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hc6j\Box\Dispatch\Data Entry\Passenger Counts\Commuter Passenger Counts\"/>
    </mc:Choice>
  </mc:AlternateContent>
  <xr:revisionPtr revIDLastSave="0" documentId="13_ncr:1_{75C7DBFD-C8A9-457E-80E7-39B6FF0CC8F1}" xr6:coauthVersionLast="47" xr6:coauthVersionMax="47" xr10:uidLastSave="{00000000-0000-0000-0000-000000000000}"/>
  <bookViews>
    <workbookView xWindow="28680" yWindow="-120" windowWidth="29040" windowHeight="15720" tabRatio="872" firstSheet="4" activeTab="7" xr2:uid="{013FB901-54D0-4D72-A3AB-E21EF82CB1C3}"/>
  </bookViews>
  <sheets>
    <sheet name="BACKUP COUNTS" sheetId="33" state="hidden" r:id="rId1"/>
    <sheet name="BACKUP CALCULATIONS" sheetId="34" state="hidden" r:id="rId2"/>
    <sheet name="BACKUP BY DAY" sheetId="36" state="hidden" r:id="rId3"/>
    <sheet name="Backup Email Template" sheetId="35" state="hidden" r:id="rId4"/>
    <sheet name="PURPLE APC" sheetId="24" r:id="rId5"/>
    <sheet name="APC by Hour" sheetId="40" state="hidden" r:id="rId6"/>
    <sheet name="APC Calculations" sheetId="26" r:id="rId7"/>
    <sheet name="Email Template" sheetId="32" r:id="rId8"/>
    <sheet name="SERVICE GAPS" sheetId="37" r:id="rId9"/>
    <sheet name="Weekly Headways" sheetId="39" r:id="rId10"/>
    <sheet name="WAIT PURPLE (STD)" sheetId="41" r:id="rId11"/>
    <sheet name="WAIT PURPLE (RCH)" sheetId="42" r:id="rId12"/>
    <sheet name="WAIT PURPLE (ALL)" sheetId="43" r:id="rId13"/>
    <sheet name="Teams Template" sheetId="4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6" l="1"/>
  <c r="A1" i="32"/>
  <c r="L2" i="41"/>
  <c r="L3" i="41" s="1" a="1"/>
  <c r="L3" i="41" s="1"/>
  <c r="M2" i="41"/>
  <c r="M3" i="41" s="1" a="1"/>
  <c r="M3" i="41" s="1"/>
  <c r="N3" i="41"/>
  <c r="N4" i="41" s="1"/>
  <c r="J1" i="39"/>
  <c r="B1" i="39"/>
  <c r="S3" i="43"/>
  <c r="T3" i="43" s="1"/>
  <c r="S5" i="43"/>
  <c r="T5" i="43" s="1"/>
  <c r="A2" i="44"/>
  <c r="P47" i="39"/>
  <c r="L47" i="39"/>
  <c r="H47" i="39"/>
  <c r="D47" i="39"/>
  <c r="S4" i="42"/>
  <c r="B13" i="44" s="1"/>
  <c r="S3" i="42"/>
  <c r="T3" i="42" s="1"/>
  <c r="S4" i="43"/>
  <c r="B20" i="44" s="1"/>
  <c r="S4" i="41"/>
  <c r="B6" i="44" s="1"/>
  <c r="S5" i="41"/>
  <c r="T5" i="41" s="1"/>
  <c r="S5" i="42"/>
  <c r="T5" i="42" s="1"/>
  <c r="P307" i="43"/>
  <c r="O307" i="43"/>
  <c r="N307" i="43"/>
  <c r="M307" i="43" a="1"/>
  <c r="M307" i="43" s="1"/>
  <c r="L307" i="43" a="1"/>
  <c r="L307" i="43" s="1"/>
  <c r="P306" i="43"/>
  <c r="O306" i="43"/>
  <c r="N306" i="43"/>
  <c r="M306" i="43" a="1"/>
  <c r="M306" i="43" s="1"/>
  <c r="L306" i="43" a="1"/>
  <c r="L306" i="43" s="1"/>
  <c r="P305" i="43"/>
  <c r="O305" i="43"/>
  <c r="N305" i="43"/>
  <c r="M305" i="43" a="1"/>
  <c r="M305" i="43" s="1"/>
  <c r="L305" i="43" a="1"/>
  <c r="L305" i="43" s="1"/>
  <c r="P304" i="43"/>
  <c r="O304" i="43"/>
  <c r="N304" i="43"/>
  <c r="M304" i="43" a="1"/>
  <c r="M304" i="43" s="1"/>
  <c r="L304" i="43" a="1"/>
  <c r="L304" i="43" s="1"/>
  <c r="P303" i="43"/>
  <c r="O303" i="43"/>
  <c r="N303" i="43"/>
  <c r="M303" i="43" a="1"/>
  <c r="M303" i="43" s="1"/>
  <c r="L303" i="43" a="1"/>
  <c r="L303" i="43" s="1"/>
  <c r="P302" i="43"/>
  <c r="O302" i="43"/>
  <c r="N302" i="43"/>
  <c r="M302" i="43" a="1"/>
  <c r="M302" i="43" s="1"/>
  <c r="L302" i="43" a="1"/>
  <c r="L302" i="43" s="1"/>
  <c r="P301" i="43"/>
  <c r="O301" i="43"/>
  <c r="N301" i="43"/>
  <c r="M301" i="43" a="1"/>
  <c r="M301" i="43" s="1"/>
  <c r="L301" i="43" a="1"/>
  <c r="L301" i="43" s="1"/>
  <c r="P300" i="43"/>
  <c r="O300" i="43"/>
  <c r="N300" i="43"/>
  <c r="M300" i="43" a="1"/>
  <c r="M300" i="43" s="1"/>
  <c r="L300" i="43" a="1"/>
  <c r="L300" i="43" s="1"/>
  <c r="P299" i="43"/>
  <c r="O299" i="43"/>
  <c r="N299" i="43"/>
  <c r="M299" i="43" a="1"/>
  <c r="M299" i="43" s="1"/>
  <c r="L299" i="43" a="1"/>
  <c r="L299" i="43" s="1"/>
  <c r="P298" i="43"/>
  <c r="O298" i="43"/>
  <c r="N298" i="43"/>
  <c r="M298" i="43" a="1"/>
  <c r="M298" i="43" s="1"/>
  <c r="L298" i="43" a="1"/>
  <c r="L298" i="43" s="1"/>
  <c r="P297" i="43"/>
  <c r="O297" i="43"/>
  <c r="N297" i="43"/>
  <c r="M297" i="43" a="1"/>
  <c r="M297" i="43" s="1"/>
  <c r="L297" i="43" a="1"/>
  <c r="L297" i="43" s="1"/>
  <c r="P296" i="43"/>
  <c r="O296" i="43"/>
  <c r="N296" i="43"/>
  <c r="M296" i="43" a="1"/>
  <c r="M296" i="43" s="1"/>
  <c r="L296" i="43" a="1"/>
  <c r="L296" i="43" s="1"/>
  <c r="P295" i="43"/>
  <c r="O295" i="43"/>
  <c r="N295" i="43"/>
  <c r="M295" i="43" a="1"/>
  <c r="M295" i="43" s="1"/>
  <c r="L295" i="43" a="1"/>
  <c r="L295" i="43" s="1"/>
  <c r="P294" i="43"/>
  <c r="O294" i="43"/>
  <c r="N294" i="43"/>
  <c r="M294" i="43" a="1"/>
  <c r="M294" i="43" s="1"/>
  <c r="L294" i="43" a="1"/>
  <c r="L294" i="43" s="1"/>
  <c r="P293" i="43"/>
  <c r="O293" i="43"/>
  <c r="N293" i="43"/>
  <c r="M293" i="43" a="1"/>
  <c r="M293" i="43" s="1"/>
  <c r="L293" i="43" a="1"/>
  <c r="L293" i="43" s="1"/>
  <c r="P292" i="43"/>
  <c r="O292" i="43"/>
  <c r="N292" i="43"/>
  <c r="M292" i="43" a="1"/>
  <c r="M292" i="43" s="1"/>
  <c r="L292" i="43" a="1"/>
  <c r="L292" i="43" s="1"/>
  <c r="P291" i="43"/>
  <c r="O291" i="43"/>
  <c r="N291" i="43"/>
  <c r="M291" i="43" a="1"/>
  <c r="M291" i="43" s="1"/>
  <c r="L291" i="43" a="1"/>
  <c r="L291" i="43" s="1"/>
  <c r="P290" i="43"/>
  <c r="O290" i="43"/>
  <c r="N290" i="43"/>
  <c r="M290" i="43" a="1"/>
  <c r="M290" i="43" s="1"/>
  <c r="L290" i="43" a="1"/>
  <c r="L290" i="43" s="1"/>
  <c r="P289" i="43"/>
  <c r="O289" i="43"/>
  <c r="N289" i="43"/>
  <c r="M289" i="43" a="1"/>
  <c r="M289" i="43" s="1"/>
  <c r="L289" i="43" a="1"/>
  <c r="L289" i="43" s="1"/>
  <c r="P288" i="43"/>
  <c r="O288" i="43"/>
  <c r="N288" i="43"/>
  <c r="M288" i="43" a="1"/>
  <c r="M288" i="43" s="1"/>
  <c r="L288" i="43" a="1"/>
  <c r="L288" i="43" s="1"/>
  <c r="P287" i="43"/>
  <c r="O287" i="43"/>
  <c r="N287" i="43"/>
  <c r="M287" i="43" a="1"/>
  <c r="M287" i="43" s="1"/>
  <c r="L287" i="43" a="1"/>
  <c r="L287" i="43" s="1"/>
  <c r="P286" i="43"/>
  <c r="O286" i="43"/>
  <c r="N286" i="43"/>
  <c r="M286" i="43" a="1"/>
  <c r="M286" i="43" s="1"/>
  <c r="L286" i="43" a="1"/>
  <c r="L286" i="43" s="1"/>
  <c r="P285" i="43"/>
  <c r="O285" i="43"/>
  <c r="N285" i="43"/>
  <c r="M285" i="43" a="1"/>
  <c r="M285" i="43" s="1"/>
  <c r="L285" i="43" a="1"/>
  <c r="L285" i="43" s="1"/>
  <c r="P284" i="43"/>
  <c r="O284" i="43"/>
  <c r="N284" i="43"/>
  <c r="M284" i="43" a="1"/>
  <c r="M284" i="43" s="1"/>
  <c r="L284" i="43" a="1"/>
  <c r="L284" i="43" s="1"/>
  <c r="P283" i="43"/>
  <c r="O283" i="43"/>
  <c r="N283" i="43"/>
  <c r="M283" i="43" a="1"/>
  <c r="M283" i="43" s="1"/>
  <c r="L283" i="43" a="1"/>
  <c r="L283" i="43" s="1"/>
  <c r="P282" i="43"/>
  <c r="O282" i="43"/>
  <c r="N282" i="43"/>
  <c r="M282" i="43" a="1"/>
  <c r="M282" i="43" s="1"/>
  <c r="L282" i="43" a="1"/>
  <c r="L282" i="43" s="1"/>
  <c r="P281" i="43"/>
  <c r="O281" i="43"/>
  <c r="N281" i="43"/>
  <c r="M281" i="43" a="1"/>
  <c r="M281" i="43" s="1"/>
  <c r="L281" i="43" a="1"/>
  <c r="L281" i="43" s="1"/>
  <c r="P280" i="43"/>
  <c r="O280" i="43"/>
  <c r="N280" i="43"/>
  <c r="M280" i="43" a="1"/>
  <c r="M280" i="43" s="1"/>
  <c r="L280" i="43" a="1"/>
  <c r="L280" i="43" s="1"/>
  <c r="P279" i="43"/>
  <c r="O279" i="43"/>
  <c r="N279" i="43"/>
  <c r="M279" i="43" a="1"/>
  <c r="M279" i="43" s="1"/>
  <c r="L279" i="43" a="1"/>
  <c r="L279" i="43" s="1"/>
  <c r="P278" i="43"/>
  <c r="O278" i="43"/>
  <c r="N278" i="43"/>
  <c r="M278" i="43" a="1"/>
  <c r="M278" i="43" s="1"/>
  <c r="L278" i="43" a="1"/>
  <c r="L278" i="43" s="1"/>
  <c r="P277" i="43"/>
  <c r="O277" i="43"/>
  <c r="N277" i="43"/>
  <c r="M277" i="43" a="1"/>
  <c r="M277" i="43" s="1"/>
  <c r="L277" i="43" a="1"/>
  <c r="L277" i="43" s="1"/>
  <c r="P276" i="43"/>
  <c r="O276" i="43"/>
  <c r="N276" i="43"/>
  <c r="M276" i="43" a="1"/>
  <c r="M276" i="43" s="1"/>
  <c r="L276" i="43" a="1"/>
  <c r="L276" i="43" s="1"/>
  <c r="P275" i="43"/>
  <c r="O275" i="43"/>
  <c r="N275" i="43"/>
  <c r="M275" i="43" a="1"/>
  <c r="M275" i="43" s="1"/>
  <c r="L275" i="43" a="1"/>
  <c r="L275" i="43" s="1"/>
  <c r="P274" i="43"/>
  <c r="O274" i="43"/>
  <c r="N274" i="43"/>
  <c r="M274" i="43" a="1"/>
  <c r="M274" i="43" s="1"/>
  <c r="L274" i="43" a="1"/>
  <c r="L274" i="43" s="1"/>
  <c r="P273" i="43"/>
  <c r="O273" i="43"/>
  <c r="N273" i="43"/>
  <c r="M273" i="43" a="1"/>
  <c r="M273" i="43" s="1"/>
  <c r="L273" i="43" a="1"/>
  <c r="L273" i="43" s="1"/>
  <c r="P272" i="43"/>
  <c r="O272" i="43"/>
  <c r="N272" i="43"/>
  <c r="M272" i="43" a="1"/>
  <c r="M272" i="43" s="1"/>
  <c r="L272" i="43" a="1"/>
  <c r="L272" i="43" s="1"/>
  <c r="P271" i="43"/>
  <c r="O271" i="43"/>
  <c r="N271" i="43"/>
  <c r="M271" i="43" a="1"/>
  <c r="M271" i="43" s="1"/>
  <c r="L271" i="43" a="1"/>
  <c r="L271" i="43" s="1"/>
  <c r="P270" i="43"/>
  <c r="O270" i="43"/>
  <c r="N270" i="43"/>
  <c r="M270" i="43" a="1"/>
  <c r="M270" i="43" s="1"/>
  <c r="L270" i="43" a="1"/>
  <c r="L270" i="43" s="1"/>
  <c r="P269" i="43"/>
  <c r="O269" i="43"/>
  <c r="N269" i="43"/>
  <c r="M269" i="43" a="1"/>
  <c r="M269" i="43" s="1"/>
  <c r="L269" i="43" a="1"/>
  <c r="L269" i="43" s="1"/>
  <c r="P268" i="43"/>
  <c r="O268" i="43"/>
  <c r="N268" i="43"/>
  <c r="M268" i="43" a="1"/>
  <c r="M268" i="43" s="1"/>
  <c r="L268" i="43" a="1"/>
  <c r="L268" i="43" s="1"/>
  <c r="P267" i="43"/>
  <c r="O267" i="43"/>
  <c r="N267" i="43"/>
  <c r="M267" i="43" a="1"/>
  <c r="M267" i="43" s="1"/>
  <c r="L267" i="43" a="1"/>
  <c r="L267" i="43" s="1"/>
  <c r="P266" i="43"/>
  <c r="O266" i="43"/>
  <c r="N266" i="43"/>
  <c r="M266" i="43" a="1"/>
  <c r="M266" i="43" s="1"/>
  <c r="L266" i="43" a="1"/>
  <c r="L266" i="43" s="1"/>
  <c r="P265" i="43"/>
  <c r="O265" i="43"/>
  <c r="N265" i="43"/>
  <c r="M265" i="43" a="1"/>
  <c r="M265" i="43" s="1"/>
  <c r="L265" i="43" a="1"/>
  <c r="L265" i="43" s="1"/>
  <c r="P264" i="43"/>
  <c r="O264" i="43"/>
  <c r="N264" i="43"/>
  <c r="M264" i="43" a="1"/>
  <c r="M264" i="43" s="1"/>
  <c r="L264" i="43" a="1"/>
  <c r="L264" i="43" s="1"/>
  <c r="P263" i="43"/>
  <c r="O263" i="43"/>
  <c r="N263" i="43"/>
  <c r="M263" i="43" a="1"/>
  <c r="M263" i="43" s="1"/>
  <c r="L263" i="43" a="1"/>
  <c r="L263" i="43" s="1"/>
  <c r="P262" i="43"/>
  <c r="O262" i="43"/>
  <c r="N262" i="43"/>
  <c r="M262" i="43" a="1"/>
  <c r="M262" i="43" s="1"/>
  <c r="L262" i="43" a="1"/>
  <c r="L262" i="43" s="1"/>
  <c r="P261" i="43"/>
  <c r="O261" i="43"/>
  <c r="N261" i="43"/>
  <c r="M261" i="43" a="1"/>
  <c r="M261" i="43" s="1"/>
  <c r="L261" i="43" a="1"/>
  <c r="L261" i="43" s="1"/>
  <c r="P260" i="43"/>
  <c r="O260" i="43"/>
  <c r="N260" i="43"/>
  <c r="M260" i="43" a="1"/>
  <c r="M260" i="43" s="1"/>
  <c r="L260" i="43" a="1"/>
  <c r="L260" i="43" s="1"/>
  <c r="P259" i="43"/>
  <c r="O259" i="43"/>
  <c r="N259" i="43"/>
  <c r="M259" i="43" a="1"/>
  <c r="M259" i="43" s="1"/>
  <c r="L259" i="43" a="1"/>
  <c r="L259" i="43" s="1"/>
  <c r="P258" i="43"/>
  <c r="O258" i="43"/>
  <c r="N258" i="43"/>
  <c r="M258" i="43" a="1"/>
  <c r="M258" i="43" s="1"/>
  <c r="L258" i="43" a="1"/>
  <c r="L258" i="43" s="1"/>
  <c r="P257" i="43"/>
  <c r="O257" i="43"/>
  <c r="N257" i="43"/>
  <c r="M257" i="43" a="1"/>
  <c r="M257" i="43" s="1"/>
  <c r="L257" i="43" a="1"/>
  <c r="L257" i="43" s="1"/>
  <c r="P256" i="43"/>
  <c r="O256" i="43"/>
  <c r="N256" i="43"/>
  <c r="M256" i="43" a="1"/>
  <c r="M256" i="43" s="1"/>
  <c r="L256" i="43" a="1"/>
  <c r="L256" i="43" s="1"/>
  <c r="P255" i="43"/>
  <c r="O255" i="43"/>
  <c r="N255" i="43"/>
  <c r="M255" i="43" a="1"/>
  <c r="M255" i="43" s="1"/>
  <c r="L255" i="43" a="1"/>
  <c r="L255" i="43" s="1"/>
  <c r="P254" i="43"/>
  <c r="O254" i="43"/>
  <c r="N254" i="43"/>
  <c r="M254" i="43" a="1"/>
  <c r="M254" i="43" s="1"/>
  <c r="L254" i="43" a="1"/>
  <c r="L254" i="43" s="1"/>
  <c r="P253" i="43"/>
  <c r="O253" i="43"/>
  <c r="N253" i="43"/>
  <c r="M253" i="43" a="1"/>
  <c r="M253" i="43" s="1"/>
  <c r="L253" i="43" a="1"/>
  <c r="L253" i="43" s="1"/>
  <c r="P252" i="43"/>
  <c r="O252" i="43"/>
  <c r="N252" i="43"/>
  <c r="M252" i="43" a="1"/>
  <c r="M252" i="43" s="1"/>
  <c r="L252" i="43" a="1"/>
  <c r="L252" i="43" s="1"/>
  <c r="P251" i="43"/>
  <c r="O251" i="43"/>
  <c r="N251" i="43"/>
  <c r="M251" i="43" a="1"/>
  <c r="M251" i="43" s="1"/>
  <c r="L251" i="43" a="1"/>
  <c r="L251" i="43" s="1"/>
  <c r="P250" i="43"/>
  <c r="O250" i="43"/>
  <c r="N250" i="43"/>
  <c r="M250" i="43" a="1"/>
  <c r="M250" i="43" s="1"/>
  <c r="L250" i="43" a="1"/>
  <c r="L250" i="43" s="1"/>
  <c r="P249" i="43"/>
  <c r="O249" i="43"/>
  <c r="N249" i="43"/>
  <c r="M249" i="43" a="1"/>
  <c r="M249" i="43" s="1"/>
  <c r="L249" i="43" a="1"/>
  <c r="L249" i="43" s="1"/>
  <c r="P248" i="43"/>
  <c r="O248" i="43"/>
  <c r="N248" i="43"/>
  <c r="M248" i="43" a="1"/>
  <c r="M248" i="43" s="1"/>
  <c r="L248" i="43" a="1"/>
  <c r="L248" i="43" s="1"/>
  <c r="P247" i="43"/>
  <c r="O247" i="43"/>
  <c r="N247" i="43"/>
  <c r="M247" i="43" a="1"/>
  <c r="M247" i="43" s="1"/>
  <c r="L247" i="43" a="1"/>
  <c r="L247" i="43" s="1"/>
  <c r="P246" i="43"/>
  <c r="O246" i="43"/>
  <c r="N246" i="43"/>
  <c r="M246" i="43" a="1"/>
  <c r="M246" i="43" s="1"/>
  <c r="L246" i="43" a="1"/>
  <c r="L246" i="43" s="1"/>
  <c r="P245" i="43"/>
  <c r="O245" i="43"/>
  <c r="N245" i="43"/>
  <c r="M245" i="43" a="1"/>
  <c r="M245" i="43" s="1"/>
  <c r="L245" i="43" a="1"/>
  <c r="L245" i="43" s="1"/>
  <c r="P244" i="43"/>
  <c r="O244" i="43"/>
  <c r="N244" i="43"/>
  <c r="M244" i="43" a="1"/>
  <c r="M244" i="43" s="1"/>
  <c r="L244" i="43" a="1"/>
  <c r="L244" i="43" s="1"/>
  <c r="P243" i="43"/>
  <c r="O243" i="43"/>
  <c r="N243" i="43"/>
  <c r="M243" i="43" a="1"/>
  <c r="M243" i="43" s="1"/>
  <c r="L243" i="43" a="1"/>
  <c r="L243" i="43" s="1"/>
  <c r="P242" i="43"/>
  <c r="O242" i="43"/>
  <c r="N242" i="43"/>
  <c r="M242" i="43" a="1"/>
  <c r="M242" i="43" s="1"/>
  <c r="L242" i="43" a="1"/>
  <c r="L242" i="43" s="1"/>
  <c r="P241" i="43"/>
  <c r="O241" i="43"/>
  <c r="N241" i="43"/>
  <c r="M241" i="43" a="1"/>
  <c r="M241" i="43" s="1"/>
  <c r="L241" i="43" a="1"/>
  <c r="L241" i="43" s="1"/>
  <c r="P240" i="43"/>
  <c r="O240" i="43"/>
  <c r="N240" i="43"/>
  <c r="M240" i="43" a="1"/>
  <c r="M240" i="43" s="1"/>
  <c r="L240" i="43" a="1"/>
  <c r="L240" i="43" s="1"/>
  <c r="P239" i="43"/>
  <c r="O239" i="43"/>
  <c r="N239" i="43"/>
  <c r="M239" i="43" a="1"/>
  <c r="M239" i="43" s="1"/>
  <c r="L239" i="43" a="1"/>
  <c r="L239" i="43" s="1"/>
  <c r="P238" i="43"/>
  <c r="O238" i="43"/>
  <c r="N238" i="43"/>
  <c r="M238" i="43" a="1"/>
  <c r="M238" i="43" s="1"/>
  <c r="L238" i="43" a="1"/>
  <c r="L238" i="43" s="1"/>
  <c r="P237" i="43"/>
  <c r="O237" i="43"/>
  <c r="N237" i="43"/>
  <c r="M237" i="43" a="1"/>
  <c r="M237" i="43" s="1"/>
  <c r="L237" i="43" a="1"/>
  <c r="L237" i="43" s="1"/>
  <c r="P236" i="43"/>
  <c r="O236" i="43"/>
  <c r="N236" i="43"/>
  <c r="M236" i="43" a="1"/>
  <c r="M236" i="43" s="1"/>
  <c r="L236" i="43" a="1"/>
  <c r="L236" i="43" s="1"/>
  <c r="P235" i="43"/>
  <c r="O235" i="43"/>
  <c r="N235" i="43"/>
  <c r="M235" i="43" a="1"/>
  <c r="M235" i="43" s="1"/>
  <c r="L235" i="43" a="1"/>
  <c r="L235" i="43" s="1"/>
  <c r="P234" i="43"/>
  <c r="O234" i="43"/>
  <c r="N234" i="43"/>
  <c r="M234" i="43" a="1"/>
  <c r="M234" i="43" s="1"/>
  <c r="L234" i="43" a="1"/>
  <c r="L234" i="43" s="1"/>
  <c r="P233" i="43"/>
  <c r="O233" i="43"/>
  <c r="N233" i="43"/>
  <c r="M233" i="43" a="1"/>
  <c r="M233" i="43" s="1"/>
  <c r="L233" i="43" a="1"/>
  <c r="L233" i="43" s="1"/>
  <c r="P232" i="43"/>
  <c r="O232" i="43"/>
  <c r="N232" i="43"/>
  <c r="M232" i="43" a="1"/>
  <c r="M232" i="43" s="1"/>
  <c r="L232" i="43" a="1"/>
  <c r="L232" i="43" s="1"/>
  <c r="P231" i="43"/>
  <c r="O231" i="43"/>
  <c r="N231" i="43"/>
  <c r="M231" i="43" a="1"/>
  <c r="M231" i="43" s="1"/>
  <c r="L231" i="43" a="1"/>
  <c r="L231" i="43" s="1"/>
  <c r="P230" i="43"/>
  <c r="O230" i="43"/>
  <c r="N230" i="43"/>
  <c r="M230" i="43" a="1"/>
  <c r="M230" i="43" s="1"/>
  <c r="L230" i="43" a="1"/>
  <c r="L230" i="43" s="1"/>
  <c r="P229" i="43"/>
  <c r="O229" i="43"/>
  <c r="N229" i="43"/>
  <c r="M229" i="43" a="1"/>
  <c r="M229" i="43" s="1"/>
  <c r="L229" i="43" a="1"/>
  <c r="L229" i="43" s="1"/>
  <c r="P228" i="43"/>
  <c r="O228" i="43"/>
  <c r="N228" i="43"/>
  <c r="M228" i="43" a="1"/>
  <c r="M228" i="43" s="1"/>
  <c r="L228" i="43" a="1"/>
  <c r="L228" i="43" s="1"/>
  <c r="P227" i="43"/>
  <c r="O227" i="43"/>
  <c r="N227" i="43"/>
  <c r="M227" i="43" a="1"/>
  <c r="M227" i="43" s="1"/>
  <c r="L227" i="43" a="1"/>
  <c r="L227" i="43" s="1"/>
  <c r="P226" i="43"/>
  <c r="O226" i="43"/>
  <c r="N226" i="43"/>
  <c r="M226" i="43" a="1"/>
  <c r="M226" i="43" s="1"/>
  <c r="L226" i="43" a="1"/>
  <c r="L226" i="43" s="1"/>
  <c r="P225" i="43"/>
  <c r="O225" i="43"/>
  <c r="N225" i="43"/>
  <c r="M225" i="43" a="1"/>
  <c r="M225" i="43" s="1"/>
  <c r="L225" i="43" a="1"/>
  <c r="L225" i="43" s="1"/>
  <c r="P224" i="43"/>
  <c r="O224" i="43"/>
  <c r="N224" i="43"/>
  <c r="M224" i="43" a="1"/>
  <c r="M224" i="43" s="1"/>
  <c r="L224" i="43" a="1"/>
  <c r="L224" i="43" s="1"/>
  <c r="P223" i="43"/>
  <c r="O223" i="43"/>
  <c r="N223" i="43"/>
  <c r="M223" i="43" a="1"/>
  <c r="M223" i="43" s="1"/>
  <c r="L223" i="43" a="1"/>
  <c r="L223" i="43" s="1"/>
  <c r="P222" i="43"/>
  <c r="O222" i="43"/>
  <c r="N222" i="43"/>
  <c r="M222" i="43" a="1"/>
  <c r="M222" i="43" s="1"/>
  <c r="L222" i="43" a="1"/>
  <c r="L222" i="43" s="1"/>
  <c r="P221" i="43"/>
  <c r="O221" i="43"/>
  <c r="N221" i="43"/>
  <c r="M221" i="43" a="1"/>
  <c r="M221" i="43" s="1"/>
  <c r="L221" i="43" a="1"/>
  <c r="L221" i="43" s="1"/>
  <c r="P220" i="43"/>
  <c r="O220" i="43"/>
  <c r="N220" i="43"/>
  <c r="M220" i="43" a="1"/>
  <c r="M220" i="43" s="1"/>
  <c r="L220" i="43" a="1"/>
  <c r="L220" i="43" s="1"/>
  <c r="P219" i="43"/>
  <c r="O219" i="43"/>
  <c r="N219" i="43"/>
  <c r="M219" i="43" a="1"/>
  <c r="M219" i="43" s="1"/>
  <c r="L219" i="43" a="1"/>
  <c r="L219" i="43" s="1"/>
  <c r="P218" i="43"/>
  <c r="O218" i="43"/>
  <c r="N218" i="43"/>
  <c r="M218" i="43" a="1"/>
  <c r="M218" i="43" s="1"/>
  <c r="L218" i="43" a="1"/>
  <c r="L218" i="43" s="1"/>
  <c r="P217" i="43"/>
  <c r="O217" i="43"/>
  <c r="N217" i="43"/>
  <c r="M217" i="43" a="1"/>
  <c r="M217" i="43" s="1"/>
  <c r="L217" i="43" a="1"/>
  <c r="L217" i="43" s="1"/>
  <c r="P216" i="43"/>
  <c r="O216" i="43"/>
  <c r="N216" i="43"/>
  <c r="M216" i="43" a="1"/>
  <c r="M216" i="43" s="1"/>
  <c r="L216" i="43" a="1"/>
  <c r="L216" i="43" s="1"/>
  <c r="P215" i="43"/>
  <c r="O215" i="43"/>
  <c r="N215" i="43"/>
  <c r="M215" i="43" a="1"/>
  <c r="M215" i="43" s="1"/>
  <c r="L215" i="43" a="1"/>
  <c r="L215" i="43" s="1"/>
  <c r="P214" i="43"/>
  <c r="O214" i="43"/>
  <c r="N214" i="43"/>
  <c r="M214" i="43" a="1"/>
  <c r="M214" i="43" s="1"/>
  <c r="L214" i="43" a="1"/>
  <c r="L214" i="43" s="1"/>
  <c r="P213" i="43"/>
  <c r="O213" i="43"/>
  <c r="N213" i="43"/>
  <c r="M213" i="43" a="1"/>
  <c r="M213" i="43" s="1"/>
  <c r="L213" i="43" a="1"/>
  <c r="L213" i="43" s="1"/>
  <c r="P212" i="43"/>
  <c r="O212" i="43"/>
  <c r="N212" i="43"/>
  <c r="M212" i="43" a="1"/>
  <c r="M212" i="43" s="1"/>
  <c r="L212" i="43" a="1"/>
  <c r="L212" i="43" s="1"/>
  <c r="P211" i="43"/>
  <c r="O211" i="43"/>
  <c r="N211" i="43"/>
  <c r="M211" i="43" a="1"/>
  <c r="M211" i="43" s="1"/>
  <c r="L211" i="43" a="1"/>
  <c r="L211" i="43" s="1"/>
  <c r="P210" i="43"/>
  <c r="O210" i="43"/>
  <c r="N210" i="43"/>
  <c r="M210" i="43" a="1"/>
  <c r="M210" i="43" s="1"/>
  <c r="L210" i="43" a="1"/>
  <c r="L210" i="43" s="1"/>
  <c r="P209" i="43"/>
  <c r="O209" i="43"/>
  <c r="N209" i="43"/>
  <c r="M209" i="43" a="1"/>
  <c r="M209" i="43" s="1"/>
  <c r="L209" i="43" a="1"/>
  <c r="L209" i="43" s="1"/>
  <c r="P208" i="43"/>
  <c r="O208" i="43"/>
  <c r="N208" i="43"/>
  <c r="M208" i="43" a="1"/>
  <c r="M208" i="43" s="1"/>
  <c r="L208" i="43" a="1"/>
  <c r="L208" i="43" s="1"/>
  <c r="P207" i="43"/>
  <c r="O207" i="43"/>
  <c r="N207" i="43"/>
  <c r="M207" i="43" a="1"/>
  <c r="M207" i="43" s="1"/>
  <c r="L207" i="43" a="1"/>
  <c r="L207" i="43" s="1"/>
  <c r="P206" i="43"/>
  <c r="O206" i="43"/>
  <c r="N206" i="43"/>
  <c r="M206" i="43" a="1"/>
  <c r="M206" i="43" s="1"/>
  <c r="L206" i="43" a="1"/>
  <c r="L206" i="43" s="1"/>
  <c r="P205" i="43"/>
  <c r="O205" i="43"/>
  <c r="N205" i="43"/>
  <c r="M205" i="43" a="1"/>
  <c r="M205" i="43" s="1"/>
  <c r="L205" i="43" a="1"/>
  <c r="L205" i="43" s="1"/>
  <c r="P204" i="43"/>
  <c r="O204" i="43"/>
  <c r="N204" i="43"/>
  <c r="M204" i="43" a="1"/>
  <c r="M204" i="43" s="1"/>
  <c r="L204" i="43" a="1"/>
  <c r="L204" i="43" s="1"/>
  <c r="P203" i="43"/>
  <c r="O203" i="43"/>
  <c r="N203" i="43"/>
  <c r="M203" i="43" a="1"/>
  <c r="M203" i="43" s="1"/>
  <c r="L203" i="43" a="1"/>
  <c r="L203" i="43" s="1"/>
  <c r="P202" i="43"/>
  <c r="O202" i="43"/>
  <c r="N202" i="43"/>
  <c r="M202" i="43" a="1"/>
  <c r="M202" i="43" s="1"/>
  <c r="L202" i="43" a="1"/>
  <c r="L202" i="43" s="1"/>
  <c r="P201" i="43"/>
  <c r="O201" i="43"/>
  <c r="N201" i="43"/>
  <c r="M201" i="43" a="1"/>
  <c r="M201" i="43" s="1"/>
  <c r="L201" i="43" a="1"/>
  <c r="L201" i="43" s="1"/>
  <c r="P200" i="43"/>
  <c r="O200" i="43"/>
  <c r="N200" i="43"/>
  <c r="M200" i="43" a="1"/>
  <c r="M200" i="43" s="1"/>
  <c r="L200" i="43" a="1"/>
  <c r="L200" i="43" s="1"/>
  <c r="P199" i="43"/>
  <c r="O199" i="43"/>
  <c r="N199" i="43"/>
  <c r="M199" i="43" a="1"/>
  <c r="M199" i="43" s="1"/>
  <c r="L199" i="43" a="1"/>
  <c r="L199" i="43" s="1"/>
  <c r="P198" i="43"/>
  <c r="O198" i="43"/>
  <c r="N198" i="43"/>
  <c r="M198" i="43" a="1"/>
  <c r="M198" i="43" s="1"/>
  <c r="L198" i="43" a="1"/>
  <c r="L198" i="43" s="1"/>
  <c r="P197" i="43"/>
  <c r="O197" i="43"/>
  <c r="N197" i="43"/>
  <c r="M197" i="43" a="1"/>
  <c r="M197" i="43" s="1"/>
  <c r="L197" i="43" a="1"/>
  <c r="L197" i="43" s="1"/>
  <c r="P196" i="43"/>
  <c r="O196" i="43"/>
  <c r="N196" i="43"/>
  <c r="M196" i="43" a="1"/>
  <c r="M196" i="43" s="1"/>
  <c r="L196" i="43" a="1"/>
  <c r="L196" i="43" s="1"/>
  <c r="P195" i="43"/>
  <c r="O195" i="43"/>
  <c r="N195" i="43"/>
  <c r="M195" i="43" a="1"/>
  <c r="M195" i="43" s="1"/>
  <c r="L195" i="43" a="1"/>
  <c r="L195" i="43" s="1"/>
  <c r="P194" i="43"/>
  <c r="O194" i="43"/>
  <c r="N194" i="43"/>
  <c r="M194" i="43" a="1"/>
  <c r="M194" i="43" s="1"/>
  <c r="L194" i="43" a="1"/>
  <c r="L194" i="43" s="1"/>
  <c r="P193" i="43"/>
  <c r="O193" i="43"/>
  <c r="N193" i="43"/>
  <c r="M193" i="43" a="1"/>
  <c r="M193" i="43" s="1"/>
  <c r="L193" i="43" a="1"/>
  <c r="L193" i="43" s="1"/>
  <c r="P192" i="43"/>
  <c r="O192" i="43"/>
  <c r="N192" i="43"/>
  <c r="M192" i="43" a="1"/>
  <c r="M192" i="43" s="1"/>
  <c r="L192" i="43" a="1"/>
  <c r="L192" i="43" s="1"/>
  <c r="P191" i="43"/>
  <c r="O191" i="43"/>
  <c r="N191" i="43"/>
  <c r="M191" i="43" a="1"/>
  <c r="M191" i="43" s="1"/>
  <c r="L191" i="43" a="1"/>
  <c r="L191" i="43" s="1"/>
  <c r="P190" i="43"/>
  <c r="O190" i="43"/>
  <c r="N190" i="43"/>
  <c r="M190" i="43" a="1"/>
  <c r="M190" i="43" s="1"/>
  <c r="L190" i="43" a="1"/>
  <c r="L190" i="43" s="1"/>
  <c r="P189" i="43"/>
  <c r="O189" i="43"/>
  <c r="N189" i="43"/>
  <c r="M189" i="43" a="1"/>
  <c r="M189" i="43" s="1"/>
  <c r="L189" i="43" a="1"/>
  <c r="L189" i="43" s="1"/>
  <c r="P188" i="43"/>
  <c r="O188" i="43"/>
  <c r="N188" i="43"/>
  <c r="M188" i="43" a="1"/>
  <c r="M188" i="43" s="1"/>
  <c r="L188" i="43" a="1"/>
  <c r="L188" i="43" s="1"/>
  <c r="P187" i="43"/>
  <c r="O187" i="43"/>
  <c r="N187" i="43"/>
  <c r="M187" i="43" a="1"/>
  <c r="M187" i="43" s="1"/>
  <c r="L187" i="43" a="1"/>
  <c r="L187" i="43" s="1"/>
  <c r="P186" i="43"/>
  <c r="O186" i="43"/>
  <c r="N186" i="43"/>
  <c r="M186" i="43" a="1"/>
  <c r="M186" i="43" s="1"/>
  <c r="L186" i="43" a="1"/>
  <c r="L186" i="43" s="1"/>
  <c r="P185" i="43"/>
  <c r="O185" i="43"/>
  <c r="N185" i="43"/>
  <c r="M185" i="43" a="1"/>
  <c r="M185" i="43" s="1"/>
  <c r="L185" i="43" a="1"/>
  <c r="L185" i="43" s="1"/>
  <c r="P184" i="43"/>
  <c r="O184" i="43"/>
  <c r="N184" i="43"/>
  <c r="M184" i="43" a="1"/>
  <c r="M184" i="43" s="1"/>
  <c r="L184" i="43" a="1"/>
  <c r="L184" i="43" s="1"/>
  <c r="P183" i="43"/>
  <c r="O183" i="43"/>
  <c r="N183" i="43"/>
  <c r="M183" i="43" a="1"/>
  <c r="M183" i="43" s="1"/>
  <c r="L183" i="43" a="1"/>
  <c r="L183" i="43" s="1"/>
  <c r="P182" i="43"/>
  <c r="O182" i="43"/>
  <c r="N182" i="43"/>
  <c r="M182" i="43" a="1"/>
  <c r="M182" i="43" s="1"/>
  <c r="L182" i="43" a="1"/>
  <c r="L182" i="43" s="1"/>
  <c r="P181" i="43"/>
  <c r="O181" i="43"/>
  <c r="N181" i="43"/>
  <c r="M181" i="43" a="1"/>
  <c r="M181" i="43" s="1"/>
  <c r="L181" i="43" a="1"/>
  <c r="L181" i="43" s="1"/>
  <c r="P180" i="43"/>
  <c r="O180" i="43"/>
  <c r="N180" i="43"/>
  <c r="M180" i="43" a="1"/>
  <c r="M180" i="43" s="1"/>
  <c r="L180" i="43" a="1"/>
  <c r="L180" i="43" s="1"/>
  <c r="P179" i="43"/>
  <c r="O179" i="43"/>
  <c r="N179" i="43"/>
  <c r="M179" i="43" a="1"/>
  <c r="M179" i="43" s="1"/>
  <c r="L179" i="43" a="1"/>
  <c r="L179" i="43" s="1"/>
  <c r="P178" i="43"/>
  <c r="O178" i="43"/>
  <c r="N178" i="43"/>
  <c r="M178" i="43" a="1"/>
  <c r="M178" i="43" s="1"/>
  <c r="L178" i="43" a="1"/>
  <c r="L178" i="43" s="1"/>
  <c r="P177" i="43"/>
  <c r="O177" i="43"/>
  <c r="N177" i="43"/>
  <c r="M177" i="43" a="1"/>
  <c r="M177" i="43" s="1"/>
  <c r="L177" i="43" a="1"/>
  <c r="L177" i="43" s="1"/>
  <c r="P176" i="43"/>
  <c r="O176" i="43"/>
  <c r="N176" i="43"/>
  <c r="M176" i="43" a="1"/>
  <c r="M176" i="43" s="1"/>
  <c r="L176" i="43" a="1"/>
  <c r="L176" i="43" s="1"/>
  <c r="P175" i="43"/>
  <c r="O175" i="43"/>
  <c r="N175" i="43"/>
  <c r="M175" i="43" a="1"/>
  <c r="M175" i="43" s="1"/>
  <c r="L175" i="43" a="1"/>
  <c r="L175" i="43" s="1"/>
  <c r="P174" i="43"/>
  <c r="O174" i="43"/>
  <c r="N174" i="43"/>
  <c r="M174" i="43" a="1"/>
  <c r="M174" i="43" s="1"/>
  <c r="L174" i="43" a="1"/>
  <c r="L174" i="43" s="1"/>
  <c r="P173" i="43"/>
  <c r="O173" i="43"/>
  <c r="N173" i="43"/>
  <c r="M173" i="43" a="1"/>
  <c r="M173" i="43" s="1"/>
  <c r="L173" i="43" a="1"/>
  <c r="L173" i="43" s="1"/>
  <c r="P172" i="43"/>
  <c r="O172" i="43"/>
  <c r="N172" i="43"/>
  <c r="M172" i="43" a="1"/>
  <c r="M172" i="43" s="1"/>
  <c r="L172" i="43" a="1"/>
  <c r="L172" i="43" s="1"/>
  <c r="P171" i="43"/>
  <c r="O171" i="43"/>
  <c r="N171" i="43"/>
  <c r="M171" i="43" a="1"/>
  <c r="M171" i="43" s="1"/>
  <c r="L171" i="43" a="1"/>
  <c r="L171" i="43" s="1"/>
  <c r="P170" i="43"/>
  <c r="O170" i="43"/>
  <c r="N170" i="43"/>
  <c r="M170" i="43" a="1"/>
  <c r="M170" i="43" s="1"/>
  <c r="L170" i="43" a="1"/>
  <c r="L170" i="43" s="1"/>
  <c r="P169" i="43"/>
  <c r="O169" i="43"/>
  <c r="N169" i="43"/>
  <c r="M169" i="43" a="1"/>
  <c r="M169" i="43" s="1"/>
  <c r="L169" i="43" a="1"/>
  <c r="L169" i="43" s="1"/>
  <c r="P168" i="43"/>
  <c r="O168" i="43"/>
  <c r="N168" i="43"/>
  <c r="M168" i="43" a="1"/>
  <c r="M168" i="43" s="1"/>
  <c r="L168" i="43" a="1"/>
  <c r="L168" i="43" s="1"/>
  <c r="P167" i="43"/>
  <c r="O167" i="43"/>
  <c r="N167" i="43"/>
  <c r="M167" i="43" a="1"/>
  <c r="M167" i="43" s="1"/>
  <c r="L167" i="43" a="1"/>
  <c r="L167" i="43" s="1"/>
  <c r="P166" i="43"/>
  <c r="O166" i="43"/>
  <c r="N166" i="43"/>
  <c r="M166" i="43" a="1"/>
  <c r="M166" i="43" s="1"/>
  <c r="L166" i="43" a="1"/>
  <c r="L166" i="43" s="1"/>
  <c r="P165" i="43"/>
  <c r="O165" i="43"/>
  <c r="N165" i="43"/>
  <c r="M165" i="43" a="1"/>
  <c r="M165" i="43" s="1"/>
  <c r="L165" i="43" a="1"/>
  <c r="L165" i="43" s="1"/>
  <c r="P164" i="43"/>
  <c r="O164" i="43"/>
  <c r="N164" i="43"/>
  <c r="M164" i="43" a="1"/>
  <c r="M164" i="43" s="1"/>
  <c r="L164" i="43" a="1"/>
  <c r="L164" i="43" s="1"/>
  <c r="P163" i="43"/>
  <c r="O163" i="43"/>
  <c r="N163" i="43"/>
  <c r="M163" i="43" a="1"/>
  <c r="M163" i="43" s="1"/>
  <c r="L163" i="43" a="1"/>
  <c r="L163" i="43" s="1"/>
  <c r="P162" i="43"/>
  <c r="O162" i="43"/>
  <c r="N162" i="43"/>
  <c r="M162" i="43" a="1"/>
  <c r="M162" i="43" s="1"/>
  <c r="L162" i="43" a="1"/>
  <c r="L162" i="43" s="1"/>
  <c r="P161" i="43"/>
  <c r="O161" i="43"/>
  <c r="N161" i="43"/>
  <c r="M161" i="43" a="1"/>
  <c r="M161" i="43" s="1"/>
  <c r="L161" i="43" a="1"/>
  <c r="L161" i="43" s="1"/>
  <c r="P160" i="43"/>
  <c r="O160" i="43"/>
  <c r="N160" i="43"/>
  <c r="M160" i="43" a="1"/>
  <c r="M160" i="43" s="1"/>
  <c r="L160" i="43" a="1"/>
  <c r="L160" i="43" s="1"/>
  <c r="P159" i="43"/>
  <c r="O159" i="43"/>
  <c r="N159" i="43"/>
  <c r="M159" i="43" a="1"/>
  <c r="M159" i="43" s="1"/>
  <c r="L159" i="43" a="1"/>
  <c r="L159" i="43" s="1"/>
  <c r="P158" i="43"/>
  <c r="O158" i="43"/>
  <c r="N158" i="43"/>
  <c r="M158" i="43" a="1"/>
  <c r="M158" i="43" s="1"/>
  <c r="L158" i="43" a="1"/>
  <c r="L158" i="43" s="1"/>
  <c r="P157" i="43"/>
  <c r="O157" i="43"/>
  <c r="N157" i="43"/>
  <c r="M157" i="43" a="1"/>
  <c r="M157" i="43" s="1"/>
  <c r="L157" i="43" a="1"/>
  <c r="L157" i="43" s="1"/>
  <c r="N3" i="43"/>
  <c r="N4" i="43" s="1"/>
  <c r="N5" i="43" s="1"/>
  <c r="M2" i="43"/>
  <c r="L2" i="43"/>
  <c r="P307" i="42"/>
  <c r="O307" i="42"/>
  <c r="N307" i="42"/>
  <c r="M307" i="42" a="1"/>
  <c r="M307" i="42" s="1"/>
  <c r="L307" i="42" a="1"/>
  <c r="L307" i="42" s="1"/>
  <c r="P306" i="42"/>
  <c r="O306" i="42"/>
  <c r="N306" i="42"/>
  <c r="M306" i="42" a="1"/>
  <c r="M306" i="42" s="1"/>
  <c r="L306" i="42" a="1"/>
  <c r="L306" i="42" s="1"/>
  <c r="P305" i="42"/>
  <c r="O305" i="42"/>
  <c r="N305" i="42"/>
  <c r="M305" i="42" a="1"/>
  <c r="M305" i="42" s="1"/>
  <c r="L305" i="42" a="1"/>
  <c r="L305" i="42" s="1"/>
  <c r="P304" i="42"/>
  <c r="O304" i="42"/>
  <c r="N304" i="42"/>
  <c r="M304" i="42" a="1"/>
  <c r="M304" i="42" s="1"/>
  <c r="L304" i="42" a="1"/>
  <c r="L304" i="42" s="1"/>
  <c r="P303" i="42"/>
  <c r="O303" i="42"/>
  <c r="N303" i="42"/>
  <c r="M303" i="42" a="1"/>
  <c r="M303" i="42" s="1"/>
  <c r="L303" i="42" a="1"/>
  <c r="L303" i="42" s="1"/>
  <c r="P302" i="42"/>
  <c r="O302" i="42"/>
  <c r="N302" i="42"/>
  <c r="M302" i="42" a="1"/>
  <c r="M302" i="42" s="1"/>
  <c r="L302" i="42" a="1"/>
  <c r="L302" i="42" s="1"/>
  <c r="P301" i="42"/>
  <c r="O301" i="42"/>
  <c r="N301" i="42"/>
  <c r="M301" i="42" a="1"/>
  <c r="M301" i="42" s="1"/>
  <c r="L301" i="42" a="1"/>
  <c r="L301" i="42" s="1"/>
  <c r="P300" i="42"/>
  <c r="O300" i="42"/>
  <c r="N300" i="42"/>
  <c r="M300" i="42" a="1"/>
  <c r="M300" i="42" s="1"/>
  <c r="L300" i="42" a="1"/>
  <c r="L300" i="42" s="1"/>
  <c r="P299" i="42"/>
  <c r="O299" i="42"/>
  <c r="N299" i="42"/>
  <c r="M299" i="42" a="1"/>
  <c r="M299" i="42" s="1"/>
  <c r="L299" i="42" a="1"/>
  <c r="L299" i="42" s="1"/>
  <c r="P298" i="42"/>
  <c r="O298" i="42"/>
  <c r="N298" i="42"/>
  <c r="M298" i="42" a="1"/>
  <c r="M298" i="42" s="1"/>
  <c r="L298" i="42" a="1"/>
  <c r="L298" i="42" s="1"/>
  <c r="P297" i="42"/>
  <c r="O297" i="42"/>
  <c r="N297" i="42"/>
  <c r="M297" i="42" a="1"/>
  <c r="M297" i="42" s="1"/>
  <c r="L297" i="42" a="1"/>
  <c r="L297" i="42" s="1"/>
  <c r="P296" i="42"/>
  <c r="O296" i="42"/>
  <c r="N296" i="42"/>
  <c r="M296" i="42" a="1"/>
  <c r="M296" i="42" s="1"/>
  <c r="L296" i="42" a="1"/>
  <c r="L296" i="42" s="1"/>
  <c r="P295" i="42"/>
  <c r="O295" i="42"/>
  <c r="N295" i="42"/>
  <c r="M295" i="42" a="1"/>
  <c r="M295" i="42" s="1"/>
  <c r="L295" i="42" a="1"/>
  <c r="L295" i="42" s="1"/>
  <c r="P294" i="42"/>
  <c r="O294" i="42"/>
  <c r="N294" i="42"/>
  <c r="M294" i="42" a="1"/>
  <c r="M294" i="42" s="1"/>
  <c r="L294" i="42" a="1"/>
  <c r="L294" i="42" s="1"/>
  <c r="P293" i="42"/>
  <c r="O293" i="42"/>
  <c r="N293" i="42"/>
  <c r="M293" i="42" a="1"/>
  <c r="M293" i="42" s="1"/>
  <c r="L293" i="42" a="1"/>
  <c r="L293" i="42" s="1"/>
  <c r="P292" i="42"/>
  <c r="O292" i="42"/>
  <c r="N292" i="42"/>
  <c r="M292" i="42" a="1"/>
  <c r="M292" i="42" s="1"/>
  <c r="L292" i="42" a="1"/>
  <c r="L292" i="42" s="1"/>
  <c r="P291" i="42"/>
  <c r="O291" i="42"/>
  <c r="N291" i="42"/>
  <c r="M291" i="42" a="1"/>
  <c r="M291" i="42" s="1"/>
  <c r="L291" i="42" a="1"/>
  <c r="L291" i="42" s="1"/>
  <c r="P290" i="42"/>
  <c r="O290" i="42"/>
  <c r="N290" i="42"/>
  <c r="M290" i="42" a="1"/>
  <c r="M290" i="42" s="1"/>
  <c r="L290" i="42" a="1"/>
  <c r="L290" i="42" s="1"/>
  <c r="P289" i="42"/>
  <c r="O289" i="42"/>
  <c r="N289" i="42"/>
  <c r="M289" i="42" a="1"/>
  <c r="M289" i="42" s="1"/>
  <c r="L289" i="42" a="1"/>
  <c r="L289" i="42" s="1"/>
  <c r="P288" i="42"/>
  <c r="O288" i="42"/>
  <c r="N288" i="42"/>
  <c r="M288" i="42" a="1"/>
  <c r="M288" i="42" s="1"/>
  <c r="L288" i="42" a="1"/>
  <c r="L288" i="42" s="1"/>
  <c r="P287" i="42"/>
  <c r="O287" i="42"/>
  <c r="N287" i="42"/>
  <c r="M287" i="42" a="1"/>
  <c r="M287" i="42" s="1"/>
  <c r="L287" i="42" a="1"/>
  <c r="L287" i="42" s="1"/>
  <c r="P286" i="42"/>
  <c r="O286" i="42"/>
  <c r="N286" i="42"/>
  <c r="M286" i="42" a="1"/>
  <c r="M286" i="42" s="1"/>
  <c r="L286" i="42" a="1"/>
  <c r="L286" i="42" s="1"/>
  <c r="P285" i="42"/>
  <c r="O285" i="42"/>
  <c r="N285" i="42"/>
  <c r="M285" i="42" a="1"/>
  <c r="M285" i="42" s="1"/>
  <c r="L285" i="42" a="1"/>
  <c r="L285" i="42" s="1"/>
  <c r="P284" i="42"/>
  <c r="O284" i="42"/>
  <c r="N284" i="42"/>
  <c r="M284" i="42" a="1"/>
  <c r="M284" i="42" s="1"/>
  <c r="L284" i="42" a="1"/>
  <c r="L284" i="42" s="1"/>
  <c r="P283" i="42"/>
  <c r="O283" i="42"/>
  <c r="N283" i="42"/>
  <c r="M283" i="42" a="1"/>
  <c r="M283" i="42" s="1"/>
  <c r="L283" i="42" a="1"/>
  <c r="L283" i="42" s="1"/>
  <c r="P282" i="42"/>
  <c r="O282" i="42"/>
  <c r="N282" i="42"/>
  <c r="M282" i="42" a="1"/>
  <c r="M282" i="42" s="1"/>
  <c r="L282" i="42" a="1"/>
  <c r="L282" i="42" s="1"/>
  <c r="P281" i="42"/>
  <c r="O281" i="42"/>
  <c r="N281" i="42"/>
  <c r="M281" i="42" a="1"/>
  <c r="M281" i="42" s="1"/>
  <c r="L281" i="42" a="1"/>
  <c r="L281" i="42" s="1"/>
  <c r="P280" i="42"/>
  <c r="O280" i="42"/>
  <c r="N280" i="42"/>
  <c r="M280" i="42" a="1"/>
  <c r="M280" i="42" s="1"/>
  <c r="L280" i="42" a="1"/>
  <c r="L280" i="42" s="1"/>
  <c r="P279" i="42"/>
  <c r="O279" i="42"/>
  <c r="N279" i="42"/>
  <c r="M279" i="42" a="1"/>
  <c r="M279" i="42" s="1"/>
  <c r="L279" i="42" a="1"/>
  <c r="L279" i="42" s="1"/>
  <c r="P278" i="42"/>
  <c r="O278" i="42"/>
  <c r="N278" i="42"/>
  <c r="M278" i="42" a="1"/>
  <c r="M278" i="42" s="1"/>
  <c r="L278" i="42" a="1"/>
  <c r="L278" i="42" s="1"/>
  <c r="P277" i="42"/>
  <c r="O277" i="42"/>
  <c r="N277" i="42"/>
  <c r="M277" i="42" a="1"/>
  <c r="M277" i="42" s="1"/>
  <c r="L277" i="42" a="1"/>
  <c r="L277" i="42" s="1"/>
  <c r="P276" i="42"/>
  <c r="O276" i="42"/>
  <c r="N276" i="42"/>
  <c r="M276" i="42" a="1"/>
  <c r="M276" i="42" s="1"/>
  <c r="L276" i="42" a="1"/>
  <c r="L276" i="42" s="1"/>
  <c r="P275" i="42"/>
  <c r="O275" i="42"/>
  <c r="N275" i="42"/>
  <c r="M275" i="42" a="1"/>
  <c r="M275" i="42" s="1"/>
  <c r="L275" i="42" a="1"/>
  <c r="L275" i="42" s="1"/>
  <c r="P274" i="42"/>
  <c r="O274" i="42"/>
  <c r="N274" i="42"/>
  <c r="M274" i="42" a="1"/>
  <c r="M274" i="42" s="1"/>
  <c r="L274" i="42" a="1"/>
  <c r="L274" i="42" s="1"/>
  <c r="P273" i="42"/>
  <c r="O273" i="42"/>
  <c r="N273" i="42"/>
  <c r="M273" i="42" a="1"/>
  <c r="M273" i="42" s="1"/>
  <c r="L273" i="42" a="1"/>
  <c r="L273" i="42" s="1"/>
  <c r="P272" i="42"/>
  <c r="O272" i="42"/>
  <c r="N272" i="42"/>
  <c r="M272" i="42" a="1"/>
  <c r="M272" i="42" s="1"/>
  <c r="L272" i="42" a="1"/>
  <c r="L272" i="42" s="1"/>
  <c r="P271" i="42"/>
  <c r="O271" i="42"/>
  <c r="N271" i="42"/>
  <c r="M271" i="42" a="1"/>
  <c r="M271" i="42" s="1"/>
  <c r="L271" i="42" a="1"/>
  <c r="L271" i="42" s="1"/>
  <c r="P270" i="42"/>
  <c r="O270" i="42"/>
  <c r="N270" i="42"/>
  <c r="M270" i="42" a="1"/>
  <c r="M270" i="42" s="1"/>
  <c r="L270" i="42" a="1"/>
  <c r="L270" i="42" s="1"/>
  <c r="P269" i="42"/>
  <c r="O269" i="42"/>
  <c r="N269" i="42"/>
  <c r="M269" i="42" a="1"/>
  <c r="M269" i="42" s="1"/>
  <c r="L269" i="42" a="1"/>
  <c r="L269" i="42" s="1"/>
  <c r="P268" i="42"/>
  <c r="O268" i="42"/>
  <c r="N268" i="42"/>
  <c r="M268" i="42" a="1"/>
  <c r="M268" i="42" s="1"/>
  <c r="L268" i="42" a="1"/>
  <c r="L268" i="42" s="1"/>
  <c r="P267" i="42"/>
  <c r="O267" i="42"/>
  <c r="N267" i="42"/>
  <c r="M267" i="42" a="1"/>
  <c r="M267" i="42" s="1"/>
  <c r="L267" i="42" a="1"/>
  <c r="L267" i="42" s="1"/>
  <c r="P266" i="42"/>
  <c r="O266" i="42"/>
  <c r="N266" i="42"/>
  <c r="M266" i="42" a="1"/>
  <c r="M266" i="42" s="1"/>
  <c r="L266" i="42" a="1"/>
  <c r="L266" i="42" s="1"/>
  <c r="P265" i="42"/>
  <c r="O265" i="42"/>
  <c r="N265" i="42"/>
  <c r="M265" i="42" a="1"/>
  <c r="M265" i="42" s="1"/>
  <c r="L265" i="42" a="1"/>
  <c r="L265" i="42" s="1"/>
  <c r="P264" i="42"/>
  <c r="O264" i="42"/>
  <c r="N264" i="42"/>
  <c r="M264" i="42" a="1"/>
  <c r="M264" i="42" s="1"/>
  <c r="L264" i="42" a="1"/>
  <c r="L264" i="42" s="1"/>
  <c r="P263" i="42"/>
  <c r="O263" i="42"/>
  <c r="N263" i="42"/>
  <c r="M263" i="42" a="1"/>
  <c r="M263" i="42" s="1"/>
  <c r="L263" i="42" a="1"/>
  <c r="L263" i="42" s="1"/>
  <c r="P262" i="42"/>
  <c r="O262" i="42"/>
  <c r="N262" i="42"/>
  <c r="M262" i="42" a="1"/>
  <c r="M262" i="42" s="1"/>
  <c r="L262" i="42" a="1"/>
  <c r="L262" i="42" s="1"/>
  <c r="P261" i="42"/>
  <c r="O261" i="42"/>
  <c r="N261" i="42"/>
  <c r="M261" i="42" a="1"/>
  <c r="M261" i="42" s="1"/>
  <c r="L261" i="42" a="1"/>
  <c r="L261" i="42" s="1"/>
  <c r="P260" i="42"/>
  <c r="O260" i="42"/>
  <c r="N260" i="42"/>
  <c r="M260" i="42" a="1"/>
  <c r="M260" i="42" s="1"/>
  <c r="L260" i="42" a="1"/>
  <c r="L260" i="42" s="1"/>
  <c r="P259" i="42"/>
  <c r="O259" i="42"/>
  <c r="N259" i="42"/>
  <c r="M259" i="42" a="1"/>
  <c r="M259" i="42" s="1"/>
  <c r="L259" i="42" a="1"/>
  <c r="L259" i="42" s="1"/>
  <c r="P258" i="42"/>
  <c r="O258" i="42"/>
  <c r="N258" i="42"/>
  <c r="M258" i="42" a="1"/>
  <c r="M258" i="42" s="1"/>
  <c r="L258" i="42" a="1"/>
  <c r="L258" i="42" s="1"/>
  <c r="P257" i="42"/>
  <c r="O257" i="42"/>
  <c r="N257" i="42"/>
  <c r="M257" i="42" a="1"/>
  <c r="M257" i="42" s="1"/>
  <c r="L257" i="42" a="1"/>
  <c r="L257" i="42" s="1"/>
  <c r="P256" i="42"/>
  <c r="O256" i="42"/>
  <c r="N256" i="42"/>
  <c r="M256" i="42" a="1"/>
  <c r="M256" i="42" s="1"/>
  <c r="L256" i="42" a="1"/>
  <c r="L256" i="42" s="1"/>
  <c r="P255" i="42"/>
  <c r="O255" i="42"/>
  <c r="N255" i="42"/>
  <c r="M255" i="42" a="1"/>
  <c r="M255" i="42" s="1"/>
  <c r="L255" i="42" a="1"/>
  <c r="L255" i="42" s="1"/>
  <c r="P254" i="42"/>
  <c r="O254" i="42"/>
  <c r="N254" i="42"/>
  <c r="M254" i="42" a="1"/>
  <c r="M254" i="42" s="1"/>
  <c r="L254" i="42" a="1"/>
  <c r="L254" i="42" s="1"/>
  <c r="P253" i="42"/>
  <c r="O253" i="42"/>
  <c r="N253" i="42"/>
  <c r="M253" i="42" a="1"/>
  <c r="M253" i="42" s="1"/>
  <c r="L253" i="42" a="1"/>
  <c r="L253" i="42" s="1"/>
  <c r="P252" i="42"/>
  <c r="O252" i="42"/>
  <c r="N252" i="42"/>
  <c r="M252" i="42" a="1"/>
  <c r="M252" i="42" s="1"/>
  <c r="L252" i="42" a="1"/>
  <c r="L252" i="42" s="1"/>
  <c r="P251" i="42"/>
  <c r="O251" i="42"/>
  <c r="N251" i="42"/>
  <c r="M251" i="42" a="1"/>
  <c r="M251" i="42" s="1"/>
  <c r="L251" i="42" a="1"/>
  <c r="L251" i="42" s="1"/>
  <c r="P250" i="42"/>
  <c r="O250" i="42"/>
  <c r="N250" i="42"/>
  <c r="M250" i="42" a="1"/>
  <c r="M250" i="42" s="1"/>
  <c r="L250" i="42" a="1"/>
  <c r="L250" i="42" s="1"/>
  <c r="P249" i="42"/>
  <c r="O249" i="42"/>
  <c r="N249" i="42"/>
  <c r="M249" i="42" a="1"/>
  <c r="M249" i="42" s="1"/>
  <c r="L249" i="42" a="1"/>
  <c r="L249" i="42" s="1"/>
  <c r="P248" i="42"/>
  <c r="O248" i="42"/>
  <c r="N248" i="42"/>
  <c r="M248" i="42" a="1"/>
  <c r="M248" i="42" s="1"/>
  <c r="L248" i="42" a="1"/>
  <c r="L248" i="42" s="1"/>
  <c r="P247" i="42"/>
  <c r="O247" i="42"/>
  <c r="N247" i="42"/>
  <c r="M247" i="42" a="1"/>
  <c r="M247" i="42" s="1"/>
  <c r="L247" i="42" a="1"/>
  <c r="L247" i="42" s="1"/>
  <c r="P246" i="42"/>
  <c r="O246" i="42"/>
  <c r="N246" i="42"/>
  <c r="M246" i="42" a="1"/>
  <c r="M246" i="42" s="1"/>
  <c r="L246" i="42" a="1"/>
  <c r="L246" i="42" s="1"/>
  <c r="P245" i="42"/>
  <c r="O245" i="42"/>
  <c r="N245" i="42"/>
  <c r="M245" i="42" a="1"/>
  <c r="M245" i="42" s="1"/>
  <c r="L245" i="42" a="1"/>
  <c r="L245" i="42" s="1"/>
  <c r="P244" i="42"/>
  <c r="O244" i="42"/>
  <c r="N244" i="42"/>
  <c r="M244" i="42" a="1"/>
  <c r="M244" i="42" s="1"/>
  <c r="L244" i="42" a="1"/>
  <c r="L244" i="42" s="1"/>
  <c r="P243" i="42"/>
  <c r="O243" i="42"/>
  <c r="N243" i="42"/>
  <c r="M243" i="42" a="1"/>
  <c r="M243" i="42" s="1"/>
  <c r="L243" i="42" a="1"/>
  <c r="L243" i="42" s="1"/>
  <c r="P242" i="42"/>
  <c r="O242" i="42"/>
  <c r="N242" i="42"/>
  <c r="M242" i="42" a="1"/>
  <c r="M242" i="42" s="1"/>
  <c r="L242" i="42" a="1"/>
  <c r="L242" i="42" s="1"/>
  <c r="P241" i="42"/>
  <c r="O241" i="42"/>
  <c r="N241" i="42"/>
  <c r="M241" i="42" a="1"/>
  <c r="M241" i="42" s="1"/>
  <c r="L241" i="42" a="1"/>
  <c r="L241" i="42" s="1"/>
  <c r="P240" i="42"/>
  <c r="O240" i="42"/>
  <c r="N240" i="42"/>
  <c r="M240" i="42" a="1"/>
  <c r="M240" i="42" s="1"/>
  <c r="L240" i="42" a="1"/>
  <c r="L240" i="42" s="1"/>
  <c r="P239" i="42"/>
  <c r="O239" i="42"/>
  <c r="N239" i="42"/>
  <c r="M239" i="42" a="1"/>
  <c r="M239" i="42" s="1"/>
  <c r="L239" i="42" a="1"/>
  <c r="L239" i="42" s="1"/>
  <c r="P238" i="42"/>
  <c r="O238" i="42"/>
  <c r="N238" i="42"/>
  <c r="M238" i="42" a="1"/>
  <c r="M238" i="42" s="1"/>
  <c r="L238" i="42" a="1"/>
  <c r="L238" i="42" s="1"/>
  <c r="P237" i="42"/>
  <c r="O237" i="42"/>
  <c r="N237" i="42"/>
  <c r="M237" i="42" a="1"/>
  <c r="M237" i="42" s="1"/>
  <c r="L237" i="42" a="1"/>
  <c r="L237" i="42" s="1"/>
  <c r="P236" i="42"/>
  <c r="O236" i="42"/>
  <c r="N236" i="42"/>
  <c r="M236" i="42" a="1"/>
  <c r="M236" i="42" s="1"/>
  <c r="L236" i="42" a="1"/>
  <c r="L236" i="42" s="1"/>
  <c r="P235" i="42"/>
  <c r="O235" i="42"/>
  <c r="N235" i="42"/>
  <c r="M235" i="42" a="1"/>
  <c r="M235" i="42" s="1"/>
  <c r="L235" i="42" a="1"/>
  <c r="L235" i="42" s="1"/>
  <c r="P234" i="42"/>
  <c r="O234" i="42"/>
  <c r="N234" i="42"/>
  <c r="M234" i="42" a="1"/>
  <c r="M234" i="42" s="1"/>
  <c r="L234" i="42" a="1"/>
  <c r="L234" i="42" s="1"/>
  <c r="P233" i="42"/>
  <c r="O233" i="42"/>
  <c r="N233" i="42"/>
  <c r="M233" i="42" a="1"/>
  <c r="M233" i="42" s="1"/>
  <c r="L233" i="42" a="1"/>
  <c r="L233" i="42" s="1"/>
  <c r="P232" i="42"/>
  <c r="O232" i="42"/>
  <c r="N232" i="42"/>
  <c r="M232" i="42" a="1"/>
  <c r="M232" i="42" s="1"/>
  <c r="L232" i="42" a="1"/>
  <c r="L232" i="42" s="1"/>
  <c r="P231" i="42"/>
  <c r="O231" i="42"/>
  <c r="N231" i="42"/>
  <c r="M231" i="42" a="1"/>
  <c r="M231" i="42" s="1"/>
  <c r="L231" i="42" a="1"/>
  <c r="L231" i="42" s="1"/>
  <c r="P230" i="42"/>
  <c r="O230" i="42"/>
  <c r="N230" i="42"/>
  <c r="M230" i="42" a="1"/>
  <c r="M230" i="42" s="1"/>
  <c r="L230" i="42" a="1"/>
  <c r="L230" i="42" s="1"/>
  <c r="P229" i="42"/>
  <c r="O229" i="42"/>
  <c r="N229" i="42"/>
  <c r="M229" i="42" a="1"/>
  <c r="M229" i="42" s="1"/>
  <c r="L229" i="42" a="1"/>
  <c r="L229" i="42" s="1"/>
  <c r="P228" i="42"/>
  <c r="O228" i="42"/>
  <c r="N228" i="42"/>
  <c r="M228" i="42" a="1"/>
  <c r="M228" i="42" s="1"/>
  <c r="L228" i="42" a="1"/>
  <c r="L228" i="42" s="1"/>
  <c r="P227" i="42"/>
  <c r="O227" i="42"/>
  <c r="N227" i="42"/>
  <c r="M227" i="42" a="1"/>
  <c r="M227" i="42" s="1"/>
  <c r="L227" i="42" a="1"/>
  <c r="L227" i="42" s="1"/>
  <c r="P226" i="42"/>
  <c r="O226" i="42"/>
  <c r="N226" i="42"/>
  <c r="M226" i="42" a="1"/>
  <c r="M226" i="42" s="1"/>
  <c r="L226" i="42" a="1"/>
  <c r="L226" i="42" s="1"/>
  <c r="P225" i="42"/>
  <c r="O225" i="42"/>
  <c r="N225" i="42"/>
  <c r="M225" i="42" a="1"/>
  <c r="M225" i="42" s="1"/>
  <c r="L225" i="42" a="1"/>
  <c r="L225" i="42" s="1"/>
  <c r="P224" i="42"/>
  <c r="O224" i="42"/>
  <c r="N224" i="42"/>
  <c r="M224" i="42" a="1"/>
  <c r="M224" i="42" s="1"/>
  <c r="L224" i="42" a="1"/>
  <c r="L224" i="42" s="1"/>
  <c r="P223" i="42"/>
  <c r="O223" i="42"/>
  <c r="N223" i="42"/>
  <c r="M223" i="42" a="1"/>
  <c r="M223" i="42" s="1"/>
  <c r="L223" i="42" a="1"/>
  <c r="L223" i="42" s="1"/>
  <c r="P222" i="42"/>
  <c r="O222" i="42"/>
  <c r="N222" i="42"/>
  <c r="M222" i="42" a="1"/>
  <c r="M222" i="42" s="1"/>
  <c r="L222" i="42" a="1"/>
  <c r="L222" i="42" s="1"/>
  <c r="P221" i="42"/>
  <c r="O221" i="42"/>
  <c r="N221" i="42"/>
  <c r="M221" i="42" a="1"/>
  <c r="M221" i="42" s="1"/>
  <c r="L221" i="42" a="1"/>
  <c r="L221" i="42" s="1"/>
  <c r="P220" i="42"/>
  <c r="O220" i="42"/>
  <c r="N220" i="42"/>
  <c r="M220" i="42" a="1"/>
  <c r="M220" i="42" s="1"/>
  <c r="L220" i="42" a="1"/>
  <c r="L220" i="42" s="1"/>
  <c r="P219" i="42"/>
  <c r="O219" i="42"/>
  <c r="N219" i="42"/>
  <c r="M219" i="42" a="1"/>
  <c r="M219" i="42" s="1"/>
  <c r="L219" i="42" a="1"/>
  <c r="L219" i="42" s="1"/>
  <c r="P218" i="42"/>
  <c r="O218" i="42"/>
  <c r="N218" i="42"/>
  <c r="M218" i="42" a="1"/>
  <c r="M218" i="42" s="1"/>
  <c r="L218" i="42" a="1"/>
  <c r="L218" i="42" s="1"/>
  <c r="P217" i="42"/>
  <c r="O217" i="42"/>
  <c r="N217" i="42"/>
  <c r="M217" i="42" a="1"/>
  <c r="M217" i="42" s="1"/>
  <c r="L217" i="42" a="1"/>
  <c r="L217" i="42" s="1"/>
  <c r="P216" i="42"/>
  <c r="O216" i="42"/>
  <c r="N216" i="42"/>
  <c r="M216" i="42" a="1"/>
  <c r="M216" i="42" s="1"/>
  <c r="L216" i="42" a="1"/>
  <c r="L216" i="42" s="1"/>
  <c r="P215" i="42"/>
  <c r="O215" i="42"/>
  <c r="N215" i="42"/>
  <c r="M215" i="42" a="1"/>
  <c r="M215" i="42" s="1"/>
  <c r="L215" i="42" a="1"/>
  <c r="L215" i="42" s="1"/>
  <c r="P214" i="42"/>
  <c r="O214" i="42"/>
  <c r="N214" i="42"/>
  <c r="M214" i="42" a="1"/>
  <c r="M214" i="42" s="1"/>
  <c r="L214" i="42" a="1"/>
  <c r="L214" i="42" s="1"/>
  <c r="P213" i="42"/>
  <c r="O213" i="42"/>
  <c r="N213" i="42"/>
  <c r="M213" i="42" a="1"/>
  <c r="M213" i="42" s="1"/>
  <c r="L213" i="42" a="1"/>
  <c r="L213" i="42" s="1"/>
  <c r="P212" i="42"/>
  <c r="O212" i="42"/>
  <c r="N212" i="42"/>
  <c r="M212" i="42" a="1"/>
  <c r="M212" i="42" s="1"/>
  <c r="L212" i="42" a="1"/>
  <c r="L212" i="42" s="1"/>
  <c r="P211" i="42"/>
  <c r="O211" i="42"/>
  <c r="N211" i="42"/>
  <c r="M211" i="42" a="1"/>
  <c r="M211" i="42" s="1"/>
  <c r="L211" i="42" a="1"/>
  <c r="L211" i="42" s="1"/>
  <c r="P210" i="42"/>
  <c r="O210" i="42"/>
  <c r="N210" i="42"/>
  <c r="M210" i="42" a="1"/>
  <c r="M210" i="42" s="1"/>
  <c r="L210" i="42" a="1"/>
  <c r="L210" i="42" s="1"/>
  <c r="P209" i="42"/>
  <c r="O209" i="42"/>
  <c r="N209" i="42"/>
  <c r="M209" i="42" a="1"/>
  <c r="M209" i="42" s="1"/>
  <c r="L209" i="42" a="1"/>
  <c r="L209" i="42" s="1"/>
  <c r="P208" i="42"/>
  <c r="O208" i="42"/>
  <c r="N208" i="42"/>
  <c r="M208" i="42" a="1"/>
  <c r="M208" i="42" s="1"/>
  <c r="L208" i="42" a="1"/>
  <c r="L208" i="42" s="1"/>
  <c r="P207" i="42"/>
  <c r="O207" i="42"/>
  <c r="N207" i="42"/>
  <c r="M207" i="42" a="1"/>
  <c r="M207" i="42" s="1"/>
  <c r="L207" i="42" a="1"/>
  <c r="L207" i="42" s="1"/>
  <c r="P206" i="42"/>
  <c r="O206" i="42"/>
  <c r="N206" i="42"/>
  <c r="M206" i="42" a="1"/>
  <c r="M206" i="42" s="1"/>
  <c r="L206" i="42" a="1"/>
  <c r="L206" i="42" s="1"/>
  <c r="P205" i="42"/>
  <c r="O205" i="42"/>
  <c r="N205" i="42"/>
  <c r="M205" i="42" a="1"/>
  <c r="M205" i="42" s="1"/>
  <c r="L205" i="42" a="1"/>
  <c r="L205" i="42" s="1"/>
  <c r="P204" i="42"/>
  <c r="O204" i="42"/>
  <c r="N204" i="42"/>
  <c r="M204" i="42" a="1"/>
  <c r="M204" i="42" s="1"/>
  <c r="L204" i="42" a="1"/>
  <c r="L204" i="42" s="1"/>
  <c r="P203" i="42"/>
  <c r="O203" i="42"/>
  <c r="N203" i="42"/>
  <c r="M203" i="42" a="1"/>
  <c r="M203" i="42" s="1"/>
  <c r="L203" i="42" a="1"/>
  <c r="L203" i="42" s="1"/>
  <c r="P202" i="42"/>
  <c r="O202" i="42"/>
  <c r="N202" i="42"/>
  <c r="M202" i="42" a="1"/>
  <c r="M202" i="42" s="1"/>
  <c r="L202" i="42" a="1"/>
  <c r="L202" i="42" s="1"/>
  <c r="P201" i="42"/>
  <c r="O201" i="42"/>
  <c r="N201" i="42"/>
  <c r="M201" i="42" a="1"/>
  <c r="M201" i="42" s="1"/>
  <c r="L201" i="42" a="1"/>
  <c r="L201" i="42" s="1"/>
  <c r="P200" i="42"/>
  <c r="O200" i="42"/>
  <c r="N200" i="42"/>
  <c r="M200" i="42" a="1"/>
  <c r="M200" i="42" s="1"/>
  <c r="L200" i="42" a="1"/>
  <c r="L200" i="42" s="1"/>
  <c r="P199" i="42"/>
  <c r="O199" i="42"/>
  <c r="N199" i="42"/>
  <c r="M199" i="42" a="1"/>
  <c r="M199" i="42" s="1"/>
  <c r="L199" i="42" a="1"/>
  <c r="L199" i="42" s="1"/>
  <c r="P198" i="42"/>
  <c r="O198" i="42"/>
  <c r="N198" i="42"/>
  <c r="M198" i="42" a="1"/>
  <c r="M198" i="42" s="1"/>
  <c r="L198" i="42" a="1"/>
  <c r="L198" i="42" s="1"/>
  <c r="P197" i="42"/>
  <c r="O197" i="42"/>
  <c r="N197" i="42"/>
  <c r="M197" i="42" a="1"/>
  <c r="M197" i="42" s="1"/>
  <c r="L197" i="42" a="1"/>
  <c r="L197" i="42" s="1"/>
  <c r="P196" i="42"/>
  <c r="O196" i="42"/>
  <c r="N196" i="42"/>
  <c r="M196" i="42" a="1"/>
  <c r="M196" i="42" s="1"/>
  <c r="L196" i="42" a="1"/>
  <c r="L196" i="42" s="1"/>
  <c r="P195" i="42"/>
  <c r="O195" i="42"/>
  <c r="N195" i="42"/>
  <c r="M195" i="42" a="1"/>
  <c r="M195" i="42" s="1"/>
  <c r="L195" i="42" a="1"/>
  <c r="L195" i="42" s="1"/>
  <c r="P194" i="42"/>
  <c r="O194" i="42"/>
  <c r="N194" i="42"/>
  <c r="M194" i="42" a="1"/>
  <c r="M194" i="42" s="1"/>
  <c r="L194" i="42" a="1"/>
  <c r="L194" i="42" s="1"/>
  <c r="P193" i="42"/>
  <c r="O193" i="42"/>
  <c r="N193" i="42"/>
  <c r="M193" i="42" a="1"/>
  <c r="M193" i="42" s="1"/>
  <c r="L193" i="42" a="1"/>
  <c r="L193" i="42" s="1"/>
  <c r="P192" i="42"/>
  <c r="O192" i="42"/>
  <c r="N192" i="42"/>
  <c r="M192" i="42" a="1"/>
  <c r="M192" i="42" s="1"/>
  <c r="L192" i="42" a="1"/>
  <c r="L192" i="42" s="1"/>
  <c r="P191" i="42"/>
  <c r="O191" i="42"/>
  <c r="N191" i="42"/>
  <c r="M191" i="42" a="1"/>
  <c r="M191" i="42" s="1"/>
  <c r="L191" i="42" a="1"/>
  <c r="L191" i="42" s="1"/>
  <c r="P190" i="42"/>
  <c r="O190" i="42"/>
  <c r="N190" i="42"/>
  <c r="M190" i="42" a="1"/>
  <c r="M190" i="42" s="1"/>
  <c r="L190" i="42" a="1"/>
  <c r="L190" i="42" s="1"/>
  <c r="P189" i="42"/>
  <c r="O189" i="42"/>
  <c r="N189" i="42"/>
  <c r="M189" i="42" a="1"/>
  <c r="M189" i="42" s="1"/>
  <c r="L189" i="42" a="1"/>
  <c r="L189" i="42" s="1"/>
  <c r="P188" i="42"/>
  <c r="O188" i="42"/>
  <c r="N188" i="42"/>
  <c r="M188" i="42" a="1"/>
  <c r="M188" i="42" s="1"/>
  <c r="L188" i="42" a="1"/>
  <c r="L188" i="42" s="1"/>
  <c r="P187" i="42"/>
  <c r="O187" i="42"/>
  <c r="N187" i="42"/>
  <c r="M187" i="42" a="1"/>
  <c r="M187" i="42" s="1"/>
  <c r="L187" i="42" a="1"/>
  <c r="L187" i="42" s="1"/>
  <c r="P186" i="42"/>
  <c r="O186" i="42"/>
  <c r="N186" i="42"/>
  <c r="M186" i="42" a="1"/>
  <c r="M186" i="42" s="1"/>
  <c r="L186" i="42" a="1"/>
  <c r="L186" i="42" s="1"/>
  <c r="P185" i="42"/>
  <c r="O185" i="42"/>
  <c r="N185" i="42"/>
  <c r="M185" i="42" a="1"/>
  <c r="M185" i="42" s="1"/>
  <c r="L185" i="42" a="1"/>
  <c r="L185" i="42" s="1"/>
  <c r="P184" i="42"/>
  <c r="O184" i="42"/>
  <c r="N184" i="42"/>
  <c r="M184" i="42" a="1"/>
  <c r="M184" i="42" s="1"/>
  <c r="L184" i="42" a="1"/>
  <c r="L184" i="42" s="1"/>
  <c r="P183" i="42"/>
  <c r="O183" i="42"/>
  <c r="N183" i="42"/>
  <c r="M183" i="42" a="1"/>
  <c r="M183" i="42" s="1"/>
  <c r="L183" i="42" a="1"/>
  <c r="L183" i="42" s="1"/>
  <c r="P182" i="42"/>
  <c r="O182" i="42"/>
  <c r="N182" i="42"/>
  <c r="M182" i="42" a="1"/>
  <c r="M182" i="42" s="1"/>
  <c r="L182" i="42" a="1"/>
  <c r="L182" i="42" s="1"/>
  <c r="P181" i="42"/>
  <c r="O181" i="42"/>
  <c r="N181" i="42"/>
  <c r="M181" i="42" a="1"/>
  <c r="M181" i="42" s="1"/>
  <c r="L181" i="42" a="1"/>
  <c r="L181" i="42" s="1"/>
  <c r="P180" i="42"/>
  <c r="O180" i="42"/>
  <c r="N180" i="42"/>
  <c r="M180" i="42" a="1"/>
  <c r="M180" i="42" s="1"/>
  <c r="L180" i="42" a="1"/>
  <c r="L180" i="42" s="1"/>
  <c r="P179" i="42"/>
  <c r="O179" i="42"/>
  <c r="N179" i="42"/>
  <c r="M179" i="42" a="1"/>
  <c r="M179" i="42" s="1"/>
  <c r="L179" i="42" a="1"/>
  <c r="L179" i="42" s="1"/>
  <c r="P178" i="42"/>
  <c r="O178" i="42"/>
  <c r="N178" i="42"/>
  <c r="M178" i="42" a="1"/>
  <c r="M178" i="42" s="1"/>
  <c r="L178" i="42" a="1"/>
  <c r="L178" i="42" s="1"/>
  <c r="P177" i="42"/>
  <c r="O177" i="42"/>
  <c r="N177" i="42"/>
  <c r="M177" i="42" a="1"/>
  <c r="M177" i="42" s="1"/>
  <c r="L177" i="42" a="1"/>
  <c r="L177" i="42" s="1"/>
  <c r="P176" i="42"/>
  <c r="O176" i="42"/>
  <c r="N176" i="42"/>
  <c r="M176" i="42" a="1"/>
  <c r="M176" i="42" s="1"/>
  <c r="L176" i="42" a="1"/>
  <c r="L176" i="42" s="1"/>
  <c r="P175" i="42"/>
  <c r="O175" i="42"/>
  <c r="N175" i="42"/>
  <c r="M175" i="42" a="1"/>
  <c r="M175" i="42" s="1"/>
  <c r="L175" i="42" a="1"/>
  <c r="L175" i="42" s="1"/>
  <c r="P174" i="42"/>
  <c r="O174" i="42"/>
  <c r="N174" i="42"/>
  <c r="M174" i="42" a="1"/>
  <c r="M174" i="42" s="1"/>
  <c r="L174" i="42" a="1"/>
  <c r="L174" i="42" s="1"/>
  <c r="P173" i="42"/>
  <c r="O173" i="42"/>
  <c r="N173" i="42"/>
  <c r="M173" i="42" a="1"/>
  <c r="M173" i="42" s="1"/>
  <c r="L173" i="42" a="1"/>
  <c r="L173" i="42" s="1"/>
  <c r="P172" i="42"/>
  <c r="O172" i="42"/>
  <c r="N172" i="42"/>
  <c r="M172" i="42" a="1"/>
  <c r="M172" i="42" s="1"/>
  <c r="L172" i="42" a="1"/>
  <c r="L172" i="42" s="1"/>
  <c r="P171" i="42"/>
  <c r="O171" i="42"/>
  <c r="N171" i="42"/>
  <c r="M171" i="42" a="1"/>
  <c r="M171" i="42" s="1"/>
  <c r="L171" i="42" a="1"/>
  <c r="L171" i="42" s="1"/>
  <c r="P170" i="42"/>
  <c r="O170" i="42"/>
  <c r="N170" i="42"/>
  <c r="M170" i="42" a="1"/>
  <c r="M170" i="42" s="1"/>
  <c r="L170" i="42" a="1"/>
  <c r="L170" i="42" s="1"/>
  <c r="P169" i="42"/>
  <c r="O169" i="42"/>
  <c r="N169" i="42"/>
  <c r="M169" i="42" a="1"/>
  <c r="M169" i="42" s="1"/>
  <c r="L169" i="42" a="1"/>
  <c r="L169" i="42" s="1"/>
  <c r="P168" i="42"/>
  <c r="O168" i="42"/>
  <c r="N168" i="42"/>
  <c r="M168" i="42" a="1"/>
  <c r="M168" i="42" s="1"/>
  <c r="L168" i="42" a="1"/>
  <c r="L168" i="42" s="1"/>
  <c r="P167" i="42"/>
  <c r="O167" i="42"/>
  <c r="N167" i="42"/>
  <c r="M167" i="42" a="1"/>
  <c r="M167" i="42" s="1"/>
  <c r="L167" i="42" a="1"/>
  <c r="L167" i="42" s="1"/>
  <c r="P166" i="42"/>
  <c r="O166" i="42"/>
  <c r="N166" i="42"/>
  <c r="M166" i="42" a="1"/>
  <c r="M166" i="42" s="1"/>
  <c r="L166" i="42" a="1"/>
  <c r="L166" i="42" s="1"/>
  <c r="P165" i="42"/>
  <c r="O165" i="42"/>
  <c r="N165" i="42"/>
  <c r="M165" i="42" a="1"/>
  <c r="M165" i="42" s="1"/>
  <c r="L165" i="42" a="1"/>
  <c r="L165" i="42" s="1"/>
  <c r="P164" i="42"/>
  <c r="O164" i="42"/>
  <c r="N164" i="42"/>
  <c r="M164" i="42" a="1"/>
  <c r="M164" i="42" s="1"/>
  <c r="L164" i="42" a="1"/>
  <c r="L164" i="42" s="1"/>
  <c r="P163" i="42"/>
  <c r="O163" i="42"/>
  <c r="N163" i="42"/>
  <c r="M163" i="42" a="1"/>
  <c r="M163" i="42" s="1"/>
  <c r="L163" i="42" a="1"/>
  <c r="L163" i="42" s="1"/>
  <c r="P162" i="42"/>
  <c r="O162" i="42"/>
  <c r="N162" i="42"/>
  <c r="M162" i="42" a="1"/>
  <c r="M162" i="42" s="1"/>
  <c r="L162" i="42" a="1"/>
  <c r="L162" i="42" s="1"/>
  <c r="P161" i="42"/>
  <c r="O161" i="42"/>
  <c r="N161" i="42"/>
  <c r="M161" i="42" a="1"/>
  <c r="M161" i="42" s="1"/>
  <c r="L161" i="42" a="1"/>
  <c r="L161" i="42" s="1"/>
  <c r="P160" i="42"/>
  <c r="O160" i="42"/>
  <c r="N160" i="42"/>
  <c r="M160" i="42" a="1"/>
  <c r="M160" i="42" s="1"/>
  <c r="L160" i="42" a="1"/>
  <c r="L160" i="42" s="1"/>
  <c r="P159" i="42"/>
  <c r="O159" i="42"/>
  <c r="N159" i="42"/>
  <c r="M159" i="42" a="1"/>
  <c r="M159" i="42" s="1"/>
  <c r="L159" i="42" a="1"/>
  <c r="L159" i="42" s="1"/>
  <c r="P158" i="42"/>
  <c r="O158" i="42"/>
  <c r="N158" i="42"/>
  <c r="M158" i="42" a="1"/>
  <c r="M158" i="42" s="1"/>
  <c r="L158" i="42" a="1"/>
  <c r="L158" i="42" s="1"/>
  <c r="P157" i="42"/>
  <c r="O157" i="42"/>
  <c r="N157" i="42"/>
  <c r="M157" i="42" a="1"/>
  <c r="M157" i="42" s="1"/>
  <c r="L157" i="42" a="1"/>
  <c r="L157" i="42" s="1"/>
  <c r="N3" i="42"/>
  <c r="N4" i="42" s="1"/>
  <c r="M2" i="42"/>
  <c r="M3" i="42" s="1" a="1"/>
  <c r="M3" i="42" s="1"/>
  <c r="L2" i="42"/>
  <c r="S3" i="41"/>
  <c r="T3" i="41" s="1"/>
  <c r="P307" i="41"/>
  <c r="O307" i="41"/>
  <c r="N307" i="41"/>
  <c r="M307" i="41" a="1"/>
  <c r="M307" i="41" s="1"/>
  <c r="L307" i="41" a="1"/>
  <c r="L307" i="41" s="1"/>
  <c r="P306" i="41"/>
  <c r="O306" i="41"/>
  <c r="N306" i="41"/>
  <c r="M306" i="41" a="1"/>
  <c r="M306" i="41" s="1"/>
  <c r="L306" i="41" a="1"/>
  <c r="L306" i="41" s="1"/>
  <c r="P305" i="41"/>
  <c r="O305" i="41"/>
  <c r="N305" i="41"/>
  <c r="M305" i="41" a="1"/>
  <c r="M305" i="41" s="1"/>
  <c r="L305" i="41" a="1"/>
  <c r="L305" i="41" s="1"/>
  <c r="P304" i="41"/>
  <c r="O304" i="41"/>
  <c r="N304" i="41"/>
  <c r="M304" i="41" a="1"/>
  <c r="M304" i="41" s="1"/>
  <c r="L304" i="41" a="1"/>
  <c r="L304" i="41" s="1"/>
  <c r="P303" i="41"/>
  <c r="O303" i="41"/>
  <c r="N303" i="41"/>
  <c r="M303" i="41" a="1"/>
  <c r="M303" i="41" s="1"/>
  <c r="L303" i="41" a="1"/>
  <c r="L303" i="41" s="1"/>
  <c r="P302" i="41"/>
  <c r="O302" i="41"/>
  <c r="N302" i="41"/>
  <c r="M302" i="41" a="1"/>
  <c r="M302" i="41" s="1"/>
  <c r="L302" i="41" a="1"/>
  <c r="L302" i="41" s="1"/>
  <c r="P301" i="41"/>
  <c r="O301" i="41"/>
  <c r="N301" i="41"/>
  <c r="M301" i="41" a="1"/>
  <c r="M301" i="41" s="1"/>
  <c r="L301" i="41" a="1"/>
  <c r="L301" i="41" s="1"/>
  <c r="P300" i="41"/>
  <c r="O300" i="41"/>
  <c r="N300" i="41"/>
  <c r="M300" i="41" a="1"/>
  <c r="M300" i="41" s="1"/>
  <c r="L300" i="41" a="1"/>
  <c r="L300" i="41" s="1"/>
  <c r="P299" i="41"/>
  <c r="O299" i="41"/>
  <c r="N299" i="41"/>
  <c r="M299" i="41" a="1"/>
  <c r="M299" i="41" s="1"/>
  <c r="L299" i="41" a="1"/>
  <c r="L299" i="41" s="1"/>
  <c r="P298" i="41"/>
  <c r="O298" i="41"/>
  <c r="N298" i="41"/>
  <c r="M298" i="41" a="1"/>
  <c r="M298" i="41" s="1"/>
  <c r="L298" i="41" a="1"/>
  <c r="L298" i="41" s="1"/>
  <c r="P297" i="41"/>
  <c r="O297" i="41"/>
  <c r="N297" i="41"/>
  <c r="M297" i="41" a="1"/>
  <c r="M297" i="41" s="1"/>
  <c r="L297" i="41" a="1"/>
  <c r="L297" i="41" s="1"/>
  <c r="P296" i="41"/>
  <c r="O296" i="41"/>
  <c r="N296" i="41"/>
  <c r="M296" i="41" a="1"/>
  <c r="M296" i="41" s="1"/>
  <c r="L296" i="41" a="1"/>
  <c r="L296" i="41" s="1"/>
  <c r="P295" i="41"/>
  <c r="O295" i="41"/>
  <c r="N295" i="41"/>
  <c r="M295" i="41" a="1"/>
  <c r="M295" i="41" s="1"/>
  <c r="L295" i="41" a="1"/>
  <c r="L295" i="41" s="1"/>
  <c r="P294" i="41"/>
  <c r="O294" i="41"/>
  <c r="N294" i="41"/>
  <c r="M294" i="41" a="1"/>
  <c r="M294" i="41" s="1"/>
  <c r="L294" i="41" a="1"/>
  <c r="L294" i="41" s="1"/>
  <c r="P293" i="41"/>
  <c r="O293" i="41"/>
  <c r="N293" i="41"/>
  <c r="M293" i="41" a="1"/>
  <c r="M293" i="41" s="1"/>
  <c r="L293" i="41" a="1"/>
  <c r="L293" i="41" s="1"/>
  <c r="P292" i="41"/>
  <c r="O292" i="41"/>
  <c r="N292" i="41"/>
  <c r="M292" i="41" a="1"/>
  <c r="M292" i="41" s="1"/>
  <c r="L292" i="41" a="1"/>
  <c r="L292" i="41" s="1"/>
  <c r="P291" i="41"/>
  <c r="O291" i="41"/>
  <c r="N291" i="41"/>
  <c r="M291" i="41" a="1"/>
  <c r="M291" i="41" s="1"/>
  <c r="L291" i="41" a="1"/>
  <c r="L291" i="41" s="1"/>
  <c r="P290" i="41"/>
  <c r="O290" i="41"/>
  <c r="N290" i="41"/>
  <c r="M290" i="41" a="1"/>
  <c r="M290" i="41" s="1"/>
  <c r="L290" i="41" a="1"/>
  <c r="L290" i="41" s="1"/>
  <c r="P289" i="41"/>
  <c r="O289" i="41"/>
  <c r="N289" i="41"/>
  <c r="M289" i="41" a="1"/>
  <c r="M289" i="41" s="1"/>
  <c r="L289" i="41" a="1"/>
  <c r="L289" i="41" s="1"/>
  <c r="P288" i="41"/>
  <c r="O288" i="41"/>
  <c r="N288" i="41"/>
  <c r="M288" i="41" a="1"/>
  <c r="M288" i="41" s="1"/>
  <c r="L288" i="41" a="1"/>
  <c r="L288" i="41" s="1"/>
  <c r="P287" i="41"/>
  <c r="O287" i="41"/>
  <c r="N287" i="41"/>
  <c r="M287" i="41" a="1"/>
  <c r="M287" i="41" s="1"/>
  <c r="L287" i="41" a="1"/>
  <c r="L287" i="41" s="1"/>
  <c r="P286" i="41"/>
  <c r="O286" i="41"/>
  <c r="N286" i="41"/>
  <c r="M286" i="41" a="1"/>
  <c r="M286" i="41" s="1"/>
  <c r="L286" i="41" a="1"/>
  <c r="L286" i="41" s="1"/>
  <c r="P285" i="41"/>
  <c r="O285" i="41"/>
  <c r="N285" i="41"/>
  <c r="M285" i="41" a="1"/>
  <c r="M285" i="41" s="1"/>
  <c r="L285" i="41" a="1"/>
  <c r="L285" i="41" s="1"/>
  <c r="P284" i="41"/>
  <c r="O284" i="41"/>
  <c r="N284" i="41"/>
  <c r="M284" i="41" a="1"/>
  <c r="M284" i="41" s="1"/>
  <c r="L284" i="41" a="1"/>
  <c r="L284" i="41" s="1"/>
  <c r="P283" i="41"/>
  <c r="O283" i="41"/>
  <c r="N283" i="41"/>
  <c r="M283" i="41" a="1"/>
  <c r="M283" i="41" s="1"/>
  <c r="L283" i="41" a="1"/>
  <c r="L283" i="41" s="1"/>
  <c r="P282" i="41"/>
  <c r="O282" i="41"/>
  <c r="N282" i="41"/>
  <c r="M282" i="41" a="1"/>
  <c r="M282" i="41" s="1"/>
  <c r="L282" i="41" a="1"/>
  <c r="L282" i="41" s="1"/>
  <c r="P281" i="41"/>
  <c r="O281" i="41"/>
  <c r="N281" i="41"/>
  <c r="M281" i="41" a="1"/>
  <c r="M281" i="41" s="1"/>
  <c r="L281" i="41" a="1"/>
  <c r="L281" i="41" s="1"/>
  <c r="P280" i="41"/>
  <c r="O280" i="41"/>
  <c r="N280" i="41"/>
  <c r="M280" i="41" a="1"/>
  <c r="M280" i="41" s="1"/>
  <c r="L280" i="41" a="1"/>
  <c r="L280" i="41" s="1"/>
  <c r="P279" i="41"/>
  <c r="O279" i="41"/>
  <c r="N279" i="41"/>
  <c r="M279" i="41" a="1"/>
  <c r="M279" i="41" s="1"/>
  <c r="L279" i="41" a="1"/>
  <c r="L279" i="41" s="1"/>
  <c r="P278" i="41"/>
  <c r="O278" i="41"/>
  <c r="N278" i="41"/>
  <c r="M278" i="41" a="1"/>
  <c r="M278" i="41" s="1"/>
  <c r="L278" i="41" a="1"/>
  <c r="L278" i="41" s="1"/>
  <c r="P277" i="41"/>
  <c r="O277" i="41"/>
  <c r="N277" i="41"/>
  <c r="M277" i="41" a="1"/>
  <c r="M277" i="41" s="1"/>
  <c r="L277" i="41" a="1"/>
  <c r="L277" i="41" s="1"/>
  <c r="P276" i="41"/>
  <c r="O276" i="41"/>
  <c r="N276" i="41"/>
  <c r="M276" i="41" a="1"/>
  <c r="M276" i="41" s="1"/>
  <c r="L276" i="41" a="1"/>
  <c r="L276" i="41" s="1"/>
  <c r="P275" i="41"/>
  <c r="O275" i="41"/>
  <c r="N275" i="41"/>
  <c r="M275" i="41" a="1"/>
  <c r="M275" i="41" s="1"/>
  <c r="L275" i="41" a="1"/>
  <c r="L275" i="41" s="1"/>
  <c r="P274" i="41"/>
  <c r="O274" i="41"/>
  <c r="N274" i="41"/>
  <c r="M274" i="41" a="1"/>
  <c r="M274" i="41" s="1"/>
  <c r="L274" i="41" a="1"/>
  <c r="L274" i="41" s="1"/>
  <c r="P273" i="41"/>
  <c r="O273" i="41"/>
  <c r="N273" i="41"/>
  <c r="M273" i="41" a="1"/>
  <c r="M273" i="41" s="1"/>
  <c r="L273" i="41" a="1"/>
  <c r="L273" i="41" s="1"/>
  <c r="P272" i="41"/>
  <c r="O272" i="41"/>
  <c r="N272" i="41"/>
  <c r="M272" i="41" a="1"/>
  <c r="M272" i="41" s="1"/>
  <c r="L272" i="41" a="1"/>
  <c r="L272" i="41" s="1"/>
  <c r="P271" i="41"/>
  <c r="O271" i="41"/>
  <c r="N271" i="41"/>
  <c r="M271" i="41" a="1"/>
  <c r="M271" i="41" s="1"/>
  <c r="L271" i="41" a="1"/>
  <c r="L271" i="41" s="1"/>
  <c r="P270" i="41"/>
  <c r="O270" i="41"/>
  <c r="N270" i="41"/>
  <c r="M270" i="41" a="1"/>
  <c r="M270" i="41" s="1"/>
  <c r="L270" i="41" a="1"/>
  <c r="L270" i="41" s="1"/>
  <c r="P269" i="41"/>
  <c r="O269" i="41"/>
  <c r="N269" i="41"/>
  <c r="M269" i="41" a="1"/>
  <c r="M269" i="41" s="1"/>
  <c r="L269" i="41" a="1"/>
  <c r="L269" i="41" s="1"/>
  <c r="P268" i="41"/>
  <c r="O268" i="41"/>
  <c r="N268" i="41"/>
  <c r="M268" i="41" a="1"/>
  <c r="M268" i="41" s="1"/>
  <c r="L268" i="41" a="1"/>
  <c r="L268" i="41" s="1"/>
  <c r="P267" i="41"/>
  <c r="O267" i="41"/>
  <c r="N267" i="41"/>
  <c r="M267" i="41" a="1"/>
  <c r="M267" i="41" s="1"/>
  <c r="L267" i="41" a="1"/>
  <c r="L267" i="41" s="1"/>
  <c r="P266" i="41"/>
  <c r="O266" i="41"/>
  <c r="N266" i="41"/>
  <c r="M266" i="41" a="1"/>
  <c r="M266" i="41" s="1"/>
  <c r="L266" i="41" a="1"/>
  <c r="L266" i="41" s="1"/>
  <c r="P265" i="41"/>
  <c r="O265" i="41"/>
  <c r="N265" i="41"/>
  <c r="M265" i="41" a="1"/>
  <c r="M265" i="41" s="1"/>
  <c r="L265" i="41" a="1"/>
  <c r="L265" i="41" s="1"/>
  <c r="P264" i="41"/>
  <c r="O264" i="41"/>
  <c r="N264" i="41"/>
  <c r="M264" i="41" a="1"/>
  <c r="M264" i="41" s="1"/>
  <c r="L264" i="41" a="1"/>
  <c r="L264" i="41" s="1"/>
  <c r="P263" i="41"/>
  <c r="O263" i="41"/>
  <c r="N263" i="41"/>
  <c r="M263" i="41" a="1"/>
  <c r="M263" i="41" s="1"/>
  <c r="L263" i="41" a="1"/>
  <c r="L263" i="41" s="1"/>
  <c r="P262" i="41"/>
  <c r="O262" i="41"/>
  <c r="N262" i="41"/>
  <c r="M262" i="41" a="1"/>
  <c r="M262" i="41" s="1"/>
  <c r="L262" i="41" a="1"/>
  <c r="L262" i="41" s="1"/>
  <c r="P261" i="41"/>
  <c r="O261" i="41"/>
  <c r="N261" i="41"/>
  <c r="M261" i="41" a="1"/>
  <c r="M261" i="41" s="1"/>
  <c r="L261" i="41" a="1"/>
  <c r="L261" i="41" s="1"/>
  <c r="P260" i="41"/>
  <c r="O260" i="41"/>
  <c r="N260" i="41"/>
  <c r="M260" i="41" a="1"/>
  <c r="M260" i="41" s="1"/>
  <c r="L260" i="41" a="1"/>
  <c r="L260" i="41" s="1"/>
  <c r="P259" i="41"/>
  <c r="O259" i="41"/>
  <c r="N259" i="41"/>
  <c r="M259" i="41" a="1"/>
  <c r="M259" i="41" s="1"/>
  <c r="L259" i="41" a="1"/>
  <c r="L259" i="41" s="1"/>
  <c r="P258" i="41"/>
  <c r="O258" i="41"/>
  <c r="N258" i="41"/>
  <c r="M258" i="41" a="1"/>
  <c r="M258" i="41" s="1"/>
  <c r="L258" i="41" a="1"/>
  <c r="L258" i="41" s="1"/>
  <c r="P257" i="41"/>
  <c r="O257" i="41"/>
  <c r="N257" i="41"/>
  <c r="M257" i="41" a="1"/>
  <c r="M257" i="41" s="1"/>
  <c r="L257" i="41" a="1"/>
  <c r="L257" i="41" s="1"/>
  <c r="P256" i="41"/>
  <c r="O256" i="41"/>
  <c r="N256" i="41"/>
  <c r="M256" i="41" a="1"/>
  <c r="M256" i="41" s="1"/>
  <c r="L256" i="41" a="1"/>
  <c r="L256" i="41" s="1"/>
  <c r="P255" i="41"/>
  <c r="O255" i="41"/>
  <c r="N255" i="41"/>
  <c r="M255" i="41" a="1"/>
  <c r="M255" i="41" s="1"/>
  <c r="L255" i="41" a="1"/>
  <c r="L255" i="41" s="1"/>
  <c r="P254" i="41"/>
  <c r="O254" i="41"/>
  <c r="N254" i="41"/>
  <c r="M254" i="41" a="1"/>
  <c r="M254" i="41" s="1"/>
  <c r="L254" i="41" a="1"/>
  <c r="L254" i="41" s="1"/>
  <c r="P253" i="41"/>
  <c r="O253" i="41"/>
  <c r="N253" i="41"/>
  <c r="M253" i="41" a="1"/>
  <c r="M253" i="41" s="1"/>
  <c r="L253" i="41" a="1"/>
  <c r="L253" i="41" s="1"/>
  <c r="P252" i="41"/>
  <c r="O252" i="41"/>
  <c r="N252" i="41"/>
  <c r="M252" i="41" a="1"/>
  <c r="M252" i="41" s="1"/>
  <c r="L252" i="41" a="1"/>
  <c r="L252" i="41" s="1"/>
  <c r="P251" i="41"/>
  <c r="O251" i="41"/>
  <c r="N251" i="41"/>
  <c r="M251" i="41" a="1"/>
  <c r="M251" i="41" s="1"/>
  <c r="L251" i="41" a="1"/>
  <c r="L251" i="41" s="1"/>
  <c r="P250" i="41"/>
  <c r="O250" i="41"/>
  <c r="N250" i="41"/>
  <c r="M250" i="41" a="1"/>
  <c r="M250" i="41" s="1"/>
  <c r="L250" i="41" a="1"/>
  <c r="L250" i="41" s="1"/>
  <c r="P249" i="41"/>
  <c r="O249" i="41"/>
  <c r="N249" i="41"/>
  <c r="M249" i="41" a="1"/>
  <c r="M249" i="41" s="1"/>
  <c r="L249" i="41" a="1"/>
  <c r="L249" i="41" s="1"/>
  <c r="P248" i="41"/>
  <c r="O248" i="41"/>
  <c r="N248" i="41"/>
  <c r="M248" i="41" a="1"/>
  <c r="M248" i="41" s="1"/>
  <c r="L248" i="41" a="1"/>
  <c r="L248" i="41" s="1"/>
  <c r="P247" i="41"/>
  <c r="O247" i="41"/>
  <c r="N247" i="41"/>
  <c r="M247" i="41" a="1"/>
  <c r="M247" i="41" s="1"/>
  <c r="L247" i="41" a="1"/>
  <c r="L247" i="41" s="1"/>
  <c r="P246" i="41"/>
  <c r="O246" i="41"/>
  <c r="N246" i="41"/>
  <c r="M246" i="41" a="1"/>
  <c r="M246" i="41" s="1"/>
  <c r="L246" i="41" a="1"/>
  <c r="L246" i="41" s="1"/>
  <c r="P245" i="41"/>
  <c r="O245" i="41"/>
  <c r="N245" i="41"/>
  <c r="M245" i="41" a="1"/>
  <c r="M245" i="41" s="1"/>
  <c r="L245" i="41" a="1"/>
  <c r="L245" i="41" s="1"/>
  <c r="P244" i="41"/>
  <c r="O244" i="41"/>
  <c r="N244" i="41"/>
  <c r="M244" i="41" a="1"/>
  <c r="M244" i="41" s="1"/>
  <c r="L244" i="41" a="1"/>
  <c r="L244" i="41" s="1"/>
  <c r="P243" i="41"/>
  <c r="O243" i="41"/>
  <c r="N243" i="41"/>
  <c r="M243" i="41" a="1"/>
  <c r="M243" i="41" s="1"/>
  <c r="L243" i="41" a="1"/>
  <c r="L243" i="41" s="1"/>
  <c r="P242" i="41"/>
  <c r="O242" i="41"/>
  <c r="N242" i="41"/>
  <c r="M242" i="41" a="1"/>
  <c r="M242" i="41" s="1"/>
  <c r="L242" i="41" a="1"/>
  <c r="L242" i="41" s="1"/>
  <c r="P241" i="41"/>
  <c r="O241" i="41"/>
  <c r="N241" i="41"/>
  <c r="M241" i="41" a="1"/>
  <c r="M241" i="41" s="1"/>
  <c r="L241" i="41" a="1"/>
  <c r="L241" i="41" s="1"/>
  <c r="P240" i="41"/>
  <c r="O240" i="41"/>
  <c r="N240" i="41"/>
  <c r="M240" i="41" a="1"/>
  <c r="M240" i="41" s="1"/>
  <c r="L240" i="41" a="1"/>
  <c r="L240" i="41" s="1"/>
  <c r="P239" i="41"/>
  <c r="O239" i="41"/>
  <c r="N239" i="41"/>
  <c r="M239" i="41" a="1"/>
  <c r="M239" i="41" s="1"/>
  <c r="L239" i="41" a="1"/>
  <c r="L239" i="41" s="1"/>
  <c r="P238" i="41"/>
  <c r="O238" i="41"/>
  <c r="N238" i="41"/>
  <c r="M238" i="41" a="1"/>
  <c r="M238" i="41" s="1"/>
  <c r="L238" i="41" a="1"/>
  <c r="L238" i="41" s="1"/>
  <c r="P237" i="41"/>
  <c r="O237" i="41"/>
  <c r="N237" i="41"/>
  <c r="M237" i="41" a="1"/>
  <c r="M237" i="41" s="1"/>
  <c r="L237" i="41" a="1"/>
  <c r="L237" i="41" s="1"/>
  <c r="V55" i="39"/>
  <c r="R55" i="39"/>
  <c r="N55" i="39"/>
  <c r="J55" i="39"/>
  <c r="F55" i="39"/>
  <c r="B55" i="39"/>
  <c r="N47" i="39"/>
  <c r="J47" i="39"/>
  <c r="F47" i="39"/>
  <c r="B47" i="39"/>
  <c r="F39" i="39"/>
  <c r="B39" i="39"/>
  <c r="X55" i="39"/>
  <c r="T55" i="39"/>
  <c r="P55" i="39"/>
  <c r="L55" i="39"/>
  <c r="H55" i="39"/>
  <c r="D55" i="39"/>
  <c r="O47" i="39"/>
  <c r="N5" i="41" l="1"/>
  <c r="M4" i="41" a="1"/>
  <c r="M4" i="41" s="1"/>
  <c r="L4" i="41" a="1"/>
  <c r="L4" i="41" s="1"/>
  <c r="B19" i="44"/>
  <c r="B21" i="44"/>
  <c r="B12" i="44"/>
  <c r="B14" i="44"/>
  <c r="B5" i="44"/>
  <c r="B7" i="44"/>
  <c r="N6" i="43"/>
  <c r="L3" i="43" a="1"/>
  <c r="L3" i="43" s="1"/>
  <c r="L4" i="43" s="1" a="1"/>
  <c r="L4" i="43" s="1"/>
  <c r="M3" i="43" a="1"/>
  <c r="M3" i="43" s="1"/>
  <c r="L3" i="42" a="1"/>
  <c r="L3" i="42" s="1"/>
  <c r="L4" i="42" s="1" a="1"/>
  <c r="L4" i="42" s="1"/>
  <c r="N5" i="42"/>
  <c r="M4" i="42" a="1"/>
  <c r="M4" i="42" s="1"/>
  <c r="A1" i="34"/>
  <c r="A1" i="40"/>
  <c r="M5" i="41" l="1" a="1"/>
  <c r="M5" i="41" s="1"/>
  <c r="L5" i="41" a="1"/>
  <c r="L5" i="41" s="1"/>
  <c r="N6" i="41"/>
  <c r="M5" i="42" a="1"/>
  <c r="M5" i="42" s="1"/>
  <c r="N7" i="43"/>
  <c r="L5" i="43" a="1"/>
  <c r="L5" i="43" s="1"/>
  <c r="M4" i="43" a="1"/>
  <c r="M4" i="43" s="1"/>
  <c r="N6" i="42"/>
  <c r="L5" i="42" a="1"/>
  <c r="L5" i="42" s="1"/>
  <c r="N2" i="26"/>
  <c r="O2" i="26" s="1"/>
  <c r="P2" i="26" s="1"/>
  <c r="Q2" i="26" s="1"/>
  <c r="R2" i="26" s="1"/>
  <c r="S2" i="26" s="1"/>
  <c r="T2" i="26" s="1"/>
  <c r="U2" i="26" s="1"/>
  <c r="V2" i="26" s="1"/>
  <c r="W2" i="26" s="1"/>
  <c r="X2" i="26" s="1"/>
  <c r="Y2" i="26" s="1"/>
  <c r="Z2" i="26" s="1"/>
  <c r="AA2" i="26" s="1"/>
  <c r="AB2" i="26" s="1"/>
  <c r="AC2" i="26" s="1"/>
  <c r="AD2" i="26" s="1"/>
  <c r="AE2" i="26" s="1"/>
  <c r="AF2" i="26" s="1"/>
  <c r="AG2" i="26" s="1"/>
  <c r="AH2" i="26" s="1"/>
  <c r="AI2" i="26" s="1"/>
  <c r="AJ2" i="26" s="1"/>
  <c r="AK2" i="26" s="1"/>
  <c r="M2" i="26"/>
  <c r="L2" i="26"/>
  <c r="F2" i="26"/>
  <c r="O11286" i="24"/>
  <c r="N11286" i="24"/>
  <c r="M11286" i="24"/>
  <c r="O11285" i="24"/>
  <c r="N11285" i="24"/>
  <c r="M11285" i="24"/>
  <c r="O11284" i="24"/>
  <c r="N11284" i="24"/>
  <c r="M11284" i="24"/>
  <c r="O11283" i="24"/>
  <c r="N11283" i="24"/>
  <c r="M11283" i="24"/>
  <c r="O11282" i="24"/>
  <c r="N11282" i="24"/>
  <c r="M11282" i="24"/>
  <c r="O11281" i="24"/>
  <c r="N11281" i="24"/>
  <c r="M11281" i="24"/>
  <c r="O11280" i="24"/>
  <c r="N11280" i="24"/>
  <c r="M11280" i="24"/>
  <c r="O11279" i="24"/>
  <c r="N11279" i="24"/>
  <c r="M11279" i="24"/>
  <c r="O11278" i="24"/>
  <c r="N11278" i="24"/>
  <c r="M11278" i="24"/>
  <c r="O11277" i="24"/>
  <c r="N11277" i="24"/>
  <c r="M11277" i="24"/>
  <c r="O11276" i="24"/>
  <c r="N11276" i="24"/>
  <c r="M11276" i="24"/>
  <c r="O11275" i="24"/>
  <c r="N11275" i="24"/>
  <c r="M11275" i="24"/>
  <c r="O11274" i="24"/>
  <c r="N11274" i="24"/>
  <c r="M11274" i="24"/>
  <c r="O11273" i="24"/>
  <c r="N11273" i="24"/>
  <c r="M11273" i="24"/>
  <c r="O11272" i="24"/>
  <c r="N11272" i="24"/>
  <c r="M11272" i="24"/>
  <c r="O11271" i="24"/>
  <c r="N11271" i="24"/>
  <c r="M11271" i="24"/>
  <c r="O11270" i="24"/>
  <c r="N11270" i="24"/>
  <c r="M11270" i="24"/>
  <c r="O11269" i="24"/>
  <c r="N11269" i="24"/>
  <c r="M11269" i="24"/>
  <c r="O11268" i="24"/>
  <c r="N11268" i="24"/>
  <c r="M11268" i="24"/>
  <c r="O11267" i="24"/>
  <c r="N11267" i="24"/>
  <c r="M11267" i="24"/>
  <c r="O11266" i="24"/>
  <c r="N11266" i="24"/>
  <c r="M11266" i="24"/>
  <c r="O11265" i="24"/>
  <c r="N11265" i="24"/>
  <c r="M11265" i="24"/>
  <c r="O11264" i="24"/>
  <c r="N11264" i="24"/>
  <c r="M11264" i="24"/>
  <c r="O11263" i="24"/>
  <c r="N11263" i="24"/>
  <c r="M11263" i="24"/>
  <c r="O11262" i="24"/>
  <c r="N11262" i="24"/>
  <c r="M11262" i="24"/>
  <c r="O11261" i="24"/>
  <c r="N11261" i="24"/>
  <c r="M11261" i="24"/>
  <c r="O11260" i="24"/>
  <c r="N11260" i="24"/>
  <c r="M11260" i="24"/>
  <c r="O11259" i="24"/>
  <c r="N11259" i="24"/>
  <c r="M11259" i="24"/>
  <c r="O11258" i="24"/>
  <c r="N11258" i="24"/>
  <c r="M11258" i="24"/>
  <c r="O11257" i="24"/>
  <c r="N11257" i="24"/>
  <c r="M11257" i="24"/>
  <c r="O11256" i="24"/>
  <c r="N11256" i="24"/>
  <c r="M11256" i="24"/>
  <c r="O11255" i="24"/>
  <c r="N11255" i="24"/>
  <c r="M11255" i="24"/>
  <c r="O11254" i="24"/>
  <c r="N11254" i="24"/>
  <c r="M11254" i="24"/>
  <c r="O11253" i="24"/>
  <c r="N11253" i="24"/>
  <c r="M11253" i="24"/>
  <c r="O11252" i="24"/>
  <c r="N11252" i="24"/>
  <c r="M11252" i="24"/>
  <c r="O11251" i="24"/>
  <c r="N11251" i="24"/>
  <c r="M11251" i="24"/>
  <c r="O11250" i="24"/>
  <c r="N11250" i="24"/>
  <c r="M11250" i="24"/>
  <c r="O11249" i="24"/>
  <c r="N11249" i="24"/>
  <c r="M11249" i="24"/>
  <c r="O11248" i="24"/>
  <c r="N11248" i="24"/>
  <c r="M11248" i="24"/>
  <c r="O11247" i="24"/>
  <c r="N11247" i="24"/>
  <c r="M11247" i="24"/>
  <c r="O11246" i="24"/>
  <c r="N11246" i="24"/>
  <c r="M11246" i="24"/>
  <c r="O11245" i="24"/>
  <c r="N11245" i="24"/>
  <c r="M11245" i="24"/>
  <c r="O11244" i="24"/>
  <c r="N11244" i="24"/>
  <c r="M11244" i="24"/>
  <c r="O11243" i="24"/>
  <c r="N11243" i="24"/>
  <c r="M11243" i="24"/>
  <c r="O11242" i="24"/>
  <c r="N11242" i="24"/>
  <c r="M11242" i="24"/>
  <c r="O11241" i="24"/>
  <c r="N11241" i="24"/>
  <c r="M11241" i="24"/>
  <c r="O11240" i="24"/>
  <c r="N11240" i="24"/>
  <c r="M11240" i="24"/>
  <c r="O11239" i="24"/>
  <c r="N11239" i="24"/>
  <c r="M11239" i="24"/>
  <c r="O11238" i="24"/>
  <c r="N11238" i="24"/>
  <c r="M11238" i="24"/>
  <c r="O11237" i="24"/>
  <c r="N11237" i="24"/>
  <c r="M11237" i="24"/>
  <c r="O11236" i="24"/>
  <c r="N11236" i="24"/>
  <c r="M11236" i="24"/>
  <c r="O11235" i="24"/>
  <c r="N11235" i="24"/>
  <c r="M11235" i="24"/>
  <c r="O11234" i="24"/>
  <c r="N11234" i="24"/>
  <c r="M11234" i="24"/>
  <c r="O11233" i="24"/>
  <c r="N11233" i="24"/>
  <c r="M11233" i="24"/>
  <c r="O11232" i="24"/>
  <c r="N11232" i="24"/>
  <c r="M11232" i="24"/>
  <c r="O11231" i="24"/>
  <c r="N11231" i="24"/>
  <c r="M11231" i="24"/>
  <c r="O11230" i="24"/>
  <c r="N11230" i="24"/>
  <c r="M11230" i="24"/>
  <c r="O11229" i="24"/>
  <c r="N11229" i="24"/>
  <c r="M11229" i="24"/>
  <c r="O11228" i="24"/>
  <c r="N11228" i="24"/>
  <c r="M11228" i="24"/>
  <c r="O11227" i="24"/>
  <c r="N11227" i="24"/>
  <c r="M11227" i="24"/>
  <c r="O11226" i="24"/>
  <c r="N11226" i="24"/>
  <c r="M11226" i="24"/>
  <c r="O11225" i="24"/>
  <c r="N11225" i="24"/>
  <c r="M11225" i="24"/>
  <c r="O11224" i="24"/>
  <c r="N11224" i="24"/>
  <c r="M11224" i="24"/>
  <c r="O11223" i="24"/>
  <c r="N11223" i="24"/>
  <c r="M11223" i="24"/>
  <c r="O11222" i="24"/>
  <c r="N11222" i="24"/>
  <c r="M11222" i="24"/>
  <c r="O11221" i="24"/>
  <c r="N11221" i="24"/>
  <c r="M11221" i="24"/>
  <c r="O11220" i="24"/>
  <c r="N11220" i="24"/>
  <c r="M11220" i="24"/>
  <c r="O11219" i="24"/>
  <c r="N11219" i="24"/>
  <c r="M11219" i="24"/>
  <c r="O11218" i="24"/>
  <c r="N11218" i="24"/>
  <c r="M11218" i="24"/>
  <c r="O11217" i="24"/>
  <c r="N11217" i="24"/>
  <c r="M11217" i="24"/>
  <c r="O11216" i="24"/>
  <c r="N11216" i="24"/>
  <c r="M11216" i="24"/>
  <c r="O11215" i="24"/>
  <c r="N11215" i="24"/>
  <c r="M11215" i="24"/>
  <c r="O11214" i="24"/>
  <c r="N11214" i="24"/>
  <c r="M11214" i="24"/>
  <c r="O11213" i="24"/>
  <c r="N11213" i="24"/>
  <c r="M11213" i="24"/>
  <c r="O11212" i="24"/>
  <c r="N11212" i="24"/>
  <c r="M11212" i="24"/>
  <c r="O11211" i="24"/>
  <c r="N11211" i="24"/>
  <c r="M11211" i="24"/>
  <c r="O11210" i="24"/>
  <c r="N11210" i="24"/>
  <c r="M11210" i="24"/>
  <c r="O11209" i="24"/>
  <c r="N11209" i="24"/>
  <c r="M11209" i="24"/>
  <c r="O11208" i="24"/>
  <c r="N11208" i="24"/>
  <c r="M11208" i="24"/>
  <c r="O11207" i="24"/>
  <c r="N11207" i="24"/>
  <c r="M11207" i="24"/>
  <c r="O11206" i="24"/>
  <c r="N11206" i="24"/>
  <c r="M11206" i="24"/>
  <c r="O11205" i="24"/>
  <c r="N11205" i="24"/>
  <c r="M11205" i="24"/>
  <c r="O11204" i="24"/>
  <c r="N11204" i="24"/>
  <c r="M11204" i="24"/>
  <c r="O11203" i="24"/>
  <c r="N11203" i="24"/>
  <c r="M11203" i="24"/>
  <c r="O11202" i="24"/>
  <c r="N11202" i="24"/>
  <c r="M11202" i="24"/>
  <c r="O11201" i="24"/>
  <c r="N11201" i="24"/>
  <c r="M11201" i="24"/>
  <c r="O11200" i="24"/>
  <c r="N11200" i="24"/>
  <c r="M11200" i="24"/>
  <c r="O11199" i="24"/>
  <c r="N11199" i="24"/>
  <c r="M11199" i="24"/>
  <c r="O11198" i="24"/>
  <c r="N11198" i="24"/>
  <c r="M11198" i="24"/>
  <c r="O11197" i="24"/>
  <c r="N11197" i="24"/>
  <c r="M11197" i="24"/>
  <c r="O11196" i="24"/>
  <c r="N11196" i="24"/>
  <c r="M11196" i="24"/>
  <c r="O11195" i="24"/>
  <c r="N11195" i="24"/>
  <c r="M11195" i="24"/>
  <c r="O11194" i="24"/>
  <c r="N11194" i="24"/>
  <c r="M11194" i="24"/>
  <c r="O11193" i="24"/>
  <c r="N11193" i="24"/>
  <c r="M11193" i="24"/>
  <c r="O11192" i="24"/>
  <c r="N11192" i="24"/>
  <c r="M11192" i="24"/>
  <c r="O11191" i="24"/>
  <c r="N11191" i="24"/>
  <c r="M11191" i="24"/>
  <c r="O11190" i="24"/>
  <c r="N11190" i="24"/>
  <c r="M11190" i="24"/>
  <c r="O11189" i="24"/>
  <c r="N11189" i="24"/>
  <c r="M11189" i="24"/>
  <c r="O11188" i="24"/>
  <c r="N11188" i="24"/>
  <c r="M11188" i="24"/>
  <c r="O11187" i="24"/>
  <c r="N11187" i="24"/>
  <c r="M11187" i="24"/>
  <c r="O11186" i="24"/>
  <c r="N11186" i="24"/>
  <c r="M11186" i="24"/>
  <c r="O11185" i="24"/>
  <c r="N11185" i="24"/>
  <c r="M11185" i="24"/>
  <c r="O11184" i="24"/>
  <c r="N11184" i="24"/>
  <c r="M11184" i="24"/>
  <c r="O11183" i="24"/>
  <c r="N11183" i="24"/>
  <c r="M11183" i="24"/>
  <c r="O11182" i="24"/>
  <c r="N11182" i="24"/>
  <c r="M11182" i="24"/>
  <c r="O11181" i="24"/>
  <c r="N11181" i="24"/>
  <c r="M11181" i="24"/>
  <c r="O11180" i="24"/>
  <c r="N11180" i="24"/>
  <c r="M11180" i="24"/>
  <c r="O11179" i="24"/>
  <c r="N11179" i="24"/>
  <c r="M11179" i="24"/>
  <c r="O11178" i="24"/>
  <c r="N11178" i="24"/>
  <c r="M11178" i="24"/>
  <c r="O11177" i="24"/>
  <c r="N11177" i="24"/>
  <c r="M11177" i="24"/>
  <c r="O11176" i="24"/>
  <c r="N11176" i="24"/>
  <c r="M11176" i="24"/>
  <c r="O11175" i="24"/>
  <c r="N11175" i="24"/>
  <c r="M11175" i="24"/>
  <c r="O11174" i="24"/>
  <c r="N11174" i="24"/>
  <c r="M11174" i="24"/>
  <c r="O11173" i="24"/>
  <c r="N11173" i="24"/>
  <c r="M11173" i="24"/>
  <c r="O11172" i="24"/>
  <c r="N11172" i="24"/>
  <c r="M11172" i="24"/>
  <c r="O11171" i="24"/>
  <c r="N11171" i="24"/>
  <c r="M11171" i="24"/>
  <c r="O11170" i="24"/>
  <c r="N11170" i="24"/>
  <c r="M11170" i="24"/>
  <c r="O11169" i="24"/>
  <c r="N11169" i="24"/>
  <c r="M11169" i="24"/>
  <c r="O11168" i="24"/>
  <c r="N11168" i="24"/>
  <c r="M11168" i="24"/>
  <c r="O11167" i="24"/>
  <c r="N11167" i="24"/>
  <c r="M11167" i="24"/>
  <c r="O11166" i="24"/>
  <c r="N11166" i="24"/>
  <c r="M11166" i="24"/>
  <c r="O11165" i="24"/>
  <c r="N11165" i="24"/>
  <c r="M11165" i="24"/>
  <c r="O11164" i="24"/>
  <c r="N11164" i="24"/>
  <c r="M11164" i="24"/>
  <c r="O11163" i="24"/>
  <c r="N11163" i="24"/>
  <c r="M11163" i="24"/>
  <c r="O11162" i="24"/>
  <c r="N11162" i="24"/>
  <c r="M11162" i="24"/>
  <c r="O11161" i="24"/>
  <c r="N11161" i="24"/>
  <c r="M11161" i="24"/>
  <c r="O11160" i="24"/>
  <c r="N11160" i="24"/>
  <c r="M11160" i="24"/>
  <c r="O11159" i="24"/>
  <c r="N11159" i="24"/>
  <c r="M11159" i="24"/>
  <c r="O11158" i="24"/>
  <c r="N11158" i="24"/>
  <c r="M11158" i="24"/>
  <c r="O11157" i="24"/>
  <c r="N11157" i="24"/>
  <c r="M11157" i="24"/>
  <c r="O11156" i="24"/>
  <c r="N11156" i="24"/>
  <c r="M11156" i="24"/>
  <c r="O11155" i="24"/>
  <c r="N11155" i="24"/>
  <c r="M11155" i="24"/>
  <c r="O11154" i="24"/>
  <c r="N11154" i="24"/>
  <c r="M11154" i="24"/>
  <c r="O11153" i="24"/>
  <c r="N11153" i="24"/>
  <c r="M11153" i="24"/>
  <c r="O11152" i="24"/>
  <c r="N11152" i="24"/>
  <c r="M11152" i="24"/>
  <c r="O11151" i="24"/>
  <c r="N11151" i="24"/>
  <c r="M11151" i="24"/>
  <c r="O11150" i="24"/>
  <c r="N11150" i="24"/>
  <c r="M11150" i="24"/>
  <c r="O11149" i="24"/>
  <c r="N11149" i="24"/>
  <c r="M11149" i="24"/>
  <c r="O11148" i="24"/>
  <c r="N11148" i="24"/>
  <c r="M11148" i="24"/>
  <c r="O11147" i="24"/>
  <c r="N11147" i="24"/>
  <c r="M11147" i="24"/>
  <c r="O11146" i="24"/>
  <c r="N11146" i="24"/>
  <c r="M11146" i="24"/>
  <c r="O11145" i="24"/>
  <c r="N11145" i="24"/>
  <c r="M11145" i="24"/>
  <c r="O11144" i="24"/>
  <c r="N11144" i="24"/>
  <c r="M11144" i="24"/>
  <c r="O11143" i="24"/>
  <c r="N11143" i="24"/>
  <c r="M11143" i="24"/>
  <c r="O11142" i="24"/>
  <c r="N11142" i="24"/>
  <c r="M11142" i="24"/>
  <c r="O11141" i="24"/>
  <c r="N11141" i="24"/>
  <c r="M11141" i="24"/>
  <c r="O11140" i="24"/>
  <c r="N11140" i="24"/>
  <c r="M11140" i="24"/>
  <c r="O11139" i="24"/>
  <c r="N11139" i="24"/>
  <c r="M11139" i="24"/>
  <c r="O11138" i="24"/>
  <c r="N11138" i="24"/>
  <c r="M11138" i="24"/>
  <c r="O11137" i="24"/>
  <c r="N11137" i="24"/>
  <c r="M11137" i="24"/>
  <c r="O11136" i="24"/>
  <c r="N11136" i="24"/>
  <c r="M11136" i="24"/>
  <c r="O11135" i="24"/>
  <c r="N11135" i="24"/>
  <c r="M11135" i="24"/>
  <c r="O11134" i="24"/>
  <c r="N11134" i="24"/>
  <c r="M11134" i="24"/>
  <c r="O11133" i="24"/>
  <c r="N11133" i="24"/>
  <c r="M11133" i="24"/>
  <c r="O11132" i="24"/>
  <c r="N11132" i="24"/>
  <c r="M11132" i="24"/>
  <c r="O11131" i="24"/>
  <c r="N11131" i="24"/>
  <c r="M11131" i="24"/>
  <c r="O11130" i="24"/>
  <c r="N11130" i="24"/>
  <c r="M11130" i="24"/>
  <c r="O11129" i="24"/>
  <c r="N11129" i="24"/>
  <c r="M11129" i="24"/>
  <c r="O11128" i="24"/>
  <c r="N11128" i="24"/>
  <c r="M11128" i="24"/>
  <c r="O11127" i="24"/>
  <c r="N11127" i="24"/>
  <c r="M11127" i="24"/>
  <c r="O11126" i="24"/>
  <c r="N11126" i="24"/>
  <c r="M11126" i="24"/>
  <c r="O11125" i="24"/>
  <c r="N11125" i="24"/>
  <c r="M11125" i="24"/>
  <c r="O11124" i="24"/>
  <c r="N11124" i="24"/>
  <c r="M11124" i="24"/>
  <c r="O11123" i="24"/>
  <c r="N11123" i="24"/>
  <c r="M11123" i="24"/>
  <c r="O11122" i="24"/>
  <c r="N11122" i="24"/>
  <c r="M11122" i="24"/>
  <c r="O11121" i="24"/>
  <c r="N11121" i="24"/>
  <c r="M11121" i="24"/>
  <c r="O11120" i="24"/>
  <c r="N11120" i="24"/>
  <c r="M11120" i="24"/>
  <c r="O11119" i="24"/>
  <c r="N11119" i="24"/>
  <c r="M11119" i="24"/>
  <c r="O11118" i="24"/>
  <c r="N11118" i="24"/>
  <c r="M11118" i="24"/>
  <c r="O11117" i="24"/>
  <c r="N11117" i="24"/>
  <c r="M11117" i="24"/>
  <c r="O11116" i="24"/>
  <c r="N11116" i="24"/>
  <c r="M11116" i="24"/>
  <c r="O11115" i="24"/>
  <c r="N11115" i="24"/>
  <c r="M11115" i="24"/>
  <c r="O11114" i="24"/>
  <c r="N11114" i="24"/>
  <c r="M11114" i="24"/>
  <c r="O11113" i="24"/>
  <c r="N11113" i="24"/>
  <c r="M11113" i="24"/>
  <c r="O11112" i="24"/>
  <c r="N11112" i="24"/>
  <c r="M11112" i="24"/>
  <c r="O11111" i="24"/>
  <c r="N11111" i="24"/>
  <c r="M11111" i="24"/>
  <c r="O11110" i="24"/>
  <c r="N11110" i="24"/>
  <c r="M11110" i="24"/>
  <c r="O11109" i="24"/>
  <c r="N11109" i="24"/>
  <c r="M11109" i="24"/>
  <c r="O11108" i="24"/>
  <c r="N11108" i="24"/>
  <c r="M11108" i="24"/>
  <c r="O11107" i="24"/>
  <c r="N11107" i="24"/>
  <c r="M11107" i="24"/>
  <c r="O11106" i="24"/>
  <c r="N11106" i="24"/>
  <c r="M11106" i="24"/>
  <c r="O11105" i="24"/>
  <c r="N11105" i="24"/>
  <c r="M11105" i="24"/>
  <c r="O11104" i="24"/>
  <c r="N11104" i="24"/>
  <c r="M11104" i="24"/>
  <c r="O11103" i="24"/>
  <c r="N11103" i="24"/>
  <c r="M11103" i="24"/>
  <c r="O11102" i="24"/>
  <c r="N11102" i="24"/>
  <c r="M11102" i="24"/>
  <c r="O11101" i="24"/>
  <c r="N11101" i="24"/>
  <c r="M11101" i="24"/>
  <c r="O11100" i="24"/>
  <c r="N11100" i="24"/>
  <c r="M11100" i="24"/>
  <c r="O11099" i="24"/>
  <c r="N11099" i="24"/>
  <c r="M11099" i="24"/>
  <c r="O11098" i="24"/>
  <c r="N11098" i="24"/>
  <c r="M11098" i="24"/>
  <c r="O11097" i="24"/>
  <c r="N11097" i="24"/>
  <c r="M11097" i="24"/>
  <c r="O11096" i="24"/>
  <c r="N11096" i="24"/>
  <c r="M11096" i="24"/>
  <c r="O11095" i="24"/>
  <c r="N11095" i="24"/>
  <c r="M11095" i="24"/>
  <c r="O11094" i="24"/>
  <c r="N11094" i="24"/>
  <c r="M11094" i="24"/>
  <c r="O11093" i="24"/>
  <c r="N11093" i="24"/>
  <c r="M11093" i="24"/>
  <c r="O11092" i="24"/>
  <c r="N11092" i="24"/>
  <c r="M11092" i="24"/>
  <c r="O11091" i="24"/>
  <c r="N11091" i="24"/>
  <c r="M11091" i="24"/>
  <c r="O11090" i="24"/>
  <c r="N11090" i="24"/>
  <c r="M11090" i="24"/>
  <c r="O11089" i="24"/>
  <c r="N11089" i="24"/>
  <c r="M11089" i="24"/>
  <c r="O11088" i="24"/>
  <c r="N11088" i="24"/>
  <c r="M11088" i="24"/>
  <c r="O11087" i="24"/>
  <c r="N11087" i="24"/>
  <c r="M11087" i="24"/>
  <c r="O11086" i="24"/>
  <c r="N11086" i="24"/>
  <c r="M11086" i="24"/>
  <c r="O11085" i="24"/>
  <c r="N11085" i="24"/>
  <c r="M11085" i="24"/>
  <c r="O11084" i="24"/>
  <c r="N11084" i="24"/>
  <c r="M11084" i="24"/>
  <c r="O11083" i="24"/>
  <c r="N11083" i="24"/>
  <c r="M11083" i="24"/>
  <c r="O11082" i="24"/>
  <c r="N11082" i="24"/>
  <c r="M11082" i="24"/>
  <c r="O11081" i="24"/>
  <c r="N11081" i="24"/>
  <c r="M11081" i="24"/>
  <c r="O11080" i="24"/>
  <c r="N11080" i="24"/>
  <c r="M11080" i="24"/>
  <c r="O11079" i="24"/>
  <c r="N11079" i="24"/>
  <c r="M11079" i="24"/>
  <c r="O11078" i="24"/>
  <c r="N11078" i="24"/>
  <c r="M11078" i="24"/>
  <c r="O11077" i="24"/>
  <c r="N11077" i="24"/>
  <c r="M11077" i="24"/>
  <c r="O11076" i="24"/>
  <c r="N11076" i="24"/>
  <c r="M11076" i="24"/>
  <c r="O11075" i="24"/>
  <c r="N11075" i="24"/>
  <c r="M11075" i="24"/>
  <c r="O11074" i="24"/>
  <c r="N11074" i="24"/>
  <c r="M11074" i="24"/>
  <c r="O11073" i="24"/>
  <c r="N11073" i="24"/>
  <c r="M11073" i="24"/>
  <c r="O11072" i="24"/>
  <c r="N11072" i="24"/>
  <c r="M11072" i="24"/>
  <c r="O11071" i="24"/>
  <c r="N11071" i="24"/>
  <c r="M11071" i="24"/>
  <c r="O11070" i="24"/>
  <c r="N11070" i="24"/>
  <c r="M11070" i="24"/>
  <c r="O11069" i="24"/>
  <c r="N11069" i="24"/>
  <c r="M11069" i="24"/>
  <c r="O11068" i="24"/>
  <c r="N11068" i="24"/>
  <c r="M11068" i="24"/>
  <c r="O11067" i="24"/>
  <c r="N11067" i="24"/>
  <c r="M11067" i="24"/>
  <c r="O11066" i="24"/>
  <c r="N11066" i="24"/>
  <c r="M11066" i="24"/>
  <c r="O11065" i="24"/>
  <c r="N11065" i="24"/>
  <c r="M11065" i="24"/>
  <c r="O11064" i="24"/>
  <c r="N11064" i="24"/>
  <c r="M11064" i="24"/>
  <c r="O11063" i="24"/>
  <c r="N11063" i="24"/>
  <c r="M11063" i="24"/>
  <c r="O11062" i="24"/>
  <c r="N11062" i="24"/>
  <c r="M11062" i="24"/>
  <c r="O11061" i="24"/>
  <c r="N11061" i="24"/>
  <c r="M11061" i="24"/>
  <c r="O11060" i="24"/>
  <c r="N11060" i="24"/>
  <c r="M11060" i="24"/>
  <c r="O11059" i="24"/>
  <c r="N11059" i="24"/>
  <c r="M11059" i="24"/>
  <c r="O11058" i="24"/>
  <c r="N11058" i="24"/>
  <c r="M11058" i="24"/>
  <c r="O11057" i="24"/>
  <c r="N11057" i="24"/>
  <c r="M11057" i="24"/>
  <c r="O11056" i="24"/>
  <c r="N11056" i="24"/>
  <c r="M11056" i="24"/>
  <c r="O11055" i="24"/>
  <c r="N11055" i="24"/>
  <c r="M11055" i="24"/>
  <c r="O11054" i="24"/>
  <c r="N11054" i="24"/>
  <c r="M11054" i="24"/>
  <c r="O11053" i="24"/>
  <c r="N11053" i="24"/>
  <c r="M11053" i="24"/>
  <c r="O11052" i="24"/>
  <c r="N11052" i="24"/>
  <c r="M11052" i="24"/>
  <c r="O11051" i="24"/>
  <c r="N11051" i="24"/>
  <c r="M11051" i="24"/>
  <c r="O11050" i="24"/>
  <c r="N11050" i="24"/>
  <c r="M11050" i="24"/>
  <c r="O11049" i="24"/>
  <c r="N11049" i="24"/>
  <c r="M11049" i="24"/>
  <c r="O11048" i="24"/>
  <c r="N11048" i="24"/>
  <c r="M11048" i="24"/>
  <c r="O11047" i="24"/>
  <c r="N11047" i="24"/>
  <c r="M11047" i="24"/>
  <c r="O11046" i="24"/>
  <c r="N11046" i="24"/>
  <c r="M11046" i="24"/>
  <c r="O11045" i="24"/>
  <c r="N11045" i="24"/>
  <c r="M11045" i="24"/>
  <c r="O11044" i="24"/>
  <c r="N11044" i="24"/>
  <c r="M11044" i="24"/>
  <c r="O11043" i="24"/>
  <c r="N11043" i="24"/>
  <c r="M11043" i="24"/>
  <c r="O11042" i="24"/>
  <c r="N11042" i="24"/>
  <c r="M11042" i="24"/>
  <c r="O11041" i="24"/>
  <c r="N11041" i="24"/>
  <c r="M11041" i="24"/>
  <c r="O11040" i="24"/>
  <c r="N11040" i="24"/>
  <c r="M11040" i="24"/>
  <c r="O11039" i="24"/>
  <c r="N11039" i="24"/>
  <c r="M11039" i="24"/>
  <c r="O11038" i="24"/>
  <c r="N11038" i="24"/>
  <c r="M11038" i="24"/>
  <c r="O11037" i="24"/>
  <c r="N11037" i="24"/>
  <c r="M11037" i="24"/>
  <c r="O11036" i="24"/>
  <c r="N11036" i="24"/>
  <c r="M11036" i="24"/>
  <c r="O11035" i="24"/>
  <c r="N11035" i="24"/>
  <c r="M11035" i="24"/>
  <c r="O11034" i="24"/>
  <c r="N11034" i="24"/>
  <c r="M11034" i="24"/>
  <c r="O11033" i="24"/>
  <c r="N11033" i="24"/>
  <c r="M11033" i="24"/>
  <c r="O11032" i="24"/>
  <c r="N11032" i="24"/>
  <c r="M11032" i="24"/>
  <c r="O11031" i="24"/>
  <c r="N11031" i="24"/>
  <c r="M11031" i="24"/>
  <c r="O11030" i="24"/>
  <c r="N11030" i="24"/>
  <c r="M11030" i="24"/>
  <c r="O11029" i="24"/>
  <c r="N11029" i="24"/>
  <c r="M11029" i="24"/>
  <c r="O11028" i="24"/>
  <c r="N11028" i="24"/>
  <c r="M11028" i="24"/>
  <c r="O11027" i="24"/>
  <c r="N11027" i="24"/>
  <c r="M11027" i="24"/>
  <c r="O11026" i="24"/>
  <c r="N11026" i="24"/>
  <c r="M11026" i="24"/>
  <c r="O11025" i="24"/>
  <c r="N11025" i="24"/>
  <c r="M11025" i="24"/>
  <c r="O11024" i="24"/>
  <c r="N11024" i="24"/>
  <c r="M11024" i="24"/>
  <c r="O11023" i="24"/>
  <c r="N11023" i="24"/>
  <c r="M11023" i="24"/>
  <c r="O11022" i="24"/>
  <c r="N11022" i="24"/>
  <c r="M11022" i="24"/>
  <c r="O11021" i="24"/>
  <c r="N11021" i="24"/>
  <c r="M11021" i="24"/>
  <c r="O11020" i="24"/>
  <c r="N11020" i="24"/>
  <c r="M11020" i="24"/>
  <c r="O11019" i="24"/>
  <c r="N11019" i="24"/>
  <c r="M11019" i="24"/>
  <c r="O11018" i="24"/>
  <c r="N11018" i="24"/>
  <c r="M11018" i="24"/>
  <c r="O11017" i="24"/>
  <c r="N11017" i="24"/>
  <c r="M11017" i="24"/>
  <c r="O11016" i="24"/>
  <c r="N11016" i="24"/>
  <c r="M11016" i="24"/>
  <c r="O11015" i="24"/>
  <c r="N11015" i="24"/>
  <c r="M11015" i="24"/>
  <c r="O11014" i="24"/>
  <c r="N11014" i="24"/>
  <c r="M11014" i="24"/>
  <c r="O11013" i="24"/>
  <c r="N11013" i="24"/>
  <c r="M11013" i="24"/>
  <c r="O11012" i="24"/>
  <c r="N11012" i="24"/>
  <c r="M11012" i="24"/>
  <c r="O11011" i="24"/>
  <c r="N11011" i="24"/>
  <c r="M11011" i="24"/>
  <c r="O11010" i="24"/>
  <c r="N11010" i="24"/>
  <c r="M11010" i="24"/>
  <c r="O11009" i="24"/>
  <c r="N11009" i="24"/>
  <c r="M11009" i="24"/>
  <c r="O11008" i="24"/>
  <c r="N11008" i="24"/>
  <c r="M11008" i="24"/>
  <c r="O11007" i="24"/>
  <c r="N11007" i="24"/>
  <c r="M11007" i="24"/>
  <c r="O11006" i="24"/>
  <c r="N11006" i="24"/>
  <c r="M11006" i="24"/>
  <c r="O11005" i="24"/>
  <c r="N11005" i="24"/>
  <c r="M11005" i="24"/>
  <c r="O11004" i="24"/>
  <c r="N11004" i="24"/>
  <c r="M11004" i="24"/>
  <c r="O11003" i="24"/>
  <c r="N11003" i="24"/>
  <c r="M11003" i="24"/>
  <c r="O11002" i="24"/>
  <c r="N11002" i="24"/>
  <c r="M11002" i="24"/>
  <c r="O11001" i="24"/>
  <c r="N11001" i="24"/>
  <c r="M11001" i="24"/>
  <c r="O11000" i="24"/>
  <c r="N11000" i="24"/>
  <c r="M11000" i="24"/>
  <c r="O10999" i="24"/>
  <c r="N10999" i="24"/>
  <c r="M10999" i="24"/>
  <c r="O10998" i="24"/>
  <c r="N10998" i="24"/>
  <c r="M10998" i="24"/>
  <c r="O10997" i="24"/>
  <c r="N10997" i="24"/>
  <c r="M10997" i="24"/>
  <c r="O10996" i="24"/>
  <c r="N10996" i="24"/>
  <c r="M10996" i="24"/>
  <c r="O10995" i="24"/>
  <c r="N10995" i="24"/>
  <c r="M10995" i="24"/>
  <c r="O10994" i="24"/>
  <c r="N10994" i="24"/>
  <c r="M10994" i="24"/>
  <c r="O10993" i="24"/>
  <c r="N10993" i="24"/>
  <c r="M10993" i="24"/>
  <c r="O10992" i="24"/>
  <c r="N10992" i="24"/>
  <c r="M10992" i="24"/>
  <c r="O10991" i="24"/>
  <c r="N10991" i="24"/>
  <c r="M10991" i="24"/>
  <c r="O10990" i="24"/>
  <c r="N10990" i="24"/>
  <c r="M10990" i="24"/>
  <c r="O10989" i="24"/>
  <c r="N10989" i="24"/>
  <c r="M10989" i="24"/>
  <c r="O10988" i="24"/>
  <c r="N10988" i="24"/>
  <c r="M10988" i="24"/>
  <c r="O10987" i="24"/>
  <c r="N10987" i="24"/>
  <c r="M10987" i="24"/>
  <c r="O10986" i="24"/>
  <c r="N10986" i="24"/>
  <c r="M10986" i="24"/>
  <c r="O10985" i="24"/>
  <c r="N10985" i="24"/>
  <c r="M10985" i="24"/>
  <c r="O10984" i="24"/>
  <c r="N10984" i="24"/>
  <c r="M10984" i="24"/>
  <c r="O10983" i="24"/>
  <c r="N10983" i="24"/>
  <c r="M10983" i="24"/>
  <c r="O10982" i="24"/>
  <c r="N10982" i="24"/>
  <c r="M10982" i="24"/>
  <c r="O10981" i="24"/>
  <c r="N10981" i="24"/>
  <c r="M10981" i="24"/>
  <c r="O10980" i="24"/>
  <c r="N10980" i="24"/>
  <c r="M10980" i="24"/>
  <c r="O10979" i="24"/>
  <c r="N10979" i="24"/>
  <c r="M10979" i="24"/>
  <c r="O10978" i="24"/>
  <c r="N10978" i="24"/>
  <c r="M10978" i="24"/>
  <c r="O10977" i="24"/>
  <c r="N10977" i="24"/>
  <c r="M10977" i="24"/>
  <c r="O10976" i="24"/>
  <c r="N10976" i="24"/>
  <c r="M10976" i="24"/>
  <c r="O10975" i="24"/>
  <c r="N10975" i="24"/>
  <c r="M10975" i="24"/>
  <c r="O10974" i="24"/>
  <c r="N10974" i="24"/>
  <c r="M10974" i="24"/>
  <c r="O10973" i="24"/>
  <c r="N10973" i="24"/>
  <c r="M10973" i="24"/>
  <c r="O10972" i="24"/>
  <c r="N10972" i="24"/>
  <c r="M10972" i="24"/>
  <c r="O10971" i="24"/>
  <c r="N10971" i="24"/>
  <c r="M10971" i="24"/>
  <c r="O10970" i="24"/>
  <c r="N10970" i="24"/>
  <c r="M10970" i="24"/>
  <c r="O10969" i="24"/>
  <c r="N10969" i="24"/>
  <c r="M10969" i="24"/>
  <c r="O10968" i="24"/>
  <c r="N10968" i="24"/>
  <c r="M10968" i="24"/>
  <c r="O10967" i="24"/>
  <c r="N10967" i="24"/>
  <c r="M10967" i="24"/>
  <c r="O10966" i="24"/>
  <c r="N10966" i="24"/>
  <c r="M10966" i="24"/>
  <c r="O10965" i="24"/>
  <c r="N10965" i="24"/>
  <c r="M10965" i="24"/>
  <c r="O10964" i="24"/>
  <c r="N10964" i="24"/>
  <c r="M10964" i="24"/>
  <c r="O10963" i="24"/>
  <c r="N10963" i="24"/>
  <c r="M10963" i="24"/>
  <c r="O10962" i="24"/>
  <c r="N10962" i="24"/>
  <c r="M10962" i="24"/>
  <c r="O10961" i="24"/>
  <c r="N10961" i="24"/>
  <c r="M10961" i="24"/>
  <c r="O10960" i="24"/>
  <c r="N10960" i="24"/>
  <c r="M10960" i="24"/>
  <c r="O10959" i="24"/>
  <c r="N10959" i="24"/>
  <c r="M10959" i="24"/>
  <c r="O10958" i="24"/>
  <c r="N10958" i="24"/>
  <c r="M10958" i="24"/>
  <c r="O10957" i="24"/>
  <c r="N10957" i="24"/>
  <c r="M10957" i="24"/>
  <c r="O10956" i="24"/>
  <c r="N10956" i="24"/>
  <c r="M10956" i="24"/>
  <c r="O10955" i="24"/>
  <c r="N10955" i="24"/>
  <c r="M10955" i="24"/>
  <c r="O10954" i="24"/>
  <c r="N10954" i="24"/>
  <c r="M10954" i="24"/>
  <c r="O10953" i="24"/>
  <c r="N10953" i="24"/>
  <c r="M10953" i="24"/>
  <c r="O10952" i="24"/>
  <c r="N10952" i="24"/>
  <c r="M10952" i="24"/>
  <c r="O10951" i="24"/>
  <c r="N10951" i="24"/>
  <c r="M10951" i="24"/>
  <c r="O10950" i="24"/>
  <c r="N10950" i="24"/>
  <c r="M10950" i="24"/>
  <c r="O10949" i="24"/>
  <c r="N10949" i="24"/>
  <c r="M10949" i="24"/>
  <c r="O10948" i="24"/>
  <c r="N10948" i="24"/>
  <c r="M10948" i="24"/>
  <c r="O10947" i="24"/>
  <c r="N10947" i="24"/>
  <c r="M10947" i="24"/>
  <c r="O10946" i="24"/>
  <c r="N10946" i="24"/>
  <c r="M10946" i="24"/>
  <c r="O10945" i="24"/>
  <c r="N10945" i="24"/>
  <c r="M10945" i="24"/>
  <c r="O10944" i="24"/>
  <c r="N10944" i="24"/>
  <c r="M10944" i="24"/>
  <c r="O10943" i="24"/>
  <c r="N10943" i="24"/>
  <c r="M10943" i="24"/>
  <c r="O10942" i="24"/>
  <c r="N10942" i="24"/>
  <c r="M10942" i="24"/>
  <c r="O10941" i="24"/>
  <c r="N10941" i="24"/>
  <c r="M10941" i="24"/>
  <c r="O10940" i="24"/>
  <c r="N10940" i="24"/>
  <c r="M10940" i="24"/>
  <c r="O10939" i="24"/>
  <c r="N10939" i="24"/>
  <c r="M10939" i="24"/>
  <c r="O10938" i="24"/>
  <c r="N10938" i="24"/>
  <c r="M10938" i="24"/>
  <c r="O10937" i="24"/>
  <c r="N10937" i="24"/>
  <c r="M10937" i="24"/>
  <c r="O10936" i="24"/>
  <c r="N10936" i="24"/>
  <c r="M10936" i="24"/>
  <c r="O10935" i="24"/>
  <c r="N10935" i="24"/>
  <c r="M10935" i="24"/>
  <c r="O10934" i="24"/>
  <c r="N10934" i="24"/>
  <c r="M10934" i="24"/>
  <c r="O10933" i="24"/>
  <c r="N10933" i="24"/>
  <c r="M10933" i="24"/>
  <c r="O10932" i="24"/>
  <c r="N10932" i="24"/>
  <c r="M10932" i="24"/>
  <c r="O10931" i="24"/>
  <c r="N10931" i="24"/>
  <c r="M10931" i="24"/>
  <c r="O10930" i="24"/>
  <c r="N10930" i="24"/>
  <c r="M10930" i="24"/>
  <c r="O10929" i="24"/>
  <c r="N10929" i="24"/>
  <c r="M10929" i="24"/>
  <c r="O10928" i="24"/>
  <c r="N10928" i="24"/>
  <c r="M10928" i="24"/>
  <c r="O10927" i="24"/>
  <c r="N10927" i="24"/>
  <c r="M10927" i="24"/>
  <c r="O10926" i="24"/>
  <c r="N10926" i="24"/>
  <c r="M10926" i="24"/>
  <c r="O10925" i="24"/>
  <c r="N10925" i="24"/>
  <c r="M10925" i="24"/>
  <c r="O10924" i="24"/>
  <c r="N10924" i="24"/>
  <c r="M10924" i="24"/>
  <c r="O10923" i="24"/>
  <c r="N10923" i="24"/>
  <c r="M10923" i="24"/>
  <c r="O10922" i="24"/>
  <c r="N10922" i="24"/>
  <c r="M10922" i="24"/>
  <c r="O10921" i="24"/>
  <c r="N10921" i="24"/>
  <c r="M10921" i="24"/>
  <c r="O10920" i="24"/>
  <c r="N10920" i="24"/>
  <c r="M10920" i="24"/>
  <c r="O10919" i="24"/>
  <c r="N10919" i="24"/>
  <c r="M10919" i="24"/>
  <c r="O10918" i="24"/>
  <c r="N10918" i="24"/>
  <c r="M10918" i="24"/>
  <c r="O10917" i="24"/>
  <c r="N10917" i="24"/>
  <c r="M10917" i="24"/>
  <c r="O10916" i="24"/>
  <c r="N10916" i="24"/>
  <c r="M10916" i="24"/>
  <c r="O10915" i="24"/>
  <c r="N10915" i="24"/>
  <c r="M10915" i="24"/>
  <c r="O10914" i="24"/>
  <c r="N10914" i="24"/>
  <c r="M10914" i="24"/>
  <c r="O10913" i="24"/>
  <c r="N10913" i="24"/>
  <c r="M10913" i="24"/>
  <c r="O10912" i="24"/>
  <c r="N10912" i="24"/>
  <c r="M10912" i="24"/>
  <c r="O10911" i="24"/>
  <c r="N10911" i="24"/>
  <c r="M10911" i="24"/>
  <c r="O10910" i="24"/>
  <c r="N10910" i="24"/>
  <c r="M10910" i="24"/>
  <c r="O10909" i="24"/>
  <c r="N10909" i="24"/>
  <c r="M10909" i="24"/>
  <c r="O10908" i="24"/>
  <c r="N10908" i="24"/>
  <c r="M10908" i="24"/>
  <c r="O10907" i="24"/>
  <c r="N10907" i="24"/>
  <c r="M10907" i="24"/>
  <c r="O10906" i="24"/>
  <c r="N10906" i="24"/>
  <c r="M10906" i="24"/>
  <c r="O10905" i="24"/>
  <c r="N10905" i="24"/>
  <c r="M10905" i="24"/>
  <c r="O10904" i="24"/>
  <c r="N10904" i="24"/>
  <c r="M10904" i="24"/>
  <c r="O10903" i="24"/>
  <c r="N10903" i="24"/>
  <c r="M10903" i="24"/>
  <c r="O10902" i="24"/>
  <c r="N10902" i="24"/>
  <c r="M10902" i="24"/>
  <c r="O10901" i="24"/>
  <c r="N10901" i="24"/>
  <c r="M10901" i="24"/>
  <c r="O10900" i="24"/>
  <c r="N10900" i="24"/>
  <c r="M10900" i="24"/>
  <c r="O10899" i="24"/>
  <c r="N10899" i="24"/>
  <c r="M10899" i="24"/>
  <c r="O10898" i="24"/>
  <c r="N10898" i="24"/>
  <c r="M10898" i="24"/>
  <c r="O10897" i="24"/>
  <c r="N10897" i="24"/>
  <c r="M10897" i="24"/>
  <c r="O10896" i="24"/>
  <c r="N10896" i="24"/>
  <c r="M10896" i="24"/>
  <c r="O10895" i="24"/>
  <c r="N10895" i="24"/>
  <c r="M10895" i="24"/>
  <c r="O10894" i="24"/>
  <c r="N10894" i="24"/>
  <c r="M10894" i="24"/>
  <c r="O10893" i="24"/>
  <c r="N10893" i="24"/>
  <c r="M10893" i="24"/>
  <c r="O10892" i="24"/>
  <c r="N10892" i="24"/>
  <c r="M10892" i="24"/>
  <c r="O10891" i="24"/>
  <c r="N10891" i="24"/>
  <c r="M10891" i="24"/>
  <c r="O10890" i="24"/>
  <c r="N10890" i="24"/>
  <c r="M10890" i="24"/>
  <c r="O10889" i="24"/>
  <c r="N10889" i="24"/>
  <c r="M10889" i="24"/>
  <c r="O10888" i="24"/>
  <c r="N10888" i="24"/>
  <c r="M10888" i="24"/>
  <c r="O10887" i="24"/>
  <c r="N10887" i="24"/>
  <c r="M10887" i="24"/>
  <c r="O10886" i="24"/>
  <c r="N10886" i="24"/>
  <c r="M10886" i="24"/>
  <c r="O10885" i="24"/>
  <c r="N10885" i="24"/>
  <c r="M10885" i="24"/>
  <c r="O10884" i="24"/>
  <c r="N10884" i="24"/>
  <c r="M10884" i="24"/>
  <c r="O10883" i="24"/>
  <c r="N10883" i="24"/>
  <c r="M10883" i="24"/>
  <c r="O10882" i="24"/>
  <c r="N10882" i="24"/>
  <c r="M10882" i="24"/>
  <c r="O10881" i="24"/>
  <c r="N10881" i="24"/>
  <c r="M10881" i="24"/>
  <c r="O10880" i="24"/>
  <c r="N10880" i="24"/>
  <c r="M10880" i="24"/>
  <c r="O10879" i="24"/>
  <c r="N10879" i="24"/>
  <c r="M10879" i="24"/>
  <c r="O10878" i="24"/>
  <c r="N10878" i="24"/>
  <c r="M10878" i="24"/>
  <c r="O10877" i="24"/>
  <c r="N10877" i="24"/>
  <c r="M10877" i="24"/>
  <c r="O10876" i="24"/>
  <c r="N10876" i="24"/>
  <c r="M10876" i="24"/>
  <c r="O10875" i="24"/>
  <c r="N10875" i="24"/>
  <c r="M10875" i="24"/>
  <c r="O10874" i="24"/>
  <c r="N10874" i="24"/>
  <c r="M10874" i="24"/>
  <c r="O10873" i="24"/>
  <c r="N10873" i="24"/>
  <c r="M10873" i="24"/>
  <c r="O10872" i="24"/>
  <c r="N10872" i="24"/>
  <c r="M10872" i="24"/>
  <c r="O10871" i="24"/>
  <c r="N10871" i="24"/>
  <c r="M10871" i="24"/>
  <c r="O10870" i="24"/>
  <c r="N10870" i="24"/>
  <c r="M10870" i="24"/>
  <c r="O10869" i="24"/>
  <c r="N10869" i="24"/>
  <c r="M10869" i="24"/>
  <c r="O10868" i="24"/>
  <c r="N10868" i="24"/>
  <c r="M10868" i="24"/>
  <c r="O10867" i="24"/>
  <c r="N10867" i="24"/>
  <c r="M10867" i="24"/>
  <c r="O10866" i="24"/>
  <c r="N10866" i="24"/>
  <c r="M10866" i="24"/>
  <c r="O10865" i="24"/>
  <c r="N10865" i="24"/>
  <c r="M10865" i="24"/>
  <c r="O10864" i="24"/>
  <c r="N10864" i="24"/>
  <c r="M10864" i="24"/>
  <c r="O10863" i="24"/>
  <c r="N10863" i="24"/>
  <c r="M10863" i="24"/>
  <c r="O10862" i="24"/>
  <c r="N10862" i="24"/>
  <c r="M10862" i="24"/>
  <c r="O10861" i="24"/>
  <c r="N10861" i="24"/>
  <c r="M10861" i="24"/>
  <c r="O10860" i="24"/>
  <c r="N10860" i="24"/>
  <c r="M10860" i="24"/>
  <c r="O10859" i="24"/>
  <c r="N10859" i="24"/>
  <c r="M10859" i="24"/>
  <c r="O10858" i="24"/>
  <c r="N10858" i="24"/>
  <c r="M10858" i="24"/>
  <c r="O10857" i="24"/>
  <c r="N10857" i="24"/>
  <c r="M10857" i="24"/>
  <c r="O10856" i="24"/>
  <c r="N10856" i="24"/>
  <c r="M10856" i="24"/>
  <c r="O10855" i="24"/>
  <c r="N10855" i="24"/>
  <c r="M10855" i="24"/>
  <c r="O10854" i="24"/>
  <c r="N10854" i="24"/>
  <c r="M10854" i="24"/>
  <c r="O10853" i="24"/>
  <c r="N10853" i="24"/>
  <c r="M10853" i="24"/>
  <c r="O10852" i="24"/>
  <c r="N10852" i="24"/>
  <c r="M10852" i="24"/>
  <c r="O10851" i="24"/>
  <c r="N10851" i="24"/>
  <c r="M10851" i="24"/>
  <c r="O10850" i="24"/>
  <c r="N10850" i="24"/>
  <c r="M10850" i="24"/>
  <c r="O10849" i="24"/>
  <c r="N10849" i="24"/>
  <c r="M10849" i="24"/>
  <c r="O10848" i="24"/>
  <c r="N10848" i="24"/>
  <c r="M10848" i="24"/>
  <c r="O10847" i="24"/>
  <c r="N10847" i="24"/>
  <c r="M10847" i="24"/>
  <c r="O10846" i="24"/>
  <c r="N10846" i="24"/>
  <c r="M10846" i="24"/>
  <c r="O10845" i="24"/>
  <c r="N10845" i="24"/>
  <c r="M10845" i="24"/>
  <c r="O10844" i="24"/>
  <c r="N10844" i="24"/>
  <c r="M10844" i="24"/>
  <c r="O10843" i="24"/>
  <c r="N10843" i="24"/>
  <c r="M10843" i="24"/>
  <c r="O10842" i="24"/>
  <c r="N10842" i="24"/>
  <c r="M10842" i="24"/>
  <c r="O10841" i="24"/>
  <c r="N10841" i="24"/>
  <c r="M10841" i="24"/>
  <c r="O10840" i="24"/>
  <c r="N10840" i="24"/>
  <c r="M10840" i="24"/>
  <c r="O10839" i="24"/>
  <c r="N10839" i="24"/>
  <c r="M10839" i="24"/>
  <c r="O10838" i="24"/>
  <c r="N10838" i="24"/>
  <c r="M10838" i="24"/>
  <c r="O10837" i="24"/>
  <c r="N10837" i="24"/>
  <c r="M10837" i="24"/>
  <c r="O10836" i="24"/>
  <c r="N10836" i="24"/>
  <c r="M10836" i="24"/>
  <c r="O10835" i="24"/>
  <c r="N10835" i="24"/>
  <c r="M10835" i="24"/>
  <c r="O10834" i="24"/>
  <c r="N10834" i="24"/>
  <c r="M10834" i="24"/>
  <c r="O10833" i="24"/>
  <c r="N10833" i="24"/>
  <c r="M10833" i="24"/>
  <c r="O10832" i="24"/>
  <c r="N10832" i="24"/>
  <c r="M10832" i="24"/>
  <c r="O10831" i="24"/>
  <c r="N10831" i="24"/>
  <c r="M10831" i="24"/>
  <c r="O10830" i="24"/>
  <c r="N10830" i="24"/>
  <c r="M10830" i="24"/>
  <c r="O10829" i="24"/>
  <c r="N10829" i="24"/>
  <c r="M10829" i="24"/>
  <c r="O10828" i="24"/>
  <c r="N10828" i="24"/>
  <c r="M10828" i="24"/>
  <c r="O10827" i="24"/>
  <c r="N10827" i="24"/>
  <c r="M10827" i="24"/>
  <c r="O10826" i="24"/>
  <c r="N10826" i="24"/>
  <c r="M10826" i="24"/>
  <c r="O10825" i="24"/>
  <c r="N10825" i="24"/>
  <c r="M10825" i="24"/>
  <c r="O10824" i="24"/>
  <c r="N10824" i="24"/>
  <c r="M10824" i="24"/>
  <c r="O10823" i="24"/>
  <c r="N10823" i="24"/>
  <c r="M10823" i="24"/>
  <c r="O10822" i="24"/>
  <c r="N10822" i="24"/>
  <c r="M10822" i="24"/>
  <c r="O10821" i="24"/>
  <c r="N10821" i="24"/>
  <c r="M10821" i="24"/>
  <c r="O10820" i="24"/>
  <c r="N10820" i="24"/>
  <c r="M10820" i="24"/>
  <c r="O10819" i="24"/>
  <c r="N10819" i="24"/>
  <c r="M10819" i="24"/>
  <c r="O10818" i="24"/>
  <c r="N10818" i="24"/>
  <c r="M10818" i="24"/>
  <c r="O10817" i="24"/>
  <c r="N10817" i="24"/>
  <c r="M10817" i="24"/>
  <c r="O10816" i="24"/>
  <c r="N10816" i="24"/>
  <c r="M10816" i="24"/>
  <c r="O10815" i="24"/>
  <c r="N10815" i="24"/>
  <c r="M10815" i="24"/>
  <c r="O10814" i="24"/>
  <c r="N10814" i="24"/>
  <c r="M10814" i="24"/>
  <c r="O10813" i="24"/>
  <c r="N10813" i="24"/>
  <c r="M10813" i="24"/>
  <c r="O10812" i="24"/>
  <c r="N10812" i="24"/>
  <c r="M10812" i="24"/>
  <c r="O10811" i="24"/>
  <c r="N10811" i="24"/>
  <c r="M10811" i="24"/>
  <c r="O10810" i="24"/>
  <c r="N10810" i="24"/>
  <c r="M10810" i="24"/>
  <c r="O10809" i="24"/>
  <c r="N10809" i="24"/>
  <c r="M10809" i="24"/>
  <c r="O10808" i="24"/>
  <c r="N10808" i="24"/>
  <c r="M10808" i="24"/>
  <c r="O10807" i="24"/>
  <c r="N10807" i="24"/>
  <c r="M10807" i="24"/>
  <c r="O10806" i="24"/>
  <c r="N10806" i="24"/>
  <c r="M10806" i="24"/>
  <c r="O10805" i="24"/>
  <c r="N10805" i="24"/>
  <c r="M10805" i="24"/>
  <c r="O10804" i="24"/>
  <c r="N10804" i="24"/>
  <c r="M10804" i="24"/>
  <c r="O10803" i="24"/>
  <c r="N10803" i="24"/>
  <c r="M10803" i="24"/>
  <c r="O10802" i="24"/>
  <c r="N10802" i="24"/>
  <c r="M10802" i="24"/>
  <c r="O10801" i="24"/>
  <c r="N10801" i="24"/>
  <c r="M10801" i="24"/>
  <c r="O10800" i="24"/>
  <c r="N10800" i="24"/>
  <c r="M10800" i="24"/>
  <c r="O10799" i="24"/>
  <c r="N10799" i="24"/>
  <c r="M10799" i="24"/>
  <c r="O10798" i="24"/>
  <c r="N10798" i="24"/>
  <c r="M10798" i="24"/>
  <c r="O10797" i="24"/>
  <c r="N10797" i="24"/>
  <c r="M10797" i="24"/>
  <c r="O10796" i="24"/>
  <c r="N10796" i="24"/>
  <c r="M10796" i="24"/>
  <c r="O10795" i="24"/>
  <c r="N10795" i="24"/>
  <c r="M10795" i="24"/>
  <c r="O10794" i="24"/>
  <c r="N10794" i="24"/>
  <c r="M10794" i="24"/>
  <c r="O10793" i="24"/>
  <c r="N10793" i="24"/>
  <c r="M10793" i="24"/>
  <c r="O10792" i="24"/>
  <c r="N10792" i="24"/>
  <c r="M10792" i="24"/>
  <c r="O10791" i="24"/>
  <c r="N10791" i="24"/>
  <c r="M10791" i="24"/>
  <c r="O10790" i="24"/>
  <c r="N10790" i="24"/>
  <c r="M10790" i="24"/>
  <c r="O10789" i="24"/>
  <c r="N10789" i="24"/>
  <c r="M10789" i="24"/>
  <c r="O10788" i="24"/>
  <c r="N10788" i="24"/>
  <c r="M10788" i="24"/>
  <c r="O10787" i="24"/>
  <c r="N10787" i="24"/>
  <c r="M10787" i="24"/>
  <c r="O10786" i="24"/>
  <c r="N10786" i="24"/>
  <c r="M10786" i="24"/>
  <c r="O10785" i="24"/>
  <c r="N10785" i="24"/>
  <c r="M10785" i="24"/>
  <c r="O10784" i="24"/>
  <c r="N10784" i="24"/>
  <c r="M10784" i="24"/>
  <c r="O10783" i="24"/>
  <c r="N10783" i="24"/>
  <c r="M10783" i="24"/>
  <c r="O10782" i="24"/>
  <c r="N10782" i="24"/>
  <c r="M10782" i="24"/>
  <c r="O10781" i="24"/>
  <c r="N10781" i="24"/>
  <c r="M10781" i="24"/>
  <c r="O10780" i="24"/>
  <c r="N10780" i="24"/>
  <c r="M10780" i="24"/>
  <c r="O10779" i="24"/>
  <c r="N10779" i="24"/>
  <c r="M10779" i="24"/>
  <c r="O10778" i="24"/>
  <c r="N10778" i="24"/>
  <c r="M10778" i="24"/>
  <c r="O10777" i="24"/>
  <c r="N10777" i="24"/>
  <c r="M10777" i="24"/>
  <c r="O10776" i="24"/>
  <c r="N10776" i="24"/>
  <c r="M10776" i="24"/>
  <c r="O10775" i="24"/>
  <c r="N10775" i="24"/>
  <c r="M10775" i="24"/>
  <c r="O10774" i="24"/>
  <c r="N10774" i="24"/>
  <c r="M10774" i="24"/>
  <c r="O10773" i="24"/>
  <c r="N10773" i="24"/>
  <c r="M10773" i="24"/>
  <c r="O10772" i="24"/>
  <c r="N10772" i="24"/>
  <c r="M10772" i="24"/>
  <c r="O10771" i="24"/>
  <c r="N10771" i="24"/>
  <c r="M10771" i="24"/>
  <c r="O10770" i="24"/>
  <c r="N10770" i="24"/>
  <c r="M10770" i="24"/>
  <c r="O10769" i="24"/>
  <c r="N10769" i="24"/>
  <c r="M10769" i="24"/>
  <c r="O10768" i="24"/>
  <c r="N10768" i="24"/>
  <c r="M10768" i="24"/>
  <c r="O10767" i="24"/>
  <c r="N10767" i="24"/>
  <c r="M10767" i="24"/>
  <c r="O10766" i="24"/>
  <c r="N10766" i="24"/>
  <c r="M10766" i="24"/>
  <c r="O10765" i="24"/>
  <c r="N10765" i="24"/>
  <c r="M10765" i="24"/>
  <c r="O10764" i="24"/>
  <c r="N10764" i="24"/>
  <c r="M10764" i="24"/>
  <c r="O10763" i="24"/>
  <c r="N10763" i="24"/>
  <c r="M10763" i="24"/>
  <c r="O10762" i="24"/>
  <c r="N10762" i="24"/>
  <c r="M10762" i="24"/>
  <c r="O10761" i="24"/>
  <c r="N10761" i="24"/>
  <c r="M10761" i="24"/>
  <c r="O10760" i="24"/>
  <c r="N10760" i="24"/>
  <c r="M10760" i="24"/>
  <c r="O10759" i="24"/>
  <c r="N10759" i="24"/>
  <c r="M10759" i="24"/>
  <c r="O10758" i="24"/>
  <c r="N10758" i="24"/>
  <c r="M10758" i="24"/>
  <c r="O10757" i="24"/>
  <c r="N10757" i="24"/>
  <c r="M10757" i="24"/>
  <c r="O10756" i="24"/>
  <c r="N10756" i="24"/>
  <c r="M10756" i="24"/>
  <c r="O10755" i="24"/>
  <c r="N10755" i="24"/>
  <c r="M10755" i="24"/>
  <c r="O10754" i="24"/>
  <c r="N10754" i="24"/>
  <c r="M10754" i="24"/>
  <c r="O10753" i="24"/>
  <c r="N10753" i="24"/>
  <c r="M10753" i="24"/>
  <c r="O10752" i="24"/>
  <c r="N10752" i="24"/>
  <c r="M10752" i="24"/>
  <c r="O10751" i="24"/>
  <c r="N10751" i="24"/>
  <c r="M10751" i="24"/>
  <c r="O10750" i="24"/>
  <c r="N10750" i="24"/>
  <c r="M10750" i="24"/>
  <c r="O10749" i="24"/>
  <c r="N10749" i="24"/>
  <c r="M10749" i="24"/>
  <c r="O10748" i="24"/>
  <c r="N10748" i="24"/>
  <c r="M10748" i="24"/>
  <c r="O10747" i="24"/>
  <c r="N10747" i="24"/>
  <c r="M10747" i="24"/>
  <c r="O10746" i="24"/>
  <c r="N10746" i="24"/>
  <c r="M10746" i="24"/>
  <c r="O10745" i="24"/>
  <c r="N10745" i="24"/>
  <c r="M10745" i="24"/>
  <c r="O10744" i="24"/>
  <c r="N10744" i="24"/>
  <c r="M10744" i="24"/>
  <c r="O10743" i="24"/>
  <c r="N10743" i="24"/>
  <c r="M10743" i="24"/>
  <c r="O10742" i="24"/>
  <c r="N10742" i="24"/>
  <c r="M10742" i="24"/>
  <c r="O10741" i="24"/>
  <c r="N10741" i="24"/>
  <c r="M10741" i="24"/>
  <c r="O10740" i="24"/>
  <c r="N10740" i="24"/>
  <c r="M10740" i="24"/>
  <c r="O10739" i="24"/>
  <c r="N10739" i="24"/>
  <c r="M10739" i="24"/>
  <c r="O10738" i="24"/>
  <c r="N10738" i="24"/>
  <c r="M10738" i="24"/>
  <c r="O10737" i="24"/>
  <c r="N10737" i="24"/>
  <c r="M10737" i="24"/>
  <c r="O10736" i="24"/>
  <c r="N10736" i="24"/>
  <c r="M10736" i="24"/>
  <c r="O10735" i="24"/>
  <c r="N10735" i="24"/>
  <c r="M10735" i="24"/>
  <c r="O10734" i="24"/>
  <c r="N10734" i="24"/>
  <c r="M10734" i="24"/>
  <c r="O10733" i="24"/>
  <c r="N10733" i="24"/>
  <c r="M10733" i="24"/>
  <c r="O10732" i="24"/>
  <c r="N10732" i="24"/>
  <c r="M10732" i="24"/>
  <c r="O10731" i="24"/>
  <c r="N10731" i="24"/>
  <c r="M10731" i="24"/>
  <c r="O10730" i="24"/>
  <c r="N10730" i="24"/>
  <c r="M10730" i="24"/>
  <c r="O10729" i="24"/>
  <c r="N10729" i="24"/>
  <c r="M10729" i="24"/>
  <c r="O10728" i="24"/>
  <c r="N10728" i="24"/>
  <c r="M10728" i="24"/>
  <c r="O10727" i="24"/>
  <c r="N10727" i="24"/>
  <c r="M10727" i="24"/>
  <c r="O10726" i="24"/>
  <c r="N10726" i="24"/>
  <c r="M10726" i="24"/>
  <c r="O10725" i="24"/>
  <c r="N10725" i="24"/>
  <c r="M10725" i="24"/>
  <c r="O10724" i="24"/>
  <c r="N10724" i="24"/>
  <c r="M10724" i="24"/>
  <c r="O10723" i="24"/>
  <c r="N10723" i="24"/>
  <c r="M10723" i="24"/>
  <c r="O10722" i="24"/>
  <c r="N10722" i="24"/>
  <c r="M10722" i="24"/>
  <c r="O10721" i="24"/>
  <c r="N10721" i="24"/>
  <c r="M10721" i="24"/>
  <c r="O10720" i="24"/>
  <c r="N10720" i="24"/>
  <c r="M10720" i="24"/>
  <c r="O10719" i="24"/>
  <c r="N10719" i="24"/>
  <c r="M10719" i="24"/>
  <c r="O10718" i="24"/>
  <c r="N10718" i="24"/>
  <c r="M10718" i="24"/>
  <c r="O10717" i="24"/>
  <c r="N10717" i="24"/>
  <c r="M10717" i="24"/>
  <c r="O10716" i="24"/>
  <c r="N10716" i="24"/>
  <c r="M10716" i="24"/>
  <c r="O10715" i="24"/>
  <c r="N10715" i="24"/>
  <c r="M10715" i="24"/>
  <c r="O10714" i="24"/>
  <c r="N10714" i="24"/>
  <c r="M10714" i="24"/>
  <c r="O10713" i="24"/>
  <c r="N10713" i="24"/>
  <c r="M10713" i="24"/>
  <c r="O10712" i="24"/>
  <c r="N10712" i="24"/>
  <c r="M10712" i="24"/>
  <c r="O10711" i="24"/>
  <c r="N10711" i="24"/>
  <c r="M10711" i="24"/>
  <c r="O10710" i="24"/>
  <c r="N10710" i="24"/>
  <c r="M10710" i="24"/>
  <c r="O10709" i="24"/>
  <c r="N10709" i="24"/>
  <c r="M10709" i="24"/>
  <c r="O10708" i="24"/>
  <c r="N10708" i="24"/>
  <c r="M10708" i="24"/>
  <c r="O10707" i="24"/>
  <c r="N10707" i="24"/>
  <c r="M10707" i="24"/>
  <c r="O10706" i="24"/>
  <c r="N10706" i="24"/>
  <c r="M10706" i="24"/>
  <c r="O10705" i="24"/>
  <c r="N10705" i="24"/>
  <c r="M10705" i="24"/>
  <c r="O10704" i="24"/>
  <c r="N10704" i="24"/>
  <c r="M10704" i="24"/>
  <c r="O10703" i="24"/>
  <c r="N10703" i="24"/>
  <c r="M10703" i="24"/>
  <c r="O10702" i="24"/>
  <c r="N10702" i="24"/>
  <c r="M10702" i="24"/>
  <c r="O10701" i="24"/>
  <c r="N10701" i="24"/>
  <c r="M10701" i="24"/>
  <c r="O10700" i="24"/>
  <c r="N10700" i="24"/>
  <c r="M10700" i="24"/>
  <c r="O10699" i="24"/>
  <c r="N10699" i="24"/>
  <c r="M10699" i="24"/>
  <c r="O10698" i="24"/>
  <c r="N10698" i="24"/>
  <c r="M10698" i="24"/>
  <c r="O10697" i="24"/>
  <c r="N10697" i="24"/>
  <c r="M10697" i="24"/>
  <c r="O10696" i="24"/>
  <c r="N10696" i="24"/>
  <c r="M10696" i="24"/>
  <c r="O10695" i="24"/>
  <c r="N10695" i="24"/>
  <c r="M10695" i="24"/>
  <c r="O10694" i="24"/>
  <c r="N10694" i="24"/>
  <c r="M10694" i="24"/>
  <c r="O10693" i="24"/>
  <c r="N10693" i="24"/>
  <c r="M10693" i="24"/>
  <c r="O10692" i="24"/>
  <c r="N10692" i="24"/>
  <c r="M10692" i="24"/>
  <c r="O10691" i="24"/>
  <c r="N10691" i="24"/>
  <c r="M10691" i="24"/>
  <c r="O10690" i="24"/>
  <c r="N10690" i="24"/>
  <c r="M10690" i="24"/>
  <c r="O10689" i="24"/>
  <c r="N10689" i="24"/>
  <c r="M10689" i="24"/>
  <c r="O10688" i="24"/>
  <c r="N10688" i="24"/>
  <c r="M10688" i="24"/>
  <c r="O10687" i="24"/>
  <c r="N10687" i="24"/>
  <c r="M10687" i="24"/>
  <c r="O10686" i="24"/>
  <c r="N10686" i="24"/>
  <c r="M10686" i="24"/>
  <c r="O10685" i="24"/>
  <c r="N10685" i="24"/>
  <c r="M10685" i="24"/>
  <c r="O10684" i="24"/>
  <c r="N10684" i="24"/>
  <c r="M10684" i="24"/>
  <c r="O10683" i="24"/>
  <c r="N10683" i="24"/>
  <c r="M10683" i="24"/>
  <c r="O10682" i="24"/>
  <c r="N10682" i="24"/>
  <c r="M10682" i="24"/>
  <c r="O10681" i="24"/>
  <c r="N10681" i="24"/>
  <c r="M10681" i="24"/>
  <c r="O10680" i="24"/>
  <c r="N10680" i="24"/>
  <c r="M10680" i="24"/>
  <c r="O10679" i="24"/>
  <c r="N10679" i="24"/>
  <c r="M10679" i="24"/>
  <c r="O10678" i="24"/>
  <c r="N10678" i="24"/>
  <c r="M10678" i="24"/>
  <c r="O10677" i="24"/>
  <c r="N10677" i="24"/>
  <c r="M10677" i="24"/>
  <c r="O10676" i="24"/>
  <c r="N10676" i="24"/>
  <c r="M10676" i="24"/>
  <c r="O10675" i="24"/>
  <c r="N10675" i="24"/>
  <c r="M10675" i="24"/>
  <c r="O10674" i="24"/>
  <c r="N10674" i="24"/>
  <c r="M10674" i="24"/>
  <c r="O10673" i="24"/>
  <c r="N10673" i="24"/>
  <c r="M10673" i="24"/>
  <c r="O10672" i="24"/>
  <c r="N10672" i="24"/>
  <c r="M10672" i="24"/>
  <c r="O10671" i="24"/>
  <c r="N10671" i="24"/>
  <c r="M10671" i="24"/>
  <c r="O10670" i="24"/>
  <c r="N10670" i="24"/>
  <c r="M10670" i="24"/>
  <c r="O10669" i="24"/>
  <c r="N10669" i="24"/>
  <c r="M10669" i="24"/>
  <c r="O10668" i="24"/>
  <c r="N10668" i="24"/>
  <c r="M10668" i="24"/>
  <c r="O10667" i="24"/>
  <c r="N10667" i="24"/>
  <c r="M10667" i="24"/>
  <c r="O10666" i="24"/>
  <c r="N10666" i="24"/>
  <c r="M10666" i="24"/>
  <c r="O10665" i="24"/>
  <c r="N10665" i="24"/>
  <c r="M10665" i="24"/>
  <c r="O10664" i="24"/>
  <c r="N10664" i="24"/>
  <c r="M10664" i="24"/>
  <c r="O10663" i="24"/>
  <c r="N10663" i="24"/>
  <c r="M10663" i="24"/>
  <c r="O10662" i="24"/>
  <c r="N10662" i="24"/>
  <c r="M10662" i="24"/>
  <c r="O10661" i="24"/>
  <c r="N10661" i="24"/>
  <c r="M10661" i="24"/>
  <c r="O10660" i="24"/>
  <c r="N10660" i="24"/>
  <c r="M10660" i="24"/>
  <c r="O10659" i="24"/>
  <c r="N10659" i="24"/>
  <c r="M10659" i="24"/>
  <c r="O10658" i="24"/>
  <c r="N10658" i="24"/>
  <c r="M10658" i="24"/>
  <c r="O10657" i="24"/>
  <c r="N10657" i="24"/>
  <c r="M10657" i="24"/>
  <c r="O10656" i="24"/>
  <c r="N10656" i="24"/>
  <c r="M10656" i="24"/>
  <c r="O10655" i="24"/>
  <c r="N10655" i="24"/>
  <c r="M10655" i="24"/>
  <c r="O10654" i="24"/>
  <c r="N10654" i="24"/>
  <c r="M10654" i="24"/>
  <c r="O10653" i="24"/>
  <c r="N10653" i="24"/>
  <c r="M10653" i="24"/>
  <c r="O10652" i="24"/>
  <c r="N10652" i="24"/>
  <c r="M10652" i="24"/>
  <c r="O10651" i="24"/>
  <c r="N10651" i="24"/>
  <c r="M10651" i="24"/>
  <c r="O10650" i="24"/>
  <c r="N10650" i="24"/>
  <c r="M10650" i="24"/>
  <c r="O10649" i="24"/>
  <c r="N10649" i="24"/>
  <c r="M10649" i="24"/>
  <c r="O10648" i="24"/>
  <c r="N10648" i="24"/>
  <c r="M10648" i="24"/>
  <c r="O10647" i="24"/>
  <c r="N10647" i="24"/>
  <c r="M10647" i="24"/>
  <c r="O10646" i="24"/>
  <c r="N10646" i="24"/>
  <c r="M10646" i="24"/>
  <c r="O10645" i="24"/>
  <c r="N10645" i="24"/>
  <c r="M10645" i="24"/>
  <c r="O10644" i="24"/>
  <c r="N10644" i="24"/>
  <c r="M10644" i="24"/>
  <c r="O10643" i="24"/>
  <c r="N10643" i="24"/>
  <c r="M10643" i="24"/>
  <c r="O10642" i="24"/>
  <c r="N10642" i="24"/>
  <c r="M10642" i="24"/>
  <c r="O10641" i="24"/>
  <c r="N10641" i="24"/>
  <c r="M10641" i="24"/>
  <c r="O10640" i="24"/>
  <c r="N10640" i="24"/>
  <c r="M10640" i="24"/>
  <c r="O10639" i="24"/>
  <c r="N10639" i="24"/>
  <c r="M10639" i="24"/>
  <c r="O10638" i="24"/>
  <c r="N10638" i="24"/>
  <c r="M10638" i="24"/>
  <c r="O10637" i="24"/>
  <c r="N10637" i="24"/>
  <c r="M10637" i="24"/>
  <c r="O10636" i="24"/>
  <c r="N10636" i="24"/>
  <c r="M10636" i="24"/>
  <c r="O10635" i="24"/>
  <c r="N10635" i="24"/>
  <c r="M10635" i="24"/>
  <c r="O10634" i="24"/>
  <c r="N10634" i="24"/>
  <c r="M10634" i="24"/>
  <c r="O10633" i="24"/>
  <c r="N10633" i="24"/>
  <c r="M10633" i="24"/>
  <c r="O10632" i="24"/>
  <c r="N10632" i="24"/>
  <c r="M10632" i="24"/>
  <c r="O10631" i="24"/>
  <c r="N10631" i="24"/>
  <c r="M10631" i="24"/>
  <c r="O10630" i="24"/>
  <c r="N10630" i="24"/>
  <c r="M10630" i="24"/>
  <c r="O10629" i="24"/>
  <c r="N10629" i="24"/>
  <c r="M10629" i="24"/>
  <c r="O10628" i="24"/>
  <c r="N10628" i="24"/>
  <c r="M10628" i="24"/>
  <c r="O10627" i="24"/>
  <c r="N10627" i="24"/>
  <c r="M10627" i="24"/>
  <c r="O10626" i="24"/>
  <c r="N10626" i="24"/>
  <c r="M10626" i="24"/>
  <c r="O10625" i="24"/>
  <c r="N10625" i="24"/>
  <c r="M10625" i="24"/>
  <c r="O10624" i="24"/>
  <c r="N10624" i="24"/>
  <c r="M10624" i="24"/>
  <c r="O10623" i="24"/>
  <c r="N10623" i="24"/>
  <c r="M10623" i="24"/>
  <c r="O10622" i="24"/>
  <c r="N10622" i="24"/>
  <c r="M10622" i="24"/>
  <c r="O10621" i="24"/>
  <c r="N10621" i="24"/>
  <c r="M10621" i="24"/>
  <c r="O10620" i="24"/>
  <c r="N10620" i="24"/>
  <c r="M10620" i="24"/>
  <c r="O10619" i="24"/>
  <c r="N10619" i="24"/>
  <c r="M10619" i="24"/>
  <c r="O10618" i="24"/>
  <c r="N10618" i="24"/>
  <c r="M10618" i="24"/>
  <c r="O10617" i="24"/>
  <c r="N10617" i="24"/>
  <c r="M10617" i="24"/>
  <c r="O10616" i="24"/>
  <c r="N10616" i="24"/>
  <c r="M10616" i="24"/>
  <c r="O10615" i="24"/>
  <c r="N10615" i="24"/>
  <c r="M10615" i="24"/>
  <c r="O10614" i="24"/>
  <c r="N10614" i="24"/>
  <c r="M10614" i="24"/>
  <c r="O10613" i="24"/>
  <c r="N10613" i="24"/>
  <c r="M10613" i="24"/>
  <c r="O10612" i="24"/>
  <c r="N10612" i="24"/>
  <c r="M10612" i="24"/>
  <c r="O10611" i="24"/>
  <c r="N10611" i="24"/>
  <c r="M10611" i="24"/>
  <c r="O10610" i="24"/>
  <c r="N10610" i="24"/>
  <c r="M10610" i="24"/>
  <c r="O10609" i="24"/>
  <c r="N10609" i="24"/>
  <c r="M10609" i="24"/>
  <c r="O10608" i="24"/>
  <c r="N10608" i="24"/>
  <c r="M10608" i="24"/>
  <c r="O10607" i="24"/>
  <c r="N10607" i="24"/>
  <c r="M10607" i="24"/>
  <c r="O10606" i="24"/>
  <c r="N10606" i="24"/>
  <c r="M10606" i="24"/>
  <c r="O10605" i="24"/>
  <c r="N10605" i="24"/>
  <c r="M10605" i="24"/>
  <c r="O10604" i="24"/>
  <c r="N10604" i="24"/>
  <c r="M10604" i="24"/>
  <c r="O10603" i="24"/>
  <c r="N10603" i="24"/>
  <c r="M10603" i="24"/>
  <c r="O10602" i="24"/>
  <c r="N10602" i="24"/>
  <c r="M10602" i="24"/>
  <c r="O10601" i="24"/>
  <c r="N10601" i="24"/>
  <c r="M10601" i="24"/>
  <c r="O10600" i="24"/>
  <c r="N10600" i="24"/>
  <c r="M10600" i="24"/>
  <c r="O10599" i="24"/>
  <c r="N10599" i="24"/>
  <c r="M10599" i="24"/>
  <c r="O10598" i="24"/>
  <c r="N10598" i="24"/>
  <c r="M10598" i="24"/>
  <c r="O10597" i="24"/>
  <c r="N10597" i="24"/>
  <c r="M10597" i="24"/>
  <c r="O10596" i="24"/>
  <c r="N10596" i="24"/>
  <c r="M10596" i="24"/>
  <c r="O10595" i="24"/>
  <c r="N10595" i="24"/>
  <c r="M10595" i="24"/>
  <c r="O10594" i="24"/>
  <c r="N10594" i="24"/>
  <c r="M10594" i="24"/>
  <c r="O10593" i="24"/>
  <c r="N10593" i="24"/>
  <c r="M10593" i="24"/>
  <c r="O10592" i="24"/>
  <c r="N10592" i="24"/>
  <c r="M10592" i="24"/>
  <c r="O10591" i="24"/>
  <c r="N10591" i="24"/>
  <c r="M10591" i="24"/>
  <c r="O10590" i="24"/>
  <c r="N10590" i="24"/>
  <c r="M10590" i="24"/>
  <c r="O10589" i="24"/>
  <c r="N10589" i="24"/>
  <c r="M10589" i="24"/>
  <c r="O10588" i="24"/>
  <c r="N10588" i="24"/>
  <c r="M10588" i="24"/>
  <c r="O10587" i="24"/>
  <c r="N10587" i="24"/>
  <c r="M10587" i="24"/>
  <c r="O10586" i="24"/>
  <c r="N10586" i="24"/>
  <c r="M10586" i="24"/>
  <c r="O10585" i="24"/>
  <c r="N10585" i="24"/>
  <c r="M10585" i="24"/>
  <c r="O10584" i="24"/>
  <c r="N10584" i="24"/>
  <c r="M10584" i="24"/>
  <c r="O10583" i="24"/>
  <c r="N10583" i="24"/>
  <c r="M10583" i="24"/>
  <c r="O10582" i="24"/>
  <c r="N10582" i="24"/>
  <c r="M10582" i="24"/>
  <c r="O10581" i="24"/>
  <c r="N10581" i="24"/>
  <c r="M10581" i="24"/>
  <c r="O10580" i="24"/>
  <c r="N10580" i="24"/>
  <c r="M10580" i="24"/>
  <c r="O10579" i="24"/>
  <c r="N10579" i="24"/>
  <c r="M10579" i="24"/>
  <c r="O10578" i="24"/>
  <c r="N10578" i="24"/>
  <c r="M10578" i="24"/>
  <c r="O10577" i="24"/>
  <c r="N10577" i="24"/>
  <c r="M10577" i="24"/>
  <c r="O10576" i="24"/>
  <c r="N10576" i="24"/>
  <c r="M10576" i="24"/>
  <c r="O10575" i="24"/>
  <c r="N10575" i="24"/>
  <c r="M10575" i="24"/>
  <c r="O10574" i="24"/>
  <c r="N10574" i="24"/>
  <c r="M10574" i="24"/>
  <c r="O10573" i="24"/>
  <c r="N10573" i="24"/>
  <c r="M10573" i="24"/>
  <c r="O10572" i="24"/>
  <c r="N10572" i="24"/>
  <c r="M10572" i="24"/>
  <c r="O10571" i="24"/>
  <c r="N10571" i="24"/>
  <c r="M10571" i="24"/>
  <c r="O10570" i="24"/>
  <c r="N10570" i="24"/>
  <c r="M10570" i="24"/>
  <c r="O10569" i="24"/>
  <c r="N10569" i="24"/>
  <c r="M10569" i="24"/>
  <c r="O10568" i="24"/>
  <c r="N10568" i="24"/>
  <c r="M10568" i="24"/>
  <c r="O10567" i="24"/>
  <c r="N10567" i="24"/>
  <c r="M10567" i="24"/>
  <c r="O10566" i="24"/>
  <c r="N10566" i="24"/>
  <c r="M10566" i="24"/>
  <c r="O10565" i="24"/>
  <c r="N10565" i="24"/>
  <c r="M10565" i="24"/>
  <c r="O10564" i="24"/>
  <c r="N10564" i="24"/>
  <c r="M10564" i="24"/>
  <c r="O10563" i="24"/>
  <c r="N10563" i="24"/>
  <c r="M10563" i="24"/>
  <c r="O10562" i="24"/>
  <c r="N10562" i="24"/>
  <c r="M10562" i="24"/>
  <c r="O10561" i="24"/>
  <c r="N10561" i="24"/>
  <c r="M10561" i="24"/>
  <c r="O10560" i="24"/>
  <c r="N10560" i="24"/>
  <c r="M10560" i="24"/>
  <c r="O10559" i="24"/>
  <c r="N10559" i="24"/>
  <c r="M10559" i="24"/>
  <c r="O10558" i="24"/>
  <c r="N10558" i="24"/>
  <c r="M10558" i="24"/>
  <c r="O10557" i="24"/>
  <c r="N10557" i="24"/>
  <c r="M10557" i="24"/>
  <c r="O10556" i="24"/>
  <c r="N10556" i="24"/>
  <c r="M10556" i="24"/>
  <c r="O10555" i="24"/>
  <c r="N10555" i="24"/>
  <c r="M10555" i="24"/>
  <c r="O10554" i="24"/>
  <c r="N10554" i="24"/>
  <c r="M10554" i="24"/>
  <c r="O10553" i="24"/>
  <c r="N10553" i="24"/>
  <c r="M10553" i="24"/>
  <c r="O10552" i="24"/>
  <c r="N10552" i="24"/>
  <c r="M10552" i="24"/>
  <c r="O10551" i="24"/>
  <c r="N10551" i="24"/>
  <c r="M10551" i="24"/>
  <c r="O10550" i="24"/>
  <c r="N10550" i="24"/>
  <c r="M10550" i="24"/>
  <c r="O10549" i="24"/>
  <c r="N10549" i="24"/>
  <c r="M10549" i="24"/>
  <c r="O10548" i="24"/>
  <c r="N10548" i="24"/>
  <c r="M10548" i="24"/>
  <c r="O10547" i="24"/>
  <c r="N10547" i="24"/>
  <c r="M10547" i="24"/>
  <c r="O10546" i="24"/>
  <c r="N10546" i="24"/>
  <c r="M10546" i="24"/>
  <c r="O10545" i="24"/>
  <c r="N10545" i="24"/>
  <c r="M10545" i="24"/>
  <c r="O10544" i="24"/>
  <c r="N10544" i="24"/>
  <c r="M10544" i="24"/>
  <c r="O10543" i="24"/>
  <c r="N10543" i="24"/>
  <c r="M10543" i="24"/>
  <c r="O10542" i="24"/>
  <c r="N10542" i="24"/>
  <c r="M10542" i="24"/>
  <c r="O10541" i="24"/>
  <c r="N10541" i="24"/>
  <c r="M10541" i="24"/>
  <c r="O10540" i="24"/>
  <c r="N10540" i="24"/>
  <c r="M10540" i="24"/>
  <c r="O10539" i="24"/>
  <c r="N10539" i="24"/>
  <c r="M10539" i="24"/>
  <c r="O10538" i="24"/>
  <c r="N10538" i="24"/>
  <c r="M10538" i="24"/>
  <c r="O10537" i="24"/>
  <c r="N10537" i="24"/>
  <c r="M10537" i="24"/>
  <c r="O10536" i="24"/>
  <c r="N10536" i="24"/>
  <c r="M10536" i="24"/>
  <c r="O10535" i="24"/>
  <c r="N10535" i="24"/>
  <c r="M10535" i="24"/>
  <c r="O10534" i="24"/>
  <c r="N10534" i="24"/>
  <c r="M10534" i="24"/>
  <c r="O10533" i="24"/>
  <c r="N10533" i="24"/>
  <c r="M10533" i="24"/>
  <c r="O10532" i="24"/>
  <c r="N10532" i="24"/>
  <c r="M10532" i="24"/>
  <c r="O10531" i="24"/>
  <c r="N10531" i="24"/>
  <c r="M10531" i="24"/>
  <c r="O10530" i="24"/>
  <c r="N10530" i="24"/>
  <c r="M10530" i="24"/>
  <c r="O10529" i="24"/>
  <c r="N10529" i="24"/>
  <c r="M10529" i="24"/>
  <c r="O10528" i="24"/>
  <c r="N10528" i="24"/>
  <c r="M10528" i="24"/>
  <c r="O10527" i="24"/>
  <c r="N10527" i="24"/>
  <c r="M10527" i="24"/>
  <c r="O10526" i="24"/>
  <c r="N10526" i="24"/>
  <c r="M10526" i="24"/>
  <c r="O10525" i="24"/>
  <c r="N10525" i="24"/>
  <c r="M10525" i="24"/>
  <c r="O10524" i="24"/>
  <c r="N10524" i="24"/>
  <c r="M10524" i="24"/>
  <c r="O10523" i="24"/>
  <c r="N10523" i="24"/>
  <c r="M10523" i="24"/>
  <c r="O10522" i="24"/>
  <c r="N10522" i="24"/>
  <c r="M10522" i="24"/>
  <c r="O10521" i="24"/>
  <c r="N10521" i="24"/>
  <c r="M10521" i="24"/>
  <c r="O10520" i="24"/>
  <c r="N10520" i="24"/>
  <c r="M10520" i="24"/>
  <c r="O10519" i="24"/>
  <c r="N10519" i="24"/>
  <c r="M10519" i="24"/>
  <c r="O10518" i="24"/>
  <c r="N10518" i="24"/>
  <c r="M10518" i="24"/>
  <c r="O10517" i="24"/>
  <c r="N10517" i="24"/>
  <c r="M10517" i="24"/>
  <c r="O10516" i="24"/>
  <c r="N10516" i="24"/>
  <c r="M10516" i="24"/>
  <c r="O10515" i="24"/>
  <c r="N10515" i="24"/>
  <c r="M10515" i="24"/>
  <c r="O10514" i="24"/>
  <c r="N10514" i="24"/>
  <c r="M10514" i="24"/>
  <c r="O10513" i="24"/>
  <c r="N10513" i="24"/>
  <c r="M10513" i="24"/>
  <c r="O10512" i="24"/>
  <c r="N10512" i="24"/>
  <c r="M10512" i="24"/>
  <c r="O10511" i="24"/>
  <c r="N10511" i="24"/>
  <c r="M10511" i="24"/>
  <c r="O10510" i="24"/>
  <c r="N10510" i="24"/>
  <c r="M10510" i="24"/>
  <c r="O10509" i="24"/>
  <c r="N10509" i="24"/>
  <c r="M10509" i="24"/>
  <c r="O10508" i="24"/>
  <c r="N10508" i="24"/>
  <c r="M10508" i="24"/>
  <c r="O10507" i="24"/>
  <c r="N10507" i="24"/>
  <c r="M10507" i="24"/>
  <c r="O10506" i="24"/>
  <c r="N10506" i="24"/>
  <c r="M10506" i="24"/>
  <c r="O10505" i="24"/>
  <c r="N10505" i="24"/>
  <c r="M10505" i="24"/>
  <c r="O10504" i="24"/>
  <c r="N10504" i="24"/>
  <c r="M10504" i="24"/>
  <c r="O10503" i="24"/>
  <c r="N10503" i="24"/>
  <c r="M10503" i="24"/>
  <c r="O10502" i="24"/>
  <c r="N10502" i="24"/>
  <c r="M10502" i="24"/>
  <c r="O10501" i="24"/>
  <c r="N10501" i="24"/>
  <c r="M10501" i="24"/>
  <c r="O10500" i="24"/>
  <c r="N10500" i="24"/>
  <c r="M10500" i="24"/>
  <c r="O10499" i="24"/>
  <c r="N10499" i="24"/>
  <c r="M10499" i="24"/>
  <c r="O10498" i="24"/>
  <c r="N10498" i="24"/>
  <c r="M10498" i="24"/>
  <c r="O10497" i="24"/>
  <c r="N10497" i="24"/>
  <c r="M10497" i="24"/>
  <c r="O10496" i="24"/>
  <c r="N10496" i="24"/>
  <c r="M10496" i="24"/>
  <c r="O10495" i="24"/>
  <c r="N10495" i="24"/>
  <c r="M10495" i="24"/>
  <c r="O10494" i="24"/>
  <c r="N10494" i="24"/>
  <c r="M10494" i="24"/>
  <c r="O10493" i="24"/>
  <c r="N10493" i="24"/>
  <c r="M10493" i="24"/>
  <c r="O10492" i="24"/>
  <c r="N10492" i="24"/>
  <c r="M10492" i="24"/>
  <c r="O10491" i="24"/>
  <c r="N10491" i="24"/>
  <c r="M10491" i="24"/>
  <c r="O10490" i="24"/>
  <c r="N10490" i="24"/>
  <c r="M10490" i="24"/>
  <c r="O10489" i="24"/>
  <c r="N10489" i="24"/>
  <c r="M10489" i="24"/>
  <c r="O10488" i="24"/>
  <c r="N10488" i="24"/>
  <c r="M10488" i="24"/>
  <c r="O10487" i="24"/>
  <c r="N10487" i="24"/>
  <c r="M10487" i="24"/>
  <c r="O10486" i="24"/>
  <c r="N10486" i="24"/>
  <c r="M10486" i="24"/>
  <c r="O10485" i="24"/>
  <c r="N10485" i="24"/>
  <c r="M10485" i="24"/>
  <c r="O10484" i="24"/>
  <c r="N10484" i="24"/>
  <c r="M10484" i="24"/>
  <c r="O10483" i="24"/>
  <c r="N10483" i="24"/>
  <c r="M10483" i="24"/>
  <c r="O10482" i="24"/>
  <c r="N10482" i="24"/>
  <c r="M10482" i="24"/>
  <c r="O10481" i="24"/>
  <c r="N10481" i="24"/>
  <c r="M10481" i="24"/>
  <c r="O10480" i="24"/>
  <c r="N10480" i="24"/>
  <c r="M10480" i="24"/>
  <c r="O10479" i="24"/>
  <c r="N10479" i="24"/>
  <c r="M10479" i="24"/>
  <c r="O10478" i="24"/>
  <c r="N10478" i="24"/>
  <c r="M10478" i="24"/>
  <c r="O10477" i="24"/>
  <c r="N10477" i="24"/>
  <c r="M10477" i="24"/>
  <c r="O10476" i="24"/>
  <c r="N10476" i="24"/>
  <c r="M10476" i="24"/>
  <c r="O10475" i="24"/>
  <c r="N10475" i="24"/>
  <c r="M10475" i="24"/>
  <c r="O10474" i="24"/>
  <c r="N10474" i="24"/>
  <c r="M10474" i="24"/>
  <c r="O10473" i="24"/>
  <c r="N10473" i="24"/>
  <c r="M10473" i="24"/>
  <c r="O10472" i="24"/>
  <c r="N10472" i="24"/>
  <c r="M10472" i="24"/>
  <c r="O10471" i="24"/>
  <c r="N10471" i="24"/>
  <c r="M10471" i="24"/>
  <c r="O10470" i="24"/>
  <c r="N10470" i="24"/>
  <c r="M10470" i="24"/>
  <c r="O10469" i="24"/>
  <c r="N10469" i="24"/>
  <c r="M10469" i="24"/>
  <c r="O10468" i="24"/>
  <c r="N10468" i="24"/>
  <c r="M10468" i="24"/>
  <c r="O10467" i="24"/>
  <c r="N10467" i="24"/>
  <c r="M10467" i="24"/>
  <c r="O10466" i="24"/>
  <c r="N10466" i="24"/>
  <c r="M10466" i="24"/>
  <c r="O10465" i="24"/>
  <c r="N10465" i="24"/>
  <c r="M10465" i="24"/>
  <c r="O10464" i="24"/>
  <c r="N10464" i="24"/>
  <c r="M10464" i="24"/>
  <c r="O10463" i="24"/>
  <c r="N10463" i="24"/>
  <c r="M10463" i="24"/>
  <c r="O10462" i="24"/>
  <c r="N10462" i="24"/>
  <c r="M10462" i="24"/>
  <c r="O10461" i="24"/>
  <c r="N10461" i="24"/>
  <c r="M10461" i="24"/>
  <c r="O10460" i="24"/>
  <c r="N10460" i="24"/>
  <c r="M10460" i="24"/>
  <c r="O10459" i="24"/>
  <c r="N10459" i="24"/>
  <c r="M10459" i="24"/>
  <c r="O10458" i="24"/>
  <c r="N10458" i="24"/>
  <c r="M10458" i="24"/>
  <c r="O10457" i="24"/>
  <c r="N10457" i="24"/>
  <c r="M10457" i="24"/>
  <c r="O10456" i="24"/>
  <c r="N10456" i="24"/>
  <c r="M10456" i="24"/>
  <c r="O10455" i="24"/>
  <c r="N10455" i="24"/>
  <c r="M10455" i="24"/>
  <c r="O10454" i="24"/>
  <c r="N10454" i="24"/>
  <c r="M10454" i="24"/>
  <c r="O10453" i="24"/>
  <c r="N10453" i="24"/>
  <c r="M10453" i="24"/>
  <c r="O10452" i="24"/>
  <c r="N10452" i="24"/>
  <c r="M10452" i="24"/>
  <c r="O10451" i="24"/>
  <c r="N10451" i="24"/>
  <c r="M10451" i="24"/>
  <c r="O10450" i="24"/>
  <c r="N10450" i="24"/>
  <c r="M10450" i="24"/>
  <c r="O10449" i="24"/>
  <c r="N10449" i="24"/>
  <c r="M10449" i="24"/>
  <c r="O10448" i="24"/>
  <c r="N10448" i="24"/>
  <c r="M10448" i="24"/>
  <c r="O10447" i="24"/>
  <c r="N10447" i="24"/>
  <c r="M10447" i="24"/>
  <c r="O10446" i="24"/>
  <c r="N10446" i="24"/>
  <c r="M10446" i="24"/>
  <c r="O10445" i="24"/>
  <c r="N10445" i="24"/>
  <c r="M10445" i="24"/>
  <c r="O10444" i="24"/>
  <c r="N10444" i="24"/>
  <c r="M10444" i="24"/>
  <c r="O10443" i="24"/>
  <c r="N10443" i="24"/>
  <c r="M10443" i="24"/>
  <c r="O10442" i="24"/>
  <c r="N10442" i="24"/>
  <c r="M10442" i="24"/>
  <c r="O10441" i="24"/>
  <c r="N10441" i="24"/>
  <c r="M10441" i="24"/>
  <c r="O10440" i="24"/>
  <c r="N10440" i="24"/>
  <c r="M10440" i="24"/>
  <c r="O10439" i="24"/>
  <c r="N10439" i="24"/>
  <c r="M10439" i="24"/>
  <c r="O10438" i="24"/>
  <c r="N10438" i="24"/>
  <c r="M10438" i="24"/>
  <c r="O10437" i="24"/>
  <c r="N10437" i="24"/>
  <c r="M10437" i="24"/>
  <c r="O10436" i="24"/>
  <c r="N10436" i="24"/>
  <c r="M10436" i="24"/>
  <c r="O10435" i="24"/>
  <c r="N10435" i="24"/>
  <c r="M10435" i="24"/>
  <c r="O10434" i="24"/>
  <c r="N10434" i="24"/>
  <c r="M10434" i="24"/>
  <c r="O10433" i="24"/>
  <c r="N10433" i="24"/>
  <c r="M10433" i="24"/>
  <c r="O10432" i="24"/>
  <c r="N10432" i="24"/>
  <c r="M10432" i="24"/>
  <c r="O10431" i="24"/>
  <c r="N10431" i="24"/>
  <c r="M10431" i="24"/>
  <c r="O10430" i="24"/>
  <c r="N10430" i="24"/>
  <c r="M10430" i="24"/>
  <c r="O10429" i="24"/>
  <c r="N10429" i="24"/>
  <c r="M10429" i="24"/>
  <c r="O10428" i="24"/>
  <c r="N10428" i="24"/>
  <c r="M10428" i="24"/>
  <c r="O10427" i="24"/>
  <c r="N10427" i="24"/>
  <c r="M10427" i="24"/>
  <c r="O10426" i="24"/>
  <c r="N10426" i="24"/>
  <c r="M10426" i="24"/>
  <c r="O10425" i="24"/>
  <c r="N10425" i="24"/>
  <c r="M10425" i="24"/>
  <c r="O10424" i="24"/>
  <c r="N10424" i="24"/>
  <c r="M10424" i="24"/>
  <c r="O10423" i="24"/>
  <c r="N10423" i="24"/>
  <c r="M10423" i="24"/>
  <c r="O10422" i="24"/>
  <c r="N10422" i="24"/>
  <c r="M10422" i="24"/>
  <c r="O10421" i="24"/>
  <c r="N10421" i="24"/>
  <c r="M10421" i="24"/>
  <c r="O10420" i="24"/>
  <c r="N10420" i="24"/>
  <c r="M10420" i="24"/>
  <c r="O10419" i="24"/>
  <c r="N10419" i="24"/>
  <c r="M10419" i="24"/>
  <c r="O10418" i="24"/>
  <c r="N10418" i="24"/>
  <c r="M10418" i="24"/>
  <c r="O10417" i="24"/>
  <c r="N10417" i="24"/>
  <c r="M10417" i="24"/>
  <c r="O10416" i="24"/>
  <c r="N10416" i="24"/>
  <c r="M10416" i="24"/>
  <c r="O10415" i="24"/>
  <c r="N10415" i="24"/>
  <c r="M10415" i="24"/>
  <c r="O10414" i="24"/>
  <c r="N10414" i="24"/>
  <c r="M10414" i="24"/>
  <c r="O10413" i="24"/>
  <c r="N10413" i="24"/>
  <c r="M10413" i="24"/>
  <c r="O10412" i="24"/>
  <c r="N10412" i="24"/>
  <c r="M10412" i="24"/>
  <c r="O10411" i="24"/>
  <c r="N10411" i="24"/>
  <c r="M10411" i="24"/>
  <c r="O10410" i="24"/>
  <c r="N10410" i="24"/>
  <c r="M10410" i="24"/>
  <c r="O10409" i="24"/>
  <c r="N10409" i="24"/>
  <c r="M10409" i="24"/>
  <c r="O10408" i="24"/>
  <c r="N10408" i="24"/>
  <c r="M10408" i="24"/>
  <c r="O10407" i="24"/>
  <c r="N10407" i="24"/>
  <c r="M10407" i="24"/>
  <c r="O10406" i="24"/>
  <c r="N10406" i="24"/>
  <c r="M10406" i="24"/>
  <c r="O10405" i="24"/>
  <c r="N10405" i="24"/>
  <c r="M10405" i="24"/>
  <c r="O10404" i="24"/>
  <c r="N10404" i="24"/>
  <c r="M10404" i="24"/>
  <c r="O10403" i="24"/>
  <c r="N10403" i="24"/>
  <c r="M10403" i="24"/>
  <c r="O10402" i="24"/>
  <c r="N10402" i="24"/>
  <c r="M10402" i="24"/>
  <c r="O10401" i="24"/>
  <c r="N10401" i="24"/>
  <c r="M10401" i="24"/>
  <c r="O10400" i="24"/>
  <c r="N10400" i="24"/>
  <c r="M10400" i="24"/>
  <c r="O10399" i="24"/>
  <c r="N10399" i="24"/>
  <c r="M10399" i="24"/>
  <c r="O10398" i="24"/>
  <c r="N10398" i="24"/>
  <c r="M10398" i="24"/>
  <c r="O10397" i="24"/>
  <c r="N10397" i="24"/>
  <c r="M10397" i="24"/>
  <c r="O10396" i="24"/>
  <c r="N10396" i="24"/>
  <c r="M10396" i="24"/>
  <c r="O10395" i="24"/>
  <c r="N10395" i="24"/>
  <c r="M10395" i="24"/>
  <c r="O10394" i="24"/>
  <c r="N10394" i="24"/>
  <c r="M10394" i="24"/>
  <c r="O10393" i="24"/>
  <c r="N10393" i="24"/>
  <c r="M10393" i="24"/>
  <c r="O10392" i="24"/>
  <c r="N10392" i="24"/>
  <c r="M10392" i="24"/>
  <c r="O10391" i="24"/>
  <c r="N10391" i="24"/>
  <c r="M10391" i="24"/>
  <c r="O10390" i="24"/>
  <c r="N10390" i="24"/>
  <c r="M10390" i="24"/>
  <c r="O10389" i="24"/>
  <c r="N10389" i="24"/>
  <c r="M10389" i="24"/>
  <c r="O10388" i="24"/>
  <c r="N10388" i="24"/>
  <c r="M10388" i="24"/>
  <c r="O10387" i="24"/>
  <c r="N10387" i="24"/>
  <c r="M10387" i="24"/>
  <c r="O10386" i="24"/>
  <c r="N10386" i="24"/>
  <c r="M10386" i="24"/>
  <c r="O10385" i="24"/>
  <c r="N10385" i="24"/>
  <c r="M10385" i="24"/>
  <c r="O10384" i="24"/>
  <c r="N10384" i="24"/>
  <c r="M10384" i="24"/>
  <c r="O10383" i="24"/>
  <c r="N10383" i="24"/>
  <c r="M10383" i="24"/>
  <c r="O10382" i="24"/>
  <c r="N10382" i="24"/>
  <c r="M10382" i="24"/>
  <c r="O10381" i="24"/>
  <c r="N10381" i="24"/>
  <c r="M10381" i="24"/>
  <c r="O10380" i="24"/>
  <c r="N10380" i="24"/>
  <c r="M10380" i="24"/>
  <c r="O10379" i="24"/>
  <c r="N10379" i="24"/>
  <c r="M10379" i="24"/>
  <c r="O10378" i="24"/>
  <c r="N10378" i="24"/>
  <c r="M10378" i="24"/>
  <c r="O10377" i="24"/>
  <c r="N10377" i="24"/>
  <c r="M10377" i="24"/>
  <c r="O10376" i="24"/>
  <c r="N10376" i="24"/>
  <c r="M10376" i="24"/>
  <c r="O10375" i="24"/>
  <c r="N10375" i="24"/>
  <c r="M10375" i="24"/>
  <c r="O10374" i="24"/>
  <c r="N10374" i="24"/>
  <c r="M10374" i="24"/>
  <c r="O10373" i="24"/>
  <c r="N10373" i="24"/>
  <c r="M10373" i="24"/>
  <c r="O10372" i="24"/>
  <c r="N10372" i="24"/>
  <c r="M10372" i="24"/>
  <c r="O10371" i="24"/>
  <c r="N10371" i="24"/>
  <c r="M10371" i="24"/>
  <c r="O10370" i="24"/>
  <c r="N10370" i="24"/>
  <c r="M10370" i="24"/>
  <c r="O10369" i="24"/>
  <c r="N10369" i="24"/>
  <c r="M10369" i="24"/>
  <c r="O10368" i="24"/>
  <c r="N10368" i="24"/>
  <c r="M10368" i="24"/>
  <c r="O10367" i="24"/>
  <c r="N10367" i="24"/>
  <c r="M10367" i="24"/>
  <c r="O10366" i="24"/>
  <c r="N10366" i="24"/>
  <c r="M10366" i="24"/>
  <c r="O10365" i="24"/>
  <c r="N10365" i="24"/>
  <c r="M10365" i="24"/>
  <c r="O10364" i="24"/>
  <c r="N10364" i="24"/>
  <c r="M10364" i="24"/>
  <c r="O10363" i="24"/>
  <c r="N10363" i="24"/>
  <c r="M10363" i="24"/>
  <c r="O10362" i="24"/>
  <c r="N10362" i="24"/>
  <c r="M10362" i="24"/>
  <c r="O10361" i="24"/>
  <c r="N10361" i="24"/>
  <c r="M10361" i="24"/>
  <c r="O10360" i="24"/>
  <c r="N10360" i="24"/>
  <c r="M10360" i="24"/>
  <c r="O10359" i="24"/>
  <c r="N10359" i="24"/>
  <c r="M10359" i="24"/>
  <c r="O10358" i="24"/>
  <c r="N10358" i="24"/>
  <c r="M10358" i="24"/>
  <c r="O10357" i="24"/>
  <c r="N10357" i="24"/>
  <c r="M10357" i="24"/>
  <c r="O10356" i="24"/>
  <c r="N10356" i="24"/>
  <c r="M10356" i="24"/>
  <c r="O10355" i="24"/>
  <c r="N10355" i="24"/>
  <c r="M10355" i="24"/>
  <c r="O10354" i="24"/>
  <c r="N10354" i="24"/>
  <c r="M10354" i="24"/>
  <c r="O10353" i="24"/>
  <c r="N10353" i="24"/>
  <c r="M10353" i="24"/>
  <c r="O10352" i="24"/>
  <c r="N10352" i="24"/>
  <c r="M10352" i="24"/>
  <c r="O10351" i="24"/>
  <c r="N10351" i="24"/>
  <c r="M10351" i="24"/>
  <c r="O10350" i="24"/>
  <c r="N10350" i="24"/>
  <c r="M10350" i="24"/>
  <c r="O10349" i="24"/>
  <c r="N10349" i="24"/>
  <c r="M10349" i="24"/>
  <c r="O10348" i="24"/>
  <c r="N10348" i="24"/>
  <c r="M10348" i="24"/>
  <c r="O10347" i="24"/>
  <c r="N10347" i="24"/>
  <c r="M10347" i="24"/>
  <c r="O10346" i="24"/>
  <c r="N10346" i="24"/>
  <c r="M10346" i="24"/>
  <c r="O10345" i="24"/>
  <c r="N10345" i="24"/>
  <c r="M10345" i="24"/>
  <c r="O10344" i="24"/>
  <c r="N10344" i="24"/>
  <c r="M10344" i="24"/>
  <c r="O10343" i="24"/>
  <c r="N10343" i="24"/>
  <c r="M10343" i="24"/>
  <c r="O10342" i="24"/>
  <c r="N10342" i="24"/>
  <c r="M10342" i="24"/>
  <c r="O10341" i="24"/>
  <c r="N10341" i="24"/>
  <c r="M10341" i="24"/>
  <c r="O10340" i="24"/>
  <c r="N10340" i="24"/>
  <c r="M10340" i="24"/>
  <c r="O10339" i="24"/>
  <c r="N10339" i="24"/>
  <c r="M10339" i="24"/>
  <c r="O10338" i="24"/>
  <c r="N10338" i="24"/>
  <c r="M10338" i="24"/>
  <c r="O10337" i="24"/>
  <c r="N10337" i="24"/>
  <c r="M10337" i="24"/>
  <c r="O10336" i="24"/>
  <c r="N10336" i="24"/>
  <c r="M10336" i="24"/>
  <c r="O10335" i="24"/>
  <c r="N10335" i="24"/>
  <c r="M10335" i="24"/>
  <c r="O10334" i="24"/>
  <c r="N10334" i="24"/>
  <c r="M10334" i="24"/>
  <c r="O10333" i="24"/>
  <c r="N10333" i="24"/>
  <c r="M10333" i="24"/>
  <c r="O10332" i="24"/>
  <c r="N10332" i="24"/>
  <c r="M10332" i="24"/>
  <c r="O10331" i="24"/>
  <c r="N10331" i="24"/>
  <c r="M10331" i="24"/>
  <c r="O10330" i="24"/>
  <c r="N10330" i="24"/>
  <c r="M10330" i="24"/>
  <c r="O10329" i="24"/>
  <c r="N10329" i="24"/>
  <c r="M10329" i="24"/>
  <c r="O10328" i="24"/>
  <c r="N10328" i="24"/>
  <c r="M10328" i="24"/>
  <c r="O10327" i="24"/>
  <c r="N10327" i="24"/>
  <c r="M10327" i="24"/>
  <c r="O10326" i="24"/>
  <c r="N10326" i="24"/>
  <c r="M10326" i="24"/>
  <c r="O10325" i="24"/>
  <c r="N10325" i="24"/>
  <c r="M10325" i="24"/>
  <c r="O10324" i="24"/>
  <c r="N10324" i="24"/>
  <c r="M10324" i="24"/>
  <c r="O10323" i="24"/>
  <c r="N10323" i="24"/>
  <c r="M10323" i="24"/>
  <c r="O10322" i="24"/>
  <c r="N10322" i="24"/>
  <c r="M10322" i="24"/>
  <c r="O10321" i="24"/>
  <c r="N10321" i="24"/>
  <c r="M10321" i="24"/>
  <c r="O10320" i="24"/>
  <c r="N10320" i="24"/>
  <c r="M10320" i="24"/>
  <c r="O10319" i="24"/>
  <c r="N10319" i="24"/>
  <c r="M10319" i="24"/>
  <c r="O10318" i="24"/>
  <c r="N10318" i="24"/>
  <c r="M10318" i="24"/>
  <c r="O10317" i="24"/>
  <c r="N10317" i="24"/>
  <c r="M10317" i="24"/>
  <c r="O10316" i="24"/>
  <c r="N10316" i="24"/>
  <c r="M10316" i="24"/>
  <c r="O10315" i="24"/>
  <c r="N10315" i="24"/>
  <c r="M10315" i="24"/>
  <c r="O10314" i="24"/>
  <c r="N10314" i="24"/>
  <c r="M10314" i="24"/>
  <c r="O10313" i="24"/>
  <c r="N10313" i="24"/>
  <c r="M10313" i="24"/>
  <c r="O10312" i="24"/>
  <c r="N10312" i="24"/>
  <c r="M10312" i="24"/>
  <c r="O10311" i="24"/>
  <c r="N10311" i="24"/>
  <c r="M10311" i="24"/>
  <c r="O10310" i="24"/>
  <c r="N10310" i="24"/>
  <c r="M10310" i="24"/>
  <c r="O10309" i="24"/>
  <c r="N10309" i="24"/>
  <c r="M10309" i="24"/>
  <c r="O10308" i="24"/>
  <c r="N10308" i="24"/>
  <c r="M10308" i="24"/>
  <c r="O10307" i="24"/>
  <c r="N10307" i="24"/>
  <c r="M10307" i="24"/>
  <c r="O10306" i="24"/>
  <c r="N10306" i="24"/>
  <c r="M10306" i="24"/>
  <c r="O10305" i="24"/>
  <c r="N10305" i="24"/>
  <c r="M10305" i="24"/>
  <c r="O10304" i="24"/>
  <c r="N10304" i="24"/>
  <c r="M10304" i="24"/>
  <c r="O10303" i="24"/>
  <c r="N10303" i="24"/>
  <c r="M10303" i="24"/>
  <c r="O10302" i="24"/>
  <c r="N10302" i="24"/>
  <c r="M10302" i="24"/>
  <c r="O10301" i="24"/>
  <c r="N10301" i="24"/>
  <c r="M10301" i="24"/>
  <c r="O10300" i="24"/>
  <c r="N10300" i="24"/>
  <c r="M10300" i="24"/>
  <c r="O10299" i="24"/>
  <c r="N10299" i="24"/>
  <c r="M10299" i="24"/>
  <c r="O10298" i="24"/>
  <c r="N10298" i="24"/>
  <c r="M10298" i="24"/>
  <c r="O10297" i="24"/>
  <c r="N10297" i="24"/>
  <c r="M10297" i="24"/>
  <c r="O10296" i="24"/>
  <c r="N10296" i="24"/>
  <c r="M10296" i="24"/>
  <c r="O10295" i="24"/>
  <c r="N10295" i="24"/>
  <c r="M10295" i="24"/>
  <c r="O10294" i="24"/>
  <c r="N10294" i="24"/>
  <c r="M10294" i="24"/>
  <c r="O10293" i="24"/>
  <c r="N10293" i="24"/>
  <c r="M10293" i="24"/>
  <c r="O10292" i="24"/>
  <c r="N10292" i="24"/>
  <c r="M10292" i="24"/>
  <c r="O10291" i="24"/>
  <c r="N10291" i="24"/>
  <c r="M10291" i="24"/>
  <c r="O10290" i="24"/>
  <c r="N10290" i="24"/>
  <c r="M10290" i="24"/>
  <c r="O10289" i="24"/>
  <c r="N10289" i="24"/>
  <c r="M10289" i="24"/>
  <c r="O10288" i="24"/>
  <c r="N10288" i="24"/>
  <c r="M10288" i="24"/>
  <c r="O10287" i="24"/>
  <c r="N10287" i="24"/>
  <c r="M10287" i="24"/>
  <c r="O10286" i="24"/>
  <c r="N10286" i="24"/>
  <c r="M10286" i="24"/>
  <c r="O10285" i="24"/>
  <c r="N10285" i="24"/>
  <c r="M10285" i="24"/>
  <c r="O10284" i="24"/>
  <c r="N10284" i="24"/>
  <c r="M10284" i="24"/>
  <c r="O10283" i="24"/>
  <c r="N10283" i="24"/>
  <c r="M10283" i="24"/>
  <c r="O10282" i="24"/>
  <c r="N10282" i="24"/>
  <c r="M10282" i="24"/>
  <c r="O10281" i="24"/>
  <c r="N10281" i="24"/>
  <c r="M10281" i="24"/>
  <c r="O10280" i="24"/>
  <c r="N10280" i="24"/>
  <c r="M10280" i="24"/>
  <c r="O10279" i="24"/>
  <c r="N10279" i="24"/>
  <c r="M10279" i="24"/>
  <c r="O10278" i="24"/>
  <c r="N10278" i="24"/>
  <c r="M10278" i="24"/>
  <c r="O10277" i="24"/>
  <c r="N10277" i="24"/>
  <c r="M10277" i="24"/>
  <c r="O10276" i="24"/>
  <c r="N10276" i="24"/>
  <c r="M10276" i="24"/>
  <c r="O10275" i="24"/>
  <c r="N10275" i="24"/>
  <c r="M10275" i="24"/>
  <c r="O10274" i="24"/>
  <c r="N10274" i="24"/>
  <c r="M10274" i="24"/>
  <c r="O10273" i="24"/>
  <c r="N10273" i="24"/>
  <c r="M10273" i="24"/>
  <c r="O10272" i="24"/>
  <c r="N10272" i="24"/>
  <c r="M10272" i="24"/>
  <c r="O10271" i="24"/>
  <c r="N10271" i="24"/>
  <c r="M10271" i="24"/>
  <c r="O10270" i="24"/>
  <c r="N10270" i="24"/>
  <c r="M10270" i="24"/>
  <c r="O10269" i="24"/>
  <c r="N10269" i="24"/>
  <c r="M10269" i="24"/>
  <c r="O10268" i="24"/>
  <c r="N10268" i="24"/>
  <c r="M10268" i="24"/>
  <c r="O10267" i="24"/>
  <c r="N10267" i="24"/>
  <c r="M10267" i="24"/>
  <c r="O10266" i="24"/>
  <c r="N10266" i="24"/>
  <c r="M10266" i="24"/>
  <c r="O10265" i="24"/>
  <c r="N10265" i="24"/>
  <c r="M10265" i="24"/>
  <c r="O10264" i="24"/>
  <c r="N10264" i="24"/>
  <c r="M10264" i="24"/>
  <c r="O10263" i="24"/>
  <c r="N10263" i="24"/>
  <c r="M10263" i="24"/>
  <c r="O10262" i="24"/>
  <c r="N10262" i="24"/>
  <c r="M10262" i="24"/>
  <c r="O10261" i="24"/>
  <c r="N10261" i="24"/>
  <c r="M10261" i="24"/>
  <c r="O10260" i="24"/>
  <c r="N10260" i="24"/>
  <c r="M10260" i="24"/>
  <c r="O10259" i="24"/>
  <c r="N10259" i="24"/>
  <c r="M10259" i="24"/>
  <c r="O10258" i="24"/>
  <c r="N10258" i="24"/>
  <c r="M10258" i="24"/>
  <c r="O10257" i="24"/>
  <c r="N10257" i="24"/>
  <c r="M10257" i="24"/>
  <c r="O10256" i="24"/>
  <c r="N10256" i="24"/>
  <c r="M10256" i="24"/>
  <c r="O10255" i="24"/>
  <c r="N10255" i="24"/>
  <c r="M10255" i="24"/>
  <c r="O10254" i="24"/>
  <c r="N10254" i="24"/>
  <c r="M10254" i="24"/>
  <c r="O10253" i="24"/>
  <c r="N10253" i="24"/>
  <c r="M10253" i="24"/>
  <c r="O10252" i="24"/>
  <c r="N10252" i="24"/>
  <c r="M10252" i="24"/>
  <c r="O10251" i="24"/>
  <c r="N10251" i="24"/>
  <c r="M10251" i="24"/>
  <c r="O10250" i="24"/>
  <c r="N10250" i="24"/>
  <c r="M10250" i="24"/>
  <c r="O10249" i="24"/>
  <c r="N10249" i="24"/>
  <c r="M10249" i="24"/>
  <c r="O10248" i="24"/>
  <c r="N10248" i="24"/>
  <c r="M10248" i="24"/>
  <c r="O10247" i="24"/>
  <c r="N10247" i="24"/>
  <c r="M10247" i="24"/>
  <c r="O10246" i="24"/>
  <c r="N10246" i="24"/>
  <c r="M10246" i="24"/>
  <c r="O10245" i="24"/>
  <c r="N10245" i="24"/>
  <c r="M10245" i="24"/>
  <c r="O10244" i="24"/>
  <c r="N10244" i="24"/>
  <c r="M10244" i="24"/>
  <c r="O10243" i="24"/>
  <c r="N10243" i="24"/>
  <c r="M10243" i="24"/>
  <c r="O10242" i="24"/>
  <c r="N10242" i="24"/>
  <c r="M10242" i="24"/>
  <c r="O10241" i="24"/>
  <c r="N10241" i="24"/>
  <c r="M10241" i="24"/>
  <c r="O10240" i="24"/>
  <c r="N10240" i="24"/>
  <c r="M10240" i="24"/>
  <c r="O10239" i="24"/>
  <c r="N10239" i="24"/>
  <c r="M10239" i="24"/>
  <c r="O10238" i="24"/>
  <c r="N10238" i="24"/>
  <c r="M10238" i="24"/>
  <c r="O10237" i="24"/>
  <c r="N10237" i="24"/>
  <c r="M10237" i="24"/>
  <c r="O10236" i="24"/>
  <c r="N10236" i="24"/>
  <c r="M10236" i="24"/>
  <c r="O10235" i="24"/>
  <c r="N10235" i="24"/>
  <c r="M10235" i="24"/>
  <c r="O10234" i="24"/>
  <c r="N10234" i="24"/>
  <c r="M10234" i="24"/>
  <c r="O10233" i="24"/>
  <c r="N10233" i="24"/>
  <c r="M10233" i="24"/>
  <c r="O10232" i="24"/>
  <c r="N10232" i="24"/>
  <c r="M10232" i="24"/>
  <c r="O10231" i="24"/>
  <c r="N10231" i="24"/>
  <c r="M10231" i="24"/>
  <c r="O10230" i="24"/>
  <c r="N10230" i="24"/>
  <c r="M10230" i="24"/>
  <c r="O10229" i="24"/>
  <c r="N10229" i="24"/>
  <c r="M10229" i="24"/>
  <c r="O10228" i="24"/>
  <c r="N10228" i="24"/>
  <c r="M10228" i="24"/>
  <c r="O10227" i="24"/>
  <c r="N10227" i="24"/>
  <c r="M10227" i="24"/>
  <c r="O10226" i="24"/>
  <c r="N10226" i="24"/>
  <c r="M10226" i="24"/>
  <c r="O10225" i="24"/>
  <c r="N10225" i="24"/>
  <c r="M10225" i="24"/>
  <c r="O10224" i="24"/>
  <c r="N10224" i="24"/>
  <c r="M10224" i="24"/>
  <c r="O10223" i="24"/>
  <c r="N10223" i="24"/>
  <c r="M10223" i="24"/>
  <c r="O10222" i="24"/>
  <c r="N10222" i="24"/>
  <c r="M10222" i="24"/>
  <c r="O10221" i="24"/>
  <c r="N10221" i="24"/>
  <c r="M10221" i="24"/>
  <c r="O10220" i="24"/>
  <c r="N10220" i="24"/>
  <c r="M10220" i="24"/>
  <c r="O10219" i="24"/>
  <c r="N10219" i="24"/>
  <c r="M10219" i="24"/>
  <c r="O10218" i="24"/>
  <c r="N10218" i="24"/>
  <c r="M10218" i="24"/>
  <c r="O10217" i="24"/>
  <c r="N10217" i="24"/>
  <c r="M10217" i="24"/>
  <c r="O10216" i="24"/>
  <c r="N10216" i="24"/>
  <c r="M10216" i="24"/>
  <c r="O10215" i="24"/>
  <c r="N10215" i="24"/>
  <c r="M10215" i="24"/>
  <c r="O10214" i="24"/>
  <c r="N10214" i="24"/>
  <c r="M10214" i="24"/>
  <c r="O10213" i="24"/>
  <c r="N10213" i="24"/>
  <c r="M10213" i="24"/>
  <c r="O10212" i="24"/>
  <c r="N10212" i="24"/>
  <c r="M10212" i="24"/>
  <c r="O10211" i="24"/>
  <c r="N10211" i="24"/>
  <c r="M10211" i="24"/>
  <c r="O10210" i="24"/>
  <c r="N10210" i="24"/>
  <c r="M10210" i="24"/>
  <c r="O10209" i="24"/>
  <c r="N10209" i="24"/>
  <c r="M10209" i="24"/>
  <c r="O10208" i="24"/>
  <c r="N10208" i="24"/>
  <c r="M10208" i="24"/>
  <c r="O10207" i="24"/>
  <c r="N10207" i="24"/>
  <c r="M10207" i="24"/>
  <c r="O10206" i="24"/>
  <c r="N10206" i="24"/>
  <c r="M10206" i="24"/>
  <c r="O10205" i="24"/>
  <c r="N10205" i="24"/>
  <c r="M10205" i="24"/>
  <c r="O10204" i="24"/>
  <c r="N10204" i="24"/>
  <c r="M10204" i="24"/>
  <c r="O10203" i="24"/>
  <c r="N10203" i="24"/>
  <c r="M10203" i="24"/>
  <c r="O10202" i="24"/>
  <c r="N10202" i="24"/>
  <c r="M10202" i="24"/>
  <c r="O10201" i="24"/>
  <c r="N10201" i="24"/>
  <c r="M10201" i="24"/>
  <c r="O10200" i="24"/>
  <c r="N10200" i="24"/>
  <c r="M10200" i="24"/>
  <c r="O10199" i="24"/>
  <c r="N10199" i="24"/>
  <c r="M10199" i="24"/>
  <c r="O10198" i="24"/>
  <c r="N10198" i="24"/>
  <c r="M10198" i="24"/>
  <c r="O10197" i="24"/>
  <c r="N10197" i="24"/>
  <c r="M10197" i="24"/>
  <c r="O10196" i="24"/>
  <c r="N10196" i="24"/>
  <c r="M10196" i="24"/>
  <c r="O10195" i="24"/>
  <c r="N10195" i="24"/>
  <c r="M10195" i="24"/>
  <c r="O10194" i="24"/>
  <c r="N10194" i="24"/>
  <c r="M10194" i="24"/>
  <c r="O10193" i="24"/>
  <c r="N10193" i="24"/>
  <c r="M10193" i="24"/>
  <c r="O10192" i="24"/>
  <c r="N10192" i="24"/>
  <c r="M10192" i="24"/>
  <c r="O10191" i="24"/>
  <c r="N10191" i="24"/>
  <c r="M10191" i="24"/>
  <c r="O10190" i="24"/>
  <c r="N10190" i="24"/>
  <c r="M10190" i="24"/>
  <c r="O10189" i="24"/>
  <c r="N10189" i="24"/>
  <c r="M10189" i="24"/>
  <c r="O10188" i="24"/>
  <c r="N10188" i="24"/>
  <c r="M10188" i="24"/>
  <c r="O10187" i="24"/>
  <c r="N10187" i="24"/>
  <c r="M10187" i="24"/>
  <c r="O10186" i="24"/>
  <c r="N10186" i="24"/>
  <c r="M10186" i="24"/>
  <c r="O10185" i="24"/>
  <c r="N10185" i="24"/>
  <c r="M10185" i="24"/>
  <c r="O10184" i="24"/>
  <c r="N10184" i="24"/>
  <c r="M10184" i="24"/>
  <c r="O10183" i="24"/>
  <c r="N10183" i="24"/>
  <c r="M10183" i="24"/>
  <c r="O10182" i="24"/>
  <c r="N10182" i="24"/>
  <c r="M10182" i="24"/>
  <c r="O10181" i="24"/>
  <c r="N10181" i="24"/>
  <c r="M10181" i="24"/>
  <c r="O10180" i="24"/>
  <c r="N10180" i="24"/>
  <c r="M10180" i="24"/>
  <c r="O10179" i="24"/>
  <c r="N10179" i="24"/>
  <c r="M10179" i="24"/>
  <c r="O10178" i="24"/>
  <c r="N10178" i="24"/>
  <c r="M10178" i="24"/>
  <c r="O10177" i="24"/>
  <c r="N10177" i="24"/>
  <c r="M10177" i="24"/>
  <c r="O10176" i="24"/>
  <c r="N10176" i="24"/>
  <c r="M10176" i="24"/>
  <c r="O10175" i="24"/>
  <c r="N10175" i="24"/>
  <c r="M10175" i="24"/>
  <c r="O10174" i="24"/>
  <c r="N10174" i="24"/>
  <c r="M10174" i="24"/>
  <c r="O10173" i="24"/>
  <c r="N10173" i="24"/>
  <c r="M10173" i="24"/>
  <c r="O10172" i="24"/>
  <c r="N10172" i="24"/>
  <c r="M10172" i="24"/>
  <c r="O10171" i="24"/>
  <c r="N10171" i="24"/>
  <c r="M10171" i="24"/>
  <c r="O10170" i="24"/>
  <c r="N10170" i="24"/>
  <c r="M10170" i="24"/>
  <c r="O10169" i="24"/>
  <c r="N10169" i="24"/>
  <c r="M10169" i="24"/>
  <c r="O10168" i="24"/>
  <c r="N10168" i="24"/>
  <c r="M10168" i="24"/>
  <c r="O10167" i="24"/>
  <c r="N10167" i="24"/>
  <c r="M10167" i="24"/>
  <c r="O10166" i="24"/>
  <c r="N10166" i="24"/>
  <c r="M10166" i="24"/>
  <c r="O10165" i="24"/>
  <c r="N10165" i="24"/>
  <c r="M10165" i="24"/>
  <c r="O10164" i="24"/>
  <c r="N10164" i="24"/>
  <c r="M10164" i="24"/>
  <c r="O10163" i="24"/>
  <c r="N10163" i="24"/>
  <c r="M10163" i="24"/>
  <c r="O10162" i="24"/>
  <c r="N10162" i="24"/>
  <c r="M10162" i="24"/>
  <c r="O10161" i="24"/>
  <c r="N10161" i="24"/>
  <c r="M10161" i="24"/>
  <c r="O10160" i="24"/>
  <c r="N10160" i="24"/>
  <c r="M10160" i="24"/>
  <c r="O10159" i="24"/>
  <c r="N10159" i="24"/>
  <c r="M10159" i="24"/>
  <c r="O10158" i="24"/>
  <c r="N10158" i="24"/>
  <c r="M10158" i="24"/>
  <c r="O10157" i="24"/>
  <c r="N10157" i="24"/>
  <c r="M10157" i="24"/>
  <c r="O10156" i="24"/>
  <c r="N10156" i="24"/>
  <c r="M10156" i="24"/>
  <c r="O10155" i="24"/>
  <c r="N10155" i="24"/>
  <c r="M10155" i="24"/>
  <c r="O10154" i="24"/>
  <c r="N10154" i="24"/>
  <c r="M10154" i="24"/>
  <c r="O10153" i="24"/>
  <c r="N10153" i="24"/>
  <c r="M10153" i="24"/>
  <c r="O10152" i="24"/>
  <c r="N10152" i="24"/>
  <c r="M10152" i="24"/>
  <c r="O10151" i="24"/>
  <c r="N10151" i="24"/>
  <c r="M10151" i="24"/>
  <c r="O10150" i="24"/>
  <c r="N10150" i="24"/>
  <c r="M10150" i="24"/>
  <c r="O10149" i="24"/>
  <c r="N10149" i="24"/>
  <c r="M10149" i="24"/>
  <c r="O10148" i="24"/>
  <c r="N10148" i="24"/>
  <c r="M10148" i="24"/>
  <c r="O10147" i="24"/>
  <c r="N10147" i="24"/>
  <c r="M10147" i="24"/>
  <c r="O10146" i="24"/>
  <c r="N10146" i="24"/>
  <c r="M10146" i="24"/>
  <c r="O10145" i="24"/>
  <c r="N10145" i="24"/>
  <c r="M10145" i="24"/>
  <c r="O10144" i="24"/>
  <c r="N10144" i="24"/>
  <c r="M10144" i="24"/>
  <c r="O10143" i="24"/>
  <c r="N10143" i="24"/>
  <c r="M10143" i="24"/>
  <c r="O10142" i="24"/>
  <c r="N10142" i="24"/>
  <c r="M10142" i="24"/>
  <c r="O10141" i="24"/>
  <c r="N10141" i="24"/>
  <c r="M10141" i="24"/>
  <c r="O10140" i="24"/>
  <c r="N10140" i="24"/>
  <c r="M10140" i="24"/>
  <c r="O10139" i="24"/>
  <c r="N10139" i="24"/>
  <c r="M10139" i="24"/>
  <c r="O10138" i="24"/>
  <c r="N10138" i="24"/>
  <c r="M10138" i="24"/>
  <c r="O10137" i="24"/>
  <c r="N10137" i="24"/>
  <c r="M10137" i="24"/>
  <c r="O10136" i="24"/>
  <c r="N10136" i="24"/>
  <c r="M10136" i="24"/>
  <c r="O10135" i="24"/>
  <c r="N10135" i="24"/>
  <c r="M10135" i="24"/>
  <c r="O10134" i="24"/>
  <c r="N10134" i="24"/>
  <c r="M10134" i="24"/>
  <c r="O10133" i="24"/>
  <c r="N10133" i="24"/>
  <c r="M10133" i="24"/>
  <c r="O10132" i="24"/>
  <c r="N10132" i="24"/>
  <c r="M10132" i="24"/>
  <c r="O10131" i="24"/>
  <c r="N10131" i="24"/>
  <c r="M10131" i="24"/>
  <c r="O10130" i="24"/>
  <c r="N10130" i="24"/>
  <c r="M10130" i="24"/>
  <c r="O10129" i="24"/>
  <c r="N10129" i="24"/>
  <c r="M10129" i="24"/>
  <c r="O10128" i="24"/>
  <c r="N10128" i="24"/>
  <c r="M10128" i="24"/>
  <c r="O10127" i="24"/>
  <c r="N10127" i="24"/>
  <c r="M10127" i="24"/>
  <c r="O10126" i="24"/>
  <c r="N10126" i="24"/>
  <c r="M10126" i="24"/>
  <c r="O10125" i="24"/>
  <c r="N10125" i="24"/>
  <c r="M10125" i="24"/>
  <c r="O10124" i="24"/>
  <c r="N10124" i="24"/>
  <c r="M10124" i="24"/>
  <c r="O10123" i="24"/>
  <c r="N10123" i="24"/>
  <c r="M10123" i="24"/>
  <c r="O10122" i="24"/>
  <c r="N10122" i="24"/>
  <c r="M10122" i="24"/>
  <c r="O10121" i="24"/>
  <c r="N10121" i="24"/>
  <c r="M10121" i="24"/>
  <c r="O10120" i="24"/>
  <c r="N10120" i="24"/>
  <c r="M10120" i="24"/>
  <c r="O10119" i="24"/>
  <c r="N10119" i="24"/>
  <c r="M10119" i="24"/>
  <c r="O10118" i="24"/>
  <c r="N10118" i="24"/>
  <c r="M10118" i="24"/>
  <c r="O10117" i="24"/>
  <c r="N10117" i="24"/>
  <c r="M10117" i="24"/>
  <c r="O10116" i="24"/>
  <c r="N10116" i="24"/>
  <c r="M10116" i="24"/>
  <c r="O10115" i="24"/>
  <c r="N10115" i="24"/>
  <c r="M10115" i="24"/>
  <c r="O10114" i="24"/>
  <c r="N10114" i="24"/>
  <c r="M10114" i="24"/>
  <c r="O10113" i="24"/>
  <c r="N10113" i="24"/>
  <c r="M10113" i="24"/>
  <c r="O10112" i="24"/>
  <c r="N10112" i="24"/>
  <c r="M10112" i="24"/>
  <c r="O10111" i="24"/>
  <c r="N10111" i="24"/>
  <c r="M10111" i="24"/>
  <c r="O10110" i="24"/>
  <c r="N10110" i="24"/>
  <c r="M10110" i="24"/>
  <c r="O10109" i="24"/>
  <c r="N10109" i="24"/>
  <c r="M10109" i="24"/>
  <c r="O10108" i="24"/>
  <c r="N10108" i="24"/>
  <c r="M10108" i="24"/>
  <c r="O10107" i="24"/>
  <c r="N10107" i="24"/>
  <c r="M10107" i="24"/>
  <c r="O10106" i="24"/>
  <c r="N10106" i="24"/>
  <c r="M10106" i="24"/>
  <c r="O10105" i="24"/>
  <c r="N10105" i="24"/>
  <c r="M10105" i="24"/>
  <c r="O10104" i="24"/>
  <c r="N10104" i="24"/>
  <c r="M10104" i="24"/>
  <c r="O10103" i="24"/>
  <c r="N10103" i="24"/>
  <c r="M10103" i="24"/>
  <c r="O10102" i="24"/>
  <c r="N10102" i="24"/>
  <c r="M10102" i="24"/>
  <c r="O10101" i="24"/>
  <c r="N10101" i="24"/>
  <c r="M10101" i="24"/>
  <c r="O10100" i="24"/>
  <c r="N10100" i="24"/>
  <c r="M10100" i="24"/>
  <c r="O10099" i="24"/>
  <c r="N10099" i="24"/>
  <c r="M10099" i="24"/>
  <c r="O10098" i="24"/>
  <c r="N10098" i="24"/>
  <c r="M10098" i="24"/>
  <c r="O10097" i="24"/>
  <c r="N10097" i="24"/>
  <c r="M10097" i="24"/>
  <c r="O10096" i="24"/>
  <c r="N10096" i="24"/>
  <c r="M10096" i="24"/>
  <c r="O10095" i="24"/>
  <c r="N10095" i="24"/>
  <c r="M10095" i="24"/>
  <c r="O10094" i="24"/>
  <c r="N10094" i="24"/>
  <c r="M10094" i="24"/>
  <c r="O10093" i="24"/>
  <c r="N10093" i="24"/>
  <c r="M10093" i="24"/>
  <c r="O10092" i="24"/>
  <c r="N10092" i="24"/>
  <c r="M10092" i="24"/>
  <c r="O10091" i="24"/>
  <c r="N10091" i="24"/>
  <c r="M10091" i="24"/>
  <c r="O10090" i="24"/>
  <c r="N10090" i="24"/>
  <c r="M10090" i="24"/>
  <c r="O10089" i="24"/>
  <c r="N10089" i="24"/>
  <c r="M10089" i="24"/>
  <c r="O10088" i="24"/>
  <c r="N10088" i="24"/>
  <c r="M10088" i="24"/>
  <c r="O10087" i="24"/>
  <c r="N10087" i="24"/>
  <c r="M10087" i="24"/>
  <c r="O10086" i="24"/>
  <c r="N10086" i="24"/>
  <c r="M10086" i="24"/>
  <c r="O10085" i="24"/>
  <c r="N10085" i="24"/>
  <c r="M10085" i="24"/>
  <c r="O10084" i="24"/>
  <c r="N10084" i="24"/>
  <c r="M10084" i="24"/>
  <c r="O10083" i="24"/>
  <c r="N10083" i="24"/>
  <c r="M10083" i="24"/>
  <c r="O10082" i="24"/>
  <c r="N10082" i="24"/>
  <c r="M10082" i="24"/>
  <c r="O10081" i="24"/>
  <c r="N10081" i="24"/>
  <c r="M10081" i="24"/>
  <c r="O10080" i="24"/>
  <c r="N10080" i="24"/>
  <c r="M10080" i="24"/>
  <c r="O10079" i="24"/>
  <c r="N10079" i="24"/>
  <c r="M10079" i="24"/>
  <c r="O10078" i="24"/>
  <c r="N10078" i="24"/>
  <c r="M10078" i="24"/>
  <c r="O10077" i="24"/>
  <c r="N10077" i="24"/>
  <c r="M10077" i="24"/>
  <c r="O10076" i="24"/>
  <c r="N10076" i="24"/>
  <c r="M10076" i="24"/>
  <c r="O10075" i="24"/>
  <c r="N10075" i="24"/>
  <c r="M10075" i="24"/>
  <c r="O10074" i="24"/>
  <c r="N10074" i="24"/>
  <c r="M10074" i="24"/>
  <c r="O10073" i="24"/>
  <c r="N10073" i="24"/>
  <c r="M10073" i="24"/>
  <c r="O10072" i="24"/>
  <c r="N10072" i="24"/>
  <c r="M10072" i="24"/>
  <c r="O10071" i="24"/>
  <c r="N10071" i="24"/>
  <c r="M10071" i="24"/>
  <c r="O10070" i="24"/>
  <c r="N10070" i="24"/>
  <c r="M10070" i="24"/>
  <c r="O10069" i="24"/>
  <c r="N10069" i="24"/>
  <c r="M10069" i="24"/>
  <c r="O10068" i="24"/>
  <c r="N10068" i="24"/>
  <c r="M10068" i="24"/>
  <c r="O10067" i="24"/>
  <c r="N10067" i="24"/>
  <c r="M10067" i="24"/>
  <c r="O10066" i="24"/>
  <c r="N10066" i="24"/>
  <c r="M10066" i="24"/>
  <c r="O10065" i="24"/>
  <c r="N10065" i="24"/>
  <c r="M10065" i="24"/>
  <c r="O10064" i="24"/>
  <c r="N10064" i="24"/>
  <c r="M10064" i="24"/>
  <c r="O10063" i="24"/>
  <c r="N10063" i="24"/>
  <c r="M10063" i="24"/>
  <c r="O10062" i="24"/>
  <c r="N10062" i="24"/>
  <c r="M10062" i="24"/>
  <c r="O10061" i="24"/>
  <c r="N10061" i="24"/>
  <c r="M10061" i="24"/>
  <c r="O10060" i="24"/>
  <c r="N10060" i="24"/>
  <c r="M10060" i="24"/>
  <c r="O10059" i="24"/>
  <c r="N10059" i="24"/>
  <c r="M10059" i="24"/>
  <c r="O10058" i="24"/>
  <c r="N10058" i="24"/>
  <c r="M10058" i="24"/>
  <c r="O10057" i="24"/>
  <c r="N10057" i="24"/>
  <c r="M10057" i="24"/>
  <c r="O10056" i="24"/>
  <c r="N10056" i="24"/>
  <c r="M10056" i="24"/>
  <c r="O10055" i="24"/>
  <c r="N10055" i="24"/>
  <c r="M10055" i="24"/>
  <c r="O10054" i="24"/>
  <c r="N10054" i="24"/>
  <c r="M10054" i="24"/>
  <c r="O10053" i="24"/>
  <c r="N10053" i="24"/>
  <c r="M10053" i="24"/>
  <c r="O10052" i="24"/>
  <c r="N10052" i="24"/>
  <c r="M10052" i="24"/>
  <c r="O10051" i="24"/>
  <c r="N10051" i="24"/>
  <c r="M10051" i="24"/>
  <c r="O10050" i="24"/>
  <c r="N10050" i="24"/>
  <c r="M10050" i="24"/>
  <c r="O10049" i="24"/>
  <c r="N10049" i="24"/>
  <c r="M10049" i="24"/>
  <c r="O10048" i="24"/>
  <c r="N10048" i="24"/>
  <c r="M10048" i="24"/>
  <c r="O10047" i="24"/>
  <c r="N10047" i="24"/>
  <c r="M10047" i="24"/>
  <c r="O10046" i="24"/>
  <c r="N10046" i="24"/>
  <c r="M10046" i="24"/>
  <c r="O10045" i="24"/>
  <c r="N10045" i="24"/>
  <c r="M10045" i="24"/>
  <c r="O10044" i="24"/>
  <c r="N10044" i="24"/>
  <c r="M10044" i="24"/>
  <c r="O10043" i="24"/>
  <c r="N10043" i="24"/>
  <c r="M10043" i="24"/>
  <c r="O10042" i="24"/>
  <c r="N10042" i="24"/>
  <c r="M10042" i="24"/>
  <c r="O10041" i="24"/>
  <c r="N10041" i="24"/>
  <c r="M10041" i="24"/>
  <c r="O10040" i="24"/>
  <c r="N10040" i="24"/>
  <c r="M10040" i="24"/>
  <c r="O10039" i="24"/>
  <c r="N10039" i="24"/>
  <c r="M10039" i="24"/>
  <c r="O10038" i="24"/>
  <c r="N10038" i="24"/>
  <c r="M10038" i="24"/>
  <c r="O10037" i="24"/>
  <c r="N10037" i="24"/>
  <c r="M10037" i="24"/>
  <c r="O10036" i="24"/>
  <c r="N10036" i="24"/>
  <c r="M10036" i="24"/>
  <c r="O10035" i="24"/>
  <c r="N10035" i="24"/>
  <c r="M10035" i="24"/>
  <c r="O10034" i="24"/>
  <c r="N10034" i="24"/>
  <c r="M10034" i="24"/>
  <c r="O10033" i="24"/>
  <c r="N10033" i="24"/>
  <c r="M10033" i="24"/>
  <c r="O10032" i="24"/>
  <c r="N10032" i="24"/>
  <c r="M10032" i="24"/>
  <c r="O10031" i="24"/>
  <c r="N10031" i="24"/>
  <c r="M10031" i="24"/>
  <c r="O10030" i="24"/>
  <c r="N10030" i="24"/>
  <c r="M10030" i="24"/>
  <c r="O10029" i="24"/>
  <c r="N10029" i="24"/>
  <c r="M10029" i="24"/>
  <c r="O10028" i="24"/>
  <c r="N10028" i="24"/>
  <c r="M10028" i="24"/>
  <c r="O10027" i="24"/>
  <c r="N10027" i="24"/>
  <c r="M10027" i="24"/>
  <c r="O10026" i="24"/>
  <c r="N10026" i="24"/>
  <c r="M10026" i="24"/>
  <c r="O10025" i="24"/>
  <c r="N10025" i="24"/>
  <c r="M10025" i="24"/>
  <c r="O10024" i="24"/>
  <c r="N10024" i="24"/>
  <c r="M10024" i="24"/>
  <c r="O10023" i="24"/>
  <c r="N10023" i="24"/>
  <c r="M10023" i="24"/>
  <c r="O10022" i="24"/>
  <c r="N10022" i="24"/>
  <c r="M10022" i="24"/>
  <c r="O10021" i="24"/>
  <c r="N10021" i="24"/>
  <c r="M10021" i="24"/>
  <c r="O10020" i="24"/>
  <c r="N10020" i="24"/>
  <c r="M10020" i="24"/>
  <c r="O10019" i="24"/>
  <c r="N10019" i="24"/>
  <c r="M10019" i="24"/>
  <c r="O10018" i="24"/>
  <c r="N10018" i="24"/>
  <c r="M10018" i="24"/>
  <c r="O10017" i="24"/>
  <c r="N10017" i="24"/>
  <c r="M10017" i="24"/>
  <c r="O10016" i="24"/>
  <c r="N10016" i="24"/>
  <c r="M10016" i="24"/>
  <c r="O10015" i="24"/>
  <c r="N10015" i="24"/>
  <c r="M10015" i="24"/>
  <c r="O10014" i="24"/>
  <c r="N10014" i="24"/>
  <c r="M10014" i="24"/>
  <c r="O10013" i="24"/>
  <c r="N10013" i="24"/>
  <c r="M10013" i="24"/>
  <c r="O10012" i="24"/>
  <c r="N10012" i="24"/>
  <c r="M10012" i="24"/>
  <c r="O10011" i="24"/>
  <c r="N10011" i="24"/>
  <c r="M10011" i="24"/>
  <c r="O10010" i="24"/>
  <c r="N10010" i="24"/>
  <c r="M10010" i="24"/>
  <c r="O10009" i="24"/>
  <c r="N10009" i="24"/>
  <c r="M10009" i="24"/>
  <c r="O10008" i="24"/>
  <c r="N10008" i="24"/>
  <c r="M10008" i="24"/>
  <c r="O10007" i="24"/>
  <c r="N10007" i="24"/>
  <c r="M10007" i="24"/>
  <c r="O10006" i="24"/>
  <c r="N10006" i="24"/>
  <c r="M10006" i="24"/>
  <c r="O10005" i="24"/>
  <c r="N10005" i="24"/>
  <c r="M10005" i="24"/>
  <c r="O10004" i="24"/>
  <c r="N10004" i="24"/>
  <c r="M10004" i="24"/>
  <c r="O10003" i="24"/>
  <c r="N10003" i="24"/>
  <c r="M10003" i="24"/>
  <c r="O10002" i="24"/>
  <c r="N10002" i="24"/>
  <c r="M10002" i="24"/>
  <c r="O10001" i="24"/>
  <c r="N10001" i="24"/>
  <c r="M10001" i="24"/>
  <c r="O10000" i="24"/>
  <c r="N10000" i="24"/>
  <c r="M10000" i="24"/>
  <c r="O9999" i="24"/>
  <c r="N9999" i="24"/>
  <c r="M9999" i="24"/>
  <c r="O9998" i="24"/>
  <c r="N9998" i="24"/>
  <c r="M9998" i="24"/>
  <c r="O9997" i="24"/>
  <c r="N9997" i="24"/>
  <c r="M9997" i="24"/>
  <c r="O9996" i="24"/>
  <c r="N9996" i="24"/>
  <c r="M9996" i="24"/>
  <c r="O9995" i="24"/>
  <c r="N9995" i="24"/>
  <c r="M9995" i="24"/>
  <c r="O9994" i="24"/>
  <c r="N9994" i="24"/>
  <c r="M9994" i="24"/>
  <c r="O9993" i="24"/>
  <c r="N9993" i="24"/>
  <c r="M9993" i="24"/>
  <c r="O9992" i="24"/>
  <c r="N9992" i="24"/>
  <c r="M9992" i="24"/>
  <c r="O9991" i="24"/>
  <c r="N9991" i="24"/>
  <c r="M9991" i="24"/>
  <c r="O9990" i="24"/>
  <c r="N9990" i="24"/>
  <c r="M9990" i="24"/>
  <c r="O9989" i="24"/>
  <c r="N9989" i="24"/>
  <c r="M9989" i="24"/>
  <c r="O9988" i="24"/>
  <c r="N9988" i="24"/>
  <c r="M9988" i="24"/>
  <c r="O9987" i="24"/>
  <c r="N9987" i="24"/>
  <c r="M9987" i="24"/>
  <c r="O9986" i="24"/>
  <c r="N9986" i="24"/>
  <c r="M9986" i="24"/>
  <c r="O9985" i="24"/>
  <c r="N9985" i="24"/>
  <c r="M9985" i="24"/>
  <c r="O9984" i="24"/>
  <c r="N9984" i="24"/>
  <c r="M9984" i="24"/>
  <c r="O9983" i="24"/>
  <c r="N9983" i="24"/>
  <c r="M9983" i="24"/>
  <c r="O9982" i="24"/>
  <c r="N9982" i="24"/>
  <c r="M9982" i="24"/>
  <c r="O9981" i="24"/>
  <c r="N9981" i="24"/>
  <c r="M9981" i="24"/>
  <c r="O9980" i="24"/>
  <c r="N9980" i="24"/>
  <c r="M9980" i="24"/>
  <c r="O9979" i="24"/>
  <c r="N9979" i="24"/>
  <c r="M9979" i="24"/>
  <c r="O9978" i="24"/>
  <c r="N9978" i="24"/>
  <c r="M9978" i="24"/>
  <c r="O9977" i="24"/>
  <c r="N9977" i="24"/>
  <c r="M9977" i="24"/>
  <c r="O9976" i="24"/>
  <c r="N9976" i="24"/>
  <c r="M9976" i="24"/>
  <c r="O9975" i="24"/>
  <c r="N9975" i="24"/>
  <c r="M9975" i="24"/>
  <c r="O9974" i="24"/>
  <c r="N9974" i="24"/>
  <c r="M9974" i="24"/>
  <c r="O9973" i="24"/>
  <c r="N9973" i="24"/>
  <c r="M9973" i="24"/>
  <c r="O9972" i="24"/>
  <c r="N9972" i="24"/>
  <c r="M9972" i="24"/>
  <c r="O9971" i="24"/>
  <c r="N9971" i="24"/>
  <c r="M9971" i="24"/>
  <c r="O9970" i="24"/>
  <c r="N9970" i="24"/>
  <c r="M9970" i="24"/>
  <c r="O9969" i="24"/>
  <c r="N9969" i="24"/>
  <c r="M9969" i="24"/>
  <c r="O9968" i="24"/>
  <c r="N9968" i="24"/>
  <c r="M9968" i="24"/>
  <c r="O9967" i="24"/>
  <c r="N9967" i="24"/>
  <c r="M9967" i="24"/>
  <c r="O9966" i="24"/>
  <c r="N9966" i="24"/>
  <c r="M9966" i="24"/>
  <c r="O9965" i="24"/>
  <c r="N9965" i="24"/>
  <c r="M9965" i="24"/>
  <c r="O9964" i="24"/>
  <c r="N9964" i="24"/>
  <c r="M9964" i="24"/>
  <c r="O9963" i="24"/>
  <c r="N9963" i="24"/>
  <c r="M9963" i="24"/>
  <c r="O9962" i="24"/>
  <c r="N9962" i="24"/>
  <c r="M9962" i="24"/>
  <c r="O9961" i="24"/>
  <c r="N9961" i="24"/>
  <c r="M9961" i="24"/>
  <c r="O9960" i="24"/>
  <c r="N9960" i="24"/>
  <c r="M9960" i="24"/>
  <c r="O9959" i="24"/>
  <c r="N9959" i="24"/>
  <c r="M9959" i="24"/>
  <c r="O9958" i="24"/>
  <c r="N9958" i="24"/>
  <c r="M9958" i="24"/>
  <c r="O9957" i="24"/>
  <c r="N9957" i="24"/>
  <c r="M9957" i="24"/>
  <c r="O9956" i="24"/>
  <c r="N9956" i="24"/>
  <c r="M9956" i="24"/>
  <c r="O9955" i="24"/>
  <c r="N9955" i="24"/>
  <c r="M9955" i="24"/>
  <c r="O9954" i="24"/>
  <c r="N9954" i="24"/>
  <c r="M9954" i="24"/>
  <c r="O9953" i="24"/>
  <c r="N9953" i="24"/>
  <c r="M9953" i="24"/>
  <c r="O9952" i="24"/>
  <c r="N9952" i="24"/>
  <c r="M9952" i="24"/>
  <c r="O9951" i="24"/>
  <c r="N9951" i="24"/>
  <c r="M9951" i="24"/>
  <c r="O9950" i="24"/>
  <c r="N9950" i="24"/>
  <c r="M9950" i="24"/>
  <c r="O9949" i="24"/>
  <c r="N9949" i="24"/>
  <c r="M9949" i="24"/>
  <c r="O9948" i="24"/>
  <c r="N9948" i="24"/>
  <c r="M9948" i="24"/>
  <c r="O9947" i="24"/>
  <c r="N9947" i="24"/>
  <c r="M9947" i="24"/>
  <c r="O9946" i="24"/>
  <c r="N9946" i="24"/>
  <c r="M9946" i="24"/>
  <c r="O9945" i="24"/>
  <c r="N9945" i="24"/>
  <c r="M9945" i="24"/>
  <c r="O9944" i="24"/>
  <c r="N9944" i="24"/>
  <c r="M9944" i="24"/>
  <c r="O9943" i="24"/>
  <c r="N9943" i="24"/>
  <c r="M9943" i="24"/>
  <c r="O9942" i="24"/>
  <c r="N9942" i="24"/>
  <c r="M9942" i="24"/>
  <c r="O9941" i="24"/>
  <c r="N9941" i="24"/>
  <c r="M9941" i="24"/>
  <c r="O9940" i="24"/>
  <c r="N9940" i="24"/>
  <c r="M9940" i="24"/>
  <c r="O9939" i="24"/>
  <c r="N9939" i="24"/>
  <c r="M9939" i="24"/>
  <c r="O9938" i="24"/>
  <c r="N9938" i="24"/>
  <c r="M9938" i="24"/>
  <c r="O9937" i="24"/>
  <c r="N9937" i="24"/>
  <c r="M9937" i="24"/>
  <c r="O9936" i="24"/>
  <c r="N9936" i="24"/>
  <c r="M9936" i="24"/>
  <c r="O9935" i="24"/>
  <c r="N9935" i="24"/>
  <c r="M9935" i="24"/>
  <c r="O9934" i="24"/>
  <c r="N9934" i="24"/>
  <c r="M9934" i="24"/>
  <c r="O9933" i="24"/>
  <c r="N9933" i="24"/>
  <c r="M9933" i="24"/>
  <c r="O9932" i="24"/>
  <c r="N9932" i="24"/>
  <c r="M9932" i="24"/>
  <c r="O9931" i="24"/>
  <c r="N9931" i="24"/>
  <c r="M9931" i="24"/>
  <c r="O9930" i="24"/>
  <c r="N9930" i="24"/>
  <c r="M9930" i="24"/>
  <c r="O9929" i="24"/>
  <c r="N9929" i="24"/>
  <c r="M9929" i="24"/>
  <c r="O9928" i="24"/>
  <c r="N9928" i="24"/>
  <c r="M9928" i="24"/>
  <c r="O9927" i="24"/>
  <c r="N9927" i="24"/>
  <c r="M9927" i="24"/>
  <c r="O9926" i="24"/>
  <c r="N9926" i="24"/>
  <c r="M9926" i="24"/>
  <c r="O9925" i="24"/>
  <c r="N9925" i="24"/>
  <c r="M9925" i="24"/>
  <c r="O9924" i="24"/>
  <c r="N9924" i="24"/>
  <c r="M9924" i="24"/>
  <c r="O9923" i="24"/>
  <c r="N9923" i="24"/>
  <c r="M9923" i="24"/>
  <c r="O9922" i="24"/>
  <c r="N9922" i="24"/>
  <c r="M9922" i="24"/>
  <c r="O9921" i="24"/>
  <c r="N9921" i="24"/>
  <c r="M9921" i="24"/>
  <c r="O9920" i="24"/>
  <c r="N9920" i="24"/>
  <c r="M9920" i="24"/>
  <c r="O9919" i="24"/>
  <c r="N9919" i="24"/>
  <c r="M9919" i="24"/>
  <c r="O9918" i="24"/>
  <c r="N9918" i="24"/>
  <c r="M9918" i="24"/>
  <c r="O9917" i="24"/>
  <c r="N9917" i="24"/>
  <c r="M9917" i="24"/>
  <c r="O9916" i="24"/>
  <c r="N9916" i="24"/>
  <c r="M9916" i="24"/>
  <c r="O9915" i="24"/>
  <c r="N9915" i="24"/>
  <c r="M9915" i="24"/>
  <c r="O9914" i="24"/>
  <c r="N9914" i="24"/>
  <c r="M9914" i="24"/>
  <c r="O9913" i="24"/>
  <c r="N9913" i="24"/>
  <c r="M9913" i="24"/>
  <c r="O9912" i="24"/>
  <c r="N9912" i="24"/>
  <c r="M9912" i="24"/>
  <c r="O9911" i="24"/>
  <c r="N9911" i="24"/>
  <c r="M9911" i="24"/>
  <c r="O9910" i="24"/>
  <c r="N9910" i="24"/>
  <c r="M9910" i="24"/>
  <c r="O9909" i="24"/>
  <c r="N9909" i="24"/>
  <c r="M9909" i="24"/>
  <c r="O9908" i="24"/>
  <c r="N9908" i="24"/>
  <c r="M9908" i="24"/>
  <c r="O9907" i="24"/>
  <c r="N9907" i="24"/>
  <c r="M9907" i="24"/>
  <c r="O9906" i="24"/>
  <c r="N9906" i="24"/>
  <c r="M9906" i="24"/>
  <c r="O9905" i="24"/>
  <c r="N9905" i="24"/>
  <c r="M9905" i="24"/>
  <c r="O9904" i="24"/>
  <c r="N9904" i="24"/>
  <c r="M9904" i="24"/>
  <c r="O9903" i="24"/>
  <c r="N9903" i="24"/>
  <c r="M9903" i="24"/>
  <c r="O9902" i="24"/>
  <c r="N9902" i="24"/>
  <c r="M9902" i="24"/>
  <c r="O9901" i="24"/>
  <c r="N9901" i="24"/>
  <c r="M9901" i="24"/>
  <c r="O9900" i="24"/>
  <c r="N9900" i="24"/>
  <c r="M9900" i="24"/>
  <c r="O9899" i="24"/>
  <c r="N9899" i="24"/>
  <c r="M9899" i="24"/>
  <c r="O9898" i="24"/>
  <c r="N9898" i="24"/>
  <c r="M9898" i="24"/>
  <c r="O9897" i="24"/>
  <c r="N9897" i="24"/>
  <c r="M9897" i="24"/>
  <c r="O9896" i="24"/>
  <c r="N9896" i="24"/>
  <c r="M9896" i="24"/>
  <c r="O9895" i="24"/>
  <c r="N9895" i="24"/>
  <c r="M9895" i="24"/>
  <c r="O9894" i="24"/>
  <c r="N9894" i="24"/>
  <c r="M9894" i="24"/>
  <c r="O9893" i="24"/>
  <c r="N9893" i="24"/>
  <c r="M9893" i="24"/>
  <c r="O9892" i="24"/>
  <c r="N9892" i="24"/>
  <c r="M9892" i="24"/>
  <c r="O9891" i="24"/>
  <c r="N9891" i="24"/>
  <c r="M9891" i="24"/>
  <c r="O9890" i="24"/>
  <c r="N9890" i="24"/>
  <c r="M9890" i="24"/>
  <c r="O9889" i="24"/>
  <c r="N9889" i="24"/>
  <c r="M9889" i="24"/>
  <c r="O9888" i="24"/>
  <c r="N9888" i="24"/>
  <c r="M9888" i="24"/>
  <c r="O9887" i="24"/>
  <c r="N9887" i="24"/>
  <c r="M9887" i="24"/>
  <c r="O9886" i="24"/>
  <c r="N9886" i="24"/>
  <c r="M9886" i="24"/>
  <c r="O9885" i="24"/>
  <c r="N9885" i="24"/>
  <c r="M9885" i="24"/>
  <c r="O9884" i="24"/>
  <c r="N9884" i="24"/>
  <c r="M9884" i="24"/>
  <c r="O9883" i="24"/>
  <c r="N9883" i="24"/>
  <c r="M9883" i="24"/>
  <c r="O9882" i="24"/>
  <c r="N9882" i="24"/>
  <c r="M9882" i="24"/>
  <c r="O9881" i="24"/>
  <c r="N9881" i="24"/>
  <c r="M9881" i="24"/>
  <c r="O9880" i="24"/>
  <c r="N9880" i="24"/>
  <c r="M9880" i="24"/>
  <c r="O9879" i="24"/>
  <c r="N9879" i="24"/>
  <c r="M9879" i="24"/>
  <c r="O9878" i="24"/>
  <c r="N9878" i="24"/>
  <c r="M9878" i="24"/>
  <c r="O9877" i="24"/>
  <c r="N9877" i="24"/>
  <c r="M9877" i="24"/>
  <c r="O9876" i="24"/>
  <c r="N9876" i="24"/>
  <c r="M9876" i="24"/>
  <c r="O9875" i="24"/>
  <c r="N9875" i="24"/>
  <c r="M9875" i="24"/>
  <c r="O9874" i="24"/>
  <c r="N9874" i="24"/>
  <c r="M9874" i="24"/>
  <c r="O9873" i="24"/>
  <c r="N9873" i="24"/>
  <c r="M9873" i="24"/>
  <c r="O9872" i="24"/>
  <c r="N9872" i="24"/>
  <c r="M9872" i="24"/>
  <c r="O9871" i="24"/>
  <c r="N9871" i="24"/>
  <c r="M9871" i="24"/>
  <c r="O9870" i="24"/>
  <c r="N9870" i="24"/>
  <c r="M9870" i="24"/>
  <c r="O9869" i="24"/>
  <c r="N9869" i="24"/>
  <c r="M9869" i="24"/>
  <c r="O9868" i="24"/>
  <c r="N9868" i="24"/>
  <c r="M9868" i="24"/>
  <c r="O9867" i="24"/>
  <c r="N9867" i="24"/>
  <c r="M9867" i="24"/>
  <c r="O9866" i="24"/>
  <c r="N9866" i="24"/>
  <c r="M9866" i="24"/>
  <c r="O9865" i="24"/>
  <c r="N9865" i="24"/>
  <c r="M9865" i="24"/>
  <c r="O9864" i="24"/>
  <c r="N9864" i="24"/>
  <c r="M9864" i="24"/>
  <c r="O9863" i="24"/>
  <c r="N9863" i="24"/>
  <c r="M9863" i="24"/>
  <c r="O9862" i="24"/>
  <c r="N9862" i="24"/>
  <c r="M9862" i="24"/>
  <c r="O9861" i="24"/>
  <c r="N9861" i="24"/>
  <c r="M9861" i="24"/>
  <c r="O9860" i="24"/>
  <c r="N9860" i="24"/>
  <c r="M9860" i="24"/>
  <c r="O9859" i="24"/>
  <c r="N9859" i="24"/>
  <c r="M9859" i="24"/>
  <c r="O9858" i="24"/>
  <c r="N9858" i="24"/>
  <c r="M9858" i="24"/>
  <c r="O9857" i="24"/>
  <c r="N9857" i="24"/>
  <c r="M9857" i="24"/>
  <c r="O9856" i="24"/>
  <c r="N9856" i="24"/>
  <c r="M9856" i="24"/>
  <c r="O9855" i="24"/>
  <c r="N9855" i="24"/>
  <c r="M9855" i="24"/>
  <c r="O9854" i="24"/>
  <c r="N9854" i="24"/>
  <c r="M9854" i="24"/>
  <c r="O9853" i="24"/>
  <c r="N9853" i="24"/>
  <c r="M9853" i="24"/>
  <c r="O9852" i="24"/>
  <c r="N9852" i="24"/>
  <c r="M9852" i="24"/>
  <c r="O9851" i="24"/>
  <c r="N9851" i="24"/>
  <c r="M9851" i="24"/>
  <c r="O9850" i="24"/>
  <c r="N9850" i="24"/>
  <c r="M9850" i="24"/>
  <c r="O9849" i="24"/>
  <c r="N9849" i="24"/>
  <c r="M9849" i="24"/>
  <c r="O9848" i="24"/>
  <c r="N9848" i="24"/>
  <c r="M9848" i="24"/>
  <c r="O9847" i="24"/>
  <c r="N9847" i="24"/>
  <c r="M9847" i="24"/>
  <c r="O9846" i="24"/>
  <c r="N9846" i="24"/>
  <c r="M9846" i="24"/>
  <c r="O9845" i="24"/>
  <c r="N9845" i="24"/>
  <c r="M9845" i="24"/>
  <c r="O9844" i="24"/>
  <c r="N9844" i="24"/>
  <c r="M9844" i="24"/>
  <c r="O9843" i="24"/>
  <c r="N9843" i="24"/>
  <c r="M9843" i="24"/>
  <c r="O9842" i="24"/>
  <c r="N9842" i="24"/>
  <c r="M9842" i="24"/>
  <c r="O9841" i="24"/>
  <c r="N9841" i="24"/>
  <c r="M9841" i="24"/>
  <c r="O9840" i="24"/>
  <c r="N9840" i="24"/>
  <c r="M9840" i="24"/>
  <c r="O9839" i="24"/>
  <c r="N9839" i="24"/>
  <c r="M9839" i="24"/>
  <c r="O9838" i="24"/>
  <c r="N9838" i="24"/>
  <c r="M9838" i="24"/>
  <c r="O9837" i="24"/>
  <c r="N9837" i="24"/>
  <c r="M9837" i="24"/>
  <c r="O9836" i="24"/>
  <c r="N9836" i="24"/>
  <c r="M9836" i="24"/>
  <c r="O9835" i="24"/>
  <c r="N9835" i="24"/>
  <c r="M9835" i="24"/>
  <c r="O9834" i="24"/>
  <c r="N9834" i="24"/>
  <c r="M9834" i="24"/>
  <c r="O9833" i="24"/>
  <c r="N9833" i="24"/>
  <c r="M9833" i="24"/>
  <c r="O9832" i="24"/>
  <c r="N9832" i="24"/>
  <c r="M9832" i="24"/>
  <c r="O9831" i="24"/>
  <c r="N9831" i="24"/>
  <c r="M9831" i="24"/>
  <c r="O9830" i="24"/>
  <c r="N9830" i="24"/>
  <c r="M9830" i="24"/>
  <c r="O9829" i="24"/>
  <c r="N9829" i="24"/>
  <c r="M9829" i="24"/>
  <c r="O9828" i="24"/>
  <c r="N9828" i="24"/>
  <c r="M9828" i="24"/>
  <c r="O9827" i="24"/>
  <c r="N9827" i="24"/>
  <c r="M9827" i="24"/>
  <c r="O9826" i="24"/>
  <c r="N9826" i="24"/>
  <c r="M9826" i="24"/>
  <c r="O9825" i="24"/>
  <c r="N9825" i="24"/>
  <c r="M9825" i="24"/>
  <c r="O9824" i="24"/>
  <c r="N9824" i="24"/>
  <c r="M9824" i="24"/>
  <c r="O9823" i="24"/>
  <c r="N9823" i="24"/>
  <c r="M9823" i="24"/>
  <c r="O9822" i="24"/>
  <c r="N9822" i="24"/>
  <c r="M9822" i="24"/>
  <c r="O9821" i="24"/>
  <c r="N9821" i="24"/>
  <c r="M9821" i="24"/>
  <c r="O9820" i="24"/>
  <c r="N9820" i="24"/>
  <c r="M9820" i="24"/>
  <c r="O9819" i="24"/>
  <c r="N9819" i="24"/>
  <c r="M9819" i="24"/>
  <c r="O9818" i="24"/>
  <c r="N9818" i="24"/>
  <c r="M9818" i="24"/>
  <c r="O9817" i="24"/>
  <c r="N9817" i="24"/>
  <c r="M9817" i="24"/>
  <c r="O9816" i="24"/>
  <c r="N9816" i="24"/>
  <c r="M9816" i="24"/>
  <c r="O9815" i="24"/>
  <c r="N9815" i="24"/>
  <c r="M9815" i="24"/>
  <c r="O9814" i="24"/>
  <c r="N9814" i="24"/>
  <c r="M9814" i="24"/>
  <c r="O9813" i="24"/>
  <c r="N9813" i="24"/>
  <c r="M9813" i="24"/>
  <c r="O9812" i="24"/>
  <c r="N9812" i="24"/>
  <c r="M9812" i="24"/>
  <c r="O9811" i="24"/>
  <c r="N9811" i="24"/>
  <c r="M9811" i="24"/>
  <c r="O9810" i="24"/>
  <c r="N9810" i="24"/>
  <c r="M9810" i="24"/>
  <c r="O9809" i="24"/>
  <c r="N9809" i="24"/>
  <c r="M9809" i="24"/>
  <c r="O9808" i="24"/>
  <c r="N9808" i="24"/>
  <c r="M9808" i="24"/>
  <c r="O9807" i="24"/>
  <c r="N9807" i="24"/>
  <c r="M9807" i="24"/>
  <c r="O9806" i="24"/>
  <c r="N9806" i="24"/>
  <c r="M9806" i="24"/>
  <c r="O9805" i="24"/>
  <c r="N9805" i="24"/>
  <c r="M9805" i="24"/>
  <c r="O9804" i="24"/>
  <c r="N9804" i="24"/>
  <c r="M9804" i="24"/>
  <c r="O9803" i="24"/>
  <c r="N9803" i="24"/>
  <c r="M9803" i="24"/>
  <c r="O9802" i="24"/>
  <c r="N9802" i="24"/>
  <c r="M9802" i="24"/>
  <c r="O9801" i="24"/>
  <c r="N9801" i="24"/>
  <c r="M9801" i="24"/>
  <c r="O9800" i="24"/>
  <c r="N9800" i="24"/>
  <c r="M9800" i="24"/>
  <c r="O9799" i="24"/>
  <c r="N9799" i="24"/>
  <c r="M9799" i="24"/>
  <c r="O9798" i="24"/>
  <c r="N9798" i="24"/>
  <c r="M9798" i="24"/>
  <c r="O9797" i="24"/>
  <c r="N9797" i="24"/>
  <c r="M9797" i="24"/>
  <c r="O9796" i="24"/>
  <c r="N9796" i="24"/>
  <c r="M9796" i="24"/>
  <c r="O9795" i="24"/>
  <c r="N9795" i="24"/>
  <c r="M9795" i="24"/>
  <c r="O9794" i="24"/>
  <c r="N9794" i="24"/>
  <c r="M9794" i="24"/>
  <c r="O9793" i="24"/>
  <c r="N9793" i="24"/>
  <c r="M9793" i="24"/>
  <c r="O9792" i="24"/>
  <c r="N9792" i="24"/>
  <c r="M9792" i="24"/>
  <c r="O9791" i="24"/>
  <c r="N9791" i="24"/>
  <c r="M9791" i="24"/>
  <c r="O9790" i="24"/>
  <c r="N9790" i="24"/>
  <c r="M9790" i="24"/>
  <c r="O9789" i="24"/>
  <c r="N9789" i="24"/>
  <c r="M9789" i="24"/>
  <c r="O9788" i="24"/>
  <c r="N9788" i="24"/>
  <c r="M9788" i="24"/>
  <c r="O9787" i="24"/>
  <c r="N9787" i="24"/>
  <c r="M9787" i="24"/>
  <c r="O9786" i="24"/>
  <c r="N9786" i="24"/>
  <c r="M9786" i="24"/>
  <c r="O9785" i="24"/>
  <c r="N9785" i="24"/>
  <c r="M9785" i="24"/>
  <c r="O9784" i="24"/>
  <c r="N9784" i="24"/>
  <c r="M9784" i="24"/>
  <c r="O9783" i="24"/>
  <c r="N9783" i="24"/>
  <c r="M9783" i="24"/>
  <c r="O9782" i="24"/>
  <c r="N9782" i="24"/>
  <c r="M9782" i="24"/>
  <c r="O9781" i="24"/>
  <c r="N9781" i="24"/>
  <c r="M9781" i="24"/>
  <c r="O9780" i="24"/>
  <c r="N9780" i="24"/>
  <c r="M9780" i="24"/>
  <c r="O9779" i="24"/>
  <c r="N9779" i="24"/>
  <c r="M9779" i="24"/>
  <c r="O9778" i="24"/>
  <c r="N9778" i="24"/>
  <c r="M9778" i="24"/>
  <c r="O9777" i="24"/>
  <c r="N9777" i="24"/>
  <c r="M9777" i="24"/>
  <c r="O9776" i="24"/>
  <c r="N9776" i="24"/>
  <c r="M9776" i="24"/>
  <c r="O9775" i="24"/>
  <c r="N9775" i="24"/>
  <c r="M9775" i="24"/>
  <c r="O9774" i="24"/>
  <c r="N9774" i="24"/>
  <c r="M9774" i="24"/>
  <c r="O9773" i="24"/>
  <c r="N9773" i="24"/>
  <c r="M9773" i="24"/>
  <c r="O9772" i="24"/>
  <c r="N9772" i="24"/>
  <c r="M9772" i="24"/>
  <c r="O9771" i="24"/>
  <c r="N9771" i="24"/>
  <c r="M9771" i="24"/>
  <c r="O9770" i="24"/>
  <c r="N9770" i="24"/>
  <c r="M9770" i="24"/>
  <c r="O9769" i="24"/>
  <c r="N9769" i="24"/>
  <c r="M9769" i="24"/>
  <c r="O9768" i="24"/>
  <c r="N9768" i="24"/>
  <c r="M9768" i="24"/>
  <c r="O9767" i="24"/>
  <c r="N9767" i="24"/>
  <c r="M9767" i="24"/>
  <c r="O9766" i="24"/>
  <c r="N9766" i="24"/>
  <c r="M9766" i="24"/>
  <c r="O9765" i="24"/>
  <c r="N9765" i="24"/>
  <c r="M9765" i="24"/>
  <c r="O9764" i="24"/>
  <c r="N9764" i="24"/>
  <c r="M9764" i="24"/>
  <c r="O9763" i="24"/>
  <c r="N9763" i="24"/>
  <c r="M9763" i="24"/>
  <c r="O9762" i="24"/>
  <c r="N9762" i="24"/>
  <c r="M9762" i="24"/>
  <c r="O9761" i="24"/>
  <c r="N9761" i="24"/>
  <c r="M9761" i="24"/>
  <c r="O9760" i="24"/>
  <c r="N9760" i="24"/>
  <c r="M9760" i="24"/>
  <c r="O9759" i="24"/>
  <c r="N9759" i="24"/>
  <c r="M9759" i="24"/>
  <c r="O9758" i="24"/>
  <c r="N9758" i="24"/>
  <c r="M9758" i="24"/>
  <c r="O9757" i="24"/>
  <c r="N9757" i="24"/>
  <c r="M9757" i="24"/>
  <c r="O9756" i="24"/>
  <c r="N9756" i="24"/>
  <c r="M9756" i="24"/>
  <c r="O9755" i="24"/>
  <c r="N9755" i="24"/>
  <c r="M9755" i="24"/>
  <c r="O9754" i="24"/>
  <c r="N9754" i="24"/>
  <c r="M9754" i="24"/>
  <c r="O9753" i="24"/>
  <c r="N9753" i="24"/>
  <c r="M9753" i="24"/>
  <c r="O9752" i="24"/>
  <c r="N9752" i="24"/>
  <c r="M9752" i="24"/>
  <c r="O9751" i="24"/>
  <c r="N9751" i="24"/>
  <c r="M9751" i="24"/>
  <c r="O9750" i="24"/>
  <c r="N9750" i="24"/>
  <c r="M9750" i="24"/>
  <c r="O9749" i="24"/>
  <c r="N9749" i="24"/>
  <c r="M9749" i="24"/>
  <c r="O9748" i="24"/>
  <c r="N9748" i="24"/>
  <c r="M9748" i="24"/>
  <c r="O9747" i="24"/>
  <c r="N9747" i="24"/>
  <c r="M9747" i="24"/>
  <c r="O9746" i="24"/>
  <c r="N9746" i="24"/>
  <c r="M9746" i="24"/>
  <c r="O9745" i="24"/>
  <c r="N9745" i="24"/>
  <c r="M9745" i="24"/>
  <c r="O9744" i="24"/>
  <c r="N9744" i="24"/>
  <c r="M9744" i="24"/>
  <c r="O9743" i="24"/>
  <c r="N9743" i="24"/>
  <c r="M9743" i="24"/>
  <c r="O9742" i="24"/>
  <c r="N9742" i="24"/>
  <c r="M9742" i="24"/>
  <c r="O9741" i="24"/>
  <c r="N9741" i="24"/>
  <c r="M9741" i="24"/>
  <c r="O9740" i="24"/>
  <c r="N9740" i="24"/>
  <c r="M9740" i="24"/>
  <c r="O9739" i="24"/>
  <c r="N9739" i="24"/>
  <c r="M9739" i="24"/>
  <c r="O9738" i="24"/>
  <c r="N9738" i="24"/>
  <c r="M9738" i="24"/>
  <c r="O9737" i="24"/>
  <c r="N9737" i="24"/>
  <c r="M9737" i="24"/>
  <c r="O9736" i="24"/>
  <c r="N9736" i="24"/>
  <c r="M9736" i="24"/>
  <c r="O9735" i="24"/>
  <c r="N9735" i="24"/>
  <c r="M9735" i="24"/>
  <c r="O9734" i="24"/>
  <c r="N9734" i="24"/>
  <c r="M9734" i="24"/>
  <c r="O9733" i="24"/>
  <c r="N9733" i="24"/>
  <c r="M9733" i="24"/>
  <c r="O9732" i="24"/>
  <c r="N9732" i="24"/>
  <c r="M9732" i="24"/>
  <c r="O9731" i="24"/>
  <c r="N9731" i="24"/>
  <c r="M9731" i="24"/>
  <c r="O9730" i="24"/>
  <c r="N9730" i="24"/>
  <c r="M9730" i="24"/>
  <c r="O9729" i="24"/>
  <c r="N9729" i="24"/>
  <c r="M9729" i="24"/>
  <c r="O9728" i="24"/>
  <c r="N9728" i="24"/>
  <c r="M9728" i="24"/>
  <c r="O9727" i="24"/>
  <c r="N9727" i="24"/>
  <c r="M9727" i="24"/>
  <c r="O9726" i="24"/>
  <c r="N9726" i="24"/>
  <c r="M9726" i="24"/>
  <c r="O9725" i="24"/>
  <c r="N9725" i="24"/>
  <c r="M9725" i="24"/>
  <c r="O9724" i="24"/>
  <c r="N9724" i="24"/>
  <c r="M9724" i="24"/>
  <c r="O9723" i="24"/>
  <c r="N9723" i="24"/>
  <c r="M9723" i="24"/>
  <c r="O9722" i="24"/>
  <c r="N9722" i="24"/>
  <c r="M9722" i="24"/>
  <c r="O9721" i="24"/>
  <c r="N9721" i="24"/>
  <c r="M9721" i="24"/>
  <c r="O9720" i="24"/>
  <c r="N9720" i="24"/>
  <c r="M9720" i="24"/>
  <c r="O9719" i="24"/>
  <c r="N9719" i="24"/>
  <c r="M9719" i="24"/>
  <c r="O9718" i="24"/>
  <c r="N9718" i="24"/>
  <c r="M9718" i="24"/>
  <c r="O9717" i="24"/>
  <c r="N9717" i="24"/>
  <c r="M9717" i="24"/>
  <c r="O9716" i="24"/>
  <c r="N9716" i="24"/>
  <c r="M9716" i="24"/>
  <c r="O9715" i="24"/>
  <c r="N9715" i="24"/>
  <c r="M9715" i="24"/>
  <c r="O9714" i="24"/>
  <c r="N9714" i="24"/>
  <c r="M9714" i="24"/>
  <c r="O9713" i="24"/>
  <c r="N9713" i="24"/>
  <c r="M9713" i="24"/>
  <c r="O9712" i="24"/>
  <c r="N9712" i="24"/>
  <c r="M9712" i="24"/>
  <c r="O9711" i="24"/>
  <c r="N9711" i="24"/>
  <c r="M9711" i="24"/>
  <c r="O9710" i="24"/>
  <c r="N9710" i="24"/>
  <c r="M9710" i="24"/>
  <c r="O9709" i="24"/>
  <c r="N9709" i="24"/>
  <c r="M9709" i="24"/>
  <c r="O9708" i="24"/>
  <c r="N9708" i="24"/>
  <c r="M9708" i="24"/>
  <c r="O9707" i="24"/>
  <c r="N9707" i="24"/>
  <c r="M9707" i="24"/>
  <c r="O9706" i="24"/>
  <c r="N9706" i="24"/>
  <c r="M9706" i="24"/>
  <c r="O9705" i="24"/>
  <c r="N9705" i="24"/>
  <c r="M9705" i="24"/>
  <c r="O9704" i="24"/>
  <c r="N9704" i="24"/>
  <c r="M9704" i="24"/>
  <c r="O9703" i="24"/>
  <c r="N9703" i="24"/>
  <c r="M9703" i="24"/>
  <c r="O9702" i="24"/>
  <c r="N9702" i="24"/>
  <c r="M9702" i="24"/>
  <c r="O9701" i="24"/>
  <c r="N9701" i="24"/>
  <c r="M9701" i="24"/>
  <c r="O9700" i="24"/>
  <c r="N9700" i="24"/>
  <c r="M9700" i="24"/>
  <c r="O9699" i="24"/>
  <c r="N9699" i="24"/>
  <c r="M9699" i="24"/>
  <c r="O9698" i="24"/>
  <c r="N9698" i="24"/>
  <c r="M9698" i="24"/>
  <c r="O9697" i="24"/>
  <c r="N9697" i="24"/>
  <c r="M9697" i="24"/>
  <c r="O9696" i="24"/>
  <c r="N9696" i="24"/>
  <c r="M9696" i="24"/>
  <c r="O9695" i="24"/>
  <c r="N9695" i="24"/>
  <c r="M9695" i="24"/>
  <c r="O9694" i="24"/>
  <c r="N9694" i="24"/>
  <c r="M9694" i="24"/>
  <c r="O9693" i="24"/>
  <c r="N9693" i="24"/>
  <c r="M9693" i="24"/>
  <c r="O9692" i="24"/>
  <c r="N9692" i="24"/>
  <c r="M9692" i="24"/>
  <c r="O9691" i="24"/>
  <c r="N9691" i="24"/>
  <c r="M9691" i="24"/>
  <c r="O9690" i="24"/>
  <c r="N9690" i="24"/>
  <c r="M9690" i="24"/>
  <c r="O9689" i="24"/>
  <c r="N9689" i="24"/>
  <c r="M9689" i="24"/>
  <c r="O9688" i="24"/>
  <c r="N9688" i="24"/>
  <c r="M9688" i="24"/>
  <c r="O9687" i="24"/>
  <c r="N9687" i="24"/>
  <c r="M9687" i="24"/>
  <c r="O9686" i="24"/>
  <c r="N9686" i="24"/>
  <c r="M9686" i="24"/>
  <c r="O9685" i="24"/>
  <c r="N9685" i="24"/>
  <c r="M9685" i="24"/>
  <c r="O9684" i="24"/>
  <c r="N9684" i="24"/>
  <c r="M9684" i="24"/>
  <c r="O9683" i="24"/>
  <c r="N9683" i="24"/>
  <c r="M9683" i="24"/>
  <c r="O9682" i="24"/>
  <c r="N9682" i="24"/>
  <c r="M9682" i="24"/>
  <c r="O9681" i="24"/>
  <c r="N9681" i="24"/>
  <c r="M9681" i="24"/>
  <c r="O9680" i="24"/>
  <c r="N9680" i="24"/>
  <c r="M9680" i="24"/>
  <c r="O9679" i="24"/>
  <c r="N9679" i="24"/>
  <c r="M9679" i="24"/>
  <c r="O9678" i="24"/>
  <c r="N9678" i="24"/>
  <c r="M9678" i="24"/>
  <c r="O9677" i="24"/>
  <c r="N9677" i="24"/>
  <c r="M9677" i="24"/>
  <c r="O9676" i="24"/>
  <c r="N9676" i="24"/>
  <c r="M9676" i="24"/>
  <c r="O9675" i="24"/>
  <c r="N9675" i="24"/>
  <c r="M9675" i="24"/>
  <c r="O9674" i="24"/>
  <c r="N9674" i="24"/>
  <c r="M9674" i="24"/>
  <c r="O9673" i="24"/>
  <c r="N9673" i="24"/>
  <c r="M9673" i="24"/>
  <c r="O9672" i="24"/>
  <c r="N9672" i="24"/>
  <c r="M9672" i="24"/>
  <c r="O9671" i="24"/>
  <c r="N9671" i="24"/>
  <c r="M9671" i="24"/>
  <c r="O9670" i="24"/>
  <c r="N9670" i="24"/>
  <c r="M9670" i="24"/>
  <c r="O9669" i="24"/>
  <c r="N9669" i="24"/>
  <c r="M9669" i="24"/>
  <c r="O9668" i="24"/>
  <c r="N9668" i="24"/>
  <c r="M9668" i="24"/>
  <c r="O9667" i="24"/>
  <c r="N9667" i="24"/>
  <c r="M9667" i="24"/>
  <c r="O9666" i="24"/>
  <c r="N9666" i="24"/>
  <c r="M9666" i="24"/>
  <c r="O9665" i="24"/>
  <c r="N9665" i="24"/>
  <c r="M9665" i="24"/>
  <c r="O9664" i="24"/>
  <c r="N9664" i="24"/>
  <c r="M9664" i="24"/>
  <c r="O9663" i="24"/>
  <c r="N9663" i="24"/>
  <c r="M9663" i="24"/>
  <c r="O9662" i="24"/>
  <c r="N9662" i="24"/>
  <c r="M9662" i="24"/>
  <c r="O9661" i="24"/>
  <c r="N9661" i="24"/>
  <c r="M9661" i="24"/>
  <c r="O9660" i="24"/>
  <c r="N9660" i="24"/>
  <c r="M9660" i="24"/>
  <c r="O9659" i="24"/>
  <c r="N9659" i="24"/>
  <c r="M9659" i="24"/>
  <c r="O9658" i="24"/>
  <c r="N9658" i="24"/>
  <c r="M9658" i="24"/>
  <c r="O9657" i="24"/>
  <c r="N9657" i="24"/>
  <c r="M9657" i="24"/>
  <c r="O9656" i="24"/>
  <c r="N9656" i="24"/>
  <c r="M9656" i="24"/>
  <c r="O9655" i="24"/>
  <c r="N9655" i="24"/>
  <c r="M9655" i="24"/>
  <c r="O9654" i="24"/>
  <c r="N9654" i="24"/>
  <c r="M9654" i="24"/>
  <c r="O9653" i="24"/>
  <c r="N9653" i="24"/>
  <c r="M9653" i="24"/>
  <c r="O9652" i="24"/>
  <c r="N9652" i="24"/>
  <c r="M9652" i="24"/>
  <c r="O9651" i="24"/>
  <c r="N9651" i="24"/>
  <c r="M9651" i="24"/>
  <c r="O9650" i="24"/>
  <c r="N9650" i="24"/>
  <c r="M9650" i="24"/>
  <c r="O9649" i="24"/>
  <c r="N9649" i="24"/>
  <c r="M9649" i="24"/>
  <c r="O9648" i="24"/>
  <c r="N9648" i="24"/>
  <c r="M9648" i="24"/>
  <c r="O9647" i="24"/>
  <c r="N9647" i="24"/>
  <c r="M9647" i="24"/>
  <c r="O9646" i="24"/>
  <c r="N9646" i="24"/>
  <c r="M9646" i="24"/>
  <c r="O9645" i="24"/>
  <c r="N9645" i="24"/>
  <c r="M9645" i="24"/>
  <c r="O9644" i="24"/>
  <c r="N9644" i="24"/>
  <c r="M9644" i="24"/>
  <c r="O9643" i="24"/>
  <c r="N9643" i="24"/>
  <c r="M9643" i="24"/>
  <c r="O9642" i="24"/>
  <c r="N9642" i="24"/>
  <c r="M9642" i="24"/>
  <c r="O9641" i="24"/>
  <c r="N9641" i="24"/>
  <c r="M9641" i="24"/>
  <c r="O9640" i="24"/>
  <c r="N9640" i="24"/>
  <c r="M9640" i="24"/>
  <c r="O9639" i="24"/>
  <c r="N9639" i="24"/>
  <c r="M9639" i="24"/>
  <c r="O9638" i="24"/>
  <c r="N9638" i="24"/>
  <c r="M9638" i="24"/>
  <c r="O9637" i="24"/>
  <c r="N9637" i="24"/>
  <c r="M9637" i="24"/>
  <c r="O9636" i="24"/>
  <c r="N9636" i="24"/>
  <c r="M9636" i="24"/>
  <c r="O9635" i="24"/>
  <c r="N9635" i="24"/>
  <c r="M9635" i="24"/>
  <c r="O9634" i="24"/>
  <c r="N9634" i="24"/>
  <c r="M9634" i="24"/>
  <c r="O9633" i="24"/>
  <c r="N9633" i="24"/>
  <c r="M9633" i="24"/>
  <c r="O9632" i="24"/>
  <c r="N9632" i="24"/>
  <c r="M9632" i="24"/>
  <c r="O9631" i="24"/>
  <c r="N9631" i="24"/>
  <c r="M9631" i="24"/>
  <c r="O9630" i="24"/>
  <c r="N9630" i="24"/>
  <c r="M9630" i="24"/>
  <c r="O9629" i="24"/>
  <c r="N9629" i="24"/>
  <c r="M9629" i="24"/>
  <c r="O9628" i="24"/>
  <c r="N9628" i="24"/>
  <c r="M9628" i="24"/>
  <c r="O9627" i="24"/>
  <c r="N9627" i="24"/>
  <c r="M9627" i="24"/>
  <c r="O9626" i="24"/>
  <c r="N9626" i="24"/>
  <c r="M9626" i="24"/>
  <c r="O9625" i="24"/>
  <c r="N9625" i="24"/>
  <c r="M9625" i="24"/>
  <c r="O9624" i="24"/>
  <c r="N9624" i="24"/>
  <c r="M9624" i="24"/>
  <c r="O9623" i="24"/>
  <c r="N9623" i="24"/>
  <c r="M9623" i="24"/>
  <c r="O9622" i="24"/>
  <c r="N9622" i="24"/>
  <c r="M9622" i="24"/>
  <c r="O9621" i="24"/>
  <c r="N9621" i="24"/>
  <c r="M9621" i="24"/>
  <c r="O9620" i="24"/>
  <c r="N9620" i="24"/>
  <c r="M9620" i="24"/>
  <c r="O9619" i="24"/>
  <c r="N9619" i="24"/>
  <c r="M9619" i="24"/>
  <c r="O9618" i="24"/>
  <c r="N9618" i="24"/>
  <c r="M9618" i="24"/>
  <c r="O9617" i="24"/>
  <c r="N9617" i="24"/>
  <c r="M9617" i="24"/>
  <c r="O9616" i="24"/>
  <c r="N9616" i="24"/>
  <c r="M9616" i="24"/>
  <c r="O9615" i="24"/>
  <c r="N9615" i="24"/>
  <c r="M9615" i="24"/>
  <c r="O9614" i="24"/>
  <c r="N9614" i="24"/>
  <c r="M9614" i="24"/>
  <c r="O9613" i="24"/>
  <c r="N9613" i="24"/>
  <c r="M9613" i="24"/>
  <c r="O9612" i="24"/>
  <c r="N9612" i="24"/>
  <c r="M9612" i="24"/>
  <c r="O9611" i="24"/>
  <c r="N9611" i="24"/>
  <c r="M9611" i="24"/>
  <c r="O9610" i="24"/>
  <c r="N9610" i="24"/>
  <c r="M9610" i="24"/>
  <c r="O9609" i="24"/>
  <c r="N9609" i="24"/>
  <c r="M9609" i="24"/>
  <c r="O9608" i="24"/>
  <c r="N9608" i="24"/>
  <c r="M9608" i="24"/>
  <c r="O9607" i="24"/>
  <c r="N9607" i="24"/>
  <c r="M9607" i="24"/>
  <c r="O9606" i="24"/>
  <c r="N9606" i="24"/>
  <c r="M9606" i="24"/>
  <c r="O9605" i="24"/>
  <c r="N9605" i="24"/>
  <c r="M9605" i="24"/>
  <c r="O9604" i="24"/>
  <c r="N9604" i="24"/>
  <c r="M9604" i="24"/>
  <c r="O9603" i="24"/>
  <c r="N9603" i="24"/>
  <c r="M9603" i="24"/>
  <c r="O9602" i="24"/>
  <c r="N9602" i="24"/>
  <c r="M9602" i="24"/>
  <c r="O9601" i="24"/>
  <c r="N9601" i="24"/>
  <c r="M9601" i="24"/>
  <c r="O9600" i="24"/>
  <c r="N9600" i="24"/>
  <c r="M9600" i="24"/>
  <c r="O9599" i="24"/>
  <c r="N9599" i="24"/>
  <c r="M9599" i="24"/>
  <c r="O9598" i="24"/>
  <c r="N9598" i="24"/>
  <c r="M9598" i="24"/>
  <c r="O9597" i="24"/>
  <c r="N9597" i="24"/>
  <c r="M9597" i="24"/>
  <c r="O9596" i="24"/>
  <c r="N9596" i="24"/>
  <c r="M9596" i="24"/>
  <c r="O9595" i="24"/>
  <c r="N9595" i="24"/>
  <c r="M9595" i="24"/>
  <c r="O9594" i="24"/>
  <c r="N9594" i="24"/>
  <c r="M9594" i="24"/>
  <c r="O9593" i="24"/>
  <c r="N9593" i="24"/>
  <c r="M9593" i="24"/>
  <c r="O9592" i="24"/>
  <c r="N9592" i="24"/>
  <c r="M9592" i="24"/>
  <c r="O9591" i="24"/>
  <c r="N9591" i="24"/>
  <c r="M9591" i="24"/>
  <c r="O9590" i="24"/>
  <c r="N9590" i="24"/>
  <c r="M9590" i="24"/>
  <c r="O9589" i="24"/>
  <c r="N9589" i="24"/>
  <c r="M9589" i="24"/>
  <c r="O9588" i="24"/>
  <c r="N9588" i="24"/>
  <c r="M9588" i="24"/>
  <c r="O9587" i="24"/>
  <c r="N9587" i="24"/>
  <c r="M9587" i="24"/>
  <c r="O9586" i="24"/>
  <c r="N9586" i="24"/>
  <c r="M9586" i="24"/>
  <c r="O9585" i="24"/>
  <c r="N9585" i="24"/>
  <c r="M9585" i="24"/>
  <c r="O9584" i="24"/>
  <c r="N9584" i="24"/>
  <c r="M9584" i="24"/>
  <c r="O9583" i="24"/>
  <c r="N9583" i="24"/>
  <c r="M9583" i="24"/>
  <c r="O9582" i="24"/>
  <c r="N9582" i="24"/>
  <c r="M9582" i="24"/>
  <c r="O9581" i="24"/>
  <c r="N9581" i="24"/>
  <c r="M9581" i="24"/>
  <c r="O9580" i="24"/>
  <c r="N9580" i="24"/>
  <c r="M9580" i="24"/>
  <c r="O9579" i="24"/>
  <c r="N9579" i="24"/>
  <c r="M9579" i="24"/>
  <c r="O9578" i="24"/>
  <c r="N9578" i="24"/>
  <c r="M9578" i="24"/>
  <c r="O9577" i="24"/>
  <c r="N9577" i="24"/>
  <c r="M9577" i="24"/>
  <c r="O9576" i="24"/>
  <c r="N9576" i="24"/>
  <c r="M9576" i="24"/>
  <c r="O9575" i="24"/>
  <c r="N9575" i="24"/>
  <c r="M9575" i="24"/>
  <c r="O9574" i="24"/>
  <c r="N9574" i="24"/>
  <c r="M9574" i="24"/>
  <c r="O9573" i="24"/>
  <c r="N9573" i="24"/>
  <c r="M9573" i="24"/>
  <c r="O9572" i="24"/>
  <c r="N9572" i="24"/>
  <c r="M9572" i="24"/>
  <c r="O9571" i="24"/>
  <c r="N9571" i="24"/>
  <c r="M9571" i="24"/>
  <c r="O9570" i="24"/>
  <c r="N9570" i="24"/>
  <c r="M9570" i="24"/>
  <c r="O9569" i="24"/>
  <c r="N9569" i="24"/>
  <c r="M9569" i="24"/>
  <c r="O9568" i="24"/>
  <c r="N9568" i="24"/>
  <c r="M9568" i="24"/>
  <c r="O9567" i="24"/>
  <c r="N9567" i="24"/>
  <c r="M9567" i="24"/>
  <c r="O9566" i="24"/>
  <c r="N9566" i="24"/>
  <c r="M9566" i="24"/>
  <c r="O9565" i="24"/>
  <c r="N9565" i="24"/>
  <c r="M9565" i="24"/>
  <c r="O9564" i="24"/>
  <c r="N9564" i="24"/>
  <c r="M9564" i="24"/>
  <c r="O9563" i="24"/>
  <c r="N9563" i="24"/>
  <c r="M9563" i="24"/>
  <c r="O9562" i="24"/>
  <c r="N9562" i="24"/>
  <c r="M9562" i="24"/>
  <c r="O9561" i="24"/>
  <c r="N9561" i="24"/>
  <c r="M9561" i="24"/>
  <c r="O9560" i="24"/>
  <c r="N9560" i="24"/>
  <c r="M9560" i="24"/>
  <c r="O9559" i="24"/>
  <c r="N9559" i="24"/>
  <c r="M9559" i="24"/>
  <c r="O9558" i="24"/>
  <c r="N9558" i="24"/>
  <c r="M9558" i="24"/>
  <c r="O9557" i="24"/>
  <c r="N9557" i="24"/>
  <c r="M9557" i="24"/>
  <c r="O9556" i="24"/>
  <c r="N9556" i="24"/>
  <c r="M9556" i="24"/>
  <c r="O9555" i="24"/>
  <c r="N9555" i="24"/>
  <c r="M9555" i="24"/>
  <c r="O9554" i="24"/>
  <c r="N9554" i="24"/>
  <c r="M9554" i="24"/>
  <c r="O9553" i="24"/>
  <c r="N9553" i="24"/>
  <c r="M9553" i="24"/>
  <c r="O9552" i="24"/>
  <c r="N9552" i="24"/>
  <c r="M9552" i="24"/>
  <c r="O9551" i="24"/>
  <c r="N9551" i="24"/>
  <c r="M9551" i="24"/>
  <c r="O9550" i="24"/>
  <c r="N9550" i="24"/>
  <c r="M9550" i="24"/>
  <c r="O9549" i="24"/>
  <c r="N9549" i="24"/>
  <c r="M9549" i="24"/>
  <c r="O9548" i="24"/>
  <c r="N9548" i="24"/>
  <c r="M9548" i="24"/>
  <c r="O9547" i="24"/>
  <c r="N9547" i="24"/>
  <c r="M9547" i="24"/>
  <c r="O9546" i="24"/>
  <c r="N9546" i="24"/>
  <c r="M9546" i="24"/>
  <c r="O9545" i="24"/>
  <c r="N9545" i="24"/>
  <c r="M9545" i="24"/>
  <c r="O9544" i="24"/>
  <c r="N9544" i="24"/>
  <c r="M9544" i="24"/>
  <c r="O9543" i="24"/>
  <c r="N9543" i="24"/>
  <c r="M9543" i="24"/>
  <c r="O9542" i="24"/>
  <c r="N9542" i="24"/>
  <c r="M9542" i="24"/>
  <c r="O9541" i="24"/>
  <c r="N9541" i="24"/>
  <c r="M9541" i="24"/>
  <c r="O9540" i="24"/>
  <c r="N9540" i="24"/>
  <c r="M9540" i="24"/>
  <c r="O9539" i="24"/>
  <c r="N9539" i="24"/>
  <c r="M9539" i="24"/>
  <c r="O9538" i="24"/>
  <c r="N9538" i="24"/>
  <c r="M9538" i="24"/>
  <c r="O9537" i="24"/>
  <c r="N9537" i="24"/>
  <c r="M9537" i="24"/>
  <c r="O9536" i="24"/>
  <c r="N9536" i="24"/>
  <c r="M9536" i="24"/>
  <c r="O9535" i="24"/>
  <c r="N9535" i="24"/>
  <c r="M9535" i="24"/>
  <c r="O9534" i="24"/>
  <c r="N9534" i="24"/>
  <c r="M9534" i="24"/>
  <c r="O9533" i="24"/>
  <c r="N9533" i="24"/>
  <c r="M9533" i="24"/>
  <c r="O9532" i="24"/>
  <c r="N9532" i="24"/>
  <c r="M9532" i="24"/>
  <c r="O9531" i="24"/>
  <c r="N9531" i="24"/>
  <c r="M9531" i="24"/>
  <c r="O9530" i="24"/>
  <c r="N9530" i="24"/>
  <c r="M9530" i="24"/>
  <c r="O9529" i="24"/>
  <c r="N9529" i="24"/>
  <c r="M9529" i="24"/>
  <c r="O9528" i="24"/>
  <c r="N9528" i="24"/>
  <c r="M9528" i="24"/>
  <c r="O9527" i="24"/>
  <c r="N9527" i="24"/>
  <c r="M9527" i="24"/>
  <c r="O9526" i="24"/>
  <c r="N9526" i="24"/>
  <c r="M9526" i="24"/>
  <c r="O9525" i="24"/>
  <c r="N9525" i="24"/>
  <c r="M9525" i="24"/>
  <c r="O9524" i="24"/>
  <c r="N9524" i="24"/>
  <c r="M9524" i="24"/>
  <c r="O9523" i="24"/>
  <c r="N9523" i="24"/>
  <c r="M9523" i="24"/>
  <c r="O9522" i="24"/>
  <c r="N9522" i="24"/>
  <c r="M9522" i="24"/>
  <c r="O9521" i="24"/>
  <c r="N9521" i="24"/>
  <c r="M9521" i="24"/>
  <c r="O9520" i="24"/>
  <c r="N9520" i="24"/>
  <c r="M9520" i="24"/>
  <c r="O9519" i="24"/>
  <c r="N9519" i="24"/>
  <c r="M9519" i="24"/>
  <c r="O9518" i="24"/>
  <c r="N9518" i="24"/>
  <c r="M9518" i="24"/>
  <c r="O9517" i="24"/>
  <c r="N9517" i="24"/>
  <c r="M9517" i="24"/>
  <c r="O9516" i="24"/>
  <c r="N9516" i="24"/>
  <c r="M9516" i="24"/>
  <c r="O9515" i="24"/>
  <c r="N9515" i="24"/>
  <c r="M9515" i="24"/>
  <c r="O9514" i="24"/>
  <c r="N9514" i="24"/>
  <c r="M9514" i="24"/>
  <c r="O9513" i="24"/>
  <c r="N9513" i="24"/>
  <c r="M9513" i="24"/>
  <c r="O9512" i="24"/>
  <c r="N9512" i="24"/>
  <c r="M9512" i="24"/>
  <c r="O9511" i="24"/>
  <c r="N9511" i="24"/>
  <c r="M9511" i="24"/>
  <c r="O9510" i="24"/>
  <c r="N9510" i="24"/>
  <c r="M9510" i="24"/>
  <c r="O9509" i="24"/>
  <c r="N9509" i="24"/>
  <c r="M9509" i="24"/>
  <c r="O9508" i="24"/>
  <c r="N9508" i="24"/>
  <c r="M9508" i="24"/>
  <c r="O9507" i="24"/>
  <c r="N9507" i="24"/>
  <c r="M9507" i="24"/>
  <c r="O9506" i="24"/>
  <c r="N9506" i="24"/>
  <c r="M9506" i="24"/>
  <c r="O9505" i="24"/>
  <c r="N9505" i="24"/>
  <c r="M9505" i="24"/>
  <c r="O9504" i="24"/>
  <c r="N9504" i="24"/>
  <c r="M9504" i="24"/>
  <c r="O9503" i="24"/>
  <c r="N9503" i="24"/>
  <c r="M9503" i="24"/>
  <c r="O9502" i="24"/>
  <c r="N9502" i="24"/>
  <c r="M9502" i="24"/>
  <c r="O9501" i="24"/>
  <c r="N9501" i="24"/>
  <c r="M9501" i="24"/>
  <c r="O9500" i="24"/>
  <c r="N9500" i="24"/>
  <c r="M9500" i="24"/>
  <c r="O9499" i="24"/>
  <c r="N9499" i="24"/>
  <c r="M9499" i="24"/>
  <c r="O9498" i="24"/>
  <c r="N9498" i="24"/>
  <c r="M9498" i="24"/>
  <c r="O9497" i="24"/>
  <c r="N9497" i="24"/>
  <c r="M9497" i="24"/>
  <c r="O9496" i="24"/>
  <c r="N9496" i="24"/>
  <c r="M9496" i="24"/>
  <c r="O9495" i="24"/>
  <c r="N9495" i="24"/>
  <c r="M9495" i="24"/>
  <c r="O9494" i="24"/>
  <c r="N9494" i="24"/>
  <c r="M9494" i="24"/>
  <c r="O9493" i="24"/>
  <c r="N9493" i="24"/>
  <c r="M9493" i="24"/>
  <c r="O9492" i="24"/>
  <c r="N9492" i="24"/>
  <c r="M9492" i="24"/>
  <c r="O9491" i="24"/>
  <c r="N9491" i="24"/>
  <c r="M9491" i="24"/>
  <c r="O9490" i="24"/>
  <c r="N9490" i="24"/>
  <c r="M9490" i="24"/>
  <c r="O9489" i="24"/>
  <c r="N9489" i="24"/>
  <c r="M9489" i="24"/>
  <c r="O9488" i="24"/>
  <c r="N9488" i="24"/>
  <c r="M9488" i="24"/>
  <c r="O9487" i="24"/>
  <c r="N9487" i="24"/>
  <c r="M9487" i="24"/>
  <c r="O9486" i="24"/>
  <c r="N9486" i="24"/>
  <c r="M9486" i="24"/>
  <c r="O9485" i="24"/>
  <c r="N9485" i="24"/>
  <c r="M9485" i="24"/>
  <c r="O9484" i="24"/>
  <c r="N9484" i="24"/>
  <c r="M9484" i="24"/>
  <c r="O9483" i="24"/>
  <c r="N9483" i="24"/>
  <c r="M9483" i="24"/>
  <c r="O9482" i="24"/>
  <c r="N9482" i="24"/>
  <c r="M9482" i="24"/>
  <c r="O9481" i="24"/>
  <c r="N9481" i="24"/>
  <c r="M9481" i="24"/>
  <c r="O9480" i="24"/>
  <c r="N9480" i="24"/>
  <c r="M9480" i="24"/>
  <c r="O9479" i="24"/>
  <c r="N9479" i="24"/>
  <c r="M9479" i="24"/>
  <c r="O9478" i="24"/>
  <c r="N9478" i="24"/>
  <c r="M9478" i="24"/>
  <c r="O9477" i="24"/>
  <c r="N9477" i="24"/>
  <c r="M9477" i="24"/>
  <c r="O9476" i="24"/>
  <c r="N9476" i="24"/>
  <c r="M9476" i="24"/>
  <c r="O9475" i="24"/>
  <c r="N9475" i="24"/>
  <c r="M9475" i="24"/>
  <c r="O9474" i="24"/>
  <c r="N9474" i="24"/>
  <c r="M9474" i="24"/>
  <c r="O9473" i="24"/>
  <c r="N9473" i="24"/>
  <c r="M9473" i="24"/>
  <c r="O9472" i="24"/>
  <c r="N9472" i="24"/>
  <c r="M9472" i="24"/>
  <c r="O9471" i="24"/>
  <c r="N9471" i="24"/>
  <c r="M9471" i="24"/>
  <c r="O9470" i="24"/>
  <c r="N9470" i="24"/>
  <c r="M9470" i="24"/>
  <c r="O9469" i="24"/>
  <c r="N9469" i="24"/>
  <c r="M9469" i="24"/>
  <c r="O9468" i="24"/>
  <c r="N9468" i="24"/>
  <c r="M9468" i="24"/>
  <c r="O9467" i="24"/>
  <c r="N9467" i="24"/>
  <c r="M9467" i="24"/>
  <c r="O9466" i="24"/>
  <c r="N9466" i="24"/>
  <c r="M9466" i="24"/>
  <c r="O9465" i="24"/>
  <c r="N9465" i="24"/>
  <c r="M9465" i="24"/>
  <c r="O9464" i="24"/>
  <c r="N9464" i="24"/>
  <c r="M9464" i="24"/>
  <c r="O9463" i="24"/>
  <c r="N9463" i="24"/>
  <c r="M9463" i="24"/>
  <c r="O9462" i="24"/>
  <c r="N9462" i="24"/>
  <c r="M9462" i="24"/>
  <c r="O9461" i="24"/>
  <c r="N9461" i="24"/>
  <c r="M9461" i="24"/>
  <c r="O9460" i="24"/>
  <c r="N9460" i="24"/>
  <c r="M9460" i="24"/>
  <c r="O9459" i="24"/>
  <c r="N9459" i="24"/>
  <c r="M9459" i="24"/>
  <c r="O9458" i="24"/>
  <c r="N9458" i="24"/>
  <c r="M9458" i="24"/>
  <c r="O9457" i="24"/>
  <c r="N9457" i="24"/>
  <c r="M9457" i="24"/>
  <c r="O9456" i="24"/>
  <c r="N9456" i="24"/>
  <c r="M9456" i="24"/>
  <c r="O9455" i="24"/>
  <c r="N9455" i="24"/>
  <c r="M9455" i="24"/>
  <c r="O9454" i="24"/>
  <c r="N9454" i="24"/>
  <c r="M9454" i="24"/>
  <c r="O9453" i="24"/>
  <c r="N9453" i="24"/>
  <c r="M9453" i="24"/>
  <c r="O9452" i="24"/>
  <c r="N9452" i="24"/>
  <c r="M9452" i="24"/>
  <c r="O9451" i="24"/>
  <c r="N9451" i="24"/>
  <c r="M9451" i="24"/>
  <c r="O9450" i="24"/>
  <c r="N9450" i="24"/>
  <c r="M9450" i="24"/>
  <c r="O9449" i="24"/>
  <c r="N9449" i="24"/>
  <c r="M9449" i="24"/>
  <c r="O9448" i="24"/>
  <c r="N9448" i="24"/>
  <c r="M9448" i="24"/>
  <c r="O9447" i="24"/>
  <c r="N9447" i="24"/>
  <c r="M9447" i="24"/>
  <c r="O9446" i="24"/>
  <c r="N9446" i="24"/>
  <c r="M9446" i="24"/>
  <c r="O9445" i="24"/>
  <c r="N9445" i="24"/>
  <c r="M9445" i="24"/>
  <c r="O9444" i="24"/>
  <c r="N9444" i="24"/>
  <c r="M9444" i="24"/>
  <c r="O9443" i="24"/>
  <c r="N9443" i="24"/>
  <c r="M9443" i="24"/>
  <c r="O9442" i="24"/>
  <c r="N9442" i="24"/>
  <c r="M9442" i="24"/>
  <c r="O9441" i="24"/>
  <c r="N9441" i="24"/>
  <c r="M9441" i="24"/>
  <c r="O9440" i="24"/>
  <c r="N9440" i="24"/>
  <c r="M9440" i="24"/>
  <c r="O9439" i="24"/>
  <c r="N9439" i="24"/>
  <c r="M9439" i="24"/>
  <c r="O9438" i="24"/>
  <c r="N9438" i="24"/>
  <c r="M9438" i="24"/>
  <c r="O9437" i="24"/>
  <c r="N9437" i="24"/>
  <c r="M9437" i="24"/>
  <c r="O9436" i="24"/>
  <c r="N9436" i="24"/>
  <c r="M9436" i="24"/>
  <c r="O9435" i="24"/>
  <c r="N9435" i="24"/>
  <c r="M9435" i="24"/>
  <c r="O9434" i="24"/>
  <c r="N9434" i="24"/>
  <c r="M9434" i="24"/>
  <c r="O9433" i="24"/>
  <c r="N9433" i="24"/>
  <c r="M9433" i="24"/>
  <c r="O9432" i="24"/>
  <c r="N9432" i="24"/>
  <c r="M9432" i="24"/>
  <c r="O9431" i="24"/>
  <c r="N9431" i="24"/>
  <c r="M9431" i="24"/>
  <c r="O9430" i="24"/>
  <c r="N9430" i="24"/>
  <c r="M9430" i="24"/>
  <c r="O9429" i="24"/>
  <c r="N9429" i="24"/>
  <c r="M9429" i="24"/>
  <c r="O9428" i="24"/>
  <c r="N9428" i="24"/>
  <c r="M9428" i="24"/>
  <c r="O9427" i="24"/>
  <c r="N9427" i="24"/>
  <c r="M9427" i="24"/>
  <c r="O9426" i="24"/>
  <c r="N9426" i="24"/>
  <c r="M9426" i="24"/>
  <c r="O9425" i="24"/>
  <c r="N9425" i="24"/>
  <c r="M9425" i="24"/>
  <c r="O9424" i="24"/>
  <c r="N9424" i="24"/>
  <c r="M9424" i="24"/>
  <c r="O9423" i="24"/>
  <c r="N9423" i="24"/>
  <c r="M9423" i="24"/>
  <c r="O9422" i="24"/>
  <c r="N9422" i="24"/>
  <c r="M9422" i="24"/>
  <c r="O9421" i="24"/>
  <c r="N9421" i="24"/>
  <c r="M9421" i="24"/>
  <c r="O9420" i="24"/>
  <c r="N9420" i="24"/>
  <c r="M9420" i="24"/>
  <c r="O9419" i="24"/>
  <c r="N9419" i="24"/>
  <c r="M9419" i="24"/>
  <c r="O9418" i="24"/>
  <c r="N9418" i="24"/>
  <c r="M9418" i="24"/>
  <c r="O9417" i="24"/>
  <c r="N9417" i="24"/>
  <c r="M9417" i="24"/>
  <c r="O9416" i="24"/>
  <c r="N9416" i="24"/>
  <c r="M9416" i="24"/>
  <c r="O9415" i="24"/>
  <c r="N9415" i="24"/>
  <c r="M9415" i="24"/>
  <c r="O9414" i="24"/>
  <c r="N9414" i="24"/>
  <c r="M9414" i="24"/>
  <c r="O9413" i="24"/>
  <c r="N9413" i="24"/>
  <c r="M9413" i="24"/>
  <c r="O9412" i="24"/>
  <c r="N9412" i="24"/>
  <c r="M9412" i="24"/>
  <c r="O9411" i="24"/>
  <c r="N9411" i="24"/>
  <c r="M9411" i="24"/>
  <c r="O9410" i="24"/>
  <c r="N9410" i="24"/>
  <c r="M9410" i="24"/>
  <c r="O9409" i="24"/>
  <c r="N9409" i="24"/>
  <c r="M9409" i="24"/>
  <c r="O9408" i="24"/>
  <c r="N9408" i="24"/>
  <c r="M9408" i="24"/>
  <c r="O9407" i="24"/>
  <c r="N9407" i="24"/>
  <c r="M9407" i="24"/>
  <c r="O9406" i="24"/>
  <c r="N9406" i="24"/>
  <c r="M9406" i="24"/>
  <c r="O9405" i="24"/>
  <c r="N9405" i="24"/>
  <c r="M9405" i="24"/>
  <c r="O9404" i="24"/>
  <c r="N9404" i="24"/>
  <c r="M9404" i="24"/>
  <c r="O9403" i="24"/>
  <c r="N9403" i="24"/>
  <c r="M9403" i="24"/>
  <c r="O9402" i="24"/>
  <c r="N9402" i="24"/>
  <c r="M9402" i="24"/>
  <c r="O9401" i="24"/>
  <c r="N9401" i="24"/>
  <c r="M9401" i="24"/>
  <c r="O9400" i="24"/>
  <c r="N9400" i="24"/>
  <c r="M9400" i="24"/>
  <c r="O9399" i="24"/>
  <c r="N9399" i="24"/>
  <c r="M9399" i="24"/>
  <c r="O9398" i="24"/>
  <c r="N9398" i="24"/>
  <c r="M9398" i="24"/>
  <c r="O9397" i="24"/>
  <c r="N9397" i="24"/>
  <c r="M9397" i="24"/>
  <c r="O9396" i="24"/>
  <c r="N9396" i="24"/>
  <c r="M9396" i="24"/>
  <c r="O9395" i="24"/>
  <c r="N9395" i="24"/>
  <c r="M9395" i="24"/>
  <c r="O9394" i="24"/>
  <c r="N9394" i="24"/>
  <c r="M9394" i="24"/>
  <c r="O9393" i="24"/>
  <c r="N9393" i="24"/>
  <c r="M9393" i="24"/>
  <c r="O9392" i="24"/>
  <c r="N9392" i="24"/>
  <c r="M9392" i="24"/>
  <c r="O9391" i="24"/>
  <c r="N9391" i="24"/>
  <c r="M9391" i="24"/>
  <c r="O9390" i="24"/>
  <c r="N9390" i="24"/>
  <c r="M9390" i="24"/>
  <c r="O9389" i="24"/>
  <c r="N9389" i="24"/>
  <c r="M9389" i="24"/>
  <c r="O9388" i="24"/>
  <c r="N9388" i="24"/>
  <c r="M9388" i="24"/>
  <c r="O9387" i="24"/>
  <c r="N9387" i="24"/>
  <c r="M9387" i="24"/>
  <c r="O9386" i="24"/>
  <c r="N9386" i="24"/>
  <c r="M9386" i="24"/>
  <c r="O9385" i="24"/>
  <c r="N9385" i="24"/>
  <c r="M9385" i="24"/>
  <c r="O9384" i="24"/>
  <c r="N9384" i="24"/>
  <c r="M9384" i="24"/>
  <c r="O9383" i="24"/>
  <c r="N9383" i="24"/>
  <c r="M9383" i="24"/>
  <c r="O9382" i="24"/>
  <c r="N9382" i="24"/>
  <c r="M9382" i="24"/>
  <c r="O9381" i="24"/>
  <c r="N9381" i="24"/>
  <c r="M9381" i="24"/>
  <c r="O9380" i="24"/>
  <c r="N9380" i="24"/>
  <c r="M9380" i="24"/>
  <c r="O9379" i="24"/>
  <c r="N9379" i="24"/>
  <c r="M9379" i="24"/>
  <c r="O9378" i="24"/>
  <c r="N9378" i="24"/>
  <c r="M9378" i="24"/>
  <c r="O9377" i="24"/>
  <c r="N9377" i="24"/>
  <c r="M9377" i="24"/>
  <c r="O9376" i="24"/>
  <c r="N9376" i="24"/>
  <c r="M9376" i="24"/>
  <c r="O9375" i="24"/>
  <c r="N9375" i="24"/>
  <c r="M9375" i="24"/>
  <c r="O9374" i="24"/>
  <c r="N9374" i="24"/>
  <c r="M9374" i="24"/>
  <c r="O9373" i="24"/>
  <c r="N9373" i="24"/>
  <c r="M9373" i="24"/>
  <c r="O9372" i="24"/>
  <c r="N9372" i="24"/>
  <c r="M9372" i="24"/>
  <c r="O9371" i="24"/>
  <c r="N9371" i="24"/>
  <c r="M9371" i="24"/>
  <c r="O9370" i="24"/>
  <c r="N9370" i="24"/>
  <c r="M9370" i="24"/>
  <c r="O9369" i="24"/>
  <c r="N9369" i="24"/>
  <c r="M9369" i="24"/>
  <c r="O9368" i="24"/>
  <c r="N9368" i="24"/>
  <c r="M9368" i="24"/>
  <c r="O9367" i="24"/>
  <c r="N9367" i="24"/>
  <c r="M9367" i="24"/>
  <c r="O9366" i="24"/>
  <c r="N9366" i="24"/>
  <c r="M9366" i="24"/>
  <c r="O9365" i="24"/>
  <c r="N9365" i="24"/>
  <c r="M9365" i="24"/>
  <c r="O9364" i="24"/>
  <c r="N9364" i="24"/>
  <c r="M9364" i="24"/>
  <c r="O9363" i="24"/>
  <c r="N9363" i="24"/>
  <c r="M9363" i="24"/>
  <c r="O9362" i="24"/>
  <c r="N9362" i="24"/>
  <c r="M9362" i="24"/>
  <c r="O9361" i="24"/>
  <c r="N9361" i="24"/>
  <c r="M9361" i="24"/>
  <c r="O9360" i="24"/>
  <c r="N9360" i="24"/>
  <c r="M9360" i="24"/>
  <c r="O9359" i="24"/>
  <c r="N9359" i="24"/>
  <c r="M9359" i="24"/>
  <c r="O9358" i="24"/>
  <c r="N9358" i="24"/>
  <c r="M9358" i="24"/>
  <c r="O9357" i="24"/>
  <c r="N9357" i="24"/>
  <c r="M9357" i="24"/>
  <c r="O9356" i="24"/>
  <c r="N9356" i="24"/>
  <c r="M9356" i="24"/>
  <c r="O9355" i="24"/>
  <c r="N9355" i="24"/>
  <c r="M9355" i="24"/>
  <c r="O9354" i="24"/>
  <c r="N9354" i="24"/>
  <c r="M9354" i="24"/>
  <c r="O9353" i="24"/>
  <c r="N9353" i="24"/>
  <c r="M9353" i="24"/>
  <c r="O9352" i="24"/>
  <c r="N9352" i="24"/>
  <c r="M9352" i="24"/>
  <c r="O9351" i="24"/>
  <c r="N9351" i="24"/>
  <c r="M9351" i="24"/>
  <c r="O9350" i="24"/>
  <c r="N9350" i="24"/>
  <c r="M9350" i="24"/>
  <c r="O9349" i="24"/>
  <c r="N9349" i="24"/>
  <c r="M9349" i="24"/>
  <c r="O9348" i="24"/>
  <c r="N9348" i="24"/>
  <c r="M9348" i="24"/>
  <c r="O9347" i="24"/>
  <c r="N9347" i="24"/>
  <c r="M9347" i="24"/>
  <c r="O9346" i="24"/>
  <c r="N9346" i="24"/>
  <c r="M9346" i="24"/>
  <c r="O9345" i="24"/>
  <c r="N9345" i="24"/>
  <c r="M9345" i="24"/>
  <c r="O9344" i="24"/>
  <c r="N9344" i="24"/>
  <c r="M9344" i="24"/>
  <c r="O9343" i="24"/>
  <c r="N9343" i="24"/>
  <c r="M9343" i="24"/>
  <c r="O9342" i="24"/>
  <c r="N9342" i="24"/>
  <c r="M9342" i="24"/>
  <c r="O9341" i="24"/>
  <c r="N9341" i="24"/>
  <c r="M9341" i="24"/>
  <c r="O9340" i="24"/>
  <c r="N9340" i="24"/>
  <c r="M9340" i="24"/>
  <c r="O9339" i="24"/>
  <c r="N9339" i="24"/>
  <c r="M9339" i="24"/>
  <c r="O9338" i="24"/>
  <c r="N9338" i="24"/>
  <c r="M9338" i="24"/>
  <c r="O9337" i="24"/>
  <c r="N9337" i="24"/>
  <c r="M9337" i="24"/>
  <c r="O9336" i="24"/>
  <c r="N9336" i="24"/>
  <c r="M9336" i="24"/>
  <c r="O9335" i="24"/>
  <c r="N9335" i="24"/>
  <c r="M9335" i="24"/>
  <c r="O9334" i="24"/>
  <c r="N9334" i="24"/>
  <c r="M9334" i="24"/>
  <c r="O9333" i="24"/>
  <c r="N9333" i="24"/>
  <c r="M9333" i="24"/>
  <c r="O9332" i="24"/>
  <c r="N9332" i="24"/>
  <c r="M9332" i="24"/>
  <c r="O9331" i="24"/>
  <c r="N9331" i="24"/>
  <c r="M9331" i="24"/>
  <c r="O9330" i="24"/>
  <c r="N9330" i="24"/>
  <c r="M9330" i="24"/>
  <c r="O9329" i="24"/>
  <c r="N9329" i="24"/>
  <c r="M9329" i="24"/>
  <c r="O9328" i="24"/>
  <c r="N9328" i="24"/>
  <c r="M9328" i="24"/>
  <c r="O9327" i="24"/>
  <c r="N9327" i="24"/>
  <c r="M9327" i="24"/>
  <c r="O9326" i="24"/>
  <c r="N9326" i="24"/>
  <c r="M9326" i="24"/>
  <c r="O9325" i="24"/>
  <c r="N9325" i="24"/>
  <c r="M9325" i="24"/>
  <c r="O9324" i="24"/>
  <c r="N9324" i="24"/>
  <c r="M9324" i="24"/>
  <c r="O9323" i="24"/>
  <c r="N9323" i="24"/>
  <c r="M9323" i="24"/>
  <c r="O9322" i="24"/>
  <c r="N9322" i="24"/>
  <c r="M9322" i="24"/>
  <c r="O9321" i="24"/>
  <c r="N9321" i="24"/>
  <c r="M9321" i="24"/>
  <c r="O9320" i="24"/>
  <c r="N9320" i="24"/>
  <c r="M9320" i="24"/>
  <c r="O9319" i="24"/>
  <c r="N9319" i="24"/>
  <c r="M9319" i="24"/>
  <c r="O9318" i="24"/>
  <c r="N9318" i="24"/>
  <c r="M9318" i="24"/>
  <c r="O9317" i="24"/>
  <c r="N9317" i="24"/>
  <c r="M9317" i="24"/>
  <c r="O9316" i="24"/>
  <c r="N9316" i="24"/>
  <c r="M9316" i="24"/>
  <c r="O9315" i="24"/>
  <c r="N9315" i="24"/>
  <c r="M9315" i="24"/>
  <c r="O9314" i="24"/>
  <c r="N9314" i="24"/>
  <c r="M9314" i="24"/>
  <c r="O9313" i="24"/>
  <c r="N9313" i="24"/>
  <c r="M9313" i="24"/>
  <c r="O9312" i="24"/>
  <c r="N9312" i="24"/>
  <c r="M9312" i="24"/>
  <c r="O9311" i="24"/>
  <c r="N9311" i="24"/>
  <c r="M9311" i="24"/>
  <c r="O9310" i="24"/>
  <c r="N9310" i="24"/>
  <c r="M9310" i="24"/>
  <c r="O9309" i="24"/>
  <c r="N9309" i="24"/>
  <c r="M9309" i="24"/>
  <c r="O9308" i="24"/>
  <c r="N9308" i="24"/>
  <c r="M9308" i="24"/>
  <c r="O9307" i="24"/>
  <c r="N9307" i="24"/>
  <c r="M9307" i="24"/>
  <c r="O9306" i="24"/>
  <c r="N9306" i="24"/>
  <c r="M9306" i="24"/>
  <c r="O9305" i="24"/>
  <c r="N9305" i="24"/>
  <c r="M9305" i="24"/>
  <c r="O9304" i="24"/>
  <c r="N9304" i="24"/>
  <c r="M9304" i="24"/>
  <c r="O9303" i="24"/>
  <c r="N9303" i="24"/>
  <c r="M9303" i="24"/>
  <c r="O9302" i="24"/>
  <c r="N9302" i="24"/>
  <c r="M9302" i="24"/>
  <c r="O9301" i="24"/>
  <c r="N9301" i="24"/>
  <c r="M9301" i="24"/>
  <c r="O9300" i="24"/>
  <c r="N9300" i="24"/>
  <c r="M9300" i="24"/>
  <c r="O9299" i="24"/>
  <c r="N9299" i="24"/>
  <c r="M9299" i="24"/>
  <c r="O9298" i="24"/>
  <c r="N9298" i="24"/>
  <c r="M9298" i="24"/>
  <c r="O9297" i="24"/>
  <c r="N9297" i="24"/>
  <c r="M9297" i="24"/>
  <c r="O9296" i="24"/>
  <c r="N9296" i="24"/>
  <c r="M9296" i="24"/>
  <c r="O9295" i="24"/>
  <c r="N9295" i="24"/>
  <c r="M9295" i="24"/>
  <c r="O9294" i="24"/>
  <c r="N9294" i="24"/>
  <c r="M9294" i="24"/>
  <c r="O9293" i="24"/>
  <c r="N9293" i="24"/>
  <c r="M9293" i="24"/>
  <c r="O9292" i="24"/>
  <c r="N9292" i="24"/>
  <c r="M9292" i="24"/>
  <c r="O9291" i="24"/>
  <c r="N9291" i="24"/>
  <c r="M9291" i="24"/>
  <c r="O9290" i="24"/>
  <c r="N9290" i="24"/>
  <c r="M9290" i="24"/>
  <c r="O9289" i="24"/>
  <c r="N9289" i="24"/>
  <c r="M9289" i="24"/>
  <c r="O9288" i="24"/>
  <c r="N9288" i="24"/>
  <c r="M9288" i="24"/>
  <c r="O9287" i="24"/>
  <c r="N9287" i="24"/>
  <c r="M9287" i="24"/>
  <c r="O9286" i="24"/>
  <c r="N9286" i="24"/>
  <c r="M9286" i="24"/>
  <c r="O9285" i="24"/>
  <c r="N9285" i="24"/>
  <c r="M9285" i="24"/>
  <c r="O9284" i="24"/>
  <c r="N9284" i="24"/>
  <c r="M9284" i="24"/>
  <c r="O9283" i="24"/>
  <c r="N9283" i="24"/>
  <c r="M9283" i="24"/>
  <c r="O9282" i="24"/>
  <c r="N9282" i="24"/>
  <c r="M9282" i="24"/>
  <c r="O9281" i="24"/>
  <c r="N9281" i="24"/>
  <c r="M9281" i="24"/>
  <c r="O9280" i="24"/>
  <c r="N9280" i="24"/>
  <c r="M9280" i="24"/>
  <c r="O9279" i="24"/>
  <c r="N9279" i="24"/>
  <c r="M9279" i="24"/>
  <c r="O9278" i="24"/>
  <c r="N9278" i="24"/>
  <c r="M9278" i="24"/>
  <c r="O9277" i="24"/>
  <c r="N9277" i="24"/>
  <c r="M9277" i="24"/>
  <c r="O9276" i="24"/>
  <c r="N9276" i="24"/>
  <c r="M9276" i="24"/>
  <c r="O9275" i="24"/>
  <c r="N9275" i="24"/>
  <c r="M9275" i="24"/>
  <c r="O9274" i="24"/>
  <c r="N9274" i="24"/>
  <c r="M9274" i="24"/>
  <c r="O9273" i="24"/>
  <c r="N9273" i="24"/>
  <c r="M9273" i="24"/>
  <c r="O9272" i="24"/>
  <c r="N9272" i="24"/>
  <c r="M9272" i="24"/>
  <c r="O9271" i="24"/>
  <c r="N9271" i="24"/>
  <c r="M9271" i="24"/>
  <c r="O9270" i="24"/>
  <c r="N9270" i="24"/>
  <c r="M9270" i="24"/>
  <c r="O9269" i="24"/>
  <c r="N9269" i="24"/>
  <c r="M9269" i="24"/>
  <c r="O9268" i="24"/>
  <c r="N9268" i="24"/>
  <c r="M9268" i="24"/>
  <c r="O9267" i="24"/>
  <c r="N9267" i="24"/>
  <c r="M9267" i="24"/>
  <c r="O9266" i="24"/>
  <c r="N9266" i="24"/>
  <c r="M9266" i="24"/>
  <c r="O9265" i="24"/>
  <c r="N9265" i="24"/>
  <c r="M9265" i="24"/>
  <c r="O9264" i="24"/>
  <c r="N9264" i="24"/>
  <c r="M9264" i="24"/>
  <c r="O9263" i="24"/>
  <c r="N9263" i="24"/>
  <c r="M9263" i="24"/>
  <c r="O9262" i="24"/>
  <c r="N9262" i="24"/>
  <c r="M9262" i="24"/>
  <c r="O9261" i="24"/>
  <c r="N9261" i="24"/>
  <c r="M9261" i="24"/>
  <c r="O9260" i="24"/>
  <c r="N9260" i="24"/>
  <c r="M9260" i="24"/>
  <c r="O9259" i="24"/>
  <c r="N9259" i="24"/>
  <c r="M9259" i="24"/>
  <c r="O9258" i="24"/>
  <c r="N9258" i="24"/>
  <c r="M9258" i="24"/>
  <c r="O9257" i="24"/>
  <c r="N9257" i="24"/>
  <c r="M9257" i="24"/>
  <c r="O9256" i="24"/>
  <c r="N9256" i="24"/>
  <c r="M9256" i="24"/>
  <c r="O9255" i="24"/>
  <c r="N9255" i="24"/>
  <c r="M9255" i="24"/>
  <c r="O9254" i="24"/>
  <c r="N9254" i="24"/>
  <c r="M9254" i="24"/>
  <c r="O9253" i="24"/>
  <c r="N9253" i="24"/>
  <c r="M9253" i="24"/>
  <c r="O9252" i="24"/>
  <c r="N9252" i="24"/>
  <c r="M9252" i="24"/>
  <c r="O9251" i="24"/>
  <c r="N9251" i="24"/>
  <c r="M9251" i="24"/>
  <c r="O9250" i="24"/>
  <c r="N9250" i="24"/>
  <c r="M9250" i="24"/>
  <c r="O9249" i="24"/>
  <c r="N9249" i="24"/>
  <c r="M9249" i="24"/>
  <c r="O9248" i="24"/>
  <c r="N9248" i="24"/>
  <c r="M9248" i="24"/>
  <c r="O9247" i="24"/>
  <c r="N9247" i="24"/>
  <c r="M9247" i="24"/>
  <c r="O9246" i="24"/>
  <c r="N9246" i="24"/>
  <c r="M9246" i="24"/>
  <c r="O9245" i="24"/>
  <c r="N9245" i="24"/>
  <c r="M9245" i="24"/>
  <c r="O9244" i="24"/>
  <c r="N9244" i="24"/>
  <c r="M9244" i="24"/>
  <c r="O9243" i="24"/>
  <c r="N9243" i="24"/>
  <c r="M9243" i="24"/>
  <c r="O9242" i="24"/>
  <c r="N9242" i="24"/>
  <c r="M9242" i="24"/>
  <c r="O9241" i="24"/>
  <c r="N9241" i="24"/>
  <c r="M9241" i="24"/>
  <c r="O9240" i="24"/>
  <c r="N9240" i="24"/>
  <c r="M9240" i="24"/>
  <c r="O9239" i="24"/>
  <c r="N9239" i="24"/>
  <c r="M9239" i="24"/>
  <c r="O9238" i="24"/>
  <c r="N9238" i="24"/>
  <c r="M9238" i="24"/>
  <c r="O9237" i="24"/>
  <c r="N9237" i="24"/>
  <c r="M9237" i="24"/>
  <c r="O9236" i="24"/>
  <c r="N9236" i="24"/>
  <c r="M9236" i="24"/>
  <c r="O9235" i="24"/>
  <c r="N9235" i="24"/>
  <c r="M9235" i="24"/>
  <c r="O9234" i="24"/>
  <c r="N9234" i="24"/>
  <c r="M9234" i="24"/>
  <c r="O9233" i="24"/>
  <c r="N9233" i="24"/>
  <c r="M9233" i="24"/>
  <c r="O9232" i="24"/>
  <c r="N9232" i="24"/>
  <c r="M9232" i="24"/>
  <c r="O9231" i="24"/>
  <c r="N9231" i="24"/>
  <c r="M9231" i="24"/>
  <c r="O9230" i="24"/>
  <c r="N9230" i="24"/>
  <c r="M9230" i="24"/>
  <c r="O9229" i="24"/>
  <c r="N9229" i="24"/>
  <c r="M9229" i="24"/>
  <c r="O9228" i="24"/>
  <c r="N9228" i="24"/>
  <c r="M9228" i="24"/>
  <c r="O9227" i="24"/>
  <c r="N9227" i="24"/>
  <c r="M9227" i="24"/>
  <c r="O9226" i="24"/>
  <c r="N9226" i="24"/>
  <c r="M9226" i="24"/>
  <c r="O9225" i="24"/>
  <c r="N9225" i="24"/>
  <c r="M9225" i="24"/>
  <c r="O9224" i="24"/>
  <c r="N9224" i="24"/>
  <c r="M9224" i="24"/>
  <c r="O9223" i="24"/>
  <c r="N9223" i="24"/>
  <c r="M9223" i="24"/>
  <c r="O9222" i="24"/>
  <c r="N9222" i="24"/>
  <c r="M9222" i="24"/>
  <c r="O9221" i="24"/>
  <c r="N9221" i="24"/>
  <c r="M9221" i="24"/>
  <c r="O9220" i="24"/>
  <c r="N9220" i="24"/>
  <c r="M9220" i="24"/>
  <c r="O9219" i="24"/>
  <c r="N9219" i="24"/>
  <c r="M9219" i="24"/>
  <c r="O9218" i="24"/>
  <c r="N9218" i="24"/>
  <c r="M9218" i="24"/>
  <c r="O9217" i="24"/>
  <c r="N9217" i="24"/>
  <c r="M9217" i="24"/>
  <c r="O9216" i="24"/>
  <c r="N9216" i="24"/>
  <c r="M9216" i="24"/>
  <c r="O9215" i="24"/>
  <c r="N9215" i="24"/>
  <c r="M9215" i="24"/>
  <c r="O9214" i="24"/>
  <c r="N9214" i="24"/>
  <c r="M9214" i="24"/>
  <c r="O9213" i="24"/>
  <c r="N9213" i="24"/>
  <c r="M9213" i="24"/>
  <c r="O9212" i="24"/>
  <c r="N9212" i="24"/>
  <c r="M9212" i="24"/>
  <c r="O9211" i="24"/>
  <c r="N9211" i="24"/>
  <c r="M9211" i="24"/>
  <c r="O9210" i="24"/>
  <c r="N9210" i="24"/>
  <c r="M9210" i="24"/>
  <c r="O9209" i="24"/>
  <c r="N9209" i="24"/>
  <c r="M9209" i="24"/>
  <c r="O9208" i="24"/>
  <c r="N9208" i="24"/>
  <c r="M9208" i="24"/>
  <c r="O9207" i="24"/>
  <c r="N9207" i="24"/>
  <c r="M9207" i="24"/>
  <c r="O9206" i="24"/>
  <c r="N9206" i="24"/>
  <c r="M9206" i="24"/>
  <c r="O9205" i="24"/>
  <c r="N9205" i="24"/>
  <c r="M9205" i="24"/>
  <c r="O9204" i="24"/>
  <c r="N9204" i="24"/>
  <c r="M9204" i="24"/>
  <c r="O9203" i="24"/>
  <c r="N9203" i="24"/>
  <c r="M9203" i="24"/>
  <c r="O9202" i="24"/>
  <c r="N9202" i="24"/>
  <c r="M9202" i="24"/>
  <c r="O9201" i="24"/>
  <c r="N9201" i="24"/>
  <c r="M9201" i="24"/>
  <c r="O9200" i="24"/>
  <c r="N9200" i="24"/>
  <c r="M9200" i="24"/>
  <c r="O9199" i="24"/>
  <c r="N9199" i="24"/>
  <c r="M9199" i="24"/>
  <c r="O9198" i="24"/>
  <c r="N9198" i="24"/>
  <c r="M9198" i="24"/>
  <c r="O9197" i="24"/>
  <c r="N9197" i="24"/>
  <c r="M9197" i="24"/>
  <c r="O9196" i="24"/>
  <c r="N9196" i="24"/>
  <c r="M9196" i="24"/>
  <c r="O9195" i="24"/>
  <c r="N9195" i="24"/>
  <c r="M9195" i="24"/>
  <c r="O9194" i="24"/>
  <c r="N9194" i="24"/>
  <c r="M9194" i="24"/>
  <c r="O9193" i="24"/>
  <c r="N9193" i="24"/>
  <c r="M9193" i="24"/>
  <c r="O9192" i="24"/>
  <c r="N9192" i="24"/>
  <c r="M9192" i="24"/>
  <c r="O9191" i="24"/>
  <c r="N9191" i="24"/>
  <c r="M9191" i="24"/>
  <c r="O9190" i="24"/>
  <c r="N9190" i="24"/>
  <c r="M9190" i="24"/>
  <c r="O9189" i="24"/>
  <c r="N9189" i="24"/>
  <c r="M9189" i="24"/>
  <c r="O9188" i="24"/>
  <c r="N9188" i="24"/>
  <c r="M9188" i="24"/>
  <c r="O9187" i="24"/>
  <c r="N9187" i="24"/>
  <c r="M9187" i="24"/>
  <c r="O9186" i="24"/>
  <c r="N9186" i="24"/>
  <c r="M9186" i="24"/>
  <c r="O9185" i="24"/>
  <c r="N9185" i="24"/>
  <c r="M9185" i="24"/>
  <c r="O9184" i="24"/>
  <c r="N9184" i="24"/>
  <c r="M9184" i="24"/>
  <c r="O9183" i="24"/>
  <c r="N9183" i="24"/>
  <c r="M9183" i="24"/>
  <c r="O9182" i="24"/>
  <c r="N9182" i="24"/>
  <c r="M9182" i="24"/>
  <c r="O9181" i="24"/>
  <c r="N9181" i="24"/>
  <c r="M9181" i="24"/>
  <c r="O9180" i="24"/>
  <c r="N9180" i="24"/>
  <c r="M9180" i="24"/>
  <c r="O9179" i="24"/>
  <c r="N9179" i="24"/>
  <c r="M9179" i="24"/>
  <c r="O9178" i="24"/>
  <c r="N9178" i="24"/>
  <c r="M9178" i="24"/>
  <c r="O9177" i="24"/>
  <c r="N9177" i="24"/>
  <c r="M9177" i="24"/>
  <c r="O9176" i="24"/>
  <c r="N9176" i="24"/>
  <c r="M9176" i="24"/>
  <c r="O9175" i="24"/>
  <c r="N9175" i="24"/>
  <c r="M9175" i="24"/>
  <c r="O9174" i="24"/>
  <c r="N9174" i="24"/>
  <c r="M9174" i="24"/>
  <c r="O9173" i="24"/>
  <c r="N9173" i="24"/>
  <c r="M9173" i="24"/>
  <c r="O9172" i="24"/>
  <c r="N9172" i="24"/>
  <c r="M9172" i="24"/>
  <c r="O9171" i="24"/>
  <c r="N9171" i="24"/>
  <c r="M9171" i="24"/>
  <c r="O9170" i="24"/>
  <c r="N9170" i="24"/>
  <c r="M9170" i="24"/>
  <c r="O9169" i="24"/>
  <c r="N9169" i="24"/>
  <c r="M9169" i="24"/>
  <c r="O9168" i="24"/>
  <c r="N9168" i="24"/>
  <c r="M9168" i="24"/>
  <c r="O9167" i="24"/>
  <c r="N9167" i="24"/>
  <c r="M9167" i="24"/>
  <c r="O9166" i="24"/>
  <c r="N9166" i="24"/>
  <c r="M9166" i="24"/>
  <c r="O9165" i="24"/>
  <c r="N9165" i="24"/>
  <c r="M9165" i="24"/>
  <c r="O9164" i="24"/>
  <c r="N9164" i="24"/>
  <c r="M9164" i="24"/>
  <c r="O9163" i="24"/>
  <c r="N9163" i="24"/>
  <c r="M9163" i="24"/>
  <c r="O9162" i="24"/>
  <c r="N9162" i="24"/>
  <c r="M9162" i="24"/>
  <c r="O9161" i="24"/>
  <c r="N9161" i="24"/>
  <c r="M9161" i="24"/>
  <c r="O9160" i="24"/>
  <c r="N9160" i="24"/>
  <c r="M9160" i="24"/>
  <c r="O9159" i="24"/>
  <c r="N9159" i="24"/>
  <c r="M9159" i="24"/>
  <c r="O9158" i="24"/>
  <c r="N9158" i="24"/>
  <c r="M9158" i="24"/>
  <c r="O9157" i="24"/>
  <c r="N9157" i="24"/>
  <c r="M9157" i="24"/>
  <c r="O9156" i="24"/>
  <c r="N9156" i="24"/>
  <c r="M9156" i="24"/>
  <c r="O9155" i="24"/>
  <c r="N9155" i="24"/>
  <c r="M9155" i="24"/>
  <c r="O9154" i="24"/>
  <c r="N9154" i="24"/>
  <c r="M9154" i="24"/>
  <c r="O9153" i="24"/>
  <c r="N9153" i="24"/>
  <c r="M9153" i="24"/>
  <c r="O9152" i="24"/>
  <c r="N9152" i="24"/>
  <c r="M9152" i="24"/>
  <c r="O9151" i="24"/>
  <c r="N9151" i="24"/>
  <c r="M9151" i="24"/>
  <c r="O9150" i="24"/>
  <c r="N9150" i="24"/>
  <c r="M9150" i="24"/>
  <c r="O9149" i="24"/>
  <c r="N9149" i="24"/>
  <c r="M9149" i="24"/>
  <c r="O9148" i="24"/>
  <c r="N9148" i="24"/>
  <c r="M9148" i="24"/>
  <c r="O9147" i="24"/>
  <c r="N9147" i="24"/>
  <c r="M9147" i="24"/>
  <c r="O9146" i="24"/>
  <c r="N9146" i="24"/>
  <c r="M9146" i="24"/>
  <c r="O9145" i="24"/>
  <c r="N9145" i="24"/>
  <c r="M9145" i="24"/>
  <c r="O9144" i="24"/>
  <c r="N9144" i="24"/>
  <c r="M9144" i="24"/>
  <c r="O9143" i="24"/>
  <c r="N9143" i="24"/>
  <c r="M9143" i="24"/>
  <c r="O9142" i="24"/>
  <c r="N9142" i="24"/>
  <c r="M9142" i="24"/>
  <c r="O9141" i="24"/>
  <c r="N9141" i="24"/>
  <c r="M9141" i="24"/>
  <c r="O9140" i="24"/>
  <c r="N9140" i="24"/>
  <c r="M9140" i="24"/>
  <c r="O9139" i="24"/>
  <c r="N9139" i="24"/>
  <c r="M9139" i="24"/>
  <c r="O9138" i="24"/>
  <c r="N9138" i="24"/>
  <c r="M9138" i="24"/>
  <c r="O9137" i="24"/>
  <c r="N9137" i="24"/>
  <c r="M9137" i="24"/>
  <c r="O9136" i="24"/>
  <c r="N9136" i="24"/>
  <c r="M9136" i="24"/>
  <c r="O9135" i="24"/>
  <c r="N9135" i="24"/>
  <c r="M9135" i="24"/>
  <c r="O9134" i="24"/>
  <c r="N9134" i="24"/>
  <c r="M9134" i="24"/>
  <c r="O9133" i="24"/>
  <c r="N9133" i="24"/>
  <c r="M9133" i="24"/>
  <c r="O9132" i="24"/>
  <c r="N9132" i="24"/>
  <c r="M9132" i="24"/>
  <c r="O9131" i="24"/>
  <c r="N9131" i="24"/>
  <c r="M9131" i="24"/>
  <c r="O9130" i="24"/>
  <c r="N9130" i="24"/>
  <c r="M9130" i="24"/>
  <c r="O9129" i="24"/>
  <c r="N9129" i="24"/>
  <c r="M9129" i="24"/>
  <c r="O9128" i="24"/>
  <c r="N9128" i="24"/>
  <c r="M9128" i="24"/>
  <c r="O9127" i="24"/>
  <c r="N9127" i="24"/>
  <c r="M9127" i="24"/>
  <c r="O9126" i="24"/>
  <c r="N9126" i="24"/>
  <c r="M9126" i="24"/>
  <c r="O9125" i="24"/>
  <c r="N9125" i="24"/>
  <c r="M9125" i="24"/>
  <c r="O9124" i="24"/>
  <c r="N9124" i="24"/>
  <c r="M9124" i="24"/>
  <c r="O9123" i="24"/>
  <c r="N9123" i="24"/>
  <c r="M9123" i="24"/>
  <c r="O9122" i="24"/>
  <c r="N9122" i="24"/>
  <c r="M9122" i="24"/>
  <c r="O9121" i="24"/>
  <c r="N9121" i="24"/>
  <c r="M9121" i="24"/>
  <c r="O9120" i="24"/>
  <c r="N9120" i="24"/>
  <c r="M9120" i="24"/>
  <c r="O9119" i="24"/>
  <c r="N9119" i="24"/>
  <c r="M9119" i="24"/>
  <c r="O9118" i="24"/>
  <c r="N9118" i="24"/>
  <c r="M9118" i="24"/>
  <c r="O9117" i="24"/>
  <c r="N9117" i="24"/>
  <c r="M9117" i="24"/>
  <c r="O9116" i="24"/>
  <c r="N9116" i="24"/>
  <c r="M9116" i="24"/>
  <c r="O9115" i="24"/>
  <c r="N9115" i="24"/>
  <c r="M9115" i="24"/>
  <c r="O9114" i="24"/>
  <c r="N9114" i="24"/>
  <c r="M9114" i="24"/>
  <c r="O9113" i="24"/>
  <c r="N9113" i="24"/>
  <c r="M9113" i="24"/>
  <c r="O9112" i="24"/>
  <c r="N9112" i="24"/>
  <c r="M9112" i="24"/>
  <c r="O9111" i="24"/>
  <c r="N9111" i="24"/>
  <c r="M9111" i="24"/>
  <c r="O9110" i="24"/>
  <c r="N9110" i="24"/>
  <c r="M9110" i="24"/>
  <c r="O9109" i="24"/>
  <c r="N9109" i="24"/>
  <c r="M9109" i="24"/>
  <c r="O9108" i="24"/>
  <c r="N9108" i="24"/>
  <c r="M9108" i="24"/>
  <c r="O9107" i="24"/>
  <c r="N9107" i="24"/>
  <c r="M9107" i="24"/>
  <c r="O9106" i="24"/>
  <c r="N9106" i="24"/>
  <c r="M9106" i="24"/>
  <c r="O9105" i="24"/>
  <c r="N9105" i="24"/>
  <c r="M9105" i="24"/>
  <c r="O9104" i="24"/>
  <c r="N9104" i="24"/>
  <c r="M9104" i="24"/>
  <c r="O9103" i="24"/>
  <c r="N9103" i="24"/>
  <c r="M9103" i="24"/>
  <c r="O9102" i="24"/>
  <c r="N9102" i="24"/>
  <c r="M9102" i="24"/>
  <c r="O9101" i="24"/>
  <c r="N9101" i="24"/>
  <c r="M9101" i="24"/>
  <c r="O9100" i="24"/>
  <c r="N9100" i="24"/>
  <c r="M9100" i="24"/>
  <c r="O9099" i="24"/>
  <c r="N9099" i="24"/>
  <c r="M9099" i="24"/>
  <c r="O9098" i="24"/>
  <c r="N9098" i="24"/>
  <c r="M9098" i="24"/>
  <c r="O9097" i="24"/>
  <c r="N9097" i="24"/>
  <c r="M9097" i="24"/>
  <c r="O9096" i="24"/>
  <c r="N9096" i="24"/>
  <c r="M9096" i="24"/>
  <c r="O9095" i="24"/>
  <c r="N9095" i="24"/>
  <c r="M9095" i="24"/>
  <c r="O9094" i="24"/>
  <c r="N9094" i="24"/>
  <c r="M9094" i="24"/>
  <c r="O9093" i="24"/>
  <c r="N9093" i="24"/>
  <c r="M9093" i="24"/>
  <c r="O9092" i="24"/>
  <c r="N9092" i="24"/>
  <c r="M9092" i="24"/>
  <c r="O9091" i="24"/>
  <c r="N9091" i="24"/>
  <c r="M9091" i="24"/>
  <c r="O9090" i="24"/>
  <c r="N9090" i="24"/>
  <c r="M9090" i="24"/>
  <c r="O9089" i="24"/>
  <c r="N9089" i="24"/>
  <c r="M9089" i="24"/>
  <c r="O9088" i="24"/>
  <c r="N9088" i="24"/>
  <c r="M9088" i="24"/>
  <c r="O9087" i="24"/>
  <c r="N9087" i="24"/>
  <c r="M9087" i="24"/>
  <c r="O9086" i="24"/>
  <c r="N9086" i="24"/>
  <c r="M9086" i="24"/>
  <c r="O9085" i="24"/>
  <c r="N9085" i="24"/>
  <c r="M9085" i="24"/>
  <c r="O9084" i="24"/>
  <c r="N9084" i="24"/>
  <c r="M9084" i="24"/>
  <c r="O9083" i="24"/>
  <c r="N9083" i="24"/>
  <c r="M9083" i="24"/>
  <c r="O9082" i="24"/>
  <c r="N9082" i="24"/>
  <c r="M9082" i="24"/>
  <c r="O9081" i="24"/>
  <c r="N9081" i="24"/>
  <c r="M9081" i="24"/>
  <c r="O9080" i="24"/>
  <c r="N9080" i="24"/>
  <c r="M9080" i="24"/>
  <c r="O9079" i="24"/>
  <c r="N9079" i="24"/>
  <c r="M9079" i="24"/>
  <c r="O9078" i="24"/>
  <c r="N9078" i="24"/>
  <c r="M9078" i="24"/>
  <c r="O9077" i="24"/>
  <c r="N9077" i="24"/>
  <c r="M9077" i="24"/>
  <c r="O9076" i="24"/>
  <c r="N9076" i="24"/>
  <c r="M9076" i="24"/>
  <c r="O9075" i="24"/>
  <c r="N9075" i="24"/>
  <c r="M9075" i="24"/>
  <c r="O9074" i="24"/>
  <c r="N9074" i="24"/>
  <c r="M9074" i="24"/>
  <c r="O9073" i="24"/>
  <c r="N9073" i="24"/>
  <c r="M9073" i="24"/>
  <c r="O9072" i="24"/>
  <c r="N9072" i="24"/>
  <c r="M9072" i="24"/>
  <c r="O9071" i="24"/>
  <c r="N9071" i="24"/>
  <c r="M9071" i="24"/>
  <c r="O9070" i="24"/>
  <c r="N9070" i="24"/>
  <c r="M9070" i="24"/>
  <c r="O9069" i="24"/>
  <c r="N9069" i="24"/>
  <c r="M9069" i="24"/>
  <c r="O9068" i="24"/>
  <c r="N9068" i="24"/>
  <c r="M9068" i="24"/>
  <c r="O9067" i="24"/>
  <c r="N9067" i="24"/>
  <c r="M9067" i="24"/>
  <c r="O9066" i="24"/>
  <c r="N9066" i="24"/>
  <c r="M9066" i="24"/>
  <c r="O9065" i="24"/>
  <c r="N9065" i="24"/>
  <c r="M9065" i="24"/>
  <c r="O9064" i="24"/>
  <c r="N9064" i="24"/>
  <c r="M9064" i="24"/>
  <c r="O9063" i="24"/>
  <c r="N9063" i="24"/>
  <c r="M9063" i="24"/>
  <c r="O9062" i="24"/>
  <c r="N9062" i="24"/>
  <c r="M9062" i="24"/>
  <c r="O9061" i="24"/>
  <c r="N9061" i="24"/>
  <c r="M9061" i="24"/>
  <c r="O9060" i="24"/>
  <c r="N9060" i="24"/>
  <c r="M9060" i="24"/>
  <c r="O9059" i="24"/>
  <c r="N9059" i="24"/>
  <c r="M9059" i="24"/>
  <c r="O9058" i="24"/>
  <c r="N9058" i="24"/>
  <c r="M9058" i="24"/>
  <c r="O9057" i="24"/>
  <c r="N9057" i="24"/>
  <c r="M9057" i="24"/>
  <c r="O9056" i="24"/>
  <c r="N9056" i="24"/>
  <c r="M9056" i="24"/>
  <c r="O9055" i="24"/>
  <c r="N9055" i="24"/>
  <c r="M9055" i="24"/>
  <c r="O9054" i="24"/>
  <c r="N9054" i="24"/>
  <c r="M9054" i="24"/>
  <c r="O9053" i="24"/>
  <c r="N9053" i="24"/>
  <c r="M9053" i="24"/>
  <c r="O9052" i="24"/>
  <c r="N9052" i="24"/>
  <c r="M9052" i="24"/>
  <c r="O9051" i="24"/>
  <c r="N9051" i="24"/>
  <c r="M9051" i="24"/>
  <c r="O9050" i="24"/>
  <c r="N9050" i="24"/>
  <c r="M9050" i="24"/>
  <c r="O9049" i="24"/>
  <c r="N9049" i="24"/>
  <c r="M9049" i="24"/>
  <c r="O9048" i="24"/>
  <c r="N9048" i="24"/>
  <c r="M9048" i="24"/>
  <c r="O9047" i="24"/>
  <c r="N9047" i="24"/>
  <c r="M9047" i="24"/>
  <c r="O9046" i="24"/>
  <c r="N9046" i="24"/>
  <c r="M9046" i="24"/>
  <c r="O9045" i="24"/>
  <c r="N9045" i="24"/>
  <c r="M9045" i="24"/>
  <c r="O9044" i="24"/>
  <c r="N9044" i="24"/>
  <c r="M9044" i="24"/>
  <c r="O9043" i="24"/>
  <c r="N9043" i="24"/>
  <c r="M9043" i="24"/>
  <c r="O9042" i="24"/>
  <c r="N9042" i="24"/>
  <c r="M9042" i="24"/>
  <c r="O9041" i="24"/>
  <c r="N9041" i="24"/>
  <c r="M9041" i="24"/>
  <c r="O9040" i="24"/>
  <c r="N9040" i="24"/>
  <c r="M9040" i="24"/>
  <c r="O9039" i="24"/>
  <c r="N9039" i="24"/>
  <c r="M9039" i="24"/>
  <c r="O9038" i="24"/>
  <c r="N9038" i="24"/>
  <c r="M9038" i="24"/>
  <c r="O9037" i="24"/>
  <c r="N9037" i="24"/>
  <c r="M9037" i="24"/>
  <c r="O9036" i="24"/>
  <c r="N9036" i="24"/>
  <c r="M9036" i="24"/>
  <c r="O9035" i="24"/>
  <c r="N9035" i="24"/>
  <c r="M9035" i="24"/>
  <c r="O9034" i="24"/>
  <c r="N9034" i="24"/>
  <c r="M9034" i="24"/>
  <c r="O9033" i="24"/>
  <c r="N9033" i="24"/>
  <c r="M9033" i="24"/>
  <c r="O9032" i="24"/>
  <c r="N9032" i="24"/>
  <c r="M9032" i="24"/>
  <c r="O9031" i="24"/>
  <c r="N9031" i="24"/>
  <c r="M9031" i="24"/>
  <c r="O9030" i="24"/>
  <c r="N9030" i="24"/>
  <c r="M9030" i="24"/>
  <c r="O9029" i="24"/>
  <c r="N9029" i="24"/>
  <c r="M9029" i="24"/>
  <c r="O9028" i="24"/>
  <c r="N9028" i="24"/>
  <c r="M9028" i="24"/>
  <c r="O9027" i="24"/>
  <c r="N9027" i="24"/>
  <c r="M9027" i="24"/>
  <c r="O9026" i="24"/>
  <c r="N9026" i="24"/>
  <c r="M9026" i="24"/>
  <c r="O9025" i="24"/>
  <c r="N9025" i="24"/>
  <c r="M9025" i="24"/>
  <c r="O9024" i="24"/>
  <c r="N9024" i="24"/>
  <c r="M9024" i="24"/>
  <c r="O9023" i="24"/>
  <c r="N9023" i="24"/>
  <c r="M9023" i="24"/>
  <c r="O9022" i="24"/>
  <c r="N9022" i="24"/>
  <c r="M9022" i="24"/>
  <c r="O9021" i="24"/>
  <c r="N9021" i="24"/>
  <c r="M9021" i="24"/>
  <c r="O9020" i="24"/>
  <c r="N9020" i="24"/>
  <c r="M9020" i="24"/>
  <c r="O9019" i="24"/>
  <c r="N9019" i="24"/>
  <c r="M9019" i="24"/>
  <c r="O9018" i="24"/>
  <c r="N9018" i="24"/>
  <c r="M9018" i="24"/>
  <c r="O9017" i="24"/>
  <c r="N9017" i="24"/>
  <c r="M9017" i="24"/>
  <c r="O9016" i="24"/>
  <c r="N9016" i="24"/>
  <c r="M9016" i="24"/>
  <c r="O9015" i="24"/>
  <c r="N9015" i="24"/>
  <c r="M9015" i="24"/>
  <c r="O9014" i="24"/>
  <c r="N9014" i="24"/>
  <c r="M9014" i="24"/>
  <c r="O9013" i="24"/>
  <c r="N9013" i="24"/>
  <c r="M9013" i="24"/>
  <c r="O9012" i="24"/>
  <c r="N9012" i="24"/>
  <c r="M9012" i="24"/>
  <c r="O9011" i="24"/>
  <c r="N9011" i="24"/>
  <c r="M9011" i="24"/>
  <c r="O9010" i="24"/>
  <c r="N9010" i="24"/>
  <c r="M9010" i="24"/>
  <c r="O9009" i="24"/>
  <c r="N9009" i="24"/>
  <c r="M9009" i="24"/>
  <c r="O9008" i="24"/>
  <c r="N9008" i="24"/>
  <c r="M9008" i="24"/>
  <c r="O9007" i="24"/>
  <c r="N9007" i="24"/>
  <c r="M9007" i="24"/>
  <c r="O9006" i="24"/>
  <c r="N9006" i="24"/>
  <c r="M9006" i="24"/>
  <c r="O9005" i="24"/>
  <c r="N9005" i="24"/>
  <c r="M9005" i="24"/>
  <c r="O9004" i="24"/>
  <c r="N9004" i="24"/>
  <c r="M9004" i="24"/>
  <c r="O9003" i="24"/>
  <c r="N9003" i="24"/>
  <c r="M9003" i="24"/>
  <c r="O9002" i="24"/>
  <c r="N9002" i="24"/>
  <c r="M9002" i="24"/>
  <c r="O9001" i="24"/>
  <c r="N9001" i="24"/>
  <c r="M9001" i="24"/>
  <c r="O9000" i="24"/>
  <c r="N9000" i="24"/>
  <c r="M9000" i="24"/>
  <c r="O8999" i="24"/>
  <c r="N8999" i="24"/>
  <c r="M8999" i="24"/>
  <c r="O8998" i="24"/>
  <c r="N8998" i="24"/>
  <c r="M8998" i="24"/>
  <c r="O8997" i="24"/>
  <c r="N8997" i="24"/>
  <c r="M8997" i="24"/>
  <c r="O8996" i="24"/>
  <c r="N8996" i="24"/>
  <c r="M8996" i="24"/>
  <c r="O8995" i="24"/>
  <c r="N8995" i="24"/>
  <c r="M8995" i="24"/>
  <c r="O8994" i="24"/>
  <c r="N8994" i="24"/>
  <c r="M8994" i="24"/>
  <c r="O8993" i="24"/>
  <c r="N8993" i="24"/>
  <c r="M8993" i="24"/>
  <c r="O8992" i="24"/>
  <c r="N8992" i="24"/>
  <c r="M8992" i="24"/>
  <c r="O8991" i="24"/>
  <c r="N8991" i="24"/>
  <c r="M8991" i="24"/>
  <c r="O8990" i="24"/>
  <c r="N8990" i="24"/>
  <c r="M8990" i="24"/>
  <c r="O8989" i="24"/>
  <c r="N8989" i="24"/>
  <c r="M8989" i="24"/>
  <c r="O8988" i="24"/>
  <c r="N8988" i="24"/>
  <c r="M8988" i="24"/>
  <c r="O8987" i="24"/>
  <c r="N8987" i="24"/>
  <c r="M8987" i="24"/>
  <c r="O8986" i="24"/>
  <c r="N8986" i="24"/>
  <c r="M8986" i="24"/>
  <c r="O8985" i="24"/>
  <c r="N8985" i="24"/>
  <c r="M8985" i="24"/>
  <c r="O8984" i="24"/>
  <c r="N8984" i="24"/>
  <c r="M8984" i="24"/>
  <c r="O8983" i="24"/>
  <c r="N8983" i="24"/>
  <c r="M8983" i="24"/>
  <c r="O8982" i="24"/>
  <c r="N8982" i="24"/>
  <c r="M8982" i="24"/>
  <c r="O8981" i="24"/>
  <c r="N8981" i="24"/>
  <c r="M8981" i="24"/>
  <c r="O8980" i="24"/>
  <c r="N8980" i="24"/>
  <c r="M8980" i="24"/>
  <c r="O8979" i="24"/>
  <c r="N8979" i="24"/>
  <c r="M8979" i="24"/>
  <c r="O8978" i="24"/>
  <c r="N8978" i="24"/>
  <c r="M8978" i="24"/>
  <c r="O8977" i="24"/>
  <c r="N8977" i="24"/>
  <c r="M8977" i="24"/>
  <c r="O8976" i="24"/>
  <c r="N8976" i="24"/>
  <c r="M8976" i="24"/>
  <c r="O8975" i="24"/>
  <c r="N8975" i="24"/>
  <c r="M8975" i="24"/>
  <c r="O8974" i="24"/>
  <c r="N8974" i="24"/>
  <c r="M8974" i="24"/>
  <c r="O8973" i="24"/>
  <c r="N8973" i="24"/>
  <c r="M8973" i="24"/>
  <c r="O8972" i="24"/>
  <c r="N8972" i="24"/>
  <c r="M8972" i="24"/>
  <c r="O8971" i="24"/>
  <c r="N8971" i="24"/>
  <c r="M8971" i="24"/>
  <c r="O8970" i="24"/>
  <c r="N8970" i="24"/>
  <c r="M8970" i="24"/>
  <c r="O8969" i="24"/>
  <c r="N8969" i="24"/>
  <c r="M8969" i="24"/>
  <c r="O8968" i="24"/>
  <c r="N8968" i="24"/>
  <c r="M8968" i="24"/>
  <c r="O8967" i="24"/>
  <c r="N8967" i="24"/>
  <c r="M8967" i="24"/>
  <c r="O8966" i="24"/>
  <c r="N8966" i="24"/>
  <c r="M8966" i="24"/>
  <c r="O8965" i="24"/>
  <c r="N8965" i="24"/>
  <c r="M8965" i="24"/>
  <c r="O8964" i="24"/>
  <c r="N8964" i="24"/>
  <c r="M8964" i="24"/>
  <c r="O8963" i="24"/>
  <c r="N8963" i="24"/>
  <c r="M8963" i="24"/>
  <c r="O8962" i="24"/>
  <c r="N8962" i="24"/>
  <c r="M8962" i="24"/>
  <c r="O8961" i="24"/>
  <c r="N8961" i="24"/>
  <c r="M8961" i="24"/>
  <c r="O8960" i="24"/>
  <c r="N8960" i="24"/>
  <c r="M8960" i="24"/>
  <c r="O8959" i="24"/>
  <c r="N8959" i="24"/>
  <c r="M8959" i="24"/>
  <c r="O8958" i="24"/>
  <c r="N8958" i="24"/>
  <c r="M8958" i="24"/>
  <c r="O8957" i="24"/>
  <c r="N8957" i="24"/>
  <c r="M8957" i="24"/>
  <c r="O8956" i="24"/>
  <c r="N8956" i="24"/>
  <c r="M8956" i="24"/>
  <c r="O8955" i="24"/>
  <c r="N8955" i="24"/>
  <c r="M8955" i="24"/>
  <c r="O8954" i="24"/>
  <c r="N8954" i="24"/>
  <c r="M8954" i="24"/>
  <c r="O8953" i="24"/>
  <c r="N8953" i="24"/>
  <c r="M8953" i="24"/>
  <c r="O8952" i="24"/>
  <c r="N8952" i="24"/>
  <c r="M8952" i="24"/>
  <c r="O8951" i="24"/>
  <c r="N8951" i="24"/>
  <c r="M8951" i="24"/>
  <c r="O8950" i="24"/>
  <c r="N8950" i="24"/>
  <c r="M8950" i="24"/>
  <c r="O8949" i="24"/>
  <c r="N8949" i="24"/>
  <c r="M8949" i="24"/>
  <c r="O8948" i="24"/>
  <c r="N8948" i="24"/>
  <c r="M8948" i="24"/>
  <c r="O8947" i="24"/>
  <c r="N8947" i="24"/>
  <c r="M8947" i="24"/>
  <c r="O8946" i="24"/>
  <c r="N8946" i="24"/>
  <c r="M8946" i="24"/>
  <c r="O8945" i="24"/>
  <c r="N8945" i="24"/>
  <c r="M8945" i="24"/>
  <c r="O8944" i="24"/>
  <c r="N8944" i="24"/>
  <c r="M8944" i="24"/>
  <c r="O8943" i="24"/>
  <c r="N8943" i="24"/>
  <c r="M8943" i="24"/>
  <c r="O8942" i="24"/>
  <c r="N8942" i="24"/>
  <c r="M8942" i="24"/>
  <c r="O8941" i="24"/>
  <c r="N8941" i="24"/>
  <c r="M8941" i="24"/>
  <c r="O8940" i="24"/>
  <c r="N8940" i="24"/>
  <c r="M8940" i="24"/>
  <c r="O8939" i="24"/>
  <c r="N8939" i="24"/>
  <c r="M8939" i="24"/>
  <c r="O8938" i="24"/>
  <c r="N8938" i="24"/>
  <c r="M8938" i="24"/>
  <c r="O8937" i="24"/>
  <c r="N8937" i="24"/>
  <c r="M8937" i="24"/>
  <c r="O8936" i="24"/>
  <c r="N8936" i="24"/>
  <c r="M8936" i="24"/>
  <c r="O8935" i="24"/>
  <c r="N8935" i="24"/>
  <c r="M8935" i="24"/>
  <c r="O8934" i="24"/>
  <c r="N8934" i="24"/>
  <c r="M8934" i="24"/>
  <c r="O8933" i="24"/>
  <c r="N8933" i="24"/>
  <c r="M8933" i="24"/>
  <c r="O8932" i="24"/>
  <c r="N8932" i="24"/>
  <c r="M8932" i="24"/>
  <c r="O8931" i="24"/>
  <c r="N8931" i="24"/>
  <c r="M8931" i="24"/>
  <c r="O8930" i="24"/>
  <c r="N8930" i="24"/>
  <c r="M8930" i="24"/>
  <c r="O8929" i="24"/>
  <c r="N8929" i="24"/>
  <c r="M8929" i="24"/>
  <c r="O8928" i="24"/>
  <c r="N8928" i="24"/>
  <c r="M8928" i="24"/>
  <c r="O8927" i="24"/>
  <c r="N8927" i="24"/>
  <c r="M8927" i="24"/>
  <c r="O8926" i="24"/>
  <c r="N8926" i="24"/>
  <c r="M8926" i="24"/>
  <c r="O8925" i="24"/>
  <c r="N8925" i="24"/>
  <c r="M8925" i="24"/>
  <c r="O8924" i="24"/>
  <c r="N8924" i="24"/>
  <c r="M8924" i="24"/>
  <c r="O8923" i="24"/>
  <c r="N8923" i="24"/>
  <c r="M8923" i="24"/>
  <c r="O8922" i="24"/>
  <c r="N8922" i="24"/>
  <c r="M8922" i="24"/>
  <c r="O8921" i="24"/>
  <c r="N8921" i="24"/>
  <c r="M8921" i="24"/>
  <c r="O8920" i="24"/>
  <c r="N8920" i="24"/>
  <c r="M8920" i="24"/>
  <c r="O8919" i="24"/>
  <c r="N8919" i="24"/>
  <c r="M8919" i="24"/>
  <c r="O8918" i="24"/>
  <c r="N8918" i="24"/>
  <c r="M8918" i="24"/>
  <c r="O8917" i="24"/>
  <c r="N8917" i="24"/>
  <c r="M8917" i="24"/>
  <c r="O8916" i="24"/>
  <c r="N8916" i="24"/>
  <c r="M8916" i="24"/>
  <c r="O8915" i="24"/>
  <c r="N8915" i="24"/>
  <c r="M8915" i="24"/>
  <c r="O8914" i="24"/>
  <c r="N8914" i="24"/>
  <c r="M8914" i="24"/>
  <c r="O8913" i="24"/>
  <c r="N8913" i="24"/>
  <c r="M8913" i="24"/>
  <c r="O8912" i="24"/>
  <c r="N8912" i="24"/>
  <c r="M8912" i="24"/>
  <c r="O8911" i="24"/>
  <c r="N8911" i="24"/>
  <c r="M8911" i="24"/>
  <c r="O8910" i="24"/>
  <c r="N8910" i="24"/>
  <c r="M8910" i="24"/>
  <c r="O8909" i="24"/>
  <c r="N8909" i="24"/>
  <c r="M8909" i="24"/>
  <c r="O8908" i="24"/>
  <c r="N8908" i="24"/>
  <c r="M8908" i="24"/>
  <c r="O8907" i="24"/>
  <c r="N8907" i="24"/>
  <c r="M8907" i="24"/>
  <c r="O8906" i="24"/>
  <c r="N8906" i="24"/>
  <c r="M8906" i="24"/>
  <c r="O8905" i="24"/>
  <c r="N8905" i="24"/>
  <c r="M8905" i="24"/>
  <c r="O8904" i="24"/>
  <c r="N8904" i="24"/>
  <c r="M8904" i="24"/>
  <c r="O8903" i="24"/>
  <c r="N8903" i="24"/>
  <c r="M8903" i="24"/>
  <c r="O8902" i="24"/>
  <c r="N8902" i="24"/>
  <c r="M8902" i="24"/>
  <c r="O8901" i="24"/>
  <c r="N8901" i="24"/>
  <c r="M8901" i="24"/>
  <c r="O8900" i="24"/>
  <c r="N8900" i="24"/>
  <c r="M8900" i="24"/>
  <c r="O8899" i="24"/>
  <c r="N8899" i="24"/>
  <c r="M8899" i="24"/>
  <c r="O8898" i="24"/>
  <c r="N8898" i="24"/>
  <c r="M8898" i="24"/>
  <c r="O8897" i="24"/>
  <c r="N8897" i="24"/>
  <c r="M8897" i="24"/>
  <c r="O8896" i="24"/>
  <c r="N8896" i="24"/>
  <c r="M8896" i="24"/>
  <c r="O8895" i="24"/>
  <c r="N8895" i="24"/>
  <c r="M8895" i="24"/>
  <c r="O8894" i="24"/>
  <c r="N8894" i="24"/>
  <c r="M8894" i="24"/>
  <c r="O8893" i="24"/>
  <c r="N8893" i="24"/>
  <c r="M8893" i="24"/>
  <c r="O8892" i="24"/>
  <c r="N8892" i="24"/>
  <c r="M8892" i="24"/>
  <c r="O8891" i="24"/>
  <c r="N8891" i="24"/>
  <c r="M8891" i="24"/>
  <c r="O8890" i="24"/>
  <c r="N8890" i="24"/>
  <c r="M8890" i="24"/>
  <c r="O8889" i="24"/>
  <c r="N8889" i="24"/>
  <c r="M8889" i="24"/>
  <c r="O8888" i="24"/>
  <c r="N8888" i="24"/>
  <c r="M8888" i="24"/>
  <c r="O8887" i="24"/>
  <c r="N8887" i="24"/>
  <c r="M8887" i="24"/>
  <c r="O8886" i="24"/>
  <c r="N8886" i="24"/>
  <c r="M8886" i="24"/>
  <c r="O8885" i="24"/>
  <c r="N8885" i="24"/>
  <c r="M8885" i="24"/>
  <c r="O8884" i="24"/>
  <c r="N8884" i="24"/>
  <c r="M8884" i="24"/>
  <c r="O8883" i="24"/>
  <c r="N8883" i="24"/>
  <c r="M8883" i="24"/>
  <c r="O8882" i="24"/>
  <c r="N8882" i="24"/>
  <c r="M8882" i="24"/>
  <c r="O8881" i="24"/>
  <c r="N8881" i="24"/>
  <c r="M8881" i="24"/>
  <c r="O8880" i="24"/>
  <c r="N8880" i="24"/>
  <c r="M8880" i="24"/>
  <c r="O8879" i="24"/>
  <c r="N8879" i="24"/>
  <c r="M8879" i="24"/>
  <c r="O8878" i="24"/>
  <c r="N8878" i="24"/>
  <c r="M8878" i="24"/>
  <c r="O8877" i="24"/>
  <c r="N8877" i="24"/>
  <c r="M8877" i="24"/>
  <c r="O8876" i="24"/>
  <c r="N8876" i="24"/>
  <c r="M8876" i="24"/>
  <c r="O8875" i="24"/>
  <c r="N8875" i="24"/>
  <c r="M8875" i="24"/>
  <c r="O8874" i="24"/>
  <c r="N8874" i="24"/>
  <c r="M8874" i="24"/>
  <c r="O8873" i="24"/>
  <c r="N8873" i="24"/>
  <c r="M8873" i="24"/>
  <c r="O8872" i="24"/>
  <c r="N8872" i="24"/>
  <c r="M8872" i="24"/>
  <c r="O8871" i="24"/>
  <c r="N8871" i="24"/>
  <c r="M8871" i="24"/>
  <c r="O8870" i="24"/>
  <c r="N8870" i="24"/>
  <c r="M8870" i="24"/>
  <c r="O8869" i="24"/>
  <c r="N8869" i="24"/>
  <c r="M8869" i="24"/>
  <c r="O8868" i="24"/>
  <c r="N8868" i="24"/>
  <c r="M8868" i="24"/>
  <c r="O8867" i="24"/>
  <c r="N8867" i="24"/>
  <c r="M8867" i="24"/>
  <c r="O8866" i="24"/>
  <c r="N8866" i="24"/>
  <c r="M8866" i="24"/>
  <c r="O8865" i="24"/>
  <c r="N8865" i="24"/>
  <c r="M8865" i="24"/>
  <c r="O8864" i="24"/>
  <c r="N8864" i="24"/>
  <c r="M8864" i="24"/>
  <c r="O8863" i="24"/>
  <c r="N8863" i="24"/>
  <c r="M8863" i="24"/>
  <c r="O8862" i="24"/>
  <c r="N8862" i="24"/>
  <c r="M8862" i="24"/>
  <c r="O8861" i="24"/>
  <c r="N8861" i="24"/>
  <c r="M8861" i="24"/>
  <c r="O8860" i="24"/>
  <c r="N8860" i="24"/>
  <c r="M8860" i="24"/>
  <c r="O8859" i="24"/>
  <c r="N8859" i="24"/>
  <c r="M8859" i="24"/>
  <c r="O8858" i="24"/>
  <c r="N8858" i="24"/>
  <c r="M8858" i="24"/>
  <c r="O8857" i="24"/>
  <c r="N8857" i="24"/>
  <c r="M8857" i="24"/>
  <c r="O8856" i="24"/>
  <c r="N8856" i="24"/>
  <c r="M8856" i="24"/>
  <c r="O8855" i="24"/>
  <c r="N8855" i="24"/>
  <c r="M8855" i="24"/>
  <c r="O8854" i="24"/>
  <c r="N8854" i="24"/>
  <c r="M8854" i="24"/>
  <c r="O8853" i="24"/>
  <c r="N8853" i="24"/>
  <c r="M8853" i="24"/>
  <c r="O8852" i="24"/>
  <c r="N8852" i="24"/>
  <c r="M8852" i="24"/>
  <c r="O8851" i="24"/>
  <c r="N8851" i="24"/>
  <c r="M8851" i="24"/>
  <c r="O8850" i="24"/>
  <c r="N8850" i="24"/>
  <c r="M8850" i="24"/>
  <c r="O8849" i="24"/>
  <c r="N8849" i="24"/>
  <c r="M8849" i="24"/>
  <c r="O8848" i="24"/>
  <c r="N8848" i="24"/>
  <c r="M8848" i="24"/>
  <c r="O8847" i="24"/>
  <c r="N8847" i="24"/>
  <c r="M8847" i="24"/>
  <c r="O8846" i="24"/>
  <c r="N8846" i="24"/>
  <c r="M8846" i="24"/>
  <c r="O8845" i="24"/>
  <c r="N8845" i="24"/>
  <c r="M8845" i="24"/>
  <c r="O8844" i="24"/>
  <c r="N8844" i="24"/>
  <c r="M8844" i="24"/>
  <c r="O8843" i="24"/>
  <c r="N8843" i="24"/>
  <c r="M8843" i="24"/>
  <c r="O8842" i="24"/>
  <c r="N8842" i="24"/>
  <c r="M8842" i="24"/>
  <c r="O8841" i="24"/>
  <c r="N8841" i="24"/>
  <c r="M8841" i="24"/>
  <c r="O8840" i="24"/>
  <c r="N8840" i="24"/>
  <c r="M8840" i="24"/>
  <c r="O8839" i="24"/>
  <c r="N8839" i="24"/>
  <c r="M8839" i="24"/>
  <c r="O8838" i="24"/>
  <c r="N8838" i="24"/>
  <c r="M8838" i="24"/>
  <c r="O8837" i="24"/>
  <c r="N8837" i="24"/>
  <c r="M8837" i="24"/>
  <c r="O8836" i="24"/>
  <c r="N8836" i="24"/>
  <c r="M8836" i="24"/>
  <c r="O8835" i="24"/>
  <c r="N8835" i="24"/>
  <c r="M8835" i="24"/>
  <c r="O8834" i="24"/>
  <c r="N8834" i="24"/>
  <c r="M8834" i="24"/>
  <c r="O8833" i="24"/>
  <c r="N8833" i="24"/>
  <c r="M8833" i="24"/>
  <c r="O8832" i="24"/>
  <c r="N8832" i="24"/>
  <c r="M8832" i="24"/>
  <c r="O8831" i="24"/>
  <c r="N8831" i="24"/>
  <c r="M8831" i="24"/>
  <c r="O8830" i="24"/>
  <c r="N8830" i="24"/>
  <c r="M8830" i="24"/>
  <c r="O8829" i="24"/>
  <c r="N8829" i="24"/>
  <c r="M8829" i="24"/>
  <c r="O8828" i="24"/>
  <c r="N8828" i="24"/>
  <c r="M8828" i="24"/>
  <c r="O8827" i="24"/>
  <c r="N8827" i="24"/>
  <c r="M8827" i="24"/>
  <c r="O8826" i="24"/>
  <c r="N8826" i="24"/>
  <c r="M8826" i="24"/>
  <c r="O8825" i="24"/>
  <c r="N8825" i="24"/>
  <c r="M8825" i="24"/>
  <c r="O8824" i="24"/>
  <c r="N8824" i="24"/>
  <c r="M8824" i="24"/>
  <c r="O8823" i="24"/>
  <c r="N8823" i="24"/>
  <c r="M8823" i="24"/>
  <c r="O8822" i="24"/>
  <c r="N8822" i="24"/>
  <c r="M8822" i="24"/>
  <c r="O8821" i="24"/>
  <c r="N8821" i="24"/>
  <c r="M8821" i="24"/>
  <c r="O8820" i="24"/>
  <c r="N8820" i="24"/>
  <c r="M8820" i="24"/>
  <c r="O8819" i="24"/>
  <c r="N8819" i="24"/>
  <c r="M8819" i="24"/>
  <c r="O8818" i="24"/>
  <c r="N8818" i="24"/>
  <c r="M8818" i="24"/>
  <c r="O8817" i="24"/>
  <c r="N8817" i="24"/>
  <c r="M8817" i="24"/>
  <c r="O8816" i="24"/>
  <c r="N8816" i="24"/>
  <c r="M8816" i="24"/>
  <c r="O8815" i="24"/>
  <c r="N8815" i="24"/>
  <c r="M8815" i="24"/>
  <c r="O8814" i="24"/>
  <c r="N8814" i="24"/>
  <c r="M8814" i="24"/>
  <c r="O8813" i="24"/>
  <c r="N8813" i="24"/>
  <c r="M8813" i="24"/>
  <c r="O8812" i="24"/>
  <c r="N8812" i="24"/>
  <c r="M8812" i="24"/>
  <c r="O8811" i="24"/>
  <c r="N8811" i="24"/>
  <c r="M8811" i="24"/>
  <c r="O8810" i="24"/>
  <c r="N8810" i="24"/>
  <c r="M8810" i="24"/>
  <c r="O8809" i="24"/>
  <c r="N8809" i="24"/>
  <c r="M8809" i="24"/>
  <c r="O8808" i="24"/>
  <c r="N8808" i="24"/>
  <c r="M8808" i="24"/>
  <c r="O8807" i="24"/>
  <c r="N8807" i="24"/>
  <c r="M8807" i="24"/>
  <c r="O8806" i="24"/>
  <c r="N8806" i="24"/>
  <c r="M8806" i="24"/>
  <c r="O8805" i="24"/>
  <c r="N8805" i="24"/>
  <c r="M8805" i="24"/>
  <c r="O8804" i="24"/>
  <c r="N8804" i="24"/>
  <c r="M8804" i="24"/>
  <c r="O8803" i="24"/>
  <c r="N8803" i="24"/>
  <c r="M8803" i="24"/>
  <c r="O8802" i="24"/>
  <c r="N8802" i="24"/>
  <c r="M8802" i="24"/>
  <c r="O8801" i="24"/>
  <c r="N8801" i="24"/>
  <c r="M8801" i="24"/>
  <c r="O8800" i="24"/>
  <c r="N8800" i="24"/>
  <c r="M8800" i="24"/>
  <c r="O8799" i="24"/>
  <c r="N8799" i="24"/>
  <c r="M8799" i="24"/>
  <c r="O8798" i="24"/>
  <c r="N8798" i="24"/>
  <c r="M8798" i="24"/>
  <c r="O8797" i="24"/>
  <c r="N8797" i="24"/>
  <c r="M8797" i="24"/>
  <c r="O8796" i="24"/>
  <c r="N8796" i="24"/>
  <c r="M8796" i="24"/>
  <c r="O8795" i="24"/>
  <c r="N8795" i="24"/>
  <c r="M8795" i="24"/>
  <c r="O8794" i="24"/>
  <c r="N8794" i="24"/>
  <c r="M8794" i="24"/>
  <c r="O8793" i="24"/>
  <c r="N8793" i="24"/>
  <c r="M8793" i="24"/>
  <c r="O8792" i="24"/>
  <c r="N8792" i="24"/>
  <c r="M8792" i="24"/>
  <c r="O8791" i="24"/>
  <c r="N8791" i="24"/>
  <c r="M8791" i="24"/>
  <c r="O8790" i="24"/>
  <c r="N8790" i="24"/>
  <c r="M8790" i="24"/>
  <c r="O8789" i="24"/>
  <c r="N8789" i="24"/>
  <c r="M8789" i="24"/>
  <c r="O8788" i="24"/>
  <c r="N8788" i="24"/>
  <c r="M8788" i="24"/>
  <c r="O8787" i="24"/>
  <c r="N8787" i="24"/>
  <c r="M8787" i="24"/>
  <c r="O8786" i="24"/>
  <c r="N8786" i="24"/>
  <c r="M8786" i="24"/>
  <c r="O8785" i="24"/>
  <c r="N8785" i="24"/>
  <c r="M8785" i="24"/>
  <c r="O8784" i="24"/>
  <c r="N8784" i="24"/>
  <c r="M8784" i="24"/>
  <c r="O8783" i="24"/>
  <c r="N8783" i="24"/>
  <c r="M8783" i="24"/>
  <c r="O8782" i="24"/>
  <c r="N8782" i="24"/>
  <c r="M8782" i="24"/>
  <c r="O8781" i="24"/>
  <c r="N8781" i="24"/>
  <c r="M8781" i="24"/>
  <c r="O8780" i="24"/>
  <c r="N8780" i="24"/>
  <c r="M8780" i="24"/>
  <c r="O8779" i="24"/>
  <c r="N8779" i="24"/>
  <c r="M8779" i="24"/>
  <c r="O8778" i="24"/>
  <c r="N8778" i="24"/>
  <c r="M8778" i="24"/>
  <c r="O8777" i="24"/>
  <c r="N8777" i="24"/>
  <c r="M8777" i="24"/>
  <c r="O8776" i="24"/>
  <c r="N8776" i="24"/>
  <c r="M8776" i="24"/>
  <c r="O8775" i="24"/>
  <c r="N8775" i="24"/>
  <c r="M8775" i="24"/>
  <c r="O8774" i="24"/>
  <c r="N8774" i="24"/>
  <c r="M8774" i="24"/>
  <c r="O8773" i="24"/>
  <c r="N8773" i="24"/>
  <c r="M8773" i="24"/>
  <c r="O8772" i="24"/>
  <c r="N8772" i="24"/>
  <c r="M8772" i="24"/>
  <c r="O8771" i="24"/>
  <c r="N8771" i="24"/>
  <c r="M8771" i="24"/>
  <c r="O8770" i="24"/>
  <c r="N8770" i="24"/>
  <c r="M8770" i="24"/>
  <c r="O8769" i="24"/>
  <c r="N8769" i="24"/>
  <c r="M8769" i="24"/>
  <c r="O8768" i="24"/>
  <c r="N8768" i="24"/>
  <c r="M8768" i="24"/>
  <c r="O8767" i="24"/>
  <c r="N8767" i="24"/>
  <c r="M8767" i="24"/>
  <c r="O8766" i="24"/>
  <c r="N8766" i="24"/>
  <c r="M8766" i="24"/>
  <c r="O8765" i="24"/>
  <c r="N8765" i="24"/>
  <c r="M8765" i="24"/>
  <c r="O8764" i="24"/>
  <c r="N8764" i="24"/>
  <c r="M8764" i="24"/>
  <c r="O8763" i="24"/>
  <c r="N8763" i="24"/>
  <c r="M8763" i="24"/>
  <c r="O8762" i="24"/>
  <c r="N8762" i="24"/>
  <c r="M8762" i="24"/>
  <c r="O8761" i="24"/>
  <c r="N8761" i="24"/>
  <c r="M8761" i="24"/>
  <c r="O8760" i="24"/>
  <c r="N8760" i="24"/>
  <c r="M8760" i="24"/>
  <c r="O8759" i="24"/>
  <c r="N8759" i="24"/>
  <c r="M8759" i="24"/>
  <c r="O8758" i="24"/>
  <c r="N8758" i="24"/>
  <c r="M8758" i="24"/>
  <c r="O8757" i="24"/>
  <c r="N8757" i="24"/>
  <c r="M8757" i="24"/>
  <c r="O8756" i="24"/>
  <c r="N8756" i="24"/>
  <c r="M8756" i="24"/>
  <c r="O8755" i="24"/>
  <c r="N8755" i="24"/>
  <c r="M8755" i="24"/>
  <c r="O8754" i="24"/>
  <c r="N8754" i="24"/>
  <c r="M8754" i="24"/>
  <c r="O8753" i="24"/>
  <c r="N8753" i="24"/>
  <c r="M8753" i="24"/>
  <c r="O8752" i="24"/>
  <c r="N8752" i="24"/>
  <c r="M8752" i="24"/>
  <c r="O8751" i="24"/>
  <c r="N8751" i="24"/>
  <c r="M8751" i="24"/>
  <c r="O8750" i="24"/>
  <c r="N8750" i="24"/>
  <c r="M8750" i="24"/>
  <c r="O8749" i="24"/>
  <c r="N8749" i="24"/>
  <c r="M8749" i="24"/>
  <c r="O8748" i="24"/>
  <c r="N8748" i="24"/>
  <c r="M8748" i="24"/>
  <c r="O8747" i="24"/>
  <c r="N8747" i="24"/>
  <c r="M8747" i="24"/>
  <c r="O8746" i="24"/>
  <c r="N8746" i="24"/>
  <c r="M8746" i="24"/>
  <c r="O8745" i="24"/>
  <c r="N8745" i="24"/>
  <c r="M8745" i="24"/>
  <c r="O8744" i="24"/>
  <c r="N8744" i="24"/>
  <c r="M8744" i="24"/>
  <c r="O8743" i="24"/>
  <c r="N8743" i="24"/>
  <c r="M8743" i="24"/>
  <c r="O8742" i="24"/>
  <c r="N8742" i="24"/>
  <c r="M8742" i="24"/>
  <c r="O8741" i="24"/>
  <c r="N8741" i="24"/>
  <c r="M8741" i="24"/>
  <c r="O8740" i="24"/>
  <c r="N8740" i="24"/>
  <c r="M8740" i="24"/>
  <c r="O8739" i="24"/>
  <c r="N8739" i="24"/>
  <c r="M8739" i="24"/>
  <c r="O8738" i="24"/>
  <c r="N8738" i="24"/>
  <c r="M8738" i="24"/>
  <c r="O8737" i="24"/>
  <c r="N8737" i="24"/>
  <c r="M8737" i="24"/>
  <c r="O8736" i="24"/>
  <c r="N8736" i="24"/>
  <c r="M8736" i="24"/>
  <c r="O8735" i="24"/>
  <c r="N8735" i="24"/>
  <c r="M8735" i="24"/>
  <c r="O8734" i="24"/>
  <c r="N8734" i="24"/>
  <c r="M8734" i="24"/>
  <c r="O8733" i="24"/>
  <c r="N8733" i="24"/>
  <c r="M8733" i="24"/>
  <c r="O8732" i="24"/>
  <c r="N8732" i="24"/>
  <c r="M8732" i="24"/>
  <c r="O8731" i="24"/>
  <c r="N8731" i="24"/>
  <c r="M8731" i="24"/>
  <c r="O8730" i="24"/>
  <c r="N8730" i="24"/>
  <c r="M8730" i="24"/>
  <c r="O8729" i="24"/>
  <c r="N8729" i="24"/>
  <c r="M8729" i="24"/>
  <c r="O8728" i="24"/>
  <c r="N8728" i="24"/>
  <c r="M8728" i="24"/>
  <c r="O8727" i="24"/>
  <c r="N8727" i="24"/>
  <c r="M8727" i="24"/>
  <c r="O8726" i="24"/>
  <c r="N8726" i="24"/>
  <c r="M8726" i="24"/>
  <c r="O8725" i="24"/>
  <c r="N8725" i="24"/>
  <c r="M8725" i="24"/>
  <c r="O8724" i="24"/>
  <c r="N8724" i="24"/>
  <c r="M8724" i="24"/>
  <c r="O8723" i="24"/>
  <c r="N8723" i="24"/>
  <c r="M8723" i="24"/>
  <c r="O8722" i="24"/>
  <c r="N8722" i="24"/>
  <c r="M8722" i="24"/>
  <c r="O8721" i="24"/>
  <c r="N8721" i="24"/>
  <c r="M8721" i="24"/>
  <c r="O8720" i="24"/>
  <c r="N8720" i="24"/>
  <c r="M8720" i="24"/>
  <c r="O8719" i="24"/>
  <c r="N8719" i="24"/>
  <c r="M8719" i="24"/>
  <c r="O8718" i="24"/>
  <c r="N8718" i="24"/>
  <c r="M8718" i="24"/>
  <c r="O8717" i="24"/>
  <c r="N8717" i="24"/>
  <c r="M8717" i="24"/>
  <c r="O8716" i="24"/>
  <c r="N8716" i="24"/>
  <c r="M8716" i="24"/>
  <c r="O8715" i="24"/>
  <c r="N8715" i="24"/>
  <c r="M8715" i="24"/>
  <c r="O8714" i="24"/>
  <c r="N8714" i="24"/>
  <c r="M8714" i="24"/>
  <c r="O8713" i="24"/>
  <c r="N8713" i="24"/>
  <c r="M8713" i="24"/>
  <c r="O8712" i="24"/>
  <c r="N8712" i="24"/>
  <c r="M8712" i="24"/>
  <c r="O8711" i="24"/>
  <c r="N8711" i="24"/>
  <c r="M8711" i="24"/>
  <c r="O8710" i="24"/>
  <c r="N8710" i="24"/>
  <c r="M8710" i="24"/>
  <c r="O8709" i="24"/>
  <c r="N8709" i="24"/>
  <c r="M8709" i="24"/>
  <c r="O8708" i="24"/>
  <c r="N8708" i="24"/>
  <c r="M8708" i="24"/>
  <c r="O8707" i="24"/>
  <c r="N8707" i="24"/>
  <c r="M8707" i="24"/>
  <c r="O8706" i="24"/>
  <c r="N8706" i="24"/>
  <c r="M8706" i="24"/>
  <c r="O8705" i="24"/>
  <c r="N8705" i="24"/>
  <c r="M8705" i="24"/>
  <c r="O8704" i="24"/>
  <c r="N8704" i="24"/>
  <c r="M8704" i="24"/>
  <c r="O8703" i="24"/>
  <c r="N8703" i="24"/>
  <c r="M8703" i="24"/>
  <c r="O8702" i="24"/>
  <c r="N8702" i="24"/>
  <c r="M8702" i="24"/>
  <c r="O8701" i="24"/>
  <c r="N8701" i="24"/>
  <c r="M8701" i="24"/>
  <c r="O8700" i="24"/>
  <c r="N8700" i="24"/>
  <c r="M8700" i="24"/>
  <c r="O8699" i="24"/>
  <c r="N8699" i="24"/>
  <c r="M8699" i="24"/>
  <c r="O8698" i="24"/>
  <c r="N8698" i="24"/>
  <c r="M8698" i="24"/>
  <c r="O8697" i="24"/>
  <c r="N8697" i="24"/>
  <c r="M8697" i="24"/>
  <c r="O8696" i="24"/>
  <c r="N8696" i="24"/>
  <c r="M8696" i="24"/>
  <c r="O8695" i="24"/>
  <c r="N8695" i="24"/>
  <c r="M8695" i="24"/>
  <c r="O8694" i="24"/>
  <c r="N8694" i="24"/>
  <c r="M8694" i="24"/>
  <c r="O8693" i="24"/>
  <c r="N8693" i="24"/>
  <c r="M8693" i="24"/>
  <c r="O8692" i="24"/>
  <c r="N8692" i="24"/>
  <c r="M8692" i="24"/>
  <c r="O8691" i="24"/>
  <c r="N8691" i="24"/>
  <c r="M8691" i="24"/>
  <c r="O8690" i="24"/>
  <c r="N8690" i="24"/>
  <c r="M8690" i="24"/>
  <c r="O8689" i="24"/>
  <c r="N8689" i="24"/>
  <c r="M8689" i="24"/>
  <c r="O8688" i="24"/>
  <c r="N8688" i="24"/>
  <c r="M8688" i="24"/>
  <c r="O8687" i="24"/>
  <c r="N8687" i="24"/>
  <c r="M8687" i="24"/>
  <c r="O8686" i="24"/>
  <c r="N8686" i="24"/>
  <c r="M8686" i="24"/>
  <c r="O8685" i="24"/>
  <c r="N8685" i="24"/>
  <c r="M8685" i="24"/>
  <c r="O8684" i="24"/>
  <c r="N8684" i="24"/>
  <c r="M8684" i="24"/>
  <c r="O8683" i="24"/>
  <c r="N8683" i="24"/>
  <c r="M8683" i="24"/>
  <c r="O8682" i="24"/>
  <c r="N8682" i="24"/>
  <c r="M8682" i="24"/>
  <c r="O8681" i="24"/>
  <c r="N8681" i="24"/>
  <c r="M8681" i="24"/>
  <c r="O8680" i="24"/>
  <c r="N8680" i="24"/>
  <c r="M8680" i="24"/>
  <c r="O8679" i="24"/>
  <c r="N8679" i="24"/>
  <c r="M8679" i="24"/>
  <c r="O8678" i="24"/>
  <c r="N8678" i="24"/>
  <c r="M8678" i="24"/>
  <c r="O8677" i="24"/>
  <c r="N8677" i="24"/>
  <c r="M8677" i="24"/>
  <c r="O8676" i="24"/>
  <c r="N8676" i="24"/>
  <c r="M8676" i="24"/>
  <c r="O8675" i="24"/>
  <c r="N8675" i="24"/>
  <c r="M8675" i="24"/>
  <c r="O8674" i="24"/>
  <c r="N8674" i="24"/>
  <c r="M8674" i="24"/>
  <c r="O8673" i="24"/>
  <c r="N8673" i="24"/>
  <c r="M8673" i="24"/>
  <c r="O8672" i="24"/>
  <c r="N8672" i="24"/>
  <c r="M8672" i="24"/>
  <c r="O8671" i="24"/>
  <c r="N8671" i="24"/>
  <c r="M8671" i="24"/>
  <c r="O8670" i="24"/>
  <c r="N8670" i="24"/>
  <c r="M8670" i="24"/>
  <c r="O8669" i="24"/>
  <c r="N8669" i="24"/>
  <c r="M8669" i="24"/>
  <c r="O8668" i="24"/>
  <c r="N8668" i="24"/>
  <c r="M8668" i="24"/>
  <c r="O8667" i="24"/>
  <c r="N8667" i="24"/>
  <c r="M8667" i="24"/>
  <c r="O8666" i="24"/>
  <c r="N8666" i="24"/>
  <c r="M8666" i="24"/>
  <c r="O8665" i="24"/>
  <c r="N8665" i="24"/>
  <c r="M8665" i="24"/>
  <c r="O8664" i="24"/>
  <c r="N8664" i="24"/>
  <c r="M8664" i="24"/>
  <c r="O8663" i="24"/>
  <c r="N8663" i="24"/>
  <c r="M8663" i="24"/>
  <c r="O8662" i="24"/>
  <c r="N8662" i="24"/>
  <c r="M8662" i="24"/>
  <c r="O8661" i="24"/>
  <c r="N8661" i="24"/>
  <c r="M8661" i="24"/>
  <c r="O8660" i="24"/>
  <c r="N8660" i="24"/>
  <c r="M8660" i="24"/>
  <c r="O8659" i="24"/>
  <c r="N8659" i="24"/>
  <c r="M8659" i="24"/>
  <c r="O8658" i="24"/>
  <c r="N8658" i="24"/>
  <c r="M8658" i="24"/>
  <c r="O8657" i="24"/>
  <c r="N8657" i="24"/>
  <c r="M8657" i="24"/>
  <c r="O8656" i="24"/>
  <c r="N8656" i="24"/>
  <c r="M8656" i="24"/>
  <c r="O8655" i="24"/>
  <c r="N8655" i="24"/>
  <c r="M8655" i="24"/>
  <c r="O8654" i="24"/>
  <c r="N8654" i="24"/>
  <c r="M8654" i="24"/>
  <c r="O8653" i="24"/>
  <c r="N8653" i="24"/>
  <c r="M8653" i="24"/>
  <c r="O8652" i="24"/>
  <c r="N8652" i="24"/>
  <c r="M8652" i="24"/>
  <c r="O8651" i="24"/>
  <c r="N8651" i="24"/>
  <c r="M8651" i="24"/>
  <c r="O8650" i="24"/>
  <c r="N8650" i="24"/>
  <c r="M8650" i="24"/>
  <c r="O8649" i="24"/>
  <c r="N8649" i="24"/>
  <c r="M8649" i="24"/>
  <c r="O8648" i="24"/>
  <c r="N8648" i="24"/>
  <c r="M8648" i="24"/>
  <c r="O8647" i="24"/>
  <c r="N8647" i="24"/>
  <c r="M8647" i="24"/>
  <c r="O8646" i="24"/>
  <c r="N8646" i="24"/>
  <c r="M8646" i="24"/>
  <c r="O8645" i="24"/>
  <c r="N8645" i="24"/>
  <c r="M8645" i="24"/>
  <c r="O8644" i="24"/>
  <c r="N8644" i="24"/>
  <c r="M8644" i="24"/>
  <c r="O8643" i="24"/>
  <c r="N8643" i="24"/>
  <c r="M8643" i="24"/>
  <c r="O8642" i="24"/>
  <c r="N8642" i="24"/>
  <c r="M8642" i="24"/>
  <c r="O8641" i="24"/>
  <c r="N8641" i="24"/>
  <c r="M8641" i="24"/>
  <c r="O8640" i="24"/>
  <c r="N8640" i="24"/>
  <c r="M8640" i="24"/>
  <c r="O8639" i="24"/>
  <c r="N8639" i="24"/>
  <c r="M8639" i="24"/>
  <c r="O8638" i="24"/>
  <c r="N8638" i="24"/>
  <c r="M8638" i="24"/>
  <c r="O8637" i="24"/>
  <c r="N8637" i="24"/>
  <c r="M8637" i="24"/>
  <c r="O8636" i="24"/>
  <c r="N8636" i="24"/>
  <c r="M8636" i="24"/>
  <c r="O8635" i="24"/>
  <c r="N8635" i="24"/>
  <c r="M8635" i="24"/>
  <c r="O8634" i="24"/>
  <c r="N8634" i="24"/>
  <c r="M8634" i="24"/>
  <c r="O8633" i="24"/>
  <c r="N8633" i="24"/>
  <c r="M8633" i="24"/>
  <c r="O8632" i="24"/>
  <c r="N8632" i="24"/>
  <c r="M8632" i="24"/>
  <c r="O8631" i="24"/>
  <c r="N8631" i="24"/>
  <c r="M8631" i="24"/>
  <c r="O8630" i="24"/>
  <c r="N8630" i="24"/>
  <c r="M8630" i="24"/>
  <c r="O8629" i="24"/>
  <c r="N8629" i="24"/>
  <c r="M8629" i="24"/>
  <c r="O8628" i="24"/>
  <c r="N8628" i="24"/>
  <c r="M8628" i="24"/>
  <c r="O8627" i="24"/>
  <c r="N8627" i="24"/>
  <c r="M8627" i="24"/>
  <c r="O8626" i="24"/>
  <c r="N8626" i="24"/>
  <c r="M8626" i="24"/>
  <c r="O8625" i="24"/>
  <c r="N8625" i="24"/>
  <c r="M8625" i="24"/>
  <c r="O8624" i="24"/>
  <c r="N8624" i="24"/>
  <c r="M8624" i="24"/>
  <c r="O8623" i="24"/>
  <c r="N8623" i="24"/>
  <c r="M8623" i="24"/>
  <c r="O8622" i="24"/>
  <c r="N8622" i="24"/>
  <c r="M8622" i="24"/>
  <c r="O8621" i="24"/>
  <c r="N8621" i="24"/>
  <c r="M8621" i="24"/>
  <c r="O8620" i="24"/>
  <c r="N8620" i="24"/>
  <c r="M8620" i="24"/>
  <c r="O8619" i="24"/>
  <c r="N8619" i="24"/>
  <c r="M8619" i="24"/>
  <c r="O8618" i="24"/>
  <c r="N8618" i="24"/>
  <c r="M8618" i="24"/>
  <c r="O8617" i="24"/>
  <c r="N8617" i="24"/>
  <c r="M8617" i="24"/>
  <c r="O8616" i="24"/>
  <c r="N8616" i="24"/>
  <c r="M8616" i="24"/>
  <c r="O8615" i="24"/>
  <c r="N8615" i="24"/>
  <c r="M8615" i="24"/>
  <c r="O8614" i="24"/>
  <c r="N8614" i="24"/>
  <c r="M8614" i="24"/>
  <c r="O8613" i="24"/>
  <c r="N8613" i="24"/>
  <c r="M8613" i="24"/>
  <c r="O8612" i="24"/>
  <c r="N8612" i="24"/>
  <c r="M8612" i="24"/>
  <c r="O8611" i="24"/>
  <c r="N8611" i="24"/>
  <c r="M8611" i="24"/>
  <c r="O8610" i="24"/>
  <c r="N8610" i="24"/>
  <c r="M8610" i="24"/>
  <c r="O8609" i="24"/>
  <c r="N8609" i="24"/>
  <c r="M8609" i="24"/>
  <c r="O8608" i="24"/>
  <c r="N8608" i="24"/>
  <c r="M8608" i="24"/>
  <c r="O8607" i="24"/>
  <c r="N8607" i="24"/>
  <c r="M8607" i="24"/>
  <c r="O8606" i="24"/>
  <c r="N8606" i="24"/>
  <c r="M8606" i="24"/>
  <c r="O8605" i="24"/>
  <c r="N8605" i="24"/>
  <c r="M8605" i="24"/>
  <c r="O8604" i="24"/>
  <c r="N8604" i="24"/>
  <c r="M8604" i="24"/>
  <c r="O8603" i="24"/>
  <c r="N8603" i="24"/>
  <c r="M8603" i="24"/>
  <c r="O8602" i="24"/>
  <c r="N8602" i="24"/>
  <c r="M8602" i="24"/>
  <c r="O8601" i="24"/>
  <c r="N8601" i="24"/>
  <c r="M8601" i="24"/>
  <c r="O8600" i="24"/>
  <c r="N8600" i="24"/>
  <c r="M8600" i="24"/>
  <c r="O8599" i="24"/>
  <c r="N8599" i="24"/>
  <c r="M8599" i="24"/>
  <c r="O8598" i="24"/>
  <c r="N8598" i="24"/>
  <c r="M8598" i="24"/>
  <c r="O8597" i="24"/>
  <c r="N8597" i="24"/>
  <c r="M8597" i="24"/>
  <c r="O8596" i="24"/>
  <c r="N8596" i="24"/>
  <c r="M8596" i="24"/>
  <c r="O8595" i="24"/>
  <c r="N8595" i="24"/>
  <c r="M8595" i="24"/>
  <c r="O8594" i="24"/>
  <c r="N8594" i="24"/>
  <c r="M8594" i="24"/>
  <c r="O8593" i="24"/>
  <c r="N8593" i="24"/>
  <c r="M8593" i="24"/>
  <c r="O8592" i="24"/>
  <c r="N8592" i="24"/>
  <c r="M8592" i="24"/>
  <c r="O8591" i="24"/>
  <c r="N8591" i="24"/>
  <c r="M8591" i="24"/>
  <c r="O8590" i="24"/>
  <c r="N8590" i="24"/>
  <c r="M8590" i="24"/>
  <c r="O8589" i="24"/>
  <c r="N8589" i="24"/>
  <c r="M8589" i="24"/>
  <c r="O8588" i="24"/>
  <c r="N8588" i="24"/>
  <c r="M8588" i="24"/>
  <c r="O8587" i="24"/>
  <c r="N8587" i="24"/>
  <c r="M8587" i="24"/>
  <c r="O8586" i="24"/>
  <c r="N8586" i="24"/>
  <c r="M8586" i="24"/>
  <c r="O8585" i="24"/>
  <c r="N8585" i="24"/>
  <c r="M8585" i="24"/>
  <c r="O8584" i="24"/>
  <c r="N8584" i="24"/>
  <c r="M8584" i="24"/>
  <c r="O8583" i="24"/>
  <c r="N8583" i="24"/>
  <c r="M8583" i="24"/>
  <c r="O8582" i="24"/>
  <c r="N8582" i="24"/>
  <c r="M8582" i="24"/>
  <c r="O8581" i="24"/>
  <c r="N8581" i="24"/>
  <c r="M8581" i="24"/>
  <c r="O8580" i="24"/>
  <c r="N8580" i="24"/>
  <c r="M8580" i="24"/>
  <c r="O8579" i="24"/>
  <c r="N8579" i="24"/>
  <c r="M8579" i="24"/>
  <c r="O8578" i="24"/>
  <c r="N8578" i="24"/>
  <c r="M8578" i="24"/>
  <c r="O8577" i="24"/>
  <c r="N8577" i="24"/>
  <c r="M8577" i="24"/>
  <c r="O8576" i="24"/>
  <c r="N8576" i="24"/>
  <c r="M8576" i="24"/>
  <c r="O8575" i="24"/>
  <c r="N8575" i="24"/>
  <c r="M8575" i="24"/>
  <c r="O8574" i="24"/>
  <c r="N8574" i="24"/>
  <c r="M8574" i="24"/>
  <c r="O8573" i="24"/>
  <c r="N8573" i="24"/>
  <c r="M8573" i="24"/>
  <c r="O8572" i="24"/>
  <c r="N8572" i="24"/>
  <c r="M8572" i="24"/>
  <c r="O8571" i="24"/>
  <c r="N8571" i="24"/>
  <c r="M8571" i="24"/>
  <c r="O8570" i="24"/>
  <c r="N8570" i="24"/>
  <c r="M8570" i="24"/>
  <c r="O8569" i="24"/>
  <c r="N8569" i="24"/>
  <c r="M8569" i="24"/>
  <c r="O8568" i="24"/>
  <c r="N8568" i="24"/>
  <c r="M8568" i="24"/>
  <c r="O8567" i="24"/>
  <c r="N8567" i="24"/>
  <c r="M8567" i="24"/>
  <c r="O8566" i="24"/>
  <c r="N8566" i="24"/>
  <c r="M8566" i="24"/>
  <c r="O8565" i="24"/>
  <c r="N8565" i="24"/>
  <c r="M8565" i="24"/>
  <c r="O8564" i="24"/>
  <c r="N8564" i="24"/>
  <c r="M8564" i="24"/>
  <c r="O8563" i="24"/>
  <c r="N8563" i="24"/>
  <c r="M8563" i="24"/>
  <c r="O8562" i="24"/>
  <c r="N8562" i="24"/>
  <c r="M8562" i="24"/>
  <c r="O8561" i="24"/>
  <c r="N8561" i="24"/>
  <c r="M8561" i="24"/>
  <c r="O8560" i="24"/>
  <c r="N8560" i="24"/>
  <c r="M8560" i="24"/>
  <c r="O8559" i="24"/>
  <c r="N8559" i="24"/>
  <c r="M8559" i="24"/>
  <c r="O8558" i="24"/>
  <c r="N8558" i="24"/>
  <c r="M8558" i="24"/>
  <c r="O8557" i="24"/>
  <c r="N8557" i="24"/>
  <c r="M8557" i="24"/>
  <c r="O8556" i="24"/>
  <c r="N8556" i="24"/>
  <c r="M8556" i="24"/>
  <c r="O8555" i="24"/>
  <c r="N8555" i="24"/>
  <c r="M8555" i="24"/>
  <c r="O8554" i="24"/>
  <c r="N8554" i="24"/>
  <c r="M8554" i="24"/>
  <c r="O8553" i="24"/>
  <c r="N8553" i="24"/>
  <c r="M8553" i="24"/>
  <c r="O8552" i="24"/>
  <c r="N8552" i="24"/>
  <c r="M8552" i="24"/>
  <c r="O8551" i="24"/>
  <c r="N8551" i="24"/>
  <c r="M8551" i="24"/>
  <c r="O8550" i="24"/>
  <c r="N8550" i="24"/>
  <c r="M8550" i="24"/>
  <c r="O8549" i="24"/>
  <c r="N8549" i="24"/>
  <c r="M8549" i="24"/>
  <c r="O8548" i="24"/>
  <c r="N8548" i="24"/>
  <c r="M8548" i="24"/>
  <c r="O8547" i="24"/>
  <c r="N8547" i="24"/>
  <c r="M8547" i="24"/>
  <c r="O8546" i="24"/>
  <c r="N8546" i="24"/>
  <c r="M8546" i="24"/>
  <c r="O8545" i="24"/>
  <c r="N8545" i="24"/>
  <c r="M8545" i="24"/>
  <c r="O8544" i="24"/>
  <c r="N8544" i="24"/>
  <c r="M8544" i="24"/>
  <c r="O8543" i="24"/>
  <c r="N8543" i="24"/>
  <c r="M8543" i="24"/>
  <c r="O8542" i="24"/>
  <c r="N8542" i="24"/>
  <c r="M8542" i="24"/>
  <c r="O8541" i="24"/>
  <c r="N8541" i="24"/>
  <c r="M8541" i="24"/>
  <c r="O8540" i="24"/>
  <c r="N8540" i="24"/>
  <c r="M8540" i="24"/>
  <c r="O8539" i="24"/>
  <c r="N8539" i="24"/>
  <c r="M8539" i="24"/>
  <c r="O8538" i="24"/>
  <c r="N8538" i="24"/>
  <c r="M8538" i="24"/>
  <c r="O8537" i="24"/>
  <c r="N8537" i="24"/>
  <c r="M8537" i="24"/>
  <c r="O8536" i="24"/>
  <c r="N8536" i="24"/>
  <c r="M8536" i="24"/>
  <c r="O8535" i="24"/>
  <c r="N8535" i="24"/>
  <c r="M8535" i="24"/>
  <c r="O8534" i="24"/>
  <c r="N8534" i="24"/>
  <c r="M8534" i="24"/>
  <c r="O8533" i="24"/>
  <c r="N8533" i="24"/>
  <c r="M8533" i="24"/>
  <c r="O8532" i="24"/>
  <c r="N8532" i="24"/>
  <c r="M8532" i="24"/>
  <c r="O8531" i="24"/>
  <c r="N8531" i="24"/>
  <c r="M8531" i="24"/>
  <c r="O8530" i="24"/>
  <c r="N8530" i="24"/>
  <c r="M8530" i="24"/>
  <c r="O8529" i="24"/>
  <c r="N8529" i="24"/>
  <c r="M8529" i="24"/>
  <c r="O8528" i="24"/>
  <c r="N8528" i="24"/>
  <c r="M8528" i="24"/>
  <c r="O8527" i="24"/>
  <c r="N8527" i="24"/>
  <c r="M8527" i="24"/>
  <c r="O8526" i="24"/>
  <c r="N8526" i="24"/>
  <c r="M8526" i="24"/>
  <c r="O8525" i="24"/>
  <c r="N8525" i="24"/>
  <c r="M8525" i="24"/>
  <c r="O8524" i="24"/>
  <c r="N8524" i="24"/>
  <c r="M8524" i="24"/>
  <c r="O8523" i="24"/>
  <c r="N8523" i="24"/>
  <c r="M8523" i="24"/>
  <c r="O8522" i="24"/>
  <c r="N8522" i="24"/>
  <c r="M8522" i="24"/>
  <c r="O8521" i="24"/>
  <c r="N8521" i="24"/>
  <c r="M8521" i="24"/>
  <c r="O8520" i="24"/>
  <c r="N8520" i="24"/>
  <c r="M8520" i="24"/>
  <c r="O8519" i="24"/>
  <c r="N8519" i="24"/>
  <c r="M8519" i="24"/>
  <c r="O8518" i="24"/>
  <c r="N8518" i="24"/>
  <c r="M8518" i="24"/>
  <c r="O8517" i="24"/>
  <c r="N8517" i="24"/>
  <c r="M8517" i="24"/>
  <c r="O8516" i="24"/>
  <c r="N8516" i="24"/>
  <c r="M8516" i="24"/>
  <c r="O8515" i="24"/>
  <c r="N8515" i="24"/>
  <c r="M8515" i="24"/>
  <c r="O8514" i="24"/>
  <c r="N8514" i="24"/>
  <c r="M8514" i="24"/>
  <c r="O8513" i="24"/>
  <c r="N8513" i="24"/>
  <c r="M8513" i="24"/>
  <c r="O8512" i="24"/>
  <c r="N8512" i="24"/>
  <c r="M8512" i="24"/>
  <c r="O8511" i="24"/>
  <c r="N8511" i="24"/>
  <c r="M8511" i="24"/>
  <c r="O8510" i="24"/>
  <c r="N8510" i="24"/>
  <c r="M8510" i="24"/>
  <c r="O8509" i="24"/>
  <c r="N8509" i="24"/>
  <c r="M8509" i="24"/>
  <c r="O8508" i="24"/>
  <c r="N8508" i="24"/>
  <c r="M8508" i="24"/>
  <c r="O8507" i="24"/>
  <c r="N8507" i="24"/>
  <c r="M8507" i="24"/>
  <c r="O8506" i="24"/>
  <c r="N8506" i="24"/>
  <c r="M8506" i="24"/>
  <c r="O8505" i="24"/>
  <c r="N8505" i="24"/>
  <c r="M8505" i="24"/>
  <c r="O8504" i="24"/>
  <c r="N8504" i="24"/>
  <c r="M8504" i="24"/>
  <c r="O8503" i="24"/>
  <c r="N8503" i="24"/>
  <c r="M8503" i="24"/>
  <c r="O8502" i="24"/>
  <c r="N8502" i="24"/>
  <c r="M8502" i="24"/>
  <c r="O8501" i="24"/>
  <c r="N8501" i="24"/>
  <c r="M8501" i="24"/>
  <c r="O8500" i="24"/>
  <c r="N8500" i="24"/>
  <c r="M8500" i="24"/>
  <c r="O8499" i="24"/>
  <c r="N8499" i="24"/>
  <c r="M8499" i="24"/>
  <c r="O8498" i="24"/>
  <c r="N8498" i="24"/>
  <c r="M8498" i="24"/>
  <c r="O8497" i="24"/>
  <c r="N8497" i="24"/>
  <c r="M8497" i="24"/>
  <c r="O8496" i="24"/>
  <c r="N8496" i="24"/>
  <c r="M8496" i="24"/>
  <c r="O8495" i="24"/>
  <c r="N8495" i="24"/>
  <c r="M8495" i="24"/>
  <c r="O8494" i="24"/>
  <c r="N8494" i="24"/>
  <c r="M8494" i="24"/>
  <c r="O8493" i="24"/>
  <c r="N8493" i="24"/>
  <c r="M8493" i="24"/>
  <c r="O8492" i="24"/>
  <c r="N8492" i="24"/>
  <c r="M8492" i="24"/>
  <c r="O8491" i="24"/>
  <c r="N8491" i="24"/>
  <c r="M8491" i="24"/>
  <c r="O8490" i="24"/>
  <c r="N8490" i="24"/>
  <c r="M8490" i="24"/>
  <c r="O8489" i="24"/>
  <c r="N8489" i="24"/>
  <c r="M8489" i="24"/>
  <c r="O8488" i="24"/>
  <c r="N8488" i="24"/>
  <c r="M8488" i="24"/>
  <c r="O8487" i="24"/>
  <c r="N8487" i="24"/>
  <c r="M8487" i="24"/>
  <c r="O8486" i="24"/>
  <c r="N8486" i="24"/>
  <c r="M8486" i="24"/>
  <c r="O8485" i="24"/>
  <c r="N8485" i="24"/>
  <c r="M8485" i="24"/>
  <c r="O8484" i="24"/>
  <c r="N8484" i="24"/>
  <c r="M8484" i="24"/>
  <c r="O8483" i="24"/>
  <c r="N8483" i="24"/>
  <c r="M8483" i="24"/>
  <c r="O8482" i="24"/>
  <c r="N8482" i="24"/>
  <c r="M8482" i="24"/>
  <c r="O8481" i="24"/>
  <c r="N8481" i="24"/>
  <c r="M8481" i="24"/>
  <c r="O8480" i="24"/>
  <c r="N8480" i="24"/>
  <c r="M8480" i="24"/>
  <c r="O8479" i="24"/>
  <c r="N8479" i="24"/>
  <c r="M8479" i="24"/>
  <c r="O8478" i="24"/>
  <c r="N8478" i="24"/>
  <c r="M8478" i="24"/>
  <c r="O8477" i="24"/>
  <c r="N8477" i="24"/>
  <c r="M8477" i="24"/>
  <c r="O8476" i="24"/>
  <c r="N8476" i="24"/>
  <c r="M8476" i="24"/>
  <c r="O8475" i="24"/>
  <c r="N8475" i="24"/>
  <c r="M8475" i="24"/>
  <c r="O8474" i="24"/>
  <c r="N8474" i="24"/>
  <c r="M8474" i="24"/>
  <c r="O8473" i="24"/>
  <c r="N8473" i="24"/>
  <c r="M8473" i="24"/>
  <c r="O8472" i="24"/>
  <c r="N8472" i="24"/>
  <c r="M8472" i="24"/>
  <c r="O8471" i="24"/>
  <c r="N8471" i="24"/>
  <c r="M8471" i="24"/>
  <c r="O8470" i="24"/>
  <c r="N8470" i="24"/>
  <c r="M8470" i="24"/>
  <c r="O8469" i="24"/>
  <c r="N8469" i="24"/>
  <c r="M8469" i="24"/>
  <c r="O8468" i="24"/>
  <c r="N8468" i="24"/>
  <c r="M8468" i="24"/>
  <c r="O8467" i="24"/>
  <c r="N8467" i="24"/>
  <c r="M8467" i="24"/>
  <c r="O8466" i="24"/>
  <c r="N8466" i="24"/>
  <c r="M8466" i="24"/>
  <c r="O8465" i="24"/>
  <c r="N8465" i="24"/>
  <c r="M8465" i="24"/>
  <c r="O8464" i="24"/>
  <c r="N8464" i="24"/>
  <c r="M8464" i="24"/>
  <c r="O8463" i="24"/>
  <c r="N8463" i="24"/>
  <c r="M8463" i="24"/>
  <c r="O8462" i="24"/>
  <c r="N8462" i="24"/>
  <c r="M8462" i="24"/>
  <c r="O8461" i="24"/>
  <c r="N8461" i="24"/>
  <c r="M8461" i="24"/>
  <c r="O8460" i="24"/>
  <c r="N8460" i="24"/>
  <c r="M8460" i="24"/>
  <c r="O8459" i="24"/>
  <c r="N8459" i="24"/>
  <c r="M8459" i="24"/>
  <c r="O8458" i="24"/>
  <c r="N8458" i="24"/>
  <c r="M8458" i="24"/>
  <c r="O8457" i="24"/>
  <c r="N8457" i="24"/>
  <c r="M8457" i="24"/>
  <c r="O8456" i="24"/>
  <c r="N8456" i="24"/>
  <c r="M8456" i="24"/>
  <c r="O8455" i="24"/>
  <c r="N8455" i="24"/>
  <c r="M8455" i="24"/>
  <c r="O8454" i="24"/>
  <c r="N8454" i="24"/>
  <c r="M8454" i="24"/>
  <c r="O8453" i="24"/>
  <c r="N8453" i="24"/>
  <c r="M8453" i="24"/>
  <c r="O8452" i="24"/>
  <c r="N8452" i="24"/>
  <c r="M8452" i="24"/>
  <c r="O8451" i="24"/>
  <c r="N8451" i="24"/>
  <c r="M8451" i="24"/>
  <c r="O8450" i="24"/>
  <c r="N8450" i="24"/>
  <c r="M8450" i="24"/>
  <c r="O8449" i="24"/>
  <c r="N8449" i="24"/>
  <c r="M8449" i="24"/>
  <c r="O8448" i="24"/>
  <c r="N8448" i="24"/>
  <c r="M8448" i="24"/>
  <c r="O8447" i="24"/>
  <c r="N8447" i="24"/>
  <c r="M8447" i="24"/>
  <c r="O8446" i="24"/>
  <c r="N8446" i="24"/>
  <c r="M8446" i="24"/>
  <c r="O8445" i="24"/>
  <c r="N8445" i="24"/>
  <c r="M8445" i="24"/>
  <c r="O8444" i="24"/>
  <c r="N8444" i="24"/>
  <c r="M8444" i="24"/>
  <c r="O8443" i="24"/>
  <c r="N8443" i="24"/>
  <c r="M8443" i="24"/>
  <c r="O8442" i="24"/>
  <c r="N8442" i="24"/>
  <c r="M8442" i="24"/>
  <c r="O8441" i="24"/>
  <c r="N8441" i="24"/>
  <c r="M8441" i="24"/>
  <c r="O8440" i="24"/>
  <c r="N8440" i="24"/>
  <c r="M8440" i="24"/>
  <c r="O8439" i="24"/>
  <c r="N8439" i="24"/>
  <c r="M8439" i="24"/>
  <c r="O8438" i="24"/>
  <c r="N8438" i="24"/>
  <c r="M8438" i="24"/>
  <c r="O8437" i="24"/>
  <c r="N8437" i="24"/>
  <c r="M8437" i="24"/>
  <c r="O8436" i="24"/>
  <c r="N8436" i="24"/>
  <c r="M8436" i="24"/>
  <c r="O8435" i="24"/>
  <c r="N8435" i="24"/>
  <c r="M8435" i="24"/>
  <c r="O8434" i="24"/>
  <c r="N8434" i="24"/>
  <c r="M8434" i="24"/>
  <c r="O8433" i="24"/>
  <c r="N8433" i="24"/>
  <c r="M8433" i="24"/>
  <c r="O8432" i="24"/>
  <c r="N8432" i="24"/>
  <c r="M8432" i="24"/>
  <c r="O8431" i="24"/>
  <c r="N8431" i="24"/>
  <c r="M8431" i="24"/>
  <c r="O8430" i="24"/>
  <c r="N8430" i="24"/>
  <c r="M8430" i="24"/>
  <c r="O8429" i="24"/>
  <c r="N8429" i="24"/>
  <c r="M8429" i="24"/>
  <c r="O8428" i="24"/>
  <c r="N8428" i="24"/>
  <c r="M8428" i="24"/>
  <c r="O8427" i="24"/>
  <c r="N8427" i="24"/>
  <c r="M8427" i="24"/>
  <c r="O8426" i="24"/>
  <c r="N8426" i="24"/>
  <c r="M8426" i="24"/>
  <c r="O8425" i="24"/>
  <c r="N8425" i="24"/>
  <c r="M8425" i="24"/>
  <c r="O8424" i="24"/>
  <c r="N8424" i="24"/>
  <c r="M8424" i="24"/>
  <c r="O8423" i="24"/>
  <c r="N8423" i="24"/>
  <c r="M8423" i="24"/>
  <c r="O8422" i="24"/>
  <c r="N8422" i="24"/>
  <c r="M8422" i="24"/>
  <c r="O8421" i="24"/>
  <c r="N8421" i="24"/>
  <c r="M8421" i="24"/>
  <c r="O8420" i="24"/>
  <c r="N8420" i="24"/>
  <c r="M8420" i="24"/>
  <c r="O8419" i="24"/>
  <c r="N8419" i="24"/>
  <c r="M8419" i="24"/>
  <c r="O8418" i="24"/>
  <c r="N8418" i="24"/>
  <c r="M8418" i="24"/>
  <c r="O8417" i="24"/>
  <c r="N8417" i="24"/>
  <c r="M8417" i="24"/>
  <c r="O8416" i="24"/>
  <c r="N8416" i="24"/>
  <c r="M8416" i="24"/>
  <c r="O8415" i="24"/>
  <c r="N8415" i="24"/>
  <c r="M8415" i="24"/>
  <c r="O8414" i="24"/>
  <c r="N8414" i="24"/>
  <c r="M8414" i="24"/>
  <c r="O8413" i="24"/>
  <c r="N8413" i="24"/>
  <c r="M8413" i="24"/>
  <c r="O8412" i="24"/>
  <c r="N8412" i="24"/>
  <c r="M8412" i="24"/>
  <c r="O8411" i="24"/>
  <c r="N8411" i="24"/>
  <c r="M8411" i="24"/>
  <c r="O8410" i="24"/>
  <c r="N8410" i="24"/>
  <c r="M8410" i="24"/>
  <c r="O8409" i="24"/>
  <c r="N8409" i="24"/>
  <c r="M8409" i="24"/>
  <c r="O8408" i="24"/>
  <c r="N8408" i="24"/>
  <c r="M8408" i="24"/>
  <c r="O8407" i="24"/>
  <c r="N8407" i="24"/>
  <c r="M8407" i="24"/>
  <c r="O8406" i="24"/>
  <c r="N8406" i="24"/>
  <c r="M8406" i="24"/>
  <c r="O8405" i="24"/>
  <c r="N8405" i="24"/>
  <c r="M8405" i="24"/>
  <c r="O8404" i="24"/>
  <c r="N8404" i="24"/>
  <c r="M8404" i="24"/>
  <c r="O8403" i="24"/>
  <c r="N8403" i="24"/>
  <c r="M8403" i="24"/>
  <c r="O8402" i="24"/>
  <c r="N8402" i="24"/>
  <c r="M8402" i="24"/>
  <c r="O8401" i="24"/>
  <c r="N8401" i="24"/>
  <c r="M8401" i="24"/>
  <c r="O8400" i="24"/>
  <c r="N8400" i="24"/>
  <c r="M8400" i="24"/>
  <c r="O8399" i="24"/>
  <c r="N8399" i="24"/>
  <c r="M8399" i="24"/>
  <c r="O8398" i="24"/>
  <c r="N8398" i="24"/>
  <c r="M8398" i="24"/>
  <c r="O8397" i="24"/>
  <c r="N8397" i="24"/>
  <c r="M8397" i="24"/>
  <c r="O8396" i="24"/>
  <c r="N8396" i="24"/>
  <c r="M8396" i="24"/>
  <c r="O8395" i="24"/>
  <c r="N8395" i="24"/>
  <c r="M8395" i="24"/>
  <c r="O8394" i="24"/>
  <c r="N8394" i="24"/>
  <c r="M8394" i="24"/>
  <c r="O8393" i="24"/>
  <c r="N8393" i="24"/>
  <c r="M8393" i="24"/>
  <c r="O8392" i="24"/>
  <c r="N8392" i="24"/>
  <c r="M8392" i="24"/>
  <c r="O8391" i="24"/>
  <c r="N8391" i="24"/>
  <c r="M8391" i="24"/>
  <c r="O8390" i="24"/>
  <c r="N8390" i="24"/>
  <c r="M8390" i="24"/>
  <c r="O8389" i="24"/>
  <c r="N8389" i="24"/>
  <c r="M8389" i="24"/>
  <c r="O8388" i="24"/>
  <c r="N8388" i="24"/>
  <c r="M8388" i="24"/>
  <c r="O8387" i="24"/>
  <c r="N8387" i="24"/>
  <c r="M8387" i="24"/>
  <c r="O8386" i="24"/>
  <c r="N8386" i="24"/>
  <c r="M8386" i="24"/>
  <c r="O8385" i="24"/>
  <c r="N8385" i="24"/>
  <c r="M8385" i="24"/>
  <c r="O8384" i="24"/>
  <c r="N8384" i="24"/>
  <c r="M8384" i="24"/>
  <c r="O8383" i="24"/>
  <c r="N8383" i="24"/>
  <c r="M8383" i="24"/>
  <c r="O8382" i="24"/>
  <c r="N8382" i="24"/>
  <c r="M8382" i="24"/>
  <c r="O8381" i="24"/>
  <c r="N8381" i="24"/>
  <c r="M8381" i="24"/>
  <c r="O8380" i="24"/>
  <c r="N8380" i="24"/>
  <c r="M8380" i="24"/>
  <c r="O8379" i="24"/>
  <c r="N8379" i="24"/>
  <c r="M8379" i="24"/>
  <c r="O8378" i="24"/>
  <c r="N8378" i="24"/>
  <c r="M8378" i="24"/>
  <c r="O8377" i="24"/>
  <c r="N8377" i="24"/>
  <c r="M8377" i="24"/>
  <c r="O8376" i="24"/>
  <c r="N8376" i="24"/>
  <c r="M8376" i="24"/>
  <c r="O8375" i="24"/>
  <c r="N8375" i="24"/>
  <c r="M8375" i="24"/>
  <c r="O8374" i="24"/>
  <c r="N8374" i="24"/>
  <c r="M8374" i="24"/>
  <c r="O8373" i="24"/>
  <c r="N8373" i="24"/>
  <c r="M8373" i="24"/>
  <c r="O8372" i="24"/>
  <c r="N8372" i="24"/>
  <c r="M8372" i="24"/>
  <c r="O8371" i="24"/>
  <c r="N8371" i="24"/>
  <c r="M8371" i="24"/>
  <c r="O8370" i="24"/>
  <c r="N8370" i="24"/>
  <c r="M8370" i="24"/>
  <c r="O8369" i="24"/>
  <c r="N8369" i="24"/>
  <c r="M8369" i="24"/>
  <c r="O8368" i="24"/>
  <c r="N8368" i="24"/>
  <c r="M8368" i="24"/>
  <c r="O8367" i="24"/>
  <c r="N8367" i="24"/>
  <c r="M8367" i="24"/>
  <c r="O8366" i="24"/>
  <c r="N8366" i="24"/>
  <c r="M8366" i="24"/>
  <c r="O8365" i="24"/>
  <c r="N8365" i="24"/>
  <c r="M8365" i="24"/>
  <c r="O8364" i="24"/>
  <c r="N8364" i="24"/>
  <c r="M8364" i="24"/>
  <c r="O8363" i="24"/>
  <c r="N8363" i="24"/>
  <c r="M8363" i="24"/>
  <c r="O8362" i="24"/>
  <c r="N8362" i="24"/>
  <c r="M8362" i="24"/>
  <c r="O8361" i="24"/>
  <c r="N8361" i="24"/>
  <c r="M8361" i="24"/>
  <c r="O8360" i="24"/>
  <c r="N8360" i="24"/>
  <c r="M8360" i="24"/>
  <c r="O8359" i="24"/>
  <c r="N8359" i="24"/>
  <c r="M8359" i="24"/>
  <c r="O8358" i="24"/>
  <c r="N8358" i="24"/>
  <c r="M8358" i="24"/>
  <c r="O8357" i="24"/>
  <c r="N8357" i="24"/>
  <c r="M8357" i="24"/>
  <c r="O8356" i="24"/>
  <c r="N8356" i="24"/>
  <c r="M8356" i="24"/>
  <c r="O8355" i="24"/>
  <c r="N8355" i="24"/>
  <c r="M8355" i="24"/>
  <c r="O8354" i="24"/>
  <c r="N8354" i="24"/>
  <c r="M8354" i="24"/>
  <c r="O8353" i="24"/>
  <c r="N8353" i="24"/>
  <c r="M8353" i="24"/>
  <c r="O8352" i="24"/>
  <c r="N8352" i="24"/>
  <c r="M8352" i="24"/>
  <c r="O8351" i="24"/>
  <c r="N8351" i="24"/>
  <c r="M8351" i="24"/>
  <c r="O8350" i="24"/>
  <c r="N8350" i="24"/>
  <c r="M8350" i="24"/>
  <c r="O8349" i="24"/>
  <c r="N8349" i="24"/>
  <c r="M8349" i="24"/>
  <c r="O8348" i="24"/>
  <c r="N8348" i="24"/>
  <c r="M8348" i="24"/>
  <c r="O8347" i="24"/>
  <c r="N8347" i="24"/>
  <c r="M8347" i="24"/>
  <c r="O8346" i="24"/>
  <c r="N8346" i="24"/>
  <c r="M8346" i="24"/>
  <c r="O8345" i="24"/>
  <c r="N8345" i="24"/>
  <c r="M8345" i="24"/>
  <c r="O8344" i="24"/>
  <c r="N8344" i="24"/>
  <c r="M8344" i="24"/>
  <c r="O8343" i="24"/>
  <c r="N8343" i="24"/>
  <c r="M8343" i="24"/>
  <c r="O8342" i="24"/>
  <c r="N8342" i="24"/>
  <c r="M8342" i="24"/>
  <c r="O8341" i="24"/>
  <c r="N8341" i="24"/>
  <c r="M8341" i="24"/>
  <c r="O8340" i="24"/>
  <c r="N8340" i="24"/>
  <c r="M8340" i="24"/>
  <c r="O8339" i="24"/>
  <c r="N8339" i="24"/>
  <c r="M8339" i="24"/>
  <c r="O8338" i="24"/>
  <c r="N8338" i="24"/>
  <c r="M8338" i="24"/>
  <c r="O8337" i="24"/>
  <c r="N8337" i="24"/>
  <c r="M8337" i="24"/>
  <c r="O8336" i="24"/>
  <c r="N8336" i="24"/>
  <c r="M8336" i="24"/>
  <c r="O8335" i="24"/>
  <c r="N8335" i="24"/>
  <c r="M8335" i="24"/>
  <c r="O8334" i="24"/>
  <c r="N8334" i="24"/>
  <c r="M8334" i="24"/>
  <c r="O8333" i="24"/>
  <c r="N8333" i="24"/>
  <c r="M8333" i="24"/>
  <c r="O8332" i="24"/>
  <c r="N8332" i="24"/>
  <c r="M8332" i="24"/>
  <c r="O8331" i="24"/>
  <c r="N8331" i="24"/>
  <c r="M8331" i="24"/>
  <c r="O8330" i="24"/>
  <c r="N8330" i="24"/>
  <c r="M8330" i="24"/>
  <c r="O8329" i="24"/>
  <c r="N8329" i="24"/>
  <c r="M8329" i="24"/>
  <c r="O8328" i="24"/>
  <c r="N8328" i="24"/>
  <c r="M8328" i="24"/>
  <c r="O8327" i="24"/>
  <c r="N8327" i="24"/>
  <c r="M8327" i="24"/>
  <c r="O8326" i="24"/>
  <c r="N8326" i="24"/>
  <c r="M8326" i="24"/>
  <c r="O8325" i="24"/>
  <c r="N8325" i="24"/>
  <c r="M8325" i="24"/>
  <c r="O8324" i="24"/>
  <c r="N8324" i="24"/>
  <c r="M8324" i="24"/>
  <c r="O8323" i="24"/>
  <c r="N8323" i="24"/>
  <c r="M8323" i="24"/>
  <c r="O8322" i="24"/>
  <c r="N8322" i="24"/>
  <c r="M8322" i="24"/>
  <c r="O8321" i="24"/>
  <c r="N8321" i="24"/>
  <c r="M8321" i="24"/>
  <c r="O8320" i="24"/>
  <c r="N8320" i="24"/>
  <c r="M8320" i="24"/>
  <c r="O8319" i="24"/>
  <c r="N8319" i="24"/>
  <c r="M8319" i="24"/>
  <c r="O8318" i="24"/>
  <c r="N8318" i="24"/>
  <c r="M8318" i="24"/>
  <c r="O8317" i="24"/>
  <c r="N8317" i="24"/>
  <c r="M8317" i="24"/>
  <c r="O8316" i="24"/>
  <c r="N8316" i="24"/>
  <c r="M8316" i="24"/>
  <c r="O8315" i="24"/>
  <c r="N8315" i="24"/>
  <c r="M8315" i="24"/>
  <c r="O8314" i="24"/>
  <c r="N8314" i="24"/>
  <c r="M8314" i="24"/>
  <c r="O8313" i="24"/>
  <c r="N8313" i="24"/>
  <c r="M8313" i="24"/>
  <c r="O8312" i="24"/>
  <c r="N8312" i="24"/>
  <c r="M8312" i="24"/>
  <c r="O8311" i="24"/>
  <c r="N8311" i="24"/>
  <c r="M8311" i="24"/>
  <c r="O8310" i="24"/>
  <c r="N8310" i="24"/>
  <c r="M8310" i="24"/>
  <c r="O8309" i="24"/>
  <c r="N8309" i="24"/>
  <c r="M8309" i="24"/>
  <c r="O8308" i="24"/>
  <c r="N8308" i="24"/>
  <c r="M8308" i="24"/>
  <c r="O8307" i="24"/>
  <c r="N8307" i="24"/>
  <c r="M8307" i="24"/>
  <c r="O8306" i="24"/>
  <c r="N8306" i="24"/>
  <c r="M8306" i="24"/>
  <c r="O8305" i="24"/>
  <c r="N8305" i="24"/>
  <c r="M8305" i="24"/>
  <c r="O8304" i="24"/>
  <c r="N8304" i="24"/>
  <c r="M8304" i="24"/>
  <c r="O8303" i="24"/>
  <c r="N8303" i="24"/>
  <c r="M8303" i="24"/>
  <c r="O8302" i="24"/>
  <c r="N8302" i="24"/>
  <c r="M8302" i="24"/>
  <c r="O8301" i="24"/>
  <c r="N8301" i="24"/>
  <c r="M8301" i="24"/>
  <c r="O8300" i="24"/>
  <c r="N8300" i="24"/>
  <c r="M8300" i="24"/>
  <c r="O8299" i="24"/>
  <c r="N8299" i="24"/>
  <c r="M8299" i="24"/>
  <c r="O8298" i="24"/>
  <c r="N8298" i="24"/>
  <c r="M8298" i="24"/>
  <c r="O8297" i="24"/>
  <c r="N8297" i="24"/>
  <c r="M8297" i="24"/>
  <c r="O8296" i="24"/>
  <c r="N8296" i="24"/>
  <c r="M8296" i="24"/>
  <c r="O8295" i="24"/>
  <c r="N8295" i="24"/>
  <c r="M8295" i="24"/>
  <c r="O8294" i="24"/>
  <c r="N8294" i="24"/>
  <c r="M8294" i="24"/>
  <c r="O8293" i="24"/>
  <c r="N8293" i="24"/>
  <c r="M8293" i="24"/>
  <c r="O8292" i="24"/>
  <c r="N8292" i="24"/>
  <c r="M8292" i="24"/>
  <c r="O8291" i="24"/>
  <c r="N8291" i="24"/>
  <c r="M8291" i="24"/>
  <c r="O8290" i="24"/>
  <c r="N8290" i="24"/>
  <c r="M8290" i="24"/>
  <c r="O8289" i="24"/>
  <c r="N8289" i="24"/>
  <c r="M8289" i="24"/>
  <c r="O8288" i="24"/>
  <c r="N8288" i="24"/>
  <c r="M8288" i="24"/>
  <c r="O8287" i="24"/>
  <c r="N8287" i="24"/>
  <c r="M8287" i="24"/>
  <c r="O8286" i="24"/>
  <c r="N8286" i="24"/>
  <c r="M8286" i="24"/>
  <c r="O8285" i="24"/>
  <c r="N8285" i="24"/>
  <c r="M8285" i="24"/>
  <c r="O8284" i="24"/>
  <c r="N8284" i="24"/>
  <c r="M8284" i="24"/>
  <c r="O8283" i="24"/>
  <c r="N8283" i="24"/>
  <c r="M8283" i="24"/>
  <c r="O8282" i="24"/>
  <c r="N8282" i="24"/>
  <c r="M8282" i="24"/>
  <c r="O8281" i="24"/>
  <c r="N8281" i="24"/>
  <c r="M8281" i="24"/>
  <c r="O8280" i="24"/>
  <c r="N8280" i="24"/>
  <c r="M8280" i="24"/>
  <c r="O8279" i="24"/>
  <c r="N8279" i="24"/>
  <c r="M8279" i="24"/>
  <c r="O8278" i="24"/>
  <c r="N8278" i="24"/>
  <c r="M8278" i="24"/>
  <c r="O8277" i="24"/>
  <c r="N8277" i="24"/>
  <c r="M8277" i="24"/>
  <c r="O8276" i="24"/>
  <c r="N8276" i="24"/>
  <c r="M8276" i="24"/>
  <c r="O8275" i="24"/>
  <c r="N8275" i="24"/>
  <c r="M8275" i="24"/>
  <c r="O8274" i="24"/>
  <c r="N8274" i="24"/>
  <c r="M8274" i="24"/>
  <c r="O8273" i="24"/>
  <c r="N8273" i="24"/>
  <c r="M8273" i="24"/>
  <c r="O8272" i="24"/>
  <c r="N8272" i="24"/>
  <c r="M8272" i="24"/>
  <c r="O8271" i="24"/>
  <c r="N8271" i="24"/>
  <c r="M8271" i="24"/>
  <c r="O8270" i="24"/>
  <c r="N8270" i="24"/>
  <c r="M8270" i="24"/>
  <c r="O8269" i="24"/>
  <c r="N8269" i="24"/>
  <c r="M8269" i="24"/>
  <c r="O8268" i="24"/>
  <c r="N8268" i="24"/>
  <c r="M8268" i="24"/>
  <c r="O8267" i="24"/>
  <c r="N8267" i="24"/>
  <c r="M8267" i="24"/>
  <c r="O8266" i="24"/>
  <c r="N8266" i="24"/>
  <c r="M8266" i="24"/>
  <c r="O8265" i="24"/>
  <c r="N8265" i="24"/>
  <c r="M8265" i="24"/>
  <c r="O8264" i="24"/>
  <c r="N8264" i="24"/>
  <c r="M8264" i="24"/>
  <c r="O8263" i="24"/>
  <c r="N8263" i="24"/>
  <c r="M8263" i="24"/>
  <c r="O8262" i="24"/>
  <c r="N8262" i="24"/>
  <c r="M8262" i="24"/>
  <c r="O8261" i="24"/>
  <c r="N8261" i="24"/>
  <c r="M8261" i="24"/>
  <c r="O8260" i="24"/>
  <c r="N8260" i="24"/>
  <c r="M8260" i="24"/>
  <c r="O8259" i="24"/>
  <c r="N8259" i="24"/>
  <c r="M8259" i="24"/>
  <c r="O8258" i="24"/>
  <c r="N8258" i="24"/>
  <c r="M8258" i="24"/>
  <c r="O8257" i="24"/>
  <c r="N8257" i="24"/>
  <c r="M8257" i="24"/>
  <c r="O8256" i="24"/>
  <c r="N8256" i="24"/>
  <c r="M8256" i="24"/>
  <c r="O8255" i="24"/>
  <c r="N8255" i="24"/>
  <c r="M8255" i="24"/>
  <c r="O8254" i="24"/>
  <c r="N8254" i="24"/>
  <c r="M8254" i="24"/>
  <c r="O8253" i="24"/>
  <c r="N8253" i="24"/>
  <c r="M8253" i="24"/>
  <c r="O8252" i="24"/>
  <c r="N8252" i="24"/>
  <c r="M8252" i="24"/>
  <c r="O8251" i="24"/>
  <c r="N8251" i="24"/>
  <c r="M8251" i="24"/>
  <c r="O8250" i="24"/>
  <c r="N8250" i="24"/>
  <c r="M8250" i="24"/>
  <c r="O8249" i="24"/>
  <c r="N8249" i="24"/>
  <c r="M8249" i="24"/>
  <c r="O8248" i="24"/>
  <c r="N8248" i="24"/>
  <c r="M8248" i="24"/>
  <c r="O8247" i="24"/>
  <c r="N8247" i="24"/>
  <c r="M8247" i="24"/>
  <c r="O8246" i="24"/>
  <c r="N8246" i="24"/>
  <c r="M8246" i="24"/>
  <c r="O8245" i="24"/>
  <c r="N8245" i="24"/>
  <c r="M8245" i="24"/>
  <c r="O8244" i="24"/>
  <c r="N8244" i="24"/>
  <c r="M8244" i="24"/>
  <c r="O8243" i="24"/>
  <c r="N8243" i="24"/>
  <c r="M8243" i="24"/>
  <c r="O8242" i="24"/>
  <c r="N8242" i="24"/>
  <c r="M8242" i="24"/>
  <c r="O8241" i="24"/>
  <c r="N8241" i="24"/>
  <c r="M8241" i="24"/>
  <c r="O8240" i="24"/>
  <c r="N8240" i="24"/>
  <c r="M8240" i="24"/>
  <c r="O8239" i="24"/>
  <c r="N8239" i="24"/>
  <c r="M8239" i="24"/>
  <c r="O8238" i="24"/>
  <c r="N8238" i="24"/>
  <c r="M8238" i="24"/>
  <c r="O8237" i="24"/>
  <c r="N8237" i="24"/>
  <c r="M8237" i="24"/>
  <c r="O8236" i="24"/>
  <c r="N8236" i="24"/>
  <c r="M8236" i="24"/>
  <c r="O8235" i="24"/>
  <c r="N8235" i="24"/>
  <c r="M8235" i="24"/>
  <c r="O8234" i="24"/>
  <c r="N8234" i="24"/>
  <c r="M8234" i="24"/>
  <c r="O8233" i="24"/>
  <c r="N8233" i="24"/>
  <c r="M8233" i="24"/>
  <c r="O8232" i="24"/>
  <c r="N8232" i="24"/>
  <c r="M8232" i="24"/>
  <c r="O8231" i="24"/>
  <c r="N8231" i="24"/>
  <c r="M8231" i="24"/>
  <c r="O8230" i="24"/>
  <c r="N8230" i="24"/>
  <c r="M8230" i="24"/>
  <c r="O8229" i="24"/>
  <c r="N8229" i="24"/>
  <c r="M8229" i="24"/>
  <c r="O8228" i="24"/>
  <c r="N8228" i="24"/>
  <c r="M8228" i="24"/>
  <c r="O8227" i="24"/>
  <c r="N8227" i="24"/>
  <c r="M8227" i="24"/>
  <c r="O8226" i="24"/>
  <c r="N8226" i="24"/>
  <c r="M8226" i="24"/>
  <c r="O8225" i="24"/>
  <c r="N8225" i="24"/>
  <c r="M8225" i="24"/>
  <c r="O8224" i="24"/>
  <c r="N8224" i="24"/>
  <c r="M8224" i="24"/>
  <c r="O8223" i="24"/>
  <c r="N8223" i="24"/>
  <c r="M8223" i="24"/>
  <c r="O8222" i="24"/>
  <c r="N8222" i="24"/>
  <c r="M8222" i="24"/>
  <c r="O8221" i="24"/>
  <c r="N8221" i="24"/>
  <c r="M8221" i="24"/>
  <c r="O8220" i="24"/>
  <c r="N8220" i="24"/>
  <c r="M8220" i="24"/>
  <c r="O8219" i="24"/>
  <c r="N8219" i="24"/>
  <c r="M8219" i="24"/>
  <c r="O8218" i="24"/>
  <c r="N8218" i="24"/>
  <c r="M8218" i="24"/>
  <c r="O8217" i="24"/>
  <c r="N8217" i="24"/>
  <c r="M8217" i="24"/>
  <c r="O8216" i="24"/>
  <c r="N8216" i="24"/>
  <c r="M8216" i="24"/>
  <c r="O8215" i="24"/>
  <c r="N8215" i="24"/>
  <c r="M8215" i="24"/>
  <c r="O8214" i="24"/>
  <c r="N8214" i="24"/>
  <c r="M8214" i="24"/>
  <c r="O8213" i="24"/>
  <c r="N8213" i="24"/>
  <c r="M8213" i="24"/>
  <c r="O8212" i="24"/>
  <c r="N8212" i="24"/>
  <c r="M8212" i="24"/>
  <c r="O8211" i="24"/>
  <c r="N8211" i="24"/>
  <c r="M8211" i="24"/>
  <c r="O8210" i="24"/>
  <c r="N8210" i="24"/>
  <c r="M8210" i="24"/>
  <c r="O8209" i="24"/>
  <c r="N8209" i="24"/>
  <c r="M8209" i="24"/>
  <c r="O8208" i="24"/>
  <c r="N8208" i="24"/>
  <c r="M8208" i="24"/>
  <c r="O8207" i="24"/>
  <c r="N8207" i="24"/>
  <c r="M8207" i="24"/>
  <c r="O8206" i="24"/>
  <c r="N8206" i="24"/>
  <c r="M8206" i="24"/>
  <c r="O8205" i="24"/>
  <c r="N8205" i="24"/>
  <c r="M8205" i="24"/>
  <c r="O8204" i="24"/>
  <c r="N8204" i="24"/>
  <c r="M8204" i="24"/>
  <c r="O8203" i="24"/>
  <c r="N8203" i="24"/>
  <c r="M8203" i="24"/>
  <c r="O8202" i="24"/>
  <c r="N8202" i="24"/>
  <c r="M8202" i="24"/>
  <c r="O8201" i="24"/>
  <c r="N8201" i="24"/>
  <c r="M8201" i="24"/>
  <c r="O8200" i="24"/>
  <c r="N8200" i="24"/>
  <c r="M8200" i="24"/>
  <c r="O8199" i="24"/>
  <c r="N8199" i="24"/>
  <c r="M8199" i="24"/>
  <c r="O8198" i="24"/>
  <c r="N8198" i="24"/>
  <c r="M8198" i="24"/>
  <c r="O8197" i="24"/>
  <c r="N8197" i="24"/>
  <c r="M8197" i="24"/>
  <c r="O8196" i="24"/>
  <c r="N8196" i="24"/>
  <c r="M8196" i="24"/>
  <c r="O8195" i="24"/>
  <c r="N8195" i="24"/>
  <c r="M8195" i="24"/>
  <c r="O8194" i="24"/>
  <c r="N8194" i="24"/>
  <c r="M8194" i="24"/>
  <c r="O8193" i="24"/>
  <c r="N8193" i="24"/>
  <c r="M8193" i="24"/>
  <c r="O8192" i="24"/>
  <c r="N8192" i="24"/>
  <c r="M8192" i="24"/>
  <c r="O8191" i="24"/>
  <c r="N8191" i="24"/>
  <c r="M8191" i="24"/>
  <c r="O8190" i="24"/>
  <c r="N8190" i="24"/>
  <c r="M8190" i="24"/>
  <c r="O8189" i="24"/>
  <c r="N8189" i="24"/>
  <c r="M8189" i="24"/>
  <c r="O8188" i="24"/>
  <c r="N8188" i="24"/>
  <c r="M8188" i="24"/>
  <c r="O8187" i="24"/>
  <c r="N8187" i="24"/>
  <c r="M8187" i="24"/>
  <c r="O8186" i="24"/>
  <c r="N8186" i="24"/>
  <c r="M8186" i="24"/>
  <c r="O8185" i="24"/>
  <c r="N8185" i="24"/>
  <c r="M8185" i="24"/>
  <c r="O8184" i="24"/>
  <c r="N8184" i="24"/>
  <c r="M8184" i="24"/>
  <c r="O8183" i="24"/>
  <c r="N8183" i="24"/>
  <c r="M8183" i="24"/>
  <c r="O8182" i="24"/>
  <c r="N8182" i="24"/>
  <c r="M8182" i="24"/>
  <c r="O8181" i="24"/>
  <c r="N8181" i="24"/>
  <c r="M8181" i="24"/>
  <c r="O8180" i="24"/>
  <c r="N8180" i="24"/>
  <c r="M8180" i="24"/>
  <c r="O8179" i="24"/>
  <c r="N8179" i="24"/>
  <c r="M8179" i="24"/>
  <c r="O8178" i="24"/>
  <c r="N8178" i="24"/>
  <c r="M8178" i="24"/>
  <c r="O8177" i="24"/>
  <c r="N8177" i="24"/>
  <c r="M8177" i="24"/>
  <c r="O8176" i="24"/>
  <c r="N8176" i="24"/>
  <c r="M8176" i="24"/>
  <c r="O8175" i="24"/>
  <c r="N8175" i="24"/>
  <c r="M8175" i="24"/>
  <c r="O8174" i="24"/>
  <c r="N8174" i="24"/>
  <c r="M8174" i="24"/>
  <c r="O8173" i="24"/>
  <c r="N8173" i="24"/>
  <c r="M8173" i="24"/>
  <c r="O8172" i="24"/>
  <c r="N8172" i="24"/>
  <c r="M8172" i="24"/>
  <c r="O8171" i="24"/>
  <c r="N8171" i="24"/>
  <c r="M8171" i="24"/>
  <c r="O8170" i="24"/>
  <c r="N8170" i="24"/>
  <c r="M8170" i="24"/>
  <c r="O8169" i="24"/>
  <c r="N8169" i="24"/>
  <c r="M8169" i="24"/>
  <c r="O8168" i="24"/>
  <c r="N8168" i="24"/>
  <c r="M8168" i="24"/>
  <c r="O8167" i="24"/>
  <c r="N8167" i="24"/>
  <c r="M8167" i="24"/>
  <c r="O8166" i="24"/>
  <c r="N8166" i="24"/>
  <c r="M8166" i="24"/>
  <c r="O8165" i="24"/>
  <c r="N8165" i="24"/>
  <c r="M8165" i="24"/>
  <c r="O8164" i="24"/>
  <c r="N8164" i="24"/>
  <c r="M8164" i="24"/>
  <c r="O8163" i="24"/>
  <c r="N8163" i="24"/>
  <c r="M8163" i="24"/>
  <c r="O8162" i="24"/>
  <c r="N8162" i="24"/>
  <c r="M8162" i="24"/>
  <c r="O8161" i="24"/>
  <c r="N8161" i="24"/>
  <c r="M8161" i="24"/>
  <c r="O8160" i="24"/>
  <c r="N8160" i="24"/>
  <c r="M8160" i="24"/>
  <c r="O8159" i="24"/>
  <c r="N8159" i="24"/>
  <c r="M8159" i="24"/>
  <c r="O8158" i="24"/>
  <c r="N8158" i="24"/>
  <c r="M8158" i="24"/>
  <c r="O8157" i="24"/>
  <c r="N8157" i="24"/>
  <c r="M8157" i="24"/>
  <c r="O8156" i="24"/>
  <c r="N8156" i="24"/>
  <c r="M8156" i="24"/>
  <c r="O8155" i="24"/>
  <c r="N8155" i="24"/>
  <c r="M8155" i="24"/>
  <c r="O8154" i="24"/>
  <c r="N8154" i="24"/>
  <c r="M8154" i="24"/>
  <c r="O8153" i="24"/>
  <c r="N8153" i="24"/>
  <c r="M8153" i="24"/>
  <c r="O8152" i="24"/>
  <c r="N8152" i="24"/>
  <c r="M8152" i="24"/>
  <c r="O8151" i="24"/>
  <c r="N8151" i="24"/>
  <c r="M8151" i="24"/>
  <c r="O8150" i="24"/>
  <c r="N8150" i="24"/>
  <c r="M8150" i="24"/>
  <c r="O8149" i="24"/>
  <c r="N8149" i="24"/>
  <c r="M8149" i="24"/>
  <c r="O8148" i="24"/>
  <c r="N8148" i="24"/>
  <c r="M8148" i="24"/>
  <c r="O8147" i="24"/>
  <c r="N8147" i="24"/>
  <c r="M8147" i="24"/>
  <c r="O8146" i="24"/>
  <c r="N8146" i="24"/>
  <c r="M8146" i="24"/>
  <c r="O8145" i="24"/>
  <c r="N8145" i="24"/>
  <c r="M8145" i="24"/>
  <c r="O8144" i="24"/>
  <c r="N8144" i="24"/>
  <c r="M8144" i="24"/>
  <c r="O8143" i="24"/>
  <c r="N8143" i="24"/>
  <c r="M8143" i="24"/>
  <c r="O8142" i="24"/>
  <c r="N8142" i="24"/>
  <c r="M8142" i="24"/>
  <c r="O8141" i="24"/>
  <c r="N8141" i="24"/>
  <c r="M8141" i="24"/>
  <c r="O8140" i="24"/>
  <c r="N8140" i="24"/>
  <c r="M8140" i="24"/>
  <c r="O8139" i="24"/>
  <c r="N8139" i="24"/>
  <c r="M8139" i="24"/>
  <c r="O8138" i="24"/>
  <c r="N8138" i="24"/>
  <c r="M8138" i="24"/>
  <c r="O8137" i="24"/>
  <c r="N8137" i="24"/>
  <c r="M8137" i="24"/>
  <c r="O8136" i="24"/>
  <c r="N8136" i="24"/>
  <c r="M8136" i="24"/>
  <c r="O8135" i="24"/>
  <c r="N8135" i="24"/>
  <c r="M8135" i="24"/>
  <c r="O8134" i="24"/>
  <c r="N8134" i="24"/>
  <c r="M8134" i="24"/>
  <c r="O8133" i="24"/>
  <c r="N8133" i="24"/>
  <c r="M8133" i="24"/>
  <c r="O8132" i="24"/>
  <c r="N8132" i="24"/>
  <c r="M8132" i="24"/>
  <c r="O8131" i="24"/>
  <c r="N8131" i="24"/>
  <c r="M8131" i="24"/>
  <c r="O8130" i="24"/>
  <c r="N8130" i="24"/>
  <c r="M8130" i="24"/>
  <c r="O8129" i="24"/>
  <c r="N8129" i="24"/>
  <c r="M8129" i="24"/>
  <c r="O8128" i="24"/>
  <c r="N8128" i="24"/>
  <c r="M8128" i="24"/>
  <c r="O8127" i="24"/>
  <c r="N8127" i="24"/>
  <c r="M8127" i="24"/>
  <c r="O8126" i="24"/>
  <c r="N8126" i="24"/>
  <c r="M8126" i="24"/>
  <c r="O8125" i="24"/>
  <c r="N8125" i="24"/>
  <c r="M8125" i="24"/>
  <c r="O8124" i="24"/>
  <c r="N8124" i="24"/>
  <c r="M8124" i="24"/>
  <c r="O8123" i="24"/>
  <c r="N8123" i="24"/>
  <c r="M8123" i="24"/>
  <c r="O8122" i="24"/>
  <c r="N8122" i="24"/>
  <c r="M8122" i="24"/>
  <c r="O8121" i="24"/>
  <c r="N8121" i="24"/>
  <c r="M8121" i="24"/>
  <c r="O8120" i="24"/>
  <c r="N8120" i="24"/>
  <c r="M8120" i="24"/>
  <c r="O8119" i="24"/>
  <c r="N8119" i="24"/>
  <c r="M8119" i="24"/>
  <c r="O8118" i="24"/>
  <c r="N8118" i="24"/>
  <c r="M8118" i="24"/>
  <c r="O8117" i="24"/>
  <c r="N8117" i="24"/>
  <c r="M8117" i="24"/>
  <c r="O8116" i="24"/>
  <c r="N8116" i="24"/>
  <c r="M8116" i="24"/>
  <c r="O8115" i="24"/>
  <c r="N8115" i="24"/>
  <c r="M8115" i="24"/>
  <c r="O8114" i="24"/>
  <c r="N8114" i="24"/>
  <c r="M8114" i="24"/>
  <c r="O8113" i="24"/>
  <c r="N8113" i="24"/>
  <c r="M8113" i="24"/>
  <c r="O8112" i="24"/>
  <c r="N8112" i="24"/>
  <c r="M8112" i="24"/>
  <c r="O8111" i="24"/>
  <c r="N8111" i="24"/>
  <c r="M8111" i="24"/>
  <c r="O8110" i="24"/>
  <c r="N8110" i="24"/>
  <c r="M8110" i="24"/>
  <c r="O8109" i="24"/>
  <c r="N8109" i="24"/>
  <c r="M8109" i="24"/>
  <c r="O8108" i="24"/>
  <c r="N8108" i="24"/>
  <c r="M8108" i="24"/>
  <c r="O8107" i="24"/>
  <c r="N8107" i="24"/>
  <c r="M8107" i="24"/>
  <c r="O8106" i="24"/>
  <c r="N8106" i="24"/>
  <c r="M8106" i="24"/>
  <c r="O8105" i="24"/>
  <c r="N8105" i="24"/>
  <c r="M8105" i="24"/>
  <c r="O8104" i="24"/>
  <c r="N8104" i="24"/>
  <c r="M8104" i="24"/>
  <c r="O8103" i="24"/>
  <c r="N8103" i="24"/>
  <c r="M8103" i="24"/>
  <c r="O8102" i="24"/>
  <c r="N8102" i="24"/>
  <c r="M8102" i="24"/>
  <c r="O8101" i="24"/>
  <c r="N8101" i="24"/>
  <c r="M8101" i="24"/>
  <c r="O8100" i="24"/>
  <c r="N8100" i="24"/>
  <c r="M8100" i="24"/>
  <c r="O8099" i="24"/>
  <c r="N8099" i="24"/>
  <c r="M8099" i="24"/>
  <c r="O8098" i="24"/>
  <c r="N8098" i="24"/>
  <c r="M8098" i="24"/>
  <c r="O8097" i="24"/>
  <c r="N8097" i="24"/>
  <c r="M8097" i="24"/>
  <c r="O8096" i="24"/>
  <c r="N8096" i="24"/>
  <c r="M8096" i="24"/>
  <c r="O8095" i="24"/>
  <c r="N8095" i="24"/>
  <c r="M8095" i="24"/>
  <c r="O8094" i="24"/>
  <c r="N8094" i="24"/>
  <c r="M8094" i="24"/>
  <c r="O8093" i="24"/>
  <c r="N8093" i="24"/>
  <c r="M8093" i="24"/>
  <c r="O8092" i="24"/>
  <c r="N8092" i="24"/>
  <c r="M8092" i="24"/>
  <c r="O8091" i="24"/>
  <c r="N8091" i="24"/>
  <c r="M8091" i="24"/>
  <c r="O8090" i="24"/>
  <c r="N8090" i="24"/>
  <c r="M8090" i="24"/>
  <c r="O8089" i="24"/>
  <c r="N8089" i="24"/>
  <c r="M8089" i="24"/>
  <c r="O8088" i="24"/>
  <c r="N8088" i="24"/>
  <c r="M8088" i="24"/>
  <c r="O8087" i="24"/>
  <c r="N8087" i="24"/>
  <c r="M8087" i="24"/>
  <c r="O8086" i="24"/>
  <c r="N8086" i="24"/>
  <c r="M8086" i="24"/>
  <c r="O8085" i="24"/>
  <c r="N8085" i="24"/>
  <c r="M8085" i="24"/>
  <c r="O8084" i="24"/>
  <c r="N8084" i="24"/>
  <c r="M8084" i="24"/>
  <c r="O8083" i="24"/>
  <c r="N8083" i="24"/>
  <c r="M8083" i="24"/>
  <c r="O8082" i="24"/>
  <c r="N8082" i="24"/>
  <c r="M8082" i="24"/>
  <c r="O8081" i="24"/>
  <c r="N8081" i="24"/>
  <c r="M8081" i="24"/>
  <c r="O8080" i="24"/>
  <c r="N8080" i="24"/>
  <c r="M8080" i="24"/>
  <c r="O8079" i="24"/>
  <c r="N8079" i="24"/>
  <c r="M8079" i="24"/>
  <c r="O8078" i="24"/>
  <c r="N8078" i="24"/>
  <c r="M8078" i="24"/>
  <c r="O8077" i="24"/>
  <c r="N8077" i="24"/>
  <c r="M8077" i="24"/>
  <c r="O8076" i="24"/>
  <c r="N8076" i="24"/>
  <c r="M8076" i="24"/>
  <c r="O8075" i="24"/>
  <c r="N8075" i="24"/>
  <c r="M8075" i="24"/>
  <c r="O8074" i="24"/>
  <c r="N8074" i="24"/>
  <c r="M8074" i="24"/>
  <c r="O8073" i="24"/>
  <c r="N8073" i="24"/>
  <c r="M8073" i="24"/>
  <c r="O8072" i="24"/>
  <c r="N8072" i="24"/>
  <c r="M8072" i="24"/>
  <c r="O8071" i="24"/>
  <c r="N8071" i="24"/>
  <c r="M8071" i="24"/>
  <c r="O8070" i="24"/>
  <c r="N8070" i="24"/>
  <c r="M8070" i="24"/>
  <c r="O8069" i="24"/>
  <c r="N8069" i="24"/>
  <c r="M8069" i="24"/>
  <c r="O8068" i="24"/>
  <c r="N8068" i="24"/>
  <c r="M8068" i="24"/>
  <c r="O8067" i="24"/>
  <c r="N8067" i="24"/>
  <c r="M8067" i="24"/>
  <c r="O8066" i="24"/>
  <c r="N8066" i="24"/>
  <c r="M8066" i="24"/>
  <c r="O8065" i="24"/>
  <c r="N8065" i="24"/>
  <c r="M8065" i="24"/>
  <c r="O8064" i="24"/>
  <c r="N8064" i="24"/>
  <c r="M8064" i="24"/>
  <c r="O8063" i="24"/>
  <c r="N8063" i="24"/>
  <c r="M8063" i="24"/>
  <c r="O8062" i="24"/>
  <c r="N8062" i="24"/>
  <c r="M8062" i="24"/>
  <c r="O8061" i="24"/>
  <c r="N8061" i="24"/>
  <c r="M8061" i="24"/>
  <c r="O8060" i="24"/>
  <c r="N8060" i="24"/>
  <c r="M8060" i="24"/>
  <c r="O8059" i="24"/>
  <c r="N8059" i="24"/>
  <c r="M8059" i="24"/>
  <c r="O8058" i="24"/>
  <c r="N8058" i="24"/>
  <c r="M8058" i="24"/>
  <c r="O8057" i="24"/>
  <c r="N8057" i="24"/>
  <c r="M8057" i="24"/>
  <c r="O8056" i="24"/>
  <c r="N8056" i="24"/>
  <c r="M8056" i="24"/>
  <c r="O8055" i="24"/>
  <c r="N8055" i="24"/>
  <c r="M8055" i="24"/>
  <c r="O8054" i="24"/>
  <c r="N8054" i="24"/>
  <c r="M8054" i="24"/>
  <c r="O8053" i="24"/>
  <c r="N8053" i="24"/>
  <c r="M8053" i="24"/>
  <c r="O8052" i="24"/>
  <c r="N8052" i="24"/>
  <c r="M8052" i="24"/>
  <c r="O8051" i="24"/>
  <c r="N8051" i="24"/>
  <c r="M8051" i="24"/>
  <c r="O8050" i="24"/>
  <c r="N8050" i="24"/>
  <c r="M8050" i="24"/>
  <c r="O8049" i="24"/>
  <c r="N8049" i="24"/>
  <c r="M8049" i="24"/>
  <c r="O8048" i="24"/>
  <c r="N8048" i="24"/>
  <c r="M8048" i="24"/>
  <c r="O8047" i="24"/>
  <c r="N8047" i="24"/>
  <c r="M8047" i="24"/>
  <c r="O8046" i="24"/>
  <c r="N8046" i="24"/>
  <c r="M8046" i="24"/>
  <c r="O8045" i="24"/>
  <c r="N8045" i="24"/>
  <c r="M8045" i="24"/>
  <c r="O8044" i="24"/>
  <c r="N8044" i="24"/>
  <c r="M8044" i="24"/>
  <c r="O8043" i="24"/>
  <c r="N8043" i="24"/>
  <c r="M8043" i="24"/>
  <c r="O8042" i="24"/>
  <c r="N8042" i="24"/>
  <c r="M8042" i="24"/>
  <c r="O8041" i="24"/>
  <c r="N8041" i="24"/>
  <c r="M8041" i="24"/>
  <c r="O8040" i="24"/>
  <c r="N8040" i="24"/>
  <c r="M8040" i="24"/>
  <c r="O8039" i="24"/>
  <c r="N8039" i="24"/>
  <c r="M8039" i="24"/>
  <c r="O8038" i="24"/>
  <c r="N8038" i="24"/>
  <c r="M8038" i="24"/>
  <c r="O8037" i="24"/>
  <c r="N8037" i="24"/>
  <c r="M8037" i="24"/>
  <c r="O8036" i="24"/>
  <c r="N8036" i="24"/>
  <c r="M8036" i="24"/>
  <c r="O8035" i="24"/>
  <c r="N8035" i="24"/>
  <c r="M8035" i="24"/>
  <c r="O8034" i="24"/>
  <c r="N8034" i="24"/>
  <c r="M8034" i="24"/>
  <c r="O8033" i="24"/>
  <c r="N8033" i="24"/>
  <c r="M8033" i="24"/>
  <c r="O8032" i="24"/>
  <c r="N8032" i="24"/>
  <c r="M8032" i="24"/>
  <c r="O8031" i="24"/>
  <c r="N8031" i="24"/>
  <c r="M8031" i="24"/>
  <c r="O8030" i="24"/>
  <c r="N8030" i="24"/>
  <c r="M8030" i="24"/>
  <c r="O8029" i="24"/>
  <c r="N8029" i="24"/>
  <c r="M8029" i="24"/>
  <c r="O8028" i="24"/>
  <c r="N8028" i="24"/>
  <c r="M8028" i="24"/>
  <c r="O8027" i="24"/>
  <c r="N8027" i="24"/>
  <c r="M8027" i="24"/>
  <c r="O8026" i="24"/>
  <c r="N8026" i="24"/>
  <c r="M8026" i="24"/>
  <c r="O8025" i="24"/>
  <c r="N8025" i="24"/>
  <c r="M8025" i="24"/>
  <c r="O8024" i="24"/>
  <c r="N8024" i="24"/>
  <c r="M8024" i="24"/>
  <c r="O8023" i="24"/>
  <c r="N8023" i="24"/>
  <c r="M8023" i="24"/>
  <c r="O8022" i="24"/>
  <c r="N8022" i="24"/>
  <c r="M8022" i="24"/>
  <c r="O8021" i="24"/>
  <c r="N8021" i="24"/>
  <c r="M8021" i="24"/>
  <c r="O8020" i="24"/>
  <c r="N8020" i="24"/>
  <c r="M8020" i="24"/>
  <c r="O8019" i="24"/>
  <c r="N8019" i="24"/>
  <c r="M8019" i="24"/>
  <c r="O8018" i="24"/>
  <c r="N8018" i="24"/>
  <c r="M8018" i="24"/>
  <c r="O8017" i="24"/>
  <c r="N8017" i="24"/>
  <c r="M8017" i="24"/>
  <c r="O8016" i="24"/>
  <c r="N8016" i="24"/>
  <c r="M8016" i="24"/>
  <c r="O8015" i="24"/>
  <c r="N8015" i="24"/>
  <c r="M8015" i="24"/>
  <c r="O8014" i="24"/>
  <c r="N8014" i="24"/>
  <c r="M8014" i="24"/>
  <c r="O8013" i="24"/>
  <c r="N8013" i="24"/>
  <c r="M8013" i="24"/>
  <c r="O8012" i="24"/>
  <c r="N8012" i="24"/>
  <c r="M8012" i="24"/>
  <c r="O8011" i="24"/>
  <c r="N8011" i="24"/>
  <c r="M8011" i="24"/>
  <c r="O8010" i="24"/>
  <c r="N8010" i="24"/>
  <c r="M8010" i="24"/>
  <c r="O8009" i="24"/>
  <c r="N8009" i="24"/>
  <c r="M8009" i="24"/>
  <c r="O8008" i="24"/>
  <c r="N8008" i="24"/>
  <c r="M8008" i="24"/>
  <c r="O8007" i="24"/>
  <c r="N8007" i="24"/>
  <c r="M8007" i="24"/>
  <c r="O8006" i="24"/>
  <c r="N8006" i="24"/>
  <c r="M8006" i="24"/>
  <c r="O8005" i="24"/>
  <c r="N8005" i="24"/>
  <c r="M8005" i="24"/>
  <c r="O8004" i="24"/>
  <c r="N8004" i="24"/>
  <c r="M8004" i="24"/>
  <c r="O8003" i="24"/>
  <c r="N8003" i="24"/>
  <c r="M8003" i="24"/>
  <c r="O8002" i="24"/>
  <c r="N8002" i="24"/>
  <c r="M8002" i="24"/>
  <c r="O8001" i="24"/>
  <c r="N8001" i="24"/>
  <c r="M8001" i="24"/>
  <c r="O8000" i="24"/>
  <c r="N8000" i="24"/>
  <c r="M8000" i="24"/>
  <c r="O7999" i="24"/>
  <c r="N7999" i="24"/>
  <c r="M7999" i="24"/>
  <c r="O7998" i="24"/>
  <c r="N7998" i="24"/>
  <c r="M7998" i="24"/>
  <c r="O7997" i="24"/>
  <c r="N7997" i="24"/>
  <c r="M7997" i="24"/>
  <c r="O7996" i="24"/>
  <c r="N7996" i="24"/>
  <c r="M7996" i="24"/>
  <c r="O7995" i="24"/>
  <c r="N7995" i="24"/>
  <c r="M7995" i="24"/>
  <c r="O7994" i="24"/>
  <c r="N7994" i="24"/>
  <c r="M7994" i="24"/>
  <c r="O7993" i="24"/>
  <c r="N7993" i="24"/>
  <c r="M7993" i="24"/>
  <c r="O7992" i="24"/>
  <c r="N7992" i="24"/>
  <c r="M7992" i="24"/>
  <c r="O7991" i="24"/>
  <c r="N7991" i="24"/>
  <c r="M7991" i="24"/>
  <c r="O7990" i="24"/>
  <c r="N7990" i="24"/>
  <c r="M7990" i="24"/>
  <c r="O7989" i="24"/>
  <c r="N7989" i="24"/>
  <c r="M7989" i="24"/>
  <c r="O7988" i="24"/>
  <c r="N7988" i="24"/>
  <c r="M7988" i="24"/>
  <c r="O7987" i="24"/>
  <c r="N7987" i="24"/>
  <c r="M7987" i="24"/>
  <c r="O7986" i="24"/>
  <c r="N7986" i="24"/>
  <c r="M7986" i="24"/>
  <c r="O7985" i="24"/>
  <c r="N7985" i="24"/>
  <c r="M7985" i="24"/>
  <c r="O7984" i="24"/>
  <c r="N7984" i="24"/>
  <c r="M7984" i="24"/>
  <c r="O7983" i="24"/>
  <c r="N7983" i="24"/>
  <c r="M7983" i="24"/>
  <c r="O7982" i="24"/>
  <c r="N7982" i="24"/>
  <c r="M7982" i="24"/>
  <c r="O7981" i="24"/>
  <c r="N7981" i="24"/>
  <c r="M7981" i="24"/>
  <c r="O7980" i="24"/>
  <c r="N7980" i="24"/>
  <c r="M7980" i="24"/>
  <c r="O7979" i="24"/>
  <c r="N7979" i="24"/>
  <c r="M7979" i="24"/>
  <c r="O7978" i="24"/>
  <c r="N7978" i="24"/>
  <c r="M7978" i="24"/>
  <c r="O7977" i="24"/>
  <c r="N7977" i="24"/>
  <c r="M7977" i="24"/>
  <c r="O7976" i="24"/>
  <c r="N7976" i="24"/>
  <c r="M7976" i="24"/>
  <c r="O7975" i="24"/>
  <c r="N7975" i="24"/>
  <c r="M7975" i="24"/>
  <c r="O7974" i="24"/>
  <c r="N7974" i="24"/>
  <c r="M7974" i="24"/>
  <c r="O7973" i="24"/>
  <c r="N7973" i="24"/>
  <c r="M7973" i="24"/>
  <c r="O7972" i="24"/>
  <c r="N7972" i="24"/>
  <c r="M7972" i="24"/>
  <c r="O7971" i="24"/>
  <c r="N7971" i="24"/>
  <c r="M7971" i="24"/>
  <c r="O7970" i="24"/>
  <c r="N7970" i="24"/>
  <c r="M7970" i="24"/>
  <c r="O7969" i="24"/>
  <c r="N7969" i="24"/>
  <c r="M7969" i="24"/>
  <c r="O7968" i="24"/>
  <c r="N7968" i="24"/>
  <c r="M7968" i="24"/>
  <c r="O7967" i="24"/>
  <c r="N7967" i="24"/>
  <c r="M7967" i="24"/>
  <c r="O7966" i="24"/>
  <c r="N7966" i="24"/>
  <c r="M7966" i="24"/>
  <c r="O7965" i="24"/>
  <c r="N7965" i="24"/>
  <c r="M7965" i="24"/>
  <c r="O7964" i="24"/>
  <c r="N7964" i="24"/>
  <c r="M7964" i="24"/>
  <c r="O7963" i="24"/>
  <c r="N7963" i="24"/>
  <c r="M7963" i="24"/>
  <c r="O7962" i="24"/>
  <c r="N7962" i="24"/>
  <c r="M7962" i="24"/>
  <c r="O7961" i="24"/>
  <c r="N7961" i="24"/>
  <c r="M7961" i="24"/>
  <c r="O7960" i="24"/>
  <c r="N7960" i="24"/>
  <c r="M7960" i="24"/>
  <c r="O7959" i="24"/>
  <c r="N7959" i="24"/>
  <c r="M7959" i="24"/>
  <c r="O7958" i="24"/>
  <c r="N7958" i="24"/>
  <c r="M7958" i="24"/>
  <c r="O7957" i="24"/>
  <c r="N7957" i="24"/>
  <c r="M7957" i="24"/>
  <c r="O7956" i="24"/>
  <c r="N7956" i="24"/>
  <c r="M7956" i="24"/>
  <c r="O7955" i="24"/>
  <c r="N7955" i="24"/>
  <c r="M7955" i="24"/>
  <c r="O7954" i="24"/>
  <c r="N7954" i="24"/>
  <c r="M7954" i="24"/>
  <c r="O7953" i="24"/>
  <c r="N7953" i="24"/>
  <c r="M7953" i="24"/>
  <c r="O7952" i="24"/>
  <c r="N7952" i="24"/>
  <c r="M7952" i="24"/>
  <c r="O7951" i="24"/>
  <c r="N7951" i="24"/>
  <c r="M7951" i="24"/>
  <c r="O7950" i="24"/>
  <c r="N7950" i="24"/>
  <c r="M7950" i="24"/>
  <c r="O7949" i="24"/>
  <c r="N7949" i="24"/>
  <c r="M7949" i="24"/>
  <c r="O7948" i="24"/>
  <c r="N7948" i="24"/>
  <c r="M7948" i="24"/>
  <c r="O7947" i="24"/>
  <c r="N7947" i="24"/>
  <c r="M7947" i="24"/>
  <c r="O7946" i="24"/>
  <c r="N7946" i="24"/>
  <c r="M7946" i="24"/>
  <c r="O7945" i="24"/>
  <c r="N7945" i="24"/>
  <c r="M7945" i="24"/>
  <c r="O7944" i="24"/>
  <c r="N7944" i="24"/>
  <c r="M7944" i="24"/>
  <c r="O7943" i="24"/>
  <c r="N7943" i="24"/>
  <c r="M7943" i="24"/>
  <c r="O7942" i="24"/>
  <c r="N7942" i="24"/>
  <c r="M7942" i="24"/>
  <c r="O7941" i="24"/>
  <c r="N7941" i="24"/>
  <c r="M7941" i="24"/>
  <c r="O7940" i="24"/>
  <c r="N7940" i="24"/>
  <c r="M7940" i="24"/>
  <c r="O7939" i="24"/>
  <c r="N7939" i="24"/>
  <c r="M7939" i="24"/>
  <c r="O7938" i="24"/>
  <c r="N7938" i="24"/>
  <c r="M7938" i="24"/>
  <c r="O7937" i="24"/>
  <c r="N7937" i="24"/>
  <c r="M7937" i="24"/>
  <c r="O7936" i="24"/>
  <c r="N7936" i="24"/>
  <c r="M7936" i="24"/>
  <c r="O7935" i="24"/>
  <c r="N7935" i="24"/>
  <c r="M7935" i="24"/>
  <c r="O7934" i="24"/>
  <c r="N7934" i="24"/>
  <c r="M7934" i="24"/>
  <c r="O7933" i="24"/>
  <c r="N7933" i="24"/>
  <c r="M7933" i="24"/>
  <c r="O7932" i="24"/>
  <c r="N7932" i="24"/>
  <c r="M7932" i="24"/>
  <c r="O7931" i="24"/>
  <c r="N7931" i="24"/>
  <c r="M7931" i="24"/>
  <c r="O7930" i="24"/>
  <c r="N7930" i="24"/>
  <c r="M7930" i="24"/>
  <c r="O7929" i="24"/>
  <c r="N7929" i="24"/>
  <c r="M7929" i="24"/>
  <c r="O7928" i="24"/>
  <c r="N7928" i="24"/>
  <c r="M7928" i="24"/>
  <c r="O7927" i="24"/>
  <c r="N7927" i="24"/>
  <c r="M7927" i="24"/>
  <c r="O7926" i="24"/>
  <c r="N7926" i="24"/>
  <c r="M7926" i="24"/>
  <c r="O7925" i="24"/>
  <c r="N7925" i="24"/>
  <c r="M7925" i="24"/>
  <c r="O7924" i="24"/>
  <c r="N7924" i="24"/>
  <c r="M7924" i="24"/>
  <c r="O7923" i="24"/>
  <c r="N7923" i="24"/>
  <c r="M7923" i="24"/>
  <c r="O7922" i="24"/>
  <c r="N7922" i="24"/>
  <c r="M7922" i="24"/>
  <c r="O7921" i="24"/>
  <c r="N7921" i="24"/>
  <c r="M7921" i="24"/>
  <c r="O7920" i="24"/>
  <c r="N7920" i="24"/>
  <c r="M7920" i="24"/>
  <c r="O7919" i="24"/>
  <c r="N7919" i="24"/>
  <c r="M7919" i="24"/>
  <c r="O7918" i="24"/>
  <c r="N7918" i="24"/>
  <c r="M7918" i="24"/>
  <c r="O7917" i="24"/>
  <c r="N7917" i="24"/>
  <c r="M7917" i="24"/>
  <c r="O7916" i="24"/>
  <c r="N7916" i="24"/>
  <c r="M7916" i="24"/>
  <c r="O7915" i="24"/>
  <c r="N7915" i="24"/>
  <c r="M7915" i="24"/>
  <c r="O7914" i="24"/>
  <c r="N7914" i="24"/>
  <c r="M7914" i="24"/>
  <c r="O7913" i="24"/>
  <c r="N7913" i="24"/>
  <c r="M7913" i="24"/>
  <c r="O7912" i="24"/>
  <c r="N7912" i="24"/>
  <c r="M7912" i="24"/>
  <c r="O7911" i="24"/>
  <c r="N7911" i="24"/>
  <c r="M7911" i="24"/>
  <c r="O7910" i="24"/>
  <c r="N7910" i="24"/>
  <c r="M7910" i="24"/>
  <c r="O7909" i="24"/>
  <c r="N7909" i="24"/>
  <c r="M7909" i="24"/>
  <c r="O7908" i="24"/>
  <c r="N7908" i="24"/>
  <c r="M7908" i="24"/>
  <c r="O7907" i="24"/>
  <c r="N7907" i="24"/>
  <c r="M7907" i="24"/>
  <c r="O7906" i="24"/>
  <c r="N7906" i="24"/>
  <c r="M7906" i="24"/>
  <c r="O7905" i="24"/>
  <c r="N7905" i="24"/>
  <c r="M7905" i="24"/>
  <c r="O7904" i="24"/>
  <c r="N7904" i="24"/>
  <c r="M7904" i="24"/>
  <c r="O7903" i="24"/>
  <c r="N7903" i="24"/>
  <c r="M7903" i="24"/>
  <c r="O7902" i="24"/>
  <c r="N7902" i="24"/>
  <c r="M7902" i="24"/>
  <c r="O7901" i="24"/>
  <c r="N7901" i="24"/>
  <c r="M7901" i="24"/>
  <c r="O7900" i="24"/>
  <c r="N7900" i="24"/>
  <c r="M7900" i="24"/>
  <c r="O7899" i="24"/>
  <c r="N7899" i="24"/>
  <c r="M7899" i="24"/>
  <c r="O7898" i="24"/>
  <c r="N7898" i="24"/>
  <c r="M7898" i="24"/>
  <c r="O7897" i="24"/>
  <c r="N7897" i="24"/>
  <c r="M7897" i="24"/>
  <c r="O7896" i="24"/>
  <c r="N7896" i="24"/>
  <c r="M7896" i="24"/>
  <c r="O7895" i="24"/>
  <c r="N7895" i="24"/>
  <c r="M7895" i="24"/>
  <c r="O7894" i="24"/>
  <c r="N7894" i="24"/>
  <c r="M7894" i="24"/>
  <c r="O7893" i="24"/>
  <c r="N7893" i="24"/>
  <c r="M7893" i="24"/>
  <c r="O7892" i="24"/>
  <c r="N7892" i="24"/>
  <c r="M7892" i="24"/>
  <c r="O7891" i="24"/>
  <c r="N7891" i="24"/>
  <c r="M7891" i="24"/>
  <c r="O7890" i="24"/>
  <c r="N7890" i="24"/>
  <c r="M7890" i="24"/>
  <c r="O7889" i="24"/>
  <c r="N7889" i="24"/>
  <c r="M7889" i="24"/>
  <c r="O7888" i="24"/>
  <c r="N7888" i="24"/>
  <c r="M7888" i="24"/>
  <c r="O7887" i="24"/>
  <c r="N7887" i="24"/>
  <c r="M7887" i="24"/>
  <c r="O7886" i="24"/>
  <c r="N7886" i="24"/>
  <c r="M7886" i="24"/>
  <c r="O7885" i="24"/>
  <c r="N7885" i="24"/>
  <c r="M7885" i="24"/>
  <c r="O7884" i="24"/>
  <c r="N7884" i="24"/>
  <c r="M7884" i="24"/>
  <c r="O7883" i="24"/>
  <c r="N7883" i="24"/>
  <c r="M7883" i="24"/>
  <c r="O7882" i="24"/>
  <c r="N7882" i="24"/>
  <c r="M7882" i="24"/>
  <c r="O7881" i="24"/>
  <c r="N7881" i="24"/>
  <c r="M7881" i="24"/>
  <c r="O7880" i="24"/>
  <c r="N7880" i="24"/>
  <c r="M7880" i="24"/>
  <c r="O7879" i="24"/>
  <c r="N7879" i="24"/>
  <c r="M7879" i="24"/>
  <c r="O7878" i="24"/>
  <c r="N7878" i="24"/>
  <c r="M7878" i="24"/>
  <c r="O7877" i="24"/>
  <c r="N7877" i="24"/>
  <c r="M7877" i="24"/>
  <c r="O7876" i="24"/>
  <c r="N7876" i="24"/>
  <c r="M7876" i="24"/>
  <c r="O7875" i="24"/>
  <c r="N7875" i="24"/>
  <c r="M7875" i="24"/>
  <c r="O7874" i="24"/>
  <c r="N7874" i="24"/>
  <c r="M7874" i="24"/>
  <c r="O7873" i="24"/>
  <c r="N7873" i="24"/>
  <c r="M7873" i="24"/>
  <c r="O7872" i="24"/>
  <c r="N7872" i="24"/>
  <c r="M7872" i="24"/>
  <c r="O7871" i="24"/>
  <c r="N7871" i="24"/>
  <c r="M7871" i="24"/>
  <c r="O7870" i="24"/>
  <c r="N7870" i="24"/>
  <c r="M7870" i="24"/>
  <c r="O7869" i="24"/>
  <c r="N7869" i="24"/>
  <c r="M7869" i="24"/>
  <c r="O7868" i="24"/>
  <c r="N7868" i="24"/>
  <c r="M7868" i="24"/>
  <c r="O7867" i="24"/>
  <c r="N7867" i="24"/>
  <c r="M7867" i="24"/>
  <c r="O7866" i="24"/>
  <c r="N7866" i="24"/>
  <c r="M7866" i="24"/>
  <c r="O7865" i="24"/>
  <c r="N7865" i="24"/>
  <c r="M7865" i="24"/>
  <c r="O7864" i="24"/>
  <c r="N7864" i="24"/>
  <c r="M7864" i="24"/>
  <c r="O7863" i="24"/>
  <c r="N7863" i="24"/>
  <c r="M7863" i="24"/>
  <c r="O7862" i="24"/>
  <c r="N7862" i="24"/>
  <c r="M7862" i="24"/>
  <c r="O7861" i="24"/>
  <c r="N7861" i="24"/>
  <c r="M7861" i="24"/>
  <c r="O7860" i="24"/>
  <c r="N7860" i="24"/>
  <c r="M7860" i="24"/>
  <c r="O7859" i="24"/>
  <c r="N7859" i="24"/>
  <c r="M7859" i="24"/>
  <c r="O7858" i="24"/>
  <c r="N7858" i="24"/>
  <c r="M7858" i="24"/>
  <c r="O7857" i="24"/>
  <c r="N7857" i="24"/>
  <c r="M7857" i="24"/>
  <c r="O7856" i="24"/>
  <c r="N7856" i="24"/>
  <c r="M7856" i="24"/>
  <c r="O7855" i="24"/>
  <c r="N7855" i="24"/>
  <c r="M7855" i="24"/>
  <c r="O7854" i="24"/>
  <c r="N7854" i="24"/>
  <c r="M7854" i="24"/>
  <c r="O7853" i="24"/>
  <c r="N7853" i="24"/>
  <c r="M7853" i="24"/>
  <c r="O7852" i="24"/>
  <c r="N7852" i="24"/>
  <c r="M7852" i="24"/>
  <c r="O7851" i="24"/>
  <c r="N7851" i="24"/>
  <c r="M7851" i="24"/>
  <c r="O7850" i="24"/>
  <c r="N7850" i="24"/>
  <c r="M7850" i="24"/>
  <c r="O7849" i="24"/>
  <c r="N7849" i="24"/>
  <c r="M7849" i="24"/>
  <c r="O7848" i="24"/>
  <c r="N7848" i="24"/>
  <c r="M7848" i="24"/>
  <c r="O7847" i="24"/>
  <c r="N7847" i="24"/>
  <c r="M7847" i="24"/>
  <c r="O7846" i="24"/>
  <c r="N7846" i="24"/>
  <c r="M7846" i="24"/>
  <c r="O7845" i="24"/>
  <c r="N7845" i="24"/>
  <c r="M7845" i="24"/>
  <c r="O7844" i="24"/>
  <c r="N7844" i="24"/>
  <c r="M7844" i="24"/>
  <c r="O7843" i="24"/>
  <c r="N7843" i="24"/>
  <c r="M7843" i="24"/>
  <c r="O7842" i="24"/>
  <c r="N7842" i="24"/>
  <c r="M7842" i="24"/>
  <c r="O7841" i="24"/>
  <c r="N7841" i="24"/>
  <c r="M7841" i="24"/>
  <c r="O7840" i="24"/>
  <c r="N7840" i="24"/>
  <c r="M7840" i="24"/>
  <c r="O7839" i="24"/>
  <c r="N7839" i="24"/>
  <c r="M7839" i="24"/>
  <c r="O7838" i="24"/>
  <c r="N7838" i="24"/>
  <c r="M7838" i="24"/>
  <c r="O7837" i="24"/>
  <c r="N7837" i="24"/>
  <c r="M7837" i="24"/>
  <c r="O7836" i="24"/>
  <c r="N7836" i="24"/>
  <c r="M7836" i="24"/>
  <c r="O7835" i="24"/>
  <c r="N7835" i="24"/>
  <c r="M7835" i="24"/>
  <c r="O7834" i="24"/>
  <c r="N7834" i="24"/>
  <c r="M7834" i="24"/>
  <c r="O7833" i="24"/>
  <c r="N7833" i="24"/>
  <c r="M7833" i="24"/>
  <c r="O7832" i="24"/>
  <c r="N7832" i="24"/>
  <c r="M7832" i="24"/>
  <c r="O7831" i="24"/>
  <c r="N7831" i="24"/>
  <c r="M7831" i="24"/>
  <c r="O7830" i="24"/>
  <c r="N7830" i="24"/>
  <c r="M7830" i="24"/>
  <c r="O7829" i="24"/>
  <c r="N7829" i="24"/>
  <c r="M7829" i="24"/>
  <c r="O7828" i="24"/>
  <c r="N7828" i="24"/>
  <c r="M7828" i="24"/>
  <c r="O7827" i="24"/>
  <c r="N7827" i="24"/>
  <c r="M7827" i="24"/>
  <c r="O7826" i="24"/>
  <c r="N7826" i="24"/>
  <c r="M7826" i="24"/>
  <c r="O7825" i="24"/>
  <c r="N7825" i="24"/>
  <c r="M7825" i="24"/>
  <c r="O7824" i="24"/>
  <c r="N7824" i="24"/>
  <c r="M7824" i="24"/>
  <c r="O7823" i="24"/>
  <c r="N7823" i="24"/>
  <c r="M7823" i="24"/>
  <c r="O7822" i="24"/>
  <c r="N7822" i="24"/>
  <c r="M7822" i="24"/>
  <c r="O7821" i="24"/>
  <c r="N7821" i="24"/>
  <c r="M7821" i="24"/>
  <c r="O7820" i="24"/>
  <c r="N7820" i="24"/>
  <c r="M7820" i="24"/>
  <c r="O7819" i="24"/>
  <c r="N7819" i="24"/>
  <c r="M7819" i="24"/>
  <c r="O7818" i="24"/>
  <c r="N7818" i="24"/>
  <c r="M7818" i="24"/>
  <c r="O7817" i="24"/>
  <c r="N7817" i="24"/>
  <c r="M7817" i="24"/>
  <c r="O7816" i="24"/>
  <c r="N7816" i="24"/>
  <c r="M7816" i="24"/>
  <c r="O7815" i="24"/>
  <c r="N7815" i="24"/>
  <c r="M7815" i="24"/>
  <c r="O7814" i="24"/>
  <c r="N7814" i="24"/>
  <c r="M7814" i="24"/>
  <c r="O7813" i="24"/>
  <c r="N7813" i="24"/>
  <c r="M7813" i="24"/>
  <c r="O7812" i="24"/>
  <c r="N7812" i="24"/>
  <c r="M7812" i="24"/>
  <c r="O7811" i="24"/>
  <c r="N7811" i="24"/>
  <c r="M7811" i="24"/>
  <c r="O7810" i="24"/>
  <c r="N7810" i="24"/>
  <c r="M7810" i="24"/>
  <c r="O7809" i="24"/>
  <c r="N7809" i="24"/>
  <c r="M7809" i="24"/>
  <c r="O7808" i="24"/>
  <c r="N7808" i="24"/>
  <c r="M7808" i="24"/>
  <c r="O7807" i="24"/>
  <c r="N7807" i="24"/>
  <c r="M7807" i="24"/>
  <c r="O7806" i="24"/>
  <c r="N7806" i="24"/>
  <c r="M7806" i="24"/>
  <c r="O7805" i="24"/>
  <c r="N7805" i="24"/>
  <c r="M7805" i="24"/>
  <c r="O7804" i="24"/>
  <c r="N7804" i="24"/>
  <c r="M7804" i="24"/>
  <c r="O7803" i="24"/>
  <c r="N7803" i="24"/>
  <c r="M7803" i="24"/>
  <c r="O7802" i="24"/>
  <c r="N7802" i="24"/>
  <c r="M7802" i="24"/>
  <c r="O7801" i="24"/>
  <c r="N7801" i="24"/>
  <c r="M7801" i="24"/>
  <c r="O7800" i="24"/>
  <c r="N7800" i="24"/>
  <c r="M7800" i="24"/>
  <c r="O7799" i="24"/>
  <c r="N7799" i="24"/>
  <c r="M7799" i="24"/>
  <c r="O7798" i="24"/>
  <c r="N7798" i="24"/>
  <c r="M7798" i="24"/>
  <c r="O7797" i="24"/>
  <c r="N7797" i="24"/>
  <c r="M7797" i="24"/>
  <c r="O7796" i="24"/>
  <c r="N7796" i="24"/>
  <c r="M7796" i="24"/>
  <c r="O7795" i="24"/>
  <c r="N7795" i="24"/>
  <c r="M7795" i="24"/>
  <c r="O7794" i="24"/>
  <c r="N7794" i="24"/>
  <c r="M7794" i="24"/>
  <c r="O7793" i="24"/>
  <c r="N7793" i="24"/>
  <c r="M7793" i="24"/>
  <c r="O7792" i="24"/>
  <c r="N7792" i="24"/>
  <c r="M7792" i="24"/>
  <c r="O7791" i="24"/>
  <c r="N7791" i="24"/>
  <c r="M7791" i="24"/>
  <c r="O7790" i="24"/>
  <c r="N7790" i="24"/>
  <c r="M7790" i="24"/>
  <c r="O7789" i="24"/>
  <c r="N7789" i="24"/>
  <c r="M7789" i="24"/>
  <c r="O7788" i="24"/>
  <c r="N7788" i="24"/>
  <c r="M7788" i="24"/>
  <c r="O7787" i="24"/>
  <c r="N7787" i="24"/>
  <c r="M7787" i="24"/>
  <c r="O7786" i="24"/>
  <c r="N7786" i="24"/>
  <c r="M7786" i="24"/>
  <c r="O7785" i="24"/>
  <c r="N7785" i="24"/>
  <c r="M7785" i="24"/>
  <c r="O7784" i="24"/>
  <c r="N7784" i="24"/>
  <c r="M7784" i="24"/>
  <c r="O7783" i="24"/>
  <c r="N7783" i="24"/>
  <c r="M7783" i="24"/>
  <c r="O7782" i="24"/>
  <c r="N7782" i="24"/>
  <c r="M7782" i="24"/>
  <c r="O7781" i="24"/>
  <c r="N7781" i="24"/>
  <c r="M7781" i="24"/>
  <c r="O7780" i="24"/>
  <c r="N7780" i="24"/>
  <c r="M7780" i="24"/>
  <c r="O7779" i="24"/>
  <c r="N7779" i="24"/>
  <c r="M7779" i="24"/>
  <c r="O7778" i="24"/>
  <c r="N7778" i="24"/>
  <c r="M7778" i="24"/>
  <c r="O7777" i="24"/>
  <c r="N7777" i="24"/>
  <c r="M7777" i="24"/>
  <c r="O7776" i="24"/>
  <c r="N7776" i="24"/>
  <c r="M7776" i="24"/>
  <c r="O7775" i="24"/>
  <c r="N7775" i="24"/>
  <c r="M7775" i="24"/>
  <c r="O7774" i="24"/>
  <c r="N7774" i="24"/>
  <c r="M7774" i="24"/>
  <c r="O7773" i="24"/>
  <c r="N7773" i="24"/>
  <c r="M7773" i="24"/>
  <c r="O7772" i="24"/>
  <c r="N7772" i="24"/>
  <c r="M7772" i="24"/>
  <c r="O7771" i="24"/>
  <c r="N7771" i="24"/>
  <c r="M7771" i="24"/>
  <c r="O7770" i="24"/>
  <c r="N7770" i="24"/>
  <c r="M7770" i="24"/>
  <c r="O7769" i="24"/>
  <c r="N7769" i="24"/>
  <c r="M7769" i="24"/>
  <c r="O7768" i="24"/>
  <c r="N7768" i="24"/>
  <c r="M7768" i="24"/>
  <c r="O7767" i="24"/>
  <c r="N7767" i="24"/>
  <c r="M7767" i="24"/>
  <c r="O7766" i="24"/>
  <c r="N7766" i="24"/>
  <c r="M7766" i="24"/>
  <c r="O7765" i="24"/>
  <c r="N7765" i="24"/>
  <c r="M7765" i="24"/>
  <c r="O7764" i="24"/>
  <c r="N7764" i="24"/>
  <c r="M7764" i="24"/>
  <c r="O7763" i="24"/>
  <c r="N7763" i="24"/>
  <c r="M7763" i="24"/>
  <c r="O7762" i="24"/>
  <c r="N7762" i="24"/>
  <c r="M7762" i="24"/>
  <c r="O7761" i="24"/>
  <c r="N7761" i="24"/>
  <c r="M7761" i="24"/>
  <c r="O7760" i="24"/>
  <c r="N7760" i="24"/>
  <c r="M7760" i="24"/>
  <c r="O7759" i="24"/>
  <c r="N7759" i="24"/>
  <c r="M7759" i="24"/>
  <c r="O7758" i="24"/>
  <c r="N7758" i="24"/>
  <c r="M7758" i="24"/>
  <c r="O7757" i="24"/>
  <c r="N7757" i="24"/>
  <c r="M7757" i="24"/>
  <c r="O7756" i="24"/>
  <c r="N7756" i="24"/>
  <c r="M7756" i="24"/>
  <c r="O7755" i="24"/>
  <c r="N7755" i="24"/>
  <c r="M7755" i="24"/>
  <c r="O7754" i="24"/>
  <c r="N7754" i="24"/>
  <c r="M7754" i="24"/>
  <c r="O7753" i="24"/>
  <c r="N7753" i="24"/>
  <c r="M7753" i="24"/>
  <c r="O7752" i="24"/>
  <c r="N7752" i="24"/>
  <c r="M7752" i="24"/>
  <c r="O7751" i="24"/>
  <c r="N7751" i="24"/>
  <c r="M7751" i="24"/>
  <c r="O7750" i="24"/>
  <c r="N7750" i="24"/>
  <c r="M7750" i="24"/>
  <c r="O7749" i="24"/>
  <c r="N7749" i="24"/>
  <c r="M7749" i="24"/>
  <c r="O7748" i="24"/>
  <c r="N7748" i="24"/>
  <c r="M7748" i="24"/>
  <c r="O7747" i="24"/>
  <c r="N7747" i="24"/>
  <c r="M7747" i="24"/>
  <c r="O7746" i="24"/>
  <c r="N7746" i="24"/>
  <c r="M7746" i="24"/>
  <c r="O7745" i="24"/>
  <c r="N7745" i="24"/>
  <c r="M7745" i="24"/>
  <c r="O7744" i="24"/>
  <c r="N7744" i="24"/>
  <c r="M7744" i="24"/>
  <c r="O7743" i="24"/>
  <c r="N7743" i="24"/>
  <c r="M7743" i="24"/>
  <c r="O7742" i="24"/>
  <c r="N7742" i="24"/>
  <c r="M7742" i="24"/>
  <c r="O7741" i="24"/>
  <c r="N7741" i="24"/>
  <c r="M7741" i="24"/>
  <c r="O7740" i="24"/>
  <c r="N7740" i="24"/>
  <c r="M7740" i="24"/>
  <c r="O7739" i="24"/>
  <c r="N7739" i="24"/>
  <c r="M7739" i="24"/>
  <c r="O7738" i="24"/>
  <c r="N7738" i="24"/>
  <c r="M7738" i="24"/>
  <c r="O7737" i="24"/>
  <c r="N7737" i="24"/>
  <c r="M7737" i="24"/>
  <c r="O7736" i="24"/>
  <c r="N7736" i="24"/>
  <c r="M7736" i="24"/>
  <c r="O7735" i="24"/>
  <c r="N7735" i="24"/>
  <c r="M7735" i="24"/>
  <c r="O7734" i="24"/>
  <c r="N7734" i="24"/>
  <c r="M7734" i="24"/>
  <c r="O7733" i="24"/>
  <c r="N7733" i="24"/>
  <c r="M7733" i="24"/>
  <c r="O7732" i="24"/>
  <c r="N7732" i="24"/>
  <c r="M7732" i="24"/>
  <c r="O7731" i="24"/>
  <c r="N7731" i="24"/>
  <c r="M7731" i="24"/>
  <c r="O7730" i="24"/>
  <c r="N7730" i="24"/>
  <c r="M7730" i="24"/>
  <c r="O7729" i="24"/>
  <c r="N7729" i="24"/>
  <c r="M7729" i="24"/>
  <c r="O7728" i="24"/>
  <c r="N7728" i="24"/>
  <c r="M7728" i="24"/>
  <c r="O7727" i="24"/>
  <c r="N7727" i="24"/>
  <c r="M7727" i="24"/>
  <c r="O7726" i="24"/>
  <c r="N7726" i="24"/>
  <c r="M7726" i="24"/>
  <c r="O7725" i="24"/>
  <c r="N7725" i="24"/>
  <c r="M7725" i="24"/>
  <c r="O7724" i="24"/>
  <c r="N7724" i="24"/>
  <c r="M7724" i="24"/>
  <c r="O7723" i="24"/>
  <c r="N7723" i="24"/>
  <c r="M7723" i="24"/>
  <c r="O7722" i="24"/>
  <c r="N7722" i="24"/>
  <c r="M7722" i="24"/>
  <c r="O7721" i="24"/>
  <c r="N7721" i="24"/>
  <c r="M7721" i="24"/>
  <c r="O7720" i="24"/>
  <c r="N7720" i="24"/>
  <c r="M7720" i="24"/>
  <c r="O7719" i="24"/>
  <c r="N7719" i="24"/>
  <c r="M7719" i="24"/>
  <c r="O7718" i="24"/>
  <c r="N7718" i="24"/>
  <c r="M7718" i="24"/>
  <c r="O7717" i="24"/>
  <c r="N7717" i="24"/>
  <c r="M7717" i="24"/>
  <c r="O7716" i="24"/>
  <c r="N7716" i="24"/>
  <c r="M7716" i="24"/>
  <c r="O7715" i="24"/>
  <c r="N7715" i="24"/>
  <c r="M7715" i="24"/>
  <c r="O7714" i="24"/>
  <c r="N7714" i="24"/>
  <c r="M7714" i="24"/>
  <c r="O7713" i="24"/>
  <c r="N7713" i="24"/>
  <c r="M7713" i="24"/>
  <c r="O7712" i="24"/>
  <c r="N7712" i="24"/>
  <c r="M7712" i="24"/>
  <c r="O7711" i="24"/>
  <c r="N7711" i="24"/>
  <c r="M7711" i="24"/>
  <c r="O7710" i="24"/>
  <c r="N7710" i="24"/>
  <c r="M7710" i="24"/>
  <c r="O7709" i="24"/>
  <c r="N7709" i="24"/>
  <c r="M7709" i="24"/>
  <c r="O7708" i="24"/>
  <c r="N7708" i="24"/>
  <c r="M7708" i="24"/>
  <c r="O7707" i="24"/>
  <c r="N7707" i="24"/>
  <c r="M7707" i="24"/>
  <c r="O7706" i="24"/>
  <c r="N7706" i="24"/>
  <c r="M7706" i="24"/>
  <c r="O7705" i="24"/>
  <c r="N7705" i="24"/>
  <c r="M7705" i="24"/>
  <c r="O7704" i="24"/>
  <c r="N7704" i="24"/>
  <c r="M7704" i="24"/>
  <c r="O7703" i="24"/>
  <c r="N7703" i="24"/>
  <c r="M7703" i="24"/>
  <c r="O7702" i="24"/>
  <c r="N7702" i="24"/>
  <c r="M7702" i="24"/>
  <c r="O7701" i="24"/>
  <c r="N7701" i="24"/>
  <c r="M7701" i="24"/>
  <c r="O7700" i="24"/>
  <c r="N7700" i="24"/>
  <c r="M7700" i="24"/>
  <c r="O7699" i="24"/>
  <c r="N7699" i="24"/>
  <c r="M7699" i="24"/>
  <c r="O7698" i="24"/>
  <c r="N7698" i="24"/>
  <c r="M7698" i="24"/>
  <c r="O7697" i="24"/>
  <c r="N7697" i="24"/>
  <c r="M7697" i="24"/>
  <c r="O7696" i="24"/>
  <c r="N7696" i="24"/>
  <c r="M7696" i="24"/>
  <c r="O7695" i="24"/>
  <c r="N7695" i="24"/>
  <c r="M7695" i="24"/>
  <c r="O7694" i="24"/>
  <c r="N7694" i="24"/>
  <c r="M7694" i="24"/>
  <c r="O7693" i="24"/>
  <c r="N7693" i="24"/>
  <c r="M7693" i="24"/>
  <c r="O7692" i="24"/>
  <c r="N7692" i="24"/>
  <c r="M7692" i="24"/>
  <c r="O7691" i="24"/>
  <c r="N7691" i="24"/>
  <c r="M7691" i="24"/>
  <c r="O7690" i="24"/>
  <c r="N7690" i="24"/>
  <c r="M7690" i="24"/>
  <c r="O7689" i="24"/>
  <c r="N7689" i="24"/>
  <c r="M7689" i="24"/>
  <c r="O7688" i="24"/>
  <c r="N7688" i="24"/>
  <c r="M7688" i="24"/>
  <c r="O7687" i="24"/>
  <c r="N7687" i="24"/>
  <c r="M7687" i="24"/>
  <c r="O7686" i="24"/>
  <c r="N7686" i="24"/>
  <c r="M7686" i="24"/>
  <c r="O7685" i="24"/>
  <c r="N7685" i="24"/>
  <c r="M7685" i="24"/>
  <c r="O7684" i="24"/>
  <c r="N7684" i="24"/>
  <c r="M7684" i="24"/>
  <c r="O7683" i="24"/>
  <c r="N7683" i="24"/>
  <c r="M7683" i="24"/>
  <c r="O7682" i="24"/>
  <c r="N7682" i="24"/>
  <c r="M7682" i="24"/>
  <c r="O7681" i="24"/>
  <c r="N7681" i="24"/>
  <c r="M7681" i="24"/>
  <c r="O7680" i="24"/>
  <c r="N7680" i="24"/>
  <c r="M7680" i="24"/>
  <c r="O7679" i="24"/>
  <c r="N7679" i="24"/>
  <c r="M7679" i="24"/>
  <c r="O7678" i="24"/>
  <c r="N7678" i="24"/>
  <c r="M7678" i="24"/>
  <c r="O7677" i="24"/>
  <c r="N7677" i="24"/>
  <c r="M7677" i="24"/>
  <c r="O7676" i="24"/>
  <c r="N7676" i="24"/>
  <c r="M7676" i="24"/>
  <c r="O7675" i="24"/>
  <c r="N7675" i="24"/>
  <c r="M7675" i="24"/>
  <c r="O7674" i="24"/>
  <c r="N7674" i="24"/>
  <c r="M7674" i="24"/>
  <c r="O7673" i="24"/>
  <c r="N7673" i="24"/>
  <c r="M7673" i="24"/>
  <c r="O7672" i="24"/>
  <c r="N7672" i="24"/>
  <c r="M7672" i="24"/>
  <c r="O7671" i="24"/>
  <c r="N7671" i="24"/>
  <c r="M7671" i="24"/>
  <c r="O7670" i="24"/>
  <c r="N7670" i="24"/>
  <c r="M7670" i="24"/>
  <c r="O7669" i="24"/>
  <c r="N7669" i="24"/>
  <c r="M7669" i="24"/>
  <c r="O7668" i="24"/>
  <c r="N7668" i="24"/>
  <c r="M7668" i="24"/>
  <c r="O7667" i="24"/>
  <c r="N7667" i="24"/>
  <c r="M7667" i="24"/>
  <c r="O7666" i="24"/>
  <c r="N7666" i="24"/>
  <c r="M7666" i="24"/>
  <c r="O7665" i="24"/>
  <c r="N7665" i="24"/>
  <c r="M7665" i="24"/>
  <c r="O7664" i="24"/>
  <c r="N7664" i="24"/>
  <c r="M7664" i="24"/>
  <c r="O7663" i="24"/>
  <c r="N7663" i="24"/>
  <c r="M7663" i="24"/>
  <c r="O7662" i="24"/>
  <c r="N7662" i="24"/>
  <c r="M7662" i="24"/>
  <c r="O7661" i="24"/>
  <c r="N7661" i="24"/>
  <c r="M7661" i="24"/>
  <c r="O7660" i="24"/>
  <c r="N7660" i="24"/>
  <c r="M7660" i="24"/>
  <c r="O7659" i="24"/>
  <c r="N7659" i="24"/>
  <c r="M7659" i="24"/>
  <c r="O7658" i="24"/>
  <c r="N7658" i="24"/>
  <c r="M7658" i="24"/>
  <c r="O7657" i="24"/>
  <c r="N7657" i="24"/>
  <c r="M7657" i="24"/>
  <c r="O7656" i="24"/>
  <c r="N7656" i="24"/>
  <c r="M7656" i="24"/>
  <c r="O7655" i="24"/>
  <c r="N7655" i="24"/>
  <c r="M7655" i="24"/>
  <c r="O7654" i="24"/>
  <c r="N7654" i="24"/>
  <c r="M7654" i="24"/>
  <c r="O7653" i="24"/>
  <c r="N7653" i="24"/>
  <c r="M7653" i="24"/>
  <c r="O7652" i="24"/>
  <c r="N7652" i="24"/>
  <c r="M7652" i="24"/>
  <c r="O7651" i="24"/>
  <c r="N7651" i="24"/>
  <c r="M7651" i="24"/>
  <c r="O7650" i="24"/>
  <c r="N7650" i="24"/>
  <c r="M7650" i="24"/>
  <c r="O7649" i="24"/>
  <c r="N7649" i="24"/>
  <c r="M7649" i="24"/>
  <c r="O7648" i="24"/>
  <c r="N7648" i="24"/>
  <c r="M7648" i="24"/>
  <c r="O7647" i="24"/>
  <c r="N7647" i="24"/>
  <c r="M7647" i="24"/>
  <c r="O7646" i="24"/>
  <c r="N7646" i="24"/>
  <c r="M7646" i="24"/>
  <c r="O7645" i="24"/>
  <c r="N7645" i="24"/>
  <c r="M7645" i="24"/>
  <c r="O7644" i="24"/>
  <c r="N7644" i="24"/>
  <c r="M7644" i="24"/>
  <c r="O7643" i="24"/>
  <c r="N7643" i="24"/>
  <c r="M7643" i="24"/>
  <c r="O7642" i="24"/>
  <c r="N7642" i="24"/>
  <c r="M7642" i="24"/>
  <c r="O7641" i="24"/>
  <c r="N7641" i="24"/>
  <c r="M7641" i="24"/>
  <c r="O7640" i="24"/>
  <c r="N7640" i="24"/>
  <c r="M7640" i="24"/>
  <c r="O7639" i="24"/>
  <c r="N7639" i="24"/>
  <c r="M7639" i="24"/>
  <c r="O7638" i="24"/>
  <c r="N7638" i="24"/>
  <c r="M7638" i="24"/>
  <c r="O7637" i="24"/>
  <c r="N7637" i="24"/>
  <c r="M7637" i="24"/>
  <c r="O7636" i="24"/>
  <c r="N7636" i="24"/>
  <c r="M7636" i="24"/>
  <c r="O7635" i="24"/>
  <c r="N7635" i="24"/>
  <c r="M7635" i="24"/>
  <c r="O7634" i="24"/>
  <c r="N7634" i="24"/>
  <c r="M7634" i="24"/>
  <c r="O7633" i="24"/>
  <c r="N7633" i="24"/>
  <c r="M7633" i="24"/>
  <c r="O7632" i="24"/>
  <c r="N7632" i="24"/>
  <c r="M7632" i="24"/>
  <c r="O7631" i="24"/>
  <c r="N7631" i="24"/>
  <c r="M7631" i="24"/>
  <c r="O7630" i="24"/>
  <c r="N7630" i="24"/>
  <c r="M7630" i="24"/>
  <c r="O7629" i="24"/>
  <c r="N7629" i="24"/>
  <c r="M7629" i="24"/>
  <c r="O7628" i="24"/>
  <c r="N7628" i="24"/>
  <c r="M7628" i="24"/>
  <c r="O7627" i="24"/>
  <c r="N7627" i="24"/>
  <c r="M7627" i="24"/>
  <c r="O7626" i="24"/>
  <c r="N7626" i="24"/>
  <c r="M7626" i="24"/>
  <c r="O7625" i="24"/>
  <c r="N7625" i="24"/>
  <c r="M7625" i="24"/>
  <c r="O7624" i="24"/>
  <c r="N7624" i="24"/>
  <c r="M7624" i="24"/>
  <c r="O7623" i="24"/>
  <c r="N7623" i="24"/>
  <c r="M7623" i="24"/>
  <c r="O7622" i="24"/>
  <c r="N7622" i="24"/>
  <c r="M7622" i="24"/>
  <c r="O7621" i="24"/>
  <c r="N7621" i="24"/>
  <c r="M7621" i="24"/>
  <c r="O7620" i="24"/>
  <c r="N7620" i="24"/>
  <c r="M7620" i="24"/>
  <c r="O7619" i="24"/>
  <c r="N7619" i="24"/>
  <c r="M7619" i="24"/>
  <c r="O7618" i="24"/>
  <c r="N7618" i="24"/>
  <c r="M7618" i="24"/>
  <c r="O7617" i="24"/>
  <c r="N7617" i="24"/>
  <c r="M7617" i="24"/>
  <c r="O7616" i="24"/>
  <c r="N7616" i="24"/>
  <c r="M7616" i="24"/>
  <c r="O7615" i="24"/>
  <c r="N7615" i="24"/>
  <c r="M7615" i="24"/>
  <c r="O7614" i="24"/>
  <c r="N7614" i="24"/>
  <c r="M7614" i="24"/>
  <c r="O7613" i="24"/>
  <c r="N7613" i="24"/>
  <c r="M7613" i="24"/>
  <c r="O7612" i="24"/>
  <c r="N7612" i="24"/>
  <c r="M7612" i="24"/>
  <c r="O7611" i="24"/>
  <c r="N7611" i="24"/>
  <c r="M7611" i="24"/>
  <c r="O7610" i="24"/>
  <c r="N7610" i="24"/>
  <c r="M7610" i="24"/>
  <c r="O7609" i="24"/>
  <c r="N7609" i="24"/>
  <c r="M7609" i="24"/>
  <c r="O7608" i="24"/>
  <c r="N7608" i="24"/>
  <c r="M7608" i="24"/>
  <c r="O7607" i="24"/>
  <c r="N7607" i="24"/>
  <c r="M7607" i="24"/>
  <c r="O7606" i="24"/>
  <c r="N7606" i="24"/>
  <c r="M7606" i="24"/>
  <c r="O7605" i="24"/>
  <c r="N7605" i="24"/>
  <c r="M7605" i="24"/>
  <c r="O7604" i="24"/>
  <c r="N7604" i="24"/>
  <c r="M7604" i="24"/>
  <c r="O7603" i="24"/>
  <c r="N7603" i="24"/>
  <c r="M7603" i="24"/>
  <c r="O7602" i="24"/>
  <c r="N7602" i="24"/>
  <c r="M7602" i="24"/>
  <c r="O7601" i="24"/>
  <c r="N7601" i="24"/>
  <c r="M7601" i="24"/>
  <c r="O7600" i="24"/>
  <c r="N7600" i="24"/>
  <c r="M7600" i="24"/>
  <c r="O7599" i="24"/>
  <c r="N7599" i="24"/>
  <c r="M7599" i="24"/>
  <c r="O7598" i="24"/>
  <c r="N7598" i="24"/>
  <c r="M7598" i="24"/>
  <c r="O7597" i="24"/>
  <c r="N7597" i="24"/>
  <c r="M7597" i="24"/>
  <c r="O7596" i="24"/>
  <c r="N7596" i="24"/>
  <c r="M7596" i="24"/>
  <c r="O7595" i="24"/>
  <c r="N7595" i="24"/>
  <c r="M7595" i="24"/>
  <c r="O7594" i="24"/>
  <c r="N7594" i="24"/>
  <c r="M7594" i="24"/>
  <c r="O7593" i="24"/>
  <c r="N7593" i="24"/>
  <c r="M7593" i="24"/>
  <c r="O7592" i="24"/>
  <c r="N7592" i="24"/>
  <c r="M7592" i="24"/>
  <c r="O7591" i="24"/>
  <c r="N7591" i="24"/>
  <c r="M7591" i="24"/>
  <c r="O7590" i="24"/>
  <c r="N7590" i="24"/>
  <c r="M7590" i="24"/>
  <c r="O7589" i="24"/>
  <c r="N7589" i="24"/>
  <c r="M7589" i="24"/>
  <c r="O7588" i="24"/>
  <c r="N7588" i="24"/>
  <c r="M7588" i="24"/>
  <c r="O7587" i="24"/>
  <c r="N7587" i="24"/>
  <c r="M7587" i="24"/>
  <c r="O7586" i="24"/>
  <c r="N7586" i="24"/>
  <c r="M7586" i="24"/>
  <c r="O7585" i="24"/>
  <c r="N7585" i="24"/>
  <c r="M7585" i="24"/>
  <c r="O7584" i="24"/>
  <c r="N7584" i="24"/>
  <c r="M7584" i="24"/>
  <c r="O7583" i="24"/>
  <c r="N7583" i="24"/>
  <c r="M7583" i="24"/>
  <c r="O7582" i="24"/>
  <c r="N7582" i="24"/>
  <c r="M7582" i="24"/>
  <c r="O7581" i="24"/>
  <c r="N7581" i="24"/>
  <c r="M7581" i="24"/>
  <c r="O7580" i="24"/>
  <c r="N7580" i="24"/>
  <c r="M7580" i="24"/>
  <c r="O7579" i="24"/>
  <c r="N7579" i="24"/>
  <c r="M7579" i="24"/>
  <c r="O7578" i="24"/>
  <c r="N7578" i="24"/>
  <c r="M7578" i="24"/>
  <c r="O7577" i="24"/>
  <c r="N7577" i="24"/>
  <c r="M7577" i="24"/>
  <c r="O7576" i="24"/>
  <c r="N7576" i="24"/>
  <c r="M7576" i="24"/>
  <c r="O7575" i="24"/>
  <c r="N7575" i="24"/>
  <c r="M7575" i="24"/>
  <c r="O7574" i="24"/>
  <c r="N7574" i="24"/>
  <c r="M7574" i="24"/>
  <c r="O7573" i="24"/>
  <c r="N7573" i="24"/>
  <c r="M7573" i="24"/>
  <c r="O7572" i="24"/>
  <c r="N7572" i="24"/>
  <c r="M7572" i="24"/>
  <c r="O7571" i="24"/>
  <c r="N7571" i="24"/>
  <c r="M7571" i="24"/>
  <c r="O7570" i="24"/>
  <c r="N7570" i="24"/>
  <c r="M7570" i="24"/>
  <c r="O7569" i="24"/>
  <c r="N7569" i="24"/>
  <c r="M7569" i="24"/>
  <c r="O7568" i="24"/>
  <c r="N7568" i="24"/>
  <c r="M7568" i="24"/>
  <c r="O7567" i="24"/>
  <c r="N7567" i="24"/>
  <c r="M7567" i="24"/>
  <c r="O7566" i="24"/>
  <c r="N7566" i="24"/>
  <c r="M7566" i="24"/>
  <c r="O7565" i="24"/>
  <c r="N7565" i="24"/>
  <c r="M7565" i="24"/>
  <c r="O7564" i="24"/>
  <c r="N7564" i="24"/>
  <c r="M7564" i="24"/>
  <c r="O7563" i="24"/>
  <c r="N7563" i="24"/>
  <c r="M7563" i="24"/>
  <c r="O7562" i="24"/>
  <c r="N7562" i="24"/>
  <c r="M7562" i="24"/>
  <c r="O7561" i="24"/>
  <c r="N7561" i="24"/>
  <c r="M7561" i="24"/>
  <c r="O7560" i="24"/>
  <c r="N7560" i="24"/>
  <c r="M7560" i="24"/>
  <c r="O7559" i="24"/>
  <c r="N7559" i="24"/>
  <c r="M7559" i="24"/>
  <c r="O7558" i="24"/>
  <c r="N7558" i="24"/>
  <c r="M7558" i="24"/>
  <c r="O7557" i="24"/>
  <c r="N7557" i="24"/>
  <c r="M7557" i="24"/>
  <c r="O7556" i="24"/>
  <c r="N7556" i="24"/>
  <c r="M7556" i="24"/>
  <c r="O7555" i="24"/>
  <c r="N7555" i="24"/>
  <c r="M7555" i="24"/>
  <c r="O7554" i="24"/>
  <c r="N7554" i="24"/>
  <c r="M7554" i="24"/>
  <c r="O7553" i="24"/>
  <c r="N7553" i="24"/>
  <c r="M7553" i="24"/>
  <c r="O7552" i="24"/>
  <c r="N7552" i="24"/>
  <c r="M7552" i="24"/>
  <c r="O7551" i="24"/>
  <c r="N7551" i="24"/>
  <c r="M7551" i="24"/>
  <c r="O7550" i="24"/>
  <c r="N7550" i="24"/>
  <c r="M7550" i="24"/>
  <c r="O7549" i="24"/>
  <c r="N7549" i="24"/>
  <c r="M7549" i="24"/>
  <c r="O7548" i="24"/>
  <c r="N7548" i="24"/>
  <c r="M7548" i="24"/>
  <c r="O7547" i="24"/>
  <c r="N7547" i="24"/>
  <c r="M7547" i="24"/>
  <c r="O7546" i="24"/>
  <c r="N7546" i="24"/>
  <c r="M7546" i="24"/>
  <c r="O7545" i="24"/>
  <c r="N7545" i="24"/>
  <c r="M7545" i="24"/>
  <c r="O7544" i="24"/>
  <c r="N7544" i="24"/>
  <c r="M7544" i="24"/>
  <c r="O7543" i="24"/>
  <c r="N7543" i="24"/>
  <c r="M7543" i="24"/>
  <c r="O7542" i="24"/>
  <c r="N7542" i="24"/>
  <c r="M7542" i="24"/>
  <c r="O7541" i="24"/>
  <c r="N7541" i="24"/>
  <c r="M7541" i="24"/>
  <c r="O7540" i="24"/>
  <c r="N7540" i="24"/>
  <c r="M7540" i="24"/>
  <c r="O7539" i="24"/>
  <c r="N7539" i="24"/>
  <c r="M7539" i="24"/>
  <c r="O7538" i="24"/>
  <c r="N7538" i="24"/>
  <c r="M7538" i="24"/>
  <c r="O7537" i="24"/>
  <c r="N7537" i="24"/>
  <c r="M7537" i="24"/>
  <c r="O7536" i="24"/>
  <c r="N7536" i="24"/>
  <c r="M7536" i="24"/>
  <c r="O7535" i="24"/>
  <c r="N7535" i="24"/>
  <c r="M7535" i="24"/>
  <c r="O7534" i="24"/>
  <c r="N7534" i="24"/>
  <c r="M7534" i="24"/>
  <c r="O7533" i="24"/>
  <c r="N7533" i="24"/>
  <c r="M7533" i="24"/>
  <c r="O7532" i="24"/>
  <c r="N7532" i="24"/>
  <c r="M7532" i="24"/>
  <c r="O7531" i="24"/>
  <c r="N7531" i="24"/>
  <c r="M7531" i="24"/>
  <c r="O7530" i="24"/>
  <c r="N7530" i="24"/>
  <c r="M7530" i="24"/>
  <c r="O7529" i="24"/>
  <c r="N7529" i="24"/>
  <c r="M7529" i="24"/>
  <c r="O7528" i="24"/>
  <c r="N7528" i="24"/>
  <c r="M7528" i="24"/>
  <c r="O7527" i="24"/>
  <c r="N7527" i="24"/>
  <c r="M7527" i="24"/>
  <c r="O7526" i="24"/>
  <c r="N7526" i="24"/>
  <c r="M7526" i="24"/>
  <c r="O7525" i="24"/>
  <c r="N7525" i="24"/>
  <c r="M7525" i="24"/>
  <c r="O7524" i="24"/>
  <c r="N7524" i="24"/>
  <c r="M7524" i="24"/>
  <c r="O7523" i="24"/>
  <c r="N7523" i="24"/>
  <c r="M7523" i="24"/>
  <c r="O7522" i="24"/>
  <c r="N7522" i="24"/>
  <c r="M7522" i="24"/>
  <c r="O7521" i="24"/>
  <c r="N7521" i="24"/>
  <c r="M7521" i="24"/>
  <c r="O7520" i="24"/>
  <c r="N7520" i="24"/>
  <c r="M7520" i="24"/>
  <c r="O7519" i="24"/>
  <c r="N7519" i="24"/>
  <c r="M7519" i="24"/>
  <c r="O7518" i="24"/>
  <c r="N7518" i="24"/>
  <c r="M7518" i="24"/>
  <c r="O7517" i="24"/>
  <c r="N7517" i="24"/>
  <c r="M7517" i="24"/>
  <c r="O7516" i="24"/>
  <c r="N7516" i="24"/>
  <c r="M7516" i="24"/>
  <c r="O7515" i="24"/>
  <c r="N7515" i="24"/>
  <c r="M7515" i="24"/>
  <c r="O7514" i="24"/>
  <c r="N7514" i="24"/>
  <c r="M7514" i="24"/>
  <c r="O7513" i="24"/>
  <c r="N7513" i="24"/>
  <c r="M7513" i="24"/>
  <c r="O7512" i="24"/>
  <c r="N7512" i="24"/>
  <c r="M7512" i="24"/>
  <c r="O7511" i="24"/>
  <c r="N7511" i="24"/>
  <c r="M7511" i="24"/>
  <c r="O7510" i="24"/>
  <c r="N7510" i="24"/>
  <c r="M7510" i="24"/>
  <c r="O7509" i="24"/>
  <c r="N7509" i="24"/>
  <c r="M7509" i="24"/>
  <c r="O7508" i="24"/>
  <c r="N7508" i="24"/>
  <c r="M7508" i="24"/>
  <c r="O7507" i="24"/>
  <c r="N7507" i="24"/>
  <c r="M7507" i="24"/>
  <c r="O7506" i="24"/>
  <c r="N7506" i="24"/>
  <c r="M7506" i="24"/>
  <c r="O7505" i="24"/>
  <c r="N7505" i="24"/>
  <c r="M7505" i="24"/>
  <c r="O7504" i="24"/>
  <c r="N7504" i="24"/>
  <c r="M7504" i="24"/>
  <c r="O7503" i="24"/>
  <c r="N7503" i="24"/>
  <c r="M7503" i="24"/>
  <c r="O7502" i="24"/>
  <c r="N7502" i="24"/>
  <c r="M7502" i="24"/>
  <c r="O7501" i="24"/>
  <c r="N7501" i="24"/>
  <c r="M7501" i="24"/>
  <c r="O7500" i="24"/>
  <c r="N7500" i="24"/>
  <c r="M7500" i="24"/>
  <c r="O7499" i="24"/>
  <c r="N7499" i="24"/>
  <c r="M7499" i="24"/>
  <c r="O7498" i="24"/>
  <c r="N7498" i="24"/>
  <c r="M7498" i="24"/>
  <c r="O7497" i="24"/>
  <c r="N7497" i="24"/>
  <c r="M7497" i="24"/>
  <c r="O7496" i="24"/>
  <c r="N7496" i="24"/>
  <c r="M7496" i="24"/>
  <c r="O7495" i="24"/>
  <c r="N7495" i="24"/>
  <c r="M7495" i="24"/>
  <c r="O7494" i="24"/>
  <c r="N7494" i="24"/>
  <c r="M7494" i="24"/>
  <c r="O7493" i="24"/>
  <c r="N7493" i="24"/>
  <c r="M7493" i="24"/>
  <c r="O7492" i="24"/>
  <c r="N7492" i="24"/>
  <c r="M7492" i="24"/>
  <c r="O7491" i="24"/>
  <c r="N7491" i="24"/>
  <c r="M7491" i="24"/>
  <c r="O7490" i="24"/>
  <c r="N7490" i="24"/>
  <c r="M7490" i="24"/>
  <c r="O7489" i="24"/>
  <c r="N7489" i="24"/>
  <c r="M7489" i="24"/>
  <c r="O7488" i="24"/>
  <c r="N7488" i="24"/>
  <c r="M7488" i="24"/>
  <c r="O7487" i="24"/>
  <c r="N7487" i="24"/>
  <c r="M7487" i="24"/>
  <c r="O7486" i="24"/>
  <c r="N7486" i="24"/>
  <c r="M7486" i="24"/>
  <c r="O7485" i="24"/>
  <c r="N7485" i="24"/>
  <c r="M7485" i="24"/>
  <c r="O7484" i="24"/>
  <c r="N7484" i="24"/>
  <c r="M7484" i="24"/>
  <c r="O7483" i="24"/>
  <c r="N7483" i="24"/>
  <c r="M7483" i="24"/>
  <c r="O7482" i="24"/>
  <c r="N7482" i="24"/>
  <c r="M7482" i="24"/>
  <c r="O7481" i="24"/>
  <c r="N7481" i="24"/>
  <c r="M7481" i="24"/>
  <c r="O7480" i="24"/>
  <c r="N7480" i="24"/>
  <c r="M7480" i="24"/>
  <c r="O7479" i="24"/>
  <c r="N7479" i="24"/>
  <c r="M7479" i="24"/>
  <c r="O7478" i="24"/>
  <c r="N7478" i="24"/>
  <c r="M7478" i="24"/>
  <c r="O7477" i="24"/>
  <c r="N7477" i="24"/>
  <c r="M7477" i="24"/>
  <c r="O7476" i="24"/>
  <c r="N7476" i="24"/>
  <c r="M7476" i="24"/>
  <c r="O7475" i="24"/>
  <c r="N7475" i="24"/>
  <c r="M7475" i="24"/>
  <c r="O7474" i="24"/>
  <c r="N7474" i="24"/>
  <c r="M7474" i="24"/>
  <c r="O7473" i="24"/>
  <c r="N7473" i="24"/>
  <c r="M7473" i="24"/>
  <c r="O7472" i="24"/>
  <c r="N7472" i="24"/>
  <c r="M7472" i="24"/>
  <c r="O7471" i="24"/>
  <c r="N7471" i="24"/>
  <c r="M7471" i="24"/>
  <c r="O7470" i="24"/>
  <c r="N7470" i="24"/>
  <c r="M7470" i="24"/>
  <c r="O7469" i="24"/>
  <c r="N7469" i="24"/>
  <c r="M7469" i="24"/>
  <c r="O7468" i="24"/>
  <c r="N7468" i="24"/>
  <c r="M7468" i="24"/>
  <c r="O7467" i="24"/>
  <c r="N7467" i="24"/>
  <c r="M7467" i="24"/>
  <c r="O7466" i="24"/>
  <c r="N7466" i="24"/>
  <c r="M7466" i="24"/>
  <c r="O7465" i="24"/>
  <c r="N7465" i="24"/>
  <c r="M7465" i="24"/>
  <c r="O7464" i="24"/>
  <c r="N7464" i="24"/>
  <c r="M7464" i="24"/>
  <c r="O7463" i="24"/>
  <c r="N7463" i="24"/>
  <c r="M7463" i="24"/>
  <c r="O7462" i="24"/>
  <c r="N7462" i="24"/>
  <c r="M7462" i="24"/>
  <c r="O7461" i="24"/>
  <c r="N7461" i="24"/>
  <c r="M7461" i="24"/>
  <c r="O7460" i="24"/>
  <c r="N7460" i="24"/>
  <c r="M7460" i="24"/>
  <c r="O7459" i="24"/>
  <c r="N7459" i="24"/>
  <c r="M7459" i="24"/>
  <c r="O7458" i="24"/>
  <c r="N7458" i="24"/>
  <c r="M7458" i="24"/>
  <c r="O7457" i="24"/>
  <c r="N7457" i="24"/>
  <c r="M7457" i="24"/>
  <c r="O7456" i="24"/>
  <c r="N7456" i="24"/>
  <c r="M7456" i="24"/>
  <c r="O7455" i="24"/>
  <c r="N7455" i="24"/>
  <c r="M7455" i="24"/>
  <c r="O7454" i="24"/>
  <c r="N7454" i="24"/>
  <c r="M7454" i="24"/>
  <c r="O7453" i="24"/>
  <c r="N7453" i="24"/>
  <c r="M7453" i="24"/>
  <c r="O7452" i="24"/>
  <c r="N7452" i="24"/>
  <c r="M7452" i="24"/>
  <c r="O7451" i="24"/>
  <c r="N7451" i="24"/>
  <c r="M7451" i="24"/>
  <c r="O7450" i="24"/>
  <c r="N7450" i="24"/>
  <c r="M7450" i="24"/>
  <c r="O7449" i="24"/>
  <c r="N7449" i="24"/>
  <c r="M7449" i="24"/>
  <c r="O7448" i="24"/>
  <c r="N7448" i="24"/>
  <c r="M7448" i="24"/>
  <c r="O7447" i="24"/>
  <c r="N7447" i="24"/>
  <c r="M7447" i="24"/>
  <c r="O7446" i="24"/>
  <c r="N7446" i="24"/>
  <c r="M7446" i="24"/>
  <c r="O7445" i="24"/>
  <c r="N7445" i="24"/>
  <c r="M7445" i="24"/>
  <c r="O7444" i="24"/>
  <c r="N7444" i="24"/>
  <c r="M7444" i="24"/>
  <c r="O7443" i="24"/>
  <c r="N7443" i="24"/>
  <c r="M7443" i="24"/>
  <c r="O7442" i="24"/>
  <c r="N7442" i="24"/>
  <c r="M7442" i="24"/>
  <c r="O7441" i="24"/>
  <c r="N7441" i="24"/>
  <c r="M7441" i="24"/>
  <c r="O7440" i="24"/>
  <c r="N7440" i="24"/>
  <c r="M7440" i="24"/>
  <c r="O7439" i="24"/>
  <c r="N7439" i="24"/>
  <c r="M7439" i="24"/>
  <c r="O7438" i="24"/>
  <c r="N7438" i="24"/>
  <c r="M7438" i="24"/>
  <c r="O7437" i="24"/>
  <c r="N7437" i="24"/>
  <c r="M7437" i="24"/>
  <c r="O7436" i="24"/>
  <c r="N7436" i="24"/>
  <c r="M7436" i="24"/>
  <c r="O7435" i="24"/>
  <c r="N7435" i="24"/>
  <c r="M7435" i="24"/>
  <c r="O7434" i="24"/>
  <c r="N7434" i="24"/>
  <c r="M7434" i="24"/>
  <c r="O7433" i="24"/>
  <c r="N7433" i="24"/>
  <c r="M7433" i="24"/>
  <c r="O7432" i="24"/>
  <c r="N7432" i="24"/>
  <c r="M7432" i="24"/>
  <c r="O7431" i="24"/>
  <c r="N7431" i="24"/>
  <c r="M7431" i="24"/>
  <c r="O7430" i="24"/>
  <c r="N7430" i="24"/>
  <c r="M7430" i="24"/>
  <c r="O7429" i="24"/>
  <c r="N7429" i="24"/>
  <c r="M7429" i="24"/>
  <c r="O7428" i="24"/>
  <c r="N7428" i="24"/>
  <c r="M7428" i="24"/>
  <c r="O7427" i="24"/>
  <c r="N7427" i="24"/>
  <c r="M7427" i="24"/>
  <c r="O7426" i="24"/>
  <c r="N7426" i="24"/>
  <c r="M7426" i="24"/>
  <c r="O7425" i="24"/>
  <c r="N7425" i="24"/>
  <c r="M7425" i="24"/>
  <c r="O7424" i="24"/>
  <c r="N7424" i="24"/>
  <c r="M7424" i="24"/>
  <c r="O7423" i="24"/>
  <c r="N7423" i="24"/>
  <c r="M7423" i="24"/>
  <c r="O7422" i="24"/>
  <c r="N7422" i="24"/>
  <c r="M7422" i="24"/>
  <c r="O7421" i="24"/>
  <c r="N7421" i="24"/>
  <c r="M7421" i="24"/>
  <c r="O7420" i="24"/>
  <c r="N7420" i="24"/>
  <c r="M7420" i="24"/>
  <c r="O7419" i="24"/>
  <c r="N7419" i="24"/>
  <c r="M7419" i="24"/>
  <c r="O7418" i="24"/>
  <c r="N7418" i="24"/>
  <c r="M7418" i="24"/>
  <c r="O7417" i="24"/>
  <c r="N7417" i="24"/>
  <c r="M7417" i="24"/>
  <c r="O7416" i="24"/>
  <c r="N7416" i="24"/>
  <c r="M7416" i="24"/>
  <c r="O7415" i="24"/>
  <c r="N7415" i="24"/>
  <c r="M7415" i="24"/>
  <c r="O7414" i="24"/>
  <c r="N7414" i="24"/>
  <c r="M7414" i="24"/>
  <c r="O7413" i="24"/>
  <c r="N7413" i="24"/>
  <c r="M7413" i="24"/>
  <c r="O7412" i="24"/>
  <c r="N7412" i="24"/>
  <c r="M7412" i="24"/>
  <c r="O7411" i="24"/>
  <c r="N7411" i="24"/>
  <c r="M7411" i="24"/>
  <c r="O7410" i="24"/>
  <c r="N7410" i="24"/>
  <c r="M7410" i="24"/>
  <c r="O7409" i="24"/>
  <c r="N7409" i="24"/>
  <c r="M7409" i="24"/>
  <c r="O7408" i="24"/>
  <c r="N7408" i="24"/>
  <c r="M7408" i="24"/>
  <c r="O7407" i="24"/>
  <c r="N7407" i="24"/>
  <c r="M7407" i="24"/>
  <c r="O7406" i="24"/>
  <c r="N7406" i="24"/>
  <c r="M7406" i="24"/>
  <c r="O7405" i="24"/>
  <c r="N7405" i="24"/>
  <c r="M7405" i="24"/>
  <c r="O7404" i="24"/>
  <c r="N7404" i="24"/>
  <c r="M7404" i="24"/>
  <c r="O7403" i="24"/>
  <c r="N7403" i="24"/>
  <c r="M7403" i="24"/>
  <c r="O7402" i="24"/>
  <c r="N7402" i="24"/>
  <c r="M7402" i="24"/>
  <c r="O7401" i="24"/>
  <c r="N7401" i="24"/>
  <c r="M7401" i="24"/>
  <c r="O7400" i="24"/>
  <c r="N7400" i="24"/>
  <c r="M7400" i="24"/>
  <c r="O7399" i="24"/>
  <c r="N7399" i="24"/>
  <c r="M7399" i="24"/>
  <c r="O7398" i="24"/>
  <c r="N7398" i="24"/>
  <c r="M7398" i="24"/>
  <c r="O7397" i="24"/>
  <c r="N7397" i="24"/>
  <c r="M7397" i="24"/>
  <c r="O7396" i="24"/>
  <c r="N7396" i="24"/>
  <c r="M7396" i="24"/>
  <c r="O7395" i="24"/>
  <c r="N7395" i="24"/>
  <c r="M7395" i="24"/>
  <c r="O7394" i="24"/>
  <c r="N7394" i="24"/>
  <c r="M7394" i="24"/>
  <c r="O7393" i="24"/>
  <c r="N7393" i="24"/>
  <c r="M7393" i="24"/>
  <c r="O7392" i="24"/>
  <c r="N7392" i="24"/>
  <c r="M7392" i="24"/>
  <c r="O7391" i="24"/>
  <c r="N7391" i="24"/>
  <c r="M7391" i="24"/>
  <c r="O7390" i="24"/>
  <c r="N7390" i="24"/>
  <c r="M7390" i="24"/>
  <c r="O7389" i="24"/>
  <c r="N7389" i="24"/>
  <c r="M7389" i="24"/>
  <c r="O7388" i="24"/>
  <c r="N7388" i="24"/>
  <c r="M7388" i="24"/>
  <c r="O7387" i="24"/>
  <c r="N7387" i="24"/>
  <c r="M7387" i="24"/>
  <c r="O7386" i="24"/>
  <c r="N7386" i="24"/>
  <c r="M7386" i="24"/>
  <c r="O7385" i="24"/>
  <c r="N7385" i="24"/>
  <c r="M7385" i="24"/>
  <c r="O7384" i="24"/>
  <c r="N7384" i="24"/>
  <c r="M7384" i="24"/>
  <c r="O7383" i="24"/>
  <c r="N7383" i="24"/>
  <c r="M7383" i="24"/>
  <c r="O7382" i="24"/>
  <c r="N7382" i="24"/>
  <c r="M7382" i="24"/>
  <c r="O7381" i="24"/>
  <c r="N7381" i="24"/>
  <c r="M7381" i="24"/>
  <c r="O7380" i="24"/>
  <c r="N7380" i="24"/>
  <c r="M7380" i="24"/>
  <c r="O7379" i="24"/>
  <c r="N7379" i="24"/>
  <c r="M7379" i="24"/>
  <c r="O7378" i="24"/>
  <c r="N7378" i="24"/>
  <c r="M7378" i="24"/>
  <c r="O7377" i="24"/>
  <c r="N7377" i="24"/>
  <c r="M7377" i="24"/>
  <c r="O7376" i="24"/>
  <c r="N7376" i="24"/>
  <c r="M7376" i="24"/>
  <c r="O7375" i="24"/>
  <c r="N7375" i="24"/>
  <c r="M7375" i="24"/>
  <c r="O7374" i="24"/>
  <c r="N7374" i="24"/>
  <c r="M7374" i="24"/>
  <c r="O7373" i="24"/>
  <c r="N7373" i="24"/>
  <c r="M7373" i="24"/>
  <c r="O7372" i="24"/>
  <c r="N7372" i="24"/>
  <c r="M7372" i="24"/>
  <c r="O7371" i="24"/>
  <c r="N7371" i="24"/>
  <c r="M7371" i="24"/>
  <c r="O7370" i="24"/>
  <c r="N7370" i="24"/>
  <c r="M7370" i="24"/>
  <c r="O7369" i="24"/>
  <c r="N7369" i="24"/>
  <c r="M7369" i="24"/>
  <c r="O7368" i="24"/>
  <c r="N7368" i="24"/>
  <c r="M7368" i="24"/>
  <c r="O7367" i="24"/>
  <c r="N7367" i="24"/>
  <c r="M7367" i="24"/>
  <c r="O7366" i="24"/>
  <c r="N7366" i="24"/>
  <c r="M7366" i="24"/>
  <c r="O7365" i="24"/>
  <c r="N7365" i="24"/>
  <c r="M7365" i="24"/>
  <c r="O7364" i="24"/>
  <c r="N7364" i="24"/>
  <c r="M7364" i="24"/>
  <c r="O7363" i="24"/>
  <c r="N7363" i="24"/>
  <c r="M7363" i="24"/>
  <c r="O7362" i="24"/>
  <c r="N7362" i="24"/>
  <c r="M7362" i="24"/>
  <c r="O7361" i="24"/>
  <c r="N7361" i="24"/>
  <c r="M7361" i="24"/>
  <c r="O7360" i="24"/>
  <c r="N7360" i="24"/>
  <c r="M7360" i="24"/>
  <c r="O7359" i="24"/>
  <c r="N7359" i="24"/>
  <c r="M7359" i="24"/>
  <c r="O7358" i="24"/>
  <c r="N7358" i="24"/>
  <c r="M7358" i="24"/>
  <c r="O7357" i="24"/>
  <c r="N7357" i="24"/>
  <c r="M7357" i="24"/>
  <c r="O7356" i="24"/>
  <c r="N7356" i="24"/>
  <c r="M7356" i="24"/>
  <c r="O7355" i="24"/>
  <c r="N7355" i="24"/>
  <c r="M7355" i="24"/>
  <c r="O7354" i="24"/>
  <c r="N7354" i="24"/>
  <c r="M7354" i="24"/>
  <c r="O7353" i="24"/>
  <c r="N7353" i="24"/>
  <c r="M7353" i="24"/>
  <c r="O7352" i="24"/>
  <c r="N7352" i="24"/>
  <c r="M7352" i="24"/>
  <c r="O7351" i="24"/>
  <c r="N7351" i="24"/>
  <c r="M7351" i="24"/>
  <c r="O7350" i="24"/>
  <c r="N7350" i="24"/>
  <c r="M7350" i="24"/>
  <c r="O7349" i="24"/>
  <c r="N7349" i="24"/>
  <c r="M7349" i="24"/>
  <c r="O7348" i="24"/>
  <c r="N7348" i="24"/>
  <c r="M7348" i="24"/>
  <c r="O7347" i="24"/>
  <c r="N7347" i="24"/>
  <c r="M7347" i="24"/>
  <c r="O7346" i="24"/>
  <c r="N7346" i="24"/>
  <c r="M7346" i="24"/>
  <c r="O7345" i="24"/>
  <c r="N7345" i="24"/>
  <c r="M7345" i="24"/>
  <c r="O7344" i="24"/>
  <c r="N7344" i="24"/>
  <c r="M7344" i="24"/>
  <c r="O7343" i="24"/>
  <c r="N7343" i="24"/>
  <c r="M7343" i="24"/>
  <c r="O7342" i="24"/>
  <c r="N7342" i="24"/>
  <c r="M7342" i="24"/>
  <c r="O7341" i="24"/>
  <c r="N7341" i="24"/>
  <c r="M7341" i="24"/>
  <c r="O7340" i="24"/>
  <c r="N7340" i="24"/>
  <c r="M7340" i="24"/>
  <c r="O7339" i="24"/>
  <c r="N7339" i="24"/>
  <c r="M7339" i="24"/>
  <c r="O7338" i="24"/>
  <c r="N7338" i="24"/>
  <c r="M7338" i="24"/>
  <c r="O7337" i="24"/>
  <c r="N7337" i="24"/>
  <c r="M7337" i="24"/>
  <c r="O7336" i="24"/>
  <c r="N7336" i="24"/>
  <c r="M7336" i="24"/>
  <c r="O7335" i="24"/>
  <c r="N7335" i="24"/>
  <c r="M7335" i="24"/>
  <c r="O7334" i="24"/>
  <c r="N7334" i="24"/>
  <c r="M7334" i="24"/>
  <c r="O7333" i="24"/>
  <c r="N7333" i="24"/>
  <c r="M7333" i="24"/>
  <c r="O7332" i="24"/>
  <c r="N7332" i="24"/>
  <c r="M7332" i="24"/>
  <c r="O7331" i="24"/>
  <c r="N7331" i="24"/>
  <c r="M7331" i="24"/>
  <c r="O7330" i="24"/>
  <c r="N7330" i="24"/>
  <c r="M7330" i="24"/>
  <c r="O7329" i="24"/>
  <c r="N7329" i="24"/>
  <c r="M7329" i="24"/>
  <c r="O7328" i="24"/>
  <c r="N7328" i="24"/>
  <c r="M7328" i="24"/>
  <c r="O7327" i="24"/>
  <c r="N7327" i="24"/>
  <c r="M7327" i="24"/>
  <c r="O7326" i="24"/>
  <c r="N7326" i="24"/>
  <c r="M7326" i="24"/>
  <c r="O7325" i="24"/>
  <c r="N7325" i="24"/>
  <c r="M7325" i="24"/>
  <c r="O7324" i="24"/>
  <c r="N7324" i="24"/>
  <c r="M7324" i="24"/>
  <c r="O7323" i="24"/>
  <c r="N7323" i="24"/>
  <c r="M7323" i="24"/>
  <c r="O7322" i="24"/>
  <c r="N7322" i="24"/>
  <c r="M7322" i="24"/>
  <c r="O7321" i="24"/>
  <c r="N7321" i="24"/>
  <c r="M7321" i="24"/>
  <c r="O7320" i="24"/>
  <c r="N7320" i="24"/>
  <c r="M7320" i="24"/>
  <c r="O7319" i="24"/>
  <c r="N7319" i="24"/>
  <c r="M7319" i="24"/>
  <c r="O7318" i="24"/>
  <c r="N7318" i="24"/>
  <c r="M7318" i="24"/>
  <c r="O7317" i="24"/>
  <c r="N7317" i="24"/>
  <c r="M7317" i="24"/>
  <c r="O7316" i="24"/>
  <c r="N7316" i="24"/>
  <c r="M7316" i="24"/>
  <c r="O7315" i="24"/>
  <c r="N7315" i="24"/>
  <c r="M7315" i="24"/>
  <c r="O7314" i="24"/>
  <c r="N7314" i="24"/>
  <c r="M7314" i="24"/>
  <c r="O7313" i="24"/>
  <c r="N7313" i="24"/>
  <c r="M7313" i="24"/>
  <c r="O7312" i="24"/>
  <c r="N7312" i="24"/>
  <c r="M7312" i="24"/>
  <c r="O7311" i="24"/>
  <c r="N7311" i="24"/>
  <c r="M7311" i="24"/>
  <c r="O7310" i="24"/>
  <c r="N7310" i="24"/>
  <c r="M7310" i="24"/>
  <c r="O7309" i="24"/>
  <c r="N7309" i="24"/>
  <c r="M7309" i="24"/>
  <c r="O7308" i="24"/>
  <c r="N7308" i="24"/>
  <c r="M7308" i="24"/>
  <c r="O7307" i="24"/>
  <c r="N7307" i="24"/>
  <c r="M7307" i="24"/>
  <c r="O7306" i="24"/>
  <c r="N7306" i="24"/>
  <c r="M7306" i="24"/>
  <c r="O7305" i="24"/>
  <c r="N7305" i="24"/>
  <c r="M7305" i="24"/>
  <c r="O7304" i="24"/>
  <c r="N7304" i="24"/>
  <c r="M7304" i="24"/>
  <c r="O7303" i="24"/>
  <c r="N7303" i="24"/>
  <c r="M7303" i="24"/>
  <c r="O7302" i="24"/>
  <c r="N7302" i="24"/>
  <c r="M7302" i="24"/>
  <c r="O7301" i="24"/>
  <c r="N7301" i="24"/>
  <c r="M7301" i="24"/>
  <c r="O7300" i="24"/>
  <c r="N7300" i="24"/>
  <c r="M7300" i="24"/>
  <c r="O7299" i="24"/>
  <c r="N7299" i="24"/>
  <c r="M7299" i="24"/>
  <c r="O7298" i="24"/>
  <c r="N7298" i="24"/>
  <c r="M7298" i="24"/>
  <c r="O7297" i="24"/>
  <c r="N7297" i="24"/>
  <c r="M7297" i="24"/>
  <c r="O7296" i="24"/>
  <c r="N7296" i="24"/>
  <c r="M7296" i="24"/>
  <c r="O7295" i="24"/>
  <c r="N7295" i="24"/>
  <c r="M7295" i="24"/>
  <c r="O7294" i="24"/>
  <c r="N7294" i="24"/>
  <c r="M7294" i="24"/>
  <c r="O7293" i="24"/>
  <c r="N7293" i="24"/>
  <c r="M7293" i="24"/>
  <c r="O7292" i="24"/>
  <c r="N7292" i="24"/>
  <c r="M7292" i="24"/>
  <c r="O7291" i="24"/>
  <c r="N7291" i="24"/>
  <c r="M7291" i="24"/>
  <c r="O7290" i="24"/>
  <c r="N7290" i="24"/>
  <c r="M7290" i="24"/>
  <c r="O7289" i="24"/>
  <c r="N7289" i="24"/>
  <c r="M7289" i="24"/>
  <c r="O7288" i="24"/>
  <c r="N7288" i="24"/>
  <c r="M7288" i="24"/>
  <c r="O7287" i="24"/>
  <c r="N7287" i="24"/>
  <c r="M7287" i="24"/>
  <c r="O7286" i="24"/>
  <c r="N7286" i="24"/>
  <c r="M7286" i="24"/>
  <c r="O7285" i="24"/>
  <c r="N7285" i="24"/>
  <c r="M7285" i="24"/>
  <c r="O7284" i="24"/>
  <c r="N7284" i="24"/>
  <c r="M7284" i="24"/>
  <c r="O7283" i="24"/>
  <c r="N7283" i="24"/>
  <c r="M7283" i="24"/>
  <c r="O7282" i="24"/>
  <c r="N7282" i="24"/>
  <c r="M7282" i="24"/>
  <c r="O7281" i="24"/>
  <c r="N7281" i="24"/>
  <c r="M7281" i="24"/>
  <c r="O7280" i="24"/>
  <c r="N7280" i="24"/>
  <c r="M7280" i="24"/>
  <c r="O7279" i="24"/>
  <c r="N7279" i="24"/>
  <c r="M7279" i="24"/>
  <c r="O7278" i="24"/>
  <c r="N7278" i="24"/>
  <c r="M7278" i="24"/>
  <c r="O7277" i="24"/>
  <c r="N7277" i="24"/>
  <c r="M7277" i="24"/>
  <c r="O7276" i="24"/>
  <c r="N7276" i="24"/>
  <c r="M7276" i="24"/>
  <c r="O7275" i="24"/>
  <c r="N7275" i="24"/>
  <c r="M7275" i="24"/>
  <c r="O7274" i="24"/>
  <c r="N7274" i="24"/>
  <c r="M7274" i="24"/>
  <c r="O7273" i="24"/>
  <c r="N7273" i="24"/>
  <c r="M7273" i="24"/>
  <c r="O7272" i="24"/>
  <c r="N7272" i="24"/>
  <c r="M7272" i="24"/>
  <c r="O7271" i="24"/>
  <c r="N7271" i="24"/>
  <c r="M7271" i="24"/>
  <c r="O7270" i="24"/>
  <c r="N7270" i="24"/>
  <c r="M7270" i="24"/>
  <c r="O7269" i="24"/>
  <c r="N7269" i="24"/>
  <c r="M7269" i="24"/>
  <c r="O7268" i="24"/>
  <c r="N7268" i="24"/>
  <c r="M7268" i="24"/>
  <c r="O7267" i="24"/>
  <c r="N7267" i="24"/>
  <c r="M7267" i="24"/>
  <c r="O7266" i="24"/>
  <c r="N7266" i="24"/>
  <c r="M7266" i="24"/>
  <c r="O7265" i="24"/>
  <c r="N7265" i="24"/>
  <c r="M7265" i="24"/>
  <c r="O7264" i="24"/>
  <c r="N7264" i="24"/>
  <c r="M7264" i="24"/>
  <c r="O7263" i="24"/>
  <c r="N7263" i="24"/>
  <c r="M7263" i="24"/>
  <c r="O7262" i="24"/>
  <c r="N7262" i="24"/>
  <c r="M7262" i="24"/>
  <c r="O7261" i="24"/>
  <c r="N7261" i="24"/>
  <c r="M7261" i="24"/>
  <c r="O7260" i="24"/>
  <c r="N7260" i="24"/>
  <c r="M7260" i="24"/>
  <c r="O7259" i="24"/>
  <c r="N7259" i="24"/>
  <c r="M7259" i="24"/>
  <c r="O7258" i="24"/>
  <c r="N7258" i="24"/>
  <c r="M7258" i="24"/>
  <c r="O7257" i="24"/>
  <c r="N7257" i="24"/>
  <c r="M7257" i="24"/>
  <c r="O7256" i="24"/>
  <c r="N7256" i="24"/>
  <c r="M7256" i="24"/>
  <c r="O7255" i="24"/>
  <c r="N7255" i="24"/>
  <c r="M7255" i="24"/>
  <c r="O7254" i="24"/>
  <c r="N7254" i="24"/>
  <c r="M7254" i="24"/>
  <c r="O7253" i="24"/>
  <c r="N7253" i="24"/>
  <c r="M7253" i="24"/>
  <c r="O7252" i="24"/>
  <c r="N7252" i="24"/>
  <c r="M7252" i="24"/>
  <c r="O7251" i="24"/>
  <c r="N7251" i="24"/>
  <c r="M7251" i="24"/>
  <c r="O7250" i="24"/>
  <c r="N7250" i="24"/>
  <c r="M7250" i="24"/>
  <c r="O7249" i="24"/>
  <c r="N7249" i="24"/>
  <c r="M7249" i="24"/>
  <c r="O7248" i="24"/>
  <c r="N7248" i="24"/>
  <c r="M7248" i="24"/>
  <c r="O7247" i="24"/>
  <c r="N7247" i="24"/>
  <c r="M7247" i="24"/>
  <c r="O7246" i="24"/>
  <c r="N7246" i="24"/>
  <c r="M7246" i="24"/>
  <c r="O7245" i="24"/>
  <c r="N7245" i="24"/>
  <c r="M7245" i="24"/>
  <c r="O7244" i="24"/>
  <c r="N7244" i="24"/>
  <c r="M7244" i="24"/>
  <c r="O7243" i="24"/>
  <c r="N7243" i="24"/>
  <c r="M7243" i="24"/>
  <c r="O7242" i="24"/>
  <c r="N7242" i="24"/>
  <c r="M7242" i="24"/>
  <c r="O7241" i="24"/>
  <c r="N7241" i="24"/>
  <c r="M7241" i="24"/>
  <c r="O7240" i="24"/>
  <c r="N7240" i="24"/>
  <c r="M7240" i="24"/>
  <c r="O7239" i="24"/>
  <c r="N7239" i="24"/>
  <c r="M7239" i="24"/>
  <c r="O7238" i="24"/>
  <c r="N7238" i="24"/>
  <c r="M7238" i="24"/>
  <c r="O7237" i="24"/>
  <c r="N7237" i="24"/>
  <c r="M7237" i="24"/>
  <c r="O7236" i="24"/>
  <c r="N7236" i="24"/>
  <c r="M7236" i="24"/>
  <c r="O7235" i="24"/>
  <c r="N7235" i="24"/>
  <c r="M7235" i="24"/>
  <c r="O7234" i="24"/>
  <c r="N7234" i="24"/>
  <c r="M7234" i="24"/>
  <c r="O7233" i="24"/>
  <c r="N7233" i="24"/>
  <c r="M7233" i="24"/>
  <c r="O7232" i="24"/>
  <c r="N7232" i="24"/>
  <c r="M7232" i="24"/>
  <c r="O7231" i="24"/>
  <c r="N7231" i="24"/>
  <c r="M7231" i="24"/>
  <c r="O7230" i="24"/>
  <c r="N7230" i="24"/>
  <c r="M7230" i="24"/>
  <c r="O7229" i="24"/>
  <c r="N7229" i="24"/>
  <c r="M7229" i="24"/>
  <c r="O7228" i="24"/>
  <c r="N7228" i="24"/>
  <c r="M7228" i="24"/>
  <c r="O7227" i="24"/>
  <c r="N7227" i="24"/>
  <c r="M7227" i="24"/>
  <c r="O7226" i="24"/>
  <c r="N7226" i="24"/>
  <c r="M7226" i="24"/>
  <c r="O7225" i="24"/>
  <c r="N7225" i="24"/>
  <c r="M7225" i="24"/>
  <c r="O7224" i="24"/>
  <c r="N7224" i="24"/>
  <c r="M7224" i="24"/>
  <c r="O7223" i="24"/>
  <c r="N7223" i="24"/>
  <c r="M7223" i="24"/>
  <c r="O7222" i="24"/>
  <c r="N7222" i="24"/>
  <c r="M7222" i="24"/>
  <c r="O7221" i="24"/>
  <c r="N7221" i="24"/>
  <c r="M7221" i="24"/>
  <c r="O7220" i="24"/>
  <c r="N7220" i="24"/>
  <c r="M7220" i="24"/>
  <c r="O7219" i="24"/>
  <c r="N7219" i="24"/>
  <c r="M7219" i="24"/>
  <c r="O7218" i="24"/>
  <c r="N7218" i="24"/>
  <c r="M7218" i="24"/>
  <c r="O7217" i="24"/>
  <c r="N7217" i="24"/>
  <c r="M7217" i="24"/>
  <c r="O7216" i="24"/>
  <c r="N7216" i="24"/>
  <c r="M7216" i="24"/>
  <c r="O7215" i="24"/>
  <c r="N7215" i="24"/>
  <c r="M7215" i="24"/>
  <c r="O7214" i="24"/>
  <c r="N7214" i="24"/>
  <c r="M7214" i="24"/>
  <c r="O7213" i="24"/>
  <c r="N7213" i="24"/>
  <c r="M7213" i="24"/>
  <c r="O7212" i="24"/>
  <c r="N7212" i="24"/>
  <c r="M7212" i="24"/>
  <c r="O7211" i="24"/>
  <c r="N7211" i="24"/>
  <c r="M7211" i="24"/>
  <c r="O7210" i="24"/>
  <c r="N7210" i="24"/>
  <c r="M7210" i="24"/>
  <c r="O7209" i="24"/>
  <c r="N7209" i="24"/>
  <c r="M7209" i="24"/>
  <c r="O7208" i="24"/>
  <c r="N7208" i="24"/>
  <c r="M7208" i="24"/>
  <c r="O7207" i="24"/>
  <c r="N7207" i="24"/>
  <c r="M7207" i="24"/>
  <c r="O7206" i="24"/>
  <c r="N7206" i="24"/>
  <c r="M7206" i="24"/>
  <c r="O7205" i="24"/>
  <c r="N7205" i="24"/>
  <c r="M7205" i="24"/>
  <c r="O7204" i="24"/>
  <c r="N7204" i="24"/>
  <c r="M7204" i="24"/>
  <c r="O7203" i="24"/>
  <c r="N7203" i="24"/>
  <c r="M7203" i="24"/>
  <c r="O7202" i="24"/>
  <c r="N7202" i="24"/>
  <c r="M7202" i="24"/>
  <c r="O7201" i="24"/>
  <c r="N7201" i="24"/>
  <c r="M7201" i="24"/>
  <c r="O7200" i="24"/>
  <c r="N7200" i="24"/>
  <c r="M7200" i="24"/>
  <c r="O7199" i="24"/>
  <c r="N7199" i="24"/>
  <c r="M7199" i="24"/>
  <c r="O7198" i="24"/>
  <c r="N7198" i="24"/>
  <c r="M7198" i="24"/>
  <c r="O7197" i="24"/>
  <c r="N7197" i="24"/>
  <c r="M7197" i="24"/>
  <c r="O7196" i="24"/>
  <c r="N7196" i="24"/>
  <c r="M7196" i="24"/>
  <c r="O7195" i="24"/>
  <c r="N7195" i="24"/>
  <c r="M7195" i="24"/>
  <c r="O7194" i="24"/>
  <c r="N7194" i="24"/>
  <c r="M7194" i="24"/>
  <c r="O7193" i="24"/>
  <c r="N7193" i="24"/>
  <c r="M7193" i="24"/>
  <c r="O7192" i="24"/>
  <c r="N7192" i="24"/>
  <c r="M7192" i="24"/>
  <c r="O7191" i="24"/>
  <c r="N7191" i="24"/>
  <c r="M7191" i="24"/>
  <c r="O7190" i="24"/>
  <c r="N7190" i="24"/>
  <c r="M7190" i="24"/>
  <c r="O7189" i="24"/>
  <c r="N7189" i="24"/>
  <c r="M7189" i="24"/>
  <c r="O7188" i="24"/>
  <c r="N7188" i="24"/>
  <c r="M7188" i="24"/>
  <c r="O7187" i="24"/>
  <c r="N7187" i="24"/>
  <c r="M7187" i="24"/>
  <c r="O7186" i="24"/>
  <c r="N7186" i="24"/>
  <c r="M7186" i="24"/>
  <c r="O7185" i="24"/>
  <c r="N7185" i="24"/>
  <c r="M7185" i="24"/>
  <c r="O7184" i="24"/>
  <c r="N7184" i="24"/>
  <c r="M7184" i="24"/>
  <c r="O7183" i="24"/>
  <c r="N7183" i="24"/>
  <c r="M7183" i="24"/>
  <c r="O7182" i="24"/>
  <c r="N7182" i="24"/>
  <c r="M7182" i="24"/>
  <c r="O7181" i="24"/>
  <c r="N7181" i="24"/>
  <c r="M7181" i="24"/>
  <c r="O7180" i="24"/>
  <c r="N7180" i="24"/>
  <c r="M7180" i="24"/>
  <c r="O7179" i="24"/>
  <c r="N7179" i="24"/>
  <c r="M7179" i="24"/>
  <c r="O7178" i="24"/>
  <c r="N7178" i="24"/>
  <c r="M7178" i="24"/>
  <c r="O7177" i="24"/>
  <c r="N7177" i="24"/>
  <c r="M7177" i="24"/>
  <c r="O7176" i="24"/>
  <c r="N7176" i="24"/>
  <c r="M7176" i="24"/>
  <c r="O7175" i="24"/>
  <c r="N7175" i="24"/>
  <c r="M7175" i="24"/>
  <c r="O7174" i="24"/>
  <c r="N7174" i="24"/>
  <c r="M7174" i="24"/>
  <c r="O7173" i="24"/>
  <c r="N7173" i="24"/>
  <c r="M7173" i="24"/>
  <c r="O7172" i="24"/>
  <c r="N7172" i="24"/>
  <c r="M7172" i="24"/>
  <c r="O7171" i="24"/>
  <c r="N7171" i="24"/>
  <c r="M7171" i="24"/>
  <c r="O7170" i="24"/>
  <c r="N7170" i="24"/>
  <c r="M7170" i="24"/>
  <c r="O7169" i="24"/>
  <c r="N7169" i="24"/>
  <c r="M7169" i="24"/>
  <c r="O7168" i="24"/>
  <c r="N7168" i="24"/>
  <c r="M7168" i="24"/>
  <c r="O7167" i="24"/>
  <c r="N7167" i="24"/>
  <c r="M7167" i="24"/>
  <c r="O7166" i="24"/>
  <c r="N7166" i="24"/>
  <c r="M7166" i="24"/>
  <c r="O7165" i="24"/>
  <c r="N7165" i="24"/>
  <c r="M7165" i="24"/>
  <c r="O7164" i="24"/>
  <c r="N7164" i="24"/>
  <c r="M7164" i="24"/>
  <c r="O7163" i="24"/>
  <c r="N7163" i="24"/>
  <c r="M7163" i="24"/>
  <c r="O7162" i="24"/>
  <c r="N7162" i="24"/>
  <c r="M7162" i="24"/>
  <c r="O7161" i="24"/>
  <c r="N7161" i="24"/>
  <c r="M7161" i="24"/>
  <c r="O7160" i="24"/>
  <c r="N7160" i="24"/>
  <c r="M7160" i="24"/>
  <c r="O7159" i="24"/>
  <c r="N7159" i="24"/>
  <c r="M7159" i="24"/>
  <c r="O7158" i="24"/>
  <c r="N7158" i="24"/>
  <c r="M7158" i="24"/>
  <c r="O7157" i="24"/>
  <c r="N7157" i="24"/>
  <c r="M7157" i="24"/>
  <c r="O7156" i="24"/>
  <c r="N7156" i="24"/>
  <c r="M7156" i="24"/>
  <c r="O7155" i="24"/>
  <c r="N7155" i="24"/>
  <c r="M7155" i="24"/>
  <c r="O7154" i="24"/>
  <c r="N7154" i="24"/>
  <c r="M7154" i="24"/>
  <c r="O7153" i="24"/>
  <c r="N7153" i="24"/>
  <c r="M7153" i="24"/>
  <c r="O7152" i="24"/>
  <c r="N7152" i="24"/>
  <c r="M7152" i="24"/>
  <c r="O7151" i="24"/>
  <c r="N7151" i="24"/>
  <c r="M7151" i="24"/>
  <c r="O7150" i="24"/>
  <c r="N7150" i="24"/>
  <c r="M7150" i="24"/>
  <c r="O7149" i="24"/>
  <c r="N7149" i="24"/>
  <c r="M7149" i="24"/>
  <c r="O7148" i="24"/>
  <c r="N7148" i="24"/>
  <c r="M7148" i="24"/>
  <c r="O7147" i="24"/>
  <c r="N7147" i="24"/>
  <c r="M7147" i="24"/>
  <c r="O7146" i="24"/>
  <c r="N7146" i="24"/>
  <c r="M7146" i="24"/>
  <c r="O7145" i="24"/>
  <c r="N7145" i="24"/>
  <c r="M7145" i="24"/>
  <c r="O7144" i="24"/>
  <c r="N7144" i="24"/>
  <c r="M7144" i="24"/>
  <c r="O7143" i="24"/>
  <c r="N7143" i="24"/>
  <c r="M7143" i="24"/>
  <c r="O7142" i="24"/>
  <c r="N7142" i="24"/>
  <c r="M7142" i="24"/>
  <c r="O7141" i="24"/>
  <c r="N7141" i="24"/>
  <c r="M7141" i="24"/>
  <c r="O7140" i="24"/>
  <c r="N7140" i="24"/>
  <c r="M7140" i="24"/>
  <c r="O7139" i="24"/>
  <c r="N7139" i="24"/>
  <c r="M7139" i="24"/>
  <c r="O7138" i="24"/>
  <c r="N7138" i="24"/>
  <c r="M7138" i="24"/>
  <c r="O7137" i="24"/>
  <c r="N7137" i="24"/>
  <c r="M7137" i="24"/>
  <c r="O7136" i="24"/>
  <c r="N7136" i="24"/>
  <c r="M7136" i="24"/>
  <c r="O7135" i="24"/>
  <c r="N7135" i="24"/>
  <c r="M7135" i="24"/>
  <c r="O7134" i="24"/>
  <c r="N7134" i="24"/>
  <c r="M7134" i="24"/>
  <c r="O7133" i="24"/>
  <c r="N7133" i="24"/>
  <c r="M7133" i="24"/>
  <c r="O7132" i="24"/>
  <c r="N7132" i="24"/>
  <c r="M7132" i="24"/>
  <c r="O7131" i="24"/>
  <c r="N7131" i="24"/>
  <c r="M7131" i="24"/>
  <c r="O7130" i="24"/>
  <c r="N7130" i="24"/>
  <c r="M7130" i="24"/>
  <c r="O7129" i="24"/>
  <c r="N7129" i="24"/>
  <c r="M7129" i="24"/>
  <c r="O7128" i="24"/>
  <c r="N7128" i="24"/>
  <c r="M7128" i="24"/>
  <c r="O7127" i="24"/>
  <c r="N7127" i="24"/>
  <c r="M7127" i="24"/>
  <c r="O7126" i="24"/>
  <c r="N7126" i="24"/>
  <c r="M7126" i="24"/>
  <c r="O7125" i="24"/>
  <c r="N7125" i="24"/>
  <c r="M7125" i="24"/>
  <c r="O7124" i="24"/>
  <c r="N7124" i="24"/>
  <c r="M7124" i="24"/>
  <c r="O7123" i="24"/>
  <c r="N7123" i="24"/>
  <c r="M7123" i="24"/>
  <c r="O7122" i="24"/>
  <c r="N7122" i="24"/>
  <c r="M7122" i="24"/>
  <c r="O7121" i="24"/>
  <c r="N7121" i="24"/>
  <c r="M7121" i="24"/>
  <c r="O7120" i="24"/>
  <c r="N7120" i="24"/>
  <c r="M7120" i="24"/>
  <c r="O7119" i="24"/>
  <c r="N7119" i="24"/>
  <c r="M7119" i="24"/>
  <c r="O7118" i="24"/>
  <c r="N7118" i="24"/>
  <c r="M7118" i="24"/>
  <c r="O7117" i="24"/>
  <c r="N7117" i="24"/>
  <c r="M7117" i="24"/>
  <c r="O7116" i="24"/>
  <c r="N7116" i="24"/>
  <c r="M7116" i="24"/>
  <c r="O7115" i="24"/>
  <c r="N7115" i="24"/>
  <c r="M7115" i="24"/>
  <c r="O7114" i="24"/>
  <c r="N7114" i="24"/>
  <c r="M7114" i="24"/>
  <c r="O7113" i="24"/>
  <c r="N7113" i="24"/>
  <c r="M7113" i="24"/>
  <c r="O7112" i="24"/>
  <c r="N7112" i="24"/>
  <c r="M7112" i="24"/>
  <c r="O7111" i="24"/>
  <c r="N7111" i="24"/>
  <c r="M7111" i="24"/>
  <c r="O7110" i="24"/>
  <c r="N7110" i="24"/>
  <c r="M7110" i="24"/>
  <c r="O7109" i="24"/>
  <c r="N7109" i="24"/>
  <c r="M7109" i="24"/>
  <c r="O7108" i="24"/>
  <c r="N7108" i="24"/>
  <c r="M7108" i="24"/>
  <c r="O7107" i="24"/>
  <c r="N7107" i="24"/>
  <c r="M7107" i="24"/>
  <c r="O7106" i="24"/>
  <c r="N7106" i="24"/>
  <c r="M7106" i="24"/>
  <c r="O7105" i="24"/>
  <c r="N7105" i="24"/>
  <c r="M7105" i="24"/>
  <c r="O7104" i="24"/>
  <c r="N7104" i="24"/>
  <c r="M7104" i="24"/>
  <c r="O7103" i="24"/>
  <c r="N7103" i="24"/>
  <c r="M7103" i="24"/>
  <c r="O7102" i="24"/>
  <c r="N7102" i="24"/>
  <c r="M7102" i="24"/>
  <c r="O7101" i="24"/>
  <c r="N7101" i="24"/>
  <c r="M7101" i="24"/>
  <c r="O7100" i="24"/>
  <c r="N7100" i="24"/>
  <c r="M7100" i="24"/>
  <c r="O7099" i="24"/>
  <c r="N7099" i="24"/>
  <c r="M7099" i="24"/>
  <c r="O7098" i="24"/>
  <c r="N7098" i="24"/>
  <c r="M7098" i="24"/>
  <c r="O7097" i="24"/>
  <c r="N7097" i="24"/>
  <c r="M7097" i="24"/>
  <c r="O7096" i="24"/>
  <c r="N7096" i="24"/>
  <c r="M7096" i="24"/>
  <c r="O7095" i="24"/>
  <c r="N7095" i="24"/>
  <c r="M7095" i="24"/>
  <c r="O7094" i="24"/>
  <c r="N7094" i="24"/>
  <c r="M7094" i="24"/>
  <c r="O7093" i="24"/>
  <c r="N7093" i="24"/>
  <c r="M7093" i="24"/>
  <c r="O7092" i="24"/>
  <c r="N7092" i="24"/>
  <c r="M7092" i="24"/>
  <c r="O7091" i="24"/>
  <c r="N7091" i="24"/>
  <c r="M7091" i="24"/>
  <c r="O7090" i="24"/>
  <c r="N7090" i="24"/>
  <c r="M7090" i="24"/>
  <c r="O7089" i="24"/>
  <c r="N7089" i="24"/>
  <c r="M7089" i="24"/>
  <c r="O7088" i="24"/>
  <c r="N7088" i="24"/>
  <c r="M7088" i="24"/>
  <c r="O7087" i="24"/>
  <c r="N7087" i="24"/>
  <c r="M7087" i="24"/>
  <c r="O7086" i="24"/>
  <c r="N7086" i="24"/>
  <c r="M7086" i="24"/>
  <c r="O7085" i="24"/>
  <c r="N7085" i="24"/>
  <c r="M7085" i="24"/>
  <c r="O7084" i="24"/>
  <c r="N7084" i="24"/>
  <c r="M7084" i="24"/>
  <c r="O7083" i="24"/>
  <c r="N7083" i="24"/>
  <c r="M7083" i="24"/>
  <c r="O7082" i="24"/>
  <c r="N7082" i="24"/>
  <c r="M7082" i="24"/>
  <c r="O7081" i="24"/>
  <c r="N7081" i="24"/>
  <c r="M7081" i="24"/>
  <c r="O7080" i="24"/>
  <c r="N7080" i="24"/>
  <c r="M7080" i="24"/>
  <c r="O7079" i="24"/>
  <c r="N7079" i="24"/>
  <c r="M7079" i="24"/>
  <c r="O7078" i="24"/>
  <c r="N7078" i="24"/>
  <c r="M7078" i="24"/>
  <c r="O7077" i="24"/>
  <c r="N7077" i="24"/>
  <c r="M7077" i="24"/>
  <c r="O7076" i="24"/>
  <c r="N7076" i="24"/>
  <c r="M7076" i="24"/>
  <c r="O7075" i="24"/>
  <c r="N7075" i="24"/>
  <c r="M7075" i="24"/>
  <c r="O7074" i="24"/>
  <c r="N7074" i="24"/>
  <c r="M7074" i="24"/>
  <c r="O7073" i="24"/>
  <c r="N7073" i="24"/>
  <c r="M7073" i="24"/>
  <c r="O7072" i="24"/>
  <c r="N7072" i="24"/>
  <c r="M7072" i="24"/>
  <c r="O7071" i="24"/>
  <c r="N7071" i="24"/>
  <c r="M7071" i="24"/>
  <c r="O7070" i="24"/>
  <c r="N7070" i="24"/>
  <c r="M7070" i="24"/>
  <c r="O7069" i="24"/>
  <c r="N7069" i="24"/>
  <c r="M7069" i="24"/>
  <c r="O7068" i="24"/>
  <c r="N7068" i="24"/>
  <c r="M7068" i="24"/>
  <c r="O7067" i="24"/>
  <c r="N7067" i="24"/>
  <c r="M7067" i="24"/>
  <c r="O7066" i="24"/>
  <c r="N7066" i="24"/>
  <c r="M7066" i="24"/>
  <c r="O7065" i="24"/>
  <c r="N7065" i="24"/>
  <c r="M7065" i="24"/>
  <c r="O7064" i="24"/>
  <c r="N7064" i="24"/>
  <c r="M7064" i="24"/>
  <c r="O7063" i="24"/>
  <c r="N7063" i="24"/>
  <c r="M7063" i="24"/>
  <c r="O7062" i="24"/>
  <c r="N7062" i="24"/>
  <c r="M7062" i="24"/>
  <c r="O7061" i="24"/>
  <c r="N7061" i="24"/>
  <c r="M7061" i="24"/>
  <c r="O7060" i="24"/>
  <c r="N7060" i="24"/>
  <c r="M7060" i="24"/>
  <c r="O7059" i="24"/>
  <c r="N7059" i="24"/>
  <c r="M7059" i="24"/>
  <c r="O7058" i="24"/>
  <c r="N7058" i="24"/>
  <c r="M7058" i="24"/>
  <c r="O7057" i="24"/>
  <c r="N7057" i="24"/>
  <c r="M7057" i="24"/>
  <c r="O7056" i="24"/>
  <c r="N7056" i="24"/>
  <c r="M7056" i="24"/>
  <c r="O7055" i="24"/>
  <c r="N7055" i="24"/>
  <c r="M7055" i="24"/>
  <c r="O7054" i="24"/>
  <c r="N7054" i="24"/>
  <c r="M7054" i="24"/>
  <c r="O7053" i="24"/>
  <c r="N7053" i="24"/>
  <c r="M7053" i="24"/>
  <c r="O7052" i="24"/>
  <c r="N7052" i="24"/>
  <c r="M7052" i="24"/>
  <c r="O7051" i="24"/>
  <c r="N7051" i="24"/>
  <c r="M7051" i="24"/>
  <c r="O7050" i="24"/>
  <c r="N7050" i="24"/>
  <c r="M7050" i="24"/>
  <c r="O7049" i="24"/>
  <c r="N7049" i="24"/>
  <c r="M7049" i="24"/>
  <c r="O7048" i="24"/>
  <c r="N7048" i="24"/>
  <c r="M7048" i="24"/>
  <c r="O7047" i="24"/>
  <c r="N7047" i="24"/>
  <c r="M7047" i="24"/>
  <c r="O7046" i="24"/>
  <c r="N7046" i="24"/>
  <c r="M7046" i="24"/>
  <c r="O7045" i="24"/>
  <c r="N7045" i="24"/>
  <c r="M7045" i="24"/>
  <c r="O7044" i="24"/>
  <c r="N7044" i="24"/>
  <c r="M7044" i="24"/>
  <c r="O7043" i="24"/>
  <c r="N7043" i="24"/>
  <c r="M7043" i="24"/>
  <c r="O7042" i="24"/>
  <c r="N7042" i="24"/>
  <c r="M7042" i="24"/>
  <c r="O7041" i="24"/>
  <c r="N7041" i="24"/>
  <c r="M7041" i="24"/>
  <c r="O7040" i="24"/>
  <c r="N7040" i="24"/>
  <c r="M7040" i="24"/>
  <c r="O7039" i="24"/>
  <c r="N7039" i="24"/>
  <c r="M7039" i="24"/>
  <c r="O7038" i="24"/>
  <c r="N7038" i="24"/>
  <c r="M7038" i="24"/>
  <c r="O7037" i="24"/>
  <c r="N7037" i="24"/>
  <c r="M7037" i="24"/>
  <c r="O7036" i="24"/>
  <c r="N7036" i="24"/>
  <c r="M7036" i="24"/>
  <c r="O7035" i="24"/>
  <c r="N7035" i="24"/>
  <c r="M7035" i="24"/>
  <c r="O7034" i="24"/>
  <c r="N7034" i="24"/>
  <c r="M7034" i="24"/>
  <c r="O7033" i="24"/>
  <c r="N7033" i="24"/>
  <c r="M7033" i="24"/>
  <c r="O7032" i="24"/>
  <c r="N7032" i="24"/>
  <c r="M7032" i="24"/>
  <c r="O7031" i="24"/>
  <c r="N7031" i="24"/>
  <c r="M7031" i="24"/>
  <c r="O7030" i="24"/>
  <c r="N7030" i="24"/>
  <c r="M7030" i="24"/>
  <c r="O7029" i="24"/>
  <c r="N7029" i="24"/>
  <c r="M7029" i="24"/>
  <c r="O7028" i="24"/>
  <c r="N7028" i="24"/>
  <c r="M7028" i="24"/>
  <c r="O7027" i="24"/>
  <c r="N7027" i="24"/>
  <c r="M7027" i="24"/>
  <c r="O7026" i="24"/>
  <c r="N7026" i="24"/>
  <c r="M7026" i="24"/>
  <c r="O7025" i="24"/>
  <c r="N7025" i="24"/>
  <c r="M7025" i="24"/>
  <c r="O7024" i="24"/>
  <c r="N7024" i="24"/>
  <c r="M7024" i="24"/>
  <c r="O7023" i="24"/>
  <c r="N7023" i="24"/>
  <c r="M7023" i="24"/>
  <c r="O7022" i="24"/>
  <c r="N7022" i="24"/>
  <c r="M7022" i="24"/>
  <c r="O7021" i="24"/>
  <c r="N7021" i="24"/>
  <c r="M7021" i="24"/>
  <c r="O7020" i="24"/>
  <c r="N7020" i="24"/>
  <c r="M7020" i="24"/>
  <c r="O7019" i="24"/>
  <c r="N7019" i="24"/>
  <c r="M7019" i="24"/>
  <c r="O7018" i="24"/>
  <c r="N7018" i="24"/>
  <c r="M7018" i="24"/>
  <c r="O7017" i="24"/>
  <c r="N7017" i="24"/>
  <c r="M7017" i="24"/>
  <c r="O7016" i="24"/>
  <c r="N7016" i="24"/>
  <c r="M7016" i="24"/>
  <c r="O7015" i="24"/>
  <c r="N7015" i="24"/>
  <c r="M7015" i="24"/>
  <c r="O7014" i="24"/>
  <c r="N7014" i="24"/>
  <c r="M7014" i="24"/>
  <c r="O7013" i="24"/>
  <c r="N7013" i="24"/>
  <c r="M7013" i="24"/>
  <c r="O7012" i="24"/>
  <c r="N7012" i="24"/>
  <c r="M7012" i="24"/>
  <c r="O7011" i="24"/>
  <c r="N7011" i="24"/>
  <c r="M7011" i="24"/>
  <c r="O7010" i="24"/>
  <c r="N7010" i="24"/>
  <c r="M7010" i="24"/>
  <c r="O7009" i="24"/>
  <c r="N7009" i="24"/>
  <c r="M7009" i="24"/>
  <c r="O7008" i="24"/>
  <c r="N7008" i="24"/>
  <c r="M7008" i="24"/>
  <c r="O7007" i="24"/>
  <c r="N7007" i="24"/>
  <c r="M7007" i="24"/>
  <c r="O7006" i="24"/>
  <c r="N7006" i="24"/>
  <c r="M7006" i="24"/>
  <c r="O7005" i="24"/>
  <c r="N7005" i="24"/>
  <c r="M7005" i="24"/>
  <c r="O7004" i="24"/>
  <c r="N7004" i="24"/>
  <c r="M7004" i="24"/>
  <c r="O7003" i="24"/>
  <c r="N7003" i="24"/>
  <c r="M7003" i="24"/>
  <c r="O7002" i="24"/>
  <c r="N7002" i="24"/>
  <c r="M7002" i="24"/>
  <c r="O7001" i="24"/>
  <c r="N7001" i="24"/>
  <c r="M7001" i="24"/>
  <c r="O7000" i="24"/>
  <c r="N7000" i="24"/>
  <c r="M7000" i="24"/>
  <c r="O6999" i="24"/>
  <c r="N6999" i="24"/>
  <c r="M6999" i="24"/>
  <c r="O6998" i="24"/>
  <c r="N6998" i="24"/>
  <c r="M6998" i="24"/>
  <c r="O6997" i="24"/>
  <c r="N6997" i="24"/>
  <c r="M6997" i="24"/>
  <c r="O6996" i="24"/>
  <c r="N6996" i="24"/>
  <c r="M6996" i="24"/>
  <c r="O6995" i="24"/>
  <c r="N6995" i="24"/>
  <c r="M6995" i="24"/>
  <c r="O6994" i="24"/>
  <c r="N6994" i="24"/>
  <c r="M6994" i="24"/>
  <c r="O6993" i="24"/>
  <c r="N6993" i="24"/>
  <c r="M6993" i="24"/>
  <c r="O6992" i="24"/>
  <c r="N6992" i="24"/>
  <c r="M6992" i="24"/>
  <c r="O6991" i="24"/>
  <c r="N6991" i="24"/>
  <c r="M6991" i="24"/>
  <c r="O6990" i="24"/>
  <c r="N6990" i="24"/>
  <c r="M6990" i="24"/>
  <c r="O6989" i="24"/>
  <c r="N6989" i="24"/>
  <c r="M6989" i="24"/>
  <c r="O6988" i="24"/>
  <c r="N6988" i="24"/>
  <c r="M6988" i="24"/>
  <c r="O6987" i="24"/>
  <c r="N6987" i="24"/>
  <c r="M6987" i="24"/>
  <c r="O6986" i="24"/>
  <c r="N6986" i="24"/>
  <c r="M6986" i="24"/>
  <c r="O6985" i="24"/>
  <c r="N6985" i="24"/>
  <c r="M6985" i="24"/>
  <c r="O6984" i="24"/>
  <c r="N6984" i="24"/>
  <c r="M6984" i="24"/>
  <c r="O6983" i="24"/>
  <c r="N6983" i="24"/>
  <c r="M6983" i="24"/>
  <c r="O6982" i="24"/>
  <c r="N6982" i="24"/>
  <c r="M6982" i="24"/>
  <c r="O6981" i="24"/>
  <c r="N6981" i="24"/>
  <c r="M6981" i="24"/>
  <c r="O6980" i="24"/>
  <c r="N6980" i="24"/>
  <c r="M6980" i="24"/>
  <c r="O6979" i="24"/>
  <c r="N6979" i="24"/>
  <c r="M6979" i="24"/>
  <c r="O6978" i="24"/>
  <c r="N6978" i="24"/>
  <c r="M6978" i="24"/>
  <c r="O6977" i="24"/>
  <c r="N6977" i="24"/>
  <c r="M6977" i="24"/>
  <c r="O6976" i="24"/>
  <c r="N6976" i="24"/>
  <c r="M6976" i="24"/>
  <c r="O6975" i="24"/>
  <c r="N6975" i="24"/>
  <c r="M6975" i="24"/>
  <c r="O6974" i="24"/>
  <c r="N6974" i="24"/>
  <c r="M6974" i="24"/>
  <c r="O6973" i="24"/>
  <c r="N6973" i="24"/>
  <c r="M6973" i="24"/>
  <c r="O6972" i="24"/>
  <c r="N6972" i="24"/>
  <c r="M6972" i="24"/>
  <c r="O6971" i="24"/>
  <c r="N6971" i="24"/>
  <c r="M6971" i="24"/>
  <c r="O6970" i="24"/>
  <c r="N6970" i="24"/>
  <c r="M6970" i="24"/>
  <c r="O6969" i="24"/>
  <c r="N6969" i="24"/>
  <c r="M6969" i="24"/>
  <c r="O6968" i="24"/>
  <c r="N6968" i="24"/>
  <c r="M6968" i="24"/>
  <c r="O6967" i="24"/>
  <c r="N6967" i="24"/>
  <c r="M6967" i="24"/>
  <c r="O6966" i="24"/>
  <c r="N6966" i="24"/>
  <c r="M6966" i="24"/>
  <c r="O6965" i="24"/>
  <c r="N6965" i="24"/>
  <c r="M6965" i="24"/>
  <c r="O6964" i="24"/>
  <c r="N6964" i="24"/>
  <c r="M6964" i="24"/>
  <c r="O6963" i="24"/>
  <c r="N6963" i="24"/>
  <c r="M6963" i="24"/>
  <c r="O6962" i="24"/>
  <c r="N6962" i="24"/>
  <c r="M6962" i="24"/>
  <c r="O6961" i="24"/>
  <c r="N6961" i="24"/>
  <c r="M6961" i="24"/>
  <c r="O6960" i="24"/>
  <c r="N6960" i="24"/>
  <c r="M6960" i="24"/>
  <c r="O6959" i="24"/>
  <c r="N6959" i="24"/>
  <c r="M6959" i="24"/>
  <c r="O6958" i="24"/>
  <c r="N6958" i="24"/>
  <c r="M6958" i="24"/>
  <c r="O6957" i="24"/>
  <c r="N6957" i="24"/>
  <c r="M6957" i="24"/>
  <c r="O6956" i="24"/>
  <c r="N6956" i="24"/>
  <c r="M6956" i="24"/>
  <c r="O6955" i="24"/>
  <c r="N6955" i="24"/>
  <c r="M6955" i="24"/>
  <c r="O6954" i="24"/>
  <c r="N6954" i="24"/>
  <c r="M6954" i="24"/>
  <c r="O6953" i="24"/>
  <c r="N6953" i="24"/>
  <c r="M6953" i="24"/>
  <c r="O6952" i="24"/>
  <c r="N6952" i="24"/>
  <c r="M6952" i="24"/>
  <c r="O6951" i="24"/>
  <c r="N6951" i="24"/>
  <c r="M6951" i="24"/>
  <c r="O6950" i="24"/>
  <c r="N6950" i="24"/>
  <c r="M6950" i="24"/>
  <c r="O6949" i="24"/>
  <c r="N6949" i="24"/>
  <c r="M6949" i="24"/>
  <c r="O6948" i="24"/>
  <c r="N6948" i="24"/>
  <c r="M6948" i="24"/>
  <c r="O6947" i="24"/>
  <c r="N6947" i="24"/>
  <c r="M6947" i="24"/>
  <c r="O6946" i="24"/>
  <c r="N6946" i="24"/>
  <c r="M6946" i="24"/>
  <c r="O6945" i="24"/>
  <c r="N6945" i="24"/>
  <c r="M6945" i="24"/>
  <c r="O6944" i="24"/>
  <c r="N6944" i="24"/>
  <c r="M6944" i="24"/>
  <c r="O6943" i="24"/>
  <c r="N6943" i="24"/>
  <c r="M6943" i="24"/>
  <c r="O6942" i="24"/>
  <c r="N6942" i="24"/>
  <c r="M6942" i="24"/>
  <c r="O6941" i="24"/>
  <c r="N6941" i="24"/>
  <c r="M6941" i="24"/>
  <c r="O6940" i="24"/>
  <c r="N6940" i="24"/>
  <c r="M6940" i="24"/>
  <c r="O6939" i="24"/>
  <c r="N6939" i="24"/>
  <c r="M6939" i="24"/>
  <c r="O6938" i="24"/>
  <c r="N6938" i="24"/>
  <c r="M6938" i="24"/>
  <c r="O6937" i="24"/>
  <c r="N6937" i="24"/>
  <c r="M6937" i="24"/>
  <c r="O6936" i="24"/>
  <c r="N6936" i="24"/>
  <c r="M6936" i="24"/>
  <c r="O6935" i="24"/>
  <c r="N6935" i="24"/>
  <c r="M6935" i="24"/>
  <c r="O6934" i="24"/>
  <c r="N6934" i="24"/>
  <c r="M6934" i="24"/>
  <c r="O6933" i="24"/>
  <c r="N6933" i="24"/>
  <c r="M6933" i="24"/>
  <c r="O6932" i="24"/>
  <c r="N6932" i="24"/>
  <c r="M6932" i="24"/>
  <c r="O6931" i="24"/>
  <c r="N6931" i="24"/>
  <c r="M6931" i="24"/>
  <c r="O6930" i="24"/>
  <c r="N6930" i="24"/>
  <c r="M6930" i="24"/>
  <c r="O6929" i="24"/>
  <c r="N6929" i="24"/>
  <c r="M6929" i="24"/>
  <c r="O6928" i="24"/>
  <c r="N6928" i="24"/>
  <c r="M6928" i="24"/>
  <c r="O6927" i="24"/>
  <c r="N6927" i="24"/>
  <c r="M6927" i="24"/>
  <c r="O6926" i="24"/>
  <c r="N6926" i="24"/>
  <c r="M6926" i="24"/>
  <c r="O6925" i="24"/>
  <c r="N6925" i="24"/>
  <c r="M6925" i="24"/>
  <c r="O6924" i="24"/>
  <c r="N6924" i="24"/>
  <c r="M6924" i="24"/>
  <c r="O6923" i="24"/>
  <c r="N6923" i="24"/>
  <c r="M6923" i="24"/>
  <c r="O6922" i="24"/>
  <c r="N6922" i="24"/>
  <c r="M6922" i="24"/>
  <c r="O6921" i="24"/>
  <c r="N6921" i="24"/>
  <c r="M6921" i="24"/>
  <c r="O6920" i="24"/>
  <c r="N6920" i="24"/>
  <c r="M6920" i="24"/>
  <c r="O6919" i="24"/>
  <c r="N6919" i="24"/>
  <c r="M6919" i="24"/>
  <c r="O6918" i="24"/>
  <c r="N6918" i="24"/>
  <c r="M6918" i="24"/>
  <c r="O6917" i="24"/>
  <c r="N6917" i="24"/>
  <c r="M6917" i="24"/>
  <c r="O6916" i="24"/>
  <c r="N6916" i="24"/>
  <c r="M6916" i="24"/>
  <c r="O6915" i="24"/>
  <c r="N6915" i="24"/>
  <c r="M6915" i="24"/>
  <c r="O6914" i="24"/>
  <c r="N6914" i="24"/>
  <c r="M6914" i="24"/>
  <c r="O6913" i="24"/>
  <c r="N6913" i="24"/>
  <c r="M6913" i="24"/>
  <c r="O6912" i="24"/>
  <c r="N6912" i="24"/>
  <c r="M6912" i="24"/>
  <c r="O6911" i="24"/>
  <c r="N6911" i="24"/>
  <c r="M6911" i="24"/>
  <c r="O6910" i="24"/>
  <c r="N6910" i="24"/>
  <c r="M6910" i="24"/>
  <c r="O6909" i="24"/>
  <c r="N6909" i="24"/>
  <c r="M6909" i="24"/>
  <c r="O6908" i="24"/>
  <c r="N6908" i="24"/>
  <c r="M6908" i="24"/>
  <c r="O6907" i="24"/>
  <c r="N6907" i="24"/>
  <c r="M6907" i="24"/>
  <c r="O6906" i="24"/>
  <c r="N6906" i="24"/>
  <c r="M6906" i="24"/>
  <c r="O6905" i="24"/>
  <c r="N6905" i="24"/>
  <c r="M6905" i="24"/>
  <c r="O6904" i="24"/>
  <c r="N6904" i="24"/>
  <c r="M6904" i="24"/>
  <c r="O6903" i="24"/>
  <c r="N6903" i="24"/>
  <c r="M6903" i="24"/>
  <c r="O6902" i="24"/>
  <c r="N6902" i="24"/>
  <c r="M6902" i="24"/>
  <c r="O6901" i="24"/>
  <c r="N6901" i="24"/>
  <c r="M6901" i="24"/>
  <c r="O6900" i="24"/>
  <c r="N6900" i="24"/>
  <c r="M6900" i="24"/>
  <c r="O6899" i="24"/>
  <c r="N6899" i="24"/>
  <c r="M6899" i="24"/>
  <c r="O6898" i="24"/>
  <c r="N6898" i="24"/>
  <c r="M6898" i="24"/>
  <c r="O6897" i="24"/>
  <c r="N6897" i="24"/>
  <c r="M6897" i="24"/>
  <c r="O6896" i="24"/>
  <c r="N6896" i="24"/>
  <c r="M6896" i="24"/>
  <c r="O6895" i="24"/>
  <c r="N6895" i="24"/>
  <c r="M6895" i="24"/>
  <c r="O6894" i="24"/>
  <c r="N6894" i="24"/>
  <c r="M6894" i="24"/>
  <c r="O6893" i="24"/>
  <c r="N6893" i="24"/>
  <c r="M6893" i="24"/>
  <c r="O6892" i="24"/>
  <c r="N6892" i="24"/>
  <c r="M6892" i="24"/>
  <c r="O6891" i="24"/>
  <c r="N6891" i="24"/>
  <c r="M6891" i="24"/>
  <c r="O6890" i="24"/>
  <c r="N6890" i="24"/>
  <c r="M6890" i="24"/>
  <c r="O6889" i="24"/>
  <c r="N6889" i="24"/>
  <c r="M6889" i="24"/>
  <c r="O6888" i="24"/>
  <c r="N6888" i="24"/>
  <c r="M6888" i="24"/>
  <c r="O6887" i="24"/>
  <c r="N6887" i="24"/>
  <c r="M6887" i="24"/>
  <c r="O6886" i="24"/>
  <c r="N6886" i="24"/>
  <c r="M6886" i="24"/>
  <c r="O6885" i="24"/>
  <c r="N6885" i="24"/>
  <c r="M6885" i="24"/>
  <c r="O6884" i="24"/>
  <c r="N6884" i="24"/>
  <c r="M6884" i="24"/>
  <c r="O6883" i="24"/>
  <c r="N6883" i="24"/>
  <c r="M6883" i="24"/>
  <c r="O6882" i="24"/>
  <c r="N6882" i="24"/>
  <c r="M6882" i="24"/>
  <c r="O6881" i="24"/>
  <c r="N6881" i="24"/>
  <c r="M6881" i="24"/>
  <c r="O6880" i="24"/>
  <c r="N6880" i="24"/>
  <c r="M6880" i="24"/>
  <c r="O6879" i="24"/>
  <c r="N6879" i="24"/>
  <c r="M6879" i="24"/>
  <c r="O6878" i="24"/>
  <c r="N6878" i="24"/>
  <c r="M6878" i="24"/>
  <c r="O6877" i="24"/>
  <c r="N6877" i="24"/>
  <c r="M6877" i="24"/>
  <c r="O6876" i="24"/>
  <c r="N6876" i="24"/>
  <c r="M6876" i="24"/>
  <c r="O6875" i="24"/>
  <c r="N6875" i="24"/>
  <c r="M6875" i="24"/>
  <c r="O6874" i="24"/>
  <c r="N6874" i="24"/>
  <c r="M6874" i="24"/>
  <c r="O6873" i="24"/>
  <c r="N6873" i="24"/>
  <c r="M6873" i="24"/>
  <c r="O6872" i="24"/>
  <c r="N6872" i="24"/>
  <c r="M6872" i="24"/>
  <c r="O6871" i="24"/>
  <c r="N6871" i="24"/>
  <c r="M6871" i="24"/>
  <c r="O6870" i="24"/>
  <c r="N6870" i="24"/>
  <c r="M6870" i="24"/>
  <c r="O6869" i="24"/>
  <c r="N6869" i="24"/>
  <c r="M6869" i="24"/>
  <c r="O6868" i="24"/>
  <c r="N6868" i="24"/>
  <c r="M6868" i="24"/>
  <c r="O6867" i="24"/>
  <c r="N6867" i="24"/>
  <c r="M6867" i="24"/>
  <c r="O6866" i="24"/>
  <c r="N6866" i="24"/>
  <c r="M6866" i="24"/>
  <c r="O6865" i="24"/>
  <c r="N6865" i="24"/>
  <c r="M6865" i="24"/>
  <c r="O6864" i="24"/>
  <c r="N6864" i="24"/>
  <c r="M6864" i="24"/>
  <c r="O6863" i="24"/>
  <c r="N6863" i="24"/>
  <c r="M6863" i="24"/>
  <c r="O6862" i="24"/>
  <c r="N6862" i="24"/>
  <c r="M6862" i="24"/>
  <c r="O6861" i="24"/>
  <c r="N6861" i="24"/>
  <c r="M6861" i="24"/>
  <c r="O6860" i="24"/>
  <c r="N6860" i="24"/>
  <c r="M6860" i="24"/>
  <c r="O6859" i="24"/>
  <c r="N6859" i="24"/>
  <c r="M6859" i="24"/>
  <c r="O6858" i="24"/>
  <c r="N6858" i="24"/>
  <c r="M6858" i="24"/>
  <c r="O6857" i="24"/>
  <c r="N6857" i="24"/>
  <c r="M6857" i="24"/>
  <c r="O6856" i="24"/>
  <c r="N6856" i="24"/>
  <c r="M6856" i="24"/>
  <c r="O6855" i="24"/>
  <c r="N6855" i="24"/>
  <c r="M6855" i="24"/>
  <c r="O6854" i="24"/>
  <c r="N6854" i="24"/>
  <c r="M6854" i="24"/>
  <c r="O6853" i="24"/>
  <c r="N6853" i="24"/>
  <c r="M6853" i="24"/>
  <c r="O6852" i="24"/>
  <c r="N6852" i="24"/>
  <c r="M6852" i="24"/>
  <c r="O6851" i="24"/>
  <c r="N6851" i="24"/>
  <c r="M6851" i="24"/>
  <c r="O6850" i="24"/>
  <c r="N6850" i="24"/>
  <c r="M6850" i="24"/>
  <c r="O6849" i="24"/>
  <c r="N6849" i="24"/>
  <c r="M6849" i="24"/>
  <c r="O6848" i="24"/>
  <c r="N6848" i="24"/>
  <c r="M6848" i="24"/>
  <c r="O6847" i="24"/>
  <c r="N6847" i="24"/>
  <c r="M6847" i="24"/>
  <c r="O6846" i="24"/>
  <c r="N6846" i="24"/>
  <c r="M6846" i="24"/>
  <c r="O6845" i="24"/>
  <c r="N6845" i="24"/>
  <c r="M6845" i="24"/>
  <c r="O6844" i="24"/>
  <c r="N6844" i="24"/>
  <c r="M6844" i="24"/>
  <c r="O6843" i="24"/>
  <c r="N6843" i="24"/>
  <c r="M6843" i="24"/>
  <c r="O6842" i="24"/>
  <c r="N6842" i="24"/>
  <c r="M6842" i="24"/>
  <c r="O6841" i="24"/>
  <c r="N6841" i="24"/>
  <c r="M6841" i="24"/>
  <c r="O6840" i="24"/>
  <c r="N6840" i="24"/>
  <c r="M6840" i="24"/>
  <c r="O6839" i="24"/>
  <c r="N6839" i="24"/>
  <c r="M6839" i="24"/>
  <c r="O6838" i="24"/>
  <c r="N6838" i="24"/>
  <c r="M6838" i="24"/>
  <c r="O6837" i="24"/>
  <c r="N6837" i="24"/>
  <c r="M6837" i="24"/>
  <c r="O6836" i="24"/>
  <c r="N6836" i="24"/>
  <c r="M6836" i="24"/>
  <c r="O6835" i="24"/>
  <c r="N6835" i="24"/>
  <c r="M6835" i="24"/>
  <c r="O6834" i="24"/>
  <c r="N6834" i="24"/>
  <c r="M6834" i="24"/>
  <c r="O6833" i="24"/>
  <c r="N6833" i="24"/>
  <c r="M6833" i="24"/>
  <c r="O6832" i="24"/>
  <c r="N6832" i="24"/>
  <c r="M6832" i="24"/>
  <c r="O6831" i="24"/>
  <c r="N6831" i="24"/>
  <c r="M6831" i="24"/>
  <c r="O6830" i="24"/>
  <c r="N6830" i="24"/>
  <c r="M6830" i="24"/>
  <c r="O6829" i="24"/>
  <c r="N6829" i="24"/>
  <c r="M6829" i="24"/>
  <c r="O6828" i="24"/>
  <c r="N6828" i="24"/>
  <c r="M6828" i="24"/>
  <c r="O6827" i="24"/>
  <c r="N6827" i="24"/>
  <c r="M6827" i="24"/>
  <c r="O6826" i="24"/>
  <c r="N6826" i="24"/>
  <c r="M6826" i="24"/>
  <c r="O6825" i="24"/>
  <c r="N6825" i="24"/>
  <c r="M6825" i="24"/>
  <c r="O6824" i="24"/>
  <c r="N6824" i="24"/>
  <c r="M6824" i="24"/>
  <c r="O6823" i="24"/>
  <c r="N6823" i="24"/>
  <c r="M6823" i="24"/>
  <c r="O6822" i="24"/>
  <c r="N6822" i="24"/>
  <c r="M6822" i="24"/>
  <c r="O6821" i="24"/>
  <c r="N6821" i="24"/>
  <c r="M6821" i="24"/>
  <c r="O6820" i="24"/>
  <c r="N6820" i="24"/>
  <c r="M6820" i="24"/>
  <c r="O6819" i="24"/>
  <c r="N6819" i="24"/>
  <c r="M6819" i="24"/>
  <c r="O6818" i="24"/>
  <c r="N6818" i="24"/>
  <c r="M6818" i="24"/>
  <c r="O6817" i="24"/>
  <c r="N6817" i="24"/>
  <c r="M6817" i="24"/>
  <c r="O6816" i="24"/>
  <c r="N6816" i="24"/>
  <c r="M6816" i="24"/>
  <c r="O6815" i="24"/>
  <c r="N6815" i="24"/>
  <c r="M6815" i="24"/>
  <c r="O6814" i="24"/>
  <c r="N6814" i="24"/>
  <c r="M6814" i="24"/>
  <c r="O6813" i="24"/>
  <c r="N6813" i="24"/>
  <c r="M6813" i="24"/>
  <c r="O6812" i="24"/>
  <c r="N6812" i="24"/>
  <c r="M6812" i="24"/>
  <c r="O6811" i="24"/>
  <c r="N6811" i="24"/>
  <c r="M6811" i="24"/>
  <c r="O6810" i="24"/>
  <c r="N6810" i="24"/>
  <c r="M6810" i="24"/>
  <c r="O6809" i="24"/>
  <c r="N6809" i="24"/>
  <c r="M6809" i="24"/>
  <c r="O6808" i="24"/>
  <c r="N6808" i="24"/>
  <c r="M6808" i="24"/>
  <c r="O6807" i="24"/>
  <c r="N6807" i="24"/>
  <c r="M6807" i="24"/>
  <c r="O6806" i="24"/>
  <c r="N6806" i="24"/>
  <c r="M6806" i="24"/>
  <c r="O6805" i="24"/>
  <c r="N6805" i="24"/>
  <c r="M6805" i="24"/>
  <c r="O6804" i="24"/>
  <c r="N6804" i="24"/>
  <c r="M6804" i="24"/>
  <c r="O6803" i="24"/>
  <c r="N6803" i="24"/>
  <c r="M6803" i="24"/>
  <c r="O6802" i="24"/>
  <c r="N6802" i="24"/>
  <c r="M6802" i="24"/>
  <c r="O6801" i="24"/>
  <c r="N6801" i="24"/>
  <c r="M6801" i="24"/>
  <c r="O6800" i="24"/>
  <c r="N6800" i="24"/>
  <c r="M6800" i="24"/>
  <c r="O6799" i="24"/>
  <c r="N6799" i="24"/>
  <c r="M6799" i="24"/>
  <c r="O6798" i="24"/>
  <c r="N6798" i="24"/>
  <c r="M6798" i="24"/>
  <c r="O6797" i="24"/>
  <c r="N6797" i="24"/>
  <c r="M6797" i="24"/>
  <c r="O6796" i="24"/>
  <c r="N6796" i="24"/>
  <c r="M6796" i="24"/>
  <c r="O6795" i="24"/>
  <c r="N6795" i="24"/>
  <c r="M6795" i="24"/>
  <c r="O6794" i="24"/>
  <c r="N6794" i="24"/>
  <c r="M6794" i="24"/>
  <c r="O6793" i="24"/>
  <c r="N6793" i="24"/>
  <c r="M6793" i="24"/>
  <c r="O6792" i="24"/>
  <c r="N6792" i="24"/>
  <c r="M6792" i="24"/>
  <c r="O6791" i="24"/>
  <c r="N6791" i="24"/>
  <c r="M6791" i="24"/>
  <c r="O6790" i="24"/>
  <c r="N6790" i="24"/>
  <c r="M6790" i="24"/>
  <c r="O6789" i="24"/>
  <c r="N6789" i="24"/>
  <c r="M6789" i="24"/>
  <c r="O6788" i="24"/>
  <c r="N6788" i="24"/>
  <c r="M6788" i="24"/>
  <c r="O6787" i="24"/>
  <c r="N6787" i="24"/>
  <c r="M6787" i="24"/>
  <c r="O6786" i="24"/>
  <c r="N6786" i="24"/>
  <c r="M6786" i="24"/>
  <c r="O6785" i="24"/>
  <c r="N6785" i="24"/>
  <c r="M6785" i="24"/>
  <c r="O6784" i="24"/>
  <c r="N6784" i="24"/>
  <c r="M6784" i="24"/>
  <c r="O6783" i="24"/>
  <c r="N6783" i="24"/>
  <c r="M6783" i="24"/>
  <c r="O6782" i="24"/>
  <c r="N6782" i="24"/>
  <c r="M6782" i="24"/>
  <c r="O6781" i="24"/>
  <c r="N6781" i="24"/>
  <c r="M6781" i="24"/>
  <c r="O6780" i="24"/>
  <c r="N6780" i="24"/>
  <c r="M6780" i="24"/>
  <c r="O6779" i="24"/>
  <c r="N6779" i="24"/>
  <c r="M6779" i="24"/>
  <c r="O6778" i="24"/>
  <c r="N6778" i="24"/>
  <c r="M6778" i="24"/>
  <c r="O6777" i="24"/>
  <c r="N6777" i="24"/>
  <c r="M6777" i="24"/>
  <c r="O6776" i="24"/>
  <c r="N6776" i="24"/>
  <c r="M6776" i="24"/>
  <c r="O6775" i="24"/>
  <c r="N6775" i="24"/>
  <c r="M6775" i="24"/>
  <c r="O6774" i="24"/>
  <c r="N6774" i="24"/>
  <c r="M6774" i="24"/>
  <c r="O6773" i="24"/>
  <c r="N6773" i="24"/>
  <c r="M6773" i="24"/>
  <c r="O6772" i="24"/>
  <c r="N6772" i="24"/>
  <c r="M6772" i="24"/>
  <c r="O6771" i="24"/>
  <c r="N6771" i="24"/>
  <c r="M6771" i="24"/>
  <c r="O6770" i="24"/>
  <c r="N6770" i="24"/>
  <c r="M6770" i="24"/>
  <c r="O6769" i="24"/>
  <c r="N6769" i="24"/>
  <c r="M6769" i="24"/>
  <c r="O6768" i="24"/>
  <c r="N6768" i="24"/>
  <c r="M6768" i="24"/>
  <c r="O6767" i="24"/>
  <c r="N6767" i="24"/>
  <c r="M6767" i="24"/>
  <c r="O6766" i="24"/>
  <c r="N6766" i="24"/>
  <c r="M6766" i="24"/>
  <c r="O6765" i="24"/>
  <c r="N6765" i="24"/>
  <c r="M6765" i="24"/>
  <c r="O6764" i="24"/>
  <c r="N6764" i="24"/>
  <c r="M6764" i="24"/>
  <c r="O6763" i="24"/>
  <c r="N6763" i="24"/>
  <c r="M6763" i="24"/>
  <c r="O6762" i="24"/>
  <c r="N6762" i="24"/>
  <c r="M6762" i="24"/>
  <c r="O6761" i="24"/>
  <c r="N6761" i="24"/>
  <c r="M6761" i="24"/>
  <c r="O6760" i="24"/>
  <c r="N6760" i="24"/>
  <c r="M6760" i="24"/>
  <c r="O6759" i="24"/>
  <c r="N6759" i="24"/>
  <c r="M6759" i="24"/>
  <c r="O6758" i="24"/>
  <c r="N6758" i="24"/>
  <c r="M6758" i="24"/>
  <c r="O6757" i="24"/>
  <c r="N6757" i="24"/>
  <c r="M6757" i="24"/>
  <c r="O6756" i="24"/>
  <c r="N6756" i="24"/>
  <c r="M6756" i="24"/>
  <c r="O6755" i="24"/>
  <c r="N6755" i="24"/>
  <c r="M6755" i="24"/>
  <c r="O6754" i="24"/>
  <c r="N6754" i="24"/>
  <c r="M6754" i="24"/>
  <c r="O6753" i="24"/>
  <c r="N6753" i="24"/>
  <c r="M6753" i="24"/>
  <c r="O6752" i="24"/>
  <c r="N6752" i="24"/>
  <c r="M6752" i="24"/>
  <c r="O6751" i="24"/>
  <c r="N6751" i="24"/>
  <c r="M6751" i="24"/>
  <c r="O6750" i="24"/>
  <c r="N6750" i="24"/>
  <c r="M6750" i="24"/>
  <c r="O6749" i="24"/>
  <c r="N6749" i="24"/>
  <c r="M6749" i="24"/>
  <c r="O6748" i="24"/>
  <c r="N6748" i="24"/>
  <c r="M6748" i="24"/>
  <c r="O6747" i="24"/>
  <c r="N6747" i="24"/>
  <c r="M6747" i="24"/>
  <c r="O6746" i="24"/>
  <c r="N6746" i="24"/>
  <c r="M6746" i="24"/>
  <c r="O6745" i="24"/>
  <c r="N6745" i="24"/>
  <c r="M6745" i="24"/>
  <c r="O6744" i="24"/>
  <c r="N6744" i="24"/>
  <c r="M6744" i="24"/>
  <c r="O6743" i="24"/>
  <c r="N6743" i="24"/>
  <c r="M6743" i="24"/>
  <c r="O6742" i="24"/>
  <c r="N6742" i="24"/>
  <c r="M6742" i="24"/>
  <c r="O6741" i="24"/>
  <c r="N6741" i="24"/>
  <c r="M6741" i="24"/>
  <c r="O6740" i="24"/>
  <c r="N6740" i="24"/>
  <c r="M6740" i="24"/>
  <c r="O6739" i="24"/>
  <c r="N6739" i="24"/>
  <c r="M6739" i="24"/>
  <c r="O6738" i="24"/>
  <c r="N6738" i="24"/>
  <c r="M6738" i="24"/>
  <c r="O6737" i="24"/>
  <c r="N6737" i="24"/>
  <c r="M6737" i="24"/>
  <c r="O6736" i="24"/>
  <c r="N6736" i="24"/>
  <c r="M6736" i="24"/>
  <c r="O6735" i="24"/>
  <c r="N6735" i="24"/>
  <c r="M6735" i="24"/>
  <c r="O6734" i="24"/>
  <c r="N6734" i="24"/>
  <c r="M6734" i="24"/>
  <c r="O6733" i="24"/>
  <c r="N6733" i="24"/>
  <c r="M6733" i="24"/>
  <c r="O6732" i="24"/>
  <c r="N6732" i="24"/>
  <c r="M6732" i="24"/>
  <c r="O6731" i="24"/>
  <c r="N6731" i="24"/>
  <c r="M6731" i="24"/>
  <c r="O6730" i="24"/>
  <c r="N6730" i="24"/>
  <c r="M6730" i="24"/>
  <c r="O6729" i="24"/>
  <c r="N6729" i="24"/>
  <c r="M6729" i="24"/>
  <c r="O6728" i="24"/>
  <c r="N6728" i="24"/>
  <c r="M6728" i="24"/>
  <c r="O6727" i="24"/>
  <c r="N6727" i="24"/>
  <c r="M6727" i="24"/>
  <c r="O6726" i="24"/>
  <c r="N6726" i="24"/>
  <c r="M6726" i="24"/>
  <c r="O6725" i="24"/>
  <c r="N6725" i="24"/>
  <c r="M6725" i="24"/>
  <c r="O6724" i="24"/>
  <c r="N6724" i="24"/>
  <c r="M6724" i="24"/>
  <c r="O6723" i="24"/>
  <c r="N6723" i="24"/>
  <c r="M6723" i="24"/>
  <c r="O6722" i="24"/>
  <c r="N6722" i="24"/>
  <c r="M6722" i="24"/>
  <c r="O6721" i="24"/>
  <c r="N6721" i="24"/>
  <c r="M6721" i="24"/>
  <c r="O6720" i="24"/>
  <c r="N6720" i="24"/>
  <c r="M6720" i="24"/>
  <c r="O6719" i="24"/>
  <c r="N6719" i="24"/>
  <c r="M6719" i="24"/>
  <c r="O6718" i="24"/>
  <c r="N6718" i="24"/>
  <c r="M6718" i="24"/>
  <c r="O6717" i="24"/>
  <c r="N6717" i="24"/>
  <c r="M6717" i="24"/>
  <c r="O6716" i="24"/>
  <c r="N6716" i="24"/>
  <c r="M6716" i="24"/>
  <c r="O6715" i="24"/>
  <c r="N6715" i="24"/>
  <c r="M6715" i="24"/>
  <c r="O6714" i="24"/>
  <c r="N6714" i="24"/>
  <c r="M6714" i="24"/>
  <c r="O6713" i="24"/>
  <c r="N6713" i="24"/>
  <c r="M6713" i="24"/>
  <c r="O6712" i="24"/>
  <c r="N6712" i="24"/>
  <c r="M6712" i="24"/>
  <c r="O6711" i="24"/>
  <c r="N6711" i="24"/>
  <c r="M6711" i="24"/>
  <c r="O6710" i="24"/>
  <c r="N6710" i="24"/>
  <c r="M6710" i="24"/>
  <c r="O6709" i="24"/>
  <c r="N6709" i="24"/>
  <c r="M6709" i="24"/>
  <c r="O6708" i="24"/>
  <c r="N6708" i="24"/>
  <c r="M6708" i="24"/>
  <c r="O6707" i="24"/>
  <c r="N6707" i="24"/>
  <c r="M6707" i="24"/>
  <c r="O6706" i="24"/>
  <c r="N6706" i="24"/>
  <c r="M6706" i="24"/>
  <c r="O6705" i="24"/>
  <c r="N6705" i="24"/>
  <c r="M6705" i="24"/>
  <c r="O6704" i="24"/>
  <c r="N6704" i="24"/>
  <c r="M6704" i="24"/>
  <c r="O6703" i="24"/>
  <c r="N6703" i="24"/>
  <c r="M6703" i="24"/>
  <c r="O6702" i="24"/>
  <c r="N6702" i="24"/>
  <c r="M6702" i="24"/>
  <c r="O6701" i="24"/>
  <c r="N6701" i="24"/>
  <c r="M6701" i="24"/>
  <c r="O6700" i="24"/>
  <c r="N6700" i="24"/>
  <c r="M6700" i="24"/>
  <c r="O6699" i="24"/>
  <c r="N6699" i="24"/>
  <c r="M6699" i="24"/>
  <c r="O6698" i="24"/>
  <c r="N6698" i="24"/>
  <c r="M6698" i="24"/>
  <c r="O6697" i="24"/>
  <c r="N6697" i="24"/>
  <c r="M6697" i="24"/>
  <c r="O6696" i="24"/>
  <c r="N6696" i="24"/>
  <c r="M6696" i="24"/>
  <c r="O6695" i="24"/>
  <c r="N6695" i="24"/>
  <c r="M6695" i="24"/>
  <c r="O6694" i="24"/>
  <c r="N6694" i="24"/>
  <c r="M6694" i="24"/>
  <c r="O6693" i="24"/>
  <c r="N6693" i="24"/>
  <c r="M6693" i="24"/>
  <c r="O6692" i="24"/>
  <c r="N6692" i="24"/>
  <c r="M6692" i="24"/>
  <c r="O6691" i="24"/>
  <c r="N6691" i="24"/>
  <c r="M6691" i="24"/>
  <c r="O6690" i="24"/>
  <c r="N6690" i="24"/>
  <c r="M6690" i="24"/>
  <c r="O6689" i="24"/>
  <c r="N6689" i="24"/>
  <c r="M6689" i="24"/>
  <c r="O6688" i="24"/>
  <c r="N6688" i="24"/>
  <c r="M6688" i="24"/>
  <c r="O6687" i="24"/>
  <c r="N6687" i="24"/>
  <c r="M6687" i="24"/>
  <c r="O6686" i="24"/>
  <c r="N6686" i="24"/>
  <c r="M6686" i="24"/>
  <c r="O6685" i="24"/>
  <c r="N6685" i="24"/>
  <c r="M6685" i="24"/>
  <c r="O6684" i="24"/>
  <c r="N6684" i="24"/>
  <c r="M6684" i="24"/>
  <c r="O6683" i="24"/>
  <c r="N6683" i="24"/>
  <c r="M6683" i="24"/>
  <c r="O6682" i="24"/>
  <c r="N6682" i="24"/>
  <c r="M6682" i="24"/>
  <c r="O6681" i="24"/>
  <c r="N6681" i="24"/>
  <c r="M6681" i="24"/>
  <c r="O6680" i="24"/>
  <c r="N6680" i="24"/>
  <c r="M6680" i="24"/>
  <c r="O6679" i="24"/>
  <c r="N6679" i="24"/>
  <c r="M6679" i="24"/>
  <c r="O6678" i="24"/>
  <c r="N6678" i="24"/>
  <c r="M6678" i="24"/>
  <c r="O6677" i="24"/>
  <c r="N6677" i="24"/>
  <c r="M6677" i="24"/>
  <c r="O6676" i="24"/>
  <c r="N6676" i="24"/>
  <c r="M6676" i="24"/>
  <c r="O6675" i="24"/>
  <c r="N6675" i="24"/>
  <c r="M6675" i="24"/>
  <c r="O6674" i="24"/>
  <c r="N6674" i="24"/>
  <c r="M6674" i="24"/>
  <c r="O6673" i="24"/>
  <c r="N6673" i="24"/>
  <c r="M6673" i="24"/>
  <c r="O6672" i="24"/>
  <c r="N6672" i="24"/>
  <c r="M6672" i="24"/>
  <c r="O6671" i="24"/>
  <c r="N6671" i="24"/>
  <c r="M6671" i="24"/>
  <c r="O6670" i="24"/>
  <c r="N6670" i="24"/>
  <c r="M6670" i="24"/>
  <c r="O6669" i="24"/>
  <c r="N6669" i="24"/>
  <c r="M6669" i="24"/>
  <c r="O6668" i="24"/>
  <c r="N6668" i="24"/>
  <c r="M6668" i="24"/>
  <c r="O6667" i="24"/>
  <c r="N6667" i="24"/>
  <c r="M6667" i="24"/>
  <c r="O6666" i="24"/>
  <c r="N6666" i="24"/>
  <c r="M6666" i="24"/>
  <c r="O6665" i="24"/>
  <c r="N6665" i="24"/>
  <c r="M6665" i="24"/>
  <c r="O6664" i="24"/>
  <c r="N6664" i="24"/>
  <c r="M6664" i="24"/>
  <c r="O6663" i="24"/>
  <c r="N6663" i="24"/>
  <c r="M6663" i="24"/>
  <c r="O6662" i="24"/>
  <c r="N6662" i="24"/>
  <c r="M6662" i="24"/>
  <c r="O6661" i="24"/>
  <c r="N6661" i="24"/>
  <c r="M6661" i="24"/>
  <c r="O6660" i="24"/>
  <c r="N6660" i="24"/>
  <c r="M6660" i="24"/>
  <c r="O6659" i="24"/>
  <c r="N6659" i="24"/>
  <c r="M6659" i="24"/>
  <c r="O6658" i="24"/>
  <c r="N6658" i="24"/>
  <c r="M6658" i="24"/>
  <c r="O6657" i="24"/>
  <c r="N6657" i="24"/>
  <c r="M6657" i="24"/>
  <c r="O6656" i="24"/>
  <c r="N6656" i="24"/>
  <c r="M6656" i="24"/>
  <c r="O6655" i="24"/>
  <c r="N6655" i="24"/>
  <c r="M6655" i="24"/>
  <c r="O6654" i="24"/>
  <c r="N6654" i="24"/>
  <c r="M6654" i="24"/>
  <c r="O6653" i="24"/>
  <c r="N6653" i="24"/>
  <c r="M6653" i="24"/>
  <c r="O6652" i="24"/>
  <c r="N6652" i="24"/>
  <c r="M6652" i="24"/>
  <c r="O6651" i="24"/>
  <c r="N6651" i="24"/>
  <c r="M6651" i="24"/>
  <c r="O6650" i="24"/>
  <c r="N6650" i="24"/>
  <c r="M6650" i="24"/>
  <c r="O6649" i="24"/>
  <c r="N6649" i="24"/>
  <c r="M6649" i="24"/>
  <c r="O6648" i="24"/>
  <c r="N6648" i="24"/>
  <c r="M6648" i="24"/>
  <c r="O6647" i="24"/>
  <c r="N6647" i="24"/>
  <c r="M6647" i="24"/>
  <c r="O6646" i="24"/>
  <c r="N6646" i="24"/>
  <c r="M6646" i="24"/>
  <c r="O6645" i="24"/>
  <c r="N6645" i="24"/>
  <c r="M6645" i="24"/>
  <c r="O6644" i="24"/>
  <c r="N6644" i="24"/>
  <c r="M6644" i="24"/>
  <c r="O6643" i="24"/>
  <c r="N6643" i="24"/>
  <c r="M6643" i="24"/>
  <c r="O6642" i="24"/>
  <c r="N6642" i="24"/>
  <c r="M6642" i="24"/>
  <c r="O6641" i="24"/>
  <c r="N6641" i="24"/>
  <c r="M6641" i="24"/>
  <c r="O6640" i="24"/>
  <c r="N6640" i="24"/>
  <c r="M6640" i="24"/>
  <c r="O6639" i="24"/>
  <c r="N6639" i="24"/>
  <c r="M6639" i="24"/>
  <c r="O6638" i="24"/>
  <c r="N6638" i="24"/>
  <c r="M6638" i="24"/>
  <c r="O6637" i="24"/>
  <c r="N6637" i="24"/>
  <c r="M6637" i="24"/>
  <c r="O6636" i="24"/>
  <c r="N6636" i="24"/>
  <c r="M6636" i="24"/>
  <c r="O6635" i="24"/>
  <c r="N6635" i="24"/>
  <c r="M6635" i="24"/>
  <c r="O6634" i="24"/>
  <c r="N6634" i="24"/>
  <c r="M6634" i="24"/>
  <c r="O6633" i="24"/>
  <c r="N6633" i="24"/>
  <c r="M6633" i="24"/>
  <c r="O6632" i="24"/>
  <c r="N6632" i="24"/>
  <c r="M6632" i="24"/>
  <c r="O6631" i="24"/>
  <c r="N6631" i="24"/>
  <c r="M6631" i="24"/>
  <c r="O6630" i="24"/>
  <c r="N6630" i="24"/>
  <c r="M6630" i="24"/>
  <c r="O6629" i="24"/>
  <c r="N6629" i="24"/>
  <c r="M6629" i="24"/>
  <c r="O6628" i="24"/>
  <c r="N6628" i="24"/>
  <c r="M6628" i="24"/>
  <c r="O6627" i="24"/>
  <c r="N6627" i="24"/>
  <c r="M6627" i="24"/>
  <c r="O6626" i="24"/>
  <c r="N6626" i="24"/>
  <c r="M6626" i="24"/>
  <c r="O6625" i="24"/>
  <c r="N6625" i="24"/>
  <c r="M6625" i="24"/>
  <c r="O6624" i="24"/>
  <c r="N6624" i="24"/>
  <c r="M6624" i="24"/>
  <c r="O6623" i="24"/>
  <c r="N6623" i="24"/>
  <c r="M6623" i="24"/>
  <c r="O6622" i="24"/>
  <c r="N6622" i="24"/>
  <c r="M6622" i="24"/>
  <c r="O6621" i="24"/>
  <c r="N6621" i="24"/>
  <c r="M6621" i="24"/>
  <c r="O6620" i="24"/>
  <c r="N6620" i="24"/>
  <c r="M6620" i="24"/>
  <c r="O6619" i="24"/>
  <c r="N6619" i="24"/>
  <c r="M6619" i="24"/>
  <c r="O6618" i="24"/>
  <c r="N6618" i="24"/>
  <c r="M6618" i="24"/>
  <c r="O6617" i="24"/>
  <c r="N6617" i="24"/>
  <c r="M6617" i="24"/>
  <c r="O6616" i="24"/>
  <c r="N6616" i="24"/>
  <c r="M6616" i="24"/>
  <c r="O6615" i="24"/>
  <c r="N6615" i="24"/>
  <c r="M6615" i="24"/>
  <c r="O6614" i="24"/>
  <c r="N6614" i="24"/>
  <c r="M6614" i="24"/>
  <c r="O6613" i="24"/>
  <c r="N6613" i="24"/>
  <c r="M6613" i="24"/>
  <c r="O6612" i="24"/>
  <c r="N6612" i="24"/>
  <c r="M6612" i="24"/>
  <c r="O6611" i="24"/>
  <c r="N6611" i="24"/>
  <c r="M6611" i="24"/>
  <c r="O6610" i="24"/>
  <c r="N6610" i="24"/>
  <c r="M6610" i="24"/>
  <c r="O6609" i="24"/>
  <c r="N6609" i="24"/>
  <c r="M6609" i="24"/>
  <c r="O6608" i="24"/>
  <c r="N6608" i="24"/>
  <c r="M6608" i="24"/>
  <c r="O6607" i="24"/>
  <c r="N6607" i="24"/>
  <c r="M6607" i="24"/>
  <c r="O6606" i="24"/>
  <c r="N6606" i="24"/>
  <c r="M6606" i="24"/>
  <c r="O6605" i="24"/>
  <c r="N6605" i="24"/>
  <c r="M6605" i="24"/>
  <c r="O6604" i="24"/>
  <c r="N6604" i="24"/>
  <c r="M6604" i="24"/>
  <c r="O6603" i="24"/>
  <c r="N6603" i="24"/>
  <c r="M6603" i="24"/>
  <c r="O6602" i="24"/>
  <c r="N6602" i="24"/>
  <c r="M6602" i="24"/>
  <c r="O6601" i="24"/>
  <c r="N6601" i="24"/>
  <c r="M6601" i="24"/>
  <c r="O6600" i="24"/>
  <c r="N6600" i="24"/>
  <c r="M6600" i="24"/>
  <c r="O6599" i="24"/>
  <c r="N6599" i="24"/>
  <c r="M6599" i="24"/>
  <c r="O6598" i="24"/>
  <c r="N6598" i="24"/>
  <c r="M6598" i="24"/>
  <c r="O6597" i="24"/>
  <c r="N6597" i="24"/>
  <c r="M6597" i="24"/>
  <c r="O6596" i="24"/>
  <c r="N6596" i="24"/>
  <c r="M6596" i="24"/>
  <c r="O6595" i="24"/>
  <c r="N6595" i="24"/>
  <c r="M6595" i="24"/>
  <c r="O6594" i="24"/>
  <c r="N6594" i="24"/>
  <c r="M6594" i="24"/>
  <c r="O6593" i="24"/>
  <c r="N6593" i="24"/>
  <c r="M6593" i="24"/>
  <c r="O6592" i="24"/>
  <c r="N6592" i="24"/>
  <c r="M6592" i="24"/>
  <c r="O6591" i="24"/>
  <c r="N6591" i="24"/>
  <c r="M6591" i="24"/>
  <c r="O6590" i="24"/>
  <c r="N6590" i="24"/>
  <c r="M6590" i="24"/>
  <c r="O6589" i="24"/>
  <c r="N6589" i="24"/>
  <c r="M6589" i="24"/>
  <c r="O6588" i="24"/>
  <c r="N6588" i="24"/>
  <c r="M6588" i="24"/>
  <c r="O6587" i="24"/>
  <c r="N6587" i="24"/>
  <c r="M6587" i="24"/>
  <c r="O6586" i="24"/>
  <c r="N6586" i="24"/>
  <c r="M6586" i="24"/>
  <c r="O6585" i="24"/>
  <c r="N6585" i="24"/>
  <c r="M6585" i="24"/>
  <c r="O6584" i="24"/>
  <c r="N6584" i="24"/>
  <c r="M6584" i="24"/>
  <c r="O6583" i="24"/>
  <c r="N6583" i="24"/>
  <c r="M6583" i="24"/>
  <c r="O6582" i="24"/>
  <c r="N6582" i="24"/>
  <c r="M6582" i="24"/>
  <c r="O6581" i="24"/>
  <c r="N6581" i="24"/>
  <c r="M6581" i="24"/>
  <c r="O6580" i="24"/>
  <c r="N6580" i="24"/>
  <c r="M6580" i="24"/>
  <c r="O6579" i="24"/>
  <c r="N6579" i="24"/>
  <c r="M6579" i="24"/>
  <c r="O6578" i="24"/>
  <c r="N6578" i="24"/>
  <c r="M6578" i="24"/>
  <c r="O6577" i="24"/>
  <c r="N6577" i="24"/>
  <c r="M6577" i="24"/>
  <c r="O6576" i="24"/>
  <c r="N6576" i="24"/>
  <c r="M6576" i="24"/>
  <c r="O6575" i="24"/>
  <c r="N6575" i="24"/>
  <c r="M6575" i="24"/>
  <c r="O6574" i="24"/>
  <c r="N6574" i="24"/>
  <c r="M6574" i="24"/>
  <c r="O6573" i="24"/>
  <c r="N6573" i="24"/>
  <c r="M6573" i="24"/>
  <c r="O6572" i="24"/>
  <c r="N6572" i="24"/>
  <c r="M6572" i="24"/>
  <c r="O6571" i="24"/>
  <c r="N6571" i="24"/>
  <c r="M6571" i="24"/>
  <c r="O6570" i="24"/>
  <c r="N6570" i="24"/>
  <c r="M6570" i="24"/>
  <c r="O6569" i="24"/>
  <c r="N6569" i="24"/>
  <c r="M6569" i="24"/>
  <c r="O6568" i="24"/>
  <c r="N6568" i="24"/>
  <c r="M6568" i="24"/>
  <c r="O6567" i="24"/>
  <c r="N6567" i="24"/>
  <c r="M6567" i="24"/>
  <c r="O6566" i="24"/>
  <c r="N6566" i="24"/>
  <c r="M6566" i="24"/>
  <c r="O6565" i="24"/>
  <c r="N6565" i="24"/>
  <c r="M6565" i="24"/>
  <c r="O6564" i="24"/>
  <c r="N6564" i="24"/>
  <c r="M6564" i="24"/>
  <c r="O6563" i="24"/>
  <c r="N6563" i="24"/>
  <c r="M6563" i="24"/>
  <c r="O6562" i="24"/>
  <c r="N6562" i="24"/>
  <c r="M6562" i="24"/>
  <c r="O6561" i="24"/>
  <c r="N6561" i="24"/>
  <c r="M6561" i="24"/>
  <c r="O6560" i="24"/>
  <c r="N6560" i="24"/>
  <c r="M6560" i="24"/>
  <c r="O6559" i="24"/>
  <c r="N6559" i="24"/>
  <c r="M6559" i="24"/>
  <c r="O6558" i="24"/>
  <c r="N6558" i="24"/>
  <c r="M6558" i="24"/>
  <c r="O6557" i="24"/>
  <c r="N6557" i="24"/>
  <c r="M6557" i="24"/>
  <c r="O6556" i="24"/>
  <c r="N6556" i="24"/>
  <c r="M6556" i="24"/>
  <c r="O6555" i="24"/>
  <c r="N6555" i="24"/>
  <c r="M6555" i="24"/>
  <c r="O6554" i="24"/>
  <c r="N6554" i="24"/>
  <c r="M6554" i="24"/>
  <c r="O6553" i="24"/>
  <c r="N6553" i="24"/>
  <c r="M6553" i="24"/>
  <c r="O6552" i="24"/>
  <c r="N6552" i="24"/>
  <c r="M6552" i="24"/>
  <c r="O6551" i="24"/>
  <c r="N6551" i="24"/>
  <c r="M6551" i="24"/>
  <c r="O6550" i="24"/>
  <c r="N6550" i="24"/>
  <c r="M6550" i="24"/>
  <c r="O6549" i="24"/>
  <c r="N6549" i="24"/>
  <c r="M6549" i="24"/>
  <c r="O6548" i="24"/>
  <c r="N6548" i="24"/>
  <c r="M6548" i="24"/>
  <c r="O6547" i="24"/>
  <c r="N6547" i="24"/>
  <c r="M6547" i="24"/>
  <c r="O6546" i="24"/>
  <c r="N6546" i="24"/>
  <c r="M6546" i="24"/>
  <c r="O6545" i="24"/>
  <c r="N6545" i="24"/>
  <c r="M6545" i="24"/>
  <c r="O6544" i="24"/>
  <c r="N6544" i="24"/>
  <c r="M6544" i="24"/>
  <c r="O6543" i="24"/>
  <c r="N6543" i="24"/>
  <c r="M6543" i="24"/>
  <c r="O6542" i="24"/>
  <c r="N6542" i="24"/>
  <c r="M6542" i="24"/>
  <c r="O6541" i="24"/>
  <c r="N6541" i="24"/>
  <c r="M6541" i="24"/>
  <c r="O6540" i="24"/>
  <c r="N6540" i="24"/>
  <c r="M6540" i="24"/>
  <c r="O6539" i="24"/>
  <c r="N6539" i="24"/>
  <c r="M6539" i="24"/>
  <c r="O6538" i="24"/>
  <c r="N6538" i="24"/>
  <c r="M6538" i="24"/>
  <c r="O6537" i="24"/>
  <c r="N6537" i="24"/>
  <c r="M6537" i="24"/>
  <c r="O6536" i="24"/>
  <c r="N6536" i="24"/>
  <c r="M6536" i="24"/>
  <c r="O6535" i="24"/>
  <c r="N6535" i="24"/>
  <c r="M6535" i="24"/>
  <c r="O6534" i="24"/>
  <c r="N6534" i="24"/>
  <c r="M6534" i="24"/>
  <c r="O6533" i="24"/>
  <c r="N6533" i="24"/>
  <c r="M6533" i="24"/>
  <c r="O6532" i="24"/>
  <c r="N6532" i="24"/>
  <c r="M6532" i="24"/>
  <c r="O6531" i="24"/>
  <c r="N6531" i="24"/>
  <c r="M6531" i="24"/>
  <c r="O6530" i="24"/>
  <c r="N6530" i="24"/>
  <c r="M6530" i="24"/>
  <c r="O6529" i="24"/>
  <c r="N6529" i="24"/>
  <c r="M6529" i="24"/>
  <c r="O6528" i="24"/>
  <c r="N6528" i="24"/>
  <c r="M6528" i="24"/>
  <c r="O6527" i="24"/>
  <c r="N6527" i="24"/>
  <c r="M6527" i="24"/>
  <c r="O6526" i="24"/>
  <c r="N6526" i="24"/>
  <c r="M6526" i="24"/>
  <c r="O6525" i="24"/>
  <c r="N6525" i="24"/>
  <c r="M6525" i="24"/>
  <c r="O6524" i="24"/>
  <c r="N6524" i="24"/>
  <c r="M6524" i="24"/>
  <c r="O6523" i="24"/>
  <c r="N6523" i="24"/>
  <c r="M6523" i="24"/>
  <c r="O6522" i="24"/>
  <c r="N6522" i="24"/>
  <c r="M6522" i="24"/>
  <c r="O6521" i="24"/>
  <c r="N6521" i="24"/>
  <c r="M6521" i="24"/>
  <c r="O6520" i="24"/>
  <c r="N6520" i="24"/>
  <c r="M6520" i="24"/>
  <c r="O6519" i="24"/>
  <c r="N6519" i="24"/>
  <c r="M6519" i="24"/>
  <c r="O6518" i="24"/>
  <c r="N6518" i="24"/>
  <c r="M6518" i="24"/>
  <c r="O6517" i="24"/>
  <c r="N6517" i="24"/>
  <c r="M6517" i="24"/>
  <c r="O6516" i="24"/>
  <c r="N6516" i="24"/>
  <c r="M6516" i="24"/>
  <c r="O6515" i="24"/>
  <c r="N6515" i="24"/>
  <c r="M6515" i="24"/>
  <c r="O6514" i="24"/>
  <c r="N6514" i="24"/>
  <c r="M6514" i="24"/>
  <c r="O6513" i="24"/>
  <c r="N6513" i="24"/>
  <c r="M6513" i="24"/>
  <c r="O6512" i="24"/>
  <c r="N6512" i="24"/>
  <c r="M6512" i="24"/>
  <c r="O6511" i="24"/>
  <c r="N6511" i="24"/>
  <c r="M6511" i="24"/>
  <c r="O6510" i="24"/>
  <c r="N6510" i="24"/>
  <c r="M6510" i="24"/>
  <c r="O6509" i="24"/>
  <c r="N6509" i="24"/>
  <c r="M6509" i="24"/>
  <c r="O6508" i="24"/>
  <c r="N6508" i="24"/>
  <c r="M6508" i="24"/>
  <c r="O6507" i="24"/>
  <c r="N6507" i="24"/>
  <c r="M6507" i="24"/>
  <c r="O6506" i="24"/>
  <c r="N6506" i="24"/>
  <c r="M6506" i="24"/>
  <c r="O6505" i="24"/>
  <c r="N6505" i="24"/>
  <c r="M6505" i="24"/>
  <c r="O6504" i="24"/>
  <c r="N6504" i="24"/>
  <c r="M6504" i="24"/>
  <c r="O6503" i="24"/>
  <c r="N6503" i="24"/>
  <c r="M6503" i="24"/>
  <c r="O6502" i="24"/>
  <c r="N6502" i="24"/>
  <c r="M6502" i="24"/>
  <c r="O6501" i="24"/>
  <c r="N6501" i="24"/>
  <c r="M6501" i="24"/>
  <c r="O6500" i="24"/>
  <c r="N6500" i="24"/>
  <c r="M6500" i="24"/>
  <c r="O6499" i="24"/>
  <c r="N6499" i="24"/>
  <c r="M6499" i="24"/>
  <c r="O6498" i="24"/>
  <c r="N6498" i="24"/>
  <c r="M6498" i="24"/>
  <c r="O6497" i="24"/>
  <c r="N6497" i="24"/>
  <c r="M6497" i="24"/>
  <c r="O6496" i="24"/>
  <c r="N6496" i="24"/>
  <c r="M6496" i="24"/>
  <c r="O6495" i="24"/>
  <c r="N6495" i="24"/>
  <c r="M6495" i="24"/>
  <c r="O6494" i="24"/>
  <c r="N6494" i="24"/>
  <c r="M6494" i="24"/>
  <c r="O6493" i="24"/>
  <c r="N6493" i="24"/>
  <c r="M6493" i="24"/>
  <c r="O6492" i="24"/>
  <c r="N6492" i="24"/>
  <c r="M6492" i="24"/>
  <c r="O6491" i="24"/>
  <c r="N6491" i="24"/>
  <c r="M6491" i="24"/>
  <c r="O6490" i="24"/>
  <c r="N6490" i="24"/>
  <c r="M6490" i="24"/>
  <c r="O6489" i="24"/>
  <c r="N6489" i="24"/>
  <c r="M6489" i="24"/>
  <c r="O6488" i="24"/>
  <c r="N6488" i="24"/>
  <c r="M6488" i="24"/>
  <c r="O6487" i="24"/>
  <c r="N6487" i="24"/>
  <c r="M6487" i="24"/>
  <c r="O6486" i="24"/>
  <c r="N6486" i="24"/>
  <c r="M6486" i="24"/>
  <c r="O6485" i="24"/>
  <c r="N6485" i="24"/>
  <c r="M6485" i="24"/>
  <c r="O6484" i="24"/>
  <c r="N6484" i="24"/>
  <c r="M6484" i="24"/>
  <c r="O6483" i="24"/>
  <c r="N6483" i="24"/>
  <c r="M6483" i="24"/>
  <c r="O6482" i="24"/>
  <c r="N6482" i="24"/>
  <c r="M6482" i="24"/>
  <c r="O6481" i="24"/>
  <c r="N6481" i="24"/>
  <c r="M6481" i="24"/>
  <c r="O6480" i="24"/>
  <c r="N6480" i="24"/>
  <c r="M6480" i="24"/>
  <c r="O6479" i="24"/>
  <c r="N6479" i="24"/>
  <c r="M6479" i="24"/>
  <c r="O6478" i="24"/>
  <c r="N6478" i="24"/>
  <c r="M6478" i="24"/>
  <c r="O6477" i="24"/>
  <c r="N6477" i="24"/>
  <c r="M6477" i="24"/>
  <c r="O6476" i="24"/>
  <c r="N6476" i="24"/>
  <c r="M6476" i="24"/>
  <c r="O6475" i="24"/>
  <c r="N6475" i="24"/>
  <c r="M6475" i="24"/>
  <c r="O6474" i="24"/>
  <c r="N6474" i="24"/>
  <c r="M6474" i="24"/>
  <c r="O6473" i="24"/>
  <c r="N6473" i="24"/>
  <c r="M6473" i="24"/>
  <c r="O6472" i="24"/>
  <c r="N6472" i="24"/>
  <c r="M6472" i="24"/>
  <c r="O6471" i="24"/>
  <c r="N6471" i="24"/>
  <c r="M6471" i="24"/>
  <c r="O6470" i="24"/>
  <c r="N6470" i="24"/>
  <c r="M6470" i="24"/>
  <c r="O6469" i="24"/>
  <c r="N6469" i="24"/>
  <c r="M6469" i="24"/>
  <c r="O6468" i="24"/>
  <c r="N6468" i="24"/>
  <c r="M6468" i="24"/>
  <c r="O6467" i="24"/>
  <c r="N6467" i="24"/>
  <c r="M6467" i="24"/>
  <c r="O6466" i="24"/>
  <c r="N6466" i="24"/>
  <c r="M6466" i="24"/>
  <c r="O6465" i="24"/>
  <c r="N6465" i="24"/>
  <c r="M6465" i="24"/>
  <c r="O6464" i="24"/>
  <c r="N6464" i="24"/>
  <c r="M6464" i="24"/>
  <c r="O6463" i="24"/>
  <c r="N6463" i="24"/>
  <c r="M6463" i="24"/>
  <c r="O6462" i="24"/>
  <c r="N6462" i="24"/>
  <c r="M6462" i="24"/>
  <c r="O6461" i="24"/>
  <c r="N6461" i="24"/>
  <c r="M6461" i="24"/>
  <c r="O6460" i="24"/>
  <c r="N6460" i="24"/>
  <c r="M6460" i="24"/>
  <c r="O6459" i="24"/>
  <c r="N6459" i="24"/>
  <c r="M6459" i="24"/>
  <c r="O6458" i="24"/>
  <c r="N6458" i="24"/>
  <c r="M6458" i="24"/>
  <c r="O6457" i="24"/>
  <c r="N6457" i="24"/>
  <c r="M6457" i="24"/>
  <c r="O6456" i="24"/>
  <c r="N6456" i="24"/>
  <c r="M6456" i="24"/>
  <c r="O6455" i="24"/>
  <c r="N6455" i="24"/>
  <c r="M6455" i="24"/>
  <c r="O6454" i="24"/>
  <c r="N6454" i="24"/>
  <c r="M6454" i="24"/>
  <c r="O6453" i="24"/>
  <c r="N6453" i="24"/>
  <c r="M6453" i="24"/>
  <c r="O6452" i="24"/>
  <c r="N6452" i="24"/>
  <c r="M6452" i="24"/>
  <c r="O6451" i="24"/>
  <c r="N6451" i="24"/>
  <c r="M6451" i="24"/>
  <c r="O6450" i="24"/>
  <c r="N6450" i="24"/>
  <c r="M6450" i="24"/>
  <c r="O6449" i="24"/>
  <c r="N6449" i="24"/>
  <c r="M6449" i="24"/>
  <c r="O6448" i="24"/>
  <c r="N6448" i="24"/>
  <c r="M6448" i="24"/>
  <c r="O6447" i="24"/>
  <c r="N6447" i="24"/>
  <c r="M6447" i="24"/>
  <c r="O6446" i="24"/>
  <c r="N6446" i="24"/>
  <c r="M6446" i="24"/>
  <c r="O6445" i="24"/>
  <c r="N6445" i="24"/>
  <c r="M6445" i="24"/>
  <c r="O6444" i="24"/>
  <c r="N6444" i="24"/>
  <c r="M6444" i="24"/>
  <c r="O6443" i="24"/>
  <c r="N6443" i="24"/>
  <c r="M6443" i="24"/>
  <c r="O6442" i="24"/>
  <c r="N6442" i="24"/>
  <c r="M6442" i="24"/>
  <c r="O6441" i="24"/>
  <c r="N6441" i="24"/>
  <c r="M6441" i="24"/>
  <c r="O6440" i="24"/>
  <c r="N6440" i="24"/>
  <c r="M6440" i="24"/>
  <c r="O6439" i="24"/>
  <c r="N6439" i="24"/>
  <c r="M6439" i="24"/>
  <c r="O6438" i="24"/>
  <c r="N6438" i="24"/>
  <c r="M6438" i="24"/>
  <c r="O6437" i="24"/>
  <c r="N6437" i="24"/>
  <c r="M6437" i="24"/>
  <c r="O6436" i="24"/>
  <c r="N6436" i="24"/>
  <c r="M6436" i="24"/>
  <c r="O6435" i="24"/>
  <c r="N6435" i="24"/>
  <c r="M6435" i="24"/>
  <c r="O6434" i="24"/>
  <c r="N6434" i="24"/>
  <c r="M6434" i="24"/>
  <c r="O6433" i="24"/>
  <c r="N6433" i="24"/>
  <c r="M6433" i="24"/>
  <c r="O6432" i="24"/>
  <c r="N6432" i="24"/>
  <c r="M6432" i="24"/>
  <c r="O6431" i="24"/>
  <c r="N6431" i="24"/>
  <c r="M6431" i="24"/>
  <c r="O6430" i="24"/>
  <c r="N6430" i="24"/>
  <c r="M6430" i="24"/>
  <c r="O6429" i="24"/>
  <c r="N6429" i="24"/>
  <c r="M6429" i="24"/>
  <c r="O6428" i="24"/>
  <c r="N6428" i="24"/>
  <c r="M6428" i="24"/>
  <c r="O6427" i="24"/>
  <c r="N6427" i="24"/>
  <c r="M6427" i="24"/>
  <c r="O6426" i="24"/>
  <c r="N6426" i="24"/>
  <c r="M6426" i="24"/>
  <c r="O6425" i="24"/>
  <c r="N6425" i="24"/>
  <c r="M6425" i="24"/>
  <c r="O6424" i="24"/>
  <c r="N6424" i="24"/>
  <c r="M6424" i="24"/>
  <c r="O6423" i="24"/>
  <c r="N6423" i="24"/>
  <c r="M6423" i="24"/>
  <c r="O6422" i="24"/>
  <c r="N6422" i="24"/>
  <c r="M6422" i="24"/>
  <c r="O6421" i="24"/>
  <c r="N6421" i="24"/>
  <c r="M6421" i="24"/>
  <c r="O6420" i="24"/>
  <c r="N6420" i="24"/>
  <c r="M6420" i="24"/>
  <c r="O6419" i="24"/>
  <c r="N6419" i="24"/>
  <c r="M6419" i="24"/>
  <c r="O6418" i="24"/>
  <c r="N6418" i="24"/>
  <c r="M6418" i="24"/>
  <c r="O6417" i="24"/>
  <c r="N6417" i="24"/>
  <c r="M6417" i="24"/>
  <c r="O6416" i="24"/>
  <c r="N6416" i="24"/>
  <c r="M6416" i="24"/>
  <c r="O6415" i="24"/>
  <c r="N6415" i="24"/>
  <c r="M6415" i="24"/>
  <c r="O6414" i="24"/>
  <c r="N6414" i="24"/>
  <c r="M6414" i="24"/>
  <c r="O6413" i="24"/>
  <c r="N6413" i="24"/>
  <c r="M6413" i="24"/>
  <c r="O6412" i="24"/>
  <c r="N6412" i="24"/>
  <c r="M6412" i="24"/>
  <c r="O6411" i="24"/>
  <c r="N6411" i="24"/>
  <c r="M6411" i="24"/>
  <c r="O6410" i="24"/>
  <c r="N6410" i="24"/>
  <c r="M6410" i="24"/>
  <c r="O6409" i="24"/>
  <c r="N6409" i="24"/>
  <c r="M6409" i="24"/>
  <c r="O6408" i="24"/>
  <c r="N6408" i="24"/>
  <c r="M6408" i="24"/>
  <c r="O6407" i="24"/>
  <c r="N6407" i="24"/>
  <c r="M6407" i="24"/>
  <c r="O6406" i="24"/>
  <c r="N6406" i="24"/>
  <c r="M6406" i="24"/>
  <c r="O6405" i="24"/>
  <c r="N6405" i="24"/>
  <c r="M6405" i="24"/>
  <c r="O6404" i="24"/>
  <c r="N6404" i="24"/>
  <c r="M6404" i="24"/>
  <c r="O6403" i="24"/>
  <c r="N6403" i="24"/>
  <c r="M6403" i="24"/>
  <c r="O6402" i="24"/>
  <c r="N6402" i="24"/>
  <c r="M6402" i="24"/>
  <c r="O6401" i="24"/>
  <c r="N6401" i="24"/>
  <c r="M6401" i="24"/>
  <c r="O6400" i="24"/>
  <c r="N6400" i="24"/>
  <c r="M6400" i="24"/>
  <c r="O6399" i="24"/>
  <c r="N6399" i="24"/>
  <c r="M6399" i="24"/>
  <c r="O6398" i="24"/>
  <c r="N6398" i="24"/>
  <c r="M6398" i="24"/>
  <c r="O6397" i="24"/>
  <c r="N6397" i="24"/>
  <c r="M6397" i="24"/>
  <c r="O6396" i="24"/>
  <c r="N6396" i="24"/>
  <c r="M6396" i="24"/>
  <c r="O6395" i="24"/>
  <c r="N6395" i="24"/>
  <c r="M6395" i="24"/>
  <c r="O6394" i="24"/>
  <c r="N6394" i="24"/>
  <c r="M6394" i="24"/>
  <c r="O6393" i="24"/>
  <c r="N6393" i="24"/>
  <c r="M6393" i="24"/>
  <c r="O6392" i="24"/>
  <c r="N6392" i="24"/>
  <c r="M6392" i="24"/>
  <c r="O6391" i="24"/>
  <c r="N6391" i="24"/>
  <c r="M6391" i="24"/>
  <c r="O6390" i="24"/>
  <c r="N6390" i="24"/>
  <c r="M6390" i="24"/>
  <c r="O6389" i="24"/>
  <c r="N6389" i="24"/>
  <c r="M6389" i="24"/>
  <c r="O6388" i="24"/>
  <c r="N6388" i="24"/>
  <c r="M6388" i="24"/>
  <c r="O6387" i="24"/>
  <c r="N6387" i="24"/>
  <c r="M6387" i="24"/>
  <c r="O6386" i="24"/>
  <c r="N6386" i="24"/>
  <c r="M6386" i="24"/>
  <c r="O6385" i="24"/>
  <c r="N6385" i="24"/>
  <c r="M6385" i="24"/>
  <c r="O6384" i="24"/>
  <c r="N6384" i="24"/>
  <c r="M6384" i="24"/>
  <c r="O6383" i="24"/>
  <c r="N6383" i="24"/>
  <c r="M6383" i="24"/>
  <c r="O6382" i="24"/>
  <c r="N6382" i="24"/>
  <c r="M6382" i="24"/>
  <c r="O6381" i="24"/>
  <c r="N6381" i="24"/>
  <c r="M6381" i="24"/>
  <c r="O6380" i="24"/>
  <c r="N6380" i="24"/>
  <c r="M6380" i="24"/>
  <c r="O6379" i="24"/>
  <c r="N6379" i="24"/>
  <c r="M6379" i="24"/>
  <c r="O6378" i="24"/>
  <c r="N6378" i="24"/>
  <c r="M6378" i="24"/>
  <c r="O6377" i="24"/>
  <c r="N6377" i="24"/>
  <c r="M6377" i="24"/>
  <c r="O6376" i="24"/>
  <c r="N6376" i="24"/>
  <c r="M6376" i="24"/>
  <c r="O6375" i="24"/>
  <c r="N6375" i="24"/>
  <c r="M6375" i="24"/>
  <c r="O6374" i="24"/>
  <c r="N6374" i="24"/>
  <c r="M6374" i="24"/>
  <c r="O6373" i="24"/>
  <c r="N6373" i="24"/>
  <c r="M6373" i="24"/>
  <c r="O6372" i="24"/>
  <c r="N6372" i="24"/>
  <c r="M6372" i="24"/>
  <c r="O6371" i="24"/>
  <c r="N6371" i="24"/>
  <c r="M6371" i="24"/>
  <c r="O6370" i="24"/>
  <c r="N6370" i="24"/>
  <c r="M6370" i="24"/>
  <c r="O6369" i="24"/>
  <c r="N6369" i="24"/>
  <c r="M6369" i="24"/>
  <c r="O6368" i="24"/>
  <c r="N6368" i="24"/>
  <c r="M6368" i="24"/>
  <c r="O6367" i="24"/>
  <c r="N6367" i="24"/>
  <c r="M6367" i="24"/>
  <c r="O6366" i="24"/>
  <c r="N6366" i="24"/>
  <c r="M6366" i="24"/>
  <c r="O6365" i="24"/>
  <c r="N6365" i="24"/>
  <c r="M6365" i="24"/>
  <c r="O6364" i="24"/>
  <c r="N6364" i="24"/>
  <c r="M6364" i="24"/>
  <c r="O6363" i="24"/>
  <c r="N6363" i="24"/>
  <c r="M6363" i="24"/>
  <c r="O6362" i="24"/>
  <c r="N6362" i="24"/>
  <c r="M6362" i="24"/>
  <c r="O6361" i="24"/>
  <c r="N6361" i="24"/>
  <c r="M6361" i="24"/>
  <c r="O6360" i="24"/>
  <c r="N6360" i="24"/>
  <c r="M6360" i="24"/>
  <c r="O6359" i="24"/>
  <c r="N6359" i="24"/>
  <c r="M6359" i="24"/>
  <c r="O6358" i="24"/>
  <c r="N6358" i="24"/>
  <c r="M6358" i="24"/>
  <c r="O6357" i="24"/>
  <c r="N6357" i="24"/>
  <c r="M6357" i="24"/>
  <c r="O6356" i="24"/>
  <c r="N6356" i="24"/>
  <c r="M6356" i="24"/>
  <c r="O6355" i="24"/>
  <c r="N6355" i="24"/>
  <c r="M6355" i="24"/>
  <c r="O6354" i="24"/>
  <c r="N6354" i="24"/>
  <c r="M6354" i="24"/>
  <c r="O6353" i="24"/>
  <c r="N6353" i="24"/>
  <c r="M6353" i="24"/>
  <c r="O6352" i="24"/>
  <c r="N6352" i="24"/>
  <c r="M6352" i="24"/>
  <c r="O6351" i="24"/>
  <c r="N6351" i="24"/>
  <c r="M6351" i="24"/>
  <c r="O6350" i="24"/>
  <c r="N6350" i="24"/>
  <c r="M6350" i="24"/>
  <c r="O6349" i="24"/>
  <c r="N6349" i="24"/>
  <c r="M6349" i="24"/>
  <c r="O6348" i="24"/>
  <c r="N6348" i="24"/>
  <c r="M6348" i="24"/>
  <c r="O6347" i="24"/>
  <c r="N6347" i="24"/>
  <c r="M6347" i="24"/>
  <c r="O6346" i="24"/>
  <c r="N6346" i="24"/>
  <c r="M6346" i="24"/>
  <c r="O6345" i="24"/>
  <c r="N6345" i="24"/>
  <c r="M6345" i="24"/>
  <c r="O6344" i="24"/>
  <c r="N6344" i="24"/>
  <c r="M6344" i="24"/>
  <c r="O6343" i="24"/>
  <c r="N6343" i="24"/>
  <c r="M6343" i="24"/>
  <c r="O6342" i="24"/>
  <c r="N6342" i="24"/>
  <c r="M6342" i="24"/>
  <c r="O6341" i="24"/>
  <c r="N6341" i="24"/>
  <c r="M6341" i="24"/>
  <c r="O6340" i="24"/>
  <c r="N6340" i="24"/>
  <c r="M6340" i="24"/>
  <c r="O6339" i="24"/>
  <c r="N6339" i="24"/>
  <c r="M6339" i="24"/>
  <c r="O6338" i="24"/>
  <c r="N6338" i="24"/>
  <c r="M6338" i="24"/>
  <c r="O6337" i="24"/>
  <c r="N6337" i="24"/>
  <c r="M6337" i="24"/>
  <c r="O6336" i="24"/>
  <c r="N6336" i="24"/>
  <c r="M6336" i="24"/>
  <c r="O6335" i="24"/>
  <c r="N6335" i="24"/>
  <c r="M6335" i="24"/>
  <c r="O6334" i="24"/>
  <c r="N6334" i="24"/>
  <c r="M6334" i="24"/>
  <c r="O6333" i="24"/>
  <c r="N6333" i="24"/>
  <c r="M6333" i="24"/>
  <c r="O6332" i="24"/>
  <c r="N6332" i="24"/>
  <c r="M6332" i="24"/>
  <c r="O6331" i="24"/>
  <c r="N6331" i="24"/>
  <c r="M6331" i="24"/>
  <c r="O6330" i="24"/>
  <c r="N6330" i="24"/>
  <c r="M6330" i="24"/>
  <c r="O6329" i="24"/>
  <c r="N6329" i="24"/>
  <c r="M6329" i="24"/>
  <c r="O6328" i="24"/>
  <c r="N6328" i="24"/>
  <c r="M6328" i="24"/>
  <c r="O6327" i="24"/>
  <c r="N6327" i="24"/>
  <c r="M6327" i="24"/>
  <c r="O6326" i="24"/>
  <c r="N6326" i="24"/>
  <c r="M6326" i="24"/>
  <c r="O6325" i="24"/>
  <c r="N6325" i="24"/>
  <c r="M6325" i="24"/>
  <c r="O6324" i="24"/>
  <c r="N6324" i="24"/>
  <c r="M6324" i="24"/>
  <c r="O6323" i="24"/>
  <c r="N6323" i="24"/>
  <c r="M6323" i="24"/>
  <c r="O6322" i="24"/>
  <c r="N6322" i="24"/>
  <c r="M6322" i="24"/>
  <c r="O6321" i="24"/>
  <c r="N6321" i="24"/>
  <c r="M6321" i="24"/>
  <c r="O6320" i="24"/>
  <c r="N6320" i="24"/>
  <c r="M6320" i="24"/>
  <c r="O6319" i="24"/>
  <c r="N6319" i="24"/>
  <c r="M6319" i="24"/>
  <c r="O6318" i="24"/>
  <c r="N6318" i="24"/>
  <c r="M6318" i="24"/>
  <c r="O6317" i="24"/>
  <c r="N6317" i="24"/>
  <c r="M6317" i="24"/>
  <c r="O6316" i="24"/>
  <c r="N6316" i="24"/>
  <c r="M6316" i="24"/>
  <c r="O6315" i="24"/>
  <c r="N6315" i="24"/>
  <c r="M6315" i="24"/>
  <c r="O6314" i="24"/>
  <c r="N6314" i="24"/>
  <c r="M6314" i="24"/>
  <c r="O6313" i="24"/>
  <c r="N6313" i="24"/>
  <c r="M6313" i="24"/>
  <c r="O6312" i="24"/>
  <c r="N6312" i="24"/>
  <c r="M6312" i="24"/>
  <c r="O6311" i="24"/>
  <c r="N6311" i="24"/>
  <c r="M6311" i="24"/>
  <c r="O6310" i="24"/>
  <c r="N6310" i="24"/>
  <c r="M6310" i="24"/>
  <c r="O6309" i="24"/>
  <c r="N6309" i="24"/>
  <c r="M6309" i="24"/>
  <c r="O6308" i="24"/>
  <c r="N6308" i="24"/>
  <c r="M6308" i="24"/>
  <c r="O6307" i="24"/>
  <c r="N6307" i="24"/>
  <c r="M6307" i="24"/>
  <c r="O6306" i="24"/>
  <c r="N6306" i="24"/>
  <c r="M6306" i="24"/>
  <c r="O6305" i="24"/>
  <c r="N6305" i="24"/>
  <c r="M6305" i="24"/>
  <c r="O6304" i="24"/>
  <c r="N6304" i="24"/>
  <c r="M6304" i="24"/>
  <c r="O6303" i="24"/>
  <c r="N6303" i="24"/>
  <c r="M6303" i="24"/>
  <c r="O6302" i="24"/>
  <c r="N6302" i="24"/>
  <c r="M6302" i="24"/>
  <c r="O6301" i="24"/>
  <c r="N6301" i="24"/>
  <c r="M6301" i="24"/>
  <c r="O6300" i="24"/>
  <c r="N6300" i="24"/>
  <c r="M6300" i="24"/>
  <c r="O6299" i="24"/>
  <c r="N6299" i="24"/>
  <c r="M6299" i="24"/>
  <c r="O6298" i="24"/>
  <c r="N6298" i="24"/>
  <c r="M6298" i="24"/>
  <c r="O6297" i="24"/>
  <c r="N6297" i="24"/>
  <c r="M6297" i="24"/>
  <c r="O6296" i="24"/>
  <c r="N6296" i="24"/>
  <c r="M6296" i="24"/>
  <c r="O6295" i="24"/>
  <c r="N6295" i="24"/>
  <c r="M6295" i="24"/>
  <c r="O6294" i="24"/>
  <c r="N6294" i="24"/>
  <c r="M6294" i="24"/>
  <c r="O6293" i="24"/>
  <c r="N6293" i="24"/>
  <c r="M6293" i="24"/>
  <c r="O6292" i="24"/>
  <c r="N6292" i="24"/>
  <c r="M6292" i="24"/>
  <c r="O6291" i="24"/>
  <c r="N6291" i="24"/>
  <c r="M6291" i="24"/>
  <c r="O6290" i="24"/>
  <c r="N6290" i="24"/>
  <c r="M6290" i="24"/>
  <c r="O6289" i="24"/>
  <c r="N6289" i="24"/>
  <c r="M6289" i="24"/>
  <c r="O6288" i="24"/>
  <c r="N6288" i="24"/>
  <c r="M6288" i="24"/>
  <c r="O6287" i="24"/>
  <c r="N6287" i="24"/>
  <c r="M6287" i="24"/>
  <c r="O6286" i="24"/>
  <c r="N6286" i="24"/>
  <c r="M6286" i="24"/>
  <c r="O6285" i="24"/>
  <c r="N6285" i="24"/>
  <c r="M6285" i="24"/>
  <c r="O6284" i="24"/>
  <c r="N6284" i="24"/>
  <c r="M6284" i="24"/>
  <c r="O6283" i="24"/>
  <c r="N6283" i="24"/>
  <c r="M6283" i="24"/>
  <c r="O6282" i="24"/>
  <c r="N6282" i="24"/>
  <c r="M6282" i="24"/>
  <c r="O6281" i="24"/>
  <c r="N6281" i="24"/>
  <c r="M6281" i="24"/>
  <c r="O6280" i="24"/>
  <c r="N6280" i="24"/>
  <c r="M6280" i="24"/>
  <c r="O6279" i="24"/>
  <c r="N6279" i="24"/>
  <c r="M6279" i="24"/>
  <c r="O6278" i="24"/>
  <c r="N6278" i="24"/>
  <c r="M6278" i="24"/>
  <c r="O6277" i="24"/>
  <c r="N6277" i="24"/>
  <c r="M6277" i="24"/>
  <c r="O6276" i="24"/>
  <c r="N6276" i="24"/>
  <c r="M6276" i="24"/>
  <c r="O6275" i="24"/>
  <c r="N6275" i="24"/>
  <c r="M6275" i="24"/>
  <c r="O6274" i="24"/>
  <c r="N6274" i="24"/>
  <c r="M6274" i="24"/>
  <c r="O6273" i="24"/>
  <c r="N6273" i="24"/>
  <c r="M6273" i="24"/>
  <c r="O6272" i="24"/>
  <c r="N6272" i="24"/>
  <c r="M6272" i="24"/>
  <c r="O6271" i="24"/>
  <c r="N6271" i="24"/>
  <c r="M6271" i="24"/>
  <c r="O6270" i="24"/>
  <c r="N6270" i="24"/>
  <c r="M6270" i="24"/>
  <c r="O6269" i="24"/>
  <c r="N6269" i="24"/>
  <c r="M6269" i="24"/>
  <c r="O6268" i="24"/>
  <c r="N6268" i="24"/>
  <c r="M6268" i="24"/>
  <c r="O6267" i="24"/>
  <c r="N6267" i="24"/>
  <c r="M6267" i="24"/>
  <c r="O6266" i="24"/>
  <c r="N6266" i="24"/>
  <c r="M6266" i="24"/>
  <c r="O6265" i="24"/>
  <c r="N6265" i="24"/>
  <c r="M6265" i="24"/>
  <c r="O6264" i="24"/>
  <c r="N6264" i="24"/>
  <c r="M6264" i="24"/>
  <c r="O6263" i="24"/>
  <c r="N6263" i="24"/>
  <c r="M6263" i="24"/>
  <c r="O6262" i="24"/>
  <c r="N6262" i="24"/>
  <c r="M6262" i="24"/>
  <c r="O6261" i="24"/>
  <c r="N6261" i="24"/>
  <c r="M6261" i="24"/>
  <c r="O6260" i="24"/>
  <c r="N6260" i="24"/>
  <c r="M6260" i="24"/>
  <c r="O6259" i="24"/>
  <c r="N6259" i="24"/>
  <c r="M6259" i="24"/>
  <c r="O6258" i="24"/>
  <c r="N6258" i="24"/>
  <c r="M6258" i="24"/>
  <c r="O6257" i="24"/>
  <c r="N6257" i="24"/>
  <c r="M6257" i="24"/>
  <c r="O6256" i="24"/>
  <c r="N6256" i="24"/>
  <c r="M6256" i="24"/>
  <c r="O6255" i="24"/>
  <c r="N6255" i="24"/>
  <c r="M6255" i="24"/>
  <c r="O6254" i="24"/>
  <c r="N6254" i="24"/>
  <c r="M6254" i="24"/>
  <c r="O6253" i="24"/>
  <c r="N6253" i="24"/>
  <c r="M6253" i="24"/>
  <c r="O6252" i="24"/>
  <c r="N6252" i="24"/>
  <c r="M6252" i="24"/>
  <c r="O6251" i="24"/>
  <c r="N6251" i="24"/>
  <c r="M6251" i="24"/>
  <c r="O6250" i="24"/>
  <c r="N6250" i="24"/>
  <c r="M6250" i="24"/>
  <c r="O6249" i="24"/>
  <c r="N6249" i="24"/>
  <c r="M6249" i="24"/>
  <c r="O6248" i="24"/>
  <c r="N6248" i="24"/>
  <c r="M6248" i="24"/>
  <c r="O6247" i="24"/>
  <c r="N6247" i="24"/>
  <c r="M6247" i="24"/>
  <c r="O6246" i="24"/>
  <c r="N6246" i="24"/>
  <c r="M6246" i="24"/>
  <c r="O6245" i="24"/>
  <c r="N6245" i="24"/>
  <c r="M6245" i="24"/>
  <c r="O6244" i="24"/>
  <c r="N6244" i="24"/>
  <c r="M6244" i="24"/>
  <c r="O6243" i="24"/>
  <c r="N6243" i="24"/>
  <c r="M6243" i="24"/>
  <c r="O6242" i="24"/>
  <c r="N6242" i="24"/>
  <c r="M6242" i="24"/>
  <c r="O6241" i="24"/>
  <c r="N6241" i="24"/>
  <c r="M6241" i="24"/>
  <c r="O6240" i="24"/>
  <c r="N6240" i="24"/>
  <c r="M6240" i="24"/>
  <c r="O6239" i="24"/>
  <c r="N6239" i="24"/>
  <c r="M6239" i="24"/>
  <c r="O6238" i="24"/>
  <c r="N6238" i="24"/>
  <c r="M6238" i="24"/>
  <c r="O6237" i="24"/>
  <c r="N6237" i="24"/>
  <c r="M6237" i="24"/>
  <c r="O6236" i="24"/>
  <c r="N6236" i="24"/>
  <c r="M6236" i="24"/>
  <c r="O6235" i="24"/>
  <c r="N6235" i="24"/>
  <c r="M6235" i="24"/>
  <c r="O6234" i="24"/>
  <c r="N6234" i="24"/>
  <c r="M6234" i="24"/>
  <c r="O6233" i="24"/>
  <c r="N6233" i="24"/>
  <c r="M6233" i="24"/>
  <c r="O6232" i="24"/>
  <c r="N6232" i="24"/>
  <c r="M6232" i="24"/>
  <c r="O6231" i="24"/>
  <c r="N6231" i="24"/>
  <c r="M6231" i="24"/>
  <c r="O6230" i="24"/>
  <c r="N6230" i="24"/>
  <c r="M6230" i="24"/>
  <c r="O6229" i="24"/>
  <c r="N6229" i="24"/>
  <c r="M6229" i="24"/>
  <c r="O6228" i="24"/>
  <c r="N6228" i="24"/>
  <c r="M6228" i="24"/>
  <c r="O6227" i="24"/>
  <c r="N6227" i="24"/>
  <c r="M6227" i="24"/>
  <c r="O6226" i="24"/>
  <c r="N6226" i="24"/>
  <c r="M6226" i="24"/>
  <c r="O6225" i="24"/>
  <c r="N6225" i="24"/>
  <c r="M6225" i="24"/>
  <c r="O6224" i="24"/>
  <c r="N6224" i="24"/>
  <c r="M6224" i="24"/>
  <c r="O6223" i="24"/>
  <c r="N6223" i="24"/>
  <c r="M6223" i="24"/>
  <c r="O6222" i="24"/>
  <c r="N6222" i="24"/>
  <c r="M6222" i="24"/>
  <c r="O6221" i="24"/>
  <c r="N6221" i="24"/>
  <c r="M6221" i="24"/>
  <c r="O6220" i="24"/>
  <c r="N6220" i="24"/>
  <c r="M6220" i="24"/>
  <c r="O6219" i="24"/>
  <c r="N6219" i="24"/>
  <c r="M6219" i="24"/>
  <c r="O6218" i="24"/>
  <c r="N6218" i="24"/>
  <c r="M6218" i="24"/>
  <c r="O6217" i="24"/>
  <c r="N6217" i="24"/>
  <c r="M6217" i="24"/>
  <c r="O6216" i="24"/>
  <c r="N6216" i="24"/>
  <c r="M6216" i="24"/>
  <c r="O6215" i="24"/>
  <c r="N6215" i="24"/>
  <c r="M6215" i="24"/>
  <c r="O6214" i="24"/>
  <c r="N6214" i="24"/>
  <c r="M6214" i="24"/>
  <c r="O6213" i="24"/>
  <c r="N6213" i="24"/>
  <c r="M6213" i="24"/>
  <c r="O6212" i="24"/>
  <c r="N6212" i="24"/>
  <c r="M6212" i="24"/>
  <c r="O6211" i="24"/>
  <c r="N6211" i="24"/>
  <c r="M6211" i="24"/>
  <c r="O6210" i="24"/>
  <c r="N6210" i="24"/>
  <c r="M6210" i="24"/>
  <c r="O6209" i="24"/>
  <c r="N6209" i="24"/>
  <c r="M6209" i="24"/>
  <c r="O6208" i="24"/>
  <c r="N6208" i="24"/>
  <c r="M6208" i="24"/>
  <c r="O6207" i="24"/>
  <c r="N6207" i="24"/>
  <c r="M6207" i="24"/>
  <c r="O6206" i="24"/>
  <c r="N6206" i="24"/>
  <c r="M6206" i="24"/>
  <c r="O6205" i="24"/>
  <c r="N6205" i="24"/>
  <c r="M6205" i="24"/>
  <c r="O6204" i="24"/>
  <c r="N6204" i="24"/>
  <c r="M6204" i="24"/>
  <c r="O6203" i="24"/>
  <c r="N6203" i="24"/>
  <c r="M6203" i="24"/>
  <c r="O6202" i="24"/>
  <c r="N6202" i="24"/>
  <c r="M6202" i="24"/>
  <c r="O6201" i="24"/>
  <c r="N6201" i="24"/>
  <c r="M6201" i="24"/>
  <c r="O6200" i="24"/>
  <c r="N6200" i="24"/>
  <c r="M6200" i="24"/>
  <c r="O6199" i="24"/>
  <c r="N6199" i="24"/>
  <c r="M6199" i="24"/>
  <c r="O6198" i="24"/>
  <c r="N6198" i="24"/>
  <c r="M6198" i="24"/>
  <c r="O6197" i="24"/>
  <c r="N6197" i="24"/>
  <c r="M6197" i="24"/>
  <c r="O6196" i="24"/>
  <c r="N6196" i="24"/>
  <c r="M6196" i="24"/>
  <c r="O6195" i="24"/>
  <c r="N6195" i="24"/>
  <c r="M6195" i="24"/>
  <c r="O6194" i="24"/>
  <c r="N6194" i="24"/>
  <c r="M6194" i="24"/>
  <c r="O6193" i="24"/>
  <c r="N6193" i="24"/>
  <c r="M6193" i="24"/>
  <c r="O6192" i="24"/>
  <c r="N6192" i="24"/>
  <c r="M6192" i="24"/>
  <c r="O6191" i="24"/>
  <c r="N6191" i="24"/>
  <c r="M6191" i="24"/>
  <c r="O6190" i="24"/>
  <c r="N6190" i="24"/>
  <c r="M6190" i="24"/>
  <c r="O6189" i="24"/>
  <c r="N6189" i="24"/>
  <c r="M6189" i="24"/>
  <c r="O6188" i="24"/>
  <c r="N6188" i="24"/>
  <c r="M6188" i="24"/>
  <c r="O6187" i="24"/>
  <c r="N6187" i="24"/>
  <c r="M6187" i="24"/>
  <c r="O6186" i="24"/>
  <c r="N6186" i="24"/>
  <c r="M6186" i="24"/>
  <c r="O6185" i="24"/>
  <c r="N6185" i="24"/>
  <c r="M6185" i="24"/>
  <c r="O6184" i="24"/>
  <c r="N6184" i="24"/>
  <c r="M6184" i="24"/>
  <c r="O6183" i="24"/>
  <c r="N6183" i="24"/>
  <c r="M6183" i="24"/>
  <c r="O6182" i="24"/>
  <c r="N6182" i="24"/>
  <c r="M6182" i="24"/>
  <c r="O6181" i="24"/>
  <c r="N6181" i="24"/>
  <c r="M6181" i="24"/>
  <c r="O6180" i="24"/>
  <c r="N6180" i="24"/>
  <c r="M6180" i="24"/>
  <c r="O6179" i="24"/>
  <c r="N6179" i="24"/>
  <c r="M6179" i="24"/>
  <c r="O6178" i="24"/>
  <c r="N6178" i="24"/>
  <c r="M6178" i="24"/>
  <c r="O6177" i="24"/>
  <c r="N6177" i="24"/>
  <c r="M6177" i="24"/>
  <c r="O6176" i="24"/>
  <c r="N6176" i="24"/>
  <c r="M6176" i="24"/>
  <c r="O6175" i="24"/>
  <c r="N6175" i="24"/>
  <c r="M6175" i="24"/>
  <c r="O6174" i="24"/>
  <c r="N6174" i="24"/>
  <c r="M6174" i="24"/>
  <c r="O6173" i="24"/>
  <c r="N6173" i="24"/>
  <c r="M6173" i="24"/>
  <c r="O6172" i="24"/>
  <c r="N6172" i="24"/>
  <c r="M6172" i="24"/>
  <c r="O6171" i="24"/>
  <c r="N6171" i="24"/>
  <c r="M6171" i="24"/>
  <c r="O6170" i="24"/>
  <c r="N6170" i="24"/>
  <c r="M6170" i="24"/>
  <c r="O6169" i="24"/>
  <c r="N6169" i="24"/>
  <c r="M6169" i="24"/>
  <c r="O6168" i="24"/>
  <c r="N6168" i="24"/>
  <c r="M6168" i="24"/>
  <c r="O6167" i="24"/>
  <c r="N6167" i="24"/>
  <c r="M6167" i="24"/>
  <c r="O6166" i="24"/>
  <c r="N6166" i="24"/>
  <c r="M6166" i="24"/>
  <c r="O6165" i="24"/>
  <c r="N6165" i="24"/>
  <c r="M6165" i="24"/>
  <c r="O6164" i="24"/>
  <c r="N6164" i="24"/>
  <c r="M6164" i="24"/>
  <c r="O6163" i="24"/>
  <c r="N6163" i="24"/>
  <c r="M6163" i="24"/>
  <c r="O6162" i="24"/>
  <c r="N6162" i="24"/>
  <c r="M6162" i="24"/>
  <c r="O6161" i="24"/>
  <c r="N6161" i="24"/>
  <c r="M6161" i="24"/>
  <c r="O6160" i="24"/>
  <c r="N6160" i="24"/>
  <c r="M6160" i="24"/>
  <c r="O6159" i="24"/>
  <c r="N6159" i="24"/>
  <c r="M6159" i="24"/>
  <c r="O6158" i="24"/>
  <c r="N6158" i="24"/>
  <c r="M6158" i="24"/>
  <c r="O6157" i="24"/>
  <c r="N6157" i="24"/>
  <c r="M6157" i="24"/>
  <c r="O6156" i="24"/>
  <c r="N6156" i="24"/>
  <c r="M6156" i="24"/>
  <c r="O6155" i="24"/>
  <c r="N6155" i="24"/>
  <c r="M6155" i="24"/>
  <c r="O6154" i="24"/>
  <c r="N6154" i="24"/>
  <c r="M6154" i="24"/>
  <c r="O6153" i="24"/>
  <c r="N6153" i="24"/>
  <c r="M6153" i="24"/>
  <c r="O6152" i="24"/>
  <c r="N6152" i="24"/>
  <c r="M6152" i="24"/>
  <c r="O6151" i="24"/>
  <c r="N6151" i="24"/>
  <c r="M6151" i="24"/>
  <c r="O6150" i="24"/>
  <c r="N6150" i="24"/>
  <c r="M6150" i="24"/>
  <c r="O6149" i="24"/>
  <c r="N6149" i="24"/>
  <c r="M6149" i="24"/>
  <c r="O6148" i="24"/>
  <c r="N6148" i="24"/>
  <c r="M6148" i="24"/>
  <c r="O6147" i="24"/>
  <c r="N6147" i="24"/>
  <c r="M6147" i="24"/>
  <c r="O6146" i="24"/>
  <c r="N6146" i="24"/>
  <c r="M6146" i="24"/>
  <c r="O6145" i="24"/>
  <c r="N6145" i="24"/>
  <c r="M6145" i="24"/>
  <c r="O6144" i="24"/>
  <c r="N6144" i="24"/>
  <c r="M6144" i="24"/>
  <c r="O6143" i="24"/>
  <c r="N6143" i="24"/>
  <c r="M6143" i="24"/>
  <c r="O6142" i="24"/>
  <c r="N6142" i="24"/>
  <c r="M6142" i="24"/>
  <c r="O6141" i="24"/>
  <c r="N6141" i="24"/>
  <c r="M6141" i="24"/>
  <c r="O6140" i="24"/>
  <c r="N6140" i="24"/>
  <c r="M6140" i="24"/>
  <c r="O6139" i="24"/>
  <c r="N6139" i="24"/>
  <c r="M6139" i="24"/>
  <c r="O6138" i="24"/>
  <c r="N6138" i="24"/>
  <c r="M6138" i="24"/>
  <c r="O6137" i="24"/>
  <c r="N6137" i="24"/>
  <c r="M6137" i="24"/>
  <c r="O6136" i="24"/>
  <c r="N6136" i="24"/>
  <c r="M6136" i="24"/>
  <c r="O6135" i="24"/>
  <c r="N6135" i="24"/>
  <c r="M6135" i="24"/>
  <c r="O6134" i="24"/>
  <c r="N6134" i="24"/>
  <c r="M6134" i="24"/>
  <c r="O6133" i="24"/>
  <c r="N6133" i="24"/>
  <c r="M6133" i="24"/>
  <c r="O6132" i="24"/>
  <c r="N6132" i="24"/>
  <c r="M6132" i="24"/>
  <c r="O6131" i="24"/>
  <c r="N6131" i="24"/>
  <c r="M6131" i="24"/>
  <c r="O6130" i="24"/>
  <c r="N6130" i="24"/>
  <c r="M6130" i="24"/>
  <c r="O6129" i="24"/>
  <c r="N6129" i="24"/>
  <c r="M6129" i="24"/>
  <c r="O6128" i="24"/>
  <c r="N6128" i="24"/>
  <c r="M6128" i="24"/>
  <c r="O6127" i="24"/>
  <c r="N6127" i="24"/>
  <c r="M6127" i="24"/>
  <c r="O6126" i="24"/>
  <c r="N6126" i="24"/>
  <c r="M6126" i="24"/>
  <c r="O6125" i="24"/>
  <c r="N6125" i="24"/>
  <c r="M6125" i="24"/>
  <c r="O6124" i="24"/>
  <c r="N6124" i="24"/>
  <c r="M6124" i="24"/>
  <c r="O6123" i="24"/>
  <c r="N6123" i="24"/>
  <c r="M6123" i="24"/>
  <c r="O6122" i="24"/>
  <c r="N6122" i="24"/>
  <c r="M6122" i="24"/>
  <c r="O6121" i="24"/>
  <c r="N6121" i="24"/>
  <c r="M6121" i="24"/>
  <c r="O6120" i="24"/>
  <c r="N6120" i="24"/>
  <c r="M6120" i="24"/>
  <c r="O6119" i="24"/>
  <c r="N6119" i="24"/>
  <c r="M6119" i="24"/>
  <c r="O6118" i="24"/>
  <c r="N6118" i="24"/>
  <c r="M6118" i="24"/>
  <c r="O6117" i="24"/>
  <c r="N6117" i="24"/>
  <c r="M6117" i="24"/>
  <c r="O6116" i="24"/>
  <c r="N6116" i="24"/>
  <c r="M6116" i="24"/>
  <c r="O6115" i="24"/>
  <c r="N6115" i="24"/>
  <c r="M6115" i="24"/>
  <c r="O6114" i="24"/>
  <c r="N6114" i="24"/>
  <c r="M6114" i="24"/>
  <c r="O6113" i="24"/>
  <c r="N6113" i="24"/>
  <c r="M6113" i="24"/>
  <c r="O6112" i="24"/>
  <c r="N6112" i="24"/>
  <c r="M6112" i="24"/>
  <c r="O6111" i="24"/>
  <c r="N6111" i="24"/>
  <c r="M6111" i="24"/>
  <c r="O6110" i="24"/>
  <c r="N6110" i="24"/>
  <c r="M6110" i="24"/>
  <c r="O6109" i="24"/>
  <c r="N6109" i="24"/>
  <c r="M6109" i="24"/>
  <c r="O6108" i="24"/>
  <c r="N6108" i="24"/>
  <c r="M6108" i="24"/>
  <c r="O6107" i="24"/>
  <c r="N6107" i="24"/>
  <c r="M6107" i="24"/>
  <c r="O6106" i="24"/>
  <c r="N6106" i="24"/>
  <c r="M6106" i="24"/>
  <c r="O6105" i="24"/>
  <c r="N6105" i="24"/>
  <c r="M6105" i="24"/>
  <c r="O6104" i="24"/>
  <c r="N6104" i="24"/>
  <c r="M6104" i="24"/>
  <c r="O6103" i="24"/>
  <c r="N6103" i="24"/>
  <c r="M6103" i="24"/>
  <c r="O6102" i="24"/>
  <c r="N6102" i="24"/>
  <c r="M6102" i="24"/>
  <c r="O6101" i="24"/>
  <c r="N6101" i="24"/>
  <c r="M6101" i="24"/>
  <c r="O6100" i="24"/>
  <c r="N6100" i="24"/>
  <c r="M6100" i="24"/>
  <c r="O6099" i="24"/>
  <c r="N6099" i="24"/>
  <c r="M6099" i="24"/>
  <c r="O6098" i="24"/>
  <c r="N6098" i="24"/>
  <c r="M6098" i="24"/>
  <c r="O6097" i="24"/>
  <c r="N6097" i="24"/>
  <c r="M6097" i="24"/>
  <c r="O6096" i="24"/>
  <c r="N6096" i="24"/>
  <c r="M6096" i="24"/>
  <c r="O6095" i="24"/>
  <c r="N6095" i="24"/>
  <c r="M6095" i="24"/>
  <c r="O6094" i="24"/>
  <c r="N6094" i="24"/>
  <c r="M6094" i="24"/>
  <c r="O6093" i="24"/>
  <c r="N6093" i="24"/>
  <c r="M6093" i="24"/>
  <c r="O6092" i="24"/>
  <c r="N6092" i="24"/>
  <c r="M6092" i="24"/>
  <c r="O6091" i="24"/>
  <c r="N6091" i="24"/>
  <c r="M6091" i="24"/>
  <c r="O6090" i="24"/>
  <c r="N6090" i="24"/>
  <c r="M6090" i="24"/>
  <c r="O6089" i="24"/>
  <c r="N6089" i="24"/>
  <c r="M6089" i="24"/>
  <c r="O6088" i="24"/>
  <c r="N6088" i="24"/>
  <c r="M6088" i="24"/>
  <c r="O6087" i="24"/>
  <c r="N6087" i="24"/>
  <c r="M6087" i="24"/>
  <c r="O6086" i="24"/>
  <c r="N6086" i="24"/>
  <c r="M6086" i="24"/>
  <c r="O6085" i="24"/>
  <c r="N6085" i="24"/>
  <c r="M6085" i="24"/>
  <c r="O6084" i="24"/>
  <c r="N6084" i="24"/>
  <c r="M6084" i="24"/>
  <c r="O6083" i="24"/>
  <c r="N6083" i="24"/>
  <c r="M6083" i="24"/>
  <c r="O6082" i="24"/>
  <c r="N6082" i="24"/>
  <c r="M6082" i="24"/>
  <c r="O6081" i="24"/>
  <c r="N6081" i="24"/>
  <c r="M6081" i="24"/>
  <c r="O6080" i="24"/>
  <c r="N6080" i="24"/>
  <c r="M6080" i="24"/>
  <c r="O6079" i="24"/>
  <c r="N6079" i="24"/>
  <c r="M6079" i="24"/>
  <c r="O6078" i="24"/>
  <c r="N6078" i="24"/>
  <c r="M6078" i="24"/>
  <c r="O6077" i="24"/>
  <c r="N6077" i="24"/>
  <c r="M6077" i="24"/>
  <c r="O6076" i="24"/>
  <c r="N6076" i="24"/>
  <c r="M6076" i="24"/>
  <c r="O6075" i="24"/>
  <c r="N6075" i="24"/>
  <c r="M6075" i="24"/>
  <c r="O6074" i="24"/>
  <c r="N6074" i="24"/>
  <c r="M6074" i="24"/>
  <c r="O6073" i="24"/>
  <c r="N6073" i="24"/>
  <c r="M6073" i="24"/>
  <c r="O6072" i="24"/>
  <c r="N6072" i="24"/>
  <c r="M6072" i="24"/>
  <c r="O6071" i="24"/>
  <c r="N6071" i="24"/>
  <c r="M6071" i="24"/>
  <c r="O6070" i="24"/>
  <c r="N6070" i="24"/>
  <c r="M6070" i="24"/>
  <c r="O6069" i="24"/>
  <c r="N6069" i="24"/>
  <c r="M6069" i="24"/>
  <c r="O6068" i="24"/>
  <c r="N6068" i="24"/>
  <c r="M6068" i="24"/>
  <c r="O6067" i="24"/>
  <c r="N6067" i="24"/>
  <c r="M6067" i="24"/>
  <c r="O6066" i="24"/>
  <c r="N6066" i="24"/>
  <c r="M6066" i="24"/>
  <c r="O6065" i="24"/>
  <c r="N6065" i="24"/>
  <c r="M6065" i="24"/>
  <c r="O6064" i="24"/>
  <c r="N6064" i="24"/>
  <c r="M6064" i="24"/>
  <c r="O6063" i="24"/>
  <c r="N6063" i="24"/>
  <c r="M6063" i="24"/>
  <c r="O6062" i="24"/>
  <c r="N6062" i="24"/>
  <c r="M6062" i="24"/>
  <c r="O6061" i="24"/>
  <c r="N6061" i="24"/>
  <c r="M6061" i="24"/>
  <c r="O6060" i="24"/>
  <c r="N6060" i="24"/>
  <c r="M6060" i="24"/>
  <c r="O6059" i="24"/>
  <c r="N6059" i="24"/>
  <c r="M6059" i="24"/>
  <c r="O6058" i="24"/>
  <c r="N6058" i="24"/>
  <c r="M6058" i="24"/>
  <c r="O6057" i="24"/>
  <c r="N6057" i="24"/>
  <c r="M6057" i="24"/>
  <c r="O6056" i="24"/>
  <c r="N6056" i="24"/>
  <c r="M6056" i="24"/>
  <c r="O6055" i="24"/>
  <c r="N6055" i="24"/>
  <c r="M6055" i="24"/>
  <c r="O6054" i="24"/>
  <c r="N6054" i="24"/>
  <c r="M6054" i="24"/>
  <c r="O6053" i="24"/>
  <c r="N6053" i="24"/>
  <c r="M6053" i="24"/>
  <c r="O6052" i="24"/>
  <c r="N6052" i="24"/>
  <c r="M6052" i="24"/>
  <c r="O6051" i="24"/>
  <c r="N6051" i="24"/>
  <c r="M6051" i="24"/>
  <c r="O6050" i="24"/>
  <c r="N6050" i="24"/>
  <c r="M6050" i="24"/>
  <c r="O6049" i="24"/>
  <c r="N6049" i="24"/>
  <c r="M6049" i="24"/>
  <c r="O6048" i="24"/>
  <c r="N6048" i="24"/>
  <c r="M6048" i="24"/>
  <c r="O6047" i="24"/>
  <c r="N6047" i="24"/>
  <c r="M6047" i="24"/>
  <c r="O6046" i="24"/>
  <c r="N6046" i="24"/>
  <c r="M6046" i="24"/>
  <c r="O6045" i="24"/>
  <c r="N6045" i="24"/>
  <c r="M6045" i="24"/>
  <c r="O6044" i="24"/>
  <c r="N6044" i="24"/>
  <c r="M6044" i="24"/>
  <c r="O6043" i="24"/>
  <c r="N6043" i="24"/>
  <c r="M6043" i="24"/>
  <c r="O6042" i="24"/>
  <c r="N6042" i="24"/>
  <c r="M6042" i="24"/>
  <c r="O6041" i="24"/>
  <c r="N6041" i="24"/>
  <c r="M6041" i="24"/>
  <c r="O6040" i="24"/>
  <c r="N6040" i="24"/>
  <c r="M6040" i="24"/>
  <c r="O6039" i="24"/>
  <c r="N6039" i="24"/>
  <c r="M6039" i="24"/>
  <c r="O6038" i="24"/>
  <c r="N6038" i="24"/>
  <c r="M6038" i="24"/>
  <c r="O6037" i="24"/>
  <c r="N6037" i="24"/>
  <c r="M6037" i="24"/>
  <c r="O6036" i="24"/>
  <c r="N6036" i="24"/>
  <c r="M6036" i="24"/>
  <c r="O6035" i="24"/>
  <c r="N6035" i="24"/>
  <c r="M6035" i="24"/>
  <c r="O6034" i="24"/>
  <c r="N6034" i="24"/>
  <c r="M6034" i="24"/>
  <c r="O6033" i="24"/>
  <c r="N6033" i="24"/>
  <c r="M6033" i="24"/>
  <c r="O6032" i="24"/>
  <c r="N6032" i="24"/>
  <c r="M6032" i="24"/>
  <c r="O6031" i="24"/>
  <c r="N6031" i="24"/>
  <c r="M6031" i="24"/>
  <c r="O6030" i="24"/>
  <c r="N6030" i="24"/>
  <c r="M6030" i="24"/>
  <c r="O6029" i="24"/>
  <c r="N6029" i="24"/>
  <c r="M6029" i="24"/>
  <c r="O6028" i="24"/>
  <c r="N6028" i="24"/>
  <c r="M6028" i="24"/>
  <c r="O6027" i="24"/>
  <c r="N6027" i="24"/>
  <c r="M6027" i="24"/>
  <c r="O6026" i="24"/>
  <c r="N6026" i="24"/>
  <c r="M6026" i="24"/>
  <c r="O6025" i="24"/>
  <c r="N6025" i="24"/>
  <c r="M6025" i="24"/>
  <c r="O6024" i="24"/>
  <c r="N6024" i="24"/>
  <c r="M6024" i="24"/>
  <c r="O6023" i="24"/>
  <c r="N6023" i="24"/>
  <c r="M6023" i="24"/>
  <c r="O6022" i="24"/>
  <c r="N6022" i="24"/>
  <c r="M6022" i="24"/>
  <c r="O6021" i="24"/>
  <c r="N6021" i="24"/>
  <c r="M6021" i="24"/>
  <c r="O6020" i="24"/>
  <c r="N6020" i="24"/>
  <c r="M6020" i="24"/>
  <c r="O6019" i="24"/>
  <c r="N6019" i="24"/>
  <c r="M6019" i="24"/>
  <c r="O6018" i="24"/>
  <c r="N6018" i="24"/>
  <c r="M6018" i="24"/>
  <c r="O6017" i="24"/>
  <c r="N6017" i="24"/>
  <c r="M6017" i="24"/>
  <c r="O6016" i="24"/>
  <c r="N6016" i="24"/>
  <c r="M6016" i="24"/>
  <c r="O6015" i="24"/>
  <c r="N6015" i="24"/>
  <c r="M6015" i="24"/>
  <c r="O6014" i="24"/>
  <c r="N6014" i="24"/>
  <c r="M6014" i="24"/>
  <c r="O6013" i="24"/>
  <c r="N6013" i="24"/>
  <c r="M6013" i="24"/>
  <c r="O6012" i="24"/>
  <c r="N6012" i="24"/>
  <c r="M6012" i="24"/>
  <c r="O6011" i="24"/>
  <c r="N6011" i="24"/>
  <c r="M6011" i="24"/>
  <c r="O6010" i="24"/>
  <c r="N6010" i="24"/>
  <c r="M6010" i="24"/>
  <c r="O6009" i="24"/>
  <c r="N6009" i="24"/>
  <c r="M6009" i="24"/>
  <c r="O6008" i="24"/>
  <c r="N6008" i="24"/>
  <c r="M6008" i="24"/>
  <c r="O6007" i="24"/>
  <c r="N6007" i="24"/>
  <c r="M6007" i="24"/>
  <c r="O6006" i="24"/>
  <c r="N6006" i="24"/>
  <c r="M6006" i="24"/>
  <c r="O6005" i="24"/>
  <c r="N6005" i="24"/>
  <c r="M6005" i="24"/>
  <c r="O6004" i="24"/>
  <c r="N6004" i="24"/>
  <c r="M6004" i="24"/>
  <c r="O6003" i="24"/>
  <c r="N6003" i="24"/>
  <c r="M6003" i="24"/>
  <c r="O6002" i="24"/>
  <c r="N6002" i="24"/>
  <c r="M6002" i="24"/>
  <c r="O6001" i="24"/>
  <c r="N6001" i="24"/>
  <c r="M6001" i="24"/>
  <c r="O6000" i="24"/>
  <c r="N6000" i="24"/>
  <c r="M6000" i="24"/>
  <c r="O5999" i="24"/>
  <c r="N5999" i="24"/>
  <c r="M5999" i="24"/>
  <c r="O5998" i="24"/>
  <c r="N5998" i="24"/>
  <c r="M5998" i="24"/>
  <c r="O5997" i="24"/>
  <c r="N5997" i="24"/>
  <c r="M5997" i="24"/>
  <c r="O5996" i="24"/>
  <c r="N5996" i="24"/>
  <c r="M5996" i="24"/>
  <c r="O5995" i="24"/>
  <c r="N5995" i="24"/>
  <c r="M5995" i="24"/>
  <c r="O5994" i="24"/>
  <c r="N5994" i="24"/>
  <c r="M5994" i="24"/>
  <c r="O5993" i="24"/>
  <c r="N5993" i="24"/>
  <c r="M5993" i="24"/>
  <c r="O5992" i="24"/>
  <c r="N5992" i="24"/>
  <c r="M5992" i="24"/>
  <c r="O5991" i="24"/>
  <c r="N5991" i="24"/>
  <c r="M5991" i="24"/>
  <c r="O5990" i="24"/>
  <c r="N5990" i="24"/>
  <c r="M5990" i="24"/>
  <c r="O5989" i="24"/>
  <c r="N5989" i="24"/>
  <c r="M5989" i="24"/>
  <c r="O5988" i="24"/>
  <c r="N5988" i="24"/>
  <c r="M5988" i="24"/>
  <c r="O5987" i="24"/>
  <c r="N5987" i="24"/>
  <c r="M5987" i="24"/>
  <c r="O5986" i="24"/>
  <c r="N5986" i="24"/>
  <c r="M5986" i="24"/>
  <c r="O5985" i="24"/>
  <c r="N5985" i="24"/>
  <c r="M5985" i="24"/>
  <c r="O5984" i="24"/>
  <c r="N5984" i="24"/>
  <c r="M5984" i="24"/>
  <c r="O5983" i="24"/>
  <c r="N5983" i="24"/>
  <c r="M5983" i="24"/>
  <c r="O5982" i="24"/>
  <c r="N5982" i="24"/>
  <c r="M5982" i="24"/>
  <c r="O5981" i="24"/>
  <c r="N5981" i="24"/>
  <c r="M5981" i="24"/>
  <c r="O5980" i="24"/>
  <c r="N5980" i="24"/>
  <c r="M5980" i="24"/>
  <c r="O5979" i="24"/>
  <c r="N5979" i="24"/>
  <c r="M5979" i="24"/>
  <c r="O5978" i="24"/>
  <c r="N5978" i="24"/>
  <c r="M5978" i="24"/>
  <c r="O5977" i="24"/>
  <c r="N5977" i="24"/>
  <c r="M5977" i="24"/>
  <c r="O5976" i="24"/>
  <c r="N5976" i="24"/>
  <c r="M5976" i="24"/>
  <c r="O5975" i="24"/>
  <c r="N5975" i="24"/>
  <c r="M5975" i="24"/>
  <c r="O5974" i="24"/>
  <c r="N5974" i="24"/>
  <c r="M5974" i="24"/>
  <c r="O5973" i="24"/>
  <c r="N5973" i="24"/>
  <c r="M5973" i="24"/>
  <c r="O5972" i="24"/>
  <c r="N5972" i="24"/>
  <c r="M5972" i="24"/>
  <c r="O5971" i="24"/>
  <c r="N5971" i="24"/>
  <c r="M5971" i="24"/>
  <c r="O5970" i="24"/>
  <c r="N5970" i="24"/>
  <c r="M5970" i="24"/>
  <c r="O5969" i="24"/>
  <c r="N5969" i="24"/>
  <c r="M5969" i="24"/>
  <c r="O5968" i="24"/>
  <c r="N5968" i="24"/>
  <c r="M5968" i="24"/>
  <c r="O5967" i="24"/>
  <c r="N5967" i="24"/>
  <c r="M5967" i="24"/>
  <c r="O5966" i="24"/>
  <c r="N5966" i="24"/>
  <c r="M5966" i="24"/>
  <c r="O5965" i="24"/>
  <c r="N5965" i="24"/>
  <c r="M5965" i="24"/>
  <c r="O5964" i="24"/>
  <c r="N5964" i="24"/>
  <c r="M5964" i="24"/>
  <c r="O5963" i="24"/>
  <c r="N5963" i="24"/>
  <c r="M5963" i="24"/>
  <c r="O5962" i="24"/>
  <c r="N5962" i="24"/>
  <c r="M5962" i="24"/>
  <c r="O5961" i="24"/>
  <c r="N5961" i="24"/>
  <c r="M5961" i="24"/>
  <c r="O5960" i="24"/>
  <c r="N5960" i="24"/>
  <c r="M5960" i="24"/>
  <c r="O5959" i="24"/>
  <c r="N5959" i="24"/>
  <c r="M5959" i="24"/>
  <c r="O5958" i="24"/>
  <c r="N5958" i="24"/>
  <c r="M5958" i="24"/>
  <c r="O5957" i="24"/>
  <c r="N5957" i="24"/>
  <c r="M5957" i="24"/>
  <c r="O5956" i="24"/>
  <c r="N5956" i="24"/>
  <c r="M5956" i="24"/>
  <c r="O5955" i="24"/>
  <c r="N5955" i="24"/>
  <c r="M5955" i="24"/>
  <c r="O5954" i="24"/>
  <c r="N5954" i="24"/>
  <c r="M5954" i="24"/>
  <c r="O5953" i="24"/>
  <c r="N5953" i="24"/>
  <c r="M5953" i="24"/>
  <c r="O5952" i="24"/>
  <c r="N5952" i="24"/>
  <c r="M5952" i="24"/>
  <c r="O5951" i="24"/>
  <c r="N5951" i="24"/>
  <c r="M5951" i="24"/>
  <c r="O5950" i="24"/>
  <c r="N5950" i="24"/>
  <c r="M5950" i="24"/>
  <c r="O5949" i="24"/>
  <c r="N5949" i="24"/>
  <c r="M5949" i="24"/>
  <c r="O5948" i="24"/>
  <c r="N5948" i="24"/>
  <c r="M5948" i="24"/>
  <c r="O5947" i="24"/>
  <c r="N5947" i="24"/>
  <c r="M5947" i="24"/>
  <c r="O5946" i="24"/>
  <c r="N5946" i="24"/>
  <c r="M5946" i="24"/>
  <c r="O5945" i="24"/>
  <c r="N5945" i="24"/>
  <c r="M5945" i="24"/>
  <c r="O5944" i="24"/>
  <c r="N5944" i="24"/>
  <c r="M5944" i="24"/>
  <c r="O5943" i="24"/>
  <c r="N5943" i="24"/>
  <c r="M5943" i="24"/>
  <c r="O5942" i="24"/>
  <c r="N5942" i="24"/>
  <c r="M5942" i="24"/>
  <c r="O5941" i="24"/>
  <c r="N5941" i="24"/>
  <c r="M5941" i="24"/>
  <c r="O5940" i="24"/>
  <c r="N5940" i="24"/>
  <c r="M5940" i="24"/>
  <c r="O5939" i="24"/>
  <c r="N5939" i="24"/>
  <c r="M5939" i="24"/>
  <c r="O5938" i="24"/>
  <c r="N5938" i="24"/>
  <c r="M5938" i="24"/>
  <c r="O5937" i="24"/>
  <c r="N5937" i="24"/>
  <c r="M5937" i="24"/>
  <c r="O5936" i="24"/>
  <c r="N5936" i="24"/>
  <c r="M5936" i="24"/>
  <c r="O5935" i="24"/>
  <c r="N5935" i="24"/>
  <c r="M5935" i="24"/>
  <c r="O5934" i="24"/>
  <c r="N5934" i="24"/>
  <c r="M5934" i="24"/>
  <c r="O5933" i="24"/>
  <c r="N5933" i="24"/>
  <c r="M5933" i="24"/>
  <c r="O5932" i="24"/>
  <c r="N5932" i="24"/>
  <c r="M5932" i="24"/>
  <c r="O5931" i="24"/>
  <c r="N5931" i="24"/>
  <c r="M5931" i="24"/>
  <c r="O5930" i="24"/>
  <c r="N5930" i="24"/>
  <c r="M5930" i="24"/>
  <c r="O5929" i="24"/>
  <c r="N5929" i="24"/>
  <c r="M5929" i="24"/>
  <c r="O5928" i="24"/>
  <c r="N5928" i="24"/>
  <c r="M5928" i="24"/>
  <c r="O5927" i="24"/>
  <c r="N5927" i="24"/>
  <c r="M5927" i="24"/>
  <c r="O5926" i="24"/>
  <c r="N5926" i="24"/>
  <c r="M5926" i="24"/>
  <c r="O5925" i="24"/>
  <c r="N5925" i="24"/>
  <c r="M5925" i="24"/>
  <c r="O5924" i="24"/>
  <c r="N5924" i="24"/>
  <c r="M5924" i="24"/>
  <c r="O5923" i="24"/>
  <c r="N5923" i="24"/>
  <c r="M5923" i="24"/>
  <c r="O5922" i="24"/>
  <c r="N5922" i="24"/>
  <c r="M5922" i="24"/>
  <c r="O5921" i="24"/>
  <c r="N5921" i="24"/>
  <c r="M5921" i="24"/>
  <c r="O5920" i="24"/>
  <c r="N5920" i="24"/>
  <c r="M5920" i="24"/>
  <c r="O5919" i="24"/>
  <c r="N5919" i="24"/>
  <c r="M5919" i="24"/>
  <c r="O5918" i="24"/>
  <c r="N5918" i="24"/>
  <c r="M5918" i="24"/>
  <c r="O5917" i="24"/>
  <c r="N5917" i="24"/>
  <c r="M5917" i="24"/>
  <c r="O5916" i="24"/>
  <c r="N5916" i="24"/>
  <c r="M5916" i="24"/>
  <c r="O5915" i="24"/>
  <c r="N5915" i="24"/>
  <c r="M5915" i="24"/>
  <c r="O5914" i="24"/>
  <c r="N5914" i="24"/>
  <c r="M5914" i="24"/>
  <c r="O5913" i="24"/>
  <c r="N5913" i="24"/>
  <c r="M5913" i="24"/>
  <c r="O5912" i="24"/>
  <c r="N5912" i="24"/>
  <c r="M5912" i="24"/>
  <c r="O5911" i="24"/>
  <c r="N5911" i="24"/>
  <c r="M5911" i="24"/>
  <c r="O5910" i="24"/>
  <c r="N5910" i="24"/>
  <c r="M5910" i="24"/>
  <c r="O5909" i="24"/>
  <c r="N5909" i="24"/>
  <c r="M5909" i="24"/>
  <c r="O5908" i="24"/>
  <c r="N5908" i="24"/>
  <c r="M5908" i="24"/>
  <c r="O5907" i="24"/>
  <c r="N5907" i="24"/>
  <c r="M5907" i="24"/>
  <c r="O5906" i="24"/>
  <c r="N5906" i="24"/>
  <c r="M5906" i="24"/>
  <c r="O5905" i="24"/>
  <c r="N5905" i="24"/>
  <c r="M5905" i="24"/>
  <c r="O5904" i="24"/>
  <c r="N5904" i="24"/>
  <c r="M5904" i="24"/>
  <c r="O5903" i="24"/>
  <c r="N5903" i="24"/>
  <c r="M5903" i="24"/>
  <c r="O5902" i="24"/>
  <c r="N5902" i="24"/>
  <c r="M5902" i="24"/>
  <c r="O5901" i="24"/>
  <c r="N5901" i="24"/>
  <c r="M5901" i="24"/>
  <c r="O5900" i="24"/>
  <c r="N5900" i="24"/>
  <c r="M5900" i="24"/>
  <c r="O5899" i="24"/>
  <c r="N5899" i="24"/>
  <c r="M5899" i="24"/>
  <c r="O5898" i="24"/>
  <c r="N5898" i="24"/>
  <c r="M5898" i="24"/>
  <c r="O5897" i="24"/>
  <c r="N5897" i="24"/>
  <c r="M5897" i="24"/>
  <c r="O5896" i="24"/>
  <c r="N5896" i="24"/>
  <c r="M5896" i="24"/>
  <c r="O5895" i="24"/>
  <c r="N5895" i="24"/>
  <c r="M5895" i="24"/>
  <c r="O5894" i="24"/>
  <c r="N5894" i="24"/>
  <c r="M5894" i="24"/>
  <c r="O5893" i="24"/>
  <c r="N5893" i="24"/>
  <c r="M5893" i="24"/>
  <c r="O5892" i="24"/>
  <c r="N5892" i="24"/>
  <c r="M5892" i="24"/>
  <c r="O5891" i="24"/>
  <c r="N5891" i="24"/>
  <c r="M5891" i="24"/>
  <c r="O5890" i="24"/>
  <c r="N5890" i="24"/>
  <c r="M5890" i="24"/>
  <c r="O5889" i="24"/>
  <c r="N5889" i="24"/>
  <c r="M5889" i="24"/>
  <c r="O5888" i="24"/>
  <c r="N5888" i="24"/>
  <c r="M5888" i="24"/>
  <c r="O5887" i="24"/>
  <c r="N5887" i="24"/>
  <c r="M5887" i="24"/>
  <c r="O5886" i="24"/>
  <c r="N5886" i="24"/>
  <c r="M5886" i="24"/>
  <c r="O5885" i="24"/>
  <c r="N5885" i="24"/>
  <c r="M5885" i="24"/>
  <c r="O5884" i="24"/>
  <c r="N5884" i="24"/>
  <c r="M5884" i="24"/>
  <c r="O5883" i="24"/>
  <c r="N5883" i="24"/>
  <c r="M5883" i="24"/>
  <c r="O5882" i="24"/>
  <c r="N5882" i="24"/>
  <c r="M5882" i="24"/>
  <c r="O5881" i="24"/>
  <c r="N5881" i="24"/>
  <c r="M5881" i="24"/>
  <c r="O5880" i="24"/>
  <c r="N5880" i="24"/>
  <c r="M5880" i="24"/>
  <c r="O5879" i="24"/>
  <c r="N5879" i="24"/>
  <c r="M5879" i="24"/>
  <c r="O5878" i="24"/>
  <c r="N5878" i="24"/>
  <c r="M5878" i="24"/>
  <c r="O5877" i="24"/>
  <c r="N5877" i="24"/>
  <c r="M5877" i="24"/>
  <c r="O5876" i="24"/>
  <c r="N5876" i="24"/>
  <c r="M5876" i="24"/>
  <c r="O5875" i="24"/>
  <c r="N5875" i="24"/>
  <c r="M5875" i="24"/>
  <c r="O5874" i="24"/>
  <c r="N5874" i="24"/>
  <c r="M5874" i="24"/>
  <c r="O5873" i="24"/>
  <c r="N5873" i="24"/>
  <c r="M5873" i="24"/>
  <c r="O5872" i="24"/>
  <c r="N5872" i="24"/>
  <c r="M5872" i="24"/>
  <c r="O5871" i="24"/>
  <c r="N5871" i="24"/>
  <c r="M5871" i="24"/>
  <c r="O5870" i="24"/>
  <c r="N5870" i="24"/>
  <c r="M5870" i="24"/>
  <c r="O5869" i="24"/>
  <c r="N5869" i="24"/>
  <c r="M5869" i="24"/>
  <c r="O5868" i="24"/>
  <c r="N5868" i="24"/>
  <c r="M5868" i="24"/>
  <c r="O5867" i="24"/>
  <c r="N5867" i="24"/>
  <c r="M5867" i="24"/>
  <c r="O5866" i="24"/>
  <c r="N5866" i="24"/>
  <c r="M5866" i="24"/>
  <c r="O5865" i="24"/>
  <c r="N5865" i="24"/>
  <c r="M5865" i="24"/>
  <c r="O5864" i="24"/>
  <c r="N5864" i="24"/>
  <c r="M5864" i="24"/>
  <c r="O5863" i="24"/>
  <c r="N5863" i="24"/>
  <c r="M5863" i="24"/>
  <c r="O5862" i="24"/>
  <c r="N5862" i="24"/>
  <c r="M5862" i="24"/>
  <c r="O5861" i="24"/>
  <c r="N5861" i="24"/>
  <c r="M5861" i="24"/>
  <c r="O5860" i="24"/>
  <c r="N5860" i="24"/>
  <c r="M5860" i="24"/>
  <c r="O5859" i="24"/>
  <c r="N5859" i="24"/>
  <c r="M5859" i="24"/>
  <c r="O5858" i="24"/>
  <c r="N5858" i="24"/>
  <c r="M5858" i="24"/>
  <c r="O5857" i="24"/>
  <c r="N5857" i="24"/>
  <c r="M5857" i="24"/>
  <c r="O5856" i="24"/>
  <c r="N5856" i="24"/>
  <c r="M5856" i="24"/>
  <c r="O5855" i="24"/>
  <c r="N5855" i="24"/>
  <c r="M5855" i="24"/>
  <c r="O5854" i="24"/>
  <c r="N5854" i="24"/>
  <c r="M5854" i="24"/>
  <c r="O5853" i="24"/>
  <c r="N5853" i="24"/>
  <c r="M5853" i="24"/>
  <c r="O5852" i="24"/>
  <c r="N5852" i="24"/>
  <c r="M5852" i="24"/>
  <c r="O5851" i="24"/>
  <c r="N5851" i="24"/>
  <c r="M5851" i="24"/>
  <c r="O5850" i="24"/>
  <c r="N5850" i="24"/>
  <c r="M5850" i="24"/>
  <c r="O5849" i="24"/>
  <c r="N5849" i="24"/>
  <c r="M5849" i="24"/>
  <c r="O5848" i="24"/>
  <c r="N5848" i="24"/>
  <c r="M5848" i="24"/>
  <c r="O5847" i="24"/>
  <c r="N5847" i="24"/>
  <c r="M5847" i="24"/>
  <c r="O5846" i="24"/>
  <c r="N5846" i="24"/>
  <c r="M5846" i="24"/>
  <c r="O5845" i="24"/>
  <c r="N5845" i="24"/>
  <c r="M5845" i="24"/>
  <c r="O5844" i="24"/>
  <c r="N5844" i="24"/>
  <c r="M5844" i="24"/>
  <c r="O5843" i="24"/>
  <c r="N5843" i="24"/>
  <c r="M5843" i="24"/>
  <c r="O5842" i="24"/>
  <c r="N5842" i="24"/>
  <c r="M5842" i="24"/>
  <c r="O5841" i="24"/>
  <c r="N5841" i="24"/>
  <c r="M5841" i="24"/>
  <c r="O5840" i="24"/>
  <c r="N5840" i="24"/>
  <c r="M5840" i="24"/>
  <c r="O5839" i="24"/>
  <c r="N5839" i="24"/>
  <c r="M5839" i="24"/>
  <c r="O5838" i="24"/>
  <c r="N5838" i="24"/>
  <c r="M5838" i="24"/>
  <c r="O5837" i="24"/>
  <c r="N5837" i="24"/>
  <c r="M5837" i="24"/>
  <c r="O5836" i="24"/>
  <c r="N5836" i="24"/>
  <c r="M5836" i="24"/>
  <c r="O5835" i="24"/>
  <c r="N5835" i="24"/>
  <c r="M5835" i="24"/>
  <c r="O5834" i="24"/>
  <c r="N5834" i="24"/>
  <c r="M5834" i="24"/>
  <c r="O5833" i="24"/>
  <c r="N5833" i="24"/>
  <c r="M5833" i="24"/>
  <c r="O5832" i="24"/>
  <c r="N5832" i="24"/>
  <c r="M5832" i="24"/>
  <c r="O5831" i="24"/>
  <c r="N5831" i="24"/>
  <c r="M5831" i="24"/>
  <c r="O5830" i="24"/>
  <c r="N5830" i="24"/>
  <c r="M5830" i="24"/>
  <c r="O5829" i="24"/>
  <c r="N5829" i="24"/>
  <c r="M5829" i="24"/>
  <c r="O5828" i="24"/>
  <c r="N5828" i="24"/>
  <c r="M5828" i="24"/>
  <c r="O5827" i="24"/>
  <c r="N5827" i="24"/>
  <c r="M5827" i="24"/>
  <c r="O5826" i="24"/>
  <c r="N5826" i="24"/>
  <c r="M5826" i="24"/>
  <c r="O5825" i="24"/>
  <c r="N5825" i="24"/>
  <c r="M5825" i="24"/>
  <c r="O5824" i="24"/>
  <c r="N5824" i="24"/>
  <c r="M5824" i="24"/>
  <c r="O5823" i="24"/>
  <c r="N5823" i="24"/>
  <c r="M5823" i="24"/>
  <c r="O5822" i="24"/>
  <c r="N5822" i="24"/>
  <c r="M5822" i="24"/>
  <c r="O5821" i="24"/>
  <c r="N5821" i="24"/>
  <c r="M5821" i="24"/>
  <c r="O5820" i="24"/>
  <c r="N5820" i="24"/>
  <c r="M5820" i="24"/>
  <c r="O5819" i="24"/>
  <c r="N5819" i="24"/>
  <c r="M5819" i="24"/>
  <c r="O5818" i="24"/>
  <c r="N5818" i="24"/>
  <c r="M5818" i="24"/>
  <c r="O5817" i="24"/>
  <c r="N5817" i="24"/>
  <c r="M5817" i="24"/>
  <c r="O5816" i="24"/>
  <c r="N5816" i="24"/>
  <c r="M5816" i="24"/>
  <c r="O5815" i="24"/>
  <c r="N5815" i="24"/>
  <c r="M5815" i="24"/>
  <c r="O5814" i="24"/>
  <c r="N5814" i="24"/>
  <c r="M5814" i="24"/>
  <c r="O5813" i="24"/>
  <c r="N5813" i="24"/>
  <c r="M5813" i="24"/>
  <c r="O5812" i="24"/>
  <c r="N5812" i="24"/>
  <c r="M5812" i="24"/>
  <c r="O5811" i="24"/>
  <c r="N5811" i="24"/>
  <c r="M5811" i="24"/>
  <c r="O5810" i="24"/>
  <c r="N5810" i="24"/>
  <c r="M5810" i="24"/>
  <c r="O5809" i="24"/>
  <c r="N5809" i="24"/>
  <c r="M5809" i="24"/>
  <c r="O5808" i="24"/>
  <c r="N5808" i="24"/>
  <c r="M5808" i="24"/>
  <c r="O5807" i="24"/>
  <c r="N5807" i="24"/>
  <c r="M5807" i="24"/>
  <c r="O5806" i="24"/>
  <c r="N5806" i="24"/>
  <c r="M5806" i="24"/>
  <c r="O5805" i="24"/>
  <c r="N5805" i="24"/>
  <c r="M5805" i="24"/>
  <c r="O5804" i="24"/>
  <c r="N5804" i="24"/>
  <c r="M5804" i="24"/>
  <c r="O5803" i="24"/>
  <c r="N5803" i="24"/>
  <c r="M5803" i="24"/>
  <c r="O5802" i="24"/>
  <c r="N5802" i="24"/>
  <c r="M5802" i="24"/>
  <c r="O5801" i="24"/>
  <c r="N5801" i="24"/>
  <c r="M5801" i="24"/>
  <c r="O5800" i="24"/>
  <c r="N5800" i="24"/>
  <c r="M5800" i="24"/>
  <c r="O5799" i="24"/>
  <c r="N5799" i="24"/>
  <c r="M5799" i="24"/>
  <c r="O5798" i="24"/>
  <c r="N5798" i="24"/>
  <c r="M5798" i="24"/>
  <c r="O5797" i="24"/>
  <c r="N5797" i="24"/>
  <c r="M5797" i="24"/>
  <c r="O5796" i="24"/>
  <c r="N5796" i="24"/>
  <c r="M5796" i="24"/>
  <c r="O5795" i="24"/>
  <c r="N5795" i="24"/>
  <c r="M5795" i="24"/>
  <c r="O5794" i="24"/>
  <c r="N5794" i="24"/>
  <c r="M5794" i="24"/>
  <c r="O5793" i="24"/>
  <c r="N5793" i="24"/>
  <c r="M5793" i="24"/>
  <c r="O5792" i="24"/>
  <c r="N5792" i="24"/>
  <c r="M5792" i="24"/>
  <c r="O5791" i="24"/>
  <c r="N5791" i="24"/>
  <c r="M5791" i="24"/>
  <c r="O5790" i="24"/>
  <c r="N5790" i="24"/>
  <c r="M5790" i="24"/>
  <c r="O5789" i="24"/>
  <c r="N5789" i="24"/>
  <c r="M5789" i="24"/>
  <c r="O5788" i="24"/>
  <c r="N5788" i="24"/>
  <c r="M5788" i="24"/>
  <c r="O5787" i="24"/>
  <c r="N5787" i="24"/>
  <c r="M5787" i="24"/>
  <c r="O5786" i="24"/>
  <c r="N5786" i="24"/>
  <c r="M5786" i="24"/>
  <c r="O5785" i="24"/>
  <c r="N5785" i="24"/>
  <c r="M5785" i="24"/>
  <c r="O5784" i="24"/>
  <c r="N5784" i="24"/>
  <c r="M5784" i="24"/>
  <c r="O5783" i="24"/>
  <c r="N5783" i="24"/>
  <c r="M5783" i="24"/>
  <c r="O5782" i="24"/>
  <c r="N5782" i="24"/>
  <c r="M5782" i="24"/>
  <c r="O5781" i="24"/>
  <c r="N5781" i="24"/>
  <c r="M5781" i="24"/>
  <c r="O5780" i="24"/>
  <c r="N5780" i="24"/>
  <c r="M5780" i="24"/>
  <c r="O5779" i="24"/>
  <c r="N5779" i="24"/>
  <c r="M5779" i="24"/>
  <c r="O5778" i="24"/>
  <c r="N5778" i="24"/>
  <c r="M5778" i="24"/>
  <c r="O5777" i="24"/>
  <c r="N5777" i="24"/>
  <c r="M5777" i="24"/>
  <c r="O5776" i="24"/>
  <c r="N5776" i="24"/>
  <c r="M5776" i="24"/>
  <c r="O5775" i="24"/>
  <c r="N5775" i="24"/>
  <c r="M5775" i="24"/>
  <c r="O5774" i="24"/>
  <c r="N5774" i="24"/>
  <c r="M5774" i="24"/>
  <c r="O5773" i="24"/>
  <c r="N5773" i="24"/>
  <c r="M5773" i="24"/>
  <c r="O5772" i="24"/>
  <c r="N5772" i="24"/>
  <c r="M5772" i="24"/>
  <c r="O5771" i="24"/>
  <c r="N5771" i="24"/>
  <c r="M5771" i="24"/>
  <c r="O5770" i="24"/>
  <c r="N5770" i="24"/>
  <c r="M5770" i="24"/>
  <c r="O5769" i="24"/>
  <c r="N5769" i="24"/>
  <c r="M5769" i="24"/>
  <c r="O5768" i="24"/>
  <c r="N5768" i="24"/>
  <c r="M5768" i="24"/>
  <c r="O5767" i="24"/>
  <c r="N5767" i="24"/>
  <c r="M5767" i="24"/>
  <c r="O5766" i="24"/>
  <c r="N5766" i="24"/>
  <c r="M5766" i="24"/>
  <c r="O5765" i="24"/>
  <c r="N5765" i="24"/>
  <c r="M5765" i="24"/>
  <c r="O5764" i="24"/>
  <c r="N5764" i="24"/>
  <c r="M5764" i="24"/>
  <c r="O5763" i="24"/>
  <c r="N5763" i="24"/>
  <c r="M5763" i="24"/>
  <c r="O5762" i="24"/>
  <c r="N5762" i="24"/>
  <c r="M5762" i="24"/>
  <c r="O5761" i="24"/>
  <c r="N5761" i="24"/>
  <c r="M5761" i="24"/>
  <c r="O5760" i="24"/>
  <c r="N5760" i="24"/>
  <c r="M5760" i="24"/>
  <c r="O5759" i="24"/>
  <c r="N5759" i="24"/>
  <c r="M5759" i="24"/>
  <c r="O5758" i="24"/>
  <c r="N5758" i="24"/>
  <c r="M5758" i="24"/>
  <c r="O5757" i="24"/>
  <c r="N5757" i="24"/>
  <c r="M5757" i="24"/>
  <c r="O5756" i="24"/>
  <c r="N5756" i="24"/>
  <c r="M5756" i="24"/>
  <c r="O5755" i="24"/>
  <c r="N5755" i="24"/>
  <c r="M5755" i="24"/>
  <c r="O5754" i="24"/>
  <c r="N5754" i="24"/>
  <c r="M5754" i="24"/>
  <c r="O5753" i="24"/>
  <c r="N5753" i="24"/>
  <c r="M5753" i="24"/>
  <c r="O5752" i="24"/>
  <c r="N5752" i="24"/>
  <c r="M5752" i="24"/>
  <c r="O5751" i="24"/>
  <c r="N5751" i="24"/>
  <c r="M5751" i="24"/>
  <c r="O5750" i="24"/>
  <c r="N5750" i="24"/>
  <c r="M5750" i="24"/>
  <c r="O5749" i="24"/>
  <c r="N5749" i="24"/>
  <c r="M5749" i="24"/>
  <c r="O5748" i="24"/>
  <c r="N5748" i="24"/>
  <c r="M5748" i="24"/>
  <c r="O5747" i="24"/>
  <c r="N5747" i="24"/>
  <c r="M5747" i="24"/>
  <c r="O5746" i="24"/>
  <c r="N5746" i="24"/>
  <c r="M5746" i="24"/>
  <c r="O5745" i="24"/>
  <c r="N5745" i="24"/>
  <c r="M5745" i="24"/>
  <c r="O5744" i="24"/>
  <c r="N5744" i="24"/>
  <c r="M5744" i="24"/>
  <c r="O5743" i="24"/>
  <c r="N5743" i="24"/>
  <c r="M5743" i="24"/>
  <c r="O5742" i="24"/>
  <c r="N5742" i="24"/>
  <c r="M5742" i="24"/>
  <c r="O5741" i="24"/>
  <c r="N5741" i="24"/>
  <c r="M5741" i="24"/>
  <c r="O5740" i="24"/>
  <c r="N5740" i="24"/>
  <c r="M5740" i="24"/>
  <c r="O5739" i="24"/>
  <c r="N5739" i="24"/>
  <c r="M5739" i="24"/>
  <c r="O5738" i="24"/>
  <c r="N5738" i="24"/>
  <c r="M5738" i="24"/>
  <c r="O5737" i="24"/>
  <c r="N5737" i="24"/>
  <c r="M5737" i="24"/>
  <c r="O5736" i="24"/>
  <c r="N5736" i="24"/>
  <c r="M5736" i="24"/>
  <c r="O5735" i="24"/>
  <c r="N5735" i="24"/>
  <c r="M5735" i="24"/>
  <c r="O5734" i="24"/>
  <c r="N5734" i="24"/>
  <c r="M5734" i="24"/>
  <c r="O5733" i="24"/>
  <c r="N5733" i="24"/>
  <c r="M5733" i="24"/>
  <c r="O5732" i="24"/>
  <c r="N5732" i="24"/>
  <c r="M5732" i="24"/>
  <c r="O5731" i="24"/>
  <c r="N5731" i="24"/>
  <c r="M5731" i="24"/>
  <c r="O5730" i="24"/>
  <c r="N5730" i="24"/>
  <c r="M5730" i="24"/>
  <c r="O5729" i="24"/>
  <c r="N5729" i="24"/>
  <c r="M5729" i="24"/>
  <c r="O5728" i="24"/>
  <c r="N5728" i="24"/>
  <c r="M5728" i="24"/>
  <c r="O5727" i="24"/>
  <c r="N5727" i="24"/>
  <c r="M5727" i="24"/>
  <c r="O5726" i="24"/>
  <c r="N5726" i="24"/>
  <c r="M5726" i="24"/>
  <c r="O5725" i="24"/>
  <c r="N5725" i="24"/>
  <c r="M5725" i="24"/>
  <c r="O5724" i="24"/>
  <c r="N5724" i="24"/>
  <c r="M5724" i="24"/>
  <c r="O5723" i="24"/>
  <c r="N5723" i="24"/>
  <c r="M5723" i="24"/>
  <c r="O5722" i="24"/>
  <c r="N5722" i="24"/>
  <c r="M5722" i="24"/>
  <c r="O5721" i="24"/>
  <c r="N5721" i="24"/>
  <c r="M5721" i="24"/>
  <c r="O5720" i="24"/>
  <c r="N5720" i="24"/>
  <c r="M5720" i="24"/>
  <c r="O5719" i="24"/>
  <c r="N5719" i="24"/>
  <c r="M5719" i="24"/>
  <c r="O5718" i="24"/>
  <c r="N5718" i="24"/>
  <c r="M5718" i="24"/>
  <c r="O5717" i="24"/>
  <c r="N5717" i="24"/>
  <c r="M5717" i="24"/>
  <c r="O5716" i="24"/>
  <c r="N5716" i="24"/>
  <c r="M5716" i="24"/>
  <c r="O5715" i="24"/>
  <c r="N5715" i="24"/>
  <c r="M5715" i="24"/>
  <c r="O5714" i="24"/>
  <c r="N5714" i="24"/>
  <c r="M5714" i="24"/>
  <c r="O5713" i="24"/>
  <c r="N5713" i="24"/>
  <c r="M5713" i="24"/>
  <c r="O5712" i="24"/>
  <c r="N5712" i="24"/>
  <c r="M5712" i="24"/>
  <c r="O5711" i="24"/>
  <c r="N5711" i="24"/>
  <c r="M5711" i="24"/>
  <c r="O5710" i="24"/>
  <c r="N5710" i="24"/>
  <c r="M5710" i="24"/>
  <c r="O5709" i="24"/>
  <c r="N5709" i="24"/>
  <c r="M5709" i="24"/>
  <c r="O5708" i="24"/>
  <c r="N5708" i="24"/>
  <c r="M5708" i="24"/>
  <c r="O5707" i="24"/>
  <c r="N5707" i="24"/>
  <c r="M5707" i="24"/>
  <c r="O5706" i="24"/>
  <c r="N5706" i="24"/>
  <c r="M5706" i="24"/>
  <c r="O5705" i="24"/>
  <c r="N5705" i="24"/>
  <c r="M5705" i="24"/>
  <c r="O5704" i="24"/>
  <c r="N5704" i="24"/>
  <c r="M5704" i="24"/>
  <c r="O5703" i="24"/>
  <c r="N5703" i="24"/>
  <c r="M5703" i="24"/>
  <c r="O5702" i="24"/>
  <c r="N5702" i="24"/>
  <c r="M5702" i="24"/>
  <c r="O5701" i="24"/>
  <c r="N5701" i="24"/>
  <c r="M5701" i="24"/>
  <c r="O5700" i="24"/>
  <c r="N5700" i="24"/>
  <c r="M5700" i="24"/>
  <c r="O5699" i="24"/>
  <c r="N5699" i="24"/>
  <c r="M5699" i="24"/>
  <c r="O5698" i="24"/>
  <c r="N5698" i="24"/>
  <c r="M5698" i="24"/>
  <c r="O5697" i="24"/>
  <c r="N5697" i="24"/>
  <c r="M5697" i="24"/>
  <c r="O5696" i="24"/>
  <c r="N5696" i="24"/>
  <c r="M5696" i="24"/>
  <c r="O5695" i="24"/>
  <c r="N5695" i="24"/>
  <c r="M5695" i="24"/>
  <c r="O5694" i="24"/>
  <c r="N5694" i="24"/>
  <c r="M5694" i="24"/>
  <c r="O5693" i="24"/>
  <c r="N5693" i="24"/>
  <c r="M5693" i="24"/>
  <c r="O5692" i="24"/>
  <c r="N5692" i="24"/>
  <c r="M5692" i="24"/>
  <c r="O5691" i="24"/>
  <c r="N5691" i="24"/>
  <c r="M5691" i="24"/>
  <c r="O5690" i="24"/>
  <c r="N5690" i="24"/>
  <c r="M5690" i="24"/>
  <c r="O5689" i="24"/>
  <c r="N5689" i="24"/>
  <c r="M5689" i="24"/>
  <c r="O5688" i="24"/>
  <c r="N5688" i="24"/>
  <c r="M5688" i="24"/>
  <c r="O5687" i="24"/>
  <c r="N5687" i="24"/>
  <c r="M5687" i="24"/>
  <c r="O5686" i="24"/>
  <c r="N5686" i="24"/>
  <c r="M5686" i="24"/>
  <c r="O5685" i="24"/>
  <c r="N5685" i="24"/>
  <c r="M5685" i="24"/>
  <c r="O5684" i="24"/>
  <c r="N5684" i="24"/>
  <c r="M5684" i="24"/>
  <c r="O5683" i="24"/>
  <c r="N5683" i="24"/>
  <c r="M5683" i="24"/>
  <c r="O5682" i="24"/>
  <c r="N5682" i="24"/>
  <c r="M5682" i="24"/>
  <c r="O5681" i="24"/>
  <c r="N5681" i="24"/>
  <c r="M5681" i="24"/>
  <c r="O5680" i="24"/>
  <c r="N5680" i="24"/>
  <c r="M5680" i="24"/>
  <c r="O5679" i="24"/>
  <c r="N5679" i="24"/>
  <c r="M5679" i="24"/>
  <c r="O5678" i="24"/>
  <c r="N5678" i="24"/>
  <c r="M5678" i="24"/>
  <c r="O5677" i="24"/>
  <c r="N5677" i="24"/>
  <c r="M5677" i="24"/>
  <c r="O5676" i="24"/>
  <c r="N5676" i="24"/>
  <c r="M5676" i="24"/>
  <c r="O5675" i="24"/>
  <c r="N5675" i="24"/>
  <c r="M5675" i="24"/>
  <c r="O5674" i="24"/>
  <c r="N5674" i="24"/>
  <c r="M5674" i="24"/>
  <c r="O5673" i="24"/>
  <c r="N5673" i="24"/>
  <c r="M5673" i="24"/>
  <c r="O5672" i="24"/>
  <c r="N5672" i="24"/>
  <c r="M5672" i="24"/>
  <c r="O5671" i="24"/>
  <c r="N5671" i="24"/>
  <c r="M5671" i="24"/>
  <c r="O5670" i="24"/>
  <c r="N5670" i="24"/>
  <c r="M5670" i="24"/>
  <c r="O5669" i="24"/>
  <c r="N5669" i="24"/>
  <c r="M5669" i="24"/>
  <c r="O5668" i="24"/>
  <c r="N5668" i="24"/>
  <c r="M5668" i="24"/>
  <c r="O5667" i="24"/>
  <c r="N5667" i="24"/>
  <c r="M5667" i="24"/>
  <c r="O5666" i="24"/>
  <c r="N5666" i="24"/>
  <c r="M5666" i="24"/>
  <c r="O5665" i="24"/>
  <c r="N5665" i="24"/>
  <c r="M5665" i="24"/>
  <c r="O5664" i="24"/>
  <c r="N5664" i="24"/>
  <c r="M5664" i="24"/>
  <c r="O5663" i="24"/>
  <c r="N5663" i="24"/>
  <c r="M5663" i="24"/>
  <c r="O5662" i="24"/>
  <c r="N5662" i="24"/>
  <c r="M5662" i="24"/>
  <c r="O5661" i="24"/>
  <c r="N5661" i="24"/>
  <c r="M5661" i="24"/>
  <c r="O5660" i="24"/>
  <c r="N5660" i="24"/>
  <c r="M5660" i="24"/>
  <c r="O5659" i="24"/>
  <c r="N5659" i="24"/>
  <c r="M5659" i="24"/>
  <c r="O5658" i="24"/>
  <c r="N5658" i="24"/>
  <c r="M5658" i="24"/>
  <c r="O5657" i="24"/>
  <c r="N5657" i="24"/>
  <c r="M5657" i="24"/>
  <c r="O5656" i="24"/>
  <c r="N5656" i="24"/>
  <c r="M5656" i="24"/>
  <c r="O5655" i="24"/>
  <c r="N5655" i="24"/>
  <c r="M5655" i="24"/>
  <c r="O5654" i="24"/>
  <c r="N5654" i="24"/>
  <c r="M5654" i="24"/>
  <c r="O5653" i="24"/>
  <c r="N5653" i="24"/>
  <c r="M5653" i="24"/>
  <c r="O5652" i="24"/>
  <c r="N5652" i="24"/>
  <c r="M5652" i="24"/>
  <c r="O5651" i="24"/>
  <c r="N5651" i="24"/>
  <c r="M5651" i="24"/>
  <c r="O5650" i="24"/>
  <c r="N5650" i="24"/>
  <c r="M5650" i="24"/>
  <c r="O5649" i="24"/>
  <c r="N5649" i="24"/>
  <c r="M5649" i="24"/>
  <c r="O5648" i="24"/>
  <c r="N5648" i="24"/>
  <c r="M5648" i="24"/>
  <c r="O5647" i="24"/>
  <c r="N5647" i="24"/>
  <c r="M5647" i="24"/>
  <c r="O5646" i="24"/>
  <c r="N5646" i="24"/>
  <c r="M5646" i="24"/>
  <c r="O5645" i="24"/>
  <c r="N5645" i="24"/>
  <c r="M5645" i="24"/>
  <c r="O5644" i="24"/>
  <c r="N5644" i="24"/>
  <c r="M5644" i="24"/>
  <c r="O5643" i="24"/>
  <c r="N5643" i="24"/>
  <c r="M5643" i="24"/>
  <c r="O5642" i="24"/>
  <c r="N5642" i="24"/>
  <c r="M5642" i="24"/>
  <c r="O5641" i="24"/>
  <c r="N5641" i="24"/>
  <c r="M5641" i="24"/>
  <c r="O5640" i="24"/>
  <c r="N5640" i="24"/>
  <c r="M5640" i="24"/>
  <c r="O5639" i="24"/>
  <c r="N5639" i="24"/>
  <c r="M5639" i="24"/>
  <c r="O5638" i="24"/>
  <c r="N5638" i="24"/>
  <c r="M5638" i="24"/>
  <c r="O5637" i="24"/>
  <c r="N5637" i="24"/>
  <c r="M5637" i="24"/>
  <c r="O5636" i="24"/>
  <c r="N5636" i="24"/>
  <c r="M5636" i="24"/>
  <c r="O5635" i="24"/>
  <c r="N5635" i="24"/>
  <c r="M5635" i="24"/>
  <c r="O5634" i="24"/>
  <c r="N5634" i="24"/>
  <c r="M5634" i="24"/>
  <c r="O5633" i="24"/>
  <c r="N5633" i="24"/>
  <c r="M5633" i="24"/>
  <c r="O5632" i="24"/>
  <c r="N5632" i="24"/>
  <c r="M5632" i="24"/>
  <c r="O5631" i="24"/>
  <c r="N5631" i="24"/>
  <c r="M5631" i="24"/>
  <c r="O5630" i="24"/>
  <c r="N5630" i="24"/>
  <c r="M5630" i="24"/>
  <c r="O5629" i="24"/>
  <c r="N5629" i="24"/>
  <c r="M5629" i="24"/>
  <c r="O5628" i="24"/>
  <c r="N5628" i="24"/>
  <c r="M5628" i="24"/>
  <c r="O5627" i="24"/>
  <c r="N5627" i="24"/>
  <c r="M5627" i="24"/>
  <c r="O5626" i="24"/>
  <c r="N5626" i="24"/>
  <c r="M5626" i="24"/>
  <c r="O5625" i="24"/>
  <c r="N5625" i="24"/>
  <c r="M5625" i="24"/>
  <c r="O5624" i="24"/>
  <c r="N5624" i="24"/>
  <c r="M5624" i="24"/>
  <c r="O5623" i="24"/>
  <c r="N5623" i="24"/>
  <c r="M5623" i="24"/>
  <c r="O5622" i="24"/>
  <c r="N5622" i="24"/>
  <c r="M5622" i="24"/>
  <c r="O5621" i="24"/>
  <c r="N5621" i="24"/>
  <c r="M5621" i="24"/>
  <c r="O5620" i="24"/>
  <c r="N5620" i="24"/>
  <c r="M5620" i="24"/>
  <c r="O5619" i="24"/>
  <c r="N5619" i="24"/>
  <c r="M5619" i="24"/>
  <c r="O5618" i="24"/>
  <c r="N5618" i="24"/>
  <c r="M5618" i="24"/>
  <c r="O5617" i="24"/>
  <c r="N5617" i="24"/>
  <c r="M5617" i="24"/>
  <c r="O5616" i="24"/>
  <c r="N5616" i="24"/>
  <c r="M5616" i="24"/>
  <c r="O5615" i="24"/>
  <c r="N5615" i="24"/>
  <c r="M5615" i="24"/>
  <c r="O5614" i="24"/>
  <c r="N5614" i="24"/>
  <c r="M5614" i="24"/>
  <c r="O5613" i="24"/>
  <c r="N5613" i="24"/>
  <c r="M5613" i="24"/>
  <c r="O5612" i="24"/>
  <c r="N5612" i="24"/>
  <c r="M5612" i="24"/>
  <c r="O5611" i="24"/>
  <c r="N5611" i="24"/>
  <c r="M5611" i="24"/>
  <c r="O5610" i="24"/>
  <c r="N5610" i="24"/>
  <c r="M5610" i="24"/>
  <c r="O5609" i="24"/>
  <c r="N5609" i="24"/>
  <c r="M5609" i="24"/>
  <c r="O5608" i="24"/>
  <c r="N5608" i="24"/>
  <c r="M5608" i="24"/>
  <c r="O5607" i="24"/>
  <c r="N5607" i="24"/>
  <c r="M5607" i="24"/>
  <c r="O5606" i="24"/>
  <c r="N5606" i="24"/>
  <c r="M5606" i="24"/>
  <c r="O5605" i="24"/>
  <c r="N5605" i="24"/>
  <c r="M5605" i="24"/>
  <c r="O5604" i="24"/>
  <c r="N5604" i="24"/>
  <c r="M5604" i="24"/>
  <c r="O5603" i="24"/>
  <c r="N5603" i="24"/>
  <c r="M5603" i="24"/>
  <c r="O5602" i="24"/>
  <c r="N5602" i="24"/>
  <c r="M5602" i="24"/>
  <c r="O5601" i="24"/>
  <c r="N5601" i="24"/>
  <c r="M5601" i="24"/>
  <c r="O5600" i="24"/>
  <c r="N5600" i="24"/>
  <c r="M5600" i="24"/>
  <c r="O5599" i="24"/>
  <c r="N5599" i="24"/>
  <c r="M5599" i="24"/>
  <c r="O5598" i="24"/>
  <c r="N5598" i="24"/>
  <c r="M5598" i="24"/>
  <c r="O5597" i="24"/>
  <c r="N5597" i="24"/>
  <c r="M5597" i="24"/>
  <c r="O5596" i="24"/>
  <c r="N5596" i="24"/>
  <c r="M5596" i="24"/>
  <c r="O5595" i="24"/>
  <c r="N5595" i="24"/>
  <c r="M5595" i="24"/>
  <c r="O5594" i="24"/>
  <c r="N5594" i="24"/>
  <c r="M5594" i="24"/>
  <c r="O5593" i="24"/>
  <c r="N5593" i="24"/>
  <c r="M5593" i="24"/>
  <c r="O5592" i="24"/>
  <c r="N5592" i="24"/>
  <c r="M5592" i="24"/>
  <c r="O5591" i="24"/>
  <c r="N5591" i="24"/>
  <c r="M5591" i="24"/>
  <c r="O5590" i="24"/>
  <c r="N5590" i="24"/>
  <c r="M5590" i="24"/>
  <c r="O5589" i="24"/>
  <c r="N5589" i="24"/>
  <c r="M5589" i="24"/>
  <c r="O5588" i="24"/>
  <c r="N5588" i="24"/>
  <c r="M5588" i="24"/>
  <c r="O5587" i="24"/>
  <c r="N5587" i="24"/>
  <c r="M5587" i="24"/>
  <c r="O5586" i="24"/>
  <c r="N5586" i="24"/>
  <c r="M5586" i="24"/>
  <c r="O5585" i="24"/>
  <c r="N5585" i="24"/>
  <c r="M5585" i="24"/>
  <c r="O5584" i="24"/>
  <c r="N5584" i="24"/>
  <c r="M5584" i="24"/>
  <c r="O5583" i="24"/>
  <c r="N5583" i="24"/>
  <c r="M5583" i="24"/>
  <c r="O5582" i="24"/>
  <c r="N5582" i="24"/>
  <c r="M5582" i="24"/>
  <c r="O5581" i="24"/>
  <c r="N5581" i="24"/>
  <c r="M5581" i="24"/>
  <c r="O5580" i="24"/>
  <c r="N5580" i="24"/>
  <c r="M5580" i="24"/>
  <c r="O5579" i="24"/>
  <c r="N5579" i="24"/>
  <c r="M5579" i="24"/>
  <c r="O5578" i="24"/>
  <c r="N5578" i="24"/>
  <c r="M5578" i="24"/>
  <c r="O5577" i="24"/>
  <c r="N5577" i="24"/>
  <c r="M5577" i="24"/>
  <c r="O5576" i="24"/>
  <c r="N5576" i="24"/>
  <c r="M5576" i="24"/>
  <c r="O5575" i="24"/>
  <c r="N5575" i="24"/>
  <c r="M5575" i="24"/>
  <c r="O5574" i="24"/>
  <c r="N5574" i="24"/>
  <c r="M5574" i="24"/>
  <c r="O5573" i="24"/>
  <c r="N5573" i="24"/>
  <c r="M5573" i="24"/>
  <c r="O5572" i="24"/>
  <c r="N5572" i="24"/>
  <c r="M5572" i="24"/>
  <c r="O5571" i="24"/>
  <c r="N5571" i="24"/>
  <c r="M5571" i="24"/>
  <c r="O5570" i="24"/>
  <c r="N5570" i="24"/>
  <c r="M5570" i="24"/>
  <c r="O5569" i="24"/>
  <c r="N5569" i="24"/>
  <c r="M5569" i="24"/>
  <c r="O5568" i="24"/>
  <c r="N5568" i="24"/>
  <c r="M5568" i="24"/>
  <c r="O5567" i="24"/>
  <c r="N5567" i="24"/>
  <c r="M5567" i="24"/>
  <c r="O5566" i="24"/>
  <c r="N5566" i="24"/>
  <c r="M5566" i="24"/>
  <c r="O5565" i="24"/>
  <c r="N5565" i="24"/>
  <c r="M5565" i="24"/>
  <c r="O5564" i="24"/>
  <c r="N5564" i="24"/>
  <c r="M5564" i="24"/>
  <c r="O5563" i="24"/>
  <c r="N5563" i="24"/>
  <c r="M5563" i="24"/>
  <c r="O5562" i="24"/>
  <c r="N5562" i="24"/>
  <c r="M5562" i="24"/>
  <c r="O5561" i="24"/>
  <c r="N5561" i="24"/>
  <c r="M5561" i="24"/>
  <c r="O5560" i="24"/>
  <c r="N5560" i="24"/>
  <c r="M5560" i="24"/>
  <c r="O5559" i="24"/>
  <c r="N5559" i="24"/>
  <c r="M5559" i="24"/>
  <c r="O5558" i="24"/>
  <c r="N5558" i="24"/>
  <c r="M5558" i="24"/>
  <c r="O5557" i="24"/>
  <c r="N5557" i="24"/>
  <c r="M5557" i="24"/>
  <c r="O5556" i="24"/>
  <c r="N5556" i="24"/>
  <c r="M5556" i="24"/>
  <c r="O5555" i="24"/>
  <c r="N5555" i="24"/>
  <c r="M5555" i="24"/>
  <c r="O5554" i="24"/>
  <c r="N5554" i="24"/>
  <c r="M5554" i="24"/>
  <c r="O5553" i="24"/>
  <c r="N5553" i="24"/>
  <c r="M5553" i="24"/>
  <c r="O5552" i="24"/>
  <c r="N5552" i="24"/>
  <c r="M5552" i="24"/>
  <c r="O5551" i="24"/>
  <c r="N5551" i="24"/>
  <c r="M5551" i="24"/>
  <c r="O5550" i="24"/>
  <c r="N5550" i="24"/>
  <c r="M5550" i="24"/>
  <c r="O5549" i="24"/>
  <c r="N5549" i="24"/>
  <c r="M5549" i="24"/>
  <c r="O5548" i="24"/>
  <c r="N5548" i="24"/>
  <c r="M5548" i="24"/>
  <c r="O5547" i="24"/>
  <c r="N5547" i="24"/>
  <c r="M5547" i="24"/>
  <c r="O5546" i="24"/>
  <c r="N5546" i="24"/>
  <c r="M5546" i="24"/>
  <c r="O5545" i="24"/>
  <c r="N5545" i="24"/>
  <c r="M5545" i="24"/>
  <c r="O5544" i="24"/>
  <c r="N5544" i="24"/>
  <c r="M5544" i="24"/>
  <c r="O5543" i="24"/>
  <c r="N5543" i="24"/>
  <c r="M5543" i="24"/>
  <c r="O5542" i="24"/>
  <c r="N5542" i="24"/>
  <c r="M5542" i="24"/>
  <c r="O5541" i="24"/>
  <c r="N5541" i="24"/>
  <c r="M5541" i="24"/>
  <c r="O5540" i="24"/>
  <c r="N5540" i="24"/>
  <c r="M5540" i="24"/>
  <c r="O5539" i="24"/>
  <c r="N5539" i="24"/>
  <c r="M5539" i="24"/>
  <c r="O5538" i="24"/>
  <c r="N5538" i="24"/>
  <c r="M5538" i="24"/>
  <c r="O5537" i="24"/>
  <c r="N5537" i="24"/>
  <c r="M5537" i="24"/>
  <c r="O5536" i="24"/>
  <c r="N5536" i="24"/>
  <c r="M5536" i="24"/>
  <c r="O5535" i="24"/>
  <c r="N5535" i="24"/>
  <c r="M5535" i="24"/>
  <c r="O5534" i="24"/>
  <c r="N5534" i="24"/>
  <c r="M5534" i="24"/>
  <c r="O5533" i="24"/>
  <c r="N5533" i="24"/>
  <c r="M5533" i="24"/>
  <c r="O5532" i="24"/>
  <c r="N5532" i="24"/>
  <c r="M5532" i="24"/>
  <c r="O5531" i="24"/>
  <c r="N5531" i="24"/>
  <c r="M5531" i="24"/>
  <c r="O5530" i="24"/>
  <c r="N5530" i="24"/>
  <c r="M5530" i="24"/>
  <c r="O5529" i="24"/>
  <c r="N5529" i="24"/>
  <c r="M5529" i="24"/>
  <c r="O5528" i="24"/>
  <c r="N5528" i="24"/>
  <c r="M5528" i="24"/>
  <c r="O5527" i="24"/>
  <c r="N5527" i="24"/>
  <c r="M5527" i="24"/>
  <c r="O5526" i="24"/>
  <c r="N5526" i="24"/>
  <c r="M5526" i="24"/>
  <c r="O5525" i="24"/>
  <c r="N5525" i="24"/>
  <c r="M5525" i="24"/>
  <c r="O5524" i="24"/>
  <c r="N5524" i="24"/>
  <c r="M5524" i="24"/>
  <c r="O5523" i="24"/>
  <c r="N5523" i="24"/>
  <c r="M5523" i="24"/>
  <c r="O5522" i="24"/>
  <c r="N5522" i="24"/>
  <c r="M5522" i="24"/>
  <c r="O5521" i="24"/>
  <c r="N5521" i="24"/>
  <c r="M5521" i="24"/>
  <c r="O5520" i="24"/>
  <c r="N5520" i="24"/>
  <c r="M5520" i="24"/>
  <c r="O5519" i="24"/>
  <c r="N5519" i="24"/>
  <c r="M5519" i="24"/>
  <c r="O5518" i="24"/>
  <c r="N5518" i="24"/>
  <c r="M5518" i="24"/>
  <c r="O5517" i="24"/>
  <c r="N5517" i="24"/>
  <c r="M5517" i="24"/>
  <c r="O5516" i="24"/>
  <c r="N5516" i="24"/>
  <c r="M5516" i="24"/>
  <c r="O5515" i="24"/>
  <c r="N5515" i="24"/>
  <c r="M5515" i="24"/>
  <c r="O5514" i="24"/>
  <c r="N5514" i="24"/>
  <c r="M5514" i="24"/>
  <c r="O5513" i="24"/>
  <c r="N5513" i="24"/>
  <c r="M5513" i="24"/>
  <c r="O5512" i="24"/>
  <c r="N5512" i="24"/>
  <c r="M5512" i="24"/>
  <c r="O5511" i="24"/>
  <c r="N5511" i="24"/>
  <c r="M5511" i="24"/>
  <c r="O5510" i="24"/>
  <c r="N5510" i="24"/>
  <c r="M5510" i="24"/>
  <c r="O5509" i="24"/>
  <c r="N5509" i="24"/>
  <c r="M5509" i="24"/>
  <c r="O5508" i="24"/>
  <c r="N5508" i="24"/>
  <c r="M5508" i="24"/>
  <c r="O5507" i="24"/>
  <c r="N5507" i="24"/>
  <c r="M5507" i="24"/>
  <c r="O5506" i="24"/>
  <c r="N5506" i="24"/>
  <c r="M5506" i="24"/>
  <c r="O5505" i="24"/>
  <c r="N5505" i="24"/>
  <c r="M5505" i="24"/>
  <c r="O5504" i="24"/>
  <c r="N5504" i="24"/>
  <c r="M5504" i="24"/>
  <c r="O5503" i="24"/>
  <c r="N5503" i="24"/>
  <c r="M5503" i="24"/>
  <c r="O5502" i="24"/>
  <c r="N5502" i="24"/>
  <c r="M5502" i="24"/>
  <c r="O5501" i="24"/>
  <c r="N5501" i="24"/>
  <c r="M5501" i="24"/>
  <c r="O5500" i="24"/>
  <c r="N5500" i="24"/>
  <c r="M5500" i="24"/>
  <c r="O5499" i="24"/>
  <c r="N5499" i="24"/>
  <c r="M5499" i="24"/>
  <c r="O5498" i="24"/>
  <c r="N5498" i="24"/>
  <c r="M5498" i="24"/>
  <c r="O5497" i="24"/>
  <c r="N5497" i="24"/>
  <c r="M5497" i="24"/>
  <c r="O5496" i="24"/>
  <c r="N5496" i="24"/>
  <c r="M5496" i="24"/>
  <c r="O5495" i="24"/>
  <c r="N5495" i="24"/>
  <c r="M5495" i="24"/>
  <c r="O5494" i="24"/>
  <c r="N5494" i="24"/>
  <c r="M5494" i="24"/>
  <c r="O5493" i="24"/>
  <c r="N5493" i="24"/>
  <c r="M5493" i="24"/>
  <c r="O5492" i="24"/>
  <c r="N5492" i="24"/>
  <c r="M5492" i="24"/>
  <c r="O5491" i="24"/>
  <c r="N5491" i="24"/>
  <c r="M5491" i="24"/>
  <c r="O5490" i="24"/>
  <c r="N5490" i="24"/>
  <c r="M5490" i="24"/>
  <c r="O5489" i="24"/>
  <c r="N5489" i="24"/>
  <c r="M5489" i="24"/>
  <c r="O5488" i="24"/>
  <c r="N5488" i="24"/>
  <c r="M5488" i="24"/>
  <c r="O5487" i="24"/>
  <c r="N5487" i="24"/>
  <c r="M5487" i="24"/>
  <c r="O5486" i="24"/>
  <c r="N5486" i="24"/>
  <c r="M5486" i="24"/>
  <c r="O5485" i="24"/>
  <c r="N5485" i="24"/>
  <c r="M5485" i="24"/>
  <c r="O5484" i="24"/>
  <c r="N5484" i="24"/>
  <c r="M5484" i="24"/>
  <c r="O5483" i="24"/>
  <c r="N5483" i="24"/>
  <c r="M5483" i="24"/>
  <c r="O5482" i="24"/>
  <c r="N5482" i="24"/>
  <c r="M5482" i="24"/>
  <c r="O5481" i="24"/>
  <c r="N5481" i="24"/>
  <c r="M5481" i="24"/>
  <c r="O5480" i="24"/>
  <c r="N5480" i="24"/>
  <c r="M5480" i="24"/>
  <c r="O5479" i="24"/>
  <c r="N5479" i="24"/>
  <c r="M5479" i="24"/>
  <c r="O5478" i="24"/>
  <c r="N5478" i="24"/>
  <c r="M5478" i="24"/>
  <c r="O5477" i="24"/>
  <c r="N5477" i="24"/>
  <c r="M5477" i="24"/>
  <c r="O5476" i="24"/>
  <c r="N5476" i="24"/>
  <c r="M5476" i="24"/>
  <c r="O5475" i="24"/>
  <c r="N5475" i="24"/>
  <c r="M5475" i="24"/>
  <c r="O5474" i="24"/>
  <c r="N5474" i="24"/>
  <c r="M5474" i="24"/>
  <c r="O5473" i="24"/>
  <c r="N5473" i="24"/>
  <c r="M5473" i="24"/>
  <c r="O5472" i="24"/>
  <c r="N5472" i="24"/>
  <c r="M5472" i="24"/>
  <c r="O5471" i="24"/>
  <c r="N5471" i="24"/>
  <c r="M5471" i="24"/>
  <c r="O5470" i="24"/>
  <c r="N5470" i="24"/>
  <c r="M5470" i="24"/>
  <c r="O5469" i="24"/>
  <c r="N5469" i="24"/>
  <c r="M5469" i="24"/>
  <c r="O5468" i="24"/>
  <c r="N5468" i="24"/>
  <c r="M5468" i="24"/>
  <c r="O5467" i="24"/>
  <c r="N5467" i="24"/>
  <c r="M5467" i="24"/>
  <c r="O5466" i="24"/>
  <c r="N5466" i="24"/>
  <c r="M5466" i="24"/>
  <c r="O5465" i="24"/>
  <c r="N5465" i="24"/>
  <c r="M5465" i="24"/>
  <c r="O5464" i="24"/>
  <c r="N5464" i="24"/>
  <c r="M5464" i="24"/>
  <c r="O5463" i="24"/>
  <c r="N5463" i="24"/>
  <c r="M5463" i="24"/>
  <c r="O5462" i="24"/>
  <c r="N5462" i="24"/>
  <c r="M5462" i="24"/>
  <c r="O5461" i="24"/>
  <c r="N5461" i="24"/>
  <c r="M5461" i="24"/>
  <c r="O5460" i="24"/>
  <c r="N5460" i="24"/>
  <c r="M5460" i="24"/>
  <c r="O5459" i="24"/>
  <c r="N5459" i="24"/>
  <c r="M5459" i="24"/>
  <c r="O5458" i="24"/>
  <c r="N5458" i="24"/>
  <c r="M5458" i="24"/>
  <c r="O5457" i="24"/>
  <c r="N5457" i="24"/>
  <c r="M5457" i="24"/>
  <c r="O5456" i="24"/>
  <c r="N5456" i="24"/>
  <c r="M5456" i="24"/>
  <c r="O5455" i="24"/>
  <c r="N5455" i="24"/>
  <c r="M5455" i="24"/>
  <c r="O5454" i="24"/>
  <c r="N5454" i="24"/>
  <c r="M5454" i="24"/>
  <c r="O5453" i="24"/>
  <c r="N5453" i="24"/>
  <c r="M5453" i="24"/>
  <c r="O5452" i="24"/>
  <c r="N5452" i="24"/>
  <c r="M5452" i="24"/>
  <c r="O5451" i="24"/>
  <c r="N5451" i="24"/>
  <c r="M5451" i="24"/>
  <c r="O5450" i="24"/>
  <c r="N5450" i="24"/>
  <c r="M5450" i="24"/>
  <c r="O5449" i="24"/>
  <c r="N5449" i="24"/>
  <c r="M5449" i="24"/>
  <c r="O5448" i="24"/>
  <c r="N5448" i="24"/>
  <c r="M5448" i="24"/>
  <c r="O5447" i="24"/>
  <c r="N5447" i="24"/>
  <c r="M5447" i="24"/>
  <c r="O5446" i="24"/>
  <c r="N5446" i="24"/>
  <c r="M5446" i="24"/>
  <c r="O5445" i="24"/>
  <c r="N5445" i="24"/>
  <c r="M5445" i="24"/>
  <c r="O5444" i="24"/>
  <c r="N5444" i="24"/>
  <c r="M5444" i="24"/>
  <c r="O5443" i="24"/>
  <c r="N5443" i="24"/>
  <c r="M5443" i="24"/>
  <c r="O5442" i="24"/>
  <c r="N5442" i="24"/>
  <c r="M5442" i="24"/>
  <c r="O5441" i="24"/>
  <c r="N5441" i="24"/>
  <c r="M5441" i="24"/>
  <c r="O5440" i="24"/>
  <c r="N5440" i="24"/>
  <c r="M5440" i="24"/>
  <c r="O5439" i="24"/>
  <c r="N5439" i="24"/>
  <c r="M5439" i="24"/>
  <c r="O5438" i="24"/>
  <c r="N5438" i="24"/>
  <c r="M5438" i="24"/>
  <c r="O5437" i="24"/>
  <c r="N5437" i="24"/>
  <c r="M5437" i="24"/>
  <c r="O5436" i="24"/>
  <c r="N5436" i="24"/>
  <c r="M5436" i="24"/>
  <c r="O5435" i="24"/>
  <c r="N5435" i="24"/>
  <c r="M5435" i="24"/>
  <c r="O5434" i="24"/>
  <c r="N5434" i="24"/>
  <c r="M5434" i="24"/>
  <c r="O5433" i="24"/>
  <c r="N5433" i="24"/>
  <c r="M5433" i="24"/>
  <c r="O5432" i="24"/>
  <c r="N5432" i="24"/>
  <c r="M5432" i="24"/>
  <c r="O5431" i="24"/>
  <c r="N5431" i="24"/>
  <c r="M5431" i="24"/>
  <c r="O5430" i="24"/>
  <c r="N5430" i="24"/>
  <c r="M5430" i="24"/>
  <c r="O5429" i="24"/>
  <c r="N5429" i="24"/>
  <c r="M5429" i="24"/>
  <c r="O5428" i="24"/>
  <c r="N5428" i="24"/>
  <c r="M5428" i="24"/>
  <c r="O5427" i="24"/>
  <c r="N5427" i="24"/>
  <c r="M5427" i="24"/>
  <c r="O5426" i="24"/>
  <c r="N5426" i="24"/>
  <c r="M5426" i="24"/>
  <c r="O5425" i="24"/>
  <c r="N5425" i="24"/>
  <c r="M5425" i="24"/>
  <c r="O5424" i="24"/>
  <c r="N5424" i="24"/>
  <c r="M5424" i="24"/>
  <c r="O5423" i="24"/>
  <c r="N5423" i="24"/>
  <c r="M5423" i="24"/>
  <c r="O5422" i="24"/>
  <c r="N5422" i="24"/>
  <c r="M5422" i="24"/>
  <c r="O5421" i="24"/>
  <c r="N5421" i="24"/>
  <c r="M5421" i="24"/>
  <c r="O5420" i="24"/>
  <c r="N5420" i="24"/>
  <c r="M5420" i="24"/>
  <c r="O5419" i="24"/>
  <c r="N5419" i="24"/>
  <c r="M5419" i="24"/>
  <c r="O5418" i="24"/>
  <c r="N5418" i="24"/>
  <c r="M5418" i="24"/>
  <c r="O5417" i="24"/>
  <c r="N5417" i="24"/>
  <c r="M5417" i="24"/>
  <c r="O5416" i="24"/>
  <c r="N5416" i="24"/>
  <c r="M5416" i="24"/>
  <c r="O5415" i="24"/>
  <c r="N5415" i="24"/>
  <c r="M5415" i="24"/>
  <c r="O5414" i="24"/>
  <c r="N5414" i="24"/>
  <c r="M5414" i="24"/>
  <c r="O5413" i="24"/>
  <c r="N5413" i="24"/>
  <c r="M5413" i="24"/>
  <c r="O5412" i="24"/>
  <c r="N5412" i="24"/>
  <c r="M5412" i="24"/>
  <c r="O5411" i="24"/>
  <c r="N5411" i="24"/>
  <c r="M5411" i="24"/>
  <c r="O5410" i="24"/>
  <c r="N5410" i="24"/>
  <c r="M5410" i="24"/>
  <c r="O5409" i="24"/>
  <c r="N5409" i="24"/>
  <c r="M5409" i="24"/>
  <c r="O5408" i="24"/>
  <c r="N5408" i="24"/>
  <c r="M5408" i="24"/>
  <c r="O5407" i="24"/>
  <c r="N5407" i="24"/>
  <c r="M5407" i="24"/>
  <c r="O5406" i="24"/>
  <c r="N5406" i="24"/>
  <c r="M5406" i="24"/>
  <c r="O5405" i="24"/>
  <c r="N5405" i="24"/>
  <c r="M5405" i="24"/>
  <c r="O5404" i="24"/>
  <c r="N5404" i="24"/>
  <c r="M5404" i="24"/>
  <c r="O5403" i="24"/>
  <c r="N5403" i="24"/>
  <c r="M5403" i="24"/>
  <c r="O5402" i="24"/>
  <c r="N5402" i="24"/>
  <c r="M5402" i="24"/>
  <c r="O5401" i="24"/>
  <c r="N5401" i="24"/>
  <c r="M5401" i="24"/>
  <c r="O5400" i="24"/>
  <c r="N5400" i="24"/>
  <c r="M5400" i="24"/>
  <c r="O5399" i="24"/>
  <c r="N5399" i="24"/>
  <c r="M5399" i="24"/>
  <c r="O5398" i="24"/>
  <c r="N5398" i="24"/>
  <c r="M5398" i="24"/>
  <c r="O5397" i="24"/>
  <c r="N5397" i="24"/>
  <c r="M5397" i="24"/>
  <c r="O5396" i="24"/>
  <c r="N5396" i="24"/>
  <c r="M5396" i="24"/>
  <c r="O5395" i="24"/>
  <c r="N5395" i="24"/>
  <c r="M5395" i="24"/>
  <c r="O5394" i="24"/>
  <c r="N5394" i="24"/>
  <c r="M5394" i="24"/>
  <c r="O5393" i="24"/>
  <c r="N5393" i="24"/>
  <c r="M5393" i="24"/>
  <c r="O5392" i="24"/>
  <c r="N5392" i="24"/>
  <c r="M5392" i="24"/>
  <c r="O5391" i="24"/>
  <c r="N5391" i="24"/>
  <c r="M5391" i="24"/>
  <c r="O5390" i="24"/>
  <c r="N5390" i="24"/>
  <c r="M5390" i="24"/>
  <c r="O5389" i="24"/>
  <c r="N5389" i="24"/>
  <c r="M5389" i="24"/>
  <c r="O5388" i="24"/>
  <c r="N5388" i="24"/>
  <c r="M5388" i="24"/>
  <c r="O5387" i="24"/>
  <c r="N5387" i="24"/>
  <c r="M5387" i="24"/>
  <c r="O5386" i="24"/>
  <c r="N5386" i="24"/>
  <c r="M5386" i="24"/>
  <c r="O5385" i="24"/>
  <c r="N5385" i="24"/>
  <c r="M5385" i="24"/>
  <c r="O5384" i="24"/>
  <c r="N5384" i="24"/>
  <c r="M5384" i="24"/>
  <c r="O5383" i="24"/>
  <c r="N5383" i="24"/>
  <c r="M5383" i="24"/>
  <c r="O5382" i="24"/>
  <c r="N5382" i="24"/>
  <c r="M5382" i="24"/>
  <c r="O5381" i="24"/>
  <c r="N5381" i="24"/>
  <c r="M5381" i="24"/>
  <c r="O5380" i="24"/>
  <c r="N5380" i="24"/>
  <c r="M5380" i="24"/>
  <c r="O5379" i="24"/>
  <c r="N5379" i="24"/>
  <c r="M5379" i="24"/>
  <c r="O5378" i="24"/>
  <c r="N5378" i="24"/>
  <c r="M5378" i="24"/>
  <c r="O5377" i="24"/>
  <c r="N5377" i="24"/>
  <c r="M5377" i="24"/>
  <c r="O5376" i="24"/>
  <c r="N5376" i="24"/>
  <c r="M5376" i="24"/>
  <c r="O5375" i="24"/>
  <c r="N5375" i="24"/>
  <c r="M5375" i="24"/>
  <c r="O5374" i="24"/>
  <c r="N5374" i="24"/>
  <c r="M5374" i="24"/>
  <c r="O5373" i="24"/>
  <c r="N5373" i="24"/>
  <c r="M5373" i="24"/>
  <c r="O5372" i="24"/>
  <c r="N5372" i="24"/>
  <c r="M5372" i="24"/>
  <c r="O5371" i="24"/>
  <c r="N5371" i="24"/>
  <c r="M5371" i="24"/>
  <c r="O5370" i="24"/>
  <c r="N5370" i="24"/>
  <c r="M5370" i="24"/>
  <c r="O5369" i="24"/>
  <c r="N5369" i="24"/>
  <c r="M5369" i="24"/>
  <c r="O5368" i="24"/>
  <c r="N5368" i="24"/>
  <c r="M5368" i="24"/>
  <c r="O5367" i="24"/>
  <c r="N5367" i="24"/>
  <c r="M5367" i="24"/>
  <c r="O5366" i="24"/>
  <c r="N5366" i="24"/>
  <c r="M5366" i="24"/>
  <c r="O5365" i="24"/>
  <c r="N5365" i="24"/>
  <c r="M5365" i="24"/>
  <c r="O5364" i="24"/>
  <c r="N5364" i="24"/>
  <c r="M5364" i="24"/>
  <c r="O5363" i="24"/>
  <c r="N5363" i="24"/>
  <c r="M5363" i="24"/>
  <c r="O5362" i="24"/>
  <c r="N5362" i="24"/>
  <c r="M5362" i="24"/>
  <c r="O5361" i="24"/>
  <c r="N5361" i="24"/>
  <c r="M5361" i="24"/>
  <c r="O5360" i="24"/>
  <c r="N5360" i="24"/>
  <c r="M5360" i="24"/>
  <c r="O5359" i="24"/>
  <c r="N5359" i="24"/>
  <c r="M5359" i="24"/>
  <c r="O5358" i="24"/>
  <c r="N5358" i="24"/>
  <c r="M5358" i="24"/>
  <c r="O5357" i="24"/>
  <c r="N5357" i="24"/>
  <c r="M5357" i="24"/>
  <c r="O5356" i="24"/>
  <c r="N5356" i="24"/>
  <c r="M5356" i="24"/>
  <c r="O5355" i="24"/>
  <c r="N5355" i="24"/>
  <c r="M5355" i="24"/>
  <c r="O5354" i="24"/>
  <c r="N5354" i="24"/>
  <c r="M5354" i="24"/>
  <c r="O5353" i="24"/>
  <c r="N5353" i="24"/>
  <c r="M5353" i="24"/>
  <c r="O5352" i="24"/>
  <c r="N5352" i="24"/>
  <c r="M5352" i="24"/>
  <c r="O5351" i="24"/>
  <c r="N5351" i="24"/>
  <c r="M5351" i="24"/>
  <c r="O5350" i="24"/>
  <c r="N5350" i="24"/>
  <c r="M5350" i="24"/>
  <c r="O5349" i="24"/>
  <c r="N5349" i="24"/>
  <c r="M5349" i="24"/>
  <c r="O5348" i="24"/>
  <c r="N5348" i="24"/>
  <c r="M5348" i="24"/>
  <c r="O5347" i="24"/>
  <c r="N5347" i="24"/>
  <c r="M5347" i="24"/>
  <c r="O5346" i="24"/>
  <c r="N5346" i="24"/>
  <c r="M5346" i="24"/>
  <c r="O5345" i="24"/>
  <c r="N5345" i="24"/>
  <c r="M5345" i="24"/>
  <c r="O5344" i="24"/>
  <c r="N5344" i="24"/>
  <c r="M5344" i="24"/>
  <c r="O5343" i="24"/>
  <c r="N5343" i="24"/>
  <c r="M5343" i="24"/>
  <c r="O5342" i="24"/>
  <c r="N5342" i="24"/>
  <c r="M5342" i="24"/>
  <c r="O5341" i="24"/>
  <c r="N5341" i="24"/>
  <c r="M5341" i="24"/>
  <c r="O5340" i="24"/>
  <c r="N5340" i="24"/>
  <c r="M5340" i="24"/>
  <c r="O5339" i="24"/>
  <c r="N5339" i="24"/>
  <c r="M5339" i="24"/>
  <c r="O5338" i="24"/>
  <c r="N5338" i="24"/>
  <c r="M5338" i="24"/>
  <c r="O5337" i="24"/>
  <c r="N5337" i="24"/>
  <c r="M5337" i="24"/>
  <c r="O5336" i="24"/>
  <c r="N5336" i="24"/>
  <c r="M5336" i="24"/>
  <c r="O5335" i="24"/>
  <c r="N5335" i="24"/>
  <c r="M5335" i="24"/>
  <c r="O5334" i="24"/>
  <c r="N5334" i="24"/>
  <c r="M5334" i="24"/>
  <c r="O5333" i="24"/>
  <c r="N5333" i="24"/>
  <c r="M5333" i="24"/>
  <c r="O5332" i="24"/>
  <c r="N5332" i="24"/>
  <c r="M5332" i="24"/>
  <c r="O5331" i="24"/>
  <c r="N5331" i="24"/>
  <c r="M5331" i="24"/>
  <c r="O5330" i="24"/>
  <c r="N5330" i="24"/>
  <c r="M5330" i="24"/>
  <c r="O5329" i="24"/>
  <c r="N5329" i="24"/>
  <c r="M5329" i="24"/>
  <c r="O5328" i="24"/>
  <c r="N5328" i="24"/>
  <c r="M5328" i="24"/>
  <c r="O5327" i="24"/>
  <c r="N5327" i="24"/>
  <c r="M5327" i="24"/>
  <c r="O5326" i="24"/>
  <c r="N5326" i="24"/>
  <c r="M5326" i="24"/>
  <c r="O5325" i="24"/>
  <c r="N5325" i="24"/>
  <c r="M5325" i="24"/>
  <c r="O5324" i="24"/>
  <c r="N5324" i="24"/>
  <c r="M5324" i="24"/>
  <c r="O5323" i="24"/>
  <c r="N5323" i="24"/>
  <c r="M5323" i="24"/>
  <c r="O5322" i="24"/>
  <c r="N5322" i="24"/>
  <c r="M5322" i="24"/>
  <c r="O5321" i="24"/>
  <c r="N5321" i="24"/>
  <c r="M5321" i="24"/>
  <c r="O5320" i="24"/>
  <c r="N5320" i="24"/>
  <c r="M5320" i="24"/>
  <c r="O5319" i="24"/>
  <c r="N5319" i="24"/>
  <c r="M5319" i="24"/>
  <c r="O5318" i="24"/>
  <c r="N5318" i="24"/>
  <c r="M5318" i="24"/>
  <c r="O5317" i="24"/>
  <c r="N5317" i="24"/>
  <c r="M5317" i="24"/>
  <c r="O5316" i="24"/>
  <c r="N5316" i="24"/>
  <c r="M5316" i="24"/>
  <c r="O5315" i="24"/>
  <c r="N5315" i="24"/>
  <c r="M5315" i="24"/>
  <c r="O5314" i="24"/>
  <c r="N5314" i="24"/>
  <c r="M5314" i="24"/>
  <c r="O5313" i="24"/>
  <c r="N5313" i="24"/>
  <c r="M5313" i="24"/>
  <c r="O5312" i="24"/>
  <c r="N5312" i="24"/>
  <c r="M5312" i="24"/>
  <c r="O5311" i="24"/>
  <c r="N5311" i="24"/>
  <c r="M5311" i="24"/>
  <c r="O5310" i="24"/>
  <c r="N5310" i="24"/>
  <c r="M5310" i="24"/>
  <c r="O5309" i="24"/>
  <c r="N5309" i="24"/>
  <c r="M5309" i="24"/>
  <c r="O5308" i="24"/>
  <c r="N5308" i="24"/>
  <c r="M5308" i="24"/>
  <c r="O5307" i="24"/>
  <c r="N5307" i="24"/>
  <c r="M5307" i="24"/>
  <c r="O5306" i="24"/>
  <c r="N5306" i="24"/>
  <c r="M5306" i="24"/>
  <c r="O5305" i="24"/>
  <c r="N5305" i="24"/>
  <c r="M5305" i="24"/>
  <c r="O5304" i="24"/>
  <c r="N5304" i="24"/>
  <c r="M5304" i="24"/>
  <c r="O5303" i="24"/>
  <c r="N5303" i="24"/>
  <c r="M5303" i="24"/>
  <c r="O5302" i="24"/>
  <c r="N5302" i="24"/>
  <c r="M5302" i="24"/>
  <c r="O5301" i="24"/>
  <c r="N5301" i="24"/>
  <c r="M5301" i="24"/>
  <c r="O5300" i="24"/>
  <c r="N5300" i="24"/>
  <c r="M5300" i="24"/>
  <c r="O5299" i="24"/>
  <c r="N5299" i="24"/>
  <c r="M5299" i="24"/>
  <c r="O5298" i="24"/>
  <c r="N5298" i="24"/>
  <c r="M5298" i="24"/>
  <c r="O5297" i="24"/>
  <c r="N5297" i="24"/>
  <c r="M5297" i="24"/>
  <c r="O5296" i="24"/>
  <c r="N5296" i="24"/>
  <c r="M5296" i="24"/>
  <c r="O5295" i="24"/>
  <c r="N5295" i="24"/>
  <c r="M5295" i="24"/>
  <c r="O5294" i="24"/>
  <c r="N5294" i="24"/>
  <c r="M5294" i="24"/>
  <c r="O5293" i="24"/>
  <c r="N5293" i="24"/>
  <c r="M5293" i="24"/>
  <c r="O5292" i="24"/>
  <c r="N5292" i="24"/>
  <c r="M5292" i="24"/>
  <c r="O5291" i="24"/>
  <c r="N5291" i="24"/>
  <c r="M5291" i="24"/>
  <c r="O5290" i="24"/>
  <c r="N5290" i="24"/>
  <c r="M5290" i="24"/>
  <c r="O5289" i="24"/>
  <c r="N5289" i="24"/>
  <c r="M5289" i="24"/>
  <c r="O5288" i="24"/>
  <c r="N5288" i="24"/>
  <c r="M5288" i="24"/>
  <c r="O5287" i="24"/>
  <c r="N5287" i="24"/>
  <c r="M5287" i="24"/>
  <c r="O5286" i="24"/>
  <c r="N5286" i="24"/>
  <c r="M5286" i="24"/>
  <c r="O5285" i="24"/>
  <c r="N5285" i="24"/>
  <c r="M5285" i="24"/>
  <c r="O5284" i="24"/>
  <c r="N5284" i="24"/>
  <c r="M5284" i="24"/>
  <c r="O5283" i="24"/>
  <c r="N5283" i="24"/>
  <c r="M5283" i="24"/>
  <c r="O5282" i="24"/>
  <c r="N5282" i="24"/>
  <c r="M5282" i="24"/>
  <c r="O5281" i="24"/>
  <c r="N5281" i="24"/>
  <c r="M5281" i="24"/>
  <c r="O5280" i="24"/>
  <c r="N5280" i="24"/>
  <c r="M5280" i="24"/>
  <c r="O5279" i="24"/>
  <c r="N5279" i="24"/>
  <c r="M5279" i="24"/>
  <c r="O5278" i="24"/>
  <c r="N5278" i="24"/>
  <c r="M5278" i="24"/>
  <c r="O5277" i="24"/>
  <c r="N5277" i="24"/>
  <c r="M5277" i="24"/>
  <c r="O5276" i="24"/>
  <c r="N5276" i="24"/>
  <c r="M5276" i="24"/>
  <c r="O5275" i="24"/>
  <c r="N5275" i="24"/>
  <c r="M5275" i="24"/>
  <c r="O5274" i="24"/>
  <c r="N5274" i="24"/>
  <c r="M5274" i="24"/>
  <c r="O5273" i="24"/>
  <c r="N5273" i="24"/>
  <c r="M5273" i="24"/>
  <c r="O5272" i="24"/>
  <c r="N5272" i="24"/>
  <c r="M5272" i="24"/>
  <c r="O5271" i="24"/>
  <c r="N5271" i="24"/>
  <c r="M5271" i="24"/>
  <c r="O5270" i="24"/>
  <c r="N5270" i="24"/>
  <c r="M5270" i="24"/>
  <c r="O5269" i="24"/>
  <c r="N5269" i="24"/>
  <c r="M5269" i="24"/>
  <c r="O5268" i="24"/>
  <c r="N5268" i="24"/>
  <c r="M5268" i="24"/>
  <c r="O5267" i="24"/>
  <c r="N5267" i="24"/>
  <c r="M5267" i="24"/>
  <c r="O5266" i="24"/>
  <c r="N5266" i="24"/>
  <c r="M5266" i="24"/>
  <c r="O5265" i="24"/>
  <c r="N5265" i="24"/>
  <c r="M5265" i="24"/>
  <c r="O5264" i="24"/>
  <c r="N5264" i="24"/>
  <c r="M5264" i="24"/>
  <c r="O5263" i="24"/>
  <c r="N5263" i="24"/>
  <c r="M5263" i="24"/>
  <c r="O5262" i="24"/>
  <c r="N5262" i="24"/>
  <c r="M5262" i="24"/>
  <c r="O5261" i="24"/>
  <c r="N5261" i="24"/>
  <c r="M5261" i="24"/>
  <c r="O5260" i="24"/>
  <c r="N5260" i="24"/>
  <c r="M5260" i="24"/>
  <c r="O5259" i="24"/>
  <c r="N5259" i="24"/>
  <c r="M5259" i="24"/>
  <c r="O5258" i="24"/>
  <c r="N5258" i="24"/>
  <c r="M5258" i="24"/>
  <c r="O5257" i="24"/>
  <c r="N5257" i="24"/>
  <c r="M5257" i="24"/>
  <c r="O5256" i="24"/>
  <c r="N5256" i="24"/>
  <c r="M5256" i="24"/>
  <c r="O5255" i="24"/>
  <c r="N5255" i="24"/>
  <c r="M5255" i="24"/>
  <c r="O5254" i="24"/>
  <c r="N5254" i="24"/>
  <c r="M5254" i="24"/>
  <c r="O5253" i="24"/>
  <c r="N5253" i="24"/>
  <c r="M5253" i="24"/>
  <c r="O5252" i="24"/>
  <c r="N5252" i="24"/>
  <c r="M5252" i="24"/>
  <c r="O5251" i="24"/>
  <c r="N5251" i="24"/>
  <c r="M5251" i="24"/>
  <c r="O5250" i="24"/>
  <c r="N5250" i="24"/>
  <c r="M5250" i="24"/>
  <c r="O5249" i="24"/>
  <c r="N5249" i="24"/>
  <c r="M5249" i="24"/>
  <c r="O5248" i="24"/>
  <c r="N5248" i="24"/>
  <c r="M5248" i="24"/>
  <c r="O5247" i="24"/>
  <c r="N5247" i="24"/>
  <c r="M5247" i="24"/>
  <c r="O5246" i="24"/>
  <c r="N5246" i="24"/>
  <c r="M5246" i="24"/>
  <c r="O5245" i="24"/>
  <c r="N5245" i="24"/>
  <c r="M5245" i="24"/>
  <c r="O5244" i="24"/>
  <c r="N5244" i="24"/>
  <c r="M5244" i="24"/>
  <c r="O5243" i="24"/>
  <c r="N5243" i="24"/>
  <c r="M5243" i="24"/>
  <c r="O5242" i="24"/>
  <c r="N5242" i="24"/>
  <c r="M5242" i="24"/>
  <c r="O5241" i="24"/>
  <c r="N5241" i="24"/>
  <c r="M5241" i="24"/>
  <c r="O5240" i="24"/>
  <c r="N5240" i="24"/>
  <c r="M5240" i="24"/>
  <c r="O5239" i="24"/>
  <c r="N5239" i="24"/>
  <c r="M5239" i="24"/>
  <c r="O5238" i="24"/>
  <c r="N5238" i="24"/>
  <c r="M5238" i="24"/>
  <c r="O5237" i="24"/>
  <c r="N5237" i="24"/>
  <c r="M5237" i="24"/>
  <c r="O5236" i="24"/>
  <c r="N5236" i="24"/>
  <c r="M5236" i="24"/>
  <c r="O5235" i="24"/>
  <c r="N5235" i="24"/>
  <c r="M5235" i="24"/>
  <c r="O5234" i="24"/>
  <c r="N5234" i="24"/>
  <c r="M5234" i="24"/>
  <c r="O5233" i="24"/>
  <c r="N5233" i="24"/>
  <c r="M5233" i="24"/>
  <c r="O5232" i="24"/>
  <c r="N5232" i="24"/>
  <c r="M5232" i="24"/>
  <c r="O5231" i="24"/>
  <c r="N5231" i="24"/>
  <c r="M5231" i="24"/>
  <c r="O5230" i="24"/>
  <c r="N5230" i="24"/>
  <c r="M5230" i="24"/>
  <c r="O5229" i="24"/>
  <c r="N5229" i="24"/>
  <c r="M5229" i="24"/>
  <c r="O5228" i="24"/>
  <c r="N5228" i="24"/>
  <c r="M5228" i="24"/>
  <c r="O5227" i="24"/>
  <c r="N5227" i="24"/>
  <c r="M5227" i="24"/>
  <c r="O5226" i="24"/>
  <c r="N5226" i="24"/>
  <c r="M5226" i="24"/>
  <c r="O5225" i="24"/>
  <c r="N5225" i="24"/>
  <c r="M5225" i="24"/>
  <c r="O5224" i="24"/>
  <c r="N5224" i="24"/>
  <c r="M5224" i="24"/>
  <c r="O5223" i="24"/>
  <c r="N5223" i="24"/>
  <c r="M5223" i="24"/>
  <c r="O5222" i="24"/>
  <c r="N5222" i="24"/>
  <c r="M5222" i="24"/>
  <c r="O5221" i="24"/>
  <c r="N5221" i="24"/>
  <c r="M5221" i="24"/>
  <c r="O5220" i="24"/>
  <c r="N5220" i="24"/>
  <c r="M5220" i="24"/>
  <c r="O5219" i="24"/>
  <c r="N5219" i="24"/>
  <c r="M5219" i="24"/>
  <c r="O5218" i="24"/>
  <c r="N5218" i="24"/>
  <c r="M5218" i="24"/>
  <c r="O5217" i="24"/>
  <c r="N5217" i="24"/>
  <c r="M5217" i="24"/>
  <c r="O5216" i="24"/>
  <c r="N5216" i="24"/>
  <c r="M5216" i="24"/>
  <c r="O5215" i="24"/>
  <c r="N5215" i="24"/>
  <c r="M5215" i="24"/>
  <c r="O5214" i="24"/>
  <c r="N5214" i="24"/>
  <c r="M5214" i="24"/>
  <c r="O5213" i="24"/>
  <c r="N5213" i="24"/>
  <c r="M5213" i="24"/>
  <c r="O5212" i="24"/>
  <c r="N5212" i="24"/>
  <c r="M5212" i="24"/>
  <c r="O5211" i="24"/>
  <c r="N5211" i="24"/>
  <c r="M5211" i="24"/>
  <c r="O5210" i="24"/>
  <c r="N5210" i="24"/>
  <c r="M5210" i="24"/>
  <c r="O5209" i="24"/>
  <c r="N5209" i="24"/>
  <c r="M5209" i="24"/>
  <c r="O5208" i="24"/>
  <c r="N5208" i="24"/>
  <c r="M5208" i="24"/>
  <c r="O5207" i="24"/>
  <c r="N5207" i="24"/>
  <c r="M5207" i="24"/>
  <c r="O5206" i="24"/>
  <c r="N5206" i="24"/>
  <c r="M5206" i="24"/>
  <c r="O5205" i="24"/>
  <c r="N5205" i="24"/>
  <c r="M5205" i="24"/>
  <c r="O5204" i="24"/>
  <c r="N5204" i="24"/>
  <c r="M5204" i="24"/>
  <c r="O5203" i="24"/>
  <c r="N5203" i="24"/>
  <c r="M5203" i="24"/>
  <c r="O5202" i="24"/>
  <c r="N5202" i="24"/>
  <c r="M5202" i="24"/>
  <c r="O5201" i="24"/>
  <c r="N5201" i="24"/>
  <c r="M5201" i="24"/>
  <c r="O5200" i="24"/>
  <c r="N5200" i="24"/>
  <c r="M5200" i="24"/>
  <c r="O5199" i="24"/>
  <c r="N5199" i="24"/>
  <c r="M5199" i="24"/>
  <c r="O5198" i="24"/>
  <c r="N5198" i="24"/>
  <c r="M5198" i="24"/>
  <c r="O5197" i="24"/>
  <c r="N5197" i="24"/>
  <c r="M5197" i="24"/>
  <c r="O5196" i="24"/>
  <c r="N5196" i="24"/>
  <c r="M5196" i="24"/>
  <c r="O5195" i="24"/>
  <c r="N5195" i="24"/>
  <c r="M5195" i="24"/>
  <c r="O5194" i="24"/>
  <c r="N5194" i="24"/>
  <c r="M5194" i="24"/>
  <c r="O5193" i="24"/>
  <c r="N5193" i="24"/>
  <c r="M5193" i="24"/>
  <c r="O5192" i="24"/>
  <c r="N5192" i="24"/>
  <c r="M5192" i="24"/>
  <c r="O5191" i="24"/>
  <c r="N5191" i="24"/>
  <c r="M5191" i="24"/>
  <c r="O5190" i="24"/>
  <c r="N5190" i="24"/>
  <c r="M5190" i="24"/>
  <c r="O5189" i="24"/>
  <c r="N5189" i="24"/>
  <c r="M5189" i="24"/>
  <c r="O5188" i="24"/>
  <c r="N5188" i="24"/>
  <c r="M5188" i="24"/>
  <c r="O5187" i="24"/>
  <c r="N5187" i="24"/>
  <c r="M5187" i="24"/>
  <c r="O5186" i="24"/>
  <c r="N5186" i="24"/>
  <c r="M5186" i="24"/>
  <c r="O5185" i="24"/>
  <c r="N5185" i="24"/>
  <c r="M5185" i="24"/>
  <c r="O5184" i="24"/>
  <c r="N5184" i="24"/>
  <c r="M5184" i="24"/>
  <c r="O5183" i="24"/>
  <c r="N5183" i="24"/>
  <c r="M5183" i="24"/>
  <c r="O5182" i="24"/>
  <c r="N5182" i="24"/>
  <c r="M5182" i="24"/>
  <c r="O5181" i="24"/>
  <c r="N5181" i="24"/>
  <c r="M5181" i="24"/>
  <c r="O5180" i="24"/>
  <c r="N5180" i="24"/>
  <c r="M5180" i="24"/>
  <c r="O5179" i="24"/>
  <c r="N5179" i="24"/>
  <c r="M5179" i="24"/>
  <c r="O5178" i="24"/>
  <c r="N5178" i="24"/>
  <c r="M5178" i="24"/>
  <c r="O5177" i="24"/>
  <c r="N5177" i="24"/>
  <c r="M5177" i="24"/>
  <c r="O5176" i="24"/>
  <c r="N5176" i="24"/>
  <c r="M5176" i="24"/>
  <c r="O5175" i="24"/>
  <c r="N5175" i="24"/>
  <c r="M5175" i="24"/>
  <c r="O5174" i="24"/>
  <c r="N5174" i="24"/>
  <c r="M5174" i="24"/>
  <c r="O5173" i="24"/>
  <c r="N5173" i="24"/>
  <c r="M5173" i="24"/>
  <c r="O5172" i="24"/>
  <c r="N5172" i="24"/>
  <c r="M5172" i="24"/>
  <c r="O5171" i="24"/>
  <c r="N5171" i="24"/>
  <c r="M5171" i="24"/>
  <c r="O5170" i="24"/>
  <c r="N5170" i="24"/>
  <c r="M5170" i="24"/>
  <c r="O5169" i="24"/>
  <c r="N5169" i="24"/>
  <c r="M5169" i="24"/>
  <c r="O5168" i="24"/>
  <c r="N5168" i="24"/>
  <c r="M5168" i="24"/>
  <c r="O5167" i="24"/>
  <c r="N5167" i="24"/>
  <c r="M5167" i="24"/>
  <c r="O5166" i="24"/>
  <c r="N5166" i="24"/>
  <c r="M5166" i="24"/>
  <c r="O5165" i="24"/>
  <c r="N5165" i="24"/>
  <c r="M5165" i="24"/>
  <c r="O5164" i="24"/>
  <c r="N5164" i="24"/>
  <c r="M5164" i="24"/>
  <c r="O5163" i="24"/>
  <c r="N5163" i="24"/>
  <c r="M5163" i="24"/>
  <c r="O5162" i="24"/>
  <c r="N5162" i="24"/>
  <c r="M5162" i="24"/>
  <c r="O5161" i="24"/>
  <c r="N5161" i="24"/>
  <c r="M5161" i="24"/>
  <c r="O5160" i="24"/>
  <c r="N5160" i="24"/>
  <c r="M5160" i="24"/>
  <c r="O5159" i="24"/>
  <c r="N5159" i="24"/>
  <c r="M5159" i="24"/>
  <c r="O5158" i="24"/>
  <c r="N5158" i="24"/>
  <c r="M5158" i="24"/>
  <c r="O5157" i="24"/>
  <c r="N5157" i="24"/>
  <c r="M5157" i="24"/>
  <c r="O5156" i="24"/>
  <c r="N5156" i="24"/>
  <c r="M5156" i="24"/>
  <c r="O5155" i="24"/>
  <c r="N5155" i="24"/>
  <c r="M5155" i="24"/>
  <c r="O5154" i="24"/>
  <c r="N5154" i="24"/>
  <c r="M5154" i="24"/>
  <c r="O5153" i="24"/>
  <c r="N5153" i="24"/>
  <c r="M5153" i="24"/>
  <c r="O5152" i="24"/>
  <c r="N5152" i="24"/>
  <c r="M5152" i="24"/>
  <c r="O5151" i="24"/>
  <c r="N5151" i="24"/>
  <c r="M5151" i="24"/>
  <c r="O5150" i="24"/>
  <c r="N5150" i="24"/>
  <c r="M5150" i="24"/>
  <c r="O5149" i="24"/>
  <c r="N5149" i="24"/>
  <c r="M5149" i="24"/>
  <c r="O5148" i="24"/>
  <c r="N5148" i="24"/>
  <c r="M5148" i="24"/>
  <c r="O5147" i="24"/>
  <c r="N5147" i="24"/>
  <c r="M5147" i="24"/>
  <c r="O5146" i="24"/>
  <c r="N5146" i="24"/>
  <c r="M5146" i="24"/>
  <c r="O5145" i="24"/>
  <c r="N5145" i="24"/>
  <c r="M5145" i="24"/>
  <c r="O5144" i="24"/>
  <c r="N5144" i="24"/>
  <c r="M5144" i="24"/>
  <c r="O5143" i="24"/>
  <c r="N5143" i="24"/>
  <c r="M5143" i="24"/>
  <c r="O5142" i="24"/>
  <c r="N5142" i="24"/>
  <c r="M5142" i="24"/>
  <c r="O5141" i="24"/>
  <c r="N5141" i="24"/>
  <c r="M5141" i="24"/>
  <c r="O5140" i="24"/>
  <c r="N5140" i="24"/>
  <c r="M5140" i="24"/>
  <c r="O5139" i="24"/>
  <c r="N5139" i="24"/>
  <c r="M5139" i="24"/>
  <c r="O5138" i="24"/>
  <c r="N5138" i="24"/>
  <c r="M5138" i="24"/>
  <c r="O5137" i="24"/>
  <c r="N5137" i="24"/>
  <c r="M5137" i="24"/>
  <c r="O5136" i="24"/>
  <c r="N5136" i="24"/>
  <c r="M5136" i="24"/>
  <c r="O5135" i="24"/>
  <c r="N5135" i="24"/>
  <c r="M5135" i="24"/>
  <c r="O5134" i="24"/>
  <c r="N5134" i="24"/>
  <c r="M5134" i="24"/>
  <c r="O5133" i="24"/>
  <c r="N5133" i="24"/>
  <c r="M5133" i="24"/>
  <c r="O5132" i="24"/>
  <c r="N5132" i="24"/>
  <c r="M5132" i="24"/>
  <c r="O5131" i="24"/>
  <c r="N5131" i="24"/>
  <c r="M5131" i="24"/>
  <c r="O5130" i="24"/>
  <c r="N5130" i="24"/>
  <c r="M5130" i="24"/>
  <c r="O5129" i="24"/>
  <c r="N5129" i="24"/>
  <c r="M5129" i="24"/>
  <c r="O5128" i="24"/>
  <c r="N5128" i="24"/>
  <c r="M5128" i="24"/>
  <c r="O5127" i="24"/>
  <c r="N5127" i="24"/>
  <c r="M5127" i="24"/>
  <c r="O5126" i="24"/>
  <c r="N5126" i="24"/>
  <c r="M5126" i="24"/>
  <c r="O5125" i="24"/>
  <c r="N5125" i="24"/>
  <c r="M5125" i="24"/>
  <c r="O5124" i="24"/>
  <c r="N5124" i="24"/>
  <c r="M5124" i="24"/>
  <c r="O5123" i="24"/>
  <c r="N5123" i="24"/>
  <c r="M5123" i="24"/>
  <c r="O5122" i="24"/>
  <c r="N5122" i="24"/>
  <c r="M5122" i="24"/>
  <c r="O5121" i="24"/>
  <c r="N5121" i="24"/>
  <c r="M5121" i="24"/>
  <c r="O5120" i="24"/>
  <c r="N5120" i="24"/>
  <c r="M5120" i="24"/>
  <c r="O5119" i="24"/>
  <c r="N5119" i="24"/>
  <c r="M5119" i="24"/>
  <c r="O5118" i="24"/>
  <c r="N5118" i="24"/>
  <c r="M5118" i="24"/>
  <c r="O5117" i="24"/>
  <c r="N5117" i="24"/>
  <c r="M5117" i="24"/>
  <c r="O5116" i="24"/>
  <c r="N5116" i="24"/>
  <c r="M5116" i="24"/>
  <c r="O5115" i="24"/>
  <c r="N5115" i="24"/>
  <c r="M5115" i="24"/>
  <c r="O5114" i="24"/>
  <c r="N5114" i="24"/>
  <c r="M5114" i="24"/>
  <c r="O5113" i="24"/>
  <c r="N5113" i="24"/>
  <c r="M5113" i="24"/>
  <c r="O5112" i="24"/>
  <c r="N5112" i="24"/>
  <c r="M5112" i="24"/>
  <c r="O5111" i="24"/>
  <c r="N5111" i="24"/>
  <c r="M5111" i="24"/>
  <c r="O5110" i="24"/>
  <c r="N5110" i="24"/>
  <c r="M5110" i="24"/>
  <c r="O5109" i="24"/>
  <c r="N5109" i="24"/>
  <c r="M5109" i="24"/>
  <c r="O5108" i="24"/>
  <c r="N5108" i="24"/>
  <c r="M5108" i="24"/>
  <c r="O5107" i="24"/>
  <c r="N5107" i="24"/>
  <c r="M5107" i="24"/>
  <c r="O5106" i="24"/>
  <c r="N5106" i="24"/>
  <c r="M5106" i="24"/>
  <c r="O5105" i="24"/>
  <c r="N5105" i="24"/>
  <c r="M5105" i="24"/>
  <c r="O5104" i="24"/>
  <c r="N5104" i="24"/>
  <c r="M5104" i="24"/>
  <c r="O5103" i="24"/>
  <c r="N5103" i="24"/>
  <c r="M5103" i="24"/>
  <c r="O5102" i="24"/>
  <c r="N5102" i="24"/>
  <c r="M5102" i="24"/>
  <c r="O5101" i="24"/>
  <c r="N5101" i="24"/>
  <c r="M5101" i="24"/>
  <c r="O5100" i="24"/>
  <c r="N5100" i="24"/>
  <c r="M5100" i="24"/>
  <c r="O5099" i="24"/>
  <c r="N5099" i="24"/>
  <c r="M5099" i="24"/>
  <c r="O5098" i="24"/>
  <c r="N5098" i="24"/>
  <c r="M5098" i="24"/>
  <c r="O5097" i="24"/>
  <c r="N5097" i="24"/>
  <c r="M5097" i="24"/>
  <c r="O5096" i="24"/>
  <c r="N5096" i="24"/>
  <c r="M5096" i="24"/>
  <c r="O5095" i="24"/>
  <c r="N5095" i="24"/>
  <c r="M5095" i="24"/>
  <c r="O5094" i="24"/>
  <c r="N5094" i="24"/>
  <c r="M5094" i="24"/>
  <c r="O5093" i="24"/>
  <c r="N5093" i="24"/>
  <c r="M5093" i="24"/>
  <c r="O5092" i="24"/>
  <c r="N5092" i="24"/>
  <c r="M5092" i="24"/>
  <c r="O5091" i="24"/>
  <c r="N5091" i="24"/>
  <c r="M5091" i="24"/>
  <c r="O5090" i="24"/>
  <c r="N5090" i="24"/>
  <c r="M5090" i="24"/>
  <c r="O5089" i="24"/>
  <c r="N5089" i="24"/>
  <c r="M5089" i="24"/>
  <c r="O5088" i="24"/>
  <c r="N5088" i="24"/>
  <c r="M5088" i="24"/>
  <c r="O5087" i="24"/>
  <c r="N5087" i="24"/>
  <c r="M5087" i="24"/>
  <c r="O5086" i="24"/>
  <c r="N5086" i="24"/>
  <c r="M5086" i="24"/>
  <c r="O5085" i="24"/>
  <c r="N5085" i="24"/>
  <c r="M5085" i="24"/>
  <c r="O5084" i="24"/>
  <c r="N5084" i="24"/>
  <c r="M5084" i="24"/>
  <c r="O5083" i="24"/>
  <c r="N5083" i="24"/>
  <c r="M5083" i="24"/>
  <c r="O5082" i="24"/>
  <c r="N5082" i="24"/>
  <c r="M5082" i="24"/>
  <c r="O5081" i="24"/>
  <c r="N5081" i="24"/>
  <c r="M5081" i="24"/>
  <c r="O5080" i="24"/>
  <c r="N5080" i="24"/>
  <c r="M5080" i="24"/>
  <c r="O5079" i="24"/>
  <c r="N5079" i="24"/>
  <c r="M5079" i="24"/>
  <c r="O5078" i="24"/>
  <c r="N5078" i="24"/>
  <c r="M5078" i="24"/>
  <c r="O5077" i="24"/>
  <c r="N5077" i="24"/>
  <c r="M5077" i="24"/>
  <c r="O5076" i="24"/>
  <c r="N5076" i="24"/>
  <c r="M5076" i="24"/>
  <c r="O5075" i="24"/>
  <c r="N5075" i="24"/>
  <c r="M5075" i="24"/>
  <c r="O5074" i="24"/>
  <c r="N5074" i="24"/>
  <c r="M5074" i="24"/>
  <c r="O5073" i="24"/>
  <c r="N5073" i="24"/>
  <c r="M5073" i="24"/>
  <c r="O5072" i="24"/>
  <c r="N5072" i="24"/>
  <c r="M5072" i="24"/>
  <c r="O5071" i="24"/>
  <c r="N5071" i="24"/>
  <c r="M5071" i="24"/>
  <c r="O5070" i="24"/>
  <c r="N5070" i="24"/>
  <c r="M5070" i="24"/>
  <c r="O5069" i="24"/>
  <c r="N5069" i="24"/>
  <c r="M5069" i="24"/>
  <c r="O5068" i="24"/>
  <c r="N5068" i="24"/>
  <c r="M5068" i="24"/>
  <c r="O5067" i="24"/>
  <c r="N5067" i="24"/>
  <c r="M5067" i="24"/>
  <c r="O5066" i="24"/>
  <c r="N5066" i="24"/>
  <c r="M5066" i="24"/>
  <c r="O5065" i="24"/>
  <c r="N5065" i="24"/>
  <c r="M5065" i="24"/>
  <c r="O5064" i="24"/>
  <c r="N5064" i="24"/>
  <c r="M5064" i="24"/>
  <c r="O5063" i="24"/>
  <c r="N5063" i="24"/>
  <c r="M5063" i="24"/>
  <c r="O5062" i="24"/>
  <c r="N5062" i="24"/>
  <c r="M5062" i="24"/>
  <c r="O5061" i="24"/>
  <c r="N5061" i="24"/>
  <c r="M5061" i="24"/>
  <c r="O5060" i="24"/>
  <c r="N5060" i="24"/>
  <c r="M5060" i="24"/>
  <c r="O5059" i="24"/>
  <c r="N5059" i="24"/>
  <c r="M5059" i="24"/>
  <c r="O5058" i="24"/>
  <c r="N5058" i="24"/>
  <c r="M5058" i="24"/>
  <c r="O5057" i="24"/>
  <c r="N5057" i="24"/>
  <c r="M5057" i="24"/>
  <c r="O5056" i="24"/>
  <c r="N5056" i="24"/>
  <c r="M5056" i="24"/>
  <c r="O5055" i="24"/>
  <c r="N5055" i="24"/>
  <c r="M5055" i="24"/>
  <c r="O5054" i="24"/>
  <c r="N5054" i="24"/>
  <c r="M5054" i="24"/>
  <c r="O5053" i="24"/>
  <c r="N5053" i="24"/>
  <c r="M5053" i="24"/>
  <c r="O5052" i="24"/>
  <c r="N5052" i="24"/>
  <c r="M5052" i="24"/>
  <c r="O5051" i="24"/>
  <c r="N5051" i="24"/>
  <c r="M5051" i="24"/>
  <c r="O5050" i="24"/>
  <c r="N5050" i="24"/>
  <c r="M5050" i="24"/>
  <c r="O5049" i="24"/>
  <c r="N5049" i="24"/>
  <c r="M5049" i="24"/>
  <c r="O5048" i="24"/>
  <c r="N5048" i="24"/>
  <c r="M5048" i="24"/>
  <c r="O5047" i="24"/>
  <c r="N5047" i="24"/>
  <c r="M5047" i="24"/>
  <c r="O5046" i="24"/>
  <c r="N5046" i="24"/>
  <c r="M5046" i="24"/>
  <c r="O5045" i="24"/>
  <c r="N5045" i="24"/>
  <c r="M5045" i="24"/>
  <c r="O5044" i="24"/>
  <c r="N5044" i="24"/>
  <c r="M5044" i="24"/>
  <c r="O5043" i="24"/>
  <c r="N5043" i="24"/>
  <c r="M5043" i="24"/>
  <c r="O5042" i="24"/>
  <c r="N5042" i="24"/>
  <c r="M5042" i="24"/>
  <c r="O5041" i="24"/>
  <c r="N5041" i="24"/>
  <c r="M5041" i="24"/>
  <c r="O5040" i="24"/>
  <c r="N5040" i="24"/>
  <c r="M5040" i="24"/>
  <c r="O5039" i="24"/>
  <c r="N5039" i="24"/>
  <c r="M5039" i="24"/>
  <c r="O5038" i="24"/>
  <c r="N5038" i="24"/>
  <c r="M5038" i="24"/>
  <c r="O5037" i="24"/>
  <c r="N5037" i="24"/>
  <c r="M5037" i="24"/>
  <c r="O5036" i="24"/>
  <c r="N5036" i="24"/>
  <c r="M5036" i="24"/>
  <c r="O5035" i="24"/>
  <c r="N5035" i="24"/>
  <c r="M5035" i="24"/>
  <c r="O5034" i="24"/>
  <c r="N5034" i="24"/>
  <c r="M5034" i="24"/>
  <c r="O5033" i="24"/>
  <c r="N5033" i="24"/>
  <c r="M5033" i="24"/>
  <c r="O5032" i="24"/>
  <c r="N5032" i="24"/>
  <c r="M5032" i="24"/>
  <c r="O5031" i="24"/>
  <c r="N5031" i="24"/>
  <c r="M5031" i="24"/>
  <c r="O5030" i="24"/>
  <c r="N5030" i="24"/>
  <c r="M5030" i="24"/>
  <c r="O5029" i="24"/>
  <c r="N5029" i="24"/>
  <c r="M5029" i="24"/>
  <c r="O5028" i="24"/>
  <c r="N5028" i="24"/>
  <c r="M5028" i="24"/>
  <c r="O5027" i="24"/>
  <c r="N5027" i="24"/>
  <c r="M5027" i="24"/>
  <c r="O5026" i="24"/>
  <c r="N5026" i="24"/>
  <c r="M5026" i="24"/>
  <c r="O5025" i="24"/>
  <c r="N5025" i="24"/>
  <c r="M5025" i="24"/>
  <c r="O5024" i="24"/>
  <c r="N5024" i="24"/>
  <c r="M5024" i="24"/>
  <c r="O5023" i="24"/>
  <c r="N5023" i="24"/>
  <c r="M5023" i="24"/>
  <c r="O5022" i="24"/>
  <c r="N5022" i="24"/>
  <c r="M5022" i="24"/>
  <c r="O5021" i="24"/>
  <c r="N5021" i="24"/>
  <c r="M5021" i="24"/>
  <c r="O5020" i="24"/>
  <c r="N5020" i="24"/>
  <c r="M5020" i="24"/>
  <c r="O5019" i="24"/>
  <c r="N5019" i="24"/>
  <c r="M5019" i="24"/>
  <c r="O5018" i="24"/>
  <c r="N5018" i="24"/>
  <c r="M5018" i="24"/>
  <c r="O5017" i="24"/>
  <c r="N5017" i="24"/>
  <c r="M5017" i="24"/>
  <c r="O5016" i="24"/>
  <c r="N5016" i="24"/>
  <c r="M5016" i="24"/>
  <c r="O5015" i="24"/>
  <c r="N5015" i="24"/>
  <c r="M5015" i="24"/>
  <c r="O5014" i="24"/>
  <c r="N5014" i="24"/>
  <c r="M5014" i="24"/>
  <c r="O5013" i="24"/>
  <c r="N5013" i="24"/>
  <c r="M5013" i="24"/>
  <c r="O5012" i="24"/>
  <c r="N5012" i="24"/>
  <c r="M5012" i="24"/>
  <c r="O5011" i="24"/>
  <c r="N5011" i="24"/>
  <c r="M5011" i="24"/>
  <c r="O5010" i="24"/>
  <c r="N5010" i="24"/>
  <c r="M5010" i="24"/>
  <c r="O5009" i="24"/>
  <c r="N5009" i="24"/>
  <c r="M5009" i="24"/>
  <c r="O5008" i="24"/>
  <c r="N5008" i="24"/>
  <c r="M5008" i="24"/>
  <c r="O5007" i="24"/>
  <c r="N5007" i="24"/>
  <c r="M5007" i="24"/>
  <c r="O5006" i="24"/>
  <c r="N5006" i="24"/>
  <c r="M5006" i="24"/>
  <c r="O5005" i="24"/>
  <c r="N5005" i="24"/>
  <c r="M5005" i="24"/>
  <c r="O5004" i="24"/>
  <c r="N5004" i="24"/>
  <c r="M5004" i="24"/>
  <c r="O5003" i="24"/>
  <c r="N5003" i="24"/>
  <c r="M5003" i="24"/>
  <c r="O5002" i="24"/>
  <c r="N5002" i="24"/>
  <c r="M5002" i="24"/>
  <c r="O5001" i="24"/>
  <c r="N5001" i="24"/>
  <c r="M5001" i="24"/>
  <c r="O5000" i="24"/>
  <c r="N5000" i="24"/>
  <c r="M5000" i="24"/>
  <c r="O4999" i="24"/>
  <c r="N4999" i="24"/>
  <c r="M4999" i="24"/>
  <c r="O4998" i="24"/>
  <c r="N4998" i="24"/>
  <c r="M4998" i="24"/>
  <c r="O4997" i="24"/>
  <c r="N4997" i="24"/>
  <c r="M4997" i="24"/>
  <c r="O4996" i="24"/>
  <c r="N4996" i="24"/>
  <c r="M4996" i="24"/>
  <c r="O4995" i="24"/>
  <c r="N4995" i="24"/>
  <c r="M4995" i="24"/>
  <c r="O4994" i="24"/>
  <c r="N4994" i="24"/>
  <c r="M4994" i="24"/>
  <c r="O4993" i="24"/>
  <c r="N4993" i="24"/>
  <c r="M4993" i="24"/>
  <c r="O4992" i="24"/>
  <c r="N4992" i="24"/>
  <c r="M4992" i="24"/>
  <c r="O4991" i="24"/>
  <c r="N4991" i="24"/>
  <c r="M4991" i="24"/>
  <c r="O4990" i="24"/>
  <c r="N4990" i="24"/>
  <c r="M4990" i="24"/>
  <c r="O4989" i="24"/>
  <c r="N4989" i="24"/>
  <c r="M4989" i="24"/>
  <c r="O4988" i="24"/>
  <c r="N4988" i="24"/>
  <c r="M4988" i="24"/>
  <c r="O4987" i="24"/>
  <c r="N4987" i="24"/>
  <c r="M4987" i="24"/>
  <c r="O4986" i="24"/>
  <c r="N4986" i="24"/>
  <c r="M4986" i="24"/>
  <c r="O4985" i="24"/>
  <c r="N4985" i="24"/>
  <c r="M4985" i="24"/>
  <c r="O4984" i="24"/>
  <c r="N4984" i="24"/>
  <c r="M4984" i="24"/>
  <c r="O4983" i="24"/>
  <c r="N4983" i="24"/>
  <c r="M4983" i="24"/>
  <c r="O4982" i="24"/>
  <c r="N4982" i="24"/>
  <c r="M4982" i="24"/>
  <c r="O4981" i="24"/>
  <c r="N4981" i="24"/>
  <c r="M4981" i="24"/>
  <c r="O4980" i="24"/>
  <c r="N4980" i="24"/>
  <c r="M4980" i="24"/>
  <c r="O4979" i="24"/>
  <c r="N4979" i="24"/>
  <c r="M4979" i="24"/>
  <c r="O4978" i="24"/>
  <c r="N4978" i="24"/>
  <c r="M4978" i="24"/>
  <c r="O4977" i="24"/>
  <c r="N4977" i="24"/>
  <c r="M4977" i="24"/>
  <c r="O4976" i="24"/>
  <c r="N4976" i="24"/>
  <c r="M4976" i="24"/>
  <c r="O4975" i="24"/>
  <c r="N4975" i="24"/>
  <c r="M4975" i="24"/>
  <c r="O4974" i="24"/>
  <c r="N4974" i="24"/>
  <c r="M4974" i="24"/>
  <c r="O4973" i="24"/>
  <c r="N4973" i="24"/>
  <c r="M4973" i="24"/>
  <c r="O4972" i="24"/>
  <c r="N4972" i="24"/>
  <c r="M4972" i="24"/>
  <c r="O4971" i="24"/>
  <c r="N4971" i="24"/>
  <c r="M4971" i="24"/>
  <c r="O4970" i="24"/>
  <c r="N4970" i="24"/>
  <c r="M4970" i="24"/>
  <c r="O4969" i="24"/>
  <c r="N4969" i="24"/>
  <c r="M4969" i="24"/>
  <c r="O4968" i="24"/>
  <c r="N4968" i="24"/>
  <c r="M4968" i="24"/>
  <c r="O4967" i="24"/>
  <c r="N4967" i="24"/>
  <c r="M4967" i="24"/>
  <c r="O4966" i="24"/>
  <c r="N4966" i="24"/>
  <c r="M4966" i="24"/>
  <c r="O4965" i="24"/>
  <c r="N4965" i="24"/>
  <c r="M4965" i="24"/>
  <c r="O4964" i="24"/>
  <c r="N4964" i="24"/>
  <c r="M4964" i="24"/>
  <c r="O4963" i="24"/>
  <c r="N4963" i="24"/>
  <c r="M4963" i="24"/>
  <c r="O4962" i="24"/>
  <c r="N4962" i="24"/>
  <c r="M4962" i="24"/>
  <c r="O4961" i="24"/>
  <c r="N4961" i="24"/>
  <c r="M4961" i="24"/>
  <c r="O4960" i="24"/>
  <c r="N4960" i="24"/>
  <c r="M4960" i="24"/>
  <c r="O4959" i="24"/>
  <c r="N4959" i="24"/>
  <c r="M4959" i="24"/>
  <c r="O4958" i="24"/>
  <c r="N4958" i="24"/>
  <c r="M4958" i="24"/>
  <c r="O4957" i="24"/>
  <c r="N4957" i="24"/>
  <c r="M4957" i="24"/>
  <c r="O4956" i="24"/>
  <c r="N4956" i="24"/>
  <c r="M4956" i="24"/>
  <c r="O4955" i="24"/>
  <c r="N4955" i="24"/>
  <c r="M4955" i="24"/>
  <c r="O4954" i="24"/>
  <c r="N4954" i="24"/>
  <c r="M4954" i="24"/>
  <c r="O4953" i="24"/>
  <c r="N4953" i="24"/>
  <c r="M4953" i="24"/>
  <c r="O4952" i="24"/>
  <c r="N4952" i="24"/>
  <c r="M4952" i="24"/>
  <c r="O4951" i="24"/>
  <c r="N4951" i="24"/>
  <c r="M4951" i="24"/>
  <c r="O4950" i="24"/>
  <c r="N4950" i="24"/>
  <c r="M4950" i="24"/>
  <c r="O4949" i="24"/>
  <c r="N4949" i="24"/>
  <c r="M4949" i="24"/>
  <c r="O4948" i="24"/>
  <c r="N4948" i="24"/>
  <c r="M4948" i="24"/>
  <c r="O4947" i="24"/>
  <c r="N4947" i="24"/>
  <c r="M4947" i="24"/>
  <c r="O4946" i="24"/>
  <c r="N4946" i="24"/>
  <c r="M4946" i="24"/>
  <c r="O4945" i="24"/>
  <c r="N4945" i="24"/>
  <c r="M4945" i="24"/>
  <c r="O4944" i="24"/>
  <c r="N4944" i="24"/>
  <c r="M4944" i="24"/>
  <c r="O4943" i="24"/>
  <c r="N4943" i="24"/>
  <c r="M4943" i="24"/>
  <c r="O4942" i="24"/>
  <c r="N4942" i="24"/>
  <c r="M4942" i="24"/>
  <c r="O4941" i="24"/>
  <c r="N4941" i="24"/>
  <c r="M4941" i="24"/>
  <c r="O4940" i="24"/>
  <c r="N4940" i="24"/>
  <c r="M4940" i="24"/>
  <c r="O4939" i="24"/>
  <c r="N4939" i="24"/>
  <c r="M4939" i="24"/>
  <c r="O4938" i="24"/>
  <c r="N4938" i="24"/>
  <c r="M4938" i="24"/>
  <c r="O4937" i="24"/>
  <c r="N4937" i="24"/>
  <c r="M4937" i="24"/>
  <c r="O4936" i="24"/>
  <c r="N4936" i="24"/>
  <c r="M4936" i="24"/>
  <c r="O4935" i="24"/>
  <c r="N4935" i="24"/>
  <c r="M4935" i="24"/>
  <c r="O4934" i="24"/>
  <c r="N4934" i="24"/>
  <c r="M4934" i="24"/>
  <c r="O4933" i="24"/>
  <c r="N4933" i="24"/>
  <c r="M4933" i="24"/>
  <c r="O4932" i="24"/>
  <c r="N4932" i="24"/>
  <c r="M4932" i="24"/>
  <c r="O4931" i="24"/>
  <c r="N4931" i="24"/>
  <c r="M4931" i="24"/>
  <c r="O4930" i="24"/>
  <c r="N4930" i="24"/>
  <c r="M4930" i="24"/>
  <c r="O4929" i="24"/>
  <c r="N4929" i="24"/>
  <c r="M4929" i="24"/>
  <c r="O4928" i="24"/>
  <c r="N4928" i="24"/>
  <c r="M4928" i="24"/>
  <c r="O4927" i="24"/>
  <c r="N4927" i="24"/>
  <c r="M4927" i="24"/>
  <c r="O4926" i="24"/>
  <c r="N4926" i="24"/>
  <c r="M4926" i="24"/>
  <c r="O4925" i="24"/>
  <c r="N4925" i="24"/>
  <c r="M4925" i="24"/>
  <c r="O4924" i="24"/>
  <c r="N4924" i="24"/>
  <c r="M4924" i="24"/>
  <c r="O4923" i="24"/>
  <c r="N4923" i="24"/>
  <c r="M4923" i="24"/>
  <c r="O4922" i="24"/>
  <c r="N4922" i="24"/>
  <c r="M4922" i="24"/>
  <c r="O4921" i="24"/>
  <c r="N4921" i="24"/>
  <c r="M4921" i="24"/>
  <c r="O4920" i="24"/>
  <c r="N4920" i="24"/>
  <c r="M4920" i="24"/>
  <c r="O4919" i="24"/>
  <c r="N4919" i="24"/>
  <c r="M4919" i="24"/>
  <c r="O4918" i="24"/>
  <c r="N4918" i="24"/>
  <c r="M4918" i="24"/>
  <c r="O4917" i="24"/>
  <c r="N4917" i="24"/>
  <c r="M4917" i="24"/>
  <c r="O4916" i="24"/>
  <c r="N4916" i="24"/>
  <c r="M4916" i="24"/>
  <c r="O4915" i="24"/>
  <c r="N4915" i="24"/>
  <c r="M4915" i="24"/>
  <c r="O4914" i="24"/>
  <c r="N4914" i="24"/>
  <c r="M4914" i="24"/>
  <c r="O4913" i="24"/>
  <c r="N4913" i="24"/>
  <c r="M4913" i="24"/>
  <c r="O4912" i="24"/>
  <c r="N4912" i="24"/>
  <c r="M4912" i="24"/>
  <c r="O4911" i="24"/>
  <c r="N4911" i="24"/>
  <c r="M4911" i="24"/>
  <c r="O4910" i="24"/>
  <c r="N4910" i="24"/>
  <c r="M4910" i="24"/>
  <c r="O4909" i="24"/>
  <c r="N4909" i="24"/>
  <c r="M4909" i="24"/>
  <c r="O4908" i="24"/>
  <c r="N4908" i="24"/>
  <c r="M4908" i="24"/>
  <c r="O4907" i="24"/>
  <c r="N4907" i="24"/>
  <c r="M4907" i="24"/>
  <c r="O4906" i="24"/>
  <c r="N4906" i="24"/>
  <c r="M4906" i="24"/>
  <c r="O4905" i="24"/>
  <c r="N4905" i="24"/>
  <c r="M4905" i="24"/>
  <c r="O4904" i="24"/>
  <c r="N4904" i="24"/>
  <c r="M4904" i="24"/>
  <c r="O4903" i="24"/>
  <c r="N4903" i="24"/>
  <c r="M4903" i="24"/>
  <c r="O4902" i="24"/>
  <c r="N4902" i="24"/>
  <c r="M4902" i="24"/>
  <c r="O4901" i="24"/>
  <c r="N4901" i="24"/>
  <c r="M4901" i="24"/>
  <c r="O4900" i="24"/>
  <c r="N4900" i="24"/>
  <c r="M4900" i="24"/>
  <c r="O4899" i="24"/>
  <c r="N4899" i="24"/>
  <c r="M4899" i="24"/>
  <c r="O4898" i="24"/>
  <c r="N4898" i="24"/>
  <c r="M4898" i="24"/>
  <c r="O4897" i="24"/>
  <c r="N4897" i="24"/>
  <c r="M4897" i="24"/>
  <c r="O4896" i="24"/>
  <c r="N4896" i="24"/>
  <c r="M4896" i="24"/>
  <c r="O4895" i="24"/>
  <c r="N4895" i="24"/>
  <c r="M4895" i="24"/>
  <c r="O4894" i="24"/>
  <c r="N4894" i="24"/>
  <c r="M4894" i="24"/>
  <c r="O4893" i="24"/>
  <c r="N4893" i="24"/>
  <c r="M4893" i="24"/>
  <c r="O4892" i="24"/>
  <c r="N4892" i="24"/>
  <c r="M4892" i="24"/>
  <c r="O4891" i="24"/>
  <c r="N4891" i="24"/>
  <c r="M4891" i="24"/>
  <c r="O4890" i="24"/>
  <c r="N4890" i="24"/>
  <c r="M4890" i="24"/>
  <c r="O4889" i="24"/>
  <c r="N4889" i="24"/>
  <c r="M4889" i="24"/>
  <c r="O4888" i="24"/>
  <c r="N4888" i="24"/>
  <c r="M4888" i="24"/>
  <c r="O4887" i="24"/>
  <c r="N4887" i="24"/>
  <c r="M4887" i="24"/>
  <c r="O4886" i="24"/>
  <c r="N4886" i="24"/>
  <c r="M4886" i="24"/>
  <c r="O4885" i="24"/>
  <c r="N4885" i="24"/>
  <c r="M4885" i="24"/>
  <c r="O4884" i="24"/>
  <c r="N4884" i="24"/>
  <c r="M4884" i="24"/>
  <c r="O4883" i="24"/>
  <c r="N4883" i="24"/>
  <c r="M4883" i="24"/>
  <c r="O4882" i="24"/>
  <c r="N4882" i="24"/>
  <c r="M4882" i="24"/>
  <c r="O4881" i="24"/>
  <c r="N4881" i="24"/>
  <c r="M4881" i="24"/>
  <c r="O4880" i="24"/>
  <c r="N4880" i="24"/>
  <c r="M4880" i="24"/>
  <c r="O4879" i="24"/>
  <c r="N4879" i="24"/>
  <c r="M4879" i="24"/>
  <c r="O4878" i="24"/>
  <c r="N4878" i="24"/>
  <c r="M4878" i="24"/>
  <c r="O4877" i="24"/>
  <c r="N4877" i="24"/>
  <c r="M4877" i="24"/>
  <c r="O4876" i="24"/>
  <c r="N4876" i="24"/>
  <c r="M4876" i="24"/>
  <c r="O4875" i="24"/>
  <c r="N4875" i="24"/>
  <c r="M4875" i="24"/>
  <c r="O4874" i="24"/>
  <c r="N4874" i="24"/>
  <c r="M4874" i="24"/>
  <c r="O4873" i="24"/>
  <c r="N4873" i="24"/>
  <c r="M4873" i="24"/>
  <c r="O4872" i="24"/>
  <c r="N4872" i="24"/>
  <c r="M4872" i="24"/>
  <c r="O4871" i="24"/>
  <c r="N4871" i="24"/>
  <c r="M4871" i="24"/>
  <c r="O4870" i="24"/>
  <c r="N4870" i="24"/>
  <c r="M4870" i="24"/>
  <c r="O4869" i="24"/>
  <c r="N4869" i="24"/>
  <c r="M4869" i="24"/>
  <c r="O4868" i="24"/>
  <c r="N4868" i="24"/>
  <c r="M4868" i="24"/>
  <c r="O4867" i="24"/>
  <c r="N4867" i="24"/>
  <c r="M4867" i="24"/>
  <c r="O4866" i="24"/>
  <c r="N4866" i="24"/>
  <c r="M4866" i="24"/>
  <c r="O4865" i="24"/>
  <c r="N4865" i="24"/>
  <c r="M4865" i="24"/>
  <c r="O4864" i="24"/>
  <c r="N4864" i="24"/>
  <c r="M4864" i="24"/>
  <c r="O4863" i="24"/>
  <c r="N4863" i="24"/>
  <c r="M4863" i="24"/>
  <c r="O4862" i="24"/>
  <c r="N4862" i="24"/>
  <c r="M4862" i="24"/>
  <c r="O4861" i="24"/>
  <c r="N4861" i="24"/>
  <c r="M4861" i="24"/>
  <c r="O4860" i="24"/>
  <c r="N4860" i="24"/>
  <c r="M4860" i="24"/>
  <c r="O4859" i="24"/>
  <c r="N4859" i="24"/>
  <c r="M4859" i="24"/>
  <c r="O4858" i="24"/>
  <c r="N4858" i="24"/>
  <c r="M4858" i="24"/>
  <c r="O4857" i="24"/>
  <c r="N4857" i="24"/>
  <c r="M4857" i="24"/>
  <c r="O4856" i="24"/>
  <c r="N4856" i="24"/>
  <c r="M4856" i="24"/>
  <c r="O4855" i="24"/>
  <c r="N4855" i="24"/>
  <c r="M4855" i="24"/>
  <c r="O4854" i="24"/>
  <c r="N4854" i="24"/>
  <c r="M4854" i="24"/>
  <c r="O4853" i="24"/>
  <c r="N4853" i="24"/>
  <c r="M4853" i="24"/>
  <c r="O4852" i="24"/>
  <c r="N4852" i="24"/>
  <c r="M4852" i="24"/>
  <c r="O4851" i="24"/>
  <c r="N4851" i="24"/>
  <c r="M4851" i="24"/>
  <c r="O4850" i="24"/>
  <c r="N4850" i="24"/>
  <c r="M4850" i="24"/>
  <c r="O4849" i="24"/>
  <c r="N4849" i="24"/>
  <c r="M4849" i="24"/>
  <c r="O4848" i="24"/>
  <c r="N4848" i="24"/>
  <c r="M4848" i="24"/>
  <c r="O4847" i="24"/>
  <c r="N4847" i="24"/>
  <c r="M4847" i="24"/>
  <c r="O4846" i="24"/>
  <c r="N4846" i="24"/>
  <c r="M4846" i="24"/>
  <c r="O4845" i="24"/>
  <c r="N4845" i="24"/>
  <c r="M4845" i="24"/>
  <c r="O4844" i="24"/>
  <c r="N4844" i="24"/>
  <c r="M4844" i="24"/>
  <c r="O4843" i="24"/>
  <c r="N4843" i="24"/>
  <c r="M4843" i="24"/>
  <c r="O4842" i="24"/>
  <c r="N4842" i="24"/>
  <c r="M4842" i="24"/>
  <c r="O4841" i="24"/>
  <c r="N4841" i="24"/>
  <c r="M4841" i="24"/>
  <c r="O4840" i="24"/>
  <c r="N4840" i="24"/>
  <c r="M4840" i="24"/>
  <c r="O4839" i="24"/>
  <c r="N4839" i="24"/>
  <c r="M4839" i="24"/>
  <c r="O4838" i="24"/>
  <c r="N4838" i="24"/>
  <c r="M4838" i="24"/>
  <c r="O4837" i="24"/>
  <c r="N4837" i="24"/>
  <c r="M4837" i="24"/>
  <c r="O4836" i="24"/>
  <c r="N4836" i="24"/>
  <c r="M4836" i="24"/>
  <c r="O4835" i="24"/>
  <c r="N4835" i="24"/>
  <c r="M4835" i="24"/>
  <c r="O4834" i="24"/>
  <c r="N4834" i="24"/>
  <c r="M4834" i="24"/>
  <c r="O4833" i="24"/>
  <c r="N4833" i="24"/>
  <c r="M4833" i="24"/>
  <c r="O4832" i="24"/>
  <c r="N4832" i="24"/>
  <c r="M4832" i="24"/>
  <c r="O4831" i="24"/>
  <c r="N4831" i="24"/>
  <c r="M4831" i="24"/>
  <c r="O4830" i="24"/>
  <c r="N4830" i="24"/>
  <c r="M4830" i="24"/>
  <c r="O4829" i="24"/>
  <c r="N4829" i="24"/>
  <c r="M4829" i="24"/>
  <c r="O4828" i="24"/>
  <c r="N4828" i="24"/>
  <c r="M4828" i="24"/>
  <c r="O4827" i="24"/>
  <c r="N4827" i="24"/>
  <c r="M4827" i="24"/>
  <c r="O4826" i="24"/>
  <c r="N4826" i="24"/>
  <c r="M4826" i="24"/>
  <c r="O4825" i="24"/>
  <c r="N4825" i="24"/>
  <c r="M4825" i="24"/>
  <c r="O4824" i="24"/>
  <c r="N4824" i="24"/>
  <c r="M4824" i="24"/>
  <c r="O4823" i="24"/>
  <c r="N4823" i="24"/>
  <c r="M4823" i="24"/>
  <c r="O4822" i="24"/>
  <c r="N4822" i="24"/>
  <c r="M4822" i="24"/>
  <c r="O4821" i="24"/>
  <c r="N4821" i="24"/>
  <c r="M4821" i="24"/>
  <c r="O4820" i="24"/>
  <c r="N4820" i="24"/>
  <c r="M4820" i="24"/>
  <c r="O4819" i="24"/>
  <c r="N4819" i="24"/>
  <c r="M4819" i="24"/>
  <c r="O4818" i="24"/>
  <c r="N4818" i="24"/>
  <c r="M4818" i="24"/>
  <c r="O4817" i="24"/>
  <c r="N4817" i="24"/>
  <c r="M4817" i="24"/>
  <c r="O4816" i="24"/>
  <c r="N4816" i="24"/>
  <c r="M4816" i="24"/>
  <c r="O4815" i="24"/>
  <c r="N4815" i="24"/>
  <c r="M4815" i="24"/>
  <c r="O4814" i="24"/>
  <c r="N4814" i="24"/>
  <c r="M4814" i="24"/>
  <c r="O4813" i="24"/>
  <c r="N4813" i="24"/>
  <c r="M4813" i="24"/>
  <c r="O4812" i="24"/>
  <c r="N4812" i="24"/>
  <c r="M4812" i="24"/>
  <c r="O4811" i="24"/>
  <c r="N4811" i="24"/>
  <c r="M4811" i="24"/>
  <c r="O4810" i="24"/>
  <c r="N4810" i="24"/>
  <c r="M4810" i="24"/>
  <c r="O4809" i="24"/>
  <c r="N4809" i="24"/>
  <c r="M4809" i="24"/>
  <c r="O4808" i="24"/>
  <c r="N4808" i="24"/>
  <c r="M4808" i="24"/>
  <c r="O4807" i="24"/>
  <c r="N4807" i="24"/>
  <c r="M4807" i="24"/>
  <c r="O4806" i="24"/>
  <c r="N4806" i="24"/>
  <c r="M4806" i="24"/>
  <c r="O4805" i="24"/>
  <c r="N4805" i="24"/>
  <c r="M4805" i="24"/>
  <c r="O4804" i="24"/>
  <c r="N4804" i="24"/>
  <c r="M4804" i="24"/>
  <c r="O4803" i="24"/>
  <c r="N4803" i="24"/>
  <c r="M4803" i="24"/>
  <c r="O4802" i="24"/>
  <c r="N4802" i="24"/>
  <c r="M4802" i="24"/>
  <c r="O4801" i="24"/>
  <c r="N4801" i="24"/>
  <c r="M4801" i="24"/>
  <c r="O4800" i="24"/>
  <c r="N4800" i="24"/>
  <c r="M4800" i="24"/>
  <c r="O4799" i="24"/>
  <c r="N4799" i="24"/>
  <c r="M4799" i="24"/>
  <c r="O4798" i="24"/>
  <c r="N4798" i="24"/>
  <c r="M4798" i="24"/>
  <c r="O4797" i="24"/>
  <c r="N4797" i="24"/>
  <c r="M4797" i="24"/>
  <c r="O4796" i="24"/>
  <c r="N4796" i="24"/>
  <c r="M4796" i="24"/>
  <c r="O4795" i="24"/>
  <c r="N4795" i="24"/>
  <c r="M4795" i="24"/>
  <c r="O4794" i="24"/>
  <c r="N4794" i="24"/>
  <c r="M4794" i="24"/>
  <c r="O4793" i="24"/>
  <c r="N4793" i="24"/>
  <c r="M4793" i="24"/>
  <c r="O4792" i="24"/>
  <c r="N4792" i="24"/>
  <c r="M4792" i="24"/>
  <c r="O4791" i="24"/>
  <c r="N4791" i="24"/>
  <c r="M4791" i="24"/>
  <c r="O4790" i="24"/>
  <c r="N4790" i="24"/>
  <c r="M4790" i="24"/>
  <c r="O4789" i="24"/>
  <c r="N4789" i="24"/>
  <c r="M4789" i="24"/>
  <c r="O4788" i="24"/>
  <c r="N4788" i="24"/>
  <c r="M4788" i="24"/>
  <c r="O4787" i="24"/>
  <c r="N4787" i="24"/>
  <c r="M4787" i="24"/>
  <c r="O4786" i="24"/>
  <c r="N4786" i="24"/>
  <c r="M4786" i="24"/>
  <c r="O4785" i="24"/>
  <c r="N4785" i="24"/>
  <c r="M4785" i="24"/>
  <c r="O4784" i="24"/>
  <c r="N4784" i="24"/>
  <c r="M4784" i="24"/>
  <c r="O4783" i="24"/>
  <c r="N4783" i="24"/>
  <c r="M4783" i="24"/>
  <c r="O4782" i="24"/>
  <c r="N4782" i="24"/>
  <c r="M4782" i="24"/>
  <c r="O4781" i="24"/>
  <c r="N4781" i="24"/>
  <c r="M4781" i="24"/>
  <c r="O4780" i="24"/>
  <c r="N4780" i="24"/>
  <c r="M4780" i="24"/>
  <c r="O4779" i="24"/>
  <c r="N4779" i="24"/>
  <c r="M4779" i="24"/>
  <c r="O4778" i="24"/>
  <c r="N4778" i="24"/>
  <c r="M4778" i="24"/>
  <c r="O4777" i="24"/>
  <c r="N4777" i="24"/>
  <c r="M4777" i="24"/>
  <c r="O4776" i="24"/>
  <c r="N4776" i="24"/>
  <c r="M4776" i="24"/>
  <c r="O4775" i="24"/>
  <c r="N4775" i="24"/>
  <c r="M4775" i="24"/>
  <c r="O4774" i="24"/>
  <c r="N4774" i="24"/>
  <c r="M4774" i="24"/>
  <c r="O4773" i="24"/>
  <c r="N4773" i="24"/>
  <c r="M4773" i="24"/>
  <c r="O4772" i="24"/>
  <c r="N4772" i="24"/>
  <c r="M4772" i="24"/>
  <c r="O4771" i="24"/>
  <c r="N4771" i="24"/>
  <c r="M4771" i="24"/>
  <c r="O4770" i="24"/>
  <c r="N4770" i="24"/>
  <c r="M4770" i="24"/>
  <c r="O4769" i="24"/>
  <c r="N4769" i="24"/>
  <c r="M4769" i="24"/>
  <c r="O4768" i="24"/>
  <c r="N4768" i="24"/>
  <c r="M4768" i="24"/>
  <c r="O4767" i="24"/>
  <c r="N4767" i="24"/>
  <c r="M4767" i="24"/>
  <c r="O4766" i="24"/>
  <c r="N4766" i="24"/>
  <c r="M4766" i="24"/>
  <c r="O4765" i="24"/>
  <c r="N4765" i="24"/>
  <c r="M4765" i="24"/>
  <c r="O4764" i="24"/>
  <c r="N4764" i="24"/>
  <c r="M4764" i="24"/>
  <c r="O4763" i="24"/>
  <c r="N4763" i="24"/>
  <c r="M4763" i="24"/>
  <c r="O4762" i="24"/>
  <c r="N4762" i="24"/>
  <c r="M4762" i="24"/>
  <c r="O4761" i="24"/>
  <c r="N4761" i="24"/>
  <c r="M4761" i="24"/>
  <c r="O4760" i="24"/>
  <c r="N4760" i="24"/>
  <c r="M4760" i="24"/>
  <c r="O4759" i="24"/>
  <c r="N4759" i="24"/>
  <c r="M4759" i="24"/>
  <c r="O4758" i="24"/>
  <c r="N4758" i="24"/>
  <c r="M4758" i="24"/>
  <c r="O4757" i="24"/>
  <c r="N4757" i="24"/>
  <c r="M4757" i="24"/>
  <c r="O4756" i="24"/>
  <c r="N4756" i="24"/>
  <c r="M4756" i="24"/>
  <c r="O4755" i="24"/>
  <c r="N4755" i="24"/>
  <c r="M4755" i="24"/>
  <c r="O4754" i="24"/>
  <c r="N4754" i="24"/>
  <c r="M4754" i="24"/>
  <c r="O4753" i="24"/>
  <c r="N4753" i="24"/>
  <c r="M4753" i="24"/>
  <c r="O4752" i="24"/>
  <c r="N4752" i="24"/>
  <c r="M4752" i="24"/>
  <c r="O4751" i="24"/>
  <c r="N4751" i="24"/>
  <c r="M4751" i="24"/>
  <c r="O4750" i="24"/>
  <c r="N4750" i="24"/>
  <c r="M4750" i="24"/>
  <c r="O4749" i="24"/>
  <c r="N4749" i="24"/>
  <c r="M4749" i="24"/>
  <c r="O4748" i="24"/>
  <c r="N4748" i="24"/>
  <c r="M4748" i="24"/>
  <c r="O4747" i="24"/>
  <c r="N4747" i="24"/>
  <c r="M4747" i="24"/>
  <c r="O4746" i="24"/>
  <c r="N4746" i="24"/>
  <c r="M4746" i="24"/>
  <c r="O4745" i="24"/>
  <c r="N4745" i="24"/>
  <c r="M4745" i="24"/>
  <c r="O4744" i="24"/>
  <c r="N4744" i="24"/>
  <c r="M4744" i="24"/>
  <c r="O4743" i="24"/>
  <c r="N4743" i="24"/>
  <c r="M4743" i="24"/>
  <c r="O4742" i="24"/>
  <c r="N4742" i="24"/>
  <c r="M4742" i="24"/>
  <c r="O4741" i="24"/>
  <c r="N4741" i="24"/>
  <c r="M4741" i="24"/>
  <c r="O4740" i="24"/>
  <c r="N4740" i="24"/>
  <c r="M4740" i="24"/>
  <c r="O4739" i="24"/>
  <c r="N4739" i="24"/>
  <c r="M4739" i="24"/>
  <c r="O4738" i="24"/>
  <c r="N4738" i="24"/>
  <c r="M4738" i="24"/>
  <c r="O4737" i="24"/>
  <c r="N4737" i="24"/>
  <c r="M4737" i="24"/>
  <c r="O4736" i="24"/>
  <c r="N4736" i="24"/>
  <c r="M4736" i="24"/>
  <c r="O4735" i="24"/>
  <c r="N4735" i="24"/>
  <c r="M4735" i="24"/>
  <c r="O4734" i="24"/>
  <c r="N4734" i="24"/>
  <c r="M4734" i="24"/>
  <c r="O4733" i="24"/>
  <c r="N4733" i="24"/>
  <c r="M4733" i="24"/>
  <c r="O4732" i="24"/>
  <c r="N4732" i="24"/>
  <c r="M4732" i="24"/>
  <c r="O4731" i="24"/>
  <c r="N4731" i="24"/>
  <c r="M4731" i="24"/>
  <c r="O4730" i="24"/>
  <c r="N4730" i="24"/>
  <c r="M4730" i="24"/>
  <c r="O4729" i="24"/>
  <c r="N4729" i="24"/>
  <c r="M4729" i="24"/>
  <c r="O4728" i="24"/>
  <c r="N4728" i="24"/>
  <c r="M4728" i="24"/>
  <c r="O4727" i="24"/>
  <c r="N4727" i="24"/>
  <c r="M4727" i="24"/>
  <c r="O4726" i="24"/>
  <c r="N4726" i="24"/>
  <c r="M4726" i="24"/>
  <c r="O4725" i="24"/>
  <c r="N4725" i="24"/>
  <c r="M4725" i="24"/>
  <c r="O4724" i="24"/>
  <c r="N4724" i="24"/>
  <c r="M4724" i="24"/>
  <c r="O4723" i="24"/>
  <c r="N4723" i="24"/>
  <c r="M4723" i="24"/>
  <c r="O4722" i="24"/>
  <c r="N4722" i="24"/>
  <c r="M4722" i="24"/>
  <c r="O4721" i="24"/>
  <c r="N4721" i="24"/>
  <c r="M4721" i="24"/>
  <c r="O4720" i="24"/>
  <c r="N4720" i="24"/>
  <c r="M4720" i="24"/>
  <c r="O4719" i="24"/>
  <c r="N4719" i="24"/>
  <c r="M4719" i="24"/>
  <c r="O4718" i="24"/>
  <c r="N4718" i="24"/>
  <c r="M4718" i="24"/>
  <c r="O4717" i="24"/>
  <c r="N4717" i="24"/>
  <c r="M4717" i="24"/>
  <c r="O4716" i="24"/>
  <c r="N4716" i="24"/>
  <c r="M4716" i="24"/>
  <c r="O4715" i="24"/>
  <c r="N4715" i="24"/>
  <c r="M4715" i="24"/>
  <c r="O4714" i="24"/>
  <c r="N4714" i="24"/>
  <c r="M4714" i="24"/>
  <c r="O4713" i="24"/>
  <c r="N4713" i="24"/>
  <c r="M4713" i="24"/>
  <c r="O4712" i="24"/>
  <c r="N4712" i="24"/>
  <c r="M4712" i="24"/>
  <c r="O4711" i="24"/>
  <c r="N4711" i="24"/>
  <c r="M4711" i="24"/>
  <c r="O4710" i="24"/>
  <c r="N4710" i="24"/>
  <c r="M4710" i="24"/>
  <c r="O4709" i="24"/>
  <c r="N4709" i="24"/>
  <c r="M4709" i="24"/>
  <c r="O4708" i="24"/>
  <c r="N4708" i="24"/>
  <c r="M4708" i="24"/>
  <c r="O4707" i="24"/>
  <c r="N4707" i="24"/>
  <c r="M4707" i="24"/>
  <c r="O4706" i="24"/>
  <c r="N4706" i="24"/>
  <c r="M4706" i="24"/>
  <c r="O4705" i="24"/>
  <c r="N4705" i="24"/>
  <c r="M4705" i="24"/>
  <c r="O4704" i="24"/>
  <c r="N4704" i="24"/>
  <c r="M4704" i="24"/>
  <c r="O4703" i="24"/>
  <c r="N4703" i="24"/>
  <c r="M4703" i="24"/>
  <c r="O4702" i="24"/>
  <c r="N4702" i="24"/>
  <c r="M4702" i="24"/>
  <c r="O4701" i="24"/>
  <c r="N4701" i="24"/>
  <c r="M4701" i="24"/>
  <c r="O4700" i="24"/>
  <c r="N4700" i="24"/>
  <c r="M4700" i="24"/>
  <c r="O4699" i="24"/>
  <c r="N4699" i="24"/>
  <c r="M4699" i="24"/>
  <c r="O4698" i="24"/>
  <c r="N4698" i="24"/>
  <c r="M4698" i="24"/>
  <c r="O4697" i="24"/>
  <c r="N4697" i="24"/>
  <c r="M4697" i="24"/>
  <c r="O4696" i="24"/>
  <c r="N4696" i="24"/>
  <c r="M4696" i="24"/>
  <c r="O4695" i="24"/>
  <c r="N4695" i="24"/>
  <c r="M4695" i="24"/>
  <c r="O4694" i="24"/>
  <c r="N4694" i="24"/>
  <c r="M4694" i="24"/>
  <c r="O4693" i="24"/>
  <c r="N4693" i="24"/>
  <c r="M4693" i="24"/>
  <c r="O4692" i="24"/>
  <c r="N4692" i="24"/>
  <c r="M4692" i="24"/>
  <c r="O4691" i="24"/>
  <c r="N4691" i="24"/>
  <c r="M4691" i="24"/>
  <c r="O4690" i="24"/>
  <c r="N4690" i="24"/>
  <c r="M4690" i="24"/>
  <c r="O4689" i="24"/>
  <c r="N4689" i="24"/>
  <c r="M4689" i="24"/>
  <c r="O4688" i="24"/>
  <c r="N4688" i="24"/>
  <c r="M4688" i="24"/>
  <c r="O4687" i="24"/>
  <c r="N4687" i="24"/>
  <c r="M4687" i="24"/>
  <c r="O4686" i="24"/>
  <c r="N4686" i="24"/>
  <c r="M4686" i="24"/>
  <c r="O4685" i="24"/>
  <c r="N4685" i="24"/>
  <c r="M4685" i="24"/>
  <c r="O4684" i="24"/>
  <c r="N4684" i="24"/>
  <c r="M4684" i="24"/>
  <c r="O4683" i="24"/>
  <c r="N4683" i="24"/>
  <c r="M4683" i="24"/>
  <c r="O4682" i="24"/>
  <c r="N4682" i="24"/>
  <c r="M4682" i="24"/>
  <c r="O4681" i="24"/>
  <c r="N4681" i="24"/>
  <c r="M4681" i="24"/>
  <c r="O4680" i="24"/>
  <c r="N4680" i="24"/>
  <c r="M4680" i="24"/>
  <c r="O4679" i="24"/>
  <c r="N4679" i="24"/>
  <c r="M4679" i="24"/>
  <c r="O4678" i="24"/>
  <c r="N4678" i="24"/>
  <c r="M4678" i="24"/>
  <c r="O4677" i="24"/>
  <c r="N4677" i="24"/>
  <c r="M4677" i="24"/>
  <c r="O4676" i="24"/>
  <c r="N4676" i="24"/>
  <c r="M4676" i="24"/>
  <c r="O4675" i="24"/>
  <c r="N4675" i="24"/>
  <c r="M4675" i="24"/>
  <c r="O4674" i="24"/>
  <c r="N4674" i="24"/>
  <c r="M4674" i="24"/>
  <c r="O4673" i="24"/>
  <c r="N4673" i="24"/>
  <c r="M4673" i="24"/>
  <c r="O4672" i="24"/>
  <c r="N4672" i="24"/>
  <c r="M4672" i="24"/>
  <c r="O4671" i="24"/>
  <c r="N4671" i="24"/>
  <c r="M4671" i="24"/>
  <c r="O4670" i="24"/>
  <c r="N4670" i="24"/>
  <c r="M4670" i="24"/>
  <c r="O4669" i="24"/>
  <c r="N4669" i="24"/>
  <c r="M4669" i="24"/>
  <c r="O4668" i="24"/>
  <c r="N4668" i="24"/>
  <c r="M4668" i="24"/>
  <c r="O4667" i="24"/>
  <c r="N4667" i="24"/>
  <c r="M4667" i="24"/>
  <c r="O4666" i="24"/>
  <c r="N4666" i="24"/>
  <c r="M4666" i="24"/>
  <c r="O4665" i="24"/>
  <c r="N4665" i="24"/>
  <c r="M4665" i="24"/>
  <c r="O4664" i="24"/>
  <c r="N4664" i="24"/>
  <c r="M4664" i="24"/>
  <c r="O4663" i="24"/>
  <c r="N4663" i="24"/>
  <c r="M4663" i="24"/>
  <c r="O4662" i="24"/>
  <c r="N4662" i="24"/>
  <c r="M4662" i="24"/>
  <c r="O4661" i="24"/>
  <c r="N4661" i="24"/>
  <c r="M4661" i="24"/>
  <c r="O4660" i="24"/>
  <c r="N4660" i="24"/>
  <c r="M4660" i="24"/>
  <c r="O4659" i="24"/>
  <c r="N4659" i="24"/>
  <c r="M4659" i="24"/>
  <c r="O4658" i="24"/>
  <c r="N4658" i="24"/>
  <c r="M4658" i="24"/>
  <c r="O4657" i="24"/>
  <c r="N4657" i="24"/>
  <c r="M4657" i="24"/>
  <c r="O4656" i="24"/>
  <c r="N4656" i="24"/>
  <c r="M4656" i="24"/>
  <c r="O4655" i="24"/>
  <c r="N4655" i="24"/>
  <c r="M4655" i="24"/>
  <c r="O4654" i="24"/>
  <c r="N4654" i="24"/>
  <c r="M4654" i="24"/>
  <c r="O4653" i="24"/>
  <c r="N4653" i="24"/>
  <c r="M4653" i="24"/>
  <c r="O4652" i="24"/>
  <c r="N4652" i="24"/>
  <c r="M4652" i="24"/>
  <c r="O4651" i="24"/>
  <c r="N4651" i="24"/>
  <c r="M4651" i="24"/>
  <c r="O4650" i="24"/>
  <c r="N4650" i="24"/>
  <c r="M4650" i="24"/>
  <c r="O4649" i="24"/>
  <c r="N4649" i="24"/>
  <c r="M4649" i="24"/>
  <c r="O4648" i="24"/>
  <c r="N4648" i="24"/>
  <c r="M4648" i="24"/>
  <c r="O4647" i="24"/>
  <c r="N4647" i="24"/>
  <c r="M4647" i="24"/>
  <c r="O4646" i="24"/>
  <c r="N4646" i="24"/>
  <c r="M4646" i="24"/>
  <c r="O4645" i="24"/>
  <c r="N4645" i="24"/>
  <c r="M4645" i="24"/>
  <c r="O4644" i="24"/>
  <c r="N4644" i="24"/>
  <c r="M4644" i="24"/>
  <c r="O4643" i="24"/>
  <c r="N4643" i="24"/>
  <c r="M4643" i="24"/>
  <c r="O4642" i="24"/>
  <c r="N4642" i="24"/>
  <c r="M4642" i="24"/>
  <c r="O4641" i="24"/>
  <c r="N4641" i="24"/>
  <c r="M4641" i="24"/>
  <c r="O4640" i="24"/>
  <c r="N4640" i="24"/>
  <c r="M4640" i="24"/>
  <c r="O4639" i="24"/>
  <c r="N4639" i="24"/>
  <c r="M4639" i="24"/>
  <c r="O4638" i="24"/>
  <c r="N4638" i="24"/>
  <c r="M4638" i="24"/>
  <c r="O4637" i="24"/>
  <c r="N4637" i="24"/>
  <c r="M4637" i="24"/>
  <c r="O4636" i="24"/>
  <c r="N4636" i="24"/>
  <c r="M4636" i="24"/>
  <c r="O4635" i="24"/>
  <c r="N4635" i="24"/>
  <c r="M4635" i="24"/>
  <c r="O4634" i="24"/>
  <c r="N4634" i="24"/>
  <c r="M4634" i="24"/>
  <c r="O4633" i="24"/>
  <c r="N4633" i="24"/>
  <c r="M4633" i="24"/>
  <c r="O4632" i="24"/>
  <c r="N4632" i="24"/>
  <c r="M4632" i="24"/>
  <c r="O4631" i="24"/>
  <c r="N4631" i="24"/>
  <c r="M4631" i="24"/>
  <c r="O4630" i="24"/>
  <c r="N4630" i="24"/>
  <c r="M4630" i="24"/>
  <c r="O4629" i="24"/>
  <c r="N4629" i="24"/>
  <c r="M4629" i="24"/>
  <c r="O4628" i="24"/>
  <c r="N4628" i="24"/>
  <c r="M4628" i="24"/>
  <c r="O4627" i="24"/>
  <c r="N4627" i="24"/>
  <c r="M4627" i="24"/>
  <c r="O4626" i="24"/>
  <c r="N4626" i="24"/>
  <c r="M4626" i="24"/>
  <c r="O4625" i="24"/>
  <c r="N4625" i="24"/>
  <c r="M4625" i="24"/>
  <c r="O4624" i="24"/>
  <c r="N4624" i="24"/>
  <c r="M4624" i="24"/>
  <c r="O4623" i="24"/>
  <c r="N4623" i="24"/>
  <c r="M4623" i="24"/>
  <c r="O4622" i="24"/>
  <c r="N4622" i="24"/>
  <c r="M4622" i="24"/>
  <c r="O4621" i="24"/>
  <c r="N4621" i="24"/>
  <c r="M4621" i="24"/>
  <c r="O4620" i="24"/>
  <c r="N4620" i="24"/>
  <c r="M4620" i="24"/>
  <c r="O4619" i="24"/>
  <c r="N4619" i="24"/>
  <c r="M4619" i="24"/>
  <c r="O4618" i="24"/>
  <c r="N4618" i="24"/>
  <c r="M4618" i="24"/>
  <c r="O4617" i="24"/>
  <c r="N4617" i="24"/>
  <c r="M4617" i="24"/>
  <c r="O4616" i="24"/>
  <c r="N4616" i="24"/>
  <c r="M4616" i="24"/>
  <c r="O4615" i="24"/>
  <c r="N4615" i="24"/>
  <c r="M4615" i="24"/>
  <c r="O4614" i="24"/>
  <c r="N4614" i="24"/>
  <c r="M4614" i="24"/>
  <c r="O4613" i="24"/>
  <c r="N4613" i="24"/>
  <c r="M4613" i="24"/>
  <c r="O4612" i="24"/>
  <c r="N4612" i="24"/>
  <c r="M4612" i="24"/>
  <c r="O4611" i="24"/>
  <c r="N4611" i="24"/>
  <c r="M4611" i="24"/>
  <c r="O4610" i="24"/>
  <c r="N4610" i="24"/>
  <c r="M4610" i="24"/>
  <c r="O4609" i="24"/>
  <c r="N4609" i="24"/>
  <c r="M4609" i="24"/>
  <c r="O4608" i="24"/>
  <c r="N4608" i="24"/>
  <c r="M4608" i="24"/>
  <c r="O4607" i="24"/>
  <c r="N4607" i="24"/>
  <c r="M4607" i="24"/>
  <c r="O4606" i="24"/>
  <c r="N4606" i="24"/>
  <c r="M4606" i="24"/>
  <c r="O4605" i="24"/>
  <c r="N4605" i="24"/>
  <c r="M4605" i="24"/>
  <c r="O4604" i="24"/>
  <c r="N4604" i="24"/>
  <c r="M4604" i="24"/>
  <c r="O4603" i="24"/>
  <c r="N4603" i="24"/>
  <c r="M4603" i="24"/>
  <c r="O4602" i="24"/>
  <c r="N4602" i="24"/>
  <c r="M4602" i="24"/>
  <c r="O4601" i="24"/>
  <c r="N4601" i="24"/>
  <c r="M4601" i="24"/>
  <c r="O4600" i="24"/>
  <c r="N4600" i="24"/>
  <c r="M4600" i="24"/>
  <c r="O4599" i="24"/>
  <c r="N4599" i="24"/>
  <c r="M4599" i="24"/>
  <c r="O4598" i="24"/>
  <c r="N4598" i="24"/>
  <c r="M4598" i="24"/>
  <c r="O4597" i="24"/>
  <c r="N4597" i="24"/>
  <c r="M4597" i="24"/>
  <c r="O4596" i="24"/>
  <c r="N4596" i="24"/>
  <c r="M4596" i="24"/>
  <c r="O4595" i="24"/>
  <c r="N4595" i="24"/>
  <c r="M4595" i="24"/>
  <c r="O4594" i="24"/>
  <c r="N4594" i="24"/>
  <c r="M4594" i="24"/>
  <c r="O4593" i="24"/>
  <c r="N4593" i="24"/>
  <c r="M4593" i="24"/>
  <c r="O4592" i="24"/>
  <c r="N4592" i="24"/>
  <c r="M4592" i="24"/>
  <c r="O4591" i="24"/>
  <c r="N4591" i="24"/>
  <c r="M4591" i="24"/>
  <c r="O4590" i="24"/>
  <c r="N4590" i="24"/>
  <c r="M4590" i="24"/>
  <c r="O4589" i="24"/>
  <c r="N4589" i="24"/>
  <c r="M4589" i="24"/>
  <c r="O4588" i="24"/>
  <c r="N4588" i="24"/>
  <c r="M4588" i="24"/>
  <c r="O4587" i="24"/>
  <c r="N4587" i="24"/>
  <c r="M4587" i="24"/>
  <c r="O4586" i="24"/>
  <c r="N4586" i="24"/>
  <c r="M4586" i="24"/>
  <c r="O4585" i="24"/>
  <c r="N4585" i="24"/>
  <c r="M4585" i="24"/>
  <c r="O4584" i="24"/>
  <c r="N4584" i="24"/>
  <c r="M4584" i="24"/>
  <c r="O4583" i="24"/>
  <c r="N4583" i="24"/>
  <c r="M4583" i="24"/>
  <c r="O4582" i="24"/>
  <c r="N4582" i="24"/>
  <c r="M4582" i="24"/>
  <c r="O4581" i="24"/>
  <c r="N4581" i="24"/>
  <c r="M4581" i="24"/>
  <c r="O4580" i="24"/>
  <c r="N4580" i="24"/>
  <c r="M4580" i="24"/>
  <c r="O4579" i="24"/>
  <c r="N4579" i="24"/>
  <c r="M4579" i="24"/>
  <c r="O4578" i="24"/>
  <c r="N4578" i="24"/>
  <c r="M4578" i="24"/>
  <c r="O4577" i="24"/>
  <c r="N4577" i="24"/>
  <c r="M4577" i="24"/>
  <c r="O4576" i="24"/>
  <c r="N4576" i="24"/>
  <c r="M4576" i="24"/>
  <c r="O4575" i="24"/>
  <c r="N4575" i="24"/>
  <c r="M4575" i="24"/>
  <c r="O4574" i="24"/>
  <c r="N4574" i="24"/>
  <c r="M4574" i="24"/>
  <c r="O4573" i="24"/>
  <c r="N4573" i="24"/>
  <c r="M4573" i="24"/>
  <c r="O4572" i="24"/>
  <c r="N4572" i="24"/>
  <c r="M4572" i="24"/>
  <c r="O4571" i="24"/>
  <c r="N4571" i="24"/>
  <c r="M4571" i="24"/>
  <c r="O4570" i="24"/>
  <c r="N4570" i="24"/>
  <c r="M4570" i="24"/>
  <c r="O4569" i="24"/>
  <c r="N4569" i="24"/>
  <c r="M4569" i="24"/>
  <c r="O4568" i="24"/>
  <c r="N4568" i="24"/>
  <c r="M4568" i="24"/>
  <c r="O4567" i="24"/>
  <c r="N4567" i="24"/>
  <c r="M4567" i="24"/>
  <c r="O4566" i="24"/>
  <c r="N4566" i="24"/>
  <c r="M4566" i="24"/>
  <c r="O4565" i="24"/>
  <c r="N4565" i="24"/>
  <c r="M4565" i="24"/>
  <c r="O4564" i="24"/>
  <c r="N4564" i="24"/>
  <c r="M4564" i="24"/>
  <c r="O4563" i="24"/>
  <c r="N4563" i="24"/>
  <c r="M4563" i="24"/>
  <c r="O4562" i="24"/>
  <c r="N4562" i="24"/>
  <c r="M4562" i="24"/>
  <c r="O4561" i="24"/>
  <c r="N4561" i="24"/>
  <c r="M4561" i="24"/>
  <c r="O4560" i="24"/>
  <c r="N4560" i="24"/>
  <c r="M4560" i="24"/>
  <c r="O4559" i="24"/>
  <c r="N4559" i="24"/>
  <c r="M4559" i="24"/>
  <c r="O4558" i="24"/>
  <c r="N4558" i="24"/>
  <c r="M4558" i="24"/>
  <c r="O4557" i="24"/>
  <c r="N4557" i="24"/>
  <c r="M4557" i="24"/>
  <c r="O4556" i="24"/>
  <c r="N4556" i="24"/>
  <c r="M4556" i="24"/>
  <c r="O4555" i="24"/>
  <c r="N4555" i="24"/>
  <c r="M4555" i="24"/>
  <c r="O4554" i="24"/>
  <c r="N4554" i="24"/>
  <c r="M4554" i="24"/>
  <c r="O4553" i="24"/>
  <c r="N4553" i="24"/>
  <c r="M4553" i="24"/>
  <c r="O4552" i="24"/>
  <c r="N4552" i="24"/>
  <c r="M4552" i="24"/>
  <c r="O4551" i="24"/>
  <c r="N4551" i="24"/>
  <c r="M4551" i="24"/>
  <c r="O4550" i="24"/>
  <c r="N4550" i="24"/>
  <c r="M4550" i="24"/>
  <c r="O4549" i="24"/>
  <c r="N4549" i="24"/>
  <c r="M4549" i="24"/>
  <c r="O4548" i="24"/>
  <c r="N4548" i="24"/>
  <c r="M4548" i="24"/>
  <c r="O4547" i="24"/>
  <c r="N4547" i="24"/>
  <c r="M4547" i="24"/>
  <c r="O4546" i="24"/>
  <c r="N4546" i="24"/>
  <c r="M4546" i="24"/>
  <c r="O4545" i="24"/>
  <c r="N4545" i="24"/>
  <c r="M4545" i="24"/>
  <c r="O4544" i="24"/>
  <c r="N4544" i="24"/>
  <c r="M4544" i="24"/>
  <c r="O4543" i="24"/>
  <c r="N4543" i="24"/>
  <c r="M4543" i="24"/>
  <c r="O4542" i="24"/>
  <c r="N4542" i="24"/>
  <c r="M4542" i="24"/>
  <c r="O4541" i="24"/>
  <c r="N4541" i="24"/>
  <c r="M4541" i="24"/>
  <c r="O4540" i="24"/>
  <c r="N4540" i="24"/>
  <c r="M4540" i="24"/>
  <c r="O4539" i="24"/>
  <c r="N4539" i="24"/>
  <c r="M4539" i="24"/>
  <c r="O4538" i="24"/>
  <c r="N4538" i="24"/>
  <c r="M4538" i="24"/>
  <c r="O4537" i="24"/>
  <c r="N4537" i="24"/>
  <c r="M4537" i="24"/>
  <c r="O4536" i="24"/>
  <c r="N4536" i="24"/>
  <c r="M4536" i="24"/>
  <c r="O4535" i="24"/>
  <c r="N4535" i="24"/>
  <c r="M4535" i="24"/>
  <c r="O4534" i="24"/>
  <c r="N4534" i="24"/>
  <c r="M4534" i="24"/>
  <c r="O4533" i="24"/>
  <c r="N4533" i="24"/>
  <c r="M4533" i="24"/>
  <c r="O4532" i="24"/>
  <c r="N4532" i="24"/>
  <c r="M4532" i="24"/>
  <c r="O4531" i="24"/>
  <c r="N4531" i="24"/>
  <c r="M4531" i="24"/>
  <c r="O4530" i="24"/>
  <c r="N4530" i="24"/>
  <c r="M4530" i="24"/>
  <c r="O4529" i="24"/>
  <c r="N4529" i="24"/>
  <c r="M4529" i="24"/>
  <c r="O4528" i="24"/>
  <c r="N4528" i="24"/>
  <c r="M4528" i="24"/>
  <c r="O4527" i="24"/>
  <c r="N4527" i="24"/>
  <c r="M4527" i="24"/>
  <c r="O4526" i="24"/>
  <c r="N4526" i="24"/>
  <c r="M4526" i="24"/>
  <c r="O4525" i="24"/>
  <c r="N4525" i="24"/>
  <c r="M4525" i="24"/>
  <c r="O4524" i="24"/>
  <c r="N4524" i="24"/>
  <c r="M4524" i="24"/>
  <c r="O4523" i="24"/>
  <c r="N4523" i="24"/>
  <c r="M4523" i="24"/>
  <c r="O4522" i="24"/>
  <c r="N4522" i="24"/>
  <c r="M4522" i="24"/>
  <c r="O4521" i="24"/>
  <c r="N4521" i="24"/>
  <c r="M4521" i="24"/>
  <c r="O4520" i="24"/>
  <c r="N4520" i="24"/>
  <c r="M4520" i="24"/>
  <c r="O4519" i="24"/>
  <c r="N4519" i="24"/>
  <c r="M4519" i="24"/>
  <c r="O4518" i="24"/>
  <c r="N4518" i="24"/>
  <c r="M4518" i="24"/>
  <c r="O4517" i="24"/>
  <c r="N4517" i="24"/>
  <c r="M4517" i="24"/>
  <c r="O4516" i="24"/>
  <c r="N4516" i="24"/>
  <c r="M4516" i="24"/>
  <c r="O4515" i="24"/>
  <c r="N4515" i="24"/>
  <c r="M4515" i="24"/>
  <c r="O4514" i="24"/>
  <c r="N4514" i="24"/>
  <c r="M4514" i="24"/>
  <c r="O4513" i="24"/>
  <c r="N4513" i="24"/>
  <c r="M4513" i="24"/>
  <c r="O4512" i="24"/>
  <c r="N4512" i="24"/>
  <c r="M4512" i="24"/>
  <c r="O4511" i="24"/>
  <c r="N4511" i="24"/>
  <c r="M4511" i="24"/>
  <c r="O4510" i="24"/>
  <c r="N4510" i="24"/>
  <c r="M4510" i="24"/>
  <c r="O4509" i="24"/>
  <c r="N4509" i="24"/>
  <c r="M4509" i="24"/>
  <c r="O4508" i="24"/>
  <c r="N4508" i="24"/>
  <c r="M4508" i="24"/>
  <c r="O4507" i="24"/>
  <c r="N4507" i="24"/>
  <c r="M4507" i="24"/>
  <c r="O4506" i="24"/>
  <c r="N4506" i="24"/>
  <c r="M4506" i="24"/>
  <c r="O4505" i="24"/>
  <c r="N4505" i="24"/>
  <c r="M4505" i="24"/>
  <c r="O4504" i="24"/>
  <c r="N4504" i="24"/>
  <c r="M4504" i="24"/>
  <c r="O4503" i="24"/>
  <c r="N4503" i="24"/>
  <c r="M4503" i="24"/>
  <c r="O4502" i="24"/>
  <c r="N4502" i="24"/>
  <c r="M4502" i="24"/>
  <c r="O4501" i="24"/>
  <c r="N4501" i="24"/>
  <c r="M4501" i="24"/>
  <c r="O4500" i="24"/>
  <c r="N4500" i="24"/>
  <c r="M4500" i="24"/>
  <c r="O4499" i="24"/>
  <c r="N4499" i="24"/>
  <c r="M4499" i="24"/>
  <c r="O4498" i="24"/>
  <c r="N4498" i="24"/>
  <c r="M4498" i="24"/>
  <c r="O4497" i="24"/>
  <c r="N4497" i="24"/>
  <c r="M4497" i="24"/>
  <c r="O4496" i="24"/>
  <c r="N4496" i="24"/>
  <c r="M4496" i="24"/>
  <c r="O4495" i="24"/>
  <c r="N4495" i="24"/>
  <c r="M4495" i="24"/>
  <c r="O4494" i="24"/>
  <c r="N4494" i="24"/>
  <c r="M4494" i="24"/>
  <c r="O4493" i="24"/>
  <c r="N4493" i="24"/>
  <c r="M4493" i="24"/>
  <c r="O4492" i="24"/>
  <c r="N4492" i="24"/>
  <c r="M4492" i="24"/>
  <c r="O4491" i="24"/>
  <c r="N4491" i="24"/>
  <c r="M4491" i="24"/>
  <c r="O4490" i="24"/>
  <c r="N4490" i="24"/>
  <c r="M4490" i="24"/>
  <c r="O4489" i="24"/>
  <c r="N4489" i="24"/>
  <c r="M4489" i="24"/>
  <c r="O4488" i="24"/>
  <c r="N4488" i="24"/>
  <c r="M4488" i="24"/>
  <c r="O4487" i="24"/>
  <c r="N4487" i="24"/>
  <c r="M4487" i="24"/>
  <c r="O4486" i="24"/>
  <c r="N4486" i="24"/>
  <c r="M4486" i="24"/>
  <c r="O4485" i="24"/>
  <c r="N4485" i="24"/>
  <c r="M4485" i="24"/>
  <c r="O4484" i="24"/>
  <c r="N4484" i="24"/>
  <c r="M4484" i="24"/>
  <c r="O4483" i="24"/>
  <c r="N4483" i="24"/>
  <c r="M4483" i="24"/>
  <c r="O4482" i="24"/>
  <c r="N4482" i="24"/>
  <c r="M4482" i="24"/>
  <c r="O4481" i="24"/>
  <c r="N4481" i="24"/>
  <c r="M4481" i="24"/>
  <c r="O4480" i="24"/>
  <c r="N4480" i="24"/>
  <c r="M4480" i="24"/>
  <c r="O4479" i="24"/>
  <c r="N4479" i="24"/>
  <c r="M4479" i="24"/>
  <c r="O4478" i="24"/>
  <c r="N4478" i="24"/>
  <c r="M4478" i="24"/>
  <c r="O4477" i="24"/>
  <c r="N4477" i="24"/>
  <c r="M4477" i="24"/>
  <c r="O4476" i="24"/>
  <c r="N4476" i="24"/>
  <c r="M4476" i="24"/>
  <c r="O4475" i="24"/>
  <c r="N4475" i="24"/>
  <c r="M4475" i="24"/>
  <c r="O4474" i="24"/>
  <c r="N4474" i="24"/>
  <c r="M4474" i="24"/>
  <c r="O4473" i="24"/>
  <c r="N4473" i="24"/>
  <c r="M4473" i="24"/>
  <c r="O4472" i="24"/>
  <c r="N4472" i="24"/>
  <c r="M4472" i="24"/>
  <c r="O4471" i="24"/>
  <c r="N4471" i="24"/>
  <c r="M4471" i="24"/>
  <c r="O4470" i="24"/>
  <c r="N4470" i="24"/>
  <c r="M4470" i="24"/>
  <c r="O4469" i="24"/>
  <c r="N4469" i="24"/>
  <c r="M4469" i="24"/>
  <c r="O4468" i="24"/>
  <c r="N4468" i="24"/>
  <c r="M4468" i="24"/>
  <c r="O4467" i="24"/>
  <c r="N4467" i="24"/>
  <c r="M4467" i="24"/>
  <c r="O4466" i="24"/>
  <c r="N4466" i="24"/>
  <c r="M4466" i="24"/>
  <c r="O4465" i="24"/>
  <c r="N4465" i="24"/>
  <c r="M4465" i="24"/>
  <c r="O4464" i="24"/>
  <c r="N4464" i="24"/>
  <c r="M4464" i="24"/>
  <c r="O4463" i="24"/>
  <c r="N4463" i="24"/>
  <c r="M4463" i="24"/>
  <c r="O4462" i="24"/>
  <c r="N4462" i="24"/>
  <c r="M4462" i="24"/>
  <c r="O4461" i="24"/>
  <c r="N4461" i="24"/>
  <c r="M4461" i="24"/>
  <c r="O4460" i="24"/>
  <c r="N4460" i="24"/>
  <c r="M4460" i="24"/>
  <c r="O4459" i="24"/>
  <c r="N4459" i="24"/>
  <c r="M4459" i="24"/>
  <c r="O4458" i="24"/>
  <c r="N4458" i="24"/>
  <c r="M4458" i="24"/>
  <c r="O4457" i="24"/>
  <c r="N4457" i="24"/>
  <c r="M4457" i="24"/>
  <c r="O4456" i="24"/>
  <c r="N4456" i="24"/>
  <c r="M4456" i="24"/>
  <c r="O4455" i="24"/>
  <c r="N4455" i="24"/>
  <c r="M4455" i="24"/>
  <c r="O4454" i="24"/>
  <c r="N4454" i="24"/>
  <c r="M4454" i="24"/>
  <c r="O4453" i="24"/>
  <c r="N4453" i="24"/>
  <c r="M4453" i="24"/>
  <c r="O4452" i="24"/>
  <c r="N4452" i="24"/>
  <c r="M4452" i="24"/>
  <c r="O4451" i="24"/>
  <c r="N4451" i="24"/>
  <c r="M4451" i="24"/>
  <c r="O4450" i="24"/>
  <c r="N4450" i="24"/>
  <c r="M4450" i="24"/>
  <c r="O4449" i="24"/>
  <c r="N4449" i="24"/>
  <c r="M4449" i="24"/>
  <c r="O4448" i="24"/>
  <c r="N4448" i="24"/>
  <c r="M4448" i="24"/>
  <c r="O4447" i="24"/>
  <c r="N4447" i="24"/>
  <c r="M4447" i="24"/>
  <c r="O4446" i="24"/>
  <c r="N4446" i="24"/>
  <c r="M4446" i="24"/>
  <c r="O4445" i="24"/>
  <c r="N4445" i="24"/>
  <c r="M4445" i="24"/>
  <c r="O4444" i="24"/>
  <c r="N4444" i="24"/>
  <c r="M4444" i="24"/>
  <c r="O4443" i="24"/>
  <c r="N4443" i="24"/>
  <c r="M4443" i="24"/>
  <c r="O4442" i="24"/>
  <c r="N4442" i="24"/>
  <c r="M4442" i="24"/>
  <c r="O4441" i="24"/>
  <c r="N4441" i="24"/>
  <c r="M4441" i="24"/>
  <c r="O4440" i="24"/>
  <c r="N4440" i="24"/>
  <c r="M4440" i="24"/>
  <c r="O4439" i="24"/>
  <c r="N4439" i="24"/>
  <c r="M4439" i="24"/>
  <c r="O4438" i="24"/>
  <c r="N4438" i="24"/>
  <c r="M4438" i="24"/>
  <c r="O4437" i="24"/>
  <c r="N4437" i="24"/>
  <c r="M4437" i="24"/>
  <c r="O4436" i="24"/>
  <c r="N4436" i="24"/>
  <c r="M4436" i="24"/>
  <c r="O4435" i="24"/>
  <c r="N4435" i="24"/>
  <c r="M4435" i="24"/>
  <c r="O4434" i="24"/>
  <c r="N4434" i="24"/>
  <c r="M4434" i="24"/>
  <c r="O4433" i="24"/>
  <c r="N4433" i="24"/>
  <c r="M4433" i="24"/>
  <c r="O4432" i="24"/>
  <c r="N4432" i="24"/>
  <c r="M4432" i="24"/>
  <c r="O4431" i="24"/>
  <c r="N4431" i="24"/>
  <c r="M4431" i="24"/>
  <c r="O4430" i="24"/>
  <c r="N4430" i="24"/>
  <c r="M4430" i="24"/>
  <c r="O4429" i="24"/>
  <c r="N4429" i="24"/>
  <c r="M4429" i="24"/>
  <c r="O4428" i="24"/>
  <c r="N4428" i="24"/>
  <c r="M4428" i="24"/>
  <c r="O4427" i="24"/>
  <c r="N4427" i="24"/>
  <c r="M4427" i="24"/>
  <c r="O4426" i="24"/>
  <c r="N4426" i="24"/>
  <c r="M4426" i="24"/>
  <c r="O4425" i="24"/>
  <c r="N4425" i="24"/>
  <c r="M4425" i="24"/>
  <c r="O4424" i="24"/>
  <c r="N4424" i="24"/>
  <c r="M4424" i="24"/>
  <c r="O4423" i="24"/>
  <c r="N4423" i="24"/>
  <c r="M4423" i="24"/>
  <c r="O4422" i="24"/>
  <c r="N4422" i="24"/>
  <c r="M4422" i="24"/>
  <c r="O4421" i="24"/>
  <c r="N4421" i="24"/>
  <c r="M4421" i="24"/>
  <c r="O4420" i="24"/>
  <c r="N4420" i="24"/>
  <c r="M4420" i="24"/>
  <c r="O4419" i="24"/>
  <c r="N4419" i="24"/>
  <c r="M4419" i="24"/>
  <c r="O4418" i="24"/>
  <c r="N4418" i="24"/>
  <c r="M4418" i="24"/>
  <c r="O4417" i="24"/>
  <c r="N4417" i="24"/>
  <c r="M4417" i="24"/>
  <c r="O4416" i="24"/>
  <c r="N4416" i="24"/>
  <c r="M4416" i="24"/>
  <c r="O4415" i="24"/>
  <c r="N4415" i="24"/>
  <c r="M4415" i="24"/>
  <c r="O4414" i="24"/>
  <c r="N4414" i="24"/>
  <c r="M4414" i="24"/>
  <c r="O4413" i="24"/>
  <c r="N4413" i="24"/>
  <c r="M4413" i="24"/>
  <c r="O4412" i="24"/>
  <c r="N4412" i="24"/>
  <c r="M4412" i="24"/>
  <c r="O4411" i="24"/>
  <c r="N4411" i="24"/>
  <c r="M4411" i="24"/>
  <c r="O4410" i="24"/>
  <c r="N4410" i="24"/>
  <c r="M4410" i="24"/>
  <c r="O4409" i="24"/>
  <c r="N4409" i="24"/>
  <c r="M4409" i="24"/>
  <c r="O4408" i="24"/>
  <c r="N4408" i="24"/>
  <c r="M4408" i="24"/>
  <c r="O4407" i="24"/>
  <c r="N4407" i="24"/>
  <c r="M4407" i="24"/>
  <c r="O4406" i="24"/>
  <c r="N4406" i="24"/>
  <c r="M4406" i="24"/>
  <c r="O4405" i="24"/>
  <c r="N4405" i="24"/>
  <c r="M4405" i="24"/>
  <c r="O4404" i="24"/>
  <c r="N4404" i="24"/>
  <c r="M4404" i="24"/>
  <c r="O4403" i="24"/>
  <c r="N4403" i="24"/>
  <c r="M4403" i="24"/>
  <c r="O4402" i="24"/>
  <c r="N4402" i="24"/>
  <c r="M4402" i="24"/>
  <c r="O4401" i="24"/>
  <c r="N4401" i="24"/>
  <c r="M4401" i="24"/>
  <c r="O4400" i="24"/>
  <c r="N4400" i="24"/>
  <c r="M4400" i="24"/>
  <c r="O4399" i="24"/>
  <c r="N4399" i="24"/>
  <c r="M4399" i="24"/>
  <c r="O4398" i="24"/>
  <c r="N4398" i="24"/>
  <c r="M4398" i="24"/>
  <c r="O4397" i="24"/>
  <c r="N4397" i="24"/>
  <c r="M4397" i="24"/>
  <c r="O4396" i="24"/>
  <c r="N4396" i="24"/>
  <c r="M4396" i="24"/>
  <c r="O4395" i="24"/>
  <c r="N4395" i="24"/>
  <c r="M4395" i="24"/>
  <c r="O4394" i="24"/>
  <c r="N4394" i="24"/>
  <c r="M4394" i="24"/>
  <c r="O4393" i="24"/>
  <c r="N4393" i="24"/>
  <c r="M4393" i="24"/>
  <c r="O4392" i="24"/>
  <c r="N4392" i="24"/>
  <c r="M4392" i="24"/>
  <c r="O4391" i="24"/>
  <c r="N4391" i="24"/>
  <c r="M4391" i="24"/>
  <c r="O4390" i="24"/>
  <c r="N4390" i="24"/>
  <c r="M4390" i="24"/>
  <c r="O4389" i="24"/>
  <c r="N4389" i="24"/>
  <c r="M4389" i="24"/>
  <c r="O4388" i="24"/>
  <c r="N4388" i="24"/>
  <c r="M4388" i="24"/>
  <c r="O4387" i="24"/>
  <c r="N4387" i="24"/>
  <c r="M4387" i="24"/>
  <c r="O4386" i="24"/>
  <c r="N4386" i="24"/>
  <c r="M4386" i="24"/>
  <c r="O4385" i="24"/>
  <c r="N4385" i="24"/>
  <c r="M4385" i="24"/>
  <c r="O4384" i="24"/>
  <c r="N4384" i="24"/>
  <c r="M4384" i="24"/>
  <c r="O4383" i="24"/>
  <c r="N4383" i="24"/>
  <c r="M4383" i="24"/>
  <c r="O4382" i="24"/>
  <c r="N4382" i="24"/>
  <c r="M4382" i="24"/>
  <c r="O4381" i="24"/>
  <c r="N4381" i="24"/>
  <c r="M4381" i="24"/>
  <c r="O4380" i="24"/>
  <c r="N4380" i="24"/>
  <c r="M4380" i="24"/>
  <c r="O4379" i="24"/>
  <c r="N4379" i="24"/>
  <c r="M4379" i="24"/>
  <c r="O4378" i="24"/>
  <c r="N4378" i="24"/>
  <c r="M4378" i="24"/>
  <c r="O4377" i="24"/>
  <c r="N4377" i="24"/>
  <c r="M4377" i="24"/>
  <c r="O4376" i="24"/>
  <c r="N4376" i="24"/>
  <c r="M4376" i="24"/>
  <c r="O4375" i="24"/>
  <c r="N4375" i="24"/>
  <c r="M4375" i="24"/>
  <c r="O4374" i="24"/>
  <c r="N4374" i="24"/>
  <c r="M4374" i="24"/>
  <c r="O4373" i="24"/>
  <c r="N4373" i="24"/>
  <c r="M4373" i="24"/>
  <c r="O4372" i="24"/>
  <c r="N4372" i="24"/>
  <c r="M4372" i="24"/>
  <c r="O4371" i="24"/>
  <c r="N4371" i="24"/>
  <c r="M4371" i="24"/>
  <c r="O4370" i="24"/>
  <c r="N4370" i="24"/>
  <c r="M4370" i="24"/>
  <c r="O4369" i="24"/>
  <c r="N4369" i="24"/>
  <c r="M4369" i="24"/>
  <c r="O4368" i="24"/>
  <c r="N4368" i="24"/>
  <c r="M4368" i="24"/>
  <c r="O4367" i="24"/>
  <c r="N4367" i="24"/>
  <c r="M4367" i="24"/>
  <c r="O4366" i="24"/>
  <c r="N4366" i="24"/>
  <c r="M4366" i="24"/>
  <c r="O4365" i="24"/>
  <c r="N4365" i="24"/>
  <c r="M4365" i="24"/>
  <c r="O4364" i="24"/>
  <c r="N4364" i="24"/>
  <c r="M4364" i="24"/>
  <c r="O4363" i="24"/>
  <c r="N4363" i="24"/>
  <c r="M4363" i="24"/>
  <c r="O4362" i="24"/>
  <c r="N4362" i="24"/>
  <c r="M4362" i="24"/>
  <c r="O4361" i="24"/>
  <c r="N4361" i="24"/>
  <c r="M4361" i="24"/>
  <c r="O4360" i="24"/>
  <c r="N4360" i="24"/>
  <c r="M4360" i="24"/>
  <c r="O4359" i="24"/>
  <c r="N4359" i="24"/>
  <c r="M4359" i="24"/>
  <c r="O4358" i="24"/>
  <c r="N4358" i="24"/>
  <c r="M4358" i="24"/>
  <c r="O4357" i="24"/>
  <c r="N4357" i="24"/>
  <c r="M4357" i="24"/>
  <c r="O4356" i="24"/>
  <c r="N4356" i="24"/>
  <c r="M4356" i="24"/>
  <c r="O4355" i="24"/>
  <c r="N4355" i="24"/>
  <c r="M4355" i="24"/>
  <c r="O4354" i="24"/>
  <c r="N4354" i="24"/>
  <c r="M4354" i="24"/>
  <c r="O4353" i="24"/>
  <c r="N4353" i="24"/>
  <c r="M4353" i="24"/>
  <c r="O4352" i="24"/>
  <c r="N4352" i="24"/>
  <c r="M4352" i="24"/>
  <c r="O4351" i="24"/>
  <c r="N4351" i="24"/>
  <c r="M4351" i="24"/>
  <c r="O4350" i="24"/>
  <c r="N4350" i="24"/>
  <c r="M4350" i="24"/>
  <c r="O4349" i="24"/>
  <c r="N4349" i="24"/>
  <c r="M4349" i="24"/>
  <c r="O4348" i="24"/>
  <c r="N4348" i="24"/>
  <c r="M4348" i="24"/>
  <c r="O4347" i="24"/>
  <c r="N4347" i="24"/>
  <c r="M4347" i="24"/>
  <c r="O4346" i="24"/>
  <c r="N4346" i="24"/>
  <c r="M4346" i="24"/>
  <c r="O4345" i="24"/>
  <c r="N4345" i="24"/>
  <c r="M4345" i="24"/>
  <c r="O4344" i="24"/>
  <c r="N4344" i="24"/>
  <c r="M4344" i="24"/>
  <c r="O4343" i="24"/>
  <c r="N4343" i="24"/>
  <c r="M4343" i="24"/>
  <c r="O4342" i="24"/>
  <c r="N4342" i="24"/>
  <c r="M4342" i="24"/>
  <c r="O4341" i="24"/>
  <c r="N4341" i="24"/>
  <c r="M4341" i="24"/>
  <c r="O4340" i="24"/>
  <c r="N4340" i="24"/>
  <c r="M4340" i="24"/>
  <c r="O4339" i="24"/>
  <c r="N4339" i="24"/>
  <c r="M4339" i="24"/>
  <c r="O4338" i="24"/>
  <c r="N4338" i="24"/>
  <c r="M4338" i="24"/>
  <c r="O4337" i="24"/>
  <c r="N4337" i="24"/>
  <c r="M4337" i="24"/>
  <c r="O4336" i="24"/>
  <c r="N4336" i="24"/>
  <c r="M4336" i="24"/>
  <c r="O4335" i="24"/>
  <c r="N4335" i="24"/>
  <c r="M4335" i="24"/>
  <c r="O4334" i="24"/>
  <c r="N4334" i="24"/>
  <c r="M4334" i="24"/>
  <c r="O4333" i="24"/>
  <c r="N4333" i="24"/>
  <c r="M4333" i="24"/>
  <c r="O4332" i="24"/>
  <c r="N4332" i="24"/>
  <c r="M4332" i="24"/>
  <c r="O4331" i="24"/>
  <c r="N4331" i="24"/>
  <c r="M4331" i="24"/>
  <c r="O4330" i="24"/>
  <c r="N4330" i="24"/>
  <c r="M4330" i="24"/>
  <c r="O4329" i="24"/>
  <c r="N4329" i="24"/>
  <c r="M4329" i="24"/>
  <c r="O4328" i="24"/>
  <c r="N4328" i="24"/>
  <c r="M4328" i="24"/>
  <c r="O4327" i="24"/>
  <c r="N4327" i="24"/>
  <c r="M4327" i="24"/>
  <c r="O4326" i="24"/>
  <c r="N4326" i="24"/>
  <c r="M4326" i="24"/>
  <c r="O4325" i="24"/>
  <c r="N4325" i="24"/>
  <c r="M4325" i="24"/>
  <c r="O4324" i="24"/>
  <c r="N4324" i="24"/>
  <c r="M4324" i="24"/>
  <c r="O4323" i="24"/>
  <c r="N4323" i="24"/>
  <c r="M4323" i="24"/>
  <c r="O4322" i="24"/>
  <c r="N4322" i="24"/>
  <c r="M4322" i="24"/>
  <c r="O4321" i="24"/>
  <c r="N4321" i="24"/>
  <c r="M4321" i="24"/>
  <c r="O4320" i="24"/>
  <c r="N4320" i="24"/>
  <c r="M4320" i="24"/>
  <c r="O4319" i="24"/>
  <c r="N4319" i="24"/>
  <c r="M4319" i="24"/>
  <c r="O4318" i="24"/>
  <c r="N4318" i="24"/>
  <c r="M4318" i="24"/>
  <c r="O4317" i="24"/>
  <c r="N4317" i="24"/>
  <c r="M4317" i="24"/>
  <c r="O4316" i="24"/>
  <c r="N4316" i="24"/>
  <c r="M4316" i="24"/>
  <c r="O4315" i="24"/>
  <c r="N4315" i="24"/>
  <c r="M4315" i="24"/>
  <c r="O4314" i="24"/>
  <c r="N4314" i="24"/>
  <c r="M4314" i="24"/>
  <c r="O4313" i="24"/>
  <c r="N4313" i="24"/>
  <c r="M4313" i="24"/>
  <c r="O4312" i="24"/>
  <c r="N4312" i="24"/>
  <c r="M4312" i="24"/>
  <c r="O4311" i="24"/>
  <c r="N4311" i="24"/>
  <c r="M4311" i="24"/>
  <c r="O4310" i="24"/>
  <c r="N4310" i="24"/>
  <c r="M4310" i="24"/>
  <c r="O4309" i="24"/>
  <c r="N4309" i="24"/>
  <c r="M4309" i="24"/>
  <c r="O4308" i="24"/>
  <c r="N4308" i="24"/>
  <c r="M4308" i="24"/>
  <c r="O4307" i="24"/>
  <c r="N4307" i="24"/>
  <c r="M4307" i="24"/>
  <c r="O4306" i="24"/>
  <c r="N4306" i="24"/>
  <c r="M4306" i="24"/>
  <c r="O4305" i="24"/>
  <c r="N4305" i="24"/>
  <c r="M4305" i="24"/>
  <c r="O4304" i="24"/>
  <c r="N4304" i="24"/>
  <c r="M4304" i="24"/>
  <c r="O4303" i="24"/>
  <c r="N4303" i="24"/>
  <c r="M4303" i="24"/>
  <c r="O4302" i="24"/>
  <c r="N4302" i="24"/>
  <c r="M4302" i="24"/>
  <c r="O4301" i="24"/>
  <c r="N4301" i="24"/>
  <c r="M4301" i="24"/>
  <c r="O4300" i="24"/>
  <c r="N4300" i="24"/>
  <c r="M4300" i="24"/>
  <c r="O4299" i="24"/>
  <c r="N4299" i="24"/>
  <c r="M4299" i="24"/>
  <c r="O4298" i="24"/>
  <c r="N4298" i="24"/>
  <c r="M4298" i="24"/>
  <c r="O4297" i="24"/>
  <c r="N4297" i="24"/>
  <c r="M4297" i="24"/>
  <c r="O4296" i="24"/>
  <c r="N4296" i="24"/>
  <c r="M4296" i="24"/>
  <c r="O4295" i="24"/>
  <c r="N4295" i="24"/>
  <c r="M4295" i="24"/>
  <c r="O4294" i="24"/>
  <c r="N4294" i="24"/>
  <c r="M4294" i="24"/>
  <c r="O4293" i="24"/>
  <c r="N4293" i="24"/>
  <c r="M4293" i="24"/>
  <c r="O4292" i="24"/>
  <c r="N4292" i="24"/>
  <c r="M4292" i="24"/>
  <c r="O4291" i="24"/>
  <c r="N4291" i="24"/>
  <c r="M4291" i="24"/>
  <c r="O4290" i="24"/>
  <c r="N4290" i="24"/>
  <c r="M4290" i="24"/>
  <c r="O4289" i="24"/>
  <c r="N4289" i="24"/>
  <c r="M4289" i="24"/>
  <c r="O4288" i="24"/>
  <c r="N4288" i="24"/>
  <c r="M4288" i="24"/>
  <c r="O4287" i="24"/>
  <c r="N4287" i="24"/>
  <c r="M4287" i="24"/>
  <c r="O4286" i="24"/>
  <c r="N4286" i="24"/>
  <c r="M4286" i="24"/>
  <c r="O4285" i="24"/>
  <c r="N4285" i="24"/>
  <c r="M4285" i="24"/>
  <c r="O4284" i="24"/>
  <c r="N4284" i="24"/>
  <c r="M4284" i="24"/>
  <c r="O4283" i="24"/>
  <c r="N4283" i="24"/>
  <c r="M4283" i="24"/>
  <c r="O4282" i="24"/>
  <c r="N4282" i="24"/>
  <c r="M4282" i="24"/>
  <c r="O4281" i="24"/>
  <c r="N4281" i="24"/>
  <c r="M4281" i="24"/>
  <c r="O4280" i="24"/>
  <c r="N4280" i="24"/>
  <c r="M4280" i="24"/>
  <c r="O4279" i="24"/>
  <c r="N4279" i="24"/>
  <c r="M4279" i="24"/>
  <c r="O4278" i="24"/>
  <c r="N4278" i="24"/>
  <c r="M4278" i="24"/>
  <c r="O4277" i="24"/>
  <c r="N4277" i="24"/>
  <c r="M4277" i="24"/>
  <c r="O4276" i="24"/>
  <c r="N4276" i="24"/>
  <c r="M4276" i="24"/>
  <c r="O4275" i="24"/>
  <c r="N4275" i="24"/>
  <c r="M4275" i="24"/>
  <c r="O4274" i="24"/>
  <c r="N4274" i="24"/>
  <c r="M4274" i="24"/>
  <c r="O4273" i="24"/>
  <c r="N4273" i="24"/>
  <c r="M4273" i="24"/>
  <c r="O4272" i="24"/>
  <c r="N4272" i="24"/>
  <c r="M4272" i="24"/>
  <c r="O4271" i="24"/>
  <c r="N4271" i="24"/>
  <c r="M4271" i="24"/>
  <c r="O4270" i="24"/>
  <c r="N4270" i="24"/>
  <c r="M4270" i="24"/>
  <c r="O4269" i="24"/>
  <c r="N4269" i="24"/>
  <c r="M4269" i="24"/>
  <c r="O4268" i="24"/>
  <c r="N4268" i="24"/>
  <c r="M4268" i="24"/>
  <c r="O4267" i="24"/>
  <c r="N4267" i="24"/>
  <c r="M4267" i="24"/>
  <c r="O4266" i="24"/>
  <c r="N4266" i="24"/>
  <c r="M4266" i="24"/>
  <c r="O4265" i="24"/>
  <c r="N4265" i="24"/>
  <c r="M4265" i="24"/>
  <c r="O4264" i="24"/>
  <c r="N4264" i="24"/>
  <c r="M4264" i="24"/>
  <c r="O4263" i="24"/>
  <c r="N4263" i="24"/>
  <c r="M4263" i="24"/>
  <c r="O4262" i="24"/>
  <c r="N4262" i="24"/>
  <c r="M4262" i="24"/>
  <c r="O4261" i="24"/>
  <c r="N4261" i="24"/>
  <c r="M4261" i="24"/>
  <c r="O4260" i="24"/>
  <c r="N4260" i="24"/>
  <c r="M4260" i="24"/>
  <c r="O4259" i="24"/>
  <c r="N4259" i="24"/>
  <c r="M4259" i="24"/>
  <c r="O4258" i="24"/>
  <c r="N4258" i="24"/>
  <c r="M4258" i="24"/>
  <c r="O4257" i="24"/>
  <c r="N4257" i="24"/>
  <c r="M4257" i="24"/>
  <c r="O4256" i="24"/>
  <c r="N4256" i="24"/>
  <c r="M4256" i="24"/>
  <c r="O4255" i="24"/>
  <c r="N4255" i="24"/>
  <c r="M4255" i="24"/>
  <c r="O4254" i="24"/>
  <c r="N4254" i="24"/>
  <c r="M4254" i="24"/>
  <c r="O4253" i="24"/>
  <c r="N4253" i="24"/>
  <c r="M4253" i="24"/>
  <c r="O4252" i="24"/>
  <c r="N4252" i="24"/>
  <c r="M4252" i="24"/>
  <c r="O4251" i="24"/>
  <c r="N4251" i="24"/>
  <c r="M4251" i="24"/>
  <c r="O4250" i="24"/>
  <c r="N4250" i="24"/>
  <c r="M4250" i="24"/>
  <c r="O4249" i="24"/>
  <c r="N4249" i="24"/>
  <c r="M4249" i="24"/>
  <c r="O4248" i="24"/>
  <c r="N4248" i="24"/>
  <c r="M4248" i="24"/>
  <c r="O4247" i="24"/>
  <c r="N4247" i="24"/>
  <c r="M4247" i="24"/>
  <c r="O4246" i="24"/>
  <c r="N4246" i="24"/>
  <c r="M4246" i="24"/>
  <c r="O4245" i="24"/>
  <c r="N4245" i="24"/>
  <c r="M4245" i="24"/>
  <c r="O4244" i="24"/>
  <c r="N4244" i="24"/>
  <c r="M4244" i="24"/>
  <c r="O4243" i="24"/>
  <c r="N4243" i="24"/>
  <c r="M4243" i="24"/>
  <c r="O4242" i="24"/>
  <c r="N4242" i="24"/>
  <c r="M4242" i="24"/>
  <c r="O4241" i="24"/>
  <c r="N4241" i="24"/>
  <c r="M4241" i="24"/>
  <c r="O4240" i="24"/>
  <c r="N4240" i="24"/>
  <c r="M4240" i="24"/>
  <c r="O4239" i="24"/>
  <c r="N4239" i="24"/>
  <c r="M4239" i="24"/>
  <c r="O4238" i="24"/>
  <c r="N4238" i="24"/>
  <c r="M4238" i="24"/>
  <c r="O4237" i="24"/>
  <c r="N4237" i="24"/>
  <c r="M4237" i="24"/>
  <c r="O4236" i="24"/>
  <c r="N4236" i="24"/>
  <c r="M4236" i="24"/>
  <c r="O4235" i="24"/>
  <c r="N4235" i="24"/>
  <c r="M4235" i="24"/>
  <c r="O4234" i="24"/>
  <c r="N4234" i="24"/>
  <c r="M4234" i="24"/>
  <c r="O4233" i="24"/>
  <c r="N4233" i="24"/>
  <c r="M4233" i="24"/>
  <c r="O4232" i="24"/>
  <c r="N4232" i="24"/>
  <c r="M4232" i="24"/>
  <c r="O4231" i="24"/>
  <c r="N4231" i="24"/>
  <c r="M4231" i="24"/>
  <c r="O4230" i="24"/>
  <c r="N4230" i="24"/>
  <c r="M4230" i="24"/>
  <c r="O4229" i="24"/>
  <c r="N4229" i="24"/>
  <c r="M4229" i="24"/>
  <c r="O4228" i="24"/>
  <c r="N4228" i="24"/>
  <c r="M4228" i="24"/>
  <c r="O4227" i="24"/>
  <c r="N4227" i="24"/>
  <c r="M4227" i="24"/>
  <c r="O4226" i="24"/>
  <c r="N4226" i="24"/>
  <c r="M4226" i="24"/>
  <c r="O4225" i="24"/>
  <c r="N4225" i="24"/>
  <c r="M4225" i="24"/>
  <c r="O4224" i="24"/>
  <c r="N4224" i="24"/>
  <c r="M4224" i="24"/>
  <c r="O4223" i="24"/>
  <c r="N4223" i="24"/>
  <c r="M4223" i="24"/>
  <c r="O4222" i="24"/>
  <c r="N4222" i="24"/>
  <c r="M4222" i="24"/>
  <c r="O4221" i="24"/>
  <c r="N4221" i="24"/>
  <c r="M4221" i="24"/>
  <c r="O4220" i="24"/>
  <c r="N4220" i="24"/>
  <c r="M4220" i="24"/>
  <c r="O4219" i="24"/>
  <c r="N4219" i="24"/>
  <c r="M4219" i="24"/>
  <c r="O4218" i="24"/>
  <c r="N4218" i="24"/>
  <c r="M4218" i="24"/>
  <c r="O4217" i="24"/>
  <c r="N4217" i="24"/>
  <c r="M4217" i="24"/>
  <c r="O4216" i="24"/>
  <c r="N4216" i="24"/>
  <c r="M4216" i="24"/>
  <c r="O4215" i="24"/>
  <c r="N4215" i="24"/>
  <c r="M4215" i="24"/>
  <c r="O4214" i="24"/>
  <c r="N4214" i="24"/>
  <c r="M4214" i="24"/>
  <c r="O4213" i="24"/>
  <c r="N4213" i="24"/>
  <c r="M4213" i="24"/>
  <c r="O4212" i="24"/>
  <c r="N4212" i="24"/>
  <c r="M4212" i="24"/>
  <c r="O4211" i="24"/>
  <c r="N4211" i="24"/>
  <c r="M4211" i="24"/>
  <c r="O4210" i="24"/>
  <c r="N4210" i="24"/>
  <c r="M4210" i="24"/>
  <c r="O4209" i="24"/>
  <c r="N4209" i="24"/>
  <c r="M4209" i="24"/>
  <c r="O4208" i="24"/>
  <c r="N4208" i="24"/>
  <c r="M4208" i="24"/>
  <c r="O4207" i="24"/>
  <c r="N4207" i="24"/>
  <c r="M4207" i="24"/>
  <c r="O4206" i="24"/>
  <c r="N4206" i="24"/>
  <c r="M4206" i="24"/>
  <c r="O4205" i="24"/>
  <c r="N4205" i="24"/>
  <c r="M4205" i="24"/>
  <c r="O4204" i="24"/>
  <c r="N4204" i="24"/>
  <c r="M4204" i="24"/>
  <c r="O4203" i="24"/>
  <c r="N4203" i="24"/>
  <c r="M4203" i="24"/>
  <c r="O4202" i="24"/>
  <c r="N4202" i="24"/>
  <c r="M4202" i="24"/>
  <c r="O4201" i="24"/>
  <c r="N4201" i="24"/>
  <c r="M4201" i="24"/>
  <c r="O4200" i="24"/>
  <c r="N4200" i="24"/>
  <c r="M4200" i="24"/>
  <c r="O4199" i="24"/>
  <c r="N4199" i="24"/>
  <c r="M4199" i="24"/>
  <c r="O4198" i="24"/>
  <c r="N4198" i="24"/>
  <c r="M4198" i="24"/>
  <c r="O4197" i="24"/>
  <c r="N4197" i="24"/>
  <c r="M4197" i="24"/>
  <c r="O4196" i="24"/>
  <c r="N4196" i="24"/>
  <c r="M4196" i="24"/>
  <c r="O4195" i="24"/>
  <c r="N4195" i="24"/>
  <c r="M4195" i="24"/>
  <c r="O4194" i="24"/>
  <c r="N4194" i="24"/>
  <c r="M4194" i="24"/>
  <c r="O4193" i="24"/>
  <c r="N4193" i="24"/>
  <c r="M4193" i="24"/>
  <c r="O4192" i="24"/>
  <c r="N4192" i="24"/>
  <c r="M4192" i="24"/>
  <c r="O4191" i="24"/>
  <c r="N4191" i="24"/>
  <c r="M4191" i="24"/>
  <c r="O4190" i="24"/>
  <c r="N4190" i="24"/>
  <c r="M4190" i="24"/>
  <c r="O4189" i="24"/>
  <c r="N4189" i="24"/>
  <c r="M4189" i="24"/>
  <c r="O4188" i="24"/>
  <c r="N4188" i="24"/>
  <c r="M4188" i="24"/>
  <c r="O4187" i="24"/>
  <c r="N4187" i="24"/>
  <c r="M4187" i="24"/>
  <c r="O4186" i="24"/>
  <c r="N4186" i="24"/>
  <c r="M4186" i="24"/>
  <c r="O4185" i="24"/>
  <c r="N4185" i="24"/>
  <c r="M4185" i="24"/>
  <c r="O4184" i="24"/>
  <c r="N4184" i="24"/>
  <c r="M4184" i="24"/>
  <c r="O4183" i="24"/>
  <c r="N4183" i="24"/>
  <c r="M4183" i="24"/>
  <c r="O4182" i="24"/>
  <c r="N4182" i="24"/>
  <c r="M4182" i="24"/>
  <c r="O4181" i="24"/>
  <c r="N4181" i="24"/>
  <c r="M4181" i="24"/>
  <c r="O4180" i="24"/>
  <c r="N4180" i="24"/>
  <c r="M4180" i="24"/>
  <c r="O4179" i="24"/>
  <c r="N4179" i="24"/>
  <c r="M4179" i="24"/>
  <c r="O4178" i="24"/>
  <c r="N4178" i="24"/>
  <c r="M4178" i="24"/>
  <c r="O4177" i="24"/>
  <c r="N4177" i="24"/>
  <c r="M4177" i="24"/>
  <c r="O4176" i="24"/>
  <c r="N4176" i="24"/>
  <c r="M4176" i="24"/>
  <c r="O4175" i="24"/>
  <c r="N4175" i="24"/>
  <c r="M4175" i="24"/>
  <c r="O4174" i="24"/>
  <c r="N4174" i="24"/>
  <c r="M4174" i="24"/>
  <c r="O4173" i="24"/>
  <c r="N4173" i="24"/>
  <c r="M4173" i="24"/>
  <c r="O4172" i="24"/>
  <c r="N4172" i="24"/>
  <c r="M4172" i="24"/>
  <c r="O4171" i="24"/>
  <c r="N4171" i="24"/>
  <c r="M4171" i="24"/>
  <c r="O4170" i="24"/>
  <c r="N4170" i="24"/>
  <c r="M4170" i="24"/>
  <c r="O4169" i="24"/>
  <c r="N4169" i="24"/>
  <c r="M4169" i="24"/>
  <c r="O4168" i="24"/>
  <c r="N4168" i="24"/>
  <c r="M4168" i="24"/>
  <c r="O4167" i="24"/>
  <c r="N4167" i="24"/>
  <c r="M4167" i="24"/>
  <c r="O4166" i="24"/>
  <c r="N4166" i="24"/>
  <c r="M4166" i="24"/>
  <c r="O4165" i="24"/>
  <c r="N4165" i="24"/>
  <c r="M4165" i="24"/>
  <c r="O4164" i="24"/>
  <c r="N4164" i="24"/>
  <c r="M4164" i="24"/>
  <c r="O4163" i="24"/>
  <c r="N4163" i="24"/>
  <c r="M4163" i="24"/>
  <c r="O4162" i="24"/>
  <c r="N4162" i="24"/>
  <c r="M4162" i="24"/>
  <c r="O4161" i="24"/>
  <c r="N4161" i="24"/>
  <c r="M4161" i="24"/>
  <c r="O4160" i="24"/>
  <c r="N4160" i="24"/>
  <c r="M4160" i="24"/>
  <c r="O4159" i="24"/>
  <c r="N4159" i="24"/>
  <c r="M4159" i="24"/>
  <c r="O4158" i="24"/>
  <c r="N4158" i="24"/>
  <c r="M4158" i="24"/>
  <c r="O4157" i="24"/>
  <c r="N4157" i="24"/>
  <c r="M4157" i="24"/>
  <c r="O4156" i="24"/>
  <c r="N4156" i="24"/>
  <c r="M4156" i="24"/>
  <c r="O4155" i="24"/>
  <c r="N4155" i="24"/>
  <c r="M4155" i="24"/>
  <c r="O4154" i="24"/>
  <c r="N4154" i="24"/>
  <c r="M4154" i="24"/>
  <c r="O4153" i="24"/>
  <c r="N4153" i="24"/>
  <c r="M4153" i="24"/>
  <c r="O4152" i="24"/>
  <c r="N4152" i="24"/>
  <c r="M4152" i="24"/>
  <c r="O4151" i="24"/>
  <c r="N4151" i="24"/>
  <c r="M4151" i="24"/>
  <c r="O4150" i="24"/>
  <c r="N4150" i="24"/>
  <c r="M4150" i="24"/>
  <c r="O4149" i="24"/>
  <c r="N4149" i="24"/>
  <c r="M4149" i="24"/>
  <c r="O4148" i="24"/>
  <c r="N4148" i="24"/>
  <c r="M4148" i="24"/>
  <c r="O4147" i="24"/>
  <c r="N4147" i="24"/>
  <c r="M4147" i="24"/>
  <c r="O4146" i="24"/>
  <c r="N4146" i="24"/>
  <c r="M4146" i="24"/>
  <c r="O4145" i="24"/>
  <c r="N4145" i="24"/>
  <c r="M4145" i="24"/>
  <c r="O4144" i="24"/>
  <c r="N4144" i="24"/>
  <c r="M4144" i="24"/>
  <c r="O4143" i="24"/>
  <c r="N4143" i="24"/>
  <c r="M4143" i="24"/>
  <c r="O4142" i="24"/>
  <c r="N4142" i="24"/>
  <c r="M4142" i="24"/>
  <c r="O4141" i="24"/>
  <c r="N4141" i="24"/>
  <c r="M4141" i="24"/>
  <c r="O4140" i="24"/>
  <c r="N4140" i="24"/>
  <c r="M4140" i="24"/>
  <c r="O4139" i="24"/>
  <c r="N4139" i="24"/>
  <c r="M4139" i="24"/>
  <c r="O4138" i="24"/>
  <c r="N4138" i="24"/>
  <c r="M4138" i="24"/>
  <c r="O4137" i="24"/>
  <c r="N4137" i="24"/>
  <c r="M4137" i="24"/>
  <c r="O4136" i="24"/>
  <c r="N4136" i="24"/>
  <c r="M4136" i="24"/>
  <c r="O4135" i="24"/>
  <c r="N4135" i="24"/>
  <c r="M4135" i="24"/>
  <c r="O4134" i="24"/>
  <c r="N4134" i="24"/>
  <c r="M4134" i="24"/>
  <c r="O4133" i="24"/>
  <c r="N4133" i="24"/>
  <c r="M4133" i="24"/>
  <c r="O4132" i="24"/>
  <c r="N4132" i="24"/>
  <c r="M4132" i="24"/>
  <c r="O4131" i="24"/>
  <c r="N4131" i="24"/>
  <c r="M4131" i="24"/>
  <c r="O4130" i="24"/>
  <c r="N4130" i="24"/>
  <c r="M4130" i="24"/>
  <c r="O4129" i="24"/>
  <c r="N4129" i="24"/>
  <c r="M4129" i="24"/>
  <c r="O4128" i="24"/>
  <c r="N4128" i="24"/>
  <c r="M4128" i="24"/>
  <c r="O4127" i="24"/>
  <c r="N4127" i="24"/>
  <c r="M4127" i="24"/>
  <c r="O4126" i="24"/>
  <c r="N4126" i="24"/>
  <c r="M4126" i="24"/>
  <c r="O4125" i="24"/>
  <c r="N4125" i="24"/>
  <c r="M4125" i="24"/>
  <c r="O4124" i="24"/>
  <c r="N4124" i="24"/>
  <c r="M4124" i="24"/>
  <c r="O4123" i="24"/>
  <c r="N4123" i="24"/>
  <c r="M4123" i="24"/>
  <c r="O4122" i="24"/>
  <c r="N4122" i="24"/>
  <c r="M4122" i="24"/>
  <c r="O4121" i="24"/>
  <c r="N4121" i="24"/>
  <c r="M4121" i="24"/>
  <c r="O4120" i="24"/>
  <c r="N4120" i="24"/>
  <c r="M4120" i="24"/>
  <c r="O4119" i="24"/>
  <c r="N4119" i="24"/>
  <c r="M4119" i="24"/>
  <c r="O4118" i="24"/>
  <c r="N4118" i="24"/>
  <c r="M4118" i="24"/>
  <c r="O4117" i="24"/>
  <c r="N4117" i="24"/>
  <c r="M4117" i="24"/>
  <c r="O4116" i="24"/>
  <c r="N4116" i="24"/>
  <c r="M4116" i="24"/>
  <c r="O4115" i="24"/>
  <c r="N4115" i="24"/>
  <c r="M4115" i="24"/>
  <c r="O4114" i="24"/>
  <c r="N4114" i="24"/>
  <c r="M4114" i="24"/>
  <c r="O4113" i="24"/>
  <c r="N4113" i="24"/>
  <c r="M4113" i="24"/>
  <c r="O4112" i="24"/>
  <c r="N4112" i="24"/>
  <c r="M4112" i="24"/>
  <c r="O4111" i="24"/>
  <c r="N4111" i="24"/>
  <c r="M4111" i="24"/>
  <c r="O4110" i="24"/>
  <c r="N4110" i="24"/>
  <c r="M4110" i="24"/>
  <c r="O4109" i="24"/>
  <c r="N4109" i="24"/>
  <c r="M4109" i="24"/>
  <c r="O4108" i="24"/>
  <c r="N4108" i="24"/>
  <c r="M4108" i="24"/>
  <c r="O4107" i="24"/>
  <c r="N4107" i="24"/>
  <c r="M4107" i="24"/>
  <c r="O4106" i="24"/>
  <c r="N4106" i="24"/>
  <c r="M4106" i="24"/>
  <c r="O4105" i="24"/>
  <c r="N4105" i="24"/>
  <c r="M4105" i="24"/>
  <c r="O4104" i="24"/>
  <c r="N4104" i="24"/>
  <c r="M4104" i="24"/>
  <c r="O4103" i="24"/>
  <c r="N4103" i="24"/>
  <c r="M4103" i="24"/>
  <c r="O4102" i="24"/>
  <c r="N4102" i="24"/>
  <c r="M4102" i="24"/>
  <c r="O4101" i="24"/>
  <c r="N4101" i="24"/>
  <c r="M4101" i="24"/>
  <c r="O4100" i="24"/>
  <c r="N4100" i="24"/>
  <c r="M4100" i="24"/>
  <c r="O4099" i="24"/>
  <c r="N4099" i="24"/>
  <c r="M4099" i="24"/>
  <c r="O4098" i="24"/>
  <c r="N4098" i="24"/>
  <c r="M4098" i="24"/>
  <c r="O4097" i="24"/>
  <c r="N4097" i="24"/>
  <c r="M4097" i="24"/>
  <c r="O4096" i="24"/>
  <c r="N4096" i="24"/>
  <c r="M4096" i="24"/>
  <c r="O4095" i="24"/>
  <c r="N4095" i="24"/>
  <c r="M4095" i="24"/>
  <c r="O4094" i="24"/>
  <c r="N4094" i="24"/>
  <c r="M4094" i="24"/>
  <c r="O4093" i="24"/>
  <c r="N4093" i="24"/>
  <c r="M4093" i="24"/>
  <c r="O4092" i="24"/>
  <c r="N4092" i="24"/>
  <c r="M4092" i="24"/>
  <c r="O4091" i="24"/>
  <c r="N4091" i="24"/>
  <c r="M4091" i="24"/>
  <c r="O4090" i="24"/>
  <c r="N4090" i="24"/>
  <c r="M4090" i="24"/>
  <c r="O4089" i="24"/>
  <c r="N4089" i="24"/>
  <c r="M4089" i="24"/>
  <c r="O4088" i="24"/>
  <c r="N4088" i="24"/>
  <c r="M4088" i="24"/>
  <c r="O4087" i="24"/>
  <c r="N4087" i="24"/>
  <c r="M4087" i="24"/>
  <c r="O4086" i="24"/>
  <c r="N4086" i="24"/>
  <c r="M4086" i="24"/>
  <c r="O4085" i="24"/>
  <c r="N4085" i="24"/>
  <c r="M4085" i="24"/>
  <c r="O4084" i="24"/>
  <c r="N4084" i="24"/>
  <c r="M4084" i="24"/>
  <c r="O4083" i="24"/>
  <c r="N4083" i="24"/>
  <c r="M4083" i="24"/>
  <c r="O4082" i="24"/>
  <c r="N4082" i="24"/>
  <c r="M4082" i="24"/>
  <c r="O4081" i="24"/>
  <c r="N4081" i="24"/>
  <c r="M4081" i="24"/>
  <c r="O4080" i="24"/>
  <c r="N4080" i="24"/>
  <c r="M4080" i="24"/>
  <c r="O4079" i="24"/>
  <c r="N4079" i="24"/>
  <c r="M4079" i="24"/>
  <c r="O4078" i="24"/>
  <c r="N4078" i="24"/>
  <c r="M4078" i="24"/>
  <c r="O4077" i="24"/>
  <c r="N4077" i="24"/>
  <c r="M4077" i="24"/>
  <c r="O4076" i="24"/>
  <c r="N4076" i="24"/>
  <c r="M4076" i="24"/>
  <c r="O4075" i="24"/>
  <c r="N4075" i="24"/>
  <c r="M4075" i="24"/>
  <c r="O4074" i="24"/>
  <c r="N4074" i="24"/>
  <c r="M4074" i="24"/>
  <c r="O4073" i="24"/>
  <c r="N4073" i="24"/>
  <c r="M4073" i="24"/>
  <c r="O4072" i="24"/>
  <c r="N4072" i="24"/>
  <c r="M4072" i="24"/>
  <c r="O4071" i="24"/>
  <c r="N4071" i="24"/>
  <c r="M4071" i="24"/>
  <c r="O4070" i="24"/>
  <c r="N4070" i="24"/>
  <c r="M4070" i="24"/>
  <c r="O4069" i="24"/>
  <c r="N4069" i="24"/>
  <c r="M4069" i="24"/>
  <c r="O4068" i="24"/>
  <c r="N4068" i="24"/>
  <c r="M4068" i="24"/>
  <c r="O4067" i="24"/>
  <c r="N4067" i="24"/>
  <c r="M4067" i="24"/>
  <c r="O4066" i="24"/>
  <c r="N4066" i="24"/>
  <c r="M4066" i="24"/>
  <c r="O4065" i="24"/>
  <c r="N4065" i="24"/>
  <c r="M4065" i="24"/>
  <c r="O4064" i="24"/>
  <c r="N4064" i="24"/>
  <c r="M4064" i="24"/>
  <c r="O4063" i="24"/>
  <c r="N4063" i="24"/>
  <c r="M4063" i="24"/>
  <c r="O4062" i="24"/>
  <c r="N4062" i="24"/>
  <c r="M4062" i="24"/>
  <c r="O4061" i="24"/>
  <c r="N4061" i="24"/>
  <c r="M4061" i="24"/>
  <c r="O4060" i="24"/>
  <c r="N4060" i="24"/>
  <c r="M4060" i="24"/>
  <c r="O4059" i="24"/>
  <c r="N4059" i="24"/>
  <c r="M4059" i="24"/>
  <c r="O4058" i="24"/>
  <c r="N4058" i="24"/>
  <c r="M4058" i="24"/>
  <c r="O4057" i="24"/>
  <c r="N4057" i="24"/>
  <c r="M4057" i="24"/>
  <c r="O4056" i="24"/>
  <c r="N4056" i="24"/>
  <c r="M4056" i="24"/>
  <c r="O4055" i="24"/>
  <c r="N4055" i="24"/>
  <c r="M4055" i="24"/>
  <c r="O4054" i="24"/>
  <c r="N4054" i="24"/>
  <c r="M4054" i="24"/>
  <c r="O4053" i="24"/>
  <c r="N4053" i="24"/>
  <c r="M4053" i="24"/>
  <c r="O4052" i="24"/>
  <c r="N4052" i="24"/>
  <c r="M4052" i="24"/>
  <c r="O4051" i="24"/>
  <c r="N4051" i="24"/>
  <c r="M4051" i="24"/>
  <c r="O4050" i="24"/>
  <c r="N4050" i="24"/>
  <c r="M4050" i="24"/>
  <c r="O4049" i="24"/>
  <c r="N4049" i="24"/>
  <c r="M4049" i="24"/>
  <c r="O4048" i="24"/>
  <c r="N4048" i="24"/>
  <c r="M4048" i="24"/>
  <c r="O4047" i="24"/>
  <c r="N4047" i="24"/>
  <c r="M4047" i="24"/>
  <c r="O4046" i="24"/>
  <c r="N4046" i="24"/>
  <c r="M4046" i="24"/>
  <c r="O4045" i="24"/>
  <c r="N4045" i="24"/>
  <c r="M4045" i="24"/>
  <c r="O4044" i="24"/>
  <c r="N4044" i="24"/>
  <c r="M4044" i="24"/>
  <c r="O4043" i="24"/>
  <c r="N4043" i="24"/>
  <c r="M4043" i="24"/>
  <c r="O4042" i="24"/>
  <c r="N4042" i="24"/>
  <c r="M4042" i="24"/>
  <c r="O4041" i="24"/>
  <c r="N4041" i="24"/>
  <c r="M4041" i="24"/>
  <c r="O4040" i="24"/>
  <c r="N4040" i="24"/>
  <c r="M4040" i="24"/>
  <c r="O4039" i="24"/>
  <c r="N4039" i="24"/>
  <c r="M4039" i="24"/>
  <c r="O4038" i="24"/>
  <c r="N4038" i="24"/>
  <c r="M4038" i="24"/>
  <c r="O4037" i="24"/>
  <c r="N4037" i="24"/>
  <c r="M4037" i="24"/>
  <c r="O4036" i="24"/>
  <c r="N4036" i="24"/>
  <c r="M4036" i="24"/>
  <c r="O4035" i="24"/>
  <c r="N4035" i="24"/>
  <c r="M4035" i="24"/>
  <c r="O4034" i="24"/>
  <c r="N4034" i="24"/>
  <c r="M4034" i="24"/>
  <c r="O4033" i="24"/>
  <c r="N4033" i="24"/>
  <c r="M4033" i="24"/>
  <c r="O4032" i="24"/>
  <c r="N4032" i="24"/>
  <c r="M4032" i="24"/>
  <c r="O4031" i="24"/>
  <c r="N4031" i="24"/>
  <c r="M4031" i="24"/>
  <c r="O4030" i="24"/>
  <c r="N4030" i="24"/>
  <c r="M4030" i="24"/>
  <c r="O4029" i="24"/>
  <c r="N4029" i="24"/>
  <c r="M4029" i="24"/>
  <c r="O4028" i="24"/>
  <c r="N4028" i="24"/>
  <c r="M4028" i="24"/>
  <c r="O4027" i="24"/>
  <c r="N4027" i="24"/>
  <c r="M4027" i="24"/>
  <c r="O4026" i="24"/>
  <c r="N4026" i="24"/>
  <c r="M4026" i="24"/>
  <c r="O4025" i="24"/>
  <c r="N4025" i="24"/>
  <c r="M4025" i="24"/>
  <c r="O4024" i="24"/>
  <c r="N4024" i="24"/>
  <c r="M4024" i="24"/>
  <c r="O4023" i="24"/>
  <c r="N4023" i="24"/>
  <c r="M4023" i="24"/>
  <c r="O4022" i="24"/>
  <c r="N4022" i="24"/>
  <c r="M4022" i="24"/>
  <c r="O4021" i="24"/>
  <c r="N4021" i="24"/>
  <c r="M4021" i="24"/>
  <c r="O4020" i="24"/>
  <c r="N4020" i="24"/>
  <c r="M4020" i="24"/>
  <c r="O4019" i="24"/>
  <c r="N4019" i="24"/>
  <c r="M4019" i="24"/>
  <c r="O4018" i="24"/>
  <c r="N4018" i="24"/>
  <c r="M4018" i="24"/>
  <c r="O4017" i="24"/>
  <c r="N4017" i="24"/>
  <c r="M4017" i="24"/>
  <c r="O4016" i="24"/>
  <c r="N4016" i="24"/>
  <c r="M4016" i="24"/>
  <c r="O4015" i="24"/>
  <c r="N4015" i="24"/>
  <c r="M4015" i="24"/>
  <c r="O4014" i="24"/>
  <c r="N4014" i="24"/>
  <c r="M4014" i="24"/>
  <c r="O4013" i="24"/>
  <c r="N4013" i="24"/>
  <c r="M4013" i="24"/>
  <c r="O4012" i="24"/>
  <c r="N4012" i="24"/>
  <c r="M4012" i="24"/>
  <c r="O4011" i="24"/>
  <c r="N4011" i="24"/>
  <c r="M4011" i="24"/>
  <c r="O4010" i="24"/>
  <c r="N4010" i="24"/>
  <c r="M4010" i="24"/>
  <c r="O4009" i="24"/>
  <c r="N4009" i="24"/>
  <c r="M4009" i="24"/>
  <c r="O4008" i="24"/>
  <c r="N4008" i="24"/>
  <c r="M4008" i="24"/>
  <c r="O4007" i="24"/>
  <c r="N4007" i="24"/>
  <c r="M4007" i="24"/>
  <c r="O4006" i="24"/>
  <c r="N4006" i="24"/>
  <c r="M4006" i="24"/>
  <c r="O4005" i="24"/>
  <c r="N4005" i="24"/>
  <c r="M4005" i="24"/>
  <c r="O4004" i="24"/>
  <c r="N4004" i="24"/>
  <c r="M4004" i="24"/>
  <c r="O4003" i="24"/>
  <c r="N4003" i="24"/>
  <c r="M4003" i="24"/>
  <c r="O4002" i="24"/>
  <c r="N4002" i="24"/>
  <c r="M4002" i="24"/>
  <c r="O4001" i="24"/>
  <c r="N4001" i="24"/>
  <c r="M4001" i="24"/>
  <c r="O4000" i="24"/>
  <c r="N4000" i="24"/>
  <c r="M4000" i="24"/>
  <c r="O3999" i="24"/>
  <c r="N3999" i="24"/>
  <c r="M3999" i="24"/>
  <c r="O3998" i="24"/>
  <c r="N3998" i="24"/>
  <c r="M3998" i="24"/>
  <c r="O3997" i="24"/>
  <c r="N3997" i="24"/>
  <c r="M3997" i="24"/>
  <c r="O3996" i="24"/>
  <c r="N3996" i="24"/>
  <c r="M3996" i="24"/>
  <c r="O3995" i="24"/>
  <c r="N3995" i="24"/>
  <c r="M3995" i="24"/>
  <c r="O3994" i="24"/>
  <c r="N3994" i="24"/>
  <c r="M3994" i="24"/>
  <c r="O3993" i="24"/>
  <c r="N3993" i="24"/>
  <c r="M3993" i="24"/>
  <c r="O3992" i="24"/>
  <c r="N3992" i="24"/>
  <c r="M3992" i="24"/>
  <c r="O3991" i="24"/>
  <c r="N3991" i="24"/>
  <c r="M3991" i="24"/>
  <c r="O3990" i="24"/>
  <c r="N3990" i="24"/>
  <c r="M3990" i="24"/>
  <c r="O3989" i="24"/>
  <c r="N3989" i="24"/>
  <c r="M3989" i="24"/>
  <c r="O3988" i="24"/>
  <c r="N3988" i="24"/>
  <c r="M3988" i="24"/>
  <c r="O3987" i="24"/>
  <c r="N3987" i="24"/>
  <c r="M3987" i="24"/>
  <c r="O3986" i="24"/>
  <c r="N3986" i="24"/>
  <c r="M3986" i="24"/>
  <c r="O3985" i="24"/>
  <c r="N3985" i="24"/>
  <c r="M3985" i="24"/>
  <c r="O3984" i="24"/>
  <c r="N3984" i="24"/>
  <c r="M3984" i="24"/>
  <c r="O3983" i="24"/>
  <c r="N3983" i="24"/>
  <c r="M3983" i="24"/>
  <c r="O3982" i="24"/>
  <c r="N3982" i="24"/>
  <c r="M3982" i="24"/>
  <c r="O3981" i="24"/>
  <c r="N3981" i="24"/>
  <c r="M3981" i="24"/>
  <c r="O3980" i="24"/>
  <c r="N3980" i="24"/>
  <c r="M3980" i="24"/>
  <c r="O3979" i="24"/>
  <c r="N3979" i="24"/>
  <c r="M3979" i="24"/>
  <c r="O3978" i="24"/>
  <c r="N3978" i="24"/>
  <c r="M3978" i="24"/>
  <c r="O3977" i="24"/>
  <c r="N3977" i="24"/>
  <c r="M3977" i="24"/>
  <c r="O3976" i="24"/>
  <c r="N3976" i="24"/>
  <c r="M3976" i="24"/>
  <c r="O3975" i="24"/>
  <c r="N3975" i="24"/>
  <c r="M3975" i="24"/>
  <c r="O3974" i="24"/>
  <c r="N3974" i="24"/>
  <c r="M3974" i="24"/>
  <c r="O3973" i="24"/>
  <c r="N3973" i="24"/>
  <c r="M3973" i="24"/>
  <c r="O3972" i="24"/>
  <c r="N3972" i="24"/>
  <c r="M3972" i="24"/>
  <c r="O3971" i="24"/>
  <c r="N3971" i="24"/>
  <c r="M3971" i="24"/>
  <c r="O3970" i="24"/>
  <c r="N3970" i="24"/>
  <c r="M3970" i="24"/>
  <c r="O3969" i="24"/>
  <c r="N3969" i="24"/>
  <c r="M3969" i="24"/>
  <c r="O3968" i="24"/>
  <c r="N3968" i="24"/>
  <c r="M3968" i="24"/>
  <c r="O3967" i="24"/>
  <c r="N3967" i="24"/>
  <c r="M3967" i="24"/>
  <c r="O3966" i="24"/>
  <c r="N3966" i="24"/>
  <c r="M3966" i="24"/>
  <c r="O3965" i="24"/>
  <c r="N3965" i="24"/>
  <c r="M3965" i="24"/>
  <c r="O3964" i="24"/>
  <c r="N3964" i="24"/>
  <c r="M3964" i="24"/>
  <c r="O3963" i="24"/>
  <c r="N3963" i="24"/>
  <c r="M3963" i="24"/>
  <c r="O3962" i="24"/>
  <c r="N3962" i="24"/>
  <c r="M3962" i="24"/>
  <c r="O3961" i="24"/>
  <c r="N3961" i="24"/>
  <c r="M3961" i="24"/>
  <c r="O3960" i="24"/>
  <c r="N3960" i="24"/>
  <c r="M3960" i="24"/>
  <c r="O3959" i="24"/>
  <c r="N3959" i="24"/>
  <c r="M3959" i="24"/>
  <c r="O3958" i="24"/>
  <c r="N3958" i="24"/>
  <c r="M3958" i="24"/>
  <c r="O3957" i="24"/>
  <c r="N3957" i="24"/>
  <c r="M3957" i="24"/>
  <c r="O3956" i="24"/>
  <c r="N3956" i="24"/>
  <c r="M3956" i="24"/>
  <c r="O3955" i="24"/>
  <c r="N3955" i="24"/>
  <c r="M3955" i="24"/>
  <c r="O3954" i="24"/>
  <c r="N3954" i="24"/>
  <c r="M3954" i="24"/>
  <c r="O3953" i="24"/>
  <c r="N3953" i="24"/>
  <c r="M3953" i="24"/>
  <c r="O3952" i="24"/>
  <c r="N3952" i="24"/>
  <c r="M3952" i="24"/>
  <c r="O3951" i="24"/>
  <c r="N3951" i="24"/>
  <c r="M3951" i="24"/>
  <c r="O3950" i="24"/>
  <c r="N3950" i="24"/>
  <c r="M3950" i="24"/>
  <c r="O3949" i="24"/>
  <c r="N3949" i="24"/>
  <c r="M3949" i="24"/>
  <c r="O3948" i="24"/>
  <c r="N3948" i="24"/>
  <c r="M3948" i="24"/>
  <c r="O3947" i="24"/>
  <c r="N3947" i="24"/>
  <c r="M3947" i="24"/>
  <c r="O3946" i="24"/>
  <c r="N3946" i="24"/>
  <c r="M3946" i="24"/>
  <c r="O3945" i="24"/>
  <c r="N3945" i="24"/>
  <c r="M3945" i="24"/>
  <c r="O3944" i="24"/>
  <c r="N3944" i="24"/>
  <c r="M3944" i="24"/>
  <c r="O3943" i="24"/>
  <c r="N3943" i="24"/>
  <c r="M3943" i="24"/>
  <c r="O3942" i="24"/>
  <c r="N3942" i="24"/>
  <c r="M3942" i="24"/>
  <c r="O3941" i="24"/>
  <c r="N3941" i="24"/>
  <c r="M3941" i="24"/>
  <c r="O3940" i="24"/>
  <c r="N3940" i="24"/>
  <c r="M3940" i="24"/>
  <c r="O3939" i="24"/>
  <c r="N3939" i="24"/>
  <c r="M3939" i="24"/>
  <c r="O3938" i="24"/>
  <c r="N3938" i="24"/>
  <c r="M3938" i="24"/>
  <c r="O3937" i="24"/>
  <c r="N3937" i="24"/>
  <c r="M3937" i="24"/>
  <c r="O3936" i="24"/>
  <c r="N3936" i="24"/>
  <c r="M3936" i="24"/>
  <c r="O3935" i="24"/>
  <c r="N3935" i="24"/>
  <c r="M3935" i="24"/>
  <c r="O3934" i="24"/>
  <c r="N3934" i="24"/>
  <c r="M3934" i="24"/>
  <c r="O3933" i="24"/>
  <c r="N3933" i="24"/>
  <c r="M3933" i="24"/>
  <c r="O3932" i="24"/>
  <c r="N3932" i="24"/>
  <c r="M3932" i="24"/>
  <c r="O3931" i="24"/>
  <c r="N3931" i="24"/>
  <c r="M3931" i="24"/>
  <c r="O3930" i="24"/>
  <c r="N3930" i="24"/>
  <c r="M3930" i="24"/>
  <c r="O3929" i="24"/>
  <c r="N3929" i="24"/>
  <c r="M3929" i="24"/>
  <c r="O3928" i="24"/>
  <c r="N3928" i="24"/>
  <c r="M3928" i="24"/>
  <c r="O3927" i="24"/>
  <c r="N3927" i="24"/>
  <c r="M3927" i="24"/>
  <c r="O3926" i="24"/>
  <c r="N3926" i="24"/>
  <c r="M3926" i="24"/>
  <c r="O3925" i="24"/>
  <c r="N3925" i="24"/>
  <c r="M3925" i="24"/>
  <c r="O3924" i="24"/>
  <c r="N3924" i="24"/>
  <c r="M3924" i="24"/>
  <c r="O3923" i="24"/>
  <c r="N3923" i="24"/>
  <c r="M3923" i="24"/>
  <c r="O3922" i="24"/>
  <c r="N3922" i="24"/>
  <c r="M3922" i="24"/>
  <c r="O3921" i="24"/>
  <c r="N3921" i="24"/>
  <c r="M3921" i="24"/>
  <c r="O3920" i="24"/>
  <c r="N3920" i="24"/>
  <c r="M3920" i="24"/>
  <c r="O3919" i="24"/>
  <c r="N3919" i="24"/>
  <c r="M3919" i="24"/>
  <c r="O3918" i="24"/>
  <c r="N3918" i="24"/>
  <c r="M3918" i="24"/>
  <c r="O3917" i="24"/>
  <c r="N3917" i="24"/>
  <c r="M3917" i="24"/>
  <c r="O3916" i="24"/>
  <c r="N3916" i="24"/>
  <c r="M3916" i="24"/>
  <c r="O3915" i="24"/>
  <c r="N3915" i="24"/>
  <c r="M3915" i="24"/>
  <c r="O3914" i="24"/>
  <c r="N3914" i="24"/>
  <c r="M3914" i="24"/>
  <c r="O3913" i="24"/>
  <c r="N3913" i="24"/>
  <c r="M3913" i="24"/>
  <c r="O3912" i="24"/>
  <c r="N3912" i="24"/>
  <c r="M3912" i="24"/>
  <c r="O3911" i="24"/>
  <c r="N3911" i="24"/>
  <c r="M3911" i="24"/>
  <c r="O3910" i="24"/>
  <c r="N3910" i="24"/>
  <c r="M3910" i="24"/>
  <c r="O3909" i="24"/>
  <c r="N3909" i="24"/>
  <c r="M3909" i="24"/>
  <c r="O3908" i="24"/>
  <c r="N3908" i="24"/>
  <c r="M3908" i="24"/>
  <c r="O3907" i="24"/>
  <c r="N3907" i="24"/>
  <c r="M3907" i="24"/>
  <c r="O3906" i="24"/>
  <c r="N3906" i="24"/>
  <c r="M3906" i="24"/>
  <c r="O3905" i="24"/>
  <c r="N3905" i="24"/>
  <c r="M3905" i="24"/>
  <c r="O3904" i="24"/>
  <c r="N3904" i="24"/>
  <c r="M3904" i="24"/>
  <c r="O3903" i="24"/>
  <c r="N3903" i="24"/>
  <c r="M3903" i="24"/>
  <c r="O3902" i="24"/>
  <c r="N3902" i="24"/>
  <c r="M3902" i="24"/>
  <c r="O3901" i="24"/>
  <c r="N3901" i="24"/>
  <c r="M3901" i="24"/>
  <c r="O3900" i="24"/>
  <c r="N3900" i="24"/>
  <c r="M3900" i="24"/>
  <c r="O3899" i="24"/>
  <c r="N3899" i="24"/>
  <c r="M3899" i="24"/>
  <c r="O3898" i="24"/>
  <c r="N3898" i="24"/>
  <c r="M3898" i="24"/>
  <c r="O3897" i="24"/>
  <c r="N3897" i="24"/>
  <c r="M3897" i="24"/>
  <c r="O3896" i="24"/>
  <c r="N3896" i="24"/>
  <c r="M3896" i="24"/>
  <c r="O3895" i="24"/>
  <c r="N3895" i="24"/>
  <c r="M3895" i="24"/>
  <c r="O3894" i="24"/>
  <c r="N3894" i="24"/>
  <c r="M3894" i="24"/>
  <c r="O3893" i="24"/>
  <c r="N3893" i="24"/>
  <c r="M3893" i="24"/>
  <c r="O3892" i="24"/>
  <c r="N3892" i="24"/>
  <c r="M3892" i="24"/>
  <c r="O3891" i="24"/>
  <c r="N3891" i="24"/>
  <c r="M3891" i="24"/>
  <c r="O3890" i="24"/>
  <c r="N3890" i="24"/>
  <c r="M3890" i="24"/>
  <c r="O3889" i="24"/>
  <c r="N3889" i="24"/>
  <c r="M3889" i="24"/>
  <c r="O3888" i="24"/>
  <c r="N3888" i="24"/>
  <c r="M3888" i="24"/>
  <c r="O3887" i="24"/>
  <c r="N3887" i="24"/>
  <c r="M3887" i="24"/>
  <c r="O3886" i="24"/>
  <c r="N3886" i="24"/>
  <c r="M3886" i="24"/>
  <c r="O3885" i="24"/>
  <c r="N3885" i="24"/>
  <c r="M3885" i="24"/>
  <c r="O3884" i="24"/>
  <c r="N3884" i="24"/>
  <c r="M3884" i="24"/>
  <c r="O3883" i="24"/>
  <c r="N3883" i="24"/>
  <c r="M3883" i="24"/>
  <c r="O3882" i="24"/>
  <c r="N3882" i="24"/>
  <c r="M3882" i="24"/>
  <c r="O3881" i="24"/>
  <c r="N3881" i="24"/>
  <c r="M3881" i="24"/>
  <c r="O3880" i="24"/>
  <c r="N3880" i="24"/>
  <c r="M3880" i="24"/>
  <c r="O3879" i="24"/>
  <c r="N3879" i="24"/>
  <c r="M3879" i="24"/>
  <c r="O3878" i="24"/>
  <c r="N3878" i="24"/>
  <c r="M3878" i="24"/>
  <c r="O3877" i="24"/>
  <c r="N3877" i="24"/>
  <c r="M3877" i="24"/>
  <c r="O3876" i="24"/>
  <c r="N3876" i="24"/>
  <c r="M3876" i="24"/>
  <c r="O3875" i="24"/>
  <c r="N3875" i="24"/>
  <c r="M3875" i="24"/>
  <c r="O3874" i="24"/>
  <c r="N3874" i="24"/>
  <c r="M3874" i="24"/>
  <c r="O3873" i="24"/>
  <c r="N3873" i="24"/>
  <c r="M3873" i="24"/>
  <c r="O3872" i="24"/>
  <c r="N3872" i="24"/>
  <c r="M3872" i="24"/>
  <c r="O3871" i="24"/>
  <c r="N3871" i="24"/>
  <c r="M3871" i="24"/>
  <c r="O3870" i="24"/>
  <c r="N3870" i="24"/>
  <c r="M3870" i="24"/>
  <c r="O3869" i="24"/>
  <c r="N3869" i="24"/>
  <c r="M3869" i="24"/>
  <c r="O3868" i="24"/>
  <c r="N3868" i="24"/>
  <c r="M3868" i="24"/>
  <c r="O3867" i="24"/>
  <c r="N3867" i="24"/>
  <c r="M3867" i="24"/>
  <c r="O3866" i="24"/>
  <c r="N3866" i="24"/>
  <c r="M3866" i="24"/>
  <c r="O3865" i="24"/>
  <c r="N3865" i="24"/>
  <c r="M3865" i="24"/>
  <c r="O3864" i="24"/>
  <c r="N3864" i="24"/>
  <c r="M3864" i="24"/>
  <c r="O3863" i="24"/>
  <c r="N3863" i="24"/>
  <c r="M3863" i="24"/>
  <c r="O3862" i="24"/>
  <c r="N3862" i="24"/>
  <c r="M3862" i="24"/>
  <c r="O3861" i="24"/>
  <c r="N3861" i="24"/>
  <c r="M3861" i="24"/>
  <c r="O3860" i="24"/>
  <c r="N3860" i="24"/>
  <c r="M3860" i="24"/>
  <c r="O3859" i="24"/>
  <c r="N3859" i="24"/>
  <c r="M3859" i="24"/>
  <c r="O3858" i="24"/>
  <c r="N3858" i="24"/>
  <c r="M3858" i="24"/>
  <c r="O3857" i="24"/>
  <c r="N3857" i="24"/>
  <c r="M3857" i="24"/>
  <c r="O3856" i="24"/>
  <c r="N3856" i="24"/>
  <c r="M3856" i="24"/>
  <c r="O3855" i="24"/>
  <c r="N3855" i="24"/>
  <c r="M3855" i="24"/>
  <c r="O3854" i="24"/>
  <c r="N3854" i="24"/>
  <c r="M3854" i="24"/>
  <c r="O3853" i="24"/>
  <c r="N3853" i="24"/>
  <c r="M3853" i="24"/>
  <c r="O3852" i="24"/>
  <c r="N3852" i="24"/>
  <c r="M3852" i="24"/>
  <c r="O3851" i="24"/>
  <c r="N3851" i="24"/>
  <c r="M3851" i="24"/>
  <c r="O3850" i="24"/>
  <c r="N3850" i="24"/>
  <c r="M3850" i="24"/>
  <c r="O3849" i="24"/>
  <c r="N3849" i="24"/>
  <c r="M3849" i="24"/>
  <c r="O3848" i="24"/>
  <c r="N3848" i="24"/>
  <c r="M3848" i="24"/>
  <c r="O3847" i="24"/>
  <c r="N3847" i="24"/>
  <c r="M3847" i="24"/>
  <c r="O3846" i="24"/>
  <c r="N3846" i="24"/>
  <c r="M3846" i="24"/>
  <c r="O3845" i="24"/>
  <c r="N3845" i="24"/>
  <c r="M3845" i="24"/>
  <c r="O3844" i="24"/>
  <c r="N3844" i="24"/>
  <c r="M3844" i="24"/>
  <c r="O3843" i="24"/>
  <c r="N3843" i="24"/>
  <c r="M3843" i="24"/>
  <c r="O3842" i="24"/>
  <c r="N3842" i="24"/>
  <c r="M3842" i="24"/>
  <c r="O3841" i="24"/>
  <c r="N3841" i="24"/>
  <c r="M3841" i="24"/>
  <c r="O3840" i="24"/>
  <c r="N3840" i="24"/>
  <c r="M3840" i="24"/>
  <c r="O3839" i="24"/>
  <c r="N3839" i="24"/>
  <c r="M3839" i="24"/>
  <c r="O3838" i="24"/>
  <c r="N3838" i="24"/>
  <c r="M3838" i="24"/>
  <c r="O3837" i="24"/>
  <c r="N3837" i="24"/>
  <c r="M3837" i="24"/>
  <c r="O3836" i="24"/>
  <c r="N3836" i="24"/>
  <c r="M3836" i="24"/>
  <c r="O3835" i="24"/>
  <c r="N3835" i="24"/>
  <c r="M3835" i="24"/>
  <c r="O3834" i="24"/>
  <c r="N3834" i="24"/>
  <c r="M3834" i="24"/>
  <c r="O3833" i="24"/>
  <c r="N3833" i="24"/>
  <c r="M3833" i="24"/>
  <c r="O3832" i="24"/>
  <c r="N3832" i="24"/>
  <c r="M3832" i="24"/>
  <c r="O3831" i="24"/>
  <c r="N3831" i="24"/>
  <c r="M3831" i="24"/>
  <c r="O3830" i="24"/>
  <c r="N3830" i="24"/>
  <c r="M3830" i="24"/>
  <c r="O3829" i="24"/>
  <c r="N3829" i="24"/>
  <c r="M3829" i="24"/>
  <c r="O3828" i="24"/>
  <c r="N3828" i="24"/>
  <c r="M3828" i="24"/>
  <c r="O3827" i="24"/>
  <c r="N3827" i="24"/>
  <c r="M3827" i="24"/>
  <c r="O3826" i="24"/>
  <c r="N3826" i="24"/>
  <c r="M3826" i="24"/>
  <c r="O3825" i="24"/>
  <c r="N3825" i="24"/>
  <c r="M3825" i="24"/>
  <c r="O3824" i="24"/>
  <c r="N3824" i="24"/>
  <c r="M3824" i="24"/>
  <c r="O3823" i="24"/>
  <c r="N3823" i="24"/>
  <c r="M3823" i="24"/>
  <c r="O3822" i="24"/>
  <c r="N3822" i="24"/>
  <c r="M3822" i="24"/>
  <c r="O3821" i="24"/>
  <c r="N3821" i="24"/>
  <c r="M3821" i="24"/>
  <c r="O3820" i="24"/>
  <c r="N3820" i="24"/>
  <c r="M3820" i="24"/>
  <c r="O3819" i="24"/>
  <c r="N3819" i="24"/>
  <c r="M3819" i="24"/>
  <c r="O3818" i="24"/>
  <c r="N3818" i="24"/>
  <c r="M3818" i="24"/>
  <c r="O3817" i="24"/>
  <c r="N3817" i="24"/>
  <c r="M3817" i="24"/>
  <c r="O3816" i="24"/>
  <c r="N3816" i="24"/>
  <c r="M3816" i="24"/>
  <c r="O3815" i="24"/>
  <c r="N3815" i="24"/>
  <c r="M3815" i="24"/>
  <c r="O3814" i="24"/>
  <c r="N3814" i="24"/>
  <c r="M3814" i="24"/>
  <c r="O3813" i="24"/>
  <c r="N3813" i="24"/>
  <c r="M3813" i="24"/>
  <c r="O3812" i="24"/>
  <c r="N3812" i="24"/>
  <c r="M3812" i="24"/>
  <c r="O3811" i="24"/>
  <c r="N3811" i="24"/>
  <c r="M3811" i="24"/>
  <c r="O3810" i="24"/>
  <c r="N3810" i="24"/>
  <c r="M3810" i="24"/>
  <c r="O3809" i="24"/>
  <c r="N3809" i="24"/>
  <c r="M3809" i="24"/>
  <c r="O3808" i="24"/>
  <c r="N3808" i="24"/>
  <c r="M3808" i="24"/>
  <c r="O3807" i="24"/>
  <c r="N3807" i="24"/>
  <c r="M3807" i="24"/>
  <c r="O3806" i="24"/>
  <c r="N3806" i="24"/>
  <c r="M3806" i="24"/>
  <c r="O3805" i="24"/>
  <c r="N3805" i="24"/>
  <c r="M3805" i="24"/>
  <c r="O3804" i="24"/>
  <c r="N3804" i="24"/>
  <c r="M3804" i="24"/>
  <c r="O3803" i="24"/>
  <c r="N3803" i="24"/>
  <c r="M3803" i="24"/>
  <c r="O3802" i="24"/>
  <c r="N3802" i="24"/>
  <c r="M3802" i="24"/>
  <c r="O3801" i="24"/>
  <c r="N3801" i="24"/>
  <c r="M3801" i="24"/>
  <c r="O3800" i="24"/>
  <c r="N3800" i="24"/>
  <c r="M3800" i="24"/>
  <c r="O3799" i="24"/>
  <c r="N3799" i="24"/>
  <c r="M3799" i="24"/>
  <c r="O3798" i="24"/>
  <c r="N3798" i="24"/>
  <c r="M3798" i="24"/>
  <c r="O3797" i="24"/>
  <c r="N3797" i="24"/>
  <c r="M3797" i="24"/>
  <c r="O3796" i="24"/>
  <c r="N3796" i="24"/>
  <c r="M3796" i="24"/>
  <c r="O3795" i="24"/>
  <c r="N3795" i="24"/>
  <c r="M3795" i="24"/>
  <c r="O3794" i="24"/>
  <c r="N3794" i="24"/>
  <c r="M3794" i="24"/>
  <c r="O3793" i="24"/>
  <c r="N3793" i="24"/>
  <c r="M3793" i="24"/>
  <c r="O3792" i="24"/>
  <c r="N3792" i="24"/>
  <c r="M3792" i="24"/>
  <c r="O3791" i="24"/>
  <c r="N3791" i="24"/>
  <c r="M3791" i="24"/>
  <c r="O3790" i="24"/>
  <c r="N3790" i="24"/>
  <c r="M3790" i="24"/>
  <c r="O3789" i="24"/>
  <c r="N3789" i="24"/>
  <c r="M3789" i="24"/>
  <c r="O3788" i="24"/>
  <c r="N3788" i="24"/>
  <c r="M3788" i="24"/>
  <c r="O3787" i="24"/>
  <c r="N3787" i="24"/>
  <c r="M3787" i="24"/>
  <c r="O3786" i="24"/>
  <c r="N3786" i="24"/>
  <c r="M3786" i="24"/>
  <c r="O3785" i="24"/>
  <c r="N3785" i="24"/>
  <c r="M3785" i="24"/>
  <c r="O3784" i="24"/>
  <c r="N3784" i="24"/>
  <c r="M3784" i="24"/>
  <c r="O3783" i="24"/>
  <c r="N3783" i="24"/>
  <c r="M3783" i="24"/>
  <c r="O3782" i="24"/>
  <c r="N3782" i="24"/>
  <c r="M3782" i="24"/>
  <c r="O3781" i="24"/>
  <c r="N3781" i="24"/>
  <c r="M3781" i="24"/>
  <c r="O3780" i="24"/>
  <c r="N3780" i="24"/>
  <c r="M3780" i="24"/>
  <c r="O3779" i="24"/>
  <c r="N3779" i="24"/>
  <c r="M3779" i="24"/>
  <c r="O3778" i="24"/>
  <c r="N3778" i="24"/>
  <c r="M3778" i="24"/>
  <c r="O3777" i="24"/>
  <c r="N3777" i="24"/>
  <c r="M3777" i="24"/>
  <c r="O3776" i="24"/>
  <c r="N3776" i="24"/>
  <c r="M3776" i="24"/>
  <c r="O3775" i="24"/>
  <c r="N3775" i="24"/>
  <c r="M3775" i="24"/>
  <c r="O3774" i="24"/>
  <c r="N3774" i="24"/>
  <c r="M3774" i="24"/>
  <c r="O3773" i="24"/>
  <c r="N3773" i="24"/>
  <c r="M3773" i="24"/>
  <c r="O3772" i="24"/>
  <c r="N3772" i="24"/>
  <c r="M3772" i="24"/>
  <c r="O3771" i="24"/>
  <c r="N3771" i="24"/>
  <c r="M3771" i="24"/>
  <c r="O3770" i="24"/>
  <c r="N3770" i="24"/>
  <c r="M3770" i="24"/>
  <c r="O3769" i="24"/>
  <c r="N3769" i="24"/>
  <c r="M3769" i="24"/>
  <c r="O3768" i="24"/>
  <c r="N3768" i="24"/>
  <c r="M3768" i="24"/>
  <c r="O3767" i="24"/>
  <c r="N3767" i="24"/>
  <c r="M3767" i="24"/>
  <c r="O3766" i="24"/>
  <c r="N3766" i="24"/>
  <c r="M3766" i="24"/>
  <c r="O3765" i="24"/>
  <c r="N3765" i="24"/>
  <c r="M3765" i="24"/>
  <c r="O3764" i="24"/>
  <c r="N3764" i="24"/>
  <c r="M3764" i="24"/>
  <c r="O3763" i="24"/>
  <c r="N3763" i="24"/>
  <c r="M3763" i="24"/>
  <c r="O3762" i="24"/>
  <c r="N3762" i="24"/>
  <c r="M3762" i="24"/>
  <c r="O3761" i="24"/>
  <c r="N3761" i="24"/>
  <c r="M3761" i="24"/>
  <c r="O3760" i="24"/>
  <c r="N3760" i="24"/>
  <c r="M3760" i="24"/>
  <c r="O3759" i="24"/>
  <c r="N3759" i="24"/>
  <c r="M3759" i="24"/>
  <c r="O3758" i="24"/>
  <c r="N3758" i="24"/>
  <c r="M3758" i="24"/>
  <c r="O3757" i="24"/>
  <c r="N3757" i="24"/>
  <c r="M3757" i="24"/>
  <c r="O3756" i="24"/>
  <c r="N3756" i="24"/>
  <c r="M3756" i="24"/>
  <c r="O3755" i="24"/>
  <c r="N3755" i="24"/>
  <c r="M3755" i="24"/>
  <c r="O3754" i="24"/>
  <c r="N3754" i="24"/>
  <c r="M3754" i="24"/>
  <c r="O3753" i="24"/>
  <c r="N3753" i="24"/>
  <c r="M3753" i="24"/>
  <c r="O3752" i="24"/>
  <c r="N3752" i="24"/>
  <c r="M3752" i="24"/>
  <c r="O3751" i="24"/>
  <c r="N3751" i="24"/>
  <c r="M3751" i="24"/>
  <c r="O3750" i="24"/>
  <c r="N3750" i="24"/>
  <c r="M3750" i="24"/>
  <c r="O3749" i="24"/>
  <c r="N3749" i="24"/>
  <c r="M3749" i="24"/>
  <c r="O3748" i="24"/>
  <c r="N3748" i="24"/>
  <c r="M3748" i="24"/>
  <c r="O3747" i="24"/>
  <c r="N3747" i="24"/>
  <c r="M3747" i="24"/>
  <c r="O3746" i="24"/>
  <c r="N3746" i="24"/>
  <c r="M3746" i="24"/>
  <c r="O3745" i="24"/>
  <c r="N3745" i="24"/>
  <c r="M3745" i="24"/>
  <c r="O3744" i="24"/>
  <c r="N3744" i="24"/>
  <c r="M3744" i="24"/>
  <c r="O3743" i="24"/>
  <c r="N3743" i="24"/>
  <c r="M3743" i="24"/>
  <c r="O3742" i="24"/>
  <c r="N3742" i="24"/>
  <c r="M3742" i="24"/>
  <c r="O3741" i="24"/>
  <c r="N3741" i="24"/>
  <c r="M3741" i="24"/>
  <c r="O3740" i="24"/>
  <c r="N3740" i="24"/>
  <c r="M3740" i="24"/>
  <c r="O3739" i="24"/>
  <c r="N3739" i="24"/>
  <c r="M3739" i="24"/>
  <c r="O3738" i="24"/>
  <c r="N3738" i="24"/>
  <c r="M3738" i="24"/>
  <c r="O3737" i="24"/>
  <c r="N3737" i="24"/>
  <c r="M3737" i="24"/>
  <c r="O3736" i="24"/>
  <c r="N3736" i="24"/>
  <c r="M3736" i="24"/>
  <c r="O3735" i="24"/>
  <c r="N3735" i="24"/>
  <c r="M3735" i="24"/>
  <c r="O3734" i="24"/>
  <c r="N3734" i="24"/>
  <c r="M3734" i="24"/>
  <c r="O3733" i="24"/>
  <c r="N3733" i="24"/>
  <c r="M3733" i="24"/>
  <c r="O3732" i="24"/>
  <c r="N3732" i="24"/>
  <c r="M3732" i="24"/>
  <c r="O3731" i="24"/>
  <c r="N3731" i="24"/>
  <c r="M3731" i="24"/>
  <c r="O3730" i="24"/>
  <c r="N3730" i="24"/>
  <c r="M3730" i="24"/>
  <c r="O3729" i="24"/>
  <c r="N3729" i="24"/>
  <c r="M3729" i="24"/>
  <c r="O3728" i="24"/>
  <c r="N3728" i="24"/>
  <c r="M3728" i="24"/>
  <c r="O3727" i="24"/>
  <c r="N3727" i="24"/>
  <c r="M3727" i="24"/>
  <c r="O3726" i="24"/>
  <c r="N3726" i="24"/>
  <c r="M3726" i="24"/>
  <c r="O3725" i="24"/>
  <c r="N3725" i="24"/>
  <c r="M3725" i="24"/>
  <c r="O3724" i="24"/>
  <c r="N3724" i="24"/>
  <c r="M3724" i="24"/>
  <c r="O3723" i="24"/>
  <c r="N3723" i="24"/>
  <c r="M3723" i="24"/>
  <c r="O3722" i="24"/>
  <c r="N3722" i="24"/>
  <c r="M3722" i="24"/>
  <c r="O3721" i="24"/>
  <c r="N3721" i="24"/>
  <c r="M3721" i="24"/>
  <c r="O3720" i="24"/>
  <c r="N3720" i="24"/>
  <c r="M3720" i="24"/>
  <c r="O3719" i="24"/>
  <c r="N3719" i="24"/>
  <c r="M3719" i="24"/>
  <c r="O3718" i="24"/>
  <c r="N3718" i="24"/>
  <c r="M3718" i="24"/>
  <c r="O3717" i="24"/>
  <c r="N3717" i="24"/>
  <c r="M3717" i="24"/>
  <c r="O3716" i="24"/>
  <c r="N3716" i="24"/>
  <c r="M3716" i="24"/>
  <c r="O3715" i="24"/>
  <c r="N3715" i="24"/>
  <c r="M3715" i="24"/>
  <c r="O3714" i="24"/>
  <c r="N3714" i="24"/>
  <c r="M3714" i="24"/>
  <c r="O3713" i="24"/>
  <c r="N3713" i="24"/>
  <c r="M3713" i="24"/>
  <c r="O3712" i="24"/>
  <c r="N3712" i="24"/>
  <c r="M3712" i="24"/>
  <c r="O3711" i="24"/>
  <c r="N3711" i="24"/>
  <c r="M3711" i="24"/>
  <c r="O3710" i="24"/>
  <c r="N3710" i="24"/>
  <c r="M3710" i="24"/>
  <c r="O3709" i="24"/>
  <c r="N3709" i="24"/>
  <c r="M3709" i="24"/>
  <c r="O3708" i="24"/>
  <c r="N3708" i="24"/>
  <c r="M3708" i="24"/>
  <c r="O3707" i="24"/>
  <c r="N3707" i="24"/>
  <c r="M3707" i="24"/>
  <c r="O3706" i="24"/>
  <c r="N3706" i="24"/>
  <c r="M3706" i="24"/>
  <c r="O3705" i="24"/>
  <c r="N3705" i="24"/>
  <c r="M3705" i="24"/>
  <c r="O3704" i="24"/>
  <c r="N3704" i="24"/>
  <c r="M3704" i="24"/>
  <c r="O3703" i="24"/>
  <c r="N3703" i="24"/>
  <c r="M3703" i="24"/>
  <c r="O3702" i="24"/>
  <c r="N3702" i="24"/>
  <c r="M3702" i="24"/>
  <c r="O3701" i="24"/>
  <c r="N3701" i="24"/>
  <c r="M3701" i="24"/>
  <c r="O3700" i="24"/>
  <c r="N3700" i="24"/>
  <c r="M3700" i="24"/>
  <c r="O3699" i="24"/>
  <c r="N3699" i="24"/>
  <c r="M3699" i="24"/>
  <c r="O3698" i="24"/>
  <c r="N3698" i="24"/>
  <c r="M3698" i="24"/>
  <c r="O3697" i="24"/>
  <c r="N3697" i="24"/>
  <c r="M3697" i="24"/>
  <c r="O3696" i="24"/>
  <c r="N3696" i="24"/>
  <c r="M3696" i="24"/>
  <c r="O3695" i="24"/>
  <c r="N3695" i="24"/>
  <c r="M3695" i="24"/>
  <c r="O3694" i="24"/>
  <c r="N3694" i="24"/>
  <c r="M3694" i="24"/>
  <c r="O3693" i="24"/>
  <c r="N3693" i="24"/>
  <c r="M3693" i="24"/>
  <c r="O3692" i="24"/>
  <c r="N3692" i="24"/>
  <c r="M3692" i="24"/>
  <c r="O3691" i="24"/>
  <c r="N3691" i="24"/>
  <c r="M3691" i="24"/>
  <c r="O3690" i="24"/>
  <c r="N3690" i="24"/>
  <c r="M3690" i="24"/>
  <c r="O3689" i="24"/>
  <c r="N3689" i="24"/>
  <c r="M3689" i="24"/>
  <c r="O3688" i="24"/>
  <c r="N3688" i="24"/>
  <c r="M3688" i="24"/>
  <c r="O3687" i="24"/>
  <c r="N3687" i="24"/>
  <c r="M3687" i="24"/>
  <c r="O3686" i="24"/>
  <c r="N3686" i="24"/>
  <c r="M3686" i="24"/>
  <c r="O3685" i="24"/>
  <c r="N3685" i="24"/>
  <c r="M3685" i="24"/>
  <c r="O3684" i="24"/>
  <c r="N3684" i="24"/>
  <c r="M3684" i="24"/>
  <c r="O3683" i="24"/>
  <c r="N3683" i="24"/>
  <c r="M3683" i="24"/>
  <c r="O3682" i="24"/>
  <c r="N3682" i="24"/>
  <c r="M3682" i="24"/>
  <c r="O3681" i="24"/>
  <c r="N3681" i="24"/>
  <c r="M3681" i="24"/>
  <c r="O3680" i="24"/>
  <c r="N3680" i="24"/>
  <c r="M3680" i="24"/>
  <c r="O3679" i="24"/>
  <c r="N3679" i="24"/>
  <c r="M3679" i="24"/>
  <c r="O3678" i="24"/>
  <c r="N3678" i="24"/>
  <c r="M3678" i="24"/>
  <c r="O3677" i="24"/>
  <c r="N3677" i="24"/>
  <c r="M3677" i="24"/>
  <c r="O3676" i="24"/>
  <c r="N3676" i="24"/>
  <c r="M3676" i="24"/>
  <c r="O3675" i="24"/>
  <c r="N3675" i="24"/>
  <c r="M3675" i="24"/>
  <c r="O3674" i="24"/>
  <c r="N3674" i="24"/>
  <c r="M3674" i="24"/>
  <c r="O3673" i="24"/>
  <c r="N3673" i="24"/>
  <c r="M3673" i="24"/>
  <c r="O3672" i="24"/>
  <c r="N3672" i="24"/>
  <c r="M3672" i="24"/>
  <c r="O3671" i="24"/>
  <c r="N3671" i="24"/>
  <c r="M3671" i="24"/>
  <c r="O3670" i="24"/>
  <c r="N3670" i="24"/>
  <c r="M3670" i="24"/>
  <c r="O3669" i="24"/>
  <c r="N3669" i="24"/>
  <c r="M3669" i="24"/>
  <c r="O3668" i="24"/>
  <c r="N3668" i="24"/>
  <c r="M3668" i="24"/>
  <c r="O3667" i="24"/>
  <c r="N3667" i="24"/>
  <c r="M3667" i="24"/>
  <c r="O3666" i="24"/>
  <c r="N3666" i="24"/>
  <c r="M3666" i="24"/>
  <c r="O3665" i="24"/>
  <c r="N3665" i="24"/>
  <c r="M3665" i="24"/>
  <c r="O3664" i="24"/>
  <c r="N3664" i="24"/>
  <c r="M3664" i="24"/>
  <c r="O3663" i="24"/>
  <c r="N3663" i="24"/>
  <c r="M3663" i="24"/>
  <c r="O3662" i="24"/>
  <c r="N3662" i="24"/>
  <c r="M3662" i="24"/>
  <c r="O3661" i="24"/>
  <c r="N3661" i="24"/>
  <c r="M3661" i="24"/>
  <c r="O3660" i="24"/>
  <c r="N3660" i="24"/>
  <c r="M3660" i="24"/>
  <c r="O3659" i="24"/>
  <c r="N3659" i="24"/>
  <c r="M3659" i="24"/>
  <c r="O3658" i="24"/>
  <c r="N3658" i="24"/>
  <c r="M3658" i="24"/>
  <c r="O3657" i="24"/>
  <c r="N3657" i="24"/>
  <c r="M3657" i="24"/>
  <c r="O3656" i="24"/>
  <c r="N3656" i="24"/>
  <c r="M3656" i="24"/>
  <c r="O3655" i="24"/>
  <c r="N3655" i="24"/>
  <c r="M3655" i="24"/>
  <c r="O3654" i="24"/>
  <c r="N3654" i="24"/>
  <c r="M3654" i="24"/>
  <c r="O3653" i="24"/>
  <c r="N3653" i="24"/>
  <c r="M3653" i="24"/>
  <c r="O3652" i="24"/>
  <c r="N3652" i="24"/>
  <c r="M3652" i="24"/>
  <c r="O3651" i="24"/>
  <c r="N3651" i="24"/>
  <c r="M3651" i="24"/>
  <c r="O3650" i="24"/>
  <c r="N3650" i="24"/>
  <c r="M3650" i="24"/>
  <c r="O3649" i="24"/>
  <c r="N3649" i="24"/>
  <c r="M3649" i="24"/>
  <c r="O3648" i="24"/>
  <c r="N3648" i="24"/>
  <c r="M3648" i="24"/>
  <c r="O3647" i="24"/>
  <c r="N3647" i="24"/>
  <c r="M3647" i="24"/>
  <c r="O3646" i="24"/>
  <c r="N3646" i="24"/>
  <c r="M3646" i="24"/>
  <c r="O3645" i="24"/>
  <c r="N3645" i="24"/>
  <c r="M3645" i="24"/>
  <c r="O3644" i="24"/>
  <c r="N3644" i="24"/>
  <c r="M3644" i="24"/>
  <c r="O3643" i="24"/>
  <c r="N3643" i="24"/>
  <c r="M3643" i="24"/>
  <c r="O3642" i="24"/>
  <c r="N3642" i="24"/>
  <c r="M3642" i="24"/>
  <c r="O3641" i="24"/>
  <c r="N3641" i="24"/>
  <c r="M3641" i="24"/>
  <c r="O3640" i="24"/>
  <c r="N3640" i="24"/>
  <c r="M3640" i="24"/>
  <c r="O3639" i="24"/>
  <c r="N3639" i="24"/>
  <c r="M3639" i="24"/>
  <c r="O3638" i="24"/>
  <c r="N3638" i="24"/>
  <c r="M3638" i="24"/>
  <c r="O3637" i="24"/>
  <c r="N3637" i="24"/>
  <c r="M3637" i="24"/>
  <c r="O3636" i="24"/>
  <c r="N3636" i="24"/>
  <c r="M3636" i="24"/>
  <c r="O3635" i="24"/>
  <c r="N3635" i="24"/>
  <c r="M3635" i="24"/>
  <c r="O3634" i="24"/>
  <c r="N3634" i="24"/>
  <c r="M3634" i="24"/>
  <c r="O3633" i="24"/>
  <c r="N3633" i="24"/>
  <c r="M3633" i="24"/>
  <c r="O3632" i="24"/>
  <c r="N3632" i="24"/>
  <c r="M3632" i="24"/>
  <c r="O3631" i="24"/>
  <c r="N3631" i="24"/>
  <c r="M3631" i="24"/>
  <c r="O3630" i="24"/>
  <c r="N3630" i="24"/>
  <c r="M3630" i="24"/>
  <c r="O3629" i="24"/>
  <c r="N3629" i="24"/>
  <c r="M3629" i="24"/>
  <c r="O3628" i="24"/>
  <c r="N3628" i="24"/>
  <c r="M3628" i="24"/>
  <c r="O3627" i="24"/>
  <c r="N3627" i="24"/>
  <c r="M3627" i="24"/>
  <c r="O3626" i="24"/>
  <c r="N3626" i="24"/>
  <c r="M3626" i="24"/>
  <c r="O3625" i="24"/>
  <c r="N3625" i="24"/>
  <c r="M3625" i="24"/>
  <c r="O3624" i="24"/>
  <c r="N3624" i="24"/>
  <c r="M3624" i="24"/>
  <c r="O3623" i="24"/>
  <c r="N3623" i="24"/>
  <c r="M3623" i="24"/>
  <c r="O3622" i="24"/>
  <c r="N3622" i="24"/>
  <c r="M3622" i="24"/>
  <c r="O3621" i="24"/>
  <c r="N3621" i="24"/>
  <c r="M3621" i="24"/>
  <c r="O3620" i="24"/>
  <c r="N3620" i="24"/>
  <c r="M3620" i="24"/>
  <c r="O3619" i="24"/>
  <c r="N3619" i="24"/>
  <c r="M3619" i="24"/>
  <c r="O3618" i="24"/>
  <c r="N3618" i="24"/>
  <c r="M3618" i="24"/>
  <c r="O3617" i="24"/>
  <c r="N3617" i="24"/>
  <c r="M3617" i="24"/>
  <c r="O3616" i="24"/>
  <c r="N3616" i="24"/>
  <c r="M3616" i="24"/>
  <c r="O3615" i="24"/>
  <c r="N3615" i="24"/>
  <c r="M3615" i="24"/>
  <c r="O3614" i="24"/>
  <c r="N3614" i="24"/>
  <c r="M3614" i="24"/>
  <c r="O3613" i="24"/>
  <c r="N3613" i="24"/>
  <c r="M3613" i="24"/>
  <c r="O3612" i="24"/>
  <c r="N3612" i="24"/>
  <c r="M3612" i="24"/>
  <c r="O3611" i="24"/>
  <c r="N3611" i="24"/>
  <c r="M3611" i="24"/>
  <c r="O3610" i="24"/>
  <c r="N3610" i="24"/>
  <c r="M3610" i="24"/>
  <c r="O3609" i="24"/>
  <c r="N3609" i="24"/>
  <c r="M3609" i="24"/>
  <c r="O3608" i="24"/>
  <c r="N3608" i="24"/>
  <c r="M3608" i="24"/>
  <c r="O3607" i="24"/>
  <c r="N3607" i="24"/>
  <c r="M3607" i="24"/>
  <c r="O3606" i="24"/>
  <c r="N3606" i="24"/>
  <c r="M3606" i="24"/>
  <c r="O3605" i="24"/>
  <c r="N3605" i="24"/>
  <c r="M3605" i="24"/>
  <c r="O3604" i="24"/>
  <c r="N3604" i="24"/>
  <c r="M3604" i="24"/>
  <c r="O3603" i="24"/>
  <c r="N3603" i="24"/>
  <c r="M3603" i="24"/>
  <c r="O3602" i="24"/>
  <c r="N3602" i="24"/>
  <c r="M3602" i="24"/>
  <c r="O3601" i="24"/>
  <c r="N3601" i="24"/>
  <c r="M3601" i="24"/>
  <c r="O3600" i="24"/>
  <c r="N3600" i="24"/>
  <c r="M3600" i="24"/>
  <c r="O3599" i="24"/>
  <c r="N3599" i="24"/>
  <c r="M3599" i="24"/>
  <c r="O3598" i="24"/>
  <c r="N3598" i="24"/>
  <c r="M3598" i="24"/>
  <c r="O3597" i="24"/>
  <c r="N3597" i="24"/>
  <c r="M3597" i="24"/>
  <c r="O3596" i="24"/>
  <c r="N3596" i="24"/>
  <c r="M3596" i="24"/>
  <c r="O3595" i="24"/>
  <c r="N3595" i="24"/>
  <c r="M3595" i="24"/>
  <c r="O3594" i="24"/>
  <c r="N3594" i="24"/>
  <c r="M3594" i="24"/>
  <c r="O3593" i="24"/>
  <c r="N3593" i="24"/>
  <c r="M3593" i="24"/>
  <c r="O3592" i="24"/>
  <c r="N3592" i="24"/>
  <c r="M3592" i="24"/>
  <c r="O3591" i="24"/>
  <c r="N3591" i="24"/>
  <c r="M3591" i="24"/>
  <c r="O3590" i="24"/>
  <c r="N3590" i="24"/>
  <c r="M3590" i="24"/>
  <c r="O3589" i="24"/>
  <c r="N3589" i="24"/>
  <c r="M3589" i="24"/>
  <c r="O3588" i="24"/>
  <c r="N3588" i="24"/>
  <c r="M3588" i="24"/>
  <c r="O3587" i="24"/>
  <c r="N3587" i="24"/>
  <c r="M3587" i="24"/>
  <c r="O3586" i="24"/>
  <c r="N3586" i="24"/>
  <c r="M3586" i="24"/>
  <c r="O3585" i="24"/>
  <c r="N3585" i="24"/>
  <c r="M3585" i="24"/>
  <c r="O3584" i="24"/>
  <c r="N3584" i="24"/>
  <c r="M3584" i="24"/>
  <c r="O3583" i="24"/>
  <c r="N3583" i="24"/>
  <c r="M3583" i="24"/>
  <c r="O3582" i="24"/>
  <c r="N3582" i="24"/>
  <c r="M3582" i="24"/>
  <c r="O3581" i="24"/>
  <c r="N3581" i="24"/>
  <c r="M3581" i="24"/>
  <c r="O3580" i="24"/>
  <c r="N3580" i="24"/>
  <c r="M3580" i="24"/>
  <c r="O3579" i="24"/>
  <c r="N3579" i="24"/>
  <c r="M3579" i="24"/>
  <c r="O3578" i="24"/>
  <c r="N3578" i="24"/>
  <c r="M3578" i="24"/>
  <c r="O3577" i="24"/>
  <c r="N3577" i="24"/>
  <c r="M3577" i="24"/>
  <c r="O3576" i="24"/>
  <c r="N3576" i="24"/>
  <c r="M3576" i="24"/>
  <c r="O3575" i="24"/>
  <c r="N3575" i="24"/>
  <c r="M3575" i="24"/>
  <c r="O3574" i="24"/>
  <c r="N3574" i="24"/>
  <c r="M3574" i="24"/>
  <c r="O3573" i="24"/>
  <c r="N3573" i="24"/>
  <c r="M3573" i="24"/>
  <c r="O3572" i="24"/>
  <c r="N3572" i="24"/>
  <c r="M3572" i="24"/>
  <c r="O3571" i="24"/>
  <c r="N3571" i="24"/>
  <c r="M3571" i="24"/>
  <c r="O3570" i="24"/>
  <c r="N3570" i="24"/>
  <c r="M3570" i="24"/>
  <c r="O3569" i="24"/>
  <c r="N3569" i="24"/>
  <c r="M3569" i="24"/>
  <c r="O3568" i="24"/>
  <c r="N3568" i="24"/>
  <c r="M3568" i="24"/>
  <c r="O3567" i="24"/>
  <c r="N3567" i="24"/>
  <c r="M3567" i="24"/>
  <c r="O3566" i="24"/>
  <c r="N3566" i="24"/>
  <c r="M3566" i="24"/>
  <c r="O3565" i="24"/>
  <c r="N3565" i="24"/>
  <c r="M3565" i="24"/>
  <c r="O3564" i="24"/>
  <c r="N3564" i="24"/>
  <c r="M3564" i="24"/>
  <c r="O3563" i="24"/>
  <c r="N3563" i="24"/>
  <c r="M3563" i="24"/>
  <c r="O3562" i="24"/>
  <c r="N3562" i="24"/>
  <c r="M3562" i="24"/>
  <c r="O3561" i="24"/>
  <c r="N3561" i="24"/>
  <c r="M3561" i="24"/>
  <c r="O3560" i="24"/>
  <c r="N3560" i="24"/>
  <c r="M3560" i="24"/>
  <c r="O3559" i="24"/>
  <c r="N3559" i="24"/>
  <c r="M3559" i="24"/>
  <c r="O3558" i="24"/>
  <c r="N3558" i="24"/>
  <c r="M3558" i="24"/>
  <c r="O3557" i="24"/>
  <c r="N3557" i="24"/>
  <c r="M3557" i="24"/>
  <c r="O3556" i="24"/>
  <c r="N3556" i="24"/>
  <c r="M3556" i="24"/>
  <c r="O3555" i="24"/>
  <c r="N3555" i="24"/>
  <c r="M3555" i="24"/>
  <c r="O3554" i="24"/>
  <c r="N3554" i="24"/>
  <c r="M3554" i="24"/>
  <c r="O3553" i="24"/>
  <c r="N3553" i="24"/>
  <c r="M3553" i="24"/>
  <c r="O3552" i="24"/>
  <c r="N3552" i="24"/>
  <c r="M3552" i="24"/>
  <c r="O3551" i="24"/>
  <c r="N3551" i="24"/>
  <c r="M3551" i="24"/>
  <c r="O3550" i="24"/>
  <c r="N3550" i="24"/>
  <c r="M3550" i="24"/>
  <c r="O3549" i="24"/>
  <c r="N3549" i="24"/>
  <c r="M3549" i="24"/>
  <c r="O3548" i="24"/>
  <c r="N3548" i="24"/>
  <c r="M3548" i="24"/>
  <c r="O3547" i="24"/>
  <c r="N3547" i="24"/>
  <c r="M3547" i="24"/>
  <c r="O3546" i="24"/>
  <c r="N3546" i="24"/>
  <c r="M3546" i="24"/>
  <c r="O3545" i="24"/>
  <c r="N3545" i="24"/>
  <c r="M3545" i="24"/>
  <c r="O3544" i="24"/>
  <c r="N3544" i="24"/>
  <c r="M3544" i="24"/>
  <c r="O3543" i="24"/>
  <c r="N3543" i="24"/>
  <c r="M3543" i="24"/>
  <c r="O3542" i="24"/>
  <c r="N3542" i="24"/>
  <c r="M3542" i="24"/>
  <c r="O3541" i="24"/>
  <c r="N3541" i="24"/>
  <c r="M3541" i="24"/>
  <c r="O3540" i="24"/>
  <c r="N3540" i="24"/>
  <c r="M3540" i="24"/>
  <c r="O3539" i="24"/>
  <c r="N3539" i="24"/>
  <c r="M3539" i="24"/>
  <c r="O3538" i="24"/>
  <c r="N3538" i="24"/>
  <c r="M3538" i="24"/>
  <c r="O3537" i="24"/>
  <c r="N3537" i="24"/>
  <c r="M3537" i="24"/>
  <c r="O3536" i="24"/>
  <c r="N3536" i="24"/>
  <c r="M3536" i="24"/>
  <c r="O3535" i="24"/>
  <c r="N3535" i="24"/>
  <c r="M3535" i="24"/>
  <c r="O3534" i="24"/>
  <c r="N3534" i="24"/>
  <c r="M3534" i="24"/>
  <c r="O3533" i="24"/>
  <c r="N3533" i="24"/>
  <c r="M3533" i="24"/>
  <c r="O3532" i="24"/>
  <c r="N3532" i="24"/>
  <c r="M3532" i="24"/>
  <c r="O3531" i="24"/>
  <c r="N3531" i="24"/>
  <c r="M3531" i="24"/>
  <c r="O3530" i="24"/>
  <c r="N3530" i="24"/>
  <c r="M3530" i="24"/>
  <c r="O3529" i="24"/>
  <c r="N3529" i="24"/>
  <c r="M3529" i="24"/>
  <c r="O3528" i="24"/>
  <c r="N3528" i="24"/>
  <c r="M3528" i="24"/>
  <c r="O3527" i="24"/>
  <c r="N3527" i="24"/>
  <c r="M3527" i="24"/>
  <c r="O3526" i="24"/>
  <c r="N3526" i="24"/>
  <c r="M3526" i="24"/>
  <c r="O3525" i="24"/>
  <c r="N3525" i="24"/>
  <c r="M3525" i="24"/>
  <c r="O3524" i="24"/>
  <c r="N3524" i="24"/>
  <c r="M3524" i="24"/>
  <c r="O3523" i="24"/>
  <c r="N3523" i="24"/>
  <c r="M3523" i="24"/>
  <c r="O3522" i="24"/>
  <c r="N3522" i="24"/>
  <c r="M3522" i="24"/>
  <c r="O3521" i="24"/>
  <c r="N3521" i="24"/>
  <c r="M3521" i="24"/>
  <c r="O3520" i="24"/>
  <c r="N3520" i="24"/>
  <c r="M3520" i="24"/>
  <c r="O3519" i="24"/>
  <c r="N3519" i="24"/>
  <c r="M3519" i="24"/>
  <c r="O3518" i="24"/>
  <c r="N3518" i="24"/>
  <c r="M3518" i="24"/>
  <c r="O3517" i="24"/>
  <c r="N3517" i="24"/>
  <c r="M3517" i="24"/>
  <c r="O3516" i="24"/>
  <c r="N3516" i="24"/>
  <c r="M3516" i="24"/>
  <c r="O3515" i="24"/>
  <c r="N3515" i="24"/>
  <c r="M3515" i="24"/>
  <c r="O3514" i="24"/>
  <c r="N3514" i="24"/>
  <c r="M3514" i="24"/>
  <c r="O3513" i="24"/>
  <c r="N3513" i="24"/>
  <c r="M3513" i="24"/>
  <c r="O3512" i="24"/>
  <c r="N3512" i="24"/>
  <c r="M3512" i="24"/>
  <c r="O3511" i="24"/>
  <c r="N3511" i="24"/>
  <c r="M3511" i="24"/>
  <c r="O3510" i="24"/>
  <c r="N3510" i="24"/>
  <c r="M3510" i="24"/>
  <c r="O3509" i="24"/>
  <c r="N3509" i="24"/>
  <c r="M3509" i="24"/>
  <c r="O3508" i="24"/>
  <c r="N3508" i="24"/>
  <c r="M3508" i="24"/>
  <c r="O3507" i="24"/>
  <c r="N3507" i="24"/>
  <c r="M3507" i="24"/>
  <c r="O3506" i="24"/>
  <c r="N3506" i="24"/>
  <c r="M3506" i="24"/>
  <c r="O3505" i="24"/>
  <c r="N3505" i="24"/>
  <c r="M3505" i="24"/>
  <c r="O3504" i="24"/>
  <c r="N3504" i="24"/>
  <c r="M3504" i="24"/>
  <c r="O3503" i="24"/>
  <c r="N3503" i="24"/>
  <c r="M3503" i="24"/>
  <c r="O3502" i="24"/>
  <c r="N3502" i="24"/>
  <c r="M3502" i="24"/>
  <c r="O3501" i="24"/>
  <c r="N3501" i="24"/>
  <c r="M3501" i="24"/>
  <c r="O3500" i="24"/>
  <c r="N3500" i="24"/>
  <c r="M3500" i="24"/>
  <c r="O3499" i="24"/>
  <c r="N3499" i="24"/>
  <c r="M3499" i="24"/>
  <c r="O3498" i="24"/>
  <c r="N3498" i="24"/>
  <c r="M3498" i="24"/>
  <c r="O3497" i="24"/>
  <c r="N3497" i="24"/>
  <c r="M3497" i="24"/>
  <c r="O3496" i="24"/>
  <c r="N3496" i="24"/>
  <c r="M3496" i="24"/>
  <c r="O3495" i="24"/>
  <c r="N3495" i="24"/>
  <c r="M3495" i="24"/>
  <c r="O3494" i="24"/>
  <c r="N3494" i="24"/>
  <c r="M3494" i="24"/>
  <c r="O3493" i="24"/>
  <c r="N3493" i="24"/>
  <c r="M3493" i="24"/>
  <c r="O3492" i="24"/>
  <c r="N3492" i="24"/>
  <c r="M3492" i="24"/>
  <c r="O3491" i="24"/>
  <c r="N3491" i="24"/>
  <c r="M3491" i="24"/>
  <c r="O3490" i="24"/>
  <c r="N3490" i="24"/>
  <c r="M3490" i="24"/>
  <c r="O3489" i="24"/>
  <c r="N3489" i="24"/>
  <c r="M3489" i="24"/>
  <c r="O3488" i="24"/>
  <c r="N3488" i="24"/>
  <c r="M3488" i="24"/>
  <c r="O3487" i="24"/>
  <c r="N3487" i="24"/>
  <c r="M3487" i="24"/>
  <c r="O3486" i="24"/>
  <c r="N3486" i="24"/>
  <c r="M3486" i="24"/>
  <c r="O3485" i="24"/>
  <c r="N3485" i="24"/>
  <c r="M3485" i="24"/>
  <c r="O3484" i="24"/>
  <c r="N3484" i="24"/>
  <c r="M3484" i="24"/>
  <c r="O3483" i="24"/>
  <c r="N3483" i="24"/>
  <c r="M3483" i="24"/>
  <c r="O3482" i="24"/>
  <c r="N3482" i="24"/>
  <c r="M3482" i="24"/>
  <c r="O3481" i="24"/>
  <c r="N3481" i="24"/>
  <c r="M3481" i="24"/>
  <c r="O3480" i="24"/>
  <c r="N3480" i="24"/>
  <c r="M3480" i="24"/>
  <c r="O3479" i="24"/>
  <c r="N3479" i="24"/>
  <c r="M3479" i="24"/>
  <c r="O3478" i="24"/>
  <c r="N3478" i="24"/>
  <c r="M3478" i="24"/>
  <c r="O3477" i="24"/>
  <c r="N3477" i="24"/>
  <c r="M3477" i="24"/>
  <c r="O3476" i="24"/>
  <c r="N3476" i="24"/>
  <c r="M3476" i="24"/>
  <c r="O3475" i="24"/>
  <c r="N3475" i="24"/>
  <c r="M3475" i="24"/>
  <c r="O3474" i="24"/>
  <c r="N3474" i="24"/>
  <c r="M3474" i="24"/>
  <c r="O3473" i="24"/>
  <c r="N3473" i="24"/>
  <c r="M3473" i="24"/>
  <c r="O3472" i="24"/>
  <c r="N3472" i="24"/>
  <c r="M3472" i="24"/>
  <c r="O3471" i="24"/>
  <c r="N3471" i="24"/>
  <c r="M3471" i="24"/>
  <c r="O3470" i="24"/>
  <c r="N3470" i="24"/>
  <c r="M3470" i="24"/>
  <c r="O3469" i="24"/>
  <c r="N3469" i="24"/>
  <c r="M3469" i="24"/>
  <c r="O3468" i="24"/>
  <c r="N3468" i="24"/>
  <c r="M3468" i="24"/>
  <c r="O3467" i="24"/>
  <c r="N3467" i="24"/>
  <c r="M3467" i="24"/>
  <c r="O3466" i="24"/>
  <c r="N3466" i="24"/>
  <c r="M3466" i="24"/>
  <c r="O3465" i="24"/>
  <c r="N3465" i="24"/>
  <c r="M3465" i="24"/>
  <c r="O3464" i="24"/>
  <c r="N3464" i="24"/>
  <c r="M3464" i="24"/>
  <c r="O3463" i="24"/>
  <c r="N3463" i="24"/>
  <c r="M3463" i="24"/>
  <c r="O3462" i="24"/>
  <c r="N3462" i="24"/>
  <c r="M3462" i="24"/>
  <c r="O3461" i="24"/>
  <c r="N3461" i="24"/>
  <c r="M3461" i="24"/>
  <c r="O3460" i="24"/>
  <c r="N3460" i="24"/>
  <c r="M3460" i="24"/>
  <c r="O3459" i="24"/>
  <c r="N3459" i="24"/>
  <c r="M3459" i="24"/>
  <c r="O3458" i="24"/>
  <c r="N3458" i="24"/>
  <c r="M3458" i="24"/>
  <c r="O3457" i="24"/>
  <c r="N3457" i="24"/>
  <c r="M3457" i="24"/>
  <c r="O3456" i="24"/>
  <c r="N3456" i="24"/>
  <c r="M3456" i="24"/>
  <c r="O3455" i="24"/>
  <c r="N3455" i="24"/>
  <c r="M3455" i="24"/>
  <c r="O3454" i="24"/>
  <c r="N3454" i="24"/>
  <c r="M3454" i="24"/>
  <c r="O3453" i="24"/>
  <c r="N3453" i="24"/>
  <c r="M3453" i="24"/>
  <c r="O3452" i="24"/>
  <c r="N3452" i="24"/>
  <c r="M3452" i="24"/>
  <c r="O3451" i="24"/>
  <c r="N3451" i="24"/>
  <c r="M3451" i="24"/>
  <c r="O3450" i="24"/>
  <c r="N3450" i="24"/>
  <c r="M3450" i="24"/>
  <c r="O3449" i="24"/>
  <c r="N3449" i="24"/>
  <c r="M3449" i="24"/>
  <c r="O3448" i="24"/>
  <c r="N3448" i="24"/>
  <c r="M3448" i="24"/>
  <c r="O3447" i="24"/>
  <c r="N3447" i="24"/>
  <c r="M3447" i="24"/>
  <c r="O3446" i="24"/>
  <c r="N3446" i="24"/>
  <c r="M3446" i="24"/>
  <c r="O3445" i="24"/>
  <c r="N3445" i="24"/>
  <c r="M3445" i="24"/>
  <c r="O3444" i="24"/>
  <c r="N3444" i="24"/>
  <c r="M3444" i="24"/>
  <c r="O3443" i="24"/>
  <c r="N3443" i="24"/>
  <c r="M3443" i="24"/>
  <c r="O3442" i="24"/>
  <c r="N3442" i="24"/>
  <c r="M3442" i="24"/>
  <c r="O3441" i="24"/>
  <c r="N3441" i="24"/>
  <c r="M3441" i="24"/>
  <c r="O3440" i="24"/>
  <c r="N3440" i="24"/>
  <c r="M3440" i="24"/>
  <c r="O3439" i="24"/>
  <c r="N3439" i="24"/>
  <c r="M3439" i="24"/>
  <c r="O3438" i="24"/>
  <c r="N3438" i="24"/>
  <c r="M3438" i="24"/>
  <c r="O3437" i="24"/>
  <c r="N3437" i="24"/>
  <c r="M3437" i="24"/>
  <c r="O3436" i="24"/>
  <c r="N3436" i="24"/>
  <c r="M3436" i="24"/>
  <c r="O3435" i="24"/>
  <c r="N3435" i="24"/>
  <c r="M3435" i="24"/>
  <c r="O3434" i="24"/>
  <c r="N3434" i="24"/>
  <c r="M3434" i="24"/>
  <c r="O3433" i="24"/>
  <c r="N3433" i="24"/>
  <c r="M3433" i="24"/>
  <c r="O3432" i="24"/>
  <c r="N3432" i="24"/>
  <c r="M3432" i="24"/>
  <c r="O3431" i="24"/>
  <c r="N3431" i="24"/>
  <c r="M3431" i="24"/>
  <c r="O3430" i="24"/>
  <c r="N3430" i="24"/>
  <c r="M3430" i="24"/>
  <c r="O3429" i="24"/>
  <c r="N3429" i="24"/>
  <c r="M3429" i="24"/>
  <c r="O3428" i="24"/>
  <c r="N3428" i="24"/>
  <c r="M3428" i="24"/>
  <c r="O3427" i="24"/>
  <c r="N3427" i="24"/>
  <c r="M3427" i="24"/>
  <c r="O3426" i="24"/>
  <c r="N3426" i="24"/>
  <c r="M3426" i="24"/>
  <c r="O3425" i="24"/>
  <c r="N3425" i="24"/>
  <c r="M3425" i="24"/>
  <c r="O3424" i="24"/>
  <c r="N3424" i="24"/>
  <c r="M3424" i="24"/>
  <c r="O3423" i="24"/>
  <c r="N3423" i="24"/>
  <c r="M3423" i="24"/>
  <c r="O3422" i="24"/>
  <c r="N3422" i="24"/>
  <c r="M3422" i="24"/>
  <c r="O3421" i="24"/>
  <c r="N3421" i="24"/>
  <c r="M3421" i="24"/>
  <c r="O3420" i="24"/>
  <c r="N3420" i="24"/>
  <c r="M3420" i="24"/>
  <c r="O3419" i="24"/>
  <c r="N3419" i="24"/>
  <c r="M3419" i="24"/>
  <c r="O3418" i="24"/>
  <c r="N3418" i="24"/>
  <c r="M3418" i="24"/>
  <c r="O3417" i="24"/>
  <c r="N3417" i="24"/>
  <c r="M3417" i="24"/>
  <c r="O3416" i="24"/>
  <c r="N3416" i="24"/>
  <c r="M3416" i="24"/>
  <c r="O3415" i="24"/>
  <c r="N3415" i="24"/>
  <c r="M3415" i="24"/>
  <c r="O3414" i="24"/>
  <c r="N3414" i="24"/>
  <c r="M3414" i="24"/>
  <c r="O3413" i="24"/>
  <c r="N3413" i="24"/>
  <c r="M3413" i="24"/>
  <c r="O3412" i="24"/>
  <c r="N3412" i="24"/>
  <c r="M3412" i="24"/>
  <c r="O3411" i="24"/>
  <c r="N3411" i="24"/>
  <c r="M3411" i="24"/>
  <c r="O3410" i="24"/>
  <c r="N3410" i="24"/>
  <c r="M3410" i="24"/>
  <c r="O3409" i="24"/>
  <c r="N3409" i="24"/>
  <c r="M3409" i="24"/>
  <c r="O3408" i="24"/>
  <c r="N3408" i="24"/>
  <c r="M3408" i="24"/>
  <c r="O3407" i="24"/>
  <c r="N3407" i="24"/>
  <c r="M3407" i="24"/>
  <c r="O3406" i="24"/>
  <c r="N3406" i="24"/>
  <c r="M3406" i="24"/>
  <c r="O3405" i="24"/>
  <c r="N3405" i="24"/>
  <c r="M3405" i="24"/>
  <c r="O3404" i="24"/>
  <c r="N3404" i="24"/>
  <c r="M3404" i="24"/>
  <c r="O3403" i="24"/>
  <c r="N3403" i="24"/>
  <c r="M3403" i="24"/>
  <c r="O3402" i="24"/>
  <c r="N3402" i="24"/>
  <c r="M3402" i="24"/>
  <c r="O3401" i="24"/>
  <c r="N3401" i="24"/>
  <c r="M3401" i="24"/>
  <c r="O3400" i="24"/>
  <c r="N3400" i="24"/>
  <c r="M3400" i="24"/>
  <c r="O3399" i="24"/>
  <c r="N3399" i="24"/>
  <c r="M3399" i="24"/>
  <c r="O3398" i="24"/>
  <c r="N3398" i="24"/>
  <c r="M3398" i="24"/>
  <c r="O3397" i="24"/>
  <c r="N3397" i="24"/>
  <c r="M3397" i="24"/>
  <c r="O3396" i="24"/>
  <c r="N3396" i="24"/>
  <c r="M3396" i="24"/>
  <c r="O3395" i="24"/>
  <c r="N3395" i="24"/>
  <c r="M3395" i="24"/>
  <c r="O3394" i="24"/>
  <c r="N3394" i="24"/>
  <c r="M3394" i="24"/>
  <c r="O3393" i="24"/>
  <c r="N3393" i="24"/>
  <c r="M3393" i="24"/>
  <c r="O3392" i="24"/>
  <c r="N3392" i="24"/>
  <c r="M3392" i="24"/>
  <c r="O3391" i="24"/>
  <c r="N3391" i="24"/>
  <c r="M3391" i="24"/>
  <c r="O3390" i="24"/>
  <c r="N3390" i="24"/>
  <c r="M3390" i="24"/>
  <c r="O3389" i="24"/>
  <c r="N3389" i="24"/>
  <c r="M3389" i="24"/>
  <c r="O3388" i="24"/>
  <c r="N3388" i="24"/>
  <c r="M3388" i="24"/>
  <c r="O3387" i="24"/>
  <c r="N3387" i="24"/>
  <c r="M3387" i="24"/>
  <c r="O3386" i="24"/>
  <c r="N3386" i="24"/>
  <c r="M3386" i="24"/>
  <c r="O3385" i="24"/>
  <c r="N3385" i="24"/>
  <c r="M3385" i="24"/>
  <c r="O3384" i="24"/>
  <c r="N3384" i="24"/>
  <c r="M3384" i="24"/>
  <c r="O3383" i="24"/>
  <c r="N3383" i="24"/>
  <c r="M3383" i="24"/>
  <c r="O3382" i="24"/>
  <c r="N3382" i="24"/>
  <c r="M3382" i="24"/>
  <c r="O3381" i="24"/>
  <c r="N3381" i="24"/>
  <c r="M3381" i="24"/>
  <c r="O3380" i="24"/>
  <c r="N3380" i="24"/>
  <c r="M3380" i="24"/>
  <c r="O3379" i="24"/>
  <c r="N3379" i="24"/>
  <c r="M3379" i="24"/>
  <c r="O3378" i="24"/>
  <c r="N3378" i="24"/>
  <c r="M3378" i="24"/>
  <c r="O3377" i="24"/>
  <c r="N3377" i="24"/>
  <c r="M3377" i="24"/>
  <c r="O3376" i="24"/>
  <c r="N3376" i="24"/>
  <c r="M3376" i="24"/>
  <c r="O3375" i="24"/>
  <c r="N3375" i="24"/>
  <c r="M3375" i="24"/>
  <c r="O3374" i="24"/>
  <c r="N3374" i="24"/>
  <c r="M3374" i="24"/>
  <c r="O3373" i="24"/>
  <c r="N3373" i="24"/>
  <c r="M3373" i="24"/>
  <c r="O3372" i="24"/>
  <c r="N3372" i="24"/>
  <c r="M3372" i="24"/>
  <c r="O3371" i="24"/>
  <c r="N3371" i="24"/>
  <c r="M3371" i="24"/>
  <c r="O3370" i="24"/>
  <c r="N3370" i="24"/>
  <c r="M3370" i="24"/>
  <c r="O3369" i="24"/>
  <c r="N3369" i="24"/>
  <c r="M3369" i="24"/>
  <c r="O3368" i="24"/>
  <c r="N3368" i="24"/>
  <c r="M3368" i="24"/>
  <c r="O3367" i="24"/>
  <c r="N3367" i="24"/>
  <c r="M3367" i="24"/>
  <c r="O3366" i="24"/>
  <c r="N3366" i="24"/>
  <c r="M3366" i="24"/>
  <c r="O3365" i="24"/>
  <c r="N3365" i="24"/>
  <c r="M3365" i="24"/>
  <c r="O3364" i="24"/>
  <c r="N3364" i="24"/>
  <c r="M3364" i="24"/>
  <c r="O3363" i="24"/>
  <c r="N3363" i="24"/>
  <c r="M3363" i="24"/>
  <c r="O3362" i="24"/>
  <c r="N3362" i="24"/>
  <c r="M3362" i="24"/>
  <c r="O3361" i="24"/>
  <c r="N3361" i="24"/>
  <c r="M3361" i="24"/>
  <c r="O3360" i="24"/>
  <c r="N3360" i="24"/>
  <c r="M3360" i="24"/>
  <c r="O3359" i="24"/>
  <c r="N3359" i="24"/>
  <c r="M3359" i="24"/>
  <c r="O3358" i="24"/>
  <c r="N3358" i="24"/>
  <c r="M3358" i="24"/>
  <c r="O3357" i="24"/>
  <c r="N3357" i="24"/>
  <c r="M3357" i="24"/>
  <c r="O3356" i="24"/>
  <c r="N3356" i="24"/>
  <c r="M3356" i="24"/>
  <c r="O3355" i="24"/>
  <c r="N3355" i="24"/>
  <c r="M3355" i="24"/>
  <c r="O3354" i="24"/>
  <c r="N3354" i="24"/>
  <c r="M3354" i="24"/>
  <c r="O3353" i="24"/>
  <c r="N3353" i="24"/>
  <c r="M3353" i="24"/>
  <c r="O3352" i="24"/>
  <c r="N3352" i="24"/>
  <c r="M3352" i="24"/>
  <c r="O3351" i="24"/>
  <c r="N3351" i="24"/>
  <c r="M3351" i="24"/>
  <c r="O3350" i="24"/>
  <c r="N3350" i="24"/>
  <c r="M3350" i="24"/>
  <c r="O3349" i="24"/>
  <c r="N3349" i="24"/>
  <c r="M3349" i="24"/>
  <c r="O3348" i="24"/>
  <c r="N3348" i="24"/>
  <c r="M3348" i="24"/>
  <c r="O3347" i="24"/>
  <c r="N3347" i="24"/>
  <c r="M3347" i="24"/>
  <c r="O3346" i="24"/>
  <c r="N3346" i="24"/>
  <c r="M3346" i="24"/>
  <c r="O3345" i="24"/>
  <c r="N3345" i="24"/>
  <c r="M3345" i="24"/>
  <c r="O3344" i="24"/>
  <c r="N3344" i="24"/>
  <c r="M3344" i="24"/>
  <c r="O3343" i="24"/>
  <c r="N3343" i="24"/>
  <c r="M3343" i="24"/>
  <c r="O3342" i="24"/>
  <c r="N3342" i="24"/>
  <c r="M3342" i="24"/>
  <c r="O3341" i="24"/>
  <c r="N3341" i="24"/>
  <c r="M3341" i="24"/>
  <c r="O3340" i="24"/>
  <c r="N3340" i="24"/>
  <c r="M3340" i="24"/>
  <c r="O3339" i="24"/>
  <c r="N3339" i="24"/>
  <c r="M3339" i="24"/>
  <c r="O3338" i="24"/>
  <c r="N3338" i="24"/>
  <c r="M3338" i="24"/>
  <c r="O3337" i="24"/>
  <c r="N3337" i="24"/>
  <c r="M3337" i="24"/>
  <c r="O3336" i="24"/>
  <c r="N3336" i="24"/>
  <c r="M3336" i="24"/>
  <c r="O3335" i="24"/>
  <c r="N3335" i="24"/>
  <c r="M3335" i="24"/>
  <c r="O3334" i="24"/>
  <c r="N3334" i="24"/>
  <c r="M3334" i="24"/>
  <c r="O3333" i="24"/>
  <c r="N3333" i="24"/>
  <c r="M3333" i="24"/>
  <c r="O3332" i="24"/>
  <c r="N3332" i="24"/>
  <c r="M3332" i="24"/>
  <c r="O3331" i="24"/>
  <c r="N3331" i="24"/>
  <c r="M3331" i="24"/>
  <c r="O3330" i="24"/>
  <c r="N3330" i="24"/>
  <c r="M3330" i="24"/>
  <c r="O3329" i="24"/>
  <c r="N3329" i="24"/>
  <c r="M3329" i="24"/>
  <c r="O3328" i="24"/>
  <c r="N3328" i="24"/>
  <c r="M3328" i="24"/>
  <c r="O3327" i="24"/>
  <c r="N3327" i="24"/>
  <c r="M3327" i="24"/>
  <c r="O3326" i="24"/>
  <c r="N3326" i="24"/>
  <c r="M3326" i="24"/>
  <c r="O3325" i="24"/>
  <c r="N3325" i="24"/>
  <c r="M3325" i="24"/>
  <c r="O3324" i="24"/>
  <c r="N3324" i="24"/>
  <c r="M3324" i="24"/>
  <c r="O3323" i="24"/>
  <c r="N3323" i="24"/>
  <c r="M3323" i="24"/>
  <c r="O3322" i="24"/>
  <c r="N3322" i="24"/>
  <c r="M3322" i="24"/>
  <c r="O3321" i="24"/>
  <c r="N3321" i="24"/>
  <c r="M3321" i="24"/>
  <c r="O3320" i="24"/>
  <c r="N3320" i="24"/>
  <c r="M3320" i="24"/>
  <c r="O3319" i="24"/>
  <c r="N3319" i="24"/>
  <c r="M3319" i="24"/>
  <c r="O3318" i="24"/>
  <c r="N3318" i="24"/>
  <c r="M3318" i="24"/>
  <c r="O3317" i="24"/>
  <c r="N3317" i="24"/>
  <c r="M3317" i="24"/>
  <c r="O3316" i="24"/>
  <c r="N3316" i="24"/>
  <c r="M3316" i="24"/>
  <c r="O3315" i="24"/>
  <c r="N3315" i="24"/>
  <c r="M3315" i="24"/>
  <c r="O3314" i="24"/>
  <c r="N3314" i="24"/>
  <c r="M3314" i="24"/>
  <c r="O3313" i="24"/>
  <c r="N3313" i="24"/>
  <c r="M3313" i="24"/>
  <c r="O3312" i="24"/>
  <c r="N3312" i="24"/>
  <c r="M3312" i="24"/>
  <c r="O3311" i="24"/>
  <c r="N3311" i="24"/>
  <c r="M3311" i="24"/>
  <c r="O3310" i="24"/>
  <c r="N3310" i="24"/>
  <c r="M3310" i="24"/>
  <c r="O3309" i="24"/>
  <c r="N3309" i="24"/>
  <c r="M3309" i="24"/>
  <c r="O3308" i="24"/>
  <c r="N3308" i="24"/>
  <c r="M3308" i="24"/>
  <c r="O3307" i="24"/>
  <c r="N3307" i="24"/>
  <c r="M3307" i="24"/>
  <c r="O3306" i="24"/>
  <c r="N3306" i="24"/>
  <c r="M3306" i="24"/>
  <c r="O3305" i="24"/>
  <c r="N3305" i="24"/>
  <c r="M3305" i="24"/>
  <c r="O3304" i="24"/>
  <c r="N3304" i="24"/>
  <c r="M3304" i="24"/>
  <c r="O3303" i="24"/>
  <c r="N3303" i="24"/>
  <c r="M3303" i="24"/>
  <c r="O3302" i="24"/>
  <c r="N3302" i="24"/>
  <c r="M3302" i="24"/>
  <c r="O3301" i="24"/>
  <c r="N3301" i="24"/>
  <c r="M3301" i="24"/>
  <c r="O3300" i="24"/>
  <c r="N3300" i="24"/>
  <c r="M3300" i="24"/>
  <c r="O3299" i="24"/>
  <c r="N3299" i="24"/>
  <c r="M3299" i="24"/>
  <c r="O3298" i="24"/>
  <c r="N3298" i="24"/>
  <c r="M3298" i="24"/>
  <c r="O3297" i="24"/>
  <c r="N3297" i="24"/>
  <c r="M3297" i="24"/>
  <c r="O3296" i="24"/>
  <c r="N3296" i="24"/>
  <c r="M3296" i="24"/>
  <c r="O3295" i="24"/>
  <c r="N3295" i="24"/>
  <c r="M3295" i="24"/>
  <c r="O3294" i="24"/>
  <c r="N3294" i="24"/>
  <c r="M3294" i="24"/>
  <c r="O3293" i="24"/>
  <c r="N3293" i="24"/>
  <c r="M3293" i="24"/>
  <c r="O3292" i="24"/>
  <c r="N3292" i="24"/>
  <c r="M3292" i="24"/>
  <c r="O3291" i="24"/>
  <c r="N3291" i="24"/>
  <c r="M3291" i="24"/>
  <c r="O3290" i="24"/>
  <c r="N3290" i="24"/>
  <c r="M3290" i="24"/>
  <c r="O3289" i="24"/>
  <c r="N3289" i="24"/>
  <c r="M3289" i="24"/>
  <c r="O3288" i="24"/>
  <c r="N3288" i="24"/>
  <c r="M3288" i="24"/>
  <c r="O3287" i="24"/>
  <c r="N3287" i="24"/>
  <c r="M3287" i="24"/>
  <c r="O3286" i="24"/>
  <c r="N3286" i="24"/>
  <c r="M3286" i="24"/>
  <c r="O3285" i="24"/>
  <c r="N3285" i="24"/>
  <c r="M3285" i="24"/>
  <c r="O3284" i="24"/>
  <c r="N3284" i="24"/>
  <c r="M3284" i="24"/>
  <c r="O3283" i="24"/>
  <c r="N3283" i="24"/>
  <c r="M3283" i="24"/>
  <c r="O3282" i="24"/>
  <c r="N3282" i="24"/>
  <c r="M3282" i="24"/>
  <c r="O3281" i="24"/>
  <c r="N3281" i="24"/>
  <c r="M3281" i="24"/>
  <c r="O3280" i="24"/>
  <c r="N3280" i="24"/>
  <c r="M3280" i="24"/>
  <c r="O3279" i="24"/>
  <c r="N3279" i="24"/>
  <c r="M3279" i="24"/>
  <c r="O3278" i="24"/>
  <c r="N3278" i="24"/>
  <c r="M3278" i="24"/>
  <c r="O3277" i="24"/>
  <c r="N3277" i="24"/>
  <c r="M3277" i="24"/>
  <c r="O3276" i="24"/>
  <c r="N3276" i="24"/>
  <c r="M3276" i="24"/>
  <c r="O3275" i="24"/>
  <c r="N3275" i="24"/>
  <c r="M3275" i="24"/>
  <c r="O3274" i="24"/>
  <c r="N3274" i="24"/>
  <c r="M3274" i="24"/>
  <c r="O3273" i="24"/>
  <c r="N3273" i="24"/>
  <c r="M3273" i="24"/>
  <c r="O3272" i="24"/>
  <c r="N3272" i="24"/>
  <c r="M3272" i="24"/>
  <c r="O3271" i="24"/>
  <c r="N3271" i="24"/>
  <c r="M3271" i="24"/>
  <c r="O3270" i="24"/>
  <c r="N3270" i="24"/>
  <c r="M3270" i="24"/>
  <c r="O3269" i="24"/>
  <c r="N3269" i="24"/>
  <c r="M3269" i="24"/>
  <c r="O3268" i="24"/>
  <c r="N3268" i="24"/>
  <c r="M3268" i="24"/>
  <c r="O3267" i="24"/>
  <c r="N3267" i="24"/>
  <c r="M3267" i="24"/>
  <c r="O3266" i="24"/>
  <c r="N3266" i="24"/>
  <c r="M3266" i="24"/>
  <c r="O3265" i="24"/>
  <c r="N3265" i="24"/>
  <c r="M3265" i="24"/>
  <c r="O3264" i="24"/>
  <c r="N3264" i="24"/>
  <c r="M3264" i="24"/>
  <c r="O3263" i="24"/>
  <c r="N3263" i="24"/>
  <c r="M3263" i="24"/>
  <c r="O3262" i="24"/>
  <c r="N3262" i="24"/>
  <c r="M3262" i="24"/>
  <c r="O3261" i="24"/>
  <c r="N3261" i="24"/>
  <c r="M3261" i="24"/>
  <c r="O3260" i="24"/>
  <c r="N3260" i="24"/>
  <c r="M3260" i="24"/>
  <c r="O3259" i="24"/>
  <c r="N3259" i="24"/>
  <c r="M3259" i="24"/>
  <c r="O3258" i="24"/>
  <c r="N3258" i="24"/>
  <c r="M3258" i="24"/>
  <c r="O3257" i="24"/>
  <c r="N3257" i="24"/>
  <c r="M3257" i="24"/>
  <c r="O3256" i="24"/>
  <c r="N3256" i="24"/>
  <c r="M3256" i="24"/>
  <c r="O3255" i="24"/>
  <c r="N3255" i="24"/>
  <c r="M3255" i="24"/>
  <c r="O3254" i="24"/>
  <c r="N3254" i="24"/>
  <c r="M3254" i="24"/>
  <c r="O3253" i="24"/>
  <c r="N3253" i="24"/>
  <c r="M3253" i="24"/>
  <c r="O3252" i="24"/>
  <c r="N3252" i="24"/>
  <c r="M3252" i="24"/>
  <c r="O3251" i="24"/>
  <c r="N3251" i="24"/>
  <c r="M3251" i="24"/>
  <c r="O3250" i="24"/>
  <c r="N3250" i="24"/>
  <c r="M3250" i="24"/>
  <c r="O3249" i="24"/>
  <c r="N3249" i="24"/>
  <c r="M3249" i="24"/>
  <c r="O3248" i="24"/>
  <c r="N3248" i="24"/>
  <c r="M3248" i="24"/>
  <c r="O3247" i="24"/>
  <c r="N3247" i="24"/>
  <c r="M3247" i="24"/>
  <c r="O3246" i="24"/>
  <c r="N3246" i="24"/>
  <c r="M3246" i="24"/>
  <c r="O3245" i="24"/>
  <c r="N3245" i="24"/>
  <c r="M3245" i="24"/>
  <c r="O3244" i="24"/>
  <c r="N3244" i="24"/>
  <c r="M3244" i="24"/>
  <c r="O3243" i="24"/>
  <c r="N3243" i="24"/>
  <c r="M3243" i="24"/>
  <c r="O3242" i="24"/>
  <c r="N3242" i="24"/>
  <c r="M3242" i="24"/>
  <c r="O3241" i="24"/>
  <c r="N3241" i="24"/>
  <c r="M3241" i="24"/>
  <c r="O3240" i="24"/>
  <c r="N3240" i="24"/>
  <c r="M3240" i="24"/>
  <c r="O3239" i="24"/>
  <c r="N3239" i="24"/>
  <c r="M3239" i="24"/>
  <c r="O3238" i="24"/>
  <c r="N3238" i="24"/>
  <c r="M3238" i="24"/>
  <c r="O3237" i="24"/>
  <c r="N3237" i="24"/>
  <c r="M3237" i="24"/>
  <c r="O3236" i="24"/>
  <c r="N3236" i="24"/>
  <c r="M3236" i="24"/>
  <c r="O3235" i="24"/>
  <c r="N3235" i="24"/>
  <c r="M3235" i="24"/>
  <c r="O3234" i="24"/>
  <c r="N3234" i="24"/>
  <c r="M3234" i="24"/>
  <c r="O3233" i="24"/>
  <c r="N3233" i="24"/>
  <c r="M3233" i="24"/>
  <c r="O3232" i="24"/>
  <c r="N3232" i="24"/>
  <c r="M3232" i="24"/>
  <c r="O3231" i="24"/>
  <c r="N3231" i="24"/>
  <c r="M3231" i="24"/>
  <c r="O3230" i="24"/>
  <c r="N3230" i="24"/>
  <c r="M3230" i="24"/>
  <c r="O3229" i="24"/>
  <c r="N3229" i="24"/>
  <c r="M3229" i="24"/>
  <c r="O3228" i="24"/>
  <c r="N3228" i="24"/>
  <c r="M3228" i="24"/>
  <c r="O3227" i="24"/>
  <c r="N3227" i="24"/>
  <c r="M3227" i="24"/>
  <c r="O3226" i="24"/>
  <c r="N3226" i="24"/>
  <c r="M3226" i="24"/>
  <c r="O3225" i="24"/>
  <c r="N3225" i="24"/>
  <c r="M3225" i="24"/>
  <c r="O3224" i="24"/>
  <c r="N3224" i="24"/>
  <c r="M3224" i="24"/>
  <c r="O3223" i="24"/>
  <c r="N3223" i="24"/>
  <c r="M3223" i="24"/>
  <c r="O3222" i="24"/>
  <c r="N3222" i="24"/>
  <c r="M3222" i="24"/>
  <c r="O3221" i="24"/>
  <c r="N3221" i="24"/>
  <c r="M3221" i="24"/>
  <c r="O3220" i="24"/>
  <c r="N3220" i="24"/>
  <c r="M3220" i="24"/>
  <c r="O3219" i="24"/>
  <c r="N3219" i="24"/>
  <c r="M3219" i="24"/>
  <c r="O3218" i="24"/>
  <c r="N3218" i="24"/>
  <c r="M3218" i="24"/>
  <c r="O3217" i="24"/>
  <c r="N3217" i="24"/>
  <c r="M3217" i="24"/>
  <c r="O3216" i="24"/>
  <c r="N3216" i="24"/>
  <c r="M3216" i="24"/>
  <c r="O3215" i="24"/>
  <c r="N3215" i="24"/>
  <c r="M3215" i="24"/>
  <c r="O3214" i="24"/>
  <c r="N3214" i="24"/>
  <c r="M3214" i="24"/>
  <c r="O3213" i="24"/>
  <c r="N3213" i="24"/>
  <c r="M3213" i="24"/>
  <c r="O3212" i="24"/>
  <c r="N3212" i="24"/>
  <c r="M3212" i="24"/>
  <c r="O3211" i="24"/>
  <c r="N3211" i="24"/>
  <c r="M3211" i="24"/>
  <c r="O3210" i="24"/>
  <c r="N3210" i="24"/>
  <c r="M3210" i="24"/>
  <c r="O3209" i="24"/>
  <c r="N3209" i="24"/>
  <c r="M3209" i="24"/>
  <c r="O3208" i="24"/>
  <c r="N3208" i="24"/>
  <c r="M3208" i="24"/>
  <c r="O3207" i="24"/>
  <c r="N3207" i="24"/>
  <c r="M3207" i="24"/>
  <c r="O3206" i="24"/>
  <c r="N3206" i="24"/>
  <c r="M3206" i="24"/>
  <c r="O3205" i="24"/>
  <c r="N3205" i="24"/>
  <c r="M3205" i="24"/>
  <c r="O3204" i="24"/>
  <c r="N3204" i="24"/>
  <c r="M3204" i="24"/>
  <c r="O3203" i="24"/>
  <c r="N3203" i="24"/>
  <c r="M3203" i="24"/>
  <c r="O3202" i="24"/>
  <c r="N3202" i="24"/>
  <c r="M3202" i="24"/>
  <c r="O3201" i="24"/>
  <c r="N3201" i="24"/>
  <c r="M3201" i="24"/>
  <c r="O3200" i="24"/>
  <c r="N3200" i="24"/>
  <c r="M3200" i="24"/>
  <c r="O3199" i="24"/>
  <c r="N3199" i="24"/>
  <c r="M3199" i="24"/>
  <c r="O3198" i="24"/>
  <c r="N3198" i="24"/>
  <c r="M3198" i="24"/>
  <c r="O3197" i="24"/>
  <c r="N3197" i="24"/>
  <c r="M3197" i="24"/>
  <c r="O3196" i="24"/>
  <c r="N3196" i="24"/>
  <c r="M3196" i="24"/>
  <c r="O3195" i="24"/>
  <c r="N3195" i="24"/>
  <c r="M3195" i="24"/>
  <c r="O3194" i="24"/>
  <c r="N3194" i="24"/>
  <c r="M3194" i="24"/>
  <c r="O3193" i="24"/>
  <c r="N3193" i="24"/>
  <c r="M3193" i="24"/>
  <c r="O3192" i="24"/>
  <c r="N3192" i="24"/>
  <c r="M3192" i="24"/>
  <c r="O3191" i="24"/>
  <c r="N3191" i="24"/>
  <c r="M3191" i="24"/>
  <c r="O3190" i="24"/>
  <c r="N3190" i="24"/>
  <c r="M3190" i="24"/>
  <c r="O3189" i="24"/>
  <c r="N3189" i="24"/>
  <c r="M3189" i="24"/>
  <c r="O3188" i="24"/>
  <c r="N3188" i="24"/>
  <c r="M3188" i="24"/>
  <c r="O3187" i="24"/>
  <c r="N3187" i="24"/>
  <c r="M3187" i="24"/>
  <c r="O3186" i="24"/>
  <c r="N3186" i="24"/>
  <c r="M3186" i="24"/>
  <c r="O3185" i="24"/>
  <c r="N3185" i="24"/>
  <c r="M3185" i="24"/>
  <c r="O3184" i="24"/>
  <c r="N3184" i="24"/>
  <c r="M3184" i="24"/>
  <c r="O3183" i="24"/>
  <c r="N3183" i="24"/>
  <c r="M3183" i="24"/>
  <c r="O3182" i="24"/>
  <c r="N3182" i="24"/>
  <c r="M3182" i="24"/>
  <c r="O3181" i="24"/>
  <c r="N3181" i="24"/>
  <c r="M3181" i="24"/>
  <c r="O3180" i="24"/>
  <c r="N3180" i="24"/>
  <c r="M3180" i="24"/>
  <c r="O3179" i="24"/>
  <c r="N3179" i="24"/>
  <c r="M3179" i="24"/>
  <c r="O3178" i="24"/>
  <c r="N3178" i="24"/>
  <c r="M3178" i="24"/>
  <c r="O3177" i="24"/>
  <c r="N3177" i="24"/>
  <c r="M3177" i="24"/>
  <c r="O3176" i="24"/>
  <c r="N3176" i="24"/>
  <c r="M3176" i="24"/>
  <c r="O3175" i="24"/>
  <c r="N3175" i="24"/>
  <c r="M3175" i="24"/>
  <c r="O3174" i="24"/>
  <c r="N3174" i="24"/>
  <c r="M3174" i="24"/>
  <c r="O3173" i="24"/>
  <c r="N3173" i="24"/>
  <c r="M3173" i="24"/>
  <c r="O3172" i="24"/>
  <c r="N3172" i="24"/>
  <c r="M3172" i="24"/>
  <c r="O3171" i="24"/>
  <c r="N3171" i="24"/>
  <c r="M3171" i="24"/>
  <c r="O3170" i="24"/>
  <c r="N3170" i="24"/>
  <c r="M3170" i="24"/>
  <c r="O3169" i="24"/>
  <c r="N3169" i="24"/>
  <c r="M3169" i="24"/>
  <c r="O3168" i="24"/>
  <c r="N3168" i="24"/>
  <c r="M3168" i="24"/>
  <c r="O3167" i="24"/>
  <c r="N3167" i="24"/>
  <c r="M3167" i="24"/>
  <c r="O3166" i="24"/>
  <c r="N3166" i="24"/>
  <c r="M3166" i="24"/>
  <c r="O3165" i="24"/>
  <c r="N3165" i="24"/>
  <c r="M3165" i="24"/>
  <c r="O3164" i="24"/>
  <c r="N3164" i="24"/>
  <c r="M3164" i="24"/>
  <c r="O3163" i="24"/>
  <c r="N3163" i="24"/>
  <c r="M3163" i="24"/>
  <c r="O3162" i="24"/>
  <c r="N3162" i="24"/>
  <c r="M3162" i="24"/>
  <c r="O3161" i="24"/>
  <c r="N3161" i="24"/>
  <c r="M3161" i="24"/>
  <c r="O3160" i="24"/>
  <c r="N3160" i="24"/>
  <c r="M3160" i="24"/>
  <c r="O3159" i="24"/>
  <c r="N3159" i="24"/>
  <c r="M3159" i="24"/>
  <c r="O3158" i="24"/>
  <c r="N3158" i="24"/>
  <c r="M3158" i="24"/>
  <c r="O3157" i="24"/>
  <c r="N3157" i="24"/>
  <c r="M3157" i="24"/>
  <c r="O3156" i="24"/>
  <c r="N3156" i="24"/>
  <c r="M3156" i="24"/>
  <c r="O3155" i="24"/>
  <c r="N3155" i="24"/>
  <c r="M3155" i="24"/>
  <c r="O3154" i="24"/>
  <c r="N3154" i="24"/>
  <c r="M3154" i="24"/>
  <c r="O3153" i="24"/>
  <c r="N3153" i="24"/>
  <c r="M3153" i="24"/>
  <c r="O3152" i="24"/>
  <c r="N3152" i="24"/>
  <c r="M3152" i="24"/>
  <c r="O3151" i="24"/>
  <c r="N3151" i="24"/>
  <c r="M3151" i="24"/>
  <c r="O3150" i="24"/>
  <c r="N3150" i="24"/>
  <c r="M3150" i="24"/>
  <c r="O3149" i="24"/>
  <c r="N3149" i="24"/>
  <c r="M3149" i="24"/>
  <c r="O3148" i="24"/>
  <c r="N3148" i="24"/>
  <c r="M3148" i="24"/>
  <c r="O3147" i="24"/>
  <c r="N3147" i="24"/>
  <c r="M3147" i="24"/>
  <c r="O3146" i="24"/>
  <c r="N3146" i="24"/>
  <c r="M3146" i="24"/>
  <c r="O3145" i="24"/>
  <c r="N3145" i="24"/>
  <c r="M3145" i="24"/>
  <c r="O3144" i="24"/>
  <c r="N3144" i="24"/>
  <c r="M3144" i="24"/>
  <c r="N3143" i="24"/>
  <c r="N3142" i="24"/>
  <c r="N3141" i="24"/>
  <c r="N3140" i="24"/>
  <c r="N3139" i="24"/>
  <c r="N3138" i="24"/>
  <c r="N3137" i="24"/>
  <c r="N3136" i="24"/>
  <c r="N3135" i="24"/>
  <c r="N3134" i="24"/>
  <c r="N3133" i="24"/>
  <c r="N3132" i="24"/>
  <c r="N3131" i="24"/>
  <c r="N3130" i="24"/>
  <c r="N3129" i="24"/>
  <c r="N3128" i="24"/>
  <c r="N3127" i="24"/>
  <c r="N3126" i="24"/>
  <c r="N3125" i="24"/>
  <c r="N3124" i="24"/>
  <c r="N3123" i="24"/>
  <c r="N3122" i="24"/>
  <c r="N3121" i="24"/>
  <c r="N3120" i="24"/>
  <c r="N3119" i="24"/>
  <c r="N3118" i="24"/>
  <c r="N3117" i="24"/>
  <c r="N3116" i="24"/>
  <c r="N3115" i="24"/>
  <c r="N3114" i="24"/>
  <c r="N3113" i="24"/>
  <c r="N3112" i="24"/>
  <c r="N3111" i="24"/>
  <c r="N3110" i="24"/>
  <c r="N3109" i="24"/>
  <c r="N3108" i="24"/>
  <c r="N3107" i="24"/>
  <c r="N3106" i="24"/>
  <c r="N3104" i="24"/>
  <c r="N3103" i="24"/>
  <c r="N3102" i="24"/>
  <c r="N3101" i="24"/>
  <c r="N3100" i="24"/>
  <c r="N3099" i="24"/>
  <c r="N3098" i="24"/>
  <c r="N3097" i="24"/>
  <c r="N3096" i="24"/>
  <c r="N3095" i="24"/>
  <c r="N3094" i="24"/>
  <c r="N3093" i="24"/>
  <c r="N3092" i="24"/>
  <c r="N3091" i="24"/>
  <c r="N3090" i="24"/>
  <c r="N3089" i="24"/>
  <c r="N3088" i="24"/>
  <c r="N3087" i="24"/>
  <c r="N3086" i="24"/>
  <c r="N3085" i="24"/>
  <c r="N3084" i="24"/>
  <c r="N3083" i="24"/>
  <c r="N3082" i="24"/>
  <c r="N3081" i="24"/>
  <c r="N3080" i="24"/>
  <c r="N3079" i="24"/>
  <c r="N3078" i="24"/>
  <c r="N3077" i="24"/>
  <c r="N3076" i="24"/>
  <c r="N3075" i="24"/>
  <c r="N3074" i="24"/>
  <c r="N3073" i="24"/>
  <c r="N3072" i="24"/>
  <c r="N3071" i="24"/>
  <c r="N3070" i="24"/>
  <c r="N3069" i="24"/>
  <c r="N3068" i="24"/>
  <c r="N3067" i="24"/>
  <c r="N3066" i="24"/>
  <c r="N3065" i="24"/>
  <c r="N3064" i="24"/>
  <c r="N3063" i="24"/>
  <c r="N3062" i="24"/>
  <c r="N3061" i="24"/>
  <c r="N3060" i="24"/>
  <c r="N3059" i="24"/>
  <c r="N3058" i="24"/>
  <c r="N3057" i="24"/>
  <c r="N3056" i="24"/>
  <c r="N3055" i="24"/>
  <c r="N3054" i="24"/>
  <c r="N3053" i="24"/>
  <c r="N3052" i="24"/>
  <c r="N3051" i="24"/>
  <c r="N3050" i="24"/>
  <c r="N3049" i="24"/>
  <c r="N3048" i="24"/>
  <c r="N3047" i="24"/>
  <c r="N3046" i="24"/>
  <c r="N3045" i="24"/>
  <c r="N3044" i="24"/>
  <c r="N3043" i="24"/>
  <c r="N3042" i="24"/>
  <c r="N3041" i="24"/>
  <c r="N3040" i="24"/>
  <c r="N3039" i="24"/>
  <c r="N3038" i="24"/>
  <c r="N3037" i="24"/>
  <c r="N3036" i="24"/>
  <c r="N3035" i="24"/>
  <c r="N3034" i="24"/>
  <c r="N3033" i="24"/>
  <c r="N3032" i="24"/>
  <c r="N3031" i="24"/>
  <c r="N3030" i="24"/>
  <c r="N3029" i="24"/>
  <c r="N3028" i="24"/>
  <c r="N3027" i="24"/>
  <c r="N3026" i="24"/>
  <c r="N3025" i="24"/>
  <c r="N3024" i="24"/>
  <c r="N3023" i="24"/>
  <c r="N3022" i="24"/>
  <c r="N3021" i="24"/>
  <c r="N3020" i="24"/>
  <c r="N3019" i="24"/>
  <c r="N3018" i="24"/>
  <c r="N3017" i="24"/>
  <c r="N3016" i="24"/>
  <c r="N3015" i="24"/>
  <c r="N3014" i="24"/>
  <c r="N3013" i="24"/>
  <c r="N3012" i="24"/>
  <c r="N3011" i="24"/>
  <c r="N3010" i="24"/>
  <c r="N3009" i="24"/>
  <c r="N3008" i="24"/>
  <c r="N3007" i="24"/>
  <c r="N3006" i="24"/>
  <c r="N3005" i="24"/>
  <c r="N3004" i="24"/>
  <c r="N3003" i="24"/>
  <c r="N3002" i="24"/>
  <c r="N3001" i="24"/>
  <c r="N3000" i="24"/>
  <c r="N2999" i="24"/>
  <c r="N2998" i="24"/>
  <c r="N2997" i="24"/>
  <c r="N2996" i="24"/>
  <c r="N2995" i="24"/>
  <c r="N2994" i="24"/>
  <c r="N2993" i="24"/>
  <c r="N2992" i="24"/>
  <c r="N2991" i="24"/>
  <c r="N2990" i="24"/>
  <c r="N2989" i="24"/>
  <c r="N2988" i="24"/>
  <c r="N2987" i="24"/>
  <c r="N2986" i="24"/>
  <c r="N2985" i="24"/>
  <c r="N2984" i="24"/>
  <c r="N2983" i="24"/>
  <c r="N2982" i="24"/>
  <c r="N2981" i="24"/>
  <c r="N2980" i="24"/>
  <c r="N2979" i="24"/>
  <c r="N2978" i="24"/>
  <c r="N2977" i="24"/>
  <c r="N2976" i="24"/>
  <c r="N2975" i="24"/>
  <c r="N2974" i="24"/>
  <c r="N2973" i="24"/>
  <c r="N2972" i="24"/>
  <c r="N2971" i="24"/>
  <c r="N2970" i="24"/>
  <c r="N2969" i="24"/>
  <c r="N2968" i="24"/>
  <c r="N2967" i="24"/>
  <c r="N2966" i="24"/>
  <c r="N2965" i="24"/>
  <c r="N2964" i="24"/>
  <c r="N2963" i="24"/>
  <c r="N2962" i="24"/>
  <c r="N2961" i="24"/>
  <c r="N2960" i="24"/>
  <c r="N2959" i="24"/>
  <c r="N2958" i="24"/>
  <c r="N2957" i="24"/>
  <c r="N2956" i="24"/>
  <c r="N2955" i="24"/>
  <c r="N2954" i="24"/>
  <c r="N2953" i="24"/>
  <c r="N2952" i="24"/>
  <c r="N2951" i="24"/>
  <c r="N2950" i="24"/>
  <c r="N2949" i="24"/>
  <c r="N2948" i="24"/>
  <c r="N2947" i="24"/>
  <c r="N2946" i="24"/>
  <c r="N2945" i="24"/>
  <c r="N2944" i="24"/>
  <c r="N2943" i="24"/>
  <c r="N2942" i="24"/>
  <c r="N2941" i="24"/>
  <c r="N2940" i="24"/>
  <c r="N2939" i="24"/>
  <c r="N2938" i="24"/>
  <c r="N2937" i="24"/>
  <c r="N2936" i="24"/>
  <c r="N2935" i="24"/>
  <c r="N2934" i="24"/>
  <c r="N2933" i="24"/>
  <c r="N2932" i="24"/>
  <c r="N2931" i="24"/>
  <c r="N2930" i="24"/>
  <c r="N2929" i="24"/>
  <c r="N2928" i="24"/>
  <c r="N2927" i="24"/>
  <c r="N2926" i="24"/>
  <c r="N2925" i="24"/>
  <c r="N2924" i="24"/>
  <c r="N2923" i="24"/>
  <c r="N2922" i="24"/>
  <c r="N2921" i="24"/>
  <c r="N2920" i="24"/>
  <c r="N2919" i="24"/>
  <c r="N2918" i="24"/>
  <c r="N2917" i="24"/>
  <c r="N2916" i="24"/>
  <c r="N2915" i="24"/>
  <c r="N2914" i="24"/>
  <c r="N2913" i="24"/>
  <c r="N2912" i="24"/>
  <c r="N2911" i="24"/>
  <c r="N2910" i="24"/>
  <c r="N2909" i="24"/>
  <c r="N2908" i="24"/>
  <c r="N2907" i="24"/>
  <c r="N2906" i="24"/>
  <c r="N2905" i="24"/>
  <c r="N2904" i="24"/>
  <c r="N2903" i="24"/>
  <c r="N2902" i="24"/>
  <c r="N2901" i="24"/>
  <c r="N2900" i="24"/>
  <c r="N2899" i="24"/>
  <c r="N2898" i="24"/>
  <c r="N2897" i="24"/>
  <c r="N2896" i="24"/>
  <c r="N2895" i="24"/>
  <c r="N2894" i="24"/>
  <c r="N2893" i="24"/>
  <c r="N2892" i="24"/>
  <c r="N2891" i="24"/>
  <c r="N2890" i="24"/>
  <c r="N2889" i="24"/>
  <c r="N2888" i="24"/>
  <c r="N2887" i="24"/>
  <c r="N2886" i="24"/>
  <c r="N2885" i="24"/>
  <c r="N2884" i="24"/>
  <c r="N2883" i="24"/>
  <c r="N2882" i="24"/>
  <c r="N2881" i="24"/>
  <c r="N2880" i="24"/>
  <c r="N2879" i="24"/>
  <c r="N2878" i="24"/>
  <c r="N2877" i="24"/>
  <c r="N2876" i="24"/>
  <c r="N2875" i="24"/>
  <c r="N2874" i="24"/>
  <c r="N2873" i="24"/>
  <c r="N2872" i="24"/>
  <c r="N2871" i="24"/>
  <c r="N2870" i="24"/>
  <c r="N2869" i="24"/>
  <c r="N2868" i="24"/>
  <c r="N2867" i="24"/>
  <c r="N2866" i="24"/>
  <c r="N2865" i="24"/>
  <c r="N2864" i="24"/>
  <c r="N2863" i="24"/>
  <c r="N2862" i="24"/>
  <c r="N2861" i="24"/>
  <c r="N2860" i="24"/>
  <c r="N2859" i="24"/>
  <c r="N2858" i="24"/>
  <c r="N2857" i="24"/>
  <c r="N2856" i="24"/>
  <c r="N2855" i="24"/>
  <c r="N2854" i="24"/>
  <c r="N2853" i="24"/>
  <c r="N2852" i="24"/>
  <c r="N2851" i="24"/>
  <c r="N2850" i="24"/>
  <c r="N2849" i="24"/>
  <c r="N2848" i="24"/>
  <c r="N2847" i="24"/>
  <c r="N2846" i="24"/>
  <c r="N2845" i="24"/>
  <c r="N2844" i="24"/>
  <c r="N2843" i="24"/>
  <c r="N2842" i="24"/>
  <c r="N2841" i="24"/>
  <c r="N2840" i="24"/>
  <c r="N2839" i="24"/>
  <c r="N2838" i="24"/>
  <c r="N2837" i="24"/>
  <c r="N2836" i="24"/>
  <c r="N2835" i="24"/>
  <c r="N2834" i="24"/>
  <c r="N2833" i="24"/>
  <c r="N2832" i="24"/>
  <c r="N2831" i="24"/>
  <c r="N2830" i="24"/>
  <c r="N2829" i="24"/>
  <c r="N2828" i="24"/>
  <c r="N2827" i="24"/>
  <c r="N2826" i="24"/>
  <c r="N2825" i="24"/>
  <c r="N2824" i="24"/>
  <c r="N2823" i="24"/>
  <c r="N2822" i="24"/>
  <c r="N2821" i="24"/>
  <c r="N2820" i="24"/>
  <c r="N2819" i="24"/>
  <c r="N2818" i="24"/>
  <c r="N2817" i="24"/>
  <c r="N2816" i="24"/>
  <c r="N2815" i="24"/>
  <c r="N2814" i="24"/>
  <c r="N2813" i="24"/>
  <c r="N2812" i="24"/>
  <c r="N2811" i="24"/>
  <c r="N2810" i="24"/>
  <c r="N2809" i="24"/>
  <c r="N2808" i="24"/>
  <c r="N2807" i="24"/>
  <c r="N2806" i="24"/>
  <c r="N2805" i="24"/>
  <c r="N2804" i="24"/>
  <c r="N2803" i="24"/>
  <c r="N2802" i="24"/>
  <c r="N2801" i="24"/>
  <c r="N2800" i="24"/>
  <c r="N2799" i="24"/>
  <c r="N2798" i="24"/>
  <c r="N2797" i="24"/>
  <c r="N2796" i="24"/>
  <c r="N2795" i="24"/>
  <c r="N2794" i="24"/>
  <c r="N2793" i="24"/>
  <c r="N2792" i="24"/>
  <c r="N2791" i="24"/>
  <c r="N2790" i="24"/>
  <c r="N2789" i="24"/>
  <c r="N2788" i="24"/>
  <c r="N2787" i="24"/>
  <c r="N2786" i="24"/>
  <c r="N2785" i="24"/>
  <c r="N2784" i="24"/>
  <c r="N2783" i="24"/>
  <c r="N2782" i="24"/>
  <c r="N2781" i="24"/>
  <c r="N2780" i="24"/>
  <c r="N2779" i="24"/>
  <c r="N2778" i="24"/>
  <c r="N2777" i="24"/>
  <c r="N2776" i="24"/>
  <c r="N2775" i="24"/>
  <c r="N2774" i="24"/>
  <c r="N2773" i="24"/>
  <c r="N2772" i="24"/>
  <c r="N2771" i="24"/>
  <c r="N2770" i="24"/>
  <c r="N2769" i="24"/>
  <c r="N2768" i="24"/>
  <c r="N2767" i="24"/>
  <c r="N2766" i="24"/>
  <c r="N2765" i="24"/>
  <c r="N2764" i="24"/>
  <c r="N2763" i="24"/>
  <c r="N2762" i="24"/>
  <c r="N2761" i="24"/>
  <c r="N2760" i="24"/>
  <c r="N2759" i="24"/>
  <c r="N2758" i="24"/>
  <c r="N2757" i="24"/>
  <c r="N2756" i="24"/>
  <c r="N2755" i="24"/>
  <c r="N2754" i="24"/>
  <c r="N2753" i="24"/>
  <c r="N2752" i="24"/>
  <c r="N2751" i="24"/>
  <c r="N2750" i="24"/>
  <c r="N2749" i="24"/>
  <c r="N2748" i="24"/>
  <c r="N2747" i="24"/>
  <c r="N2746" i="24"/>
  <c r="N2745" i="24"/>
  <c r="N2744" i="24"/>
  <c r="N2743" i="24"/>
  <c r="N2742" i="24"/>
  <c r="N2741" i="24"/>
  <c r="N2740" i="24"/>
  <c r="N2739" i="24"/>
  <c r="N2738" i="24"/>
  <c r="N2737" i="24"/>
  <c r="N2736" i="24"/>
  <c r="N2735" i="24"/>
  <c r="N2734" i="24"/>
  <c r="N2733" i="24"/>
  <c r="N2732" i="24"/>
  <c r="N2731" i="24"/>
  <c r="N2730" i="24"/>
  <c r="N2729" i="24"/>
  <c r="N2728" i="24"/>
  <c r="N2727" i="24"/>
  <c r="N2726" i="24"/>
  <c r="N2725" i="24"/>
  <c r="N2724" i="24"/>
  <c r="N2723" i="24"/>
  <c r="N2722" i="24"/>
  <c r="N2721" i="24"/>
  <c r="N2720" i="24"/>
  <c r="N2719" i="24"/>
  <c r="N2718" i="24"/>
  <c r="N2717" i="24"/>
  <c r="N2716" i="24"/>
  <c r="N2715" i="24"/>
  <c r="N2714" i="24"/>
  <c r="N2713" i="24"/>
  <c r="N2712" i="24"/>
  <c r="N2711" i="24"/>
  <c r="N2710" i="24"/>
  <c r="N2709" i="24"/>
  <c r="N2708" i="24"/>
  <c r="N2707" i="24"/>
  <c r="N2706" i="24"/>
  <c r="N2705" i="24"/>
  <c r="N2704" i="24"/>
  <c r="N2703" i="24"/>
  <c r="N2702" i="24"/>
  <c r="N2701" i="24"/>
  <c r="N2700" i="24"/>
  <c r="N2699" i="24"/>
  <c r="N2698" i="24"/>
  <c r="N2697" i="24"/>
  <c r="N2696" i="24"/>
  <c r="N2695" i="24"/>
  <c r="N2694" i="24"/>
  <c r="N2693" i="24"/>
  <c r="N2692" i="24"/>
  <c r="N2691" i="24"/>
  <c r="N2690" i="24"/>
  <c r="N2689" i="24"/>
  <c r="N2688" i="24"/>
  <c r="N2687" i="24"/>
  <c r="N2686" i="24"/>
  <c r="N2685" i="24"/>
  <c r="N2684" i="24"/>
  <c r="N2683" i="24"/>
  <c r="N2682" i="24"/>
  <c r="N2681" i="24"/>
  <c r="N2680" i="24"/>
  <c r="N2679" i="24"/>
  <c r="N2678" i="24"/>
  <c r="N2677" i="24"/>
  <c r="N2676" i="24"/>
  <c r="N2675" i="24"/>
  <c r="N2674" i="24"/>
  <c r="N2673" i="24"/>
  <c r="N2672" i="24"/>
  <c r="N2671" i="24"/>
  <c r="N2670" i="24"/>
  <c r="N2669" i="24"/>
  <c r="N2668" i="24"/>
  <c r="N2667" i="24"/>
  <c r="N2666" i="24"/>
  <c r="N2665" i="24"/>
  <c r="N2664" i="24"/>
  <c r="N2663" i="24"/>
  <c r="N2662" i="24"/>
  <c r="N2661" i="24"/>
  <c r="N2660" i="24"/>
  <c r="N2659" i="24"/>
  <c r="N2658" i="24"/>
  <c r="N2657" i="24"/>
  <c r="N2656" i="24"/>
  <c r="N2655" i="24"/>
  <c r="N2654" i="24"/>
  <c r="N2653" i="24"/>
  <c r="N2652" i="24"/>
  <c r="N2651" i="24"/>
  <c r="N2650" i="24"/>
  <c r="N2649" i="24"/>
  <c r="N2648" i="24"/>
  <c r="N2647" i="24"/>
  <c r="N2646" i="24"/>
  <c r="N2645" i="24"/>
  <c r="N2644" i="24"/>
  <c r="N2643" i="24"/>
  <c r="N2642" i="24"/>
  <c r="N2641" i="24"/>
  <c r="N2640" i="24"/>
  <c r="N2639" i="24"/>
  <c r="N2638" i="24"/>
  <c r="N2637" i="24"/>
  <c r="N2636" i="24"/>
  <c r="N2635" i="24"/>
  <c r="N2634" i="24"/>
  <c r="N2633" i="24"/>
  <c r="N2632" i="24"/>
  <c r="N2631" i="24"/>
  <c r="N2630" i="24"/>
  <c r="N2629" i="24"/>
  <c r="N2628" i="24"/>
  <c r="N2627" i="24"/>
  <c r="N2626" i="24"/>
  <c r="N2625" i="24"/>
  <c r="N2624" i="24"/>
  <c r="N2623" i="24"/>
  <c r="N2622" i="24"/>
  <c r="N2621" i="24"/>
  <c r="N2620" i="24"/>
  <c r="N2619" i="24"/>
  <c r="N2618" i="24"/>
  <c r="N2617" i="24"/>
  <c r="N2616" i="24"/>
  <c r="N2615" i="24"/>
  <c r="N2614" i="24"/>
  <c r="N2613" i="24"/>
  <c r="N2612" i="24"/>
  <c r="N2611" i="24"/>
  <c r="N2610" i="24"/>
  <c r="N2609" i="24"/>
  <c r="N2608" i="24"/>
  <c r="N2607" i="24"/>
  <c r="N2606" i="24"/>
  <c r="N2605" i="24"/>
  <c r="N2604" i="24"/>
  <c r="N2603" i="24"/>
  <c r="N2602" i="24"/>
  <c r="N2601" i="24"/>
  <c r="N2600" i="24"/>
  <c r="N2599" i="24"/>
  <c r="N2598" i="24"/>
  <c r="N2597" i="24"/>
  <c r="N2596" i="24"/>
  <c r="N2595" i="24"/>
  <c r="N2594" i="24"/>
  <c r="N2593" i="24"/>
  <c r="N2592" i="24"/>
  <c r="N2591" i="24"/>
  <c r="N2590" i="24"/>
  <c r="N2589" i="24"/>
  <c r="N2588" i="24"/>
  <c r="N2587" i="24"/>
  <c r="N2586" i="24"/>
  <c r="N2585" i="24"/>
  <c r="N2584" i="24"/>
  <c r="N2583" i="24"/>
  <c r="N2582" i="24"/>
  <c r="N2581" i="24"/>
  <c r="N2580" i="24"/>
  <c r="N2579" i="24"/>
  <c r="N2578" i="24"/>
  <c r="N2577" i="24"/>
  <c r="N2576" i="24"/>
  <c r="N2575" i="24"/>
  <c r="N2574" i="24"/>
  <c r="N2573" i="24"/>
  <c r="N2572" i="24"/>
  <c r="N2571" i="24"/>
  <c r="N2570" i="24"/>
  <c r="N2569" i="24"/>
  <c r="N2568" i="24"/>
  <c r="N2567" i="24"/>
  <c r="N2566" i="24"/>
  <c r="N2565" i="24"/>
  <c r="N2564" i="24"/>
  <c r="N2563" i="24"/>
  <c r="N2562" i="24"/>
  <c r="N2561" i="24"/>
  <c r="N2560" i="24"/>
  <c r="N2559" i="24"/>
  <c r="N2558" i="24"/>
  <c r="N2557" i="24"/>
  <c r="N2556" i="24"/>
  <c r="N2555" i="24"/>
  <c r="N2554" i="24"/>
  <c r="N2553" i="24"/>
  <c r="N2552" i="24"/>
  <c r="N2551" i="24"/>
  <c r="N2550" i="24"/>
  <c r="N2549" i="24"/>
  <c r="N2548" i="24"/>
  <c r="N2547" i="24"/>
  <c r="N2546" i="24"/>
  <c r="N2545" i="24"/>
  <c r="N2544" i="24"/>
  <c r="N2543" i="24"/>
  <c r="N2542" i="24"/>
  <c r="N2541" i="24"/>
  <c r="N2540" i="24"/>
  <c r="N2539" i="24"/>
  <c r="N2538" i="24"/>
  <c r="N2537" i="24"/>
  <c r="N2536" i="24"/>
  <c r="N2535" i="24"/>
  <c r="N2534" i="24"/>
  <c r="N2533" i="24"/>
  <c r="N2532" i="24"/>
  <c r="N2531" i="24"/>
  <c r="N2530" i="24"/>
  <c r="N2529" i="24"/>
  <c r="N2528" i="24"/>
  <c r="N2527" i="24"/>
  <c r="N2526" i="24"/>
  <c r="N2525" i="24"/>
  <c r="N2524" i="24"/>
  <c r="N2523" i="24"/>
  <c r="N2522" i="24"/>
  <c r="N2521" i="24"/>
  <c r="N2520" i="24"/>
  <c r="N2519" i="24"/>
  <c r="N2518" i="24"/>
  <c r="N2517" i="24"/>
  <c r="N2516" i="24"/>
  <c r="N2515" i="24"/>
  <c r="N2514" i="24"/>
  <c r="N2513" i="24"/>
  <c r="N2512" i="24"/>
  <c r="N2511" i="24"/>
  <c r="N2510" i="24"/>
  <c r="N2509" i="24"/>
  <c r="N2508" i="24"/>
  <c r="N2507" i="24"/>
  <c r="N2506" i="24"/>
  <c r="N2505" i="24"/>
  <c r="N2504" i="24"/>
  <c r="N2503" i="24"/>
  <c r="N2502" i="24"/>
  <c r="N2501" i="24"/>
  <c r="N2500" i="24"/>
  <c r="N2499" i="24"/>
  <c r="N2498" i="24"/>
  <c r="N2497" i="24"/>
  <c r="N2496" i="24"/>
  <c r="N2495" i="24"/>
  <c r="N2494" i="24"/>
  <c r="N2493" i="24"/>
  <c r="N2492" i="24"/>
  <c r="N2491" i="24"/>
  <c r="N2490" i="24"/>
  <c r="N2489" i="24"/>
  <c r="N2488" i="24"/>
  <c r="N2487" i="24"/>
  <c r="N2486" i="24"/>
  <c r="N2485" i="24"/>
  <c r="N2484" i="24"/>
  <c r="N2483" i="24"/>
  <c r="N2482" i="24"/>
  <c r="N2481" i="24"/>
  <c r="N2480" i="24"/>
  <c r="N2479" i="24"/>
  <c r="N2478" i="24"/>
  <c r="N2477" i="24"/>
  <c r="N2476" i="24"/>
  <c r="N2475" i="24"/>
  <c r="N2474" i="24"/>
  <c r="N2473" i="24"/>
  <c r="N2472" i="24"/>
  <c r="N2471" i="24"/>
  <c r="N2470" i="24"/>
  <c r="N2469" i="24"/>
  <c r="N2468" i="24"/>
  <c r="N2467" i="24"/>
  <c r="N2466" i="24"/>
  <c r="N2465" i="24"/>
  <c r="N2464" i="24"/>
  <c r="N2463" i="24"/>
  <c r="N2462" i="24"/>
  <c r="N2461" i="24"/>
  <c r="N2460" i="24"/>
  <c r="N2459" i="24"/>
  <c r="N2458" i="24"/>
  <c r="N2457" i="24"/>
  <c r="N2456" i="24"/>
  <c r="N2455" i="24"/>
  <c r="N2454" i="24"/>
  <c r="N2453" i="24"/>
  <c r="N2452" i="24"/>
  <c r="N2451" i="24"/>
  <c r="N2450" i="24"/>
  <c r="N2449" i="24"/>
  <c r="N2448" i="24"/>
  <c r="N2447" i="24"/>
  <c r="N2446" i="24"/>
  <c r="N2445" i="24"/>
  <c r="N2444" i="24"/>
  <c r="N2443" i="24"/>
  <c r="N2442" i="24"/>
  <c r="N2441" i="24"/>
  <c r="N2440" i="24"/>
  <c r="N2439" i="24"/>
  <c r="N2438" i="24"/>
  <c r="N2437" i="24"/>
  <c r="N2436" i="24"/>
  <c r="N2435" i="24"/>
  <c r="N2434" i="24"/>
  <c r="N2433" i="24"/>
  <c r="N2432" i="24"/>
  <c r="N2431" i="24"/>
  <c r="N2430" i="24"/>
  <c r="N2429" i="24"/>
  <c r="N2428" i="24"/>
  <c r="N2427" i="24"/>
  <c r="N2426" i="24"/>
  <c r="N2425" i="24"/>
  <c r="N2424" i="24"/>
  <c r="N2423" i="24"/>
  <c r="N2422" i="24"/>
  <c r="N2421" i="24"/>
  <c r="N2420" i="24"/>
  <c r="N2419" i="24"/>
  <c r="N2418" i="24"/>
  <c r="N2417" i="24"/>
  <c r="N2416" i="24"/>
  <c r="N2415" i="24"/>
  <c r="N2414" i="24"/>
  <c r="N2413" i="24"/>
  <c r="N2412" i="24"/>
  <c r="N2411" i="24"/>
  <c r="N2410" i="24"/>
  <c r="N2409" i="24"/>
  <c r="N2408" i="24"/>
  <c r="N2407" i="24"/>
  <c r="N2406" i="24"/>
  <c r="N2405" i="24"/>
  <c r="N2404" i="24"/>
  <c r="N2403" i="24"/>
  <c r="N2402" i="24"/>
  <c r="N2401" i="24"/>
  <c r="N2400" i="24"/>
  <c r="N2399" i="24"/>
  <c r="N2398" i="24"/>
  <c r="N2397" i="24"/>
  <c r="N2396" i="24"/>
  <c r="N2395" i="24"/>
  <c r="N2394" i="24"/>
  <c r="N2393" i="24"/>
  <c r="N2392" i="24"/>
  <c r="N2391" i="24"/>
  <c r="N2390" i="24"/>
  <c r="N2389" i="24"/>
  <c r="N2388" i="24"/>
  <c r="N2387" i="24"/>
  <c r="N2386" i="24"/>
  <c r="N2385" i="24"/>
  <c r="N2384" i="24"/>
  <c r="N2383" i="24"/>
  <c r="N2382" i="24"/>
  <c r="N2381" i="24"/>
  <c r="N2380" i="24"/>
  <c r="N2379" i="24"/>
  <c r="N2378" i="24"/>
  <c r="N2377" i="24"/>
  <c r="N2376" i="24"/>
  <c r="N2375" i="24"/>
  <c r="N2374" i="24"/>
  <c r="N2373" i="24"/>
  <c r="N2372" i="24"/>
  <c r="N2371" i="24"/>
  <c r="N2370" i="24"/>
  <c r="N2369" i="24"/>
  <c r="N2368" i="24"/>
  <c r="N2367" i="24"/>
  <c r="N2366" i="24"/>
  <c r="N2365" i="24"/>
  <c r="N2364" i="24"/>
  <c r="N2363" i="24"/>
  <c r="N2362" i="24"/>
  <c r="N2361" i="24"/>
  <c r="N2360" i="24"/>
  <c r="N2359" i="24"/>
  <c r="N2358" i="24"/>
  <c r="N2357" i="24"/>
  <c r="N2356" i="24"/>
  <c r="N2355" i="24"/>
  <c r="N2354" i="24"/>
  <c r="N2353" i="24"/>
  <c r="N2352" i="24"/>
  <c r="N2351" i="24"/>
  <c r="N2350" i="24"/>
  <c r="N2349" i="24"/>
  <c r="N2348" i="24"/>
  <c r="N2347" i="24"/>
  <c r="N2346" i="24"/>
  <c r="N2345" i="24"/>
  <c r="N2344" i="24"/>
  <c r="N2343" i="24"/>
  <c r="N2342" i="24"/>
  <c r="N2341" i="24"/>
  <c r="N2340" i="24"/>
  <c r="N2339" i="24"/>
  <c r="N2338" i="24"/>
  <c r="N2337" i="24"/>
  <c r="N2336" i="24"/>
  <c r="N2335" i="24"/>
  <c r="N2334" i="24"/>
  <c r="N2333" i="24"/>
  <c r="N2332" i="24"/>
  <c r="N2331" i="24"/>
  <c r="N2330" i="24"/>
  <c r="N2329" i="24"/>
  <c r="N2328" i="24"/>
  <c r="N2327" i="24"/>
  <c r="N2326" i="24"/>
  <c r="N2325" i="24"/>
  <c r="N2324" i="24"/>
  <c r="N2323" i="24"/>
  <c r="N2322" i="24"/>
  <c r="N2321" i="24"/>
  <c r="N2320" i="24"/>
  <c r="N2319" i="24"/>
  <c r="N2318" i="24"/>
  <c r="N2317" i="24"/>
  <c r="N2316" i="24"/>
  <c r="N2315" i="24"/>
  <c r="N2314" i="24"/>
  <c r="N2313" i="24"/>
  <c r="N2312" i="24"/>
  <c r="N2311" i="24"/>
  <c r="N2310" i="24"/>
  <c r="N2309" i="24"/>
  <c r="N2308" i="24"/>
  <c r="N2307" i="24"/>
  <c r="N2306" i="24"/>
  <c r="N2305" i="24"/>
  <c r="N2304" i="24"/>
  <c r="N2303" i="24"/>
  <c r="N2302" i="24"/>
  <c r="N2301" i="24"/>
  <c r="N2300" i="24"/>
  <c r="N2299" i="24"/>
  <c r="N2298" i="24"/>
  <c r="N2297" i="24"/>
  <c r="N2296" i="24"/>
  <c r="N2295" i="24"/>
  <c r="N2294" i="24"/>
  <c r="N2293" i="24"/>
  <c r="N2292" i="24"/>
  <c r="N2291" i="24"/>
  <c r="N2290" i="24"/>
  <c r="N2289" i="24"/>
  <c r="N2288" i="24"/>
  <c r="N2287" i="24"/>
  <c r="N2286" i="24"/>
  <c r="N2285" i="24"/>
  <c r="N2284" i="24"/>
  <c r="N2283" i="24"/>
  <c r="N2282" i="24"/>
  <c r="N2281" i="24"/>
  <c r="N2280" i="24"/>
  <c r="N2279" i="24"/>
  <c r="N2278" i="24"/>
  <c r="N2277" i="24"/>
  <c r="N2276" i="24"/>
  <c r="N2275" i="24"/>
  <c r="N2274" i="24"/>
  <c r="N2273" i="24"/>
  <c r="N2272" i="24"/>
  <c r="N2271" i="24"/>
  <c r="N2270" i="24"/>
  <c r="N2269" i="24"/>
  <c r="N2268" i="24"/>
  <c r="N2267" i="24"/>
  <c r="N2266" i="24"/>
  <c r="N2265" i="24"/>
  <c r="N2264" i="24"/>
  <c r="N2263" i="24"/>
  <c r="N2262" i="24"/>
  <c r="N2261" i="24"/>
  <c r="N2260" i="24"/>
  <c r="N2259" i="24"/>
  <c r="N2258" i="24"/>
  <c r="N2257" i="24"/>
  <c r="N2256" i="24"/>
  <c r="N2255" i="24"/>
  <c r="N2254" i="24"/>
  <c r="N2253" i="24"/>
  <c r="N2252" i="24"/>
  <c r="N2251" i="24"/>
  <c r="N2250" i="24"/>
  <c r="N2249" i="24"/>
  <c r="N2248" i="24"/>
  <c r="N2247" i="24"/>
  <c r="N2246" i="24"/>
  <c r="N2245" i="24"/>
  <c r="N2244" i="24"/>
  <c r="N2243" i="24"/>
  <c r="N2242" i="24"/>
  <c r="N2241" i="24"/>
  <c r="N2240" i="24"/>
  <c r="N2239" i="24"/>
  <c r="N2238" i="24"/>
  <c r="N2237" i="24"/>
  <c r="N2236" i="24"/>
  <c r="N2235" i="24"/>
  <c r="N2234" i="24"/>
  <c r="N2233" i="24"/>
  <c r="N2232" i="24"/>
  <c r="N2231" i="24"/>
  <c r="N2230" i="24"/>
  <c r="N2229" i="24"/>
  <c r="N2228" i="24"/>
  <c r="N2227" i="24"/>
  <c r="N2226" i="24"/>
  <c r="N2225" i="24"/>
  <c r="N2224" i="24"/>
  <c r="N2223" i="24"/>
  <c r="N2222" i="24"/>
  <c r="N2221" i="24"/>
  <c r="N2220" i="24"/>
  <c r="N2219" i="24"/>
  <c r="N2218" i="24"/>
  <c r="N2217" i="24"/>
  <c r="N2216" i="24"/>
  <c r="N2215" i="24"/>
  <c r="N2214" i="24"/>
  <c r="N2213" i="24"/>
  <c r="N2212" i="24"/>
  <c r="N2211" i="24"/>
  <c r="N2210" i="24"/>
  <c r="N2209" i="24"/>
  <c r="N2208" i="24"/>
  <c r="N2207" i="24"/>
  <c r="N2206" i="24"/>
  <c r="N2205" i="24"/>
  <c r="N2204" i="24"/>
  <c r="N2203" i="24"/>
  <c r="N2202" i="24"/>
  <c r="N2201" i="24"/>
  <c r="N2200" i="24"/>
  <c r="N2199" i="24"/>
  <c r="N2198" i="24"/>
  <c r="N2197" i="24"/>
  <c r="N2196" i="24"/>
  <c r="N2195" i="24"/>
  <c r="N2194" i="24"/>
  <c r="N2193" i="24"/>
  <c r="N2192" i="24"/>
  <c r="N2191" i="24"/>
  <c r="N2190" i="24"/>
  <c r="N2189" i="24"/>
  <c r="N2188" i="24"/>
  <c r="N2187" i="24"/>
  <c r="N2186" i="24"/>
  <c r="N2185" i="24"/>
  <c r="N2184" i="24"/>
  <c r="N2183" i="24"/>
  <c r="N2182" i="24"/>
  <c r="N2181" i="24"/>
  <c r="N2180" i="24"/>
  <c r="N2179" i="24"/>
  <c r="N2178" i="24"/>
  <c r="N2177" i="24"/>
  <c r="N2176" i="24"/>
  <c r="N2175" i="24"/>
  <c r="N2174" i="24"/>
  <c r="N2173" i="24"/>
  <c r="N2172" i="24"/>
  <c r="N2171" i="24"/>
  <c r="N2170" i="24"/>
  <c r="N2169" i="24"/>
  <c r="N2168" i="24"/>
  <c r="N2167" i="24"/>
  <c r="N2166" i="24"/>
  <c r="N2165" i="24"/>
  <c r="N2164" i="24"/>
  <c r="N2163" i="24"/>
  <c r="N2162" i="24"/>
  <c r="N2161" i="24"/>
  <c r="N2160" i="24"/>
  <c r="N2159" i="24"/>
  <c r="N2158" i="24"/>
  <c r="N2157" i="24"/>
  <c r="N2156" i="24"/>
  <c r="N2155" i="24"/>
  <c r="N2154" i="24"/>
  <c r="N2153" i="24"/>
  <c r="N2152" i="24"/>
  <c r="N2151" i="24"/>
  <c r="N2150" i="24"/>
  <c r="N2149" i="24"/>
  <c r="N2148" i="24"/>
  <c r="N2147" i="24"/>
  <c r="N2146" i="24"/>
  <c r="N2145" i="24"/>
  <c r="N2144" i="24"/>
  <c r="N2143" i="24"/>
  <c r="N2142" i="24"/>
  <c r="N2141" i="24"/>
  <c r="N2140" i="24"/>
  <c r="N2139" i="24"/>
  <c r="N2138" i="24"/>
  <c r="N2137" i="24"/>
  <c r="N2136" i="24"/>
  <c r="N2135" i="24"/>
  <c r="N2134" i="24"/>
  <c r="N2133" i="24"/>
  <c r="N2132" i="24"/>
  <c r="N2131" i="24"/>
  <c r="N2130" i="24"/>
  <c r="N2129" i="24"/>
  <c r="N2128" i="24"/>
  <c r="N2127" i="24"/>
  <c r="N2126" i="24"/>
  <c r="N2125" i="24"/>
  <c r="N2124" i="24"/>
  <c r="N2123" i="24"/>
  <c r="N2122" i="24"/>
  <c r="N2121" i="24"/>
  <c r="N2120" i="24"/>
  <c r="N2119" i="24"/>
  <c r="N2118" i="24"/>
  <c r="N2117" i="24"/>
  <c r="N2116" i="24"/>
  <c r="N2115" i="24"/>
  <c r="N2114" i="24"/>
  <c r="N2113" i="24"/>
  <c r="N2112" i="24"/>
  <c r="N2111" i="24"/>
  <c r="N2110" i="24"/>
  <c r="N2109" i="24"/>
  <c r="N2108" i="24"/>
  <c r="N2107" i="24"/>
  <c r="N2106" i="24"/>
  <c r="N2105" i="24"/>
  <c r="N2104" i="24"/>
  <c r="N2103" i="24"/>
  <c r="N2102" i="24"/>
  <c r="N2101" i="24"/>
  <c r="N2100" i="24"/>
  <c r="N2099" i="24"/>
  <c r="N2098" i="24"/>
  <c r="N2097" i="24"/>
  <c r="N2096" i="24"/>
  <c r="N2095" i="24"/>
  <c r="N2094" i="24"/>
  <c r="N2093" i="24"/>
  <c r="N2092" i="24"/>
  <c r="N2091" i="24"/>
  <c r="N2090" i="24"/>
  <c r="N2089" i="24"/>
  <c r="N2088" i="24"/>
  <c r="N2087" i="24"/>
  <c r="N2086" i="24"/>
  <c r="N2085" i="24"/>
  <c r="N2084" i="24"/>
  <c r="N2083" i="24"/>
  <c r="N2082" i="24"/>
  <c r="N2081" i="24"/>
  <c r="N2080" i="24"/>
  <c r="N2079" i="24"/>
  <c r="N2078" i="24"/>
  <c r="N2077" i="24"/>
  <c r="N2076" i="24"/>
  <c r="N2075" i="24"/>
  <c r="N2074" i="24"/>
  <c r="N2073" i="24"/>
  <c r="N2072" i="24"/>
  <c r="N2071" i="24"/>
  <c r="N2070" i="24"/>
  <c r="N2069" i="24"/>
  <c r="N2068" i="24"/>
  <c r="N2067" i="24"/>
  <c r="N2066" i="24"/>
  <c r="N2065" i="24"/>
  <c r="N2064" i="24"/>
  <c r="N2063" i="24"/>
  <c r="N2062" i="24"/>
  <c r="N2061" i="24"/>
  <c r="N2060" i="24"/>
  <c r="N2059" i="24"/>
  <c r="N2058" i="24"/>
  <c r="N2057" i="24"/>
  <c r="N2056" i="24"/>
  <c r="N2055" i="24"/>
  <c r="N2054" i="24"/>
  <c r="N2053" i="24"/>
  <c r="N2052" i="24"/>
  <c r="N2051" i="24"/>
  <c r="N2050" i="24"/>
  <c r="N2049" i="24"/>
  <c r="N2048" i="24"/>
  <c r="N2047" i="24"/>
  <c r="N2046" i="24"/>
  <c r="N2045" i="24"/>
  <c r="N2044" i="24"/>
  <c r="N2043" i="24"/>
  <c r="N2042" i="24"/>
  <c r="N2041" i="24"/>
  <c r="N2040" i="24"/>
  <c r="N2039" i="24"/>
  <c r="N2038" i="24"/>
  <c r="N2037" i="24"/>
  <c r="N2036" i="24"/>
  <c r="N2035" i="24"/>
  <c r="N2034" i="24"/>
  <c r="N2033" i="24"/>
  <c r="N2032" i="24"/>
  <c r="N2031" i="24"/>
  <c r="N2030" i="24"/>
  <c r="N2029" i="24"/>
  <c r="N2028" i="24"/>
  <c r="N2027" i="24"/>
  <c r="N2026" i="24"/>
  <c r="N2025" i="24"/>
  <c r="N2024" i="24"/>
  <c r="N2023" i="24"/>
  <c r="N2022" i="24"/>
  <c r="N2021" i="24"/>
  <c r="N2020" i="24"/>
  <c r="N2019" i="24"/>
  <c r="N2018" i="24"/>
  <c r="N2017" i="24"/>
  <c r="N2016" i="24"/>
  <c r="N2015" i="24"/>
  <c r="N2014" i="24"/>
  <c r="N2013" i="24"/>
  <c r="N2012" i="24"/>
  <c r="N2011" i="24"/>
  <c r="N2010" i="24"/>
  <c r="N2009" i="24"/>
  <c r="N2008" i="24"/>
  <c r="N2007" i="24"/>
  <c r="N2006" i="24"/>
  <c r="N2005" i="24"/>
  <c r="N2004" i="24"/>
  <c r="N2003" i="24"/>
  <c r="N2002" i="24"/>
  <c r="N2001" i="24"/>
  <c r="N2000" i="24"/>
  <c r="N1999" i="24"/>
  <c r="N1998" i="24"/>
  <c r="N1997" i="24"/>
  <c r="N1996" i="24"/>
  <c r="N1995" i="24"/>
  <c r="N1994" i="24"/>
  <c r="N1993" i="24"/>
  <c r="N1992" i="24"/>
  <c r="N1991" i="24"/>
  <c r="N1990" i="24"/>
  <c r="N1989" i="24"/>
  <c r="N1988" i="24"/>
  <c r="N1987" i="24"/>
  <c r="N1986" i="24"/>
  <c r="N1985" i="24"/>
  <c r="N1984" i="24"/>
  <c r="N1983" i="24"/>
  <c r="N1982" i="24"/>
  <c r="N1981" i="24"/>
  <c r="N1980" i="24"/>
  <c r="N1979" i="24"/>
  <c r="N1978" i="24"/>
  <c r="N1977" i="24"/>
  <c r="N1976" i="24"/>
  <c r="N1975" i="24"/>
  <c r="N1974" i="24"/>
  <c r="N1973" i="24"/>
  <c r="N1972" i="24"/>
  <c r="N1971" i="24"/>
  <c r="N1970" i="24"/>
  <c r="N1969" i="24"/>
  <c r="N1968" i="24"/>
  <c r="N1967" i="24"/>
  <c r="N1966" i="24"/>
  <c r="N1965" i="24"/>
  <c r="N1964" i="24"/>
  <c r="N1963" i="24"/>
  <c r="N1962" i="24"/>
  <c r="N1961" i="24"/>
  <c r="N1960" i="24"/>
  <c r="N1959" i="24"/>
  <c r="N1958" i="24"/>
  <c r="N1957" i="24"/>
  <c r="N1956" i="24"/>
  <c r="N1955" i="24"/>
  <c r="N1954" i="24"/>
  <c r="N1953" i="24"/>
  <c r="N1952" i="24"/>
  <c r="N1951" i="24"/>
  <c r="N1950" i="24"/>
  <c r="N1949" i="24"/>
  <c r="N1948" i="24"/>
  <c r="N1947" i="24"/>
  <c r="N1946" i="24"/>
  <c r="N1945" i="24"/>
  <c r="N1944" i="24"/>
  <c r="N1943" i="24"/>
  <c r="N1942" i="24"/>
  <c r="N1941" i="24"/>
  <c r="N1940" i="24"/>
  <c r="N1939" i="24"/>
  <c r="N1938" i="24"/>
  <c r="N1937" i="24"/>
  <c r="N1936" i="24"/>
  <c r="N1935" i="24"/>
  <c r="N1934" i="24"/>
  <c r="N1933" i="24"/>
  <c r="N1932" i="24"/>
  <c r="N1931" i="24"/>
  <c r="N1930" i="24"/>
  <c r="N1929" i="24"/>
  <c r="N1928" i="24"/>
  <c r="N1927" i="24"/>
  <c r="N1926" i="24"/>
  <c r="N1925" i="24"/>
  <c r="N1924" i="24"/>
  <c r="N1923" i="24"/>
  <c r="N1922" i="24"/>
  <c r="N1921" i="24"/>
  <c r="N1920" i="24"/>
  <c r="N1919" i="24"/>
  <c r="N1918" i="24"/>
  <c r="N1917" i="24"/>
  <c r="N1916" i="24"/>
  <c r="N1915" i="24"/>
  <c r="N1914" i="24"/>
  <c r="N1913" i="24"/>
  <c r="N1912" i="24"/>
  <c r="N1911" i="24"/>
  <c r="N1910" i="24"/>
  <c r="N1909" i="24"/>
  <c r="N1908" i="24"/>
  <c r="N1907" i="24"/>
  <c r="N1906" i="24"/>
  <c r="N1905" i="24"/>
  <c r="N1904" i="24"/>
  <c r="N1903" i="24"/>
  <c r="N1902" i="24"/>
  <c r="N1901" i="24"/>
  <c r="N1900" i="24"/>
  <c r="N1899" i="24"/>
  <c r="N1898" i="24"/>
  <c r="N1897" i="24"/>
  <c r="N1896" i="24"/>
  <c r="N1895" i="24"/>
  <c r="N1894" i="24"/>
  <c r="N1893" i="24"/>
  <c r="N1892" i="24"/>
  <c r="N1891" i="24"/>
  <c r="N1890" i="24"/>
  <c r="N1889" i="24"/>
  <c r="N1888" i="24"/>
  <c r="N1887" i="24"/>
  <c r="N1886" i="24"/>
  <c r="N1885" i="24"/>
  <c r="N1884" i="24"/>
  <c r="N1883" i="24"/>
  <c r="N1882" i="24"/>
  <c r="N1881" i="24"/>
  <c r="N1880" i="24"/>
  <c r="N1879" i="24"/>
  <c r="N1878" i="24"/>
  <c r="N1877" i="24"/>
  <c r="N1876" i="24"/>
  <c r="N1875" i="24"/>
  <c r="N1874" i="24"/>
  <c r="N1873" i="24"/>
  <c r="N1872" i="24"/>
  <c r="N1871" i="24"/>
  <c r="N1870" i="24"/>
  <c r="N1869" i="24"/>
  <c r="N1868" i="24"/>
  <c r="N1867" i="24"/>
  <c r="N1866" i="24"/>
  <c r="N1865" i="24"/>
  <c r="N1864" i="24"/>
  <c r="N1863" i="24"/>
  <c r="N1862" i="24"/>
  <c r="N1861" i="24"/>
  <c r="N1860" i="24"/>
  <c r="N1859" i="24"/>
  <c r="N1858" i="24"/>
  <c r="N1857" i="24"/>
  <c r="N1856" i="24"/>
  <c r="N1855" i="24"/>
  <c r="N1854" i="24"/>
  <c r="N1853" i="24"/>
  <c r="N1852" i="24"/>
  <c r="N1851" i="24"/>
  <c r="N1850" i="24"/>
  <c r="N1849" i="24"/>
  <c r="N1848" i="24"/>
  <c r="N1847" i="24"/>
  <c r="N1846" i="24"/>
  <c r="N1845" i="24"/>
  <c r="N1844" i="24"/>
  <c r="N1843" i="24"/>
  <c r="N1842" i="24"/>
  <c r="N1841" i="24"/>
  <c r="N1840" i="24"/>
  <c r="N1839" i="24"/>
  <c r="N1838" i="24"/>
  <c r="N1837" i="24"/>
  <c r="N1836" i="24"/>
  <c r="N1835" i="24"/>
  <c r="N1834" i="24"/>
  <c r="N1833" i="24"/>
  <c r="N1832" i="24"/>
  <c r="N1831" i="24"/>
  <c r="N1830" i="24"/>
  <c r="N1829" i="24"/>
  <c r="N1828" i="24"/>
  <c r="N1827" i="24"/>
  <c r="N1826" i="24"/>
  <c r="N1825" i="24"/>
  <c r="N1824" i="24"/>
  <c r="N1823" i="24"/>
  <c r="N1822" i="24"/>
  <c r="N1821" i="24"/>
  <c r="N1820" i="24"/>
  <c r="N1819" i="24"/>
  <c r="N1818" i="24"/>
  <c r="N1817" i="24"/>
  <c r="N1816" i="24"/>
  <c r="N1815" i="24"/>
  <c r="N1814" i="24"/>
  <c r="N1813" i="24"/>
  <c r="N1812" i="24"/>
  <c r="N1811" i="24"/>
  <c r="N1810" i="24"/>
  <c r="N1809" i="24"/>
  <c r="N1808" i="24"/>
  <c r="N1807" i="24"/>
  <c r="N1806" i="24"/>
  <c r="N1805" i="24"/>
  <c r="N1804" i="24"/>
  <c r="N1803" i="24"/>
  <c r="N1802" i="24"/>
  <c r="N1801" i="24"/>
  <c r="N1800" i="24"/>
  <c r="N1799" i="24"/>
  <c r="N1798" i="24"/>
  <c r="N1797" i="24"/>
  <c r="N1796" i="24"/>
  <c r="N1795" i="24"/>
  <c r="N1794" i="24"/>
  <c r="N1793" i="24"/>
  <c r="N1792" i="24"/>
  <c r="N1791" i="24"/>
  <c r="N1790" i="24"/>
  <c r="N1789" i="24"/>
  <c r="N1788" i="24"/>
  <c r="N1787" i="24"/>
  <c r="N1786" i="24"/>
  <c r="N1785" i="24"/>
  <c r="N1784" i="24"/>
  <c r="N1783" i="24"/>
  <c r="N1782" i="24"/>
  <c r="N1781" i="24"/>
  <c r="N1780" i="24"/>
  <c r="N1779" i="24"/>
  <c r="N1778" i="24"/>
  <c r="N1777" i="24"/>
  <c r="N1776" i="24"/>
  <c r="N1775" i="24"/>
  <c r="N1774" i="24"/>
  <c r="N1773" i="24"/>
  <c r="N1772" i="24"/>
  <c r="N1771" i="24"/>
  <c r="N1770" i="24"/>
  <c r="N1769" i="24"/>
  <c r="N1768" i="24"/>
  <c r="N1767" i="24"/>
  <c r="N1766" i="24"/>
  <c r="N1765" i="24"/>
  <c r="N1764" i="24"/>
  <c r="N1763" i="24"/>
  <c r="N1762" i="24"/>
  <c r="N1761" i="24"/>
  <c r="N1760" i="24"/>
  <c r="N1759" i="24"/>
  <c r="N1758" i="24"/>
  <c r="N1757" i="24"/>
  <c r="N1756" i="24"/>
  <c r="N1755" i="24"/>
  <c r="N1754" i="24"/>
  <c r="N1753" i="24"/>
  <c r="N1752" i="24"/>
  <c r="N1751" i="24"/>
  <c r="N1750" i="24"/>
  <c r="N1749" i="24"/>
  <c r="N1748" i="24"/>
  <c r="N1747" i="24"/>
  <c r="N1746" i="24"/>
  <c r="N1745" i="24"/>
  <c r="N1744" i="24"/>
  <c r="N1743" i="24"/>
  <c r="N1742" i="24"/>
  <c r="N1741" i="24"/>
  <c r="N1740" i="24"/>
  <c r="N1739" i="24"/>
  <c r="N1738" i="24"/>
  <c r="N1737" i="24"/>
  <c r="N1736" i="24"/>
  <c r="N1735" i="24"/>
  <c r="N1734" i="24"/>
  <c r="N1733" i="24"/>
  <c r="N1732" i="24"/>
  <c r="N1731" i="24"/>
  <c r="N1730" i="24"/>
  <c r="N1729" i="24"/>
  <c r="N1728" i="24"/>
  <c r="N1727" i="24"/>
  <c r="N1726" i="24"/>
  <c r="N1725" i="24"/>
  <c r="N1724" i="24"/>
  <c r="N1723" i="24"/>
  <c r="N1722" i="24"/>
  <c r="N1721" i="24"/>
  <c r="N1720" i="24"/>
  <c r="N1719" i="24"/>
  <c r="N1718" i="24"/>
  <c r="N1717" i="24"/>
  <c r="N1716" i="24"/>
  <c r="N1715" i="24"/>
  <c r="N1714" i="24"/>
  <c r="N1713" i="24"/>
  <c r="N1712" i="24"/>
  <c r="N1711" i="24"/>
  <c r="N1710" i="24"/>
  <c r="N1709" i="24"/>
  <c r="N1708" i="24"/>
  <c r="N1707" i="24"/>
  <c r="N1706" i="24"/>
  <c r="N1705" i="24"/>
  <c r="N1704" i="24"/>
  <c r="N1703" i="24"/>
  <c r="N1702" i="24"/>
  <c r="N1701" i="24"/>
  <c r="N1700" i="24"/>
  <c r="N1699" i="24"/>
  <c r="N1698" i="24"/>
  <c r="N1697" i="24"/>
  <c r="N1696" i="24"/>
  <c r="N1695" i="24"/>
  <c r="N1694" i="24"/>
  <c r="N1693" i="24"/>
  <c r="N1692" i="24"/>
  <c r="N1691" i="24"/>
  <c r="N1690" i="24"/>
  <c r="N1689" i="24"/>
  <c r="N1688" i="24"/>
  <c r="N1687" i="24"/>
  <c r="N1686" i="24"/>
  <c r="N1685" i="24"/>
  <c r="N1684" i="24"/>
  <c r="N1683" i="24"/>
  <c r="N1682" i="24"/>
  <c r="N1681" i="24"/>
  <c r="N1680" i="24"/>
  <c r="N1679" i="24"/>
  <c r="N1678" i="24"/>
  <c r="N1677" i="24"/>
  <c r="N1676" i="24"/>
  <c r="N1675" i="24"/>
  <c r="N1674" i="24"/>
  <c r="N1673" i="24"/>
  <c r="N1672" i="24"/>
  <c r="N1671" i="24"/>
  <c r="N1670" i="24"/>
  <c r="N1669" i="24"/>
  <c r="N1668" i="24"/>
  <c r="N1667" i="24"/>
  <c r="N1666" i="24"/>
  <c r="N1665" i="24"/>
  <c r="N1664" i="24"/>
  <c r="N1663" i="24"/>
  <c r="N1662" i="24"/>
  <c r="N1661" i="24"/>
  <c r="N1660" i="24"/>
  <c r="N1659" i="24"/>
  <c r="N1658" i="24"/>
  <c r="N1657" i="24"/>
  <c r="N1656" i="24"/>
  <c r="N1655" i="24"/>
  <c r="N1654" i="24"/>
  <c r="N1653" i="24"/>
  <c r="N1652" i="24"/>
  <c r="N1651" i="24"/>
  <c r="N1650" i="24"/>
  <c r="N1649" i="24"/>
  <c r="N1648" i="24"/>
  <c r="N1647" i="24"/>
  <c r="N1646" i="24"/>
  <c r="N1645" i="24"/>
  <c r="N1644" i="24"/>
  <c r="N1643" i="24"/>
  <c r="N1642" i="24"/>
  <c r="N1641" i="24"/>
  <c r="N1640" i="24"/>
  <c r="N1639" i="24"/>
  <c r="N1638" i="24"/>
  <c r="N1637" i="24"/>
  <c r="N1636" i="24"/>
  <c r="N1635" i="24"/>
  <c r="N1634" i="24"/>
  <c r="N1633" i="24"/>
  <c r="N1632" i="24"/>
  <c r="N1631" i="24"/>
  <c r="N1630" i="24"/>
  <c r="N1629" i="24"/>
  <c r="N1628" i="24"/>
  <c r="N1627" i="24"/>
  <c r="N1626" i="24"/>
  <c r="N1625" i="24"/>
  <c r="N1624" i="24"/>
  <c r="N1623" i="24"/>
  <c r="N1622" i="24"/>
  <c r="N1621" i="24"/>
  <c r="N1620" i="24"/>
  <c r="N1619" i="24"/>
  <c r="N1618" i="24"/>
  <c r="N1617" i="24"/>
  <c r="N1616" i="24"/>
  <c r="N1615" i="24"/>
  <c r="N1614" i="24"/>
  <c r="N1613" i="24"/>
  <c r="N1612" i="24"/>
  <c r="N1611" i="24"/>
  <c r="N1610" i="24"/>
  <c r="N1609" i="24"/>
  <c r="N1608" i="24"/>
  <c r="N1607" i="24"/>
  <c r="N1606" i="24"/>
  <c r="N1605" i="24"/>
  <c r="N1604" i="24"/>
  <c r="N1603" i="24"/>
  <c r="N1602" i="24"/>
  <c r="N1601" i="24"/>
  <c r="N1600" i="24"/>
  <c r="N1599" i="24"/>
  <c r="N1598" i="24"/>
  <c r="N1597" i="24"/>
  <c r="N1596" i="24"/>
  <c r="N1595" i="24"/>
  <c r="N1594" i="24"/>
  <c r="N1593" i="24"/>
  <c r="N1592" i="24"/>
  <c r="N1591" i="24"/>
  <c r="N1590" i="24"/>
  <c r="N1589" i="24"/>
  <c r="N1588" i="24"/>
  <c r="N1587" i="24"/>
  <c r="N1586" i="24"/>
  <c r="N1585" i="24"/>
  <c r="N1584" i="24"/>
  <c r="N1583" i="24"/>
  <c r="N1582" i="24"/>
  <c r="N1581" i="24"/>
  <c r="N1580" i="24"/>
  <c r="N1579" i="24"/>
  <c r="N1578" i="24"/>
  <c r="N1577" i="24"/>
  <c r="N1576" i="24"/>
  <c r="N1575" i="24"/>
  <c r="N1574" i="24"/>
  <c r="N1573" i="24"/>
  <c r="N1572" i="24"/>
  <c r="N1571" i="24"/>
  <c r="N1570" i="24"/>
  <c r="N1569" i="24"/>
  <c r="N1568" i="24"/>
  <c r="N1567" i="24"/>
  <c r="N1566" i="24"/>
  <c r="N1565" i="24"/>
  <c r="N1564" i="24"/>
  <c r="N1563" i="24"/>
  <c r="N1562" i="24"/>
  <c r="N1561" i="24"/>
  <c r="N1560" i="24"/>
  <c r="N1559" i="24"/>
  <c r="N1558" i="24"/>
  <c r="N1557" i="24"/>
  <c r="N1556" i="24"/>
  <c r="N1555" i="24"/>
  <c r="N1554" i="24"/>
  <c r="N1553" i="24"/>
  <c r="N1552" i="24"/>
  <c r="N1551" i="24"/>
  <c r="N1550" i="24"/>
  <c r="N1549" i="24"/>
  <c r="N1548" i="24"/>
  <c r="N1547" i="24"/>
  <c r="N1546" i="24"/>
  <c r="N1545" i="24"/>
  <c r="N1544" i="24"/>
  <c r="N1543" i="24"/>
  <c r="N1542" i="24"/>
  <c r="N1541" i="24"/>
  <c r="N1540" i="24"/>
  <c r="N1539" i="24"/>
  <c r="N1538" i="24"/>
  <c r="N1537" i="24"/>
  <c r="N1536" i="24"/>
  <c r="N1535" i="24"/>
  <c r="N1534" i="24"/>
  <c r="N1533" i="24"/>
  <c r="N1532" i="24"/>
  <c r="N1531" i="24"/>
  <c r="N1530" i="24"/>
  <c r="N1529" i="24"/>
  <c r="N1528" i="24"/>
  <c r="N1527" i="24"/>
  <c r="N1526" i="24"/>
  <c r="N1525" i="24"/>
  <c r="N1524" i="24"/>
  <c r="N1523" i="24"/>
  <c r="N1522" i="24"/>
  <c r="N1521" i="24"/>
  <c r="N1520" i="24"/>
  <c r="N1519" i="24"/>
  <c r="N1518" i="24"/>
  <c r="N1517" i="24"/>
  <c r="N1516" i="24"/>
  <c r="N1515" i="24"/>
  <c r="N1514" i="24"/>
  <c r="N1513" i="24"/>
  <c r="N1512" i="24"/>
  <c r="N1511" i="24"/>
  <c r="N1510" i="24"/>
  <c r="N1509" i="24"/>
  <c r="N1508" i="24"/>
  <c r="N1507" i="24"/>
  <c r="N1506" i="24"/>
  <c r="N1505" i="24"/>
  <c r="N1504" i="24"/>
  <c r="N1503" i="24"/>
  <c r="N1502" i="24"/>
  <c r="N1501" i="24"/>
  <c r="N1500" i="24"/>
  <c r="N1499" i="24"/>
  <c r="N1498" i="24"/>
  <c r="N1497" i="24"/>
  <c r="N1496" i="24"/>
  <c r="N1495" i="24"/>
  <c r="N1494" i="24"/>
  <c r="N1493" i="24"/>
  <c r="N1492" i="24"/>
  <c r="N1491" i="24"/>
  <c r="N1490" i="24"/>
  <c r="N1489" i="24"/>
  <c r="N1488" i="24"/>
  <c r="N1487" i="24"/>
  <c r="N1486" i="24"/>
  <c r="N1485" i="24"/>
  <c r="N1484" i="24"/>
  <c r="N1483" i="24"/>
  <c r="N1482" i="24"/>
  <c r="N1481" i="24"/>
  <c r="N1480" i="24"/>
  <c r="N1479" i="24"/>
  <c r="N1478" i="24"/>
  <c r="N1477" i="24"/>
  <c r="N1476" i="24"/>
  <c r="N1475" i="24"/>
  <c r="N1474" i="24"/>
  <c r="N1473" i="24"/>
  <c r="N1472" i="24"/>
  <c r="N1471" i="24"/>
  <c r="N1470" i="24"/>
  <c r="N1469" i="24"/>
  <c r="N1468" i="24"/>
  <c r="N1467" i="24"/>
  <c r="N1466" i="24"/>
  <c r="N1465" i="24"/>
  <c r="N1464" i="24"/>
  <c r="N1463" i="24"/>
  <c r="N1462" i="24"/>
  <c r="N1461" i="24"/>
  <c r="N1460" i="24"/>
  <c r="N1459" i="24"/>
  <c r="N1458" i="24"/>
  <c r="N1457" i="24"/>
  <c r="N1456" i="24"/>
  <c r="N1455" i="24"/>
  <c r="N1454" i="24"/>
  <c r="N1453" i="24"/>
  <c r="N1452" i="24"/>
  <c r="N1451" i="24"/>
  <c r="N1450" i="24"/>
  <c r="N1449" i="24"/>
  <c r="N1448" i="24"/>
  <c r="N1447" i="24"/>
  <c r="N1446" i="24"/>
  <c r="N1445" i="24"/>
  <c r="N1444" i="24"/>
  <c r="N1443" i="24"/>
  <c r="N1442" i="24"/>
  <c r="N1441" i="24"/>
  <c r="N1440" i="24"/>
  <c r="N1439" i="24"/>
  <c r="N1438" i="24"/>
  <c r="N1437" i="24"/>
  <c r="N1436" i="24"/>
  <c r="N1435" i="24"/>
  <c r="N1434" i="24"/>
  <c r="N1433" i="24"/>
  <c r="N1432" i="24"/>
  <c r="N1431" i="24"/>
  <c r="N1430" i="24"/>
  <c r="N1429" i="24"/>
  <c r="N1428" i="24"/>
  <c r="N1427" i="24"/>
  <c r="N1426" i="24"/>
  <c r="N1425" i="24"/>
  <c r="N1424" i="24"/>
  <c r="N1423" i="24"/>
  <c r="N1422" i="24"/>
  <c r="N1421" i="24"/>
  <c r="N1420" i="24"/>
  <c r="N1419" i="24"/>
  <c r="N1418" i="24"/>
  <c r="N1417" i="24"/>
  <c r="N1416" i="24"/>
  <c r="N1415" i="24"/>
  <c r="N1414" i="24"/>
  <c r="N1413" i="24"/>
  <c r="N1412" i="24"/>
  <c r="N1411" i="24"/>
  <c r="N1410" i="24"/>
  <c r="N1409" i="24"/>
  <c r="N1408" i="24"/>
  <c r="N1407" i="24"/>
  <c r="N1406" i="24"/>
  <c r="N1405" i="24"/>
  <c r="N1404" i="24"/>
  <c r="N1403" i="24"/>
  <c r="N1402" i="24"/>
  <c r="N1401" i="24"/>
  <c r="N1400" i="24"/>
  <c r="N1399" i="24"/>
  <c r="N1398" i="24"/>
  <c r="N1397" i="24"/>
  <c r="N1396" i="24"/>
  <c r="N1395" i="24"/>
  <c r="N1394" i="24"/>
  <c r="N1393" i="24"/>
  <c r="N1392" i="24"/>
  <c r="N1391" i="24"/>
  <c r="N1390" i="24"/>
  <c r="N1389" i="24"/>
  <c r="N1388" i="24"/>
  <c r="N1387" i="24"/>
  <c r="N1386" i="24"/>
  <c r="N1385" i="24"/>
  <c r="N1384" i="24"/>
  <c r="N1383" i="24"/>
  <c r="N1382" i="24"/>
  <c r="N1381" i="24"/>
  <c r="N1380" i="24"/>
  <c r="N1379" i="24"/>
  <c r="N1378" i="24"/>
  <c r="N1377" i="24"/>
  <c r="N1376" i="24"/>
  <c r="N1375" i="24"/>
  <c r="N1374" i="24"/>
  <c r="N1373" i="24"/>
  <c r="N1372" i="24"/>
  <c r="N1371" i="24"/>
  <c r="N1370" i="24"/>
  <c r="N1369" i="24"/>
  <c r="N1368" i="24"/>
  <c r="N1367" i="24"/>
  <c r="N1366" i="24"/>
  <c r="N1365" i="24"/>
  <c r="N1364" i="24"/>
  <c r="N1363" i="24"/>
  <c r="N1362" i="24"/>
  <c r="N1361" i="24"/>
  <c r="N1360" i="24"/>
  <c r="N1359" i="24"/>
  <c r="N1358" i="24"/>
  <c r="N1357" i="24"/>
  <c r="N1356" i="24"/>
  <c r="N1355" i="24"/>
  <c r="N1354" i="24"/>
  <c r="N1353" i="24"/>
  <c r="N1352" i="24"/>
  <c r="N1351" i="24"/>
  <c r="N1350" i="24"/>
  <c r="N1349" i="24"/>
  <c r="N1348" i="24"/>
  <c r="N1347" i="24"/>
  <c r="N1346" i="24"/>
  <c r="N1345" i="24"/>
  <c r="N1344" i="24"/>
  <c r="N1343" i="24"/>
  <c r="N1342" i="24"/>
  <c r="N1341" i="24"/>
  <c r="N1340" i="24"/>
  <c r="N1339" i="24"/>
  <c r="N1338" i="24"/>
  <c r="N1337" i="24"/>
  <c r="N1336" i="24"/>
  <c r="N1335" i="24"/>
  <c r="N1334" i="24"/>
  <c r="N1333" i="24"/>
  <c r="N1332" i="24"/>
  <c r="N1331" i="24"/>
  <c r="N1330" i="24"/>
  <c r="N1329" i="24"/>
  <c r="N1328" i="24"/>
  <c r="N1327" i="24"/>
  <c r="N1326" i="24"/>
  <c r="N1325" i="24"/>
  <c r="N1324" i="24"/>
  <c r="N1323" i="24"/>
  <c r="N1322" i="24"/>
  <c r="N1321" i="24"/>
  <c r="N1320" i="24"/>
  <c r="N1319" i="24"/>
  <c r="N1318" i="24"/>
  <c r="N1317" i="24"/>
  <c r="N1316" i="24"/>
  <c r="N1315" i="24"/>
  <c r="N1314" i="24"/>
  <c r="N1313" i="24"/>
  <c r="N1312" i="24"/>
  <c r="N1311" i="24"/>
  <c r="N1310" i="24"/>
  <c r="N1309" i="24"/>
  <c r="N1308" i="24"/>
  <c r="N1307" i="24"/>
  <c r="N1306" i="24"/>
  <c r="N1305" i="24"/>
  <c r="N1304" i="24"/>
  <c r="N1303" i="24"/>
  <c r="N1302" i="24"/>
  <c r="N1301" i="24"/>
  <c r="N1300" i="24"/>
  <c r="N1299" i="24"/>
  <c r="N1298" i="24"/>
  <c r="N1297" i="24"/>
  <c r="N1296" i="24"/>
  <c r="N1295" i="24"/>
  <c r="N1294" i="24"/>
  <c r="N1293" i="24"/>
  <c r="N1292" i="24"/>
  <c r="N1291" i="24"/>
  <c r="N1290" i="24"/>
  <c r="N1289" i="24"/>
  <c r="N3105" i="24"/>
  <c r="O3104" i="24"/>
  <c r="K2" i="40"/>
  <c r="L2" i="40" s="1"/>
  <c r="M2" i="40" s="1"/>
  <c r="N2" i="40" s="1"/>
  <c r="O2" i="40" s="1"/>
  <c r="P2" i="40" s="1"/>
  <c r="Q2" i="40" s="1"/>
  <c r="R2" i="40" s="1"/>
  <c r="S2" i="40" s="1"/>
  <c r="T2" i="40" s="1"/>
  <c r="U2" i="40" s="1"/>
  <c r="V2" i="40" s="1"/>
  <c r="J2" i="40"/>
  <c r="F2" i="40"/>
  <c r="G2" i="40" s="1"/>
  <c r="H2" i="40" s="1"/>
  <c r="I2" i="40" s="1"/>
  <c r="H3" i="34"/>
  <c r="F3" i="33"/>
  <c r="J8634" i="37"/>
  <c r="J8633" i="37"/>
  <c r="J8632" i="37"/>
  <c r="J8631" i="37"/>
  <c r="J8630" i="37"/>
  <c r="J8629" i="37"/>
  <c r="J8628" i="37"/>
  <c r="J8627" i="37"/>
  <c r="J8626" i="37"/>
  <c r="J8625" i="37"/>
  <c r="J8624" i="37"/>
  <c r="J8623" i="37"/>
  <c r="J8622" i="37"/>
  <c r="J8621" i="37"/>
  <c r="J8620" i="37"/>
  <c r="J8619" i="37"/>
  <c r="J8618" i="37"/>
  <c r="J8617" i="37"/>
  <c r="J8616" i="37"/>
  <c r="J8615" i="37"/>
  <c r="J8614" i="37"/>
  <c r="J8613" i="37"/>
  <c r="J8612" i="37"/>
  <c r="J8611" i="37"/>
  <c r="J8610" i="37"/>
  <c r="J8609" i="37"/>
  <c r="J8608" i="37"/>
  <c r="J8607" i="37"/>
  <c r="J8606" i="37"/>
  <c r="J8605" i="37"/>
  <c r="J8604" i="37"/>
  <c r="J8603" i="37"/>
  <c r="J8602" i="37"/>
  <c r="J8601" i="37"/>
  <c r="J8600" i="37"/>
  <c r="J8599" i="37"/>
  <c r="J8598" i="37"/>
  <c r="J8597" i="37"/>
  <c r="J8596" i="37"/>
  <c r="J8595" i="37"/>
  <c r="J8594" i="37"/>
  <c r="J8593" i="37"/>
  <c r="J8592" i="37"/>
  <c r="J8591" i="37"/>
  <c r="J8590" i="37"/>
  <c r="J8589" i="37"/>
  <c r="J8588" i="37"/>
  <c r="J8587" i="37"/>
  <c r="J8586" i="37"/>
  <c r="J8585" i="37"/>
  <c r="J8584" i="37"/>
  <c r="J8583" i="37"/>
  <c r="J8582" i="37"/>
  <c r="J8581" i="37"/>
  <c r="J8580" i="37"/>
  <c r="J8579" i="37"/>
  <c r="J8578" i="37"/>
  <c r="J8577" i="37"/>
  <c r="J8576" i="37"/>
  <c r="J8575" i="37"/>
  <c r="J8574" i="37"/>
  <c r="J8573" i="37"/>
  <c r="J8572" i="37"/>
  <c r="J8571" i="37"/>
  <c r="J8570" i="37"/>
  <c r="J8569" i="37"/>
  <c r="J8568" i="37"/>
  <c r="J8567" i="37"/>
  <c r="J8566" i="37"/>
  <c r="J8565" i="37"/>
  <c r="J8564" i="37"/>
  <c r="J8563" i="37"/>
  <c r="J8562" i="37"/>
  <c r="J8561" i="37"/>
  <c r="J8560" i="37"/>
  <c r="J8559" i="37"/>
  <c r="J8558" i="37"/>
  <c r="J8557" i="37"/>
  <c r="J8556" i="37"/>
  <c r="J8555" i="37"/>
  <c r="J8554" i="37"/>
  <c r="J8553" i="37"/>
  <c r="J8552" i="37"/>
  <c r="J8551" i="37"/>
  <c r="J8550" i="37"/>
  <c r="J8549" i="37"/>
  <c r="J8548" i="37"/>
  <c r="J8547" i="37"/>
  <c r="J8546" i="37"/>
  <c r="J8545" i="37"/>
  <c r="J8544" i="37"/>
  <c r="J8543" i="37"/>
  <c r="J8542" i="37"/>
  <c r="J8541" i="37"/>
  <c r="J8540" i="37"/>
  <c r="J8539" i="37"/>
  <c r="J8538" i="37"/>
  <c r="J8537" i="37"/>
  <c r="J8536" i="37"/>
  <c r="J8535" i="37"/>
  <c r="J8534" i="37"/>
  <c r="J8533" i="37"/>
  <c r="J8532" i="37"/>
  <c r="J8531" i="37"/>
  <c r="J8530" i="37"/>
  <c r="J8529" i="37"/>
  <c r="J8528" i="37"/>
  <c r="J8527" i="37"/>
  <c r="J8526" i="37"/>
  <c r="J8525" i="37"/>
  <c r="J8524" i="37"/>
  <c r="J8523" i="37"/>
  <c r="J8522" i="37"/>
  <c r="J8521" i="37"/>
  <c r="J8520" i="37"/>
  <c r="J8519" i="37"/>
  <c r="J8518" i="37"/>
  <c r="J8517" i="37"/>
  <c r="J8516" i="37"/>
  <c r="J8515" i="37"/>
  <c r="J8514" i="37"/>
  <c r="J8513" i="37"/>
  <c r="J8512" i="37"/>
  <c r="J8511" i="37"/>
  <c r="J8510" i="37"/>
  <c r="J8509" i="37"/>
  <c r="J8508" i="37"/>
  <c r="J8507" i="37"/>
  <c r="J8506" i="37"/>
  <c r="J8505" i="37"/>
  <c r="J8504" i="37"/>
  <c r="J8503" i="37"/>
  <c r="J8502" i="37"/>
  <c r="J8501" i="37"/>
  <c r="J8500" i="37"/>
  <c r="J8499" i="37"/>
  <c r="J8498" i="37"/>
  <c r="J8497" i="37"/>
  <c r="J8496" i="37"/>
  <c r="J8495" i="37"/>
  <c r="J8494" i="37"/>
  <c r="J8493" i="37"/>
  <c r="J8492" i="37"/>
  <c r="J8491" i="37"/>
  <c r="J8490" i="37"/>
  <c r="J8489" i="37"/>
  <c r="J8488" i="37"/>
  <c r="J8487" i="37"/>
  <c r="J8486" i="37"/>
  <c r="J8485" i="37"/>
  <c r="J8484" i="37"/>
  <c r="J8483" i="37"/>
  <c r="J8482" i="37"/>
  <c r="J8481" i="37"/>
  <c r="J8480" i="37"/>
  <c r="J8479" i="37"/>
  <c r="J8478" i="37"/>
  <c r="J8477" i="37"/>
  <c r="J8476" i="37"/>
  <c r="J8475" i="37"/>
  <c r="J8474" i="37"/>
  <c r="J8473" i="37"/>
  <c r="J8472" i="37"/>
  <c r="J8471" i="37"/>
  <c r="J8470" i="37"/>
  <c r="J8469" i="37"/>
  <c r="J8468" i="37"/>
  <c r="J8467" i="37"/>
  <c r="J8466" i="37"/>
  <c r="J8465" i="37"/>
  <c r="J8464" i="37"/>
  <c r="J8463" i="37"/>
  <c r="J8462" i="37"/>
  <c r="J8461" i="37"/>
  <c r="J8460" i="37"/>
  <c r="J8459" i="37"/>
  <c r="J8458" i="37"/>
  <c r="J8457" i="37"/>
  <c r="J8456" i="37"/>
  <c r="J8455" i="37"/>
  <c r="J8454" i="37"/>
  <c r="J8453" i="37"/>
  <c r="J8452" i="37"/>
  <c r="J8451" i="37"/>
  <c r="J8450" i="37"/>
  <c r="J8449" i="37"/>
  <c r="J8448" i="37"/>
  <c r="J8447" i="37"/>
  <c r="J8446" i="37"/>
  <c r="J8445" i="37"/>
  <c r="J8444" i="37"/>
  <c r="J8443" i="37"/>
  <c r="J8442" i="37"/>
  <c r="J8441" i="37"/>
  <c r="J8440" i="37"/>
  <c r="J8439" i="37"/>
  <c r="J8438" i="37"/>
  <c r="J8437" i="37"/>
  <c r="J8436" i="37"/>
  <c r="J8435" i="37"/>
  <c r="J8434" i="37"/>
  <c r="J8433" i="37"/>
  <c r="J8432" i="37"/>
  <c r="J8431" i="37"/>
  <c r="J8430" i="37"/>
  <c r="J8429" i="37"/>
  <c r="J8428" i="37"/>
  <c r="J8427" i="37"/>
  <c r="J8426" i="37"/>
  <c r="J8425" i="37"/>
  <c r="J8424" i="37"/>
  <c r="J8423" i="37"/>
  <c r="J8422" i="37"/>
  <c r="J8421" i="37"/>
  <c r="J8420" i="37"/>
  <c r="J8419" i="37"/>
  <c r="J8418" i="37"/>
  <c r="J8417" i="37"/>
  <c r="J8416" i="37"/>
  <c r="J8415" i="37"/>
  <c r="J8414" i="37"/>
  <c r="J8413" i="37"/>
  <c r="J8412" i="37"/>
  <c r="J8411" i="37"/>
  <c r="J8410" i="37"/>
  <c r="J8409" i="37"/>
  <c r="J8408" i="37"/>
  <c r="J8407" i="37"/>
  <c r="J8406" i="37"/>
  <c r="J8405" i="37"/>
  <c r="J8404" i="37"/>
  <c r="J8403" i="37"/>
  <c r="J8402" i="37"/>
  <c r="J8401" i="37"/>
  <c r="J8400" i="37"/>
  <c r="J8399" i="37"/>
  <c r="J8398" i="37"/>
  <c r="J8397" i="37"/>
  <c r="J8396" i="37"/>
  <c r="J8395" i="37"/>
  <c r="J8394" i="37"/>
  <c r="J8393" i="37"/>
  <c r="J8392" i="37"/>
  <c r="J8391" i="37"/>
  <c r="J8390" i="37"/>
  <c r="J8389" i="37"/>
  <c r="J8388" i="37"/>
  <c r="J8387" i="37"/>
  <c r="J8386" i="37"/>
  <c r="J8385" i="37"/>
  <c r="J8384" i="37"/>
  <c r="J8383" i="37"/>
  <c r="J8382" i="37"/>
  <c r="J8381" i="37"/>
  <c r="J8380" i="37"/>
  <c r="J8379" i="37"/>
  <c r="J8378" i="37"/>
  <c r="J8377" i="37"/>
  <c r="J8376" i="37"/>
  <c r="J8375" i="37"/>
  <c r="J8374" i="37"/>
  <c r="J8373" i="37"/>
  <c r="J8372" i="37"/>
  <c r="J8371" i="37"/>
  <c r="J8370" i="37"/>
  <c r="J8369" i="37"/>
  <c r="J8368" i="37"/>
  <c r="J8367" i="37"/>
  <c r="J8366" i="37"/>
  <c r="J8365" i="37"/>
  <c r="J8364" i="37"/>
  <c r="J8363" i="37"/>
  <c r="J8362" i="37"/>
  <c r="J8361" i="37"/>
  <c r="J8360" i="37"/>
  <c r="J8359" i="37"/>
  <c r="J8358" i="37"/>
  <c r="J8357" i="37"/>
  <c r="J8356" i="37"/>
  <c r="J8355" i="37"/>
  <c r="J8354" i="37"/>
  <c r="J8353" i="37"/>
  <c r="J8352" i="37"/>
  <c r="J8351" i="37"/>
  <c r="J8350" i="37"/>
  <c r="J8349" i="37"/>
  <c r="J8348" i="37"/>
  <c r="J8347" i="37"/>
  <c r="J8346" i="37"/>
  <c r="J8345" i="37"/>
  <c r="J8344" i="37"/>
  <c r="J8343" i="37"/>
  <c r="J8342" i="37"/>
  <c r="J8341" i="37"/>
  <c r="J8340" i="37"/>
  <c r="J8339" i="37"/>
  <c r="J8338" i="37"/>
  <c r="J8337" i="37"/>
  <c r="J8336" i="37"/>
  <c r="J8335" i="37"/>
  <c r="J8334" i="37"/>
  <c r="J8333" i="37"/>
  <c r="J8332" i="37"/>
  <c r="J8331" i="37"/>
  <c r="J8330" i="37"/>
  <c r="J8329" i="37"/>
  <c r="J8328" i="37"/>
  <c r="J8327" i="37"/>
  <c r="J8326" i="37"/>
  <c r="J8325" i="37"/>
  <c r="J8324" i="37"/>
  <c r="J8323" i="37"/>
  <c r="J8322" i="37"/>
  <c r="J8321" i="37"/>
  <c r="J8320" i="37"/>
  <c r="J8319" i="37"/>
  <c r="J8318" i="37"/>
  <c r="J8317" i="37"/>
  <c r="J8316" i="37"/>
  <c r="J8315" i="37"/>
  <c r="J8314" i="37"/>
  <c r="J8313" i="37"/>
  <c r="J8312" i="37"/>
  <c r="J8311" i="37"/>
  <c r="J8310" i="37"/>
  <c r="J8309" i="37"/>
  <c r="J8308" i="37"/>
  <c r="J8307" i="37"/>
  <c r="J8306" i="37"/>
  <c r="J8305" i="37"/>
  <c r="J8304" i="37"/>
  <c r="J8303" i="37"/>
  <c r="J8302" i="37"/>
  <c r="J8301" i="37"/>
  <c r="J8300" i="37"/>
  <c r="J8299" i="37"/>
  <c r="J8298" i="37"/>
  <c r="J8297" i="37"/>
  <c r="J8296" i="37"/>
  <c r="J8295" i="37"/>
  <c r="J8294" i="37"/>
  <c r="J8293" i="37"/>
  <c r="J8292" i="37"/>
  <c r="J8291" i="37"/>
  <c r="J8290" i="37"/>
  <c r="J8289" i="37"/>
  <c r="J8288" i="37"/>
  <c r="J8287" i="37"/>
  <c r="J8286" i="37"/>
  <c r="J8285" i="37"/>
  <c r="J8284" i="37"/>
  <c r="J8283" i="37"/>
  <c r="J8282" i="37"/>
  <c r="J8281" i="37"/>
  <c r="J8280" i="37"/>
  <c r="J8279" i="37"/>
  <c r="J8278" i="37"/>
  <c r="J8277" i="37"/>
  <c r="J8276" i="37"/>
  <c r="J8275" i="37"/>
  <c r="J8274" i="37"/>
  <c r="J8273" i="37"/>
  <c r="J8272" i="37"/>
  <c r="J8271" i="37"/>
  <c r="J8270" i="37"/>
  <c r="J8269" i="37"/>
  <c r="J8268" i="37"/>
  <c r="J8267" i="37"/>
  <c r="J8266" i="37"/>
  <c r="J8265" i="37"/>
  <c r="J8264" i="37"/>
  <c r="J8263" i="37"/>
  <c r="J8262" i="37"/>
  <c r="J8261" i="37"/>
  <c r="J8260" i="37"/>
  <c r="J8259" i="37"/>
  <c r="J8258" i="37"/>
  <c r="J8257" i="37"/>
  <c r="J8256" i="37"/>
  <c r="J8255" i="37"/>
  <c r="J8254" i="37"/>
  <c r="J8253" i="37"/>
  <c r="J8252" i="37"/>
  <c r="J8251" i="37"/>
  <c r="J8250" i="37"/>
  <c r="J8249" i="37"/>
  <c r="J8248" i="37"/>
  <c r="J8247" i="37"/>
  <c r="J8246" i="37"/>
  <c r="J8245" i="37"/>
  <c r="J8244" i="37"/>
  <c r="J8243" i="37"/>
  <c r="J8242" i="37"/>
  <c r="J8241" i="37"/>
  <c r="J8240" i="37"/>
  <c r="J8239" i="37"/>
  <c r="J8238" i="37"/>
  <c r="J8237" i="37"/>
  <c r="J8236" i="37"/>
  <c r="J8235" i="37"/>
  <c r="J8234" i="37"/>
  <c r="J8233" i="37"/>
  <c r="J8232" i="37"/>
  <c r="J8231" i="37"/>
  <c r="J8230" i="37"/>
  <c r="J8229" i="37"/>
  <c r="J8228" i="37"/>
  <c r="J8227" i="37"/>
  <c r="J8226" i="37"/>
  <c r="J8225" i="37"/>
  <c r="J8224" i="37"/>
  <c r="J8223" i="37"/>
  <c r="J8222" i="37"/>
  <c r="J8221" i="37"/>
  <c r="J8220" i="37"/>
  <c r="J8219" i="37"/>
  <c r="J8218" i="37"/>
  <c r="J8217" i="37"/>
  <c r="J8216" i="37"/>
  <c r="J8215" i="37"/>
  <c r="J8214" i="37"/>
  <c r="J8213" i="37"/>
  <c r="J8212" i="37"/>
  <c r="J8211" i="37"/>
  <c r="J8210" i="37"/>
  <c r="J8209" i="37"/>
  <c r="J8208" i="37"/>
  <c r="J8207" i="37"/>
  <c r="J8206" i="37"/>
  <c r="J8205" i="37"/>
  <c r="J8204" i="37"/>
  <c r="J8203" i="37"/>
  <c r="J8202" i="37"/>
  <c r="J8201" i="37"/>
  <c r="J8200" i="37"/>
  <c r="J8199" i="37"/>
  <c r="J8198" i="37"/>
  <c r="J8197" i="37"/>
  <c r="J8196" i="37"/>
  <c r="J8195" i="37"/>
  <c r="J8194" i="37"/>
  <c r="J8193" i="37"/>
  <c r="J8192" i="37"/>
  <c r="J8191" i="37"/>
  <c r="J8190" i="37"/>
  <c r="J8189" i="37"/>
  <c r="J8188" i="37"/>
  <c r="J8187" i="37"/>
  <c r="J8186" i="37"/>
  <c r="J8185" i="37"/>
  <c r="J8184" i="37"/>
  <c r="J8183" i="37"/>
  <c r="J8182" i="37"/>
  <c r="J8181" i="37"/>
  <c r="J8180" i="37"/>
  <c r="J8179" i="37"/>
  <c r="J8178" i="37"/>
  <c r="J8177" i="37"/>
  <c r="J8176" i="37"/>
  <c r="J8175" i="37"/>
  <c r="J8174" i="37"/>
  <c r="J8173" i="37"/>
  <c r="J8172" i="37"/>
  <c r="J8171" i="37"/>
  <c r="J8170" i="37"/>
  <c r="J8169" i="37"/>
  <c r="J8168" i="37"/>
  <c r="J8167" i="37"/>
  <c r="J8166" i="37"/>
  <c r="J8165" i="37"/>
  <c r="J8164" i="37"/>
  <c r="J8163" i="37"/>
  <c r="J8162" i="37"/>
  <c r="J8161" i="37"/>
  <c r="J8160" i="37"/>
  <c r="J8159" i="37"/>
  <c r="J8158" i="37"/>
  <c r="J8157" i="37"/>
  <c r="J8156" i="37"/>
  <c r="J8155" i="37"/>
  <c r="J8154" i="37"/>
  <c r="J8153" i="37"/>
  <c r="J8152" i="37"/>
  <c r="J8151" i="37"/>
  <c r="J8150" i="37"/>
  <c r="J8149" i="37"/>
  <c r="J8148" i="37"/>
  <c r="J8147" i="37"/>
  <c r="J8146" i="37"/>
  <c r="J8145" i="37"/>
  <c r="J8144" i="37"/>
  <c r="J8143" i="37"/>
  <c r="J8142" i="37"/>
  <c r="J8141" i="37"/>
  <c r="J8140" i="37"/>
  <c r="J8139" i="37"/>
  <c r="J8138" i="37"/>
  <c r="J8137" i="37"/>
  <c r="J8136" i="37"/>
  <c r="J8135" i="37"/>
  <c r="J8134" i="37"/>
  <c r="J8133" i="37"/>
  <c r="J8132" i="37"/>
  <c r="J8131" i="37"/>
  <c r="J8130" i="37"/>
  <c r="J8129" i="37"/>
  <c r="J8128" i="37"/>
  <c r="J8127" i="37"/>
  <c r="J8126" i="37"/>
  <c r="J8125" i="37"/>
  <c r="J8124" i="37"/>
  <c r="J8123" i="37"/>
  <c r="J8122" i="37"/>
  <c r="J8121" i="37"/>
  <c r="J8120" i="37"/>
  <c r="J8119" i="37"/>
  <c r="J8118" i="37"/>
  <c r="J8117" i="37"/>
  <c r="J8116" i="37"/>
  <c r="J8115" i="37"/>
  <c r="J8114" i="37"/>
  <c r="J8113" i="37"/>
  <c r="J8112" i="37"/>
  <c r="J8111" i="37"/>
  <c r="J8110" i="37"/>
  <c r="J8109" i="37"/>
  <c r="J8108" i="37"/>
  <c r="J8107" i="37"/>
  <c r="J8106" i="37"/>
  <c r="J8105" i="37"/>
  <c r="J8104" i="37"/>
  <c r="J8103" i="37"/>
  <c r="J8102" i="37"/>
  <c r="J8101" i="37"/>
  <c r="J8100" i="37"/>
  <c r="J8099" i="37"/>
  <c r="J8098" i="37"/>
  <c r="J8097" i="37"/>
  <c r="J8096" i="37"/>
  <c r="J8095" i="37"/>
  <c r="J8094" i="37"/>
  <c r="J8093" i="37"/>
  <c r="J8092" i="37"/>
  <c r="J8091" i="37"/>
  <c r="J8090" i="37"/>
  <c r="J8089" i="37"/>
  <c r="J8088" i="37"/>
  <c r="J8087" i="37"/>
  <c r="J8086" i="37"/>
  <c r="J8085" i="37"/>
  <c r="J8084" i="37"/>
  <c r="J8083" i="37"/>
  <c r="J8082" i="37"/>
  <c r="J8081" i="37"/>
  <c r="J8080" i="37"/>
  <c r="J8079" i="37"/>
  <c r="J8078" i="37"/>
  <c r="J8077" i="37"/>
  <c r="J8076" i="37"/>
  <c r="J8075" i="37"/>
  <c r="J8074" i="37"/>
  <c r="J8073" i="37"/>
  <c r="J8072" i="37"/>
  <c r="J8071" i="37"/>
  <c r="J8070" i="37"/>
  <c r="J8069" i="37"/>
  <c r="J8068" i="37"/>
  <c r="J8067" i="37"/>
  <c r="J8066" i="37"/>
  <c r="J8065" i="37"/>
  <c r="J8064" i="37"/>
  <c r="J8063" i="37"/>
  <c r="J8062" i="37"/>
  <c r="J8061" i="37"/>
  <c r="J8060" i="37"/>
  <c r="J8059" i="37"/>
  <c r="J8058" i="37"/>
  <c r="J8057" i="37"/>
  <c r="J8056" i="37"/>
  <c r="J8055" i="37"/>
  <c r="J8054" i="37"/>
  <c r="J8053" i="37"/>
  <c r="J8052" i="37"/>
  <c r="J8051" i="37"/>
  <c r="J8050" i="37"/>
  <c r="J8049" i="37"/>
  <c r="J8048" i="37"/>
  <c r="J8047" i="37"/>
  <c r="J8046" i="37"/>
  <c r="J8045" i="37"/>
  <c r="J8044" i="37"/>
  <c r="J8043" i="37"/>
  <c r="J8042" i="37"/>
  <c r="J8041" i="37"/>
  <c r="J8040" i="37"/>
  <c r="J8039" i="37"/>
  <c r="J8038" i="37"/>
  <c r="J8037" i="37"/>
  <c r="J8036" i="37"/>
  <c r="J8035" i="37"/>
  <c r="J8034" i="37"/>
  <c r="J8033" i="37"/>
  <c r="J8032" i="37"/>
  <c r="J8031" i="37"/>
  <c r="J8030" i="37"/>
  <c r="J8029" i="37"/>
  <c r="J8028" i="37"/>
  <c r="J8027" i="37"/>
  <c r="J8026" i="37"/>
  <c r="J8025" i="37"/>
  <c r="J8024" i="37"/>
  <c r="J8023" i="37"/>
  <c r="J8022" i="37"/>
  <c r="J8021" i="37"/>
  <c r="J8020" i="37"/>
  <c r="J8019" i="37"/>
  <c r="J8018" i="37"/>
  <c r="J8017" i="37"/>
  <c r="J8016" i="37"/>
  <c r="J8015" i="37"/>
  <c r="J8014" i="37"/>
  <c r="J8013" i="37"/>
  <c r="J8012" i="37"/>
  <c r="J8011" i="37"/>
  <c r="J8010" i="37"/>
  <c r="J8009" i="37"/>
  <c r="J8008" i="37"/>
  <c r="J8007" i="37"/>
  <c r="J8006" i="37"/>
  <c r="J8005" i="37"/>
  <c r="J8004" i="37"/>
  <c r="J8003" i="37"/>
  <c r="J8002" i="37"/>
  <c r="J8001" i="37"/>
  <c r="J8000" i="37"/>
  <c r="J7999" i="37"/>
  <c r="J7998" i="37"/>
  <c r="J7997" i="37"/>
  <c r="J7996" i="37"/>
  <c r="J7995" i="37"/>
  <c r="J7994" i="37"/>
  <c r="J7993" i="37"/>
  <c r="J7992" i="37"/>
  <c r="J7991" i="37"/>
  <c r="J7990" i="37"/>
  <c r="J7989" i="37"/>
  <c r="J7988" i="37"/>
  <c r="J7987" i="37"/>
  <c r="J7986" i="37"/>
  <c r="J7985" i="37"/>
  <c r="J7984" i="37"/>
  <c r="J7983" i="37"/>
  <c r="J7982" i="37"/>
  <c r="J7981" i="37"/>
  <c r="J7980" i="37"/>
  <c r="J7979" i="37"/>
  <c r="J7978" i="37"/>
  <c r="J7977" i="37"/>
  <c r="J7976" i="37"/>
  <c r="J7975" i="37"/>
  <c r="J7974" i="37"/>
  <c r="J7973" i="37"/>
  <c r="J7972" i="37"/>
  <c r="J7971" i="37"/>
  <c r="J7970" i="37"/>
  <c r="J7969" i="37"/>
  <c r="J7968" i="37"/>
  <c r="J7967" i="37"/>
  <c r="J7966" i="37"/>
  <c r="J7965" i="37"/>
  <c r="J7964" i="37"/>
  <c r="J7963" i="37"/>
  <c r="J7962" i="37"/>
  <c r="J7961" i="37"/>
  <c r="J7960" i="37"/>
  <c r="J7959" i="37"/>
  <c r="J7958" i="37"/>
  <c r="J7957" i="37"/>
  <c r="J7956" i="37"/>
  <c r="J7955" i="37"/>
  <c r="J7954" i="37"/>
  <c r="J7953" i="37"/>
  <c r="J7952" i="37"/>
  <c r="J7951" i="37"/>
  <c r="J7950" i="37"/>
  <c r="J7949" i="37"/>
  <c r="J7948" i="37"/>
  <c r="J7947" i="37"/>
  <c r="J7946" i="37"/>
  <c r="J7945" i="37"/>
  <c r="J7944" i="37"/>
  <c r="J7943" i="37"/>
  <c r="J7942" i="37"/>
  <c r="J7941" i="37"/>
  <c r="J7940" i="37"/>
  <c r="J7939" i="37"/>
  <c r="J7938" i="37"/>
  <c r="J7937" i="37"/>
  <c r="J7936" i="37"/>
  <c r="J7935" i="37"/>
  <c r="J7934" i="37"/>
  <c r="J7933" i="37"/>
  <c r="J7932" i="37"/>
  <c r="J7931" i="37"/>
  <c r="J7930" i="37"/>
  <c r="J7929" i="37"/>
  <c r="J7928" i="37"/>
  <c r="J7927" i="37"/>
  <c r="J7926" i="37"/>
  <c r="J7925" i="37"/>
  <c r="J7924" i="37"/>
  <c r="J7923" i="37"/>
  <c r="J7922" i="37"/>
  <c r="J7921" i="37"/>
  <c r="J7920" i="37"/>
  <c r="J7919" i="37"/>
  <c r="J7918" i="37"/>
  <c r="J7917" i="37"/>
  <c r="J7916" i="37"/>
  <c r="J7915" i="37"/>
  <c r="J7914" i="37"/>
  <c r="J7913" i="37"/>
  <c r="J7912" i="37"/>
  <c r="J7911" i="37"/>
  <c r="J7910" i="37"/>
  <c r="J7909" i="37"/>
  <c r="J7908" i="37"/>
  <c r="J7907" i="37"/>
  <c r="J7906" i="37"/>
  <c r="J7905" i="37"/>
  <c r="J7904" i="37"/>
  <c r="J7903" i="37"/>
  <c r="J7902" i="37"/>
  <c r="J7901" i="37"/>
  <c r="J7900" i="37"/>
  <c r="J7899" i="37"/>
  <c r="J7898" i="37"/>
  <c r="J7897" i="37"/>
  <c r="J7896" i="37"/>
  <c r="J7895" i="37"/>
  <c r="J7894" i="37"/>
  <c r="J7893" i="37"/>
  <c r="J7892" i="37"/>
  <c r="J7891" i="37"/>
  <c r="J7890" i="37"/>
  <c r="J7889" i="37"/>
  <c r="J7888" i="37"/>
  <c r="J7887" i="37"/>
  <c r="J7886" i="37"/>
  <c r="J7885" i="37"/>
  <c r="J7884" i="37"/>
  <c r="J7883" i="37"/>
  <c r="J7882" i="37"/>
  <c r="J7881" i="37"/>
  <c r="J7880" i="37"/>
  <c r="J7879" i="37"/>
  <c r="J7878" i="37"/>
  <c r="J7877" i="37"/>
  <c r="J7876" i="37"/>
  <c r="J7875" i="37"/>
  <c r="J7874" i="37"/>
  <c r="J7873" i="37"/>
  <c r="J7872" i="37"/>
  <c r="J7871" i="37"/>
  <c r="J7870" i="37"/>
  <c r="J7869" i="37"/>
  <c r="J7868" i="37"/>
  <c r="J7867" i="37"/>
  <c r="J7866" i="37"/>
  <c r="J7865" i="37"/>
  <c r="J7864" i="37"/>
  <c r="J7863" i="37"/>
  <c r="J7862" i="37"/>
  <c r="J7861" i="37"/>
  <c r="J7860" i="37"/>
  <c r="J7859" i="37"/>
  <c r="J7858" i="37"/>
  <c r="J7857" i="37"/>
  <c r="J7856" i="37"/>
  <c r="J7855" i="37"/>
  <c r="J7854" i="37"/>
  <c r="J7853" i="37"/>
  <c r="J7852" i="37"/>
  <c r="J7851" i="37"/>
  <c r="J7850" i="37"/>
  <c r="J7849" i="37"/>
  <c r="J7848" i="37"/>
  <c r="J7847" i="37"/>
  <c r="J7846" i="37"/>
  <c r="J7845" i="37"/>
  <c r="J7844" i="37"/>
  <c r="J7843" i="37"/>
  <c r="J7842" i="37"/>
  <c r="J7841" i="37"/>
  <c r="J7840" i="37"/>
  <c r="J7839" i="37"/>
  <c r="J7838" i="37"/>
  <c r="J7837" i="37"/>
  <c r="J7836" i="37"/>
  <c r="J7835" i="37"/>
  <c r="J7834" i="37"/>
  <c r="J7833" i="37"/>
  <c r="J7832" i="37"/>
  <c r="J7831" i="37"/>
  <c r="J7830" i="37"/>
  <c r="J7829" i="37"/>
  <c r="J7828" i="37"/>
  <c r="J7827" i="37"/>
  <c r="J7826" i="37"/>
  <c r="J7825" i="37"/>
  <c r="J7824" i="37"/>
  <c r="J7823" i="37"/>
  <c r="J7822" i="37"/>
  <c r="J7821" i="37"/>
  <c r="J7820" i="37"/>
  <c r="J7819" i="37"/>
  <c r="J7818" i="37"/>
  <c r="J7817" i="37"/>
  <c r="J7816" i="37"/>
  <c r="J7815" i="37"/>
  <c r="J7814" i="37"/>
  <c r="J7813" i="37"/>
  <c r="J7812" i="37"/>
  <c r="J7811" i="37"/>
  <c r="J7810" i="37"/>
  <c r="J7809" i="37"/>
  <c r="J7808" i="37"/>
  <c r="J7807" i="37"/>
  <c r="J7806" i="37"/>
  <c r="J7805" i="37"/>
  <c r="J7804" i="37"/>
  <c r="J7803" i="37"/>
  <c r="J7802" i="37"/>
  <c r="J7801" i="37"/>
  <c r="J7800" i="37"/>
  <c r="J7799" i="37"/>
  <c r="J7798" i="37"/>
  <c r="J7797" i="37"/>
  <c r="J7796" i="37"/>
  <c r="J7795" i="37"/>
  <c r="J7794" i="37"/>
  <c r="J7793" i="37"/>
  <c r="J7792" i="37"/>
  <c r="J7791" i="37"/>
  <c r="J7790" i="37"/>
  <c r="J7789" i="37"/>
  <c r="J7788" i="37"/>
  <c r="J7787" i="37"/>
  <c r="J7786" i="37"/>
  <c r="J7785" i="37"/>
  <c r="J7784" i="37"/>
  <c r="J7783" i="37"/>
  <c r="J7782" i="37"/>
  <c r="J7781" i="37"/>
  <c r="J7780" i="37"/>
  <c r="J7779" i="37"/>
  <c r="J7778" i="37"/>
  <c r="J7777" i="37"/>
  <c r="J7776" i="37"/>
  <c r="J7775" i="37"/>
  <c r="J7774" i="37"/>
  <c r="J7773" i="37"/>
  <c r="J7772" i="37"/>
  <c r="J7771" i="37"/>
  <c r="J7770" i="37"/>
  <c r="J7769" i="37"/>
  <c r="J7768" i="37"/>
  <c r="J7767" i="37"/>
  <c r="J7766" i="37"/>
  <c r="J7765" i="37"/>
  <c r="J7764" i="37"/>
  <c r="J7763" i="37"/>
  <c r="J7762" i="37"/>
  <c r="J7761" i="37"/>
  <c r="J7760" i="37"/>
  <c r="J7759" i="37"/>
  <c r="J7758" i="37"/>
  <c r="J7757" i="37"/>
  <c r="J7756" i="37"/>
  <c r="J7755" i="37"/>
  <c r="J7754" i="37"/>
  <c r="J7753" i="37"/>
  <c r="J7752" i="37"/>
  <c r="J7751" i="37"/>
  <c r="J7750" i="37"/>
  <c r="J7749" i="37"/>
  <c r="J7748" i="37"/>
  <c r="J7747" i="37"/>
  <c r="J7746" i="37"/>
  <c r="J7745" i="37"/>
  <c r="J7744" i="37"/>
  <c r="J7743" i="37"/>
  <c r="J7742" i="37"/>
  <c r="J7741" i="37"/>
  <c r="J7740" i="37"/>
  <c r="J7739" i="37"/>
  <c r="J7738" i="37"/>
  <c r="J7737" i="37"/>
  <c r="J7736" i="37"/>
  <c r="J7735" i="37"/>
  <c r="J7734" i="37"/>
  <c r="J7733" i="37"/>
  <c r="J7732" i="37"/>
  <c r="J7731" i="37"/>
  <c r="J7730" i="37"/>
  <c r="J7729" i="37"/>
  <c r="J7728" i="37"/>
  <c r="J7727" i="37"/>
  <c r="J7726" i="37"/>
  <c r="J7725" i="37"/>
  <c r="J7724" i="37"/>
  <c r="J7723" i="37"/>
  <c r="J7722" i="37"/>
  <c r="J7721" i="37"/>
  <c r="J7720" i="37"/>
  <c r="J7719" i="37"/>
  <c r="J7718" i="37"/>
  <c r="J7717" i="37"/>
  <c r="J7716" i="37"/>
  <c r="J7715" i="37"/>
  <c r="J7714" i="37"/>
  <c r="J7713" i="37"/>
  <c r="J7712" i="37"/>
  <c r="J7711" i="37"/>
  <c r="J7710" i="37"/>
  <c r="J7709" i="37"/>
  <c r="J7708" i="37"/>
  <c r="J7707" i="37"/>
  <c r="J7706" i="37"/>
  <c r="J7705" i="37"/>
  <c r="J7704" i="37"/>
  <c r="J7703" i="37"/>
  <c r="J7702" i="37"/>
  <c r="J7701" i="37"/>
  <c r="J7700" i="37"/>
  <c r="J7699" i="37"/>
  <c r="J7698" i="37"/>
  <c r="J7697" i="37"/>
  <c r="J7696" i="37"/>
  <c r="J7695" i="37"/>
  <c r="J7694" i="37"/>
  <c r="J7693" i="37"/>
  <c r="J7692" i="37"/>
  <c r="J7691" i="37"/>
  <c r="J7690" i="37"/>
  <c r="J7689" i="37"/>
  <c r="J7688" i="37"/>
  <c r="J7687" i="37"/>
  <c r="J7686" i="37"/>
  <c r="J7685" i="37"/>
  <c r="J7684" i="37"/>
  <c r="J7683" i="37"/>
  <c r="J7682" i="37"/>
  <c r="J7681" i="37"/>
  <c r="J7680" i="37"/>
  <c r="J7679" i="37"/>
  <c r="J7678" i="37"/>
  <c r="J7677" i="37"/>
  <c r="J7676" i="37"/>
  <c r="J7675" i="37"/>
  <c r="J7674" i="37"/>
  <c r="J7673" i="37"/>
  <c r="J7672" i="37"/>
  <c r="J7671" i="37"/>
  <c r="J7670" i="37"/>
  <c r="J7669" i="37"/>
  <c r="J7668" i="37"/>
  <c r="J7667" i="37"/>
  <c r="J7666" i="37"/>
  <c r="J7665" i="37"/>
  <c r="J7664" i="37"/>
  <c r="J7663" i="37"/>
  <c r="J7662" i="37"/>
  <c r="J7661" i="37"/>
  <c r="J7660" i="37"/>
  <c r="J7659" i="37"/>
  <c r="J7658" i="37"/>
  <c r="J7657" i="37"/>
  <c r="J7656" i="37"/>
  <c r="J7655" i="37"/>
  <c r="J7654" i="37"/>
  <c r="J7653" i="37"/>
  <c r="J7652" i="37"/>
  <c r="J7651" i="37"/>
  <c r="J7650" i="37"/>
  <c r="J7649" i="37"/>
  <c r="J7648" i="37"/>
  <c r="J7647" i="37"/>
  <c r="J7646" i="37"/>
  <c r="J7645" i="37"/>
  <c r="J7644" i="37"/>
  <c r="J7643" i="37"/>
  <c r="J7642" i="37"/>
  <c r="J7641" i="37"/>
  <c r="J7640" i="37"/>
  <c r="J7639" i="37"/>
  <c r="J7638" i="37"/>
  <c r="J7637" i="37"/>
  <c r="J7636" i="37"/>
  <c r="J7635" i="37"/>
  <c r="J7634" i="37"/>
  <c r="J7633" i="37"/>
  <c r="J7632" i="37"/>
  <c r="J7631" i="37"/>
  <c r="J7630" i="37"/>
  <c r="J7629" i="37"/>
  <c r="J7628" i="37"/>
  <c r="J7627" i="37"/>
  <c r="J7626" i="37"/>
  <c r="J7625" i="37"/>
  <c r="J7624" i="37"/>
  <c r="J7623" i="37"/>
  <c r="J7622" i="37"/>
  <c r="J7621" i="37"/>
  <c r="J7620" i="37"/>
  <c r="J7619" i="37"/>
  <c r="J7618" i="37"/>
  <c r="J7617" i="37"/>
  <c r="J7616" i="37"/>
  <c r="J7615" i="37"/>
  <c r="J7614" i="37"/>
  <c r="J7613" i="37"/>
  <c r="J7612" i="37"/>
  <c r="J7611" i="37"/>
  <c r="J7610" i="37"/>
  <c r="J7609" i="37"/>
  <c r="J7608" i="37"/>
  <c r="J7607" i="37"/>
  <c r="J7606" i="37"/>
  <c r="J7605" i="37"/>
  <c r="J7604" i="37"/>
  <c r="J7603" i="37"/>
  <c r="J7602" i="37"/>
  <c r="J7601" i="37"/>
  <c r="J7600" i="37"/>
  <c r="J7599" i="37"/>
  <c r="J7598" i="37"/>
  <c r="J7597" i="37"/>
  <c r="J7596" i="37"/>
  <c r="J7595" i="37"/>
  <c r="J7594" i="37"/>
  <c r="J7593" i="37"/>
  <c r="J7592" i="37"/>
  <c r="J7591" i="37"/>
  <c r="J7590" i="37"/>
  <c r="J7589" i="37"/>
  <c r="J7588" i="37"/>
  <c r="J7587" i="37"/>
  <c r="J7586" i="37"/>
  <c r="J7585" i="37"/>
  <c r="J7584" i="37"/>
  <c r="J7583" i="37"/>
  <c r="J7582" i="37"/>
  <c r="J7581" i="37"/>
  <c r="J7580" i="37"/>
  <c r="J7579" i="37"/>
  <c r="J7578" i="37"/>
  <c r="J7577" i="37"/>
  <c r="J7576" i="37"/>
  <c r="J7575" i="37"/>
  <c r="J7574" i="37"/>
  <c r="J7573" i="37"/>
  <c r="J7572" i="37"/>
  <c r="J7571" i="37"/>
  <c r="J7570" i="37"/>
  <c r="J7569" i="37"/>
  <c r="J7568" i="37"/>
  <c r="J7567" i="37"/>
  <c r="J7566" i="37"/>
  <c r="J7565" i="37"/>
  <c r="J7564" i="37"/>
  <c r="J7563" i="37"/>
  <c r="J7562" i="37"/>
  <c r="J7561" i="37"/>
  <c r="J7560" i="37"/>
  <c r="J7559" i="37"/>
  <c r="J7558" i="37"/>
  <c r="J7557" i="37"/>
  <c r="J7556" i="37"/>
  <c r="J7555" i="37"/>
  <c r="J7554" i="37"/>
  <c r="J7553" i="37"/>
  <c r="J7552" i="37"/>
  <c r="J7551" i="37"/>
  <c r="J7550" i="37"/>
  <c r="J7549" i="37"/>
  <c r="J7548" i="37"/>
  <c r="J7547" i="37"/>
  <c r="J7546" i="37"/>
  <c r="J7545" i="37"/>
  <c r="J7544" i="37"/>
  <c r="J7543" i="37"/>
  <c r="J7542" i="37"/>
  <c r="J7541" i="37"/>
  <c r="J7540" i="37"/>
  <c r="J7539" i="37"/>
  <c r="J7538" i="37"/>
  <c r="J7537" i="37"/>
  <c r="J7536" i="37"/>
  <c r="J7535" i="37"/>
  <c r="J7534" i="37"/>
  <c r="J7533" i="37"/>
  <c r="J7532" i="37"/>
  <c r="J7531" i="37"/>
  <c r="J7530" i="37"/>
  <c r="J7529" i="37"/>
  <c r="J7528" i="37"/>
  <c r="J7527" i="37"/>
  <c r="J7526" i="37"/>
  <c r="J7525" i="37"/>
  <c r="J7524" i="37"/>
  <c r="J7523" i="37"/>
  <c r="J7522" i="37"/>
  <c r="J7521" i="37"/>
  <c r="J7520" i="37"/>
  <c r="J7519" i="37"/>
  <c r="J7518" i="37"/>
  <c r="J7517" i="37"/>
  <c r="J7516" i="37"/>
  <c r="J7515" i="37"/>
  <c r="J7514" i="37"/>
  <c r="J7513" i="37"/>
  <c r="J7512" i="37"/>
  <c r="J7511" i="37"/>
  <c r="J7510" i="37"/>
  <c r="J7509" i="37"/>
  <c r="J7508" i="37"/>
  <c r="J7507" i="37"/>
  <c r="J7506" i="37"/>
  <c r="J7505" i="37"/>
  <c r="J7504" i="37"/>
  <c r="J7503" i="37"/>
  <c r="J7502" i="37"/>
  <c r="J7501" i="37"/>
  <c r="J7500" i="37"/>
  <c r="J7499" i="37"/>
  <c r="J7498" i="37"/>
  <c r="J7497" i="37"/>
  <c r="J7496" i="37"/>
  <c r="J7495" i="37"/>
  <c r="J7494" i="37"/>
  <c r="J7493" i="37"/>
  <c r="J7492" i="37"/>
  <c r="J7491" i="37"/>
  <c r="J7490" i="37"/>
  <c r="J7489" i="37"/>
  <c r="J7488" i="37"/>
  <c r="J7487" i="37"/>
  <c r="J7486" i="37"/>
  <c r="J7485" i="37"/>
  <c r="J7484" i="37"/>
  <c r="J7483" i="37"/>
  <c r="J7482" i="37"/>
  <c r="J7481" i="37"/>
  <c r="J7480" i="37"/>
  <c r="J7479" i="37"/>
  <c r="J7478" i="37"/>
  <c r="J7477" i="37"/>
  <c r="J7476" i="37"/>
  <c r="J7475" i="37"/>
  <c r="J7474" i="37"/>
  <c r="J7473" i="37"/>
  <c r="J7472" i="37"/>
  <c r="J7471" i="37"/>
  <c r="J7470" i="37"/>
  <c r="J7469" i="37"/>
  <c r="J7468" i="37"/>
  <c r="J7467" i="37"/>
  <c r="J7466" i="37"/>
  <c r="J7465" i="37"/>
  <c r="J7464" i="37"/>
  <c r="J7463" i="37"/>
  <c r="J7462" i="37"/>
  <c r="J7461" i="37"/>
  <c r="J7460" i="37"/>
  <c r="J7459" i="37"/>
  <c r="J7458" i="37"/>
  <c r="J7457" i="37"/>
  <c r="J7456" i="37"/>
  <c r="J7455" i="37"/>
  <c r="J7454" i="37"/>
  <c r="J7453" i="37"/>
  <c r="J7452" i="37"/>
  <c r="J7451" i="37"/>
  <c r="J7450" i="37"/>
  <c r="J7449" i="37"/>
  <c r="J7448" i="37"/>
  <c r="J7447" i="37"/>
  <c r="J7446" i="37"/>
  <c r="J7445" i="37"/>
  <c r="J7444" i="37"/>
  <c r="J7443" i="37"/>
  <c r="J7442" i="37"/>
  <c r="J7441" i="37"/>
  <c r="J7440" i="37"/>
  <c r="J7439" i="37"/>
  <c r="J7438" i="37"/>
  <c r="J7437" i="37"/>
  <c r="J7436" i="37"/>
  <c r="J7435" i="37"/>
  <c r="J7434" i="37"/>
  <c r="J7433" i="37"/>
  <c r="J7432" i="37"/>
  <c r="J7431" i="37"/>
  <c r="J7430" i="37"/>
  <c r="J7429" i="37"/>
  <c r="J7428" i="37"/>
  <c r="J7427" i="37"/>
  <c r="J7426" i="37"/>
  <c r="J7425" i="37"/>
  <c r="J7424" i="37"/>
  <c r="J7423" i="37"/>
  <c r="J7422" i="37"/>
  <c r="J7421" i="37"/>
  <c r="J7420" i="37"/>
  <c r="J7419" i="37"/>
  <c r="J7418" i="37"/>
  <c r="J7417" i="37"/>
  <c r="J7416" i="37"/>
  <c r="J7415" i="37"/>
  <c r="J7414" i="37"/>
  <c r="J7413" i="37"/>
  <c r="J7412" i="37"/>
  <c r="J7411" i="37"/>
  <c r="J7410" i="37"/>
  <c r="J7409" i="37"/>
  <c r="J7408" i="37"/>
  <c r="J7407" i="37"/>
  <c r="J7406" i="37"/>
  <c r="J7405" i="37"/>
  <c r="J7404" i="37"/>
  <c r="J7403" i="37"/>
  <c r="J7402" i="37"/>
  <c r="J7401" i="37"/>
  <c r="J7400" i="37"/>
  <c r="J7399" i="37"/>
  <c r="J7398" i="37"/>
  <c r="J7397" i="37"/>
  <c r="J7396" i="37"/>
  <c r="J7395" i="37"/>
  <c r="J7394" i="37"/>
  <c r="J7393" i="37"/>
  <c r="J7392" i="37"/>
  <c r="J7391" i="37"/>
  <c r="J7390" i="37"/>
  <c r="J7389" i="37"/>
  <c r="J7388" i="37"/>
  <c r="J7387" i="37"/>
  <c r="J7386" i="37"/>
  <c r="J7385" i="37"/>
  <c r="J7384" i="37"/>
  <c r="J7383" i="37"/>
  <c r="J7382" i="37"/>
  <c r="J7381" i="37"/>
  <c r="J7380" i="37"/>
  <c r="J7379" i="37"/>
  <c r="J7378" i="37"/>
  <c r="J7377" i="37"/>
  <c r="J7376" i="37"/>
  <c r="J7375" i="37"/>
  <c r="J7374" i="37"/>
  <c r="J7373" i="37"/>
  <c r="J7372" i="37"/>
  <c r="J7371" i="37"/>
  <c r="J7370" i="37"/>
  <c r="J7369" i="37"/>
  <c r="J7368" i="37"/>
  <c r="J7367" i="37"/>
  <c r="J7366" i="37"/>
  <c r="J7365" i="37"/>
  <c r="J7364" i="37"/>
  <c r="J7363" i="37"/>
  <c r="J7362" i="37"/>
  <c r="J7361" i="37"/>
  <c r="J7360" i="37"/>
  <c r="J7359" i="37"/>
  <c r="J7358" i="37"/>
  <c r="J7357" i="37"/>
  <c r="J7356" i="37"/>
  <c r="J7355" i="37"/>
  <c r="J7354" i="37"/>
  <c r="J7353" i="37"/>
  <c r="J7352" i="37"/>
  <c r="J7351" i="37"/>
  <c r="J7350" i="37"/>
  <c r="J7349" i="37"/>
  <c r="J7348" i="37"/>
  <c r="J7347" i="37"/>
  <c r="J7346" i="37"/>
  <c r="J7345" i="37"/>
  <c r="J7344" i="37"/>
  <c r="J7343" i="37"/>
  <c r="J7342" i="37"/>
  <c r="J7341" i="37"/>
  <c r="J7340" i="37"/>
  <c r="J7339" i="37"/>
  <c r="J7338" i="37"/>
  <c r="J7337" i="37"/>
  <c r="J7336" i="37"/>
  <c r="J7335" i="37"/>
  <c r="J7334" i="37"/>
  <c r="J7333" i="37"/>
  <c r="J7332" i="37"/>
  <c r="J7331" i="37"/>
  <c r="J7330" i="37"/>
  <c r="J7329" i="37"/>
  <c r="J7328" i="37"/>
  <c r="J7327" i="37"/>
  <c r="J7326" i="37"/>
  <c r="J7325" i="37"/>
  <c r="J7324" i="37"/>
  <c r="J7323" i="37"/>
  <c r="J7322" i="37"/>
  <c r="J7321" i="37"/>
  <c r="J7320" i="37"/>
  <c r="J7319" i="37"/>
  <c r="J7318" i="37"/>
  <c r="J7317" i="37"/>
  <c r="J7316" i="37"/>
  <c r="J7315" i="37"/>
  <c r="J7314" i="37"/>
  <c r="J7313" i="37"/>
  <c r="J7312" i="37"/>
  <c r="J7311" i="37"/>
  <c r="J7310" i="37"/>
  <c r="J7309" i="37"/>
  <c r="J7308" i="37"/>
  <c r="J7307" i="37"/>
  <c r="J7306" i="37"/>
  <c r="J7305" i="37"/>
  <c r="J7304" i="37"/>
  <c r="J7303" i="37"/>
  <c r="J7302" i="37"/>
  <c r="J7301" i="37"/>
  <c r="J7300" i="37"/>
  <c r="J7299" i="37"/>
  <c r="J7298" i="37"/>
  <c r="J7297" i="37"/>
  <c r="J7296" i="37"/>
  <c r="J7295" i="37"/>
  <c r="J7294" i="37"/>
  <c r="J7293" i="37"/>
  <c r="J7292" i="37"/>
  <c r="J7291" i="37"/>
  <c r="J7290" i="37"/>
  <c r="J7289" i="37"/>
  <c r="J7288" i="37"/>
  <c r="J7287" i="37"/>
  <c r="J7286" i="37"/>
  <c r="J7285" i="37"/>
  <c r="J7284" i="37"/>
  <c r="J7283" i="37"/>
  <c r="J7282" i="37"/>
  <c r="J7281" i="37"/>
  <c r="J7280" i="37"/>
  <c r="J7279" i="37"/>
  <c r="J7278" i="37"/>
  <c r="J7277" i="37"/>
  <c r="J7276" i="37"/>
  <c r="J7275" i="37"/>
  <c r="J7274" i="37"/>
  <c r="J7273" i="37"/>
  <c r="J7272" i="37"/>
  <c r="J7271" i="37"/>
  <c r="J7270" i="37"/>
  <c r="J7269" i="37"/>
  <c r="J7268" i="37"/>
  <c r="J7267" i="37"/>
  <c r="J7266" i="37"/>
  <c r="J7265" i="37"/>
  <c r="J7264" i="37"/>
  <c r="J7263" i="37"/>
  <c r="J7262" i="37"/>
  <c r="J7261" i="37"/>
  <c r="J7260" i="37"/>
  <c r="J7259" i="37"/>
  <c r="J7258" i="37"/>
  <c r="J7257" i="37"/>
  <c r="J7256" i="37"/>
  <c r="J7255" i="37"/>
  <c r="J7254" i="37"/>
  <c r="J7253" i="37"/>
  <c r="J7252" i="37"/>
  <c r="J7251" i="37"/>
  <c r="J7250" i="37"/>
  <c r="J7249" i="37"/>
  <c r="J7248" i="37"/>
  <c r="J7247" i="37"/>
  <c r="J7246" i="37"/>
  <c r="J7245" i="37"/>
  <c r="J7244" i="37"/>
  <c r="J7243" i="37"/>
  <c r="J7242" i="37"/>
  <c r="J7241" i="37"/>
  <c r="J7240" i="37"/>
  <c r="J7239" i="37"/>
  <c r="J7238" i="37"/>
  <c r="J7237" i="37"/>
  <c r="J7236" i="37"/>
  <c r="J7235" i="37"/>
  <c r="J7234" i="37"/>
  <c r="J7233" i="37"/>
  <c r="J7232" i="37"/>
  <c r="J7231" i="37"/>
  <c r="J7230" i="37"/>
  <c r="J7229" i="37"/>
  <c r="J7228" i="37"/>
  <c r="J7227" i="37"/>
  <c r="J7226" i="37"/>
  <c r="J7225" i="37"/>
  <c r="J7224" i="37"/>
  <c r="J7223" i="37"/>
  <c r="J7222" i="37"/>
  <c r="J7221" i="37"/>
  <c r="J7220" i="37"/>
  <c r="J7219" i="37"/>
  <c r="J7218" i="37"/>
  <c r="J7217" i="37"/>
  <c r="J7216" i="37"/>
  <c r="J7215" i="37"/>
  <c r="J7214" i="37"/>
  <c r="J7213" i="37"/>
  <c r="J7212" i="37"/>
  <c r="J7211" i="37"/>
  <c r="J7210" i="37"/>
  <c r="J7209" i="37"/>
  <c r="J7208" i="37"/>
  <c r="J7207" i="37"/>
  <c r="J7206" i="37"/>
  <c r="J7205" i="37"/>
  <c r="J7204" i="37"/>
  <c r="J7203" i="37"/>
  <c r="J7202" i="37"/>
  <c r="J7201" i="37"/>
  <c r="J7200" i="37"/>
  <c r="J7199" i="37"/>
  <c r="J7198" i="37"/>
  <c r="J7197" i="37"/>
  <c r="J7196" i="37"/>
  <c r="J7195" i="37"/>
  <c r="J7194" i="37"/>
  <c r="J7193" i="37"/>
  <c r="J7192" i="37"/>
  <c r="J7191" i="37"/>
  <c r="J7190" i="37"/>
  <c r="J7189" i="37"/>
  <c r="J7188" i="37"/>
  <c r="J7187" i="37"/>
  <c r="J7186" i="37"/>
  <c r="J7185" i="37"/>
  <c r="J7184" i="37"/>
  <c r="J7183" i="37"/>
  <c r="J7182" i="37"/>
  <c r="J7181" i="37"/>
  <c r="J7180" i="37"/>
  <c r="J7179" i="37"/>
  <c r="J7178" i="37"/>
  <c r="J7177" i="37"/>
  <c r="J7176" i="37"/>
  <c r="J7175" i="37"/>
  <c r="J7174" i="37"/>
  <c r="J7173" i="37"/>
  <c r="J7172" i="37"/>
  <c r="J7171" i="37"/>
  <c r="J7170" i="37"/>
  <c r="J7169" i="37"/>
  <c r="J7168" i="37"/>
  <c r="J7167" i="37"/>
  <c r="J7166" i="37"/>
  <c r="J7165" i="37"/>
  <c r="J7164" i="37"/>
  <c r="J7163" i="37"/>
  <c r="J7162" i="37"/>
  <c r="J7161" i="37"/>
  <c r="J7160" i="37"/>
  <c r="J7159" i="37"/>
  <c r="J7158" i="37"/>
  <c r="J7157" i="37"/>
  <c r="J7156" i="37"/>
  <c r="J7155" i="37"/>
  <c r="J7154" i="37"/>
  <c r="J7153" i="37"/>
  <c r="J7152" i="37"/>
  <c r="J7151" i="37"/>
  <c r="J7150" i="37"/>
  <c r="J7149" i="37"/>
  <c r="J7148" i="37"/>
  <c r="J7147" i="37"/>
  <c r="J7146" i="37"/>
  <c r="J7145" i="37"/>
  <c r="J7144" i="37"/>
  <c r="J7143" i="37"/>
  <c r="J7142" i="37"/>
  <c r="J7141" i="37"/>
  <c r="J7140" i="37"/>
  <c r="J7139" i="37"/>
  <c r="J7138" i="37"/>
  <c r="J7137" i="37"/>
  <c r="J7136" i="37"/>
  <c r="J7135" i="37"/>
  <c r="J7134" i="37"/>
  <c r="J7133" i="37"/>
  <c r="J7132" i="37"/>
  <c r="J7131" i="37"/>
  <c r="J7130" i="37"/>
  <c r="J7129" i="37"/>
  <c r="J7128" i="37"/>
  <c r="J7127" i="37"/>
  <c r="J7126" i="37"/>
  <c r="J7125" i="37"/>
  <c r="J7124" i="37"/>
  <c r="J7123" i="37"/>
  <c r="J7122" i="37"/>
  <c r="J7121" i="37"/>
  <c r="J7120" i="37"/>
  <c r="J7119" i="37"/>
  <c r="J7118" i="37"/>
  <c r="J7117" i="37"/>
  <c r="J7116" i="37"/>
  <c r="J7115" i="37"/>
  <c r="J7114" i="37"/>
  <c r="J7113" i="37"/>
  <c r="J7112" i="37"/>
  <c r="J7111" i="37"/>
  <c r="J7110" i="37"/>
  <c r="J7109" i="37"/>
  <c r="J7108" i="37"/>
  <c r="J7107" i="37"/>
  <c r="J7106" i="37"/>
  <c r="J7105" i="37"/>
  <c r="J7104" i="37"/>
  <c r="J7103" i="37"/>
  <c r="J7102" i="37"/>
  <c r="J7101" i="37"/>
  <c r="J7100" i="37"/>
  <c r="J7099" i="37"/>
  <c r="J7098" i="37"/>
  <c r="J7097" i="37"/>
  <c r="J7096" i="37"/>
  <c r="J7095" i="37"/>
  <c r="J7094" i="37"/>
  <c r="J7093" i="37"/>
  <c r="J7092" i="37"/>
  <c r="J7091" i="37"/>
  <c r="J7090" i="37"/>
  <c r="J7089" i="37"/>
  <c r="J7088" i="37"/>
  <c r="J7087" i="37"/>
  <c r="J7086" i="37"/>
  <c r="J7085" i="37"/>
  <c r="J7084" i="37"/>
  <c r="J7083" i="37"/>
  <c r="J7082" i="37"/>
  <c r="J7081" i="37"/>
  <c r="J7080" i="37"/>
  <c r="J7079" i="37"/>
  <c r="J7078" i="37"/>
  <c r="J7077" i="37"/>
  <c r="J7076" i="37"/>
  <c r="J7075" i="37"/>
  <c r="J7074" i="37"/>
  <c r="J7073" i="37"/>
  <c r="J7072" i="37"/>
  <c r="J7071" i="37"/>
  <c r="J7070" i="37"/>
  <c r="J7069" i="37"/>
  <c r="J7068" i="37"/>
  <c r="J7067" i="37"/>
  <c r="J7066" i="37"/>
  <c r="J7065" i="37"/>
  <c r="J7064" i="37"/>
  <c r="J7063" i="37"/>
  <c r="J7062" i="37"/>
  <c r="J7061" i="37"/>
  <c r="J7060" i="37"/>
  <c r="J7059" i="37"/>
  <c r="J7058" i="37"/>
  <c r="J7057" i="37"/>
  <c r="J7056" i="37"/>
  <c r="J7055" i="37"/>
  <c r="J7054" i="37"/>
  <c r="J7053" i="37"/>
  <c r="J7052" i="37"/>
  <c r="J7051" i="37"/>
  <c r="J7050" i="37"/>
  <c r="J7049" i="37"/>
  <c r="J7048" i="37"/>
  <c r="J7047" i="37"/>
  <c r="J7046" i="37"/>
  <c r="J7045" i="37"/>
  <c r="J7044" i="37"/>
  <c r="J7043" i="37"/>
  <c r="J7042" i="37"/>
  <c r="J7041" i="37"/>
  <c r="J7040" i="37"/>
  <c r="J7039" i="37"/>
  <c r="J7038" i="37"/>
  <c r="J7037" i="37"/>
  <c r="J7036" i="37"/>
  <c r="J7035" i="37"/>
  <c r="J7034" i="37"/>
  <c r="J7033" i="37"/>
  <c r="J7032" i="37"/>
  <c r="J7031" i="37"/>
  <c r="J7030" i="37"/>
  <c r="J7029" i="37"/>
  <c r="J7028" i="37"/>
  <c r="J7027" i="37"/>
  <c r="J7026" i="37"/>
  <c r="J7025" i="37"/>
  <c r="J7024" i="37"/>
  <c r="J7023" i="37"/>
  <c r="J7022" i="37"/>
  <c r="J7021" i="37"/>
  <c r="J7020" i="37"/>
  <c r="J7019" i="37"/>
  <c r="J7018" i="37"/>
  <c r="J7017" i="37"/>
  <c r="J7016" i="37"/>
  <c r="J7015" i="37"/>
  <c r="J7014" i="37"/>
  <c r="J7013" i="37"/>
  <c r="J7012" i="37"/>
  <c r="J7011" i="37"/>
  <c r="J7010" i="37"/>
  <c r="J7009" i="37"/>
  <c r="J7008" i="37"/>
  <c r="J7007" i="37"/>
  <c r="J7006" i="37"/>
  <c r="J7005" i="37"/>
  <c r="J7004" i="37"/>
  <c r="J7003" i="37"/>
  <c r="J7002" i="37"/>
  <c r="J7001" i="37"/>
  <c r="J7000" i="37"/>
  <c r="J6999" i="37"/>
  <c r="J6998" i="37"/>
  <c r="J6997" i="37"/>
  <c r="J6996" i="37"/>
  <c r="J6995" i="37"/>
  <c r="J6994" i="37"/>
  <c r="J6993" i="37"/>
  <c r="J6992" i="37"/>
  <c r="J6991" i="37"/>
  <c r="J6990" i="37"/>
  <c r="J6989" i="37"/>
  <c r="J6988" i="37"/>
  <c r="J6987" i="37"/>
  <c r="J6986" i="37"/>
  <c r="J6985" i="37"/>
  <c r="J6984" i="37"/>
  <c r="J6983" i="37"/>
  <c r="J6982" i="37"/>
  <c r="J6981" i="37"/>
  <c r="J6980" i="37"/>
  <c r="J6979" i="37"/>
  <c r="J6978" i="37"/>
  <c r="J6977" i="37"/>
  <c r="J6976" i="37"/>
  <c r="J6975" i="37"/>
  <c r="J6974" i="37"/>
  <c r="J6973" i="37"/>
  <c r="J6972" i="37"/>
  <c r="J6971" i="37"/>
  <c r="J6970" i="37"/>
  <c r="J6969" i="37"/>
  <c r="J6968" i="37"/>
  <c r="J6967" i="37"/>
  <c r="J6966" i="37"/>
  <c r="J6965" i="37"/>
  <c r="J6964" i="37"/>
  <c r="J6963" i="37"/>
  <c r="J6962" i="37"/>
  <c r="J6961" i="37"/>
  <c r="J6960" i="37"/>
  <c r="J6959" i="37"/>
  <c r="J6958" i="37"/>
  <c r="J6957" i="37"/>
  <c r="J6956" i="37"/>
  <c r="J6955" i="37"/>
  <c r="J6954" i="37"/>
  <c r="J6953" i="37"/>
  <c r="J6952" i="37"/>
  <c r="J6951" i="37"/>
  <c r="J6950" i="37"/>
  <c r="J6949" i="37"/>
  <c r="J6948" i="37"/>
  <c r="J6947" i="37"/>
  <c r="J6946" i="37"/>
  <c r="J6945" i="37"/>
  <c r="J6944" i="37"/>
  <c r="J6943" i="37"/>
  <c r="J6942" i="37"/>
  <c r="J6941" i="37"/>
  <c r="J6940" i="37"/>
  <c r="J6939" i="37"/>
  <c r="J6938" i="37"/>
  <c r="J6937" i="37"/>
  <c r="J6936" i="37"/>
  <c r="J6935" i="37"/>
  <c r="J6934" i="37"/>
  <c r="J6933" i="37"/>
  <c r="J6932" i="37"/>
  <c r="J6931" i="37"/>
  <c r="J6930" i="37"/>
  <c r="J6929" i="37"/>
  <c r="J6928" i="37"/>
  <c r="J6927" i="37"/>
  <c r="J6926" i="37"/>
  <c r="J6925" i="37"/>
  <c r="J6924" i="37"/>
  <c r="J6923" i="37"/>
  <c r="J6922" i="37"/>
  <c r="J6921" i="37"/>
  <c r="J6920" i="37"/>
  <c r="J6919" i="37"/>
  <c r="J6918" i="37"/>
  <c r="J6917" i="37"/>
  <c r="J6916" i="37"/>
  <c r="J6915" i="37"/>
  <c r="J6914" i="37"/>
  <c r="J6913" i="37"/>
  <c r="J6912" i="37"/>
  <c r="J6911" i="37"/>
  <c r="J6910" i="37"/>
  <c r="J6909" i="37"/>
  <c r="J6908" i="37"/>
  <c r="J6907" i="37"/>
  <c r="J6906" i="37"/>
  <c r="J6905" i="37"/>
  <c r="J6904" i="37"/>
  <c r="J6903" i="37"/>
  <c r="J6902" i="37"/>
  <c r="J6901" i="37"/>
  <c r="J6900" i="37"/>
  <c r="J6899" i="37"/>
  <c r="J6898" i="37"/>
  <c r="J6897" i="37"/>
  <c r="J6896" i="37"/>
  <c r="J6895" i="37"/>
  <c r="J6894" i="37"/>
  <c r="J6893" i="37"/>
  <c r="J6892" i="37"/>
  <c r="J6891" i="37"/>
  <c r="J6890" i="37"/>
  <c r="J6889" i="37"/>
  <c r="J6888" i="37"/>
  <c r="J6887" i="37"/>
  <c r="J6886" i="37"/>
  <c r="J6885" i="37"/>
  <c r="J6884" i="37"/>
  <c r="J6883" i="37"/>
  <c r="J6882" i="37"/>
  <c r="J6881" i="37"/>
  <c r="J6880" i="37"/>
  <c r="J6879" i="37"/>
  <c r="J6878" i="37"/>
  <c r="J6877" i="37"/>
  <c r="J6876" i="37"/>
  <c r="J6875" i="37"/>
  <c r="J6874" i="37"/>
  <c r="J6873" i="37"/>
  <c r="J6872" i="37"/>
  <c r="J6871" i="37"/>
  <c r="J6870" i="37"/>
  <c r="J6869" i="37"/>
  <c r="J6868" i="37"/>
  <c r="J6867" i="37"/>
  <c r="J6866" i="37"/>
  <c r="J6865" i="37"/>
  <c r="J6864" i="37"/>
  <c r="J6863" i="37"/>
  <c r="J6862" i="37"/>
  <c r="J6861" i="37"/>
  <c r="J6860" i="37"/>
  <c r="J6859" i="37"/>
  <c r="J6858" i="37"/>
  <c r="J6857" i="37"/>
  <c r="J6856" i="37"/>
  <c r="J6855" i="37"/>
  <c r="J6854" i="37"/>
  <c r="J6853" i="37"/>
  <c r="J6852" i="37"/>
  <c r="J6851" i="37"/>
  <c r="J6850" i="37"/>
  <c r="J6849" i="37"/>
  <c r="J6848" i="37"/>
  <c r="J6847" i="37"/>
  <c r="J6846" i="37"/>
  <c r="J6845" i="37"/>
  <c r="J6844" i="37"/>
  <c r="J6843" i="37"/>
  <c r="J6842" i="37"/>
  <c r="J6841" i="37"/>
  <c r="J6840" i="37"/>
  <c r="J6839" i="37"/>
  <c r="J6838" i="37"/>
  <c r="J6837" i="37"/>
  <c r="J6836" i="37"/>
  <c r="J6835" i="37"/>
  <c r="J6834" i="37"/>
  <c r="J6833" i="37"/>
  <c r="J6832" i="37"/>
  <c r="J6831" i="37"/>
  <c r="J6830" i="37"/>
  <c r="J6829" i="37"/>
  <c r="J6828" i="37"/>
  <c r="J6827" i="37"/>
  <c r="J6826" i="37"/>
  <c r="J6825" i="37"/>
  <c r="J6824" i="37"/>
  <c r="J6823" i="37"/>
  <c r="J6822" i="37"/>
  <c r="J6821" i="37"/>
  <c r="J6820" i="37"/>
  <c r="J6819" i="37"/>
  <c r="J6818" i="37"/>
  <c r="J6817" i="37"/>
  <c r="J6816" i="37"/>
  <c r="J6815" i="37"/>
  <c r="J6814" i="37"/>
  <c r="J6813" i="37"/>
  <c r="J6812" i="37"/>
  <c r="J6811" i="37"/>
  <c r="J6810" i="37"/>
  <c r="J6809" i="37"/>
  <c r="J6808" i="37"/>
  <c r="J6807" i="37"/>
  <c r="J6806" i="37"/>
  <c r="J6805" i="37"/>
  <c r="J6804" i="37"/>
  <c r="J6803" i="37"/>
  <c r="J6802" i="37"/>
  <c r="J6801" i="37"/>
  <c r="J6800" i="37"/>
  <c r="J6799" i="37"/>
  <c r="J6798" i="37"/>
  <c r="J6797" i="37"/>
  <c r="J6796" i="37"/>
  <c r="J6795" i="37"/>
  <c r="J6794" i="37"/>
  <c r="J6793" i="37"/>
  <c r="J6792" i="37"/>
  <c r="J6791" i="37"/>
  <c r="J6790" i="37"/>
  <c r="J6789" i="37"/>
  <c r="J6788" i="37"/>
  <c r="J6787" i="37"/>
  <c r="J6786" i="37"/>
  <c r="J6785" i="37"/>
  <c r="J6784" i="37"/>
  <c r="J6783" i="37"/>
  <c r="J6782" i="37"/>
  <c r="J6781" i="37"/>
  <c r="J6780" i="37"/>
  <c r="J6779" i="37"/>
  <c r="J6778" i="37"/>
  <c r="J6777" i="37"/>
  <c r="J6776" i="37"/>
  <c r="J6775" i="37"/>
  <c r="J6774" i="37"/>
  <c r="J6773" i="37"/>
  <c r="J6772" i="37"/>
  <c r="J6771" i="37"/>
  <c r="J6770" i="37"/>
  <c r="J6769" i="37"/>
  <c r="J6768" i="37"/>
  <c r="J6767" i="37"/>
  <c r="J6766" i="37"/>
  <c r="J6765" i="37"/>
  <c r="J6764" i="37"/>
  <c r="J6763" i="37"/>
  <c r="J6762" i="37"/>
  <c r="J6761" i="37"/>
  <c r="J6760" i="37"/>
  <c r="J6759" i="37"/>
  <c r="J6758" i="37"/>
  <c r="J6757" i="37"/>
  <c r="J6756" i="37"/>
  <c r="J6755" i="37"/>
  <c r="J6754" i="37"/>
  <c r="J6753" i="37"/>
  <c r="J6752" i="37"/>
  <c r="J6751" i="37"/>
  <c r="J6750" i="37"/>
  <c r="J6749" i="37"/>
  <c r="J6748" i="37"/>
  <c r="J6747" i="37"/>
  <c r="J6746" i="37"/>
  <c r="J6745" i="37"/>
  <c r="J6744" i="37"/>
  <c r="J6743" i="37"/>
  <c r="J6742" i="37"/>
  <c r="J6741" i="37"/>
  <c r="J6740" i="37"/>
  <c r="J6739" i="37"/>
  <c r="J6738" i="37"/>
  <c r="J6737" i="37"/>
  <c r="J6736" i="37"/>
  <c r="J6735" i="37"/>
  <c r="J6734" i="37"/>
  <c r="J6733" i="37"/>
  <c r="J6732" i="37"/>
  <c r="J6731" i="37"/>
  <c r="J6730" i="37"/>
  <c r="J6729" i="37"/>
  <c r="J6728" i="37"/>
  <c r="J6727" i="37"/>
  <c r="J6726" i="37"/>
  <c r="J6725" i="37"/>
  <c r="J6724" i="37"/>
  <c r="J6723" i="37"/>
  <c r="J6722" i="37"/>
  <c r="J6721" i="37"/>
  <c r="J6720" i="37"/>
  <c r="J6719" i="37"/>
  <c r="J6718" i="37"/>
  <c r="J6717" i="37"/>
  <c r="J6716" i="37"/>
  <c r="J6715" i="37"/>
  <c r="J6714" i="37"/>
  <c r="J6713" i="37"/>
  <c r="J6712" i="37"/>
  <c r="J6711" i="37"/>
  <c r="J6710" i="37"/>
  <c r="J6709" i="37"/>
  <c r="J6708" i="37"/>
  <c r="J6707" i="37"/>
  <c r="J6706" i="37"/>
  <c r="J6705" i="37"/>
  <c r="J6704" i="37"/>
  <c r="J6703" i="37"/>
  <c r="J6702" i="37"/>
  <c r="J6701" i="37"/>
  <c r="J6700" i="37"/>
  <c r="J6699" i="37"/>
  <c r="J6698" i="37"/>
  <c r="J6697" i="37"/>
  <c r="J6696" i="37"/>
  <c r="J6695" i="37"/>
  <c r="J6694" i="37"/>
  <c r="J6693" i="37"/>
  <c r="J6692" i="37"/>
  <c r="J6691" i="37"/>
  <c r="J6690" i="37"/>
  <c r="J6689" i="37"/>
  <c r="J6688" i="37"/>
  <c r="J6687" i="37"/>
  <c r="J6686" i="37"/>
  <c r="J6685" i="37"/>
  <c r="J6684" i="37"/>
  <c r="J6683" i="37"/>
  <c r="J6682" i="37"/>
  <c r="J6681" i="37"/>
  <c r="J6680" i="37"/>
  <c r="J6679" i="37"/>
  <c r="J6678" i="37"/>
  <c r="J6677" i="37"/>
  <c r="J6676" i="37"/>
  <c r="J6675" i="37"/>
  <c r="J6674" i="37"/>
  <c r="J6673" i="37"/>
  <c r="J6672" i="37"/>
  <c r="J6671" i="37"/>
  <c r="J6670" i="37"/>
  <c r="J6669" i="37"/>
  <c r="J6668" i="37"/>
  <c r="J6667" i="37"/>
  <c r="J6666" i="37"/>
  <c r="J6665" i="37"/>
  <c r="J6664" i="37"/>
  <c r="J6663" i="37"/>
  <c r="J6662" i="37"/>
  <c r="J6661" i="37"/>
  <c r="J6660" i="37"/>
  <c r="J6659" i="37"/>
  <c r="J6658" i="37"/>
  <c r="J6657" i="37"/>
  <c r="J6656" i="37"/>
  <c r="J6655" i="37"/>
  <c r="J6654" i="37"/>
  <c r="J6653" i="37"/>
  <c r="J6652" i="37"/>
  <c r="J6651" i="37"/>
  <c r="J6650" i="37"/>
  <c r="J6649" i="37"/>
  <c r="J6648" i="37"/>
  <c r="J6647" i="37"/>
  <c r="J6646" i="37"/>
  <c r="J6645" i="37"/>
  <c r="J6644" i="37"/>
  <c r="J6643" i="37"/>
  <c r="J6642" i="37"/>
  <c r="J6641" i="37"/>
  <c r="J6640" i="37"/>
  <c r="J6639" i="37"/>
  <c r="J6638" i="37"/>
  <c r="J6637" i="37"/>
  <c r="J6636" i="37"/>
  <c r="J6635" i="37"/>
  <c r="J6634" i="37"/>
  <c r="J6633" i="37"/>
  <c r="J6632" i="37"/>
  <c r="J6631" i="37"/>
  <c r="J6630" i="37"/>
  <c r="J6629" i="37"/>
  <c r="J6628" i="37"/>
  <c r="J6627" i="37"/>
  <c r="J6626" i="37"/>
  <c r="J6625" i="37"/>
  <c r="J6624" i="37"/>
  <c r="J6623" i="37"/>
  <c r="J6622" i="37"/>
  <c r="J6621" i="37"/>
  <c r="J6620" i="37"/>
  <c r="J6619" i="37"/>
  <c r="J6618" i="37"/>
  <c r="J6617" i="37"/>
  <c r="J6616" i="37"/>
  <c r="J6615" i="37"/>
  <c r="J6614" i="37"/>
  <c r="J6613" i="37"/>
  <c r="J6612" i="37"/>
  <c r="J6611" i="37"/>
  <c r="J6610" i="37"/>
  <c r="J6609" i="37"/>
  <c r="J6608" i="37"/>
  <c r="J6607" i="37"/>
  <c r="J6606" i="37"/>
  <c r="J6605" i="37"/>
  <c r="J6604" i="37"/>
  <c r="J6603" i="37"/>
  <c r="J6602" i="37"/>
  <c r="J6601" i="37"/>
  <c r="J6600" i="37"/>
  <c r="J6599" i="37"/>
  <c r="J6598" i="37"/>
  <c r="J6597" i="37"/>
  <c r="J6596" i="37"/>
  <c r="J6595" i="37"/>
  <c r="J6594" i="37"/>
  <c r="J6593" i="37"/>
  <c r="J6592" i="37"/>
  <c r="J6591" i="37"/>
  <c r="J6590" i="37"/>
  <c r="J6589" i="37"/>
  <c r="J6588" i="37"/>
  <c r="J6587" i="37"/>
  <c r="J6586" i="37"/>
  <c r="J6585" i="37"/>
  <c r="J6584" i="37"/>
  <c r="J6583" i="37"/>
  <c r="J6582" i="37"/>
  <c r="J6581" i="37"/>
  <c r="J6580" i="37"/>
  <c r="J6579" i="37"/>
  <c r="J6578" i="37"/>
  <c r="J6577" i="37"/>
  <c r="J6576" i="37"/>
  <c r="J6575" i="37"/>
  <c r="J6574" i="37"/>
  <c r="J6573" i="37"/>
  <c r="J6572" i="37"/>
  <c r="J6571" i="37"/>
  <c r="J6570" i="37"/>
  <c r="J6569" i="37"/>
  <c r="J6568" i="37"/>
  <c r="J6567" i="37"/>
  <c r="J6566" i="37"/>
  <c r="J6565" i="37"/>
  <c r="J6564" i="37"/>
  <c r="J6563" i="37"/>
  <c r="J6562" i="37"/>
  <c r="J6561" i="37"/>
  <c r="J6560" i="37"/>
  <c r="J6559" i="37"/>
  <c r="J6558" i="37"/>
  <c r="J6557" i="37"/>
  <c r="J6556" i="37"/>
  <c r="J6555" i="37"/>
  <c r="J6554" i="37"/>
  <c r="J6553" i="37"/>
  <c r="J6552" i="37"/>
  <c r="J6551" i="37"/>
  <c r="J6550" i="37"/>
  <c r="J6549" i="37"/>
  <c r="J6548" i="37"/>
  <c r="J6547" i="37"/>
  <c r="J6546" i="37"/>
  <c r="J6545" i="37"/>
  <c r="J6544" i="37"/>
  <c r="J6543" i="37"/>
  <c r="J6542" i="37"/>
  <c r="J6541" i="37"/>
  <c r="J6540" i="37"/>
  <c r="J6539" i="37"/>
  <c r="J6538" i="37"/>
  <c r="J6537" i="37"/>
  <c r="J6536" i="37"/>
  <c r="J6535" i="37"/>
  <c r="J6534" i="37"/>
  <c r="J6533" i="37"/>
  <c r="J6532" i="37"/>
  <c r="J6531" i="37"/>
  <c r="J6530" i="37"/>
  <c r="J6529" i="37"/>
  <c r="J6528" i="37"/>
  <c r="J6527" i="37"/>
  <c r="J6526" i="37"/>
  <c r="J6525" i="37"/>
  <c r="J6524" i="37"/>
  <c r="J6523" i="37"/>
  <c r="J6522" i="37"/>
  <c r="J6521" i="37"/>
  <c r="J6520" i="37"/>
  <c r="J6519" i="37"/>
  <c r="J6518" i="37"/>
  <c r="J6517" i="37"/>
  <c r="J6516" i="37"/>
  <c r="J6515" i="37"/>
  <c r="J6514" i="37"/>
  <c r="J6513" i="37"/>
  <c r="J6512" i="37"/>
  <c r="J6511" i="37"/>
  <c r="J6510" i="37"/>
  <c r="J6509" i="37"/>
  <c r="J6508" i="37"/>
  <c r="J6507" i="37"/>
  <c r="J6506" i="37"/>
  <c r="J6505" i="37"/>
  <c r="J6504" i="37"/>
  <c r="J6503" i="37"/>
  <c r="J6502" i="37"/>
  <c r="J6501" i="37"/>
  <c r="J6500" i="37"/>
  <c r="J6499" i="37"/>
  <c r="J6498" i="37"/>
  <c r="J6497" i="37"/>
  <c r="J6496" i="37"/>
  <c r="J6495" i="37"/>
  <c r="J6494" i="37"/>
  <c r="J6493" i="37"/>
  <c r="J6492" i="37"/>
  <c r="J6491" i="37"/>
  <c r="J6490" i="37"/>
  <c r="J6489" i="37"/>
  <c r="J6488" i="37"/>
  <c r="J6487" i="37"/>
  <c r="J6486" i="37"/>
  <c r="J6485" i="37"/>
  <c r="J6484" i="37"/>
  <c r="J6483" i="37"/>
  <c r="J6482" i="37"/>
  <c r="J6481" i="37"/>
  <c r="J6480" i="37"/>
  <c r="J6479" i="37"/>
  <c r="J6478" i="37"/>
  <c r="J6477" i="37"/>
  <c r="J6476" i="37"/>
  <c r="J6475" i="37"/>
  <c r="J6474" i="37"/>
  <c r="J6473" i="37"/>
  <c r="J6472" i="37"/>
  <c r="J6471" i="37"/>
  <c r="J6470" i="37"/>
  <c r="J6469" i="37"/>
  <c r="J6468" i="37"/>
  <c r="J6467" i="37"/>
  <c r="J6466" i="37"/>
  <c r="J6465" i="37"/>
  <c r="J6464" i="37"/>
  <c r="J6463" i="37"/>
  <c r="J6462" i="37"/>
  <c r="J6461" i="37"/>
  <c r="J6460" i="37"/>
  <c r="J6459" i="37"/>
  <c r="J6458" i="37"/>
  <c r="J6457" i="37"/>
  <c r="J6456" i="37"/>
  <c r="J6455" i="37"/>
  <c r="J6454" i="37"/>
  <c r="J6453" i="37"/>
  <c r="J6452" i="37"/>
  <c r="J6451" i="37"/>
  <c r="J6450" i="37"/>
  <c r="J6449" i="37"/>
  <c r="J6448" i="37"/>
  <c r="J6447" i="37"/>
  <c r="J6446" i="37"/>
  <c r="J6445" i="37"/>
  <c r="J6444" i="37"/>
  <c r="J6443" i="37"/>
  <c r="J6442" i="37"/>
  <c r="J6441" i="37"/>
  <c r="J6440" i="37"/>
  <c r="J6439" i="37"/>
  <c r="J6438" i="37"/>
  <c r="J6437" i="37"/>
  <c r="J6436" i="37"/>
  <c r="J6435" i="37"/>
  <c r="J6434" i="37"/>
  <c r="J6433" i="37"/>
  <c r="J6432" i="37"/>
  <c r="J6431" i="37"/>
  <c r="J6430" i="37"/>
  <c r="J6429" i="37"/>
  <c r="J6428" i="37"/>
  <c r="J6427" i="37"/>
  <c r="J6426" i="37"/>
  <c r="J6425" i="37"/>
  <c r="J6424" i="37"/>
  <c r="J6423" i="37"/>
  <c r="J6422" i="37"/>
  <c r="J6421" i="37"/>
  <c r="J6420" i="37"/>
  <c r="J6419" i="37"/>
  <c r="J6418" i="37"/>
  <c r="J6417" i="37"/>
  <c r="J6416" i="37"/>
  <c r="J6415" i="37"/>
  <c r="J6414" i="37"/>
  <c r="J6413" i="37"/>
  <c r="J6412" i="37"/>
  <c r="J6411" i="37"/>
  <c r="J6410" i="37"/>
  <c r="J6409" i="37"/>
  <c r="J6408" i="37"/>
  <c r="J6407" i="37"/>
  <c r="J6406" i="37"/>
  <c r="J6405" i="37"/>
  <c r="J6404" i="37"/>
  <c r="J6403" i="37"/>
  <c r="J6402" i="37"/>
  <c r="J6401" i="37"/>
  <c r="J6400" i="37"/>
  <c r="J6399" i="37"/>
  <c r="J6398" i="37"/>
  <c r="J6397" i="37"/>
  <c r="J6396" i="37"/>
  <c r="J6395" i="37"/>
  <c r="J6394" i="37"/>
  <c r="J6393" i="37"/>
  <c r="J6392" i="37"/>
  <c r="J6391" i="37"/>
  <c r="J6390" i="37"/>
  <c r="J6389" i="37"/>
  <c r="J6388" i="37"/>
  <c r="J6387" i="37"/>
  <c r="J6386" i="37"/>
  <c r="J6385" i="37"/>
  <c r="J6384" i="37"/>
  <c r="J6383" i="37"/>
  <c r="J6382" i="37"/>
  <c r="J6381" i="37"/>
  <c r="J6380" i="37"/>
  <c r="J6379" i="37"/>
  <c r="J6378" i="37"/>
  <c r="J6377" i="37"/>
  <c r="J6376" i="37"/>
  <c r="J6375" i="37"/>
  <c r="J6374" i="37"/>
  <c r="J6373" i="37"/>
  <c r="J6372" i="37"/>
  <c r="J6371" i="37"/>
  <c r="J6370" i="37"/>
  <c r="J6369" i="37"/>
  <c r="J6368" i="37"/>
  <c r="J6367" i="37"/>
  <c r="J6366" i="37"/>
  <c r="J6365" i="37"/>
  <c r="J6364" i="37"/>
  <c r="J6363" i="37"/>
  <c r="J6362" i="37"/>
  <c r="J6361" i="37"/>
  <c r="J6360" i="37"/>
  <c r="J6359" i="37"/>
  <c r="J6358" i="37"/>
  <c r="J6357" i="37"/>
  <c r="J6356" i="37"/>
  <c r="J6355" i="37"/>
  <c r="J6354" i="37"/>
  <c r="J6353" i="37"/>
  <c r="J6352" i="37"/>
  <c r="J6351" i="37"/>
  <c r="J6350" i="37"/>
  <c r="J6349" i="37"/>
  <c r="J6348" i="37"/>
  <c r="J6347" i="37"/>
  <c r="J6346" i="37"/>
  <c r="J6345" i="37"/>
  <c r="J6344" i="37"/>
  <c r="J6343" i="37"/>
  <c r="J6342" i="37"/>
  <c r="J6341" i="37"/>
  <c r="J6340" i="37"/>
  <c r="J6339" i="37"/>
  <c r="J6338" i="37"/>
  <c r="J6337" i="37"/>
  <c r="J6336" i="37"/>
  <c r="J6335" i="37"/>
  <c r="J6334" i="37"/>
  <c r="J6333" i="37"/>
  <c r="J6332" i="37"/>
  <c r="J6331" i="37"/>
  <c r="J6330" i="37"/>
  <c r="J6329" i="37"/>
  <c r="J6328" i="37"/>
  <c r="J6327" i="37"/>
  <c r="J6326" i="37"/>
  <c r="J6325" i="37"/>
  <c r="J6324" i="37"/>
  <c r="J6323" i="37"/>
  <c r="J6322" i="37"/>
  <c r="J6321" i="37"/>
  <c r="J6320" i="37"/>
  <c r="J6319" i="37"/>
  <c r="J6318" i="37"/>
  <c r="J6317" i="37"/>
  <c r="J6316" i="37"/>
  <c r="J6315" i="37"/>
  <c r="J6314" i="37"/>
  <c r="J6313" i="37"/>
  <c r="J6312" i="37"/>
  <c r="J6311" i="37"/>
  <c r="J6310" i="37"/>
  <c r="J6309" i="37"/>
  <c r="J6308" i="37"/>
  <c r="J6307" i="37"/>
  <c r="J6306" i="37"/>
  <c r="J6305" i="37"/>
  <c r="J6304" i="37"/>
  <c r="J6303" i="37"/>
  <c r="J6302" i="37"/>
  <c r="J6301" i="37"/>
  <c r="J6300" i="37"/>
  <c r="J6299" i="37"/>
  <c r="J6298" i="37"/>
  <c r="J6297" i="37"/>
  <c r="J6296" i="37"/>
  <c r="J6295" i="37"/>
  <c r="J6294" i="37"/>
  <c r="J6293" i="37"/>
  <c r="J6292" i="37"/>
  <c r="J6291" i="37"/>
  <c r="J6290" i="37"/>
  <c r="J6289" i="37"/>
  <c r="J6288" i="37"/>
  <c r="J6287" i="37"/>
  <c r="J6286" i="37"/>
  <c r="J6285" i="37"/>
  <c r="J6284" i="37"/>
  <c r="J6283" i="37"/>
  <c r="J6282" i="37"/>
  <c r="J6281" i="37"/>
  <c r="J6280" i="37"/>
  <c r="J6279" i="37"/>
  <c r="J6278" i="37"/>
  <c r="J6277" i="37"/>
  <c r="J6276" i="37"/>
  <c r="J6275" i="37"/>
  <c r="J6274" i="37"/>
  <c r="J6273" i="37"/>
  <c r="J6272" i="37"/>
  <c r="J6271" i="37"/>
  <c r="J6270" i="37"/>
  <c r="J6269" i="37"/>
  <c r="J6268" i="37"/>
  <c r="J6267" i="37"/>
  <c r="J6266" i="37"/>
  <c r="J6265" i="37"/>
  <c r="J6264" i="37"/>
  <c r="J6263" i="37"/>
  <c r="J6262" i="37"/>
  <c r="J6261" i="37"/>
  <c r="J6260" i="37"/>
  <c r="J6259" i="37"/>
  <c r="J6258" i="37"/>
  <c r="J6257" i="37"/>
  <c r="J6256" i="37"/>
  <c r="J6255" i="37"/>
  <c r="J6254" i="37"/>
  <c r="J6253" i="37"/>
  <c r="J6252" i="37"/>
  <c r="J6251" i="37"/>
  <c r="J6250" i="37"/>
  <c r="J6249" i="37"/>
  <c r="J6248" i="37"/>
  <c r="J6247" i="37"/>
  <c r="J6246" i="37"/>
  <c r="J6245" i="37"/>
  <c r="J6244" i="37"/>
  <c r="J6243" i="37"/>
  <c r="J6242" i="37"/>
  <c r="J6241" i="37"/>
  <c r="J6240" i="37"/>
  <c r="J6239" i="37"/>
  <c r="J6238" i="37"/>
  <c r="J6237" i="37"/>
  <c r="J6236" i="37"/>
  <c r="J6235" i="37"/>
  <c r="J6234" i="37"/>
  <c r="J6233" i="37"/>
  <c r="J6232" i="37"/>
  <c r="J6231" i="37"/>
  <c r="J6230" i="37"/>
  <c r="J6229" i="37"/>
  <c r="J6228" i="37"/>
  <c r="J6227" i="37"/>
  <c r="J6226" i="37"/>
  <c r="J6225" i="37"/>
  <c r="J6224" i="37"/>
  <c r="J6223" i="37"/>
  <c r="J6222" i="37"/>
  <c r="J6221" i="37"/>
  <c r="J6220" i="37"/>
  <c r="J6219" i="37"/>
  <c r="J6218" i="37"/>
  <c r="J6217" i="37"/>
  <c r="J6216" i="37"/>
  <c r="J6215" i="37"/>
  <c r="J6214" i="37"/>
  <c r="J6213" i="37"/>
  <c r="J6212" i="37"/>
  <c r="J6211" i="37"/>
  <c r="J6210" i="37"/>
  <c r="J6209" i="37"/>
  <c r="J6208" i="37"/>
  <c r="J6207" i="37"/>
  <c r="J6206" i="37"/>
  <c r="J6205" i="37"/>
  <c r="J6204" i="37"/>
  <c r="J6203" i="37"/>
  <c r="J6202" i="37"/>
  <c r="J6201" i="37"/>
  <c r="J6200" i="37"/>
  <c r="J6199" i="37"/>
  <c r="J6198" i="37"/>
  <c r="J6197" i="37"/>
  <c r="J6196" i="37"/>
  <c r="J6195" i="37"/>
  <c r="J6194" i="37"/>
  <c r="J6193" i="37"/>
  <c r="J6192" i="37"/>
  <c r="J6191" i="37"/>
  <c r="J6190" i="37"/>
  <c r="J6189" i="37"/>
  <c r="J6188" i="37"/>
  <c r="J6187" i="37"/>
  <c r="J6186" i="37"/>
  <c r="J6185" i="37"/>
  <c r="J6184" i="37"/>
  <c r="J6183" i="37"/>
  <c r="J6182" i="37"/>
  <c r="J6181" i="37"/>
  <c r="J6180" i="37"/>
  <c r="J6179" i="37"/>
  <c r="J6178" i="37"/>
  <c r="J6177" i="37"/>
  <c r="J6176" i="37"/>
  <c r="J6175" i="37"/>
  <c r="J6174" i="37"/>
  <c r="J6173" i="37"/>
  <c r="J6172" i="37"/>
  <c r="J6171" i="37"/>
  <c r="J6170" i="37"/>
  <c r="J6169" i="37"/>
  <c r="J6168" i="37"/>
  <c r="J6167" i="37"/>
  <c r="J6166" i="37"/>
  <c r="J6165" i="37"/>
  <c r="J6164" i="37"/>
  <c r="J6163" i="37"/>
  <c r="J6162" i="37"/>
  <c r="J6161" i="37"/>
  <c r="J6160" i="37"/>
  <c r="J6159" i="37"/>
  <c r="J6158" i="37"/>
  <c r="J6157" i="37"/>
  <c r="J6156" i="37"/>
  <c r="J6155" i="37"/>
  <c r="J6154" i="37"/>
  <c r="J6153" i="37"/>
  <c r="J6152" i="37"/>
  <c r="J6151" i="37"/>
  <c r="J6150" i="37"/>
  <c r="J6149" i="37"/>
  <c r="J6148" i="37"/>
  <c r="J6147" i="37"/>
  <c r="J6146" i="37"/>
  <c r="J6145" i="37"/>
  <c r="J6144" i="37"/>
  <c r="J6143" i="37"/>
  <c r="J6142" i="37"/>
  <c r="J6141" i="37"/>
  <c r="J6140" i="37"/>
  <c r="J6139" i="37"/>
  <c r="J6138" i="37"/>
  <c r="J6137" i="37"/>
  <c r="J6136" i="37"/>
  <c r="J6135" i="37"/>
  <c r="J6134" i="37"/>
  <c r="J6133" i="37"/>
  <c r="J6132" i="37"/>
  <c r="J6131" i="37"/>
  <c r="J6130" i="37"/>
  <c r="J6129" i="37"/>
  <c r="J6128" i="37"/>
  <c r="J6127" i="37"/>
  <c r="J6126" i="37"/>
  <c r="J6125" i="37"/>
  <c r="J6124" i="37"/>
  <c r="J6123" i="37"/>
  <c r="J6122" i="37"/>
  <c r="J6121" i="37"/>
  <c r="J6120" i="37"/>
  <c r="J6119" i="37"/>
  <c r="J6118" i="37"/>
  <c r="J6117" i="37"/>
  <c r="J6116" i="37"/>
  <c r="J6115" i="37"/>
  <c r="J6114" i="37"/>
  <c r="J6113" i="37"/>
  <c r="J6112" i="37"/>
  <c r="J6111" i="37"/>
  <c r="J6110" i="37"/>
  <c r="J6109" i="37"/>
  <c r="J6108" i="37"/>
  <c r="J6107" i="37"/>
  <c r="J6106" i="37"/>
  <c r="J6105" i="37"/>
  <c r="J6104" i="37"/>
  <c r="J6103" i="37"/>
  <c r="J6102" i="37"/>
  <c r="J6101" i="37"/>
  <c r="J6100" i="37"/>
  <c r="J6099" i="37"/>
  <c r="J6098" i="37"/>
  <c r="J6097" i="37"/>
  <c r="J6096" i="37"/>
  <c r="J6095" i="37"/>
  <c r="J6094" i="37"/>
  <c r="J6093" i="37"/>
  <c r="J6092" i="37"/>
  <c r="J6091" i="37"/>
  <c r="J6090" i="37"/>
  <c r="J6089" i="37"/>
  <c r="J6088" i="37"/>
  <c r="J6087" i="37"/>
  <c r="J6086" i="37"/>
  <c r="J6085" i="37"/>
  <c r="J6084" i="37"/>
  <c r="J6083" i="37"/>
  <c r="J6082" i="37"/>
  <c r="J6081" i="37"/>
  <c r="J6080" i="37"/>
  <c r="J6079" i="37"/>
  <c r="J6078" i="37"/>
  <c r="J6077" i="37"/>
  <c r="J6076" i="37"/>
  <c r="J6075" i="37"/>
  <c r="J6074" i="37"/>
  <c r="J6073" i="37"/>
  <c r="J6072" i="37"/>
  <c r="J6071" i="37"/>
  <c r="J6070" i="37"/>
  <c r="J6069" i="37"/>
  <c r="J6068" i="37"/>
  <c r="J6067" i="37"/>
  <c r="J6066" i="37"/>
  <c r="J6065" i="37"/>
  <c r="J6064" i="37"/>
  <c r="J6063" i="37"/>
  <c r="J6062" i="37"/>
  <c r="J6061" i="37"/>
  <c r="J6060" i="37"/>
  <c r="J6059" i="37"/>
  <c r="J6058" i="37"/>
  <c r="J6057" i="37"/>
  <c r="J6056" i="37"/>
  <c r="J6055" i="37"/>
  <c r="J6054" i="37"/>
  <c r="J6053" i="37"/>
  <c r="J6052" i="37"/>
  <c r="J6051" i="37"/>
  <c r="J6050" i="37"/>
  <c r="J6049" i="37"/>
  <c r="J6048" i="37"/>
  <c r="J6047" i="37"/>
  <c r="J6046" i="37"/>
  <c r="J6045" i="37"/>
  <c r="J6044" i="37"/>
  <c r="J6043" i="37"/>
  <c r="J6042" i="37"/>
  <c r="J6041" i="37"/>
  <c r="J6040" i="37"/>
  <c r="J6039" i="37"/>
  <c r="J6038" i="37"/>
  <c r="J6037" i="37"/>
  <c r="J6036" i="37"/>
  <c r="J6035" i="37"/>
  <c r="J6034" i="37"/>
  <c r="J6033" i="37"/>
  <c r="J6032" i="37"/>
  <c r="J6031" i="37"/>
  <c r="J6030" i="37"/>
  <c r="J6029" i="37"/>
  <c r="J6028" i="37"/>
  <c r="J6027" i="37"/>
  <c r="J6026" i="37"/>
  <c r="J6025" i="37"/>
  <c r="J6024" i="37"/>
  <c r="J6023" i="37"/>
  <c r="J6022" i="37"/>
  <c r="J6021" i="37"/>
  <c r="J6020" i="37"/>
  <c r="J6019" i="37"/>
  <c r="J6018" i="37"/>
  <c r="J6017" i="37"/>
  <c r="J6016" i="37"/>
  <c r="J6015" i="37"/>
  <c r="J6014" i="37"/>
  <c r="J6013" i="37"/>
  <c r="J6012" i="37"/>
  <c r="J6011" i="37"/>
  <c r="J6010" i="37"/>
  <c r="J6009" i="37"/>
  <c r="J6008" i="37"/>
  <c r="J6007" i="37"/>
  <c r="J6006" i="37"/>
  <c r="J6005" i="37"/>
  <c r="J6004" i="37"/>
  <c r="J6003" i="37"/>
  <c r="J6002" i="37"/>
  <c r="J6001" i="37"/>
  <c r="J6000" i="37"/>
  <c r="J5999" i="37"/>
  <c r="J5998" i="37"/>
  <c r="J5997" i="37"/>
  <c r="J5996" i="37"/>
  <c r="J5995" i="37"/>
  <c r="J5994" i="37"/>
  <c r="J5993" i="37"/>
  <c r="J5992" i="37"/>
  <c r="J5991" i="37"/>
  <c r="J5990" i="37"/>
  <c r="J5989" i="37"/>
  <c r="J5988" i="37"/>
  <c r="J5987" i="37"/>
  <c r="J5986" i="37"/>
  <c r="J5985" i="37"/>
  <c r="J5984" i="37"/>
  <c r="J5983" i="37"/>
  <c r="J5982" i="37"/>
  <c r="J5981" i="37"/>
  <c r="J5980" i="37"/>
  <c r="J5979" i="37"/>
  <c r="J5978" i="37"/>
  <c r="J5977" i="37"/>
  <c r="J5976" i="37"/>
  <c r="J5975" i="37"/>
  <c r="J5974" i="37"/>
  <c r="J5973" i="37"/>
  <c r="J5972" i="37"/>
  <c r="J5971" i="37"/>
  <c r="J5970" i="37"/>
  <c r="J5969" i="37"/>
  <c r="J5968" i="37"/>
  <c r="J5967" i="37"/>
  <c r="J5966" i="37"/>
  <c r="J5965" i="37"/>
  <c r="J5964" i="37"/>
  <c r="J5963" i="37"/>
  <c r="J5962" i="37"/>
  <c r="J5961" i="37"/>
  <c r="J5960" i="37"/>
  <c r="J5959" i="37"/>
  <c r="J5958" i="37"/>
  <c r="J5957" i="37"/>
  <c r="J5956" i="37"/>
  <c r="J5955" i="37"/>
  <c r="J5954" i="37"/>
  <c r="J5953" i="37"/>
  <c r="J5952" i="37"/>
  <c r="J5951" i="37"/>
  <c r="J5950" i="37"/>
  <c r="J5949" i="37"/>
  <c r="J5948" i="37"/>
  <c r="J5947" i="37"/>
  <c r="J5946" i="37"/>
  <c r="J5945" i="37"/>
  <c r="J5944" i="37"/>
  <c r="J5943" i="37"/>
  <c r="J5942" i="37"/>
  <c r="J5941" i="37"/>
  <c r="J5940" i="37"/>
  <c r="J5939" i="37"/>
  <c r="J5938" i="37"/>
  <c r="J5937" i="37"/>
  <c r="J5936" i="37"/>
  <c r="J5935" i="37"/>
  <c r="J5934" i="37"/>
  <c r="J5933" i="37"/>
  <c r="J5932" i="37"/>
  <c r="J5931" i="37"/>
  <c r="J5930" i="37"/>
  <c r="J5929" i="37"/>
  <c r="J5928" i="37"/>
  <c r="J5927" i="37"/>
  <c r="J5926" i="37"/>
  <c r="J5925" i="37"/>
  <c r="J5924" i="37"/>
  <c r="J5923" i="37"/>
  <c r="J5922" i="37"/>
  <c r="J5921" i="37"/>
  <c r="J5920" i="37"/>
  <c r="J5919" i="37"/>
  <c r="J5918" i="37"/>
  <c r="J5917" i="37"/>
  <c r="J5916" i="37"/>
  <c r="J5915" i="37"/>
  <c r="J5914" i="37"/>
  <c r="J5913" i="37"/>
  <c r="J5912" i="37"/>
  <c r="J5911" i="37"/>
  <c r="J5910" i="37"/>
  <c r="J5909" i="37"/>
  <c r="J5908" i="37"/>
  <c r="J5907" i="37"/>
  <c r="J5906" i="37"/>
  <c r="J5905" i="37"/>
  <c r="J5904" i="37"/>
  <c r="J5903" i="37"/>
  <c r="J5902" i="37"/>
  <c r="J5901" i="37"/>
  <c r="J5900" i="37"/>
  <c r="J5899" i="37"/>
  <c r="J5898" i="37"/>
  <c r="J5897" i="37"/>
  <c r="J5896" i="37"/>
  <c r="J5895" i="37"/>
  <c r="J5894" i="37"/>
  <c r="J5893" i="37"/>
  <c r="J5892" i="37"/>
  <c r="J5891" i="37"/>
  <c r="J5890" i="37"/>
  <c r="J5889" i="37"/>
  <c r="J5888" i="37"/>
  <c r="J5887" i="37"/>
  <c r="J5886" i="37"/>
  <c r="J5885" i="37"/>
  <c r="J5884" i="37"/>
  <c r="J5883" i="37"/>
  <c r="J5882" i="37"/>
  <c r="J5881" i="37"/>
  <c r="J5880" i="37"/>
  <c r="J5879" i="37"/>
  <c r="J5878" i="37"/>
  <c r="J5877" i="37"/>
  <c r="J5876" i="37"/>
  <c r="J5875" i="37"/>
  <c r="J5874" i="37"/>
  <c r="J5873" i="37"/>
  <c r="J5872" i="37"/>
  <c r="J5871" i="37"/>
  <c r="J5870" i="37"/>
  <c r="J5869" i="37"/>
  <c r="J5868" i="37"/>
  <c r="J5867" i="37"/>
  <c r="J5866" i="37"/>
  <c r="J5865" i="37"/>
  <c r="J5864" i="37"/>
  <c r="J5863" i="37"/>
  <c r="J5862" i="37"/>
  <c r="J5861" i="37"/>
  <c r="J5860" i="37"/>
  <c r="J5859" i="37"/>
  <c r="J5858" i="37"/>
  <c r="J5857" i="37"/>
  <c r="J5856" i="37"/>
  <c r="J5855" i="37"/>
  <c r="J5854" i="37"/>
  <c r="J5853" i="37"/>
  <c r="J5852" i="37"/>
  <c r="J5851" i="37"/>
  <c r="J5850" i="37"/>
  <c r="J5849" i="37"/>
  <c r="J5848" i="37"/>
  <c r="J5847" i="37"/>
  <c r="J5846" i="37"/>
  <c r="J5845" i="37"/>
  <c r="J5844" i="37"/>
  <c r="J5843" i="37"/>
  <c r="J5842" i="37"/>
  <c r="J5841" i="37"/>
  <c r="J5840" i="37"/>
  <c r="J5839" i="37"/>
  <c r="J5838" i="37"/>
  <c r="J5837" i="37"/>
  <c r="J5836" i="37"/>
  <c r="J5835" i="37"/>
  <c r="J5834" i="37"/>
  <c r="J5833" i="37"/>
  <c r="J5832" i="37"/>
  <c r="J5831" i="37"/>
  <c r="J5830" i="37"/>
  <c r="J5829" i="37"/>
  <c r="J5828" i="37"/>
  <c r="J5827" i="37"/>
  <c r="J5826" i="37"/>
  <c r="J5825" i="37"/>
  <c r="J5824" i="37"/>
  <c r="J5823" i="37"/>
  <c r="J5822" i="37"/>
  <c r="J5821" i="37"/>
  <c r="J5820" i="37"/>
  <c r="J5819" i="37"/>
  <c r="J5818" i="37"/>
  <c r="J5817" i="37"/>
  <c r="J5816" i="37"/>
  <c r="J5815" i="37"/>
  <c r="J5814" i="37"/>
  <c r="J5813" i="37"/>
  <c r="J5812" i="37"/>
  <c r="J5811" i="37"/>
  <c r="J5810" i="37"/>
  <c r="J5809" i="37"/>
  <c r="J5808" i="37"/>
  <c r="J5807" i="37"/>
  <c r="J5806" i="37"/>
  <c r="J5805" i="37"/>
  <c r="J5804" i="37"/>
  <c r="J5803" i="37"/>
  <c r="J5802" i="37"/>
  <c r="J5801" i="37"/>
  <c r="J5800" i="37"/>
  <c r="J5799" i="37"/>
  <c r="J5798" i="37"/>
  <c r="J5797" i="37"/>
  <c r="J5796" i="37"/>
  <c r="J5795" i="37"/>
  <c r="J5794" i="37"/>
  <c r="J5793" i="37"/>
  <c r="J5792" i="37"/>
  <c r="J5791" i="37"/>
  <c r="J5790" i="37"/>
  <c r="J5789" i="37"/>
  <c r="J5788" i="37"/>
  <c r="J5787" i="37"/>
  <c r="J5786" i="37"/>
  <c r="J5785" i="37"/>
  <c r="J5784" i="37"/>
  <c r="J5783" i="37"/>
  <c r="J5782" i="37"/>
  <c r="J5781" i="37"/>
  <c r="J5780" i="37"/>
  <c r="J5779" i="37"/>
  <c r="J5778" i="37"/>
  <c r="J5777" i="37"/>
  <c r="J5776" i="37"/>
  <c r="J5775" i="37"/>
  <c r="J5774" i="37"/>
  <c r="J5773" i="37"/>
  <c r="J5772" i="37"/>
  <c r="J5771" i="37"/>
  <c r="J5770" i="37"/>
  <c r="J5769" i="37"/>
  <c r="J5768" i="37"/>
  <c r="J5767" i="37"/>
  <c r="J5766" i="37"/>
  <c r="J5765" i="37"/>
  <c r="J5764" i="37"/>
  <c r="J5763" i="37"/>
  <c r="J5762" i="37"/>
  <c r="J5761" i="37"/>
  <c r="J5760" i="37"/>
  <c r="J5759" i="37"/>
  <c r="J5758" i="37"/>
  <c r="J5757" i="37"/>
  <c r="J5756" i="37"/>
  <c r="J5755" i="37"/>
  <c r="J5754" i="37"/>
  <c r="J5753" i="37"/>
  <c r="J5752" i="37"/>
  <c r="J5751" i="37"/>
  <c r="J5750" i="37"/>
  <c r="J5749" i="37"/>
  <c r="J5748" i="37"/>
  <c r="J5747" i="37"/>
  <c r="J5746" i="37"/>
  <c r="J5745" i="37"/>
  <c r="J5744" i="37"/>
  <c r="J5743" i="37"/>
  <c r="J5742" i="37"/>
  <c r="J5741" i="37"/>
  <c r="J5740" i="37"/>
  <c r="J5739" i="37"/>
  <c r="J5738" i="37"/>
  <c r="J5737" i="37"/>
  <c r="J5736" i="37"/>
  <c r="J5735" i="37"/>
  <c r="J5734" i="37"/>
  <c r="J5733" i="37"/>
  <c r="J5732" i="37"/>
  <c r="J5731" i="37"/>
  <c r="J5730" i="37"/>
  <c r="J5729" i="37"/>
  <c r="J5728" i="37"/>
  <c r="J5727" i="37"/>
  <c r="J5726" i="37"/>
  <c r="J5725" i="37"/>
  <c r="J5724" i="37"/>
  <c r="J5723" i="37"/>
  <c r="J5722" i="37"/>
  <c r="J5721" i="37"/>
  <c r="J5720" i="37"/>
  <c r="J5719" i="37"/>
  <c r="J5718" i="37"/>
  <c r="J5717" i="37"/>
  <c r="J5716" i="37"/>
  <c r="J5715" i="37"/>
  <c r="J5714" i="37"/>
  <c r="J5713" i="37"/>
  <c r="J5712" i="37"/>
  <c r="J5711" i="37"/>
  <c r="J5710" i="37"/>
  <c r="J5709" i="37"/>
  <c r="J5708" i="37"/>
  <c r="J5707" i="37"/>
  <c r="J5706" i="37"/>
  <c r="J5705" i="37"/>
  <c r="J5704" i="37"/>
  <c r="J5703" i="37"/>
  <c r="J5702" i="37"/>
  <c r="J5701" i="37"/>
  <c r="J5700" i="37"/>
  <c r="J5699" i="37"/>
  <c r="J5698" i="37"/>
  <c r="J5697" i="37"/>
  <c r="J5696" i="37"/>
  <c r="J5695" i="37"/>
  <c r="J5694" i="37"/>
  <c r="J5693" i="37"/>
  <c r="J5692" i="37"/>
  <c r="J5691" i="37"/>
  <c r="J5690" i="37"/>
  <c r="J5689" i="37"/>
  <c r="J5688" i="37"/>
  <c r="J5687" i="37"/>
  <c r="J5686" i="37"/>
  <c r="J5685" i="37"/>
  <c r="J5684" i="37"/>
  <c r="J5683" i="37"/>
  <c r="J5682" i="37"/>
  <c r="J5681" i="37"/>
  <c r="J5680" i="37"/>
  <c r="J5679" i="37"/>
  <c r="J5678" i="37"/>
  <c r="J5677" i="37"/>
  <c r="J5676" i="37"/>
  <c r="J5675" i="37"/>
  <c r="J5674" i="37"/>
  <c r="J5673" i="37"/>
  <c r="J5672" i="37"/>
  <c r="J5671" i="37"/>
  <c r="J5670" i="37"/>
  <c r="J5669" i="37"/>
  <c r="J5668" i="37"/>
  <c r="J5667" i="37"/>
  <c r="J5666" i="37"/>
  <c r="J5665" i="37"/>
  <c r="J5664" i="37"/>
  <c r="J5663" i="37"/>
  <c r="J5662" i="37"/>
  <c r="J5661" i="37"/>
  <c r="J5660" i="37"/>
  <c r="J5659" i="37"/>
  <c r="J5658" i="37"/>
  <c r="J5657" i="37"/>
  <c r="J5656" i="37"/>
  <c r="J5655" i="37"/>
  <c r="J5654" i="37"/>
  <c r="J5653" i="37"/>
  <c r="J5652" i="37"/>
  <c r="J5651" i="37"/>
  <c r="J5650" i="37"/>
  <c r="J5649" i="37"/>
  <c r="J5648" i="37"/>
  <c r="J5647" i="37"/>
  <c r="J5646" i="37"/>
  <c r="J5645" i="37"/>
  <c r="J5644" i="37"/>
  <c r="J5643" i="37"/>
  <c r="J5642" i="37"/>
  <c r="J5641" i="37"/>
  <c r="J5640" i="37"/>
  <c r="J5639" i="37"/>
  <c r="J5638" i="37"/>
  <c r="J5637" i="37"/>
  <c r="J5636" i="37"/>
  <c r="J5635" i="37"/>
  <c r="J5634" i="37"/>
  <c r="J5633" i="37"/>
  <c r="J5632" i="37"/>
  <c r="J5631" i="37"/>
  <c r="J5630" i="37"/>
  <c r="J5629" i="37"/>
  <c r="J5628" i="37"/>
  <c r="J5627" i="37"/>
  <c r="J5626" i="37"/>
  <c r="J5625" i="37"/>
  <c r="J5624" i="37"/>
  <c r="J5623" i="37"/>
  <c r="J5622" i="37"/>
  <c r="J5621" i="37"/>
  <c r="J5620" i="37"/>
  <c r="J5619" i="37"/>
  <c r="J5618" i="37"/>
  <c r="J5617" i="37"/>
  <c r="J5616" i="37"/>
  <c r="J5615" i="37"/>
  <c r="J5614" i="37"/>
  <c r="J5613" i="37"/>
  <c r="J5612" i="37"/>
  <c r="J5611" i="37"/>
  <c r="J5610" i="37"/>
  <c r="J5609" i="37"/>
  <c r="J5608" i="37"/>
  <c r="J5607" i="37"/>
  <c r="J5606" i="37"/>
  <c r="J5605" i="37"/>
  <c r="J5604" i="37"/>
  <c r="J5603" i="37"/>
  <c r="J5602" i="37"/>
  <c r="J5601" i="37"/>
  <c r="J5600" i="37"/>
  <c r="J5599" i="37"/>
  <c r="J5598" i="37"/>
  <c r="J5597" i="37"/>
  <c r="J5596" i="37"/>
  <c r="J5595" i="37"/>
  <c r="J5594" i="37"/>
  <c r="J5593" i="37"/>
  <c r="J5592" i="37"/>
  <c r="J5591" i="37"/>
  <c r="J5590" i="37"/>
  <c r="J5589" i="37"/>
  <c r="J5588" i="37"/>
  <c r="J5587" i="37"/>
  <c r="J5586" i="37"/>
  <c r="J5585" i="37"/>
  <c r="J5584" i="37"/>
  <c r="J5583" i="37"/>
  <c r="J5582" i="37"/>
  <c r="J5581" i="37"/>
  <c r="J5580" i="37"/>
  <c r="J5579" i="37"/>
  <c r="J5578" i="37"/>
  <c r="J5577" i="37"/>
  <c r="J5576" i="37"/>
  <c r="J5575" i="37"/>
  <c r="J5574" i="37"/>
  <c r="J5573" i="37"/>
  <c r="J5572" i="37"/>
  <c r="J5571" i="37"/>
  <c r="J5570" i="37"/>
  <c r="J5569" i="37"/>
  <c r="J5568" i="37"/>
  <c r="J5567" i="37"/>
  <c r="J5566" i="37"/>
  <c r="J5565" i="37"/>
  <c r="J5564" i="37"/>
  <c r="J5563" i="37"/>
  <c r="J5562" i="37"/>
  <c r="J5561" i="37"/>
  <c r="J5560" i="37"/>
  <c r="J5559" i="37"/>
  <c r="J5558" i="37"/>
  <c r="J5557" i="37"/>
  <c r="J5556" i="37"/>
  <c r="J5555" i="37"/>
  <c r="J5554" i="37"/>
  <c r="J5553" i="37"/>
  <c r="J5552" i="37"/>
  <c r="J5551" i="37"/>
  <c r="J5550" i="37"/>
  <c r="J5549" i="37"/>
  <c r="J5548" i="37"/>
  <c r="J5547" i="37"/>
  <c r="J5546" i="37"/>
  <c r="J5545" i="37"/>
  <c r="J5544" i="37"/>
  <c r="J5543" i="37"/>
  <c r="J5542" i="37"/>
  <c r="J5541" i="37"/>
  <c r="J5540" i="37"/>
  <c r="J5539" i="37"/>
  <c r="J5538" i="37"/>
  <c r="J5537" i="37"/>
  <c r="J5536" i="37"/>
  <c r="J5535" i="37"/>
  <c r="J5534" i="37"/>
  <c r="J5533" i="37"/>
  <c r="J5532" i="37"/>
  <c r="J5531" i="37"/>
  <c r="J5530" i="37"/>
  <c r="J5529" i="37"/>
  <c r="J5528" i="37"/>
  <c r="J5527" i="37"/>
  <c r="J5526" i="37"/>
  <c r="J5525" i="37"/>
  <c r="J5524" i="37"/>
  <c r="J5523" i="37"/>
  <c r="J5522" i="37"/>
  <c r="J5521" i="37"/>
  <c r="J5520" i="37"/>
  <c r="J5519" i="37"/>
  <c r="J5518" i="37"/>
  <c r="J5517" i="37"/>
  <c r="J5516" i="37"/>
  <c r="J5515" i="37"/>
  <c r="J5514" i="37"/>
  <c r="J5513" i="37"/>
  <c r="J5512" i="37"/>
  <c r="J5511" i="37"/>
  <c r="J5510" i="37"/>
  <c r="J5509" i="37"/>
  <c r="J5508" i="37"/>
  <c r="J5507" i="37"/>
  <c r="J5506" i="37"/>
  <c r="J5505" i="37"/>
  <c r="J5504" i="37"/>
  <c r="J5503" i="37"/>
  <c r="J5502" i="37"/>
  <c r="J5501" i="37"/>
  <c r="J5500" i="37"/>
  <c r="J5499" i="37"/>
  <c r="J5498" i="37"/>
  <c r="J5497" i="37"/>
  <c r="J5496" i="37"/>
  <c r="J5495" i="37"/>
  <c r="J5494" i="37"/>
  <c r="J5493" i="37"/>
  <c r="J5492" i="37"/>
  <c r="J5491" i="37"/>
  <c r="J5490" i="37"/>
  <c r="J5489" i="37"/>
  <c r="J5488" i="37"/>
  <c r="J5487" i="37"/>
  <c r="J5486" i="37"/>
  <c r="J5485" i="37"/>
  <c r="J5484" i="37"/>
  <c r="J5483" i="37"/>
  <c r="J5482" i="37"/>
  <c r="J5481" i="37"/>
  <c r="J5480" i="37"/>
  <c r="J5479" i="37"/>
  <c r="J5478" i="37"/>
  <c r="J5477" i="37"/>
  <c r="J5476" i="37"/>
  <c r="J5475" i="37"/>
  <c r="J5474" i="37"/>
  <c r="J5473" i="37"/>
  <c r="J5472" i="37"/>
  <c r="J5471" i="37"/>
  <c r="J5470" i="37"/>
  <c r="J5469" i="37"/>
  <c r="J5468" i="37"/>
  <c r="J5467" i="37"/>
  <c r="J5466" i="37"/>
  <c r="J5465" i="37"/>
  <c r="J5464" i="37"/>
  <c r="J5463" i="37"/>
  <c r="J5462" i="37"/>
  <c r="J5461" i="37"/>
  <c r="J5460" i="37"/>
  <c r="J5459" i="37"/>
  <c r="J5458" i="37"/>
  <c r="J5457" i="37"/>
  <c r="J5456" i="37"/>
  <c r="J5455" i="37"/>
  <c r="J5454" i="37"/>
  <c r="J5453" i="37"/>
  <c r="J5452" i="37"/>
  <c r="J5451" i="37"/>
  <c r="J5450" i="37"/>
  <c r="J5449" i="37"/>
  <c r="J5448" i="37"/>
  <c r="J5447" i="37"/>
  <c r="J5446" i="37"/>
  <c r="J5445" i="37"/>
  <c r="J5444" i="37"/>
  <c r="J5443" i="37"/>
  <c r="J5442" i="37"/>
  <c r="J5441" i="37"/>
  <c r="J5440" i="37"/>
  <c r="J5439" i="37"/>
  <c r="J5438" i="37"/>
  <c r="J5437" i="37"/>
  <c r="J5436" i="37"/>
  <c r="J5435" i="37"/>
  <c r="J5434" i="37"/>
  <c r="J5433" i="37"/>
  <c r="J5432" i="37"/>
  <c r="J5431" i="37"/>
  <c r="J5430" i="37"/>
  <c r="J5429" i="37"/>
  <c r="J5428" i="37"/>
  <c r="J5427" i="37"/>
  <c r="J5426" i="37"/>
  <c r="J5425" i="37"/>
  <c r="J5424" i="37"/>
  <c r="J5423" i="37"/>
  <c r="J5422" i="37"/>
  <c r="J5421" i="37"/>
  <c r="J5420" i="37"/>
  <c r="J5419" i="37"/>
  <c r="J5418" i="37"/>
  <c r="J5417" i="37"/>
  <c r="J5416" i="37"/>
  <c r="J5415" i="37"/>
  <c r="J5414" i="37"/>
  <c r="J5413" i="37"/>
  <c r="J5412" i="37"/>
  <c r="J5411" i="37"/>
  <c r="J5410" i="37"/>
  <c r="J5409" i="37"/>
  <c r="J5408" i="37"/>
  <c r="J5407" i="37"/>
  <c r="J5406" i="37"/>
  <c r="J5405" i="37"/>
  <c r="J5404" i="37"/>
  <c r="J5403" i="37"/>
  <c r="J5402" i="37"/>
  <c r="J5401" i="37"/>
  <c r="J5400" i="37"/>
  <c r="J5399" i="37"/>
  <c r="J5398" i="37"/>
  <c r="J5397" i="37"/>
  <c r="J5396" i="37"/>
  <c r="J5395" i="37"/>
  <c r="J5394" i="37"/>
  <c r="J5393" i="37"/>
  <c r="J5392" i="37"/>
  <c r="J5391" i="37"/>
  <c r="J5390" i="37"/>
  <c r="J5389" i="37"/>
  <c r="J5388" i="37"/>
  <c r="J5387" i="37"/>
  <c r="J5386" i="37"/>
  <c r="J5385" i="37"/>
  <c r="J5384" i="37"/>
  <c r="J5383" i="37"/>
  <c r="J5382" i="37"/>
  <c r="J5381" i="37"/>
  <c r="J5380" i="37"/>
  <c r="J5379" i="37"/>
  <c r="J5378" i="37"/>
  <c r="J5377" i="37"/>
  <c r="J5376" i="37"/>
  <c r="J5375" i="37"/>
  <c r="J5374" i="37"/>
  <c r="J5373" i="37"/>
  <c r="J5372" i="37"/>
  <c r="J5371" i="37"/>
  <c r="J5370" i="37"/>
  <c r="J5369" i="37"/>
  <c r="J5368" i="37"/>
  <c r="J5367" i="37"/>
  <c r="J5366" i="37"/>
  <c r="J5365" i="37"/>
  <c r="J5364" i="37"/>
  <c r="J5363" i="37"/>
  <c r="J5362" i="37"/>
  <c r="J5361" i="37"/>
  <c r="J5360" i="37"/>
  <c r="J5359" i="37"/>
  <c r="J5358" i="37"/>
  <c r="J5357" i="37"/>
  <c r="J5356" i="37"/>
  <c r="J5355" i="37"/>
  <c r="J5354" i="37"/>
  <c r="J5353" i="37"/>
  <c r="J5352" i="37"/>
  <c r="J5351" i="37"/>
  <c r="J5350" i="37"/>
  <c r="J5349" i="37"/>
  <c r="J5348" i="37"/>
  <c r="J5347" i="37"/>
  <c r="J5346" i="37"/>
  <c r="J5345" i="37"/>
  <c r="J5344" i="37"/>
  <c r="J5343" i="37"/>
  <c r="J5342" i="37"/>
  <c r="J5341" i="37"/>
  <c r="J5340" i="37"/>
  <c r="J5339" i="37"/>
  <c r="J5338" i="37"/>
  <c r="J5337" i="37"/>
  <c r="J5336" i="37"/>
  <c r="J5335" i="37"/>
  <c r="J5334" i="37"/>
  <c r="J5333" i="37"/>
  <c r="J5332" i="37"/>
  <c r="J5331" i="37"/>
  <c r="J5330" i="37"/>
  <c r="J5329" i="37"/>
  <c r="J5328" i="37"/>
  <c r="J5327" i="37"/>
  <c r="J5326" i="37"/>
  <c r="J5325" i="37"/>
  <c r="J5324" i="37"/>
  <c r="J5323" i="37"/>
  <c r="J5322" i="37"/>
  <c r="J5321" i="37"/>
  <c r="J5320" i="37"/>
  <c r="J5319" i="37"/>
  <c r="J5318" i="37"/>
  <c r="J5317" i="37"/>
  <c r="J5316" i="37"/>
  <c r="J5315" i="37"/>
  <c r="J5314" i="37"/>
  <c r="J5313" i="37"/>
  <c r="J5312" i="37"/>
  <c r="J5311" i="37"/>
  <c r="J5310" i="37"/>
  <c r="J5309" i="37"/>
  <c r="J5308" i="37"/>
  <c r="J5307" i="37"/>
  <c r="J5306" i="37"/>
  <c r="J5305" i="37"/>
  <c r="J5304" i="37"/>
  <c r="J5303" i="37"/>
  <c r="J5302" i="37"/>
  <c r="J5301" i="37"/>
  <c r="J5300" i="37"/>
  <c r="J5299" i="37"/>
  <c r="J5298" i="37"/>
  <c r="J5297" i="37"/>
  <c r="J5296" i="37"/>
  <c r="J5295" i="37"/>
  <c r="J5294" i="37"/>
  <c r="J5293" i="37"/>
  <c r="J5292" i="37"/>
  <c r="J5291" i="37"/>
  <c r="J5290" i="37"/>
  <c r="J5289" i="37"/>
  <c r="J5288" i="37"/>
  <c r="J5287" i="37"/>
  <c r="J5286" i="37"/>
  <c r="J5285" i="37"/>
  <c r="J5284" i="37"/>
  <c r="J5283" i="37"/>
  <c r="J5282" i="37"/>
  <c r="J5281" i="37"/>
  <c r="J5280" i="37"/>
  <c r="J5279" i="37"/>
  <c r="J5278" i="37"/>
  <c r="J5277" i="37"/>
  <c r="J5276" i="37"/>
  <c r="J5275" i="37"/>
  <c r="J5274" i="37"/>
  <c r="J5273" i="37"/>
  <c r="J5272" i="37"/>
  <c r="J5271" i="37"/>
  <c r="J5270" i="37"/>
  <c r="J5269" i="37"/>
  <c r="J5268" i="37"/>
  <c r="J5267" i="37"/>
  <c r="J5266" i="37"/>
  <c r="J5265" i="37"/>
  <c r="J5264" i="37"/>
  <c r="J5263" i="37"/>
  <c r="J5262" i="37"/>
  <c r="J5261" i="37"/>
  <c r="J5260" i="37"/>
  <c r="J5259" i="37"/>
  <c r="J5258" i="37"/>
  <c r="J5257" i="37"/>
  <c r="J5256" i="37"/>
  <c r="J5255" i="37"/>
  <c r="J5254" i="37"/>
  <c r="J5253" i="37"/>
  <c r="J5252" i="37"/>
  <c r="J5251" i="37"/>
  <c r="J5250" i="37"/>
  <c r="J5249" i="37"/>
  <c r="J5248" i="37"/>
  <c r="J5247" i="37"/>
  <c r="J5246" i="37"/>
  <c r="J5245" i="37"/>
  <c r="J5244" i="37"/>
  <c r="J5243" i="37"/>
  <c r="J5242" i="37"/>
  <c r="J5241" i="37"/>
  <c r="J5240" i="37"/>
  <c r="J5239" i="37"/>
  <c r="J5238" i="37"/>
  <c r="J5237" i="37"/>
  <c r="J5236" i="37"/>
  <c r="J5235" i="37"/>
  <c r="J5234" i="37"/>
  <c r="J5233" i="37"/>
  <c r="J5232" i="37"/>
  <c r="J5231" i="37"/>
  <c r="J5230" i="37"/>
  <c r="J5229" i="37"/>
  <c r="J5228" i="37"/>
  <c r="J5227" i="37"/>
  <c r="J5226" i="37"/>
  <c r="J5225" i="37"/>
  <c r="J5224" i="37"/>
  <c r="J5223" i="37"/>
  <c r="J5222" i="37"/>
  <c r="J5221" i="37"/>
  <c r="J5220" i="37"/>
  <c r="J5219" i="37"/>
  <c r="J5218" i="37"/>
  <c r="J5217" i="37"/>
  <c r="J5216" i="37"/>
  <c r="J5215" i="37"/>
  <c r="J5214" i="37"/>
  <c r="J5213" i="37"/>
  <c r="J5212" i="37"/>
  <c r="J5211" i="37"/>
  <c r="J5210" i="37"/>
  <c r="J5209" i="37"/>
  <c r="J5208" i="37"/>
  <c r="J5207" i="37"/>
  <c r="J5206" i="37"/>
  <c r="J5205" i="37"/>
  <c r="J5204" i="37"/>
  <c r="J5203" i="37"/>
  <c r="J5202" i="37"/>
  <c r="J5201" i="37"/>
  <c r="J5200" i="37"/>
  <c r="J5199" i="37"/>
  <c r="J5198" i="37"/>
  <c r="J5197" i="37"/>
  <c r="J5196" i="37"/>
  <c r="J5195" i="37"/>
  <c r="J5194" i="37"/>
  <c r="J5193" i="37"/>
  <c r="J5192" i="37"/>
  <c r="J5191" i="37"/>
  <c r="J5190" i="37"/>
  <c r="J5189" i="37"/>
  <c r="J5188" i="37"/>
  <c r="J5187" i="37"/>
  <c r="J5186" i="37"/>
  <c r="J5185" i="37"/>
  <c r="J5184" i="37"/>
  <c r="J5183" i="37"/>
  <c r="J5182" i="37"/>
  <c r="J5181" i="37"/>
  <c r="J5180" i="37"/>
  <c r="J5179" i="37"/>
  <c r="J5178" i="37"/>
  <c r="J5177" i="37"/>
  <c r="J5176" i="37"/>
  <c r="J5175" i="37"/>
  <c r="J5174" i="37"/>
  <c r="J5173" i="37"/>
  <c r="J5172" i="37"/>
  <c r="J5171" i="37"/>
  <c r="J5170" i="37"/>
  <c r="J5169" i="37"/>
  <c r="J5168" i="37"/>
  <c r="J5167" i="37"/>
  <c r="J5166" i="37"/>
  <c r="J5165" i="37"/>
  <c r="J5164" i="37"/>
  <c r="J5163" i="37"/>
  <c r="J5162" i="37"/>
  <c r="J5161" i="37"/>
  <c r="J5160" i="37"/>
  <c r="J5159" i="37"/>
  <c r="J5158" i="37"/>
  <c r="J5157" i="37"/>
  <c r="J5156" i="37"/>
  <c r="J5155" i="37"/>
  <c r="J5154" i="37"/>
  <c r="J5153" i="37"/>
  <c r="J5152" i="37"/>
  <c r="J5151" i="37"/>
  <c r="J5150" i="37"/>
  <c r="J5149" i="37"/>
  <c r="J5148" i="37"/>
  <c r="J5147" i="37"/>
  <c r="J5146" i="37"/>
  <c r="J5145" i="37"/>
  <c r="J5144" i="37"/>
  <c r="J5143" i="37"/>
  <c r="J5142" i="37"/>
  <c r="J5141" i="37"/>
  <c r="J5140" i="37"/>
  <c r="J5139" i="37"/>
  <c r="J5138" i="37"/>
  <c r="J5137" i="37"/>
  <c r="J5136" i="37"/>
  <c r="J5135" i="37"/>
  <c r="J5134" i="37"/>
  <c r="J5133" i="37"/>
  <c r="J5132" i="37"/>
  <c r="J5131" i="37"/>
  <c r="J5130" i="37"/>
  <c r="J5129" i="37"/>
  <c r="J5128" i="37"/>
  <c r="J5127" i="37"/>
  <c r="J5126" i="37"/>
  <c r="J5125" i="37"/>
  <c r="J5124" i="37"/>
  <c r="J5123" i="37"/>
  <c r="J5122" i="37"/>
  <c r="J5121" i="37"/>
  <c r="J5120" i="37"/>
  <c r="J5119" i="37"/>
  <c r="J5118" i="37"/>
  <c r="J5117" i="37"/>
  <c r="J5116" i="37"/>
  <c r="J5115" i="37"/>
  <c r="J5114" i="37"/>
  <c r="J5113" i="37"/>
  <c r="J5112" i="37"/>
  <c r="J5111" i="37"/>
  <c r="J5110" i="37"/>
  <c r="J5109" i="37"/>
  <c r="J5108" i="37"/>
  <c r="J5107" i="37"/>
  <c r="J5106" i="37"/>
  <c r="J5105" i="37"/>
  <c r="J5104" i="37"/>
  <c r="J5103" i="37"/>
  <c r="J5102" i="37"/>
  <c r="J5101" i="37"/>
  <c r="J5100" i="37"/>
  <c r="J5099" i="37"/>
  <c r="J5098" i="37"/>
  <c r="J5097" i="37"/>
  <c r="J5096" i="37"/>
  <c r="J5095" i="37"/>
  <c r="J5094" i="37"/>
  <c r="J5093" i="37"/>
  <c r="J5092" i="37"/>
  <c r="J5091" i="37"/>
  <c r="J5090" i="37"/>
  <c r="J5089" i="37"/>
  <c r="J5088" i="37"/>
  <c r="J5087" i="37"/>
  <c r="J5086" i="37"/>
  <c r="J5085" i="37"/>
  <c r="J5084" i="37"/>
  <c r="J5083" i="37"/>
  <c r="J5082" i="37"/>
  <c r="J5081" i="37"/>
  <c r="J5080" i="37"/>
  <c r="J5079" i="37"/>
  <c r="J5078" i="37"/>
  <c r="J5077" i="37"/>
  <c r="J5076" i="37"/>
  <c r="J5075" i="37"/>
  <c r="J5074" i="37"/>
  <c r="J5073" i="37"/>
  <c r="J5072" i="37"/>
  <c r="J5071" i="37"/>
  <c r="J5070" i="37"/>
  <c r="J5069" i="37"/>
  <c r="J5068" i="37"/>
  <c r="J5067" i="37"/>
  <c r="J5066" i="37"/>
  <c r="J5065" i="37"/>
  <c r="J5064" i="37"/>
  <c r="J5063" i="37"/>
  <c r="J5062" i="37"/>
  <c r="J5061" i="37"/>
  <c r="J5060" i="37"/>
  <c r="J5059" i="37"/>
  <c r="J5058" i="37"/>
  <c r="J5057" i="37"/>
  <c r="J5056" i="37"/>
  <c r="J5055" i="37"/>
  <c r="J5054" i="37"/>
  <c r="J5053" i="37"/>
  <c r="J5052" i="37"/>
  <c r="J5051" i="37"/>
  <c r="J5050" i="37"/>
  <c r="J5049" i="37"/>
  <c r="J5048" i="37"/>
  <c r="J5047" i="37"/>
  <c r="J5046" i="37"/>
  <c r="J5045" i="37"/>
  <c r="J5044" i="37"/>
  <c r="J5043" i="37"/>
  <c r="J5042" i="37"/>
  <c r="J5041" i="37"/>
  <c r="J5040" i="37"/>
  <c r="J5039" i="37"/>
  <c r="J5038" i="37"/>
  <c r="J5037" i="37"/>
  <c r="J5036" i="37"/>
  <c r="J5035" i="37"/>
  <c r="J5034" i="37"/>
  <c r="J5033" i="37"/>
  <c r="J5032" i="37"/>
  <c r="J5031" i="37"/>
  <c r="J5030" i="37"/>
  <c r="J5029" i="37"/>
  <c r="J5028" i="37"/>
  <c r="J5027" i="37"/>
  <c r="J5026" i="37"/>
  <c r="J5025" i="37"/>
  <c r="J5024" i="37"/>
  <c r="J5023" i="37"/>
  <c r="J5022" i="37"/>
  <c r="J5021" i="37"/>
  <c r="J5020" i="37"/>
  <c r="J5019" i="37"/>
  <c r="J5018" i="37"/>
  <c r="J5017" i="37"/>
  <c r="J5016" i="37"/>
  <c r="J5015" i="37"/>
  <c r="J5014" i="37"/>
  <c r="J5013" i="37"/>
  <c r="J5012" i="37"/>
  <c r="J5011" i="37"/>
  <c r="J5010" i="37"/>
  <c r="J5009" i="37"/>
  <c r="J5008" i="37"/>
  <c r="J5007" i="37"/>
  <c r="J5006" i="37"/>
  <c r="J5005" i="37"/>
  <c r="J5004" i="37"/>
  <c r="J5003" i="37"/>
  <c r="J5002" i="37"/>
  <c r="J5001" i="37"/>
  <c r="J5000" i="37"/>
  <c r="J4999" i="37"/>
  <c r="J4998" i="37"/>
  <c r="J4997" i="37"/>
  <c r="J4996" i="37"/>
  <c r="J4995" i="37"/>
  <c r="J4994" i="37"/>
  <c r="J4993" i="37"/>
  <c r="J4992" i="37"/>
  <c r="J4991" i="37"/>
  <c r="J4990" i="37"/>
  <c r="J4989" i="37"/>
  <c r="J4988" i="37"/>
  <c r="J4987" i="37"/>
  <c r="J4986" i="37"/>
  <c r="J4985" i="37"/>
  <c r="J4984" i="37"/>
  <c r="J4983" i="37"/>
  <c r="J4982" i="37"/>
  <c r="J4981" i="37"/>
  <c r="J4980" i="37"/>
  <c r="J4979" i="37"/>
  <c r="J4978" i="37"/>
  <c r="J4977" i="37"/>
  <c r="J4976" i="37"/>
  <c r="J4975" i="37"/>
  <c r="J4974" i="37"/>
  <c r="J4973" i="37"/>
  <c r="J4972" i="37"/>
  <c r="J4971" i="37"/>
  <c r="J4970" i="37"/>
  <c r="J4969" i="37"/>
  <c r="J4968" i="37"/>
  <c r="J4967" i="37"/>
  <c r="J4966" i="37"/>
  <c r="J4965" i="37"/>
  <c r="J4964" i="37"/>
  <c r="J4963" i="37"/>
  <c r="J4962" i="37"/>
  <c r="J4961" i="37"/>
  <c r="J4960" i="37"/>
  <c r="J4959" i="37"/>
  <c r="J4958" i="37"/>
  <c r="J4957" i="37"/>
  <c r="J4956" i="37"/>
  <c r="J4955" i="37"/>
  <c r="J4954" i="37"/>
  <c r="J4953" i="37"/>
  <c r="J4952" i="37"/>
  <c r="J4951" i="37"/>
  <c r="J4950" i="37"/>
  <c r="J4949" i="37"/>
  <c r="J4948" i="37"/>
  <c r="J4947" i="37"/>
  <c r="J4946" i="37"/>
  <c r="J4945" i="37"/>
  <c r="J4944" i="37"/>
  <c r="J4943" i="37"/>
  <c r="J4942" i="37"/>
  <c r="J4941" i="37"/>
  <c r="J4940" i="37"/>
  <c r="J4939" i="37"/>
  <c r="J4938" i="37"/>
  <c r="J4937" i="37"/>
  <c r="J4936" i="37"/>
  <c r="J4935" i="37"/>
  <c r="J4934" i="37"/>
  <c r="J4933" i="37"/>
  <c r="J4932" i="37"/>
  <c r="J4931" i="37"/>
  <c r="J4930" i="37"/>
  <c r="J4929" i="37"/>
  <c r="J4928" i="37"/>
  <c r="J4927" i="37"/>
  <c r="J4926" i="37"/>
  <c r="J4925" i="37"/>
  <c r="J4924" i="37"/>
  <c r="J4923" i="37"/>
  <c r="J4922" i="37"/>
  <c r="J4921" i="37"/>
  <c r="J4920" i="37"/>
  <c r="J4919" i="37"/>
  <c r="J4918" i="37"/>
  <c r="J4917" i="37"/>
  <c r="J4916" i="37"/>
  <c r="J4915" i="37"/>
  <c r="J4914" i="37"/>
  <c r="J4913" i="37"/>
  <c r="J4912" i="37"/>
  <c r="J4911" i="37"/>
  <c r="J4910" i="37"/>
  <c r="J4909" i="37"/>
  <c r="J4908" i="37"/>
  <c r="J4907" i="37"/>
  <c r="J4906" i="37"/>
  <c r="J4905" i="37"/>
  <c r="J4904" i="37"/>
  <c r="J4903" i="37"/>
  <c r="J4902" i="37"/>
  <c r="J4901" i="37"/>
  <c r="J4900" i="37"/>
  <c r="J4899" i="37"/>
  <c r="J4898" i="37"/>
  <c r="J4897" i="37"/>
  <c r="J4896" i="37"/>
  <c r="J4895" i="37"/>
  <c r="J4894" i="37"/>
  <c r="J4893" i="37"/>
  <c r="J4892" i="37"/>
  <c r="J4891" i="37"/>
  <c r="J4890" i="37"/>
  <c r="J4889" i="37"/>
  <c r="J4888" i="37"/>
  <c r="J4887" i="37"/>
  <c r="J4886" i="37"/>
  <c r="J4885" i="37"/>
  <c r="J4884" i="37"/>
  <c r="J4883" i="37"/>
  <c r="J4882" i="37"/>
  <c r="J4881" i="37"/>
  <c r="J4880" i="37"/>
  <c r="J4879" i="37"/>
  <c r="J4878" i="37"/>
  <c r="J4877" i="37"/>
  <c r="J4876" i="37"/>
  <c r="J4875" i="37"/>
  <c r="J4874" i="37"/>
  <c r="J4873" i="37"/>
  <c r="J4872" i="37"/>
  <c r="J4871" i="37"/>
  <c r="J4870" i="37"/>
  <c r="J4869" i="37"/>
  <c r="J4868" i="37"/>
  <c r="J4867" i="37"/>
  <c r="J4866" i="37"/>
  <c r="J4865" i="37"/>
  <c r="J4864" i="37"/>
  <c r="J4863" i="37"/>
  <c r="J4862" i="37"/>
  <c r="J4861" i="37"/>
  <c r="J4860" i="37"/>
  <c r="J4859" i="37"/>
  <c r="J4858" i="37"/>
  <c r="J4857" i="37"/>
  <c r="J4856" i="37"/>
  <c r="J4855" i="37"/>
  <c r="J4854" i="37"/>
  <c r="J4853" i="37"/>
  <c r="J4852" i="37"/>
  <c r="J4851" i="37"/>
  <c r="J4850" i="37"/>
  <c r="J4849" i="37"/>
  <c r="J4848" i="37"/>
  <c r="J4847" i="37"/>
  <c r="J4846" i="37"/>
  <c r="J4845" i="37"/>
  <c r="J4844" i="37"/>
  <c r="J4843" i="37"/>
  <c r="J4842" i="37"/>
  <c r="J4841" i="37"/>
  <c r="J4840" i="37"/>
  <c r="J4839" i="37"/>
  <c r="J4838" i="37"/>
  <c r="J4837" i="37"/>
  <c r="J4836" i="37"/>
  <c r="J4835" i="37"/>
  <c r="J4834" i="37"/>
  <c r="J4833" i="37"/>
  <c r="J4832" i="37"/>
  <c r="J4831" i="37"/>
  <c r="J4830" i="37"/>
  <c r="J4829" i="37"/>
  <c r="J4828" i="37"/>
  <c r="J4827" i="37"/>
  <c r="J4826" i="37"/>
  <c r="J4825" i="37"/>
  <c r="J4824" i="37"/>
  <c r="J4823" i="37"/>
  <c r="J4822" i="37"/>
  <c r="J4821" i="37"/>
  <c r="J4820" i="37"/>
  <c r="J4819" i="37"/>
  <c r="J4818" i="37"/>
  <c r="J4817" i="37"/>
  <c r="J4816" i="37"/>
  <c r="J4815" i="37"/>
  <c r="J4814" i="37"/>
  <c r="J4813" i="37"/>
  <c r="J4812" i="37"/>
  <c r="J4811" i="37"/>
  <c r="J4810" i="37"/>
  <c r="J4809" i="37"/>
  <c r="J4808" i="37"/>
  <c r="J4807" i="37"/>
  <c r="J4806" i="37"/>
  <c r="J4805" i="37"/>
  <c r="J4804" i="37"/>
  <c r="J4803" i="37"/>
  <c r="J4802" i="37"/>
  <c r="J4801" i="37"/>
  <c r="J4800" i="37"/>
  <c r="J4799" i="37"/>
  <c r="J4798" i="37"/>
  <c r="J4797" i="37"/>
  <c r="J4796" i="37"/>
  <c r="J4795" i="37"/>
  <c r="J4794" i="37"/>
  <c r="J4793" i="37"/>
  <c r="J4792" i="37"/>
  <c r="J4791" i="37"/>
  <c r="J4790" i="37"/>
  <c r="J4789" i="37"/>
  <c r="J4788" i="37"/>
  <c r="J4787" i="37"/>
  <c r="J4786" i="37"/>
  <c r="J4785" i="37"/>
  <c r="J4784" i="37"/>
  <c r="J4783" i="37"/>
  <c r="J4782" i="37"/>
  <c r="J4781" i="37"/>
  <c r="J4780" i="37"/>
  <c r="J4779" i="37"/>
  <c r="J4778" i="37"/>
  <c r="J4777" i="37"/>
  <c r="J4776" i="37"/>
  <c r="J4775" i="37"/>
  <c r="J4774" i="37"/>
  <c r="J4773" i="37"/>
  <c r="J4772" i="37"/>
  <c r="J4771" i="37"/>
  <c r="J4770" i="37"/>
  <c r="J4769" i="37"/>
  <c r="J4768" i="37"/>
  <c r="J4767" i="37"/>
  <c r="J4766" i="37"/>
  <c r="J4765" i="37"/>
  <c r="J4764" i="37"/>
  <c r="J4763" i="37"/>
  <c r="J4762" i="37"/>
  <c r="J4761" i="37"/>
  <c r="J4760" i="37"/>
  <c r="J4759" i="37"/>
  <c r="J4758" i="37"/>
  <c r="J4757" i="37"/>
  <c r="J4756" i="37"/>
  <c r="J4755" i="37"/>
  <c r="J4754" i="37"/>
  <c r="J4753" i="37"/>
  <c r="J4752" i="37"/>
  <c r="J4751" i="37"/>
  <c r="J4750" i="37"/>
  <c r="J4749" i="37"/>
  <c r="J4748" i="37"/>
  <c r="J4747" i="37"/>
  <c r="J4746" i="37"/>
  <c r="J4745" i="37"/>
  <c r="J4744" i="37"/>
  <c r="J4743" i="37"/>
  <c r="J4742" i="37"/>
  <c r="J4741" i="37"/>
  <c r="J4740" i="37"/>
  <c r="J4739" i="37"/>
  <c r="J4738" i="37"/>
  <c r="J4737" i="37"/>
  <c r="J4736" i="37"/>
  <c r="J4735" i="37"/>
  <c r="J4734" i="37"/>
  <c r="J4733" i="37"/>
  <c r="J4732" i="37"/>
  <c r="J4731" i="37"/>
  <c r="J4730" i="37"/>
  <c r="J4729" i="37"/>
  <c r="J4728" i="37"/>
  <c r="J4727" i="37"/>
  <c r="J4726" i="37"/>
  <c r="J4725" i="37"/>
  <c r="J4724" i="37"/>
  <c r="J4723" i="37"/>
  <c r="J4722" i="37"/>
  <c r="J4721" i="37"/>
  <c r="J4720" i="37"/>
  <c r="J4719" i="37"/>
  <c r="J4718" i="37"/>
  <c r="J4717" i="37"/>
  <c r="J4716" i="37"/>
  <c r="J4715" i="37"/>
  <c r="J4714" i="37"/>
  <c r="J4713" i="37"/>
  <c r="J4712" i="37"/>
  <c r="J4711" i="37"/>
  <c r="J4710" i="37"/>
  <c r="J4709" i="37"/>
  <c r="J4708" i="37"/>
  <c r="J4707" i="37"/>
  <c r="J4706" i="37"/>
  <c r="J4705" i="37"/>
  <c r="J4704" i="37"/>
  <c r="J4703" i="37"/>
  <c r="J4702" i="37"/>
  <c r="J4701" i="37"/>
  <c r="J4700" i="37"/>
  <c r="J4699" i="37"/>
  <c r="J4698" i="37"/>
  <c r="J4697" i="37"/>
  <c r="J4696" i="37"/>
  <c r="J4695" i="37"/>
  <c r="J4694" i="37"/>
  <c r="J4693" i="37"/>
  <c r="J4692" i="37"/>
  <c r="J4691" i="37"/>
  <c r="J4690" i="37"/>
  <c r="J4689" i="37"/>
  <c r="J4688" i="37"/>
  <c r="J4687" i="37"/>
  <c r="J4686" i="37"/>
  <c r="J4685" i="37"/>
  <c r="J4684" i="37"/>
  <c r="J4683" i="37"/>
  <c r="J4682" i="37"/>
  <c r="J4681" i="37"/>
  <c r="J4680" i="37"/>
  <c r="J4679" i="37"/>
  <c r="J4678" i="37"/>
  <c r="J4677" i="37"/>
  <c r="J4676" i="37"/>
  <c r="J4675" i="37"/>
  <c r="J4674" i="37"/>
  <c r="J4673" i="37"/>
  <c r="J4672" i="37"/>
  <c r="J4671" i="37"/>
  <c r="J4670" i="37"/>
  <c r="J4669" i="37"/>
  <c r="J4668" i="37"/>
  <c r="J4667" i="37"/>
  <c r="J4666" i="37"/>
  <c r="J4665" i="37"/>
  <c r="J4664" i="37"/>
  <c r="J4663" i="37"/>
  <c r="J4662" i="37"/>
  <c r="J4661" i="37"/>
  <c r="J4660" i="37"/>
  <c r="J4659" i="37"/>
  <c r="J4658" i="37"/>
  <c r="J4657" i="37"/>
  <c r="J4656" i="37"/>
  <c r="J4655" i="37"/>
  <c r="J4654" i="37"/>
  <c r="J4653" i="37"/>
  <c r="J4652" i="37"/>
  <c r="J4651" i="37"/>
  <c r="J4650" i="37"/>
  <c r="J4649" i="37"/>
  <c r="J4648" i="37"/>
  <c r="J4647" i="37"/>
  <c r="J4646" i="37"/>
  <c r="J4645" i="37"/>
  <c r="J4644" i="37"/>
  <c r="J4643" i="37"/>
  <c r="J4642" i="37"/>
  <c r="J4641" i="37"/>
  <c r="J4640" i="37"/>
  <c r="J4639" i="37"/>
  <c r="J4638" i="37"/>
  <c r="J4637" i="37"/>
  <c r="J4636" i="37"/>
  <c r="J4635" i="37"/>
  <c r="J4634" i="37"/>
  <c r="J4633" i="37"/>
  <c r="J4632" i="37"/>
  <c r="J4631" i="37"/>
  <c r="J4630" i="37"/>
  <c r="J4629" i="37"/>
  <c r="J4628" i="37"/>
  <c r="J4627" i="37"/>
  <c r="J4626" i="37"/>
  <c r="J4625" i="37"/>
  <c r="J4624" i="37"/>
  <c r="J4623" i="37"/>
  <c r="J4622" i="37"/>
  <c r="J4621" i="37"/>
  <c r="J4620" i="37"/>
  <c r="J4619" i="37"/>
  <c r="J4618" i="37"/>
  <c r="J4617" i="37"/>
  <c r="J4616" i="37"/>
  <c r="J4615" i="37"/>
  <c r="J4614" i="37"/>
  <c r="J4613" i="37"/>
  <c r="J4612" i="37"/>
  <c r="J4611" i="37"/>
  <c r="J4610" i="37"/>
  <c r="J4609" i="37"/>
  <c r="J4608" i="37"/>
  <c r="J4607" i="37"/>
  <c r="J4606" i="37"/>
  <c r="J4605" i="37"/>
  <c r="J4604" i="37"/>
  <c r="J4603" i="37"/>
  <c r="J4602" i="37"/>
  <c r="J4601" i="37"/>
  <c r="J4600" i="37"/>
  <c r="J4599" i="37"/>
  <c r="J4598" i="37"/>
  <c r="J4597" i="37"/>
  <c r="J4596" i="37"/>
  <c r="J4595" i="37"/>
  <c r="J4594" i="37"/>
  <c r="J4593" i="37"/>
  <c r="J4592" i="37"/>
  <c r="J4591" i="37"/>
  <c r="J4590" i="37"/>
  <c r="J4589" i="37"/>
  <c r="J4588" i="37"/>
  <c r="J4587" i="37"/>
  <c r="J4586" i="37"/>
  <c r="J4585" i="37"/>
  <c r="J4584" i="37"/>
  <c r="J4583" i="37"/>
  <c r="J4582" i="37"/>
  <c r="J4581" i="37"/>
  <c r="J4580" i="37"/>
  <c r="J4579" i="37"/>
  <c r="J4578" i="37"/>
  <c r="J4577" i="37"/>
  <c r="J4576" i="37"/>
  <c r="J4575" i="37"/>
  <c r="J4574" i="37"/>
  <c r="J4573" i="37"/>
  <c r="J4572" i="37"/>
  <c r="J4571" i="37"/>
  <c r="J4570" i="37"/>
  <c r="J4569" i="37"/>
  <c r="J4568" i="37"/>
  <c r="J4567" i="37"/>
  <c r="J4566" i="37"/>
  <c r="J4565" i="37"/>
  <c r="J4564" i="37"/>
  <c r="J4563" i="37"/>
  <c r="J4562" i="37"/>
  <c r="J4561" i="37"/>
  <c r="J4560" i="37"/>
  <c r="J4559" i="37"/>
  <c r="J4558" i="37"/>
  <c r="J4557" i="37"/>
  <c r="J4556" i="37"/>
  <c r="J4555" i="37"/>
  <c r="J4554" i="37"/>
  <c r="J4553" i="37"/>
  <c r="J4552" i="37"/>
  <c r="J4551" i="37"/>
  <c r="J4550" i="37"/>
  <c r="J4549" i="37"/>
  <c r="J4548" i="37"/>
  <c r="J4547" i="37"/>
  <c r="J4546" i="37"/>
  <c r="J4545" i="37"/>
  <c r="J4544" i="37"/>
  <c r="J4543" i="37"/>
  <c r="J4542" i="37"/>
  <c r="J4541" i="37"/>
  <c r="J4540" i="37"/>
  <c r="J4539" i="37"/>
  <c r="J4538" i="37"/>
  <c r="J4537" i="37"/>
  <c r="J4536" i="37"/>
  <c r="J4535" i="37"/>
  <c r="J4534" i="37"/>
  <c r="J4533" i="37"/>
  <c r="J4532" i="37"/>
  <c r="J4531" i="37"/>
  <c r="J4530" i="37"/>
  <c r="J4529" i="37"/>
  <c r="J4528" i="37"/>
  <c r="J4527" i="37"/>
  <c r="J4526" i="37"/>
  <c r="J4525" i="37"/>
  <c r="J4524" i="37"/>
  <c r="J4523" i="37"/>
  <c r="J4522" i="37"/>
  <c r="J4521" i="37"/>
  <c r="J4520" i="37"/>
  <c r="J4519" i="37"/>
  <c r="J4518" i="37"/>
  <c r="J4517" i="37"/>
  <c r="J4516" i="37"/>
  <c r="J4515" i="37"/>
  <c r="J4514" i="37"/>
  <c r="J4513" i="37"/>
  <c r="J4512" i="37"/>
  <c r="J4511" i="37"/>
  <c r="J4510" i="37"/>
  <c r="J4509" i="37"/>
  <c r="J4508" i="37"/>
  <c r="J4507" i="37"/>
  <c r="J4506" i="37"/>
  <c r="J4505" i="37"/>
  <c r="J4504" i="37"/>
  <c r="J4503" i="37"/>
  <c r="J4502" i="37"/>
  <c r="J4501" i="37"/>
  <c r="J4500" i="37"/>
  <c r="J4499" i="37"/>
  <c r="J4498" i="37"/>
  <c r="J4497" i="37"/>
  <c r="J4496" i="37"/>
  <c r="J4495" i="37"/>
  <c r="J4494" i="37"/>
  <c r="J4493" i="37"/>
  <c r="J4492" i="37"/>
  <c r="J4491" i="37"/>
  <c r="J4490" i="37"/>
  <c r="J4489" i="37"/>
  <c r="J4488" i="37"/>
  <c r="J4487" i="37"/>
  <c r="J4486" i="37"/>
  <c r="J4485" i="37"/>
  <c r="J4484" i="37"/>
  <c r="J4483" i="37"/>
  <c r="J4482" i="37"/>
  <c r="J4481" i="37"/>
  <c r="J4480" i="37"/>
  <c r="J4479" i="37"/>
  <c r="J4478" i="37"/>
  <c r="J4477" i="37"/>
  <c r="J4476" i="37"/>
  <c r="J4475" i="37"/>
  <c r="J4474" i="37"/>
  <c r="J4473" i="37"/>
  <c r="J4472" i="37"/>
  <c r="J4471" i="37"/>
  <c r="J4470" i="37"/>
  <c r="J4469" i="37"/>
  <c r="J4468" i="37"/>
  <c r="J4467" i="37"/>
  <c r="J4466" i="37"/>
  <c r="J4465" i="37"/>
  <c r="J4464" i="37"/>
  <c r="J4463" i="37"/>
  <c r="J4462" i="37"/>
  <c r="J4461" i="37"/>
  <c r="J4460" i="37"/>
  <c r="J4459" i="37"/>
  <c r="J4458" i="37"/>
  <c r="J4457" i="37"/>
  <c r="J4456" i="37"/>
  <c r="J4455" i="37"/>
  <c r="J4454" i="37"/>
  <c r="J4453" i="37"/>
  <c r="J4452" i="37"/>
  <c r="J4451" i="37"/>
  <c r="J4450" i="37"/>
  <c r="J4449" i="37"/>
  <c r="J4448" i="37"/>
  <c r="J4447" i="37"/>
  <c r="J4446" i="37"/>
  <c r="J4445" i="37"/>
  <c r="J4444" i="37"/>
  <c r="J4443" i="37"/>
  <c r="J4442" i="37"/>
  <c r="J4441" i="37"/>
  <c r="J4440" i="37"/>
  <c r="J4439" i="37"/>
  <c r="J4438" i="37"/>
  <c r="J4437" i="37"/>
  <c r="J4436" i="37"/>
  <c r="J4435" i="37"/>
  <c r="J4434" i="37"/>
  <c r="J4433" i="37"/>
  <c r="J4432" i="37"/>
  <c r="J4431" i="37"/>
  <c r="J4430" i="37"/>
  <c r="J4429" i="37"/>
  <c r="J4428" i="37"/>
  <c r="J4427" i="37"/>
  <c r="J4426" i="37"/>
  <c r="J4425" i="37"/>
  <c r="J4424" i="37"/>
  <c r="J4423" i="37"/>
  <c r="J4422" i="37"/>
  <c r="J4421" i="37"/>
  <c r="J4420" i="37"/>
  <c r="J4419" i="37"/>
  <c r="J4418" i="37"/>
  <c r="J4417" i="37"/>
  <c r="J4416" i="37"/>
  <c r="J4415" i="37"/>
  <c r="J4414" i="37"/>
  <c r="J4413" i="37"/>
  <c r="J4412" i="37"/>
  <c r="J4411" i="37"/>
  <c r="J4410" i="37"/>
  <c r="J4409" i="37"/>
  <c r="J4408" i="37"/>
  <c r="J4407" i="37"/>
  <c r="J4406" i="37"/>
  <c r="J4405" i="37"/>
  <c r="J4404" i="37"/>
  <c r="J4403" i="37"/>
  <c r="J4402" i="37"/>
  <c r="J4401" i="37"/>
  <c r="J4400" i="37"/>
  <c r="J4399" i="37"/>
  <c r="J4398" i="37"/>
  <c r="J4397" i="37"/>
  <c r="J4396" i="37"/>
  <c r="J4395" i="37"/>
  <c r="J4394" i="37"/>
  <c r="J4393" i="37"/>
  <c r="J4392" i="37"/>
  <c r="J4391" i="37"/>
  <c r="J4390" i="37"/>
  <c r="J4389" i="37"/>
  <c r="J4388" i="37"/>
  <c r="J4387" i="37"/>
  <c r="J4386" i="37"/>
  <c r="J4385" i="37"/>
  <c r="J4384" i="37"/>
  <c r="J4383" i="37"/>
  <c r="J4382" i="37"/>
  <c r="J4381" i="37"/>
  <c r="J4380" i="37"/>
  <c r="J4379" i="37"/>
  <c r="J4378" i="37"/>
  <c r="J4377" i="37"/>
  <c r="J4376" i="37"/>
  <c r="J4375" i="37"/>
  <c r="J4374" i="37"/>
  <c r="J4373" i="37"/>
  <c r="J4372" i="37"/>
  <c r="J4371" i="37"/>
  <c r="J4370" i="37"/>
  <c r="J4369" i="37"/>
  <c r="J4368" i="37"/>
  <c r="J4367" i="37"/>
  <c r="J4366" i="37"/>
  <c r="J4365" i="37"/>
  <c r="J4364" i="37"/>
  <c r="J4363" i="37"/>
  <c r="J4362" i="37"/>
  <c r="J4361" i="37"/>
  <c r="J4360" i="37"/>
  <c r="J4359" i="37"/>
  <c r="J4358" i="37"/>
  <c r="J4357" i="37"/>
  <c r="J4356" i="37"/>
  <c r="J4355" i="37"/>
  <c r="J4354" i="37"/>
  <c r="J4353" i="37"/>
  <c r="J4352" i="37"/>
  <c r="J4351" i="37"/>
  <c r="J4350" i="37"/>
  <c r="J4349" i="37"/>
  <c r="J4348" i="37"/>
  <c r="J4347" i="37"/>
  <c r="J4346" i="37"/>
  <c r="J4345" i="37"/>
  <c r="J4344" i="37"/>
  <c r="J4343" i="37"/>
  <c r="J4342" i="37"/>
  <c r="J4341" i="37"/>
  <c r="J4340" i="37"/>
  <c r="J4339" i="37"/>
  <c r="J4338" i="37"/>
  <c r="J4337" i="37"/>
  <c r="J4336" i="37"/>
  <c r="J4335" i="37"/>
  <c r="J4334" i="37"/>
  <c r="J4333" i="37"/>
  <c r="J4332" i="37"/>
  <c r="J4331" i="37"/>
  <c r="J4330" i="37"/>
  <c r="J4329" i="37"/>
  <c r="J4328" i="37"/>
  <c r="J4327" i="37"/>
  <c r="J4326" i="37"/>
  <c r="J4325" i="37"/>
  <c r="J4324" i="37"/>
  <c r="J4323" i="37"/>
  <c r="J4322" i="37"/>
  <c r="J4321" i="37"/>
  <c r="J4320" i="37"/>
  <c r="J4319" i="37"/>
  <c r="J4318" i="37"/>
  <c r="J4317" i="37"/>
  <c r="J4316" i="37"/>
  <c r="J4315" i="37"/>
  <c r="J4314" i="37"/>
  <c r="J4313" i="37"/>
  <c r="J4312" i="37"/>
  <c r="J4311" i="37"/>
  <c r="J4310" i="37"/>
  <c r="J4309" i="37"/>
  <c r="J4308" i="37"/>
  <c r="J4307" i="37"/>
  <c r="J4306" i="37"/>
  <c r="J4305" i="37"/>
  <c r="J4304" i="37"/>
  <c r="J4303" i="37"/>
  <c r="J4302" i="37"/>
  <c r="J4301" i="37"/>
  <c r="J4300" i="37"/>
  <c r="J4299" i="37"/>
  <c r="J4298" i="37"/>
  <c r="J4297" i="37"/>
  <c r="J4296" i="37"/>
  <c r="J4295" i="37"/>
  <c r="J4294" i="37"/>
  <c r="J4293" i="37"/>
  <c r="J4292" i="37"/>
  <c r="J4291" i="37"/>
  <c r="J4290" i="37"/>
  <c r="J4289" i="37"/>
  <c r="J4288" i="37"/>
  <c r="J4287" i="37"/>
  <c r="J4286" i="37"/>
  <c r="J4285" i="37"/>
  <c r="J4284" i="37"/>
  <c r="J4283" i="37"/>
  <c r="J4282" i="37"/>
  <c r="J4281" i="37"/>
  <c r="J4280" i="37"/>
  <c r="J4279" i="37"/>
  <c r="J4278" i="37"/>
  <c r="J4277" i="37"/>
  <c r="J4276" i="37"/>
  <c r="J4275" i="37"/>
  <c r="J4274" i="37"/>
  <c r="J4273" i="37"/>
  <c r="J4272" i="37"/>
  <c r="J4271" i="37"/>
  <c r="J4270" i="37"/>
  <c r="J4269" i="37"/>
  <c r="J4268" i="37"/>
  <c r="J4267" i="37"/>
  <c r="J4266" i="37"/>
  <c r="J4265" i="37"/>
  <c r="J4264" i="37"/>
  <c r="J4263" i="37"/>
  <c r="J4262" i="37"/>
  <c r="J4261" i="37"/>
  <c r="J4260" i="37"/>
  <c r="J4259" i="37"/>
  <c r="J4258" i="37"/>
  <c r="J4257" i="37"/>
  <c r="J4256" i="37"/>
  <c r="J4255" i="37"/>
  <c r="J4254" i="37"/>
  <c r="J4253" i="37"/>
  <c r="J4252" i="37"/>
  <c r="J4251" i="37"/>
  <c r="J4250" i="37"/>
  <c r="J4249" i="37"/>
  <c r="J4248" i="37"/>
  <c r="J4247" i="37"/>
  <c r="J4246" i="37"/>
  <c r="J4245" i="37"/>
  <c r="J4244" i="37"/>
  <c r="J4243" i="37"/>
  <c r="J4242" i="37"/>
  <c r="J4241" i="37"/>
  <c r="J4240" i="37"/>
  <c r="J4239" i="37"/>
  <c r="J4238" i="37"/>
  <c r="J4237" i="37"/>
  <c r="J4236" i="37"/>
  <c r="J4235" i="37"/>
  <c r="J4234" i="37"/>
  <c r="J4233" i="37"/>
  <c r="J4232" i="37"/>
  <c r="J4231" i="37"/>
  <c r="J4230" i="37"/>
  <c r="J4229" i="37"/>
  <c r="J4228" i="37"/>
  <c r="J4227" i="37"/>
  <c r="J4226" i="37"/>
  <c r="J4225" i="37"/>
  <c r="J4224" i="37"/>
  <c r="J4223" i="37"/>
  <c r="J4222" i="37"/>
  <c r="J4221" i="37"/>
  <c r="J4220" i="37"/>
  <c r="J4219" i="37"/>
  <c r="J4218" i="37"/>
  <c r="J4217" i="37"/>
  <c r="J4216" i="37"/>
  <c r="J4215" i="37"/>
  <c r="J4214" i="37"/>
  <c r="J4213" i="37"/>
  <c r="J4212" i="37"/>
  <c r="J4211" i="37"/>
  <c r="J4210" i="37"/>
  <c r="J4209" i="37"/>
  <c r="J4208" i="37"/>
  <c r="J4207" i="37"/>
  <c r="J4206" i="37"/>
  <c r="J4205" i="37"/>
  <c r="J4204" i="37"/>
  <c r="J4203" i="37"/>
  <c r="J4202" i="37"/>
  <c r="J4201" i="37"/>
  <c r="J4200" i="37"/>
  <c r="J4199" i="37"/>
  <c r="J4198" i="37"/>
  <c r="J4197" i="37"/>
  <c r="J4196" i="37"/>
  <c r="J4195" i="37"/>
  <c r="J4194" i="37"/>
  <c r="J4193" i="37"/>
  <c r="J4192" i="37"/>
  <c r="J4191" i="37"/>
  <c r="J4190" i="37"/>
  <c r="J4189" i="37"/>
  <c r="J4188" i="37"/>
  <c r="J4187" i="37"/>
  <c r="J4186" i="37"/>
  <c r="J4185" i="37"/>
  <c r="J4184" i="37"/>
  <c r="J4183" i="37"/>
  <c r="J4182" i="37"/>
  <c r="J4181" i="37"/>
  <c r="J4180" i="37"/>
  <c r="J4179" i="37"/>
  <c r="J4178" i="37"/>
  <c r="J4177" i="37"/>
  <c r="J4176" i="37"/>
  <c r="J4175" i="37"/>
  <c r="J4174" i="37"/>
  <c r="J4173" i="37"/>
  <c r="J4172" i="37"/>
  <c r="J4171" i="37"/>
  <c r="J4170" i="37"/>
  <c r="J4169" i="37"/>
  <c r="J4168" i="37"/>
  <c r="J4167" i="37"/>
  <c r="J4166" i="37"/>
  <c r="J4165" i="37"/>
  <c r="J4164" i="37"/>
  <c r="J4163" i="37"/>
  <c r="J4162" i="37"/>
  <c r="J4161" i="37"/>
  <c r="J4160" i="37"/>
  <c r="J4159" i="37"/>
  <c r="J4158" i="37"/>
  <c r="J4157" i="37"/>
  <c r="J4156" i="37"/>
  <c r="J4155" i="37"/>
  <c r="J4154" i="37"/>
  <c r="J4153" i="37"/>
  <c r="J4152" i="37"/>
  <c r="J4151" i="37"/>
  <c r="J4150" i="37"/>
  <c r="J4149" i="37"/>
  <c r="J4148" i="37"/>
  <c r="J4147" i="37"/>
  <c r="J4146" i="37"/>
  <c r="J4145" i="37"/>
  <c r="J4144" i="37"/>
  <c r="J4143" i="37"/>
  <c r="J4142" i="37"/>
  <c r="J4141" i="37"/>
  <c r="J4140" i="37"/>
  <c r="J4139" i="37"/>
  <c r="J4138" i="37"/>
  <c r="J4137" i="37"/>
  <c r="J4136" i="37"/>
  <c r="J4135" i="37"/>
  <c r="J4134" i="37"/>
  <c r="J4133" i="37"/>
  <c r="J4132" i="37"/>
  <c r="J4131" i="37"/>
  <c r="J4130" i="37"/>
  <c r="J4129" i="37"/>
  <c r="J4128" i="37"/>
  <c r="J4127" i="37"/>
  <c r="J4126" i="37"/>
  <c r="J4125" i="37"/>
  <c r="J4124" i="37"/>
  <c r="J4123" i="37"/>
  <c r="J4122" i="37"/>
  <c r="J4121" i="37"/>
  <c r="J4120" i="37"/>
  <c r="J4119" i="37"/>
  <c r="J4118" i="37"/>
  <c r="J4117" i="37"/>
  <c r="J4116" i="37"/>
  <c r="J4115" i="37"/>
  <c r="J4114" i="37"/>
  <c r="J4113" i="37"/>
  <c r="J4112" i="37"/>
  <c r="J4111" i="37"/>
  <c r="J4110" i="37"/>
  <c r="J4109" i="37"/>
  <c r="J4108" i="37"/>
  <c r="J4107" i="37"/>
  <c r="J4106" i="37"/>
  <c r="J4105" i="37"/>
  <c r="J4104" i="37"/>
  <c r="J4103" i="37"/>
  <c r="J4102" i="37"/>
  <c r="J4101" i="37"/>
  <c r="J4100" i="37"/>
  <c r="J4099" i="37"/>
  <c r="J4098" i="37"/>
  <c r="J4097" i="37"/>
  <c r="J4096" i="37"/>
  <c r="J4095" i="37"/>
  <c r="J4094" i="37"/>
  <c r="J4093" i="37"/>
  <c r="J4092" i="37"/>
  <c r="J4091" i="37"/>
  <c r="J4090" i="37"/>
  <c r="J4089" i="37"/>
  <c r="J4088" i="37"/>
  <c r="J4087" i="37"/>
  <c r="J4086" i="37"/>
  <c r="J4085" i="37"/>
  <c r="J4084" i="37"/>
  <c r="J4083" i="37"/>
  <c r="J4082" i="37"/>
  <c r="J4081" i="37"/>
  <c r="J4080" i="37"/>
  <c r="J4079" i="37"/>
  <c r="J4078" i="37"/>
  <c r="J4077" i="37"/>
  <c r="J4076" i="37"/>
  <c r="J4075" i="37"/>
  <c r="J4074" i="37"/>
  <c r="J4073" i="37"/>
  <c r="J4072" i="37"/>
  <c r="J4071" i="37"/>
  <c r="J4070" i="37"/>
  <c r="J4069" i="37"/>
  <c r="J4068" i="37"/>
  <c r="J4067" i="37"/>
  <c r="J4066" i="37"/>
  <c r="J4065" i="37"/>
  <c r="J4064" i="37"/>
  <c r="J4063" i="37"/>
  <c r="J4062" i="37"/>
  <c r="J4061" i="37"/>
  <c r="J4060" i="37"/>
  <c r="J4059" i="37"/>
  <c r="J4058" i="37"/>
  <c r="J4057" i="37"/>
  <c r="J4056" i="37"/>
  <c r="J4055" i="37"/>
  <c r="J4054" i="37"/>
  <c r="J4053" i="37"/>
  <c r="J4052" i="37"/>
  <c r="J4051" i="37"/>
  <c r="J4050" i="37"/>
  <c r="J4049" i="37"/>
  <c r="J4048" i="37"/>
  <c r="J4047" i="37"/>
  <c r="J4046" i="37"/>
  <c r="J4045" i="37"/>
  <c r="J4044" i="37"/>
  <c r="J4043" i="37"/>
  <c r="J4042" i="37"/>
  <c r="J4041" i="37"/>
  <c r="J4040" i="37"/>
  <c r="J4039" i="37"/>
  <c r="J4038" i="37"/>
  <c r="J4037" i="37"/>
  <c r="J4036" i="37"/>
  <c r="J4035" i="37"/>
  <c r="J4034" i="37"/>
  <c r="J4033" i="37"/>
  <c r="J4032" i="37"/>
  <c r="J4031" i="37"/>
  <c r="J4030" i="37"/>
  <c r="J4029" i="37"/>
  <c r="J4028" i="37"/>
  <c r="J4027" i="37"/>
  <c r="J4026" i="37"/>
  <c r="J4025" i="37"/>
  <c r="J4024" i="37"/>
  <c r="J4023" i="37"/>
  <c r="J4022" i="37"/>
  <c r="J4021" i="37"/>
  <c r="J4020" i="37"/>
  <c r="J4019" i="37"/>
  <c r="J4018" i="37"/>
  <c r="J4017" i="37"/>
  <c r="J4016" i="37"/>
  <c r="J4015" i="37"/>
  <c r="J4014" i="37"/>
  <c r="J4013" i="37"/>
  <c r="J4012" i="37"/>
  <c r="J4011" i="37"/>
  <c r="J4010" i="37"/>
  <c r="J4009" i="37"/>
  <c r="J4008" i="37"/>
  <c r="J4007" i="37"/>
  <c r="J4006" i="37"/>
  <c r="J4005" i="37"/>
  <c r="J4004" i="37"/>
  <c r="J4003" i="37"/>
  <c r="J4002" i="37"/>
  <c r="J4001" i="37"/>
  <c r="J4000" i="37"/>
  <c r="J3999" i="37"/>
  <c r="J3998" i="37"/>
  <c r="J3997" i="37"/>
  <c r="J3996" i="37"/>
  <c r="J3995" i="37"/>
  <c r="J3994" i="37"/>
  <c r="J3993" i="37"/>
  <c r="J3992" i="37"/>
  <c r="J3991" i="37"/>
  <c r="J3990" i="37"/>
  <c r="J3989" i="37"/>
  <c r="J3988" i="37"/>
  <c r="J3987" i="37"/>
  <c r="J3986" i="37"/>
  <c r="J3985" i="37"/>
  <c r="J3984" i="37"/>
  <c r="J3983" i="37"/>
  <c r="J3982" i="37"/>
  <c r="J3981" i="37"/>
  <c r="J3980" i="37"/>
  <c r="J3979" i="37"/>
  <c r="J3978" i="37"/>
  <c r="J3977" i="37"/>
  <c r="J3976" i="37"/>
  <c r="J3975" i="37"/>
  <c r="J3974" i="37"/>
  <c r="J3973" i="37"/>
  <c r="J3972" i="37"/>
  <c r="J3971" i="37"/>
  <c r="J3970" i="37"/>
  <c r="J3969" i="37"/>
  <c r="J3968" i="37"/>
  <c r="J3967" i="37"/>
  <c r="J3966" i="37"/>
  <c r="J3965" i="37"/>
  <c r="J3964" i="37"/>
  <c r="J3963" i="37"/>
  <c r="J3962" i="37"/>
  <c r="J3961" i="37"/>
  <c r="J3960" i="37"/>
  <c r="J3959" i="37"/>
  <c r="J3958" i="37"/>
  <c r="J3957" i="37"/>
  <c r="J3956" i="37"/>
  <c r="J3955" i="37"/>
  <c r="J3954" i="37"/>
  <c r="J3953" i="37"/>
  <c r="J3952" i="37"/>
  <c r="J3951" i="37"/>
  <c r="J3950" i="37"/>
  <c r="J3949" i="37"/>
  <c r="J3948" i="37"/>
  <c r="J3947" i="37"/>
  <c r="J3946" i="37"/>
  <c r="J3945" i="37"/>
  <c r="J3944" i="37"/>
  <c r="J3943" i="37"/>
  <c r="J3942" i="37"/>
  <c r="J3941" i="37"/>
  <c r="J3940" i="37"/>
  <c r="J3939" i="37"/>
  <c r="J3938" i="37"/>
  <c r="J3937" i="37"/>
  <c r="J3936" i="37"/>
  <c r="J3935" i="37"/>
  <c r="J3934" i="37"/>
  <c r="J3933" i="37"/>
  <c r="J3932" i="37"/>
  <c r="J3931" i="37"/>
  <c r="J3930" i="37"/>
  <c r="J3929" i="37"/>
  <c r="J3928" i="37"/>
  <c r="J3927" i="37"/>
  <c r="J3926" i="37"/>
  <c r="J3925" i="37"/>
  <c r="J3924" i="37"/>
  <c r="J3923" i="37"/>
  <c r="J3922" i="37"/>
  <c r="J3921" i="37"/>
  <c r="J3920" i="37"/>
  <c r="J3919" i="37"/>
  <c r="J3918" i="37"/>
  <c r="J3917" i="37"/>
  <c r="J3916" i="37"/>
  <c r="J3915" i="37"/>
  <c r="J3914" i="37"/>
  <c r="J3913" i="37"/>
  <c r="J3912" i="37"/>
  <c r="J3911" i="37"/>
  <c r="J3910" i="37"/>
  <c r="J3909" i="37"/>
  <c r="J3908" i="37"/>
  <c r="J3907" i="37"/>
  <c r="J3906" i="37"/>
  <c r="J3905" i="37"/>
  <c r="J3904" i="37"/>
  <c r="J3903" i="37"/>
  <c r="J3902" i="37"/>
  <c r="J3901" i="37"/>
  <c r="J3900" i="37"/>
  <c r="J3899" i="37"/>
  <c r="J3898" i="37"/>
  <c r="J3897" i="37"/>
  <c r="J3896" i="37"/>
  <c r="J3895" i="37"/>
  <c r="J3894" i="37"/>
  <c r="J3893" i="37"/>
  <c r="J3892" i="37"/>
  <c r="J3891" i="37"/>
  <c r="J3890" i="37"/>
  <c r="J3889" i="37"/>
  <c r="J3888" i="37"/>
  <c r="J3887" i="37"/>
  <c r="J3886" i="37"/>
  <c r="J3885" i="37"/>
  <c r="J3884" i="37"/>
  <c r="J3883" i="37"/>
  <c r="J3882" i="37"/>
  <c r="J3881" i="37"/>
  <c r="J3880" i="37"/>
  <c r="J3879" i="37"/>
  <c r="J3878" i="37"/>
  <c r="J3877" i="37"/>
  <c r="J3876" i="37"/>
  <c r="J3875" i="37"/>
  <c r="J3874" i="37"/>
  <c r="J3873" i="37"/>
  <c r="J3872" i="37"/>
  <c r="J3871" i="37"/>
  <c r="J3870" i="37"/>
  <c r="J3869" i="37"/>
  <c r="J3868" i="37"/>
  <c r="J3867" i="37"/>
  <c r="J3866" i="37"/>
  <c r="J3865" i="37"/>
  <c r="J3864" i="37"/>
  <c r="J3863" i="37"/>
  <c r="J3862" i="37"/>
  <c r="J3861" i="37"/>
  <c r="J3860" i="37"/>
  <c r="J3859" i="37"/>
  <c r="J3858" i="37"/>
  <c r="J3857" i="37"/>
  <c r="J3856" i="37"/>
  <c r="J3855" i="37"/>
  <c r="J3854" i="37"/>
  <c r="J3853" i="37"/>
  <c r="J3852" i="37"/>
  <c r="J3851" i="37"/>
  <c r="J3850" i="37"/>
  <c r="J3849" i="37"/>
  <c r="J3848" i="37"/>
  <c r="J3847" i="37"/>
  <c r="J3846" i="37"/>
  <c r="J3845" i="37"/>
  <c r="J3844" i="37"/>
  <c r="J3843" i="37"/>
  <c r="J3842" i="37"/>
  <c r="J3841" i="37"/>
  <c r="J3840" i="37"/>
  <c r="J3839" i="37"/>
  <c r="J3838" i="37"/>
  <c r="J3837" i="37"/>
  <c r="J3836" i="37"/>
  <c r="J3835" i="37"/>
  <c r="J3834" i="37"/>
  <c r="J3833" i="37"/>
  <c r="J3832" i="37"/>
  <c r="J3831" i="37"/>
  <c r="J3830" i="37"/>
  <c r="J3829" i="37"/>
  <c r="J3828" i="37"/>
  <c r="J3827" i="37"/>
  <c r="J3826" i="37"/>
  <c r="J3825" i="37"/>
  <c r="J3824" i="37"/>
  <c r="J3823" i="37"/>
  <c r="J3822" i="37"/>
  <c r="J3821" i="37"/>
  <c r="J3820" i="37"/>
  <c r="J3819" i="37"/>
  <c r="J3818" i="37"/>
  <c r="J3817" i="37"/>
  <c r="J3816" i="37"/>
  <c r="J3815" i="37"/>
  <c r="J3814" i="37"/>
  <c r="J3813" i="37"/>
  <c r="J3812" i="37"/>
  <c r="J3811" i="37"/>
  <c r="J3810" i="37"/>
  <c r="J3809" i="37"/>
  <c r="J3808" i="37"/>
  <c r="J3807" i="37"/>
  <c r="J3806" i="37"/>
  <c r="J3805" i="37"/>
  <c r="J3804" i="37"/>
  <c r="J3803" i="37"/>
  <c r="J3802" i="37"/>
  <c r="J3801" i="37"/>
  <c r="J3800" i="37"/>
  <c r="J3799" i="37"/>
  <c r="J3798" i="37"/>
  <c r="J3797" i="37"/>
  <c r="J3796" i="37"/>
  <c r="J3795" i="37"/>
  <c r="J3794" i="37"/>
  <c r="J3793" i="37"/>
  <c r="J3792" i="37"/>
  <c r="J3791" i="37"/>
  <c r="J3790" i="37"/>
  <c r="J3789" i="37"/>
  <c r="J3788" i="37"/>
  <c r="J3787" i="37"/>
  <c r="J3786" i="37"/>
  <c r="J3785" i="37"/>
  <c r="J3784" i="37"/>
  <c r="J3783" i="37"/>
  <c r="J3782" i="37"/>
  <c r="J3781" i="37"/>
  <c r="J3780" i="37"/>
  <c r="J3779" i="37"/>
  <c r="J3778" i="37"/>
  <c r="J3777" i="37"/>
  <c r="J3776" i="37"/>
  <c r="J3775" i="37"/>
  <c r="J3774" i="37"/>
  <c r="J3773" i="37"/>
  <c r="J3772" i="37"/>
  <c r="J3771" i="37"/>
  <c r="J3770" i="37"/>
  <c r="J3769" i="37"/>
  <c r="J3768" i="37"/>
  <c r="J3767" i="37"/>
  <c r="J3766" i="37"/>
  <c r="J3765" i="37"/>
  <c r="J3764" i="37"/>
  <c r="J3763" i="37"/>
  <c r="J3762" i="37"/>
  <c r="J3761" i="37"/>
  <c r="J3760" i="37"/>
  <c r="J3759" i="37"/>
  <c r="J3758" i="37"/>
  <c r="J3757" i="37"/>
  <c r="J3756" i="37"/>
  <c r="J3755" i="37"/>
  <c r="J3754" i="37"/>
  <c r="J3753" i="37"/>
  <c r="J3752" i="37"/>
  <c r="J3751" i="37"/>
  <c r="J3750" i="37"/>
  <c r="J3749" i="37"/>
  <c r="J3748" i="37"/>
  <c r="J3747" i="37"/>
  <c r="J3746" i="37"/>
  <c r="J3745" i="37"/>
  <c r="J3744" i="37"/>
  <c r="J3743" i="37"/>
  <c r="J3742" i="37"/>
  <c r="J3741" i="37"/>
  <c r="J3740" i="37"/>
  <c r="J3739" i="37"/>
  <c r="J3738" i="37"/>
  <c r="J3737" i="37"/>
  <c r="J3736" i="37"/>
  <c r="J3735" i="37"/>
  <c r="J3734" i="37"/>
  <c r="J3733" i="37"/>
  <c r="J3732" i="37"/>
  <c r="J3731" i="37"/>
  <c r="J3730" i="37"/>
  <c r="J3729" i="37"/>
  <c r="J3728" i="37"/>
  <c r="J3727" i="37"/>
  <c r="J3726" i="37"/>
  <c r="J3725" i="37"/>
  <c r="J3724" i="37"/>
  <c r="J3723" i="37"/>
  <c r="J3722" i="37"/>
  <c r="J3721" i="37"/>
  <c r="J3720" i="37"/>
  <c r="J3719" i="37"/>
  <c r="J3718" i="37"/>
  <c r="J3717" i="37"/>
  <c r="J3716" i="37"/>
  <c r="J3715" i="37"/>
  <c r="J3714" i="37"/>
  <c r="J3713" i="37"/>
  <c r="J3712" i="37"/>
  <c r="J3711" i="37"/>
  <c r="J3710" i="37"/>
  <c r="J3709" i="37"/>
  <c r="J3708" i="37"/>
  <c r="J3707" i="37"/>
  <c r="J3706" i="37"/>
  <c r="J3705" i="37"/>
  <c r="J3704" i="37"/>
  <c r="J3703" i="37"/>
  <c r="J3702" i="37"/>
  <c r="J3701" i="37"/>
  <c r="J3700" i="37"/>
  <c r="J3699" i="37"/>
  <c r="J3698" i="37"/>
  <c r="J3697" i="37"/>
  <c r="J3696" i="37"/>
  <c r="J3695" i="37"/>
  <c r="J3694" i="37"/>
  <c r="J3693" i="37"/>
  <c r="J3692" i="37"/>
  <c r="J3691" i="37"/>
  <c r="J3690" i="37"/>
  <c r="J3689" i="37"/>
  <c r="J3688" i="37"/>
  <c r="J3687" i="37"/>
  <c r="J3686" i="37"/>
  <c r="J3685" i="37"/>
  <c r="J3684" i="37"/>
  <c r="J3683" i="37"/>
  <c r="J3682" i="37"/>
  <c r="J3681" i="37"/>
  <c r="J3680" i="37"/>
  <c r="J3679" i="37"/>
  <c r="J3678" i="37"/>
  <c r="J3677" i="37"/>
  <c r="J3676" i="37"/>
  <c r="J3675" i="37"/>
  <c r="J3674" i="37"/>
  <c r="J3673" i="37"/>
  <c r="J3672" i="37"/>
  <c r="J3671" i="37"/>
  <c r="J3670" i="37"/>
  <c r="J3669" i="37"/>
  <c r="J3668" i="37"/>
  <c r="J3667" i="37"/>
  <c r="J3666" i="37"/>
  <c r="J3665" i="37"/>
  <c r="J3664" i="37"/>
  <c r="J3663" i="37"/>
  <c r="J3662" i="37"/>
  <c r="J3661" i="37"/>
  <c r="J3660" i="37"/>
  <c r="J3659" i="37"/>
  <c r="J3658" i="37"/>
  <c r="J3657" i="37"/>
  <c r="J3656" i="37"/>
  <c r="J3655" i="37"/>
  <c r="J3654" i="37"/>
  <c r="J3653" i="37"/>
  <c r="J3652" i="37"/>
  <c r="J3651" i="37"/>
  <c r="J3650" i="37"/>
  <c r="J3649" i="37"/>
  <c r="J3648" i="37"/>
  <c r="J3647" i="37"/>
  <c r="J3646" i="37"/>
  <c r="J3645" i="37"/>
  <c r="J3644" i="37"/>
  <c r="J3643" i="37"/>
  <c r="J3642" i="37"/>
  <c r="J3641" i="37"/>
  <c r="J3640" i="37"/>
  <c r="J3639" i="37"/>
  <c r="J3638" i="37"/>
  <c r="J3637" i="37"/>
  <c r="J3636" i="37"/>
  <c r="J3635" i="37"/>
  <c r="J3634" i="37"/>
  <c r="J3633" i="37"/>
  <c r="J3632" i="37"/>
  <c r="J3631" i="37"/>
  <c r="J3630" i="37"/>
  <c r="J3629" i="37"/>
  <c r="J3628" i="37"/>
  <c r="J3627" i="37"/>
  <c r="J3626" i="37"/>
  <c r="J3625" i="37"/>
  <c r="J3624" i="37"/>
  <c r="J3623" i="37"/>
  <c r="J3622" i="37"/>
  <c r="J3621" i="37"/>
  <c r="J3620" i="37"/>
  <c r="J3619" i="37"/>
  <c r="J3618" i="37"/>
  <c r="J3617" i="37"/>
  <c r="J3616" i="37"/>
  <c r="J3615" i="37"/>
  <c r="J3614" i="37"/>
  <c r="J3613" i="37"/>
  <c r="J3612" i="37"/>
  <c r="J3611" i="37"/>
  <c r="J3610" i="37"/>
  <c r="J3609" i="37"/>
  <c r="J3608" i="37"/>
  <c r="J3607" i="37"/>
  <c r="J3606" i="37"/>
  <c r="J3605" i="37"/>
  <c r="J3604" i="37"/>
  <c r="J3603" i="37"/>
  <c r="J3602" i="37"/>
  <c r="J3601" i="37"/>
  <c r="J3600" i="37"/>
  <c r="J3599" i="37"/>
  <c r="J3598" i="37"/>
  <c r="J3597" i="37"/>
  <c r="J3596" i="37"/>
  <c r="J3595" i="37"/>
  <c r="J3594" i="37"/>
  <c r="J3593" i="37"/>
  <c r="J3592" i="37"/>
  <c r="J3591" i="37"/>
  <c r="J3590" i="37"/>
  <c r="J3589" i="37"/>
  <c r="J3588" i="37"/>
  <c r="J3587" i="37"/>
  <c r="J3586" i="37"/>
  <c r="J3585" i="37"/>
  <c r="J3584" i="37"/>
  <c r="J3583" i="37"/>
  <c r="J3582" i="37"/>
  <c r="J3581" i="37"/>
  <c r="J3580" i="37"/>
  <c r="J3579" i="37"/>
  <c r="J3578" i="37"/>
  <c r="J3577" i="37"/>
  <c r="J3576" i="37"/>
  <c r="J3575" i="37"/>
  <c r="J3574" i="37"/>
  <c r="J3573" i="37"/>
  <c r="J3572" i="37"/>
  <c r="J3571" i="37"/>
  <c r="J3570" i="37"/>
  <c r="J3569" i="37"/>
  <c r="J3568" i="37"/>
  <c r="J3567" i="37"/>
  <c r="J3566" i="37"/>
  <c r="J3565" i="37"/>
  <c r="J3564" i="37"/>
  <c r="J3563" i="37"/>
  <c r="J3562" i="37"/>
  <c r="J3561" i="37"/>
  <c r="J3560" i="37"/>
  <c r="J3559" i="37"/>
  <c r="J3558" i="37"/>
  <c r="J3557" i="37"/>
  <c r="J3556" i="37"/>
  <c r="J3555" i="37"/>
  <c r="J3554" i="37"/>
  <c r="J3553" i="37"/>
  <c r="J3552" i="37"/>
  <c r="J3551" i="37"/>
  <c r="J3550" i="37"/>
  <c r="J3549" i="37"/>
  <c r="J3548" i="37"/>
  <c r="J3547" i="37"/>
  <c r="J3546" i="37"/>
  <c r="J3545" i="37"/>
  <c r="J3544" i="37"/>
  <c r="J3543" i="37"/>
  <c r="J3542" i="37"/>
  <c r="J3541" i="37"/>
  <c r="J3540" i="37"/>
  <c r="J3539" i="37"/>
  <c r="J3538" i="37"/>
  <c r="J3537" i="37"/>
  <c r="J3536" i="37"/>
  <c r="J3535" i="37"/>
  <c r="J3534" i="37"/>
  <c r="J3533" i="37"/>
  <c r="J3532" i="37"/>
  <c r="J3531" i="37"/>
  <c r="J3530" i="37"/>
  <c r="J3529" i="37"/>
  <c r="J3528" i="37"/>
  <c r="J3527" i="37"/>
  <c r="J3526" i="37"/>
  <c r="J3525" i="37"/>
  <c r="J3524" i="37"/>
  <c r="J3523" i="37"/>
  <c r="J3522" i="37"/>
  <c r="J3521" i="37"/>
  <c r="J3520" i="37"/>
  <c r="J3519" i="37"/>
  <c r="J3518" i="37"/>
  <c r="J3517" i="37"/>
  <c r="J3516" i="37"/>
  <c r="J3515" i="37"/>
  <c r="J3514" i="37"/>
  <c r="J3513" i="37"/>
  <c r="J3512" i="37"/>
  <c r="J3511" i="37"/>
  <c r="J3510" i="37"/>
  <c r="J3509" i="37"/>
  <c r="J3508" i="37"/>
  <c r="J3507" i="37"/>
  <c r="J3506" i="37"/>
  <c r="J3505" i="37"/>
  <c r="J3504" i="37"/>
  <c r="J3503" i="37"/>
  <c r="J3502" i="37"/>
  <c r="J3501" i="37"/>
  <c r="J3500" i="37"/>
  <c r="J3499" i="37"/>
  <c r="J3498" i="37"/>
  <c r="J3497" i="37"/>
  <c r="J3496" i="37"/>
  <c r="J3495" i="37"/>
  <c r="J3494" i="37"/>
  <c r="J3493" i="37"/>
  <c r="J3492" i="37"/>
  <c r="J3491" i="37"/>
  <c r="J3490" i="37"/>
  <c r="J3489" i="37"/>
  <c r="J3488" i="37"/>
  <c r="J3487" i="37"/>
  <c r="J3486" i="37"/>
  <c r="J3485" i="37"/>
  <c r="J3484" i="37"/>
  <c r="J3483" i="37"/>
  <c r="J3482" i="37"/>
  <c r="J3481" i="37"/>
  <c r="J3480" i="37"/>
  <c r="J3479" i="37"/>
  <c r="J3478" i="37"/>
  <c r="J3477" i="37"/>
  <c r="J3476" i="37"/>
  <c r="J3475" i="37"/>
  <c r="J3474" i="37"/>
  <c r="J3473" i="37"/>
  <c r="J3472" i="37"/>
  <c r="J3471" i="37"/>
  <c r="J3470" i="37"/>
  <c r="J3469" i="37"/>
  <c r="J3468" i="37"/>
  <c r="J3467" i="37"/>
  <c r="J3466" i="37"/>
  <c r="J3465" i="37"/>
  <c r="J3464" i="37"/>
  <c r="J3463" i="37"/>
  <c r="J3462" i="37"/>
  <c r="J3461" i="37"/>
  <c r="J3460" i="37"/>
  <c r="J3459" i="37"/>
  <c r="J3458" i="37"/>
  <c r="J3457" i="37"/>
  <c r="J3456" i="37"/>
  <c r="J3455" i="37"/>
  <c r="J3454" i="37"/>
  <c r="J3453" i="37"/>
  <c r="J3452" i="37"/>
  <c r="J3451" i="37"/>
  <c r="J3450" i="37"/>
  <c r="J3449" i="37"/>
  <c r="J3448" i="37"/>
  <c r="J3447" i="37"/>
  <c r="J3446" i="37"/>
  <c r="J3445" i="37"/>
  <c r="J3444" i="37"/>
  <c r="J3443" i="37"/>
  <c r="J3442" i="37"/>
  <c r="J3441" i="37"/>
  <c r="J3440" i="37"/>
  <c r="J3439" i="37"/>
  <c r="J3438" i="37"/>
  <c r="J3437" i="37"/>
  <c r="J3436" i="37"/>
  <c r="J3435" i="37"/>
  <c r="J3434" i="37"/>
  <c r="J3433" i="37"/>
  <c r="J3432" i="37"/>
  <c r="J3431" i="37"/>
  <c r="J3430" i="37"/>
  <c r="J3429" i="37"/>
  <c r="J3428" i="37"/>
  <c r="J3427" i="37"/>
  <c r="J3426" i="37"/>
  <c r="J3425" i="37"/>
  <c r="J3424" i="37"/>
  <c r="J3423" i="37"/>
  <c r="J3422" i="37"/>
  <c r="J3421" i="37"/>
  <c r="J3420" i="37"/>
  <c r="J3419" i="37"/>
  <c r="J3418" i="37"/>
  <c r="J3417" i="37"/>
  <c r="J3416" i="37"/>
  <c r="J3415" i="37"/>
  <c r="J3414" i="37"/>
  <c r="J3413" i="37"/>
  <c r="J3412" i="37"/>
  <c r="J3411" i="37"/>
  <c r="J3410" i="37"/>
  <c r="J3409" i="37"/>
  <c r="J3408" i="37"/>
  <c r="J3407" i="37"/>
  <c r="J3406" i="37"/>
  <c r="J3405" i="37"/>
  <c r="J3404" i="37"/>
  <c r="J3403" i="37"/>
  <c r="J3402" i="37"/>
  <c r="J3401" i="37"/>
  <c r="J3400" i="37"/>
  <c r="J3399" i="37"/>
  <c r="J3398" i="37"/>
  <c r="J3397" i="37"/>
  <c r="J3396" i="37"/>
  <c r="J3395" i="37"/>
  <c r="J3394" i="37"/>
  <c r="J3393" i="37"/>
  <c r="J3392" i="37"/>
  <c r="J3391" i="37"/>
  <c r="J3390" i="37"/>
  <c r="J3389" i="37"/>
  <c r="J3388" i="37"/>
  <c r="J3387" i="37"/>
  <c r="J3386" i="37"/>
  <c r="J3385" i="37"/>
  <c r="J3384" i="37"/>
  <c r="J3383" i="37"/>
  <c r="J3382" i="37"/>
  <c r="J3381" i="37"/>
  <c r="J3380" i="37"/>
  <c r="J3379" i="37"/>
  <c r="J3378" i="37"/>
  <c r="J3377" i="37"/>
  <c r="J3376" i="37"/>
  <c r="J3375" i="37"/>
  <c r="J3374" i="37"/>
  <c r="J3373" i="37"/>
  <c r="J3372" i="37"/>
  <c r="J3371" i="37"/>
  <c r="J3370" i="37"/>
  <c r="J3369" i="37"/>
  <c r="J3368" i="37"/>
  <c r="J3367" i="37"/>
  <c r="J3366" i="37"/>
  <c r="J3365" i="37"/>
  <c r="J3364" i="37"/>
  <c r="J3363" i="37"/>
  <c r="J3362" i="37"/>
  <c r="J3361" i="37"/>
  <c r="J3360" i="37"/>
  <c r="J3359" i="37"/>
  <c r="J3358" i="37"/>
  <c r="J3357" i="37"/>
  <c r="J3356" i="37"/>
  <c r="J3355" i="37"/>
  <c r="J3354" i="37"/>
  <c r="J3353" i="37"/>
  <c r="J3352" i="37"/>
  <c r="J3351" i="37"/>
  <c r="J3350" i="37"/>
  <c r="J3349" i="37"/>
  <c r="J3348" i="37"/>
  <c r="J3347" i="37"/>
  <c r="J3346" i="37"/>
  <c r="J3345" i="37"/>
  <c r="J3344" i="37"/>
  <c r="J3343" i="37"/>
  <c r="J3342" i="37"/>
  <c r="J3341" i="37"/>
  <c r="J3340" i="37"/>
  <c r="J3339" i="37"/>
  <c r="J3338" i="37"/>
  <c r="J3337" i="37"/>
  <c r="J3336" i="37"/>
  <c r="J3335" i="37"/>
  <c r="J3334" i="37"/>
  <c r="J3333" i="37"/>
  <c r="J3332" i="37"/>
  <c r="J3331" i="37"/>
  <c r="J3330" i="37"/>
  <c r="J3329" i="37"/>
  <c r="J3328" i="37"/>
  <c r="J3327" i="37"/>
  <c r="J3326" i="37"/>
  <c r="J3325" i="37"/>
  <c r="J3324" i="37"/>
  <c r="J3323" i="37"/>
  <c r="J3322" i="37"/>
  <c r="J3321" i="37"/>
  <c r="J3320" i="37"/>
  <c r="J3319" i="37"/>
  <c r="J3318" i="37"/>
  <c r="J3317" i="37"/>
  <c r="J3316" i="37"/>
  <c r="J3315" i="37"/>
  <c r="J3314" i="37"/>
  <c r="J3313" i="37"/>
  <c r="J3312" i="37"/>
  <c r="J3311" i="37"/>
  <c r="J3310" i="37"/>
  <c r="J3309" i="37"/>
  <c r="J3308" i="37"/>
  <c r="J3307" i="37"/>
  <c r="J3306" i="37"/>
  <c r="J3305" i="37"/>
  <c r="J3304" i="37"/>
  <c r="J3303" i="37"/>
  <c r="J3302" i="37"/>
  <c r="J3301" i="37"/>
  <c r="J3300" i="37"/>
  <c r="J3299" i="37"/>
  <c r="J3298" i="37"/>
  <c r="J3297" i="37"/>
  <c r="J3296" i="37"/>
  <c r="J3295" i="37"/>
  <c r="J3294" i="37"/>
  <c r="J3293" i="37"/>
  <c r="J3292" i="37"/>
  <c r="J3291" i="37"/>
  <c r="J3290" i="37"/>
  <c r="J3289" i="37"/>
  <c r="J3288" i="37"/>
  <c r="J3287" i="37"/>
  <c r="J3286" i="37"/>
  <c r="J3285" i="37"/>
  <c r="J3284" i="37"/>
  <c r="J3283" i="37"/>
  <c r="J3282" i="37"/>
  <c r="J3281" i="37"/>
  <c r="J3280" i="37"/>
  <c r="J3279" i="37"/>
  <c r="J3278" i="37"/>
  <c r="J3277" i="37"/>
  <c r="J3276" i="37"/>
  <c r="J3275" i="37"/>
  <c r="J3274" i="37"/>
  <c r="J3273" i="37"/>
  <c r="J3272" i="37"/>
  <c r="J3271" i="37"/>
  <c r="J3270" i="37"/>
  <c r="J3269" i="37"/>
  <c r="J3268" i="37"/>
  <c r="J3267" i="37"/>
  <c r="J3266" i="37"/>
  <c r="J3265" i="37"/>
  <c r="J3264" i="37"/>
  <c r="J3263" i="37"/>
  <c r="J3262" i="37"/>
  <c r="J3261" i="37"/>
  <c r="J3260" i="37"/>
  <c r="J3259" i="37"/>
  <c r="J3258" i="37"/>
  <c r="J3257" i="37"/>
  <c r="J3256" i="37"/>
  <c r="J3255" i="37"/>
  <c r="J3254" i="37"/>
  <c r="J3253" i="37"/>
  <c r="J3252" i="37"/>
  <c r="J3251" i="37"/>
  <c r="J3250" i="37"/>
  <c r="J3249" i="37"/>
  <c r="J3248" i="37"/>
  <c r="J3247" i="37"/>
  <c r="J3246" i="37"/>
  <c r="J3245" i="37"/>
  <c r="J3244" i="37"/>
  <c r="J3243" i="37"/>
  <c r="J3242" i="37"/>
  <c r="J3241" i="37"/>
  <c r="J3240" i="37"/>
  <c r="J3239" i="37"/>
  <c r="J3238" i="37"/>
  <c r="J3237" i="37"/>
  <c r="J3236" i="37"/>
  <c r="J3235" i="37"/>
  <c r="J3234" i="37"/>
  <c r="J3233" i="37"/>
  <c r="J3232" i="37"/>
  <c r="J3231" i="37"/>
  <c r="J3230" i="37"/>
  <c r="J3229" i="37"/>
  <c r="J3228" i="37"/>
  <c r="J3227" i="37"/>
  <c r="J3226" i="37"/>
  <c r="J3225" i="37"/>
  <c r="J3224" i="37"/>
  <c r="J3223" i="37"/>
  <c r="J3222" i="37"/>
  <c r="J3221" i="37"/>
  <c r="J3220" i="37"/>
  <c r="J3219" i="37"/>
  <c r="J3218" i="37"/>
  <c r="J3217" i="37"/>
  <c r="J3216" i="37"/>
  <c r="J3215" i="37"/>
  <c r="J3214" i="37"/>
  <c r="J3213" i="37"/>
  <c r="J3212" i="37"/>
  <c r="J3211" i="37"/>
  <c r="J3210" i="37"/>
  <c r="J3209" i="37"/>
  <c r="J3208" i="37"/>
  <c r="J3207" i="37"/>
  <c r="J3206" i="37"/>
  <c r="J3205" i="37"/>
  <c r="J3204" i="37"/>
  <c r="J3203" i="37"/>
  <c r="J3202" i="37"/>
  <c r="J3201" i="37"/>
  <c r="J3200" i="37"/>
  <c r="J3199" i="37"/>
  <c r="J3198" i="37"/>
  <c r="J3197" i="37"/>
  <c r="J3196" i="37"/>
  <c r="J3195" i="37"/>
  <c r="J3194" i="37"/>
  <c r="J3193" i="37"/>
  <c r="J3192" i="37"/>
  <c r="J3191" i="37"/>
  <c r="J3190" i="37"/>
  <c r="J3189" i="37"/>
  <c r="J3188" i="37"/>
  <c r="J3187" i="37"/>
  <c r="J3186" i="37"/>
  <c r="J3185" i="37"/>
  <c r="J3184" i="37"/>
  <c r="J3183" i="37"/>
  <c r="J3182" i="37"/>
  <c r="J3181" i="37"/>
  <c r="J3180" i="37"/>
  <c r="J3179" i="37"/>
  <c r="J3178" i="37"/>
  <c r="J3177" i="37"/>
  <c r="J3176" i="37"/>
  <c r="J3175" i="37"/>
  <c r="J3174" i="37"/>
  <c r="J3173" i="37"/>
  <c r="J3172" i="37"/>
  <c r="J3171" i="37"/>
  <c r="J3170" i="37"/>
  <c r="J3169" i="37"/>
  <c r="J3168" i="37"/>
  <c r="J3167" i="37"/>
  <c r="J3166" i="37"/>
  <c r="J3165" i="37"/>
  <c r="J3164" i="37"/>
  <c r="J3163" i="37"/>
  <c r="J3162" i="37"/>
  <c r="J3161" i="37"/>
  <c r="J3160" i="37"/>
  <c r="J3159" i="37"/>
  <c r="J3158" i="37"/>
  <c r="J3157" i="37"/>
  <c r="J3156" i="37"/>
  <c r="J3155" i="37"/>
  <c r="J3154" i="37"/>
  <c r="J3153" i="37"/>
  <c r="J3152" i="37"/>
  <c r="J3151" i="37"/>
  <c r="J3150" i="37"/>
  <c r="J3149" i="37"/>
  <c r="J3148" i="37"/>
  <c r="J3147" i="37"/>
  <c r="J3146" i="37"/>
  <c r="J3145" i="37"/>
  <c r="J3144" i="37"/>
  <c r="J3143" i="37"/>
  <c r="J3142" i="37"/>
  <c r="J3141" i="37"/>
  <c r="J3140" i="37"/>
  <c r="J3139" i="37"/>
  <c r="J3138" i="37"/>
  <c r="J3137" i="37"/>
  <c r="J3136" i="37"/>
  <c r="J3135" i="37"/>
  <c r="J3134" i="37"/>
  <c r="J3133" i="37"/>
  <c r="J3132" i="37"/>
  <c r="J3131" i="37"/>
  <c r="J3130" i="37"/>
  <c r="J3129" i="37"/>
  <c r="J3128" i="37"/>
  <c r="J3127" i="37"/>
  <c r="J3126" i="37"/>
  <c r="J3125" i="37"/>
  <c r="J3124" i="37"/>
  <c r="J3123" i="37"/>
  <c r="J3122" i="37"/>
  <c r="J3121" i="37"/>
  <c r="J3120" i="37"/>
  <c r="J3119" i="37"/>
  <c r="J3118" i="37"/>
  <c r="J3117" i="37"/>
  <c r="J3116" i="37"/>
  <c r="J3115" i="37"/>
  <c r="J3114" i="37"/>
  <c r="J3113" i="37"/>
  <c r="J3112" i="37"/>
  <c r="J3111" i="37"/>
  <c r="J3110" i="37"/>
  <c r="J3109" i="37"/>
  <c r="J3108" i="37"/>
  <c r="J3107" i="37"/>
  <c r="J3106" i="37"/>
  <c r="J3105" i="37"/>
  <c r="J3104" i="37"/>
  <c r="J3103" i="37"/>
  <c r="J3102" i="37"/>
  <c r="J3101" i="37"/>
  <c r="J3100" i="37"/>
  <c r="J3099" i="37"/>
  <c r="J3098" i="37"/>
  <c r="J3097" i="37"/>
  <c r="J3096" i="37"/>
  <c r="J3095" i="37"/>
  <c r="J3094" i="37"/>
  <c r="J3093" i="37"/>
  <c r="J3092" i="37"/>
  <c r="J3091" i="37"/>
  <c r="J3090" i="37"/>
  <c r="J3089" i="37"/>
  <c r="J3088" i="37"/>
  <c r="J3087" i="37"/>
  <c r="J3086" i="37"/>
  <c r="J3085" i="37"/>
  <c r="J3084" i="37"/>
  <c r="J3083" i="37"/>
  <c r="J3082" i="37"/>
  <c r="J3081" i="37"/>
  <c r="J3080" i="37"/>
  <c r="J3079" i="37"/>
  <c r="J3078" i="37"/>
  <c r="J3077" i="37"/>
  <c r="J3076" i="37"/>
  <c r="J3075" i="37"/>
  <c r="J3074" i="37"/>
  <c r="J3073" i="37"/>
  <c r="J3072" i="37"/>
  <c r="J3071" i="37"/>
  <c r="J3070" i="37"/>
  <c r="J3069" i="37"/>
  <c r="J3068" i="37"/>
  <c r="J3067" i="37"/>
  <c r="J3066" i="37"/>
  <c r="J3065" i="37"/>
  <c r="J3064" i="37"/>
  <c r="J3063" i="37"/>
  <c r="J3062" i="37"/>
  <c r="J3061" i="37"/>
  <c r="J3060" i="37"/>
  <c r="J3059" i="37"/>
  <c r="J3058" i="37"/>
  <c r="J3057" i="37"/>
  <c r="J3056" i="37"/>
  <c r="J3055" i="37"/>
  <c r="J3054" i="37"/>
  <c r="J3053" i="37"/>
  <c r="J3052" i="37"/>
  <c r="J3051" i="37"/>
  <c r="J3050" i="37"/>
  <c r="J3049" i="37"/>
  <c r="J3048" i="37"/>
  <c r="J3047" i="37"/>
  <c r="J3046" i="37"/>
  <c r="J3045" i="37"/>
  <c r="J3044" i="37"/>
  <c r="J3043" i="37"/>
  <c r="J3042" i="37"/>
  <c r="J3041" i="37"/>
  <c r="J3040" i="37"/>
  <c r="J3039" i="37"/>
  <c r="J3038" i="37"/>
  <c r="J3037" i="37"/>
  <c r="J3036" i="37"/>
  <c r="J3035" i="37"/>
  <c r="J3034" i="37"/>
  <c r="J3033" i="37"/>
  <c r="J3032" i="37"/>
  <c r="J3031" i="37"/>
  <c r="J3030" i="37"/>
  <c r="J3029" i="37"/>
  <c r="J3028" i="37"/>
  <c r="J3027" i="37"/>
  <c r="J3026" i="37"/>
  <c r="J3025" i="37"/>
  <c r="J3024" i="37"/>
  <c r="J3023" i="37"/>
  <c r="J3022" i="37"/>
  <c r="J3021" i="37"/>
  <c r="J3020" i="37"/>
  <c r="J3019" i="37"/>
  <c r="J3018" i="37"/>
  <c r="J3017" i="37"/>
  <c r="J3016" i="37"/>
  <c r="J3015" i="37"/>
  <c r="J3014" i="37"/>
  <c r="J3013" i="37"/>
  <c r="J3012" i="37"/>
  <c r="J3011" i="37"/>
  <c r="J3010" i="37"/>
  <c r="J3009" i="37"/>
  <c r="J3008" i="37"/>
  <c r="J3007" i="37"/>
  <c r="J3006" i="37"/>
  <c r="J3005" i="37"/>
  <c r="J3004" i="37"/>
  <c r="J3003" i="37"/>
  <c r="J3002" i="37"/>
  <c r="J3001" i="37"/>
  <c r="J3000" i="37"/>
  <c r="J2999" i="37"/>
  <c r="J2998" i="37"/>
  <c r="J2997" i="37"/>
  <c r="J2996" i="37"/>
  <c r="J2995" i="37"/>
  <c r="J2994" i="37"/>
  <c r="J2993" i="37"/>
  <c r="J2992" i="37"/>
  <c r="J2991" i="37"/>
  <c r="J2990" i="37"/>
  <c r="J2989" i="37"/>
  <c r="J2988" i="37"/>
  <c r="J2987" i="37"/>
  <c r="J2986" i="37"/>
  <c r="J2985" i="37"/>
  <c r="J2984" i="37"/>
  <c r="J2983" i="37"/>
  <c r="J2982" i="37"/>
  <c r="J2981" i="37"/>
  <c r="J2980" i="37"/>
  <c r="J2979" i="37"/>
  <c r="J2978" i="37"/>
  <c r="J2977" i="37"/>
  <c r="J2976" i="37"/>
  <c r="J2975" i="37"/>
  <c r="J2974" i="37"/>
  <c r="J2973" i="37"/>
  <c r="J2972" i="37"/>
  <c r="J2971" i="37"/>
  <c r="J2970" i="37"/>
  <c r="J2969" i="37"/>
  <c r="J2968" i="37"/>
  <c r="J2967" i="37"/>
  <c r="J2966" i="37"/>
  <c r="J2965" i="37"/>
  <c r="J2964" i="37"/>
  <c r="J2963" i="37"/>
  <c r="J2962" i="37"/>
  <c r="J2961" i="37"/>
  <c r="J2960" i="37"/>
  <c r="J2959" i="37"/>
  <c r="J2958" i="37"/>
  <c r="J2957" i="37"/>
  <c r="J2956" i="37"/>
  <c r="J2955" i="37"/>
  <c r="J2954" i="37"/>
  <c r="J2953" i="37"/>
  <c r="J2952" i="37"/>
  <c r="J2951" i="37"/>
  <c r="J2950" i="37"/>
  <c r="J2949" i="37"/>
  <c r="J2948" i="37"/>
  <c r="J2947" i="37"/>
  <c r="J2946" i="37"/>
  <c r="J2945" i="37"/>
  <c r="J2944" i="37"/>
  <c r="J2943" i="37"/>
  <c r="J2942" i="37"/>
  <c r="J2941" i="37"/>
  <c r="J2940" i="37"/>
  <c r="J2939" i="37"/>
  <c r="J2938" i="37"/>
  <c r="J2937" i="37"/>
  <c r="J2936" i="37"/>
  <c r="J2935" i="37"/>
  <c r="J2934" i="37"/>
  <c r="J2933" i="37"/>
  <c r="J2932" i="37"/>
  <c r="J2931" i="37"/>
  <c r="J2930" i="37"/>
  <c r="J2929" i="37"/>
  <c r="J2928" i="37"/>
  <c r="J2927" i="37"/>
  <c r="J2926" i="37"/>
  <c r="J2925" i="37"/>
  <c r="J2924" i="37"/>
  <c r="J2923" i="37"/>
  <c r="J2922" i="37"/>
  <c r="J2921" i="37"/>
  <c r="J2920" i="37"/>
  <c r="J2919" i="37"/>
  <c r="J2918" i="37"/>
  <c r="J2917" i="37"/>
  <c r="J2916" i="37"/>
  <c r="J2915" i="37"/>
  <c r="J2914" i="37"/>
  <c r="J2913" i="37"/>
  <c r="J2912" i="37"/>
  <c r="J2911" i="37"/>
  <c r="J2910" i="37"/>
  <c r="J2909" i="37"/>
  <c r="J2908" i="37"/>
  <c r="J2907" i="37"/>
  <c r="J2906" i="37"/>
  <c r="J2905" i="37"/>
  <c r="J2904" i="37"/>
  <c r="J2903" i="37"/>
  <c r="J2902" i="37"/>
  <c r="J2901" i="37"/>
  <c r="J2900" i="37"/>
  <c r="J2899" i="37"/>
  <c r="J2898" i="37"/>
  <c r="J2897" i="37"/>
  <c r="J2896" i="37"/>
  <c r="J2895" i="37"/>
  <c r="J2894" i="37"/>
  <c r="J2893" i="37"/>
  <c r="J2892" i="37"/>
  <c r="J2891" i="37"/>
  <c r="J2890" i="37"/>
  <c r="J2889" i="37"/>
  <c r="J2888" i="37"/>
  <c r="J2887" i="37"/>
  <c r="J2886" i="37"/>
  <c r="J2885" i="37"/>
  <c r="J2884" i="37"/>
  <c r="J2883" i="37"/>
  <c r="J2882" i="37"/>
  <c r="J2881" i="37"/>
  <c r="J2880" i="37"/>
  <c r="J2879" i="37"/>
  <c r="J2878" i="37"/>
  <c r="J2877" i="37"/>
  <c r="J2876" i="37"/>
  <c r="J2875" i="37"/>
  <c r="J2874" i="37"/>
  <c r="J2873" i="37"/>
  <c r="J2872" i="37"/>
  <c r="J2871" i="37"/>
  <c r="J2870" i="37"/>
  <c r="J2869" i="37"/>
  <c r="J2868" i="37"/>
  <c r="J2867" i="37"/>
  <c r="J2866" i="37"/>
  <c r="J2865" i="37"/>
  <c r="J2864" i="37"/>
  <c r="J2863" i="37"/>
  <c r="J2862" i="37"/>
  <c r="J2861" i="37"/>
  <c r="J2860" i="37"/>
  <c r="J2859" i="37"/>
  <c r="J2858" i="37"/>
  <c r="J2857" i="37"/>
  <c r="J2856" i="37"/>
  <c r="J2855" i="37"/>
  <c r="J2854" i="37"/>
  <c r="J2853" i="37"/>
  <c r="J2852" i="37"/>
  <c r="J2851" i="37"/>
  <c r="J2850" i="37"/>
  <c r="J2849" i="37"/>
  <c r="J2848" i="37"/>
  <c r="J2847" i="37"/>
  <c r="J2846" i="37"/>
  <c r="J2845" i="37"/>
  <c r="J2844" i="37"/>
  <c r="J2843" i="37"/>
  <c r="J2842" i="37"/>
  <c r="J2841" i="37"/>
  <c r="J2840" i="37"/>
  <c r="J2839" i="37"/>
  <c r="J2838" i="37"/>
  <c r="J2837" i="37"/>
  <c r="J2836" i="37"/>
  <c r="J2835" i="37"/>
  <c r="J2834" i="37"/>
  <c r="J2833" i="37"/>
  <c r="J2832" i="37"/>
  <c r="J2831" i="37"/>
  <c r="J2830" i="37"/>
  <c r="J2829" i="37"/>
  <c r="J2828" i="37"/>
  <c r="J2827" i="37"/>
  <c r="J2826" i="37"/>
  <c r="J2825" i="37"/>
  <c r="J2824" i="37"/>
  <c r="J2823" i="37"/>
  <c r="J2822" i="37"/>
  <c r="J2821" i="37"/>
  <c r="J2820" i="37"/>
  <c r="J2819" i="37"/>
  <c r="J2818" i="37"/>
  <c r="J2817" i="37"/>
  <c r="J2816" i="37"/>
  <c r="J2815" i="37"/>
  <c r="J2814" i="37"/>
  <c r="J2813" i="37"/>
  <c r="J2812" i="37"/>
  <c r="J2811" i="37"/>
  <c r="J2810" i="37"/>
  <c r="J2809" i="37"/>
  <c r="J2808" i="37"/>
  <c r="J2807" i="37"/>
  <c r="J2806" i="37"/>
  <c r="J2805" i="37"/>
  <c r="J2804" i="37"/>
  <c r="J2803" i="37"/>
  <c r="J2802" i="37"/>
  <c r="J2801" i="37"/>
  <c r="J2800" i="37"/>
  <c r="J2799" i="37"/>
  <c r="J2798" i="37"/>
  <c r="J2797" i="37"/>
  <c r="J2796" i="37"/>
  <c r="J2795" i="37"/>
  <c r="J2794" i="37"/>
  <c r="J2793" i="37"/>
  <c r="J2792" i="37"/>
  <c r="J2791" i="37"/>
  <c r="J2790" i="37"/>
  <c r="J2789" i="37"/>
  <c r="J2788" i="37"/>
  <c r="J2787" i="37"/>
  <c r="J2786" i="37"/>
  <c r="J2785" i="37"/>
  <c r="J2784" i="37"/>
  <c r="J2783" i="37"/>
  <c r="J2782" i="37"/>
  <c r="J2781" i="37"/>
  <c r="J2780" i="37"/>
  <c r="J2779" i="37"/>
  <c r="J2778" i="37"/>
  <c r="J2777" i="37"/>
  <c r="J2776" i="37"/>
  <c r="J2775" i="37"/>
  <c r="J2774" i="37"/>
  <c r="J2773" i="37"/>
  <c r="J2772" i="37"/>
  <c r="J2771" i="37"/>
  <c r="J2770" i="37"/>
  <c r="J2769" i="37"/>
  <c r="J2768" i="37"/>
  <c r="J2767" i="37"/>
  <c r="J2766" i="37"/>
  <c r="J2765" i="37"/>
  <c r="J2764" i="37"/>
  <c r="J2763" i="37"/>
  <c r="J2762" i="37"/>
  <c r="J2761" i="37"/>
  <c r="J2760" i="37"/>
  <c r="J2759" i="37"/>
  <c r="J2758" i="37"/>
  <c r="J2757" i="37"/>
  <c r="J2756" i="37"/>
  <c r="J2755" i="37"/>
  <c r="J2754" i="37"/>
  <c r="J2753" i="37"/>
  <c r="J2752" i="37"/>
  <c r="J2751" i="37"/>
  <c r="J2750" i="37"/>
  <c r="J2749" i="37"/>
  <c r="J2748" i="37"/>
  <c r="J2747" i="37"/>
  <c r="J2746" i="37"/>
  <c r="J2745" i="37"/>
  <c r="J2744" i="37"/>
  <c r="J2743" i="37"/>
  <c r="J2742" i="37"/>
  <c r="J2741" i="37"/>
  <c r="J2740" i="37"/>
  <c r="J2739" i="37"/>
  <c r="J2738" i="37"/>
  <c r="J2737" i="37"/>
  <c r="J2736" i="37"/>
  <c r="J2735" i="37"/>
  <c r="J2734" i="37"/>
  <c r="J2733" i="37"/>
  <c r="J2732" i="37"/>
  <c r="J2731" i="37"/>
  <c r="J2730" i="37"/>
  <c r="J2729" i="37"/>
  <c r="J2728" i="37"/>
  <c r="J2727" i="37"/>
  <c r="J2726" i="37"/>
  <c r="J2725" i="37"/>
  <c r="J2724" i="37"/>
  <c r="J2723" i="37"/>
  <c r="J2722" i="37"/>
  <c r="J2721" i="37"/>
  <c r="J2720" i="37"/>
  <c r="J2719" i="37"/>
  <c r="J2718" i="37"/>
  <c r="J2717" i="37"/>
  <c r="J2716" i="37"/>
  <c r="J2715" i="37"/>
  <c r="J2714" i="37"/>
  <c r="J2713" i="37"/>
  <c r="J2712" i="37"/>
  <c r="J2711" i="37"/>
  <c r="J2710" i="37"/>
  <c r="J2709" i="37"/>
  <c r="J2708" i="37"/>
  <c r="J2707" i="37"/>
  <c r="J2706" i="37"/>
  <c r="J2705" i="37"/>
  <c r="J2704" i="37"/>
  <c r="J2703" i="37"/>
  <c r="J2702" i="37"/>
  <c r="J2701" i="37"/>
  <c r="J2700" i="37"/>
  <c r="J2699" i="37"/>
  <c r="J2698" i="37"/>
  <c r="J2697" i="37"/>
  <c r="J2696" i="37"/>
  <c r="J2695" i="37"/>
  <c r="J2694" i="37"/>
  <c r="J2693" i="37"/>
  <c r="J2692" i="37"/>
  <c r="J2691" i="37"/>
  <c r="J2690" i="37"/>
  <c r="J2689" i="37"/>
  <c r="J2688" i="37"/>
  <c r="J2687" i="37"/>
  <c r="J2686" i="37"/>
  <c r="J2685" i="37"/>
  <c r="J2684" i="37"/>
  <c r="J2683" i="37"/>
  <c r="J2682" i="37"/>
  <c r="J2681" i="37"/>
  <c r="J2680" i="37"/>
  <c r="J2679" i="37"/>
  <c r="J2678" i="37"/>
  <c r="J2677" i="37"/>
  <c r="J2676" i="37"/>
  <c r="J2675" i="37"/>
  <c r="J2674" i="37"/>
  <c r="J2673" i="37"/>
  <c r="J2672" i="37"/>
  <c r="J2671" i="37"/>
  <c r="J2670" i="37"/>
  <c r="J2669" i="37"/>
  <c r="J2668" i="37"/>
  <c r="J2667" i="37"/>
  <c r="J2666" i="37"/>
  <c r="J2665" i="37"/>
  <c r="J2664" i="37"/>
  <c r="J2663" i="37"/>
  <c r="J2662" i="37"/>
  <c r="J2661" i="37"/>
  <c r="J2660" i="37"/>
  <c r="J2659" i="37"/>
  <c r="J2658" i="37"/>
  <c r="J2657" i="37"/>
  <c r="J2656" i="37"/>
  <c r="J2655" i="37"/>
  <c r="J2654" i="37"/>
  <c r="J2653" i="37"/>
  <c r="J2652" i="37"/>
  <c r="J2651" i="37"/>
  <c r="J2650" i="37"/>
  <c r="J2649" i="37"/>
  <c r="J2648" i="37"/>
  <c r="J2647" i="37"/>
  <c r="J2646" i="37"/>
  <c r="J2645" i="37"/>
  <c r="J2644" i="37"/>
  <c r="J2643" i="37"/>
  <c r="J2642" i="37"/>
  <c r="J2641" i="37"/>
  <c r="J2640" i="37"/>
  <c r="J2639" i="37"/>
  <c r="J2638" i="37"/>
  <c r="J2637" i="37"/>
  <c r="J2636" i="37"/>
  <c r="J2635" i="37"/>
  <c r="J2634" i="37"/>
  <c r="J2633" i="37"/>
  <c r="J2632" i="37"/>
  <c r="J2631" i="37"/>
  <c r="J2630" i="37"/>
  <c r="J2629" i="37"/>
  <c r="J2628" i="37"/>
  <c r="J2627" i="37"/>
  <c r="J2626" i="37"/>
  <c r="J2625" i="37"/>
  <c r="J2624" i="37"/>
  <c r="J2623" i="37"/>
  <c r="J2622" i="37"/>
  <c r="J2621" i="37"/>
  <c r="J2620" i="37"/>
  <c r="J2619" i="37"/>
  <c r="J2618" i="37"/>
  <c r="J2617" i="37"/>
  <c r="J2616" i="37"/>
  <c r="J2615" i="37"/>
  <c r="J2614" i="37"/>
  <c r="J2613" i="37"/>
  <c r="J2612" i="37"/>
  <c r="J2611" i="37"/>
  <c r="J2610" i="37"/>
  <c r="J2609" i="37"/>
  <c r="J2608" i="37"/>
  <c r="J2607" i="37"/>
  <c r="J2606" i="37"/>
  <c r="J2605" i="37"/>
  <c r="J2604" i="37"/>
  <c r="J2603" i="37"/>
  <c r="J2602" i="37"/>
  <c r="J2601" i="37"/>
  <c r="J2600" i="37"/>
  <c r="J2599" i="37"/>
  <c r="J2598" i="37"/>
  <c r="J2597" i="37"/>
  <c r="J2596" i="37"/>
  <c r="J2595" i="37"/>
  <c r="J2594" i="37"/>
  <c r="J2593" i="37"/>
  <c r="J2592" i="37"/>
  <c r="J2591" i="37"/>
  <c r="J2590" i="37"/>
  <c r="J2589" i="37"/>
  <c r="J2588" i="37"/>
  <c r="J2587" i="37"/>
  <c r="J2586" i="37"/>
  <c r="J2585" i="37"/>
  <c r="J2584" i="37"/>
  <c r="J2583" i="37"/>
  <c r="J2582" i="37"/>
  <c r="J2581" i="37"/>
  <c r="J2580" i="37"/>
  <c r="J2579" i="37"/>
  <c r="J2578" i="37"/>
  <c r="J2577" i="37"/>
  <c r="J2576" i="37"/>
  <c r="J2575" i="37"/>
  <c r="J2574" i="37"/>
  <c r="J2573" i="37"/>
  <c r="J2572" i="37"/>
  <c r="J2571" i="37"/>
  <c r="J2570" i="37"/>
  <c r="J2569" i="37"/>
  <c r="J2568" i="37"/>
  <c r="J2567" i="37"/>
  <c r="J2566" i="37"/>
  <c r="J2565" i="37"/>
  <c r="J2564" i="37"/>
  <c r="J2563" i="37"/>
  <c r="J2562" i="37"/>
  <c r="J2561" i="37"/>
  <c r="J2560" i="37"/>
  <c r="J2559" i="37"/>
  <c r="J2558" i="37"/>
  <c r="J2557" i="37"/>
  <c r="J2556" i="37"/>
  <c r="J2555" i="37"/>
  <c r="J2554" i="37"/>
  <c r="J2553" i="37"/>
  <c r="J2552" i="37"/>
  <c r="J2551" i="37"/>
  <c r="J2550" i="37"/>
  <c r="J2549" i="37"/>
  <c r="J2548" i="37"/>
  <c r="J2547" i="37"/>
  <c r="J2546" i="37"/>
  <c r="J2545" i="37"/>
  <c r="J2544" i="37"/>
  <c r="J2543" i="37"/>
  <c r="J2542" i="37"/>
  <c r="J2541" i="37"/>
  <c r="J2540" i="37"/>
  <c r="J2539" i="37"/>
  <c r="J2538" i="37"/>
  <c r="J2537" i="37"/>
  <c r="J2536" i="37"/>
  <c r="J2535" i="37"/>
  <c r="J2534" i="37"/>
  <c r="J2533" i="37"/>
  <c r="J2532" i="37"/>
  <c r="J2531" i="37"/>
  <c r="J2530" i="37"/>
  <c r="J2529" i="37"/>
  <c r="J2528" i="37"/>
  <c r="J2527" i="37"/>
  <c r="J2526" i="37"/>
  <c r="J2525" i="37"/>
  <c r="J2524" i="37"/>
  <c r="J2523" i="37"/>
  <c r="J2522" i="37"/>
  <c r="J2521" i="37"/>
  <c r="J2520" i="37"/>
  <c r="J2519" i="37"/>
  <c r="J2518" i="37"/>
  <c r="J2517" i="37"/>
  <c r="J2516" i="37"/>
  <c r="J2515" i="37"/>
  <c r="J2514" i="37"/>
  <c r="J2513" i="37"/>
  <c r="J2512" i="37"/>
  <c r="J2511" i="37"/>
  <c r="J2510" i="37"/>
  <c r="J2509" i="37"/>
  <c r="J2508" i="37"/>
  <c r="J2507" i="37"/>
  <c r="J2506" i="37"/>
  <c r="J2505" i="37"/>
  <c r="J2504" i="37"/>
  <c r="J2503" i="37"/>
  <c r="J2502" i="37"/>
  <c r="J2501" i="37"/>
  <c r="J2500" i="37"/>
  <c r="J2499" i="37"/>
  <c r="J2498" i="37"/>
  <c r="J2497" i="37"/>
  <c r="J2496" i="37"/>
  <c r="J2495" i="37"/>
  <c r="J2494" i="37"/>
  <c r="J2493" i="37"/>
  <c r="J2492" i="37"/>
  <c r="J2491" i="37"/>
  <c r="J2490" i="37"/>
  <c r="J2489" i="37"/>
  <c r="J2488" i="37"/>
  <c r="J2487" i="37"/>
  <c r="J2486" i="37"/>
  <c r="J2485" i="37"/>
  <c r="J2484" i="37"/>
  <c r="J2483" i="37"/>
  <c r="J2482" i="37"/>
  <c r="J2481" i="37"/>
  <c r="J2480" i="37"/>
  <c r="J2479" i="37"/>
  <c r="J2478" i="37"/>
  <c r="J2477" i="37"/>
  <c r="J2476" i="37"/>
  <c r="J2475" i="37"/>
  <c r="J2474" i="37"/>
  <c r="J2473" i="37"/>
  <c r="J2472" i="37"/>
  <c r="J2471" i="37"/>
  <c r="J2470" i="37"/>
  <c r="J2469" i="37"/>
  <c r="J2468" i="37"/>
  <c r="J2467" i="37"/>
  <c r="J2466" i="37"/>
  <c r="J2465" i="37"/>
  <c r="J2464" i="37"/>
  <c r="J2463" i="37"/>
  <c r="J2462" i="37"/>
  <c r="J2461" i="37"/>
  <c r="J2460" i="37"/>
  <c r="J2459" i="37"/>
  <c r="J2458" i="37"/>
  <c r="J2457" i="37"/>
  <c r="J2456" i="37"/>
  <c r="J2455" i="37"/>
  <c r="J2454" i="37"/>
  <c r="J2453" i="37"/>
  <c r="J2452" i="37"/>
  <c r="J2451" i="37"/>
  <c r="J2450" i="37"/>
  <c r="J2449" i="37"/>
  <c r="J2448" i="37"/>
  <c r="J2447" i="37"/>
  <c r="J2446" i="37"/>
  <c r="J2445" i="37"/>
  <c r="J2444" i="37"/>
  <c r="J2443" i="37"/>
  <c r="J2442" i="37"/>
  <c r="J2441" i="37"/>
  <c r="J2440" i="37"/>
  <c r="J2439" i="37"/>
  <c r="J2438" i="37"/>
  <c r="J2437" i="37"/>
  <c r="J2436" i="37"/>
  <c r="J2435" i="37"/>
  <c r="J2434" i="37"/>
  <c r="J2433" i="37"/>
  <c r="J2432" i="37"/>
  <c r="J2431" i="37"/>
  <c r="J2430" i="37"/>
  <c r="J2429" i="37"/>
  <c r="J2428" i="37"/>
  <c r="J2427" i="37"/>
  <c r="J2426" i="37"/>
  <c r="J2425" i="37"/>
  <c r="J2424" i="37"/>
  <c r="J2423" i="37"/>
  <c r="J2422" i="37"/>
  <c r="J2421" i="37"/>
  <c r="J2420" i="37"/>
  <c r="J2419" i="37"/>
  <c r="J2418" i="37"/>
  <c r="J2417" i="37"/>
  <c r="J2416" i="37"/>
  <c r="J2415" i="37"/>
  <c r="J2414" i="37"/>
  <c r="J2413" i="37"/>
  <c r="J2412" i="37"/>
  <c r="J2411" i="37"/>
  <c r="J2410" i="37"/>
  <c r="J2409" i="37"/>
  <c r="J2408" i="37"/>
  <c r="J2407" i="37"/>
  <c r="J2406" i="37"/>
  <c r="J2405" i="37"/>
  <c r="J2404" i="37"/>
  <c r="J2403" i="37"/>
  <c r="J2402" i="37"/>
  <c r="J2401" i="37"/>
  <c r="J2400" i="37"/>
  <c r="J2399" i="37"/>
  <c r="J2398" i="37"/>
  <c r="J2397" i="37"/>
  <c r="J2396" i="37"/>
  <c r="J2395" i="37"/>
  <c r="J2394" i="37"/>
  <c r="J2393" i="37"/>
  <c r="J2392" i="37"/>
  <c r="J2391" i="37"/>
  <c r="J2390" i="37"/>
  <c r="J2389" i="37"/>
  <c r="J2388" i="37"/>
  <c r="J2387" i="37"/>
  <c r="J2386" i="37"/>
  <c r="J2385" i="37"/>
  <c r="J2384" i="37"/>
  <c r="J2383" i="37"/>
  <c r="J2382" i="37"/>
  <c r="J2381" i="37"/>
  <c r="J2380" i="37"/>
  <c r="J2379" i="37"/>
  <c r="J2378" i="37"/>
  <c r="J2377" i="37"/>
  <c r="J2376" i="37"/>
  <c r="J2375" i="37"/>
  <c r="J2374" i="37"/>
  <c r="J2373" i="37"/>
  <c r="J2372" i="37"/>
  <c r="J2371" i="37"/>
  <c r="J2370" i="37"/>
  <c r="J2369" i="37"/>
  <c r="J2368" i="37"/>
  <c r="J2367" i="37"/>
  <c r="J2366" i="37"/>
  <c r="J2365" i="37"/>
  <c r="J2364" i="37"/>
  <c r="J2363" i="37"/>
  <c r="J2362" i="37"/>
  <c r="J2361" i="37"/>
  <c r="J2360" i="37"/>
  <c r="J2359" i="37"/>
  <c r="J2358" i="37"/>
  <c r="J2357" i="37"/>
  <c r="J2356" i="37"/>
  <c r="J2355" i="37"/>
  <c r="J2354" i="37"/>
  <c r="J2353" i="37"/>
  <c r="J2352" i="37"/>
  <c r="J2351" i="37"/>
  <c r="J2350" i="37"/>
  <c r="J2349" i="37"/>
  <c r="J2348" i="37"/>
  <c r="J2347" i="37"/>
  <c r="J2346" i="37"/>
  <c r="J2345" i="37"/>
  <c r="J2344" i="37"/>
  <c r="J2343" i="37"/>
  <c r="J2342" i="37"/>
  <c r="J2341" i="37"/>
  <c r="J2340" i="37"/>
  <c r="J2339" i="37"/>
  <c r="J2338" i="37"/>
  <c r="J2337" i="37"/>
  <c r="J2336" i="37"/>
  <c r="J2335" i="37"/>
  <c r="J2334" i="37"/>
  <c r="J2333" i="37"/>
  <c r="J2332" i="37"/>
  <c r="J2331" i="37"/>
  <c r="J2330" i="37"/>
  <c r="J2329" i="37"/>
  <c r="J2328" i="37"/>
  <c r="J2327" i="37"/>
  <c r="J2326" i="37"/>
  <c r="J2325" i="37"/>
  <c r="J2324" i="37"/>
  <c r="J2323" i="37"/>
  <c r="J2322" i="37"/>
  <c r="J2321" i="37"/>
  <c r="J2320" i="37"/>
  <c r="J2319" i="37"/>
  <c r="J2318" i="37"/>
  <c r="J2317" i="37"/>
  <c r="J2316" i="37"/>
  <c r="J2315" i="37"/>
  <c r="J2314" i="37"/>
  <c r="J2313" i="37"/>
  <c r="J2312" i="37"/>
  <c r="J2311" i="37"/>
  <c r="J2310" i="37"/>
  <c r="J2309" i="37"/>
  <c r="J2308" i="37"/>
  <c r="J2307" i="37"/>
  <c r="J2306" i="37"/>
  <c r="J2305" i="37"/>
  <c r="J2304" i="37"/>
  <c r="J2303" i="37"/>
  <c r="J2302" i="37"/>
  <c r="J2301" i="37"/>
  <c r="J2300" i="37"/>
  <c r="J2299" i="37"/>
  <c r="J2298" i="37"/>
  <c r="J2297" i="37"/>
  <c r="J2296" i="37"/>
  <c r="J2295" i="37"/>
  <c r="J2294" i="37"/>
  <c r="J2293" i="37"/>
  <c r="J2292" i="37"/>
  <c r="J2291" i="37"/>
  <c r="J2290" i="37"/>
  <c r="J2289" i="37"/>
  <c r="J2288" i="37"/>
  <c r="J2287" i="37"/>
  <c r="J2286" i="37"/>
  <c r="J2285" i="37"/>
  <c r="J2284" i="37"/>
  <c r="J2283" i="37"/>
  <c r="J2282" i="37"/>
  <c r="J2281" i="37"/>
  <c r="J2280" i="37"/>
  <c r="J2279" i="37"/>
  <c r="J2278" i="37"/>
  <c r="J2277" i="37"/>
  <c r="J2276" i="37"/>
  <c r="J2275" i="37"/>
  <c r="J2274" i="37"/>
  <c r="J2273" i="37"/>
  <c r="J2272" i="37"/>
  <c r="J2271" i="37"/>
  <c r="J2270" i="37"/>
  <c r="J2269" i="37"/>
  <c r="J2268" i="37"/>
  <c r="J2267" i="37"/>
  <c r="J2266" i="37"/>
  <c r="J2265" i="37"/>
  <c r="J2264" i="37"/>
  <c r="J2263" i="37"/>
  <c r="J2262" i="37"/>
  <c r="J2261" i="37"/>
  <c r="J2260" i="37"/>
  <c r="J2259" i="37"/>
  <c r="J2258" i="37"/>
  <c r="J2257" i="37"/>
  <c r="J2256" i="37"/>
  <c r="J2255" i="37"/>
  <c r="J2254" i="37"/>
  <c r="J2253" i="37"/>
  <c r="J2252" i="37"/>
  <c r="J2251" i="37"/>
  <c r="J2250" i="37"/>
  <c r="J2249" i="37"/>
  <c r="J2248" i="37"/>
  <c r="J2247" i="37"/>
  <c r="J2246" i="37"/>
  <c r="J2245" i="37"/>
  <c r="J2244" i="37"/>
  <c r="J2243" i="37"/>
  <c r="J2242" i="37"/>
  <c r="J2241" i="37"/>
  <c r="J2240" i="37"/>
  <c r="J2239" i="37"/>
  <c r="J2238" i="37"/>
  <c r="J2237" i="37"/>
  <c r="J2236" i="37"/>
  <c r="J2235" i="37"/>
  <c r="J2234" i="37"/>
  <c r="J2233" i="37"/>
  <c r="J2232" i="37"/>
  <c r="J2231" i="37"/>
  <c r="J2230" i="37"/>
  <c r="J2229" i="37"/>
  <c r="J2228" i="37"/>
  <c r="J2227" i="37"/>
  <c r="J2226" i="37"/>
  <c r="J2225" i="37"/>
  <c r="J2224" i="37"/>
  <c r="J2223" i="37"/>
  <c r="J2222" i="37"/>
  <c r="J2221" i="37"/>
  <c r="J2220" i="37"/>
  <c r="J2219" i="37"/>
  <c r="J2218" i="37"/>
  <c r="J2217" i="37"/>
  <c r="J2216" i="37"/>
  <c r="J2215" i="37"/>
  <c r="J2214" i="37"/>
  <c r="J2213" i="37"/>
  <c r="J2212" i="37"/>
  <c r="J2211" i="37"/>
  <c r="J2210" i="37"/>
  <c r="J2209" i="37"/>
  <c r="J2208" i="37"/>
  <c r="J2207" i="37"/>
  <c r="J2206" i="37"/>
  <c r="J2205" i="37"/>
  <c r="J2204" i="37"/>
  <c r="J2203" i="37"/>
  <c r="J2202" i="37"/>
  <c r="J2201" i="37"/>
  <c r="J2200" i="37"/>
  <c r="J2199" i="37"/>
  <c r="J2198" i="37"/>
  <c r="J2197" i="37"/>
  <c r="J2196" i="37"/>
  <c r="J2195" i="37"/>
  <c r="J2194" i="37"/>
  <c r="J2193" i="37"/>
  <c r="J2192" i="37"/>
  <c r="J2191" i="37"/>
  <c r="J2190" i="37"/>
  <c r="J2189" i="37"/>
  <c r="J2188" i="37"/>
  <c r="J2187" i="37"/>
  <c r="J2186" i="37"/>
  <c r="J2185" i="37"/>
  <c r="J2184" i="37"/>
  <c r="J2183" i="37"/>
  <c r="J2182" i="37"/>
  <c r="J2181" i="37"/>
  <c r="J2180" i="37"/>
  <c r="J2179" i="37"/>
  <c r="J2178" i="37"/>
  <c r="J2177" i="37"/>
  <c r="J2176" i="37"/>
  <c r="J2175" i="37"/>
  <c r="J2174" i="37"/>
  <c r="J2173" i="37"/>
  <c r="J2172" i="37"/>
  <c r="J2171" i="37"/>
  <c r="J2170" i="37"/>
  <c r="J2169" i="37"/>
  <c r="J2168" i="37"/>
  <c r="J2167" i="37"/>
  <c r="J2166" i="37"/>
  <c r="J2165" i="37"/>
  <c r="J2164" i="37"/>
  <c r="J2163" i="37"/>
  <c r="J2162" i="37"/>
  <c r="J2161" i="37"/>
  <c r="J2160" i="37"/>
  <c r="J2159" i="37"/>
  <c r="J2158" i="37"/>
  <c r="J2157" i="37"/>
  <c r="J2156" i="37"/>
  <c r="J2155" i="37"/>
  <c r="J2154" i="37"/>
  <c r="J2153" i="37"/>
  <c r="J2152" i="37"/>
  <c r="J2151" i="37"/>
  <c r="J2150" i="37"/>
  <c r="J2149" i="37"/>
  <c r="J2148" i="37"/>
  <c r="J2147" i="37"/>
  <c r="J2146" i="37"/>
  <c r="J2145" i="37"/>
  <c r="J2144" i="37"/>
  <c r="J2143" i="37"/>
  <c r="J2142" i="37"/>
  <c r="J2141" i="37"/>
  <c r="J2140" i="37"/>
  <c r="J2139" i="37"/>
  <c r="J2138" i="37"/>
  <c r="J2137" i="37"/>
  <c r="J2136" i="37"/>
  <c r="J2135" i="37"/>
  <c r="J2134" i="37"/>
  <c r="J2133" i="37"/>
  <c r="J2132" i="37"/>
  <c r="J2131" i="37"/>
  <c r="J2130" i="37"/>
  <c r="J2129" i="37"/>
  <c r="J2128" i="37"/>
  <c r="J2127" i="37"/>
  <c r="J2126" i="37"/>
  <c r="J2125" i="37"/>
  <c r="J2124" i="37"/>
  <c r="J2123" i="37"/>
  <c r="J2122" i="37"/>
  <c r="J2121" i="37"/>
  <c r="J2120" i="37"/>
  <c r="J2119" i="37"/>
  <c r="J2118" i="37"/>
  <c r="J2117" i="37"/>
  <c r="J2116" i="37"/>
  <c r="J2115" i="37"/>
  <c r="J2114" i="37"/>
  <c r="J2113" i="37"/>
  <c r="J2112" i="37"/>
  <c r="J2111" i="37"/>
  <c r="J2110" i="37"/>
  <c r="J2109" i="37"/>
  <c r="J2108" i="37"/>
  <c r="J2107" i="37"/>
  <c r="J2106" i="37"/>
  <c r="J2105" i="37"/>
  <c r="J2104" i="37"/>
  <c r="J2103" i="37"/>
  <c r="J2102" i="37"/>
  <c r="J2101" i="37"/>
  <c r="J2100" i="37"/>
  <c r="J2099" i="37"/>
  <c r="J2098" i="37"/>
  <c r="J2097" i="37"/>
  <c r="J2096" i="37"/>
  <c r="J2095" i="37"/>
  <c r="J2094" i="37"/>
  <c r="J2093" i="37"/>
  <c r="J2092" i="37"/>
  <c r="J2091" i="37"/>
  <c r="J2090" i="37"/>
  <c r="J2089" i="37"/>
  <c r="J2088" i="37"/>
  <c r="J2087" i="37"/>
  <c r="J2086" i="37"/>
  <c r="J2085" i="37"/>
  <c r="J2084" i="37"/>
  <c r="J2083" i="37"/>
  <c r="J2082" i="37"/>
  <c r="J2081" i="37"/>
  <c r="J2080" i="37"/>
  <c r="J2079" i="37"/>
  <c r="J2078" i="37"/>
  <c r="J2077" i="37"/>
  <c r="J2076" i="37"/>
  <c r="J2075" i="37"/>
  <c r="J2074" i="37"/>
  <c r="J2073" i="37"/>
  <c r="J2072" i="37"/>
  <c r="J2071" i="37"/>
  <c r="J2070" i="37"/>
  <c r="J2069" i="37"/>
  <c r="J2068" i="37"/>
  <c r="J2067" i="37"/>
  <c r="J2066" i="37"/>
  <c r="J2065" i="37"/>
  <c r="J2064" i="37"/>
  <c r="J2063" i="37"/>
  <c r="J2062" i="37"/>
  <c r="J2061" i="37"/>
  <c r="J2060" i="37"/>
  <c r="J2059" i="37"/>
  <c r="J2058" i="37"/>
  <c r="J2057" i="37"/>
  <c r="J2056" i="37"/>
  <c r="J2055" i="37"/>
  <c r="J2054" i="37"/>
  <c r="J2053" i="37"/>
  <c r="J2052" i="37"/>
  <c r="J2051" i="37"/>
  <c r="J2050" i="37"/>
  <c r="K2050" i="37" s="1"/>
  <c r="J2049" i="37"/>
  <c r="J2048" i="37"/>
  <c r="J2047" i="37"/>
  <c r="J2046" i="37"/>
  <c r="J2045" i="37"/>
  <c r="J2044" i="37"/>
  <c r="J2043" i="37"/>
  <c r="J2042" i="37"/>
  <c r="J2041" i="37"/>
  <c r="J2040" i="37"/>
  <c r="J2039" i="37"/>
  <c r="J2038" i="37"/>
  <c r="J2037" i="37"/>
  <c r="J2036" i="37"/>
  <c r="J2035" i="37"/>
  <c r="J2034" i="37"/>
  <c r="J2033" i="37"/>
  <c r="J2032" i="37"/>
  <c r="J2031" i="37"/>
  <c r="J2030" i="37"/>
  <c r="J2029" i="37"/>
  <c r="J2028" i="37"/>
  <c r="J2027" i="37"/>
  <c r="J2026" i="37"/>
  <c r="J2025" i="37"/>
  <c r="J2024" i="37"/>
  <c r="J2023" i="37"/>
  <c r="J2022" i="37"/>
  <c r="J2021" i="37"/>
  <c r="J2020" i="37"/>
  <c r="J2019" i="37"/>
  <c r="J2018" i="37"/>
  <c r="J2017" i="37"/>
  <c r="J2016" i="37"/>
  <c r="J2015" i="37"/>
  <c r="J2014" i="37"/>
  <c r="J2013" i="37"/>
  <c r="J2012" i="37"/>
  <c r="J2011" i="37"/>
  <c r="J2010" i="37"/>
  <c r="J2009" i="37"/>
  <c r="J2008" i="37"/>
  <c r="J2007" i="37"/>
  <c r="J2006" i="37"/>
  <c r="J2005" i="37"/>
  <c r="J2004" i="37"/>
  <c r="J2003" i="37"/>
  <c r="J2002" i="37"/>
  <c r="J2001" i="37"/>
  <c r="J2000" i="37"/>
  <c r="J1999" i="37"/>
  <c r="J1998" i="37"/>
  <c r="J1997" i="37"/>
  <c r="J1996" i="37"/>
  <c r="J1995" i="37"/>
  <c r="J1994" i="37"/>
  <c r="J1993" i="37"/>
  <c r="J1992" i="37"/>
  <c r="J1991" i="37"/>
  <c r="J1990" i="37"/>
  <c r="J1989" i="37"/>
  <c r="J1988" i="37"/>
  <c r="J1987" i="37"/>
  <c r="J1986" i="37"/>
  <c r="J1985" i="37"/>
  <c r="J1984" i="37"/>
  <c r="J1983" i="37"/>
  <c r="J1982" i="37"/>
  <c r="J1981" i="37"/>
  <c r="J1980" i="37"/>
  <c r="J1979" i="37"/>
  <c r="J1978" i="37"/>
  <c r="J1977" i="37"/>
  <c r="J1976" i="37"/>
  <c r="J1975" i="37"/>
  <c r="J1974" i="37"/>
  <c r="J1973" i="37"/>
  <c r="J1972" i="37"/>
  <c r="J1971" i="37"/>
  <c r="J1970" i="37"/>
  <c r="J1969" i="37"/>
  <c r="J1968" i="37"/>
  <c r="J1967" i="37"/>
  <c r="J1966" i="37"/>
  <c r="J1965" i="37"/>
  <c r="J1964" i="37"/>
  <c r="J1963" i="37"/>
  <c r="J1962" i="37"/>
  <c r="J1961" i="37"/>
  <c r="J1960" i="37"/>
  <c r="J1959" i="37"/>
  <c r="J1958" i="37"/>
  <c r="J1957" i="37"/>
  <c r="J1956" i="37"/>
  <c r="J1955" i="37"/>
  <c r="J1954" i="37"/>
  <c r="J1953" i="37"/>
  <c r="J1952" i="37"/>
  <c r="J1951" i="37"/>
  <c r="J1950" i="37"/>
  <c r="J1949" i="37"/>
  <c r="J1948" i="37"/>
  <c r="J1947" i="37"/>
  <c r="J1946" i="37"/>
  <c r="J1945" i="37"/>
  <c r="J1944" i="37"/>
  <c r="J1943" i="37"/>
  <c r="J1942" i="37"/>
  <c r="J1941" i="37"/>
  <c r="J1940" i="37"/>
  <c r="J1939" i="37"/>
  <c r="J1938" i="37"/>
  <c r="J1937" i="37"/>
  <c r="J1936" i="37"/>
  <c r="J1935" i="37"/>
  <c r="J1934" i="37"/>
  <c r="J1933" i="37"/>
  <c r="J1932" i="37"/>
  <c r="J1931" i="37"/>
  <c r="J1930" i="37"/>
  <c r="J1929" i="37"/>
  <c r="J1928" i="37"/>
  <c r="J1927" i="37"/>
  <c r="J1926" i="37"/>
  <c r="J1925" i="37"/>
  <c r="J1924" i="37"/>
  <c r="J1923" i="37"/>
  <c r="J1922" i="37"/>
  <c r="J1921" i="37"/>
  <c r="J1920" i="37"/>
  <c r="J1919" i="37"/>
  <c r="J1918" i="37"/>
  <c r="J1917" i="37"/>
  <c r="J1916" i="37"/>
  <c r="J1915" i="37"/>
  <c r="J1914" i="37"/>
  <c r="J1913" i="37"/>
  <c r="J1912" i="37"/>
  <c r="J1911" i="37"/>
  <c r="J1910" i="37"/>
  <c r="J1909" i="37"/>
  <c r="J1908" i="37"/>
  <c r="J1907" i="37"/>
  <c r="J1906" i="37"/>
  <c r="J1905" i="37"/>
  <c r="J1904" i="37"/>
  <c r="J1903" i="37"/>
  <c r="J1902" i="37"/>
  <c r="J1901" i="37"/>
  <c r="J1900" i="37"/>
  <c r="J1899" i="37"/>
  <c r="J1898" i="37"/>
  <c r="J1897" i="37"/>
  <c r="J1896" i="37"/>
  <c r="J1895" i="37"/>
  <c r="J1894" i="37"/>
  <c r="J1893" i="37"/>
  <c r="J1892" i="37"/>
  <c r="J1891" i="37"/>
  <c r="J1890" i="37"/>
  <c r="J1889" i="37"/>
  <c r="J1888" i="37"/>
  <c r="J1887" i="37"/>
  <c r="J1886" i="37"/>
  <c r="J1885" i="37"/>
  <c r="J1884" i="37"/>
  <c r="J1883" i="37"/>
  <c r="J1882" i="37"/>
  <c r="J1881" i="37"/>
  <c r="J1880" i="37"/>
  <c r="J1879" i="37"/>
  <c r="J1878" i="37"/>
  <c r="J1877" i="37"/>
  <c r="J1876" i="37"/>
  <c r="J1875" i="37"/>
  <c r="J1874" i="37"/>
  <c r="J1873" i="37"/>
  <c r="J1872" i="37"/>
  <c r="J1871" i="37"/>
  <c r="J1870" i="37"/>
  <c r="J1869" i="37"/>
  <c r="J1868" i="37"/>
  <c r="J1867" i="37"/>
  <c r="J1866" i="37"/>
  <c r="J1865" i="37"/>
  <c r="J1864" i="37"/>
  <c r="J1863" i="37"/>
  <c r="J1862" i="37"/>
  <c r="J1861" i="37"/>
  <c r="J1860" i="37"/>
  <c r="J1859" i="37"/>
  <c r="J1858" i="37"/>
  <c r="J1857" i="37"/>
  <c r="J1856" i="37"/>
  <c r="J1855" i="37"/>
  <c r="J1854" i="37"/>
  <c r="J1853" i="37"/>
  <c r="J1852" i="37"/>
  <c r="J1851" i="37"/>
  <c r="J1850" i="37"/>
  <c r="J1849" i="37"/>
  <c r="J1848" i="37"/>
  <c r="J1847" i="37"/>
  <c r="J1846" i="37"/>
  <c r="J1845" i="37"/>
  <c r="J1844" i="37"/>
  <c r="J1843" i="37"/>
  <c r="J1842" i="37"/>
  <c r="J1841" i="37"/>
  <c r="J1840" i="37"/>
  <c r="J1839" i="37"/>
  <c r="J1838" i="37"/>
  <c r="J1837" i="37"/>
  <c r="J1836" i="37"/>
  <c r="J1835" i="37"/>
  <c r="J1834" i="37"/>
  <c r="J1833" i="37"/>
  <c r="J1832" i="37"/>
  <c r="J1831" i="37"/>
  <c r="J1830" i="37"/>
  <c r="J1829" i="37"/>
  <c r="J1828" i="37"/>
  <c r="J1827" i="37"/>
  <c r="J1826" i="37"/>
  <c r="J1825" i="37"/>
  <c r="J1824" i="37"/>
  <c r="J1823" i="37"/>
  <c r="J1822" i="37"/>
  <c r="J1821" i="37"/>
  <c r="J1820" i="37"/>
  <c r="J1819" i="37"/>
  <c r="J1818" i="37"/>
  <c r="J1817" i="37"/>
  <c r="J1816" i="37"/>
  <c r="J1815" i="37"/>
  <c r="J1814" i="37"/>
  <c r="J1813" i="37"/>
  <c r="J1812" i="37"/>
  <c r="J1811" i="37"/>
  <c r="J1810" i="37"/>
  <c r="J1809" i="37"/>
  <c r="J1808" i="37"/>
  <c r="J1807" i="37"/>
  <c r="J1806" i="37"/>
  <c r="J1805" i="37"/>
  <c r="J1804" i="37"/>
  <c r="J1803" i="37"/>
  <c r="J1802" i="37"/>
  <c r="J1801" i="37"/>
  <c r="J1800" i="37"/>
  <c r="J1799" i="37"/>
  <c r="J1798" i="37"/>
  <c r="J1797" i="37"/>
  <c r="J1796" i="37"/>
  <c r="J1795" i="37"/>
  <c r="J1794" i="37"/>
  <c r="J1793" i="37"/>
  <c r="J1792" i="37"/>
  <c r="J1791" i="37"/>
  <c r="J1790" i="37"/>
  <c r="J1789" i="37"/>
  <c r="J1788" i="37"/>
  <c r="J1787" i="37"/>
  <c r="J1786" i="37"/>
  <c r="J1785" i="37"/>
  <c r="J1784" i="37"/>
  <c r="J1783" i="37"/>
  <c r="J1782" i="37"/>
  <c r="J1781" i="37"/>
  <c r="J1780" i="37"/>
  <c r="J1779" i="37"/>
  <c r="J1778" i="37"/>
  <c r="J1777" i="37"/>
  <c r="J1776" i="37"/>
  <c r="J1775" i="37"/>
  <c r="J1774" i="37"/>
  <c r="J1773" i="37"/>
  <c r="J1772" i="37"/>
  <c r="J1771" i="37"/>
  <c r="J1770" i="37"/>
  <c r="J1769" i="37"/>
  <c r="J1768" i="37"/>
  <c r="J1767" i="37"/>
  <c r="J1766" i="37"/>
  <c r="J1765" i="37"/>
  <c r="J1764" i="37"/>
  <c r="J1763" i="37"/>
  <c r="J1762" i="37"/>
  <c r="J1761" i="37"/>
  <c r="J1760" i="37"/>
  <c r="J1759" i="37"/>
  <c r="J1758" i="37"/>
  <c r="J1757" i="37"/>
  <c r="J1756" i="37"/>
  <c r="J1755" i="37"/>
  <c r="J1754" i="37"/>
  <c r="J1753" i="37"/>
  <c r="J1752" i="37"/>
  <c r="J1751" i="37"/>
  <c r="J1750" i="37"/>
  <c r="J1749" i="37"/>
  <c r="J1748" i="37"/>
  <c r="J1747" i="37"/>
  <c r="J1746" i="37"/>
  <c r="J1745" i="37"/>
  <c r="J1744" i="37"/>
  <c r="J1743" i="37"/>
  <c r="J1742" i="37"/>
  <c r="J1741" i="37"/>
  <c r="J1740" i="37"/>
  <c r="J1739" i="37"/>
  <c r="J1738" i="37"/>
  <c r="J1737" i="37"/>
  <c r="J1736" i="37"/>
  <c r="J1735" i="37"/>
  <c r="J1734" i="37"/>
  <c r="J1733" i="37"/>
  <c r="J1732" i="37"/>
  <c r="J1731" i="37"/>
  <c r="J1730" i="37"/>
  <c r="J1729" i="37"/>
  <c r="J1728" i="37"/>
  <c r="J1727" i="37"/>
  <c r="J1726" i="37"/>
  <c r="J1725" i="37"/>
  <c r="J1724" i="37"/>
  <c r="J1723" i="37"/>
  <c r="J1722" i="37"/>
  <c r="J1721" i="37"/>
  <c r="J1720" i="37"/>
  <c r="J1719" i="37"/>
  <c r="J1718" i="37"/>
  <c r="J1717" i="37"/>
  <c r="J1716" i="37"/>
  <c r="J1715" i="37"/>
  <c r="J1714" i="37"/>
  <c r="J1713" i="37"/>
  <c r="J1712" i="37"/>
  <c r="J1711" i="37"/>
  <c r="J1710" i="37"/>
  <c r="J1709" i="37"/>
  <c r="J1708" i="37"/>
  <c r="J1707" i="37"/>
  <c r="J1706" i="37"/>
  <c r="J1705" i="37"/>
  <c r="J1704" i="37"/>
  <c r="J1703" i="37"/>
  <c r="J1702" i="37"/>
  <c r="J1701" i="37"/>
  <c r="J1700" i="37"/>
  <c r="J1699" i="37"/>
  <c r="J1698" i="37"/>
  <c r="J1697" i="37"/>
  <c r="J1696" i="37"/>
  <c r="J1695" i="37"/>
  <c r="J1694" i="37"/>
  <c r="J1693" i="37"/>
  <c r="J1692" i="37"/>
  <c r="J1691" i="37"/>
  <c r="J1690" i="37"/>
  <c r="J1689" i="37"/>
  <c r="J1688" i="37"/>
  <c r="J1687" i="37"/>
  <c r="J1686" i="37"/>
  <c r="J1685" i="37"/>
  <c r="J1684" i="37"/>
  <c r="J1683" i="37"/>
  <c r="J1682" i="37"/>
  <c r="J1681" i="37"/>
  <c r="J1680" i="37"/>
  <c r="J1679" i="37"/>
  <c r="J1678" i="37"/>
  <c r="J1677" i="37"/>
  <c r="J1676" i="37"/>
  <c r="J1675" i="37"/>
  <c r="J1674" i="37"/>
  <c r="J1673" i="37"/>
  <c r="J1672" i="37"/>
  <c r="J1671" i="37"/>
  <c r="J1670" i="37"/>
  <c r="J1669" i="37"/>
  <c r="J1668" i="37"/>
  <c r="J1667" i="37"/>
  <c r="J1666" i="37"/>
  <c r="J1665" i="37"/>
  <c r="J1664" i="37"/>
  <c r="J1663" i="37"/>
  <c r="J1662" i="37"/>
  <c r="J1661" i="37"/>
  <c r="J1660" i="37"/>
  <c r="J1659" i="37"/>
  <c r="J1658" i="37"/>
  <c r="J1657" i="37"/>
  <c r="J1656" i="37"/>
  <c r="J1655" i="37"/>
  <c r="J1654" i="37"/>
  <c r="J1653" i="37"/>
  <c r="J1652" i="37"/>
  <c r="J1651" i="37"/>
  <c r="J1650" i="37"/>
  <c r="J1649" i="37"/>
  <c r="J1648" i="37"/>
  <c r="J1647" i="37"/>
  <c r="J1646" i="37"/>
  <c r="J1645" i="37"/>
  <c r="J1644" i="37"/>
  <c r="J1643" i="37"/>
  <c r="J1642" i="37"/>
  <c r="J1641" i="37"/>
  <c r="J1640" i="37"/>
  <c r="J1639" i="37"/>
  <c r="J1638" i="37"/>
  <c r="J1637" i="37"/>
  <c r="J1636" i="37"/>
  <c r="J1635" i="37"/>
  <c r="J1634" i="37"/>
  <c r="J1633" i="37"/>
  <c r="J1632" i="37"/>
  <c r="J1631" i="37"/>
  <c r="J1630" i="37"/>
  <c r="J1629" i="37"/>
  <c r="J1628" i="37"/>
  <c r="J1627" i="37"/>
  <c r="J1626" i="37"/>
  <c r="J1625" i="37"/>
  <c r="J1624" i="37"/>
  <c r="J1623" i="37"/>
  <c r="J1622" i="37"/>
  <c r="J1621" i="37"/>
  <c r="J1620" i="37"/>
  <c r="J1619" i="37"/>
  <c r="J1618" i="37"/>
  <c r="J1617" i="37"/>
  <c r="J1616" i="37"/>
  <c r="J1615" i="37"/>
  <c r="J1614" i="37"/>
  <c r="J1613" i="37"/>
  <c r="J1612" i="37"/>
  <c r="J1611" i="37"/>
  <c r="J1610" i="37"/>
  <c r="J1609" i="37"/>
  <c r="J1608" i="37"/>
  <c r="J1607" i="37"/>
  <c r="J1606" i="37"/>
  <c r="J1605" i="37"/>
  <c r="J1604" i="37"/>
  <c r="J1603" i="37"/>
  <c r="J1602" i="37"/>
  <c r="J1601" i="37"/>
  <c r="J1600" i="37"/>
  <c r="J1599" i="37"/>
  <c r="J1598" i="37"/>
  <c r="J1597" i="37"/>
  <c r="J1596" i="37"/>
  <c r="J1595" i="37"/>
  <c r="J1594" i="37"/>
  <c r="J1593" i="37"/>
  <c r="J1592" i="37"/>
  <c r="J1591" i="37"/>
  <c r="J1590" i="37"/>
  <c r="J1589" i="37"/>
  <c r="J1588" i="37"/>
  <c r="J1587" i="37"/>
  <c r="J1586" i="37"/>
  <c r="J1585" i="37"/>
  <c r="J1584" i="37"/>
  <c r="J1583" i="37"/>
  <c r="J1582" i="37"/>
  <c r="J1581" i="37"/>
  <c r="J1580" i="37"/>
  <c r="J1579" i="37"/>
  <c r="J1578" i="37"/>
  <c r="J1577" i="37"/>
  <c r="J1576" i="37"/>
  <c r="J1575" i="37"/>
  <c r="J1574" i="37"/>
  <c r="J1573" i="37"/>
  <c r="J1572" i="37"/>
  <c r="J1571" i="37"/>
  <c r="J1570" i="37"/>
  <c r="J1569" i="37"/>
  <c r="J1568" i="37"/>
  <c r="J1567" i="37"/>
  <c r="J1566" i="37"/>
  <c r="J1565" i="37"/>
  <c r="J1564" i="37"/>
  <c r="J1563" i="37"/>
  <c r="J1562" i="37"/>
  <c r="J1561" i="37"/>
  <c r="J1560" i="37"/>
  <c r="J1559" i="37"/>
  <c r="J1558" i="37"/>
  <c r="J1557" i="37"/>
  <c r="J1556" i="37"/>
  <c r="J1555" i="37"/>
  <c r="J1554" i="37"/>
  <c r="J1553" i="37"/>
  <c r="J1552" i="37"/>
  <c r="J1551" i="37"/>
  <c r="J1550" i="37"/>
  <c r="J1549" i="37"/>
  <c r="J1548" i="37"/>
  <c r="J1547" i="37"/>
  <c r="J1546" i="37"/>
  <c r="J1545" i="37"/>
  <c r="J1544" i="37"/>
  <c r="J1543" i="37"/>
  <c r="J1542" i="37"/>
  <c r="J1541" i="37"/>
  <c r="J1540" i="37"/>
  <c r="J1539" i="37"/>
  <c r="J1538" i="37"/>
  <c r="J1537" i="37"/>
  <c r="J1536" i="37"/>
  <c r="J1535" i="37"/>
  <c r="J1534" i="37"/>
  <c r="J1533" i="37"/>
  <c r="J1532" i="37"/>
  <c r="J1531" i="37"/>
  <c r="J1530" i="37"/>
  <c r="J1529" i="37"/>
  <c r="J1528" i="37"/>
  <c r="J1527" i="37"/>
  <c r="J1526" i="37"/>
  <c r="J1525" i="37"/>
  <c r="J1524" i="37"/>
  <c r="J1523" i="37"/>
  <c r="J1522" i="37"/>
  <c r="J1521" i="37"/>
  <c r="J1520" i="37"/>
  <c r="J1519" i="37"/>
  <c r="J1518" i="37"/>
  <c r="J1517" i="37"/>
  <c r="J1516" i="37"/>
  <c r="J1515" i="37"/>
  <c r="J1514" i="37"/>
  <c r="J1513" i="37"/>
  <c r="J1512" i="37"/>
  <c r="J1511" i="37"/>
  <c r="J1510" i="37"/>
  <c r="J1509" i="37"/>
  <c r="J1508" i="37"/>
  <c r="J1507" i="37"/>
  <c r="J1506" i="37"/>
  <c r="J1505" i="37"/>
  <c r="J1504" i="37"/>
  <c r="J1503" i="37"/>
  <c r="J1502" i="37"/>
  <c r="J1501" i="37"/>
  <c r="J1500" i="37"/>
  <c r="J1499" i="37"/>
  <c r="J1498" i="37"/>
  <c r="J1497" i="37"/>
  <c r="J1496" i="37"/>
  <c r="J1495" i="37"/>
  <c r="J1494" i="37"/>
  <c r="J1493" i="37"/>
  <c r="J1492" i="37"/>
  <c r="J1491" i="37"/>
  <c r="J1490" i="37"/>
  <c r="J1489" i="37"/>
  <c r="J1488" i="37"/>
  <c r="J1487" i="37"/>
  <c r="J1486" i="37"/>
  <c r="J1485" i="37"/>
  <c r="J1484" i="37"/>
  <c r="J1483" i="37"/>
  <c r="J1482" i="37"/>
  <c r="J1481" i="37"/>
  <c r="J1480" i="37"/>
  <c r="J1479" i="37"/>
  <c r="J1478" i="37"/>
  <c r="J1477" i="37"/>
  <c r="J1476" i="37"/>
  <c r="J1475" i="37"/>
  <c r="J1474" i="37"/>
  <c r="J1473" i="37"/>
  <c r="J1472" i="37"/>
  <c r="J1471" i="37"/>
  <c r="J1470" i="37"/>
  <c r="J1469" i="37"/>
  <c r="J1468" i="37"/>
  <c r="J1467" i="37"/>
  <c r="J1466" i="37"/>
  <c r="J1465" i="37"/>
  <c r="J1464" i="37"/>
  <c r="J1463" i="37"/>
  <c r="J1462" i="37"/>
  <c r="J1461" i="37"/>
  <c r="J1460" i="37"/>
  <c r="J1459" i="37"/>
  <c r="J1458" i="37"/>
  <c r="J1457" i="37"/>
  <c r="J1456" i="37"/>
  <c r="J1455" i="37"/>
  <c r="J1454" i="37"/>
  <c r="J1453" i="37"/>
  <c r="J1452" i="37"/>
  <c r="J1451" i="37"/>
  <c r="J1450" i="37"/>
  <c r="J1449" i="37"/>
  <c r="J1448" i="37"/>
  <c r="J1447" i="37"/>
  <c r="J1446" i="37"/>
  <c r="J1445" i="37"/>
  <c r="J1444" i="37"/>
  <c r="J1443" i="37"/>
  <c r="J1442" i="37"/>
  <c r="J1441" i="37"/>
  <c r="J1440" i="37"/>
  <c r="J1439" i="37"/>
  <c r="J1438" i="37"/>
  <c r="J1437" i="37"/>
  <c r="J1436" i="37"/>
  <c r="J1435" i="37"/>
  <c r="J1434" i="37"/>
  <c r="J1433" i="37"/>
  <c r="J1432" i="37"/>
  <c r="J1431" i="37"/>
  <c r="J1430" i="37"/>
  <c r="J1429" i="37"/>
  <c r="J1428" i="37"/>
  <c r="J1427" i="37"/>
  <c r="J1426" i="37"/>
  <c r="J1425" i="37"/>
  <c r="J1424" i="37"/>
  <c r="J1423" i="37"/>
  <c r="J1422" i="37"/>
  <c r="J1421" i="37"/>
  <c r="J1420" i="37"/>
  <c r="J1419" i="37"/>
  <c r="J1418" i="37"/>
  <c r="J1417" i="37"/>
  <c r="J1416" i="37"/>
  <c r="J1415" i="37"/>
  <c r="J1414" i="37"/>
  <c r="J1413" i="37"/>
  <c r="J1412" i="37"/>
  <c r="J1411" i="37"/>
  <c r="J1410" i="37"/>
  <c r="J1409" i="37"/>
  <c r="J1408" i="37"/>
  <c r="J1407" i="37"/>
  <c r="J1406" i="37"/>
  <c r="J1405" i="37"/>
  <c r="J1404" i="37"/>
  <c r="J1403" i="37"/>
  <c r="J1402" i="37"/>
  <c r="J1401" i="37"/>
  <c r="J1400" i="37"/>
  <c r="J1399" i="37"/>
  <c r="J1398" i="37"/>
  <c r="J1397" i="37"/>
  <c r="J1396" i="37"/>
  <c r="J1395" i="37"/>
  <c r="J1394" i="37"/>
  <c r="J1393" i="37"/>
  <c r="J1392" i="37"/>
  <c r="J1391" i="37"/>
  <c r="J1390" i="37"/>
  <c r="J1389" i="37"/>
  <c r="J1388" i="37"/>
  <c r="J1387" i="37"/>
  <c r="J1386" i="37"/>
  <c r="J1385" i="37"/>
  <c r="J1384" i="37"/>
  <c r="J1383" i="37"/>
  <c r="J1382" i="37"/>
  <c r="J1381" i="37"/>
  <c r="J1380" i="37"/>
  <c r="J1379" i="37"/>
  <c r="J1378" i="37"/>
  <c r="J1377" i="37"/>
  <c r="J1376" i="37"/>
  <c r="J1375" i="37"/>
  <c r="J1374" i="37"/>
  <c r="J1373" i="37"/>
  <c r="J1372" i="37"/>
  <c r="J1371" i="37"/>
  <c r="J1370" i="37"/>
  <c r="J1369" i="37"/>
  <c r="J1368" i="37"/>
  <c r="J1367" i="37"/>
  <c r="J1366" i="37"/>
  <c r="J1365" i="37"/>
  <c r="J1364" i="37"/>
  <c r="J1363" i="37"/>
  <c r="J1362" i="37"/>
  <c r="J1361" i="37"/>
  <c r="J1360" i="37"/>
  <c r="J1359" i="37"/>
  <c r="J1358" i="37"/>
  <c r="J1357" i="37"/>
  <c r="J1356" i="37"/>
  <c r="J1355" i="37"/>
  <c r="J1354" i="37"/>
  <c r="J1353" i="37"/>
  <c r="J1352" i="37"/>
  <c r="J1351" i="37"/>
  <c r="J1350" i="37"/>
  <c r="J1349" i="37"/>
  <c r="J1348" i="37"/>
  <c r="J1347" i="37"/>
  <c r="J1346" i="37"/>
  <c r="J1345" i="37"/>
  <c r="J1344" i="37"/>
  <c r="J1343" i="37"/>
  <c r="J1342" i="37"/>
  <c r="J1341" i="37"/>
  <c r="J1340" i="37"/>
  <c r="J1339" i="37"/>
  <c r="J1338" i="37"/>
  <c r="J1337" i="37"/>
  <c r="J1336" i="37"/>
  <c r="J1335" i="37"/>
  <c r="J1334" i="37"/>
  <c r="J1333" i="37"/>
  <c r="J1332" i="37"/>
  <c r="J1331" i="37"/>
  <c r="J1330" i="37"/>
  <c r="J1329" i="37"/>
  <c r="J1328" i="37"/>
  <c r="J1327" i="37"/>
  <c r="J1326" i="37"/>
  <c r="J1325" i="37"/>
  <c r="J1324" i="37"/>
  <c r="J1323" i="37"/>
  <c r="J1322" i="37"/>
  <c r="J1321" i="37"/>
  <c r="J1320" i="37"/>
  <c r="J1319" i="37"/>
  <c r="J1318" i="37"/>
  <c r="J1317" i="37"/>
  <c r="J1316" i="37"/>
  <c r="J1315" i="37"/>
  <c r="J1314" i="37"/>
  <c r="J1313" i="37"/>
  <c r="J1312" i="37"/>
  <c r="J1311" i="37"/>
  <c r="J1310" i="37"/>
  <c r="J1309" i="37"/>
  <c r="J1308" i="37"/>
  <c r="J1307" i="37"/>
  <c r="J1306" i="37"/>
  <c r="J1305" i="37"/>
  <c r="J1304" i="37"/>
  <c r="J1303" i="37"/>
  <c r="J1302" i="37"/>
  <c r="J1301" i="37"/>
  <c r="J1300" i="37"/>
  <c r="J1299" i="37"/>
  <c r="J1298" i="37"/>
  <c r="J1297" i="37"/>
  <c r="J1296" i="37"/>
  <c r="J1295" i="37"/>
  <c r="J1294" i="37"/>
  <c r="J1293" i="37"/>
  <c r="J1292" i="37"/>
  <c r="J1291" i="37"/>
  <c r="J1290" i="37"/>
  <c r="J1289" i="37"/>
  <c r="J1288" i="37"/>
  <c r="J1287" i="37"/>
  <c r="J1286" i="37"/>
  <c r="J1285" i="37"/>
  <c r="J1284" i="37"/>
  <c r="J1283" i="37"/>
  <c r="J1282" i="37"/>
  <c r="J1281" i="37"/>
  <c r="J1280" i="37"/>
  <c r="J1279" i="37"/>
  <c r="J1278" i="37"/>
  <c r="J1277" i="37"/>
  <c r="J1276" i="37"/>
  <c r="J1275" i="37"/>
  <c r="J1274" i="37"/>
  <c r="J1273" i="37"/>
  <c r="J1272" i="37"/>
  <c r="J1271" i="37"/>
  <c r="J1270" i="37"/>
  <c r="J1269" i="37"/>
  <c r="J1268" i="37"/>
  <c r="J1267" i="37"/>
  <c r="J1266" i="37"/>
  <c r="J1265" i="37"/>
  <c r="J1264" i="37"/>
  <c r="J1263" i="37"/>
  <c r="J1262" i="37"/>
  <c r="J1261" i="37"/>
  <c r="J1260" i="37"/>
  <c r="J1259" i="37"/>
  <c r="J1258" i="37"/>
  <c r="J1257" i="37"/>
  <c r="J1256" i="37"/>
  <c r="J1255" i="37"/>
  <c r="J1254" i="37"/>
  <c r="J1253" i="37"/>
  <c r="J1252" i="37"/>
  <c r="J1251" i="37"/>
  <c r="J1250" i="37"/>
  <c r="J1249" i="37"/>
  <c r="J1248" i="37"/>
  <c r="J1247" i="37"/>
  <c r="J1246" i="37"/>
  <c r="J1245" i="37"/>
  <c r="J1244" i="37"/>
  <c r="J1243" i="37"/>
  <c r="J1242" i="37"/>
  <c r="J1241" i="37"/>
  <c r="J1240" i="37"/>
  <c r="J1239" i="37"/>
  <c r="J1238" i="37"/>
  <c r="J1237" i="37"/>
  <c r="J1236" i="37"/>
  <c r="J1235" i="37"/>
  <c r="J1234" i="37"/>
  <c r="J1233" i="37"/>
  <c r="J1232" i="37"/>
  <c r="J1231" i="37"/>
  <c r="J1230" i="37"/>
  <c r="J1229" i="37"/>
  <c r="J1228" i="37"/>
  <c r="J1227" i="37"/>
  <c r="J1226" i="37"/>
  <c r="J1225" i="37"/>
  <c r="J1224" i="37"/>
  <c r="J1223" i="37"/>
  <c r="J1222" i="37"/>
  <c r="J1221" i="37"/>
  <c r="J1220" i="37"/>
  <c r="J1219" i="37"/>
  <c r="J1218" i="37"/>
  <c r="J1217" i="37"/>
  <c r="J1216" i="37"/>
  <c r="J1215" i="37"/>
  <c r="J1214" i="37"/>
  <c r="J1213" i="37"/>
  <c r="J1212" i="37"/>
  <c r="J1211" i="37"/>
  <c r="J1210" i="37"/>
  <c r="J1209" i="37"/>
  <c r="J1208" i="37"/>
  <c r="J1207" i="37"/>
  <c r="J1206" i="37"/>
  <c r="J1205" i="37"/>
  <c r="J1204" i="37"/>
  <c r="J1203" i="37"/>
  <c r="J1202" i="37"/>
  <c r="J1201" i="37"/>
  <c r="J1200" i="37"/>
  <c r="J1199" i="37"/>
  <c r="J1198" i="37"/>
  <c r="J1197" i="37"/>
  <c r="J1196" i="37"/>
  <c r="J1195" i="37"/>
  <c r="J1194" i="37"/>
  <c r="J1193" i="37"/>
  <c r="J1192" i="37"/>
  <c r="J1191" i="37"/>
  <c r="J1190" i="37"/>
  <c r="J1189" i="37"/>
  <c r="J1188" i="37"/>
  <c r="J1187" i="37"/>
  <c r="J1186" i="37"/>
  <c r="J1185" i="37"/>
  <c r="J1184" i="37"/>
  <c r="J1183" i="37"/>
  <c r="J1182" i="37"/>
  <c r="J1181" i="37"/>
  <c r="J1180" i="37"/>
  <c r="J1179" i="37"/>
  <c r="J1178" i="37"/>
  <c r="J1177" i="37"/>
  <c r="J1176" i="37"/>
  <c r="J1175" i="37"/>
  <c r="J1174" i="37"/>
  <c r="J1173" i="37"/>
  <c r="J1172" i="37"/>
  <c r="J1171" i="37"/>
  <c r="J1170" i="37"/>
  <c r="J1169" i="37"/>
  <c r="J1168" i="37"/>
  <c r="J1167" i="37"/>
  <c r="J1166" i="37"/>
  <c r="J1165" i="37"/>
  <c r="J1164" i="37"/>
  <c r="J1163" i="37"/>
  <c r="J1162" i="37"/>
  <c r="J1161" i="37"/>
  <c r="J1160" i="37"/>
  <c r="J1159" i="37"/>
  <c r="J1158" i="37"/>
  <c r="J1157" i="37"/>
  <c r="J1156" i="37"/>
  <c r="J1155" i="37"/>
  <c r="J1154" i="37"/>
  <c r="J1153" i="37"/>
  <c r="J1152" i="37"/>
  <c r="J1151" i="37"/>
  <c r="J1150" i="37"/>
  <c r="J1149" i="37"/>
  <c r="J1148" i="37"/>
  <c r="J1147" i="37"/>
  <c r="J1146" i="37"/>
  <c r="J1145" i="37"/>
  <c r="J1144" i="37"/>
  <c r="J1143" i="37"/>
  <c r="J1142" i="37"/>
  <c r="J1141" i="37"/>
  <c r="J1140" i="37"/>
  <c r="J1139" i="37"/>
  <c r="J1138" i="37"/>
  <c r="J1137" i="37"/>
  <c r="J1136" i="37"/>
  <c r="J1135" i="37"/>
  <c r="J1134" i="37"/>
  <c r="J1133" i="37"/>
  <c r="J1132" i="37"/>
  <c r="J1131" i="37"/>
  <c r="J1130" i="37"/>
  <c r="J1129" i="37"/>
  <c r="J1128" i="37"/>
  <c r="J1127" i="37"/>
  <c r="J1126" i="37"/>
  <c r="J1125" i="37"/>
  <c r="J1124" i="37"/>
  <c r="J1123" i="37"/>
  <c r="J1122" i="37"/>
  <c r="J1121" i="37"/>
  <c r="J1120" i="37"/>
  <c r="J1119" i="37"/>
  <c r="J1118" i="37"/>
  <c r="J1117" i="37"/>
  <c r="J1116" i="37"/>
  <c r="J1115" i="37"/>
  <c r="J1114" i="37"/>
  <c r="J1113" i="37"/>
  <c r="J1112" i="37"/>
  <c r="J1111" i="37"/>
  <c r="J1110" i="37"/>
  <c r="J1109" i="37"/>
  <c r="J1108" i="37"/>
  <c r="J1107" i="37"/>
  <c r="J1106" i="37"/>
  <c r="J1105" i="37"/>
  <c r="J1104" i="37"/>
  <c r="J1103" i="37"/>
  <c r="J1102" i="37"/>
  <c r="J1101" i="37"/>
  <c r="J1100" i="37"/>
  <c r="J1099" i="37"/>
  <c r="J1098" i="37"/>
  <c r="J1097" i="37"/>
  <c r="J1096" i="37"/>
  <c r="J1095" i="37"/>
  <c r="J1094" i="37"/>
  <c r="J1093" i="37"/>
  <c r="J1092" i="37"/>
  <c r="J1091" i="37"/>
  <c r="J1090" i="37"/>
  <c r="J1089" i="37"/>
  <c r="J1088" i="37"/>
  <c r="J1087" i="37"/>
  <c r="J1086" i="37"/>
  <c r="J1085" i="37"/>
  <c r="J1084" i="37"/>
  <c r="J1083" i="37"/>
  <c r="J1082" i="37"/>
  <c r="J1081" i="37"/>
  <c r="J1080" i="37"/>
  <c r="J1079" i="37"/>
  <c r="J1078" i="37"/>
  <c r="J1077" i="37"/>
  <c r="J1076" i="37"/>
  <c r="J1075" i="37"/>
  <c r="J1074" i="37"/>
  <c r="J1073" i="37"/>
  <c r="J1072" i="37"/>
  <c r="J1071" i="37"/>
  <c r="J1070" i="37"/>
  <c r="J1069" i="37"/>
  <c r="J1068" i="37"/>
  <c r="J1067" i="37"/>
  <c r="J1066" i="37"/>
  <c r="J1065" i="37"/>
  <c r="J1064" i="37"/>
  <c r="J1063" i="37"/>
  <c r="J1062" i="37"/>
  <c r="J1061" i="37"/>
  <c r="J1060" i="37"/>
  <c r="J1059" i="37"/>
  <c r="J1058" i="37"/>
  <c r="J1057" i="37"/>
  <c r="J1056" i="37"/>
  <c r="J1055" i="37"/>
  <c r="J1054" i="37"/>
  <c r="J1053" i="37"/>
  <c r="J1052" i="37"/>
  <c r="J1051" i="37"/>
  <c r="J1050" i="37"/>
  <c r="J1049" i="37"/>
  <c r="J1048" i="37"/>
  <c r="J1047" i="37"/>
  <c r="J1046" i="37"/>
  <c r="J1045" i="37"/>
  <c r="J1044" i="37"/>
  <c r="J1043" i="37"/>
  <c r="J1042" i="37"/>
  <c r="J1041" i="37"/>
  <c r="J1040" i="37"/>
  <c r="J1039" i="37"/>
  <c r="J1038" i="37"/>
  <c r="J1037" i="37"/>
  <c r="J1036" i="37"/>
  <c r="J1035" i="37"/>
  <c r="J1034" i="37"/>
  <c r="J1033" i="37"/>
  <c r="J1032" i="37"/>
  <c r="J1031" i="37"/>
  <c r="J1030" i="37"/>
  <c r="J1029" i="37"/>
  <c r="J1028" i="37"/>
  <c r="J1027" i="37"/>
  <c r="J1026" i="37"/>
  <c r="J1025" i="37"/>
  <c r="J1024" i="37"/>
  <c r="J1023" i="37"/>
  <c r="J1022" i="37"/>
  <c r="J1021" i="37"/>
  <c r="J1020" i="37"/>
  <c r="J1019" i="37"/>
  <c r="J1018" i="37"/>
  <c r="J1017" i="37"/>
  <c r="J1016" i="37"/>
  <c r="J1015" i="37"/>
  <c r="J1014" i="37"/>
  <c r="J1013" i="37"/>
  <c r="J1012" i="37"/>
  <c r="J1011" i="37"/>
  <c r="J1010" i="37"/>
  <c r="J1009" i="37"/>
  <c r="J1008" i="37"/>
  <c r="J1007" i="37"/>
  <c r="J1006" i="37"/>
  <c r="J1005" i="37"/>
  <c r="J1004" i="37"/>
  <c r="J1003" i="37"/>
  <c r="J1002" i="37"/>
  <c r="J1001" i="37"/>
  <c r="J1000" i="37"/>
  <c r="J999" i="37"/>
  <c r="J998" i="37"/>
  <c r="J997" i="37"/>
  <c r="J996" i="37"/>
  <c r="J995" i="37"/>
  <c r="J994" i="37"/>
  <c r="J993" i="37"/>
  <c r="J992" i="37"/>
  <c r="J991" i="37"/>
  <c r="J990" i="37"/>
  <c r="J989" i="37"/>
  <c r="J988" i="37"/>
  <c r="J987" i="37"/>
  <c r="J986" i="37"/>
  <c r="J985" i="37"/>
  <c r="J984" i="37"/>
  <c r="J983" i="37"/>
  <c r="J982" i="37"/>
  <c r="J981" i="37"/>
  <c r="J980" i="37"/>
  <c r="J979" i="37"/>
  <c r="J978" i="37"/>
  <c r="J977" i="37"/>
  <c r="J976" i="37"/>
  <c r="J975" i="37"/>
  <c r="J974" i="37"/>
  <c r="J973" i="37"/>
  <c r="J972" i="37"/>
  <c r="J971" i="37"/>
  <c r="J970" i="37"/>
  <c r="J969" i="37"/>
  <c r="J968" i="37"/>
  <c r="J967" i="37"/>
  <c r="J966" i="37"/>
  <c r="J965" i="37"/>
  <c r="J964" i="37"/>
  <c r="J963" i="37"/>
  <c r="J962" i="37"/>
  <c r="J961" i="37"/>
  <c r="J960" i="37"/>
  <c r="J959" i="37"/>
  <c r="J958" i="37"/>
  <c r="J957" i="37"/>
  <c r="J956" i="37"/>
  <c r="J955" i="37"/>
  <c r="J954" i="37"/>
  <c r="J953" i="37"/>
  <c r="J952" i="37"/>
  <c r="J951" i="37"/>
  <c r="J950" i="37"/>
  <c r="J949" i="37"/>
  <c r="J948" i="37"/>
  <c r="J947" i="37"/>
  <c r="J946" i="37"/>
  <c r="J945" i="37"/>
  <c r="J944" i="37"/>
  <c r="J943" i="37"/>
  <c r="J942" i="37"/>
  <c r="J941" i="37"/>
  <c r="J940" i="37"/>
  <c r="J939" i="37"/>
  <c r="J938" i="37"/>
  <c r="J937" i="37"/>
  <c r="J936" i="37"/>
  <c r="J935" i="37"/>
  <c r="J934" i="37"/>
  <c r="J933" i="37"/>
  <c r="J932" i="37"/>
  <c r="J931" i="37"/>
  <c r="J930" i="37"/>
  <c r="J929" i="37"/>
  <c r="J928" i="37"/>
  <c r="J927" i="37"/>
  <c r="J926" i="37"/>
  <c r="J925" i="37"/>
  <c r="J924" i="37"/>
  <c r="J923" i="37"/>
  <c r="J922" i="37"/>
  <c r="J921" i="37"/>
  <c r="J920" i="37"/>
  <c r="J919" i="37"/>
  <c r="J918" i="37"/>
  <c r="J917" i="37"/>
  <c r="J916" i="37"/>
  <c r="J915" i="37"/>
  <c r="J914" i="37"/>
  <c r="J913" i="37"/>
  <c r="J912" i="37"/>
  <c r="J911" i="37"/>
  <c r="J910" i="37"/>
  <c r="J909" i="37"/>
  <c r="J908" i="37"/>
  <c r="J907" i="37"/>
  <c r="J906" i="37"/>
  <c r="J905" i="37"/>
  <c r="J904" i="37"/>
  <c r="J903" i="37"/>
  <c r="J902" i="37"/>
  <c r="J901" i="37"/>
  <c r="J900" i="37"/>
  <c r="J899" i="37"/>
  <c r="J898" i="37"/>
  <c r="J897" i="37"/>
  <c r="J896" i="37"/>
  <c r="J895" i="37"/>
  <c r="J894" i="37"/>
  <c r="J893" i="37"/>
  <c r="J892" i="37"/>
  <c r="J891" i="37"/>
  <c r="J890" i="37"/>
  <c r="J889" i="37"/>
  <c r="J888" i="37"/>
  <c r="J887" i="37"/>
  <c r="J886" i="37"/>
  <c r="J885" i="37"/>
  <c r="J884" i="37"/>
  <c r="J883" i="37"/>
  <c r="J882" i="37"/>
  <c r="J881" i="37"/>
  <c r="J880" i="37"/>
  <c r="J879" i="37"/>
  <c r="J878" i="37"/>
  <c r="J877" i="37"/>
  <c r="J876" i="37"/>
  <c r="J875" i="37"/>
  <c r="J874" i="37"/>
  <c r="J873" i="37"/>
  <c r="J872" i="37"/>
  <c r="J871" i="37"/>
  <c r="J870" i="37"/>
  <c r="J869" i="37"/>
  <c r="J868" i="37"/>
  <c r="J867" i="37"/>
  <c r="J866" i="37"/>
  <c r="J865" i="37"/>
  <c r="J864" i="37"/>
  <c r="J863" i="37"/>
  <c r="J862" i="37"/>
  <c r="J861" i="37"/>
  <c r="J860" i="37"/>
  <c r="J859" i="37"/>
  <c r="J858" i="37"/>
  <c r="J857" i="37"/>
  <c r="J856" i="37"/>
  <c r="J855" i="37"/>
  <c r="J854" i="37"/>
  <c r="J853" i="37"/>
  <c r="J852" i="37"/>
  <c r="J851" i="37"/>
  <c r="J850" i="37"/>
  <c r="J849" i="37"/>
  <c r="J848" i="37"/>
  <c r="J847" i="37"/>
  <c r="J846" i="37"/>
  <c r="J845" i="37"/>
  <c r="J844" i="37"/>
  <c r="J843" i="37"/>
  <c r="J842" i="37"/>
  <c r="J841" i="37"/>
  <c r="J840" i="37"/>
  <c r="J839" i="37"/>
  <c r="J838" i="37"/>
  <c r="J837" i="37"/>
  <c r="J836" i="37"/>
  <c r="J835" i="37"/>
  <c r="J834" i="37"/>
  <c r="J833" i="37"/>
  <c r="J832" i="37"/>
  <c r="J831" i="37"/>
  <c r="J830" i="37"/>
  <c r="J829" i="37"/>
  <c r="J828" i="37"/>
  <c r="J827" i="37"/>
  <c r="J826" i="37"/>
  <c r="J825" i="37"/>
  <c r="J824" i="37"/>
  <c r="J823" i="37"/>
  <c r="J822" i="37"/>
  <c r="J821" i="37"/>
  <c r="J820" i="37"/>
  <c r="J819" i="37"/>
  <c r="J818" i="37"/>
  <c r="J817" i="37"/>
  <c r="J816" i="37"/>
  <c r="J815" i="37"/>
  <c r="J814" i="37"/>
  <c r="J813" i="37"/>
  <c r="J812" i="37"/>
  <c r="J811" i="37"/>
  <c r="J810" i="37"/>
  <c r="J809" i="37"/>
  <c r="J808" i="37"/>
  <c r="J807" i="37"/>
  <c r="J806" i="37"/>
  <c r="J805" i="37"/>
  <c r="J804" i="37"/>
  <c r="J803" i="37"/>
  <c r="J802" i="37"/>
  <c r="J801" i="37"/>
  <c r="J800" i="37"/>
  <c r="J799" i="37"/>
  <c r="J798" i="37"/>
  <c r="J797" i="37"/>
  <c r="J796" i="37"/>
  <c r="J795" i="37"/>
  <c r="J794" i="37"/>
  <c r="J793" i="37"/>
  <c r="J792" i="37"/>
  <c r="J791" i="37"/>
  <c r="J790" i="37"/>
  <c r="J789" i="37"/>
  <c r="J788" i="37"/>
  <c r="J787" i="37"/>
  <c r="J786" i="37"/>
  <c r="J785" i="37"/>
  <c r="J784" i="37"/>
  <c r="J783" i="37"/>
  <c r="J782" i="37"/>
  <c r="J781" i="37"/>
  <c r="J780" i="37"/>
  <c r="J779" i="37"/>
  <c r="J778" i="37"/>
  <c r="J777" i="37"/>
  <c r="J776" i="37"/>
  <c r="J775" i="37"/>
  <c r="J774" i="37"/>
  <c r="J773" i="37"/>
  <c r="J772" i="37"/>
  <c r="J771" i="37"/>
  <c r="J770" i="37"/>
  <c r="J769" i="37"/>
  <c r="J768" i="37"/>
  <c r="J767" i="37"/>
  <c r="J766" i="37"/>
  <c r="J765" i="37"/>
  <c r="J764" i="37"/>
  <c r="J763" i="37"/>
  <c r="J762" i="37"/>
  <c r="J761" i="37"/>
  <c r="J760" i="37"/>
  <c r="J759" i="37"/>
  <c r="J758" i="37"/>
  <c r="J757" i="37"/>
  <c r="J756" i="37"/>
  <c r="J755" i="37"/>
  <c r="J754" i="37"/>
  <c r="J753" i="37"/>
  <c r="J752" i="37"/>
  <c r="J751" i="37"/>
  <c r="J750" i="37"/>
  <c r="J749" i="37"/>
  <c r="J748" i="37"/>
  <c r="J747" i="37"/>
  <c r="J746" i="37"/>
  <c r="J745" i="37"/>
  <c r="J744" i="37"/>
  <c r="J743" i="37"/>
  <c r="J742" i="37"/>
  <c r="J741" i="37"/>
  <c r="J740" i="37"/>
  <c r="J739" i="37"/>
  <c r="J738" i="37"/>
  <c r="J737" i="37"/>
  <c r="J736" i="37"/>
  <c r="J735" i="37"/>
  <c r="J734" i="37"/>
  <c r="J733" i="37"/>
  <c r="J732" i="37"/>
  <c r="J731" i="37"/>
  <c r="J730" i="37"/>
  <c r="J729" i="37"/>
  <c r="J728" i="37"/>
  <c r="J727" i="37"/>
  <c r="J726" i="37"/>
  <c r="J725" i="37"/>
  <c r="J724" i="37"/>
  <c r="J723" i="37"/>
  <c r="J722" i="37"/>
  <c r="J721" i="37"/>
  <c r="J720" i="37"/>
  <c r="J719" i="37"/>
  <c r="J718" i="37"/>
  <c r="J717" i="37"/>
  <c r="J716" i="37"/>
  <c r="J715" i="37"/>
  <c r="J714" i="37"/>
  <c r="J713" i="37"/>
  <c r="J712" i="37"/>
  <c r="J711" i="37"/>
  <c r="J710" i="37"/>
  <c r="J709" i="37"/>
  <c r="J708" i="37"/>
  <c r="J707" i="37"/>
  <c r="J706" i="37"/>
  <c r="J705" i="37"/>
  <c r="J704" i="37"/>
  <c r="J703" i="37"/>
  <c r="J702" i="37"/>
  <c r="J701" i="37"/>
  <c r="J700" i="37"/>
  <c r="J699" i="37"/>
  <c r="J698" i="37"/>
  <c r="J697" i="37"/>
  <c r="J696" i="37"/>
  <c r="J695" i="37"/>
  <c r="J694" i="37"/>
  <c r="J693" i="37"/>
  <c r="J692" i="37"/>
  <c r="J691" i="37"/>
  <c r="J690" i="37"/>
  <c r="J689" i="37"/>
  <c r="J688" i="37"/>
  <c r="J687" i="37"/>
  <c r="J686" i="37"/>
  <c r="J685" i="37"/>
  <c r="J684" i="37"/>
  <c r="J683" i="37"/>
  <c r="J682" i="37"/>
  <c r="J681" i="37"/>
  <c r="J680" i="37"/>
  <c r="J679" i="37"/>
  <c r="J678" i="37"/>
  <c r="J677" i="37"/>
  <c r="J676" i="37"/>
  <c r="J675" i="37"/>
  <c r="J674" i="37"/>
  <c r="J673" i="37"/>
  <c r="J672" i="37"/>
  <c r="J671" i="37"/>
  <c r="J670" i="37"/>
  <c r="J669" i="37"/>
  <c r="J668" i="37"/>
  <c r="J667" i="37"/>
  <c r="J666" i="37"/>
  <c r="J665" i="37"/>
  <c r="J664" i="37"/>
  <c r="J663" i="37"/>
  <c r="J662" i="37"/>
  <c r="J661" i="37"/>
  <c r="J660" i="37"/>
  <c r="J659" i="37"/>
  <c r="J658" i="37"/>
  <c r="J657" i="37"/>
  <c r="J656" i="37"/>
  <c r="J655" i="37"/>
  <c r="J654" i="37"/>
  <c r="J653" i="37"/>
  <c r="J652" i="37"/>
  <c r="J651" i="37"/>
  <c r="J650" i="37"/>
  <c r="J649" i="37"/>
  <c r="J648" i="37"/>
  <c r="J647" i="37"/>
  <c r="J646" i="37"/>
  <c r="J645" i="37"/>
  <c r="J644" i="37"/>
  <c r="J643" i="37"/>
  <c r="J642" i="37"/>
  <c r="J641" i="37"/>
  <c r="J640" i="37"/>
  <c r="J639" i="37"/>
  <c r="J638" i="37"/>
  <c r="J637" i="37"/>
  <c r="J636" i="37"/>
  <c r="J635" i="37"/>
  <c r="J634" i="37"/>
  <c r="J633" i="37"/>
  <c r="J632" i="37"/>
  <c r="J631" i="37"/>
  <c r="J630" i="37"/>
  <c r="J629" i="37"/>
  <c r="J628" i="37"/>
  <c r="J627" i="37"/>
  <c r="J626" i="37"/>
  <c r="J625" i="37"/>
  <c r="J624" i="37"/>
  <c r="J623" i="37"/>
  <c r="J622" i="37"/>
  <c r="J621" i="37"/>
  <c r="J620" i="37"/>
  <c r="J619" i="37"/>
  <c r="J618" i="37"/>
  <c r="J617" i="37"/>
  <c r="J616" i="37"/>
  <c r="J615" i="37"/>
  <c r="J614" i="37"/>
  <c r="J613" i="37"/>
  <c r="J612" i="37"/>
  <c r="J611" i="37"/>
  <c r="J610" i="37"/>
  <c r="J609" i="37"/>
  <c r="J608" i="37"/>
  <c r="J607" i="37"/>
  <c r="J606" i="37"/>
  <c r="J605" i="37"/>
  <c r="J604" i="37"/>
  <c r="J603" i="37"/>
  <c r="J602" i="37"/>
  <c r="J601" i="37"/>
  <c r="J600" i="37"/>
  <c r="J599" i="37"/>
  <c r="J598" i="37"/>
  <c r="J597" i="37"/>
  <c r="J596" i="37"/>
  <c r="J595" i="37"/>
  <c r="J594" i="37"/>
  <c r="J593" i="37"/>
  <c r="J592" i="37"/>
  <c r="J591" i="37"/>
  <c r="J590" i="37"/>
  <c r="J589" i="37"/>
  <c r="J588" i="37"/>
  <c r="J587" i="37"/>
  <c r="J586" i="37"/>
  <c r="J585" i="37"/>
  <c r="J584" i="37"/>
  <c r="J583" i="37"/>
  <c r="J582" i="37"/>
  <c r="J581" i="37"/>
  <c r="J580" i="37"/>
  <c r="J579" i="37"/>
  <c r="J578" i="37"/>
  <c r="J577" i="37"/>
  <c r="J576" i="37"/>
  <c r="J575" i="37"/>
  <c r="J574" i="37"/>
  <c r="J573" i="37"/>
  <c r="J572" i="37"/>
  <c r="J571" i="37"/>
  <c r="J570" i="37"/>
  <c r="J569" i="37"/>
  <c r="J568" i="37"/>
  <c r="J567" i="37"/>
  <c r="J566" i="37"/>
  <c r="J565" i="37"/>
  <c r="J564" i="37"/>
  <c r="J563" i="37"/>
  <c r="J562" i="37"/>
  <c r="J561" i="37"/>
  <c r="J560" i="37"/>
  <c r="J559" i="37"/>
  <c r="J558" i="37"/>
  <c r="J557" i="37"/>
  <c r="J556" i="37"/>
  <c r="J555" i="37"/>
  <c r="J554" i="37"/>
  <c r="J553" i="37"/>
  <c r="J552" i="37"/>
  <c r="J551" i="37"/>
  <c r="J550" i="37"/>
  <c r="J549" i="37"/>
  <c r="J548" i="37"/>
  <c r="J547" i="37"/>
  <c r="J546" i="37"/>
  <c r="J545" i="37"/>
  <c r="J544" i="37"/>
  <c r="J543" i="37"/>
  <c r="J542" i="37"/>
  <c r="J541" i="37"/>
  <c r="J540" i="37"/>
  <c r="J539" i="37"/>
  <c r="J538" i="37"/>
  <c r="J537" i="37"/>
  <c r="J536" i="37"/>
  <c r="J535" i="37"/>
  <c r="J534" i="37"/>
  <c r="J533" i="37"/>
  <c r="J532" i="37"/>
  <c r="J531" i="37"/>
  <c r="J530" i="37"/>
  <c r="J529" i="37"/>
  <c r="J528" i="37"/>
  <c r="J527" i="37"/>
  <c r="J526" i="37"/>
  <c r="J525" i="37"/>
  <c r="J524" i="37"/>
  <c r="J523" i="37"/>
  <c r="J522" i="37"/>
  <c r="J521" i="37"/>
  <c r="J520" i="37"/>
  <c r="J519" i="37"/>
  <c r="J518" i="37"/>
  <c r="J517" i="37"/>
  <c r="J516" i="37"/>
  <c r="J515" i="37"/>
  <c r="J514" i="37"/>
  <c r="J513" i="37"/>
  <c r="J512" i="37"/>
  <c r="J511" i="37"/>
  <c r="J510" i="37"/>
  <c r="J509" i="37"/>
  <c r="J508" i="37"/>
  <c r="J507" i="37"/>
  <c r="J506" i="37"/>
  <c r="J505" i="37"/>
  <c r="J504" i="37"/>
  <c r="J503" i="37"/>
  <c r="J502" i="37"/>
  <c r="J501" i="37"/>
  <c r="J500" i="37"/>
  <c r="J499" i="37"/>
  <c r="J498" i="37"/>
  <c r="J497" i="37"/>
  <c r="J496" i="37"/>
  <c r="J495" i="37"/>
  <c r="J494" i="37"/>
  <c r="J493" i="37"/>
  <c r="J492" i="37"/>
  <c r="J491" i="37"/>
  <c r="J490" i="37"/>
  <c r="J489" i="37"/>
  <c r="J488" i="37"/>
  <c r="J487" i="37"/>
  <c r="J486" i="37"/>
  <c r="J485" i="37"/>
  <c r="J484" i="37"/>
  <c r="J483" i="37"/>
  <c r="J482" i="37"/>
  <c r="J481" i="37"/>
  <c r="J480" i="37"/>
  <c r="J479" i="37"/>
  <c r="J478" i="37"/>
  <c r="J477" i="37"/>
  <c r="J476" i="37"/>
  <c r="J475" i="37"/>
  <c r="J474" i="37"/>
  <c r="J473" i="37"/>
  <c r="J472" i="37"/>
  <c r="J471" i="37"/>
  <c r="J470" i="37"/>
  <c r="J469" i="37"/>
  <c r="J468" i="37"/>
  <c r="J467" i="37"/>
  <c r="J466" i="37"/>
  <c r="J465" i="37"/>
  <c r="J464" i="37"/>
  <c r="J463" i="37"/>
  <c r="J462" i="37"/>
  <c r="J461" i="37"/>
  <c r="J460" i="37"/>
  <c r="J459" i="37"/>
  <c r="J458" i="37"/>
  <c r="J457" i="37"/>
  <c r="J456" i="37"/>
  <c r="J455" i="37"/>
  <c r="J454" i="37"/>
  <c r="J453" i="37"/>
  <c r="J452" i="37"/>
  <c r="J451" i="37"/>
  <c r="J450" i="37"/>
  <c r="J449" i="37"/>
  <c r="J448" i="37"/>
  <c r="J447" i="37"/>
  <c r="J446" i="37"/>
  <c r="J445" i="37"/>
  <c r="J444" i="37"/>
  <c r="J443" i="37"/>
  <c r="J442" i="37"/>
  <c r="J441" i="37"/>
  <c r="J440" i="37"/>
  <c r="J439" i="37"/>
  <c r="J438" i="37"/>
  <c r="J437" i="37"/>
  <c r="J436" i="37"/>
  <c r="J435" i="37"/>
  <c r="J434" i="37"/>
  <c r="J433" i="37"/>
  <c r="J432" i="37"/>
  <c r="J431" i="37"/>
  <c r="J430" i="37"/>
  <c r="J429" i="37"/>
  <c r="J428" i="37"/>
  <c r="J427" i="37"/>
  <c r="J426" i="37"/>
  <c r="J425" i="37"/>
  <c r="J424" i="37"/>
  <c r="J423" i="37"/>
  <c r="J422" i="37"/>
  <c r="J421" i="37"/>
  <c r="J420" i="37"/>
  <c r="J419" i="37"/>
  <c r="J418" i="37"/>
  <c r="J417" i="37"/>
  <c r="J416" i="37"/>
  <c r="J415" i="37"/>
  <c r="J414" i="37"/>
  <c r="J413" i="37"/>
  <c r="J412" i="37"/>
  <c r="J411" i="37"/>
  <c r="J410" i="37"/>
  <c r="J409" i="37"/>
  <c r="J408" i="37"/>
  <c r="J407" i="37"/>
  <c r="J406" i="37"/>
  <c r="J405" i="37"/>
  <c r="J404" i="37"/>
  <c r="J403" i="37"/>
  <c r="J402" i="37"/>
  <c r="J401" i="37"/>
  <c r="J400" i="37"/>
  <c r="J399" i="37"/>
  <c r="J398" i="37"/>
  <c r="J397" i="37"/>
  <c r="J396" i="37"/>
  <c r="J395" i="37"/>
  <c r="J394" i="37"/>
  <c r="J393" i="37"/>
  <c r="J392" i="37"/>
  <c r="J391" i="37"/>
  <c r="J390" i="37"/>
  <c r="J389" i="37"/>
  <c r="J388" i="37"/>
  <c r="J387" i="37"/>
  <c r="J386" i="37"/>
  <c r="J385" i="37"/>
  <c r="J384" i="37"/>
  <c r="J383" i="37"/>
  <c r="J382" i="37"/>
  <c r="J381" i="37"/>
  <c r="J380" i="37"/>
  <c r="J379" i="37"/>
  <c r="J378" i="37"/>
  <c r="J377" i="37"/>
  <c r="J376" i="37"/>
  <c r="J375" i="37"/>
  <c r="J374" i="37"/>
  <c r="J373" i="37"/>
  <c r="J372" i="37"/>
  <c r="J371" i="37"/>
  <c r="J370" i="37"/>
  <c r="J369" i="37"/>
  <c r="J368" i="37"/>
  <c r="J367" i="37"/>
  <c r="J366" i="37"/>
  <c r="J365" i="37"/>
  <c r="J364" i="37"/>
  <c r="J363" i="37"/>
  <c r="J362" i="37"/>
  <c r="J361" i="37"/>
  <c r="J360" i="37"/>
  <c r="J359" i="37"/>
  <c r="J358" i="37"/>
  <c r="J357" i="37"/>
  <c r="J356" i="37"/>
  <c r="J355" i="37"/>
  <c r="J354" i="37"/>
  <c r="J353" i="37"/>
  <c r="J352" i="37"/>
  <c r="J351" i="37"/>
  <c r="J350" i="37"/>
  <c r="J349" i="37"/>
  <c r="J348" i="37"/>
  <c r="J347" i="37"/>
  <c r="J346" i="37"/>
  <c r="J345" i="37"/>
  <c r="J344" i="37"/>
  <c r="J343" i="37"/>
  <c r="J342" i="37"/>
  <c r="J341" i="37"/>
  <c r="J340" i="37"/>
  <c r="J339" i="37"/>
  <c r="J338" i="37"/>
  <c r="J337" i="37"/>
  <c r="J336" i="37"/>
  <c r="J335" i="37"/>
  <c r="J334" i="37"/>
  <c r="J333" i="37"/>
  <c r="J332" i="37"/>
  <c r="J331" i="37"/>
  <c r="J330" i="37"/>
  <c r="J329" i="37"/>
  <c r="J328" i="37"/>
  <c r="J327" i="37"/>
  <c r="J326" i="37"/>
  <c r="J325" i="37"/>
  <c r="J324" i="37"/>
  <c r="J323" i="37"/>
  <c r="J322" i="37"/>
  <c r="J321" i="37"/>
  <c r="J320" i="37"/>
  <c r="J319" i="37"/>
  <c r="J318" i="37"/>
  <c r="J317" i="37"/>
  <c r="J316" i="37"/>
  <c r="J315" i="37"/>
  <c r="J314" i="37"/>
  <c r="J313" i="37"/>
  <c r="J312" i="37"/>
  <c r="J311" i="37"/>
  <c r="J310" i="37"/>
  <c r="J309" i="37"/>
  <c r="J308" i="37"/>
  <c r="J307" i="37"/>
  <c r="J306" i="37"/>
  <c r="J305" i="37"/>
  <c r="J304" i="37"/>
  <c r="J303" i="37"/>
  <c r="J302" i="37"/>
  <c r="J301" i="37"/>
  <c r="J300" i="37"/>
  <c r="J299" i="37"/>
  <c r="J298" i="37"/>
  <c r="J297" i="37"/>
  <c r="J296" i="37"/>
  <c r="J295" i="37"/>
  <c r="J294" i="37"/>
  <c r="J293" i="37"/>
  <c r="J292" i="37"/>
  <c r="J291" i="37"/>
  <c r="J290" i="37"/>
  <c r="J289" i="37"/>
  <c r="J288" i="37"/>
  <c r="J287" i="37"/>
  <c r="J286" i="37"/>
  <c r="J285" i="37"/>
  <c r="J284" i="37"/>
  <c r="J283" i="37"/>
  <c r="J282" i="37"/>
  <c r="J281" i="37"/>
  <c r="J280" i="37"/>
  <c r="J279" i="37"/>
  <c r="J278" i="37"/>
  <c r="J277" i="37"/>
  <c r="J276" i="37"/>
  <c r="J275" i="37"/>
  <c r="J274" i="37"/>
  <c r="J273" i="37"/>
  <c r="J272" i="37"/>
  <c r="J271" i="37"/>
  <c r="J270" i="37"/>
  <c r="J269" i="37"/>
  <c r="J268" i="37"/>
  <c r="J267" i="37"/>
  <c r="J266" i="37"/>
  <c r="J265" i="37"/>
  <c r="J264" i="37"/>
  <c r="J263" i="37"/>
  <c r="J262" i="37"/>
  <c r="J261" i="37"/>
  <c r="J260" i="37"/>
  <c r="J259" i="37"/>
  <c r="J258" i="37"/>
  <c r="J257" i="37"/>
  <c r="J256" i="37"/>
  <c r="J255" i="37"/>
  <c r="J254" i="37"/>
  <c r="J253" i="37"/>
  <c r="J252" i="37"/>
  <c r="J251" i="37"/>
  <c r="J250" i="37"/>
  <c r="J249" i="37"/>
  <c r="J248" i="37"/>
  <c r="J247" i="37"/>
  <c r="J246" i="37"/>
  <c r="J245" i="37"/>
  <c r="J244" i="37"/>
  <c r="J243" i="37"/>
  <c r="J242" i="37"/>
  <c r="J241" i="37"/>
  <c r="J240" i="37"/>
  <c r="J239" i="37"/>
  <c r="J238" i="37"/>
  <c r="J237" i="37"/>
  <c r="J236" i="37"/>
  <c r="J235" i="37"/>
  <c r="J234" i="37"/>
  <c r="J233" i="37"/>
  <c r="J232" i="37"/>
  <c r="J231" i="37"/>
  <c r="J230" i="37"/>
  <c r="J229" i="37"/>
  <c r="J228" i="37"/>
  <c r="J227" i="37"/>
  <c r="J226" i="37"/>
  <c r="J225" i="37"/>
  <c r="J224" i="37"/>
  <c r="J223" i="37"/>
  <c r="J222" i="37"/>
  <c r="J221" i="37"/>
  <c r="J220" i="37"/>
  <c r="J219" i="37"/>
  <c r="J218" i="37"/>
  <c r="J217" i="37"/>
  <c r="J216" i="37"/>
  <c r="J215" i="37"/>
  <c r="J214" i="37"/>
  <c r="J213" i="37"/>
  <c r="J212" i="37"/>
  <c r="J211" i="37"/>
  <c r="J210" i="37"/>
  <c r="J209" i="37"/>
  <c r="J208" i="37"/>
  <c r="J207" i="37"/>
  <c r="J206" i="37"/>
  <c r="J205" i="37"/>
  <c r="J204" i="37"/>
  <c r="J203" i="37"/>
  <c r="J202" i="37"/>
  <c r="J201" i="37"/>
  <c r="J200" i="37"/>
  <c r="J199" i="37"/>
  <c r="J198" i="37"/>
  <c r="J197" i="37"/>
  <c r="J196" i="37"/>
  <c r="J195" i="37"/>
  <c r="J194" i="37"/>
  <c r="J193" i="37"/>
  <c r="J192" i="37"/>
  <c r="J191" i="37"/>
  <c r="J190" i="37"/>
  <c r="J189" i="37"/>
  <c r="J188" i="37"/>
  <c r="J187" i="37"/>
  <c r="J186" i="37"/>
  <c r="J185" i="37"/>
  <c r="J184" i="37"/>
  <c r="J183" i="37"/>
  <c r="J182" i="37"/>
  <c r="J181" i="37"/>
  <c r="J180" i="37"/>
  <c r="J179" i="37"/>
  <c r="J178" i="37"/>
  <c r="J177" i="37"/>
  <c r="J176" i="37"/>
  <c r="J175" i="37"/>
  <c r="J174" i="37"/>
  <c r="J173" i="37"/>
  <c r="J172" i="37"/>
  <c r="J171" i="37"/>
  <c r="J170" i="37"/>
  <c r="J169" i="37"/>
  <c r="J168" i="37"/>
  <c r="J167" i="37"/>
  <c r="J166" i="37"/>
  <c r="J165" i="37"/>
  <c r="J164" i="37"/>
  <c r="J163" i="37"/>
  <c r="J162" i="37"/>
  <c r="J161" i="37"/>
  <c r="J160" i="37"/>
  <c r="J159" i="37"/>
  <c r="J158" i="37"/>
  <c r="J157" i="37"/>
  <c r="J156" i="37"/>
  <c r="J155" i="37"/>
  <c r="J154" i="37"/>
  <c r="J153" i="37"/>
  <c r="J152" i="37"/>
  <c r="J151" i="37"/>
  <c r="J150" i="37"/>
  <c r="J149" i="37"/>
  <c r="J148" i="37"/>
  <c r="J147" i="37"/>
  <c r="J146" i="37"/>
  <c r="J145" i="37"/>
  <c r="J144" i="37"/>
  <c r="J143" i="37"/>
  <c r="J142" i="37"/>
  <c r="J141" i="37"/>
  <c r="J140" i="37"/>
  <c r="J139" i="37"/>
  <c r="J138" i="37"/>
  <c r="J137" i="37"/>
  <c r="J136" i="37"/>
  <c r="J135" i="37"/>
  <c r="J134" i="37"/>
  <c r="J133" i="37"/>
  <c r="J132" i="37"/>
  <c r="J131" i="37"/>
  <c r="J130" i="37"/>
  <c r="J129" i="37"/>
  <c r="J128" i="37"/>
  <c r="J127" i="37"/>
  <c r="J126" i="37"/>
  <c r="J125" i="37"/>
  <c r="J124" i="37"/>
  <c r="J123" i="37"/>
  <c r="J122" i="37"/>
  <c r="J121" i="37"/>
  <c r="J120" i="37"/>
  <c r="J119" i="37"/>
  <c r="J118" i="37"/>
  <c r="J117" i="37"/>
  <c r="J116" i="37"/>
  <c r="J115" i="37"/>
  <c r="J114" i="37"/>
  <c r="J113" i="37"/>
  <c r="J112" i="37"/>
  <c r="J111" i="37"/>
  <c r="J110" i="37"/>
  <c r="J109" i="37"/>
  <c r="J108" i="37"/>
  <c r="J107" i="37"/>
  <c r="J106" i="37"/>
  <c r="J105" i="37"/>
  <c r="J104" i="37"/>
  <c r="J103" i="37"/>
  <c r="J102" i="37"/>
  <c r="J101" i="37"/>
  <c r="J100" i="37"/>
  <c r="J99" i="37"/>
  <c r="J98" i="37"/>
  <c r="J97" i="37"/>
  <c r="J96" i="37"/>
  <c r="J95" i="37"/>
  <c r="J94" i="37"/>
  <c r="J93" i="37"/>
  <c r="J92" i="37"/>
  <c r="J91" i="37"/>
  <c r="J90" i="37"/>
  <c r="J89" i="37"/>
  <c r="J88" i="37"/>
  <c r="J87" i="37"/>
  <c r="J86" i="37"/>
  <c r="J85" i="37"/>
  <c r="J84" i="37"/>
  <c r="J83" i="37"/>
  <c r="J82" i="37"/>
  <c r="J81" i="37"/>
  <c r="J80" i="37"/>
  <c r="J79" i="37"/>
  <c r="J78" i="37"/>
  <c r="J77" i="37"/>
  <c r="J76" i="37"/>
  <c r="J75" i="37"/>
  <c r="J74" i="37"/>
  <c r="J73" i="37"/>
  <c r="J72" i="37"/>
  <c r="J71" i="37"/>
  <c r="J70" i="37"/>
  <c r="J69" i="37"/>
  <c r="J68" i="37"/>
  <c r="J67" i="37"/>
  <c r="J66" i="37"/>
  <c r="J65" i="37"/>
  <c r="J64" i="37"/>
  <c r="J63" i="37"/>
  <c r="J62" i="37"/>
  <c r="J61" i="37"/>
  <c r="J60" i="37"/>
  <c r="J59" i="37"/>
  <c r="J58" i="37"/>
  <c r="J57" i="37"/>
  <c r="J56" i="37"/>
  <c r="J55" i="37"/>
  <c r="J54" i="37"/>
  <c r="J53" i="37"/>
  <c r="J52" i="37"/>
  <c r="J51" i="37"/>
  <c r="J50" i="37"/>
  <c r="J49" i="37"/>
  <c r="J48" i="37"/>
  <c r="J47" i="37"/>
  <c r="J46" i="37"/>
  <c r="J45" i="37"/>
  <c r="J44" i="37"/>
  <c r="J43" i="37"/>
  <c r="J42" i="37"/>
  <c r="J41" i="37"/>
  <c r="J40" i="37"/>
  <c r="J39" i="37"/>
  <c r="J38" i="37"/>
  <c r="J37" i="37"/>
  <c r="J36" i="37"/>
  <c r="J35" i="37"/>
  <c r="J34" i="37"/>
  <c r="J33" i="37"/>
  <c r="J32" i="37"/>
  <c r="J31" i="37"/>
  <c r="J30" i="37"/>
  <c r="J29" i="37"/>
  <c r="J28" i="37"/>
  <c r="J27" i="37"/>
  <c r="J26" i="37"/>
  <c r="J25" i="37"/>
  <c r="J24" i="37"/>
  <c r="J23" i="37"/>
  <c r="J22" i="37"/>
  <c r="J21" i="37"/>
  <c r="J20" i="37"/>
  <c r="J19" i="37"/>
  <c r="J18" i="37"/>
  <c r="J17" i="37"/>
  <c r="J16" i="37"/>
  <c r="J15" i="37"/>
  <c r="J14" i="37"/>
  <c r="J13" i="37"/>
  <c r="J12" i="37"/>
  <c r="J11" i="37"/>
  <c r="J10" i="37"/>
  <c r="J9" i="37"/>
  <c r="J8" i="37"/>
  <c r="J7" i="37"/>
  <c r="J6" i="37"/>
  <c r="J5" i="37"/>
  <c r="J4" i="37"/>
  <c r="J3" i="37"/>
  <c r="N7" i="41" l="1"/>
  <c r="L6" i="41" a="1"/>
  <c r="L6" i="41" s="1"/>
  <c r="M6" i="41" a="1"/>
  <c r="M6" i="41" s="1"/>
  <c r="M6" i="42" a="1"/>
  <c r="M6" i="42" s="1"/>
  <c r="M5" i="43" a="1"/>
  <c r="M5" i="43" s="1"/>
  <c r="M6" i="43" s="1" a="1"/>
  <c r="M6" i="43" s="1"/>
  <c r="N8" i="43"/>
  <c r="L6" i="43" a="1"/>
  <c r="L6" i="43" s="1"/>
  <c r="N7" i="42"/>
  <c r="L6" i="42" a="1"/>
  <c r="L6" i="42" s="1"/>
  <c r="L7" i="42" s="1" a="1"/>
  <c r="L7" i="42" s="1"/>
  <c r="B1" i="32"/>
  <c r="AK264" i="26"/>
  <c r="Y264" i="26"/>
  <c r="M264" i="26"/>
  <c r="AE263" i="26"/>
  <c r="S263" i="26"/>
  <c r="AK262" i="26"/>
  <c r="Y262" i="26"/>
  <c r="M262" i="26"/>
  <c r="AE261" i="26"/>
  <c r="S261" i="26"/>
  <c r="AK260" i="26"/>
  <c r="Y260" i="26"/>
  <c r="M260" i="26"/>
  <c r="AE259" i="26"/>
  <c r="S259" i="26"/>
  <c r="AK258" i="26"/>
  <c r="Y258" i="26"/>
  <c r="M258" i="26"/>
  <c r="AE257" i="26"/>
  <c r="S257" i="26"/>
  <c r="AK256" i="26"/>
  <c r="Y256" i="26"/>
  <c r="M256" i="26"/>
  <c r="AE255" i="26"/>
  <c r="S255" i="26"/>
  <c r="AK254" i="26"/>
  <c r="Y254" i="26"/>
  <c r="M254" i="26"/>
  <c r="AE253" i="26"/>
  <c r="S253" i="26"/>
  <c r="AK252" i="26"/>
  <c r="Y252" i="26"/>
  <c r="M252" i="26"/>
  <c r="AE251" i="26"/>
  <c r="S251" i="26"/>
  <c r="AK250" i="26"/>
  <c r="Y250" i="26"/>
  <c r="M250" i="26"/>
  <c r="AE249" i="26"/>
  <c r="S249" i="26"/>
  <c r="AK248" i="26"/>
  <c r="Y248" i="26"/>
  <c r="M248" i="26"/>
  <c r="AE247" i="26"/>
  <c r="S247" i="26"/>
  <c r="AK246" i="26"/>
  <c r="Y246" i="26"/>
  <c r="M246" i="26"/>
  <c r="AE245" i="26"/>
  <c r="S245" i="26"/>
  <c r="AK244" i="26"/>
  <c r="Y244" i="26"/>
  <c r="M244" i="26"/>
  <c r="AE243" i="26"/>
  <c r="S243" i="26"/>
  <c r="AK242" i="26"/>
  <c r="Y242" i="26"/>
  <c r="M242" i="26"/>
  <c r="AE241" i="26"/>
  <c r="S241" i="26"/>
  <c r="AK240" i="26"/>
  <c r="Y240" i="26"/>
  <c r="M240" i="26"/>
  <c r="AE239" i="26"/>
  <c r="S239" i="26"/>
  <c r="AK238" i="26"/>
  <c r="Y238" i="26"/>
  <c r="M238" i="26"/>
  <c r="AE237" i="26"/>
  <c r="S237" i="26"/>
  <c r="AK236" i="26"/>
  <c r="Y236" i="26"/>
  <c r="M236" i="26"/>
  <c r="AE235" i="26"/>
  <c r="S235" i="26"/>
  <c r="AK234" i="26"/>
  <c r="Y234" i="26"/>
  <c r="M234" i="26"/>
  <c r="AE233" i="26"/>
  <c r="S233" i="26"/>
  <c r="AK232" i="26"/>
  <c r="Y232" i="26"/>
  <c r="M232" i="26"/>
  <c r="AE231" i="26"/>
  <c r="S231" i="26"/>
  <c r="AI264" i="26"/>
  <c r="W264" i="26"/>
  <c r="K264" i="26"/>
  <c r="AC263" i="26"/>
  <c r="Q263" i="26"/>
  <c r="AI262" i="26"/>
  <c r="W262" i="26"/>
  <c r="K262" i="26"/>
  <c r="AC261" i="26"/>
  <c r="Q261" i="26"/>
  <c r="AI260" i="26"/>
  <c r="W260" i="26"/>
  <c r="K260" i="26"/>
  <c r="AC259" i="26"/>
  <c r="Q259" i="26"/>
  <c r="AI258" i="26"/>
  <c r="W258" i="26"/>
  <c r="K258" i="26"/>
  <c r="AC257" i="26"/>
  <c r="Q257" i="26"/>
  <c r="AI256" i="26"/>
  <c r="W256" i="26"/>
  <c r="K256" i="26"/>
  <c r="AC255" i="26"/>
  <c r="Q255" i="26"/>
  <c r="AI254" i="26"/>
  <c r="W254" i="26"/>
  <c r="K254" i="26"/>
  <c r="AC253" i="26"/>
  <c r="Q253" i="26"/>
  <c r="AI252" i="26"/>
  <c r="W252" i="26"/>
  <c r="K252" i="26"/>
  <c r="AC251" i="26"/>
  <c r="Q251" i="26"/>
  <c r="AI250" i="26"/>
  <c r="W250" i="26"/>
  <c r="K250" i="26"/>
  <c r="AC249" i="26"/>
  <c r="Q249" i="26"/>
  <c r="AI248" i="26"/>
  <c r="W248" i="26"/>
  <c r="K248" i="26"/>
  <c r="AC247" i="26"/>
  <c r="Q247" i="26"/>
  <c r="AI246" i="26"/>
  <c r="W246" i="26"/>
  <c r="K246" i="26"/>
  <c r="AC245" i="26"/>
  <c r="Q245" i="26"/>
  <c r="AI244" i="26"/>
  <c r="W244" i="26"/>
  <c r="K244" i="26"/>
  <c r="AC243" i="26"/>
  <c r="Q243" i="26"/>
  <c r="AI242" i="26"/>
  <c r="W242" i="26"/>
  <c r="K242" i="26"/>
  <c r="AC241" i="26"/>
  <c r="Q241" i="26"/>
  <c r="AI240" i="26"/>
  <c r="W240" i="26"/>
  <c r="K240" i="26"/>
  <c r="AC239" i="26"/>
  <c r="Q239" i="26"/>
  <c r="AI238" i="26"/>
  <c r="W238" i="26"/>
  <c r="K238" i="26"/>
  <c r="AC237" i="26"/>
  <c r="Q237" i="26"/>
  <c r="AI236" i="26"/>
  <c r="W236" i="26"/>
  <c r="K236" i="26"/>
  <c r="AC235" i="26"/>
  <c r="Q235" i="26"/>
  <c r="AI234" i="26"/>
  <c r="W234" i="26"/>
  <c r="K234" i="26"/>
  <c r="AC233" i="26"/>
  <c r="Q233" i="26"/>
  <c r="AI232" i="26"/>
  <c r="W232" i="26"/>
  <c r="K232" i="26"/>
  <c r="AC231" i="26"/>
  <c r="Q231" i="26"/>
  <c r="AD264" i="26"/>
  <c r="R264" i="26"/>
  <c r="AJ263" i="26"/>
  <c r="X263" i="26"/>
  <c r="L263" i="26"/>
  <c r="AD262" i="26"/>
  <c r="R262" i="26"/>
  <c r="AJ261" i="26"/>
  <c r="X261" i="26"/>
  <c r="L261" i="26"/>
  <c r="AD260" i="26"/>
  <c r="R260" i="26"/>
  <c r="AJ259" i="26"/>
  <c r="X259" i="26"/>
  <c r="L259" i="26"/>
  <c r="AD258" i="26"/>
  <c r="R258" i="26"/>
  <c r="AJ257" i="26"/>
  <c r="X257" i="26"/>
  <c r="L257" i="26"/>
  <c r="AD256" i="26"/>
  <c r="R256" i="26"/>
  <c r="AJ255" i="26"/>
  <c r="X255" i="26"/>
  <c r="L255" i="26"/>
  <c r="AD254" i="26"/>
  <c r="R254" i="26"/>
  <c r="AJ253" i="26"/>
  <c r="X253" i="26"/>
  <c r="L253" i="26"/>
  <c r="AD252" i="26"/>
  <c r="R252" i="26"/>
  <c r="AJ251" i="26"/>
  <c r="X251" i="26"/>
  <c r="L251" i="26"/>
  <c r="AD250" i="26"/>
  <c r="R250" i="26"/>
  <c r="AJ249" i="26"/>
  <c r="X249" i="26"/>
  <c r="L249" i="26"/>
  <c r="AD248" i="26"/>
  <c r="R248" i="26"/>
  <c r="AJ247" i="26"/>
  <c r="X247" i="26"/>
  <c r="L247" i="26"/>
  <c r="AD246" i="26"/>
  <c r="R246" i="26"/>
  <c r="AJ245" i="26"/>
  <c r="X245" i="26"/>
  <c r="L245" i="26"/>
  <c r="AD244" i="26"/>
  <c r="R244" i="26"/>
  <c r="AJ243" i="26"/>
  <c r="X243" i="26"/>
  <c r="L243" i="26"/>
  <c r="AD242" i="26"/>
  <c r="R242" i="26"/>
  <c r="AJ241" i="26"/>
  <c r="X241" i="26"/>
  <c r="L241" i="26"/>
  <c r="AD240" i="26"/>
  <c r="R240" i="26"/>
  <c r="AJ239" i="26"/>
  <c r="X239" i="26"/>
  <c r="L239" i="26"/>
  <c r="AD238" i="26"/>
  <c r="R238" i="26"/>
  <c r="AJ237" i="26"/>
  <c r="X237" i="26"/>
  <c r="L237" i="26"/>
  <c r="AD236" i="26"/>
  <c r="R236" i="26"/>
  <c r="AJ235" i="26"/>
  <c r="X235" i="26"/>
  <c r="L235" i="26"/>
  <c r="AD234" i="26"/>
  <c r="R234" i="26"/>
  <c r="AJ233" i="26"/>
  <c r="X233" i="26"/>
  <c r="L233" i="26"/>
  <c r="AD232" i="26"/>
  <c r="R232" i="26"/>
  <c r="AJ231" i="26"/>
  <c r="X231" i="26"/>
  <c r="L231" i="26"/>
  <c r="AC264" i="26"/>
  <c r="Q264" i="26"/>
  <c r="AI263" i="26"/>
  <c r="W263" i="26"/>
  <c r="K263" i="26"/>
  <c r="AC262" i="26"/>
  <c r="Q262" i="26"/>
  <c r="AI261" i="26"/>
  <c r="W261" i="26"/>
  <c r="K261" i="26"/>
  <c r="AC260" i="26"/>
  <c r="Q260" i="26"/>
  <c r="AI259" i="26"/>
  <c r="W259" i="26"/>
  <c r="K259" i="26"/>
  <c r="AC258" i="26"/>
  <c r="Q258" i="26"/>
  <c r="AI257" i="26"/>
  <c r="W257" i="26"/>
  <c r="K257" i="26"/>
  <c r="AC256" i="26"/>
  <c r="Q256" i="26"/>
  <c r="AI255" i="26"/>
  <c r="W255" i="26"/>
  <c r="K255" i="26"/>
  <c r="AC254" i="26"/>
  <c r="Q254" i="26"/>
  <c r="AI253" i="26"/>
  <c r="W253" i="26"/>
  <c r="K253" i="26"/>
  <c r="AC252" i="26"/>
  <c r="Q252" i="26"/>
  <c r="AI251" i="26"/>
  <c r="W251" i="26"/>
  <c r="K251" i="26"/>
  <c r="AC250" i="26"/>
  <c r="Q250" i="26"/>
  <c r="AI249" i="26"/>
  <c r="W249" i="26"/>
  <c r="K249" i="26"/>
  <c r="AC248" i="26"/>
  <c r="Q248" i="26"/>
  <c r="AI247" i="26"/>
  <c r="W247" i="26"/>
  <c r="K247" i="26"/>
  <c r="AC246" i="26"/>
  <c r="Q246" i="26"/>
  <c r="AI245" i="26"/>
  <c r="W245" i="26"/>
  <c r="K245" i="26"/>
  <c r="AC244" i="26"/>
  <c r="Q244" i="26"/>
  <c r="AI243" i="26"/>
  <c r="W243" i="26"/>
  <c r="K243" i="26"/>
  <c r="AC242" i="26"/>
  <c r="Q242" i="26"/>
  <c r="AI241" i="26"/>
  <c r="W241" i="26"/>
  <c r="K241" i="26"/>
  <c r="AC240" i="26"/>
  <c r="Q240" i="26"/>
  <c r="AI239" i="26"/>
  <c r="W239" i="26"/>
  <c r="K239" i="26"/>
  <c r="AC238" i="26"/>
  <c r="Q238" i="26"/>
  <c r="AI237" i="26"/>
  <c r="W237" i="26"/>
  <c r="K237" i="26"/>
  <c r="AC236" i="26"/>
  <c r="Q236" i="26"/>
  <c r="AI235" i="26"/>
  <c r="W235" i="26"/>
  <c r="K235" i="26"/>
  <c r="AC234" i="26"/>
  <c r="Q234" i="26"/>
  <c r="AI233" i="26"/>
  <c r="W233" i="26"/>
  <c r="K233" i="26"/>
  <c r="AC232" i="26"/>
  <c r="Q232" i="26"/>
  <c r="AI231" i="26"/>
  <c r="W231" i="26"/>
  <c r="K231" i="26"/>
  <c r="AB264" i="26"/>
  <c r="P264" i="26"/>
  <c r="AH263" i="26"/>
  <c r="V263" i="26"/>
  <c r="J263" i="26"/>
  <c r="AB262" i="26"/>
  <c r="P262" i="26"/>
  <c r="AH261" i="26"/>
  <c r="V261" i="26"/>
  <c r="J261" i="26"/>
  <c r="AB260" i="26"/>
  <c r="P260" i="26"/>
  <c r="AH259" i="26"/>
  <c r="V259" i="26"/>
  <c r="J259" i="26"/>
  <c r="AB258" i="26"/>
  <c r="P258" i="26"/>
  <c r="AH257" i="26"/>
  <c r="V257" i="26"/>
  <c r="J257" i="26"/>
  <c r="AB256" i="26"/>
  <c r="P256" i="26"/>
  <c r="AH255" i="26"/>
  <c r="V255" i="26"/>
  <c r="J255" i="26"/>
  <c r="AB254" i="26"/>
  <c r="P254" i="26"/>
  <c r="AH253" i="26"/>
  <c r="V253" i="26"/>
  <c r="J253" i="26"/>
  <c r="AB252" i="26"/>
  <c r="P252" i="26"/>
  <c r="AH251" i="26"/>
  <c r="V251" i="26"/>
  <c r="J251" i="26"/>
  <c r="AB250" i="26"/>
  <c r="P250" i="26"/>
  <c r="AH249" i="26"/>
  <c r="V249" i="26"/>
  <c r="J249" i="26"/>
  <c r="AB248" i="26"/>
  <c r="P248" i="26"/>
  <c r="AH247" i="26"/>
  <c r="V247" i="26"/>
  <c r="J247" i="26"/>
  <c r="AB246" i="26"/>
  <c r="P246" i="26"/>
  <c r="AH245" i="26"/>
  <c r="V245" i="26"/>
  <c r="J245" i="26"/>
  <c r="AB244" i="26"/>
  <c r="P244" i="26"/>
  <c r="AH243" i="26"/>
  <c r="V243" i="26"/>
  <c r="J243" i="26"/>
  <c r="AB242" i="26"/>
  <c r="P242" i="26"/>
  <c r="AH241" i="26"/>
  <c r="V241" i="26"/>
  <c r="J241" i="26"/>
  <c r="AB240" i="26"/>
  <c r="P240" i="26"/>
  <c r="AH239" i="26"/>
  <c r="V239" i="26"/>
  <c r="J239" i="26"/>
  <c r="AB238" i="26"/>
  <c r="P238" i="26"/>
  <c r="AH237" i="26"/>
  <c r="V237" i="26"/>
  <c r="J237" i="26"/>
  <c r="AB236" i="26"/>
  <c r="P236" i="26"/>
  <c r="AH235" i="26"/>
  <c r="V235" i="26"/>
  <c r="J235" i="26"/>
  <c r="AB234" i="26"/>
  <c r="P234" i="26"/>
  <c r="AH233" i="26"/>
  <c r="V233" i="26"/>
  <c r="J233" i="26"/>
  <c r="AB232" i="26"/>
  <c r="P232" i="26"/>
  <c r="AH231" i="26"/>
  <c r="V231" i="26"/>
  <c r="J231" i="26"/>
  <c r="AA264" i="26"/>
  <c r="O264" i="26"/>
  <c r="AG263" i="26"/>
  <c r="U263" i="26"/>
  <c r="I263" i="26"/>
  <c r="AA262" i="26"/>
  <c r="O262" i="26"/>
  <c r="AG261" i="26"/>
  <c r="U261" i="26"/>
  <c r="I261" i="26"/>
  <c r="AA260" i="26"/>
  <c r="O260" i="26"/>
  <c r="AG259" i="26"/>
  <c r="U259" i="26"/>
  <c r="I259" i="26"/>
  <c r="AA258" i="26"/>
  <c r="O258" i="26"/>
  <c r="AG257" i="26"/>
  <c r="U257" i="26"/>
  <c r="I257" i="26"/>
  <c r="AA256" i="26"/>
  <c r="O256" i="26"/>
  <c r="AG255" i="26"/>
  <c r="U255" i="26"/>
  <c r="I255" i="26"/>
  <c r="AA254" i="26"/>
  <c r="O254" i="26"/>
  <c r="AG253" i="26"/>
  <c r="U253" i="26"/>
  <c r="I253" i="26"/>
  <c r="AA252" i="26"/>
  <c r="O252" i="26"/>
  <c r="AG251" i="26"/>
  <c r="U251" i="26"/>
  <c r="I251" i="26"/>
  <c r="AA250" i="26"/>
  <c r="O250" i="26"/>
  <c r="AG249" i="26"/>
  <c r="U249" i="26"/>
  <c r="I249" i="26"/>
  <c r="AA248" i="26"/>
  <c r="O248" i="26"/>
  <c r="AG247" i="26"/>
  <c r="AJ264" i="26"/>
  <c r="L264" i="26"/>
  <c r="R263" i="26"/>
  <c r="X262" i="26"/>
  <c r="AD261" i="26"/>
  <c r="AH264" i="26"/>
  <c r="J264" i="26"/>
  <c r="P263" i="26"/>
  <c r="V262" i="26"/>
  <c r="AB261" i="26"/>
  <c r="AH260" i="26"/>
  <c r="J260" i="26"/>
  <c r="P259" i="26"/>
  <c r="V258" i="26"/>
  <c r="AB257" i="26"/>
  <c r="AH256" i="26"/>
  <c r="J256" i="26"/>
  <c r="P255" i="26"/>
  <c r="V254" i="26"/>
  <c r="AB253" i="26"/>
  <c r="AH252" i="26"/>
  <c r="J252" i="26"/>
  <c r="P251" i="26"/>
  <c r="V250" i="26"/>
  <c r="AB249" i="26"/>
  <c r="AH248" i="26"/>
  <c r="J248" i="26"/>
  <c r="R247" i="26"/>
  <c r="AA246" i="26"/>
  <c r="H246" i="26"/>
  <c r="P245" i="26"/>
  <c r="Z244" i="26"/>
  <c r="AK243" i="26"/>
  <c r="O243" i="26"/>
  <c r="X242" i="26"/>
  <c r="AG241" i="26"/>
  <c r="N241" i="26"/>
  <c r="V240" i="26"/>
  <c r="AF239" i="26"/>
  <c r="M239" i="26"/>
  <c r="U238" i="26"/>
  <c r="AD237" i="26"/>
  <c r="I237" i="26"/>
  <c r="T236" i="26"/>
  <c r="AB235" i="26"/>
  <c r="H235" i="26"/>
  <c r="S234" i="26"/>
  <c r="AA233" i="26"/>
  <c r="AJ232" i="26"/>
  <c r="O232" i="26"/>
  <c r="Z231" i="26"/>
  <c r="AJ230" i="26"/>
  <c r="X230" i="26"/>
  <c r="L230" i="26"/>
  <c r="AD229" i="26"/>
  <c r="R229" i="26"/>
  <c r="AJ228" i="26"/>
  <c r="X228" i="26"/>
  <c r="L228" i="26"/>
  <c r="AD227" i="26"/>
  <c r="R227" i="26"/>
  <c r="AJ226" i="26"/>
  <c r="X226" i="26"/>
  <c r="L226" i="26"/>
  <c r="AD225" i="26"/>
  <c r="R225" i="26"/>
  <c r="AJ224" i="26"/>
  <c r="X224" i="26"/>
  <c r="L224" i="26"/>
  <c r="AG264" i="26"/>
  <c r="I264" i="26"/>
  <c r="O263" i="26"/>
  <c r="U262" i="26"/>
  <c r="AA261" i="26"/>
  <c r="AG260" i="26"/>
  <c r="I260" i="26"/>
  <c r="O259" i="26"/>
  <c r="U258" i="26"/>
  <c r="AA257" i="26"/>
  <c r="AG256" i="26"/>
  <c r="I256" i="26"/>
  <c r="O255" i="26"/>
  <c r="U254" i="26"/>
  <c r="AA253" i="26"/>
  <c r="AG252" i="26"/>
  <c r="I252" i="26"/>
  <c r="O251" i="26"/>
  <c r="U250" i="26"/>
  <c r="AA249" i="26"/>
  <c r="AG248" i="26"/>
  <c r="I248" i="26"/>
  <c r="P247" i="26"/>
  <c r="Z246" i="26"/>
  <c r="AK245" i="26"/>
  <c r="O245" i="26"/>
  <c r="X244" i="26"/>
  <c r="AG243" i="26"/>
  <c r="N243" i="26"/>
  <c r="V242" i="26"/>
  <c r="AF241" i="26"/>
  <c r="M241" i="26"/>
  <c r="U240" i="26"/>
  <c r="AD239" i="26"/>
  <c r="I239" i="26"/>
  <c r="T238" i="26"/>
  <c r="AB237" i="26"/>
  <c r="H237" i="26"/>
  <c r="S236" i="26"/>
  <c r="AA235" i="26"/>
  <c r="AJ234" i="26"/>
  <c r="O234" i="26"/>
  <c r="Z233" i="26"/>
  <c r="AH232" i="26"/>
  <c r="N232" i="26"/>
  <c r="Y231" i="26"/>
  <c r="AI230" i="26"/>
  <c r="W230" i="26"/>
  <c r="K230" i="26"/>
  <c r="AC229" i="26"/>
  <c r="Q229" i="26"/>
  <c r="AI228" i="26"/>
  <c r="W228" i="26"/>
  <c r="K228" i="26"/>
  <c r="AC227" i="26"/>
  <c r="Q227" i="26"/>
  <c r="AI226" i="26"/>
  <c r="W226" i="26"/>
  <c r="K226" i="26"/>
  <c r="AC225" i="26"/>
  <c r="Q225" i="26"/>
  <c r="AI224" i="26"/>
  <c r="W224" i="26"/>
  <c r="K224" i="26"/>
  <c r="AF264" i="26"/>
  <c r="H264" i="26"/>
  <c r="N263" i="26"/>
  <c r="T262" i="26"/>
  <c r="Z261" i="26"/>
  <c r="AF260" i="26"/>
  <c r="H260" i="26"/>
  <c r="N259" i="26"/>
  <c r="T258" i="26"/>
  <c r="Z257" i="26"/>
  <c r="AF256" i="26"/>
  <c r="H256" i="26"/>
  <c r="N255" i="26"/>
  <c r="T254" i="26"/>
  <c r="Z253" i="26"/>
  <c r="AF252" i="26"/>
  <c r="H252" i="26"/>
  <c r="N251" i="26"/>
  <c r="T250" i="26"/>
  <c r="Z249" i="26"/>
  <c r="AF248" i="26"/>
  <c r="H248" i="26"/>
  <c r="O247" i="26"/>
  <c r="X246" i="26"/>
  <c r="AG245" i="26"/>
  <c r="N245" i="26"/>
  <c r="V244" i="26"/>
  <c r="AF243" i="26"/>
  <c r="M243" i="26"/>
  <c r="U242" i="26"/>
  <c r="AD241" i="26"/>
  <c r="I241" i="26"/>
  <c r="T240" i="26"/>
  <c r="AB239" i="26"/>
  <c r="H239" i="26"/>
  <c r="S238" i="26"/>
  <c r="AA237" i="26"/>
  <c r="AJ236" i="26"/>
  <c r="O236" i="26"/>
  <c r="Z235" i="26"/>
  <c r="AH234" i="26"/>
  <c r="N234" i="26"/>
  <c r="Y233" i="26"/>
  <c r="AG232" i="26"/>
  <c r="L232" i="26"/>
  <c r="U231" i="26"/>
  <c r="AH230" i="26"/>
  <c r="V230" i="26"/>
  <c r="J230" i="26"/>
  <c r="AB229" i="26"/>
  <c r="P229" i="26"/>
  <c r="AH228" i="26"/>
  <c r="V228" i="26"/>
  <c r="J228" i="26"/>
  <c r="AB227" i="26"/>
  <c r="P227" i="26"/>
  <c r="AH226" i="26"/>
  <c r="V226" i="26"/>
  <c r="J226" i="26"/>
  <c r="AB225" i="26"/>
  <c r="P225" i="26"/>
  <c r="AH224" i="26"/>
  <c r="V224" i="26"/>
  <c r="J224" i="26"/>
  <c r="AE264" i="26"/>
  <c r="AK263" i="26"/>
  <c r="M263" i="26"/>
  <c r="S262" i="26"/>
  <c r="Y261" i="26"/>
  <c r="AE260" i="26"/>
  <c r="AK259" i="26"/>
  <c r="M259" i="26"/>
  <c r="S258" i="26"/>
  <c r="Y257" i="26"/>
  <c r="AE256" i="26"/>
  <c r="AK255" i="26"/>
  <c r="M255" i="26"/>
  <c r="S254" i="26"/>
  <c r="Y253" i="26"/>
  <c r="AE252" i="26"/>
  <c r="AK251" i="26"/>
  <c r="M251" i="26"/>
  <c r="S250" i="26"/>
  <c r="Y249" i="26"/>
  <c r="AE248" i="26"/>
  <c r="AK247" i="26"/>
  <c r="N247" i="26"/>
  <c r="V246" i="26"/>
  <c r="AF245" i="26"/>
  <c r="M245" i="26"/>
  <c r="U244" i="26"/>
  <c r="AD243" i="26"/>
  <c r="I243" i="26"/>
  <c r="T242" i="26"/>
  <c r="AB241" i="26"/>
  <c r="H241" i="26"/>
  <c r="S240" i="26"/>
  <c r="AA239" i="26"/>
  <c r="AJ238" i="26"/>
  <c r="O238" i="26"/>
  <c r="Z237" i="26"/>
  <c r="AH236" i="26"/>
  <c r="N236" i="26"/>
  <c r="Y235" i="26"/>
  <c r="AG234" i="26"/>
  <c r="L234" i="26"/>
  <c r="U233" i="26"/>
  <c r="AF232" i="26"/>
  <c r="J232" i="26"/>
  <c r="T231" i="26"/>
  <c r="AG230" i="26"/>
  <c r="U230" i="26"/>
  <c r="I230" i="26"/>
  <c r="AA229" i="26"/>
  <c r="O229" i="26"/>
  <c r="AG228" i="26"/>
  <c r="U228" i="26"/>
  <c r="I228" i="26"/>
  <c r="AA227" i="26"/>
  <c r="O227" i="26"/>
  <c r="AG226" i="26"/>
  <c r="U226" i="26"/>
  <c r="I226" i="26"/>
  <c r="AA225" i="26"/>
  <c r="O225" i="26"/>
  <c r="AG224" i="26"/>
  <c r="U224" i="26"/>
  <c r="I224" i="26"/>
  <c r="Z264" i="26"/>
  <c r="AF263" i="26"/>
  <c r="H263" i="26"/>
  <c r="N262" i="26"/>
  <c r="T261" i="26"/>
  <c r="Z260" i="26"/>
  <c r="AF259" i="26"/>
  <c r="H259" i="26"/>
  <c r="N258" i="26"/>
  <c r="T257" i="26"/>
  <c r="Z256" i="26"/>
  <c r="AF255" i="26"/>
  <c r="H255" i="26"/>
  <c r="N254" i="26"/>
  <c r="T253" i="26"/>
  <c r="Z252" i="26"/>
  <c r="AF251" i="26"/>
  <c r="H251" i="26"/>
  <c r="N250" i="26"/>
  <c r="T249" i="26"/>
  <c r="Z248" i="26"/>
  <c r="AF247" i="26"/>
  <c r="M247" i="26"/>
  <c r="U246" i="26"/>
  <c r="AD245" i="26"/>
  <c r="I245" i="26"/>
  <c r="T244" i="26"/>
  <c r="AB243" i="26"/>
  <c r="H243" i="26"/>
  <c r="S242" i="26"/>
  <c r="AA241" i="26"/>
  <c r="AJ240" i="26"/>
  <c r="O240" i="26"/>
  <c r="Z239" i="26"/>
  <c r="AH238" i="26"/>
  <c r="N238" i="26"/>
  <c r="Y237" i="26"/>
  <c r="AG236" i="26"/>
  <c r="L236" i="26"/>
  <c r="U235" i="26"/>
  <c r="AF234" i="26"/>
  <c r="J234" i="26"/>
  <c r="T233" i="26"/>
  <c r="AE232" i="26"/>
  <c r="I232" i="26"/>
  <c r="R231" i="26"/>
  <c r="AF230" i="26"/>
  <c r="T230" i="26"/>
  <c r="H230" i="26"/>
  <c r="Z229" i="26"/>
  <c r="N229" i="26"/>
  <c r="AF228" i="26"/>
  <c r="T228" i="26"/>
  <c r="H228" i="26"/>
  <c r="Z227" i="26"/>
  <c r="N227" i="26"/>
  <c r="AF226" i="26"/>
  <c r="T226" i="26"/>
  <c r="H226" i="26"/>
  <c r="Z225" i="26"/>
  <c r="N225" i="26"/>
  <c r="AF224" i="26"/>
  <c r="T224" i="26"/>
  <c r="H224" i="26"/>
  <c r="X264" i="26"/>
  <c r="AD263" i="26"/>
  <c r="AJ262" i="26"/>
  <c r="L262" i="26"/>
  <c r="R261" i="26"/>
  <c r="X260" i="26"/>
  <c r="AD259" i="26"/>
  <c r="AJ258" i="26"/>
  <c r="L258" i="26"/>
  <c r="R257" i="26"/>
  <c r="X256" i="26"/>
  <c r="AD255" i="26"/>
  <c r="AJ254" i="26"/>
  <c r="L254" i="26"/>
  <c r="R253" i="26"/>
  <c r="X252" i="26"/>
  <c r="AD251" i="26"/>
  <c r="AJ250" i="26"/>
  <c r="L250" i="26"/>
  <c r="R249" i="26"/>
  <c r="X248" i="26"/>
  <c r="AD247" i="26"/>
  <c r="I247" i="26"/>
  <c r="T246" i="26"/>
  <c r="AB245" i="26"/>
  <c r="H245" i="26"/>
  <c r="S244" i="26"/>
  <c r="AA243" i="26"/>
  <c r="AJ242" i="26"/>
  <c r="O242" i="26"/>
  <c r="Z241" i="26"/>
  <c r="AH240" i="26"/>
  <c r="N240" i="26"/>
  <c r="Y239" i="26"/>
  <c r="AG238" i="26"/>
  <c r="L238" i="26"/>
  <c r="U237" i="26"/>
  <c r="AF236" i="26"/>
  <c r="J236" i="26"/>
  <c r="T235" i="26"/>
  <c r="AE234" i="26"/>
  <c r="I234" i="26"/>
  <c r="R233" i="26"/>
  <c r="AA232" i="26"/>
  <c r="H232" i="26"/>
  <c r="P231" i="26"/>
  <c r="AE230" i="26"/>
  <c r="S230" i="26"/>
  <c r="AK229" i="26"/>
  <c r="Y229" i="26"/>
  <c r="M229" i="26"/>
  <c r="AE228" i="26"/>
  <c r="S228" i="26"/>
  <c r="AK227" i="26"/>
  <c r="Y227" i="26"/>
  <c r="M227" i="26"/>
  <c r="AE226" i="26"/>
  <c r="S226" i="26"/>
  <c r="AK225" i="26"/>
  <c r="Y225" i="26"/>
  <c r="M225" i="26"/>
  <c r="AE224" i="26"/>
  <c r="S224" i="26"/>
  <c r="V264" i="26"/>
  <c r="AB263" i="26"/>
  <c r="AH262" i="26"/>
  <c r="J262" i="26"/>
  <c r="P261" i="26"/>
  <c r="V260" i="26"/>
  <c r="AB259" i="26"/>
  <c r="AH258" i="26"/>
  <c r="J258" i="26"/>
  <c r="P257" i="26"/>
  <c r="V256" i="26"/>
  <c r="AB255" i="26"/>
  <c r="AH254" i="26"/>
  <c r="J254" i="26"/>
  <c r="P253" i="26"/>
  <c r="V252" i="26"/>
  <c r="AB251" i="26"/>
  <c r="AH250" i="26"/>
  <c r="J250" i="26"/>
  <c r="P249" i="26"/>
  <c r="V248" i="26"/>
  <c r="AB247" i="26"/>
  <c r="H247" i="26"/>
  <c r="S246" i="26"/>
  <c r="AA245" i="26"/>
  <c r="AJ244" i="26"/>
  <c r="O244" i="26"/>
  <c r="Z243" i="26"/>
  <c r="AH242" i="26"/>
  <c r="N242" i="26"/>
  <c r="Y241" i="26"/>
  <c r="AG240" i="26"/>
  <c r="L240" i="26"/>
  <c r="U239" i="26"/>
  <c r="AF238" i="26"/>
  <c r="J238" i="26"/>
  <c r="T237" i="26"/>
  <c r="AE236" i="26"/>
  <c r="I236" i="26"/>
  <c r="R235" i="26"/>
  <c r="AA234" i="26"/>
  <c r="H234" i="26"/>
  <c r="P233" i="26"/>
  <c r="Z232" i="26"/>
  <c r="AK231" i="26"/>
  <c r="O231" i="26"/>
  <c r="AD230" i="26"/>
  <c r="R230" i="26"/>
  <c r="AJ229" i="26"/>
  <c r="X229" i="26"/>
  <c r="L229" i="26"/>
  <c r="AD228" i="26"/>
  <c r="R228" i="26"/>
  <c r="AJ227" i="26"/>
  <c r="X227" i="26"/>
  <c r="L227" i="26"/>
  <c r="AD226" i="26"/>
  <c r="R226" i="26"/>
  <c r="AJ225" i="26"/>
  <c r="X225" i="26"/>
  <c r="L225" i="26"/>
  <c r="AD224" i="26"/>
  <c r="R224" i="26"/>
  <c r="U264" i="26"/>
  <c r="AA263" i="26"/>
  <c r="AG262" i="26"/>
  <c r="I262" i="26"/>
  <c r="O261" i="26"/>
  <c r="U260" i="26"/>
  <c r="AA259" i="26"/>
  <c r="AG258" i="26"/>
  <c r="I258" i="26"/>
  <c r="O257" i="26"/>
  <c r="U256" i="26"/>
  <c r="AA255" i="26"/>
  <c r="AG254" i="26"/>
  <c r="I254" i="26"/>
  <c r="O253" i="26"/>
  <c r="U252" i="26"/>
  <c r="AA251" i="26"/>
  <c r="AG250" i="26"/>
  <c r="I250" i="26"/>
  <c r="O249" i="26"/>
  <c r="U248" i="26"/>
  <c r="AA247" i="26"/>
  <c r="AJ246" i="26"/>
  <c r="O246" i="26"/>
  <c r="Z245" i="26"/>
  <c r="AH244" i="26"/>
  <c r="N244" i="26"/>
  <c r="Y243" i="26"/>
  <c r="AG242" i="26"/>
  <c r="L242" i="26"/>
  <c r="U241" i="26"/>
  <c r="AF240" i="26"/>
  <c r="J240" i="26"/>
  <c r="T239" i="26"/>
  <c r="AE238" i="26"/>
  <c r="I238" i="26"/>
  <c r="R237" i="26"/>
  <c r="AA236" i="26"/>
  <c r="H236" i="26"/>
  <c r="P235" i="26"/>
  <c r="Z234" i="26"/>
  <c r="AK233" i="26"/>
  <c r="O233" i="26"/>
  <c r="X232" i="26"/>
  <c r="AG231" i="26"/>
  <c r="N231" i="26"/>
  <c r="AC230" i="26"/>
  <c r="Q230" i="26"/>
  <c r="AI229" i="26"/>
  <c r="W229" i="26"/>
  <c r="K229" i="26"/>
  <c r="AC228" i="26"/>
  <c r="Q228" i="26"/>
  <c r="AI227" i="26"/>
  <c r="W227" i="26"/>
  <c r="K227" i="26"/>
  <c r="AC226" i="26"/>
  <c r="Q226" i="26"/>
  <c r="AI225" i="26"/>
  <c r="W225" i="26"/>
  <c r="K225" i="26"/>
  <c r="AC224" i="26"/>
  <c r="Q224" i="26"/>
  <c r="T264" i="26"/>
  <c r="Z263" i="26"/>
  <c r="AF262" i="26"/>
  <c r="H262" i="26"/>
  <c r="N261" i="26"/>
  <c r="T260" i="26"/>
  <c r="Z259" i="26"/>
  <c r="AF258" i="26"/>
  <c r="H258" i="26"/>
  <c r="N257" i="26"/>
  <c r="T256" i="26"/>
  <c r="Z255" i="26"/>
  <c r="AF254" i="26"/>
  <c r="H254" i="26"/>
  <c r="N253" i="26"/>
  <c r="T252" i="26"/>
  <c r="Z251" i="26"/>
  <c r="AF250" i="26"/>
  <c r="H250" i="26"/>
  <c r="N249" i="26"/>
  <c r="T248" i="26"/>
  <c r="Z247" i="26"/>
  <c r="AH246" i="26"/>
  <c r="N246" i="26"/>
  <c r="Y245" i="26"/>
  <c r="AG244" i="26"/>
  <c r="L244" i="26"/>
  <c r="U243" i="26"/>
  <c r="AF242" i="26"/>
  <c r="J242" i="26"/>
  <c r="T241" i="26"/>
  <c r="AE240" i="26"/>
  <c r="I240" i="26"/>
  <c r="R239" i="26"/>
  <c r="AA238" i="26"/>
  <c r="H238" i="26"/>
  <c r="P237" i="26"/>
  <c r="Z236" i="26"/>
  <c r="AK235" i="26"/>
  <c r="O235" i="26"/>
  <c r="X234" i="26"/>
  <c r="AG233" i="26"/>
  <c r="N233" i="26"/>
  <c r="V232" i="26"/>
  <c r="AF231" i="26"/>
  <c r="M231" i="26"/>
  <c r="AB230" i="26"/>
  <c r="P230" i="26"/>
  <c r="AH229" i="26"/>
  <c r="V229" i="26"/>
  <c r="J229" i="26"/>
  <c r="AB228" i="26"/>
  <c r="P228" i="26"/>
  <c r="AH227" i="26"/>
  <c r="V227" i="26"/>
  <c r="J227" i="26"/>
  <c r="AB226" i="26"/>
  <c r="P226" i="26"/>
  <c r="AH225" i="26"/>
  <c r="V225" i="26"/>
  <c r="J225" i="26"/>
  <c r="AB224" i="26"/>
  <c r="P224" i="26"/>
  <c r="S264" i="26"/>
  <c r="N260" i="26"/>
  <c r="H257" i="26"/>
  <c r="AF253" i="26"/>
  <c r="Z250" i="26"/>
  <c r="U247" i="26"/>
  <c r="AE244" i="26"/>
  <c r="H242" i="26"/>
  <c r="O239" i="26"/>
  <c r="V236" i="26"/>
  <c r="AD233" i="26"/>
  <c r="H231" i="26"/>
  <c r="T229" i="26"/>
  <c r="AF227" i="26"/>
  <c r="N226" i="26"/>
  <c r="Z224" i="26"/>
  <c r="AA187" i="26"/>
  <c r="O187" i="26"/>
  <c r="N264" i="26"/>
  <c r="L260" i="26"/>
  <c r="AJ256" i="26"/>
  <c r="AD253" i="26"/>
  <c r="X250" i="26"/>
  <c r="T247" i="26"/>
  <c r="AA244" i="26"/>
  <c r="AK241" i="26"/>
  <c r="N239" i="26"/>
  <c r="U236" i="26"/>
  <c r="AB233" i="26"/>
  <c r="AK230" i="26"/>
  <c r="S229" i="26"/>
  <c r="AE227" i="26"/>
  <c r="M226" i="26"/>
  <c r="Y224" i="26"/>
  <c r="Z187" i="26"/>
  <c r="N187" i="26"/>
  <c r="T263" i="26"/>
  <c r="T259" i="26"/>
  <c r="N256" i="26"/>
  <c r="H253" i="26"/>
  <c r="AF249" i="26"/>
  <c r="AF246" i="26"/>
  <c r="I244" i="26"/>
  <c r="P241" i="26"/>
  <c r="X238" i="26"/>
  <c r="AF235" i="26"/>
  <c r="I233" i="26"/>
  <c r="Z230" i="26"/>
  <c r="H229" i="26"/>
  <c r="T227" i="26"/>
  <c r="AF225" i="26"/>
  <c r="N224" i="26"/>
  <c r="AJ187" i="26"/>
  <c r="X187" i="26"/>
  <c r="L187" i="26"/>
  <c r="AE262" i="26"/>
  <c r="R259" i="26"/>
  <c r="L256" i="26"/>
  <c r="AJ252" i="26"/>
  <c r="AD249" i="26"/>
  <c r="AE246" i="26"/>
  <c r="H244" i="26"/>
  <c r="O241" i="26"/>
  <c r="V238" i="26"/>
  <c r="AD235" i="26"/>
  <c r="H233" i="26"/>
  <c r="Y230" i="26"/>
  <c r="AK228" i="26"/>
  <c r="S227" i="26"/>
  <c r="AE225" i="26"/>
  <c r="M224" i="26"/>
  <c r="AI187" i="26"/>
  <c r="W187" i="26"/>
  <c r="K187" i="26"/>
  <c r="Z262" i="26"/>
  <c r="AE258" i="26"/>
  <c r="Y255" i="26"/>
  <c r="S252" i="26"/>
  <c r="M249" i="26"/>
  <c r="L246" i="26"/>
  <c r="T243" i="26"/>
  <c r="AA240" i="26"/>
  <c r="AK237" i="26"/>
  <c r="N235" i="26"/>
  <c r="U232" i="26"/>
  <c r="O230" i="26"/>
  <c r="AA228" i="26"/>
  <c r="I227" i="26"/>
  <c r="U225" i="26"/>
  <c r="AH187" i="26"/>
  <c r="V187" i="26"/>
  <c r="J187" i="26"/>
  <c r="AK261" i="26"/>
  <c r="Z258" i="26"/>
  <c r="T255" i="26"/>
  <c r="N252" i="26"/>
  <c r="H249" i="26"/>
  <c r="J246" i="26"/>
  <c r="R243" i="26"/>
  <c r="Z240" i="26"/>
  <c r="AG237" i="26"/>
  <c r="M235" i="26"/>
  <c r="T232" i="26"/>
  <c r="N230" i="26"/>
  <c r="Z228" i="26"/>
  <c r="H227" i="26"/>
  <c r="T225" i="26"/>
  <c r="AG187" i="26"/>
  <c r="U187" i="26"/>
  <c r="I187" i="26"/>
  <c r="AF261" i="26"/>
  <c r="X258" i="26"/>
  <c r="R255" i="26"/>
  <c r="L252" i="26"/>
  <c r="AJ248" i="26"/>
  <c r="I246" i="26"/>
  <c r="P243" i="26"/>
  <c r="X240" i="26"/>
  <c r="AF237" i="26"/>
  <c r="I235" i="26"/>
  <c r="S232" i="26"/>
  <c r="M230" i="26"/>
  <c r="Y228" i="26"/>
  <c r="AK226" i="26"/>
  <c r="S225" i="26"/>
  <c r="AF187" i="26"/>
  <c r="T187" i="26"/>
  <c r="H187" i="26"/>
  <c r="M261" i="26"/>
  <c r="AK257" i="26"/>
  <c r="AE254" i="26"/>
  <c r="Y251" i="26"/>
  <c r="S248" i="26"/>
  <c r="U245" i="26"/>
  <c r="AE242" i="26"/>
  <c r="H240" i="26"/>
  <c r="O237" i="26"/>
  <c r="V234" i="26"/>
  <c r="AD231" i="26"/>
  <c r="AG229" i="26"/>
  <c r="O228" i="26"/>
  <c r="AA226" i="26"/>
  <c r="I225" i="26"/>
  <c r="AE187" i="26"/>
  <c r="S187" i="26"/>
  <c r="H261" i="26"/>
  <c r="AF257" i="26"/>
  <c r="Z254" i="26"/>
  <c r="T251" i="26"/>
  <c r="N248" i="26"/>
  <c r="T245" i="26"/>
  <c r="AA242" i="26"/>
  <c r="AK239" i="26"/>
  <c r="N237" i="26"/>
  <c r="U234" i="26"/>
  <c r="AB231" i="26"/>
  <c r="AF229" i="26"/>
  <c r="N228" i="26"/>
  <c r="Z226" i="26"/>
  <c r="H225" i="26"/>
  <c r="AD187" i="26"/>
  <c r="R187" i="26"/>
  <c r="AJ260" i="26"/>
  <c r="AD257" i="26"/>
  <c r="X254" i="26"/>
  <c r="R251" i="26"/>
  <c r="L248" i="26"/>
  <c r="R245" i="26"/>
  <c r="Z242" i="26"/>
  <c r="AG239" i="26"/>
  <c r="M237" i="26"/>
  <c r="T234" i="26"/>
  <c r="AA231" i="26"/>
  <c r="AE229" i="26"/>
  <c r="M228" i="26"/>
  <c r="Y226" i="26"/>
  <c r="AK224" i="26"/>
  <c r="Y263" i="26"/>
  <c r="J244" i="26"/>
  <c r="I229" i="26"/>
  <c r="AC187" i="26"/>
  <c r="S260" i="26"/>
  <c r="I242" i="26"/>
  <c r="AG227" i="26"/>
  <c r="AB187" i="26"/>
  <c r="Y259" i="26"/>
  <c r="R241" i="26"/>
  <c r="M257" i="26"/>
  <c r="P239" i="26"/>
  <c r="O226" i="26"/>
  <c r="Q187" i="26"/>
  <c r="S256" i="26"/>
  <c r="Z238" i="26"/>
  <c r="AG225" i="26"/>
  <c r="P187" i="26"/>
  <c r="AK253" i="26"/>
  <c r="X236" i="26"/>
  <c r="AA224" i="26"/>
  <c r="M187" i="26"/>
  <c r="M253" i="26"/>
  <c r="AG235" i="26"/>
  <c r="O224" i="26"/>
  <c r="AE250" i="26"/>
  <c r="AF233" i="26"/>
  <c r="AK249" i="26"/>
  <c r="M233" i="26"/>
  <c r="Y247" i="26"/>
  <c r="I231" i="26"/>
  <c r="AG246" i="26"/>
  <c r="AA230" i="26"/>
  <c r="AF244" i="26"/>
  <c r="U229" i="26"/>
  <c r="U227" i="26"/>
  <c r="AK187" i="26"/>
  <c r="Y187" i="26"/>
  <c r="M3143" i="24"/>
  <c r="O3143" i="24" s="1"/>
  <c r="M3142" i="24"/>
  <c r="O3142" i="24" s="1"/>
  <c r="M3141" i="24"/>
  <c r="O3141" i="24" s="1"/>
  <c r="M3140" i="24"/>
  <c r="O3140" i="24" s="1"/>
  <c r="M3139" i="24"/>
  <c r="O3139" i="24" s="1"/>
  <c r="M3138" i="24"/>
  <c r="O3138" i="24" s="1"/>
  <c r="M3137" i="24"/>
  <c r="O3137" i="24" s="1"/>
  <c r="M3136" i="24"/>
  <c r="O3136" i="24" s="1"/>
  <c r="M3135" i="24"/>
  <c r="O3135" i="24" s="1"/>
  <c r="M3134" i="24"/>
  <c r="O3134" i="24" s="1"/>
  <c r="M3133" i="24"/>
  <c r="O3133" i="24" s="1"/>
  <c r="M3132" i="24"/>
  <c r="O3132" i="24" s="1"/>
  <c r="M3131" i="24"/>
  <c r="O3131" i="24" s="1"/>
  <c r="M3130" i="24"/>
  <c r="O3130" i="24" s="1"/>
  <c r="M3129" i="24"/>
  <c r="O3129" i="24" s="1"/>
  <c r="M3128" i="24"/>
  <c r="O3128" i="24" s="1"/>
  <c r="M3127" i="24"/>
  <c r="O3127" i="24" s="1"/>
  <c r="M3126" i="24"/>
  <c r="O3126" i="24" s="1"/>
  <c r="M3125" i="24"/>
  <c r="O3125" i="24" s="1"/>
  <c r="M3124" i="24"/>
  <c r="O3124" i="24" s="1"/>
  <c r="M3123" i="24"/>
  <c r="O3123" i="24" s="1"/>
  <c r="M3122" i="24"/>
  <c r="O3122" i="24" s="1"/>
  <c r="M3121" i="24"/>
  <c r="O3121" i="24" s="1"/>
  <c r="M3120" i="24"/>
  <c r="O3120" i="24" s="1"/>
  <c r="M3119" i="24"/>
  <c r="O3119" i="24" s="1"/>
  <c r="M3118" i="24"/>
  <c r="O3118" i="24" s="1"/>
  <c r="M3117" i="24"/>
  <c r="O3117" i="24" s="1"/>
  <c r="M3116" i="24"/>
  <c r="O3116" i="24" s="1"/>
  <c r="M3115" i="24"/>
  <c r="O3115" i="24" s="1"/>
  <c r="M3114" i="24"/>
  <c r="O3114" i="24" s="1"/>
  <c r="M3113" i="24"/>
  <c r="O3113" i="24" s="1"/>
  <c r="M3112" i="24"/>
  <c r="O3112" i="24" s="1"/>
  <c r="M3111" i="24"/>
  <c r="O3111" i="24" s="1"/>
  <c r="M3110" i="24"/>
  <c r="O3110" i="24" s="1"/>
  <c r="M3109" i="24"/>
  <c r="O3109" i="24" s="1"/>
  <c r="M3108" i="24"/>
  <c r="O3108" i="24" s="1"/>
  <c r="M3107" i="24"/>
  <c r="O3107" i="24" s="1"/>
  <c r="M3106" i="24"/>
  <c r="O3106" i="24" s="1"/>
  <c r="M3105" i="24"/>
  <c r="O3105" i="24" s="1"/>
  <c r="M3104" i="24"/>
  <c r="M3103" i="24"/>
  <c r="O3103" i="24" s="1"/>
  <c r="M3102" i="24"/>
  <c r="O3102" i="24" s="1"/>
  <c r="M3101" i="24"/>
  <c r="O3101" i="24" s="1"/>
  <c r="M3100" i="24"/>
  <c r="O3100" i="24" s="1"/>
  <c r="M3099" i="24"/>
  <c r="O3099" i="24" s="1"/>
  <c r="M3098" i="24"/>
  <c r="O3098" i="24" s="1"/>
  <c r="M3097" i="24"/>
  <c r="O3097" i="24" s="1"/>
  <c r="M3096" i="24"/>
  <c r="O3096" i="24" s="1"/>
  <c r="M3095" i="24"/>
  <c r="O3095" i="24" s="1"/>
  <c r="M3094" i="24"/>
  <c r="O3094" i="24" s="1"/>
  <c r="M3093" i="24"/>
  <c r="O3093" i="24" s="1"/>
  <c r="M3092" i="24"/>
  <c r="O3092" i="24" s="1"/>
  <c r="M3091" i="24"/>
  <c r="O3091" i="24" s="1"/>
  <c r="M3090" i="24"/>
  <c r="O3090" i="24" s="1"/>
  <c r="M3089" i="24"/>
  <c r="O3089" i="24" s="1"/>
  <c r="M3088" i="24"/>
  <c r="O3088" i="24" s="1"/>
  <c r="M3087" i="24"/>
  <c r="O3087" i="24" s="1"/>
  <c r="M3086" i="24"/>
  <c r="O3086" i="24" s="1"/>
  <c r="M3085" i="24"/>
  <c r="O3085" i="24" s="1"/>
  <c r="M3084" i="24"/>
  <c r="O3084" i="24" s="1"/>
  <c r="M3083" i="24"/>
  <c r="O3083" i="24" s="1"/>
  <c r="M3082" i="24"/>
  <c r="O3082" i="24" s="1"/>
  <c r="M3081" i="24"/>
  <c r="O3081" i="24" s="1"/>
  <c r="M3080" i="24"/>
  <c r="O3080" i="24" s="1"/>
  <c r="M3079" i="24"/>
  <c r="O3079" i="24" s="1"/>
  <c r="M3078" i="24"/>
  <c r="O3078" i="24" s="1"/>
  <c r="M3077" i="24"/>
  <c r="O3077" i="24" s="1"/>
  <c r="M3076" i="24"/>
  <c r="O3076" i="24" s="1"/>
  <c r="M3075" i="24"/>
  <c r="O3075" i="24" s="1"/>
  <c r="M3074" i="24"/>
  <c r="O3074" i="24" s="1"/>
  <c r="M3073" i="24"/>
  <c r="O3073" i="24" s="1"/>
  <c r="M3072" i="24"/>
  <c r="O3072" i="24" s="1"/>
  <c r="M3071" i="24"/>
  <c r="O3071" i="24" s="1"/>
  <c r="M3070" i="24"/>
  <c r="O3070" i="24" s="1"/>
  <c r="M3069" i="24"/>
  <c r="O3069" i="24" s="1"/>
  <c r="M3068" i="24"/>
  <c r="O3068" i="24" s="1"/>
  <c r="M3067" i="24"/>
  <c r="O3067" i="24" s="1"/>
  <c r="M3066" i="24"/>
  <c r="O3066" i="24" s="1"/>
  <c r="M3065" i="24"/>
  <c r="O3065" i="24" s="1"/>
  <c r="M3064" i="24"/>
  <c r="O3064" i="24" s="1"/>
  <c r="M3063" i="24"/>
  <c r="O3063" i="24" s="1"/>
  <c r="M3062" i="24"/>
  <c r="O3062" i="24" s="1"/>
  <c r="M3061" i="24"/>
  <c r="O3061" i="24" s="1"/>
  <c r="M3060" i="24"/>
  <c r="O3060" i="24" s="1"/>
  <c r="M3059" i="24"/>
  <c r="O3059" i="24" s="1"/>
  <c r="M3058" i="24"/>
  <c r="O3058" i="24" s="1"/>
  <c r="M3057" i="24"/>
  <c r="O3057" i="24" s="1"/>
  <c r="M3056" i="24"/>
  <c r="O3056" i="24" s="1"/>
  <c r="M3055" i="24"/>
  <c r="O3055" i="24" s="1"/>
  <c r="M3054" i="24"/>
  <c r="O3054" i="24" s="1"/>
  <c r="M3053" i="24"/>
  <c r="O3053" i="24" s="1"/>
  <c r="M3052" i="24"/>
  <c r="O3052" i="24" s="1"/>
  <c r="M3051" i="24"/>
  <c r="O3051" i="24" s="1"/>
  <c r="M3050" i="24"/>
  <c r="O3050" i="24" s="1"/>
  <c r="M3049" i="24"/>
  <c r="O3049" i="24" s="1"/>
  <c r="M3048" i="24"/>
  <c r="O3048" i="24" s="1"/>
  <c r="M3047" i="24"/>
  <c r="O3047" i="24" s="1"/>
  <c r="O3046" i="24"/>
  <c r="M3046" i="24"/>
  <c r="M3045" i="24"/>
  <c r="O3045" i="24" s="1"/>
  <c r="M3044" i="24"/>
  <c r="O3044" i="24" s="1"/>
  <c r="M3043" i="24"/>
  <c r="O3043" i="24" s="1"/>
  <c r="O3042" i="24"/>
  <c r="M3042" i="24"/>
  <c r="M3041" i="24"/>
  <c r="O3041" i="24" s="1"/>
  <c r="M3040" i="24"/>
  <c r="O3040" i="24" s="1"/>
  <c r="M3039" i="24"/>
  <c r="O3039" i="24" s="1"/>
  <c r="O3038" i="24"/>
  <c r="M3038" i="24"/>
  <c r="M3037" i="24"/>
  <c r="O3037" i="24" s="1"/>
  <c r="M3036" i="24"/>
  <c r="O3036" i="24" s="1"/>
  <c r="M3035" i="24"/>
  <c r="O3035" i="24" s="1"/>
  <c r="O3034" i="24"/>
  <c r="M3034" i="24"/>
  <c r="M3033" i="24"/>
  <c r="O3033" i="24" s="1"/>
  <c r="M3032" i="24"/>
  <c r="O3032" i="24" s="1"/>
  <c r="M3031" i="24"/>
  <c r="O3031" i="24" s="1"/>
  <c r="O3030" i="24"/>
  <c r="M3030" i="24"/>
  <c r="M3029" i="24"/>
  <c r="O3029" i="24" s="1"/>
  <c r="M3028" i="24"/>
  <c r="O3028" i="24" s="1"/>
  <c r="M3027" i="24"/>
  <c r="O3027" i="24" s="1"/>
  <c r="M3026" i="24"/>
  <c r="O3026" i="24" s="1"/>
  <c r="M3025" i="24"/>
  <c r="O3025" i="24" s="1"/>
  <c r="M3024" i="24"/>
  <c r="O3024" i="24" s="1"/>
  <c r="M3023" i="24"/>
  <c r="O3023" i="24" s="1"/>
  <c r="M3022" i="24"/>
  <c r="O3022" i="24" s="1"/>
  <c r="M3021" i="24"/>
  <c r="O3021" i="24" s="1"/>
  <c r="M3020" i="24"/>
  <c r="O3020" i="24" s="1"/>
  <c r="M3019" i="24"/>
  <c r="O3019" i="24" s="1"/>
  <c r="M3018" i="24"/>
  <c r="O3018" i="24" s="1"/>
  <c r="M3017" i="24"/>
  <c r="O3017" i="24" s="1"/>
  <c r="M3016" i="24"/>
  <c r="O3016" i="24" s="1"/>
  <c r="M3015" i="24"/>
  <c r="O3015" i="24" s="1"/>
  <c r="M3014" i="24"/>
  <c r="O3014" i="24" s="1"/>
  <c r="M3013" i="24"/>
  <c r="O3013" i="24" s="1"/>
  <c r="M3012" i="24"/>
  <c r="O3012" i="24" s="1"/>
  <c r="M3011" i="24"/>
  <c r="O3011" i="24" s="1"/>
  <c r="M3010" i="24"/>
  <c r="O3010" i="24" s="1"/>
  <c r="D275" i="40"/>
  <c r="D273" i="40"/>
  <c r="D271" i="40"/>
  <c r="D269" i="40"/>
  <c r="O2287" i="24"/>
  <c r="O2286" i="24"/>
  <c r="O2285" i="24"/>
  <c r="O2284" i="24"/>
  <c r="O2283" i="24"/>
  <c r="O2282" i="24"/>
  <c r="O2281" i="24"/>
  <c r="O2280" i="24"/>
  <c r="O2279" i="24"/>
  <c r="O2278" i="24"/>
  <c r="O2277" i="24"/>
  <c r="O2276" i="24"/>
  <c r="O2275" i="24"/>
  <c r="O2274" i="24"/>
  <c r="O2273" i="24"/>
  <c r="O2272" i="24"/>
  <c r="O2271" i="24"/>
  <c r="O2270" i="24"/>
  <c r="O2269" i="24"/>
  <c r="O2268" i="24"/>
  <c r="O2267" i="24"/>
  <c r="O2266" i="24"/>
  <c r="O2265" i="24"/>
  <c r="O2264" i="24"/>
  <c r="O2263" i="24"/>
  <c r="O2262" i="24"/>
  <c r="O2261" i="24"/>
  <c r="O2260" i="24"/>
  <c r="O2259" i="24"/>
  <c r="O2258" i="24"/>
  <c r="O2257" i="24"/>
  <c r="O2256" i="24"/>
  <c r="O2255" i="24"/>
  <c r="O2254" i="24"/>
  <c r="O2253" i="24"/>
  <c r="O2252" i="24"/>
  <c r="O2251" i="24"/>
  <c r="O2250" i="24"/>
  <c r="O2249" i="24"/>
  <c r="O2248" i="24"/>
  <c r="O2247" i="24"/>
  <c r="O2246" i="24"/>
  <c r="O2245" i="24"/>
  <c r="O2244" i="24"/>
  <c r="O2243" i="24"/>
  <c r="O2242" i="24"/>
  <c r="O2241" i="24"/>
  <c r="O2240" i="24"/>
  <c r="O2239" i="24"/>
  <c r="O2238" i="24"/>
  <c r="O2237" i="24"/>
  <c r="O2236" i="24"/>
  <c r="O2235" i="24"/>
  <c r="O2234" i="24"/>
  <c r="O2233" i="24"/>
  <c r="O2232" i="24"/>
  <c r="O2231" i="24"/>
  <c r="O2230" i="24"/>
  <c r="O2229" i="24"/>
  <c r="O2228" i="24"/>
  <c r="O2227" i="24"/>
  <c r="O2226" i="24"/>
  <c r="O2225" i="24"/>
  <c r="O2224" i="24"/>
  <c r="O2223" i="24"/>
  <c r="O2222" i="24"/>
  <c r="O2221" i="24"/>
  <c r="O2220" i="24"/>
  <c r="O2219" i="24"/>
  <c r="O2218" i="24"/>
  <c r="O2217" i="24"/>
  <c r="O2216" i="24"/>
  <c r="O2215" i="24"/>
  <c r="O2214" i="24"/>
  <c r="O2213" i="24"/>
  <c r="O2212" i="24"/>
  <c r="O2211" i="24"/>
  <c r="O2210" i="24"/>
  <c r="O2209" i="24"/>
  <c r="O2208" i="24"/>
  <c r="O2207" i="24"/>
  <c r="O2206" i="24"/>
  <c r="O2205" i="24"/>
  <c r="O2204" i="24"/>
  <c r="O2203" i="24"/>
  <c r="O2202" i="24"/>
  <c r="O2201" i="24"/>
  <c r="O2200" i="24"/>
  <c r="O2199" i="24"/>
  <c r="O2198" i="24"/>
  <c r="O2197" i="24"/>
  <c r="O2196" i="24"/>
  <c r="O2195" i="24"/>
  <c r="O2194" i="24"/>
  <c r="O2193" i="24"/>
  <c r="O2192" i="24"/>
  <c r="O2191" i="24"/>
  <c r="O2190" i="24"/>
  <c r="O2189" i="24"/>
  <c r="O2188" i="24"/>
  <c r="O2187" i="24"/>
  <c r="O2186" i="24"/>
  <c r="O2185" i="24"/>
  <c r="O2184" i="24"/>
  <c r="O2183" i="24"/>
  <c r="O2182" i="24"/>
  <c r="O2181" i="24"/>
  <c r="O2180" i="24"/>
  <c r="O2179" i="24"/>
  <c r="O2178" i="24"/>
  <c r="O2177" i="24"/>
  <c r="O2176" i="24"/>
  <c r="O2175" i="24"/>
  <c r="O2174" i="24"/>
  <c r="O2173" i="24"/>
  <c r="O2172" i="24"/>
  <c r="O2171" i="24"/>
  <c r="O2170" i="24"/>
  <c r="O2169" i="24"/>
  <c r="O2168" i="24"/>
  <c r="O2167" i="24"/>
  <c r="O2166" i="24"/>
  <c r="O2165" i="24"/>
  <c r="O2164" i="24"/>
  <c r="O2163" i="24"/>
  <c r="O2162" i="24"/>
  <c r="O2161" i="24"/>
  <c r="O2160" i="24"/>
  <c r="O2159" i="24"/>
  <c r="O2158" i="24"/>
  <c r="O2157" i="24"/>
  <c r="O2156" i="24"/>
  <c r="O2155" i="24"/>
  <c r="O2154" i="24"/>
  <c r="O2153" i="24"/>
  <c r="O2152" i="24"/>
  <c r="O2151" i="24"/>
  <c r="O2150" i="24"/>
  <c r="O2149" i="24"/>
  <c r="O2148" i="24"/>
  <c r="O2147" i="24"/>
  <c r="O2146" i="24"/>
  <c r="O2145" i="24"/>
  <c r="O2144" i="24"/>
  <c r="O2143" i="24"/>
  <c r="O2142" i="24"/>
  <c r="O2141" i="24"/>
  <c r="O2140" i="24"/>
  <c r="O2139" i="24"/>
  <c r="O2138" i="24"/>
  <c r="O2137" i="24"/>
  <c r="O2136" i="24"/>
  <c r="O2135" i="24"/>
  <c r="O2134" i="24"/>
  <c r="O2133" i="24"/>
  <c r="O2132" i="24"/>
  <c r="O2131" i="24"/>
  <c r="O2130" i="24"/>
  <c r="O2129" i="24"/>
  <c r="O2128" i="24"/>
  <c r="O2127" i="24"/>
  <c r="O2126" i="24"/>
  <c r="O2125" i="24"/>
  <c r="O2124" i="24"/>
  <c r="O2123" i="24"/>
  <c r="O2122" i="24"/>
  <c r="O2121" i="24"/>
  <c r="O2120" i="24"/>
  <c r="O2119" i="24"/>
  <c r="O2118" i="24"/>
  <c r="O2117" i="24"/>
  <c r="O2116" i="24"/>
  <c r="O2115" i="24"/>
  <c r="O2114" i="24"/>
  <c r="O2113" i="24"/>
  <c r="O2112" i="24"/>
  <c r="O2111" i="24"/>
  <c r="O2110" i="24"/>
  <c r="O2109" i="24"/>
  <c r="O2108" i="24"/>
  <c r="O2107" i="24"/>
  <c r="O2106" i="24"/>
  <c r="O2105" i="24"/>
  <c r="O2104" i="24"/>
  <c r="O2103" i="24"/>
  <c r="O2102" i="24"/>
  <c r="O2101" i="24"/>
  <c r="O2100" i="24"/>
  <c r="O2099" i="24"/>
  <c r="O2098" i="24"/>
  <c r="O2097" i="24"/>
  <c r="O2096" i="24"/>
  <c r="O2095" i="24"/>
  <c r="O2094" i="24"/>
  <c r="O2093" i="24"/>
  <c r="O2092" i="24"/>
  <c r="O2091" i="24"/>
  <c r="O2090" i="24"/>
  <c r="O2089" i="24"/>
  <c r="O2088" i="24"/>
  <c r="O2087" i="24"/>
  <c r="O2086" i="24"/>
  <c r="O2085" i="24"/>
  <c r="O2084" i="24"/>
  <c r="O2083" i="24"/>
  <c r="O2082" i="24"/>
  <c r="O2081" i="24"/>
  <c r="O2080" i="24"/>
  <c r="O2079" i="24"/>
  <c r="O2078" i="24"/>
  <c r="O2077" i="24"/>
  <c r="O2076" i="24"/>
  <c r="O2075" i="24"/>
  <c r="O2074" i="24"/>
  <c r="O2073" i="24"/>
  <c r="O2072" i="24"/>
  <c r="O2071" i="24"/>
  <c r="O2070" i="24"/>
  <c r="O2069" i="24"/>
  <c r="O2068" i="24"/>
  <c r="O2067" i="24"/>
  <c r="O2066" i="24"/>
  <c r="O2065" i="24"/>
  <c r="O2064" i="24"/>
  <c r="O2063" i="24"/>
  <c r="O2062" i="24"/>
  <c r="O2061" i="24"/>
  <c r="O2060" i="24"/>
  <c r="O2059" i="24"/>
  <c r="O2058" i="24"/>
  <c r="O2057" i="24"/>
  <c r="O2056" i="24"/>
  <c r="O2055" i="24"/>
  <c r="O2054" i="24"/>
  <c r="O2053" i="24"/>
  <c r="O2052" i="24"/>
  <c r="O2051" i="24"/>
  <c r="O2050" i="24"/>
  <c r="O2049" i="24"/>
  <c r="O2048" i="24"/>
  <c r="O2047" i="24"/>
  <c r="O2046" i="24"/>
  <c r="O2045" i="24"/>
  <c r="O2044" i="24"/>
  <c r="O2043" i="24"/>
  <c r="O2042" i="24"/>
  <c r="O2041" i="24"/>
  <c r="O2040" i="24"/>
  <c r="O2039" i="24"/>
  <c r="O2038" i="24"/>
  <c r="O2037" i="24"/>
  <c r="O2036" i="24"/>
  <c r="O2035" i="24"/>
  <c r="O2034" i="24"/>
  <c r="O2033" i="24"/>
  <c r="O2032" i="24"/>
  <c r="O2031" i="24"/>
  <c r="O2030" i="24"/>
  <c r="O2029" i="24"/>
  <c r="O2028" i="24"/>
  <c r="O2027" i="24"/>
  <c r="O2026" i="24"/>
  <c r="O2025" i="24"/>
  <c r="O2024" i="24"/>
  <c r="O2023" i="24"/>
  <c r="O2022" i="24"/>
  <c r="O2021" i="24"/>
  <c r="O2020" i="24"/>
  <c r="O2019" i="24"/>
  <c r="O2018" i="24"/>
  <c r="O2017" i="24"/>
  <c r="O2016" i="24"/>
  <c r="O2015" i="24"/>
  <c r="O2014" i="24"/>
  <c r="O2013" i="24"/>
  <c r="O2012" i="24"/>
  <c r="O2011" i="24"/>
  <c r="O2010" i="24"/>
  <c r="O2009" i="24"/>
  <c r="O2008" i="24"/>
  <c r="O2007" i="24"/>
  <c r="O2006" i="24"/>
  <c r="O2005" i="24"/>
  <c r="O2004" i="24"/>
  <c r="O2003" i="24"/>
  <c r="O2002" i="24"/>
  <c r="O2001" i="24"/>
  <c r="O2000" i="24"/>
  <c r="O1999" i="24"/>
  <c r="O1998" i="24"/>
  <c r="O1997" i="24"/>
  <c r="O1996" i="24"/>
  <c r="O1995" i="24"/>
  <c r="O1994" i="24"/>
  <c r="O1993" i="24"/>
  <c r="O1992" i="24"/>
  <c r="O1991" i="24"/>
  <c r="O1990" i="24"/>
  <c r="O1989" i="24"/>
  <c r="O1988" i="24"/>
  <c r="O1987" i="24"/>
  <c r="O1986" i="24"/>
  <c r="O1985" i="24"/>
  <c r="O1984" i="24"/>
  <c r="O1983" i="24"/>
  <c r="O1982" i="24"/>
  <c r="O1981" i="24"/>
  <c r="O1980" i="24"/>
  <c r="O1979" i="24"/>
  <c r="O1978" i="24"/>
  <c r="O1977" i="24"/>
  <c r="O1976" i="24"/>
  <c r="O1975" i="24"/>
  <c r="O1974" i="24"/>
  <c r="O1973" i="24"/>
  <c r="O1972" i="24"/>
  <c r="O1971" i="24"/>
  <c r="O1970" i="24"/>
  <c r="O1969" i="24"/>
  <c r="O1968" i="24"/>
  <c r="O1967" i="24"/>
  <c r="O1966" i="24"/>
  <c r="O1965" i="24"/>
  <c r="O1964" i="24"/>
  <c r="O1963" i="24"/>
  <c r="O1962" i="24"/>
  <c r="O1961" i="24"/>
  <c r="O1960" i="24"/>
  <c r="O1959" i="24"/>
  <c r="O1958" i="24"/>
  <c r="O1957" i="24"/>
  <c r="O1956" i="24"/>
  <c r="O1955" i="24"/>
  <c r="O1954" i="24"/>
  <c r="O1953" i="24"/>
  <c r="O1952" i="24"/>
  <c r="O1951" i="24"/>
  <c r="O1950" i="24"/>
  <c r="O1949" i="24"/>
  <c r="O1948" i="24"/>
  <c r="O1947" i="24"/>
  <c r="O1946" i="24"/>
  <c r="O1945" i="24"/>
  <c r="O1944" i="24"/>
  <c r="O1943" i="24"/>
  <c r="O1942" i="24"/>
  <c r="O1941" i="24"/>
  <c r="O1940" i="24"/>
  <c r="O1939" i="24"/>
  <c r="O1938" i="24"/>
  <c r="O1937" i="24"/>
  <c r="O1936" i="24"/>
  <c r="O1935" i="24"/>
  <c r="O1934" i="24"/>
  <c r="O1933" i="24"/>
  <c r="O1932" i="24"/>
  <c r="O1931" i="24"/>
  <c r="O1930" i="24"/>
  <c r="O1929" i="24"/>
  <c r="O1928" i="24"/>
  <c r="O1927" i="24"/>
  <c r="O1926" i="24"/>
  <c r="O1925" i="24"/>
  <c r="O1924" i="24"/>
  <c r="O1923" i="24"/>
  <c r="O1922" i="24"/>
  <c r="O1921" i="24"/>
  <c r="O1920" i="24"/>
  <c r="O1919" i="24"/>
  <c r="O1918" i="24"/>
  <c r="O1917" i="24"/>
  <c r="O1916" i="24"/>
  <c r="O1915" i="24"/>
  <c r="O1914" i="24"/>
  <c r="O1913" i="24"/>
  <c r="O1912" i="24"/>
  <c r="O1911" i="24"/>
  <c r="O1910" i="24"/>
  <c r="O1909" i="24"/>
  <c r="O1908" i="24"/>
  <c r="O1907" i="24"/>
  <c r="O1906" i="24"/>
  <c r="O1905" i="24"/>
  <c r="O1904" i="24"/>
  <c r="O1903" i="24"/>
  <c r="O1902" i="24"/>
  <c r="O1901" i="24"/>
  <c r="O1900" i="24"/>
  <c r="O1899" i="24"/>
  <c r="O1898" i="24"/>
  <c r="O1897" i="24"/>
  <c r="O1896" i="24"/>
  <c r="O1895" i="24"/>
  <c r="O1894" i="24"/>
  <c r="O1893" i="24"/>
  <c r="O1892" i="24"/>
  <c r="O1891" i="24"/>
  <c r="O1890" i="24"/>
  <c r="O1889" i="24"/>
  <c r="O1888" i="24"/>
  <c r="O1887" i="24"/>
  <c r="O1886" i="24"/>
  <c r="O1885" i="24"/>
  <c r="O1884" i="24"/>
  <c r="O1883" i="24"/>
  <c r="O1882" i="24"/>
  <c r="O1881" i="24"/>
  <c r="O1880" i="24"/>
  <c r="O1879" i="24"/>
  <c r="O1878" i="24"/>
  <c r="O1877" i="24"/>
  <c r="O1876" i="24"/>
  <c r="O1875" i="24"/>
  <c r="O1874" i="24"/>
  <c r="O1873" i="24"/>
  <c r="O1872" i="24"/>
  <c r="O1871" i="24"/>
  <c r="O1870" i="24"/>
  <c r="O1869" i="24"/>
  <c r="O1868" i="24"/>
  <c r="O1867" i="24"/>
  <c r="O1866" i="24"/>
  <c r="O1865" i="24"/>
  <c r="O1864" i="24"/>
  <c r="O1863" i="24"/>
  <c r="O1862" i="24"/>
  <c r="O1861" i="24"/>
  <c r="O1860" i="24"/>
  <c r="O1859" i="24"/>
  <c r="O1858" i="24"/>
  <c r="O1857" i="24"/>
  <c r="O1856" i="24"/>
  <c r="O1855" i="24"/>
  <c r="O1854" i="24"/>
  <c r="O1853" i="24"/>
  <c r="O1852" i="24"/>
  <c r="O1851" i="24"/>
  <c r="O1850" i="24"/>
  <c r="O1849" i="24"/>
  <c r="O1848" i="24"/>
  <c r="O1847" i="24"/>
  <c r="O1846" i="24"/>
  <c r="O1845" i="24"/>
  <c r="O1844" i="24"/>
  <c r="O1843" i="24"/>
  <c r="O1842" i="24"/>
  <c r="O1841" i="24"/>
  <c r="O1840" i="24"/>
  <c r="O1839" i="24"/>
  <c r="O1838" i="24"/>
  <c r="O1837" i="24"/>
  <c r="O1836" i="24"/>
  <c r="O1835" i="24"/>
  <c r="O1834" i="24"/>
  <c r="O1833" i="24"/>
  <c r="O1832" i="24"/>
  <c r="O1831" i="24"/>
  <c r="O1830" i="24"/>
  <c r="O1829" i="24"/>
  <c r="O1828" i="24"/>
  <c r="O1827" i="24"/>
  <c r="O1826" i="24"/>
  <c r="O1825" i="24"/>
  <c r="O1824" i="24"/>
  <c r="O1823" i="24"/>
  <c r="O1822" i="24"/>
  <c r="O1821" i="24"/>
  <c r="O1820" i="24"/>
  <c r="O1819" i="24"/>
  <c r="O1818" i="24"/>
  <c r="O1817" i="24"/>
  <c r="O1816" i="24"/>
  <c r="O1815" i="24"/>
  <c r="O1814" i="24"/>
  <c r="O1813" i="24"/>
  <c r="O1812" i="24"/>
  <c r="O1811" i="24"/>
  <c r="O1810" i="24"/>
  <c r="O1809" i="24"/>
  <c r="O1808" i="24"/>
  <c r="O1807" i="24"/>
  <c r="O1806" i="24"/>
  <c r="O1805" i="24"/>
  <c r="O1804" i="24"/>
  <c r="O1803" i="24"/>
  <c r="O1802" i="24"/>
  <c r="O1801" i="24"/>
  <c r="O1800" i="24"/>
  <c r="O1799" i="24"/>
  <c r="O1798" i="24"/>
  <c r="O1797" i="24"/>
  <c r="O1796" i="24"/>
  <c r="O1795" i="24"/>
  <c r="O1794" i="24"/>
  <c r="O1793" i="24"/>
  <c r="O1792" i="24"/>
  <c r="O1791" i="24"/>
  <c r="O1790" i="24"/>
  <c r="O1789" i="24"/>
  <c r="O1788" i="24"/>
  <c r="O1787" i="24"/>
  <c r="O1786" i="24"/>
  <c r="O1785" i="24"/>
  <c r="O1784" i="24"/>
  <c r="O1783" i="24"/>
  <c r="O1782" i="24"/>
  <c r="O1781" i="24"/>
  <c r="O1780" i="24"/>
  <c r="O1779" i="24"/>
  <c r="O1778" i="24"/>
  <c r="O1777" i="24"/>
  <c r="O1776" i="24"/>
  <c r="O1775" i="24"/>
  <c r="O1774" i="24"/>
  <c r="O1773" i="24"/>
  <c r="O1772" i="24"/>
  <c r="O1771" i="24"/>
  <c r="O1770" i="24"/>
  <c r="O1769" i="24"/>
  <c r="O1768" i="24"/>
  <c r="O1767" i="24"/>
  <c r="O1766" i="24"/>
  <c r="O1765" i="24"/>
  <c r="O1764" i="24"/>
  <c r="O1763" i="24"/>
  <c r="O1762" i="24"/>
  <c r="O1761" i="24"/>
  <c r="O1760" i="24"/>
  <c r="O1759" i="24"/>
  <c r="O1758" i="24"/>
  <c r="O1757" i="24"/>
  <c r="O1756" i="24"/>
  <c r="O1755" i="24"/>
  <c r="O1754" i="24"/>
  <c r="O1753" i="24"/>
  <c r="O1752" i="24"/>
  <c r="O1751" i="24"/>
  <c r="O1750" i="24"/>
  <c r="O1749" i="24"/>
  <c r="O1748" i="24"/>
  <c r="O1747" i="24"/>
  <c r="O1746" i="24"/>
  <c r="O1745" i="24"/>
  <c r="O1744" i="24"/>
  <c r="O1743" i="24"/>
  <c r="O1742" i="24"/>
  <c r="O1741" i="24"/>
  <c r="O1740" i="24"/>
  <c r="O1739" i="24"/>
  <c r="O1738" i="24"/>
  <c r="O1737" i="24"/>
  <c r="O1736" i="24"/>
  <c r="O1735" i="24"/>
  <c r="O1734" i="24"/>
  <c r="O1733" i="24"/>
  <c r="O1732" i="24"/>
  <c r="O1731" i="24"/>
  <c r="O1730" i="24"/>
  <c r="O1729" i="24"/>
  <c r="O1728" i="24"/>
  <c r="O1727" i="24"/>
  <c r="O1726" i="24"/>
  <c r="O1725" i="24"/>
  <c r="O1724" i="24"/>
  <c r="O1723" i="24"/>
  <c r="O1722" i="24"/>
  <c r="O1721" i="24"/>
  <c r="O1720" i="24"/>
  <c r="O1719" i="24"/>
  <c r="O1718" i="24"/>
  <c r="O1717" i="24"/>
  <c r="O1716" i="24"/>
  <c r="O1715" i="24"/>
  <c r="O1714" i="24"/>
  <c r="O1713" i="24"/>
  <c r="O1712" i="24"/>
  <c r="O1711" i="24"/>
  <c r="O1710" i="24"/>
  <c r="O1709" i="24"/>
  <c r="O1708" i="24"/>
  <c r="O1707" i="24"/>
  <c r="O1706" i="24"/>
  <c r="O1705" i="24"/>
  <c r="O1704" i="24"/>
  <c r="O1703" i="24"/>
  <c r="O1702" i="24"/>
  <c r="O1701" i="24"/>
  <c r="O1700" i="24"/>
  <c r="O1699" i="24"/>
  <c r="O1698" i="24"/>
  <c r="O1697" i="24"/>
  <c r="O1696" i="24"/>
  <c r="O1695" i="24"/>
  <c r="O1694" i="24"/>
  <c r="O1693" i="24"/>
  <c r="O1692" i="24"/>
  <c r="O1691" i="24"/>
  <c r="O1690" i="24"/>
  <c r="O1689" i="24"/>
  <c r="O1688" i="24"/>
  <c r="O1687" i="24"/>
  <c r="O1686" i="24"/>
  <c r="O1685" i="24"/>
  <c r="O1684" i="24"/>
  <c r="O1683" i="24"/>
  <c r="O1682" i="24"/>
  <c r="O1681" i="24"/>
  <c r="O1680" i="24"/>
  <c r="O1679" i="24"/>
  <c r="O1678" i="24"/>
  <c r="O1677" i="24"/>
  <c r="O1676" i="24"/>
  <c r="O1675" i="24"/>
  <c r="O1674" i="24"/>
  <c r="O1673" i="24"/>
  <c r="O1672" i="24"/>
  <c r="O1671" i="24"/>
  <c r="O1670" i="24"/>
  <c r="O1669" i="24"/>
  <c r="O1668" i="24"/>
  <c r="O1667" i="24"/>
  <c r="O1666" i="24"/>
  <c r="O1665" i="24"/>
  <c r="O1664" i="24"/>
  <c r="O1663" i="24"/>
  <c r="O1662" i="24"/>
  <c r="O1661" i="24"/>
  <c r="O1660" i="24"/>
  <c r="O1659" i="24"/>
  <c r="O1658" i="24"/>
  <c r="O1657" i="24"/>
  <c r="O1656" i="24"/>
  <c r="O1655" i="24"/>
  <c r="O1654" i="24"/>
  <c r="O1653" i="24"/>
  <c r="O1652" i="24"/>
  <c r="O1651" i="24"/>
  <c r="O1650" i="24"/>
  <c r="O1649" i="24"/>
  <c r="O1648" i="24"/>
  <c r="O1647" i="24"/>
  <c r="O1646" i="24"/>
  <c r="O1645" i="24"/>
  <c r="O1644" i="24"/>
  <c r="O1643" i="24"/>
  <c r="O1642" i="24"/>
  <c r="O1641" i="24"/>
  <c r="O1640" i="24"/>
  <c r="O1639" i="24"/>
  <c r="O1638" i="24"/>
  <c r="O1637" i="24"/>
  <c r="O1636" i="24"/>
  <c r="O1635" i="24"/>
  <c r="O1634" i="24"/>
  <c r="O1633" i="24"/>
  <c r="O1632" i="24"/>
  <c r="O1631" i="24"/>
  <c r="O1630" i="24"/>
  <c r="O1629" i="24"/>
  <c r="O1628" i="24"/>
  <c r="O1627" i="24"/>
  <c r="O1626" i="24"/>
  <c r="O1625" i="24"/>
  <c r="O1624" i="24"/>
  <c r="O1623" i="24"/>
  <c r="O1622" i="24"/>
  <c r="O1621" i="24"/>
  <c r="O1620" i="24"/>
  <c r="O1619" i="24"/>
  <c r="O1618" i="24"/>
  <c r="O1617" i="24"/>
  <c r="O1616" i="24"/>
  <c r="O1615" i="24"/>
  <c r="O1614" i="24"/>
  <c r="O1613" i="24"/>
  <c r="O1612" i="24"/>
  <c r="O1611" i="24"/>
  <c r="O1610" i="24"/>
  <c r="O1609" i="24"/>
  <c r="O1608" i="24"/>
  <c r="O1607" i="24"/>
  <c r="O1606" i="24"/>
  <c r="O1605" i="24"/>
  <c r="O1604" i="24"/>
  <c r="O1603" i="24"/>
  <c r="O1602" i="24"/>
  <c r="O1601" i="24"/>
  <c r="O1600" i="24"/>
  <c r="O1599" i="24"/>
  <c r="O1598" i="24"/>
  <c r="O1597" i="24"/>
  <c r="O1596" i="24"/>
  <c r="O1595" i="24"/>
  <c r="O1594" i="24"/>
  <c r="O1593" i="24"/>
  <c r="O1592" i="24"/>
  <c r="O1591" i="24"/>
  <c r="O1590" i="24"/>
  <c r="O1589" i="24"/>
  <c r="O1588" i="24"/>
  <c r="O1587" i="24"/>
  <c r="O1586" i="24"/>
  <c r="O1585" i="24"/>
  <c r="O1584" i="24"/>
  <c r="O1583" i="24"/>
  <c r="O1582" i="24"/>
  <c r="O1581" i="24"/>
  <c r="O1580" i="24"/>
  <c r="O1579" i="24"/>
  <c r="O1578" i="24"/>
  <c r="O1577" i="24"/>
  <c r="O1576" i="24"/>
  <c r="O1575" i="24"/>
  <c r="O1574" i="24"/>
  <c r="O1573" i="24"/>
  <c r="O1572" i="24"/>
  <c r="O1571" i="24"/>
  <c r="O1570" i="24"/>
  <c r="O1569" i="24"/>
  <c r="O1568" i="24"/>
  <c r="O1567" i="24"/>
  <c r="O1566" i="24"/>
  <c r="O1565" i="24"/>
  <c r="O1564" i="24"/>
  <c r="O1563" i="24"/>
  <c r="O1562" i="24"/>
  <c r="O1561" i="24"/>
  <c r="O1560" i="24"/>
  <c r="O1559" i="24"/>
  <c r="O1558" i="24"/>
  <c r="O1557" i="24"/>
  <c r="O1556" i="24"/>
  <c r="O1555" i="24"/>
  <c r="O1554" i="24"/>
  <c r="O1553" i="24"/>
  <c r="O1552" i="24"/>
  <c r="O1551" i="24"/>
  <c r="O1550" i="24"/>
  <c r="O1549" i="24"/>
  <c r="O1548" i="24"/>
  <c r="O1547" i="24"/>
  <c r="O1546" i="24"/>
  <c r="O1545" i="24"/>
  <c r="O1544" i="24"/>
  <c r="O1543" i="24"/>
  <c r="O1542" i="24"/>
  <c r="O1541" i="24"/>
  <c r="O1540" i="24"/>
  <c r="O1539" i="24"/>
  <c r="O1538" i="24"/>
  <c r="O1537" i="24"/>
  <c r="O1536" i="24"/>
  <c r="O1535" i="24"/>
  <c r="O1534" i="24"/>
  <c r="O1533" i="24"/>
  <c r="O1532" i="24"/>
  <c r="O1531" i="24"/>
  <c r="O1530" i="24"/>
  <c r="O1529" i="24"/>
  <c r="O1528" i="24"/>
  <c r="O1527" i="24"/>
  <c r="O1526" i="24"/>
  <c r="O1525" i="24"/>
  <c r="O1524" i="24"/>
  <c r="O1523" i="24"/>
  <c r="O1522" i="24"/>
  <c r="O1521" i="24"/>
  <c r="O1520" i="24"/>
  <c r="O1519" i="24"/>
  <c r="O1518" i="24"/>
  <c r="O1517" i="24"/>
  <c r="O1516" i="24"/>
  <c r="O1515" i="24"/>
  <c r="O1514" i="24"/>
  <c r="O1513" i="24"/>
  <c r="O1512" i="24"/>
  <c r="O1511" i="24"/>
  <c r="O1510" i="24"/>
  <c r="O1509" i="24"/>
  <c r="O1508" i="24"/>
  <c r="O1507" i="24"/>
  <c r="O1506" i="24"/>
  <c r="O1505" i="24"/>
  <c r="O1504" i="24"/>
  <c r="O1503" i="24"/>
  <c r="O1502" i="24"/>
  <c r="O1501" i="24"/>
  <c r="O1500" i="24"/>
  <c r="O1499" i="24"/>
  <c r="O1498" i="24"/>
  <c r="O1497" i="24"/>
  <c r="O1496" i="24"/>
  <c r="O1495" i="24"/>
  <c r="O1494" i="24"/>
  <c r="O1493" i="24"/>
  <c r="O1492" i="24"/>
  <c r="O1491" i="24"/>
  <c r="O1490" i="24"/>
  <c r="O1489" i="24"/>
  <c r="O1488" i="24"/>
  <c r="O1487" i="24"/>
  <c r="O1486" i="24"/>
  <c r="O1485" i="24"/>
  <c r="O1484" i="24"/>
  <c r="O1483" i="24"/>
  <c r="O1482" i="24"/>
  <c r="O1481" i="24"/>
  <c r="O1480" i="24"/>
  <c r="O1479" i="24"/>
  <c r="O1478" i="24"/>
  <c r="O1477" i="24"/>
  <c r="O1476" i="24"/>
  <c r="O1475" i="24"/>
  <c r="O1474" i="24"/>
  <c r="O1473" i="24"/>
  <c r="O1472" i="24"/>
  <c r="O1471" i="24"/>
  <c r="O1470" i="24"/>
  <c r="O1469" i="24"/>
  <c r="O1468" i="24"/>
  <c r="O1467" i="24"/>
  <c r="O1466" i="24"/>
  <c r="O1465" i="24"/>
  <c r="O1464" i="24"/>
  <c r="O1463" i="24"/>
  <c r="O1462" i="24"/>
  <c r="O1461" i="24"/>
  <c r="O1460" i="24"/>
  <c r="O1459" i="24"/>
  <c r="O1458" i="24"/>
  <c r="O1457" i="24"/>
  <c r="O1456" i="24"/>
  <c r="O1455" i="24"/>
  <c r="O1454" i="24"/>
  <c r="O1453" i="24"/>
  <c r="O1452" i="24"/>
  <c r="O1451" i="24"/>
  <c r="O1450" i="24"/>
  <c r="O1449" i="24"/>
  <c r="O1448" i="24"/>
  <c r="O1447" i="24"/>
  <c r="O1446" i="24"/>
  <c r="O1445" i="24"/>
  <c r="O1444" i="24"/>
  <c r="O1443" i="24"/>
  <c r="O1442" i="24"/>
  <c r="O1441" i="24"/>
  <c r="O1440" i="24"/>
  <c r="O1439" i="24"/>
  <c r="O1438" i="24"/>
  <c r="O1437" i="24"/>
  <c r="O1436" i="24"/>
  <c r="O1435" i="24"/>
  <c r="O1434" i="24"/>
  <c r="O1433" i="24"/>
  <c r="O1432" i="24"/>
  <c r="O1431" i="24"/>
  <c r="O1430" i="24"/>
  <c r="O1429" i="24"/>
  <c r="O1428" i="24"/>
  <c r="O1427" i="24"/>
  <c r="O1426" i="24"/>
  <c r="O1425" i="24"/>
  <c r="O1424" i="24"/>
  <c r="O1423" i="24"/>
  <c r="O1422" i="24"/>
  <c r="O1421" i="24"/>
  <c r="O1420" i="24"/>
  <c r="O1419" i="24"/>
  <c r="O1418" i="24"/>
  <c r="O1417" i="24"/>
  <c r="O1416" i="24"/>
  <c r="O1415" i="24"/>
  <c r="O1414" i="24"/>
  <c r="O1413" i="24"/>
  <c r="O1412" i="24"/>
  <c r="O1411" i="24"/>
  <c r="O1410" i="24"/>
  <c r="O1409" i="24"/>
  <c r="O1408" i="24"/>
  <c r="O1407" i="24"/>
  <c r="O1406" i="24"/>
  <c r="O1405" i="24"/>
  <c r="O1404" i="24"/>
  <c r="O1403" i="24"/>
  <c r="O1402" i="24"/>
  <c r="O1401" i="24"/>
  <c r="O1400" i="24"/>
  <c r="O1399" i="24"/>
  <c r="O1398" i="24"/>
  <c r="O1397" i="24"/>
  <c r="O1396" i="24"/>
  <c r="O1395" i="24"/>
  <c r="O1394" i="24"/>
  <c r="O1393" i="24"/>
  <c r="O1392" i="24"/>
  <c r="O1391" i="24"/>
  <c r="O1390" i="24"/>
  <c r="O1389" i="24"/>
  <c r="O1388" i="24"/>
  <c r="O1387" i="24"/>
  <c r="O1386" i="24"/>
  <c r="O1385" i="24"/>
  <c r="O1384" i="24"/>
  <c r="O1383" i="24"/>
  <c r="O1382" i="24"/>
  <c r="O1381" i="24"/>
  <c r="O1380" i="24"/>
  <c r="O1379" i="24"/>
  <c r="O1378" i="24"/>
  <c r="O1377" i="24"/>
  <c r="O1376" i="24"/>
  <c r="O1375" i="24"/>
  <c r="O1374" i="24"/>
  <c r="O1373" i="24"/>
  <c r="O1372" i="24"/>
  <c r="O1371" i="24"/>
  <c r="O1370" i="24"/>
  <c r="O1369" i="24"/>
  <c r="O1368" i="24"/>
  <c r="O1367" i="24"/>
  <c r="O1366" i="24"/>
  <c r="O1365" i="24"/>
  <c r="O1364" i="24"/>
  <c r="O1363" i="24"/>
  <c r="O1362" i="24"/>
  <c r="O1361" i="24"/>
  <c r="O1360" i="24"/>
  <c r="O1359" i="24"/>
  <c r="O1358" i="24"/>
  <c r="O1357" i="24"/>
  <c r="O1356" i="24"/>
  <c r="O1355" i="24"/>
  <c r="O1354" i="24"/>
  <c r="O1353" i="24"/>
  <c r="O1352" i="24"/>
  <c r="O1351" i="24"/>
  <c r="O1350" i="24"/>
  <c r="O1349" i="24"/>
  <c r="O1348" i="24"/>
  <c r="O1347" i="24"/>
  <c r="O1346" i="24"/>
  <c r="O1345" i="24"/>
  <c r="O1344" i="24"/>
  <c r="O1343" i="24"/>
  <c r="O1342" i="24"/>
  <c r="O1341" i="24"/>
  <c r="O1340" i="24"/>
  <c r="O1339" i="24"/>
  <c r="O1338" i="24"/>
  <c r="O1337" i="24"/>
  <c r="O1336" i="24"/>
  <c r="O1335" i="24"/>
  <c r="O1334" i="24"/>
  <c r="O1333" i="24"/>
  <c r="O1332" i="24"/>
  <c r="O1331" i="24"/>
  <c r="O1330" i="24"/>
  <c r="O1329" i="24"/>
  <c r="O1328" i="24"/>
  <c r="O1327" i="24"/>
  <c r="O1326" i="24"/>
  <c r="O1325" i="24"/>
  <c r="O1324" i="24"/>
  <c r="O1323" i="24"/>
  <c r="O1322" i="24"/>
  <c r="O1321" i="24"/>
  <c r="O1320" i="24"/>
  <c r="O1319" i="24"/>
  <c r="O1318" i="24"/>
  <c r="O1317" i="24"/>
  <c r="O1316" i="24"/>
  <c r="O1315" i="24"/>
  <c r="O1314" i="24"/>
  <c r="O1313" i="24"/>
  <c r="O1312" i="24"/>
  <c r="O1311" i="24"/>
  <c r="O1310" i="24"/>
  <c r="O1309" i="24"/>
  <c r="O1308" i="24"/>
  <c r="O1307" i="24"/>
  <c r="O1306" i="24"/>
  <c r="O1305" i="24"/>
  <c r="O1304" i="24"/>
  <c r="O1303" i="24"/>
  <c r="O1302" i="24"/>
  <c r="O1301" i="24"/>
  <c r="O1300" i="24"/>
  <c r="O1299" i="24"/>
  <c r="O1298" i="24"/>
  <c r="O1297" i="24"/>
  <c r="O1296" i="24"/>
  <c r="O1295" i="24"/>
  <c r="O1294" i="24"/>
  <c r="O1293" i="24"/>
  <c r="O1292" i="24"/>
  <c r="O1291" i="24"/>
  <c r="O1290" i="24"/>
  <c r="O1289" i="24"/>
  <c r="C266" i="40"/>
  <c r="C264" i="40"/>
  <c r="C263" i="40"/>
  <c r="C262" i="40"/>
  <c r="C261" i="40"/>
  <c r="C260" i="40"/>
  <c r="C259" i="40"/>
  <c r="C258" i="40"/>
  <c r="C257" i="40"/>
  <c r="C256" i="40"/>
  <c r="C255" i="40"/>
  <c r="C254" i="40"/>
  <c r="C253" i="40"/>
  <c r="C252" i="40"/>
  <c r="C251" i="40"/>
  <c r="C250" i="40"/>
  <c r="C249" i="40"/>
  <c r="C248" i="40"/>
  <c r="C247" i="40"/>
  <c r="C246" i="40"/>
  <c r="C245" i="40"/>
  <c r="C244" i="40"/>
  <c r="C243" i="40"/>
  <c r="C242" i="40"/>
  <c r="C241" i="40"/>
  <c r="C240" i="40"/>
  <c r="C239" i="40"/>
  <c r="C238" i="40"/>
  <c r="C237" i="40"/>
  <c r="C236" i="40"/>
  <c r="C235" i="40"/>
  <c r="C234" i="40"/>
  <c r="C233" i="40"/>
  <c r="C232" i="40"/>
  <c r="C231" i="40"/>
  <c r="C230" i="40"/>
  <c r="C229" i="40"/>
  <c r="C228" i="40"/>
  <c r="C227" i="40"/>
  <c r="C226" i="40"/>
  <c r="C225" i="40"/>
  <c r="C224" i="40"/>
  <c r="C223" i="40"/>
  <c r="C222" i="40"/>
  <c r="C221" i="40"/>
  <c r="C220" i="40"/>
  <c r="C219" i="40"/>
  <c r="C218" i="40"/>
  <c r="C217" i="40"/>
  <c r="C216" i="40"/>
  <c r="C215" i="40"/>
  <c r="C214" i="40"/>
  <c r="C213" i="40"/>
  <c r="C212" i="40"/>
  <c r="C211" i="40"/>
  <c r="C210" i="40"/>
  <c r="C209" i="40"/>
  <c r="C208" i="40"/>
  <c r="C207" i="40"/>
  <c r="C206" i="40"/>
  <c r="C205" i="40"/>
  <c r="C204" i="40"/>
  <c r="C203" i="40"/>
  <c r="C202" i="40"/>
  <c r="C201" i="40"/>
  <c r="C200" i="40"/>
  <c r="C199" i="40"/>
  <c r="C198" i="40"/>
  <c r="C197" i="40"/>
  <c r="C196" i="40"/>
  <c r="C195" i="40"/>
  <c r="C194" i="40"/>
  <c r="C193" i="40"/>
  <c r="C192" i="40"/>
  <c r="C191" i="40"/>
  <c r="C190" i="40"/>
  <c r="C189" i="40"/>
  <c r="C188" i="40"/>
  <c r="C187" i="40"/>
  <c r="C186" i="40"/>
  <c r="C185" i="40"/>
  <c r="C184" i="40"/>
  <c r="C183" i="40"/>
  <c r="C182" i="40"/>
  <c r="C181" i="40"/>
  <c r="C180" i="40"/>
  <c r="C179" i="40"/>
  <c r="C178" i="40"/>
  <c r="C177" i="40"/>
  <c r="C176" i="40"/>
  <c r="C175" i="40"/>
  <c r="C174" i="40"/>
  <c r="C173" i="40"/>
  <c r="C172" i="40"/>
  <c r="C171" i="40"/>
  <c r="C170" i="40"/>
  <c r="C169" i="40"/>
  <c r="C168" i="40"/>
  <c r="C167" i="40"/>
  <c r="C166" i="40"/>
  <c r="C165" i="40"/>
  <c r="C164" i="40"/>
  <c r="C163" i="40"/>
  <c r="C162" i="40"/>
  <c r="C161" i="40"/>
  <c r="C160" i="40"/>
  <c r="C159" i="40"/>
  <c r="C158" i="40"/>
  <c r="C157" i="40"/>
  <c r="C156" i="40"/>
  <c r="C155" i="40"/>
  <c r="C154" i="40"/>
  <c r="C153" i="40"/>
  <c r="C152" i="40"/>
  <c r="C151" i="40"/>
  <c r="C150" i="40"/>
  <c r="C149" i="40"/>
  <c r="C148" i="40"/>
  <c r="C147" i="40"/>
  <c r="C146" i="40"/>
  <c r="C145" i="40"/>
  <c r="C144" i="40"/>
  <c r="C143" i="40"/>
  <c r="C142" i="40"/>
  <c r="C141" i="40"/>
  <c r="C140" i="40"/>
  <c r="C139" i="40"/>
  <c r="C138" i="40"/>
  <c r="C137" i="40"/>
  <c r="C136" i="40"/>
  <c r="C135" i="40"/>
  <c r="C134" i="40"/>
  <c r="C133" i="40"/>
  <c r="C132" i="40"/>
  <c r="C131" i="40"/>
  <c r="C130" i="40"/>
  <c r="C129" i="40"/>
  <c r="C128" i="40"/>
  <c r="C127" i="40"/>
  <c r="C126" i="40"/>
  <c r="C125" i="40"/>
  <c r="C124" i="40"/>
  <c r="C123" i="40"/>
  <c r="C122" i="40"/>
  <c r="C121" i="40"/>
  <c r="C120" i="40"/>
  <c r="C119" i="40"/>
  <c r="C117" i="40"/>
  <c r="C115" i="40"/>
  <c r="C114" i="40"/>
  <c r="C113" i="40"/>
  <c r="C112" i="40"/>
  <c r="C111" i="40"/>
  <c r="C110" i="40"/>
  <c r="C109" i="40"/>
  <c r="C108" i="40"/>
  <c r="C105" i="40"/>
  <c r="C104" i="40"/>
  <c r="C103" i="40"/>
  <c r="C102" i="40"/>
  <c r="C101" i="40"/>
  <c r="C100" i="40"/>
  <c r="C99" i="40"/>
  <c r="C98" i="40"/>
  <c r="C97" i="40"/>
  <c r="C96" i="40"/>
  <c r="C95" i="40"/>
  <c r="C94" i="40"/>
  <c r="C93" i="40"/>
  <c r="C92" i="40"/>
  <c r="C91" i="40"/>
  <c r="C90" i="40"/>
  <c r="C89" i="40"/>
  <c r="C88" i="40"/>
  <c r="C87" i="40"/>
  <c r="C86" i="40"/>
  <c r="C85" i="40"/>
  <c r="C84" i="40"/>
  <c r="C83" i="40"/>
  <c r="C82" i="40"/>
  <c r="C81" i="40"/>
  <c r="C80" i="40"/>
  <c r="C79" i="40"/>
  <c r="C78" i="40"/>
  <c r="C77" i="40"/>
  <c r="C76" i="40"/>
  <c r="C75" i="40"/>
  <c r="C74" i="40"/>
  <c r="C73" i="40"/>
  <c r="C72" i="40"/>
  <c r="C71" i="40"/>
  <c r="C70" i="40"/>
  <c r="C69" i="40"/>
  <c r="C68" i="40"/>
  <c r="C66" i="40"/>
  <c r="C65" i="40"/>
  <c r="C64" i="40"/>
  <c r="C34" i="40"/>
  <c r="C33" i="40"/>
  <c r="C32" i="40"/>
  <c r="C31" i="40"/>
  <c r="C30" i="40"/>
  <c r="C29" i="40"/>
  <c r="C28" i="40"/>
  <c r="C27" i="40"/>
  <c r="C26" i="40"/>
  <c r="C25" i="40"/>
  <c r="C24" i="40"/>
  <c r="C23" i="40"/>
  <c r="C22" i="40"/>
  <c r="C21" i="40"/>
  <c r="C20" i="40"/>
  <c r="C19" i="40"/>
  <c r="C18" i="40"/>
  <c r="C17" i="40"/>
  <c r="C16" i="40"/>
  <c r="C15" i="40"/>
  <c r="C14" i="40"/>
  <c r="C13" i="40"/>
  <c r="C12" i="40"/>
  <c r="C11" i="40"/>
  <c r="C10" i="40"/>
  <c r="C9" i="40"/>
  <c r="C8" i="40"/>
  <c r="C7" i="40"/>
  <c r="C6" i="40"/>
  <c r="C5" i="40"/>
  <c r="C4" i="40"/>
  <c r="B4" i="40"/>
  <c r="A5" i="40" s="1"/>
  <c r="N8" i="41" l="1"/>
  <c r="L7" i="41" a="1"/>
  <c r="L7" i="41" s="1"/>
  <c r="M7" i="41" a="1"/>
  <c r="M7" i="41" s="1"/>
  <c r="L8" i="42" a="1"/>
  <c r="L8" i="42" s="1"/>
  <c r="M7" i="42" a="1"/>
  <c r="M7" i="42" s="1"/>
  <c r="N9" i="43"/>
  <c r="L7" i="43" a="1"/>
  <c r="L7" i="43" s="1"/>
  <c r="M7" i="43" a="1"/>
  <c r="M7" i="43" s="1"/>
  <c r="N8" i="42"/>
  <c r="AI271" i="26"/>
  <c r="O268" i="26"/>
  <c r="AA271" i="26"/>
  <c r="AG271" i="26"/>
  <c r="AJ271" i="26"/>
  <c r="M271" i="26"/>
  <c r="N271" i="26"/>
  <c r="AH268" i="26"/>
  <c r="W271" i="26"/>
  <c r="AA268" i="26"/>
  <c r="P268" i="26"/>
  <c r="S268" i="26"/>
  <c r="P271" i="26"/>
  <c r="V271" i="26"/>
  <c r="Y271" i="26"/>
  <c r="W268" i="26"/>
  <c r="AB268" i="26"/>
  <c r="AE268" i="26"/>
  <c r="AB271" i="26"/>
  <c r="AH271" i="26"/>
  <c r="AK271" i="26"/>
  <c r="V268" i="26"/>
  <c r="Z271" i="26"/>
  <c r="T268" i="26"/>
  <c r="Q271" i="26"/>
  <c r="Q268" i="26"/>
  <c r="AF268" i="26"/>
  <c r="AC271" i="26"/>
  <c r="AC268" i="26"/>
  <c r="R268" i="26"/>
  <c r="U268" i="26"/>
  <c r="R271" i="26"/>
  <c r="L268" i="26"/>
  <c r="AD268" i="26"/>
  <c r="AG268" i="26"/>
  <c r="AD271" i="26"/>
  <c r="Z268" i="26"/>
  <c r="X268" i="26"/>
  <c r="S271" i="26"/>
  <c r="AI268" i="26"/>
  <c r="AJ268" i="26"/>
  <c r="M268" i="26"/>
  <c r="AE271" i="26"/>
  <c r="Y268" i="26"/>
  <c r="T271" i="26"/>
  <c r="AK268" i="26"/>
  <c r="AF271" i="26"/>
  <c r="L271" i="26"/>
  <c r="N268" i="26"/>
  <c r="O271" i="26"/>
  <c r="U271" i="26"/>
  <c r="X271" i="26"/>
  <c r="P172" i="40"/>
  <c r="V264" i="40"/>
  <c r="J264" i="40"/>
  <c r="M263" i="40"/>
  <c r="P262" i="40"/>
  <c r="S261" i="40"/>
  <c r="V260" i="40"/>
  <c r="J260" i="40"/>
  <c r="M259" i="40"/>
  <c r="P258" i="40"/>
  <c r="S257" i="40"/>
  <c r="V256" i="40"/>
  <c r="J256" i="40"/>
  <c r="M255" i="40"/>
  <c r="P254" i="40"/>
  <c r="S253" i="40"/>
  <c r="V252" i="40"/>
  <c r="J252" i="40"/>
  <c r="M251" i="40"/>
  <c r="P250" i="40"/>
  <c r="S249" i="40"/>
  <c r="V248" i="40"/>
  <c r="J248" i="40"/>
  <c r="M247" i="40"/>
  <c r="P246" i="40"/>
  <c r="S245" i="40"/>
  <c r="V244" i="40"/>
  <c r="J244" i="40"/>
  <c r="M243" i="40"/>
  <c r="P242" i="40"/>
  <c r="S241" i="40"/>
  <c r="V240" i="40"/>
  <c r="J240" i="40"/>
  <c r="M239" i="40"/>
  <c r="P238" i="40"/>
  <c r="S237" i="40"/>
  <c r="V236" i="40"/>
  <c r="J236" i="40"/>
  <c r="M235" i="40"/>
  <c r="P234" i="40"/>
  <c r="S233" i="40"/>
  <c r="V232" i="40"/>
  <c r="J232" i="40"/>
  <c r="M231" i="40"/>
  <c r="P230" i="40"/>
  <c r="S229" i="40"/>
  <c r="V228" i="40"/>
  <c r="J228" i="40"/>
  <c r="M227" i="40"/>
  <c r="P226" i="40"/>
  <c r="S225" i="40"/>
  <c r="V224" i="40"/>
  <c r="J224" i="40"/>
  <c r="S264" i="40"/>
  <c r="V263" i="40"/>
  <c r="J263" i="40"/>
  <c r="M262" i="40"/>
  <c r="P261" i="40"/>
  <c r="S260" i="40"/>
  <c r="V259" i="40"/>
  <c r="J259" i="40"/>
  <c r="M258" i="40"/>
  <c r="P257" i="40"/>
  <c r="S256" i="40"/>
  <c r="V255" i="40"/>
  <c r="J255" i="40"/>
  <c r="M254" i="40"/>
  <c r="P253" i="40"/>
  <c r="S252" i="40"/>
  <c r="V251" i="40"/>
  <c r="J251" i="40"/>
  <c r="M250" i="40"/>
  <c r="P249" i="40"/>
  <c r="S248" i="40"/>
  <c r="V247" i="40"/>
  <c r="J247" i="40"/>
  <c r="M246" i="40"/>
  <c r="P245" i="40"/>
  <c r="S244" i="40"/>
  <c r="V243" i="40"/>
  <c r="J243" i="40"/>
  <c r="M242" i="40"/>
  <c r="P241" i="40"/>
  <c r="S240" i="40"/>
  <c r="V239" i="40"/>
  <c r="J239" i="40"/>
  <c r="M238" i="40"/>
  <c r="P237" i="40"/>
  <c r="S236" i="40"/>
  <c r="V235" i="40"/>
  <c r="J235" i="40"/>
  <c r="M234" i="40"/>
  <c r="P233" i="40"/>
  <c r="S232" i="40"/>
  <c r="V231" i="40"/>
  <c r="J231" i="40"/>
  <c r="M230" i="40"/>
  <c r="P229" i="40"/>
  <c r="S228" i="40"/>
  <c r="V227" i="40"/>
  <c r="J227" i="40"/>
  <c r="M226" i="40"/>
  <c r="P225" i="40"/>
  <c r="S224" i="40"/>
  <c r="N264" i="40"/>
  <c r="Q263" i="40"/>
  <c r="T262" i="40"/>
  <c r="H262" i="40"/>
  <c r="K261" i="40"/>
  <c r="N260" i="40"/>
  <c r="Q259" i="40"/>
  <c r="T258" i="40"/>
  <c r="H258" i="40"/>
  <c r="K257" i="40"/>
  <c r="N256" i="40"/>
  <c r="Q255" i="40"/>
  <c r="T254" i="40"/>
  <c r="H254" i="40"/>
  <c r="K253" i="40"/>
  <c r="N252" i="40"/>
  <c r="Q251" i="40"/>
  <c r="T250" i="40"/>
  <c r="H250" i="40"/>
  <c r="K249" i="40"/>
  <c r="N248" i="40"/>
  <c r="Q247" i="40"/>
  <c r="T246" i="40"/>
  <c r="H246" i="40"/>
  <c r="K245" i="40"/>
  <c r="N244" i="40"/>
  <c r="Q243" i="40"/>
  <c r="T242" i="40"/>
  <c r="H242" i="40"/>
  <c r="K241" i="40"/>
  <c r="N240" i="40"/>
  <c r="Q239" i="40"/>
  <c r="T238" i="40"/>
  <c r="H238" i="40"/>
  <c r="K237" i="40"/>
  <c r="N236" i="40"/>
  <c r="Q235" i="40"/>
  <c r="T234" i="40"/>
  <c r="H234" i="40"/>
  <c r="K233" i="40"/>
  <c r="N232" i="40"/>
  <c r="Q231" i="40"/>
  <c r="T230" i="40"/>
  <c r="H230" i="40"/>
  <c r="K229" i="40"/>
  <c r="N228" i="40"/>
  <c r="Q227" i="40"/>
  <c r="T226" i="40"/>
  <c r="H226" i="40"/>
  <c r="K225" i="40"/>
  <c r="N224" i="40"/>
  <c r="M264" i="40"/>
  <c r="P263" i="40"/>
  <c r="S262" i="40"/>
  <c r="V261" i="40"/>
  <c r="J261" i="40"/>
  <c r="M260" i="40"/>
  <c r="P259" i="40"/>
  <c r="S258" i="40"/>
  <c r="V257" i="40"/>
  <c r="J257" i="40"/>
  <c r="M256" i="40"/>
  <c r="P255" i="40"/>
  <c r="S254" i="40"/>
  <c r="V253" i="40"/>
  <c r="J253" i="40"/>
  <c r="M252" i="40"/>
  <c r="P251" i="40"/>
  <c r="S250" i="40"/>
  <c r="V249" i="40"/>
  <c r="J249" i="40"/>
  <c r="M248" i="40"/>
  <c r="P247" i="40"/>
  <c r="S246" i="40"/>
  <c r="V245" i="40"/>
  <c r="J245" i="40"/>
  <c r="M244" i="40"/>
  <c r="P243" i="40"/>
  <c r="S242" i="40"/>
  <c r="V241" i="40"/>
  <c r="J241" i="40"/>
  <c r="M240" i="40"/>
  <c r="P239" i="40"/>
  <c r="S238" i="40"/>
  <c r="V237" i="40"/>
  <c r="J237" i="40"/>
  <c r="M236" i="40"/>
  <c r="P235" i="40"/>
  <c r="S234" i="40"/>
  <c r="V233" i="40"/>
  <c r="J233" i="40"/>
  <c r="M232" i="40"/>
  <c r="P231" i="40"/>
  <c r="S230" i="40"/>
  <c r="V229" i="40"/>
  <c r="J229" i="40"/>
  <c r="M228" i="40"/>
  <c r="P227" i="40"/>
  <c r="S226" i="40"/>
  <c r="V225" i="40"/>
  <c r="J225" i="40"/>
  <c r="M224" i="40"/>
  <c r="L264" i="40"/>
  <c r="O263" i="40"/>
  <c r="R262" i="40"/>
  <c r="U261" i="40"/>
  <c r="I261" i="40"/>
  <c r="L260" i="40"/>
  <c r="O259" i="40"/>
  <c r="R258" i="40"/>
  <c r="U257" i="40"/>
  <c r="I257" i="40"/>
  <c r="L256" i="40"/>
  <c r="O255" i="40"/>
  <c r="R254" i="40"/>
  <c r="U253" i="40"/>
  <c r="I253" i="40"/>
  <c r="L252" i="40"/>
  <c r="O251" i="40"/>
  <c r="R250" i="40"/>
  <c r="U249" i="40"/>
  <c r="I249" i="40"/>
  <c r="L248" i="40"/>
  <c r="O247" i="40"/>
  <c r="R246" i="40"/>
  <c r="U245" i="40"/>
  <c r="I245" i="40"/>
  <c r="L244" i="40"/>
  <c r="O243" i="40"/>
  <c r="R242" i="40"/>
  <c r="U241" i="40"/>
  <c r="I241" i="40"/>
  <c r="L240" i="40"/>
  <c r="O239" i="40"/>
  <c r="R238" i="40"/>
  <c r="U237" i="40"/>
  <c r="I237" i="40"/>
  <c r="L236" i="40"/>
  <c r="O235" i="40"/>
  <c r="R234" i="40"/>
  <c r="U233" i="40"/>
  <c r="I233" i="40"/>
  <c r="L232" i="40"/>
  <c r="O231" i="40"/>
  <c r="R230" i="40"/>
  <c r="U229" i="40"/>
  <c r="I229" i="40"/>
  <c r="L228" i="40"/>
  <c r="O227" i="40"/>
  <c r="R226" i="40"/>
  <c r="U225" i="40"/>
  <c r="I225" i="40"/>
  <c r="L224" i="40"/>
  <c r="U264" i="40"/>
  <c r="R263" i="40"/>
  <c r="K262" i="40"/>
  <c r="T260" i="40"/>
  <c r="N259" i="40"/>
  <c r="J258" i="40"/>
  <c r="R256" i="40"/>
  <c r="L255" i="40"/>
  <c r="I254" i="40"/>
  <c r="Q252" i="40"/>
  <c r="K251" i="40"/>
  <c r="R264" i="40"/>
  <c r="L263" i="40"/>
  <c r="I262" i="40"/>
  <c r="Q260" i="40"/>
  <c r="K259" i="40"/>
  <c r="T257" i="40"/>
  <c r="P256" i="40"/>
  <c r="I255" i="40"/>
  <c r="R253" i="40"/>
  <c r="O252" i="40"/>
  <c r="H251" i="40"/>
  <c r="Q249" i="40"/>
  <c r="K248" i="40"/>
  <c r="V246" i="40"/>
  <c r="O245" i="40"/>
  <c r="I244" i="40"/>
  <c r="U242" i="40"/>
  <c r="N241" i="40"/>
  <c r="H240" i="40"/>
  <c r="Q238" i="40"/>
  <c r="M237" i="40"/>
  <c r="U235" i="40"/>
  <c r="O234" i="40"/>
  <c r="L233" i="40"/>
  <c r="T231" i="40"/>
  <c r="N230" i="40"/>
  <c r="H229" i="40"/>
  <c r="S227" i="40"/>
  <c r="L226" i="40"/>
  <c r="U224" i="40"/>
  <c r="Q182" i="40"/>
  <c r="T181" i="40"/>
  <c r="H181" i="40"/>
  <c r="K180" i="40"/>
  <c r="N179" i="40"/>
  <c r="Q178" i="40"/>
  <c r="T177" i="40"/>
  <c r="H177" i="40"/>
  <c r="K176" i="40"/>
  <c r="K264" i="40"/>
  <c r="V262" i="40"/>
  <c r="O261" i="40"/>
  <c r="I260" i="40"/>
  <c r="U258" i="40"/>
  <c r="N257" i="40"/>
  <c r="H256" i="40"/>
  <c r="Q254" i="40"/>
  <c r="M253" i="40"/>
  <c r="U251" i="40"/>
  <c r="O250" i="40"/>
  <c r="L249" i="40"/>
  <c r="T247" i="40"/>
  <c r="N246" i="40"/>
  <c r="H245" i="40"/>
  <c r="S243" i="40"/>
  <c r="L242" i="40"/>
  <c r="U240" i="40"/>
  <c r="R239" i="40"/>
  <c r="K238" i="40"/>
  <c r="T236" i="40"/>
  <c r="N235" i="40"/>
  <c r="J234" i="40"/>
  <c r="R232" i="40"/>
  <c r="L231" i="40"/>
  <c r="I230" i="40"/>
  <c r="Q228" i="40"/>
  <c r="K227" i="40"/>
  <c r="T225" i="40"/>
  <c r="P224" i="40"/>
  <c r="M182" i="40"/>
  <c r="P181" i="40"/>
  <c r="S180" i="40"/>
  <c r="V179" i="40"/>
  <c r="J179" i="40"/>
  <c r="M178" i="40"/>
  <c r="P177" i="40"/>
  <c r="S176" i="40"/>
  <c r="V175" i="40"/>
  <c r="I264" i="40"/>
  <c r="U262" i="40"/>
  <c r="N261" i="40"/>
  <c r="H260" i="40"/>
  <c r="Q258" i="40"/>
  <c r="M257" i="40"/>
  <c r="U255" i="40"/>
  <c r="O254" i="40"/>
  <c r="L253" i="40"/>
  <c r="T251" i="40"/>
  <c r="N250" i="40"/>
  <c r="H249" i="40"/>
  <c r="S247" i="40"/>
  <c r="L246" i="40"/>
  <c r="U244" i="40"/>
  <c r="R243" i="40"/>
  <c r="K242" i="40"/>
  <c r="T240" i="40"/>
  <c r="N239" i="40"/>
  <c r="J238" i="40"/>
  <c r="R236" i="40"/>
  <c r="L235" i="40"/>
  <c r="I234" i="40"/>
  <c r="Q232" i="40"/>
  <c r="K231" i="40"/>
  <c r="T229" i="40"/>
  <c r="P228" i="40"/>
  <c r="I227" i="40"/>
  <c r="R225" i="40"/>
  <c r="O224" i="40"/>
  <c r="L182" i="40"/>
  <c r="O181" i="40"/>
  <c r="R180" i="40"/>
  <c r="U179" i="40"/>
  <c r="I179" i="40"/>
  <c r="L178" i="40"/>
  <c r="O177" i="40"/>
  <c r="R176" i="40"/>
  <c r="U175" i="40"/>
  <c r="H264" i="40"/>
  <c r="Q262" i="40"/>
  <c r="M261" i="40"/>
  <c r="U259" i="40"/>
  <c r="O258" i="40"/>
  <c r="L257" i="40"/>
  <c r="T255" i="40"/>
  <c r="N254" i="40"/>
  <c r="H253" i="40"/>
  <c r="S251" i="40"/>
  <c r="L250" i="40"/>
  <c r="U248" i="40"/>
  <c r="R247" i="40"/>
  <c r="K246" i="40"/>
  <c r="T244" i="40"/>
  <c r="N243" i="40"/>
  <c r="J242" i="40"/>
  <c r="R240" i="40"/>
  <c r="L239" i="40"/>
  <c r="I238" i="40"/>
  <c r="Q236" i="40"/>
  <c r="K235" i="40"/>
  <c r="T233" i="40"/>
  <c r="P232" i="40"/>
  <c r="I231" i="40"/>
  <c r="R229" i="40"/>
  <c r="O228" i="40"/>
  <c r="H227" i="40"/>
  <c r="Q225" i="40"/>
  <c r="K224" i="40"/>
  <c r="U263" i="40"/>
  <c r="O262" i="40"/>
  <c r="L261" i="40"/>
  <c r="T259" i="40"/>
  <c r="N258" i="40"/>
  <c r="H257" i="40"/>
  <c r="S255" i="40"/>
  <c r="L254" i="40"/>
  <c r="U252" i="40"/>
  <c r="R251" i="40"/>
  <c r="K250" i="40"/>
  <c r="T248" i="40"/>
  <c r="N247" i="40"/>
  <c r="J246" i="40"/>
  <c r="R244" i="40"/>
  <c r="L243" i="40"/>
  <c r="I242" i="40"/>
  <c r="Q240" i="40"/>
  <c r="K239" i="40"/>
  <c r="T237" i="40"/>
  <c r="P236" i="40"/>
  <c r="I235" i="40"/>
  <c r="R233" i="40"/>
  <c r="O232" i="40"/>
  <c r="H231" i="40"/>
  <c r="Q229" i="40"/>
  <c r="K228" i="40"/>
  <c r="V226" i="40"/>
  <c r="O225" i="40"/>
  <c r="I224" i="40"/>
  <c r="T263" i="40"/>
  <c r="H261" i="40"/>
  <c r="L258" i="40"/>
  <c r="R255" i="40"/>
  <c r="T252" i="40"/>
  <c r="J250" i="40"/>
  <c r="H248" i="40"/>
  <c r="Q245" i="40"/>
  <c r="I243" i="40"/>
  <c r="H241" i="40"/>
  <c r="O238" i="40"/>
  <c r="I236" i="40"/>
  <c r="Q233" i="40"/>
  <c r="R231" i="40"/>
  <c r="L229" i="40"/>
  <c r="Q226" i="40"/>
  <c r="Q224" i="40"/>
  <c r="J182" i="40"/>
  <c r="J181" i="40"/>
  <c r="I180" i="40"/>
  <c r="V178" i="40"/>
  <c r="V177" i="40"/>
  <c r="U176" i="40"/>
  <c r="S175" i="40"/>
  <c r="V174" i="40"/>
  <c r="J174" i="40"/>
  <c r="M173" i="40"/>
  <c r="P171" i="40"/>
  <c r="S170" i="40"/>
  <c r="V169" i="40"/>
  <c r="J169" i="40"/>
  <c r="M168" i="40"/>
  <c r="P167" i="40"/>
  <c r="S166" i="40"/>
  <c r="V165" i="40"/>
  <c r="J165" i="40"/>
  <c r="M164" i="40"/>
  <c r="P163" i="40"/>
  <c r="S162" i="40"/>
  <c r="V161" i="40"/>
  <c r="N263" i="40"/>
  <c r="R260" i="40"/>
  <c r="I258" i="40"/>
  <c r="K255" i="40"/>
  <c r="P252" i="40"/>
  <c r="T249" i="40"/>
  <c r="L247" i="40"/>
  <c r="M245" i="40"/>
  <c r="V242" i="40"/>
  <c r="O240" i="40"/>
  <c r="L238" i="40"/>
  <c r="T235" i="40"/>
  <c r="N233" i="40"/>
  <c r="V230" i="40"/>
  <c r="T228" i="40"/>
  <c r="N226" i="40"/>
  <c r="H182" i="40"/>
  <c r="V180" i="40"/>
  <c r="T179" i="40"/>
  <c r="T178" i="40"/>
  <c r="S177" i="40"/>
  <c r="Q176" i="40"/>
  <c r="Q175" i="40"/>
  <c r="T174" i="40"/>
  <c r="H174" i="40"/>
  <c r="K173" i="40"/>
  <c r="N171" i="40"/>
  <c r="Q170" i="40"/>
  <c r="T169" i="40"/>
  <c r="H169" i="40"/>
  <c r="K168" i="40"/>
  <c r="N167" i="40"/>
  <c r="Q166" i="40"/>
  <c r="T165" i="40"/>
  <c r="H165" i="40"/>
  <c r="K164" i="40"/>
  <c r="N163" i="40"/>
  <c r="Q162" i="40"/>
  <c r="T161" i="40"/>
  <c r="H161" i="40"/>
  <c r="K160" i="40"/>
  <c r="N159" i="40"/>
  <c r="Q158" i="40"/>
  <c r="T157" i="40"/>
  <c r="H157" i="40"/>
  <c r="K156" i="40"/>
  <c r="N155" i="40"/>
  <c r="Q154" i="40"/>
  <c r="T153" i="40"/>
  <c r="H153" i="40"/>
  <c r="K152" i="40"/>
  <c r="N151" i="40"/>
  <c r="Q150" i="40"/>
  <c r="K263" i="40"/>
  <c r="P260" i="40"/>
  <c r="R257" i="40"/>
  <c r="H255" i="40"/>
  <c r="K252" i="40"/>
  <c r="R249" i="40"/>
  <c r="K247" i="40"/>
  <c r="L245" i="40"/>
  <c r="Q242" i="40"/>
  <c r="K240" i="40"/>
  <c r="R237" i="40"/>
  <c r="S235" i="40"/>
  <c r="M233" i="40"/>
  <c r="U230" i="40"/>
  <c r="R228" i="40"/>
  <c r="K226" i="40"/>
  <c r="V182" i="40"/>
  <c r="V181" i="40"/>
  <c r="U180" i="40"/>
  <c r="S179" i="40"/>
  <c r="S178" i="40"/>
  <c r="R177" i="40"/>
  <c r="P176" i="40"/>
  <c r="P175" i="40"/>
  <c r="S174" i="40"/>
  <c r="V173" i="40"/>
  <c r="J173" i="40"/>
  <c r="M171" i="40"/>
  <c r="P170" i="40"/>
  <c r="S169" i="40"/>
  <c r="V168" i="40"/>
  <c r="J168" i="40"/>
  <c r="M167" i="40"/>
  <c r="P166" i="40"/>
  <c r="S165" i="40"/>
  <c r="V164" i="40"/>
  <c r="J164" i="40"/>
  <c r="M163" i="40"/>
  <c r="P162" i="40"/>
  <c r="S161" i="40"/>
  <c r="V160" i="40"/>
  <c r="J160" i="40"/>
  <c r="M159" i="40"/>
  <c r="P158" i="40"/>
  <c r="S157" i="40"/>
  <c r="V156" i="40"/>
  <c r="J156" i="40"/>
  <c r="M155" i="40"/>
  <c r="P154" i="40"/>
  <c r="S153" i="40"/>
  <c r="V152" i="40"/>
  <c r="J152" i="40"/>
  <c r="M151" i="40"/>
  <c r="P150" i="40"/>
  <c r="S149" i="40"/>
  <c r="V148" i="40"/>
  <c r="J148" i="40"/>
  <c r="M147" i="40"/>
  <c r="P146" i="40"/>
  <c r="S145" i="40"/>
  <c r="V144" i="40"/>
  <c r="J144" i="40"/>
  <c r="M143" i="40"/>
  <c r="I263" i="40"/>
  <c r="O260" i="40"/>
  <c r="Q257" i="40"/>
  <c r="V254" i="40"/>
  <c r="I252" i="40"/>
  <c r="O249" i="40"/>
  <c r="I247" i="40"/>
  <c r="Q244" i="40"/>
  <c r="O242" i="40"/>
  <c r="I240" i="40"/>
  <c r="Q237" i="40"/>
  <c r="R235" i="40"/>
  <c r="H233" i="40"/>
  <c r="Q230" i="40"/>
  <c r="I228" i="40"/>
  <c r="J226" i="40"/>
  <c r="U182" i="40"/>
  <c r="U181" i="40"/>
  <c r="T180" i="40"/>
  <c r="R179" i="40"/>
  <c r="R178" i="40"/>
  <c r="Q177" i="40"/>
  <c r="O176" i="40"/>
  <c r="O175" i="40"/>
  <c r="R174" i="40"/>
  <c r="U173" i="40"/>
  <c r="I173" i="40"/>
  <c r="L171" i="40"/>
  <c r="O170" i="40"/>
  <c r="R169" i="40"/>
  <c r="U168" i="40"/>
  <c r="I168" i="40"/>
  <c r="L167" i="40"/>
  <c r="O166" i="40"/>
  <c r="R165" i="40"/>
  <c r="U164" i="40"/>
  <c r="I164" i="40"/>
  <c r="Q264" i="40"/>
  <c r="K260" i="40"/>
  <c r="O256" i="40"/>
  <c r="H252" i="40"/>
  <c r="P248" i="40"/>
  <c r="P244" i="40"/>
  <c r="O241" i="40"/>
  <c r="O237" i="40"/>
  <c r="N234" i="40"/>
  <c r="O230" i="40"/>
  <c r="N227" i="40"/>
  <c r="O182" i="40"/>
  <c r="Q180" i="40"/>
  <c r="L179" i="40"/>
  <c r="N177" i="40"/>
  <c r="I176" i="40"/>
  <c r="Q174" i="40"/>
  <c r="P173" i="40"/>
  <c r="K171" i="40"/>
  <c r="J170" i="40"/>
  <c r="T168" i="40"/>
  <c r="S167" i="40"/>
  <c r="N166" i="40"/>
  <c r="M165" i="40"/>
  <c r="H164" i="40"/>
  <c r="H163" i="40"/>
  <c r="H162" i="40"/>
  <c r="U160" i="40"/>
  <c r="V159" i="40"/>
  <c r="H159" i="40"/>
  <c r="I158" i="40"/>
  <c r="J157" i="40"/>
  <c r="I156" i="40"/>
  <c r="J155" i="40"/>
  <c r="K154" i="40"/>
  <c r="L153" i="40"/>
  <c r="M152" i="40"/>
  <c r="L151" i="40"/>
  <c r="M150" i="40"/>
  <c r="O149" i="40"/>
  <c r="Q148" i="40"/>
  <c r="S147" i="40"/>
  <c r="U146" i="40"/>
  <c r="H146" i="40"/>
  <c r="J145" i="40"/>
  <c r="L144" i="40"/>
  <c r="N143" i="40"/>
  <c r="P142" i="40"/>
  <c r="S141" i="40"/>
  <c r="V140" i="40"/>
  <c r="J140" i="40"/>
  <c r="M139" i="40"/>
  <c r="P138" i="40"/>
  <c r="S137" i="40"/>
  <c r="V136" i="40"/>
  <c r="J136" i="40"/>
  <c r="M135" i="40"/>
  <c r="P134" i="40"/>
  <c r="S133" i="40"/>
  <c r="V132" i="40"/>
  <c r="J132" i="40"/>
  <c r="M131" i="40"/>
  <c r="P130" i="40"/>
  <c r="S129" i="40"/>
  <c r="P264" i="40"/>
  <c r="S259" i="40"/>
  <c r="K256" i="40"/>
  <c r="N251" i="40"/>
  <c r="O248" i="40"/>
  <c r="O244" i="40"/>
  <c r="M241" i="40"/>
  <c r="N237" i="40"/>
  <c r="L234" i="40"/>
  <c r="L230" i="40"/>
  <c r="L227" i="40"/>
  <c r="S263" i="40"/>
  <c r="L259" i="40"/>
  <c r="N255" i="40"/>
  <c r="I251" i="40"/>
  <c r="U247" i="40"/>
  <c r="H244" i="40"/>
  <c r="P240" i="40"/>
  <c r="H237" i="40"/>
  <c r="O233" i="40"/>
  <c r="J230" i="40"/>
  <c r="O226" i="40"/>
  <c r="H263" i="40"/>
  <c r="I259" i="40"/>
  <c r="U254" i="40"/>
  <c r="V250" i="40"/>
  <c r="H247" i="40"/>
  <c r="U243" i="40"/>
  <c r="U239" i="40"/>
  <c r="U236" i="40"/>
  <c r="U232" i="40"/>
  <c r="O229" i="40"/>
  <c r="I226" i="40"/>
  <c r="S181" i="40"/>
  <c r="M180" i="40"/>
  <c r="P178" i="40"/>
  <c r="J177" i="40"/>
  <c r="N175" i="40"/>
  <c r="M174" i="40"/>
  <c r="H173" i="40"/>
  <c r="V170" i="40"/>
  <c r="Q169" i="40"/>
  <c r="P168" i="40"/>
  <c r="K167" i="40"/>
  <c r="J166" i="40"/>
  <c r="T164" i="40"/>
  <c r="S163" i="40"/>
  <c r="R162" i="40"/>
  <c r="P161" i="40"/>
  <c r="Q160" i="40"/>
  <c r="R159" i="40"/>
  <c r="S158" i="40"/>
  <c r="R157" i="40"/>
  <c r="S156" i="40"/>
  <c r="T155" i="40"/>
  <c r="U154" i="40"/>
  <c r="V153" i="40"/>
  <c r="N262" i="40"/>
  <c r="H259" i="40"/>
  <c r="K254" i="40"/>
  <c r="U250" i="40"/>
  <c r="U246" i="40"/>
  <c r="T243" i="40"/>
  <c r="T239" i="40"/>
  <c r="O236" i="40"/>
  <c r="T232" i="40"/>
  <c r="N229" i="40"/>
  <c r="N225" i="40"/>
  <c r="J262" i="40"/>
  <c r="T264" i="40"/>
  <c r="T256" i="40"/>
  <c r="N249" i="40"/>
  <c r="K243" i="40"/>
  <c r="N238" i="40"/>
  <c r="U231" i="40"/>
  <c r="L225" i="40"/>
  <c r="L262" i="40"/>
  <c r="I256" i="40"/>
  <c r="R248" i="40"/>
  <c r="N242" i="40"/>
  <c r="K236" i="40"/>
  <c r="N231" i="40"/>
  <c r="T224" i="40"/>
  <c r="Q261" i="40"/>
  <c r="Q253" i="40"/>
  <c r="Q246" i="40"/>
  <c r="Q241" i="40"/>
  <c r="V234" i="40"/>
  <c r="U228" i="40"/>
  <c r="N182" i="40"/>
  <c r="N180" i="40"/>
  <c r="N178" i="40"/>
  <c r="N176" i="40"/>
  <c r="H175" i="40"/>
  <c r="O173" i="40"/>
  <c r="H171" i="40"/>
  <c r="O169" i="40"/>
  <c r="H168" i="40"/>
  <c r="T166" i="40"/>
  <c r="L165" i="40"/>
  <c r="T163" i="40"/>
  <c r="N162" i="40"/>
  <c r="L161" i="40"/>
  <c r="I160" i="40"/>
  <c r="V158" i="40"/>
  <c r="U157" i="40"/>
  <c r="Q156" i="40"/>
  <c r="P155" i="40"/>
  <c r="M154" i="40"/>
  <c r="K153" i="40"/>
  <c r="I152" i="40"/>
  <c r="I151" i="40"/>
  <c r="I150" i="40"/>
  <c r="J149" i="40"/>
  <c r="K148" i="40"/>
  <c r="K147" i="40"/>
  <c r="L146" i="40"/>
  <c r="M145" i="40"/>
  <c r="N144" i="40"/>
  <c r="O143" i="40"/>
  <c r="O142" i="40"/>
  <c r="Q141" i="40"/>
  <c r="S140" i="40"/>
  <c r="U139" i="40"/>
  <c r="H139" i="40"/>
  <c r="J138" i="40"/>
  <c r="L137" i="40"/>
  <c r="N136" i="40"/>
  <c r="P135" i="40"/>
  <c r="R134" i="40"/>
  <c r="T133" i="40"/>
  <c r="U132" i="40"/>
  <c r="H132" i="40"/>
  <c r="J131" i="40"/>
  <c r="L130" i="40"/>
  <c r="N129" i="40"/>
  <c r="Q128" i="40"/>
  <c r="T127" i="40"/>
  <c r="H127" i="40"/>
  <c r="K126" i="40"/>
  <c r="N125" i="40"/>
  <c r="Q124" i="40"/>
  <c r="T123" i="40"/>
  <c r="H123" i="40"/>
  <c r="K122" i="40"/>
  <c r="N121" i="40"/>
  <c r="Q120" i="40"/>
  <c r="T119" i="40"/>
  <c r="H119" i="40"/>
  <c r="K118" i="40"/>
  <c r="N117" i="40"/>
  <c r="Q116" i="40"/>
  <c r="T115" i="40"/>
  <c r="H115" i="40"/>
  <c r="K114" i="40"/>
  <c r="U260" i="40"/>
  <c r="O253" i="40"/>
  <c r="O246" i="40"/>
  <c r="L241" i="40"/>
  <c r="U234" i="40"/>
  <c r="H228" i="40"/>
  <c r="K182" i="40"/>
  <c r="L180" i="40"/>
  <c r="K178" i="40"/>
  <c r="M176" i="40"/>
  <c r="U174" i="40"/>
  <c r="N173" i="40"/>
  <c r="U170" i="40"/>
  <c r="N169" i="40"/>
  <c r="V167" i="40"/>
  <c r="R166" i="40"/>
  <c r="K165" i="40"/>
  <c r="R163" i="40"/>
  <c r="M162" i="40"/>
  <c r="K161" i="40"/>
  <c r="H160" i="40"/>
  <c r="U158" i="40"/>
  <c r="Q157" i="40"/>
  <c r="P156" i="40"/>
  <c r="O155" i="40"/>
  <c r="L154" i="40"/>
  <c r="J153" i="40"/>
  <c r="H152" i="40"/>
  <c r="H151" i="40"/>
  <c r="H150" i="40"/>
  <c r="I149" i="40"/>
  <c r="I148" i="40"/>
  <c r="J147" i="40"/>
  <c r="K146" i="40"/>
  <c r="L145" i="40"/>
  <c r="M144" i="40"/>
  <c r="L143" i="40"/>
  <c r="N142" i="40"/>
  <c r="P141" i="40"/>
  <c r="R259" i="40"/>
  <c r="N253" i="40"/>
  <c r="I246" i="40"/>
  <c r="S239" i="40"/>
  <c r="Q234" i="40"/>
  <c r="U227" i="40"/>
  <c r="I182" i="40"/>
  <c r="J180" i="40"/>
  <c r="J178" i="40"/>
  <c r="L176" i="40"/>
  <c r="P174" i="40"/>
  <c r="L173" i="40"/>
  <c r="T170" i="40"/>
  <c r="M169" i="40"/>
  <c r="U167" i="40"/>
  <c r="M166" i="40"/>
  <c r="I165" i="40"/>
  <c r="Q163" i="40"/>
  <c r="L162" i="40"/>
  <c r="J161" i="40"/>
  <c r="U159" i="40"/>
  <c r="T158" i="40"/>
  <c r="P157" i="40"/>
  <c r="O156" i="40"/>
  <c r="L155" i="40"/>
  <c r="J154" i="40"/>
  <c r="I153" i="40"/>
  <c r="V151" i="40"/>
  <c r="V150" i="40"/>
  <c r="V149" i="40"/>
  <c r="H149" i="40"/>
  <c r="H148" i="40"/>
  <c r="I147" i="40"/>
  <c r="J146" i="40"/>
  <c r="K145" i="40"/>
  <c r="K144" i="40"/>
  <c r="K143" i="40"/>
  <c r="M142" i="40"/>
  <c r="O141" i="40"/>
  <c r="Q140" i="40"/>
  <c r="S139" i="40"/>
  <c r="U138" i="40"/>
  <c r="V258" i="40"/>
  <c r="R252" i="40"/>
  <c r="T245" i="40"/>
  <c r="I239" i="40"/>
  <c r="K234" i="40"/>
  <c r="T227" i="40"/>
  <c r="R181" i="40"/>
  <c r="H180" i="40"/>
  <c r="I178" i="40"/>
  <c r="J176" i="40"/>
  <c r="O174" i="40"/>
  <c r="V171" i="40"/>
  <c r="R170" i="40"/>
  <c r="L169" i="40"/>
  <c r="T167" i="40"/>
  <c r="L166" i="40"/>
  <c r="S164" i="40"/>
  <c r="O163" i="40"/>
  <c r="K162" i="40"/>
  <c r="I161" i="40"/>
  <c r="T159" i="40"/>
  <c r="R158" i="40"/>
  <c r="O157" i="40"/>
  <c r="T261" i="40"/>
  <c r="Q248" i="40"/>
  <c r="H236" i="40"/>
  <c r="R224" i="40"/>
  <c r="M181" i="40"/>
  <c r="U178" i="40"/>
  <c r="R175" i="40"/>
  <c r="R173" i="40"/>
  <c r="L170" i="40"/>
  <c r="N168" i="40"/>
  <c r="H166" i="40"/>
  <c r="V163" i="40"/>
  <c r="U161" i="40"/>
  <c r="M160" i="40"/>
  <c r="M158" i="40"/>
  <c r="T156" i="40"/>
  <c r="I155" i="40"/>
  <c r="Q153" i="40"/>
  <c r="N152" i="40"/>
  <c r="T150" i="40"/>
  <c r="P149" i="40"/>
  <c r="M148" i="40"/>
  <c r="V146" i="40"/>
  <c r="R145" i="40"/>
  <c r="P144" i="40"/>
  <c r="I143" i="40"/>
  <c r="H142" i="40"/>
  <c r="U140" i="40"/>
  <c r="T139" i="40"/>
  <c r="S138" i="40"/>
  <c r="T137" i="40"/>
  <c r="T136" i="40"/>
  <c r="U135" i="40"/>
  <c r="V134" i="40"/>
  <c r="H134" i="40"/>
  <c r="I133" i="40"/>
  <c r="I132" i="40"/>
  <c r="I131" i="40"/>
  <c r="J130" i="40"/>
  <c r="K129" i="40"/>
  <c r="M128" i="40"/>
  <c r="O127" i="40"/>
  <c r="Q126" i="40"/>
  <c r="S125" i="40"/>
  <c r="U124" i="40"/>
  <c r="H124" i="40"/>
  <c r="J123" i="40"/>
  <c r="L122" i="40"/>
  <c r="M121" i="40"/>
  <c r="O120" i="40"/>
  <c r="Q119" i="40"/>
  <c r="S118" i="40"/>
  <c r="U117" i="40"/>
  <c r="H117" i="40"/>
  <c r="J116" i="40"/>
  <c r="L115" i="40"/>
  <c r="N114" i="40"/>
  <c r="P113" i="40"/>
  <c r="S112" i="40"/>
  <c r="V111" i="40"/>
  <c r="J111" i="40"/>
  <c r="M110" i="40"/>
  <c r="P109" i="40"/>
  <c r="S108" i="40"/>
  <c r="V107" i="40"/>
  <c r="J107" i="40"/>
  <c r="M106" i="40"/>
  <c r="P105" i="40"/>
  <c r="S104" i="40"/>
  <c r="V103" i="40"/>
  <c r="J103" i="40"/>
  <c r="M102" i="40"/>
  <c r="P101" i="40"/>
  <c r="S100" i="40"/>
  <c r="V99" i="40"/>
  <c r="J99" i="40"/>
  <c r="M98" i="40"/>
  <c r="P97" i="40"/>
  <c r="S96" i="40"/>
  <c r="V95" i="40"/>
  <c r="J95" i="40"/>
  <c r="M94" i="40"/>
  <c r="P93" i="40"/>
  <c r="S92" i="40"/>
  <c r="V91" i="40"/>
  <c r="J91" i="40"/>
  <c r="M90" i="40"/>
  <c r="P89" i="40"/>
  <c r="S88" i="40"/>
  <c r="V87" i="40"/>
  <c r="J87" i="40"/>
  <c r="M86" i="40"/>
  <c r="P85" i="40"/>
  <c r="S84" i="40"/>
  <c r="V83" i="40"/>
  <c r="J83" i="40"/>
  <c r="M82" i="40"/>
  <c r="P81" i="40"/>
  <c r="S80" i="40"/>
  <c r="V79" i="40"/>
  <c r="J79" i="40"/>
  <c r="M78" i="40"/>
  <c r="P77" i="40"/>
  <c r="S76" i="40"/>
  <c r="V75" i="40"/>
  <c r="J75" i="40"/>
  <c r="M74" i="40"/>
  <c r="P73" i="40"/>
  <c r="S72" i="40"/>
  <c r="V71" i="40"/>
  <c r="J71" i="40"/>
  <c r="M70" i="40"/>
  <c r="P69" i="40"/>
  <c r="S68" i="40"/>
  <c r="V67" i="40"/>
  <c r="J67" i="40"/>
  <c r="M66" i="40"/>
  <c r="P65" i="40"/>
  <c r="S64" i="40"/>
  <c r="V63" i="40"/>
  <c r="J63" i="40"/>
  <c r="M62" i="40"/>
  <c r="P61" i="40"/>
  <c r="S60" i="40"/>
  <c r="V59" i="40"/>
  <c r="J59" i="40"/>
  <c r="M58" i="40"/>
  <c r="P57" i="40"/>
  <c r="S56" i="40"/>
  <c r="V55" i="40"/>
  <c r="J55" i="40"/>
  <c r="M54" i="40"/>
  <c r="P53" i="40"/>
  <c r="S52" i="40"/>
  <c r="V51" i="40"/>
  <c r="J51" i="40"/>
  <c r="M50" i="40"/>
  <c r="P49" i="40"/>
  <c r="S48" i="40"/>
  <c r="V47" i="40"/>
  <c r="J47" i="40"/>
  <c r="M46" i="40"/>
  <c r="P45" i="40"/>
  <c r="S44" i="40"/>
  <c r="V43" i="40"/>
  <c r="J43" i="40"/>
  <c r="M42" i="40"/>
  <c r="P41" i="40"/>
  <c r="S40" i="40"/>
  <c r="V39" i="40"/>
  <c r="J39" i="40"/>
  <c r="M38" i="40"/>
  <c r="P37" i="40"/>
  <c r="S36" i="40"/>
  <c r="V35" i="40"/>
  <c r="J35" i="40"/>
  <c r="M34" i="40"/>
  <c r="P33" i="40"/>
  <c r="S32" i="40"/>
  <c r="V31" i="40"/>
  <c r="J31" i="40"/>
  <c r="M30" i="40"/>
  <c r="P29" i="40"/>
  <c r="S28" i="40"/>
  <c r="R261" i="40"/>
  <c r="I248" i="40"/>
  <c r="H235" i="40"/>
  <c r="H224" i="40"/>
  <c r="L181" i="40"/>
  <c r="O178" i="40"/>
  <c r="M175" i="40"/>
  <c r="Q173" i="40"/>
  <c r="K170" i="40"/>
  <c r="L168" i="40"/>
  <c r="U165" i="40"/>
  <c r="U163" i="40"/>
  <c r="R161" i="40"/>
  <c r="L160" i="40"/>
  <c r="L158" i="40"/>
  <c r="R156" i="40"/>
  <c r="H155" i="40"/>
  <c r="P153" i="40"/>
  <c r="L152" i="40"/>
  <c r="S150" i="40"/>
  <c r="N149" i="40"/>
  <c r="L148" i="40"/>
  <c r="T146" i="40"/>
  <c r="Q145" i="40"/>
  <c r="O144" i="40"/>
  <c r="H143" i="40"/>
  <c r="V141" i="40"/>
  <c r="T140" i="40"/>
  <c r="R139" i="40"/>
  <c r="R138" i="40"/>
  <c r="R137" i="40"/>
  <c r="S136" i="40"/>
  <c r="T135" i="40"/>
  <c r="U134" i="40"/>
  <c r="V133" i="40"/>
  <c r="H133" i="40"/>
  <c r="V131" i="40"/>
  <c r="H131" i="40"/>
  <c r="I130" i="40"/>
  <c r="J129" i="40"/>
  <c r="L128" i="40"/>
  <c r="N127" i="40"/>
  <c r="P126" i="40"/>
  <c r="R125" i="40"/>
  <c r="T124" i="40"/>
  <c r="V123" i="40"/>
  <c r="I123" i="40"/>
  <c r="J122" i="40"/>
  <c r="L121" i="40"/>
  <c r="N120" i="40"/>
  <c r="P119" i="40"/>
  <c r="R118" i="40"/>
  <c r="T117" i="40"/>
  <c r="V116" i="40"/>
  <c r="I116" i="40"/>
  <c r="K115" i="40"/>
  <c r="M114" i="40"/>
  <c r="O113" i="40"/>
  <c r="R112" i="40"/>
  <c r="U111" i="40"/>
  <c r="I111" i="40"/>
  <c r="L110" i="40"/>
  <c r="O109" i="40"/>
  <c r="R108" i="40"/>
  <c r="U107" i="40"/>
  <c r="I107" i="40"/>
  <c r="L106" i="40"/>
  <c r="O105" i="40"/>
  <c r="R104" i="40"/>
  <c r="U103" i="40"/>
  <c r="I103" i="40"/>
  <c r="L102" i="40"/>
  <c r="O101" i="40"/>
  <c r="R100" i="40"/>
  <c r="U99" i="40"/>
  <c r="I99" i="40"/>
  <c r="L98" i="40"/>
  <c r="O97" i="40"/>
  <c r="R96" i="40"/>
  <c r="U95" i="40"/>
  <c r="I95" i="40"/>
  <c r="L94" i="40"/>
  <c r="O93" i="40"/>
  <c r="R92" i="40"/>
  <c r="U91" i="40"/>
  <c r="I91" i="40"/>
  <c r="L90" i="40"/>
  <c r="O89" i="40"/>
  <c r="R88" i="40"/>
  <c r="U87" i="40"/>
  <c r="I87" i="40"/>
  <c r="L86" i="40"/>
  <c r="O85" i="40"/>
  <c r="R84" i="40"/>
  <c r="U83" i="40"/>
  <c r="I83" i="40"/>
  <c r="L82" i="40"/>
  <c r="O81" i="40"/>
  <c r="R80" i="40"/>
  <c r="U79" i="40"/>
  <c r="I79" i="40"/>
  <c r="L78" i="40"/>
  <c r="O77" i="40"/>
  <c r="R76" i="40"/>
  <c r="U75" i="40"/>
  <c r="I75" i="40"/>
  <c r="L74" i="40"/>
  <c r="O73" i="40"/>
  <c r="R72" i="40"/>
  <c r="U71" i="40"/>
  <c r="I71" i="40"/>
  <c r="L70" i="40"/>
  <c r="O69" i="40"/>
  <c r="R68" i="40"/>
  <c r="U67" i="40"/>
  <c r="I67" i="40"/>
  <c r="L66" i="40"/>
  <c r="O65" i="40"/>
  <c r="R64" i="40"/>
  <c r="U63" i="40"/>
  <c r="I63" i="40"/>
  <c r="L62" i="40"/>
  <c r="O61" i="40"/>
  <c r="R60" i="40"/>
  <c r="U59" i="40"/>
  <c r="I59" i="40"/>
  <c r="L58" i="40"/>
  <c r="O57" i="40"/>
  <c r="R56" i="40"/>
  <c r="U55" i="40"/>
  <c r="I55" i="40"/>
  <c r="L54" i="40"/>
  <c r="O53" i="40"/>
  <c r="R52" i="40"/>
  <c r="U51" i="40"/>
  <c r="I51" i="40"/>
  <c r="L50" i="40"/>
  <c r="O49" i="40"/>
  <c r="O257" i="40"/>
  <c r="U256" i="40"/>
  <c r="K244" i="40"/>
  <c r="H232" i="40"/>
  <c r="P180" i="40"/>
  <c r="M177" i="40"/>
  <c r="J175" i="40"/>
  <c r="S171" i="40"/>
  <c r="U169" i="40"/>
  <c r="O167" i="40"/>
  <c r="O165" i="40"/>
  <c r="J163" i="40"/>
  <c r="N161" i="40"/>
  <c r="P159" i="40"/>
  <c r="H158" i="40"/>
  <c r="L156" i="40"/>
  <c r="S154" i="40"/>
  <c r="M153" i="40"/>
  <c r="S151" i="40"/>
  <c r="N150" i="40"/>
  <c r="K149" i="40"/>
  <c r="T147" i="40"/>
  <c r="Q146" i="40"/>
  <c r="N145" i="40"/>
  <c r="V143" i="40"/>
  <c r="T142" i="40"/>
  <c r="R141" i="40"/>
  <c r="O140" i="40"/>
  <c r="O139" i="40"/>
  <c r="N138" i="40"/>
  <c r="O137" i="40"/>
  <c r="P136" i="40"/>
  <c r="Q135" i="40"/>
  <c r="Q134" i="40"/>
  <c r="Q133" i="40"/>
  <c r="R132" i="40"/>
  <c r="S131" i="40"/>
  <c r="T130" i="40"/>
  <c r="U129" i="40"/>
  <c r="V128" i="40"/>
  <c r="I128" i="40"/>
  <c r="K127" i="40"/>
  <c r="M126" i="40"/>
  <c r="O125" i="40"/>
  <c r="P124" i="40"/>
  <c r="R123" i="40"/>
  <c r="T122" i="40"/>
  <c r="V121" i="40"/>
  <c r="I121" i="40"/>
  <c r="K120" i="40"/>
  <c r="M119" i="40"/>
  <c r="O118" i="40"/>
  <c r="Q117" i="40"/>
  <c r="S116" i="40"/>
  <c r="U115" i="40"/>
  <c r="V114" i="40"/>
  <c r="I114" i="40"/>
  <c r="L113" i="40"/>
  <c r="O112" i="40"/>
  <c r="R111" i="40"/>
  <c r="U110" i="40"/>
  <c r="I110" i="40"/>
  <c r="L109" i="40"/>
  <c r="O108" i="40"/>
  <c r="R107" i="40"/>
  <c r="U106" i="40"/>
  <c r="I106" i="40"/>
  <c r="L105" i="40"/>
  <c r="O104" i="40"/>
  <c r="R103" i="40"/>
  <c r="U102" i="40"/>
  <c r="I102" i="40"/>
  <c r="L101" i="40"/>
  <c r="O100" i="40"/>
  <c r="R99" i="40"/>
  <c r="U98" i="40"/>
  <c r="I98" i="40"/>
  <c r="L97" i="40"/>
  <c r="O96" i="40"/>
  <c r="R95" i="40"/>
  <c r="U94" i="40"/>
  <c r="I94" i="40"/>
  <c r="L93" i="40"/>
  <c r="O92" i="40"/>
  <c r="R91" i="40"/>
  <c r="U90" i="40"/>
  <c r="I90" i="40"/>
  <c r="L89" i="40"/>
  <c r="O88" i="40"/>
  <c r="R87" i="40"/>
  <c r="U86" i="40"/>
  <c r="I86" i="40"/>
  <c r="L85" i="40"/>
  <c r="O84" i="40"/>
  <c r="R83" i="40"/>
  <c r="U82" i="40"/>
  <c r="I82" i="40"/>
  <c r="L81" i="40"/>
  <c r="O80" i="40"/>
  <c r="R79" i="40"/>
  <c r="U78" i="40"/>
  <c r="I78" i="40"/>
  <c r="L77" i="40"/>
  <c r="O76" i="40"/>
  <c r="R75" i="40"/>
  <c r="U74" i="40"/>
  <c r="I74" i="40"/>
  <c r="L73" i="40"/>
  <c r="O72" i="40"/>
  <c r="R71" i="40"/>
  <c r="U70" i="40"/>
  <c r="I70" i="40"/>
  <c r="L69" i="40"/>
  <c r="O68" i="40"/>
  <c r="R67" i="40"/>
  <c r="U66" i="40"/>
  <c r="I66" i="40"/>
  <c r="L65" i="40"/>
  <c r="O64" i="40"/>
  <c r="R63" i="40"/>
  <c r="U62" i="40"/>
  <c r="I62" i="40"/>
  <c r="L61" i="40"/>
  <c r="O60" i="40"/>
  <c r="R59" i="40"/>
  <c r="U58" i="40"/>
  <c r="I58" i="40"/>
  <c r="L57" i="40"/>
  <c r="O56" i="40"/>
  <c r="R55" i="40"/>
  <c r="U54" i="40"/>
  <c r="I54" i="40"/>
  <c r="L53" i="40"/>
  <c r="O52" i="40"/>
  <c r="R51" i="40"/>
  <c r="U50" i="40"/>
  <c r="I50" i="40"/>
  <c r="L49" i="40"/>
  <c r="O48" i="40"/>
  <c r="R47" i="40"/>
  <c r="U46" i="40"/>
  <c r="I46" i="40"/>
  <c r="L45" i="40"/>
  <c r="O44" i="40"/>
  <c r="R43" i="40"/>
  <c r="U42" i="40"/>
  <c r="I42" i="40"/>
  <c r="L41" i="40"/>
  <c r="O40" i="40"/>
  <c r="R39" i="40"/>
  <c r="U38" i="40"/>
  <c r="I38" i="40"/>
  <c r="L37" i="40"/>
  <c r="O36" i="40"/>
  <c r="R35" i="40"/>
  <c r="U34" i="40"/>
  <c r="I34" i="40"/>
  <c r="L33" i="40"/>
  <c r="O32" i="40"/>
  <c r="R31" i="40"/>
  <c r="U30" i="40"/>
  <c r="I30" i="40"/>
  <c r="L29" i="40"/>
  <c r="O28" i="40"/>
  <c r="Q256" i="40"/>
  <c r="H243" i="40"/>
  <c r="S231" i="40"/>
  <c r="O180" i="40"/>
  <c r="L177" i="40"/>
  <c r="I175" i="40"/>
  <c r="R171" i="40"/>
  <c r="P169" i="40"/>
  <c r="J167" i="40"/>
  <c r="N165" i="40"/>
  <c r="I163" i="40"/>
  <c r="M161" i="40"/>
  <c r="O159" i="40"/>
  <c r="V157" i="40"/>
  <c r="H156" i="40"/>
  <c r="R154" i="40"/>
  <c r="U152" i="40"/>
  <c r="R151" i="40"/>
  <c r="L150" i="40"/>
  <c r="U148" i="40"/>
  <c r="R147" i="40"/>
  <c r="O146" i="40"/>
  <c r="I145" i="40"/>
  <c r="U143" i="40"/>
  <c r="S142" i="40"/>
  <c r="N141" i="40"/>
  <c r="N140" i="40"/>
  <c r="N139" i="40"/>
  <c r="M138" i="40"/>
  <c r="N137" i="40"/>
  <c r="O136" i="40"/>
  <c r="O135" i="40"/>
  <c r="O134" i="40"/>
  <c r="P133" i="40"/>
  <c r="Q132" i="40"/>
  <c r="R131" i="40"/>
  <c r="S130" i="40"/>
  <c r="T129" i="40"/>
  <c r="U128" i="40"/>
  <c r="H128" i="40"/>
  <c r="J127" i="40"/>
  <c r="L126" i="40"/>
  <c r="M125" i="40"/>
  <c r="O124" i="40"/>
  <c r="Q123" i="40"/>
  <c r="S122" i="40"/>
  <c r="U121" i="40"/>
  <c r="H121" i="40"/>
  <c r="J120" i="40"/>
  <c r="L119" i="40"/>
  <c r="N118" i="40"/>
  <c r="P117" i="40"/>
  <c r="R116" i="40"/>
  <c r="S115" i="40"/>
  <c r="U114" i="40"/>
  <c r="H114" i="40"/>
  <c r="K113" i="40"/>
  <c r="N112" i="40"/>
  <c r="Q111" i="40"/>
  <c r="T110" i="40"/>
  <c r="H110" i="40"/>
  <c r="K109" i="40"/>
  <c r="N108" i="40"/>
  <c r="Q107" i="40"/>
  <c r="T106" i="40"/>
  <c r="H106" i="40"/>
  <c r="K105" i="40"/>
  <c r="N104" i="40"/>
  <c r="Q103" i="40"/>
  <c r="T102" i="40"/>
  <c r="H102" i="40"/>
  <c r="K101" i="40"/>
  <c r="N100" i="40"/>
  <c r="Q99" i="40"/>
  <c r="T98" i="40"/>
  <c r="H98" i="40"/>
  <c r="K97" i="40"/>
  <c r="N96" i="40"/>
  <c r="Q95" i="40"/>
  <c r="T94" i="40"/>
  <c r="H94" i="40"/>
  <c r="K93" i="40"/>
  <c r="N92" i="40"/>
  <c r="Q91" i="40"/>
  <c r="T90" i="40"/>
  <c r="H90" i="40"/>
  <c r="K89" i="40"/>
  <c r="N88" i="40"/>
  <c r="Q87" i="40"/>
  <c r="T86" i="40"/>
  <c r="H86" i="40"/>
  <c r="K85" i="40"/>
  <c r="N84" i="40"/>
  <c r="Q83" i="40"/>
  <c r="T82" i="40"/>
  <c r="H82" i="40"/>
  <c r="K81" i="40"/>
  <c r="N80" i="40"/>
  <c r="Q79" i="40"/>
  <c r="T78" i="40"/>
  <c r="H78" i="40"/>
  <c r="K77" i="40"/>
  <c r="N76" i="40"/>
  <c r="Q75" i="40"/>
  <c r="T74" i="40"/>
  <c r="H74" i="40"/>
  <c r="K73" i="40"/>
  <c r="N72" i="40"/>
  <c r="Q71" i="40"/>
  <c r="T70" i="40"/>
  <c r="H70" i="40"/>
  <c r="K69" i="40"/>
  <c r="N68" i="40"/>
  <c r="Q67" i="40"/>
  <c r="T66" i="40"/>
  <c r="H66" i="40"/>
  <c r="K65" i="40"/>
  <c r="N64" i="40"/>
  <c r="Q63" i="40"/>
  <c r="T62" i="40"/>
  <c r="H62" i="40"/>
  <c r="K61" i="40"/>
  <c r="N60" i="40"/>
  <c r="Q59" i="40"/>
  <c r="T58" i="40"/>
  <c r="H58" i="40"/>
  <c r="K57" i="40"/>
  <c r="N56" i="40"/>
  <c r="Q55" i="40"/>
  <c r="T54" i="40"/>
  <c r="H54" i="40"/>
  <c r="K53" i="40"/>
  <c r="N52" i="40"/>
  <c r="Q51" i="40"/>
  <c r="T50" i="40"/>
  <c r="H50" i="40"/>
  <c r="K49" i="40"/>
  <c r="N48" i="40"/>
  <c r="Q47" i="40"/>
  <c r="T46" i="40"/>
  <c r="H46" i="40"/>
  <c r="K45" i="40"/>
  <c r="N44" i="40"/>
  <c r="Q43" i="40"/>
  <c r="T42" i="40"/>
  <c r="H42" i="40"/>
  <c r="K41" i="40"/>
  <c r="N40" i="40"/>
  <c r="Q39" i="40"/>
  <c r="T38" i="40"/>
  <c r="J254" i="40"/>
  <c r="T241" i="40"/>
  <c r="K230" i="40"/>
  <c r="T182" i="40"/>
  <c r="Q179" i="40"/>
  <c r="K177" i="40"/>
  <c r="N174" i="40"/>
  <c r="Q171" i="40"/>
  <c r="K169" i="40"/>
  <c r="I167" i="40"/>
  <c r="R164" i="40"/>
  <c r="V162" i="40"/>
  <c r="T160" i="40"/>
  <c r="L159" i="40"/>
  <c r="N157" i="40"/>
  <c r="V155" i="40"/>
  <c r="O154" i="40"/>
  <c r="T152" i="40"/>
  <c r="Q151" i="40"/>
  <c r="K150" i="40"/>
  <c r="T148" i="40"/>
  <c r="Q147" i="40"/>
  <c r="N146" i="40"/>
  <c r="H145" i="40"/>
  <c r="T143" i="40"/>
  <c r="R142" i="40"/>
  <c r="M141" i="40"/>
  <c r="M140" i="40"/>
  <c r="L139" i="40"/>
  <c r="L138" i="40"/>
  <c r="M137" i="40"/>
  <c r="M136" i="40"/>
  <c r="N135" i="40"/>
  <c r="N134" i="40"/>
  <c r="O133" i="40"/>
  <c r="P132" i="40"/>
  <c r="Q131" i="40"/>
  <c r="R130" i="40"/>
  <c r="R129" i="40"/>
  <c r="T128" i="40"/>
  <c r="V127" i="40"/>
  <c r="I127" i="40"/>
  <c r="J126" i="40"/>
  <c r="L125" i="40"/>
  <c r="N124" i="40"/>
  <c r="P123" i="40"/>
  <c r="R122" i="40"/>
  <c r="T121" i="40"/>
  <c r="V120" i="40"/>
  <c r="I120" i="40"/>
  <c r="K119" i="40"/>
  <c r="M118" i="40"/>
  <c r="O117" i="40"/>
  <c r="P116" i="40"/>
  <c r="R115" i="40"/>
  <c r="T114" i="40"/>
  <c r="V113" i="40"/>
  <c r="J113" i="40"/>
  <c r="M112" i="40"/>
  <c r="P111" i="40"/>
  <c r="S110" i="40"/>
  <c r="V109" i="40"/>
  <c r="J109" i="40"/>
  <c r="M108" i="40"/>
  <c r="P107" i="40"/>
  <c r="S106" i="40"/>
  <c r="V105" i="40"/>
  <c r="J105" i="40"/>
  <c r="M104" i="40"/>
  <c r="P103" i="40"/>
  <c r="S102" i="40"/>
  <c r="V101" i="40"/>
  <c r="J101" i="40"/>
  <c r="M100" i="40"/>
  <c r="P99" i="40"/>
  <c r="S98" i="40"/>
  <c r="V97" i="40"/>
  <c r="J97" i="40"/>
  <c r="M96" i="40"/>
  <c r="P95" i="40"/>
  <c r="S94" i="40"/>
  <c r="V93" i="40"/>
  <c r="J93" i="40"/>
  <c r="M92" i="40"/>
  <c r="P91" i="40"/>
  <c r="S90" i="40"/>
  <c r="V89" i="40"/>
  <c r="J89" i="40"/>
  <c r="M88" i="40"/>
  <c r="P87" i="40"/>
  <c r="S86" i="40"/>
  <c r="V85" i="40"/>
  <c r="J85" i="40"/>
  <c r="M84" i="40"/>
  <c r="P83" i="40"/>
  <c r="T253" i="40"/>
  <c r="R241" i="40"/>
  <c r="M229" i="40"/>
  <c r="S182" i="40"/>
  <c r="P179" i="40"/>
  <c r="I177" i="40"/>
  <c r="L174" i="40"/>
  <c r="O171" i="40"/>
  <c r="I169" i="40"/>
  <c r="H167" i="40"/>
  <c r="Q164" i="40"/>
  <c r="U162" i="40"/>
  <c r="S160" i="40"/>
  <c r="K159" i="40"/>
  <c r="M157" i="40"/>
  <c r="U155" i="40"/>
  <c r="N154" i="40"/>
  <c r="S152" i="40"/>
  <c r="P151" i="40"/>
  <c r="J150" i="40"/>
  <c r="S148" i="40"/>
  <c r="P147" i="40"/>
  <c r="M146" i="40"/>
  <c r="U144" i="40"/>
  <c r="S143" i="40"/>
  <c r="Q142" i="40"/>
  <c r="L141" i="40"/>
  <c r="L140" i="40"/>
  <c r="K139" i="40"/>
  <c r="K138" i="40"/>
  <c r="K137" i="40"/>
  <c r="L136" i="40"/>
  <c r="L135" i="40"/>
  <c r="M134" i="40"/>
  <c r="N133" i="40"/>
  <c r="O132" i="40"/>
  <c r="P131" i="40"/>
  <c r="Q130" i="40"/>
  <c r="Q129" i="40"/>
  <c r="S128" i="40"/>
  <c r="U127" i="40"/>
  <c r="V126" i="40"/>
  <c r="I126" i="40"/>
  <c r="K125" i="40"/>
  <c r="M124" i="40"/>
  <c r="O123" i="40"/>
  <c r="Q122" i="40"/>
  <c r="S121" i="40"/>
  <c r="U120" i="40"/>
  <c r="K258" i="40"/>
  <c r="I232" i="40"/>
  <c r="I181" i="40"/>
  <c r="K175" i="40"/>
  <c r="H170" i="40"/>
  <c r="P165" i="40"/>
  <c r="O161" i="40"/>
  <c r="J158" i="40"/>
  <c r="T154" i="40"/>
  <c r="T151" i="40"/>
  <c r="L149" i="40"/>
  <c r="R146" i="40"/>
  <c r="H144" i="40"/>
  <c r="T141" i="40"/>
  <c r="P139" i="40"/>
  <c r="P137" i="40"/>
  <c r="R135" i="40"/>
  <c r="R133" i="40"/>
  <c r="T131" i="40"/>
  <c r="V129" i="40"/>
  <c r="J128" i="40"/>
  <c r="N126" i="40"/>
  <c r="R124" i="40"/>
  <c r="U122" i="40"/>
  <c r="J121" i="40"/>
  <c r="O119" i="40"/>
  <c r="H118" i="40"/>
  <c r="N116" i="40"/>
  <c r="I115" i="40"/>
  <c r="Q113" i="40"/>
  <c r="J112" i="40"/>
  <c r="R110" i="40"/>
  <c r="N109" i="40"/>
  <c r="I108" i="40"/>
  <c r="Q106" i="40"/>
  <c r="M105" i="40"/>
  <c r="H104" i="40"/>
  <c r="P102" i="40"/>
  <c r="I101" i="40"/>
  <c r="T99" i="40"/>
  <c r="O98" i="40"/>
  <c r="H97" i="40"/>
  <c r="S95" i="40"/>
  <c r="N94" i="40"/>
  <c r="V92" i="40"/>
  <c r="O91" i="40"/>
  <c r="K90" i="40"/>
  <c r="U88" i="40"/>
  <c r="N87" i="40"/>
  <c r="J86" i="40"/>
  <c r="T84" i="40"/>
  <c r="M83" i="40"/>
  <c r="J82" i="40"/>
  <c r="V80" i="40"/>
  <c r="S79" i="40"/>
  <c r="P78" i="40"/>
  <c r="M77" i="40"/>
  <c r="J76" i="40"/>
  <c r="V74" i="40"/>
  <c r="S73" i="40"/>
  <c r="P72" i="40"/>
  <c r="M71" i="40"/>
  <c r="J70" i="40"/>
  <c r="V68" i="40"/>
  <c r="S67" i="40"/>
  <c r="P66" i="40"/>
  <c r="M65" i="40"/>
  <c r="J64" i="40"/>
  <c r="V62" i="40"/>
  <c r="S61" i="40"/>
  <c r="P60" i="40"/>
  <c r="M59" i="40"/>
  <c r="J58" i="40"/>
  <c r="V56" i="40"/>
  <c r="S55" i="40"/>
  <c r="P54" i="40"/>
  <c r="M53" i="40"/>
  <c r="J52" i="40"/>
  <c r="V50" i="40"/>
  <c r="S49" i="40"/>
  <c r="Q48" i="40"/>
  <c r="O47" i="40"/>
  <c r="O46" i="40"/>
  <c r="N45" i="40"/>
  <c r="L44" i="40"/>
  <c r="L43" i="40"/>
  <c r="K42" i="40"/>
  <c r="I41" i="40"/>
  <c r="I40" i="40"/>
  <c r="H39" i="40"/>
  <c r="V37" i="40"/>
  <c r="L251" i="40"/>
  <c r="R227" i="40"/>
  <c r="O179" i="40"/>
  <c r="K174" i="40"/>
  <c r="S168" i="40"/>
  <c r="P164" i="40"/>
  <c r="R160" i="40"/>
  <c r="L157" i="40"/>
  <c r="I154" i="40"/>
  <c r="O151" i="40"/>
  <c r="R148" i="40"/>
  <c r="I146" i="40"/>
  <c r="R143" i="40"/>
  <c r="K141" i="40"/>
  <c r="J139" i="40"/>
  <c r="J137" i="40"/>
  <c r="K135" i="40"/>
  <c r="M133" i="40"/>
  <c r="O131" i="40"/>
  <c r="P129" i="40"/>
  <c r="S127" i="40"/>
  <c r="H126" i="40"/>
  <c r="L124" i="40"/>
  <c r="P122" i="40"/>
  <c r="T120" i="40"/>
  <c r="N119" i="40"/>
  <c r="V117" i="40"/>
  <c r="M116" i="40"/>
  <c r="S114" i="40"/>
  <c r="N113" i="40"/>
  <c r="I112" i="40"/>
  <c r="Q110" i="40"/>
  <c r="M109" i="40"/>
  <c r="H108" i="40"/>
  <c r="P106" i="40"/>
  <c r="I105" i="40"/>
  <c r="T103" i="40"/>
  <c r="O102" i="40"/>
  <c r="H101" i="40"/>
  <c r="S99" i="40"/>
  <c r="N98" i="40"/>
  <c r="V96" i="40"/>
  <c r="O95" i="40"/>
  <c r="K94" i="40"/>
  <c r="U92" i="40"/>
  <c r="N91" i="40"/>
  <c r="J90" i="40"/>
  <c r="T88" i="40"/>
  <c r="M87" i="40"/>
  <c r="U85" i="40"/>
  <c r="Q84" i="40"/>
  <c r="L83" i="40"/>
  <c r="V81" i="40"/>
  <c r="U80" i="40"/>
  <c r="P79" i="40"/>
  <c r="O78" i="40"/>
  <c r="J77" i="40"/>
  <c r="I76" i="40"/>
  <c r="S74" i="40"/>
  <c r="R73" i="40"/>
  <c r="M72" i="40"/>
  <c r="L71" i="40"/>
  <c r="V69" i="40"/>
  <c r="U68" i="40"/>
  <c r="P67" i="40"/>
  <c r="O66" i="40"/>
  <c r="J65" i="40"/>
  <c r="I64" i="40"/>
  <c r="S62" i="40"/>
  <c r="R61" i="40"/>
  <c r="M60" i="40"/>
  <c r="I250" i="40"/>
  <c r="M225" i="40"/>
  <c r="K179" i="40"/>
  <c r="T173" i="40"/>
  <c r="Q168" i="40"/>
  <c r="N164" i="40"/>
  <c r="O160" i="40"/>
  <c r="I157" i="40"/>
  <c r="U153" i="40"/>
  <c r="J151" i="40"/>
  <c r="O148" i="40"/>
  <c r="U145" i="40"/>
  <c r="P143" i="40"/>
  <c r="I141" i="40"/>
  <c r="V138" i="40"/>
  <c r="H137" i="40"/>
  <c r="I135" i="40"/>
  <c r="K133" i="40"/>
  <c r="L131" i="40"/>
  <c r="M129" i="40"/>
  <c r="Q127" i="40"/>
  <c r="U125" i="40"/>
  <c r="J124" i="40"/>
  <c r="N122" i="40"/>
  <c r="R120" i="40"/>
  <c r="I119" i="40"/>
  <c r="R117" i="40"/>
  <c r="K116" i="40"/>
  <c r="Q114" i="40"/>
  <c r="I113" i="40"/>
  <c r="T111" i="40"/>
  <c r="O110" i="40"/>
  <c r="H109" i="40"/>
  <c r="S107" i="40"/>
  <c r="N106" i="40"/>
  <c r="V104" i="40"/>
  <c r="O103" i="40"/>
  <c r="K102" i="40"/>
  <c r="U100" i="40"/>
  <c r="N99" i="40"/>
  <c r="J98" i="40"/>
  <c r="T96" i="40"/>
  <c r="M95" i="40"/>
  <c r="U93" i="40"/>
  <c r="Q92" i="40"/>
  <c r="L91" i="40"/>
  <c r="T89" i="40"/>
  <c r="P88" i="40"/>
  <c r="K87" i="40"/>
  <c r="S85" i="40"/>
  <c r="L84" i="40"/>
  <c r="H83" i="40"/>
  <c r="T81" i="40"/>
  <c r="Q80" i="40"/>
  <c r="N79" i="40"/>
  <c r="K78" i="40"/>
  <c r="H77" i="40"/>
  <c r="T75" i="40"/>
  <c r="Q74" i="40"/>
  <c r="N73" i="40"/>
  <c r="K72" i="40"/>
  <c r="H71" i="40"/>
  <c r="T69" i="40"/>
  <c r="Q68" i="40"/>
  <c r="N67" i="40"/>
  <c r="K66" i="40"/>
  <c r="H65" i="40"/>
  <c r="T63" i="40"/>
  <c r="Q62" i="40"/>
  <c r="N61" i="40"/>
  <c r="K60" i="40"/>
  <c r="H59" i="40"/>
  <c r="T57" i="40"/>
  <c r="Q56" i="40"/>
  <c r="N55" i="40"/>
  <c r="K54" i="40"/>
  <c r="H53" i="40"/>
  <c r="T51" i="40"/>
  <c r="Q50" i="40"/>
  <c r="N49" i="40"/>
  <c r="L48" i="40"/>
  <c r="L47" i="40"/>
  <c r="M249" i="40"/>
  <c r="H225" i="40"/>
  <c r="H179" i="40"/>
  <c r="S173" i="40"/>
  <c r="O168" i="40"/>
  <c r="L164" i="40"/>
  <c r="N160" i="40"/>
  <c r="U156" i="40"/>
  <c r="R153" i="40"/>
  <c r="O264" i="40"/>
  <c r="R182" i="40"/>
  <c r="L175" i="40"/>
  <c r="V166" i="40"/>
  <c r="Q161" i="40"/>
  <c r="S155" i="40"/>
  <c r="U151" i="40"/>
  <c r="V147" i="40"/>
  <c r="S144" i="40"/>
  <c r="U141" i="40"/>
  <c r="Q138" i="40"/>
  <c r="I136" i="40"/>
  <c r="U133" i="40"/>
  <c r="V130" i="40"/>
  <c r="P128" i="40"/>
  <c r="O126" i="40"/>
  <c r="U123" i="40"/>
  <c r="Q121" i="40"/>
  <c r="R119" i="40"/>
  <c r="L117" i="40"/>
  <c r="O115" i="40"/>
  <c r="R113" i="40"/>
  <c r="O111" i="40"/>
  <c r="T109" i="40"/>
  <c r="J108" i="40"/>
  <c r="J106" i="40"/>
  <c r="L104" i="40"/>
  <c r="Q102" i="40"/>
  <c r="Q100" i="40"/>
  <c r="V98" i="40"/>
  <c r="I97" i="40"/>
  <c r="K95" i="40"/>
  <c r="N93" i="40"/>
  <c r="S91" i="40"/>
  <c r="R89" i="40"/>
  <c r="H88" i="40"/>
  <c r="K86" i="40"/>
  <c r="J84" i="40"/>
  <c r="P82" i="40"/>
  <c r="H81" i="40"/>
  <c r="L79" i="40"/>
  <c r="S77" i="40"/>
  <c r="K76" i="40"/>
  <c r="O74" i="40"/>
  <c r="V72" i="40"/>
  <c r="N71" i="40"/>
  <c r="R69" i="40"/>
  <c r="J68" i="40"/>
  <c r="Q66" i="40"/>
  <c r="U64" i="40"/>
  <c r="M63" i="40"/>
  <c r="T61" i="40"/>
  <c r="I60" i="40"/>
  <c r="Q58" i="40"/>
  <c r="J57" i="40"/>
  <c r="T55" i="40"/>
  <c r="N54" i="40"/>
  <c r="U52" i="40"/>
  <c r="N51" i="40"/>
  <c r="V49" i="40"/>
  <c r="R48" i="40"/>
  <c r="M47" i="40"/>
  <c r="J46" i="40"/>
  <c r="V44" i="40"/>
  <c r="T43" i="40"/>
  <c r="Q42" i="40"/>
  <c r="O41" i="40"/>
  <c r="L40" i="40"/>
  <c r="K39" i="40"/>
  <c r="H38" i="40"/>
  <c r="H37" i="40"/>
  <c r="I36" i="40"/>
  <c r="I35" i="40"/>
  <c r="J34" i="40"/>
  <c r="J33" i="40"/>
  <c r="K32" i="40"/>
  <c r="L31" i="40"/>
  <c r="L30" i="40"/>
  <c r="M29" i="40"/>
  <c r="M28" i="40"/>
  <c r="P27" i="40"/>
  <c r="S26" i="40"/>
  <c r="V25" i="40"/>
  <c r="Q250" i="40"/>
  <c r="P182" i="40"/>
  <c r="I174" i="40"/>
  <c r="U166" i="40"/>
  <c r="P160" i="40"/>
  <c r="R155" i="40"/>
  <c r="K151" i="40"/>
  <c r="U147" i="40"/>
  <c r="R144" i="40"/>
  <c r="J141" i="40"/>
  <c r="O138" i="40"/>
  <c r="H136" i="40"/>
  <c r="L133" i="40"/>
  <c r="U130" i="40"/>
  <c r="O128" i="40"/>
  <c r="V125" i="40"/>
  <c r="S123" i="40"/>
  <c r="P121" i="40"/>
  <c r="J119" i="40"/>
  <c r="K117" i="40"/>
  <c r="N115" i="40"/>
  <c r="M113" i="40"/>
  <c r="N111" i="40"/>
  <c r="S109" i="40"/>
  <c r="T107" i="40"/>
  <c r="U105" i="40"/>
  <c r="K104" i="40"/>
  <c r="N102" i="40"/>
  <c r="P100" i="40"/>
  <c r="R98" i="40"/>
  <c r="U96" i="40"/>
  <c r="H95" i="40"/>
  <c r="M93" i="40"/>
  <c r="M91" i="40"/>
  <c r="Q89" i="40"/>
  <c r="T87" i="40"/>
  <c r="T85" i="40"/>
  <c r="I84" i="40"/>
  <c r="O82" i="40"/>
  <c r="T80" i="40"/>
  <c r="K79" i="40"/>
  <c r="R77" i="40"/>
  <c r="H76" i="40"/>
  <c r="N74" i="40"/>
  <c r="U72" i="40"/>
  <c r="K71" i="40"/>
  <c r="Q69" i="40"/>
  <c r="I68" i="40"/>
  <c r="N66" i="40"/>
  <c r="T64" i="40"/>
  <c r="L63" i="40"/>
  <c r="Q61" i="40"/>
  <c r="H60" i="40"/>
  <c r="P58" i="40"/>
  <c r="I57" i="40"/>
  <c r="P55" i="40"/>
  <c r="J54" i="40"/>
  <c r="T52" i="40"/>
  <c r="M51" i="40"/>
  <c r="U49" i="40"/>
  <c r="P48" i="40"/>
  <c r="K47" i="40"/>
  <c r="V45" i="40"/>
  <c r="U44" i="40"/>
  <c r="S43" i="40"/>
  <c r="P42" i="40"/>
  <c r="N41" i="40"/>
  <c r="K40" i="40"/>
  <c r="I39" i="40"/>
  <c r="U37" i="40"/>
  <c r="V36" i="40"/>
  <c r="H36" i="40"/>
  <c r="H35" i="40"/>
  <c r="H34" i="40"/>
  <c r="I33" i="40"/>
  <c r="J32" i="40"/>
  <c r="K31" i="40"/>
  <c r="K30" i="40"/>
  <c r="K29" i="40"/>
  <c r="L28" i="40"/>
  <c r="O27" i="40"/>
  <c r="R26" i="40"/>
  <c r="U25" i="40"/>
  <c r="I25" i="40"/>
  <c r="R245" i="40"/>
  <c r="Q181" i="40"/>
  <c r="U171" i="40"/>
  <c r="K166" i="40"/>
  <c r="S159" i="40"/>
  <c r="Q155" i="40"/>
  <c r="U150" i="40"/>
  <c r="O147" i="40"/>
  <c r="Q144" i="40"/>
  <c r="H141" i="40"/>
  <c r="I138" i="40"/>
  <c r="V135" i="40"/>
  <c r="J133" i="40"/>
  <c r="O130" i="40"/>
  <c r="N128" i="40"/>
  <c r="T125" i="40"/>
  <c r="N123" i="40"/>
  <c r="O121" i="40"/>
  <c r="V118" i="40"/>
  <c r="J117" i="40"/>
  <c r="M115" i="40"/>
  <c r="H113" i="40"/>
  <c r="M111" i="40"/>
  <c r="R109" i="40"/>
  <c r="O107" i="40"/>
  <c r="T105" i="40"/>
  <c r="J104" i="40"/>
  <c r="J102" i="40"/>
  <c r="L100" i="40"/>
  <c r="Q98" i="40"/>
  <c r="Q96" i="40"/>
  <c r="V94" i="40"/>
  <c r="I93" i="40"/>
  <c r="K91" i="40"/>
  <c r="N89" i="40"/>
  <c r="S87" i="40"/>
  <c r="R85" i="40"/>
  <c r="H84" i="40"/>
  <c r="N82" i="40"/>
  <c r="P80" i="40"/>
  <c r="H79" i="40"/>
  <c r="Q77" i="40"/>
  <c r="S75" i="40"/>
  <c r="K74" i="40"/>
  <c r="T72" i="40"/>
  <c r="V70" i="40"/>
  <c r="N69" i="40"/>
  <c r="H68" i="40"/>
  <c r="J66" i="40"/>
  <c r="Q64" i="40"/>
  <c r="K63" i="40"/>
  <c r="M61" i="40"/>
  <c r="T59" i="40"/>
  <c r="O58" i="40"/>
  <c r="H57" i="40"/>
  <c r="O55" i="40"/>
  <c r="V53" i="40"/>
  <c r="Q52" i="40"/>
  <c r="L51" i="40"/>
  <c r="T49" i="40"/>
  <c r="M48" i="40"/>
  <c r="I47" i="40"/>
  <c r="U45" i="40"/>
  <c r="T44" i="40"/>
  <c r="P43" i="40"/>
  <c r="O42" i="40"/>
  <c r="M41" i="40"/>
  <c r="J40" i="40"/>
  <c r="V38" i="40"/>
  <c r="T37" i="40"/>
  <c r="U36" i="40"/>
  <c r="U35" i="40"/>
  <c r="V34" i="40"/>
  <c r="V33" i="40"/>
  <c r="H33" i="40"/>
  <c r="I32" i="40"/>
  <c r="I31" i="40"/>
  <c r="J30" i="40"/>
  <c r="J29" i="40"/>
  <c r="K28" i="40"/>
  <c r="N27" i="40"/>
  <c r="Q26" i="40"/>
  <c r="T25" i="40"/>
  <c r="H25" i="40"/>
  <c r="K24" i="40"/>
  <c r="N245" i="40"/>
  <c r="N181" i="40"/>
  <c r="T171" i="40"/>
  <c r="I166" i="40"/>
  <c r="Q159" i="40"/>
  <c r="K155" i="40"/>
  <c r="R150" i="40"/>
  <c r="N147" i="40"/>
  <c r="I144" i="40"/>
  <c r="R140" i="40"/>
  <c r="H138" i="40"/>
  <c r="S135" i="40"/>
  <c r="T132" i="40"/>
  <c r="N130" i="40"/>
  <c r="K128" i="40"/>
  <c r="Q125" i="40"/>
  <c r="M123" i="40"/>
  <c r="K121" i="40"/>
  <c r="U118" i="40"/>
  <c r="I117" i="40"/>
  <c r="J115" i="40"/>
  <c r="V112" i="40"/>
  <c r="L111" i="40"/>
  <c r="Q109" i="40"/>
  <c r="N107" i="40"/>
  <c r="S105" i="40"/>
  <c r="I104" i="40"/>
  <c r="U101" i="40"/>
  <c r="K100" i="40"/>
  <c r="P98" i="40"/>
  <c r="P96" i="40"/>
  <c r="R94" i="40"/>
  <c r="H93" i="40"/>
  <c r="H91" i="40"/>
  <c r="M89" i="40"/>
  <c r="O87" i="40"/>
  <c r="Q85" i="40"/>
  <c r="T83" i="40"/>
  <c r="K82" i="40"/>
  <c r="M80" i="40"/>
  <c r="V78" i="40"/>
  <c r="N77" i="40"/>
  <c r="P75" i="40"/>
  <c r="J74" i="40"/>
  <c r="Q72" i="40"/>
  <c r="S70" i="40"/>
  <c r="M69" i="40"/>
  <c r="T67" i="40"/>
  <c r="V65" i="40"/>
  <c r="P64" i="40"/>
  <c r="H63" i="40"/>
  <c r="J61" i="40"/>
  <c r="S59" i="40"/>
  <c r="N58" i="40"/>
  <c r="U56" i="40"/>
  <c r="M55" i="40"/>
  <c r="U53" i="40"/>
  <c r="P52" i="40"/>
  <c r="K51" i="40"/>
  <c r="R49" i="40"/>
  <c r="K48" i="40"/>
  <c r="H47" i="40"/>
  <c r="T45" i="40"/>
  <c r="R44" i="40"/>
  <c r="O43" i="40"/>
  <c r="N42" i="40"/>
  <c r="J41" i="40"/>
  <c r="H40" i="40"/>
  <c r="S38" i="40"/>
  <c r="S37" i="40"/>
  <c r="T36" i="40"/>
  <c r="T35" i="40"/>
  <c r="T34" i="40"/>
  <c r="U33" i="40"/>
  <c r="V32" i="40"/>
  <c r="H32" i="40"/>
  <c r="H31" i="40"/>
  <c r="H30" i="40"/>
  <c r="I29" i="40"/>
  <c r="J28" i="40"/>
  <c r="M27" i="40"/>
  <c r="P26" i="40"/>
  <c r="S25" i="40"/>
  <c r="V24" i="40"/>
  <c r="J24" i="40"/>
  <c r="M23" i="40"/>
  <c r="P22" i="40"/>
  <c r="S21" i="40"/>
  <c r="V20" i="40"/>
  <c r="J20" i="40"/>
  <c r="M19" i="40"/>
  <c r="P18" i="40"/>
  <c r="S17" i="40"/>
  <c r="V16" i="40"/>
  <c r="J16" i="40"/>
  <c r="M15" i="40"/>
  <c r="P14" i="40"/>
  <c r="H239" i="40"/>
  <c r="K181" i="40"/>
  <c r="J171" i="40"/>
  <c r="Q165" i="40"/>
  <c r="J159" i="40"/>
  <c r="V154" i="40"/>
  <c r="O150" i="40"/>
  <c r="L147" i="40"/>
  <c r="Q143" i="40"/>
  <c r="P140" i="40"/>
  <c r="V137" i="40"/>
  <c r="J135" i="40"/>
  <c r="S132" i="40"/>
  <c r="M130" i="40"/>
  <c r="R127" i="40"/>
  <c r="P125" i="40"/>
  <c r="L123" i="40"/>
  <c r="S120" i="40"/>
  <c r="T118" i="40"/>
  <c r="U116" i="40"/>
  <c r="R114" i="40"/>
  <c r="U112" i="40"/>
  <c r="K111" i="40"/>
  <c r="I109" i="40"/>
  <c r="M107" i="40"/>
  <c r="R105" i="40"/>
  <c r="S103" i="40"/>
  <c r="T101" i="40"/>
  <c r="J100" i="40"/>
  <c r="K98" i="40"/>
  <c r="L96" i="40"/>
  <c r="Q94" i="40"/>
  <c r="T92" i="40"/>
  <c r="V90" i="40"/>
  <c r="I89" i="40"/>
  <c r="L87" i="40"/>
  <c r="N85" i="40"/>
  <c r="S83" i="40"/>
  <c r="U81" i="40"/>
  <c r="L80" i="40"/>
  <c r="S78" i="40"/>
  <c r="I77" i="40"/>
  <c r="O75" i="40"/>
  <c r="V73" i="40"/>
  <c r="L72" i="40"/>
  <c r="R70" i="40"/>
  <c r="J69" i="40"/>
  <c r="O67" i="40"/>
  <c r="U65" i="40"/>
  <c r="M64" i="40"/>
  <c r="R62" i="40"/>
  <c r="I61" i="40"/>
  <c r="P59" i="40"/>
  <c r="K58" i="40"/>
  <c r="T56" i="40"/>
  <c r="L55" i="40"/>
  <c r="T53" i="40"/>
  <c r="M52" i="40"/>
  <c r="H51" i="40"/>
  <c r="Q49" i="40"/>
  <c r="J48" i="40"/>
  <c r="V46" i="40"/>
  <c r="S45" i="40"/>
  <c r="Q44" i="40"/>
  <c r="N43" i="40"/>
  <c r="L42" i="40"/>
  <c r="H41" i="40"/>
  <c r="U39" i="40"/>
  <c r="R38" i="40"/>
  <c r="R37" i="40"/>
  <c r="R36" i="40"/>
  <c r="S35" i="40"/>
  <c r="S34" i="40"/>
  <c r="T33" i="40"/>
  <c r="U32" i="40"/>
  <c r="U31" i="40"/>
  <c r="V30" i="40"/>
  <c r="V29" i="40"/>
  <c r="H29" i="40"/>
  <c r="I28" i="40"/>
  <c r="L27" i="40"/>
  <c r="O26" i="40"/>
  <c r="R25" i="40"/>
  <c r="U24" i="40"/>
  <c r="I24" i="40"/>
  <c r="L23" i="40"/>
  <c r="O22" i="40"/>
  <c r="R21" i="40"/>
  <c r="U20" i="40"/>
  <c r="I20" i="40"/>
  <c r="V238" i="40"/>
  <c r="M179" i="40"/>
  <c r="I171" i="40"/>
  <c r="O164" i="40"/>
  <c r="I159" i="40"/>
  <c r="H154" i="40"/>
  <c r="U149" i="40"/>
  <c r="H147" i="40"/>
  <c r="J143" i="40"/>
  <c r="K140" i="40"/>
  <c r="U137" i="40"/>
  <c r="H135" i="40"/>
  <c r="N132" i="40"/>
  <c r="K130" i="40"/>
  <c r="P127" i="40"/>
  <c r="J125" i="40"/>
  <c r="K123" i="40"/>
  <c r="P120" i="40"/>
  <c r="Q118" i="40"/>
  <c r="T116" i="40"/>
  <c r="P114" i="40"/>
  <c r="T112" i="40"/>
  <c r="H111" i="40"/>
  <c r="V108" i="40"/>
  <c r="L107" i="40"/>
  <c r="Q105" i="40"/>
  <c r="N103" i="40"/>
  <c r="S101" i="40"/>
  <c r="I100" i="40"/>
  <c r="U97" i="40"/>
  <c r="K96" i="40"/>
  <c r="P94" i="40"/>
  <c r="P92" i="40"/>
  <c r="R90" i="40"/>
  <c r="H89" i="40"/>
  <c r="H87" i="40"/>
  <c r="M85" i="40"/>
  <c r="O83" i="40"/>
  <c r="S81" i="40"/>
  <c r="K80" i="40"/>
  <c r="R78" i="40"/>
  <c r="V76" i="40"/>
  <c r="N75" i="40"/>
  <c r="U73" i="40"/>
  <c r="J72" i="40"/>
  <c r="Q70" i="40"/>
  <c r="I69" i="40"/>
  <c r="M67" i="40"/>
  <c r="T65" i="40"/>
  <c r="L64" i="40"/>
  <c r="P62" i="40"/>
  <c r="H61" i="40"/>
  <c r="O59" i="40"/>
  <c r="V57" i="40"/>
  <c r="P56" i="40"/>
  <c r="K55" i="40"/>
  <c r="S53" i="40"/>
  <c r="L52" i="40"/>
  <c r="S50" i="40"/>
  <c r="M49" i="40"/>
  <c r="I48" i="40"/>
  <c r="S46" i="40"/>
  <c r="R45" i="40"/>
  <c r="P44" i="40"/>
  <c r="M43" i="40"/>
  <c r="U238" i="40"/>
  <c r="H178" i="40"/>
  <c r="N170" i="40"/>
  <c r="L163" i="40"/>
  <c r="O158" i="40"/>
  <c r="O153" i="40"/>
  <c r="T149" i="40"/>
  <c r="S146" i="40"/>
  <c r="V142" i="40"/>
  <c r="I140" i="40"/>
  <c r="Q137" i="40"/>
  <c r="T134" i="40"/>
  <c r="M132" i="40"/>
  <c r="H130" i="40"/>
  <c r="M127" i="40"/>
  <c r="I125" i="40"/>
  <c r="V122" i="40"/>
  <c r="M120" i="40"/>
  <c r="P118" i="40"/>
  <c r="O116" i="40"/>
  <c r="O114" i="40"/>
  <c r="Q112" i="40"/>
  <c r="V110" i="40"/>
  <c r="U108" i="40"/>
  <c r="K107" i="40"/>
  <c r="N105" i="40"/>
  <c r="M103" i="40"/>
  <c r="R101" i="40"/>
  <c r="H100" i="40"/>
  <c r="T97" i="40"/>
  <c r="J96" i="40"/>
  <c r="O94" i="40"/>
  <c r="L92" i="40"/>
  <c r="Q90" i="40"/>
  <c r="V88" i="40"/>
  <c r="V86" i="40"/>
  <c r="I85" i="40"/>
  <c r="N83" i="40"/>
  <c r="R81" i="40"/>
  <c r="J80" i="40"/>
  <c r="Q78" i="40"/>
  <c r="L237" i="40"/>
  <c r="Q167" i="40"/>
  <c r="R152" i="40"/>
  <c r="O145" i="40"/>
  <c r="I137" i="40"/>
  <c r="U131" i="40"/>
  <c r="R126" i="40"/>
  <c r="H120" i="40"/>
  <c r="Q115" i="40"/>
  <c r="P110" i="40"/>
  <c r="R106" i="40"/>
  <c r="R102" i="40"/>
  <c r="R97" i="40"/>
  <c r="R93" i="40"/>
  <c r="Q88" i="40"/>
  <c r="U84" i="40"/>
  <c r="I81" i="40"/>
  <c r="T76" i="40"/>
  <c r="Q73" i="40"/>
  <c r="O70" i="40"/>
  <c r="K67" i="40"/>
  <c r="H64" i="40"/>
  <c r="U60" i="40"/>
  <c r="S57" i="40"/>
  <c r="V54" i="40"/>
  <c r="I52" i="40"/>
  <c r="I49" i="40"/>
  <c r="Q46" i="40"/>
  <c r="K44" i="40"/>
  <c r="V41" i="40"/>
  <c r="M40" i="40"/>
  <c r="L38" i="40"/>
  <c r="N36" i="40"/>
  <c r="R34" i="40"/>
  <c r="M33" i="40"/>
  <c r="P31" i="40"/>
  <c r="T29" i="40"/>
  <c r="N28" i="40"/>
  <c r="V26" i="40"/>
  <c r="O25" i="40"/>
  <c r="N24" i="40"/>
  <c r="N23" i="40"/>
  <c r="M22" i="40"/>
  <c r="N21" i="40"/>
  <c r="O20" i="40"/>
  <c r="P19" i="40"/>
  <c r="R18" i="40"/>
  <c r="T17" i="40"/>
  <c r="U16" i="40"/>
  <c r="H16" i="40"/>
  <c r="J15" i="40"/>
  <c r="L14" i="40"/>
  <c r="O13" i="40"/>
  <c r="R12" i="40"/>
  <c r="U11" i="40"/>
  <c r="I11" i="40"/>
  <c r="L10" i="40"/>
  <c r="O9" i="40"/>
  <c r="R8" i="40"/>
  <c r="U7" i="40"/>
  <c r="I7" i="40"/>
  <c r="L6" i="40"/>
  <c r="O5" i="40"/>
  <c r="R4" i="40"/>
  <c r="K232" i="40"/>
  <c r="K163" i="40"/>
  <c r="Q152" i="40"/>
  <c r="T144" i="40"/>
  <c r="U136" i="40"/>
  <c r="N131" i="40"/>
  <c r="H125" i="40"/>
  <c r="V119" i="40"/>
  <c r="P115" i="40"/>
  <c r="N110" i="40"/>
  <c r="O106" i="40"/>
  <c r="Q101" i="40"/>
  <c r="Q97" i="40"/>
  <c r="Q93" i="40"/>
  <c r="L88" i="40"/>
  <c r="P84" i="40"/>
  <c r="I80" i="40"/>
  <c r="Q76" i="40"/>
  <c r="M73" i="40"/>
  <c r="N70" i="40"/>
  <c r="H67" i="40"/>
  <c r="S63" i="40"/>
  <c r="T60" i="40"/>
  <c r="R57" i="40"/>
  <c r="S54" i="40"/>
  <c r="H52" i="40"/>
  <c r="H49" i="40"/>
  <c r="P46" i="40"/>
  <c r="J44" i="40"/>
  <c r="U41" i="40"/>
  <c r="T39" i="40"/>
  <c r="K38" i="40"/>
  <c r="M36" i="40"/>
  <c r="Q34" i="40"/>
  <c r="K33" i="40"/>
  <c r="O31" i="40"/>
  <c r="S29" i="40"/>
  <c r="H28" i="40"/>
  <c r="U26" i="40"/>
  <c r="N25" i="40"/>
  <c r="M24" i="40"/>
  <c r="K23" i="40"/>
  <c r="L22" i="40"/>
  <c r="M21" i="40"/>
  <c r="N20" i="40"/>
  <c r="O19" i="40"/>
  <c r="Q18" i="40"/>
  <c r="R17" i="40"/>
  <c r="T16" i="40"/>
  <c r="V15" i="40"/>
  <c r="I15" i="40"/>
  <c r="K14" i="40"/>
  <c r="N13" i="40"/>
  <c r="Q12" i="40"/>
  <c r="T11" i="40"/>
  <c r="H11" i="40"/>
  <c r="K10" i="40"/>
  <c r="N9" i="40"/>
  <c r="Q8" i="40"/>
  <c r="T7" i="40"/>
  <c r="H7" i="40"/>
  <c r="K6" i="40"/>
  <c r="N5" i="40"/>
  <c r="Q4" i="40"/>
  <c r="J134" i="40"/>
  <c r="U226" i="40"/>
  <c r="T162" i="40"/>
  <c r="P152" i="40"/>
  <c r="U142" i="40"/>
  <c r="R136" i="40"/>
  <c r="K131" i="40"/>
  <c r="V124" i="40"/>
  <c r="U119" i="40"/>
  <c r="L114" i="40"/>
  <c r="K110" i="40"/>
  <c r="K106" i="40"/>
  <c r="N101" i="40"/>
  <c r="N97" i="40"/>
  <c r="K92" i="40"/>
  <c r="K88" i="40"/>
  <c r="K84" i="40"/>
  <c r="H80" i="40"/>
  <c r="P76" i="40"/>
  <c r="J73" i="40"/>
  <c r="K70" i="40"/>
  <c r="V66" i="40"/>
  <c r="P63" i="40"/>
  <c r="Q60" i="40"/>
  <c r="Q57" i="40"/>
  <c r="R54" i="40"/>
  <c r="S51" i="40"/>
  <c r="V48" i="40"/>
  <c r="N46" i="40"/>
  <c r="I44" i="40"/>
  <c r="T41" i="40"/>
  <c r="S39" i="40"/>
  <c r="J38" i="40"/>
  <c r="L36" i="40"/>
  <c r="P34" i="40"/>
  <c r="T32" i="40"/>
  <c r="N31" i="40"/>
  <c r="R29" i="40"/>
  <c r="V27" i="40"/>
  <c r="T26" i="40"/>
  <c r="M25" i="40"/>
  <c r="L24" i="40"/>
  <c r="J23" i="40"/>
  <c r="K22" i="40"/>
  <c r="L21" i="40"/>
  <c r="M20" i="40"/>
  <c r="N19" i="40"/>
  <c r="O18" i="40"/>
  <c r="Q17" i="40"/>
  <c r="S16" i="40"/>
  <c r="U15" i="40"/>
  <c r="H15" i="40"/>
  <c r="J14" i="40"/>
  <c r="M13" i="40"/>
  <c r="P12" i="40"/>
  <c r="S11" i="40"/>
  <c r="V10" i="40"/>
  <c r="J10" i="40"/>
  <c r="M9" i="40"/>
  <c r="P8" i="40"/>
  <c r="S7" i="40"/>
  <c r="V6" i="40"/>
  <c r="J6" i="40"/>
  <c r="M5" i="40"/>
  <c r="P4" i="40"/>
  <c r="L127" i="40"/>
  <c r="Q139" i="40"/>
  <c r="U177" i="40"/>
  <c r="O162" i="40"/>
  <c r="O152" i="40"/>
  <c r="L142" i="40"/>
  <c r="Q136" i="40"/>
  <c r="O129" i="40"/>
  <c r="S124" i="40"/>
  <c r="S119" i="40"/>
  <c r="J114" i="40"/>
  <c r="J110" i="40"/>
  <c r="H105" i="40"/>
  <c r="M101" i="40"/>
  <c r="M97" i="40"/>
  <c r="J92" i="40"/>
  <c r="J88" i="40"/>
  <c r="K83" i="40"/>
  <c r="T79" i="40"/>
  <c r="M76" i="40"/>
  <c r="I73" i="40"/>
  <c r="U69" i="40"/>
  <c r="S66" i="40"/>
  <c r="O63" i="40"/>
  <c r="L60" i="40"/>
  <c r="N57" i="40"/>
  <c r="Q54" i="40"/>
  <c r="P51" i="40"/>
  <c r="U48" i="40"/>
  <c r="L46" i="40"/>
  <c r="H44" i="40"/>
  <c r="S41" i="40"/>
  <c r="P39" i="40"/>
  <c r="Q37" i="40"/>
  <c r="K36" i="40"/>
  <c r="O34" i="40"/>
  <c r="R32" i="40"/>
  <c r="M31" i="40"/>
  <c r="Q29" i="40"/>
  <c r="U27" i="40"/>
  <c r="N26" i="40"/>
  <c r="L25" i="40"/>
  <c r="H24" i="40"/>
  <c r="I23" i="40"/>
  <c r="J22" i="40"/>
  <c r="K21" i="40"/>
  <c r="L20" i="40"/>
  <c r="L19" i="40"/>
  <c r="N18" i="40"/>
  <c r="P17" i="40"/>
  <c r="R16" i="40"/>
  <c r="T15" i="40"/>
  <c r="V14" i="40"/>
  <c r="I14" i="40"/>
  <c r="L13" i="40"/>
  <c r="O12" i="40"/>
  <c r="R11" i="40"/>
  <c r="U10" i="40"/>
  <c r="I10" i="40"/>
  <c r="L9" i="40"/>
  <c r="O8" i="40"/>
  <c r="R7" i="40"/>
  <c r="U6" i="40"/>
  <c r="I6" i="40"/>
  <c r="L5" i="40"/>
  <c r="O4" i="40"/>
  <c r="V176" i="40"/>
  <c r="J162" i="40"/>
  <c r="R149" i="40"/>
  <c r="K142" i="40"/>
  <c r="K136" i="40"/>
  <c r="L129" i="40"/>
  <c r="K124" i="40"/>
  <c r="L118" i="40"/>
  <c r="U113" i="40"/>
  <c r="U109" i="40"/>
  <c r="U104" i="40"/>
  <c r="V100" i="40"/>
  <c r="I96" i="40"/>
  <c r="I92" i="40"/>
  <c r="I88" i="40"/>
  <c r="V82" i="40"/>
  <c r="O79" i="40"/>
  <c r="L76" i="40"/>
  <c r="H73" i="40"/>
  <c r="S69" i="40"/>
  <c r="R66" i="40"/>
  <c r="N63" i="40"/>
  <c r="J60" i="40"/>
  <c r="M57" i="40"/>
  <c r="O54" i="40"/>
  <c r="O51" i="40"/>
  <c r="T48" i="40"/>
  <c r="K46" i="40"/>
  <c r="U43" i="40"/>
  <c r="R41" i="40"/>
  <c r="O39" i="40"/>
  <c r="O37" i="40"/>
  <c r="J36" i="40"/>
  <c r="N34" i="40"/>
  <c r="Q32" i="40"/>
  <c r="T30" i="40"/>
  <c r="O29" i="40"/>
  <c r="T27" i="40"/>
  <c r="M26" i="40"/>
  <c r="K25" i="40"/>
  <c r="V23" i="40"/>
  <c r="H23" i="40"/>
  <c r="I22" i="40"/>
  <c r="J21" i="40"/>
  <c r="K20" i="40"/>
  <c r="K19" i="40"/>
  <c r="M18" i="40"/>
  <c r="O17" i="40"/>
  <c r="Q16" i="40"/>
  <c r="S15" i="40"/>
  <c r="U14" i="40"/>
  <c r="H14" i="40"/>
  <c r="K13" i="40"/>
  <c r="N12" i="40"/>
  <c r="Q11" i="40"/>
  <c r="T10" i="40"/>
  <c r="H10" i="40"/>
  <c r="K9" i="40"/>
  <c r="N8" i="40"/>
  <c r="Q7" i="40"/>
  <c r="T6" i="40"/>
  <c r="H6" i="40"/>
  <c r="K5" i="40"/>
  <c r="N4" i="40"/>
  <c r="K157" i="40"/>
  <c r="M117" i="40"/>
  <c r="L108" i="40"/>
  <c r="L99" i="40"/>
  <c r="O90" i="40"/>
  <c r="O86" i="40"/>
  <c r="V77" i="40"/>
  <c r="S71" i="40"/>
  <c r="N65" i="40"/>
  <c r="V58" i="40"/>
  <c r="J53" i="40"/>
  <c r="V42" i="40"/>
  <c r="J37" i="40"/>
  <c r="L32" i="40"/>
  <c r="K27" i="40"/>
  <c r="R24" i="40"/>
  <c r="S22" i="40"/>
  <c r="S20" i="40"/>
  <c r="V18" i="40"/>
  <c r="K17" i="40"/>
  <c r="O15" i="40"/>
  <c r="S13" i="40"/>
  <c r="J12" i="40"/>
  <c r="P10" i="40"/>
  <c r="S9" i="40"/>
  <c r="J8" i="40"/>
  <c r="P6" i="40"/>
  <c r="J4" i="40"/>
  <c r="I170" i="40"/>
  <c r="R121" i="40"/>
  <c r="H99" i="40"/>
  <c r="H85" i="40"/>
  <c r="T77" i="40"/>
  <c r="T176" i="40"/>
  <c r="I162" i="40"/>
  <c r="Q149" i="40"/>
  <c r="J142" i="40"/>
  <c r="S134" i="40"/>
  <c r="I129" i="40"/>
  <c r="I124" i="40"/>
  <c r="J118" i="40"/>
  <c r="T113" i="40"/>
  <c r="T108" i="40"/>
  <c r="T104" i="40"/>
  <c r="T100" i="40"/>
  <c r="H96" i="40"/>
  <c r="H92" i="40"/>
  <c r="R86" i="40"/>
  <c r="S82" i="40"/>
  <c r="M79" i="40"/>
  <c r="M75" i="40"/>
  <c r="I72" i="40"/>
  <c r="H69" i="40"/>
  <c r="S65" i="40"/>
  <c r="O62" i="40"/>
  <c r="N59" i="40"/>
  <c r="M56" i="40"/>
  <c r="R53" i="40"/>
  <c r="R50" i="40"/>
  <c r="H48" i="40"/>
  <c r="Q45" i="40"/>
  <c r="K43" i="40"/>
  <c r="Q41" i="40"/>
  <c r="N39" i="40"/>
  <c r="N37" i="40"/>
  <c r="Q35" i="40"/>
  <c r="L34" i="40"/>
  <c r="P32" i="40"/>
  <c r="S30" i="40"/>
  <c r="N29" i="40"/>
  <c r="S27" i="40"/>
  <c r="L26" i="40"/>
  <c r="J25" i="40"/>
  <c r="U23" i="40"/>
  <c r="V22" i="40"/>
  <c r="H22" i="40"/>
  <c r="I21" i="40"/>
  <c r="H20" i="40"/>
  <c r="J19" i="40"/>
  <c r="L18" i="40"/>
  <c r="N17" i="40"/>
  <c r="P16" i="40"/>
  <c r="R15" i="40"/>
  <c r="T14" i="40"/>
  <c r="V13" i="40"/>
  <c r="J13" i="40"/>
  <c r="M12" i="40"/>
  <c r="P11" i="40"/>
  <c r="S10" i="40"/>
  <c r="V9" i="40"/>
  <c r="J9" i="40"/>
  <c r="M8" i="40"/>
  <c r="P7" i="40"/>
  <c r="S6" i="40"/>
  <c r="V5" i="40"/>
  <c r="J5" i="40"/>
  <c r="M4" i="40"/>
  <c r="M170" i="40"/>
  <c r="I122" i="40"/>
  <c r="L112" i="40"/>
  <c r="L103" i="40"/>
  <c r="L95" i="40"/>
  <c r="Q81" i="40"/>
  <c r="H75" i="40"/>
  <c r="M68" i="40"/>
  <c r="J62" i="40"/>
  <c r="J56" i="40"/>
  <c r="N50" i="40"/>
  <c r="S47" i="40"/>
  <c r="J45" i="40"/>
  <c r="T40" i="40"/>
  <c r="Q38" i="40"/>
  <c r="N35" i="40"/>
  <c r="R33" i="40"/>
  <c r="P30" i="40"/>
  <c r="T28" i="40"/>
  <c r="I26" i="40"/>
  <c r="R23" i="40"/>
  <c r="T21" i="40"/>
  <c r="T19" i="40"/>
  <c r="I18" i="40"/>
  <c r="M16" i="40"/>
  <c r="Q14" i="40"/>
  <c r="V12" i="40"/>
  <c r="M11" i="40"/>
  <c r="V8" i="40"/>
  <c r="M7" i="40"/>
  <c r="S5" i="40"/>
  <c r="V4" i="40"/>
  <c r="I134" i="40"/>
  <c r="U126" i="40"/>
  <c r="H122" i="40"/>
  <c r="L116" i="40"/>
  <c r="K112" i="40"/>
  <c r="K108" i="40"/>
  <c r="K103" i="40"/>
  <c r="K99" i="40"/>
  <c r="J94" i="40"/>
  <c r="N90" i="40"/>
  <c r="N86" i="40"/>
  <c r="N81" i="40"/>
  <c r="U77" i="40"/>
  <c r="R74" i="40"/>
  <c r="P71" i="40"/>
  <c r="L68" i="40"/>
  <c r="I65" i="40"/>
  <c r="V61" i="40"/>
  <c r="S58" i="40"/>
  <c r="I56" i="40"/>
  <c r="I53" i="40"/>
  <c r="K50" i="40"/>
  <c r="P47" i="40"/>
  <c r="I45" i="40"/>
  <c r="S42" i="40"/>
  <c r="R40" i="40"/>
  <c r="P38" i="40"/>
  <c r="I37" i="40"/>
  <c r="M35" i="40"/>
  <c r="Q33" i="40"/>
  <c r="T31" i="40"/>
  <c r="O30" i="40"/>
  <c r="R28" i="40"/>
  <c r="J27" i="40"/>
  <c r="H26" i="40"/>
  <c r="Q24" i="40"/>
  <c r="Q23" i="40"/>
  <c r="R22" i="40"/>
  <c r="Q21" i="40"/>
  <c r="R20" i="40"/>
  <c r="S19" i="40"/>
  <c r="U18" i="40"/>
  <c r="H18" i="40"/>
  <c r="J17" i="40"/>
  <c r="L16" i="40"/>
  <c r="N15" i="40"/>
  <c r="O14" i="40"/>
  <c r="R13" i="40"/>
  <c r="U12" i="40"/>
  <c r="I12" i="40"/>
  <c r="L11" i="40"/>
  <c r="O10" i="40"/>
  <c r="R9" i="40"/>
  <c r="U8" i="40"/>
  <c r="I8" i="40"/>
  <c r="L7" i="40"/>
  <c r="O6" i="40"/>
  <c r="R5" i="40"/>
  <c r="U4" i="40"/>
  <c r="I4" i="40"/>
  <c r="R168" i="40"/>
  <c r="T145" i="40"/>
  <c r="I139" i="40"/>
  <c r="L132" i="40"/>
  <c r="T126" i="40"/>
  <c r="H116" i="40"/>
  <c r="H112" i="40"/>
  <c r="H107" i="40"/>
  <c r="H103" i="40"/>
  <c r="T93" i="40"/>
  <c r="U89" i="40"/>
  <c r="M81" i="40"/>
  <c r="H176" i="40"/>
  <c r="N158" i="40"/>
  <c r="M149" i="40"/>
  <c r="I142" i="40"/>
  <c r="L134" i="40"/>
  <c r="H129" i="40"/>
  <c r="O122" i="40"/>
  <c r="I118" i="40"/>
  <c r="S113" i="40"/>
  <c r="Q108" i="40"/>
  <c r="Q104" i="40"/>
  <c r="O99" i="40"/>
  <c r="T95" i="40"/>
  <c r="T91" i="40"/>
  <c r="Q86" i="40"/>
  <c r="R82" i="40"/>
  <c r="N78" i="40"/>
  <c r="L75" i="40"/>
  <c r="H72" i="40"/>
  <c r="T68" i="40"/>
  <c r="R65" i="40"/>
  <c r="N62" i="40"/>
  <c r="L59" i="40"/>
  <c r="L56" i="40"/>
  <c r="Q53" i="40"/>
  <c r="P50" i="40"/>
  <c r="U47" i="40"/>
  <c r="O45" i="40"/>
  <c r="I43" i="40"/>
  <c r="V40" i="40"/>
  <c r="M39" i="40"/>
  <c r="M37" i="40"/>
  <c r="P35" i="40"/>
  <c r="K34" i="40"/>
  <c r="N32" i="40"/>
  <c r="R30" i="40"/>
  <c r="V28" i="40"/>
  <c r="R27" i="40"/>
  <c r="K26" i="40"/>
  <c r="T24" i="40"/>
  <c r="T23" i="40"/>
  <c r="U22" i="40"/>
  <c r="V21" i="40"/>
  <c r="H21" i="40"/>
  <c r="V19" i="40"/>
  <c r="I19" i="40"/>
  <c r="K18" i="40"/>
  <c r="M17" i="40"/>
  <c r="O16" i="40"/>
  <c r="Q15" i="40"/>
  <c r="S14" i="40"/>
  <c r="U13" i="40"/>
  <c r="I13" i="40"/>
  <c r="L12" i="40"/>
  <c r="O11" i="40"/>
  <c r="R10" i="40"/>
  <c r="U9" i="40"/>
  <c r="I9" i="40"/>
  <c r="L8" i="40"/>
  <c r="O7" i="40"/>
  <c r="R6" i="40"/>
  <c r="U5" i="40"/>
  <c r="I5" i="40"/>
  <c r="L4" i="40"/>
  <c r="N148" i="40"/>
  <c r="T175" i="40"/>
  <c r="K158" i="40"/>
  <c r="P148" i="40"/>
  <c r="H140" i="40"/>
  <c r="K134" i="40"/>
  <c r="R128" i="40"/>
  <c r="M122" i="40"/>
  <c r="S117" i="40"/>
  <c r="P112" i="40"/>
  <c r="P108" i="40"/>
  <c r="P104" i="40"/>
  <c r="M99" i="40"/>
  <c r="N95" i="40"/>
  <c r="P90" i="40"/>
  <c r="P86" i="40"/>
  <c r="Q82" i="40"/>
  <c r="J78" i="40"/>
  <c r="K75" i="40"/>
  <c r="T71" i="40"/>
  <c r="P68" i="40"/>
  <c r="Q65" i="40"/>
  <c r="K62" i="40"/>
  <c r="K59" i="40"/>
  <c r="K56" i="40"/>
  <c r="N53" i="40"/>
  <c r="O50" i="40"/>
  <c r="T47" i="40"/>
  <c r="M45" i="40"/>
  <c r="H43" i="40"/>
  <c r="U40" i="40"/>
  <c r="L39" i="40"/>
  <c r="K37" i="40"/>
  <c r="O35" i="40"/>
  <c r="S33" i="40"/>
  <c r="M32" i="40"/>
  <c r="Q30" i="40"/>
  <c r="U28" i="40"/>
  <c r="Q27" i="40"/>
  <c r="J26" i="40"/>
  <c r="S24" i="40"/>
  <c r="S23" i="40"/>
  <c r="T22" i="40"/>
  <c r="U21" i="40"/>
  <c r="T20" i="40"/>
  <c r="U19" i="40"/>
  <c r="H19" i="40"/>
  <c r="J18" i="40"/>
  <c r="L17" i="40"/>
  <c r="N16" i="40"/>
  <c r="P15" i="40"/>
  <c r="R14" i="40"/>
  <c r="T13" i="40"/>
  <c r="H13" i="40"/>
  <c r="K12" i="40"/>
  <c r="N11" i="40"/>
  <c r="Q10" i="40"/>
  <c r="T9" i="40"/>
  <c r="H9" i="40"/>
  <c r="K8" i="40"/>
  <c r="N7" i="40"/>
  <c r="Q6" i="40"/>
  <c r="T5" i="40"/>
  <c r="H5" i="40"/>
  <c r="K4" i="40"/>
  <c r="V115" i="40"/>
  <c r="O71" i="40"/>
  <c r="V52" i="40"/>
  <c r="O38" i="40"/>
  <c r="Q28" i="40"/>
  <c r="P21" i="40"/>
  <c r="K16" i="40"/>
  <c r="K11" i="40"/>
  <c r="N6" i="40"/>
  <c r="R167" i="40"/>
  <c r="S111" i="40"/>
  <c r="P70" i="40"/>
  <c r="K52" i="40"/>
  <c r="N38" i="40"/>
  <c r="P28" i="40"/>
  <c r="O21" i="40"/>
  <c r="I16" i="40"/>
  <c r="J11" i="40"/>
  <c r="M6" i="40"/>
  <c r="M44" i="40"/>
  <c r="R42" i="40"/>
  <c r="Q31" i="40"/>
  <c r="J7" i="40"/>
  <c r="N156" i="40"/>
  <c r="V106" i="40"/>
  <c r="K68" i="40"/>
  <c r="J50" i="40"/>
  <c r="Q36" i="40"/>
  <c r="I27" i="40"/>
  <c r="Q20" i="40"/>
  <c r="L15" i="40"/>
  <c r="N10" i="40"/>
  <c r="Q5" i="40"/>
  <c r="N33" i="40"/>
  <c r="J42" i="40"/>
  <c r="M156" i="40"/>
  <c r="V102" i="40"/>
  <c r="L67" i="40"/>
  <c r="J49" i="40"/>
  <c r="P36" i="40"/>
  <c r="H27" i="40"/>
  <c r="P20" i="40"/>
  <c r="K15" i="40"/>
  <c r="M10" i="40"/>
  <c r="P5" i="40"/>
  <c r="V84" i="40"/>
  <c r="T138" i="40"/>
  <c r="S31" i="40"/>
  <c r="P23" i="40"/>
  <c r="V17" i="40"/>
  <c r="T12" i="40"/>
  <c r="H8" i="40"/>
  <c r="K132" i="40"/>
  <c r="U17" i="40"/>
  <c r="S12" i="40"/>
  <c r="V7" i="40"/>
  <c r="S126" i="40"/>
  <c r="Q40" i="40"/>
  <c r="N30" i="40"/>
  <c r="Q22" i="40"/>
  <c r="I17" i="40"/>
  <c r="H12" i="40"/>
  <c r="K7" i="40"/>
  <c r="L120" i="40"/>
  <c r="P40" i="40"/>
  <c r="U29" i="40"/>
  <c r="N22" i="40"/>
  <c r="H17" i="40"/>
  <c r="V11" i="40"/>
  <c r="N153" i="40"/>
  <c r="S97" i="40"/>
  <c r="V64" i="40"/>
  <c r="N47" i="40"/>
  <c r="L35" i="40"/>
  <c r="Q25" i="40"/>
  <c r="R19" i="40"/>
  <c r="N14" i="40"/>
  <c r="Q9" i="40"/>
  <c r="T4" i="40"/>
  <c r="V60" i="40"/>
  <c r="R58" i="40"/>
  <c r="O23" i="40"/>
  <c r="V145" i="40"/>
  <c r="S93" i="40"/>
  <c r="K64" i="40"/>
  <c r="R46" i="40"/>
  <c r="K35" i="40"/>
  <c r="P25" i="40"/>
  <c r="Q19" i="40"/>
  <c r="M14" i="40"/>
  <c r="P9" i="40"/>
  <c r="S4" i="40"/>
  <c r="U57" i="40"/>
  <c r="H56" i="40"/>
  <c r="H55" i="40"/>
  <c r="P145" i="40"/>
  <c r="S89" i="40"/>
  <c r="U61" i="40"/>
  <c r="H45" i="40"/>
  <c r="O33" i="40"/>
  <c r="P24" i="40"/>
  <c r="T18" i="40"/>
  <c r="Q13" i="40"/>
  <c r="T8" i="40"/>
  <c r="H4" i="40"/>
  <c r="V139" i="40"/>
  <c r="O24" i="40"/>
  <c r="S18" i="40"/>
  <c r="P13" i="40"/>
  <c r="S8" i="40"/>
  <c r="J81" i="40"/>
  <c r="U76" i="40"/>
  <c r="P74" i="40"/>
  <c r="T73" i="40"/>
  <c r="O172" i="40"/>
  <c r="N172" i="40"/>
  <c r="M172" i="40"/>
  <c r="L172" i="40"/>
  <c r="K172" i="40"/>
  <c r="J172" i="40"/>
  <c r="E5" i="40"/>
  <c r="G5" i="40" s="1"/>
  <c r="B5" i="40"/>
  <c r="A6" i="40" s="1"/>
  <c r="E4" i="40"/>
  <c r="G4" i="40" s="1"/>
  <c r="O3009" i="24"/>
  <c r="M3009" i="24"/>
  <c r="M3008" i="24"/>
  <c r="O3008" i="24" s="1"/>
  <c r="M3007" i="24"/>
  <c r="O3007" i="24" s="1"/>
  <c r="M3006" i="24"/>
  <c r="O3006" i="24" s="1"/>
  <c r="M3005" i="24"/>
  <c r="O3005" i="24" s="1"/>
  <c r="O3004" i="24"/>
  <c r="M3004" i="24"/>
  <c r="O3003" i="24"/>
  <c r="M3003" i="24"/>
  <c r="O3002" i="24"/>
  <c r="M3002" i="24"/>
  <c r="M3001" i="24"/>
  <c r="O3001" i="24" s="1"/>
  <c r="M3000" i="24"/>
  <c r="O3000" i="24" s="1"/>
  <c r="M2999" i="24"/>
  <c r="O2999" i="24" s="1"/>
  <c r="O2998" i="24"/>
  <c r="M2998" i="24"/>
  <c r="O2997" i="24"/>
  <c r="M2997" i="24"/>
  <c r="M2996" i="24"/>
  <c r="O2996" i="24" s="1"/>
  <c r="M2995" i="24"/>
  <c r="O2995" i="24" s="1"/>
  <c r="M2994" i="24"/>
  <c r="O2994" i="24" s="1"/>
  <c r="M2993" i="24"/>
  <c r="O2993" i="24" s="1"/>
  <c r="O2992" i="24"/>
  <c r="M2992" i="24"/>
  <c r="O2991" i="24"/>
  <c r="M2991" i="24"/>
  <c r="O2990" i="24"/>
  <c r="M2990" i="24"/>
  <c r="O2989" i="24"/>
  <c r="M2989" i="24"/>
  <c r="M2988" i="24"/>
  <c r="O2988" i="24" s="1"/>
  <c r="M2987" i="24"/>
  <c r="O2987" i="24" s="1"/>
  <c r="O2986" i="24"/>
  <c r="M2986" i="24"/>
  <c r="M2985" i="24"/>
  <c r="O2985" i="24" s="1"/>
  <c r="O2984" i="24"/>
  <c r="M2984" i="24"/>
  <c r="O2983" i="24"/>
  <c r="M2983" i="24"/>
  <c r="M2982" i="24"/>
  <c r="O2982" i="24" s="1"/>
  <c r="M2981" i="24"/>
  <c r="O2981" i="24" s="1"/>
  <c r="O2980" i="24"/>
  <c r="M2980" i="24"/>
  <c r="M2979" i="24"/>
  <c r="O2979" i="24" s="1"/>
  <c r="O2978" i="24"/>
  <c r="M2978" i="24"/>
  <c r="O2977" i="24"/>
  <c r="M2977" i="24"/>
  <c r="M2976" i="24"/>
  <c r="O2976" i="24" s="1"/>
  <c r="M2975" i="24"/>
  <c r="O2975" i="24" s="1"/>
  <c r="O2974" i="24"/>
  <c r="M2974" i="24"/>
  <c r="M2973" i="24"/>
  <c r="O2973" i="24" s="1"/>
  <c r="O2972" i="24"/>
  <c r="M2972" i="24"/>
  <c r="M2971" i="24"/>
  <c r="O2971" i="24" s="1"/>
  <c r="O2970" i="24"/>
  <c r="M2970" i="24"/>
  <c r="M2969" i="24"/>
  <c r="O2969" i="24" s="1"/>
  <c r="M2968" i="24"/>
  <c r="O2968" i="24" s="1"/>
  <c r="O2967" i="24"/>
  <c r="M2967" i="24"/>
  <c r="O2966" i="24"/>
  <c r="M2966" i="24"/>
  <c r="M2965" i="24"/>
  <c r="O2965" i="24" s="1"/>
  <c r="O2964" i="24"/>
  <c r="M2964" i="24"/>
  <c r="M2963" i="24"/>
  <c r="O2963" i="24" s="1"/>
  <c r="M2962" i="24"/>
  <c r="O2962" i="24" s="1"/>
  <c r="O2961" i="24"/>
  <c r="M2961" i="24"/>
  <c r="O2960" i="24"/>
  <c r="M2960" i="24"/>
  <c r="M2959" i="24"/>
  <c r="O2959" i="24" s="1"/>
  <c r="O2958" i="24"/>
  <c r="M2958" i="24"/>
  <c r="M2957" i="24"/>
  <c r="O2957" i="24" s="1"/>
  <c r="M2956" i="24"/>
  <c r="O2956" i="24" s="1"/>
  <c r="O2955" i="24"/>
  <c r="M2955" i="24"/>
  <c r="O2954" i="24"/>
  <c r="M2954" i="24"/>
  <c r="M2953" i="24"/>
  <c r="O2953" i="24" s="1"/>
  <c r="O2952" i="24"/>
  <c r="M2952" i="24"/>
  <c r="M2951" i="24"/>
  <c r="O2951" i="24" s="1"/>
  <c r="M2950" i="24"/>
  <c r="O2950" i="24" s="1"/>
  <c r="M2949" i="24"/>
  <c r="O2949" i="24" s="1"/>
  <c r="M2948" i="24"/>
  <c r="O2948" i="24" s="1"/>
  <c r="O2947" i="24"/>
  <c r="M2947" i="24"/>
  <c r="O2946" i="24"/>
  <c r="M2946" i="24"/>
  <c r="M2945" i="24"/>
  <c r="O2945" i="24" s="1"/>
  <c r="M2944" i="24"/>
  <c r="O2944" i="24" s="1"/>
  <c r="M2943" i="24"/>
  <c r="O2943" i="24" s="1"/>
  <c r="M2942" i="24"/>
  <c r="O2942" i="24" s="1"/>
  <c r="O2941" i="24"/>
  <c r="M2941" i="24"/>
  <c r="O2940" i="24"/>
  <c r="M2940" i="24"/>
  <c r="M2939" i="24"/>
  <c r="O2939" i="24" s="1"/>
  <c r="M2938" i="24"/>
  <c r="O2938" i="24" s="1"/>
  <c r="M2937" i="24"/>
  <c r="O2937" i="24" s="1"/>
  <c r="M2936" i="24"/>
  <c r="O2936" i="24" s="1"/>
  <c r="O2935" i="24"/>
  <c r="M2935" i="24"/>
  <c r="M2934" i="24"/>
  <c r="O2934" i="24" s="1"/>
  <c r="M2933" i="24"/>
  <c r="O2933" i="24" s="1"/>
  <c r="O2932" i="24"/>
  <c r="M2932" i="24"/>
  <c r="O2931" i="24"/>
  <c r="M2931" i="24"/>
  <c r="M2930" i="24"/>
  <c r="O2930" i="24" s="1"/>
  <c r="O2929" i="24"/>
  <c r="M2929" i="24"/>
  <c r="M2928" i="24"/>
  <c r="O2928" i="24" s="1"/>
  <c r="M2927" i="24"/>
  <c r="O2927" i="24" s="1"/>
  <c r="O2926" i="24"/>
  <c r="M2926" i="24"/>
  <c r="O2925" i="24"/>
  <c r="M2925" i="24"/>
  <c r="M2924" i="24"/>
  <c r="O2924" i="24" s="1"/>
  <c r="O2923" i="24"/>
  <c r="M2923" i="24"/>
  <c r="M2922" i="24"/>
  <c r="O2922" i="24" s="1"/>
  <c r="M2921" i="24"/>
  <c r="O2921" i="24" s="1"/>
  <c r="O2920" i="24"/>
  <c r="M2920" i="24"/>
  <c r="O2919" i="24"/>
  <c r="M2919" i="24"/>
  <c r="M2918" i="24"/>
  <c r="O2918" i="24" s="1"/>
  <c r="O2917" i="24"/>
  <c r="M2917" i="24"/>
  <c r="M2916" i="24"/>
  <c r="O2916" i="24" s="1"/>
  <c r="M2915" i="24"/>
  <c r="O2915" i="24" s="1"/>
  <c r="O2914" i="24"/>
  <c r="M2914" i="24"/>
  <c r="M2913" i="24"/>
  <c r="O2913" i="24" s="1"/>
  <c r="O2912" i="24"/>
  <c r="M2912" i="24"/>
  <c r="M2911" i="24"/>
  <c r="O2911" i="24" s="1"/>
  <c r="O2910" i="24"/>
  <c r="M2910" i="24"/>
  <c r="M2909" i="24"/>
  <c r="O2909" i="24" s="1"/>
  <c r="O2908" i="24"/>
  <c r="M2908" i="24"/>
  <c r="M2907" i="24"/>
  <c r="O2907" i="24" s="1"/>
  <c r="O2906" i="24"/>
  <c r="M2906" i="24"/>
  <c r="M2905" i="24"/>
  <c r="O2905" i="24" s="1"/>
  <c r="O2904" i="24"/>
  <c r="M2904" i="24"/>
  <c r="M2903" i="24"/>
  <c r="O2903" i="24" s="1"/>
  <c r="O2902" i="24"/>
  <c r="M2902" i="24"/>
  <c r="M2901" i="24"/>
  <c r="O2901" i="24" s="1"/>
  <c r="O2900" i="24"/>
  <c r="M2900" i="24"/>
  <c r="M2899" i="24"/>
  <c r="O2899" i="24" s="1"/>
  <c r="O2898" i="24"/>
  <c r="M2898" i="24"/>
  <c r="M2897" i="24"/>
  <c r="O2897" i="24" s="1"/>
  <c r="M2896" i="24"/>
  <c r="O2896" i="24" s="1"/>
  <c r="O2895" i="24"/>
  <c r="M2895" i="24"/>
  <c r="M2894" i="24"/>
  <c r="O2894" i="24" s="1"/>
  <c r="M2893" i="24"/>
  <c r="O2893" i="24" s="1"/>
  <c r="M2892" i="24"/>
  <c r="O2892" i="24" s="1"/>
  <c r="M2891" i="24"/>
  <c r="O2891" i="24" s="1"/>
  <c r="M2890" i="24"/>
  <c r="O2890" i="24" s="1"/>
  <c r="O2889" i="24"/>
  <c r="M2889" i="24"/>
  <c r="M2888" i="24"/>
  <c r="O2888" i="24" s="1"/>
  <c r="M2887" i="24"/>
  <c r="O2887" i="24" s="1"/>
  <c r="M2886" i="24"/>
  <c r="O2886" i="24" s="1"/>
  <c r="M2885" i="24"/>
  <c r="O2885" i="24" s="1"/>
  <c r="M2884" i="24"/>
  <c r="O2884" i="24" s="1"/>
  <c r="O2883" i="24"/>
  <c r="M2883" i="24"/>
  <c r="M2882" i="24"/>
  <c r="O2882" i="24" s="1"/>
  <c r="M2881" i="24"/>
  <c r="O2881" i="24" s="1"/>
  <c r="M2880" i="24"/>
  <c r="O2880" i="24" s="1"/>
  <c r="M2879" i="24"/>
  <c r="O2879" i="24" s="1"/>
  <c r="M2878" i="24"/>
  <c r="O2878" i="24" s="1"/>
  <c r="M2877" i="24"/>
  <c r="O2877" i="24" s="1"/>
  <c r="M2876" i="24"/>
  <c r="O2876" i="24" s="1"/>
  <c r="O2875" i="24"/>
  <c r="M2875" i="24"/>
  <c r="O2874" i="24"/>
  <c r="M2874" i="24"/>
  <c r="M2873" i="24"/>
  <c r="O2873" i="24" s="1"/>
  <c r="M2872" i="24"/>
  <c r="O2872" i="24" s="1"/>
  <c r="M2871" i="24"/>
  <c r="O2871" i="24" s="1"/>
  <c r="M2870" i="24"/>
  <c r="O2870" i="24" s="1"/>
  <c r="O2869" i="24"/>
  <c r="M2869" i="24"/>
  <c r="O2868" i="24"/>
  <c r="M2868" i="24"/>
  <c r="M2867" i="24"/>
  <c r="O2867" i="24" s="1"/>
  <c r="M2866" i="24"/>
  <c r="O2866" i="24" s="1"/>
  <c r="M2865" i="24"/>
  <c r="O2865" i="24" s="1"/>
  <c r="M2864" i="24"/>
  <c r="O2864" i="24" s="1"/>
  <c r="O2863" i="24"/>
  <c r="M2863" i="24"/>
  <c r="O2862" i="24"/>
  <c r="M2862" i="24"/>
  <c r="M2861" i="24"/>
  <c r="O2861" i="24" s="1"/>
  <c r="M2860" i="24"/>
  <c r="O2860" i="24" s="1"/>
  <c r="O2859" i="24"/>
  <c r="M2859" i="24"/>
  <c r="M2858" i="24"/>
  <c r="O2858" i="24" s="1"/>
  <c r="O2857" i="24"/>
  <c r="M2857" i="24"/>
  <c r="M2856" i="24"/>
  <c r="O2856" i="24" s="1"/>
  <c r="M2855" i="24"/>
  <c r="O2855" i="24" s="1"/>
  <c r="M2854" i="24"/>
  <c r="O2854" i="24" s="1"/>
  <c r="O2853" i="24"/>
  <c r="M2853" i="24"/>
  <c r="M2852" i="24"/>
  <c r="O2852" i="24" s="1"/>
  <c r="O2851" i="24"/>
  <c r="M2851" i="24"/>
  <c r="M2850" i="24"/>
  <c r="O2850" i="24" s="1"/>
  <c r="M2849" i="24"/>
  <c r="O2849" i="24" s="1"/>
  <c r="M2848" i="24"/>
  <c r="O2848" i="24" s="1"/>
  <c r="O2847" i="24"/>
  <c r="M2847" i="24"/>
  <c r="M2846" i="24"/>
  <c r="O2846" i="24" s="1"/>
  <c r="O2845" i="24"/>
  <c r="M2845" i="24"/>
  <c r="M2844" i="24"/>
  <c r="O2844" i="24" s="1"/>
  <c r="M2843" i="24"/>
  <c r="O2843" i="24" s="1"/>
  <c r="M2842" i="24"/>
  <c r="O2842" i="24" s="1"/>
  <c r="O2841" i="24"/>
  <c r="M2841" i="24"/>
  <c r="M2840" i="24"/>
  <c r="O2840" i="24" s="1"/>
  <c r="O2839" i="24"/>
  <c r="M2839" i="24"/>
  <c r="O2838" i="24"/>
  <c r="M2838" i="24"/>
  <c r="M2837" i="24"/>
  <c r="O2837" i="24" s="1"/>
  <c r="M2836" i="24"/>
  <c r="O2836" i="24" s="1"/>
  <c r="M2835" i="24"/>
  <c r="O2835" i="24" s="1"/>
  <c r="O2834" i="24"/>
  <c r="M2834" i="24"/>
  <c r="O2833" i="24"/>
  <c r="M2833" i="24"/>
  <c r="O2832" i="24"/>
  <c r="M2832" i="24"/>
  <c r="M2831" i="24"/>
  <c r="O2831" i="24" s="1"/>
  <c r="M2830" i="24"/>
  <c r="O2830" i="24" s="1"/>
  <c r="M2829" i="24"/>
  <c r="O2829" i="24" s="1"/>
  <c r="O2828" i="24"/>
  <c r="M2828" i="24"/>
  <c r="O2827" i="24"/>
  <c r="M2827" i="24"/>
  <c r="O2826" i="24"/>
  <c r="M2826" i="24"/>
  <c r="M2825" i="24"/>
  <c r="O2825" i="24" s="1"/>
  <c r="M2824" i="24"/>
  <c r="O2824" i="24" s="1"/>
  <c r="M2823" i="24"/>
  <c r="O2823" i="24" s="1"/>
  <c r="O2822" i="24"/>
  <c r="M2822" i="24"/>
  <c r="O2821" i="24"/>
  <c r="M2821" i="24"/>
  <c r="M2820" i="24"/>
  <c r="O2820" i="24" s="1"/>
  <c r="M2819" i="24"/>
  <c r="O2819" i="24" s="1"/>
  <c r="M2818" i="24"/>
  <c r="O2818" i="24" s="1"/>
  <c r="O2817" i="24"/>
  <c r="M2817" i="24"/>
  <c r="M2816" i="24"/>
  <c r="O2816" i="24" s="1"/>
  <c r="M2815" i="24"/>
  <c r="O2815" i="24" s="1"/>
  <c r="M2814" i="24"/>
  <c r="O2814" i="24" s="1"/>
  <c r="M2813" i="24"/>
  <c r="O2813" i="24" s="1"/>
  <c r="M2812" i="24"/>
  <c r="O2812" i="24" s="1"/>
  <c r="O2811" i="24"/>
  <c r="M2811" i="24"/>
  <c r="M2810" i="24"/>
  <c r="O2810" i="24" s="1"/>
  <c r="M2809" i="24"/>
  <c r="O2809" i="24" s="1"/>
  <c r="M2808" i="24"/>
  <c r="O2808" i="24" s="1"/>
  <c r="M2807" i="24"/>
  <c r="O2807" i="24" s="1"/>
  <c r="M2806" i="24"/>
  <c r="O2806" i="24" s="1"/>
  <c r="O2805" i="24"/>
  <c r="M2805" i="24"/>
  <c r="M2804" i="24"/>
  <c r="O2804" i="24" s="1"/>
  <c r="M2803" i="24"/>
  <c r="O2803" i="24" s="1"/>
  <c r="O2802" i="24"/>
  <c r="M2802" i="24"/>
  <c r="M2801" i="24"/>
  <c r="O2801" i="24" s="1"/>
  <c r="M2800" i="24"/>
  <c r="O2800" i="24" s="1"/>
  <c r="O2799" i="24"/>
  <c r="M2799" i="24"/>
  <c r="M2798" i="24"/>
  <c r="O2798" i="24" s="1"/>
  <c r="M2797" i="24"/>
  <c r="O2797" i="24" s="1"/>
  <c r="O2796" i="24"/>
  <c r="M2796" i="24"/>
  <c r="M2795" i="24"/>
  <c r="O2795" i="24" s="1"/>
  <c r="M2794" i="24"/>
  <c r="O2794" i="24" s="1"/>
  <c r="O2793" i="24"/>
  <c r="M2793" i="24"/>
  <c r="M2792" i="24"/>
  <c r="O2792" i="24" s="1"/>
  <c r="M2791" i="24"/>
  <c r="O2791" i="24" s="1"/>
  <c r="O2790" i="24"/>
  <c r="M2790" i="24"/>
  <c r="M2789" i="24"/>
  <c r="O2789" i="24" s="1"/>
  <c r="M2788" i="24"/>
  <c r="O2788" i="24" s="1"/>
  <c r="O2787" i="24"/>
  <c r="M2787" i="24"/>
  <c r="M2786" i="24"/>
  <c r="O2786" i="24" s="1"/>
  <c r="M2785" i="24"/>
  <c r="O2785" i="24" s="1"/>
  <c r="O2784" i="24"/>
  <c r="M2784" i="24"/>
  <c r="M2783" i="24"/>
  <c r="O2783" i="24" s="1"/>
  <c r="O2782" i="24"/>
  <c r="M2782" i="24"/>
  <c r="O2781" i="24"/>
  <c r="M2781" i="24"/>
  <c r="M2780" i="24"/>
  <c r="O2780" i="24" s="1"/>
  <c r="M2779" i="24"/>
  <c r="O2779" i="24" s="1"/>
  <c r="M2778" i="24"/>
  <c r="O2778" i="24" s="1"/>
  <c r="M2777" i="24"/>
  <c r="O2777" i="24" s="1"/>
  <c r="O2776" i="24"/>
  <c r="M2776" i="24"/>
  <c r="O2775" i="24"/>
  <c r="M2775" i="24"/>
  <c r="M2774" i="24"/>
  <c r="O2774" i="24" s="1"/>
  <c r="M2773" i="24"/>
  <c r="O2773" i="24" s="1"/>
  <c r="M2772" i="24"/>
  <c r="O2772" i="24" s="1"/>
  <c r="M2771" i="24"/>
  <c r="O2771" i="24" s="1"/>
  <c r="O2770" i="24"/>
  <c r="M2770" i="24"/>
  <c r="O2769" i="24"/>
  <c r="M2769" i="24"/>
  <c r="M2768" i="24"/>
  <c r="O2768" i="24" s="1"/>
  <c r="M2767" i="24"/>
  <c r="O2767" i="24" s="1"/>
  <c r="M2766" i="24"/>
  <c r="O2766" i="24" s="1"/>
  <c r="M2765" i="24"/>
  <c r="O2765" i="24" s="1"/>
  <c r="O2764" i="24"/>
  <c r="M2764" i="24"/>
  <c r="O2763" i="24"/>
  <c r="M2763" i="24"/>
  <c r="O2762" i="24"/>
  <c r="M2762" i="24"/>
  <c r="M2761" i="24"/>
  <c r="O2761" i="24" s="1"/>
  <c r="M2760" i="24"/>
  <c r="O2760" i="24" s="1"/>
  <c r="M2759" i="24"/>
  <c r="O2759" i="24" s="1"/>
  <c r="O2758" i="24"/>
  <c r="M2758" i="24"/>
  <c r="O2757" i="24"/>
  <c r="M2757" i="24"/>
  <c r="O2756" i="24"/>
  <c r="M2756" i="24"/>
  <c r="M2755" i="24"/>
  <c r="O2755" i="24" s="1"/>
  <c r="M2754" i="24"/>
  <c r="O2754" i="24" s="1"/>
  <c r="M2753" i="24"/>
  <c r="O2753" i="24" s="1"/>
  <c r="O2752" i="24"/>
  <c r="M2752" i="24"/>
  <c r="O2751" i="24"/>
  <c r="M2751" i="24"/>
  <c r="O2750" i="24"/>
  <c r="M2750" i="24"/>
  <c r="M2749" i="24"/>
  <c r="O2749" i="24" s="1"/>
  <c r="M2748" i="24"/>
  <c r="O2748" i="24" s="1"/>
  <c r="M2747" i="24"/>
  <c r="O2747" i="24" s="1"/>
  <c r="O2746" i="24"/>
  <c r="M2746" i="24"/>
  <c r="M2745" i="24"/>
  <c r="O2745" i="24" s="1"/>
  <c r="O2744" i="24"/>
  <c r="M2744" i="24"/>
  <c r="M2743" i="24"/>
  <c r="O2743" i="24" s="1"/>
  <c r="M2742" i="24"/>
  <c r="O2742" i="24" s="1"/>
  <c r="M2741" i="24"/>
  <c r="O2741" i="24" s="1"/>
  <c r="M2740" i="24"/>
  <c r="O2740" i="24" s="1"/>
  <c r="M2739" i="24"/>
  <c r="O2739" i="24" s="1"/>
  <c r="O2738" i="24"/>
  <c r="M2738" i="24"/>
  <c r="M2737" i="24"/>
  <c r="O2737" i="24" s="1"/>
  <c r="M2736" i="24"/>
  <c r="O2736" i="24" s="1"/>
  <c r="M2735" i="24"/>
  <c r="O2735" i="24" s="1"/>
  <c r="M2734" i="24"/>
  <c r="O2734" i="24" s="1"/>
  <c r="M2733" i="24"/>
  <c r="O2733" i="24" s="1"/>
  <c r="O2732" i="24"/>
  <c r="M2732" i="24"/>
  <c r="M2731" i="24"/>
  <c r="O2731" i="24" s="1"/>
  <c r="M2730" i="24"/>
  <c r="O2730" i="24" s="1"/>
  <c r="M2729" i="24"/>
  <c r="O2729" i="24" s="1"/>
  <c r="M2728" i="24"/>
  <c r="O2728" i="24" s="1"/>
  <c r="M2727" i="24"/>
  <c r="O2727" i="24" s="1"/>
  <c r="M2726" i="24"/>
  <c r="O2726" i="24" s="1"/>
  <c r="O2725" i="24"/>
  <c r="M2725" i="24"/>
  <c r="M2724" i="24"/>
  <c r="O2724" i="24" s="1"/>
  <c r="M2723" i="24"/>
  <c r="O2723" i="24" s="1"/>
  <c r="O2722" i="24"/>
  <c r="M2722" i="24"/>
  <c r="O2721" i="24"/>
  <c r="M2721" i="24"/>
  <c r="M2720" i="24"/>
  <c r="O2720" i="24" s="1"/>
  <c r="O2719" i="24"/>
  <c r="M2719" i="24"/>
  <c r="M2718" i="24"/>
  <c r="O2718" i="24" s="1"/>
  <c r="M2717" i="24"/>
  <c r="O2717" i="24" s="1"/>
  <c r="O2716" i="24"/>
  <c r="M2716" i="24"/>
  <c r="O2715" i="24"/>
  <c r="M2715" i="24"/>
  <c r="M2714" i="24"/>
  <c r="O2714" i="24" s="1"/>
  <c r="O2713" i="24"/>
  <c r="M2713" i="24"/>
  <c r="M2712" i="24"/>
  <c r="O2712" i="24" s="1"/>
  <c r="M2711" i="24"/>
  <c r="O2711" i="24" s="1"/>
  <c r="O2710" i="24"/>
  <c r="M2710" i="24"/>
  <c r="O2709" i="24"/>
  <c r="M2709" i="24"/>
  <c r="M2708" i="24"/>
  <c r="O2708" i="24" s="1"/>
  <c r="O2707" i="24"/>
  <c r="M2707" i="24"/>
  <c r="M2706" i="24"/>
  <c r="O2706" i="24" s="1"/>
  <c r="M2705" i="24"/>
  <c r="O2705" i="24" s="1"/>
  <c r="O2704" i="24"/>
  <c r="M2704" i="24"/>
  <c r="M2703" i="24"/>
  <c r="O2703" i="24" s="1"/>
  <c r="M2702" i="24"/>
  <c r="O2702" i="24" s="1"/>
  <c r="O2701" i="24"/>
  <c r="M2701" i="24"/>
  <c r="M2700" i="24"/>
  <c r="O2700" i="24" s="1"/>
  <c r="M2699" i="24"/>
  <c r="O2699" i="24" s="1"/>
  <c r="O2698" i="24"/>
  <c r="M2698" i="24"/>
  <c r="M2697" i="24"/>
  <c r="O2697" i="24" s="1"/>
  <c r="M2696" i="24"/>
  <c r="O2696" i="24" s="1"/>
  <c r="O2695" i="24"/>
  <c r="M2695" i="24"/>
  <c r="M2694" i="24"/>
  <c r="O2694" i="24" s="1"/>
  <c r="M2693" i="24"/>
  <c r="O2693" i="24" s="1"/>
  <c r="O2692" i="24"/>
  <c r="M2692" i="24"/>
  <c r="M2691" i="24"/>
  <c r="O2691" i="24" s="1"/>
  <c r="M2690" i="24"/>
  <c r="O2690" i="24" s="1"/>
  <c r="O2689" i="24"/>
  <c r="M2689" i="24"/>
  <c r="M2688" i="24"/>
  <c r="O2688" i="24" s="1"/>
  <c r="M2687" i="24"/>
  <c r="O2687" i="24" s="1"/>
  <c r="O2686" i="24"/>
  <c r="M2686" i="24"/>
  <c r="O2685" i="24"/>
  <c r="M2685" i="24"/>
  <c r="O2684" i="24"/>
  <c r="M2684" i="24"/>
  <c r="M2683" i="24"/>
  <c r="O2683" i="24" s="1"/>
  <c r="M2682" i="24"/>
  <c r="O2682" i="24" s="1"/>
  <c r="M2681" i="24"/>
  <c r="O2681" i="24" s="1"/>
  <c r="O2680" i="24"/>
  <c r="M2680" i="24"/>
  <c r="O2679" i="24"/>
  <c r="M2679" i="24"/>
  <c r="O2678" i="24"/>
  <c r="M2678" i="24"/>
  <c r="M2677" i="24"/>
  <c r="O2677" i="24" s="1"/>
  <c r="M2676" i="24"/>
  <c r="O2676" i="24" s="1"/>
  <c r="M2675" i="24"/>
  <c r="O2675" i="24" s="1"/>
  <c r="O2674" i="24"/>
  <c r="M2674" i="24"/>
  <c r="O2673" i="24"/>
  <c r="M2673" i="24"/>
  <c r="O2672" i="24"/>
  <c r="M2672" i="24"/>
  <c r="M2671" i="24"/>
  <c r="O2671" i="24" s="1"/>
  <c r="M2670" i="24"/>
  <c r="O2670" i="24" s="1"/>
  <c r="M2669" i="24"/>
  <c r="O2669" i="24" s="1"/>
  <c r="O2668" i="24"/>
  <c r="M2668" i="24"/>
  <c r="O2667" i="24"/>
  <c r="M2667" i="24"/>
  <c r="O2666" i="24"/>
  <c r="M2666" i="24"/>
  <c r="O2665" i="24"/>
  <c r="M2665" i="24"/>
  <c r="M2664" i="24"/>
  <c r="O2664" i="24" s="1"/>
  <c r="M2663" i="24"/>
  <c r="O2663" i="24" s="1"/>
  <c r="O2662" i="24"/>
  <c r="M2662" i="24"/>
  <c r="O2661" i="24"/>
  <c r="M2661" i="24"/>
  <c r="O2660" i="24"/>
  <c r="M2660" i="24"/>
  <c r="O2659" i="24"/>
  <c r="M2659" i="24"/>
  <c r="M2658" i="24"/>
  <c r="O2658" i="24" s="1"/>
  <c r="M2657" i="24"/>
  <c r="O2657" i="24" s="1"/>
  <c r="O2656" i="24"/>
  <c r="M2656" i="24"/>
  <c r="O2655" i="24"/>
  <c r="M2655" i="24"/>
  <c r="O2654" i="24"/>
  <c r="M2654" i="24"/>
  <c r="O2653" i="24"/>
  <c r="M2653" i="24"/>
  <c r="M2652" i="24"/>
  <c r="O2652" i="24" s="1"/>
  <c r="M2651" i="24"/>
  <c r="O2651" i="24" s="1"/>
  <c r="O2650" i="24"/>
  <c r="M2650" i="24"/>
  <c r="O2649" i="24"/>
  <c r="M2649" i="24"/>
  <c r="O2648" i="24"/>
  <c r="M2648" i="24"/>
  <c r="M2647" i="24"/>
  <c r="O2647" i="24" s="1"/>
  <c r="M2646" i="24"/>
  <c r="O2646" i="24" s="1"/>
  <c r="M2645" i="24"/>
  <c r="O2645" i="24" s="1"/>
  <c r="O2644" i="24"/>
  <c r="M2644" i="24"/>
  <c r="O2643" i="24"/>
  <c r="M2643" i="24"/>
  <c r="O2642" i="24"/>
  <c r="M2642" i="24"/>
  <c r="M2641" i="24"/>
  <c r="O2641" i="24" s="1"/>
  <c r="M2640" i="24"/>
  <c r="O2640" i="24" s="1"/>
  <c r="M2639" i="24"/>
  <c r="O2639" i="24" s="1"/>
  <c r="O2638" i="24"/>
  <c r="M2638" i="24"/>
  <c r="O2637" i="24"/>
  <c r="M2637" i="24"/>
  <c r="O2636" i="24"/>
  <c r="M2636" i="24"/>
  <c r="M2635" i="24"/>
  <c r="O2635" i="24" s="1"/>
  <c r="M2634" i="24"/>
  <c r="O2634" i="24" s="1"/>
  <c r="M2633" i="24"/>
  <c r="O2633" i="24" s="1"/>
  <c r="O2632" i="24"/>
  <c r="M2632" i="24"/>
  <c r="O2631" i="24"/>
  <c r="M2631" i="24"/>
  <c r="O2630" i="24"/>
  <c r="M2630" i="24"/>
  <c r="O2629" i="24"/>
  <c r="M2629" i="24"/>
  <c r="M2628" i="24"/>
  <c r="O2628" i="24" s="1"/>
  <c r="M2627" i="24"/>
  <c r="O2627" i="24" s="1"/>
  <c r="O2626" i="24"/>
  <c r="M2626" i="24"/>
  <c r="M2625" i="24"/>
  <c r="O2625" i="24" s="1"/>
  <c r="O2624" i="24"/>
  <c r="M2624" i="24"/>
  <c r="O2623" i="24"/>
  <c r="M2623" i="24"/>
  <c r="M2622" i="24"/>
  <c r="O2622" i="24" s="1"/>
  <c r="M2621" i="24"/>
  <c r="O2621" i="24" s="1"/>
  <c r="O2620" i="24"/>
  <c r="M2620" i="24"/>
  <c r="M2619" i="24"/>
  <c r="O2619" i="24" s="1"/>
  <c r="O2618" i="24"/>
  <c r="M2618" i="24"/>
  <c r="O2617" i="24"/>
  <c r="M2617" i="24"/>
  <c r="M2616" i="24"/>
  <c r="O2616" i="24" s="1"/>
  <c r="M2615" i="24"/>
  <c r="O2615" i="24" s="1"/>
  <c r="O2614" i="24"/>
  <c r="M2614" i="24"/>
  <c r="M2613" i="24"/>
  <c r="O2613" i="24" s="1"/>
  <c r="M2612" i="24"/>
  <c r="O2612" i="24" s="1"/>
  <c r="O2611" i="24"/>
  <c r="M2611" i="24"/>
  <c r="M2610" i="24"/>
  <c r="O2610" i="24" s="1"/>
  <c r="M2609" i="24"/>
  <c r="O2609" i="24" s="1"/>
  <c r="M2608" i="24"/>
  <c r="O2608" i="24" s="1"/>
  <c r="O2607" i="24"/>
  <c r="M2607" i="24"/>
  <c r="M2606" i="24"/>
  <c r="O2606" i="24" s="1"/>
  <c r="O2605" i="24"/>
  <c r="M2605" i="24"/>
  <c r="M2604" i="24"/>
  <c r="O2604" i="24" s="1"/>
  <c r="M2603" i="24"/>
  <c r="O2603" i="24" s="1"/>
  <c r="M2602" i="24"/>
  <c r="O2602" i="24" s="1"/>
  <c r="O2601" i="24"/>
  <c r="M2601" i="24"/>
  <c r="M2600" i="24"/>
  <c r="O2600" i="24" s="1"/>
  <c r="O2599" i="24"/>
  <c r="M2599" i="24"/>
  <c r="M2598" i="24"/>
  <c r="O2598" i="24" s="1"/>
  <c r="M2597" i="24"/>
  <c r="O2597" i="24" s="1"/>
  <c r="M2596" i="24"/>
  <c r="O2596" i="24" s="1"/>
  <c r="O2595" i="24"/>
  <c r="M2595" i="24"/>
  <c r="M2594" i="24"/>
  <c r="O2594" i="24" s="1"/>
  <c r="O2593" i="24"/>
  <c r="M2593" i="24"/>
  <c r="M2592" i="24"/>
  <c r="O2592" i="24" s="1"/>
  <c r="M2591" i="24"/>
  <c r="O2591" i="24" s="1"/>
  <c r="M2590" i="24"/>
  <c r="O2590" i="24" s="1"/>
  <c r="O2589" i="24"/>
  <c r="M2589" i="24"/>
  <c r="O2588" i="24"/>
  <c r="M2588" i="24"/>
  <c r="O2587" i="24"/>
  <c r="M2587" i="24"/>
  <c r="M2586" i="24"/>
  <c r="O2586" i="24" s="1"/>
  <c r="M2585" i="24"/>
  <c r="O2585" i="24" s="1"/>
  <c r="M2584" i="24"/>
  <c r="O2584" i="24" s="1"/>
  <c r="O2583" i="24"/>
  <c r="M2583" i="24"/>
  <c r="O2582" i="24"/>
  <c r="M2582" i="24"/>
  <c r="O2581" i="24"/>
  <c r="M2581" i="24"/>
  <c r="M2580" i="24"/>
  <c r="O2580" i="24" s="1"/>
  <c r="M2579" i="24"/>
  <c r="O2579" i="24" s="1"/>
  <c r="M2578" i="24"/>
  <c r="O2578" i="24" s="1"/>
  <c r="O2577" i="24"/>
  <c r="M2577" i="24"/>
  <c r="O2576" i="24"/>
  <c r="M2576" i="24"/>
  <c r="O2575" i="24"/>
  <c r="M2575" i="24"/>
  <c r="M2574" i="24"/>
  <c r="O2574" i="24" s="1"/>
  <c r="M2573" i="24"/>
  <c r="O2573" i="24" s="1"/>
  <c r="M2572" i="24"/>
  <c r="O2572" i="24" s="1"/>
  <c r="O2571" i="24"/>
  <c r="M2571" i="24"/>
  <c r="M2570" i="24"/>
  <c r="O2570" i="24" s="1"/>
  <c r="O2569" i="24"/>
  <c r="M2569" i="24"/>
  <c r="M2568" i="24"/>
  <c r="O2568" i="24" s="1"/>
  <c r="M2567" i="24"/>
  <c r="O2567" i="24" s="1"/>
  <c r="M2566" i="24"/>
  <c r="O2566" i="24" s="1"/>
  <c r="O2565" i="24"/>
  <c r="M2565" i="24"/>
  <c r="M2564" i="24"/>
  <c r="O2564" i="24" s="1"/>
  <c r="O2563" i="24"/>
  <c r="M2563" i="24"/>
  <c r="M2562" i="24"/>
  <c r="O2562" i="24" s="1"/>
  <c r="M2561" i="24"/>
  <c r="O2561" i="24" s="1"/>
  <c r="M2560" i="24"/>
  <c r="O2560" i="24" s="1"/>
  <c r="O2559" i="24"/>
  <c r="M2559" i="24"/>
  <c r="M2558" i="24"/>
  <c r="O2558" i="24" s="1"/>
  <c r="O2557" i="24"/>
  <c r="M2557" i="24"/>
  <c r="M2556" i="24"/>
  <c r="O2556" i="24" s="1"/>
  <c r="M2555" i="24"/>
  <c r="O2555" i="24" s="1"/>
  <c r="M2554" i="24"/>
  <c r="O2554" i="24" s="1"/>
  <c r="O2553" i="24"/>
  <c r="M2553" i="24"/>
  <c r="O2552" i="24"/>
  <c r="M2552" i="24"/>
  <c r="M2551" i="24"/>
  <c r="O2551" i="24" s="1"/>
  <c r="O2550" i="24"/>
  <c r="M2550" i="24"/>
  <c r="M2549" i="24"/>
  <c r="O2549" i="24" s="1"/>
  <c r="M2548" i="24"/>
  <c r="O2548" i="24" s="1"/>
  <c r="O2547" i="24"/>
  <c r="M2547" i="24"/>
  <c r="O2546" i="24"/>
  <c r="M2546" i="24"/>
  <c r="M2545" i="24"/>
  <c r="O2545" i="24" s="1"/>
  <c r="O2544" i="24"/>
  <c r="M2544" i="24"/>
  <c r="M2543" i="24"/>
  <c r="O2543" i="24" s="1"/>
  <c r="M2542" i="24"/>
  <c r="O2542" i="24" s="1"/>
  <c r="O2541" i="24"/>
  <c r="M2541" i="24"/>
  <c r="O2540" i="24"/>
  <c r="M2540" i="24"/>
  <c r="M2539" i="24"/>
  <c r="O2539" i="24" s="1"/>
  <c r="O2538" i="24"/>
  <c r="M2538" i="24"/>
  <c r="M2537" i="24"/>
  <c r="O2537" i="24" s="1"/>
  <c r="O2536" i="24"/>
  <c r="M2536" i="24"/>
  <c r="O2535" i="24"/>
  <c r="M2535" i="24"/>
  <c r="M2534" i="24"/>
  <c r="O2534" i="24" s="1"/>
  <c r="O2533" i="24"/>
  <c r="M2533" i="24"/>
  <c r="M2532" i="24"/>
  <c r="O2532" i="24" s="1"/>
  <c r="M2531" i="24"/>
  <c r="O2531" i="24" s="1"/>
  <c r="O2530" i="24"/>
  <c r="M2530" i="24"/>
  <c r="O2529" i="24"/>
  <c r="M2529" i="24"/>
  <c r="M2528" i="24"/>
  <c r="O2528" i="24" s="1"/>
  <c r="O2527" i="24"/>
  <c r="M2527" i="24"/>
  <c r="M2526" i="24"/>
  <c r="O2526" i="24" s="1"/>
  <c r="M2525" i="24"/>
  <c r="O2525" i="24" s="1"/>
  <c r="O2524" i="24"/>
  <c r="M2524" i="24"/>
  <c r="O2523" i="24"/>
  <c r="M2523" i="24"/>
  <c r="M2522" i="24"/>
  <c r="O2522" i="24" s="1"/>
  <c r="O2521" i="24"/>
  <c r="M2521" i="24"/>
  <c r="M2520" i="24"/>
  <c r="O2520" i="24" s="1"/>
  <c r="M2519" i="24"/>
  <c r="O2519" i="24" s="1"/>
  <c r="O2518" i="24"/>
  <c r="M2518" i="24"/>
  <c r="M2517" i="24"/>
  <c r="O2517" i="24" s="1"/>
  <c r="M2516" i="24"/>
  <c r="O2516" i="24" s="1"/>
  <c r="M2515" i="24"/>
  <c r="O2515" i="24" s="1"/>
  <c r="O2514" i="24"/>
  <c r="M2514" i="24"/>
  <c r="M2513" i="24"/>
  <c r="O2513" i="24" s="1"/>
  <c r="O2512" i="24"/>
  <c r="M2512" i="24"/>
  <c r="M2511" i="24"/>
  <c r="O2511" i="24" s="1"/>
  <c r="M2510" i="24"/>
  <c r="O2510" i="24" s="1"/>
  <c r="M2509" i="24"/>
  <c r="O2509" i="24" s="1"/>
  <c r="O2508" i="24"/>
  <c r="M2508" i="24"/>
  <c r="M2507" i="24"/>
  <c r="O2507" i="24" s="1"/>
  <c r="O2506" i="24"/>
  <c r="M2506" i="24"/>
  <c r="M2505" i="24"/>
  <c r="O2505" i="24" s="1"/>
  <c r="M2504" i="24"/>
  <c r="O2504" i="24" s="1"/>
  <c r="M2503" i="24"/>
  <c r="O2503" i="24" s="1"/>
  <c r="O2502" i="24"/>
  <c r="M2502" i="24"/>
  <c r="M2501" i="24"/>
  <c r="O2501" i="24" s="1"/>
  <c r="O2500" i="24"/>
  <c r="M2500" i="24"/>
  <c r="M2499" i="24"/>
  <c r="O2499" i="24" s="1"/>
  <c r="O2498" i="24"/>
  <c r="M2498" i="24"/>
  <c r="O2497" i="24"/>
  <c r="M2497" i="24"/>
  <c r="M2496" i="24"/>
  <c r="O2496" i="24" s="1"/>
  <c r="M2495" i="24"/>
  <c r="O2495" i="24" s="1"/>
  <c r="M2494" i="24"/>
  <c r="O2494" i="24" s="1"/>
  <c r="M2493" i="24"/>
  <c r="O2493" i="24" s="1"/>
  <c r="O2492" i="24"/>
  <c r="M2492" i="24"/>
  <c r="O2491" i="24"/>
  <c r="M2491" i="24"/>
  <c r="M2490" i="24"/>
  <c r="O2490" i="24" s="1"/>
  <c r="M2489" i="24"/>
  <c r="O2489" i="24" s="1"/>
  <c r="M2488" i="24"/>
  <c r="O2488" i="24" s="1"/>
  <c r="M2487" i="24"/>
  <c r="O2487" i="24" s="1"/>
  <c r="O2486" i="24"/>
  <c r="M2486" i="24"/>
  <c r="O2485" i="24"/>
  <c r="M2485" i="24"/>
  <c r="M2484" i="24"/>
  <c r="O2484" i="24" s="1"/>
  <c r="M2483" i="24"/>
  <c r="O2483" i="24" s="1"/>
  <c r="M2482" i="24"/>
  <c r="O2482" i="24" s="1"/>
  <c r="M2481" i="24"/>
  <c r="O2481" i="24" s="1"/>
  <c r="M2480" i="24"/>
  <c r="O2480" i="24" s="1"/>
  <c r="O2479" i="24"/>
  <c r="M2479" i="24"/>
  <c r="M2478" i="24"/>
  <c r="O2478" i="24" s="1"/>
  <c r="M2477" i="24"/>
  <c r="O2477" i="24" s="1"/>
  <c r="M2476" i="24"/>
  <c r="O2476" i="24" s="1"/>
  <c r="O2475" i="24"/>
  <c r="M2475" i="24"/>
  <c r="M2474" i="24"/>
  <c r="O2474" i="24" s="1"/>
  <c r="O2473" i="24"/>
  <c r="M2473" i="24"/>
  <c r="M2472" i="24"/>
  <c r="O2472" i="24" s="1"/>
  <c r="M2471" i="24"/>
  <c r="O2471" i="24" s="1"/>
  <c r="M2470" i="24"/>
  <c r="O2470" i="24" s="1"/>
  <c r="O2469" i="24"/>
  <c r="M2469" i="24"/>
  <c r="M2468" i="24"/>
  <c r="O2468" i="24" s="1"/>
  <c r="O2467" i="24"/>
  <c r="M2467" i="24"/>
  <c r="M2466" i="24"/>
  <c r="O2466" i="24" s="1"/>
  <c r="M2465" i="24"/>
  <c r="O2465" i="24" s="1"/>
  <c r="M2464" i="24"/>
  <c r="O2464" i="24" s="1"/>
  <c r="O2463" i="24"/>
  <c r="M2463" i="24"/>
  <c r="M2462" i="24"/>
  <c r="O2462" i="24" s="1"/>
  <c r="O2461" i="24"/>
  <c r="M2461" i="24"/>
  <c r="M2460" i="24"/>
  <c r="O2460" i="24" s="1"/>
  <c r="M2459" i="24"/>
  <c r="O2459" i="24" s="1"/>
  <c r="O2458" i="24"/>
  <c r="M2458" i="24"/>
  <c r="M2457" i="24"/>
  <c r="O2457" i="24" s="1"/>
  <c r="M2456" i="24"/>
  <c r="O2456" i="24" s="1"/>
  <c r="M2455" i="24"/>
  <c r="O2455" i="24" s="1"/>
  <c r="M2454" i="24"/>
  <c r="O2454" i="24" s="1"/>
  <c r="M2453" i="24"/>
  <c r="O2453" i="24" s="1"/>
  <c r="O2452" i="24"/>
  <c r="M2452" i="24"/>
  <c r="M2451" i="24"/>
  <c r="O2451" i="24" s="1"/>
  <c r="M2450" i="24"/>
  <c r="O2450" i="24" s="1"/>
  <c r="M2449" i="24"/>
  <c r="O2449" i="24" s="1"/>
  <c r="M2448" i="24"/>
  <c r="O2448" i="24" s="1"/>
  <c r="M2447" i="24"/>
  <c r="O2447" i="24" s="1"/>
  <c r="O2446" i="24"/>
  <c r="M2446" i="24"/>
  <c r="M2445" i="24"/>
  <c r="O2445" i="24" s="1"/>
  <c r="M2444" i="24"/>
  <c r="O2444" i="24" s="1"/>
  <c r="M2443" i="24"/>
  <c r="O2443" i="24" s="1"/>
  <c r="M2442" i="24"/>
  <c r="O2442" i="24" s="1"/>
  <c r="M2441" i="24"/>
  <c r="O2441" i="24" s="1"/>
  <c r="O2440" i="24"/>
  <c r="M2440" i="24"/>
  <c r="O2439" i="24"/>
  <c r="M2439" i="24"/>
  <c r="M2438" i="24"/>
  <c r="O2438" i="24" s="1"/>
  <c r="O2437" i="24"/>
  <c r="M2437" i="24"/>
  <c r="O2436" i="24"/>
  <c r="M2436" i="24"/>
  <c r="M2435" i="24"/>
  <c r="O2435" i="24" s="1"/>
  <c r="O2434" i="24"/>
  <c r="M2434" i="24"/>
  <c r="O2433" i="24"/>
  <c r="M2433" i="24"/>
  <c r="M2432" i="24"/>
  <c r="O2432" i="24" s="1"/>
  <c r="O2431" i="24"/>
  <c r="M2431" i="24"/>
  <c r="O2430" i="24"/>
  <c r="M2430" i="24"/>
  <c r="M2429" i="24"/>
  <c r="O2429" i="24" s="1"/>
  <c r="O2428" i="24"/>
  <c r="M2428" i="24"/>
  <c r="O2427" i="24"/>
  <c r="M2427" i="24"/>
  <c r="M2426" i="24"/>
  <c r="O2426" i="24" s="1"/>
  <c r="O2425" i="24"/>
  <c r="M2425" i="24"/>
  <c r="O2424" i="24"/>
  <c r="M2424" i="24"/>
  <c r="M2423" i="24"/>
  <c r="O2423" i="24" s="1"/>
  <c r="O2422" i="24"/>
  <c r="M2422" i="24"/>
  <c r="O2421" i="24"/>
  <c r="M2421" i="24"/>
  <c r="O2420" i="24"/>
  <c r="M2420" i="24"/>
  <c r="O2419" i="24"/>
  <c r="M2419" i="24"/>
  <c r="M2418" i="24"/>
  <c r="O2418" i="24" s="1"/>
  <c r="M2417" i="24"/>
  <c r="O2417" i="24" s="1"/>
  <c r="M2416" i="24"/>
  <c r="O2416" i="24" s="1"/>
  <c r="O2415" i="24"/>
  <c r="M2415" i="24"/>
  <c r="O2414" i="24"/>
  <c r="M2414" i="24"/>
  <c r="O2413" i="24"/>
  <c r="M2413" i="24"/>
  <c r="M2412" i="24"/>
  <c r="O2412" i="24" s="1"/>
  <c r="M2411" i="24"/>
  <c r="O2411" i="24" s="1"/>
  <c r="M2410" i="24"/>
  <c r="O2410" i="24" s="1"/>
  <c r="O2409" i="24"/>
  <c r="M2409" i="24"/>
  <c r="O2408" i="24"/>
  <c r="M2408" i="24"/>
  <c r="O2407" i="24"/>
  <c r="M2407" i="24"/>
  <c r="M2406" i="24"/>
  <c r="O2406" i="24" s="1"/>
  <c r="M2405" i="24"/>
  <c r="O2405" i="24" s="1"/>
  <c r="M2404" i="24"/>
  <c r="O2404" i="24" s="1"/>
  <c r="O2403" i="24"/>
  <c r="M2403" i="24"/>
  <c r="O2402" i="24"/>
  <c r="M2402" i="24"/>
  <c r="O2401" i="24"/>
  <c r="M2401" i="24"/>
  <c r="M2400" i="24"/>
  <c r="O2400" i="24" s="1"/>
  <c r="M2399" i="24"/>
  <c r="O2399" i="24" s="1"/>
  <c r="O2398" i="24"/>
  <c r="M2398" i="24"/>
  <c r="M2397" i="24"/>
  <c r="O2397" i="24" s="1"/>
  <c r="M2396" i="24"/>
  <c r="O2396" i="24" s="1"/>
  <c r="O2395" i="24"/>
  <c r="M2395" i="24"/>
  <c r="M2394" i="24"/>
  <c r="O2394" i="24" s="1"/>
  <c r="M2393" i="24"/>
  <c r="O2393" i="24" s="1"/>
  <c r="O2392" i="24"/>
  <c r="M2392" i="24"/>
  <c r="M2391" i="24"/>
  <c r="O2391" i="24" s="1"/>
  <c r="M2390" i="24"/>
  <c r="O2390" i="24" s="1"/>
  <c r="O2389" i="24"/>
  <c r="M2389" i="24"/>
  <c r="M2388" i="24"/>
  <c r="O2388" i="24" s="1"/>
  <c r="M2387" i="24"/>
  <c r="O2387" i="24" s="1"/>
  <c r="O2386" i="24"/>
  <c r="M2386" i="24"/>
  <c r="M2385" i="24"/>
  <c r="O2385" i="24" s="1"/>
  <c r="M2384" i="24"/>
  <c r="O2384" i="24" s="1"/>
  <c r="O2383" i="24"/>
  <c r="M2383" i="24"/>
  <c r="M2382" i="24"/>
  <c r="O2382" i="24" s="1"/>
  <c r="M2381" i="24"/>
  <c r="O2381" i="24" s="1"/>
  <c r="M2380" i="24"/>
  <c r="O2380" i="24" s="1"/>
  <c r="M2379" i="24"/>
  <c r="O2379" i="24" s="1"/>
  <c r="M2378" i="24"/>
  <c r="O2378" i="24" s="1"/>
  <c r="O2377" i="24"/>
  <c r="M2377" i="24"/>
  <c r="M2376" i="24"/>
  <c r="O2376" i="24" s="1"/>
  <c r="M2375" i="24"/>
  <c r="O2375" i="24" s="1"/>
  <c r="M2374" i="24"/>
  <c r="O2374" i="24" s="1"/>
  <c r="M2373" i="24"/>
  <c r="O2373" i="24" s="1"/>
  <c r="M2372" i="24"/>
  <c r="O2372" i="24" s="1"/>
  <c r="O2371" i="24"/>
  <c r="M2371" i="24"/>
  <c r="M2370" i="24"/>
  <c r="O2370" i="24" s="1"/>
  <c r="M2369" i="24"/>
  <c r="O2369" i="24" s="1"/>
  <c r="M2368" i="24"/>
  <c r="O2368" i="24" s="1"/>
  <c r="M2367" i="24"/>
  <c r="O2367" i="24" s="1"/>
  <c r="M2366" i="24"/>
  <c r="O2366" i="24" s="1"/>
  <c r="O2365" i="24"/>
  <c r="M2365" i="24"/>
  <c r="M2364" i="24"/>
  <c r="O2364" i="24" s="1"/>
  <c r="M2363" i="24"/>
  <c r="O2363" i="24" s="1"/>
  <c r="O2362" i="24"/>
  <c r="M2362" i="24"/>
  <c r="O2361" i="24"/>
  <c r="M2361" i="24"/>
  <c r="M2360" i="24"/>
  <c r="O2360" i="24" s="1"/>
  <c r="O2359" i="24"/>
  <c r="M2359" i="24"/>
  <c r="M2358" i="24"/>
  <c r="O2358" i="24" s="1"/>
  <c r="M2357" i="24"/>
  <c r="O2357" i="24" s="1"/>
  <c r="O2356" i="24"/>
  <c r="M2356" i="24"/>
  <c r="O2355" i="24"/>
  <c r="M2355" i="24"/>
  <c r="M2354" i="24"/>
  <c r="O2354" i="24" s="1"/>
  <c r="O2353" i="24"/>
  <c r="M2353" i="24"/>
  <c r="M2352" i="24"/>
  <c r="O2352" i="24" s="1"/>
  <c r="M2351" i="24"/>
  <c r="O2351" i="24" s="1"/>
  <c r="O2350" i="24"/>
  <c r="M2350" i="24"/>
  <c r="O2349" i="24"/>
  <c r="M2349" i="24"/>
  <c r="M2348" i="24"/>
  <c r="O2348" i="24" s="1"/>
  <c r="O2347" i="24"/>
  <c r="M2347" i="24"/>
  <c r="M2346" i="24"/>
  <c r="O2346" i="24" s="1"/>
  <c r="O2345" i="24"/>
  <c r="M2345" i="24"/>
  <c r="O2344" i="24"/>
  <c r="M2344" i="24"/>
  <c r="M2343" i="24"/>
  <c r="O2343" i="24" s="1"/>
  <c r="M2342" i="24"/>
  <c r="O2342" i="24" s="1"/>
  <c r="O2341" i="24"/>
  <c r="M2341" i="24"/>
  <c r="M2340" i="24"/>
  <c r="O2340" i="24" s="1"/>
  <c r="O2339" i="24"/>
  <c r="M2339" i="24"/>
  <c r="O2338" i="24"/>
  <c r="M2338" i="24"/>
  <c r="M2337" i="24"/>
  <c r="O2337" i="24" s="1"/>
  <c r="M2336" i="24"/>
  <c r="O2336" i="24" s="1"/>
  <c r="O2335" i="24"/>
  <c r="M2335" i="24"/>
  <c r="M2334" i="24"/>
  <c r="O2334" i="24" s="1"/>
  <c r="O2333" i="24"/>
  <c r="M2333" i="24"/>
  <c r="O2332" i="24"/>
  <c r="M2332" i="24"/>
  <c r="M2331" i="24"/>
  <c r="O2331" i="24" s="1"/>
  <c r="M2330" i="24"/>
  <c r="O2330" i="24" s="1"/>
  <c r="O2329" i="24"/>
  <c r="M2329" i="24"/>
  <c r="M2328" i="24"/>
  <c r="O2328" i="24" s="1"/>
  <c r="O2327" i="24"/>
  <c r="M2327" i="24"/>
  <c r="O2326" i="24"/>
  <c r="M2326" i="24"/>
  <c r="M2325" i="24"/>
  <c r="O2325" i="24" s="1"/>
  <c r="O2324" i="24"/>
  <c r="M2324" i="24"/>
  <c r="M2323" i="24"/>
  <c r="O2323" i="24" s="1"/>
  <c r="M2322" i="24"/>
  <c r="O2322" i="24" s="1"/>
  <c r="M2321" i="24"/>
  <c r="O2321" i="24" s="1"/>
  <c r="O2320" i="24"/>
  <c r="M2320" i="24"/>
  <c r="M2319" i="24"/>
  <c r="O2319" i="24" s="1"/>
  <c r="O2318" i="24"/>
  <c r="M2318" i="24"/>
  <c r="M2317" i="24"/>
  <c r="O2317" i="24" s="1"/>
  <c r="M2316" i="24"/>
  <c r="O2316" i="24" s="1"/>
  <c r="M2315" i="24"/>
  <c r="O2315" i="24" s="1"/>
  <c r="O2314" i="24"/>
  <c r="M2314" i="24"/>
  <c r="M2313" i="24"/>
  <c r="O2313" i="24" s="1"/>
  <c r="O2312" i="24"/>
  <c r="M2312" i="24"/>
  <c r="M2311" i="24"/>
  <c r="O2311" i="24" s="1"/>
  <c r="M2310" i="24"/>
  <c r="O2310" i="24" s="1"/>
  <c r="M2309" i="24"/>
  <c r="O2309" i="24" s="1"/>
  <c r="O2308" i="24"/>
  <c r="M2308" i="24"/>
  <c r="O2307" i="24"/>
  <c r="M2307" i="24"/>
  <c r="M2306" i="24"/>
  <c r="O2306" i="24" s="1"/>
  <c r="O2305" i="24"/>
  <c r="M2305" i="24"/>
  <c r="M2304" i="24"/>
  <c r="O2304" i="24" s="1"/>
  <c r="M2303" i="24"/>
  <c r="O2303" i="24" s="1"/>
  <c r="O2302" i="24"/>
  <c r="M2302" i="24"/>
  <c r="O2301" i="24"/>
  <c r="M2301" i="24"/>
  <c r="M2300" i="24"/>
  <c r="O2300" i="24" s="1"/>
  <c r="O2299" i="24"/>
  <c r="M2299" i="24"/>
  <c r="M2298" i="24"/>
  <c r="O2298" i="24" s="1"/>
  <c r="M2297" i="24"/>
  <c r="O2297" i="24" s="1"/>
  <c r="O2296" i="24"/>
  <c r="M2296" i="24"/>
  <c r="O2295" i="24"/>
  <c r="M2295" i="24"/>
  <c r="M2294" i="24"/>
  <c r="O2294" i="24" s="1"/>
  <c r="O2293" i="24"/>
  <c r="M2293" i="24"/>
  <c r="M2292" i="24"/>
  <c r="O2292" i="24" s="1"/>
  <c r="M2291" i="24"/>
  <c r="O2291" i="24" s="1"/>
  <c r="O2290" i="24"/>
  <c r="M2290" i="24"/>
  <c r="O2289" i="24"/>
  <c r="M2289" i="24"/>
  <c r="M2288" i="24"/>
  <c r="O2288" i="24" s="1"/>
  <c r="M2287" i="24"/>
  <c r="M2286" i="24"/>
  <c r="M2285" i="24"/>
  <c r="M2284" i="24"/>
  <c r="M2283" i="24"/>
  <c r="M2282" i="24"/>
  <c r="M2281" i="24"/>
  <c r="M2280" i="24"/>
  <c r="M2279" i="24"/>
  <c r="M2278" i="24"/>
  <c r="M2277" i="24"/>
  <c r="M2276" i="24"/>
  <c r="M2275" i="24"/>
  <c r="M2274" i="24"/>
  <c r="M2273" i="24"/>
  <c r="M2272" i="24"/>
  <c r="M2271" i="24"/>
  <c r="M2270" i="24"/>
  <c r="M2269" i="24"/>
  <c r="M2268" i="24"/>
  <c r="M2267" i="24"/>
  <c r="M2266" i="24"/>
  <c r="M2265" i="24"/>
  <c r="M2264" i="24"/>
  <c r="M2263" i="24"/>
  <c r="M2262" i="24"/>
  <c r="M2261" i="24"/>
  <c r="M2260" i="24"/>
  <c r="M2259" i="24"/>
  <c r="M2258" i="24"/>
  <c r="M2257" i="24"/>
  <c r="M2256" i="24"/>
  <c r="M2255" i="24"/>
  <c r="M2254" i="24"/>
  <c r="M2253" i="24"/>
  <c r="M2252" i="24"/>
  <c r="M2251" i="24"/>
  <c r="M2250" i="24"/>
  <c r="M2249" i="24"/>
  <c r="M2248" i="24"/>
  <c r="M2247" i="24"/>
  <c r="M2246" i="24"/>
  <c r="M2245" i="24"/>
  <c r="M2244" i="24"/>
  <c r="M2243" i="24"/>
  <c r="M2242" i="24"/>
  <c r="M2241" i="24"/>
  <c r="M2240" i="24"/>
  <c r="M2239" i="24"/>
  <c r="M2238" i="24"/>
  <c r="M2237" i="24"/>
  <c r="M2236" i="24"/>
  <c r="M2235" i="24"/>
  <c r="M2234" i="24"/>
  <c r="M2233" i="24"/>
  <c r="M2232" i="24"/>
  <c r="M2231" i="24"/>
  <c r="M2230" i="24"/>
  <c r="M2229" i="24"/>
  <c r="M2228" i="24"/>
  <c r="M2227" i="24"/>
  <c r="M2226" i="24"/>
  <c r="M2225" i="24"/>
  <c r="M2224" i="24"/>
  <c r="M2223" i="24"/>
  <c r="M2222" i="24"/>
  <c r="M2221" i="24"/>
  <c r="M2220" i="24"/>
  <c r="M2219" i="24"/>
  <c r="M2218" i="24"/>
  <c r="M2217" i="24"/>
  <c r="M2216" i="24"/>
  <c r="M2215" i="24"/>
  <c r="M2214" i="24"/>
  <c r="M2213" i="24"/>
  <c r="M2212" i="24"/>
  <c r="M2211" i="24"/>
  <c r="M2210" i="24"/>
  <c r="M2209" i="24"/>
  <c r="M2208" i="24"/>
  <c r="M2207" i="24"/>
  <c r="M2206" i="24"/>
  <c r="M2205" i="24"/>
  <c r="M2204" i="24"/>
  <c r="M2203" i="24"/>
  <c r="M2202" i="24"/>
  <c r="M2201" i="24"/>
  <c r="M2200" i="24"/>
  <c r="M2199" i="24"/>
  <c r="M2198" i="24"/>
  <c r="M2197" i="24"/>
  <c r="M2196" i="24"/>
  <c r="M2195" i="24"/>
  <c r="M2194" i="24"/>
  <c r="M2193" i="24"/>
  <c r="M2192" i="24"/>
  <c r="M2191" i="24"/>
  <c r="M2190" i="24"/>
  <c r="M2189" i="24"/>
  <c r="M2188" i="24"/>
  <c r="M2187" i="24"/>
  <c r="M2186" i="24"/>
  <c r="M2185" i="24"/>
  <c r="M2184" i="24"/>
  <c r="M2183" i="24"/>
  <c r="M2182" i="24"/>
  <c r="M2181" i="24"/>
  <c r="M2180" i="24"/>
  <c r="M2179" i="24"/>
  <c r="M2178" i="24"/>
  <c r="M2177" i="24"/>
  <c r="M2176" i="24"/>
  <c r="M2175" i="24"/>
  <c r="M2174" i="24"/>
  <c r="M2173" i="24"/>
  <c r="M2172" i="24"/>
  <c r="M2171" i="24"/>
  <c r="M2170" i="24"/>
  <c r="M2169" i="24"/>
  <c r="M2168" i="24"/>
  <c r="M2167" i="24"/>
  <c r="M2166" i="24"/>
  <c r="M2165" i="24"/>
  <c r="M2164" i="24"/>
  <c r="M2163" i="24"/>
  <c r="M2162" i="24"/>
  <c r="M2161" i="24"/>
  <c r="M2160" i="24"/>
  <c r="M2159" i="24"/>
  <c r="M2158" i="24"/>
  <c r="M2157" i="24"/>
  <c r="M2156" i="24"/>
  <c r="M2155" i="24"/>
  <c r="M2154" i="24"/>
  <c r="M2153" i="24"/>
  <c r="M2152" i="24"/>
  <c r="M8634" i="37"/>
  <c r="M8633" i="37"/>
  <c r="M8632" i="37"/>
  <c r="M8631" i="37"/>
  <c r="M8630" i="37"/>
  <c r="M8629" i="37"/>
  <c r="M8628" i="37"/>
  <c r="M8627" i="37"/>
  <c r="M8626" i="37"/>
  <c r="M8625" i="37"/>
  <c r="M8624" i="37"/>
  <c r="M8623" i="37"/>
  <c r="M8622" i="37"/>
  <c r="M8621" i="37"/>
  <c r="M8620" i="37"/>
  <c r="M8619" i="37"/>
  <c r="M8618" i="37"/>
  <c r="M8617" i="37"/>
  <c r="M8616" i="37"/>
  <c r="M8615" i="37"/>
  <c r="M8614" i="37"/>
  <c r="M8613" i="37"/>
  <c r="M8612" i="37"/>
  <c r="M8611" i="37"/>
  <c r="M8610" i="37"/>
  <c r="M8609" i="37"/>
  <c r="M8608" i="37"/>
  <c r="M8607" i="37"/>
  <c r="M8606" i="37"/>
  <c r="M8605" i="37"/>
  <c r="M8604" i="37"/>
  <c r="M8603" i="37"/>
  <c r="M8602" i="37"/>
  <c r="M8601" i="37"/>
  <c r="M8600" i="37"/>
  <c r="M8599" i="37"/>
  <c r="M8598" i="37"/>
  <c r="M8597" i="37"/>
  <c r="M8596" i="37"/>
  <c r="M8595" i="37"/>
  <c r="M8594" i="37"/>
  <c r="M8593" i="37"/>
  <c r="M8592" i="37"/>
  <c r="M8591" i="37"/>
  <c r="M8590" i="37"/>
  <c r="M8589" i="37"/>
  <c r="M8588" i="37"/>
  <c r="M8587" i="37"/>
  <c r="M8586" i="37"/>
  <c r="M8585" i="37"/>
  <c r="M8584" i="37"/>
  <c r="M8583" i="37"/>
  <c r="M8582" i="37"/>
  <c r="M8581" i="37"/>
  <c r="M8580" i="37"/>
  <c r="M8579" i="37"/>
  <c r="M8578" i="37"/>
  <c r="M8577" i="37"/>
  <c r="M8576" i="37"/>
  <c r="M8575" i="37"/>
  <c r="M8574" i="37"/>
  <c r="M8573" i="37"/>
  <c r="M8572" i="37"/>
  <c r="M8571" i="37"/>
  <c r="M8570" i="37"/>
  <c r="M8569" i="37"/>
  <c r="M8568" i="37"/>
  <c r="M8567" i="37"/>
  <c r="M8566" i="37"/>
  <c r="M8565" i="37"/>
  <c r="M8564" i="37"/>
  <c r="M8563" i="37"/>
  <c r="M8562" i="37"/>
  <c r="M8561" i="37"/>
  <c r="M8560" i="37"/>
  <c r="M8559" i="37"/>
  <c r="M8558" i="37"/>
  <c r="M8557" i="37"/>
  <c r="M8556" i="37"/>
  <c r="M8555" i="37"/>
  <c r="M8554" i="37"/>
  <c r="M8553" i="37"/>
  <c r="M8552" i="37"/>
  <c r="M8551" i="37"/>
  <c r="M8550" i="37"/>
  <c r="M8549" i="37"/>
  <c r="M8548" i="37"/>
  <c r="M8547" i="37"/>
  <c r="M8546" i="37"/>
  <c r="M8545" i="37"/>
  <c r="M8544" i="37"/>
  <c r="M8543" i="37"/>
  <c r="M8542" i="37"/>
  <c r="M8541" i="37"/>
  <c r="M8540" i="37"/>
  <c r="M8539" i="37"/>
  <c r="M8538" i="37"/>
  <c r="M8537" i="37"/>
  <c r="M8536" i="37"/>
  <c r="M8535" i="37"/>
  <c r="M8534" i="37"/>
  <c r="M8533" i="37"/>
  <c r="M8532" i="37"/>
  <c r="M8531" i="37"/>
  <c r="M8530" i="37"/>
  <c r="M8529" i="37"/>
  <c r="M8528" i="37"/>
  <c r="M8527" i="37"/>
  <c r="M8526" i="37"/>
  <c r="M8525" i="37"/>
  <c r="M8524" i="37"/>
  <c r="M8523" i="37"/>
  <c r="M8522" i="37"/>
  <c r="M8521" i="37"/>
  <c r="M8520" i="37"/>
  <c r="M8519" i="37"/>
  <c r="M8518" i="37"/>
  <c r="M8517" i="37"/>
  <c r="M8516" i="37"/>
  <c r="M8515" i="37"/>
  <c r="M8514" i="37"/>
  <c r="M8513" i="37"/>
  <c r="M8512" i="37"/>
  <c r="M8511" i="37"/>
  <c r="M8510" i="37"/>
  <c r="M8509" i="37"/>
  <c r="M8508" i="37"/>
  <c r="M8507" i="37"/>
  <c r="M8506" i="37"/>
  <c r="M8505" i="37"/>
  <c r="M8504" i="37"/>
  <c r="M8503" i="37"/>
  <c r="M8502" i="37"/>
  <c r="M8501" i="37"/>
  <c r="M8500" i="37"/>
  <c r="M8499" i="37"/>
  <c r="M8498" i="37"/>
  <c r="M8497" i="37"/>
  <c r="M8496" i="37"/>
  <c r="M8495" i="37"/>
  <c r="M8494" i="37"/>
  <c r="M8493" i="37"/>
  <c r="M8492" i="37"/>
  <c r="M8491" i="37"/>
  <c r="M8490" i="37"/>
  <c r="M8489" i="37"/>
  <c r="M8488" i="37"/>
  <c r="M8487" i="37"/>
  <c r="M8486" i="37"/>
  <c r="M8485" i="37"/>
  <c r="M8484" i="37"/>
  <c r="M8483" i="37"/>
  <c r="M8482" i="37"/>
  <c r="M8481" i="37"/>
  <c r="M8480" i="37"/>
  <c r="M8479" i="37"/>
  <c r="M8478" i="37"/>
  <c r="M8477" i="37"/>
  <c r="M8476" i="37"/>
  <c r="M8475" i="37"/>
  <c r="M8474" i="37"/>
  <c r="M8473" i="37"/>
  <c r="M8472" i="37"/>
  <c r="M8471" i="37"/>
  <c r="M8470" i="37"/>
  <c r="M8469" i="37"/>
  <c r="M8468" i="37"/>
  <c r="M8467" i="37"/>
  <c r="M8466" i="37"/>
  <c r="M8465" i="37"/>
  <c r="M8464" i="37"/>
  <c r="M8463" i="37"/>
  <c r="M8462" i="37"/>
  <c r="M8461" i="37"/>
  <c r="M8460" i="37"/>
  <c r="M8459" i="37"/>
  <c r="M8458" i="37"/>
  <c r="M8457" i="37"/>
  <c r="M8456" i="37"/>
  <c r="M8455" i="37"/>
  <c r="M8454" i="37"/>
  <c r="M8453" i="37"/>
  <c r="M8452" i="37"/>
  <c r="M8451" i="37"/>
  <c r="M8450" i="37"/>
  <c r="M8449" i="37"/>
  <c r="M8448" i="37"/>
  <c r="M8447" i="37"/>
  <c r="M8446" i="37"/>
  <c r="M8445" i="37"/>
  <c r="M8444" i="37"/>
  <c r="M8443" i="37"/>
  <c r="M8442" i="37"/>
  <c r="M8441" i="37"/>
  <c r="M8440" i="37"/>
  <c r="M8439" i="37"/>
  <c r="M8438" i="37"/>
  <c r="M8437" i="37"/>
  <c r="M8436" i="37"/>
  <c r="M8435" i="37"/>
  <c r="M8434" i="37"/>
  <c r="M8433" i="37"/>
  <c r="M8432" i="37"/>
  <c r="M8431" i="37"/>
  <c r="M8430" i="37"/>
  <c r="M8429" i="37"/>
  <c r="M8428" i="37"/>
  <c r="M8427" i="37"/>
  <c r="M8426" i="37"/>
  <c r="M8425" i="37"/>
  <c r="M8424" i="37"/>
  <c r="M8423" i="37"/>
  <c r="M8422" i="37"/>
  <c r="M8421" i="37"/>
  <c r="M8420" i="37"/>
  <c r="M8419" i="37"/>
  <c r="M8418" i="37"/>
  <c r="M8417" i="37"/>
  <c r="M8416" i="37"/>
  <c r="M8415" i="37"/>
  <c r="M8414" i="37"/>
  <c r="M8413" i="37"/>
  <c r="M8412" i="37"/>
  <c r="M8411" i="37"/>
  <c r="M8410" i="37"/>
  <c r="M8409" i="37"/>
  <c r="M8408" i="37"/>
  <c r="M8407" i="37"/>
  <c r="M8406" i="37"/>
  <c r="M8405" i="37"/>
  <c r="M8404" i="37"/>
  <c r="M8403" i="37"/>
  <c r="M8402" i="37"/>
  <c r="M8401" i="37"/>
  <c r="M8400" i="37"/>
  <c r="M8399" i="37"/>
  <c r="M8398" i="37"/>
  <c r="M8397" i="37"/>
  <c r="M8396" i="37"/>
  <c r="M8395" i="37"/>
  <c r="M8394" i="37"/>
  <c r="M8393" i="37"/>
  <c r="M8392" i="37"/>
  <c r="M8391" i="37"/>
  <c r="M8390" i="37"/>
  <c r="M8389" i="37"/>
  <c r="M8388" i="37"/>
  <c r="M8387" i="37"/>
  <c r="M8386" i="37"/>
  <c r="M8385" i="37"/>
  <c r="M8384" i="37"/>
  <c r="M8383" i="37"/>
  <c r="M8382" i="37"/>
  <c r="M8381" i="37"/>
  <c r="M8380" i="37"/>
  <c r="M8379" i="37"/>
  <c r="M8378" i="37"/>
  <c r="M8377" i="37"/>
  <c r="M8376" i="37"/>
  <c r="M8375" i="37"/>
  <c r="M8374" i="37"/>
  <c r="M8373" i="37"/>
  <c r="M8372" i="37"/>
  <c r="M8371" i="37"/>
  <c r="M8370" i="37"/>
  <c r="M8369" i="37"/>
  <c r="M8368" i="37"/>
  <c r="M8367" i="37"/>
  <c r="M8366" i="37"/>
  <c r="M8365" i="37"/>
  <c r="M8364" i="37"/>
  <c r="M8363" i="37"/>
  <c r="M8362" i="37"/>
  <c r="M8361" i="37"/>
  <c r="M8360" i="37"/>
  <c r="M8359" i="37"/>
  <c r="M8358" i="37"/>
  <c r="M8357" i="37"/>
  <c r="M8356" i="37"/>
  <c r="M8355" i="37"/>
  <c r="M8354" i="37"/>
  <c r="M8353" i="37"/>
  <c r="M8352" i="37"/>
  <c r="M8351" i="37"/>
  <c r="M8350" i="37"/>
  <c r="M8349" i="37"/>
  <c r="M8348" i="37"/>
  <c r="M8347" i="37"/>
  <c r="M8346" i="37"/>
  <c r="M8345" i="37"/>
  <c r="M8344" i="37"/>
  <c r="M8343" i="37"/>
  <c r="M8342" i="37"/>
  <c r="M8341" i="37"/>
  <c r="M8340" i="37"/>
  <c r="M8339" i="37"/>
  <c r="M8338" i="37"/>
  <c r="M8337" i="37"/>
  <c r="M8336" i="37"/>
  <c r="M8335" i="37"/>
  <c r="M8334" i="37"/>
  <c r="M8333" i="37"/>
  <c r="M8332" i="37"/>
  <c r="M8331" i="37"/>
  <c r="M8330" i="37"/>
  <c r="M8329" i="37"/>
  <c r="M8328" i="37"/>
  <c r="M8327" i="37"/>
  <c r="M8326" i="37"/>
  <c r="M8325" i="37"/>
  <c r="M8324" i="37"/>
  <c r="M8323" i="37"/>
  <c r="M8322" i="37"/>
  <c r="M8321" i="37"/>
  <c r="M8320" i="37"/>
  <c r="M8319" i="37"/>
  <c r="M8318" i="37"/>
  <c r="M8317" i="37"/>
  <c r="M8316" i="37"/>
  <c r="M8315" i="37"/>
  <c r="M8314" i="37"/>
  <c r="M8313" i="37"/>
  <c r="M8312" i="37"/>
  <c r="M8311" i="37"/>
  <c r="M8310" i="37"/>
  <c r="M8309" i="37"/>
  <c r="M8308" i="37"/>
  <c r="M8307" i="37"/>
  <c r="M8306" i="37"/>
  <c r="M8305" i="37"/>
  <c r="M8304" i="37"/>
  <c r="M8303" i="37"/>
  <c r="M8302" i="37"/>
  <c r="M8301" i="37"/>
  <c r="M8300" i="37"/>
  <c r="M8299" i="37"/>
  <c r="M8298" i="37"/>
  <c r="M8297" i="37"/>
  <c r="M8296" i="37"/>
  <c r="M8295" i="37"/>
  <c r="M8294" i="37"/>
  <c r="M8293" i="37"/>
  <c r="M8292" i="37"/>
  <c r="M8291" i="37"/>
  <c r="M8290" i="37"/>
  <c r="M8289" i="37"/>
  <c r="M8288" i="37"/>
  <c r="M8287" i="37"/>
  <c r="M8286" i="37"/>
  <c r="M8285" i="37"/>
  <c r="M8284" i="37"/>
  <c r="M8283" i="37"/>
  <c r="M8282" i="37"/>
  <c r="M8281" i="37"/>
  <c r="M8280" i="37"/>
  <c r="M8279" i="37"/>
  <c r="M8278" i="37"/>
  <c r="M8277" i="37"/>
  <c r="M8276" i="37"/>
  <c r="M8275" i="37"/>
  <c r="M8274" i="37"/>
  <c r="M8273" i="37"/>
  <c r="M8272" i="37"/>
  <c r="M8271" i="37"/>
  <c r="M8270" i="37"/>
  <c r="M8269" i="37"/>
  <c r="M8268" i="37"/>
  <c r="M8267" i="37"/>
  <c r="M8266" i="37"/>
  <c r="M8265" i="37"/>
  <c r="M8264" i="37"/>
  <c r="M8263" i="37"/>
  <c r="M8262" i="37"/>
  <c r="M8261" i="37"/>
  <c r="M8260" i="37"/>
  <c r="M8259" i="37"/>
  <c r="M8258" i="37"/>
  <c r="M8257" i="37"/>
  <c r="M8256" i="37"/>
  <c r="M8255" i="37"/>
  <c r="M8254" i="37"/>
  <c r="M8253" i="37"/>
  <c r="M8252" i="37"/>
  <c r="M8251" i="37"/>
  <c r="M8250" i="37"/>
  <c r="M8249" i="37"/>
  <c r="M8248" i="37"/>
  <c r="M8247" i="37"/>
  <c r="M8246" i="37"/>
  <c r="M8245" i="37"/>
  <c r="M8244" i="37"/>
  <c r="M8243" i="37"/>
  <c r="M8242" i="37"/>
  <c r="M8241" i="37"/>
  <c r="M8240" i="37"/>
  <c r="M8239" i="37"/>
  <c r="M8238" i="37"/>
  <c r="M8237" i="37"/>
  <c r="M8236" i="37"/>
  <c r="M8235" i="37"/>
  <c r="M8234" i="37"/>
  <c r="M8233" i="37"/>
  <c r="M8232" i="37"/>
  <c r="M8231" i="37"/>
  <c r="M8230" i="37"/>
  <c r="M8229" i="37"/>
  <c r="M8228" i="37"/>
  <c r="M8227" i="37"/>
  <c r="M8226" i="37"/>
  <c r="M8225" i="37"/>
  <c r="M8224" i="37"/>
  <c r="M8223" i="37"/>
  <c r="M8222" i="37"/>
  <c r="M8221" i="37"/>
  <c r="M8220" i="37"/>
  <c r="M8219" i="37"/>
  <c r="M8218" i="37"/>
  <c r="M8217" i="37"/>
  <c r="M8216" i="37"/>
  <c r="M8215" i="37"/>
  <c r="M8214" i="37"/>
  <c r="M8213" i="37"/>
  <c r="M8212" i="37"/>
  <c r="M8211" i="37"/>
  <c r="M8210" i="37"/>
  <c r="M8209" i="37"/>
  <c r="M8208" i="37"/>
  <c r="M8207" i="37"/>
  <c r="M8206" i="37"/>
  <c r="M8205" i="37"/>
  <c r="M8204" i="37"/>
  <c r="M8203" i="37"/>
  <c r="M8202" i="37"/>
  <c r="M8201" i="37"/>
  <c r="M8200" i="37"/>
  <c r="M8199" i="37"/>
  <c r="M8198" i="37"/>
  <c r="M8197" i="37"/>
  <c r="M8196" i="37"/>
  <c r="M8195" i="37"/>
  <c r="M8194" i="37"/>
  <c r="M8193" i="37"/>
  <c r="M8192" i="37"/>
  <c r="M8191" i="37"/>
  <c r="M8190" i="37"/>
  <c r="M8189" i="37"/>
  <c r="M8188" i="37"/>
  <c r="M8187" i="37"/>
  <c r="M8186" i="37"/>
  <c r="M8185" i="37"/>
  <c r="M8184" i="37"/>
  <c r="M8183" i="37"/>
  <c r="M8182" i="37"/>
  <c r="M8181" i="37"/>
  <c r="M8180" i="37"/>
  <c r="M8179" i="37"/>
  <c r="M8178" i="37"/>
  <c r="M8177" i="37"/>
  <c r="M8176" i="37"/>
  <c r="M8175" i="37"/>
  <c r="M8174" i="37"/>
  <c r="M8173" i="37"/>
  <c r="M8172" i="37"/>
  <c r="M8171" i="37"/>
  <c r="M8170" i="37"/>
  <c r="M8169" i="37"/>
  <c r="M8168" i="37"/>
  <c r="M8167" i="37"/>
  <c r="M8166" i="37"/>
  <c r="M8165" i="37"/>
  <c r="M8164" i="37"/>
  <c r="M8163" i="37"/>
  <c r="M8162" i="37"/>
  <c r="M8161" i="37"/>
  <c r="M8160" i="37"/>
  <c r="M8159" i="37"/>
  <c r="M8158" i="37"/>
  <c r="M8157" i="37"/>
  <c r="M8156" i="37"/>
  <c r="M8155" i="37"/>
  <c r="M8154" i="37"/>
  <c r="M8153" i="37"/>
  <c r="M8152" i="37"/>
  <c r="M8151" i="37"/>
  <c r="M8150" i="37"/>
  <c r="M8149" i="37"/>
  <c r="M8148" i="37"/>
  <c r="M8147" i="37"/>
  <c r="M8146" i="37"/>
  <c r="M8145" i="37"/>
  <c r="M8144" i="37"/>
  <c r="M8143" i="37"/>
  <c r="M8142" i="37"/>
  <c r="M8141" i="37"/>
  <c r="M8140" i="37"/>
  <c r="M8139" i="37"/>
  <c r="M8138" i="37"/>
  <c r="M8137" i="37"/>
  <c r="M8136" i="37"/>
  <c r="M8135" i="37"/>
  <c r="M8134" i="37"/>
  <c r="M8133" i="37"/>
  <c r="M8132" i="37"/>
  <c r="M8131" i="37"/>
  <c r="M8130" i="37"/>
  <c r="M8129" i="37"/>
  <c r="M8128" i="37"/>
  <c r="M8127" i="37"/>
  <c r="M8126" i="37"/>
  <c r="M8125" i="37"/>
  <c r="M8124" i="37"/>
  <c r="M8123" i="37"/>
  <c r="M8122" i="37"/>
  <c r="M8121" i="37"/>
  <c r="M8120" i="37"/>
  <c r="M8119" i="37"/>
  <c r="M8118" i="37"/>
  <c r="M8117" i="37"/>
  <c r="M8116" i="37"/>
  <c r="M8115" i="37"/>
  <c r="M8114" i="37"/>
  <c r="M8113" i="37"/>
  <c r="M8112" i="37"/>
  <c r="M8111" i="37"/>
  <c r="M8110" i="37"/>
  <c r="M8109" i="37"/>
  <c r="M8108" i="37"/>
  <c r="M8107" i="37"/>
  <c r="M8106" i="37"/>
  <c r="M8105" i="37"/>
  <c r="M8104" i="37"/>
  <c r="M8103" i="37"/>
  <c r="M8102" i="37"/>
  <c r="M8101" i="37"/>
  <c r="M8100" i="37"/>
  <c r="M8099" i="37"/>
  <c r="M8098" i="37"/>
  <c r="M8097" i="37"/>
  <c r="M8096" i="37"/>
  <c r="M8095" i="37"/>
  <c r="M8094" i="37"/>
  <c r="M8093" i="37"/>
  <c r="M8092" i="37"/>
  <c r="M8091" i="37"/>
  <c r="M8090" i="37"/>
  <c r="M8089" i="37"/>
  <c r="M8088" i="37"/>
  <c r="M8087" i="37"/>
  <c r="M8086" i="37"/>
  <c r="M8085" i="37"/>
  <c r="M8084" i="37"/>
  <c r="M8083" i="37"/>
  <c r="M8082" i="37"/>
  <c r="M8081" i="37"/>
  <c r="M8080" i="37"/>
  <c r="M8079" i="37"/>
  <c r="M8078" i="37"/>
  <c r="M8077" i="37"/>
  <c r="M8076" i="37"/>
  <c r="M8075" i="37"/>
  <c r="M8074" i="37"/>
  <c r="M8073" i="37"/>
  <c r="M8072" i="37"/>
  <c r="M8071" i="37"/>
  <c r="M8070" i="37"/>
  <c r="M8069" i="37"/>
  <c r="M8068" i="37"/>
  <c r="M8067" i="37"/>
  <c r="M8066" i="37"/>
  <c r="M8065" i="37"/>
  <c r="M8064" i="37"/>
  <c r="M8063" i="37"/>
  <c r="M8062" i="37"/>
  <c r="M8061" i="37"/>
  <c r="M8060" i="37"/>
  <c r="M8059" i="37"/>
  <c r="M8058" i="37"/>
  <c r="M8057" i="37"/>
  <c r="M8056" i="37"/>
  <c r="M8055" i="37"/>
  <c r="M8054" i="37"/>
  <c r="M8053" i="37"/>
  <c r="M8052" i="37"/>
  <c r="M8051" i="37"/>
  <c r="M8050" i="37"/>
  <c r="M8049" i="37"/>
  <c r="M8048" i="37"/>
  <c r="M8047" i="37"/>
  <c r="M8046" i="37"/>
  <c r="M8045" i="37"/>
  <c r="M8044" i="37"/>
  <c r="M8043" i="37"/>
  <c r="M8042" i="37"/>
  <c r="M8041" i="37"/>
  <c r="M8040" i="37"/>
  <c r="M8039" i="37"/>
  <c r="M8038" i="37"/>
  <c r="M8037" i="37"/>
  <c r="M8036" i="37"/>
  <c r="M8035" i="37"/>
  <c r="M8034" i="37"/>
  <c r="M8033" i="37"/>
  <c r="M8032" i="37"/>
  <c r="M8031" i="37"/>
  <c r="M8030" i="37"/>
  <c r="M8029" i="37"/>
  <c r="M8028" i="37"/>
  <c r="M8027" i="37"/>
  <c r="M8026" i="37"/>
  <c r="M8025" i="37"/>
  <c r="M8024" i="37"/>
  <c r="M8023" i="37"/>
  <c r="M8022" i="37"/>
  <c r="M8021" i="37"/>
  <c r="M8020" i="37"/>
  <c r="M8019" i="37"/>
  <c r="M8018" i="37"/>
  <c r="M8017" i="37"/>
  <c r="M8016" i="37"/>
  <c r="M8015" i="37"/>
  <c r="M8014" i="37"/>
  <c r="M8013" i="37"/>
  <c r="M8012" i="37"/>
  <c r="M8011" i="37"/>
  <c r="M8010" i="37"/>
  <c r="M8009" i="37"/>
  <c r="M8008" i="37"/>
  <c r="M8007" i="37"/>
  <c r="M8006" i="37"/>
  <c r="M8005" i="37"/>
  <c r="M8004" i="37"/>
  <c r="M8003" i="37"/>
  <c r="M8002" i="37"/>
  <c r="M8001" i="37"/>
  <c r="M8000" i="37"/>
  <c r="M7999" i="37"/>
  <c r="M7998" i="37"/>
  <c r="M7997" i="37"/>
  <c r="M7996" i="37"/>
  <c r="M7995" i="37"/>
  <c r="M7994" i="37"/>
  <c r="M7993" i="37"/>
  <c r="M7992" i="37"/>
  <c r="M7991" i="37"/>
  <c r="M7990" i="37"/>
  <c r="M7989" i="37"/>
  <c r="M7988" i="37"/>
  <c r="M7987" i="37"/>
  <c r="M7986" i="37"/>
  <c r="M7985" i="37"/>
  <c r="M7984" i="37"/>
  <c r="M7983" i="37"/>
  <c r="M7982" i="37"/>
  <c r="M7981" i="37"/>
  <c r="M7980" i="37"/>
  <c r="M7979" i="37"/>
  <c r="M7978" i="37"/>
  <c r="M7977" i="37"/>
  <c r="M7976" i="37"/>
  <c r="M7975" i="37"/>
  <c r="M7974" i="37"/>
  <c r="M7973" i="37"/>
  <c r="M7972" i="37"/>
  <c r="M7971" i="37"/>
  <c r="M7970" i="37"/>
  <c r="M7969" i="37"/>
  <c r="M7968" i="37"/>
  <c r="M7967" i="37"/>
  <c r="M7966" i="37"/>
  <c r="M7965" i="37"/>
  <c r="M7964" i="37"/>
  <c r="M7963" i="37"/>
  <c r="M7962" i="37"/>
  <c r="M7961" i="37"/>
  <c r="M7960" i="37"/>
  <c r="M7959" i="37"/>
  <c r="M7958" i="37"/>
  <c r="M7957" i="37"/>
  <c r="M7956" i="37"/>
  <c r="M7955" i="37"/>
  <c r="M7954" i="37"/>
  <c r="M7953" i="37"/>
  <c r="M7952" i="37"/>
  <c r="M7951" i="37"/>
  <c r="M7950" i="37"/>
  <c r="M7949" i="37"/>
  <c r="M7948" i="37"/>
  <c r="M7947" i="37"/>
  <c r="M7946" i="37"/>
  <c r="M7945" i="37"/>
  <c r="M7944" i="37"/>
  <c r="M7943" i="37"/>
  <c r="M7942" i="37"/>
  <c r="M7941" i="37"/>
  <c r="M7940" i="37"/>
  <c r="M7939" i="37"/>
  <c r="M7938" i="37"/>
  <c r="M7937" i="37"/>
  <c r="M7936" i="37"/>
  <c r="M7935" i="37"/>
  <c r="M7934" i="37"/>
  <c r="M7933" i="37"/>
  <c r="M7932" i="37"/>
  <c r="M7931" i="37"/>
  <c r="M7930" i="37"/>
  <c r="M7929" i="37"/>
  <c r="M7928" i="37"/>
  <c r="M7927" i="37"/>
  <c r="M7926" i="37"/>
  <c r="M7925" i="37"/>
  <c r="M7924" i="37"/>
  <c r="M7923" i="37"/>
  <c r="M7922" i="37"/>
  <c r="M7921" i="37"/>
  <c r="M7920" i="37"/>
  <c r="M7919" i="37"/>
  <c r="M7918" i="37"/>
  <c r="M7917" i="37"/>
  <c r="M7916" i="37"/>
  <c r="M7915" i="37"/>
  <c r="M7914" i="37"/>
  <c r="M7913" i="37"/>
  <c r="M7912" i="37"/>
  <c r="M7911" i="37"/>
  <c r="M7910" i="37"/>
  <c r="M7909" i="37"/>
  <c r="M7908" i="37"/>
  <c r="M7907" i="37"/>
  <c r="M7906" i="37"/>
  <c r="M7905" i="37"/>
  <c r="M7904" i="37"/>
  <c r="M7903" i="37"/>
  <c r="M7902" i="37"/>
  <c r="M7901" i="37"/>
  <c r="M7900" i="37"/>
  <c r="M7899" i="37"/>
  <c r="M7898" i="37"/>
  <c r="M7897" i="37"/>
  <c r="M7896" i="37"/>
  <c r="M7895" i="37"/>
  <c r="M7894" i="37"/>
  <c r="M7893" i="37"/>
  <c r="M7892" i="37"/>
  <c r="M7891" i="37"/>
  <c r="M7890" i="37"/>
  <c r="M7889" i="37"/>
  <c r="M7888" i="37"/>
  <c r="M7887" i="37"/>
  <c r="M7886" i="37"/>
  <c r="M7885" i="37"/>
  <c r="M7884" i="37"/>
  <c r="M7883" i="37"/>
  <c r="M7882" i="37"/>
  <c r="M7881" i="37"/>
  <c r="M7880" i="37"/>
  <c r="M7879" i="37"/>
  <c r="M7878" i="37"/>
  <c r="M7877" i="37"/>
  <c r="M7876" i="37"/>
  <c r="M7875" i="37"/>
  <c r="M7874" i="37"/>
  <c r="M7873" i="37"/>
  <c r="M7872" i="37"/>
  <c r="M7871" i="37"/>
  <c r="M7870" i="37"/>
  <c r="M7869" i="37"/>
  <c r="M7868" i="37"/>
  <c r="M7867" i="37"/>
  <c r="M7866" i="37"/>
  <c r="M7865" i="37"/>
  <c r="M7864" i="37"/>
  <c r="M7863" i="37"/>
  <c r="M7862" i="37"/>
  <c r="M7861" i="37"/>
  <c r="M7860" i="37"/>
  <c r="M7859" i="37"/>
  <c r="M7858" i="37"/>
  <c r="M7857" i="37"/>
  <c r="M7856" i="37"/>
  <c r="M7855" i="37"/>
  <c r="M7854" i="37"/>
  <c r="M7853" i="37"/>
  <c r="M7852" i="37"/>
  <c r="M7851" i="37"/>
  <c r="M7850" i="37"/>
  <c r="M7849" i="37"/>
  <c r="M7848" i="37"/>
  <c r="M7847" i="37"/>
  <c r="M7846" i="37"/>
  <c r="M7845" i="37"/>
  <c r="M7844" i="37"/>
  <c r="M7843" i="37"/>
  <c r="M7842" i="37"/>
  <c r="M7841" i="37"/>
  <c r="M7840" i="37"/>
  <c r="M7839" i="37"/>
  <c r="M7838" i="37"/>
  <c r="M7837" i="37"/>
  <c r="M7836" i="37"/>
  <c r="M7835" i="37"/>
  <c r="M7834" i="37"/>
  <c r="M7833" i="37"/>
  <c r="M7832" i="37"/>
  <c r="M7831" i="37"/>
  <c r="M7830" i="37"/>
  <c r="M7829" i="37"/>
  <c r="M7828" i="37"/>
  <c r="M7827" i="37"/>
  <c r="M7826" i="37"/>
  <c r="M7825" i="37"/>
  <c r="M7824" i="37"/>
  <c r="M7823" i="37"/>
  <c r="M7822" i="37"/>
  <c r="M7821" i="37"/>
  <c r="M7820" i="37"/>
  <c r="M7819" i="37"/>
  <c r="M7818" i="37"/>
  <c r="M7817" i="37"/>
  <c r="M7816" i="37"/>
  <c r="M7815" i="37"/>
  <c r="M7814" i="37"/>
  <c r="M7813" i="37"/>
  <c r="M7812" i="37"/>
  <c r="M7811" i="37"/>
  <c r="M7810" i="37"/>
  <c r="M7809" i="37"/>
  <c r="M7808" i="37"/>
  <c r="M7807" i="37"/>
  <c r="M7806" i="37"/>
  <c r="M7805" i="37"/>
  <c r="M7804" i="37"/>
  <c r="M7803" i="37"/>
  <c r="M7802" i="37"/>
  <c r="M7801" i="37"/>
  <c r="M7800" i="37"/>
  <c r="M7799" i="37"/>
  <c r="M7798" i="37"/>
  <c r="M7797" i="37"/>
  <c r="M7796" i="37"/>
  <c r="M7795" i="37"/>
  <c r="M7794" i="37"/>
  <c r="M7793" i="37"/>
  <c r="M7792" i="37"/>
  <c r="M7791" i="37"/>
  <c r="M7790" i="37"/>
  <c r="M7789" i="37"/>
  <c r="M7788" i="37"/>
  <c r="M7787" i="37"/>
  <c r="M7786" i="37"/>
  <c r="M7785" i="37"/>
  <c r="M7784" i="37"/>
  <c r="M7783" i="37"/>
  <c r="M7782" i="37"/>
  <c r="M7781" i="37"/>
  <c r="M7780" i="37"/>
  <c r="M7779" i="37"/>
  <c r="M7778" i="37"/>
  <c r="M7777" i="37"/>
  <c r="M7776" i="37"/>
  <c r="M7775" i="37"/>
  <c r="M7774" i="37"/>
  <c r="M7773" i="37"/>
  <c r="M7772" i="37"/>
  <c r="M7771" i="37"/>
  <c r="M7770" i="37"/>
  <c r="M7769" i="37"/>
  <c r="M7768" i="37"/>
  <c r="M7767" i="37"/>
  <c r="M7766" i="37"/>
  <c r="M7765" i="37"/>
  <c r="M7764" i="37"/>
  <c r="M7763" i="37"/>
  <c r="M7762" i="37"/>
  <c r="M7761" i="37"/>
  <c r="M7760" i="37"/>
  <c r="M7759" i="37"/>
  <c r="M7758" i="37"/>
  <c r="M7757" i="37"/>
  <c r="M7756" i="37"/>
  <c r="M7755" i="37"/>
  <c r="M7754" i="37"/>
  <c r="M7753" i="37"/>
  <c r="M7752" i="37"/>
  <c r="M7751" i="37"/>
  <c r="M7750" i="37"/>
  <c r="M7749" i="37"/>
  <c r="M7748" i="37"/>
  <c r="M7747" i="37"/>
  <c r="M7746" i="37"/>
  <c r="M7745" i="37"/>
  <c r="M7744" i="37"/>
  <c r="M7743" i="37"/>
  <c r="M7742" i="37"/>
  <c r="M7741" i="37"/>
  <c r="M7740" i="37"/>
  <c r="M7739" i="37"/>
  <c r="M7738" i="37"/>
  <c r="M7737" i="37"/>
  <c r="M7736" i="37"/>
  <c r="M7735" i="37"/>
  <c r="M7734" i="37"/>
  <c r="M7733" i="37"/>
  <c r="M7732" i="37"/>
  <c r="M7731" i="37"/>
  <c r="M7730" i="37"/>
  <c r="M7729" i="37"/>
  <c r="M7728" i="37"/>
  <c r="M7727" i="37"/>
  <c r="M7726" i="37"/>
  <c r="M7725" i="37"/>
  <c r="M7724" i="37"/>
  <c r="M7723" i="37"/>
  <c r="M7722" i="37"/>
  <c r="M7721" i="37"/>
  <c r="M7720" i="37"/>
  <c r="M7719" i="37"/>
  <c r="M7718" i="37"/>
  <c r="M7717" i="37"/>
  <c r="M7716" i="37"/>
  <c r="M7715" i="37"/>
  <c r="M7714" i="37"/>
  <c r="M7713" i="37"/>
  <c r="M7712" i="37"/>
  <c r="M7711" i="37"/>
  <c r="M7710" i="37"/>
  <c r="M7709" i="37"/>
  <c r="M7708" i="37"/>
  <c r="M7707" i="37"/>
  <c r="M7706" i="37"/>
  <c r="M7705" i="37"/>
  <c r="M7704" i="37"/>
  <c r="M7703" i="37"/>
  <c r="M7702" i="37"/>
  <c r="M7701" i="37"/>
  <c r="M7700" i="37"/>
  <c r="M7699" i="37"/>
  <c r="M7698" i="37"/>
  <c r="M7697" i="37"/>
  <c r="M7696" i="37"/>
  <c r="M7695" i="37"/>
  <c r="M7694" i="37"/>
  <c r="M7693" i="37"/>
  <c r="M7692" i="37"/>
  <c r="M7691" i="37"/>
  <c r="M7690" i="37"/>
  <c r="M7689" i="37"/>
  <c r="M7688" i="37"/>
  <c r="M7687" i="37"/>
  <c r="M7686" i="37"/>
  <c r="M7685" i="37"/>
  <c r="M7684" i="37"/>
  <c r="M7683" i="37"/>
  <c r="M7682" i="37"/>
  <c r="M7681" i="37"/>
  <c r="M7680" i="37"/>
  <c r="M7679" i="37"/>
  <c r="M7678" i="37"/>
  <c r="M7677" i="37"/>
  <c r="M7676" i="37"/>
  <c r="M7675" i="37"/>
  <c r="M7674" i="37"/>
  <c r="M7673" i="37"/>
  <c r="M7672" i="37"/>
  <c r="M7671" i="37"/>
  <c r="M7670" i="37"/>
  <c r="M7669" i="37"/>
  <c r="M7668" i="37"/>
  <c r="M7667" i="37"/>
  <c r="M7666" i="37"/>
  <c r="M7665" i="37"/>
  <c r="M7664" i="37"/>
  <c r="M7663" i="37"/>
  <c r="M7662" i="37"/>
  <c r="M7661" i="37"/>
  <c r="M7660" i="37"/>
  <c r="M7659" i="37"/>
  <c r="M7658" i="37"/>
  <c r="M7657" i="37"/>
  <c r="M7656" i="37"/>
  <c r="M7655" i="37"/>
  <c r="M7654" i="37"/>
  <c r="M7653" i="37"/>
  <c r="M7652" i="37"/>
  <c r="M7651" i="37"/>
  <c r="M7650" i="37"/>
  <c r="M7649" i="37"/>
  <c r="M7648" i="37"/>
  <c r="M7647" i="37"/>
  <c r="M7646" i="37"/>
  <c r="M7645" i="37"/>
  <c r="M7644" i="37"/>
  <c r="M7643" i="37"/>
  <c r="M7642" i="37"/>
  <c r="M7641" i="37"/>
  <c r="M7640" i="37"/>
  <c r="M7639" i="37"/>
  <c r="M7638" i="37"/>
  <c r="M7637" i="37"/>
  <c r="M7636" i="37"/>
  <c r="M7635" i="37"/>
  <c r="M7634" i="37"/>
  <c r="M7633" i="37"/>
  <c r="M7632" i="37"/>
  <c r="M7631" i="37"/>
  <c r="M7630" i="37"/>
  <c r="M7629" i="37"/>
  <c r="M7628" i="37"/>
  <c r="M7627" i="37"/>
  <c r="M7626" i="37"/>
  <c r="M7625" i="37"/>
  <c r="M7624" i="37"/>
  <c r="M7623" i="37"/>
  <c r="M7622" i="37"/>
  <c r="M7621" i="37"/>
  <c r="M7620" i="37"/>
  <c r="M7619" i="37"/>
  <c r="M7618" i="37"/>
  <c r="M7617" i="37"/>
  <c r="M7616" i="37"/>
  <c r="M7615" i="37"/>
  <c r="M7614" i="37"/>
  <c r="M7613" i="37"/>
  <c r="M7612" i="37"/>
  <c r="M7611" i="37"/>
  <c r="M7610" i="37"/>
  <c r="M7609" i="37"/>
  <c r="M7608" i="37"/>
  <c r="M7607" i="37"/>
  <c r="M7606" i="37"/>
  <c r="M7605" i="37"/>
  <c r="M7604" i="37"/>
  <c r="M7603" i="37"/>
  <c r="M7602" i="37"/>
  <c r="M7601" i="37"/>
  <c r="M7600" i="37"/>
  <c r="M7599" i="37"/>
  <c r="M7598" i="37"/>
  <c r="M7597" i="37"/>
  <c r="M7596" i="37"/>
  <c r="M7595" i="37"/>
  <c r="M7594" i="37"/>
  <c r="M7593" i="37"/>
  <c r="M7592" i="37"/>
  <c r="M7591" i="37"/>
  <c r="M7590" i="37"/>
  <c r="M7589" i="37"/>
  <c r="M7588" i="37"/>
  <c r="M7587" i="37"/>
  <c r="M7586" i="37"/>
  <c r="M7585" i="37"/>
  <c r="M7584" i="37"/>
  <c r="M7583" i="37"/>
  <c r="M7582" i="37"/>
  <c r="M7581" i="37"/>
  <c r="M7580" i="37"/>
  <c r="M7579" i="37"/>
  <c r="M7578" i="37"/>
  <c r="M7577" i="37"/>
  <c r="M7576" i="37"/>
  <c r="M7575" i="37"/>
  <c r="M7574" i="37"/>
  <c r="M7573" i="37"/>
  <c r="M7572" i="37"/>
  <c r="M7571" i="37"/>
  <c r="M7570" i="37"/>
  <c r="M7569" i="37"/>
  <c r="M7568" i="37"/>
  <c r="M7567" i="37"/>
  <c r="M7566" i="37"/>
  <c r="M7565" i="37"/>
  <c r="M7564" i="37"/>
  <c r="M7563" i="37"/>
  <c r="M7562" i="37"/>
  <c r="M7561" i="37"/>
  <c r="M7560" i="37"/>
  <c r="M7559" i="37"/>
  <c r="M7558" i="37"/>
  <c r="M7557" i="37"/>
  <c r="M7556" i="37"/>
  <c r="M7555" i="37"/>
  <c r="M7554" i="37"/>
  <c r="M7553" i="37"/>
  <c r="M7552" i="37"/>
  <c r="M7551" i="37"/>
  <c r="M7550" i="37"/>
  <c r="M7549" i="37"/>
  <c r="M7548" i="37"/>
  <c r="M7547" i="37"/>
  <c r="M7546" i="37"/>
  <c r="M7545" i="37"/>
  <c r="M7544" i="37"/>
  <c r="M7543" i="37"/>
  <c r="M7542" i="37"/>
  <c r="M7541" i="37"/>
  <c r="M7540" i="37"/>
  <c r="M7539" i="37"/>
  <c r="M7538" i="37"/>
  <c r="M7537" i="37"/>
  <c r="M7536" i="37"/>
  <c r="M7535" i="37"/>
  <c r="M7534" i="37"/>
  <c r="M7533" i="37"/>
  <c r="M7532" i="37"/>
  <c r="M7531" i="37"/>
  <c r="M7530" i="37"/>
  <c r="M7529" i="37"/>
  <c r="M7528" i="37"/>
  <c r="M7527" i="37"/>
  <c r="M7526" i="37"/>
  <c r="M7525" i="37"/>
  <c r="M7524" i="37"/>
  <c r="M7523" i="37"/>
  <c r="M7522" i="37"/>
  <c r="M7521" i="37"/>
  <c r="M7520" i="37"/>
  <c r="M7519" i="37"/>
  <c r="M7518" i="37"/>
  <c r="M7517" i="37"/>
  <c r="M7516" i="37"/>
  <c r="M7515" i="37"/>
  <c r="M7514" i="37"/>
  <c r="M7513" i="37"/>
  <c r="M7512" i="37"/>
  <c r="M7511" i="37"/>
  <c r="M7510" i="37"/>
  <c r="M7509" i="37"/>
  <c r="M7508" i="37"/>
  <c r="M7507" i="37"/>
  <c r="M7506" i="37"/>
  <c r="M7505" i="37"/>
  <c r="M7504" i="37"/>
  <c r="M7503" i="37"/>
  <c r="M7502" i="37"/>
  <c r="M7501" i="37"/>
  <c r="M7500" i="37"/>
  <c r="M7499" i="37"/>
  <c r="M7498" i="37"/>
  <c r="M7497" i="37"/>
  <c r="M7496" i="37"/>
  <c r="M7495" i="37"/>
  <c r="M7494" i="37"/>
  <c r="M7493" i="37"/>
  <c r="M7492" i="37"/>
  <c r="M7491" i="37"/>
  <c r="M7490" i="37"/>
  <c r="M7489" i="37"/>
  <c r="M7488" i="37"/>
  <c r="M7487" i="37"/>
  <c r="M7486" i="37"/>
  <c r="M7485" i="37"/>
  <c r="M7484" i="37"/>
  <c r="M7483" i="37"/>
  <c r="M7482" i="37"/>
  <c r="M7481" i="37"/>
  <c r="M7480" i="37"/>
  <c r="M7479" i="37"/>
  <c r="M7478" i="37"/>
  <c r="M7477" i="37"/>
  <c r="M7476" i="37"/>
  <c r="M7475" i="37"/>
  <c r="M7474" i="37"/>
  <c r="M7473" i="37"/>
  <c r="M7472" i="37"/>
  <c r="M7471" i="37"/>
  <c r="M7470" i="37"/>
  <c r="M7469" i="37"/>
  <c r="M7468" i="37"/>
  <c r="M7467" i="37"/>
  <c r="M7466" i="37"/>
  <c r="M7465" i="37"/>
  <c r="M7464" i="37"/>
  <c r="M7463" i="37"/>
  <c r="M7462" i="37"/>
  <c r="M7461" i="37"/>
  <c r="M7460" i="37"/>
  <c r="M7459" i="37"/>
  <c r="M7458" i="37"/>
  <c r="M7457" i="37"/>
  <c r="M7456" i="37"/>
  <c r="M7455" i="37"/>
  <c r="M7454" i="37"/>
  <c r="M7453" i="37"/>
  <c r="M7452" i="37"/>
  <c r="M7451" i="37"/>
  <c r="M7450" i="37"/>
  <c r="M7449" i="37"/>
  <c r="M7448" i="37"/>
  <c r="M7447" i="37"/>
  <c r="M7446" i="37"/>
  <c r="M7445" i="37"/>
  <c r="M7444" i="37"/>
  <c r="M7443" i="37"/>
  <c r="M7442" i="37"/>
  <c r="M7441" i="37"/>
  <c r="M7440" i="37"/>
  <c r="M7439" i="37"/>
  <c r="M7438" i="37"/>
  <c r="M7437" i="37"/>
  <c r="M7436" i="37"/>
  <c r="M7435" i="37"/>
  <c r="M7434" i="37"/>
  <c r="M7433" i="37"/>
  <c r="M7432" i="37"/>
  <c r="M7431" i="37"/>
  <c r="M7430" i="37"/>
  <c r="M7429" i="37"/>
  <c r="M7428" i="37"/>
  <c r="M7427" i="37"/>
  <c r="M7426" i="37"/>
  <c r="M7425" i="37"/>
  <c r="M7424" i="37"/>
  <c r="M7423" i="37"/>
  <c r="M7422" i="37"/>
  <c r="M7421" i="37"/>
  <c r="M7420" i="37"/>
  <c r="M7419" i="37"/>
  <c r="M7418" i="37"/>
  <c r="M7417" i="37"/>
  <c r="M7416" i="37"/>
  <c r="M7415" i="37"/>
  <c r="M7414" i="37"/>
  <c r="M7413" i="37"/>
  <c r="M7412" i="37"/>
  <c r="M7411" i="37"/>
  <c r="M7410" i="37"/>
  <c r="M7409" i="37"/>
  <c r="M7408" i="37"/>
  <c r="M7407" i="37"/>
  <c r="M7406" i="37"/>
  <c r="M7405" i="37"/>
  <c r="M7404" i="37"/>
  <c r="M7403" i="37"/>
  <c r="M7402" i="37"/>
  <c r="M7401" i="37"/>
  <c r="M7400" i="37"/>
  <c r="M7399" i="37"/>
  <c r="M7398" i="37"/>
  <c r="M7397" i="37"/>
  <c r="M7396" i="37"/>
  <c r="M7395" i="37"/>
  <c r="M7394" i="37"/>
  <c r="M7393" i="37"/>
  <c r="M7392" i="37"/>
  <c r="M7391" i="37"/>
  <c r="M7390" i="37"/>
  <c r="M7389" i="37"/>
  <c r="M7388" i="37"/>
  <c r="M7387" i="37"/>
  <c r="M7386" i="37"/>
  <c r="M7385" i="37"/>
  <c r="M7384" i="37"/>
  <c r="M7383" i="37"/>
  <c r="M7382" i="37"/>
  <c r="M7381" i="37"/>
  <c r="M7380" i="37"/>
  <c r="M7379" i="37"/>
  <c r="M7378" i="37"/>
  <c r="M7377" i="37"/>
  <c r="M7376" i="37"/>
  <c r="M7375" i="37"/>
  <c r="M7374" i="37"/>
  <c r="M7373" i="37"/>
  <c r="M7372" i="37"/>
  <c r="M7371" i="37"/>
  <c r="M7370" i="37"/>
  <c r="M7369" i="37"/>
  <c r="M7368" i="37"/>
  <c r="M7367" i="37"/>
  <c r="M7366" i="37"/>
  <c r="M7365" i="37"/>
  <c r="M7364" i="37"/>
  <c r="M7363" i="37"/>
  <c r="M7362" i="37"/>
  <c r="M7361" i="37"/>
  <c r="M7360" i="37"/>
  <c r="M7359" i="37"/>
  <c r="M7358" i="37"/>
  <c r="M7357" i="37"/>
  <c r="M7356" i="37"/>
  <c r="M7355" i="37"/>
  <c r="M7354" i="37"/>
  <c r="M7353" i="37"/>
  <c r="M7352" i="37"/>
  <c r="M7351" i="37"/>
  <c r="M7350" i="37"/>
  <c r="M7349" i="37"/>
  <c r="M7348" i="37"/>
  <c r="M7347" i="37"/>
  <c r="M7346" i="37"/>
  <c r="M7345" i="37"/>
  <c r="M7344" i="37"/>
  <c r="M7343" i="37"/>
  <c r="M7342" i="37"/>
  <c r="M7341" i="37"/>
  <c r="M7340" i="37"/>
  <c r="M7339" i="37"/>
  <c r="M7338" i="37"/>
  <c r="M7337" i="37"/>
  <c r="M7336" i="37"/>
  <c r="M7335" i="37"/>
  <c r="M7334" i="37"/>
  <c r="M7333" i="37"/>
  <c r="M7332" i="37"/>
  <c r="M7331" i="37"/>
  <c r="M7330" i="37"/>
  <c r="M7329" i="37"/>
  <c r="M7328" i="37"/>
  <c r="M7327" i="37"/>
  <c r="M7326" i="37"/>
  <c r="M7325" i="37"/>
  <c r="M7324" i="37"/>
  <c r="M7323" i="37"/>
  <c r="M7322" i="37"/>
  <c r="M7321" i="37"/>
  <c r="M7320" i="37"/>
  <c r="M7319" i="37"/>
  <c r="M7318" i="37"/>
  <c r="M7317" i="37"/>
  <c r="M7316" i="37"/>
  <c r="M7315" i="37"/>
  <c r="M7314" i="37"/>
  <c r="M7313" i="37"/>
  <c r="M7312" i="37"/>
  <c r="M7311" i="37"/>
  <c r="M7310" i="37"/>
  <c r="M7309" i="37"/>
  <c r="M7308" i="37"/>
  <c r="M7307" i="37"/>
  <c r="M7306" i="37"/>
  <c r="M7305" i="37"/>
  <c r="M7304" i="37"/>
  <c r="M7303" i="37"/>
  <c r="M7302" i="37"/>
  <c r="M7301" i="37"/>
  <c r="M7300" i="37"/>
  <c r="M7299" i="37"/>
  <c r="M7298" i="37"/>
  <c r="M7297" i="37"/>
  <c r="M7296" i="37"/>
  <c r="M7295" i="37"/>
  <c r="M7294" i="37"/>
  <c r="M7293" i="37"/>
  <c r="M7292" i="37"/>
  <c r="M7291" i="37"/>
  <c r="M7290" i="37"/>
  <c r="M7289" i="37"/>
  <c r="M7288" i="37"/>
  <c r="M7287" i="37"/>
  <c r="M7286" i="37"/>
  <c r="M7285" i="37"/>
  <c r="M7284" i="37"/>
  <c r="M7283" i="37"/>
  <c r="M7282" i="37"/>
  <c r="M7281" i="37"/>
  <c r="M7280" i="37"/>
  <c r="M7279" i="37"/>
  <c r="M7278" i="37"/>
  <c r="M7277" i="37"/>
  <c r="M7276" i="37"/>
  <c r="M7275" i="37"/>
  <c r="M7274" i="37"/>
  <c r="M7273" i="37"/>
  <c r="M7272" i="37"/>
  <c r="M7271" i="37"/>
  <c r="M7270" i="37"/>
  <c r="M7269" i="37"/>
  <c r="M7268" i="37"/>
  <c r="M7267" i="37"/>
  <c r="M7266" i="37"/>
  <c r="M7265" i="37"/>
  <c r="M7264" i="37"/>
  <c r="M7263" i="37"/>
  <c r="M7262" i="37"/>
  <c r="M7261" i="37"/>
  <c r="M7260" i="37"/>
  <c r="M7259" i="37"/>
  <c r="M7258" i="37"/>
  <c r="M7257" i="37"/>
  <c r="M7256" i="37"/>
  <c r="M7255" i="37"/>
  <c r="M7254" i="37"/>
  <c r="M7253" i="37"/>
  <c r="M7252" i="37"/>
  <c r="M7251" i="37"/>
  <c r="M7250" i="37"/>
  <c r="M7249" i="37"/>
  <c r="M7248" i="37"/>
  <c r="M7247" i="37"/>
  <c r="M7246" i="37"/>
  <c r="M7245" i="37"/>
  <c r="M7244" i="37"/>
  <c r="M7243" i="37"/>
  <c r="M7242" i="37"/>
  <c r="M7241" i="37"/>
  <c r="M7240" i="37"/>
  <c r="M7239" i="37"/>
  <c r="M7238" i="37"/>
  <c r="M7237" i="37"/>
  <c r="M7236" i="37"/>
  <c r="M7235" i="37"/>
  <c r="M7234" i="37"/>
  <c r="M7233" i="37"/>
  <c r="M7232" i="37"/>
  <c r="M7231" i="37"/>
  <c r="M7230" i="37"/>
  <c r="M7229" i="37"/>
  <c r="M7228" i="37"/>
  <c r="M7227" i="37"/>
  <c r="M7226" i="37"/>
  <c r="M7225" i="37"/>
  <c r="M7224" i="37"/>
  <c r="M7223" i="37"/>
  <c r="M7222" i="37"/>
  <c r="M7221" i="37"/>
  <c r="M7220" i="37"/>
  <c r="M7219" i="37"/>
  <c r="M7218" i="37"/>
  <c r="M7217" i="37"/>
  <c r="M7216" i="37"/>
  <c r="M7215" i="37"/>
  <c r="M7214" i="37"/>
  <c r="M7213" i="37"/>
  <c r="M7212" i="37"/>
  <c r="M7211" i="37"/>
  <c r="M7210" i="37"/>
  <c r="M7209" i="37"/>
  <c r="M7208" i="37"/>
  <c r="M7207" i="37"/>
  <c r="M7206" i="37"/>
  <c r="M7205" i="37"/>
  <c r="M7204" i="37"/>
  <c r="M7203" i="37"/>
  <c r="M7202" i="37"/>
  <c r="M7201" i="37"/>
  <c r="M7200" i="37"/>
  <c r="M7199" i="37"/>
  <c r="M7198" i="37"/>
  <c r="M7197" i="37"/>
  <c r="M7196" i="37"/>
  <c r="M7195" i="37"/>
  <c r="M7194" i="37"/>
  <c r="M7193" i="37"/>
  <c r="M7192" i="37"/>
  <c r="M7191" i="37"/>
  <c r="M7190" i="37"/>
  <c r="M7189" i="37"/>
  <c r="M7188" i="37"/>
  <c r="M7187" i="37"/>
  <c r="M7186" i="37"/>
  <c r="M7185" i="37"/>
  <c r="M7184" i="37"/>
  <c r="M7183" i="37"/>
  <c r="M7182" i="37"/>
  <c r="M7181" i="37"/>
  <c r="M7180" i="37"/>
  <c r="M7179" i="37"/>
  <c r="M7178" i="37"/>
  <c r="M7177" i="37"/>
  <c r="M7176" i="37"/>
  <c r="M7175" i="37"/>
  <c r="M7174" i="37"/>
  <c r="M7173" i="37"/>
  <c r="M7172" i="37"/>
  <c r="M7171" i="37"/>
  <c r="M7170" i="37"/>
  <c r="M7169" i="37"/>
  <c r="M7168" i="37"/>
  <c r="M7167" i="37"/>
  <c r="M7166" i="37"/>
  <c r="M7165" i="37"/>
  <c r="M7164" i="37"/>
  <c r="M7163" i="37"/>
  <c r="M7162" i="37"/>
  <c r="M7161" i="37"/>
  <c r="M7160" i="37"/>
  <c r="M7159" i="37"/>
  <c r="M7158" i="37"/>
  <c r="M7157" i="37"/>
  <c r="M7156" i="37"/>
  <c r="M7155" i="37"/>
  <c r="M7154" i="37"/>
  <c r="M7153" i="37"/>
  <c r="M7152" i="37"/>
  <c r="M7151" i="37"/>
  <c r="M7150" i="37"/>
  <c r="M7149" i="37"/>
  <c r="M7148" i="37"/>
  <c r="M7147" i="37"/>
  <c r="M7146" i="37"/>
  <c r="M7145" i="37"/>
  <c r="M7144" i="37"/>
  <c r="M7143" i="37"/>
  <c r="M7142" i="37"/>
  <c r="M7141" i="37"/>
  <c r="M7140" i="37"/>
  <c r="M7139" i="37"/>
  <c r="M7138" i="37"/>
  <c r="M7137" i="37"/>
  <c r="M7136" i="37"/>
  <c r="M7135" i="37"/>
  <c r="M7134" i="37"/>
  <c r="M7133" i="37"/>
  <c r="M7132" i="37"/>
  <c r="M7131" i="37"/>
  <c r="M7130" i="37"/>
  <c r="M7129" i="37"/>
  <c r="M7128" i="37"/>
  <c r="M7127" i="37"/>
  <c r="M7126" i="37"/>
  <c r="M7125" i="37"/>
  <c r="M7124" i="37"/>
  <c r="M7123" i="37"/>
  <c r="M7122" i="37"/>
  <c r="M7121" i="37"/>
  <c r="M7120" i="37"/>
  <c r="M7119" i="37"/>
  <c r="M7118" i="37"/>
  <c r="M7117" i="37"/>
  <c r="M7116" i="37"/>
  <c r="M7115" i="37"/>
  <c r="M7114" i="37"/>
  <c r="M7113" i="37"/>
  <c r="M7112" i="37"/>
  <c r="M7111" i="37"/>
  <c r="M7110" i="37"/>
  <c r="M7109" i="37"/>
  <c r="M7108" i="37"/>
  <c r="M7107" i="37"/>
  <c r="M7106" i="37"/>
  <c r="M7105" i="37"/>
  <c r="M7104" i="37"/>
  <c r="M7103" i="37"/>
  <c r="M7102" i="37"/>
  <c r="M7101" i="37"/>
  <c r="M7100" i="37"/>
  <c r="M7099" i="37"/>
  <c r="M7098" i="37"/>
  <c r="M7097" i="37"/>
  <c r="M7096" i="37"/>
  <c r="M7095" i="37"/>
  <c r="M7094" i="37"/>
  <c r="M7093" i="37"/>
  <c r="M7092" i="37"/>
  <c r="M7091" i="37"/>
  <c r="M7090" i="37"/>
  <c r="M7089" i="37"/>
  <c r="M7088" i="37"/>
  <c r="M7087" i="37"/>
  <c r="M7086" i="37"/>
  <c r="M7085" i="37"/>
  <c r="M7084" i="37"/>
  <c r="M7083" i="37"/>
  <c r="M7082" i="37"/>
  <c r="M7081" i="37"/>
  <c r="M7080" i="37"/>
  <c r="M7079" i="37"/>
  <c r="M7078" i="37"/>
  <c r="M7077" i="37"/>
  <c r="M7076" i="37"/>
  <c r="M7075" i="37"/>
  <c r="M7074" i="37"/>
  <c r="M7073" i="37"/>
  <c r="M7072" i="37"/>
  <c r="M7071" i="37"/>
  <c r="M7070" i="37"/>
  <c r="M7069" i="37"/>
  <c r="M7068" i="37"/>
  <c r="M7067" i="37"/>
  <c r="M7066" i="37"/>
  <c r="M7065" i="37"/>
  <c r="M7064" i="37"/>
  <c r="M7063" i="37"/>
  <c r="M7062" i="37"/>
  <c r="M7061" i="37"/>
  <c r="M7060" i="37"/>
  <c r="M7059" i="37"/>
  <c r="M7058" i="37"/>
  <c r="M7057" i="37"/>
  <c r="M7056" i="37"/>
  <c r="M7055" i="37"/>
  <c r="M7054" i="37"/>
  <c r="M7053" i="37"/>
  <c r="M7052" i="37"/>
  <c r="M7051" i="37"/>
  <c r="M7050" i="37"/>
  <c r="M7049" i="37"/>
  <c r="M7048" i="37"/>
  <c r="M7047" i="37"/>
  <c r="M7046" i="37"/>
  <c r="M7045" i="37"/>
  <c r="M7044" i="37"/>
  <c r="M7043" i="37"/>
  <c r="M7042" i="37"/>
  <c r="M7041" i="37"/>
  <c r="M7040" i="37"/>
  <c r="M7039" i="37"/>
  <c r="M7038" i="37"/>
  <c r="M7037" i="37"/>
  <c r="M7036" i="37"/>
  <c r="M7035" i="37"/>
  <c r="M7034" i="37"/>
  <c r="M7033" i="37"/>
  <c r="M7032" i="37"/>
  <c r="M7031" i="37"/>
  <c r="M7030" i="37"/>
  <c r="M7029" i="37"/>
  <c r="M7028" i="37"/>
  <c r="M7027" i="37"/>
  <c r="M7026" i="37"/>
  <c r="M7025" i="37"/>
  <c r="M7024" i="37"/>
  <c r="M7023" i="37"/>
  <c r="M7022" i="37"/>
  <c r="M7021" i="37"/>
  <c r="M7020" i="37"/>
  <c r="M7019" i="37"/>
  <c r="M7018" i="37"/>
  <c r="M7017" i="37"/>
  <c r="M7016" i="37"/>
  <c r="M7015" i="37"/>
  <c r="M7014" i="37"/>
  <c r="M7013" i="37"/>
  <c r="M7012" i="37"/>
  <c r="M7011" i="37"/>
  <c r="M7010" i="37"/>
  <c r="M7009" i="37"/>
  <c r="M7008" i="37"/>
  <c r="M7007" i="37"/>
  <c r="M7006" i="37"/>
  <c r="M7005" i="37"/>
  <c r="M7004" i="37"/>
  <c r="M7003" i="37"/>
  <c r="M7002" i="37"/>
  <c r="M7001" i="37"/>
  <c r="M7000" i="37"/>
  <c r="M6999" i="37"/>
  <c r="M6998" i="37"/>
  <c r="M6997" i="37"/>
  <c r="M6996" i="37"/>
  <c r="M6995" i="37"/>
  <c r="M6994" i="37"/>
  <c r="M6993" i="37"/>
  <c r="M6992" i="37"/>
  <c r="M6991" i="37"/>
  <c r="M6990" i="37"/>
  <c r="M6989" i="37"/>
  <c r="M6988" i="37"/>
  <c r="M6987" i="37"/>
  <c r="M6986" i="37"/>
  <c r="M6985" i="37"/>
  <c r="M6984" i="37"/>
  <c r="M6983" i="37"/>
  <c r="M6982" i="37"/>
  <c r="M6981" i="37"/>
  <c r="M6980" i="37"/>
  <c r="M6979" i="37"/>
  <c r="M6978" i="37"/>
  <c r="M6977" i="37"/>
  <c r="M6976" i="37"/>
  <c r="M6975" i="37"/>
  <c r="M6974" i="37"/>
  <c r="M6973" i="37"/>
  <c r="M6972" i="37"/>
  <c r="M6971" i="37"/>
  <c r="M6970" i="37"/>
  <c r="M6969" i="37"/>
  <c r="M6968" i="37"/>
  <c r="M6967" i="37"/>
  <c r="M6966" i="37"/>
  <c r="M6965" i="37"/>
  <c r="M6964" i="37"/>
  <c r="M6963" i="37"/>
  <c r="M6962" i="37"/>
  <c r="M6961" i="37"/>
  <c r="M6960" i="37"/>
  <c r="M6959" i="37"/>
  <c r="M6958" i="37"/>
  <c r="M6957" i="37"/>
  <c r="M6956" i="37"/>
  <c r="M6955" i="37"/>
  <c r="M6954" i="37"/>
  <c r="M6953" i="37"/>
  <c r="M6952" i="37"/>
  <c r="M6951" i="37"/>
  <c r="M6950" i="37"/>
  <c r="M6949" i="37"/>
  <c r="M6948" i="37"/>
  <c r="M6947" i="37"/>
  <c r="M6946" i="37"/>
  <c r="M6945" i="37"/>
  <c r="M6944" i="37"/>
  <c r="M6943" i="37"/>
  <c r="M6942" i="37"/>
  <c r="M6941" i="37"/>
  <c r="M6940" i="37"/>
  <c r="M6939" i="37"/>
  <c r="M6938" i="37"/>
  <c r="M6937" i="37"/>
  <c r="M6936" i="37"/>
  <c r="M6935" i="37"/>
  <c r="M6934" i="37"/>
  <c r="M6933" i="37"/>
  <c r="M6932" i="37"/>
  <c r="M6931" i="37"/>
  <c r="M6930" i="37"/>
  <c r="M6929" i="37"/>
  <c r="M6928" i="37"/>
  <c r="M6927" i="37"/>
  <c r="M6926" i="37"/>
  <c r="M6925" i="37"/>
  <c r="M6924" i="37"/>
  <c r="M6923" i="37"/>
  <c r="M6922" i="37"/>
  <c r="M6921" i="37"/>
  <c r="M6920" i="37"/>
  <c r="M6919" i="37"/>
  <c r="M6918" i="37"/>
  <c r="M6917" i="37"/>
  <c r="M6916" i="37"/>
  <c r="M6915" i="37"/>
  <c r="M6914" i="37"/>
  <c r="M6913" i="37"/>
  <c r="M6912" i="37"/>
  <c r="M6911" i="37"/>
  <c r="M6910" i="37"/>
  <c r="M6909" i="37"/>
  <c r="M6908" i="37"/>
  <c r="M6907" i="37"/>
  <c r="M6906" i="37"/>
  <c r="M6905" i="37"/>
  <c r="M6904" i="37"/>
  <c r="M6903" i="37"/>
  <c r="M6902" i="37"/>
  <c r="M6901" i="37"/>
  <c r="M6900" i="37"/>
  <c r="M6899" i="37"/>
  <c r="M6898" i="37"/>
  <c r="M6897" i="37"/>
  <c r="M6896" i="37"/>
  <c r="M6895" i="37"/>
  <c r="M6894" i="37"/>
  <c r="M6893" i="37"/>
  <c r="M6892" i="37"/>
  <c r="M6891" i="37"/>
  <c r="M6890" i="37"/>
  <c r="M6889" i="37"/>
  <c r="M6888" i="37"/>
  <c r="M6887" i="37"/>
  <c r="M6886" i="37"/>
  <c r="M6885" i="37"/>
  <c r="M6884" i="37"/>
  <c r="M6883" i="37"/>
  <c r="M6882" i="37"/>
  <c r="M6881" i="37"/>
  <c r="M6880" i="37"/>
  <c r="M6879" i="37"/>
  <c r="M6878" i="37"/>
  <c r="M6877" i="37"/>
  <c r="M6876" i="37"/>
  <c r="M6875" i="37"/>
  <c r="M6874" i="37"/>
  <c r="M6873" i="37"/>
  <c r="M6872" i="37"/>
  <c r="M6871" i="37"/>
  <c r="M6870" i="37"/>
  <c r="M6869" i="37"/>
  <c r="M6868" i="37"/>
  <c r="M6867" i="37"/>
  <c r="M6866" i="37"/>
  <c r="M6865" i="37"/>
  <c r="M6864" i="37"/>
  <c r="M6863" i="37"/>
  <c r="M6862" i="37"/>
  <c r="M6861" i="37"/>
  <c r="M6860" i="37"/>
  <c r="M6859" i="37"/>
  <c r="M6858" i="37"/>
  <c r="M6857" i="37"/>
  <c r="M6856" i="37"/>
  <c r="M6855" i="37"/>
  <c r="M6854" i="37"/>
  <c r="M6853" i="37"/>
  <c r="M6852" i="37"/>
  <c r="M6851" i="37"/>
  <c r="M6850" i="37"/>
  <c r="M6849" i="37"/>
  <c r="M6848" i="37"/>
  <c r="M6847" i="37"/>
  <c r="M6846" i="37"/>
  <c r="M6845" i="37"/>
  <c r="M6844" i="37"/>
  <c r="M6843" i="37"/>
  <c r="M6842" i="37"/>
  <c r="M6841" i="37"/>
  <c r="M6840" i="37"/>
  <c r="M6839" i="37"/>
  <c r="M6838" i="37"/>
  <c r="M6837" i="37"/>
  <c r="M6836" i="37"/>
  <c r="M6835" i="37"/>
  <c r="M6834" i="37"/>
  <c r="M6833" i="37"/>
  <c r="M6832" i="37"/>
  <c r="M6831" i="37"/>
  <c r="M6830" i="37"/>
  <c r="M6829" i="37"/>
  <c r="M6828" i="37"/>
  <c r="M6827" i="37"/>
  <c r="M6826" i="37"/>
  <c r="M6825" i="37"/>
  <c r="M6824" i="37"/>
  <c r="M6823" i="37"/>
  <c r="M6822" i="37"/>
  <c r="M6821" i="37"/>
  <c r="M6820" i="37"/>
  <c r="M6819" i="37"/>
  <c r="M6818" i="37"/>
  <c r="M6817" i="37"/>
  <c r="M6816" i="37"/>
  <c r="M6815" i="37"/>
  <c r="M6814" i="37"/>
  <c r="M6813" i="37"/>
  <c r="M6812" i="37"/>
  <c r="M6811" i="37"/>
  <c r="M6810" i="37"/>
  <c r="M6809" i="37"/>
  <c r="M6808" i="37"/>
  <c r="M6807" i="37"/>
  <c r="M6806" i="37"/>
  <c r="M6805" i="37"/>
  <c r="M6804" i="37"/>
  <c r="M6803" i="37"/>
  <c r="M6802" i="37"/>
  <c r="M6801" i="37"/>
  <c r="M6800" i="37"/>
  <c r="M6799" i="37"/>
  <c r="M6798" i="37"/>
  <c r="M6797" i="37"/>
  <c r="M6796" i="37"/>
  <c r="M6795" i="37"/>
  <c r="M6794" i="37"/>
  <c r="M6793" i="37"/>
  <c r="M6792" i="37"/>
  <c r="M6791" i="37"/>
  <c r="M6790" i="37"/>
  <c r="M6789" i="37"/>
  <c r="M6788" i="37"/>
  <c r="M6787" i="37"/>
  <c r="M6786" i="37"/>
  <c r="M6785" i="37"/>
  <c r="M6784" i="37"/>
  <c r="M6783" i="37"/>
  <c r="M6782" i="37"/>
  <c r="M6781" i="37"/>
  <c r="M6780" i="37"/>
  <c r="M6779" i="37"/>
  <c r="M6778" i="37"/>
  <c r="M6777" i="37"/>
  <c r="M6776" i="37"/>
  <c r="M6775" i="37"/>
  <c r="M6774" i="37"/>
  <c r="M6773" i="37"/>
  <c r="M6772" i="37"/>
  <c r="M6771" i="37"/>
  <c r="M6770" i="37"/>
  <c r="M6769" i="37"/>
  <c r="M6768" i="37"/>
  <c r="M6767" i="37"/>
  <c r="M6766" i="37"/>
  <c r="M6765" i="37"/>
  <c r="M6764" i="37"/>
  <c r="M6763" i="37"/>
  <c r="M6762" i="37"/>
  <c r="M6761" i="37"/>
  <c r="M6760" i="37"/>
  <c r="M6759" i="37"/>
  <c r="M6758" i="37"/>
  <c r="M6757" i="37"/>
  <c r="M6756" i="37"/>
  <c r="M6755" i="37"/>
  <c r="M6754" i="37"/>
  <c r="M6753" i="37"/>
  <c r="M6752" i="37"/>
  <c r="M6751" i="37"/>
  <c r="M6750" i="37"/>
  <c r="M6749" i="37"/>
  <c r="M6748" i="37"/>
  <c r="M6747" i="37"/>
  <c r="M6746" i="37"/>
  <c r="M6745" i="37"/>
  <c r="M6744" i="37"/>
  <c r="M6743" i="37"/>
  <c r="M6742" i="37"/>
  <c r="M6741" i="37"/>
  <c r="M6740" i="37"/>
  <c r="M6739" i="37"/>
  <c r="M6738" i="37"/>
  <c r="M6737" i="37"/>
  <c r="M6736" i="37"/>
  <c r="M6735" i="37"/>
  <c r="M6734" i="37"/>
  <c r="M6733" i="37"/>
  <c r="M6732" i="37"/>
  <c r="M6731" i="37"/>
  <c r="M6730" i="37"/>
  <c r="M6729" i="37"/>
  <c r="M6728" i="37"/>
  <c r="M6727" i="37"/>
  <c r="M6726" i="37"/>
  <c r="M6725" i="37"/>
  <c r="M6724" i="37"/>
  <c r="M6723" i="37"/>
  <c r="M6722" i="37"/>
  <c r="M6721" i="37"/>
  <c r="M6720" i="37"/>
  <c r="M6719" i="37"/>
  <c r="M6718" i="37"/>
  <c r="M6717" i="37"/>
  <c r="M6716" i="37"/>
  <c r="M6715" i="37"/>
  <c r="M6714" i="37"/>
  <c r="M6713" i="37"/>
  <c r="M6712" i="37"/>
  <c r="M6711" i="37"/>
  <c r="M6710" i="37"/>
  <c r="M6709" i="37"/>
  <c r="M6708" i="37"/>
  <c r="M6707" i="37"/>
  <c r="M6706" i="37"/>
  <c r="M6705" i="37"/>
  <c r="M6704" i="37"/>
  <c r="M6703" i="37"/>
  <c r="M6702" i="37"/>
  <c r="M6701" i="37"/>
  <c r="M6700" i="37"/>
  <c r="M6699" i="37"/>
  <c r="M6698" i="37"/>
  <c r="M6697" i="37"/>
  <c r="M6696" i="37"/>
  <c r="M6695" i="37"/>
  <c r="M6694" i="37"/>
  <c r="M6693" i="37"/>
  <c r="M6692" i="37"/>
  <c r="M6691" i="37"/>
  <c r="M6690" i="37"/>
  <c r="M6689" i="37"/>
  <c r="M6688" i="37"/>
  <c r="M6687" i="37"/>
  <c r="M6686" i="37"/>
  <c r="M6685" i="37"/>
  <c r="M6684" i="37"/>
  <c r="M6683" i="37"/>
  <c r="M6682" i="37"/>
  <c r="M6681" i="37"/>
  <c r="M6680" i="37"/>
  <c r="M6679" i="37"/>
  <c r="M6678" i="37"/>
  <c r="M6677" i="37"/>
  <c r="M6676" i="37"/>
  <c r="M6675" i="37"/>
  <c r="M6674" i="37"/>
  <c r="M6673" i="37"/>
  <c r="M6672" i="37"/>
  <c r="M6671" i="37"/>
  <c r="M6670" i="37"/>
  <c r="M6669" i="37"/>
  <c r="M6668" i="37"/>
  <c r="M6667" i="37"/>
  <c r="M6666" i="37"/>
  <c r="M6665" i="37"/>
  <c r="M6664" i="37"/>
  <c r="M6663" i="37"/>
  <c r="M6662" i="37"/>
  <c r="M6661" i="37"/>
  <c r="M6660" i="37"/>
  <c r="M6659" i="37"/>
  <c r="M6658" i="37"/>
  <c r="M6657" i="37"/>
  <c r="M6656" i="37"/>
  <c r="M6655" i="37"/>
  <c r="M6654" i="37"/>
  <c r="M6653" i="37"/>
  <c r="M6652" i="37"/>
  <c r="M6651" i="37"/>
  <c r="M6650" i="37"/>
  <c r="M6649" i="37"/>
  <c r="M6648" i="37"/>
  <c r="M6647" i="37"/>
  <c r="M6646" i="37"/>
  <c r="M6645" i="37"/>
  <c r="M6644" i="37"/>
  <c r="M6643" i="37"/>
  <c r="M6642" i="37"/>
  <c r="M6641" i="37"/>
  <c r="M6640" i="37"/>
  <c r="M6639" i="37"/>
  <c r="M6638" i="37"/>
  <c r="M6637" i="37"/>
  <c r="M6636" i="37"/>
  <c r="M6635" i="37"/>
  <c r="M6634" i="37"/>
  <c r="M6633" i="37"/>
  <c r="M6632" i="37"/>
  <c r="M6631" i="37"/>
  <c r="M6630" i="37"/>
  <c r="M6629" i="37"/>
  <c r="M6628" i="37"/>
  <c r="M6627" i="37"/>
  <c r="M6626" i="37"/>
  <c r="M6625" i="37"/>
  <c r="M6624" i="37"/>
  <c r="M6623" i="37"/>
  <c r="M6622" i="37"/>
  <c r="M6621" i="37"/>
  <c r="M6620" i="37"/>
  <c r="M6619" i="37"/>
  <c r="M6618" i="37"/>
  <c r="M6617" i="37"/>
  <c r="M6616" i="37"/>
  <c r="M6615" i="37"/>
  <c r="M6614" i="37"/>
  <c r="M6613" i="37"/>
  <c r="M6612" i="37"/>
  <c r="M6611" i="37"/>
  <c r="M6610" i="37"/>
  <c r="M6609" i="37"/>
  <c r="M6608" i="37"/>
  <c r="M6607" i="37"/>
  <c r="M6606" i="37"/>
  <c r="M6605" i="37"/>
  <c r="M6604" i="37"/>
  <c r="M6603" i="37"/>
  <c r="M6602" i="37"/>
  <c r="M6601" i="37"/>
  <c r="M6600" i="37"/>
  <c r="M6599" i="37"/>
  <c r="M6598" i="37"/>
  <c r="M6597" i="37"/>
  <c r="M6596" i="37"/>
  <c r="M6595" i="37"/>
  <c r="M6594" i="37"/>
  <c r="M6593" i="37"/>
  <c r="M6592" i="37"/>
  <c r="M6591" i="37"/>
  <c r="M6590" i="37"/>
  <c r="M6589" i="37"/>
  <c r="M6588" i="37"/>
  <c r="M6587" i="37"/>
  <c r="M6586" i="37"/>
  <c r="M6585" i="37"/>
  <c r="M6584" i="37"/>
  <c r="M6583" i="37"/>
  <c r="M6582" i="37"/>
  <c r="M6581" i="37"/>
  <c r="M6580" i="37"/>
  <c r="M6579" i="37"/>
  <c r="M6578" i="37"/>
  <c r="M6577" i="37"/>
  <c r="M6576" i="37"/>
  <c r="M6575" i="37"/>
  <c r="M6574" i="37"/>
  <c r="M6573" i="37"/>
  <c r="M6572" i="37"/>
  <c r="M6571" i="37"/>
  <c r="M6570" i="37"/>
  <c r="M6569" i="37"/>
  <c r="M6568" i="37"/>
  <c r="M6567" i="37"/>
  <c r="M6566" i="37"/>
  <c r="M6565" i="37"/>
  <c r="M6564" i="37"/>
  <c r="M6563" i="37"/>
  <c r="M6562" i="37"/>
  <c r="M6561" i="37"/>
  <c r="M6560" i="37"/>
  <c r="M6559" i="37"/>
  <c r="M6558" i="37"/>
  <c r="M6557" i="37"/>
  <c r="M6556" i="37"/>
  <c r="M6555" i="37"/>
  <c r="M6554" i="37"/>
  <c r="M6553" i="37"/>
  <c r="M6552" i="37"/>
  <c r="M6551" i="37"/>
  <c r="M6550" i="37"/>
  <c r="M6549" i="37"/>
  <c r="M6548" i="37"/>
  <c r="M6547" i="37"/>
  <c r="M6546" i="37"/>
  <c r="M6545" i="37"/>
  <c r="M6544" i="37"/>
  <c r="M6543" i="37"/>
  <c r="M6542" i="37"/>
  <c r="M6541" i="37"/>
  <c r="M6540" i="37"/>
  <c r="M6539" i="37"/>
  <c r="M6538" i="37"/>
  <c r="M6537" i="37"/>
  <c r="M6536" i="37"/>
  <c r="M6535" i="37"/>
  <c r="M6534" i="37"/>
  <c r="M6533" i="37"/>
  <c r="M6532" i="37"/>
  <c r="M6531" i="37"/>
  <c r="M6530" i="37"/>
  <c r="M6529" i="37"/>
  <c r="M6528" i="37"/>
  <c r="M6527" i="37"/>
  <c r="M6526" i="37"/>
  <c r="M6525" i="37"/>
  <c r="M6524" i="37"/>
  <c r="M6523" i="37"/>
  <c r="M6522" i="37"/>
  <c r="M6521" i="37"/>
  <c r="M6520" i="37"/>
  <c r="M6519" i="37"/>
  <c r="M6518" i="37"/>
  <c r="M6517" i="37"/>
  <c r="M6516" i="37"/>
  <c r="M6515" i="37"/>
  <c r="M6514" i="37"/>
  <c r="M6513" i="37"/>
  <c r="M6512" i="37"/>
  <c r="M6511" i="37"/>
  <c r="M6510" i="37"/>
  <c r="M6509" i="37"/>
  <c r="M6508" i="37"/>
  <c r="M6507" i="37"/>
  <c r="M6506" i="37"/>
  <c r="M6505" i="37"/>
  <c r="M6504" i="37"/>
  <c r="M6503" i="37"/>
  <c r="M6502" i="37"/>
  <c r="M6501" i="37"/>
  <c r="M6500" i="37"/>
  <c r="M6499" i="37"/>
  <c r="M6498" i="37"/>
  <c r="M6497" i="37"/>
  <c r="M6496" i="37"/>
  <c r="M6495" i="37"/>
  <c r="M6494" i="37"/>
  <c r="M6493" i="37"/>
  <c r="M6492" i="37"/>
  <c r="M6491" i="37"/>
  <c r="M6490" i="37"/>
  <c r="M6489" i="37"/>
  <c r="M6488" i="37"/>
  <c r="M6487" i="37"/>
  <c r="M6486" i="37"/>
  <c r="M6485" i="37"/>
  <c r="M6484" i="37"/>
  <c r="M6483" i="37"/>
  <c r="M6482" i="37"/>
  <c r="M6481" i="37"/>
  <c r="M6480" i="37"/>
  <c r="M6479" i="37"/>
  <c r="M6478" i="37"/>
  <c r="M6477" i="37"/>
  <c r="M6476" i="37"/>
  <c r="M6475" i="37"/>
  <c r="M6474" i="37"/>
  <c r="M6473" i="37"/>
  <c r="M6472" i="37"/>
  <c r="M6471" i="37"/>
  <c r="M6470" i="37"/>
  <c r="M6469" i="37"/>
  <c r="M6468" i="37"/>
  <c r="M6467" i="37"/>
  <c r="M6466" i="37"/>
  <c r="M6465" i="37"/>
  <c r="M6464" i="37"/>
  <c r="M6463" i="37"/>
  <c r="M6462" i="37"/>
  <c r="M6461" i="37"/>
  <c r="M6460" i="37"/>
  <c r="M6459" i="37"/>
  <c r="M6458" i="37"/>
  <c r="M6457" i="37"/>
  <c r="M6456" i="37"/>
  <c r="M6455" i="37"/>
  <c r="M6454" i="37"/>
  <c r="M6453" i="37"/>
  <c r="M6452" i="37"/>
  <c r="M6451" i="37"/>
  <c r="M6450" i="37"/>
  <c r="M6449" i="37"/>
  <c r="M6448" i="37"/>
  <c r="M6447" i="37"/>
  <c r="M6446" i="37"/>
  <c r="M6445" i="37"/>
  <c r="M6444" i="37"/>
  <c r="M6443" i="37"/>
  <c r="M6442" i="37"/>
  <c r="M6441" i="37"/>
  <c r="M6440" i="37"/>
  <c r="M6439" i="37"/>
  <c r="M6438" i="37"/>
  <c r="M6437" i="37"/>
  <c r="M6436" i="37"/>
  <c r="M6435" i="37"/>
  <c r="M6434" i="37"/>
  <c r="M6433" i="37"/>
  <c r="M6432" i="37"/>
  <c r="M6431" i="37"/>
  <c r="M6430" i="37"/>
  <c r="M6429" i="37"/>
  <c r="M6428" i="37"/>
  <c r="M6427" i="37"/>
  <c r="M6426" i="37"/>
  <c r="M6425" i="37"/>
  <c r="M6424" i="37"/>
  <c r="M6423" i="37"/>
  <c r="M6422" i="37"/>
  <c r="M6421" i="37"/>
  <c r="M6420" i="37"/>
  <c r="M6419" i="37"/>
  <c r="M6418" i="37"/>
  <c r="M6417" i="37"/>
  <c r="M6416" i="37"/>
  <c r="M6415" i="37"/>
  <c r="M6414" i="37"/>
  <c r="M6413" i="37"/>
  <c r="M6412" i="37"/>
  <c r="M6411" i="37"/>
  <c r="M6410" i="37"/>
  <c r="M6409" i="37"/>
  <c r="M6408" i="37"/>
  <c r="M6407" i="37"/>
  <c r="M6406" i="37"/>
  <c r="M6405" i="37"/>
  <c r="M6404" i="37"/>
  <c r="M6403" i="37"/>
  <c r="M6402" i="37"/>
  <c r="M6401" i="37"/>
  <c r="M6400" i="37"/>
  <c r="M6399" i="37"/>
  <c r="M6398" i="37"/>
  <c r="M6397" i="37"/>
  <c r="M6396" i="37"/>
  <c r="M6395" i="37"/>
  <c r="M6394" i="37"/>
  <c r="M6393" i="37"/>
  <c r="M6392" i="37"/>
  <c r="M6391" i="37"/>
  <c r="M6390" i="37"/>
  <c r="M6389" i="37"/>
  <c r="M6388" i="37"/>
  <c r="M6387" i="37"/>
  <c r="M6386" i="37"/>
  <c r="M6385" i="37"/>
  <c r="M6384" i="37"/>
  <c r="M6383" i="37"/>
  <c r="M6382" i="37"/>
  <c r="M6381" i="37"/>
  <c r="M6380" i="37"/>
  <c r="M6379" i="37"/>
  <c r="M6378" i="37"/>
  <c r="M6377" i="37"/>
  <c r="M6376" i="37"/>
  <c r="M6375" i="37"/>
  <c r="M6374" i="37"/>
  <c r="M6373" i="37"/>
  <c r="M6372" i="37"/>
  <c r="M6371" i="37"/>
  <c r="M6370" i="37"/>
  <c r="M6369" i="37"/>
  <c r="M6368" i="37"/>
  <c r="M6367" i="37"/>
  <c r="M6366" i="37"/>
  <c r="M6365" i="37"/>
  <c r="M6364" i="37"/>
  <c r="M6363" i="37"/>
  <c r="M6362" i="37"/>
  <c r="M6361" i="37"/>
  <c r="M6360" i="37"/>
  <c r="M6359" i="37"/>
  <c r="M6358" i="37"/>
  <c r="M6357" i="37"/>
  <c r="M6356" i="37"/>
  <c r="M6355" i="37"/>
  <c r="M6354" i="37"/>
  <c r="M6353" i="37"/>
  <c r="M6352" i="37"/>
  <c r="M6351" i="37"/>
  <c r="M6350" i="37"/>
  <c r="M6349" i="37"/>
  <c r="M6348" i="37"/>
  <c r="M6347" i="37"/>
  <c r="M6346" i="37"/>
  <c r="M6345" i="37"/>
  <c r="M6344" i="37"/>
  <c r="M6343" i="37"/>
  <c r="M6342" i="37"/>
  <c r="M6341" i="37"/>
  <c r="M6340" i="37"/>
  <c r="M6339" i="37"/>
  <c r="M6338" i="37"/>
  <c r="M6337" i="37"/>
  <c r="M6336" i="37"/>
  <c r="M6335" i="37"/>
  <c r="M6334" i="37"/>
  <c r="M6333" i="37"/>
  <c r="M6332" i="37"/>
  <c r="M6331" i="37"/>
  <c r="M6330" i="37"/>
  <c r="M6329" i="37"/>
  <c r="M6328" i="37"/>
  <c r="M6327" i="37"/>
  <c r="M6326" i="37"/>
  <c r="M6325" i="37"/>
  <c r="M6324" i="37"/>
  <c r="M6323" i="37"/>
  <c r="M6322" i="37"/>
  <c r="M6321" i="37"/>
  <c r="M6320" i="37"/>
  <c r="M6319" i="37"/>
  <c r="M6318" i="37"/>
  <c r="M6317" i="37"/>
  <c r="M6316" i="37"/>
  <c r="M6315" i="37"/>
  <c r="M6314" i="37"/>
  <c r="M6313" i="37"/>
  <c r="M6312" i="37"/>
  <c r="M6311" i="37"/>
  <c r="M6310" i="37"/>
  <c r="M6309" i="37"/>
  <c r="M6308" i="37"/>
  <c r="M6307" i="37"/>
  <c r="M6306" i="37"/>
  <c r="M6305" i="37"/>
  <c r="M6304" i="37"/>
  <c r="M6303" i="37"/>
  <c r="M6302" i="37"/>
  <c r="M6301" i="37"/>
  <c r="M6300" i="37"/>
  <c r="M6299" i="37"/>
  <c r="M6298" i="37"/>
  <c r="M6297" i="37"/>
  <c r="M6296" i="37"/>
  <c r="M6295" i="37"/>
  <c r="M6294" i="37"/>
  <c r="M6293" i="37"/>
  <c r="M6292" i="37"/>
  <c r="M6291" i="37"/>
  <c r="M6290" i="37"/>
  <c r="M6289" i="37"/>
  <c r="M6288" i="37"/>
  <c r="M6287" i="37"/>
  <c r="M6286" i="37"/>
  <c r="M6285" i="37"/>
  <c r="M6284" i="37"/>
  <c r="M6283" i="37"/>
  <c r="M6282" i="37"/>
  <c r="M6281" i="37"/>
  <c r="M6280" i="37"/>
  <c r="M6279" i="37"/>
  <c r="M6278" i="37"/>
  <c r="M6277" i="37"/>
  <c r="M6276" i="37"/>
  <c r="M6275" i="37"/>
  <c r="M6274" i="37"/>
  <c r="M6273" i="37"/>
  <c r="M6272" i="37"/>
  <c r="M6271" i="37"/>
  <c r="M6270" i="37"/>
  <c r="M6269" i="37"/>
  <c r="M6268" i="37"/>
  <c r="M6267" i="37"/>
  <c r="M6266" i="37"/>
  <c r="M6265" i="37"/>
  <c r="M6264" i="37"/>
  <c r="M6263" i="37"/>
  <c r="M6262" i="37"/>
  <c r="M6261" i="37"/>
  <c r="M6260" i="37"/>
  <c r="M6259" i="37"/>
  <c r="M6258" i="37"/>
  <c r="M6257" i="37"/>
  <c r="M6256" i="37"/>
  <c r="M6255" i="37"/>
  <c r="M6254" i="37"/>
  <c r="M6253" i="37"/>
  <c r="M6252" i="37"/>
  <c r="M6251" i="37"/>
  <c r="M6250" i="37"/>
  <c r="M6249" i="37"/>
  <c r="M6248" i="37"/>
  <c r="M6247" i="37"/>
  <c r="M6246" i="37"/>
  <c r="M6245" i="37"/>
  <c r="M6244" i="37"/>
  <c r="M6243" i="37"/>
  <c r="M6242" i="37"/>
  <c r="M6241" i="37"/>
  <c r="M6240" i="37"/>
  <c r="M6239" i="37"/>
  <c r="M6238" i="37"/>
  <c r="M6237" i="37"/>
  <c r="M6236" i="37"/>
  <c r="M6235" i="37"/>
  <c r="M6234" i="37"/>
  <c r="M6233" i="37"/>
  <c r="M6232" i="37"/>
  <c r="M6231" i="37"/>
  <c r="M6230" i="37"/>
  <c r="M6229" i="37"/>
  <c r="M6228" i="37"/>
  <c r="M6227" i="37"/>
  <c r="M6226" i="37"/>
  <c r="M6225" i="37"/>
  <c r="M6224" i="37"/>
  <c r="M6223" i="37"/>
  <c r="M6222" i="37"/>
  <c r="M6221" i="37"/>
  <c r="M6220" i="37"/>
  <c r="M6219" i="37"/>
  <c r="M6218" i="37"/>
  <c r="M6217" i="37"/>
  <c r="M6216" i="37"/>
  <c r="M6215" i="37"/>
  <c r="M6214" i="37"/>
  <c r="M6213" i="37"/>
  <c r="M6212" i="37"/>
  <c r="M6211" i="37"/>
  <c r="M6210" i="37"/>
  <c r="M6209" i="37"/>
  <c r="M6208" i="37"/>
  <c r="M6207" i="37"/>
  <c r="M6206" i="37"/>
  <c r="M6205" i="37"/>
  <c r="M6204" i="37"/>
  <c r="M6203" i="37"/>
  <c r="M6202" i="37"/>
  <c r="M6201" i="37"/>
  <c r="M6200" i="37"/>
  <c r="M6199" i="37"/>
  <c r="M6198" i="37"/>
  <c r="M6197" i="37"/>
  <c r="M6196" i="37"/>
  <c r="M6195" i="37"/>
  <c r="M6194" i="37"/>
  <c r="M6193" i="37"/>
  <c r="M6192" i="37"/>
  <c r="M6191" i="37"/>
  <c r="M6190" i="37"/>
  <c r="M6189" i="37"/>
  <c r="M6188" i="37"/>
  <c r="M6187" i="37"/>
  <c r="M6186" i="37"/>
  <c r="M6185" i="37"/>
  <c r="M6184" i="37"/>
  <c r="M6183" i="37"/>
  <c r="M6182" i="37"/>
  <c r="M6181" i="37"/>
  <c r="M6180" i="37"/>
  <c r="M6179" i="37"/>
  <c r="M6178" i="37"/>
  <c r="M6177" i="37"/>
  <c r="M6176" i="37"/>
  <c r="M6175" i="37"/>
  <c r="M6174" i="37"/>
  <c r="M6173" i="37"/>
  <c r="M6172" i="37"/>
  <c r="M6171" i="37"/>
  <c r="M6170" i="37"/>
  <c r="M6169" i="37"/>
  <c r="M6168" i="37"/>
  <c r="M6167" i="37"/>
  <c r="M6166" i="37"/>
  <c r="M6165" i="37"/>
  <c r="M6164" i="37"/>
  <c r="M6163" i="37"/>
  <c r="M6162" i="37"/>
  <c r="M6161" i="37"/>
  <c r="M6160" i="37"/>
  <c r="M6159" i="37"/>
  <c r="M6158" i="37"/>
  <c r="M6157" i="37"/>
  <c r="M6156" i="37"/>
  <c r="M6155" i="37"/>
  <c r="M6154" i="37"/>
  <c r="M6153" i="37"/>
  <c r="M6152" i="37"/>
  <c r="M6151" i="37"/>
  <c r="M6150" i="37"/>
  <c r="M6149" i="37"/>
  <c r="M6148" i="37"/>
  <c r="M6147" i="37"/>
  <c r="M6146" i="37"/>
  <c r="M6145" i="37"/>
  <c r="M6144" i="37"/>
  <c r="M6143" i="37"/>
  <c r="M6142" i="37"/>
  <c r="M6141" i="37"/>
  <c r="M6140" i="37"/>
  <c r="M6139" i="37"/>
  <c r="M6138" i="37"/>
  <c r="M6137" i="37"/>
  <c r="M6136" i="37"/>
  <c r="M6135" i="37"/>
  <c r="M6134" i="37"/>
  <c r="M6133" i="37"/>
  <c r="M6132" i="37"/>
  <c r="M6131" i="37"/>
  <c r="M6130" i="37"/>
  <c r="M6129" i="37"/>
  <c r="M6128" i="37"/>
  <c r="M6127" i="37"/>
  <c r="M6126" i="37"/>
  <c r="M6125" i="37"/>
  <c r="M6124" i="37"/>
  <c r="M6123" i="37"/>
  <c r="M6122" i="37"/>
  <c r="M6121" i="37"/>
  <c r="M6120" i="37"/>
  <c r="M6119" i="37"/>
  <c r="M6118" i="37"/>
  <c r="M6117" i="37"/>
  <c r="M6116" i="37"/>
  <c r="M6115" i="37"/>
  <c r="M6114" i="37"/>
  <c r="M6113" i="37"/>
  <c r="M6112" i="37"/>
  <c r="M6111" i="37"/>
  <c r="M6110" i="37"/>
  <c r="M6109" i="37"/>
  <c r="M6108" i="37"/>
  <c r="M6107" i="37"/>
  <c r="M6106" i="37"/>
  <c r="M6105" i="37"/>
  <c r="M6104" i="37"/>
  <c r="M6103" i="37"/>
  <c r="M6102" i="37"/>
  <c r="M6101" i="37"/>
  <c r="M6100" i="37"/>
  <c r="M6099" i="37"/>
  <c r="M6098" i="37"/>
  <c r="M6097" i="37"/>
  <c r="M6096" i="37"/>
  <c r="M6095" i="37"/>
  <c r="M6094" i="37"/>
  <c r="M6093" i="37"/>
  <c r="M6092" i="37"/>
  <c r="M6091" i="37"/>
  <c r="M6090" i="37"/>
  <c r="M6089" i="37"/>
  <c r="M6088" i="37"/>
  <c r="M6087" i="37"/>
  <c r="M6086" i="37"/>
  <c r="M6085" i="37"/>
  <c r="M6084" i="37"/>
  <c r="M6083" i="37"/>
  <c r="M6082" i="37"/>
  <c r="M6081" i="37"/>
  <c r="M6080" i="37"/>
  <c r="M6079" i="37"/>
  <c r="M6078" i="37"/>
  <c r="M6077" i="37"/>
  <c r="M6076" i="37"/>
  <c r="M6075" i="37"/>
  <c r="M6074" i="37"/>
  <c r="M6073" i="37"/>
  <c r="M6072" i="37"/>
  <c r="M6071" i="37"/>
  <c r="M6070" i="37"/>
  <c r="M6069" i="37"/>
  <c r="M6068" i="37"/>
  <c r="M6067" i="37"/>
  <c r="M6066" i="37"/>
  <c r="M6065" i="37"/>
  <c r="M6064" i="37"/>
  <c r="M6063" i="37"/>
  <c r="M6062" i="37"/>
  <c r="M6061" i="37"/>
  <c r="M6060" i="37"/>
  <c r="M6059" i="37"/>
  <c r="M6058" i="37"/>
  <c r="M6057" i="37"/>
  <c r="M6056" i="37"/>
  <c r="M6055" i="37"/>
  <c r="M6054" i="37"/>
  <c r="M6053" i="37"/>
  <c r="M6052" i="37"/>
  <c r="M6051" i="37"/>
  <c r="M6050" i="37"/>
  <c r="M6049" i="37"/>
  <c r="M6048" i="37"/>
  <c r="M6047" i="37"/>
  <c r="M6046" i="37"/>
  <c r="M6045" i="37"/>
  <c r="M6044" i="37"/>
  <c r="M6043" i="37"/>
  <c r="M6042" i="37"/>
  <c r="M6041" i="37"/>
  <c r="M6040" i="37"/>
  <c r="M6039" i="37"/>
  <c r="M6038" i="37"/>
  <c r="M6037" i="37"/>
  <c r="M6036" i="37"/>
  <c r="M6035" i="37"/>
  <c r="M6034" i="37"/>
  <c r="M6033" i="37"/>
  <c r="M6032" i="37"/>
  <c r="M6031" i="37"/>
  <c r="M6030" i="37"/>
  <c r="M6029" i="37"/>
  <c r="M6028" i="37"/>
  <c r="M6027" i="37"/>
  <c r="M6026" i="37"/>
  <c r="M6025" i="37"/>
  <c r="M6024" i="37"/>
  <c r="M6023" i="37"/>
  <c r="M6022" i="37"/>
  <c r="M6021" i="37"/>
  <c r="M6020" i="37"/>
  <c r="M6019" i="37"/>
  <c r="M6018" i="37"/>
  <c r="M6017" i="37"/>
  <c r="M6016" i="37"/>
  <c r="M6015" i="37"/>
  <c r="M6014" i="37"/>
  <c r="M6013" i="37"/>
  <c r="M6012" i="37"/>
  <c r="M6011" i="37"/>
  <c r="M6010" i="37"/>
  <c r="M6009" i="37"/>
  <c r="M6008" i="37"/>
  <c r="M6007" i="37"/>
  <c r="M6006" i="37"/>
  <c r="M6005" i="37"/>
  <c r="M6004" i="37"/>
  <c r="M6003" i="37"/>
  <c r="M6002" i="37"/>
  <c r="M6001" i="37"/>
  <c r="M6000" i="37"/>
  <c r="M5999" i="37"/>
  <c r="M5998" i="37"/>
  <c r="M5997" i="37"/>
  <c r="M5996" i="37"/>
  <c r="M5995" i="37"/>
  <c r="M5994" i="37"/>
  <c r="M5993" i="37"/>
  <c r="M5992" i="37"/>
  <c r="M5991" i="37"/>
  <c r="M5990" i="37"/>
  <c r="M5989" i="37"/>
  <c r="M5988" i="37"/>
  <c r="M5987" i="37"/>
  <c r="M5986" i="37"/>
  <c r="M5985" i="37"/>
  <c r="M5984" i="37"/>
  <c r="M5983" i="37"/>
  <c r="M5982" i="37"/>
  <c r="M5981" i="37"/>
  <c r="M5980" i="37"/>
  <c r="M5979" i="37"/>
  <c r="M5978" i="37"/>
  <c r="M5977" i="37"/>
  <c r="M5976" i="37"/>
  <c r="M5975" i="37"/>
  <c r="M5974" i="37"/>
  <c r="M5973" i="37"/>
  <c r="M5972" i="37"/>
  <c r="M5971" i="37"/>
  <c r="M5970" i="37"/>
  <c r="M5969" i="37"/>
  <c r="M5968" i="37"/>
  <c r="M5967" i="37"/>
  <c r="M5966" i="37"/>
  <c r="M5965" i="37"/>
  <c r="M5964" i="37"/>
  <c r="M5963" i="37"/>
  <c r="M5962" i="37"/>
  <c r="M5961" i="37"/>
  <c r="M5960" i="37"/>
  <c r="M5959" i="37"/>
  <c r="M5958" i="37"/>
  <c r="M5957" i="37"/>
  <c r="M5956" i="37"/>
  <c r="M5955" i="37"/>
  <c r="M5954" i="37"/>
  <c r="M5953" i="37"/>
  <c r="M5952" i="37"/>
  <c r="M5951" i="37"/>
  <c r="M5950" i="37"/>
  <c r="M5949" i="37"/>
  <c r="M5948" i="37"/>
  <c r="M5947" i="37"/>
  <c r="M5946" i="37"/>
  <c r="M5945" i="37"/>
  <c r="M5944" i="37"/>
  <c r="M5943" i="37"/>
  <c r="M5942" i="37"/>
  <c r="M5941" i="37"/>
  <c r="M5940" i="37"/>
  <c r="M5939" i="37"/>
  <c r="M5938" i="37"/>
  <c r="M5937" i="37"/>
  <c r="M5936" i="37"/>
  <c r="M5935" i="37"/>
  <c r="M5934" i="37"/>
  <c r="M5933" i="37"/>
  <c r="M5932" i="37"/>
  <c r="M5931" i="37"/>
  <c r="M5930" i="37"/>
  <c r="M5929" i="37"/>
  <c r="M5928" i="37"/>
  <c r="M5927" i="37"/>
  <c r="M5926" i="37"/>
  <c r="M5925" i="37"/>
  <c r="M5924" i="37"/>
  <c r="M5923" i="37"/>
  <c r="M5922" i="37"/>
  <c r="M5921" i="37"/>
  <c r="M5920" i="37"/>
  <c r="M5919" i="37"/>
  <c r="M5918" i="37"/>
  <c r="M5917" i="37"/>
  <c r="M5916" i="37"/>
  <c r="M5915" i="37"/>
  <c r="M5914" i="37"/>
  <c r="M5913" i="37"/>
  <c r="M5912" i="37"/>
  <c r="M5911" i="37"/>
  <c r="M5910" i="37"/>
  <c r="M5909" i="37"/>
  <c r="M5908" i="37"/>
  <c r="M5907" i="37"/>
  <c r="M5906" i="37"/>
  <c r="M5905" i="37"/>
  <c r="M5904" i="37"/>
  <c r="M5903" i="37"/>
  <c r="M5902" i="37"/>
  <c r="M5901" i="37"/>
  <c r="M5900" i="37"/>
  <c r="M5899" i="37"/>
  <c r="M5898" i="37"/>
  <c r="M5897" i="37"/>
  <c r="M5896" i="37"/>
  <c r="M5895" i="37"/>
  <c r="M5894" i="37"/>
  <c r="M5893" i="37"/>
  <c r="M5892" i="37"/>
  <c r="M5891" i="37"/>
  <c r="M5890" i="37"/>
  <c r="M5889" i="37"/>
  <c r="M5888" i="37"/>
  <c r="M5887" i="37"/>
  <c r="M5886" i="37"/>
  <c r="M5885" i="37"/>
  <c r="M5884" i="37"/>
  <c r="M5883" i="37"/>
  <c r="M5882" i="37"/>
  <c r="M5881" i="37"/>
  <c r="M5880" i="37"/>
  <c r="M5879" i="37"/>
  <c r="M5878" i="37"/>
  <c r="M5877" i="37"/>
  <c r="M5876" i="37"/>
  <c r="M5875" i="37"/>
  <c r="M5874" i="37"/>
  <c r="M5873" i="37"/>
  <c r="M5872" i="37"/>
  <c r="M5871" i="37"/>
  <c r="M5870" i="37"/>
  <c r="M5869" i="37"/>
  <c r="M5868" i="37"/>
  <c r="M5867" i="37"/>
  <c r="M5866" i="37"/>
  <c r="M5865" i="37"/>
  <c r="M5864" i="37"/>
  <c r="M5863" i="37"/>
  <c r="M5862" i="37"/>
  <c r="M5861" i="37"/>
  <c r="M5860" i="37"/>
  <c r="M5859" i="37"/>
  <c r="M5858" i="37"/>
  <c r="M5857" i="37"/>
  <c r="M5856" i="37"/>
  <c r="M5855" i="37"/>
  <c r="M5854" i="37"/>
  <c r="M5853" i="37"/>
  <c r="M5852" i="37"/>
  <c r="M5851" i="37"/>
  <c r="M5850" i="37"/>
  <c r="M5849" i="37"/>
  <c r="M5848" i="37"/>
  <c r="M5847" i="37"/>
  <c r="M5846" i="37"/>
  <c r="M5845" i="37"/>
  <c r="M5844" i="37"/>
  <c r="M5843" i="37"/>
  <c r="M5842" i="37"/>
  <c r="M5841" i="37"/>
  <c r="M5840" i="37"/>
  <c r="M5839" i="37"/>
  <c r="M5838" i="37"/>
  <c r="M5837" i="37"/>
  <c r="M5836" i="37"/>
  <c r="M5835" i="37"/>
  <c r="M5834" i="37"/>
  <c r="M5833" i="37"/>
  <c r="M5832" i="37"/>
  <c r="M5831" i="37"/>
  <c r="M5830" i="37"/>
  <c r="M5829" i="37"/>
  <c r="M5828" i="37"/>
  <c r="M5827" i="37"/>
  <c r="M5826" i="37"/>
  <c r="M5825" i="37"/>
  <c r="M5824" i="37"/>
  <c r="M5823" i="37"/>
  <c r="M5822" i="37"/>
  <c r="M5821" i="37"/>
  <c r="M5820" i="37"/>
  <c r="M5819" i="37"/>
  <c r="M5818" i="37"/>
  <c r="M5817" i="37"/>
  <c r="M5816" i="37"/>
  <c r="M5815" i="37"/>
  <c r="M5814" i="37"/>
  <c r="M5813" i="37"/>
  <c r="M5812" i="37"/>
  <c r="M5811" i="37"/>
  <c r="M5810" i="37"/>
  <c r="M5809" i="37"/>
  <c r="M5808" i="37"/>
  <c r="M5807" i="37"/>
  <c r="M5806" i="37"/>
  <c r="M5805" i="37"/>
  <c r="M5804" i="37"/>
  <c r="M5803" i="37"/>
  <c r="M5802" i="37"/>
  <c r="M5801" i="37"/>
  <c r="M5800" i="37"/>
  <c r="M5799" i="37"/>
  <c r="M5798" i="37"/>
  <c r="M5797" i="37"/>
  <c r="M5796" i="37"/>
  <c r="M5795" i="37"/>
  <c r="M5794" i="37"/>
  <c r="M5793" i="37"/>
  <c r="M5792" i="37"/>
  <c r="M5791" i="37"/>
  <c r="M5790" i="37"/>
  <c r="M5789" i="37"/>
  <c r="M5788" i="37"/>
  <c r="M5787" i="37"/>
  <c r="M5786" i="37"/>
  <c r="M5785" i="37"/>
  <c r="M5784" i="37"/>
  <c r="M5783" i="37"/>
  <c r="M5782" i="37"/>
  <c r="M5781" i="37"/>
  <c r="M5780" i="37"/>
  <c r="M5779" i="37"/>
  <c r="M5778" i="37"/>
  <c r="M5777" i="37"/>
  <c r="M5776" i="37"/>
  <c r="M5775" i="37"/>
  <c r="M5774" i="37"/>
  <c r="M5773" i="37"/>
  <c r="M5772" i="37"/>
  <c r="M5771" i="37"/>
  <c r="M5770" i="37"/>
  <c r="M5769" i="37"/>
  <c r="M5768" i="37"/>
  <c r="M5767" i="37"/>
  <c r="M5766" i="37"/>
  <c r="M5765" i="37"/>
  <c r="M5764" i="37"/>
  <c r="M5763" i="37"/>
  <c r="M5762" i="37"/>
  <c r="M5761" i="37"/>
  <c r="M5760" i="37"/>
  <c r="M5759" i="37"/>
  <c r="M5758" i="37"/>
  <c r="M5757" i="37"/>
  <c r="M5756" i="37"/>
  <c r="M5755" i="37"/>
  <c r="M5754" i="37"/>
  <c r="M5753" i="37"/>
  <c r="M5752" i="37"/>
  <c r="M5751" i="37"/>
  <c r="M5750" i="37"/>
  <c r="M5749" i="37"/>
  <c r="M5748" i="37"/>
  <c r="M5747" i="37"/>
  <c r="M5746" i="37"/>
  <c r="M5745" i="37"/>
  <c r="M5744" i="37"/>
  <c r="M5743" i="37"/>
  <c r="M5742" i="37"/>
  <c r="M5741" i="37"/>
  <c r="M5740" i="37"/>
  <c r="M5739" i="37"/>
  <c r="M5738" i="37"/>
  <c r="M5737" i="37"/>
  <c r="M5736" i="37"/>
  <c r="M5735" i="37"/>
  <c r="M5734" i="37"/>
  <c r="M5733" i="37"/>
  <c r="M5732" i="37"/>
  <c r="M5731" i="37"/>
  <c r="M5730" i="37"/>
  <c r="M5729" i="37"/>
  <c r="M5728" i="37"/>
  <c r="M5727" i="37"/>
  <c r="M5726" i="37"/>
  <c r="M5725" i="37"/>
  <c r="M5724" i="37"/>
  <c r="M5723" i="37"/>
  <c r="M5722" i="37"/>
  <c r="M5721" i="37"/>
  <c r="M5720" i="37"/>
  <c r="M5719" i="37"/>
  <c r="M5718" i="37"/>
  <c r="M5717" i="37"/>
  <c r="M5716" i="37"/>
  <c r="M5715" i="37"/>
  <c r="M5714" i="37"/>
  <c r="M5713" i="37"/>
  <c r="M5712" i="37"/>
  <c r="M5711" i="37"/>
  <c r="M5710" i="37"/>
  <c r="M5709" i="37"/>
  <c r="M5708" i="37"/>
  <c r="M5707" i="37"/>
  <c r="M5706" i="37"/>
  <c r="M5705" i="37"/>
  <c r="M5704" i="37"/>
  <c r="M5703" i="37"/>
  <c r="M5702" i="37"/>
  <c r="M5701" i="37"/>
  <c r="M5700" i="37"/>
  <c r="M5699" i="37"/>
  <c r="M5698" i="37"/>
  <c r="M5697" i="37"/>
  <c r="M5696" i="37"/>
  <c r="M5695" i="37"/>
  <c r="M5694" i="37"/>
  <c r="M5693" i="37"/>
  <c r="M5692" i="37"/>
  <c r="M5691" i="37"/>
  <c r="M5690" i="37"/>
  <c r="M5689" i="37"/>
  <c r="M5688" i="37"/>
  <c r="M5687" i="37"/>
  <c r="M5686" i="37"/>
  <c r="M5685" i="37"/>
  <c r="M5684" i="37"/>
  <c r="M5683" i="37"/>
  <c r="M5682" i="37"/>
  <c r="M5681" i="37"/>
  <c r="M5680" i="37"/>
  <c r="M5679" i="37"/>
  <c r="M5678" i="37"/>
  <c r="M5677" i="37"/>
  <c r="M5676" i="37"/>
  <c r="M5675" i="37"/>
  <c r="M5674" i="37"/>
  <c r="M5673" i="37"/>
  <c r="M5672" i="37"/>
  <c r="M5671" i="37"/>
  <c r="M5670" i="37"/>
  <c r="M5669" i="37"/>
  <c r="M5668" i="37"/>
  <c r="M5667" i="37"/>
  <c r="M5666" i="37"/>
  <c r="M5665" i="37"/>
  <c r="M5664" i="37"/>
  <c r="M5663" i="37"/>
  <c r="M5662" i="37"/>
  <c r="M5661" i="37"/>
  <c r="M5660" i="37"/>
  <c r="M5659" i="37"/>
  <c r="M5658" i="37"/>
  <c r="M5657" i="37"/>
  <c r="M5656" i="37"/>
  <c r="M5655" i="37"/>
  <c r="M5654" i="37"/>
  <c r="M5653" i="37"/>
  <c r="M5652" i="37"/>
  <c r="M5651" i="37"/>
  <c r="M5650" i="37"/>
  <c r="M5649" i="37"/>
  <c r="M5648" i="37"/>
  <c r="M5647" i="37"/>
  <c r="M5646" i="37"/>
  <c r="M5645" i="37"/>
  <c r="M5644" i="37"/>
  <c r="M5643" i="37"/>
  <c r="M5642" i="37"/>
  <c r="M5641" i="37"/>
  <c r="M5640" i="37"/>
  <c r="M5639" i="37"/>
  <c r="M5638" i="37"/>
  <c r="M5637" i="37"/>
  <c r="M5636" i="37"/>
  <c r="M5635" i="37"/>
  <c r="M5634" i="37"/>
  <c r="M5633" i="37"/>
  <c r="M5632" i="37"/>
  <c r="M5631" i="37"/>
  <c r="M5630" i="37"/>
  <c r="M5629" i="37"/>
  <c r="M5628" i="37"/>
  <c r="M5627" i="37"/>
  <c r="M5626" i="37"/>
  <c r="M5625" i="37"/>
  <c r="M5624" i="37"/>
  <c r="M5623" i="37"/>
  <c r="M5622" i="37"/>
  <c r="M5621" i="37"/>
  <c r="M5620" i="37"/>
  <c r="M5619" i="37"/>
  <c r="M5618" i="37"/>
  <c r="M5617" i="37"/>
  <c r="M5616" i="37"/>
  <c r="M5615" i="37"/>
  <c r="M5614" i="37"/>
  <c r="M5613" i="37"/>
  <c r="M5612" i="37"/>
  <c r="M5611" i="37"/>
  <c r="M5610" i="37"/>
  <c r="M5609" i="37"/>
  <c r="M5608" i="37"/>
  <c r="M5607" i="37"/>
  <c r="M5606" i="37"/>
  <c r="M5605" i="37"/>
  <c r="M5604" i="37"/>
  <c r="M5603" i="37"/>
  <c r="M5602" i="37"/>
  <c r="M5601" i="37"/>
  <c r="M5600" i="37"/>
  <c r="M5599" i="37"/>
  <c r="M5598" i="37"/>
  <c r="M5597" i="37"/>
  <c r="M5596" i="37"/>
  <c r="M5595" i="37"/>
  <c r="M5594" i="37"/>
  <c r="M5593" i="37"/>
  <c r="M5592" i="37"/>
  <c r="M5591" i="37"/>
  <c r="M5590" i="37"/>
  <c r="M5589" i="37"/>
  <c r="M5588" i="37"/>
  <c r="M5587" i="37"/>
  <c r="M5586" i="37"/>
  <c r="M5585" i="37"/>
  <c r="M5584" i="37"/>
  <c r="M5583" i="37"/>
  <c r="M5582" i="37"/>
  <c r="M5581" i="37"/>
  <c r="M5580" i="37"/>
  <c r="M5579" i="37"/>
  <c r="M5578" i="37"/>
  <c r="M5577" i="37"/>
  <c r="M5576" i="37"/>
  <c r="M5575" i="37"/>
  <c r="M5574" i="37"/>
  <c r="M5573" i="37"/>
  <c r="M5572" i="37"/>
  <c r="M5571" i="37"/>
  <c r="M5570" i="37"/>
  <c r="M5569" i="37"/>
  <c r="M5568" i="37"/>
  <c r="M5567" i="37"/>
  <c r="M5566" i="37"/>
  <c r="M5565" i="37"/>
  <c r="M5564" i="37"/>
  <c r="M5563" i="37"/>
  <c r="M5562" i="37"/>
  <c r="M5561" i="37"/>
  <c r="M5560" i="37"/>
  <c r="M5559" i="37"/>
  <c r="M5558" i="37"/>
  <c r="M5557" i="37"/>
  <c r="M5556" i="37"/>
  <c r="M5555" i="37"/>
  <c r="M5554" i="37"/>
  <c r="M5553" i="37"/>
  <c r="M5552" i="37"/>
  <c r="M5551" i="37"/>
  <c r="M5550" i="37"/>
  <c r="M5549" i="37"/>
  <c r="M5548" i="37"/>
  <c r="M5547" i="37"/>
  <c r="M5546" i="37"/>
  <c r="M5545" i="37"/>
  <c r="M5544" i="37"/>
  <c r="M5543" i="37"/>
  <c r="M5542" i="37"/>
  <c r="M5541" i="37"/>
  <c r="M5540" i="37"/>
  <c r="M5539" i="37"/>
  <c r="M5538" i="37"/>
  <c r="M5537" i="37"/>
  <c r="M5536" i="37"/>
  <c r="M5535" i="37"/>
  <c r="M5534" i="37"/>
  <c r="M5533" i="37"/>
  <c r="M5532" i="37"/>
  <c r="M5531" i="37"/>
  <c r="M5530" i="37"/>
  <c r="M5529" i="37"/>
  <c r="M5528" i="37"/>
  <c r="M5527" i="37"/>
  <c r="M5526" i="37"/>
  <c r="M5525" i="37"/>
  <c r="M5524" i="37"/>
  <c r="M5523" i="37"/>
  <c r="M5522" i="37"/>
  <c r="M5521" i="37"/>
  <c r="M5520" i="37"/>
  <c r="M5519" i="37"/>
  <c r="M5518" i="37"/>
  <c r="M5517" i="37"/>
  <c r="M5516" i="37"/>
  <c r="M5515" i="37"/>
  <c r="M5514" i="37"/>
  <c r="M5513" i="37"/>
  <c r="M5512" i="37"/>
  <c r="M5511" i="37"/>
  <c r="M5510" i="37"/>
  <c r="M5509" i="37"/>
  <c r="M5508" i="37"/>
  <c r="M5507" i="37"/>
  <c r="M5506" i="37"/>
  <c r="M5505" i="37"/>
  <c r="M5504" i="37"/>
  <c r="M5503" i="37"/>
  <c r="M5502" i="37"/>
  <c r="M5501" i="37"/>
  <c r="M5500" i="37"/>
  <c r="M5499" i="37"/>
  <c r="M5498" i="37"/>
  <c r="M5497" i="37"/>
  <c r="M5496" i="37"/>
  <c r="M5495" i="37"/>
  <c r="M5494" i="37"/>
  <c r="M5493" i="37"/>
  <c r="M5492" i="37"/>
  <c r="M5491" i="37"/>
  <c r="M5490" i="37"/>
  <c r="M5489" i="37"/>
  <c r="M5488" i="37"/>
  <c r="M5487" i="37"/>
  <c r="M5486" i="37"/>
  <c r="M5485" i="37"/>
  <c r="M5484" i="37"/>
  <c r="M5483" i="37"/>
  <c r="M5482" i="37"/>
  <c r="M5481" i="37"/>
  <c r="M5480" i="37"/>
  <c r="M5479" i="37"/>
  <c r="M5478" i="37"/>
  <c r="M5477" i="37"/>
  <c r="M5476" i="37"/>
  <c r="M5475" i="37"/>
  <c r="M5474" i="37"/>
  <c r="M5473" i="37"/>
  <c r="M5472" i="37"/>
  <c r="M5471" i="37"/>
  <c r="M5470" i="37"/>
  <c r="M5469" i="37"/>
  <c r="M5468" i="37"/>
  <c r="M5467" i="37"/>
  <c r="M5466" i="37"/>
  <c r="M5465" i="37"/>
  <c r="M5464" i="37"/>
  <c r="M5463" i="37"/>
  <c r="M5462" i="37"/>
  <c r="M5461" i="37"/>
  <c r="M5460" i="37"/>
  <c r="M5459" i="37"/>
  <c r="M5458" i="37"/>
  <c r="M5457" i="37"/>
  <c r="M5456" i="37"/>
  <c r="M5455" i="37"/>
  <c r="M5454" i="37"/>
  <c r="M5453" i="37"/>
  <c r="M5452" i="37"/>
  <c r="M5451" i="37"/>
  <c r="M5450" i="37"/>
  <c r="M5449" i="37"/>
  <c r="M5448" i="37"/>
  <c r="M5447" i="37"/>
  <c r="M5446" i="37"/>
  <c r="M5445" i="37"/>
  <c r="M5444" i="37"/>
  <c r="M5443" i="37"/>
  <c r="M5442" i="37"/>
  <c r="M5441" i="37"/>
  <c r="M5440" i="37"/>
  <c r="M5439" i="37"/>
  <c r="M5438" i="37"/>
  <c r="M5437" i="37"/>
  <c r="M5436" i="37"/>
  <c r="M5435" i="37"/>
  <c r="M5434" i="37"/>
  <c r="M5433" i="37"/>
  <c r="M5432" i="37"/>
  <c r="M5431" i="37"/>
  <c r="M5430" i="37"/>
  <c r="M5429" i="37"/>
  <c r="M5428" i="37"/>
  <c r="M5427" i="37"/>
  <c r="M5426" i="37"/>
  <c r="M5425" i="37"/>
  <c r="M5424" i="37"/>
  <c r="M5423" i="37"/>
  <c r="M5422" i="37"/>
  <c r="M5421" i="37"/>
  <c r="M5420" i="37"/>
  <c r="M5419" i="37"/>
  <c r="M5418" i="37"/>
  <c r="M5417" i="37"/>
  <c r="M5416" i="37"/>
  <c r="M5415" i="37"/>
  <c r="M5414" i="37"/>
  <c r="M5413" i="37"/>
  <c r="M5412" i="37"/>
  <c r="M5411" i="37"/>
  <c r="M5410" i="37"/>
  <c r="M5409" i="37"/>
  <c r="M5408" i="37"/>
  <c r="M5407" i="37"/>
  <c r="M5406" i="37"/>
  <c r="M5405" i="37"/>
  <c r="M5404" i="37"/>
  <c r="M5403" i="37"/>
  <c r="M5402" i="37"/>
  <c r="M5401" i="37"/>
  <c r="M5400" i="37"/>
  <c r="M5399" i="37"/>
  <c r="M5398" i="37"/>
  <c r="M5397" i="37"/>
  <c r="M5396" i="37"/>
  <c r="M5395" i="37"/>
  <c r="M5394" i="37"/>
  <c r="M5393" i="37"/>
  <c r="M5392" i="37"/>
  <c r="M5391" i="37"/>
  <c r="M5390" i="37"/>
  <c r="M5389" i="37"/>
  <c r="M5388" i="37"/>
  <c r="M5387" i="37"/>
  <c r="M5386" i="37"/>
  <c r="M5385" i="37"/>
  <c r="M5384" i="37"/>
  <c r="M5383" i="37"/>
  <c r="M5382" i="37"/>
  <c r="M5381" i="37"/>
  <c r="M5380" i="37"/>
  <c r="M5379" i="37"/>
  <c r="M5378" i="37"/>
  <c r="M5377" i="37"/>
  <c r="M5376" i="37"/>
  <c r="M5375" i="37"/>
  <c r="M5374" i="37"/>
  <c r="M5373" i="37"/>
  <c r="M5372" i="37"/>
  <c r="M5371" i="37"/>
  <c r="M5370" i="37"/>
  <c r="M5369" i="37"/>
  <c r="M5368" i="37"/>
  <c r="M5367" i="37"/>
  <c r="M5366" i="37"/>
  <c r="M5365" i="37"/>
  <c r="M5364" i="37"/>
  <c r="M5363" i="37"/>
  <c r="M5362" i="37"/>
  <c r="M5361" i="37"/>
  <c r="M5360" i="37"/>
  <c r="M5359" i="37"/>
  <c r="M5358" i="37"/>
  <c r="M5357" i="37"/>
  <c r="M5356" i="37"/>
  <c r="M5355" i="37"/>
  <c r="M5354" i="37"/>
  <c r="M5353" i="37"/>
  <c r="M5352" i="37"/>
  <c r="M5351" i="37"/>
  <c r="M5350" i="37"/>
  <c r="M5349" i="37"/>
  <c r="M5348" i="37"/>
  <c r="M5347" i="37"/>
  <c r="M5346" i="37"/>
  <c r="M5345" i="37"/>
  <c r="M5344" i="37"/>
  <c r="M5343" i="37"/>
  <c r="M5342" i="37"/>
  <c r="M5341" i="37"/>
  <c r="M5340" i="37"/>
  <c r="M5339" i="37"/>
  <c r="M5338" i="37"/>
  <c r="M5337" i="37"/>
  <c r="M5336" i="37"/>
  <c r="M5335" i="37"/>
  <c r="M5334" i="37"/>
  <c r="M5333" i="37"/>
  <c r="M5332" i="37"/>
  <c r="M5331" i="37"/>
  <c r="M5330" i="37"/>
  <c r="M5329" i="37"/>
  <c r="M5328" i="37"/>
  <c r="M5327" i="37"/>
  <c r="M5326" i="37"/>
  <c r="M5325" i="37"/>
  <c r="M5324" i="37"/>
  <c r="M5323" i="37"/>
  <c r="M5322" i="37"/>
  <c r="M5321" i="37"/>
  <c r="M5320" i="37"/>
  <c r="M5319" i="37"/>
  <c r="M5318" i="37"/>
  <c r="M5317" i="37"/>
  <c r="M5316" i="37"/>
  <c r="M5315" i="37"/>
  <c r="M5314" i="37"/>
  <c r="M5313" i="37"/>
  <c r="M5312" i="37"/>
  <c r="M5311" i="37"/>
  <c r="M5310" i="37"/>
  <c r="M5309" i="37"/>
  <c r="M5308" i="37"/>
  <c r="M5307" i="37"/>
  <c r="M5306" i="37"/>
  <c r="M5305" i="37"/>
  <c r="M5304" i="37"/>
  <c r="M5303" i="37"/>
  <c r="M5302" i="37"/>
  <c r="M5301" i="37"/>
  <c r="M5300" i="37"/>
  <c r="M5299" i="37"/>
  <c r="M5298" i="37"/>
  <c r="M5297" i="37"/>
  <c r="M5296" i="37"/>
  <c r="M5295" i="37"/>
  <c r="M5294" i="37"/>
  <c r="M5293" i="37"/>
  <c r="M5292" i="37"/>
  <c r="M5291" i="37"/>
  <c r="M5290" i="37"/>
  <c r="M5289" i="37"/>
  <c r="M5288" i="37"/>
  <c r="M5287" i="37"/>
  <c r="M5286" i="37"/>
  <c r="M5285" i="37"/>
  <c r="M5284" i="37"/>
  <c r="M5283" i="37"/>
  <c r="M5282" i="37"/>
  <c r="M5281" i="37"/>
  <c r="M5280" i="37"/>
  <c r="M5279" i="37"/>
  <c r="M5278" i="37"/>
  <c r="M5277" i="37"/>
  <c r="M5276" i="37"/>
  <c r="M5275" i="37"/>
  <c r="M5274" i="37"/>
  <c r="M5273" i="37"/>
  <c r="M5272" i="37"/>
  <c r="M5271" i="37"/>
  <c r="M5270" i="37"/>
  <c r="M5269" i="37"/>
  <c r="M5268" i="37"/>
  <c r="M5267" i="37"/>
  <c r="M5266" i="37"/>
  <c r="M5265" i="37"/>
  <c r="M5264" i="37"/>
  <c r="M5263" i="37"/>
  <c r="M5262" i="37"/>
  <c r="M5261" i="37"/>
  <c r="M5260" i="37"/>
  <c r="M5259" i="37"/>
  <c r="M5258" i="37"/>
  <c r="M5257" i="37"/>
  <c r="M5256" i="37"/>
  <c r="M5255" i="37"/>
  <c r="M5254" i="37"/>
  <c r="M5253" i="37"/>
  <c r="M5252" i="37"/>
  <c r="M5251" i="37"/>
  <c r="M5250" i="37"/>
  <c r="M5249" i="37"/>
  <c r="M5248" i="37"/>
  <c r="M5247" i="37"/>
  <c r="M5246" i="37"/>
  <c r="M5245" i="37"/>
  <c r="M5244" i="37"/>
  <c r="M5243" i="37"/>
  <c r="M5242" i="37"/>
  <c r="M5241" i="37"/>
  <c r="M5240" i="37"/>
  <c r="M5239" i="37"/>
  <c r="M5238" i="37"/>
  <c r="M5237" i="37"/>
  <c r="M5236" i="37"/>
  <c r="M5235" i="37"/>
  <c r="M5234" i="37"/>
  <c r="M5233" i="37"/>
  <c r="M5232" i="37"/>
  <c r="M5231" i="37"/>
  <c r="M5230" i="37"/>
  <c r="M5229" i="37"/>
  <c r="M5228" i="37"/>
  <c r="M5227" i="37"/>
  <c r="M5226" i="37"/>
  <c r="M5225" i="37"/>
  <c r="M5224" i="37"/>
  <c r="M5223" i="37"/>
  <c r="M5222" i="37"/>
  <c r="M5221" i="37"/>
  <c r="M5220" i="37"/>
  <c r="M5219" i="37"/>
  <c r="M5218" i="37"/>
  <c r="M5217" i="37"/>
  <c r="M5216" i="37"/>
  <c r="M5215" i="37"/>
  <c r="M5214" i="37"/>
  <c r="M5213" i="37"/>
  <c r="M5212" i="37"/>
  <c r="M5211" i="37"/>
  <c r="M5210" i="37"/>
  <c r="M5209" i="37"/>
  <c r="M5208" i="37"/>
  <c r="M5207" i="37"/>
  <c r="M5206" i="37"/>
  <c r="M5205" i="37"/>
  <c r="M5204" i="37"/>
  <c r="M5203" i="37"/>
  <c r="M5202" i="37"/>
  <c r="M5201" i="37"/>
  <c r="M5200" i="37"/>
  <c r="M5199" i="37"/>
  <c r="M5198" i="37"/>
  <c r="M5197" i="37"/>
  <c r="M5196" i="37"/>
  <c r="M5195" i="37"/>
  <c r="M5194" i="37"/>
  <c r="M5193" i="37"/>
  <c r="M5192" i="37"/>
  <c r="M5191" i="37"/>
  <c r="M5190" i="37"/>
  <c r="M5189" i="37"/>
  <c r="M5188" i="37"/>
  <c r="M5187" i="37"/>
  <c r="M5186" i="37"/>
  <c r="M5185" i="37"/>
  <c r="M5184" i="37"/>
  <c r="M5183" i="37"/>
  <c r="M5182" i="37"/>
  <c r="M5181" i="37"/>
  <c r="M5180" i="37"/>
  <c r="M5179" i="37"/>
  <c r="M5178" i="37"/>
  <c r="M5177" i="37"/>
  <c r="M5176" i="37"/>
  <c r="M5175" i="37"/>
  <c r="M5174" i="37"/>
  <c r="M5173" i="37"/>
  <c r="M5172" i="37"/>
  <c r="M5171" i="37"/>
  <c r="M5170" i="37"/>
  <c r="M5169" i="37"/>
  <c r="M5168" i="37"/>
  <c r="M5167" i="37"/>
  <c r="M5166" i="37"/>
  <c r="M5165" i="37"/>
  <c r="M5164" i="37"/>
  <c r="M5163" i="37"/>
  <c r="M5162" i="37"/>
  <c r="M5161" i="37"/>
  <c r="M5160" i="37"/>
  <c r="M5159" i="37"/>
  <c r="M5158" i="37"/>
  <c r="M5157" i="37"/>
  <c r="M5156" i="37"/>
  <c r="M5155" i="37"/>
  <c r="M5154" i="37"/>
  <c r="M5153" i="37"/>
  <c r="M5152" i="37"/>
  <c r="M5151" i="37"/>
  <c r="M5150" i="37"/>
  <c r="M5149" i="37"/>
  <c r="M5148" i="37"/>
  <c r="M5147" i="37"/>
  <c r="M5146" i="37"/>
  <c r="M5145" i="37"/>
  <c r="M5144" i="37"/>
  <c r="M5143" i="37"/>
  <c r="M5142" i="37"/>
  <c r="M5141" i="37"/>
  <c r="M5140" i="37"/>
  <c r="M5139" i="37"/>
  <c r="M5138" i="37"/>
  <c r="M5137" i="37"/>
  <c r="M5136" i="37"/>
  <c r="M5135" i="37"/>
  <c r="M5134" i="37"/>
  <c r="M5133" i="37"/>
  <c r="M5132" i="37"/>
  <c r="M5131" i="37"/>
  <c r="M5130" i="37"/>
  <c r="M5129" i="37"/>
  <c r="M5128" i="37"/>
  <c r="M5127" i="37"/>
  <c r="M5126" i="37"/>
  <c r="M5125" i="37"/>
  <c r="M5124" i="37"/>
  <c r="M5123" i="37"/>
  <c r="M5122" i="37"/>
  <c r="M5121" i="37"/>
  <c r="M5120" i="37"/>
  <c r="M5119" i="37"/>
  <c r="M5118" i="37"/>
  <c r="M5117" i="37"/>
  <c r="M5116" i="37"/>
  <c r="M5115" i="37"/>
  <c r="M5114" i="37"/>
  <c r="M5113" i="37"/>
  <c r="M5112" i="37"/>
  <c r="M5111" i="37"/>
  <c r="M5110" i="37"/>
  <c r="M5109" i="37"/>
  <c r="M5108" i="37"/>
  <c r="M5107" i="37"/>
  <c r="M5106" i="37"/>
  <c r="M5105" i="37"/>
  <c r="M5104" i="37"/>
  <c r="M5103" i="37"/>
  <c r="M5102" i="37"/>
  <c r="M5101" i="37"/>
  <c r="M5100" i="37"/>
  <c r="M5099" i="37"/>
  <c r="M5098" i="37"/>
  <c r="M5097" i="37"/>
  <c r="M5096" i="37"/>
  <c r="M5095" i="37"/>
  <c r="M5094" i="37"/>
  <c r="M5093" i="37"/>
  <c r="M5092" i="37"/>
  <c r="M5091" i="37"/>
  <c r="M5090" i="37"/>
  <c r="M5089" i="37"/>
  <c r="M5088" i="37"/>
  <c r="M5087" i="37"/>
  <c r="M5086" i="37"/>
  <c r="M5085" i="37"/>
  <c r="M5084" i="37"/>
  <c r="M5083" i="37"/>
  <c r="M5082" i="37"/>
  <c r="M5081" i="37"/>
  <c r="M5080" i="37"/>
  <c r="M5079" i="37"/>
  <c r="M5078" i="37"/>
  <c r="M5077" i="37"/>
  <c r="M5076" i="37"/>
  <c r="M5075" i="37"/>
  <c r="M5074" i="37"/>
  <c r="M5073" i="37"/>
  <c r="M5072" i="37"/>
  <c r="M5071" i="37"/>
  <c r="M5070" i="37"/>
  <c r="M5069" i="37"/>
  <c r="M5068" i="37"/>
  <c r="M5067" i="37"/>
  <c r="M5066" i="37"/>
  <c r="M5065" i="37"/>
  <c r="M5064" i="37"/>
  <c r="M5063" i="37"/>
  <c r="M5062" i="37"/>
  <c r="M5061" i="37"/>
  <c r="M5060" i="37"/>
  <c r="M5059" i="37"/>
  <c r="M5058" i="37"/>
  <c r="M5057" i="37"/>
  <c r="M5056" i="37"/>
  <c r="M5055" i="37"/>
  <c r="M5054" i="37"/>
  <c r="M5053" i="37"/>
  <c r="M5052" i="37"/>
  <c r="M5051" i="37"/>
  <c r="M5050" i="37"/>
  <c r="M5049" i="37"/>
  <c r="M5048" i="37"/>
  <c r="M5047" i="37"/>
  <c r="M5046" i="37"/>
  <c r="M5045" i="37"/>
  <c r="M5044" i="37"/>
  <c r="M5043" i="37"/>
  <c r="M5042" i="37"/>
  <c r="M5041" i="37"/>
  <c r="M5040" i="37"/>
  <c r="M5039" i="37"/>
  <c r="M5038" i="37"/>
  <c r="M5037" i="37"/>
  <c r="M5036" i="37"/>
  <c r="M5035" i="37"/>
  <c r="M5034" i="37"/>
  <c r="M5033" i="37"/>
  <c r="M5032" i="37"/>
  <c r="M5031" i="37"/>
  <c r="M5030" i="37"/>
  <c r="M5029" i="37"/>
  <c r="M5028" i="37"/>
  <c r="M5027" i="37"/>
  <c r="M5026" i="37"/>
  <c r="M5025" i="37"/>
  <c r="M5024" i="37"/>
  <c r="M5023" i="37"/>
  <c r="M5022" i="37"/>
  <c r="M5021" i="37"/>
  <c r="M5020" i="37"/>
  <c r="M5019" i="37"/>
  <c r="M5018" i="37"/>
  <c r="M5017" i="37"/>
  <c r="M5016" i="37"/>
  <c r="M5015" i="37"/>
  <c r="M5014" i="37"/>
  <c r="M5013" i="37"/>
  <c r="M5012" i="37"/>
  <c r="M5011" i="37"/>
  <c r="M5010" i="37"/>
  <c r="M5009" i="37"/>
  <c r="M5008" i="37"/>
  <c r="M5007" i="37"/>
  <c r="M5006" i="37"/>
  <c r="M5005" i="37"/>
  <c r="M5004" i="37"/>
  <c r="M5003" i="37"/>
  <c r="M5002" i="37"/>
  <c r="M5001" i="37"/>
  <c r="M5000" i="37"/>
  <c r="M4999" i="37"/>
  <c r="M4998" i="37"/>
  <c r="M4997" i="37"/>
  <c r="M4996" i="37"/>
  <c r="M4995" i="37"/>
  <c r="M4994" i="37"/>
  <c r="M4993" i="37"/>
  <c r="M4992" i="37"/>
  <c r="M4991" i="37"/>
  <c r="M4990" i="37"/>
  <c r="M4989" i="37"/>
  <c r="M4988" i="37"/>
  <c r="M4987" i="37"/>
  <c r="M4986" i="37"/>
  <c r="M4985" i="37"/>
  <c r="M4984" i="37"/>
  <c r="M4983" i="37"/>
  <c r="M4982" i="37"/>
  <c r="M4981" i="37"/>
  <c r="M4980" i="37"/>
  <c r="M4979" i="37"/>
  <c r="M4978" i="37"/>
  <c r="M4977" i="37"/>
  <c r="M4976" i="37"/>
  <c r="M4975" i="37"/>
  <c r="M4974" i="37"/>
  <c r="M4973" i="37"/>
  <c r="M4972" i="37"/>
  <c r="M4971" i="37"/>
  <c r="M4970" i="37"/>
  <c r="M4969" i="37"/>
  <c r="M4968" i="37"/>
  <c r="M4967" i="37"/>
  <c r="M4966" i="37"/>
  <c r="M4965" i="37"/>
  <c r="M4964" i="37"/>
  <c r="M4963" i="37"/>
  <c r="M4962" i="37"/>
  <c r="M4961" i="37"/>
  <c r="M4960" i="37"/>
  <c r="M4959" i="37"/>
  <c r="M4958" i="37"/>
  <c r="M4957" i="37"/>
  <c r="M4956" i="37"/>
  <c r="M4955" i="37"/>
  <c r="M4954" i="37"/>
  <c r="M4953" i="37"/>
  <c r="M4952" i="37"/>
  <c r="M4951" i="37"/>
  <c r="M4950" i="37"/>
  <c r="M4949" i="37"/>
  <c r="M4948" i="37"/>
  <c r="M4947" i="37"/>
  <c r="M4946" i="37"/>
  <c r="M4945" i="37"/>
  <c r="M4944" i="37"/>
  <c r="M4943" i="37"/>
  <c r="M4942" i="37"/>
  <c r="M4941" i="37"/>
  <c r="M4940" i="37"/>
  <c r="M4939" i="37"/>
  <c r="M4938" i="37"/>
  <c r="M4937" i="37"/>
  <c r="M4936" i="37"/>
  <c r="M4935" i="37"/>
  <c r="M4934" i="37"/>
  <c r="M4933" i="37"/>
  <c r="M4932" i="37"/>
  <c r="M4931" i="37"/>
  <c r="M4930" i="37"/>
  <c r="M4929" i="37"/>
  <c r="M4928" i="37"/>
  <c r="M4927" i="37"/>
  <c r="M4926" i="37"/>
  <c r="M4925" i="37"/>
  <c r="M4924" i="37"/>
  <c r="M4923" i="37"/>
  <c r="M4922" i="37"/>
  <c r="M4921" i="37"/>
  <c r="M4920" i="37"/>
  <c r="M4919" i="37"/>
  <c r="M4918" i="37"/>
  <c r="M4917" i="37"/>
  <c r="M4916" i="37"/>
  <c r="M4915" i="37"/>
  <c r="M4914" i="37"/>
  <c r="M4913" i="37"/>
  <c r="M4912" i="37"/>
  <c r="M4911" i="37"/>
  <c r="M4910" i="37"/>
  <c r="M4909" i="37"/>
  <c r="M4908" i="37"/>
  <c r="M4907" i="37"/>
  <c r="M4906" i="37"/>
  <c r="M4905" i="37"/>
  <c r="M4904" i="37"/>
  <c r="M4903" i="37"/>
  <c r="M4902" i="37"/>
  <c r="M4901" i="37"/>
  <c r="M4900" i="37"/>
  <c r="M4899" i="37"/>
  <c r="M4898" i="37"/>
  <c r="M4897" i="37"/>
  <c r="M4896" i="37"/>
  <c r="M4895" i="37"/>
  <c r="M4894" i="37"/>
  <c r="M4893" i="37"/>
  <c r="M4892" i="37"/>
  <c r="M4891" i="37"/>
  <c r="M4890" i="37"/>
  <c r="M4889" i="37"/>
  <c r="M4888" i="37"/>
  <c r="M4887" i="37"/>
  <c r="M4886" i="37"/>
  <c r="M4885" i="37"/>
  <c r="M4884" i="37"/>
  <c r="M4883" i="37"/>
  <c r="M4882" i="37"/>
  <c r="M4881" i="37"/>
  <c r="M4880" i="37"/>
  <c r="M4879" i="37"/>
  <c r="M4878" i="37"/>
  <c r="M4877" i="37"/>
  <c r="M4876" i="37"/>
  <c r="M4875" i="37"/>
  <c r="M4874" i="37"/>
  <c r="M4873" i="37"/>
  <c r="M4872" i="37"/>
  <c r="M4871" i="37"/>
  <c r="M4870" i="37"/>
  <c r="M4869" i="37"/>
  <c r="M4868" i="37"/>
  <c r="M4867" i="37"/>
  <c r="M4866" i="37"/>
  <c r="M4865" i="37"/>
  <c r="M4864" i="37"/>
  <c r="M4863" i="37"/>
  <c r="M4862" i="37"/>
  <c r="M4861" i="37"/>
  <c r="M4860" i="37"/>
  <c r="M4859" i="37"/>
  <c r="M4858" i="37"/>
  <c r="M4857" i="37"/>
  <c r="M4856" i="37"/>
  <c r="M4855" i="37"/>
  <c r="M4854" i="37"/>
  <c r="M4853" i="37"/>
  <c r="M4852" i="37"/>
  <c r="M4851" i="37"/>
  <c r="M4850" i="37"/>
  <c r="M4849" i="37"/>
  <c r="M4848" i="37"/>
  <c r="M4847" i="37"/>
  <c r="M4846" i="37"/>
  <c r="M4845" i="37"/>
  <c r="M4844" i="37"/>
  <c r="M4843" i="37"/>
  <c r="M4842" i="37"/>
  <c r="M4841" i="37"/>
  <c r="M4840" i="37"/>
  <c r="M4839" i="37"/>
  <c r="M4838" i="37"/>
  <c r="M4837" i="37"/>
  <c r="M4836" i="37"/>
  <c r="M4835" i="37"/>
  <c r="M4834" i="37"/>
  <c r="M4833" i="37"/>
  <c r="M4832" i="37"/>
  <c r="M4831" i="37"/>
  <c r="M4830" i="37"/>
  <c r="M4829" i="37"/>
  <c r="M4828" i="37"/>
  <c r="M4827" i="37"/>
  <c r="M4826" i="37"/>
  <c r="M4825" i="37"/>
  <c r="M4824" i="37"/>
  <c r="M4823" i="37"/>
  <c r="M4822" i="37"/>
  <c r="M4821" i="37"/>
  <c r="M4820" i="37"/>
  <c r="M4819" i="37"/>
  <c r="M4818" i="37"/>
  <c r="M4817" i="37"/>
  <c r="M4816" i="37"/>
  <c r="M4815" i="37"/>
  <c r="M4814" i="37"/>
  <c r="M4813" i="37"/>
  <c r="M4812" i="37"/>
  <c r="M4811" i="37"/>
  <c r="M4810" i="37"/>
  <c r="M4809" i="37"/>
  <c r="M4808" i="37"/>
  <c r="M4807" i="37"/>
  <c r="M4806" i="37"/>
  <c r="M4805" i="37"/>
  <c r="M4804" i="37"/>
  <c r="M4803" i="37"/>
  <c r="M4802" i="37"/>
  <c r="M4801" i="37"/>
  <c r="M4800" i="37"/>
  <c r="M4799" i="37"/>
  <c r="M4798" i="37"/>
  <c r="M4797" i="37"/>
  <c r="M4796" i="37"/>
  <c r="M4795" i="37"/>
  <c r="M4794" i="37"/>
  <c r="M4793" i="37"/>
  <c r="M4792" i="37"/>
  <c r="M4791" i="37"/>
  <c r="M4790" i="37"/>
  <c r="M4789" i="37"/>
  <c r="M4788" i="37"/>
  <c r="M4787" i="37"/>
  <c r="M4786" i="37"/>
  <c r="M4785" i="37"/>
  <c r="M4784" i="37"/>
  <c r="M4783" i="37"/>
  <c r="M4782" i="37"/>
  <c r="M4781" i="37"/>
  <c r="M4780" i="37"/>
  <c r="M4779" i="37"/>
  <c r="M4778" i="37"/>
  <c r="M4777" i="37"/>
  <c r="M4776" i="37"/>
  <c r="M4775" i="37"/>
  <c r="M4774" i="37"/>
  <c r="M4773" i="37"/>
  <c r="M4772" i="37"/>
  <c r="M4771" i="37"/>
  <c r="M4770" i="37"/>
  <c r="M4769" i="37"/>
  <c r="M4768" i="37"/>
  <c r="M4767" i="37"/>
  <c r="M4766" i="37"/>
  <c r="M4765" i="37"/>
  <c r="M4764" i="37"/>
  <c r="M4763" i="37"/>
  <c r="M4762" i="37"/>
  <c r="M4761" i="37"/>
  <c r="M4760" i="37"/>
  <c r="M4759" i="37"/>
  <c r="M4758" i="37"/>
  <c r="M4757" i="37"/>
  <c r="M4756" i="37"/>
  <c r="M4755" i="37"/>
  <c r="M4754" i="37"/>
  <c r="M4753" i="37"/>
  <c r="M4752" i="37"/>
  <c r="M4751" i="37"/>
  <c r="M4750" i="37"/>
  <c r="M4749" i="37"/>
  <c r="M4748" i="37"/>
  <c r="M4747" i="37"/>
  <c r="M4746" i="37"/>
  <c r="M4745" i="37"/>
  <c r="M4744" i="37"/>
  <c r="M4743" i="37"/>
  <c r="M4742" i="37"/>
  <c r="M4741" i="37"/>
  <c r="M4740" i="37"/>
  <c r="M4739" i="37"/>
  <c r="M4738" i="37"/>
  <c r="M4737" i="37"/>
  <c r="M4736" i="37"/>
  <c r="M4735" i="37"/>
  <c r="M4734" i="37"/>
  <c r="M4733" i="37"/>
  <c r="M4732" i="37"/>
  <c r="M4731" i="37"/>
  <c r="M4730" i="37"/>
  <c r="M4729" i="37"/>
  <c r="M4728" i="37"/>
  <c r="M4727" i="37"/>
  <c r="M4726" i="37"/>
  <c r="M4725" i="37"/>
  <c r="M4724" i="37"/>
  <c r="M4723" i="37"/>
  <c r="M4722" i="37"/>
  <c r="M4721" i="37"/>
  <c r="M4720" i="37"/>
  <c r="M4719" i="37"/>
  <c r="M4718" i="37"/>
  <c r="M4717" i="37"/>
  <c r="M4716" i="37"/>
  <c r="M4715" i="37"/>
  <c r="M4714" i="37"/>
  <c r="M4713" i="37"/>
  <c r="M4712" i="37"/>
  <c r="M4711" i="37"/>
  <c r="M4710" i="37"/>
  <c r="M4709" i="37"/>
  <c r="M4708" i="37"/>
  <c r="M4707" i="37"/>
  <c r="M4706" i="37"/>
  <c r="M4705" i="37"/>
  <c r="M4704" i="37"/>
  <c r="M4703" i="37"/>
  <c r="M4702" i="37"/>
  <c r="M4701" i="37"/>
  <c r="M4700" i="37"/>
  <c r="M4699" i="37"/>
  <c r="M4698" i="37"/>
  <c r="M4697" i="37"/>
  <c r="M4696" i="37"/>
  <c r="M4695" i="37"/>
  <c r="M4694" i="37"/>
  <c r="M4693" i="37"/>
  <c r="M4692" i="37"/>
  <c r="M4691" i="37"/>
  <c r="M4690" i="37"/>
  <c r="M4689" i="37"/>
  <c r="M4688" i="37"/>
  <c r="M4687" i="37"/>
  <c r="M4686" i="37"/>
  <c r="M4685" i="37"/>
  <c r="M4684" i="37"/>
  <c r="M4683" i="37"/>
  <c r="M4682" i="37"/>
  <c r="M4681" i="37"/>
  <c r="M4680" i="37"/>
  <c r="M4679" i="37"/>
  <c r="M4678" i="37"/>
  <c r="M4677" i="37"/>
  <c r="M4676" i="37"/>
  <c r="M4675" i="37"/>
  <c r="M4674" i="37"/>
  <c r="M4673" i="37"/>
  <c r="M4672" i="37"/>
  <c r="M4671" i="37"/>
  <c r="M4670" i="37"/>
  <c r="M4669" i="37"/>
  <c r="M4668" i="37"/>
  <c r="M4667" i="37"/>
  <c r="M4666" i="37"/>
  <c r="M4665" i="37"/>
  <c r="M4664" i="37"/>
  <c r="M4663" i="37"/>
  <c r="M4662" i="37"/>
  <c r="M4661" i="37"/>
  <c r="M4660" i="37"/>
  <c r="M4659" i="37"/>
  <c r="M4658" i="37"/>
  <c r="M4657" i="37"/>
  <c r="M4656" i="37"/>
  <c r="M4655" i="37"/>
  <c r="M4654" i="37"/>
  <c r="M4653" i="37"/>
  <c r="M4652" i="37"/>
  <c r="M4651" i="37"/>
  <c r="M4650" i="37"/>
  <c r="M4649" i="37"/>
  <c r="M4648" i="37"/>
  <c r="M4647" i="37"/>
  <c r="M4646" i="37"/>
  <c r="M4645" i="37"/>
  <c r="M4644" i="37"/>
  <c r="M4643" i="37"/>
  <c r="M4642" i="37"/>
  <c r="M4641" i="37"/>
  <c r="M4640" i="37"/>
  <c r="M4639" i="37"/>
  <c r="M4638" i="37"/>
  <c r="M4637" i="37"/>
  <c r="M4636" i="37"/>
  <c r="M4635" i="37"/>
  <c r="M4634" i="37"/>
  <c r="M4633" i="37"/>
  <c r="M4632" i="37"/>
  <c r="M4631" i="37"/>
  <c r="M4630" i="37"/>
  <c r="M4629" i="37"/>
  <c r="M4628" i="37"/>
  <c r="M4627" i="37"/>
  <c r="M4626" i="37"/>
  <c r="M4625" i="37"/>
  <c r="M4624" i="37"/>
  <c r="M4623" i="37"/>
  <c r="M4622" i="37"/>
  <c r="M4621" i="37"/>
  <c r="M4620" i="37"/>
  <c r="M4619" i="37"/>
  <c r="M4618" i="37"/>
  <c r="M4617" i="37"/>
  <c r="M4616" i="37"/>
  <c r="M4615" i="37"/>
  <c r="M4614" i="37"/>
  <c r="M4613" i="37"/>
  <c r="M4612" i="37"/>
  <c r="M4611" i="37"/>
  <c r="M4610" i="37"/>
  <c r="M4609" i="37"/>
  <c r="M4608" i="37"/>
  <c r="M4607" i="37"/>
  <c r="M4606" i="37"/>
  <c r="M4605" i="37"/>
  <c r="M4604" i="37"/>
  <c r="M4603" i="37"/>
  <c r="M4602" i="37"/>
  <c r="M4601" i="37"/>
  <c r="M4600" i="37"/>
  <c r="M4599" i="37"/>
  <c r="M4598" i="37"/>
  <c r="M4597" i="37"/>
  <c r="M4596" i="37"/>
  <c r="M4595" i="37"/>
  <c r="M4594" i="37"/>
  <c r="M4593" i="37"/>
  <c r="M4592" i="37"/>
  <c r="M4591" i="37"/>
  <c r="M4590" i="37"/>
  <c r="M4589" i="37"/>
  <c r="M4588" i="37"/>
  <c r="M4587" i="37"/>
  <c r="M4586" i="37"/>
  <c r="M4585" i="37"/>
  <c r="M4584" i="37"/>
  <c r="M4583" i="37"/>
  <c r="M4582" i="37"/>
  <c r="M4581" i="37"/>
  <c r="M4580" i="37"/>
  <c r="M4579" i="37"/>
  <c r="M4578" i="37"/>
  <c r="M4577" i="37"/>
  <c r="M4576" i="37"/>
  <c r="M4575" i="37"/>
  <c r="M4574" i="37"/>
  <c r="M4573" i="37"/>
  <c r="M4572" i="37"/>
  <c r="M4571" i="37"/>
  <c r="M4570" i="37"/>
  <c r="M4569" i="37"/>
  <c r="M4568" i="37"/>
  <c r="M4567" i="37"/>
  <c r="M4566" i="37"/>
  <c r="M4565" i="37"/>
  <c r="M4564" i="37"/>
  <c r="M4563" i="37"/>
  <c r="M4562" i="37"/>
  <c r="M4561" i="37"/>
  <c r="M4560" i="37"/>
  <c r="M4559" i="37"/>
  <c r="M4558" i="37"/>
  <c r="M4557" i="37"/>
  <c r="M4556" i="37"/>
  <c r="M4555" i="37"/>
  <c r="M4554" i="37"/>
  <c r="M4553" i="37"/>
  <c r="M4552" i="37"/>
  <c r="M4551" i="37"/>
  <c r="M4550" i="37"/>
  <c r="M4549" i="37"/>
  <c r="M4548" i="37"/>
  <c r="M4547" i="37"/>
  <c r="M4546" i="37"/>
  <c r="M4545" i="37"/>
  <c r="M4544" i="37"/>
  <c r="M4543" i="37"/>
  <c r="M4542" i="37"/>
  <c r="M4541" i="37"/>
  <c r="M4540" i="37"/>
  <c r="M4539" i="37"/>
  <c r="M4538" i="37"/>
  <c r="M4537" i="37"/>
  <c r="M4536" i="37"/>
  <c r="M4535" i="37"/>
  <c r="M4534" i="37"/>
  <c r="M4533" i="37"/>
  <c r="M4532" i="37"/>
  <c r="M4531" i="37"/>
  <c r="M4530" i="37"/>
  <c r="M4529" i="37"/>
  <c r="M4528" i="37"/>
  <c r="M4527" i="37"/>
  <c r="M4526" i="37"/>
  <c r="M4525" i="37"/>
  <c r="M4524" i="37"/>
  <c r="M4523" i="37"/>
  <c r="M4522" i="37"/>
  <c r="M4521" i="37"/>
  <c r="M4520" i="37"/>
  <c r="M4519" i="37"/>
  <c r="M4518" i="37"/>
  <c r="M4517" i="37"/>
  <c r="M4516" i="37"/>
  <c r="M4515" i="37"/>
  <c r="M4514" i="37"/>
  <c r="M4513" i="37"/>
  <c r="M4512" i="37"/>
  <c r="M4511" i="37"/>
  <c r="M4510" i="37"/>
  <c r="M4509" i="37"/>
  <c r="M4508" i="37"/>
  <c r="M4507" i="37"/>
  <c r="M4506" i="37"/>
  <c r="M4505" i="37"/>
  <c r="M4504" i="37"/>
  <c r="M4503" i="37"/>
  <c r="M4502" i="37"/>
  <c r="M4501" i="37"/>
  <c r="M4500" i="37"/>
  <c r="M4499" i="37"/>
  <c r="M4498" i="37"/>
  <c r="M4497" i="37"/>
  <c r="M4496" i="37"/>
  <c r="M4495" i="37"/>
  <c r="M4494" i="37"/>
  <c r="M4493" i="37"/>
  <c r="M4492" i="37"/>
  <c r="M4491" i="37"/>
  <c r="M4490" i="37"/>
  <c r="M4489" i="37"/>
  <c r="M4488" i="37"/>
  <c r="M4487" i="37"/>
  <c r="M4486" i="37"/>
  <c r="M4485" i="37"/>
  <c r="M4484" i="37"/>
  <c r="M4483" i="37"/>
  <c r="M4482" i="37"/>
  <c r="M4481" i="37"/>
  <c r="M4480" i="37"/>
  <c r="M4479" i="37"/>
  <c r="M4478" i="37"/>
  <c r="M4477" i="37"/>
  <c r="M4476" i="37"/>
  <c r="M4475" i="37"/>
  <c r="M4474" i="37"/>
  <c r="M4473" i="37"/>
  <c r="M4472" i="37"/>
  <c r="M4471" i="37"/>
  <c r="M4470" i="37"/>
  <c r="M4469" i="37"/>
  <c r="M4468" i="37"/>
  <c r="M4467" i="37"/>
  <c r="M4466" i="37"/>
  <c r="M4465" i="37"/>
  <c r="M4464" i="37"/>
  <c r="M4463" i="37"/>
  <c r="M4462" i="37"/>
  <c r="M4461" i="37"/>
  <c r="M4460" i="37"/>
  <c r="M4459" i="37"/>
  <c r="M4458" i="37"/>
  <c r="M4457" i="37"/>
  <c r="M4456" i="37"/>
  <c r="M4455" i="37"/>
  <c r="M4454" i="37"/>
  <c r="M4453" i="37"/>
  <c r="M4452" i="37"/>
  <c r="M4451" i="37"/>
  <c r="M4450" i="37"/>
  <c r="M4449" i="37"/>
  <c r="M4448" i="37"/>
  <c r="M4447" i="37"/>
  <c r="M4446" i="37"/>
  <c r="M4445" i="37"/>
  <c r="M4444" i="37"/>
  <c r="M4443" i="37"/>
  <c r="M4442" i="37"/>
  <c r="M4441" i="37"/>
  <c r="M4440" i="37"/>
  <c r="M4439" i="37"/>
  <c r="M4438" i="37"/>
  <c r="M4437" i="37"/>
  <c r="M4436" i="37"/>
  <c r="M4435" i="37"/>
  <c r="M4434" i="37"/>
  <c r="M4433" i="37"/>
  <c r="M4432" i="37"/>
  <c r="M4431" i="37"/>
  <c r="M4430" i="37"/>
  <c r="M4429" i="37"/>
  <c r="M4428" i="37"/>
  <c r="M4427" i="37"/>
  <c r="M4426" i="37"/>
  <c r="M4425" i="37"/>
  <c r="M4424" i="37"/>
  <c r="M4423" i="37"/>
  <c r="M4422" i="37"/>
  <c r="M4421" i="37"/>
  <c r="M4420" i="37"/>
  <c r="M4419" i="37"/>
  <c r="M4418" i="37"/>
  <c r="M4417" i="37"/>
  <c r="M4416" i="37"/>
  <c r="M4415" i="37"/>
  <c r="M4414" i="37"/>
  <c r="M4413" i="37"/>
  <c r="M4412" i="37"/>
  <c r="M4411" i="37"/>
  <c r="M4410" i="37"/>
  <c r="M4409" i="37"/>
  <c r="M4408" i="37"/>
  <c r="M4407" i="37"/>
  <c r="M4406" i="37"/>
  <c r="M4405" i="37"/>
  <c r="M4404" i="37"/>
  <c r="M4403" i="37"/>
  <c r="M4402" i="37"/>
  <c r="M4401" i="37"/>
  <c r="M4400" i="37"/>
  <c r="M4399" i="37"/>
  <c r="M4398" i="37"/>
  <c r="M4397" i="37"/>
  <c r="M4396" i="37"/>
  <c r="M4395" i="37"/>
  <c r="M4394" i="37"/>
  <c r="M4393" i="37"/>
  <c r="M4392" i="37"/>
  <c r="M4391" i="37"/>
  <c r="M4390" i="37"/>
  <c r="M4389" i="37"/>
  <c r="M4388" i="37"/>
  <c r="M4387" i="37"/>
  <c r="M4386" i="37"/>
  <c r="M4385" i="37"/>
  <c r="M4384" i="37"/>
  <c r="M4383" i="37"/>
  <c r="M4382" i="37"/>
  <c r="M4381" i="37"/>
  <c r="M4380" i="37"/>
  <c r="M4379" i="37"/>
  <c r="M4378" i="37"/>
  <c r="M4377" i="37"/>
  <c r="M4376" i="37"/>
  <c r="M4375" i="37"/>
  <c r="M4374" i="37"/>
  <c r="M4373" i="37"/>
  <c r="M4372" i="37"/>
  <c r="M4371" i="37"/>
  <c r="M4370" i="37"/>
  <c r="M4369" i="37"/>
  <c r="M4368" i="37"/>
  <c r="M4367" i="37"/>
  <c r="M4366" i="37"/>
  <c r="M4365" i="37"/>
  <c r="M4364" i="37"/>
  <c r="M4363" i="37"/>
  <c r="M4362" i="37"/>
  <c r="M4361" i="37"/>
  <c r="M4360" i="37"/>
  <c r="M4359" i="37"/>
  <c r="M4358" i="37"/>
  <c r="M4357" i="37"/>
  <c r="M4356" i="37"/>
  <c r="M4355" i="37"/>
  <c r="M4354" i="37"/>
  <c r="M4353" i="37"/>
  <c r="M4352" i="37"/>
  <c r="M4351" i="37"/>
  <c r="M4350" i="37"/>
  <c r="M4349" i="37"/>
  <c r="M4348" i="37"/>
  <c r="M4347" i="37"/>
  <c r="M4346" i="37"/>
  <c r="M4345" i="37"/>
  <c r="M4344" i="37"/>
  <c r="M4343" i="37"/>
  <c r="M4342" i="37"/>
  <c r="M4341" i="37"/>
  <c r="M4340" i="37"/>
  <c r="M4339" i="37"/>
  <c r="M4338" i="37"/>
  <c r="M4337" i="37"/>
  <c r="M4336" i="37"/>
  <c r="M4335" i="37"/>
  <c r="M4334" i="37"/>
  <c r="M4333" i="37"/>
  <c r="M4332" i="37"/>
  <c r="M4331" i="37"/>
  <c r="M4330" i="37"/>
  <c r="M4329" i="37"/>
  <c r="M4328" i="37"/>
  <c r="M4327" i="37"/>
  <c r="M4326" i="37"/>
  <c r="M4325" i="37"/>
  <c r="M4324" i="37"/>
  <c r="M4323" i="37"/>
  <c r="M4322" i="37"/>
  <c r="M4321" i="37"/>
  <c r="M4320" i="37"/>
  <c r="M4319" i="37"/>
  <c r="M4318" i="37"/>
  <c r="M4317" i="37"/>
  <c r="M4316" i="37"/>
  <c r="M4315" i="37"/>
  <c r="M4314" i="37"/>
  <c r="M4313" i="37"/>
  <c r="M4312" i="37"/>
  <c r="M4311" i="37"/>
  <c r="M4310" i="37"/>
  <c r="M4309" i="37"/>
  <c r="M4308" i="37"/>
  <c r="M4307" i="37"/>
  <c r="M4306" i="37"/>
  <c r="M4305" i="37"/>
  <c r="M4304" i="37"/>
  <c r="M4303" i="37"/>
  <c r="M4302" i="37"/>
  <c r="M4301" i="37"/>
  <c r="M4300" i="37"/>
  <c r="M4299" i="37"/>
  <c r="M4298" i="37"/>
  <c r="M4297" i="37"/>
  <c r="M4296" i="37"/>
  <c r="M4295" i="37"/>
  <c r="M4294" i="37"/>
  <c r="M4293" i="37"/>
  <c r="M4292" i="37"/>
  <c r="M4291" i="37"/>
  <c r="M4290" i="37"/>
  <c r="M4289" i="37"/>
  <c r="M4288" i="37"/>
  <c r="M4287" i="37"/>
  <c r="M4286" i="37"/>
  <c r="M4285" i="37"/>
  <c r="M4284" i="37"/>
  <c r="M4283" i="37"/>
  <c r="M4282" i="37"/>
  <c r="M4281" i="37"/>
  <c r="M4280" i="37"/>
  <c r="M4279" i="37"/>
  <c r="M4278" i="37"/>
  <c r="M4277" i="37"/>
  <c r="M4276" i="37"/>
  <c r="M4275" i="37"/>
  <c r="M4274" i="37"/>
  <c r="M4273" i="37"/>
  <c r="M4272" i="37"/>
  <c r="M4271" i="37"/>
  <c r="M4270" i="37"/>
  <c r="M4269" i="37"/>
  <c r="M4268" i="37"/>
  <c r="M4267" i="37"/>
  <c r="M4266" i="37"/>
  <c r="M4265" i="37"/>
  <c r="M4264" i="37"/>
  <c r="M4263" i="37"/>
  <c r="M4262" i="37"/>
  <c r="M4261" i="37"/>
  <c r="M4260" i="37"/>
  <c r="M4259" i="37"/>
  <c r="M4258" i="37"/>
  <c r="M4257" i="37"/>
  <c r="M4256" i="37"/>
  <c r="M4255" i="37"/>
  <c r="M4254" i="37"/>
  <c r="M4253" i="37"/>
  <c r="M4252" i="37"/>
  <c r="M4251" i="37"/>
  <c r="M4250" i="37"/>
  <c r="M4249" i="37"/>
  <c r="M4248" i="37"/>
  <c r="M4247" i="37"/>
  <c r="M4246" i="37"/>
  <c r="M4245" i="37"/>
  <c r="M4244" i="37"/>
  <c r="M4243" i="37"/>
  <c r="M4242" i="37"/>
  <c r="M4241" i="37"/>
  <c r="M4240" i="37"/>
  <c r="M4239" i="37"/>
  <c r="M4238" i="37"/>
  <c r="M4237" i="37"/>
  <c r="M4236" i="37"/>
  <c r="M4235" i="37"/>
  <c r="M4234" i="37"/>
  <c r="M4233" i="37"/>
  <c r="M4232" i="37"/>
  <c r="M4231" i="37"/>
  <c r="M4230" i="37"/>
  <c r="M4229" i="37"/>
  <c r="M4228" i="37"/>
  <c r="M4227" i="37"/>
  <c r="M4226" i="37"/>
  <c r="M4225" i="37"/>
  <c r="M4224" i="37"/>
  <c r="M4223" i="37"/>
  <c r="M4222" i="37"/>
  <c r="M4221" i="37"/>
  <c r="M4220" i="37"/>
  <c r="M4219" i="37"/>
  <c r="M4218" i="37"/>
  <c r="M4217" i="37"/>
  <c r="M4216" i="37"/>
  <c r="M4215" i="37"/>
  <c r="M4214" i="37"/>
  <c r="M4213" i="37"/>
  <c r="M4212" i="37"/>
  <c r="M4211" i="37"/>
  <c r="M4210" i="37"/>
  <c r="M4209" i="37"/>
  <c r="M4208" i="37"/>
  <c r="M4207" i="37"/>
  <c r="M4206" i="37"/>
  <c r="M4205" i="37"/>
  <c r="M4204" i="37"/>
  <c r="M4203" i="37"/>
  <c r="M4202" i="37"/>
  <c r="M4201" i="37"/>
  <c r="M4200" i="37"/>
  <c r="M4199" i="37"/>
  <c r="M4198" i="37"/>
  <c r="M4197" i="37"/>
  <c r="M4196" i="37"/>
  <c r="M4195" i="37"/>
  <c r="M4194" i="37"/>
  <c r="M4193" i="37"/>
  <c r="M4192" i="37"/>
  <c r="M4191" i="37"/>
  <c r="M4190" i="37"/>
  <c r="M4189" i="37"/>
  <c r="M4188" i="37"/>
  <c r="M4187" i="37"/>
  <c r="M4186" i="37"/>
  <c r="M4185" i="37"/>
  <c r="M4184" i="37"/>
  <c r="M4183" i="37"/>
  <c r="M4182" i="37"/>
  <c r="M4181" i="37"/>
  <c r="M4180" i="37"/>
  <c r="M4179" i="37"/>
  <c r="M4178" i="37"/>
  <c r="M4177" i="37"/>
  <c r="M4176" i="37"/>
  <c r="M4175" i="37"/>
  <c r="M4174" i="37"/>
  <c r="M4173" i="37"/>
  <c r="M4172" i="37"/>
  <c r="M4171" i="37"/>
  <c r="M4170" i="37"/>
  <c r="M4169" i="37"/>
  <c r="M4168" i="37"/>
  <c r="M4167" i="37"/>
  <c r="M4166" i="37"/>
  <c r="M4165" i="37"/>
  <c r="M4164" i="37"/>
  <c r="M4163" i="37"/>
  <c r="M4162" i="37"/>
  <c r="M4161" i="37"/>
  <c r="M4160" i="37"/>
  <c r="M4159" i="37"/>
  <c r="M4158" i="37"/>
  <c r="M4157" i="37"/>
  <c r="M4156" i="37"/>
  <c r="M4155" i="37"/>
  <c r="M4154" i="37"/>
  <c r="M4153" i="37"/>
  <c r="M4152" i="37"/>
  <c r="M4151" i="37"/>
  <c r="M4150" i="37"/>
  <c r="M4149" i="37"/>
  <c r="M4148" i="37"/>
  <c r="M4147" i="37"/>
  <c r="M4146" i="37"/>
  <c r="M4145" i="37"/>
  <c r="M4144" i="37"/>
  <c r="M4143" i="37"/>
  <c r="M4142" i="37"/>
  <c r="M4141" i="37"/>
  <c r="M4140" i="37"/>
  <c r="M4139" i="37"/>
  <c r="M4138" i="37"/>
  <c r="M4137" i="37"/>
  <c r="M4136" i="37"/>
  <c r="M4135" i="37"/>
  <c r="M4134" i="37"/>
  <c r="M4133" i="37"/>
  <c r="M4132" i="37"/>
  <c r="M4131" i="37"/>
  <c r="M4130" i="37"/>
  <c r="M4129" i="37"/>
  <c r="M4128" i="37"/>
  <c r="M4127" i="37"/>
  <c r="M4126" i="37"/>
  <c r="M4125" i="37"/>
  <c r="M4124" i="37"/>
  <c r="M4123" i="37"/>
  <c r="M4122" i="37"/>
  <c r="M4121" i="37"/>
  <c r="M4120" i="37"/>
  <c r="M4119" i="37"/>
  <c r="M4118" i="37"/>
  <c r="M4117" i="37"/>
  <c r="M4116" i="37"/>
  <c r="M4115" i="37"/>
  <c r="M4114" i="37"/>
  <c r="M4113" i="37"/>
  <c r="M4112" i="37"/>
  <c r="M4111" i="37"/>
  <c r="M4110" i="37"/>
  <c r="M4109" i="37"/>
  <c r="M4108" i="37"/>
  <c r="M4107" i="37"/>
  <c r="M4106" i="37"/>
  <c r="M4105" i="37"/>
  <c r="M4104" i="37"/>
  <c r="M4103" i="37"/>
  <c r="M4102" i="37"/>
  <c r="M4101" i="37"/>
  <c r="M4100" i="37"/>
  <c r="M4099" i="37"/>
  <c r="M4098" i="37"/>
  <c r="M4097" i="37"/>
  <c r="M4096" i="37"/>
  <c r="M4095" i="37"/>
  <c r="M4094" i="37"/>
  <c r="M4093" i="37"/>
  <c r="M4092" i="37"/>
  <c r="M4091" i="37"/>
  <c r="M4090" i="37"/>
  <c r="M4089" i="37"/>
  <c r="M4088" i="37"/>
  <c r="M4087" i="37"/>
  <c r="M4086" i="37"/>
  <c r="M4085" i="37"/>
  <c r="M4084" i="37"/>
  <c r="M4083" i="37"/>
  <c r="M4082" i="37"/>
  <c r="M4081" i="37"/>
  <c r="M4080" i="37"/>
  <c r="M4079" i="37"/>
  <c r="M4078" i="37"/>
  <c r="M4077" i="37"/>
  <c r="M4076" i="37"/>
  <c r="M4075" i="37"/>
  <c r="M4074" i="37"/>
  <c r="M4073" i="37"/>
  <c r="M4072" i="37"/>
  <c r="M4071" i="37"/>
  <c r="M4070" i="37"/>
  <c r="M4069" i="37"/>
  <c r="M4068" i="37"/>
  <c r="M4067" i="37"/>
  <c r="M4066" i="37"/>
  <c r="M4065" i="37"/>
  <c r="M4064" i="37"/>
  <c r="M4063" i="37"/>
  <c r="M4062" i="37"/>
  <c r="M4061" i="37"/>
  <c r="M4060" i="37"/>
  <c r="M4059" i="37"/>
  <c r="M4058" i="37"/>
  <c r="M4057" i="37"/>
  <c r="M4056" i="37"/>
  <c r="M4055" i="37"/>
  <c r="M4054" i="37"/>
  <c r="M4053" i="37"/>
  <c r="M4052" i="37"/>
  <c r="M4051" i="37"/>
  <c r="M4050" i="37"/>
  <c r="M4049" i="37"/>
  <c r="M4048" i="37"/>
  <c r="M4047" i="37"/>
  <c r="M4046" i="37"/>
  <c r="M4045" i="37"/>
  <c r="M4044" i="37"/>
  <c r="M4043" i="37"/>
  <c r="M4042" i="37"/>
  <c r="M4041" i="37"/>
  <c r="M4040" i="37"/>
  <c r="M4039" i="37"/>
  <c r="M4038" i="37"/>
  <c r="M4037" i="37"/>
  <c r="M4036" i="37"/>
  <c r="M4035" i="37"/>
  <c r="M4034" i="37"/>
  <c r="M4033" i="37"/>
  <c r="M4032" i="37"/>
  <c r="M4031" i="37"/>
  <c r="M4030" i="37"/>
  <c r="M4029" i="37"/>
  <c r="M4028" i="37"/>
  <c r="M4027" i="37"/>
  <c r="M4026" i="37"/>
  <c r="M4025" i="37"/>
  <c r="M4024" i="37"/>
  <c r="M4023" i="37"/>
  <c r="M4022" i="37"/>
  <c r="M4021" i="37"/>
  <c r="M4020" i="37"/>
  <c r="M4019" i="37"/>
  <c r="M4018" i="37"/>
  <c r="M4017" i="37"/>
  <c r="M4016" i="37"/>
  <c r="M4015" i="37"/>
  <c r="M4014" i="37"/>
  <c r="M4013" i="37"/>
  <c r="M4012" i="37"/>
  <c r="M4011" i="37"/>
  <c r="M4010" i="37"/>
  <c r="M4009" i="37"/>
  <c r="M4008" i="37"/>
  <c r="M4007" i="37"/>
  <c r="M4006" i="37"/>
  <c r="M4005" i="37"/>
  <c r="M4004" i="37"/>
  <c r="M4003" i="37"/>
  <c r="M4002" i="37"/>
  <c r="M4001" i="37"/>
  <c r="M4000" i="37"/>
  <c r="M3999" i="37"/>
  <c r="M3998" i="37"/>
  <c r="M3997" i="37"/>
  <c r="M3996" i="37"/>
  <c r="M3995" i="37"/>
  <c r="M3994" i="37"/>
  <c r="M3993" i="37"/>
  <c r="M3992" i="37"/>
  <c r="M3991" i="37"/>
  <c r="M3990" i="37"/>
  <c r="M3989" i="37"/>
  <c r="M3988" i="37"/>
  <c r="M3987" i="37"/>
  <c r="M3986" i="37"/>
  <c r="M3985" i="37"/>
  <c r="M3984" i="37"/>
  <c r="M3983" i="37"/>
  <c r="M3982" i="37"/>
  <c r="M3981" i="37"/>
  <c r="M3980" i="37"/>
  <c r="M3979" i="37"/>
  <c r="M3978" i="37"/>
  <c r="M3977" i="37"/>
  <c r="M3976" i="37"/>
  <c r="M3975" i="37"/>
  <c r="M3974" i="37"/>
  <c r="M3973" i="37"/>
  <c r="M3972" i="37"/>
  <c r="M3971" i="37"/>
  <c r="M3970" i="37"/>
  <c r="M3969" i="37"/>
  <c r="M3968" i="37"/>
  <c r="M3967" i="37"/>
  <c r="M3966" i="37"/>
  <c r="M3965" i="37"/>
  <c r="M3964" i="37"/>
  <c r="M3963" i="37"/>
  <c r="M3962" i="37"/>
  <c r="M3961" i="37"/>
  <c r="M3960" i="37"/>
  <c r="M3959" i="37"/>
  <c r="M3958" i="37"/>
  <c r="M3957" i="37"/>
  <c r="M3956" i="37"/>
  <c r="M3955" i="37"/>
  <c r="M3954" i="37"/>
  <c r="M3953" i="37"/>
  <c r="M3952" i="37"/>
  <c r="M3951" i="37"/>
  <c r="M3950" i="37"/>
  <c r="M3949" i="37"/>
  <c r="M3948" i="37"/>
  <c r="M3947" i="37"/>
  <c r="M3946" i="37"/>
  <c r="M3945" i="37"/>
  <c r="M3944" i="37"/>
  <c r="M3943" i="37"/>
  <c r="M3942" i="37"/>
  <c r="M3941" i="37"/>
  <c r="M3940" i="37"/>
  <c r="M3939" i="37"/>
  <c r="M3938" i="37"/>
  <c r="M3937" i="37"/>
  <c r="M3936" i="37"/>
  <c r="M3935" i="37"/>
  <c r="M3934" i="37"/>
  <c r="M3933" i="37"/>
  <c r="M3932" i="37"/>
  <c r="M3931" i="37"/>
  <c r="M3930" i="37"/>
  <c r="M3929" i="37"/>
  <c r="M3928" i="37"/>
  <c r="M3927" i="37"/>
  <c r="M3926" i="37"/>
  <c r="M3925" i="37"/>
  <c r="M3924" i="37"/>
  <c r="M3923" i="37"/>
  <c r="M3922" i="37"/>
  <c r="M3921" i="37"/>
  <c r="M3920" i="37"/>
  <c r="M3919" i="37"/>
  <c r="M3918" i="37"/>
  <c r="M3917" i="37"/>
  <c r="M3916" i="37"/>
  <c r="M3915" i="37"/>
  <c r="M3914" i="37"/>
  <c r="M3913" i="37"/>
  <c r="M3912" i="37"/>
  <c r="M3911" i="37"/>
  <c r="M3910" i="37"/>
  <c r="M3909" i="37"/>
  <c r="M3908" i="37"/>
  <c r="M3907" i="37"/>
  <c r="M3906" i="37"/>
  <c r="M3905" i="37"/>
  <c r="M3904" i="37"/>
  <c r="M3903" i="37"/>
  <c r="M3902" i="37"/>
  <c r="M3901" i="37"/>
  <c r="M3900" i="37"/>
  <c r="M3899" i="37"/>
  <c r="M3898" i="37"/>
  <c r="M3897" i="37"/>
  <c r="M3896" i="37"/>
  <c r="M3895" i="37"/>
  <c r="M3894" i="37"/>
  <c r="M3893" i="37"/>
  <c r="M3892" i="37"/>
  <c r="M3891" i="37"/>
  <c r="M3890" i="37"/>
  <c r="M3889" i="37"/>
  <c r="M3888" i="37"/>
  <c r="M3887" i="37"/>
  <c r="M3886" i="37"/>
  <c r="M3885" i="37"/>
  <c r="M3884" i="37"/>
  <c r="M3883" i="37"/>
  <c r="M3882" i="37"/>
  <c r="M3881" i="37"/>
  <c r="M3880" i="37"/>
  <c r="M3879" i="37"/>
  <c r="M3878" i="37"/>
  <c r="M3877" i="37"/>
  <c r="M3876" i="37"/>
  <c r="M3875" i="37"/>
  <c r="M3874" i="37"/>
  <c r="M3873" i="37"/>
  <c r="M3872" i="37"/>
  <c r="M3871" i="37"/>
  <c r="M3870" i="37"/>
  <c r="M3869" i="37"/>
  <c r="M3868" i="37"/>
  <c r="M3867" i="37"/>
  <c r="M3866" i="37"/>
  <c r="M3865" i="37"/>
  <c r="M3864" i="37"/>
  <c r="M3863" i="37"/>
  <c r="M3862" i="37"/>
  <c r="M3861" i="37"/>
  <c r="M3860" i="37"/>
  <c r="M3859" i="37"/>
  <c r="M3858" i="37"/>
  <c r="M3857" i="37"/>
  <c r="M3856" i="37"/>
  <c r="M3855" i="37"/>
  <c r="M3854" i="37"/>
  <c r="M3853" i="37"/>
  <c r="M3852" i="37"/>
  <c r="M3851" i="37"/>
  <c r="M3850" i="37"/>
  <c r="M3849" i="37"/>
  <c r="M3848" i="37"/>
  <c r="M3847" i="37"/>
  <c r="M3846" i="37"/>
  <c r="M3845" i="37"/>
  <c r="M3844" i="37"/>
  <c r="M3843" i="37"/>
  <c r="M3842" i="37"/>
  <c r="M3841" i="37"/>
  <c r="M3840" i="37"/>
  <c r="M3839" i="37"/>
  <c r="M3838" i="37"/>
  <c r="M3837" i="37"/>
  <c r="M3836" i="37"/>
  <c r="M3835" i="37"/>
  <c r="M3834" i="37"/>
  <c r="M3833" i="37"/>
  <c r="M3832" i="37"/>
  <c r="M3831" i="37"/>
  <c r="M3830" i="37"/>
  <c r="M3829" i="37"/>
  <c r="M3828" i="37"/>
  <c r="M3827" i="37"/>
  <c r="M3826" i="37"/>
  <c r="M3825" i="37"/>
  <c r="M3824" i="37"/>
  <c r="M3823" i="37"/>
  <c r="M3822" i="37"/>
  <c r="M3821" i="37"/>
  <c r="M3820" i="37"/>
  <c r="M3819" i="37"/>
  <c r="M3818" i="37"/>
  <c r="M3817" i="37"/>
  <c r="M3816" i="37"/>
  <c r="M3815" i="37"/>
  <c r="M3814" i="37"/>
  <c r="M3813" i="37"/>
  <c r="M3812" i="37"/>
  <c r="M3811" i="37"/>
  <c r="M3810" i="37"/>
  <c r="M3809" i="37"/>
  <c r="M3808" i="37"/>
  <c r="M3807" i="37"/>
  <c r="M3806" i="37"/>
  <c r="M3805" i="37"/>
  <c r="M3804" i="37"/>
  <c r="M3803" i="37"/>
  <c r="M3802" i="37"/>
  <c r="M3801" i="37"/>
  <c r="M3800" i="37"/>
  <c r="M3799" i="37"/>
  <c r="M3798" i="37"/>
  <c r="M3797" i="37"/>
  <c r="M3796" i="37"/>
  <c r="M3795" i="37"/>
  <c r="M3794" i="37"/>
  <c r="M3793" i="37"/>
  <c r="M3792" i="37"/>
  <c r="M3791" i="37"/>
  <c r="M3790" i="37"/>
  <c r="M3789" i="37"/>
  <c r="M3788" i="37"/>
  <c r="M3787" i="37"/>
  <c r="M3786" i="37"/>
  <c r="M3785" i="37"/>
  <c r="M3784" i="37"/>
  <c r="M3783" i="37"/>
  <c r="M3782" i="37"/>
  <c r="M3781" i="37"/>
  <c r="M3780" i="37"/>
  <c r="M3779" i="37"/>
  <c r="M3778" i="37"/>
  <c r="M3777" i="37"/>
  <c r="M3776" i="37"/>
  <c r="M3775" i="37"/>
  <c r="M3774" i="37"/>
  <c r="M3773" i="37"/>
  <c r="M3772" i="37"/>
  <c r="M3771" i="37"/>
  <c r="M3770" i="37"/>
  <c r="M3769" i="37"/>
  <c r="M3768" i="37"/>
  <c r="M3767" i="37"/>
  <c r="M3766" i="37"/>
  <c r="M3765" i="37"/>
  <c r="M3764" i="37"/>
  <c r="M3763" i="37"/>
  <c r="M3762" i="37"/>
  <c r="M3761" i="37"/>
  <c r="M3760" i="37"/>
  <c r="M3759" i="37"/>
  <c r="M3758" i="37"/>
  <c r="M3757" i="37"/>
  <c r="M3756" i="37"/>
  <c r="M3755" i="37"/>
  <c r="M3754" i="37"/>
  <c r="M3753" i="37"/>
  <c r="M3752" i="37"/>
  <c r="M3751" i="37"/>
  <c r="M3750" i="37"/>
  <c r="M3749" i="37"/>
  <c r="M3748" i="37"/>
  <c r="M3747" i="37"/>
  <c r="M3746" i="37"/>
  <c r="M3745" i="37"/>
  <c r="M3744" i="37"/>
  <c r="M3743" i="37"/>
  <c r="M3742" i="37"/>
  <c r="M3741" i="37"/>
  <c r="M3740" i="37"/>
  <c r="M3739" i="37"/>
  <c r="M3738" i="37"/>
  <c r="M3737" i="37"/>
  <c r="M3736" i="37"/>
  <c r="M3735" i="37"/>
  <c r="M3734" i="37"/>
  <c r="M3733" i="37"/>
  <c r="M3732" i="37"/>
  <c r="M3731" i="37"/>
  <c r="M3730" i="37"/>
  <c r="M3729" i="37"/>
  <c r="M3728" i="37"/>
  <c r="M3727" i="37"/>
  <c r="M3726" i="37"/>
  <c r="M3725" i="37"/>
  <c r="M3724" i="37"/>
  <c r="M3723" i="37"/>
  <c r="M3722" i="37"/>
  <c r="M3721" i="37"/>
  <c r="M3720" i="37"/>
  <c r="M3719" i="37"/>
  <c r="M3718" i="37"/>
  <c r="M3717" i="37"/>
  <c r="M3716" i="37"/>
  <c r="M3715" i="37"/>
  <c r="M3714" i="37"/>
  <c r="M3713" i="37"/>
  <c r="M3712" i="37"/>
  <c r="M3711" i="37"/>
  <c r="M3710" i="37"/>
  <c r="M3709" i="37"/>
  <c r="M3708" i="37"/>
  <c r="M3707" i="37"/>
  <c r="M3706" i="37"/>
  <c r="M3705" i="37"/>
  <c r="M3704" i="37"/>
  <c r="M3703" i="37"/>
  <c r="M3702" i="37"/>
  <c r="M3701" i="37"/>
  <c r="M3700" i="37"/>
  <c r="M3699" i="37"/>
  <c r="M3698" i="37"/>
  <c r="M3697" i="37"/>
  <c r="M3696" i="37"/>
  <c r="M3695" i="37"/>
  <c r="M3694" i="37"/>
  <c r="M3693" i="37"/>
  <c r="M3692" i="37"/>
  <c r="M3691" i="37"/>
  <c r="M3690" i="37"/>
  <c r="M3689" i="37"/>
  <c r="M3688" i="37"/>
  <c r="M3687" i="37"/>
  <c r="M3686" i="37"/>
  <c r="M3685" i="37"/>
  <c r="M3684" i="37"/>
  <c r="M3683" i="37"/>
  <c r="M3682" i="37"/>
  <c r="M3681" i="37"/>
  <c r="M3680" i="37"/>
  <c r="M3679" i="37"/>
  <c r="M3678" i="37"/>
  <c r="M3677" i="37"/>
  <c r="M3676" i="37"/>
  <c r="M3675" i="37"/>
  <c r="M3674" i="37"/>
  <c r="M3673" i="37"/>
  <c r="M3672" i="37"/>
  <c r="M3671" i="37"/>
  <c r="M3670" i="37"/>
  <c r="M3669" i="37"/>
  <c r="M3668" i="37"/>
  <c r="M3667" i="37"/>
  <c r="M3666" i="37"/>
  <c r="M3665" i="37"/>
  <c r="M3664" i="37"/>
  <c r="M3663" i="37"/>
  <c r="M3662" i="37"/>
  <c r="M3661" i="37"/>
  <c r="M3660" i="37"/>
  <c r="M3659" i="37"/>
  <c r="M3658" i="37"/>
  <c r="M3657" i="37"/>
  <c r="M3656" i="37"/>
  <c r="M3655" i="37"/>
  <c r="M3654" i="37"/>
  <c r="M3653" i="37"/>
  <c r="M3652" i="37"/>
  <c r="M3651" i="37"/>
  <c r="M3650" i="37"/>
  <c r="M3649" i="37"/>
  <c r="M3648" i="37"/>
  <c r="M3647" i="37"/>
  <c r="M3646" i="37"/>
  <c r="M3645" i="37"/>
  <c r="M3644" i="37"/>
  <c r="M3643" i="37"/>
  <c r="M3642" i="37"/>
  <c r="M3641" i="37"/>
  <c r="M3640" i="37"/>
  <c r="M3639" i="37"/>
  <c r="M3638" i="37"/>
  <c r="M3637" i="37"/>
  <c r="M3636" i="37"/>
  <c r="M3635" i="37"/>
  <c r="M3634" i="37"/>
  <c r="M3633" i="37"/>
  <c r="M3632" i="37"/>
  <c r="M3631" i="37"/>
  <c r="M3630" i="37"/>
  <c r="M3629" i="37"/>
  <c r="M3628" i="37"/>
  <c r="M3627" i="37"/>
  <c r="M3626" i="37"/>
  <c r="M3625" i="37"/>
  <c r="M3624" i="37"/>
  <c r="M3623" i="37"/>
  <c r="M3622" i="37"/>
  <c r="M3621" i="37"/>
  <c r="M3620" i="37"/>
  <c r="M3619" i="37"/>
  <c r="M3618" i="37"/>
  <c r="M3617" i="37"/>
  <c r="M3616" i="37"/>
  <c r="M3615" i="37"/>
  <c r="M3614" i="37"/>
  <c r="M3613" i="37"/>
  <c r="M3612" i="37"/>
  <c r="M3611" i="37"/>
  <c r="M3610" i="37"/>
  <c r="M3609" i="37"/>
  <c r="M3608" i="37"/>
  <c r="M3607" i="37"/>
  <c r="M3606" i="37"/>
  <c r="M3605" i="37"/>
  <c r="M3604" i="37"/>
  <c r="M3603" i="37"/>
  <c r="M3602" i="37"/>
  <c r="M3601" i="37"/>
  <c r="M3600" i="37"/>
  <c r="M3599" i="37"/>
  <c r="M3598" i="37"/>
  <c r="M3597" i="37"/>
  <c r="M3596" i="37"/>
  <c r="M3595" i="37"/>
  <c r="M3594" i="37"/>
  <c r="M3593" i="37"/>
  <c r="M3592" i="37"/>
  <c r="M3591" i="37"/>
  <c r="M3590" i="37"/>
  <c r="M3589" i="37"/>
  <c r="M3588" i="37"/>
  <c r="M3587" i="37"/>
  <c r="M3586" i="37"/>
  <c r="M3585" i="37"/>
  <c r="M3584" i="37"/>
  <c r="M3583" i="37"/>
  <c r="M3582" i="37"/>
  <c r="M3581" i="37"/>
  <c r="M3580" i="37"/>
  <c r="M3579" i="37"/>
  <c r="M3578" i="37"/>
  <c r="M3577" i="37"/>
  <c r="M3576" i="37"/>
  <c r="M3575" i="37"/>
  <c r="M3574" i="37"/>
  <c r="M3573" i="37"/>
  <c r="M3572" i="37"/>
  <c r="M3571" i="37"/>
  <c r="M3570" i="37"/>
  <c r="M3569" i="37"/>
  <c r="M3568" i="37"/>
  <c r="M3567" i="37"/>
  <c r="M3566" i="37"/>
  <c r="M3565" i="37"/>
  <c r="M3564" i="37"/>
  <c r="M3563" i="37"/>
  <c r="M3562" i="37"/>
  <c r="M3561" i="37"/>
  <c r="M3560" i="37"/>
  <c r="M3559" i="37"/>
  <c r="M3558" i="37"/>
  <c r="M3557" i="37"/>
  <c r="M3556" i="37"/>
  <c r="M3555" i="37"/>
  <c r="M3554" i="37"/>
  <c r="M3553" i="37"/>
  <c r="M3552" i="37"/>
  <c r="M3551" i="37"/>
  <c r="M3550" i="37"/>
  <c r="M3549" i="37"/>
  <c r="M3548" i="37"/>
  <c r="M3547" i="37"/>
  <c r="M3546" i="37"/>
  <c r="M3545" i="37"/>
  <c r="M3544" i="37"/>
  <c r="M3543" i="37"/>
  <c r="M3542" i="37"/>
  <c r="M3541" i="37"/>
  <c r="M3540" i="37"/>
  <c r="M3539" i="37"/>
  <c r="M3538" i="37"/>
  <c r="M3537" i="37"/>
  <c r="M3536" i="37"/>
  <c r="M3535" i="37"/>
  <c r="M3534" i="37"/>
  <c r="M3533" i="37"/>
  <c r="M3532" i="37"/>
  <c r="M3531" i="37"/>
  <c r="M3530" i="37"/>
  <c r="M3529" i="37"/>
  <c r="M3528" i="37"/>
  <c r="M3527" i="37"/>
  <c r="M3526" i="37"/>
  <c r="M3525" i="37"/>
  <c r="M3524" i="37"/>
  <c r="M3523" i="37"/>
  <c r="M3522" i="37"/>
  <c r="M3521" i="37"/>
  <c r="M3520" i="37"/>
  <c r="M3519" i="37"/>
  <c r="M3518" i="37"/>
  <c r="M3517" i="37"/>
  <c r="M3516" i="37"/>
  <c r="M3515" i="37"/>
  <c r="M3514" i="37"/>
  <c r="M3513" i="37"/>
  <c r="M3512" i="37"/>
  <c r="M3511" i="37"/>
  <c r="M3510" i="37"/>
  <c r="M3509" i="37"/>
  <c r="M3508" i="37"/>
  <c r="M3507" i="37"/>
  <c r="M3506" i="37"/>
  <c r="M3505" i="37"/>
  <c r="M3504" i="37"/>
  <c r="M3503" i="37"/>
  <c r="M3502" i="37"/>
  <c r="M3501" i="37"/>
  <c r="M3500" i="37"/>
  <c r="M3499" i="37"/>
  <c r="M3498" i="37"/>
  <c r="M3497" i="37"/>
  <c r="M3496" i="37"/>
  <c r="M3495" i="37"/>
  <c r="M3494" i="37"/>
  <c r="M3493" i="37"/>
  <c r="M3492" i="37"/>
  <c r="M3491" i="37"/>
  <c r="M3490" i="37"/>
  <c r="M3489" i="37"/>
  <c r="M3488" i="37"/>
  <c r="M3487" i="37"/>
  <c r="M3486" i="37"/>
  <c r="M3485" i="37"/>
  <c r="M3484" i="37"/>
  <c r="M3483" i="37"/>
  <c r="M3482" i="37"/>
  <c r="M3481" i="37"/>
  <c r="M3480" i="37"/>
  <c r="M3479" i="37"/>
  <c r="M3478" i="37"/>
  <c r="M3477" i="37"/>
  <c r="M3476" i="37"/>
  <c r="M3475" i="37"/>
  <c r="M3474" i="37"/>
  <c r="M3473" i="37"/>
  <c r="M3472" i="37"/>
  <c r="M3471" i="37"/>
  <c r="M3470" i="37"/>
  <c r="M3469" i="37"/>
  <c r="M3468" i="37"/>
  <c r="M3467" i="37"/>
  <c r="M3466" i="37"/>
  <c r="M3465" i="37"/>
  <c r="M3464" i="37"/>
  <c r="M3463" i="37"/>
  <c r="M3462" i="37"/>
  <c r="M3461" i="37"/>
  <c r="M3460" i="37"/>
  <c r="M3459" i="37"/>
  <c r="M3458" i="37"/>
  <c r="M3457" i="37"/>
  <c r="M3456" i="37"/>
  <c r="M3455" i="37"/>
  <c r="M3454" i="37"/>
  <c r="M3453" i="37"/>
  <c r="M3452" i="37"/>
  <c r="M3451" i="37"/>
  <c r="M3450" i="37"/>
  <c r="M3449" i="37"/>
  <c r="M3448" i="37"/>
  <c r="M3447" i="37"/>
  <c r="M3446" i="37"/>
  <c r="M3445" i="37"/>
  <c r="M3444" i="37"/>
  <c r="M3443" i="37"/>
  <c r="M3442" i="37"/>
  <c r="M3441" i="37"/>
  <c r="M3440" i="37"/>
  <c r="M3439" i="37"/>
  <c r="M3438" i="37"/>
  <c r="M3437" i="37"/>
  <c r="M3436" i="37"/>
  <c r="M3435" i="37"/>
  <c r="M3434" i="37"/>
  <c r="M3433" i="37"/>
  <c r="M3432" i="37"/>
  <c r="M3431" i="37"/>
  <c r="M3430" i="37"/>
  <c r="M3429" i="37"/>
  <c r="M3428" i="37"/>
  <c r="M3427" i="37"/>
  <c r="M3426" i="37"/>
  <c r="M3425" i="37"/>
  <c r="M3424" i="37"/>
  <c r="M3423" i="37"/>
  <c r="M3422" i="37"/>
  <c r="M3421" i="37"/>
  <c r="M3420" i="37"/>
  <c r="M3419" i="37"/>
  <c r="M3418" i="37"/>
  <c r="M3417" i="37"/>
  <c r="M3416" i="37"/>
  <c r="M3415" i="37"/>
  <c r="M3414" i="37"/>
  <c r="M3413" i="37"/>
  <c r="M3412" i="37"/>
  <c r="M3411" i="37"/>
  <c r="M3410" i="37"/>
  <c r="M3409" i="37"/>
  <c r="M3408" i="37"/>
  <c r="M3407" i="37"/>
  <c r="M3406" i="37"/>
  <c r="M3405" i="37"/>
  <c r="M3404" i="37"/>
  <c r="M3403" i="37"/>
  <c r="M3402" i="37"/>
  <c r="M3401" i="37"/>
  <c r="M3400" i="37"/>
  <c r="M3399" i="37"/>
  <c r="M3398" i="37"/>
  <c r="M3397" i="37"/>
  <c r="M3396" i="37"/>
  <c r="M3395" i="37"/>
  <c r="M3394" i="37"/>
  <c r="M3393" i="37"/>
  <c r="M3392" i="37"/>
  <c r="M3391" i="37"/>
  <c r="M3390" i="37"/>
  <c r="M3389" i="37"/>
  <c r="M3388" i="37"/>
  <c r="M3387" i="37"/>
  <c r="M3386" i="37"/>
  <c r="M3385" i="37"/>
  <c r="M3384" i="37"/>
  <c r="M3383" i="37"/>
  <c r="M3382" i="37"/>
  <c r="M3381" i="37"/>
  <c r="M3380" i="37"/>
  <c r="M3379" i="37"/>
  <c r="M3378" i="37"/>
  <c r="M3377" i="37"/>
  <c r="M3376" i="37"/>
  <c r="M3375" i="37"/>
  <c r="M3374" i="37"/>
  <c r="M3373" i="37"/>
  <c r="M3372" i="37"/>
  <c r="M3371" i="37"/>
  <c r="M3370" i="37"/>
  <c r="M3369" i="37"/>
  <c r="M3368" i="37"/>
  <c r="M3367" i="37"/>
  <c r="M3366" i="37"/>
  <c r="M3365" i="37"/>
  <c r="M3364" i="37"/>
  <c r="M3363" i="37"/>
  <c r="M3362" i="37"/>
  <c r="M3361" i="37"/>
  <c r="M3360" i="37"/>
  <c r="M3359" i="37"/>
  <c r="M3358" i="37"/>
  <c r="M3357" i="37"/>
  <c r="M3356" i="37"/>
  <c r="M3355" i="37"/>
  <c r="M3354" i="37"/>
  <c r="M3353" i="37"/>
  <c r="M3352" i="37"/>
  <c r="M3351" i="37"/>
  <c r="M3350" i="37"/>
  <c r="M3349" i="37"/>
  <c r="M3348" i="37"/>
  <c r="M3347" i="37"/>
  <c r="M3346" i="37"/>
  <c r="M3345" i="37"/>
  <c r="M3344" i="37"/>
  <c r="M3343" i="37"/>
  <c r="M3342" i="37"/>
  <c r="M3341" i="37"/>
  <c r="M3340" i="37"/>
  <c r="M3339" i="37"/>
  <c r="M3338" i="37"/>
  <c r="M3337" i="37"/>
  <c r="M3336" i="37"/>
  <c r="M3335" i="37"/>
  <c r="M3334" i="37"/>
  <c r="M3333" i="37"/>
  <c r="M3332" i="37"/>
  <c r="M3331" i="37"/>
  <c r="M3330" i="37"/>
  <c r="M3329" i="37"/>
  <c r="M3328" i="37"/>
  <c r="M3327" i="37"/>
  <c r="M3326" i="37"/>
  <c r="M3325" i="37"/>
  <c r="M3324" i="37"/>
  <c r="M3323" i="37"/>
  <c r="M3322" i="37"/>
  <c r="M3321" i="37"/>
  <c r="M3320" i="37"/>
  <c r="M3319" i="37"/>
  <c r="M3318" i="37"/>
  <c r="M3317" i="37"/>
  <c r="M3316" i="37"/>
  <c r="M3315" i="37"/>
  <c r="M3314" i="37"/>
  <c r="M3313" i="37"/>
  <c r="M3312" i="37"/>
  <c r="M3311" i="37"/>
  <c r="M3310" i="37"/>
  <c r="M3309" i="37"/>
  <c r="M3308" i="37"/>
  <c r="M3307" i="37"/>
  <c r="M3306" i="37"/>
  <c r="M3305" i="37"/>
  <c r="M3304" i="37"/>
  <c r="M3303" i="37"/>
  <c r="M3302" i="37"/>
  <c r="M3301" i="37"/>
  <c r="M3300" i="37"/>
  <c r="M3299" i="37"/>
  <c r="M3298" i="37"/>
  <c r="M3297" i="37"/>
  <c r="M3296" i="37"/>
  <c r="M3295" i="37"/>
  <c r="M3294" i="37"/>
  <c r="M3293" i="37"/>
  <c r="M3292" i="37"/>
  <c r="M3291" i="37"/>
  <c r="M3290" i="37"/>
  <c r="M3289" i="37"/>
  <c r="M3288" i="37"/>
  <c r="M3287" i="37"/>
  <c r="M3286" i="37"/>
  <c r="M3285" i="37"/>
  <c r="M3284" i="37"/>
  <c r="M3283" i="37"/>
  <c r="M3282" i="37"/>
  <c r="M3281" i="37"/>
  <c r="M3280" i="37"/>
  <c r="M3279" i="37"/>
  <c r="M3278" i="37"/>
  <c r="M3277" i="37"/>
  <c r="M3276" i="37"/>
  <c r="M3275" i="37"/>
  <c r="M3274" i="37"/>
  <c r="M3273" i="37"/>
  <c r="M3272" i="37"/>
  <c r="M3271" i="37"/>
  <c r="M3270" i="37"/>
  <c r="M3269" i="37"/>
  <c r="M3268" i="37"/>
  <c r="M3267" i="37"/>
  <c r="M3266" i="37"/>
  <c r="M3265" i="37"/>
  <c r="M3264" i="37"/>
  <c r="M3263" i="37"/>
  <c r="M3262" i="37"/>
  <c r="M3261" i="37"/>
  <c r="M3260" i="37"/>
  <c r="M3259" i="37"/>
  <c r="M3258" i="37"/>
  <c r="M3257" i="37"/>
  <c r="M3256" i="37"/>
  <c r="M3255" i="37"/>
  <c r="M3254" i="37"/>
  <c r="M3253" i="37"/>
  <c r="M3252" i="37"/>
  <c r="M3251" i="37"/>
  <c r="M3250" i="37"/>
  <c r="M3249" i="37"/>
  <c r="M3248" i="37"/>
  <c r="M3247" i="37"/>
  <c r="M3246" i="37"/>
  <c r="M3245" i="37"/>
  <c r="M3244" i="37"/>
  <c r="M3243" i="37"/>
  <c r="M3242" i="37"/>
  <c r="M3241" i="37"/>
  <c r="M3240" i="37"/>
  <c r="M3239" i="37"/>
  <c r="M3238" i="37"/>
  <c r="M3237" i="37"/>
  <c r="M3236" i="37"/>
  <c r="M3235" i="37"/>
  <c r="M3234" i="37"/>
  <c r="M3233" i="37"/>
  <c r="M3232" i="37"/>
  <c r="M3231" i="37"/>
  <c r="M3230" i="37"/>
  <c r="M3229" i="37"/>
  <c r="M3228" i="37"/>
  <c r="M3227" i="37"/>
  <c r="M3226" i="37"/>
  <c r="M3225" i="37"/>
  <c r="M3224" i="37"/>
  <c r="M3223" i="37"/>
  <c r="M3222" i="37"/>
  <c r="M3221" i="37"/>
  <c r="M3220" i="37"/>
  <c r="M3219" i="37"/>
  <c r="M3218" i="37"/>
  <c r="M3217" i="37"/>
  <c r="M3216" i="37"/>
  <c r="M3215" i="37"/>
  <c r="M3214" i="37"/>
  <c r="M3213" i="37"/>
  <c r="M3212" i="37"/>
  <c r="M3211" i="37"/>
  <c r="M3210" i="37"/>
  <c r="M3209" i="37"/>
  <c r="M3208" i="37"/>
  <c r="M3207" i="37"/>
  <c r="M3206" i="37"/>
  <c r="M3205" i="37"/>
  <c r="M3204" i="37"/>
  <c r="M3203" i="37"/>
  <c r="M3202" i="37"/>
  <c r="M3201" i="37"/>
  <c r="M3200" i="37"/>
  <c r="M3199" i="37"/>
  <c r="M3198" i="37"/>
  <c r="M3197" i="37"/>
  <c r="M3196" i="37"/>
  <c r="M3195" i="37"/>
  <c r="M3194" i="37"/>
  <c r="M3193" i="37"/>
  <c r="M3192" i="37"/>
  <c r="M3191" i="37"/>
  <c r="M3190" i="37"/>
  <c r="M3189" i="37"/>
  <c r="M3188" i="37"/>
  <c r="M3187" i="37"/>
  <c r="M3186" i="37"/>
  <c r="M3185" i="37"/>
  <c r="M3184" i="37"/>
  <c r="M3183" i="37"/>
  <c r="M3182" i="37"/>
  <c r="M3181" i="37"/>
  <c r="M3180" i="37"/>
  <c r="M3179" i="37"/>
  <c r="M3178" i="37"/>
  <c r="M3177" i="37"/>
  <c r="M3176" i="37"/>
  <c r="M3175" i="37"/>
  <c r="M3174" i="37"/>
  <c r="M3173" i="37"/>
  <c r="M3172" i="37"/>
  <c r="M3171" i="37"/>
  <c r="M3170" i="37"/>
  <c r="M3169" i="37"/>
  <c r="M3168" i="37"/>
  <c r="M3167" i="37"/>
  <c r="M3166" i="37"/>
  <c r="M3165" i="37"/>
  <c r="M3164" i="37"/>
  <c r="M3163" i="37"/>
  <c r="M3162" i="37"/>
  <c r="M3161" i="37"/>
  <c r="M3160" i="37"/>
  <c r="M3159" i="37"/>
  <c r="M3158" i="37"/>
  <c r="M3157" i="37"/>
  <c r="M3156" i="37"/>
  <c r="M3155" i="37"/>
  <c r="M3154" i="37"/>
  <c r="M3153" i="37"/>
  <c r="M3152" i="37"/>
  <c r="M3151" i="37"/>
  <c r="M3150" i="37"/>
  <c r="M3149" i="37"/>
  <c r="M3148" i="37"/>
  <c r="M3147" i="37"/>
  <c r="M3146" i="37"/>
  <c r="M3145" i="37"/>
  <c r="M3144" i="37"/>
  <c r="M3143" i="37"/>
  <c r="M3142" i="37"/>
  <c r="M3141" i="37"/>
  <c r="M3140" i="37"/>
  <c r="M3139" i="37"/>
  <c r="M3138" i="37"/>
  <c r="M3137" i="37"/>
  <c r="M3136" i="37"/>
  <c r="M3135" i="37"/>
  <c r="M3134" i="37"/>
  <c r="M3133" i="37"/>
  <c r="M3132" i="37"/>
  <c r="M3131" i="37"/>
  <c r="M3130" i="37"/>
  <c r="M3129" i="37"/>
  <c r="M3128" i="37"/>
  <c r="M3127" i="37"/>
  <c r="M3126" i="37"/>
  <c r="M3125" i="37"/>
  <c r="M3124" i="37"/>
  <c r="M3123" i="37"/>
  <c r="M3122" i="37"/>
  <c r="M3121" i="37"/>
  <c r="M3120" i="37"/>
  <c r="M3119" i="37"/>
  <c r="M3118" i="37"/>
  <c r="M3117" i="37"/>
  <c r="M3116" i="37"/>
  <c r="M3115" i="37"/>
  <c r="M3114" i="37"/>
  <c r="M3113" i="37"/>
  <c r="M3112" i="37"/>
  <c r="M3111" i="37"/>
  <c r="M3110" i="37"/>
  <c r="M3109" i="37"/>
  <c r="M3108" i="37"/>
  <c r="M3107" i="37"/>
  <c r="M3106" i="37"/>
  <c r="M3105" i="37"/>
  <c r="M3104" i="37"/>
  <c r="M3103" i="37"/>
  <c r="M3102" i="37"/>
  <c r="M3101" i="37"/>
  <c r="M3100" i="37"/>
  <c r="M3099" i="37"/>
  <c r="M3098" i="37"/>
  <c r="M3097" i="37"/>
  <c r="M3096" i="37"/>
  <c r="M3095" i="37"/>
  <c r="M3094" i="37"/>
  <c r="M3093" i="37"/>
  <c r="M3092" i="37"/>
  <c r="M3091" i="37"/>
  <c r="M3090" i="37"/>
  <c r="M3089" i="37"/>
  <c r="M3088" i="37"/>
  <c r="M3087" i="37"/>
  <c r="M3086" i="37"/>
  <c r="M3085" i="37"/>
  <c r="M3084" i="37"/>
  <c r="M3083" i="37"/>
  <c r="M3082" i="37"/>
  <c r="M3081" i="37"/>
  <c r="M3080" i="37"/>
  <c r="M3079" i="37"/>
  <c r="M3078" i="37"/>
  <c r="M3077" i="37"/>
  <c r="M3076" i="37"/>
  <c r="M3075" i="37"/>
  <c r="M3074" i="37"/>
  <c r="M3073" i="37"/>
  <c r="M3072" i="37"/>
  <c r="M3071" i="37"/>
  <c r="M3070" i="37"/>
  <c r="M3069" i="37"/>
  <c r="M3068" i="37"/>
  <c r="M3067" i="37"/>
  <c r="M3066" i="37"/>
  <c r="M3065" i="37"/>
  <c r="M3064" i="37"/>
  <c r="M3063" i="37"/>
  <c r="M3062" i="37"/>
  <c r="M3061" i="37"/>
  <c r="M3060" i="37"/>
  <c r="M3059" i="37"/>
  <c r="M3058" i="37"/>
  <c r="M3057" i="37"/>
  <c r="M3056" i="37"/>
  <c r="M3055" i="37"/>
  <c r="M3054" i="37"/>
  <c r="M3053" i="37"/>
  <c r="M3052" i="37"/>
  <c r="M3051" i="37"/>
  <c r="M3050" i="37"/>
  <c r="M3049" i="37"/>
  <c r="M3048" i="37"/>
  <c r="M3047" i="37"/>
  <c r="M3046" i="37"/>
  <c r="M3045" i="37"/>
  <c r="M3044" i="37"/>
  <c r="M3043" i="37"/>
  <c r="M3042" i="37"/>
  <c r="M3041" i="37"/>
  <c r="M3040" i="37"/>
  <c r="M3039" i="37"/>
  <c r="M3038" i="37"/>
  <c r="M3037" i="37"/>
  <c r="M3036" i="37"/>
  <c r="M3035" i="37"/>
  <c r="M3034" i="37"/>
  <c r="M3033" i="37"/>
  <c r="M3032" i="37"/>
  <c r="M3031" i="37"/>
  <c r="M3030" i="37"/>
  <c r="M3029" i="37"/>
  <c r="M3028" i="37"/>
  <c r="M3027" i="37"/>
  <c r="M3026" i="37"/>
  <c r="M3025" i="37"/>
  <c r="M3024" i="37"/>
  <c r="M3023" i="37"/>
  <c r="M3022" i="37"/>
  <c r="M3021" i="37"/>
  <c r="M3020" i="37"/>
  <c r="M3019" i="37"/>
  <c r="M3018" i="37"/>
  <c r="M3017" i="37"/>
  <c r="M3016" i="37"/>
  <c r="M3015" i="37"/>
  <c r="M3014" i="37"/>
  <c r="M3013" i="37"/>
  <c r="M3012" i="37"/>
  <c r="M3011" i="37"/>
  <c r="M3010" i="37"/>
  <c r="M3009" i="37"/>
  <c r="M3008" i="37"/>
  <c r="M3007" i="37"/>
  <c r="M3006" i="37"/>
  <c r="M3005" i="37"/>
  <c r="M3004" i="37"/>
  <c r="M3003" i="37"/>
  <c r="M3002" i="37"/>
  <c r="M3001" i="37"/>
  <c r="M3000" i="37"/>
  <c r="M2999" i="37"/>
  <c r="M2998" i="37"/>
  <c r="M2997" i="37"/>
  <c r="M2996" i="37"/>
  <c r="M2995" i="37"/>
  <c r="M2994" i="37"/>
  <c r="M2993" i="37"/>
  <c r="M2992" i="37"/>
  <c r="M2991" i="37"/>
  <c r="M2990" i="37"/>
  <c r="M2989" i="37"/>
  <c r="M2988" i="37"/>
  <c r="M2987" i="37"/>
  <c r="M2986" i="37"/>
  <c r="M2985" i="37"/>
  <c r="M2984" i="37"/>
  <c r="M2983" i="37"/>
  <c r="M2982" i="37"/>
  <c r="M2981" i="37"/>
  <c r="M2980" i="37"/>
  <c r="M2979" i="37"/>
  <c r="M2978" i="37"/>
  <c r="M2977" i="37"/>
  <c r="M2976" i="37"/>
  <c r="M2975" i="37"/>
  <c r="M2974" i="37"/>
  <c r="M2973" i="37"/>
  <c r="M2972" i="37"/>
  <c r="M2971" i="37"/>
  <c r="M2970" i="37"/>
  <c r="M2969" i="37"/>
  <c r="M2968" i="37"/>
  <c r="M2967" i="37"/>
  <c r="M2966" i="37"/>
  <c r="M2965" i="37"/>
  <c r="M2964" i="37"/>
  <c r="M2963" i="37"/>
  <c r="M2962" i="37"/>
  <c r="M2961" i="37"/>
  <c r="M2960" i="37"/>
  <c r="M2959" i="37"/>
  <c r="M2958" i="37"/>
  <c r="M2957" i="37"/>
  <c r="M2956" i="37"/>
  <c r="M2955" i="37"/>
  <c r="M2954" i="37"/>
  <c r="M2953" i="37"/>
  <c r="M2952" i="37"/>
  <c r="M2951" i="37"/>
  <c r="M2950" i="37"/>
  <c r="M2949" i="37"/>
  <c r="M2948" i="37"/>
  <c r="M2947" i="37"/>
  <c r="M2946" i="37"/>
  <c r="M2945" i="37"/>
  <c r="M2944" i="37"/>
  <c r="M2943" i="37"/>
  <c r="M2942" i="37"/>
  <c r="M2941" i="37"/>
  <c r="M2940" i="37"/>
  <c r="M2939" i="37"/>
  <c r="M2938" i="37"/>
  <c r="M2937" i="37"/>
  <c r="M2936" i="37"/>
  <c r="M2935" i="37"/>
  <c r="M2934" i="37"/>
  <c r="M2933" i="37"/>
  <c r="M2932" i="37"/>
  <c r="M2931" i="37"/>
  <c r="M2930" i="37"/>
  <c r="M2929" i="37"/>
  <c r="M2928" i="37"/>
  <c r="M2927" i="37"/>
  <c r="M2926" i="37"/>
  <c r="M2925" i="37"/>
  <c r="M2924" i="37"/>
  <c r="M2923" i="37"/>
  <c r="M2922" i="37"/>
  <c r="M2921" i="37"/>
  <c r="M2920" i="37"/>
  <c r="M2919" i="37"/>
  <c r="M2918" i="37"/>
  <c r="M2917" i="37"/>
  <c r="M2916" i="37"/>
  <c r="M2915" i="37"/>
  <c r="M2914" i="37"/>
  <c r="M2913" i="37"/>
  <c r="M2912" i="37"/>
  <c r="M2911" i="37"/>
  <c r="M2910" i="37"/>
  <c r="M2909" i="37"/>
  <c r="M2908" i="37"/>
  <c r="M2907" i="37"/>
  <c r="M2906" i="37"/>
  <c r="M2905" i="37"/>
  <c r="M2904" i="37"/>
  <c r="M2903" i="37"/>
  <c r="M2902" i="37"/>
  <c r="M2901" i="37"/>
  <c r="M2900" i="37"/>
  <c r="M2899" i="37"/>
  <c r="M2898" i="37"/>
  <c r="M2897" i="37"/>
  <c r="M2896" i="37"/>
  <c r="M2895" i="37"/>
  <c r="M2894" i="37"/>
  <c r="M2893" i="37"/>
  <c r="M2892" i="37"/>
  <c r="M2891" i="37"/>
  <c r="M2890" i="37"/>
  <c r="M2889" i="37"/>
  <c r="M2888" i="37"/>
  <c r="M2887" i="37"/>
  <c r="M2886" i="37"/>
  <c r="M2885" i="37"/>
  <c r="M2884" i="37"/>
  <c r="M2883" i="37"/>
  <c r="M2882" i="37"/>
  <c r="M2881" i="37"/>
  <c r="M2880" i="37"/>
  <c r="M2879" i="37"/>
  <c r="M2878" i="37"/>
  <c r="M2877" i="37"/>
  <c r="M2876" i="37"/>
  <c r="M2875" i="37"/>
  <c r="M2874" i="37"/>
  <c r="M2873" i="37"/>
  <c r="M2872" i="37"/>
  <c r="M2871" i="37"/>
  <c r="M2870" i="37"/>
  <c r="M2869" i="37"/>
  <c r="M2868" i="37"/>
  <c r="M2867" i="37"/>
  <c r="M2866" i="37"/>
  <c r="M2865" i="37"/>
  <c r="M2864" i="37"/>
  <c r="M2863" i="37"/>
  <c r="M2862" i="37"/>
  <c r="M2861" i="37"/>
  <c r="M2860" i="37"/>
  <c r="M2859" i="37"/>
  <c r="M2858" i="37"/>
  <c r="M2857" i="37"/>
  <c r="M2856" i="37"/>
  <c r="M2855" i="37"/>
  <c r="M2854" i="37"/>
  <c r="M2853" i="37"/>
  <c r="M2852" i="37"/>
  <c r="M2851" i="37"/>
  <c r="M2850" i="37"/>
  <c r="M2849" i="37"/>
  <c r="M2848" i="37"/>
  <c r="M2847" i="37"/>
  <c r="M2846" i="37"/>
  <c r="M2845" i="37"/>
  <c r="M2844" i="37"/>
  <c r="M2843" i="37"/>
  <c r="M2842" i="37"/>
  <c r="M2841" i="37"/>
  <c r="M2840" i="37"/>
  <c r="M2839" i="37"/>
  <c r="M2838" i="37"/>
  <c r="M2837" i="37"/>
  <c r="M2836" i="37"/>
  <c r="M2835" i="37"/>
  <c r="M2834" i="37"/>
  <c r="M2833" i="37"/>
  <c r="M2832" i="37"/>
  <c r="M2831" i="37"/>
  <c r="M2830" i="37"/>
  <c r="M2829" i="37"/>
  <c r="M2828" i="37"/>
  <c r="M2827" i="37"/>
  <c r="M2826" i="37"/>
  <c r="M2825" i="37"/>
  <c r="M2824" i="37"/>
  <c r="M2823" i="37"/>
  <c r="M2822" i="37"/>
  <c r="M2821" i="37"/>
  <c r="M2820" i="37"/>
  <c r="M2819" i="37"/>
  <c r="M2818" i="37"/>
  <c r="M2817" i="37"/>
  <c r="M2816" i="37"/>
  <c r="M2815" i="37"/>
  <c r="M2814" i="37"/>
  <c r="M2813" i="37"/>
  <c r="M2812" i="37"/>
  <c r="M2811" i="37"/>
  <c r="M2810" i="37"/>
  <c r="M2809" i="37"/>
  <c r="M2808" i="37"/>
  <c r="M2807" i="37"/>
  <c r="M2806" i="37"/>
  <c r="M2805" i="37"/>
  <c r="M2804" i="37"/>
  <c r="M2803" i="37"/>
  <c r="M2802" i="37"/>
  <c r="M2801" i="37"/>
  <c r="M2800" i="37"/>
  <c r="M2799" i="37"/>
  <c r="M2798" i="37"/>
  <c r="M2797" i="37"/>
  <c r="M2796" i="37"/>
  <c r="M2795" i="37"/>
  <c r="M2794" i="37"/>
  <c r="M2793" i="37"/>
  <c r="M2792" i="37"/>
  <c r="M2791" i="37"/>
  <c r="M2790" i="37"/>
  <c r="M2789" i="37"/>
  <c r="M2788" i="37"/>
  <c r="M2787" i="37"/>
  <c r="M2786" i="37"/>
  <c r="M2785" i="37"/>
  <c r="M2784" i="37"/>
  <c r="M2783" i="37"/>
  <c r="M2782" i="37"/>
  <c r="M2781" i="37"/>
  <c r="M2780" i="37"/>
  <c r="M2779" i="37"/>
  <c r="M2778" i="37"/>
  <c r="M2777" i="37"/>
  <c r="M2776" i="37"/>
  <c r="M2775" i="37"/>
  <c r="M2774" i="37"/>
  <c r="M2773" i="37"/>
  <c r="M2772" i="37"/>
  <c r="M2771" i="37"/>
  <c r="M2770" i="37"/>
  <c r="M2769" i="37"/>
  <c r="M2768" i="37"/>
  <c r="M2767" i="37"/>
  <c r="M2766" i="37"/>
  <c r="M2765" i="37"/>
  <c r="M2764" i="37"/>
  <c r="M2763" i="37"/>
  <c r="M2762" i="37"/>
  <c r="M2761" i="37"/>
  <c r="M2760" i="37"/>
  <c r="M2759" i="37"/>
  <c r="M2758" i="37"/>
  <c r="M2757" i="37"/>
  <c r="M2756" i="37"/>
  <c r="M2755" i="37"/>
  <c r="M2754" i="37"/>
  <c r="M2753" i="37"/>
  <c r="M2752" i="37"/>
  <c r="M2751" i="37"/>
  <c r="M2750" i="37"/>
  <c r="M2749" i="37"/>
  <c r="M2748" i="37"/>
  <c r="M2747" i="37"/>
  <c r="M2746" i="37"/>
  <c r="M2745" i="37"/>
  <c r="M2744" i="37"/>
  <c r="M2743" i="37"/>
  <c r="M2742" i="37"/>
  <c r="M2741" i="37"/>
  <c r="M2740" i="37"/>
  <c r="M2739" i="37"/>
  <c r="M2738" i="37"/>
  <c r="M2737" i="37"/>
  <c r="M2736" i="37"/>
  <c r="M2735" i="37"/>
  <c r="M2734" i="37"/>
  <c r="M2733" i="37"/>
  <c r="M2732" i="37"/>
  <c r="M2731" i="37"/>
  <c r="M2730" i="37"/>
  <c r="M2729" i="37"/>
  <c r="M2728" i="37"/>
  <c r="M2727" i="37"/>
  <c r="M2726" i="37"/>
  <c r="M2725" i="37"/>
  <c r="M2724" i="37"/>
  <c r="M2723" i="37"/>
  <c r="M2722" i="37"/>
  <c r="M2721" i="37"/>
  <c r="M2720" i="37"/>
  <c r="M2719" i="37"/>
  <c r="M2718" i="37"/>
  <c r="M2717" i="37"/>
  <c r="M2716" i="37"/>
  <c r="M2715" i="37"/>
  <c r="M2714" i="37"/>
  <c r="M2713" i="37"/>
  <c r="M2712" i="37"/>
  <c r="M2711" i="37"/>
  <c r="M2710" i="37"/>
  <c r="M2709" i="37"/>
  <c r="M2708" i="37"/>
  <c r="M2707" i="37"/>
  <c r="M2706" i="37"/>
  <c r="M2705" i="37"/>
  <c r="M2704" i="37"/>
  <c r="M2703" i="37"/>
  <c r="M2702" i="37"/>
  <c r="M2701" i="37"/>
  <c r="M2700" i="37"/>
  <c r="M2699" i="37"/>
  <c r="M2698" i="37"/>
  <c r="M2697" i="37"/>
  <c r="M2696" i="37"/>
  <c r="M2695" i="37"/>
  <c r="M2694" i="37"/>
  <c r="M2693" i="37"/>
  <c r="M2692" i="37"/>
  <c r="M2691" i="37"/>
  <c r="M2690" i="37"/>
  <c r="M2689" i="37"/>
  <c r="M2688" i="37"/>
  <c r="M2687" i="37"/>
  <c r="M2686" i="37"/>
  <c r="M2685" i="37"/>
  <c r="M2684" i="37"/>
  <c r="M2683" i="37"/>
  <c r="M2682" i="37"/>
  <c r="M2681" i="37"/>
  <c r="M2680" i="37"/>
  <c r="M2679" i="37"/>
  <c r="M2678" i="37"/>
  <c r="M2677" i="37"/>
  <c r="M2676" i="37"/>
  <c r="M2675" i="37"/>
  <c r="M2674" i="37"/>
  <c r="M2673" i="37"/>
  <c r="M2672" i="37"/>
  <c r="M2671" i="37"/>
  <c r="M2670" i="37"/>
  <c r="M2669" i="37"/>
  <c r="M2668" i="37"/>
  <c r="M2667" i="37"/>
  <c r="M2666" i="37"/>
  <c r="M2665" i="37"/>
  <c r="M2664" i="37"/>
  <c r="M2663" i="37"/>
  <c r="M2662" i="37"/>
  <c r="M2661" i="37"/>
  <c r="M2660" i="37"/>
  <c r="M2659" i="37"/>
  <c r="M2658" i="37"/>
  <c r="M2657" i="37"/>
  <c r="M2656" i="37"/>
  <c r="M2655" i="37"/>
  <c r="M2654" i="37"/>
  <c r="M2653" i="37"/>
  <c r="M2652" i="37"/>
  <c r="M2651" i="37"/>
  <c r="M2650" i="37"/>
  <c r="M2649" i="37"/>
  <c r="M2648" i="37"/>
  <c r="M2647" i="37"/>
  <c r="M2646" i="37"/>
  <c r="M2645" i="37"/>
  <c r="M2644" i="37"/>
  <c r="M2643" i="37"/>
  <c r="M2642" i="37"/>
  <c r="M2641" i="37"/>
  <c r="M2640" i="37"/>
  <c r="M2639" i="37"/>
  <c r="M2638" i="37"/>
  <c r="M2637" i="37"/>
  <c r="M2636" i="37"/>
  <c r="M2635" i="37"/>
  <c r="M2634" i="37"/>
  <c r="M2633" i="37"/>
  <c r="M2632" i="37"/>
  <c r="M2631" i="37"/>
  <c r="M2630" i="37"/>
  <c r="M2629" i="37"/>
  <c r="M2628" i="37"/>
  <c r="M2627" i="37"/>
  <c r="M2626" i="37"/>
  <c r="M2625" i="37"/>
  <c r="M2624" i="37"/>
  <c r="M2623" i="37"/>
  <c r="M2622" i="37"/>
  <c r="M2621" i="37"/>
  <c r="M2620" i="37"/>
  <c r="M2619" i="37"/>
  <c r="M2618" i="37"/>
  <c r="M2617" i="37"/>
  <c r="M2616" i="37"/>
  <c r="M2615" i="37"/>
  <c r="M2614" i="37"/>
  <c r="M2613" i="37"/>
  <c r="M2612" i="37"/>
  <c r="M2611" i="37"/>
  <c r="M2610" i="37"/>
  <c r="M2609" i="37"/>
  <c r="M2608" i="37"/>
  <c r="M2607" i="37"/>
  <c r="M2606" i="37"/>
  <c r="M2605" i="37"/>
  <c r="M2604" i="37"/>
  <c r="M2603" i="37"/>
  <c r="M2602" i="37"/>
  <c r="M2601" i="37"/>
  <c r="M2600" i="37"/>
  <c r="M2599" i="37"/>
  <c r="M2598" i="37"/>
  <c r="M2597" i="37"/>
  <c r="M2596" i="37"/>
  <c r="M2595" i="37"/>
  <c r="M2594" i="37"/>
  <c r="M2593" i="37"/>
  <c r="M2592" i="37"/>
  <c r="M2591" i="37"/>
  <c r="M2590" i="37"/>
  <c r="M2589" i="37"/>
  <c r="M2588" i="37"/>
  <c r="M2587" i="37"/>
  <c r="M2586" i="37"/>
  <c r="M2585" i="37"/>
  <c r="M2584" i="37"/>
  <c r="M2583" i="37"/>
  <c r="M2582" i="37"/>
  <c r="M2581" i="37"/>
  <c r="M2580" i="37"/>
  <c r="M2579" i="37"/>
  <c r="M2578" i="37"/>
  <c r="M2577" i="37"/>
  <c r="M2576" i="37"/>
  <c r="M2575" i="37"/>
  <c r="M2574" i="37"/>
  <c r="M2573" i="37"/>
  <c r="M2572" i="37"/>
  <c r="M2571" i="37"/>
  <c r="M2570" i="37"/>
  <c r="M2569" i="37"/>
  <c r="M2568" i="37"/>
  <c r="M2567" i="37"/>
  <c r="M2566" i="37"/>
  <c r="M2565" i="37"/>
  <c r="M2564" i="37"/>
  <c r="M2563" i="37"/>
  <c r="M2562" i="37"/>
  <c r="M2561" i="37"/>
  <c r="M2560" i="37"/>
  <c r="M2559" i="37"/>
  <c r="M2558" i="37"/>
  <c r="M2557" i="37"/>
  <c r="M2556" i="37"/>
  <c r="M2555" i="37"/>
  <c r="M2554" i="37"/>
  <c r="M2553" i="37"/>
  <c r="M2552" i="37"/>
  <c r="M2551" i="37"/>
  <c r="M2550" i="37"/>
  <c r="M2549" i="37"/>
  <c r="M2548" i="37"/>
  <c r="M2547" i="37"/>
  <c r="M2546" i="37"/>
  <c r="M2545" i="37"/>
  <c r="M2544" i="37"/>
  <c r="M2543" i="37"/>
  <c r="M2542" i="37"/>
  <c r="M2541" i="37"/>
  <c r="M2540" i="37"/>
  <c r="M2539" i="37"/>
  <c r="M2538" i="37"/>
  <c r="M2537" i="37"/>
  <c r="M2536" i="37"/>
  <c r="M2535" i="37"/>
  <c r="M2534" i="37"/>
  <c r="M2533" i="37"/>
  <c r="M2532" i="37"/>
  <c r="M2531" i="37"/>
  <c r="M2530" i="37"/>
  <c r="M2529" i="37"/>
  <c r="M2528" i="37"/>
  <c r="M2527" i="37"/>
  <c r="M2526" i="37"/>
  <c r="M2525" i="37"/>
  <c r="M2524" i="37"/>
  <c r="M2523" i="37"/>
  <c r="M2522" i="37"/>
  <c r="M2521" i="37"/>
  <c r="M2520" i="37"/>
  <c r="M2519" i="37"/>
  <c r="M2518" i="37"/>
  <c r="M2517" i="37"/>
  <c r="M2516" i="37"/>
  <c r="M2515" i="37"/>
  <c r="M2514" i="37"/>
  <c r="M2513" i="37"/>
  <c r="M2512" i="37"/>
  <c r="M2511" i="37"/>
  <c r="M2510" i="37"/>
  <c r="M2509" i="37"/>
  <c r="M2508" i="37"/>
  <c r="M2507" i="37"/>
  <c r="M2506" i="37"/>
  <c r="M2505" i="37"/>
  <c r="M2504" i="37"/>
  <c r="M2503" i="37"/>
  <c r="M2502" i="37"/>
  <c r="M2501" i="37"/>
  <c r="M2500" i="37"/>
  <c r="M2499" i="37"/>
  <c r="M2498" i="37"/>
  <c r="M2497" i="37"/>
  <c r="M2496" i="37"/>
  <c r="M2495" i="37"/>
  <c r="M2494" i="37"/>
  <c r="M2493" i="37"/>
  <c r="M2492" i="37"/>
  <c r="M2491" i="37"/>
  <c r="M2490" i="37"/>
  <c r="M2489" i="37"/>
  <c r="M2488" i="37"/>
  <c r="M2487" i="37"/>
  <c r="M2486" i="37"/>
  <c r="M2485" i="37"/>
  <c r="M2484" i="37"/>
  <c r="M2483" i="37"/>
  <c r="M2482" i="37"/>
  <c r="M2481" i="37"/>
  <c r="M2480" i="37"/>
  <c r="M2479" i="37"/>
  <c r="M2478" i="37"/>
  <c r="M2477" i="37"/>
  <c r="M2476" i="37"/>
  <c r="M2475" i="37"/>
  <c r="M2474" i="37"/>
  <c r="M2473" i="37"/>
  <c r="M2472" i="37"/>
  <c r="M2471" i="37"/>
  <c r="M2470" i="37"/>
  <c r="M2469" i="37"/>
  <c r="M2468" i="37"/>
  <c r="M2467" i="37"/>
  <c r="M2466" i="37"/>
  <c r="M2465" i="37"/>
  <c r="M2464" i="37"/>
  <c r="M2463" i="37"/>
  <c r="M2462" i="37"/>
  <c r="M2461" i="37"/>
  <c r="M2460" i="37"/>
  <c r="M2459" i="37"/>
  <c r="M2458" i="37"/>
  <c r="M2457" i="37"/>
  <c r="M2456" i="37"/>
  <c r="M2455" i="37"/>
  <c r="M2454" i="37"/>
  <c r="M2453" i="37"/>
  <c r="M2452" i="37"/>
  <c r="M2451" i="37"/>
  <c r="M2450" i="37"/>
  <c r="M2449" i="37"/>
  <c r="M2448" i="37"/>
  <c r="M2447" i="37"/>
  <c r="M2446" i="37"/>
  <c r="M2445" i="37"/>
  <c r="M2444" i="37"/>
  <c r="M2443" i="37"/>
  <c r="M2442" i="37"/>
  <c r="M2441" i="37"/>
  <c r="M2440" i="37"/>
  <c r="M2439" i="37"/>
  <c r="M2438" i="37"/>
  <c r="M2437" i="37"/>
  <c r="M2436" i="37"/>
  <c r="M2435" i="37"/>
  <c r="M2434" i="37"/>
  <c r="M2433" i="37"/>
  <c r="M2432" i="37"/>
  <c r="M2431" i="37"/>
  <c r="M2430" i="37"/>
  <c r="M2429" i="37"/>
  <c r="M2428" i="37"/>
  <c r="M2427" i="37"/>
  <c r="M2426" i="37"/>
  <c r="M2425" i="37"/>
  <c r="M2424" i="37"/>
  <c r="M2423" i="37"/>
  <c r="M2422" i="37"/>
  <c r="M2421" i="37"/>
  <c r="M2420" i="37"/>
  <c r="M2419" i="37"/>
  <c r="M2418" i="37"/>
  <c r="M2417" i="37"/>
  <c r="M2416" i="37"/>
  <c r="M2415" i="37"/>
  <c r="M2414" i="37"/>
  <c r="M2413" i="37"/>
  <c r="M2412" i="37"/>
  <c r="M2411" i="37"/>
  <c r="M2410" i="37"/>
  <c r="M2409" i="37"/>
  <c r="M2408" i="37"/>
  <c r="M2407" i="37"/>
  <c r="M2406" i="37"/>
  <c r="M2405" i="37"/>
  <c r="M2404" i="37"/>
  <c r="M2403" i="37"/>
  <c r="M2402" i="37"/>
  <c r="M2401" i="37"/>
  <c r="M2400" i="37"/>
  <c r="M2399" i="37"/>
  <c r="M2398" i="37"/>
  <c r="M2397" i="37"/>
  <c r="M2396" i="37"/>
  <c r="M2395" i="37"/>
  <c r="M2394" i="37"/>
  <c r="M2393" i="37"/>
  <c r="M2392" i="37"/>
  <c r="M2391" i="37"/>
  <c r="M2390" i="37"/>
  <c r="M2389" i="37"/>
  <c r="M2388" i="37"/>
  <c r="M2387" i="37"/>
  <c r="M2386" i="37"/>
  <c r="M2385" i="37"/>
  <c r="M2384" i="37"/>
  <c r="M2383" i="37"/>
  <c r="M2382" i="37"/>
  <c r="M2381" i="37"/>
  <c r="M2380" i="37"/>
  <c r="M2379" i="37"/>
  <c r="M2378" i="37"/>
  <c r="M2377" i="37"/>
  <c r="M2376" i="37"/>
  <c r="M2375" i="37"/>
  <c r="M2374" i="37"/>
  <c r="M2373" i="37"/>
  <c r="M2372" i="37"/>
  <c r="M2371" i="37"/>
  <c r="M2370" i="37"/>
  <c r="M2369" i="37"/>
  <c r="M2368" i="37"/>
  <c r="M2367" i="37"/>
  <c r="M2366" i="37"/>
  <c r="M2365" i="37"/>
  <c r="M2364" i="37"/>
  <c r="M2363" i="37"/>
  <c r="M2362" i="37"/>
  <c r="M2361" i="37"/>
  <c r="M2360" i="37"/>
  <c r="M2359" i="37"/>
  <c r="M2358" i="37"/>
  <c r="M2357" i="37"/>
  <c r="M2356" i="37"/>
  <c r="M2355" i="37"/>
  <c r="M2354" i="37"/>
  <c r="M2353" i="37"/>
  <c r="M2352" i="37"/>
  <c r="M2351" i="37"/>
  <c r="M2350" i="37"/>
  <c r="M2349" i="37"/>
  <c r="M2348" i="37"/>
  <c r="M2347" i="37"/>
  <c r="M2346" i="37"/>
  <c r="M2345" i="37"/>
  <c r="M2344" i="37"/>
  <c r="M2343" i="37"/>
  <c r="M2342" i="37"/>
  <c r="M2341" i="37"/>
  <c r="M2340" i="37"/>
  <c r="M2339" i="37"/>
  <c r="M2338" i="37"/>
  <c r="M2337" i="37"/>
  <c r="M2336" i="37"/>
  <c r="M2335" i="37"/>
  <c r="M2334" i="37"/>
  <c r="M2333" i="37"/>
  <c r="M2332" i="37"/>
  <c r="M2331" i="37"/>
  <c r="M2330" i="37"/>
  <c r="M2329" i="37"/>
  <c r="M2328" i="37"/>
  <c r="M2327" i="37"/>
  <c r="M2326" i="37"/>
  <c r="M2325" i="37"/>
  <c r="M2324" i="37"/>
  <c r="M2323" i="37"/>
  <c r="M2322" i="37"/>
  <c r="M2321" i="37"/>
  <c r="M2320" i="37"/>
  <c r="M2319" i="37"/>
  <c r="M2318" i="37"/>
  <c r="M2317" i="37"/>
  <c r="H39" i="39"/>
  <c r="D39" i="39"/>
  <c r="M1954" i="24"/>
  <c r="M1953" i="24"/>
  <c r="M1952" i="24"/>
  <c r="M1951" i="24"/>
  <c r="M1950" i="24"/>
  <c r="M1949" i="24"/>
  <c r="M1948" i="24"/>
  <c r="M1947" i="24"/>
  <c r="M1946" i="24"/>
  <c r="M1945" i="24"/>
  <c r="M1944" i="24"/>
  <c r="M1943" i="24"/>
  <c r="M1942" i="24"/>
  <c r="M1941" i="24"/>
  <c r="M1940" i="24"/>
  <c r="M1939" i="24"/>
  <c r="M1938" i="24"/>
  <c r="M1937" i="24"/>
  <c r="M1936" i="24"/>
  <c r="K8634" i="37"/>
  <c r="L8632" i="37"/>
  <c r="K8631" i="37"/>
  <c r="K8630" i="37"/>
  <c r="L8628" i="37"/>
  <c r="K8627" i="37"/>
  <c r="K8626" i="37"/>
  <c r="L8624" i="37"/>
  <c r="K8623" i="37"/>
  <c r="K8622" i="37"/>
  <c r="L8620" i="37"/>
  <c r="K8619" i="37"/>
  <c r="K8618" i="37"/>
  <c r="L8616" i="37"/>
  <c r="K8615" i="37"/>
  <c r="K8614" i="37"/>
  <c r="L8612" i="37"/>
  <c r="K8611" i="37"/>
  <c r="K8610" i="37"/>
  <c r="L8608" i="37"/>
  <c r="K8607" i="37"/>
  <c r="K8606" i="37"/>
  <c r="L8604" i="37"/>
  <c r="K8603" i="37"/>
  <c r="K8602" i="37"/>
  <c r="L8600" i="37"/>
  <c r="K8599" i="37"/>
  <c r="K8598" i="37"/>
  <c r="L8596" i="37"/>
  <c r="K8595" i="37"/>
  <c r="K8594" i="37"/>
  <c r="L8592" i="37"/>
  <c r="K8591" i="37"/>
  <c r="K8590" i="37"/>
  <c r="L8588" i="37"/>
  <c r="K8587" i="37"/>
  <c r="K8586" i="37"/>
  <c r="L8584" i="37"/>
  <c r="K8583" i="37"/>
  <c r="K8582" i="37"/>
  <c r="L8580" i="37"/>
  <c r="K8579" i="37"/>
  <c r="K8578" i="37"/>
  <c r="L8576" i="37"/>
  <c r="K8575" i="37"/>
  <c r="K8574" i="37"/>
  <c r="L8572" i="37"/>
  <c r="K8571" i="37"/>
  <c r="K8570" i="37"/>
  <c r="L8568" i="37"/>
  <c r="K8567" i="37"/>
  <c r="K8566" i="37"/>
  <c r="L8564" i="37"/>
  <c r="K8563" i="37"/>
  <c r="K8562" i="37"/>
  <c r="K8559" i="37"/>
  <c r="K8558" i="37"/>
  <c r="L8556" i="37"/>
  <c r="K8555" i="37"/>
  <c r="K8554" i="37"/>
  <c r="L8552" i="37"/>
  <c r="K8551" i="37"/>
  <c r="K8550" i="37"/>
  <c r="L8548" i="37"/>
  <c r="K8547" i="37"/>
  <c r="K8546" i="37"/>
  <c r="L8544" i="37"/>
  <c r="K8543" i="37"/>
  <c r="K8542" i="37"/>
  <c r="L8540" i="37"/>
  <c r="K8539" i="37"/>
  <c r="K8538" i="37"/>
  <c r="L8536" i="37"/>
  <c r="K8535" i="37"/>
  <c r="K8534" i="37"/>
  <c r="L8532" i="37"/>
  <c r="K8531" i="37"/>
  <c r="K8530" i="37"/>
  <c r="L8528" i="37"/>
  <c r="K8527" i="37"/>
  <c r="L8524" i="37"/>
  <c r="K8523" i="37"/>
  <c r="K8522" i="37"/>
  <c r="L8520" i="37"/>
  <c r="K8518" i="37"/>
  <c r="L8516" i="37"/>
  <c r="K8515" i="37"/>
  <c r="K8514" i="37"/>
  <c r="K8511" i="37"/>
  <c r="K8510" i="37"/>
  <c r="L8508" i="37"/>
  <c r="K8507" i="37"/>
  <c r="K8506" i="37"/>
  <c r="L8504" i="37"/>
  <c r="K8503" i="37"/>
  <c r="K8502" i="37"/>
  <c r="L8500" i="37"/>
  <c r="K8499" i="37"/>
  <c r="K8498" i="37"/>
  <c r="L8496" i="37"/>
  <c r="K8495" i="37"/>
  <c r="K8494" i="37"/>
  <c r="L8492" i="37"/>
  <c r="K8491" i="37"/>
  <c r="K8490" i="37"/>
  <c r="L8488" i="37"/>
  <c r="K8487" i="37"/>
  <c r="K8486" i="37"/>
  <c r="L8484" i="37"/>
  <c r="K8483" i="37"/>
  <c r="K8482" i="37"/>
  <c r="L8480" i="37"/>
  <c r="K8479" i="37"/>
  <c r="L8476" i="37"/>
  <c r="K8475" i="37"/>
  <c r="K8474" i="37"/>
  <c r="L8472" i="37"/>
  <c r="K8470" i="37"/>
  <c r="L8468" i="37"/>
  <c r="K8467" i="37"/>
  <c r="K8466" i="37"/>
  <c r="K8463" i="37"/>
  <c r="K8462" i="37"/>
  <c r="L8460" i="37"/>
  <c r="K8459" i="37"/>
  <c r="K8458" i="37"/>
  <c r="L8456" i="37"/>
  <c r="K8455" i="37"/>
  <c r="K8454" i="37"/>
  <c r="L8452" i="37"/>
  <c r="K8451" i="37"/>
  <c r="K8450" i="37"/>
  <c r="L8448" i="37"/>
  <c r="K8447" i="37"/>
  <c r="K8446" i="37"/>
  <c r="L8444" i="37"/>
  <c r="K8443" i="37"/>
  <c r="K8442" i="37"/>
  <c r="L8440" i="37"/>
  <c r="K8439" i="37"/>
  <c r="K8438" i="37"/>
  <c r="L8436" i="37"/>
  <c r="K8435" i="37"/>
  <c r="K8434" i="37"/>
  <c r="L8432" i="37"/>
  <c r="K8431" i="37"/>
  <c r="K8430" i="37"/>
  <c r="L8428" i="37"/>
  <c r="K8427" i="37"/>
  <c r="K8426" i="37"/>
  <c r="L8424" i="37"/>
  <c r="K8423" i="37"/>
  <c r="K8418" i="37"/>
  <c r="K8415" i="37"/>
  <c r="L8412" i="37"/>
  <c r="K8411" i="37"/>
  <c r="K8406" i="37"/>
  <c r="K8404" i="37"/>
  <c r="K8403" i="37"/>
  <c r="L8400" i="37"/>
  <c r="K8399" i="37"/>
  <c r="K8395" i="37"/>
  <c r="K8394" i="37"/>
  <c r="K8392" i="37"/>
  <c r="K8391" i="37"/>
  <c r="L8388" i="37"/>
  <c r="K8387" i="37"/>
  <c r="K8384" i="37"/>
  <c r="K8383" i="37"/>
  <c r="K8382" i="37"/>
  <c r="K8380" i="37"/>
  <c r="K8379" i="37"/>
  <c r="L8376" i="37"/>
  <c r="K8375" i="37"/>
  <c r="K8372" i="37"/>
  <c r="K8371" i="37"/>
  <c r="K8370" i="37"/>
  <c r="K8368" i="37"/>
  <c r="K8367" i="37"/>
  <c r="K8364" i="37"/>
  <c r="K8363" i="37"/>
  <c r="K8360" i="37"/>
  <c r="K8359" i="37"/>
  <c r="K8357" i="37"/>
  <c r="L8356" i="37"/>
  <c r="K8355" i="37"/>
  <c r="K8354" i="37"/>
  <c r="K8353" i="37"/>
  <c r="L8352" i="37"/>
  <c r="K8350" i="37"/>
  <c r="L8348" i="37"/>
  <c r="K8347" i="37"/>
  <c r="K8346" i="37"/>
  <c r="K8345" i="37"/>
  <c r="K8344" i="37"/>
  <c r="K8343" i="37"/>
  <c r="K8342" i="37"/>
  <c r="K8341" i="37"/>
  <c r="K8339" i="37"/>
  <c r="K8338" i="37"/>
  <c r="K8337" i="37"/>
  <c r="L8336" i="37"/>
  <c r="K8332" i="37"/>
  <c r="K8331" i="37"/>
  <c r="K8330" i="37"/>
  <c r="K8329" i="37"/>
  <c r="K8327" i="37"/>
  <c r="K8326" i="37"/>
  <c r="K8325" i="37"/>
  <c r="L8324" i="37"/>
  <c r="K8323" i="37"/>
  <c r="K8321" i="37"/>
  <c r="L8320" i="37"/>
  <c r="K8318" i="37"/>
  <c r="K8317" i="37"/>
  <c r="L8316" i="37"/>
  <c r="K8315" i="37"/>
  <c r="K8313" i="37"/>
  <c r="L8312" i="37"/>
  <c r="L8311" i="37"/>
  <c r="K8310" i="37"/>
  <c r="L8308" i="37"/>
  <c r="L8307" i="37"/>
  <c r="L8306" i="37"/>
  <c r="K8305" i="37"/>
  <c r="L8304" i="37"/>
  <c r="L8303" i="37"/>
  <c r="K8301" i="37"/>
  <c r="L8300" i="37"/>
  <c r="K8299" i="37"/>
  <c r="L8298" i="37"/>
  <c r="K8297" i="37"/>
  <c r="K8296" i="37"/>
  <c r="L8295" i="37"/>
  <c r="L8294" i="37"/>
  <c r="L8292" i="37"/>
  <c r="L8291" i="37"/>
  <c r="L8290" i="37"/>
  <c r="K8289" i="37"/>
  <c r="K8288" i="37"/>
  <c r="L8287" i="37"/>
  <c r="K8286" i="37"/>
  <c r="K8285" i="37"/>
  <c r="L8284" i="37"/>
  <c r="K8283" i="37"/>
  <c r="L8282" i="37"/>
  <c r="K8281" i="37"/>
  <c r="L8279" i="37"/>
  <c r="L8278" i="37"/>
  <c r="K8277" i="37"/>
  <c r="L8276" i="37"/>
  <c r="K8275" i="37"/>
  <c r="L8274" i="37"/>
  <c r="K8273" i="37"/>
  <c r="L8272" i="37"/>
  <c r="L8271" i="37"/>
  <c r="K8270" i="37"/>
  <c r="K8269" i="37"/>
  <c r="L8268" i="37"/>
  <c r="L8266" i="37"/>
  <c r="K8265" i="37"/>
  <c r="K8264" i="37"/>
  <c r="L8263" i="37"/>
  <c r="K8262" i="37"/>
  <c r="K8261" i="37"/>
  <c r="K8260" i="37"/>
  <c r="L8259" i="37"/>
  <c r="L8258" i="37"/>
  <c r="K8257" i="37"/>
  <c r="L8256" i="37"/>
  <c r="L8255" i="37"/>
  <c r="K8254" i="37"/>
  <c r="K8253" i="37"/>
  <c r="L8252" i="37"/>
  <c r="K8251" i="37"/>
  <c r="L8250" i="37"/>
  <c r="K8249" i="37"/>
  <c r="K8248" i="37"/>
  <c r="K8247" i="37"/>
  <c r="L8244" i="37"/>
  <c r="L8243" i="37"/>
  <c r="L8242" i="37"/>
  <c r="K8241" i="37"/>
  <c r="K8240" i="37"/>
  <c r="L8239" i="37"/>
  <c r="K8238" i="37"/>
  <c r="L8236" i="37"/>
  <c r="K8235" i="37"/>
  <c r="K8234" i="37"/>
  <c r="K8233" i="37"/>
  <c r="K8232" i="37"/>
  <c r="L8231" i="37"/>
  <c r="K8229" i="37"/>
  <c r="L8228" i="37"/>
  <c r="K8227" i="37"/>
  <c r="L8226" i="37"/>
  <c r="K8225" i="37"/>
  <c r="L8223" i="37"/>
  <c r="K8222" i="37"/>
  <c r="K8220" i="37"/>
  <c r="K8219" i="37"/>
  <c r="L8218" i="37"/>
  <c r="K8217" i="37"/>
  <c r="K8216" i="37"/>
  <c r="L8215" i="37"/>
  <c r="K8214" i="37"/>
  <c r="K8213" i="37"/>
  <c r="L8212" i="37"/>
  <c r="K8211" i="37"/>
  <c r="L8210" i="37"/>
  <c r="K8209" i="37"/>
  <c r="L8207" i="37"/>
  <c r="K8206" i="37"/>
  <c r="L8204" i="37"/>
  <c r="K8203" i="37"/>
  <c r="L8202" i="37"/>
  <c r="K8201" i="37"/>
  <c r="K8200" i="37"/>
  <c r="L8199" i="37"/>
  <c r="K8198" i="37"/>
  <c r="L8196" i="37"/>
  <c r="K8195" i="37"/>
  <c r="L8194" i="37"/>
  <c r="K8193" i="37"/>
  <c r="K8192" i="37"/>
  <c r="L8191" i="37"/>
  <c r="K8190" i="37"/>
  <c r="L8188" i="37"/>
  <c r="K8187" i="37"/>
  <c r="L8186" i="37"/>
  <c r="K8185" i="37"/>
  <c r="K8184" i="37"/>
  <c r="L8183" i="37"/>
  <c r="K8182" i="37"/>
  <c r="K8181" i="37"/>
  <c r="L8180" i="37"/>
  <c r="K8179" i="37"/>
  <c r="L8178" i="37"/>
  <c r="K8177" i="37"/>
  <c r="K8176" i="37"/>
  <c r="L8175" i="37"/>
  <c r="K8174" i="37"/>
  <c r="L8172" i="37"/>
  <c r="K8171" i="37"/>
  <c r="L8170" i="37"/>
  <c r="K8169" i="37"/>
  <c r="L8168" i="37"/>
  <c r="L8167" i="37"/>
  <c r="K8166" i="37"/>
  <c r="L8164" i="37"/>
  <c r="K8163" i="37"/>
  <c r="L8162" i="37"/>
  <c r="K8161" i="37"/>
  <c r="L8160" i="37"/>
  <c r="L8159" i="37"/>
  <c r="K8158" i="37"/>
  <c r="K8157" i="37"/>
  <c r="L8156" i="37"/>
  <c r="L8155" i="37"/>
  <c r="L8154" i="37"/>
  <c r="K8153" i="37"/>
  <c r="L8152" i="37"/>
  <c r="K8151" i="37"/>
  <c r="K8150" i="37"/>
  <c r="L8148" i="37"/>
  <c r="L8147" i="37"/>
  <c r="L8146" i="37"/>
  <c r="K8145" i="37"/>
  <c r="L8144" i="37"/>
  <c r="L8143" i="37"/>
  <c r="L8142" i="37"/>
  <c r="L8140" i="37"/>
  <c r="L8139" i="37"/>
  <c r="L8138" i="37"/>
  <c r="K8137" i="37"/>
  <c r="K8136" i="37"/>
  <c r="K8135" i="37"/>
  <c r="L8134" i="37"/>
  <c r="K8133" i="37"/>
  <c r="L8132" i="37"/>
  <c r="L8131" i="37"/>
  <c r="K8130" i="37"/>
  <c r="K8129" i="37"/>
  <c r="K8128" i="37"/>
  <c r="L8127" i="37"/>
  <c r="L8126" i="37"/>
  <c r="K8125" i="37"/>
  <c r="K8124" i="37"/>
  <c r="L8122" i="37"/>
  <c r="K8121" i="37"/>
  <c r="L8120" i="37"/>
  <c r="L8119" i="37"/>
  <c r="L8118" i="37"/>
  <c r="K8117" i="37"/>
  <c r="L8116" i="37"/>
  <c r="K8115" i="37"/>
  <c r="L8114" i="37"/>
  <c r="K8113" i="37"/>
  <c r="L8112" i="37"/>
  <c r="L8111" i="37"/>
  <c r="L8110" i="37"/>
  <c r="L8108" i="37"/>
  <c r="L8107" i="37"/>
  <c r="L8106" i="37"/>
  <c r="K8105" i="37"/>
  <c r="L8104" i="37"/>
  <c r="L8103" i="37"/>
  <c r="K8102" i="37"/>
  <c r="K8101" i="37"/>
  <c r="L8100" i="37"/>
  <c r="L8099" i="37"/>
  <c r="L8098" i="37"/>
  <c r="K8097" i="37"/>
  <c r="L8096" i="37"/>
  <c r="L8095" i="37"/>
  <c r="L8094" i="37"/>
  <c r="L8093" i="37"/>
  <c r="L8092" i="37"/>
  <c r="L8090" i="37"/>
  <c r="L8089" i="37"/>
  <c r="L8088" i="37"/>
  <c r="L8087" i="37"/>
  <c r="L8086" i="37"/>
  <c r="L8085" i="37"/>
  <c r="L8084" i="37"/>
  <c r="L8083" i="37"/>
  <c r="L8082" i="37"/>
  <c r="L8081" i="37"/>
  <c r="K8080" i="37"/>
  <c r="L8079" i="37"/>
  <c r="L8077" i="37"/>
  <c r="L8076" i="37"/>
  <c r="L8075" i="37"/>
  <c r="L8074" i="37"/>
  <c r="L8073" i="37"/>
  <c r="L8072" i="37"/>
  <c r="L8071" i="37"/>
  <c r="L8070" i="37"/>
  <c r="L8068" i="37"/>
  <c r="K8067" i="37"/>
  <c r="K8066" i="37"/>
  <c r="L8065" i="37"/>
  <c r="L8064" i="37"/>
  <c r="L8063" i="37"/>
  <c r="L8062" i="37"/>
  <c r="L8061" i="37"/>
  <c r="L8060" i="37"/>
  <c r="L8059" i="37"/>
  <c r="L8058" i="37"/>
  <c r="L8057" i="37"/>
  <c r="K8054" i="37"/>
  <c r="L8053" i="37"/>
  <c r="L8052" i="37"/>
  <c r="L8051" i="37"/>
  <c r="L8050" i="37"/>
  <c r="L8049" i="37"/>
  <c r="L8048" i="37"/>
  <c r="L8047" i="37"/>
  <c r="L8046" i="37"/>
  <c r="L8045" i="37"/>
  <c r="L8044" i="37"/>
  <c r="L8041" i="37"/>
  <c r="L8040" i="37"/>
  <c r="L8039" i="37"/>
  <c r="L8038" i="37"/>
  <c r="L8037" i="37"/>
  <c r="L8036" i="37"/>
  <c r="L8035" i="37"/>
  <c r="L8034" i="37"/>
  <c r="K8032" i="37"/>
  <c r="L8031" i="37"/>
  <c r="L8029" i="37"/>
  <c r="L8028" i="37"/>
  <c r="L8027" i="37"/>
  <c r="L8026" i="37"/>
  <c r="L8025" i="37"/>
  <c r="L8024" i="37"/>
  <c r="L8023" i="37"/>
  <c r="L8022" i="37"/>
  <c r="L8019" i="37"/>
  <c r="K8018" i="37"/>
  <c r="L8017" i="37"/>
  <c r="L8016" i="37"/>
  <c r="L8015" i="37"/>
  <c r="L8014" i="37"/>
  <c r="L8013" i="37"/>
  <c r="L8012" i="37"/>
  <c r="L8011" i="37"/>
  <c r="L8010" i="37"/>
  <c r="L8009" i="37"/>
  <c r="K8006" i="37"/>
  <c r="L8005" i="37"/>
  <c r="L8004" i="37"/>
  <c r="L8003" i="37"/>
  <c r="L8002" i="37"/>
  <c r="L8001" i="37"/>
  <c r="K8000" i="37"/>
  <c r="L7999" i="37"/>
  <c r="L7998" i="37"/>
  <c r="L7997" i="37"/>
  <c r="L7996" i="37"/>
  <c r="K7995" i="37"/>
  <c r="L7993" i="37"/>
  <c r="L7991" i="37"/>
  <c r="L7990" i="37"/>
  <c r="L7989" i="37"/>
  <c r="L7988" i="37"/>
  <c r="K7987" i="37"/>
  <c r="L7986" i="37"/>
  <c r="L7984" i="37"/>
  <c r="L7983" i="37"/>
  <c r="K7982" i="37"/>
  <c r="L7981" i="37"/>
  <c r="L7980" i="37"/>
  <c r="L7978" i="37"/>
  <c r="L7977" i="37"/>
  <c r="L7976" i="37"/>
  <c r="L7975" i="37"/>
  <c r="K7974" i="37"/>
  <c r="K7972" i="37"/>
  <c r="L7971" i="37"/>
  <c r="L7970" i="37"/>
  <c r="L7969" i="37"/>
  <c r="L7968" i="37"/>
  <c r="L7967" i="37"/>
  <c r="L7964" i="37"/>
  <c r="L7963" i="37"/>
  <c r="L7962" i="37"/>
  <c r="L7961" i="37"/>
  <c r="K7960" i="37"/>
  <c r="L7959" i="37"/>
  <c r="L7958" i="37"/>
  <c r="L7957" i="37"/>
  <c r="L7956" i="37"/>
  <c r="K7955" i="37"/>
  <c r="L7954" i="37"/>
  <c r="K7952" i="37"/>
  <c r="L7951" i="37"/>
  <c r="L7950" i="37"/>
  <c r="L7949" i="37"/>
  <c r="L7948" i="37"/>
  <c r="K7947" i="37"/>
  <c r="K7946" i="37"/>
  <c r="L7945" i="37"/>
  <c r="L7944" i="37"/>
  <c r="L7943" i="37"/>
  <c r="L7942" i="37"/>
  <c r="L7941" i="37"/>
  <c r="K7939" i="37"/>
  <c r="L7938" i="37"/>
  <c r="L7937" i="37"/>
  <c r="L7936" i="37"/>
  <c r="L7935" i="37"/>
  <c r="K7934" i="37"/>
  <c r="L7933" i="37"/>
  <c r="L7932" i="37"/>
  <c r="L7931" i="37"/>
  <c r="L7930" i="37"/>
  <c r="L7929" i="37"/>
  <c r="L7928" i="37"/>
  <c r="K7927" i="37"/>
  <c r="K7926" i="37"/>
  <c r="L7924" i="37"/>
  <c r="L7923" i="37"/>
  <c r="L7922" i="37"/>
  <c r="K7921" i="37"/>
  <c r="L7920" i="37"/>
  <c r="L7919" i="37"/>
  <c r="L7918" i="37"/>
  <c r="K7917" i="37"/>
  <c r="L7916" i="37"/>
  <c r="L7915" i="37"/>
  <c r="L7914" i="37"/>
  <c r="K7913" i="37"/>
  <c r="L7912" i="37"/>
  <c r="L7911" i="37"/>
  <c r="K7910" i="37"/>
  <c r="K7909" i="37"/>
  <c r="K7908" i="37"/>
  <c r="L7907" i="37"/>
  <c r="L7906" i="37"/>
  <c r="K7905" i="37"/>
  <c r="L7904" i="37"/>
  <c r="K7903" i="37"/>
  <c r="K7901" i="37"/>
  <c r="K7900" i="37"/>
  <c r="L7899" i="37"/>
  <c r="L7898" i="37"/>
  <c r="K7897" i="37"/>
  <c r="K7896" i="37"/>
  <c r="L7894" i="37"/>
  <c r="K7893" i="37"/>
  <c r="L7892" i="37"/>
  <c r="L7891" i="37"/>
  <c r="L7890" i="37"/>
  <c r="K7889" i="37"/>
  <c r="K7888" i="37"/>
  <c r="K7887" i="37"/>
  <c r="L7886" i="37"/>
  <c r="K7885" i="37"/>
  <c r="K7884" i="37"/>
  <c r="K7882" i="37"/>
  <c r="K7881" i="37"/>
  <c r="L7879" i="37"/>
  <c r="L7878" i="37"/>
  <c r="K7877" i="37"/>
  <c r="L7876" i="37"/>
  <c r="L7875" i="37"/>
  <c r="K7874" i="37"/>
  <c r="K7873" i="37"/>
  <c r="K7872" i="37"/>
  <c r="K7871" i="37"/>
  <c r="L7870" i="37"/>
  <c r="K7869" i="37"/>
  <c r="L7868" i="37"/>
  <c r="L7867" i="37"/>
  <c r="L7866" i="37"/>
  <c r="K7865" i="37"/>
  <c r="L7864" i="37"/>
  <c r="L7863" i="37"/>
  <c r="L7862" i="37"/>
  <c r="K7861" i="37"/>
  <c r="L7859" i="37"/>
  <c r="K7858" i="37"/>
  <c r="K7857" i="37"/>
  <c r="L7856" i="37"/>
  <c r="L7855" i="37"/>
  <c r="K7853" i="37"/>
  <c r="K7852" i="37"/>
  <c r="L7851" i="37"/>
  <c r="L7850" i="37"/>
  <c r="K7849" i="37"/>
  <c r="L7848" i="37"/>
  <c r="L7846" i="37"/>
  <c r="K7845" i="37"/>
  <c r="L7844" i="37"/>
  <c r="L7843" i="37"/>
  <c r="L7842" i="37"/>
  <c r="K7841" i="37"/>
  <c r="L7840" i="37"/>
  <c r="K7839" i="37"/>
  <c r="L7838" i="37"/>
  <c r="K7837" i="37"/>
  <c r="K7836" i="37"/>
  <c r="K7835" i="37"/>
  <c r="K7834" i="37"/>
  <c r="K7833" i="37"/>
  <c r="L7832" i="37"/>
  <c r="L7831" i="37"/>
  <c r="L7830" i="37"/>
  <c r="K7829" i="37"/>
  <c r="L7828" i="37"/>
  <c r="K7827" i="37"/>
  <c r="K7826" i="37"/>
  <c r="K7825" i="37"/>
  <c r="L7824" i="37"/>
  <c r="L7822" i="37"/>
  <c r="K7821" i="37"/>
  <c r="L7820" i="37"/>
  <c r="L7819" i="37"/>
  <c r="L7818" i="37"/>
  <c r="K7817" i="37"/>
  <c r="L7816" i="37"/>
  <c r="L7815" i="37"/>
  <c r="K7814" i="37"/>
  <c r="K7812" i="37"/>
  <c r="K7810" i="37"/>
  <c r="K7809" i="37"/>
  <c r="L7808" i="37"/>
  <c r="L7807" i="37"/>
  <c r="L7806" i="37"/>
  <c r="K7804" i="37"/>
  <c r="L7803" i="37"/>
  <c r="L7802" i="37"/>
  <c r="K7801" i="37"/>
  <c r="L7800" i="37"/>
  <c r="K7799" i="37"/>
  <c r="L7798" i="37"/>
  <c r="K7797" i="37"/>
  <c r="L7796" i="37"/>
  <c r="L7794" i="37"/>
  <c r="K7793" i="37"/>
  <c r="L7792" i="37"/>
  <c r="K7791" i="37"/>
  <c r="L7790" i="37"/>
  <c r="K7789" i="37"/>
  <c r="K7788" i="37"/>
  <c r="L7787" i="37"/>
  <c r="K7786" i="37"/>
  <c r="K7785" i="37"/>
  <c r="L7784" i="37"/>
  <c r="L7783" i="37"/>
  <c r="L7782" i="37"/>
  <c r="K7781" i="37"/>
  <c r="L7780" i="37"/>
  <c r="L7779" i="37"/>
  <c r="K7778" i="37"/>
  <c r="K7777" i="37"/>
  <c r="L7775" i="37"/>
  <c r="L7774" i="37"/>
  <c r="K7773" i="37"/>
  <c r="L7772" i="37"/>
  <c r="L7771" i="37"/>
  <c r="L7770" i="37"/>
  <c r="K7769" i="37"/>
  <c r="L7768" i="37"/>
  <c r="L7767" i="37"/>
  <c r="L7766" i="37"/>
  <c r="K7765" i="37"/>
  <c r="K7764" i="37"/>
  <c r="L7763" i="37"/>
  <c r="L7762" i="37"/>
  <c r="L7760" i="37"/>
  <c r="L7759" i="37"/>
  <c r="L7758" i="37"/>
  <c r="K7756" i="37"/>
  <c r="L7755" i="37"/>
  <c r="L7754" i="37"/>
  <c r="K7753" i="37"/>
  <c r="L7752" i="37"/>
  <c r="K7751" i="37"/>
  <c r="L7750" i="37"/>
  <c r="K7749" i="37"/>
  <c r="L7747" i="37"/>
  <c r="L7746" i="37"/>
  <c r="K7745" i="37"/>
  <c r="K7743" i="37"/>
  <c r="L7742" i="37"/>
  <c r="K7740" i="37"/>
  <c r="L7739" i="37"/>
  <c r="K7738" i="37"/>
  <c r="K7737" i="37"/>
  <c r="L7736" i="37"/>
  <c r="L7734" i="37"/>
  <c r="K7733" i="37"/>
  <c r="L7732" i="37"/>
  <c r="K7730" i="37"/>
  <c r="K7729" i="37"/>
  <c r="L7728" i="37"/>
  <c r="L7727" i="37"/>
  <c r="K7725" i="37"/>
  <c r="L7724" i="37"/>
  <c r="K7721" i="37"/>
  <c r="L7720" i="37"/>
  <c r="L7719" i="37"/>
  <c r="K7717" i="37"/>
  <c r="K7716" i="37"/>
  <c r="L7715" i="37"/>
  <c r="K7714" i="37"/>
  <c r="L7712" i="37"/>
  <c r="L7711" i="37"/>
  <c r="K7709" i="37"/>
  <c r="K7708" i="37"/>
  <c r="L7707" i="37"/>
  <c r="L7706" i="37"/>
  <c r="L7704" i="37"/>
  <c r="K7703" i="37"/>
  <c r="K7702" i="37"/>
  <c r="K7701" i="37"/>
  <c r="L7699" i="37"/>
  <c r="L7698" i="37"/>
  <c r="K7697" i="37"/>
  <c r="L7696" i="37"/>
  <c r="K7695" i="37"/>
  <c r="L7694" i="37"/>
  <c r="K7693" i="37"/>
  <c r="L7692" i="37"/>
  <c r="L7691" i="37"/>
  <c r="K7690" i="37"/>
  <c r="K7689" i="37"/>
  <c r="L7688" i="37"/>
  <c r="L7686" i="37"/>
  <c r="K7685" i="37"/>
  <c r="L7684" i="37"/>
  <c r="L7683" i="37"/>
  <c r="K7682" i="37"/>
  <c r="K7681" i="37"/>
  <c r="L7679" i="37"/>
  <c r="K7678" i="37"/>
  <c r="K7677" i="37"/>
  <c r="L7676" i="37"/>
  <c r="L7675" i="37"/>
  <c r="K7673" i="37"/>
  <c r="L7672" i="37"/>
  <c r="L7670" i="37"/>
  <c r="K7669" i="37"/>
  <c r="K7668" i="37"/>
  <c r="L7667" i="37"/>
  <c r="L7666" i="37"/>
  <c r="L7664" i="37"/>
  <c r="L7663" i="37"/>
  <c r="L7662" i="37"/>
  <c r="K7660" i="37"/>
  <c r="L7659" i="37"/>
  <c r="K7657" i="37"/>
  <c r="L7656" i="37"/>
  <c r="K7655" i="37"/>
  <c r="L7654" i="37"/>
  <c r="K7653" i="37"/>
  <c r="L7651" i="37"/>
  <c r="L7650" i="37"/>
  <c r="K7647" i="37"/>
  <c r="L7646" i="37"/>
  <c r="K7645" i="37"/>
  <c r="K7644" i="37"/>
  <c r="L7643" i="37"/>
  <c r="K7642" i="37"/>
  <c r="K7641" i="37"/>
  <c r="L7640" i="37"/>
  <c r="L7638" i="37"/>
  <c r="K7637" i="37"/>
  <c r="K7634" i="37"/>
  <c r="K7633" i="37"/>
  <c r="K7632" i="37"/>
  <c r="L7631" i="37"/>
  <c r="K7629" i="37"/>
  <c r="L7628" i="37"/>
  <c r="L7627" i="37"/>
  <c r="K7625" i="37"/>
  <c r="L7624" i="37"/>
  <c r="K7621" i="37"/>
  <c r="K7620" i="37"/>
  <c r="L7619" i="37"/>
  <c r="K7618" i="37"/>
  <c r="L7616" i="37"/>
  <c r="L7615" i="37"/>
  <c r="L7614" i="37"/>
  <c r="K7613" i="37"/>
  <c r="L7611" i="37"/>
  <c r="K7607" i="37"/>
  <c r="L7606" i="37"/>
  <c r="K7605" i="37"/>
  <c r="L7602" i="37"/>
  <c r="L7600" i="37"/>
  <c r="K7599" i="37"/>
  <c r="L7598" i="37"/>
  <c r="K7597" i="37"/>
  <c r="L7596" i="37"/>
  <c r="L7595" i="37"/>
  <c r="K7594" i="37"/>
  <c r="K7593" i="37"/>
  <c r="L7592" i="37"/>
  <c r="K7589" i="37"/>
  <c r="L7587" i="37"/>
  <c r="K7586" i="37"/>
  <c r="K7585" i="37"/>
  <c r="L7584" i="37"/>
  <c r="L7583" i="37"/>
  <c r="L7582" i="37"/>
  <c r="K7581" i="37"/>
  <c r="L7580" i="37"/>
  <c r="L7579" i="37"/>
  <c r="K7577" i="37"/>
  <c r="L7576" i="37"/>
  <c r="L7574" i="37"/>
  <c r="K7573" i="37"/>
  <c r="L7571" i="37"/>
  <c r="L7570" i="37"/>
  <c r="L7568" i="37"/>
  <c r="L7567" i="37"/>
  <c r="L7566" i="37"/>
  <c r="K7565" i="37"/>
  <c r="K7564" i="37"/>
  <c r="L7563" i="37"/>
  <c r="L7560" i="37"/>
  <c r="L7558" i="37"/>
  <c r="L7554" i="37"/>
  <c r="K7552" i="37"/>
  <c r="K7551" i="37"/>
  <c r="L7550" i="37"/>
  <c r="K7549" i="37"/>
  <c r="L7548" i="37"/>
  <c r="L7547" i="37"/>
  <c r="K7546" i="37"/>
  <c r="K7545" i="37"/>
  <c r="K7541" i="37"/>
  <c r="K7539" i="37"/>
  <c r="K7538" i="37"/>
  <c r="K7537" i="37"/>
  <c r="L7536" i="37"/>
  <c r="L7535" i="37"/>
  <c r="L7534" i="37"/>
  <c r="K7533" i="37"/>
  <c r="L7532" i="37"/>
  <c r="K7529" i="37"/>
  <c r="L7528" i="37"/>
  <c r="L7526" i="37"/>
  <c r="K7525" i="37"/>
  <c r="K7524" i="37"/>
  <c r="L7523" i="37"/>
  <c r="L7522" i="37"/>
  <c r="L7520" i="37"/>
  <c r="L7519" i="37"/>
  <c r="L7518" i="37"/>
  <c r="K7516" i="37"/>
  <c r="L7515" i="37"/>
  <c r="K7513" i="37"/>
  <c r="L7512" i="37"/>
  <c r="K7511" i="37"/>
  <c r="L7510" i="37"/>
  <c r="L7507" i="37"/>
  <c r="L7506" i="37"/>
  <c r="L7504" i="37"/>
  <c r="K7503" i="37"/>
  <c r="L7502" i="37"/>
  <c r="K7501" i="37"/>
  <c r="L7500" i="37"/>
  <c r="K7499" i="37"/>
  <c r="K7498" i="37"/>
  <c r="K7497" i="37"/>
  <c r="L7494" i="37"/>
  <c r="K7493" i="37"/>
  <c r="K7492" i="37"/>
  <c r="K7490" i="37"/>
  <c r="K7489" i="37"/>
  <c r="L7488" i="37"/>
  <c r="L7487" i="37"/>
  <c r="K7486" i="37"/>
  <c r="K7485" i="37"/>
  <c r="K7481" i="37"/>
  <c r="L7480" i="37"/>
  <c r="K7479" i="37"/>
  <c r="K7478" i="37"/>
  <c r="K7477" i="37"/>
  <c r="K7476" i="37"/>
  <c r="L7475" i="37"/>
  <c r="L7474" i="37"/>
  <c r="L7472" i="37"/>
  <c r="L7470" i="37"/>
  <c r="K7468" i="37"/>
  <c r="L7467" i="37"/>
  <c r="K7466" i="37"/>
  <c r="K7465" i="37"/>
  <c r="L7464" i="37"/>
  <c r="K7463" i="37"/>
  <c r="L7462" i="37"/>
  <c r="K7461" i="37"/>
  <c r="L7459" i="37"/>
  <c r="L7456" i="37"/>
  <c r="K7455" i="37"/>
  <c r="L7454" i="37"/>
  <c r="K7453" i="37"/>
  <c r="L7452" i="37"/>
  <c r="L7451" i="37"/>
  <c r="K7450" i="37"/>
  <c r="L7448" i="37"/>
  <c r="L7446" i="37"/>
  <c r="K7445" i="37"/>
  <c r="L7444" i="37"/>
  <c r="K7443" i="37"/>
  <c r="K7442" i="37"/>
  <c r="K7441" i="37"/>
  <c r="L7440" i="37"/>
  <c r="L7439" i="37"/>
  <c r="L7438" i="37"/>
  <c r="K7437" i="37"/>
  <c r="L7435" i="37"/>
  <c r="K7434" i="37"/>
  <c r="L7432" i="37"/>
  <c r="L7431" i="37"/>
  <c r="L7430" i="37"/>
  <c r="K7429" i="37"/>
  <c r="K7428" i="37"/>
  <c r="K7426" i="37"/>
  <c r="K7425" i="37"/>
  <c r="L7424" i="37"/>
  <c r="K7423" i="37"/>
  <c r="L7422" i="37"/>
  <c r="K7420" i="37"/>
  <c r="L7419" i="37"/>
  <c r="L7418" i="37"/>
  <c r="K7417" i="37"/>
  <c r="K7416" i="37"/>
  <c r="K7415" i="37"/>
  <c r="K7414" i="37"/>
  <c r="K7412" i="37"/>
  <c r="L7410" i="37"/>
  <c r="K7409" i="37"/>
  <c r="L7408" i="37"/>
  <c r="L7406" i="37"/>
  <c r="K7405" i="37"/>
  <c r="L7404" i="37"/>
  <c r="L7403" i="37"/>
  <c r="K7402" i="37"/>
  <c r="K7401" i="37"/>
  <c r="K7400" i="37"/>
  <c r="L7399" i="37"/>
  <c r="L7396" i="37"/>
  <c r="L7395" i="37"/>
  <c r="K7394" i="37"/>
  <c r="L7392" i="37"/>
  <c r="L7391" i="37"/>
  <c r="L7390" i="37"/>
  <c r="K7389" i="37"/>
  <c r="K7388" i="37"/>
  <c r="L7387" i="37"/>
  <c r="L7386" i="37"/>
  <c r="K7384" i="37"/>
  <c r="L7383" i="37"/>
  <c r="L7382" i="37"/>
  <c r="K7381" i="37"/>
  <c r="K7380" i="37"/>
  <c r="K7379" i="37"/>
  <c r="K7378" i="37"/>
  <c r="K7377" i="37"/>
  <c r="L7376" i="37"/>
  <c r="L7375" i="37"/>
  <c r="L7374" i="37"/>
  <c r="L7373" i="37"/>
  <c r="L7372" i="37"/>
  <c r="L7371" i="37"/>
  <c r="K7370" i="37"/>
  <c r="L7369" i="37"/>
  <c r="K7367" i="37"/>
  <c r="K7366" i="37"/>
  <c r="L7365" i="37"/>
  <c r="L7364" i="37"/>
  <c r="L7363" i="37"/>
  <c r="L7362" i="37"/>
  <c r="L7361" i="37"/>
  <c r="L7360" i="37"/>
  <c r="L7359" i="37"/>
  <c r="L7358" i="37"/>
  <c r="L7357" i="37"/>
  <c r="L7356" i="37"/>
  <c r="K7355" i="37"/>
  <c r="K7354" i="37"/>
  <c r="L7353" i="37"/>
  <c r="L7352" i="37"/>
  <c r="L7351" i="37"/>
  <c r="K7350" i="37"/>
  <c r="L7349" i="37"/>
  <c r="K7348" i="37"/>
  <c r="L7347" i="37"/>
  <c r="L7346" i="37"/>
  <c r="L7345" i="37"/>
  <c r="L7344" i="37"/>
  <c r="L7343" i="37"/>
  <c r="L7342" i="37"/>
  <c r="L7341" i="37"/>
  <c r="L7340" i="37"/>
  <c r="L7339" i="37"/>
  <c r="K7338" i="37"/>
  <c r="L7337" i="37"/>
  <c r="L7336" i="37"/>
  <c r="K7335" i="37"/>
  <c r="L7334" i="37"/>
  <c r="L7333" i="37"/>
  <c r="L7332" i="37"/>
  <c r="K7331" i="37"/>
  <c r="L7330" i="37"/>
  <c r="L7329" i="37"/>
  <c r="L7328" i="37"/>
  <c r="L7327" i="37"/>
  <c r="K7326" i="37"/>
  <c r="L7325" i="37"/>
  <c r="K7324" i="37"/>
  <c r="L7323" i="37"/>
  <c r="K7322" i="37"/>
  <c r="L7321" i="37"/>
  <c r="K7320" i="37"/>
  <c r="L7319" i="37"/>
  <c r="L7318" i="37"/>
  <c r="L7317" i="37"/>
  <c r="K7316" i="37"/>
  <c r="L7315" i="37"/>
  <c r="L7314" i="37"/>
  <c r="L7313" i="37"/>
  <c r="L7312" i="37"/>
  <c r="K7311" i="37"/>
  <c r="L7310" i="37"/>
  <c r="L7309" i="37"/>
  <c r="L7308" i="37"/>
  <c r="K7307" i="37"/>
  <c r="L7306" i="37"/>
  <c r="L7305" i="37"/>
  <c r="L7304" i="37"/>
  <c r="L7303" i="37"/>
  <c r="L7302" i="37"/>
  <c r="L7301" i="37"/>
  <c r="K7300" i="37"/>
  <c r="L7299" i="37"/>
  <c r="K7298" i="37"/>
  <c r="L7297" i="37"/>
  <c r="K7296" i="37"/>
  <c r="L7295" i="37"/>
  <c r="L7294" i="37"/>
  <c r="L7293" i="37"/>
  <c r="L7292" i="37"/>
  <c r="L7291" i="37"/>
  <c r="K7290" i="37"/>
  <c r="L7289" i="37"/>
  <c r="L7288" i="37"/>
  <c r="K7287" i="37"/>
  <c r="L7286" i="37"/>
  <c r="L7285" i="37"/>
  <c r="L7284" i="37"/>
  <c r="K7283" i="37"/>
  <c r="L7282" i="37"/>
  <c r="L7281" i="37"/>
  <c r="L7280" i="37"/>
  <c r="K7279" i="37"/>
  <c r="L7278" i="37"/>
  <c r="L7277" i="37"/>
  <c r="K7276" i="37"/>
  <c r="L7275" i="37"/>
  <c r="L7274" i="37"/>
  <c r="L7273" i="37"/>
  <c r="L7272" i="37"/>
  <c r="L7271" i="37"/>
  <c r="K7270" i="37"/>
  <c r="L7269" i="37"/>
  <c r="L7268" i="37"/>
  <c r="K7267" i="37"/>
  <c r="L7266" i="37"/>
  <c r="L7265" i="37"/>
  <c r="L7264" i="37"/>
  <c r="K7263" i="37"/>
  <c r="L7262" i="37"/>
  <c r="L7261" i="37"/>
  <c r="L7260" i="37"/>
  <c r="L7259" i="37"/>
  <c r="L7258" i="37"/>
  <c r="L7257" i="37"/>
  <c r="K7256" i="37"/>
  <c r="K7255" i="37"/>
  <c r="L7254" i="37"/>
  <c r="L7253" i="37"/>
  <c r="L7252" i="37"/>
  <c r="L7251" i="37"/>
  <c r="K7250" i="37"/>
  <c r="L7249" i="37"/>
  <c r="K7248" i="37"/>
  <c r="L7247" i="37"/>
  <c r="K7246" i="37"/>
  <c r="L7245" i="37"/>
  <c r="L7244" i="37"/>
  <c r="K7242" i="37"/>
  <c r="L7241" i="37"/>
  <c r="L7240" i="37"/>
  <c r="L7239" i="37"/>
  <c r="L7238" i="37"/>
  <c r="L7237" i="37"/>
  <c r="L7236" i="37"/>
  <c r="K7235" i="37"/>
  <c r="L7234" i="37"/>
  <c r="L7233" i="37"/>
  <c r="L7232" i="37"/>
  <c r="K7231" i="37"/>
  <c r="L7230" i="37"/>
  <c r="L7229" i="37"/>
  <c r="K7228" i="37"/>
  <c r="L7227" i="37"/>
  <c r="L7226" i="37"/>
  <c r="L7225" i="37"/>
  <c r="L7224" i="37"/>
  <c r="L7223" i="37"/>
  <c r="K7222" i="37"/>
  <c r="L7221" i="37"/>
  <c r="K7220" i="37"/>
  <c r="L7219" i="37"/>
  <c r="L7218" i="37"/>
  <c r="L7217" i="37"/>
  <c r="L7216" i="37"/>
  <c r="K7215" i="37"/>
  <c r="L7214" i="37"/>
  <c r="L7213" i="37"/>
  <c r="L7212" i="37"/>
  <c r="L7211" i="37"/>
  <c r="L7210" i="37"/>
  <c r="L7209" i="37"/>
  <c r="K7208" i="37"/>
  <c r="K7207" i="37"/>
  <c r="L7206" i="37"/>
  <c r="L7205" i="37"/>
  <c r="K7204" i="37"/>
  <c r="L7203" i="37"/>
  <c r="K7202" i="37"/>
  <c r="L7201" i="37"/>
  <c r="L7199" i="37"/>
  <c r="L7198" i="37"/>
  <c r="L7197" i="37"/>
  <c r="K7196" i="37"/>
  <c r="K7195" i="37"/>
  <c r="K7194" i="37"/>
  <c r="L7193" i="37"/>
  <c r="L7192" i="37"/>
  <c r="K7191" i="37"/>
  <c r="L7190" i="37"/>
  <c r="L7189" i="37"/>
  <c r="L7188" i="37"/>
  <c r="K7187" i="37"/>
  <c r="L7186" i="37"/>
  <c r="L7185" i="37"/>
  <c r="K7184" i="37"/>
  <c r="K7183" i="37"/>
  <c r="L7182" i="37"/>
  <c r="L7181" i="37"/>
  <c r="L7180" i="37"/>
  <c r="L7179" i="37"/>
  <c r="L7178" i="37"/>
  <c r="L7177" i="37"/>
  <c r="L7176" i="37"/>
  <c r="L7175" i="37"/>
  <c r="K7174" i="37"/>
  <c r="L7173" i="37"/>
  <c r="K7172" i="37"/>
  <c r="K7171" i="37"/>
  <c r="L7170" i="37"/>
  <c r="L7169" i="37"/>
  <c r="L7168" i="37"/>
  <c r="K7167" i="37"/>
  <c r="L7166" i="37"/>
  <c r="L7165" i="37"/>
  <c r="L7164" i="37"/>
  <c r="L7163" i="37"/>
  <c r="L7162" i="37"/>
  <c r="L7161" i="37"/>
  <c r="K7160" i="37"/>
  <c r="K7159" i="37"/>
  <c r="L7158" i="37"/>
  <c r="L7157" i="37"/>
  <c r="L7156" i="37"/>
  <c r="L7155" i="37"/>
  <c r="K7154" i="37"/>
  <c r="L7153" i="37"/>
  <c r="K7152" i="37"/>
  <c r="L7151" i="37"/>
  <c r="K7150" i="37"/>
  <c r="L7149" i="37"/>
  <c r="L7148" i="37"/>
  <c r="K7147" i="37"/>
  <c r="K7146" i="37"/>
  <c r="L7145" i="37"/>
  <c r="L7144" i="37"/>
  <c r="K7143" i="37"/>
  <c r="L7142" i="37"/>
  <c r="L7141" i="37"/>
  <c r="L7140" i="37"/>
  <c r="K7139" i="37"/>
  <c r="L7138" i="37"/>
  <c r="L7137" i="37"/>
  <c r="K7136" i="37"/>
  <c r="L7135" i="37"/>
  <c r="L7134" i="37"/>
  <c r="L7133" i="37"/>
  <c r="L7132" i="37"/>
  <c r="L7131" i="37"/>
  <c r="L7130" i="37"/>
  <c r="L7129" i="37"/>
  <c r="L7128" i="37"/>
  <c r="L7127" i="37"/>
  <c r="K7126" i="37"/>
  <c r="L7125" i="37"/>
  <c r="K7124" i="37"/>
  <c r="L7123" i="37"/>
  <c r="K7122" i="37"/>
  <c r="L7121" i="37"/>
  <c r="L7120" i="37"/>
  <c r="L7119" i="37"/>
  <c r="L7118" i="37"/>
  <c r="L7117" i="37"/>
  <c r="L7116" i="37"/>
  <c r="L7115" i="37"/>
  <c r="L7114" i="37"/>
  <c r="L7113" i="37"/>
  <c r="L7112" i="37"/>
  <c r="K7111" i="37"/>
  <c r="K7110" i="37"/>
  <c r="L7109" i="37"/>
  <c r="K7108" i="37"/>
  <c r="L7107" i="37"/>
  <c r="L7106" i="37"/>
  <c r="L7105" i="37"/>
  <c r="K7104" i="37"/>
  <c r="L7103" i="37"/>
  <c r="K7102" i="37"/>
  <c r="L7101" i="37"/>
  <c r="L7100" i="37"/>
  <c r="K7099" i="37"/>
  <c r="K7098" i="37"/>
  <c r="L7097" i="37"/>
  <c r="L7096" i="37"/>
  <c r="K7095" i="37"/>
  <c r="L7094" i="37"/>
  <c r="L7093" i="37"/>
  <c r="L7092" i="37"/>
  <c r="K7091" i="37"/>
  <c r="L7090" i="37"/>
  <c r="L7089" i="37"/>
  <c r="K7088" i="37"/>
  <c r="L7087" i="37"/>
  <c r="L7086" i="37"/>
  <c r="L7085" i="37"/>
  <c r="L7084" i="37"/>
  <c r="L7083" i="37"/>
  <c r="L7082" i="37"/>
  <c r="L7081" i="37"/>
  <c r="L7080" i="37"/>
  <c r="L7079" i="37"/>
  <c r="K7078" i="37"/>
  <c r="L7077" i="37"/>
  <c r="K7076" i="37"/>
  <c r="L7075" i="37"/>
  <c r="L7074" i="37"/>
  <c r="L7073" i="37"/>
  <c r="L7072" i="37"/>
  <c r="L7071" i="37"/>
  <c r="L7070" i="37"/>
  <c r="L7069" i="37"/>
  <c r="L7068" i="37"/>
  <c r="L7067" i="37"/>
  <c r="L7066" i="37"/>
  <c r="L7065" i="37"/>
  <c r="L7064" i="37"/>
  <c r="K7063" i="37"/>
  <c r="K7062" i="37"/>
  <c r="L7061" i="37"/>
  <c r="L7060" i="37"/>
  <c r="L7059" i="37"/>
  <c r="L7058" i="37"/>
  <c r="L7057" i="37"/>
  <c r="L7056" i="37"/>
  <c r="L7054" i="37"/>
  <c r="L7053" i="37"/>
  <c r="L7052" i="37"/>
  <c r="K7051" i="37"/>
  <c r="K7050" i="37"/>
  <c r="L7049" i="37"/>
  <c r="L7048" i="37"/>
  <c r="K7047" i="37"/>
  <c r="L7046" i="37"/>
  <c r="L7045" i="37"/>
  <c r="L7044" i="37"/>
  <c r="L7043" i="37"/>
  <c r="L7041" i="37"/>
  <c r="L7040" i="37"/>
  <c r="L7039" i="37"/>
  <c r="L7038" i="37"/>
  <c r="L7037" i="37"/>
  <c r="K7036" i="37"/>
  <c r="L7035" i="37"/>
  <c r="L7034" i="37"/>
  <c r="L7032" i="37"/>
  <c r="L7031" i="37"/>
  <c r="K7030" i="37"/>
  <c r="L7029" i="37"/>
  <c r="K7028" i="37"/>
  <c r="K7027" i="37"/>
  <c r="L7026" i="37"/>
  <c r="L7025" i="37"/>
  <c r="L7024" i="37"/>
  <c r="L7023" i="37"/>
  <c r="L7022" i="37"/>
  <c r="L7021" i="37"/>
  <c r="L7019" i="37"/>
  <c r="L7018" i="37"/>
  <c r="L7017" i="37"/>
  <c r="K7016" i="37"/>
  <c r="K7015" i="37"/>
  <c r="L7014" i="37"/>
  <c r="L7012" i="37"/>
  <c r="L7011" i="37"/>
  <c r="L7010" i="37"/>
  <c r="L7009" i="37"/>
  <c r="L7008" i="37"/>
  <c r="L7006" i="37"/>
  <c r="L7005" i="37"/>
  <c r="L7004" i="37"/>
  <c r="L7003" i="37"/>
  <c r="K7002" i="37"/>
  <c r="L7001" i="37"/>
  <c r="L6999" i="37"/>
  <c r="L6998" i="37"/>
  <c r="L6997" i="37"/>
  <c r="L6996" i="37"/>
  <c r="L6995" i="37"/>
  <c r="L6993" i="37"/>
  <c r="L6992" i="37"/>
  <c r="L6991" i="37"/>
  <c r="L6990" i="37"/>
  <c r="L6989" i="37"/>
  <c r="K6988" i="37"/>
  <c r="L6986" i="37"/>
  <c r="L6984" i="37"/>
  <c r="L6983" i="37"/>
  <c r="L6982" i="37"/>
  <c r="L6981" i="37"/>
  <c r="K6980" i="37"/>
  <c r="L6979" i="37"/>
  <c r="L6978" i="37"/>
  <c r="L6977" i="37"/>
  <c r="L6976" i="37"/>
  <c r="L6975" i="37"/>
  <c r="L6973" i="37"/>
  <c r="L6971" i="37"/>
  <c r="L6970" i="37"/>
  <c r="L6969" i="37"/>
  <c r="K6968" i="37"/>
  <c r="K6967" i="37"/>
  <c r="L6966" i="37"/>
  <c r="K6964" i="37"/>
  <c r="L6963" i="37"/>
  <c r="L6962" i="37"/>
  <c r="L6961" i="37"/>
  <c r="L6960" i="37"/>
  <c r="L6958" i="37"/>
  <c r="L6957" i="37"/>
  <c r="L6956" i="37"/>
  <c r="K6955" i="37"/>
  <c r="K6954" i="37"/>
  <c r="L6953" i="37"/>
  <c r="L6951" i="37"/>
  <c r="L6950" i="37"/>
  <c r="L6949" i="37"/>
  <c r="L6948" i="37"/>
  <c r="L6947" i="37"/>
  <c r="L6944" i="37"/>
  <c r="L6943" i="37"/>
  <c r="K6942" i="37"/>
  <c r="L6941" i="37"/>
  <c r="K6940" i="37"/>
  <c r="K6938" i="37"/>
  <c r="L6936" i="37"/>
  <c r="L6935" i="37"/>
  <c r="L6934" i="37"/>
  <c r="L6933" i="37"/>
  <c r="K6932" i="37"/>
  <c r="L6931" i="37"/>
  <c r="L6930" i="37"/>
  <c r="L6929" i="37"/>
  <c r="L6928" i="37"/>
  <c r="L6927" i="37"/>
  <c r="L6925" i="37"/>
  <c r="L6923" i="37"/>
  <c r="L6922" i="37"/>
  <c r="L6921" i="37"/>
  <c r="K6920" i="37"/>
  <c r="K6919" i="37"/>
  <c r="K6918" i="37"/>
  <c r="L6916" i="37"/>
  <c r="L6915" i="37"/>
  <c r="L6914" i="37"/>
  <c r="L6913" i="37"/>
  <c r="L6912" i="37"/>
  <c r="L6910" i="37"/>
  <c r="L6909" i="37"/>
  <c r="K6908" i="37"/>
  <c r="L6907" i="37"/>
  <c r="K6906" i="37"/>
  <c r="L6905" i="37"/>
  <c r="L6904" i="37"/>
  <c r="K6903" i="37"/>
  <c r="L6902" i="37"/>
  <c r="L6901" i="37"/>
  <c r="L6899" i="37"/>
  <c r="L6897" i="37"/>
  <c r="L6896" i="37"/>
  <c r="K6895" i="37"/>
  <c r="K6894" i="37"/>
  <c r="L6893" i="37"/>
  <c r="L6892" i="37"/>
  <c r="L6891" i="37"/>
  <c r="L6890" i="37"/>
  <c r="L6888" i="37"/>
  <c r="L6886" i="37"/>
  <c r="L6885" i="37"/>
  <c r="K6884" i="37"/>
  <c r="L6883" i="37"/>
  <c r="L6882" i="37"/>
  <c r="L6881" i="37"/>
  <c r="L6880" i="37"/>
  <c r="L6879" i="37"/>
  <c r="L6878" i="37"/>
  <c r="L6877" i="37"/>
  <c r="L6875" i="37"/>
  <c r="L6873" i="37"/>
  <c r="L6872" i="37"/>
  <c r="L6871" i="37"/>
  <c r="L6870" i="37"/>
  <c r="L6869" i="37"/>
  <c r="L6868" i="37"/>
  <c r="L6867" i="37"/>
  <c r="K6866" i="37"/>
  <c r="L6864" i="37"/>
  <c r="K6863" i="37"/>
  <c r="K6862" i="37"/>
  <c r="L6861" i="37"/>
  <c r="K6860" i="37"/>
  <c r="K6859" i="37"/>
  <c r="L6858" i="37"/>
  <c r="L6857" i="37"/>
  <c r="L6856" i="37"/>
  <c r="L6855" i="37"/>
  <c r="L6854" i="37"/>
  <c r="L6853" i="37"/>
  <c r="K6852" i="37"/>
  <c r="L6851" i="37"/>
  <c r="K6850" i="37"/>
  <c r="L6849" i="37"/>
  <c r="K6848" i="37"/>
  <c r="K6847" i="37"/>
  <c r="L6846" i="37"/>
  <c r="L6845" i="37"/>
  <c r="L6843" i="37"/>
  <c r="L6840" i="37"/>
  <c r="K6839" i="37"/>
  <c r="L6838" i="37"/>
  <c r="L6837" i="37"/>
  <c r="L6836" i="37"/>
  <c r="K6835" i="37"/>
  <c r="L6834" i="37"/>
  <c r="L6833" i="37"/>
  <c r="L6832" i="37"/>
  <c r="L6831" i="37"/>
  <c r="L6830" i="37"/>
  <c r="L6829" i="37"/>
  <c r="K6828" i="37"/>
  <c r="K6827" i="37"/>
  <c r="L6825" i="37"/>
  <c r="K6824" i="37"/>
  <c r="K6822" i="37"/>
  <c r="L6821" i="37"/>
  <c r="L6820" i="37"/>
  <c r="K6819" i="37"/>
  <c r="L6818" i="37"/>
  <c r="K6816" i="37"/>
  <c r="L6815" i="37"/>
  <c r="L6814" i="37"/>
  <c r="L6813" i="37"/>
  <c r="L6812" i="37"/>
  <c r="L6811" i="37"/>
  <c r="K6810" i="37"/>
  <c r="L6809" i="37"/>
  <c r="L6808" i="37"/>
  <c r="K6807" i="37"/>
  <c r="K6806" i="37"/>
  <c r="K6804" i="37"/>
  <c r="L6802" i="37"/>
  <c r="L6801" i="37"/>
  <c r="L6800" i="37"/>
  <c r="K6799" i="37"/>
  <c r="K6798" i="37"/>
  <c r="L6797" i="37"/>
  <c r="K6796" i="37"/>
  <c r="L6795" i="37"/>
  <c r="L6792" i="37"/>
  <c r="L6790" i="37"/>
  <c r="L6788" i="37"/>
  <c r="L6787" i="37"/>
  <c r="L6786" i="37"/>
  <c r="L6785" i="37"/>
  <c r="K6784" i="37"/>
  <c r="K6783" i="37"/>
  <c r="L6781" i="37"/>
  <c r="L6779" i="37"/>
  <c r="K6778" i="37"/>
  <c r="L6776" i="37"/>
  <c r="K6775" i="37"/>
  <c r="K6774" i="37"/>
  <c r="L6773" i="37"/>
  <c r="K6768" i="37"/>
  <c r="L6767" i="37"/>
  <c r="L6766" i="37"/>
  <c r="L6765" i="37"/>
  <c r="L6764" i="37"/>
  <c r="L6763" i="37"/>
  <c r="K6762" i="37"/>
  <c r="L6760" i="37"/>
  <c r="K6759" i="37"/>
  <c r="K6758" i="37"/>
  <c r="L6755" i="37"/>
  <c r="K6754" i="37"/>
  <c r="L6753" i="37"/>
  <c r="L6752" i="37"/>
  <c r="L6751" i="37"/>
  <c r="L6750" i="37"/>
  <c r="L6749" i="37"/>
  <c r="K6748" i="37"/>
  <c r="L6746" i="37"/>
  <c r="L6745" i="37"/>
  <c r="K6744" i="37"/>
  <c r="L6742" i="37"/>
  <c r="L6741" i="37"/>
  <c r="L6740" i="37"/>
  <c r="L6739" i="37"/>
  <c r="K6738" i="37"/>
  <c r="L6737" i="37"/>
  <c r="L6736" i="37"/>
  <c r="L6735" i="37"/>
  <c r="K6734" i="37"/>
  <c r="L6733" i="37"/>
  <c r="L6732" i="37"/>
  <c r="K6731" i="37"/>
  <c r="K6730" i="37"/>
  <c r="L6729" i="37"/>
  <c r="L6728" i="37"/>
  <c r="L6727" i="37"/>
  <c r="K6726" i="37"/>
  <c r="L6725" i="37"/>
  <c r="L6724" i="37"/>
  <c r="L6723" i="37"/>
  <c r="K6721" i="37"/>
  <c r="L6720" i="37"/>
  <c r="K6718" i="37"/>
  <c r="L6717" i="37"/>
  <c r="L6716" i="37"/>
  <c r="L6715" i="37"/>
  <c r="K6714" i="37"/>
  <c r="K6713" i="37"/>
  <c r="L6712" i="37"/>
  <c r="L6711" i="37"/>
  <c r="K6710" i="37"/>
  <c r="L6709" i="37"/>
  <c r="L6707" i="37"/>
  <c r="K6706" i="37"/>
  <c r="L6705" i="37"/>
  <c r="L6703" i="37"/>
  <c r="K6702" i="37"/>
  <c r="L6701" i="37"/>
  <c r="L6699" i="37"/>
  <c r="K6698" i="37"/>
  <c r="L6697" i="37"/>
  <c r="L6696" i="37"/>
  <c r="K6695" i="37"/>
  <c r="K6694" i="37"/>
  <c r="L6693" i="37"/>
  <c r="L6691" i="37"/>
  <c r="K6690" i="37"/>
  <c r="L6688" i="37"/>
  <c r="K6687" i="37"/>
  <c r="K6686" i="37"/>
  <c r="L6685" i="37"/>
  <c r="L6684" i="37"/>
  <c r="L6683" i="37"/>
  <c r="K6682" i="37"/>
  <c r="L6681" i="37"/>
  <c r="L6680" i="37"/>
  <c r="L6679" i="37"/>
  <c r="K6678" i="37"/>
  <c r="L6677" i="37"/>
  <c r="L6676" i="37"/>
  <c r="K6674" i="37"/>
  <c r="L6673" i="37"/>
  <c r="L6672" i="37"/>
  <c r="L6671" i="37"/>
  <c r="K6670" i="37"/>
  <c r="L6669" i="37"/>
  <c r="L6668" i="37"/>
  <c r="L6667" i="37"/>
  <c r="K6666" i="37"/>
  <c r="K6665" i="37"/>
  <c r="L6664" i="37"/>
  <c r="K6662" i="37"/>
  <c r="K6661" i="37"/>
  <c r="K6660" i="37"/>
  <c r="L6659" i="37"/>
  <c r="K6658" i="37"/>
  <c r="L6657" i="37"/>
  <c r="L6655" i="37"/>
  <c r="K6654" i="37"/>
  <c r="L6653" i="37"/>
  <c r="L6651" i="37"/>
  <c r="K6650" i="37"/>
  <c r="L6649" i="37"/>
  <c r="K6648" i="37"/>
  <c r="K6647" i="37"/>
  <c r="K6646" i="37"/>
  <c r="L6645" i="37"/>
  <c r="L6644" i="37"/>
  <c r="K6643" i="37"/>
  <c r="K6642" i="37"/>
  <c r="L6641" i="37"/>
  <c r="L6640" i="37"/>
  <c r="K6638" i="37"/>
  <c r="L6637" i="37"/>
  <c r="K6634" i="37"/>
  <c r="L6633" i="37"/>
  <c r="L6632" i="37"/>
  <c r="L6631" i="37"/>
  <c r="K6630" i="37"/>
  <c r="L6629" i="37"/>
  <c r="L6628" i="37"/>
  <c r="L6627" i="37"/>
  <c r="K6626" i="37"/>
  <c r="L6624" i="37"/>
  <c r="L6621" i="37"/>
  <c r="L6620" i="37"/>
  <c r="L6619" i="37"/>
  <c r="K6618" i="37"/>
  <c r="L6617" i="37"/>
  <c r="L6616" i="37"/>
  <c r="K6612" i="37"/>
  <c r="L6611" i="37"/>
  <c r="K6610" i="37"/>
  <c r="L6609" i="37"/>
  <c r="K6608" i="37"/>
  <c r="L6607" i="37"/>
  <c r="K6606" i="37"/>
  <c r="L6605" i="37"/>
  <c r="L6604" i="37"/>
  <c r="L6603" i="37"/>
  <c r="K6602" i="37"/>
  <c r="L6600" i="37"/>
  <c r="K6599" i="37"/>
  <c r="K6598" i="37"/>
  <c r="L6597" i="37"/>
  <c r="L6596" i="37"/>
  <c r="L6595" i="37"/>
  <c r="K6594" i="37"/>
  <c r="L6592" i="37"/>
  <c r="L6591" i="37"/>
  <c r="K6590" i="37"/>
  <c r="L6589" i="37"/>
  <c r="L6588" i="37"/>
  <c r="L6585" i="37"/>
  <c r="L6584" i="37"/>
  <c r="L6583" i="37"/>
  <c r="K6582" i="37"/>
  <c r="L6581" i="37"/>
  <c r="L6580" i="37"/>
  <c r="L6579" i="37"/>
  <c r="K6578" i="37"/>
  <c r="K6577" i="37"/>
  <c r="L6576" i="37"/>
  <c r="L6575" i="37"/>
  <c r="K6574" i="37"/>
  <c r="L6571" i="37"/>
  <c r="K6570" i="37"/>
  <c r="L6569" i="37"/>
  <c r="L6568" i="37"/>
  <c r="K6566" i="37"/>
  <c r="L6565" i="37"/>
  <c r="K6564" i="37"/>
  <c r="L6563" i="37"/>
  <c r="K6562" i="37"/>
  <c r="L6561" i="37"/>
  <c r="L6560" i="37"/>
  <c r="K6558" i="37"/>
  <c r="L6557" i="37"/>
  <c r="L6556" i="37"/>
  <c r="L6555" i="37"/>
  <c r="K6554" i="37"/>
  <c r="L6553" i="37"/>
  <c r="K6552" i="37"/>
  <c r="K6551" i="37"/>
  <c r="K6550" i="37"/>
  <c r="L6549" i="37"/>
  <c r="L6548" i="37"/>
  <c r="L6547" i="37"/>
  <c r="K6546" i="37"/>
  <c r="L6544" i="37"/>
  <c r="L6543" i="37"/>
  <c r="K6542" i="37"/>
  <c r="L6541" i="37"/>
  <c r="L6539" i="37"/>
  <c r="L6537" i="37"/>
  <c r="L6536" i="37"/>
  <c r="K6534" i="37"/>
  <c r="L6533" i="37"/>
  <c r="L6532" i="37"/>
  <c r="L6531" i="37"/>
  <c r="K6530" i="37"/>
  <c r="L6528" i="37"/>
  <c r="K6526" i="37"/>
  <c r="K6525" i="37"/>
  <c r="L6524" i="37"/>
  <c r="L6523" i="37"/>
  <c r="K6522" i="37"/>
  <c r="L6521" i="37"/>
  <c r="L6520" i="37"/>
  <c r="K6518" i="37"/>
  <c r="L6517" i="37"/>
  <c r="K6516" i="37"/>
  <c r="L6515" i="37"/>
  <c r="K6514" i="37"/>
  <c r="L6513" i="37"/>
  <c r="L6512" i="37"/>
  <c r="K6510" i="37"/>
  <c r="L6509" i="37"/>
  <c r="L6508" i="37"/>
  <c r="L6507" i="37"/>
  <c r="K6506" i="37"/>
  <c r="L6505" i="37"/>
  <c r="K6504" i="37"/>
  <c r="K6503" i="37"/>
  <c r="K6502" i="37"/>
  <c r="L6501" i="37"/>
  <c r="L6500" i="37"/>
  <c r="K6498" i="37"/>
  <c r="L6497" i="37"/>
  <c r="L6496" i="37"/>
  <c r="L6495" i="37"/>
  <c r="K6494" i="37"/>
  <c r="L6493" i="37"/>
  <c r="K6492" i="37"/>
  <c r="L6491" i="37"/>
  <c r="L6489" i="37"/>
  <c r="L6488" i="37"/>
  <c r="L6487" i="37"/>
  <c r="K6486" i="37"/>
  <c r="L6485" i="37"/>
  <c r="L6484" i="37"/>
  <c r="L6483" i="37"/>
  <c r="K6482" i="37"/>
  <c r="K6481" i="37"/>
  <c r="L6480" i="37"/>
  <c r="K6478" i="37"/>
  <c r="L6476" i="37"/>
  <c r="L6475" i="37"/>
  <c r="K6474" i="37"/>
  <c r="L6473" i="37"/>
  <c r="L6472" i="37"/>
  <c r="L6471" i="37"/>
  <c r="K6469" i="37"/>
  <c r="K6468" i="37"/>
  <c r="L6467" i="37"/>
  <c r="K6466" i="37"/>
  <c r="L6464" i="37"/>
  <c r="K6462" i="37"/>
  <c r="L6461" i="37"/>
  <c r="L6460" i="37"/>
  <c r="L6459" i="37"/>
  <c r="K6458" i="37"/>
  <c r="L6457" i="37"/>
  <c r="K6456" i="37"/>
  <c r="K6455" i="37"/>
  <c r="K6454" i="37"/>
  <c r="L6453" i="37"/>
  <c r="L6452" i="37"/>
  <c r="L6451" i="37"/>
  <c r="K6450" i="37"/>
  <c r="L6449" i="37"/>
  <c r="L6448" i="37"/>
  <c r="L6447" i="37"/>
  <c r="K6446" i="37"/>
  <c r="L6445" i="37"/>
  <c r="L6444" i="37"/>
  <c r="K6443" i="37"/>
  <c r="K6442" i="37"/>
  <c r="L6441" i="37"/>
  <c r="L6440" i="37"/>
  <c r="L6439" i="37"/>
  <c r="K6438" i="37"/>
  <c r="L6437" i="37"/>
  <c r="L6436" i="37"/>
  <c r="L6435" i="37"/>
  <c r="K6433" i="37"/>
  <c r="L6432" i="37"/>
  <c r="L6431" i="37"/>
  <c r="K6430" i="37"/>
  <c r="L6428" i="37"/>
  <c r="L6427" i="37"/>
  <c r="K6426" i="37"/>
  <c r="L6425" i="37"/>
  <c r="L6424" i="37"/>
  <c r="L6423" i="37"/>
  <c r="K6422" i="37"/>
  <c r="K6421" i="37"/>
  <c r="K6420" i="37"/>
  <c r="L6419" i="37"/>
  <c r="K6418" i="37"/>
  <c r="L6417" i="37"/>
  <c r="L6416" i="37"/>
  <c r="K6414" i="37"/>
  <c r="K6413" i="37"/>
  <c r="L6412" i="37"/>
  <c r="L6411" i="37"/>
  <c r="K6410" i="37"/>
  <c r="L6409" i="37"/>
  <c r="K6407" i="37"/>
  <c r="L6405" i="37"/>
  <c r="L6404" i="37"/>
  <c r="L6403" i="37"/>
  <c r="K6402" i="37"/>
  <c r="L6401" i="37"/>
  <c r="K6400" i="37"/>
  <c r="K6398" i="37"/>
  <c r="L6397" i="37"/>
  <c r="L6396" i="37"/>
  <c r="L6395" i="37"/>
  <c r="L6393" i="37"/>
  <c r="L6392" i="37"/>
  <c r="L6391" i="37"/>
  <c r="L6389" i="37"/>
  <c r="L6388" i="37"/>
  <c r="K6386" i="37"/>
  <c r="K6385" i="37"/>
  <c r="L6384" i="37"/>
  <c r="L6383" i="37"/>
  <c r="K6382" i="37"/>
  <c r="L6381" i="37"/>
  <c r="L6380" i="37"/>
  <c r="L6379" i="37"/>
  <c r="K6378" i="37"/>
  <c r="L6376" i="37"/>
  <c r="L6375" i="37"/>
  <c r="K6373" i="37"/>
  <c r="K6372" i="37"/>
  <c r="L6371" i="37"/>
  <c r="K6370" i="37"/>
  <c r="L6369" i="37"/>
  <c r="L6368" i="37"/>
  <c r="K6367" i="37"/>
  <c r="K6366" i="37"/>
  <c r="K6365" i="37"/>
  <c r="L6363" i="37"/>
  <c r="K6362" i="37"/>
  <c r="L6361" i="37"/>
  <c r="L6360" i="37"/>
  <c r="K6359" i="37"/>
  <c r="K6358" i="37"/>
  <c r="L6357" i="37"/>
  <c r="L6356" i="37"/>
  <c r="L6355" i="37"/>
  <c r="K6354" i="37"/>
  <c r="L6353" i="37"/>
  <c r="K6352" i="37"/>
  <c r="K6350" i="37"/>
  <c r="L6349" i="37"/>
  <c r="L6348" i="37"/>
  <c r="L6347" i="37"/>
  <c r="K6345" i="37"/>
  <c r="L6344" i="37"/>
  <c r="L6343" i="37"/>
  <c r="L6341" i="37"/>
  <c r="L6340" i="37"/>
  <c r="K6339" i="37"/>
  <c r="K6338" i="37"/>
  <c r="K6337" i="37"/>
  <c r="L6336" i="37"/>
  <c r="L6335" i="37"/>
  <c r="K6334" i="37"/>
  <c r="L6333" i="37"/>
  <c r="L6332" i="37"/>
  <c r="K6330" i="37"/>
  <c r="L6328" i="37"/>
  <c r="L6327" i="37"/>
  <c r="K6326" i="37"/>
  <c r="K6325" i="37"/>
  <c r="K6324" i="37"/>
  <c r="L6323" i="37"/>
  <c r="L6321" i="37"/>
  <c r="L6320" i="37"/>
  <c r="L6319" i="37"/>
  <c r="K6318" i="37"/>
  <c r="K6317" i="37"/>
  <c r="L6315" i="37"/>
  <c r="K6314" i="37"/>
  <c r="K6313" i="37"/>
  <c r="L6312" i="37"/>
  <c r="K6311" i="37"/>
  <c r="K6310" i="37"/>
  <c r="L6308" i="37"/>
  <c r="L6307" i="37"/>
  <c r="K6306" i="37"/>
  <c r="L6305" i="37"/>
  <c r="K6304" i="37"/>
  <c r="K6302" i="37"/>
  <c r="L6301" i="37"/>
  <c r="L6300" i="37"/>
  <c r="L6299" i="37"/>
  <c r="K6298" i="37"/>
  <c r="L6297" i="37"/>
  <c r="L6295" i="37"/>
  <c r="L6293" i="37"/>
  <c r="L6292" i="37"/>
  <c r="K6291" i="37"/>
  <c r="K6290" i="37"/>
  <c r="K6289" i="37"/>
  <c r="L6288" i="37"/>
  <c r="L6287" i="37"/>
  <c r="K6286" i="37"/>
  <c r="L6285" i="37"/>
  <c r="K6284" i="37"/>
  <c r="K6281" i="37"/>
  <c r="L6280" i="37"/>
  <c r="L6279" i="37"/>
  <c r="K6278" i="37"/>
  <c r="K6277" i="37"/>
  <c r="K6276" i="37"/>
  <c r="L6275" i="37"/>
  <c r="L6273" i="37"/>
  <c r="L6272" i="37"/>
  <c r="K6271" i="37"/>
  <c r="K6270" i="37"/>
  <c r="K6269" i="37"/>
  <c r="K6268" i="37"/>
  <c r="L6267" i="37"/>
  <c r="K6266" i="37"/>
  <c r="L6265" i="37"/>
  <c r="L6264" i="37"/>
  <c r="K6263" i="37"/>
  <c r="K6262" i="37"/>
  <c r="L6260" i="37"/>
  <c r="L6259" i="37"/>
  <c r="K6258" i="37"/>
  <c r="L6257" i="37"/>
  <c r="K6256" i="37"/>
  <c r="K6255" i="37"/>
  <c r="K6254" i="37"/>
  <c r="L6253" i="37"/>
  <c r="L6252" i="37"/>
  <c r="L6251" i="37"/>
  <c r="K6250" i="37"/>
  <c r="K6249" i="37"/>
  <c r="L6247" i="37"/>
  <c r="L6245" i="37"/>
  <c r="L6244" i="37"/>
  <c r="K6243" i="37"/>
  <c r="K6242" i="37"/>
  <c r="K6241" i="37"/>
  <c r="L6240" i="37"/>
  <c r="L6239" i="37"/>
  <c r="K6238" i="37"/>
  <c r="L6237" i="37"/>
  <c r="K6236" i="37"/>
  <c r="K6235" i="37"/>
  <c r="K6233" i="37"/>
  <c r="L6232" i="37"/>
  <c r="L6231" i="37"/>
  <c r="K6230" i="37"/>
  <c r="L6229" i="37"/>
  <c r="K6228" i="37"/>
  <c r="K6227" i="37"/>
  <c r="K6226" i="37"/>
  <c r="L6224" i="37"/>
  <c r="L6223" i="37"/>
  <c r="K6222" i="37"/>
  <c r="L6221" i="37"/>
  <c r="K6220" i="37"/>
  <c r="L6217" i="37"/>
  <c r="L6216" i="37"/>
  <c r="K6215" i="37"/>
  <c r="L6213" i="37"/>
  <c r="L6212" i="37"/>
  <c r="L6211" i="37"/>
  <c r="K6210" i="37"/>
  <c r="L6209" i="37"/>
  <c r="K6208" i="37"/>
  <c r="K6207" i="37"/>
  <c r="K6205" i="37"/>
  <c r="L6204" i="37"/>
  <c r="L6203" i="37"/>
  <c r="K6202" i="37"/>
  <c r="L6201" i="37"/>
  <c r="L6200" i="37"/>
  <c r="L6199" i="37"/>
  <c r="L6197" i="37"/>
  <c r="L6196" i="37"/>
  <c r="L6195" i="37"/>
  <c r="K6194" i="37"/>
  <c r="K6193" i="37"/>
  <c r="K6192" i="37"/>
  <c r="L6191" i="37"/>
  <c r="K6190" i="37"/>
  <c r="L6189" i="37"/>
  <c r="L6188" i="37"/>
  <c r="K6187" i="37"/>
  <c r="K6186" i="37"/>
  <c r="K6185" i="37"/>
  <c r="L6184" i="37"/>
  <c r="K6182" i="37"/>
  <c r="K6181" i="37"/>
  <c r="L6180" i="37"/>
  <c r="K6179" i="37"/>
  <c r="K6178" i="37"/>
  <c r="K6177" i="37"/>
  <c r="K6176" i="37"/>
  <c r="L6175" i="37"/>
  <c r="L6172" i="37"/>
  <c r="K6170" i="37"/>
  <c r="L6169" i="37"/>
  <c r="L6167" i="37"/>
  <c r="K6166" i="37"/>
  <c r="L6165" i="37"/>
  <c r="K6164" i="37"/>
  <c r="K6163" i="37"/>
  <c r="L6160" i="37"/>
  <c r="L6159" i="37"/>
  <c r="K6158" i="37"/>
  <c r="K6157" i="37"/>
  <c r="L6156" i="37"/>
  <c r="K6154" i="37"/>
  <c r="L6153" i="37"/>
  <c r="K6152" i="37"/>
  <c r="K6151" i="37"/>
  <c r="K6150" i="37"/>
  <c r="K6149" i="37"/>
  <c r="L6148" i="37"/>
  <c r="K6146" i="37"/>
  <c r="L6145" i="37"/>
  <c r="L6144" i="37"/>
  <c r="L6143" i="37"/>
  <c r="L6142" i="37"/>
  <c r="L6141" i="37"/>
  <c r="L6140" i="37"/>
  <c r="L6139" i="37"/>
  <c r="L6138" i="37"/>
  <c r="L6137" i="37"/>
  <c r="K6136" i="37"/>
  <c r="L6135" i="37"/>
  <c r="L6134" i="37"/>
  <c r="L6133" i="37"/>
  <c r="L6132" i="37"/>
  <c r="L6131" i="37"/>
  <c r="L6130" i="37"/>
  <c r="L6129" i="37"/>
  <c r="K6128" i="37"/>
  <c r="L6127" i="37"/>
  <c r="L6126" i="37"/>
  <c r="K6125" i="37"/>
  <c r="L6124" i="37"/>
  <c r="K6123" i="37"/>
  <c r="L6122" i="37"/>
  <c r="L6121" i="37"/>
  <c r="L6120" i="37"/>
  <c r="L6119" i="37"/>
  <c r="L6118" i="37"/>
  <c r="L6117" i="37"/>
  <c r="K6116" i="37"/>
  <c r="K6115" i="37"/>
  <c r="L6114" i="37"/>
  <c r="L6113" i="37"/>
  <c r="L6112" i="37"/>
  <c r="L6111" i="37"/>
  <c r="L6110" i="37"/>
  <c r="L6109" i="37"/>
  <c r="L6108" i="37"/>
  <c r="L6107" i="37"/>
  <c r="L6106" i="37"/>
  <c r="L6105" i="37"/>
  <c r="L6104" i="37"/>
  <c r="L6103" i="37"/>
  <c r="L6102" i="37"/>
  <c r="K6101" i="37"/>
  <c r="L6100" i="37"/>
  <c r="K6099" i="37"/>
  <c r="L6098" i="37"/>
  <c r="L6097" i="37"/>
  <c r="L6096" i="37"/>
  <c r="K6095" i="37"/>
  <c r="L6094" i="37"/>
  <c r="L6093" i="37"/>
  <c r="L6092" i="37"/>
  <c r="L6091" i="37"/>
  <c r="L6090" i="37"/>
  <c r="L6089" i="37"/>
  <c r="K6088" i="37"/>
  <c r="L6087" i="37"/>
  <c r="L6086" i="37"/>
  <c r="L6085" i="37"/>
  <c r="L6084" i="37"/>
  <c r="L6083" i="37"/>
  <c r="L6082" i="37"/>
  <c r="L6081" i="37"/>
  <c r="L6080" i="37"/>
  <c r="K6079" i="37"/>
  <c r="L6078" i="37"/>
  <c r="K6077" i="37"/>
  <c r="L6076" i="37"/>
  <c r="K6075" i="37"/>
  <c r="L6074" i="37"/>
  <c r="L6073" i="37"/>
  <c r="L6072" i="37"/>
  <c r="L6071" i="37"/>
  <c r="L6070" i="37"/>
  <c r="L6069" i="37"/>
  <c r="L6068" i="37"/>
  <c r="L6067" i="37"/>
  <c r="L6066" i="37"/>
  <c r="L6065" i="37"/>
  <c r="K6064" i="37"/>
  <c r="L6063" i="37"/>
  <c r="L6062" i="37"/>
  <c r="L6061" i="37"/>
  <c r="L6060" i="37"/>
  <c r="L6059" i="37"/>
  <c r="L6058" i="37"/>
  <c r="K6057" i="37"/>
  <c r="L6056" i="37"/>
  <c r="K6055" i="37"/>
  <c r="L6054" i="37"/>
  <c r="K6053" i="37"/>
  <c r="L6052" i="37"/>
  <c r="K6051" i="37"/>
  <c r="L6050" i="37"/>
  <c r="L6049" i="37"/>
  <c r="L6048" i="37"/>
  <c r="L6047" i="37"/>
  <c r="L6046" i="37"/>
  <c r="L6045" i="37"/>
  <c r="K6044" i="37"/>
  <c r="L6043" i="37"/>
  <c r="L6042" i="37"/>
  <c r="L6041" i="37"/>
  <c r="K6040" i="37"/>
  <c r="L6039" i="37"/>
  <c r="L6038" i="37"/>
  <c r="K6037" i="37"/>
  <c r="L6036" i="37"/>
  <c r="L6035" i="37"/>
  <c r="L6034" i="37"/>
  <c r="K6033" i="37"/>
  <c r="L6032" i="37"/>
  <c r="L6031" i="37"/>
  <c r="L6030" i="37"/>
  <c r="L6029" i="37"/>
  <c r="L6028" i="37"/>
  <c r="K6027" i="37"/>
  <c r="L6026" i="37"/>
  <c r="L6025" i="37"/>
  <c r="L6024" i="37"/>
  <c r="L6023" i="37"/>
  <c r="L6022" i="37"/>
  <c r="L6021" i="37"/>
  <c r="K6020" i="37"/>
  <c r="L6019" i="37"/>
  <c r="L6018" i="37"/>
  <c r="L6017" i="37"/>
  <c r="L6016" i="37"/>
  <c r="L6015" i="37"/>
  <c r="L6014" i="37"/>
  <c r="L6013" i="37"/>
  <c r="L6012" i="37"/>
  <c r="L6011" i="37"/>
  <c r="L6010" i="37"/>
  <c r="L6009" i="37"/>
  <c r="L6008" i="37"/>
  <c r="K6007" i="37"/>
  <c r="L6006" i="37"/>
  <c r="L6005" i="37"/>
  <c r="L6004" i="37"/>
  <c r="L6003" i="37"/>
  <c r="L6002" i="37"/>
  <c r="L6001" i="37"/>
  <c r="L6000" i="37"/>
  <c r="L5998" i="37"/>
  <c r="L5997" i="37"/>
  <c r="L5996" i="37"/>
  <c r="L5995" i="37"/>
  <c r="L5994" i="37"/>
  <c r="L5993" i="37"/>
  <c r="L5992" i="37"/>
  <c r="L5991" i="37"/>
  <c r="L5990" i="37"/>
  <c r="L5988" i="37"/>
  <c r="L5987" i="37"/>
  <c r="L5986" i="37"/>
  <c r="L5985" i="37"/>
  <c r="L5984" i="37"/>
  <c r="L5983" i="37"/>
  <c r="L5982" i="37"/>
  <c r="L5981" i="37"/>
  <c r="L5980" i="37"/>
  <c r="L5979" i="37"/>
  <c r="L5978" i="37"/>
  <c r="L5977" i="37"/>
  <c r="L5976" i="37"/>
  <c r="K5975" i="37"/>
  <c r="L5974" i="37"/>
  <c r="L5973" i="37"/>
  <c r="L5972" i="37"/>
  <c r="L5971" i="37"/>
  <c r="L5970" i="37"/>
  <c r="L5969" i="37"/>
  <c r="L5968" i="37"/>
  <c r="L5967" i="37"/>
  <c r="L5966" i="37"/>
  <c r="K5965" i="37"/>
  <c r="L5964" i="37"/>
  <c r="L5963" i="37"/>
  <c r="L5962" i="37"/>
  <c r="L5961" i="37"/>
  <c r="L5960" i="37"/>
  <c r="K5959" i="37"/>
  <c r="L5958" i="37"/>
  <c r="L5957" i="37"/>
  <c r="L5956" i="37"/>
  <c r="K5955" i="37"/>
  <c r="L5954" i="37"/>
  <c r="L5953" i="37"/>
  <c r="L5952" i="37"/>
  <c r="L5951" i="37"/>
  <c r="L5950" i="37"/>
  <c r="L5949" i="37"/>
  <c r="L5948" i="37"/>
  <c r="L5947" i="37"/>
  <c r="L5946" i="37"/>
  <c r="L5945" i="37"/>
  <c r="L5944" i="37"/>
  <c r="L5943" i="37"/>
  <c r="L5942" i="37"/>
  <c r="L5941" i="37"/>
  <c r="K5940" i="37"/>
  <c r="K5939" i="37"/>
  <c r="L5938" i="37"/>
  <c r="L5936" i="37"/>
  <c r="L5935" i="37"/>
  <c r="L5934" i="37"/>
  <c r="L5933" i="37"/>
  <c r="L5932" i="37"/>
  <c r="L5931" i="37"/>
  <c r="L5930" i="37"/>
  <c r="L5929" i="37"/>
  <c r="L5928" i="37"/>
  <c r="L5926" i="37"/>
  <c r="L5925" i="37"/>
  <c r="K5924" i="37"/>
  <c r="L5923" i="37"/>
  <c r="L5922" i="37"/>
  <c r="L5921" i="37"/>
  <c r="K5920" i="37"/>
  <c r="L5919" i="37"/>
  <c r="L5918" i="37"/>
  <c r="L5917" i="37"/>
  <c r="L5916" i="37"/>
  <c r="L5915" i="37"/>
  <c r="L5914" i="37"/>
  <c r="L5913" i="37"/>
  <c r="L5912" i="37"/>
  <c r="K5911" i="37"/>
  <c r="L5910" i="37"/>
  <c r="L5909" i="37"/>
  <c r="L5908" i="37"/>
  <c r="K5907" i="37"/>
  <c r="L5906" i="37"/>
  <c r="K5905" i="37"/>
  <c r="L5904" i="37"/>
  <c r="L5903" i="37"/>
  <c r="L5902" i="37"/>
  <c r="L5901" i="37"/>
  <c r="L5900" i="37"/>
  <c r="L5899" i="37"/>
  <c r="L5898" i="37"/>
  <c r="L5897" i="37"/>
  <c r="L5896" i="37"/>
  <c r="L5895" i="37"/>
  <c r="L5894" i="37"/>
  <c r="L5893" i="37"/>
  <c r="K5892" i="37"/>
  <c r="L5891" i="37"/>
  <c r="L5890" i="37"/>
  <c r="K5889" i="37"/>
  <c r="L5888" i="37"/>
  <c r="L5887" i="37"/>
  <c r="L5886" i="37"/>
  <c r="K5885" i="37"/>
  <c r="L5884" i="37"/>
  <c r="L5883" i="37"/>
  <c r="L5882" i="37"/>
  <c r="L5881" i="37"/>
  <c r="L5880" i="37"/>
  <c r="K5879" i="37"/>
  <c r="L5878" i="37"/>
  <c r="L5876" i="37"/>
  <c r="L5875" i="37"/>
  <c r="L5874" i="37"/>
  <c r="L5873" i="37"/>
  <c r="L5870" i="37"/>
  <c r="L5869" i="37"/>
  <c r="L5868" i="37"/>
  <c r="L5867" i="37"/>
  <c r="L5866" i="37"/>
  <c r="L5865" i="37"/>
  <c r="K5863" i="37"/>
  <c r="L5861" i="37"/>
  <c r="L5860" i="37"/>
  <c r="K5859" i="37"/>
  <c r="L5858" i="37"/>
  <c r="K5857" i="37"/>
  <c r="K5856" i="37"/>
  <c r="L5855" i="37"/>
  <c r="L5854" i="37"/>
  <c r="L5853" i="37"/>
  <c r="L5852" i="37"/>
  <c r="L5851" i="37"/>
  <c r="L5850" i="37"/>
  <c r="K5849" i="37"/>
  <c r="L5847" i="37"/>
  <c r="L5846" i="37"/>
  <c r="K5845" i="37"/>
  <c r="L5844" i="37"/>
  <c r="K5843" i="37"/>
  <c r="L5842" i="37"/>
  <c r="K5841" i="37"/>
  <c r="K5840" i="37"/>
  <c r="K5839" i="37"/>
  <c r="L5838" i="37"/>
  <c r="L5837" i="37"/>
  <c r="K5836" i="37"/>
  <c r="K5835" i="37"/>
  <c r="L5834" i="37"/>
  <c r="K5832" i="37"/>
  <c r="K5831" i="37"/>
  <c r="K5830" i="37"/>
  <c r="L5829" i="37"/>
  <c r="K5828" i="37"/>
  <c r="K5827" i="37"/>
  <c r="L5826" i="37"/>
  <c r="L5825" i="37"/>
  <c r="K5824" i="37"/>
  <c r="K5823" i="37"/>
  <c r="K5822" i="37"/>
  <c r="L5821" i="37"/>
  <c r="K5820" i="37"/>
  <c r="K5819" i="37"/>
  <c r="L5818" i="37"/>
  <c r="L5817" i="37"/>
  <c r="K5815" i="37"/>
  <c r="L5814" i="37"/>
  <c r="L5813" i="37"/>
  <c r="K5812" i="37"/>
  <c r="K5811" i="37"/>
  <c r="L5810" i="37"/>
  <c r="K5809" i="37"/>
  <c r="K5808" i="37"/>
  <c r="K5807" i="37"/>
  <c r="K5806" i="37"/>
  <c r="L5805" i="37"/>
  <c r="K5804" i="37"/>
  <c r="K5803" i="37"/>
  <c r="L5802" i="37"/>
  <c r="L5801" i="37"/>
  <c r="K5800" i="37"/>
  <c r="K5799" i="37"/>
  <c r="K5798" i="37"/>
  <c r="K5797" i="37"/>
  <c r="K5796" i="37"/>
  <c r="K5795" i="37"/>
  <c r="L5794" i="37"/>
  <c r="L5793" i="37"/>
  <c r="K5792" i="37"/>
  <c r="K5791" i="37"/>
  <c r="K5790" i="37"/>
  <c r="K5789" i="37"/>
  <c r="K5788" i="37"/>
  <c r="K5787" i="37"/>
  <c r="L5786" i="37"/>
  <c r="L5785" i="37"/>
  <c r="K5784" i="37"/>
  <c r="K5783" i="37"/>
  <c r="L5782" i="37"/>
  <c r="K5780" i="37"/>
  <c r="K5779" i="37"/>
  <c r="L5778" i="37"/>
  <c r="L5777" i="37"/>
  <c r="K5776" i="37"/>
  <c r="K5775" i="37"/>
  <c r="L5774" i="37"/>
  <c r="K5773" i="37"/>
  <c r="K5772" i="37"/>
  <c r="K5771" i="37"/>
  <c r="L5770" i="37"/>
  <c r="L5769" i="37"/>
  <c r="K5768" i="37"/>
  <c r="K5767" i="37"/>
  <c r="L5766" i="37"/>
  <c r="K5765" i="37"/>
  <c r="K5764" i="37"/>
  <c r="K5763" i="37"/>
  <c r="L5762" i="37"/>
  <c r="L5761" i="37"/>
  <c r="K5760" i="37"/>
  <c r="K5759" i="37"/>
  <c r="L5758" i="37"/>
  <c r="K5757" i="37"/>
  <c r="K5756" i="37"/>
  <c r="K5755" i="37"/>
  <c r="L5754" i="37"/>
  <c r="L5753" i="37"/>
  <c r="K5752" i="37"/>
  <c r="K5751" i="37"/>
  <c r="K5750" i="37"/>
  <c r="K5749" i="37"/>
  <c r="K5748" i="37"/>
  <c r="K5747" i="37"/>
  <c r="L5746" i="37"/>
  <c r="L5745" i="37"/>
  <c r="K5744" i="37"/>
  <c r="K5743" i="37"/>
  <c r="K5742" i="37"/>
  <c r="L5741" i="37"/>
  <c r="K5740" i="37"/>
  <c r="K5739" i="37"/>
  <c r="L5738" i="37"/>
  <c r="L5737" i="37"/>
  <c r="K5736" i="37"/>
  <c r="K5735" i="37"/>
  <c r="L5734" i="37"/>
  <c r="K5733" i="37"/>
  <c r="K5732" i="37"/>
  <c r="K5731" i="37"/>
  <c r="L5730" i="37"/>
  <c r="L5729" i="37"/>
  <c r="K5728" i="37"/>
  <c r="K5727" i="37"/>
  <c r="K5726" i="37"/>
  <c r="K5725" i="37"/>
  <c r="K5724" i="37"/>
  <c r="K5723" i="37"/>
  <c r="L5722" i="37"/>
  <c r="L5721" i="37"/>
  <c r="K5720" i="37"/>
  <c r="K5719" i="37"/>
  <c r="K5718" i="37"/>
  <c r="L5717" i="37"/>
  <c r="K5716" i="37"/>
  <c r="K5715" i="37"/>
  <c r="K5714" i="37"/>
  <c r="L5713" i="37"/>
  <c r="K5712" i="37"/>
  <c r="K5711" i="37"/>
  <c r="L5710" i="37"/>
  <c r="K5709" i="37"/>
  <c r="K5708" i="37"/>
  <c r="K5707" i="37"/>
  <c r="L5706" i="37"/>
  <c r="L5705" i="37"/>
  <c r="K5704" i="37"/>
  <c r="K5703" i="37"/>
  <c r="L5702" i="37"/>
  <c r="K5701" i="37"/>
  <c r="K5700" i="37"/>
  <c r="K5699" i="37"/>
  <c r="L5698" i="37"/>
  <c r="L5697" i="37"/>
  <c r="K5696" i="37"/>
  <c r="K5695" i="37"/>
  <c r="L5694" i="37"/>
  <c r="L5693" i="37"/>
  <c r="K5692" i="37"/>
  <c r="K5691" i="37"/>
  <c r="L5690" i="37"/>
  <c r="L5689" i="37"/>
  <c r="K5688" i="37"/>
  <c r="L5687" i="37"/>
  <c r="L5686" i="37"/>
  <c r="L5685" i="37"/>
  <c r="K5684" i="37"/>
  <c r="K5683" i="37"/>
  <c r="L5682" i="37"/>
  <c r="K5681" i="37"/>
  <c r="K5680" i="37"/>
  <c r="L5679" i="37"/>
  <c r="K5678" i="37"/>
  <c r="L5677" i="37"/>
  <c r="K5676" i="37"/>
  <c r="L5675" i="37"/>
  <c r="L5674" i="37"/>
  <c r="L5673" i="37"/>
  <c r="K5672" i="37"/>
  <c r="L5671" i="37"/>
  <c r="K5670" i="37"/>
  <c r="L5669" i="37"/>
  <c r="K5668" i="37"/>
  <c r="L5667" i="37"/>
  <c r="L5666" i="37"/>
  <c r="K5665" i="37"/>
  <c r="K5664" i="37"/>
  <c r="L5663" i="37"/>
  <c r="L5662" i="37"/>
  <c r="L5661" i="37"/>
  <c r="K5660" i="37"/>
  <c r="K5659" i="37"/>
  <c r="L5658" i="37"/>
  <c r="K5657" i="37"/>
  <c r="K5656" i="37"/>
  <c r="K5655" i="37"/>
  <c r="L5654" i="37"/>
  <c r="K5653" i="37"/>
  <c r="K5652" i="37"/>
  <c r="L5651" i="37"/>
  <c r="K5650" i="37"/>
  <c r="L5649" i="37"/>
  <c r="K5648" i="37"/>
  <c r="L5647" i="37"/>
  <c r="K5646" i="37"/>
  <c r="L5645" i="37"/>
  <c r="K5644" i="37"/>
  <c r="K5643" i="37"/>
  <c r="L5642" i="37"/>
  <c r="L5641" i="37"/>
  <c r="K5640" i="37"/>
  <c r="L5639" i="37"/>
  <c r="L5638" i="37"/>
  <c r="K5637" i="37"/>
  <c r="K5636" i="37"/>
  <c r="K5635" i="37"/>
  <c r="L5634" i="37"/>
  <c r="K5633" i="37"/>
  <c r="K5632" i="37"/>
  <c r="L5631" i="37"/>
  <c r="K5630" i="37"/>
  <c r="L5629" i="37"/>
  <c r="K5628" i="37"/>
  <c r="L5627" i="37"/>
  <c r="L5626" i="37"/>
  <c r="L5625" i="37"/>
  <c r="K5624" i="37"/>
  <c r="L5623" i="37"/>
  <c r="K5622" i="37"/>
  <c r="L5621" i="37"/>
  <c r="K5620" i="37"/>
  <c r="L5619" i="37"/>
  <c r="L5618" i="37"/>
  <c r="K5617" i="37"/>
  <c r="K5616" i="37"/>
  <c r="K5615" i="37"/>
  <c r="L5614" i="37"/>
  <c r="L5613" i="37"/>
  <c r="K5612" i="37"/>
  <c r="K5611" i="37"/>
  <c r="L5610" i="37"/>
  <c r="K5609" i="37"/>
  <c r="K5608" i="37"/>
  <c r="L5607" i="37"/>
  <c r="L5606" i="37"/>
  <c r="K5605" i="37"/>
  <c r="K5604" i="37"/>
  <c r="L5603" i="37"/>
  <c r="L5602" i="37"/>
  <c r="L5601" i="37"/>
  <c r="K5600" i="37"/>
  <c r="L5599" i="37"/>
  <c r="K5598" i="37"/>
  <c r="L5597" i="37"/>
  <c r="K5596" i="37"/>
  <c r="K5595" i="37"/>
  <c r="L5594" i="37"/>
  <c r="L5593" i="37"/>
  <c r="K5592" i="37"/>
  <c r="L5591" i="37"/>
  <c r="L5590" i="37"/>
  <c r="K5589" i="37"/>
  <c r="K5588" i="37"/>
  <c r="K5587" i="37"/>
  <c r="L5586" i="37"/>
  <c r="K5585" i="37"/>
  <c r="K5584" i="37"/>
  <c r="K5583" i="37"/>
  <c r="K5582" i="37"/>
  <c r="L5581" i="37"/>
  <c r="K5580" i="37"/>
  <c r="L5579" i="37"/>
  <c r="L5578" i="37"/>
  <c r="L5577" i="37"/>
  <c r="K5576" i="37"/>
  <c r="L5575" i="37"/>
  <c r="K5574" i="37"/>
  <c r="L5573" i="37"/>
  <c r="K5572" i="37"/>
  <c r="L5571" i="37"/>
  <c r="K5570" i="37"/>
  <c r="K5569" i="37"/>
  <c r="K5568" i="37"/>
  <c r="L5567" i="37"/>
  <c r="L5566" i="37"/>
  <c r="L5565" i="37"/>
  <c r="K5564" i="37"/>
  <c r="K5563" i="37"/>
  <c r="L5562" i="37"/>
  <c r="K5561" i="37"/>
  <c r="K5560" i="37"/>
  <c r="L5559" i="37"/>
  <c r="L5558" i="37"/>
  <c r="L5557" i="37"/>
  <c r="K5556" i="37"/>
  <c r="L5555" i="37"/>
  <c r="L5554" i="37"/>
  <c r="L5553" i="37"/>
  <c r="K5552" i="37"/>
  <c r="L5551" i="37"/>
  <c r="K5550" i="37"/>
  <c r="L5549" i="37"/>
  <c r="K5548" i="37"/>
  <c r="K5547" i="37"/>
  <c r="L5546" i="37"/>
  <c r="L5545" i="37"/>
  <c r="K5544" i="37"/>
  <c r="L5543" i="37"/>
  <c r="L5542" i="37"/>
  <c r="L5541" i="37"/>
  <c r="K5540" i="37"/>
  <c r="K5539" i="37"/>
  <c r="L5538" i="37"/>
  <c r="K5537" i="37"/>
  <c r="K5536" i="37"/>
  <c r="L5535" i="37"/>
  <c r="K5534" i="37"/>
  <c r="K5533" i="37"/>
  <c r="K5532" i="37"/>
  <c r="L5531" i="37"/>
  <c r="L5530" i="37"/>
  <c r="L5529" i="37"/>
  <c r="K5528" i="37"/>
  <c r="L5527" i="37"/>
  <c r="K5526" i="37"/>
  <c r="K5525" i="37"/>
  <c r="K5524" i="37"/>
  <c r="L5523" i="37"/>
  <c r="K5522" i="37"/>
  <c r="K5521" i="37"/>
  <c r="K5520" i="37"/>
  <c r="L5519" i="37"/>
  <c r="L5518" i="37"/>
  <c r="L5517" i="37"/>
  <c r="K5516" i="37"/>
  <c r="K5515" i="37"/>
  <c r="L5514" i="37"/>
  <c r="K5513" i="37"/>
  <c r="K5512" i="37"/>
  <c r="L5511" i="37"/>
  <c r="L5510" i="37"/>
  <c r="L5509" i="37"/>
  <c r="K5508" i="37"/>
  <c r="L5507" i="37"/>
  <c r="K5506" i="37"/>
  <c r="L5505" i="37"/>
  <c r="K5504" i="37"/>
  <c r="K5503" i="37"/>
  <c r="K5502" i="37"/>
  <c r="L5501" i="37"/>
  <c r="K5500" i="37"/>
  <c r="L5499" i="37"/>
  <c r="L5498" i="37"/>
  <c r="L5497" i="37"/>
  <c r="K5496" i="37"/>
  <c r="L5495" i="37"/>
  <c r="L5494" i="37"/>
  <c r="L5493" i="37"/>
  <c r="K5492" i="37"/>
  <c r="K5491" i="37"/>
  <c r="L5490" i="37"/>
  <c r="K5489" i="37"/>
  <c r="K5488" i="37"/>
  <c r="K5487" i="37"/>
  <c r="L5486" i="37"/>
  <c r="L5485" i="37"/>
  <c r="K5484" i="37"/>
  <c r="L5483" i="37"/>
  <c r="L5482" i="37"/>
  <c r="K5481" i="37"/>
  <c r="K5480" i="37"/>
  <c r="L5479" i="37"/>
  <c r="K5478" i="37"/>
  <c r="L5477" i="37"/>
  <c r="K5476" i="37"/>
  <c r="L5475" i="37"/>
  <c r="L5474" i="37"/>
  <c r="L5473" i="37"/>
  <c r="K5472" i="37"/>
  <c r="K5471" i="37"/>
  <c r="L5470" i="37"/>
  <c r="L5469" i="37"/>
  <c r="K5468" i="37"/>
  <c r="K5467" i="37"/>
  <c r="L5466" i="37"/>
  <c r="K5465" i="37"/>
  <c r="K5464" i="37"/>
  <c r="L5463" i="37"/>
  <c r="L5462" i="37"/>
  <c r="L5461" i="37"/>
  <c r="K5460" i="37"/>
  <c r="L5459" i="37"/>
  <c r="L5458" i="37"/>
  <c r="L5457" i="37"/>
  <c r="K5456" i="37"/>
  <c r="K5455" i="37"/>
  <c r="K5454" i="37"/>
  <c r="L5453" i="37"/>
  <c r="K5452" i="37"/>
  <c r="L5451" i="37"/>
  <c r="K5450" i="37"/>
  <c r="L5449" i="37"/>
  <c r="K5448" i="37"/>
  <c r="L5447" i="37"/>
  <c r="K5446" i="37"/>
  <c r="K5445" i="37"/>
  <c r="K5444" i="37"/>
  <c r="K5443" i="37"/>
  <c r="K5442" i="37"/>
  <c r="K5441" i="37"/>
  <c r="K5440" i="37"/>
  <c r="L5439" i="37"/>
  <c r="L5438" i="37"/>
  <c r="L5437" i="37"/>
  <c r="K5436" i="37"/>
  <c r="L5435" i="37"/>
  <c r="L5434" i="37"/>
  <c r="L5433" i="37"/>
  <c r="K5432" i="37"/>
  <c r="K5431" i="37"/>
  <c r="K5430" i="37"/>
  <c r="K5429" i="37"/>
  <c r="K5428" i="37"/>
  <c r="L5427" i="37"/>
  <c r="K5426" i="37"/>
  <c r="L5425" i="37"/>
  <c r="K5424" i="37"/>
  <c r="L5423" i="37"/>
  <c r="L5422" i="37"/>
  <c r="L5421" i="37"/>
  <c r="K5420" i="37"/>
  <c r="K5419" i="37"/>
  <c r="L5417" i="37"/>
  <c r="L5415" i="37"/>
  <c r="L5413" i="37"/>
  <c r="L5411" i="37"/>
  <c r="L5409" i="37"/>
  <c r="L5407" i="37"/>
  <c r="L5401" i="37"/>
  <c r="K5104" i="37"/>
  <c r="L5103" i="37"/>
  <c r="L5101" i="37"/>
  <c r="K5099" i="37"/>
  <c r="K5097" i="37"/>
  <c r="L5096" i="37"/>
  <c r="L5095" i="37"/>
  <c r="L5091" i="37"/>
  <c r="K5089" i="37"/>
  <c r="L5088" i="37"/>
  <c r="L5087" i="37"/>
  <c r="L5085" i="37"/>
  <c r="K5084" i="37"/>
  <c r="L5083" i="37"/>
  <c r="L5081" i="37"/>
  <c r="L5080" i="37"/>
  <c r="L5079" i="37"/>
  <c r="K5078" i="37"/>
  <c r="L5077" i="37"/>
  <c r="L5076" i="37"/>
  <c r="L5075" i="37"/>
  <c r="K5074" i="37"/>
  <c r="L5072" i="37"/>
  <c r="L5071" i="37"/>
  <c r="K5070" i="37"/>
  <c r="L5069" i="37"/>
  <c r="L5068" i="37"/>
  <c r="L5067" i="37"/>
  <c r="K5066" i="37"/>
  <c r="L5065" i="37"/>
  <c r="L5064" i="37"/>
  <c r="L5063" i="37"/>
  <c r="K5062" i="37"/>
  <c r="L5061" i="37"/>
  <c r="K5059" i="37"/>
  <c r="K5058" i="37"/>
  <c r="L5057" i="37"/>
  <c r="K5056" i="37"/>
  <c r="L5055" i="37"/>
  <c r="K5054" i="37"/>
  <c r="L5053" i="37"/>
  <c r="L5052" i="37"/>
  <c r="L5051" i="37"/>
  <c r="K5050" i="37"/>
  <c r="L5049" i="37"/>
  <c r="L5048" i="37"/>
  <c r="K5046" i="37"/>
  <c r="L5045" i="37"/>
  <c r="K5043" i="37"/>
  <c r="L5041" i="37"/>
  <c r="L5040" i="37"/>
  <c r="L5039" i="37"/>
  <c r="K5037" i="37"/>
  <c r="L5036" i="37"/>
  <c r="L5035" i="37"/>
  <c r="K5034" i="37"/>
  <c r="L5033" i="37"/>
  <c r="L5032" i="37"/>
  <c r="K5030" i="37"/>
  <c r="L5029" i="37"/>
  <c r="L5027" i="37"/>
  <c r="K5026" i="37"/>
  <c r="L5025" i="37"/>
  <c r="L5024" i="37"/>
  <c r="L5023" i="37"/>
  <c r="L5021" i="37"/>
  <c r="L5020" i="37"/>
  <c r="L5019" i="37"/>
  <c r="K5018" i="37"/>
  <c r="L5017" i="37"/>
  <c r="K5014" i="37"/>
  <c r="L5013" i="37"/>
  <c r="L5012" i="37"/>
  <c r="L5011" i="37"/>
  <c r="K5010" i="37"/>
  <c r="K5009" i="37"/>
  <c r="L5008" i="37"/>
  <c r="L5007" i="37"/>
  <c r="L5005" i="37"/>
  <c r="L5004" i="37"/>
  <c r="K5003" i="37"/>
  <c r="K5002" i="37"/>
  <c r="L5000" i="37"/>
  <c r="K4999" i="37"/>
  <c r="K4998" i="37"/>
  <c r="K4997" i="37"/>
  <c r="K4995" i="37"/>
  <c r="K4994" i="37"/>
  <c r="L4993" i="37"/>
  <c r="L4992" i="37"/>
  <c r="K4991" i="37"/>
  <c r="K4990" i="37"/>
  <c r="K4989" i="37"/>
  <c r="K4988" i="37"/>
  <c r="K4986" i="37"/>
  <c r="K4985" i="37"/>
  <c r="L4984" i="37"/>
  <c r="K4983" i="37"/>
  <c r="L4981" i="37"/>
  <c r="K4980" i="37"/>
  <c r="L4979" i="37"/>
  <c r="K4978" i="37"/>
  <c r="L4977" i="37"/>
  <c r="K4976" i="37"/>
  <c r="L4975" i="37"/>
  <c r="L4972" i="37"/>
  <c r="L4971" i="37"/>
  <c r="K4970" i="37"/>
  <c r="L4969" i="37"/>
  <c r="K4968" i="37"/>
  <c r="L4967" i="37"/>
  <c r="K4966" i="37"/>
  <c r="L4965" i="37"/>
  <c r="L4963" i="37"/>
  <c r="K4962" i="37"/>
  <c r="K4961" i="37"/>
  <c r="K4960" i="37"/>
  <c r="L4959" i="37"/>
  <c r="L4958" i="37"/>
  <c r="K4957" i="37"/>
  <c r="L4956" i="37"/>
  <c r="L4954" i="37"/>
  <c r="K4953" i="37"/>
  <c r="L4952" i="37"/>
  <c r="L4951" i="37"/>
  <c r="K4950" i="37"/>
  <c r="K4949" i="37"/>
  <c r="K4948" i="37"/>
  <c r="K4947" i="37"/>
  <c r="L4946" i="37"/>
  <c r="K4945" i="37"/>
  <c r="L4944" i="37"/>
  <c r="K4943" i="37"/>
  <c r="K4941" i="37"/>
  <c r="K4940" i="37"/>
  <c r="L4939" i="37"/>
  <c r="L4938" i="37"/>
  <c r="K4937" i="37"/>
  <c r="K4936" i="37"/>
  <c r="K4935" i="37"/>
  <c r="K4934" i="37"/>
  <c r="L4932" i="37"/>
  <c r="L4931" i="37"/>
  <c r="L4930" i="37"/>
  <c r="K4929" i="37"/>
  <c r="K4928" i="37"/>
  <c r="K4927" i="37"/>
  <c r="L4926" i="37"/>
  <c r="K4925" i="37"/>
  <c r="L4924" i="37"/>
  <c r="K4923" i="37"/>
  <c r="K4922" i="37"/>
  <c r="K4921" i="37"/>
  <c r="L4919" i="37"/>
  <c r="L4918" i="37"/>
  <c r="L4916" i="37"/>
  <c r="K4915" i="37"/>
  <c r="K4914" i="37"/>
  <c r="K4913" i="37"/>
  <c r="K4912" i="37"/>
  <c r="L4911" i="37"/>
  <c r="L4910" i="37"/>
  <c r="K4909" i="37"/>
  <c r="K4908" i="37"/>
  <c r="L4906" i="37"/>
  <c r="K4905" i="37"/>
  <c r="L4903" i="37"/>
  <c r="K4902" i="37"/>
  <c r="K4901" i="37"/>
  <c r="L4900" i="37"/>
  <c r="K4899" i="37"/>
  <c r="L4898" i="37"/>
  <c r="K4897" i="37"/>
  <c r="L4896" i="37"/>
  <c r="L4895" i="37"/>
  <c r="K4893" i="37"/>
  <c r="K4892" i="37"/>
  <c r="L4890" i="37"/>
  <c r="K4889" i="37"/>
  <c r="L4888" i="37"/>
  <c r="L4887" i="37"/>
  <c r="K4886" i="37"/>
  <c r="L4884" i="37"/>
  <c r="L4883" i="37"/>
  <c r="L4882" i="37"/>
  <c r="K4881" i="37"/>
  <c r="K4880" i="37"/>
  <c r="K4879" i="37"/>
  <c r="K4877" i="37"/>
  <c r="L4876" i="37"/>
  <c r="L4875" i="37"/>
  <c r="L4874" i="37"/>
  <c r="K4873" i="37"/>
  <c r="L4871" i="37"/>
  <c r="L4870" i="37"/>
  <c r="L4868" i="37"/>
  <c r="K4867" i="37"/>
  <c r="K4866" i="37"/>
  <c r="K4865" i="37"/>
  <c r="K4864" i="37"/>
  <c r="L4863" i="37"/>
  <c r="L4862" i="37"/>
  <c r="K4861" i="37"/>
  <c r="L4860" i="37"/>
  <c r="L4858" i="37"/>
  <c r="K4857" i="37"/>
  <c r="L4855" i="37"/>
  <c r="K4854" i="37"/>
  <c r="K4853" i="37"/>
  <c r="L4852" i="37"/>
  <c r="K4851" i="37"/>
  <c r="L4850" i="37"/>
  <c r="K4849" i="37"/>
  <c r="L4848" i="37"/>
  <c r="L4847" i="37"/>
  <c r="K4845" i="37"/>
  <c r="K4844" i="37"/>
  <c r="L4842" i="37"/>
  <c r="K4841" i="37"/>
  <c r="L4840" i="37"/>
  <c r="L4839" i="37"/>
  <c r="K4838" i="37"/>
  <c r="L4836" i="37"/>
  <c r="L4835" i="37"/>
  <c r="L4834" i="37"/>
  <c r="K4833" i="37"/>
  <c r="K4832" i="37"/>
  <c r="K4831" i="37"/>
  <c r="K4829" i="37"/>
  <c r="L4828" i="37"/>
  <c r="L4827" i="37"/>
  <c r="L4826" i="37"/>
  <c r="K4825" i="37"/>
  <c r="L4823" i="37"/>
  <c r="L4822" i="37"/>
  <c r="L4820" i="37"/>
  <c r="K4819" i="37"/>
  <c r="K4818" i="37"/>
  <c r="K4817" i="37"/>
  <c r="K4816" i="37"/>
  <c r="L4815" i="37"/>
  <c r="L4814" i="37"/>
  <c r="K4813" i="37"/>
  <c r="L4812" i="37"/>
  <c r="L4810" i="37"/>
  <c r="K4809" i="37"/>
  <c r="L4807" i="37"/>
  <c r="K4806" i="37"/>
  <c r="K4805" i="37"/>
  <c r="L4804" i="37"/>
  <c r="K4803" i="37"/>
  <c r="L4802" i="37"/>
  <c r="K4801" i="37"/>
  <c r="L4800" i="37"/>
  <c r="L4799" i="37"/>
  <c r="K4797" i="37"/>
  <c r="K4796" i="37"/>
  <c r="L4794" i="37"/>
  <c r="K4793" i="37"/>
  <c r="L4792" i="37"/>
  <c r="K4791" i="37"/>
  <c r="K4790" i="37"/>
  <c r="L4788" i="37"/>
  <c r="L4787" i="37"/>
  <c r="L4786" i="37"/>
  <c r="K4785" i="37"/>
  <c r="K4784" i="37"/>
  <c r="K4783" i="37"/>
  <c r="K4781" i="37"/>
  <c r="L4780" i="37"/>
  <c r="L4778" i="37"/>
  <c r="K4777" i="37"/>
  <c r="L4775" i="37"/>
  <c r="L4774" i="37"/>
  <c r="L4772" i="37"/>
  <c r="K4771" i="37"/>
  <c r="K4770" i="37"/>
  <c r="K4769" i="37"/>
  <c r="K4768" i="37"/>
  <c r="L4767" i="37"/>
  <c r="K4766" i="37"/>
  <c r="K4765" i="37"/>
  <c r="L4764" i="37"/>
  <c r="L4762" i="37"/>
  <c r="K4761" i="37"/>
  <c r="K4757" i="37"/>
  <c r="L4756" i="37"/>
  <c r="K4755" i="37"/>
  <c r="L4754" i="37"/>
  <c r="L4752" i="37"/>
  <c r="L4751" i="37"/>
  <c r="K4750" i="37"/>
  <c r="K4749" i="37"/>
  <c r="L4746" i="37"/>
  <c r="K4745" i="37"/>
  <c r="L4744" i="37"/>
  <c r="L4743" i="37"/>
  <c r="K4742" i="37"/>
  <c r="L4739" i="37"/>
  <c r="L4738" i="37"/>
  <c r="K4737" i="37"/>
  <c r="K4736" i="37"/>
  <c r="K4735" i="37"/>
  <c r="L4732" i="37"/>
  <c r="L4731" i="37"/>
  <c r="L4728" i="37"/>
  <c r="L4727" i="37"/>
  <c r="L4726" i="37"/>
  <c r="L4725" i="37"/>
  <c r="L4724" i="37"/>
  <c r="L4723" i="37"/>
  <c r="L4722" i="37"/>
  <c r="L4721" i="37"/>
  <c r="L4720" i="37"/>
  <c r="L4716" i="37"/>
  <c r="L4715" i="37"/>
  <c r="L4714" i="37"/>
  <c r="L4711" i="37"/>
  <c r="L4710" i="37"/>
  <c r="L4709" i="37"/>
  <c r="L4708" i="37"/>
  <c r="L4707" i="37"/>
  <c r="L4706" i="37"/>
  <c r="L4704" i="37"/>
  <c r="L4703" i="37"/>
  <c r="L4702" i="37"/>
  <c r="L4701" i="37"/>
  <c r="L4700" i="37"/>
  <c r="L4699" i="37"/>
  <c r="L4698" i="37"/>
  <c r="L4695" i="37"/>
  <c r="L4694" i="37"/>
  <c r="L4693" i="37"/>
  <c r="L4691" i="37"/>
  <c r="L4688" i="37"/>
  <c r="L4687" i="37"/>
  <c r="L4686" i="37"/>
  <c r="L4685" i="37"/>
  <c r="L4684" i="37"/>
  <c r="L4683" i="37"/>
  <c r="K4680" i="37"/>
  <c r="L4679" i="37"/>
  <c r="L4678" i="37"/>
  <c r="L4677" i="37"/>
  <c r="K4676" i="37"/>
  <c r="L4675" i="37"/>
  <c r="L4674" i="37"/>
  <c r="L4673" i="37"/>
  <c r="L4672" i="37"/>
  <c r="L4671" i="37"/>
  <c r="L4670" i="37"/>
  <c r="L4669" i="37"/>
  <c r="L4668" i="37"/>
  <c r="L4667" i="37"/>
  <c r="L4666" i="37"/>
  <c r="L4665" i="37"/>
  <c r="K4664" i="37"/>
  <c r="L4663" i="37"/>
  <c r="L4662" i="37"/>
  <c r="L4661" i="37"/>
  <c r="K4660" i="37"/>
  <c r="L4659" i="37"/>
  <c r="L4658" i="37"/>
  <c r="L4657" i="37"/>
  <c r="L4656" i="37"/>
  <c r="L4655" i="37"/>
  <c r="L4654" i="37"/>
  <c r="L4653" i="37"/>
  <c r="L4652" i="37"/>
  <c r="L4651" i="37"/>
  <c r="L4649" i="37"/>
  <c r="K4648" i="37"/>
  <c r="L4647" i="37"/>
  <c r="L4646" i="37"/>
  <c r="L4645" i="37"/>
  <c r="L4644" i="37"/>
  <c r="L4643" i="37"/>
  <c r="L4641" i="37"/>
  <c r="L4640" i="37"/>
  <c r="L4639" i="37"/>
  <c r="L4638" i="37"/>
  <c r="L4637" i="37"/>
  <c r="L4636" i="37"/>
  <c r="L4635" i="37"/>
  <c r="L4634" i="37"/>
  <c r="L4633" i="37"/>
  <c r="K4632" i="37"/>
  <c r="L4631" i="37"/>
  <c r="L4630" i="37"/>
  <c r="L4629" i="37"/>
  <c r="L4628" i="37"/>
  <c r="L4626" i="37"/>
  <c r="L4625" i="37"/>
  <c r="L4624" i="37"/>
  <c r="L4623" i="37"/>
  <c r="L4622" i="37"/>
  <c r="L4621" i="37"/>
  <c r="L4620" i="37"/>
  <c r="L4619" i="37"/>
  <c r="L4617" i="37"/>
  <c r="K4616" i="37"/>
  <c r="L4615" i="37"/>
  <c r="L4614" i="37"/>
  <c r="L4613" i="37"/>
  <c r="L4612" i="37"/>
  <c r="L4611" i="37"/>
  <c r="L4610" i="37"/>
  <c r="L4609" i="37"/>
  <c r="L4608" i="37"/>
  <c r="L4607" i="37"/>
  <c r="L4606" i="37"/>
  <c r="L4605" i="37"/>
  <c r="L4604" i="37"/>
  <c r="L4603" i="37"/>
  <c r="L4602" i="37"/>
  <c r="L4601" i="37"/>
  <c r="K4600" i="37"/>
  <c r="L4599" i="37"/>
  <c r="L4598" i="37"/>
  <c r="L4597" i="37"/>
  <c r="L4596" i="37"/>
  <c r="L4595" i="37"/>
  <c r="L4594" i="37"/>
  <c r="L4593" i="37"/>
  <c r="L4592" i="37"/>
  <c r="L4591" i="37"/>
  <c r="L4590" i="37"/>
  <c r="L4589" i="37"/>
  <c r="L4588" i="37"/>
  <c r="L4587" i="37"/>
  <c r="L4586" i="37"/>
  <c r="L4585" i="37"/>
  <c r="K4584" i="37"/>
  <c r="L4583" i="37"/>
  <c r="L4582" i="37"/>
  <c r="L4581" i="37"/>
  <c r="L4580" i="37"/>
  <c r="L4579" i="37"/>
  <c r="L4578" i="37"/>
  <c r="L4577" i="37"/>
  <c r="L4576" i="37"/>
  <c r="L4575" i="37"/>
  <c r="L4574" i="37"/>
  <c r="L4573" i="37"/>
  <c r="L4572" i="37"/>
  <c r="L4571" i="37"/>
  <c r="L4570" i="37"/>
  <c r="L4569" i="37"/>
  <c r="K4568" i="37"/>
  <c r="L4567" i="37"/>
  <c r="L4566" i="37"/>
  <c r="L4565" i="37"/>
  <c r="L4563" i="37"/>
  <c r="L4562" i="37"/>
  <c r="L4561" i="37"/>
  <c r="L4560" i="37"/>
  <c r="L4559" i="37"/>
  <c r="L4558" i="37"/>
  <c r="L4557" i="37"/>
  <c r="L4556" i="37"/>
  <c r="L4555" i="37"/>
  <c r="L4554" i="37"/>
  <c r="L4553" i="37"/>
  <c r="K4552" i="37"/>
  <c r="L4551" i="37"/>
  <c r="L4550" i="37"/>
  <c r="L4549" i="37"/>
  <c r="L4548" i="37"/>
  <c r="L4546" i="37"/>
  <c r="L4545" i="37"/>
  <c r="L4544" i="37"/>
  <c r="L4543" i="37"/>
  <c r="L4542" i="37"/>
  <c r="L4541" i="37"/>
  <c r="L4540" i="37"/>
  <c r="L4539" i="37"/>
  <c r="L4538" i="37"/>
  <c r="L4537" i="37"/>
  <c r="K4536" i="37"/>
  <c r="L4535" i="37"/>
  <c r="L4534" i="37"/>
  <c r="L4533" i="37"/>
  <c r="L4532" i="37"/>
  <c r="L4531" i="37"/>
  <c r="L4529" i="37"/>
  <c r="L4528" i="37"/>
  <c r="L4527" i="37"/>
  <c r="L4526" i="37"/>
  <c r="L4525" i="37"/>
  <c r="L4524" i="37"/>
  <c r="L4523" i="37"/>
  <c r="L4522" i="37"/>
  <c r="L4521" i="37"/>
  <c r="K4520" i="37"/>
  <c r="L4519" i="37"/>
  <c r="L4518" i="37"/>
  <c r="L4517" i="37"/>
  <c r="L4516" i="37"/>
  <c r="L4515" i="37"/>
  <c r="L4514" i="37"/>
  <c r="L4513" i="37"/>
  <c r="L4512" i="37"/>
  <c r="L4511" i="37"/>
  <c r="L4510" i="37"/>
  <c r="L4509" i="37"/>
  <c r="L4508" i="37"/>
  <c r="L4507" i="37"/>
  <c r="K4506" i="37"/>
  <c r="L4505" i="37"/>
  <c r="L4504" i="37"/>
  <c r="L4503" i="37"/>
  <c r="L4502" i="37"/>
  <c r="L4501" i="37"/>
  <c r="L4500" i="37"/>
  <c r="L4499" i="37"/>
  <c r="L4498" i="37"/>
  <c r="L4497" i="37"/>
  <c r="L4496" i="37"/>
  <c r="L4495" i="37"/>
  <c r="K4494" i="37"/>
  <c r="L4493" i="37"/>
  <c r="L4492" i="37"/>
  <c r="L4491" i="37"/>
  <c r="K4490" i="37"/>
  <c r="L4489" i="37"/>
  <c r="K4488" i="37"/>
  <c r="L4487" i="37"/>
  <c r="L4486" i="37"/>
  <c r="L4485" i="37"/>
  <c r="L4484" i="37"/>
  <c r="L4483" i="37"/>
  <c r="K4482" i="37"/>
  <c r="L4481" i="37"/>
  <c r="L4480" i="37"/>
  <c r="L4479" i="37"/>
  <c r="L4478" i="37"/>
  <c r="L4477" i="37"/>
  <c r="K4476" i="37"/>
  <c r="L4475" i="37"/>
  <c r="L4474" i="37"/>
  <c r="L4473" i="37"/>
  <c r="L4472" i="37"/>
  <c r="L4471" i="37"/>
  <c r="L4469" i="37"/>
  <c r="L4468" i="37"/>
  <c r="L4467" i="37"/>
  <c r="K4466" i="37"/>
  <c r="L4465" i="37"/>
  <c r="K4464" i="37"/>
  <c r="L4462" i="37"/>
  <c r="L4461" i="37"/>
  <c r="L4460" i="37"/>
  <c r="L4459" i="37"/>
  <c r="L4458" i="37"/>
  <c r="L4457" i="37"/>
  <c r="L4455" i="37"/>
  <c r="L4454" i="37"/>
  <c r="L4453" i="37"/>
  <c r="K4452" i="37"/>
  <c r="L4451" i="37"/>
  <c r="L4450" i="37"/>
  <c r="L4449" i="37"/>
  <c r="L4448" i="37"/>
  <c r="L4447" i="37"/>
  <c r="K4446" i="37"/>
  <c r="L4445" i="37"/>
  <c r="L4444" i="37"/>
  <c r="L4443" i="37"/>
  <c r="K4442" i="37"/>
  <c r="L4441" i="37"/>
  <c r="K4440" i="37"/>
  <c r="L4439" i="37"/>
  <c r="K4438" i="37"/>
  <c r="L4437" i="37"/>
  <c r="L4436" i="37"/>
  <c r="L4435" i="37"/>
  <c r="L4434" i="37"/>
  <c r="L4433" i="37"/>
  <c r="L4432" i="37"/>
  <c r="L4431" i="37"/>
  <c r="L4430" i="37"/>
  <c r="L4429" i="37"/>
  <c r="L4428" i="37"/>
  <c r="L4426" i="37"/>
  <c r="L4425" i="37"/>
  <c r="L4424" i="37"/>
  <c r="L4423" i="37"/>
  <c r="K4422" i="37"/>
  <c r="L4421" i="37"/>
  <c r="L4420" i="37"/>
  <c r="L4419" i="37"/>
  <c r="K4418" i="37"/>
  <c r="L4417" i="37"/>
  <c r="K4416" i="37"/>
  <c r="L4415" i="37"/>
  <c r="L4414" i="37"/>
  <c r="L4413" i="37"/>
  <c r="L4412" i="37"/>
  <c r="L4411" i="37"/>
  <c r="L4410" i="37"/>
  <c r="L4409" i="37"/>
  <c r="L4408" i="37"/>
  <c r="L4407" i="37"/>
  <c r="L4406" i="37"/>
  <c r="L4405" i="37"/>
  <c r="K4404" i="37"/>
  <c r="L4403" i="37"/>
  <c r="L4402" i="37"/>
  <c r="L4401" i="37"/>
  <c r="K4400" i="37"/>
  <c r="L4399" i="37"/>
  <c r="K4398" i="37"/>
  <c r="L4396" i="37"/>
  <c r="L4395" i="37"/>
  <c r="K4394" i="37"/>
  <c r="L4393" i="37"/>
  <c r="L4392" i="37"/>
  <c r="L4391" i="37"/>
  <c r="L4390" i="37"/>
  <c r="L4389" i="37"/>
  <c r="L4388" i="37"/>
  <c r="L4387" i="37"/>
  <c r="L4386" i="37"/>
  <c r="L4385" i="37"/>
  <c r="L4384" i="37"/>
  <c r="L4383" i="37"/>
  <c r="L4382" i="37"/>
  <c r="L4381" i="37"/>
  <c r="K4380" i="37"/>
  <c r="L4379" i="37"/>
  <c r="L4378" i="37"/>
  <c r="L4377" i="37"/>
  <c r="K4376" i="37"/>
  <c r="L4375" i="37"/>
  <c r="K4374" i="37"/>
  <c r="L4373" i="37"/>
  <c r="L4372" i="37"/>
  <c r="L4371" i="37"/>
  <c r="K4370" i="37"/>
  <c r="L4369" i="37"/>
  <c r="L4368" i="37"/>
  <c r="L4367" i="37"/>
  <c r="K4366" i="37"/>
  <c r="L4365" i="37"/>
  <c r="L4364" i="37"/>
  <c r="L4363" i="37"/>
  <c r="L4362" i="37"/>
  <c r="L4361" i="37"/>
  <c r="L4360" i="37"/>
  <c r="L4359" i="37"/>
  <c r="K4358" i="37"/>
  <c r="L4357" i="37"/>
  <c r="L145" i="37"/>
  <c r="K19" i="37"/>
  <c r="N9" i="41" l="1"/>
  <c r="M8" i="41" a="1"/>
  <c r="M8" i="41" s="1"/>
  <c r="L8" i="41" a="1"/>
  <c r="L8" i="41" s="1"/>
  <c r="L8" i="43" a="1"/>
  <c r="L8" i="43" s="1"/>
  <c r="L9" i="43" s="1" a="1"/>
  <c r="L9" i="43" s="1"/>
  <c r="L9" i="42" a="1"/>
  <c r="L9" i="42" s="1"/>
  <c r="L10" i="42" s="1" a="1"/>
  <c r="L10" i="42" s="1"/>
  <c r="L11" i="42" s="1" a="1"/>
  <c r="L11" i="42" s="1"/>
  <c r="M8" i="42" a="1"/>
  <c r="M8" i="42" s="1"/>
  <c r="M8" i="43" a="1"/>
  <c r="M8" i="43" s="1"/>
  <c r="N10" i="43"/>
  <c r="N9" i="42"/>
  <c r="T274" i="40"/>
  <c r="T275" i="40" s="1"/>
  <c r="N274" i="40"/>
  <c r="N275" i="40" s="1"/>
  <c r="Q268" i="40"/>
  <c r="M268" i="40"/>
  <c r="U274" i="40"/>
  <c r="U275" i="40" s="1"/>
  <c r="L274" i="40"/>
  <c r="L275" i="40" s="1"/>
  <c r="R268" i="40"/>
  <c r="V274" i="40"/>
  <c r="V275" i="40" s="1"/>
  <c r="U268" i="40"/>
  <c r="M274" i="40"/>
  <c r="M275" i="40" s="1"/>
  <c r="O268" i="40"/>
  <c r="J274" i="40"/>
  <c r="J275" i="40" s="1"/>
  <c r="J268" i="40"/>
  <c r="K274" i="40"/>
  <c r="K275" i="40" s="1"/>
  <c r="S268" i="40"/>
  <c r="V268" i="40"/>
  <c r="T268" i="40"/>
  <c r="O274" i="40"/>
  <c r="O275" i="40" s="1"/>
  <c r="R274" i="40"/>
  <c r="R275" i="40" s="1"/>
  <c r="K268" i="40"/>
  <c r="Q274" i="40"/>
  <c r="Q275" i="40" s="1"/>
  <c r="N268" i="40"/>
  <c r="P268" i="40"/>
  <c r="P274" i="40"/>
  <c r="P275" i="40" s="1"/>
  <c r="L268" i="40"/>
  <c r="S274" i="40"/>
  <c r="S275" i="40" s="1"/>
  <c r="E6" i="40"/>
  <c r="G6" i="40" s="1"/>
  <c r="B6" i="40"/>
  <c r="A7" i="40" s="1"/>
  <c r="K4971" i="37"/>
  <c r="K6175" i="37"/>
  <c r="K5065" i="37"/>
  <c r="K4595" i="37"/>
  <c r="K4562" i="37"/>
  <c r="L5062" i="37"/>
  <c r="K145" i="37"/>
  <c r="M145" i="37" s="1"/>
  <c r="L6352" i="37"/>
  <c r="K7119" i="37"/>
  <c r="K5782" i="37"/>
  <c r="L4374" i="37"/>
  <c r="L4947" i="37"/>
  <c r="L7255" i="37"/>
  <c r="L7290" i="37"/>
  <c r="L7565" i="37"/>
  <c r="K8095" i="37"/>
  <c r="L5605" i="37"/>
  <c r="L5487" i="37"/>
  <c r="L7642" i="37"/>
  <c r="K4754" i="37"/>
  <c r="L7620" i="37"/>
  <c r="K4462" i="37"/>
  <c r="L6228" i="37"/>
  <c r="L7246" i="37"/>
  <c r="K8100" i="37"/>
  <c r="L6099" i="37"/>
  <c r="K7132" i="37"/>
  <c r="K5581" i="37"/>
  <c r="K5913" i="37"/>
  <c r="L5924" i="37"/>
  <c r="L6007" i="37"/>
  <c r="K6717" i="37"/>
  <c r="L6860" i="37"/>
  <c r="K7878" i="37"/>
  <c r="L5537" i="37"/>
  <c r="K6092" i="37"/>
  <c r="L6422" i="37"/>
  <c r="L6648" i="37"/>
  <c r="K7619" i="37"/>
  <c r="K5575" i="37"/>
  <c r="L5859" i="37"/>
  <c r="K6436" i="37"/>
  <c r="L8299" i="37"/>
  <c r="L6236" i="37"/>
  <c r="L7139" i="37"/>
  <c r="L7150" i="37"/>
  <c r="K7173" i="37"/>
  <c r="L7208" i="37"/>
  <c r="K7919" i="37"/>
  <c r="K4379" i="37"/>
  <c r="L4438" i="37"/>
  <c r="L5742" i="37"/>
  <c r="K6609" i="37"/>
  <c r="K7315" i="37"/>
  <c r="K7570" i="37"/>
  <c r="K7991" i="37"/>
  <c r="K4767" i="37"/>
  <c r="L5429" i="37"/>
  <c r="L6386" i="37"/>
  <c r="K6901" i="37"/>
  <c r="L7194" i="37"/>
  <c r="K7216" i="37"/>
  <c r="K8039" i="37"/>
  <c r="K8202" i="37"/>
  <c r="L4452" i="37"/>
  <c r="L5097" i="37"/>
  <c r="L5442" i="37"/>
  <c r="K5535" i="37"/>
  <c r="L5885" i="37"/>
  <c r="L6037" i="37"/>
  <c r="L6095" i="37"/>
  <c r="L7888" i="37"/>
  <c r="L8193" i="37"/>
  <c r="L4899" i="37"/>
  <c r="K5466" i="37"/>
  <c r="L7378" i="37"/>
  <c r="L7389" i="37"/>
  <c r="K7459" i="37"/>
  <c r="L7725" i="37"/>
  <c r="L8124" i="37"/>
  <c r="L8254" i="37"/>
  <c r="K4643" i="37"/>
  <c r="K4855" i="37"/>
  <c r="K5549" i="37"/>
  <c r="K6121" i="37"/>
  <c r="L6744" i="37"/>
  <c r="L6862" i="37"/>
  <c r="K6896" i="37"/>
  <c r="K7189" i="37"/>
  <c r="L7279" i="37"/>
  <c r="L7300" i="37"/>
  <c r="L7311" i="37"/>
  <c r="K7438" i="37"/>
  <c r="K7520" i="37"/>
  <c r="L7634" i="37"/>
  <c r="L7644" i="37"/>
  <c r="K7822" i="37"/>
  <c r="K4786" i="37"/>
  <c r="L5426" i="37"/>
  <c r="K5880" i="37"/>
  <c r="K6487" i="37"/>
  <c r="K6735" i="37"/>
  <c r="K6875" i="37"/>
  <c r="L7533" i="37"/>
  <c r="K4598" i="37"/>
  <c r="K4924" i="37"/>
  <c r="K5511" i="37"/>
  <c r="L5522" i="37"/>
  <c r="L5750" i="37"/>
  <c r="L5773" i="37"/>
  <c r="K5906" i="37"/>
  <c r="K6067" i="37"/>
  <c r="L6626" i="37"/>
  <c r="L7231" i="37"/>
  <c r="L7605" i="37"/>
  <c r="K7752" i="37"/>
  <c r="K7798" i="37"/>
  <c r="K8019" i="37"/>
  <c r="K8029" i="37"/>
  <c r="K4716" i="37"/>
  <c r="K4727" i="37"/>
  <c r="L4771" i="37"/>
  <c r="K4792" i="37"/>
  <c r="K4956" i="37"/>
  <c r="K5607" i="37"/>
  <c r="K5730" i="37"/>
  <c r="L6123" i="37"/>
  <c r="K6285" i="37"/>
  <c r="K6319" i="37"/>
  <c r="L6718" i="37"/>
  <c r="L6774" i="37"/>
  <c r="L6866" i="37"/>
  <c r="K6888" i="37"/>
  <c r="K6999" i="37"/>
  <c r="K7010" i="37"/>
  <c r="L7102" i="37"/>
  <c r="K7190" i="37"/>
  <c r="L7350" i="37"/>
  <c r="L7405" i="37"/>
  <c r="L8184" i="37"/>
  <c r="K5490" i="37"/>
  <c r="L6920" i="37"/>
  <c r="K7056" i="37"/>
  <c r="K7451" i="37"/>
  <c r="L7660" i="37"/>
  <c r="K7929" i="37"/>
  <c r="K8064" i="37"/>
  <c r="L8130" i="37"/>
  <c r="K8140" i="37"/>
  <c r="L8195" i="37"/>
  <c r="L8227" i="37"/>
  <c r="L4476" i="37"/>
  <c r="K4499" i="37"/>
  <c r="K4532" i="37"/>
  <c r="K4659" i="37"/>
  <c r="K4752" i="37"/>
  <c r="L4861" i="37"/>
  <c r="K5469" i="37"/>
  <c r="K5599" i="37"/>
  <c r="L5676" i="37"/>
  <c r="K5710" i="37"/>
  <c r="K5865" i="37"/>
  <c r="L6367" i="37"/>
  <c r="L6469" i="37"/>
  <c r="K6491" i="37"/>
  <c r="L6710" i="37"/>
  <c r="L6859" i="37"/>
  <c r="K7011" i="37"/>
  <c r="K7115" i="37"/>
  <c r="L8151" i="37"/>
  <c r="L8251" i="37"/>
  <c r="L8273" i="37"/>
  <c r="K4522" i="37"/>
  <c r="L4785" i="37"/>
  <c r="K4896" i="37"/>
  <c r="L4927" i="37"/>
  <c r="L4980" i="37"/>
  <c r="K5461" i="37"/>
  <c r="L5525" i="37"/>
  <c r="L5589" i="37"/>
  <c r="K5722" i="37"/>
  <c r="L5845" i="37"/>
  <c r="L5856" i="37"/>
  <c r="L6208" i="37"/>
  <c r="L6311" i="37"/>
  <c r="L6551" i="37"/>
  <c r="K6732" i="37"/>
  <c r="K6933" i="37"/>
  <c r="K6944" i="37"/>
  <c r="K7278" i="37"/>
  <c r="K7318" i="37"/>
  <c r="L7463" i="37"/>
  <c r="K7651" i="37"/>
  <c r="K7800" i="37"/>
  <c r="L7810" i="37"/>
  <c r="K7820" i="37"/>
  <c r="L8534" i="37"/>
  <c r="L4818" i="37"/>
  <c r="L4853" i="37"/>
  <c r="K4874" i="37"/>
  <c r="K4918" i="37"/>
  <c r="L4949" i="37"/>
  <c r="K4959" i="37"/>
  <c r="K4992" i="37"/>
  <c r="L5003" i="37"/>
  <c r="K5083" i="37"/>
  <c r="L5547" i="37"/>
  <c r="K5610" i="37"/>
  <c r="L5620" i="37"/>
  <c r="K5677" i="37"/>
  <c r="K7203" i="37"/>
  <c r="L7443" i="37"/>
  <c r="L8066" i="37"/>
  <c r="L7476" i="37"/>
  <c r="K7832" i="37"/>
  <c r="K7867" i="37"/>
  <c r="K7932" i="37"/>
  <c r="K8057" i="37"/>
  <c r="L8198" i="37"/>
  <c r="L4909" i="37"/>
  <c r="L4929" i="37"/>
  <c r="K5669" i="37"/>
  <c r="K5746" i="37"/>
  <c r="K5814" i="37"/>
  <c r="K5837" i="37"/>
  <c r="K5868" i="37"/>
  <c r="K5946" i="37"/>
  <c r="K6416" i="37"/>
  <c r="K6565" i="37"/>
  <c r="K6575" i="37"/>
  <c r="K6893" i="37"/>
  <c r="K6902" i="37"/>
  <c r="K7014" i="37"/>
  <c r="K7237" i="37"/>
  <c r="L7270" i="37"/>
  <c r="L8135" i="37"/>
  <c r="L8145" i="37"/>
  <c r="L8222" i="37"/>
  <c r="K4471" i="37"/>
  <c r="K4504" i="37"/>
  <c r="K4799" i="37"/>
  <c r="L5030" i="37"/>
  <c r="L5583" i="37"/>
  <c r="K5613" i="37"/>
  <c r="K5971" i="37"/>
  <c r="K6212" i="37"/>
  <c r="L6407" i="37"/>
  <c r="L6566" i="37"/>
  <c r="K6669" i="37"/>
  <c r="K6984" i="37"/>
  <c r="L7196" i="37"/>
  <c r="K7403" i="37"/>
  <c r="L7490" i="37"/>
  <c r="L7513" i="37"/>
  <c r="K7760" i="37"/>
  <c r="L7804" i="37"/>
  <c r="L7814" i="37"/>
  <c r="K8290" i="37"/>
  <c r="L8550" i="37"/>
  <c r="K7535" i="37"/>
  <c r="K7592" i="37"/>
  <c r="K7870" i="37"/>
  <c r="K7971" i="37"/>
  <c r="L8313" i="37"/>
  <c r="K6137" i="37"/>
  <c r="L6187" i="37"/>
  <c r="K6489" i="37"/>
  <c r="K6595" i="37"/>
  <c r="L6660" i="37"/>
  <c r="K6812" i="37"/>
  <c r="L6822" i="37"/>
  <c r="K6864" i="37"/>
  <c r="L6894" i="37"/>
  <c r="L6942" i="37"/>
  <c r="L7036" i="37"/>
  <c r="L4464" i="37"/>
  <c r="K4515" i="37"/>
  <c r="K4804" i="37"/>
  <c r="K5423" i="37"/>
  <c r="L7552" i="37"/>
  <c r="K7664" i="37"/>
  <c r="K7728" i="37"/>
  <c r="K7840" i="37"/>
  <c r="K7862" i="37"/>
  <c r="K8052" i="37"/>
  <c r="K8094" i="37"/>
  <c r="K8103" i="37"/>
  <c r="L8150" i="37"/>
  <c r="K8300" i="37"/>
  <c r="L8379" i="37"/>
  <c r="L8450" i="37"/>
  <c r="L8566" i="37"/>
  <c r="L4380" i="37"/>
  <c r="K4391" i="37"/>
  <c r="L4446" i="37"/>
  <c r="K4474" i="37"/>
  <c r="K4646" i="37"/>
  <c r="K4666" i="37"/>
  <c r="K4675" i="37"/>
  <c r="K4787" i="37"/>
  <c r="L4796" i="37"/>
  <c r="K4888" i="37"/>
  <c r="K4944" i="37"/>
  <c r="K5081" i="37"/>
  <c r="K5101" i="37"/>
  <c r="L5484" i="37"/>
  <c r="K5514" i="37"/>
  <c r="L5533" i="37"/>
  <c r="L5650" i="37"/>
  <c r="L5907" i="37"/>
  <c r="K5928" i="37"/>
  <c r="L5939" i="37"/>
  <c r="K6188" i="37"/>
  <c r="K6361" i="37"/>
  <c r="K6500" i="37"/>
  <c r="L6847" i="37"/>
  <c r="L6903" i="37"/>
  <c r="K7029" i="37"/>
  <c r="L7091" i="37"/>
  <c r="L7320" i="37"/>
  <c r="K7534" i="37"/>
  <c r="L7586" i="37"/>
  <c r="K7596" i="37"/>
  <c r="K7656" i="37"/>
  <c r="K7699" i="37"/>
  <c r="K7794" i="37"/>
  <c r="L7987" i="37"/>
  <c r="L8220" i="37"/>
  <c r="L8474" i="37"/>
  <c r="K4402" i="37"/>
  <c r="K4516" i="37"/>
  <c r="K4537" i="37"/>
  <c r="K4548" i="37"/>
  <c r="K4602" i="37"/>
  <c r="K4658" i="37"/>
  <c r="K4739" i="37"/>
  <c r="L4817" i="37"/>
  <c r="K4860" i="37"/>
  <c r="K4870" i="37"/>
  <c r="L4879" i="37"/>
  <c r="L5037" i="37"/>
  <c r="L5465" i="37"/>
  <c r="L5506" i="37"/>
  <c r="L5582" i="37"/>
  <c r="L5609" i="37"/>
  <c r="K5661" i="37"/>
  <c r="L5670" i="37"/>
  <c r="L5714" i="37"/>
  <c r="K5754" i="37"/>
  <c r="L5765" i="37"/>
  <c r="L5798" i="37"/>
  <c r="K5838" i="37"/>
  <c r="L5857" i="37"/>
  <c r="K6119" i="37"/>
  <c r="K6160" i="37"/>
  <c r="K4486" i="37"/>
  <c r="K4570" i="37"/>
  <c r="K4626" i="37"/>
  <c r="L4676" i="37"/>
  <c r="K4687" i="37"/>
  <c r="K4898" i="37"/>
  <c r="L4908" i="37"/>
  <c r="L4985" i="37"/>
  <c r="L5515" i="37"/>
  <c r="L5534" i="37"/>
  <c r="L5563" i="37"/>
  <c r="K5887" i="37"/>
  <c r="L6055" i="37"/>
  <c r="L6088" i="37"/>
  <c r="L6181" i="37"/>
  <c r="K6189" i="37"/>
  <c r="L6298" i="37"/>
  <c r="K6524" i="37"/>
  <c r="K6631" i="37"/>
  <c r="L6674" i="37"/>
  <c r="L6783" i="37"/>
  <c r="L6955" i="37"/>
  <c r="L7030" i="37"/>
  <c r="K7072" i="37"/>
  <c r="K7526" i="37"/>
  <c r="L7629" i="37"/>
  <c r="L7690" i="37"/>
  <c r="K7712" i="37"/>
  <c r="L7730" i="37"/>
  <c r="L7882" i="37"/>
  <c r="K8126" i="37"/>
  <c r="L8161" i="37"/>
  <c r="K8183" i="37"/>
  <c r="K8212" i="37"/>
  <c r="K8242" i="37"/>
  <c r="L8262" i="37"/>
  <c r="L6430" i="37"/>
  <c r="K6451" i="37"/>
  <c r="L6796" i="37"/>
  <c r="L6807" i="37"/>
  <c r="K7064" i="37"/>
  <c r="K7084" i="37"/>
  <c r="K7221" i="37"/>
  <c r="L7380" i="37"/>
  <c r="L7401" i="37"/>
  <c r="K7547" i="37"/>
  <c r="L7797" i="37"/>
  <c r="K7875" i="37"/>
  <c r="K8127" i="37"/>
  <c r="L8153" i="37"/>
  <c r="K8162" i="37"/>
  <c r="K8263" i="37"/>
  <c r="L8339" i="37"/>
  <c r="L8618" i="37"/>
  <c r="K4450" i="37"/>
  <c r="K4469" i="37"/>
  <c r="L4660" i="37"/>
  <c r="K4772" i="37"/>
  <c r="L4791" i="37"/>
  <c r="L4819" i="37"/>
  <c r="L4873" i="37"/>
  <c r="L4892" i="37"/>
  <c r="L4928" i="37"/>
  <c r="L5084" i="37"/>
  <c r="K5509" i="37"/>
  <c r="K5517" i="37"/>
  <c r="L5604" i="37"/>
  <c r="K5738" i="37"/>
  <c r="L5822" i="37"/>
  <c r="L5841" i="37"/>
  <c r="K6143" i="37"/>
  <c r="L6345" i="37"/>
  <c r="K6355" i="37"/>
  <c r="L6516" i="37"/>
  <c r="L6526" i="37"/>
  <c r="L6612" i="37"/>
  <c r="K6818" i="37"/>
  <c r="K6891" i="37"/>
  <c r="K6907" i="37"/>
  <c r="K6992" i="37"/>
  <c r="K7074" i="37"/>
  <c r="L7486" i="37"/>
  <c r="L7621" i="37"/>
  <c r="K7631" i="37"/>
  <c r="L7714" i="37"/>
  <c r="L7743" i="37"/>
  <c r="L7753" i="37"/>
  <c r="L7835" i="37"/>
  <c r="L7884" i="37"/>
  <c r="K7904" i="37"/>
  <c r="K4563" i="37"/>
  <c r="K4671" i="37"/>
  <c r="K4724" i="37"/>
  <c r="L4784" i="37"/>
  <c r="K4800" i="37"/>
  <c r="K4883" i="37"/>
  <c r="L4968" i="37"/>
  <c r="L5468" i="37"/>
  <c r="L5556" i="37"/>
  <c r="L5596" i="37"/>
  <c r="L5612" i="37"/>
  <c r="L5633" i="37"/>
  <c r="L5718" i="37"/>
  <c r="K5802" i="37"/>
  <c r="K5813" i="37"/>
  <c r="K5881" i="37"/>
  <c r="K6025" i="37"/>
  <c r="K6213" i="37"/>
  <c r="L6291" i="37"/>
  <c r="L6442" i="37"/>
  <c r="K6561" i="37"/>
  <c r="K6580" i="37"/>
  <c r="K6657" i="37"/>
  <c r="K6776" i="37"/>
  <c r="L6940" i="37"/>
  <c r="L7183" i="37"/>
  <c r="L7381" i="37"/>
  <c r="K8147" i="37"/>
  <c r="K8154" i="37"/>
  <c r="L8185" i="37"/>
  <c r="K8352" i="37"/>
  <c r="K7734" i="37"/>
  <c r="L7827" i="37"/>
  <c r="K7859" i="37"/>
  <c r="L7917" i="37"/>
  <c r="L7896" i="37"/>
  <c r="K7949" i="37"/>
  <c r="K8092" i="37"/>
  <c r="K8111" i="37"/>
  <c r="L8217" i="37"/>
  <c r="K8226" i="37"/>
  <c r="L8247" i="37"/>
  <c r="L8289" i="37"/>
  <c r="K4399" i="37"/>
  <c r="K4433" i="37"/>
  <c r="K4514" i="37"/>
  <c r="K4673" i="37"/>
  <c r="L4736" i="37"/>
  <c r="K4746" i="37"/>
  <c r="K4895" i="37"/>
  <c r="L4913" i="37"/>
  <c r="L4923" i="37"/>
  <c r="K4930" i="37"/>
  <c r="L4950" i="37"/>
  <c r="L5002" i="37"/>
  <c r="K5024" i="37"/>
  <c r="L5034" i="37"/>
  <c r="L5430" i="37"/>
  <c r="L5441" i="37"/>
  <c r="L5569" i="37"/>
  <c r="L5598" i="37"/>
  <c r="K5658" i="37"/>
  <c r="L5668" i="37"/>
  <c r="K5825" i="37"/>
  <c r="L5836" i="37"/>
  <c r="K5855" i="37"/>
  <c r="K6084" i="37"/>
  <c r="L6157" i="37"/>
  <c r="L6166" i="37"/>
  <c r="L6284" i="37"/>
  <c r="L6478" i="37"/>
  <c r="K6745" i="37"/>
  <c r="L7027" i="37"/>
  <c r="L7099" i="37"/>
  <c r="K7351" i="37"/>
  <c r="L7414" i="37"/>
  <c r="L7468" i="37"/>
  <c r="K7522" i="37"/>
  <c r="L7717" i="37"/>
  <c r="K7727" i="37"/>
  <c r="K5927" i="37"/>
  <c r="L5927" i="37"/>
  <c r="L6656" i="37"/>
  <c r="K6656" i="37"/>
  <c r="K4375" i="37"/>
  <c r="K4426" i="37"/>
  <c r="L4482" i="37"/>
  <c r="K4518" i="37"/>
  <c r="K4569" i="37"/>
  <c r="K4611" i="37"/>
  <c r="K4655" i="37"/>
  <c r="K4703" i="37"/>
  <c r="K4722" i="37"/>
  <c r="L4745" i="37"/>
  <c r="K4780" i="37"/>
  <c r="L4803" i="37"/>
  <c r="L4844" i="37"/>
  <c r="L4880" i="37"/>
  <c r="L4948" i="37"/>
  <c r="K4965" i="37"/>
  <c r="L4991" i="37"/>
  <c r="K5020" i="37"/>
  <c r="K5029" i="37"/>
  <c r="L5056" i="37"/>
  <c r="K5530" i="37"/>
  <c r="K5554" i="37"/>
  <c r="L5561" i="37"/>
  <c r="L5637" i="37"/>
  <c r="K5645" i="37"/>
  <c r="L5653" i="37"/>
  <c r="K5687" i="37"/>
  <c r="K5734" i="37"/>
  <c r="K5872" i="37"/>
  <c r="L5872" i="37"/>
  <c r="L5965" i="37"/>
  <c r="L5975" i="37"/>
  <c r="K5984" i="37"/>
  <c r="K6029" i="37"/>
  <c r="K6145" i="37"/>
  <c r="K6265" i="37"/>
  <c r="L6313" i="37"/>
  <c r="K6333" i="37"/>
  <c r="K6343" i="37"/>
  <c r="K6381" i="37"/>
  <c r="L6415" i="37"/>
  <c r="K6415" i="37"/>
  <c r="K6434" i="37"/>
  <c r="L6434" i="37"/>
  <c r="L6443" i="37"/>
  <c r="K6452" i="37"/>
  <c r="L6463" i="37"/>
  <c r="K6463" i="37"/>
  <c r="K6513" i="37"/>
  <c r="L6564" i="37"/>
  <c r="L6613" i="37"/>
  <c r="K6613" i="37"/>
  <c r="L5833" i="37"/>
  <c r="K5833" i="37"/>
  <c r="L6173" i="37"/>
  <c r="K6173" i="37"/>
  <c r="L5450" i="37"/>
  <c r="L5460" i="37"/>
  <c r="K5474" i="37"/>
  <c r="L5489" i="37"/>
  <c r="L5508" i="37"/>
  <c r="K5562" i="37"/>
  <c r="K5629" i="37"/>
  <c r="K5663" i="37"/>
  <c r="L5726" i="37"/>
  <c r="K5770" i="37"/>
  <c r="K5778" i="37"/>
  <c r="L5797" i="37"/>
  <c r="K5816" i="37"/>
  <c r="L5816" i="37"/>
  <c r="L5905" i="37"/>
  <c r="L5920" i="37"/>
  <c r="K5976" i="37"/>
  <c r="K6014" i="37"/>
  <c r="K6023" i="37"/>
  <c r="K6049" i="37"/>
  <c r="K6058" i="37"/>
  <c r="L6077" i="37"/>
  <c r="L6147" i="37"/>
  <c r="K6147" i="37"/>
  <c r="L6249" i="37"/>
  <c r="L6277" i="37"/>
  <c r="K6406" i="37"/>
  <c r="L6406" i="37"/>
  <c r="K6444" i="37"/>
  <c r="K6464" i="37"/>
  <c r="L6504" i="37"/>
  <c r="L6535" i="37"/>
  <c r="K6535" i="37"/>
  <c r="K6583" i="37"/>
  <c r="L4398" i="37"/>
  <c r="K4428" i="37"/>
  <c r="L4494" i="37"/>
  <c r="K4531" i="37"/>
  <c r="K4657" i="37"/>
  <c r="K4674" i="37"/>
  <c r="K4732" i="37"/>
  <c r="L4755" i="37"/>
  <c r="L4816" i="37"/>
  <c r="K4875" i="37"/>
  <c r="K4882" i="37"/>
  <c r="L4943" i="37"/>
  <c r="K5040" i="37"/>
  <c r="K5049" i="37"/>
  <c r="K5068" i="37"/>
  <c r="L5078" i="37"/>
  <c r="L5467" i="37"/>
  <c r="L5516" i="37"/>
  <c r="L5532" i="37"/>
  <c r="L5548" i="37"/>
  <c r="L5570" i="37"/>
  <c r="L5580" i="37"/>
  <c r="L5588" i="37"/>
  <c r="K5597" i="37"/>
  <c r="L5611" i="37"/>
  <c r="K5639" i="37"/>
  <c r="K5647" i="37"/>
  <c r="L5655" i="37"/>
  <c r="L5709" i="37"/>
  <c r="L5789" i="37"/>
  <c r="K5834" i="37"/>
  <c r="K5914" i="37"/>
  <c r="L5940" i="37"/>
  <c r="K5949" i="37"/>
  <c r="L5959" i="37"/>
  <c r="L6040" i="37"/>
  <c r="K6086" i="37"/>
  <c r="K6259" i="37"/>
  <c r="L6325" i="37"/>
  <c r="K6335" i="37"/>
  <c r="L6373" i="37"/>
  <c r="K6374" i="37"/>
  <c r="L6374" i="37"/>
  <c r="K6477" i="37"/>
  <c r="L6477" i="37"/>
  <c r="K6639" i="37"/>
  <c r="L6639" i="37"/>
  <c r="L6692" i="37"/>
  <c r="K6692" i="37"/>
  <c r="K5781" i="37"/>
  <c r="L5781" i="37"/>
  <c r="L5790" i="37"/>
  <c r="L5835" i="37"/>
  <c r="K5867" i="37"/>
  <c r="K5915" i="37"/>
  <c r="K5941" i="37"/>
  <c r="K5988" i="37"/>
  <c r="K6024" i="37"/>
  <c r="L6051" i="37"/>
  <c r="K6105" i="37"/>
  <c r="K6141" i="37"/>
  <c r="L6149" i="37"/>
  <c r="K6203" i="37"/>
  <c r="L6241" i="37"/>
  <c r="K6251" i="37"/>
  <c r="L6310" i="37"/>
  <c r="K6346" i="37"/>
  <c r="L6346" i="37"/>
  <c r="K6408" i="37"/>
  <c r="L6408" i="37"/>
  <c r="K6428" i="37"/>
  <c r="L6456" i="37"/>
  <c r="L6527" i="37"/>
  <c r="K6527" i="37"/>
  <c r="K6537" i="37"/>
  <c r="K6548" i="37"/>
  <c r="L4422" i="37"/>
  <c r="K4496" i="37"/>
  <c r="K4505" i="37"/>
  <c r="K4585" i="37"/>
  <c r="K4708" i="37"/>
  <c r="L4768" i="37"/>
  <c r="K4876" i="37"/>
  <c r="K4910" i="37"/>
  <c r="L4936" i="37"/>
  <c r="L4960" i="37"/>
  <c r="K4969" i="37"/>
  <c r="L4978" i="37"/>
  <c r="L4986" i="37"/>
  <c r="K5004" i="37"/>
  <c r="K5087" i="37"/>
  <c r="K5096" i="37"/>
  <c r="L5436" i="37"/>
  <c r="L5476" i="37"/>
  <c r="K5485" i="37"/>
  <c r="L5503" i="37"/>
  <c r="L5526" i="37"/>
  <c r="L5564" i="37"/>
  <c r="K5666" i="37"/>
  <c r="K5674" i="37"/>
  <c r="K5702" i="37"/>
  <c r="L5999" i="37"/>
  <c r="K5999" i="37"/>
  <c r="K6080" i="37"/>
  <c r="K6159" i="37"/>
  <c r="K6167" i="37"/>
  <c r="L6429" i="37"/>
  <c r="K6429" i="37"/>
  <c r="K5989" i="37"/>
  <c r="L5989" i="37"/>
  <c r="K6097" i="37"/>
  <c r="K6135" i="37"/>
  <c r="L6177" i="37"/>
  <c r="L6194" i="37"/>
  <c r="K6204" i="37"/>
  <c r="K6252" i="37"/>
  <c r="L6271" i="37"/>
  <c r="K6347" i="37"/>
  <c r="K6387" i="37"/>
  <c r="L6387" i="37"/>
  <c r="L6479" i="37"/>
  <c r="K6479" i="37"/>
  <c r="L6499" i="37"/>
  <c r="K6499" i="37"/>
  <c r="K6529" i="37"/>
  <c r="L6529" i="37"/>
  <c r="L6578" i="37"/>
  <c r="K6641" i="37"/>
  <c r="K6683" i="37"/>
  <c r="K4423" i="37"/>
  <c r="L4506" i="37"/>
  <c r="K4566" i="37"/>
  <c r="L4735" i="37"/>
  <c r="K4743" i="37"/>
  <c r="L4769" i="37"/>
  <c r="K4778" i="37"/>
  <c r="L4841" i="37"/>
  <c r="L4937" i="37"/>
  <c r="K4946" i="37"/>
  <c r="L4970" i="37"/>
  <c r="K4979" i="37"/>
  <c r="L4997" i="37"/>
  <c r="K5005" i="37"/>
  <c r="L5043" i="37"/>
  <c r="K5088" i="37"/>
  <c r="K5437" i="37"/>
  <c r="L5445" i="37"/>
  <c r="L5455" i="37"/>
  <c r="K5463" i="37"/>
  <c r="K5477" i="37"/>
  <c r="K5527" i="37"/>
  <c r="K5543" i="37"/>
  <c r="K5551" i="37"/>
  <c r="K5559" i="37"/>
  <c r="K5565" i="37"/>
  <c r="L5643" i="37"/>
  <c r="L5684" i="37"/>
  <c r="K5694" i="37"/>
  <c r="L5749" i="37"/>
  <c r="L5757" i="37"/>
  <c r="K5766" i="37"/>
  <c r="K5774" i="37"/>
  <c r="K5821" i="37"/>
  <c r="K5829" i="37"/>
  <c r="K5844" i="37"/>
  <c r="K5853" i="37"/>
  <c r="K5916" i="37"/>
  <c r="K5963" i="37"/>
  <c r="K6010" i="37"/>
  <c r="K6019" i="37"/>
  <c r="L6044" i="37"/>
  <c r="K6073" i="37"/>
  <c r="K6490" i="37"/>
  <c r="L6490" i="37"/>
  <c r="L6540" i="37"/>
  <c r="K6540" i="37"/>
  <c r="L6663" i="37"/>
  <c r="K6663" i="37"/>
  <c r="K6772" i="37"/>
  <c r="L6772" i="37"/>
  <c r="K5990" i="37"/>
  <c r="L6064" i="37"/>
  <c r="K6108" i="37"/>
  <c r="K6127" i="37"/>
  <c r="L6136" i="37"/>
  <c r="L6152" i="37"/>
  <c r="K6225" i="37"/>
  <c r="L6225" i="37"/>
  <c r="L6235" i="37"/>
  <c r="K6264" i="37"/>
  <c r="K6312" i="37"/>
  <c r="K6470" i="37"/>
  <c r="L6470" i="37"/>
  <c r="L6530" i="37"/>
  <c r="K6600" i="37"/>
  <c r="K5055" i="37"/>
  <c r="L5089" i="37"/>
  <c r="L5471" i="37"/>
  <c r="L5615" i="37"/>
  <c r="L5644" i="37"/>
  <c r="L5652" i="37"/>
  <c r="K5758" i="37"/>
  <c r="K5794" i="37"/>
  <c r="K5926" i="37"/>
  <c r="K5937" i="37"/>
  <c r="L5937" i="37"/>
  <c r="L5955" i="37"/>
  <c r="K5964" i="37"/>
  <c r="K6002" i="37"/>
  <c r="K6011" i="37"/>
  <c r="L6020" i="37"/>
  <c r="L6179" i="37"/>
  <c r="K6214" i="37"/>
  <c r="L6214" i="37"/>
  <c r="L6359" i="37"/>
  <c r="K6675" i="37"/>
  <c r="L6675" i="37"/>
  <c r="L6719" i="37"/>
  <c r="K6719" i="37"/>
  <c r="K6923" i="37"/>
  <c r="K6931" i="37"/>
  <c r="K6975" i="37"/>
  <c r="L7016" i="37"/>
  <c r="K7053" i="37"/>
  <c r="L7062" i="37"/>
  <c r="K7069" i="37"/>
  <c r="L7108" i="37"/>
  <c r="L7124" i="37"/>
  <c r="L7147" i="37"/>
  <c r="L7191" i="37"/>
  <c r="K7219" i="37"/>
  <c r="L7228" i="37"/>
  <c r="K7265" i="37"/>
  <c r="K7280" i="37"/>
  <c r="L7298" i="37"/>
  <c r="K7304" i="37"/>
  <c r="K7312" i="37"/>
  <c r="L7326" i="37"/>
  <c r="K7333" i="37"/>
  <c r="K7364" i="37"/>
  <c r="K7382" i="37"/>
  <c r="K7390" i="37"/>
  <c r="K7452" i="37"/>
  <c r="L7477" i="37"/>
  <c r="K7523" i="37"/>
  <c r="L7539" i="37"/>
  <c r="K7606" i="37"/>
  <c r="K7616" i="37"/>
  <c r="K7686" i="37"/>
  <c r="L7740" i="37"/>
  <c r="L7756" i="37"/>
  <c r="L7786" i="37"/>
  <c r="L7872" i="37"/>
  <c r="K7954" i="37"/>
  <c r="K8060" i="37"/>
  <c r="K8116" i="37"/>
  <c r="K8155" i="37"/>
  <c r="L8257" i="37"/>
  <c r="K8284" i="37"/>
  <c r="L8310" i="37"/>
  <c r="L8332" i="37"/>
  <c r="L8363" i="37"/>
  <c r="L8442" i="37"/>
  <c r="L8462" i="37"/>
  <c r="L8563" i="37"/>
  <c r="K6711" i="37"/>
  <c r="L6754" i="37"/>
  <c r="K6764" i="37"/>
  <c r="K6790" i="37"/>
  <c r="K6813" i="37"/>
  <c r="L7184" i="37"/>
  <c r="K7238" i="37"/>
  <c r="L7256" i="37"/>
  <c r="K7406" i="37"/>
  <c r="K7507" i="37"/>
  <c r="K7579" i="37"/>
  <c r="L7632" i="37"/>
  <c r="L7657" i="37"/>
  <c r="K7666" i="37"/>
  <c r="K7715" i="37"/>
  <c r="K7750" i="37"/>
  <c r="K7766" i="37"/>
  <c r="L7812" i="37"/>
  <c r="L7837" i="37"/>
  <c r="K7846" i="37"/>
  <c r="K7856" i="37"/>
  <c r="K7935" i="37"/>
  <c r="K8003" i="37"/>
  <c r="K8089" i="37"/>
  <c r="K8142" i="37"/>
  <c r="K8484" i="37"/>
  <c r="L8586" i="37"/>
  <c r="L6702" i="37"/>
  <c r="L6731" i="37"/>
  <c r="K6739" i="37"/>
  <c r="L6748" i="37"/>
  <c r="L6806" i="37"/>
  <c r="K6833" i="37"/>
  <c r="K6868" i="37"/>
  <c r="L6908" i="37"/>
  <c r="K7032" i="37"/>
  <c r="K7038" i="37"/>
  <c r="L7063" i="37"/>
  <c r="L7078" i="37"/>
  <c r="K7101" i="37"/>
  <c r="K7178" i="37"/>
  <c r="K7266" i="37"/>
  <c r="K7291" i="37"/>
  <c r="K7299" i="37"/>
  <c r="K7327" i="37"/>
  <c r="L7416" i="37"/>
  <c r="K7470" i="37"/>
  <c r="L7478" i="37"/>
  <c r="K7488" i="37"/>
  <c r="L7516" i="37"/>
  <c r="K8250" i="37"/>
  <c r="K8258" i="37"/>
  <c r="K8266" i="37"/>
  <c r="L8364" i="37"/>
  <c r="L6421" i="37"/>
  <c r="K6505" i="37"/>
  <c r="K6560" i="37"/>
  <c r="L6577" i="37"/>
  <c r="K6596" i="37"/>
  <c r="L6634" i="37"/>
  <c r="L6643" i="37"/>
  <c r="L6799" i="37"/>
  <c r="K6814" i="37"/>
  <c r="L6918" i="37"/>
  <c r="K6949" i="37"/>
  <c r="L6968" i="37"/>
  <c r="L7002" i="37"/>
  <c r="L7047" i="37"/>
  <c r="L7110" i="37"/>
  <c r="L7159" i="37"/>
  <c r="L7250" i="37"/>
  <c r="L7366" i="37"/>
  <c r="K7383" i="37"/>
  <c r="K7391" i="37"/>
  <c r="L7437" i="37"/>
  <c r="K7446" i="37"/>
  <c r="L7499" i="37"/>
  <c r="L7525" i="37"/>
  <c r="L7599" i="37"/>
  <c r="L7618" i="37"/>
  <c r="K7667" i="37"/>
  <c r="L7678" i="37"/>
  <c r="K7779" i="37"/>
  <c r="L7788" i="37"/>
  <c r="L7901" i="37"/>
  <c r="L7910" i="37"/>
  <c r="L7995" i="37"/>
  <c r="K8044" i="37"/>
  <c r="K8223" i="37"/>
  <c r="K8231" i="37"/>
  <c r="K8276" i="37"/>
  <c r="L8355" i="37"/>
  <c r="L8611" i="37"/>
  <c r="L8634" i="37"/>
  <c r="K6644" i="37"/>
  <c r="L6686" i="37"/>
  <c r="L6695" i="37"/>
  <c r="K6750" i="37"/>
  <c r="K6792" i="37"/>
  <c r="K6800" i="37"/>
  <c r="L6835" i="37"/>
  <c r="L6919" i="37"/>
  <c r="K6927" i="37"/>
  <c r="K7039" i="37"/>
  <c r="K7080" i="37"/>
  <c r="K7128" i="37"/>
  <c r="K7142" i="37"/>
  <c r="L7160" i="37"/>
  <c r="L7171" i="37"/>
  <c r="L7187" i="37"/>
  <c r="K7251" i="37"/>
  <c r="K7259" i="37"/>
  <c r="L7267" i="37"/>
  <c r="K7328" i="37"/>
  <c r="L8260" i="37"/>
  <c r="L8297" i="37"/>
  <c r="L8305" i="37"/>
  <c r="K8424" i="37"/>
  <c r="L8446" i="37"/>
  <c r="L6654" i="37"/>
  <c r="L6661" i="37"/>
  <c r="K6679" i="37"/>
  <c r="K6724" i="37"/>
  <c r="L6775" i="37"/>
  <c r="L6784" i="37"/>
  <c r="K6881" i="37"/>
  <c r="L6988" i="37"/>
  <c r="K7004" i="37"/>
  <c r="K7021" i="37"/>
  <c r="L7028" i="37"/>
  <c r="K7034" i="37"/>
  <c r="K7073" i="37"/>
  <c r="K7087" i="37"/>
  <c r="L7095" i="37"/>
  <c r="K7112" i="37"/>
  <c r="K7135" i="37"/>
  <c r="L7204" i="37"/>
  <c r="K7277" i="37"/>
  <c r="K7410" i="37"/>
  <c r="K7430" i="37"/>
  <c r="K7448" i="37"/>
  <c r="K7456" i="37"/>
  <c r="L7573" i="37"/>
  <c r="K7583" i="37"/>
  <c r="K7654" i="37"/>
  <c r="K7807" i="37"/>
  <c r="L7903" i="37"/>
  <c r="K7959" i="37"/>
  <c r="K7968" i="37"/>
  <c r="K7997" i="37"/>
  <c r="L8006" i="37"/>
  <c r="K8037" i="37"/>
  <c r="K8046" i="37"/>
  <c r="K8152" i="37"/>
  <c r="K8159" i="37"/>
  <c r="L8225" i="37"/>
  <c r="L8467" i="37"/>
  <c r="K6457" i="37"/>
  <c r="L6482" i="37"/>
  <c r="K6553" i="37"/>
  <c r="L6599" i="37"/>
  <c r="K6628" i="37"/>
  <c r="K6671" i="37"/>
  <c r="L6687" i="37"/>
  <c r="K6696" i="37"/>
  <c r="K6751" i="37"/>
  <c r="L6759" i="37"/>
  <c r="L6768" i="37"/>
  <c r="L6827" i="37"/>
  <c r="K6905" i="37"/>
  <c r="K6912" i="37"/>
  <c r="K6962" i="37"/>
  <c r="K6971" i="37"/>
  <c r="K6981" i="37"/>
  <c r="K7040" i="37"/>
  <c r="L7050" i="37"/>
  <c r="K7058" i="37"/>
  <c r="L7143" i="37"/>
  <c r="K7181" i="37"/>
  <c r="K7268" i="37"/>
  <c r="K7302" i="37"/>
  <c r="K7309" i="37"/>
  <c r="L7316" i="37"/>
  <c r="L7322" i="37"/>
  <c r="K7339" i="37"/>
  <c r="L7394" i="37"/>
  <c r="L7465" i="37"/>
  <c r="K7474" i="37"/>
  <c r="K7512" i="37"/>
  <c r="K7782" i="37"/>
  <c r="L7834" i="37"/>
  <c r="L7885" i="37"/>
  <c r="K7922" i="37"/>
  <c r="K7950" i="37"/>
  <c r="L8018" i="37"/>
  <c r="K8085" i="37"/>
  <c r="K8112" i="37"/>
  <c r="K8199" i="37"/>
  <c r="L8209" i="37"/>
  <c r="K8218" i="37"/>
  <c r="L8234" i="37"/>
  <c r="L8270" i="37"/>
  <c r="K8298" i="37"/>
  <c r="K8306" i="37"/>
  <c r="L8415" i="37"/>
  <c r="L8447" i="37"/>
  <c r="L7503" i="37"/>
  <c r="L7546" i="37"/>
  <c r="L7594" i="37"/>
  <c r="L7613" i="37"/>
  <c r="K7692" i="37"/>
  <c r="K8047" i="37"/>
  <c r="K6752" i="37"/>
  <c r="K6795" i="37"/>
  <c r="K6802" i="37"/>
  <c r="K6811" i="37"/>
  <c r="K6838" i="37"/>
  <c r="K6883" i="37"/>
  <c r="L6906" i="37"/>
  <c r="K6929" i="37"/>
  <c r="K6982" i="37"/>
  <c r="K6990" i="37"/>
  <c r="K6998" i="37"/>
  <c r="K7023" i="37"/>
  <c r="L7051" i="37"/>
  <c r="K7067" i="37"/>
  <c r="K7082" i="37"/>
  <c r="L7088" i="37"/>
  <c r="L7122" i="37"/>
  <c r="K7130" i="37"/>
  <c r="L7136" i="37"/>
  <c r="L7296" i="37"/>
  <c r="K7303" i="37"/>
  <c r="K7317" i="37"/>
  <c r="K7371" i="37"/>
  <c r="K7395" i="37"/>
  <c r="K7422" i="37"/>
  <c r="K7432" i="37"/>
  <c r="K7566" i="37"/>
  <c r="K7638" i="37"/>
  <c r="L7647" i="37"/>
  <c r="L7702" i="37"/>
  <c r="L7738" i="37"/>
  <c r="K7747" i="37"/>
  <c r="K7763" i="37"/>
  <c r="L6682" i="37"/>
  <c r="L6848" i="37"/>
  <c r="K6914" i="37"/>
  <c r="L6938" i="37"/>
  <c r="L6964" i="37"/>
  <c r="L7015" i="37"/>
  <c r="K7075" i="37"/>
  <c r="K7107" i="37"/>
  <c r="K7155" i="37"/>
  <c r="K7961" i="37"/>
  <c r="K7981" i="37"/>
  <c r="K8077" i="37"/>
  <c r="K8087" i="37"/>
  <c r="L8539" i="37"/>
  <c r="K4360" i="37"/>
  <c r="L4427" i="37"/>
  <c r="K4427" i="37"/>
  <c r="K4480" i="37"/>
  <c r="K4510" i="37"/>
  <c r="L4650" i="37"/>
  <c r="K4650" i="37"/>
  <c r="K4712" i="37"/>
  <c r="L4712" i="37"/>
  <c r="K4729" i="37"/>
  <c r="L4729" i="37"/>
  <c r="L4779" i="37"/>
  <c r="K4779" i="37"/>
  <c r="K4378" i="37"/>
  <c r="K4396" i="37"/>
  <c r="K4403" i="37"/>
  <c r="K4420" i="37"/>
  <c r="K4457" i="37"/>
  <c r="K4487" i="37"/>
  <c r="K4495" i="37"/>
  <c r="L4530" i="37"/>
  <c r="K4530" i="37"/>
  <c r="K4594" i="37"/>
  <c r="K4623" i="37"/>
  <c r="L4632" i="37"/>
  <c r="L4642" i="37"/>
  <c r="K4642" i="37"/>
  <c r="K4684" i="37"/>
  <c r="L4713" i="37"/>
  <c r="K4713" i="37"/>
  <c r="L4730" i="37"/>
  <c r="K4730" i="37"/>
  <c r="K4668" i="37"/>
  <c r="L4705" i="37"/>
  <c r="K4705" i="37"/>
  <c r="K4372" i="37"/>
  <c r="L4397" i="37"/>
  <c r="K4397" i="37"/>
  <c r="L4404" i="37"/>
  <c r="K4421" i="37"/>
  <c r="K4444" i="37"/>
  <c r="K4481" i="37"/>
  <c r="L4488" i="37"/>
  <c r="K4614" i="37"/>
  <c r="K4696" i="37"/>
  <c r="L4696" i="37"/>
  <c r="K4414" i="37"/>
  <c r="K4451" i="37"/>
  <c r="K4468" i="37"/>
  <c r="K4475" i="37"/>
  <c r="K4550" i="37"/>
  <c r="K4578" i="37"/>
  <c r="K4586" i="37"/>
  <c r="K4634" i="37"/>
  <c r="L4697" i="37"/>
  <c r="K4697" i="37"/>
  <c r="K4706" i="37"/>
  <c r="L4766" i="37"/>
  <c r="K4748" i="37"/>
  <c r="L4748" i="37"/>
  <c r="K4415" i="37"/>
  <c r="K4445" i="37"/>
  <c r="K4579" i="37"/>
  <c r="K4607" i="37"/>
  <c r="L4627" i="37"/>
  <c r="K4627" i="37"/>
  <c r="K4698" i="37"/>
  <c r="L4618" i="37"/>
  <c r="K4618" i="37"/>
  <c r="L4689" i="37"/>
  <c r="K4689" i="37"/>
  <c r="L4717" i="37"/>
  <c r="K4717" i="37"/>
  <c r="K4758" i="37"/>
  <c r="L4758" i="37"/>
  <c r="K4408" i="37"/>
  <c r="L4416" i="37"/>
  <c r="K4432" i="37"/>
  <c r="K4439" i="37"/>
  <c r="K4470" i="37"/>
  <c r="L4470" i="37"/>
  <c r="K4534" i="37"/>
  <c r="K4553" i="37"/>
  <c r="K4580" i="37"/>
  <c r="L4664" i="37"/>
  <c r="L4680" i="37"/>
  <c r="L4690" i="37"/>
  <c r="K4690" i="37"/>
  <c r="L4718" i="37"/>
  <c r="K4718" i="37"/>
  <c r="L4759" i="37"/>
  <c r="K4759" i="37"/>
  <c r="K4367" i="37"/>
  <c r="L4463" i="37"/>
  <c r="K4463" i="37"/>
  <c r="K4493" i="37"/>
  <c r="K4500" i="37"/>
  <c r="L4681" i="37"/>
  <c r="K4681" i="37"/>
  <c r="L4719" i="37"/>
  <c r="K4719" i="37"/>
  <c r="K4384" i="37"/>
  <c r="L4440" i="37"/>
  <c r="K4447" i="37"/>
  <c r="K4546" i="37"/>
  <c r="K4554" i="37"/>
  <c r="L4564" i="37"/>
  <c r="K4564" i="37"/>
  <c r="K4630" i="37"/>
  <c r="K4639" i="37"/>
  <c r="L4648" i="37"/>
  <c r="L4682" i="37"/>
  <c r="K4682" i="37"/>
  <c r="K4691" i="37"/>
  <c r="L4456" i="37"/>
  <c r="K4456" i="37"/>
  <c r="L4547" i="37"/>
  <c r="K4547" i="37"/>
  <c r="L4692" i="37"/>
  <c r="K4692" i="37"/>
  <c r="L6601" i="37"/>
  <c r="K6601" i="37"/>
  <c r="K4842" i="37"/>
  <c r="K4850" i="37"/>
  <c r="K4863" i="37"/>
  <c r="L4901" i="37"/>
  <c r="L4914" i="37"/>
  <c r="L4921" i="37"/>
  <c r="L4934" i="37"/>
  <c r="L4940" i="37"/>
  <c r="L4976" i="37"/>
  <c r="L4989" i="37"/>
  <c r="L4995" i="37"/>
  <c r="K5008" i="37"/>
  <c r="K5023" i="37"/>
  <c r="L5420" i="37"/>
  <c r="K5434" i="37"/>
  <c r="K5453" i="37"/>
  <c r="L5478" i="37"/>
  <c r="L5491" i="37"/>
  <c r="K5498" i="37"/>
  <c r="K5541" i="37"/>
  <c r="K5567" i="37"/>
  <c r="K5573" i="37"/>
  <c r="K5586" i="37"/>
  <c r="K5618" i="37"/>
  <c r="K5631" i="37"/>
  <c r="L5681" i="37"/>
  <c r="L5809" i="37"/>
  <c r="L5849" i="37"/>
  <c r="L5863" i="37"/>
  <c r="K5878" i="37"/>
  <c r="L5892" i="37"/>
  <c r="K5900" i="37"/>
  <c r="K5935" i="37"/>
  <c r="K5977" i="37"/>
  <c r="K6001" i="37"/>
  <c r="K6036" i="37"/>
  <c r="K6042" i="37"/>
  <c r="K6062" i="37"/>
  <c r="K6071" i="37"/>
  <c r="K6093" i="37"/>
  <c r="K6153" i="37"/>
  <c r="K6180" i="37"/>
  <c r="L6192" i="37"/>
  <c r="L6205" i="37"/>
  <c r="L6226" i="37"/>
  <c r="L6233" i="37"/>
  <c r="K6239" i="37"/>
  <c r="L6262" i="37"/>
  <c r="L6276" i="37"/>
  <c r="L6289" i="37"/>
  <c r="K6297" i="37"/>
  <c r="L6317" i="37"/>
  <c r="L6324" i="37"/>
  <c r="K6332" i="37"/>
  <c r="L6338" i="37"/>
  <c r="K6360" i="37"/>
  <c r="L6382" i="37"/>
  <c r="K6396" i="37"/>
  <c r="K6404" i="37"/>
  <c r="L6433" i="37"/>
  <c r="K6441" i="37"/>
  <c r="L6455" i="37"/>
  <c r="L6567" i="37"/>
  <c r="K6567" i="37"/>
  <c r="L6647" i="37"/>
  <c r="K6708" i="37"/>
  <c r="L6708" i="37"/>
  <c r="K6449" i="37"/>
  <c r="L6552" i="37"/>
  <c r="K6621" i="37"/>
  <c r="L6689" i="37"/>
  <c r="K6689" i="37"/>
  <c r="L6770" i="37"/>
  <c r="K6770" i="37"/>
  <c r="K4812" i="37"/>
  <c r="L4825" i="37"/>
  <c r="L4831" i="37"/>
  <c r="L4838" i="37"/>
  <c r="L4851" i="37"/>
  <c r="L4864" i="37"/>
  <c r="L4889" i="37"/>
  <c r="L4902" i="37"/>
  <c r="L4915" i="37"/>
  <c r="L4922" i="37"/>
  <c r="L4935" i="37"/>
  <c r="K4977" i="37"/>
  <c r="L4990" i="37"/>
  <c r="K5017" i="37"/>
  <c r="K5036" i="37"/>
  <c r="K5069" i="37"/>
  <c r="K5075" i="37"/>
  <c r="K5421" i="37"/>
  <c r="L5428" i="37"/>
  <c r="K5447" i="37"/>
  <c r="L5454" i="37"/>
  <c r="K5479" i="37"/>
  <c r="L5492" i="37"/>
  <c r="L5524" i="37"/>
  <c r="L5574" i="37"/>
  <c r="L5587" i="37"/>
  <c r="K5594" i="37"/>
  <c r="K5626" i="37"/>
  <c r="L5657" i="37"/>
  <c r="K5682" i="37"/>
  <c r="K5762" i="37"/>
  <c r="K5786" i="37"/>
  <c r="K5810" i="37"/>
  <c r="L5832" i="37"/>
  <c r="K5850" i="37"/>
  <c r="L5879" i="37"/>
  <c r="K5893" i="37"/>
  <c r="K5901" i="37"/>
  <c r="K5923" i="37"/>
  <c r="K5929" i="37"/>
  <c r="K5936" i="37"/>
  <c r="K5942" i="37"/>
  <c r="K5951" i="37"/>
  <c r="K5994" i="37"/>
  <c r="K6016" i="37"/>
  <c r="K6050" i="37"/>
  <c r="L6057" i="37"/>
  <c r="L6079" i="37"/>
  <c r="L6101" i="37"/>
  <c r="L6116" i="37"/>
  <c r="K6148" i="37"/>
  <c r="L6154" i="37"/>
  <c r="K6201" i="37"/>
  <c r="L6263" i="37"/>
  <c r="L6290" i="37"/>
  <c r="L6304" i="37"/>
  <c r="L6339" i="37"/>
  <c r="K6368" i="37"/>
  <c r="K6383" i="37"/>
  <c r="K6391" i="37"/>
  <c r="L6413" i="37"/>
  <c r="L6420" i="37"/>
  <c r="L6545" i="37"/>
  <c r="K6545" i="37"/>
  <c r="K6586" i="37"/>
  <c r="L6586" i="37"/>
  <c r="K6622" i="37"/>
  <c r="L6622" i="37"/>
  <c r="K6471" i="37"/>
  <c r="L6492" i="37"/>
  <c r="K6538" i="37"/>
  <c r="L6538" i="37"/>
  <c r="L6587" i="37"/>
  <c r="K6587" i="37"/>
  <c r="L6623" i="37"/>
  <c r="K6623" i="37"/>
  <c r="K6700" i="37"/>
  <c r="L6700" i="37"/>
  <c r="K4774" i="37"/>
  <c r="L4805" i="37"/>
  <c r="L4813" i="37"/>
  <c r="K4826" i="37"/>
  <c r="L4832" i="37"/>
  <c r="K4839" i="37"/>
  <c r="K4852" i="37"/>
  <c r="L4865" i="37"/>
  <c r="K4890" i="37"/>
  <c r="K4903" i="37"/>
  <c r="K4916" i="37"/>
  <c r="L5010" i="37"/>
  <c r="L5018" i="37"/>
  <c r="K5103" i="37"/>
  <c r="K5493" i="37"/>
  <c r="L5500" i="37"/>
  <c r="K5519" i="37"/>
  <c r="K6369" i="37"/>
  <c r="L6465" i="37"/>
  <c r="K6465" i="37"/>
  <c r="L5513" i="37"/>
  <c r="K5538" i="37"/>
  <c r="L5550" i="37"/>
  <c r="K5557" i="37"/>
  <c r="L5595" i="37"/>
  <c r="K5602" i="37"/>
  <c r="L5628" i="37"/>
  <c r="L5646" i="37"/>
  <c r="L5665" i="37"/>
  <c r="L5683" i="37"/>
  <c r="K5690" i="37"/>
  <c r="K5698" i="37"/>
  <c r="K5706" i="37"/>
  <c r="K5852" i="37"/>
  <c r="K5858" i="37"/>
  <c r="K5866" i="37"/>
  <c r="K5894" i="37"/>
  <c r="K5903" i="37"/>
  <c r="K5953" i="37"/>
  <c r="K5966" i="37"/>
  <c r="K5981" i="37"/>
  <c r="K6003" i="37"/>
  <c r="K6045" i="37"/>
  <c r="K6110" i="37"/>
  <c r="K6118" i="37"/>
  <c r="K6132" i="37"/>
  <c r="K6156" i="37"/>
  <c r="L6176" i="37"/>
  <c r="K6195" i="37"/>
  <c r="L6202" i="37"/>
  <c r="K6223" i="37"/>
  <c r="K6229" i="37"/>
  <c r="L6250" i="37"/>
  <c r="L6278" i="37"/>
  <c r="K6299" i="37"/>
  <c r="L6326" i="37"/>
  <c r="L6334" i="37"/>
  <c r="K6356" i="37"/>
  <c r="L6385" i="37"/>
  <c r="K6393" i="37"/>
  <c r="L6400" i="37"/>
  <c r="L6525" i="37"/>
  <c r="K6539" i="37"/>
  <c r="K6547" i="37"/>
  <c r="L6572" i="37"/>
  <c r="K6572" i="37"/>
  <c r="K6588" i="37"/>
  <c r="L6606" i="37"/>
  <c r="K6614" i="37"/>
  <c r="L6614" i="37"/>
  <c r="K6625" i="37"/>
  <c r="L6625" i="37"/>
  <c r="K4725" i="37"/>
  <c r="L4793" i="37"/>
  <c r="L4806" i="37"/>
  <c r="K4814" i="37"/>
  <c r="L4833" i="37"/>
  <c r="L4866" i="37"/>
  <c r="L4886" i="37"/>
  <c r="K4911" i="37"/>
  <c r="L4957" i="37"/>
  <c r="L4999" i="37"/>
  <c r="K5011" i="37"/>
  <c r="K5025" i="37"/>
  <c r="K5032" i="37"/>
  <c r="K5052" i="37"/>
  <c r="K5071" i="37"/>
  <c r="L5104" i="37"/>
  <c r="L5443" i="37"/>
  <c r="K5482" i="37"/>
  <c r="K5501" i="37"/>
  <c r="K5621" i="37"/>
  <c r="K5634" i="37"/>
  <c r="L5659" i="37"/>
  <c r="K5671" i="37"/>
  <c r="L5678" i="37"/>
  <c r="L5827" i="37"/>
  <c r="K5888" i="37"/>
  <c r="L5911" i="37"/>
  <c r="K5997" i="37"/>
  <c r="K6032" i="37"/>
  <c r="K6038" i="37"/>
  <c r="K6059" i="37"/>
  <c r="L6125" i="37"/>
  <c r="L6150" i="37"/>
  <c r="L6163" i="37"/>
  <c r="L6182" i="37"/>
  <c r="L6215" i="37"/>
  <c r="L6242" i="37"/>
  <c r="K6272" i="37"/>
  <c r="L6286" i="37"/>
  <c r="K6307" i="37"/>
  <c r="K6320" i="37"/>
  <c r="K6348" i="37"/>
  <c r="L6502" i="37"/>
  <c r="L6510" i="37"/>
  <c r="K6517" i="37"/>
  <c r="K6532" i="37"/>
  <c r="L6573" i="37"/>
  <c r="K6573" i="37"/>
  <c r="L6615" i="37"/>
  <c r="K6615" i="37"/>
  <c r="K4731" i="37"/>
  <c r="L4737" i="37"/>
  <c r="L4750" i="37"/>
  <c r="K4756" i="37"/>
  <c r="K4820" i="37"/>
  <c r="K4827" i="37"/>
  <c r="K4840" i="37"/>
  <c r="K4847" i="37"/>
  <c r="K6394" i="37"/>
  <c r="L6394" i="37"/>
  <c r="L6511" i="37"/>
  <c r="K6511" i="37"/>
  <c r="L6635" i="37"/>
  <c r="K6635" i="37"/>
  <c r="K6652" i="37"/>
  <c r="L6652" i="37"/>
  <c r="K6722" i="37"/>
  <c r="L6722" i="37"/>
  <c r="K4707" i="37"/>
  <c r="K4714" i="37"/>
  <c r="K4726" i="37"/>
  <c r="K4744" i="37"/>
  <c r="K4764" i="37"/>
  <c r="K4794" i="37"/>
  <c r="K4807" i="37"/>
  <c r="K4834" i="37"/>
  <c r="L4867" i="37"/>
  <c r="K4887" i="37"/>
  <c r="L4912" i="37"/>
  <c r="K4931" i="37"/>
  <c r="K4958" i="37"/>
  <c r="K5000" i="37"/>
  <c r="K5033" i="37"/>
  <c r="K5039" i="37"/>
  <c r="L5066" i="37"/>
  <c r="K5091" i="37"/>
  <c r="L5444" i="37"/>
  <c r="K5495" i="37"/>
  <c r="L5502" i="37"/>
  <c r="L5521" i="37"/>
  <c r="L5539" i="37"/>
  <c r="K5546" i="37"/>
  <c r="K5578" i="37"/>
  <c r="L5622" i="37"/>
  <c r="L5635" i="37"/>
  <c r="K5642" i="37"/>
  <c r="L5660" i="37"/>
  <c r="K5679" i="37"/>
  <c r="L5725" i="37"/>
  <c r="L5733" i="37"/>
  <c r="L5840" i="37"/>
  <c r="K5875" i="37"/>
  <c r="L5889" i="37"/>
  <c r="K5933" i="37"/>
  <c r="K5954" i="37"/>
  <c r="K5962" i="37"/>
  <c r="K5968" i="37"/>
  <c r="K6012" i="37"/>
  <c r="L6033" i="37"/>
  <c r="K6047" i="37"/>
  <c r="L6053" i="37"/>
  <c r="K6060" i="37"/>
  <c r="L6075" i="37"/>
  <c r="K6112" i="37"/>
  <c r="K6126" i="37"/>
  <c r="K6140" i="37"/>
  <c r="L6151" i="37"/>
  <c r="L6164" i="37"/>
  <c r="K6172" i="37"/>
  <c r="K6216" i="37"/>
  <c r="K6224" i="37"/>
  <c r="L6230" i="37"/>
  <c r="K6273" i="37"/>
  <c r="K6287" i="37"/>
  <c r="K6300" i="37"/>
  <c r="K6308" i="37"/>
  <c r="K6321" i="37"/>
  <c r="L6358" i="37"/>
  <c r="L6365" i="37"/>
  <c r="L6372" i="37"/>
  <c r="K6380" i="37"/>
  <c r="L6468" i="37"/>
  <c r="L6481" i="37"/>
  <c r="L6503" i="37"/>
  <c r="L6518" i="37"/>
  <c r="L6574" i="37"/>
  <c r="L6608" i="37"/>
  <c r="L6636" i="37"/>
  <c r="K6636" i="37"/>
  <c r="L6704" i="37"/>
  <c r="K6704" i="37"/>
  <c r="K4492" i="37"/>
  <c r="K4498" i="37"/>
  <c r="K4521" i="37"/>
  <c r="K4538" i="37"/>
  <c r="K4582" i="37"/>
  <c r="K4610" i="37"/>
  <c r="K4700" i="37"/>
  <c r="K4721" i="37"/>
  <c r="K4738" i="37"/>
  <c r="K4751" i="37"/>
  <c r="L4770" i="37"/>
  <c r="L4777" i="37"/>
  <c r="L4783" i="37"/>
  <c r="K4802" i="37"/>
  <c r="K4815" i="37"/>
  <c r="K4848" i="37"/>
  <c r="L4854" i="37"/>
  <c r="K4862" i="37"/>
  <c r="L4881" i="37"/>
  <c r="K4900" i="37"/>
  <c r="K4938" i="37"/>
  <c r="K4951" i="37"/>
  <c r="K5007" i="37"/>
  <c r="K5027" i="37"/>
  <c r="L5046" i="37"/>
  <c r="K5053" i="37"/>
  <c r="L5059" i="37"/>
  <c r="K5072" i="37"/>
  <c r="K5439" i="37"/>
  <c r="K5458" i="37"/>
  <c r="K5685" i="37"/>
  <c r="L5701" i="37"/>
  <c r="K6134" i="37"/>
  <c r="L6158" i="37"/>
  <c r="K6184" i="37"/>
  <c r="L6190" i="37"/>
  <c r="K6197" i="37"/>
  <c r="K6211" i="37"/>
  <c r="K6237" i="37"/>
  <c r="K6260" i="37"/>
  <c r="L6281" i="37"/>
  <c r="K6295" i="37"/>
  <c r="K6395" i="37"/>
  <c r="K6403" i="37"/>
  <c r="K6409" i="37"/>
  <c r="K6431" i="37"/>
  <c r="K6439" i="37"/>
  <c r="K6476" i="37"/>
  <c r="K6497" i="37"/>
  <c r="K6512" i="37"/>
  <c r="L6519" i="37"/>
  <c r="K6519" i="37"/>
  <c r="L6558" i="37"/>
  <c r="L4757" i="37"/>
  <c r="L4765" i="37"/>
  <c r="L4790" i="37"/>
  <c r="K4822" i="37"/>
  <c r="K4828" i="37"/>
  <c r="K4835" i="37"/>
  <c r="K4868" i="37"/>
  <c r="L4988" i="37"/>
  <c r="L5099" i="37"/>
  <c r="L5419" i="37"/>
  <c r="L5452" i="37"/>
  <c r="L5540" i="37"/>
  <c r="L5572" i="37"/>
  <c r="L5585" i="37"/>
  <c r="K5591" i="37"/>
  <c r="L5617" i="37"/>
  <c r="K5623" i="37"/>
  <c r="L5630" i="37"/>
  <c r="L5636" i="37"/>
  <c r="L5808" i="37"/>
  <c r="L6027" i="37"/>
  <c r="K6106" i="37"/>
  <c r="L6337" i="37"/>
  <c r="K6417" i="37"/>
  <c r="L6454" i="37"/>
  <c r="L6559" i="37"/>
  <c r="K6559" i="37"/>
  <c r="L6593" i="37"/>
  <c r="K6593" i="37"/>
  <c r="L6819" i="37"/>
  <c r="K6853" i="37"/>
  <c r="K6870" i="37"/>
  <c r="K6890" i="37"/>
  <c r="K6925" i="37"/>
  <c r="K6951" i="37"/>
  <c r="K6957" i="37"/>
  <c r="K6963" i="37"/>
  <c r="K6976" i="37"/>
  <c r="K7006" i="37"/>
  <c r="K7046" i="37"/>
  <c r="K7086" i="37"/>
  <c r="L7098" i="37"/>
  <c r="K7121" i="37"/>
  <c r="L7126" i="37"/>
  <c r="K7149" i="37"/>
  <c r="K7168" i="37"/>
  <c r="K7180" i="37"/>
  <c r="K7198" i="37"/>
  <c r="K7211" i="37"/>
  <c r="K7218" i="37"/>
  <c r="K7230" i="37"/>
  <c r="K7274" i="37"/>
  <c r="K7286" i="37"/>
  <c r="K7292" i="37"/>
  <c r="L7335" i="37"/>
  <c r="K7341" i="37"/>
  <c r="L7348" i="37"/>
  <c r="L7354" i="37"/>
  <c r="K7362" i="37"/>
  <c r="L7428" i="37"/>
  <c r="L7434" i="37"/>
  <c r="L7442" i="37"/>
  <c r="K7494" i="37"/>
  <c r="L7501" i="37"/>
  <c r="K7510" i="37"/>
  <c r="L7542" i="37"/>
  <c r="K7542" i="37"/>
  <c r="L7549" i="37"/>
  <c r="L7607" i="37"/>
  <c r="K7670" i="37"/>
  <c r="L7703" i="37"/>
  <c r="K7792" i="37"/>
  <c r="K7860" i="37"/>
  <c r="L7860" i="37"/>
  <c r="K7895" i="37"/>
  <c r="L7895" i="37"/>
  <c r="L6895" i="37"/>
  <c r="K6989" i="37"/>
  <c r="K6995" i="37"/>
  <c r="K7001" i="37"/>
  <c r="K7012" i="37"/>
  <c r="K7017" i="37"/>
  <c r="K7052" i="37"/>
  <c r="K7156" i="37"/>
  <c r="K7161" i="37"/>
  <c r="L7174" i="37"/>
  <c r="K7224" i="37"/>
  <c r="K7244" i="37"/>
  <c r="K7369" i="37"/>
  <c r="K7375" i="37"/>
  <c r="K7487" i="37"/>
  <c r="K7560" i="37"/>
  <c r="K7568" i="37"/>
  <c r="K7600" i="37"/>
  <c r="L7608" i="37"/>
  <c r="K7608" i="37"/>
  <c r="L7680" i="37"/>
  <c r="K7680" i="37"/>
  <c r="K7696" i="37"/>
  <c r="K7774" i="37"/>
  <c r="L6665" i="37"/>
  <c r="K6673" i="37"/>
  <c r="K6709" i="37"/>
  <c r="K6723" i="37"/>
  <c r="L6730" i="37"/>
  <c r="L6758" i="37"/>
  <c r="K6765" i="37"/>
  <c r="K6820" i="37"/>
  <c r="K6878" i="37"/>
  <c r="L6884" i="37"/>
  <c r="K6958" i="37"/>
  <c r="K6977" i="37"/>
  <c r="K7024" i="37"/>
  <c r="K7093" i="37"/>
  <c r="L7104" i="37"/>
  <c r="K7133" i="37"/>
  <c r="K7145" i="37"/>
  <c r="K7169" i="37"/>
  <c r="K7206" i="37"/>
  <c r="L7263" i="37"/>
  <c r="L7287" i="37"/>
  <c r="K7293" i="37"/>
  <c r="K7305" i="37"/>
  <c r="L7324" i="37"/>
  <c r="K7329" i="37"/>
  <c r="K7342" i="37"/>
  <c r="L7355" i="37"/>
  <c r="K7363" i="37"/>
  <c r="K7404" i="37"/>
  <c r="L7429" i="37"/>
  <c r="L7450" i="37"/>
  <c r="K7464" i="37"/>
  <c r="L7496" i="37"/>
  <c r="K7496" i="37"/>
  <c r="L7544" i="37"/>
  <c r="K7544" i="37"/>
  <c r="K7609" i="37"/>
  <c r="L7609" i="37"/>
  <c r="K7640" i="37"/>
  <c r="L7648" i="37"/>
  <c r="K7648" i="37"/>
  <c r="K7705" i="37"/>
  <c r="L7705" i="37"/>
  <c r="L7723" i="37"/>
  <c r="K7723" i="37"/>
  <c r="K7200" i="37"/>
  <c r="L7200" i="37"/>
  <c r="K7457" i="37"/>
  <c r="L7457" i="37"/>
  <c r="K7561" i="37"/>
  <c r="L7561" i="37"/>
  <c r="L7731" i="37"/>
  <c r="K7731" i="37"/>
  <c r="L7776" i="37"/>
  <c r="K7776" i="37"/>
  <c r="L7854" i="37"/>
  <c r="K7854" i="37"/>
  <c r="K6766" i="37"/>
  <c r="K6821" i="37"/>
  <c r="K6843" i="37"/>
  <c r="K6856" i="37"/>
  <c r="K6872" i="37"/>
  <c r="K6879" i="37"/>
  <c r="K6885" i="37"/>
  <c r="K6915" i="37"/>
  <c r="K6947" i="37"/>
  <c r="K6953" i="37"/>
  <c r="K7008" i="37"/>
  <c r="K7019" i="37"/>
  <c r="K7025" i="37"/>
  <c r="K7059" i="37"/>
  <c r="K7071" i="37"/>
  <c r="L7076" i="37"/>
  <c r="K7094" i="37"/>
  <c r="K7134" i="37"/>
  <c r="L7146" i="37"/>
  <c r="K7163" i="37"/>
  <c r="K7170" i="37"/>
  <c r="K7176" i="37"/>
  <c r="L7207" i="37"/>
  <c r="K7226" i="37"/>
  <c r="K7245" i="37"/>
  <c r="K7264" i="37"/>
  <c r="K7269" i="37"/>
  <c r="L7276" i="37"/>
  <c r="K7281" i="37"/>
  <c r="K7294" i="37"/>
  <c r="K7314" i="37"/>
  <c r="K7325" i="37"/>
  <c r="L7338" i="37"/>
  <c r="K7741" i="37"/>
  <c r="L7741" i="37"/>
  <c r="K7757" i="37"/>
  <c r="L7757" i="37"/>
  <c r="L7795" i="37"/>
  <c r="K7795" i="37"/>
  <c r="L7811" i="37"/>
  <c r="K7811" i="37"/>
  <c r="L7880" i="37"/>
  <c r="K7880" i="37"/>
  <c r="K6773" i="37"/>
  <c r="K6787" i="37"/>
  <c r="L6828" i="37"/>
  <c r="K6836" i="37"/>
  <c r="K6849" i="37"/>
  <c r="K6861" i="37"/>
  <c r="K6867" i="37"/>
  <c r="K6892" i="37"/>
  <c r="K6909" i="37"/>
  <c r="K6934" i="37"/>
  <c r="K6941" i="37"/>
  <c r="K6960" i="37"/>
  <c r="K6979" i="37"/>
  <c r="K6997" i="37"/>
  <c r="K7003" i="37"/>
  <c r="K7054" i="37"/>
  <c r="K7100" i="37"/>
  <c r="K7106" i="37"/>
  <c r="L7111" i="37"/>
  <c r="K7123" i="37"/>
  <c r="K7158" i="37"/>
  <c r="K7182" i="37"/>
  <c r="L7195" i="37"/>
  <c r="K7232" i="37"/>
  <c r="K7239" i="37"/>
  <c r="K7252" i="37"/>
  <c r="K7257" i="37"/>
  <c r="L7307" i="37"/>
  <c r="L7331" i="37"/>
  <c r="K7344" i="37"/>
  <c r="K7357" i="37"/>
  <c r="L7377" i="37"/>
  <c r="L7423" i="37"/>
  <c r="K7444" i="37"/>
  <c r="L7498" i="37"/>
  <c r="K7536" i="37"/>
  <c r="K7587" i="37"/>
  <c r="K7595" i="37"/>
  <c r="L7603" i="37"/>
  <c r="K7603" i="37"/>
  <c r="K7612" i="37"/>
  <c r="L7612" i="37"/>
  <c r="K7627" i="37"/>
  <c r="K7683" i="37"/>
  <c r="K7691" i="37"/>
  <c r="K6767" i="37"/>
  <c r="K6809" i="37"/>
  <c r="L6816" i="37"/>
  <c r="K6857" i="37"/>
  <c r="K6886" i="37"/>
  <c r="K6897" i="37"/>
  <c r="K6916" i="37"/>
  <c r="K6921" i="37"/>
  <c r="K6928" i="37"/>
  <c r="K6966" i="37"/>
  <c r="K6973" i="37"/>
  <c r="K6986" i="37"/>
  <c r="K6991" i="37"/>
  <c r="K7026" i="37"/>
  <c r="K7037" i="37"/>
  <c r="K7043" i="37"/>
  <c r="K7049" i="37"/>
  <c r="K7060" i="37"/>
  <c r="K7065" i="37"/>
  <c r="K7077" i="37"/>
  <c r="K7141" i="37"/>
  <c r="L7152" i="37"/>
  <c r="L7202" i="37"/>
  <c r="L7215" i="37"/>
  <c r="L7220" i="37"/>
  <c r="L7483" i="37"/>
  <c r="K7483" i="37"/>
  <c r="K7572" i="37"/>
  <c r="L7572" i="37"/>
  <c r="L7726" i="37"/>
  <c r="K7726" i="37"/>
  <c r="L7283" i="37"/>
  <c r="K7372" i="37"/>
  <c r="K7424" i="37"/>
  <c r="K7431" i="37"/>
  <c r="K7475" i="37"/>
  <c r="L7531" i="37"/>
  <c r="K7531" i="37"/>
  <c r="L7555" i="37"/>
  <c r="K7555" i="37"/>
  <c r="L7581" i="37"/>
  <c r="L7635" i="37"/>
  <c r="K7635" i="37"/>
  <c r="L7709" i="37"/>
  <c r="K7813" i="37"/>
  <c r="L7813" i="37"/>
  <c r="K6697" i="37"/>
  <c r="K6705" i="37"/>
  <c r="K6740" i="37"/>
  <c r="K6788" i="37"/>
  <c r="K6846" i="37"/>
  <c r="K6851" i="37"/>
  <c r="K6858" i="37"/>
  <c r="L7491" i="37"/>
  <c r="K7491" i="37"/>
  <c r="L7710" i="37"/>
  <c r="K7710" i="37"/>
  <c r="L7744" i="37"/>
  <c r="K7744" i="37"/>
  <c r="K7805" i="37"/>
  <c r="L7805" i="37"/>
  <c r="K7847" i="37"/>
  <c r="L7847" i="37"/>
  <c r="L7883" i="37"/>
  <c r="K7883" i="37"/>
  <c r="L6662" i="37"/>
  <c r="L6670" i="37"/>
  <c r="K6676" i="37"/>
  <c r="K6691" i="37"/>
  <c r="K6727" i="37"/>
  <c r="K6749" i="37"/>
  <c r="K6755" i="37"/>
  <c r="K7148" i="37"/>
  <c r="L7154" i="37"/>
  <c r="L7172" i="37"/>
  <c r="K7209" i="37"/>
  <c r="K7254" i="37"/>
  <c r="K7272" i="37"/>
  <c r="K7340" i="37"/>
  <c r="K7360" i="37"/>
  <c r="K7373" i="37"/>
  <c r="K7440" i="37"/>
  <c r="L7453" i="37"/>
  <c r="K7469" i="37"/>
  <c r="L7469" i="37"/>
  <c r="L7485" i="37"/>
  <c r="K7500" i="37"/>
  <c r="K7557" i="37"/>
  <c r="L7557" i="37"/>
  <c r="K7582" i="37"/>
  <c r="L7590" i="37"/>
  <c r="K7590" i="37"/>
  <c r="K7614" i="37"/>
  <c r="L7630" i="37"/>
  <c r="K7630" i="37"/>
  <c r="L7653" i="37"/>
  <c r="L7718" i="37"/>
  <c r="K7718" i="37"/>
  <c r="L7823" i="37"/>
  <c r="K7823" i="37"/>
  <c r="L7902" i="37"/>
  <c r="K7902" i="37"/>
  <c r="K6649" i="37"/>
  <c r="K6684" i="37"/>
  <c r="L6713" i="37"/>
  <c r="L6721" i="37"/>
  <c r="L6804" i="37"/>
  <c r="L6824" i="37"/>
  <c r="L6852" i="37"/>
  <c r="K6869" i="37"/>
  <c r="K6950" i="37"/>
  <c r="K6956" i="37"/>
  <c r="K7005" i="37"/>
  <c r="K7045" i="37"/>
  <c r="K7085" i="37"/>
  <c r="K7097" i="37"/>
  <c r="K7113" i="37"/>
  <c r="K7120" i="37"/>
  <c r="K7125" i="37"/>
  <c r="L7167" i="37"/>
  <c r="K7197" i="37"/>
  <c r="K7217" i="37"/>
  <c r="L7222" i="37"/>
  <c r="K7229" i="37"/>
  <c r="L7235" i="37"/>
  <c r="L7242" i="37"/>
  <c r="L7248" i="37"/>
  <c r="K7285" i="37"/>
  <c r="K7334" i="37"/>
  <c r="K7347" i="37"/>
  <c r="K7353" i="37"/>
  <c r="L7367" i="37"/>
  <c r="K7462" i="37"/>
  <c r="K7509" i="37"/>
  <c r="L7509" i="37"/>
  <c r="K7548" i="37"/>
  <c r="K7574" i="37"/>
  <c r="L7645" i="37"/>
  <c r="K7243" i="37"/>
  <c r="L7243" i="37"/>
  <c r="L7368" i="37"/>
  <c r="K7368" i="37"/>
  <c r="K7517" i="37"/>
  <c r="L7517" i="37"/>
  <c r="K7559" i="37"/>
  <c r="L7559" i="37"/>
  <c r="L7622" i="37"/>
  <c r="K7622" i="37"/>
  <c r="K7661" i="37"/>
  <c r="L7661" i="37"/>
  <c r="K7936" i="37"/>
  <c r="K7963" i="37"/>
  <c r="K7969" i="37"/>
  <c r="K7976" i="37"/>
  <c r="K7983" i="37"/>
  <c r="K7989" i="37"/>
  <c r="K8015" i="37"/>
  <c r="L8054" i="37"/>
  <c r="L8067" i="37"/>
  <c r="L8137" i="37"/>
  <c r="K8156" i="37"/>
  <c r="K8170" i="37"/>
  <c r="K8178" i="37"/>
  <c r="K8207" i="37"/>
  <c r="L8241" i="37"/>
  <c r="K8268" i="37"/>
  <c r="L8275" i="37"/>
  <c r="K8282" i="37"/>
  <c r="L8288" i="37"/>
  <c r="K8295" i="37"/>
  <c r="K8308" i="37"/>
  <c r="L8315" i="37"/>
  <c r="L8486" i="37"/>
  <c r="K8504" i="37"/>
  <c r="L8522" i="37"/>
  <c r="K8532" i="37"/>
  <c r="L8559" i="37"/>
  <c r="L8578" i="37"/>
  <c r="K7842" i="37"/>
  <c r="K7868" i="37"/>
  <c r="L7893" i="37"/>
  <c r="K7911" i="37"/>
  <c r="K7918" i="37"/>
  <c r="K7930" i="37"/>
  <c r="K7945" i="37"/>
  <c r="K7951" i="37"/>
  <c r="K7958" i="37"/>
  <c r="K7996" i="37"/>
  <c r="K8002" i="37"/>
  <c r="K8028" i="37"/>
  <c r="K8034" i="37"/>
  <c r="K8041" i="37"/>
  <c r="K8063" i="37"/>
  <c r="K8076" i="37"/>
  <c r="K8082" i="37"/>
  <c r="K8146" i="37"/>
  <c r="L8163" i="37"/>
  <c r="K8194" i="37"/>
  <c r="L8200" i="37"/>
  <c r="K8215" i="37"/>
  <c r="K8228" i="37"/>
  <c r="L8235" i="37"/>
  <c r="L8248" i="37"/>
  <c r="K8255" i="37"/>
  <c r="L8370" i="37"/>
  <c r="L8380" i="37"/>
  <c r="L8542" i="37"/>
  <c r="L8587" i="37"/>
  <c r="L8606" i="37"/>
  <c r="L8614" i="37"/>
  <c r="L7716" i="37"/>
  <c r="K7736" i="37"/>
  <c r="L7749" i="37"/>
  <c r="K7762" i="37"/>
  <c r="K7787" i="37"/>
  <c r="L7799" i="37"/>
  <c r="K7830" i="37"/>
  <c r="L7836" i="37"/>
  <c r="K7848" i="37"/>
  <c r="K7855" i="37"/>
  <c r="L7861" i="37"/>
  <c r="L7874" i="37"/>
  <c r="L7881" i="37"/>
  <c r="L7887" i="37"/>
  <c r="L7900" i="37"/>
  <c r="K7923" i="37"/>
  <c r="K7970" i="37"/>
  <c r="K7990" i="37"/>
  <c r="L8125" i="37"/>
  <c r="K8316" i="37"/>
  <c r="K8336" i="37"/>
  <c r="L8391" i="37"/>
  <c r="K8552" i="37"/>
  <c r="L8570" i="37"/>
  <c r="K7679" i="37"/>
  <c r="K7704" i="37"/>
  <c r="K7775" i="37"/>
  <c r="K7806" i="37"/>
  <c r="K7819" i="37"/>
  <c r="K7824" i="37"/>
  <c r="K7843" i="37"/>
  <c r="L7869" i="37"/>
  <c r="K7894" i="37"/>
  <c r="K7907" i="37"/>
  <c r="L7946" i="37"/>
  <c r="K7978" i="37"/>
  <c r="K7984" i="37"/>
  <c r="K8009" i="37"/>
  <c r="K8016" i="37"/>
  <c r="K8050" i="37"/>
  <c r="K8098" i="37"/>
  <c r="K8104" i="37"/>
  <c r="K8118" i="37"/>
  <c r="K8132" i="37"/>
  <c r="L8158" i="37"/>
  <c r="K8172" i="37"/>
  <c r="K8180" i="37"/>
  <c r="K8188" i="37"/>
  <c r="L8201" i="37"/>
  <c r="L8216" i="37"/>
  <c r="K8236" i="37"/>
  <c r="L8249" i="37"/>
  <c r="L8283" i="37"/>
  <c r="L8296" i="37"/>
  <c r="K8303" i="37"/>
  <c r="L8346" i="37"/>
  <c r="L8403" i="37"/>
  <c r="L8443" i="37"/>
  <c r="L8470" i="37"/>
  <c r="L8479" i="37"/>
  <c r="L8498" i="37"/>
  <c r="L8515" i="37"/>
  <c r="K8580" i="37"/>
  <c r="L8607" i="37"/>
  <c r="K8600" i="37"/>
  <c r="L8626" i="37"/>
  <c r="K8436" i="37"/>
  <c r="K8508" i="37"/>
  <c r="L7908" i="37"/>
  <c r="K7948" i="37"/>
  <c r="K7967" i="37"/>
  <c r="K7980" i="37"/>
  <c r="K7998" i="37"/>
  <c r="K8011" i="37"/>
  <c r="K8017" i="37"/>
  <c r="K8024" i="37"/>
  <c r="K8051" i="37"/>
  <c r="K8072" i="37"/>
  <c r="K8099" i="37"/>
  <c r="L8113" i="37"/>
  <c r="K8134" i="37"/>
  <c r="K8167" i="37"/>
  <c r="L8190" i="37"/>
  <c r="K8196" i="37"/>
  <c r="K8210" i="37"/>
  <c r="L8238" i="37"/>
  <c r="K8244" i="37"/>
  <c r="L8264" i="37"/>
  <c r="K8271" i="37"/>
  <c r="K8279" i="37"/>
  <c r="K8311" i="37"/>
  <c r="L8330" i="37"/>
  <c r="K8356" i="37"/>
  <c r="L8384" i="37"/>
  <c r="L8427" i="37"/>
  <c r="L8454" i="37"/>
  <c r="L8463" i="37"/>
  <c r="K8472" i="37"/>
  <c r="L8491" i="37"/>
  <c r="L8527" i="37"/>
  <c r="L8546" i="37"/>
  <c r="L8582" i="37"/>
  <c r="K7504" i="37"/>
  <c r="L7511" i="37"/>
  <c r="L7524" i="37"/>
  <c r="L7564" i="37"/>
  <c r="K7643" i="37"/>
  <c r="L7655" i="37"/>
  <c r="K7675" i="37"/>
  <c r="L7693" i="37"/>
  <c r="K7739" i="37"/>
  <c r="L7751" i="37"/>
  <c r="K7771" i="37"/>
  <c r="L7789" i="37"/>
  <c r="L7801" i="37"/>
  <c r="K7808" i="37"/>
  <c r="L7821" i="37"/>
  <c r="L7826" i="37"/>
  <c r="L7833" i="37"/>
  <c r="L7839" i="37"/>
  <c r="L7845" i="37"/>
  <c r="L7858" i="37"/>
  <c r="K7915" i="37"/>
  <c r="K7920" i="37"/>
  <c r="L7926" i="37"/>
  <c r="K7941" i="37"/>
  <c r="L7960" i="37"/>
  <c r="K7986" i="37"/>
  <c r="K8004" i="37"/>
  <c r="K8031" i="37"/>
  <c r="K8038" i="37"/>
  <c r="K8059" i="37"/>
  <c r="K8065" i="37"/>
  <c r="K8079" i="37"/>
  <c r="K8086" i="37"/>
  <c r="K8107" i="37"/>
  <c r="L8121" i="37"/>
  <c r="L8518" i="37"/>
  <c r="K8556" i="37"/>
  <c r="L8602" i="37"/>
  <c r="L8610" i="37"/>
  <c r="K8628" i="37"/>
  <c r="L7426" i="37"/>
  <c r="K7472" i="37"/>
  <c r="K7518" i="37"/>
  <c r="L7538" i="37"/>
  <c r="L7551" i="37"/>
  <c r="K7558" i="37"/>
  <c r="K7571" i="37"/>
  <c r="K7584" i="37"/>
  <c r="L7597" i="37"/>
  <c r="K7662" i="37"/>
  <c r="L7668" i="37"/>
  <c r="K7688" i="37"/>
  <c r="L7701" i="37"/>
  <c r="K7758" i="37"/>
  <c r="L7764" i="37"/>
  <c r="K7784" i="37"/>
  <c r="L7852" i="37"/>
  <c r="L7871" i="37"/>
  <c r="K7890" i="37"/>
  <c r="L7909" i="37"/>
  <c r="L7955" i="37"/>
  <c r="K7993" i="37"/>
  <c r="K7999" i="37"/>
  <c r="K8012" i="37"/>
  <c r="K8025" i="37"/>
  <c r="K8073" i="37"/>
  <c r="K8114" i="37"/>
  <c r="K8168" i="37"/>
  <c r="K8175" i="37"/>
  <c r="K8191" i="37"/>
  <c r="K8204" i="37"/>
  <c r="L8233" i="37"/>
  <c r="K8239" i="37"/>
  <c r="L8286" i="37"/>
  <c r="K8292" i="37"/>
  <c r="L8350" i="37"/>
  <c r="L8367" i="37"/>
  <c r="L8438" i="37"/>
  <c r="L8455" i="37"/>
  <c r="L8502" i="37"/>
  <c r="L8510" i="37"/>
  <c r="L8575" i="37"/>
  <c r="L8619" i="37"/>
  <c r="L8594" i="37"/>
  <c r="L7669" i="37"/>
  <c r="L7677" i="37"/>
  <c r="L7682" i="37"/>
  <c r="L7695" i="37"/>
  <c r="L7708" i="37"/>
  <c r="L7765" i="37"/>
  <c r="L7773" i="37"/>
  <c r="L7778" i="37"/>
  <c r="L7785" i="37"/>
  <c r="L7791" i="37"/>
  <c r="L7853" i="37"/>
  <c r="K7891" i="37"/>
  <c r="K7943" i="37"/>
  <c r="K7956" i="37"/>
  <c r="L8000" i="37"/>
  <c r="K8026" i="37"/>
  <c r="L8032" i="37"/>
  <c r="K8074" i="37"/>
  <c r="L8080" i="37"/>
  <c r="L8169" i="37"/>
  <c r="L8240" i="37"/>
  <c r="L8281" i="37"/>
  <c r="K8287" i="37"/>
  <c r="L8323" i="37"/>
  <c r="L8368" i="37"/>
  <c r="L8430" i="37"/>
  <c r="L8494" i="37"/>
  <c r="L8503" i="37"/>
  <c r="L8511" i="37"/>
  <c r="L8558" i="37"/>
  <c r="K8604" i="37"/>
  <c r="L8630" i="37"/>
  <c r="L5446" i="37"/>
  <c r="L5481" i="37"/>
  <c r="K5425" i="37"/>
  <c r="K5438" i="37"/>
  <c r="K5451" i="37"/>
  <c r="L5464" i="37"/>
  <c r="K5473" i="37"/>
  <c r="K5486" i="37"/>
  <c r="K5499" i="37"/>
  <c r="L5512" i="37"/>
  <c r="L5560" i="37"/>
  <c r="L5608" i="37"/>
  <c r="L5656" i="37"/>
  <c r="L5691" i="37"/>
  <c r="L5696" i="37"/>
  <c r="L5715" i="37"/>
  <c r="L5720" i="37"/>
  <c r="L5739" i="37"/>
  <c r="L5744" i="37"/>
  <c r="L5763" i="37"/>
  <c r="L5768" i="37"/>
  <c r="L5787" i="37"/>
  <c r="L5792" i="37"/>
  <c r="L5806" i="37"/>
  <c r="L5811" i="37"/>
  <c r="L5830" i="37"/>
  <c r="L5864" i="37"/>
  <c r="K5864" i="37"/>
  <c r="K5826" i="37"/>
  <c r="K5851" i="37"/>
  <c r="L5871" i="37"/>
  <c r="K5871" i="37"/>
  <c r="L5456" i="37"/>
  <c r="L5504" i="37"/>
  <c r="L5552" i="37"/>
  <c r="L5600" i="37"/>
  <c r="L5648" i="37"/>
  <c r="L5692" i="37"/>
  <c r="K5697" i="37"/>
  <c r="L5711" i="37"/>
  <c r="L5716" i="37"/>
  <c r="K5721" i="37"/>
  <c r="L5735" i="37"/>
  <c r="L5740" i="37"/>
  <c r="K5745" i="37"/>
  <c r="L5759" i="37"/>
  <c r="L5764" i="37"/>
  <c r="K5769" i="37"/>
  <c r="L5783" i="37"/>
  <c r="L5788" i="37"/>
  <c r="K5793" i="37"/>
  <c r="L5807" i="37"/>
  <c r="L5812" i="37"/>
  <c r="K5817" i="37"/>
  <c r="L5831" i="37"/>
  <c r="K5435" i="37"/>
  <c r="L5448" i="37"/>
  <c r="K5457" i="37"/>
  <c r="K5470" i="37"/>
  <c r="K5483" i="37"/>
  <c r="L5496" i="37"/>
  <c r="K5505" i="37"/>
  <c r="K5518" i="37"/>
  <c r="K5531" i="37"/>
  <c r="L5544" i="37"/>
  <c r="K5553" i="37"/>
  <c r="K5566" i="37"/>
  <c r="K5579" i="37"/>
  <c r="L5592" i="37"/>
  <c r="K5601" i="37"/>
  <c r="K5614" i="37"/>
  <c r="K5627" i="37"/>
  <c r="L5640" i="37"/>
  <c r="K5649" i="37"/>
  <c r="K5662" i="37"/>
  <c r="K5675" i="37"/>
  <c r="L5688" i="37"/>
  <c r="K5693" i="37"/>
  <c r="L5707" i="37"/>
  <c r="L5712" i="37"/>
  <c r="K5717" i="37"/>
  <c r="L5731" i="37"/>
  <c r="L5736" i="37"/>
  <c r="K5741" i="37"/>
  <c r="L5755" i="37"/>
  <c r="L5760" i="37"/>
  <c r="L5779" i="37"/>
  <c r="L5784" i="37"/>
  <c r="L5803" i="37"/>
  <c r="K5846" i="37"/>
  <c r="K5818" i="37"/>
  <c r="K5842" i="37"/>
  <c r="K5422" i="37"/>
  <c r="K5427" i="37"/>
  <c r="L5431" i="37"/>
  <c r="L5440" i="37"/>
  <c r="K5449" i="37"/>
  <c r="K5462" i="37"/>
  <c r="K5475" i="37"/>
  <c r="L5488" i="37"/>
  <c r="K5497" i="37"/>
  <c r="K5510" i="37"/>
  <c r="K5523" i="37"/>
  <c r="L5536" i="37"/>
  <c r="K5545" i="37"/>
  <c r="K5558" i="37"/>
  <c r="K5571" i="37"/>
  <c r="L5584" i="37"/>
  <c r="K5593" i="37"/>
  <c r="K5606" i="37"/>
  <c r="K5619" i="37"/>
  <c r="L5632" i="37"/>
  <c r="K5641" i="37"/>
  <c r="K5654" i="37"/>
  <c r="K5667" i="37"/>
  <c r="L5680" i="37"/>
  <c r="K5689" i="37"/>
  <c r="L5703" i="37"/>
  <c r="L5708" i="37"/>
  <c r="K5713" i="37"/>
  <c r="L5727" i="37"/>
  <c r="L5732" i="37"/>
  <c r="K5737" i="37"/>
  <c r="L5751" i="37"/>
  <c r="L5756" i="37"/>
  <c r="K5761" i="37"/>
  <c r="L5775" i="37"/>
  <c r="L5780" i="37"/>
  <c r="K5785" i="37"/>
  <c r="L5799" i="37"/>
  <c r="L5804" i="37"/>
  <c r="L5823" i="37"/>
  <c r="L5828" i="37"/>
  <c r="K5847" i="37"/>
  <c r="L5848" i="37"/>
  <c r="K5848" i="37"/>
  <c r="L5432" i="37"/>
  <c r="L5480" i="37"/>
  <c r="L5528" i="37"/>
  <c r="L5576" i="37"/>
  <c r="L5624" i="37"/>
  <c r="L5672" i="37"/>
  <c r="L5699" i="37"/>
  <c r="L5704" i="37"/>
  <c r="L5723" i="37"/>
  <c r="L5728" i="37"/>
  <c r="L5747" i="37"/>
  <c r="L5752" i="37"/>
  <c r="L5771" i="37"/>
  <c r="L5776" i="37"/>
  <c r="L5795" i="37"/>
  <c r="L5800" i="37"/>
  <c r="K5805" i="37"/>
  <c r="L5819" i="37"/>
  <c r="L5824" i="37"/>
  <c r="L5843" i="37"/>
  <c r="L5862" i="37"/>
  <c r="K5862" i="37"/>
  <c r="L5877" i="37"/>
  <c r="K5877" i="37"/>
  <c r="L5424" i="37"/>
  <c r="K5433" i="37"/>
  <c r="K5459" i="37"/>
  <c r="L5472" i="37"/>
  <c r="K5494" i="37"/>
  <c r="K5507" i="37"/>
  <c r="L5520" i="37"/>
  <c r="K5529" i="37"/>
  <c r="K5542" i="37"/>
  <c r="K5555" i="37"/>
  <c r="L5568" i="37"/>
  <c r="K5577" i="37"/>
  <c r="K5590" i="37"/>
  <c r="K5603" i="37"/>
  <c r="L5616" i="37"/>
  <c r="K5625" i="37"/>
  <c r="K5638" i="37"/>
  <c r="K5651" i="37"/>
  <c r="L5664" i="37"/>
  <c r="K5673" i="37"/>
  <c r="K5686" i="37"/>
  <c r="L5695" i="37"/>
  <c r="L5700" i="37"/>
  <c r="K5705" i="37"/>
  <c r="L5719" i="37"/>
  <c r="L5724" i="37"/>
  <c r="K5729" i="37"/>
  <c r="L5743" i="37"/>
  <c r="L5748" i="37"/>
  <c r="K5753" i="37"/>
  <c r="L5767" i="37"/>
  <c r="L5772" i="37"/>
  <c r="K5777" i="37"/>
  <c r="L5791" i="37"/>
  <c r="L5796" i="37"/>
  <c r="K5801" i="37"/>
  <c r="L5815" i="37"/>
  <c r="L5820" i="37"/>
  <c r="L5839" i="37"/>
  <c r="K5884" i="37"/>
  <c r="K5897" i="37"/>
  <c r="K5910" i="37"/>
  <c r="K5919" i="37"/>
  <c r="K5932" i="37"/>
  <c r="K5945" i="37"/>
  <c r="K5958" i="37"/>
  <c r="K5967" i="37"/>
  <c r="K5980" i="37"/>
  <c r="K5993" i="37"/>
  <c r="K6006" i="37"/>
  <c r="K6015" i="37"/>
  <c r="K6028" i="37"/>
  <c r="K6041" i="37"/>
  <c r="K6054" i="37"/>
  <c r="K6063" i="37"/>
  <c r="K6076" i="37"/>
  <c r="K6089" i="37"/>
  <c r="K6102" i="37"/>
  <c r="K6111" i="37"/>
  <c r="L6115" i="37"/>
  <c r="K6124" i="37"/>
  <c r="L6128" i="37"/>
  <c r="K6072" i="37"/>
  <c r="K6085" i="37"/>
  <c r="K6098" i="37"/>
  <c r="K6107" i="37"/>
  <c r="K6120" i="37"/>
  <c r="K6133" i="37"/>
  <c r="L6146" i="37"/>
  <c r="K6169" i="37"/>
  <c r="K5854" i="37"/>
  <c r="K5876" i="37"/>
  <c r="K5902" i="37"/>
  <c r="K5950" i="37"/>
  <c r="K5972" i="37"/>
  <c r="K5985" i="37"/>
  <c r="K5998" i="37"/>
  <c r="K6046" i="37"/>
  <c r="K6068" i="37"/>
  <c r="K6081" i="37"/>
  <c r="K6094" i="37"/>
  <c r="K6103" i="37"/>
  <c r="K6129" i="37"/>
  <c r="K6142" i="37"/>
  <c r="K5898" i="37"/>
  <c r="K6090" i="37"/>
  <c r="K6138" i="37"/>
  <c r="L6171" i="37"/>
  <c r="K6171" i="37"/>
  <c r="K5890" i="37"/>
  <c r="K5899" i="37"/>
  <c r="K5912" i="37"/>
  <c r="K5925" i="37"/>
  <c r="K5938" i="37"/>
  <c r="K5947" i="37"/>
  <c r="K5960" i="37"/>
  <c r="K5973" i="37"/>
  <c r="K5986" i="37"/>
  <c r="K5995" i="37"/>
  <c r="K6008" i="37"/>
  <c r="K6021" i="37"/>
  <c r="K6034" i="37"/>
  <c r="K6043" i="37"/>
  <c r="K6056" i="37"/>
  <c r="K6069" i="37"/>
  <c r="K6082" i="37"/>
  <c r="K6091" i="37"/>
  <c r="K6104" i="37"/>
  <c r="K6117" i="37"/>
  <c r="K6130" i="37"/>
  <c r="K6139" i="37"/>
  <c r="K6165" i="37"/>
  <c r="K5860" i="37"/>
  <c r="K5873" i="37"/>
  <c r="K5886" i="37"/>
  <c r="K5895" i="37"/>
  <c r="K5908" i="37"/>
  <c r="K5921" i="37"/>
  <c r="K5934" i="37"/>
  <c r="K5943" i="37"/>
  <c r="K5956" i="37"/>
  <c r="K5969" i="37"/>
  <c r="K5982" i="37"/>
  <c r="K5991" i="37"/>
  <c r="K6004" i="37"/>
  <c r="K6017" i="37"/>
  <c r="K6030" i="37"/>
  <c r="K6039" i="37"/>
  <c r="K6052" i="37"/>
  <c r="K6065" i="37"/>
  <c r="K6078" i="37"/>
  <c r="K6087" i="37"/>
  <c r="K6100" i="37"/>
  <c r="K6113" i="37"/>
  <c r="L6183" i="37"/>
  <c r="K6183" i="37"/>
  <c r="K5869" i="37"/>
  <c r="K5882" i="37"/>
  <c r="K5891" i="37"/>
  <c r="K5904" i="37"/>
  <c r="K5917" i="37"/>
  <c r="K5930" i="37"/>
  <c r="K5952" i="37"/>
  <c r="K5978" i="37"/>
  <c r="K5987" i="37"/>
  <c r="K6000" i="37"/>
  <c r="K6013" i="37"/>
  <c r="K6026" i="37"/>
  <c r="K6035" i="37"/>
  <c r="K6048" i="37"/>
  <c r="K6061" i="37"/>
  <c r="K6074" i="37"/>
  <c r="K6083" i="37"/>
  <c r="K6096" i="37"/>
  <c r="K6109" i="37"/>
  <c r="K6122" i="37"/>
  <c r="K6131" i="37"/>
  <c r="K6144" i="37"/>
  <c r="L6178" i="37"/>
  <c r="K5948" i="37"/>
  <c r="K5961" i="37"/>
  <c r="K5974" i="37"/>
  <c r="K5983" i="37"/>
  <c r="K5996" i="37"/>
  <c r="K6009" i="37"/>
  <c r="K6022" i="37"/>
  <c r="K6031" i="37"/>
  <c r="K6070" i="37"/>
  <c r="K5861" i="37"/>
  <c r="K5874" i="37"/>
  <c r="K5883" i="37"/>
  <c r="K5896" i="37"/>
  <c r="K5909" i="37"/>
  <c r="K5922" i="37"/>
  <c r="K5931" i="37"/>
  <c r="K5944" i="37"/>
  <c r="K5957" i="37"/>
  <c r="K5970" i="37"/>
  <c r="K5979" i="37"/>
  <c r="K5992" i="37"/>
  <c r="K6005" i="37"/>
  <c r="K6018" i="37"/>
  <c r="K6066" i="37"/>
  <c r="K6114" i="37"/>
  <c r="L6155" i="37"/>
  <c r="K6155" i="37"/>
  <c r="K5870" i="37"/>
  <c r="K5918" i="37"/>
  <c r="L6161" i="37"/>
  <c r="K6161" i="37"/>
  <c r="K6162" i="37"/>
  <c r="L6162" i="37"/>
  <c r="L6168" i="37"/>
  <c r="K6168" i="37"/>
  <c r="K6174" i="37"/>
  <c r="L6174" i="37"/>
  <c r="L6256" i="37"/>
  <c r="K6390" i="37"/>
  <c r="L6390" i="37"/>
  <c r="K6200" i="37"/>
  <c r="L6210" i="37"/>
  <c r="K6221" i="37"/>
  <c r="K6231" i="37"/>
  <c r="L6243" i="37"/>
  <c r="L6185" i="37"/>
  <c r="L6238" i="37"/>
  <c r="L6377" i="37"/>
  <c r="K6377" i="37"/>
  <c r="K6206" i="37"/>
  <c r="L6206" i="37"/>
  <c r="L6222" i="37"/>
  <c r="L6227" i="37"/>
  <c r="K6246" i="37"/>
  <c r="L6246" i="37"/>
  <c r="K6342" i="37"/>
  <c r="L6342" i="37"/>
  <c r="L6399" i="37"/>
  <c r="K6399" i="37"/>
  <c r="L6186" i="37"/>
  <c r="K6191" i="37"/>
  <c r="K6196" i="37"/>
  <c r="K6234" i="37"/>
  <c r="L6234" i="37"/>
  <c r="L6364" i="37"/>
  <c r="K6364" i="37"/>
  <c r="L6207" i="37"/>
  <c r="K6217" i="37"/>
  <c r="K6247" i="37"/>
  <c r="K6294" i="37"/>
  <c r="L6294" i="37"/>
  <c r="L6248" i="37"/>
  <c r="K6248" i="37"/>
  <c r="L6261" i="37"/>
  <c r="K6261" i="37"/>
  <c r="L6329" i="37"/>
  <c r="K6329" i="37"/>
  <c r="K6198" i="37"/>
  <c r="L6198" i="37"/>
  <c r="K6218" i="37"/>
  <c r="L6218" i="37"/>
  <c r="K6274" i="37"/>
  <c r="L6274" i="37"/>
  <c r="L6309" i="37"/>
  <c r="K6309" i="37"/>
  <c r="K6322" i="37"/>
  <c r="L6322" i="37"/>
  <c r="L6351" i="37"/>
  <c r="K6351" i="37"/>
  <c r="L6219" i="37"/>
  <c r="K6219" i="37"/>
  <c r="L6268" i="37"/>
  <c r="K6282" i="37"/>
  <c r="L6282" i="37"/>
  <c r="L6296" i="37"/>
  <c r="K6296" i="37"/>
  <c r="L6316" i="37"/>
  <c r="K6316" i="37"/>
  <c r="L6331" i="37"/>
  <c r="K6331" i="37"/>
  <c r="L6193" i="37"/>
  <c r="K6199" i="37"/>
  <c r="L6255" i="37"/>
  <c r="L6283" i="37"/>
  <c r="K6283" i="37"/>
  <c r="L6170" i="37"/>
  <c r="K6209" i="37"/>
  <c r="L6220" i="37"/>
  <c r="L6269" i="37"/>
  <c r="L6303" i="37"/>
  <c r="K6303" i="37"/>
  <c r="L6330" i="37"/>
  <c r="L6378" i="37"/>
  <c r="L6426" i="37"/>
  <c r="K6435" i="37"/>
  <c r="K6448" i="37"/>
  <c r="K6461" i="37"/>
  <c r="L6474" i="37"/>
  <c r="K6483" i="37"/>
  <c r="K6496" i="37"/>
  <c r="K6509" i="37"/>
  <c r="L6522" i="37"/>
  <c r="K6531" i="37"/>
  <c r="K6544" i="37"/>
  <c r="K6557" i="37"/>
  <c r="L6570" i="37"/>
  <c r="K6579" i="37"/>
  <c r="K6592" i="37"/>
  <c r="K6605" i="37"/>
  <c r="L6618" i="37"/>
  <c r="K6627" i="37"/>
  <c r="K6640" i="37"/>
  <c r="K6653" i="37"/>
  <c r="L6666" i="37"/>
  <c r="K6688" i="37"/>
  <c r="K6701" i="37"/>
  <c r="L6714" i="37"/>
  <c r="K6736" i="37"/>
  <c r="K6746" i="37"/>
  <c r="K6756" i="37"/>
  <c r="L6756" i="37"/>
  <c r="L6762" i="37"/>
  <c r="L6778" i="37"/>
  <c r="K6797" i="37"/>
  <c r="L6803" i="37"/>
  <c r="K6803" i="37"/>
  <c r="K6815" i="37"/>
  <c r="L6757" i="37"/>
  <c r="K6757" i="37"/>
  <c r="K6791" i="37"/>
  <c r="L6791" i="37"/>
  <c r="L6810" i="37"/>
  <c r="K6834" i="37"/>
  <c r="K6344" i="37"/>
  <c r="K6357" i="37"/>
  <c r="L6370" i="37"/>
  <c r="K6379" i="37"/>
  <c r="K6392" i="37"/>
  <c r="K6405" i="37"/>
  <c r="L6418" i="37"/>
  <c r="K6427" i="37"/>
  <c r="K6440" i="37"/>
  <c r="K6453" i="37"/>
  <c r="L6466" i="37"/>
  <c r="K6475" i="37"/>
  <c r="K6488" i="37"/>
  <c r="K6501" i="37"/>
  <c r="L6514" i="37"/>
  <c r="K6523" i="37"/>
  <c r="K6536" i="37"/>
  <c r="K6549" i="37"/>
  <c r="L6562" i="37"/>
  <c r="K6571" i="37"/>
  <c r="K6584" i="37"/>
  <c r="K6597" i="37"/>
  <c r="L6610" i="37"/>
  <c r="K6619" i="37"/>
  <c r="K6632" i="37"/>
  <c r="K6645" i="37"/>
  <c r="L6658" i="37"/>
  <c r="K6667" i="37"/>
  <c r="K6680" i="37"/>
  <c r="K6693" i="37"/>
  <c r="L6706" i="37"/>
  <c r="K6715" i="37"/>
  <c r="K6728" i="37"/>
  <c r="K6741" i="37"/>
  <c r="L6747" i="37"/>
  <c r="K6747" i="37"/>
  <c r="K6763" i="37"/>
  <c r="K6779" i="37"/>
  <c r="K6786" i="37"/>
  <c r="L6798" i="37"/>
  <c r="K6244" i="37"/>
  <c r="K6257" i="37"/>
  <c r="L6270" i="37"/>
  <c r="K6279" i="37"/>
  <c r="K6292" i="37"/>
  <c r="K6305" i="37"/>
  <c r="L6318" i="37"/>
  <c r="K6327" i="37"/>
  <c r="K6340" i="37"/>
  <c r="K6353" i="37"/>
  <c r="L6366" i="37"/>
  <c r="K6375" i="37"/>
  <c r="K6388" i="37"/>
  <c r="K6401" i="37"/>
  <c r="L6414" i="37"/>
  <c r="K6423" i="37"/>
  <c r="L6462" i="37"/>
  <c r="K6484" i="37"/>
  <c r="K6737" i="37"/>
  <c r="L6780" i="37"/>
  <c r="K6780" i="37"/>
  <c r="L6805" i="37"/>
  <c r="K6805" i="37"/>
  <c r="L6842" i="37"/>
  <c r="K6842" i="37"/>
  <c r="K6240" i="37"/>
  <c r="K6253" i="37"/>
  <c r="L6266" i="37"/>
  <c r="K6275" i="37"/>
  <c r="K6288" i="37"/>
  <c r="K6301" i="37"/>
  <c r="L6314" i="37"/>
  <c r="K6323" i="37"/>
  <c r="K6336" i="37"/>
  <c r="K6349" i="37"/>
  <c r="L6362" i="37"/>
  <c r="K6371" i="37"/>
  <c r="K6384" i="37"/>
  <c r="K6397" i="37"/>
  <c r="L6410" i="37"/>
  <c r="K6419" i="37"/>
  <c r="K6432" i="37"/>
  <c r="K6445" i="37"/>
  <c r="L6458" i="37"/>
  <c r="K6467" i="37"/>
  <c r="K6480" i="37"/>
  <c r="K6493" i="37"/>
  <c r="L6506" i="37"/>
  <c r="K6515" i="37"/>
  <c r="K6528" i="37"/>
  <c r="K6541" i="37"/>
  <c r="L6554" i="37"/>
  <c r="K6563" i="37"/>
  <c r="K6576" i="37"/>
  <c r="K6589" i="37"/>
  <c r="L6602" i="37"/>
  <c r="K6611" i="37"/>
  <c r="K6624" i="37"/>
  <c r="K6637" i="37"/>
  <c r="L6650" i="37"/>
  <c r="K6659" i="37"/>
  <c r="K6672" i="37"/>
  <c r="K6685" i="37"/>
  <c r="L6698" i="37"/>
  <c r="K6707" i="37"/>
  <c r="K6720" i="37"/>
  <c r="K6733" i="37"/>
  <c r="K6742" i="37"/>
  <c r="L6769" i="37"/>
  <c r="K6769" i="37"/>
  <c r="L6550" i="37"/>
  <c r="K6585" i="37"/>
  <c r="L6598" i="37"/>
  <c r="K6607" i="37"/>
  <c r="K6620" i="37"/>
  <c r="K6633" i="37"/>
  <c r="L6646" i="37"/>
  <c r="K6655" i="37"/>
  <c r="K6668" i="37"/>
  <c r="K6681" i="37"/>
  <c r="L6694" i="37"/>
  <c r="K6703" i="37"/>
  <c r="K6716" i="37"/>
  <c r="K6729" i="37"/>
  <c r="K6743" i="37"/>
  <c r="L6743" i="37"/>
  <c r="K6753" i="37"/>
  <c r="K6781" i="37"/>
  <c r="L6793" i="37"/>
  <c r="K6793" i="37"/>
  <c r="L6823" i="37"/>
  <c r="K6823" i="37"/>
  <c r="K6829" i="37"/>
  <c r="K6232" i="37"/>
  <c r="K6245" i="37"/>
  <c r="L6258" i="37"/>
  <c r="K6267" i="37"/>
  <c r="K6280" i="37"/>
  <c r="K6293" i="37"/>
  <c r="L6306" i="37"/>
  <c r="K6315" i="37"/>
  <c r="K6328" i="37"/>
  <c r="K6341" i="37"/>
  <c r="L6354" i="37"/>
  <c r="K6363" i="37"/>
  <c r="K6376" i="37"/>
  <c r="K6389" i="37"/>
  <c r="L6402" i="37"/>
  <c r="K6411" i="37"/>
  <c r="K6424" i="37"/>
  <c r="K6437" i="37"/>
  <c r="L6450" i="37"/>
  <c r="K6459" i="37"/>
  <c r="K6472" i="37"/>
  <c r="K6485" i="37"/>
  <c r="L6498" i="37"/>
  <c r="K6507" i="37"/>
  <c r="K6520" i="37"/>
  <c r="K6533" i="37"/>
  <c r="L6546" i="37"/>
  <c r="K6555" i="37"/>
  <c r="K6568" i="37"/>
  <c r="K6581" i="37"/>
  <c r="L6594" i="37"/>
  <c r="K6603" i="37"/>
  <c r="K6616" i="37"/>
  <c r="K6629" i="37"/>
  <c r="L6642" i="37"/>
  <c r="K6651" i="37"/>
  <c r="K6664" i="37"/>
  <c r="K6677" i="37"/>
  <c r="L6690" i="37"/>
  <c r="K6699" i="37"/>
  <c r="K6712" i="37"/>
  <c r="K6725" i="37"/>
  <c r="L6738" i="37"/>
  <c r="L6782" i="37"/>
  <c r="K6782" i="37"/>
  <c r="L6794" i="37"/>
  <c r="K6794" i="37"/>
  <c r="L6844" i="37"/>
  <c r="K6844" i="37"/>
  <c r="L6254" i="37"/>
  <c r="L6302" i="37"/>
  <c r="L6350" i="37"/>
  <c r="L6398" i="37"/>
  <c r="L6446" i="37"/>
  <c r="L6494" i="37"/>
  <c r="L6542" i="37"/>
  <c r="L6590" i="37"/>
  <c r="L6638" i="37"/>
  <c r="L6734" i="37"/>
  <c r="L6771" i="37"/>
  <c r="K6771" i="37"/>
  <c r="K6412" i="37"/>
  <c r="K6425" i="37"/>
  <c r="L6438" i="37"/>
  <c r="K6447" i="37"/>
  <c r="K6460" i="37"/>
  <c r="K6473" i="37"/>
  <c r="L6486" i="37"/>
  <c r="K6495" i="37"/>
  <c r="K6508" i="37"/>
  <c r="K6521" i="37"/>
  <c r="L6534" i="37"/>
  <c r="K6543" i="37"/>
  <c r="K6556" i="37"/>
  <c r="K6569" i="37"/>
  <c r="L6582" i="37"/>
  <c r="K6591" i="37"/>
  <c r="K6604" i="37"/>
  <c r="K6617" i="37"/>
  <c r="L6630" i="37"/>
  <c r="L6678" i="37"/>
  <c r="L6726" i="37"/>
  <c r="K6760" i="37"/>
  <c r="L6789" i="37"/>
  <c r="K6789" i="37"/>
  <c r="K6801" i="37"/>
  <c r="K6832" i="37"/>
  <c r="L6761" i="37"/>
  <c r="K6761" i="37"/>
  <c r="L6777" i="37"/>
  <c r="K6777" i="37"/>
  <c r="K6826" i="37"/>
  <c r="L6826" i="37"/>
  <c r="L6841" i="37"/>
  <c r="K6841" i="37"/>
  <c r="L6917" i="37"/>
  <c r="K6917" i="37"/>
  <c r="K6969" i="37"/>
  <c r="L6876" i="37"/>
  <c r="K6876" i="37"/>
  <c r="L6959" i="37"/>
  <c r="K6959" i="37"/>
  <c r="L6994" i="37"/>
  <c r="K6994" i="37"/>
  <c r="L7000" i="37"/>
  <c r="K7000" i="37"/>
  <c r="K6871" i="37"/>
  <c r="K6882" i="37"/>
  <c r="L6924" i="37"/>
  <c r="K6924" i="37"/>
  <c r="K6930" i="37"/>
  <c r="L6965" i="37"/>
  <c r="K6965" i="37"/>
  <c r="K6837" i="37"/>
  <c r="K6877" i="37"/>
  <c r="L6887" i="37"/>
  <c r="K6887" i="37"/>
  <c r="K6936" i="37"/>
  <c r="L6954" i="37"/>
  <c r="L6937" i="37"/>
  <c r="K6937" i="37"/>
  <c r="L6972" i="37"/>
  <c r="K6972" i="37"/>
  <c r="K6978" i="37"/>
  <c r="L7007" i="37"/>
  <c r="K7007" i="37"/>
  <c r="L6898" i="37"/>
  <c r="K6898" i="37"/>
  <c r="L6926" i="37"/>
  <c r="K6926" i="37"/>
  <c r="L7013" i="37"/>
  <c r="K7013" i="37"/>
  <c r="K6904" i="37"/>
  <c r="K6943" i="37"/>
  <c r="L6985" i="37"/>
  <c r="K6985" i="37"/>
  <c r="L7042" i="37"/>
  <c r="K7042" i="37"/>
  <c r="L6863" i="37"/>
  <c r="L6889" i="37"/>
  <c r="K6889" i="37"/>
  <c r="K6899" i="37"/>
  <c r="L6932" i="37"/>
  <c r="L6967" i="37"/>
  <c r="L6974" i="37"/>
  <c r="K6974" i="37"/>
  <c r="K6825" i="37"/>
  <c r="K6830" i="37"/>
  <c r="L6839" i="37"/>
  <c r="K6854" i="37"/>
  <c r="K6873" i="37"/>
  <c r="L6939" i="37"/>
  <c r="K6939" i="37"/>
  <c r="L7020" i="37"/>
  <c r="K7020" i="37"/>
  <c r="L6874" i="37"/>
  <c r="K6874" i="37"/>
  <c r="L6900" i="37"/>
  <c r="K6900" i="37"/>
  <c r="K6910" i="37"/>
  <c r="L6980" i="37"/>
  <c r="L7055" i="37"/>
  <c r="K7055" i="37"/>
  <c r="L6817" i="37"/>
  <c r="K6817" i="37"/>
  <c r="K6831" i="37"/>
  <c r="K6840" i="37"/>
  <c r="K6845" i="37"/>
  <c r="K6855" i="37"/>
  <c r="K6880" i="37"/>
  <c r="L6945" i="37"/>
  <c r="K6945" i="37"/>
  <c r="L6987" i="37"/>
  <c r="K6987" i="37"/>
  <c r="K6785" i="37"/>
  <c r="K6808" i="37"/>
  <c r="L6850" i="37"/>
  <c r="L6865" i="37"/>
  <c r="K6865" i="37"/>
  <c r="L6911" i="37"/>
  <c r="K6911" i="37"/>
  <c r="L6946" i="37"/>
  <c r="K6946" i="37"/>
  <c r="L6952" i="37"/>
  <c r="K6952" i="37"/>
  <c r="L7033" i="37"/>
  <c r="K7033" i="37"/>
  <c r="K6993" i="37"/>
  <c r="K7041" i="37"/>
  <c r="K7089" i="37"/>
  <c r="K7137" i="37"/>
  <c r="K7185" i="37"/>
  <c r="K7233" i="37"/>
  <c r="K7407" i="37"/>
  <c r="L7407" i="37"/>
  <c r="K7447" i="37"/>
  <c r="L7447" i="37"/>
  <c r="L7626" i="37"/>
  <c r="K7626" i="37"/>
  <c r="L7415" i="37"/>
  <c r="K7521" i="37"/>
  <c r="L7521" i="37"/>
  <c r="L7540" i="37"/>
  <c r="K7540" i="37"/>
  <c r="K7553" i="37"/>
  <c r="L7553" i="37"/>
  <c r="L7639" i="37"/>
  <c r="K7639" i="37"/>
  <c r="L7652" i="37"/>
  <c r="K7652" i="37"/>
  <c r="K7068" i="37"/>
  <c r="K7081" i="37"/>
  <c r="K7090" i="37"/>
  <c r="K7103" i="37"/>
  <c r="K7116" i="37"/>
  <c r="K7129" i="37"/>
  <c r="K7138" i="37"/>
  <c r="K7151" i="37"/>
  <c r="K7164" i="37"/>
  <c r="K7177" i="37"/>
  <c r="K7186" i="37"/>
  <c r="K7199" i="37"/>
  <c r="K7212" i="37"/>
  <c r="K7225" i="37"/>
  <c r="K7234" i="37"/>
  <c r="K7247" i="37"/>
  <c r="K7260" i="37"/>
  <c r="K7273" i="37"/>
  <c r="K7282" i="37"/>
  <c r="K7295" i="37"/>
  <c r="K7308" i="37"/>
  <c r="K7321" i="37"/>
  <c r="K7330" i="37"/>
  <c r="K7343" i="37"/>
  <c r="K7356" i="37"/>
  <c r="K7365" i="37"/>
  <c r="K7374" i="37"/>
  <c r="L7379" i="37"/>
  <c r="L7384" i="37"/>
  <c r="L7402" i="37"/>
  <c r="K7408" i="37"/>
  <c r="K7436" i="37"/>
  <c r="L7436" i="37"/>
  <c r="L7482" i="37"/>
  <c r="K7482" i="37"/>
  <c r="K7352" i="37"/>
  <c r="K7385" i="37"/>
  <c r="L7385" i="37"/>
  <c r="K7396" i="37"/>
  <c r="K7313" i="37"/>
  <c r="K7361" i="37"/>
  <c r="L7370" i="37"/>
  <c r="K7117" i="37"/>
  <c r="K7165" i="37"/>
  <c r="K7213" i="37"/>
  <c r="K7261" i="37"/>
  <c r="K7386" i="37"/>
  <c r="K7397" i="37"/>
  <c r="L7397" i="37"/>
  <c r="L7398" i="37"/>
  <c r="K7398" i="37"/>
  <c r="L7411" i="37"/>
  <c r="K7411" i="37"/>
  <c r="L7417" i="37"/>
  <c r="K7022" i="37"/>
  <c r="K7035" i="37"/>
  <c r="K7048" i="37"/>
  <c r="K7061" i="37"/>
  <c r="K7070" i="37"/>
  <c r="K7083" i="37"/>
  <c r="K7096" i="37"/>
  <c r="K7109" i="37"/>
  <c r="K7118" i="37"/>
  <c r="K7131" i="37"/>
  <c r="K7144" i="37"/>
  <c r="K7157" i="37"/>
  <c r="K7166" i="37"/>
  <c r="K7179" i="37"/>
  <c r="K7192" i="37"/>
  <c r="K7205" i="37"/>
  <c r="K7214" i="37"/>
  <c r="K7227" i="37"/>
  <c r="K7240" i="37"/>
  <c r="K7253" i="37"/>
  <c r="K7262" i="37"/>
  <c r="K7275" i="37"/>
  <c r="K7288" i="37"/>
  <c r="K7301" i="37"/>
  <c r="K7310" i="37"/>
  <c r="K7323" i="37"/>
  <c r="K7336" i="37"/>
  <c r="K7349" i="37"/>
  <c r="K7358" i="37"/>
  <c r="K7376" i="37"/>
  <c r="K7387" i="37"/>
  <c r="K6913" i="37"/>
  <c r="K6922" i="37"/>
  <c r="K6935" i="37"/>
  <c r="K6948" i="37"/>
  <c r="K6961" i="37"/>
  <c r="K6970" i="37"/>
  <c r="K6983" i="37"/>
  <c r="K6996" i="37"/>
  <c r="K7009" i="37"/>
  <c r="K7018" i="37"/>
  <c r="K7031" i="37"/>
  <c r="K7044" i="37"/>
  <c r="K7057" i="37"/>
  <c r="K7066" i="37"/>
  <c r="K7079" i="37"/>
  <c r="K7092" i="37"/>
  <c r="K7105" i="37"/>
  <c r="K7114" i="37"/>
  <c r="K7127" i="37"/>
  <c r="K7140" i="37"/>
  <c r="K7153" i="37"/>
  <c r="K7162" i="37"/>
  <c r="K7175" i="37"/>
  <c r="K7188" i="37"/>
  <c r="K7201" i="37"/>
  <c r="K7210" i="37"/>
  <c r="K7223" i="37"/>
  <c r="K7236" i="37"/>
  <c r="K7249" i="37"/>
  <c r="K7258" i="37"/>
  <c r="K7271" i="37"/>
  <c r="K7284" i="37"/>
  <c r="K7297" i="37"/>
  <c r="K7306" i="37"/>
  <c r="K7319" i="37"/>
  <c r="K7332" i="37"/>
  <c r="K7345" i="37"/>
  <c r="K7392" i="37"/>
  <c r="K7399" i="37"/>
  <c r="L7412" i="37"/>
  <c r="K7393" i="37"/>
  <c r="L7393" i="37"/>
  <c r="K7413" i="37"/>
  <c r="L7413" i="37"/>
  <c r="K7419" i="37"/>
  <c r="L7427" i="37"/>
  <c r="K7427" i="37"/>
  <c r="K7439" i="37"/>
  <c r="K7193" i="37"/>
  <c r="K7241" i="37"/>
  <c r="K7289" i="37"/>
  <c r="K7337" i="37"/>
  <c r="K7346" i="37"/>
  <c r="K7359" i="37"/>
  <c r="L7388" i="37"/>
  <c r="L7400" i="37"/>
  <c r="K7421" i="37"/>
  <c r="L7421" i="37"/>
  <c r="L7722" i="37"/>
  <c r="K7722" i="37"/>
  <c r="K7665" i="37"/>
  <c r="L7665" i="37"/>
  <c r="L7735" i="37"/>
  <c r="K7735" i="37"/>
  <c r="L7748" i="37"/>
  <c r="K7748" i="37"/>
  <c r="K7761" i="37"/>
  <c r="L7761" i="37"/>
  <c r="L7495" i="37"/>
  <c r="K7495" i="37"/>
  <c r="L7508" i="37"/>
  <c r="K7508" i="37"/>
  <c r="L7514" i="37"/>
  <c r="K7514" i="37"/>
  <c r="L7527" i="37"/>
  <c r="K7527" i="37"/>
  <c r="L7658" i="37"/>
  <c r="K7658" i="37"/>
  <c r="K7435" i="37"/>
  <c r="L7671" i="37"/>
  <c r="K7671" i="37"/>
  <c r="L7420" i="37"/>
  <c r="L7425" i="37"/>
  <c r="L7484" i="37"/>
  <c r="K7484" i="37"/>
  <c r="K7569" i="37"/>
  <c r="L7569" i="37"/>
  <c r="L7588" i="37"/>
  <c r="K7588" i="37"/>
  <c r="K7601" i="37"/>
  <c r="L7601" i="37"/>
  <c r="L7458" i="37"/>
  <c r="K7458" i="37"/>
  <c r="L7471" i="37"/>
  <c r="K7471" i="37"/>
  <c r="L7530" i="37"/>
  <c r="K7530" i="37"/>
  <c r="L7543" i="37"/>
  <c r="K7543" i="37"/>
  <c r="L7556" i="37"/>
  <c r="K7556" i="37"/>
  <c r="L7562" i="37"/>
  <c r="K7562" i="37"/>
  <c r="L7575" i="37"/>
  <c r="K7575" i="37"/>
  <c r="L7674" i="37"/>
  <c r="K7674" i="37"/>
  <c r="K7617" i="37"/>
  <c r="L7617" i="37"/>
  <c r="L7687" i="37"/>
  <c r="K7687" i="37"/>
  <c r="L7700" i="37"/>
  <c r="K7700" i="37"/>
  <c r="K7713" i="37"/>
  <c r="L7713" i="37"/>
  <c r="L7460" i="37"/>
  <c r="K7460" i="37"/>
  <c r="K7473" i="37"/>
  <c r="L7473" i="37"/>
  <c r="L7578" i="37"/>
  <c r="K7578" i="37"/>
  <c r="L7591" i="37"/>
  <c r="K7591" i="37"/>
  <c r="L7604" i="37"/>
  <c r="K7604" i="37"/>
  <c r="L7610" i="37"/>
  <c r="K7610" i="37"/>
  <c r="L7466" i="37"/>
  <c r="L7623" i="37"/>
  <c r="K7623" i="37"/>
  <c r="L7636" i="37"/>
  <c r="K7636" i="37"/>
  <c r="K7649" i="37"/>
  <c r="L7649" i="37"/>
  <c r="K7418" i="37"/>
  <c r="K7449" i="37"/>
  <c r="L7449" i="37"/>
  <c r="L7461" i="37"/>
  <c r="L7479" i="37"/>
  <c r="L7492" i="37"/>
  <c r="K7505" i="37"/>
  <c r="L7505" i="37"/>
  <c r="L7409" i="37"/>
  <c r="K7433" i="37"/>
  <c r="L7433" i="37"/>
  <c r="L7455" i="37"/>
  <c r="L7965" i="37"/>
  <c r="K7965" i="37"/>
  <c r="L8033" i="37"/>
  <c r="K8033" i="37"/>
  <c r="K7770" i="37"/>
  <c r="K7783" i="37"/>
  <c r="K7796" i="37"/>
  <c r="L7809" i="37"/>
  <c r="K7818" i="37"/>
  <c r="K7831" i="37"/>
  <c r="K7844" i="37"/>
  <c r="L7857" i="37"/>
  <c r="K7866" i="37"/>
  <c r="K7879" i="37"/>
  <c r="K7892" i="37"/>
  <c r="L7905" i="37"/>
  <c r="K7914" i="37"/>
  <c r="K7928" i="37"/>
  <c r="K7933" i="37"/>
  <c r="K7938" i="37"/>
  <c r="K7944" i="37"/>
  <c r="L7966" i="37"/>
  <c r="K7966" i="37"/>
  <c r="K7977" i="37"/>
  <c r="L8007" i="37"/>
  <c r="K8007" i="37"/>
  <c r="K8221" i="37"/>
  <c r="L8221" i="37"/>
  <c r="L8008" i="37"/>
  <c r="K8008" i="37"/>
  <c r="L8020" i="37"/>
  <c r="K8020" i="37"/>
  <c r="L8055" i="37"/>
  <c r="K8055" i="37"/>
  <c r="L7849" i="37"/>
  <c r="L7897" i="37"/>
  <c r="K7906" i="37"/>
  <c r="L7934" i="37"/>
  <c r="L7939" i="37"/>
  <c r="L8021" i="37"/>
  <c r="K8021" i="37"/>
  <c r="L8042" i="37"/>
  <c r="K8042" i="37"/>
  <c r="L8056" i="37"/>
  <c r="K8056" i="37"/>
  <c r="L8069" i="37"/>
  <c r="K8069" i="37"/>
  <c r="L7940" i="37"/>
  <c r="K7940" i="37"/>
  <c r="L7979" i="37"/>
  <c r="K7979" i="37"/>
  <c r="L8043" i="37"/>
  <c r="K8043" i="37"/>
  <c r="L8091" i="37"/>
  <c r="K8091" i="37"/>
  <c r="K7684" i="37"/>
  <c r="L7697" i="37"/>
  <c r="K7706" i="37"/>
  <c r="K7719" i="37"/>
  <c r="K7732" i="37"/>
  <c r="L7745" i="37"/>
  <c r="K7754" i="37"/>
  <c r="K7767" i="37"/>
  <c r="K7780" i="37"/>
  <c r="L7793" i="37"/>
  <c r="K7802" i="37"/>
  <c r="K7815" i="37"/>
  <c r="K7828" i="37"/>
  <c r="L7841" i="37"/>
  <c r="K7850" i="37"/>
  <c r="K7863" i="37"/>
  <c r="K7876" i="37"/>
  <c r="L7889" i="37"/>
  <c r="K7898" i="37"/>
  <c r="K7924" i="37"/>
  <c r="L7972" i="37"/>
  <c r="L7973" i="37"/>
  <c r="K7973" i="37"/>
  <c r="L7985" i="37"/>
  <c r="K7985" i="37"/>
  <c r="L8030" i="37"/>
  <c r="K8030" i="37"/>
  <c r="L8078" i="37"/>
  <c r="K8078" i="37"/>
  <c r="L7497" i="37"/>
  <c r="K7506" i="37"/>
  <c r="K7519" i="37"/>
  <c r="K7532" i="37"/>
  <c r="L7545" i="37"/>
  <c r="K7554" i="37"/>
  <c r="K7567" i="37"/>
  <c r="K7580" i="37"/>
  <c r="L7593" i="37"/>
  <c r="K7602" i="37"/>
  <c r="K7615" i="37"/>
  <c r="K7628" i="37"/>
  <c r="L7641" i="37"/>
  <c r="K7650" i="37"/>
  <c r="K7663" i="37"/>
  <c r="K7676" i="37"/>
  <c r="L7689" i="37"/>
  <c r="K7698" i="37"/>
  <c r="K7711" i="37"/>
  <c r="K7724" i="37"/>
  <c r="L7737" i="37"/>
  <c r="K7746" i="37"/>
  <c r="K7759" i="37"/>
  <c r="K7772" i="37"/>
  <c r="K7916" i="37"/>
  <c r="L7925" i="37"/>
  <c r="K7925" i="37"/>
  <c r="K7957" i="37"/>
  <c r="L7992" i="37"/>
  <c r="K7992" i="37"/>
  <c r="L7445" i="37"/>
  <c r="K7454" i="37"/>
  <c r="K7467" i="37"/>
  <c r="K7480" i="37"/>
  <c r="L7493" i="37"/>
  <c r="K7502" i="37"/>
  <c r="K7515" i="37"/>
  <c r="K7528" i="37"/>
  <c r="L7541" i="37"/>
  <c r="K7550" i="37"/>
  <c r="K7563" i="37"/>
  <c r="K7576" i="37"/>
  <c r="L7589" i="37"/>
  <c r="K7598" i="37"/>
  <c r="K7611" i="37"/>
  <c r="K7624" i="37"/>
  <c r="L7637" i="37"/>
  <c r="K7646" i="37"/>
  <c r="K7659" i="37"/>
  <c r="K7672" i="37"/>
  <c r="L7685" i="37"/>
  <c r="K7694" i="37"/>
  <c r="K7707" i="37"/>
  <c r="K7720" i="37"/>
  <c r="L7733" i="37"/>
  <c r="K7742" i="37"/>
  <c r="K7755" i="37"/>
  <c r="K7768" i="37"/>
  <c r="L7781" i="37"/>
  <c r="K7790" i="37"/>
  <c r="K7803" i="37"/>
  <c r="K7816" i="37"/>
  <c r="L7829" i="37"/>
  <c r="K7838" i="37"/>
  <c r="K7851" i="37"/>
  <c r="K7864" i="37"/>
  <c r="L7877" i="37"/>
  <c r="K7886" i="37"/>
  <c r="K7899" i="37"/>
  <c r="K7912" i="37"/>
  <c r="K7931" i="37"/>
  <c r="K7942" i="37"/>
  <c r="L7947" i="37"/>
  <c r="L7952" i="37"/>
  <c r="L7974" i="37"/>
  <c r="L7441" i="37"/>
  <c r="L7489" i="37"/>
  <c r="L7537" i="37"/>
  <c r="L7585" i="37"/>
  <c r="L7633" i="37"/>
  <c r="L7681" i="37"/>
  <c r="L7729" i="37"/>
  <c r="L7777" i="37"/>
  <c r="L7825" i="37"/>
  <c r="L7873" i="37"/>
  <c r="L7921" i="37"/>
  <c r="L7953" i="37"/>
  <c r="K7953" i="37"/>
  <c r="L7994" i="37"/>
  <c r="K7994" i="37"/>
  <c r="L8123" i="37"/>
  <c r="K8123" i="37"/>
  <c r="L7481" i="37"/>
  <c r="L7529" i="37"/>
  <c r="L7577" i="37"/>
  <c r="L7625" i="37"/>
  <c r="L7673" i="37"/>
  <c r="L7721" i="37"/>
  <c r="L7769" i="37"/>
  <c r="L7817" i="37"/>
  <c r="L7865" i="37"/>
  <c r="L7913" i="37"/>
  <c r="L7927" i="37"/>
  <c r="K7937" i="37"/>
  <c r="K7964" i="37"/>
  <c r="L7982" i="37"/>
  <c r="K8109" i="37"/>
  <c r="L8109" i="37"/>
  <c r="K8334" i="37"/>
  <c r="L8334" i="37"/>
  <c r="K8173" i="37"/>
  <c r="L8173" i="37"/>
  <c r="L8179" i="37"/>
  <c r="K8197" i="37"/>
  <c r="L8197" i="37"/>
  <c r="L8203" i="37"/>
  <c r="L8302" i="37"/>
  <c r="K8302" i="37"/>
  <c r="K8013" i="37"/>
  <c r="K8022" i="37"/>
  <c r="K8035" i="37"/>
  <c r="K8048" i="37"/>
  <c r="K8061" i="37"/>
  <c r="K8070" i="37"/>
  <c r="K8083" i="37"/>
  <c r="K8096" i="37"/>
  <c r="L8105" i="37"/>
  <c r="K8110" i="37"/>
  <c r="K8119" i="37"/>
  <c r="L8128" i="37"/>
  <c r="L8133" i="37"/>
  <c r="K8138" i="37"/>
  <c r="K8143" i="37"/>
  <c r="L8157" i="37"/>
  <c r="L8230" i="37"/>
  <c r="K8230" i="37"/>
  <c r="L8174" i="37"/>
  <c r="K8186" i="37"/>
  <c r="L8192" i="37"/>
  <c r="K8328" i="37"/>
  <c r="L8328" i="37"/>
  <c r="K8005" i="37"/>
  <c r="K8014" i="37"/>
  <c r="K8027" i="37"/>
  <c r="K8040" i="37"/>
  <c r="K8053" i="37"/>
  <c r="K8062" i="37"/>
  <c r="K8075" i="37"/>
  <c r="K8088" i="37"/>
  <c r="L8101" i="37"/>
  <c r="K8106" i="37"/>
  <c r="L8115" i="37"/>
  <c r="K8120" i="37"/>
  <c r="L8129" i="37"/>
  <c r="K8148" i="37"/>
  <c r="K8205" i="37"/>
  <c r="L8205" i="37"/>
  <c r="L8211" i="37"/>
  <c r="L8224" i="37"/>
  <c r="K8224" i="37"/>
  <c r="K8237" i="37"/>
  <c r="L8237" i="37"/>
  <c r="K7962" i="37"/>
  <c r="K7975" i="37"/>
  <c r="K7988" i="37"/>
  <c r="K8001" i="37"/>
  <c r="K8010" i="37"/>
  <c r="K8023" i="37"/>
  <c r="K8036" i="37"/>
  <c r="K8049" i="37"/>
  <c r="K8058" i="37"/>
  <c r="K8071" i="37"/>
  <c r="K8084" i="37"/>
  <c r="L8097" i="37"/>
  <c r="K8139" i="37"/>
  <c r="K8144" i="37"/>
  <c r="L8181" i="37"/>
  <c r="L8187" i="37"/>
  <c r="K8045" i="37"/>
  <c r="K8093" i="37"/>
  <c r="L8102" i="37"/>
  <c r="K8149" i="37"/>
  <c r="L8149" i="37"/>
  <c r="K8164" i="37"/>
  <c r="L8206" i="37"/>
  <c r="L8232" i="37"/>
  <c r="L8176" i="37"/>
  <c r="L8182" i="37"/>
  <c r="L8219" i="37"/>
  <c r="K8245" i="37"/>
  <c r="L8245" i="37"/>
  <c r="K8165" i="37"/>
  <c r="L8165" i="37"/>
  <c r="K8189" i="37"/>
  <c r="L8189" i="37"/>
  <c r="L8246" i="37"/>
  <c r="K8246" i="37"/>
  <c r="L8280" i="37"/>
  <c r="K8280" i="37"/>
  <c r="K8322" i="37"/>
  <c r="L8322" i="37"/>
  <c r="L8340" i="37"/>
  <c r="K8340" i="37"/>
  <c r="K8358" i="37"/>
  <c r="L8358" i="37"/>
  <c r="K8068" i="37"/>
  <c r="K8081" i="37"/>
  <c r="K8090" i="37"/>
  <c r="K8108" i="37"/>
  <c r="L8117" i="37"/>
  <c r="K8122" i="37"/>
  <c r="K8131" i="37"/>
  <c r="K8141" i="37"/>
  <c r="L8141" i="37"/>
  <c r="K8160" i="37"/>
  <c r="L8171" i="37"/>
  <c r="L8177" i="37"/>
  <c r="L8214" i="37"/>
  <c r="K8293" i="37"/>
  <c r="L8293" i="37"/>
  <c r="L8136" i="37"/>
  <c r="L8166" i="37"/>
  <c r="L8208" i="37"/>
  <c r="K8208" i="37"/>
  <c r="L8267" i="37"/>
  <c r="K8267" i="37"/>
  <c r="L8229" i="37"/>
  <c r="L8277" i="37"/>
  <c r="L8318" i="37"/>
  <c r="K8324" i="37"/>
  <c r="L8342" i="37"/>
  <c r="K8348" i="37"/>
  <c r="L8354" i="37"/>
  <c r="L8360" i="37"/>
  <c r="L8375" i="37"/>
  <c r="L8382" i="37"/>
  <c r="L8389" i="37"/>
  <c r="K8389" i="37"/>
  <c r="L8397" i="37"/>
  <c r="K8397" i="37"/>
  <c r="L8404" i="37"/>
  <c r="L8512" i="37"/>
  <c r="K8512" i="37"/>
  <c r="K8319" i="37"/>
  <c r="L8319" i="37"/>
  <c r="L8361" i="37"/>
  <c r="K8361" i="37"/>
  <c r="K8390" i="37"/>
  <c r="L8390" i="37"/>
  <c r="K8398" i="37"/>
  <c r="L8398" i="37"/>
  <c r="K8414" i="37"/>
  <c r="L8414" i="37"/>
  <c r="K8243" i="37"/>
  <c r="K8256" i="37"/>
  <c r="L8269" i="37"/>
  <c r="K8278" i="37"/>
  <c r="K8291" i="37"/>
  <c r="K8304" i="37"/>
  <c r="K8314" i="37"/>
  <c r="L8314" i="37"/>
  <c r="L8325" i="37"/>
  <c r="L8331" i="37"/>
  <c r="L8337" i="37"/>
  <c r="L8343" i="37"/>
  <c r="K8349" i="37"/>
  <c r="L8349" i="37"/>
  <c r="K8362" i="37"/>
  <c r="L8362" i="37"/>
  <c r="L8369" i="37"/>
  <c r="K8369" i="37"/>
  <c r="K8376" i="37"/>
  <c r="L8383" i="37"/>
  <c r="K8478" i="37"/>
  <c r="L8478" i="37"/>
  <c r="L8505" i="37"/>
  <c r="K8505" i="37"/>
  <c r="L8560" i="37"/>
  <c r="K8560" i="37"/>
  <c r="K8252" i="37"/>
  <c r="L8265" i="37"/>
  <c r="K8274" i="37"/>
  <c r="K8309" i="37"/>
  <c r="L8309" i="37"/>
  <c r="K8320" i="37"/>
  <c r="L8399" i="37"/>
  <c r="L8406" i="37"/>
  <c r="L8213" i="37"/>
  <c r="L8261" i="37"/>
  <c r="L8326" i="37"/>
  <c r="L8338" i="37"/>
  <c r="L8344" i="37"/>
  <c r="L8377" i="37"/>
  <c r="K8377" i="37"/>
  <c r="K8407" i="37"/>
  <c r="L8407" i="37"/>
  <c r="L8416" i="37"/>
  <c r="K8416" i="37"/>
  <c r="L8553" i="37"/>
  <c r="K8553" i="37"/>
  <c r="K8351" i="37"/>
  <c r="L8351" i="37"/>
  <c r="K8378" i="37"/>
  <c r="L8378" i="37"/>
  <c r="L8385" i="37"/>
  <c r="K8385" i="37"/>
  <c r="L8392" i="37"/>
  <c r="K8400" i="37"/>
  <c r="L8408" i="37"/>
  <c r="K8408" i="37"/>
  <c r="K8471" i="37"/>
  <c r="L8471" i="37"/>
  <c r="K8526" i="37"/>
  <c r="L8526" i="37"/>
  <c r="L8253" i="37"/>
  <c r="L8301" i="37"/>
  <c r="L8321" i="37"/>
  <c r="L8327" i="37"/>
  <c r="K8333" i="37"/>
  <c r="L8333" i="37"/>
  <c r="L8345" i="37"/>
  <c r="L8357" i="37"/>
  <c r="L8371" i="37"/>
  <c r="K8386" i="37"/>
  <c r="L8386" i="37"/>
  <c r="L8393" i="37"/>
  <c r="K8393" i="37"/>
  <c r="K8410" i="37"/>
  <c r="L8410" i="37"/>
  <c r="L8418" i="37"/>
  <c r="L8365" i="37"/>
  <c r="K8365" i="37"/>
  <c r="L8372" i="37"/>
  <c r="L8387" i="37"/>
  <c r="L8394" i="37"/>
  <c r="K8402" i="37"/>
  <c r="L8402" i="37"/>
  <c r="K8419" i="37"/>
  <c r="L8419" i="37"/>
  <c r="L8464" i="37"/>
  <c r="K8464" i="37"/>
  <c r="K8335" i="37"/>
  <c r="L8335" i="37"/>
  <c r="K8366" i="37"/>
  <c r="L8366" i="37"/>
  <c r="L8373" i="37"/>
  <c r="K8373" i="37"/>
  <c r="L8420" i="37"/>
  <c r="K8420" i="37"/>
  <c r="K8519" i="37"/>
  <c r="L8519" i="37"/>
  <c r="K8259" i="37"/>
  <c r="K8272" i="37"/>
  <c r="L8285" i="37"/>
  <c r="K8294" i="37"/>
  <c r="K8307" i="37"/>
  <c r="K8312" i="37"/>
  <c r="L8317" i="37"/>
  <c r="L8329" i="37"/>
  <c r="L8341" i="37"/>
  <c r="L8347" i="37"/>
  <c r="L8353" i="37"/>
  <c r="L8359" i="37"/>
  <c r="K8374" i="37"/>
  <c r="L8374" i="37"/>
  <c r="L8381" i="37"/>
  <c r="K8381" i="37"/>
  <c r="K8388" i="37"/>
  <c r="L8395" i="37"/>
  <c r="K8412" i="37"/>
  <c r="L8396" i="37"/>
  <c r="K8396" i="37"/>
  <c r="K8422" i="37"/>
  <c r="L8422" i="37"/>
  <c r="L8457" i="37"/>
  <c r="K8457" i="37"/>
  <c r="L8601" i="37"/>
  <c r="K8601" i="37"/>
  <c r="L8437" i="37"/>
  <c r="K8437" i="37"/>
  <c r="L8485" i="37"/>
  <c r="K8485" i="37"/>
  <c r="L8533" i="37"/>
  <c r="K8533" i="37"/>
  <c r="L8567" i="37"/>
  <c r="L8574" i="37"/>
  <c r="L8581" i="37"/>
  <c r="K8581" i="37"/>
  <c r="K8608" i="37"/>
  <c r="L8615" i="37"/>
  <c r="L8622" i="37"/>
  <c r="L8629" i="37"/>
  <c r="K8629" i="37"/>
  <c r="L8401" i="37"/>
  <c r="K8401" i="37"/>
  <c r="L8413" i="37"/>
  <c r="K8413" i="37"/>
  <c r="L8425" i="37"/>
  <c r="K8425" i="37"/>
  <c r="L8431" i="37"/>
  <c r="K8444" i="37"/>
  <c r="L8451" i="37"/>
  <c r="L8458" i="37"/>
  <c r="L8465" i="37"/>
  <c r="K8465" i="37"/>
  <c r="K8492" i="37"/>
  <c r="L8499" i="37"/>
  <c r="L8506" i="37"/>
  <c r="L8513" i="37"/>
  <c r="K8513" i="37"/>
  <c r="K8540" i="37"/>
  <c r="L8547" i="37"/>
  <c r="L8554" i="37"/>
  <c r="L8561" i="37"/>
  <c r="K8561" i="37"/>
  <c r="K8588" i="37"/>
  <c r="L8595" i="37"/>
  <c r="L8609" i="37"/>
  <c r="K8609" i="37"/>
  <c r="L8445" i="37"/>
  <c r="K8445" i="37"/>
  <c r="L8493" i="37"/>
  <c r="K8493" i="37"/>
  <c r="K8520" i="37"/>
  <c r="L8541" i="37"/>
  <c r="K8541" i="37"/>
  <c r="K8568" i="37"/>
  <c r="L8589" i="37"/>
  <c r="K8589" i="37"/>
  <c r="K8616" i="37"/>
  <c r="L8623" i="37"/>
  <c r="L8426" i="37"/>
  <c r="K8432" i="37"/>
  <c r="K8452" i="37"/>
  <c r="L8459" i="37"/>
  <c r="L8466" i="37"/>
  <c r="L8473" i="37"/>
  <c r="K8473" i="37"/>
  <c r="K8500" i="37"/>
  <c r="L8507" i="37"/>
  <c r="L8514" i="37"/>
  <c r="L8521" i="37"/>
  <c r="K8521" i="37"/>
  <c r="K8548" i="37"/>
  <c r="L8555" i="37"/>
  <c r="L8562" i="37"/>
  <c r="L8569" i="37"/>
  <c r="K8569" i="37"/>
  <c r="K8596" i="37"/>
  <c r="L8603" i="37"/>
  <c r="L8617" i="37"/>
  <c r="K8617" i="37"/>
  <c r="L8439" i="37"/>
  <c r="L8453" i="37"/>
  <c r="K8453" i="37"/>
  <c r="K8480" i="37"/>
  <c r="L8487" i="37"/>
  <c r="L8501" i="37"/>
  <c r="K8501" i="37"/>
  <c r="K8528" i="37"/>
  <c r="L8535" i="37"/>
  <c r="L8549" i="37"/>
  <c r="K8549" i="37"/>
  <c r="K8576" i="37"/>
  <c r="L8583" i="37"/>
  <c r="L8590" i="37"/>
  <c r="L8597" i="37"/>
  <c r="K8597" i="37"/>
  <c r="K8624" i="37"/>
  <c r="L8631" i="37"/>
  <c r="L8409" i="37"/>
  <c r="K8409" i="37"/>
  <c r="L8421" i="37"/>
  <c r="K8421" i="37"/>
  <c r="L8433" i="37"/>
  <c r="K8433" i="37"/>
  <c r="K8460" i="37"/>
  <c r="L8481" i="37"/>
  <c r="K8481" i="37"/>
  <c r="L8529" i="37"/>
  <c r="K8529" i="37"/>
  <c r="L8577" i="37"/>
  <c r="K8577" i="37"/>
  <c r="L8625" i="37"/>
  <c r="K8625" i="37"/>
  <c r="K8440" i="37"/>
  <c r="L8461" i="37"/>
  <c r="K8461" i="37"/>
  <c r="K8488" i="37"/>
  <c r="L8495" i="37"/>
  <c r="L8509" i="37"/>
  <c r="K8509" i="37"/>
  <c r="K8536" i="37"/>
  <c r="L8543" i="37"/>
  <c r="L8557" i="37"/>
  <c r="K8557" i="37"/>
  <c r="K8584" i="37"/>
  <c r="L8591" i="37"/>
  <c r="L8598" i="37"/>
  <c r="L8605" i="37"/>
  <c r="K8605" i="37"/>
  <c r="K8632" i="37"/>
  <c r="K8428" i="37"/>
  <c r="L8434" i="37"/>
  <c r="L8441" i="37"/>
  <c r="K8441" i="37"/>
  <c r="K8468" i="37"/>
  <c r="L8475" i="37"/>
  <c r="L8482" i="37"/>
  <c r="L8489" i="37"/>
  <c r="K8489" i="37"/>
  <c r="K8516" i="37"/>
  <c r="L8523" i="37"/>
  <c r="L8530" i="37"/>
  <c r="L8537" i="37"/>
  <c r="K8537" i="37"/>
  <c r="K8564" i="37"/>
  <c r="L8571" i="37"/>
  <c r="L8585" i="37"/>
  <c r="K8585" i="37"/>
  <c r="K8612" i="37"/>
  <c r="L8633" i="37"/>
  <c r="K8633" i="37"/>
  <c r="K8448" i="37"/>
  <c r="L8469" i="37"/>
  <c r="K8469" i="37"/>
  <c r="K8496" i="37"/>
  <c r="L8517" i="37"/>
  <c r="K8517" i="37"/>
  <c r="K8544" i="37"/>
  <c r="L8551" i="37"/>
  <c r="L8565" i="37"/>
  <c r="K8565" i="37"/>
  <c r="K8592" i="37"/>
  <c r="L8599" i="37"/>
  <c r="L8613" i="37"/>
  <c r="K8613" i="37"/>
  <c r="L8405" i="37"/>
  <c r="K8405" i="37"/>
  <c r="L8411" i="37"/>
  <c r="L8417" i="37"/>
  <c r="K8417" i="37"/>
  <c r="L8423" i="37"/>
  <c r="L8429" i="37"/>
  <c r="K8429" i="37"/>
  <c r="L8435" i="37"/>
  <c r="L8449" i="37"/>
  <c r="K8449" i="37"/>
  <c r="K8476" i="37"/>
  <c r="L8483" i="37"/>
  <c r="L8490" i="37"/>
  <c r="L8497" i="37"/>
  <c r="K8497" i="37"/>
  <c r="K8524" i="37"/>
  <c r="L8531" i="37"/>
  <c r="L8538" i="37"/>
  <c r="L8545" i="37"/>
  <c r="K8545" i="37"/>
  <c r="K8572" i="37"/>
  <c r="L8579" i="37"/>
  <c r="L8593" i="37"/>
  <c r="K8593" i="37"/>
  <c r="K8620" i="37"/>
  <c r="L8627" i="37"/>
  <c r="K8456" i="37"/>
  <c r="L8477" i="37"/>
  <c r="K8477" i="37"/>
  <c r="L8525" i="37"/>
  <c r="K8525" i="37"/>
  <c r="L8573" i="37"/>
  <c r="K8573" i="37"/>
  <c r="L8621" i="37"/>
  <c r="K8621" i="37"/>
  <c r="L4394" i="37"/>
  <c r="L4418" i="37"/>
  <c r="L4442" i="37"/>
  <c r="L4466" i="37"/>
  <c r="L4490" i="37"/>
  <c r="L4520" i="37"/>
  <c r="L4536" i="37"/>
  <c r="L4552" i="37"/>
  <c r="L4568" i="37"/>
  <c r="L4584" i="37"/>
  <c r="L4600" i="37"/>
  <c r="L4616" i="37"/>
  <c r="L4795" i="37"/>
  <c r="K4795" i="37"/>
  <c r="L4808" i="37"/>
  <c r="K4808" i="37"/>
  <c r="L4894" i="37"/>
  <c r="K4894" i="37"/>
  <c r="L5001" i="37"/>
  <c r="K5001" i="37"/>
  <c r="L5107" i="37"/>
  <c r="K5107" i="37"/>
  <c r="L5119" i="37"/>
  <c r="K5119" i="37"/>
  <c r="L5131" i="37"/>
  <c r="K5131" i="37"/>
  <c r="L5143" i="37"/>
  <c r="K5143" i="37"/>
  <c r="L5155" i="37"/>
  <c r="K5155" i="37"/>
  <c r="K4409" i="37"/>
  <c r="K4526" i="37"/>
  <c r="K4542" i="37"/>
  <c r="K4558" i="37"/>
  <c r="K4574" i="37"/>
  <c r="K4590" i="37"/>
  <c r="K4606" i="37"/>
  <c r="K4622" i="37"/>
  <c r="K4638" i="37"/>
  <c r="K4654" i="37"/>
  <c r="K4670" i="37"/>
  <c r="K4686" i="37"/>
  <c r="K4702" i="37"/>
  <c r="K4723" i="37"/>
  <c r="K4728" i="37"/>
  <c r="L4920" i="37"/>
  <c r="K4920" i="37"/>
  <c r="K4933" i="37"/>
  <c r="L4933" i="37"/>
  <c r="K4385" i="37"/>
  <c r="K4390" i="37"/>
  <c r="K4596" i="37"/>
  <c r="K4601" i="37"/>
  <c r="K4612" i="37"/>
  <c r="K4617" i="37"/>
  <c r="K4628" i="37"/>
  <c r="K4633" i="37"/>
  <c r="K4644" i="37"/>
  <c r="K4649" i="37"/>
  <c r="K4665" i="37"/>
  <c r="K4733" i="37"/>
  <c r="L4733" i="37"/>
  <c r="K4869" i="37"/>
  <c r="L4869" i="37"/>
  <c r="K4419" i="37"/>
  <c r="K4424" i="37"/>
  <c r="K4443" i="37"/>
  <c r="K4448" i="37"/>
  <c r="K4467" i="37"/>
  <c r="K4472" i="37"/>
  <c r="K4491" i="37"/>
  <c r="K4357" i="37"/>
  <c r="K4362" i="37"/>
  <c r="L4376" i="37"/>
  <c r="K4381" i="37"/>
  <c r="K4386" i="37"/>
  <c r="L4400" i="37"/>
  <c r="K4405" i="37"/>
  <c r="K4410" i="37"/>
  <c r="K4429" i="37"/>
  <c r="K4434" i="37"/>
  <c r="K4453" i="37"/>
  <c r="K4458" i="37"/>
  <c r="K4477" i="37"/>
  <c r="K4501" i="37"/>
  <c r="K4511" i="37"/>
  <c r="K4527" i="37"/>
  <c r="K4543" i="37"/>
  <c r="K4559" i="37"/>
  <c r="K4575" i="37"/>
  <c r="K4591" i="37"/>
  <c r="L4734" i="37"/>
  <c r="K4734" i="37"/>
  <c r="L4740" i="37"/>
  <c r="K4740" i="37"/>
  <c r="L4811" i="37"/>
  <c r="K4811" i="37"/>
  <c r="L4824" i="37"/>
  <c r="K4824" i="37"/>
  <c r="L4830" i="37"/>
  <c r="K4830" i="37"/>
  <c r="K4837" i="37"/>
  <c r="L4837" i="37"/>
  <c r="L4856" i="37"/>
  <c r="K4856" i="37"/>
  <c r="L5016" i="37"/>
  <c r="K5016" i="37"/>
  <c r="K4395" i="37"/>
  <c r="K4741" i="37"/>
  <c r="L4741" i="37"/>
  <c r="K4753" i="37"/>
  <c r="L4753" i="37"/>
  <c r="L4798" i="37"/>
  <c r="K4798" i="37"/>
  <c r="L4843" i="37"/>
  <c r="K4843" i="37"/>
  <c r="L4955" i="37"/>
  <c r="K4955" i="37"/>
  <c r="K4982" i="37"/>
  <c r="L4982" i="37"/>
  <c r="K4996" i="37"/>
  <c r="L4996" i="37"/>
  <c r="L4366" i="37"/>
  <c r="K4371" i="37"/>
  <c r="K4377" i="37"/>
  <c r="K4382" i="37"/>
  <c r="K4401" i="37"/>
  <c r="K4406" i="37"/>
  <c r="K4425" i="37"/>
  <c r="K4430" i="37"/>
  <c r="K4449" i="37"/>
  <c r="K4454" i="37"/>
  <c r="K4473" i="37"/>
  <c r="K4478" i="37"/>
  <c r="K4497" i="37"/>
  <c r="K4502" i="37"/>
  <c r="K4512" i="37"/>
  <c r="K4517" i="37"/>
  <c r="K4528" i="37"/>
  <c r="K4533" i="37"/>
  <c r="K4544" i="37"/>
  <c r="K4549" i="37"/>
  <c r="K4560" i="37"/>
  <c r="K4565" i="37"/>
  <c r="K4576" i="37"/>
  <c r="K4581" i="37"/>
  <c r="K4592" i="37"/>
  <c r="K4597" i="37"/>
  <c r="K4608" i="37"/>
  <c r="K4613" i="37"/>
  <c r="K4624" i="37"/>
  <c r="K4629" i="37"/>
  <c r="K4640" i="37"/>
  <c r="K4645" i="37"/>
  <c r="K4656" i="37"/>
  <c r="K4661" i="37"/>
  <c r="K4672" i="37"/>
  <c r="K4677" i="37"/>
  <c r="K4688" i="37"/>
  <c r="K4693" i="37"/>
  <c r="K4704" i="37"/>
  <c r="K4709" i="37"/>
  <c r="K4720" i="37"/>
  <c r="L4747" i="37"/>
  <c r="K4747" i="37"/>
  <c r="K4773" i="37"/>
  <c r="L4773" i="37"/>
  <c r="L4942" i="37"/>
  <c r="K4942" i="37"/>
  <c r="K5042" i="37"/>
  <c r="L5042" i="37"/>
  <c r="K4387" i="37"/>
  <c r="K4392" i="37"/>
  <c r="K4411" i="37"/>
  <c r="K4435" i="37"/>
  <c r="K4459" i="37"/>
  <c r="K4483" i="37"/>
  <c r="K4507" i="37"/>
  <c r="K4523" i="37"/>
  <c r="K4539" i="37"/>
  <c r="K4555" i="37"/>
  <c r="K4571" i="37"/>
  <c r="K4587" i="37"/>
  <c r="K4603" i="37"/>
  <c r="K4619" i="37"/>
  <c r="K4635" i="37"/>
  <c r="K4651" i="37"/>
  <c r="K4667" i="37"/>
  <c r="K4683" i="37"/>
  <c r="K4699" i="37"/>
  <c r="K4715" i="37"/>
  <c r="L4742" i="37"/>
  <c r="L4760" i="37"/>
  <c r="K4760" i="37"/>
  <c r="L4859" i="37"/>
  <c r="K4859" i="37"/>
  <c r="L4872" i="37"/>
  <c r="K4872" i="37"/>
  <c r="L4878" i="37"/>
  <c r="K4878" i="37"/>
  <c r="L4358" i="37"/>
  <c r="K4363" i="37"/>
  <c r="K4368" i="37"/>
  <c r="K4662" i="37"/>
  <c r="K4678" i="37"/>
  <c r="K4694" i="37"/>
  <c r="K4710" i="37"/>
  <c r="K4885" i="37"/>
  <c r="L4885" i="37"/>
  <c r="L4370" i="37"/>
  <c r="K4373" i="37"/>
  <c r="K4359" i="37"/>
  <c r="K4364" i="37"/>
  <c r="K4383" i="37"/>
  <c r="K4388" i="37"/>
  <c r="K4407" i="37"/>
  <c r="K4412" i="37"/>
  <c r="K4431" i="37"/>
  <c r="K4436" i="37"/>
  <c r="K4455" i="37"/>
  <c r="K4460" i="37"/>
  <c r="K4479" i="37"/>
  <c r="K4484" i="37"/>
  <c r="K4503" i="37"/>
  <c r="K4508" i="37"/>
  <c r="K4513" i="37"/>
  <c r="K4524" i="37"/>
  <c r="K4529" i="37"/>
  <c r="K4540" i="37"/>
  <c r="K4545" i="37"/>
  <c r="K4556" i="37"/>
  <c r="K4561" i="37"/>
  <c r="K4572" i="37"/>
  <c r="K4577" i="37"/>
  <c r="K4588" i="37"/>
  <c r="K4593" i="37"/>
  <c r="K4604" i="37"/>
  <c r="K4609" i="37"/>
  <c r="K4620" i="37"/>
  <c r="K4625" i="37"/>
  <c r="K4636" i="37"/>
  <c r="K4641" i="37"/>
  <c r="K4652" i="37"/>
  <c r="L4846" i="37"/>
  <c r="K4846" i="37"/>
  <c r="L4891" i="37"/>
  <c r="K4891" i="37"/>
  <c r="L4904" i="37"/>
  <c r="K4904" i="37"/>
  <c r="K4917" i="37"/>
  <c r="L4917" i="37"/>
  <c r="L4964" i="37"/>
  <c r="K4964" i="37"/>
  <c r="K4361" i="37"/>
  <c r="K4369" i="37"/>
  <c r="K4393" i="37"/>
  <c r="K4417" i="37"/>
  <c r="K4441" i="37"/>
  <c r="K4465" i="37"/>
  <c r="K4489" i="37"/>
  <c r="K4519" i="37"/>
  <c r="K4535" i="37"/>
  <c r="K4551" i="37"/>
  <c r="K4567" i="37"/>
  <c r="K4583" i="37"/>
  <c r="K4599" i="37"/>
  <c r="K4615" i="37"/>
  <c r="K4631" i="37"/>
  <c r="K4647" i="37"/>
  <c r="K4663" i="37"/>
  <c r="K4679" i="37"/>
  <c r="K4695" i="37"/>
  <c r="K4711" i="37"/>
  <c r="L4763" i="37"/>
  <c r="K4763" i="37"/>
  <c r="L4776" i="37"/>
  <c r="K4776" i="37"/>
  <c r="L4782" i="37"/>
  <c r="K4782" i="37"/>
  <c r="K4365" i="37"/>
  <c r="K4389" i="37"/>
  <c r="K4413" i="37"/>
  <c r="K4437" i="37"/>
  <c r="K4461" i="37"/>
  <c r="K4485" i="37"/>
  <c r="K4509" i="37"/>
  <c r="K4525" i="37"/>
  <c r="K4541" i="37"/>
  <c r="K4557" i="37"/>
  <c r="K4573" i="37"/>
  <c r="K4589" i="37"/>
  <c r="K4605" i="37"/>
  <c r="K4621" i="37"/>
  <c r="K4637" i="37"/>
  <c r="K4653" i="37"/>
  <c r="K4669" i="37"/>
  <c r="K4685" i="37"/>
  <c r="K4701" i="37"/>
  <c r="K4789" i="37"/>
  <c r="L4789" i="37"/>
  <c r="K4821" i="37"/>
  <c r="L4821" i="37"/>
  <c r="L4907" i="37"/>
  <c r="K4907" i="37"/>
  <c r="L4973" i="37"/>
  <c r="K4973" i="37"/>
  <c r="L4987" i="37"/>
  <c r="K4987" i="37"/>
  <c r="L5167" i="37"/>
  <c r="K5167" i="37"/>
  <c r="L5179" i="37"/>
  <c r="K5179" i="37"/>
  <c r="L5191" i="37"/>
  <c r="K5191" i="37"/>
  <c r="L5203" i="37"/>
  <c r="K5203" i="37"/>
  <c r="L5215" i="37"/>
  <c r="K5215" i="37"/>
  <c r="L5227" i="37"/>
  <c r="K5227" i="37"/>
  <c r="L5239" i="37"/>
  <c r="K5239" i="37"/>
  <c r="L5251" i="37"/>
  <c r="K5251" i="37"/>
  <c r="L5263" i="37"/>
  <c r="K5263" i="37"/>
  <c r="L5275" i="37"/>
  <c r="K5275" i="37"/>
  <c r="L5287" i="37"/>
  <c r="K5287" i="37"/>
  <c r="L5299" i="37"/>
  <c r="K5299" i="37"/>
  <c r="L5311" i="37"/>
  <c r="K5311" i="37"/>
  <c r="L5323" i="37"/>
  <c r="K5323" i="37"/>
  <c r="L5335" i="37"/>
  <c r="K5335" i="37"/>
  <c r="L5347" i="37"/>
  <c r="K5347" i="37"/>
  <c r="L5359" i="37"/>
  <c r="K5359" i="37"/>
  <c r="L5371" i="37"/>
  <c r="K5371" i="37"/>
  <c r="L5383" i="37"/>
  <c r="K5383" i="37"/>
  <c r="L5395" i="37"/>
  <c r="K5395" i="37"/>
  <c r="L5031" i="37"/>
  <c r="K5031" i="37"/>
  <c r="L5073" i="37"/>
  <c r="K5073" i="37"/>
  <c r="K5006" i="37"/>
  <c r="L5006" i="37"/>
  <c r="K5021" i="37"/>
  <c r="L5093" i="37"/>
  <c r="K5093" i="37"/>
  <c r="L4781" i="37"/>
  <c r="L4829" i="37"/>
  <c r="L4877" i="37"/>
  <c r="L4925" i="37"/>
  <c r="K4974" i="37"/>
  <c r="L4974" i="37"/>
  <c r="L4983" i="37"/>
  <c r="L5026" i="37"/>
  <c r="K5038" i="37"/>
  <c r="L5038" i="37"/>
  <c r="K5022" i="37"/>
  <c r="L5022" i="37"/>
  <c r="K4926" i="37"/>
  <c r="K4939" i="37"/>
  <c r="K4952" i="37"/>
  <c r="K4975" i="37"/>
  <c r="K4984" i="37"/>
  <c r="K4993" i="37"/>
  <c r="K5012" i="37"/>
  <c r="L5044" i="37"/>
  <c r="K5044" i="37"/>
  <c r="K5051" i="37"/>
  <c r="K5064" i="37"/>
  <c r="L4961" i="37"/>
  <c r="L4966" i="37"/>
  <c r="L4998" i="37"/>
  <c r="L5028" i="37"/>
  <c r="K5028" i="37"/>
  <c r="L4761" i="37"/>
  <c r="L4809" i="37"/>
  <c r="L4857" i="37"/>
  <c r="L4905" i="37"/>
  <c r="L4953" i="37"/>
  <c r="L4962" i="37"/>
  <c r="K4967" i="37"/>
  <c r="L4994" i="37"/>
  <c r="K5013" i="37"/>
  <c r="K5077" i="37"/>
  <c r="K5019" i="37"/>
  <c r="L5047" i="37"/>
  <c r="K5047" i="37"/>
  <c r="K4762" i="37"/>
  <c r="K4775" i="37"/>
  <c r="K4788" i="37"/>
  <c r="L4801" i="37"/>
  <c r="K4810" i="37"/>
  <c r="K4823" i="37"/>
  <c r="K4836" i="37"/>
  <c r="L4849" i="37"/>
  <c r="K4858" i="37"/>
  <c r="K4871" i="37"/>
  <c r="K4884" i="37"/>
  <c r="L4897" i="37"/>
  <c r="K4906" i="37"/>
  <c r="K4919" i="37"/>
  <c r="K4932" i="37"/>
  <c r="L4945" i="37"/>
  <c r="K4954" i="37"/>
  <c r="K4963" i="37"/>
  <c r="K4972" i="37"/>
  <c r="K4981" i="37"/>
  <c r="L5009" i="37"/>
  <c r="L5014" i="37"/>
  <c r="K5035" i="37"/>
  <c r="L4749" i="37"/>
  <c r="L4797" i="37"/>
  <c r="L4845" i="37"/>
  <c r="L4893" i="37"/>
  <c r="L4941" i="37"/>
  <c r="L5015" i="37"/>
  <c r="K5015" i="37"/>
  <c r="K5048" i="37"/>
  <c r="L5060" i="37"/>
  <c r="K5060" i="37"/>
  <c r="L5082" i="37"/>
  <c r="K5082" i="37"/>
  <c r="L5108" i="37"/>
  <c r="K5108" i="37"/>
  <c r="L5120" i="37"/>
  <c r="K5120" i="37"/>
  <c r="L5132" i="37"/>
  <c r="K5132" i="37"/>
  <c r="L5144" i="37"/>
  <c r="K5144" i="37"/>
  <c r="L5156" i="37"/>
  <c r="K5156" i="37"/>
  <c r="L5168" i="37"/>
  <c r="K5168" i="37"/>
  <c r="L5180" i="37"/>
  <c r="K5180" i="37"/>
  <c r="L5192" i="37"/>
  <c r="K5192" i="37"/>
  <c r="L5204" i="37"/>
  <c r="K5204" i="37"/>
  <c r="L5216" i="37"/>
  <c r="K5216" i="37"/>
  <c r="L5228" i="37"/>
  <c r="K5228" i="37"/>
  <c r="L5240" i="37"/>
  <c r="K5240" i="37"/>
  <c r="L5252" i="37"/>
  <c r="K5252" i="37"/>
  <c r="L5264" i="37"/>
  <c r="K5264" i="37"/>
  <c r="L5276" i="37"/>
  <c r="K5276" i="37"/>
  <c r="L5288" i="37"/>
  <c r="K5288" i="37"/>
  <c r="L5300" i="37"/>
  <c r="K5300" i="37"/>
  <c r="L5312" i="37"/>
  <c r="K5312" i="37"/>
  <c r="L5324" i="37"/>
  <c r="K5324" i="37"/>
  <c r="L5336" i="37"/>
  <c r="K5336" i="37"/>
  <c r="L5348" i="37"/>
  <c r="K5348" i="37"/>
  <c r="L5360" i="37"/>
  <c r="K5360" i="37"/>
  <c r="L5372" i="37"/>
  <c r="K5372" i="37"/>
  <c r="L5384" i="37"/>
  <c r="K5384" i="37"/>
  <c r="L5396" i="37"/>
  <c r="K5396" i="37"/>
  <c r="L5100" i="37"/>
  <c r="K5100" i="37"/>
  <c r="L5109" i="37"/>
  <c r="K5109" i="37"/>
  <c r="L5121" i="37"/>
  <c r="K5121" i="37"/>
  <c r="L5133" i="37"/>
  <c r="K5133" i="37"/>
  <c r="L5145" i="37"/>
  <c r="K5145" i="37"/>
  <c r="L5157" i="37"/>
  <c r="K5157" i="37"/>
  <c r="L5169" i="37"/>
  <c r="K5169" i="37"/>
  <c r="L5181" i="37"/>
  <c r="K5181" i="37"/>
  <c r="L5193" i="37"/>
  <c r="K5193" i="37"/>
  <c r="L5205" i="37"/>
  <c r="K5205" i="37"/>
  <c r="L5217" i="37"/>
  <c r="K5217" i="37"/>
  <c r="L5229" i="37"/>
  <c r="K5229" i="37"/>
  <c r="L5241" i="37"/>
  <c r="K5241" i="37"/>
  <c r="L5253" i="37"/>
  <c r="K5253" i="37"/>
  <c r="L5265" i="37"/>
  <c r="K5265" i="37"/>
  <c r="L5277" i="37"/>
  <c r="K5277" i="37"/>
  <c r="L5289" i="37"/>
  <c r="K5289" i="37"/>
  <c r="L5301" i="37"/>
  <c r="K5301" i="37"/>
  <c r="L5313" i="37"/>
  <c r="K5313" i="37"/>
  <c r="L5325" i="37"/>
  <c r="K5325" i="37"/>
  <c r="L5337" i="37"/>
  <c r="K5337" i="37"/>
  <c r="L5349" i="37"/>
  <c r="K5349" i="37"/>
  <c r="L5361" i="37"/>
  <c r="K5361" i="37"/>
  <c r="L5373" i="37"/>
  <c r="K5373" i="37"/>
  <c r="L5385" i="37"/>
  <c r="K5385" i="37"/>
  <c r="L5397" i="37"/>
  <c r="K5397" i="37"/>
  <c r="L5110" i="37"/>
  <c r="K5110" i="37"/>
  <c r="L5122" i="37"/>
  <c r="K5122" i="37"/>
  <c r="L5134" i="37"/>
  <c r="K5134" i="37"/>
  <c r="L5146" i="37"/>
  <c r="K5146" i="37"/>
  <c r="L5158" i="37"/>
  <c r="K5158" i="37"/>
  <c r="L5170" i="37"/>
  <c r="K5170" i="37"/>
  <c r="L5182" i="37"/>
  <c r="K5182" i="37"/>
  <c r="L5194" i="37"/>
  <c r="K5194" i="37"/>
  <c r="L5206" i="37"/>
  <c r="K5206" i="37"/>
  <c r="L5218" i="37"/>
  <c r="K5218" i="37"/>
  <c r="L5230" i="37"/>
  <c r="K5230" i="37"/>
  <c r="L5242" i="37"/>
  <c r="K5242" i="37"/>
  <c r="L5254" i="37"/>
  <c r="K5254" i="37"/>
  <c r="L5266" i="37"/>
  <c r="K5266" i="37"/>
  <c r="L5278" i="37"/>
  <c r="K5278" i="37"/>
  <c r="L5290" i="37"/>
  <c r="K5290" i="37"/>
  <c r="L5302" i="37"/>
  <c r="K5302" i="37"/>
  <c r="L5314" i="37"/>
  <c r="K5314" i="37"/>
  <c r="L5326" i="37"/>
  <c r="K5326" i="37"/>
  <c r="L5338" i="37"/>
  <c r="K5338" i="37"/>
  <c r="L5350" i="37"/>
  <c r="K5350" i="37"/>
  <c r="L5362" i="37"/>
  <c r="K5362" i="37"/>
  <c r="L5374" i="37"/>
  <c r="K5374" i="37"/>
  <c r="L5386" i="37"/>
  <c r="K5386" i="37"/>
  <c r="L5398" i="37"/>
  <c r="K5398" i="37"/>
  <c r="K5061" i="37"/>
  <c r="L5074" i="37"/>
  <c r="K5095" i="37"/>
  <c r="L5111" i="37"/>
  <c r="K5111" i="37"/>
  <c r="L5123" i="37"/>
  <c r="K5123" i="37"/>
  <c r="L5135" i="37"/>
  <c r="K5135" i="37"/>
  <c r="L5147" i="37"/>
  <c r="K5147" i="37"/>
  <c r="L5159" i="37"/>
  <c r="K5159" i="37"/>
  <c r="L5171" i="37"/>
  <c r="K5171" i="37"/>
  <c r="L5183" i="37"/>
  <c r="K5183" i="37"/>
  <c r="L5195" i="37"/>
  <c r="K5195" i="37"/>
  <c r="L5207" i="37"/>
  <c r="K5207" i="37"/>
  <c r="L5219" i="37"/>
  <c r="K5219" i="37"/>
  <c r="L5231" i="37"/>
  <c r="K5231" i="37"/>
  <c r="L5243" i="37"/>
  <c r="K5243" i="37"/>
  <c r="L5255" i="37"/>
  <c r="K5255" i="37"/>
  <c r="L5267" i="37"/>
  <c r="K5267" i="37"/>
  <c r="L5279" i="37"/>
  <c r="K5279" i="37"/>
  <c r="L5291" i="37"/>
  <c r="K5291" i="37"/>
  <c r="L5303" i="37"/>
  <c r="K5303" i="37"/>
  <c r="L5315" i="37"/>
  <c r="K5315" i="37"/>
  <c r="L5327" i="37"/>
  <c r="K5327" i="37"/>
  <c r="L5339" i="37"/>
  <c r="K5339" i="37"/>
  <c r="L5351" i="37"/>
  <c r="K5351" i="37"/>
  <c r="L5363" i="37"/>
  <c r="K5363" i="37"/>
  <c r="L5375" i="37"/>
  <c r="K5375" i="37"/>
  <c r="L5387" i="37"/>
  <c r="K5387" i="37"/>
  <c r="L5399" i="37"/>
  <c r="K5399" i="37"/>
  <c r="K5057" i="37"/>
  <c r="L5070" i="37"/>
  <c r="K5079" i="37"/>
  <c r="L5112" i="37"/>
  <c r="K5112" i="37"/>
  <c r="L5124" i="37"/>
  <c r="K5124" i="37"/>
  <c r="L5136" i="37"/>
  <c r="K5136" i="37"/>
  <c r="L5148" i="37"/>
  <c r="K5148" i="37"/>
  <c r="L5160" i="37"/>
  <c r="K5160" i="37"/>
  <c r="L5172" i="37"/>
  <c r="K5172" i="37"/>
  <c r="L5184" i="37"/>
  <c r="K5184" i="37"/>
  <c r="L5196" i="37"/>
  <c r="K5196" i="37"/>
  <c r="L5208" i="37"/>
  <c r="K5208" i="37"/>
  <c r="L5220" i="37"/>
  <c r="K5220" i="37"/>
  <c r="L5232" i="37"/>
  <c r="K5232" i="37"/>
  <c r="L5244" i="37"/>
  <c r="K5244" i="37"/>
  <c r="L5256" i="37"/>
  <c r="K5256" i="37"/>
  <c r="L5268" i="37"/>
  <c r="K5268" i="37"/>
  <c r="L5280" i="37"/>
  <c r="K5280" i="37"/>
  <c r="L5292" i="37"/>
  <c r="K5292" i="37"/>
  <c r="L5304" i="37"/>
  <c r="K5304" i="37"/>
  <c r="L5316" i="37"/>
  <c r="K5316" i="37"/>
  <c r="L5328" i="37"/>
  <c r="K5328" i="37"/>
  <c r="L5340" i="37"/>
  <c r="K5340" i="37"/>
  <c r="L5352" i="37"/>
  <c r="K5352" i="37"/>
  <c r="L5364" i="37"/>
  <c r="K5364" i="37"/>
  <c r="L5376" i="37"/>
  <c r="K5376" i="37"/>
  <c r="L5388" i="37"/>
  <c r="K5388" i="37"/>
  <c r="L5400" i="37"/>
  <c r="K5400" i="37"/>
  <c r="L5412" i="37"/>
  <c r="K5412" i="37"/>
  <c r="L5113" i="37"/>
  <c r="K5113" i="37"/>
  <c r="L5125" i="37"/>
  <c r="K5125" i="37"/>
  <c r="L5137" i="37"/>
  <c r="K5137" i="37"/>
  <c r="L5149" i="37"/>
  <c r="K5149" i="37"/>
  <c r="L5161" i="37"/>
  <c r="K5161" i="37"/>
  <c r="L5173" i="37"/>
  <c r="K5173" i="37"/>
  <c r="L5185" i="37"/>
  <c r="K5185" i="37"/>
  <c r="L5197" i="37"/>
  <c r="K5197" i="37"/>
  <c r="L5209" i="37"/>
  <c r="K5209" i="37"/>
  <c r="L5221" i="37"/>
  <c r="K5221" i="37"/>
  <c r="L5233" i="37"/>
  <c r="K5233" i="37"/>
  <c r="L5245" i="37"/>
  <c r="K5245" i="37"/>
  <c r="L5257" i="37"/>
  <c r="K5257" i="37"/>
  <c r="L5269" i="37"/>
  <c r="K5269" i="37"/>
  <c r="L5281" i="37"/>
  <c r="K5281" i="37"/>
  <c r="L5293" i="37"/>
  <c r="K5293" i="37"/>
  <c r="L5305" i="37"/>
  <c r="K5305" i="37"/>
  <c r="L5317" i="37"/>
  <c r="K5317" i="37"/>
  <c r="L5329" i="37"/>
  <c r="K5329" i="37"/>
  <c r="L5341" i="37"/>
  <c r="K5341" i="37"/>
  <c r="L5353" i="37"/>
  <c r="K5353" i="37"/>
  <c r="L5365" i="37"/>
  <c r="K5365" i="37"/>
  <c r="L5377" i="37"/>
  <c r="K5377" i="37"/>
  <c r="L5389" i="37"/>
  <c r="K5389" i="37"/>
  <c r="L5090" i="37"/>
  <c r="K5090" i="37"/>
  <c r="L5114" i="37"/>
  <c r="K5114" i="37"/>
  <c r="L5126" i="37"/>
  <c r="K5126" i="37"/>
  <c r="L5138" i="37"/>
  <c r="K5138" i="37"/>
  <c r="L5150" i="37"/>
  <c r="K5150" i="37"/>
  <c r="L5162" i="37"/>
  <c r="K5162" i="37"/>
  <c r="L5174" i="37"/>
  <c r="K5174" i="37"/>
  <c r="L5186" i="37"/>
  <c r="K5186" i="37"/>
  <c r="L5198" i="37"/>
  <c r="K5198" i="37"/>
  <c r="L5210" i="37"/>
  <c r="K5210" i="37"/>
  <c r="L5222" i="37"/>
  <c r="K5222" i="37"/>
  <c r="L5234" i="37"/>
  <c r="K5234" i="37"/>
  <c r="L5246" i="37"/>
  <c r="K5246" i="37"/>
  <c r="L5258" i="37"/>
  <c r="K5258" i="37"/>
  <c r="L5270" i="37"/>
  <c r="K5270" i="37"/>
  <c r="L5282" i="37"/>
  <c r="K5282" i="37"/>
  <c r="L5294" i="37"/>
  <c r="K5294" i="37"/>
  <c r="L5306" i="37"/>
  <c r="K5306" i="37"/>
  <c r="L5318" i="37"/>
  <c r="K5318" i="37"/>
  <c r="L5330" i="37"/>
  <c r="K5330" i="37"/>
  <c r="L5342" i="37"/>
  <c r="K5342" i="37"/>
  <c r="L5354" i="37"/>
  <c r="K5354" i="37"/>
  <c r="L5366" i="37"/>
  <c r="K5366" i="37"/>
  <c r="L5378" i="37"/>
  <c r="K5378" i="37"/>
  <c r="L5390" i="37"/>
  <c r="K5390" i="37"/>
  <c r="L5402" i="37"/>
  <c r="K5402" i="37"/>
  <c r="K5045" i="37"/>
  <c r="L5058" i="37"/>
  <c r="K5067" i="37"/>
  <c r="K5080" i="37"/>
  <c r="L5115" i="37"/>
  <c r="K5115" i="37"/>
  <c r="L5127" i="37"/>
  <c r="K5127" i="37"/>
  <c r="L5139" i="37"/>
  <c r="K5139" i="37"/>
  <c r="L5151" i="37"/>
  <c r="K5151" i="37"/>
  <c r="L5163" i="37"/>
  <c r="K5163" i="37"/>
  <c r="L5175" i="37"/>
  <c r="K5175" i="37"/>
  <c r="L5187" i="37"/>
  <c r="K5187" i="37"/>
  <c r="L5199" i="37"/>
  <c r="K5199" i="37"/>
  <c r="L5211" i="37"/>
  <c r="K5211" i="37"/>
  <c r="L5223" i="37"/>
  <c r="K5223" i="37"/>
  <c r="L5235" i="37"/>
  <c r="K5235" i="37"/>
  <c r="L5247" i="37"/>
  <c r="K5247" i="37"/>
  <c r="L5259" i="37"/>
  <c r="K5259" i="37"/>
  <c r="L5271" i="37"/>
  <c r="K5271" i="37"/>
  <c r="L5283" i="37"/>
  <c r="K5283" i="37"/>
  <c r="L5295" i="37"/>
  <c r="K5295" i="37"/>
  <c r="L5307" i="37"/>
  <c r="K5307" i="37"/>
  <c r="L5319" i="37"/>
  <c r="K5319" i="37"/>
  <c r="L5331" i="37"/>
  <c r="K5331" i="37"/>
  <c r="L5343" i="37"/>
  <c r="K5343" i="37"/>
  <c r="L5355" i="37"/>
  <c r="K5355" i="37"/>
  <c r="L5367" i="37"/>
  <c r="K5367" i="37"/>
  <c r="L5379" i="37"/>
  <c r="K5379" i="37"/>
  <c r="L5391" i="37"/>
  <c r="K5391" i="37"/>
  <c r="L5403" i="37"/>
  <c r="K5403" i="37"/>
  <c r="K5041" i="37"/>
  <c r="L5054" i="37"/>
  <c r="K5063" i="37"/>
  <c r="K5076" i="37"/>
  <c r="K5085" i="37"/>
  <c r="L5116" i="37"/>
  <c r="K5116" i="37"/>
  <c r="L5128" i="37"/>
  <c r="K5128" i="37"/>
  <c r="L5140" i="37"/>
  <c r="K5140" i="37"/>
  <c r="L5152" i="37"/>
  <c r="K5152" i="37"/>
  <c r="L5164" i="37"/>
  <c r="K5164" i="37"/>
  <c r="L5176" i="37"/>
  <c r="K5176" i="37"/>
  <c r="L5188" i="37"/>
  <c r="K5188" i="37"/>
  <c r="L5200" i="37"/>
  <c r="K5200" i="37"/>
  <c r="L5212" i="37"/>
  <c r="K5212" i="37"/>
  <c r="L5224" i="37"/>
  <c r="K5224" i="37"/>
  <c r="L5236" i="37"/>
  <c r="K5236" i="37"/>
  <c r="L5248" i="37"/>
  <c r="K5248" i="37"/>
  <c r="L5260" i="37"/>
  <c r="K5260" i="37"/>
  <c r="L5272" i="37"/>
  <c r="K5272" i="37"/>
  <c r="L5284" i="37"/>
  <c r="K5284" i="37"/>
  <c r="L5296" i="37"/>
  <c r="K5296" i="37"/>
  <c r="L5308" i="37"/>
  <c r="K5308" i="37"/>
  <c r="L5320" i="37"/>
  <c r="K5320" i="37"/>
  <c r="L5332" i="37"/>
  <c r="K5332" i="37"/>
  <c r="L5344" i="37"/>
  <c r="K5344" i="37"/>
  <c r="L5356" i="37"/>
  <c r="K5356" i="37"/>
  <c r="L5368" i="37"/>
  <c r="K5368" i="37"/>
  <c r="L5380" i="37"/>
  <c r="K5380" i="37"/>
  <c r="L5392" i="37"/>
  <c r="K5392" i="37"/>
  <c r="L5404" i="37"/>
  <c r="K5404" i="37"/>
  <c r="L5050" i="37"/>
  <c r="L5086" i="37"/>
  <c r="K5086" i="37"/>
  <c r="L5105" i="37"/>
  <c r="K5105" i="37"/>
  <c r="L5117" i="37"/>
  <c r="K5117" i="37"/>
  <c r="L5129" i="37"/>
  <c r="K5129" i="37"/>
  <c r="L5141" i="37"/>
  <c r="K5141" i="37"/>
  <c r="L5153" i="37"/>
  <c r="K5153" i="37"/>
  <c r="L5165" i="37"/>
  <c r="K5165" i="37"/>
  <c r="L5177" i="37"/>
  <c r="K5177" i="37"/>
  <c r="L5189" i="37"/>
  <c r="K5189" i="37"/>
  <c r="L5201" i="37"/>
  <c r="K5201" i="37"/>
  <c r="L5213" i="37"/>
  <c r="K5213" i="37"/>
  <c r="L5225" i="37"/>
  <c r="K5225" i="37"/>
  <c r="L5237" i="37"/>
  <c r="K5237" i="37"/>
  <c r="L5249" i="37"/>
  <c r="K5249" i="37"/>
  <c r="L5261" i="37"/>
  <c r="K5261" i="37"/>
  <c r="L5273" i="37"/>
  <c r="K5273" i="37"/>
  <c r="L5285" i="37"/>
  <c r="K5285" i="37"/>
  <c r="L5297" i="37"/>
  <c r="K5297" i="37"/>
  <c r="L5309" i="37"/>
  <c r="K5309" i="37"/>
  <c r="L5321" i="37"/>
  <c r="K5321" i="37"/>
  <c r="L5333" i="37"/>
  <c r="K5333" i="37"/>
  <c r="L5345" i="37"/>
  <c r="K5345" i="37"/>
  <c r="L5357" i="37"/>
  <c r="K5357" i="37"/>
  <c r="L5369" i="37"/>
  <c r="K5369" i="37"/>
  <c r="L5381" i="37"/>
  <c r="K5381" i="37"/>
  <c r="L5393" i="37"/>
  <c r="K5393" i="37"/>
  <c r="L5405" i="37"/>
  <c r="K5405" i="37"/>
  <c r="L5092" i="37"/>
  <c r="K5092" i="37"/>
  <c r="L5098" i="37"/>
  <c r="K5098" i="37"/>
  <c r="L5106" i="37"/>
  <c r="K5106" i="37"/>
  <c r="L5118" i="37"/>
  <c r="K5118" i="37"/>
  <c r="L5130" i="37"/>
  <c r="K5130" i="37"/>
  <c r="L5142" i="37"/>
  <c r="K5142" i="37"/>
  <c r="L5154" i="37"/>
  <c r="K5154" i="37"/>
  <c r="L5166" i="37"/>
  <c r="K5166" i="37"/>
  <c r="L5178" i="37"/>
  <c r="K5178" i="37"/>
  <c r="L5190" i="37"/>
  <c r="K5190" i="37"/>
  <c r="L5202" i="37"/>
  <c r="K5202" i="37"/>
  <c r="L5214" i="37"/>
  <c r="K5214" i="37"/>
  <c r="L5226" i="37"/>
  <c r="K5226" i="37"/>
  <c r="L5238" i="37"/>
  <c r="K5238" i="37"/>
  <c r="L5250" i="37"/>
  <c r="K5250" i="37"/>
  <c r="L5262" i="37"/>
  <c r="K5262" i="37"/>
  <c r="L5274" i="37"/>
  <c r="K5274" i="37"/>
  <c r="L5286" i="37"/>
  <c r="K5286" i="37"/>
  <c r="L5298" i="37"/>
  <c r="K5298" i="37"/>
  <c r="L5310" i="37"/>
  <c r="K5310" i="37"/>
  <c r="L5322" i="37"/>
  <c r="K5322" i="37"/>
  <c r="L5334" i="37"/>
  <c r="K5334" i="37"/>
  <c r="L5346" i="37"/>
  <c r="K5346" i="37"/>
  <c r="L5358" i="37"/>
  <c r="K5358" i="37"/>
  <c r="L5370" i="37"/>
  <c r="K5370" i="37"/>
  <c r="L5382" i="37"/>
  <c r="K5382" i="37"/>
  <c r="L5394" i="37"/>
  <c r="K5394" i="37"/>
  <c r="L5406" i="37"/>
  <c r="K5406" i="37"/>
  <c r="K5401" i="37"/>
  <c r="K5407" i="37"/>
  <c r="K5413" i="37"/>
  <c r="L5102" i="37"/>
  <c r="K5102" i="37"/>
  <c r="L5408" i="37"/>
  <c r="K5408" i="37"/>
  <c r="L5414" i="37"/>
  <c r="K5414" i="37"/>
  <c r="K5409" i="37"/>
  <c r="K5415" i="37"/>
  <c r="L5094" i="37"/>
  <c r="K5094" i="37"/>
  <c r="L5410" i="37"/>
  <c r="K5410" i="37"/>
  <c r="L5416" i="37"/>
  <c r="K5416" i="37"/>
  <c r="K5411" i="37"/>
  <c r="K5417" i="37"/>
  <c r="L5418" i="37"/>
  <c r="K5418" i="37"/>
  <c r="L4356" i="37"/>
  <c r="K4355" i="37"/>
  <c r="L4355" i="37"/>
  <c r="L4353" i="37"/>
  <c r="L4352" i="37"/>
  <c r="K4349" i="37"/>
  <c r="L4349" i="37"/>
  <c r="K4347" i="37"/>
  <c r="L4347" i="37"/>
  <c r="L4345" i="37"/>
  <c r="L4344" i="37"/>
  <c r="L4343" i="37"/>
  <c r="K4343" i="37"/>
  <c r="K4339" i="37"/>
  <c r="L4339" i="37"/>
  <c r="L4337" i="37"/>
  <c r="L4336" i="37"/>
  <c r="K4336" i="37"/>
  <c r="K4335" i="37"/>
  <c r="L4333" i="37"/>
  <c r="K4332" i="37"/>
  <c r="L4332" i="37"/>
  <c r="L4331" i="37"/>
  <c r="L4328" i="37"/>
  <c r="L4327" i="37"/>
  <c r="K4327" i="37"/>
  <c r="L4325" i="37"/>
  <c r="K4324" i="37"/>
  <c r="K4323" i="37"/>
  <c r="L4323" i="37"/>
  <c r="K4321" i="37"/>
  <c r="L4321" i="37"/>
  <c r="L4320" i="37"/>
  <c r="K4320" i="37"/>
  <c r="K4319" i="37"/>
  <c r="L4317" i="37"/>
  <c r="L4316" i="37"/>
  <c r="L4315" i="37"/>
  <c r="L4312" i="37"/>
  <c r="K4312" i="37"/>
  <c r="L4311" i="37"/>
  <c r="L4309" i="37"/>
  <c r="K4308" i="37"/>
  <c r="L4307" i="37"/>
  <c r="K4305" i="37"/>
  <c r="L4305" i="37"/>
  <c r="L4304" i="37"/>
  <c r="K4304" i="37"/>
  <c r="K4303" i="37"/>
  <c r="L4301" i="37"/>
  <c r="L4300" i="37"/>
  <c r="K4300" i="37"/>
  <c r="L4299" i="37"/>
  <c r="L4296" i="37"/>
  <c r="K4296" i="37"/>
  <c r="K4295" i="37"/>
  <c r="L4295" i="37"/>
  <c r="L4293" i="37"/>
  <c r="L4292" i="37"/>
  <c r="K4292" i="37"/>
  <c r="L4291" i="37"/>
  <c r="L4289" i="37"/>
  <c r="K4288" i="37"/>
  <c r="L4288" i="37"/>
  <c r="K4287" i="37"/>
  <c r="L4285" i="37"/>
  <c r="L4284" i="37"/>
  <c r="K4284" i="37"/>
  <c r="L4283" i="37"/>
  <c r="L4280" i="37"/>
  <c r="K4280" i="37"/>
  <c r="K4279" i="37"/>
  <c r="L4279" i="37"/>
  <c r="K4277" i="37"/>
  <c r="L4277" i="37"/>
  <c r="L4276" i="37"/>
  <c r="K4276" i="37"/>
  <c r="K4275" i="37"/>
  <c r="L4275" i="37"/>
  <c r="L4273" i="37"/>
  <c r="L4272" i="37"/>
  <c r="K4271" i="37"/>
  <c r="L4269" i="37"/>
  <c r="L4268" i="37"/>
  <c r="K4268" i="37"/>
  <c r="L4267" i="37"/>
  <c r="K4267" i="37"/>
  <c r="L4264" i="37"/>
  <c r="L4263" i="37"/>
  <c r="K4263" i="37"/>
  <c r="K4261" i="37"/>
  <c r="L4261" i="37"/>
  <c r="K4260" i="37"/>
  <c r="L4259" i="37"/>
  <c r="K4257" i="37"/>
  <c r="L4257" i="37"/>
  <c r="L4256" i="37"/>
  <c r="K4255" i="37"/>
  <c r="L4253" i="37"/>
  <c r="L4252" i="37"/>
  <c r="L4251" i="37"/>
  <c r="K4251" i="37"/>
  <c r="L4248" i="37"/>
  <c r="K4248" i="37"/>
  <c r="L4247" i="37"/>
  <c r="L4245" i="37"/>
  <c r="K4244" i="37"/>
  <c r="L4243" i="37"/>
  <c r="L4241" i="37"/>
  <c r="L4240" i="37"/>
  <c r="K4240" i="37"/>
  <c r="K4239" i="37"/>
  <c r="L4237" i="37"/>
  <c r="L4236" i="37"/>
  <c r="K4236" i="37"/>
  <c r="L4235" i="37"/>
  <c r="K4232" i="37"/>
  <c r="L4232" i="37"/>
  <c r="L4231" i="37"/>
  <c r="K4231" i="37"/>
  <c r="L4229" i="37"/>
  <c r="L4228" i="37"/>
  <c r="K4228" i="37"/>
  <c r="L4227" i="37"/>
  <c r="L4225" i="37"/>
  <c r="L4224" i="37"/>
  <c r="K4223" i="37"/>
  <c r="L4221" i="37"/>
  <c r="L4220" i="37"/>
  <c r="K4220" i="37"/>
  <c r="L4219" i="37"/>
  <c r="K4219" i="37"/>
  <c r="L4216" i="37"/>
  <c r="K4216" i="37"/>
  <c r="K4215" i="37"/>
  <c r="L4215" i="37"/>
  <c r="K4213" i="37"/>
  <c r="L4213" i="37"/>
  <c r="K4212" i="37"/>
  <c r="K4211" i="37"/>
  <c r="L4211" i="37"/>
  <c r="L4209" i="37"/>
  <c r="L4208" i="37"/>
  <c r="K4207" i="37"/>
  <c r="L4205" i="37"/>
  <c r="L4204" i="37"/>
  <c r="K4204" i="37"/>
  <c r="L4203" i="37"/>
  <c r="K4203" i="37"/>
  <c r="K4200" i="37"/>
  <c r="L4200" i="37"/>
  <c r="L4199" i="37"/>
  <c r="K4199" i="37"/>
  <c r="K4197" i="37"/>
  <c r="L4197" i="37"/>
  <c r="K4196" i="37"/>
  <c r="L4195" i="37"/>
  <c r="K4193" i="37"/>
  <c r="L4193" i="37"/>
  <c r="L4192" i="37"/>
  <c r="K4191" i="37"/>
  <c r="L4189" i="37"/>
  <c r="L4188" i="37"/>
  <c r="L4187" i="37"/>
  <c r="K4187" i="37"/>
  <c r="L4184" i="37"/>
  <c r="K4184" i="37"/>
  <c r="L4183" i="37"/>
  <c r="L4181" i="37"/>
  <c r="K4180" i="37"/>
  <c r="L4179" i="37"/>
  <c r="L4177" i="37"/>
  <c r="K4176" i="37"/>
  <c r="L4176" i="37"/>
  <c r="L4175" i="37"/>
  <c r="K4175" i="37"/>
  <c r="L4173" i="37"/>
  <c r="L4172" i="37"/>
  <c r="K4172" i="37"/>
  <c r="K4168" i="37"/>
  <c r="L4168" i="37"/>
  <c r="L4167" i="37"/>
  <c r="K4167" i="37"/>
  <c r="L4165" i="37"/>
  <c r="L4164" i="37"/>
  <c r="K4164" i="37"/>
  <c r="L4163" i="37"/>
  <c r="L4161" i="37"/>
  <c r="L4160" i="37"/>
  <c r="K4157" i="37"/>
  <c r="L4157" i="37"/>
  <c r="L4156" i="37"/>
  <c r="K4156" i="37"/>
  <c r="L4155" i="37"/>
  <c r="K4155" i="37"/>
  <c r="L4152" i="37"/>
  <c r="K4152" i="37"/>
  <c r="K4151" i="37"/>
  <c r="L4151" i="37"/>
  <c r="K4149" i="37"/>
  <c r="L4149" i="37"/>
  <c r="K4148" i="37"/>
  <c r="K4147" i="37"/>
  <c r="L4147" i="37"/>
  <c r="L4145" i="37"/>
  <c r="L4144" i="37"/>
  <c r="K4143" i="37"/>
  <c r="L4140" i="37"/>
  <c r="K4140" i="37"/>
  <c r="L4139" i="37"/>
  <c r="K4139" i="37"/>
  <c r="K4136" i="37"/>
  <c r="L4136" i="37"/>
  <c r="L4135" i="37"/>
  <c r="K4135" i="37"/>
  <c r="K4133" i="37"/>
  <c r="L4133" i="37"/>
  <c r="K4132" i="37"/>
  <c r="L4131" i="37"/>
  <c r="K4129" i="37"/>
  <c r="L4129" i="37"/>
  <c r="L4128" i="37"/>
  <c r="K4127" i="37"/>
  <c r="L4125" i="37"/>
  <c r="L4123" i="37"/>
  <c r="K4123" i="37"/>
  <c r="L4120" i="37"/>
  <c r="K4120" i="37"/>
  <c r="K4119" i="37"/>
  <c r="L4119" i="37"/>
  <c r="L4117" i="37"/>
  <c r="K4116" i="37"/>
  <c r="L4115" i="37"/>
  <c r="L4113" i="37"/>
  <c r="K4112" i="37"/>
  <c r="L4112" i="37"/>
  <c r="L4111" i="37"/>
  <c r="K4111" i="37"/>
  <c r="L4109" i="37"/>
  <c r="L4108" i="37"/>
  <c r="K4108" i="37"/>
  <c r="K4104" i="37"/>
  <c r="L4104" i="37"/>
  <c r="L4103" i="37"/>
  <c r="K4103" i="37"/>
  <c r="K4101" i="37"/>
  <c r="L4101" i="37"/>
  <c r="L4100" i="37"/>
  <c r="K4100" i="37"/>
  <c r="L4099" i="37"/>
  <c r="L4097" i="37"/>
  <c r="L4096" i="37"/>
  <c r="K4093" i="37"/>
  <c r="L4093" i="37"/>
  <c r="L4092" i="37"/>
  <c r="K4092" i="37"/>
  <c r="L4091" i="37"/>
  <c r="K4091" i="37"/>
  <c r="L4088" i="37"/>
  <c r="K4088" i="37"/>
  <c r="K4087" i="37"/>
  <c r="L4087" i="37"/>
  <c r="K4085" i="37"/>
  <c r="L4085" i="37"/>
  <c r="K4084" i="37"/>
  <c r="K4083" i="37"/>
  <c r="L4083" i="37"/>
  <c r="L4081" i="37"/>
  <c r="L4080" i="37"/>
  <c r="K4079" i="37"/>
  <c r="L4076" i="37"/>
  <c r="K4076" i="37"/>
  <c r="L4075" i="37"/>
  <c r="K4075" i="37"/>
  <c r="K4072" i="37"/>
  <c r="L4072" i="37"/>
  <c r="L4071" i="37"/>
  <c r="K4071" i="37"/>
  <c r="K4069" i="37"/>
  <c r="L4069" i="37"/>
  <c r="K4068" i="37"/>
  <c r="L4067" i="37"/>
  <c r="K4065" i="37"/>
  <c r="L4065" i="37"/>
  <c r="L4064" i="37"/>
  <c r="K4063" i="37"/>
  <c r="L4061" i="37"/>
  <c r="L4059" i="37"/>
  <c r="K4059" i="37"/>
  <c r="L4056" i="37"/>
  <c r="K4056" i="37"/>
  <c r="K4055" i="37"/>
  <c r="L4055" i="37"/>
  <c r="L4053" i="37"/>
  <c r="K4052" i="37"/>
  <c r="L4051" i="37"/>
  <c r="L4049" i="37"/>
  <c r="K4048" i="37"/>
  <c r="L4048" i="37"/>
  <c r="L4047" i="37"/>
  <c r="K4047" i="37"/>
  <c r="L4045" i="37"/>
  <c r="L4044" i="37"/>
  <c r="K4044" i="37"/>
  <c r="K4040" i="37"/>
  <c r="L4040" i="37"/>
  <c r="L4039" i="37"/>
  <c r="K4039" i="37"/>
  <c r="K4037" i="37"/>
  <c r="L4037" i="37"/>
  <c r="L4036" i="37"/>
  <c r="K4036" i="37"/>
  <c r="L4035" i="37"/>
  <c r="L4033" i="37"/>
  <c r="L4032" i="37"/>
  <c r="K4029" i="37"/>
  <c r="L4029" i="37"/>
  <c r="L4028" i="37"/>
  <c r="K4028" i="37"/>
  <c r="L4027" i="37"/>
  <c r="K4027" i="37"/>
  <c r="L4024" i="37"/>
  <c r="K4024" i="37"/>
  <c r="K4023" i="37"/>
  <c r="L4023" i="37"/>
  <c r="K4021" i="37"/>
  <c r="L4021" i="37"/>
  <c r="K4020" i="37"/>
  <c r="K4019" i="37"/>
  <c r="L4019" i="37"/>
  <c r="L4017" i="37"/>
  <c r="L4016" i="37"/>
  <c r="K4015" i="37"/>
  <c r="L4013" i="37"/>
  <c r="K4013" i="37"/>
  <c r="L4012" i="37"/>
  <c r="K4012" i="37"/>
  <c r="L4011" i="37"/>
  <c r="K4011" i="37"/>
  <c r="K4010" i="37"/>
  <c r="L4010" i="37"/>
  <c r="L4009" i="37"/>
  <c r="K4009" i="37"/>
  <c r="K4008" i="37"/>
  <c r="L4008" i="37"/>
  <c r="K4007" i="37"/>
  <c r="L4006" i="37"/>
  <c r="K4005" i="37"/>
  <c r="L4005" i="37"/>
  <c r="L4004" i="37"/>
  <c r="K4003" i="37"/>
  <c r="L4002" i="37"/>
  <c r="K4002" i="37"/>
  <c r="L4000" i="37"/>
  <c r="K4000" i="37"/>
  <c r="L3999" i="37"/>
  <c r="K3999" i="37"/>
  <c r="L3998" i="37"/>
  <c r="K3998" i="37"/>
  <c r="L3997" i="37"/>
  <c r="K3997" i="37"/>
  <c r="L3996" i="37"/>
  <c r="K3996" i="37"/>
  <c r="K3995" i="37"/>
  <c r="L3994" i="37"/>
  <c r="L3993" i="37"/>
  <c r="K3992" i="37"/>
  <c r="L3992" i="37"/>
  <c r="L3991" i="37"/>
  <c r="K3991" i="37"/>
  <c r="L3990" i="37"/>
  <c r="K3990" i="37"/>
  <c r="L3989" i="37"/>
  <c r="K3989" i="37"/>
  <c r="L3987" i="37"/>
  <c r="K3987" i="37"/>
  <c r="K3986" i="37"/>
  <c r="L3986" i="37"/>
  <c r="L3985" i="37"/>
  <c r="K3985" i="37"/>
  <c r="L3984" i="37"/>
  <c r="K3984" i="37"/>
  <c r="L3983" i="37"/>
  <c r="K3983" i="37"/>
  <c r="L3982" i="37"/>
  <c r="L3981" i="37"/>
  <c r="L3980" i="37"/>
  <c r="L3978" i="37"/>
  <c r="K3978" i="37"/>
  <c r="L3977" i="37"/>
  <c r="K3977" i="37"/>
  <c r="L3976" i="37"/>
  <c r="K3976" i="37"/>
  <c r="L3975" i="37"/>
  <c r="K3975" i="37"/>
  <c r="L3974" i="37"/>
  <c r="K3974" i="37"/>
  <c r="K3973" i="37"/>
  <c r="L3973" i="37"/>
  <c r="L3972" i="37"/>
  <c r="K3972" i="37"/>
  <c r="K3971" i="37"/>
  <c r="K3970" i="37"/>
  <c r="L3970" i="37"/>
  <c r="L3969" i="37"/>
  <c r="L3968" i="37"/>
  <c r="K3967" i="37"/>
  <c r="L3965" i="37"/>
  <c r="K3965" i="37"/>
  <c r="L3964" i="37"/>
  <c r="K3964" i="37"/>
  <c r="L3963" i="37"/>
  <c r="K3963" i="37"/>
  <c r="L3962" i="37"/>
  <c r="K3962" i="37"/>
  <c r="L3961" i="37"/>
  <c r="K3961" i="37"/>
  <c r="K3960" i="37"/>
  <c r="L3960" i="37"/>
  <c r="K3959" i="37"/>
  <c r="L3958" i="37"/>
  <c r="K3957" i="37"/>
  <c r="L3957" i="37"/>
  <c r="L3956" i="37"/>
  <c r="K3955" i="37"/>
  <c r="L3954" i="37"/>
  <c r="K3954" i="37"/>
  <c r="L3952" i="37"/>
  <c r="K3952" i="37"/>
  <c r="L3951" i="37"/>
  <c r="K3951" i="37"/>
  <c r="L3950" i="37"/>
  <c r="K3950" i="37"/>
  <c r="L3949" i="37"/>
  <c r="K3949" i="37"/>
  <c r="L3948" i="37"/>
  <c r="K3948" i="37"/>
  <c r="K3947" i="37"/>
  <c r="L3946" i="37"/>
  <c r="L3945" i="37"/>
  <c r="K3944" i="37"/>
  <c r="L3944" i="37"/>
  <c r="L3943" i="37"/>
  <c r="K3943" i="37"/>
  <c r="L3942" i="37"/>
  <c r="K3942" i="37"/>
  <c r="L3941" i="37"/>
  <c r="K3941" i="37"/>
  <c r="L3939" i="37"/>
  <c r="K3939" i="37"/>
  <c r="K3938" i="37"/>
  <c r="L3938" i="37"/>
  <c r="L3937" i="37"/>
  <c r="K3937" i="37"/>
  <c r="L3936" i="37"/>
  <c r="K3936" i="37"/>
  <c r="L3935" i="37"/>
  <c r="K3935" i="37"/>
  <c r="L3934" i="37"/>
  <c r="L3933" i="37"/>
  <c r="L3932" i="37"/>
  <c r="L3930" i="37"/>
  <c r="K3930" i="37"/>
  <c r="L3929" i="37"/>
  <c r="K3929" i="37"/>
  <c r="L3928" i="37"/>
  <c r="K3928" i="37"/>
  <c r="L3927" i="37"/>
  <c r="K3927" i="37"/>
  <c r="L3926" i="37"/>
  <c r="K3926" i="37"/>
  <c r="K3925" i="37"/>
  <c r="L3925" i="37"/>
  <c r="L3924" i="37"/>
  <c r="K3924" i="37"/>
  <c r="K3923" i="37"/>
  <c r="K3922" i="37"/>
  <c r="L3922" i="37"/>
  <c r="L3921" i="37"/>
  <c r="L3920" i="37"/>
  <c r="K3919" i="37"/>
  <c r="L3917" i="37"/>
  <c r="K3917" i="37"/>
  <c r="L3916" i="37"/>
  <c r="K3916" i="37"/>
  <c r="L3915" i="37"/>
  <c r="K3915" i="37"/>
  <c r="L3914" i="37"/>
  <c r="K3914" i="37"/>
  <c r="L3913" i="37"/>
  <c r="K3913" i="37"/>
  <c r="K3912" i="37"/>
  <c r="L3912" i="37"/>
  <c r="K3911" i="37"/>
  <c r="L3910" i="37"/>
  <c r="K3909" i="37"/>
  <c r="L3909" i="37"/>
  <c r="L3908" i="37"/>
  <c r="K3907" i="37"/>
  <c r="L3906" i="37"/>
  <c r="K3906" i="37"/>
  <c r="L3904" i="37"/>
  <c r="K3904" i="37"/>
  <c r="L3903" i="37"/>
  <c r="K3903" i="37"/>
  <c r="L3902" i="37"/>
  <c r="K3902" i="37"/>
  <c r="L3901" i="37"/>
  <c r="K3901" i="37"/>
  <c r="L3900" i="37"/>
  <c r="K3900" i="37"/>
  <c r="K3899" i="37"/>
  <c r="L3898" i="37"/>
  <c r="L3897" i="37"/>
  <c r="K3896" i="37"/>
  <c r="L3896" i="37"/>
  <c r="L3895" i="37"/>
  <c r="K3895" i="37"/>
  <c r="L3894" i="37"/>
  <c r="K3894" i="37"/>
  <c r="L3893" i="37"/>
  <c r="K3893" i="37"/>
  <c r="L3891" i="37"/>
  <c r="K3891" i="37"/>
  <c r="K3890" i="37"/>
  <c r="L3890" i="37"/>
  <c r="L3889" i="37"/>
  <c r="K3889" i="37"/>
  <c r="L3888" i="37"/>
  <c r="K3888" i="37"/>
  <c r="K3887" i="37"/>
  <c r="L3886" i="37"/>
  <c r="L3885" i="37"/>
  <c r="L3884" i="37"/>
  <c r="L3882" i="37"/>
  <c r="K3882" i="37"/>
  <c r="L3881" i="37"/>
  <c r="K3881" i="37"/>
  <c r="L3880" i="37"/>
  <c r="K3880" i="37"/>
  <c r="L3879" i="37"/>
  <c r="K3879" i="37"/>
  <c r="L3878" i="37"/>
  <c r="K3878" i="37"/>
  <c r="K3877" i="37"/>
  <c r="L3877" i="37"/>
  <c r="L3876" i="37"/>
  <c r="K3876" i="37"/>
  <c r="K3875" i="37"/>
  <c r="L3874" i="37"/>
  <c r="L3873" i="37"/>
  <c r="L3872" i="37"/>
  <c r="K3871" i="37"/>
  <c r="L3869" i="37"/>
  <c r="K3869" i="37"/>
  <c r="L3868" i="37"/>
  <c r="K3868" i="37"/>
  <c r="L3867" i="37"/>
  <c r="K3867" i="37"/>
  <c r="L3866" i="37"/>
  <c r="K3866" i="37"/>
  <c r="L3865" i="37"/>
  <c r="K3865" i="37"/>
  <c r="K3864" i="37"/>
  <c r="L3864" i="37"/>
  <c r="K3863" i="37"/>
  <c r="L3862" i="37"/>
  <c r="L3861" i="37"/>
  <c r="L3860" i="37"/>
  <c r="K3859" i="37"/>
  <c r="L3858" i="37"/>
  <c r="K3858" i="37"/>
  <c r="L3856" i="37"/>
  <c r="K3856" i="37"/>
  <c r="L3855" i="37"/>
  <c r="K3855" i="37"/>
  <c r="L3854" i="37"/>
  <c r="K3854" i="37"/>
  <c r="L3853" i="37"/>
  <c r="K3853" i="37"/>
  <c r="L3852" i="37"/>
  <c r="K3852" i="37"/>
  <c r="K3851" i="37"/>
  <c r="L3850" i="37"/>
  <c r="L3849" i="37"/>
  <c r="L3848" i="37"/>
  <c r="L3847" i="37"/>
  <c r="K3847" i="37"/>
  <c r="L3846" i="37"/>
  <c r="K3846" i="37"/>
  <c r="L3845" i="37"/>
  <c r="K3845" i="37"/>
  <c r="L3843" i="37"/>
  <c r="K3843" i="37"/>
  <c r="K3842" i="37"/>
  <c r="L3842" i="37"/>
  <c r="L3841" i="37"/>
  <c r="K3841" i="37"/>
  <c r="L3840" i="37"/>
  <c r="K3840" i="37"/>
  <c r="K3839" i="37"/>
  <c r="L3838" i="37"/>
  <c r="L3837" i="37"/>
  <c r="L3836" i="37"/>
  <c r="L3834" i="37"/>
  <c r="K3834" i="37"/>
  <c r="L3833" i="37"/>
  <c r="K3833" i="37"/>
  <c r="L3832" i="37"/>
  <c r="K3832" i="37"/>
  <c r="L3831" i="37"/>
  <c r="K3831" i="37"/>
  <c r="L3830" i="37"/>
  <c r="K3830" i="37"/>
  <c r="K3829" i="37"/>
  <c r="L3829" i="37"/>
  <c r="L3828" i="37"/>
  <c r="K3828" i="37"/>
  <c r="K3827" i="37"/>
  <c r="L3826" i="37"/>
  <c r="L3825" i="37"/>
  <c r="L3824" i="37"/>
  <c r="K3823" i="37"/>
  <c r="L3821" i="37"/>
  <c r="K3821" i="37"/>
  <c r="L3820" i="37"/>
  <c r="K3820" i="37"/>
  <c r="L3819" i="37"/>
  <c r="K3819" i="37"/>
  <c r="L3818" i="37"/>
  <c r="K3818" i="37"/>
  <c r="L3817" i="37"/>
  <c r="K3817" i="37"/>
  <c r="K3816" i="37"/>
  <c r="L3816" i="37"/>
  <c r="K3815" i="37"/>
  <c r="L3814" i="37"/>
  <c r="K3813" i="37"/>
  <c r="L3813" i="37"/>
  <c r="L3812" i="37"/>
  <c r="K3811" i="37"/>
  <c r="L3810" i="37"/>
  <c r="K3810" i="37"/>
  <c r="L3808" i="37"/>
  <c r="K3808" i="37"/>
  <c r="L3807" i="37"/>
  <c r="K3807" i="37"/>
  <c r="L3806" i="37"/>
  <c r="K3806" i="37"/>
  <c r="L3805" i="37"/>
  <c r="K3805" i="37"/>
  <c r="L3804" i="37"/>
  <c r="K3804" i="37"/>
  <c r="K3803" i="37"/>
  <c r="L3802" i="37"/>
  <c r="K3802" i="37"/>
  <c r="L3801" i="37"/>
  <c r="L3800" i="37"/>
  <c r="L3799" i="37"/>
  <c r="K3799" i="37"/>
  <c r="L3798" i="37"/>
  <c r="K3798" i="37"/>
  <c r="L3797" i="37"/>
  <c r="K3797" i="37"/>
  <c r="L3795" i="37"/>
  <c r="K3795" i="37"/>
  <c r="K3794" i="37"/>
  <c r="L3794" i="37"/>
  <c r="L3793" i="37"/>
  <c r="K3793" i="37"/>
  <c r="L3792" i="37"/>
  <c r="K3792" i="37"/>
  <c r="K3791" i="37"/>
  <c r="L3790" i="37"/>
  <c r="L3789" i="37"/>
  <c r="K3789" i="37"/>
  <c r="L3788" i="37"/>
  <c r="L3786" i="37"/>
  <c r="K3786" i="37"/>
  <c r="L3785" i="37"/>
  <c r="K3785" i="37"/>
  <c r="L3784" i="37"/>
  <c r="K3784" i="37"/>
  <c r="L3783" i="37"/>
  <c r="K3783" i="37"/>
  <c r="L3782" i="37"/>
  <c r="K3782" i="37"/>
  <c r="K3781" i="37"/>
  <c r="L3781" i="37"/>
  <c r="L3780" i="37"/>
  <c r="K3780" i="37"/>
  <c r="K3779" i="37"/>
  <c r="L3778" i="37"/>
  <c r="L3777" i="37"/>
  <c r="L3776" i="37"/>
  <c r="K3776" i="37"/>
  <c r="K3775" i="37"/>
  <c r="L3773" i="37"/>
  <c r="K3773" i="37"/>
  <c r="L3772" i="37"/>
  <c r="K3772" i="37"/>
  <c r="L3771" i="37"/>
  <c r="K3771" i="37"/>
  <c r="L3770" i="37"/>
  <c r="K3770" i="37"/>
  <c r="L3769" i="37"/>
  <c r="K3769" i="37"/>
  <c r="K3768" i="37"/>
  <c r="L3768" i="37"/>
  <c r="K3767" i="37"/>
  <c r="L3766" i="37"/>
  <c r="K3765" i="37"/>
  <c r="L3765" i="37"/>
  <c r="L3764" i="37"/>
  <c r="L3763" i="37"/>
  <c r="K3763" i="37"/>
  <c r="L3762" i="37"/>
  <c r="K3762" i="37"/>
  <c r="L3760" i="37"/>
  <c r="K3760" i="37"/>
  <c r="L3759" i="37"/>
  <c r="K3759" i="37"/>
  <c r="L3758" i="37"/>
  <c r="K3758" i="37"/>
  <c r="L3757" i="37"/>
  <c r="K3757" i="37"/>
  <c r="L3756" i="37"/>
  <c r="K3756" i="37"/>
  <c r="K3755" i="37"/>
  <c r="L3754" i="37"/>
  <c r="K3754" i="37"/>
  <c r="L3753" i="37"/>
  <c r="L3752" i="37"/>
  <c r="L3751" i="37"/>
  <c r="K3751" i="37"/>
  <c r="L3750" i="37"/>
  <c r="K3750" i="37"/>
  <c r="L3749" i="37"/>
  <c r="K3749" i="37"/>
  <c r="L3747" i="37"/>
  <c r="K3747" i="37"/>
  <c r="K3746" i="37"/>
  <c r="L3746" i="37"/>
  <c r="L3745" i="37"/>
  <c r="K3745" i="37"/>
  <c r="K3744" i="37"/>
  <c r="L3744" i="37"/>
  <c r="L3743" i="37"/>
  <c r="K3743" i="37"/>
  <c r="L3742" i="37"/>
  <c r="L3741" i="37"/>
  <c r="K3741" i="37"/>
  <c r="L3740" i="37"/>
  <c r="L3738" i="37"/>
  <c r="K3738" i="37"/>
  <c r="L3737" i="37"/>
  <c r="K3737" i="37"/>
  <c r="L3736" i="37"/>
  <c r="K3736" i="37"/>
  <c r="L3735" i="37"/>
  <c r="K3735" i="37"/>
  <c r="L3734" i="37"/>
  <c r="K3734" i="37"/>
  <c r="K3733" i="37"/>
  <c r="L3733" i="37"/>
  <c r="L3732" i="37"/>
  <c r="K3732" i="37"/>
  <c r="K3731" i="37"/>
  <c r="L3730" i="37"/>
  <c r="L3728" i="37"/>
  <c r="K3728" i="37"/>
  <c r="K3727" i="37"/>
  <c r="L3725" i="37"/>
  <c r="K3725" i="37"/>
  <c r="L3724" i="37"/>
  <c r="K3724" i="37"/>
  <c r="L3723" i="37"/>
  <c r="K3723" i="37"/>
  <c r="K3722" i="37"/>
  <c r="L3722" i="37"/>
  <c r="L3721" i="37"/>
  <c r="K3721" i="37"/>
  <c r="L3720" i="37"/>
  <c r="L3719" i="37"/>
  <c r="K3719" i="37"/>
  <c r="L3718" i="37"/>
  <c r="K3717" i="37"/>
  <c r="L3717" i="37"/>
  <c r="K3716" i="37"/>
  <c r="L3715" i="37"/>
  <c r="K3715" i="37"/>
  <c r="L3714" i="37"/>
  <c r="K3714" i="37"/>
  <c r="L3712" i="37"/>
  <c r="K3712" i="37"/>
  <c r="L3711" i="37"/>
  <c r="K3711" i="37"/>
  <c r="L3710" i="37"/>
  <c r="K3710" i="37"/>
  <c r="K3709" i="37"/>
  <c r="L3709" i="37"/>
  <c r="L3708" i="37"/>
  <c r="K3708" i="37"/>
  <c r="L3706" i="37"/>
  <c r="K3706" i="37"/>
  <c r="L3705" i="37"/>
  <c r="K3704" i="37"/>
  <c r="L3704" i="37"/>
  <c r="L3703" i="37"/>
  <c r="K3703" i="37"/>
  <c r="L3702" i="37"/>
  <c r="K3702" i="37"/>
  <c r="L3701" i="37"/>
  <c r="K3701" i="37"/>
  <c r="K3699" i="37"/>
  <c r="L3698" i="37"/>
  <c r="K3698" i="37"/>
  <c r="L3697" i="37"/>
  <c r="K3697" i="37"/>
  <c r="K3696" i="37"/>
  <c r="L3696" i="37"/>
  <c r="K3695" i="37"/>
  <c r="L3694" i="37"/>
  <c r="L3693" i="37"/>
  <c r="L3692" i="37"/>
  <c r="L3690" i="37"/>
  <c r="L3689" i="37"/>
  <c r="L3688" i="37"/>
  <c r="K3688" i="37"/>
  <c r="L3687" i="37"/>
  <c r="K3687" i="37"/>
  <c r="L3686" i="37"/>
  <c r="K3686" i="37"/>
  <c r="L3685" i="37"/>
  <c r="L3684" i="37"/>
  <c r="K3684" i="37"/>
  <c r="L3682" i="37"/>
  <c r="K3681" i="37"/>
  <c r="L3681" i="37"/>
  <c r="L3680" i="37"/>
  <c r="K3679" i="37"/>
  <c r="K3678" i="37"/>
  <c r="L3677" i="37"/>
  <c r="K3676" i="37"/>
  <c r="L3676" i="37"/>
  <c r="L3675" i="37"/>
  <c r="K3675" i="37"/>
  <c r="K3674" i="37"/>
  <c r="L3674" i="37"/>
  <c r="L3673" i="37"/>
  <c r="K3673" i="37"/>
  <c r="L3672" i="37"/>
  <c r="K3672" i="37"/>
  <c r="L3671" i="37"/>
  <c r="K3671" i="37"/>
  <c r="L3669" i="37"/>
  <c r="L3668" i="37"/>
  <c r="K3667" i="37"/>
  <c r="L3666" i="37"/>
  <c r="K3666" i="37"/>
  <c r="L3665" i="37"/>
  <c r="K3665" i="37"/>
  <c r="L3664" i="37"/>
  <c r="K3663" i="37"/>
  <c r="L3662" i="37"/>
  <c r="K3662" i="37"/>
  <c r="K3661" i="37"/>
  <c r="L3661" i="37"/>
  <c r="L3660" i="37"/>
  <c r="K3659" i="37"/>
  <c r="L3658" i="37"/>
  <c r="L3656" i="37"/>
  <c r="K3655" i="37"/>
  <c r="L3654" i="37"/>
  <c r="L3653" i="37"/>
  <c r="K3653" i="37"/>
  <c r="L3652" i="37"/>
  <c r="K3652" i="37"/>
  <c r="K3651" i="37"/>
  <c r="K3650" i="37"/>
  <c r="L3650" i="37"/>
  <c r="L3649" i="37"/>
  <c r="K3649" i="37"/>
  <c r="L3648" i="37"/>
  <c r="L3647" i="37"/>
  <c r="K3647" i="37"/>
  <c r="L3646" i="37"/>
  <c r="K3646" i="37"/>
  <c r="L3645" i="37"/>
  <c r="L3643" i="37"/>
  <c r="K3643" i="37"/>
  <c r="L3642" i="37"/>
  <c r="K3642" i="37"/>
  <c r="K3641" i="37"/>
  <c r="L3641" i="37"/>
  <c r="L3640" i="37"/>
  <c r="K3640" i="37"/>
  <c r="K3639" i="37"/>
  <c r="L3638" i="37"/>
  <c r="K3638" i="37"/>
  <c r="L3637" i="37"/>
  <c r="K3637" i="37"/>
  <c r="L3636" i="37"/>
  <c r="K3636" i="37"/>
  <c r="L3634" i="37"/>
  <c r="L3633" i="37"/>
  <c r="L3632" i="37"/>
  <c r="K3631" i="37"/>
  <c r="L3630" i="37"/>
  <c r="L3629" i="37"/>
  <c r="K3629" i="37"/>
  <c r="L3628" i="37"/>
  <c r="K3628" i="37"/>
  <c r="L3627" i="37"/>
  <c r="K3627" i="37"/>
  <c r="L3626" i="37"/>
  <c r="L3625" i="37"/>
  <c r="L3624" i="37"/>
  <c r="K3624" i="37"/>
  <c r="L3623" i="37"/>
  <c r="K3623" i="37"/>
  <c r="L3621" i="37"/>
  <c r="K3621" i="37"/>
  <c r="L3620" i="37"/>
  <c r="L3619" i="37"/>
  <c r="K3619" i="37"/>
  <c r="L3618" i="37"/>
  <c r="K3618" i="37"/>
  <c r="L3617" i="37"/>
  <c r="K3616" i="37"/>
  <c r="L3616" i="37"/>
  <c r="K3615" i="37"/>
  <c r="L3614" i="37"/>
  <c r="K3614" i="37"/>
  <c r="K3613" i="37"/>
  <c r="L3613" i="37"/>
  <c r="L3612" i="37"/>
  <c r="K3612" i="37"/>
  <c r="L3611" i="37"/>
  <c r="K3611" i="37"/>
  <c r="L3610" i="37"/>
  <c r="K3608" i="37"/>
  <c r="L3608" i="37"/>
  <c r="K3607" i="37"/>
  <c r="L3606" i="37"/>
  <c r="L3605" i="37"/>
  <c r="K3605" i="37"/>
  <c r="L3604" i="37"/>
  <c r="K3604" i="37"/>
  <c r="L3603" i="37"/>
  <c r="K3603" i="37"/>
  <c r="K3602" i="37"/>
  <c r="L3602" i="37"/>
  <c r="L3601" i="37"/>
  <c r="K3601" i="37"/>
  <c r="L3600" i="37"/>
  <c r="K3599" i="37"/>
  <c r="L3598" i="37"/>
  <c r="K3598" i="37"/>
  <c r="L3597" i="37"/>
  <c r="K3597" i="37"/>
  <c r="K3595" i="37"/>
  <c r="L3594" i="37"/>
  <c r="K3594" i="37"/>
  <c r="L3593" i="37"/>
  <c r="K3593" i="37"/>
  <c r="L3592" i="37"/>
  <c r="K3592" i="37"/>
  <c r="K3591" i="37"/>
  <c r="L3590" i="37"/>
  <c r="L3589" i="37"/>
  <c r="L3588" i="37"/>
  <c r="K3588" i="37"/>
  <c r="L3586" i="37"/>
  <c r="K3586" i="37"/>
  <c r="L3585" i="37"/>
  <c r="K3585" i="37"/>
  <c r="K3584" i="37"/>
  <c r="L3584" i="37"/>
  <c r="L3582" i="37"/>
  <c r="K3582" i="37"/>
  <c r="L3581" i="37"/>
  <c r="L3580" i="37"/>
  <c r="K3580" i="37"/>
  <c r="L3578" i="37"/>
  <c r="K3578" i="37"/>
  <c r="L3577" i="37"/>
  <c r="L3576" i="37"/>
  <c r="L3574" i="37"/>
  <c r="K3574" i="37"/>
  <c r="L3573" i="37"/>
  <c r="K3573" i="37"/>
  <c r="L3572" i="37"/>
  <c r="K3572" i="37"/>
  <c r="L3570" i="37"/>
  <c r="K3570" i="37"/>
  <c r="L3569" i="37"/>
  <c r="K3569" i="37"/>
  <c r="L3568" i="37"/>
  <c r="K3568" i="37"/>
  <c r="L3566" i="37"/>
  <c r="L3565" i="37"/>
  <c r="L3564" i="37"/>
  <c r="K3564" i="37"/>
  <c r="L3562" i="37"/>
  <c r="K3562" i="37"/>
  <c r="L3561" i="37"/>
  <c r="K3561" i="37"/>
  <c r="K3560" i="37"/>
  <c r="L3560" i="37"/>
  <c r="L3558" i="37"/>
  <c r="K3558" i="37"/>
  <c r="L3557" i="37"/>
  <c r="L3556" i="37"/>
  <c r="K3556" i="37"/>
  <c r="L3554" i="37"/>
  <c r="K3554" i="37"/>
  <c r="L3553" i="37"/>
  <c r="L3552" i="37"/>
  <c r="K3550" i="37"/>
  <c r="L3550" i="37"/>
  <c r="K3549" i="37"/>
  <c r="L3549" i="37"/>
  <c r="L3548" i="37"/>
  <c r="K3548" i="37"/>
  <c r="L3546" i="37"/>
  <c r="K3546" i="37"/>
  <c r="L3545" i="37"/>
  <c r="K3545" i="37"/>
  <c r="L3544" i="37"/>
  <c r="K3544" i="37"/>
  <c r="L3542" i="37"/>
  <c r="L3541" i="37"/>
  <c r="L3540" i="37"/>
  <c r="K3540" i="37"/>
  <c r="L3538" i="37"/>
  <c r="K3538" i="37"/>
  <c r="L3537" i="37"/>
  <c r="K3537" i="37"/>
  <c r="K3536" i="37"/>
  <c r="L3536" i="37"/>
  <c r="L3534" i="37"/>
  <c r="K3534" i="37"/>
  <c r="L3533" i="37"/>
  <c r="L3532" i="37"/>
  <c r="K3532" i="37"/>
  <c r="L3530" i="37"/>
  <c r="K3530" i="37"/>
  <c r="K3529" i="37"/>
  <c r="L3529" i="37"/>
  <c r="L3528" i="37"/>
  <c r="K3526" i="37"/>
  <c r="L3526" i="37"/>
  <c r="L3525" i="37"/>
  <c r="K3525" i="37"/>
  <c r="L3524" i="37"/>
  <c r="K3524" i="37"/>
  <c r="L3522" i="37"/>
  <c r="K3522" i="37"/>
  <c r="L3521" i="37"/>
  <c r="K3521" i="37"/>
  <c r="L3520" i="37"/>
  <c r="K3520" i="37"/>
  <c r="L3518" i="37"/>
  <c r="L3517" i="37"/>
  <c r="L3516" i="37"/>
  <c r="K3516" i="37"/>
  <c r="L3514" i="37"/>
  <c r="K3514" i="37"/>
  <c r="L3513" i="37"/>
  <c r="K3513" i="37"/>
  <c r="K3512" i="37"/>
  <c r="L3512" i="37"/>
  <c r="L3510" i="37"/>
  <c r="K3510" i="37"/>
  <c r="L3509" i="37"/>
  <c r="L3508" i="37"/>
  <c r="K3508" i="37"/>
  <c r="L3506" i="37"/>
  <c r="K3506" i="37"/>
  <c r="K3505" i="37"/>
  <c r="L3505" i="37"/>
  <c r="L3504" i="37"/>
  <c r="L3502" i="37"/>
  <c r="K3502" i="37"/>
  <c r="K3501" i="37"/>
  <c r="L3501" i="37"/>
  <c r="L3500" i="37"/>
  <c r="K3500" i="37"/>
  <c r="L3498" i="37"/>
  <c r="K3498" i="37"/>
  <c r="L3497" i="37"/>
  <c r="K3497" i="37"/>
  <c r="L3496" i="37"/>
  <c r="K3496" i="37"/>
  <c r="L3494" i="37"/>
  <c r="L3493" i="37"/>
  <c r="L3492" i="37"/>
  <c r="L3490" i="37"/>
  <c r="K3490" i="37"/>
  <c r="L3489" i="37"/>
  <c r="K3489" i="37"/>
  <c r="L3488" i="37"/>
  <c r="K3488" i="37"/>
  <c r="L3486" i="37"/>
  <c r="K3486" i="37"/>
  <c r="L3485" i="37"/>
  <c r="L3484" i="37"/>
  <c r="K3484" i="37"/>
  <c r="L3482" i="37"/>
  <c r="L3481" i="37"/>
  <c r="K3481" i="37"/>
  <c r="L3480" i="37"/>
  <c r="L3478" i="37"/>
  <c r="K3478" i="37"/>
  <c r="K3477" i="37"/>
  <c r="L3477" i="37"/>
  <c r="L3476" i="37"/>
  <c r="K3476" i="37"/>
  <c r="L3474" i="37"/>
  <c r="K3474" i="37"/>
  <c r="L3473" i="37"/>
  <c r="K3473" i="37"/>
  <c r="L3472" i="37"/>
  <c r="K3472" i="37"/>
  <c r="L3470" i="37"/>
  <c r="L3469" i="37"/>
  <c r="L3468" i="37"/>
  <c r="K3468" i="37"/>
  <c r="L3466" i="37"/>
  <c r="K3466" i="37"/>
  <c r="L3465" i="37"/>
  <c r="K3465" i="37"/>
  <c r="K3464" i="37"/>
  <c r="L3464" i="37"/>
  <c r="L3462" i="37"/>
  <c r="K3462" i="37"/>
  <c r="L3461" i="37"/>
  <c r="L3460" i="37"/>
  <c r="K3460" i="37"/>
  <c r="L3458" i="37"/>
  <c r="K3458" i="37"/>
  <c r="L3457" i="37"/>
  <c r="K3457" i="37"/>
  <c r="L3456" i="37"/>
  <c r="K3454" i="37"/>
  <c r="L3454" i="37"/>
  <c r="K3453" i="37"/>
  <c r="L3453" i="37"/>
  <c r="L3452" i="37"/>
  <c r="K3452" i="37"/>
  <c r="L3450" i="37"/>
  <c r="K3450" i="37"/>
  <c r="L3449" i="37"/>
  <c r="K3449" i="37"/>
  <c r="L3448" i="37"/>
  <c r="K3448" i="37"/>
  <c r="L3446" i="37"/>
  <c r="L3445" i="37"/>
  <c r="L3444" i="37"/>
  <c r="K3444" i="37"/>
  <c r="L3442" i="37"/>
  <c r="K3442" i="37"/>
  <c r="L3441" i="37"/>
  <c r="K3441" i="37"/>
  <c r="K3440" i="37"/>
  <c r="L3440" i="37"/>
  <c r="L3438" i="37"/>
  <c r="K3438" i="37"/>
  <c r="L3437" i="37"/>
  <c r="L3436" i="37"/>
  <c r="K3436" i="37"/>
  <c r="L3434" i="37"/>
  <c r="L3433" i="37"/>
  <c r="K3433" i="37"/>
  <c r="L3432" i="37"/>
  <c r="K3430" i="37"/>
  <c r="L3430" i="37"/>
  <c r="K3429" i="37"/>
  <c r="L3429" i="37"/>
  <c r="L3428" i="37"/>
  <c r="K3428" i="37"/>
  <c r="L3426" i="37"/>
  <c r="K3426" i="37"/>
  <c r="L3425" i="37"/>
  <c r="K3425" i="37"/>
  <c r="L3424" i="37"/>
  <c r="K3424" i="37"/>
  <c r="L3422" i="37"/>
  <c r="L3421" i="37"/>
  <c r="L3420" i="37"/>
  <c r="L3418" i="37"/>
  <c r="K3418" i="37"/>
  <c r="L3417" i="37"/>
  <c r="K3417" i="37"/>
  <c r="K3416" i="37"/>
  <c r="L3416" i="37"/>
  <c r="L3414" i="37"/>
  <c r="K3414" i="37"/>
  <c r="L3413" i="37"/>
  <c r="L3412" i="37"/>
  <c r="K3412" i="37"/>
  <c r="L3410" i="37"/>
  <c r="K3410" i="37"/>
  <c r="L3409" i="37"/>
  <c r="K3409" i="37"/>
  <c r="L3408" i="37"/>
  <c r="K3406" i="37"/>
  <c r="L3406" i="37"/>
  <c r="K3405" i="37"/>
  <c r="L3405" i="37"/>
  <c r="L3404" i="37"/>
  <c r="K3404" i="37"/>
  <c r="L3402" i="37"/>
  <c r="K3402" i="37"/>
  <c r="L3401" i="37"/>
  <c r="K3401" i="37"/>
  <c r="L3400" i="37"/>
  <c r="K3400" i="37"/>
  <c r="L3398" i="37"/>
  <c r="L3397" i="37"/>
  <c r="L3396" i="37"/>
  <c r="L3394" i="37"/>
  <c r="K3394" i="37"/>
  <c r="L3393" i="37"/>
  <c r="K3393" i="37"/>
  <c r="K3392" i="37"/>
  <c r="L3392" i="37"/>
  <c r="L3390" i="37"/>
  <c r="K3390" i="37"/>
  <c r="L3389" i="37"/>
  <c r="L3388" i="37"/>
  <c r="K3388" i="37"/>
  <c r="L3386" i="37"/>
  <c r="L3385" i="37"/>
  <c r="K3385" i="37"/>
  <c r="K3384" i="37"/>
  <c r="K3382" i="37"/>
  <c r="L3382" i="37"/>
  <c r="K3381" i="37"/>
  <c r="L3381" i="37"/>
  <c r="L3380" i="37"/>
  <c r="K3380" i="37"/>
  <c r="L3378" i="37"/>
  <c r="K3378" i="37"/>
  <c r="L3377" i="37"/>
  <c r="K3377" i="37"/>
  <c r="L3376" i="37"/>
  <c r="K3376" i="37"/>
  <c r="L3374" i="37"/>
  <c r="L3373" i="37"/>
  <c r="L3372" i="37"/>
  <c r="L3370" i="37"/>
  <c r="K3370" i="37"/>
  <c r="L3369" i="37"/>
  <c r="K3369" i="37"/>
  <c r="K3368" i="37"/>
  <c r="L3368" i="37"/>
  <c r="L3366" i="37"/>
  <c r="K3366" i="37"/>
  <c r="L3365" i="37"/>
  <c r="L3364" i="37"/>
  <c r="L3362" i="37"/>
  <c r="L3361" i="37"/>
  <c r="K3361" i="37"/>
  <c r="K3360" i="37"/>
  <c r="K3358" i="37"/>
  <c r="L3358" i="37"/>
  <c r="K3357" i="37"/>
  <c r="L3357" i="37"/>
  <c r="L3356" i="37"/>
  <c r="K3356" i="37"/>
  <c r="L3354" i="37"/>
  <c r="L3353" i="37"/>
  <c r="K3353" i="37"/>
  <c r="L3352" i="37"/>
  <c r="K3352" i="37"/>
  <c r="L3350" i="37"/>
  <c r="L3349" i="37"/>
  <c r="L3348" i="37"/>
  <c r="L3346" i="37"/>
  <c r="K3346" i="37"/>
  <c r="L3345" i="37"/>
  <c r="K3345" i="37"/>
  <c r="K3344" i="37"/>
  <c r="L3344" i="37"/>
  <c r="L3342" i="37"/>
  <c r="K3342" i="37"/>
  <c r="L3341" i="37"/>
  <c r="L3340" i="37"/>
  <c r="L3338" i="37"/>
  <c r="L3337" i="37"/>
  <c r="K3337" i="37"/>
  <c r="L3336" i="37"/>
  <c r="K3334" i="37"/>
  <c r="L3334" i="37"/>
  <c r="K3333" i="37"/>
  <c r="L3333" i="37"/>
  <c r="L3332" i="37"/>
  <c r="K3332" i="37"/>
  <c r="L3330" i="37"/>
  <c r="L3329" i="37"/>
  <c r="K3329" i="37"/>
  <c r="L3328" i="37"/>
  <c r="K3328" i="37"/>
  <c r="L3326" i="37"/>
  <c r="K3325" i="37"/>
  <c r="L3324" i="37"/>
  <c r="K3324" i="37"/>
  <c r="L3322" i="37"/>
  <c r="K3322" i="37"/>
  <c r="L3321" i="37"/>
  <c r="K3321" i="37"/>
  <c r="K3320" i="37"/>
  <c r="L3320" i="37"/>
  <c r="L3318" i="37"/>
  <c r="K3318" i="37"/>
  <c r="L3317" i="37"/>
  <c r="L3316" i="37"/>
  <c r="L3314" i="37"/>
  <c r="K3314" i="37"/>
  <c r="L3313" i="37"/>
  <c r="K3313" i="37"/>
  <c r="L3312" i="37"/>
  <c r="K3310" i="37"/>
  <c r="L3310" i="37"/>
  <c r="K3309" i="37"/>
  <c r="L3309" i="37"/>
  <c r="L3308" i="37"/>
  <c r="K3308" i="37"/>
  <c r="L3306" i="37"/>
  <c r="L3305" i="37"/>
  <c r="K3305" i="37"/>
  <c r="L3304" i="37"/>
  <c r="K3304" i="37"/>
  <c r="L3302" i="37"/>
  <c r="K3301" i="37"/>
  <c r="L3300" i="37"/>
  <c r="K3300" i="37"/>
  <c r="L3298" i="37"/>
  <c r="K3298" i="37"/>
  <c r="K3297" i="37"/>
  <c r="L3297" i="37"/>
  <c r="L3296" i="37"/>
  <c r="L3294" i="37"/>
  <c r="K3294" i="37"/>
  <c r="L3293" i="37"/>
  <c r="L3292" i="37"/>
  <c r="L3290" i="37"/>
  <c r="K3290" i="37"/>
  <c r="L3289" i="37"/>
  <c r="K3289" i="37"/>
  <c r="L3288" i="37"/>
  <c r="L3286" i="37"/>
  <c r="L3285" i="37"/>
  <c r="L3284" i="37"/>
  <c r="L3283" i="37"/>
  <c r="L3279" i="37"/>
  <c r="L3275" i="37"/>
  <c r="L3271" i="37"/>
  <c r="L3267" i="37"/>
  <c r="L3263" i="37"/>
  <c r="L3262" i="37"/>
  <c r="K3262" i="37"/>
  <c r="L3259" i="37"/>
  <c r="K3258" i="37"/>
  <c r="L3255" i="37"/>
  <c r="K3255" i="37"/>
  <c r="L3254" i="37"/>
  <c r="K3254" i="37"/>
  <c r="L3251" i="37"/>
  <c r="K3250" i="37"/>
  <c r="K3247" i="37"/>
  <c r="L3247" i="37"/>
  <c r="K3246" i="37"/>
  <c r="L3243" i="37"/>
  <c r="K3243" i="37"/>
  <c r="L3239" i="37"/>
  <c r="L3238" i="37"/>
  <c r="K3238" i="37"/>
  <c r="K3234" i="37"/>
  <c r="L3231" i="37"/>
  <c r="K3231" i="37"/>
  <c r="L3230" i="37"/>
  <c r="K3230" i="37"/>
  <c r="L3227" i="37"/>
  <c r="K3227" i="37"/>
  <c r="L3226" i="37"/>
  <c r="K3226" i="37"/>
  <c r="L3223" i="37"/>
  <c r="K3223" i="37"/>
  <c r="K3222" i="37"/>
  <c r="L3219" i="37"/>
  <c r="K3219" i="37"/>
  <c r="K3218" i="37"/>
  <c r="L3215" i="37"/>
  <c r="L3214" i="37"/>
  <c r="K3214" i="37"/>
  <c r="L3211" i="37"/>
  <c r="K3210" i="37"/>
  <c r="L3207" i="37"/>
  <c r="K3207" i="37"/>
  <c r="L3206" i="37"/>
  <c r="K3206" i="37"/>
  <c r="L3203" i="37"/>
  <c r="K3202" i="37"/>
  <c r="K3199" i="37"/>
  <c r="L3199" i="37"/>
  <c r="K3198" i="37"/>
  <c r="L3195" i="37"/>
  <c r="K3195" i="37"/>
  <c r="L3191" i="37"/>
  <c r="L3190" i="37"/>
  <c r="K3190" i="37"/>
  <c r="K3186" i="37"/>
  <c r="L3183" i="37"/>
  <c r="L3182" i="37"/>
  <c r="K3182" i="37"/>
  <c r="K3179" i="37"/>
  <c r="L3179" i="37"/>
  <c r="K3178" i="37"/>
  <c r="K3176" i="37"/>
  <c r="L3175" i="37"/>
  <c r="L3174" i="37"/>
  <c r="K3174" i="37"/>
  <c r="L3172" i="37"/>
  <c r="K3172" i="37"/>
  <c r="L3171" i="37"/>
  <c r="L3170" i="37"/>
  <c r="K3170" i="37"/>
  <c r="K3167" i="37"/>
  <c r="L3167" i="37"/>
  <c r="K3166" i="37"/>
  <c r="K3164" i="37"/>
  <c r="L3163" i="37"/>
  <c r="L3162" i="37"/>
  <c r="K3162" i="37"/>
  <c r="L3160" i="37"/>
  <c r="K3160" i="37"/>
  <c r="L3159" i="37"/>
  <c r="L3158" i="37"/>
  <c r="K3158" i="37"/>
  <c r="K3155" i="37"/>
  <c r="L3155" i="37"/>
  <c r="K3154" i="37"/>
  <c r="K3152" i="37"/>
  <c r="L3151" i="37"/>
  <c r="L3150" i="37"/>
  <c r="K3150" i="37"/>
  <c r="L3148" i="37"/>
  <c r="K3148" i="37"/>
  <c r="L3147" i="37"/>
  <c r="L3146" i="37"/>
  <c r="K3146" i="37"/>
  <c r="K3143" i="37"/>
  <c r="L3143" i="37"/>
  <c r="K3142" i="37"/>
  <c r="K3140" i="37"/>
  <c r="L3139" i="37"/>
  <c r="L3138" i="37"/>
  <c r="K3138" i="37"/>
  <c r="L3136" i="37"/>
  <c r="K3136" i="37"/>
  <c r="L3135" i="37"/>
  <c r="L3134" i="37"/>
  <c r="K3134" i="37"/>
  <c r="K3131" i="37"/>
  <c r="L3131" i="37"/>
  <c r="K3130" i="37"/>
  <c r="K3128" i="37"/>
  <c r="L3127" i="37"/>
  <c r="L3126" i="37"/>
  <c r="K3126" i="37"/>
  <c r="L3124" i="37"/>
  <c r="K3124" i="37"/>
  <c r="L3123" i="37"/>
  <c r="L3122" i="37"/>
  <c r="K3122" i="37"/>
  <c r="K3119" i="37"/>
  <c r="L3119" i="37"/>
  <c r="K3118" i="37"/>
  <c r="K3116" i="37"/>
  <c r="L3115" i="37"/>
  <c r="L3114" i="37"/>
  <c r="K3114" i="37"/>
  <c r="L3112" i="37"/>
  <c r="K3112" i="37"/>
  <c r="L3111" i="37"/>
  <c r="L3110" i="37"/>
  <c r="K3110" i="37"/>
  <c r="K3107" i="37"/>
  <c r="L3107" i="37"/>
  <c r="K3106" i="37"/>
  <c r="K3104" i="37"/>
  <c r="L3103" i="37"/>
  <c r="L3102" i="37"/>
  <c r="K3102" i="37"/>
  <c r="L3100" i="37"/>
  <c r="K3100" i="37"/>
  <c r="K3099" i="37"/>
  <c r="L3099" i="37"/>
  <c r="L3098" i="37"/>
  <c r="K3098" i="37"/>
  <c r="K3095" i="37"/>
  <c r="L3095" i="37"/>
  <c r="K3092" i="37"/>
  <c r="L3090" i="37"/>
  <c r="K3090" i="37"/>
  <c r="L3088" i="37"/>
  <c r="K3088" i="37"/>
  <c r="K3087" i="37"/>
  <c r="L3087" i="37"/>
  <c r="L3086" i="37"/>
  <c r="K3086" i="37"/>
  <c r="K3084" i="37"/>
  <c r="K3083" i="37"/>
  <c r="L3083" i="37"/>
  <c r="L3080" i="37"/>
  <c r="K3080" i="37"/>
  <c r="L3079" i="37"/>
  <c r="K3079" i="37"/>
  <c r="L3076" i="37"/>
  <c r="K3075" i="37"/>
  <c r="L3075" i="37"/>
  <c r="L3074" i="37"/>
  <c r="K3074" i="37"/>
  <c r="L3072" i="37"/>
  <c r="L3071" i="37"/>
  <c r="K3070" i="37"/>
  <c r="L3068" i="37"/>
  <c r="K3068" i="37"/>
  <c r="L3067" i="37"/>
  <c r="L3064" i="37"/>
  <c r="K3064" i="37"/>
  <c r="L3060" i="37"/>
  <c r="K3059" i="37"/>
  <c r="L3059" i="37"/>
  <c r="L3058" i="37"/>
  <c r="K3058" i="37"/>
  <c r="L3055" i="37"/>
  <c r="K3054" i="37"/>
  <c r="L3052" i="37"/>
  <c r="L3051" i="37"/>
  <c r="K3048" i="37"/>
  <c r="L3048" i="37"/>
  <c r="L3047" i="37"/>
  <c r="K3047" i="37"/>
  <c r="L3044" i="37"/>
  <c r="K3043" i="37"/>
  <c r="L3043" i="37"/>
  <c r="L3042" i="37"/>
  <c r="K3042" i="37"/>
  <c r="L3040" i="37"/>
  <c r="L3039" i="37"/>
  <c r="K3038" i="37"/>
  <c r="L3036" i="37"/>
  <c r="K3036" i="37"/>
  <c r="L3035" i="37"/>
  <c r="L3032" i="37"/>
  <c r="K3032" i="37"/>
  <c r="L3028" i="37"/>
  <c r="K3027" i="37"/>
  <c r="L3027" i="37"/>
  <c r="L3026" i="37"/>
  <c r="K3026" i="37"/>
  <c r="L3023" i="37"/>
  <c r="K3022" i="37"/>
  <c r="L3020" i="37"/>
  <c r="L3019" i="37"/>
  <c r="K3016" i="37"/>
  <c r="L3016" i="37"/>
  <c r="L3015" i="37"/>
  <c r="K3015" i="37"/>
  <c r="L3012" i="37"/>
  <c r="K3011" i="37"/>
  <c r="L3011" i="37"/>
  <c r="L3010" i="37"/>
  <c r="K3010" i="37"/>
  <c r="L3008" i="37"/>
  <c r="L3007" i="37"/>
  <c r="K3006" i="37"/>
  <c r="L3004" i="37"/>
  <c r="K3004" i="37"/>
  <c r="L3003" i="37"/>
  <c r="K3001" i="37"/>
  <c r="L3001" i="37"/>
  <c r="L3000" i="37"/>
  <c r="L2999" i="37"/>
  <c r="K2999" i="37"/>
  <c r="L2998" i="37"/>
  <c r="K2998" i="37"/>
  <c r="K2996" i="37"/>
  <c r="L2996" i="37"/>
  <c r="L2995" i="37"/>
  <c r="L2994" i="37"/>
  <c r="K2994" i="37"/>
  <c r="L2993" i="37"/>
  <c r="L2992" i="37"/>
  <c r="K2991" i="37"/>
  <c r="L2991" i="37"/>
  <c r="L2990" i="37"/>
  <c r="K2990" i="37"/>
  <c r="K2989" i="37"/>
  <c r="L2989" i="37"/>
  <c r="L2988" i="37"/>
  <c r="K2988" i="37"/>
  <c r="L2987" i="37"/>
  <c r="K2987" i="37"/>
  <c r="L2986" i="37"/>
  <c r="L2985" i="37"/>
  <c r="L2983" i="37"/>
  <c r="L2982" i="37"/>
  <c r="K2982" i="37"/>
  <c r="K2981" i="37"/>
  <c r="L2981" i="37"/>
  <c r="L2980" i="37"/>
  <c r="K2980" i="37"/>
  <c r="L2979" i="37"/>
  <c r="K2979" i="37"/>
  <c r="L2978" i="37"/>
  <c r="K2978" i="37"/>
  <c r="L2977" i="37"/>
  <c r="L2976" i="37"/>
  <c r="K2976" i="37"/>
  <c r="L2975" i="37"/>
  <c r="K2975" i="37"/>
  <c r="L2974" i="37"/>
  <c r="K2974" i="37"/>
  <c r="K2973" i="37"/>
  <c r="L2973" i="37"/>
  <c r="L2972" i="37"/>
  <c r="K2972" i="37"/>
  <c r="L2971" i="37"/>
  <c r="K2970" i="37"/>
  <c r="L2970" i="37"/>
  <c r="K2969" i="37"/>
  <c r="L2969" i="37"/>
  <c r="K2967" i="37"/>
  <c r="L2966" i="37"/>
  <c r="K2966" i="37"/>
  <c r="K2965" i="37"/>
  <c r="L2965" i="37"/>
  <c r="L2964" i="37"/>
  <c r="K2964" i="37"/>
  <c r="L2963" i="37"/>
  <c r="K2963" i="37"/>
  <c r="L2962" i="37"/>
  <c r="L2961" i="37"/>
  <c r="L2960" i="37"/>
  <c r="K2960" i="37"/>
  <c r="L2958" i="37"/>
  <c r="L2957" i="37"/>
  <c r="K2956" i="37"/>
  <c r="L2956" i="37"/>
  <c r="L2955" i="37"/>
  <c r="K2955" i="37"/>
  <c r="L2953" i="37"/>
  <c r="L2952" i="37"/>
  <c r="K2952" i="37"/>
  <c r="L2950" i="37"/>
  <c r="K2950" i="37"/>
  <c r="K2949" i="37"/>
  <c r="L2949" i="37"/>
  <c r="L2948" i="37"/>
  <c r="K2947" i="37"/>
  <c r="L2947" i="37"/>
  <c r="L2946" i="37"/>
  <c r="K2946" i="37"/>
  <c r="K2944" i="37"/>
  <c r="L2944" i="37"/>
  <c r="L2943" i="37"/>
  <c r="L2942" i="37"/>
  <c r="K2942" i="37"/>
  <c r="K2941" i="37"/>
  <c r="L2941" i="37"/>
  <c r="L2940" i="37"/>
  <c r="K2940" i="37"/>
  <c r="L2939" i="37"/>
  <c r="K2939" i="37"/>
  <c r="K2938" i="37"/>
  <c r="L2937" i="37"/>
  <c r="L2936" i="37"/>
  <c r="K2936" i="37"/>
  <c r="L2935" i="37"/>
  <c r="K2934" i="37"/>
  <c r="L2934" i="37"/>
  <c r="K2933" i="37"/>
  <c r="L2933" i="37"/>
  <c r="K2931" i="37"/>
  <c r="L2931" i="37"/>
  <c r="K2928" i="37"/>
  <c r="L2928" i="37"/>
  <c r="L2927" i="37"/>
  <c r="K2927" i="37"/>
  <c r="L2926" i="37"/>
  <c r="K2926" i="37"/>
  <c r="K2925" i="37"/>
  <c r="L2925" i="37"/>
  <c r="L2924" i="37"/>
  <c r="K2924" i="37"/>
  <c r="L2923" i="37"/>
  <c r="K2923" i="37"/>
  <c r="L2922" i="37"/>
  <c r="L2920" i="37"/>
  <c r="K2920" i="37"/>
  <c r="L2919" i="37"/>
  <c r="K2919" i="37"/>
  <c r="K2918" i="37"/>
  <c r="L2918" i="37"/>
  <c r="K2917" i="37"/>
  <c r="L2917" i="37"/>
  <c r="K2916" i="37"/>
  <c r="K2915" i="37"/>
  <c r="L2915" i="37"/>
  <c r="L2914" i="37"/>
  <c r="K2914" i="37"/>
  <c r="K2912" i="37"/>
  <c r="L2912" i="37"/>
  <c r="L2911" i="37"/>
  <c r="K2911" i="37"/>
  <c r="L2910" i="37"/>
  <c r="K2910" i="37"/>
  <c r="K2909" i="37"/>
  <c r="L2909" i="37"/>
  <c r="K2908" i="37"/>
  <c r="L2907" i="37"/>
  <c r="K2907" i="37"/>
  <c r="L2906" i="37"/>
  <c r="K2906" i="37"/>
  <c r="L2905" i="37"/>
  <c r="L2904" i="37"/>
  <c r="K2904" i="37"/>
  <c r="L2903" i="37"/>
  <c r="K2903" i="37"/>
  <c r="K2902" i="37"/>
  <c r="L2902" i="37"/>
  <c r="K2901" i="37"/>
  <c r="L2901" i="37"/>
  <c r="L2900" i="37"/>
  <c r="K2900" i="37"/>
  <c r="K2899" i="37"/>
  <c r="L2899" i="37"/>
  <c r="K2898" i="37"/>
  <c r="K2896" i="37"/>
  <c r="L2896" i="37"/>
  <c r="L2895" i="37"/>
  <c r="K2895" i="37"/>
  <c r="L2894" i="37"/>
  <c r="K2894" i="37"/>
  <c r="K2893" i="37"/>
  <c r="L2893" i="37"/>
  <c r="K2892" i="37"/>
  <c r="L2891" i="37"/>
  <c r="K2891" i="37"/>
  <c r="L2890" i="37"/>
  <c r="K2890" i="37"/>
  <c r="L2888" i="37"/>
  <c r="K2888" i="37"/>
  <c r="K2887" i="37"/>
  <c r="K2886" i="37"/>
  <c r="L2886" i="37"/>
  <c r="K2885" i="37"/>
  <c r="L2885" i="37"/>
  <c r="L2884" i="37"/>
  <c r="K2884" i="37"/>
  <c r="K2883" i="37"/>
  <c r="L2883" i="37"/>
  <c r="L2882" i="37"/>
  <c r="K2882" i="37"/>
  <c r="K2880" i="37"/>
  <c r="L2880" i="37"/>
  <c r="L2879" i="37"/>
  <c r="K2879" i="37"/>
  <c r="L2878" i="37"/>
  <c r="K2878" i="37"/>
  <c r="K2877" i="37"/>
  <c r="L2877" i="37"/>
  <c r="L2876" i="37"/>
  <c r="K2876" i="37"/>
  <c r="L2875" i="37"/>
  <c r="K2875" i="37"/>
  <c r="K2874" i="37"/>
  <c r="L2872" i="37"/>
  <c r="K2872" i="37"/>
  <c r="L2871" i="37"/>
  <c r="K2871" i="37"/>
  <c r="K2870" i="37"/>
  <c r="L2870" i="37"/>
  <c r="K2869" i="37"/>
  <c r="L2869" i="37"/>
  <c r="K2868" i="37"/>
  <c r="K2867" i="37"/>
  <c r="L2867" i="37"/>
  <c r="K2866" i="37"/>
  <c r="K2864" i="37"/>
  <c r="L2864" i="37"/>
  <c r="K2863" i="37"/>
  <c r="L2862" i="37"/>
  <c r="K2862" i="37"/>
  <c r="K2861" i="37"/>
  <c r="L2861" i="37"/>
  <c r="K2860" i="37"/>
  <c r="L2859" i="37"/>
  <c r="K2859" i="37"/>
  <c r="K2858" i="37"/>
  <c r="L2856" i="37"/>
  <c r="K2856" i="37"/>
  <c r="K2855" i="37"/>
  <c r="K2854" i="37"/>
  <c r="L2854" i="37"/>
  <c r="K2853" i="37"/>
  <c r="L2853" i="37"/>
  <c r="K2852" i="37"/>
  <c r="K2851" i="37"/>
  <c r="L2851" i="37"/>
  <c r="K2850" i="37"/>
  <c r="K2848" i="37"/>
  <c r="L2848" i="37"/>
  <c r="L2847" i="37"/>
  <c r="K2847" i="37"/>
  <c r="L2846" i="37"/>
  <c r="K2846" i="37"/>
  <c r="K2845" i="37"/>
  <c r="L2845" i="37"/>
  <c r="K2844" i="37"/>
  <c r="L2843" i="37"/>
  <c r="K2843" i="37"/>
  <c r="L2842" i="37"/>
  <c r="K2842" i="37"/>
  <c r="L2840" i="37"/>
  <c r="K2840" i="37"/>
  <c r="L2839" i="37"/>
  <c r="K2838" i="37"/>
  <c r="L2838" i="37"/>
  <c r="K2837" i="37"/>
  <c r="L2837" i="37"/>
  <c r="L2836" i="37"/>
  <c r="K2836" i="37"/>
  <c r="L2835" i="37"/>
  <c r="K2834" i="37"/>
  <c r="K2833" i="37"/>
  <c r="L2833" i="37"/>
  <c r="L2832" i="37"/>
  <c r="L2831" i="37"/>
  <c r="K2831" i="37"/>
  <c r="L2830" i="37"/>
  <c r="K2830" i="37"/>
  <c r="K2829" i="37"/>
  <c r="L2829" i="37"/>
  <c r="K2828" i="37"/>
  <c r="L2827" i="37"/>
  <c r="K2827" i="37"/>
  <c r="L2826" i="37"/>
  <c r="K2826" i="37"/>
  <c r="L2824" i="37"/>
  <c r="K2824" i="37"/>
  <c r="K2823" i="37"/>
  <c r="L2823" i="37"/>
  <c r="K2821" i="37"/>
  <c r="L2821" i="37"/>
  <c r="L2820" i="37"/>
  <c r="L2819" i="37"/>
  <c r="L2818" i="37"/>
  <c r="K2817" i="37"/>
  <c r="L2817" i="37"/>
  <c r="L2816" i="37"/>
  <c r="L2815" i="37"/>
  <c r="K2815" i="37"/>
  <c r="K2814" i="37"/>
  <c r="L2814" i="37"/>
  <c r="L2813" i="37"/>
  <c r="L2812" i="37"/>
  <c r="K2812" i="37"/>
  <c r="L2811" i="37"/>
  <c r="L2810" i="37"/>
  <c r="K2810" i="37"/>
  <c r="K2809" i="37"/>
  <c r="L2809" i="37"/>
  <c r="L2808" i="37"/>
  <c r="K2808" i="37"/>
  <c r="L2807" i="37"/>
  <c r="K2807" i="37"/>
  <c r="L2806" i="37"/>
  <c r="K2806" i="37"/>
  <c r="L2805" i="37"/>
  <c r="L2804" i="37"/>
  <c r="K2803" i="37"/>
  <c r="L2803" i="37"/>
  <c r="L2802" i="37"/>
  <c r="K2801" i="37"/>
  <c r="L2801" i="37"/>
  <c r="K2800" i="37"/>
  <c r="L2800" i="37"/>
  <c r="L2798" i="37"/>
  <c r="K2798" i="37"/>
  <c r="L2797" i="37"/>
  <c r="L2796" i="37"/>
  <c r="K2796" i="37"/>
  <c r="L2795" i="37"/>
  <c r="K2795" i="37"/>
  <c r="L2794" i="37"/>
  <c r="K2794" i="37"/>
  <c r="L2793" i="37"/>
  <c r="L2792" i="37"/>
  <c r="K2792" i="37"/>
  <c r="K2791" i="37"/>
  <c r="L2791" i="37"/>
  <c r="K2789" i="37"/>
  <c r="L2789" i="37"/>
  <c r="L2788" i="37"/>
  <c r="L2787" i="37"/>
  <c r="K2787" i="37"/>
  <c r="L2786" i="37"/>
  <c r="K2786" i="37"/>
  <c r="L2784" i="37"/>
  <c r="K2784" i="37"/>
  <c r="K2783" i="37"/>
  <c r="L2783" i="37"/>
  <c r="L2782" i="37"/>
  <c r="K2782" i="37"/>
  <c r="K2781" i="37"/>
  <c r="L2781" i="37"/>
  <c r="L2780" i="37"/>
  <c r="K2780" i="37"/>
  <c r="L2779" i="37"/>
  <c r="L2778" i="37"/>
  <c r="K2778" i="37"/>
  <c r="L2775" i="37"/>
  <c r="K2775" i="37"/>
  <c r="K2774" i="37"/>
  <c r="L2774" i="37"/>
  <c r="K2773" i="37"/>
  <c r="L2773" i="37"/>
  <c r="L2772" i="37"/>
  <c r="K2772" i="37"/>
  <c r="L2771" i="37"/>
  <c r="K2771" i="37"/>
  <c r="L2770" i="37"/>
  <c r="K2769" i="37"/>
  <c r="L2769" i="37"/>
  <c r="L2768" i="37"/>
  <c r="L2766" i="37"/>
  <c r="K2766" i="37"/>
  <c r="L2765" i="37"/>
  <c r="L2764" i="37"/>
  <c r="K2764" i="37"/>
  <c r="K2763" i="37"/>
  <c r="L2763" i="37"/>
  <c r="L2762" i="37"/>
  <c r="K2761" i="37"/>
  <c r="L2761" i="37"/>
  <c r="L2760" i="37"/>
  <c r="K2760" i="37"/>
  <c r="L2759" i="37"/>
  <c r="K2757" i="37"/>
  <c r="L2757" i="37"/>
  <c r="L2756" i="37"/>
  <c r="K2755" i="37"/>
  <c r="L2755" i="37"/>
  <c r="K2754" i="37"/>
  <c r="L2754" i="37"/>
  <c r="L2753" i="37"/>
  <c r="L2752" i="37"/>
  <c r="K2752" i="37"/>
  <c r="K2751" i="37"/>
  <c r="L2751" i="37"/>
  <c r="L2750" i="37"/>
  <c r="L2748" i="37"/>
  <c r="K2748" i="37"/>
  <c r="L2747" i="37"/>
  <c r="L2746" i="37"/>
  <c r="K2746" i="37"/>
  <c r="L2745" i="37"/>
  <c r="K2745" i="37"/>
  <c r="L2744" i="37"/>
  <c r="K2744" i="37"/>
  <c r="K2743" i="37"/>
  <c r="L2743" i="37"/>
  <c r="L2742" i="37"/>
  <c r="K2742" i="37"/>
  <c r="K2741" i="37"/>
  <c r="L2741" i="37"/>
  <c r="L2740" i="37"/>
  <c r="K2739" i="37"/>
  <c r="L2739" i="37"/>
  <c r="K2738" i="37"/>
  <c r="L2738" i="37"/>
  <c r="L2737" i="37"/>
  <c r="K2735" i="37"/>
  <c r="L2735" i="37"/>
  <c r="L2734" i="37"/>
  <c r="L2733" i="37"/>
  <c r="K2733" i="37"/>
  <c r="L2732" i="37"/>
  <c r="K2732" i="37"/>
  <c r="L2731" i="37"/>
  <c r="L2730" i="37"/>
  <c r="K2730" i="37"/>
  <c r="L2729" i="37"/>
  <c r="K2729" i="37"/>
  <c r="K2728" i="37"/>
  <c r="L2728" i="37"/>
  <c r="L2726" i="37"/>
  <c r="K2726" i="37"/>
  <c r="K2725" i="37"/>
  <c r="L2725" i="37"/>
  <c r="L2724" i="37"/>
  <c r="K2723" i="37"/>
  <c r="L2723" i="37"/>
  <c r="L2722" i="37"/>
  <c r="K2722" i="37"/>
  <c r="L2721" i="37"/>
  <c r="L2720" i="37"/>
  <c r="K2720" i="37"/>
  <c r="K2719" i="37"/>
  <c r="L2719" i="37"/>
  <c r="L2718" i="37"/>
  <c r="L2717" i="37"/>
  <c r="K2717" i="37"/>
  <c r="L2716" i="37"/>
  <c r="K2716" i="37"/>
  <c r="L2713" i="37"/>
  <c r="K2713" i="37"/>
  <c r="K2712" i="37"/>
  <c r="L2712" i="37"/>
  <c r="K2711" i="37"/>
  <c r="L2711" i="37"/>
  <c r="L2710" i="37"/>
  <c r="K2710" i="37"/>
  <c r="L2709" i="37"/>
  <c r="K2709" i="37"/>
  <c r="L2708" i="37"/>
  <c r="L2707" i="37"/>
  <c r="K2706" i="37"/>
  <c r="L2706" i="37"/>
  <c r="L2705" i="37"/>
  <c r="L2704" i="37"/>
  <c r="K2704" i="37"/>
  <c r="K2703" i="37"/>
  <c r="L2703" i="37"/>
  <c r="L2700" i="37"/>
  <c r="K2700" i="37"/>
  <c r="L2699" i="37"/>
  <c r="L2698" i="37"/>
  <c r="K2698" i="37"/>
  <c r="L2697" i="37"/>
  <c r="K2697" i="37"/>
  <c r="L2696" i="37"/>
  <c r="K2696" i="37"/>
  <c r="K2695" i="37"/>
  <c r="L2695" i="37"/>
  <c r="L2694" i="37"/>
  <c r="K2694" i="37"/>
  <c r="K2693" i="37"/>
  <c r="L2693" i="37"/>
  <c r="L2692" i="37"/>
  <c r="K2691" i="37"/>
  <c r="L2691" i="37"/>
  <c r="K2690" i="37"/>
  <c r="L2690" i="37"/>
  <c r="L2687" i="37"/>
  <c r="L2686" i="37"/>
  <c r="L2685" i="37"/>
  <c r="K2685" i="37"/>
  <c r="L2684" i="37"/>
  <c r="K2684" i="37"/>
  <c r="L2683" i="37"/>
  <c r="L2682" i="37"/>
  <c r="K2682" i="37"/>
  <c r="L2681" i="37"/>
  <c r="K2681" i="37"/>
  <c r="K2680" i="37"/>
  <c r="L2680" i="37"/>
  <c r="L2678" i="37"/>
  <c r="K2678" i="37"/>
  <c r="K2677" i="37"/>
  <c r="L2677" i="37"/>
  <c r="L2675" i="37"/>
  <c r="L2674" i="37"/>
  <c r="K2674" i="37"/>
  <c r="L2673" i="37"/>
  <c r="L2672" i="37"/>
  <c r="K2672" i="37"/>
  <c r="K2671" i="37"/>
  <c r="L2671" i="37"/>
  <c r="L2670" i="37"/>
  <c r="L2669" i="37"/>
  <c r="K2669" i="37"/>
  <c r="L2668" i="37"/>
  <c r="K2668" i="37"/>
  <c r="L2665" i="37"/>
  <c r="K2665" i="37"/>
  <c r="K2664" i="37"/>
  <c r="L2664" i="37"/>
  <c r="K2663" i="37"/>
  <c r="L2663" i="37"/>
  <c r="L2662" i="37"/>
  <c r="K2662" i="37"/>
  <c r="L2661" i="37"/>
  <c r="L2659" i="37"/>
  <c r="K2658" i="37"/>
  <c r="L2658" i="37"/>
  <c r="L2657" i="37"/>
  <c r="L2656" i="37"/>
  <c r="K2656" i="37"/>
  <c r="K2655" i="37"/>
  <c r="L2655" i="37"/>
  <c r="L2653" i="37"/>
  <c r="K2653" i="37"/>
  <c r="L2652" i="37"/>
  <c r="K2652" i="37"/>
  <c r="L2650" i="37"/>
  <c r="K2650" i="37"/>
  <c r="L2649" i="37"/>
  <c r="K2649" i="37"/>
  <c r="L2648" i="37"/>
  <c r="K2647" i="37"/>
  <c r="L2647" i="37"/>
  <c r="L2646" i="37"/>
  <c r="K2646" i="37"/>
  <c r="L2645" i="37"/>
  <c r="K2644" i="37"/>
  <c r="L2644" i="37"/>
  <c r="K2643" i="37"/>
  <c r="L2643" i="37"/>
  <c r="K2642" i="37"/>
  <c r="L2642" i="37"/>
  <c r="K2640" i="37"/>
  <c r="K2639" i="37"/>
  <c r="L2639" i="37"/>
  <c r="L2637" i="37"/>
  <c r="K2637" i="37"/>
  <c r="L2636" i="37"/>
  <c r="K2636" i="37"/>
  <c r="L2635" i="37"/>
  <c r="L2634" i="37"/>
  <c r="K2634" i="37"/>
  <c r="L2633" i="37"/>
  <c r="K2633" i="37"/>
  <c r="K2632" i="37"/>
  <c r="L2632" i="37"/>
  <c r="L2630" i="37"/>
  <c r="K2630" i="37"/>
  <c r="L2629" i="37"/>
  <c r="K2628" i="37"/>
  <c r="K2627" i="37"/>
  <c r="L2627" i="37"/>
  <c r="L2626" i="37"/>
  <c r="K2626" i="37"/>
  <c r="L2624" i="37"/>
  <c r="K2624" i="37"/>
  <c r="K2623" i="37"/>
  <c r="L2623" i="37"/>
  <c r="L2622" i="37"/>
  <c r="K2622" i="37"/>
  <c r="L2621" i="37"/>
  <c r="K2621" i="37"/>
  <c r="L2620" i="37"/>
  <c r="L2618" i="37"/>
  <c r="K2618" i="37"/>
  <c r="L2617" i="37"/>
  <c r="K2617" i="37"/>
  <c r="L2616" i="37"/>
  <c r="K2615" i="37"/>
  <c r="L2615" i="37"/>
  <c r="L2614" i="37"/>
  <c r="K2613" i="37"/>
  <c r="L2613" i="37"/>
  <c r="K2612" i="37"/>
  <c r="L2611" i="37"/>
  <c r="L2610" i="37"/>
  <c r="L2609" i="37"/>
  <c r="L2608" i="37"/>
  <c r="K2608" i="37"/>
  <c r="L2607" i="37"/>
  <c r="K2606" i="37"/>
  <c r="L2605" i="37"/>
  <c r="L2604" i="37"/>
  <c r="K2604" i="37"/>
  <c r="L2602" i="37"/>
  <c r="K2602" i="37"/>
  <c r="K2601" i="37"/>
  <c r="L2601" i="37"/>
  <c r="L2600" i="37"/>
  <c r="K2599" i="37"/>
  <c r="L2599" i="37"/>
  <c r="L2598" i="37"/>
  <c r="K2598" i="37"/>
  <c r="L2597" i="37"/>
  <c r="L2596" i="37"/>
  <c r="L2595" i="37"/>
  <c r="L2594" i="37"/>
  <c r="L2593" i="37"/>
  <c r="K2592" i="37"/>
  <c r="L2592" i="37"/>
  <c r="L2591" i="37"/>
  <c r="K2590" i="37"/>
  <c r="K2589" i="37"/>
  <c r="L2589" i="37"/>
  <c r="L2588" i="37"/>
  <c r="K2588" i="37"/>
  <c r="L2587" i="37"/>
  <c r="K2587" i="37"/>
  <c r="K2586" i="37"/>
  <c r="L2585" i="37"/>
  <c r="K2585" i="37"/>
  <c r="L2584" i="37"/>
  <c r="K2583" i="37"/>
  <c r="L2583" i="37"/>
  <c r="K2582" i="37"/>
  <c r="L2581" i="37"/>
  <c r="K2581" i="37"/>
  <c r="L2580" i="37"/>
  <c r="K2580" i="37"/>
  <c r="L2579" i="37"/>
  <c r="K2579" i="37"/>
  <c r="L2578" i="37"/>
  <c r="K2578" i="37"/>
  <c r="L2577" i="37"/>
  <c r="K2576" i="37"/>
  <c r="L2576" i="37"/>
  <c r="L2575" i="37"/>
  <c r="K2575" i="37"/>
  <c r="L2574" i="37"/>
  <c r="K2574" i="37"/>
  <c r="L2573" i="37"/>
  <c r="L2572" i="37"/>
  <c r="K2572" i="37"/>
  <c r="L2571" i="37"/>
  <c r="K2570" i="37"/>
  <c r="L2569" i="37"/>
  <c r="L2568" i="37"/>
  <c r="K2568" i="37"/>
  <c r="L2567" i="37"/>
  <c r="K2567" i="37"/>
  <c r="L2566" i="37"/>
  <c r="K2566" i="37"/>
  <c r="L2565" i="37"/>
  <c r="K2565" i="37"/>
  <c r="K2564" i="37"/>
  <c r="L2564" i="37"/>
  <c r="K2563" i="37"/>
  <c r="L2563" i="37"/>
  <c r="K2562" i="37"/>
  <c r="K2561" i="37"/>
  <c r="L2561" i="37"/>
  <c r="L2559" i="37"/>
  <c r="K2559" i="37"/>
  <c r="K2558" i="37"/>
  <c r="L2557" i="37"/>
  <c r="K2557" i="37"/>
  <c r="L2556" i="37"/>
  <c r="L2555" i="37"/>
  <c r="K2555" i="37"/>
  <c r="L2554" i="37"/>
  <c r="K2554" i="37"/>
  <c r="L2553" i="37"/>
  <c r="K2553" i="37"/>
  <c r="L2552" i="37"/>
  <c r="K2552" i="37"/>
  <c r="K2551" i="37"/>
  <c r="L2551" i="37"/>
  <c r="K2550" i="37"/>
  <c r="L2549" i="37"/>
  <c r="K2548" i="37"/>
  <c r="L2548" i="37"/>
  <c r="L2546" i="37"/>
  <c r="K2546" i="37"/>
  <c r="L2545" i="37"/>
  <c r="K2545" i="37"/>
  <c r="L2544" i="37"/>
  <c r="K2544" i="37"/>
  <c r="L2543" i="37"/>
  <c r="K2542" i="37"/>
  <c r="K2541" i="37"/>
  <c r="L2541" i="37"/>
  <c r="L2540" i="37"/>
  <c r="K2540" i="37"/>
  <c r="L2539" i="37"/>
  <c r="K2539" i="37"/>
  <c r="L2537" i="37"/>
  <c r="K2537" i="37"/>
  <c r="L2536" i="37"/>
  <c r="K2535" i="37"/>
  <c r="L2535" i="37"/>
  <c r="K2534" i="37"/>
  <c r="L2533" i="37"/>
  <c r="K2533" i="37"/>
  <c r="L2532" i="37"/>
  <c r="K2532" i="37"/>
  <c r="L2531" i="37"/>
  <c r="K2531" i="37"/>
  <c r="L2530" i="37"/>
  <c r="K2530" i="37"/>
  <c r="L2529" i="37"/>
  <c r="K2528" i="37"/>
  <c r="L2528" i="37"/>
  <c r="L2527" i="37"/>
  <c r="K2527" i="37"/>
  <c r="L2526" i="37"/>
  <c r="K2526" i="37"/>
  <c r="L2524" i="37"/>
  <c r="K2524" i="37"/>
  <c r="L2523" i="37"/>
  <c r="K2522" i="37"/>
  <c r="L2521" i="37"/>
  <c r="L2520" i="37"/>
  <c r="K2520" i="37"/>
  <c r="L2519" i="37"/>
  <c r="K2519" i="37"/>
  <c r="L2518" i="37"/>
  <c r="K2518" i="37"/>
  <c r="L2517" i="37"/>
  <c r="K2517" i="37"/>
  <c r="K2516" i="37"/>
  <c r="L2516" i="37"/>
  <c r="K2515" i="37"/>
  <c r="L2515" i="37"/>
  <c r="K2514" i="37"/>
  <c r="K2513" i="37"/>
  <c r="L2513" i="37"/>
  <c r="L2511" i="37"/>
  <c r="K2511" i="37"/>
  <c r="K2510" i="37"/>
  <c r="L2509" i="37"/>
  <c r="K2509" i="37"/>
  <c r="L2508" i="37"/>
  <c r="L2507" i="37"/>
  <c r="K2507" i="37"/>
  <c r="L2506" i="37"/>
  <c r="K2506" i="37"/>
  <c r="L2505" i="37"/>
  <c r="K2505" i="37"/>
  <c r="L2504" i="37"/>
  <c r="K2504" i="37"/>
  <c r="K2503" i="37"/>
  <c r="L2503" i="37"/>
  <c r="K2502" i="37"/>
  <c r="L2501" i="37"/>
  <c r="K2500" i="37"/>
  <c r="L2500" i="37"/>
  <c r="L2498" i="37"/>
  <c r="K2498" i="37"/>
  <c r="L2497" i="37"/>
  <c r="K2497" i="37"/>
  <c r="L2496" i="37"/>
  <c r="K2496" i="37"/>
  <c r="L2495" i="37"/>
  <c r="K2494" i="37"/>
  <c r="K2493" i="37"/>
  <c r="L2493" i="37"/>
  <c r="L2492" i="37"/>
  <c r="K2492" i="37"/>
  <c r="L2491" i="37"/>
  <c r="K2491" i="37"/>
  <c r="L2489" i="37"/>
  <c r="K2489" i="37"/>
  <c r="L2488" i="37"/>
  <c r="K2487" i="37"/>
  <c r="L2487" i="37"/>
  <c r="K2486" i="37"/>
  <c r="L2485" i="37"/>
  <c r="K2485" i="37"/>
  <c r="L2484" i="37"/>
  <c r="K2484" i="37"/>
  <c r="L2483" i="37"/>
  <c r="K2483" i="37"/>
  <c r="L2482" i="37"/>
  <c r="K2482" i="37"/>
  <c r="L2481" i="37"/>
  <c r="K2480" i="37"/>
  <c r="L2480" i="37"/>
  <c r="L2479" i="37"/>
  <c r="K2479" i="37"/>
  <c r="L2478" i="37"/>
  <c r="K2478" i="37"/>
  <c r="K2476" i="37"/>
  <c r="L2475" i="37"/>
  <c r="K2474" i="37"/>
  <c r="L2473" i="37"/>
  <c r="L2472" i="37"/>
  <c r="K2472" i="37"/>
  <c r="L2471" i="37"/>
  <c r="K2471" i="37"/>
  <c r="L2470" i="37"/>
  <c r="K2470" i="37"/>
  <c r="L2469" i="37"/>
  <c r="K2469" i="37"/>
  <c r="K2468" i="37"/>
  <c r="L2468" i="37"/>
  <c r="K2467" i="37"/>
  <c r="L2467" i="37"/>
  <c r="K2466" i="37"/>
  <c r="K2465" i="37"/>
  <c r="L2465" i="37"/>
  <c r="K2464" i="37"/>
  <c r="L2464" i="37"/>
  <c r="L2463" i="37"/>
  <c r="K2463" i="37"/>
  <c r="K2462" i="37"/>
  <c r="L2461" i="37"/>
  <c r="K2461" i="37"/>
  <c r="L2459" i="37"/>
  <c r="K2459" i="37"/>
  <c r="L2458" i="37"/>
  <c r="K2458" i="37"/>
  <c r="L2457" i="37"/>
  <c r="K2457" i="37"/>
  <c r="L2456" i="37"/>
  <c r="K2456" i="37"/>
  <c r="L2455" i="37"/>
  <c r="K2455" i="37"/>
  <c r="K2452" i="37"/>
  <c r="L2452" i="37"/>
  <c r="K2451" i="37"/>
  <c r="L2451" i="37"/>
  <c r="L2450" i="37"/>
  <c r="K2450" i="37"/>
  <c r="L2449" i="37"/>
  <c r="K2449" i="37"/>
  <c r="L2448" i="37"/>
  <c r="K2448" i="37"/>
  <c r="L2446" i="37"/>
  <c r="K2446" i="37"/>
  <c r="K2445" i="37"/>
  <c r="L2445" i="37"/>
  <c r="L2444" i="37"/>
  <c r="K2444" i="37"/>
  <c r="L2443" i="37"/>
  <c r="K2443" i="37"/>
  <c r="K2442" i="37"/>
  <c r="L2441" i="37"/>
  <c r="K2441" i="37"/>
  <c r="K2439" i="37"/>
  <c r="L2439" i="37"/>
  <c r="L2437" i="37"/>
  <c r="K2437" i="37"/>
  <c r="L2436" i="37"/>
  <c r="K2436" i="37"/>
  <c r="L2435" i="37"/>
  <c r="K2435" i="37"/>
  <c r="L2434" i="37"/>
  <c r="K2434" i="37"/>
  <c r="L2433" i="37"/>
  <c r="K2433" i="37"/>
  <c r="K2432" i="37"/>
  <c r="L2432" i="37"/>
  <c r="K2431" i="37"/>
  <c r="L2431" i="37"/>
  <c r="K2430" i="37"/>
  <c r="K2429" i="37"/>
  <c r="L2429" i="37"/>
  <c r="K2428" i="37"/>
  <c r="L2425" i="37"/>
  <c r="K2425" i="37"/>
  <c r="L2424" i="37"/>
  <c r="K2424" i="37"/>
  <c r="L2423" i="37"/>
  <c r="K2423" i="37"/>
  <c r="L2422" i="37"/>
  <c r="K2422" i="37"/>
  <c r="L2421" i="37"/>
  <c r="K2421" i="37"/>
  <c r="L2420" i="37"/>
  <c r="K2420" i="37"/>
  <c r="K2419" i="37"/>
  <c r="L2419" i="37"/>
  <c r="L2417" i="37"/>
  <c r="L2416" i="37"/>
  <c r="K2415" i="37"/>
  <c r="K2414" i="37"/>
  <c r="L2413" i="37"/>
  <c r="K2413" i="37"/>
  <c r="K2412" i="37"/>
  <c r="L2412" i="37"/>
  <c r="L2411" i="37"/>
  <c r="K2411" i="37"/>
  <c r="K2410" i="37"/>
  <c r="L2409" i="37"/>
  <c r="K2409" i="37"/>
  <c r="L2408" i="37"/>
  <c r="K2408" i="37"/>
  <c r="L2407" i="37"/>
  <c r="K2407" i="37"/>
  <c r="K2406" i="37"/>
  <c r="K2405" i="37"/>
  <c r="L2404" i="37"/>
  <c r="K2404" i="37"/>
  <c r="L2403" i="37"/>
  <c r="K2403" i="37"/>
  <c r="L2402" i="37"/>
  <c r="K2402" i="37"/>
  <c r="K2401" i="37"/>
  <c r="K2400" i="37"/>
  <c r="L2400" i="37"/>
  <c r="L2399" i="37"/>
  <c r="K2399" i="37"/>
  <c r="K2398" i="37"/>
  <c r="K2397" i="37"/>
  <c r="K2396" i="37"/>
  <c r="L2396" i="37"/>
  <c r="L2395" i="37"/>
  <c r="K2395" i="37"/>
  <c r="K2394" i="37"/>
  <c r="K2393" i="37"/>
  <c r="L2392" i="37"/>
  <c r="K2392" i="37"/>
  <c r="L2391" i="37"/>
  <c r="L2390" i="37"/>
  <c r="K2390" i="37"/>
  <c r="K2389" i="37"/>
  <c r="K2388" i="37"/>
  <c r="L2388" i="37"/>
  <c r="L2387" i="37"/>
  <c r="K2387" i="37"/>
  <c r="K2386" i="37"/>
  <c r="K2385" i="37"/>
  <c r="L2384" i="37"/>
  <c r="K2384" i="37"/>
  <c r="L2383" i="37"/>
  <c r="K2383" i="37"/>
  <c r="K2382" i="37"/>
  <c r="K2381" i="37"/>
  <c r="L2380" i="37"/>
  <c r="K2380" i="37"/>
  <c r="L2379" i="37"/>
  <c r="K2378" i="37"/>
  <c r="K2377" i="37"/>
  <c r="K2376" i="37"/>
  <c r="L2376" i="37"/>
  <c r="L2375" i="37"/>
  <c r="K2375" i="37"/>
  <c r="K2374" i="37"/>
  <c r="K2373" i="37"/>
  <c r="K2372" i="37"/>
  <c r="L2372" i="37"/>
  <c r="L2371" i="37"/>
  <c r="K2371" i="37"/>
  <c r="K2370" i="37"/>
  <c r="K2369" i="37"/>
  <c r="L2368" i="37"/>
  <c r="K2368" i="37"/>
  <c r="L2367" i="37"/>
  <c r="K2367" i="37"/>
  <c r="K2366" i="37"/>
  <c r="K2365" i="37"/>
  <c r="K2364" i="37"/>
  <c r="L2364" i="37"/>
  <c r="L2363" i="37"/>
  <c r="K2363" i="37"/>
  <c r="K2362" i="37"/>
  <c r="K2361" i="37"/>
  <c r="L2360" i="37"/>
  <c r="K2360" i="37"/>
  <c r="L2359" i="37"/>
  <c r="K2359" i="37"/>
  <c r="K2358" i="37"/>
  <c r="K2357" i="37"/>
  <c r="L2356" i="37"/>
  <c r="K2356" i="37"/>
  <c r="L2355" i="37"/>
  <c r="K2354" i="37"/>
  <c r="K2353" i="37"/>
  <c r="K2352" i="37"/>
  <c r="L2352" i="37"/>
  <c r="L2351" i="37"/>
  <c r="K2350" i="37"/>
  <c r="K2349" i="37"/>
  <c r="K2348" i="37"/>
  <c r="L2348" i="37"/>
  <c r="L2347" i="37"/>
  <c r="K2347" i="37"/>
  <c r="K2346" i="37"/>
  <c r="K2345" i="37"/>
  <c r="L2344" i="37"/>
  <c r="K2344" i="37"/>
  <c r="L2343" i="37"/>
  <c r="K2343" i="37"/>
  <c r="K2342" i="37"/>
  <c r="K2341" i="37"/>
  <c r="K2340" i="37"/>
  <c r="L2340" i="37"/>
  <c r="L2339" i="37"/>
  <c r="K2339" i="37"/>
  <c r="K2338" i="37"/>
  <c r="K2337" i="37"/>
  <c r="L2336" i="37"/>
  <c r="K2336" i="37"/>
  <c r="L2335" i="37"/>
  <c r="K2335" i="37"/>
  <c r="K2334" i="37"/>
  <c r="K2333" i="37"/>
  <c r="L2332" i="37"/>
  <c r="K2332" i="37"/>
  <c r="L2331" i="37"/>
  <c r="K2330" i="37"/>
  <c r="K2329" i="37"/>
  <c r="K2328" i="37"/>
  <c r="L2328" i="37"/>
  <c r="L2327" i="37"/>
  <c r="K2327" i="37"/>
  <c r="K2326" i="37"/>
  <c r="K2325" i="37"/>
  <c r="K2324" i="37"/>
  <c r="L2324" i="37"/>
  <c r="L2323" i="37"/>
  <c r="K2323" i="37"/>
  <c r="K2322" i="37"/>
  <c r="K2321" i="37"/>
  <c r="L2320" i="37"/>
  <c r="K2320" i="37"/>
  <c r="L2319" i="37"/>
  <c r="K2319" i="37"/>
  <c r="K2318" i="37"/>
  <c r="K2317" i="37"/>
  <c r="K2316" i="37"/>
  <c r="M2316" i="37" s="1"/>
  <c r="L2316" i="37"/>
  <c r="L2315" i="37"/>
  <c r="K2315" i="37"/>
  <c r="K2314" i="37"/>
  <c r="K2313" i="37"/>
  <c r="L2312" i="37"/>
  <c r="K2312" i="37"/>
  <c r="L2311" i="37"/>
  <c r="K2311" i="37"/>
  <c r="K2310" i="37"/>
  <c r="K2309" i="37"/>
  <c r="L2308" i="37"/>
  <c r="K2308" i="37"/>
  <c r="L2307" i="37"/>
  <c r="K2306" i="37"/>
  <c r="K2305" i="37"/>
  <c r="K2304" i="37"/>
  <c r="L2304" i="37"/>
  <c r="L2303" i="37"/>
  <c r="K2303" i="37"/>
  <c r="M2303" i="37" s="1"/>
  <c r="K2302" i="37"/>
  <c r="K2301" i="37"/>
  <c r="K2300" i="37"/>
  <c r="L2300" i="37"/>
  <c r="L2299" i="37"/>
  <c r="K2298" i="37"/>
  <c r="K2297" i="37"/>
  <c r="L2296" i="37"/>
  <c r="K2296" i="37"/>
  <c r="M2296" i="37" s="1"/>
  <c r="L2295" i="37"/>
  <c r="K2295" i="37"/>
  <c r="K2294" i="37"/>
  <c r="K2293" i="37"/>
  <c r="K2292" i="37"/>
  <c r="L2292" i="37"/>
  <c r="L2291" i="37"/>
  <c r="K2291" i="37"/>
  <c r="K2290" i="37"/>
  <c r="K2289" i="37"/>
  <c r="L2288" i="37"/>
  <c r="K2288" i="37"/>
  <c r="M2288" i="37" s="1"/>
  <c r="L2287" i="37"/>
  <c r="K2287" i="37"/>
  <c r="K2286" i="37"/>
  <c r="K2285" i="37"/>
  <c r="L2284" i="37"/>
  <c r="K2284" i="37"/>
  <c r="M2284" i="37" s="1"/>
  <c r="L2283" i="37"/>
  <c r="K2282" i="37"/>
  <c r="K2281" i="37"/>
  <c r="K2280" i="37"/>
  <c r="L2280" i="37"/>
  <c r="L2279" i="37"/>
  <c r="K2279" i="37"/>
  <c r="M2279" i="37" s="1"/>
  <c r="K2278" i="37"/>
  <c r="K2277" i="37"/>
  <c r="K2276" i="37"/>
  <c r="M2276" i="37" s="1"/>
  <c r="L2276" i="37"/>
  <c r="L2275" i="37"/>
  <c r="K2274" i="37"/>
  <c r="K2273" i="37"/>
  <c r="L2272" i="37"/>
  <c r="K2272" i="37"/>
  <c r="L2271" i="37"/>
  <c r="K2271" i="37"/>
  <c r="M2271" i="37" s="1"/>
  <c r="K2270" i="37"/>
  <c r="K2269" i="37"/>
  <c r="K2268" i="37"/>
  <c r="M2268" i="37" s="1"/>
  <c r="L2268" i="37"/>
  <c r="L2267" i="37"/>
  <c r="K2267" i="37"/>
  <c r="M2267" i="37" s="1"/>
  <c r="K2266" i="37"/>
  <c r="K2265" i="37"/>
  <c r="L2264" i="37"/>
  <c r="K2264" i="37"/>
  <c r="L2263" i="37"/>
  <c r="K2262" i="37"/>
  <c r="K2261" i="37"/>
  <c r="L2260" i="37"/>
  <c r="K2260" i="37"/>
  <c r="M2260" i="37" s="1"/>
  <c r="L2259" i="37"/>
  <c r="K2258" i="37"/>
  <c r="K2257" i="37"/>
  <c r="K2256" i="37"/>
  <c r="M2256" i="37" s="1"/>
  <c r="L2256" i="37"/>
  <c r="L2255" i="37"/>
  <c r="K2255" i="37"/>
  <c r="K2254" i="37"/>
  <c r="K2253" i="37"/>
  <c r="K2252" i="37"/>
  <c r="L2252" i="37"/>
  <c r="L2251" i="37"/>
  <c r="K2250" i="37"/>
  <c r="K2249" i="37"/>
  <c r="L2248" i="37"/>
  <c r="K2248" i="37"/>
  <c r="M2248" i="37" s="1"/>
  <c r="L2247" i="37"/>
  <c r="K2247" i="37"/>
  <c r="K2246" i="37"/>
  <c r="K2245" i="37"/>
  <c r="K2244" i="37"/>
  <c r="L2244" i="37"/>
  <c r="L2243" i="37"/>
  <c r="K2243" i="37"/>
  <c r="K2242" i="37"/>
  <c r="K2241" i="37"/>
  <c r="L2240" i="37"/>
  <c r="K2240" i="37"/>
  <c r="M2240" i="37" s="1"/>
  <c r="L2239" i="37"/>
  <c r="K2238" i="37"/>
  <c r="K2237" i="37"/>
  <c r="L2236" i="37"/>
  <c r="K2236" i="37"/>
  <c r="L2235" i="37"/>
  <c r="K2234" i="37"/>
  <c r="K2233" i="37"/>
  <c r="K2232" i="37"/>
  <c r="M2232" i="37" s="1"/>
  <c r="L2232" i="37"/>
  <c r="L2231" i="37"/>
  <c r="K2230" i="37"/>
  <c r="K2229" i="37"/>
  <c r="K2228" i="37"/>
  <c r="M2228" i="37" s="1"/>
  <c r="L2228" i="37"/>
  <c r="L2227" i="37"/>
  <c r="K2227" i="37"/>
  <c r="M2227" i="37" s="1"/>
  <c r="K2226" i="37"/>
  <c r="K2225" i="37"/>
  <c r="L2224" i="37"/>
  <c r="K2224" i="37"/>
  <c r="L2223" i="37"/>
  <c r="K2222" i="37"/>
  <c r="K2221" i="37"/>
  <c r="K2220" i="37"/>
  <c r="L2220" i="37"/>
  <c r="L2219" i="37"/>
  <c r="K2219" i="37"/>
  <c r="M2219" i="37" s="1"/>
  <c r="K2218" i="37"/>
  <c r="K2217" i="37"/>
  <c r="L2216" i="37"/>
  <c r="K2216" i="37"/>
  <c r="L2215" i="37"/>
  <c r="K2214" i="37"/>
  <c r="K2213" i="37"/>
  <c r="L2213" i="37"/>
  <c r="L2212" i="37"/>
  <c r="K2211" i="37"/>
  <c r="M2211" i="37" s="1"/>
  <c r="L2211" i="37"/>
  <c r="L2210" i="37"/>
  <c r="K2210" i="37"/>
  <c r="M2210" i="37" s="1"/>
  <c r="L2209" i="37"/>
  <c r="K2209" i="37"/>
  <c r="L2208" i="37"/>
  <c r="K2208" i="37"/>
  <c r="L2207" i="37"/>
  <c r="K2206" i="37"/>
  <c r="L2204" i="37"/>
  <c r="L2205" i="37"/>
  <c r="L2203" i="37"/>
  <c r="L2202" i="37"/>
  <c r="L2201" i="37"/>
  <c r="L2200" i="37"/>
  <c r="L2199" i="37"/>
  <c r="L2198" i="37"/>
  <c r="L2197" i="37"/>
  <c r="L2196" i="37"/>
  <c r="L2195" i="37"/>
  <c r="L2194" i="37"/>
  <c r="L2193" i="37"/>
  <c r="L2192" i="37"/>
  <c r="L2191" i="37"/>
  <c r="L2190" i="37"/>
  <c r="L2189" i="37"/>
  <c r="L2188" i="37"/>
  <c r="L2187" i="37"/>
  <c r="L2186" i="37"/>
  <c r="L2185" i="37"/>
  <c r="L2184" i="37"/>
  <c r="L2183" i="37"/>
  <c r="L2182" i="37"/>
  <c r="L2181" i="37"/>
  <c r="L2180" i="37"/>
  <c r="L2179" i="37"/>
  <c r="L2178" i="37"/>
  <c r="L2177" i="37"/>
  <c r="L2176" i="37"/>
  <c r="L2175" i="37"/>
  <c r="L2174" i="37"/>
  <c r="L2173" i="37"/>
  <c r="L2172" i="37"/>
  <c r="L2171" i="37"/>
  <c r="L2170" i="37"/>
  <c r="L2169" i="37"/>
  <c r="L2168" i="37"/>
  <c r="L2167" i="37"/>
  <c r="L2166" i="37"/>
  <c r="L2165" i="37"/>
  <c r="L2164" i="37"/>
  <c r="L2163" i="37"/>
  <c r="L2162" i="37"/>
  <c r="L2161" i="37"/>
  <c r="L2160" i="37"/>
  <c r="L2159" i="37"/>
  <c r="L2158" i="37"/>
  <c r="L2157" i="37"/>
  <c r="L2156" i="37"/>
  <c r="L2155" i="37"/>
  <c r="L2154" i="37"/>
  <c r="L2153" i="37"/>
  <c r="L2152" i="37"/>
  <c r="L2151" i="37"/>
  <c r="L2150" i="37"/>
  <c r="L2149" i="37"/>
  <c r="L2148" i="37"/>
  <c r="L2147" i="37"/>
  <c r="L2146" i="37"/>
  <c r="L2145" i="37"/>
  <c r="L2144" i="37"/>
  <c r="L2143" i="37"/>
  <c r="L2142" i="37"/>
  <c r="L2141" i="37"/>
  <c r="L2140" i="37"/>
  <c r="L2139" i="37"/>
  <c r="L2138" i="37"/>
  <c r="L2137" i="37"/>
  <c r="L2136" i="37"/>
  <c r="L2135" i="37"/>
  <c r="L2134" i="37"/>
  <c r="L2133" i="37"/>
  <c r="L2132" i="37"/>
  <c r="L2131" i="37"/>
  <c r="L2130" i="37"/>
  <c r="L2129" i="37"/>
  <c r="L2128" i="37"/>
  <c r="L2127" i="37"/>
  <c r="L2126" i="37"/>
  <c r="L2125" i="37"/>
  <c r="L2124" i="37"/>
  <c r="L2123" i="37"/>
  <c r="L2122" i="37"/>
  <c r="L2121" i="37"/>
  <c r="L2120" i="37"/>
  <c r="L2119" i="37"/>
  <c r="L2118" i="37"/>
  <c r="L2117" i="37"/>
  <c r="L2116" i="37"/>
  <c r="L2115" i="37"/>
  <c r="L2114" i="37"/>
  <c r="L2113" i="37"/>
  <c r="L2112" i="37"/>
  <c r="L2111" i="37"/>
  <c r="L2110" i="37"/>
  <c r="L2109" i="37"/>
  <c r="L2108" i="37"/>
  <c r="L2107" i="37"/>
  <c r="L2106" i="37"/>
  <c r="L2105" i="37"/>
  <c r="L2104" i="37"/>
  <c r="L2103" i="37"/>
  <c r="L2102" i="37"/>
  <c r="L2101" i="37"/>
  <c r="L2100" i="37"/>
  <c r="L2099" i="37"/>
  <c r="L2098" i="37"/>
  <c r="L2097" i="37"/>
  <c r="L2096" i="37"/>
  <c r="L2095" i="37"/>
  <c r="L2094" i="37"/>
  <c r="L2093" i="37"/>
  <c r="L2092" i="37"/>
  <c r="L2091" i="37"/>
  <c r="L2090" i="37"/>
  <c r="L2089" i="37"/>
  <c r="L2088" i="37"/>
  <c r="L2087" i="37"/>
  <c r="L2086" i="37"/>
  <c r="L2085" i="37"/>
  <c r="L2084" i="37"/>
  <c r="L2083" i="37"/>
  <c r="L2082" i="37"/>
  <c r="L2081" i="37"/>
  <c r="L2080" i="37"/>
  <c r="L2079" i="37"/>
  <c r="L2078" i="37"/>
  <c r="L2077" i="37"/>
  <c r="L2076" i="37"/>
  <c r="L2075" i="37"/>
  <c r="L2074" i="37"/>
  <c r="L2073" i="37"/>
  <c r="L2072" i="37"/>
  <c r="L2071" i="37"/>
  <c r="L2070" i="37"/>
  <c r="L2069" i="37"/>
  <c r="L2068" i="37"/>
  <c r="L2067" i="37"/>
  <c r="L2066" i="37"/>
  <c r="L2065" i="37"/>
  <c r="L2064" i="37"/>
  <c r="L2063" i="37"/>
  <c r="L2062" i="37"/>
  <c r="L2061" i="37"/>
  <c r="L2060" i="37"/>
  <c r="L2059" i="37"/>
  <c r="L2058" i="37"/>
  <c r="L2057" i="37"/>
  <c r="L2056" i="37"/>
  <c r="L2055" i="37"/>
  <c r="L2054" i="37"/>
  <c r="L2053" i="37"/>
  <c r="L2052" i="37"/>
  <c r="L2051" i="37"/>
  <c r="L2050" i="37"/>
  <c r="L2049" i="37"/>
  <c r="L2048" i="37"/>
  <c r="L2047" i="37"/>
  <c r="L2046" i="37"/>
  <c r="L2045" i="37"/>
  <c r="L2044" i="37"/>
  <c r="L2043" i="37"/>
  <c r="L2042" i="37"/>
  <c r="L2041" i="37"/>
  <c r="L2040" i="37"/>
  <c r="L2039" i="37"/>
  <c r="L2038" i="37"/>
  <c r="L2037" i="37"/>
  <c r="L2036" i="37"/>
  <c r="L2035" i="37"/>
  <c r="L2034" i="37"/>
  <c r="L2033" i="37"/>
  <c r="L2032" i="37"/>
  <c r="L2031" i="37"/>
  <c r="L2030" i="37"/>
  <c r="L2029" i="37"/>
  <c r="L2028" i="37"/>
  <c r="L2027" i="37"/>
  <c r="L2026" i="37"/>
  <c r="L2025" i="37"/>
  <c r="L2024" i="37"/>
  <c r="L2023" i="37"/>
  <c r="L2022" i="37"/>
  <c r="L2021" i="37"/>
  <c r="L2020" i="37"/>
  <c r="L2019" i="37"/>
  <c r="L2018" i="37"/>
  <c r="L2017" i="37"/>
  <c r="L2016" i="37"/>
  <c r="L2015" i="37"/>
  <c r="L2014" i="37"/>
  <c r="L2013" i="37"/>
  <c r="L2012" i="37"/>
  <c r="L2011" i="37"/>
  <c r="L2010" i="37"/>
  <c r="L2009" i="37"/>
  <c r="L2008" i="37"/>
  <c r="L2007" i="37"/>
  <c r="L2006" i="37"/>
  <c r="L2005" i="37"/>
  <c r="L2004" i="37"/>
  <c r="L2003" i="37"/>
  <c r="L2002" i="37"/>
  <c r="L2001" i="37"/>
  <c r="L2000" i="37"/>
  <c r="L1999" i="37"/>
  <c r="L1998" i="37"/>
  <c r="L1997" i="37"/>
  <c r="L1996" i="37"/>
  <c r="L1995" i="37"/>
  <c r="L1994" i="37"/>
  <c r="L1993" i="37"/>
  <c r="L1992" i="37"/>
  <c r="L1991" i="37"/>
  <c r="L1990" i="37"/>
  <c r="L1989" i="37"/>
  <c r="L1988" i="37"/>
  <c r="L1987" i="37"/>
  <c r="L1986" i="37"/>
  <c r="L1985" i="37"/>
  <c r="L1984" i="37"/>
  <c r="L1983" i="37"/>
  <c r="L1982" i="37"/>
  <c r="L1981" i="37"/>
  <c r="L1980" i="37"/>
  <c r="L1979" i="37"/>
  <c r="L1978" i="37"/>
  <c r="L1977" i="37"/>
  <c r="L1976" i="37"/>
  <c r="L1975" i="37"/>
  <c r="L1974" i="37"/>
  <c r="L1973" i="37"/>
  <c r="L1972" i="37"/>
  <c r="L1971" i="37"/>
  <c r="L1970" i="37"/>
  <c r="L1969" i="37"/>
  <c r="L1968" i="37"/>
  <c r="L1967" i="37"/>
  <c r="L1966" i="37"/>
  <c r="L1965" i="37"/>
  <c r="L1964" i="37"/>
  <c r="L1963" i="37"/>
  <c r="L1962" i="37"/>
  <c r="L1961" i="37"/>
  <c r="L1960" i="37"/>
  <c r="L1959" i="37"/>
  <c r="L1958" i="37"/>
  <c r="L1957" i="37"/>
  <c r="L1956" i="37"/>
  <c r="L1955" i="37"/>
  <c r="L1954" i="37"/>
  <c r="L1953" i="37"/>
  <c r="L1952" i="37"/>
  <c r="L1951" i="37"/>
  <c r="L1950" i="37"/>
  <c r="L1949" i="37"/>
  <c r="L1948" i="37"/>
  <c r="L1947" i="37"/>
  <c r="L1946" i="37"/>
  <c r="L1945" i="37"/>
  <c r="L1944" i="37"/>
  <c r="L1943" i="37"/>
  <c r="L1942" i="37"/>
  <c r="L1941" i="37"/>
  <c r="L1940" i="37"/>
  <c r="L1939" i="37"/>
  <c r="L1938" i="37"/>
  <c r="L1937" i="37"/>
  <c r="L1936" i="37"/>
  <c r="L1935" i="37"/>
  <c r="L1934" i="37"/>
  <c r="L1933" i="37"/>
  <c r="L1932" i="37"/>
  <c r="L1931" i="37"/>
  <c r="L1930" i="37"/>
  <c r="L1929" i="37"/>
  <c r="L1928" i="37"/>
  <c r="L1927" i="37"/>
  <c r="L1926" i="37"/>
  <c r="L1925" i="37"/>
  <c r="L1924" i="37"/>
  <c r="L1923" i="37"/>
  <c r="L1922" i="37"/>
  <c r="L1921" i="37"/>
  <c r="L1920" i="37"/>
  <c r="L1919" i="37"/>
  <c r="L1918" i="37"/>
  <c r="L1917" i="37"/>
  <c r="L1916" i="37"/>
  <c r="L1915" i="37"/>
  <c r="L1914" i="37"/>
  <c r="L1913" i="37"/>
  <c r="L1912" i="37"/>
  <c r="L1911" i="37"/>
  <c r="L1910" i="37"/>
  <c r="L1909" i="37"/>
  <c r="L1908" i="37"/>
  <c r="L1907" i="37"/>
  <c r="L1906" i="37"/>
  <c r="L1905" i="37"/>
  <c r="L1904" i="37"/>
  <c r="L1903" i="37"/>
  <c r="L1902" i="37"/>
  <c r="L1901" i="37"/>
  <c r="L1900" i="37"/>
  <c r="L1899" i="37"/>
  <c r="L1898" i="37"/>
  <c r="L1897" i="37"/>
  <c r="L1896" i="37"/>
  <c r="L1895" i="37"/>
  <c r="L1894" i="37"/>
  <c r="L1893" i="37"/>
  <c r="L1892" i="37"/>
  <c r="L1891" i="37"/>
  <c r="L1890" i="37"/>
  <c r="L1889" i="37"/>
  <c r="L1888" i="37"/>
  <c r="L1887" i="37"/>
  <c r="L1886" i="37"/>
  <c r="L1885" i="37"/>
  <c r="L1884" i="37"/>
  <c r="L1883" i="37"/>
  <c r="L1882" i="37"/>
  <c r="L1881" i="37"/>
  <c r="L1880" i="37"/>
  <c r="L1879" i="37"/>
  <c r="L1878" i="37"/>
  <c r="L1877" i="37"/>
  <c r="L1876" i="37"/>
  <c r="L1875" i="37"/>
  <c r="L1874" i="37"/>
  <c r="L1873" i="37"/>
  <c r="L1872" i="37"/>
  <c r="L1871" i="37"/>
  <c r="L1870" i="37"/>
  <c r="L1869" i="37"/>
  <c r="L1868" i="37"/>
  <c r="L1867" i="37"/>
  <c r="L1866" i="37"/>
  <c r="L1865" i="37"/>
  <c r="L1864" i="37"/>
  <c r="L1863" i="37"/>
  <c r="L1862" i="37"/>
  <c r="L1861" i="37"/>
  <c r="L1860" i="37"/>
  <c r="L1859" i="37"/>
  <c r="L1858" i="37"/>
  <c r="L1857" i="37"/>
  <c r="L1856" i="37"/>
  <c r="L1855" i="37"/>
  <c r="L1854" i="37"/>
  <c r="L1853" i="37"/>
  <c r="L1852" i="37"/>
  <c r="L1851" i="37"/>
  <c r="L1850" i="37"/>
  <c r="L1849" i="37"/>
  <c r="L1848" i="37"/>
  <c r="L1847" i="37"/>
  <c r="L1846" i="37"/>
  <c r="L1845" i="37"/>
  <c r="L1844" i="37"/>
  <c r="L1843" i="37"/>
  <c r="L1842" i="37"/>
  <c r="L1841" i="37"/>
  <c r="L1840" i="37"/>
  <c r="L1839" i="37"/>
  <c r="L1838" i="37"/>
  <c r="L1837" i="37"/>
  <c r="L1836" i="37"/>
  <c r="L1835" i="37"/>
  <c r="L1834" i="37"/>
  <c r="L1833" i="37"/>
  <c r="L1832" i="37"/>
  <c r="L1831" i="37"/>
  <c r="L1830" i="37"/>
  <c r="L1829" i="37"/>
  <c r="L1828" i="37"/>
  <c r="L1827" i="37"/>
  <c r="L1826" i="37"/>
  <c r="L1825" i="37"/>
  <c r="L1824" i="37"/>
  <c r="L1823" i="37"/>
  <c r="L1822" i="37"/>
  <c r="L1821" i="37"/>
  <c r="L1820" i="37"/>
  <c r="L1819" i="37"/>
  <c r="L1818" i="37"/>
  <c r="L1817" i="37"/>
  <c r="L1816" i="37"/>
  <c r="L1815" i="37"/>
  <c r="L1814" i="37"/>
  <c r="L1813" i="37"/>
  <c r="L1812" i="37"/>
  <c r="L1811" i="37"/>
  <c r="L1810" i="37"/>
  <c r="L1809" i="37"/>
  <c r="L1808" i="37"/>
  <c r="L1807" i="37"/>
  <c r="L1806" i="37"/>
  <c r="L1805" i="37"/>
  <c r="L1804" i="37"/>
  <c r="L1803" i="37"/>
  <c r="L1802" i="37"/>
  <c r="L1801" i="37"/>
  <c r="L1800" i="37"/>
  <c r="L1799" i="37"/>
  <c r="L1798" i="37"/>
  <c r="L1797" i="37"/>
  <c r="L1796" i="37"/>
  <c r="L1795" i="37"/>
  <c r="L1794" i="37"/>
  <c r="L1793" i="37"/>
  <c r="L1792" i="37"/>
  <c r="L1791" i="37"/>
  <c r="L1790" i="37"/>
  <c r="L1789" i="37"/>
  <c r="L1788" i="37"/>
  <c r="L1787" i="37"/>
  <c r="L1786" i="37"/>
  <c r="L1785" i="37"/>
  <c r="L1784" i="37"/>
  <c r="L1783" i="37"/>
  <c r="L1782" i="37"/>
  <c r="L1781" i="37"/>
  <c r="L1780" i="37"/>
  <c r="L1779" i="37"/>
  <c r="L1778" i="37"/>
  <c r="L1777" i="37"/>
  <c r="L1776" i="37"/>
  <c r="L1775" i="37"/>
  <c r="L1774" i="37"/>
  <c r="L1773" i="37"/>
  <c r="L1772" i="37"/>
  <c r="L1771" i="37"/>
  <c r="L1770" i="37"/>
  <c r="L1769" i="37"/>
  <c r="L1768" i="37"/>
  <c r="L1767" i="37"/>
  <c r="L1766" i="37"/>
  <c r="L1765" i="37"/>
  <c r="L1764" i="37"/>
  <c r="L1763" i="37"/>
  <c r="L1762" i="37"/>
  <c r="L1761" i="37"/>
  <c r="L1760" i="37"/>
  <c r="L1759" i="37"/>
  <c r="L1758" i="37"/>
  <c r="L1757" i="37"/>
  <c r="L1756" i="37"/>
  <c r="L1755" i="37"/>
  <c r="L1754" i="37"/>
  <c r="L1753" i="37"/>
  <c r="L1752" i="37"/>
  <c r="L1751" i="37"/>
  <c r="L1750" i="37"/>
  <c r="L1749" i="37"/>
  <c r="L1748" i="37"/>
  <c r="L1747" i="37"/>
  <c r="L1746" i="37"/>
  <c r="L1745" i="37"/>
  <c r="L1744" i="37"/>
  <c r="L1743" i="37"/>
  <c r="L1742" i="37"/>
  <c r="L1741" i="37"/>
  <c r="L1740" i="37"/>
  <c r="L1739" i="37"/>
  <c r="L1738" i="37"/>
  <c r="L1737" i="37"/>
  <c r="L1736" i="37"/>
  <c r="L1735" i="37"/>
  <c r="L1734" i="37"/>
  <c r="L1733" i="37"/>
  <c r="L1732" i="37"/>
  <c r="L1731" i="37"/>
  <c r="L1730" i="37"/>
  <c r="L1729" i="37"/>
  <c r="L1728" i="37"/>
  <c r="L1727" i="37"/>
  <c r="L1726" i="37"/>
  <c r="L1725" i="37"/>
  <c r="L1724" i="37"/>
  <c r="L1723" i="37"/>
  <c r="L1722" i="37"/>
  <c r="L1721" i="37"/>
  <c r="L1720" i="37"/>
  <c r="L1719" i="37"/>
  <c r="L1718" i="37"/>
  <c r="L1717" i="37"/>
  <c r="L1716" i="37"/>
  <c r="L1715" i="37"/>
  <c r="L1714" i="37"/>
  <c r="L1713" i="37"/>
  <c r="L1712" i="37"/>
  <c r="L1711" i="37"/>
  <c r="L1710" i="37"/>
  <c r="L1709" i="37"/>
  <c r="L1708" i="37"/>
  <c r="L1707" i="37"/>
  <c r="L1706" i="37"/>
  <c r="L1705" i="37"/>
  <c r="L1704" i="37"/>
  <c r="L1703" i="37"/>
  <c r="L1702" i="37"/>
  <c r="L1701" i="37"/>
  <c r="L1700" i="37"/>
  <c r="L1699" i="37"/>
  <c r="L1698" i="37"/>
  <c r="L1697" i="37"/>
  <c r="L1696" i="37"/>
  <c r="L1695" i="37"/>
  <c r="L1694" i="37"/>
  <c r="L1693" i="37"/>
  <c r="L1692" i="37"/>
  <c r="L1691" i="37"/>
  <c r="L1690" i="37"/>
  <c r="L1689" i="37"/>
  <c r="L1688" i="37"/>
  <c r="L1687" i="37"/>
  <c r="L1686" i="37"/>
  <c r="L1685" i="37"/>
  <c r="L1684" i="37"/>
  <c r="L1683" i="37"/>
  <c r="L1682" i="37"/>
  <c r="L1681" i="37"/>
  <c r="L1680" i="37"/>
  <c r="L1679" i="37"/>
  <c r="L1678" i="37"/>
  <c r="L1677" i="37"/>
  <c r="L1676" i="37"/>
  <c r="L1675" i="37"/>
  <c r="L1674" i="37"/>
  <c r="L1673" i="37"/>
  <c r="L1672" i="37"/>
  <c r="L1671" i="37"/>
  <c r="L1670" i="37"/>
  <c r="L1669" i="37"/>
  <c r="L1668" i="37"/>
  <c r="L1667" i="37"/>
  <c r="L1666" i="37"/>
  <c r="L1665" i="37"/>
  <c r="L1664" i="37"/>
  <c r="L1663" i="37"/>
  <c r="L1662" i="37"/>
  <c r="L1661" i="37"/>
  <c r="L1660" i="37"/>
  <c r="L1659" i="37"/>
  <c r="L1658" i="37"/>
  <c r="L1657" i="37"/>
  <c r="L1656" i="37"/>
  <c r="L1655" i="37"/>
  <c r="L1654" i="37"/>
  <c r="L1653" i="37"/>
  <c r="L1652" i="37"/>
  <c r="L1651" i="37"/>
  <c r="L1650" i="37"/>
  <c r="L1649" i="37"/>
  <c r="L1648" i="37"/>
  <c r="L1647" i="37"/>
  <c r="L1646" i="37"/>
  <c r="L1645" i="37"/>
  <c r="L1644" i="37"/>
  <c r="L1643" i="37"/>
  <c r="L1642" i="37"/>
  <c r="L1641" i="37"/>
  <c r="L1640" i="37"/>
  <c r="L1639" i="37"/>
  <c r="L1638" i="37"/>
  <c r="L1637" i="37"/>
  <c r="L1636" i="37"/>
  <c r="L1635" i="37"/>
  <c r="L1634" i="37"/>
  <c r="L1633" i="37"/>
  <c r="L1632" i="37"/>
  <c r="L1631" i="37"/>
  <c r="L1630" i="37"/>
  <c r="L1629" i="37"/>
  <c r="L1628" i="37"/>
  <c r="L1627" i="37"/>
  <c r="L1626" i="37"/>
  <c r="L1625" i="37"/>
  <c r="L1624" i="37"/>
  <c r="L1623" i="37"/>
  <c r="L1622" i="37"/>
  <c r="L1621" i="37"/>
  <c r="L1620" i="37"/>
  <c r="L1619" i="37"/>
  <c r="L1618" i="37"/>
  <c r="L1617" i="37"/>
  <c r="L1616" i="37"/>
  <c r="L1615" i="37"/>
  <c r="L1614" i="37"/>
  <c r="L1613" i="37"/>
  <c r="L1612" i="37"/>
  <c r="L1611" i="37"/>
  <c r="L1610" i="37"/>
  <c r="L1609" i="37"/>
  <c r="L1608" i="37"/>
  <c r="L1607" i="37"/>
  <c r="L1606" i="37"/>
  <c r="L1605" i="37"/>
  <c r="L1604" i="37"/>
  <c r="L1603" i="37"/>
  <c r="L1602" i="37"/>
  <c r="L1601" i="37"/>
  <c r="L1600" i="37"/>
  <c r="L1599" i="37"/>
  <c r="L1598" i="37"/>
  <c r="L1597" i="37"/>
  <c r="L1596" i="37"/>
  <c r="L1595" i="37"/>
  <c r="L1594" i="37"/>
  <c r="L1593" i="37"/>
  <c r="L1592" i="37"/>
  <c r="L1591" i="37"/>
  <c r="L1590" i="37"/>
  <c r="L1589" i="37"/>
  <c r="L1588" i="37"/>
  <c r="L1587" i="37"/>
  <c r="L1586" i="37"/>
  <c r="L1585" i="37"/>
  <c r="L1584" i="37"/>
  <c r="L1583" i="37"/>
  <c r="L1582" i="37"/>
  <c r="L1581" i="37"/>
  <c r="L1580" i="37"/>
  <c r="L1579" i="37"/>
  <c r="L1578" i="37"/>
  <c r="L1577" i="37"/>
  <c r="L1576" i="37"/>
  <c r="L1575" i="37"/>
  <c r="L1574" i="37"/>
  <c r="L1573" i="37"/>
  <c r="L1572" i="37"/>
  <c r="L1571" i="37"/>
  <c r="L1570" i="37"/>
  <c r="L1569" i="37"/>
  <c r="L1568" i="37"/>
  <c r="L1567" i="37"/>
  <c r="L1566" i="37"/>
  <c r="L1565" i="37"/>
  <c r="L1564" i="37"/>
  <c r="L1563" i="37"/>
  <c r="L1562" i="37"/>
  <c r="L1561" i="37"/>
  <c r="L1560" i="37"/>
  <c r="L1559" i="37"/>
  <c r="L1558" i="37"/>
  <c r="L1557" i="37"/>
  <c r="L1556" i="37"/>
  <c r="L1555" i="37"/>
  <c r="L1554" i="37"/>
  <c r="L1553" i="37"/>
  <c r="L1552" i="37"/>
  <c r="L1551" i="37"/>
  <c r="L1550" i="37"/>
  <c r="L1549" i="37"/>
  <c r="L1548" i="37"/>
  <c r="L1547" i="37"/>
  <c r="L1546" i="37"/>
  <c r="L1545" i="37"/>
  <c r="L1544" i="37"/>
  <c r="L1543" i="37"/>
  <c r="L1542" i="37"/>
  <c r="L1541" i="37"/>
  <c r="L1540" i="37"/>
  <c r="L1539" i="37"/>
  <c r="L1538" i="37"/>
  <c r="L1537" i="37"/>
  <c r="L1536" i="37"/>
  <c r="L1535" i="37"/>
  <c r="L1534" i="37"/>
  <c r="L1533" i="37"/>
  <c r="L1532" i="37"/>
  <c r="L1531" i="37"/>
  <c r="L1530" i="37"/>
  <c r="L1529" i="37"/>
  <c r="L1528" i="37"/>
  <c r="L1527" i="37"/>
  <c r="L1526" i="37"/>
  <c r="L1525" i="37"/>
  <c r="L1524" i="37"/>
  <c r="L1523" i="37"/>
  <c r="L1522" i="37"/>
  <c r="L1521" i="37"/>
  <c r="L1520" i="37"/>
  <c r="L1519" i="37"/>
  <c r="L1518" i="37"/>
  <c r="L1517" i="37"/>
  <c r="L1516" i="37"/>
  <c r="L1515" i="37"/>
  <c r="L1514" i="37"/>
  <c r="L1513" i="37"/>
  <c r="L1512" i="37"/>
  <c r="L1511" i="37"/>
  <c r="L1510" i="37"/>
  <c r="L1509" i="37"/>
  <c r="L1508" i="37"/>
  <c r="L1507" i="37"/>
  <c r="L1506" i="37"/>
  <c r="L1505" i="37"/>
  <c r="L1504" i="37"/>
  <c r="L1503" i="37"/>
  <c r="L1502" i="37"/>
  <c r="L1501" i="37"/>
  <c r="L1500" i="37"/>
  <c r="L1499" i="37"/>
  <c r="L1498" i="37"/>
  <c r="L1497" i="37"/>
  <c r="L1496" i="37"/>
  <c r="L1495" i="37"/>
  <c r="L1494" i="37"/>
  <c r="L1493" i="37"/>
  <c r="L1492" i="37"/>
  <c r="L1491" i="37"/>
  <c r="L1490" i="37"/>
  <c r="L1489" i="37"/>
  <c r="L1488" i="37"/>
  <c r="L1487" i="37"/>
  <c r="L1486" i="37"/>
  <c r="L1485" i="37"/>
  <c r="L1484" i="37"/>
  <c r="L1483" i="37"/>
  <c r="L1482" i="37"/>
  <c r="L1481" i="37"/>
  <c r="L1480" i="37"/>
  <c r="L1479" i="37"/>
  <c r="L1478" i="37"/>
  <c r="L1477" i="37"/>
  <c r="L1476" i="37"/>
  <c r="L1475" i="37"/>
  <c r="L1474" i="37"/>
  <c r="L1473" i="37"/>
  <c r="L1472" i="37"/>
  <c r="L1471" i="37"/>
  <c r="L1470" i="37"/>
  <c r="L1469" i="37"/>
  <c r="L1468" i="37"/>
  <c r="L1467" i="37"/>
  <c r="L1466" i="37"/>
  <c r="L1465" i="37"/>
  <c r="L1464" i="37"/>
  <c r="L1463" i="37"/>
  <c r="L1462" i="37"/>
  <c r="L1461" i="37"/>
  <c r="L1460" i="37"/>
  <c r="L1459" i="37"/>
  <c r="L1458" i="37"/>
  <c r="L1457" i="37"/>
  <c r="L1456" i="37"/>
  <c r="L1455" i="37"/>
  <c r="L1454" i="37"/>
  <c r="L1453" i="37"/>
  <c r="L1452" i="37"/>
  <c r="L1451" i="37"/>
  <c r="L1450" i="37"/>
  <c r="L1449" i="37"/>
  <c r="L1448" i="37"/>
  <c r="L1447" i="37"/>
  <c r="L1446" i="37"/>
  <c r="L1445" i="37"/>
  <c r="L1444" i="37"/>
  <c r="L1443" i="37"/>
  <c r="L1442" i="37"/>
  <c r="L1441" i="37"/>
  <c r="L1440" i="37"/>
  <c r="L1439" i="37"/>
  <c r="L1438" i="37"/>
  <c r="L1437" i="37"/>
  <c r="L1436" i="37"/>
  <c r="L1435" i="37"/>
  <c r="L1434" i="37"/>
  <c r="L1433" i="37"/>
  <c r="L1432" i="37"/>
  <c r="L1431" i="37"/>
  <c r="L1430" i="37"/>
  <c r="L1429" i="37"/>
  <c r="L1428" i="37"/>
  <c r="L1427" i="37"/>
  <c r="L1426" i="37"/>
  <c r="L1425" i="37"/>
  <c r="L1424" i="37"/>
  <c r="L1423" i="37"/>
  <c r="L1422" i="37"/>
  <c r="L1421" i="37"/>
  <c r="L1420" i="37"/>
  <c r="L1419" i="37"/>
  <c r="L1418" i="37"/>
  <c r="L1417" i="37"/>
  <c r="L1416" i="37"/>
  <c r="L1415" i="37"/>
  <c r="L1414" i="37"/>
  <c r="L1413" i="37"/>
  <c r="L1412" i="37"/>
  <c r="L1411" i="37"/>
  <c r="L1410" i="37"/>
  <c r="L1409" i="37"/>
  <c r="L1408" i="37"/>
  <c r="L1407" i="37"/>
  <c r="L1406" i="37"/>
  <c r="L1405" i="37"/>
  <c r="L1404" i="37"/>
  <c r="L1403" i="37"/>
  <c r="L1402" i="37"/>
  <c r="L1401" i="37"/>
  <c r="L1400" i="37"/>
  <c r="L1399" i="37"/>
  <c r="L1398" i="37"/>
  <c r="L1397" i="37"/>
  <c r="L1396" i="37"/>
  <c r="L1395" i="37"/>
  <c r="L1394" i="37"/>
  <c r="L1393" i="37"/>
  <c r="L1392" i="37"/>
  <c r="L1391" i="37"/>
  <c r="L1390" i="37"/>
  <c r="L1389" i="37"/>
  <c r="L1388" i="37"/>
  <c r="L1387" i="37"/>
  <c r="L1386" i="37"/>
  <c r="L1385" i="37"/>
  <c r="L1384" i="37"/>
  <c r="L1383" i="37"/>
  <c r="L1382" i="37"/>
  <c r="L1381" i="37"/>
  <c r="L1380" i="37"/>
  <c r="L1379" i="37"/>
  <c r="L1378" i="37"/>
  <c r="L1377" i="37"/>
  <c r="L1376" i="37"/>
  <c r="L1375" i="37"/>
  <c r="L1374" i="37"/>
  <c r="L1373" i="37"/>
  <c r="L1372" i="37"/>
  <c r="L1371" i="37"/>
  <c r="L1370" i="37"/>
  <c r="L1369" i="37"/>
  <c r="L1368" i="37"/>
  <c r="L1367" i="37"/>
  <c r="L1366" i="37"/>
  <c r="L1365" i="37"/>
  <c r="L1364" i="37"/>
  <c r="L1363" i="37"/>
  <c r="L1362" i="37"/>
  <c r="L1361" i="37"/>
  <c r="L1360" i="37"/>
  <c r="L1359" i="37"/>
  <c r="L1358" i="37"/>
  <c r="L1357" i="37"/>
  <c r="L1356" i="37"/>
  <c r="L1355" i="37"/>
  <c r="L1354" i="37"/>
  <c r="L1353" i="37"/>
  <c r="L1352" i="37"/>
  <c r="L1351" i="37"/>
  <c r="L1350" i="37"/>
  <c r="L1349" i="37"/>
  <c r="L1348" i="37"/>
  <c r="L1347" i="37"/>
  <c r="L1346" i="37"/>
  <c r="L1345" i="37"/>
  <c r="L1344" i="37"/>
  <c r="L1343" i="37"/>
  <c r="L1342" i="37"/>
  <c r="L1341" i="37"/>
  <c r="L1340" i="37"/>
  <c r="L1339" i="37"/>
  <c r="L1338" i="37"/>
  <c r="L1337" i="37"/>
  <c r="L1336" i="37"/>
  <c r="L1335" i="37"/>
  <c r="L1334" i="37"/>
  <c r="L1333" i="37"/>
  <c r="L1332" i="37"/>
  <c r="L1331" i="37"/>
  <c r="L1330" i="37"/>
  <c r="L1329" i="37"/>
  <c r="L1328" i="37"/>
  <c r="L1327" i="37"/>
  <c r="L1326" i="37"/>
  <c r="L1325" i="37"/>
  <c r="L1324" i="37"/>
  <c r="L1323" i="37"/>
  <c r="L1322" i="37"/>
  <c r="L1321" i="37"/>
  <c r="L1320" i="37"/>
  <c r="L1319" i="37"/>
  <c r="L1318" i="37"/>
  <c r="L1317" i="37"/>
  <c r="L1316" i="37"/>
  <c r="L1315" i="37"/>
  <c r="L1314" i="37"/>
  <c r="L1313" i="37"/>
  <c r="L1312" i="37"/>
  <c r="L1311" i="37"/>
  <c r="L1310" i="37"/>
  <c r="L1309" i="37"/>
  <c r="L1308" i="37"/>
  <c r="L1307" i="37"/>
  <c r="L1306" i="37"/>
  <c r="L1305" i="37"/>
  <c r="L1304" i="37"/>
  <c r="L1303" i="37"/>
  <c r="L1302" i="37"/>
  <c r="L1301" i="37"/>
  <c r="L1300" i="37"/>
  <c r="L1299" i="37"/>
  <c r="L1298" i="37"/>
  <c r="L1297" i="37"/>
  <c r="L1296" i="37"/>
  <c r="L1295" i="37"/>
  <c r="L1294" i="37"/>
  <c r="L1293" i="37"/>
  <c r="L1292" i="37"/>
  <c r="L1291" i="37"/>
  <c r="L1290" i="37"/>
  <c r="L1289" i="37"/>
  <c r="L1288" i="37"/>
  <c r="L1287" i="37"/>
  <c r="L1286" i="37"/>
  <c r="L1285" i="37"/>
  <c r="L1284" i="37"/>
  <c r="L1283" i="37"/>
  <c r="L1282" i="37"/>
  <c r="L1281" i="37"/>
  <c r="L1280" i="37"/>
  <c r="L1279" i="37"/>
  <c r="L1278" i="37"/>
  <c r="L1277" i="37"/>
  <c r="L1276" i="37"/>
  <c r="L1275" i="37"/>
  <c r="L1274" i="37"/>
  <c r="L1273" i="37"/>
  <c r="L1272" i="37"/>
  <c r="L1271" i="37"/>
  <c r="L1270" i="37"/>
  <c r="L1269" i="37"/>
  <c r="L1268" i="37"/>
  <c r="L1267" i="37"/>
  <c r="L1266" i="37"/>
  <c r="L1265" i="37"/>
  <c r="L1264" i="37"/>
  <c r="L1263" i="37"/>
  <c r="L1262" i="37"/>
  <c r="L1261" i="37"/>
  <c r="L1260" i="37"/>
  <c r="L1259" i="37"/>
  <c r="L1258" i="37"/>
  <c r="L1257" i="37"/>
  <c r="L1256" i="37"/>
  <c r="L1255" i="37"/>
  <c r="L1254" i="37"/>
  <c r="L1253" i="37"/>
  <c r="L1252" i="37"/>
  <c r="L1251" i="37"/>
  <c r="L1250" i="37"/>
  <c r="L1249" i="37"/>
  <c r="L1248" i="37"/>
  <c r="L1247" i="37"/>
  <c r="L1246" i="37"/>
  <c r="L1245" i="37"/>
  <c r="L1244" i="37"/>
  <c r="L1243" i="37"/>
  <c r="L1242" i="37"/>
  <c r="L1241" i="37"/>
  <c r="L1240" i="37"/>
  <c r="L1239" i="37"/>
  <c r="L1238" i="37"/>
  <c r="L1237" i="37"/>
  <c r="L1236" i="37"/>
  <c r="L1235" i="37"/>
  <c r="L1234" i="37"/>
  <c r="L1233" i="37"/>
  <c r="L1232" i="37"/>
  <c r="L1231" i="37"/>
  <c r="L1230" i="37"/>
  <c r="L1229" i="37"/>
  <c r="L1228" i="37"/>
  <c r="L1227" i="37"/>
  <c r="L1226" i="37"/>
  <c r="L1225" i="37"/>
  <c r="L1224" i="37"/>
  <c r="L1223" i="37"/>
  <c r="L1222" i="37"/>
  <c r="L1221" i="37"/>
  <c r="L1220" i="37"/>
  <c r="L1219" i="37"/>
  <c r="L1218" i="37"/>
  <c r="L1217" i="37"/>
  <c r="L1216" i="37"/>
  <c r="L1215" i="37"/>
  <c r="L1214" i="37"/>
  <c r="L1213" i="37"/>
  <c r="L1212" i="37"/>
  <c r="L1211" i="37"/>
  <c r="L1210" i="37"/>
  <c r="L1209" i="37"/>
  <c r="L1208" i="37"/>
  <c r="L1207" i="37"/>
  <c r="L1206" i="37"/>
  <c r="L1205" i="37"/>
  <c r="L1204" i="37"/>
  <c r="L1203" i="37"/>
  <c r="L1202" i="37"/>
  <c r="L1201" i="37"/>
  <c r="L1200" i="37"/>
  <c r="L1199" i="37"/>
  <c r="L1198" i="37"/>
  <c r="L1197" i="37"/>
  <c r="L1196" i="37"/>
  <c r="L1195" i="37"/>
  <c r="L1194" i="37"/>
  <c r="L1193" i="37"/>
  <c r="L1192" i="37"/>
  <c r="L1191" i="37"/>
  <c r="L1190" i="37"/>
  <c r="L1189" i="37"/>
  <c r="L1188" i="37"/>
  <c r="L1187" i="37"/>
  <c r="L1186" i="37"/>
  <c r="L1185" i="37"/>
  <c r="L1184" i="37"/>
  <c r="L1183" i="37"/>
  <c r="L1182" i="37"/>
  <c r="L1181" i="37"/>
  <c r="L1180" i="37"/>
  <c r="L1179" i="37"/>
  <c r="L1178" i="37"/>
  <c r="L1177" i="37"/>
  <c r="L1176" i="37"/>
  <c r="L1175" i="37"/>
  <c r="L1174" i="37"/>
  <c r="L1173" i="37"/>
  <c r="L1172" i="37"/>
  <c r="L1171" i="37"/>
  <c r="L1170" i="37"/>
  <c r="L1169" i="37"/>
  <c r="L1168" i="37"/>
  <c r="L1167" i="37"/>
  <c r="L1166" i="37"/>
  <c r="L1165" i="37"/>
  <c r="L1164" i="37"/>
  <c r="L1163" i="37"/>
  <c r="L1162" i="37"/>
  <c r="L1161" i="37"/>
  <c r="L1160" i="37"/>
  <c r="L1159" i="37"/>
  <c r="L1158" i="37"/>
  <c r="L1157" i="37"/>
  <c r="L1156" i="37"/>
  <c r="L1155" i="37"/>
  <c r="L1154" i="37"/>
  <c r="L1153" i="37"/>
  <c r="L1152" i="37"/>
  <c r="L1151" i="37"/>
  <c r="L1150" i="37"/>
  <c r="L1149" i="37"/>
  <c r="L1148" i="37"/>
  <c r="L1147" i="37"/>
  <c r="L1146" i="37"/>
  <c r="L1145" i="37"/>
  <c r="L1144" i="37"/>
  <c r="L1143" i="37"/>
  <c r="L1142" i="37"/>
  <c r="L1141" i="37"/>
  <c r="L1140" i="37"/>
  <c r="L1139" i="37"/>
  <c r="L1138" i="37"/>
  <c r="L1137" i="37"/>
  <c r="L1136" i="37"/>
  <c r="L1135" i="37"/>
  <c r="L1134" i="37"/>
  <c r="L1133" i="37"/>
  <c r="L1132" i="37"/>
  <c r="L1131" i="37"/>
  <c r="L1130" i="37"/>
  <c r="L1129" i="37"/>
  <c r="L1128" i="37"/>
  <c r="L1127" i="37"/>
  <c r="L1126" i="37"/>
  <c r="L1125" i="37"/>
  <c r="L1124" i="37"/>
  <c r="L1123" i="37"/>
  <c r="L1122" i="37"/>
  <c r="L1121" i="37"/>
  <c r="L1120" i="37"/>
  <c r="L1119" i="37"/>
  <c r="L1118" i="37"/>
  <c r="L1117" i="37"/>
  <c r="L1116" i="37"/>
  <c r="L1115" i="37"/>
  <c r="L1114" i="37"/>
  <c r="L1113" i="37"/>
  <c r="L1112" i="37"/>
  <c r="L1111" i="37"/>
  <c r="L1110" i="37"/>
  <c r="L1109" i="37"/>
  <c r="L1108" i="37"/>
  <c r="L1107" i="37"/>
  <c r="L1106" i="37"/>
  <c r="L1105" i="37"/>
  <c r="L1104" i="37"/>
  <c r="L1103" i="37"/>
  <c r="L1102" i="37"/>
  <c r="L1101" i="37"/>
  <c r="L1100" i="37"/>
  <c r="L1099" i="37"/>
  <c r="L1098" i="37"/>
  <c r="L1097" i="37"/>
  <c r="L1096" i="37"/>
  <c r="L1095" i="37"/>
  <c r="L1094" i="37"/>
  <c r="L1093" i="37"/>
  <c r="L1092" i="37"/>
  <c r="L1091" i="37"/>
  <c r="L1090" i="37"/>
  <c r="L1089" i="37"/>
  <c r="L1088" i="37"/>
  <c r="L1087" i="37"/>
  <c r="L1086" i="37"/>
  <c r="L1085" i="37"/>
  <c r="L1084" i="37"/>
  <c r="L1083" i="37"/>
  <c r="L1082" i="37"/>
  <c r="L1081" i="37"/>
  <c r="L1080" i="37"/>
  <c r="L1079" i="37"/>
  <c r="L1078" i="37"/>
  <c r="L1077" i="37"/>
  <c r="L1076" i="37"/>
  <c r="L1075" i="37"/>
  <c r="L1074" i="37"/>
  <c r="L1073" i="37"/>
  <c r="L1072" i="37"/>
  <c r="L1071" i="37"/>
  <c r="L1070" i="37"/>
  <c r="L1069" i="37"/>
  <c r="L1068" i="37"/>
  <c r="L1067" i="37"/>
  <c r="L1066" i="37"/>
  <c r="L1065" i="37"/>
  <c r="L1064" i="37"/>
  <c r="L1063" i="37"/>
  <c r="L1062" i="37"/>
  <c r="L1061" i="37"/>
  <c r="L1060" i="37"/>
  <c r="L1059" i="37"/>
  <c r="L1058" i="37"/>
  <c r="L1057" i="37"/>
  <c r="L1056" i="37"/>
  <c r="L1055" i="37"/>
  <c r="L1054" i="37"/>
  <c r="L1053" i="37"/>
  <c r="L1052" i="37"/>
  <c r="L1051" i="37"/>
  <c r="L1050" i="37"/>
  <c r="L1049" i="37"/>
  <c r="L1048" i="37"/>
  <c r="L1047" i="37"/>
  <c r="L1046" i="37"/>
  <c r="L1045" i="37"/>
  <c r="L1044" i="37"/>
  <c r="L1043" i="37"/>
  <c r="L1042" i="37"/>
  <c r="L1041" i="37"/>
  <c r="L1040" i="37"/>
  <c r="L1039" i="37"/>
  <c r="L1038" i="37"/>
  <c r="L1037" i="37"/>
  <c r="L1036" i="37"/>
  <c r="L1035" i="37"/>
  <c r="L1034" i="37"/>
  <c r="L1033" i="37"/>
  <c r="L1032" i="37"/>
  <c r="L1031" i="37"/>
  <c r="L1030" i="37"/>
  <c r="L1029" i="37"/>
  <c r="L1028" i="37"/>
  <c r="L1027" i="37"/>
  <c r="L1026" i="37"/>
  <c r="L1025" i="37"/>
  <c r="L1024" i="37"/>
  <c r="L1023" i="37"/>
  <c r="L1022" i="37"/>
  <c r="L1021" i="37"/>
  <c r="L1020" i="37"/>
  <c r="L1019" i="37"/>
  <c r="L1018" i="37"/>
  <c r="L1017" i="37"/>
  <c r="L1016" i="37"/>
  <c r="L1015" i="37"/>
  <c r="L1014" i="37"/>
  <c r="L1013" i="37"/>
  <c r="L1012" i="37"/>
  <c r="L1011" i="37"/>
  <c r="L1010" i="37"/>
  <c r="L1009" i="37"/>
  <c r="L1008" i="37"/>
  <c r="L1007" i="37"/>
  <c r="L1006" i="37"/>
  <c r="L1005" i="37"/>
  <c r="L1004" i="37"/>
  <c r="L1003" i="37"/>
  <c r="L1002" i="37"/>
  <c r="L1001" i="37"/>
  <c r="L1000" i="37"/>
  <c r="L999" i="37"/>
  <c r="L998" i="37"/>
  <c r="L997" i="37"/>
  <c r="L996" i="37"/>
  <c r="L995" i="37"/>
  <c r="L994" i="37"/>
  <c r="L993" i="37"/>
  <c r="L992" i="37"/>
  <c r="L991" i="37"/>
  <c r="L990" i="37"/>
  <c r="L989" i="37"/>
  <c r="L988" i="37"/>
  <c r="L987" i="37"/>
  <c r="L986" i="37"/>
  <c r="L985" i="37"/>
  <c r="L984" i="37"/>
  <c r="L983" i="37"/>
  <c r="L982" i="37"/>
  <c r="L981" i="37"/>
  <c r="L980" i="37"/>
  <c r="L979" i="37"/>
  <c r="L978" i="37"/>
  <c r="L977" i="37"/>
  <c r="L976" i="37"/>
  <c r="L975" i="37"/>
  <c r="L974" i="37"/>
  <c r="L973" i="37"/>
  <c r="L972" i="37"/>
  <c r="L971" i="37"/>
  <c r="L970" i="37"/>
  <c r="L969" i="37"/>
  <c r="L968" i="37"/>
  <c r="L967" i="37"/>
  <c r="L966" i="37"/>
  <c r="L965" i="37"/>
  <c r="L964" i="37"/>
  <c r="L963" i="37"/>
  <c r="L962" i="37"/>
  <c r="L961" i="37"/>
  <c r="L960" i="37"/>
  <c r="L959" i="37"/>
  <c r="L958" i="37"/>
  <c r="L957" i="37"/>
  <c r="L956" i="37"/>
  <c r="L955" i="37"/>
  <c r="L954" i="37"/>
  <c r="L953" i="37"/>
  <c r="L952" i="37"/>
  <c r="L951" i="37"/>
  <c r="L950" i="37"/>
  <c r="L949" i="37"/>
  <c r="L948" i="37"/>
  <c r="L947" i="37"/>
  <c r="L946" i="37"/>
  <c r="L945" i="37"/>
  <c r="L944" i="37"/>
  <c r="L943" i="37"/>
  <c r="L942" i="37"/>
  <c r="L941" i="37"/>
  <c r="L940" i="37"/>
  <c r="L939" i="37"/>
  <c r="L938" i="37"/>
  <c r="L937" i="37"/>
  <c r="L936" i="37"/>
  <c r="L935" i="37"/>
  <c r="L934" i="37"/>
  <c r="L933" i="37"/>
  <c r="L932" i="37"/>
  <c r="L931" i="37"/>
  <c r="L930" i="37"/>
  <c r="L929" i="37"/>
  <c r="L928" i="37"/>
  <c r="L927" i="37"/>
  <c r="L926" i="37"/>
  <c r="L925" i="37"/>
  <c r="L924" i="37"/>
  <c r="L923" i="37"/>
  <c r="L922" i="37"/>
  <c r="L921" i="37"/>
  <c r="L920" i="37"/>
  <c r="L919" i="37"/>
  <c r="L918" i="37"/>
  <c r="L917" i="37"/>
  <c r="L916" i="37"/>
  <c r="L915" i="37"/>
  <c r="L914" i="37"/>
  <c r="L913" i="37"/>
  <c r="L912" i="37"/>
  <c r="L911" i="37"/>
  <c r="L910" i="37"/>
  <c r="L909" i="37"/>
  <c r="L908" i="37"/>
  <c r="L907" i="37"/>
  <c r="L906" i="37"/>
  <c r="L905" i="37"/>
  <c r="L904" i="37"/>
  <c r="L903" i="37"/>
  <c r="L902" i="37"/>
  <c r="L901" i="37"/>
  <c r="L900" i="37"/>
  <c r="L899" i="37"/>
  <c r="L898" i="37"/>
  <c r="L897" i="37"/>
  <c r="L896" i="37"/>
  <c r="L895" i="37"/>
  <c r="L894" i="37"/>
  <c r="L893" i="37"/>
  <c r="L892" i="37"/>
  <c r="L891" i="37"/>
  <c r="L890" i="37"/>
  <c r="L889" i="37"/>
  <c r="L888" i="37"/>
  <c r="L887" i="37"/>
  <c r="L886" i="37"/>
  <c r="L885" i="37"/>
  <c r="L884" i="37"/>
  <c r="L883" i="37"/>
  <c r="L882" i="37"/>
  <c r="L881" i="37"/>
  <c r="L880" i="37"/>
  <c r="L879" i="37"/>
  <c r="L878" i="37"/>
  <c r="L877" i="37"/>
  <c r="L876" i="37"/>
  <c r="L875" i="37"/>
  <c r="L874" i="37"/>
  <c r="L873" i="37"/>
  <c r="L872" i="37"/>
  <c r="L871" i="37"/>
  <c r="L870" i="37"/>
  <c r="L869" i="37"/>
  <c r="L868" i="37"/>
  <c r="L867" i="37"/>
  <c r="L866" i="37"/>
  <c r="L865" i="37"/>
  <c r="L864" i="37"/>
  <c r="L863" i="37"/>
  <c r="L862" i="37"/>
  <c r="L861" i="37"/>
  <c r="L860" i="37"/>
  <c r="L859" i="37"/>
  <c r="L858" i="37"/>
  <c r="L857" i="37"/>
  <c r="L856" i="37"/>
  <c r="L855" i="37"/>
  <c r="L854" i="37"/>
  <c r="L853" i="37"/>
  <c r="L852" i="37"/>
  <c r="L851" i="37"/>
  <c r="L850" i="37"/>
  <c r="L849" i="37"/>
  <c r="L848" i="37"/>
  <c r="L847" i="37"/>
  <c r="L846" i="37"/>
  <c r="L845" i="37"/>
  <c r="L844" i="37"/>
  <c r="L843" i="37"/>
  <c r="L842" i="37"/>
  <c r="L841" i="37"/>
  <c r="L840" i="37"/>
  <c r="L839" i="37"/>
  <c r="L838" i="37"/>
  <c r="L837" i="37"/>
  <c r="L836" i="37"/>
  <c r="L835" i="37"/>
  <c r="L834" i="37"/>
  <c r="L833" i="37"/>
  <c r="L832" i="37"/>
  <c r="L831" i="37"/>
  <c r="L830" i="37"/>
  <c r="L829" i="37"/>
  <c r="L828" i="37"/>
  <c r="L827" i="37"/>
  <c r="L826" i="37"/>
  <c r="L825" i="37"/>
  <c r="L824" i="37"/>
  <c r="L823" i="37"/>
  <c r="L822" i="37"/>
  <c r="L821" i="37"/>
  <c r="L820" i="37"/>
  <c r="L819" i="37"/>
  <c r="L818" i="37"/>
  <c r="L817" i="37"/>
  <c r="L816" i="37"/>
  <c r="L815" i="37"/>
  <c r="L814" i="37"/>
  <c r="L813" i="37"/>
  <c r="L812" i="37"/>
  <c r="L811" i="37"/>
  <c r="L810" i="37"/>
  <c r="L809" i="37"/>
  <c r="L808" i="37"/>
  <c r="L807" i="37"/>
  <c r="L806" i="37"/>
  <c r="L805" i="37"/>
  <c r="L804" i="37"/>
  <c r="L803" i="37"/>
  <c r="L802" i="37"/>
  <c r="L801" i="37"/>
  <c r="L800" i="37"/>
  <c r="L799" i="37"/>
  <c r="L798" i="37"/>
  <c r="L797" i="37"/>
  <c r="L796" i="37"/>
  <c r="L795" i="37"/>
  <c r="L794" i="37"/>
  <c r="L793" i="37"/>
  <c r="L792" i="37"/>
  <c r="L791" i="37"/>
  <c r="L790" i="37"/>
  <c r="L789" i="37"/>
  <c r="L788" i="37"/>
  <c r="L787" i="37"/>
  <c r="L786" i="37"/>
  <c r="L785" i="37"/>
  <c r="L784" i="37"/>
  <c r="L783" i="37"/>
  <c r="L782" i="37"/>
  <c r="L781" i="37"/>
  <c r="L780" i="37"/>
  <c r="L779" i="37"/>
  <c r="L778" i="37"/>
  <c r="L777" i="37"/>
  <c r="L776" i="37"/>
  <c r="L775" i="37"/>
  <c r="L774" i="37"/>
  <c r="L773" i="37"/>
  <c r="L772" i="37"/>
  <c r="L771" i="37"/>
  <c r="L770" i="37"/>
  <c r="L769" i="37"/>
  <c r="L768" i="37"/>
  <c r="L767" i="37"/>
  <c r="L766" i="37"/>
  <c r="L765" i="37"/>
  <c r="L764" i="37"/>
  <c r="L763" i="37"/>
  <c r="L762" i="37"/>
  <c r="L761" i="37"/>
  <c r="L760" i="37"/>
  <c r="L759" i="37"/>
  <c r="L758" i="37"/>
  <c r="L757" i="37"/>
  <c r="L756" i="37"/>
  <c r="L755" i="37"/>
  <c r="L754" i="37"/>
  <c r="L753" i="37"/>
  <c r="L752" i="37"/>
  <c r="L751" i="37"/>
  <c r="L750" i="37"/>
  <c r="L749" i="37"/>
  <c r="L748" i="37"/>
  <c r="L747" i="37"/>
  <c r="L746" i="37"/>
  <c r="L745" i="37"/>
  <c r="L744" i="37"/>
  <c r="L743" i="37"/>
  <c r="L742" i="37"/>
  <c r="L741" i="37"/>
  <c r="L740" i="37"/>
  <c r="L739" i="37"/>
  <c r="L738" i="37"/>
  <c r="L737" i="37"/>
  <c r="L736" i="37"/>
  <c r="L735" i="37"/>
  <c r="L734" i="37"/>
  <c r="L733" i="37"/>
  <c r="L732" i="37"/>
  <c r="L731" i="37"/>
  <c r="L730" i="37"/>
  <c r="L729" i="37"/>
  <c r="L728" i="37"/>
  <c r="L727" i="37"/>
  <c r="L726" i="37"/>
  <c r="L725" i="37"/>
  <c r="L724" i="37"/>
  <c r="L723" i="37"/>
  <c r="L722" i="37"/>
  <c r="L721" i="37"/>
  <c r="L720" i="37"/>
  <c r="L719" i="37"/>
  <c r="L718" i="37"/>
  <c r="L717" i="37"/>
  <c r="L716" i="37"/>
  <c r="L715" i="37"/>
  <c r="L714" i="37"/>
  <c r="L713" i="37"/>
  <c r="L712" i="37"/>
  <c r="L711" i="37"/>
  <c r="L710" i="37"/>
  <c r="L709" i="37"/>
  <c r="L708" i="37"/>
  <c r="L707" i="37"/>
  <c r="L706" i="37"/>
  <c r="L705" i="37"/>
  <c r="L704" i="37"/>
  <c r="L703" i="37"/>
  <c r="L702" i="37"/>
  <c r="L701" i="37"/>
  <c r="L700" i="37"/>
  <c r="L699" i="37"/>
  <c r="L698" i="37"/>
  <c r="L697" i="37"/>
  <c r="L696" i="37"/>
  <c r="L695" i="37"/>
  <c r="L694" i="37"/>
  <c r="L693" i="37"/>
  <c r="L692" i="37"/>
  <c r="L691" i="37"/>
  <c r="L690" i="37"/>
  <c r="L689" i="37"/>
  <c r="L688" i="37"/>
  <c r="L687" i="37"/>
  <c r="L686" i="37"/>
  <c r="L685" i="37"/>
  <c r="L684" i="37"/>
  <c r="L683" i="37"/>
  <c r="L682" i="37"/>
  <c r="L681" i="37"/>
  <c r="L680" i="37"/>
  <c r="L679" i="37"/>
  <c r="L678" i="37"/>
  <c r="L677" i="37"/>
  <c r="L676" i="37"/>
  <c r="L675" i="37"/>
  <c r="L674" i="37"/>
  <c r="L673" i="37"/>
  <c r="L672" i="37"/>
  <c r="L671" i="37"/>
  <c r="L670" i="37"/>
  <c r="L669" i="37"/>
  <c r="L668" i="37"/>
  <c r="L667" i="37"/>
  <c r="L666" i="37"/>
  <c r="L665" i="37"/>
  <c r="L664" i="37"/>
  <c r="L663" i="37"/>
  <c r="L662" i="37"/>
  <c r="L661" i="37"/>
  <c r="L660" i="37"/>
  <c r="L659" i="37"/>
  <c r="L658" i="37"/>
  <c r="L657" i="37"/>
  <c r="L656" i="37"/>
  <c r="L655" i="37"/>
  <c r="L654" i="37"/>
  <c r="L653" i="37"/>
  <c r="L652" i="37"/>
  <c r="L651" i="37"/>
  <c r="L650" i="37"/>
  <c r="L649" i="37"/>
  <c r="L648" i="37"/>
  <c r="L647" i="37"/>
  <c r="L646" i="37"/>
  <c r="L645" i="37"/>
  <c r="L644" i="37"/>
  <c r="L643" i="37"/>
  <c r="L642" i="37"/>
  <c r="L641" i="37"/>
  <c r="L640" i="37"/>
  <c r="L639" i="37"/>
  <c r="L638" i="37"/>
  <c r="L637" i="37"/>
  <c r="L636" i="37"/>
  <c r="L635" i="37"/>
  <c r="L634" i="37"/>
  <c r="L633" i="37"/>
  <c r="L632" i="37"/>
  <c r="L631" i="37"/>
  <c r="L630" i="37"/>
  <c r="L629" i="37"/>
  <c r="L628" i="37"/>
  <c r="L627" i="37"/>
  <c r="L626" i="37"/>
  <c r="L625" i="37"/>
  <c r="L624" i="37"/>
  <c r="L623" i="37"/>
  <c r="L622" i="37"/>
  <c r="L621" i="37"/>
  <c r="L620" i="37"/>
  <c r="L619" i="37"/>
  <c r="L618" i="37"/>
  <c r="L617" i="37"/>
  <c r="L616" i="37"/>
  <c r="L615" i="37"/>
  <c r="L614" i="37"/>
  <c r="L613" i="37"/>
  <c r="L612" i="37"/>
  <c r="L611" i="37"/>
  <c r="L610" i="37"/>
  <c r="L609" i="37"/>
  <c r="L608" i="37"/>
  <c r="L607" i="37"/>
  <c r="L606" i="37"/>
  <c r="L605" i="37"/>
  <c r="L604" i="37"/>
  <c r="L603" i="37"/>
  <c r="L602" i="37"/>
  <c r="L601" i="37"/>
  <c r="L600" i="37"/>
  <c r="L599" i="37"/>
  <c r="L598" i="37"/>
  <c r="L597" i="37"/>
  <c r="L596" i="37"/>
  <c r="L595" i="37"/>
  <c r="L594" i="37"/>
  <c r="L593" i="37"/>
  <c r="L592" i="37"/>
  <c r="L591" i="37"/>
  <c r="L590" i="37"/>
  <c r="L589" i="37"/>
  <c r="L588" i="37"/>
  <c r="L587" i="37"/>
  <c r="L586" i="37"/>
  <c r="L585" i="37"/>
  <c r="L584" i="37"/>
  <c r="L583" i="37"/>
  <c r="L582" i="37"/>
  <c r="L581" i="37"/>
  <c r="L580" i="37"/>
  <c r="L579" i="37"/>
  <c r="L578" i="37"/>
  <c r="L577" i="37"/>
  <c r="L576" i="37"/>
  <c r="L575" i="37"/>
  <c r="L574" i="37"/>
  <c r="L573" i="37"/>
  <c r="L572" i="37"/>
  <c r="L571" i="37"/>
  <c r="L570" i="37"/>
  <c r="L569" i="37"/>
  <c r="L568" i="37"/>
  <c r="L567" i="37"/>
  <c r="L566" i="37"/>
  <c r="L565" i="37"/>
  <c r="L564" i="37"/>
  <c r="L563" i="37"/>
  <c r="L562" i="37"/>
  <c r="L561" i="37"/>
  <c r="L560" i="37"/>
  <c r="L559" i="37"/>
  <c r="L558" i="37"/>
  <c r="L557" i="37"/>
  <c r="L556" i="37"/>
  <c r="L555" i="37"/>
  <c r="L554" i="37"/>
  <c r="L553" i="37"/>
  <c r="L552" i="37"/>
  <c r="L551" i="37"/>
  <c r="L550" i="37"/>
  <c r="L549" i="37"/>
  <c r="L548" i="37"/>
  <c r="L547" i="37"/>
  <c r="L546" i="37"/>
  <c r="L545" i="37"/>
  <c r="L544" i="37"/>
  <c r="L543" i="37"/>
  <c r="L542" i="37"/>
  <c r="L541" i="37"/>
  <c r="L540" i="37"/>
  <c r="L539" i="37"/>
  <c r="L538" i="37"/>
  <c r="L537" i="37"/>
  <c r="L536" i="37"/>
  <c r="L535" i="37"/>
  <c r="L534" i="37"/>
  <c r="L533" i="37"/>
  <c r="L532" i="37"/>
  <c r="L531" i="37"/>
  <c r="L530" i="37"/>
  <c r="L529" i="37"/>
  <c r="L528" i="37"/>
  <c r="L527" i="37"/>
  <c r="L526" i="37"/>
  <c r="L525" i="37"/>
  <c r="L524" i="37"/>
  <c r="L523" i="37"/>
  <c r="L522" i="37"/>
  <c r="L521" i="37"/>
  <c r="L520" i="37"/>
  <c r="L519" i="37"/>
  <c r="L518" i="37"/>
  <c r="L517" i="37"/>
  <c r="L516" i="37"/>
  <c r="L515" i="37"/>
  <c r="L514" i="37"/>
  <c r="L513" i="37"/>
  <c r="L512" i="37"/>
  <c r="L511" i="37"/>
  <c r="L510" i="37"/>
  <c r="L509" i="37"/>
  <c r="L508" i="37"/>
  <c r="L507" i="37"/>
  <c r="L506" i="37"/>
  <c r="L505" i="37"/>
  <c r="L504" i="37"/>
  <c r="L503" i="37"/>
  <c r="L502" i="37"/>
  <c r="L501" i="37"/>
  <c r="L500" i="37"/>
  <c r="L499" i="37"/>
  <c r="L498" i="37"/>
  <c r="L497" i="37"/>
  <c r="L496" i="37"/>
  <c r="L495" i="37"/>
  <c r="L494" i="37"/>
  <c r="L493" i="37"/>
  <c r="L492" i="37"/>
  <c r="L491" i="37"/>
  <c r="L490" i="37"/>
  <c r="L489" i="37"/>
  <c r="L488" i="37"/>
  <c r="L487" i="37"/>
  <c r="L486" i="37"/>
  <c r="L485" i="37"/>
  <c r="L484" i="37"/>
  <c r="L483" i="37"/>
  <c r="L482" i="37"/>
  <c r="L481" i="37"/>
  <c r="L480" i="37"/>
  <c r="L479" i="37"/>
  <c r="L478" i="37"/>
  <c r="L477" i="37"/>
  <c r="L476" i="37"/>
  <c r="L475" i="37"/>
  <c r="L474" i="37"/>
  <c r="L473" i="37"/>
  <c r="L472" i="37"/>
  <c r="L471" i="37"/>
  <c r="L470" i="37"/>
  <c r="L469" i="37"/>
  <c r="L468" i="37"/>
  <c r="L467" i="37"/>
  <c r="L466" i="37"/>
  <c r="L465" i="37"/>
  <c r="L464" i="37"/>
  <c r="L463" i="37"/>
  <c r="L462" i="37"/>
  <c r="L461" i="37"/>
  <c r="L460" i="37"/>
  <c r="L459" i="37"/>
  <c r="L458" i="37"/>
  <c r="L457" i="37"/>
  <c r="L456" i="37"/>
  <c r="L455" i="37"/>
  <c r="L454" i="37"/>
  <c r="L453" i="37"/>
  <c r="L452" i="37"/>
  <c r="L451" i="37"/>
  <c r="L450" i="37"/>
  <c r="L449" i="37"/>
  <c r="L448" i="37"/>
  <c r="L447" i="37"/>
  <c r="L446" i="37"/>
  <c r="L445" i="37"/>
  <c r="L444" i="37"/>
  <c r="L443" i="37"/>
  <c r="L442" i="37"/>
  <c r="L441" i="37"/>
  <c r="L440" i="37"/>
  <c r="L439" i="37"/>
  <c r="L438" i="37"/>
  <c r="L437" i="37"/>
  <c r="L436" i="37"/>
  <c r="L435" i="37"/>
  <c r="L434" i="37"/>
  <c r="L433" i="37"/>
  <c r="L432" i="37"/>
  <c r="L431" i="37"/>
  <c r="L430" i="37"/>
  <c r="L429" i="37"/>
  <c r="L428" i="37"/>
  <c r="L427" i="37"/>
  <c r="L426" i="37"/>
  <c r="L425" i="37"/>
  <c r="L424" i="37"/>
  <c r="L423" i="37"/>
  <c r="L422" i="37"/>
  <c r="L421" i="37"/>
  <c r="L420" i="37"/>
  <c r="L419" i="37"/>
  <c r="L418" i="37"/>
  <c r="L417" i="37"/>
  <c r="L416" i="37"/>
  <c r="L415" i="37"/>
  <c r="L414" i="37"/>
  <c r="L413" i="37"/>
  <c r="L412" i="37"/>
  <c r="L411" i="37"/>
  <c r="L410" i="37"/>
  <c r="L409" i="37"/>
  <c r="L408" i="37"/>
  <c r="L407" i="37"/>
  <c r="L406" i="37"/>
  <c r="L405" i="37"/>
  <c r="L404" i="37"/>
  <c r="L403" i="37"/>
  <c r="L402" i="37"/>
  <c r="L401" i="37"/>
  <c r="L400" i="37"/>
  <c r="L399" i="37"/>
  <c r="L398" i="37"/>
  <c r="L397" i="37"/>
  <c r="L396" i="37"/>
  <c r="L395" i="37"/>
  <c r="L394" i="37"/>
  <c r="L393" i="37"/>
  <c r="L392" i="37"/>
  <c r="L391" i="37"/>
  <c r="L390" i="37"/>
  <c r="L389" i="37"/>
  <c r="L388" i="37"/>
  <c r="L387" i="37"/>
  <c r="L386" i="37"/>
  <c r="L385" i="37"/>
  <c r="L384" i="37"/>
  <c r="L383" i="37"/>
  <c r="L382" i="37"/>
  <c r="L381" i="37"/>
  <c r="L380" i="37"/>
  <c r="L379" i="37"/>
  <c r="L378" i="37"/>
  <c r="L377" i="37"/>
  <c r="L376" i="37"/>
  <c r="L375" i="37"/>
  <c r="L374" i="37"/>
  <c r="L373" i="37"/>
  <c r="L372" i="37"/>
  <c r="L371" i="37"/>
  <c r="L370" i="37"/>
  <c r="L369" i="37"/>
  <c r="L368" i="37"/>
  <c r="L367" i="37"/>
  <c r="L366" i="37"/>
  <c r="L365" i="37"/>
  <c r="L364" i="37"/>
  <c r="L363" i="37"/>
  <c r="L362" i="37"/>
  <c r="L361" i="37"/>
  <c r="L360" i="37"/>
  <c r="L359" i="37"/>
  <c r="L358" i="37"/>
  <c r="L357" i="37"/>
  <c r="L356" i="37"/>
  <c r="L355" i="37"/>
  <c r="L354" i="37"/>
  <c r="L353" i="37"/>
  <c r="L352" i="37"/>
  <c r="L351" i="37"/>
  <c r="L350" i="37"/>
  <c r="L349" i="37"/>
  <c r="L348" i="37"/>
  <c r="L347" i="37"/>
  <c r="L346" i="37"/>
  <c r="L345" i="37"/>
  <c r="L344" i="37"/>
  <c r="L343" i="37"/>
  <c r="L342" i="37"/>
  <c r="L341" i="37"/>
  <c r="L340" i="37"/>
  <c r="L339" i="37"/>
  <c r="L338" i="37"/>
  <c r="L337" i="37"/>
  <c r="L336" i="37"/>
  <c r="L335" i="37"/>
  <c r="L334" i="37"/>
  <c r="L333" i="37"/>
  <c r="L332" i="37"/>
  <c r="L331" i="37"/>
  <c r="L330" i="37"/>
  <c r="L329" i="37"/>
  <c r="L328" i="37"/>
  <c r="L327" i="37"/>
  <c r="L326" i="37"/>
  <c r="L325" i="37"/>
  <c r="L324" i="37"/>
  <c r="L323" i="37"/>
  <c r="L322" i="37"/>
  <c r="L321" i="37"/>
  <c r="L320" i="37"/>
  <c r="L319" i="37"/>
  <c r="L318" i="37"/>
  <c r="L317" i="37"/>
  <c r="L316" i="37"/>
  <c r="L315" i="37"/>
  <c r="L314" i="37"/>
  <c r="L313" i="37"/>
  <c r="L312" i="37"/>
  <c r="L311" i="37"/>
  <c r="L310" i="37"/>
  <c r="L309" i="37"/>
  <c r="L308" i="37"/>
  <c r="L307" i="37"/>
  <c r="L306" i="37"/>
  <c r="L305" i="37"/>
  <c r="L304" i="37"/>
  <c r="L303" i="37"/>
  <c r="L302" i="37"/>
  <c r="L301" i="37"/>
  <c r="L300" i="37"/>
  <c r="L299" i="37"/>
  <c r="L298" i="37"/>
  <c r="L297" i="37"/>
  <c r="L296" i="37"/>
  <c r="L295" i="37"/>
  <c r="L294" i="37"/>
  <c r="L293" i="37"/>
  <c r="L292" i="37"/>
  <c r="L291" i="37"/>
  <c r="L290" i="37"/>
  <c r="L289" i="37"/>
  <c r="L288" i="37"/>
  <c r="L287" i="37"/>
  <c r="L286" i="37"/>
  <c r="L285" i="37"/>
  <c r="L284" i="37"/>
  <c r="L283" i="37"/>
  <c r="L282" i="37"/>
  <c r="L281" i="37"/>
  <c r="L280" i="37"/>
  <c r="L279" i="37"/>
  <c r="L278" i="37"/>
  <c r="L277" i="37"/>
  <c r="L276" i="37"/>
  <c r="L275" i="37"/>
  <c r="L274" i="37"/>
  <c r="L273" i="37"/>
  <c r="L272" i="37"/>
  <c r="L271" i="37"/>
  <c r="L270" i="37"/>
  <c r="L269" i="37"/>
  <c r="L268" i="37"/>
  <c r="L267" i="37"/>
  <c r="L266" i="37"/>
  <c r="L265" i="37"/>
  <c r="L264" i="37"/>
  <c r="L263" i="37"/>
  <c r="L262" i="37"/>
  <c r="L261" i="37"/>
  <c r="L260" i="37"/>
  <c r="L259" i="37"/>
  <c r="L258" i="37"/>
  <c r="L257" i="37"/>
  <c r="L256" i="37"/>
  <c r="L255" i="37"/>
  <c r="L254" i="37"/>
  <c r="L253" i="37"/>
  <c r="L252" i="37"/>
  <c r="L251" i="37"/>
  <c r="L250" i="37"/>
  <c r="L249" i="37"/>
  <c r="L248" i="37"/>
  <c r="L247" i="37"/>
  <c r="L246" i="37"/>
  <c r="L245" i="37"/>
  <c r="L244" i="37"/>
  <c r="L243" i="37"/>
  <c r="L242" i="37"/>
  <c r="L241" i="37"/>
  <c r="L240" i="37"/>
  <c r="L239" i="37"/>
  <c r="L238" i="37"/>
  <c r="L237" i="37"/>
  <c r="L236" i="37"/>
  <c r="L235" i="37"/>
  <c r="L234" i="37"/>
  <c r="L233" i="37"/>
  <c r="L232" i="37"/>
  <c r="L231" i="37"/>
  <c r="L230" i="37"/>
  <c r="L229" i="37"/>
  <c r="L228" i="37"/>
  <c r="L227" i="37"/>
  <c r="L226" i="37"/>
  <c r="L225" i="37"/>
  <c r="L224" i="37"/>
  <c r="L223" i="37"/>
  <c r="L222" i="37"/>
  <c r="L221" i="37"/>
  <c r="L220" i="37"/>
  <c r="L219" i="37"/>
  <c r="L218" i="37"/>
  <c r="L217" i="37"/>
  <c r="L216" i="37"/>
  <c r="L215" i="37"/>
  <c r="L214" i="37"/>
  <c r="L213" i="37"/>
  <c r="L212" i="37"/>
  <c r="L211" i="37"/>
  <c r="L210" i="37"/>
  <c r="L209" i="37"/>
  <c r="L208" i="37"/>
  <c r="L207" i="37"/>
  <c r="L206" i="37"/>
  <c r="L205" i="37"/>
  <c r="L204" i="37"/>
  <c r="L203" i="37"/>
  <c r="L202" i="37"/>
  <c r="L201" i="37"/>
  <c r="L200" i="37"/>
  <c r="L199" i="37"/>
  <c r="L198" i="37"/>
  <c r="L197" i="37"/>
  <c r="L196" i="37"/>
  <c r="L195" i="37"/>
  <c r="L194" i="37"/>
  <c r="L193" i="37"/>
  <c r="L192" i="37"/>
  <c r="L191" i="37"/>
  <c r="L190" i="37"/>
  <c r="L189" i="37"/>
  <c r="L188" i="37"/>
  <c r="L187" i="37"/>
  <c r="L186" i="37"/>
  <c r="L185" i="37"/>
  <c r="L184" i="37"/>
  <c r="L183" i="37"/>
  <c r="L182" i="37"/>
  <c r="L181" i="37"/>
  <c r="L180" i="37"/>
  <c r="L179" i="37"/>
  <c r="L178" i="37"/>
  <c r="L177" i="37"/>
  <c r="L176" i="37"/>
  <c r="L175" i="37"/>
  <c r="L174" i="37"/>
  <c r="L173" i="37"/>
  <c r="L172" i="37"/>
  <c r="L171" i="37"/>
  <c r="L170" i="37"/>
  <c r="L169" i="37"/>
  <c r="L168" i="37"/>
  <c r="L167" i="37"/>
  <c r="L166" i="37"/>
  <c r="L165" i="37"/>
  <c r="L164" i="37"/>
  <c r="L163" i="37"/>
  <c r="L162" i="37"/>
  <c r="L161" i="37"/>
  <c r="L160" i="37"/>
  <c r="L159" i="37"/>
  <c r="L158" i="37"/>
  <c r="L157" i="37"/>
  <c r="L156" i="37"/>
  <c r="L155" i="37"/>
  <c r="L154" i="37"/>
  <c r="L153" i="37"/>
  <c r="L152" i="37"/>
  <c r="L151" i="37"/>
  <c r="L150" i="37"/>
  <c r="L149" i="37"/>
  <c r="L148" i="37"/>
  <c r="L147" i="37"/>
  <c r="L146" i="37"/>
  <c r="L144" i="37"/>
  <c r="L143" i="37"/>
  <c r="L142" i="37"/>
  <c r="L141" i="37"/>
  <c r="L140" i="37"/>
  <c r="L139" i="37"/>
  <c r="L138" i="37"/>
  <c r="L137" i="37"/>
  <c r="L136" i="37"/>
  <c r="L135" i="37"/>
  <c r="L134" i="37"/>
  <c r="L133" i="37"/>
  <c r="L132" i="37"/>
  <c r="L131" i="37"/>
  <c r="L130" i="37"/>
  <c r="L129" i="37"/>
  <c r="L128" i="37"/>
  <c r="L127" i="37"/>
  <c r="L126" i="37"/>
  <c r="L125" i="37"/>
  <c r="L124" i="37"/>
  <c r="L123" i="37"/>
  <c r="L122" i="37"/>
  <c r="L121" i="37"/>
  <c r="L120" i="37"/>
  <c r="L119" i="37"/>
  <c r="L118" i="37"/>
  <c r="L117" i="37"/>
  <c r="L116" i="37"/>
  <c r="L115" i="37"/>
  <c r="L114" i="37"/>
  <c r="L113" i="37"/>
  <c r="L112" i="37"/>
  <c r="L111" i="37"/>
  <c r="L110" i="37"/>
  <c r="L109" i="37"/>
  <c r="L108" i="37"/>
  <c r="L107" i="37"/>
  <c r="L106" i="37"/>
  <c r="L105" i="37"/>
  <c r="L104" i="37"/>
  <c r="L103" i="37"/>
  <c r="L102" i="37"/>
  <c r="L101" i="37"/>
  <c r="L100" i="37"/>
  <c r="L99" i="37"/>
  <c r="L98" i="37"/>
  <c r="L97" i="37"/>
  <c r="L96" i="37"/>
  <c r="L95" i="37"/>
  <c r="L94" i="37"/>
  <c r="L93" i="37"/>
  <c r="L92" i="37"/>
  <c r="L91" i="37"/>
  <c r="L90" i="37"/>
  <c r="L89" i="37"/>
  <c r="L88" i="37"/>
  <c r="L87" i="37"/>
  <c r="L86" i="37"/>
  <c r="L85" i="37"/>
  <c r="L84" i="37"/>
  <c r="L83" i="37"/>
  <c r="L82" i="37"/>
  <c r="L81" i="37"/>
  <c r="L80" i="37"/>
  <c r="L79" i="37"/>
  <c r="L78" i="37"/>
  <c r="L77" i="37"/>
  <c r="L76" i="37"/>
  <c r="L75" i="37"/>
  <c r="L74" i="37"/>
  <c r="L73" i="37"/>
  <c r="L72" i="37"/>
  <c r="L71" i="37"/>
  <c r="L70" i="37"/>
  <c r="L69" i="37"/>
  <c r="L68" i="37"/>
  <c r="L67" i="37"/>
  <c r="L66" i="37"/>
  <c r="L65" i="37"/>
  <c r="L64" i="37"/>
  <c r="L63" i="37"/>
  <c r="L62" i="37"/>
  <c r="L61" i="37"/>
  <c r="L60" i="37"/>
  <c r="L59" i="37"/>
  <c r="L58" i="37"/>
  <c r="L57" i="37"/>
  <c r="L56" i="37"/>
  <c r="L55" i="37"/>
  <c r="L54" i="37"/>
  <c r="L53" i="37"/>
  <c r="L52" i="37"/>
  <c r="L51" i="37"/>
  <c r="L50" i="37"/>
  <c r="L49" i="37"/>
  <c r="L48" i="37"/>
  <c r="L47" i="37"/>
  <c r="L46" i="37"/>
  <c r="L45" i="37"/>
  <c r="L44" i="37"/>
  <c r="L43" i="37"/>
  <c r="L42" i="37"/>
  <c r="L41" i="37"/>
  <c r="L40" i="37"/>
  <c r="L39" i="37"/>
  <c r="L38" i="37"/>
  <c r="L37" i="37"/>
  <c r="L36" i="37"/>
  <c r="L35" i="37"/>
  <c r="L34" i="37"/>
  <c r="L33" i="37"/>
  <c r="L32" i="37"/>
  <c r="L31" i="37"/>
  <c r="L30" i="37"/>
  <c r="L29" i="37"/>
  <c r="L28" i="37"/>
  <c r="L27" i="37"/>
  <c r="L26" i="37"/>
  <c r="L25" i="37"/>
  <c r="L24" i="37"/>
  <c r="L23" i="37"/>
  <c r="L22" i="37"/>
  <c r="L21" i="37"/>
  <c r="L20" i="37"/>
  <c r="L19" i="37"/>
  <c r="M19" i="37" s="1"/>
  <c r="L18" i="37"/>
  <c r="L17" i="37"/>
  <c r="L16" i="37"/>
  <c r="L15" i="37"/>
  <c r="L14" i="37"/>
  <c r="L13" i="37"/>
  <c r="L12" i="37"/>
  <c r="L11" i="37"/>
  <c r="L10" i="37"/>
  <c r="L9" i="37"/>
  <c r="L8" i="37"/>
  <c r="L7" i="37"/>
  <c r="L6" i="37"/>
  <c r="L5" i="37"/>
  <c r="L4" i="37"/>
  <c r="L3" i="37"/>
  <c r="L2" i="37"/>
  <c r="K2205" i="37"/>
  <c r="M2205" i="37" s="1"/>
  <c r="K2204" i="37"/>
  <c r="M2204" i="37" s="1"/>
  <c r="K2203" i="37"/>
  <c r="M2203" i="37" s="1"/>
  <c r="K2202" i="37"/>
  <c r="M2202" i="37" s="1"/>
  <c r="K2201" i="37"/>
  <c r="M2201" i="37" s="1"/>
  <c r="K2200" i="37"/>
  <c r="M2200" i="37" s="1"/>
  <c r="K2199" i="37"/>
  <c r="M2199" i="37" s="1"/>
  <c r="K2198" i="37"/>
  <c r="M2198" i="37" s="1"/>
  <c r="K2197" i="37"/>
  <c r="M2197" i="37" s="1"/>
  <c r="K2196" i="37"/>
  <c r="M2196" i="37" s="1"/>
  <c r="K2195" i="37"/>
  <c r="M2195" i="37" s="1"/>
  <c r="K2194" i="37"/>
  <c r="M2194" i="37" s="1"/>
  <c r="K2193" i="37"/>
  <c r="M2193" i="37" s="1"/>
  <c r="K2192" i="37"/>
  <c r="M2192" i="37" s="1"/>
  <c r="K2191" i="37"/>
  <c r="M2191" i="37" s="1"/>
  <c r="K2190" i="37"/>
  <c r="M2190" i="37" s="1"/>
  <c r="K2189" i="37"/>
  <c r="M2189" i="37" s="1"/>
  <c r="K2188" i="37"/>
  <c r="M2188" i="37" s="1"/>
  <c r="K2187" i="37"/>
  <c r="M2187" i="37" s="1"/>
  <c r="K2186" i="37"/>
  <c r="M2186" i="37" s="1"/>
  <c r="K2185" i="37"/>
  <c r="M2185" i="37" s="1"/>
  <c r="K2184" i="37"/>
  <c r="M2184" i="37" s="1"/>
  <c r="K2183" i="37"/>
  <c r="M2183" i="37" s="1"/>
  <c r="K2182" i="37"/>
  <c r="M2182" i="37" s="1"/>
  <c r="K2181" i="37"/>
  <c r="M2181" i="37" s="1"/>
  <c r="K2180" i="37"/>
  <c r="M2180" i="37" s="1"/>
  <c r="K2179" i="37"/>
  <c r="M2179" i="37" s="1"/>
  <c r="K2178" i="37"/>
  <c r="M2178" i="37" s="1"/>
  <c r="K2177" i="37"/>
  <c r="M2177" i="37" s="1"/>
  <c r="K2176" i="37"/>
  <c r="M2176" i="37" s="1"/>
  <c r="K2175" i="37"/>
  <c r="M2175" i="37" s="1"/>
  <c r="K2174" i="37"/>
  <c r="M2174" i="37" s="1"/>
  <c r="K2173" i="37"/>
  <c r="M2173" i="37" s="1"/>
  <c r="K2172" i="37"/>
  <c r="M2172" i="37" s="1"/>
  <c r="K2171" i="37"/>
  <c r="M2171" i="37" s="1"/>
  <c r="K2170" i="37"/>
  <c r="M2170" i="37" s="1"/>
  <c r="K2169" i="37"/>
  <c r="M2169" i="37" s="1"/>
  <c r="K2168" i="37"/>
  <c r="M2168" i="37" s="1"/>
  <c r="K2167" i="37"/>
  <c r="M2167" i="37" s="1"/>
  <c r="K2166" i="37"/>
  <c r="M2166" i="37" s="1"/>
  <c r="K2165" i="37"/>
  <c r="M2165" i="37" s="1"/>
  <c r="K2164" i="37"/>
  <c r="M2164" i="37" s="1"/>
  <c r="K2163" i="37"/>
  <c r="M2163" i="37" s="1"/>
  <c r="K2162" i="37"/>
  <c r="M2162" i="37" s="1"/>
  <c r="K2161" i="37"/>
  <c r="M2161" i="37" s="1"/>
  <c r="K2160" i="37"/>
  <c r="M2160" i="37" s="1"/>
  <c r="K2159" i="37"/>
  <c r="M2159" i="37" s="1"/>
  <c r="K2158" i="37"/>
  <c r="M2158" i="37" s="1"/>
  <c r="K2157" i="37"/>
  <c r="M2157" i="37" s="1"/>
  <c r="K2156" i="37"/>
  <c r="M2156" i="37" s="1"/>
  <c r="K2155" i="37"/>
  <c r="M2155" i="37" s="1"/>
  <c r="K2154" i="37"/>
  <c r="M2154" i="37" s="1"/>
  <c r="K2153" i="37"/>
  <c r="M2153" i="37" s="1"/>
  <c r="K2152" i="37"/>
  <c r="M2152" i="37" s="1"/>
  <c r="K2151" i="37"/>
  <c r="M2151" i="37" s="1"/>
  <c r="K2150" i="37"/>
  <c r="M2150" i="37" s="1"/>
  <c r="K2149" i="37"/>
  <c r="M2149" i="37" s="1"/>
  <c r="K2148" i="37"/>
  <c r="M2148" i="37" s="1"/>
  <c r="K2147" i="37"/>
  <c r="M2147" i="37" s="1"/>
  <c r="K2146" i="37"/>
  <c r="M2146" i="37" s="1"/>
  <c r="K2145" i="37"/>
  <c r="M2145" i="37" s="1"/>
  <c r="K2144" i="37"/>
  <c r="M2144" i="37" s="1"/>
  <c r="K2143" i="37"/>
  <c r="M2143" i="37" s="1"/>
  <c r="K2142" i="37"/>
  <c r="M2142" i="37" s="1"/>
  <c r="K2141" i="37"/>
  <c r="M2141" i="37" s="1"/>
  <c r="K2140" i="37"/>
  <c r="M2140" i="37" s="1"/>
  <c r="K2139" i="37"/>
  <c r="M2139" i="37" s="1"/>
  <c r="K2138" i="37"/>
  <c r="M2138" i="37" s="1"/>
  <c r="K2137" i="37"/>
  <c r="M2137" i="37" s="1"/>
  <c r="K2136" i="37"/>
  <c r="M2136" i="37" s="1"/>
  <c r="K2135" i="37"/>
  <c r="M2135" i="37" s="1"/>
  <c r="K2134" i="37"/>
  <c r="M2134" i="37" s="1"/>
  <c r="K2133" i="37"/>
  <c r="M2133" i="37" s="1"/>
  <c r="K2132" i="37"/>
  <c r="M2132" i="37" s="1"/>
  <c r="K2131" i="37"/>
  <c r="M2131" i="37" s="1"/>
  <c r="K2130" i="37"/>
  <c r="M2130" i="37" s="1"/>
  <c r="K2129" i="37"/>
  <c r="M2129" i="37" s="1"/>
  <c r="K2128" i="37"/>
  <c r="M2128" i="37" s="1"/>
  <c r="K2127" i="37"/>
  <c r="M2127" i="37" s="1"/>
  <c r="K2126" i="37"/>
  <c r="M2126" i="37" s="1"/>
  <c r="K2125" i="37"/>
  <c r="M2125" i="37" s="1"/>
  <c r="K2124" i="37"/>
  <c r="M2124" i="37" s="1"/>
  <c r="K2123" i="37"/>
  <c r="M2123" i="37" s="1"/>
  <c r="K2122" i="37"/>
  <c r="M2122" i="37" s="1"/>
  <c r="K2121" i="37"/>
  <c r="M2121" i="37" s="1"/>
  <c r="K2120" i="37"/>
  <c r="M2120" i="37" s="1"/>
  <c r="K2119" i="37"/>
  <c r="M2119" i="37" s="1"/>
  <c r="K2118" i="37"/>
  <c r="M2118" i="37" s="1"/>
  <c r="K2117" i="37"/>
  <c r="M2117" i="37" s="1"/>
  <c r="K2116" i="37"/>
  <c r="M2116" i="37" s="1"/>
  <c r="K2115" i="37"/>
  <c r="M2115" i="37" s="1"/>
  <c r="K2114" i="37"/>
  <c r="M2114" i="37" s="1"/>
  <c r="K2113" i="37"/>
  <c r="M2113" i="37" s="1"/>
  <c r="K2112" i="37"/>
  <c r="M2112" i="37" s="1"/>
  <c r="K2111" i="37"/>
  <c r="M2111" i="37" s="1"/>
  <c r="K2110" i="37"/>
  <c r="M2110" i="37" s="1"/>
  <c r="K2109" i="37"/>
  <c r="M2109" i="37" s="1"/>
  <c r="K2108" i="37"/>
  <c r="M2108" i="37" s="1"/>
  <c r="K2107" i="37"/>
  <c r="M2107" i="37" s="1"/>
  <c r="K2106" i="37"/>
  <c r="M2106" i="37" s="1"/>
  <c r="K2105" i="37"/>
  <c r="M2105" i="37" s="1"/>
  <c r="K2104" i="37"/>
  <c r="M2104" i="37" s="1"/>
  <c r="K2103" i="37"/>
  <c r="M2103" i="37" s="1"/>
  <c r="K2102" i="37"/>
  <c r="M2102" i="37" s="1"/>
  <c r="K2101" i="37"/>
  <c r="M2101" i="37" s="1"/>
  <c r="K2100" i="37"/>
  <c r="M2100" i="37" s="1"/>
  <c r="K2099" i="37"/>
  <c r="M2099" i="37" s="1"/>
  <c r="K2098" i="37"/>
  <c r="M2098" i="37" s="1"/>
  <c r="K2097" i="37"/>
  <c r="M2097" i="37" s="1"/>
  <c r="K2096" i="37"/>
  <c r="M2096" i="37" s="1"/>
  <c r="K2095" i="37"/>
  <c r="M2095" i="37" s="1"/>
  <c r="K2094" i="37"/>
  <c r="M2094" i="37" s="1"/>
  <c r="K2093" i="37"/>
  <c r="M2093" i="37" s="1"/>
  <c r="K2092" i="37"/>
  <c r="M2092" i="37" s="1"/>
  <c r="K2091" i="37"/>
  <c r="M2091" i="37" s="1"/>
  <c r="K2090" i="37"/>
  <c r="M2090" i="37" s="1"/>
  <c r="K2089" i="37"/>
  <c r="M2089" i="37" s="1"/>
  <c r="K2088" i="37"/>
  <c r="M2088" i="37" s="1"/>
  <c r="K2087" i="37"/>
  <c r="M2087" i="37" s="1"/>
  <c r="K2086" i="37"/>
  <c r="M2086" i="37" s="1"/>
  <c r="K2085" i="37"/>
  <c r="M2085" i="37" s="1"/>
  <c r="K2084" i="37"/>
  <c r="M2084" i="37" s="1"/>
  <c r="K2083" i="37"/>
  <c r="M2083" i="37" s="1"/>
  <c r="K2082" i="37"/>
  <c r="M2082" i="37" s="1"/>
  <c r="K2081" i="37"/>
  <c r="M2081" i="37" s="1"/>
  <c r="K2080" i="37"/>
  <c r="M2080" i="37" s="1"/>
  <c r="K2079" i="37"/>
  <c r="M2079" i="37" s="1"/>
  <c r="K2078" i="37"/>
  <c r="M2078" i="37" s="1"/>
  <c r="K2077" i="37"/>
  <c r="M2077" i="37" s="1"/>
  <c r="K2076" i="37"/>
  <c r="M2076" i="37" s="1"/>
  <c r="K2075" i="37"/>
  <c r="M2075" i="37" s="1"/>
  <c r="K2074" i="37"/>
  <c r="M2074" i="37" s="1"/>
  <c r="K2073" i="37"/>
  <c r="K2072" i="37"/>
  <c r="M2072" i="37" s="1"/>
  <c r="K2071" i="37"/>
  <c r="M2071" i="37" s="1"/>
  <c r="K2070" i="37"/>
  <c r="M2070" i="37" s="1"/>
  <c r="K2069" i="37"/>
  <c r="M2069" i="37" s="1"/>
  <c r="K2068" i="37"/>
  <c r="M2068" i="37" s="1"/>
  <c r="K2067" i="37"/>
  <c r="K2066" i="37"/>
  <c r="M2066" i="37" s="1"/>
  <c r="K2065" i="37"/>
  <c r="M2065" i="37" s="1"/>
  <c r="K2064" i="37"/>
  <c r="M2064" i="37" s="1"/>
  <c r="K2063" i="37"/>
  <c r="M2063" i="37" s="1"/>
  <c r="K2062" i="37"/>
  <c r="M2062" i="37" s="1"/>
  <c r="K2061" i="37"/>
  <c r="K2060" i="37"/>
  <c r="M2060" i="37" s="1"/>
  <c r="K2059" i="37"/>
  <c r="M2059" i="37" s="1"/>
  <c r="K2058" i="37"/>
  <c r="M2058" i="37" s="1"/>
  <c r="K2057" i="37"/>
  <c r="M2057" i="37" s="1"/>
  <c r="K2056" i="37"/>
  <c r="M2056" i="37" s="1"/>
  <c r="K2055" i="37"/>
  <c r="K2054" i="37"/>
  <c r="M2054" i="37" s="1"/>
  <c r="K2053" i="37"/>
  <c r="M2053" i="37" s="1"/>
  <c r="K2052" i="37"/>
  <c r="M2052" i="37" s="1"/>
  <c r="K2051" i="37"/>
  <c r="M2051" i="37" s="1"/>
  <c r="M2050" i="37"/>
  <c r="K2049" i="37"/>
  <c r="K2048" i="37"/>
  <c r="M2048" i="37" s="1"/>
  <c r="K2047" i="37"/>
  <c r="M2047" i="37" s="1"/>
  <c r="K2046" i="37"/>
  <c r="M2046" i="37" s="1"/>
  <c r="K2045" i="37"/>
  <c r="M2045" i="37" s="1"/>
  <c r="K2044" i="37"/>
  <c r="M2044" i="37" s="1"/>
  <c r="K2043" i="37"/>
  <c r="K2042" i="37"/>
  <c r="M2042" i="37" s="1"/>
  <c r="K2041" i="37"/>
  <c r="M2041" i="37" s="1"/>
  <c r="K2040" i="37"/>
  <c r="M2040" i="37" s="1"/>
  <c r="K2039" i="37"/>
  <c r="M2039" i="37" s="1"/>
  <c r="K2038" i="37"/>
  <c r="M2038" i="37" s="1"/>
  <c r="K2037" i="37"/>
  <c r="K2036" i="37"/>
  <c r="M2036" i="37" s="1"/>
  <c r="K2035" i="37"/>
  <c r="M2035" i="37" s="1"/>
  <c r="K2034" i="37"/>
  <c r="M2034" i="37" s="1"/>
  <c r="K2033" i="37"/>
  <c r="M2033" i="37" s="1"/>
  <c r="K2032" i="37"/>
  <c r="M2032" i="37" s="1"/>
  <c r="K2031" i="37"/>
  <c r="K2030" i="37"/>
  <c r="K2029" i="37"/>
  <c r="M2029" i="37" s="1"/>
  <c r="K2028" i="37"/>
  <c r="M2028" i="37" s="1"/>
  <c r="K2027" i="37"/>
  <c r="M2027" i="37" s="1"/>
  <c r="K2026" i="37"/>
  <c r="M2026" i="37" s="1"/>
  <c r="K2025" i="37"/>
  <c r="K2024" i="37"/>
  <c r="M2024" i="37" s="1"/>
  <c r="K2023" i="37"/>
  <c r="M2023" i="37" s="1"/>
  <c r="K2022" i="37"/>
  <c r="M2022" i="37" s="1"/>
  <c r="K2021" i="37"/>
  <c r="M2021" i="37" s="1"/>
  <c r="K2020" i="37"/>
  <c r="M2020" i="37" s="1"/>
  <c r="K2019" i="37"/>
  <c r="K2018" i="37"/>
  <c r="K2017" i="37"/>
  <c r="M2017" i="37" s="1"/>
  <c r="K2016" i="37"/>
  <c r="K2015" i="37"/>
  <c r="M2015" i="37" s="1"/>
  <c r="K2014" i="37"/>
  <c r="K2013" i="37"/>
  <c r="K2012" i="37"/>
  <c r="M2012" i="37" s="1"/>
  <c r="K2011" i="37"/>
  <c r="M2011" i="37" s="1"/>
  <c r="K2010" i="37"/>
  <c r="M2010" i="37" s="1"/>
  <c r="K2009" i="37"/>
  <c r="K2008" i="37"/>
  <c r="M2008" i="37" s="1"/>
  <c r="K2007" i="37"/>
  <c r="K2006" i="37"/>
  <c r="K2005" i="37"/>
  <c r="M2005" i="37" s="1"/>
  <c r="K2004" i="37"/>
  <c r="K2003" i="37"/>
  <c r="M2003" i="37" s="1"/>
  <c r="K2002" i="37"/>
  <c r="K2001" i="37"/>
  <c r="K2000" i="37"/>
  <c r="M2000" i="37" s="1"/>
  <c r="K1999" i="37"/>
  <c r="M1999" i="37" s="1"/>
  <c r="K1998" i="37"/>
  <c r="M1998" i="37" s="1"/>
  <c r="K1997" i="37"/>
  <c r="K1996" i="37"/>
  <c r="M1996" i="37" s="1"/>
  <c r="K1995" i="37"/>
  <c r="K1994" i="37"/>
  <c r="K1993" i="37"/>
  <c r="M1993" i="37" s="1"/>
  <c r="K1992" i="37"/>
  <c r="K1991" i="37"/>
  <c r="M1991" i="37" s="1"/>
  <c r="K1990" i="37"/>
  <c r="K1989" i="37"/>
  <c r="K1988" i="37"/>
  <c r="M1988" i="37" s="1"/>
  <c r="K1987" i="37"/>
  <c r="M1987" i="37" s="1"/>
  <c r="K1986" i="37"/>
  <c r="M1986" i="37" s="1"/>
  <c r="K1985" i="37"/>
  <c r="K1984" i="37"/>
  <c r="M1984" i="37" s="1"/>
  <c r="K1983" i="37"/>
  <c r="K1982" i="37"/>
  <c r="K1981" i="37"/>
  <c r="M1981" i="37" s="1"/>
  <c r="K1980" i="37"/>
  <c r="K1979" i="37"/>
  <c r="K1978" i="37"/>
  <c r="K1977" i="37"/>
  <c r="K1976" i="37"/>
  <c r="M1976" i="37" s="1"/>
  <c r="K1975" i="37"/>
  <c r="M1975" i="37" s="1"/>
  <c r="K1974" i="37"/>
  <c r="M1974" i="37" s="1"/>
  <c r="K1973" i="37"/>
  <c r="K1972" i="37"/>
  <c r="M1972" i="37" s="1"/>
  <c r="K1971" i="37"/>
  <c r="K1970" i="37"/>
  <c r="K1969" i="37"/>
  <c r="M1969" i="37" s="1"/>
  <c r="K1968" i="37"/>
  <c r="K1967" i="37"/>
  <c r="K1966" i="37"/>
  <c r="K1965" i="37"/>
  <c r="K1964" i="37"/>
  <c r="M1964" i="37" s="1"/>
  <c r="K1963" i="37"/>
  <c r="M1963" i="37" s="1"/>
  <c r="K1962" i="37"/>
  <c r="M1962" i="37" s="1"/>
  <c r="K1961" i="37"/>
  <c r="K1960" i="37"/>
  <c r="M1960" i="37" s="1"/>
  <c r="K1959" i="37"/>
  <c r="K1958" i="37"/>
  <c r="K1957" i="37"/>
  <c r="M1957" i="37" s="1"/>
  <c r="K1956" i="37"/>
  <c r="K1955" i="37"/>
  <c r="K1954" i="37"/>
  <c r="K1953" i="37"/>
  <c r="K1952" i="37"/>
  <c r="M1952" i="37" s="1"/>
  <c r="K1951" i="37"/>
  <c r="M1951" i="37" s="1"/>
  <c r="K1950" i="37"/>
  <c r="M1950" i="37" s="1"/>
  <c r="K1949" i="37"/>
  <c r="K1948" i="37"/>
  <c r="M1948" i="37" s="1"/>
  <c r="K1947" i="37"/>
  <c r="K1946" i="37"/>
  <c r="K1945" i="37"/>
  <c r="M1945" i="37" s="1"/>
  <c r="K1944" i="37"/>
  <c r="K1943" i="37"/>
  <c r="K1942" i="37"/>
  <c r="K1941" i="37"/>
  <c r="K1940" i="37"/>
  <c r="M1940" i="37" s="1"/>
  <c r="K1939" i="37"/>
  <c r="M1939" i="37" s="1"/>
  <c r="K1938" i="37"/>
  <c r="M1938" i="37" s="1"/>
  <c r="K1937" i="37"/>
  <c r="K1936" i="37"/>
  <c r="M1936" i="37" s="1"/>
  <c r="K1935" i="37"/>
  <c r="K1934" i="37"/>
  <c r="K1933" i="37"/>
  <c r="M1933" i="37" s="1"/>
  <c r="K1932" i="37"/>
  <c r="K1931" i="37"/>
  <c r="K1930" i="37"/>
  <c r="K1929" i="37"/>
  <c r="K1928" i="37"/>
  <c r="M1928" i="37" s="1"/>
  <c r="K1927" i="37"/>
  <c r="M1927" i="37" s="1"/>
  <c r="K1926" i="37"/>
  <c r="M1926" i="37" s="1"/>
  <c r="K1925" i="37"/>
  <c r="K1924" i="37"/>
  <c r="M1924" i="37" s="1"/>
  <c r="K1923" i="37"/>
  <c r="K1922" i="37"/>
  <c r="K1921" i="37"/>
  <c r="M1921" i="37" s="1"/>
  <c r="K1920" i="37"/>
  <c r="K1919" i="37"/>
  <c r="K1918" i="37"/>
  <c r="K1917" i="37"/>
  <c r="K1916" i="37"/>
  <c r="M1916" i="37" s="1"/>
  <c r="K1915" i="37"/>
  <c r="M1915" i="37" s="1"/>
  <c r="K1914" i="37"/>
  <c r="M1914" i="37" s="1"/>
  <c r="K1913" i="37"/>
  <c r="K1912" i="37"/>
  <c r="M1912" i="37" s="1"/>
  <c r="K1911" i="37"/>
  <c r="K1910" i="37"/>
  <c r="K1909" i="37"/>
  <c r="M1909" i="37" s="1"/>
  <c r="K1908" i="37"/>
  <c r="K1907" i="37"/>
  <c r="K1906" i="37"/>
  <c r="K1905" i="37"/>
  <c r="K1904" i="37"/>
  <c r="M1904" i="37" s="1"/>
  <c r="K1903" i="37"/>
  <c r="M1903" i="37" s="1"/>
  <c r="K1902" i="37"/>
  <c r="M1902" i="37" s="1"/>
  <c r="K1901" i="37"/>
  <c r="K1900" i="37"/>
  <c r="M1900" i="37" s="1"/>
  <c r="K1899" i="37"/>
  <c r="K1898" i="37"/>
  <c r="K1897" i="37"/>
  <c r="K1896" i="37"/>
  <c r="K1895" i="37"/>
  <c r="K1894" i="37"/>
  <c r="K1893" i="37"/>
  <c r="K1892" i="37"/>
  <c r="M1892" i="37" s="1"/>
  <c r="K1891" i="37"/>
  <c r="M1891" i="37" s="1"/>
  <c r="K1890" i="37"/>
  <c r="M1890" i="37" s="1"/>
  <c r="K1889" i="37"/>
  <c r="K1888" i="37"/>
  <c r="M1888" i="37" s="1"/>
  <c r="K1887" i="37"/>
  <c r="K1886" i="37"/>
  <c r="K1885" i="37"/>
  <c r="K1884" i="37"/>
  <c r="K1883" i="37"/>
  <c r="K1882" i="37"/>
  <c r="K1881" i="37"/>
  <c r="K1880" i="37"/>
  <c r="M1880" i="37" s="1"/>
  <c r="K1879" i="37"/>
  <c r="M1879" i="37" s="1"/>
  <c r="K1878" i="37"/>
  <c r="M1878" i="37" s="1"/>
  <c r="K1877" i="37"/>
  <c r="K1876" i="37"/>
  <c r="M1876" i="37" s="1"/>
  <c r="K1875" i="37"/>
  <c r="K1874" i="37"/>
  <c r="K1873" i="37"/>
  <c r="K1872" i="37"/>
  <c r="K1871" i="37"/>
  <c r="K1870" i="37"/>
  <c r="K1869" i="37"/>
  <c r="K1868" i="37"/>
  <c r="M1868" i="37" s="1"/>
  <c r="K1867" i="37"/>
  <c r="M1867" i="37" s="1"/>
  <c r="K1866" i="37"/>
  <c r="K1865" i="37"/>
  <c r="K1864" i="37"/>
  <c r="M1864" i="37" s="1"/>
  <c r="K1863" i="37"/>
  <c r="K1862" i="37"/>
  <c r="K1861" i="37"/>
  <c r="K1860" i="37"/>
  <c r="K1859" i="37"/>
  <c r="K1858" i="37"/>
  <c r="K1857" i="37"/>
  <c r="K1856" i="37"/>
  <c r="M1856" i="37" s="1"/>
  <c r="K1855" i="37"/>
  <c r="M1855" i="37" s="1"/>
  <c r="K1854" i="37"/>
  <c r="K1853" i="37"/>
  <c r="K1852" i="37"/>
  <c r="M1852" i="37" s="1"/>
  <c r="K1851" i="37"/>
  <c r="K1850" i="37"/>
  <c r="K1849" i="37"/>
  <c r="K1848" i="37"/>
  <c r="K1847" i="37"/>
  <c r="K1846" i="37"/>
  <c r="K1845" i="37"/>
  <c r="K1844" i="37"/>
  <c r="M1844" i="37" s="1"/>
  <c r="K1843" i="37"/>
  <c r="M1843" i="37" s="1"/>
  <c r="K1842" i="37"/>
  <c r="K1841" i="37"/>
  <c r="K1840" i="37"/>
  <c r="K1839" i="37"/>
  <c r="K1838" i="37"/>
  <c r="K1837" i="37"/>
  <c r="K1836" i="37"/>
  <c r="K1835" i="37"/>
  <c r="K1834" i="37"/>
  <c r="K1833" i="37"/>
  <c r="K1832" i="37"/>
  <c r="M1832" i="37" s="1"/>
  <c r="K1831" i="37"/>
  <c r="M1831" i="37" s="1"/>
  <c r="K1830" i="37"/>
  <c r="K1829" i="37"/>
  <c r="K1828" i="37"/>
  <c r="K1827" i="37"/>
  <c r="K1826" i="37"/>
  <c r="K1825" i="37"/>
  <c r="K1824" i="37"/>
  <c r="K1823" i="37"/>
  <c r="K1822" i="37"/>
  <c r="K1821" i="37"/>
  <c r="K1820" i="37"/>
  <c r="M1820" i="37" s="1"/>
  <c r="K1819" i="37"/>
  <c r="M1819" i="37" s="1"/>
  <c r="K1818" i="37"/>
  <c r="K1817" i="37"/>
  <c r="K1816" i="37"/>
  <c r="K1815" i="37"/>
  <c r="K1814" i="37"/>
  <c r="K1813" i="37"/>
  <c r="K1812" i="37"/>
  <c r="K1811" i="37"/>
  <c r="K1810" i="37"/>
  <c r="K1809" i="37"/>
  <c r="K1808" i="37"/>
  <c r="M1808" i="37" s="1"/>
  <c r="K1807" i="37"/>
  <c r="M1807" i="37" s="1"/>
  <c r="K1806" i="37"/>
  <c r="K1805" i="37"/>
  <c r="K1804" i="37"/>
  <c r="K1803" i="37"/>
  <c r="K1802" i="37"/>
  <c r="K1801" i="37"/>
  <c r="K1800" i="37"/>
  <c r="K1799" i="37"/>
  <c r="K1798" i="37"/>
  <c r="K1797" i="37"/>
  <c r="K1796" i="37"/>
  <c r="M1796" i="37" s="1"/>
  <c r="K1795" i="37"/>
  <c r="M1795" i="37" s="1"/>
  <c r="K1794" i="37"/>
  <c r="K1793" i="37"/>
  <c r="K1792" i="37"/>
  <c r="K1791" i="37"/>
  <c r="K1790" i="37"/>
  <c r="K1789" i="37"/>
  <c r="K1788" i="37"/>
  <c r="K1787" i="37"/>
  <c r="K1786" i="37"/>
  <c r="K1785" i="37"/>
  <c r="K1784" i="37"/>
  <c r="M1784" i="37" s="1"/>
  <c r="K1783" i="37"/>
  <c r="K1782" i="37"/>
  <c r="K1781" i="37"/>
  <c r="K1780" i="37"/>
  <c r="K1779" i="37"/>
  <c r="K1778" i="37"/>
  <c r="K1777" i="37"/>
  <c r="K1776" i="37"/>
  <c r="K1775" i="37"/>
  <c r="K1774" i="37"/>
  <c r="K1773" i="37"/>
  <c r="K1772" i="37"/>
  <c r="M1772" i="37" s="1"/>
  <c r="K1771" i="37"/>
  <c r="K1770" i="37"/>
  <c r="K1769" i="37"/>
  <c r="K1768" i="37"/>
  <c r="K1767" i="37"/>
  <c r="K1766" i="37"/>
  <c r="K1765" i="37"/>
  <c r="K1764" i="37"/>
  <c r="K1763" i="37"/>
  <c r="K1762" i="37"/>
  <c r="K1761" i="37"/>
  <c r="K1760" i="37"/>
  <c r="M1760" i="37" s="1"/>
  <c r="K1759" i="37"/>
  <c r="K1758" i="37"/>
  <c r="K1757" i="37"/>
  <c r="K1756" i="37"/>
  <c r="K1755" i="37"/>
  <c r="K1754" i="37"/>
  <c r="K1753" i="37"/>
  <c r="K1752" i="37"/>
  <c r="K1751" i="37"/>
  <c r="K1750" i="37"/>
  <c r="K1749" i="37"/>
  <c r="K1748" i="37"/>
  <c r="M1748" i="37" s="1"/>
  <c r="K1747" i="37"/>
  <c r="K1746" i="37"/>
  <c r="K1745" i="37"/>
  <c r="K1744" i="37"/>
  <c r="K1743" i="37"/>
  <c r="K1742" i="37"/>
  <c r="K1741" i="37"/>
  <c r="K1740" i="37"/>
  <c r="K1739" i="37"/>
  <c r="K1738" i="37"/>
  <c r="K1737" i="37"/>
  <c r="K1736" i="37"/>
  <c r="M1736" i="37" s="1"/>
  <c r="K1735" i="37"/>
  <c r="K1734" i="37"/>
  <c r="K1733" i="37"/>
  <c r="K1732" i="37"/>
  <c r="K1731" i="37"/>
  <c r="K1730" i="37"/>
  <c r="K1729" i="37"/>
  <c r="K1728" i="37"/>
  <c r="K1727" i="37"/>
  <c r="K1726" i="37"/>
  <c r="K1725" i="37"/>
  <c r="K1724" i="37"/>
  <c r="M1724" i="37" s="1"/>
  <c r="K1723" i="37"/>
  <c r="K1722" i="37"/>
  <c r="K1721" i="37"/>
  <c r="K1720" i="37"/>
  <c r="K1719" i="37"/>
  <c r="K1718" i="37"/>
  <c r="K1717" i="37"/>
  <c r="K1716" i="37"/>
  <c r="K1715" i="37"/>
  <c r="K1714" i="37"/>
  <c r="K1713" i="37"/>
  <c r="K1712" i="37"/>
  <c r="M1712" i="37" s="1"/>
  <c r="K1711" i="37"/>
  <c r="K1710" i="37"/>
  <c r="K1709" i="37"/>
  <c r="K1708" i="37"/>
  <c r="K1707" i="37"/>
  <c r="K1706" i="37"/>
  <c r="K1705" i="37"/>
  <c r="K1704" i="37"/>
  <c r="K1703" i="37"/>
  <c r="K1702" i="37"/>
  <c r="K1701" i="37"/>
  <c r="K1700" i="37"/>
  <c r="M1700" i="37" s="1"/>
  <c r="K1699" i="37"/>
  <c r="K1698" i="37"/>
  <c r="K1697" i="37"/>
  <c r="K1696" i="37"/>
  <c r="K1695" i="37"/>
  <c r="K1694" i="37"/>
  <c r="K1693" i="37"/>
  <c r="K1692" i="37"/>
  <c r="K1691" i="37"/>
  <c r="K1690" i="37"/>
  <c r="K1689" i="37"/>
  <c r="K1688" i="37"/>
  <c r="M1688" i="37" s="1"/>
  <c r="K1687" i="37"/>
  <c r="K1686" i="37"/>
  <c r="K1685" i="37"/>
  <c r="K1684" i="37"/>
  <c r="K1683" i="37"/>
  <c r="K1682" i="37"/>
  <c r="K1681" i="37"/>
  <c r="K1680" i="37"/>
  <c r="K1679" i="37"/>
  <c r="K1678" i="37"/>
  <c r="K1677" i="37"/>
  <c r="K1676" i="37"/>
  <c r="M1676" i="37" s="1"/>
  <c r="K1675" i="37"/>
  <c r="K1674" i="37"/>
  <c r="K1673" i="37"/>
  <c r="K1672" i="37"/>
  <c r="K1671" i="37"/>
  <c r="K1670" i="37"/>
  <c r="K1669" i="37"/>
  <c r="K1668" i="37"/>
  <c r="M1668" i="37" s="1"/>
  <c r="K1667" i="37"/>
  <c r="K1666" i="37"/>
  <c r="K1665" i="37"/>
  <c r="K1664" i="37"/>
  <c r="M1664" i="37" s="1"/>
  <c r="K1663" i="37"/>
  <c r="K1662" i="37"/>
  <c r="K1661" i="37"/>
  <c r="K1660" i="37"/>
  <c r="K1659" i="37"/>
  <c r="K1658" i="37"/>
  <c r="K1657" i="37"/>
  <c r="K1656" i="37"/>
  <c r="M1656" i="37" s="1"/>
  <c r="K1655" i="37"/>
  <c r="K1654" i="37"/>
  <c r="K1653" i="37"/>
  <c r="K1652" i="37"/>
  <c r="M1652" i="37" s="1"/>
  <c r="K1651" i="37"/>
  <c r="K1650" i="37"/>
  <c r="K1649" i="37"/>
  <c r="K1648" i="37"/>
  <c r="K1647" i="37"/>
  <c r="K1646" i="37"/>
  <c r="K1645" i="37"/>
  <c r="K1644" i="37"/>
  <c r="M1644" i="37" s="1"/>
  <c r="K1643" i="37"/>
  <c r="K1642" i="37"/>
  <c r="K1641" i="37"/>
  <c r="K1640" i="37"/>
  <c r="M1640" i="37" s="1"/>
  <c r="K1639" i="37"/>
  <c r="M1639" i="37" s="1"/>
  <c r="K1638" i="37"/>
  <c r="M1638" i="37" s="1"/>
  <c r="K1637" i="37"/>
  <c r="K1636" i="37"/>
  <c r="M1636" i="37" s="1"/>
  <c r="K1635" i="37"/>
  <c r="K1634" i="37"/>
  <c r="K1633" i="37"/>
  <c r="K1632" i="37"/>
  <c r="K1631" i="37"/>
  <c r="K1630" i="37"/>
  <c r="K1629" i="37"/>
  <c r="K1628" i="37"/>
  <c r="M1628" i="37" s="1"/>
  <c r="K1627" i="37"/>
  <c r="M1627" i="37" s="1"/>
  <c r="K1626" i="37"/>
  <c r="K1625" i="37"/>
  <c r="K1624" i="37"/>
  <c r="M1624" i="37" s="1"/>
  <c r="K1623" i="37"/>
  <c r="K1622" i="37"/>
  <c r="K1621" i="37"/>
  <c r="K1620" i="37"/>
  <c r="K1619" i="37"/>
  <c r="K1618" i="37"/>
  <c r="K1617" i="37"/>
  <c r="K1616" i="37"/>
  <c r="M1616" i="37" s="1"/>
  <c r="K1615" i="37"/>
  <c r="M1615" i="37" s="1"/>
  <c r="K1614" i="37"/>
  <c r="K1613" i="37"/>
  <c r="K1612" i="37"/>
  <c r="M1612" i="37" s="1"/>
  <c r="K1611" i="37"/>
  <c r="K1610" i="37"/>
  <c r="K1609" i="37"/>
  <c r="K1608" i="37"/>
  <c r="K1607" i="37"/>
  <c r="K1606" i="37"/>
  <c r="K1605" i="37"/>
  <c r="K1604" i="37"/>
  <c r="M1604" i="37" s="1"/>
  <c r="K1603" i="37"/>
  <c r="M1603" i="37" s="1"/>
  <c r="K1602" i="37"/>
  <c r="K1601" i="37"/>
  <c r="K1600" i="37"/>
  <c r="M1600" i="37" s="1"/>
  <c r="K1599" i="37"/>
  <c r="K1598" i="37"/>
  <c r="K1597" i="37"/>
  <c r="K1596" i="37"/>
  <c r="K1595" i="37"/>
  <c r="K1594" i="37"/>
  <c r="K1593" i="37"/>
  <c r="K1592" i="37"/>
  <c r="M1592" i="37" s="1"/>
  <c r="K1591" i="37"/>
  <c r="M1591" i="37" s="1"/>
  <c r="K1590" i="37"/>
  <c r="K1589" i="37"/>
  <c r="K1588" i="37"/>
  <c r="M1588" i="37" s="1"/>
  <c r="K1587" i="37"/>
  <c r="K1586" i="37"/>
  <c r="K1585" i="37"/>
  <c r="K1584" i="37"/>
  <c r="K1583" i="37"/>
  <c r="K1582" i="37"/>
  <c r="K1581" i="37"/>
  <c r="K1580" i="37"/>
  <c r="M1580" i="37" s="1"/>
  <c r="K1579" i="37"/>
  <c r="K1578" i="37"/>
  <c r="K1577" i="37"/>
  <c r="K1576" i="37"/>
  <c r="K1575" i="37"/>
  <c r="K1574" i="37"/>
  <c r="K1573" i="37"/>
  <c r="K1572" i="37"/>
  <c r="K1571" i="37"/>
  <c r="K1570" i="37"/>
  <c r="K1569" i="37"/>
  <c r="K1568" i="37"/>
  <c r="M1568" i="37" s="1"/>
  <c r="K1567" i="37"/>
  <c r="K1566" i="37"/>
  <c r="K1565" i="37"/>
  <c r="K1564" i="37"/>
  <c r="K1563" i="37"/>
  <c r="K1562" i="37"/>
  <c r="K1561" i="37"/>
  <c r="K1560" i="37"/>
  <c r="K1559" i="37"/>
  <c r="K1558" i="37"/>
  <c r="K1557" i="37"/>
  <c r="K1556" i="37"/>
  <c r="M1556" i="37" s="1"/>
  <c r="K1555" i="37"/>
  <c r="K1554" i="37"/>
  <c r="K1553" i="37"/>
  <c r="K1552" i="37"/>
  <c r="K1551" i="37"/>
  <c r="K1550" i="37"/>
  <c r="K1549" i="37"/>
  <c r="K1548" i="37"/>
  <c r="K1547" i="37"/>
  <c r="K1546" i="37"/>
  <c r="K1545" i="37"/>
  <c r="K1544" i="37"/>
  <c r="M1544" i="37" s="1"/>
  <c r="K1543" i="37"/>
  <c r="K1542" i="37"/>
  <c r="K1541" i="37"/>
  <c r="K1540" i="37"/>
  <c r="K1539" i="37"/>
  <c r="K1538" i="37"/>
  <c r="K1537" i="37"/>
  <c r="K1536" i="37"/>
  <c r="K1535" i="37"/>
  <c r="K1534" i="37"/>
  <c r="K1533" i="37"/>
  <c r="K1532" i="37"/>
  <c r="M1532" i="37" s="1"/>
  <c r="K1531" i="37"/>
  <c r="K1530" i="37"/>
  <c r="K1529" i="37"/>
  <c r="K1528" i="37"/>
  <c r="K1527" i="37"/>
  <c r="K1526" i="37"/>
  <c r="K1525" i="37"/>
  <c r="K1524" i="37"/>
  <c r="K1523" i="37"/>
  <c r="K1522" i="37"/>
  <c r="K1521" i="37"/>
  <c r="K1520" i="37"/>
  <c r="M1520" i="37" s="1"/>
  <c r="K1519" i="37"/>
  <c r="K1518" i="37"/>
  <c r="K1517" i="37"/>
  <c r="K1516" i="37"/>
  <c r="K1515" i="37"/>
  <c r="K1514" i="37"/>
  <c r="K1513" i="37"/>
  <c r="K1512" i="37"/>
  <c r="K1511" i="37"/>
  <c r="K1510" i="37"/>
  <c r="K1509" i="37"/>
  <c r="K1508" i="37"/>
  <c r="M1508" i="37" s="1"/>
  <c r="K1507" i="37"/>
  <c r="K1506" i="37"/>
  <c r="K1505" i="37"/>
  <c r="K1504" i="37"/>
  <c r="K1503" i="37"/>
  <c r="K1502" i="37"/>
  <c r="K1501" i="37"/>
  <c r="K1500" i="37"/>
  <c r="K1499" i="37"/>
  <c r="K1498" i="37"/>
  <c r="K1497" i="37"/>
  <c r="K1496" i="37"/>
  <c r="M1496" i="37" s="1"/>
  <c r="K1495" i="37"/>
  <c r="K1494" i="37"/>
  <c r="K1493" i="37"/>
  <c r="K1492" i="37"/>
  <c r="K1491" i="37"/>
  <c r="K1490" i="37"/>
  <c r="K1489" i="37"/>
  <c r="K1488" i="37"/>
  <c r="K1487" i="37"/>
  <c r="K1486" i="37"/>
  <c r="K1485" i="37"/>
  <c r="K1484" i="37"/>
  <c r="M1484" i="37" s="1"/>
  <c r="K1483" i="37"/>
  <c r="K1482" i="37"/>
  <c r="K1481" i="37"/>
  <c r="K1480" i="37"/>
  <c r="K1479" i="37"/>
  <c r="K1478" i="37"/>
  <c r="K1477" i="37"/>
  <c r="K1476" i="37"/>
  <c r="K1475" i="37"/>
  <c r="K1474" i="37"/>
  <c r="K1473" i="37"/>
  <c r="K1472" i="37"/>
  <c r="M1472" i="37" s="1"/>
  <c r="K1471" i="37"/>
  <c r="K1470" i="37"/>
  <c r="K1469" i="37"/>
  <c r="K1468" i="37"/>
  <c r="K1467" i="37"/>
  <c r="K1466" i="37"/>
  <c r="K1465" i="37"/>
  <c r="K1464" i="37"/>
  <c r="K1463" i="37"/>
  <c r="K1462" i="37"/>
  <c r="K1461" i="37"/>
  <c r="K1460" i="37"/>
  <c r="M1460" i="37" s="1"/>
  <c r="K1459" i="37"/>
  <c r="K1458" i="37"/>
  <c r="K1457" i="37"/>
  <c r="K1456" i="37"/>
  <c r="K1455" i="37"/>
  <c r="K1454" i="37"/>
  <c r="K1453" i="37"/>
  <c r="K1452" i="37"/>
  <c r="K1451" i="37"/>
  <c r="K1450" i="37"/>
  <c r="K1449" i="37"/>
  <c r="K1448" i="37"/>
  <c r="M1448" i="37" s="1"/>
  <c r="K1447" i="37"/>
  <c r="K1446" i="37"/>
  <c r="K1445" i="37"/>
  <c r="K1444" i="37"/>
  <c r="K1443" i="37"/>
  <c r="K1442" i="37"/>
  <c r="K1441" i="37"/>
  <c r="K1440" i="37"/>
  <c r="K1439" i="37"/>
  <c r="K1438" i="37"/>
  <c r="K1437" i="37"/>
  <c r="K1436" i="37"/>
  <c r="M1436" i="37" s="1"/>
  <c r="K1435" i="37"/>
  <c r="K1434" i="37"/>
  <c r="K1433" i="37"/>
  <c r="K1432" i="37"/>
  <c r="K1431" i="37"/>
  <c r="K1430" i="37"/>
  <c r="K1429" i="37"/>
  <c r="K1428" i="37"/>
  <c r="K1427" i="37"/>
  <c r="K1426" i="37"/>
  <c r="K1425" i="37"/>
  <c r="K1424" i="37"/>
  <c r="M1424" i="37" s="1"/>
  <c r="K1423" i="37"/>
  <c r="K1422" i="37"/>
  <c r="K1421" i="37"/>
  <c r="K1420" i="37"/>
  <c r="K1419" i="37"/>
  <c r="K1418" i="37"/>
  <c r="K1417" i="37"/>
  <c r="K1416" i="37"/>
  <c r="K1415" i="37"/>
  <c r="K1414" i="37"/>
  <c r="K1413" i="37"/>
  <c r="K1412" i="37"/>
  <c r="M1412" i="37" s="1"/>
  <c r="K1411" i="37"/>
  <c r="K1410" i="37"/>
  <c r="K1409" i="37"/>
  <c r="K1408" i="37"/>
  <c r="K1407" i="37"/>
  <c r="K1406" i="37"/>
  <c r="K1405" i="37"/>
  <c r="K1404" i="37"/>
  <c r="K1403" i="37"/>
  <c r="K1402" i="37"/>
  <c r="K1401" i="37"/>
  <c r="K1400" i="37"/>
  <c r="M1400" i="37" s="1"/>
  <c r="K1399" i="37"/>
  <c r="K1398" i="37"/>
  <c r="K1397" i="37"/>
  <c r="K1396" i="37"/>
  <c r="K1395" i="37"/>
  <c r="K1394" i="37"/>
  <c r="K1393" i="37"/>
  <c r="K1392" i="37"/>
  <c r="K1391" i="37"/>
  <c r="K1390" i="37"/>
  <c r="K1389" i="37"/>
  <c r="K1388" i="37"/>
  <c r="M1388" i="37" s="1"/>
  <c r="K1387" i="37"/>
  <c r="K1386" i="37"/>
  <c r="K1385" i="37"/>
  <c r="K1384" i="37"/>
  <c r="K1383" i="37"/>
  <c r="K1382" i="37"/>
  <c r="K1381" i="37"/>
  <c r="K1380" i="37"/>
  <c r="K1379" i="37"/>
  <c r="K1378" i="37"/>
  <c r="K1377" i="37"/>
  <c r="K1376" i="37"/>
  <c r="M1376" i="37" s="1"/>
  <c r="K1375" i="37"/>
  <c r="K1374" i="37"/>
  <c r="K1373" i="37"/>
  <c r="K1372" i="37"/>
  <c r="K1371" i="37"/>
  <c r="K1370" i="37"/>
  <c r="K1369" i="37"/>
  <c r="K1368" i="37"/>
  <c r="K1367" i="37"/>
  <c r="K1366" i="37"/>
  <c r="K1365" i="37"/>
  <c r="K1364" i="37"/>
  <c r="M1364" i="37" s="1"/>
  <c r="K1363" i="37"/>
  <c r="K1362" i="37"/>
  <c r="K1361" i="37"/>
  <c r="K1360" i="37"/>
  <c r="K1359" i="37"/>
  <c r="K1358" i="37"/>
  <c r="K1357" i="37"/>
  <c r="K1356" i="37"/>
  <c r="K1355" i="37"/>
  <c r="K1354" i="37"/>
  <c r="K1353" i="37"/>
  <c r="K1352" i="37"/>
  <c r="M1352" i="37" s="1"/>
  <c r="K1351" i="37"/>
  <c r="K1350" i="37"/>
  <c r="K1349" i="37"/>
  <c r="K1348" i="37"/>
  <c r="K1347" i="37"/>
  <c r="K1346" i="37"/>
  <c r="K1345" i="37"/>
  <c r="K1344" i="37"/>
  <c r="K1343" i="37"/>
  <c r="K1342" i="37"/>
  <c r="K1341" i="37"/>
  <c r="K1340" i="37"/>
  <c r="M1340" i="37" s="1"/>
  <c r="K1339" i="37"/>
  <c r="K1338" i="37"/>
  <c r="K1337" i="37"/>
  <c r="K1336" i="37"/>
  <c r="K1335" i="37"/>
  <c r="K1334" i="37"/>
  <c r="K1333" i="37"/>
  <c r="K1332" i="37"/>
  <c r="K1331" i="37"/>
  <c r="K1330" i="37"/>
  <c r="K1329" i="37"/>
  <c r="K1328" i="37"/>
  <c r="M1328" i="37" s="1"/>
  <c r="K1327" i="37"/>
  <c r="K1326" i="37"/>
  <c r="K1325" i="37"/>
  <c r="K1324" i="37"/>
  <c r="K1323" i="37"/>
  <c r="K1322" i="37"/>
  <c r="K1321" i="37"/>
  <c r="K1320" i="37"/>
  <c r="K1319" i="37"/>
  <c r="K1318" i="37"/>
  <c r="K1317" i="37"/>
  <c r="K1316" i="37"/>
  <c r="M1316" i="37" s="1"/>
  <c r="K1315" i="37"/>
  <c r="K1314" i="37"/>
  <c r="K1313" i="37"/>
  <c r="K1312" i="37"/>
  <c r="K1311" i="37"/>
  <c r="K1310" i="37"/>
  <c r="K1309" i="37"/>
  <c r="K1308" i="37"/>
  <c r="K1307" i="37"/>
  <c r="K1306" i="37"/>
  <c r="K1305" i="37"/>
  <c r="K1304" i="37"/>
  <c r="M1304" i="37" s="1"/>
  <c r="K1303" i="37"/>
  <c r="K1302" i="37"/>
  <c r="K1301" i="37"/>
  <c r="K1300" i="37"/>
  <c r="K1299" i="37"/>
  <c r="K1298" i="37"/>
  <c r="K1297" i="37"/>
  <c r="K1296" i="37"/>
  <c r="K1295" i="37"/>
  <c r="K1294" i="37"/>
  <c r="K1293" i="37"/>
  <c r="K1292" i="37"/>
  <c r="M1292" i="37" s="1"/>
  <c r="K1291" i="37"/>
  <c r="K1290" i="37"/>
  <c r="K1289" i="37"/>
  <c r="K1288" i="37"/>
  <c r="K1287" i="37"/>
  <c r="K1286" i="37"/>
  <c r="K1285" i="37"/>
  <c r="K1284" i="37"/>
  <c r="K1283" i="37"/>
  <c r="K1282" i="37"/>
  <c r="K1281" i="37"/>
  <c r="K1280" i="37"/>
  <c r="M1280" i="37" s="1"/>
  <c r="K1279" i="37"/>
  <c r="K1278" i="37"/>
  <c r="K1277" i="37"/>
  <c r="K1276" i="37"/>
  <c r="K1275" i="37"/>
  <c r="K1274" i="37"/>
  <c r="K1273" i="37"/>
  <c r="K1272" i="37"/>
  <c r="K1271" i="37"/>
  <c r="K1270" i="37"/>
  <c r="K1269" i="37"/>
  <c r="K1268" i="37"/>
  <c r="M1268" i="37" s="1"/>
  <c r="K1267" i="37"/>
  <c r="K1266" i="37"/>
  <c r="K1265" i="37"/>
  <c r="K1264" i="37"/>
  <c r="M1264" i="37" s="1"/>
  <c r="K1263" i="37"/>
  <c r="K1262" i="37"/>
  <c r="K1261" i="37"/>
  <c r="K1260" i="37"/>
  <c r="K1259" i="37"/>
  <c r="M1259" i="37" s="1"/>
  <c r="K1258" i="37"/>
  <c r="K1257" i="37"/>
  <c r="K1256" i="37"/>
  <c r="M1256" i="37" s="1"/>
  <c r="K1255" i="37"/>
  <c r="K1254" i="37"/>
  <c r="K1253" i="37"/>
  <c r="K1252" i="37"/>
  <c r="M1252" i="37" s="1"/>
  <c r="K1251" i="37"/>
  <c r="K1250" i="37"/>
  <c r="K1249" i="37"/>
  <c r="K1248" i="37"/>
  <c r="K1247" i="37"/>
  <c r="M1247" i="37" s="1"/>
  <c r="K1246" i="37"/>
  <c r="K1245" i="37"/>
  <c r="K1244" i="37"/>
  <c r="M1244" i="37" s="1"/>
  <c r="K1243" i="37"/>
  <c r="K1242" i="37"/>
  <c r="K1241" i="37"/>
  <c r="K1240" i="37"/>
  <c r="M1240" i="37" s="1"/>
  <c r="K1239" i="37"/>
  <c r="K1238" i="37"/>
  <c r="K1237" i="37"/>
  <c r="K1236" i="37"/>
  <c r="K1235" i="37"/>
  <c r="M1235" i="37" s="1"/>
  <c r="K1234" i="37"/>
  <c r="K1233" i="37"/>
  <c r="K1232" i="37"/>
  <c r="M1232" i="37" s="1"/>
  <c r="K1231" i="37"/>
  <c r="K1230" i="37"/>
  <c r="K1229" i="37"/>
  <c r="K1228" i="37"/>
  <c r="M1228" i="37" s="1"/>
  <c r="K1227" i="37"/>
  <c r="K1226" i="37"/>
  <c r="K1225" i="37"/>
  <c r="K1224" i="37"/>
  <c r="K1223" i="37"/>
  <c r="M1223" i="37" s="1"/>
  <c r="K1222" i="37"/>
  <c r="K1221" i="37"/>
  <c r="K1220" i="37"/>
  <c r="M1220" i="37" s="1"/>
  <c r="K1219" i="37"/>
  <c r="K1218" i="37"/>
  <c r="K1217" i="37"/>
  <c r="K1216" i="37"/>
  <c r="K1215" i="37"/>
  <c r="K1214" i="37"/>
  <c r="K1213" i="37"/>
  <c r="K1212" i="37"/>
  <c r="K1211" i="37"/>
  <c r="K1210" i="37"/>
  <c r="K1209" i="37"/>
  <c r="K1208" i="37"/>
  <c r="M1208" i="37" s="1"/>
  <c r="K1207" i="37"/>
  <c r="K1206" i="37"/>
  <c r="K1205" i="37"/>
  <c r="K1204" i="37"/>
  <c r="K1203" i="37"/>
  <c r="K1202" i="37"/>
  <c r="K1201" i="37"/>
  <c r="K1200" i="37"/>
  <c r="K1199" i="37"/>
  <c r="K1198" i="37"/>
  <c r="K1197" i="37"/>
  <c r="K1196" i="37"/>
  <c r="M1196" i="37" s="1"/>
  <c r="K1195" i="37"/>
  <c r="K1194" i="37"/>
  <c r="K1193" i="37"/>
  <c r="K1192" i="37"/>
  <c r="K1191" i="37"/>
  <c r="K1190" i="37"/>
  <c r="K1189" i="37"/>
  <c r="K1188" i="37"/>
  <c r="K1187" i="37"/>
  <c r="K1186" i="37"/>
  <c r="K1185" i="37"/>
  <c r="K1184" i="37"/>
  <c r="M1184" i="37" s="1"/>
  <c r="K1183" i="37"/>
  <c r="K1182" i="37"/>
  <c r="K1181" i="37"/>
  <c r="K1180" i="37"/>
  <c r="K1179" i="37"/>
  <c r="K1178" i="37"/>
  <c r="K1177" i="37"/>
  <c r="K1176" i="37"/>
  <c r="K1175" i="37"/>
  <c r="K1174" i="37"/>
  <c r="K1173" i="37"/>
  <c r="K1172" i="37"/>
  <c r="M1172" i="37" s="1"/>
  <c r="K1171" i="37"/>
  <c r="K1170" i="37"/>
  <c r="K1169" i="37"/>
  <c r="K1168" i="37"/>
  <c r="K1167" i="37"/>
  <c r="K1166" i="37"/>
  <c r="K1165" i="37"/>
  <c r="K1164" i="37"/>
  <c r="K1163" i="37"/>
  <c r="K1162" i="37"/>
  <c r="K1161" i="37"/>
  <c r="K1160" i="37"/>
  <c r="M1160" i="37" s="1"/>
  <c r="K1159" i="37"/>
  <c r="K1158" i="37"/>
  <c r="K1157" i="37"/>
  <c r="K1156" i="37"/>
  <c r="K1155" i="37"/>
  <c r="K1154" i="37"/>
  <c r="K1153" i="37"/>
  <c r="K1152" i="37"/>
  <c r="K1151" i="37"/>
  <c r="K1150" i="37"/>
  <c r="K1149" i="37"/>
  <c r="K1148" i="37"/>
  <c r="M1148" i="37" s="1"/>
  <c r="K1147" i="37"/>
  <c r="K1146" i="37"/>
  <c r="K1145" i="37"/>
  <c r="K1144" i="37"/>
  <c r="K1143" i="37"/>
  <c r="K1142" i="37"/>
  <c r="K1141" i="37"/>
  <c r="K1140" i="37"/>
  <c r="K1139" i="37"/>
  <c r="K1138" i="37"/>
  <c r="K1137" i="37"/>
  <c r="K1136" i="37"/>
  <c r="M1136" i="37" s="1"/>
  <c r="K1135" i="37"/>
  <c r="K1134" i="37"/>
  <c r="K1133" i="37"/>
  <c r="K1132" i="37"/>
  <c r="K1131" i="37"/>
  <c r="K1130" i="37"/>
  <c r="K1129" i="37"/>
  <c r="K1128" i="37"/>
  <c r="K1127" i="37"/>
  <c r="K1126" i="37"/>
  <c r="K1125" i="37"/>
  <c r="K1124" i="37"/>
  <c r="M1124" i="37" s="1"/>
  <c r="K1123" i="37"/>
  <c r="K1122" i="37"/>
  <c r="K1121" i="37"/>
  <c r="K1120" i="37"/>
  <c r="K1119" i="37"/>
  <c r="K1118" i="37"/>
  <c r="K1117" i="37"/>
  <c r="K1116" i="37"/>
  <c r="K1115" i="37"/>
  <c r="K1114" i="37"/>
  <c r="M2244" i="37" l="1"/>
  <c r="M2304" i="37"/>
  <c r="M2264" i="37"/>
  <c r="M2272" i="37"/>
  <c r="M2280" i="37"/>
  <c r="M2315" i="37"/>
  <c r="M2247" i="37"/>
  <c r="M2291" i="37"/>
  <c r="M2308" i="37"/>
  <c r="M2300" i="37"/>
  <c r="M2292" i="37"/>
  <c r="M2208" i="37"/>
  <c r="M2224" i="37"/>
  <c r="M2311" i="37"/>
  <c r="M2209" i="37"/>
  <c r="M2287" i="37"/>
  <c r="M2295" i="37"/>
  <c r="M2312" i="37"/>
  <c r="M2236" i="37"/>
  <c r="M2255" i="37"/>
  <c r="M2220" i="37"/>
  <c r="M2213" i="37"/>
  <c r="M2216" i="37"/>
  <c r="M2243" i="37"/>
  <c r="M2252" i="37"/>
  <c r="L9" i="41" a="1"/>
  <c r="L9" i="41" s="1"/>
  <c r="M9" i="41" a="1"/>
  <c r="M9" i="41" s="1"/>
  <c r="N10" i="41"/>
  <c r="M1617" i="37"/>
  <c r="M1845" i="37"/>
  <c r="M1857" i="37"/>
  <c r="M1869" i="37"/>
  <c r="M1881" i="37"/>
  <c r="M1893" i="37"/>
  <c r="M1905" i="37"/>
  <c r="M1917" i="37"/>
  <c r="M1929" i="37"/>
  <c r="M1941" i="37"/>
  <c r="M1953" i="37"/>
  <c r="M1965" i="37"/>
  <c r="M1977" i="37"/>
  <c r="M1989" i="37"/>
  <c r="M2001" i="37"/>
  <c r="M2013" i="37"/>
  <c r="M2025" i="37"/>
  <c r="M2037" i="37"/>
  <c r="M2049" i="37"/>
  <c r="M2061" i="37"/>
  <c r="M2073" i="37"/>
  <c r="M1611" i="37"/>
  <c r="M1623" i="37"/>
  <c r="M1635" i="37"/>
  <c r="M1863" i="37"/>
  <c r="M1875" i="37"/>
  <c r="M1887" i="37"/>
  <c r="M1899" i="37"/>
  <c r="M1911" i="37"/>
  <c r="M1923" i="37"/>
  <c r="M1935" i="37"/>
  <c r="M1947" i="37"/>
  <c r="M1959" i="37"/>
  <c r="M1971" i="37"/>
  <c r="M1983" i="37"/>
  <c r="M1995" i="37"/>
  <c r="M2007" i="37"/>
  <c r="M2019" i="37"/>
  <c r="M2031" i="37"/>
  <c r="M2043" i="37"/>
  <c r="M2055" i="37"/>
  <c r="M2067" i="37"/>
  <c r="M1586" i="37"/>
  <c r="M2018" i="37"/>
  <c r="M2030" i="37"/>
  <c r="M1610" i="37"/>
  <c r="M1226" i="37"/>
  <c r="M1622" i="37"/>
  <c r="M1598" i="37"/>
  <c r="L10" i="43" a="1"/>
  <c r="L10" i="43" s="1"/>
  <c r="L11" i="43" s="1" a="1"/>
  <c r="L11" i="43" s="1"/>
  <c r="M9" i="42" a="1"/>
  <c r="M9" i="42" s="1"/>
  <c r="N11" i="43"/>
  <c r="M9" i="43" a="1"/>
  <c r="M9" i="43" s="1"/>
  <c r="N10" i="42"/>
  <c r="L12" i="42" a="1"/>
  <c r="L12" i="42" s="1"/>
  <c r="S276" i="40"/>
  <c r="S269" i="40"/>
  <c r="S277" i="40" s="1"/>
  <c r="R269" i="40"/>
  <c r="R277" i="40" s="1"/>
  <c r="R276" i="40"/>
  <c r="P269" i="40"/>
  <c r="P277" i="40" s="1"/>
  <c r="P276" i="40"/>
  <c r="T276" i="40"/>
  <c r="T269" i="40"/>
  <c r="T277" i="40" s="1"/>
  <c r="J276" i="40"/>
  <c r="J269" i="40"/>
  <c r="J277" i="40" s="1"/>
  <c r="N269" i="40"/>
  <c r="N277" i="40" s="1"/>
  <c r="N276" i="40"/>
  <c r="O269" i="40"/>
  <c r="O277" i="40" s="1"/>
  <c r="O276" i="40"/>
  <c r="M269" i="40"/>
  <c r="M277" i="40" s="1"/>
  <c r="M276" i="40"/>
  <c r="K276" i="40"/>
  <c r="K269" i="40"/>
  <c r="K277" i="40" s="1"/>
  <c r="V276" i="40"/>
  <c r="V269" i="40"/>
  <c r="V277" i="40" s="1"/>
  <c r="Q269" i="40"/>
  <c r="Q277" i="40" s="1"/>
  <c r="Q276" i="40"/>
  <c r="L269" i="40"/>
  <c r="L277" i="40" s="1"/>
  <c r="L276" i="40"/>
  <c r="U276" i="40"/>
  <c r="U269" i="40"/>
  <c r="U277" i="40" s="1"/>
  <c r="M1798" i="37"/>
  <c r="M1119" i="37"/>
  <c r="M1431" i="37"/>
  <c r="M1443" i="37"/>
  <c r="M1647" i="37"/>
  <c r="M1671" i="37"/>
  <c r="M1683" i="37"/>
  <c r="M1707" i="37"/>
  <c r="M1719" i="37"/>
  <c r="M1743" i="37"/>
  <c r="M1120" i="37"/>
  <c r="M1132" i="37"/>
  <c r="M1144" i="37"/>
  <c r="M1156" i="37"/>
  <c r="M1168" i="37"/>
  <c r="M1180" i="37"/>
  <c r="M1192" i="37"/>
  <c r="M1204" i="37"/>
  <c r="M1216" i="37"/>
  <c r="M1276" i="37"/>
  <c r="M1288" i="37"/>
  <c r="M1300" i="37"/>
  <c r="M1312" i="37"/>
  <c r="M1324" i="37"/>
  <c r="M1336" i="37"/>
  <c r="M1348" i="37"/>
  <c r="M1360" i="37"/>
  <c r="M1372" i="37"/>
  <c r="M1384" i="37"/>
  <c r="M1396" i="37"/>
  <c r="M1408" i="37"/>
  <c r="M1420" i="37"/>
  <c r="M1432" i="37"/>
  <c r="M1444" i="37"/>
  <c r="M1456" i="37"/>
  <c r="M1468" i="37"/>
  <c r="M1480" i="37"/>
  <c r="M1492" i="37"/>
  <c r="M1504" i="37"/>
  <c r="M1516" i="37"/>
  <c r="M1528" i="37"/>
  <c r="M1540" i="37"/>
  <c r="M1552" i="37"/>
  <c r="M1564" i="37"/>
  <c r="M1576" i="37"/>
  <c r="M1648" i="37"/>
  <c r="M1660" i="37"/>
  <c r="M1672" i="37"/>
  <c r="M1684" i="37"/>
  <c r="M1696" i="37"/>
  <c r="M1708" i="37"/>
  <c r="M1720" i="37"/>
  <c r="M1732" i="37"/>
  <c r="M1744" i="37"/>
  <c r="M1756" i="37"/>
  <c r="M1768" i="37"/>
  <c r="M1780" i="37"/>
  <c r="M1792" i="37"/>
  <c r="M1804" i="37"/>
  <c r="M1816" i="37"/>
  <c r="M1828" i="37"/>
  <c r="M1840" i="37"/>
  <c r="M1178" i="37"/>
  <c r="M1190" i="37"/>
  <c r="M1202" i="37"/>
  <c r="M1214" i="37"/>
  <c r="M1574" i="37"/>
  <c r="M1419" i="37"/>
  <c r="M1659" i="37"/>
  <c r="M1695" i="37"/>
  <c r="M1731" i="37"/>
  <c r="M1755" i="37"/>
  <c r="M1767" i="37"/>
  <c r="M1779" i="37"/>
  <c r="M1791" i="37"/>
  <c r="M1803" i="37"/>
  <c r="M1815" i="37"/>
  <c r="M1827" i="37"/>
  <c r="M1839" i="37"/>
  <c r="M1851" i="37"/>
  <c r="M1115" i="37"/>
  <c r="M1127" i="37"/>
  <c r="M1139" i="37"/>
  <c r="M1151" i="37"/>
  <c r="M1163" i="37"/>
  <c r="M1175" i="37"/>
  <c r="M1187" i="37"/>
  <c r="M1199" i="37"/>
  <c r="M1211" i="37"/>
  <c r="M1271" i="37"/>
  <c r="M1283" i="37"/>
  <c r="M1295" i="37"/>
  <c r="M1378" i="37"/>
  <c r="M1390" i="37"/>
  <c r="M1402" i="37"/>
  <c r="M1774" i="37"/>
  <c r="M1786" i="37"/>
  <c r="M1650" i="37"/>
  <c r="M1674" i="37"/>
  <c r="M1183" i="37"/>
  <c r="M1207" i="37"/>
  <c r="M1447" i="37"/>
  <c r="M1459" i="37"/>
  <c r="M1471" i="37"/>
  <c r="M1483" i="37"/>
  <c r="M1495" i="37"/>
  <c r="M1507" i="37"/>
  <c r="M1519" i="37"/>
  <c r="M1531" i="37"/>
  <c r="M1543" i="37"/>
  <c r="M1555" i="37"/>
  <c r="M1567" i="37"/>
  <c r="M1579" i="37"/>
  <c r="M1651" i="37"/>
  <c r="M1663" i="37"/>
  <c r="M1675" i="37"/>
  <c r="M1687" i="37"/>
  <c r="M1699" i="37"/>
  <c r="M1711" i="37"/>
  <c r="M1723" i="37"/>
  <c r="M1735" i="37"/>
  <c r="M1747" i="37"/>
  <c r="M1759" i="37"/>
  <c r="M1771" i="37"/>
  <c r="M1783" i="37"/>
  <c r="M1122" i="37"/>
  <c r="M1662" i="37"/>
  <c r="M1171" i="37"/>
  <c r="M1195" i="37"/>
  <c r="M1219" i="37"/>
  <c r="M1435" i="37"/>
  <c r="M1422" i="37"/>
  <c r="M1434" i="37"/>
  <c r="M1446" i="37"/>
  <c r="M1614" i="37"/>
  <c r="M1626" i="37"/>
  <c r="M1686" i="37"/>
  <c r="M1698" i="37"/>
  <c r="M1710" i="37"/>
  <c r="M1722" i="37"/>
  <c r="M1734" i="37"/>
  <c r="M1746" i="37"/>
  <c r="M1758" i="37"/>
  <c r="M1770" i="37"/>
  <c r="M1782" i="37"/>
  <c r="M1794" i="37"/>
  <c r="M1806" i="37"/>
  <c r="M1818" i="37"/>
  <c r="M1830" i="37"/>
  <c r="M1842" i="37"/>
  <c r="M1854" i="37"/>
  <c r="M1866" i="37"/>
  <c r="M1307" i="37"/>
  <c r="M1319" i="37"/>
  <c r="M1331" i="37"/>
  <c r="M1343" i="37"/>
  <c r="M1355" i="37"/>
  <c r="M1715" i="37"/>
  <c r="M1727" i="37"/>
  <c r="M1739" i="37"/>
  <c r="M1751" i="37"/>
  <c r="M1763" i="37"/>
  <c r="M1669" i="37"/>
  <c r="M1657" i="37"/>
  <c r="M1430" i="37"/>
  <c r="M1442" i="37"/>
  <c r="M1454" i="37"/>
  <c r="M1466" i="37"/>
  <c r="M1478" i="37"/>
  <c r="M1490" i="37"/>
  <c r="M1502" i="37"/>
  <c r="M1514" i="37"/>
  <c r="M1526" i="37"/>
  <c r="M1538" i="37"/>
  <c r="M1550" i="37"/>
  <c r="M1562" i="37"/>
  <c r="M1634" i="37"/>
  <c r="M1646" i="37"/>
  <c r="M1658" i="37"/>
  <c r="M1670" i="37"/>
  <c r="M1682" i="37"/>
  <c r="M1694" i="37"/>
  <c r="M1706" i="37"/>
  <c r="M1718" i="37"/>
  <c r="M1730" i="37"/>
  <c r="M1742" i="37"/>
  <c r="M1754" i="37"/>
  <c r="M1766" i="37"/>
  <c r="M1778" i="37"/>
  <c r="M1790" i="37"/>
  <c r="M1802" i="37"/>
  <c r="M1645" i="37"/>
  <c r="M1125" i="37"/>
  <c r="M1449" i="37"/>
  <c r="M1629" i="37"/>
  <c r="M1665" i="37"/>
  <c r="M1701" i="37"/>
  <c r="M1749" i="37"/>
  <c r="M1797" i="37"/>
  <c r="M1821" i="37"/>
  <c r="M1413" i="37"/>
  <c r="M1437" i="37"/>
  <c r="M1653" i="37"/>
  <c r="M1689" i="37"/>
  <c r="M1725" i="37"/>
  <c r="M1761" i="37"/>
  <c r="M1773" i="37"/>
  <c r="M1809" i="37"/>
  <c r="M1425" i="37"/>
  <c r="M1641" i="37"/>
  <c r="M1677" i="37"/>
  <c r="M1713" i="37"/>
  <c r="M1737" i="37"/>
  <c r="M1785" i="37"/>
  <c r="M1833" i="37"/>
  <c r="M1285" i="37"/>
  <c r="M1297" i="37"/>
  <c r="M1309" i="37"/>
  <c r="M1130" i="37"/>
  <c r="M1238" i="37"/>
  <c r="M1370" i="37"/>
  <c r="M1166" i="37"/>
  <c r="M1286" i="37"/>
  <c r="M1406" i="37"/>
  <c r="M1298" i="37"/>
  <c r="M1382" i="37"/>
  <c r="M1154" i="37"/>
  <c r="M1274" i="37"/>
  <c r="M1334" i="37"/>
  <c r="M1418" i="37"/>
  <c r="M1142" i="37"/>
  <c r="M1250" i="37"/>
  <c r="M1322" i="37"/>
  <c r="M1394" i="37"/>
  <c r="M1118" i="37"/>
  <c r="M1262" i="37"/>
  <c r="M1310" i="37"/>
  <c r="M1346" i="37"/>
  <c r="M1358" i="37"/>
  <c r="M1123" i="37"/>
  <c r="M1135" i="37"/>
  <c r="M1147" i="37"/>
  <c r="M1159" i="37"/>
  <c r="M1231" i="37"/>
  <c r="M1243" i="37"/>
  <c r="M1255" i="37"/>
  <c r="M1267" i="37"/>
  <c r="M1279" i="37"/>
  <c r="M1291" i="37"/>
  <c r="M1303" i="37"/>
  <c r="M1315" i="37"/>
  <c r="M1327" i="37"/>
  <c r="M1339" i="37"/>
  <c r="M1351" i="37"/>
  <c r="M1363" i="37"/>
  <c r="M1375" i="37"/>
  <c r="M1387" i="37"/>
  <c r="M1399" i="37"/>
  <c r="M1411" i="37"/>
  <c r="M1423" i="37"/>
  <c r="M1367" i="37"/>
  <c r="M1379" i="37"/>
  <c r="M1391" i="37"/>
  <c r="M1403" i="37"/>
  <c r="M1415" i="37"/>
  <c r="M1427" i="37"/>
  <c r="M1439" i="37"/>
  <c r="M1451" i="37"/>
  <c r="M1463" i="37"/>
  <c r="M1475" i="37"/>
  <c r="M1487" i="37"/>
  <c r="M1499" i="37"/>
  <c r="M1511" i="37"/>
  <c r="M1523" i="37"/>
  <c r="M1535" i="37"/>
  <c r="M1547" i="37"/>
  <c r="M1559" i="37"/>
  <c r="M1571" i="37"/>
  <c r="M1583" i="37"/>
  <c r="M1595" i="37"/>
  <c r="M1607" i="37"/>
  <c r="M1619" i="37"/>
  <c r="M1631" i="37"/>
  <c r="M1643" i="37"/>
  <c r="M1655" i="37"/>
  <c r="M1667" i="37"/>
  <c r="M1679" i="37"/>
  <c r="M1691" i="37"/>
  <c r="M1703" i="37"/>
  <c r="M1775" i="37"/>
  <c r="M1787" i="37"/>
  <c r="M1799" i="37"/>
  <c r="M1811" i="37"/>
  <c r="M1823" i="37"/>
  <c r="M1835" i="37"/>
  <c r="M1847" i="37"/>
  <c r="M1859" i="37"/>
  <c r="M1871" i="37"/>
  <c r="M1883" i="37"/>
  <c r="M1895" i="37"/>
  <c r="M1907" i="37"/>
  <c r="M1919" i="37"/>
  <c r="M1931" i="37"/>
  <c r="M1943" i="37"/>
  <c r="M1955" i="37"/>
  <c r="M1967" i="37"/>
  <c r="M1979" i="37"/>
  <c r="M1920" i="37"/>
  <c r="M1980" i="37"/>
  <c r="M1814" i="37"/>
  <c r="M1826" i="37"/>
  <c r="M1838" i="37"/>
  <c r="M1850" i="37"/>
  <c r="M1862" i="37"/>
  <c r="M1874" i="37"/>
  <c r="M1886" i="37"/>
  <c r="M1898" i="37"/>
  <c r="M1910" i="37"/>
  <c r="M1922" i="37"/>
  <c r="M1934" i="37"/>
  <c r="M1946" i="37"/>
  <c r="M1958" i="37"/>
  <c r="M1970" i="37"/>
  <c r="M1982" i="37"/>
  <c r="M1994" i="37"/>
  <c r="M2006" i="37"/>
  <c r="M1932" i="37"/>
  <c r="M2016" i="37"/>
  <c r="M1908" i="37"/>
  <c r="M1992" i="37"/>
  <c r="M1944" i="37"/>
  <c r="M1968" i="37"/>
  <c r="M1289" i="37"/>
  <c r="M1313" i="37"/>
  <c r="M1661" i="37"/>
  <c r="M1901" i="37"/>
  <c r="M1925" i="37"/>
  <c r="M1949" i="37"/>
  <c r="M1973" i="37"/>
  <c r="M1997" i="37"/>
  <c r="M1956" i="37"/>
  <c r="M2004" i="37"/>
  <c r="M1301" i="37"/>
  <c r="M1649" i="37"/>
  <c r="M1673" i="37"/>
  <c r="M1913" i="37"/>
  <c r="M1937" i="37"/>
  <c r="M1961" i="37"/>
  <c r="M1985" i="37"/>
  <c r="M2009" i="37"/>
  <c r="M1126" i="37"/>
  <c r="M1162" i="37"/>
  <c r="M1210" i="37"/>
  <c r="M1258" i="37"/>
  <c r="M1306" i="37"/>
  <c r="M1354" i="37"/>
  <c r="M1438" i="37"/>
  <c r="M1486" i="37"/>
  <c r="M1534" i="37"/>
  <c r="M1570" i="37"/>
  <c r="M1594" i="37"/>
  <c r="M1606" i="37"/>
  <c r="M1618" i="37"/>
  <c r="M1630" i="37"/>
  <c r="M1642" i="37"/>
  <c r="M1654" i="37"/>
  <c r="M1666" i="37"/>
  <c r="M1678" i="37"/>
  <c r="M1690" i="37"/>
  <c r="M1702" i="37"/>
  <c r="M1714" i="37"/>
  <c r="M1726" i="37"/>
  <c r="M1738" i="37"/>
  <c r="M1750" i="37"/>
  <c r="M1762" i="37"/>
  <c r="M1810" i="37"/>
  <c r="M1822" i="37"/>
  <c r="M1834" i="37"/>
  <c r="M1846" i="37"/>
  <c r="M1858" i="37"/>
  <c r="M1870" i="37"/>
  <c r="M1882" i="37"/>
  <c r="M1894" i="37"/>
  <c r="M1906" i="37"/>
  <c r="M1918" i="37"/>
  <c r="M1930" i="37"/>
  <c r="M1942" i="37"/>
  <c r="M1954" i="37"/>
  <c r="M1966" i="37"/>
  <c r="M1978" i="37"/>
  <c r="M1990" i="37"/>
  <c r="M2002" i="37"/>
  <c r="M2014" i="37"/>
  <c r="M1114" i="37"/>
  <c r="M1138" i="37"/>
  <c r="M1150" i="37"/>
  <c r="M1174" i="37"/>
  <c r="M1186" i="37"/>
  <c r="M1198" i="37"/>
  <c r="M1222" i="37"/>
  <c r="M1234" i="37"/>
  <c r="M1246" i="37"/>
  <c r="M1270" i="37"/>
  <c r="M1282" i="37"/>
  <c r="M1294" i="37"/>
  <c r="M1318" i="37"/>
  <c r="M1330" i="37"/>
  <c r="M1342" i="37"/>
  <c r="M1366" i="37"/>
  <c r="M1414" i="37"/>
  <c r="M1426" i="37"/>
  <c r="M1450" i="37"/>
  <c r="M1462" i="37"/>
  <c r="M1474" i="37"/>
  <c r="M1498" i="37"/>
  <c r="M1510" i="37"/>
  <c r="M1522" i="37"/>
  <c r="M1546" i="37"/>
  <c r="M1558" i="37"/>
  <c r="M1582" i="37"/>
  <c r="E7" i="40"/>
  <c r="G7" i="40" s="1"/>
  <c r="B7" i="40"/>
  <c r="A8" i="40" s="1"/>
  <c r="M1131" i="37"/>
  <c r="M1134" i="37"/>
  <c r="M1137" i="37"/>
  <c r="M1143" i="37"/>
  <c r="M1146" i="37"/>
  <c r="M1149" i="37"/>
  <c r="M1155" i="37"/>
  <c r="M1158" i="37"/>
  <c r="M1161" i="37"/>
  <c r="M1167" i="37"/>
  <c r="M1170" i="37"/>
  <c r="M1173" i="37"/>
  <c r="M1179" i="37"/>
  <c r="M1182" i="37"/>
  <c r="M1185" i="37"/>
  <c r="M1191" i="37"/>
  <c r="M1194" i="37"/>
  <c r="M1197" i="37"/>
  <c r="M1203" i="37"/>
  <c r="M1206" i="37"/>
  <c r="M1209" i="37"/>
  <c r="M1215" i="37"/>
  <c r="M1218" i="37"/>
  <c r="M1221" i="37"/>
  <c r="M1227" i="37"/>
  <c r="M1230" i="37"/>
  <c r="M1233" i="37"/>
  <c r="M1239" i="37"/>
  <c r="M1242" i="37"/>
  <c r="M1245" i="37"/>
  <c r="M1251" i="37"/>
  <c r="M1254" i="37"/>
  <c r="M1257" i="37"/>
  <c r="M1263" i="37"/>
  <c r="M1266" i="37"/>
  <c r="M1269" i="37"/>
  <c r="M1275" i="37"/>
  <c r="M1278" i="37"/>
  <c r="M1281" i="37"/>
  <c r="M1284" i="37"/>
  <c r="M1287" i="37"/>
  <c r="M1290" i="37"/>
  <c r="M1293" i="37"/>
  <c r="M1296" i="37"/>
  <c r="M1299" i="37"/>
  <c r="M1302" i="37"/>
  <c r="M1305" i="37"/>
  <c r="M1308" i="37"/>
  <c r="M1311" i="37"/>
  <c r="M1314" i="37"/>
  <c r="M1317" i="37"/>
  <c r="M1323" i="37"/>
  <c r="M1326" i="37"/>
  <c r="M1329" i="37"/>
  <c r="M1335" i="37"/>
  <c r="M1338" i="37"/>
  <c r="M1341" i="37"/>
  <c r="M1347" i="37"/>
  <c r="M1350" i="37"/>
  <c r="M1353" i="37"/>
  <c r="M1359" i="37"/>
  <c r="M1362" i="37"/>
  <c r="M1365" i="37"/>
  <c r="M1371" i="37"/>
  <c r="M1374" i="37"/>
  <c r="M1377" i="37"/>
  <c r="M1383" i="37"/>
  <c r="M1386" i="37"/>
  <c r="M1389" i="37"/>
  <c r="M1395" i="37"/>
  <c r="M1398" i="37"/>
  <c r="M1401" i="37"/>
  <c r="M1407" i="37"/>
  <c r="M1410" i="37"/>
  <c r="M1455" i="37"/>
  <c r="M1458" i="37"/>
  <c r="M1461" i="37"/>
  <c r="M1467" i="37"/>
  <c r="M1470" i="37"/>
  <c r="M1473" i="37"/>
  <c r="M1479" i="37"/>
  <c r="M1482" i="37"/>
  <c r="M1485" i="37"/>
  <c r="M1491" i="37"/>
  <c r="M1494" i="37"/>
  <c r="M1497" i="37"/>
  <c r="M1503" i="37"/>
  <c r="M1506" i="37"/>
  <c r="M1509" i="37"/>
  <c r="M1515" i="37"/>
  <c r="M1518" i="37"/>
  <c r="M1521" i="37"/>
  <c r="M1527" i="37"/>
  <c r="M1530" i="37"/>
  <c r="M1533" i="37"/>
  <c r="M1539" i="37"/>
  <c r="M1542" i="37"/>
  <c r="M1545" i="37"/>
  <c r="M1551" i="37"/>
  <c r="M1554" i="37"/>
  <c r="M1557" i="37"/>
  <c r="M1563" i="37"/>
  <c r="M1566" i="37"/>
  <c r="M1569" i="37"/>
  <c r="M1575" i="37"/>
  <c r="M1578" i="37"/>
  <c r="M1581" i="37"/>
  <c r="M1587" i="37"/>
  <c r="M1590" i="37"/>
  <c r="M1593" i="37"/>
  <c r="M1599" i="37"/>
  <c r="M1602" i="37"/>
  <c r="M1605" i="37"/>
  <c r="M1200" i="37"/>
  <c r="M1416" i="37"/>
  <c r="M1548" i="37"/>
  <c r="M1752" i="37"/>
  <c r="M1896" i="37"/>
  <c r="M1212" i="37"/>
  <c r="M1332" i="37"/>
  <c r="M1440" i="37"/>
  <c r="M1560" i="37"/>
  <c r="M1776" i="37"/>
  <c r="M1848" i="37"/>
  <c r="M1117" i="37"/>
  <c r="M1129" i="37"/>
  <c r="M1141" i="37"/>
  <c r="M1153" i="37"/>
  <c r="M1165" i="37"/>
  <c r="M1177" i="37"/>
  <c r="M1189" i="37"/>
  <c r="M1201" i="37"/>
  <c r="M1213" i="37"/>
  <c r="M1225" i="37"/>
  <c r="M1237" i="37"/>
  <c r="M1249" i="37"/>
  <c r="M1261" i="37"/>
  <c r="M1273" i="37"/>
  <c r="M1321" i="37"/>
  <c r="M1333" i="37"/>
  <c r="M1345" i="37"/>
  <c r="M1357" i="37"/>
  <c r="M1369" i="37"/>
  <c r="M1381" i="37"/>
  <c r="M1393" i="37"/>
  <c r="M1405" i="37"/>
  <c r="M1417" i="37"/>
  <c r="M1429" i="37"/>
  <c r="M1441" i="37"/>
  <c r="M1453" i="37"/>
  <c r="M1465" i="37"/>
  <c r="M1477" i="37"/>
  <c r="M1489" i="37"/>
  <c r="M1501" i="37"/>
  <c r="M1513" i="37"/>
  <c r="M1525" i="37"/>
  <c r="M1537" i="37"/>
  <c r="M1549" i="37"/>
  <c r="M1561" i="37"/>
  <c r="M1573" i="37"/>
  <c r="M1585" i="37"/>
  <c r="M1597" i="37"/>
  <c r="M1609" i="37"/>
  <c r="M1621" i="37"/>
  <c r="M1633" i="37"/>
  <c r="M1681" i="37"/>
  <c r="M1693" i="37"/>
  <c r="M1705" i="37"/>
  <c r="M1717" i="37"/>
  <c r="M1729" i="37"/>
  <c r="M1741" i="37"/>
  <c r="M1753" i="37"/>
  <c r="M1765" i="37"/>
  <c r="M1777" i="37"/>
  <c r="M1789" i="37"/>
  <c r="M1801" i="37"/>
  <c r="M1813" i="37"/>
  <c r="M1825" i="37"/>
  <c r="M1837" i="37"/>
  <c r="M1849" i="37"/>
  <c r="M1861" i="37"/>
  <c r="M1873" i="37"/>
  <c r="M1885" i="37"/>
  <c r="M1897" i="37"/>
  <c r="M1152" i="37"/>
  <c r="M1260" i="37"/>
  <c r="M1464" i="37"/>
  <c r="M1128" i="37"/>
  <c r="M1188" i="37"/>
  <c r="M1248" i="37"/>
  <c r="M1356" i="37"/>
  <c r="M1392" i="37"/>
  <c r="M1452" i="37"/>
  <c r="M1500" i="37"/>
  <c r="M1536" i="37"/>
  <c r="M1572" i="37"/>
  <c r="M1608" i="37"/>
  <c r="M1680" i="37"/>
  <c r="M1716" i="37"/>
  <c r="M1764" i="37"/>
  <c r="M1812" i="37"/>
  <c r="M1884" i="37"/>
  <c r="M1140" i="37"/>
  <c r="M1176" i="37"/>
  <c r="M1236" i="37"/>
  <c r="M1344" i="37"/>
  <c r="M1380" i="37"/>
  <c r="M1428" i="37"/>
  <c r="M1488" i="37"/>
  <c r="M1512" i="37"/>
  <c r="M1596" i="37"/>
  <c r="M1632" i="37"/>
  <c r="M1704" i="37"/>
  <c r="M1740" i="37"/>
  <c r="M1800" i="37"/>
  <c r="M1836" i="37"/>
  <c r="M1872" i="37"/>
  <c r="M1121" i="37"/>
  <c r="M1133" i="37"/>
  <c r="M1145" i="37"/>
  <c r="M1157" i="37"/>
  <c r="M1169" i="37"/>
  <c r="M1181" i="37"/>
  <c r="M1193" i="37"/>
  <c r="M1205" i="37"/>
  <c r="M1217" i="37"/>
  <c r="M1229" i="37"/>
  <c r="M1241" i="37"/>
  <c r="M1253" i="37"/>
  <c r="M1265" i="37"/>
  <c r="M1277" i="37"/>
  <c r="M1325" i="37"/>
  <c r="M1337" i="37"/>
  <c r="M1349" i="37"/>
  <c r="M1361" i="37"/>
  <c r="M1373" i="37"/>
  <c r="M1385" i="37"/>
  <c r="M1397" i="37"/>
  <c r="M1409" i="37"/>
  <c r="M1421" i="37"/>
  <c r="M1433" i="37"/>
  <c r="M1445" i="37"/>
  <c r="M1457" i="37"/>
  <c r="M1469" i="37"/>
  <c r="M1481" i="37"/>
  <c r="M1493" i="37"/>
  <c r="M1505" i="37"/>
  <c r="M1517" i="37"/>
  <c r="M1529" i="37"/>
  <c r="M1541" i="37"/>
  <c r="M1553" i="37"/>
  <c r="M1565" i="37"/>
  <c r="M1577" i="37"/>
  <c r="M1589" i="37"/>
  <c r="M1601" i="37"/>
  <c r="M1613" i="37"/>
  <c r="M1625" i="37"/>
  <c r="M1637" i="37"/>
  <c r="M1685" i="37"/>
  <c r="M1697" i="37"/>
  <c r="M1709" i="37"/>
  <c r="M1721" i="37"/>
  <c r="M1733" i="37"/>
  <c r="M1745" i="37"/>
  <c r="M1757" i="37"/>
  <c r="M1769" i="37"/>
  <c r="M1781" i="37"/>
  <c r="M1793" i="37"/>
  <c r="M1805" i="37"/>
  <c r="M1817" i="37"/>
  <c r="M1829" i="37"/>
  <c r="M1841" i="37"/>
  <c r="M1853" i="37"/>
  <c r="M1865" i="37"/>
  <c r="M1877" i="37"/>
  <c r="M1889" i="37"/>
  <c r="M1116" i="37"/>
  <c r="M1164" i="37"/>
  <c r="M1224" i="37"/>
  <c r="M1272" i="37"/>
  <c r="M1320" i="37"/>
  <c r="M1368" i="37"/>
  <c r="M1404" i="37"/>
  <c r="M1476" i="37"/>
  <c r="M1524" i="37"/>
  <c r="M1584" i="37"/>
  <c r="M1620" i="37"/>
  <c r="M1692" i="37"/>
  <c r="M1728" i="37"/>
  <c r="M1788" i="37"/>
  <c r="M1824" i="37"/>
  <c r="M1860" i="37"/>
  <c r="K3787" i="37"/>
  <c r="L3787" i="37"/>
  <c r="L4107" i="37"/>
  <c r="K4107" i="37"/>
  <c r="K3373" i="37"/>
  <c r="K3397" i="37"/>
  <c r="K3421" i="37"/>
  <c r="K3445" i="37"/>
  <c r="K3469" i="37"/>
  <c r="K3493" i="37"/>
  <c r="K3517" i="37"/>
  <c r="K3541" i="37"/>
  <c r="K3565" i="37"/>
  <c r="K3589" i="37"/>
  <c r="K3633" i="37"/>
  <c r="K3658" i="37"/>
  <c r="K3668" i="37"/>
  <c r="L3678" i="37"/>
  <c r="K3694" i="37"/>
  <c r="L3716" i="37"/>
  <c r="K3739" i="37"/>
  <c r="L3739" i="37"/>
  <c r="K3800" i="37"/>
  <c r="L3844" i="37"/>
  <c r="K3844" i="37"/>
  <c r="L4124" i="37"/>
  <c r="K4124" i="37"/>
  <c r="L4141" i="37"/>
  <c r="K4141" i="37"/>
  <c r="K3296" i="37"/>
  <c r="L3555" i="37"/>
  <c r="K3555" i="37"/>
  <c r="K3349" i="37"/>
  <c r="L3287" i="37"/>
  <c r="K3287" i="37"/>
  <c r="K3292" i="37"/>
  <c r="L3301" i="37"/>
  <c r="K3306" i="37"/>
  <c r="L3311" i="37"/>
  <c r="K3311" i="37"/>
  <c r="K3316" i="37"/>
  <c r="L3325" i="37"/>
  <c r="K3330" i="37"/>
  <c r="L3335" i="37"/>
  <c r="K3335" i="37"/>
  <c r="K3340" i="37"/>
  <c r="K3354" i="37"/>
  <c r="L3359" i="37"/>
  <c r="K3359" i="37"/>
  <c r="K3364" i="37"/>
  <c r="L3383" i="37"/>
  <c r="K3383" i="37"/>
  <c r="L3407" i="37"/>
  <c r="K3407" i="37"/>
  <c r="L3431" i="37"/>
  <c r="K3431" i="37"/>
  <c r="L3455" i="37"/>
  <c r="K3455" i="37"/>
  <c r="L3479" i="37"/>
  <c r="K3479" i="37"/>
  <c r="L3503" i="37"/>
  <c r="K3503" i="37"/>
  <c r="L3527" i="37"/>
  <c r="K3527" i="37"/>
  <c r="L3551" i="37"/>
  <c r="K3551" i="37"/>
  <c r="L3575" i="37"/>
  <c r="K3575" i="37"/>
  <c r="L3599" i="37"/>
  <c r="L3609" i="37"/>
  <c r="K3609" i="37"/>
  <c r="K3648" i="37"/>
  <c r="L3663" i="37"/>
  <c r="K3689" i="37"/>
  <c r="L3699" i="37"/>
  <c r="K3752" i="37"/>
  <c r="K3826" i="37"/>
  <c r="L3839" i="37"/>
  <c r="L3940" i="37"/>
  <c r="K3940" i="37"/>
  <c r="L4118" i="37"/>
  <c r="K4118" i="37"/>
  <c r="L3315" i="37"/>
  <c r="K3315" i="37"/>
  <c r="L3700" i="37"/>
  <c r="K3700" i="37"/>
  <c r="L3729" i="37"/>
  <c r="K3729" i="37"/>
  <c r="L3857" i="37"/>
  <c r="K3857" i="37"/>
  <c r="L3870" i="37"/>
  <c r="K3870" i="37"/>
  <c r="K4159" i="37"/>
  <c r="L4159" i="37"/>
  <c r="L3435" i="37"/>
  <c r="K3435" i="37"/>
  <c r="L3307" i="37"/>
  <c r="K3307" i="37"/>
  <c r="K3312" i="37"/>
  <c r="K3350" i="37"/>
  <c r="K3398" i="37"/>
  <c r="L3403" i="37"/>
  <c r="K3403" i="37"/>
  <c r="K3408" i="37"/>
  <c r="K3422" i="37"/>
  <c r="L3427" i="37"/>
  <c r="K3427" i="37"/>
  <c r="K3432" i="37"/>
  <c r="K3446" i="37"/>
  <c r="L3451" i="37"/>
  <c r="K3451" i="37"/>
  <c r="K3456" i="37"/>
  <c r="K3470" i="37"/>
  <c r="L3475" i="37"/>
  <c r="K3475" i="37"/>
  <c r="K3480" i="37"/>
  <c r="K3494" i="37"/>
  <c r="L3499" i="37"/>
  <c r="K3499" i="37"/>
  <c r="K3504" i="37"/>
  <c r="K3518" i="37"/>
  <c r="L3523" i="37"/>
  <c r="K3523" i="37"/>
  <c r="K3528" i="37"/>
  <c r="K3542" i="37"/>
  <c r="L3547" i="37"/>
  <c r="K3547" i="37"/>
  <c r="K3552" i="37"/>
  <c r="K3566" i="37"/>
  <c r="L3571" i="37"/>
  <c r="K3571" i="37"/>
  <c r="K3576" i="37"/>
  <c r="K3590" i="37"/>
  <c r="K3600" i="37"/>
  <c r="K3610" i="37"/>
  <c r="K3634" i="37"/>
  <c r="L3644" i="37"/>
  <c r="K3644" i="37"/>
  <c r="L3659" i="37"/>
  <c r="K3664" i="37"/>
  <c r="K3669" i="37"/>
  <c r="K3680" i="37"/>
  <c r="K3685" i="37"/>
  <c r="L3695" i="37"/>
  <c r="K3883" i="37"/>
  <c r="L3883" i="37"/>
  <c r="L3953" i="37"/>
  <c r="K3953" i="37"/>
  <c r="L3966" i="37"/>
  <c r="K3966" i="37"/>
  <c r="K3979" i="37"/>
  <c r="L3979" i="37"/>
  <c r="L4043" i="37"/>
  <c r="K4043" i="37"/>
  <c r="L3339" i="37"/>
  <c r="K3339" i="37"/>
  <c r="L3483" i="37"/>
  <c r="K3483" i="37"/>
  <c r="K3302" i="37"/>
  <c r="L3331" i="37"/>
  <c r="K3331" i="37"/>
  <c r="K3336" i="37"/>
  <c r="K3374" i="37"/>
  <c r="K3341" i="37"/>
  <c r="L3360" i="37"/>
  <c r="K3365" i="37"/>
  <c r="L3384" i="37"/>
  <c r="K3389" i="37"/>
  <c r="K3413" i="37"/>
  <c r="K3437" i="37"/>
  <c r="K3461" i="37"/>
  <c r="K3485" i="37"/>
  <c r="K3509" i="37"/>
  <c r="K3533" i="37"/>
  <c r="K3557" i="37"/>
  <c r="K3581" i="37"/>
  <c r="L3595" i="37"/>
  <c r="L3615" i="37"/>
  <c r="K3620" i="37"/>
  <c r="K3625" i="37"/>
  <c r="L3639" i="37"/>
  <c r="K3654" i="37"/>
  <c r="L3670" i="37"/>
  <c r="K3670" i="37"/>
  <c r="K3690" i="37"/>
  <c r="K3707" i="37"/>
  <c r="L3707" i="37"/>
  <c r="K3730" i="37"/>
  <c r="L3748" i="37"/>
  <c r="K3748" i="37"/>
  <c r="K3778" i="37"/>
  <c r="L3796" i="37"/>
  <c r="K3796" i="37"/>
  <c r="L4060" i="37"/>
  <c r="K4060" i="37"/>
  <c r="L4077" i="37"/>
  <c r="K4077" i="37"/>
  <c r="L3387" i="37"/>
  <c r="K3387" i="37"/>
  <c r="L3507" i="37"/>
  <c r="K3507" i="37"/>
  <c r="K3288" i="37"/>
  <c r="K3326" i="37"/>
  <c r="L3355" i="37"/>
  <c r="K3355" i="37"/>
  <c r="L3379" i="37"/>
  <c r="K3379" i="37"/>
  <c r="K3293" i="37"/>
  <c r="K3317" i="37"/>
  <c r="L3303" i="37"/>
  <c r="K3303" i="37"/>
  <c r="L3327" i="37"/>
  <c r="K3327" i="37"/>
  <c r="L3351" i="37"/>
  <c r="K3351" i="37"/>
  <c r="L3375" i="37"/>
  <c r="K3375" i="37"/>
  <c r="L3399" i="37"/>
  <c r="K3399" i="37"/>
  <c r="L3423" i="37"/>
  <c r="K3423" i="37"/>
  <c r="L3447" i="37"/>
  <c r="K3447" i="37"/>
  <c r="L3471" i="37"/>
  <c r="K3471" i="37"/>
  <c r="L3495" i="37"/>
  <c r="K3495" i="37"/>
  <c r="L3519" i="37"/>
  <c r="K3519" i="37"/>
  <c r="L3543" i="37"/>
  <c r="K3543" i="37"/>
  <c r="L3567" i="37"/>
  <c r="K3567" i="37"/>
  <c r="L3596" i="37"/>
  <c r="K3596" i="37"/>
  <c r="K3630" i="37"/>
  <c r="K3635" i="37"/>
  <c r="L3635" i="37"/>
  <c r="K3645" i="37"/>
  <c r="K3660" i="37"/>
  <c r="L3791" i="37"/>
  <c r="L4054" i="37"/>
  <c r="K4054" i="37"/>
  <c r="L3291" i="37"/>
  <c r="K3291" i="37"/>
  <c r="L3411" i="37"/>
  <c r="K3411" i="37"/>
  <c r="K3553" i="37"/>
  <c r="K3577" i="37"/>
  <c r="L3591" i="37"/>
  <c r="K3606" i="37"/>
  <c r="K3691" i="37"/>
  <c r="L3691" i="37"/>
  <c r="L3713" i="37"/>
  <c r="K3713" i="37"/>
  <c r="K4095" i="37"/>
  <c r="L4095" i="37"/>
  <c r="L4171" i="37"/>
  <c r="K4171" i="37"/>
  <c r="L3459" i="37"/>
  <c r="K3459" i="37"/>
  <c r="L3299" i="37"/>
  <c r="K3299" i="37"/>
  <c r="L3323" i="37"/>
  <c r="K3323" i="37"/>
  <c r="L3347" i="37"/>
  <c r="K3347" i="37"/>
  <c r="L3371" i="37"/>
  <c r="K3371" i="37"/>
  <c r="L3395" i="37"/>
  <c r="K3395" i="37"/>
  <c r="L3419" i="37"/>
  <c r="K3419" i="37"/>
  <c r="L3443" i="37"/>
  <c r="K3443" i="37"/>
  <c r="L3467" i="37"/>
  <c r="K3467" i="37"/>
  <c r="L3491" i="37"/>
  <c r="K3491" i="37"/>
  <c r="L3515" i="37"/>
  <c r="K3515" i="37"/>
  <c r="L3539" i="37"/>
  <c r="K3539" i="37"/>
  <c r="L3563" i="37"/>
  <c r="K3563" i="37"/>
  <c r="K3587" i="37"/>
  <c r="L3587" i="37"/>
  <c r="K3626" i="37"/>
  <c r="L3655" i="37"/>
  <c r="K3720" i="37"/>
  <c r="K3874" i="37"/>
  <c r="L3892" i="37"/>
  <c r="K3892" i="37"/>
  <c r="L3988" i="37"/>
  <c r="K3988" i="37"/>
  <c r="L3363" i="37"/>
  <c r="K3363" i="37"/>
  <c r="L3531" i="37"/>
  <c r="K3531" i="37"/>
  <c r="L3761" i="37"/>
  <c r="K3761" i="37"/>
  <c r="L3809" i="37"/>
  <c r="K3809" i="37"/>
  <c r="L3822" i="37"/>
  <c r="K3822" i="37"/>
  <c r="K3835" i="37"/>
  <c r="L3835" i="37"/>
  <c r="K3848" i="37"/>
  <c r="K3861" i="37"/>
  <c r="L3887" i="37"/>
  <c r="L4014" i="37"/>
  <c r="K4014" i="37"/>
  <c r="L3579" i="37"/>
  <c r="K3579" i="37"/>
  <c r="L3295" i="37"/>
  <c r="K3295" i="37"/>
  <c r="L3319" i="37"/>
  <c r="K3319" i="37"/>
  <c r="K3338" i="37"/>
  <c r="L3343" i="37"/>
  <c r="K3343" i="37"/>
  <c r="K3348" i="37"/>
  <c r="K3362" i="37"/>
  <c r="L3367" i="37"/>
  <c r="K3367" i="37"/>
  <c r="K3372" i="37"/>
  <c r="K3386" i="37"/>
  <c r="L3391" i="37"/>
  <c r="K3391" i="37"/>
  <c r="K3396" i="37"/>
  <c r="L3415" i="37"/>
  <c r="K3415" i="37"/>
  <c r="K3420" i="37"/>
  <c r="K3434" i="37"/>
  <c r="L3439" i="37"/>
  <c r="K3439" i="37"/>
  <c r="L3463" i="37"/>
  <c r="K3463" i="37"/>
  <c r="K3482" i="37"/>
  <c r="L3487" i="37"/>
  <c r="K3487" i="37"/>
  <c r="K3492" i="37"/>
  <c r="L3511" i="37"/>
  <c r="K3511" i="37"/>
  <c r="L3535" i="37"/>
  <c r="K3535" i="37"/>
  <c r="L3559" i="37"/>
  <c r="K3559" i="37"/>
  <c r="L3583" i="37"/>
  <c r="K3583" i="37"/>
  <c r="L3607" i="37"/>
  <c r="K3617" i="37"/>
  <c r="L3622" i="37"/>
  <c r="K3622" i="37"/>
  <c r="K3632" i="37"/>
  <c r="L3651" i="37"/>
  <c r="K3656" i="37"/>
  <c r="K3677" i="37"/>
  <c r="K3682" i="37"/>
  <c r="K3693" i="37"/>
  <c r="L3726" i="37"/>
  <c r="K3726" i="37"/>
  <c r="L3905" i="37"/>
  <c r="K3905" i="37"/>
  <c r="L3918" i="37"/>
  <c r="K3918" i="37"/>
  <c r="K3931" i="37"/>
  <c r="L3931" i="37"/>
  <c r="L4001" i="37"/>
  <c r="K4001" i="37"/>
  <c r="L3657" i="37"/>
  <c r="K3657" i="37"/>
  <c r="L3667" i="37"/>
  <c r="K3683" i="37"/>
  <c r="L3683" i="37"/>
  <c r="L3774" i="37"/>
  <c r="K3774" i="37"/>
  <c r="K4031" i="37"/>
  <c r="L4031" i="37"/>
  <c r="L4182" i="37"/>
  <c r="K4182" i="37"/>
  <c r="L4246" i="37"/>
  <c r="K4246" i="37"/>
  <c r="L4310" i="37"/>
  <c r="K4310" i="37"/>
  <c r="L4025" i="37"/>
  <c r="K4025" i="37"/>
  <c r="L4066" i="37"/>
  <c r="K4066" i="37"/>
  <c r="L4089" i="37"/>
  <c r="K4089" i="37"/>
  <c r="L4130" i="37"/>
  <c r="K4130" i="37"/>
  <c r="L4153" i="37"/>
  <c r="K4153" i="37"/>
  <c r="K4188" i="37"/>
  <c r="L4194" i="37"/>
  <c r="K4194" i="37"/>
  <c r="K4205" i="37"/>
  <c r="L4217" i="37"/>
  <c r="K4217" i="37"/>
  <c r="L4223" i="37"/>
  <c r="K4235" i="37"/>
  <c r="K4252" i="37"/>
  <c r="L4258" i="37"/>
  <c r="K4258" i="37"/>
  <c r="K4269" i="37"/>
  <c r="L4281" i="37"/>
  <c r="K4281" i="37"/>
  <c r="L4287" i="37"/>
  <c r="K4299" i="37"/>
  <c r="K4316" i="37"/>
  <c r="L4322" i="37"/>
  <c r="K4322" i="37"/>
  <c r="K4333" i="37"/>
  <c r="L4340" i="37"/>
  <c r="K4340" i="37"/>
  <c r="L4348" i="37"/>
  <c r="K4348" i="37"/>
  <c r="L4026" i="37"/>
  <c r="K4026" i="37"/>
  <c r="L4078" i="37"/>
  <c r="K4078" i="37"/>
  <c r="L4090" i="37"/>
  <c r="K4090" i="37"/>
  <c r="L4142" i="37"/>
  <c r="K4142" i="37"/>
  <c r="L4154" i="37"/>
  <c r="K4154" i="37"/>
  <c r="K4165" i="37"/>
  <c r="K4183" i="37"/>
  <c r="L4206" i="37"/>
  <c r="K4206" i="37"/>
  <c r="L4218" i="37"/>
  <c r="K4218" i="37"/>
  <c r="K4229" i="37"/>
  <c r="K4247" i="37"/>
  <c r="K4264" i="37"/>
  <c r="L4270" i="37"/>
  <c r="K4270" i="37"/>
  <c r="L4282" i="37"/>
  <c r="K4282" i="37"/>
  <c r="K4293" i="37"/>
  <c r="K4311" i="37"/>
  <c r="K4328" i="37"/>
  <c r="L4341" i="37"/>
  <c r="K4341" i="37"/>
  <c r="K3692" i="37"/>
  <c r="K3718" i="37"/>
  <c r="K3740" i="37"/>
  <c r="K3766" i="37"/>
  <c r="L3779" i="37"/>
  <c r="K3788" i="37"/>
  <c r="K3801" i="37"/>
  <c r="K3814" i="37"/>
  <c r="L3827" i="37"/>
  <c r="K3836" i="37"/>
  <c r="K3849" i="37"/>
  <c r="K3862" i="37"/>
  <c r="L3875" i="37"/>
  <c r="K3884" i="37"/>
  <c r="K3897" i="37"/>
  <c r="K3910" i="37"/>
  <c r="L3923" i="37"/>
  <c r="K3932" i="37"/>
  <c r="K3945" i="37"/>
  <c r="K3958" i="37"/>
  <c r="L3971" i="37"/>
  <c r="K3980" i="37"/>
  <c r="K3993" i="37"/>
  <c r="K4006" i="37"/>
  <c r="L4020" i="37"/>
  <c r="K4032" i="37"/>
  <c r="L4038" i="37"/>
  <c r="K4038" i="37"/>
  <c r="K4049" i="37"/>
  <c r="K4067" i="37"/>
  <c r="L4084" i="37"/>
  <c r="K4096" i="37"/>
  <c r="L4102" i="37"/>
  <c r="K4102" i="37"/>
  <c r="K4113" i="37"/>
  <c r="K4131" i="37"/>
  <c r="L4148" i="37"/>
  <c r="K4160" i="37"/>
  <c r="L4166" i="37"/>
  <c r="K4166" i="37"/>
  <c r="K4177" i="37"/>
  <c r="K4195" i="37"/>
  <c r="L4212" i="37"/>
  <c r="K4224" i="37"/>
  <c r="L4230" i="37"/>
  <c r="K4230" i="37"/>
  <c r="K4241" i="37"/>
  <c r="K4259" i="37"/>
  <c r="L4294" i="37"/>
  <c r="K4294" i="37"/>
  <c r="L4342" i="37"/>
  <c r="K4342" i="37"/>
  <c r="K3705" i="37"/>
  <c r="L3731" i="37"/>
  <c r="K3753" i="37"/>
  <c r="L3631" i="37"/>
  <c r="L3679" i="37"/>
  <c r="L3727" i="37"/>
  <c r="L3775" i="37"/>
  <c r="L3823" i="37"/>
  <c r="L3871" i="37"/>
  <c r="L3919" i="37"/>
  <c r="L3967" i="37"/>
  <c r="L4015" i="37"/>
  <c r="L4050" i="37"/>
  <c r="K4050" i="37"/>
  <c r="K4061" i="37"/>
  <c r="L4073" i="37"/>
  <c r="K4073" i="37"/>
  <c r="L4079" i="37"/>
  <c r="L4114" i="37"/>
  <c r="K4114" i="37"/>
  <c r="K4125" i="37"/>
  <c r="L4137" i="37"/>
  <c r="K4137" i="37"/>
  <c r="L4143" i="37"/>
  <c r="L4178" i="37"/>
  <c r="K4178" i="37"/>
  <c r="K4189" i="37"/>
  <c r="L4201" i="37"/>
  <c r="K4201" i="37"/>
  <c r="L4207" i="37"/>
  <c r="L4242" i="37"/>
  <c r="K4242" i="37"/>
  <c r="K4253" i="37"/>
  <c r="L4265" i="37"/>
  <c r="K4265" i="37"/>
  <c r="L4271" i="37"/>
  <c r="K4283" i="37"/>
  <c r="L4306" i="37"/>
  <c r="K4306" i="37"/>
  <c r="K4317" i="37"/>
  <c r="L4329" i="37"/>
  <c r="K4329" i="37"/>
  <c r="L4335" i="37"/>
  <c r="L4062" i="37"/>
  <c r="K4062" i="37"/>
  <c r="L4074" i="37"/>
  <c r="K4074" i="37"/>
  <c r="L4126" i="37"/>
  <c r="K4126" i="37"/>
  <c r="L4138" i="37"/>
  <c r="K4138" i="37"/>
  <c r="L4190" i="37"/>
  <c r="K4190" i="37"/>
  <c r="L4202" i="37"/>
  <c r="K4202" i="37"/>
  <c r="L4254" i="37"/>
  <c r="K4254" i="37"/>
  <c r="L4266" i="37"/>
  <c r="K4266" i="37"/>
  <c r="L4318" i="37"/>
  <c r="K4318" i="37"/>
  <c r="L4330" i="37"/>
  <c r="K4330" i="37"/>
  <c r="L4351" i="37"/>
  <c r="K4351" i="37"/>
  <c r="L3767" i="37"/>
  <c r="L3815" i="37"/>
  <c r="K3824" i="37"/>
  <c r="K3837" i="37"/>
  <c r="K3850" i="37"/>
  <c r="L3863" i="37"/>
  <c r="K3872" i="37"/>
  <c r="K3885" i="37"/>
  <c r="K3898" i="37"/>
  <c r="L3911" i="37"/>
  <c r="K3920" i="37"/>
  <c r="K3933" i="37"/>
  <c r="K3946" i="37"/>
  <c r="L3959" i="37"/>
  <c r="K3968" i="37"/>
  <c r="K3981" i="37"/>
  <c r="K3994" i="37"/>
  <c r="L4007" i="37"/>
  <c r="K4016" i="37"/>
  <c r="L4022" i="37"/>
  <c r="K4022" i="37"/>
  <c r="K4033" i="37"/>
  <c r="K4051" i="37"/>
  <c r="L4068" i="37"/>
  <c r="K4080" i="37"/>
  <c r="L4086" i="37"/>
  <c r="K4086" i="37"/>
  <c r="K4097" i="37"/>
  <c r="K4115" i="37"/>
  <c r="L4132" i="37"/>
  <c r="K4144" i="37"/>
  <c r="L4150" i="37"/>
  <c r="K4150" i="37"/>
  <c r="K4161" i="37"/>
  <c r="K4179" i="37"/>
  <c r="L4196" i="37"/>
  <c r="K4208" i="37"/>
  <c r="L4214" i="37"/>
  <c r="K4214" i="37"/>
  <c r="K4225" i="37"/>
  <c r="K4243" i="37"/>
  <c r="L4260" i="37"/>
  <c r="K4272" i="37"/>
  <c r="L4278" i="37"/>
  <c r="K4278" i="37"/>
  <c r="K4289" i="37"/>
  <c r="K4307" i="37"/>
  <c r="L4324" i="37"/>
  <c r="L3811" i="37"/>
  <c r="L3859" i="37"/>
  <c r="L3907" i="37"/>
  <c r="L3955" i="37"/>
  <c r="L4003" i="37"/>
  <c r="L4034" i="37"/>
  <c r="K4034" i="37"/>
  <c r="K4045" i="37"/>
  <c r="L4057" i="37"/>
  <c r="K4057" i="37"/>
  <c r="L4063" i="37"/>
  <c r="L4098" i="37"/>
  <c r="K4098" i="37"/>
  <c r="K4109" i="37"/>
  <c r="L4121" i="37"/>
  <c r="K4121" i="37"/>
  <c r="L4127" i="37"/>
  <c r="L4162" i="37"/>
  <c r="K4162" i="37"/>
  <c r="K4173" i="37"/>
  <c r="L4185" i="37"/>
  <c r="K4185" i="37"/>
  <c r="L4191" i="37"/>
  <c r="L4226" i="37"/>
  <c r="K4226" i="37"/>
  <c r="K4237" i="37"/>
  <c r="L4249" i="37"/>
  <c r="K4249" i="37"/>
  <c r="L4255" i="37"/>
  <c r="L4290" i="37"/>
  <c r="K4290" i="37"/>
  <c r="K4301" i="37"/>
  <c r="L4313" i="37"/>
  <c r="K4313" i="37"/>
  <c r="L4319" i="37"/>
  <c r="K4331" i="37"/>
  <c r="L4046" i="37"/>
  <c r="K4046" i="37"/>
  <c r="L4058" i="37"/>
  <c r="K4058" i="37"/>
  <c r="L4110" i="37"/>
  <c r="K4110" i="37"/>
  <c r="L4122" i="37"/>
  <c r="K4122" i="37"/>
  <c r="L4174" i="37"/>
  <c r="K4174" i="37"/>
  <c r="L4186" i="37"/>
  <c r="K4186" i="37"/>
  <c r="L4238" i="37"/>
  <c r="K4238" i="37"/>
  <c r="L4250" i="37"/>
  <c r="K4250" i="37"/>
  <c r="L4302" i="37"/>
  <c r="K4302" i="37"/>
  <c r="L4314" i="37"/>
  <c r="K4314" i="37"/>
  <c r="K4325" i="37"/>
  <c r="K4344" i="37"/>
  <c r="K3742" i="37"/>
  <c r="L3755" i="37"/>
  <c r="K3764" i="37"/>
  <c r="K3777" i="37"/>
  <c r="K3790" i="37"/>
  <c r="L3803" i="37"/>
  <c r="K3812" i="37"/>
  <c r="K3825" i="37"/>
  <c r="K3838" i="37"/>
  <c r="L3851" i="37"/>
  <c r="K3860" i="37"/>
  <c r="K3873" i="37"/>
  <c r="K3886" i="37"/>
  <c r="L3899" i="37"/>
  <c r="K3908" i="37"/>
  <c r="K3921" i="37"/>
  <c r="K3934" i="37"/>
  <c r="L3947" i="37"/>
  <c r="K3956" i="37"/>
  <c r="K3969" i="37"/>
  <c r="K3982" i="37"/>
  <c r="L3995" i="37"/>
  <c r="K4004" i="37"/>
  <c r="K4017" i="37"/>
  <c r="K4035" i="37"/>
  <c r="L4052" i="37"/>
  <c r="K4064" i="37"/>
  <c r="L4070" i="37"/>
  <c r="K4070" i="37"/>
  <c r="K4081" i="37"/>
  <c r="K4099" i="37"/>
  <c r="L4116" i="37"/>
  <c r="K4128" i="37"/>
  <c r="L4134" i="37"/>
  <c r="K4134" i="37"/>
  <c r="K4145" i="37"/>
  <c r="K4163" i="37"/>
  <c r="L4180" i="37"/>
  <c r="K4192" i="37"/>
  <c r="L4198" i="37"/>
  <c r="K4198" i="37"/>
  <c r="K4209" i="37"/>
  <c r="K4227" i="37"/>
  <c r="L4244" i="37"/>
  <c r="K4256" i="37"/>
  <c r="L4262" i="37"/>
  <c r="K4262" i="37"/>
  <c r="K4273" i="37"/>
  <c r="K4291" i="37"/>
  <c r="L4308" i="37"/>
  <c r="L4326" i="37"/>
  <c r="K4326" i="37"/>
  <c r="K4337" i="37"/>
  <c r="L4018" i="37"/>
  <c r="K4018" i="37"/>
  <c r="L4041" i="37"/>
  <c r="K4041" i="37"/>
  <c r="L4082" i="37"/>
  <c r="K4082" i="37"/>
  <c r="L4105" i="37"/>
  <c r="K4105" i="37"/>
  <c r="L4146" i="37"/>
  <c r="K4146" i="37"/>
  <c r="L4169" i="37"/>
  <c r="K4169" i="37"/>
  <c r="L4210" i="37"/>
  <c r="K4210" i="37"/>
  <c r="K4221" i="37"/>
  <c r="L4233" i="37"/>
  <c r="K4233" i="37"/>
  <c r="L4239" i="37"/>
  <c r="L4274" i="37"/>
  <c r="K4274" i="37"/>
  <c r="K4285" i="37"/>
  <c r="L4297" i="37"/>
  <c r="K4297" i="37"/>
  <c r="L4303" i="37"/>
  <c r="K4315" i="37"/>
  <c r="L4338" i="37"/>
  <c r="K4338" i="37"/>
  <c r="L4346" i="37"/>
  <c r="K4346" i="37"/>
  <c r="L4030" i="37"/>
  <c r="K4030" i="37"/>
  <c r="L4042" i="37"/>
  <c r="K4042" i="37"/>
  <c r="K4053" i="37"/>
  <c r="L4094" i="37"/>
  <c r="K4094" i="37"/>
  <c r="L4106" i="37"/>
  <c r="K4106" i="37"/>
  <c r="K4117" i="37"/>
  <c r="L4158" i="37"/>
  <c r="K4158" i="37"/>
  <c r="L4170" i="37"/>
  <c r="K4170" i="37"/>
  <c r="K4181" i="37"/>
  <c r="L4222" i="37"/>
  <c r="K4222" i="37"/>
  <c r="L4234" i="37"/>
  <c r="K4234" i="37"/>
  <c r="K4245" i="37"/>
  <c r="L4286" i="37"/>
  <c r="K4286" i="37"/>
  <c r="L4298" i="37"/>
  <c r="K4298" i="37"/>
  <c r="K4309" i="37"/>
  <c r="L4334" i="37"/>
  <c r="K4334" i="37"/>
  <c r="K4345" i="37"/>
  <c r="K4352" i="37"/>
  <c r="K4353" i="37"/>
  <c r="L4354" i="37"/>
  <c r="K4354" i="37"/>
  <c r="L4350" i="37"/>
  <c r="K4350" i="37"/>
  <c r="K4356" i="37"/>
  <c r="L2217" i="37"/>
  <c r="M2217" i="37" s="1"/>
  <c r="L2222" i="37"/>
  <c r="M2222" i="37" s="1"/>
  <c r="L2241" i="37"/>
  <c r="M2241" i="37" s="1"/>
  <c r="L2246" i="37"/>
  <c r="M2246" i="37" s="1"/>
  <c r="K2251" i="37"/>
  <c r="M2251" i="37" s="1"/>
  <c r="L2265" i="37"/>
  <c r="M2265" i="37" s="1"/>
  <c r="L2270" i="37"/>
  <c r="M2270" i="37" s="1"/>
  <c r="K2275" i="37"/>
  <c r="M2275" i="37" s="1"/>
  <c r="L2289" i="37"/>
  <c r="M2289" i="37" s="1"/>
  <c r="L2294" i="37"/>
  <c r="M2294" i="37" s="1"/>
  <c r="K2299" i="37"/>
  <c r="M2299" i="37" s="1"/>
  <c r="L2313" i="37"/>
  <c r="M2313" i="37" s="1"/>
  <c r="L2318" i="37"/>
  <c r="L2337" i="37"/>
  <c r="L2342" i="37"/>
  <c r="L2361" i="37"/>
  <c r="L2366" i="37"/>
  <c r="L2385" i="37"/>
  <c r="L2499" i="37"/>
  <c r="K2499" i="37"/>
  <c r="L2512" i="37"/>
  <c r="K2512" i="37"/>
  <c r="K2538" i="37"/>
  <c r="L2538" i="37"/>
  <c r="L2415" i="37"/>
  <c r="K2426" i="37"/>
  <c r="L2426" i="37"/>
  <c r="K2438" i="37"/>
  <c r="L2438" i="37"/>
  <c r="L2218" i="37"/>
  <c r="M2218" i="37" s="1"/>
  <c r="K2223" i="37"/>
  <c r="M2223" i="37" s="1"/>
  <c r="L2237" i="37"/>
  <c r="M2237" i="37" s="1"/>
  <c r="L2242" i="37"/>
  <c r="M2242" i="37" s="1"/>
  <c r="L2261" i="37"/>
  <c r="M2261" i="37" s="1"/>
  <c r="L2266" i="37"/>
  <c r="M2266" i="37" s="1"/>
  <c r="L2285" i="37"/>
  <c r="M2285" i="37" s="1"/>
  <c r="L2290" i="37"/>
  <c r="M2290" i="37" s="1"/>
  <c r="L2309" i="37"/>
  <c r="M2309" i="37" s="1"/>
  <c r="L2314" i="37"/>
  <c r="M2314" i="37" s="1"/>
  <c r="L2333" i="37"/>
  <c r="L2338" i="37"/>
  <c r="L2357" i="37"/>
  <c r="L2362" i="37"/>
  <c r="L2381" i="37"/>
  <c r="L2386" i="37"/>
  <c r="K2391" i="37"/>
  <c r="L2405" i="37"/>
  <c r="L2410" i="37"/>
  <c r="L2427" i="37"/>
  <c r="K2427" i="37"/>
  <c r="K2481" i="37"/>
  <c r="K2416" i="37"/>
  <c r="L2214" i="37"/>
  <c r="M2214" i="37" s="1"/>
  <c r="L2233" i="37"/>
  <c r="M2233" i="37" s="1"/>
  <c r="L2238" i="37"/>
  <c r="M2238" i="37" s="1"/>
  <c r="L2257" i="37"/>
  <c r="M2257" i="37" s="1"/>
  <c r="L2262" i="37"/>
  <c r="M2262" i="37" s="1"/>
  <c r="L2281" i="37"/>
  <c r="M2281" i="37" s="1"/>
  <c r="L2286" i="37"/>
  <c r="M2286" i="37" s="1"/>
  <c r="L2305" i="37"/>
  <c r="M2305" i="37" s="1"/>
  <c r="L2310" i="37"/>
  <c r="M2310" i="37" s="1"/>
  <c r="L2329" i="37"/>
  <c r="L2334" i="37"/>
  <c r="L2353" i="37"/>
  <c r="L2358" i="37"/>
  <c r="L2377" i="37"/>
  <c r="L2382" i="37"/>
  <c r="L2401" i="37"/>
  <c r="L2406" i="37"/>
  <c r="L2428" i="37"/>
  <c r="L2440" i="37"/>
  <c r="K2440" i="37"/>
  <c r="L2476" i="37"/>
  <c r="L2494" i="37"/>
  <c r="L2477" i="37"/>
  <c r="K2477" i="37"/>
  <c r="L2206" i="37"/>
  <c r="M2206" i="37" s="1"/>
  <c r="K2215" i="37"/>
  <c r="M2215" i="37" s="1"/>
  <c r="L2229" i="37"/>
  <c r="M2229" i="37" s="1"/>
  <c r="L2234" i="37"/>
  <c r="M2234" i="37" s="1"/>
  <c r="K2239" i="37"/>
  <c r="M2239" i="37" s="1"/>
  <c r="L2253" i="37"/>
  <c r="M2253" i="37" s="1"/>
  <c r="L2258" i="37"/>
  <c r="M2258" i="37" s="1"/>
  <c r="K2263" i="37"/>
  <c r="M2263" i="37" s="1"/>
  <c r="L2277" i="37"/>
  <c r="M2277" i="37" s="1"/>
  <c r="L2282" i="37"/>
  <c r="M2282" i="37" s="1"/>
  <c r="L2301" i="37"/>
  <c r="M2301" i="37" s="1"/>
  <c r="L2306" i="37"/>
  <c r="M2306" i="37" s="1"/>
  <c r="L2325" i="37"/>
  <c r="L2330" i="37"/>
  <c r="L2349" i="37"/>
  <c r="L2354" i="37"/>
  <c r="L2373" i="37"/>
  <c r="L2378" i="37"/>
  <c r="L2397" i="37"/>
  <c r="K2417" i="37"/>
  <c r="L2453" i="37"/>
  <c r="K2453" i="37"/>
  <c r="K2490" i="37"/>
  <c r="L2490" i="37"/>
  <c r="L2547" i="37"/>
  <c r="K2547" i="37"/>
  <c r="L2560" i="37"/>
  <c r="K2560" i="37"/>
  <c r="K2418" i="37"/>
  <c r="L2418" i="37"/>
  <c r="L2447" i="37"/>
  <c r="K2447" i="37"/>
  <c r="K2454" i="37"/>
  <c r="L2454" i="37"/>
  <c r="K2207" i="37"/>
  <c r="M2207" i="37" s="1"/>
  <c r="L2225" i="37"/>
  <c r="M2225" i="37" s="1"/>
  <c r="L2230" i="37"/>
  <c r="M2230" i="37" s="1"/>
  <c r="K2235" i="37"/>
  <c r="M2235" i="37" s="1"/>
  <c r="L2249" i="37"/>
  <c r="M2249" i="37" s="1"/>
  <c r="L2254" i="37"/>
  <c r="M2254" i="37" s="1"/>
  <c r="K2259" i="37"/>
  <c r="M2259" i="37" s="1"/>
  <c r="L2273" i="37"/>
  <c r="M2273" i="37" s="1"/>
  <c r="L2278" i="37"/>
  <c r="M2278" i="37" s="1"/>
  <c r="K2283" i="37"/>
  <c r="M2283" i="37" s="1"/>
  <c r="L2297" i="37"/>
  <c r="M2297" i="37" s="1"/>
  <c r="L2302" i="37"/>
  <c r="M2302" i="37" s="1"/>
  <c r="K2307" i="37"/>
  <c r="M2307" i="37" s="1"/>
  <c r="L2321" i="37"/>
  <c r="L2326" i="37"/>
  <c r="K2331" i="37"/>
  <c r="L2345" i="37"/>
  <c r="L2350" i="37"/>
  <c r="K2355" i="37"/>
  <c r="L2369" i="37"/>
  <c r="L2374" i="37"/>
  <c r="K2379" i="37"/>
  <c r="L2393" i="37"/>
  <c r="L2398" i="37"/>
  <c r="L2430" i="37"/>
  <c r="L2442" i="37"/>
  <c r="K2529" i="37"/>
  <c r="K2212" i="37"/>
  <c r="M2212" i="37" s="1"/>
  <c r="L2221" i="37"/>
  <c r="M2221" i="37" s="1"/>
  <c r="L2226" i="37"/>
  <c r="M2226" i="37" s="1"/>
  <c r="K2231" i="37"/>
  <c r="M2231" i="37" s="1"/>
  <c r="L2245" i="37"/>
  <c r="M2245" i="37" s="1"/>
  <c r="L2250" i="37"/>
  <c r="M2250" i="37" s="1"/>
  <c r="L2269" i="37"/>
  <c r="M2269" i="37" s="1"/>
  <c r="L2274" i="37"/>
  <c r="M2274" i="37" s="1"/>
  <c r="L2293" i="37"/>
  <c r="M2293" i="37" s="1"/>
  <c r="L2298" i="37"/>
  <c r="M2298" i="37" s="1"/>
  <c r="L2317" i="37"/>
  <c r="L2322" i="37"/>
  <c r="L2341" i="37"/>
  <c r="L2346" i="37"/>
  <c r="K2351" i="37"/>
  <c r="L2365" i="37"/>
  <c r="L2370" i="37"/>
  <c r="L2389" i="37"/>
  <c r="L2394" i="37"/>
  <c r="L2460" i="37"/>
  <c r="K2460" i="37"/>
  <c r="L2542" i="37"/>
  <c r="L2525" i="37"/>
  <c r="K2525" i="37"/>
  <c r="L2631" i="37"/>
  <c r="K2631" i="37"/>
  <c r="K2648" i="37"/>
  <c r="K2683" i="37"/>
  <c r="L2474" i="37"/>
  <c r="L2522" i="37"/>
  <c r="L2570" i="37"/>
  <c r="K2597" i="37"/>
  <c r="L2606" i="37"/>
  <c r="K2611" i="37"/>
  <c r="K2616" i="37"/>
  <c r="L2660" i="37"/>
  <c r="K2660" i="37"/>
  <c r="L2701" i="37"/>
  <c r="K2701" i="37"/>
  <c r="L2736" i="37"/>
  <c r="K2736" i="37"/>
  <c r="K2753" i="37"/>
  <c r="L2654" i="37"/>
  <c r="K2654" i="37"/>
  <c r="L2666" i="37"/>
  <c r="K2666" i="37"/>
  <c r="L2702" i="37"/>
  <c r="K2702" i="37"/>
  <c r="L2767" i="37"/>
  <c r="K2767" i="37"/>
  <c r="L2785" i="37"/>
  <c r="K2785" i="37"/>
  <c r="L2466" i="37"/>
  <c r="K2475" i="37"/>
  <c r="K2488" i="37"/>
  <c r="K2501" i="37"/>
  <c r="L2514" i="37"/>
  <c r="K2523" i="37"/>
  <c r="K2536" i="37"/>
  <c r="K2549" i="37"/>
  <c r="L2562" i="37"/>
  <c r="K2571" i="37"/>
  <c r="K2584" i="37"/>
  <c r="K2593" i="37"/>
  <c r="K2607" i="37"/>
  <c r="L2612" i="37"/>
  <c r="K2661" i="37"/>
  <c r="L2667" i="37"/>
  <c r="K2667" i="37"/>
  <c r="L2679" i="37"/>
  <c r="K2679" i="37"/>
  <c r="L2714" i="37"/>
  <c r="K2714" i="37"/>
  <c r="K2731" i="37"/>
  <c r="L2414" i="37"/>
  <c r="L2462" i="37"/>
  <c r="L2510" i="37"/>
  <c r="L2558" i="37"/>
  <c r="L2715" i="37"/>
  <c r="K2715" i="37"/>
  <c r="L2865" i="37"/>
  <c r="K2865" i="37"/>
  <c r="L2603" i="37"/>
  <c r="K2603" i="37"/>
  <c r="L2638" i="37"/>
  <c r="K2638" i="37"/>
  <c r="K2692" i="37"/>
  <c r="L2727" i="37"/>
  <c r="K2727" i="37"/>
  <c r="L2749" i="37"/>
  <c r="K2749" i="37"/>
  <c r="K2762" i="37"/>
  <c r="K2799" i="37"/>
  <c r="L2799" i="37"/>
  <c r="L2502" i="37"/>
  <c r="L2550" i="37"/>
  <c r="K2594" i="37"/>
  <c r="L2628" i="37"/>
  <c r="K2645" i="37"/>
  <c r="L3049" i="37"/>
  <c r="K3049" i="37"/>
  <c r="K3120" i="37"/>
  <c r="L3120" i="37"/>
  <c r="K2577" i="37"/>
  <c r="L2590" i="37"/>
  <c r="K2595" i="37"/>
  <c r="K2609" i="37"/>
  <c r="K2614" i="37"/>
  <c r="L2619" i="37"/>
  <c r="K2619" i="37"/>
  <c r="K2629" i="37"/>
  <c r="L2651" i="37"/>
  <c r="K2651" i="37"/>
  <c r="K2740" i="37"/>
  <c r="L2776" i="37"/>
  <c r="K2776" i="37"/>
  <c r="L2822" i="37"/>
  <c r="K2822" i="37"/>
  <c r="L2930" i="37"/>
  <c r="K2930" i="37"/>
  <c r="K2573" i="37"/>
  <c r="L2586" i="37"/>
  <c r="K2600" i="37"/>
  <c r="L2640" i="37"/>
  <c r="K2657" i="37"/>
  <c r="L2676" i="37"/>
  <c r="K2676" i="37"/>
  <c r="K2687" i="37"/>
  <c r="K2705" i="37"/>
  <c r="L2758" i="37"/>
  <c r="K2758" i="37"/>
  <c r="K2473" i="37"/>
  <c r="L2486" i="37"/>
  <c r="K2495" i="37"/>
  <c r="K2508" i="37"/>
  <c r="K2521" i="37"/>
  <c r="L2534" i="37"/>
  <c r="K2543" i="37"/>
  <c r="K2556" i="37"/>
  <c r="K2569" i="37"/>
  <c r="L2582" i="37"/>
  <c r="K2591" i="37"/>
  <c r="K2596" i="37"/>
  <c r="K2605" i="37"/>
  <c r="K2620" i="37"/>
  <c r="K2635" i="37"/>
  <c r="L2641" i="37"/>
  <c r="K2641" i="37"/>
  <c r="K2670" i="37"/>
  <c r="L2688" i="37"/>
  <c r="K2688" i="37"/>
  <c r="L2790" i="37"/>
  <c r="K2790" i="37"/>
  <c r="K2610" i="37"/>
  <c r="L2625" i="37"/>
  <c r="K2625" i="37"/>
  <c r="L2689" i="37"/>
  <c r="K2689" i="37"/>
  <c r="K2718" i="37"/>
  <c r="K2724" i="37"/>
  <c r="K2737" i="37"/>
  <c r="K2750" i="37"/>
  <c r="K2759" i="37"/>
  <c r="K2768" i="37"/>
  <c r="K2805" i="37"/>
  <c r="K2819" i="37"/>
  <c r="L2828" i="37"/>
  <c r="K2839" i="37"/>
  <c r="L2844" i="37"/>
  <c r="L2850" i="37"/>
  <c r="L2908" i="37"/>
  <c r="L2834" i="37"/>
  <c r="L2868" i="37"/>
  <c r="L2874" i="37"/>
  <c r="L2897" i="37"/>
  <c r="K2897" i="37"/>
  <c r="L3081" i="37"/>
  <c r="K3081" i="37"/>
  <c r="K2659" i="37"/>
  <c r="K2707" i="37"/>
  <c r="L2857" i="37"/>
  <c r="K2857" i="37"/>
  <c r="L2921" i="37"/>
  <c r="K2921" i="37"/>
  <c r="L3017" i="37"/>
  <c r="K3017" i="37"/>
  <c r="L3056" i="37"/>
  <c r="K3056" i="37"/>
  <c r="K2820" i="37"/>
  <c r="K2835" i="37"/>
  <c r="L2892" i="37"/>
  <c r="L2898" i="37"/>
  <c r="K2954" i="37"/>
  <c r="L2954" i="37"/>
  <c r="L2968" i="37"/>
  <c r="K2968" i="37"/>
  <c r="K2673" i="37"/>
  <c r="K2686" i="37"/>
  <c r="K2699" i="37"/>
  <c r="K2708" i="37"/>
  <c r="K2721" i="37"/>
  <c r="K2734" i="37"/>
  <c r="K2747" i="37"/>
  <c r="K2756" i="37"/>
  <c r="K2765" i="37"/>
  <c r="K2770" i="37"/>
  <c r="K2779" i="37"/>
  <c r="K2788" i="37"/>
  <c r="K2797" i="37"/>
  <c r="K2802" i="37"/>
  <c r="K2811" i="37"/>
  <c r="L2825" i="37"/>
  <c r="K2825" i="37"/>
  <c r="L2852" i="37"/>
  <c r="L2858" i="37"/>
  <c r="L2863" i="37"/>
  <c r="L2881" i="37"/>
  <c r="K2881" i="37"/>
  <c r="L2887" i="37"/>
  <c r="L2916" i="37"/>
  <c r="K2793" i="37"/>
  <c r="K2816" i="37"/>
  <c r="L2841" i="37"/>
  <c r="K2841" i="37"/>
  <c r="L2929" i="37"/>
  <c r="K2929" i="37"/>
  <c r="L3031" i="37"/>
  <c r="K3031" i="37"/>
  <c r="K3156" i="37"/>
  <c r="L3156" i="37"/>
  <c r="K3194" i="37"/>
  <c r="L3194" i="37"/>
  <c r="L3270" i="37"/>
  <c r="K3270" i="37"/>
  <c r="L2889" i="37"/>
  <c r="K2889" i="37"/>
  <c r="K2804" i="37"/>
  <c r="K2813" i="37"/>
  <c r="K2818" i="37"/>
  <c r="K2832" i="37"/>
  <c r="L2860" i="37"/>
  <c r="L2866" i="37"/>
  <c r="L2938" i="37"/>
  <c r="L3024" i="37"/>
  <c r="K3024" i="37"/>
  <c r="K2675" i="37"/>
  <c r="L2849" i="37"/>
  <c r="K2849" i="37"/>
  <c r="L2855" i="37"/>
  <c r="L2913" i="37"/>
  <c r="K2913" i="37"/>
  <c r="L2932" i="37"/>
  <c r="K2932" i="37"/>
  <c r="L2951" i="37"/>
  <c r="K2951" i="37"/>
  <c r="L2959" i="37"/>
  <c r="K2959" i="37"/>
  <c r="K3096" i="37"/>
  <c r="L3096" i="37"/>
  <c r="L2777" i="37"/>
  <c r="K2777" i="37"/>
  <c r="L2873" i="37"/>
  <c r="K2873" i="37"/>
  <c r="L2945" i="37"/>
  <c r="K2945" i="37"/>
  <c r="L2984" i="37"/>
  <c r="K2984" i="37"/>
  <c r="L3063" i="37"/>
  <c r="K3063" i="37"/>
  <c r="K2922" i="37"/>
  <c r="K2935" i="37"/>
  <c r="K2948" i="37"/>
  <c r="K2957" i="37"/>
  <c r="K2962" i="37"/>
  <c r="K2971" i="37"/>
  <c r="K2986" i="37"/>
  <c r="K3007" i="37"/>
  <c r="K3014" i="37"/>
  <c r="L3014" i="37"/>
  <c r="K3020" i="37"/>
  <c r="K3039" i="37"/>
  <c r="K3046" i="37"/>
  <c r="L3046" i="37"/>
  <c r="K3052" i="37"/>
  <c r="K3071" i="37"/>
  <c r="K3078" i="37"/>
  <c r="L3078" i="37"/>
  <c r="L3084" i="37"/>
  <c r="L3091" i="37"/>
  <c r="K3091" i="37"/>
  <c r="L3033" i="37"/>
  <c r="K3033" i="37"/>
  <c r="L3065" i="37"/>
  <c r="K3065" i="37"/>
  <c r="L3235" i="37"/>
  <c r="K3235" i="37"/>
  <c r="K2905" i="37"/>
  <c r="K2953" i="37"/>
  <c r="K2958" i="37"/>
  <c r="L2967" i="37"/>
  <c r="K3002" i="37"/>
  <c r="L3002" i="37"/>
  <c r="K3008" i="37"/>
  <c r="L3021" i="37"/>
  <c r="K3021" i="37"/>
  <c r="K3034" i="37"/>
  <c r="L3034" i="37"/>
  <c r="K3040" i="37"/>
  <c r="L3053" i="37"/>
  <c r="K3053" i="37"/>
  <c r="K3066" i="37"/>
  <c r="L3066" i="37"/>
  <c r="K3072" i="37"/>
  <c r="L3092" i="37"/>
  <c r="L2997" i="37"/>
  <c r="K2997" i="37"/>
  <c r="L3009" i="37"/>
  <c r="K3009" i="37"/>
  <c r="L3041" i="37"/>
  <c r="K3041" i="37"/>
  <c r="L3073" i="37"/>
  <c r="K3073" i="37"/>
  <c r="L3093" i="37"/>
  <c r="K3093" i="37"/>
  <c r="K3108" i="37"/>
  <c r="L3108" i="37"/>
  <c r="K3144" i="37"/>
  <c r="L3144" i="37"/>
  <c r="K3180" i="37"/>
  <c r="L3180" i="37"/>
  <c r="L3200" i="37"/>
  <c r="K3200" i="37"/>
  <c r="L3278" i="37"/>
  <c r="K3278" i="37"/>
  <c r="K2977" i="37"/>
  <c r="K2992" i="37"/>
  <c r="K3003" i="37"/>
  <c r="L3022" i="37"/>
  <c r="K3028" i="37"/>
  <c r="K3035" i="37"/>
  <c r="L3054" i="37"/>
  <c r="K3060" i="37"/>
  <c r="K3067" i="37"/>
  <c r="K3094" i="37"/>
  <c r="L3094" i="37"/>
  <c r="L3029" i="37"/>
  <c r="K3029" i="37"/>
  <c r="L3061" i="37"/>
  <c r="K3061" i="37"/>
  <c r="L3101" i="37"/>
  <c r="K3101" i="37"/>
  <c r="L3221" i="37"/>
  <c r="K3221" i="37"/>
  <c r="L3248" i="37"/>
  <c r="K3248" i="37"/>
  <c r="K2937" i="37"/>
  <c r="K2983" i="37"/>
  <c r="K2993" i="37"/>
  <c r="K3023" i="37"/>
  <c r="K3030" i="37"/>
  <c r="L3030" i="37"/>
  <c r="K3055" i="37"/>
  <c r="K3062" i="37"/>
  <c r="L3062" i="37"/>
  <c r="L3005" i="37"/>
  <c r="K3005" i="37"/>
  <c r="K3018" i="37"/>
  <c r="L3018" i="37"/>
  <c r="L3037" i="37"/>
  <c r="K3037" i="37"/>
  <c r="K3050" i="37"/>
  <c r="L3050" i="37"/>
  <c r="L3069" i="37"/>
  <c r="K3069" i="37"/>
  <c r="K3082" i="37"/>
  <c r="L3082" i="37"/>
  <c r="L3025" i="37"/>
  <c r="K3025" i="37"/>
  <c r="L3057" i="37"/>
  <c r="K3057" i="37"/>
  <c r="L3089" i="37"/>
  <c r="K3089" i="37"/>
  <c r="K3242" i="37"/>
  <c r="L3242" i="37"/>
  <c r="K2943" i="37"/>
  <c r="K2961" i="37"/>
  <c r="K2985" i="37"/>
  <c r="K2995" i="37"/>
  <c r="K3000" i="37"/>
  <c r="L3006" i="37"/>
  <c r="K3012" i="37"/>
  <c r="K3019" i="37"/>
  <c r="L3038" i="37"/>
  <c r="K3044" i="37"/>
  <c r="K3051" i="37"/>
  <c r="L3070" i="37"/>
  <c r="K3076" i="37"/>
  <c r="L3104" i="37"/>
  <c r="L3013" i="37"/>
  <c r="K3013" i="37"/>
  <c r="L3045" i="37"/>
  <c r="K3045" i="37"/>
  <c r="L3077" i="37"/>
  <c r="K3077" i="37"/>
  <c r="K3132" i="37"/>
  <c r="L3132" i="37"/>
  <c r="K3168" i="37"/>
  <c r="L3168" i="37"/>
  <c r="L3187" i="37"/>
  <c r="K3187" i="37"/>
  <c r="L3201" i="37"/>
  <c r="K3201" i="37"/>
  <c r="L3228" i="37"/>
  <c r="K3228" i="37"/>
  <c r="L3249" i="37"/>
  <c r="K3249" i="37"/>
  <c r="L3085" i="37"/>
  <c r="K3085" i="37"/>
  <c r="L3097" i="37"/>
  <c r="K3097" i="37"/>
  <c r="K3103" i="37"/>
  <c r="L3109" i="37"/>
  <c r="K3109" i="37"/>
  <c r="K3115" i="37"/>
  <c r="L3121" i="37"/>
  <c r="K3121" i="37"/>
  <c r="K3127" i="37"/>
  <c r="L3133" i="37"/>
  <c r="K3133" i="37"/>
  <c r="K3139" i="37"/>
  <c r="L3145" i="37"/>
  <c r="K3145" i="37"/>
  <c r="K3151" i="37"/>
  <c r="L3157" i="37"/>
  <c r="K3157" i="37"/>
  <c r="K3163" i="37"/>
  <c r="L3169" i="37"/>
  <c r="K3169" i="37"/>
  <c r="K3175" i="37"/>
  <c r="L3181" i="37"/>
  <c r="K3181" i="37"/>
  <c r="L3208" i="37"/>
  <c r="K3208" i="37"/>
  <c r="K3215" i="37"/>
  <c r="L3222" i="37"/>
  <c r="L3229" i="37"/>
  <c r="K3229" i="37"/>
  <c r="L3256" i="37"/>
  <c r="K3256" i="37"/>
  <c r="K3263" i="37"/>
  <c r="K3271" i="37"/>
  <c r="K3279" i="37"/>
  <c r="L3188" i="37"/>
  <c r="K3188" i="37"/>
  <c r="L3202" i="37"/>
  <c r="L3209" i="37"/>
  <c r="K3209" i="37"/>
  <c r="L3236" i="37"/>
  <c r="K3236" i="37"/>
  <c r="L3250" i="37"/>
  <c r="L3257" i="37"/>
  <c r="K3257" i="37"/>
  <c r="L3189" i="37"/>
  <c r="K3189" i="37"/>
  <c r="L3216" i="37"/>
  <c r="K3216" i="37"/>
  <c r="L3237" i="37"/>
  <c r="K3237" i="37"/>
  <c r="L3264" i="37"/>
  <c r="K3264" i="37"/>
  <c r="L3272" i="37"/>
  <c r="K3272" i="37"/>
  <c r="L3280" i="37"/>
  <c r="K3280" i="37"/>
  <c r="L3116" i="37"/>
  <c r="L3128" i="37"/>
  <c r="L3140" i="37"/>
  <c r="L3152" i="37"/>
  <c r="L3164" i="37"/>
  <c r="L3176" i="37"/>
  <c r="L3196" i="37"/>
  <c r="K3196" i="37"/>
  <c r="K3203" i="37"/>
  <c r="L3210" i="37"/>
  <c r="L3217" i="37"/>
  <c r="K3217" i="37"/>
  <c r="L3244" i="37"/>
  <c r="K3244" i="37"/>
  <c r="K3251" i="37"/>
  <c r="L3258" i="37"/>
  <c r="L3265" i="37"/>
  <c r="K3265" i="37"/>
  <c r="L3273" i="37"/>
  <c r="K3273" i="37"/>
  <c r="L3281" i="37"/>
  <c r="K3281" i="37"/>
  <c r="L3105" i="37"/>
  <c r="K3105" i="37"/>
  <c r="K3111" i="37"/>
  <c r="L3117" i="37"/>
  <c r="K3117" i="37"/>
  <c r="K3123" i="37"/>
  <c r="L3129" i="37"/>
  <c r="K3129" i="37"/>
  <c r="K3135" i="37"/>
  <c r="L3141" i="37"/>
  <c r="K3141" i="37"/>
  <c r="K3147" i="37"/>
  <c r="L3153" i="37"/>
  <c r="K3153" i="37"/>
  <c r="K3159" i="37"/>
  <c r="L3165" i="37"/>
  <c r="K3165" i="37"/>
  <c r="K3171" i="37"/>
  <c r="L3177" i="37"/>
  <c r="K3177" i="37"/>
  <c r="K3183" i="37"/>
  <c r="L3197" i="37"/>
  <c r="K3197" i="37"/>
  <c r="L3224" i="37"/>
  <c r="K3224" i="37"/>
  <c r="L3245" i="37"/>
  <c r="K3245" i="37"/>
  <c r="L3266" i="37"/>
  <c r="K3266" i="37"/>
  <c r="L3274" i="37"/>
  <c r="K3274" i="37"/>
  <c r="L3282" i="37"/>
  <c r="K3282" i="37"/>
  <c r="L3204" i="37"/>
  <c r="K3204" i="37"/>
  <c r="K3211" i="37"/>
  <c r="L3218" i="37"/>
  <c r="L3225" i="37"/>
  <c r="K3225" i="37"/>
  <c r="L3252" i="37"/>
  <c r="K3252" i="37"/>
  <c r="K3259" i="37"/>
  <c r="L3106" i="37"/>
  <c r="L3118" i="37"/>
  <c r="L3130" i="37"/>
  <c r="L3142" i="37"/>
  <c r="L3154" i="37"/>
  <c r="L3166" i="37"/>
  <c r="L3178" i="37"/>
  <c r="L3184" i="37"/>
  <c r="K3184" i="37"/>
  <c r="K3191" i="37"/>
  <c r="L3198" i="37"/>
  <c r="L3205" i="37"/>
  <c r="K3205" i="37"/>
  <c r="L3232" i="37"/>
  <c r="K3232" i="37"/>
  <c r="K3239" i="37"/>
  <c r="L3246" i="37"/>
  <c r="L3253" i="37"/>
  <c r="K3253" i="37"/>
  <c r="K3267" i="37"/>
  <c r="K3275" i="37"/>
  <c r="K3283" i="37"/>
  <c r="L3185" i="37"/>
  <c r="K3185" i="37"/>
  <c r="L3212" i="37"/>
  <c r="K3212" i="37"/>
  <c r="L3233" i="37"/>
  <c r="K3233" i="37"/>
  <c r="L3260" i="37"/>
  <c r="K3260" i="37"/>
  <c r="L3113" i="37"/>
  <c r="K3113" i="37"/>
  <c r="L3125" i="37"/>
  <c r="K3125" i="37"/>
  <c r="L3137" i="37"/>
  <c r="K3137" i="37"/>
  <c r="L3149" i="37"/>
  <c r="K3149" i="37"/>
  <c r="L3161" i="37"/>
  <c r="K3161" i="37"/>
  <c r="L3173" i="37"/>
  <c r="K3173" i="37"/>
  <c r="L3192" i="37"/>
  <c r="K3192" i="37"/>
  <c r="L3213" i="37"/>
  <c r="K3213" i="37"/>
  <c r="L3240" i="37"/>
  <c r="K3240" i="37"/>
  <c r="L3261" i="37"/>
  <c r="K3261" i="37"/>
  <c r="L3268" i="37"/>
  <c r="K3268" i="37"/>
  <c r="L3276" i="37"/>
  <c r="K3276" i="37"/>
  <c r="L3186" i="37"/>
  <c r="L3193" i="37"/>
  <c r="K3193" i="37"/>
  <c r="L3220" i="37"/>
  <c r="K3220" i="37"/>
  <c r="L3234" i="37"/>
  <c r="L3241" i="37"/>
  <c r="K3241" i="37"/>
  <c r="L3269" i="37"/>
  <c r="K3269" i="37"/>
  <c r="L3277" i="37"/>
  <c r="K3277" i="37"/>
  <c r="K3284" i="37"/>
  <c r="K3285" i="37"/>
  <c r="K3286" i="37"/>
  <c r="K994" i="37"/>
  <c r="M994" i="37" s="1"/>
  <c r="K850" i="37"/>
  <c r="M850" i="37" s="1"/>
  <c r="K586" i="37"/>
  <c r="M586" i="37" s="1"/>
  <c r="K154" i="37"/>
  <c r="M154" i="37" s="1"/>
  <c r="K130" i="37"/>
  <c r="M130" i="37" s="1"/>
  <c r="K106" i="37"/>
  <c r="M106" i="37" s="1"/>
  <c r="K88" i="37"/>
  <c r="M88" i="37" s="1"/>
  <c r="K76" i="37"/>
  <c r="M76" i="37" s="1"/>
  <c r="K64" i="37"/>
  <c r="M64" i="37" s="1"/>
  <c r="K52" i="37"/>
  <c r="M52" i="37" s="1"/>
  <c r="K40" i="37"/>
  <c r="M40" i="37" s="1"/>
  <c r="K28" i="37"/>
  <c r="M28" i="37" s="1"/>
  <c r="K16" i="37"/>
  <c r="M16" i="37" s="1"/>
  <c r="K8" i="37"/>
  <c r="M8" i="37" s="1"/>
  <c r="K7" i="37"/>
  <c r="M7" i="37" s="1"/>
  <c r="K6" i="37"/>
  <c r="M6" i="37" s="1"/>
  <c r="K5" i="37"/>
  <c r="M5" i="37" s="1"/>
  <c r="K4" i="37"/>
  <c r="M4" i="37" s="1"/>
  <c r="K3" i="37"/>
  <c r="M3" i="37" s="1"/>
  <c r="K2" i="37"/>
  <c r="K1113" i="37"/>
  <c r="M1113" i="37" s="1"/>
  <c r="K1112" i="37"/>
  <c r="M1112" i="37" s="1"/>
  <c r="K1111" i="37"/>
  <c r="M1111" i="37" s="1"/>
  <c r="K1110" i="37"/>
  <c r="M1110" i="37" s="1"/>
  <c r="K1109" i="37"/>
  <c r="M1109" i="37" s="1"/>
  <c r="K1108" i="37"/>
  <c r="M1108" i="37" s="1"/>
  <c r="K1107" i="37"/>
  <c r="M1107" i="37" s="1"/>
  <c r="K1106" i="37"/>
  <c r="M1106" i="37" s="1"/>
  <c r="K1105" i="37"/>
  <c r="M1105" i="37" s="1"/>
  <c r="K1104" i="37"/>
  <c r="M1104" i="37" s="1"/>
  <c r="K1103" i="37"/>
  <c r="M1103" i="37" s="1"/>
  <c r="K1102" i="37"/>
  <c r="M1102" i="37" s="1"/>
  <c r="K1101" i="37"/>
  <c r="M1101" i="37" s="1"/>
  <c r="K1100" i="37"/>
  <c r="M1100" i="37" s="1"/>
  <c r="K1099" i="37"/>
  <c r="M1099" i="37" s="1"/>
  <c r="K1098" i="37"/>
  <c r="M1098" i="37" s="1"/>
  <c r="K1097" i="37"/>
  <c r="M1097" i="37" s="1"/>
  <c r="K1096" i="37"/>
  <c r="M1096" i="37" s="1"/>
  <c r="K1095" i="37"/>
  <c r="M1095" i="37" s="1"/>
  <c r="K1094" i="37"/>
  <c r="M1094" i="37" s="1"/>
  <c r="K1093" i="37"/>
  <c r="M1093" i="37" s="1"/>
  <c r="K1092" i="37"/>
  <c r="M1092" i="37" s="1"/>
  <c r="K1091" i="37"/>
  <c r="M1091" i="37" s="1"/>
  <c r="K1090" i="37"/>
  <c r="M1090" i="37" s="1"/>
  <c r="K1089" i="37"/>
  <c r="M1089" i="37" s="1"/>
  <c r="K1088" i="37"/>
  <c r="M1088" i="37" s="1"/>
  <c r="K1087" i="37"/>
  <c r="M1087" i="37" s="1"/>
  <c r="K1086" i="37"/>
  <c r="M1086" i="37" s="1"/>
  <c r="K1085" i="37"/>
  <c r="M1085" i="37" s="1"/>
  <c r="K1084" i="37"/>
  <c r="M1084" i="37" s="1"/>
  <c r="K1083" i="37"/>
  <c r="M1083" i="37" s="1"/>
  <c r="K1082" i="37"/>
  <c r="M1082" i="37" s="1"/>
  <c r="K1081" i="37"/>
  <c r="M1081" i="37" s="1"/>
  <c r="K1080" i="37"/>
  <c r="M1080" i="37" s="1"/>
  <c r="K1079" i="37"/>
  <c r="M1079" i="37" s="1"/>
  <c r="K1078" i="37"/>
  <c r="M1078" i="37" s="1"/>
  <c r="K1077" i="37"/>
  <c r="M1077" i="37" s="1"/>
  <c r="K1076" i="37"/>
  <c r="M1076" i="37" s="1"/>
  <c r="K1075" i="37"/>
  <c r="M1075" i="37" s="1"/>
  <c r="K1074" i="37"/>
  <c r="M1074" i="37" s="1"/>
  <c r="K1073" i="37"/>
  <c r="M1073" i="37" s="1"/>
  <c r="K1072" i="37"/>
  <c r="M1072" i="37" s="1"/>
  <c r="K1071" i="37"/>
  <c r="M1071" i="37" s="1"/>
  <c r="K1070" i="37"/>
  <c r="M1070" i="37" s="1"/>
  <c r="K1069" i="37"/>
  <c r="M1069" i="37" s="1"/>
  <c r="K1068" i="37"/>
  <c r="M1068" i="37" s="1"/>
  <c r="K1067" i="37"/>
  <c r="M1067" i="37" s="1"/>
  <c r="K1066" i="37"/>
  <c r="M1066" i="37" s="1"/>
  <c r="K1065" i="37"/>
  <c r="M1065" i="37" s="1"/>
  <c r="K1064" i="37"/>
  <c r="M1064" i="37" s="1"/>
  <c r="K1063" i="37"/>
  <c r="M1063" i="37" s="1"/>
  <c r="K1062" i="37"/>
  <c r="M1062" i="37" s="1"/>
  <c r="K1061" i="37"/>
  <c r="M1061" i="37" s="1"/>
  <c r="K1060" i="37"/>
  <c r="M1060" i="37" s="1"/>
  <c r="K1059" i="37"/>
  <c r="M1059" i="37" s="1"/>
  <c r="K1058" i="37"/>
  <c r="M1058" i="37" s="1"/>
  <c r="K1057" i="37"/>
  <c r="M1057" i="37" s="1"/>
  <c r="K1056" i="37"/>
  <c r="M1056" i="37" s="1"/>
  <c r="K1055" i="37"/>
  <c r="M1055" i="37" s="1"/>
  <c r="K1054" i="37"/>
  <c r="M1054" i="37" s="1"/>
  <c r="K1053" i="37"/>
  <c r="M1053" i="37" s="1"/>
  <c r="K1052" i="37"/>
  <c r="M1052" i="37" s="1"/>
  <c r="K1051" i="37"/>
  <c r="M1051" i="37" s="1"/>
  <c r="K1050" i="37"/>
  <c r="M1050" i="37" s="1"/>
  <c r="K1049" i="37"/>
  <c r="M1049" i="37" s="1"/>
  <c r="K1048" i="37"/>
  <c r="M1048" i="37" s="1"/>
  <c r="K1047" i="37"/>
  <c r="M1047" i="37" s="1"/>
  <c r="K1046" i="37"/>
  <c r="M1046" i="37" s="1"/>
  <c r="K1045" i="37"/>
  <c r="M1045" i="37" s="1"/>
  <c r="K1044" i="37"/>
  <c r="M1044" i="37" s="1"/>
  <c r="K1043" i="37"/>
  <c r="M1043" i="37" s="1"/>
  <c r="K1042" i="37"/>
  <c r="M1042" i="37" s="1"/>
  <c r="K1041" i="37"/>
  <c r="M1041" i="37" s="1"/>
  <c r="K1040" i="37"/>
  <c r="M1040" i="37" s="1"/>
  <c r="K1039" i="37"/>
  <c r="M1039" i="37" s="1"/>
  <c r="K1038" i="37"/>
  <c r="M1038" i="37" s="1"/>
  <c r="K1037" i="37"/>
  <c r="M1037" i="37" s="1"/>
  <c r="K1036" i="37"/>
  <c r="M1036" i="37" s="1"/>
  <c r="K1035" i="37"/>
  <c r="M1035" i="37" s="1"/>
  <c r="K1034" i="37"/>
  <c r="M1034" i="37" s="1"/>
  <c r="K1033" i="37"/>
  <c r="M1033" i="37" s="1"/>
  <c r="K1032" i="37"/>
  <c r="M1032" i="37" s="1"/>
  <c r="K1031" i="37"/>
  <c r="M1031" i="37" s="1"/>
  <c r="K1030" i="37"/>
  <c r="M1030" i="37" s="1"/>
  <c r="K1029" i="37"/>
  <c r="M1029" i="37" s="1"/>
  <c r="K1028" i="37"/>
  <c r="M1028" i="37" s="1"/>
  <c r="K1027" i="37"/>
  <c r="M1027" i="37" s="1"/>
  <c r="K1026" i="37"/>
  <c r="M1026" i="37" s="1"/>
  <c r="K1025" i="37"/>
  <c r="M1025" i="37" s="1"/>
  <c r="K1024" i="37"/>
  <c r="M1024" i="37" s="1"/>
  <c r="K1023" i="37"/>
  <c r="M1023" i="37" s="1"/>
  <c r="K1022" i="37"/>
  <c r="M1022" i="37" s="1"/>
  <c r="K1021" i="37"/>
  <c r="M1021" i="37" s="1"/>
  <c r="K1020" i="37"/>
  <c r="M1020" i="37" s="1"/>
  <c r="K1019" i="37"/>
  <c r="M1019" i="37" s="1"/>
  <c r="K1018" i="37"/>
  <c r="M1018" i="37" s="1"/>
  <c r="K1017" i="37"/>
  <c r="M1017" i="37" s="1"/>
  <c r="K1016" i="37"/>
  <c r="M1016" i="37" s="1"/>
  <c r="K1015" i="37"/>
  <c r="M1015" i="37" s="1"/>
  <c r="K1014" i="37"/>
  <c r="M1014" i="37" s="1"/>
  <c r="K1013" i="37"/>
  <c r="M1013" i="37" s="1"/>
  <c r="K1012" i="37"/>
  <c r="M1012" i="37" s="1"/>
  <c r="K1011" i="37"/>
  <c r="M1011" i="37" s="1"/>
  <c r="K1010" i="37"/>
  <c r="M1010" i="37" s="1"/>
  <c r="K1009" i="37"/>
  <c r="M1009" i="37" s="1"/>
  <c r="K1008" i="37"/>
  <c r="M1008" i="37" s="1"/>
  <c r="K1007" i="37"/>
  <c r="M1007" i="37" s="1"/>
  <c r="K1006" i="37"/>
  <c r="M1006" i="37" s="1"/>
  <c r="K1005" i="37"/>
  <c r="M1005" i="37" s="1"/>
  <c r="K1004" i="37"/>
  <c r="M1004" i="37" s="1"/>
  <c r="K1003" i="37"/>
  <c r="M1003" i="37" s="1"/>
  <c r="K1002" i="37"/>
  <c r="M1002" i="37" s="1"/>
  <c r="K1001" i="37"/>
  <c r="M1001" i="37" s="1"/>
  <c r="K1000" i="37"/>
  <c r="M1000" i="37" s="1"/>
  <c r="K999" i="37"/>
  <c r="M999" i="37" s="1"/>
  <c r="K998" i="37"/>
  <c r="M998" i="37" s="1"/>
  <c r="K997" i="37"/>
  <c r="M997" i="37" s="1"/>
  <c r="K996" i="37"/>
  <c r="M996" i="37" s="1"/>
  <c r="K995" i="37"/>
  <c r="M995" i="37" s="1"/>
  <c r="K993" i="37"/>
  <c r="M993" i="37" s="1"/>
  <c r="K992" i="37"/>
  <c r="M992" i="37" s="1"/>
  <c r="K991" i="37"/>
  <c r="M991" i="37" s="1"/>
  <c r="K990" i="37"/>
  <c r="M990" i="37" s="1"/>
  <c r="K989" i="37"/>
  <c r="M989" i="37" s="1"/>
  <c r="K988" i="37"/>
  <c r="M988" i="37" s="1"/>
  <c r="K987" i="37"/>
  <c r="M987" i="37" s="1"/>
  <c r="K986" i="37"/>
  <c r="M986" i="37" s="1"/>
  <c r="K985" i="37"/>
  <c r="M985" i="37" s="1"/>
  <c r="K984" i="37"/>
  <c r="M984" i="37" s="1"/>
  <c r="K983" i="37"/>
  <c r="M983" i="37" s="1"/>
  <c r="K982" i="37"/>
  <c r="M982" i="37" s="1"/>
  <c r="K981" i="37"/>
  <c r="M981" i="37" s="1"/>
  <c r="K980" i="37"/>
  <c r="M980" i="37" s="1"/>
  <c r="K979" i="37"/>
  <c r="M979" i="37" s="1"/>
  <c r="K978" i="37"/>
  <c r="M978" i="37" s="1"/>
  <c r="K977" i="37"/>
  <c r="M977" i="37" s="1"/>
  <c r="K976" i="37"/>
  <c r="M976" i="37" s="1"/>
  <c r="K975" i="37"/>
  <c r="M975" i="37" s="1"/>
  <c r="K974" i="37"/>
  <c r="M974" i="37" s="1"/>
  <c r="K973" i="37"/>
  <c r="M973" i="37" s="1"/>
  <c r="K972" i="37"/>
  <c r="M972" i="37" s="1"/>
  <c r="K971" i="37"/>
  <c r="M971" i="37" s="1"/>
  <c r="K970" i="37"/>
  <c r="M970" i="37" s="1"/>
  <c r="K969" i="37"/>
  <c r="M969" i="37" s="1"/>
  <c r="K968" i="37"/>
  <c r="M968" i="37" s="1"/>
  <c r="K967" i="37"/>
  <c r="M967" i="37" s="1"/>
  <c r="K966" i="37"/>
  <c r="M966" i="37" s="1"/>
  <c r="K965" i="37"/>
  <c r="M965" i="37" s="1"/>
  <c r="K964" i="37"/>
  <c r="M964" i="37" s="1"/>
  <c r="K963" i="37"/>
  <c r="M963" i="37" s="1"/>
  <c r="K962" i="37"/>
  <c r="M962" i="37" s="1"/>
  <c r="K961" i="37"/>
  <c r="M961" i="37" s="1"/>
  <c r="K960" i="37"/>
  <c r="M960" i="37" s="1"/>
  <c r="K959" i="37"/>
  <c r="M959" i="37" s="1"/>
  <c r="K958" i="37"/>
  <c r="M958" i="37" s="1"/>
  <c r="K957" i="37"/>
  <c r="M957" i="37" s="1"/>
  <c r="K956" i="37"/>
  <c r="M956" i="37" s="1"/>
  <c r="K955" i="37"/>
  <c r="M955" i="37" s="1"/>
  <c r="K954" i="37"/>
  <c r="M954" i="37" s="1"/>
  <c r="K953" i="37"/>
  <c r="M953" i="37" s="1"/>
  <c r="K952" i="37"/>
  <c r="M952" i="37" s="1"/>
  <c r="K951" i="37"/>
  <c r="M951" i="37" s="1"/>
  <c r="K950" i="37"/>
  <c r="M950" i="37" s="1"/>
  <c r="K949" i="37"/>
  <c r="M949" i="37" s="1"/>
  <c r="K948" i="37"/>
  <c r="M948" i="37" s="1"/>
  <c r="K947" i="37"/>
  <c r="M947" i="37" s="1"/>
  <c r="K946" i="37"/>
  <c r="M946" i="37" s="1"/>
  <c r="K945" i="37"/>
  <c r="M945" i="37" s="1"/>
  <c r="K944" i="37"/>
  <c r="M944" i="37" s="1"/>
  <c r="K943" i="37"/>
  <c r="M943" i="37" s="1"/>
  <c r="K942" i="37"/>
  <c r="M942" i="37" s="1"/>
  <c r="K941" i="37"/>
  <c r="M941" i="37" s="1"/>
  <c r="K940" i="37"/>
  <c r="M940" i="37" s="1"/>
  <c r="K939" i="37"/>
  <c r="M939" i="37" s="1"/>
  <c r="K938" i="37"/>
  <c r="M938" i="37" s="1"/>
  <c r="K937" i="37"/>
  <c r="M937" i="37" s="1"/>
  <c r="K936" i="37"/>
  <c r="M936" i="37" s="1"/>
  <c r="K935" i="37"/>
  <c r="M935" i="37" s="1"/>
  <c r="K934" i="37"/>
  <c r="M934" i="37" s="1"/>
  <c r="K933" i="37"/>
  <c r="M933" i="37" s="1"/>
  <c r="K932" i="37"/>
  <c r="M932" i="37" s="1"/>
  <c r="K931" i="37"/>
  <c r="M931" i="37" s="1"/>
  <c r="K930" i="37"/>
  <c r="M930" i="37" s="1"/>
  <c r="K929" i="37"/>
  <c r="M929" i="37" s="1"/>
  <c r="K928" i="37"/>
  <c r="M928" i="37" s="1"/>
  <c r="K927" i="37"/>
  <c r="M927" i="37" s="1"/>
  <c r="K926" i="37"/>
  <c r="M926" i="37" s="1"/>
  <c r="K925" i="37"/>
  <c r="M925" i="37" s="1"/>
  <c r="K924" i="37"/>
  <c r="M924" i="37" s="1"/>
  <c r="K923" i="37"/>
  <c r="M923" i="37" s="1"/>
  <c r="K922" i="37"/>
  <c r="M922" i="37" s="1"/>
  <c r="K921" i="37"/>
  <c r="M921" i="37" s="1"/>
  <c r="K920" i="37"/>
  <c r="M920" i="37" s="1"/>
  <c r="K919" i="37"/>
  <c r="M919" i="37" s="1"/>
  <c r="K918" i="37"/>
  <c r="M918" i="37" s="1"/>
  <c r="K917" i="37"/>
  <c r="M917" i="37" s="1"/>
  <c r="K916" i="37"/>
  <c r="M916" i="37" s="1"/>
  <c r="K915" i="37"/>
  <c r="M915" i="37" s="1"/>
  <c r="K914" i="37"/>
  <c r="M914" i="37" s="1"/>
  <c r="K913" i="37"/>
  <c r="M913" i="37" s="1"/>
  <c r="K912" i="37"/>
  <c r="M912" i="37" s="1"/>
  <c r="K911" i="37"/>
  <c r="M911" i="37" s="1"/>
  <c r="K910" i="37"/>
  <c r="M910" i="37" s="1"/>
  <c r="K909" i="37"/>
  <c r="M909" i="37" s="1"/>
  <c r="K908" i="37"/>
  <c r="M908" i="37" s="1"/>
  <c r="K907" i="37"/>
  <c r="M907" i="37" s="1"/>
  <c r="K906" i="37"/>
  <c r="M906" i="37" s="1"/>
  <c r="K905" i="37"/>
  <c r="M905" i="37" s="1"/>
  <c r="K904" i="37"/>
  <c r="M904" i="37" s="1"/>
  <c r="K903" i="37"/>
  <c r="M903" i="37" s="1"/>
  <c r="K902" i="37"/>
  <c r="M902" i="37" s="1"/>
  <c r="K901" i="37"/>
  <c r="M901" i="37" s="1"/>
  <c r="K900" i="37"/>
  <c r="M900" i="37" s="1"/>
  <c r="K899" i="37"/>
  <c r="M899" i="37" s="1"/>
  <c r="K898" i="37"/>
  <c r="M898" i="37" s="1"/>
  <c r="K897" i="37"/>
  <c r="M897" i="37" s="1"/>
  <c r="K896" i="37"/>
  <c r="M896" i="37" s="1"/>
  <c r="K895" i="37"/>
  <c r="M895" i="37" s="1"/>
  <c r="K894" i="37"/>
  <c r="M894" i="37" s="1"/>
  <c r="K893" i="37"/>
  <c r="M893" i="37" s="1"/>
  <c r="K892" i="37"/>
  <c r="M892" i="37" s="1"/>
  <c r="K891" i="37"/>
  <c r="M891" i="37" s="1"/>
  <c r="K890" i="37"/>
  <c r="M890" i="37" s="1"/>
  <c r="K889" i="37"/>
  <c r="M889" i="37" s="1"/>
  <c r="K888" i="37"/>
  <c r="M888" i="37" s="1"/>
  <c r="K887" i="37"/>
  <c r="M887" i="37" s="1"/>
  <c r="K886" i="37"/>
  <c r="M886" i="37" s="1"/>
  <c r="K885" i="37"/>
  <c r="M885" i="37" s="1"/>
  <c r="K884" i="37"/>
  <c r="M884" i="37" s="1"/>
  <c r="K883" i="37"/>
  <c r="M883" i="37" s="1"/>
  <c r="K882" i="37"/>
  <c r="M882" i="37" s="1"/>
  <c r="K881" i="37"/>
  <c r="M881" i="37" s="1"/>
  <c r="K880" i="37"/>
  <c r="M880" i="37" s="1"/>
  <c r="K879" i="37"/>
  <c r="M879" i="37" s="1"/>
  <c r="K878" i="37"/>
  <c r="M878" i="37" s="1"/>
  <c r="K877" i="37"/>
  <c r="M877" i="37" s="1"/>
  <c r="K876" i="37"/>
  <c r="M876" i="37" s="1"/>
  <c r="K875" i="37"/>
  <c r="M875" i="37" s="1"/>
  <c r="K874" i="37"/>
  <c r="M874" i="37" s="1"/>
  <c r="K873" i="37"/>
  <c r="M873" i="37" s="1"/>
  <c r="K872" i="37"/>
  <c r="M872" i="37" s="1"/>
  <c r="K871" i="37"/>
  <c r="M871" i="37" s="1"/>
  <c r="K870" i="37"/>
  <c r="M870" i="37" s="1"/>
  <c r="K869" i="37"/>
  <c r="M869" i="37" s="1"/>
  <c r="K868" i="37"/>
  <c r="M868" i="37" s="1"/>
  <c r="K867" i="37"/>
  <c r="M867" i="37" s="1"/>
  <c r="K866" i="37"/>
  <c r="M866" i="37" s="1"/>
  <c r="K865" i="37"/>
  <c r="M865" i="37" s="1"/>
  <c r="K864" i="37"/>
  <c r="M864" i="37" s="1"/>
  <c r="K863" i="37"/>
  <c r="M863" i="37" s="1"/>
  <c r="K862" i="37"/>
  <c r="M862" i="37" s="1"/>
  <c r="K861" i="37"/>
  <c r="M861" i="37" s="1"/>
  <c r="K860" i="37"/>
  <c r="M860" i="37" s="1"/>
  <c r="K859" i="37"/>
  <c r="M859" i="37" s="1"/>
  <c r="K858" i="37"/>
  <c r="M858" i="37" s="1"/>
  <c r="K857" i="37"/>
  <c r="M857" i="37" s="1"/>
  <c r="K856" i="37"/>
  <c r="M856" i="37" s="1"/>
  <c r="K855" i="37"/>
  <c r="M855" i="37" s="1"/>
  <c r="K854" i="37"/>
  <c r="M854" i="37" s="1"/>
  <c r="K853" i="37"/>
  <c r="M853" i="37" s="1"/>
  <c r="K852" i="37"/>
  <c r="M852" i="37" s="1"/>
  <c r="K851" i="37"/>
  <c r="M851" i="37" s="1"/>
  <c r="K849" i="37"/>
  <c r="M849" i="37" s="1"/>
  <c r="K848" i="37"/>
  <c r="M848" i="37" s="1"/>
  <c r="K847" i="37"/>
  <c r="M847" i="37" s="1"/>
  <c r="K846" i="37"/>
  <c r="M846" i="37" s="1"/>
  <c r="K845" i="37"/>
  <c r="M845" i="37" s="1"/>
  <c r="K844" i="37"/>
  <c r="M844" i="37" s="1"/>
  <c r="K843" i="37"/>
  <c r="M843" i="37" s="1"/>
  <c r="K842" i="37"/>
  <c r="M842" i="37" s="1"/>
  <c r="K841" i="37"/>
  <c r="M841" i="37" s="1"/>
  <c r="K840" i="37"/>
  <c r="M840" i="37" s="1"/>
  <c r="K839" i="37"/>
  <c r="M839" i="37" s="1"/>
  <c r="K838" i="37"/>
  <c r="M838" i="37" s="1"/>
  <c r="K837" i="37"/>
  <c r="M837" i="37" s="1"/>
  <c r="K836" i="37"/>
  <c r="M836" i="37" s="1"/>
  <c r="K835" i="37"/>
  <c r="M835" i="37" s="1"/>
  <c r="K834" i="37"/>
  <c r="M834" i="37" s="1"/>
  <c r="K833" i="37"/>
  <c r="M833" i="37" s="1"/>
  <c r="K832" i="37"/>
  <c r="M832" i="37" s="1"/>
  <c r="K831" i="37"/>
  <c r="M831" i="37" s="1"/>
  <c r="K830" i="37"/>
  <c r="M830" i="37" s="1"/>
  <c r="K829" i="37"/>
  <c r="M829" i="37" s="1"/>
  <c r="K828" i="37"/>
  <c r="M828" i="37" s="1"/>
  <c r="K827" i="37"/>
  <c r="M827" i="37" s="1"/>
  <c r="K826" i="37"/>
  <c r="M826" i="37" s="1"/>
  <c r="K825" i="37"/>
  <c r="M825" i="37" s="1"/>
  <c r="K824" i="37"/>
  <c r="M824" i="37" s="1"/>
  <c r="K823" i="37"/>
  <c r="M823" i="37" s="1"/>
  <c r="K822" i="37"/>
  <c r="M822" i="37" s="1"/>
  <c r="K821" i="37"/>
  <c r="M821" i="37" s="1"/>
  <c r="K820" i="37"/>
  <c r="M820" i="37" s="1"/>
  <c r="K819" i="37"/>
  <c r="M819" i="37" s="1"/>
  <c r="K818" i="37"/>
  <c r="M818" i="37" s="1"/>
  <c r="K817" i="37"/>
  <c r="M817" i="37" s="1"/>
  <c r="K816" i="37"/>
  <c r="M816" i="37" s="1"/>
  <c r="K815" i="37"/>
  <c r="M815" i="37" s="1"/>
  <c r="K814" i="37"/>
  <c r="M814" i="37" s="1"/>
  <c r="K813" i="37"/>
  <c r="M813" i="37" s="1"/>
  <c r="K812" i="37"/>
  <c r="M812" i="37" s="1"/>
  <c r="K811" i="37"/>
  <c r="M811" i="37" s="1"/>
  <c r="K810" i="37"/>
  <c r="M810" i="37" s="1"/>
  <c r="K809" i="37"/>
  <c r="M809" i="37" s="1"/>
  <c r="K808" i="37"/>
  <c r="M808" i="37" s="1"/>
  <c r="K807" i="37"/>
  <c r="M807" i="37" s="1"/>
  <c r="K806" i="37"/>
  <c r="M806" i="37" s="1"/>
  <c r="K805" i="37"/>
  <c r="M805" i="37" s="1"/>
  <c r="K804" i="37"/>
  <c r="M804" i="37" s="1"/>
  <c r="K803" i="37"/>
  <c r="M803" i="37" s="1"/>
  <c r="K802" i="37"/>
  <c r="M802" i="37" s="1"/>
  <c r="K801" i="37"/>
  <c r="M801" i="37" s="1"/>
  <c r="K800" i="37"/>
  <c r="M800" i="37" s="1"/>
  <c r="K799" i="37"/>
  <c r="M799" i="37" s="1"/>
  <c r="K798" i="37"/>
  <c r="M798" i="37" s="1"/>
  <c r="K797" i="37"/>
  <c r="M797" i="37" s="1"/>
  <c r="K796" i="37"/>
  <c r="M796" i="37" s="1"/>
  <c r="K795" i="37"/>
  <c r="M795" i="37" s="1"/>
  <c r="K794" i="37"/>
  <c r="M794" i="37" s="1"/>
  <c r="K793" i="37"/>
  <c r="M793" i="37" s="1"/>
  <c r="K792" i="37"/>
  <c r="M792" i="37" s="1"/>
  <c r="K791" i="37"/>
  <c r="M791" i="37" s="1"/>
  <c r="K790" i="37"/>
  <c r="M790" i="37" s="1"/>
  <c r="K789" i="37"/>
  <c r="M789" i="37" s="1"/>
  <c r="K788" i="37"/>
  <c r="M788" i="37" s="1"/>
  <c r="K787" i="37"/>
  <c r="M787" i="37" s="1"/>
  <c r="K786" i="37"/>
  <c r="M786" i="37" s="1"/>
  <c r="K785" i="37"/>
  <c r="M785" i="37" s="1"/>
  <c r="K784" i="37"/>
  <c r="M784" i="37" s="1"/>
  <c r="K783" i="37"/>
  <c r="M783" i="37" s="1"/>
  <c r="K782" i="37"/>
  <c r="M782" i="37" s="1"/>
  <c r="K781" i="37"/>
  <c r="M781" i="37" s="1"/>
  <c r="K780" i="37"/>
  <c r="M780" i="37" s="1"/>
  <c r="K779" i="37"/>
  <c r="M779" i="37" s="1"/>
  <c r="K778" i="37"/>
  <c r="M778" i="37" s="1"/>
  <c r="K777" i="37"/>
  <c r="M777" i="37" s="1"/>
  <c r="K776" i="37"/>
  <c r="M776" i="37" s="1"/>
  <c r="K775" i="37"/>
  <c r="M775" i="37" s="1"/>
  <c r="K774" i="37"/>
  <c r="M774" i="37" s="1"/>
  <c r="K773" i="37"/>
  <c r="M773" i="37" s="1"/>
  <c r="K772" i="37"/>
  <c r="M772" i="37" s="1"/>
  <c r="K771" i="37"/>
  <c r="M771" i="37" s="1"/>
  <c r="K770" i="37"/>
  <c r="M770" i="37" s="1"/>
  <c r="K769" i="37"/>
  <c r="M769" i="37" s="1"/>
  <c r="K768" i="37"/>
  <c r="M768" i="37" s="1"/>
  <c r="K767" i="37"/>
  <c r="M767" i="37" s="1"/>
  <c r="K766" i="37"/>
  <c r="M766" i="37" s="1"/>
  <c r="K765" i="37"/>
  <c r="M765" i="37" s="1"/>
  <c r="K764" i="37"/>
  <c r="M764" i="37" s="1"/>
  <c r="K763" i="37"/>
  <c r="M763" i="37" s="1"/>
  <c r="K762" i="37"/>
  <c r="M762" i="37" s="1"/>
  <c r="K761" i="37"/>
  <c r="M761" i="37" s="1"/>
  <c r="K760" i="37"/>
  <c r="M760" i="37" s="1"/>
  <c r="K759" i="37"/>
  <c r="M759" i="37" s="1"/>
  <c r="K758" i="37"/>
  <c r="M758" i="37" s="1"/>
  <c r="K757" i="37"/>
  <c r="M757" i="37" s="1"/>
  <c r="K756" i="37"/>
  <c r="M756" i="37" s="1"/>
  <c r="K755" i="37"/>
  <c r="M755" i="37" s="1"/>
  <c r="K754" i="37"/>
  <c r="M754" i="37" s="1"/>
  <c r="K753" i="37"/>
  <c r="M753" i="37" s="1"/>
  <c r="K752" i="37"/>
  <c r="M752" i="37" s="1"/>
  <c r="K751" i="37"/>
  <c r="M751" i="37" s="1"/>
  <c r="K750" i="37"/>
  <c r="M750" i="37" s="1"/>
  <c r="K749" i="37"/>
  <c r="M749" i="37" s="1"/>
  <c r="K748" i="37"/>
  <c r="M748" i="37" s="1"/>
  <c r="K747" i="37"/>
  <c r="M747" i="37" s="1"/>
  <c r="K746" i="37"/>
  <c r="M746" i="37" s="1"/>
  <c r="K745" i="37"/>
  <c r="M745" i="37" s="1"/>
  <c r="K744" i="37"/>
  <c r="M744" i="37" s="1"/>
  <c r="K743" i="37"/>
  <c r="M743" i="37" s="1"/>
  <c r="K742" i="37"/>
  <c r="M742" i="37" s="1"/>
  <c r="K741" i="37"/>
  <c r="M741" i="37" s="1"/>
  <c r="K740" i="37"/>
  <c r="M740" i="37" s="1"/>
  <c r="K739" i="37"/>
  <c r="M739" i="37" s="1"/>
  <c r="K738" i="37"/>
  <c r="M738" i="37" s="1"/>
  <c r="K737" i="37"/>
  <c r="M737" i="37" s="1"/>
  <c r="K736" i="37"/>
  <c r="M736" i="37" s="1"/>
  <c r="K735" i="37"/>
  <c r="M735" i="37" s="1"/>
  <c r="K734" i="37"/>
  <c r="M734" i="37" s="1"/>
  <c r="K733" i="37"/>
  <c r="M733" i="37" s="1"/>
  <c r="K732" i="37"/>
  <c r="M732" i="37" s="1"/>
  <c r="K731" i="37"/>
  <c r="M731" i="37" s="1"/>
  <c r="K730" i="37"/>
  <c r="M730" i="37" s="1"/>
  <c r="K729" i="37"/>
  <c r="M729" i="37" s="1"/>
  <c r="K728" i="37"/>
  <c r="M728" i="37" s="1"/>
  <c r="K727" i="37"/>
  <c r="M727" i="37" s="1"/>
  <c r="K726" i="37"/>
  <c r="M726" i="37" s="1"/>
  <c r="K725" i="37"/>
  <c r="M725" i="37" s="1"/>
  <c r="K724" i="37"/>
  <c r="M724" i="37" s="1"/>
  <c r="K723" i="37"/>
  <c r="M723" i="37" s="1"/>
  <c r="K722" i="37"/>
  <c r="M722" i="37" s="1"/>
  <c r="K721" i="37"/>
  <c r="M721" i="37" s="1"/>
  <c r="K720" i="37"/>
  <c r="M720" i="37" s="1"/>
  <c r="K719" i="37"/>
  <c r="M719" i="37" s="1"/>
  <c r="K718" i="37"/>
  <c r="M718" i="37" s="1"/>
  <c r="K717" i="37"/>
  <c r="M717" i="37" s="1"/>
  <c r="K716" i="37"/>
  <c r="M716" i="37" s="1"/>
  <c r="K715" i="37"/>
  <c r="M715" i="37" s="1"/>
  <c r="K714" i="37"/>
  <c r="M714" i="37" s="1"/>
  <c r="K713" i="37"/>
  <c r="M713" i="37" s="1"/>
  <c r="K712" i="37"/>
  <c r="M712" i="37" s="1"/>
  <c r="K711" i="37"/>
  <c r="M711" i="37" s="1"/>
  <c r="K710" i="37"/>
  <c r="M710" i="37" s="1"/>
  <c r="K709" i="37"/>
  <c r="M709" i="37" s="1"/>
  <c r="K708" i="37"/>
  <c r="M708" i="37" s="1"/>
  <c r="K707" i="37"/>
  <c r="M707" i="37" s="1"/>
  <c r="K706" i="37"/>
  <c r="M706" i="37" s="1"/>
  <c r="K705" i="37"/>
  <c r="M705" i="37" s="1"/>
  <c r="K704" i="37"/>
  <c r="M704" i="37" s="1"/>
  <c r="K703" i="37"/>
  <c r="M703" i="37" s="1"/>
  <c r="K702" i="37"/>
  <c r="M702" i="37" s="1"/>
  <c r="K701" i="37"/>
  <c r="M701" i="37" s="1"/>
  <c r="K700" i="37"/>
  <c r="M700" i="37" s="1"/>
  <c r="K699" i="37"/>
  <c r="M699" i="37" s="1"/>
  <c r="K698" i="37"/>
  <c r="M698" i="37" s="1"/>
  <c r="K697" i="37"/>
  <c r="M697" i="37" s="1"/>
  <c r="K696" i="37"/>
  <c r="M696" i="37" s="1"/>
  <c r="K695" i="37"/>
  <c r="M695" i="37" s="1"/>
  <c r="K694" i="37"/>
  <c r="M694" i="37" s="1"/>
  <c r="K693" i="37"/>
  <c r="M693" i="37" s="1"/>
  <c r="K692" i="37"/>
  <c r="M692" i="37" s="1"/>
  <c r="K691" i="37"/>
  <c r="M691" i="37" s="1"/>
  <c r="K690" i="37"/>
  <c r="M690" i="37" s="1"/>
  <c r="K689" i="37"/>
  <c r="M689" i="37" s="1"/>
  <c r="K688" i="37"/>
  <c r="M688" i="37" s="1"/>
  <c r="K687" i="37"/>
  <c r="M687" i="37" s="1"/>
  <c r="K686" i="37"/>
  <c r="M686" i="37" s="1"/>
  <c r="K685" i="37"/>
  <c r="M685" i="37" s="1"/>
  <c r="K684" i="37"/>
  <c r="M684" i="37" s="1"/>
  <c r="K683" i="37"/>
  <c r="M683" i="37" s="1"/>
  <c r="K682" i="37"/>
  <c r="M682" i="37" s="1"/>
  <c r="K681" i="37"/>
  <c r="M681" i="37" s="1"/>
  <c r="K680" i="37"/>
  <c r="M680" i="37" s="1"/>
  <c r="K679" i="37"/>
  <c r="M679" i="37" s="1"/>
  <c r="K678" i="37"/>
  <c r="M678" i="37" s="1"/>
  <c r="K677" i="37"/>
  <c r="M677" i="37" s="1"/>
  <c r="K676" i="37"/>
  <c r="M676" i="37" s="1"/>
  <c r="K675" i="37"/>
  <c r="M675" i="37" s="1"/>
  <c r="K674" i="37"/>
  <c r="M674" i="37" s="1"/>
  <c r="K673" i="37"/>
  <c r="M673" i="37" s="1"/>
  <c r="K672" i="37"/>
  <c r="M672" i="37" s="1"/>
  <c r="K671" i="37"/>
  <c r="M671" i="37" s="1"/>
  <c r="K670" i="37"/>
  <c r="M670" i="37" s="1"/>
  <c r="K669" i="37"/>
  <c r="M669" i="37" s="1"/>
  <c r="K668" i="37"/>
  <c r="M668" i="37" s="1"/>
  <c r="K667" i="37"/>
  <c r="M667" i="37" s="1"/>
  <c r="K666" i="37"/>
  <c r="M666" i="37" s="1"/>
  <c r="K665" i="37"/>
  <c r="M665" i="37" s="1"/>
  <c r="K664" i="37"/>
  <c r="M664" i="37" s="1"/>
  <c r="K663" i="37"/>
  <c r="M663" i="37" s="1"/>
  <c r="K662" i="37"/>
  <c r="M662" i="37" s="1"/>
  <c r="K661" i="37"/>
  <c r="M661" i="37" s="1"/>
  <c r="K660" i="37"/>
  <c r="M660" i="37" s="1"/>
  <c r="K659" i="37"/>
  <c r="M659" i="37" s="1"/>
  <c r="K658" i="37"/>
  <c r="M658" i="37" s="1"/>
  <c r="K657" i="37"/>
  <c r="M657" i="37" s="1"/>
  <c r="K656" i="37"/>
  <c r="M656" i="37" s="1"/>
  <c r="K655" i="37"/>
  <c r="M655" i="37" s="1"/>
  <c r="K654" i="37"/>
  <c r="M654" i="37" s="1"/>
  <c r="K653" i="37"/>
  <c r="M653" i="37" s="1"/>
  <c r="K652" i="37"/>
  <c r="M652" i="37" s="1"/>
  <c r="K651" i="37"/>
  <c r="M651" i="37" s="1"/>
  <c r="K650" i="37"/>
  <c r="M650" i="37" s="1"/>
  <c r="K649" i="37"/>
  <c r="M649" i="37" s="1"/>
  <c r="K648" i="37"/>
  <c r="M648" i="37" s="1"/>
  <c r="K647" i="37"/>
  <c r="M647" i="37" s="1"/>
  <c r="K646" i="37"/>
  <c r="M646" i="37" s="1"/>
  <c r="K645" i="37"/>
  <c r="M645" i="37" s="1"/>
  <c r="K644" i="37"/>
  <c r="M644" i="37" s="1"/>
  <c r="K643" i="37"/>
  <c r="M643" i="37" s="1"/>
  <c r="K642" i="37"/>
  <c r="M642" i="37" s="1"/>
  <c r="K641" i="37"/>
  <c r="M641" i="37" s="1"/>
  <c r="K640" i="37"/>
  <c r="M640" i="37" s="1"/>
  <c r="K639" i="37"/>
  <c r="M639" i="37" s="1"/>
  <c r="K638" i="37"/>
  <c r="M638" i="37" s="1"/>
  <c r="K637" i="37"/>
  <c r="M637" i="37" s="1"/>
  <c r="K636" i="37"/>
  <c r="M636" i="37" s="1"/>
  <c r="K635" i="37"/>
  <c r="M635" i="37" s="1"/>
  <c r="K634" i="37"/>
  <c r="M634" i="37" s="1"/>
  <c r="K633" i="37"/>
  <c r="M633" i="37" s="1"/>
  <c r="K632" i="37"/>
  <c r="M632" i="37" s="1"/>
  <c r="K631" i="37"/>
  <c r="M631" i="37" s="1"/>
  <c r="K630" i="37"/>
  <c r="M630" i="37" s="1"/>
  <c r="K629" i="37"/>
  <c r="M629" i="37" s="1"/>
  <c r="K628" i="37"/>
  <c r="M628" i="37" s="1"/>
  <c r="K627" i="37"/>
  <c r="M627" i="37" s="1"/>
  <c r="K626" i="37"/>
  <c r="M626" i="37" s="1"/>
  <c r="K625" i="37"/>
  <c r="M625" i="37" s="1"/>
  <c r="K624" i="37"/>
  <c r="M624" i="37" s="1"/>
  <c r="K623" i="37"/>
  <c r="M623" i="37" s="1"/>
  <c r="K622" i="37"/>
  <c r="M622" i="37" s="1"/>
  <c r="K621" i="37"/>
  <c r="M621" i="37" s="1"/>
  <c r="K620" i="37"/>
  <c r="M620" i="37" s="1"/>
  <c r="K619" i="37"/>
  <c r="M619" i="37" s="1"/>
  <c r="K618" i="37"/>
  <c r="M618" i="37" s="1"/>
  <c r="K617" i="37"/>
  <c r="M617" i="37" s="1"/>
  <c r="K616" i="37"/>
  <c r="M616" i="37" s="1"/>
  <c r="K615" i="37"/>
  <c r="M615" i="37" s="1"/>
  <c r="K614" i="37"/>
  <c r="M614" i="37" s="1"/>
  <c r="K613" i="37"/>
  <c r="M613" i="37" s="1"/>
  <c r="K612" i="37"/>
  <c r="M612" i="37" s="1"/>
  <c r="K611" i="37"/>
  <c r="M611" i="37" s="1"/>
  <c r="K610" i="37"/>
  <c r="M610" i="37" s="1"/>
  <c r="K609" i="37"/>
  <c r="M609" i="37" s="1"/>
  <c r="K608" i="37"/>
  <c r="M608" i="37" s="1"/>
  <c r="K607" i="37"/>
  <c r="M607" i="37" s="1"/>
  <c r="K606" i="37"/>
  <c r="M606" i="37" s="1"/>
  <c r="K605" i="37"/>
  <c r="M605" i="37" s="1"/>
  <c r="K604" i="37"/>
  <c r="M604" i="37" s="1"/>
  <c r="K603" i="37"/>
  <c r="M603" i="37" s="1"/>
  <c r="K602" i="37"/>
  <c r="M602" i="37" s="1"/>
  <c r="K601" i="37"/>
  <c r="M601" i="37" s="1"/>
  <c r="K600" i="37"/>
  <c r="M600" i="37" s="1"/>
  <c r="K599" i="37"/>
  <c r="M599" i="37" s="1"/>
  <c r="K598" i="37"/>
  <c r="M598" i="37" s="1"/>
  <c r="K597" i="37"/>
  <c r="M597" i="37" s="1"/>
  <c r="K596" i="37"/>
  <c r="M596" i="37" s="1"/>
  <c r="K595" i="37"/>
  <c r="M595" i="37" s="1"/>
  <c r="K594" i="37"/>
  <c r="M594" i="37" s="1"/>
  <c r="K593" i="37"/>
  <c r="M593" i="37" s="1"/>
  <c r="K592" i="37"/>
  <c r="M592" i="37" s="1"/>
  <c r="K591" i="37"/>
  <c r="M591" i="37" s="1"/>
  <c r="K590" i="37"/>
  <c r="M590" i="37" s="1"/>
  <c r="K589" i="37"/>
  <c r="M589" i="37" s="1"/>
  <c r="K588" i="37"/>
  <c r="M588" i="37" s="1"/>
  <c r="K587" i="37"/>
  <c r="M587" i="37" s="1"/>
  <c r="K585" i="37"/>
  <c r="M585" i="37" s="1"/>
  <c r="K584" i="37"/>
  <c r="M584" i="37" s="1"/>
  <c r="K583" i="37"/>
  <c r="M583" i="37" s="1"/>
  <c r="K582" i="37"/>
  <c r="M582" i="37" s="1"/>
  <c r="K581" i="37"/>
  <c r="M581" i="37" s="1"/>
  <c r="K580" i="37"/>
  <c r="M580" i="37" s="1"/>
  <c r="K579" i="37"/>
  <c r="M579" i="37" s="1"/>
  <c r="K578" i="37"/>
  <c r="M578" i="37" s="1"/>
  <c r="K577" i="37"/>
  <c r="M577" i="37" s="1"/>
  <c r="K576" i="37"/>
  <c r="M576" i="37" s="1"/>
  <c r="K575" i="37"/>
  <c r="M575" i="37" s="1"/>
  <c r="K574" i="37"/>
  <c r="M574" i="37" s="1"/>
  <c r="K573" i="37"/>
  <c r="M573" i="37" s="1"/>
  <c r="K572" i="37"/>
  <c r="M572" i="37" s="1"/>
  <c r="K571" i="37"/>
  <c r="M571" i="37" s="1"/>
  <c r="K570" i="37"/>
  <c r="M570" i="37" s="1"/>
  <c r="K569" i="37"/>
  <c r="M569" i="37" s="1"/>
  <c r="K568" i="37"/>
  <c r="M568" i="37" s="1"/>
  <c r="K567" i="37"/>
  <c r="M567" i="37" s="1"/>
  <c r="K566" i="37"/>
  <c r="M566" i="37" s="1"/>
  <c r="K565" i="37"/>
  <c r="M565" i="37" s="1"/>
  <c r="K564" i="37"/>
  <c r="M564" i="37" s="1"/>
  <c r="K563" i="37"/>
  <c r="M563" i="37" s="1"/>
  <c r="K562" i="37"/>
  <c r="M562" i="37" s="1"/>
  <c r="K561" i="37"/>
  <c r="M561" i="37" s="1"/>
  <c r="K560" i="37"/>
  <c r="M560" i="37" s="1"/>
  <c r="K559" i="37"/>
  <c r="M559" i="37" s="1"/>
  <c r="K558" i="37"/>
  <c r="M558" i="37" s="1"/>
  <c r="K557" i="37"/>
  <c r="M557" i="37" s="1"/>
  <c r="K556" i="37"/>
  <c r="M556" i="37" s="1"/>
  <c r="K555" i="37"/>
  <c r="M555" i="37" s="1"/>
  <c r="K554" i="37"/>
  <c r="M554" i="37" s="1"/>
  <c r="K553" i="37"/>
  <c r="M553" i="37" s="1"/>
  <c r="K552" i="37"/>
  <c r="M552" i="37" s="1"/>
  <c r="K551" i="37"/>
  <c r="M551" i="37" s="1"/>
  <c r="K550" i="37"/>
  <c r="M550" i="37" s="1"/>
  <c r="K549" i="37"/>
  <c r="M549" i="37" s="1"/>
  <c r="K548" i="37"/>
  <c r="M548" i="37" s="1"/>
  <c r="K547" i="37"/>
  <c r="M547" i="37" s="1"/>
  <c r="K546" i="37"/>
  <c r="M546" i="37" s="1"/>
  <c r="K545" i="37"/>
  <c r="M545" i="37" s="1"/>
  <c r="K544" i="37"/>
  <c r="M544" i="37" s="1"/>
  <c r="K543" i="37"/>
  <c r="M543" i="37" s="1"/>
  <c r="K542" i="37"/>
  <c r="M542" i="37" s="1"/>
  <c r="K541" i="37"/>
  <c r="M541" i="37" s="1"/>
  <c r="K540" i="37"/>
  <c r="M540" i="37" s="1"/>
  <c r="K539" i="37"/>
  <c r="M539" i="37" s="1"/>
  <c r="K538" i="37"/>
  <c r="M538" i="37" s="1"/>
  <c r="K537" i="37"/>
  <c r="M537" i="37" s="1"/>
  <c r="K536" i="37"/>
  <c r="M536" i="37" s="1"/>
  <c r="K535" i="37"/>
  <c r="M535" i="37" s="1"/>
  <c r="K534" i="37"/>
  <c r="M534" i="37" s="1"/>
  <c r="K533" i="37"/>
  <c r="M533" i="37" s="1"/>
  <c r="K532" i="37"/>
  <c r="M532" i="37" s="1"/>
  <c r="K531" i="37"/>
  <c r="M531" i="37" s="1"/>
  <c r="K530" i="37"/>
  <c r="M530" i="37" s="1"/>
  <c r="K529" i="37"/>
  <c r="M529" i="37" s="1"/>
  <c r="K528" i="37"/>
  <c r="M528" i="37" s="1"/>
  <c r="K527" i="37"/>
  <c r="M527" i="37" s="1"/>
  <c r="K526" i="37"/>
  <c r="M526" i="37" s="1"/>
  <c r="K525" i="37"/>
  <c r="M525" i="37" s="1"/>
  <c r="K524" i="37"/>
  <c r="M524" i="37" s="1"/>
  <c r="K523" i="37"/>
  <c r="M523" i="37" s="1"/>
  <c r="K522" i="37"/>
  <c r="M522" i="37" s="1"/>
  <c r="K521" i="37"/>
  <c r="M521" i="37" s="1"/>
  <c r="K520" i="37"/>
  <c r="M520" i="37" s="1"/>
  <c r="K519" i="37"/>
  <c r="M519" i="37" s="1"/>
  <c r="K518" i="37"/>
  <c r="M518" i="37" s="1"/>
  <c r="K517" i="37"/>
  <c r="M517" i="37" s="1"/>
  <c r="K516" i="37"/>
  <c r="M516" i="37" s="1"/>
  <c r="K515" i="37"/>
  <c r="M515" i="37" s="1"/>
  <c r="K514" i="37"/>
  <c r="M514" i="37" s="1"/>
  <c r="K513" i="37"/>
  <c r="M513" i="37" s="1"/>
  <c r="K512" i="37"/>
  <c r="M512" i="37" s="1"/>
  <c r="K511" i="37"/>
  <c r="M511" i="37" s="1"/>
  <c r="K510" i="37"/>
  <c r="M510" i="37" s="1"/>
  <c r="K509" i="37"/>
  <c r="M509" i="37" s="1"/>
  <c r="K508" i="37"/>
  <c r="M508" i="37" s="1"/>
  <c r="K507" i="37"/>
  <c r="M507" i="37" s="1"/>
  <c r="K506" i="37"/>
  <c r="M506" i="37" s="1"/>
  <c r="K505" i="37"/>
  <c r="M505" i="37" s="1"/>
  <c r="K504" i="37"/>
  <c r="M504" i="37" s="1"/>
  <c r="K503" i="37"/>
  <c r="M503" i="37" s="1"/>
  <c r="K502" i="37"/>
  <c r="M502" i="37" s="1"/>
  <c r="K501" i="37"/>
  <c r="M501" i="37" s="1"/>
  <c r="K500" i="37"/>
  <c r="M500" i="37" s="1"/>
  <c r="K499" i="37"/>
  <c r="M499" i="37" s="1"/>
  <c r="K498" i="37"/>
  <c r="M498" i="37" s="1"/>
  <c r="K497" i="37"/>
  <c r="M497" i="37" s="1"/>
  <c r="K496" i="37"/>
  <c r="M496" i="37" s="1"/>
  <c r="K495" i="37"/>
  <c r="M495" i="37" s="1"/>
  <c r="K494" i="37"/>
  <c r="M494" i="37" s="1"/>
  <c r="K493" i="37"/>
  <c r="M493" i="37" s="1"/>
  <c r="K492" i="37"/>
  <c r="M492" i="37" s="1"/>
  <c r="K491" i="37"/>
  <c r="M491" i="37" s="1"/>
  <c r="K490" i="37"/>
  <c r="M490" i="37" s="1"/>
  <c r="K489" i="37"/>
  <c r="M489" i="37" s="1"/>
  <c r="K488" i="37"/>
  <c r="M488" i="37" s="1"/>
  <c r="K487" i="37"/>
  <c r="M487" i="37" s="1"/>
  <c r="K486" i="37"/>
  <c r="M486" i="37" s="1"/>
  <c r="K485" i="37"/>
  <c r="M485" i="37" s="1"/>
  <c r="K484" i="37"/>
  <c r="M484" i="37" s="1"/>
  <c r="K483" i="37"/>
  <c r="M483" i="37" s="1"/>
  <c r="K482" i="37"/>
  <c r="M482" i="37" s="1"/>
  <c r="K481" i="37"/>
  <c r="M481" i="37" s="1"/>
  <c r="K480" i="37"/>
  <c r="M480" i="37" s="1"/>
  <c r="K479" i="37"/>
  <c r="M479" i="37" s="1"/>
  <c r="K478" i="37"/>
  <c r="M478" i="37" s="1"/>
  <c r="K477" i="37"/>
  <c r="M477" i="37" s="1"/>
  <c r="K476" i="37"/>
  <c r="M476" i="37" s="1"/>
  <c r="K475" i="37"/>
  <c r="M475" i="37" s="1"/>
  <c r="K474" i="37"/>
  <c r="M474" i="37" s="1"/>
  <c r="K473" i="37"/>
  <c r="M473" i="37" s="1"/>
  <c r="K472" i="37"/>
  <c r="M472" i="37" s="1"/>
  <c r="K471" i="37"/>
  <c r="M471" i="37" s="1"/>
  <c r="K470" i="37"/>
  <c r="M470" i="37" s="1"/>
  <c r="K469" i="37"/>
  <c r="M469" i="37" s="1"/>
  <c r="K468" i="37"/>
  <c r="M468" i="37" s="1"/>
  <c r="K467" i="37"/>
  <c r="M467" i="37" s="1"/>
  <c r="K466" i="37"/>
  <c r="M466" i="37" s="1"/>
  <c r="K465" i="37"/>
  <c r="M465" i="37" s="1"/>
  <c r="K464" i="37"/>
  <c r="M464" i="37" s="1"/>
  <c r="K463" i="37"/>
  <c r="M463" i="37" s="1"/>
  <c r="K462" i="37"/>
  <c r="M462" i="37" s="1"/>
  <c r="K461" i="37"/>
  <c r="M461" i="37" s="1"/>
  <c r="K460" i="37"/>
  <c r="M460" i="37" s="1"/>
  <c r="K459" i="37"/>
  <c r="M459" i="37" s="1"/>
  <c r="K458" i="37"/>
  <c r="M458" i="37" s="1"/>
  <c r="K457" i="37"/>
  <c r="M457" i="37" s="1"/>
  <c r="K456" i="37"/>
  <c r="M456" i="37" s="1"/>
  <c r="K455" i="37"/>
  <c r="M455" i="37" s="1"/>
  <c r="K454" i="37"/>
  <c r="M454" i="37" s="1"/>
  <c r="K453" i="37"/>
  <c r="M453" i="37" s="1"/>
  <c r="K452" i="37"/>
  <c r="M452" i="37" s="1"/>
  <c r="K451" i="37"/>
  <c r="M451" i="37" s="1"/>
  <c r="K450" i="37"/>
  <c r="M450" i="37" s="1"/>
  <c r="K449" i="37"/>
  <c r="M449" i="37" s="1"/>
  <c r="K448" i="37"/>
  <c r="M448" i="37" s="1"/>
  <c r="K447" i="37"/>
  <c r="M447" i="37" s="1"/>
  <c r="K446" i="37"/>
  <c r="M446" i="37" s="1"/>
  <c r="K445" i="37"/>
  <c r="M445" i="37" s="1"/>
  <c r="K444" i="37"/>
  <c r="M444" i="37" s="1"/>
  <c r="K443" i="37"/>
  <c r="M443" i="37" s="1"/>
  <c r="K442" i="37"/>
  <c r="M442" i="37" s="1"/>
  <c r="K441" i="37"/>
  <c r="M441" i="37" s="1"/>
  <c r="K440" i="37"/>
  <c r="M440" i="37" s="1"/>
  <c r="K439" i="37"/>
  <c r="M439" i="37" s="1"/>
  <c r="K438" i="37"/>
  <c r="M438" i="37" s="1"/>
  <c r="K437" i="37"/>
  <c r="M437" i="37" s="1"/>
  <c r="K436" i="37"/>
  <c r="M436" i="37" s="1"/>
  <c r="K435" i="37"/>
  <c r="M435" i="37" s="1"/>
  <c r="K434" i="37"/>
  <c r="M434" i="37" s="1"/>
  <c r="K433" i="37"/>
  <c r="M433" i="37" s="1"/>
  <c r="K432" i="37"/>
  <c r="M432" i="37" s="1"/>
  <c r="K431" i="37"/>
  <c r="M431" i="37" s="1"/>
  <c r="K430" i="37"/>
  <c r="M430" i="37" s="1"/>
  <c r="K429" i="37"/>
  <c r="M429" i="37" s="1"/>
  <c r="K428" i="37"/>
  <c r="M428" i="37" s="1"/>
  <c r="K427" i="37"/>
  <c r="M427" i="37" s="1"/>
  <c r="K426" i="37"/>
  <c r="M426" i="37" s="1"/>
  <c r="K425" i="37"/>
  <c r="M425" i="37" s="1"/>
  <c r="K424" i="37"/>
  <c r="M424" i="37" s="1"/>
  <c r="K423" i="37"/>
  <c r="M423" i="37" s="1"/>
  <c r="K422" i="37"/>
  <c r="M422" i="37" s="1"/>
  <c r="K421" i="37"/>
  <c r="M421" i="37" s="1"/>
  <c r="K420" i="37"/>
  <c r="M420" i="37" s="1"/>
  <c r="K419" i="37"/>
  <c r="M419" i="37" s="1"/>
  <c r="K418" i="37"/>
  <c r="M418" i="37" s="1"/>
  <c r="K417" i="37"/>
  <c r="M417" i="37" s="1"/>
  <c r="K416" i="37"/>
  <c r="M416" i="37" s="1"/>
  <c r="K415" i="37"/>
  <c r="M415" i="37" s="1"/>
  <c r="K414" i="37"/>
  <c r="M414" i="37" s="1"/>
  <c r="K413" i="37"/>
  <c r="M413" i="37" s="1"/>
  <c r="K412" i="37"/>
  <c r="M412" i="37" s="1"/>
  <c r="K411" i="37"/>
  <c r="M411" i="37" s="1"/>
  <c r="K410" i="37"/>
  <c r="M410" i="37" s="1"/>
  <c r="K409" i="37"/>
  <c r="M409" i="37" s="1"/>
  <c r="K408" i="37"/>
  <c r="M408" i="37" s="1"/>
  <c r="K407" i="37"/>
  <c r="M407" i="37" s="1"/>
  <c r="K406" i="37"/>
  <c r="M406" i="37" s="1"/>
  <c r="K405" i="37"/>
  <c r="M405" i="37" s="1"/>
  <c r="K404" i="37"/>
  <c r="M404" i="37" s="1"/>
  <c r="K403" i="37"/>
  <c r="M403" i="37" s="1"/>
  <c r="K402" i="37"/>
  <c r="M402" i="37" s="1"/>
  <c r="K401" i="37"/>
  <c r="M401" i="37" s="1"/>
  <c r="K400" i="37"/>
  <c r="M400" i="37" s="1"/>
  <c r="K399" i="37"/>
  <c r="M399" i="37" s="1"/>
  <c r="K398" i="37"/>
  <c r="M398" i="37" s="1"/>
  <c r="K397" i="37"/>
  <c r="M397" i="37" s="1"/>
  <c r="K396" i="37"/>
  <c r="M396" i="37" s="1"/>
  <c r="K395" i="37"/>
  <c r="M395" i="37" s="1"/>
  <c r="K394" i="37"/>
  <c r="M394" i="37" s="1"/>
  <c r="K393" i="37"/>
  <c r="M393" i="37" s="1"/>
  <c r="K392" i="37"/>
  <c r="M392" i="37" s="1"/>
  <c r="K391" i="37"/>
  <c r="M391" i="37" s="1"/>
  <c r="K390" i="37"/>
  <c r="M390" i="37" s="1"/>
  <c r="K389" i="37"/>
  <c r="M389" i="37" s="1"/>
  <c r="K388" i="37"/>
  <c r="M388" i="37" s="1"/>
  <c r="K387" i="37"/>
  <c r="M387" i="37" s="1"/>
  <c r="K386" i="37"/>
  <c r="M386" i="37" s="1"/>
  <c r="K385" i="37"/>
  <c r="M385" i="37" s="1"/>
  <c r="K384" i="37"/>
  <c r="M384" i="37" s="1"/>
  <c r="K383" i="37"/>
  <c r="M383" i="37" s="1"/>
  <c r="K382" i="37"/>
  <c r="M382" i="37" s="1"/>
  <c r="K381" i="37"/>
  <c r="M381" i="37" s="1"/>
  <c r="K380" i="37"/>
  <c r="M380" i="37" s="1"/>
  <c r="K379" i="37"/>
  <c r="M379" i="37" s="1"/>
  <c r="K378" i="37"/>
  <c r="M378" i="37" s="1"/>
  <c r="K377" i="37"/>
  <c r="M377" i="37" s="1"/>
  <c r="K376" i="37"/>
  <c r="M376" i="37" s="1"/>
  <c r="K375" i="37"/>
  <c r="M375" i="37" s="1"/>
  <c r="K374" i="37"/>
  <c r="M374" i="37" s="1"/>
  <c r="K373" i="37"/>
  <c r="M373" i="37" s="1"/>
  <c r="K372" i="37"/>
  <c r="M372" i="37" s="1"/>
  <c r="K371" i="37"/>
  <c r="M371" i="37" s="1"/>
  <c r="K370" i="37"/>
  <c r="M370" i="37" s="1"/>
  <c r="K369" i="37"/>
  <c r="M369" i="37" s="1"/>
  <c r="K368" i="37"/>
  <c r="K367" i="37"/>
  <c r="M367" i="37" s="1"/>
  <c r="K366" i="37"/>
  <c r="M366" i="37" s="1"/>
  <c r="K365" i="37"/>
  <c r="M365" i="37" s="1"/>
  <c r="K364" i="37"/>
  <c r="M364" i="37" s="1"/>
  <c r="K363" i="37"/>
  <c r="M363" i="37" s="1"/>
  <c r="K362" i="37"/>
  <c r="M362" i="37" s="1"/>
  <c r="K361" i="37"/>
  <c r="M361" i="37" s="1"/>
  <c r="K360" i="37"/>
  <c r="M360" i="37" s="1"/>
  <c r="K359" i="37"/>
  <c r="M359" i="37" s="1"/>
  <c r="K358" i="37"/>
  <c r="M358" i="37" s="1"/>
  <c r="K357" i="37"/>
  <c r="M357" i="37" s="1"/>
  <c r="K356" i="37"/>
  <c r="M356" i="37" s="1"/>
  <c r="K355" i="37"/>
  <c r="M355" i="37" s="1"/>
  <c r="K354" i="37"/>
  <c r="M354" i="37" s="1"/>
  <c r="K353" i="37"/>
  <c r="M353" i="37" s="1"/>
  <c r="K352" i="37"/>
  <c r="M352" i="37" s="1"/>
  <c r="K351" i="37"/>
  <c r="M351" i="37" s="1"/>
  <c r="K350" i="37"/>
  <c r="M350" i="37" s="1"/>
  <c r="K349" i="37"/>
  <c r="M349" i="37" s="1"/>
  <c r="K348" i="37"/>
  <c r="M348" i="37" s="1"/>
  <c r="K347" i="37"/>
  <c r="M347" i="37" s="1"/>
  <c r="K346" i="37"/>
  <c r="M346" i="37" s="1"/>
  <c r="K345" i="37"/>
  <c r="M345" i="37" s="1"/>
  <c r="K344" i="37"/>
  <c r="M344" i="37" s="1"/>
  <c r="K343" i="37"/>
  <c r="M343" i="37" s="1"/>
  <c r="K342" i="37"/>
  <c r="M342" i="37" s="1"/>
  <c r="K341" i="37"/>
  <c r="M341" i="37" s="1"/>
  <c r="K340" i="37"/>
  <c r="M340" i="37" s="1"/>
  <c r="K339" i="37"/>
  <c r="M339" i="37" s="1"/>
  <c r="K338" i="37"/>
  <c r="M338" i="37" s="1"/>
  <c r="K337" i="37"/>
  <c r="M337" i="37" s="1"/>
  <c r="K336" i="37"/>
  <c r="M336" i="37" s="1"/>
  <c r="K335" i="37"/>
  <c r="M335" i="37" s="1"/>
  <c r="K334" i="37"/>
  <c r="M334" i="37" s="1"/>
  <c r="K333" i="37"/>
  <c r="M333" i="37" s="1"/>
  <c r="K332" i="37"/>
  <c r="M332" i="37" s="1"/>
  <c r="K331" i="37"/>
  <c r="M331" i="37" s="1"/>
  <c r="K330" i="37"/>
  <c r="M330" i="37" s="1"/>
  <c r="K329" i="37"/>
  <c r="M329" i="37" s="1"/>
  <c r="K328" i="37"/>
  <c r="M328" i="37" s="1"/>
  <c r="K327" i="37"/>
  <c r="M327" i="37" s="1"/>
  <c r="K326" i="37"/>
  <c r="M326" i="37" s="1"/>
  <c r="K325" i="37"/>
  <c r="M325" i="37" s="1"/>
  <c r="K324" i="37"/>
  <c r="M324" i="37" s="1"/>
  <c r="K323" i="37"/>
  <c r="M323" i="37" s="1"/>
  <c r="K322" i="37"/>
  <c r="M322" i="37" s="1"/>
  <c r="K321" i="37"/>
  <c r="M321" i="37" s="1"/>
  <c r="K320" i="37"/>
  <c r="M320" i="37" s="1"/>
  <c r="K319" i="37"/>
  <c r="M319" i="37" s="1"/>
  <c r="K318" i="37"/>
  <c r="M318" i="37" s="1"/>
  <c r="K317" i="37"/>
  <c r="M317" i="37" s="1"/>
  <c r="K316" i="37"/>
  <c r="M316" i="37" s="1"/>
  <c r="K315" i="37"/>
  <c r="M315" i="37" s="1"/>
  <c r="K314" i="37"/>
  <c r="M314" i="37" s="1"/>
  <c r="K313" i="37"/>
  <c r="M313" i="37" s="1"/>
  <c r="K312" i="37"/>
  <c r="M312" i="37" s="1"/>
  <c r="K311" i="37"/>
  <c r="M311" i="37" s="1"/>
  <c r="K310" i="37"/>
  <c r="M310" i="37" s="1"/>
  <c r="K309" i="37"/>
  <c r="M309" i="37" s="1"/>
  <c r="K308" i="37"/>
  <c r="M308" i="37" s="1"/>
  <c r="K307" i="37"/>
  <c r="M307" i="37" s="1"/>
  <c r="K306" i="37"/>
  <c r="M306" i="37" s="1"/>
  <c r="K305" i="37"/>
  <c r="M305" i="37" s="1"/>
  <c r="K304" i="37"/>
  <c r="M304" i="37" s="1"/>
  <c r="K303" i="37"/>
  <c r="M303" i="37" s="1"/>
  <c r="K302" i="37"/>
  <c r="M302" i="37" s="1"/>
  <c r="K301" i="37"/>
  <c r="M301" i="37" s="1"/>
  <c r="K300" i="37"/>
  <c r="M300" i="37" s="1"/>
  <c r="K299" i="37"/>
  <c r="M299" i="37" s="1"/>
  <c r="K298" i="37"/>
  <c r="M298" i="37" s="1"/>
  <c r="K297" i="37"/>
  <c r="M297" i="37" s="1"/>
  <c r="K296" i="37"/>
  <c r="M296" i="37" s="1"/>
  <c r="K295" i="37"/>
  <c r="M295" i="37" s="1"/>
  <c r="K294" i="37"/>
  <c r="M294" i="37" s="1"/>
  <c r="K293" i="37"/>
  <c r="M293" i="37" s="1"/>
  <c r="K292" i="37"/>
  <c r="M292" i="37" s="1"/>
  <c r="K291" i="37"/>
  <c r="M291" i="37" s="1"/>
  <c r="K290" i="37"/>
  <c r="M290" i="37" s="1"/>
  <c r="K289" i="37"/>
  <c r="M289" i="37" s="1"/>
  <c r="K288" i="37"/>
  <c r="M288" i="37" s="1"/>
  <c r="K287" i="37"/>
  <c r="M287" i="37" s="1"/>
  <c r="K286" i="37"/>
  <c r="M286" i="37" s="1"/>
  <c r="K285" i="37"/>
  <c r="M285" i="37" s="1"/>
  <c r="K284" i="37"/>
  <c r="M284" i="37" s="1"/>
  <c r="K283" i="37"/>
  <c r="M283" i="37" s="1"/>
  <c r="K282" i="37"/>
  <c r="M282" i="37" s="1"/>
  <c r="K281" i="37"/>
  <c r="M281" i="37" s="1"/>
  <c r="K280" i="37"/>
  <c r="M280" i="37" s="1"/>
  <c r="K279" i="37"/>
  <c r="M279" i="37" s="1"/>
  <c r="K278" i="37"/>
  <c r="M278" i="37" s="1"/>
  <c r="K277" i="37"/>
  <c r="M277" i="37" s="1"/>
  <c r="K276" i="37"/>
  <c r="M276" i="37" s="1"/>
  <c r="K275" i="37"/>
  <c r="M275" i="37" s="1"/>
  <c r="K274" i="37"/>
  <c r="M274" i="37" s="1"/>
  <c r="K273" i="37"/>
  <c r="M273" i="37" s="1"/>
  <c r="K272" i="37"/>
  <c r="M272" i="37" s="1"/>
  <c r="K271" i="37"/>
  <c r="M271" i="37" s="1"/>
  <c r="K270" i="37"/>
  <c r="M270" i="37" s="1"/>
  <c r="K269" i="37"/>
  <c r="M269" i="37" s="1"/>
  <c r="K268" i="37"/>
  <c r="M268" i="37" s="1"/>
  <c r="K267" i="37"/>
  <c r="M267" i="37" s="1"/>
  <c r="K266" i="37"/>
  <c r="M266" i="37" s="1"/>
  <c r="K265" i="37"/>
  <c r="M265" i="37" s="1"/>
  <c r="K264" i="37"/>
  <c r="M264" i="37" s="1"/>
  <c r="K263" i="37"/>
  <c r="M263" i="37" s="1"/>
  <c r="K262" i="37"/>
  <c r="M262" i="37" s="1"/>
  <c r="K261" i="37"/>
  <c r="M261" i="37" s="1"/>
  <c r="K260" i="37"/>
  <c r="M260" i="37" s="1"/>
  <c r="K259" i="37"/>
  <c r="M259" i="37" s="1"/>
  <c r="K258" i="37"/>
  <c r="M258" i="37" s="1"/>
  <c r="K257" i="37"/>
  <c r="M257" i="37" s="1"/>
  <c r="K256" i="37"/>
  <c r="M256" i="37" s="1"/>
  <c r="K255" i="37"/>
  <c r="M255" i="37" s="1"/>
  <c r="K254" i="37"/>
  <c r="M254" i="37" s="1"/>
  <c r="K253" i="37"/>
  <c r="M253" i="37" s="1"/>
  <c r="K252" i="37"/>
  <c r="M252" i="37" s="1"/>
  <c r="K251" i="37"/>
  <c r="M251" i="37" s="1"/>
  <c r="K250" i="37"/>
  <c r="M250" i="37" s="1"/>
  <c r="K249" i="37"/>
  <c r="M249" i="37" s="1"/>
  <c r="K248" i="37"/>
  <c r="M248" i="37" s="1"/>
  <c r="K247" i="37"/>
  <c r="M247" i="37" s="1"/>
  <c r="K246" i="37"/>
  <c r="M246" i="37" s="1"/>
  <c r="K245" i="37"/>
  <c r="M245" i="37" s="1"/>
  <c r="K244" i="37"/>
  <c r="M244" i="37" s="1"/>
  <c r="K243" i="37"/>
  <c r="M243" i="37" s="1"/>
  <c r="K242" i="37"/>
  <c r="M242" i="37" s="1"/>
  <c r="K241" i="37"/>
  <c r="M241" i="37" s="1"/>
  <c r="K240" i="37"/>
  <c r="M240" i="37" s="1"/>
  <c r="K239" i="37"/>
  <c r="M239" i="37" s="1"/>
  <c r="K238" i="37"/>
  <c r="M238" i="37" s="1"/>
  <c r="K237" i="37"/>
  <c r="M237" i="37" s="1"/>
  <c r="K236" i="37"/>
  <c r="M236" i="37" s="1"/>
  <c r="K235" i="37"/>
  <c r="M235" i="37" s="1"/>
  <c r="K234" i="37"/>
  <c r="M234" i="37" s="1"/>
  <c r="K233" i="37"/>
  <c r="M233" i="37" s="1"/>
  <c r="K232" i="37"/>
  <c r="M232" i="37" s="1"/>
  <c r="K231" i="37"/>
  <c r="M231" i="37" s="1"/>
  <c r="K230" i="37"/>
  <c r="M230" i="37" s="1"/>
  <c r="K229" i="37"/>
  <c r="M229" i="37" s="1"/>
  <c r="K228" i="37"/>
  <c r="M228" i="37" s="1"/>
  <c r="K227" i="37"/>
  <c r="M227" i="37" s="1"/>
  <c r="K226" i="37"/>
  <c r="M226" i="37" s="1"/>
  <c r="K225" i="37"/>
  <c r="M225" i="37" s="1"/>
  <c r="K224" i="37"/>
  <c r="M224" i="37" s="1"/>
  <c r="K223" i="37"/>
  <c r="M223" i="37" s="1"/>
  <c r="K222" i="37"/>
  <c r="M222" i="37" s="1"/>
  <c r="K221" i="37"/>
  <c r="M221" i="37" s="1"/>
  <c r="K220" i="37"/>
  <c r="M220" i="37" s="1"/>
  <c r="K219" i="37"/>
  <c r="M219" i="37" s="1"/>
  <c r="K218" i="37"/>
  <c r="M218" i="37" s="1"/>
  <c r="K217" i="37"/>
  <c r="M217" i="37" s="1"/>
  <c r="K216" i="37"/>
  <c r="M216" i="37" s="1"/>
  <c r="K215" i="37"/>
  <c r="M215" i="37" s="1"/>
  <c r="K214" i="37"/>
  <c r="M214" i="37" s="1"/>
  <c r="K213" i="37"/>
  <c r="M213" i="37" s="1"/>
  <c r="K212" i="37"/>
  <c r="M212" i="37" s="1"/>
  <c r="K211" i="37"/>
  <c r="M211" i="37" s="1"/>
  <c r="K210" i="37"/>
  <c r="M210" i="37" s="1"/>
  <c r="K209" i="37"/>
  <c r="M209" i="37" s="1"/>
  <c r="K208" i="37"/>
  <c r="M208" i="37" s="1"/>
  <c r="K207" i="37"/>
  <c r="M207" i="37" s="1"/>
  <c r="K206" i="37"/>
  <c r="M206" i="37" s="1"/>
  <c r="K205" i="37"/>
  <c r="M205" i="37" s="1"/>
  <c r="K204" i="37"/>
  <c r="M204" i="37" s="1"/>
  <c r="K203" i="37"/>
  <c r="M203" i="37" s="1"/>
  <c r="K202" i="37"/>
  <c r="M202" i="37" s="1"/>
  <c r="K201" i="37"/>
  <c r="M201" i="37" s="1"/>
  <c r="K200" i="37"/>
  <c r="M200" i="37" s="1"/>
  <c r="K199" i="37"/>
  <c r="M199" i="37" s="1"/>
  <c r="K198" i="37"/>
  <c r="M198" i="37" s="1"/>
  <c r="K197" i="37"/>
  <c r="M197" i="37" s="1"/>
  <c r="K196" i="37"/>
  <c r="M196" i="37" s="1"/>
  <c r="K195" i="37"/>
  <c r="M195" i="37" s="1"/>
  <c r="K194" i="37"/>
  <c r="M194" i="37" s="1"/>
  <c r="K193" i="37"/>
  <c r="M193" i="37" s="1"/>
  <c r="K192" i="37"/>
  <c r="M192" i="37" s="1"/>
  <c r="K191" i="37"/>
  <c r="M191" i="37" s="1"/>
  <c r="K190" i="37"/>
  <c r="M190" i="37" s="1"/>
  <c r="K189" i="37"/>
  <c r="M189" i="37" s="1"/>
  <c r="K188" i="37"/>
  <c r="M188" i="37" s="1"/>
  <c r="K187" i="37"/>
  <c r="M187" i="37" s="1"/>
  <c r="K186" i="37"/>
  <c r="M186" i="37" s="1"/>
  <c r="K185" i="37"/>
  <c r="M185" i="37" s="1"/>
  <c r="K184" i="37"/>
  <c r="M184" i="37" s="1"/>
  <c r="K183" i="37"/>
  <c r="M183" i="37" s="1"/>
  <c r="K182" i="37"/>
  <c r="M182" i="37" s="1"/>
  <c r="K181" i="37"/>
  <c r="M181" i="37" s="1"/>
  <c r="K180" i="37"/>
  <c r="M180" i="37" s="1"/>
  <c r="K179" i="37"/>
  <c r="M179" i="37" s="1"/>
  <c r="K178" i="37"/>
  <c r="M178" i="37" s="1"/>
  <c r="K177" i="37"/>
  <c r="M177" i="37" s="1"/>
  <c r="K176" i="37"/>
  <c r="M176" i="37" s="1"/>
  <c r="K175" i="37"/>
  <c r="M175" i="37" s="1"/>
  <c r="K174" i="37"/>
  <c r="M174" i="37" s="1"/>
  <c r="K173" i="37"/>
  <c r="M173" i="37" s="1"/>
  <c r="K172" i="37"/>
  <c r="M172" i="37" s="1"/>
  <c r="K171" i="37"/>
  <c r="M171" i="37" s="1"/>
  <c r="K170" i="37"/>
  <c r="M170" i="37" s="1"/>
  <c r="K169" i="37"/>
  <c r="M169" i="37" s="1"/>
  <c r="K168" i="37"/>
  <c r="M168" i="37" s="1"/>
  <c r="K167" i="37"/>
  <c r="M167" i="37" s="1"/>
  <c r="K166" i="37"/>
  <c r="M166" i="37" s="1"/>
  <c r="K165" i="37"/>
  <c r="M165" i="37" s="1"/>
  <c r="K164" i="37"/>
  <c r="M164" i="37" s="1"/>
  <c r="K163" i="37"/>
  <c r="M163" i="37" s="1"/>
  <c r="K162" i="37"/>
  <c r="M162" i="37" s="1"/>
  <c r="K161" i="37"/>
  <c r="M161" i="37" s="1"/>
  <c r="K160" i="37"/>
  <c r="M160" i="37" s="1"/>
  <c r="K159" i="37"/>
  <c r="M159" i="37" s="1"/>
  <c r="K158" i="37"/>
  <c r="M158" i="37" s="1"/>
  <c r="K157" i="37"/>
  <c r="M157" i="37" s="1"/>
  <c r="K156" i="37"/>
  <c r="M156" i="37" s="1"/>
  <c r="K155" i="37"/>
  <c r="M155" i="37" s="1"/>
  <c r="K153" i="37"/>
  <c r="M153" i="37" s="1"/>
  <c r="K152" i="37"/>
  <c r="M152" i="37" s="1"/>
  <c r="K151" i="37"/>
  <c r="M151" i="37" s="1"/>
  <c r="K150" i="37"/>
  <c r="M150" i="37" s="1"/>
  <c r="K149" i="37"/>
  <c r="M149" i="37" s="1"/>
  <c r="K148" i="37"/>
  <c r="M148" i="37" s="1"/>
  <c r="K147" i="37"/>
  <c r="M147" i="37" s="1"/>
  <c r="K146" i="37"/>
  <c r="M146" i="37" s="1"/>
  <c r="K144" i="37"/>
  <c r="M144" i="37" s="1"/>
  <c r="K143" i="37"/>
  <c r="M143" i="37" s="1"/>
  <c r="K142" i="37"/>
  <c r="M142" i="37" s="1"/>
  <c r="K141" i="37"/>
  <c r="M141" i="37" s="1"/>
  <c r="K140" i="37"/>
  <c r="M140" i="37" s="1"/>
  <c r="K139" i="37"/>
  <c r="M139" i="37" s="1"/>
  <c r="K138" i="37"/>
  <c r="M138" i="37" s="1"/>
  <c r="K137" i="37"/>
  <c r="M137" i="37" s="1"/>
  <c r="K136" i="37"/>
  <c r="M136" i="37" s="1"/>
  <c r="K135" i="37"/>
  <c r="M135" i="37" s="1"/>
  <c r="K134" i="37"/>
  <c r="M134" i="37" s="1"/>
  <c r="K133" i="37"/>
  <c r="M133" i="37" s="1"/>
  <c r="K132" i="37"/>
  <c r="M132" i="37" s="1"/>
  <c r="K131" i="37"/>
  <c r="M131" i="37" s="1"/>
  <c r="K129" i="37"/>
  <c r="M129" i="37" s="1"/>
  <c r="K128" i="37"/>
  <c r="M128" i="37" s="1"/>
  <c r="K127" i="37"/>
  <c r="M127" i="37" s="1"/>
  <c r="K126" i="37"/>
  <c r="M126" i="37" s="1"/>
  <c r="K125" i="37"/>
  <c r="M125" i="37" s="1"/>
  <c r="K124" i="37"/>
  <c r="M124" i="37" s="1"/>
  <c r="K123" i="37"/>
  <c r="M123" i="37" s="1"/>
  <c r="K122" i="37"/>
  <c r="M122" i="37" s="1"/>
  <c r="K121" i="37"/>
  <c r="M121" i="37" s="1"/>
  <c r="K120" i="37"/>
  <c r="M120" i="37" s="1"/>
  <c r="K119" i="37"/>
  <c r="M119" i="37" s="1"/>
  <c r="K118" i="37"/>
  <c r="M118" i="37" s="1"/>
  <c r="K117" i="37"/>
  <c r="M117" i="37" s="1"/>
  <c r="K116" i="37"/>
  <c r="M116" i="37" s="1"/>
  <c r="K115" i="37"/>
  <c r="M115" i="37" s="1"/>
  <c r="K114" i="37"/>
  <c r="M114" i="37" s="1"/>
  <c r="K113" i="37"/>
  <c r="M113" i="37" s="1"/>
  <c r="K112" i="37"/>
  <c r="M112" i="37" s="1"/>
  <c r="K111" i="37"/>
  <c r="M111" i="37" s="1"/>
  <c r="K110" i="37"/>
  <c r="M110" i="37" s="1"/>
  <c r="K109" i="37"/>
  <c r="M109" i="37" s="1"/>
  <c r="K108" i="37"/>
  <c r="M108" i="37" s="1"/>
  <c r="K107" i="37"/>
  <c r="M107" i="37" s="1"/>
  <c r="K105" i="37"/>
  <c r="M105" i="37" s="1"/>
  <c r="K104" i="37"/>
  <c r="M104" i="37" s="1"/>
  <c r="K103" i="37"/>
  <c r="M103" i="37" s="1"/>
  <c r="K102" i="37"/>
  <c r="M102" i="37" s="1"/>
  <c r="K101" i="37"/>
  <c r="M101" i="37" s="1"/>
  <c r="K100" i="37"/>
  <c r="M100" i="37" s="1"/>
  <c r="K99" i="37"/>
  <c r="M99" i="37" s="1"/>
  <c r="K98" i="37"/>
  <c r="M98" i="37" s="1"/>
  <c r="K97" i="37"/>
  <c r="M97" i="37" s="1"/>
  <c r="K96" i="37"/>
  <c r="M96" i="37" s="1"/>
  <c r="K95" i="37"/>
  <c r="M95" i="37" s="1"/>
  <c r="K94" i="37"/>
  <c r="M94" i="37" s="1"/>
  <c r="K93" i="37"/>
  <c r="M93" i="37" s="1"/>
  <c r="K92" i="37"/>
  <c r="M92" i="37" s="1"/>
  <c r="K91" i="37"/>
  <c r="M91" i="37" s="1"/>
  <c r="K90" i="37"/>
  <c r="M90" i="37" s="1"/>
  <c r="K89" i="37"/>
  <c r="M89" i="37" s="1"/>
  <c r="K87" i="37"/>
  <c r="M87" i="37" s="1"/>
  <c r="K86" i="37"/>
  <c r="M86" i="37" s="1"/>
  <c r="K85" i="37"/>
  <c r="M85" i="37" s="1"/>
  <c r="K84" i="37"/>
  <c r="M84" i="37" s="1"/>
  <c r="K83" i="37"/>
  <c r="M83" i="37" s="1"/>
  <c r="K82" i="37"/>
  <c r="M82" i="37" s="1"/>
  <c r="K81" i="37"/>
  <c r="M81" i="37" s="1"/>
  <c r="K80" i="37"/>
  <c r="M80" i="37" s="1"/>
  <c r="K79" i="37"/>
  <c r="M79" i="37" s="1"/>
  <c r="K78" i="37"/>
  <c r="M78" i="37" s="1"/>
  <c r="K77" i="37"/>
  <c r="M77" i="37" s="1"/>
  <c r="K75" i="37"/>
  <c r="M75" i="37" s="1"/>
  <c r="K74" i="37"/>
  <c r="M74" i="37" s="1"/>
  <c r="K73" i="37"/>
  <c r="M73" i="37" s="1"/>
  <c r="K72" i="37"/>
  <c r="M72" i="37" s="1"/>
  <c r="K71" i="37"/>
  <c r="M71" i="37" s="1"/>
  <c r="K70" i="37"/>
  <c r="M70" i="37" s="1"/>
  <c r="K69" i="37"/>
  <c r="M69" i="37" s="1"/>
  <c r="K68" i="37"/>
  <c r="M68" i="37" s="1"/>
  <c r="K67" i="37"/>
  <c r="M67" i="37" s="1"/>
  <c r="K66" i="37"/>
  <c r="M66" i="37" s="1"/>
  <c r="K65" i="37"/>
  <c r="M65" i="37" s="1"/>
  <c r="K63" i="37"/>
  <c r="M63" i="37" s="1"/>
  <c r="K62" i="37"/>
  <c r="M62" i="37" s="1"/>
  <c r="K61" i="37"/>
  <c r="M61" i="37" s="1"/>
  <c r="K60" i="37"/>
  <c r="M60" i="37" s="1"/>
  <c r="K59" i="37"/>
  <c r="K58" i="37"/>
  <c r="M58" i="37" s="1"/>
  <c r="K57" i="37"/>
  <c r="M57" i="37" s="1"/>
  <c r="K56" i="37"/>
  <c r="M56" i="37" s="1"/>
  <c r="K55" i="37"/>
  <c r="M55" i="37" s="1"/>
  <c r="K54" i="37"/>
  <c r="M54" i="37" s="1"/>
  <c r="K53" i="37"/>
  <c r="M53" i="37" s="1"/>
  <c r="K51" i="37"/>
  <c r="M51" i="37" s="1"/>
  <c r="K50" i="37"/>
  <c r="M50" i="37" s="1"/>
  <c r="K49" i="37"/>
  <c r="M49" i="37" s="1"/>
  <c r="K48" i="37"/>
  <c r="M48" i="37" s="1"/>
  <c r="K47" i="37"/>
  <c r="M47" i="37" s="1"/>
  <c r="K46" i="37"/>
  <c r="M46" i="37" s="1"/>
  <c r="K45" i="37"/>
  <c r="M45" i="37" s="1"/>
  <c r="K44" i="37"/>
  <c r="M44" i="37" s="1"/>
  <c r="K43" i="37"/>
  <c r="M43" i="37" s="1"/>
  <c r="K42" i="37"/>
  <c r="M42" i="37" s="1"/>
  <c r="K41" i="37"/>
  <c r="M41" i="37" s="1"/>
  <c r="K39" i="37"/>
  <c r="M39" i="37" s="1"/>
  <c r="K38" i="37"/>
  <c r="M38" i="37" s="1"/>
  <c r="K37" i="37"/>
  <c r="M37" i="37" s="1"/>
  <c r="K36" i="37"/>
  <c r="M36" i="37" s="1"/>
  <c r="K35" i="37"/>
  <c r="M35" i="37" s="1"/>
  <c r="K34" i="37"/>
  <c r="M34" i="37" s="1"/>
  <c r="K33" i="37"/>
  <c r="M33" i="37" s="1"/>
  <c r="K32" i="37"/>
  <c r="M32" i="37" s="1"/>
  <c r="K31" i="37"/>
  <c r="M31" i="37" s="1"/>
  <c r="K30" i="37"/>
  <c r="M30" i="37" s="1"/>
  <c r="K29" i="37"/>
  <c r="K27" i="37"/>
  <c r="M27" i="37" s="1"/>
  <c r="K26" i="37"/>
  <c r="M26" i="37" s="1"/>
  <c r="K25" i="37"/>
  <c r="M25" i="37" s="1"/>
  <c r="K24" i="37"/>
  <c r="M24" i="37" s="1"/>
  <c r="K23" i="37"/>
  <c r="M23" i="37" s="1"/>
  <c r="K22" i="37"/>
  <c r="M22" i="37" s="1"/>
  <c r="K21" i="37"/>
  <c r="M21" i="37" s="1"/>
  <c r="K20" i="37"/>
  <c r="M20" i="37" s="1"/>
  <c r="K18" i="37"/>
  <c r="M18" i="37" s="1"/>
  <c r="K17" i="37"/>
  <c r="M17" i="37" s="1"/>
  <c r="K15" i="37"/>
  <c r="M15" i="37" s="1"/>
  <c r="K14" i="37"/>
  <c r="M14" i="37" s="1"/>
  <c r="K13" i="37"/>
  <c r="M13" i="37" s="1"/>
  <c r="K12" i="37"/>
  <c r="M12" i="37" s="1"/>
  <c r="K11" i="37"/>
  <c r="M11" i="37" s="1"/>
  <c r="K10" i="37"/>
  <c r="M10" i="37" s="1"/>
  <c r="K9" i="37"/>
  <c r="M9" i="37" s="1"/>
  <c r="L10" i="41" l="1" a="1"/>
  <c r="L10" i="41" s="1"/>
  <c r="M10" i="41" a="1"/>
  <c r="M10" i="41" s="1"/>
  <c r="N11" i="41"/>
  <c r="M368" i="37"/>
  <c r="B17" i="39"/>
  <c r="M2" i="37"/>
  <c r="J19" i="39"/>
  <c r="F19" i="39"/>
  <c r="B20" i="39"/>
  <c r="V26" i="39"/>
  <c r="B19" i="39"/>
  <c r="R26" i="39"/>
  <c r="B18" i="39"/>
  <c r="F20" i="39"/>
  <c r="F18" i="39"/>
  <c r="B25" i="39"/>
  <c r="J18" i="39"/>
  <c r="J17" i="39"/>
  <c r="F17" i="39"/>
  <c r="J20" i="39"/>
  <c r="B26" i="39"/>
  <c r="M10" i="42" a="1"/>
  <c r="M10" i="42" s="1"/>
  <c r="M11" i="42" s="1" a="1"/>
  <c r="M11" i="42" s="1"/>
  <c r="M12" i="42" s="1" a="1"/>
  <c r="M12" i="42" s="1"/>
  <c r="L12" i="43" a="1"/>
  <c r="L12" i="43" s="1"/>
  <c r="M10" i="43" a="1"/>
  <c r="M10" i="43" s="1"/>
  <c r="N12" i="43"/>
  <c r="N11" i="42"/>
  <c r="L13" i="42" a="1"/>
  <c r="L13" i="42" s="1"/>
  <c r="E8" i="40"/>
  <c r="G8" i="40" s="1"/>
  <c r="B8" i="40"/>
  <c r="A9" i="40" s="1"/>
  <c r="M59" i="37"/>
  <c r="M29" i="37"/>
  <c r="N26" i="39"/>
  <c r="J26" i="39"/>
  <c r="F26" i="39"/>
  <c r="F10" i="39"/>
  <c r="B10" i="39"/>
  <c r="F12" i="39"/>
  <c r="B12" i="39"/>
  <c r="F9" i="39"/>
  <c r="B9" i="39"/>
  <c r="F11" i="39"/>
  <c r="B11" i="39"/>
  <c r="B28" i="39"/>
  <c r="R25" i="39"/>
  <c r="N25" i="39"/>
  <c r="J25" i="39"/>
  <c r="N27" i="39"/>
  <c r="F25" i="39"/>
  <c r="R27" i="39"/>
  <c r="V27" i="39"/>
  <c r="J27" i="39"/>
  <c r="V28" i="39"/>
  <c r="F27" i="39"/>
  <c r="R28" i="39"/>
  <c r="B27" i="39"/>
  <c r="N28" i="39"/>
  <c r="J28" i="39"/>
  <c r="F28" i="39"/>
  <c r="V25" i="39"/>
  <c r="C3" i="34"/>
  <c r="L11" i="41" l="1" a="1"/>
  <c r="L11" i="41" s="1"/>
  <c r="L12" i="41" s="1" a="1"/>
  <c r="L12" i="41" s="1"/>
  <c r="M11" i="41" a="1"/>
  <c r="M11" i="41" s="1"/>
  <c r="M12" i="41" s="1" a="1"/>
  <c r="M12" i="41" s="1"/>
  <c r="M13" i="41" s="1" a="1"/>
  <c r="M13" i="41" s="1"/>
  <c r="N12" i="41"/>
  <c r="N20" i="39"/>
  <c r="N19" i="39"/>
  <c r="N17" i="39"/>
  <c r="N18" i="39"/>
  <c r="L13" i="43" a="1"/>
  <c r="L13" i="43" s="1"/>
  <c r="M13" i="42" a="1"/>
  <c r="M13" i="42" s="1"/>
  <c r="M14" i="42" s="1" a="1"/>
  <c r="M14" i="42" s="1"/>
  <c r="M15" i="42" s="1" a="1"/>
  <c r="M15" i="42" s="1"/>
  <c r="M16" i="42" s="1" a="1"/>
  <c r="M16" i="42" s="1"/>
  <c r="M17" i="42" s="1" a="1"/>
  <c r="M17" i="42" s="1"/>
  <c r="M18" i="42" s="1" a="1"/>
  <c r="M18" i="42" s="1"/>
  <c r="M19" i="42" s="1" a="1"/>
  <c r="M19" i="42" s="1"/>
  <c r="M20" i="42" s="1" a="1"/>
  <c r="M20" i="42" s="1"/>
  <c r="M21" i="42" s="1" a="1"/>
  <c r="M21" i="42" s="1"/>
  <c r="M22" i="42" s="1" a="1"/>
  <c r="M22" i="42" s="1"/>
  <c r="M23" i="42" s="1" a="1"/>
  <c r="M23" i="42" s="1"/>
  <c r="M24" i="42" s="1" a="1"/>
  <c r="M24" i="42" s="1"/>
  <c r="M25" i="42" s="1" a="1"/>
  <c r="M25" i="42" s="1"/>
  <c r="M26" i="42" s="1" a="1"/>
  <c r="M26" i="42" s="1"/>
  <c r="M27" i="42" s="1" a="1"/>
  <c r="M27" i="42" s="1"/>
  <c r="M28" i="42" s="1" a="1"/>
  <c r="M28" i="42" s="1"/>
  <c r="M29" i="42" s="1" a="1"/>
  <c r="M29" i="42" s="1"/>
  <c r="M30" i="42" s="1" a="1"/>
  <c r="M30" i="42" s="1"/>
  <c r="M31" i="42" s="1" a="1"/>
  <c r="M31" i="42" s="1"/>
  <c r="M32" i="42" s="1" a="1"/>
  <c r="M32" i="42" s="1"/>
  <c r="M33" i="42" s="1" a="1"/>
  <c r="M33" i="42" s="1"/>
  <c r="M34" i="42" s="1" a="1"/>
  <c r="M34" i="42" s="1"/>
  <c r="M35" i="42" s="1" a="1"/>
  <c r="M35" i="42" s="1"/>
  <c r="M36" i="42" s="1" a="1"/>
  <c r="M36" i="42" s="1"/>
  <c r="M37" i="42" s="1" a="1"/>
  <c r="M37" i="42" s="1"/>
  <c r="M38" i="42" s="1" a="1"/>
  <c r="M38" i="42" s="1"/>
  <c r="M39" i="42" s="1" a="1"/>
  <c r="M39" i="42" s="1"/>
  <c r="M40" i="42" s="1" a="1"/>
  <c r="M40" i="42" s="1"/>
  <c r="M41" i="42" s="1" a="1"/>
  <c r="M41" i="42" s="1"/>
  <c r="M42" i="42" s="1" a="1"/>
  <c r="M42" i="42" s="1"/>
  <c r="M43" i="42" s="1" a="1"/>
  <c r="M43" i="42" s="1"/>
  <c r="M44" i="42" s="1" a="1"/>
  <c r="M44" i="42" s="1"/>
  <c r="M45" i="42" s="1" a="1"/>
  <c r="M45" i="42" s="1"/>
  <c r="M46" i="42" s="1" a="1"/>
  <c r="M46" i="42" s="1"/>
  <c r="M47" i="42" s="1" a="1"/>
  <c r="M47" i="42" s="1"/>
  <c r="M48" i="42" s="1" a="1"/>
  <c r="M48" i="42" s="1"/>
  <c r="M49" i="42" s="1" a="1"/>
  <c r="M49" i="42" s="1"/>
  <c r="M50" i="42" s="1" a="1"/>
  <c r="M50" i="42" s="1"/>
  <c r="M51" i="42" s="1" a="1"/>
  <c r="M51" i="42" s="1"/>
  <c r="M52" i="42" s="1" a="1"/>
  <c r="M52" i="42" s="1"/>
  <c r="M53" i="42" s="1" a="1"/>
  <c r="M53" i="42" s="1"/>
  <c r="M54" i="42" s="1" a="1"/>
  <c r="M54" i="42" s="1"/>
  <c r="M55" i="42" s="1" a="1"/>
  <c r="M55" i="42" s="1"/>
  <c r="M56" i="42" s="1" a="1"/>
  <c r="M56" i="42" s="1"/>
  <c r="M57" i="42" s="1" a="1"/>
  <c r="M57" i="42" s="1"/>
  <c r="M58" i="42" s="1" a="1"/>
  <c r="M58" i="42" s="1"/>
  <c r="M59" i="42" s="1" a="1"/>
  <c r="M59" i="42" s="1"/>
  <c r="M60" i="42" s="1" a="1"/>
  <c r="M60" i="42" s="1"/>
  <c r="M61" i="42" s="1" a="1"/>
  <c r="M61" i="42" s="1"/>
  <c r="M62" i="42" s="1" a="1"/>
  <c r="M62" i="42" s="1"/>
  <c r="M63" i="42" s="1" a="1"/>
  <c r="M63" i="42" s="1"/>
  <c r="M64" i="42" s="1" a="1"/>
  <c r="M64" i="42" s="1"/>
  <c r="M65" i="42" s="1" a="1"/>
  <c r="M65" i="42" s="1"/>
  <c r="M66" i="42" s="1" a="1"/>
  <c r="M66" i="42" s="1"/>
  <c r="M67" i="42" s="1" a="1"/>
  <c r="M67" i="42" s="1"/>
  <c r="M68" i="42" s="1" a="1"/>
  <c r="M68" i="42" s="1"/>
  <c r="M69" i="42" s="1" a="1"/>
  <c r="M69" i="42" s="1"/>
  <c r="M70" i="42" s="1" a="1"/>
  <c r="M70" i="42" s="1"/>
  <c r="M71" i="42" s="1" a="1"/>
  <c r="M71" i="42" s="1"/>
  <c r="M72" i="42" s="1" a="1"/>
  <c r="M72" i="42" s="1"/>
  <c r="M73" i="42" s="1" a="1"/>
  <c r="M73" i="42" s="1"/>
  <c r="M74" i="42" s="1" a="1"/>
  <c r="M74" i="42" s="1"/>
  <c r="M75" i="42" s="1" a="1"/>
  <c r="M75" i="42" s="1"/>
  <c r="M76" i="42" s="1" a="1"/>
  <c r="M76" i="42" s="1"/>
  <c r="M77" i="42" s="1" a="1"/>
  <c r="M77" i="42" s="1"/>
  <c r="M78" i="42" s="1" a="1"/>
  <c r="M78" i="42" s="1"/>
  <c r="M79" i="42" s="1" a="1"/>
  <c r="M79" i="42" s="1"/>
  <c r="M80" i="42" s="1" a="1"/>
  <c r="M80" i="42" s="1"/>
  <c r="M81" i="42" s="1" a="1"/>
  <c r="M81" i="42" s="1"/>
  <c r="M82" i="42" s="1" a="1"/>
  <c r="M82" i="42" s="1"/>
  <c r="M83" i="42" s="1" a="1"/>
  <c r="M83" i="42" s="1"/>
  <c r="M84" i="42" s="1" a="1"/>
  <c r="M84" i="42" s="1"/>
  <c r="M85" i="42" s="1" a="1"/>
  <c r="M85" i="42" s="1"/>
  <c r="M86" i="42" s="1" a="1"/>
  <c r="M86" i="42" s="1"/>
  <c r="M87" i="42" s="1" a="1"/>
  <c r="M87" i="42" s="1"/>
  <c r="M88" i="42" s="1" a="1"/>
  <c r="M88" i="42" s="1"/>
  <c r="M89" i="42" s="1" a="1"/>
  <c r="M89" i="42" s="1"/>
  <c r="M90" i="42" s="1" a="1"/>
  <c r="M90" i="42" s="1"/>
  <c r="M91" i="42" s="1" a="1"/>
  <c r="M91" i="42" s="1"/>
  <c r="M92" i="42" s="1" a="1"/>
  <c r="M92" i="42" s="1"/>
  <c r="M93" i="42" s="1" a="1"/>
  <c r="M93" i="42" s="1"/>
  <c r="M94" i="42" s="1" a="1"/>
  <c r="M94" i="42" s="1"/>
  <c r="M95" i="42" s="1" a="1"/>
  <c r="M95" i="42" s="1"/>
  <c r="M96" i="42" s="1" a="1"/>
  <c r="M96" i="42" s="1"/>
  <c r="M97" i="42" s="1" a="1"/>
  <c r="M97" i="42" s="1"/>
  <c r="M98" i="42" s="1" a="1"/>
  <c r="M98" i="42" s="1"/>
  <c r="M99" i="42" s="1" a="1"/>
  <c r="M99" i="42" s="1"/>
  <c r="M100" i="42" s="1" a="1"/>
  <c r="M100" i="42" s="1"/>
  <c r="M101" i="42" s="1" a="1"/>
  <c r="M101" i="42" s="1"/>
  <c r="M102" i="42" s="1" a="1"/>
  <c r="M102" i="42" s="1"/>
  <c r="M103" i="42" s="1" a="1"/>
  <c r="M103" i="42" s="1"/>
  <c r="M104" i="42" s="1" a="1"/>
  <c r="M104" i="42" s="1"/>
  <c r="M105" i="42" s="1" a="1"/>
  <c r="M105" i="42" s="1"/>
  <c r="M106" i="42" s="1" a="1"/>
  <c r="M106" i="42" s="1"/>
  <c r="M107" i="42" s="1" a="1"/>
  <c r="M107" i="42" s="1"/>
  <c r="M108" i="42" s="1" a="1"/>
  <c r="M108" i="42" s="1"/>
  <c r="M109" i="42" s="1" a="1"/>
  <c r="M109" i="42" s="1"/>
  <c r="M110" i="42" s="1" a="1"/>
  <c r="M110" i="42" s="1"/>
  <c r="M111" i="42" s="1" a="1"/>
  <c r="M111" i="42" s="1"/>
  <c r="M112" i="42" s="1" a="1"/>
  <c r="M112" i="42" s="1"/>
  <c r="M113" i="42" s="1" a="1"/>
  <c r="M113" i="42" s="1"/>
  <c r="M114" i="42" s="1" a="1"/>
  <c r="M114" i="42" s="1"/>
  <c r="M115" i="42" s="1" a="1"/>
  <c r="M115" i="42" s="1"/>
  <c r="M116" i="42" s="1" a="1"/>
  <c r="M116" i="42" s="1"/>
  <c r="M117" i="42" s="1" a="1"/>
  <c r="M117" i="42" s="1"/>
  <c r="M118" i="42" s="1" a="1"/>
  <c r="M118" i="42" s="1"/>
  <c r="M119" i="42" s="1" a="1"/>
  <c r="M119" i="42" s="1"/>
  <c r="M120" i="42" s="1" a="1"/>
  <c r="M120" i="42" s="1"/>
  <c r="M121" i="42" s="1" a="1"/>
  <c r="M121" i="42" s="1"/>
  <c r="M122" i="42" s="1" a="1"/>
  <c r="M122" i="42" s="1"/>
  <c r="M123" i="42" s="1" a="1"/>
  <c r="M123" i="42" s="1"/>
  <c r="M124" i="42" s="1" a="1"/>
  <c r="M124" i="42" s="1"/>
  <c r="M125" i="42" s="1" a="1"/>
  <c r="M125" i="42" s="1"/>
  <c r="M126" i="42" s="1" a="1"/>
  <c r="M126" i="42" s="1"/>
  <c r="M127" i="42" s="1" a="1"/>
  <c r="M127" i="42" s="1"/>
  <c r="M128" i="42" s="1" a="1"/>
  <c r="M128" i="42" s="1"/>
  <c r="M129" i="42" s="1" a="1"/>
  <c r="M129" i="42" s="1"/>
  <c r="M130" i="42" s="1" a="1"/>
  <c r="M130" i="42" s="1"/>
  <c r="M131" i="42" s="1" a="1"/>
  <c r="M131" i="42" s="1"/>
  <c r="M132" i="42" s="1" a="1"/>
  <c r="M132" i="42" s="1"/>
  <c r="M133" i="42" s="1" a="1"/>
  <c r="M133" i="42" s="1"/>
  <c r="M134" i="42" s="1" a="1"/>
  <c r="M134" i="42" s="1"/>
  <c r="M135" i="42" s="1" a="1"/>
  <c r="M135" i="42" s="1"/>
  <c r="M136" i="42" s="1" a="1"/>
  <c r="M136" i="42" s="1"/>
  <c r="M137" i="42" s="1" a="1"/>
  <c r="M137" i="42" s="1"/>
  <c r="M138" i="42" s="1" a="1"/>
  <c r="M138" i="42" s="1"/>
  <c r="M139" i="42" s="1" a="1"/>
  <c r="M139" i="42" s="1"/>
  <c r="M140" i="42" s="1" a="1"/>
  <c r="M140" i="42" s="1"/>
  <c r="M141" i="42" s="1" a="1"/>
  <c r="M141" i="42" s="1"/>
  <c r="M142" i="42" s="1" a="1"/>
  <c r="M142" i="42" s="1"/>
  <c r="M143" i="42" s="1" a="1"/>
  <c r="M143" i="42" s="1"/>
  <c r="M144" i="42" s="1" a="1"/>
  <c r="M144" i="42" s="1"/>
  <c r="M145" i="42" s="1" a="1"/>
  <c r="M145" i="42" s="1"/>
  <c r="M146" i="42" s="1" a="1"/>
  <c r="M146" i="42" s="1"/>
  <c r="M147" i="42" s="1" a="1"/>
  <c r="M147" i="42" s="1"/>
  <c r="M148" i="42" s="1" a="1"/>
  <c r="M148" i="42" s="1"/>
  <c r="M149" i="42" s="1" a="1"/>
  <c r="M149" i="42" s="1"/>
  <c r="M150" i="42" s="1" a="1"/>
  <c r="M150" i="42" s="1"/>
  <c r="M151" i="42" s="1" a="1"/>
  <c r="M151" i="42" s="1"/>
  <c r="M152" i="42" s="1" a="1"/>
  <c r="M152" i="42" s="1"/>
  <c r="M153" i="42" s="1" a="1"/>
  <c r="M153" i="42" s="1"/>
  <c r="M154" i="42" s="1" a="1"/>
  <c r="M154" i="42" s="1"/>
  <c r="M155" i="42" s="1" a="1"/>
  <c r="M155" i="42" s="1"/>
  <c r="M156" i="42" s="1" a="1"/>
  <c r="M156" i="42" s="1"/>
  <c r="L14" i="42" a="1"/>
  <c r="L14" i="42" s="1"/>
  <c r="M11" i="43" a="1"/>
  <c r="M11" i="43" s="1"/>
  <c r="M12" i="43" s="1" a="1"/>
  <c r="M12" i="43" s="1"/>
  <c r="M13" i="43" s="1" a="1"/>
  <c r="M13" i="43" s="1"/>
  <c r="M14" i="43" s="1" a="1"/>
  <c r="M14" i="43" s="1"/>
  <c r="M15" i="43" s="1" a="1"/>
  <c r="M15" i="43" s="1"/>
  <c r="M16" i="43" s="1" a="1"/>
  <c r="M16" i="43" s="1"/>
  <c r="M17" i="43" s="1" a="1"/>
  <c r="M17" i="43" s="1"/>
  <c r="M18" i="43" s="1" a="1"/>
  <c r="M18" i="43" s="1"/>
  <c r="M19" i="43" s="1" a="1"/>
  <c r="M19" i="43" s="1"/>
  <c r="M20" i="43" s="1" a="1"/>
  <c r="M20" i="43" s="1"/>
  <c r="M21" i="43" s="1" a="1"/>
  <c r="M21" i="43" s="1"/>
  <c r="M22" i="43" s="1" a="1"/>
  <c r="M22" i="43" s="1"/>
  <c r="M23" i="43" s="1" a="1"/>
  <c r="M23" i="43" s="1"/>
  <c r="M24" i="43" s="1" a="1"/>
  <c r="M24" i="43" s="1"/>
  <c r="M25" i="43" s="1" a="1"/>
  <c r="M25" i="43" s="1"/>
  <c r="M26" i="43" s="1" a="1"/>
  <c r="M26" i="43" s="1"/>
  <c r="M27" i="43" s="1" a="1"/>
  <c r="M27" i="43" s="1"/>
  <c r="M28" i="43" s="1" a="1"/>
  <c r="M28" i="43" s="1"/>
  <c r="M29" i="43" s="1" a="1"/>
  <c r="M29" i="43" s="1"/>
  <c r="M30" i="43" s="1" a="1"/>
  <c r="M30" i="43" s="1"/>
  <c r="M31" i="43" s="1" a="1"/>
  <c r="M31" i="43" s="1"/>
  <c r="M32" i="43" s="1" a="1"/>
  <c r="M32" i="43" s="1"/>
  <c r="M33" i="43" s="1" a="1"/>
  <c r="M33" i="43" s="1"/>
  <c r="M34" i="43" s="1" a="1"/>
  <c r="M34" i="43" s="1"/>
  <c r="M35" i="43" s="1" a="1"/>
  <c r="M35" i="43" s="1"/>
  <c r="M36" i="43" s="1" a="1"/>
  <c r="M36" i="43" s="1"/>
  <c r="M37" i="43" s="1" a="1"/>
  <c r="M37" i="43" s="1"/>
  <c r="M38" i="43" s="1" a="1"/>
  <c r="M38" i="43" s="1"/>
  <c r="M39" i="43" s="1" a="1"/>
  <c r="M39" i="43" s="1"/>
  <c r="M40" i="43" s="1" a="1"/>
  <c r="M40" i="43" s="1"/>
  <c r="M41" i="43" s="1" a="1"/>
  <c r="M41" i="43" s="1"/>
  <c r="M42" i="43" s="1" a="1"/>
  <c r="M42" i="43" s="1"/>
  <c r="M43" i="43" s="1" a="1"/>
  <c r="M43" i="43" s="1"/>
  <c r="M44" i="43" s="1" a="1"/>
  <c r="M44" i="43" s="1"/>
  <c r="M45" i="43" s="1" a="1"/>
  <c r="M45" i="43" s="1"/>
  <c r="M46" i="43" s="1" a="1"/>
  <c r="M46" i="43" s="1"/>
  <c r="M47" i="43" s="1" a="1"/>
  <c r="M47" i="43" s="1"/>
  <c r="M48" i="43" s="1" a="1"/>
  <c r="M48" i="43" s="1"/>
  <c r="M49" i="43" s="1" a="1"/>
  <c r="M49" i="43" s="1"/>
  <c r="M50" i="43" s="1" a="1"/>
  <c r="M50" i="43" s="1"/>
  <c r="M51" i="43" s="1" a="1"/>
  <c r="M51" i="43" s="1"/>
  <c r="M52" i="43" s="1" a="1"/>
  <c r="M52" i="43" s="1"/>
  <c r="M53" i="43" s="1" a="1"/>
  <c r="M53" i="43" s="1"/>
  <c r="M54" i="43" s="1" a="1"/>
  <c r="M54" i="43" s="1"/>
  <c r="M55" i="43" s="1" a="1"/>
  <c r="M55" i="43" s="1"/>
  <c r="M56" i="43" s="1" a="1"/>
  <c r="M56" i="43" s="1"/>
  <c r="M57" i="43" s="1" a="1"/>
  <c r="M57" i="43" s="1"/>
  <c r="M58" i="43" s="1" a="1"/>
  <c r="M58" i="43" s="1"/>
  <c r="M59" i="43" s="1" a="1"/>
  <c r="M59" i="43" s="1"/>
  <c r="M60" i="43" s="1" a="1"/>
  <c r="M60" i="43" s="1"/>
  <c r="M61" i="43" s="1" a="1"/>
  <c r="M61" i="43" s="1"/>
  <c r="M62" i="43" s="1" a="1"/>
  <c r="M62" i="43" s="1"/>
  <c r="M63" i="43" s="1" a="1"/>
  <c r="M63" i="43" s="1"/>
  <c r="M64" i="43" s="1" a="1"/>
  <c r="M64" i="43" s="1"/>
  <c r="M65" i="43" s="1" a="1"/>
  <c r="M65" i="43" s="1"/>
  <c r="M66" i="43" s="1" a="1"/>
  <c r="M66" i="43" s="1"/>
  <c r="M67" i="43" s="1" a="1"/>
  <c r="M67" i="43" s="1"/>
  <c r="M68" i="43" s="1" a="1"/>
  <c r="M68" i="43" s="1"/>
  <c r="M69" i="43" s="1" a="1"/>
  <c r="M69" i="43" s="1"/>
  <c r="M70" i="43" s="1" a="1"/>
  <c r="M70" i="43" s="1"/>
  <c r="M71" i="43" s="1" a="1"/>
  <c r="M71" i="43" s="1"/>
  <c r="M72" i="43" s="1" a="1"/>
  <c r="M72" i="43" s="1"/>
  <c r="M73" i="43" s="1" a="1"/>
  <c r="M73" i="43" s="1"/>
  <c r="M74" i="43" s="1" a="1"/>
  <c r="M74" i="43" s="1"/>
  <c r="M75" i="43" s="1" a="1"/>
  <c r="M75" i="43" s="1"/>
  <c r="M76" i="43" s="1" a="1"/>
  <c r="M76" i="43" s="1"/>
  <c r="M77" i="43" s="1" a="1"/>
  <c r="M77" i="43" s="1"/>
  <c r="M78" i="43" s="1" a="1"/>
  <c r="M78" i="43" s="1"/>
  <c r="M79" i="43" s="1" a="1"/>
  <c r="M79" i="43" s="1"/>
  <c r="M80" i="43" s="1" a="1"/>
  <c r="M80" i="43" s="1"/>
  <c r="M81" i="43" s="1" a="1"/>
  <c r="M81" i="43" s="1"/>
  <c r="M82" i="43" s="1" a="1"/>
  <c r="M82" i="43" s="1"/>
  <c r="M83" i="43" s="1" a="1"/>
  <c r="M83" i="43" s="1"/>
  <c r="M84" i="43" s="1" a="1"/>
  <c r="M84" i="43" s="1"/>
  <c r="M85" i="43" s="1" a="1"/>
  <c r="M85" i="43" s="1"/>
  <c r="M86" i="43" s="1" a="1"/>
  <c r="M86" i="43" s="1"/>
  <c r="M87" i="43" s="1" a="1"/>
  <c r="M87" i="43" s="1"/>
  <c r="M88" i="43" s="1" a="1"/>
  <c r="M88" i="43" s="1"/>
  <c r="M89" i="43" s="1" a="1"/>
  <c r="M89" i="43" s="1"/>
  <c r="M90" i="43" s="1" a="1"/>
  <c r="M90" i="43" s="1"/>
  <c r="M91" i="43" s="1" a="1"/>
  <c r="M91" i="43" s="1"/>
  <c r="M92" i="43" s="1" a="1"/>
  <c r="M92" i="43" s="1"/>
  <c r="M93" i="43" s="1" a="1"/>
  <c r="M93" i="43" s="1"/>
  <c r="M94" i="43" s="1" a="1"/>
  <c r="M94" i="43" s="1"/>
  <c r="M95" i="43" s="1" a="1"/>
  <c r="M95" i="43" s="1"/>
  <c r="M96" i="43" s="1" a="1"/>
  <c r="M96" i="43" s="1"/>
  <c r="M97" i="43" s="1" a="1"/>
  <c r="M97" i="43" s="1"/>
  <c r="M98" i="43" s="1" a="1"/>
  <c r="M98" i="43" s="1"/>
  <c r="M99" i="43" s="1" a="1"/>
  <c r="M99" i="43" s="1"/>
  <c r="M100" i="43" s="1" a="1"/>
  <c r="M100" i="43" s="1"/>
  <c r="M101" i="43" s="1" a="1"/>
  <c r="M101" i="43" s="1"/>
  <c r="M102" i="43" s="1" a="1"/>
  <c r="M102" i="43" s="1"/>
  <c r="M103" i="43" s="1" a="1"/>
  <c r="M103" i="43" s="1"/>
  <c r="M104" i="43" s="1" a="1"/>
  <c r="M104" i="43" s="1"/>
  <c r="M105" i="43" s="1" a="1"/>
  <c r="M105" i="43" s="1"/>
  <c r="M106" i="43" s="1" a="1"/>
  <c r="M106" i="43" s="1"/>
  <c r="M107" i="43" s="1" a="1"/>
  <c r="M107" i="43" s="1"/>
  <c r="M108" i="43" s="1" a="1"/>
  <c r="M108" i="43" s="1"/>
  <c r="M109" i="43" s="1" a="1"/>
  <c r="M109" i="43" s="1"/>
  <c r="M110" i="43" s="1" a="1"/>
  <c r="M110" i="43" s="1"/>
  <c r="M111" i="43" s="1" a="1"/>
  <c r="M111" i="43" s="1"/>
  <c r="M112" i="43" s="1" a="1"/>
  <c r="M112" i="43" s="1"/>
  <c r="M113" i="43" s="1" a="1"/>
  <c r="M113" i="43" s="1"/>
  <c r="M114" i="43" s="1" a="1"/>
  <c r="M114" i="43" s="1"/>
  <c r="M115" i="43" s="1" a="1"/>
  <c r="M115" i="43" s="1"/>
  <c r="M116" i="43" s="1" a="1"/>
  <c r="M116" i="43" s="1"/>
  <c r="M117" i="43" s="1" a="1"/>
  <c r="M117" i="43" s="1"/>
  <c r="M118" i="43" s="1" a="1"/>
  <c r="M118" i="43" s="1"/>
  <c r="M119" i="43" s="1" a="1"/>
  <c r="M119" i="43" s="1"/>
  <c r="M120" i="43" s="1" a="1"/>
  <c r="M120" i="43" s="1"/>
  <c r="M121" i="43" s="1" a="1"/>
  <c r="M121" i="43" s="1"/>
  <c r="M122" i="43" s="1" a="1"/>
  <c r="M122" i="43" s="1"/>
  <c r="M123" i="43" s="1" a="1"/>
  <c r="M123" i="43" s="1"/>
  <c r="M124" i="43" s="1" a="1"/>
  <c r="M124" i="43" s="1"/>
  <c r="M125" i="43" s="1" a="1"/>
  <c r="M125" i="43" s="1"/>
  <c r="M126" i="43" s="1" a="1"/>
  <c r="M126" i="43" s="1"/>
  <c r="M127" i="43" s="1" a="1"/>
  <c r="M127" i="43" s="1"/>
  <c r="M128" i="43" s="1" a="1"/>
  <c r="M128" i="43" s="1"/>
  <c r="M129" i="43" s="1" a="1"/>
  <c r="M129" i="43" s="1"/>
  <c r="M130" i="43" s="1" a="1"/>
  <c r="M130" i="43" s="1"/>
  <c r="M131" i="43" s="1" a="1"/>
  <c r="M131" i="43" s="1"/>
  <c r="M132" i="43" s="1" a="1"/>
  <c r="M132" i="43" s="1"/>
  <c r="M133" i="43" s="1" a="1"/>
  <c r="M133" i="43" s="1"/>
  <c r="M134" i="43" s="1" a="1"/>
  <c r="M134" i="43" s="1"/>
  <c r="M135" i="43" s="1" a="1"/>
  <c r="M135" i="43" s="1"/>
  <c r="M136" i="43" s="1" a="1"/>
  <c r="M136" i="43" s="1"/>
  <c r="M137" i="43" s="1" a="1"/>
  <c r="M137" i="43" s="1"/>
  <c r="M138" i="43" s="1" a="1"/>
  <c r="M138" i="43" s="1"/>
  <c r="M139" i="43" s="1" a="1"/>
  <c r="M139" i="43" s="1"/>
  <c r="M140" i="43" s="1" a="1"/>
  <c r="M140" i="43" s="1"/>
  <c r="M141" i="43" s="1" a="1"/>
  <c r="M141" i="43" s="1"/>
  <c r="M142" i="43" s="1" a="1"/>
  <c r="M142" i="43" s="1"/>
  <c r="M143" i="43" s="1" a="1"/>
  <c r="M143" i="43" s="1"/>
  <c r="M144" i="43" s="1" a="1"/>
  <c r="M144" i="43" s="1"/>
  <c r="M145" i="43" s="1" a="1"/>
  <c r="M145" i="43" s="1"/>
  <c r="M146" i="43" s="1" a="1"/>
  <c r="M146" i="43" s="1"/>
  <c r="M147" i="43" s="1" a="1"/>
  <c r="M147" i="43" s="1"/>
  <c r="M148" i="43" s="1" a="1"/>
  <c r="M148" i="43" s="1"/>
  <c r="M149" i="43" s="1" a="1"/>
  <c r="M149" i="43" s="1"/>
  <c r="M150" i="43" s="1" a="1"/>
  <c r="M150" i="43" s="1"/>
  <c r="M151" i="43" s="1" a="1"/>
  <c r="M151" i="43" s="1"/>
  <c r="M152" i="43" s="1" a="1"/>
  <c r="M152" i="43" s="1"/>
  <c r="M153" i="43" s="1" a="1"/>
  <c r="M153" i="43" s="1"/>
  <c r="M154" i="43" s="1" a="1"/>
  <c r="M154" i="43" s="1"/>
  <c r="M155" i="43" s="1" a="1"/>
  <c r="M155" i="43" s="1"/>
  <c r="M156" i="43" s="1" a="1"/>
  <c r="M156" i="43" s="1"/>
  <c r="P3" i="43" s="1"/>
  <c r="N13" i="43"/>
  <c r="N12" i="42"/>
  <c r="E9" i="40"/>
  <c r="G9" i="40" s="1"/>
  <c r="B9" i="40"/>
  <c r="A10" i="40" s="1"/>
  <c r="A1" i="35"/>
  <c r="L13" i="41" l="1" a="1"/>
  <c r="L13" i="41" s="1"/>
  <c r="L14" i="41" s="1" a="1"/>
  <c r="L14" i="41" s="1"/>
  <c r="L15" i="41" s="1" a="1"/>
  <c r="L15" i="41" s="1"/>
  <c r="L16" i="41" s="1" a="1"/>
  <c r="L16" i="41" s="1"/>
  <c r="L17" i="41" s="1" a="1"/>
  <c r="L17" i="41" s="1"/>
  <c r="L18" i="41" s="1" a="1"/>
  <c r="L18" i="41" s="1"/>
  <c r="L19" i="41" s="1" a="1"/>
  <c r="L19" i="41" s="1"/>
  <c r="L20" i="41" s="1" a="1"/>
  <c r="L20" i="41" s="1"/>
  <c r="L21" i="41" s="1" a="1"/>
  <c r="L21" i="41" s="1"/>
  <c r="L22" i="41" s="1" a="1"/>
  <c r="L22" i="41" s="1"/>
  <c r="L23" i="41" s="1" a="1"/>
  <c r="L23" i="41" s="1"/>
  <c r="L24" i="41" s="1" a="1"/>
  <c r="L24" i="41" s="1"/>
  <c r="L25" i="41" s="1" a="1"/>
  <c r="L25" i="41" s="1"/>
  <c r="L26" i="41" s="1" a="1"/>
  <c r="L26" i="41" s="1"/>
  <c r="L27" i="41" s="1" a="1"/>
  <c r="L27" i="41" s="1"/>
  <c r="L28" i="41" s="1" a="1"/>
  <c r="L28" i="41" s="1"/>
  <c r="L29" i="41" s="1" a="1"/>
  <c r="L29" i="41" s="1"/>
  <c r="M14" i="41" a="1"/>
  <c r="M14" i="41" s="1"/>
  <c r="N13" i="41"/>
  <c r="P8" i="42"/>
  <c r="P11" i="42"/>
  <c r="P4" i="42"/>
  <c r="P5" i="42"/>
  <c r="P10" i="42"/>
  <c r="L15" i="42" a="1"/>
  <c r="L15" i="42" s="1"/>
  <c r="L16" i="42" s="1" a="1"/>
  <c r="L16" i="42" s="1"/>
  <c r="P7" i="43"/>
  <c r="P10" i="43"/>
  <c r="P5" i="43"/>
  <c r="P4" i="43"/>
  <c r="P2" i="43"/>
  <c r="P8" i="43"/>
  <c r="L14" i="43" a="1"/>
  <c r="L14" i="43" s="1"/>
  <c r="P6" i="43"/>
  <c r="P9" i="43"/>
  <c r="P6" i="42"/>
  <c r="P9" i="42"/>
  <c r="P3" i="42"/>
  <c r="P2" i="42"/>
  <c r="P7" i="42"/>
  <c r="P12" i="43"/>
  <c r="N14" i="43"/>
  <c r="P13" i="43"/>
  <c r="P11" i="43"/>
  <c r="N13" i="42"/>
  <c r="P12" i="42"/>
  <c r="E10" i="40"/>
  <c r="G10" i="40" s="1"/>
  <c r="B10" i="40"/>
  <c r="A11" i="40" s="1"/>
  <c r="F689" i="33"/>
  <c r="F306" i="33"/>
  <c r="K7" i="34"/>
  <c r="R4" i="36"/>
  <c r="Q4" i="36"/>
  <c r="P4" i="36"/>
  <c r="O4" i="36"/>
  <c r="N4" i="36"/>
  <c r="M4" i="36"/>
  <c r="L4" i="36"/>
  <c r="K4" i="36"/>
  <c r="J4" i="36"/>
  <c r="I4" i="36"/>
  <c r="H4" i="36"/>
  <c r="G4" i="36"/>
  <c r="F4" i="36"/>
  <c r="E4" i="36"/>
  <c r="D4" i="36"/>
  <c r="C4" i="36"/>
  <c r="A5" i="36"/>
  <c r="Q5" i="36" s="1"/>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6" i="26"/>
  <c r="C65" i="26"/>
  <c r="C64" i="26"/>
  <c r="C48" i="26"/>
  <c r="C34" i="26"/>
  <c r="C33" i="26"/>
  <c r="C32" i="26"/>
  <c r="C31" i="26"/>
  <c r="C30" i="26"/>
  <c r="C29" i="26"/>
  <c r="C28" i="26"/>
  <c r="C27" i="26"/>
  <c r="C26" i="26"/>
  <c r="C25" i="26"/>
  <c r="C24" i="26"/>
  <c r="C23" i="26"/>
  <c r="C22" i="26"/>
  <c r="C21" i="26"/>
  <c r="C20" i="26"/>
  <c r="C19" i="26"/>
  <c r="C18" i="26"/>
  <c r="C17" i="26"/>
  <c r="C16" i="26"/>
  <c r="C15" i="26"/>
  <c r="C14" i="26"/>
  <c r="C13" i="26"/>
  <c r="C12" i="26"/>
  <c r="C11" i="26"/>
  <c r="C10" i="26"/>
  <c r="C9" i="26"/>
  <c r="C8" i="26"/>
  <c r="C7" i="26"/>
  <c r="C6" i="26"/>
  <c r="C5" i="26"/>
  <c r="C4" i="26"/>
  <c r="G2" i="26"/>
  <c r="H2" i="26" s="1"/>
  <c r="I2" i="26" s="1"/>
  <c r="J2" i="26" s="1"/>
  <c r="K2" i="26" s="1"/>
  <c r="F64" i="33"/>
  <c r="I64" i="33" s="1"/>
  <c r="M156" i="24"/>
  <c r="N156" i="24" s="1"/>
  <c r="O156" i="24" s="1"/>
  <c r="M155" i="24"/>
  <c r="N155" i="24" s="1"/>
  <c r="O155" i="24" s="1"/>
  <c r="M154" i="24"/>
  <c r="N154" i="24" s="1"/>
  <c r="O154" i="24" s="1"/>
  <c r="M153" i="24"/>
  <c r="N153" i="24" s="1"/>
  <c r="O153" i="24" s="1"/>
  <c r="M152" i="24"/>
  <c r="N152" i="24" s="1"/>
  <c r="O152" i="24" s="1"/>
  <c r="M151" i="24"/>
  <c r="N151" i="24" s="1"/>
  <c r="O151" i="24" s="1"/>
  <c r="M150" i="24"/>
  <c r="N150" i="24" s="1"/>
  <c r="O150" i="24" s="1"/>
  <c r="M149" i="24"/>
  <c r="N149" i="24" s="1"/>
  <c r="O149" i="24" s="1"/>
  <c r="M148" i="24"/>
  <c r="N148" i="24" s="1"/>
  <c r="O148" i="24" s="1"/>
  <c r="M147" i="24"/>
  <c r="N147" i="24" s="1"/>
  <c r="O147" i="24" s="1"/>
  <c r="M146" i="24"/>
  <c r="N146" i="24" s="1"/>
  <c r="O146" i="24" s="1"/>
  <c r="M145" i="24"/>
  <c r="N145" i="24" s="1"/>
  <c r="O145" i="24" s="1"/>
  <c r="M144" i="24"/>
  <c r="N144" i="24" s="1"/>
  <c r="O144" i="24" s="1"/>
  <c r="M143" i="24"/>
  <c r="N143" i="24" s="1"/>
  <c r="O143" i="24" s="1"/>
  <c r="M142" i="24"/>
  <c r="N142" i="24" s="1"/>
  <c r="O142" i="24" s="1"/>
  <c r="M141" i="24"/>
  <c r="N141" i="24" s="1"/>
  <c r="O141" i="24" s="1"/>
  <c r="M140" i="24"/>
  <c r="N140" i="24" s="1"/>
  <c r="O140" i="24" s="1"/>
  <c r="M139" i="24"/>
  <c r="N139" i="24" s="1"/>
  <c r="O139" i="24" s="1"/>
  <c r="M138" i="24"/>
  <c r="N138" i="24" s="1"/>
  <c r="O138" i="24" s="1"/>
  <c r="M137" i="24"/>
  <c r="N137" i="24" s="1"/>
  <c r="O137" i="24" s="1"/>
  <c r="M136" i="24"/>
  <c r="N136" i="24" s="1"/>
  <c r="O136" i="24" s="1"/>
  <c r="M135" i="24"/>
  <c r="N135" i="24" s="1"/>
  <c r="O135" i="24" s="1"/>
  <c r="M134" i="24"/>
  <c r="N134" i="24" s="1"/>
  <c r="O134" i="24" s="1"/>
  <c r="M133" i="24"/>
  <c r="N133" i="24" s="1"/>
  <c r="O133" i="24" s="1"/>
  <c r="M132" i="24"/>
  <c r="N132" i="24" s="1"/>
  <c r="O132" i="24" s="1"/>
  <c r="M131" i="24"/>
  <c r="N131" i="24" s="1"/>
  <c r="O131" i="24" s="1"/>
  <c r="M130" i="24"/>
  <c r="N130" i="24" s="1"/>
  <c r="O130" i="24" s="1"/>
  <c r="M129" i="24"/>
  <c r="N129" i="24" s="1"/>
  <c r="O129" i="24" s="1"/>
  <c r="M128" i="24"/>
  <c r="N128" i="24" s="1"/>
  <c r="O128" i="24" s="1"/>
  <c r="M127" i="24"/>
  <c r="N127" i="24" s="1"/>
  <c r="O127" i="24" s="1"/>
  <c r="M126" i="24"/>
  <c r="N126" i="24" s="1"/>
  <c r="O126" i="24" s="1"/>
  <c r="M125" i="24"/>
  <c r="N125" i="24" s="1"/>
  <c r="O125" i="24" s="1"/>
  <c r="H9941" i="33"/>
  <c r="G9941" i="33"/>
  <c r="F9941" i="33"/>
  <c r="I9941" i="33" s="1"/>
  <c r="H9940" i="33"/>
  <c r="G9940" i="33"/>
  <c r="F9940" i="33"/>
  <c r="I9940" i="33" s="1"/>
  <c r="H9939" i="33"/>
  <c r="G9939" i="33"/>
  <c r="F9939" i="33"/>
  <c r="I9939" i="33" s="1"/>
  <c r="H9938" i="33"/>
  <c r="G9938" i="33"/>
  <c r="F9938" i="33"/>
  <c r="I9938" i="33" s="1"/>
  <c r="H9937" i="33"/>
  <c r="G9937" i="33"/>
  <c r="F9937" i="33"/>
  <c r="I9937" i="33" s="1"/>
  <c r="H9936" i="33"/>
  <c r="G9936" i="33"/>
  <c r="F9936" i="33"/>
  <c r="I9936" i="33" s="1"/>
  <c r="H9935" i="33"/>
  <c r="G9935" i="33"/>
  <c r="F9935" i="33"/>
  <c r="I9935" i="33" s="1"/>
  <c r="H9934" i="33"/>
  <c r="G9934" i="33"/>
  <c r="F9934" i="33"/>
  <c r="I9934" i="33" s="1"/>
  <c r="H9933" i="33"/>
  <c r="G9933" i="33"/>
  <c r="F9933" i="33"/>
  <c r="I9933" i="33" s="1"/>
  <c r="H9932" i="33"/>
  <c r="G9932" i="33"/>
  <c r="F9932" i="33"/>
  <c r="I9932" i="33" s="1"/>
  <c r="H9931" i="33"/>
  <c r="G9931" i="33"/>
  <c r="F9931" i="33"/>
  <c r="I9931" i="33" s="1"/>
  <c r="H9930" i="33"/>
  <c r="G9930" i="33"/>
  <c r="F9930" i="33"/>
  <c r="I9930" i="33" s="1"/>
  <c r="H9929" i="33"/>
  <c r="G9929" i="33"/>
  <c r="F9929" i="33"/>
  <c r="I9929" i="33" s="1"/>
  <c r="H9928" i="33"/>
  <c r="G9928" i="33"/>
  <c r="F9928" i="33"/>
  <c r="I9928" i="33" s="1"/>
  <c r="H9927" i="33"/>
  <c r="G9927" i="33"/>
  <c r="F9927" i="33"/>
  <c r="I9927" i="33" s="1"/>
  <c r="H9926" i="33"/>
  <c r="G9926" i="33"/>
  <c r="F9926" i="33"/>
  <c r="I9926" i="33" s="1"/>
  <c r="H9925" i="33"/>
  <c r="G9925" i="33"/>
  <c r="F9925" i="33"/>
  <c r="I9925" i="33" s="1"/>
  <c r="H9924" i="33"/>
  <c r="G9924" i="33"/>
  <c r="F9924" i="33"/>
  <c r="I9924" i="33" s="1"/>
  <c r="H9923" i="33"/>
  <c r="G9923" i="33"/>
  <c r="F9923" i="33"/>
  <c r="I9923" i="33" s="1"/>
  <c r="H9922" i="33"/>
  <c r="G9922" i="33"/>
  <c r="F9922" i="33"/>
  <c r="I9922" i="33" s="1"/>
  <c r="H9921" i="33"/>
  <c r="G9921" i="33"/>
  <c r="F9921" i="33"/>
  <c r="I9921" i="33" s="1"/>
  <c r="H9920" i="33"/>
  <c r="G9920" i="33"/>
  <c r="F9920" i="33"/>
  <c r="I9920" i="33" s="1"/>
  <c r="H9919" i="33"/>
  <c r="G9919" i="33"/>
  <c r="F9919" i="33"/>
  <c r="I9919" i="33" s="1"/>
  <c r="H9918" i="33"/>
  <c r="G9918" i="33"/>
  <c r="F9918" i="33"/>
  <c r="I9918" i="33" s="1"/>
  <c r="H9917" i="33"/>
  <c r="G9917" i="33"/>
  <c r="F9917" i="33"/>
  <c r="I9917" i="33" s="1"/>
  <c r="H9916" i="33"/>
  <c r="G9916" i="33"/>
  <c r="F9916" i="33"/>
  <c r="I9916" i="33" s="1"/>
  <c r="H9915" i="33"/>
  <c r="G9915" i="33"/>
  <c r="F9915" i="33"/>
  <c r="I9915" i="33" s="1"/>
  <c r="H9914" i="33"/>
  <c r="G9914" i="33"/>
  <c r="F9914" i="33"/>
  <c r="I9914" i="33" s="1"/>
  <c r="H9913" i="33"/>
  <c r="G9913" i="33"/>
  <c r="F9913" i="33"/>
  <c r="I9913" i="33" s="1"/>
  <c r="H9912" i="33"/>
  <c r="G9912" i="33"/>
  <c r="F9912" i="33"/>
  <c r="I9912" i="33" s="1"/>
  <c r="H9911" i="33"/>
  <c r="G9911" i="33"/>
  <c r="F9911" i="33"/>
  <c r="I9911" i="33" s="1"/>
  <c r="H9910" i="33"/>
  <c r="G9910" i="33"/>
  <c r="F9910" i="33"/>
  <c r="I9910" i="33" s="1"/>
  <c r="H9909" i="33"/>
  <c r="G9909" i="33"/>
  <c r="F9909" i="33"/>
  <c r="I9909" i="33" s="1"/>
  <c r="H9908" i="33"/>
  <c r="G9908" i="33"/>
  <c r="F9908" i="33"/>
  <c r="I9908" i="33" s="1"/>
  <c r="H9907" i="33"/>
  <c r="G9907" i="33"/>
  <c r="F9907" i="33"/>
  <c r="I9907" i="33" s="1"/>
  <c r="H9906" i="33"/>
  <c r="G9906" i="33"/>
  <c r="F9906" i="33"/>
  <c r="I9906" i="33" s="1"/>
  <c r="H9905" i="33"/>
  <c r="G9905" i="33"/>
  <c r="F9905" i="33"/>
  <c r="I9905" i="33" s="1"/>
  <c r="H9904" i="33"/>
  <c r="G9904" i="33"/>
  <c r="F9904" i="33"/>
  <c r="I9904" i="33" s="1"/>
  <c r="H9903" i="33"/>
  <c r="G9903" i="33"/>
  <c r="F9903" i="33"/>
  <c r="I9903" i="33" s="1"/>
  <c r="H9902" i="33"/>
  <c r="G9902" i="33"/>
  <c r="F9902" i="33"/>
  <c r="I9902" i="33" s="1"/>
  <c r="H9901" i="33"/>
  <c r="G9901" i="33"/>
  <c r="F9901" i="33"/>
  <c r="I9901" i="33" s="1"/>
  <c r="H9900" i="33"/>
  <c r="G9900" i="33"/>
  <c r="F9900" i="33"/>
  <c r="I9900" i="33" s="1"/>
  <c r="H9899" i="33"/>
  <c r="G9899" i="33"/>
  <c r="F9899" i="33"/>
  <c r="I9899" i="33" s="1"/>
  <c r="H9898" i="33"/>
  <c r="G9898" i="33"/>
  <c r="F9898" i="33"/>
  <c r="I9898" i="33" s="1"/>
  <c r="H9897" i="33"/>
  <c r="G9897" i="33"/>
  <c r="F9897" i="33"/>
  <c r="I9897" i="33" s="1"/>
  <c r="H9896" i="33"/>
  <c r="G9896" i="33"/>
  <c r="F9896" i="33"/>
  <c r="I9896" i="33" s="1"/>
  <c r="H9895" i="33"/>
  <c r="G9895" i="33"/>
  <c r="F9895" i="33"/>
  <c r="I9895" i="33" s="1"/>
  <c r="H9894" i="33"/>
  <c r="G9894" i="33"/>
  <c r="F9894" i="33"/>
  <c r="I9894" i="33" s="1"/>
  <c r="H9893" i="33"/>
  <c r="G9893" i="33"/>
  <c r="F9893" i="33"/>
  <c r="I9893" i="33" s="1"/>
  <c r="H9892" i="33"/>
  <c r="G9892" i="33"/>
  <c r="F9892" i="33"/>
  <c r="I9892" i="33" s="1"/>
  <c r="H9891" i="33"/>
  <c r="G9891" i="33"/>
  <c r="F9891" i="33"/>
  <c r="I9891" i="33" s="1"/>
  <c r="H9890" i="33"/>
  <c r="G9890" i="33"/>
  <c r="F9890" i="33"/>
  <c r="I9890" i="33" s="1"/>
  <c r="H9889" i="33"/>
  <c r="G9889" i="33"/>
  <c r="F9889" i="33"/>
  <c r="I9889" i="33" s="1"/>
  <c r="H9888" i="33"/>
  <c r="G9888" i="33"/>
  <c r="F9888" i="33"/>
  <c r="I9888" i="33" s="1"/>
  <c r="H9887" i="33"/>
  <c r="G9887" i="33"/>
  <c r="F9887" i="33"/>
  <c r="I9887" i="33" s="1"/>
  <c r="H9886" i="33"/>
  <c r="G9886" i="33"/>
  <c r="F9886" i="33"/>
  <c r="I9886" i="33" s="1"/>
  <c r="H9885" i="33"/>
  <c r="G9885" i="33"/>
  <c r="F9885" i="33"/>
  <c r="I9885" i="33" s="1"/>
  <c r="H9884" i="33"/>
  <c r="G9884" i="33"/>
  <c r="F9884" i="33"/>
  <c r="I9884" i="33" s="1"/>
  <c r="H9883" i="33"/>
  <c r="G9883" i="33"/>
  <c r="F9883" i="33"/>
  <c r="I9883" i="33" s="1"/>
  <c r="H9882" i="33"/>
  <c r="G9882" i="33"/>
  <c r="F9882" i="33"/>
  <c r="I9882" i="33" s="1"/>
  <c r="H9881" i="33"/>
  <c r="G9881" i="33"/>
  <c r="F9881" i="33"/>
  <c r="I9881" i="33" s="1"/>
  <c r="H9880" i="33"/>
  <c r="G9880" i="33"/>
  <c r="F9880" i="33"/>
  <c r="I9880" i="33" s="1"/>
  <c r="H9879" i="33"/>
  <c r="G9879" i="33"/>
  <c r="F9879" i="33"/>
  <c r="I9879" i="33" s="1"/>
  <c r="H9878" i="33"/>
  <c r="G9878" i="33"/>
  <c r="F9878" i="33"/>
  <c r="I9878" i="33" s="1"/>
  <c r="H9877" i="33"/>
  <c r="G9877" i="33"/>
  <c r="F9877" i="33"/>
  <c r="I9877" i="33" s="1"/>
  <c r="H9876" i="33"/>
  <c r="G9876" i="33"/>
  <c r="F9876" i="33"/>
  <c r="I9876" i="33" s="1"/>
  <c r="H9875" i="33"/>
  <c r="G9875" i="33"/>
  <c r="F9875" i="33"/>
  <c r="I9875" i="33" s="1"/>
  <c r="H9874" i="33"/>
  <c r="G9874" i="33"/>
  <c r="F9874" i="33"/>
  <c r="I9874" i="33" s="1"/>
  <c r="H9873" i="33"/>
  <c r="G9873" i="33"/>
  <c r="F9873" i="33"/>
  <c r="I9873" i="33" s="1"/>
  <c r="H9872" i="33"/>
  <c r="G9872" i="33"/>
  <c r="F9872" i="33"/>
  <c r="I9872" i="33" s="1"/>
  <c r="H9871" i="33"/>
  <c r="G9871" i="33"/>
  <c r="F9871" i="33"/>
  <c r="I9871" i="33" s="1"/>
  <c r="H9870" i="33"/>
  <c r="G9870" i="33"/>
  <c r="F9870" i="33"/>
  <c r="I9870" i="33" s="1"/>
  <c r="H9869" i="33"/>
  <c r="G9869" i="33"/>
  <c r="F9869" i="33"/>
  <c r="I9869" i="33" s="1"/>
  <c r="H9868" i="33"/>
  <c r="G9868" i="33"/>
  <c r="F9868" i="33"/>
  <c r="I9868" i="33" s="1"/>
  <c r="H9867" i="33"/>
  <c r="G9867" i="33"/>
  <c r="F9867" i="33"/>
  <c r="I9867" i="33" s="1"/>
  <c r="H9866" i="33"/>
  <c r="G9866" i="33"/>
  <c r="F9866" i="33"/>
  <c r="I9866" i="33" s="1"/>
  <c r="H9865" i="33"/>
  <c r="G9865" i="33"/>
  <c r="F9865" i="33"/>
  <c r="I9865" i="33" s="1"/>
  <c r="H9864" i="33"/>
  <c r="G9864" i="33"/>
  <c r="F9864" i="33"/>
  <c r="I9864" i="33" s="1"/>
  <c r="H9863" i="33"/>
  <c r="G9863" i="33"/>
  <c r="F9863" i="33"/>
  <c r="I9863" i="33" s="1"/>
  <c r="H9862" i="33"/>
  <c r="G9862" i="33"/>
  <c r="F9862" i="33"/>
  <c r="I9862" i="33" s="1"/>
  <c r="H9861" i="33"/>
  <c r="G9861" i="33"/>
  <c r="F9861" i="33"/>
  <c r="I9861" i="33" s="1"/>
  <c r="H9860" i="33"/>
  <c r="G9860" i="33"/>
  <c r="F9860" i="33"/>
  <c r="I9860" i="33" s="1"/>
  <c r="H9859" i="33"/>
  <c r="G9859" i="33"/>
  <c r="F9859" i="33"/>
  <c r="I9859" i="33" s="1"/>
  <c r="H9858" i="33"/>
  <c r="G9858" i="33"/>
  <c r="F9858" i="33"/>
  <c r="I9858" i="33" s="1"/>
  <c r="H9857" i="33"/>
  <c r="G9857" i="33"/>
  <c r="F9857" i="33"/>
  <c r="I9857" i="33" s="1"/>
  <c r="H9856" i="33"/>
  <c r="G9856" i="33"/>
  <c r="F9856" i="33"/>
  <c r="I9856" i="33" s="1"/>
  <c r="H9855" i="33"/>
  <c r="G9855" i="33"/>
  <c r="F9855" i="33"/>
  <c r="I9855" i="33" s="1"/>
  <c r="H9854" i="33"/>
  <c r="G9854" i="33"/>
  <c r="F9854" i="33"/>
  <c r="I9854" i="33" s="1"/>
  <c r="H9853" i="33"/>
  <c r="G9853" i="33"/>
  <c r="F9853" i="33"/>
  <c r="I9853" i="33" s="1"/>
  <c r="H9852" i="33"/>
  <c r="G9852" i="33"/>
  <c r="F9852" i="33"/>
  <c r="I9852" i="33" s="1"/>
  <c r="H9851" i="33"/>
  <c r="G9851" i="33"/>
  <c r="F9851" i="33"/>
  <c r="I9851" i="33" s="1"/>
  <c r="H9850" i="33"/>
  <c r="G9850" i="33"/>
  <c r="F9850" i="33"/>
  <c r="I9850" i="33" s="1"/>
  <c r="H9849" i="33"/>
  <c r="G9849" i="33"/>
  <c r="F9849" i="33"/>
  <c r="I9849" i="33" s="1"/>
  <c r="H9848" i="33"/>
  <c r="G9848" i="33"/>
  <c r="F9848" i="33"/>
  <c r="I9848" i="33" s="1"/>
  <c r="H9847" i="33"/>
  <c r="G9847" i="33"/>
  <c r="F9847" i="33"/>
  <c r="I9847" i="33" s="1"/>
  <c r="H9846" i="33"/>
  <c r="G9846" i="33"/>
  <c r="F9846" i="33"/>
  <c r="I9846" i="33" s="1"/>
  <c r="H9845" i="33"/>
  <c r="G9845" i="33"/>
  <c r="F9845" i="33"/>
  <c r="I9845" i="33" s="1"/>
  <c r="H9844" i="33"/>
  <c r="G9844" i="33"/>
  <c r="F9844" i="33"/>
  <c r="I9844" i="33" s="1"/>
  <c r="H9843" i="33"/>
  <c r="G9843" i="33"/>
  <c r="F9843" i="33"/>
  <c r="I9843" i="33" s="1"/>
  <c r="H9842" i="33"/>
  <c r="G9842" i="33"/>
  <c r="F9842" i="33"/>
  <c r="I9842" i="33" s="1"/>
  <c r="H9841" i="33"/>
  <c r="G9841" i="33"/>
  <c r="F9841" i="33"/>
  <c r="I9841" i="33" s="1"/>
  <c r="H9840" i="33"/>
  <c r="G9840" i="33"/>
  <c r="F9840" i="33"/>
  <c r="I9840" i="33" s="1"/>
  <c r="H9839" i="33"/>
  <c r="G9839" i="33"/>
  <c r="F9839" i="33"/>
  <c r="I9839" i="33" s="1"/>
  <c r="H9838" i="33"/>
  <c r="G9838" i="33"/>
  <c r="F9838" i="33"/>
  <c r="I9838" i="33" s="1"/>
  <c r="H9837" i="33"/>
  <c r="G9837" i="33"/>
  <c r="F9837" i="33"/>
  <c r="I9837" i="33" s="1"/>
  <c r="H9836" i="33"/>
  <c r="G9836" i="33"/>
  <c r="F9836" i="33"/>
  <c r="I9836" i="33" s="1"/>
  <c r="H9835" i="33"/>
  <c r="G9835" i="33"/>
  <c r="F9835" i="33"/>
  <c r="I9835" i="33" s="1"/>
  <c r="H9834" i="33"/>
  <c r="G9834" i="33"/>
  <c r="F9834" i="33"/>
  <c r="I9834" i="33" s="1"/>
  <c r="H9833" i="33"/>
  <c r="G9833" i="33"/>
  <c r="F9833" i="33"/>
  <c r="I9833" i="33" s="1"/>
  <c r="H9832" i="33"/>
  <c r="G9832" i="33"/>
  <c r="F9832" i="33"/>
  <c r="I9832" i="33" s="1"/>
  <c r="H9831" i="33"/>
  <c r="G9831" i="33"/>
  <c r="F9831" i="33"/>
  <c r="I9831" i="33" s="1"/>
  <c r="H9830" i="33"/>
  <c r="G9830" i="33"/>
  <c r="F9830" i="33"/>
  <c r="I9830" i="33" s="1"/>
  <c r="H9829" i="33"/>
  <c r="G9829" i="33"/>
  <c r="F9829" i="33"/>
  <c r="I9829" i="33" s="1"/>
  <c r="H9828" i="33"/>
  <c r="G9828" i="33"/>
  <c r="F9828" i="33"/>
  <c r="I9828" i="33" s="1"/>
  <c r="H9827" i="33"/>
  <c r="G9827" i="33"/>
  <c r="F9827" i="33"/>
  <c r="I9827" i="33" s="1"/>
  <c r="H9826" i="33"/>
  <c r="G9826" i="33"/>
  <c r="F9826" i="33"/>
  <c r="I9826" i="33" s="1"/>
  <c r="H9825" i="33"/>
  <c r="G9825" i="33"/>
  <c r="F9825" i="33"/>
  <c r="I9825" i="33" s="1"/>
  <c r="H9824" i="33"/>
  <c r="G9824" i="33"/>
  <c r="F9824" i="33"/>
  <c r="I9824" i="33" s="1"/>
  <c r="H9823" i="33"/>
  <c r="G9823" i="33"/>
  <c r="F9823" i="33"/>
  <c r="I9823" i="33" s="1"/>
  <c r="H9822" i="33"/>
  <c r="G9822" i="33"/>
  <c r="F9822" i="33"/>
  <c r="I9822" i="33" s="1"/>
  <c r="H9821" i="33"/>
  <c r="G9821" i="33"/>
  <c r="F9821" i="33"/>
  <c r="I9821" i="33" s="1"/>
  <c r="H9820" i="33"/>
  <c r="G9820" i="33"/>
  <c r="F9820" i="33"/>
  <c r="I9820" i="33" s="1"/>
  <c r="H9819" i="33"/>
  <c r="G9819" i="33"/>
  <c r="F9819" i="33"/>
  <c r="I9819" i="33" s="1"/>
  <c r="H9818" i="33"/>
  <c r="G9818" i="33"/>
  <c r="F9818" i="33"/>
  <c r="I9818" i="33" s="1"/>
  <c r="H9817" i="33"/>
  <c r="G9817" i="33"/>
  <c r="F9817" i="33"/>
  <c r="I9817" i="33" s="1"/>
  <c r="H9816" i="33"/>
  <c r="G9816" i="33"/>
  <c r="F9816" i="33"/>
  <c r="I9816" i="33" s="1"/>
  <c r="H9815" i="33"/>
  <c r="G9815" i="33"/>
  <c r="F9815" i="33"/>
  <c r="I9815" i="33" s="1"/>
  <c r="H9814" i="33"/>
  <c r="G9814" i="33"/>
  <c r="F9814" i="33"/>
  <c r="I9814" i="33" s="1"/>
  <c r="H9813" i="33"/>
  <c r="G9813" i="33"/>
  <c r="F9813" i="33"/>
  <c r="I9813" i="33" s="1"/>
  <c r="H9812" i="33"/>
  <c r="G9812" i="33"/>
  <c r="F9812" i="33"/>
  <c r="I9812" i="33" s="1"/>
  <c r="H9811" i="33"/>
  <c r="G9811" i="33"/>
  <c r="F9811" i="33"/>
  <c r="I9811" i="33" s="1"/>
  <c r="H9810" i="33"/>
  <c r="G9810" i="33"/>
  <c r="F9810" i="33"/>
  <c r="I9810" i="33" s="1"/>
  <c r="H9809" i="33"/>
  <c r="G9809" i="33"/>
  <c r="F9809" i="33"/>
  <c r="I9809" i="33" s="1"/>
  <c r="H9808" i="33"/>
  <c r="G9808" i="33"/>
  <c r="F9808" i="33"/>
  <c r="I9808" i="33" s="1"/>
  <c r="H9807" i="33"/>
  <c r="G9807" i="33"/>
  <c r="F9807" i="33"/>
  <c r="I9807" i="33" s="1"/>
  <c r="H9806" i="33"/>
  <c r="G9806" i="33"/>
  <c r="F9806" i="33"/>
  <c r="I9806" i="33" s="1"/>
  <c r="H9805" i="33"/>
  <c r="G9805" i="33"/>
  <c r="F9805" i="33"/>
  <c r="I9805" i="33" s="1"/>
  <c r="H9804" i="33"/>
  <c r="G9804" i="33"/>
  <c r="F9804" i="33"/>
  <c r="I9804" i="33" s="1"/>
  <c r="H9803" i="33"/>
  <c r="G9803" i="33"/>
  <c r="F9803" i="33"/>
  <c r="I9803" i="33" s="1"/>
  <c r="H9802" i="33"/>
  <c r="G9802" i="33"/>
  <c r="F9802" i="33"/>
  <c r="I9802" i="33" s="1"/>
  <c r="H9801" i="33"/>
  <c r="G9801" i="33"/>
  <c r="F9801" i="33"/>
  <c r="I9801" i="33" s="1"/>
  <c r="H9800" i="33"/>
  <c r="G9800" i="33"/>
  <c r="F9800" i="33"/>
  <c r="I9800" i="33" s="1"/>
  <c r="H9799" i="33"/>
  <c r="G9799" i="33"/>
  <c r="F9799" i="33"/>
  <c r="I9799" i="33" s="1"/>
  <c r="H9798" i="33"/>
  <c r="G9798" i="33"/>
  <c r="F9798" i="33"/>
  <c r="I9798" i="33" s="1"/>
  <c r="H9797" i="33"/>
  <c r="G9797" i="33"/>
  <c r="F9797" i="33"/>
  <c r="I9797" i="33" s="1"/>
  <c r="H9796" i="33"/>
  <c r="G9796" i="33"/>
  <c r="F9796" i="33"/>
  <c r="I9796" i="33" s="1"/>
  <c r="H9795" i="33"/>
  <c r="G9795" i="33"/>
  <c r="F9795" i="33"/>
  <c r="I9795" i="33" s="1"/>
  <c r="H9794" i="33"/>
  <c r="G9794" i="33"/>
  <c r="F9794" i="33"/>
  <c r="I9794" i="33" s="1"/>
  <c r="H9793" i="33"/>
  <c r="G9793" i="33"/>
  <c r="F9793" i="33"/>
  <c r="I9793" i="33" s="1"/>
  <c r="H9792" i="33"/>
  <c r="G9792" i="33"/>
  <c r="F9792" i="33"/>
  <c r="I9792" i="33" s="1"/>
  <c r="H9791" i="33"/>
  <c r="G9791" i="33"/>
  <c r="F9791" i="33"/>
  <c r="I9791" i="33" s="1"/>
  <c r="H9790" i="33"/>
  <c r="G9790" i="33"/>
  <c r="F9790" i="33"/>
  <c r="I9790" i="33" s="1"/>
  <c r="H9789" i="33"/>
  <c r="G9789" i="33"/>
  <c r="F9789" i="33"/>
  <c r="I9789" i="33" s="1"/>
  <c r="H9788" i="33"/>
  <c r="G9788" i="33"/>
  <c r="F9788" i="33"/>
  <c r="I9788" i="33" s="1"/>
  <c r="H9787" i="33"/>
  <c r="G9787" i="33"/>
  <c r="F9787" i="33"/>
  <c r="I9787" i="33" s="1"/>
  <c r="H9786" i="33"/>
  <c r="G9786" i="33"/>
  <c r="F9786" i="33"/>
  <c r="I9786" i="33" s="1"/>
  <c r="H9785" i="33"/>
  <c r="G9785" i="33"/>
  <c r="F9785" i="33"/>
  <c r="I9785" i="33" s="1"/>
  <c r="H9784" i="33"/>
  <c r="G9784" i="33"/>
  <c r="F9784" i="33"/>
  <c r="I9784" i="33" s="1"/>
  <c r="H9783" i="33"/>
  <c r="G9783" i="33"/>
  <c r="F9783" i="33"/>
  <c r="I9783" i="33" s="1"/>
  <c r="H9782" i="33"/>
  <c r="G9782" i="33"/>
  <c r="F9782" i="33"/>
  <c r="I9782" i="33" s="1"/>
  <c r="H9781" i="33"/>
  <c r="G9781" i="33"/>
  <c r="F9781" i="33"/>
  <c r="I9781" i="33" s="1"/>
  <c r="H9780" i="33"/>
  <c r="G9780" i="33"/>
  <c r="F9780" i="33"/>
  <c r="I9780" i="33" s="1"/>
  <c r="H9779" i="33"/>
  <c r="G9779" i="33"/>
  <c r="F9779" i="33"/>
  <c r="I9779" i="33" s="1"/>
  <c r="H9778" i="33"/>
  <c r="G9778" i="33"/>
  <c r="F9778" i="33"/>
  <c r="I9778" i="33" s="1"/>
  <c r="H9777" i="33"/>
  <c r="G9777" i="33"/>
  <c r="F9777" i="33"/>
  <c r="I9777" i="33" s="1"/>
  <c r="H9776" i="33"/>
  <c r="G9776" i="33"/>
  <c r="F9776" i="33"/>
  <c r="I9776" i="33" s="1"/>
  <c r="H9775" i="33"/>
  <c r="G9775" i="33"/>
  <c r="F9775" i="33"/>
  <c r="I9775" i="33" s="1"/>
  <c r="H9774" i="33"/>
  <c r="G9774" i="33"/>
  <c r="F9774" i="33"/>
  <c r="I9774" i="33" s="1"/>
  <c r="H9773" i="33"/>
  <c r="G9773" i="33"/>
  <c r="F9773" i="33"/>
  <c r="I9773" i="33" s="1"/>
  <c r="H9772" i="33"/>
  <c r="G9772" i="33"/>
  <c r="F9772" i="33"/>
  <c r="I9772" i="33" s="1"/>
  <c r="H9771" i="33"/>
  <c r="G9771" i="33"/>
  <c r="F9771" i="33"/>
  <c r="I9771" i="33" s="1"/>
  <c r="H9770" i="33"/>
  <c r="G9770" i="33"/>
  <c r="F9770" i="33"/>
  <c r="I9770" i="33" s="1"/>
  <c r="H9769" i="33"/>
  <c r="G9769" i="33"/>
  <c r="F9769" i="33"/>
  <c r="I9769" i="33" s="1"/>
  <c r="H9768" i="33"/>
  <c r="G9768" i="33"/>
  <c r="F9768" i="33"/>
  <c r="I9768" i="33" s="1"/>
  <c r="H9767" i="33"/>
  <c r="G9767" i="33"/>
  <c r="F9767" i="33"/>
  <c r="I9767" i="33" s="1"/>
  <c r="H9766" i="33"/>
  <c r="G9766" i="33"/>
  <c r="F9766" i="33"/>
  <c r="I9766" i="33" s="1"/>
  <c r="H9765" i="33"/>
  <c r="G9765" i="33"/>
  <c r="F9765" i="33"/>
  <c r="I9765" i="33" s="1"/>
  <c r="H9764" i="33"/>
  <c r="G9764" i="33"/>
  <c r="F9764" i="33"/>
  <c r="I9764" i="33" s="1"/>
  <c r="H9763" i="33"/>
  <c r="G9763" i="33"/>
  <c r="F9763" i="33"/>
  <c r="I9763" i="33" s="1"/>
  <c r="H9762" i="33"/>
  <c r="G9762" i="33"/>
  <c r="F9762" i="33"/>
  <c r="I9762" i="33" s="1"/>
  <c r="H9761" i="33"/>
  <c r="G9761" i="33"/>
  <c r="F9761" i="33"/>
  <c r="I9761" i="33" s="1"/>
  <c r="H9760" i="33"/>
  <c r="G9760" i="33"/>
  <c r="F9760" i="33"/>
  <c r="I9760" i="33" s="1"/>
  <c r="H9759" i="33"/>
  <c r="G9759" i="33"/>
  <c r="F9759" i="33"/>
  <c r="I9759" i="33" s="1"/>
  <c r="H9758" i="33"/>
  <c r="G9758" i="33"/>
  <c r="F9758" i="33"/>
  <c r="I9758" i="33" s="1"/>
  <c r="H9757" i="33"/>
  <c r="G9757" i="33"/>
  <c r="F9757" i="33"/>
  <c r="I9757" i="33" s="1"/>
  <c r="H9756" i="33"/>
  <c r="G9756" i="33"/>
  <c r="F9756" i="33"/>
  <c r="I9756" i="33" s="1"/>
  <c r="H9755" i="33"/>
  <c r="G9755" i="33"/>
  <c r="F9755" i="33"/>
  <c r="I9755" i="33" s="1"/>
  <c r="H9754" i="33"/>
  <c r="G9754" i="33"/>
  <c r="F9754" i="33"/>
  <c r="I9754" i="33" s="1"/>
  <c r="H9753" i="33"/>
  <c r="G9753" i="33"/>
  <c r="F9753" i="33"/>
  <c r="I9753" i="33" s="1"/>
  <c r="H9752" i="33"/>
  <c r="G9752" i="33"/>
  <c r="F9752" i="33"/>
  <c r="I9752" i="33" s="1"/>
  <c r="H9751" i="33"/>
  <c r="G9751" i="33"/>
  <c r="F9751" i="33"/>
  <c r="I9751" i="33" s="1"/>
  <c r="H9750" i="33"/>
  <c r="G9750" i="33"/>
  <c r="F9750" i="33"/>
  <c r="I9750" i="33" s="1"/>
  <c r="H9749" i="33"/>
  <c r="G9749" i="33"/>
  <c r="F9749" i="33"/>
  <c r="I9749" i="33" s="1"/>
  <c r="H9748" i="33"/>
  <c r="G9748" i="33"/>
  <c r="F9748" i="33"/>
  <c r="I9748" i="33" s="1"/>
  <c r="H9747" i="33"/>
  <c r="G9747" i="33"/>
  <c r="F9747" i="33"/>
  <c r="I9747" i="33" s="1"/>
  <c r="H9746" i="33"/>
  <c r="G9746" i="33"/>
  <c r="F9746" i="33"/>
  <c r="I9746" i="33" s="1"/>
  <c r="H9745" i="33"/>
  <c r="G9745" i="33"/>
  <c r="F9745" i="33"/>
  <c r="I9745" i="33" s="1"/>
  <c r="H9744" i="33"/>
  <c r="G9744" i="33"/>
  <c r="F9744" i="33"/>
  <c r="I9744" i="33" s="1"/>
  <c r="H9743" i="33"/>
  <c r="G9743" i="33"/>
  <c r="F9743" i="33"/>
  <c r="I9743" i="33" s="1"/>
  <c r="H9742" i="33"/>
  <c r="G9742" i="33"/>
  <c r="F9742" i="33"/>
  <c r="I9742" i="33" s="1"/>
  <c r="H9741" i="33"/>
  <c r="G9741" i="33"/>
  <c r="F9741" i="33"/>
  <c r="I9741" i="33" s="1"/>
  <c r="H9740" i="33"/>
  <c r="G9740" i="33"/>
  <c r="F9740" i="33"/>
  <c r="I9740" i="33" s="1"/>
  <c r="H9739" i="33"/>
  <c r="G9739" i="33"/>
  <c r="F9739" i="33"/>
  <c r="I9739" i="33" s="1"/>
  <c r="H9738" i="33"/>
  <c r="G9738" i="33"/>
  <c r="F9738" i="33"/>
  <c r="I9738" i="33" s="1"/>
  <c r="H9737" i="33"/>
  <c r="G9737" i="33"/>
  <c r="F9737" i="33"/>
  <c r="I9737" i="33" s="1"/>
  <c r="H9736" i="33"/>
  <c r="G9736" i="33"/>
  <c r="F9736" i="33"/>
  <c r="I9736" i="33" s="1"/>
  <c r="H9735" i="33"/>
  <c r="G9735" i="33"/>
  <c r="F9735" i="33"/>
  <c r="I9735" i="33" s="1"/>
  <c r="H9734" i="33"/>
  <c r="G9734" i="33"/>
  <c r="F9734" i="33"/>
  <c r="I9734" i="33" s="1"/>
  <c r="H9733" i="33"/>
  <c r="G9733" i="33"/>
  <c r="F9733" i="33"/>
  <c r="I9733" i="33" s="1"/>
  <c r="H9732" i="33"/>
  <c r="G9732" i="33"/>
  <c r="F9732" i="33"/>
  <c r="I9732" i="33" s="1"/>
  <c r="H9731" i="33"/>
  <c r="G9731" i="33"/>
  <c r="F9731" i="33"/>
  <c r="I9731" i="33" s="1"/>
  <c r="H9730" i="33"/>
  <c r="G9730" i="33"/>
  <c r="F9730" i="33"/>
  <c r="I9730" i="33" s="1"/>
  <c r="H9729" i="33"/>
  <c r="G9729" i="33"/>
  <c r="F9729" i="33"/>
  <c r="I9729" i="33" s="1"/>
  <c r="H9728" i="33"/>
  <c r="G9728" i="33"/>
  <c r="F9728" i="33"/>
  <c r="I9728" i="33" s="1"/>
  <c r="H9727" i="33"/>
  <c r="G9727" i="33"/>
  <c r="F9727" i="33"/>
  <c r="I9727" i="33" s="1"/>
  <c r="H9726" i="33"/>
  <c r="G9726" i="33"/>
  <c r="F9726" i="33"/>
  <c r="I9726" i="33" s="1"/>
  <c r="H9725" i="33"/>
  <c r="G9725" i="33"/>
  <c r="F9725" i="33"/>
  <c r="I9725" i="33" s="1"/>
  <c r="H9724" i="33"/>
  <c r="G9724" i="33"/>
  <c r="F9724" i="33"/>
  <c r="I9724" i="33" s="1"/>
  <c r="H9723" i="33"/>
  <c r="G9723" i="33"/>
  <c r="F9723" i="33"/>
  <c r="I9723" i="33" s="1"/>
  <c r="H9722" i="33"/>
  <c r="G9722" i="33"/>
  <c r="F9722" i="33"/>
  <c r="I9722" i="33" s="1"/>
  <c r="H9721" i="33"/>
  <c r="G9721" i="33"/>
  <c r="F9721" i="33"/>
  <c r="I9721" i="33" s="1"/>
  <c r="H9720" i="33"/>
  <c r="G9720" i="33"/>
  <c r="F9720" i="33"/>
  <c r="I9720" i="33" s="1"/>
  <c r="H9719" i="33"/>
  <c r="G9719" i="33"/>
  <c r="F9719" i="33"/>
  <c r="I9719" i="33" s="1"/>
  <c r="H9718" i="33"/>
  <c r="G9718" i="33"/>
  <c r="F9718" i="33"/>
  <c r="I9718" i="33" s="1"/>
  <c r="H9717" i="33"/>
  <c r="G9717" i="33"/>
  <c r="F9717" i="33"/>
  <c r="I9717" i="33" s="1"/>
  <c r="H9716" i="33"/>
  <c r="G9716" i="33"/>
  <c r="F9716" i="33"/>
  <c r="I9716" i="33" s="1"/>
  <c r="H9715" i="33"/>
  <c r="G9715" i="33"/>
  <c r="F9715" i="33"/>
  <c r="I9715" i="33" s="1"/>
  <c r="H9714" i="33"/>
  <c r="G9714" i="33"/>
  <c r="F9714" i="33"/>
  <c r="I9714" i="33" s="1"/>
  <c r="H9713" i="33"/>
  <c r="G9713" i="33"/>
  <c r="F9713" i="33"/>
  <c r="I9713" i="33" s="1"/>
  <c r="H9712" i="33"/>
  <c r="G9712" i="33"/>
  <c r="F9712" i="33"/>
  <c r="I9712" i="33" s="1"/>
  <c r="H9711" i="33"/>
  <c r="G9711" i="33"/>
  <c r="F9711" i="33"/>
  <c r="I9711" i="33" s="1"/>
  <c r="H9710" i="33"/>
  <c r="G9710" i="33"/>
  <c r="F9710" i="33"/>
  <c r="I9710" i="33" s="1"/>
  <c r="H9709" i="33"/>
  <c r="G9709" i="33"/>
  <c r="F9709" i="33"/>
  <c r="I9709" i="33" s="1"/>
  <c r="H9708" i="33"/>
  <c r="G9708" i="33"/>
  <c r="F9708" i="33"/>
  <c r="I9708" i="33" s="1"/>
  <c r="H9707" i="33"/>
  <c r="G9707" i="33"/>
  <c r="F9707" i="33"/>
  <c r="I9707" i="33" s="1"/>
  <c r="H9706" i="33"/>
  <c r="G9706" i="33"/>
  <c r="F9706" i="33"/>
  <c r="I9706" i="33" s="1"/>
  <c r="H9705" i="33"/>
  <c r="G9705" i="33"/>
  <c r="F9705" i="33"/>
  <c r="I9705" i="33" s="1"/>
  <c r="H9704" i="33"/>
  <c r="G9704" i="33"/>
  <c r="F9704" i="33"/>
  <c r="I9704" i="33" s="1"/>
  <c r="H9703" i="33"/>
  <c r="G9703" i="33"/>
  <c r="F9703" i="33"/>
  <c r="I9703" i="33" s="1"/>
  <c r="H9702" i="33"/>
  <c r="G9702" i="33"/>
  <c r="F9702" i="33"/>
  <c r="I9702" i="33" s="1"/>
  <c r="H9701" i="33"/>
  <c r="G9701" i="33"/>
  <c r="F9701" i="33"/>
  <c r="I9701" i="33" s="1"/>
  <c r="H9700" i="33"/>
  <c r="G9700" i="33"/>
  <c r="F9700" i="33"/>
  <c r="I9700" i="33" s="1"/>
  <c r="H9699" i="33"/>
  <c r="G9699" i="33"/>
  <c r="F9699" i="33"/>
  <c r="I9699" i="33" s="1"/>
  <c r="H9698" i="33"/>
  <c r="G9698" i="33"/>
  <c r="F9698" i="33"/>
  <c r="I9698" i="33" s="1"/>
  <c r="H9697" i="33"/>
  <c r="G9697" i="33"/>
  <c r="F9697" i="33"/>
  <c r="I9697" i="33" s="1"/>
  <c r="H9696" i="33"/>
  <c r="G9696" i="33"/>
  <c r="F9696" i="33"/>
  <c r="I9696" i="33" s="1"/>
  <c r="H9695" i="33"/>
  <c r="G9695" i="33"/>
  <c r="F9695" i="33"/>
  <c r="I9695" i="33" s="1"/>
  <c r="H9694" i="33"/>
  <c r="G9694" i="33"/>
  <c r="F9694" i="33"/>
  <c r="I9694" i="33" s="1"/>
  <c r="H9693" i="33"/>
  <c r="G9693" i="33"/>
  <c r="F9693" i="33"/>
  <c r="I9693" i="33" s="1"/>
  <c r="H9692" i="33"/>
  <c r="G9692" i="33"/>
  <c r="F9692" i="33"/>
  <c r="I9692" i="33" s="1"/>
  <c r="H9691" i="33"/>
  <c r="G9691" i="33"/>
  <c r="F9691" i="33"/>
  <c r="I9691" i="33" s="1"/>
  <c r="H9690" i="33"/>
  <c r="G9690" i="33"/>
  <c r="F9690" i="33"/>
  <c r="I9690" i="33" s="1"/>
  <c r="H9689" i="33"/>
  <c r="G9689" i="33"/>
  <c r="F9689" i="33"/>
  <c r="I9689" i="33" s="1"/>
  <c r="H9688" i="33"/>
  <c r="G9688" i="33"/>
  <c r="F9688" i="33"/>
  <c r="I9688" i="33" s="1"/>
  <c r="H9687" i="33"/>
  <c r="G9687" i="33"/>
  <c r="F9687" i="33"/>
  <c r="I9687" i="33" s="1"/>
  <c r="H9686" i="33"/>
  <c r="G9686" i="33"/>
  <c r="F9686" i="33"/>
  <c r="I9686" i="33" s="1"/>
  <c r="H9685" i="33"/>
  <c r="G9685" i="33"/>
  <c r="F9685" i="33"/>
  <c r="I9685" i="33" s="1"/>
  <c r="H9684" i="33"/>
  <c r="G9684" i="33"/>
  <c r="F9684" i="33"/>
  <c r="I9684" i="33" s="1"/>
  <c r="H9683" i="33"/>
  <c r="G9683" i="33"/>
  <c r="F9683" i="33"/>
  <c r="I9683" i="33" s="1"/>
  <c r="H9682" i="33"/>
  <c r="G9682" i="33"/>
  <c r="F9682" i="33"/>
  <c r="I9682" i="33" s="1"/>
  <c r="H9681" i="33"/>
  <c r="G9681" i="33"/>
  <c r="F9681" i="33"/>
  <c r="I9681" i="33" s="1"/>
  <c r="H9680" i="33"/>
  <c r="G9680" i="33"/>
  <c r="F9680" i="33"/>
  <c r="I9680" i="33" s="1"/>
  <c r="H9679" i="33"/>
  <c r="G9679" i="33"/>
  <c r="F9679" i="33"/>
  <c r="I9679" i="33" s="1"/>
  <c r="H9678" i="33"/>
  <c r="G9678" i="33"/>
  <c r="F9678" i="33"/>
  <c r="I9678" i="33" s="1"/>
  <c r="H9677" i="33"/>
  <c r="G9677" i="33"/>
  <c r="F9677" i="33"/>
  <c r="I9677" i="33" s="1"/>
  <c r="H9676" i="33"/>
  <c r="G9676" i="33"/>
  <c r="F9676" i="33"/>
  <c r="I9676" i="33" s="1"/>
  <c r="H9675" i="33"/>
  <c r="G9675" i="33"/>
  <c r="F9675" i="33"/>
  <c r="I9675" i="33" s="1"/>
  <c r="H9674" i="33"/>
  <c r="G9674" i="33"/>
  <c r="F9674" i="33"/>
  <c r="I9674" i="33" s="1"/>
  <c r="H9673" i="33"/>
  <c r="G9673" i="33"/>
  <c r="F9673" i="33"/>
  <c r="I9673" i="33" s="1"/>
  <c r="H9672" i="33"/>
  <c r="G9672" i="33"/>
  <c r="F9672" i="33"/>
  <c r="I9672" i="33" s="1"/>
  <c r="H9671" i="33"/>
  <c r="G9671" i="33"/>
  <c r="F9671" i="33"/>
  <c r="I9671" i="33" s="1"/>
  <c r="H9670" i="33"/>
  <c r="G9670" i="33"/>
  <c r="F9670" i="33"/>
  <c r="I9670" i="33" s="1"/>
  <c r="H9669" i="33"/>
  <c r="G9669" i="33"/>
  <c r="F9669" i="33"/>
  <c r="I9669" i="33" s="1"/>
  <c r="H9668" i="33"/>
  <c r="G9668" i="33"/>
  <c r="F9668" i="33"/>
  <c r="I9668" i="33" s="1"/>
  <c r="H9667" i="33"/>
  <c r="G9667" i="33"/>
  <c r="F9667" i="33"/>
  <c r="I9667" i="33" s="1"/>
  <c r="H9666" i="33"/>
  <c r="G9666" i="33"/>
  <c r="F9666" i="33"/>
  <c r="I9666" i="33" s="1"/>
  <c r="H9665" i="33"/>
  <c r="G9665" i="33"/>
  <c r="F9665" i="33"/>
  <c r="I9665" i="33" s="1"/>
  <c r="H9664" i="33"/>
  <c r="G9664" i="33"/>
  <c r="F9664" i="33"/>
  <c r="I9664" i="33" s="1"/>
  <c r="H9663" i="33"/>
  <c r="G9663" i="33"/>
  <c r="F9663" i="33"/>
  <c r="I9663" i="33" s="1"/>
  <c r="H9662" i="33"/>
  <c r="G9662" i="33"/>
  <c r="F9662" i="33"/>
  <c r="I9662" i="33" s="1"/>
  <c r="H9661" i="33"/>
  <c r="G9661" i="33"/>
  <c r="F9661" i="33"/>
  <c r="I9661" i="33" s="1"/>
  <c r="H9660" i="33"/>
  <c r="G9660" i="33"/>
  <c r="F9660" i="33"/>
  <c r="I9660" i="33" s="1"/>
  <c r="H9659" i="33"/>
  <c r="G9659" i="33"/>
  <c r="F9659" i="33"/>
  <c r="I9659" i="33" s="1"/>
  <c r="H9658" i="33"/>
  <c r="G9658" i="33"/>
  <c r="F9658" i="33"/>
  <c r="I9658" i="33" s="1"/>
  <c r="H9657" i="33"/>
  <c r="G9657" i="33"/>
  <c r="F9657" i="33"/>
  <c r="I9657" i="33" s="1"/>
  <c r="H9656" i="33"/>
  <c r="G9656" i="33"/>
  <c r="F9656" i="33"/>
  <c r="I9656" i="33" s="1"/>
  <c r="H9655" i="33"/>
  <c r="G9655" i="33"/>
  <c r="F9655" i="33"/>
  <c r="I9655" i="33" s="1"/>
  <c r="H9654" i="33"/>
  <c r="G9654" i="33"/>
  <c r="F9654" i="33"/>
  <c r="I9654" i="33" s="1"/>
  <c r="H9653" i="33"/>
  <c r="G9653" i="33"/>
  <c r="F9653" i="33"/>
  <c r="I9653" i="33" s="1"/>
  <c r="H9652" i="33"/>
  <c r="G9652" i="33"/>
  <c r="F9652" i="33"/>
  <c r="I9652" i="33" s="1"/>
  <c r="H9651" i="33"/>
  <c r="G9651" i="33"/>
  <c r="F9651" i="33"/>
  <c r="I9651" i="33" s="1"/>
  <c r="H9650" i="33"/>
  <c r="G9650" i="33"/>
  <c r="F9650" i="33"/>
  <c r="I9650" i="33" s="1"/>
  <c r="H9649" i="33"/>
  <c r="G9649" i="33"/>
  <c r="F9649" i="33"/>
  <c r="I9649" i="33" s="1"/>
  <c r="H9648" i="33"/>
  <c r="G9648" i="33"/>
  <c r="F9648" i="33"/>
  <c r="I9648" i="33" s="1"/>
  <c r="H9647" i="33"/>
  <c r="G9647" i="33"/>
  <c r="F9647" i="33"/>
  <c r="I9647" i="33" s="1"/>
  <c r="H9646" i="33"/>
  <c r="G9646" i="33"/>
  <c r="F9646" i="33"/>
  <c r="I9646" i="33" s="1"/>
  <c r="H9645" i="33"/>
  <c r="G9645" i="33"/>
  <c r="F9645" i="33"/>
  <c r="I9645" i="33" s="1"/>
  <c r="H9644" i="33"/>
  <c r="G9644" i="33"/>
  <c r="F9644" i="33"/>
  <c r="I9644" i="33" s="1"/>
  <c r="H9643" i="33"/>
  <c r="G9643" i="33"/>
  <c r="F9643" i="33"/>
  <c r="I9643" i="33" s="1"/>
  <c r="H9642" i="33"/>
  <c r="G9642" i="33"/>
  <c r="F9642" i="33"/>
  <c r="I9642" i="33" s="1"/>
  <c r="H9641" i="33"/>
  <c r="G9641" i="33"/>
  <c r="F9641" i="33"/>
  <c r="I9641" i="33" s="1"/>
  <c r="H9640" i="33"/>
  <c r="G9640" i="33"/>
  <c r="F9640" i="33"/>
  <c r="I9640" i="33" s="1"/>
  <c r="H9639" i="33"/>
  <c r="G9639" i="33"/>
  <c r="F9639" i="33"/>
  <c r="I9639" i="33" s="1"/>
  <c r="H9638" i="33"/>
  <c r="G9638" i="33"/>
  <c r="F9638" i="33"/>
  <c r="I9638" i="33" s="1"/>
  <c r="H9637" i="33"/>
  <c r="G9637" i="33"/>
  <c r="F9637" i="33"/>
  <c r="I9637" i="33" s="1"/>
  <c r="H9636" i="33"/>
  <c r="G9636" i="33"/>
  <c r="F9636" i="33"/>
  <c r="I9636" i="33" s="1"/>
  <c r="H9635" i="33"/>
  <c r="G9635" i="33"/>
  <c r="F9635" i="33"/>
  <c r="I9635" i="33" s="1"/>
  <c r="H9634" i="33"/>
  <c r="G9634" i="33"/>
  <c r="F9634" i="33"/>
  <c r="I9634" i="33" s="1"/>
  <c r="H9633" i="33"/>
  <c r="G9633" i="33"/>
  <c r="F9633" i="33"/>
  <c r="I9633" i="33" s="1"/>
  <c r="H9632" i="33"/>
  <c r="G9632" i="33"/>
  <c r="F9632" i="33"/>
  <c r="I9632" i="33" s="1"/>
  <c r="H9631" i="33"/>
  <c r="G9631" i="33"/>
  <c r="F9631" i="33"/>
  <c r="I9631" i="33" s="1"/>
  <c r="H9630" i="33"/>
  <c r="G9630" i="33"/>
  <c r="F9630" i="33"/>
  <c r="I9630" i="33" s="1"/>
  <c r="H9629" i="33"/>
  <c r="G9629" i="33"/>
  <c r="F9629" i="33"/>
  <c r="I9629" i="33" s="1"/>
  <c r="H9628" i="33"/>
  <c r="G9628" i="33"/>
  <c r="F9628" i="33"/>
  <c r="I9628" i="33" s="1"/>
  <c r="H9627" i="33"/>
  <c r="G9627" i="33"/>
  <c r="F9627" i="33"/>
  <c r="I9627" i="33" s="1"/>
  <c r="H9626" i="33"/>
  <c r="G9626" i="33"/>
  <c r="F9626" i="33"/>
  <c r="I9626" i="33" s="1"/>
  <c r="H9625" i="33"/>
  <c r="G9625" i="33"/>
  <c r="F9625" i="33"/>
  <c r="I9625" i="33" s="1"/>
  <c r="H9624" i="33"/>
  <c r="G9624" i="33"/>
  <c r="F9624" i="33"/>
  <c r="I9624" i="33" s="1"/>
  <c r="H9623" i="33"/>
  <c r="G9623" i="33"/>
  <c r="F9623" i="33"/>
  <c r="I9623" i="33" s="1"/>
  <c r="H9622" i="33"/>
  <c r="G9622" i="33"/>
  <c r="F9622" i="33"/>
  <c r="I9622" i="33" s="1"/>
  <c r="H9621" i="33"/>
  <c r="G9621" i="33"/>
  <c r="F9621" i="33"/>
  <c r="I9621" i="33" s="1"/>
  <c r="H9620" i="33"/>
  <c r="G9620" i="33"/>
  <c r="F9620" i="33"/>
  <c r="I9620" i="33" s="1"/>
  <c r="H9619" i="33"/>
  <c r="G9619" i="33"/>
  <c r="F9619" i="33"/>
  <c r="I9619" i="33" s="1"/>
  <c r="H9618" i="33"/>
  <c r="G9618" i="33"/>
  <c r="F9618" i="33"/>
  <c r="I9618" i="33" s="1"/>
  <c r="H9617" i="33"/>
  <c r="G9617" i="33"/>
  <c r="F9617" i="33"/>
  <c r="I9617" i="33" s="1"/>
  <c r="H9616" i="33"/>
  <c r="G9616" i="33"/>
  <c r="F9616" i="33"/>
  <c r="I9616" i="33" s="1"/>
  <c r="H9615" i="33"/>
  <c r="G9615" i="33"/>
  <c r="F9615" i="33"/>
  <c r="I9615" i="33" s="1"/>
  <c r="H9614" i="33"/>
  <c r="G9614" i="33"/>
  <c r="F9614" i="33"/>
  <c r="I9614" i="33" s="1"/>
  <c r="H9613" i="33"/>
  <c r="G9613" i="33"/>
  <c r="F9613" i="33"/>
  <c r="I9613" i="33" s="1"/>
  <c r="H9612" i="33"/>
  <c r="G9612" i="33"/>
  <c r="F9612" i="33"/>
  <c r="I9612" i="33" s="1"/>
  <c r="H9611" i="33"/>
  <c r="G9611" i="33"/>
  <c r="F9611" i="33"/>
  <c r="I9611" i="33" s="1"/>
  <c r="H9610" i="33"/>
  <c r="G9610" i="33"/>
  <c r="F9610" i="33"/>
  <c r="I9610" i="33" s="1"/>
  <c r="H9609" i="33"/>
  <c r="G9609" i="33"/>
  <c r="F9609" i="33"/>
  <c r="I9609" i="33" s="1"/>
  <c r="H9608" i="33"/>
  <c r="G9608" i="33"/>
  <c r="F9608" i="33"/>
  <c r="I9608" i="33" s="1"/>
  <c r="H9607" i="33"/>
  <c r="G9607" i="33"/>
  <c r="F9607" i="33"/>
  <c r="I9607" i="33" s="1"/>
  <c r="H9606" i="33"/>
  <c r="G9606" i="33"/>
  <c r="F9606" i="33"/>
  <c r="I9606" i="33" s="1"/>
  <c r="H9605" i="33"/>
  <c r="G9605" i="33"/>
  <c r="F9605" i="33"/>
  <c r="I9605" i="33" s="1"/>
  <c r="H9604" i="33"/>
  <c r="G9604" i="33"/>
  <c r="F9604" i="33"/>
  <c r="I9604" i="33" s="1"/>
  <c r="H9603" i="33"/>
  <c r="G9603" i="33"/>
  <c r="F9603" i="33"/>
  <c r="I9603" i="33" s="1"/>
  <c r="H9602" i="33"/>
  <c r="G9602" i="33"/>
  <c r="F9602" i="33"/>
  <c r="I9602" i="33" s="1"/>
  <c r="H9601" i="33"/>
  <c r="G9601" i="33"/>
  <c r="F9601" i="33"/>
  <c r="I9601" i="33" s="1"/>
  <c r="H9600" i="33"/>
  <c r="G9600" i="33"/>
  <c r="F9600" i="33"/>
  <c r="I9600" i="33" s="1"/>
  <c r="H9599" i="33"/>
  <c r="G9599" i="33"/>
  <c r="F9599" i="33"/>
  <c r="I9599" i="33" s="1"/>
  <c r="H9598" i="33"/>
  <c r="G9598" i="33"/>
  <c r="F9598" i="33"/>
  <c r="I9598" i="33" s="1"/>
  <c r="H9597" i="33"/>
  <c r="G9597" i="33"/>
  <c r="F9597" i="33"/>
  <c r="I9597" i="33" s="1"/>
  <c r="H9596" i="33"/>
  <c r="G9596" i="33"/>
  <c r="F9596" i="33"/>
  <c r="I9596" i="33" s="1"/>
  <c r="H9595" i="33"/>
  <c r="G9595" i="33"/>
  <c r="F9595" i="33"/>
  <c r="I9595" i="33" s="1"/>
  <c r="H9594" i="33"/>
  <c r="G9594" i="33"/>
  <c r="F9594" i="33"/>
  <c r="I9594" i="33" s="1"/>
  <c r="H9593" i="33"/>
  <c r="G9593" i="33"/>
  <c r="F9593" i="33"/>
  <c r="I9593" i="33" s="1"/>
  <c r="H9592" i="33"/>
  <c r="G9592" i="33"/>
  <c r="F9592" i="33"/>
  <c r="I9592" i="33" s="1"/>
  <c r="H9591" i="33"/>
  <c r="G9591" i="33"/>
  <c r="F9591" i="33"/>
  <c r="I9591" i="33" s="1"/>
  <c r="H9590" i="33"/>
  <c r="G9590" i="33"/>
  <c r="F9590" i="33"/>
  <c r="I9590" i="33" s="1"/>
  <c r="H9589" i="33"/>
  <c r="G9589" i="33"/>
  <c r="F9589" i="33"/>
  <c r="I9589" i="33" s="1"/>
  <c r="H9588" i="33"/>
  <c r="G9588" i="33"/>
  <c r="F9588" i="33"/>
  <c r="I9588" i="33" s="1"/>
  <c r="H9587" i="33"/>
  <c r="G9587" i="33"/>
  <c r="F9587" i="33"/>
  <c r="I9587" i="33" s="1"/>
  <c r="H9586" i="33"/>
  <c r="G9586" i="33"/>
  <c r="F9586" i="33"/>
  <c r="I9586" i="33" s="1"/>
  <c r="H9585" i="33"/>
  <c r="G9585" i="33"/>
  <c r="F9585" i="33"/>
  <c r="I9585" i="33" s="1"/>
  <c r="H9584" i="33"/>
  <c r="G9584" i="33"/>
  <c r="F9584" i="33"/>
  <c r="I9584" i="33" s="1"/>
  <c r="H9583" i="33"/>
  <c r="G9583" i="33"/>
  <c r="F9583" i="33"/>
  <c r="I9583" i="33" s="1"/>
  <c r="H9582" i="33"/>
  <c r="G9582" i="33"/>
  <c r="F9582" i="33"/>
  <c r="I9582" i="33" s="1"/>
  <c r="H9581" i="33"/>
  <c r="G9581" i="33"/>
  <c r="F9581" i="33"/>
  <c r="I9581" i="33" s="1"/>
  <c r="H9580" i="33"/>
  <c r="G9580" i="33"/>
  <c r="F9580" i="33"/>
  <c r="I9580" i="33" s="1"/>
  <c r="H9579" i="33"/>
  <c r="G9579" i="33"/>
  <c r="F9579" i="33"/>
  <c r="I9579" i="33" s="1"/>
  <c r="H9578" i="33"/>
  <c r="G9578" i="33"/>
  <c r="F9578" i="33"/>
  <c r="I9578" i="33" s="1"/>
  <c r="H9577" i="33"/>
  <c r="G9577" i="33"/>
  <c r="F9577" i="33"/>
  <c r="I9577" i="33" s="1"/>
  <c r="H9576" i="33"/>
  <c r="G9576" i="33"/>
  <c r="F9576" i="33"/>
  <c r="I9576" i="33" s="1"/>
  <c r="H9575" i="33"/>
  <c r="G9575" i="33"/>
  <c r="F9575" i="33"/>
  <c r="I9575" i="33" s="1"/>
  <c r="H9574" i="33"/>
  <c r="G9574" i="33"/>
  <c r="F9574" i="33"/>
  <c r="I9574" i="33" s="1"/>
  <c r="H9573" i="33"/>
  <c r="G9573" i="33"/>
  <c r="F9573" i="33"/>
  <c r="I9573" i="33" s="1"/>
  <c r="H9572" i="33"/>
  <c r="G9572" i="33"/>
  <c r="F9572" i="33"/>
  <c r="I9572" i="33" s="1"/>
  <c r="H9571" i="33"/>
  <c r="G9571" i="33"/>
  <c r="F9571" i="33"/>
  <c r="I9571" i="33" s="1"/>
  <c r="H9570" i="33"/>
  <c r="G9570" i="33"/>
  <c r="F9570" i="33"/>
  <c r="I9570" i="33" s="1"/>
  <c r="H9569" i="33"/>
  <c r="G9569" i="33"/>
  <c r="F9569" i="33"/>
  <c r="I9569" i="33" s="1"/>
  <c r="H9568" i="33"/>
  <c r="G9568" i="33"/>
  <c r="F9568" i="33"/>
  <c r="I9568" i="33" s="1"/>
  <c r="H9567" i="33"/>
  <c r="G9567" i="33"/>
  <c r="F9567" i="33"/>
  <c r="I9567" i="33" s="1"/>
  <c r="H9566" i="33"/>
  <c r="G9566" i="33"/>
  <c r="F9566" i="33"/>
  <c r="I9566" i="33" s="1"/>
  <c r="H9565" i="33"/>
  <c r="G9565" i="33"/>
  <c r="F9565" i="33"/>
  <c r="I9565" i="33" s="1"/>
  <c r="H9564" i="33"/>
  <c r="G9564" i="33"/>
  <c r="F9564" i="33"/>
  <c r="I9564" i="33" s="1"/>
  <c r="H9563" i="33"/>
  <c r="G9563" i="33"/>
  <c r="F9563" i="33"/>
  <c r="I9563" i="33" s="1"/>
  <c r="H9562" i="33"/>
  <c r="G9562" i="33"/>
  <c r="F9562" i="33"/>
  <c r="I9562" i="33" s="1"/>
  <c r="H9561" i="33"/>
  <c r="G9561" i="33"/>
  <c r="F9561" i="33"/>
  <c r="I9561" i="33" s="1"/>
  <c r="H9560" i="33"/>
  <c r="G9560" i="33"/>
  <c r="F9560" i="33"/>
  <c r="I9560" i="33" s="1"/>
  <c r="H9559" i="33"/>
  <c r="G9559" i="33"/>
  <c r="F9559" i="33"/>
  <c r="I9559" i="33" s="1"/>
  <c r="H9558" i="33"/>
  <c r="G9558" i="33"/>
  <c r="F9558" i="33"/>
  <c r="I9558" i="33" s="1"/>
  <c r="H9557" i="33"/>
  <c r="G9557" i="33"/>
  <c r="F9557" i="33"/>
  <c r="I9557" i="33" s="1"/>
  <c r="H9556" i="33"/>
  <c r="G9556" i="33"/>
  <c r="F9556" i="33"/>
  <c r="I9556" i="33" s="1"/>
  <c r="H9555" i="33"/>
  <c r="G9555" i="33"/>
  <c r="F9555" i="33"/>
  <c r="I9555" i="33" s="1"/>
  <c r="H9554" i="33"/>
  <c r="G9554" i="33"/>
  <c r="F9554" i="33"/>
  <c r="I9554" i="33" s="1"/>
  <c r="H9553" i="33"/>
  <c r="G9553" i="33"/>
  <c r="F9553" i="33"/>
  <c r="I9553" i="33" s="1"/>
  <c r="H9552" i="33"/>
  <c r="G9552" i="33"/>
  <c r="F9552" i="33"/>
  <c r="I9552" i="33" s="1"/>
  <c r="H9551" i="33"/>
  <c r="G9551" i="33"/>
  <c r="F9551" i="33"/>
  <c r="I9551" i="33" s="1"/>
  <c r="H9550" i="33"/>
  <c r="G9550" i="33"/>
  <c r="F9550" i="33"/>
  <c r="I9550" i="33" s="1"/>
  <c r="H9549" i="33"/>
  <c r="G9549" i="33"/>
  <c r="F9549" i="33"/>
  <c r="I9549" i="33" s="1"/>
  <c r="H9548" i="33"/>
  <c r="G9548" i="33"/>
  <c r="F9548" i="33"/>
  <c r="I9548" i="33" s="1"/>
  <c r="H9547" i="33"/>
  <c r="G9547" i="33"/>
  <c r="F9547" i="33"/>
  <c r="I9547" i="33" s="1"/>
  <c r="H9546" i="33"/>
  <c r="G9546" i="33"/>
  <c r="F9546" i="33"/>
  <c r="I9546" i="33" s="1"/>
  <c r="H9545" i="33"/>
  <c r="G9545" i="33"/>
  <c r="F9545" i="33"/>
  <c r="I9545" i="33" s="1"/>
  <c r="H9544" i="33"/>
  <c r="G9544" i="33"/>
  <c r="F9544" i="33"/>
  <c r="I9544" i="33" s="1"/>
  <c r="H9543" i="33"/>
  <c r="G9543" i="33"/>
  <c r="F9543" i="33"/>
  <c r="I9543" i="33" s="1"/>
  <c r="H9542" i="33"/>
  <c r="G9542" i="33"/>
  <c r="F9542" i="33"/>
  <c r="I9542" i="33" s="1"/>
  <c r="H9541" i="33"/>
  <c r="G9541" i="33"/>
  <c r="F9541" i="33"/>
  <c r="I9541" i="33" s="1"/>
  <c r="H9540" i="33"/>
  <c r="G9540" i="33"/>
  <c r="F9540" i="33"/>
  <c r="I9540" i="33" s="1"/>
  <c r="H9539" i="33"/>
  <c r="G9539" i="33"/>
  <c r="F9539" i="33"/>
  <c r="I9539" i="33" s="1"/>
  <c r="H9538" i="33"/>
  <c r="G9538" i="33"/>
  <c r="F9538" i="33"/>
  <c r="I9538" i="33" s="1"/>
  <c r="H9537" i="33"/>
  <c r="G9537" i="33"/>
  <c r="F9537" i="33"/>
  <c r="I9537" i="33" s="1"/>
  <c r="H9536" i="33"/>
  <c r="G9536" i="33"/>
  <c r="F9536" i="33"/>
  <c r="I9536" i="33" s="1"/>
  <c r="H9535" i="33"/>
  <c r="G9535" i="33"/>
  <c r="F9535" i="33"/>
  <c r="I9535" i="33" s="1"/>
  <c r="H9534" i="33"/>
  <c r="G9534" i="33"/>
  <c r="F9534" i="33"/>
  <c r="I9534" i="33" s="1"/>
  <c r="H9533" i="33"/>
  <c r="G9533" i="33"/>
  <c r="F9533" i="33"/>
  <c r="I9533" i="33" s="1"/>
  <c r="H9532" i="33"/>
  <c r="G9532" i="33"/>
  <c r="F9532" i="33"/>
  <c r="I9532" i="33" s="1"/>
  <c r="H9531" i="33"/>
  <c r="G9531" i="33"/>
  <c r="F9531" i="33"/>
  <c r="I9531" i="33" s="1"/>
  <c r="H9530" i="33"/>
  <c r="G9530" i="33"/>
  <c r="F9530" i="33"/>
  <c r="I9530" i="33" s="1"/>
  <c r="H9529" i="33"/>
  <c r="G9529" i="33"/>
  <c r="F9529" i="33"/>
  <c r="I9529" i="33" s="1"/>
  <c r="H9528" i="33"/>
  <c r="G9528" i="33"/>
  <c r="F9528" i="33"/>
  <c r="I9528" i="33" s="1"/>
  <c r="H9527" i="33"/>
  <c r="G9527" i="33"/>
  <c r="F9527" i="33"/>
  <c r="I9527" i="33" s="1"/>
  <c r="H9526" i="33"/>
  <c r="G9526" i="33"/>
  <c r="F9526" i="33"/>
  <c r="I9526" i="33" s="1"/>
  <c r="H9525" i="33"/>
  <c r="G9525" i="33"/>
  <c r="F9525" i="33"/>
  <c r="I9525" i="33" s="1"/>
  <c r="H9524" i="33"/>
  <c r="G9524" i="33"/>
  <c r="F9524" i="33"/>
  <c r="I9524" i="33" s="1"/>
  <c r="H9523" i="33"/>
  <c r="G9523" i="33"/>
  <c r="F9523" i="33"/>
  <c r="I9523" i="33" s="1"/>
  <c r="H9522" i="33"/>
  <c r="G9522" i="33"/>
  <c r="F9522" i="33"/>
  <c r="I9522" i="33" s="1"/>
  <c r="H9521" i="33"/>
  <c r="G9521" i="33"/>
  <c r="F9521" i="33"/>
  <c r="I9521" i="33" s="1"/>
  <c r="H9520" i="33"/>
  <c r="G9520" i="33"/>
  <c r="F9520" i="33"/>
  <c r="I9520" i="33" s="1"/>
  <c r="H9519" i="33"/>
  <c r="G9519" i="33"/>
  <c r="F9519" i="33"/>
  <c r="I9519" i="33" s="1"/>
  <c r="H9518" i="33"/>
  <c r="G9518" i="33"/>
  <c r="F9518" i="33"/>
  <c r="I9518" i="33" s="1"/>
  <c r="H9517" i="33"/>
  <c r="G9517" i="33"/>
  <c r="F9517" i="33"/>
  <c r="I9517" i="33" s="1"/>
  <c r="H9516" i="33"/>
  <c r="G9516" i="33"/>
  <c r="F9516" i="33"/>
  <c r="I9516" i="33" s="1"/>
  <c r="H9515" i="33"/>
  <c r="G9515" i="33"/>
  <c r="F9515" i="33"/>
  <c r="I9515" i="33" s="1"/>
  <c r="H9514" i="33"/>
  <c r="G9514" i="33"/>
  <c r="F9514" i="33"/>
  <c r="I9514" i="33" s="1"/>
  <c r="H9513" i="33"/>
  <c r="G9513" i="33"/>
  <c r="F9513" i="33"/>
  <c r="I9513" i="33" s="1"/>
  <c r="H9512" i="33"/>
  <c r="G9512" i="33"/>
  <c r="F9512" i="33"/>
  <c r="I9512" i="33" s="1"/>
  <c r="H9511" i="33"/>
  <c r="G9511" i="33"/>
  <c r="F9511" i="33"/>
  <c r="I9511" i="33" s="1"/>
  <c r="H9510" i="33"/>
  <c r="G9510" i="33"/>
  <c r="F9510" i="33"/>
  <c r="I9510" i="33" s="1"/>
  <c r="H9509" i="33"/>
  <c r="G9509" i="33"/>
  <c r="F9509" i="33"/>
  <c r="I9509" i="33" s="1"/>
  <c r="H9508" i="33"/>
  <c r="G9508" i="33"/>
  <c r="F9508" i="33"/>
  <c r="I9508" i="33" s="1"/>
  <c r="H9507" i="33"/>
  <c r="G9507" i="33"/>
  <c r="F9507" i="33"/>
  <c r="I9507" i="33" s="1"/>
  <c r="H9506" i="33"/>
  <c r="G9506" i="33"/>
  <c r="F9506" i="33"/>
  <c r="I9506" i="33" s="1"/>
  <c r="H9505" i="33"/>
  <c r="G9505" i="33"/>
  <c r="F9505" i="33"/>
  <c r="I9505" i="33" s="1"/>
  <c r="H9504" i="33"/>
  <c r="G9504" i="33"/>
  <c r="F9504" i="33"/>
  <c r="I9504" i="33" s="1"/>
  <c r="H9503" i="33"/>
  <c r="G9503" i="33"/>
  <c r="F9503" i="33"/>
  <c r="I9503" i="33" s="1"/>
  <c r="H9502" i="33"/>
  <c r="G9502" i="33"/>
  <c r="F9502" i="33"/>
  <c r="I9502" i="33" s="1"/>
  <c r="H9501" i="33"/>
  <c r="G9501" i="33"/>
  <c r="F9501" i="33"/>
  <c r="I9501" i="33" s="1"/>
  <c r="H9500" i="33"/>
  <c r="G9500" i="33"/>
  <c r="F9500" i="33"/>
  <c r="I9500" i="33" s="1"/>
  <c r="H9499" i="33"/>
  <c r="G9499" i="33"/>
  <c r="F9499" i="33"/>
  <c r="I9499" i="33" s="1"/>
  <c r="H9498" i="33"/>
  <c r="G9498" i="33"/>
  <c r="F9498" i="33"/>
  <c r="I9498" i="33" s="1"/>
  <c r="H9497" i="33"/>
  <c r="G9497" i="33"/>
  <c r="F9497" i="33"/>
  <c r="I9497" i="33" s="1"/>
  <c r="H9496" i="33"/>
  <c r="G9496" i="33"/>
  <c r="F9496" i="33"/>
  <c r="I9496" i="33" s="1"/>
  <c r="H9495" i="33"/>
  <c r="G9495" i="33"/>
  <c r="F9495" i="33"/>
  <c r="I9495" i="33" s="1"/>
  <c r="H9494" i="33"/>
  <c r="G9494" i="33"/>
  <c r="F9494" i="33"/>
  <c r="I9494" i="33" s="1"/>
  <c r="H9493" i="33"/>
  <c r="G9493" i="33"/>
  <c r="F9493" i="33"/>
  <c r="I9493" i="33" s="1"/>
  <c r="H9492" i="33"/>
  <c r="G9492" i="33"/>
  <c r="F9492" i="33"/>
  <c r="I9492" i="33" s="1"/>
  <c r="H9491" i="33"/>
  <c r="G9491" i="33"/>
  <c r="F9491" i="33"/>
  <c r="I9491" i="33" s="1"/>
  <c r="H9490" i="33"/>
  <c r="G9490" i="33"/>
  <c r="F9490" i="33"/>
  <c r="I9490" i="33" s="1"/>
  <c r="H9489" i="33"/>
  <c r="G9489" i="33"/>
  <c r="F9489" i="33"/>
  <c r="I9489" i="33" s="1"/>
  <c r="H9488" i="33"/>
  <c r="G9488" i="33"/>
  <c r="F9488" i="33"/>
  <c r="I9488" i="33" s="1"/>
  <c r="H9487" i="33"/>
  <c r="G9487" i="33"/>
  <c r="F9487" i="33"/>
  <c r="I9487" i="33" s="1"/>
  <c r="H9486" i="33"/>
  <c r="G9486" i="33"/>
  <c r="F9486" i="33"/>
  <c r="I9486" i="33" s="1"/>
  <c r="H9485" i="33"/>
  <c r="G9485" i="33"/>
  <c r="F9485" i="33"/>
  <c r="I9485" i="33" s="1"/>
  <c r="H9484" i="33"/>
  <c r="G9484" i="33"/>
  <c r="F9484" i="33"/>
  <c r="I9484" i="33" s="1"/>
  <c r="H9483" i="33"/>
  <c r="G9483" i="33"/>
  <c r="F9483" i="33"/>
  <c r="I9483" i="33" s="1"/>
  <c r="H9482" i="33"/>
  <c r="G9482" i="33"/>
  <c r="F9482" i="33"/>
  <c r="I9482" i="33" s="1"/>
  <c r="H9481" i="33"/>
  <c r="G9481" i="33"/>
  <c r="F9481" i="33"/>
  <c r="I9481" i="33" s="1"/>
  <c r="H9480" i="33"/>
  <c r="G9480" i="33"/>
  <c r="F9480" i="33"/>
  <c r="I9480" i="33" s="1"/>
  <c r="H9479" i="33"/>
  <c r="G9479" i="33"/>
  <c r="F9479" i="33"/>
  <c r="I9479" i="33" s="1"/>
  <c r="H9478" i="33"/>
  <c r="G9478" i="33"/>
  <c r="F9478" i="33"/>
  <c r="I9478" i="33" s="1"/>
  <c r="H9477" i="33"/>
  <c r="G9477" i="33"/>
  <c r="F9477" i="33"/>
  <c r="I9477" i="33" s="1"/>
  <c r="H9476" i="33"/>
  <c r="G9476" i="33"/>
  <c r="F9476" i="33"/>
  <c r="I9476" i="33" s="1"/>
  <c r="H9475" i="33"/>
  <c r="G9475" i="33"/>
  <c r="F9475" i="33"/>
  <c r="I9475" i="33" s="1"/>
  <c r="H9474" i="33"/>
  <c r="G9474" i="33"/>
  <c r="F9474" i="33"/>
  <c r="I9474" i="33" s="1"/>
  <c r="H9473" i="33"/>
  <c r="G9473" i="33"/>
  <c r="F9473" i="33"/>
  <c r="I9473" i="33" s="1"/>
  <c r="H9472" i="33"/>
  <c r="G9472" i="33"/>
  <c r="F9472" i="33"/>
  <c r="I9472" i="33" s="1"/>
  <c r="H9471" i="33"/>
  <c r="G9471" i="33"/>
  <c r="F9471" i="33"/>
  <c r="I9471" i="33" s="1"/>
  <c r="H9470" i="33"/>
  <c r="G9470" i="33"/>
  <c r="F9470" i="33"/>
  <c r="I9470" i="33" s="1"/>
  <c r="H9469" i="33"/>
  <c r="G9469" i="33"/>
  <c r="F9469" i="33"/>
  <c r="I9469" i="33" s="1"/>
  <c r="H9468" i="33"/>
  <c r="G9468" i="33"/>
  <c r="F9468" i="33"/>
  <c r="I9468" i="33" s="1"/>
  <c r="H9467" i="33"/>
  <c r="G9467" i="33"/>
  <c r="F9467" i="33"/>
  <c r="I9467" i="33" s="1"/>
  <c r="H9466" i="33"/>
  <c r="G9466" i="33"/>
  <c r="F9466" i="33"/>
  <c r="I9466" i="33" s="1"/>
  <c r="H9465" i="33"/>
  <c r="G9465" i="33"/>
  <c r="F9465" i="33"/>
  <c r="I9465" i="33" s="1"/>
  <c r="H9464" i="33"/>
  <c r="G9464" i="33"/>
  <c r="F9464" i="33"/>
  <c r="I9464" i="33" s="1"/>
  <c r="H9463" i="33"/>
  <c r="G9463" i="33"/>
  <c r="F9463" i="33"/>
  <c r="I9463" i="33" s="1"/>
  <c r="H9462" i="33"/>
  <c r="G9462" i="33"/>
  <c r="F9462" i="33"/>
  <c r="I9462" i="33" s="1"/>
  <c r="H9461" i="33"/>
  <c r="G9461" i="33"/>
  <c r="F9461" i="33"/>
  <c r="I9461" i="33" s="1"/>
  <c r="H9460" i="33"/>
  <c r="G9460" i="33"/>
  <c r="F9460" i="33"/>
  <c r="I9460" i="33" s="1"/>
  <c r="H9459" i="33"/>
  <c r="G9459" i="33"/>
  <c r="F9459" i="33"/>
  <c r="I9459" i="33" s="1"/>
  <c r="H9458" i="33"/>
  <c r="G9458" i="33"/>
  <c r="F9458" i="33"/>
  <c r="I9458" i="33" s="1"/>
  <c r="H9457" i="33"/>
  <c r="G9457" i="33"/>
  <c r="F9457" i="33"/>
  <c r="I9457" i="33" s="1"/>
  <c r="H9456" i="33"/>
  <c r="G9456" i="33"/>
  <c r="F9456" i="33"/>
  <c r="I9456" i="33" s="1"/>
  <c r="H9455" i="33"/>
  <c r="G9455" i="33"/>
  <c r="F9455" i="33"/>
  <c r="I9455" i="33" s="1"/>
  <c r="H9454" i="33"/>
  <c r="G9454" i="33"/>
  <c r="F9454" i="33"/>
  <c r="I9454" i="33" s="1"/>
  <c r="H9453" i="33"/>
  <c r="G9453" i="33"/>
  <c r="F9453" i="33"/>
  <c r="I9453" i="33" s="1"/>
  <c r="H9452" i="33"/>
  <c r="G9452" i="33"/>
  <c r="F9452" i="33"/>
  <c r="I9452" i="33" s="1"/>
  <c r="H9451" i="33"/>
  <c r="G9451" i="33"/>
  <c r="F9451" i="33"/>
  <c r="I9451" i="33" s="1"/>
  <c r="H9450" i="33"/>
  <c r="G9450" i="33"/>
  <c r="F9450" i="33"/>
  <c r="I9450" i="33" s="1"/>
  <c r="H9449" i="33"/>
  <c r="G9449" i="33"/>
  <c r="F9449" i="33"/>
  <c r="I9449" i="33" s="1"/>
  <c r="H9448" i="33"/>
  <c r="G9448" i="33"/>
  <c r="F9448" i="33"/>
  <c r="I9448" i="33" s="1"/>
  <c r="H9447" i="33"/>
  <c r="G9447" i="33"/>
  <c r="F9447" i="33"/>
  <c r="I9447" i="33" s="1"/>
  <c r="H9446" i="33"/>
  <c r="G9446" i="33"/>
  <c r="F9446" i="33"/>
  <c r="I9446" i="33" s="1"/>
  <c r="H9445" i="33"/>
  <c r="G9445" i="33"/>
  <c r="F9445" i="33"/>
  <c r="I9445" i="33" s="1"/>
  <c r="H9444" i="33"/>
  <c r="G9444" i="33"/>
  <c r="F9444" i="33"/>
  <c r="I9444" i="33" s="1"/>
  <c r="H9443" i="33"/>
  <c r="G9443" i="33"/>
  <c r="F9443" i="33"/>
  <c r="I9443" i="33" s="1"/>
  <c r="H9442" i="33"/>
  <c r="G9442" i="33"/>
  <c r="F9442" i="33"/>
  <c r="I9442" i="33" s="1"/>
  <c r="H9441" i="33"/>
  <c r="G9441" i="33"/>
  <c r="F9441" i="33"/>
  <c r="I9441" i="33" s="1"/>
  <c r="H9440" i="33"/>
  <c r="G9440" i="33"/>
  <c r="F9440" i="33"/>
  <c r="I9440" i="33" s="1"/>
  <c r="H9439" i="33"/>
  <c r="G9439" i="33"/>
  <c r="F9439" i="33"/>
  <c r="I9439" i="33" s="1"/>
  <c r="H9438" i="33"/>
  <c r="G9438" i="33"/>
  <c r="F9438" i="33"/>
  <c r="I9438" i="33" s="1"/>
  <c r="H9437" i="33"/>
  <c r="G9437" i="33"/>
  <c r="F9437" i="33"/>
  <c r="I9437" i="33" s="1"/>
  <c r="H9436" i="33"/>
  <c r="G9436" i="33"/>
  <c r="F9436" i="33"/>
  <c r="I9436" i="33" s="1"/>
  <c r="H9435" i="33"/>
  <c r="G9435" i="33"/>
  <c r="F9435" i="33"/>
  <c r="I9435" i="33" s="1"/>
  <c r="H9434" i="33"/>
  <c r="G9434" i="33"/>
  <c r="F9434" i="33"/>
  <c r="I9434" i="33" s="1"/>
  <c r="H9433" i="33"/>
  <c r="G9433" i="33"/>
  <c r="F9433" i="33"/>
  <c r="I9433" i="33" s="1"/>
  <c r="H9432" i="33"/>
  <c r="G9432" i="33"/>
  <c r="F9432" i="33"/>
  <c r="I9432" i="33" s="1"/>
  <c r="H9431" i="33"/>
  <c r="G9431" i="33"/>
  <c r="F9431" i="33"/>
  <c r="I9431" i="33" s="1"/>
  <c r="H9430" i="33"/>
  <c r="G9430" i="33"/>
  <c r="F9430" i="33"/>
  <c r="I9430" i="33" s="1"/>
  <c r="H9429" i="33"/>
  <c r="G9429" i="33"/>
  <c r="F9429" i="33"/>
  <c r="I9429" i="33" s="1"/>
  <c r="H9428" i="33"/>
  <c r="G9428" i="33"/>
  <c r="F9428" i="33"/>
  <c r="I9428" i="33" s="1"/>
  <c r="H9427" i="33"/>
  <c r="G9427" i="33"/>
  <c r="F9427" i="33"/>
  <c r="I9427" i="33" s="1"/>
  <c r="H9426" i="33"/>
  <c r="G9426" i="33"/>
  <c r="F9426" i="33"/>
  <c r="I9426" i="33" s="1"/>
  <c r="H9425" i="33"/>
  <c r="G9425" i="33"/>
  <c r="F9425" i="33"/>
  <c r="I9425" i="33" s="1"/>
  <c r="H9424" i="33"/>
  <c r="G9424" i="33"/>
  <c r="F9424" i="33"/>
  <c r="I9424" i="33" s="1"/>
  <c r="H9423" i="33"/>
  <c r="G9423" i="33"/>
  <c r="F9423" i="33"/>
  <c r="I9423" i="33" s="1"/>
  <c r="H9422" i="33"/>
  <c r="G9422" i="33"/>
  <c r="F9422" i="33"/>
  <c r="I9422" i="33" s="1"/>
  <c r="H9421" i="33"/>
  <c r="G9421" i="33"/>
  <c r="F9421" i="33"/>
  <c r="I9421" i="33" s="1"/>
  <c r="H9420" i="33"/>
  <c r="G9420" i="33"/>
  <c r="F9420" i="33"/>
  <c r="I9420" i="33" s="1"/>
  <c r="H9419" i="33"/>
  <c r="G9419" i="33"/>
  <c r="F9419" i="33"/>
  <c r="I9419" i="33" s="1"/>
  <c r="H9418" i="33"/>
  <c r="G9418" i="33"/>
  <c r="F9418" i="33"/>
  <c r="I9418" i="33" s="1"/>
  <c r="H9417" i="33"/>
  <c r="G9417" i="33"/>
  <c r="F9417" i="33"/>
  <c r="I9417" i="33" s="1"/>
  <c r="H9416" i="33"/>
  <c r="G9416" i="33"/>
  <c r="F9416" i="33"/>
  <c r="I9416" i="33" s="1"/>
  <c r="H9415" i="33"/>
  <c r="G9415" i="33"/>
  <c r="F9415" i="33"/>
  <c r="I9415" i="33" s="1"/>
  <c r="H9414" i="33"/>
  <c r="G9414" i="33"/>
  <c r="F9414" i="33"/>
  <c r="I9414" i="33" s="1"/>
  <c r="H9413" i="33"/>
  <c r="G9413" i="33"/>
  <c r="F9413" i="33"/>
  <c r="I9413" i="33" s="1"/>
  <c r="H9412" i="33"/>
  <c r="G9412" i="33"/>
  <c r="F9412" i="33"/>
  <c r="I9412" i="33" s="1"/>
  <c r="H9411" i="33"/>
  <c r="G9411" i="33"/>
  <c r="F9411" i="33"/>
  <c r="I9411" i="33" s="1"/>
  <c r="H9410" i="33"/>
  <c r="G9410" i="33"/>
  <c r="F9410" i="33"/>
  <c r="I9410" i="33" s="1"/>
  <c r="H9409" i="33"/>
  <c r="G9409" i="33"/>
  <c r="F9409" i="33"/>
  <c r="I9409" i="33" s="1"/>
  <c r="H9408" i="33"/>
  <c r="G9408" i="33"/>
  <c r="F9408" i="33"/>
  <c r="I9408" i="33" s="1"/>
  <c r="H9407" i="33"/>
  <c r="G9407" i="33"/>
  <c r="F9407" i="33"/>
  <c r="I9407" i="33" s="1"/>
  <c r="H9406" i="33"/>
  <c r="G9406" i="33"/>
  <c r="F9406" i="33"/>
  <c r="I9406" i="33" s="1"/>
  <c r="H9405" i="33"/>
  <c r="G9405" i="33"/>
  <c r="F9405" i="33"/>
  <c r="I9405" i="33" s="1"/>
  <c r="H9404" i="33"/>
  <c r="G9404" i="33"/>
  <c r="F9404" i="33"/>
  <c r="I9404" i="33" s="1"/>
  <c r="H9403" i="33"/>
  <c r="G9403" i="33"/>
  <c r="F9403" i="33"/>
  <c r="I9403" i="33" s="1"/>
  <c r="H9402" i="33"/>
  <c r="G9402" i="33"/>
  <c r="F9402" i="33"/>
  <c r="I9402" i="33" s="1"/>
  <c r="H9401" i="33"/>
  <c r="G9401" i="33"/>
  <c r="F9401" i="33"/>
  <c r="I9401" i="33" s="1"/>
  <c r="H9400" i="33"/>
  <c r="G9400" i="33"/>
  <c r="F9400" i="33"/>
  <c r="I9400" i="33" s="1"/>
  <c r="H9399" i="33"/>
  <c r="G9399" i="33"/>
  <c r="F9399" i="33"/>
  <c r="I9399" i="33" s="1"/>
  <c r="H9398" i="33"/>
  <c r="G9398" i="33"/>
  <c r="F9398" i="33"/>
  <c r="I9398" i="33" s="1"/>
  <c r="H9397" i="33"/>
  <c r="G9397" i="33"/>
  <c r="F9397" i="33"/>
  <c r="I9397" i="33" s="1"/>
  <c r="H9396" i="33"/>
  <c r="G9396" i="33"/>
  <c r="F9396" i="33"/>
  <c r="I9396" i="33" s="1"/>
  <c r="H9395" i="33"/>
  <c r="G9395" i="33"/>
  <c r="F9395" i="33"/>
  <c r="I9395" i="33" s="1"/>
  <c r="H9394" i="33"/>
  <c r="G9394" i="33"/>
  <c r="F9394" i="33"/>
  <c r="I9394" i="33" s="1"/>
  <c r="H9393" i="33"/>
  <c r="G9393" i="33"/>
  <c r="F9393" i="33"/>
  <c r="I9393" i="33" s="1"/>
  <c r="H9392" i="33"/>
  <c r="G9392" i="33"/>
  <c r="F9392" i="33"/>
  <c r="I9392" i="33" s="1"/>
  <c r="H9391" i="33"/>
  <c r="G9391" i="33"/>
  <c r="F9391" i="33"/>
  <c r="I9391" i="33" s="1"/>
  <c r="H9390" i="33"/>
  <c r="G9390" i="33"/>
  <c r="F9390" i="33"/>
  <c r="I9390" i="33" s="1"/>
  <c r="H9389" i="33"/>
  <c r="G9389" i="33"/>
  <c r="F9389" i="33"/>
  <c r="I9389" i="33" s="1"/>
  <c r="H9388" i="33"/>
  <c r="G9388" i="33"/>
  <c r="F9388" i="33"/>
  <c r="I9388" i="33" s="1"/>
  <c r="H9387" i="33"/>
  <c r="G9387" i="33"/>
  <c r="F9387" i="33"/>
  <c r="I9387" i="33" s="1"/>
  <c r="H9386" i="33"/>
  <c r="G9386" i="33"/>
  <c r="F9386" i="33"/>
  <c r="I9386" i="33" s="1"/>
  <c r="H9385" i="33"/>
  <c r="G9385" i="33"/>
  <c r="F9385" i="33"/>
  <c r="I9385" i="33" s="1"/>
  <c r="H9384" i="33"/>
  <c r="G9384" i="33"/>
  <c r="F9384" i="33"/>
  <c r="I9384" i="33" s="1"/>
  <c r="H9383" i="33"/>
  <c r="G9383" i="33"/>
  <c r="F9383" i="33"/>
  <c r="I9383" i="33" s="1"/>
  <c r="H9382" i="33"/>
  <c r="G9382" i="33"/>
  <c r="F9382" i="33"/>
  <c r="I9382" i="33" s="1"/>
  <c r="H9381" i="33"/>
  <c r="G9381" i="33"/>
  <c r="F9381" i="33"/>
  <c r="I9381" i="33" s="1"/>
  <c r="H9380" i="33"/>
  <c r="G9380" i="33"/>
  <c r="F9380" i="33"/>
  <c r="I9380" i="33" s="1"/>
  <c r="H9379" i="33"/>
  <c r="G9379" i="33"/>
  <c r="F9379" i="33"/>
  <c r="I9379" i="33" s="1"/>
  <c r="H9378" i="33"/>
  <c r="G9378" i="33"/>
  <c r="F9378" i="33"/>
  <c r="I9378" i="33" s="1"/>
  <c r="H9377" i="33"/>
  <c r="G9377" i="33"/>
  <c r="F9377" i="33"/>
  <c r="I9377" i="33" s="1"/>
  <c r="H9376" i="33"/>
  <c r="G9376" i="33"/>
  <c r="F9376" i="33"/>
  <c r="I9376" i="33" s="1"/>
  <c r="H9375" i="33"/>
  <c r="G9375" i="33"/>
  <c r="F9375" i="33"/>
  <c r="I9375" i="33" s="1"/>
  <c r="H9374" i="33"/>
  <c r="G9374" i="33"/>
  <c r="F9374" i="33"/>
  <c r="I9374" i="33" s="1"/>
  <c r="H9373" i="33"/>
  <c r="G9373" i="33"/>
  <c r="F9373" i="33"/>
  <c r="I9373" i="33" s="1"/>
  <c r="H9372" i="33"/>
  <c r="G9372" i="33"/>
  <c r="F9372" i="33"/>
  <c r="I9372" i="33" s="1"/>
  <c r="H9371" i="33"/>
  <c r="G9371" i="33"/>
  <c r="F9371" i="33"/>
  <c r="I9371" i="33" s="1"/>
  <c r="H9370" i="33"/>
  <c r="G9370" i="33"/>
  <c r="F9370" i="33"/>
  <c r="I9370" i="33" s="1"/>
  <c r="H9369" i="33"/>
  <c r="G9369" i="33"/>
  <c r="F9369" i="33"/>
  <c r="I9369" i="33" s="1"/>
  <c r="H9368" i="33"/>
  <c r="G9368" i="33"/>
  <c r="F9368" i="33"/>
  <c r="I9368" i="33" s="1"/>
  <c r="H9367" i="33"/>
  <c r="G9367" i="33"/>
  <c r="F9367" i="33"/>
  <c r="I9367" i="33" s="1"/>
  <c r="H9366" i="33"/>
  <c r="G9366" i="33"/>
  <c r="F9366" i="33"/>
  <c r="I9366" i="33" s="1"/>
  <c r="H9365" i="33"/>
  <c r="G9365" i="33"/>
  <c r="F9365" i="33"/>
  <c r="I9365" i="33" s="1"/>
  <c r="H9364" i="33"/>
  <c r="G9364" i="33"/>
  <c r="F9364" i="33"/>
  <c r="I9364" i="33" s="1"/>
  <c r="H9363" i="33"/>
  <c r="G9363" i="33"/>
  <c r="F9363" i="33"/>
  <c r="I9363" i="33" s="1"/>
  <c r="H9362" i="33"/>
  <c r="G9362" i="33"/>
  <c r="F9362" i="33"/>
  <c r="I9362" i="33" s="1"/>
  <c r="H9361" i="33"/>
  <c r="G9361" i="33"/>
  <c r="F9361" i="33"/>
  <c r="I9361" i="33" s="1"/>
  <c r="H9360" i="33"/>
  <c r="G9360" i="33"/>
  <c r="F9360" i="33"/>
  <c r="I9360" i="33" s="1"/>
  <c r="H9359" i="33"/>
  <c r="G9359" i="33"/>
  <c r="F9359" i="33"/>
  <c r="I9359" i="33" s="1"/>
  <c r="H9358" i="33"/>
  <c r="G9358" i="33"/>
  <c r="F9358" i="33"/>
  <c r="I9358" i="33" s="1"/>
  <c r="H9357" i="33"/>
  <c r="G9357" i="33"/>
  <c r="F9357" i="33"/>
  <c r="I9357" i="33" s="1"/>
  <c r="H9356" i="33"/>
  <c r="G9356" i="33"/>
  <c r="F9356" i="33"/>
  <c r="I9356" i="33" s="1"/>
  <c r="H9355" i="33"/>
  <c r="G9355" i="33"/>
  <c r="F9355" i="33"/>
  <c r="I9355" i="33" s="1"/>
  <c r="H9354" i="33"/>
  <c r="G9354" i="33"/>
  <c r="F9354" i="33"/>
  <c r="I9354" i="33" s="1"/>
  <c r="H9353" i="33"/>
  <c r="G9353" i="33"/>
  <c r="F9353" i="33"/>
  <c r="I9353" i="33" s="1"/>
  <c r="H9352" i="33"/>
  <c r="G9352" i="33"/>
  <c r="F9352" i="33"/>
  <c r="I9352" i="33" s="1"/>
  <c r="H9351" i="33"/>
  <c r="G9351" i="33"/>
  <c r="F9351" i="33"/>
  <c r="I9351" i="33" s="1"/>
  <c r="H9350" i="33"/>
  <c r="G9350" i="33"/>
  <c r="F9350" i="33"/>
  <c r="I9350" i="33" s="1"/>
  <c r="H9349" i="33"/>
  <c r="G9349" i="33"/>
  <c r="F9349" i="33"/>
  <c r="I9349" i="33" s="1"/>
  <c r="H9348" i="33"/>
  <c r="G9348" i="33"/>
  <c r="F9348" i="33"/>
  <c r="I9348" i="33" s="1"/>
  <c r="H9347" i="33"/>
  <c r="G9347" i="33"/>
  <c r="F9347" i="33"/>
  <c r="I9347" i="33" s="1"/>
  <c r="H9346" i="33"/>
  <c r="G9346" i="33"/>
  <c r="F9346" i="33"/>
  <c r="I9346" i="33" s="1"/>
  <c r="H9345" i="33"/>
  <c r="G9345" i="33"/>
  <c r="F9345" i="33"/>
  <c r="I9345" i="33" s="1"/>
  <c r="H9344" i="33"/>
  <c r="G9344" i="33"/>
  <c r="F9344" i="33"/>
  <c r="I9344" i="33" s="1"/>
  <c r="H9343" i="33"/>
  <c r="G9343" i="33"/>
  <c r="F9343" i="33"/>
  <c r="I9343" i="33" s="1"/>
  <c r="H9342" i="33"/>
  <c r="G9342" i="33"/>
  <c r="F9342" i="33"/>
  <c r="I9342" i="33" s="1"/>
  <c r="H9341" i="33"/>
  <c r="G9341" i="33"/>
  <c r="F9341" i="33"/>
  <c r="I9341" i="33" s="1"/>
  <c r="H9340" i="33"/>
  <c r="G9340" i="33"/>
  <c r="F9340" i="33"/>
  <c r="I9340" i="33" s="1"/>
  <c r="H9339" i="33"/>
  <c r="G9339" i="33"/>
  <c r="F9339" i="33"/>
  <c r="I9339" i="33" s="1"/>
  <c r="H9338" i="33"/>
  <c r="G9338" i="33"/>
  <c r="F9338" i="33"/>
  <c r="I9338" i="33" s="1"/>
  <c r="H9337" i="33"/>
  <c r="G9337" i="33"/>
  <c r="F9337" i="33"/>
  <c r="I9337" i="33" s="1"/>
  <c r="H9336" i="33"/>
  <c r="G9336" i="33"/>
  <c r="F9336" i="33"/>
  <c r="I9336" i="33" s="1"/>
  <c r="H9335" i="33"/>
  <c r="G9335" i="33"/>
  <c r="F9335" i="33"/>
  <c r="I9335" i="33" s="1"/>
  <c r="H9334" i="33"/>
  <c r="G9334" i="33"/>
  <c r="F9334" i="33"/>
  <c r="I9334" i="33" s="1"/>
  <c r="H9333" i="33"/>
  <c r="G9333" i="33"/>
  <c r="F9333" i="33"/>
  <c r="I9333" i="33" s="1"/>
  <c r="H9332" i="33"/>
  <c r="G9332" i="33"/>
  <c r="F9332" i="33"/>
  <c r="I9332" i="33" s="1"/>
  <c r="H9331" i="33"/>
  <c r="G9331" i="33"/>
  <c r="F9331" i="33"/>
  <c r="I9331" i="33" s="1"/>
  <c r="H9330" i="33"/>
  <c r="G9330" i="33"/>
  <c r="F9330" i="33"/>
  <c r="I9330" i="33" s="1"/>
  <c r="H9329" i="33"/>
  <c r="G9329" i="33"/>
  <c r="F9329" i="33"/>
  <c r="I9329" i="33" s="1"/>
  <c r="H9328" i="33"/>
  <c r="G9328" i="33"/>
  <c r="F9328" i="33"/>
  <c r="I9328" i="33" s="1"/>
  <c r="H9327" i="33"/>
  <c r="G9327" i="33"/>
  <c r="F9327" i="33"/>
  <c r="I9327" i="33" s="1"/>
  <c r="H9326" i="33"/>
  <c r="G9326" i="33"/>
  <c r="F9326" i="33"/>
  <c r="I9326" i="33" s="1"/>
  <c r="H9325" i="33"/>
  <c r="G9325" i="33"/>
  <c r="F9325" i="33"/>
  <c r="I9325" i="33" s="1"/>
  <c r="H9324" i="33"/>
  <c r="G9324" i="33"/>
  <c r="F9324" i="33"/>
  <c r="I9324" i="33" s="1"/>
  <c r="H9323" i="33"/>
  <c r="G9323" i="33"/>
  <c r="F9323" i="33"/>
  <c r="I9323" i="33" s="1"/>
  <c r="H9322" i="33"/>
  <c r="G9322" i="33"/>
  <c r="F9322" i="33"/>
  <c r="I9322" i="33" s="1"/>
  <c r="H9321" i="33"/>
  <c r="G9321" i="33"/>
  <c r="F9321" i="33"/>
  <c r="I9321" i="33" s="1"/>
  <c r="H9320" i="33"/>
  <c r="G9320" i="33"/>
  <c r="F9320" i="33"/>
  <c r="I9320" i="33" s="1"/>
  <c r="H9319" i="33"/>
  <c r="G9319" i="33"/>
  <c r="F9319" i="33"/>
  <c r="I9319" i="33" s="1"/>
  <c r="H9318" i="33"/>
  <c r="G9318" i="33"/>
  <c r="F9318" i="33"/>
  <c r="I9318" i="33" s="1"/>
  <c r="H9317" i="33"/>
  <c r="G9317" i="33"/>
  <c r="F9317" i="33"/>
  <c r="I9317" i="33" s="1"/>
  <c r="H9316" i="33"/>
  <c r="G9316" i="33"/>
  <c r="F9316" i="33"/>
  <c r="I9316" i="33" s="1"/>
  <c r="H9315" i="33"/>
  <c r="G9315" i="33"/>
  <c r="F9315" i="33"/>
  <c r="I9315" i="33" s="1"/>
  <c r="H9314" i="33"/>
  <c r="G9314" i="33"/>
  <c r="F9314" i="33"/>
  <c r="I9314" i="33" s="1"/>
  <c r="H9313" i="33"/>
  <c r="G9313" i="33"/>
  <c r="F9313" i="33"/>
  <c r="I9313" i="33" s="1"/>
  <c r="H9312" i="33"/>
  <c r="G9312" i="33"/>
  <c r="F9312" i="33"/>
  <c r="I9312" i="33" s="1"/>
  <c r="H9311" i="33"/>
  <c r="G9311" i="33"/>
  <c r="F9311" i="33"/>
  <c r="I9311" i="33" s="1"/>
  <c r="H9310" i="33"/>
  <c r="G9310" i="33"/>
  <c r="F9310" i="33"/>
  <c r="I9310" i="33" s="1"/>
  <c r="H9309" i="33"/>
  <c r="G9309" i="33"/>
  <c r="F9309" i="33"/>
  <c r="I9309" i="33" s="1"/>
  <c r="H9308" i="33"/>
  <c r="G9308" i="33"/>
  <c r="F9308" i="33"/>
  <c r="I9308" i="33" s="1"/>
  <c r="H9307" i="33"/>
  <c r="G9307" i="33"/>
  <c r="F9307" i="33"/>
  <c r="I9307" i="33" s="1"/>
  <c r="H9306" i="33"/>
  <c r="G9306" i="33"/>
  <c r="F9306" i="33"/>
  <c r="I9306" i="33" s="1"/>
  <c r="H9305" i="33"/>
  <c r="G9305" i="33"/>
  <c r="F9305" i="33"/>
  <c r="I9305" i="33" s="1"/>
  <c r="H9304" i="33"/>
  <c r="G9304" i="33"/>
  <c r="F9304" i="33"/>
  <c r="I9304" i="33" s="1"/>
  <c r="H9303" i="33"/>
  <c r="G9303" i="33"/>
  <c r="F9303" i="33"/>
  <c r="I9303" i="33" s="1"/>
  <c r="H9302" i="33"/>
  <c r="G9302" i="33"/>
  <c r="F9302" i="33"/>
  <c r="I9302" i="33" s="1"/>
  <c r="H9301" i="33"/>
  <c r="G9301" i="33"/>
  <c r="F9301" i="33"/>
  <c r="I9301" i="33" s="1"/>
  <c r="H9300" i="33"/>
  <c r="G9300" i="33"/>
  <c r="F9300" i="33"/>
  <c r="I9300" i="33" s="1"/>
  <c r="H9299" i="33"/>
  <c r="G9299" i="33"/>
  <c r="F9299" i="33"/>
  <c r="I9299" i="33" s="1"/>
  <c r="H9298" i="33"/>
  <c r="G9298" i="33"/>
  <c r="F9298" i="33"/>
  <c r="I9298" i="33" s="1"/>
  <c r="H9297" i="33"/>
  <c r="G9297" i="33"/>
  <c r="F9297" i="33"/>
  <c r="I9297" i="33" s="1"/>
  <c r="H9296" i="33"/>
  <c r="G9296" i="33"/>
  <c r="F9296" i="33"/>
  <c r="I9296" i="33" s="1"/>
  <c r="H9295" i="33"/>
  <c r="G9295" i="33"/>
  <c r="F9295" i="33"/>
  <c r="I9295" i="33" s="1"/>
  <c r="H9294" i="33"/>
  <c r="G9294" i="33"/>
  <c r="F9294" i="33"/>
  <c r="I9294" i="33" s="1"/>
  <c r="H9293" i="33"/>
  <c r="G9293" i="33"/>
  <c r="F9293" i="33"/>
  <c r="I9293" i="33" s="1"/>
  <c r="H9292" i="33"/>
  <c r="G9292" i="33"/>
  <c r="F9292" i="33"/>
  <c r="I9292" i="33" s="1"/>
  <c r="H9291" i="33"/>
  <c r="G9291" i="33"/>
  <c r="F9291" i="33"/>
  <c r="I9291" i="33" s="1"/>
  <c r="H9290" i="33"/>
  <c r="G9290" i="33"/>
  <c r="F9290" i="33"/>
  <c r="I9290" i="33" s="1"/>
  <c r="H9289" i="33"/>
  <c r="G9289" i="33"/>
  <c r="F9289" i="33"/>
  <c r="I9289" i="33" s="1"/>
  <c r="H9288" i="33"/>
  <c r="G9288" i="33"/>
  <c r="F9288" i="33"/>
  <c r="I9288" i="33" s="1"/>
  <c r="H9287" i="33"/>
  <c r="G9287" i="33"/>
  <c r="F9287" i="33"/>
  <c r="I9287" i="33" s="1"/>
  <c r="H9286" i="33"/>
  <c r="G9286" i="33"/>
  <c r="F9286" i="33"/>
  <c r="I9286" i="33" s="1"/>
  <c r="H9285" i="33"/>
  <c r="G9285" i="33"/>
  <c r="F9285" i="33"/>
  <c r="I9285" i="33" s="1"/>
  <c r="H9284" i="33"/>
  <c r="G9284" i="33"/>
  <c r="F9284" i="33"/>
  <c r="I9284" i="33" s="1"/>
  <c r="H9283" i="33"/>
  <c r="G9283" i="33"/>
  <c r="F9283" i="33"/>
  <c r="I9283" i="33" s="1"/>
  <c r="H9282" i="33"/>
  <c r="G9282" i="33"/>
  <c r="F9282" i="33"/>
  <c r="I9282" i="33" s="1"/>
  <c r="H9281" i="33"/>
  <c r="G9281" i="33"/>
  <c r="F9281" i="33"/>
  <c r="I9281" i="33" s="1"/>
  <c r="H9280" i="33"/>
  <c r="G9280" i="33"/>
  <c r="F9280" i="33"/>
  <c r="I9280" i="33" s="1"/>
  <c r="H9279" i="33"/>
  <c r="G9279" i="33"/>
  <c r="F9279" i="33"/>
  <c r="I9279" i="33" s="1"/>
  <c r="H9278" i="33"/>
  <c r="G9278" i="33"/>
  <c r="F9278" i="33"/>
  <c r="I9278" i="33" s="1"/>
  <c r="H9277" i="33"/>
  <c r="G9277" i="33"/>
  <c r="F9277" i="33"/>
  <c r="I9277" i="33" s="1"/>
  <c r="H9276" i="33"/>
  <c r="G9276" i="33"/>
  <c r="F9276" i="33"/>
  <c r="I9276" i="33" s="1"/>
  <c r="H9275" i="33"/>
  <c r="G9275" i="33"/>
  <c r="F9275" i="33"/>
  <c r="I9275" i="33" s="1"/>
  <c r="H9274" i="33"/>
  <c r="G9274" i="33"/>
  <c r="F9274" i="33"/>
  <c r="I9274" i="33" s="1"/>
  <c r="H9273" i="33"/>
  <c r="G9273" i="33"/>
  <c r="F9273" i="33"/>
  <c r="I9273" i="33" s="1"/>
  <c r="H9272" i="33"/>
  <c r="G9272" i="33"/>
  <c r="F9272" i="33"/>
  <c r="I9272" i="33" s="1"/>
  <c r="H9271" i="33"/>
  <c r="G9271" i="33"/>
  <c r="F9271" i="33"/>
  <c r="I9271" i="33" s="1"/>
  <c r="H9270" i="33"/>
  <c r="G9270" i="33"/>
  <c r="F9270" i="33"/>
  <c r="I9270" i="33" s="1"/>
  <c r="H9269" i="33"/>
  <c r="G9269" i="33"/>
  <c r="F9269" i="33"/>
  <c r="I9269" i="33" s="1"/>
  <c r="H9268" i="33"/>
  <c r="G9268" i="33"/>
  <c r="F9268" i="33"/>
  <c r="I9268" i="33" s="1"/>
  <c r="H9267" i="33"/>
  <c r="G9267" i="33"/>
  <c r="F9267" i="33"/>
  <c r="I9267" i="33" s="1"/>
  <c r="H9266" i="33"/>
  <c r="G9266" i="33"/>
  <c r="F9266" i="33"/>
  <c r="I9266" i="33" s="1"/>
  <c r="H9265" i="33"/>
  <c r="G9265" i="33"/>
  <c r="F9265" i="33"/>
  <c r="I9265" i="33" s="1"/>
  <c r="H9264" i="33"/>
  <c r="G9264" i="33"/>
  <c r="F9264" i="33"/>
  <c r="I9264" i="33" s="1"/>
  <c r="H9263" i="33"/>
  <c r="G9263" i="33"/>
  <c r="F9263" i="33"/>
  <c r="I9263" i="33" s="1"/>
  <c r="H9262" i="33"/>
  <c r="G9262" i="33"/>
  <c r="F9262" i="33"/>
  <c r="I9262" i="33" s="1"/>
  <c r="H9261" i="33"/>
  <c r="G9261" i="33"/>
  <c r="F9261" i="33"/>
  <c r="I9261" i="33" s="1"/>
  <c r="H9260" i="33"/>
  <c r="G9260" i="33"/>
  <c r="F9260" i="33"/>
  <c r="I9260" i="33" s="1"/>
  <c r="H9259" i="33"/>
  <c r="G9259" i="33"/>
  <c r="F9259" i="33"/>
  <c r="I9259" i="33" s="1"/>
  <c r="H9258" i="33"/>
  <c r="G9258" i="33"/>
  <c r="F9258" i="33"/>
  <c r="I9258" i="33" s="1"/>
  <c r="H9257" i="33"/>
  <c r="G9257" i="33"/>
  <c r="F9257" i="33"/>
  <c r="I9257" i="33" s="1"/>
  <c r="H9256" i="33"/>
  <c r="G9256" i="33"/>
  <c r="F9256" i="33"/>
  <c r="I9256" i="33" s="1"/>
  <c r="H9255" i="33"/>
  <c r="G9255" i="33"/>
  <c r="F9255" i="33"/>
  <c r="I9255" i="33" s="1"/>
  <c r="H9254" i="33"/>
  <c r="G9254" i="33"/>
  <c r="F9254" i="33"/>
  <c r="I9254" i="33" s="1"/>
  <c r="H9253" i="33"/>
  <c r="G9253" i="33"/>
  <c r="F9253" i="33"/>
  <c r="I9253" i="33" s="1"/>
  <c r="H9252" i="33"/>
  <c r="G9252" i="33"/>
  <c r="F9252" i="33"/>
  <c r="I9252" i="33" s="1"/>
  <c r="H9251" i="33"/>
  <c r="G9251" i="33"/>
  <c r="F9251" i="33"/>
  <c r="I9251" i="33" s="1"/>
  <c r="H9250" i="33"/>
  <c r="G9250" i="33"/>
  <c r="F9250" i="33"/>
  <c r="I9250" i="33" s="1"/>
  <c r="H9249" i="33"/>
  <c r="G9249" i="33"/>
  <c r="F9249" i="33"/>
  <c r="I9249" i="33" s="1"/>
  <c r="H9248" i="33"/>
  <c r="G9248" i="33"/>
  <c r="F9248" i="33"/>
  <c r="I9248" i="33" s="1"/>
  <c r="H9247" i="33"/>
  <c r="G9247" i="33"/>
  <c r="F9247" i="33"/>
  <c r="I9247" i="33" s="1"/>
  <c r="H9246" i="33"/>
  <c r="G9246" i="33"/>
  <c r="F9246" i="33"/>
  <c r="I9246" i="33" s="1"/>
  <c r="H9245" i="33"/>
  <c r="G9245" i="33"/>
  <c r="F9245" i="33"/>
  <c r="I9245" i="33" s="1"/>
  <c r="H9244" i="33"/>
  <c r="G9244" i="33"/>
  <c r="F9244" i="33"/>
  <c r="I9244" i="33" s="1"/>
  <c r="H9243" i="33"/>
  <c r="G9243" i="33"/>
  <c r="F9243" i="33"/>
  <c r="I9243" i="33" s="1"/>
  <c r="H9242" i="33"/>
  <c r="G9242" i="33"/>
  <c r="F9242" i="33"/>
  <c r="I9242" i="33" s="1"/>
  <c r="H9241" i="33"/>
  <c r="G9241" i="33"/>
  <c r="F9241" i="33"/>
  <c r="I9241" i="33" s="1"/>
  <c r="H9240" i="33"/>
  <c r="G9240" i="33"/>
  <c r="F9240" i="33"/>
  <c r="I9240" i="33" s="1"/>
  <c r="H9239" i="33"/>
  <c r="G9239" i="33"/>
  <c r="F9239" i="33"/>
  <c r="I9239" i="33" s="1"/>
  <c r="H9238" i="33"/>
  <c r="G9238" i="33"/>
  <c r="F9238" i="33"/>
  <c r="I9238" i="33" s="1"/>
  <c r="H9237" i="33"/>
  <c r="G9237" i="33"/>
  <c r="F9237" i="33"/>
  <c r="I9237" i="33" s="1"/>
  <c r="H9236" i="33"/>
  <c r="G9236" i="33"/>
  <c r="F9236" i="33"/>
  <c r="I9236" i="33" s="1"/>
  <c r="H9235" i="33"/>
  <c r="G9235" i="33"/>
  <c r="F9235" i="33"/>
  <c r="I9235" i="33" s="1"/>
  <c r="H9234" i="33"/>
  <c r="G9234" i="33"/>
  <c r="F9234" i="33"/>
  <c r="I9234" i="33" s="1"/>
  <c r="H9233" i="33"/>
  <c r="G9233" i="33"/>
  <c r="F9233" i="33"/>
  <c r="I9233" i="33" s="1"/>
  <c r="H9232" i="33"/>
  <c r="G9232" i="33"/>
  <c r="F9232" i="33"/>
  <c r="I9232" i="33" s="1"/>
  <c r="H9231" i="33"/>
  <c r="G9231" i="33"/>
  <c r="F9231" i="33"/>
  <c r="I9231" i="33" s="1"/>
  <c r="H9230" i="33"/>
  <c r="G9230" i="33"/>
  <c r="F9230" i="33"/>
  <c r="I9230" i="33" s="1"/>
  <c r="H9229" i="33"/>
  <c r="G9229" i="33"/>
  <c r="F9229" i="33"/>
  <c r="I9229" i="33" s="1"/>
  <c r="H9228" i="33"/>
  <c r="G9228" i="33"/>
  <c r="F9228" i="33"/>
  <c r="I9228" i="33" s="1"/>
  <c r="H9227" i="33"/>
  <c r="G9227" i="33"/>
  <c r="F9227" i="33"/>
  <c r="I9227" i="33" s="1"/>
  <c r="H9226" i="33"/>
  <c r="G9226" i="33"/>
  <c r="F9226" i="33"/>
  <c r="I9226" i="33" s="1"/>
  <c r="H9225" i="33"/>
  <c r="G9225" i="33"/>
  <c r="F9225" i="33"/>
  <c r="I9225" i="33" s="1"/>
  <c r="H9224" i="33"/>
  <c r="G9224" i="33"/>
  <c r="F9224" i="33"/>
  <c r="I9224" i="33" s="1"/>
  <c r="H9223" i="33"/>
  <c r="G9223" i="33"/>
  <c r="F9223" i="33"/>
  <c r="I9223" i="33" s="1"/>
  <c r="H9222" i="33"/>
  <c r="G9222" i="33"/>
  <c r="F9222" i="33"/>
  <c r="I9222" i="33" s="1"/>
  <c r="H9221" i="33"/>
  <c r="G9221" i="33"/>
  <c r="F9221" i="33"/>
  <c r="I9221" i="33" s="1"/>
  <c r="H9220" i="33"/>
  <c r="G9220" i="33"/>
  <c r="F9220" i="33"/>
  <c r="I9220" i="33" s="1"/>
  <c r="H9219" i="33"/>
  <c r="G9219" i="33"/>
  <c r="F9219" i="33"/>
  <c r="I9219" i="33" s="1"/>
  <c r="H9218" i="33"/>
  <c r="G9218" i="33"/>
  <c r="F9218" i="33"/>
  <c r="I9218" i="33" s="1"/>
  <c r="H9217" i="33"/>
  <c r="G9217" i="33"/>
  <c r="F9217" i="33"/>
  <c r="I9217" i="33" s="1"/>
  <c r="H9216" i="33"/>
  <c r="G9216" i="33"/>
  <c r="F9216" i="33"/>
  <c r="I9216" i="33" s="1"/>
  <c r="H9215" i="33"/>
  <c r="G9215" i="33"/>
  <c r="F9215" i="33"/>
  <c r="I9215" i="33" s="1"/>
  <c r="H9214" i="33"/>
  <c r="G9214" i="33"/>
  <c r="F9214" i="33"/>
  <c r="I9214" i="33" s="1"/>
  <c r="H9213" i="33"/>
  <c r="G9213" i="33"/>
  <c r="F9213" i="33"/>
  <c r="I9213" i="33" s="1"/>
  <c r="H9212" i="33"/>
  <c r="G9212" i="33"/>
  <c r="F9212" i="33"/>
  <c r="I9212" i="33" s="1"/>
  <c r="H9211" i="33"/>
  <c r="G9211" i="33"/>
  <c r="F9211" i="33"/>
  <c r="I9211" i="33" s="1"/>
  <c r="H9210" i="33"/>
  <c r="G9210" i="33"/>
  <c r="F9210" i="33"/>
  <c r="I9210" i="33" s="1"/>
  <c r="H9209" i="33"/>
  <c r="G9209" i="33"/>
  <c r="F9209" i="33"/>
  <c r="I9209" i="33" s="1"/>
  <c r="H9208" i="33"/>
  <c r="G9208" i="33"/>
  <c r="F9208" i="33"/>
  <c r="I9208" i="33" s="1"/>
  <c r="H9207" i="33"/>
  <c r="G9207" i="33"/>
  <c r="F9207" i="33"/>
  <c r="I9207" i="33" s="1"/>
  <c r="H9206" i="33"/>
  <c r="G9206" i="33"/>
  <c r="F9206" i="33"/>
  <c r="I9206" i="33" s="1"/>
  <c r="H9205" i="33"/>
  <c r="G9205" i="33"/>
  <c r="F9205" i="33"/>
  <c r="I9205" i="33" s="1"/>
  <c r="H9204" i="33"/>
  <c r="G9204" i="33"/>
  <c r="F9204" i="33"/>
  <c r="I9204" i="33" s="1"/>
  <c r="H9203" i="33"/>
  <c r="G9203" i="33"/>
  <c r="F9203" i="33"/>
  <c r="I9203" i="33" s="1"/>
  <c r="H9202" i="33"/>
  <c r="G9202" i="33"/>
  <c r="F9202" i="33"/>
  <c r="I9202" i="33" s="1"/>
  <c r="H9201" i="33"/>
  <c r="G9201" i="33"/>
  <c r="F9201" i="33"/>
  <c r="I9201" i="33" s="1"/>
  <c r="H9200" i="33"/>
  <c r="G9200" i="33"/>
  <c r="F9200" i="33"/>
  <c r="I9200" i="33" s="1"/>
  <c r="H9199" i="33"/>
  <c r="G9199" i="33"/>
  <c r="F9199" i="33"/>
  <c r="I9199" i="33" s="1"/>
  <c r="H9198" i="33"/>
  <c r="G9198" i="33"/>
  <c r="F9198" i="33"/>
  <c r="I9198" i="33" s="1"/>
  <c r="H9197" i="33"/>
  <c r="G9197" i="33"/>
  <c r="F9197" i="33"/>
  <c r="I9197" i="33" s="1"/>
  <c r="H9196" i="33"/>
  <c r="G9196" i="33"/>
  <c r="F9196" i="33"/>
  <c r="I9196" i="33" s="1"/>
  <c r="H9195" i="33"/>
  <c r="G9195" i="33"/>
  <c r="F9195" i="33"/>
  <c r="I9195" i="33" s="1"/>
  <c r="H9194" i="33"/>
  <c r="G9194" i="33"/>
  <c r="F9194" i="33"/>
  <c r="I9194" i="33" s="1"/>
  <c r="H9193" i="33"/>
  <c r="G9193" i="33"/>
  <c r="F9193" i="33"/>
  <c r="I9193" i="33" s="1"/>
  <c r="H9192" i="33"/>
  <c r="G9192" i="33"/>
  <c r="F9192" i="33"/>
  <c r="I9192" i="33" s="1"/>
  <c r="H9191" i="33"/>
  <c r="G9191" i="33"/>
  <c r="F9191" i="33"/>
  <c r="I9191" i="33" s="1"/>
  <c r="H9190" i="33"/>
  <c r="G9190" i="33"/>
  <c r="F9190" i="33"/>
  <c r="I9190" i="33" s="1"/>
  <c r="H9189" i="33"/>
  <c r="G9189" i="33"/>
  <c r="F9189" i="33"/>
  <c r="I9189" i="33" s="1"/>
  <c r="H9188" i="33"/>
  <c r="G9188" i="33"/>
  <c r="F9188" i="33"/>
  <c r="I9188" i="33" s="1"/>
  <c r="H9187" i="33"/>
  <c r="G9187" i="33"/>
  <c r="F9187" i="33"/>
  <c r="I9187" i="33" s="1"/>
  <c r="H9186" i="33"/>
  <c r="G9186" i="33"/>
  <c r="F9186" i="33"/>
  <c r="I9186" i="33" s="1"/>
  <c r="H9185" i="33"/>
  <c r="G9185" i="33"/>
  <c r="F9185" i="33"/>
  <c r="I9185" i="33" s="1"/>
  <c r="H9184" i="33"/>
  <c r="G9184" i="33"/>
  <c r="F9184" i="33"/>
  <c r="I9184" i="33" s="1"/>
  <c r="H9183" i="33"/>
  <c r="G9183" i="33"/>
  <c r="F9183" i="33"/>
  <c r="I9183" i="33" s="1"/>
  <c r="H9182" i="33"/>
  <c r="G9182" i="33"/>
  <c r="F9182" i="33"/>
  <c r="I9182" i="33" s="1"/>
  <c r="H9181" i="33"/>
  <c r="G9181" i="33"/>
  <c r="F9181" i="33"/>
  <c r="I9181" i="33" s="1"/>
  <c r="H9180" i="33"/>
  <c r="G9180" i="33"/>
  <c r="F9180" i="33"/>
  <c r="I9180" i="33" s="1"/>
  <c r="H9179" i="33"/>
  <c r="G9179" i="33"/>
  <c r="F9179" i="33"/>
  <c r="I9179" i="33" s="1"/>
  <c r="H9178" i="33"/>
  <c r="G9178" i="33"/>
  <c r="F9178" i="33"/>
  <c r="I9178" i="33" s="1"/>
  <c r="H9177" i="33"/>
  <c r="G9177" i="33"/>
  <c r="F9177" i="33"/>
  <c r="I9177" i="33" s="1"/>
  <c r="H9176" i="33"/>
  <c r="G9176" i="33"/>
  <c r="F9176" i="33"/>
  <c r="I9176" i="33" s="1"/>
  <c r="H9175" i="33"/>
  <c r="G9175" i="33"/>
  <c r="F9175" i="33"/>
  <c r="I9175" i="33" s="1"/>
  <c r="H9174" i="33"/>
  <c r="G9174" i="33"/>
  <c r="F9174" i="33"/>
  <c r="I9174" i="33" s="1"/>
  <c r="H9173" i="33"/>
  <c r="G9173" i="33"/>
  <c r="F9173" i="33"/>
  <c r="I9173" i="33" s="1"/>
  <c r="H9172" i="33"/>
  <c r="G9172" i="33"/>
  <c r="F9172" i="33"/>
  <c r="I9172" i="33" s="1"/>
  <c r="H9171" i="33"/>
  <c r="G9171" i="33"/>
  <c r="F9171" i="33"/>
  <c r="I9171" i="33" s="1"/>
  <c r="H9170" i="33"/>
  <c r="G9170" i="33"/>
  <c r="F9170" i="33"/>
  <c r="I9170" i="33" s="1"/>
  <c r="H9169" i="33"/>
  <c r="G9169" i="33"/>
  <c r="F9169" i="33"/>
  <c r="I9169" i="33" s="1"/>
  <c r="H9168" i="33"/>
  <c r="G9168" i="33"/>
  <c r="F9168" i="33"/>
  <c r="I9168" i="33" s="1"/>
  <c r="H9167" i="33"/>
  <c r="G9167" i="33"/>
  <c r="F9167" i="33"/>
  <c r="I9167" i="33" s="1"/>
  <c r="H9166" i="33"/>
  <c r="G9166" i="33"/>
  <c r="F9166" i="33"/>
  <c r="I9166" i="33" s="1"/>
  <c r="H9165" i="33"/>
  <c r="G9165" i="33"/>
  <c r="F9165" i="33"/>
  <c r="I9165" i="33" s="1"/>
  <c r="H9164" i="33"/>
  <c r="G9164" i="33"/>
  <c r="F9164" i="33"/>
  <c r="I9164" i="33" s="1"/>
  <c r="H9163" i="33"/>
  <c r="G9163" i="33"/>
  <c r="F9163" i="33"/>
  <c r="I9163" i="33" s="1"/>
  <c r="H9162" i="33"/>
  <c r="G9162" i="33"/>
  <c r="F9162" i="33"/>
  <c r="I9162" i="33" s="1"/>
  <c r="H9161" i="33"/>
  <c r="G9161" i="33"/>
  <c r="F9161" i="33"/>
  <c r="I9161" i="33" s="1"/>
  <c r="H9160" i="33"/>
  <c r="G9160" i="33"/>
  <c r="F9160" i="33"/>
  <c r="I9160" i="33" s="1"/>
  <c r="H9159" i="33"/>
  <c r="G9159" i="33"/>
  <c r="F9159" i="33"/>
  <c r="I9159" i="33" s="1"/>
  <c r="H9158" i="33"/>
  <c r="G9158" i="33"/>
  <c r="F9158" i="33"/>
  <c r="I9158" i="33" s="1"/>
  <c r="H9157" i="33"/>
  <c r="G9157" i="33"/>
  <c r="F9157" i="33"/>
  <c r="I9157" i="33" s="1"/>
  <c r="H9156" i="33"/>
  <c r="G9156" i="33"/>
  <c r="F9156" i="33"/>
  <c r="I9156" i="33" s="1"/>
  <c r="H9155" i="33"/>
  <c r="G9155" i="33"/>
  <c r="F9155" i="33"/>
  <c r="I9155" i="33" s="1"/>
  <c r="H9154" i="33"/>
  <c r="G9154" i="33"/>
  <c r="F9154" i="33"/>
  <c r="I9154" i="33" s="1"/>
  <c r="H9153" i="33"/>
  <c r="G9153" i="33"/>
  <c r="F9153" i="33"/>
  <c r="I9153" i="33" s="1"/>
  <c r="H9152" i="33"/>
  <c r="G9152" i="33"/>
  <c r="F9152" i="33"/>
  <c r="I9152" i="33" s="1"/>
  <c r="H9151" i="33"/>
  <c r="G9151" i="33"/>
  <c r="F9151" i="33"/>
  <c r="I9151" i="33" s="1"/>
  <c r="H9150" i="33"/>
  <c r="G9150" i="33"/>
  <c r="F9150" i="33"/>
  <c r="I9150" i="33" s="1"/>
  <c r="H9149" i="33"/>
  <c r="G9149" i="33"/>
  <c r="F9149" i="33"/>
  <c r="I9149" i="33" s="1"/>
  <c r="H9148" i="33"/>
  <c r="G9148" i="33"/>
  <c r="F9148" i="33"/>
  <c r="I9148" i="33" s="1"/>
  <c r="H9147" i="33"/>
  <c r="G9147" i="33"/>
  <c r="F9147" i="33"/>
  <c r="I9147" i="33" s="1"/>
  <c r="H9146" i="33"/>
  <c r="G9146" i="33"/>
  <c r="F9146" i="33"/>
  <c r="I9146" i="33" s="1"/>
  <c r="H9145" i="33"/>
  <c r="G9145" i="33"/>
  <c r="F9145" i="33"/>
  <c r="I9145" i="33" s="1"/>
  <c r="H9144" i="33"/>
  <c r="G9144" i="33"/>
  <c r="F9144" i="33"/>
  <c r="I9144" i="33" s="1"/>
  <c r="H9143" i="33"/>
  <c r="G9143" i="33"/>
  <c r="F9143" i="33"/>
  <c r="I9143" i="33" s="1"/>
  <c r="H9142" i="33"/>
  <c r="G9142" i="33"/>
  <c r="F9142" i="33"/>
  <c r="I9142" i="33" s="1"/>
  <c r="H9141" i="33"/>
  <c r="G9141" i="33"/>
  <c r="F9141" i="33"/>
  <c r="I9141" i="33" s="1"/>
  <c r="H9140" i="33"/>
  <c r="G9140" i="33"/>
  <c r="F9140" i="33"/>
  <c r="I9140" i="33" s="1"/>
  <c r="H9139" i="33"/>
  <c r="G9139" i="33"/>
  <c r="F9139" i="33"/>
  <c r="I9139" i="33" s="1"/>
  <c r="H9138" i="33"/>
  <c r="G9138" i="33"/>
  <c r="F9138" i="33"/>
  <c r="I9138" i="33" s="1"/>
  <c r="H9137" i="33"/>
  <c r="G9137" i="33"/>
  <c r="F9137" i="33"/>
  <c r="I9137" i="33" s="1"/>
  <c r="H9136" i="33"/>
  <c r="G9136" i="33"/>
  <c r="F9136" i="33"/>
  <c r="I9136" i="33" s="1"/>
  <c r="H9135" i="33"/>
  <c r="G9135" i="33"/>
  <c r="F9135" i="33"/>
  <c r="I9135" i="33" s="1"/>
  <c r="H9134" i="33"/>
  <c r="G9134" i="33"/>
  <c r="F9134" i="33"/>
  <c r="I9134" i="33" s="1"/>
  <c r="H9133" i="33"/>
  <c r="G9133" i="33"/>
  <c r="F9133" i="33"/>
  <c r="I9133" i="33" s="1"/>
  <c r="H9132" i="33"/>
  <c r="G9132" i="33"/>
  <c r="F9132" i="33"/>
  <c r="I9132" i="33" s="1"/>
  <c r="H9131" i="33"/>
  <c r="G9131" i="33"/>
  <c r="F9131" i="33"/>
  <c r="I9131" i="33" s="1"/>
  <c r="H9130" i="33"/>
  <c r="G9130" i="33"/>
  <c r="F9130" i="33"/>
  <c r="I9130" i="33" s="1"/>
  <c r="H9129" i="33"/>
  <c r="G9129" i="33"/>
  <c r="F9129" i="33"/>
  <c r="I9129" i="33" s="1"/>
  <c r="H9128" i="33"/>
  <c r="G9128" i="33"/>
  <c r="F9128" i="33"/>
  <c r="I9128" i="33" s="1"/>
  <c r="H9127" i="33"/>
  <c r="G9127" i="33"/>
  <c r="F9127" i="33"/>
  <c r="I9127" i="33" s="1"/>
  <c r="H9126" i="33"/>
  <c r="G9126" i="33"/>
  <c r="F9126" i="33"/>
  <c r="I9126" i="33" s="1"/>
  <c r="H9125" i="33"/>
  <c r="G9125" i="33"/>
  <c r="F9125" i="33"/>
  <c r="I9125" i="33" s="1"/>
  <c r="H9124" i="33"/>
  <c r="G9124" i="33"/>
  <c r="F9124" i="33"/>
  <c r="I9124" i="33" s="1"/>
  <c r="H9123" i="33"/>
  <c r="G9123" i="33"/>
  <c r="F9123" i="33"/>
  <c r="I9123" i="33" s="1"/>
  <c r="H9122" i="33"/>
  <c r="G9122" i="33"/>
  <c r="F9122" i="33"/>
  <c r="I9122" i="33" s="1"/>
  <c r="H9121" i="33"/>
  <c r="G9121" i="33"/>
  <c r="F9121" i="33"/>
  <c r="I9121" i="33" s="1"/>
  <c r="H9120" i="33"/>
  <c r="G9120" i="33"/>
  <c r="F9120" i="33"/>
  <c r="I9120" i="33" s="1"/>
  <c r="H9119" i="33"/>
  <c r="G9119" i="33"/>
  <c r="F9119" i="33"/>
  <c r="I9119" i="33" s="1"/>
  <c r="H9118" i="33"/>
  <c r="G9118" i="33"/>
  <c r="F9118" i="33"/>
  <c r="I9118" i="33" s="1"/>
  <c r="H9117" i="33"/>
  <c r="G9117" i="33"/>
  <c r="F9117" i="33"/>
  <c r="I9117" i="33" s="1"/>
  <c r="H9116" i="33"/>
  <c r="G9116" i="33"/>
  <c r="F9116" i="33"/>
  <c r="I9116" i="33" s="1"/>
  <c r="H9115" i="33"/>
  <c r="G9115" i="33"/>
  <c r="F9115" i="33"/>
  <c r="I9115" i="33" s="1"/>
  <c r="H9114" i="33"/>
  <c r="G9114" i="33"/>
  <c r="F9114" i="33"/>
  <c r="I9114" i="33" s="1"/>
  <c r="H9113" i="33"/>
  <c r="G9113" i="33"/>
  <c r="F9113" i="33"/>
  <c r="I9113" i="33" s="1"/>
  <c r="H9112" i="33"/>
  <c r="G9112" i="33"/>
  <c r="F9112" i="33"/>
  <c r="I9112" i="33" s="1"/>
  <c r="H9111" i="33"/>
  <c r="G9111" i="33"/>
  <c r="F9111" i="33"/>
  <c r="I9111" i="33" s="1"/>
  <c r="H9110" i="33"/>
  <c r="G9110" i="33"/>
  <c r="F9110" i="33"/>
  <c r="I9110" i="33" s="1"/>
  <c r="H9109" i="33"/>
  <c r="G9109" i="33"/>
  <c r="F9109" i="33"/>
  <c r="I9109" i="33" s="1"/>
  <c r="H9108" i="33"/>
  <c r="G9108" i="33"/>
  <c r="F9108" i="33"/>
  <c r="I9108" i="33" s="1"/>
  <c r="H9107" i="33"/>
  <c r="G9107" i="33"/>
  <c r="F9107" i="33"/>
  <c r="I9107" i="33" s="1"/>
  <c r="H9106" i="33"/>
  <c r="G9106" i="33"/>
  <c r="F9106" i="33"/>
  <c r="I9106" i="33" s="1"/>
  <c r="H9105" i="33"/>
  <c r="G9105" i="33"/>
  <c r="F9105" i="33"/>
  <c r="I9105" i="33" s="1"/>
  <c r="H9104" i="33"/>
  <c r="G9104" i="33"/>
  <c r="F9104" i="33"/>
  <c r="I9104" i="33" s="1"/>
  <c r="H9103" i="33"/>
  <c r="G9103" i="33"/>
  <c r="F9103" i="33"/>
  <c r="I9103" i="33" s="1"/>
  <c r="H9102" i="33"/>
  <c r="G9102" i="33"/>
  <c r="F9102" i="33"/>
  <c r="I9102" i="33" s="1"/>
  <c r="H9101" i="33"/>
  <c r="G9101" i="33"/>
  <c r="F9101" i="33"/>
  <c r="I9101" i="33" s="1"/>
  <c r="H9100" i="33"/>
  <c r="G9100" i="33"/>
  <c r="F9100" i="33"/>
  <c r="I9100" i="33" s="1"/>
  <c r="H9099" i="33"/>
  <c r="G9099" i="33"/>
  <c r="F9099" i="33"/>
  <c r="I9099" i="33" s="1"/>
  <c r="H9098" i="33"/>
  <c r="G9098" i="33"/>
  <c r="F9098" i="33"/>
  <c r="I9098" i="33" s="1"/>
  <c r="H9097" i="33"/>
  <c r="G9097" i="33"/>
  <c r="F9097" i="33"/>
  <c r="I9097" i="33" s="1"/>
  <c r="H9096" i="33"/>
  <c r="G9096" i="33"/>
  <c r="F9096" i="33"/>
  <c r="I9096" i="33" s="1"/>
  <c r="H9095" i="33"/>
  <c r="G9095" i="33"/>
  <c r="F9095" i="33"/>
  <c r="I9095" i="33" s="1"/>
  <c r="H9094" i="33"/>
  <c r="G9094" i="33"/>
  <c r="F9094" i="33"/>
  <c r="I9094" i="33" s="1"/>
  <c r="H9093" i="33"/>
  <c r="G9093" i="33"/>
  <c r="F9093" i="33"/>
  <c r="I9093" i="33" s="1"/>
  <c r="H9092" i="33"/>
  <c r="G9092" i="33"/>
  <c r="F9092" i="33"/>
  <c r="I9092" i="33" s="1"/>
  <c r="H9091" i="33"/>
  <c r="G9091" i="33"/>
  <c r="F9091" i="33"/>
  <c r="I9091" i="33" s="1"/>
  <c r="H9090" i="33"/>
  <c r="G9090" i="33"/>
  <c r="F9090" i="33"/>
  <c r="I9090" i="33" s="1"/>
  <c r="H9089" i="33"/>
  <c r="G9089" i="33"/>
  <c r="F9089" i="33"/>
  <c r="I9089" i="33" s="1"/>
  <c r="H9088" i="33"/>
  <c r="G9088" i="33"/>
  <c r="F9088" i="33"/>
  <c r="I9088" i="33" s="1"/>
  <c r="H9087" i="33"/>
  <c r="G9087" i="33"/>
  <c r="F9087" i="33"/>
  <c r="I9087" i="33" s="1"/>
  <c r="H9086" i="33"/>
  <c r="G9086" i="33"/>
  <c r="F9086" i="33"/>
  <c r="I9086" i="33" s="1"/>
  <c r="H9085" i="33"/>
  <c r="G9085" i="33"/>
  <c r="F9085" i="33"/>
  <c r="I9085" i="33" s="1"/>
  <c r="H9084" i="33"/>
  <c r="G9084" i="33"/>
  <c r="F9084" i="33"/>
  <c r="I9084" i="33" s="1"/>
  <c r="H9083" i="33"/>
  <c r="G9083" i="33"/>
  <c r="F9083" i="33"/>
  <c r="I9083" i="33" s="1"/>
  <c r="H9082" i="33"/>
  <c r="G9082" i="33"/>
  <c r="F9082" i="33"/>
  <c r="I9082" i="33" s="1"/>
  <c r="H9081" i="33"/>
  <c r="G9081" i="33"/>
  <c r="F9081" i="33"/>
  <c r="I9081" i="33" s="1"/>
  <c r="H9080" i="33"/>
  <c r="G9080" i="33"/>
  <c r="F9080" i="33"/>
  <c r="I9080" i="33" s="1"/>
  <c r="H9079" i="33"/>
  <c r="G9079" i="33"/>
  <c r="F9079" i="33"/>
  <c r="I9079" i="33" s="1"/>
  <c r="H9078" i="33"/>
  <c r="G9078" i="33"/>
  <c r="F9078" i="33"/>
  <c r="I9078" i="33" s="1"/>
  <c r="H9077" i="33"/>
  <c r="G9077" i="33"/>
  <c r="F9077" i="33"/>
  <c r="I9077" i="33" s="1"/>
  <c r="H9076" i="33"/>
  <c r="G9076" i="33"/>
  <c r="F9076" i="33"/>
  <c r="I9076" i="33" s="1"/>
  <c r="H9075" i="33"/>
  <c r="G9075" i="33"/>
  <c r="F9075" i="33"/>
  <c r="I9075" i="33" s="1"/>
  <c r="H9074" i="33"/>
  <c r="G9074" i="33"/>
  <c r="F9074" i="33"/>
  <c r="I9074" i="33" s="1"/>
  <c r="H9073" i="33"/>
  <c r="G9073" i="33"/>
  <c r="F9073" i="33"/>
  <c r="I9073" i="33" s="1"/>
  <c r="H9072" i="33"/>
  <c r="G9072" i="33"/>
  <c r="F9072" i="33"/>
  <c r="I9072" i="33" s="1"/>
  <c r="H9071" i="33"/>
  <c r="G9071" i="33"/>
  <c r="F9071" i="33"/>
  <c r="I9071" i="33" s="1"/>
  <c r="H9070" i="33"/>
  <c r="G9070" i="33"/>
  <c r="F9070" i="33"/>
  <c r="I9070" i="33" s="1"/>
  <c r="H9069" i="33"/>
  <c r="G9069" i="33"/>
  <c r="F9069" i="33"/>
  <c r="I9069" i="33" s="1"/>
  <c r="H9068" i="33"/>
  <c r="G9068" i="33"/>
  <c r="F9068" i="33"/>
  <c r="I9068" i="33" s="1"/>
  <c r="H9067" i="33"/>
  <c r="G9067" i="33"/>
  <c r="F9067" i="33"/>
  <c r="I9067" i="33" s="1"/>
  <c r="H9066" i="33"/>
  <c r="G9066" i="33"/>
  <c r="F9066" i="33"/>
  <c r="I9066" i="33" s="1"/>
  <c r="H9065" i="33"/>
  <c r="G9065" i="33"/>
  <c r="F9065" i="33"/>
  <c r="I9065" i="33" s="1"/>
  <c r="H9064" i="33"/>
  <c r="G9064" i="33"/>
  <c r="F9064" i="33"/>
  <c r="I9064" i="33" s="1"/>
  <c r="H9063" i="33"/>
  <c r="G9063" i="33"/>
  <c r="F9063" i="33"/>
  <c r="I9063" i="33" s="1"/>
  <c r="H9062" i="33"/>
  <c r="G9062" i="33"/>
  <c r="F9062" i="33"/>
  <c r="I9062" i="33" s="1"/>
  <c r="H9061" i="33"/>
  <c r="G9061" i="33"/>
  <c r="F9061" i="33"/>
  <c r="I9061" i="33" s="1"/>
  <c r="H9060" i="33"/>
  <c r="G9060" i="33"/>
  <c r="F9060" i="33"/>
  <c r="I9060" i="33" s="1"/>
  <c r="H9059" i="33"/>
  <c r="G9059" i="33"/>
  <c r="F9059" i="33"/>
  <c r="I9059" i="33" s="1"/>
  <c r="H9058" i="33"/>
  <c r="G9058" i="33"/>
  <c r="F9058" i="33"/>
  <c r="I9058" i="33" s="1"/>
  <c r="H9057" i="33"/>
  <c r="G9057" i="33"/>
  <c r="F9057" i="33"/>
  <c r="I9057" i="33" s="1"/>
  <c r="H9056" i="33"/>
  <c r="G9056" i="33"/>
  <c r="F9056" i="33"/>
  <c r="I9056" i="33" s="1"/>
  <c r="H9055" i="33"/>
  <c r="G9055" i="33"/>
  <c r="F9055" i="33"/>
  <c r="I9055" i="33" s="1"/>
  <c r="H9054" i="33"/>
  <c r="G9054" i="33"/>
  <c r="F9054" i="33"/>
  <c r="I9054" i="33" s="1"/>
  <c r="H9053" i="33"/>
  <c r="G9053" i="33"/>
  <c r="F9053" i="33"/>
  <c r="I9053" i="33" s="1"/>
  <c r="H9052" i="33"/>
  <c r="G9052" i="33"/>
  <c r="F9052" i="33"/>
  <c r="I9052" i="33" s="1"/>
  <c r="H9051" i="33"/>
  <c r="G9051" i="33"/>
  <c r="F9051" i="33"/>
  <c r="I9051" i="33" s="1"/>
  <c r="H9050" i="33"/>
  <c r="G9050" i="33"/>
  <c r="F9050" i="33"/>
  <c r="I9050" i="33" s="1"/>
  <c r="H9049" i="33"/>
  <c r="G9049" i="33"/>
  <c r="F9049" i="33"/>
  <c r="I9049" i="33" s="1"/>
  <c r="H9048" i="33"/>
  <c r="G9048" i="33"/>
  <c r="F9048" i="33"/>
  <c r="I9048" i="33" s="1"/>
  <c r="H9047" i="33"/>
  <c r="G9047" i="33"/>
  <c r="F9047" i="33"/>
  <c r="I9047" i="33" s="1"/>
  <c r="H9046" i="33"/>
  <c r="G9046" i="33"/>
  <c r="F9046" i="33"/>
  <c r="I9046" i="33" s="1"/>
  <c r="H9045" i="33"/>
  <c r="G9045" i="33"/>
  <c r="F9045" i="33"/>
  <c r="I9045" i="33" s="1"/>
  <c r="H9044" i="33"/>
  <c r="G9044" i="33"/>
  <c r="F9044" i="33"/>
  <c r="I9044" i="33" s="1"/>
  <c r="H9043" i="33"/>
  <c r="G9043" i="33"/>
  <c r="F9043" i="33"/>
  <c r="I9043" i="33" s="1"/>
  <c r="H9042" i="33"/>
  <c r="G9042" i="33"/>
  <c r="F9042" i="33"/>
  <c r="I9042" i="33" s="1"/>
  <c r="H9041" i="33"/>
  <c r="G9041" i="33"/>
  <c r="F9041" i="33"/>
  <c r="I9041" i="33" s="1"/>
  <c r="H9040" i="33"/>
  <c r="G9040" i="33"/>
  <c r="F9040" i="33"/>
  <c r="I9040" i="33" s="1"/>
  <c r="H9039" i="33"/>
  <c r="G9039" i="33"/>
  <c r="F9039" i="33"/>
  <c r="I9039" i="33" s="1"/>
  <c r="H9038" i="33"/>
  <c r="G9038" i="33"/>
  <c r="F9038" i="33"/>
  <c r="I9038" i="33" s="1"/>
  <c r="H9037" i="33"/>
  <c r="G9037" i="33"/>
  <c r="F9037" i="33"/>
  <c r="I9037" i="33" s="1"/>
  <c r="H9036" i="33"/>
  <c r="G9036" i="33"/>
  <c r="F9036" i="33"/>
  <c r="I9036" i="33" s="1"/>
  <c r="H9035" i="33"/>
  <c r="G9035" i="33"/>
  <c r="F9035" i="33"/>
  <c r="I9035" i="33" s="1"/>
  <c r="H9034" i="33"/>
  <c r="G9034" i="33"/>
  <c r="F9034" i="33"/>
  <c r="I9034" i="33" s="1"/>
  <c r="H9033" i="33"/>
  <c r="G9033" i="33"/>
  <c r="F9033" i="33"/>
  <c r="I9033" i="33" s="1"/>
  <c r="H9032" i="33"/>
  <c r="G9032" i="33"/>
  <c r="F9032" i="33"/>
  <c r="I9032" i="33" s="1"/>
  <c r="H9031" i="33"/>
  <c r="G9031" i="33"/>
  <c r="F9031" i="33"/>
  <c r="I9031" i="33" s="1"/>
  <c r="H9030" i="33"/>
  <c r="G9030" i="33"/>
  <c r="F9030" i="33"/>
  <c r="I9030" i="33" s="1"/>
  <c r="H9029" i="33"/>
  <c r="G9029" i="33"/>
  <c r="F9029" i="33"/>
  <c r="I9029" i="33" s="1"/>
  <c r="H9028" i="33"/>
  <c r="G9028" i="33"/>
  <c r="F9028" i="33"/>
  <c r="I9028" i="33" s="1"/>
  <c r="H9027" i="33"/>
  <c r="G9027" i="33"/>
  <c r="F9027" i="33"/>
  <c r="I9027" i="33" s="1"/>
  <c r="H9026" i="33"/>
  <c r="G9026" i="33"/>
  <c r="F9026" i="33"/>
  <c r="I9026" i="33" s="1"/>
  <c r="H9025" i="33"/>
  <c r="G9025" i="33"/>
  <c r="F9025" i="33"/>
  <c r="I9025" i="33" s="1"/>
  <c r="H9024" i="33"/>
  <c r="G9024" i="33"/>
  <c r="F9024" i="33"/>
  <c r="I9024" i="33" s="1"/>
  <c r="H9023" i="33"/>
  <c r="G9023" i="33"/>
  <c r="F9023" i="33"/>
  <c r="I9023" i="33" s="1"/>
  <c r="H9022" i="33"/>
  <c r="G9022" i="33"/>
  <c r="F9022" i="33"/>
  <c r="I9022" i="33" s="1"/>
  <c r="H9021" i="33"/>
  <c r="G9021" i="33"/>
  <c r="F9021" i="33"/>
  <c r="I9021" i="33" s="1"/>
  <c r="H9020" i="33"/>
  <c r="G9020" i="33"/>
  <c r="F9020" i="33"/>
  <c r="I9020" i="33" s="1"/>
  <c r="H9019" i="33"/>
  <c r="G9019" i="33"/>
  <c r="F9019" i="33"/>
  <c r="I9019" i="33" s="1"/>
  <c r="H9018" i="33"/>
  <c r="G9018" i="33"/>
  <c r="F9018" i="33"/>
  <c r="I9018" i="33" s="1"/>
  <c r="H9017" i="33"/>
  <c r="G9017" i="33"/>
  <c r="F9017" i="33"/>
  <c r="I9017" i="33" s="1"/>
  <c r="H9016" i="33"/>
  <c r="G9016" i="33"/>
  <c r="F9016" i="33"/>
  <c r="I9016" i="33" s="1"/>
  <c r="H9015" i="33"/>
  <c r="G9015" i="33"/>
  <c r="F9015" i="33"/>
  <c r="I9015" i="33" s="1"/>
  <c r="H9014" i="33"/>
  <c r="G9014" i="33"/>
  <c r="F9014" i="33"/>
  <c r="I9014" i="33" s="1"/>
  <c r="H9013" i="33"/>
  <c r="G9013" i="33"/>
  <c r="F9013" i="33"/>
  <c r="I9013" i="33" s="1"/>
  <c r="H9012" i="33"/>
  <c r="G9012" i="33"/>
  <c r="F9012" i="33"/>
  <c r="I9012" i="33" s="1"/>
  <c r="H9011" i="33"/>
  <c r="G9011" i="33"/>
  <c r="F9011" i="33"/>
  <c r="I9011" i="33" s="1"/>
  <c r="H9010" i="33"/>
  <c r="G9010" i="33"/>
  <c r="F9010" i="33"/>
  <c r="I9010" i="33" s="1"/>
  <c r="H9009" i="33"/>
  <c r="G9009" i="33"/>
  <c r="F9009" i="33"/>
  <c r="I9009" i="33" s="1"/>
  <c r="H9008" i="33"/>
  <c r="G9008" i="33"/>
  <c r="F9008" i="33"/>
  <c r="I9008" i="33" s="1"/>
  <c r="H9007" i="33"/>
  <c r="G9007" i="33"/>
  <c r="F9007" i="33"/>
  <c r="I9007" i="33" s="1"/>
  <c r="H9006" i="33"/>
  <c r="G9006" i="33"/>
  <c r="F9006" i="33"/>
  <c r="I9006" i="33" s="1"/>
  <c r="H9005" i="33"/>
  <c r="G9005" i="33"/>
  <c r="F9005" i="33"/>
  <c r="I9005" i="33" s="1"/>
  <c r="H9004" i="33"/>
  <c r="G9004" i="33"/>
  <c r="F9004" i="33"/>
  <c r="I9004" i="33" s="1"/>
  <c r="H9003" i="33"/>
  <c r="G9003" i="33"/>
  <c r="F9003" i="33"/>
  <c r="I9003" i="33" s="1"/>
  <c r="H9002" i="33"/>
  <c r="G9002" i="33"/>
  <c r="F9002" i="33"/>
  <c r="I9002" i="33" s="1"/>
  <c r="H9001" i="33"/>
  <c r="G9001" i="33"/>
  <c r="F9001" i="33"/>
  <c r="I9001" i="33" s="1"/>
  <c r="H9000" i="33"/>
  <c r="G9000" i="33"/>
  <c r="F9000" i="33"/>
  <c r="I9000" i="33" s="1"/>
  <c r="H8999" i="33"/>
  <c r="G8999" i="33"/>
  <c r="F8999" i="33"/>
  <c r="I8999" i="33" s="1"/>
  <c r="H8998" i="33"/>
  <c r="G8998" i="33"/>
  <c r="F8998" i="33"/>
  <c r="I8998" i="33" s="1"/>
  <c r="H8997" i="33"/>
  <c r="G8997" i="33"/>
  <c r="F8997" i="33"/>
  <c r="I8997" i="33" s="1"/>
  <c r="H8996" i="33"/>
  <c r="G8996" i="33"/>
  <c r="F8996" i="33"/>
  <c r="I8996" i="33" s="1"/>
  <c r="H8995" i="33"/>
  <c r="G8995" i="33"/>
  <c r="F8995" i="33"/>
  <c r="I8995" i="33" s="1"/>
  <c r="H8994" i="33"/>
  <c r="G8994" i="33"/>
  <c r="F8994" i="33"/>
  <c r="I8994" i="33" s="1"/>
  <c r="H8993" i="33"/>
  <c r="G8993" i="33"/>
  <c r="F8993" i="33"/>
  <c r="I8993" i="33" s="1"/>
  <c r="H8992" i="33"/>
  <c r="G8992" i="33"/>
  <c r="F8992" i="33"/>
  <c r="I8992" i="33" s="1"/>
  <c r="H8991" i="33"/>
  <c r="G8991" i="33"/>
  <c r="F8991" i="33"/>
  <c r="I8991" i="33" s="1"/>
  <c r="H8990" i="33"/>
  <c r="G8990" i="33"/>
  <c r="F8990" i="33"/>
  <c r="I8990" i="33" s="1"/>
  <c r="H8989" i="33"/>
  <c r="G8989" i="33"/>
  <c r="F8989" i="33"/>
  <c r="I8989" i="33" s="1"/>
  <c r="H8988" i="33"/>
  <c r="G8988" i="33"/>
  <c r="F8988" i="33"/>
  <c r="I8988" i="33" s="1"/>
  <c r="H8987" i="33"/>
  <c r="G8987" i="33"/>
  <c r="F8987" i="33"/>
  <c r="I8987" i="33" s="1"/>
  <c r="H8986" i="33"/>
  <c r="G8986" i="33"/>
  <c r="F8986" i="33"/>
  <c r="I8986" i="33" s="1"/>
  <c r="H8985" i="33"/>
  <c r="G8985" i="33"/>
  <c r="F8985" i="33"/>
  <c r="I8985" i="33" s="1"/>
  <c r="H8984" i="33"/>
  <c r="G8984" i="33"/>
  <c r="F8984" i="33"/>
  <c r="I8984" i="33" s="1"/>
  <c r="H8983" i="33"/>
  <c r="G8983" i="33"/>
  <c r="F8983" i="33"/>
  <c r="I8983" i="33" s="1"/>
  <c r="H8982" i="33"/>
  <c r="G8982" i="33"/>
  <c r="F8982" i="33"/>
  <c r="I8982" i="33" s="1"/>
  <c r="H8981" i="33"/>
  <c r="G8981" i="33"/>
  <c r="F8981" i="33"/>
  <c r="I8981" i="33" s="1"/>
  <c r="H8980" i="33"/>
  <c r="G8980" i="33"/>
  <c r="F8980" i="33"/>
  <c r="I8980" i="33" s="1"/>
  <c r="H8979" i="33"/>
  <c r="G8979" i="33"/>
  <c r="F8979" i="33"/>
  <c r="I8979" i="33" s="1"/>
  <c r="H8978" i="33"/>
  <c r="G8978" i="33"/>
  <c r="F8978" i="33"/>
  <c r="I8978" i="33" s="1"/>
  <c r="H8977" i="33"/>
  <c r="G8977" i="33"/>
  <c r="F8977" i="33"/>
  <c r="I8977" i="33" s="1"/>
  <c r="H8976" i="33"/>
  <c r="G8976" i="33"/>
  <c r="F8976" i="33"/>
  <c r="I8976" i="33" s="1"/>
  <c r="H8975" i="33"/>
  <c r="G8975" i="33"/>
  <c r="F8975" i="33"/>
  <c r="I8975" i="33" s="1"/>
  <c r="H8974" i="33"/>
  <c r="G8974" i="33"/>
  <c r="F8974" i="33"/>
  <c r="I8974" i="33" s="1"/>
  <c r="H8973" i="33"/>
  <c r="G8973" i="33"/>
  <c r="F8973" i="33"/>
  <c r="I8973" i="33" s="1"/>
  <c r="H8972" i="33"/>
  <c r="G8972" i="33"/>
  <c r="F8972" i="33"/>
  <c r="I8972" i="33" s="1"/>
  <c r="H8971" i="33"/>
  <c r="G8971" i="33"/>
  <c r="F8971" i="33"/>
  <c r="I8971" i="33" s="1"/>
  <c r="H8970" i="33"/>
  <c r="G8970" i="33"/>
  <c r="F8970" i="33"/>
  <c r="I8970" i="33" s="1"/>
  <c r="H8969" i="33"/>
  <c r="G8969" i="33"/>
  <c r="F8969" i="33"/>
  <c r="I8969" i="33" s="1"/>
  <c r="H8968" i="33"/>
  <c r="G8968" i="33"/>
  <c r="F8968" i="33"/>
  <c r="I8968" i="33" s="1"/>
  <c r="H8967" i="33"/>
  <c r="G8967" i="33"/>
  <c r="F8967" i="33"/>
  <c r="I8967" i="33" s="1"/>
  <c r="H8966" i="33"/>
  <c r="G8966" i="33"/>
  <c r="F8966" i="33"/>
  <c r="I8966" i="33" s="1"/>
  <c r="H8965" i="33"/>
  <c r="G8965" i="33"/>
  <c r="F8965" i="33"/>
  <c r="I8965" i="33" s="1"/>
  <c r="H8964" i="33"/>
  <c r="G8964" i="33"/>
  <c r="F8964" i="33"/>
  <c r="I8964" i="33" s="1"/>
  <c r="H8963" i="33"/>
  <c r="G8963" i="33"/>
  <c r="F8963" i="33"/>
  <c r="I8963" i="33" s="1"/>
  <c r="H8962" i="33"/>
  <c r="G8962" i="33"/>
  <c r="F8962" i="33"/>
  <c r="I8962" i="33" s="1"/>
  <c r="H8961" i="33"/>
  <c r="G8961" i="33"/>
  <c r="F8961" i="33"/>
  <c r="I8961" i="33" s="1"/>
  <c r="H8960" i="33"/>
  <c r="G8960" i="33"/>
  <c r="F8960" i="33"/>
  <c r="I8960" i="33" s="1"/>
  <c r="H8959" i="33"/>
  <c r="G8959" i="33"/>
  <c r="F8959" i="33"/>
  <c r="I8959" i="33" s="1"/>
  <c r="H8958" i="33"/>
  <c r="G8958" i="33"/>
  <c r="F8958" i="33"/>
  <c r="I8958" i="33" s="1"/>
  <c r="H8957" i="33"/>
  <c r="G8957" i="33"/>
  <c r="F8957" i="33"/>
  <c r="I8957" i="33" s="1"/>
  <c r="H8956" i="33"/>
  <c r="G8956" i="33"/>
  <c r="F8956" i="33"/>
  <c r="I8956" i="33" s="1"/>
  <c r="H8955" i="33"/>
  <c r="G8955" i="33"/>
  <c r="F8955" i="33"/>
  <c r="I8955" i="33" s="1"/>
  <c r="H8954" i="33"/>
  <c r="G8954" i="33"/>
  <c r="F8954" i="33"/>
  <c r="I8954" i="33" s="1"/>
  <c r="H8953" i="33"/>
  <c r="G8953" i="33"/>
  <c r="F8953" i="33"/>
  <c r="I8953" i="33" s="1"/>
  <c r="H8952" i="33"/>
  <c r="G8952" i="33"/>
  <c r="F8952" i="33"/>
  <c r="I8952" i="33" s="1"/>
  <c r="H8951" i="33"/>
  <c r="G8951" i="33"/>
  <c r="F8951" i="33"/>
  <c r="I8951" i="33" s="1"/>
  <c r="H8950" i="33"/>
  <c r="G8950" i="33"/>
  <c r="F8950" i="33"/>
  <c r="I8950" i="33" s="1"/>
  <c r="H8949" i="33"/>
  <c r="G8949" i="33"/>
  <c r="F8949" i="33"/>
  <c r="I8949" i="33" s="1"/>
  <c r="H8948" i="33"/>
  <c r="G8948" i="33"/>
  <c r="F8948" i="33"/>
  <c r="I8948" i="33" s="1"/>
  <c r="H8947" i="33"/>
  <c r="G8947" i="33"/>
  <c r="F8947" i="33"/>
  <c r="I8947" i="33" s="1"/>
  <c r="H8946" i="33"/>
  <c r="G8946" i="33"/>
  <c r="F8946" i="33"/>
  <c r="I8946" i="33" s="1"/>
  <c r="H8945" i="33"/>
  <c r="G8945" i="33"/>
  <c r="F8945" i="33"/>
  <c r="I8945" i="33" s="1"/>
  <c r="H8944" i="33"/>
  <c r="G8944" i="33"/>
  <c r="F8944" i="33"/>
  <c r="I8944" i="33" s="1"/>
  <c r="H8943" i="33"/>
  <c r="G8943" i="33"/>
  <c r="F8943" i="33"/>
  <c r="I8943" i="33" s="1"/>
  <c r="H8942" i="33"/>
  <c r="G8942" i="33"/>
  <c r="F8942" i="33"/>
  <c r="I8942" i="33" s="1"/>
  <c r="H8941" i="33"/>
  <c r="G8941" i="33"/>
  <c r="F8941" i="33"/>
  <c r="I8941" i="33" s="1"/>
  <c r="H8940" i="33"/>
  <c r="G8940" i="33"/>
  <c r="F8940" i="33"/>
  <c r="I8940" i="33" s="1"/>
  <c r="H8939" i="33"/>
  <c r="G8939" i="33"/>
  <c r="F8939" i="33"/>
  <c r="I8939" i="33" s="1"/>
  <c r="H8938" i="33"/>
  <c r="G8938" i="33"/>
  <c r="F8938" i="33"/>
  <c r="I8938" i="33" s="1"/>
  <c r="H8937" i="33"/>
  <c r="G8937" i="33"/>
  <c r="F8937" i="33"/>
  <c r="I8937" i="33" s="1"/>
  <c r="H8936" i="33"/>
  <c r="G8936" i="33"/>
  <c r="F8936" i="33"/>
  <c r="I8936" i="33" s="1"/>
  <c r="H8935" i="33"/>
  <c r="G8935" i="33"/>
  <c r="F8935" i="33"/>
  <c r="I8935" i="33" s="1"/>
  <c r="H8934" i="33"/>
  <c r="G8934" i="33"/>
  <c r="F8934" i="33"/>
  <c r="I8934" i="33" s="1"/>
  <c r="H8933" i="33"/>
  <c r="G8933" i="33"/>
  <c r="F8933" i="33"/>
  <c r="I8933" i="33" s="1"/>
  <c r="H8932" i="33"/>
  <c r="G8932" i="33"/>
  <c r="F8932" i="33"/>
  <c r="I8932" i="33" s="1"/>
  <c r="H8931" i="33"/>
  <c r="G8931" i="33"/>
  <c r="F8931" i="33"/>
  <c r="I8931" i="33" s="1"/>
  <c r="H8930" i="33"/>
  <c r="G8930" i="33"/>
  <c r="F8930" i="33"/>
  <c r="I8930" i="33" s="1"/>
  <c r="H8929" i="33"/>
  <c r="G8929" i="33"/>
  <c r="F8929" i="33"/>
  <c r="I8929" i="33" s="1"/>
  <c r="H8928" i="33"/>
  <c r="G8928" i="33"/>
  <c r="F8928" i="33"/>
  <c r="I8928" i="33" s="1"/>
  <c r="H8927" i="33"/>
  <c r="G8927" i="33"/>
  <c r="F8927" i="33"/>
  <c r="I8927" i="33" s="1"/>
  <c r="H8926" i="33"/>
  <c r="G8926" i="33"/>
  <c r="F8926" i="33"/>
  <c r="I8926" i="33" s="1"/>
  <c r="H8925" i="33"/>
  <c r="G8925" i="33"/>
  <c r="F8925" i="33"/>
  <c r="I8925" i="33" s="1"/>
  <c r="H8924" i="33"/>
  <c r="G8924" i="33"/>
  <c r="F8924" i="33"/>
  <c r="I8924" i="33" s="1"/>
  <c r="H8923" i="33"/>
  <c r="G8923" i="33"/>
  <c r="F8923" i="33"/>
  <c r="I8923" i="33" s="1"/>
  <c r="H8922" i="33"/>
  <c r="G8922" i="33"/>
  <c r="F8922" i="33"/>
  <c r="I8922" i="33" s="1"/>
  <c r="H8921" i="33"/>
  <c r="G8921" i="33"/>
  <c r="F8921" i="33"/>
  <c r="I8921" i="33" s="1"/>
  <c r="H8920" i="33"/>
  <c r="G8920" i="33"/>
  <c r="F8920" i="33"/>
  <c r="I8920" i="33" s="1"/>
  <c r="H8919" i="33"/>
  <c r="G8919" i="33"/>
  <c r="F8919" i="33"/>
  <c r="I8919" i="33" s="1"/>
  <c r="H8918" i="33"/>
  <c r="G8918" i="33"/>
  <c r="F8918" i="33"/>
  <c r="I8918" i="33" s="1"/>
  <c r="H8917" i="33"/>
  <c r="G8917" i="33"/>
  <c r="F8917" i="33"/>
  <c r="I8917" i="33" s="1"/>
  <c r="H8916" i="33"/>
  <c r="G8916" i="33"/>
  <c r="F8916" i="33"/>
  <c r="I8916" i="33" s="1"/>
  <c r="H8915" i="33"/>
  <c r="G8915" i="33"/>
  <c r="F8915" i="33"/>
  <c r="I8915" i="33" s="1"/>
  <c r="H8914" i="33"/>
  <c r="G8914" i="33"/>
  <c r="F8914" i="33"/>
  <c r="I8914" i="33" s="1"/>
  <c r="H8913" i="33"/>
  <c r="G8913" i="33"/>
  <c r="F8913" i="33"/>
  <c r="I8913" i="33" s="1"/>
  <c r="H8912" i="33"/>
  <c r="G8912" i="33"/>
  <c r="F8912" i="33"/>
  <c r="I8912" i="33" s="1"/>
  <c r="H8911" i="33"/>
  <c r="G8911" i="33"/>
  <c r="F8911" i="33"/>
  <c r="I8911" i="33" s="1"/>
  <c r="H8910" i="33"/>
  <c r="G8910" i="33"/>
  <c r="F8910" i="33"/>
  <c r="I8910" i="33" s="1"/>
  <c r="H8909" i="33"/>
  <c r="G8909" i="33"/>
  <c r="F8909" i="33"/>
  <c r="I8909" i="33" s="1"/>
  <c r="H8908" i="33"/>
  <c r="G8908" i="33"/>
  <c r="F8908" i="33"/>
  <c r="I8908" i="33" s="1"/>
  <c r="H8907" i="33"/>
  <c r="G8907" i="33"/>
  <c r="F8907" i="33"/>
  <c r="I8907" i="33" s="1"/>
  <c r="H8906" i="33"/>
  <c r="G8906" i="33"/>
  <c r="F8906" i="33"/>
  <c r="I8906" i="33" s="1"/>
  <c r="H8905" i="33"/>
  <c r="G8905" i="33"/>
  <c r="F8905" i="33"/>
  <c r="I8905" i="33" s="1"/>
  <c r="H8904" i="33"/>
  <c r="G8904" i="33"/>
  <c r="F8904" i="33"/>
  <c r="I8904" i="33" s="1"/>
  <c r="H8903" i="33"/>
  <c r="G8903" i="33"/>
  <c r="F8903" i="33"/>
  <c r="I8903" i="33" s="1"/>
  <c r="H8902" i="33"/>
  <c r="G8902" i="33"/>
  <c r="F8902" i="33"/>
  <c r="I8902" i="33" s="1"/>
  <c r="H8901" i="33"/>
  <c r="G8901" i="33"/>
  <c r="F8901" i="33"/>
  <c r="I8901" i="33" s="1"/>
  <c r="H8900" i="33"/>
  <c r="G8900" i="33"/>
  <c r="F8900" i="33"/>
  <c r="I8900" i="33" s="1"/>
  <c r="H8899" i="33"/>
  <c r="G8899" i="33"/>
  <c r="F8899" i="33"/>
  <c r="I8899" i="33" s="1"/>
  <c r="H8898" i="33"/>
  <c r="G8898" i="33"/>
  <c r="F8898" i="33"/>
  <c r="I8898" i="33" s="1"/>
  <c r="H8897" i="33"/>
  <c r="G8897" i="33"/>
  <c r="F8897" i="33"/>
  <c r="I8897" i="33" s="1"/>
  <c r="H8896" i="33"/>
  <c r="G8896" i="33"/>
  <c r="F8896" i="33"/>
  <c r="I8896" i="33" s="1"/>
  <c r="H8895" i="33"/>
  <c r="G8895" i="33"/>
  <c r="F8895" i="33"/>
  <c r="I8895" i="33" s="1"/>
  <c r="H8894" i="33"/>
  <c r="G8894" i="33"/>
  <c r="F8894" i="33"/>
  <c r="I8894" i="33" s="1"/>
  <c r="H8893" i="33"/>
  <c r="G8893" i="33"/>
  <c r="F8893" i="33"/>
  <c r="I8893" i="33" s="1"/>
  <c r="H8892" i="33"/>
  <c r="G8892" i="33"/>
  <c r="F8892" i="33"/>
  <c r="I8892" i="33" s="1"/>
  <c r="H8891" i="33"/>
  <c r="G8891" i="33"/>
  <c r="F8891" i="33"/>
  <c r="I8891" i="33" s="1"/>
  <c r="H8890" i="33"/>
  <c r="G8890" i="33"/>
  <c r="F8890" i="33"/>
  <c r="I8890" i="33" s="1"/>
  <c r="H8889" i="33"/>
  <c r="G8889" i="33"/>
  <c r="F8889" i="33"/>
  <c r="I8889" i="33" s="1"/>
  <c r="H8888" i="33"/>
  <c r="G8888" i="33"/>
  <c r="F8888" i="33"/>
  <c r="I8888" i="33" s="1"/>
  <c r="H8887" i="33"/>
  <c r="G8887" i="33"/>
  <c r="F8887" i="33"/>
  <c r="I8887" i="33" s="1"/>
  <c r="H8886" i="33"/>
  <c r="G8886" i="33"/>
  <c r="F8886" i="33"/>
  <c r="I8886" i="33" s="1"/>
  <c r="H8885" i="33"/>
  <c r="G8885" i="33"/>
  <c r="F8885" i="33"/>
  <c r="I8885" i="33" s="1"/>
  <c r="H8884" i="33"/>
  <c r="G8884" i="33"/>
  <c r="F8884" i="33"/>
  <c r="I8884" i="33" s="1"/>
  <c r="H8883" i="33"/>
  <c r="G8883" i="33"/>
  <c r="F8883" i="33"/>
  <c r="I8883" i="33" s="1"/>
  <c r="H8882" i="33"/>
  <c r="G8882" i="33"/>
  <c r="F8882" i="33"/>
  <c r="I8882" i="33" s="1"/>
  <c r="H8881" i="33"/>
  <c r="G8881" i="33"/>
  <c r="F8881" i="33"/>
  <c r="I8881" i="33" s="1"/>
  <c r="H8880" i="33"/>
  <c r="G8880" i="33"/>
  <c r="F8880" i="33"/>
  <c r="I8880" i="33" s="1"/>
  <c r="H8879" i="33"/>
  <c r="G8879" i="33"/>
  <c r="F8879" i="33"/>
  <c r="I8879" i="33" s="1"/>
  <c r="H8878" i="33"/>
  <c r="G8878" i="33"/>
  <c r="F8878" i="33"/>
  <c r="I8878" i="33" s="1"/>
  <c r="H8877" i="33"/>
  <c r="G8877" i="33"/>
  <c r="F8877" i="33"/>
  <c r="I8877" i="33" s="1"/>
  <c r="H8876" i="33"/>
  <c r="G8876" i="33"/>
  <c r="F8876" i="33"/>
  <c r="I8876" i="33" s="1"/>
  <c r="H8875" i="33"/>
  <c r="G8875" i="33"/>
  <c r="F8875" i="33"/>
  <c r="I8875" i="33" s="1"/>
  <c r="H8874" i="33"/>
  <c r="G8874" i="33"/>
  <c r="F8874" i="33"/>
  <c r="I8874" i="33" s="1"/>
  <c r="H8873" i="33"/>
  <c r="G8873" i="33"/>
  <c r="F8873" i="33"/>
  <c r="I8873" i="33" s="1"/>
  <c r="H8872" i="33"/>
  <c r="G8872" i="33"/>
  <c r="F8872" i="33"/>
  <c r="I8872" i="33" s="1"/>
  <c r="H8871" i="33"/>
  <c r="G8871" i="33"/>
  <c r="F8871" i="33"/>
  <c r="I8871" i="33" s="1"/>
  <c r="H8870" i="33"/>
  <c r="G8870" i="33"/>
  <c r="F8870" i="33"/>
  <c r="I8870" i="33" s="1"/>
  <c r="H8869" i="33"/>
  <c r="G8869" i="33"/>
  <c r="F8869" i="33"/>
  <c r="I8869" i="33" s="1"/>
  <c r="H8868" i="33"/>
  <c r="G8868" i="33"/>
  <c r="F8868" i="33"/>
  <c r="I8868" i="33" s="1"/>
  <c r="H8867" i="33"/>
  <c r="G8867" i="33"/>
  <c r="F8867" i="33"/>
  <c r="I8867" i="33" s="1"/>
  <c r="H8866" i="33"/>
  <c r="G8866" i="33"/>
  <c r="F8866" i="33"/>
  <c r="I8866" i="33" s="1"/>
  <c r="H8865" i="33"/>
  <c r="G8865" i="33"/>
  <c r="F8865" i="33"/>
  <c r="I8865" i="33" s="1"/>
  <c r="H8864" i="33"/>
  <c r="G8864" i="33"/>
  <c r="F8864" i="33"/>
  <c r="I8864" i="33" s="1"/>
  <c r="H8863" i="33"/>
  <c r="G8863" i="33"/>
  <c r="F8863" i="33"/>
  <c r="I8863" i="33" s="1"/>
  <c r="H8862" i="33"/>
  <c r="G8862" i="33"/>
  <c r="F8862" i="33"/>
  <c r="I8862" i="33" s="1"/>
  <c r="H8861" i="33"/>
  <c r="G8861" i="33"/>
  <c r="F8861" i="33"/>
  <c r="I8861" i="33" s="1"/>
  <c r="H8860" i="33"/>
  <c r="G8860" i="33"/>
  <c r="F8860" i="33"/>
  <c r="I8860" i="33" s="1"/>
  <c r="H8859" i="33"/>
  <c r="G8859" i="33"/>
  <c r="F8859" i="33"/>
  <c r="I8859" i="33" s="1"/>
  <c r="H8858" i="33"/>
  <c r="G8858" i="33"/>
  <c r="F8858" i="33"/>
  <c r="I8858" i="33" s="1"/>
  <c r="H8857" i="33"/>
  <c r="G8857" i="33"/>
  <c r="F8857" i="33"/>
  <c r="I8857" i="33" s="1"/>
  <c r="H8856" i="33"/>
  <c r="G8856" i="33"/>
  <c r="F8856" i="33"/>
  <c r="I8856" i="33" s="1"/>
  <c r="H8855" i="33"/>
  <c r="G8855" i="33"/>
  <c r="F8855" i="33"/>
  <c r="I8855" i="33" s="1"/>
  <c r="H8854" i="33"/>
  <c r="G8854" i="33"/>
  <c r="F8854" i="33"/>
  <c r="I8854" i="33" s="1"/>
  <c r="H8853" i="33"/>
  <c r="G8853" i="33"/>
  <c r="F8853" i="33"/>
  <c r="I8853" i="33" s="1"/>
  <c r="H8852" i="33"/>
  <c r="G8852" i="33"/>
  <c r="F8852" i="33"/>
  <c r="I8852" i="33" s="1"/>
  <c r="H8851" i="33"/>
  <c r="G8851" i="33"/>
  <c r="F8851" i="33"/>
  <c r="I8851" i="33" s="1"/>
  <c r="H8850" i="33"/>
  <c r="G8850" i="33"/>
  <c r="F8850" i="33"/>
  <c r="I8850" i="33" s="1"/>
  <c r="H8849" i="33"/>
  <c r="G8849" i="33"/>
  <c r="F8849" i="33"/>
  <c r="I8849" i="33" s="1"/>
  <c r="H8848" i="33"/>
  <c r="G8848" i="33"/>
  <c r="F8848" i="33"/>
  <c r="I8848" i="33" s="1"/>
  <c r="H8847" i="33"/>
  <c r="G8847" i="33"/>
  <c r="F8847" i="33"/>
  <c r="I8847" i="33" s="1"/>
  <c r="H8846" i="33"/>
  <c r="G8846" i="33"/>
  <c r="F8846" i="33"/>
  <c r="I8846" i="33" s="1"/>
  <c r="H8845" i="33"/>
  <c r="G8845" i="33"/>
  <c r="F8845" i="33"/>
  <c r="I8845" i="33" s="1"/>
  <c r="H8844" i="33"/>
  <c r="G8844" i="33"/>
  <c r="F8844" i="33"/>
  <c r="I8844" i="33" s="1"/>
  <c r="H8843" i="33"/>
  <c r="G8843" i="33"/>
  <c r="F8843" i="33"/>
  <c r="I8843" i="33" s="1"/>
  <c r="H8842" i="33"/>
  <c r="G8842" i="33"/>
  <c r="F8842" i="33"/>
  <c r="I8842" i="33" s="1"/>
  <c r="H8841" i="33"/>
  <c r="G8841" i="33"/>
  <c r="F8841" i="33"/>
  <c r="I8841" i="33" s="1"/>
  <c r="H8840" i="33"/>
  <c r="G8840" i="33"/>
  <c r="F8840" i="33"/>
  <c r="I8840" i="33" s="1"/>
  <c r="H8839" i="33"/>
  <c r="G8839" i="33"/>
  <c r="F8839" i="33"/>
  <c r="I8839" i="33" s="1"/>
  <c r="H8838" i="33"/>
  <c r="G8838" i="33"/>
  <c r="F8838" i="33"/>
  <c r="I8838" i="33" s="1"/>
  <c r="H8837" i="33"/>
  <c r="G8837" i="33"/>
  <c r="F8837" i="33"/>
  <c r="I8837" i="33" s="1"/>
  <c r="H8836" i="33"/>
  <c r="G8836" i="33"/>
  <c r="F8836" i="33"/>
  <c r="I8836" i="33" s="1"/>
  <c r="H8835" i="33"/>
  <c r="G8835" i="33"/>
  <c r="F8835" i="33"/>
  <c r="I8835" i="33" s="1"/>
  <c r="H8834" i="33"/>
  <c r="G8834" i="33"/>
  <c r="F8834" i="33"/>
  <c r="I8834" i="33" s="1"/>
  <c r="H8833" i="33"/>
  <c r="G8833" i="33"/>
  <c r="F8833" i="33"/>
  <c r="I8833" i="33" s="1"/>
  <c r="H8832" i="33"/>
  <c r="G8832" i="33"/>
  <c r="F8832" i="33"/>
  <c r="I8832" i="33" s="1"/>
  <c r="H8831" i="33"/>
  <c r="G8831" i="33"/>
  <c r="F8831" i="33"/>
  <c r="I8831" i="33" s="1"/>
  <c r="H8830" i="33"/>
  <c r="G8830" i="33"/>
  <c r="F8830" i="33"/>
  <c r="I8830" i="33" s="1"/>
  <c r="H8829" i="33"/>
  <c r="G8829" i="33"/>
  <c r="F8829" i="33"/>
  <c r="I8829" i="33" s="1"/>
  <c r="H8828" i="33"/>
  <c r="G8828" i="33"/>
  <c r="F8828" i="33"/>
  <c r="I8828" i="33" s="1"/>
  <c r="H8827" i="33"/>
  <c r="G8827" i="33"/>
  <c r="F8827" i="33"/>
  <c r="I8827" i="33" s="1"/>
  <c r="H8826" i="33"/>
  <c r="G8826" i="33"/>
  <c r="F8826" i="33"/>
  <c r="I8826" i="33" s="1"/>
  <c r="H8825" i="33"/>
  <c r="G8825" i="33"/>
  <c r="F8825" i="33"/>
  <c r="I8825" i="33" s="1"/>
  <c r="H8824" i="33"/>
  <c r="G8824" i="33"/>
  <c r="F8824" i="33"/>
  <c r="I8824" i="33" s="1"/>
  <c r="H8823" i="33"/>
  <c r="G8823" i="33"/>
  <c r="F8823" i="33"/>
  <c r="I8823" i="33" s="1"/>
  <c r="H8822" i="33"/>
  <c r="G8822" i="33"/>
  <c r="F8822" i="33"/>
  <c r="I8822" i="33" s="1"/>
  <c r="H8821" i="33"/>
  <c r="G8821" i="33"/>
  <c r="F8821" i="33"/>
  <c r="I8821" i="33" s="1"/>
  <c r="H8820" i="33"/>
  <c r="G8820" i="33"/>
  <c r="F8820" i="33"/>
  <c r="I8820" i="33" s="1"/>
  <c r="H8819" i="33"/>
  <c r="G8819" i="33"/>
  <c r="F8819" i="33"/>
  <c r="I8819" i="33" s="1"/>
  <c r="H8818" i="33"/>
  <c r="G8818" i="33"/>
  <c r="F8818" i="33"/>
  <c r="I8818" i="33" s="1"/>
  <c r="H8817" i="33"/>
  <c r="G8817" i="33"/>
  <c r="F8817" i="33"/>
  <c r="I8817" i="33" s="1"/>
  <c r="H8816" i="33"/>
  <c r="G8816" i="33"/>
  <c r="F8816" i="33"/>
  <c r="I8816" i="33" s="1"/>
  <c r="H8815" i="33"/>
  <c r="G8815" i="33"/>
  <c r="F8815" i="33"/>
  <c r="I8815" i="33" s="1"/>
  <c r="H8814" i="33"/>
  <c r="G8814" i="33"/>
  <c r="F8814" i="33"/>
  <c r="I8814" i="33" s="1"/>
  <c r="H8813" i="33"/>
  <c r="G8813" i="33"/>
  <c r="F8813" i="33"/>
  <c r="I8813" i="33" s="1"/>
  <c r="H8812" i="33"/>
  <c r="G8812" i="33"/>
  <c r="F8812" i="33"/>
  <c r="I8812" i="33" s="1"/>
  <c r="H8811" i="33"/>
  <c r="G8811" i="33"/>
  <c r="F8811" i="33"/>
  <c r="I8811" i="33" s="1"/>
  <c r="H8810" i="33"/>
  <c r="G8810" i="33"/>
  <c r="F8810" i="33"/>
  <c r="I8810" i="33" s="1"/>
  <c r="H8809" i="33"/>
  <c r="G8809" i="33"/>
  <c r="F8809" i="33"/>
  <c r="I8809" i="33" s="1"/>
  <c r="H8808" i="33"/>
  <c r="G8808" i="33"/>
  <c r="F8808" i="33"/>
  <c r="I8808" i="33" s="1"/>
  <c r="H8807" i="33"/>
  <c r="G8807" i="33"/>
  <c r="F8807" i="33"/>
  <c r="I8807" i="33" s="1"/>
  <c r="H8806" i="33"/>
  <c r="G8806" i="33"/>
  <c r="F8806" i="33"/>
  <c r="I8806" i="33" s="1"/>
  <c r="H8805" i="33"/>
  <c r="G8805" i="33"/>
  <c r="F8805" i="33"/>
  <c r="I8805" i="33" s="1"/>
  <c r="H8804" i="33"/>
  <c r="G8804" i="33"/>
  <c r="F8804" i="33"/>
  <c r="I8804" i="33" s="1"/>
  <c r="H8803" i="33"/>
  <c r="G8803" i="33"/>
  <c r="F8803" i="33"/>
  <c r="I8803" i="33" s="1"/>
  <c r="H8802" i="33"/>
  <c r="G8802" i="33"/>
  <c r="F8802" i="33"/>
  <c r="I8802" i="33" s="1"/>
  <c r="H8801" i="33"/>
  <c r="G8801" i="33"/>
  <c r="F8801" i="33"/>
  <c r="I8801" i="33" s="1"/>
  <c r="H8800" i="33"/>
  <c r="G8800" i="33"/>
  <c r="F8800" i="33"/>
  <c r="I8800" i="33" s="1"/>
  <c r="H8799" i="33"/>
  <c r="G8799" i="33"/>
  <c r="F8799" i="33"/>
  <c r="I8799" i="33" s="1"/>
  <c r="H8798" i="33"/>
  <c r="G8798" i="33"/>
  <c r="F8798" i="33"/>
  <c r="I8798" i="33" s="1"/>
  <c r="H8797" i="33"/>
  <c r="G8797" i="33"/>
  <c r="F8797" i="33"/>
  <c r="I8797" i="33" s="1"/>
  <c r="H8796" i="33"/>
  <c r="G8796" i="33"/>
  <c r="F8796" i="33"/>
  <c r="I8796" i="33" s="1"/>
  <c r="H8795" i="33"/>
  <c r="G8795" i="33"/>
  <c r="F8795" i="33"/>
  <c r="I8795" i="33" s="1"/>
  <c r="H8794" i="33"/>
  <c r="G8794" i="33"/>
  <c r="F8794" i="33"/>
  <c r="I8794" i="33" s="1"/>
  <c r="H8793" i="33"/>
  <c r="G8793" i="33"/>
  <c r="F8793" i="33"/>
  <c r="I8793" i="33" s="1"/>
  <c r="H8792" i="33"/>
  <c r="G8792" i="33"/>
  <c r="F8792" i="33"/>
  <c r="I8792" i="33" s="1"/>
  <c r="H8791" i="33"/>
  <c r="G8791" i="33"/>
  <c r="F8791" i="33"/>
  <c r="I8791" i="33" s="1"/>
  <c r="H8790" i="33"/>
  <c r="G8790" i="33"/>
  <c r="F8790" i="33"/>
  <c r="I8790" i="33" s="1"/>
  <c r="H8789" i="33"/>
  <c r="G8789" i="33"/>
  <c r="F8789" i="33"/>
  <c r="I8789" i="33" s="1"/>
  <c r="H8788" i="33"/>
  <c r="G8788" i="33"/>
  <c r="F8788" i="33"/>
  <c r="I8788" i="33" s="1"/>
  <c r="H8787" i="33"/>
  <c r="G8787" i="33"/>
  <c r="F8787" i="33"/>
  <c r="I8787" i="33" s="1"/>
  <c r="H8786" i="33"/>
  <c r="G8786" i="33"/>
  <c r="F8786" i="33"/>
  <c r="I8786" i="33" s="1"/>
  <c r="H8785" i="33"/>
  <c r="G8785" i="33"/>
  <c r="F8785" i="33"/>
  <c r="I8785" i="33" s="1"/>
  <c r="H8784" i="33"/>
  <c r="G8784" i="33"/>
  <c r="F8784" i="33"/>
  <c r="I8784" i="33" s="1"/>
  <c r="H8783" i="33"/>
  <c r="G8783" i="33"/>
  <c r="F8783" i="33"/>
  <c r="I8783" i="33" s="1"/>
  <c r="H8782" i="33"/>
  <c r="G8782" i="33"/>
  <c r="F8782" i="33"/>
  <c r="I8782" i="33" s="1"/>
  <c r="H8781" i="33"/>
  <c r="G8781" i="33"/>
  <c r="F8781" i="33"/>
  <c r="I8781" i="33" s="1"/>
  <c r="H8780" i="33"/>
  <c r="G8780" i="33"/>
  <c r="F8780" i="33"/>
  <c r="I8780" i="33" s="1"/>
  <c r="H8779" i="33"/>
  <c r="G8779" i="33"/>
  <c r="F8779" i="33"/>
  <c r="I8779" i="33" s="1"/>
  <c r="H8778" i="33"/>
  <c r="G8778" i="33"/>
  <c r="F8778" i="33"/>
  <c r="I8778" i="33" s="1"/>
  <c r="H8777" i="33"/>
  <c r="G8777" i="33"/>
  <c r="F8777" i="33"/>
  <c r="I8777" i="33" s="1"/>
  <c r="H8776" i="33"/>
  <c r="G8776" i="33"/>
  <c r="F8776" i="33"/>
  <c r="I8776" i="33" s="1"/>
  <c r="H8775" i="33"/>
  <c r="G8775" i="33"/>
  <c r="F8775" i="33"/>
  <c r="I8775" i="33" s="1"/>
  <c r="H8774" i="33"/>
  <c r="G8774" i="33"/>
  <c r="F8774" i="33"/>
  <c r="I8774" i="33" s="1"/>
  <c r="H8773" i="33"/>
  <c r="G8773" i="33"/>
  <c r="F8773" i="33"/>
  <c r="I8773" i="33" s="1"/>
  <c r="H8772" i="33"/>
  <c r="G8772" i="33"/>
  <c r="F8772" i="33"/>
  <c r="I8772" i="33" s="1"/>
  <c r="H8771" i="33"/>
  <c r="G8771" i="33"/>
  <c r="F8771" i="33"/>
  <c r="I8771" i="33" s="1"/>
  <c r="H8770" i="33"/>
  <c r="G8770" i="33"/>
  <c r="F8770" i="33"/>
  <c r="I8770" i="33" s="1"/>
  <c r="H8769" i="33"/>
  <c r="G8769" i="33"/>
  <c r="F8769" i="33"/>
  <c r="I8769" i="33" s="1"/>
  <c r="H8768" i="33"/>
  <c r="G8768" i="33"/>
  <c r="F8768" i="33"/>
  <c r="I8768" i="33" s="1"/>
  <c r="H8767" i="33"/>
  <c r="G8767" i="33"/>
  <c r="F8767" i="33"/>
  <c r="I8767" i="33" s="1"/>
  <c r="H8766" i="33"/>
  <c r="G8766" i="33"/>
  <c r="F8766" i="33"/>
  <c r="I8766" i="33" s="1"/>
  <c r="H8765" i="33"/>
  <c r="G8765" i="33"/>
  <c r="F8765" i="33"/>
  <c r="I8765" i="33" s="1"/>
  <c r="H8764" i="33"/>
  <c r="G8764" i="33"/>
  <c r="F8764" i="33"/>
  <c r="I8764" i="33" s="1"/>
  <c r="H8763" i="33"/>
  <c r="G8763" i="33"/>
  <c r="F8763" i="33"/>
  <c r="I8763" i="33" s="1"/>
  <c r="H8762" i="33"/>
  <c r="G8762" i="33"/>
  <c r="F8762" i="33"/>
  <c r="I8762" i="33" s="1"/>
  <c r="H8761" i="33"/>
  <c r="G8761" i="33"/>
  <c r="F8761" i="33"/>
  <c r="I8761" i="33" s="1"/>
  <c r="H8760" i="33"/>
  <c r="G8760" i="33"/>
  <c r="F8760" i="33"/>
  <c r="I8760" i="33" s="1"/>
  <c r="H8759" i="33"/>
  <c r="G8759" i="33"/>
  <c r="F8759" i="33"/>
  <c r="I8759" i="33" s="1"/>
  <c r="H8758" i="33"/>
  <c r="G8758" i="33"/>
  <c r="F8758" i="33"/>
  <c r="I8758" i="33" s="1"/>
  <c r="H8757" i="33"/>
  <c r="G8757" i="33"/>
  <c r="F8757" i="33"/>
  <c r="I8757" i="33" s="1"/>
  <c r="H8756" i="33"/>
  <c r="G8756" i="33"/>
  <c r="F8756" i="33"/>
  <c r="I8756" i="33" s="1"/>
  <c r="H8755" i="33"/>
  <c r="G8755" i="33"/>
  <c r="F8755" i="33"/>
  <c r="I8755" i="33" s="1"/>
  <c r="H8754" i="33"/>
  <c r="G8754" i="33"/>
  <c r="F8754" i="33"/>
  <c r="I8754" i="33" s="1"/>
  <c r="H8753" i="33"/>
  <c r="G8753" i="33"/>
  <c r="F8753" i="33"/>
  <c r="I8753" i="33" s="1"/>
  <c r="H8752" i="33"/>
  <c r="G8752" i="33"/>
  <c r="F8752" i="33"/>
  <c r="I8752" i="33" s="1"/>
  <c r="H8751" i="33"/>
  <c r="G8751" i="33"/>
  <c r="F8751" i="33"/>
  <c r="I8751" i="33" s="1"/>
  <c r="H8750" i="33"/>
  <c r="G8750" i="33"/>
  <c r="F8750" i="33"/>
  <c r="I8750" i="33" s="1"/>
  <c r="H8749" i="33"/>
  <c r="G8749" i="33"/>
  <c r="F8749" i="33"/>
  <c r="I8749" i="33" s="1"/>
  <c r="H8748" i="33"/>
  <c r="G8748" i="33"/>
  <c r="F8748" i="33"/>
  <c r="I8748" i="33" s="1"/>
  <c r="H8747" i="33"/>
  <c r="G8747" i="33"/>
  <c r="F8747" i="33"/>
  <c r="I8747" i="33" s="1"/>
  <c r="H8746" i="33"/>
  <c r="G8746" i="33"/>
  <c r="F8746" i="33"/>
  <c r="I8746" i="33" s="1"/>
  <c r="H8745" i="33"/>
  <c r="G8745" i="33"/>
  <c r="F8745" i="33"/>
  <c r="I8745" i="33" s="1"/>
  <c r="H8744" i="33"/>
  <c r="G8744" i="33"/>
  <c r="F8744" i="33"/>
  <c r="I8744" i="33" s="1"/>
  <c r="H8743" i="33"/>
  <c r="G8743" i="33"/>
  <c r="F8743" i="33"/>
  <c r="I8743" i="33" s="1"/>
  <c r="H8742" i="33"/>
  <c r="G8742" i="33"/>
  <c r="F8742" i="33"/>
  <c r="I8742" i="33" s="1"/>
  <c r="H8741" i="33"/>
  <c r="G8741" i="33"/>
  <c r="F8741" i="33"/>
  <c r="I8741" i="33" s="1"/>
  <c r="H8740" i="33"/>
  <c r="G8740" i="33"/>
  <c r="F8740" i="33"/>
  <c r="I8740" i="33" s="1"/>
  <c r="H8739" i="33"/>
  <c r="G8739" i="33"/>
  <c r="F8739" i="33"/>
  <c r="I8739" i="33" s="1"/>
  <c r="H8738" i="33"/>
  <c r="G8738" i="33"/>
  <c r="F8738" i="33"/>
  <c r="I8738" i="33" s="1"/>
  <c r="H8737" i="33"/>
  <c r="G8737" i="33"/>
  <c r="F8737" i="33"/>
  <c r="I8737" i="33" s="1"/>
  <c r="H8736" i="33"/>
  <c r="G8736" i="33"/>
  <c r="F8736" i="33"/>
  <c r="I8736" i="33" s="1"/>
  <c r="H8735" i="33"/>
  <c r="G8735" i="33"/>
  <c r="F8735" i="33"/>
  <c r="I8735" i="33" s="1"/>
  <c r="H8734" i="33"/>
  <c r="G8734" i="33"/>
  <c r="F8734" i="33"/>
  <c r="I8734" i="33" s="1"/>
  <c r="H8733" i="33"/>
  <c r="G8733" i="33"/>
  <c r="F8733" i="33"/>
  <c r="I8733" i="33" s="1"/>
  <c r="H8732" i="33"/>
  <c r="G8732" i="33"/>
  <c r="F8732" i="33"/>
  <c r="I8732" i="33" s="1"/>
  <c r="H8731" i="33"/>
  <c r="G8731" i="33"/>
  <c r="F8731" i="33"/>
  <c r="I8731" i="33" s="1"/>
  <c r="H8730" i="33"/>
  <c r="G8730" i="33"/>
  <c r="F8730" i="33"/>
  <c r="I8730" i="33" s="1"/>
  <c r="H8729" i="33"/>
  <c r="G8729" i="33"/>
  <c r="F8729" i="33"/>
  <c r="I8729" i="33" s="1"/>
  <c r="H8728" i="33"/>
  <c r="G8728" i="33"/>
  <c r="F8728" i="33"/>
  <c r="I8728" i="33" s="1"/>
  <c r="H8727" i="33"/>
  <c r="G8727" i="33"/>
  <c r="F8727" i="33"/>
  <c r="I8727" i="33" s="1"/>
  <c r="H8726" i="33"/>
  <c r="G8726" i="33"/>
  <c r="F8726" i="33"/>
  <c r="I8726" i="33" s="1"/>
  <c r="H8725" i="33"/>
  <c r="G8725" i="33"/>
  <c r="F8725" i="33"/>
  <c r="I8725" i="33" s="1"/>
  <c r="H8724" i="33"/>
  <c r="G8724" i="33"/>
  <c r="F8724" i="33"/>
  <c r="I8724" i="33" s="1"/>
  <c r="H8723" i="33"/>
  <c r="G8723" i="33"/>
  <c r="F8723" i="33"/>
  <c r="I8723" i="33" s="1"/>
  <c r="H8722" i="33"/>
  <c r="G8722" i="33"/>
  <c r="F8722" i="33"/>
  <c r="I8722" i="33" s="1"/>
  <c r="H8721" i="33"/>
  <c r="G8721" i="33"/>
  <c r="F8721" i="33"/>
  <c r="I8721" i="33" s="1"/>
  <c r="H8720" i="33"/>
  <c r="G8720" i="33"/>
  <c r="F8720" i="33"/>
  <c r="I8720" i="33" s="1"/>
  <c r="H8719" i="33"/>
  <c r="G8719" i="33"/>
  <c r="F8719" i="33"/>
  <c r="I8719" i="33" s="1"/>
  <c r="H8718" i="33"/>
  <c r="G8718" i="33"/>
  <c r="F8718" i="33"/>
  <c r="I8718" i="33" s="1"/>
  <c r="H8717" i="33"/>
  <c r="G8717" i="33"/>
  <c r="F8717" i="33"/>
  <c r="I8717" i="33" s="1"/>
  <c r="H8716" i="33"/>
  <c r="G8716" i="33"/>
  <c r="F8716" i="33"/>
  <c r="I8716" i="33" s="1"/>
  <c r="H8715" i="33"/>
  <c r="G8715" i="33"/>
  <c r="F8715" i="33"/>
  <c r="I8715" i="33" s="1"/>
  <c r="H8714" i="33"/>
  <c r="G8714" i="33"/>
  <c r="F8714" i="33"/>
  <c r="I8714" i="33" s="1"/>
  <c r="H8713" i="33"/>
  <c r="G8713" i="33"/>
  <c r="F8713" i="33"/>
  <c r="I8713" i="33" s="1"/>
  <c r="H8712" i="33"/>
  <c r="G8712" i="33"/>
  <c r="F8712" i="33"/>
  <c r="I8712" i="33" s="1"/>
  <c r="H8711" i="33"/>
  <c r="G8711" i="33"/>
  <c r="F8711" i="33"/>
  <c r="I8711" i="33" s="1"/>
  <c r="H8710" i="33"/>
  <c r="G8710" i="33"/>
  <c r="F8710" i="33"/>
  <c r="I8710" i="33" s="1"/>
  <c r="H8709" i="33"/>
  <c r="G8709" i="33"/>
  <c r="F8709" i="33"/>
  <c r="I8709" i="33" s="1"/>
  <c r="H8708" i="33"/>
  <c r="G8708" i="33"/>
  <c r="F8708" i="33"/>
  <c r="I8708" i="33" s="1"/>
  <c r="H8707" i="33"/>
  <c r="G8707" i="33"/>
  <c r="F8707" i="33"/>
  <c r="I8707" i="33" s="1"/>
  <c r="H8706" i="33"/>
  <c r="G8706" i="33"/>
  <c r="F8706" i="33"/>
  <c r="I8706" i="33" s="1"/>
  <c r="H8705" i="33"/>
  <c r="G8705" i="33"/>
  <c r="F8705" i="33"/>
  <c r="I8705" i="33" s="1"/>
  <c r="H8704" i="33"/>
  <c r="G8704" i="33"/>
  <c r="F8704" i="33"/>
  <c r="I8704" i="33" s="1"/>
  <c r="H8703" i="33"/>
  <c r="G8703" i="33"/>
  <c r="F8703" i="33"/>
  <c r="I8703" i="33" s="1"/>
  <c r="H8702" i="33"/>
  <c r="G8702" i="33"/>
  <c r="F8702" i="33"/>
  <c r="I8702" i="33" s="1"/>
  <c r="H8701" i="33"/>
  <c r="G8701" i="33"/>
  <c r="F8701" i="33"/>
  <c r="I8701" i="33" s="1"/>
  <c r="H8700" i="33"/>
  <c r="G8700" i="33"/>
  <c r="F8700" i="33"/>
  <c r="I8700" i="33" s="1"/>
  <c r="H8699" i="33"/>
  <c r="G8699" i="33"/>
  <c r="F8699" i="33"/>
  <c r="I8699" i="33" s="1"/>
  <c r="H8698" i="33"/>
  <c r="G8698" i="33"/>
  <c r="F8698" i="33"/>
  <c r="I8698" i="33" s="1"/>
  <c r="H8697" i="33"/>
  <c r="G8697" i="33"/>
  <c r="F8697" i="33"/>
  <c r="I8697" i="33" s="1"/>
  <c r="H8696" i="33"/>
  <c r="G8696" i="33"/>
  <c r="F8696" i="33"/>
  <c r="I8696" i="33" s="1"/>
  <c r="H8695" i="33"/>
  <c r="G8695" i="33"/>
  <c r="F8695" i="33"/>
  <c r="I8695" i="33" s="1"/>
  <c r="H8694" i="33"/>
  <c r="G8694" i="33"/>
  <c r="F8694" i="33"/>
  <c r="I8694" i="33" s="1"/>
  <c r="H8693" i="33"/>
  <c r="G8693" i="33"/>
  <c r="F8693" i="33"/>
  <c r="I8693" i="33" s="1"/>
  <c r="H8692" i="33"/>
  <c r="G8692" i="33"/>
  <c r="F8692" i="33"/>
  <c r="I8692" i="33" s="1"/>
  <c r="H8691" i="33"/>
  <c r="G8691" i="33"/>
  <c r="F8691" i="33"/>
  <c r="I8691" i="33" s="1"/>
  <c r="H8690" i="33"/>
  <c r="G8690" i="33"/>
  <c r="F8690" i="33"/>
  <c r="I8690" i="33" s="1"/>
  <c r="H8689" i="33"/>
  <c r="G8689" i="33"/>
  <c r="F8689" i="33"/>
  <c r="I8689" i="33" s="1"/>
  <c r="H8688" i="33"/>
  <c r="G8688" i="33"/>
  <c r="F8688" i="33"/>
  <c r="I8688" i="33" s="1"/>
  <c r="H8687" i="33"/>
  <c r="G8687" i="33"/>
  <c r="F8687" i="33"/>
  <c r="I8687" i="33" s="1"/>
  <c r="H8686" i="33"/>
  <c r="G8686" i="33"/>
  <c r="F8686" i="33"/>
  <c r="I8686" i="33" s="1"/>
  <c r="H8685" i="33"/>
  <c r="G8685" i="33"/>
  <c r="F8685" i="33"/>
  <c r="I8685" i="33" s="1"/>
  <c r="H8684" i="33"/>
  <c r="G8684" i="33"/>
  <c r="F8684" i="33"/>
  <c r="I8684" i="33" s="1"/>
  <c r="H8683" i="33"/>
  <c r="G8683" i="33"/>
  <c r="F8683" i="33"/>
  <c r="I8683" i="33" s="1"/>
  <c r="H8682" i="33"/>
  <c r="G8682" i="33"/>
  <c r="F8682" i="33"/>
  <c r="I8682" i="33" s="1"/>
  <c r="H8681" i="33"/>
  <c r="G8681" i="33"/>
  <c r="F8681" i="33"/>
  <c r="I8681" i="33" s="1"/>
  <c r="H8680" i="33"/>
  <c r="G8680" i="33"/>
  <c r="F8680" i="33"/>
  <c r="I8680" i="33" s="1"/>
  <c r="H8679" i="33"/>
  <c r="G8679" i="33"/>
  <c r="F8679" i="33"/>
  <c r="I8679" i="33" s="1"/>
  <c r="H8678" i="33"/>
  <c r="G8678" i="33"/>
  <c r="F8678" i="33"/>
  <c r="I8678" i="33" s="1"/>
  <c r="H8677" i="33"/>
  <c r="G8677" i="33"/>
  <c r="F8677" i="33"/>
  <c r="I8677" i="33" s="1"/>
  <c r="H8676" i="33"/>
  <c r="G8676" i="33"/>
  <c r="F8676" i="33"/>
  <c r="I8676" i="33" s="1"/>
  <c r="H8675" i="33"/>
  <c r="G8675" i="33"/>
  <c r="F8675" i="33"/>
  <c r="I8675" i="33" s="1"/>
  <c r="H8674" i="33"/>
  <c r="G8674" i="33"/>
  <c r="F8674" i="33"/>
  <c r="I8674" i="33" s="1"/>
  <c r="H8673" i="33"/>
  <c r="G8673" i="33"/>
  <c r="F8673" i="33"/>
  <c r="I8673" i="33" s="1"/>
  <c r="H8672" i="33"/>
  <c r="G8672" i="33"/>
  <c r="F8672" i="33"/>
  <c r="I8672" i="33" s="1"/>
  <c r="H8671" i="33"/>
  <c r="G8671" i="33"/>
  <c r="F8671" i="33"/>
  <c r="I8671" i="33" s="1"/>
  <c r="H8670" i="33"/>
  <c r="G8670" i="33"/>
  <c r="F8670" i="33"/>
  <c r="I8670" i="33" s="1"/>
  <c r="H8669" i="33"/>
  <c r="G8669" i="33"/>
  <c r="F8669" i="33"/>
  <c r="I8669" i="33" s="1"/>
  <c r="H8668" i="33"/>
  <c r="G8668" i="33"/>
  <c r="F8668" i="33"/>
  <c r="I8668" i="33" s="1"/>
  <c r="H8667" i="33"/>
  <c r="G8667" i="33"/>
  <c r="F8667" i="33"/>
  <c r="I8667" i="33" s="1"/>
  <c r="H8666" i="33"/>
  <c r="G8666" i="33"/>
  <c r="F8666" i="33"/>
  <c r="I8666" i="33" s="1"/>
  <c r="H8665" i="33"/>
  <c r="G8665" i="33"/>
  <c r="F8665" i="33"/>
  <c r="I8665" i="33" s="1"/>
  <c r="H8664" i="33"/>
  <c r="G8664" i="33"/>
  <c r="F8664" i="33"/>
  <c r="I8664" i="33" s="1"/>
  <c r="H8663" i="33"/>
  <c r="G8663" i="33"/>
  <c r="F8663" i="33"/>
  <c r="I8663" i="33" s="1"/>
  <c r="H8662" i="33"/>
  <c r="G8662" i="33"/>
  <c r="F8662" i="33"/>
  <c r="I8662" i="33" s="1"/>
  <c r="H8661" i="33"/>
  <c r="G8661" i="33"/>
  <c r="F8661" i="33"/>
  <c r="I8661" i="33" s="1"/>
  <c r="H8660" i="33"/>
  <c r="G8660" i="33"/>
  <c r="F8660" i="33"/>
  <c r="I8660" i="33" s="1"/>
  <c r="H8659" i="33"/>
  <c r="G8659" i="33"/>
  <c r="F8659" i="33"/>
  <c r="I8659" i="33" s="1"/>
  <c r="H8658" i="33"/>
  <c r="G8658" i="33"/>
  <c r="F8658" i="33"/>
  <c r="I8658" i="33" s="1"/>
  <c r="H8657" i="33"/>
  <c r="G8657" i="33"/>
  <c r="F8657" i="33"/>
  <c r="I8657" i="33" s="1"/>
  <c r="H8656" i="33"/>
  <c r="G8656" i="33"/>
  <c r="F8656" i="33"/>
  <c r="I8656" i="33" s="1"/>
  <c r="H8655" i="33"/>
  <c r="G8655" i="33"/>
  <c r="F8655" i="33"/>
  <c r="I8655" i="33" s="1"/>
  <c r="H8654" i="33"/>
  <c r="G8654" i="33"/>
  <c r="F8654" i="33"/>
  <c r="I8654" i="33" s="1"/>
  <c r="H8653" i="33"/>
  <c r="G8653" i="33"/>
  <c r="F8653" i="33"/>
  <c r="I8653" i="33" s="1"/>
  <c r="H8652" i="33"/>
  <c r="G8652" i="33"/>
  <c r="F8652" i="33"/>
  <c r="I8652" i="33" s="1"/>
  <c r="H8651" i="33"/>
  <c r="G8651" i="33"/>
  <c r="F8651" i="33"/>
  <c r="I8651" i="33" s="1"/>
  <c r="H8650" i="33"/>
  <c r="G8650" i="33"/>
  <c r="F8650" i="33"/>
  <c r="I8650" i="33" s="1"/>
  <c r="H8649" i="33"/>
  <c r="G8649" i="33"/>
  <c r="F8649" i="33"/>
  <c r="I8649" i="33" s="1"/>
  <c r="H8648" i="33"/>
  <c r="G8648" i="33"/>
  <c r="F8648" i="33"/>
  <c r="I8648" i="33" s="1"/>
  <c r="H8647" i="33"/>
  <c r="G8647" i="33"/>
  <c r="F8647" i="33"/>
  <c r="I8647" i="33" s="1"/>
  <c r="H8646" i="33"/>
  <c r="G8646" i="33"/>
  <c r="F8646" i="33"/>
  <c r="I8646" i="33" s="1"/>
  <c r="H8645" i="33"/>
  <c r="G8645" i="33"/>
  <c r="F8645" i="33"/>
  <c r="I8645" i="33" s="1"/>
  <c r="H8644" i="33"/>
  <c r="G8644" i="33"/>
  <c r="F8644" i="33"/>
  <c r="I8644" i="33" s="1"/>
  <c r="H8643" i="33"/>
  <c r="G8643" i="33"/>
  <c r="F8643" i="33"/>
  <c r="I8643" i="33" s="1"/>
  <c r="H8642" i="33"/>
  <c r="G8642" i="33"/>
  <c r="F8642" i="33"/>
  <c r="I8642" i="33" s="1"/>
  <c r="H8641" i="33"/>
  <c r="G8641" i="33"/>
  <c r="F8641" i="33"/>
  <c r="I8641" i="33" s="1"/>
  <c r="H8640" i="33"/>
  <c r="G8640" i="33"/>
  <c r="F8640" i="33"/>
  <c r="I8640" i="33" s="1"/>
  <c r="H8639" i="33"/>
  <c r="G8639" i="33"/>
  <c r="F8639" i="33"/>
  <c r="I8639" i="33" s="1"/>
  <c r="H8638" i="33"/>
  <c r="G8638" i="33"/>
  <c r="F8638" i="33"/>
  <c r="I8638" i="33" s="1"/>
  <c r="H8637" i="33"/>
  <c r="G8637" i="33"/>
  <c r="F8637" i="33"/>
  <c r="I8637" i="33" s="1"/>
  <c r="H8636" i="33"/>
  <c r="G8636" i="33"/>
  <c r="F8636" i="33"/>
  <c r="I8636" i="33" s="1"/>
  <c r="H8635" i="33"/>
  <c r="G8635" i="33"/>
  <c r="F8635" i="33"/>
  <c r="I8635" i="33" s="1"/>
  <c r="H8634" i="33"/>
  <c r="G8634" i="33"/>
  <c r="F8634" i="33"/>
  <c r="I8634" i="33" s="1"/>
  <c r="H8633" i="33"/>
  <c r="G8633" i="33"/>
  <c r="F8633" i="33"/>
  <c r="I8633" i="33" s="1"/>
  <c r="H8632" i="33"/>
  <c r="G8632" i="33"/>
  <c r="F8632" i="33"/>
  <c r="I8632" i="33" s="1"/>
  <c r="H8631" i="33"/>
  <c r="G8631" i="33"/>
  <c r="F8631" i="33"/>
  <c r="I8631" i="33" s="1"/>
  <c r="H8630" i="33"/>
  <c r="G8630" i="33"/>
  <c r="F8630" i="33"/>
  <c r="I8630" i="33" s="1"/>
  <c r="H8629" i="33"/>
  <c r="G8629" i="33"/>
  <c r="F8629" i="33"/>
  <c r="I8629" i="33" s="1"/>
  <c r="H8628" i="33"/>
  <c r="G8628" i="33"/>
  <c r="F8628" i="33"/>
  <c r="I8628" i="33" s="1"/>
  <c r="H8627" i="33"/>
  <c r="G8627" i="33"/>
  <c r="F8627" i="33"/>
  <c r="I8627" i="33" s="1"/>
  <c r="H8626" i="33"/>
  <c r="G8626" i="33"/>
  <c r="F8626" i="33"/>
  <c r="I8626" i="33" s="1"/>
  <c r="H8625" i="33"/>
  <c r="G8625" i="33"/>
  <c r="F8625" i="33"/>
  <c r="I8625" i="33" s="1"/>
  <c r="H8624" i="33"/>
  <c r="G8624" i="33"/>
  <c r="F8624" i="33"/>
  <c r="I8624" i="33" s="1"/>
  <c r="H8623" i="33"/>
  <c r="G8623" i="33"/>
  <c r="F8623" i="33"/>
  <c r="I8623" i="33" s="1"/>
  <c r="H8622" i="33"/>
  <c r="G8622" i="33"/>
  <c r="F8622" i="33"/>
  <c r="I8622" i="33" s="1"/>
  <c r="H8621" i="33"/>
  <c r="G8621" i="33"/>
  <c r="F8621" i="33"/>
  <c r="I8621" i="33" s="1"/>
  <c r="H8620" i="33"/>
  <c r="G8620" i="33"/>
  <c r="F8620" i="33"/>
  <c r="I8620" i="33" s="1"/>
  <c r="H8619" i="33"/>
  <c r="G8619" i="33"/>
  <c r="F8619" i="33"/>
  <c r="I8619" i="33" s="1"/>
  <c r="H8618" i="33"/>
  <c r="G8618" i="33"/>
  <c r="F8618" i="33"/>
  <c r="I8618" i="33" s="1"/>
  <c r="H8617" i="33"/>
  <c r="G8617" i="33"/>
  <c r="F8617" i="33"/>
  <c r="I8617" i="33" s="1"/>
  <c r="H8616" i="33"/>
  <c r="G8616" i="33"/>
  <c r="F8616" i="33"/>
  <c r="I8616" i="33" s="1"/>
  <c r="H8615" i="33"/>
  <c r="G8615" i="33"/>
  <c r="F8615" i="33"/>
  <c r="I8615" i="33" s="1"/>
  <c r="H8614" i="33"/>
  <c r="G8614" i="33"/>
  <c r="F8614" i="33"/>
  <c r="I8614" i="33" s="1"/>
  <c r="H8613" i="33"/>
  <c r="G8613" i="33"/>
  <c r="F8613" i="33"/>
  <c r="I8613" i="33" s="1"/>
  <c r="H8612" i="33"/>
  <c r="G8612" i="33"/>
  <c r="F8612" i="33"/>
  <c r="I8612" i="33" s="1"/>
  <c r="H8611" i="33"/>
  <c r="G8611" i="33"/>
  <c r="F8611" i="33"/>
  <c r="I8611" i="33" s="1"/>
  <c r="H8610" i="33"/>
  <c r="G8610" i="33"/>
  <c r="F8610" i="33"/>
  <c r="I8610" i="33" s="1"/>
  <c r="H8609" i="33"/>
  <c r="G8609" i="33"/>
  <c r="F8609" i="33"/>
  <c r="I8609" i="33" s="1"/>
  <c r="H8608" i="33"/>
  <c r="G8608" i="33"/>
  <c r="F8608" i="33"/>
  <c r="I8608" i="33" s="1"/>
  <c r="H8607" i="33"/>
  <c r="G8607" i="33"/>
  <c r="F8607" i="33"/>
  <c r="I8607" i="33" s="1"/>
  <c r="H8606" i="33"/>
  <c r="G8606" i="33"/>
  <c r="F8606" i="33"/>
  <c r="I8606" i="33" s="1"/>
  <c r="H8605" i="33"/>
  <c r="G8605" i="33"/>
  <c r="F8605" i="33"/>
  <c r="I8605" i="33" s="1"/>
  <c r="H8604" i="33"/>
  <c r="G8604" i="33"/>
  <c r="F8604" i="33"/>
  <c r="I8604" i="33" s="1"/>
  <c r="H8603" i="33"/>
  <c r="G8603" i="33"/>
  <c r="F8603" i="33"/>
  <c r="I8603" i="33" s="1"/>
  <c r="H8602" i="33"/>
  <c r="G8602" i="33"/>
  <c r="F8602" i="33"/>
  <c r="I8602" i="33" s="1"/>
  <c r="H8601" i="33"/>
  <c r="G8601" i="33"/>
  <c r="F8601" i="33"/>
  <c r="I8601" i="33" s="1"/>
  <c r="H8600" i="33"/>
  <c r="G8600" i="33"/>
  <c r="F8600" i="33"/>
  <c r="I8600" i="33" s="1"/>
  <c r="H8599" i="33"/>
  <c r="G8599" i="33"/>
  <c r="F8599" i="33"/>
  <c r="I8599" i="33" s="1"/>
  <c r="H8598" i="33"/>
  <c r="G8598" i="33"/>
  <c r="F8598" i="33"/>
  <c r="I8598" i="33" s="1"/>
  <c r="H8597" i="33"/>
  <c r="G8597" i="33"/>
  <c r="F8597" i="33"/>
  <c r="I8597" i="33" s="1"/>
  <c r="H8596" i="33"/>
  <c r="G8596" i="33"/>
  <c r="F8596" i="33"/>
  <c r="I8596" i="33" s="1"/>
  <c r="H8595" i="33"/>
  <c r="G8595" i="33"/>
  <c r="F8595" i="33"/>
  <c r="I8595" i="33" s="1"/>
  <c r="H8594" i="33"/>
  <c r="G8594" i="33"/>
  <c r="F8594" i="33"/>
  <c r="I8594" i="33" s="1"/>
  <c r="H8593" i="33"/>
  <c r="G8593" i="33"/>
  <c r="F8593" i="33"/>
  <c r="I8593" i="33" s="1"/>
  <c r="H8592" i="33"/>
  <c r="G8592" i="33"/>
  <c r="F8592" i="33"/>
  <c r="I8592" i="33" s="1"/>
  <c r="H8591" i="33"/>
  <c r="G8591" i="33"/>
  <c r="F8591" i="33"/>
  <c r="I8591" i="33" s="1"/>
  <c r="H8590" i="33"/>
  <c r="G8590" i="33"/>
  <c r="F8590" i="33"/>
  <c r="I8590" i="33" s="1"/>
  <c r="H8589" i="33"/>
  <c r="G8589" i="33"/>
  <c r="F8589" i="33"/>
  <c r="I8589" i="33" s="1"/>
  <c r="H8588" i="33"/>
  <c r="G8588" i="33"/>
  <c r="F8588" i="33"/>
  <c r="I8588" i="33" s="1"/>
  <c r="H8587" i="33"/>
  <c r="G8587" i="33"/>
  <c r="F8587" i="33"/>
  <c r="I8587" i="33" s="1"/>
  <c r="H8586" i="33"/>
  <c r="G8586" i="33"/>
  <c r="F8586" i="33"/>
  <c r="I8586" i="33" s="1"/>
  <c r="H8585" i="33"/>
  <c r="G8585" i="33"/>
  <c r="F8585" i="33"/>
  <c r="I8585" i="33" s="1"/>
  <c r="H8584" i="33"/>
  <c r="G8584" i="33"/>
  <c r="F8584" i="33"/>
  <c r="I8584" i="33" s="1"/>
  <c r="H8583" i="33"/>
  <c r="G8583" i="33"/>
  <c r="F8583" i="33"/>
  <c r="I8583" i="33" s="1"/>
  <c r="H8582" i="33"/>
  <c r="G8582" i="33"/>
  <c r="F8582" i="33"/>
  <c r="I8582" i="33" s="1"/>
  <c r="H8581" i="33"/>
  <c r="G8581" i="33"/>
  <c r="F8581" i="33"/>
  <c r="I8581" i="33" s="1"/>
  <c r="H8580" i="33"/>
  <c r="G8580" i="33"/>
  <c r="F8580" i="33"/>
  <c r="I8580" i="33" s="1"/>
  <c r="H8579" i="33"/>
  <c r="G8579" i="33"/>
  <c r="F8579" i="33"/>
  <c r="I8579" i="33" s="1"/>
  <c r="H8578" i="33"/>
  <c r="G8578" i="33"/>
  <c r="F8578" i="33"/>
  <c r="I8578" i="33" s="1"/>
  <c r="H8577" i="33"/>
  <c r="G8577" i="33"/>
  <c r="F8577" i="33"/>
  <c r="I8577" i="33" s="1"/>
  <c r="H8576" i="33"/>
  <c r="G8576" i="33"/>
  <c r="F8576" i="33"/>
  <c r="I8576" i="33" s="1"/>
  <c r="H8575" i="33"/>
  <c r="G8575" i="33"/>
  <c r="F8575" i="33"/>
  <c r="I8575" i="33" s="1"/>
  <c r="H8574" i="33"/>
  <c r="G8574" i="33"/>
  <c r="F8574" i="33"/>
  <c r="I8574" i="33" s="1"/>
  <c r="H8573" i="33"/>
  <c r="G8573" i="33"/>
  <c r="F8573" i="33"/>
  <c r="I8573" i="33" s="1"/>
  <c r="H8572" i="33"/>
  <c r="G8572" i="33"/>
  <c r="F8572" i="33"/>
  <c r="I8572" i="33" s="1"/>
  <c r="H8571" i="33"/>
  <c r="G8571" i="33"/>
  <c r="F8571" i="33"/>
  <c r="I8571" i="33" s="1"/>
  <c r="H8570" i="33"/>
  <c r="G8570" i="33"/>
  <c r="F8570" i="33"/>
  <c r="I8570" i="33" s="1"/>
  <c r="H8569" i="33"/>
  <c r="G8569" i="33"/>
  <c r="F8569" i="33"/>
  <c r="I8569" i="33" s="1"/>
  <c r="H8568" i="33"/>
  <c r="G8568" i="33"/>
  <c r="F8568" i="33"/>
  <c r="I8568" i="33" s="1"/>
  <c r="H8567" i="33"/>
  <c r="G8567" i="33"/>
  <c r="F8567" i="33"/>
  <c r="I8567" i="33" s="1"/>
  <c r="H8566" i="33"/>
  <c r="G8566" i="33"/>
  <c r="F8566" i="33"/>
  <c r="I8566" i="33" s="1"/>
  <c r="H8565" i="33"/>
  <c r="G8565" i="33"/>
  <c r="F8565" i="33"/>
  <c r="I8565" i="33" s="1"/>
  <c r="H8564" i="33"/>
  <c r="G8564" i="33"/>
  <c r="F8564" i="33"/>
  <c r="I8564" i="33" s="1"/>
  <c r="H8563" i="33"/>
  <c r="G8563" i="33"/>
  <c r="F8563" i="33"/>
  <c r="I8563" i="33" s="1"/>
  <c r="H8562" i="33"/>
  <c r="G8562" i="33"/>
  <c r="F8562" i="33"/>
  <c r="I8562" i="33" s="1"/>
  <c r="H8561" i="33"/>
  <c r="G8561" i="33"/>
  <c r="F8561" i="33"/>
  <c r="I8561" i="33" s="1"/>
  <c r="H8560" i="33"/>
  <c r="G8560" i="33"/>
  <c r="F8560" i="33"/>
  <c r="I8560" i="33" s="1"/>
  <c r="H8559" i="33"/>
  <c r="G8559" i="33"/>
  <c r="F8559" i="33"/>
  <c r="I8559" i="33" s="1"/>
  <c r="H8558" i="33"/>
  <c r="G8558" i="33"/>
  <c r="F8558" i="33"/>
  <c r="I8558" i="33" s="1"/>
  <c r="H8557" i="33"/>
  <c r="G8557" i="33"/>
  <c r="F8557" i="33"/>
  <c r="I8557" i="33" s="1"/>
  <c r="H8556" i="33"/>
  <c r="G8556" i="33"/>
  <c r="F8556" i="33"/>
  <c r="I8556" i="33" s="1"/>
  <c r="H8555" i="33"/>
  <c r="G8555" i="33"/>
  <c r="F8555" i="33"/>
  <c r="I8555" i="33" s="1"/>
  <c r="H8554" i="33"/>
  <c r="G8554" i="33"/>
  <c r="F8554" i="33"/>
  <c r="I8554" i="33" s="1"/>
  <c r="H8553" i="33"/>
  <c r="G8553" i="33"/>
  <c r="F8553" i="33"/>
  <c r="I8553" i="33" s="1"/>
  <c r="H8552" i="33"/>
  <c r="G8552" i="33"/>
  <c r="F8552" i="33"/>
  <c r="I8552" i="33" s="1"/>
  <c r="H8551" i="33"/>
  <c r="G8551" i="33"/>
  <c r="F8551" i="33"/>
  <c r="I8551" i="33" s="1"/>
  <c r="H8550" i="33"/>
  <c r="G8550" i="33"/>
  <c r="F8550" i="33"/>
  <c r="I8550" i="33" s="1"/>
  <c r="H8549" i="33"/>
  <c r="G8549" i="33"/>
  <c r="F8549" i="33"/>
  <c r="I8549" i="33" s="1"/>
  <c r="H8548" i="33"/>
  <c r="G8548" i="33"/>
  <c r="F8548" i="33"/>
  <c r="I8548" i="33" s="1"/>
  <c r="H8547" i="33"/>
  <c r="G8547" i="33"/>
  <c r="F8547" i="33"/>
  <c r="I8547" i="33" s="1"/>
  <c r="H8546" i="33"/>
  <c r="G8546" i="33"/>
  <c r="F8546" i="33"/>
  <c r="I8546" i="33" s="1"/>
  <c r="H8545" i="33"/>
  <c r="G8545" i="33"/>
  <c r="F8545" i="33"/>
  <c r="I8545" i="33" s="1"/>
  <c r="H8544" i="33"/>
  <c r="G8544" i="33"/>
  <c r="F8544" i="33"/>
  <c r="I8544" i="33" s="1"/>
  <c r="H8543" i="33"/>
  <c r="G8543" i="33"/>
  <c r="F8543" i="33"/>
  <c r="I8543" i="33" s="1"/>
  <c r="H8542" i="33"/>
  <c r="G8542" i="33"/>
  <c r="F8542" i="33"/>
  <c r="I8542" i="33" s="1"/>
  <c r="H8541" i="33"/>
  <c r="G8541" i="33"/>
  <c r="F8541" i="33"/>
  <c r="I8541" i="33" s="1"/>
  <c r="H8540" i="33"/>
  <c r="G8540" i="33"/>
  <c r="F8540" i="33"/>
  <c r="I8540" i="33" s="1"/>
  <c r="H8539" i="33"/>
  <c r="G8539" i="33"/>
  <c r="F8539" i="33"/>
  <c r="I8539" i="33" s="1"/>
  <c r="H8538" i="33"/>
  <c r="G8538" i="33"/>
  <c r="F8538" i="33"/>
  <c r="I8538" i="33" s="1"/>
  <c r="H8537" i="33"/>
  <c r="G8537" i="33"/>
  <c r="F8537" i="33"/>
  <c r="I8537" i="33" s="1"/>
  <c r="H8536" i="33"/>
  <c r="G8536" i="33"/>
  <c r="F8536" i="33"/>
  <c r="I8536" i="33" s="1"/>
  <c r="H8535" i="33"/>
  <c r="G8535" i="33"/>
  <c r="F8535" i="33"/>
  <c r="I8535" i="33" s="1"/>
  <c r="H8534" i="33"/>
  <c r="G8534" i="33"/>
  <c r="F8534" i="33"/>
  <c r="I8534" i="33" s="1"/>
  <c r="H8533" i="33"/>
  <c r="G8533" i="33"/>
  <c r="F8533" i="33"/>
  <c r="I8533" i="33" s="1"/>
  <c r="H8532" i="33"/>
  <c r="G8532" i="33"/>
  <c r="F8532" i="33"/>
  <c r="I8532" i="33" s="1"/>
  <c r="H8531" i="33"/>
  <c r="G8531" i="33"/>
  <c r="F8531" i="33"/>
  <c r="I8531" i="33" s="1"/>
  <c r="H8530" i="33"/>
  <c r="G8530" i="33"/>
  <c r="F8530" i="33"/>
  <c r="I8530" i="33" s="1"/>
  <c r="H8529" i="33"/>
  <c r="G8529" i="33"/>
  <c r="F8529" i="33"/>
  <c r="I8529" i="33" s="1"/>
  <c r="H8528" i="33"/>
  <c r="G8528" i="33"/>
  <c r="F8528" i="33"/>
  <c r="I8528" i="33" s="1"/>
  <c r="H8527" i="33"/>
  <c r="G8527" i="33"/>
  <c r="F8527" i="33"/>
  <c r="I8527" i="33" s="1"/>
  <c r="H8526" i="33"/>
  <c r="G8526" i="33"/>
  <c r="F8526" i="33"/>
  <c r="I8526" i="33" s="1"/>
  <c r="H8525" i="33"/>
  <c r="G8525" i="33"/>
  <c r="F8525" i="33"/>
  <c r="I8525" i="33" s="1"/>
  <c r="H8524" i="33"/>
  <c r="G8524" i="33"/>
  <c r="F8524" i="33"/>
  <c r="I8524" i="33" s="1"/>
  <c r="H8523" i="33"/>
  <c r="G8523" i="33"/>
  <c r="F8523" i="33"/>
  <c r="I8523" i="33" s="1"/>
  <c r="H8522" i="33"/>
  <c r="G8522" i="33"/>
  <c r="F8522" i="33"/>
  <c r="I8522" i="33" s="1"/>
  <c r="H8521" i="33"/>
  <c r="G8521" i="33"/>
  <c r="F8521" i="33"/>
  <c r="I8521" i="33" s="1"/>
  <c r="H8520" i="33"/>
  <c r="G8520" i="33"/>
  <c r="F8520" i="33"/>
  <c r="I8520" i="33" s="1"/>
  <c r="H8519" i="33"/>
  <c r="G8519" i="33"/>
  <c r="F8519" i="33"/>
  <c r="I8519" i="33" s="1"/>
  <c r="H8518" i="33"/>
  <c r="G8518" i="33"/>
  <c r="F8518" i="33"/>
  <c r="I8518" i="33" s="1"/>
  <c r="H8517" i="33"/>
  <c r="G8517" i="33"/>
  <c r="F8517" i="33"/>
  <c r="I8517" i="33" s="1"/>
  <c r="H8516" i="33"/>
  <c r="G8516" i="33"/>
  <c r="F8516" i="33"/>
  <c r="I8516" i="33" s="1"/>
  <c r="H8515" i="33"/>
  <c r="G8515" i="33"/>
  <c r="F8515" i="33"/>
  <c r="I8515" i="33" s="1"/>
  <c r="H8514" i="33"/>
  <c r="G8514" i="33"/>
  <c r="F8514" i="33"/>
  <c r="I8514" i="33" s="1"/>
  <c r="H8513" i="33"/>
  <c r="G8513" i="33"/>
  <c r="F8513" i="33"/>
  <c r="I8513" i="33" s="1"/>
  <c r="H8512" i="33"/>
  <c r="G8512" i="33"/>
  <c r="F8512" i="33"/>
  <c r="I8512" i="33" s="1"/>
  <c r="H8511" i="33"/>
  <c r="G8511" i="33"/>
  <c r="F8511" i="33"/>
  <c r="I8511" i="33" s="1"/>
  <c r="H8510" i="33"/>
  <c r="G8510" i="33"/>
  <c r="F8510" i="33"/>
  <c r="I8510" i="33" s="1"/>
  <c r="H8509" i="33"/>
  <c r="G8509" i="33"/>
  <c r="F8509" i="33"/>
  <c r="I8509" i="33" s="1"/>
  <c r="H8508" i="33"/>
  <c r="G8508" i="33"/>
  <c r="F8508" i="33"/>
  <c r="I8508" i="33" s="1"/>
  <c r="H8507" i="33"/>
  <c r="G8507" i="33"/>
  <c r="F8507" i="33"/>
  <c r="I8507" i="33" s="1"/>
  <c r="H8506" i="33"/>
  <c r="G8506" i="33"/>
  <c r="F8506" i="33"/>
  <c r="I8506" i="33" s="1"/>
  <c r="H8505" i="33"/>
  <c r="G8505" i="33"/>
  <c r="F8505" i="33"/>
  <c r="I8505" i="33" s="1"/>
  <c r="H8504" i="33"/>
  <c r="G8504" i="33"/>
  <c r="F8504" i="33"/>
  <c r="I8504" i="33" s="1"/>
  <c r="H8503" i="33"/>
  <c r="G8503" i="33"/>
  <c r="F8503" i="33"/>
  <c r="I8503" i="33" s="1"/>
  <c r="H8502" i="33"/>
  <c r="G8502" i="33"/>
  <c r="F8502" i="33"/>
  <c r="I8502" i="33" s="1"/>
  <c r="H8501" i="33"/>
  <c r="G8501" i="33"/>
  <c r="F8501" i="33"/>
  <c r="I8501" i="33" s="1"/>
  <c r="H8500" i="33"/>
  <c r="G8500" i="33"/>
  <c r="F8500" i="33"/>
  <c r="I8500" i="33" s="1"/>
  <c r="H8499" i="33"/>
  <c r="G8499" i="33"/>
  <c r="F8499" i="33"/>
  <c r="I8499" i="33" s="1"/>
  <c r="H8498" i="33"/>
  <c r="G8498" i="33"/>
  <c r="F8498" i="33"/>
  <c r="I8498" i="33" s="1"/>
  <c r="H8497" i="33"/>
  <c r="G8497" i="33"/>
  <c r="F8497" i="33"/>
  <c r="I8497" i="33" s="1"/>
  <c r="H8496" i="33"/>
  <c r="G8496" i="33"/>
  <c r="F8496" i="33"/>
  <c r="I8496" i="33" s="1"/>
  <c r="H8495" i="33"/>
  <c r="G8495" i="33"/>
  <c r="F8495" i="33"/>
  <c r="I8495" i="33" s="1"/>
  <c r="H8494" i="33"/>
  <c r="G8494" i="33"/>
  <c r="F8494" i="33"/>
  <c r="I8494" i="33" s="1"/>
  <c r="H8493" i="33"/>
  <c r="G8493" i="33"/>
  <c r="F8493" i="33"/>
  <c r="I8493" i="33" s="1"/>
  <c r="H8492" i="33"/>
  <c r="G8492" i="33"/>
  <c r="F8492" i="33"/>
  <c r="I8492" i="33" s="1"/>
  <c r="H8491" i="33"/>
  <c r="G8491" i="33"/>
  <c r="F8491" i="33"/>
  <c r="I8491" i="33" s="1"/>
  <c r="H8490" i="33"/>
  <c r="G8490" i="33"/>
  <c r="F8490" i="33"/>
  <c r="I8490" i="33" s="1"/>
  <c r="H8489" i="33"/>
  <c r="G8489" i="33"/>
  <c r="F8489" i="33"/>
  <c r="I8489" i="33" s="1"/>
  <c r="H8488" i="33"/>
  <c r="G8488" i="33"/>
  <c r="F8488" i="33"/>
  <c r="I8488" i="33" s="1"/>
  <c r="H8487" i="33"/>
  <c r="G8487" i="33"/>
  <c r="F8487" i="33"/>
  <c r="I8487" i="33" s="1"/>
  <c r="H8486" i="33"/>
  <c r="G8486" i="33"/>
  <c r="F8486" i="33"/>
  <c r="I8486" i="33" s="1"/>
  <c r="H8485" i="33"/>
  <c r="G8485" i="33"/>
  <c r="F8485" i="33"/>
  <c r="I8485" i="33" s="1"/>
  <c r="H8484" i="33"/>
  <c r="G8484" i="33"/>
  <c r="F8484" i="33"/>
  <c r="I8484" i="33" s="1"/>
  <c r="H8483" i="33"/>
  <c r="G8483" i="33"/>
  <c r="F8483" i="33"/>
  <c r="I8483" i="33" s="1"/>
  <c r="H8482" i="33"/>
  <c r="G8482" i="33"/>
  <c r="F8482" i="33"/>
  <c r="I8482" i="33" s="1"/>
  <c r="H8481" i="33"/>
  <c r="G8481" i="33"/>
  <c r="F8481" i="33"/>
  <c r="I8481" i="33" s="1"/>
  <c r="H8480" i="33"/>
  <c r="G8480" i="33"/>
  <c r="F8480" i="33"/>
  <c r="I8480" i="33" s="1"/>
  <c r="H8479" i="33"/>
  <c r="G8479" i="33"/>
  <c r="F8479" i="33"/>
  <c r="I8479" i="33" s="1"/>
  <c r="H8478" i="33"/>
  <c r="G8478" i="33"/>
  <c r="F8478" i="33"/>
  <c r="I8478" i="33" s="1"/>
  <c r="H8477" i="33"/>
  <c r="G8477" i="33"/>
  <c r="F8477" i="33"/>
  <c r="I8477" i="33" s="1"/>
  <c r="H8476" i="33"/>
  <c r="G8476" i="33"/>
  <c r="F8476" i="33"/>
  <c r="I8476" i="33" s="1"/>
  <c r="H8475" i="33"/>
  <c r="G8475" i="33"/>
  <c r="F8475" i="33"/>
  <c r="I8475" i="33" s="1"/>
  <c r="H8474" i="33"/>
  <c r="G8474" i="33"/>
  <c r="F8474" i="33"/>
  <c r="I8474" i="33" s="1"/>
  <c r="H8473" i="33"/>
  <c r="G8473" i="33"/>
  <c r="F8473" i="33"/>
  <c r="I8473" i="33" s="1"/>
  <c r="H8472" i="33"/>
  <c r="G8472" i="33"/>
  <c r="F8472" i="33"/>
  <c r="I8472" i="33" s="1"/>
  <c r="H8471" i="33"/>
  <c r="G8471" i="33"/>
  <c r="F8471" i="33"/>
  <c r="I8471" i="33" s="1"/>
  <c r="H8470" i="33"/>
  <c r="G8470" i="33"/>
  <c r="F8470" i="33"/>
  <c r="I8470" i="33" s="1"/>
  <c r="H8469" i="33"/>
  <c r="G8469" i="33"/>
  <c r="F8469" i="33"/>
  <c r="I8469" i="33" s="1"/>
  <c r="H8468" i="33"/>
  <c r="G8468" i="33"/>
  <c r="F8468" i="33"/>
  <c r="I8468" i="33" s="1"/>
  <c r="H8467" i="33"/>
  <c r="G8467" i="33"/>
  <c r="F8467" i="33"/>
  <c r="I8467" i="33" s="1"/>
  <c r="H8466" i="33"/>
  <c r="G8466" i="33"/>
  <c r="F8466" i="33"/>
  <c r="I8466" i="33" s="1"/>
  <c r="H8465" i="33"/>
  <c r="G8465" i="33"/>
  <c r="F8465" i="33"/>
  <c r="I8465" i="33" s="1"/>
  <c r="H8464" i="33"/>
  <c r="G8464" i="33"/>
  <c r="F8464" i="33"/>
  <c r="I8464" i="33" s="1"/>
  <c r="H8463" i="33"/>
  <c r="G8463" i="33"/>
  <c r="F8463" i="33"/>
  <c r="I8463" i="33" s="1"/>
  <c r="H8462" i="33"/>
  <c r="G8462" i="33"/>
  <c r="F8462" i="33"/>
  <c r="I8462" i="33" s="1"/>
  <c r="H8461" i="33"/>
  <c r="G8461" i="33"/>
  <c r="F8461" i="33"/>
  <c r="I8461" i="33" s="1"/>
  <c r="H8460" i="33"/>
  <c r="G8460" i="33"/>
  <c r="F8460" i="33"/>
  <c r="I8460" i="33" s="1"/>
  <c r="H8459" i="33"/>
  <c r="G8459" i="33"/>
  <c r="F8459" i="33"/>
  <c r="I8459" i="33" s="1"/>
  <c r="H8458" i="33"/>
  <c r="G8458" i="33"/>
  <c r="F8458" i="33"/>
  <c r="I8458" i="33" s="1"/>
  <c r="H8457" i="33"/>
  <c r="G8457" i="33"/>
  <c r="F8457" i="33"/>
  <c r="I8457" i="33" s="1"/>
  <c r="H8456" i="33"/>
  <c r="G8456" i="33"/>
  <c r="F8456" i="33"/>
  <c r="I8456" i="33" s="1"/>
  <c r="H8455" i="33"/>
  <c r="G8455" i="33"/>
  <c r="F8455" i="33"/>
  <c r="I8455" i="33" s="1"/>
  <c r="H8454" i="33"/>
  <c r="G8454" i="33"/>
  <c r="F8454" i="33"/>
  <c r="I8454" i="33" s="1"/>
  <c r="H8453" i="33"/>
  <c r="G8453" i="33"/>
  <c r="F8453" i="33"/>
  <c r="I8453" i="33" s="1"/>
  <c r="H8452" i="33"/>
  <c r="G8452" i="33"/>
  <c r="F8452" i="33"/>
  <c r="I8452" i="33" s="1"/>
  <c r="H8451" i="33"/>
  <c r="G8451" i="33"/>
  <c r="F8451" i="33"/>
  <c r="I8451" i="33" s="1"/>
  <c r="H8450" i="33"/>
  <c r="G8450" i="33"/>
  <c r="F8450" i="33"/>
  <c r="I8450" i="33" s="1"/>
  <c r="H8449" i="33"/>
  <c r="G8449" i="33"/>
  <c r="F8449" i="33"/>
  <c r="I8449" i="33" s="1"/>
  <c r="H8448" i="33"/>
  <c r="G8448" i="33"/>
  <c r="F8448" i="33"/>
  <c r="I8448" i="33" s="1"/>
  <c r="H8447" i="33"/>
  <c r="G8447" i="33"/>
  <c r="F8447" i="33"/>
  <c r="I8447" i="33" s="1"/>
  <c r="H8446" i="33"/>
  <c r="G8446" i="33"/>
  <c r="F8446" i="33"/>
  <c r="I8446" i="33" s="1"/>
  <c r="H8445" i="33"/>
  <c r="G8445" i="33"/>
  <c r="F8445" i="33"/>
  <c r="I8445" i="33" s="1"/>
  <c r="H8444" i="33"/>
  <c r="G8444" i="33"/>
  <c r="F8444" i="33"/>
  <c r="I8444" i="33" s="1"/>
  <c r="H8443" i="33"/>
  <c r="G8443" i="33"/>
  <c r="F8443" i="33"/>
  <c r="I8443" i="33" s="1"/>
  <c r="H8442" i="33"/>
  <c r="G8442" i="33"/>
  <c r="F8442" i="33"/>
  <c r="I8442" i="33" s="1"/>
  <c r="H8441" i="33"/>
  <c r="G8441" i="33"/>
  <c r="F8441" i="33"/>
  <c r="I8441" i="33" s="1"/>
  <c r="H8440" i="33"/>
  <c r="G8440" i="33"/>
  <c r="F8440" i="33"/>
  <c r="I8440" i="33" s="1"/>
  <c r="H8439" i="33"/>
  <c r="G8439" i="33"/>
  <c r="F8439" i="33"/>
  <c r="I8439" i="33" s="1"/>
  <c r="H8438" i="33"/>
  <c r="G8438" i="33"/>
  <c r="F8438" i="33"/>
  <c r="I8438" i="33" s="1"/>
  <c r="H8437" i="33"/>
  <c r="G8437" i="33"/>
  <c r="F8437" i="33"/>
  <c r="I8437" i="33" s="1"/>
  <c r="H8436" i="33"/>
  <c r="G8436" i="33"/>
  <c r="F8436" i="33"/>
  <c r="I8436" i="33" s="1"/>
  <c r="H8435" i="33"/>
  <c r="G8435" i="33"/>
  <c r="F8435" i="33"/>
  <c r="I8435" i="33" s="1"/>
  <c r="H8434" i="33"/>
  <c r="G8434" i="33"/>
  <c r="F8434" i="33"/>
  <c r="I8434" i="33" s="1"/>
  <c r="H8433" i="33"/>
  <c r="G8433" i="33"/>
  <c r="F8433" i="33"/>
  <c r="I8433" i="33" s="1"/>
  <c r="H8432" i="33"/>
  <c r="G8432" i="33"/>
  <c r="F8432" i="33"/>
  <c r="I8432" i="33" s="1"/>
  <c r="H8431" i="33"/>
  <c r="G8431" i="33"/>
  <c r="F8431" i="33"/>
  <c r="I8431" i="33" s="1"/>
  <c r="H8430" i="33"/>
  <c r="G8430" i="33"/>
  <c r="F8430" i="33"/>
  <c r="I8430" i="33" s="1"/>
  <c r="H8429" i="33"/>
  <c r="G8429" i="33"/>
  <c r="F8429" i="33"/>
  <c r="I8429" i="33" s="1"/>
  <c r="H8428" i="33"/>
  <c r="G8428" i="33"/>
  <c r="F8428" i="33"/>
  <c r="I8428" i="33" s="1"/>
  <c r="H8427" i="33"/>
  <c r="G8427" i="33"/>
  <c r="F8427" i="33"/>
  <c r="I8427" i="33" s="1"/>
  <c r="H8426" i="33"/>
  <c r="G8426" i="33"/>
  <c r="F8426" i="33"/>
  <c r="I8426" i="33" s="1"/>
  <c r="H8425" i="33"/>
  <c r="G8425" i="33"/>
  <c r="F8425" i="33"/>
  <c r="I8425" i="33" s="1"/>
  <c r="H8424" i="33"/>
  <c r="G8424" i="33"/>
  <c r="F8424" i="33"/>
  <c r="I8424" i="33" s="1"/>
  <c r="H8423" i="33"/>
  <c r="G8423" i="33"/>
  <c r="F8423" i="33"/>
  <c r="I8423" i="33" s="1"/>
  <c r="H8422" i="33"/>
  <c r="G8422" i="33"/>
  <c r="F8422" i="33"/>
  <c r="I8422" i="33" s="1"/>
  <c r="H8421" i="33"/>
  <c r="G8421" i="33"/>
  <c r="F8421" i="33"/>
  <c r="I8421" i="33" s="1"/>
  <c r="H8420" i="33"/>
  <c r="G8420" i="33"/>
  <c r="F8420" i="33"/>
  <c r="I8420" i="33" s="1"/>
  <c r="H8419" i="33"/>
  <c r="G8419" i="33"/>
  <c r="F8419" i="33"/>
  <c r="I8419" i="33" s="1"/>
  <c r="H8418" i="33"/>
  <c r="G8418" i="33"/>
  <c r="F8418" i="33"/>
  <c r="I8418" i="33" s="1"/>
  <c r="H8417" i="33"/>
  <c r="G8417" i="33"/>
  <c r="F8417" i="33"/>
  <c r="I8417" i="33" s="1"/>
  <c r="H8416" i="33"/>
  <c r="G8416" i="33"/>
  <c r="F8416" i="33"/>
  <c r="I8416" i="33" s="1"/>
  <c r="H8415" i="33"/>
  <c r="G8415" i="33"/>
  <c r="F8415" i="33"/>
  <c r="I8415" i="33" s="1"/>
  <c r="H8414" i="33"/>
  <c r="G8414" i="33"/>
  <c r="F8414" i="33"/>
  <c r="I8414" i="33" s="1"/>
  <c r="H8413" i="33"/>
  <c r="G8413" i="33"/>
  <c r="F8413" i="33"/>
  <c r="I8413" i="33" s="1"/>
  <c r="H8412" i="33"/>
  <c r="G8412" i="33"/>
  <c r="F8412" i="33"/>
  <c r="I8412" i="33" s="1"/>
  <c r="H8411" i="33"/>
  <c r="G8411" i="33"/>
  <c r="F8411" i="33"/>
  <c r="I8411" i="33" s="1"/>
  <c r="H8410" i="33"/>
  <c r="G8410" i="33"/>
  <c r="F8410" i="33"/>
  <c r="I8410" i="33" s="1"/>
  <c r="H8409" i="33"/>
  <c r="G8409" i="33"/>
  <c r="F8409" i="33"/>
  <c r="I8409" i="33" s="1"/>
  <c r="H8408" i="33"/>
  <c r="G8408" i="33"/>
  <c r="F8408" i="33"/>
  <c r="I8408" i="33" s="1"/>
  <c r="H8407" i="33"/>
  <c r="G8407" i="33"/>
  <c r="F8407" i="33"/>
  <c r="I8407" i="33" s="1"/>
  <c r="H8406" i="33"/>
  <c r="G8406" i="33"/>
  <c r="F8406" i="33"/>
  <c r="I8406" i="33" s="1"/>
  <c r="H8405" i="33"/>
  <c r="G8405" i="33"/>
  <c r="F8405" i="33"/>
  <c r="I8405" i="33" s="1"/>
  <c r="H8404" i="33"/>
  <c r="G8404" i="33"/>
  <c r="F8404" i="33"/>
  <c r="I8404" i="33" s="1"/>
  <c r="H8403" i="33"/>
  <c r="G8403" i="33"/>
  <c r="F8403" i="33"/>
  <c r="I8403" i="33" s="1"/>
  <c r="H8402" i="33"/>
  <c r="G8402" i="33"/>
  <c r="F8402" i="33"/>
  <c r="I8402" i="33" s="1"/>
  <c r="H8401" i="33"/>
  <c r="G8401" i="33"/>
  <c r="F8401" i="33"/>
  <c r="I8401" i="33" s="1"/>
  <c r="H8400" i="33"/>
  <c r="G8400" i="33"/>
  <c r="F8400" i="33"/>
  <c r="I8400" i="33" s="1"/>
  <c r="H8399" i="33"/>
  <c r="G8399" i="33"/>
  <c r="F8399" i="33"/>
  <c r="I8399" i="33" s="1"/>
  <c r="H8398" i="33"/>
  <c r="G8398" i="33"/>
  <c r="F8398" i="33"/>
  <c r="I8398" i="33" s="1"/>
  <c r="H8397" i="33"/>
  <c r="G8397" i="33"/>
  <c r="F8397" i="33"/>
  <c r="I8397" i="33" s="1"/>
  <c r="H8396" i="33"/>
  <c r="G8396" i="33"/>
  <c r="F8396" i="33"/>
  <c r="I8396" i="33" s="1"/>
  <c r="H8395" i="33"/>
  <c r="G8395" i="33"/>
  <c r="F8395" i="33"/>
  <c r="I8395" i="33" s="1"/>
  <c r="H8394" i="33"/>
  <c r="G8394" i="33"/>
  <c r="F8394" i="33"/>
  <c r="I8394" i="33" s="1"/>
  <c r="H8393" i="33"/>
  <c r="G8393" i="33"/>
  <c r="F8393" i="33"/>
  <c r="I8393" i="33" s="1"/>
  <c r="H8392" i="33"/>
  <c r="G8392" i="33"/>
  <c r="F8392" i="33"/>
  <c r="I8392" i="33" s="1"/>
  <c r="H8391" i="33"/>
  <c r="G8391" i="33"/>
  <c r="F8391" i="33"/>
  <c r="I8391" i="33" s="1"/>
  <c r="H8390" i="33"/>
  <c r="G8390" i="33"/>
  <c r="F8390" i="33"/>
  <c r="I8390" i="33" s="1"/>
  <c r="H8389" i="33"/>
  <c r="G8389" i="33"/>
  <c r="F8389" i="33"/>
  <c r="I8389" i="33" s="1"/>
  <c r="H8388" i="33"/>
  <c r="G8388" i="33"/>
  <c r="F8388" i="33"/>
  <c r="I8388" i="33" s="1"/>
  <c r="H8387" i="33"/>
  <c r="G8387" i="33"/>
  <c r="F8387" i="33"/>
  <c r="I8387" i="33" s="1"/>
  <c r="H8386" i="33"/>
  <c r="G8386" i="33"/>
  <c r="F8386" i="33"/>
  <c r="I8386" i="33" s="1"/>
  <c r="H8385" i="33"/>
  <c r="G8385" i="33"/>
  <c r="F8385" i="33"/>
  <c r="I8385" i="33" s="1"/>
  <c r="H8384" i="33"/>
  <c r="G8384" i="33"/>
  <c r="F8384" i="33"/>
  <c r="I8384" i="33" s="1"/>
  <c r="H8383" i="33"/>
  <c r="G8383" i="33"/>
  <c r="F8383" i="33"/>
  <c r="I8383" i="33" s="1"/>
  <c r="H8382" i="33"/>
  <c r="G8382" i="33"/>
  <c r="F8382" i="33"/>
  <c r="I8382" i="33" s="1"/>
  <c r="H8381" i="33"/>
  <c r="G8381" i="33"/>
  <c r="F8381" i="33"/>
  <c r="I8381" i="33" s="1"/>
  <c r="H8380" i="33"/>
  <c r="G8380" i="33"/>
  <c r="F8380" i="33"/>
  <c r="I8380" i="33" s="1"/>
  <c r="H8379" i="33"/>
  <c r="G8379" i="33"/>
  <c r="F8379" i="33"/>
  <c r="I8379" i="33" s="1"/>
  <c r="H8378" i="33"/>
  <c r="G8378" i="33"/>
  <c r="F8378" i="33"/>
  <c r="I8378" i="33" s="1"/>
  <c r="H8377" i="33"/>
  <c r="G8377" i="33"/>
  <c r="F8377" i="33"/>
  <c r="I8377" i="33" s="1"/>
  <c r="H8376" i="33"/>
  <c r="G8376" i="33"/>
  <c r="F8376" i="33"/>
  <c r="I8376" i="33" s="1"/>
  <c r="H8375" i="33"/>
  <c r="G8375" i="33"/>
  <c r="F8375" i="33"/>
  <c r="I8375" i="33" s="1"/>
  <c r="H8374" i="33"/>
  <c r="G8374" i="33"/>
  <c r="F8374" i="33"/>
  <c r="I8374" i="33" s="1"/>
  <c r="H8373" i="33"/>
  <c r="G8373" i="33"/>
  <c r="F8373" i="33"/>
  <c r="I8373" i="33" s="1"/>
  <c r="H8372" i="33"/>
  <c r="G8372" i="33"/>
  <c r="F8372" i="33"/>
  <c r="I8372" i="33" s="1"/>
  <c r="H8371" i="33"/>
  <c r="G8371" i="33"/>
  <c r="F8371" i="33"/>
  <c r="I8371" i="33" s="1"/>
  <c r="H8370" i="33"/>
  <c r="G8370" i="33"/>
  <c r="F8370" i="33"/>
  <c r="I8370" i="33" s="1"/>
  <c r="H8369" i="33"/>
  <c r="G8369" i="33"/>
  <c r="F8369" i="33"/>
  <c r="I8369" i="33" s="1"/>
  <c r="H8368" i="33"/>
  <c r="G8368" i="33"/>
  <c r="F8368" i="33"/>
  <c r="I8368" i="33" s="1"/>
  <c r="H8367" i="33"/>
  <c r="G8367" i="33"/>
  <c r="F8367" i="33"/>
  <c r="I8367" i="33" s="1"/>
  <c r="H8366" i="33"/>
  <c r="G8366" i="33"/>
  <c r="F8366" i="33"/>
  <c r="I8366" i="33" s="1"/>
  <c r="H8365" i="33"/>
  <c r="G8365" i="33"/>
  <c r="F8365" i="33"/>
  <c r="I8365" i="33" s="1"/>
  <c r="H8364" i="33"/>
  <c r="G8364" i="33"/>
  <c r="F8364" i="33"/>
  <c r="I8364" i="33" s="1"/>
  <c r="H8363" i="33"/>
  <c r="G8363" i="33"/>
  <c r="F8363" i="33"/>
  <c r="I8363" i="33" s="1"/>
  <c r="H8362" i="33"/>
  <c r="G8362" i="33"/>
  <c r="F8362" i="33"/>
  <c r="I8362" i="33" s="1"/>
  <c r="H8361" i="33"/>
  <c r="G8361" i="33"/>
  <c r="F8361" i="33"/>
  <c r="I8361" i="33" s="1"/>
  <c r="H8360" i="33"/>
  <c r="G8360" i="33"/>
  <c r="F8360" i="33"/>
  <c r="I8360" i="33" s="1"/>
  <c r="H8359" i="33"/>
  <c r="G8359" i="33"/>
  <c r="F8359" i="33"/>
  <c r="I8359" i="33" s="1"/>
  <c r="H8358" i="33"/>
  <c r="G8358" i="33"/>
  <c r="F8358" i="33"/>
  <c r="I8358" i="33" s="1"/>
  <c r="H8357" i="33"/>
  <c r="G8357" i="33"/>
  <c r="F8357" i="33"/>
  <c r="I8357" i="33" s="1"/>
  <c r="H8356" i="33"/>
  <c r="G8356" i="33"/>
  <c r="F8356" i="33"/>
  <c r="I8356" i="33" s="1"/>
  <c r="H8355" i="33"/>
  <c r="G8355" i="33"/>
  <c r="F8355" i="33"/>
  <c r="I8355" i="33" s="1"/>
  <c r="H8354" i="33"/>
  <c r="G8354" i="33"/>
  <c r="F8354" i="33"/>
  <c r="I8354" i="33" s="1"/>
  <c r="H8353" i="33"/>
  <c r="G8353" i="33"/>
  <c r="F8353" i="33"/>
  <c r="I8353" i="33" s="1"/>
  <c r="H8352" i="33"/>
  <c r="G8352" i="33"/>
  <c r="F8352" i="33"/>
  <c r="I8352" i="33" s="1"/>
  <c r="H8351" i="33"/>
  <c r="G8351" i="33"/>
  <c r="F8351" i="33"/>
  <c r="I8351" i="33" s="1"/>
  <c r="H8350" i="33"/>
  <c r="G8350" i="33"/>
  <c r="F8350" i="33"/>
  <c r="I8350" i="33" s="1"/>
  <c r="H8349" i="33"/>
  <c r="G8349" i="33"/>
  <c r="F8349" i="33"/>
  <c r="I8349" i="33" s="1"/>
  <c r="H8348" i="33"/>
  <c r="G8348" i="33"/>
  <c r="F8348" i="33"/>
  <c r="I8348" i="33" s="1"/>
  <c r="H8347" i="33"/>
  <c r="G8347" i="33"/>
  <c r="F8347" i="33"/>
  <c r="I8347" i="33" s="1"/>
  <c r="H8346" i="33"/>
  <c r="G8346" i="33"/>
  <c r="F8346" i="33"/>
  <c r="I8346" i="33" s="1"/>
  <c r="H8345" i="33"/>
  <c r="G8345" i="33"/>
  <c r="F8345" i="33"/>
  <c r="I8345" i="33" s="1"/>
  <c r="H8344" i="33"/>
  <c r="G8344" i="33"/>
  <c r="F8344" i="33"/>
  <c r="I8344" i="33" s="1"/>
  <c r="H8343" i="33"/>
  <c r="G8343" i="33"/>
  <c r="F8343" i="33"/>
  <c r="I8343" i="33" s="1"/>
  <c r="H8342" i="33"/>
  <c r="G8342" i="33"/>
  <c r="F8342" i="33"/>
  <c r="I8342" i="33" s="1"/>
  <c r="H8341" i="33"/>
  <c r="G8341" i="33"/>
  <c r="F8341" i="33"/>
  <c r="I8341" i="33" s="1"/>
  <c r="H8340" i="33"/>
  <c r="G8340" i="33"/>
  <c r="F8340" i="33"/>
  <c r="I8340" i="33" s="1"/>
  <c r="H8339" i="33"/>
  <c r="G8339" i="33"/>
  <c r="F8339" i="33"/>
  <c r="I8339" i="33" s="1"/>
  <c r="H8338" i="33"/>
  <c r="G8338" i="33"/>
  <c r="F8338" i="33"/>
  <c r="I8338" i="33" s="1"/>
  <c r="H8337" i="33"/>
  <c r="G8337" i="33"/>
  <c r="F8337" i="33"/>
  <c r="I8337" i="33" s="1"/>
  <c r="H8336" i="33"/>
  <c r="G8336" i="33"/>
  <c r="F8336" i="33"/>
  <c r="I8336" i="33" s="1"/>
  <c r="H8335" i="33"/>
  <c r="G8335" i="33"/>
  <c r="F8335" i="33"/>
  <c r="I8335" i="33" s="1"/>
  <c r="H8334" i="33"/>
  <c r="G8334" i="33"/>
  <c r="F8334" i="33"/>
  <c r="I8334" i="33" s="1"/>
  <c r="H8333" i="33"/>
  <c r="G8333" i="33"/>
  <c r="F8333" i="33"/>
  <c r="I8333" i="33" s="1"/>
  <c r="H8332" i="33"/>
  <c r="G8332" i="33"/>
  <c r="F8332" i="33"/>
  <c r="I8332" i="33" s="1"/>
  <c r="H8331" i="33"/>
  <c r="G8331" i="33"/>
  <c r="F8331" i="33"/>
  <c r="I8331" i="33" s="1"/>
  <c r="H8330" i="33"/>
  <c r="G8330" i="33"/>
  <c r="F8330" i="33"/>
  <c r="I8330" i="33" s="1"/>
  <c r="H8329" i="33"/>
  <c r="G8329" i="33"/>
  <c r="F8329" i="33"/>
  <c r="I8329" i="33" s="1"/>
  <c r="H8328" i="33"/>
  <c r="G8328" i="33"/>
  <c r="F8328" i="33"/>
  <c r="I8328" i="33" s="1"/>
  <c r="H8327" i="33"/>
  <c r="G8327" i="33"/>
  <c r="F8327" i="33"/>
  <c r="I8327" i="33" s="1"/>
  <c r="H8326" i="33"/>
  <c r="G8326" i="33"/>
  <c r="F8326" i="33"/>
  <c r="I8326" i="33" s="1"/>
  <c r="H8325" i="33"/>
  <c r="G8325" i="33"/>
  <c r="F8325" i="33"/>
  <c r="I8325" i="33" s="1"/>
  <c r="H8324" i="33"/>
  <c r="G8324" i="33"/>
  <c r="F8324" i="33"/>
  <c r="I8324" i="33" s="1"/>
  <c r="H8323" i="33"/>
  <c r="G8323" i="33"/>
  <c r="F8323" i="33"/>
  <c r="I8323" i="33" s="1"/>
  <c r="H8322" i="33"/>
  <c r="G8322" i="33"/>
  <c r="F8322" i="33"/>
  <c r="I8322" i="33" s="1"/>
  <c r="H8321" i="33"/>
  <c r="G8321" i="33"/>
  <c r="F8321" i="33"/>
  <c r="I8321" i="33" s="1"/>
  <c r="H8320" i="33"/>
  <c r="G8320" i="33"/>
  <c r="F8320" i="33"/>
  <c r="I8320" i="33" s="1"/>
  <c r="H8319" i="33"/>
  <c r="G8319" i="33"/>
  <c r="F8319" i="33"/>
  <c r="I8319" i="33" s="1"/>
  <c r="H8318" i="33"/>
  <c r="G8318" i="33"/>
  <c r="F8318" i="33"/>
  <c r="I8318" i="33" s="1"/>
  <c r="H8317" i="33"/>
  <c r="G8317" i="33"/>
  <c r="F8317" i="33"/>
  <c r="I8317" i="33" s="1"/>
  <c r="H8316" i="33"/>
  <c r="G8316" i="33"/>
  <c r="F8316" i="33"/>
  <c r="I8316" i="33" s="1"/>
  <c r="H8315" i="33"/>
  <c r="G8315" i="33"/>
  <c r="F8315" i="33"/>
  <c r="I8315" i="33" s="1"/>
  <c r="H8314" i="33"/>
  <c r="G8314" i="33"/>
  <c r="F8314" i="33"/>
  <c r="I8314" i="33" s="1"/>
  <c r="H8313" i="33"/>
  <c r="G8313" i="33"/>
  <c r="F8313" i="33"/>
  <c r="I8313" i="33" s="1"/>
  <c r="H8312" i="33"/>
  <c r="G8312" i="33"/>
  <c r="F8312" i="33"/>
  <c r="I8312" i="33" s="1"/>
  <c r="H8311" i="33"/>
  <c r="G8311" i="33"/>
  <c r="F8311" i="33"/>
  <c r="I8311" i="33" s="1"/>
  <c r="H8310" i="33"/>
  <c r="G8310" i="33"/>
  <c r="F8310" i="33"/>
  <c r="I8310" i="33" s="1"/>
  <c r="H8309" i="33"/>
  <c r="G8309" i="33"/>
  <c r="F8309" i="33"/>
  <c r="I8309" i="33" s="1"/>
  <c r="H8308" i="33"/>
  <c r="G8308" i="33"/>
  <c r="F8308" i="33"/>
  <c r="I8308" i="33" s="1"/>
  <c r="H8307" i="33"/>
  <c r="G8307" i="33"/>
  <c r="F8307" i="33"/>
  <c r="I8307" i="33" s="1"/>
  <c r="H8306" i="33"/>
  <c r="G8306" i="33"/>
  <c r="F8306" i="33"/>
  <c r="I8306" i="33" s="1"/>
  <c r="H8305" i="33"/>
  <c r="G8305" i="33"/>
  <c r="F8305" i="33"/>
  <c r="I8305" i="33" s="1"/>
  <c r="H8304" i="33"/>
  <c r="G8304" i="33"/>
  <c r="F8304" i="33"/>
  <c r="I8304" i="33" s="1"/>
  <c r="H8303" i="33"/>
  <c r="G8303" i="33"/>
  <c r="F8303" i="33"/>
  <c r="I8303" i="33" s="1"/>
  <c r="H8302" i="33"/>
  <c r="G8302" i="33"/>
  <c r="F8302" i="33"/>
  <c r="I8302" i="33" s="1"/>
  <c r="H8301" i="33"/>
  <c r="G8301" i="33"/>
  <c r="F8301" i="33"/>
  <c r="I8301" i="33" s="1"/>
  <c r="H8300" i="33"/>
  <c r="G8300" i="33"/>
  <c r="F8300" i="33"/>
  <c r="I8300" i="33" s="1"/>
  <c r="H8299" i="33"/>
  <c r="G8299" i="33"/>
  <c r="F8299" i="33"/>
  <c r="I8299" i="33" s="1"/>
  <c r="H8298" i="33"/>
  <c r="G8298" i="33"/>
  <c r="F8298" i="33"/>
  <c r="I8298" i="33" s="1"/>
  <c r="H8297" i="33"/>
  <c r="G8297" i="33"/>
  <c r="F8297" i="33"/>
  <c r="I8297" i="33" s="1"/>
  <c r="H8296" i="33"/>
  <c r="G8296" i="33"/>
  <c r="F8296" i="33"/>
  <c r="I8296" i="33" s="1"/>
  <c r="H8295" i="33"/>
  <c r="G8295" i="33"/>
  <c r="F8295" i="33"/>
  <c r="I8295" i="33" s="1"/>
  <c r="H8294" i="33"/>
  <c r="G8294" i="33"/>
  <c r="F8294" i="33"/>
  <c r="I8294" i="33" s="1"/>
  <c r="H8293" i="33"/>
  <c r="G8293" i="33"/>
  <c r="F8293" i="33"/>
  <c r="I8293" i="33" s="1"/>
  <c r="H8292" i="33"/>
  <c r="G8292" i="33"/>
  <c r="F8292" i="33"/>
  <c r="I8292" i="33" s="1"/>
  <c r="H8291" i="33"/>
  <c r="G8291" i="33"/>
  <c r="F8291" i="33"/>
  <c r="I8291" i="33" s="1"/>
  <c r="H8290" i="33"/>
  <c r="G8290" i="33"/>
  <c r="F8290" i="33"/>
  <c r="I8290" i="33" s="1"/>
  <c r="H8289" i="33"/>
  <c r="G8289" i="33"/>
  <c r="F8289" i="33"/>
  <c r="I8289" i="33" s="1"/>
  <c r="H8288" i="33"/>
  <c r="G8288" i="33"/>
  <c r="F8288" i="33"/>
  <c r="I8288" i="33" s="1"/>
  <c r="H8287" i="33"/>
  <c r="G8287" i="33"/>
  <c r="F8287" i="33"/>
  <c r="I8287" i="33" s="1"/>
  <c r="H8286" i="33"/>
  <c r="G8286" i="33"/>
  <c r="F8286" i="33"/>
  <c r="I8286" i="33" s="1"/>
  <c r="H8285" i="33"/>
  <c r="G8285" i="33"/>
  <c r="F8285" i="33"/>
  <c r="I8285" i="33" s="1"/>
  <c r="H8284" i="33"/>
  <c r="G8284" i="33"/>
  <c r="F8284" i="33"/>
  <c r="I8284" i="33" s="1"/>
  <c r="H8283" i="33"/>
  <c r="G8283" i="33"/>
  <c r="F8283" i="33"/>
  <c r="I8283" i="33" s="1"/>
  <c r="H8282" i="33"/>
  <c r="G8282" i="33"/>
  <c r="F8282" i="33"/>
  <c r="I8282" i="33" s="1"/>
  <c r="H8281" i="33"/>
  <c r="G8281" i="33"/>
  <c r="F8281" i="33"/>
  <c r="I8281" i="33" s="1"/>
  <c r="H8280" i="33"/>
  <c r="G8280" i="33"/>
  <c r="F8280" i="33"/>
  <c r="I8280" i="33" s="1"/>
  <c r="H8279" i="33"/>
  <c r="G8279" i="33"/>
  <c r="F8279" i="33"/>
  <c r="I8279" i="33" s="1"/>
  <c r="H8278" i="33"/>
  <c r="G8278" i="33"/>
  <c r="F8278" i="33"/>
  <c r="I8278" i="33" s="1"/>
  <c r="H8277" i="33"/>
  <c r="G8277" i="33"/>
  <c r="F8277" i="33"/>
  <c r="I8277" i="33" s="1"/>
  <c r="H8276" i="33"/>
  <c r="G8276" i="33"/>
  <c r="F8276" i="33"/>
  <c r="I8276" i="33" s="1"/>
  <c r="H8275" i="33"/>
  <c r="G8275" i="33"/>
  <c r="F8275" i="33"/>
  <c r="I8275" i="33" s="1"/>
  <c r="H8274" i="33"/>
  <c r="G8274" i="33"/>
  <c r="F8274" i="33"/>
  <c r="I8274" i="33" s="1"/>
  <c r="H8273" i="33"/>
  <c r="G8273" i="33"/>
  <c r="F8273" i="33"/>
  <c r="I8273" i="33" s="1"/>
  <c r="H8272" i="33"/>
  <c r="G8272" i="33"/>
  <c r="F8272" i="33"/>
  <c r="I8272" i="33" s="1"/>
  <c r="H8271" i="33"/>
  <c r="G8271" i="33"/>
  <c r="F8271" i="33"/>
  <c r="I8271" i="33" s="1"/>
  <c r="H8270" i="33"/>
  <c r="G8270" i="33"/>
  <c r="F8270" i="33"/>
  <c r="I8270" i="33" s="1"/>
  <c r="H8269" i="33"/>
  <c r="G8269" i="33"/>
  <c r="F8269" i="33"/>
  <c r="I8269" i="33" s="1"/>
  <c r="H8268" i="33"/>
  <c r="G8268" i="33"/>
  <c r="F8268" i="33"/>
  <c r="I8268" i="33" s="1"/>
  <c r="H8267" i="33"/>
  <c r="G8267" i="33"/>
  <c r="F8267" i="33"/>
  <c r="I8267" i="33" s="1"/>
  <c r="H8266" i="33"/>
  <c r="G8266" i="33"/>
  <c r="F8266" i="33"/>
  <c r="I8266" i="33" s="1"/>
  <c r="H8265" i="33"/>
  <c r="G8265" i="33"/>
  <c r="F8265" i="33"/>
  <c r="I8265" i="33" s="1"/>
  <c r="H8264" i="33"/>
  <c r="G8264" i="33"/>
  <c r="F8264" i="33"/>
  <c r="I8264" i="33" s="1"/>
  <c r="H8263" i="33"/>
  <c r="G8263" i="33"/>
  <c r="F8263" i="33"/>
  <c r="I8263" i="33" s="1"/>
  <c r="H8262" i="33"/>
  <c r="G8262" i="33"/>
  <c r="F8262" i="33"/>
  <c r="I8262" i="33" s="1"/>
  <c r="H8261" i="33"/>
  <c r="G8261" i="33"/>
  <c r="F8261" i="33"/>
  <c r="I8261" i="33" s="1"/>
  <c r="H8260" i="33"/>
  <c r="G8260" i="33"/>
  <c r="F8260" i="33"/>
  <c r="I8260" i="33" s="1"/>
  <c r="H8259" i="33"/>
  <c r="G8259" i="33"/>
  <c r="F8259" i="33"/>
  <c r="I8259" i="33" s="1"/>
  <c r="H8258" i="33"/>
  <c r="G8258" i="33"/>
  <c r="F8258" i="33"/>
  <c r="I8258" i="33" s="1"/>
  <c r="H8257" i="33"/>
  <c r="G8257" i="33"/>
  <c r="F8257" i="33"/>
  <c r="I8257" i="33" s="1"/>
  <c r="H8256" i="33"/>
  <c r="G8256" i="33"/>
  <c r="F8256" i="33"/>
  <c r="I8256" i="33" s="1"/>
  <c r="H8255" i="33"/>
  <c r="G8255" i="33"/>
  <c r="F8255" i="33"/>
  <c r="I8255" i="33" s="1"/>
  <c r="H8254" i="33"/>
  <c r="G8254" i="33"/>
  <c r="F8254" i="33"/>
  <c r="I8254" i="33" s="1"/>
  <c r="H8253" i="33"/>
  <c r="G8253" i="33"/>
  <c r="F8253" i="33"/>
  <c r="I8253" i="33" s="1"/>
  <c r="H8252" i="33"/>
  <c r="G8252" i="33"/>
  <c r="F8252" i="33"/>
  <c r="I8252" i="33" s="1"/>
  <c r="H8251" i="33"/>
  <c r="G8251" i="33"/>
  <c r="F8251" i="33"/>
  <c r="I8251" i="33" s="1"/>
  <c r="H8250" i="33"/>
  <c r="G8250" i="33"/>
  <c r="F8250" i="33"/>
  <c r="I8250" i="33" s="1"/>
  <c r="H8249" i="33"/>
  <c r="G8249" i="33"/>
  <c r="F8249" i="33"/>
  <c r="I8249" i="33" s="1"/>
  <c r="H8248" i="33"/>
  <c r="G8248" i="33"/>
  <c r="F8248" i="33"/>
  <c r="I8248" i="33" s="1"/>
  <c r="H8247" i="33"/>
  <c r="G8247" i="33"/>
  <c r="F8247" i="33"/>
  <c r="I8247" i="33" s="1"/>
  <c r="H8246" i="33"/>
  <c r="G8246" i="33"/>
  <c r="F8246" i="33"/>
  <c r="I8246" i="33" s="1"/>
  <c r="H8245" i="33"/>
  <c r="G8245" i="33"/>
  <c r="F8245" i="33"/>
  <c r="I8245" i="33" s="1"/>
  <c r="H8244" i="33"/>
  <c r="G8244" i="33"/>
  <c r="F8244" i="33"/>
  <c r="I8244" i="33" s="1"/>
  <c r="H8243" i="33"/>
  <c r="G8243" i="33"/>
  <c r="F8243" i="33"/>
  <c r="I8243" i="33" s="1"/>
  <c r="H8242" i="33"/>
  <c r="G8242" i="33"/>
  <c r="F8242" i="33"/>
  <c r="I8242" i="33" s="1"/>
  <c r="H8241" i="33"/>
  <c r="G8241" i="33"/>
  <c r="F8241" i="33"/>
  <c r="I8241" i="33" s="1"/>
  <c r="H8240" i="33"/>
  <c r="G8240" i="33"/>
  <c r="F8240" i="33"/>
  <c r="I8240" i="33" s="1"/>
  <c r="H8239" i="33"/>
  <c r="G8239" i="33"/>
  <c r="F8239" i="33"/>
  <c r="I8239" i="33" s="1"/>
  <c r="H8238" i="33"/>
  <c r="G8238" i="33"/>
  <c r="F8238" i="33"/>
  <c r="I8238" i="33" s="1"/>
  <c r="H8237" i="33"/>
  <c r="G8237" i="33"/>
  <c r="F8237" i="33"/>
  <c r="I8237" i="33" s="1"/>
  <c r="H8236" i="33"/>
  <c r="G8236" i="33"/>
  <c r="F8236" i="33"/>
  <c r="I8236" i="33" s="1"/>
  <c r="H8235" i="33"/>
  <c r="G8235" i="33"/>
  <c r="F8235" i="33"/>
  <c r="I8235" i="33" s="1"/>
  <c r="H8234" i="33"/>
  <c r="G8234" i="33"/>
  <c r="F8234" i="33"/>
  <c r="I8234" i="33" s="1"/>
  <c r="H8233" i="33"/>
  <c r="G8233" i="33"/>
  <c r="F8233" i="33"/>
  <c r="I8233" i="33" s="1"/>
  <c r="H8232" i="33"/>
  <c r="G8232" i="33"/>
  <c r="F8232" i="33"/>
  <c r="I8232" i="33" s="1"/>
  <c r="H8231" i="33"/>
  <c r="G8231" i="33"/>
  <c r="F8231" i="33"/>
  <c r="I8231" i="33" s="1"/>
  <c r="H8230" i="33"/>
  <c r="G8230" i="33"/>
  <c r="F8230" i="33"/>
  <c r="I8230" i="33" s="1"/>
  <c r="H8229" i="33"/>
  <c r="G8229" i="33"/>
  <c r="F8229" i="33"/>
  <c r="I8229" i="33" s="1"/>
  <c r="H8228" i="33"/>
  <c r="G8228" i="33"/>
  <c r="F8228" i="33"/>
  <c r="I8228" i="33" s="1"/>
  <c r="H8227" i="33"/>
  <c r="G8227" i="33"/>
  <c r="F8227" i="33"/>
  <c r="I8227" i="33" s="1"/>
  <c r="H8226" i="33"/>
  <c r="G8226" i="33"/>
  <c r="F8226" i="33"/>
  <c r="I8226" i="33" s="1"/>
  <c r="H8225" i="33"/>
  <c r="G8225" i="33"/>
  <c r="F8225" i="33"/>
  <c r="I8225" i="33" s="1"/>
  <c r="H8224" i="33"/>
  <c r="G8224" i="33"/>
  <c r="F8224" i="33"/>
  <c r="I8224" i="33" s="1"/>
  <c r="H8223" i="33"/>
  <c r="G8223" i="33"/>
  <c r="F8223" i="33"/>
  <c r="I8223" i="33" s="1"/>
  <c r="H8222" i="33"/>
  <c r="G8222" i="33"/>
  <c r="F8222" i="33"/>
  <c r="I8222" i="33" s="1"/>
  <c r="H8221" i="33"/>
  <c r="G8221" i="33"/>
  <c r="F8221" i="33"/>
  <c r="I8221" i="33" s="1"/>
  <c r="H8220" i="33"/>
  <c r="G8220" i="33"/>
  <c r="F8220" i="33"/>
  <c r="I8220" i="33" s="1"/>
  <c r="H8219" i="33"/>
  <c r="G8219" i="33"/>
  <c r="F8219" i="33"/>
  <c r="I8219" i="33" s="1"/>
  <c r="H8218" i="33"/>
  <c r="G8218" i="33"/>
  <c r="F8218" i="33"/>
  <c r="I8218" i="33" s="1"/>
  <c r="H8217" i="33"/>
  <c r="G8217" i="33"/>
  <c r="F8217" i="33"/>
  <c r="I8217" i="33" s="1"/>
  <c r="H8216" i="33"/>
  <c r="G8216" i="33"/>
  <c r="F8216" i="33"/>
  <c r="I8216" i="33" s="1"/>
  <c r="H8215" i="33"/>
  <c r="G8215" i="33"/>
  <c r="F8215" i="33"/>
  <c r="I8215" i="33" s="1"/>
  <c r="H8214" i="33"/>
  <c r="G8214" i="33"/>
  <c r="F8214" i="33"/>
  <c r="I8214" i="33" s="1"/>
  <c r="H8213" i="33"/>
  <c r="G8213" i="33"/>
  <c r="F8213" i="33"/>
  <c r="I8213" i="33" s="1"/>
  <c r="H8212" i="33"/>
  <c r="G8212" i="33"/>
  <c r="F8212" i="33"/>
  <c r="I8212" i="33" s="1"/>
  <c r="H8211" i="33"/>
  <c r="G8211" i="33"/>
  <c r="F8211" i="33"/>
  <c r="I8211" i="33" s="1"/>
  <c r="H8210" i="33"/>
  <c r="G8210" i="33"/>
  <c r="F8210" i="33"/>
  <c r="I8210" i="33" s="1"/>
  <c r="H8209" i="33"/>
  <c r="G8209" i="33"/>
  <c r="F8209" i="33"/>
  <c r="I8209" i="33" s="1"/>
  <c r="H8208" i="33"/>
  <c r="G8208" i="33"/>
  <c r="F8208" i="33"/>
  <c r="I8208" i="33" s="1"/>
  <c r="H8207" i="33"/>
  <c r="G8207" i="33"/>
  <c r="F8207" i="33"/>
  <c r="I8207" i="33" s="1"/>
  <c r="H8206" i="33"/>
  <c r="G8206" i="33"/>
  <c r="F8206" i="33"/>
  <c r="I8206" i="33" s="1"/>
  <c r="H8205" i="33"/>
  <c r="G8205" i="33"/>
  <c r="F8205" i="33"/>
  <c r="I8205" i="33" s="1"/>
  <c r="H8204" i="33"/>
  <c r="G8204" i="33"/>
  <c r="F8204" i="33"/>
  <c r="I8204" i="33" s="1"/>
  <c r="H8203" i="33"/>
  <c r="G8203" i="33"/>
  <c r="F8203" i="33"/>
  <c r="I8203" i="33" s="1"/>
  <c r="H8202" i="33"/>
  <c r="G8202" i="33"/>
  <c r="F8202" i="33"/>
  <c r="I8202" i="33" s="1"/>
  <c r="H8201" i="33"/>
  <c r="G8201" i="33"/>
  <c r="F8201" i="33"/>
  <c r="I8201" i="33" s="1"/>
  <c r="H8200" i="33"/>
  <c r="G8200" i="33"/>
  <c r="F8200" i="33"/>
  <c r="I8200" i="33" s="1"/>
  <c r="H8199" i="33"/>
  <c r="G8199" i="33"/>
  <c r="F8199" i="33"/>
  <c r="I8199" i="33" s="1"/>
  <c r="H8198" i="33"/>
  <c r="G8198" i="33"/>
  <c r="F8198" i="33"/>
  <c r="I8198" i="33" s="1"/>
  <c r="H8197" i="33"/>
  <c r="G8197" i="33"/>
  <c r="F8197" i="33"/>
  <c r="I8197" i="33" s="1"/>
  <c r="H8196" i="33"/>
  <c r="G8196" i="33"/>
  <c r="F8196" i="33"/>
  <c r="I8196" i="33" s="1"/>
  <c r="H8195" i="33"/>
  <c r="G8195" i="33"/>
  <c r="F8195" i="33"/>
  <c r="I8195" i="33" s="1"/>
  <c r="H8194" i="33"/>
  <c r="G8194" i="33"/>
  <c r="F8194" i="33"/>
  <c r="I8194" i="33" s="1"/>
  <c r="H8193" i="33"/>
  <c r="G8193" i="33"/>
  <c r="F8193" i="33"/>
  <c r="I8193" i="33" s="1"/>
  <c r="H8192" i="33"/>
  <c r="G8192" i="33"/>
  <c r="F8192" i="33"/>
  <c r="I8192" i="33" s="1"/>
  <c r="H8191" i="33"/>
  <c r="G8191" i="33"/>
  <c r="F8191" i="33"/>
  <c r="I8191" i="33" s="1"/>
  <c r="H8190" i="33"/>
  <c r="G8190" i="33"/>
  <c r="F8190" i="33"/>
  <c r="I8190" i="33" s="1"/>
  <c r="H8189" i="33"/>
  <c r="G8189" i="33"/>
  <c r="F8189" i="33"/>
  <c r="I8189" i="33" s="1"/>
  <c r="H8188" i="33"/>
  <c r="G8188" i="33"/>
  <c r="F8188" i="33"/>
  <c r="I8188" i="33" s="1"/>
  <c r="H8187" i="33"/>
  <c r="G8187" i="33"/>
  <c r="F8187" i="33"/>
  <c r="I8187" i="33" s="1"/>
  <c r="H8186" i="33"/>
  <c r="G8186" i="33"/>
  <c r="F8186" i="33"/>
  <c r="I8186" i="33" s="1"/>
  <c r="H8185" i="33"/>
  <c r="G8185" i="33"/>
  <c r="F8185" i="33"/>
  <c r="I8185" i="33" s="1"/>
  <c r="H8184" i="33"/>
  <c r="G8184" i="33"/>
  <c r="F8184" i="33"/>
  <c r="I8184" i="33" s="1"/>
  <c r="H8183" i="33"/>
  <c r="G8183" i="33"/>
  <c r="F8183" i="33"/>
  <c r="I8183" i="33" s="1"/>
  <c r="H8182" i="33"/>
  <c r="G8182" i="33"/>
  <c r="F8182" i="33"/>
  <c r="I8182" i="33" s="1"/>
  <c r="H8181" i="33"/>
  <c r="G8181" i="33"/>
  <c r="F8181" i="33"/>
  <c r="I8181" i="33" s="1"/>
  <c r="H8180" i="33"/>
  <c r="G8180" i="33"/>
  <c r="F8180" i="33"/>
  <c r="I8180" i="33" s="1"/>
  <c r="H8179" i="33"/>
  <c r="G8179" i="33"/>
  <c r="F8179" i="33"/>
  <c r="I8179" i="33" s="1"/>
  <c r="H8178" i="33"/>
  <c r="G8178" i="33"/>
  <c r="F8178" i="33"/>
  <c r="I8178" i="33" s="1"/>
  <c r="H8177" i="33"/>
  <c r="G8177" i="33"/>
  <c r="F8177" i="33"/>
  <c r="I8177" i="33" s="1"/>
  <c r="H8176" i="33"/>
  <c r="G8176" i="33"/>
  <c r="F8176" i="33"/>
  <c r="I8176" i="33" s="1"/>
  <c r="H8175" i="33"/>
  <c r="G8175" i="33"/>
  <c r="F8175" i="33"/>
  <c r="I8175" i="33" s="1"/>
  <c r="H8174" i="33"/>
  <c r="G8174" i="33"/>
  <c r="F8174" i="33"/>
  <c r="I8174" i="33" s="1"/>
  <c r="H8173" i="33"/>
  <c r="G8173" i="33"/>
  <c r="F8173" i="33"/>
  <c r="I8173" i="33" s="1"/>
  <c r="H8172" i="33"/>
  <c r="G8172" i="33"/>
  <c r="F8172" i="33"/>
  <c r="I8172" i="33" s="1"/>
  <c r="H8171" i="33"/>
  <c r="G8171" i="33"/>
  <c r="F8171" i="33"/>
  <c r="I8171" i="33" s="1"/>
  <c r="H8170" i="33"/>
  <c r="G8170" i="33"/>
  <c r="F8170" i="33"/>
  <c r="I8170" i="33" s="1"/>
  <c r="H8169" i="33"/>
  <c r="G8169" i="33"/>
  <c r="F8169" i="33"/>
  <c r="I8169" i="33" s="1"/>
  <c r="H8168" i="33"/>
  <c r="G8168" i="33"/>
  <c r="F8168" i="33"/>
  <c r="I8168" i="33" s="1"/>
  <c r="H8167" i="33"/>
  <c r="G8167" i="33"/>
  <c r="F8167" i="33"/>
  <c r="I8167" i="33" s="1"/>
  <c r="H8166" i="33"/>
  <c r="G8166" i="33"/>
  <c r="F8166" i="33"/>
  <c r="I8166" i="33" s="1"/>
  <c r="H8165" i="33"/>
  <c r="G8165" i="33"/>
  <c r="F8165" i="33"/>
  <c r="I8165" i="33" s="1"/>
  <c r="H8164" i="33"/>
  <c r="G8164" i="33"/>
  <c r="F8164" i="33"/>
  <c r="I8164" i="33" s="1"/>
  <c r="H8163" i="33"/>
  <c r="G8163" i="33"/>
  <c r="F8163" i="33"/>
  <c r="I8163" i="33" s="1"/>
  <c r="H8162" i="33"/>
  <c r="G8162" i="33"/>
  <c r="F8162" i="33"/>
  <c r="I8162" i="33" s="1"/>
  <c r="H8161" i="33"/>
  <c r="G8161" i="33"/>
  <c r="F8161" i="33"/>
  <c r="I8161" i="33" s="1"/>
  <c r="H8160" i="33"/>
  <c r="G8160" i="33"/>
  <c r="F8160" i="33"/>
  <c r="I8160" i="33" s="1"/>
  <c r="H8159" i="33"/>
  <c r="G8159" i="33"/>
  <c r="F8159" i="33"/>
  <c r="I8159" i="33" s="1"/>
  <c r="H8158" i="33"/>
  <c r="G8158" i="33"/>
  <c r="F8158" i="33"/>
  <c r="I8158" i="33" s="1"/>
  <c r="H8157" i="33"/>
  <c r="G8157" i="33"/>
  <c r="F8157" i="33"/>
  <c r="I8157" i="33" s="1"/>
  <c r="H8156" i="33"/>
  <c r="G8156" i="33"/>
  <c r="F8156" i="33"/>
  <c r="I8156" i="33" s="1"/>
  <c r="H8155" i="33"/>
  <c r="G8155" i="33"/>
  <c r="F8155" i="33"/>
  <c r="I8155" i="33" s="1"/>
  <c r="H8154" i="33"/>
  <c r="G8154" i="33"/>
  <c r="F8154" i="33"/>
  <c r="I8154" i="33" s="1"/>
  <c r="H8153" i="33"/>
  <c r="G8153" i="33"/>
  <c r="F8153" i="33"/>
  <c r="I8153" i="33" s="1"/>
  <c r="H8152" i="33"/>
  <c r="G8152" i="33"/>
  <c r="F8152" i="33"/>
  <c r="I8152" i="33" s="1"/>
  <c r="H8151" i="33"/>
  <c r="G8151" i="33"/>
  <c r="F8151" i="33"/>
  <c r="I8151" i="33" s="1"/>
  <c r="H8150" i="33"/>
  <c r="G8150" i="33"/>
  <c r="F8150" i="33"/>
  <c r="I8150" i="33" s="1"/>
  <c r="H8149" i="33"/>
  <c r="G8149" i="33"/>
  <c r="F8149" i="33"/>
  <c r="I8149" i="33" s="1"/>
  <c r="H8148" i="33"/>
  <c r="G8148" i="33"/>
  <c r="F8148" i="33"/>
  <c r="I8148" i="33" s="1"/>
  <c r="H8147" i="33"/>
  <c r="G8147" i="33"/>
  <c r="F8147" i="33"/>
  <c r="I8147" i="33" s="1"/>
  <c r="H8146" i="33"/>
  <c r="G8146" i="33"/>
  <c r="F8146" i="33"/>
  <c r="I8146" i="33" s="1"/>
  <c r="H8145" i="33"/>
  <c r="G8145" i="33"/>
  <c r="F8145" i="33"/>
  <c r="I8145" i="33" s="1"/>
  <c r="H8144" i="33"/>
  <c r="G8144" i="33"/>
  <c r="F8144" i="33"/>
  <c r="I8144" i="33" s="1"/>
  <c r="H8143" i="33"/>
  <c r="G8143" i="33"/>
  <c r="F8143" i="33"/>
  <c r="I8143" i="33" s="1"/>
  <c r="H8142" i="33"/>
  <c r="G8142" i="33"/>
  <c r="F8142" i="33"/>
  <c r="I8142" i="33" s="1"/>
  <c r="H8141" i="33"/>
  <c r="G8141" i="33"/>
  <c r="F8141" i="33"/>
  <c r="I8141" i="33" s="1"/>
  <c r="H8140" i="33"/>
  <c r="G8140" i="33"/>
  <c r="F8140" i="33"/>
  <c r="I8140" i="33" s="1"/>
  <c r="H8139" i="33"/>
  <c r="G8139" i="33"/>
  <c r="F8139" i="33"/>
  <c r="I8139" i="33" s="1"/>
  <c r="H8138" i="33"/>
  <c r="G8138" i="33"/>
  <c r="F8138" i="33"/>
  <c r="I8138" i="33" s="1"/>
  <c r="H8137" i="33"/>
  <c r="G8137" i="33"/>
  <c r="F8137" i="33"/>
  <c r="I8137" i="33" s="1"/>
  <c r="H8136" i="33"/>
  <c r="G8136" i="33"/>
  <c r="F8136" i="33"/>
  <c r="I8136" i="33" s="1"/>
  <c r="H8135" i="33"/>
  <c r="G8135" i="33"/>
  <c r="F8135" i="33"/>
  <c r="I8135" i="33" s="1"/>
  <c r="H8134" i="33"/>
  <c r="G8134" i="33"/>
  <c r="F8134" i="33"/>
  <c r="I8134" i="33" s="1"/>
  <c r="H8133" i="33"/>
  <c r="G8133" i="33"/>
  <c r="F8133" i="33"/>
  <c r="I8133" i="33" s="1"/>
  <c r="H8132" i="33"/>
  <c r="G8132" i="33"/>
  <c r="F8132" i="33"/>
  <c r="I8132" i="33" s="1"/>
  <c r="H8131" i="33"/>
  <c r="G8131" i="33"/>
  <c r="F8131" i="33"/>
  <c r="I8131" i="33" s="1"/>
  <c r="H8130" i="33"/>
  <c r="G8130" i="33"/>
  <c r="F8130" i="33"/>
  <c r="I8130" i="33" s="1"/>
  <c r="H8129" i="33"/>
  <c r="G8129" i="33"/>
  <c r="F8129" i="33"/>
  <c r="I8129" i="33" s="1"/>
  <c r="H8128" i="33"/>
  <c r="G8128" i="33"/>
  <c r="F8128" i="33"/>
  <c r="I8128" i="33" s="1"/>
  <c r="H8127" i="33"/>
  <c r="G8127" i="33"/>
  <c r="F8127" i="33"/>
  <c r="I8127" i="33" s="1"/>
  <c r="H8126" i="33"/>
  <c r="G8126" i="33"/>
  <c r="F8126" i="33"/>
  <c r="I8126" i="33" s="1"/>
  <c r="H8125" i="33"/>
  <c r="G8125" i="33"/>
  <c r="F8125" i="33"/>
  <c r="I8125" i="33" s="1"/>
  <c r="H8124" i="33"/>
  <c r="G8124" i="33"/>
  <c r="F8124" i="33"/>
  <c r="I8124" i="33" s="1"/>
  <c r="H8123" i="33"/>
  <c r="G8123" i="33"/>
  <c r="F8123" i="33"/>
  <c r="I8123" i="33" s="1"/>
  <c r="H8122" i="33"/>
  <c r="G8122" i="33"/>
  <c r="F8122" i="33"/>
  <c r="I8122" i="33" s="1"/>
  <c r="H8121" i="33"/>
  <c r="G8121" i="33"/>
  <c r="F8121" i="33"/>
  <c r="I8121" i="33" s="1"/>
  <c r="H8120" i="33"/>
  <c r="G8120" i="33"/>
  <c r="F8120" i="33"/>
  <c r="I8120" i="33" s="1"/>
  <c r="H8119" i="33"/>
  <c r="G8119" i="33"/>
  <c r="F8119" i="33"/>
  <c r="I8119" i="33" s="1"/>
  <c r="H8118" i="33"/>
  <c r="G8118" i="33"/>
  <c r="F8118" i="33"/>
  <c r="I8118" i="33" s="1"/>
  <c r="H8117" i="33"/>
  <c r="G8117" i="33"/>
  <c r="F8117" i="33"/>
  <c r="I8117" i="33" s="1"/>
  <c r="H8116" i="33"/>
  <c r="G8116" i="33"/>
  <c r="F8116" i="33"/>
  <c r="I8116" i="33" s="1"/>
  <c r="H8115" i="33"/>
  <c r="G8115" i="33"/>
  <c r="F8115" i="33"/>
  <c r="I8115" i="33" s="1"/>
  <c r="H8114" i="33"/>
  <c r="G8114" i="33"/>
  <c r="F8114" i="33"/>
  <c r="I8114" i="33" s="1"/>
  <c r="H8113" i="33"/>
  <c r="G8113" i="33"/>
  <c r="F8113" i="33"/>
  <c r="I8113" i="33" s="1"/>
  <c r="H8112" i="33"/>
  <c r="G8112" i="33"/>
  <c r="F8112" i="33"/>
  <c r="I8112" i="33" s="1"/>
  <c r="H8111" i="33"/>
  <c r="G8111" i="33"/>
  <c r="F8111" i="33"/>
  <c r="I8111" i="33" s="1"/>
  <c r="H8110" i="33"/>
  <c r="G8110" i="33"/>
  <c r="F8110" i="33"/>
  <c r="I8110" i="33" s="1"/>
  <c r="H8109" i="33"/>
  <c r="G8109" i="33"/>
  <c r="F8109" i="33"/>
  <c r="I8109" i="33" s="1"/>
  <c r="H8108" i="33"/>
  <c r="G8108" i="33"/>
  <c r="F8108" i="33"/>
  <c r="I8108" i="33" s="1"/>
  <c r="H8107" i="33"/>
  <c r="G8107" i="33"/>
  <c r="F8107" i="33"/>
  <c r="I8107" i="33" s="1"/>
  <c r="H8106" i="33"/>
  <c r="G8106" i="33"/>
  <c r="F8106" i="33"/>
  <c r="I8106" i="33" s="1"/>
  <c r="H8105" i="33"/>
  <c r="G8105" i="33"/>
  <c r="F8105" i="33"/>
  <c r="I8105" i="33" s="1"/>
  <c r="H8104" i="33"/>
  <c r="G8104" i="33"/>
  <c r="F8104" i="33"/>
  <c r="I8104" i="33" s="1"/>
  <c r="H8103" i="33"/>
  <c r="G8103" i="33"/>
  <c r="F8103" i="33"/>
  <c r="I8103" i="33" s="1"/>
  <c r="H8102" i="33"/>
  <c r="G8102" i="33"/>
  <c r="F8102" i="33"/>
  <c r="I8102" i="33" s="1"/>
  <c r="H8101" i="33"/>
  <c r="G8101" i="33"/>
  <c r="F8101" i="33"/>
  <c r="I8101" i="33" s="1"/>
  <c r="H8100" i="33"/>
  <c r="G8100" i="33"/>
  <c r="F8100" i="33"/>
  <c r="I8100" i="33" s="1"/>
  <c r="H8099" i="33"/>
  <c r="G8099" i="33"/>
  <c r="F8099" i="33"/>
  <c r="I8099" i="33" s="1"/>
  <c r="H8098" i="33"/>
  <c r="G8098" i="33"/>
  <c r="F8098" i="33"/>
  <c r="I8098" i="33" s="1"/>
  <c r="H8097" i="33"/>
  <c r="G8097" i="33"/>
  <c r="F8097" i="33"/>
  <c r="I8097" i="33" s="1"/>
  <c r="H8096" i="33"/>
  <c r="G8096" i="33"/>
  <c r="F8096" i="33"/>
  <c r="I8096" i="33" s="1"/>
  <c r="H8095" i="33"/>
  <c r="G8095" i="33"/>
  <c r="F8095" i="33"/>
  <c r="I8095" i="33" s="1"/>
  <c r="H8094" i="33"/>
  <c r="G8094" i="33"/>
  <c r="F8094" i="33"/>
  <c r="I8094" i="33" s="1"/>
  <c r="H8093" i="33"/>
  <c r="G8093" i="33"/>
  <c r="F8093" i="33"/>
  <c r="I8093" i="33" s="1"/>
  <c r="H8092" i="33"/>
  <c r="G8092" i="33"/>
  <c r="F8092" i="33"/>
  <c r="I8092" i="33" s="1"/>
  <c r="H8091" i="33"/>
  <c r="G8091" i="33"/>
  <c r="F8091" i="33"/>
  <c r="I8091" i="33" s="1"/>
  <c r="H8090" i="33"/>
  <c r="G8090" i="33"/>
  <c r="F8090" i="33"/>
  <c r="I8090" i="33" s="1"/>
  <c r="H8089" i="33"/>
  <c r="G8089" i="33"/>
  <c r="F8089" i="33"/>
  <c r="I8089" i="33" s="1"/>
  <c r="H8088" i="33"/>
  <c r="G8088" i="33"/>
  <c r="F8088" i="33"/>
  <c r="I8088" i="33" s="1"/>
  <c r="H8087" i="33"/>
  <c r="G8087" i="33"/>
  <c r="F8087" i="33"/>
  <c r="I8087" i="33" s="1"/>
  <c r="H8086" i="33"/>
  <c r="G8086" i="33"/>
  <c r="F8086" i="33"/>
  <c r="I8086" i="33" s="1"/>
  <c r="H8085" i="33"/>
  <c r="G8085" i="33"/>
  <c r="F8085" i="33"/>
  <c r="I8085" i="33" s="1"/>
  <c r="H8084" i="33"/>
  <c r="G8084" i="33"/>
  <c r="F8084" i="33"/>
  <c r="I8084" i="33" s="1"/>
  <c r="H8083" i="33"/>
  <c r="G8083" i="33"/>
  <c r="F8083" i="33"/>
  <c r="I8083" i="33" s="1"/>
  <c r="H8082" i="33"/>
  <c r="G8082" i="33"/>
  <c r="F8082" i="33"/>
  <c r="I8082" i="33" s="1"/>
  <c r="H8081" i="33"/>
  <c r="G8081" i="33"/>
  <c r="F8081" i="33"/>
  <c r="I8081" i="33" s="1"/>
  <c r="H8080" i="33"/>
  <c r="G8080" i="33"/>
  <c r="F8080" i="33"/>
  <c r="I8080" i="33" s="1"/>
  <c r="H8079" i="33"/>
  <c r="G8079" i="33"/>
  <c r="F8079" i="33"/>
  <c r="I8079" i="33" s="1"/>
  <c r="H8078" i="33"/>
  <c r="G8078" i="33"/>
  <c r="F8078" i="33"/>
  <c r="I8078" i="33" s="1"/>
  <c r="H8077" i="33"/>
  <c r="G8077" i="33"/>
  <c r="F8077" i="33"/>
  <c r="I8077" i="33" s="1"/>
  <c r="H8076" i="33"/>
  <c r="G8076" i="33"/>
  <c r="F8076" i="33"/>
  <c r="I8076" i="33" s="1"/>
  <c r="H8075" i="33"/>
  <c r="G8075" i="33"/>
  <c r="F8075" i="33"/>
  <c r="I8075" i="33" s="1"/>
  <c r="H8074" i="33"/>
  <c r="G8074" i="33"/>
  <c r="F8074" i="33"/>
  <c r="I8074" i="33" s="1"/>
  <c r="H8073" i="33"/>
  <c r="G8073" i="33"/>
  <c r="F8073" i="33"/>
  <c r="I8073" i="33" s="1"/>
  <c r="H8072" i="33"/>
  <c r="G8072" i="33"/>
  <c r="F8072" i="33"/>
  <c r="I8072" i="33" s="1"/>
  <c r="H8071" i="33"/>
  <c r="G8071" i="33"/>
  <c r="F8071" i="33"/>
  <c r="I8071" i="33" s="1"/>
  <c r="H8070" i="33"/>
  <c r="G8070" i="33"/>
  <c r="F8070" i="33"/>
  <c r="I8070" i="33" s="1"/>
  <c r="H8069" i="33"/>
  <c r="G8069" i="33"/>
  <c r="F8069" i="33"/>
  <c r="I8069" i="33" s="1"/>
  <c r="H8068" i="33"/>
  <c r="G8068" i="33"/>
  <c r="F8068" i="33"/>
  <c r="I8068" i="33" s="1"/>
  <c r="H8067" i="33"/>
  <c r="G8067" i="33"/>
  <c r="F8067" i="33"/>
  <c r="I8067" i="33" s="1"/>
  <c r="H8066" i="33"/>
  <c r="G8066" i="33"/>
  <c r="F8066" i="33"/>
  <c r="I8066" i="33" s="1"/>
  <c r="H8065" i="33"/>
  <c r="G8065" i="33"/>
  <c r="F8065" i="33"/>
  <c r="I8065" i="33" s="1"/>
  <c r="H8064" i="33"/>
  <c r="G8064" i="33"/>
  <c r="F8064" i="33"/>
  <c r="I8064" i="33" s="1"/>
  <c r="H8063" i="33"/>
  <c r="G8063" i="33"/>
  <c r="F8063" i="33"/>
  <c r="I8063" i="33" s="1"/>
  <c r="H8062" i="33"/>
  <c r="G8062" i="33"/>
  <c r="F8062" i="33"/>
  <c r="I8062" i="33" s="1"/>
  <c r="H8061" i="33"/>
  <c r="G8061" i="33"/>
  <c r="F8061" i="33"/>
  <c r="I8061" i="33" s="1"/>
  <c r="H8060" i="33"/>
  <c r="G8060" i="33"/>
  <c r="F8060" i="33"/>
  <c r="I8060" i="33" s="1"/>
  <c r="H8059" i="33"/>
  <c r="G8059" i="33"/>
  <c r="F8059" i="33"/>
  <c r="I8059" i="33" s="1"/>
  <c r="H8058" i="33"/>
  <c r="G8058" i="33"/>
  <c r="F8058" i="33"/>
  <c r="I8058" i="33" s="1"/>
  <c r="H8057" i="33"/>
  <c r="G8057" i="33"/>
  <c r="F8057" i="33"/>
  <c r="I8057" i="33" s="1"/>
  <c r="H8056" i="33"/>
  <c r="G8056" i="33"/>
  <c r="F8056" i="33"/>
  <c r="I8056" i="33" s="1"/>
  <c r="H8055" i="33"/>
  <c r="G8055" i="33"/>
  <c r="F8055" i="33"/>
  <c r="I8055" i="33" s="1"/>
  <c r="H8054" i="33"/>
  <c r="G8054" i="33"/>
  <c r="F8054" i="33"/>
  <c r="I8054" i="33" s="1"/>
  <c r="H8053" i="33"/>
  <c r="G8053" i="33"/>
  <c r="F8053" i="33"/>
  <c r="I8053" i="33" s="1"/>
  <c r="H8052" i="33"/>
  <c r="G8052" i="33"/>
  <c r="F8052" i="33"/>
  <c r="I8052" i="33" s="1"/>
  <c r="H8051" i="33"/>
  <c r="G8051" i="33"/>
  <c r="F8051" i="33"/>
  <c r="I8051" i="33" s="1"/>
  <c r="H8050" i="33"/>
  <c r="G8050" i="33"/>
  <c r="F8050" i="33"/>
  <c r="I8050" i="33" s="1"/>
  <c r="H8049" i="33"/>
  <c r="G8049" i="33"/>
  <c r="F8049" i="33"/>
  <c r="I8049" i="33" s="1"/>
  <c r="H8048" i="33"/>
  <c r="G8048" i="33"/>
  <c r="F8048" i="33"/>
  <c r="I8048" i="33" s="1"/>
  <c r="H8047" i="33"/>
  <c r="G8047" i="33"/>
  <c r="F8047" i="33"/>
  <c r="I8047" i="33" s="1"/>
  <c r="H8046" i="33"/>
  <c r="G8046" i="33"/>
  <c r="F8046" i="33"/>
  <c r="I8046" i="33" s="1"/>
  <c r="H8045" i="33"/>
  <c r="G8045" i="33"/>
  <c r="F8045" i="33"/>
  <c r="I8045" i="33" s="1"/>
  <c r="H8044" i="33"/>
  <c r="G8044" i="33"/>
  <c r="F8044" i="33"/>
  <c r="I8044" i="33" s="1"/>
  <c r="H8043" i="33"/>
  <c r="G8043" i="33"/>
  <c r="F8043" i="33"/>
  <c r="I8043" i="33" s="1"/>
  <c r="H8042" i="33"/>
  <c r="G8042" i="33"/>
  <c r="F8042" i="33"/>
  <c r="I8042" i="33" s="1"/>
  <c r="H8041" i="33"/>
  <c r="G8041" i="33"/>
  <c r="F8041" i="33"/>
  <c r="I8041" i="33" s="1"/>
  <c r="H8040" i="33"/>
  <c r="G8040" i="33"/>
  <c r="F8040" i="33"/>
  <c r="I8040" i="33" s="1"/>
  <c r="H8039" i="33"/>
  <c r="G8039" i="33"/>
  <c r="F8039" i="33"/>
  <c r="I8039" i="33" s="1"/>
  <c r="H8038" i="33"/>
  <c r="G8038" i="33"/>
  <c r="F8038" i="33"/>
  <c r="I8038" i="33" s="1"/>
  <c r="H8037" i="33"/>
  <c r="G8037" i="33"/>
  <c r="F8037" i="33"/>
  <c r="I8037" i="33" s="1"/>
  <c r="H8036" i="33"/>
  <c r="G8036" i="33"/>
  <c r="F8036" i="33"/>
  <c r="I8036" i="33" s="1"/>
  <c r="H8035" i="33"/>
  <c r="G8035" i="33"/>
  <c r="F8035" i="33"/>
  <c r="I8035" i="33" s="1"/>
  <c r="H8034" i="33"/>
  <c r="G8034" i="33"/>
  <c r="F8034" i="33"/>
  <c r="I8034" i="33" s="1"/>
  <c r="H8033" i="33"/>
  <c r="G8033" i="33"/>
  <c r="F8033" i="33"/>
  <c r="I8033" i="33" s="1"/>
  <c r="H8032" i="33"/>
  <c r="G8032" i="33"/>
  <c r="F8032" i="33"/>
  <c r="I8032" i="33" s="1"/>
  <c r="H8031" i="33"/>
  <c r="G8031" i="33"/>
  <c r="F8031" i="33"/>
  <c r="I8031" i="33" s="1"/>
  <c r="H8030" i="33"/>
  <c r="G8030" i="33"/>
  <c r="F8030" i="33"/>
  <c r="I8030" i="33" s="1"/>
  <c r="H8029" i="33"/>
  <c r="G8029" i="33"/>
  <c r="F8029" i="33"/>
  <c r="I8029" i="33" s="1"/>
  <c r="H8028" i="33"/>
  <c r="G8028" i="33"/>
  <c r="F8028" i="33"/>
  <c r="I8028" i="33" s="1"/>
  <c r="H8027" i="33"/>
  <c r="G8027" i="33"/>
  <c r="F8027" i="33"/>
  <c r="I8027" i="33" s="1"/>
  <c r="H8026" i="33"/>
  <c r="G8026" i="33"/>
  <c r="F8026" i="33"/>
  <c r="I8026" i="33" s="1"/>
  <c r="H8025" i="33"/>
  <c r="G8025" i="33"/>
  <c r="F8025" i="33"/>
  <c r="I8025" i="33" s="1"/>
  <c r="H8024" i="33"/>
  <c r="G8024" i="33"/>
  <c r="F8024" i="33"/>
  <c r="I8024" i="33" s="1"/>
  <c r="H8023" i="33"/>
  <c r="G8023" i="33"/>
  <c r="F8023" i="33"/>
  <c r="I8023" i="33" s="1"/>
  <c r="H8022" i="33"/>
  <c r="G8022" i="33"/>
  <c r="F8022" i="33"/>
  <c r="I8022" i="33" s="1"/>
  <c r="H8021" i="33"/>
  <c r="G8021" i="33"/>
  <c r="F8021" i="33"/>
  <c r="I8021" i="33" s="1"/>
  <c r="H8020" i="33"/>
  <c r="G8020" i="33"/>
  <c r="F8020" i="33"/>
  <c r="I8020" i="33" s="1"/>
  <c r="H8019" i="33"/>
  <c r="G8019" i="33"/>
  <c r="F8019" i="33"/>
  <c r="I8019" i="33" s="1"/>
  <c r="H8018" i="33"/>
  <c r="G8018" i="33"/>
  <c r="F8018" i="33"/>
  <c r="I8018" i="33" s="1"/>
  <c r="H8017" i="33"/>
  <c r="G8017" i="33"/>
  <c r="F8017" i="33"/>
  <c r="I8017" i="33" s="1"/>
  <c r="H8016" i="33"/>
  <c r="G8016" i="33"/>
  <c r="F8016" i="33"/>
  <c r="I8016" i="33" s="1"/>
  <c r="H8015" i="33"/>
  <c r="G8015" i="33"/>
  <c r="F8015" i="33"/>
  <c r="I8015" i="33" s="1"/>
  <c r="H8014" i="33"/>
  <c r="G8014" i="33"/>
  <c r="F8014" i="33"/>
  <c r="I8014" i="33" s="1"/>
  <c r="H8013" i="33"/>
  <c r="G8013" i="33"/>
  <c r="F8013" i="33"/>
  <c r="I8013" i="33" s="1"/>
  <c r="H8012" i="33"/>
  <c r="G8012" i="33"/>
  <c r="F8012" i="33"/>
  <c r="I8012" i="33" s="1"/>
  <c r="H8011" i="33"/>
  <c r="G8011" i="33"/>
  <c r="F8011" i="33"/>
  <c r="I8011" i="33" s="1"/>
  <c r="H8010" i="33"/>
  <c r="G8010" i="33"/>
  <c r="F8010" i="33"/>
  <c r="I8010" i="33" s="1"/>
  <c r="H8009" i="33"/>
  <c r="G8009" i="33"/>
  <c r="F8009" i="33"/>
  <c r="I8009" i="33" s="1"/>
  <c r="H8008" i="33"/>
  <c r="G8008" i="33"/>
  <c r="F8008" i="33"/>
  <c r="I8008" i="33" s="1"/>
  <c r="H8007" i="33"/>
  <c r="G8007" i="33"/>
  <c r="F8007" i="33"/>
  <c r="I8007" i="33" s="1"/>
  <c r="H8006" i="33"/>
  <c r="G8006" i="33"/>
  <c r="F8006" i="33"/>
  <c r="I8006" i="33" s="1"/>
  <c r="H8005" i="33"/>
  <c r="G8005" i="33"/>
  <c r="F8005" i="33"/>
  <c r="I8005" i="33" s="1"/>
  <c r="H8004" i="33"/>
  <c r="G8004" i="33"/>
  <c r="F8004" i="33"/>
  <c r="I8004" i="33" s="1"/>
  <c r="H8003" i="33"/>
  <c r="G8003" i="33"/>
  <c r="F8003" i="33"/>
  <c r="I8003" i="33" s="1"/>
  <c r="H8002" i="33"/>
  <c r="G8002" i="33"/>
  <c r="F8002" i="33"/>
  <c r="I8002" i="33" s="1"/>
  <c r="H8001" i="33"/>
  <c r="G8001" i="33"/>
  <c r="F8001" i="33"/>
  <c r="I8001" i="33" s="1"/>
  <c r="H8000" i="33"/>
  <c r="G8000" i="33"/>
  <c r="F8000" i="33"/>
  <c r="I8000" i="33" s="1"/>
  <c r="H7999" i="33"/>
  <c r="G7999" i="33"/>
  <c r="F7999" i="33"/>
  <c r="I7999" i="33" s="1"/>
  <c r="H7998" i="33"/>
  <c r="G7998" i="33"/>
  <c r="F7998" i="33"/>
  <c r="I7998" i="33" s="1"/>
  <c r="H7997" i="33"/>
  <c r="G7997" i="33"/>
  <c r="F7997" i="33"/>
  <c r="I7997" i="33" s="1"/>
  <c r="H7996" i="33"/>
  <c r="G7996" i="33"/>
  <c r="F7996" i="33"/>
  <c r="I7996" i="33" s="1"/>
  <c r="H7995" i="33"/>
  <c r="G7995" i="33"/>
  <c r="F7995" i="33"/>
  <c r="I7995" i="33" s="1"/>
  <c r="H7994" i="33"/>
  <c r="G7994" i="33"/>
  <c r="F7994" i="33"/>
  <c r="I7994" i="33" s="1"/>
  <c r="H7993" i="33"/>
  <c r="G7993" i="33"/>
  <c r="F7993" i="33"/>
  <c r="I7993" i="33" s="1"/>
  <c r="H7992" i="33"/>
  <c r="G7992" i="33"/>
  <c r="F7992" i="33"/>
  <c r="I7992" i="33" s="1"/>
  <c r="H7991" i="33"/>
  <c r="G7991" i="33"/>
  <c r="F7991" i="33"/>
  <c r="I7991" i="33" s="1"/>
  <c r="H7990" i="33"/>
  <c r="G7990" i="33"/>
  <c r="F7990" i="33"/>
  <c r="I7990" i="33" s="1"/>
  <c r="H7989" i="33"/>
  <c r="G7989" i="33"/>
  <c r="F7989" i="33"/>
  <c r="I7989" i="33" s="1"/>
  <c r="H7988" i="33"/>
  <c r="G7988" i="33"/>
  <c r="F7988" i="33"/>
  <c r="I7988" i="33" s="1"/>
  <c r="H7987" i="33"/>
  <c r="G7987" i="33"/>
  <c r="F7987" i="33"/>
  <c r="I7987" i="33" s="1"/>
  <c r="H7986" i="33"/>
  <c r="G7986" i="33"/>
  <c r="F7986" i="33"/>
  <c r="I7986" i="33" s="1"/>
  <c r="H7985" i="33"/>
  <c r="G7985" i="33"/>
  <c r="F7985" i="33"/>
  <c r="I7985" i="33" s="1"/>
  <c r="H7984" i="33"/>
  <c r="G7984" i="33"/>
  <c r="F7984" i="33"/>
  <c r="I7984" i="33" s="1"/>
  <c r="H7983" i="33"/>
  <c r="G7983" i="33"/>
  <c r="F7983" i="33"/>
  <c r="I7983" i="33" s="1"/>
  <c r="H7982" i="33"/>
  <c r="G7982" i="33"/>
  <c r="F7982" i="33"/>
  <c r="I7982" i="33" s="1"/>
  <c r="H7981" i="33"/>
  <c r="G7981" i="33"/>
  <c r="F7981" i="33"/>
  <c r="I7981" i="33" s="1"/>
  <c r="H7980" i="33"/>
  <c r="G7980" i="33"/>
  <c r="F7980" i="33"/>
  <c r="I7980" i="33" s="1"/>
  <c r="H7979" i="33"/>
  <c r="G7979" i="33"/>
  <c r="F7979" i="33"/>
  <c r="I7979" i="33" s="1"/>
  <c r="H7978" i="33"/>
  <c r="G7978" i="33"/>
  <c r="F7978" i="33"/>
  <c r="I7978" i="33" s="1"/>
  <c r="H7977" i="33"/>
  <c r="G7977" i="33"/>
  <c r="F7977" i="33"/>
  <c r="I7977" i="33" s="1"/>
  <c r="H7976" i="33"/>
  <c r="G7976" i="33"/>
  <c r="F7976" i="33"/>
  <c r="I7976" i="33" s="1"/>
  <c r="H7975" i="33"/>
  <c r="G7975" i="33"/>
  <c r="F7975" i="33"/>
  <c r="I7975" i="33" s="1"/>
  <c r="H7974" i="33"/>
  <c r="G7974" i="33"/>
  <c r="F7974" i="33"/>
  <c r="I7974" i="33" s="1"/>
  <c r="H7973" i="33"/>
  <c r="G7973" i="33"/>
  <c r="F7973" i="33"/>
  <c r="I7973" i="33" s="1"/>
  <c r="H7972" i="33"/>
  <c r="G7972" i="33"/>
  <c r="F7972" i="33"/>
  <c r="I7972" i="33" s="1"/>
  <c r="H7971" i="33"/>
  <c r="G7971" i="33"/>
  <c r="F7971" i="33"/>
  <c r="I7971" i="33" s="1"/>
  <c r="H7970" i="33"/>
  <c r="G7970" i="33"/>
  <c r="F7970" i="33"/>
  <c r="I7970" i="33" s="1"/>
  <c r="H7969" i="33"/>
  <c r="G7969" i="33"/>
  <c r="F7969" i="33"/>
  <c r="I7969" i="33" s="1"/>
  <c r="H7968" i="33"/>
  <c r="G7968" i="33"/>
  <c r="F7968" i="33"/>
  <c r="I7968" i="33" s="1"/>
  <c r="H7967" i="33"/>
  <c r="G7967" i="33"/>
  <c r="F7967" i="33"/>
  <c r="I7967" i="33" s="1"/>
  <c r="H7966" i="33"/>
  <c r="G7966" i="33"/>
  <c r="F7966" i="33"/>
  <c r="I7966" i="33" s="1"/>
  <c r="H7965" i="33"/>
  <c r="G7965" i="33"/>
  <c r="F7965" i="33"/>
  <c r="I7965" i="33" s="1"/>
  <c r="H7964" i="33"/>
  <c r="G7964" i="33"/>
  <c r="F7964" i="33"/>
  <c r="I7964" i="33" s="1"/>
  <c r="H7963" i="33"/>
  <c r="G7963" i="33"/>
  <c r="F7963" i="33"/>
  <c r="I7963" i="33" s="1"/>
  <c r="H7962" i="33"/>
  <c r="G7962" i="33"/>
  <c r="F7962" i="33"/>
  <c r="I7962" i="33" s="1"/>
  <c r="H7961" i="33"/>
  <c r="G7961" i="33"/>
  <c r="F7961" i="33"/>
  <c r="I7961" i="33" s="1"/>
  <c r="H7960" i="33"/>
  <c r="G7960" i="33"/>
  <c r="F7960" i="33"/>
  <c r="I7960" i="33" s="1"/>
  <c r="H7959" i="33"/>
  <c r="G7959" i="33"/>
  <c r="F7959" i="33"/>
  <c r="I7959" i="33" s="1"/>
  <c r="H7958" i="33"/>
  <c r="G7958" i="33"/>
  <c r="F7958" i="33"/>
  <c r="I7958" i="33" s="1"/>
  <c r="H7957" i="33"/>
  <c r="G7957" i="33"/>
  <c r="F7957" i="33"/>
  <c r="I7957" i="33" s="1"/>
  <c r="H7956" i="33"/>
  <c r="G7956" i="33"/>
  <c r="F7956" i="33"/>
  <c r="I7956" i="33" s="1"/>
  <c r="H7955" i="33"/>
  <c r="G7955" i="33"/>
  <c r="F7955" i="33"/>
  <c r="I7955" i="33" s="1"/>
  <c r="H7954" i="33"/>
  <c r="G7954" i="33"/>
  <c r="F7954" i="33"/>
  <c r="I7954" i="33" s="1"/>
  <c r="H7953" i="33"/>
  <c r="G7953" i="33"/>
  <c r="F7953" i="33"/>
  <c r="I7953" i="33" s="1"/>
  <c r="H7952" i="33"/>
  <c r="G7952" i="33"/>
  <c r="F7952" i="33"/>
  <c r="I7952" i="33" s="1"/>
  <c r="H7951" i="33"/>
  <c r="G7951" i="33"/>
  <c r="F7951" i="33"/>
  <c r="I7951" i="33" s="1"/>
  <c r="H7950" i="33"/>
  <c r="G7950" i="33"/>
  <c r="F7950" i="33"/>
  <c r="I7950" i="33" s="1"/>
  <c r="H7949" i="33"/>
  <c r="G7949" i="33"/>
  <c r="F7949" i="33"/>
  <c r="I7949" i="33" s="1"/>
  <c r="H7948" i="33"/>
  <c r="G7948" i="33"/>
  <c r="F7948" i="33"/>
  <c r="I7948" i="33" s="1"/>
  <c r="H7947" i="33"/>
  <c r="G7947" i="33"/>
  <c r="F7947" i="33"/>
  <c r="I7947" i="33" s="1"/>
  <c r="H7946" i="33"/>
  <c r="G7946" i="33"/>
  <c r="F7946" i="33"/>
  <c r="I7946" i="33" s="1"/>
  <c r="H7945" i="33"/>
  <c r="G7945" i="33"/>
  <c r="F7945" i="33"/>
  <c r="I7945" i="33" s="1"/>
  <c r="H7944" i="33"/>
  <c r="G7944" i="33"/>
  <c r="F7944" i="33"/>
  <c r="I7944" i="33" s="1"/>
  <c r="H7943" i="33"/>
  <c r="G7943" i="33"/>
  <c r="F7943" i="33"/>
  <c r="I7943" i="33" s="1"/>
  <c r="H7942" i="33"/>
  <c r="G7942" i="33"/>
  <c r="F7942" i="33"/>
  <c r="I7942" i="33" s="1"/>
  <c r="H7941" i="33"/>
  <c r="G7941" i="33"/>
  <c r="F7941" i="33"/>
  <c r="I7941" i="33" s="1"/>
  <c r="H7940" i="33"/>
  <c r="G7940" i="33"/>
  <c r="F7940" i="33"/>
  <c r="I7940" i="33" s="1"/>
  <c r="H7939" i="33"/>
  <c r="G7939" i="33"/>
  <c r="F7939" i="33"/>
  <c r="I7939" i="33" s="1"/>
  <c r="H7938" i="33"/>
  <c r="G7938" i="33"/>
  <c r="F7938" i="33"/>
  <c r="I7938" i="33" s="1"/>
  <c r="H7937" i="33"/>
  <c r="G7937" i="33"/>
  <c r="F7937" i="33"/>
  <c r="I7937" i="33" s="1"/>
  <c r="H7936" i="33"/>
  <c r="G7936" i="33"/>
  <c r="F7936" i="33"/>
  <c r="I7936" i="33" s="1"/>
  <c r="H7935" i="33"/>
  <c r="G7935" i="33"/>
  <c r="F7935" i="33"/>
  <c r="I7935" i="33" s="1"/>
  <c r="H7934" i="33"/>
  <c r="G7934" i="33"/>
  <c r="F7934" i="33"/>
  <c r="I7934" i="33" s="1"/>
  <c r="H7933" i="33"/>
  <c r="G7933" i="33"/>
  <c r="F7933" i="33"/>
  <c r="I7933" i="33" s="1"/>
  <c r="H7932" i="33"/>
  <c r="G7932" i="33"/>
  <c r="F7932" i="33"/>
  <c r="I7932" i="33" s="1"/>
  <c r="H7931" i="33"/>
  <c r="G7931" i="33"/>
  <c r="F7931" i="33"/>
  <c r="I7931" i="33" s="1"/>
  <c r="H7930" i="33"/>
  <c r="G7930" i="33"/>
  <c r="F7930" i="33"/>
  <c r="I7930" i="33" s="1"/>
  <c r="H7929" i="33"/>
  <c r="G7929" i="33"/>
  <c r="F7929" i="33"/>
  <c r="I7929" i="33" s="1"/>
  <c r="H7928" i="33"/>
  <c r="G7928" i="33"/>
  <c r="F7928" i="33"/>
  <c r="I7928" i="33" s="1"/>
  <c r="H7927" i="33"/>
  <c r="G7927" i="33"/>
  <c r="F7927" i="33"/>
  <c r="I7927" i="33" s="1"/>
  <c r="H7926" i="33"/>
  <c r="G7926" i="33"/>
  <c r="F7926" i="33"/>
  <c r="I7926" i="33" s="1"/>
  <c r="H7925" i="33"/>
  <c r="G7925" i="33"/>
  <c r="F7925" i="33"/>
  <c r="I7925" i="33" s="1"/>
  <c r="H7924" i="33"/>
  <c r="G7924" i="33"/>
  <c r="F7924" i="33"/>
  <c r="I7924" i="33" s="1"/>
  <c r="H7923" i="33"/>
  <c r="G7923" i="33"/>
  <c r="F7923" i="33"/>
  <c r="I7923" i="33" s="1"/>
  <c r="H7922" i="33"/>
  <c r="G7922" i="33"/>
  <c r="F7922" i="33"/>
  <c r="I7922" i="33" s="1"/>
  <c r="H7921" i="33"/>
  <c r="G7921" i="33"/>
  <c r="F7921" i="33"/>
  <c r="I7921" i="33" s="1"/>
  <c r="H7920" i="33"/>
  <c r="G7920" i="33"/>
  <c r="F7920" i="33"/>
  <c r="I7920" i="33" s="1"/>
  <c r="H7919" i="33"/>
  <c r="G7919" i="33"/>
  <c r="F7919" i="33"/>
  <c r="I7919" i="33" s="1"/>
  <c r="H7918" i="33"/>
  <c r="G7918" i="33"/>
  <c r="F7918" i="33"/>
  <c r="I7918" i="33" s="1"/>
  <c r="H7917" i="33"/>
  <c r="G7917" i="33"/>
  <c r="F7917" i="33"/>
  <c r="I7917" i="33" s="1"/>
  <c r="H7916" i="33"/>
  <c r="G7916" i="33"/>
  <c r="F7916" i="33"/>
  <c r="I7916" i="33" s="1"/>
  <c r="H7915" i="33"/>
  <c r="G7915" i="33"/>
  <c r="F7915" i="33"/>
  <c r="I7915" i="33" s="1"/>
  <c r="H7914" i="33"/>
  <c r="G7914" i="33"/>
  <c r="F7914" i="33"/>
  <c r="I7914" i="33" s="1"/>
  <c r="H7913" i="33"/>
  <c r="G7913" i="33"/>
  <c r="F7913" i="33"/>
  <c r="I7913" i="33" s="1"/>
  <c r="H7912" i="33"/>
  <c r="G7912" i="33"/>
  <c r="F7912" i="33"/>
  <c r="I7912" i="33" s="1"/>
  <c r="H7911" i="33"/>
  <c r="G7911" i="33"/>
  <c r="F7911" i="33"/>
  <c r="I7911" i="33" s="1"/>
  <c r="H7910" i="33"/>
  <c r="G7910" i="33"/>
  <c r="F7910" i="33"/>
  <c r="I7910" i="33" s="1"/>
  <c r="H7909" i="33"/>
  <c r="G7909" i="33"/>
  <c r="F7909" i="33"/>
  <c r="I7909" i="33" s="1"/>
  <c r="H7908" i="33"/>
  <c r="G7908" i="33"/>
  <c r="F7908" i="33"/>
  <c r="I7908" i="33" s="1"/>
  <c r="H7907" i="33"/>
  <c r="G7907" i="33"/>
  <c r="F7907" i="33"/>
  <c r="I7907" i="33" s="1"/>
  <c r="H7906" i="33"/>
  <c r="G7906" i="33"/>
  <c r="F7906" i="33"/>
  <c r="I7906" i="33" s="1"/>
  <c r="H7905" i="33"/>
  <c r="G7905" i="33"/>
  <c r="F7905" i="33"/>
  <c r="I7905" i="33" s="1"/>
  <c r="H7904" i="33"/>
  <c r="G7904" i="33"/>
  <c r="F7904" i="33"/>
  <c r="I7904" i="33" s="1"/>
  <c r="H7903" i="33"/>
  <c r="G7903" i="33"/>
  <c r="F7903" i="33"/>
  <c r="I7903" i="33" s="1"/>
  <c r="H7902" i="33"/>
  <c r="G7902" i="33"/>
  <c r="F7902" i="33"/>
  <c r="I7902" i="33" s="1"/>
  <c r="H7901" i="33"/>
  <c r="G7901" i="33"/>
  <c r="F7901" i="33"/>
  <c r="I7901" i="33" s="1"/>
  <c r="H7900" i="33"/>
  <c r="G7900" i="33"/>
  <c r="F7900" i="33"/>
  <c r="I7900" i="33" s="1"/>
  <c r="H7899" i="33"/>
  <c r="G7899" i="33"/>
  <c r="F7899" i="33"/>
  <c r="I7899" i="33" s="1"/>
  <c r="H7898" i="33"/>
  <c r="G7898" i="33"/>
  <c r="F7898" i="33"/>
  <c r="I7898" i="33" s="1"/>
  <c r="H7897" i="33"/>
  <c r="G7897" i="33"/>
  <c r="F7897" i="33"/>
  <c r="I7897" i="33" s="1"/>
  <c r="H7896" i="33"/>
  <c r="G7896" i="33"/>
  <c r="F7896" i="33"/>
  <c r="I7896" i="33" s="1"/>
  <c r="H7895" i="33"/>
  <c r="G7895" i="33"/>
  <c r="F7895" i="33"/>
  <c r="I7895" i="33" s="1"/>
  <c r="H7894" i="33"/>
  <c r="G7894" i="33"/>
  <c r="F7894" i="33"/>
  <c r="I7894" i="33" s="1"/>
  <c r="H7893" i="33"/>
  <c r="G7893" i="33"/>
  <c r="F7893" i="33"/>
  <c r="I7893" i="33" s="1"/>
  <c r="H7892" i="33"/>
  <c r="G7892" i="33"/>
  <c r="F7892" i="33"/>
  <c r="I7892" i="33" s="1"/>
  <c r="H7891" i="33"/>
  <c r="G7891" i="33"/>
  <c r="F7891" i="33"/>
  <c r="I7891" i="33" s="1"/>
  <c r="H7890" i="33"/>
  <c r="G7890" i="33"/>
  <c r="F7890" i="33"/>
  <c r="I7890" i="33" s="1"/>
  <c r="H7889" i="33"/>
  <c r="G7889" i="33"/>
  <c r="F7889" i="33"/>
  <c r="I7889" i="33" s="1"/>
  <c r="H7888" i="33"/>
  <c r="G7888" i="33"/>
  <c r="F7888" i="33"/>
  <c r="I7888" i="33" s="1"/>
  <c r="H7887" i="33"/>
  <c r="G7887" i="33"/>
  <c r="F7887" i="33"/>
  <c r="I7887" i="33" s="1"/>
  <c r="H7886" i="33"/>
  <c r="G7886" i="33"/>
  <c r="F7886" i="33"/>
  <c r="I7886" i="33" s="1"/>
  <c r="H7885" i="33"/>
  <c r="G7885" i="33"/>
  <c r="F7885" i="33"/>
  <c r="I7885" i="33" s="1"/>
  <c r="H7884" i="33"/>
  <c r="G7884" i="33"/>
  <c r="F7884" i="33"/>
  <c r="I7884" i="33" s="1"/>
  <c r="H7883" i="33"/>
  <c r="G7883" i="33"/>
  <c r="F7883" i="33"/>
  <c r="I7883" i="33" s="1"/>
  <c r="H7882" i="33"/>
  <c r="G7882" i="33"/>
  <c r="F7882" i="33"/>
  <c r="I7882" i="33" s="1"/>
  <c r="H7881" i="33"/>
  <c r="G7881" i="33"/>
  <c r="F7881" i="33"/>
  <c r="I7881" i="33" s="1"/>
  <c r="H7880" i="33"/>
  <c r="G7880" i="33"/>
  <c r="F7880" i="33"/>
  <c r="I7880" i="33" s="1"/>
  <c r="H7879" i="33"/>
  <c r="G7879" i="33"/>
  <c r="F7879" i="33"/>
  <c r="I7879" i="33" s="1"/>
  <c r="H7878" i="33"/>
  <c r="G7878" i="33"/>
  <c r="F7878" i="33"/>
  <c r="I7878" i="33" s="1"/>
  <c r="H7877" i="33"/>
  <c r="G7877" i="33"/>
  <c r="F7877" i="33"/>
  <c r="I7877" i="33" s="1"/>
  <c r="H7876" i="33"/>
  <c r="G7876" i="33"/>
  <c r="F7876" i="33"/>
  <c r="I7876" i="33" s="1"/>
  <c r="H7875" i="33"/>
  <c r="G7875" i="33"/>
  <c r="F7875" i="33"/>
  <c r="I7875" i="33" s="1"/>
  <c r="H7874" i="33"/>
  <c r="G7874" i="33"/>
  <c r="F7874" i="33"/>
  <c r="I7874" i="33" s="1"/>
  <c r="H7873" i="33"/>
  <c r="G7873" i="33"/>
  <c r="F7873" i="33"/>
  <c r="I7873" i="33" s="1"/>
  <c r="H7872" i="33"/>
  <c r="G7872" i="33"/>
  <c r="F7872" i="33"/>
  <c r="I7872" i="33" s="1"/>
  <c r="H7871" i="33"/>
  <c r="G7871" i="33"/>
  <c r="F7871" i="33"/>
  <c r="I7871" i="33" s="1"/>
  <c r="H7870" i="33"/>
  <c r="G7870" i="33"/>
  <c r="F7870" i="33"/>
  <c r="I7870" i="33" s="1"/>
  <c r="H7869" i="33"/>
  <c r="G7869" i="33"/>
  <c r="F7869" i="33"/>
  <c r="I7869" i="33" s="1"/>
  <c r="H7868" i="33"/>
  <c r="G7868" i="33"/>
  <c r="F7868" i="33"/>
  <c r="I7868" i="33" s="1"/>
  <c r="H7867" i="33"/>
  <c r="G7867" i="33"/>
  <c r="F7867" i="33"/>
  <c r="I7867" i="33" s="1"/>
  <c r="H7866" i="33"/>
  <c r="G7866" i="33"/>
  <c r="F7866" i="33"/>
  <c r="I7866" i="33" s="1"/>
  <c r="H7865" i="33"/>
  <c r="G7865" i="33"/>
  <c r="F7865" i="33"/>
  <c r="I7865" i="33" s="1"/>
  <c r="H7864" i="33"/>
  <c r="G7864" i="33"/>
  <c r="F7864" i="33"/>
  <c r="I7864" i="33" s="1"/>
  <c r="H7863" i="33"/>
  <c r="G7863" i="33"/>
  <c r="F7863" i="33"/>
  <c r="I7863" i="33" s="1"/>
  <c r="H7862" i="33"/>
  <c r="G7862" i="33"/>
  <c r="F7862" i="33"/>
  <c r="I7862" i="33" s="1"/>
  <c r="H7861" i="33"/>
  <c r="G7861" i="33"/>
  <c r="F7861" i="33"/>
  <c r="I7861" i="33" s="1"/>
  <c r="H7860" i="33"/>
  <c r="G7860" i="33"/>
  <c r="F7860" i="33"/>
  <c r="I7860" i="33" s="1"/>
  <c r="H7859" i="33"/>
  <c r="G7859" i="33"/>
  <c r="F7859" i="33"/>
  <c r="I7859" i="33" s="1"/>
  <c r="H7858" i="33"/>
  <c r="G7858" i="33"/>
  <c r="F7858" i="33"/>
  <c r="I7858" i="33" s="1"/>
  <c r="H7857" i="33"/>
  <c r="G7857" i="33"/>
  <c r="F7857" i="33"/>
  <c r="I7857" i="33" s="1"/>
  <c r="H7856" i="33"/>
  <c r="G7856" i="33"/>
  <c r="F7856" i="33"/>
  <c r="I7856" i="33" s="1"/>
  <c r="H7855" i="33"/>
  <c r="G7855" i="33"/>
  <c r="F7855" i="33"/>
  <c r="I7855" i="33" s="1"/>
  <c r="H7854" i="33"/>
  <c r="G7854" i="33"/>
  <c r="F7854" i="33"/>
  <c r="I7854" i="33" s="1"/>
  <c r="H7853" i="33"/>
  <c r="G7853" i="33"/>
  <c r="F7853" i="33"/>
  <c r="I7853" i="33" s="1"/>
  <c r="H7852" i="33"/>
  <c r="G7852" i="33"/>
  <c r="F7852" i="33"/>
  <c r="I7852" i="33" s="1"/>
  <c r="H7851" i="33"/>
  <c r="G7851" i="33"/>
  <c r="F7851" i="33"/>
  <c r="I7851" i="33" s="1"/>
  <c r="H7850" i="33"/>
  <c r="G7850" i="33"/>
  <c r="F7850" i="33"/>
  <c r="I7850" i="33" s="1"/>
  <c r="H7849" i="33"/>
  <c r="G7849" i="33"/>
  <c r="F7849" i="33"/>
  <c r="I7849" i="33" s="1"/>
  <c r="H7848" i="33"/>
  <c r="G7848" i="33"/>
  <c r="F7848" i="33"/>
  <c r="I7848" i="33" s="1"/>
  <c r="H7847" i="33"/>
  <c r="G7847" i="33"/>
  <c r="F7847" i="33"/>
  <c r="I7847" i="33" s="1"/>
  <c r="H7846" i="33"/>
  <c r="G7846" i="33"/>
  <c r="F7846" i="33"/>
  <c r="I7846" i="33" s="1"/>
  <c r="H7845" i="33"/>
  <c r="G7845" i="33"/>
  <c r="F7845" i="33"/>
  <c r="I7845" i="33" s="1"/>
  <c r="H7844" i="33"/>
  <c r="G7844" i="33"/>
  <c r="F7844" i="33"/>
  <c r="I7844" i="33" s="1"/>
  <c r="H7843" i="33"/>
  <c r="G7843" i="33"/>
  <c r="F7843" i="33"/>
  <c r="I7843" i="33" s="1"/>
  <c r="H7842" i="33"/>
  <c r="G7842" i="33"/>
  <c r="F7842" i="33"/>
  <c r="I7842" i="33" s="1"/>
  <c r="H7841" i="33"/>
  <c r="G7841" i="33"/>
  <c r="F7841" i="33"/>
  <c r="I7841" i="33" s="1"/>
  <c r="H7840" i="33"/>
  <c r="G7840" i="33"/>
  <c r="F7840" i="33"/>
  <c r="I7840" i="33" s="1"/>
  <c r="H7839" i="33"/>
  <c r="G7839" i="33"/>
  <c r="F7839" i="33"/>
  <c r="I7839" i="33" s="1"/>
  <c r="H7838" i="33"/>
  <c r="G7838" i="33"/>
  <c r="F7838" i="33"/>
  <c r="I7838" i="33" s="1"/>
  <c r="H7837" i="33"/>
  <c r="G7837" i="33"/>
  <c r="F7837" i="33"/>
  <c r="I7837" i="33" s="1"/>
  <c r="H7836" i="33"/>
  <c r="G7836" i="33"/>
  <c r="F7836" i="33"/>
  <c r="I7836" i="33" s="1"/>
  <c r="H7835" i="33"/>
  <c r="G7835" i="33"/>
  <c r="F7835" i="33"/>
  <c r="I7835" i="33" s="1"/>
  <c r="H7834" i="33"/>
  <c r="G7834" i="33"/>
  <c r="F7834" i="33"/>
  <c r="I7834" i="33" s="1"/>
  <c r="H7833" i="33"/>
  <c r="G7833" i="33"/>
  <c r="F7833" i="33"/>
  <c r="I7833" i="33" s="1"/>
  <c r="H7832" i="33"/>
  <c r="G7832" i="33"/>
  <c r="F7832" i="33"/>
  <c r="I7832" i="33" s="1"/>
  <c r="H7831" i="33"/>
  <c r="G7831" i="33"/>
  <c r="F7831" i="33"/>
  <c r="I7831" i="33" s="1"/>
  <c r="H7830" i="33"/>
  <c r="G7830" i="33"/>
  <c r="F7830" i="33"/>
  <c r="I7830" i="33" s="1"/>
  <c r="H7829" i="33"/>
  <c r="G7829" i="33"/>
  <c r="F7829" i="33"/>
  <c r="I7829" i="33" s="1"/>
  <c r="H7828" i="33"/>
  <c r="G7828" i="33"/>
  <c r="F7828" i="33"/>
  <c r="I7828" i="33" s="1"/>
  <c r="H7827" i="33"/>
  <c r="G7827" i="33"/>
  <c r="F7827" i="33"/>
  <c r="I7827" i="33" s="1"/>
  <c r="H7826" i="33"/>
  <c r="G7826" i="33"/>
  <c r="F7826" i="33"/>
  <c r="I7826" i="33" s="1"/>
  <c r="H7825" i="33"/>
  <c r="G7825" i="33"/>
  <c r="F7825" i="33"/>
  <c r="I7825" i="33" s="1"/>
  <c r="H7824" i="33"/>
  <c r="G7824" i="33"/>
  <c r="F7824" i="33"/>
  <c r="I7824" i="33" s="1"/>
  <c r="H7823" i="33"/>
  <c r="G7823" i="33"/>
  <c r="F7823" i="33"/>
  <c r="I7823" i="33" s="1"/>
  <c r="H7822" i="33"/>
  <c r="G7822" i="33"/>
  <c r="F7822" i="33"/>
  <c r="I7822" i="33" s="1"/>
  <c r="H7821" i="33"/>
  <c r="G7821" i="33"/>
  <c r="F7821" i="33"/>
  <c r="I7821" i="33" s="1"/>
  <c r="H7820" i="33"/>
  <c r="G7820" i="33"/>
  <c r="F7820" i="33"/>
  <c r="I7820" i="33" s="1"/>
  <c r="H7819" i="33"/>
  <c r="G7819" i="33"/>
  <c r="F7819" i="33"/>
  <c r="I7819" i="33" s="1"/>
  <c r="H7818" i="33"/>
  <c r="G7818" i="33"/>
  <c r="F7818" i="33"/>
  <c r="I7818" i="33" s="1"/>
  <c r="H7817" i="33"/>
  <c r="G7817" i="33"/>
  <c r="F7817" i="33"/>
  <c r="I7817" i="33" s="1"/>
  <c r="H7816" i="33"/>
  <c r="G7816" i="33"/>
  <c r="F7816" i="33"/>
  <c r="I7816" i="33" s="1"/>
  <c r="H7815" i="33"/>
  <c r="G7815" i="33"/>
  <c r="F7815" i="33"/>
  <c r="I7815" i="33" s="1"/>
  <c r="H7814" i="33"/>
  <c r="G7814" i="33"/>
  <c r="F7814" i="33"/>
  <c r="I7814" i="33" s="1"/>
  <c r="H7813" i="33"/>
  <c r="G7813" i="33"/>
  <c r="F7813" i="33"/>
  <c r="I7813" i="33" s="1"/>
  <c r="H7812" i="33"/>
  <c r="G7812" i="33"/>
  <c r="F7812" i="33"/>
  <c r="I7812" i="33" s="1"/>
  <c r="H7811" i="33"/>
  <c r="G7811" i="33"/>
  <c r="F7811" i="33"/>
  <c r="I7811" i="33" s="1"/>
  <c r="H7810" i="33"/>
  <c r="G7810" i="33"/>
  <c r="F7810" i="33"/>
  <c r="I7810" i="33" s="1"/>
  <c r="H7809" i="33"/>
  <c r="G7809" i="33"/>
  <c r="F7809" i="33"/>
  <c r="I7809" i="33" s="1"/>
  <c r="H7808" i="33"/>
  <c r="G7808" i="33"/>
  <c r="F7808" i="33"/>
  <c r="I7808" i="33" s="1"/>
  <c r="H7807" i="33"/>
  <c r="G7807" i="33"/>
  <c r="F7807" i="33"/>
  <c r="I7807" i="33" s="1"/>
  <c r="H7806" i="33"/>
  <c r="G7806" i="33"/>
  <c r="F7806" i="33"/>
  <c r="I7806" i="33" s="1"/>
  <c r="H7805" i="33"/>
  <c r="G7805" i="33"/>
  <c r="F7805" i="33"/>
  <c r="I7805" i="33" s="1"/>
  <c r="H7804" i="33"/>
  <c r="G7804" i="33"/>
  <c r="F7804" i="33"/>
  <c r="I7804" i="33" s="1"/>
  <c r="H7803" i="33"/>
  <c r="G7803" i="33"/>
  <c r="F7803" i="33"/>
  <c r="I7803" i="33" s="1"/>
  <c r="H7802" i="33"/>
  <c r="G7802" i="33"/>
  <c r="F7802" i="33"/>
  <c r="I7802" i="33" s="1"/>
  <c r="H7801" i="33"/>
  <c r="G7801" i="33"/>
  <c r="F7801" i="33"/>
  <c r="I7801" i="33" s="1"/>
  <c r="H7800" i="33"/>
  <c r="G7800" i="33"/>
  <c r="F7800" i="33"/>
  <c r="I7800" i="33" s="1"/>
  <c r="H7799" i="33"/>
  <c r="G7799" i="33"/>
  <c r="F7799" i="33"/>
  <c r="I7799" i="33" s="1"/>
  <c r="H7798" i="33"/>
  <c r="G7798" i="33"/>
  <c r="F7798" i="33"/>
  <c r="I7798" i="33" s="1"/>
  <c r="H7797" i="33"/>
  <c r="G7797" i="33"/>
  <c r="F7797" i="33"/>
  <c r="I7797" i="33" s="1"/>
  <c r="H7796" i="33"/>
  <c r="G7796" i="33"/>
  <c r="F7796" i="33"/>
  <c r="I7796" i="33" s="1"/>
  <c r="H7795" i="33"/>
  <c r="G7795" i="33"/>
  <c r="F7795" i="33"/>
  <c r="I7795" i="33" s="1"/>
  <c r="H7794" i="33"/>
  <c r="G7794" i="33"/>
  <c r="F7794" i="33"/>
  <c r="I7794" i="33" s="1"/>
  <c r="H7793" i="33"/>
  <c r="G7793" i="33"/>
  <c r="F7793" i="33"/>
  <c r="I7793" i="33" s="1"/>
  <c r="H7792" i="33"/>
  <c r="G7792" i="33"/>
  <c r="F7792" i="33"/>
  <c r="I7792" i="33" s="1"/>
  <c r="H7791" i="33"/>
  <c r="G7791" i="33"/>
  <c r="F7791" i="33"/>
  <c r="I7791" i="33" s="1"/>
  <c r="H7790" i="33"/>
  <c r="G7790" i="33"/>
  <c r="F7790" i="33"/>
  <c r="I7790" i="33" s="1"/>
  <c r="H7789" i="33"/>
  <c r="G7789" i="33"/>
  <c r="F7789" i="33"/>
  <c r="I7789" i="33" s="1"/>
  <c r="H7788" i="33"/>
  <c r="G7788" i="33"/>
  <c r="F7788" i="33"/>
  <c r="I7788" i="33" s="1"/>
  <c r="H7787" i="33"/>
  <c r="G7787" i="33"/>
  <c r="F7787" i="33"/>
  <c r="I7787" i="33" s="1"/>
  <c r="H7786" i="33"/>
  <c r="G7786" i="33"/>
  <c r="F7786" i="33"/>
  <c r="I7786" i="33" s="1"/>
  <c r="H7785" i="33"/>
  <c r="G7785" i="33"/>
  <c r="F7785" i="33"/>
  <c r="I7785" i="33" s="1"/>
  <c r="H7784" i="33"/>
  <c r="G7784" i="33"/>
  <c r="F7784" i="33"/>
  <c r="I7784" i="33" s="1"/>
  <c r="H7783" i="33"/>
  <c r="G7783" i="33"/>
  <c r="F7783" i="33"/>
  <c r="I7783" i="33" s="1"/>
  <c r="H7782" i="33"/>
  <c r="G7782" i="33"/>
  <c r="F7782" i="33"/>
  <c r="I7782" i="33" s="1"/>
  <c r="H7781" i="33"/>
  <c r="G7781" i="33"/>
  <c r="F7781" i="33"/>
  <c r="I7781" i="33" s="1"/>
  <c r="H7780" i="33"/>
  <c r="G7780" i="33"/>
  <c r="F7780" i="33"/>
  <c r="I7780" i="33" s="1"/>
  <c r="H7779" i="33"/>
  <c r="G7779" i="33"/>
  <c r="F7779" i="33"/>
  <c r="I7779" i="33" s="1"/>
  <c r="H7778" i="33"/>
  <c r="G7778" i="33"/>
  <c r="F7778" i="33"/>
  <c r="I7778" i="33" s="1"/>
  <c r="H7777" i="33"/>
  <c r="G7777" i="33"/>
  <c r="F7777" i="33"/>
  <c r="I7777" i="33" s="1"/>
  <c r="H7776" i="33"/>
  <c r="G7776" i="33"/>
  <c r="F7776" i="33"/>
  <c r="I7776" i="33" s="1"/>
  <c r="H7775" i="33"/>
  <c r="G7775" i="33"/>
  <c r="F7775" i="33"/>
  <c r="I7775" i="33" s="1"/>
  <c r="H7774" i="33"/>
  <c r="G7774" i="33"/>
  <c r="F7774" i="33"/>
  <c r="I7774" i="33" s="1"/>
  <c r="H7773" i="33"/>
  <c r="G7773" i="33"/>
  <c r="F7773" i="33"/>
  <c r="I7773" i="33" s="1"/>
  <c r="H7772" i="33"/>
  <c r="G7772" i="33"/>
  <c r="F7772" i="33"/>
  <c r="I7772" i="33" s="1"/>
  <c r="H7771" i="33"/>
  <c r="G7771" i="33"/>
  <c r="F7771" i="33"/>
  <c r="I7771" i="33" s="1"/>
  <c r="H7770" i="33"/>
  <c r="G7770" i="33"/>
  <c r="F7770" i="33"/>
  <c r="I7770" i="33" s="1"/>
  <c r="H7769" i="33"/>
  <c r="G7769" i="33"/>
  <c r="F7769" i="33"/>
  <c r="I7769" i="33" s="1"/>
  <c r="H7768" i="33"/>
  <c r="G7768" i="33"/>
  <c r="F7768" i="33"/>
  <c r="I7768" i="33" s="1"/>
  <c r="H7767" i="33"/>
  <c r="G7767" i="33"/>
  <c r="F7767" i="33"/>
  <c r="I7767" i="33" s="1"/>
  <c r="H7766" i="33"/>
  <c r="G7766" i="33"/>
  <c r="F7766" i="33"/>
  <c r="I7766" i="33" s="1"/>
  <c r="H7765" i="33"/>
  <c r="G7765" i="33"/>
  <c r="F7765" i="33"/>
  <c r="I7765" i="33" s="1"/>
  <c r="H7764" i="33"/>
  <c r="G7764" i="33"/>
  <c r="F7764" i="33"/>
  <c r="I7764" i="33" s="1"/>
  <c r="H7763" i="33"/>
  <c r="G7763" i="33"/>
  <c r="F7763" i="33"/>
  <c r="I7763" i="33" s="1"/>
  <c r="H7762" i="33"/>
  <c r="G7762" i="33"/>
  <c r="F7762" i="33"/>
  <c r="I7762" i="33" s="1"/>
  <c r="H7761" i="33"/>
  <c r="G7761" i="33"/>
  <c r="F7761" i="33"/>
  <c r="I7761" i="33" s="1"/>
  <c r="H7760" i="33"/>
  <c r="G7760" i="33"/>
  <c r="F7760" i="33"/>
  <c r="I7760" i="33" s="1"/>
  <c r="H7759" i="33"/>
  <c r="G7759" i="33"/>
  <c r="F7759" i="33"/>
  <c r="I7759" i="33" s="1"/>
  <c r="H7758" i="33"/>
  <c r="G7758" i="33"/>
  <c r="F7758" i="33"/>
  <c r="I7758" i="33" s="1"/>
  <c r="H7757" i="33"/>
  <c r="G7757" i="33"/>
  <c r="F7757" i="33"/>
  <c r="I7757" i="33" s="1"/>
  <c r="H7756" i="33"/>
  <c r="G7756" i="33"/>
  <c r="F7756" i="33"/>
  <c r="I7756" i="33" s="1"/>
  <c r="H7755" i="33"/>
  <c r="G7755" i="33"/>
  <c r="F7755" i="33"/>
  <c r="I7755" i="33" s="1"/>
  <c r="H7754" i="33"/>
  <c r="G7754" i="33"/>
  <c r="F7754" i="33"/>
  <c r="I7754" i="33" s="1"/>
  <c r="H7753" i="33"/>
  <c r="G7753" i="33"/>
  <c r="F7753" i="33"/>
  <c r="I7753" i="33" s="1"/>
  <c r="H7752" i="33"/>
  <c r="G7752" i="33"/>
  <c r="F7752" i="33"/>
  <c r="I7752" i="33" s="1"/>
  <c r="H7751" i="33"/>
  <c r="G7751" i="33"/>
  <c r="F7751" i="33"/>
  <c r="I7751" i="33" s="1"/>
  <c r="H7750" i="33"/>
  <c r="G7750" i="33"/>
  <c r="F7750" i="33"/>
  <c r="I7750" i="33" s="1"/>
  <c r="H7749" i="33"/>
  <c r="G7749" i="33"/>
  <c r="F7749" i="33"/>
  <c r="I7749" i="33" s="1"/>
  <c r="H7748" i="33"/>
  <c r="G7748" i="33"/>
  <c r="F7748" i="33"/>
  <c r="I7748" i="33" s="1"/>
  <c r="H7747" i="33"/>
  <c r="G7747" i="33"/>
  <c r="F7747" i="33"/>
  <c r="I7747" i="33" s="1"/>
  <c r="H7746" i="33"/>
  <c r="G7746" i="33"/>
  <c r="F7746" i="33"/>
  <c r="I7746" i="33" s="1"/>
  <c r="H7745" i="33"/>
  <c r="G7745" i="33"/>
  <c r="F7745" i="33"/>
  <c r="I7745" i="33" s="1"/>
  <c r="H7744" i="33"/>
  <c r="G7744" i="33"/>
  <c r="F7744" i="33"/>
  <c r="I7744" i="33" s="1"/>
  <c r="H7743" i="33"/>
  <c r="G7743" i="33"/>
  <c r="F7743" i="33"/>
  <c r="I7743" i="33" s="1"/>
  <c r="H7742" i="33"/>
  <c r="G7742" i="33"/>
  <c r="F7742" i="33"/>
  <c r="I7742" i="33" s="1"/>
  <c r="H7741" i="33"/>
  <c r="G7741" i="33"/>
  <c r="F7741" i="33"/>
  <c r="I7741" i="33" s="1"/>
  <c r="H7740" i="33"/>
  <c r="G7740" i="33"/>
  <c r="F7740" i="33"/>
  <c r="I7740" i="33" s="1"/>
  <c r="H7739" i="33"/>
  <c r="G7739" i="33"/>
  <c r="F7739" i="33"/>
  <c r="I7739" i="33" s="1"/>
  <c r="H7738" i="33"/>
  <c r="G7738" i="33"/>
  <c r="F7738" i="33"/>
  <c r="I7738" i="33" s="1"/>
  <c r="H7737" i="33"/>
  <c r="G7737" i="33"/>
  <c r="F7737" i="33"/>
  <c r="I7737" i="33" s="1"/>
  <c r="H7736" i="33"/>
  <c r="G7736" i="33"/>
  <c r="F7736" i="33"/>
  <c r="I7736" i="33" s="1"/>
  <c r="H7735" i="33"/>
  <c r="G7735" i="33"/>
  <c r="F7735" i="33"/>
  <c r="I7735" i="33" s="1"/>
  <c r="H7734" i="33"/>
  <c r="G7734" i="33"/>
  <c r="F7734" i="33"/>
  <c r="I7734" i="33" s="1"/>
  <c r="H7733" i="33"/>
  <c r="G7733" i="33"/>
  <c r="F7733" i="33"/>
  <c r="I7733" i="33" s="1"/>
  <c r="H7732" i="33"/>
  <c r="G7732" i="33"/>
  <c r="F7732" i="33"/>
  <c r="I7732" i="33" s="1"/>
  <c r="H7731" i="33"/>
  <c r="G7731" i="33"/>
  <c r="F7731" i="33"/>
  <c r="I7731" i="33" s="1"/>
  <c r="H7730" i="33"/>
  <c r="G7730" i="33"/>
  <c r="F7730" i="33"/>
  <c r="I7730" i="33" s="1"/>
  <c r="H7729" i="33"/>
  <c r="G7729" i="33"/>
  <c r="F7729" i="33"/>
  <c r="I7729" i="33" s="1"/>
  <c r="H7728" i="33"/>
  <c r="G7728" i="33"/>
  <c r="F7728" i="33"/>
  <c r="I7728" i="33" s="1"/>
  <c r="H7727" i="33"/>
  <c r="G7727" i="33"/>
  <c r="F7727" i="33"/>
  <c r="I7727" i="33" s="1"/>
  <c r="H7726" i="33"/>
  <c r="G7726" i="33"/>
  <c r="F7726" i="33"/>
  <c r="I7726" i="33" s="1"/>
  <c r="H7725" i="33"/>
  <c r="G7725" i="33"/>
  <c r="F7725" i="33"/>
  <c r="I7725" i="33" s="1"/>
  <c r="H7724" i="33"/>
  <c r="G7724" i="33"/>
  <c r="F7724" i="33"/>
  <c r="I7724" i="33" s="1"/>
  <c r="H7723" i="33"/>
  <c r="G7723" i="33"/>
  <c r="F7723" i="33"/>
  <c r="I7723" i="33" s="1"/>
  <c r="H7722" i="33"/>
  <c r="G7722" i="33"/>
  <c r="F7722" i="33"/>
  <c r="I7722" i="33" s="1"/>
  <c r="H7721" i="33"/>
  <c r="G7721" i="33"/>
  <c r="F7721" i="33"/>
  <c r="I7721" i="33" s="1"/>
  <c r="H7720" i="33"/>
  <c r="G7720" i="33"/>
  <c r="F7720" i="33"/>
  <c r="I7720" i="33" s="1"/>
  <c r="H7719" i="33"/>
  <c r="G7719" i="33"/>
  <c r="F7719" i="33"/>
  <c r="I7719" i="33" s="1"/>
  <c r="H7718" i="33"/>
  <c r="G7718" i="33"/>
  <c r="F7718" i="33"/>
  <c r="I7718" i="33" s="1"/>
  <c r="H7717" i="33"/>
  <c r="G7717" i="33"/>
  <c r="F7717" i="33"/>
  <c r="I7717" i="33" s="1"/>
  <c r="H7716" i="33"/>
  <c r="G7716" i="33"/>
  <c r="F7716" i="33"/>
  <c r="I7716" i="33" s="1"/>
  <c r="H7715" i="33"/>
  <c r="G7715" i="33"/>
  <c r="F7715" i="33"/>
  <c r="I7715" i="33" s="1"/>
  <c r="H7714" i="33"/>
  <c r="G7714" i="33"/>
  <c r="F7714" i="33"/>
  <c r="I7714" i="33" s="1"/>
  <c r="H7713" i="33"/>
  <c r="G7713" i="33"/>
  <c r="F7713" i="33"/>
  <c r="I7713" i="33" s="1"/>
  <c r="H7712" i="33"/>
  <c r="G7712" i="33"/>
  <c r="F7712" i="33"/>
  <c r="I7712" i="33" s="1"/>
  <c r="H7711" i="33"/>
  <c r="G7711" i="33"/>
  <c r="F7711" i="33"/>
  <c r="I7711" i="33" s="1"/>
  <c r="H7710" i="33"/>
  <c r="G7710" i="33"/>
  <c r="F7710" i="33"/>
  <c r="I7710" i="33" s="1"/>
  <c r="H7709" i="33"/>
  <c r="G7709" i="33"/>
  <c r="F7709" i="33"/>
  <c r="I7709" i="33" s="1"/>
  <c r="H7708" i="33"/>
  <c r="G7708" i="33"/>
  <c r="F7708" i="33"/>
  <c r="I7708" i="33" s="1"/>
  <c r="H7707" i="33"/>
  <c r="G7707" i="33"/>
  <c r="F7707" i="33"/>
  <c r="I7707" i="33" s="1"/>
  <c r="H7706" i="33"/>
  <c r="G7706" i="33"/>
  <c r="F7706" i="33"/>
  <c r="I7706" i="33" s="1"/>
  <c r="H7705" i="33"/>
  <c r="G7705" i="33"/>
  <c r="F7705" i="33"/>
  <c r="I7705" i="33" s="1"/>
  <c r="H7704" i="33"/>
  <c r="G7704" i="33"/>
  <c r="F7704" i="33"/>
  <c r="I7704" i="33" s="1"/>
  <c r="H7703" i="33"/>
  <c r="G7703" i="33"/>
  <c r="F7703" i="33"/>
  <c r="I7703" i="33" s="1"/>
  <c r="H7702" i="33"/>
  <c r="G7702" i="33"/>
  <c r="F7702" i="33"/>
  <c r="I7702" i="33" s="1"/>
  <c r="H7701" i="33"/>
  <c r="G7701" i="33"/>
  <c r="F7701" i="33"/>
  <c r="I7701" i="33" s="1"/>
  <c r="H7700" i="33"/>
  <c r="G7700" i="33"/>
  <c r="F7700" i="33"/>
  <c r="I7700" i="33" s="1"/>
  <c r="H7699" i="33"/>
  <c r="G7699" i="33"/>
  <c r="F7699" i="33"/>
  <c r="I7699" i="33" s="1"/>
  <c r="H7698" i="33"/>
  <c r="G7698" i="33"/>
  <c r="F7698" i="33"/>
  <c r="I7698" i="33" s="1"/>
  <c r="H7697" i="33"/>
  <c r="G7697" i="33"/>
  <c r="F7697" i="33"/>
  <c r="I7697" i="33" s="1"/>
  <c r="H7696" i="33"/>
  <c r="G7696" i="33"/>
  <c r="F7696" i="33"/>
  <c r="I7696" i="33" s="1"/>
  <c r="H7695" i="33"/>
  <c r="G7695" i="33"/>
  <c r="F7695" i="33"/>
  <c r="I7695" i="33" s="1"/>
  <c r="H7694" i="33"/>
  <c r="G7694" i="33"/>
  <c r="F7694" i="33"/>
  <c r="I7694" i="33" s="1"/>
  <c r="H7693" i="33"/>
  <c r="G7693" i="33"/>
  <c r="F7693" i="33"/>
  <c r="I7693" i="33" s="1"/>
  <c r="H7692" i="33"/>
  <c r="G7692" i="33"/>
  <c r="F7692" i="33"/>
  <c r="I7692" i="33" s="1"/>
  <c r="H7691" i="33"/>
  <c r="G7691" i="33"/>
  <c r="F7691" i="33"/>
  <c r="I7691" i="33" s="1"/>
  <c r="H7690" i="33"/>
  <c r="G7690" i="33"/>
  <c r="F7690" i="33"/>
  <c r="I7690" i="33" s="1"/>
  <c r="H7689" i="33"/>
  <c r="G7689" i="33"/>
  <c r="F7689" i="33"/>
  <c r="I7689" i="33" s="1"/>
  <c r="H7688" i="33"/>
  <c r="G7688" i="33"/>
  <c r="F7688" i="33"/>
  <c r="I7688" i="33" s="1"/>
  <c r="H7687" i="33"/>
  <c r="G7687" i="33"/>
  <c r="F7687" i="33"/>
  <c r="I7687" i="33" s="1"/>
  <c r="H7686" i="33"/>
  <c r="G7686" i="33"/>
  <c r="F7686" i="33"/>
  <c r="I7686" i="33" s="1"/>
  <c r="H7685" i="33"/>
  <c r="G7685" i="33"/>
  <c r="F7685" i="33"/>
  <c r="I7685" i="33" s="1"/>
  <c r="H7684" i="33"/>
  <c r="G7684" i="33"/>
  <c r="F7684" i="33"/>
  <c r="I7684" i="33" s="1"/>
  <c r="H7683" i="33"/>
  <c r="G7683" i="33"/>
  <c r="F7683" i="33"/>
  <c r="I7683" i="33" s="1"/>
  <c r="H7682" i="33"/>
  <c r="G7682" i="33"/>
  <c r="F7682" i="33"/>
  <c r="I7682" i="33" s="1"/>
  <c r="H7681" i="33"/>
  <c r="G7681" i="33"/>
  <c r="F7681" i="33"/>
  <c r="I7681" i="33" s="1"/>
  <c r="H7680" i="33"/>
  <c r="G7680" i="33"/>
  <c r="F7680" i="33"/>
  <c r="I7680" i="33" s="1"/>
  <c r="H7679" i="33"/>
  <c r="G7679" i="33"/>
  <c r="F7679" i="33"/>
  <c r="I7679" i="33" s="1"/>
  <c r="H7678" i="33"/>
  <c r="G7678" i="33"/>
  <c r="F7678" i="33"/>
  <c r="I7678" i="33" s="1"/>
  <c r="H7677" i="33"/>
  <c r="G7677" i="33"/>
  <c r="F7677" i="33"/>
  <c r="I7677" i="33" s="1"/>
  <c r="H7676" i="33"/>
  <c r="G7676" i="33"/>
  <c r="F7676" i="33"/>
  <c r="I7676" i="33" s="1"/>
  <c r="H7675" i="33"/>
  <c r="G7675" i="33"/>
  <c r="F7675" i="33"/>
  <c r="I7675" i="33" s="1"/>
  <c r="H7674" i="33"/>
  <c r="G7674" i="33"/>
  <c r="F7674" i="33"/>
  <c r="I7674" i="33" s="1"/>
  <c r="H7673" i="33"/>
  <c r="G7673" i="33"/>
  <c r="F7673" i="33"/>
  <c r="I7673" i="33" s="1"/>
  <c r="H7672" i="33"/>
  <c r="G7672" i="33"/>
  <c r="F7672" i="33"/>
  <c r="I7672" i="33" s="1"/>
  <c r="H7671" i="33"/>
  <c r="G7671" i="33"/>
  <c r="F7671" i="33"/>
  <c r="I7671" i="33" s="1"/>
  <c r="H7670" i="33"/>
  <c r="G7670" i="33"/>
  <c r="F7670" i="33"/>
  <c r="I7670" i="33" s="1"/>
  <c r="H7669" i="33"/>
  <c r="G7669" i="33"/>
  <c r="F7669" i="33"/>
  <c r="I7669" i="33" s="1"/>
  <c r="H7668" i="33"/>
  <c r="G7668" i="33"/>
  <c r="F7668" i="33"/>
  <c r="I7668" i="33" s="1"/>
  <c r="H7667" i="33"/>
  <c r="G7667" i="33"/>
  <c r="F7667" i="33"/>
  <c r="I7667" i="33" s="1"/>
  <c r="H7666" i="33"/>
  <c r="G7666" i="33"/>
  <c r="F7666" i="33"/>
  <c r="I7666" i="33" s="1"/>
  <c r="H7665" i="33"/>
  <c r="G7665" i="33"/>
  <c r="F7665" i="33"/>
  <c r="I7665" i="33" s="1"/>
  <c r="H7664" i="33"/>
  <c r="G7664" i="33"/>
  <c r="F7664" i="33"/>
  <c r="I7664" i="33" s="1"/>
  <c r="H7663" i="33"/>
  <c r="G7663" i="33"/>
  <c r="F7663" i="33"/>
  <c r="I7663" i="33" s="1"/>
  <c r="H7662" i="33"/>
  <c r="G7662" i="33"/>
  <c r="F7662" i="33"/>
  <c r="I7662" i="33" s="1"/>
  <c r="H7661" i="33"/>
  <c r="G7661" i="33"/>
  <c r="F7661" i="33"/>
  <c r="I7661" i="33" s="1"/>
  <c r="H7660" i="33"/>
  <c r="G7660" i="33"/>
  <c r="F7660" i="33"/>
  <c r="I7660" i="33" s="1"/>
  <c r="H7659" i="33"/>
  <c r="G7659" i="33"/>
  <c r="F7659" i="33"/>
  <c r="I7659" i="33" s="1"/>
  <c r="H7658" i="33"/>
  <c r="G7658" i="33"/>
  <c r="F7658" i="33"/>
  <c r="I7658" i="33" s="1"/>
  <c r="H7657" i="33"/>
  <c r="G7657" i="33"/>
  <c r="F7657" i="33"/>
  <c r="I7657" i="33" s="1"/>
  <c r="H7656" i="33"/>
  <c r="G7656" i="33"/>
  <c r="F7656" i="33"/>
  <c r="I7656" i="33" s="1"/>
  <c r="H7655" i="33"/>
  <c r="G7655" i="33"/>
  <c r="F7655" i="33"/>
  <c r="I7655" i="33" s="1"/>
  <c r="H7654" i="33"/>
  <c r="G7654" i="33"/>
  <c r="F7654" i="33"/>
  <c r="I7654" i="33" s="1"/>
  <c r="H7653" i="33"/>
  <c r="G7653" i="33"/>
  <c r="F7653" i="33"/>
  <c r="I7653" i="33" s="1"/>
  <c r="H7652" i="33"/>
  <c r="G7652" i="33"/>
  <c r="F7652" i="33"/>
  <c r="I7652" i="33" s="1"/>
  <c r="H7651" i="33"/>
  <c r="G7651" i="33"/>
  <c r="F7651" i="33"/>
  <c r="I7651" i="33" s="1"/>
  <c r="H7650" i="33"/>
  <c r="G7650" i="33"/>
  <c r="F7650" i="33"/>
  <c r="I7650" i="33" s="1"/>
  <c r="H7649" i="33"/>
  <c r="G7649" i="33"/>
  <c r="F7649" i="33"/>
  <c r="I7649" i="33" s="1"/>
  <c r="H7648" i="33"/>
  <c r="G7648" i="33"/>
  <c r="F7648" i="33"/>
  <c r="I7648" i="33" s="1"/>
  <c r="H7647" i="33"/>
  <c r="G7647" i="33"/>
  <c r="F7647" i="33"/>
  <c r="I7647" i="33" s="1"/>
  <c r="H7646" i="33"/>
  <c r="G7646" i="33"/>
  <c r="F7646" i="33"/>
  <c r="I7646" i="33" s="1"/>
  <c r="H7645" i="33"/>
  <c r="G7645" i="33"/>
  <c r="F7645" i="33"/>
  <c r="I7645" i="33" s="1"/>
  <c r="H7644" i="33"/>
  <c r="G7644" i="33"/>
  <c r="F7644" i="33"/>
  <c r="I7644" i="33" s="1"/>
  <c r="H7643" i="33"/>
  <c r="G7643" i="33"/>
  <c r="F7643" i="33"/>
  <c r="I7643" i="33" s="1"/>
  <c r="H7642" i="33"/>
  <c r="G7642" i="33"/>
  <c r="F7642" i="33"/>
  <c r="I7642" i="33" s="1"/>
  <c r="H7641" i="33"/>
  <c r="G7641" i="33"/>
  <c r="F7641" i="33"/>
  <c r="I7641" i="33" s="1"/>
  <c r="H7640" i="33"/>
  <c r="G7640" i="33"/>
  <c r="F7640" i="33"/>
  <c r="I7640" i="33" s="1"/>
  <c r="H7639" i="33"/>
  <c r="G7639" i="33"/>
  <c r="F7639" i="33"/>
  <c r="I7639" i="33" s="1"/>
  <c r="H7638" i="33"/>
  <c r="G7638" i="33"/>
  <c r="F7638" i="33"/>
  <c r="I7638" i="33" s="1"/>
  <c r="H7637" i="33"/>
  <c r="G7637" i="33"/>
  <c r="F7637" i="33"/>
  <c r="I7637" i="33" s="1"/>
  <c r="H7636" i="33"/>
  <c r="G7636" i="33"/>
  <c r="F7636" i="33"/>
  <c r="I7636" i="33" s="1"/>
  <c r="H7635" i="33"/>
  <c r="G7635" i="33"/>
  <c r="F7635" i="33"/>
  <c r="I7635" i="33" s="1"/>
  <c r="H7634" i="33"/>
  <c r="G7634" i="33"/>
  <c r="F7634" i="33"/>
  <c r="I7634" i="33" s="1"/>
  <c r="H7633" i="33"/>
  <c r="G7633" i="33"/>
  <c r="F7633" i="33"/>
  <c r="I7633" i="33" s="1"/>
  <c r="H7632" i="33"/>
  <c r="G7632" i="33"/>
  <c r="F7632" i="33"/>
  <c r="I7632" i="33" s="1"/>
  <c r="H7631" i="33"/>
  <c r="G7631" i="33"/>
  <c r="F7631" i="33"/>
  <c r="I7631" i="33" s="1"/>
  <c r="H7630" i="33"/>
  <c r="G7630" i="33"/>
  <c r="F7630" i="33"/>
  <c r="I7630" i="33" s="1"/>
  <c r="H7629" i="33"/>
  <c r="G7629" i="33"/>
  <c r="F7629" i="33"/>
  <c r="I7629" i="33" s="1"/>
  <c r="H7628" i="33"/>
  <c r="G7628" i="33"/>
  <c r="F7628" i="33"/>
  <c r="I7628" i="33" s="1"/>
  <c r="H7627" i="33"/>
  <c r="G7627" i="33"/>
  <c r="F7627" i="33"/>
  <c r="I7627" i="33" s="1"/>
  <c r="H7626" i="33"/>
  <c r="G7626" i="33"/>
  <c r="F7626" i="33"/>
  <c r="I7626" i="33" s="1"/>
  <c r="H7625" i="33"/>
  <c r="G7625" i="33"/>
  <c r="F7625" i="33"/>
  <c r="I7625" i="33" s="1"/>
  <c r="H7624" i="33"/>
  <c r="G7624" i="33"/>
  <c r="F7624" i="33"/>
  <c r="I7624" i="33" s="1"/>
  <c r="H7623" i="33"/>
  <c r="G7623" i="33"/>
  <c r="F7623" i="33"/>
  <c r="I7623" i="33" s="1"/>
  <c r="H7622" i="33"/>
  <c r="G7622" i="33"/>
  <c r="F7622" i="33"/>
  <c r="I7622" i="33" s="1"/>
  <c r="H7621" i="33"/>
  <c r="G7621" i="33"/>
  <c r="F7621" i="33"/>
  <c r="I7621" i="33" s="1"/>
  <c r="H7620" i="33"/>
  <c r="G7620" i="33"/>
  <c r="F7620" i="33"/>
  <c r="I7620" i="33" s="1"/>
  <c r="H7619" i="33"/>
  <c r="G7619" i="33"/>
  <c r="F7619" i="33"/>
  <c r="I7619" i="33" s="1"/>
  <c r="H7618" i="33"/>
  <c r="G7618" i="33"/>
  <c r="F7618" i="33"/>
  <c r="I7618" i="33" s="1"/>
  <c r="H7617" i="33"/>
  <c r="G7617" i="33"/>
  <c r="F7617" i="33"/>
  <c r="I7617" i="33" s="1"/>
  <c r="H7616" i="33"/>
  <c r="G7616" i="33"/>
  <c r="F7616" i="33"/>
  <c r="I7616" i="33" s="1"/>
  <c r="H7615" i="33"/>
  <c r="G7615" i="33"/>
  <c r="F7615" i="33"/>
  <c r="I7615" i="33" s="1"/>
  <c r="H7614" i="33"/>
  <c r="G7614" i="33"/>
  <c r="F7614" i="33"/>
  <c r="I7614" i="33" s="1"/>
  <c r="H7613" i="33"/>
  <c r="G7613" i="33"/>
  <c r="F7613" i="33"/>
  <c r="I7613" i="33" s="1"/>
  <c r="H7612" i="33"/>
  <c r="G7612" i="33"/>
  <c r="F7612" i="33"/>
  <c r="I7612" i="33" s="1"/>
  <c r="H7611" i="33"/>
  <c r="G7611" i="33"/>
  <c r="F7611" i="33"/>
  <c r="I7611" i="33" s="1"/>
  <c r="H7610" i="33"/>
  <c r="G7610" i="33"/>
  <c r="F7610" i="33"/>
  <c r="I7610" i="33" s="1"/>
  <c r="H7609" i="33"/>
  <c r="G7609" i="33"/>
  <c r="F7609" i="33"/>
  <c r="I7609" i="33" s="1"/>
  <c r="H7608" i="33"/>
  <c r="G7608" i="33"/>
  <c r="F7608" i="33"/>
  <c r="I7608" i="33" s="1"/>
  <c r="H7607" i="33"/>
  <c r="G7607" i="33"/>
  <c r="F7607" i="33"/>
  <c r="I7607" i="33" s="1"/>
  <c r="H7606" i="33"/>
  <c r="G7606" i="33"/>
  <c r="F7606" i="33"/>
  <c r="I7606" i="33" s="1"/>
  <c r="H7605" i="33"/>
  <c r="G7605" i="33"/>
  <c r="F7605" i="33"/>
  <c r="I7605" i="33" s="1"/>
  <c r="H7604" i="33"/>
  <c r="G7604" i="33"/>
  <c r="F7604" i="33"/>
  <c r="I7604" i="33" s="1"/>
  <c r="H7603" i="33"/>
  <c r="G7603" i="33"/>
  <c r="F7603" i="33"/>
  <c r="I7603" i="33" s="1"/>
  <c r="H7602" i="33"/>
  <c r="G7602" i="33"/>
  <c r="F7602" i="33"/>
  <c r="I7602" i="33" s="1"/>
  <c r="H7601" i="33"/>
  <c r="G7601" i="33"/>
  <c r="F7601" i="33"/>
  <c r="I7601" i="33" s="1"/>
  <c r="H7600" i="33"/>
  <c r="G7600" i="33"/>
  <c r="F7600" i="33"/>
  <c r="I7600" i="33" s="1"/>
  <c r="H7599" i="33"/>
  <c r="G7599" i="33"/>
  <c r="F7599" i="33"/>
  <c r="I7599" i="33" s="1"/>
  <c r="H7598" i="33"/>
  <c r="G7598" i="33"/>
  <c r="F7598" i="33"/>
  <c r="I7598" i="33" s="1"/>
  <c r="H7597" i="33"/>
  <c r="G7597" i="33"/>
  <c r="F7597" i="33"/>
  <c r="I7597" i="33" s="1"/>
  <c r="H7596" i="33"/>
  <c r="G7596" i="33"/>
  <c r="F7596" i="33"/>
  <c r="I7596" i="33" s="1"/>
  <c r="H7595" i="33"/>
  <c r="G7595" i="33"/>
  <c r="F7595" i="33"/>
  <c r="I7595" i="33" s="1"/>
  <c r="H7594" i="33"/>
  <c r="G7594" i="33"/>
  <c r="F7594" i="33"/>
  <c r="I7594" i="33" s="1"/>
  <c r="H7593" i="33"/>
  <c r="G7593" i="33"/>
  <c r="F7593" i="33"/>
  <c r="I7593" i="33" s="1"/>
  <c r="H7592" i="33"/>
  <c r="G7592" i="33"/>
  <c r="F7592" i="33"/>
  <c r="I7592" i="33" s="1"/>
  <c r="H7591" i="33"/>
  <c r="G7591" i="33"/>
  <c r="F7591" i="33"/>
  <c r="I7591" i="33" s="1"/>
  <c r="H7590" i="33"/>
  <c r="G7590" i="33"/>
  <c r="F7590" i="33"/>
  <c r="I7590" i="33" s="1"/>
  <c r="H7589" i="33"/>
  <c r="G7589" i="33"/>
  <c r="F7589" i="33"/>
  <c r="I7589" i="33" s="1"/>
  <c r="H7588" i="33"/>
  <c r="G7588" i="33"/>
  <c r="F7588" i="33"/>
  <c r="I7588" i="33" s="1"/>
  <c r="H7587" i="33"/>
  <c r="G7587" i="33"/>
  <c r="F7587" i="33"/>
  <c r="I7587" i="33" s="1"/>
  <c r="H7586" i="33"/>
  <c r="G7586" i="33"/>
  <c r="F7586" i="33"/>
  <c r="I7586" i="33" s="1"/>
  <c r="H7585" i="33"/>
  <c r="G7585" i="33"/>
  <c r="F7585" i="33"/>
  <c r="I7585" i="33" s="1"/>
  <c r="H7584" i="33"/>
  <c r="G7584" i="33"/>
  <c r="F7584" i="33"/>
  <c r="I7584" i="33" s="1"/>
  <c r="H7583" i="33"/>
  <c r="G7583" i="33"/>
  <c r="F7583" i="33"/>
  <c r="I7583" i="33" s="1"/>
  <c r="H7582" i="33"/>
  <c r="G7582" i="33"/>
  <c r="F7582" i="33"/>
  <c r="I7582" i="33" s="1"/>
  <c r="H7581" i="33"/>
  <c r="G7581" i="33"/>
  <c r="F7581" i="33"/>
  <c r="I7581" i="33" s="1"/>
  <c r="H7580" i="33"/>
  <c r="G7580" i="33"/>
  <c r="F7580" i="33"/>
  <c r="I7580" i="33" s="1"/>
  <c r="H7579" i="33"/>
  <c r="G7579" i="33"/>
  <c r="F7579" i="33"/>
  <c r="I7579" i="33" s="1"/>
  <c r="H7578" i="33"/>
  <c r="G7578" i="33"/>
  <c r="F7578" i="33"/>
  <c r="I7578" i="33" s="1"/>
  <c r="H7577" i="33"/>
  <c r="G7577" i="33"/>
  <c r="F7577" i="33"/>
  <c r="I7577" i="33" s="1"/>
  <c r="H7576" i="33"/>
  <c r="G7576" i="33"/>
  <c r="F7576" i="33"/>
  <c r="I7576" i="33" s="1"/>
  <c r="H7575" i="33"/>
  <c r="G7575" i="33"/>
  <c r="F7575" i="33"/>
  <c r="I7575" i="33" s="1"/>
  <c r="H7574" i="33"/>
  <c r="G7574" i="33"/>
  <c r="F7574" i="33"/>
  <c r="I7574" i="33" s="1"/>
  <c r="H7573" i="33"/>
  <c r="G7573" i="33"/>
  <c r="F7573" i="33"/>
  <c r="I7573" i="33" s="1"/>
  <c r="H7572" i="33"/>
  <c r="G7572" i="33"/>
  <c r="F7572" i="33"/>
  <c r="I7572" i="33" s="1"/>
  <c r="H7571" i="33"/>
  <c r="G7571" i="33"/>
  <c r="F7571" i="33"/>
  <c r="I7571" i="33" s="1"/>
  <c r="H7570" i="33"/>
  <c r="G7570" i="33"/>
  <c r="F7570" i="33"/>
  <c r="I7570" i="33" s="1"/>
  <c r="H7569" i="33"/>
  <c r="G7569" i="33"/>
  <c r="F7569" i="33"/>
  <c r="I7569" i="33" s="1"/>
  <c r="H7568" i="33"/>
  <c r="G7568" i="33"/>
  <c r="F7568" i="33"/>
  <c r="I7568" i="33" s="1"/>
  <c r="H7567" i="33"/>
  <c r="G7567" i="33"/>
  <c r="F7567" i="33"/>
  <c r="I7567" i="33" s="1"/>
  <c r="H7566" i="33"/>
  <c r="G7566" i="33"/>
  <c r="F7566" i="33"/>
  <c r="I7566" i="33" s="1"/>
  <c r="H7565" i="33"/>
  <c r="G7565" i="33"/>
  <c r="F7565" i="33"/>
  <c r="I7565" i="33" s="1"/>
  <c r="H7564" i="33"/>
  <c r="G7564" i="33"/>
  <c r="F7564" i="33"/>
  <c r="I7564" i="33" s="1"/>
  <c r="H7563" i="33"/>
  <c r="G7563" i="33"/>
  <c r="F7563" i="33"/>
  <c r="I7563" i="33" s="1"/>
  <c r="H7562" i="33"/>
  <c r="G7562" i="33"/>
  <c r="F7562" i="33"/>
  <c r="I7562" i="33" s="1"/>
  <c r="H7561" i="33"/>
  <c r="G7561" i="33"/>
  <c r="F7561" i="33"/>
  <c r="I7561" i="33" s="1"/>
  <c r="H7560" i="33"/>
  <c r="G7560" i="33"/>
  <c r="F7560" i="33"/>
  <c r="I7560" i="33" s="1"/>
  <c r="H7559" i="33"/>
  <c r="G7559" i="33"/>
  <c r="F7559" i="33"/>
  <c r="I7559" i="33" s="1"/>
  <c r="H7558" i="33"/>
  <c r="G7558" i="33"/>
  <c r="F7558" i="33"/>
  <c r="I7558" i="33" s="1"/>
  <c r="H7557" i="33"/>
  <c r="G7557" i="33"/>
  <c r="F7557" i="33"/>
  <c r="I7557" i="33" s="1"/>
  <c r="H7556" i="33"/>
  <c r="G7556" i="33"/>
  <c r="F7556" i="33"/>
  <c r="I7556" i="33" s="1"/>
  <c r="H7555" i="33"/>
  <c r="G7555" i="33"/>
  <c r="F7555" i="33"/>
  <c r="I7555" i="33" s="1"/>
  <c r="H7554" i="33"/>
  <c r="G7554" i="33"/>
  <c r="F7554" i="33"/>
  <c r="I7554" i="33" s="1"/>
  <c r="H7553" i="33"/>
  <c r="G7553" i="33"/>
  <c r="F7553" i="33"/>
  <c r="I7553" i="33" s="1"/>
  <c r="H7552" i="33"/>
  <c r="G7552" i="33"/>
  <c r="F7552" i="33"/>
  <c r="I7552" i="33" s="1"/>
  <c r="H7551" i="33"/>
  <c r="G7551" i="33"/>
  <c r="F7551" i="33"/>
  <c r="I7551" i="33" s="1"/>
  <c r="H7550" i="33"/>
  <c r="G7550" i="33"/>
  <c r="F7550" i="33"/>
  <c r="I7550" i="33" s="1"/>
  <c r="H7549" i="33"/>
  <c r="G7549" i="33"/>
  <c r="F7549" i="33"/>
  <c r="I7549" i="33" s="1"/>
  <c r="H7548" i="33"/>
  <c r="G7548" i="33"/>
  <c r="F7548" i="33"/>
  <c r="I7548" i="33" s="1"/>
  <c r="H7547" i="33"/>
  <c r="G7547" i="33"/>
  <c r="F7547" i="33"/>
  <c r="I7547" i="33" s="1"/>
  <c r="H7546" i="33"/>
  <c r="G7546" i="33"/>
  <c r="F7546" i="33"/>
  <c r="I7546" i="33" s="1"/>
  <c r="H7545" i="33"/>
  <c r="G7545" i="33"/>
  <c r="F7545" i="33"/>
  <c r="I7545" i="33" s="1"/>
  <c r="H7544" i="33"/>
  <c r="G7544" i="33"/>
  <c r="F7544" i="33"/>
  <c r="I7544" i="33" s="1"/>
  <c r="H7543" i="33"/>
  <c r="G7543" i="33"/>
  <c r="F7543" i="33"/>
  <c r="I7543" i="33" s="1"/>
  <c r="H7542" i="33"/>
  <c r="G7542" i="33"/>
  <c r="F7542" i="33"/>
  <c r="I7542" i="33" s="1"/>
  <c r="H7541" i="33"/>
  <c r="G7541" i="33"/>
  <c r="F7541" i="33"/>
  <c r="I7541" i="33" s="1"/>
  <c r="H7540" i="33"/>
  <c r="G7540" i="33"/>
  <c r="F7540" i="33"/>
  <c r="I7540" i="33" s="1"/>
  <c r="H7539" i="33"/>
  <c r="G7539" i="33"/>
  <c r="F7539" i="33"/>
  <c r="I7539" i="33" s="1"/>
  <c r="H7538" i="33"/>
  <c r="G7538" i="33"/>
  <c r="F7538" i="33"/>
  <c r="I7538" i="33" s="1"/>
  <c r="H7537" i="33"/>
  <c r="G7537" i="33"/>
  <c r="F7537" i="33"/>
  <c r="I7537" i="33" s="1"/>
  <c r="H7536" i="33"/>
  <c r="G7536" i="33"/>
  <c r="F7536" i="33"/>
  <c r="I7536" i="33" s="1"/>
  <c r="H7535" i="33"/>
  <c r="G7535" i="33"/>
  <c r="F7535" i="33"/>
  <c r="I7535" i="33" s="1"/>
  <c r="H7534" i="33"/>
  <c r="G7534" i="33"/>
  <c r="F7534" i="33"/>
  <c r="I7534" i="33" s="1"/>
  <c r="H7533" i="33"/>
  <c r="G7533" i="33"/>
  <c r="F7533" i="33"/>
  <c r="I7533" i="33" s="1"/>
  <c r="H7532" i="33"/>
  <c r="G7532" i="33"/>
  <c r="F7532" i="33"/>
  <c r="I7532" i="33" s="1"/>
  <c r="H7531" i="33"/>
  <c r="G7531" i="33"/>
  <c r="F7531" i="33"/>
  <c r="I7531" i="33" s="1"/>
  <c r="H7530" i="33"/>
  <c r="G7530" i="33"/>
  <c r="F7530" i="33"/>
  <c r="I7530" i="33" s="1"/>
  <c r="H7529" i="33"/>
  <c r="G7529" i="33"/>
  <c r="F7529" i="33"/>
  <c r="I7529" i="33" s="1"/>
  <c r="H7528" i="33"/>
  <c r="G7528" i="33"/>
  <c r="F7528" i="33"/>
  <c r="I7528" i="33" s="1"/>
  <c r="H7527" i="33"/>
  <c r="G7527" i="33"/>
  <c r="F7527" i="33"/>
  <c r="I7527" i="33" s="1"/>
  <c r="H7526" i="33"/>
  <c r="G7526" i="33"/>
  <c r="F7526" i="33"/>
  <c r="I7526" i="33" s="1"/>
  <c r="H7525" i="33"/>
  <c r="G7525" i="33"/>
  <c r="F7525" i="33"/>
  <c r="I7525" i="33" s="1"/>
  <c r="H7524" i="33"/>
  <c r="G7524" i="33"/>
  <c r="F7524" i="33"/>
  <c r="I7524" i="33" s="1"/>
  <c r="H7523" i="33"/>
  <c r="G7523" i="33"/>
  <c r="F7523" i="33"/>
  <c r="I7523" i="33" s="1"/>
  <c r="H7522" i="33"/>
  <c r="G7522" i="33"/>
  <c r="F7522" i="33"/>
  <c r="I7522" i="33" s="1"/>
  <c r="H7521" i="33"/>
  <c r="G7521" i="33"/>
  <c r="F7521" i="33"/>
  <c r="I7521" i="33" s="1"/>
  <c r="H7520" i="33"/>
  <c r="G7520" i="33"/>
  <c r="F7520" i="33"/>
  <c r="I7520" i="33" s="1"/>
  <c r="H7519" i="33"/>
  <c r="G7519" i="33"/>
  <c r="F7519" i="33"/>
  <c r="I7519" i="33" s="1"/>
  <c r="H7518" i="33"/>
  <c r="G7518" i="33"/>
  <c r="F7518" i="33"/>
  <c r="I7518" i="33" s="1"/>
  <c r="H7517" i="33"/>
  <c r="G7517" i="33"/>
  <c r="F7517" i="33"/>
  <c r="I7517" i="33" s="1"/>
  <c r="H7516" i="33"/>
  <c r="G7516" i="33"/>
  <c r="F7516" i="33"/>
  <c r="I7516" i="33" s="1"/>
  <c r="H7515" i="33"/>
  <c r="G7515" i="33"/>
  <c r="F7515" i="33"/>
  <c r="I7515" i="33" s="1"/>
  <c r="H7514" i="33"/>
  <c r="G7514" i="33"/>
  <c r="F7514" i="33"/>
  <c r="I7514" i="33" s="1"/>
  <c r="H7513" i="33"/>
  <c r="G7513" i="33"/>
  <c r="F7513" i="33"/>
  <c r="I7513" i="33" s="1"/>
  <c r="H7512" i="33"/>
  <c r="G7512" i="33"/>
  <c r="F7512" i="33"/>
  <c r="I7512" i="33" s="1"/>
  <c r="H7511" i="33"/>
  <c r="G7511" i="33"/>
  <c r="F7511" i="33"/>
  <c r="I7511" i="33" s="1"/>
  <c r="H7510" i="33"/>
  <c r="G7510" i="33"/>
  <c r="F7510" i="33"/>
  <c r="I7510" i="33" s="1"/>
  <c r="H7509" i="33"/>
  <c r="G7509" i="33"/>
  <c r="F7509" i="33"/>
  <c r="I7509" i="33" s="1"/>
  <c r="H7508" i="33"/>
  <c r="G7508" i="33"/>
  <c r="F7508" i="33"/>
  <c r="I7508" i="33" s="1"/>
  <c r="H7507" i="33"/>
  <c r="G7507" i="33"/>
  <c r="F7507" i="33"/>
  <c r="I7507" i="33" s="1"/>
  <c r="H7506" i="33"/>
  <c r="G7506" i="33"/>
  <c r="F7506" i="33"/>
  <c r="I7506" i="33" s="1"/>
  <c r="H7505" i="33"/>
  <c r="G7505" i="33"/>
  <c r="F7505" i="33"/>
  <c r="I7505" i="33" s="1"/>
  <c r="H7504" i="33"/>
  <c r="G7504" i="33"/>
  <c r="F7504" i="33"/>
  <c r="I7504" i="33" s="1"/>
  <c r="H7503" i="33"/>
  <c r="G7503" i="33"/>
  <c r="F7503" i="33"/>
  <c r="I7503" i="33" s="1"/>
  <c r="H7502" i="33"/>
  <c r="G7502" i="33"/>
  <c r="F7502" i="33"/>
  <c r="I7502" i="33" s="1"/>
  <c r="H7501" i="33"/>
  <c r="G7501" i="33"/>
  <c r="F7501" i="33"/>
  <c r="I7501" i="33" s="1"/>
  <c r="H7500" i="33"/>
  <c r="G7500" i="33"/>
  <c r="F7500" i="33"/>
  <c r="I7500" i="33" s="1"/>
  <c r="H7499" i="33"/>
  <c r="G7499" i="33"/>
  <c r="F7499" i="33"/>
  <c r="I7499" i="33" s="1"/>
  <c r="H7498" i="33"/>
  <c r="G7498" i="33"/>
  <c r="F7498" i="33"/>
  <c r="I7498" i="33" s="1"/>
  <c r="H7497" i="33"/>
  <c r="G7497" i="33"/>
  <c r="F7497" i="33"/>
  <c r="I7497" i="33" s="1"/>
  <c r="H7496" i="33"/>
  <c r="G7496" i="33"/>
  <c r="F7496" i="33"/>
  <c r="I7496" i="33" s="1"/>
  <c r="H7495" i="33"/>
  <c r="G7495" i="33"/>
  <c r="F7495" i="33"/>
  <c r="I7495" i="33" s="1"/>
  <c r="H7494" i="33"/>
  <c r="G7494" i="33"/>
  <c r="F7494" i="33"/>
  <c r="I7494" i="33" s="1"/>
  <c r="H7493" i="33"/>
  <c r="G7493" i="33"/>
  <c r="F7493" i="33"/>
  <c r="I7493" i="33" s="1"/>
  <c r="H7492" i="33"/>
  <c r="G7492" i="33"/>
  <c r="F7492" i="33"/>
  <c r="I7492" i="33" s="1"/>
  <c r="H7491" i="33"/>
  <c r="G7491" i="33"/>
  <c r="F7491" i="33"/>
  <c r="I7491" i="33" s="1"/>
  <c r="H7490" i="33"/>
  <c r="G7490" i="33"/>
  <c r="F7490" i="33"/>
  <c r="I7490" i="33" s="1"/>
  <c r="H7489" i="33"/>
  <c r="G7489" i="33"/>
  <c r="F7489" i="33"/>
  <c r="I7489" i="33" s="1"/>
  <c r="H7488" i="33"/>
  <c r="G7488" i="33"/>
  <c r="F7488" i="33"/>
  <c r="I7488" i="33" s="1"/>
  <c r="H7487" i="33"/>
  <c r="G7487" i="33"/>
  <c r="F7487" i="33"/>
  <c r="I7487" i="33" s="1"/>
  <c r="H7486" i="33"/>
  <c r="G7486" i="33"/>
  <c r="F7486" i="33"/>
  <c r="I7486" i="33" s="1"/>
  <c r="H7485" i="33"/>
  <c r="G7485" i="33"/>
  <c r="F7485" i="33"/>
  <c r="I7485" i="33" s="1"/>
  <c r="H7484" i="33"/>
  <c r="G7484" i="33"/>
  <c r="F7484" i="33"/>
  <c r="I7484" i="33" s="1"/>
  <c r="H7483" i="33"/>
  <c r="G7483" i="33"/>
  <c r="F7483" i="33"/>
  <c r="I7483" i="33" s="1"/>
  <c r="H7482" i="33"/>
  <c r="G7482" i="33"/>
  <c r="F7482" i="33"/>
  <c r="I7482" i="33" s="1"/>
  <c r="H7481" i="33"/>
  <c r="G7481" i="33"/>
  <c r="F7481" i="33"/>
  <c r="I7481" i="33" s="1"/>
  <c r="H7480" i="33"/>
  <c r="G7480" i="33"/>
  <c r="F7480" i="33"/>
  <c r="I7480" i="33" s="1"/>
  <c r="H7479" i="33"/>
  <c r="G7479" i="33"/>
  <c r="F7479" i="33"/>
  <c r="I7479" i="33" s="1"/>
  <c r="H7478" i="33"/>
  <c r="G7478" i="33"/>
  <c r="F7478" i="33"/>
  <c r="I7478" i="33" s="1"/>
  <c r="H7477" i="33"/>
  <c r="G7477" i="33"/>
  <c r="F7477" i="33"/>
  <c r="I7477" i="33" s="1"/>
  <c r="H7476" i="33"/>
  <c r="G7476" i="33"/>
  <c r="F7476" i="33"/>
  <c r="I7476" i="33" s="1"/>
  <c r="H7475" i="33"/>
  <c r="G7475" i="33"/>
  <c r="F7475" i="33"/>
  <c r="I7475" i="33" s="1"/>
  <c r="H7474" i="33"/>
  <c r="G7474" i="33"/>
  <c r="F7474" i="33"/>
  <c r="I7474" i="33" s="1"/>
  <c r="H7473" i="33"/>
  <c r="G7473" i="33"/>
  <c r="F7473" i="33"/>
  <c r="I7473" i="33" s="1"/>
  <c r="H7472" i="33"/>
  <c r="G7472" i="33"/>
  <c r="F7472" i="33"/>
  <c r="I7472" i="33" s="1"/>
  <c r="H7471" i="33"/>
  <c r="G7471" i="33"/>
  <c r="F7471" i="33"/>
  <c r="I7471" i="33" s="1"/>
  <c r="H7470" i="33"/>
  <c r="G7470" i="33"/>
  <c r="F7470" i="33"/>
  <c r="I7470" i="33" s="1"/>
  <c r="H7469" i="33"/>
  <c r="G7469" i="33"/>
  <c r="F7469" i="33"/>
  <c r="I7469" i="33" s="1"/>
  <c r="H7468" i="33"/>
  <c r="G7468" i="33"/>
  <c r="F7468" i="33"/>
  <c r="I7468" i="33" s="1"/>
  <c r="H7467" i="33"/>
  <c r="G7467" i="33"/>
  <c r="F7467" i="33"/>
  <c r="I7467" i="33" s="1"/>
  <c r="H7466" i="33"/>
  <c r="G7466" i="33"/>
  <c r="F7466" i="33"/>
  <c r="I7466" i="33" s="1"/>
  <c r="H7465" i="33"/>
  <c r="G7465" i="33"/>
  <c r="F7465" i="33"/>
  <c r="I7465" i="33" s="1"/>
  <c r="H7464" i="33"/>
  <c r="G7464" i="33"/>
  <c r="F7464" i="33"/>
  <c r="I7464" i="33" s="1"/>
  <c r="H7463" i="33"/>
  <c r="G7463" i="33"/>
  <c r="F7463" i="33"/>
  <c r="I7463" i="33" s="1"/>
  <c r="H7462" i="33"/>
  <c r="G7462" i="33"/>
  <c r="F7462" i="33"/>
  <c r="I7462" i="33" s="1"/>
  <c r="H7461" i="33"/>
  <c r="G7461" i="33"/>
  <c r="F7461" i="33"/>
  <c r="I7461" i="33" s="1"/>
  <c r="H7460" i="33"/>
  <c r="G7460" i="33"/>
  <c r="F7460" i="33"/>
  <c r="I7460" i="33" s="1"/>
  <c r="H7459" i="33"/>
  <c r="G7459" i="33"/>
  <c r="F7459" i="33"/>
  <c r="I7459" i="33" s="1"/>
  <c r="H7458" i="33"/>
  <c r="G7458" i="33"/>
  <c r="F7458" i="33"/>
  <c r="I7458" i="33" s="1"/>
  <c r="H7457" i="33"/>
  <c r="G7457" i="33"/>
  <c r="F7457" i="33"/>
  <c r="I7457" i="33" s="1"/>
  <c r="H7456" i="33"/>
  <c r="G7456" i="33"/>
  <c r="F7456" i="33"/>
  <c r="I7456" i="33" s="1"/>
  <c r="H7455" i="33"/>
  <c r="G7455" i="33"/>
  <c r="F7455" i="33"/>
  <c r="I7455" i="33" s="1"/>
  <c r="H7454" i="33"/>
  <c r="G7454" i="33"/>
  <c r="F7454" i="33"/>
  <c r="I7454" i="33" s="1"/>
  <c r="H7453" i="33"/>
  <c r="G7453" i="33"/>
  <c r="F7453" i="33"/>
  <c r="I7453" i="33" s="1"/>
  <c r="H7452" i="33"/>
  <c r="G7452" i="33"/>
  <c r="F7452" i="33"/>
  <c r="I7452" i="33" s="1"/>
  <c r="H7451" i="33"/>
  <c r="G7451" i="33"/>
  <c r="F7451" i="33"/>
  <c r="I7451" i="33" s="1"/>
  <c r="H7450" i="33"/>
  <c r="G7450" i="33"/>
  <c r="F7450" i="33"/>
  <c r="I7450" i="33" s="1"/>
  <c r="H7449" i="33"/>
  <c r="G7449" i="33"/>
  <c r="F7449" i="33"/>
  <c r="I7449" i="33" s="1"/>
  <c r="H7448" i="33"/>
  <c r="G7448" i="33"/>
  <c r="F7448" i="33"/>
  <c r="I7448" i="33" s="1"/>
  <c r="H7447" i="33"/>
  <c r="G7447" i="33"/>
  <c r="F7447" i="33"/>
  <c r="I7447" i="33" s="1"/>
  <c r="H7446" i="33"/>
  <c r="G7446" i="33"/>
  <c r="F7446" i="33"/>
  <c r="I7446" i="33" s="1"/>
  <c r="H7445" i="33"/>
  <c r="G7445" i="33"/>
  <c r="F7445" i="33"/>
  <c r="I7445" i="33" s="1"/>
  <c r="H7444" i="33"/>
  <c r="G7444" i="33"/>
  <c r="F7444" i="33"/>
  <c r="I7444" i="33" s="1"/>
  <c r="H7443" i="33"/>
  <c r="G7443" i="33"/>
  <c r="F7443" i="33"/>
  <c r="I7443" i="33" s="1"/>
  <c r="H7442" i="33"/>
  <c r="G7442" i="33"/>
  <c r="F7442" i="33"/>
  <c r="I7442" i="33" s="1"/>
  <c r="H7441" i="33"/>
  <c r="G7441" i="33"/>
  <c r="F7441" i="33"/>
  <c r="I7441" i="33" s="1"/>
  <c r="H7440" i="33"/>
  <c r="G7440" i="33"/>
  <c r="F7440" i="33"/>
  <c r="I7440" i="33" s="1"/>
  <c r="H7439" i="33"/>
  <c r="G7439" i="33"/>
  <c r="F7439" i="33"/>
  <c r="I7439" i="33" s="1"/>
  <c r="H7438" i="33"/>
  <c r="G7438" i="33"/>
  <c r="F7438" i="33"/>
  <c r="I7438" i="33" s="1"/>
  <c r="H7437" i="33"/>
  <c r="G7437" i="33"/>
  <c r="F7437" i="33"/>
  <c r="I7437" i="33" s="1"/>
  <c r="H7436" i="33"/>
  <c r="G7436" i="33"/>
  <c r="F7436" i="33"/>
  <c r="I7436" i="33" s="1"/>
  <c r="H7435" i="33"/>
  <c r="G7435" i="33"/>
  <c r="F7435" i="33"/>
  <c r="I7435" i="33" s="1"/>
  <c r="H7434" i="33"/>
  <c r="G7434" i="33"/>
  <c r="F7434" i="33"/>
  <c r="I7434" i="33" s="1"/>
  <c r="H7433" i="33"/>
  <c r="G7433" i="33"/>
  <c r="F7433" i="33"/>
  <c r="I7433" i="33" s="1"/>
  <c r="H7432" i="33"/>
  <c r="G7432" i="33"/>
  <c r="F7432" i="33"/>
  <c r="I7432" i="33" s="1"/>
  <c r="H7431" i="33"/>
  <c r="G7431" i="33"/>
  <c r="F7431" i="33"/>
  <c r="I7431" i="33" s="1"/>
  <c r="H7430" i="33"/>
  <c r="G7430" i="33"/>
  <c r="F7430" i="33"/>
  <c r="I7430" i="33" s="1"/>
  <c r="H7429" i="33"/>
  <c r="G7429" i="33"/>
  <c r="F7429" i="33"/>
  <c r="I7429" i="33" s="1"/>
  <c r="H7428" i="33"/>
  <c r="G7428" i="33"/>
  <c r="F7428" i="33"/>
  <c r="I7428" i="33" s="1"/>
  <c r="H7427" i="33"/>
  <c r="G7427" i="33"/>
  <c r="F7427" i="33"/>
  <c r="I7427" i="33" s="1"/>
  <c r="H7426" i="33"/>
  <c r="G7426" i="33"/>
  <c r="F7426" i="33"/>
  <c r="I7426" i="33" s="1"/>
  <c r="H7425" i="33"/>
  <c r="G7425" i="33"/>
  <c r="F7425" i="33"/>
  <c r="I7425" i="33" s="1"/>
  <c r="H7424" i="33"/>
  <c r="G7424" i="33"/>
  <c r="F7424" i="33"/>
  <c r="I7424" i="33" s="1"/>
  <c r="H7423" i="33"/>
  <c r="G7423" i="33"/>
  <c r="F7423" i="33"/>
  <c r="I7423" i="33" s="1"/>
  <c r="H7422" i="33"/>
  <c r="G7422" i="33"/>
  <c r="F7422" i="33"/>
  <c r="I7422" i="33" s="1"/>
  <c r="H7421" i="33"/>
  <c r="G7421" i="33"/>
  <c r="F7421" i="33"/>
  <c r="I7421" i="33" s="1"/>
  <c r="H7420" i="33"/>
  <c r="G7420" i="33"/>
  <c r="F7420" i="33"/>
  <c r="I7420" i="33" s="1"/>
  <c r="H7419" i="33"/>
  <c r="G7419" i="33"/>
  <c r="F7419" i="33"/>
  <c r="I7419" i="33" s="1"/>
  <c r="H7418" i="33"/>
  <c r="G7418" i="33"/>
  <c r="F7418" i="33"/>
  <c r="I7418" i="33" s="1"/>
  <c r="H7417" i="33"/>
  <c r="G7417" i="33"/>
  <c r="F7417" i="33"/>
  <c r="I7417" i="33" s="1"/>
  <c r="H7416" i="33"/>
  <c r="G7416" i="33"/>
  <c r="F7416" i="33"/>
  <c r="I7416" i="33" s="1"/>
  <c r="H7415" i="33"/>
  <c r="G7415" i="33"/>
  <c r="F7415" i="33"/>
  <c r="I7415" i="33" s="1"/>
  <c r="H7414" i="33"/>
  <c r="G7414" i="33"/>
  <c r="F7414" i="33"/>
  <c r="I7414" i="33" s="1"/>
  <c r="H7413" i="33"/>
  <c r="G7413" i="33"/>
  <c r="F7413" i="33"/>
  <c r="I7413" i="33" s="1"/>
  <c r="H7412" i="33"/>
  <c r="G7412" i="33"/>
  <c r="F7412" i="33"/>
  <c r="I7412" i="33" s="1"/>
  <c r="H7411" i="33"/>
  <c r="G7411" i="33"/>
  <c r="F7411" i="33"/>
  <c r="I7411" i="33" s="1"/>
  <c r="H7410" i="33"/>
  <c r="G7410" i="33"/>
  <c r="F7410" i="33"/>
  <c r="I7410" i="33" s="1"/>
  <c r="H7409" i="33"/>
  <c r="G7409" i="33"/>
  <c r="F7409" i="33"/>
  <c r="I7409" i="33" s="1"/>
  <c r="H7408" i="33"/>
  <c r="G7408" i="33"/>
  <c r="F7408" i="33"/>
  <c r="I7408" i="33" s="1"/>
  <c r="H7407" i="33"/>
  <c r="G7407" i="33"/>
  <c r="F7407" i="33"/>
  <c r="I7407" i="33" s="1"/>
  <c r="H7406" i="33"/>
  <c r="G7406" i="33"/>
  <c r="F7406" i="33"/>
  <c r="I7406" i="33" s="1"/>
  <c r="H7405" i="33"/>
  <c r="G7405" i="33"/>
  <c r="F7405" i="33"/>
  <c r="I7405" i="33" s="1"/>
  <c r="H7404" i="33"/>
  <c r="G7404" i="33"/>
  <c r="F7404" i="33"/>
  <c r="I7404" i="33" s="1"/>
  <c r="H7403" i="33"/>
  <c r="G7403" i="33"/>
  <c r="F7403" i="33"/>
  <c r="I7403" i="33" s="1"/>
  <c r="H7402" i="33"/>
  <c r="G7402" i="33"/>
  <c r="F7402" i="33"/>
  <c r="I7402" i="33" s="1"/>
  <c r="H7401" i="33"/>
  <c r="G7401" i="33"/>
  <c r="F7401" i="33"/>
  <c r="I7401" i="33" s="1"/>
  <c r="H7400" i="33"/>
  <c r="G7400" i="33"/>
  <c r="F7400" i="33"/>
  <c r="I7400" i="33" s="1"/>
  <c r="H7399" i="33"/>
  <c r="G7399" i="33"/>
  <c r="F7399" i="33"/>
  <c r="I7399" i="33" s="1"/>
  <c r="H7398" i="33"/>
  <c r="G7398" i="33"/>
  <c r="F7398" i="33"/>
  <c r="I7398" i="33" s="1"/>
  <c r="H7397" i="33"/>
  <c r="G7397" i="33"/>
  <c r="F7397" i="33"/>
  <c r="I7397" i="33" s="1"/>
  <c r="H7396" i="33"/>
  <c r="G7396" i="33"/>
  <c r="F7396" i="33"/>
  <c r="I7396" i="33" s="1"/>
  <c r="H7395" i="33"/>
  <c r="G7395" i="33"/>
  <c r="F7395" i="33"/>
  <c r="I7395" i="33" s="1"/>
  <c r="H7394" i="33"/>
  <c r="G7394" i="33"/>
  <c r="F7394" i="33"/>
  <c r="I7394" i="33" s="1"/>
  <c r="H7393" i="33"/>
  <c r="G7393" i="33"/>
  <c r="F7393" i="33"/>
  <c r="I7393" i="33" s="1"/>
  <c r="H7392" i="33"/>
  <c r="G7392" i="33"/>
  <c r="F7392" i="33"/>
  <c r="I7392" i="33" s="1"/>
  <c r="H7391" i="33"/>
  <c r="G7391" i="33"/>
  <c r="F7391" i="33"/>
  <c r="I7391" i="33" s="1"/>
  <c r="H7390" i="33"/>
  <c r="G7390" i="33"/>
  <c r="F7390" i="33"/>
  <c r="I7390" i="33" s="1"/>
  <c r="H7389" i="33"/>
  <c r="G7389" i="33"/>
  <c r="F7389" i="33"/>
  <c r="I7389" i="33" s="1"/>
  <c r="H7388" i="33"/>
  <c r="G7388" i="33"/>
  <c r="F7388" i="33"/>
  <c r="I7388" i="33" s="1"/>
  <c r="H7387" i="33"/>
  <c r="G7387" i="33"/>
  <c r="F7387" i="33"/>
  <c r="I7387" i="33" s="1"/>
  <c r="H7386" i="33"/>
  <c r="G7386" i="33"/>
  <c r="F7386" i="33"/>
  <c r="I7386" i="33" s="1"/>
  <c r="H7385" i="33"/>
  <c r="G7385" i="33"/>
  <c r="F7385" i="33"/>
  <c r="I7385" i="33" s="1"/>
  <c r="H7384" i="33"/>
  <c r="G7384" i="33"/>
  <c r="F7384" i="33"/>
  <c r="I7384" i="33" s="1"/>
  <c r="H7383" i="33"/>
  <c r="G7383" i="33"/>
  <c r="F7383" i="33"/>
  <c r="I7383" i="33" s="1"/>
  <c r="H7382" i="33"/>
  <c r="G7382" i="33"/>
  <c r="F7382" i="33"/>
  <c r="I7382" i="33" s="1"/>
  <c r="H7381" i="33"/>
  <c r="G7381" i="33"/>
  <c r="F7381" i="33"/>
  <c r="I7381" i="33" s="1"/>
  <c r="H7380" i="33"/>
  <c r="G7380" i="33"/>
  <c r="F7380" i="33"/>
  <c r="I7380" i="33" s="1"/>
  <c r="H7379" i="33"/>
  <c r="G7379" i="33"/>
  <c r="F7379" i="33"/>
  <c r="I7379" i="33" s="1"/>
  <c r="H7378" i="33"/>
  <c r="G7378" i="33"/>
  <c r="F7378" i="33"/>
  <c r="I7378" i="33" s="1"/>
  <c r="H7377" i="33"/>
  <c r="G7377" i="33"/>
  <c r="F7377" i="33"/>
  <c r="I7377" i="33" s="1"/>
  <c r="H7376" i="33"/>
  <c r="G7376" i="33"/>
  <c r="F7376" i="33"/>
  <c r="I7376" i="33" s="1"/>
  <c r="H7375" i="33"/>
  <c r="G7375" i="33"/>
  <c r="F7375" i="33"/>
  <c r="I7375" i="33" s="1"/>
  <c r="H7374" i="33"/>
  <c r="G7374" i="33"/>
  <c r="F7374" i="33"/>
  <c r="I7374" i="33" s="1"/>
  <c r="H7373" i="33"/>
  <c r="G7373" i="33"/>
  <c r="F7373" i="33"/>
  <c r="I7373" i="33" s="1"/>
  <c r="H7372" i="33"/>
  <c r="G7372" i="33"/>
  <c r="F7372" i="33"/>
  <c r="I7372" i="33" s="1"/>
  <c r="H7371" i="33"/>
  <c r="G7371" i="33"/>
  <c r="F7371" i="33"/>
  <c r="I7371" i="33" s="1"/>
  <c r="H7370" i="33"/>
  <c r="G7370" i="33"/>
  <c r="F7370" i="33"/>
  <c r="I7370" i="33" s="1"/>
  <c r="H7369" i="33"/>
  <c r="G7369" i="33"/>
  <c r="F7369" i="33"/>
  <c r="I7369" i="33" s="1"/>
  <c r="H7368" i="33"/>
  <c r="G7368" i="33"/>
  <c r="F7368" i="33"/>
  <c r="I7368" i="33" s="1"/>
  <c r="H7367" i="33"/>
  <c r="G7367" i="33"/>
  <c r="F7367" i="33"/>
  <c r="I7367" i="33" s="1"/>
  <c r="H7366" i="33"/>
  <c r="G7366" i="33"/>
  <c r="F7366" i="33"/>
  <c r="I7366" i="33" s="1"/>
  <c r="H7365" i="33"/>
  <c r="G7365" i="33"/>
  <c r="F7365" i="33"/>
  <c r="I7365" i="33" s="1"/>
  <c r="H7364" i="33"/>
  <c r="G7364" i="33"/>
  <c r="F7364" i="33"/>
  <c r="I7364" i="33" s="1"/>
  <c r="H7363" i="33"/>
  <c r="G7363" i="33"/>
  <c r="F7363" i="33"/>
  <c r="I7363" i="33" s="1"/>
  <c r="H7362" i="33"/>
  <c r="G7362" i="33"/>
  <c r="F7362" i="33"/>
  <c r="I7362" i="33" s="1"/>
  <c r="H7361" i="33"/>
  <c r="G7361" i="33"/>
  <c r="F7361" i="33"/>
  <c r="I7361" i="33" s="1"/>
  <c r="H7360" i="33"/>
  <c r="G7360" i="33"/>
  <c r="F7360" i="33"/>
  <c r="I7360" i="33" s="1"/>
  <c r="H7359" i="33"/>
  <c r="G7359" i="33"/>
  <c r="F7359" i="33"/>
  <c r="I7359" i="33" s="1"/>
  <c r="H7358" i="33"/>
  <c r="G7358" i="33"/>
  <c r="F7358" i="33"/>
  <c r="I7358" i="33" s="1"/>
  <c r="H7357" i="33"/>
  <c r="G7357" i="33"/>
  <c r="F7357" i="33"/>
  <c r="I7357" i="33" s="1"/>
  <c r="H7356" i="33"/>
  <c r="G7356" i="33"/>
  <c r="F7356" i="33"/>
  <c r="I7356" i="33" s="1"/>
  <c r="H7355" i="33"/>
  <c r="G7355" i="33"/>
  <c r="F7355" i="33"/>
  <c r="I7355" i="33" s="1"/>
  <c r="H7354" i="33"/>
  <c r="G7354" i="33"/>
  <c r="F7354" i="33"/>
  <c r="I7354" i="33" s="1"/>
  <c r="H7353" i="33"/>
  <c r="G7353" i="33"/>
  <c r="F7353" i="33"/>
  <c r="I7353" i="33" s="1"/>
  <c r="H7352" i="33"/>
  <c r="G7352" i="33"/>
  <c r="F7352" i="33"/>
  <c r="I7352" i="33" s="1"/>
  <c r="H7351" i="33"/>
  <c r="G7351" i="33"/>
  <c r="F7351" i="33"/>
  <c r="I7351" i="33" s="1"/>
  <c r="H7350" i="33"/>
  <c r="G7350" i="33"/>
  <c r="F7350" i="33"/>
  <c r="I7350" i="33" s="1"/>
  <c r="H7349" i="33"/>
  <c r="G7349" i="33"/>
  <c r="F7349" i="33"/>
  <c r="I7349" i="33" s="1"/>
  <c r="H7348" i="33"/>
  <c r="G7348" i="33"/>
  <c r="F7348" i="33"/>
  <c r="I7348" i="33" s="1"/>
  <c r="H7347" i="33"/>
  <c r="G7347" i="33"/>
  <c r="F7347" i="33"/>
  <c r="I7347" i="33" s="1"/>
  <c r="H7346" i="33"/>
  <c r="G7346" i="33"/>
  <c r="F7346" i="33"/>
  <c r="I7346" i="33" s="1"/>
  <c r="H7345" i="33"/>
  <c r="G7345" i="33"/>
  <c r="F7345" i="33"/>
  <c r="I7345" i="33" s="1"/>
  <c r="H7344" i="33"/>
  <c r="G7344" i="33"/>
  <c r="F7344" i="33"/>
  <c r="I7344" i="33" s="1"/>
  <c r="H7343" i="33"/>
  <c r="G7343" i="33"/>
  <c r="F7343" i="33"/>
  <c r="I7343" i="33" s="1"/>
  <c r="H7342" i="33"/>
  <c r="G7342" i="33"/>
  <c r="F7342" i="33"/>
  <c r="I7342" i="33" s="1"/>
  <c r="H7341" i="33"/>
  <c r="G7341" i="33"/>
  <c r="F7341" i="33"/>
  <c r="I7341" i="33" s="1"/>
  <c r="H7340" i="33"/>
  <c r="G7340" i="33"/>
  <c r="F7340" i="33"/>
  <c r="I7340" i="33" s="1"/>
  <c r="H7339" i="33"/>
  <c r="G7339" i="33"/>
  <c r="F7339" i="33"/>
  <c r="I7339" i="33" s="1"/>
  <c r="H7338" i="33"/>
  <c r="G7338" i="33"/>
  <c r="F7338" i="33"/>
  <c r="I7338" i="33" s="1"/>
  <c r="H7337" i="33"/>
  <c r="G7337" i="33"/>
  <c r="F7337" i="33"/>
  <c r="I7337" i="33" s="1"/>
  <c r="H7336" i="33"/>
  <c r="G7336" i="33"/>
  <c r="F7336" i="33"/>
  <c r="I7336" i="33" s="1"/>
  <c r="H7335" i="33"/>
  <c r="G7335" i="33"/>
  <c r="F7335" i="33"/>
  <c r="I7335" i="33" s="1"/>
  <c r="H7334" i="33"/>
  <c r="G7334" i="33"/>
  <c r="F7334" i="33"/>
  <c r="I7334" i="33" s="1"/>
  <c r="H7333" i="33"/>
  <c r="G7333" i="33"/>
  <c r="F7333" i="33"/>
  <c r="I7333" i="33" s="1"/>
  <c r="H7332" i="33"/>
  <c r="G7332" i="33"/>
  <c r="F7332" i="33"/>
  <c r="I7332" i="33" s="1"/>
  <c r="H7331" i="33"/>
  <c r="G7331" i="33"/>
  <c r="F7331" i="33"/>
  <c r="I7331" i="33" s="1"/>
  <c r="H7330" i="33"/>
  <c r="G7330" i="33"/>
  <c r="F7330" i="33"/>
  <c r="I7330" i="33" s="1"/>
  <c r="H7329" i="33"/>
  <c r="G7329" i="33"/>
  <c r="F7329" i="33"/>
  <c r="I7329" i="33" s="1"/>
  <c r="H7328" i="33"/>
  <c r="G7328" i="33"/>
  <c r="F7328" i="33"/>
  <c r="I7328" i="33" s="1"/>
  <c r="H7327" i="33"/>
  <c r="G7327" i="33"/>
  <c r="F7327" i="33"/>
  <c r="I7327" i="33" s="1"/>
  <c r="H7326" i="33"/>
  <c r="G7326" i="33"/>
  <c r="F7326" i="33"/>
  <c r="I7326" i="33" s="1"/>
  <c r="H7325" i="33"/>
  <c r="G7325" i="33"/>
  <c r="F7325" i="33"/>
  <c r="I7325" i="33" s="1"/>
  <c r="H7324" i="33"/>
  <c r="G7324" i="33"/>
  <c r="F7324" i="33"/>
  <c r="I7324" i="33" s="1"/>
  <c r="H7323" i="33"/>
  <c r="G7323" i="33"/>
  <c r="F7323" i="33"/>
  <c r="I7323" i="33" s="1"/>
  <c r="H7322" i="33"/>
  <c r="G7322" i="33"/>
  <c r="F7322" i="33"/>
  <c r="I7322" i="33" s="1"/>
  <c r="H7321" i="33"/>
  <c r="G7321" i="33"/>
  <c r="F7321" i="33"/>
  <c r="I7321" i="33" s="1"/>
  <c r="H7320" i="33"/>
  <c r="G7320" i="33"/>
  <c r="F7320" i="33"/>
  <c r="I7320" i="33" s="1"/>
  <c r="H7319" i="33"/>
  <c r="G7319" i="33"/>
  <c r="F7319" i="33"/>
  <c r="I7319" i="33" s="1"/>
  <c r="H7318" i="33"/>
  <c r="G7318" i="33"/>
  <c r="F7318" i="33"/>
  <c r="I7318" i="33" s="1"/>
  <c r="H7317" i="33"/>
  <c r="G7317" i="33"/>
  <c r="F7317" i="33"/>
  <c r="I7317" i="33" s="1"/>
  <c r="H7316" i="33"/>
  <c r="G7316" i="33"/>
  <c r="F7316" i="33"/>
  <c r="I7316" i="33" s="1"/>
  <c r="H7315" i="33"/>
  <c r="G7315" i="33"/>
  <c r="F7315" i="33"/>
  <c r="I7315" i="33" s="1"/>
  <c r="H7314" i="33"/>
  <c r="G7314" i="33"/>
  <c r="F7314" i="33"/>
  <c r="I7314" i="33" s="1"/>
  <c r="H7313" i="33"/>
  <c r="G7313" i="33"/>
  <c r="F7313" i="33"/>
  <c r="I7313" i="33" s="1"/>
  <c r="H7312" i="33"/>
  <c r="G7312" i="33"/>
  <c r="F7312" i="33"/>
  <c r="I7312" i="33" s="1"/>
  <c r="H7311" i="33"/>
  <c r="G7311" i="33"/>
  <c r="F7311" i="33"/>
  <c r="I7311" i="33" s="1"/>
  <c r="H7310" i="33"/>
  <c r="G7310" i="33"/>
  <c r="F7310" i="33"/>
  <c r="I7310" i="33" s="1"/>
  <c r="H7309" i="33"/>
  <c r="G7309" i="33"/>
  <c r="F7309" i="33"/>
  <c r="I7309" i="33" s="1"/>
  <c r="H7308" i="33"/>
  <c r="G7308" i="33"/>
  <c r="F7308" i="33"/>
  <c r="I7308" i="33" s="1"/>
  <c r="H7307" i="33"/>
  <c r="G7307" i="33"/>
  <c r="F7307" i="33"/>
  <c r="I7307" i="33" s="1"/>
  <c r="H7306" i="33"/>
  <c r="G7306" i="33"/>
  <c r="F7306" i="33"/>
  <c r="I7306" i="33" s="1"/>
  <c r="H7305" i="33"/>
  <c r="G7305" i="33"/>
  <c r="F7305" i="33"/>
  <c r="I7305" i="33" s="1"/>
  <c r="H7304" i="33"/>
  <c r="G7304" i="33"/>
  <c r="F7304" i="33"/>
  <c r="I7304" i="33" s="1"/>
  <c r="H7303" i="33"/>
  <c r="G7303" i="33"/>
  <c r="F7303" i="33"/>
  <c r="I7303" i="33" s="1"/>
  <c r="H7302" i="33"/>
  <c r="G7302" i="33"/>
  <c r="F7302" i="33"/>
  <c r="I7302" i="33" s="1"/>
  <c r="H7301" i="33"/>
  <c r="G7301" i="33"/>
  <c r="F7301" i="33"/>
  <c r="I7301" i="33" s="1"/>
  <c r="H7300" i="33"/>
  <c r="G7300" i="33"/>
  <c r="F7300" i="33"/>
  <c r="I7300" i="33" s="1"/>
  <c r="H7299" i="33"/>
  <c r="G7299" i="33"/>
  <c r="F7299" i="33"/>
  <c r="I7299" i="33" s="1"/>
  <c r="H7298" i="33"/>
  <c r="G7298" i="33"/>
  <c r="F7298" i="33"/>
  <c r="I7298" i="33" s="1"/>
  <c r="H7297" i="33"/>
  <c r="G7297" i="33"/>
  <c r="F7297" i="33"/>
  <c r="I7297" i="33" s="1"/>
  <c r="H7296" i="33"/>
  <c r="G7296" i="33"/>
  <c r="F7296" i="33"/>
  <c r="I7296" i="33" s="1"/>
  <c r="H7295" i="33"/>
  <c r="G7295" i="33"/>
  <c r="F7295" i="33"/>
  <c r="I7295" i="33" s="1"/>
  <c r="H7294" i="33"/>
  <c r="G7294" i="33"/>
  <c r="F7294" i="33"/>
  <c r="I7294" i="33" s="1"/>
  <c r="H7293" i="33"/>
  <c r="G7293" i="33"/>
  <c r="F7293" i="33"/>
  <c r="I7293" i="33" s="1"/>
  <c r="H7292" i="33"/>
  <c r="G7292" i="33"/>
  <c r="F7292" i="33"/>
  <c r="I7292" i="33" s="1"/>
  <c r="H7291" i="33"/>
  <c r="G7291" i="33"/>
  <c r="F7291" i="33"/>
  <c r="I7291" i="33" s="1"/>
  <c r="H7290" i="33"/>
  <c r="G7290" i="33"/>
  <c r="F7290" i="33"/>
  <c r="I7290" i="33" s="1"/>
  <c r="H7289" i="33"/>
  <c r="G7289" i="33"/>
  <c r="F7289" i="33"/>
  <c r="I7289" i="33" s="1"/>
  <c r="H7288" i="33"/>
  <c r="G7288" i="33"/>
  <c r="F7288" i="33"/>
  <c r="I7288" i="33" s="1"/>
  <c r="H7287" i="33"/>
  <c r="G7287" i="33"/>
  <c r="F7287" i="33"/>
  <c r="I7287" i="33" s="1"/>
  <c r="H7286" i="33"/>
  <c r="G7286" i="33"/>
  <c r="F7286" i="33"/>
  <c r="I7286" i="33" s="1"/>
  <c r="H7285" i="33"/>
  <c r="G7285" i="33"/>
  <c r="F7285" i="33"/>
  <c r="I7285" i="33" s="1"/>
  <c r="H7284" i="33"/>
  <c r="G7284" i="33"/>
  <c r="F7284" i="33"/>
  <c r="I7284" i="33" s="1"/>
  <c r="H7283" i="33"/>
  <c r="G7283" i="33"/>
  <c r="F7283" i="33"/>
  <c r="I7283" i="33" s="1"/>
  <c r="H7282" i="33"/>
  <c r="G7282" i="33"/>
  <c r="F7282" i="33"/>
  <c r="I7282" i="33" s="1"/>
  <c r="H7281" i="33"/>
  <c r="G7281" i="33"/>
  <c r="F7281" i="33"/>
  <c r="I7281" i="33" s="1"/>
  <c r="H7280" i="33"/>
  <c r="G7280" i="33"/>
  <c r="F7280" i="33"/>
  <c r="I7280" i="33" s="1"/>
  <c r="H7279" i="33"/>
  <c r="G7279" i="33"/>
  <c r="F7279" i="33"/>
  <c r="I7279" i="33" s="1"/>
  <c r="H7278" i="33"/>
  <c r="G7278" i="33"/>
  <c r="F7278" i="33"/>
  <c r="I7278" i="33" s="1"/>
  <c r="H7277" i="33"/>
  <c r="G7277" i="33"/>
  <c r="F7277" i="33"/>
  <c r="I7277" i="33" s="1"/>
  <c r="H7276" i="33"/>
  <c r="G7276" i="33"/>
  <c r="F7276" i="33"/>
  <c r="I7276" i="33" s="1"/>
  <c r="H7275" i="33"/>
  <c r="G7275" i="33"/>
  <c r="F7275" i="33"/>
  <c r="I7275" i="33" s="1"/>
  <c r="H7274" i="33"/>
  <c r="G7274" i="33"/>
  <c r="F7274" i="33"/>
  <c r="I7274" i="33" s="1"/>
  <c r="H7273" i="33"/>
  <c r="G7273" i="33"/>
  <c r="F7273" i="33"/>
  <c r="I7273" i="33" s="1"/>
  <c r="H7272" i="33"/>
  <c r="G7272" i="33"/>
  <c r="F7272" i="33"/>
  <c r="I7272" i="33" s="1"/>
  <c r="H7271" i="33"/>
  <c r="G7271" i="33"/>
  <c r="F7271" i="33"/>
  <c r="I7271" i="33" s="1"/>
  <c r="H7270" i="33"/>
  <c r="G7270" i="33"/>
  <c r="F7270" i="33"/>
  <c r="I7270" i="33" s="1"/>
  <c r="H7269" i="33"/>
  <c r="G7269" i="33"/>
  <c r="F7269" i="33"/>
  <c r="I7269" i="33" s="1"/>
  <c r="H7268" i="33"/>
  <c r="G7268" i="33"/>
  <c r="F7268" i="33"/>
  <c r="I7268" i="33" s="1"/>
  <c r="H7267" i="33"/>
  <c r="G7267" i="33"/>
  <c r="F7267" i="33"/>
  <c r="I7267" i="33" s="1"/>
  <c r="H7266" i="33"/>
  <c r="G7266" i="33"/>
  <c r="F7266" i="33"/>
  <c r="I7266" i="33" s="1"/>
  <c r="H7265" i="33"/>
  <c r="G7265" i="33"/>
  <c r="F7265" i="33"/>
  <c r="I7265" i="33" s="1"/>
  <c r="H7264" i="33"/>
  <c r="G7264" i="33"/>
  <c r="F7264" i="33"/>
  <c r="I7264" i="33" s="1"/>
  <c r="H7263" i="33"/>
  <c r="G7263" i="33"/>
  <c r="F7263" i="33"/>
  <c r="I7263" i="33" s="1"/>
  <c r="H7262" i="33"/>
  <c r="G7262" i="33"/>
  <c r="F7262" i="33"/>
  <c r="I7262" i="33" s="1"/>
  <c r="H7261" i="33"/>
  <c r="G7261" i="33"/>
  <c r="F7261" i="33"/>
  <c r="I7261" i="33" s="1"/>
  <c r="H7260" i="33"/>
  <c r="G7260" i="33"/>
  <c r="F7260" i="33"/>
  <c r="I7260" i="33" s="1"/>
  <c r="H7259" i="33"/>
  <c r="G7259" i="33"/>
  <c r="F7259" i="33"/>
  <c r="I7259" i="33" s="1"/>
  <c r="H7258" i="33"/>
  <c r="G7258" i="33"/>
  <c r="F7258" i="33"/>
  <c r="I7258" i="33" s="1"/>
  <c r="H7257" i="33"/>
  <c r="G7257" i="33"/>
  <c r="F7257" i="33"/>
  <c r="I7257" i="33" s="1"/>
  <c r="H7256" i="33"/>
  <c r="G7256" i="33"/>
  <c r="F7256" i="33"/>
  <c r="I7256" i="33" s="1"/>
  <c r="H7255" i="33"/>
  <c r="G7255" i="33"/>
  <c r="F7255" i="33"/>
  <c r="I7255" i="33" s="1"/>
  <c r="H7254" i="33"/>
  <c r="G7254" i="33"/>
  <c r="F7254" i="33"/>
  <c r="I7254" i="33" s="1"/>
  <c r="H7253" i="33"/>
  <c r="G7253" i="33"/>
  <c r="F7253" i="33"/>
  <c r="I7253" i="33" s="1"/>
  <c r="H7252" i="33"/>
  <c r="G7252" i="33"/>
  <c r="F7252" i="33"/>
  <c r="I7252" i="33" s="1"/>
  <c r="H7251" i="33"/>
  <c r="G7251" i="33"/>
  <c r="F7251" i="33"/>
  <c r="I7251" i="33" s="1"/>
  <c r="H7250" i="33"/>
  <c r="G7250" i="33"/>
  <c r="F7250" i="33"/>
  <c r="I7250" i="33" s="1"/>
  <c r="H7249" i="33"/>
  <c r="G7249" i="33"/>
  <c r="F7249" i="33"/>
  <c r="I7249" i="33" s="1"/>
  <c r="H7248" i="33"/>
  <c r="G7248" i="33"/>
  <c r="F7248" i="33"/>
  <c r="I7248" i="33" s="1"/>
  <c r="H7247" i="33"/>
  <c r="G7247" i="33"/>
  <c r="F7247" i="33"/>
  <c r="I7247" i="33" s="1"/>
  <c r="H7246" i="33"/>
  <c r="G7246" i="33"/>
  <c r="F7246" i="33"/>
  <c r="I7246" i="33" s="1"/>
  <c r="H7245" i="33"/>
  <c r="G7245" i="33"/>
  <c r="F7245" i="33"/>
  <c r="I7245" i="33" s="1"/>
  <c r="H7244" i="33"/>
  <c r="G7244" i="33"/>
  <c r="F7244" i="33"/>
  <c r="I7244" i="33" s="1"/>
  <c r="H7243" i="33"/>
  <c r="G7243" i="33"/>
  <c r="F7243" i="33"/>
  <c r="I7243" i="33" s="1"/>
  <c r="H7242" i="33"/>
  <c r="G7242" i="33"/>
  <c r="F7242" i="33"/>
  <c r="I7242" i="33" s="1"/>
  <c r="H7241" i="33"/>
  <c r="G7241" i="33"/>
  <c r="F7241" i="33"/>
  <c r="I7241" i="33" s="1"/>
  <c r="H7240" i="33"/>
  <c r="G7240" i="33"/>
  <c r="F7240" i="33"/>
  <c r="I7240" i="33" s="1"/>
  <c r="H7239" i="33"/>
  <c r="G7239" i="33"/>
  <c r="F7239" i="33"/>
  <c r="I7239" i="33" s="1"/>
  <c r="H7238" i="33"/>
  <c r="G7238" i="33"/>
  <c r="F7238" i="33"/>
  <c r="I7238" i="33" s="1"/>
  <c r="H7237" i="33"/>
  <c r="G7237" i="33"/>
  <c r="F7237" i="33"/>
  <c r="I7237" i="33" s="1"/>
  <c r="H7236" i="33"/>
  <c r="G7236" i="33"/>
  <c r="F7236" i="33"/>
  <c r="I7236" i="33" s="1"/>
  <c r="H7235" i="33"/>
  <c r="G7235" i="33"/>
  <c r="F7235" i="33"/>
  <c r="I7235" i="33" s="1"/>
  <c r="H7234" i="33"/>
  <c r="G7234" i="33"/>
  <c r="F7234" i="33"/>
  <c r="I7234" i="33" s="1"/>
  <c r="H7233" i="33"/>
  <c r="G7233" i="33"/>
  <c r="F7233" i="33"/>
  <c r="I7233" i="33" s="1"/>
  <c r="H7232" i="33"/>
  <c r="G7232" i="33"/>
  <c r="F7232" i="33"/>
  <c r="I7232" i="33" s="1"/>
  <c r="H7231" i="33"/>
  <c r="G7231" i="33"/>
  <c r="F7231" i="33"/>
  <c r="I7231" i="33" s="1"/>
  <c r="H7230" i="33"/>
  <c r="G7230" i="33"/>
  <c r="F7230" i="33"/>
  <c r="I7230" i="33" s="1"/>
  <c r="H7229" i="33"/>
  <c r="G7229" i="33"/>
  <c r="F7229" i="33"/>
  <c r="I7229" i="33" s="1"/>
  <c r="H7228" i="33"/>
  <c r="G7228" i="33"/>
  <c r="F7228" i="33"/>
  <c r="I7228" i="33" s="1"/>
  <c r="H7227" i="33"/>
  <c r="G7227" i="33"/>
  <c r="F7227" i="33"/>
  <c r="I7227" i="33" s="1"/>
  <c r="H7226" i="33"/>
  <c r="G7226" i="33"/>
  <c r="F7226" i="33"/>
  <c r="I7226" i="33" s="1"/>
  <c r="H7225" i="33"/>
  <c r="G7225" i="33"/>
  <c r="F7225" i="33"/>
  <c r="I7225" i="33" s="1"/>
  <c r="H7224" i="33"/>
  <c r="G7224" i="33"/>
  <c r="F7224" i="33"/>
  <c r="I7224" i="33" s="1"/>
  <c r="H7223" i="33"/>
  <c r="G7223" i="33"/>
  <c r="F7223" i="33"/>
  <c r="I7223" i="33" s="1"/>
  <c r="H7222" i="33"/>
  <c r="G7222" i="33"/>
  <c r="F7222" i="33"/>
  <c r="I7222" i="33" s="1"/>
  <c r="H7221" i="33"/>
  <c r="G7221" i="33"/>
  <c r="F7221" i="33"/>
  <c r="I7221" i="33" s="1"/>
  <c r="H7220" i="33"/>
  <c r="G7220" i="33"/>
  <c r="F7220" i="33"/>
  <c r="I7220" i="33" s="1"/>
  <c r="H7219" i="33"/>
  <c r="G7219" i="33"/>
  <c r="F7219" i="33"/>
  <c r="I7219" i="33" s="1"/>
  <c r="H7218" i="33"/>
  <c r="G7218" i="33"/>
  <c r="F7218" i="33"/>
  <c r="I7218" i="33" s="1"/>
  <c r="H7217" i="33"/>
  <c r="G7217" i="33"/>
  <c r="F7217" i="33"/>
  <c r="I7217" i="33" s="1"/>
  <c r="H7216" i="33"/>
  <c r="G7216" i="33"/>
  <c r="F7216" i="33"/>
  <c r="I7216" i="33" s="1"/>
  <c r="H7215" i="33"/>
  <c r="G7215" i="33"/>
  <c r="F7215" i="33"/>
  <c r="I7215" i="33" s="1"/>
  <c r="H7214" i="33"/>
  <c r="G7214" i="33"/>
  <c r="F7214" i="33"/>
  <c r="I7214" i="33" s="1"/>
  <c r="H7213" i="33"/>
  <c r="G7213" i="33"/>
  <c r="F7213" i="33"/>
  <c r="I7213" i="33" s="1"/>
  <c r="H7212" i="33"/>
  <c r="G7212" i="33"/>
  <c r="F7212" i="33"/>
  <c r="I7212" i="33" s="1"/>
  <c r="H7211" i="33"/>
  <c r="G7211" i="33"/>
  <c r="F7211" i="33"/>
  <c r="I7211" i="33" s="1"/>
  <c r="H7210" i="33"/>
  <c r="G7210" i="33"/>
  <c r="F7210" i="33"/>
  <c r="I7210" i="33" s="1"/>
  <c r="H7209" i="33"/>
  <c r="G7209" i="33"/>
  <c r="F7209" i="33"/>
  <c r="I7209" i="33" s="1"/>
  <c r="H7208" i="33"/>
  <c r="G7208" i="33"/>
  <c r="F7208" i="33"/>
  <c r="I7208" i="33" s="1"/>
  <c r="H7207" i="33"/>
  <c r="G7207" i="33"/>
  <c r="F7207" i="33"/>
  <c r="I7207" i="33" s="1"/>
  <c r="H7206" i="33"/>
  <c r="G7206" i="33"/>
  <c r="F7206" i="33"/>
  <c r="I7206" i="33" s="1"/>
  <c r="H7205" i="33"/>
  <c r="G7205" i="33"/>
  <c r="F7205" i="33"/>
  <c r="I7205" i="33" s="1"/>
  <c r="H7204" i="33"/>
  <c r="G7204" i="33"/>
  <c r="F7204" i="33"/>
  <c r="I7204" i="33" s="1"/>
  <c r="H7203" i="33"/>
  <c r="G7203" i="33"/>
  <c r="F7203" i="33"/>
  <c r="I7203" i="33" s="1"/>
  <c r="H7202" i="33"/>
  <c r="G7202" i="33"/>
  <c r="F7202" i="33"/>
  <c r="I7202" i="33" s="1"/>
  <c r="H7201" i="33"/>
  <c r="G7201" i="33"/>
  <c r="F7201" i="33"/>
  <c r="I7201" i="33" s="1"/>
  <c r="H7200" i="33"/>
  <c r="G7200" i="33"/>
  <c r="F7200" i="33"/>
  <c r="I7200" i="33" s="1"/>
  <c r="H7199" i="33"/>
  <c r="G7199" i="33"/>
  <c r="F7199" i="33"/>
  <c r="I7199" i="33" s="1"/>
  <c r="H7198" i="33"/>
  <c r="G7198" i="33"/>
  <c r="F7198" i="33"/>
  <c r="I7198" i="33" s="1"/>
  <c r="H7197" i="33"/>
  <c r="G7197" i="33"/>
  <c r="F7197" i="33"/>
  <c r="I7197" i="33" s="1"/>
  <c r="H7196" i="33"/>
  <c r="G7196" i="33"/>
  <c r="F7196" i="33"/>
  <c r="I7196" i="33" s="1"/>
  <c r="H7195" i="33"/>
  <c r="G7195" i="33"/>
  <c r="F7195" i="33"/>
  <c r="I7195" i="33" s="1"/>
  <c r="H7194" i="33"/>
  <c r="G7194" i="33"/>
  <c r="F7194" i="33"/>
  <c r="I7194" i="33" s="1"/>
  <c r="H7193" i="33"/>
  <c r="G7193" i="33"/>
  <c r="F7193" i="33"/>
  <c r="I7193" i="33" s="1"/>
  <c r="H7192" i="33"/>
  <c r="G7192" i="33"/>
  <c r="F7192" i="33"/>
  <c r="I7192" i="33" s="1"/>
  <c r="H7191" i="33"/>
  <c r="G7191" i="33"/>
  <c r="F7191" i="33"/>
  <c r="I7191" i="33" s="1"/>
  <c r="H7190" i="33"/>
  <c r="G7190" i="33"/>
  <c r="F7190" i="33"/>
  <c r="I7190" i="33" s="1"/>
  <c r="H7189" i="33"/>
  <c r="G7189" i="33"/>
  <c r="F7189" i="33"/>
  <c r="I7189" i="33" s="1"/>
  <c r="H7188" i="33"/>
  <c r="G7188" i="33"/>
  <c r="F7188" i="33"/>
  <c r="I7188" i="33" s="1"/>
  <c r="H7187" i="33"/>
  <c r="G7187" i="33"/>
  <c r="F7187" i="33"/>
  <c r="I7187" i="33" s="1"/>
  <c r="H7186" i="33"/>
  <c r="G7186" i="33"/>
  <c r="F7186" i="33"/>
  <c r="I7186" i="33" s="1"/>
  <c r="H7185" i="33"/>
  <c r="G7185" i="33"/>
  <c r="F7185" i="33"/>
  <c r="I7185" i="33" s="1"/>
  <c r="H7184" i="33"/>
  <c r="G7184" i="33"/>
  <c r="F7184" i="33"/>
  <c r="I7184" i="33" s="1"/>
  <c r="H7183" i="33"/>
  <c r="G7183" i="33"/>
  <c r="F7183" i="33"/>
  <c r="I7183" i="33" s="1"/>
  <c r="H7182" i="33"/>
  <c r="G7182" i="33"/>
  <c r="F7182" i="33"/>
  <c r="I7182" i="33" s="1"/>
  <c r="H7181" i="33"/>
  <c r="G7181" i="33"/>
  <c r="F7181" i="33"/>
  <c r="I7181" i="33" s="1"/>
  <c r="H7180" i="33"/>
  <c r="G7180" i="33"/>
  <c r="F7180" i="33"/>
  <c r="I7180" i="33" s="1"/>
  <c r="H7179" i="33"/>
  <c r="G7179" i="33"/>
  <c r="F7179" i="33"/>
  <c r="I7179" i="33" s="1"/>
  <c r="H7178" i="33"/>
  <c r="G7178" i="33"/>
  <c r="F7178" i="33"/>
  <c r="I7178" i="33" s="1"/>
  <c r="H7177" i="33"/>
  <c r="G7177" i="33"/>
  <c r="F7177" i="33"/>
  <c r="I7177" i="33" s="1"/>
  <c r="H7176" i="33"/>
  <c r="G7176" i="33"/>
  <c r="F7176" i="33"/>
  <c r="I7176" i="33" s="1"/>
  <c r="H7175" i="33"/>
  <c r="G7175" i="33"/>
  <c r="F7175" i="33"/>
  <c r="I7175" i="33" s="1"/>
  <c r="H7174" i="33"/>
  <c r="G7174" i="33"/>
  <c r="F7174" i="33"/>
  <c r="I7174" i="33" s="1"/>
  <c r="H7173" i="33"/>
  <c r="G7173" i="33"/>
  <c r="F7173" i="33"/>
  <c r="I7173" i="33" s="1"/>
  <c r="H7172" i="33"/>
  <c r="G7172" i="33"/>
  <c r="F7172" i="33"/>
  <c r="I7172" i="33" s="1"/>
  <c r="H7171" i="33"/>
  <c r="G7171" i="33"/>
  <c r="F7171" i="33"/>
  <c r="I7171" i="33" s="1"/>
  <c r="H7170" i="33"/>
  <c r="G7170" i="33"/>
  <c r="F7170" i="33"/>
  <c r="I7170" i="33" s="1"/>
  <c r="H7169" i="33"/>
  <c r="G7169" i="33"/>
  <c r="F7169" i="33"/>
  <c r="I7169" i="33" s="1"/>
  <c r="H7168" i="33"/>
  <c r="G7168" i="33"/>
  <c r="F7168" i="33"/>
  <c r="I7168" i="33" s="1"/>
  <c r="H7167" i="33"/>
  <c r="G7167" i="33"/>
  <c r="F7167" i="33"/>
  <c r="I7167" i="33" s="1"/>
  <c r="H7166" i="33"/>
  <c r="G7166" i="33"/>
  <c r="F7166" i="33"/>
  <c r="I7166" i="33" s="1"/>
  <c r="H7165" i="33"/>
  <c r="G7165" i="33"/>
  <c r="F7165" i="33"/>
  <c r="I7165" i="33" s="1"/>
  <c r="H7164" i="33"/>
  <c r="G7164" i="33"/>
  <c r="F7164" i="33"/>
  <c r="I7164" i="33" s="1"/>
  <c r="H7163" i="33"/>
  <c r="G7163" i="33"/>
  <c r="F7163" i="33"/>
  <c r="I7163" i="33" s="1"/>
  <c r="H7162" i="33"/>
  <c r="G7162" i="33"/>
  <c r="F7162" i="33"/>
  <c r="I7162" i="33" s="1"/>
  <c r="H7161" i="33"/>
  <c r="G7161" i="33"/>
  <c r="F7161" i="33"/>
  <c r="I7161" i="33" s="1"/>
  <c r="H7160" i="33"/>
  <c r="G7160" i="33"/>
  <c r="F7160" i="33"/>
  <c r="I7160" i="33" s="1"/>
  <c r="H7159" i="33"/>
  <c r="G7159" i="33"/>
  <c r="F7159" i="33"/>
  <c r="I7159" i="33" s="1"/>
  <c r="H7158" i="33"/>
  <c r="G7158" i="33"/>
  <c r="F7158" i="33"/>
  <c r="I7158" i="33" s="1"/>
  <c r="H7157" i="33"/>
  <c r="G7157" i="33"/>
  <c r="F7157" i="33"/>
  <c r="I7157" i="33" s="1"/>
  <c r="H7156" i="33"/>
  <c r="G7156" i="33"/>
  <c r="F7156" i="33"/>
  <c r="I7156" i="33" s="1"/>
  <c r="H7155" i="33"/>
  <c r="G7155" i="33"/>
  <c r="F7155" i="33"/>
  <c r="I7155" i="33" s="1"/>
  <c r="H7154" i="33"/>
  <c r="G7154" i="33"/>
  <c r="F7154" i="33"/>
  <c r="I7154" i="33" s="1"/>
  <c r="H7153" i="33"/>
  <c r="G7153" i="33"/>
  <c r="F7153" i="33"/>
  <c r="I7153" i="33" s="1"/>
  <c r="H7152" i="33"/>
  <c r="G7152" i="33"/>
  <c r="F7152" i="33"/>
  <c r="I7152" i="33" s="1"/>
  <c r="H7151" i="33"/>
  <c r="G7151" i="33"/>
  <c r="F7151" i="33"/>
  <c r="I7151" i="33" s="1"/>
  <c r="H7150" i="33"/>
  <c r="G7150" i="33"/>
  <c r="F7150" i="33"/>
  <c r="I7150" i="33" s="1"/>
  <c r="H7149" i="33"/>
  <c r="G7149" i="33"/>
  <c r="F7149" i="33"/>
  <c r="I7149" i="33" s="1"/>
  <c r="H7148" i="33"/>
  <c r="G7148" i="33"/>
  <c r="F7148" i="33"/>
  <c r="I7148" i="33" s="1"/>
  <c r="H7147" i="33"/>
  <c r="G7147" i="33"/>
  <c r="F7147" i="33"/>
  <c r="I7147" i="33" s="1"/>
  <c r="H7146" i="33"/>
  <c r="G7146" i="33"/>
  <c r="F7146" i="33"/>
  <c r="I7146" i="33" s="1"/>
  <c r="H7145" i="33"/>
  <c r="G7145" i="33"/>
  <c r="F7145" i="33"/>
  <c r="I7145" i="33" s="1"/>
  <c r="H7144" i="33"/>
  <c r="G7144" i="33"/>
  <c r="F7144" i="33"/>
  <c r="I7144" i="33" s="1"/>
  <c r="H7143" i="33"/>
  <c r="G7143" i="33"/>
  <c r="F7143" i="33"/>
  <c r="I7143" i="33" s="1"/>
  <c r="H7142" i="33"/>
  <c r="G7142" i="33"/>
  <c r="F7142" i="33"/>
  <c r="I7142" i="33" s="1"/>
  <c r="H7141" i="33"/>
  <c r="G7141" i="33"/>
  <c r="F7141" i="33"/>
  <c r="I7141" i="33" s="1"/>
  <c r="H7140" i="33"/>
  <c r="G7140" i="33"/>
  <c r="F7140" i="33"/>
  <c r="I7140" i="33" s="1"/>
  <c r="H7139" i="33"/>
  <c r="G7139" i="33"/>
  <c r="F7139" i="33"/>
  <c r="I7139" i="33" s="1"/>
  <c r="H7138" i="33"/>
  <c r="G7138" i="33"/>
  <c r="F7138" i="33"/>
  <c r="I7138" i="33" s="1"/>
  <c r="H7137" i="33"/>
  <c r="G7137" i="33"/>
  <c r="F7137" i="33"/>
  <c r="I7137" i="33" s="1"/>
  <c r="H7136" i="33"/>
  <c r="G7136" i="33"/>
  <c r="F7136" i="33"/>
  <c r="I7136" i="33" s="1"/>
  <c r="H7135" i="33"/>
  <c r="G7135" i="33"/>
  <c r="F7135" i="33"/>
  <c r="I7135" i="33" s="1"/>
  <c r="H7134" i="33"/>
  <c r="G7134" i="33"/>
  <c r="F7134" i="33"/>
  <c r="I7134" i="33" s="1"/>
  <c r="H7133" i="33"/>
  <c r="G7133" i="33"/>
  <c r="F7133" i="33"/>
  <c r="I7133" i="33" s="1"/>
  <c r="H7132" i="33"/>
  <c r="G7132" i="33"/>
  <c r="F7132" i="33"/>
  <c r="I7132" i="33" s="1"/>
  <c r="H7131" i="33"/>
  <c r="G7131" i="33"/>
  <c r="F7131" i="33"/>
  <c r="I7131" i="33" s="1"/>
  <c r="H7130" i="33"/>
  <c r="G7130" i="33"/>
  <c r="F7130" i="33"/>
  <c r="I7130" i="33" s="1"/>
  <c r="H7129" i="33"/>
  <c r="G7129" i="33"/>
  <c r="F7129" i="33"/>
  <c r="I7129" i="33" s="1"/>
  <c r="H7128" i="33"/>
  <c r="G7128" i="33"/>
  <c r="F7128" i="33"/>
  <c r="I7128" i="33" s="1"/>
  <c r="H7127" i="33"/>
  <c r="G7127" i="33"/>
  <c r="F7127" i="33"/>
  <c r="I7127" i="33" s="1"/>
  <c r="H7126" i="33"/>
  <c r="G7126" i="33"/>
  <c r="F7126" i="33"/>
  <c r="I7126" i="33" s="1"/>
  <c r="H7125" i="33"/>
  <c r="G7125" i="33"/>
  <c r="F7125" i="33"/>
  <c r="I7125" i="33" s="1"/>
  <c r="H7124" i="33"/>
  <c r="G7124" i="33"/>
  <c r="F7124" i="33"/>
  <c r="I7124" i="33" s="1"/>
  <c r="H7123" i="33"/>
  <c r="G7123" i="33"/>
  <c r="F7123" i="33"/>
  <c r="I7123" i="33" s="1"/>
  <c r="H7122" i="33"/>
  <c r="G7122" i="33"/>
  <c r="F7122" i="33"/>
  <c r="I7122" i="33" s="1"/>
  <c r="H7121" i="33"/>
  <c r="G7121" i="33"/>
  <c r="F7121" i="33"/>
  <c r="I7121" i="33" s="1"/>
  <c r="H7120" i="33"/>
  <c r="G7120" i="33"/>
  <c r="F7120" i="33"/>
  <c r="I7120" i="33" s="1"/>
  <c r="H7119" i="33"/>
  <c r="G7119" i="33"/>
  <c r="F7119" i="33"/>
  <c r="I7119" i="33" s="1"/>
  <c r="H7118" i="33"/>
  <c r="G7118" i="33"/>
  <c r="F7118" i="33"/>
  <c r="I7118" i="33" s="1"/>
  <c r="H7117" i="33"/>
  <c r="G7117" i="33"/>
  <c r="F7117" i="33"/>
  <c r="I7117" i="33" s="1"/>
  <c r="H7116" i="33"/>
  <c r="G7116" i="33"/>
  <c r="F7116" i="33"/>
  <c r="I7116" i="33" s="1"/>
  <c r="H7115" i="33"/>
  <c r="G7115" i="33"/>
  <c r="F7115" i="33"/>
  <c r="I7115" i="33" s="1"/>
  <c r="H7114" i="33"/>
  <c r="G7114" i="33"/>
  <c r="F7114" i="33"/>
  <c r="I7114" i="33" s="1"/>
  <c r="H7113" i="33"/>
  <c r="G7113" i="33"/>
  <c r="F7113" i="33"/>
  <c r="I7113" i="33" s="1"/>
  <c r="H7112" i="33"/>
  <c r="G7112" i="33"/>
  <c r="F7112" i="33"/>
  <c r="I7112" i="33" s="1"/>
  <c r="H7111" i="33"/>
  <c r="G7111" i="33"/>
  <c r="F7111" i="33"/>
  <c r="I7111" i="33" s="1"/>
  <c r="H7110" i="33"/>
  <c r="G7110" i="33"/>
  <c r="F7110" i="33"/>
  <c r="I7110" i="33" s="1"/>
  <c r="H7109" i="33"/>
  <c r="G7109" i="33"/>
  <c r="F7109" i="33"/>
  <c r="I7109" i="33" s="1"/>
  <c r="H7108" i="33"/>
  <c r="G7108" i="33"/>
  <c r="F7108" i="33"/>
  <c r="I7108" i="33" s="1"/>
  <c r="H7107" i="33"/>
  <c r="G7107" i="33"/>
  <c r="F7107" i="33"/>
  <c r="I7107" i="33" s="1"/>
  <c r="H7106" i="33"/>
  <c r="G7106" i="33"/>
  <c r="F7106" i="33"/>
  <c r="I7106" i="33" s="1"/>
  <c r="H7105" i="33"/>
  <c r="G7105" i="33"/>
  <c r="F7105" i="33"/>
  <c r="I7105" i="33" s="1"/>
  <c r="H7104" i="33"/>
  <c r="G7104" i="33"/>
  <c r="F7104" i="33"/>
  <c r="I7104" i="33" s="1"/>
  <c r="H7103" i="33"/>
  <c r="G7103" i="33"/>
  <c r="F7103" i="33"/>
  <c r="I7103" i="33" s="1"/>
  <c r="H7102" i="33"/>
  <c r="G7102" i="33"/>
  <c r="F7102" i="33"/>
  <c r="I7102" i="33" s="1"/>
  <c r="H7101" i="33"/>
  <c r="G7101" i="33"/>
  <c r="F7101" i="33"/>
  <c r="I7101" i="33" s="1"/>
  <c r="H7100" i="33"/>
  <c r="G7100" i="33"/>
  <c r="F7100" i="33"/>
  <c r="I7100" i="33" s="1"/>
  <c r="H7099" i="33"/>
  <c r="G7099" i="33"/>
  <c r="F7099" i="33"/>
  <c r="I7099" i="33" s="1"/>
  <c r="H7098" i="33"/>
  <c r="G7098" i="33"/>
  <c r="F7098" i="33"/>
  <c r="I7098" i="33" s="1"/>
  <c r="H7097" i="33"/>
  <c r="G7097" i="33"/>
  <c r="F7097" i="33"/>
  <c r="I7097" i="33" s="1"/>
  <c r="H7096" i="33"/>
  <c r="G7096" i="33"/>
  <c r="F7096" i="33"/>
  <c r="I7096" i="33" s="1"/>
  <c r="H7095" i="33"/>
  <c r="G7095" i="33"/>
  <c r="F7095" i="33"/>
  <c r="I7095" i="33" s="1"/>
  <c r="H7094" i="33"/>
  <c r="G7094" i="33"/>
  <c r="F7094" i="33"/>
  <c r="I7094" i="33" s="1"/>
  <c r="H7093" i="33"/>
  <c r="G7093" i="33"/>
  <c r="F7093" i="33"/>
  <c r="I7093" i="33" s="1"/>
  <c r="H7092" i="33"/>
  <c r="G7092" i="33"/>
  <c r="F7092" i="33"/>
  <c r="I7092" i="33" s="1"/>
  <c r="H7091" i="33"/>
  <c r="G7091" i="33"/>
  <c r="F7091" i="33"/>
  <c r="I7091" i="33" s="1"/>
  <c r="H7090" i="33"/>
  <c r="G7090" i="33"/>
  <c r="F7090" i="33"/>
  <c r="I7090" i="33" s="1"/>
  <c r="H7089" i="33"/>
  <c r="G7089" i="33"/>
  <c r="F7089" i="33"/>
  <c r="I7089" i="33" s="1"/>
  <c r="H7088" i="33"/>
  <c r="G7088" i="33"/>
  <c r="F7088" i="33"/>
  <c r="I7088" i="33" s="1"/>
  <c r="H7087" i="33"/>
  <c r="G7087" i="33"/>
  <c r="F7087" i="33"/>
  <c r="I7087" i="33" s="1"/>
  <c r="H7086" i="33"/>
  <c r="G7086" i="33"/>
  <c r="F7086" i="33"/>
  <c r="I7086" i="33" s="1"/>
  <c r="H7085" i="33"/>
  <c r="G7085" i="33"/>
  <c r="F7085" i="33"/>
  <c r="I7085" i="33" s="1"/>
  <c r="H7084" i="33"/>
  <c r="G7084" i="33"/>
  <c r="F7084" i="33"/>
  <c r="I7084" i="33" s="1"/>
  <c r="H7083" i="33"/>
  <c r="G7083" i="33"/>
  <c r="F7083" i="33"/>
  <c r="I7083" i="33" s="1"/>
  <c r="H7082" i="33"/>
  <c r="G7082" i="33"/>
  <c r="F7082" i="33"/>
  <c r="I7082" i="33" s="1"/>
  <c r="H7081" i="33"/>
  <c r="G7081" i="33"/>
  <c r="F7081" i="33"/>
  <c r="I7081" i="33" s="1"/>
  <c r="H7080" i="33"/>
  <c r="G7080" i="33"/>
  <c r="F7080" i="33"/>
  <c r="I7080" i="33" s="1"/>
  <c r="H7079" i="33"/>
  <c r="G7079" i="33"/>
  <c r="F7079" i="33"/>
  <c r="I7079" i="33" s="1"/>
  <c r="H7078" i="33"/>
  <c r="G7078" i="33"/>
  <c r="F7078" i="33"/>
  <c r="I7078" i="33" s="1"/>
  <c r="H7077" i="33"/>
  <c r="G7077" i="33"/>
  <c r="F7077" i="33"/>
  <c r="I7077" i="33" s="1"/>
  <c r="H7076" i="33"/>
  <c r="G7076" i="33"/>
  <c r="F7076" i="33"/>
  <c r="I7076" i="33" s="1"/>
  <c r="H7075" i="33"/>
  <c r="G7075" i="33"/>
  <c r="F7075" i="33"/>
  <c r="I7075" i="33" s="1"/>
  <c r="H7074" i="33"/>
  <c r="G7074" i="33"/>
  <c r="F7074" i="33"/>
  <c r="I7074" i="33" s="1"/>
  <c r="H7073" i="33"/>
  <c r="G7073" i="33"/>
  <c r="F7073" i="33"/>
  <c r="I7073" i="33" s="1"/>
  <c r="H7072" i="33"/>
  <c r="G7072" i="33"/>
  <c r="F7072" i="33"/>
  <c r="I7072" i="33" s="1"/>
  <c r="H7071" i="33"/>
  <c r="G7071" i="33"/>
  <c r="F7071" i="33"/>
  <c r="I7071" i="33" s="1"/>
  <c r="H7070" i="33"/>
  <c r="G7070" i="33"/>
  <c r="F7070" i="33"/>
  <c r="I7070" i="33" s="1"/>
  <c r="H7069" i="33"/>
  <c r="G7069" i="33"/>
  <c r="F7069" i="33"/>
  <c r="I7069" i="33" s="1"/>
  <c r="H7068" i="33"/>
  <c r="G7068" i="33"/>
  <c r="F7068" i="33"/>
  <c r="I7068" i="33" s="1"/>
  <c r="H7067" i="33"/>
  <c r="G7067" i="33"/>
  <c r="F7067" i="33"/>
  <c r="I7067" i="33" s="1"/>
  <c r="H7066" i="33"/>
  <c r="G7066" i="33"/>
  <c r="F7066" i="33"/>
  <c r="I7066" i="33" s="1"/>
  <c r="H7065" i="33"/>
  <c r="G7065" i="33"/>
  <c r="F7065" i="33"/>
  <c r="I7065" i="33" s="1"/>
  <c r="H7064" i="33"/>
  <c r="G7064" i="33"/>
  <c r="F7064" i="33"/>
  <c r="I7064" i="33" s="1"/>
  <c r="H7063" i="33"/>
  <c r="G7063" i="33"/>
  <c r="F7063" i="33"/>
  <c r="I7063" i="33" s="1"/>
  <c r="H7062" i="33"/>
  <c r="G7062" i="33"/>
  <c r="F7062" i="33"/>
  <c r="I7062" i="33" s="1"/>
  <c r="H7061" i="33"/>
  <c r="G7061" i="33"/>
  <c r="F7061" i="33"/>
  <c r="I7061" i="33" s="1"/>
  <c r="H7060" i="33"/>
  <c r="G7060" i="33"/>
  <c r="F7060" i="33"/>
  <c r="I7060" i="33" s="1"/>
  <c r="H7059" i="33"/>
  <c r="G7059" i="33"/>
  <c r="F7059" i="33"/>
  <c r="I7059" i="33" s="1"/>
  <c r="H7058" i="33"/>
  <c r="G7058" i="33"/>
  <c r="F7058" i="33"/>
  <c r="I7058" i="33" s="1"/>
  <c r="H7057" i="33"/>
  <c r="G7057" i="33"/>
  <c r="F7057" i="33"/>
  <c r="I7057" i="33" s="1"/>
  <c r="H7056" i="33"/>
  <c r="G7056" i="33"/>
  <c r="F7056" i="33"/>
  <c r="I7056" i="33" s="1"/>
  <c r="H7055" i="33"/>
  <c r="G7055" i="33"/>
  <c r="F7055" i="33"/>
  <c r="I7055" i="33" s="1"/>
  <c r="H7054" i="33"/>
  <c r="G7054" i="33"/>
  <c r="F7054" i="33"/>
  <c r="I7054" i="33" s="1"/>
  <c r="H7053" i="33"/>
  <c r="G7053" i="33"/>
  <c r="F7053" i="33"/>
  <c r="I7053" i="33" s="1"/>
  <c r="H7052" i="33"/>
  <c r="G7052" i="33"/>
  <c r="F7052" i="33"/>
  <c r="I7052" i="33" s="1"/>
  <c r="H7051" i="33"/>
  <c r="G7051" i="33"/>
  <c r="F7051" i="33"/>
  <c r="I7051" i="33" s="1"/>
  <c r="H7050" i="33"/>
  <c r="G7050" i="33"/>
  <c r="F7050" i="33"/>
  <c r="I7050" i="33" s="1"/>
  <c r="H7049" i="33"/>
  <c r="G7049" i="33"/>
  <c r="F7049" i="33"/>
  <c r="I7049" i="33" s="1"/>
  <c r="H7048" i="33"/>
  <c r="G7048" i="33"/>
  <c r="F7048" i="33"/>
  <c r="I7048" i="33" s="1"/>
  <c r="H7047" i="33"/>
  <c r="G7047" i="33"/>
  <c r="F7047" i="33"/>
  <c r="I7047" i="33" s="1"/>
  <c r="H7046" i="33"/>
  <c r="G7046" i="33"/>
  <c r="F7046" i="33"/>
  <c r="I7046" i="33" s="1"/>
  <c r="H7045" i="33"/>
  <c r="G7045" i="33"/>
  <c r="F7045" i="33"/>
  <c r="I7045" i="33" s="1"/>
  <c r="H7044" i="33"/>
  <c r="G7044" i="33"/>
  <c r="F7044" i="33"/>
  <c r="I7044" i="33" s="1"/>
  <c r="H7043" i="33"/>
  <c r="G7043" i="33"/>
  <c r="F7043" i="33"/>
  <c r="I7043" i="33" s="1"/>
  <c r="H7042" i="33"/>
  <c r="G7042" i="33"/>
  <c r="F7042" i="33"/>
  <c r="I7042" i="33" s="1"/>
  <c r="H7041" i="33"/>
  <c r="G7041" i="33"/>
  <c r="F7041" i="33"/>
  <c r="I7041" i="33" s="1"/>
  <c r="H7040" i="33"/>
  <c r="G7040" i="33"/>
  <c r="F7040" i="33"/>
  <c r="I7040" i="33" s="1"/>
  <c r="H7039" i="33"/>
  <c r="G7039" i="33"/>
  <c r="F7039" i="33"/>
  <c r="I7039" i="33" s="1"/>
  <c r="H7038" i="33"/>
  <c r="G7038" i="33"/>
  <c r="F7038" i="33"/>
  <c r="I7038" i="33" s="1"/>
  <c r="H7037" i="33"/>
  <c r="G7037" i="33"/>
  <c r="F7037" i="33"/>
  <c r="I7037" i="33" s="1"/>
  <c r="H7036" i="33"/>
  <c r="G7036" i="33"/>
  <c r="F7036" i="33"/>
  <c r="I7036" i="33" s="1"/>
  <c r="H7035" i="33"/>
  <c r="G7035" i="33"/>
  <c r="F7035" i="33"/>
  <c r="I7035" i="33" s="1"/>
  <c r="H7034" i="33"/>
  <c r="G7034" i="33"/>
  <c r="F7034" i="33"/>
  <c r="I7034" i="33" s="1"/>
  <c r="H7033" i="33"/>
  <c r="G7033" i="33"/>
  <c r="F7033" i="33"/>
  <c r="I7033" i="33" s="1"/>
  <c r="H7032" i="33"/>
  <c r="G7032" i="33"/>
  <c r="F7032" i="33"/>
  <c r="I7032" i="33" s="1"/>
  <c r="H7031" i="33"/>
  <c r="G7031" i="33"/>
  <c r="F7031" i="33"/>
  <c r="I7031" i="33" s="1"/>
  <c r="H7030" i="33"/>
  <c r="G7030" i="33"/>
  <c r="F7030" i="33"/>
  <c r="I7030" i="33" s="1"/>
  <c r="H7029" i="33"/>
  <c r="G7029" i="33"/>
  <c r="F7029" i="33"/>
  <c r="I7029" i="33" s="1"/>
  <c r="H7028" i="33"/>
  <c r="G7028" i="33"/>
  <c r="F7028" i="33"/>
  <c r="I7028" i="33" s="1"/>
  <c r="H7027" i="33"/>
  <c r="G7027" i="33"/>
  <c r="F7027" i="33"/>
  <c r="I7027" i="33" s="1"/>
  <c r="H7026" i="33"/>
  <c r="G7026" i="33"/>
  <c r="F7026" i="33"/>
  <c r="I7026" i="33" s="1"/>
  <c r="H7025" i="33"/>
  <c r="G7025" i="33"/>
  <c r="F7025" i="33"/>
  <c r="I7025" i="33" s="1"/>
  <c r="H7024" i="33"/>
  <c r="G7024" i="33"/>
  <c r="F7024" i="33"/>
  <c r="I7024" i="33" s="1"/>
  <c r="H7023" i="33"/>
  <c r="G7023" i="33"/>
  <c r="F7023" i="33"/>
  <c r="I7023" i="33" s="1"/>
  <c r="H7022" i="33"/>
  <c r="G7022" i="33"/>
  <c r="F7022" i="33"/>
  <c r="I7022" i="33" s="1"/>
  <c r="H7021" i="33"/>
  <c r="G7021" i="33"/>
  <c r="F7021" i="33"/>
  <c r="I7021" i="33" s="1"/>
  <c r="H7020" i="33"/>
  <c r="G7020" i="33"/>
  <c r="F7020" i="33"/>
  <c r="I7020" i="33" s="1"/>
  <c r="H7019" i="33"/>
  <c r="G7019" i="33"/>
  <c r="F7019" i="33"/>
  <c r="I7019" i="33" s="1"/>
  <c r="H7018" i="33"/>
  <c r="G7018" i="33"/>
  <c r="F7018" i="33"/>
  <c r="I7018" i="33" s="1"/>
  <c r="H7017" i="33"/>
  <c r="G7017" i="33"/>
  <c r="F7017" i="33"/>
  <c r="I7017" i="33" s="1"/>
  <c r="H7016" i="33"/>
  <c r="G7016" i="33"/>
  <c r="F7016" i="33"/>
  <c r="I7016" i="33" s="1"/>
  <c r="H7015" i="33"/>
  <c r="G7015" i="33"/>
  <c r="F7015" i="33"/>
  <c r="I7015" i="33" s="1"/>
  <c r="H7014" i="33"/>
  <c r="G7014" i="33"/>
  <c r="F7014" i="33"/>
  <c r="I7014" i="33" s="1"/>
  <c r="H7013" i="33"/>
  <c r="G7013" i="33"/>
  <c r="F7013" i="33"/>
  <c r="I7013" i="33" s="1"/>
  <c r="H7012" i="33"/>
  <c r="G7012" i="33"/>
  <c r="F7012" i="33"/>
  <c r="I7012" i="33" s="1"/>
  <c r="H7011" i="33"/>
  <c r="G7011" i="33"/>
  <c r="F7011" i="33"/>
  <c r="I7011" i="33" s="1"/>
  <c r="H7010" i="33"/>
  <c r="G7010" i="33"/>
  <c r="F7010" i="33"/>
  <c r="I7010" i="33" s="1"/>
  <c r="H7009" i="33"/>
  <c r="G7009" i="33"/>
  <c r="F7009" i="33"/>
  <c r="I7009" i="33" s="1"/>
  <c r="H7008" i="33"/>
  <c r="G7008" i="33"/>
  <c r="F7008" i="33"/>
  <c r="I7008" i="33" s="1"/>
  <c r="H7007" i="33"/>
  <c r="G7007" i="33"/>
  <c r="F7007" i="33"/>
  <c r="I7007" i="33" s="1"/>
  <c r="H7006" i="33"/>
  <c r="G7006" i="33"/>
  <c r="F7006" i="33"/>
  <c r="I7006" i="33" s="1"/>
  <c r="H7005" i="33"/>
  <c r="G7005" i="33"/>
  <c r="F7005" i="33"/>
  <c r="I7005" i="33" s="1"/>
  <c r="H7004" i="33"/>
  <c r="G7004" i="33"/>
  <c r="F7004" i="33"/>
  <c r="I7004" i="33" s="1"/>
  <c r="H7003" i="33"/>
  <c r="G7003" i="33"/>
  <c r="F7003" i="33"/>
  <c r="I7003" i="33" s="1"/>
  <c r="H7002" i="33"/>
  <c r="G7002" i="33"/>
  <c r="F7002" i="33"/>
  <c r="I7002" i="33" s="1"/>
  <c r="H7001" i="33"/>
  <c r="G7001" i="33"/>
  <c r="F7001" i="33"/>
  <c r="I7001" i="33" s="1"/>
  <c r="H7000" i="33"/>
  <c r="G7000" i="33"/>
  <c r="F7000" i="33"/>
  <c r="I7000" i="33" s="1"/>
  <c r="H6999" i="33"/>
  <c r="G6999" i="33"/>
  <c r="F6999" i="33"/>
  <c r="I6999" i="33" s="1"/>
  <c r="H6998" i="33"/>
  <c r="G6998" i="33"/>
  <c r="F6998" i="33"/>
  <c r="I6998" i="33" s="1"/>
  <c r="H6997" i="33"/>
  <c r="G6997" i="33"/>
  <c r="F6997" i="33"/>
  <c r="I6997" i="33" s="1"/>
  <c r="H6996" i="33"/>
  <c r="G6996" i="33"/>
  <c r="F6996" i="33"/>
  <c r="I6996" i="33" s="1"/>
  <c r="H6995" i="33"/>
  <c r="G6995" i="33"/>
  <c r="F6995" i="33"/>
  <c r="I6995" i="33" s="1"/>
  <c r="H6994" i="33"/>
  <c r="G6994" i="33"/>
  <c r="F6994" i="33"/>
  <c r="I6994" i="33" s="1"/>
  <c r="H6993" i="33"/>
  <c r="G6993" i="33"/>
  <c r="F6993" i="33"/>
  <c r="I6993" i="33" s="1"/>
  <c r="H6992" i="33"/>
  <c r="G6992" i="33"/>
  <c r="F6992" i="33"/>
  <c r="I6992" i="33" s="1"/>
  <c r="H6991" i="33"/>
  <c r="G6991" i="33"/>
  <c r="F6991" i="33"/>
  <c r="I6991" i="33" s="1"/>
  <c r="H6990" i="33"/>
  <c r="G6990" i="33"/>
  <c r="F6990" i="33"/>
  <c r="I6990" i="33" s="1"/>
  <c r="H6989" i="33"/>
  <c r="G6989" i="33"/>
  <c r="F6989" i="33"/>
  <c r="I6989" i="33" s="1"/>
  <c r="H6988" i="33"/>
  <c r="G6988" i="33"/>
  <c r="F6988" i="33"/>
  <c r="I6988" i="33" s="1"/>
  <c r="H6987" i="33"/>
  <c r="G6987" i="33"/>
  <c r="F6987" i="33"/>
  <c r="I6987" i="33" s="1"/>
  <c r="H6986" i="33"/>
  <c r="G6986" i="33"/>
  <c r="F6986" i="33"/>
  <c r="I6986" i="33" s="1"/>
  <c r="H6985" i="33"/>
  <c r="G6985" i="33"/>
  <c r="F6985" i="33"/>
  <c r="I6985" i="33" s="1"/>
  <c r="H6984" i="33"/>
  <c r="G6984" i="33"/>
  <c r="F6984" i="33"/>
  <c r="I6984" i="33" s="1"/>
  <c r="H6983" i="33"/>
  <c r="G6983" i="33"/>
  <c r="F6983" i="33"/>
  <c r="I6983" i="33" s="1"/>
  <c r="H6982" i="33"/>
  <c r="G6982" i="33"/>
  <c r="F6982" i="33"/>
  <c r="I6982" i="33" s="1"/>
  <c r="H6981" i="33"/>
  <c r="G6981" i="33"/>
  <c r="F6981" i="33"/>
  <c r="I6981" i="33" s="1"/>
  <c r="H6980" i="33"/>
  <c r="G6980" i="33"/>
  <c r="F6980" i="33"/>
  <c r="I6980" i="33" s="1"/>
  <c r="H6979" i="33"/>
  <c r="G6979" i="33"/>
  <c r="F6979" i="33"/>
  <c r="I6979" i="33" s="1"/>
  <c r="H6978" i="33"/>
  <c r="G6978" i="33"/>
  <c r="F6978" i="33"/>
  <c r="I6978" i="33" s="1"/>
  <c r="H6977" i="33"/>
  <c r="G6977" i="33"/>
  <c r="F6977" i="33"/>
  <c r="I6977" i="33" s="1"/>
  <c r="H6976" i="33"/>
  <c r="G6976" i="33"/>
  <c r="F6976" i="33"/>
  <c r="I6976" i="33" s="1"/>
  <c r="H6975" i="33"/>
  <c r="G6975" i="33"/>
  <c r="F6975" i="33"/>
  <c r="I6975" i="33" s="1"/>
  <c r="H6974" i="33"/>
  <c r="G6974" i="33"/>
  <c r="F6974" i="33"/>
  <c r="I6974" i="33" s="1"/>
  <c r="H6973" i="33"/>
  <c r="G6973" i="33"/>
  <c r="F6973" i="33"/>
  <c r="I6973" i="33" s="1"/>
  <c r="H6972" i="33"/>
  <c r="G6972" i="33"/>
  <c r="F6972" i="33"/>
  <c r="I6972" i="33" s="1"/>
  <c r="H6971" i="33"/>
  <c r="G6971" i="33"/>
  <c r="F6971" i="33"/>
  <c r="I6971" i="33" s="1"/>
  <c r="H6970" i="33"/>
  <c r="G6970" i="33"/>
  <c r="F6970" i="33"/>
  <c r="I6970" i="33" s="1"/>
  <c r="H6969" i="33"/>
  <c r="G6969" i="33"/>
  <c r="F6969" i="33"/>
  <c r="I6969" i="33" s="1"/>
  <c r="H6968" i="33"/>
  <c r="G6968" i="33"/>
  <c r="F6968" i="33"/>
  <c r="I6968" i="33" s="1"/>
  <c r="H6967" i="33"/>
  <c r="G6967" i="33"/>
  <c r="F6967" i="33"/>
  <c r="I6967" i="33" s="1"/>
  <c r="H6966" i="33"/>
  <c r="G6966" i="33"/>
  <c r="F6966" i="33"/>
  <c r="I6966" i="33" s="1"/>
  <c r="H6965" i="33"/>
  <c r="G6965" i="33"/>
  <c r="F6965" i="33"/>
  <c r="I6965" i="33" s="1"/>
  <c r="H6964" i="33"/>
  <c r="G6964" i="33"/>
  <c r="F6964" i="33"/>
  <c r="I6964" i="33" s="1"/>
  <c r="H6963" i="33"/>
  <c r="G6963" i="33"/>
  <c r="F6963" i="33"/>
  <c r="I6963" i="33" s="1"/>
  <c r="H6962" i="33"/>
  <c r="G6962" i="33"/>
  <c r="F6962" i="33"/>
  <c r="I6962" i="33" s="1"/>
  <c r="H6961" i="33"/>
  <c r="G6961" i="33"/>
  <c r="F6961" i="33"/>
  <c r="I6961" i="33" s="1"/>
  <c r="H6960" i="33"/>
  <c r="G6960" i="33"/>
  <c r="F6960" i="33"/>
  <c r="I6960" i="33" s="1"/>
  <c r="H6959" i="33"/>
  <c r="G6959" i="33"/>
  <c r="F6959" i="33"/>
  <c r="I6959" i="33" s="1"/>
  <c r="H6958" i="33"/>
  <c r="G6958" i="33"/>
  <c r="F6958" i="33"/>
  <c r="I6958" i="33" s="1"/>
  <c r="H6957" i="33"/>
  <c r="G6957" i="33"/>
  <c r="F6957" i="33"/>
  <c r="I6957" i="33" s="1"/>
  <c r="H6956" i="33"/>
  <c r="G6956" i="33"/>
  <c r="F6956" i="33"/>
  <c r="I6956" i="33" s="1"/>
  <c r="H6955" i="33"/>
  <c r="G6955" i="33"/>
  <c r="F6955" i="33"/>
  <c r="I6955" i="33" s="1"/>
  <c r="H6954" i="33"/>
  <c r="G6954" i="33"/>
  <c r="F6954" i="33"/>
  <c r="I6954" i="33" s="1"/>
  <c r="H6953" i="33"/>
  <c r="G6953" i="33"/>
  <c r="F6953" i="33"/>
  <c r="I6953" i="33" s="1"/>
  <c r="H6952" i="33"/>
  <c r="G6952" i="33"/>
  <c r="F6952" i="33"/>
  <c r="I6952" i="33" s="1"/>
  <c r="H6951" i="33"/>
  <c r="G6951" i="33"/>
  <c r="F6951" i="33"/>
  <c r="I6951" i="33" s="1"/>
  <c r="H6950" i="33"/>
  <c r="G6950" i="33"/>
  <c r="F6950" i="33"/>
  <c r="I6950" i="33" s="1"/>
  <c r="H6949" i="33"/>
  <c r="G6949" i="33"/>
  <c r="F6949" i="33"/>
  <c r="I6949" i="33" s="1"/>
  <c r="H6948" i="33"/>
  <c r="G6948" i="33"/>
  <c r="F6948" i="33"/>
  <c r="I6948" i="33" s="1"/>
  <c r="H6947" i="33"/>
  <c r="G6947" i="33"/>
  <c r="F6947" i="33"/>
  <c r="I6947" i="33" s="1"/>
  <c r="H6946" i="33"/>
  <c r="G6946" i="33"/>
  <c r="F6946" i="33"/>
  <c r="I6946" i="33" s="1"/>
  <c r="H6945" i="33"/>
  <c r="G6945" i="33"/>
  <c r="F6945" i="33"/>
  <c r="I6945" i="33" s="1"/>
  <c r="H6944" i="33"/>
  <c r="G6944" i="33"/>
  <c r="F6944" i="33"/>
  <c r="I6944" i="33" s="1"/>
  <c r="H6943" i="33"/>
  <c r="G6943" i="33"/>
  <c r="F6943" i="33"/>
  <c r="I6943" i="33" s="1"/>
  <c r="H6942" i="33"/>
  <c r="G6942" i="33"/>
  <c r="F6942" i="33"/>
  <c r="I6942" i="33" s="1"/>
  <c r="H6941" i="33"/>
  <c r="G6941" i="33"/>
  <c r="F6941" i="33"/>
  <c r="I6941" i="33" s="1"/>
  <c r="H6940" i="33"/>
  <c r="G6940" i="33"/>
  <c r="F6940" i="33"/>
  <c r="I6940" i="33" s="1"/>
  <c r="H6939" i="33"/>
  <c r="G6939" i="33"/>
  <c r="F6939" i="33"/>
  <c r="I6939" i="33" s="1"/>
  <c r="H6938" i="33"/>
  <c r="G6938" i="33"/>
  <c r="F6938" i="33"/>
  <c r="I6938" i="33" s="1"/>
  <c r="H6937" i="33"/>
  <c r="G6937" i="33"/>
  <c r="F6937" i="33"/>
  <c r="I6937" i="33" s="1"/>
  <c r="H6936" i="33"/>
  <c r="G6936" i="33"/>
  <c r="F6936" i="33"/>
  <c r="I6936" i="33" s="1"/>
  <c r="H6935" i="33"/>
  <c r="G6935" i="33"/>
  <c r="F6935" i="33"/>
  <c r="I6935" i="33" s="1"/>
  <c r="H6934" i="33"/>
  <c r="G6934" i="33"/>
  <c r="F6934" i="33"/>
  <c r="I6934" i="33" s="1"/>
  <c r="H6933" i="33"/>
  <c r="G6933" i="33"/>
  <c r="F6933" i="33"/>
  <c r="I6933" i="33" s="1"/>
  <c r="H6932" i="33"/>
  <c r="G6932" i="33"/>
  <c r="F6932" i="33"/>
  <c r="I6932" i="33" s="1"/>
  <c r="H6931" i="33"/>
  <c r="G6931" i="33"/>
  <c r="F6931" i="33"/>
  <c r="I6931" i="33" s="1"/>
  <c r="H6930" i="33"/>
  <c r="G6930" i="33"/>
  <c r="F6930" i="33"/>
  <c r="I6930" i="33" s="1"/>
  <c r="H6929" i="33"/>
  <c r="G6929" i="33"/>
  <c r="F6929" i="33"/>
  <c r="I6929" i="33" s="1"/>
  <c r="H6928" i="33"/>
  <c r="G6928" i="33"/>
  <c r="F6928" i="33"/>
  <c r="I6928" i="33" s="1"/>
  <c r="H6927" i="33"/>
  <c r="G6927" i="33"/>
  <c r="F6927" i="33"/>
  <c r="I6927" i="33" s="1"/>
  <c r="H6926" i="33"/>
  <c r="G6926" i="33"/>
  <c r="F6926" i="33"/>
  <c r="I6926" i="33" s="1"/>
  <c r="H6925" i="33"/>
  <c r="G6925" i="33"/>
  <c r="F6925" i="33"/>
  <c r="I6925" i="33" s="1"/>
  <c r="H6924" i="33"/>
  <c r="G6924" i="33"/>
  <c r="F6924" i="33"/>
  <c r="I6924" i="33" s="1"/>
  <c r="H6923" i="33"/>
  <c r="G6923" i="33"/>
  <c r="F6923" i="33"/>
  <c r="I6923" i="33" s="1"/>
  <c r="H6922" i="33"/>
  <c r="G6922" i="33"/>
  <c r="F6922" i="33"/>
  <c r="I6922" i="33" s="1"/>
  <c r="H6921" i="33"/>
  <c r="G6921" i="33"/>
  <c r="F6921" i="33"/>
  <c r="I6921" i="33" s="1"/>
  <c r="H6920" i="33"/>
  <c r="G6920" i="33"/>
  <c r="F6920" i="33"/>
  <c r="I6920" i="33" s="1"/>
  <c r="H6919" i="33"/>
  <c r="G6919" i="33"/>
  <c r="F6919" i="33"/>
  <c r="I6919" i="33" s="1"/>
  <c r="H6918" i="33"/>
  <c r="G6918" i="33"/>
  <c r="F6918" i="33"/>
  <c r="I6918" i="33" s="1"/>
  <c r="H6917" i="33"/>
  <c r="G6917" i="33"/>
  <c r="F6917" i="33"/>
  <c r="I6917" i="33" s="1"/>
  <c r="H6916" i="33"/>
  <c r="G6916" i="33"/>
  <c r="F6916" i="33"/>
  <c r="I6916" i="33" s="1"/>
  <c r="H6915" i="33"/>
  <c r="G6915" i="33"/>
  <c r="F6915" i="33"/>
  <c r="I6915" i="33" s="1"/>
  <c r="H6914" i="33"/>
  <c r="G6914" i="33"/>
  <c r="F6914" i="33"/>
  <c r="I6914" i="33" s="1"/>
  <c r="H6913" i="33"/>
  <c r="G6913" i="33"/>
  <c r="F6913" i="33"/>
  <c r="I6913" i="33" s="1"/>
  <c r="H6912" i="33"/>
  <c r="G6912" i="33"/>
  <c r="F6912" i="33"/>
  <c r="I6912" i="33" s="1"/>
  <c r="H6911" i="33"/>
  <c r="G6911" i="33"/>
  <c r="F6911" i="33"/>
  <c r="I6911" i="33" s="1"/>
  <c r="H6910" i="33"/>
  <c r="G6910" i="33"/>
  <c r="F6910" i="33"/>
  <c r="I6910" i="33" s="1"/>
  <c r="H6909" i="33"/>
  <c r="G6909" i="33"/>
  <c r="F6909" i="33"/>
  <c r="I6909" i="33" s="1"/>
  <c r="H6908" i="33"/>
  <c r="G6908" i="33"/>
  <c r="F6908" i="33"/>
  <c r="I6908" i="33" s="1"/>
  <c r="H6907" i="33"/>
  <c r="G6907" i="33"/>
  <c r="F6907" i="33"/>
  <c r="I6907" i="33" s="1"/>
  <c r="H6906" i="33"/>
  <c r="G6906" i="33"/>
  <c r="F6906" i="33"/>
  <c r="I6906" i="33" s="1"/>
  <c r="H6905" i="33"/>
  <c r="G6905" i="33"/>
  <c r="F6905" i="33"/>
  <c r="I6905" i="33" s="1"/>
  <c r="H6904" i="33"/>
  <c r="G6904" i="33"/>
  <c r="F6904" i="33"/>
  <c r="I6904" i="33" s="1"/>
  <c r="H6903" i="33"/>
  <c r="G6903" i="33"/>
  <c r="F6903" i="33"/>
  <c r="I6903" i="33" s="1"/>
  <c r="H6902" i="33"/>
  <c r="G6902" i="33"/>
  <c r="F6902" i="33"/>
  <c r="I6902" i="33" s="1"/>
  <c r="H6901" i="33"/>
  <c r="G6901" i="33"/>
  <c r="F6901" i="33"/>
  <c r="I6901" i="33" s="1"/>
  <c r="H6900" i="33"/>
  <c r="G6900" i="33"/>
  <c r="F6900" i="33"/>
  <c r="I6900" i="33" s="1"/>
  <c r="H6899" i="33"/>
  <c r="G6899" i="33"/>
  <c r="F6899" i="33"/>
  <c r="I6899" i="33" s="1"/>
  <c r="H6898" i="33"/>
  <c r="G6898" i="33"/>
  <c r="F6898" i="33"/>
  <c r="I6898" i="33" s="1"/>
  <c r="H6897" i="33"/>
  <c r="G6897" i="33"/>
  <c r="F6897" i="33"/>
  <c r="I6897" i="33" s="1"/>
  <c r="H6896" i="33"/>
  <c r="G6896" i="33"/>
  <c r="F6896" i="33"/>
  <c r="I6896" i="33" s="1"/>
  <c r="H6895" i="33"/>
  <c r="G6895" i="33"/>
  <c r="F6895" i="33"/>
  <c r="I6895" i="33" s="1"/>
  <c r="H6894" i="33"/>
  <c r="G6894" i="33"/>
  <c r="F6894" i="33"/>
  <c r="I6894" i="33" s="1"/>
  <c r="H6893" i="33"/>
  <c r="G6893" i="33"/>
  <c r="F6893" i="33"/>
  <c r="I6893" i="33" s="1"/>
  <c r="H6892" i="33"/>
  <c r="G6892" i="33"/>
  <c r="F6892" i="33"/>
  <c r="I6892" i="33" s="1"/>
  <c r="H6891" i="33"/>
  <c r="G6891" i="33"/>
  <c r="F6891" i="33"/>
  <c r="I6891" i="33" s="1"/>
  <c r="H6890" i="33"/>
  <c r="G6890" i="33"/>
  <c r="F6890" i="33"/>
  <c r="I6890" i="33" s="1"/>
  <c r="H6889" i="33"/>
  <c r="G6889" i="33"/>
  <c r="F6889" i="33"/>
  <c r="I6889" i="33" s="1"/>
  <c r="H6888" i="33"/>
  <c r="G6888" i="33"/>
  <c r="F6888" i="33"/>
  <c r="I6888" i="33" s="1"/>
  <c r="H6887" i="33"/>
  <c r="G6887" i="33"/>
  <c r="F6887" i="33"/>
  <c r="I6887" i="33" s="1"/>
  <c r="H6886" i="33"/>
  <c r="G6886" i="33"/>
  <c r="F6886" i="33"/>
  <c r="I6886" i="33" s="1"/>
  <c r="H6885" i="33"/>
  <c r="G6885" i="33"/>
  <c r="F6885" i="33"/>
  <c r="I6885" i="33" s="1"/>
  <c r="H6884" i="33"/>
  <c r="G6884" i="33"/>
  <c r="F6884" i="33"/>
  <c r="I6884" i="33" s="1"/>
  <c r="H6883" i="33"/>
  <c r="G6883" i="33"/>
  <c r="F6883" i="33"/>
  <c r="I6883" i="33" s="1"/>
  <c r="H6882" i="33"/>
  <c r="G6882" i="33"/>
  <c r="F6882" i="33"/>
  <c r="I6882" i="33" s="1"/>
  <c r="H6881" i="33"/>
  <c r="G6881" i="33"/>
  <c r="F6881" i="33"/>
  <c r="I6881" i="33" s="1"/>
  <c r="H6880" i="33"/>
  <c r="G6880" i="33"/>
  <c r="F6880" i="33"/>
  <c r="I6880" i="33" s="1"/>
  <c r="H6879" i="33"/>
  <c r="G6879" i="33"/>
  <c r="F6879" i="33"/>
  <c r="I6879" i="33" s="1"/>
  <c r="H6878" i="33"/>
  <c r="G6878" i="33"/>
  <c r="F6878" i="33"/>
  <c r="I6878" i="33" s="1"/>
  <c r="H6877" i="33"/>
  <c r="G6877" i="33"/>
  <c r="F6877" i="33"/>
  <c r="I6877" i="33" s="1"/>
  <c r="H6876" i="33"/>
  <c r="G6876" i="33"/>
  <c r="F6876" i="33"/>
  <c r="I6876" i="33" s="1"/>
  <c r="H6875" i="33"/>
  <c r="G6875" i="33"/>
  <c r="F6875" i="33"/>
  <c r="I6875" i="33" s="1"/>
  <c r="H6874" i="33"/>
  <c r="G6874" i="33"/>
  <c r="F6874" i="33"/>
  <c r="I6874" i="33" s="1"/>
  <c r="H6873" i="33"/>
  <c r="G6873" i="33"/>
  <c r="F6873" i="33"/>
  <c r="I6873" i="33" s="1"/>
  <c r="H6872" i="33"/>
  <c r="G6872" i="33"/>
  <c r="F6872" i="33"/>
  <c r="I6872" i="33" s="1"/>
  <c r="H6871" i="33"/>
  <c r="G6871" i="33"/>
  <c r="F6871" i="33"/>
  <c r="I6871" i="33" s="1"/>
  <c r="H6870" i="33"/>
  <c r="G6870" i="33"/>
  <c r="F6870" i="33"/>
  <c r="I6870" i="33" s="1"/>
  <c r="H6869" i="33"/>
  <c r="G6869" i="33"/>
  <c r="F6869" i="33"/>
  <c r="I6869" i="33" s="1"/>
  <c r="H6868" i="33"/>
  <c r="G6868" i="33"/>
  <c r="F6868" i="33"/>
  <c r="I6868" i="33" s="1"/>
  <c r="H6867" i="33"/>
  <c r="G6867" i="33"/>
  <c r="F6867" i="33"/>
  <c r="I6867" i="33" s="1"/>
  <c r="H6866" i="33"/>
  <c r="G6866" i="33"/>
  <c r="F6866" i="33"/>
  <c r="I6866" i="33" s="1"/>
  <c r="H6865" i="33"/>
  <c r="G6865" i="33"/>
  <c r="F6865" i="33"/>
  <c r="I6865" i="33" s="1"/>
  <c r="H6864" i="33"/>
  <c r="G6864" i="33"/>
  <c r="F6864" i="33"/>
  <c r="I6864" i="33" s="1"/>
  <c r="H6863" i="33"/>
  <c r="G6863" i="33"/>
  <c r="F6863" i="33"/>
  <c r="I6863" i="33" s="1"/>
  <c r="H6862" i="33"/>
  <c r="G6862" i="33"/>
  <c r="F6862" i="33"/>
  <c r="I6862" i="33" s="1"/>
  <c r="H6861" i="33"/>
  <c r="G6861" i="33"/>
  <c r="F6861" i="33"/>
  <c r="I6861" i="33" s="1"/>
  <c r="H6860" i="33"/>
  <c r="G6860" i="33"/>
  <c r="F6860" i="33"/>
  <c r="I6860" i="33" s="1"/>
  <c r="H6859" i="33"/>
  <c r="G6859" i="33"/>
  <c r="F6859" i="33"/>
  <c r="I6859" i="33" s="1"/>
  <c r="H6858" i="33"/>
  <c r="G6858" i="33"/>
  <c r="F6858" i="33"/>
  <c r="I6858" i="33" s="1"/>
  <c r="H6857" i="33"/>
  <c r="G6857" i="33"/>
  <c r="F6857" i="33"/>
  <c r="I6857" i="33" s="1"/>
  <c r="H6856" i="33"/>
  <c r="G6856" i="33"/>
  <c r="F6856" i="33"/>
  <c r="I6856" i="33" s="1"/>
  <c r="H6855" i="33"/>
  <c r="G6855" i="33"/>
  <c r="F6855" i="33"/>
  <c r="I6855" i="33" s="1"/>
  <c r="H6854" i="33"/>
  <c r="G6854" i="33"/>
  <c r="F6854" i="33"/>
  <c r="I6854" i="33" s="1"/>
  <c r="H6853" i="33"/>
  <c r="G6853" i="33"/>
  <c r="F6853" i="33"/>
  <c r="I6853" i="33" s="1"/>
  <c r="H6852" i="33"/>
  <c r="G6852" i="33"/>
  <c r="F6852" i="33"/>
  <c r="I6852" i="33" s="1"/>
  <c r="H6851" i="33"/>
  <c r="G6851" i="33"/>
  <c r="F6851" i="33"/>
  <c r="I6851" i="33" s="1"/>
  <c r="H6850" i="33"/>
  <c r="G6850" i="33"/>
  <c r="F6850" i="33"/>
  <c r="I6850" i="33" s="1"/>
  <c r="H6849" i="33"/>
  <c r="G6849" i="33"/>
  <c r="F6849" i="33"/>
  <c r="I6849" i="33" s="1"/>
  <c r="H6848" i="33"/>
  <c r="G6848" i="33"/>
  <c r="F6848" i="33"/>
  <c r="I6848" i="33" s="1"/>
  <c r="H6847" i="33"/>
  <c r="G6847" i="33"/>
  <c r="F6847" i="33"/>
  <c r="I6847" i="33" s="1"/>
  <c r="H6846" i="33"/>
  <c r="G6846" i="33"/>
  <c r="F6846" i="33"/>
  <c r="I6846" i="33" s="1"/>
  <c r="H6845" i="33"/>
  <c r="G6845" i="33"/>
  <c r="F6845" i="33"/>
  <c r="I6845" i="33" s="1"/>
  <c r="H6844" i="33"/>
  <c r="G6844" i="33"/>
  <c r="F6844" i="33"/>
  <c r="I6844" i="33" s="1"/>
  <c r="H6843" i="33"/>
  <c r="G6843" i="33"/>
  <c r="F6843" i="33"/>
  <c r="I6843" i="33" s="1"/>
  <c r="H6842" i="33"/>
  <c r="G6842" i="33"/>
  <c r="F6842" i="33"/>
  <c r="I6842" i="33" s="1"/>
  <c r="H6841" i="33"/>
  <c r="G6841" i="33"/>
  <c r="F6841" i="33"/>
  <c r="I6841" i="33" s="1"/>
  <c r="H6840" i="33"/>
  <c r="G6840" i="33"/>
  <c r="F6840" i="33"/>
  <c r="I6840" i="33" s="1"/>
  <c r="H6839" i="33"/>
  <c r="G6839" i="33"/>
  <c r="F6839" i="33"/>
  <c r="I6839" i="33" s="1"/>
  <c r="H6838" i="33"/>
  <c r="G6838" i="33"/>
  <c r="F6838" i="33"/>
  <c r="I6838" i="33" s="1"/>
  <c r="H6837" i="33"/>
  <c r="G6837" i="33"/>
  <c r="F6837" i="33"/>
  <c r="I6837" i="33" s="1"/>
  <c r="H6836" i="33"/>
  <c r="G6836" i="33"/>
  <c r="F6836" i="33"/>
  <c r="I6836" i="33" s="1"/>
  <c r="H6835" i="33"/>
  <c r="G6835" i="33"/>
  <c r="F6835" i="33"/>
  <c r="I6835" i="33" s="1"/>
  <c r="H6834" i="33"/>
  <c r="G6834" i="33"/>
  <c r="F6834" i="33"/>
  <c r="I6834" i="33" s="1"/>
  <c r="H6833" i="33"/>
  <c r="G6833" i="33"/>
  <c r="F6833" i="33"/>
  <c r="I6833" i="33" s="1"/>
  <c r="H6832" i="33"/>
  <c r="G6832" i="33"/>
  <c r="F6832" i="33"/>
  <c r="I6832" i="33" s="1"/>
  <c r="H6831" i="33"/>
  <c r="G6831" i="33"/>
  <c r="F6831" i="33"/>
  <c r="I6831" i="33" s="1"/>
  <c r="H6830" i="33"/>
  <c r="G6830" i="33"/>
  <c r="F6830" i="33"/>
  <c r="I6830" i="33" s="1"/>
  <c r="H6829" i="33"/>
  <c r="G6829" i="33"/>
  <c r="F6829" i="33"/>
  <c r="I6829" i="33" s="1"/>
  <c r="H6828" i="33"/>
  <c r="G6828" i="33"/>
  <c r="F6828" i="33"/>
  <c r="I6828" i="33" s="1"/>
  <c r="H6827" i="33"/>
  <c r="G6827" i="33"/>
  <c r="F6827" i="33"/>
  <c r="I6827" i="33" s="1"/>
  <c r="H6826" i="33"/>
  <c r="G6826" i="33"/>
  <c r="F6826" i="33"/>
  <c r="I6826" i="33" s="1"/>
  <c r="H6825" i="33"/>
  <c r="G6825" i="33"/>
  <c r="F6825" i="33"/>
  <c r="I6825" i="33" s="1"/>
  <c r="H6824" i="33"/>
  <c r="G6824" i="33"/>
  <c r="F6824" i="33"/>
  <c r="I6824" i="33" s="1"/>
  <c r="H6823" i="33"/>
  <c r="G6823" i="33"/>
  <c r="F6823" i="33"/>
  <c r="I6823" i="33" s="1"/>
  <c r="H6822" i="33"/>
  <c r="G6822" i="33"/>
  <c r="F6822" i="33"/>
  <c r="I6822" i="33" s="1"/>
  <c r="H6821" i="33"/>
  <c r="G6821" i="33"/>
  <c r="F6821" i="33"/>
  <c r="I6821" i="33" s="1"/>
  <c r="H6820" i="33"/>
  <c r="G6820" i="33"/>
  <c r="F6820" i="33"/>
  <c r="I6820" i="33" s="1"/>
  <c r="H6819" i="33"/>
  <c r="G6819" i="33"/>
  <c r="F6819" i="33"/>
  <c r="I6819" i="33" s="1"/>
  <c r="H6818" i="33"/>
  <c r="G6818" i="33"/>
  <c r="F6818" i="33"/>
  <c r="I6818" i="33" s="1"/>
  <c r="H6817" i="33"/>
  <c r="G6817" i="33"/>
  <c r="F6817" i="33"/>
  <c r="I6817" i="33" s="1"/>
  <c r="H6816" i="33"/>
  <c r="G6816" i="33"/>
  <c r="F6816" i="33"/>
  <c r="I6816" i="33" s="1"/>
  <c r="H6815" i="33"/>
  <c r="G6815" i="33"/>
  <c r="F6815" i="33"/>
  <c r="I6815" i="33" s="1"/>
  <c r="H6814" i="33"/>
  <c r="G6814" i="33"/>
  <c r="F6814" i="33"/>
  <c r="I6814" i="33" s="1"/>
  <c r="H6813" i="33"/>
  <c r="G6813" i="33"/>
  <c r="F6813" i="33"/>
  <c r="I6813" i="33" s="1"/>
  <c r="H6812" i="33"/>
  <c r="G6812" i="33"/>
  <c r="F6812" i="33"/>
  <c r="I6812" i="33" s="1"/>
  <c r="H6811" i="33"/>
  <c r="G6811" i="33"/>
  <c r="F6811" i="33"/>
  <c r="I6811" i="33" s="1"/>
  <c r="H6810" i="33"/>
  <c r="G6810" i="33"/>
  <c r="F6810" i="33"/>
  <c r="I6810" i="33" s="1"/>
  <c r="H6809" i="33"/>
  <c r="G6809" i="33"/>
  <c r="F6809" i="33"/>
  <c r="I6809" i="33" s="1"/>
  <c r="H6808" i="33"/>
  <c r="G6808" i="33"/>
  <c r="F6808" i="33"/>
  <c r="I6808" i="33" s="1"/>
  <c r="H6807" i="33"/>
  <c r="G6807" i="33"/>
  <c r="F6807" i="33"/>
  <c r="I6807" i="33" s="1"/>
  <c r="H6806" i="33"/>
  <c r="G6806" i="33"/>
  <c r="F6806" i="33"/>
  <c r="I6806" i="33" s="1"/>
  <c r="H6805" i="33"/>
  <c r="G6805" i="33"/>
  <c r="F6805" i="33"/>
  <c r="I6805" i="33" s="1"/>
  <c r="H6804" i="33"/>
  <c r="G6804" i="33"/>
  <c r="F6804" i="33"/>
  <c r="I6804" i="33" s="1"/>
  <c r="H6803" i="33"/>
  <c r="G6803" i="33"/>
  <c r="F6803" i="33"/>
  <c r="I6803" i="33" s="1"/>
  <c r="H6802" i="33"/>
  <c r="G6802" i="33"/>
  <c r="F6802" i="33"/>
  <c r="I6802" i="33" s="1"/>
  <c r="H6801" i="33"/>
  <c r="G6801" i="33"/>
  <c r="F6801" i="33"/>
  <c r="I6801" i="33" s="1"/>
  <c r="H6800" i="33"/>
  <c r="G6800" i="33"/>
  <c r="F6800" i="33"/>
  <c r="I6800" i="33" s="1"/>
  <c r="H6799" i="33"/>
  <c r="G6799" i="33"/>
  <c r="F6799" i="33"/>
  <c r="I6799" i="33" s="1"/>
  <c r="H6798" i="33"/>
  <c r="G6798" i="33"/>
  <c r="F6798" i="33"/>
  <c r="I6798" i="33" s="1"/>
  <c r="H6797" i="33"/>
  <c r="G6797" i="33"/>
  <c r="F6797" i="33"/>
  <c r="I6797" i="33" s="1"/>
  <c r="H6796" i="33"/>
  <c r="G6796" i="33"/>
  <c r="F6796" i="33"/>
  <c r="I6796" i="33" s="1"/>
  <c r="H6795" i="33"/>
  <c r="G6795" i="33"/>
  <c r="F6795" i="33"/>
  <c r="I6795" i="33" s="1"/>
  <c r="H6794" i="33"/>
  <c r="G6794" i="33"/>
  <c r="F6794" i="33"/>
  <c r="I6794" i="33" s="1"/>
  <c r="H6793" i="33"/>
  <c r="G6793" i="33"/>
  <c r="F6793" i="33"/>
  <c r="I6793" i="33" s="1"/>
  <c r="H6792" i="33"/>
  <c r="G6792" i="33"/>
  <c r="F6792" i="33"/>
  <c r="I6792" i="33" s="1"/>
  <c r="H6791" i="33"/>
  <c r="G6791" i="33"/>
  <c r="F6791" i="33"/>
  <c r="I6791" i="33" s="1"/>
  <c r="H6790" i="33"/>
  <c r="G6790" i="33"/>
  <c r="F6790" i="33"/>
  <c r="I6790" i="33" s="1"/>
  <c r="H6789" i="33"/>
  <c r="G6789" i="33"/>
  <c r="F6789" i="33"/>
  <c r="I6789" i="33" s="1"/>
  <c r="H6788" i="33"/>
  <c r="G6788" i="33"/>
  <c r="F6788" i="33"/>
  <c r="I6788" i="33" s="1"/>
  <c r="H6787" i="33"/>
  <c r="G6787" i="33"/>
  <c r="F6787" i="33"/>
  <c r="I6787" i="33" s="1"/>
  <c r="H6786" i="33"/>
  <c r="G6786" i="33"/>
  <c r="F6786" i="33"/>
  <c r="I6786" i="33" s="1"/>
  <c r="H6785" i="33"/>
  <c r="G6785" i="33"/>
  <c r="F6785" i="33"/>
  <c r="I6785" i="33" s="1"/>
  <c r="H6784" i="33"/>
  <c r="G6784" i="33"/>
  <c r="F6784" i="33"/>
  <c r="I6784" i="33" s="1"/>
  <c r="H6783" i="33"/>
  <c r="G6783" i="33"/>
  <c r="F6783" i="33"/>
  <c r="I6783" i="33" s="1"/>
  <c r="H6782" i="33"/>
  <c r="G6782" i="33"/>
  <c r="F6782" i="33"/>
  <c r="I6782" i="33" s="1"/>
  <c r="H6781" i="33"/>
  <c r="G6781" i="33"/>
  <c r="F6781" i="33"/>
  <c r="I6781" i="33" s="1"/>
  <c r="H6780" i="33"/>
  <c r="G6780" i="33"/>
  <c r="F6780" i="33"/>
  <c r="I6780" i="33" s="1"/>
  <c r="H6779" i="33"/>
  <c r="G6779" i="33"/>
  <c r="F6779" i="33"/>
  <c r="I6779" i="33" s="1"/>
  <c r="H6778" i="33"/>
  <c r="G6778" i="33"/>
  <c r="F6778" i="33"/>
  <c r="I6778" i="33" s="1"/>
  <c r="H6777" i="33"/>
  <c r="G6777" i="33"/>
  <c r="F6777" i="33"/>
  <c r="I6777" i="33" s="1"/>
  <c r="H6776" i="33"/>
  <c r="G6776" i="33"/>
  <c r="F6776" i="33"/>
  <c r="I6776" i="33" s="1"/>
  <c r="H6775" i="33"/>
  <c r="G6775" i="33"/>
  <c r="F6775" i="33"/>
  <c r="I6775" i="33" s="1"/>
  <c r="H6774" i="33"/>
  <c r="G6774" i="33"/>
  <c r="F6774" i="33"/>
  <c r="I6774" i="33" s="1"/>
  <c r="H6773" i="33"/>
  <c r="G6773" i="33"/>
  <c r="F6773" i="33"/>
  <c r="I6773" i="33" s="1"/>
  <c r="H6772" i="33"/>
  <c r="G6772" i="33"/>
  <c r="F6772" i="33"/>
  <c r="I6772" i="33" s="1"/>
  <c r="H6771" i="33"/>
  <c r="G6771" i="33"/>
  <c r="F6771" i="33"/>
  <c r="I6771" i="33" s="1"/>
  <c r="H6770" i="33"/>
  <c r="G6770" i="33"/>
  <c r="F6770" i="33"/>
  <c r="I6770" i="33" s="1"/>
  <c r="H6769" i="33"/>
  <c r="G6769" i="33"/>
  <c r="F6769" i="33"/>
  <c r="I6769" i="33" s="1"/>
  <c r="H6768" i="33"/>
  <c r="G6768" i="33"/>
  <c r="F6768" i="33"/>
  <c r="I6768" i="33" s="1"/>
  <c r="H6767" i="33"/>
  <c r="G6767" i="33"/>
  <c r="F6767" i="33"/>
  <c r="I6767" i="33" s="1"/>
  <c r="H6766" i="33"/>
  <c r="G6766" i="33"/>
  <c r="F6766" i="33"/>
  <c r="I6766" i="33" s="1"/>
  <c r="H6765" i="33"/>
  <c r="G6765" i="33"/>
  <c r="F6765" i="33"/>
  <c r="I6765" i="33" s="1"/>
  <c r="H6764" i="33"/>
  <c r="G6764" i="33"/>
  <c r="F6764" i="33"/>
  <c r="I6764" i="33" s="1"/>
  <c r="H6763" i="33"/>
  <c r="G6763" i="33"/>
  <c r="F6763" i="33"/>
  <c r="I6763" i="33" s="1"/>
  <c r="H6762" i="33"/>
  <c r="G6762" i="33"/>
  <c r="F6762" i="33"/>
  <c r="I6762" i="33" s="1"/>
  <c r="H6761" i="33"/>
  <c r="G6761" i="33"/>
  <c r="F6761" i="33"/>
  <c r="I6761" i="33" s="1"/>
  <c r="H6760" i="33"/>
  <c r="G6760" i="33"/>
  <c r="F6760" i="33"/>
  <c r="I6760" i="33" s="1"/>
  <c r="H6759" i="33"/>
  <c r="G6759" i="33"/>
  <c r="F6759" i="33"/>
  <c r="I6759" i="33" s="1"/>
  <c r="H6758" i="33"/>
  <c r="G6758" i="33"/>
  <c r="F6758" i="33"/>
  <c r="I6758" i="33" s="1"/>
  <c r="H6757" i="33"/>
  <c r="G6757" i="33"/>
  <c r="F6757" i="33"/>
  <c r="I6757" i="33" s="1"/>
  <c r="H6756" i="33"/>
  <c r="G6756" i="33"/>
  <c r="F6756" i="33"/>
  <c r="I6756" i="33" s="1"/>
  <c r="H6755" i="33"/>
  <c r="G6755" i="33"/>
  <c r="F6755" i="33"/>
  <c r="I6755" i="33" s="1"/>
  <c r="H6754" i="33"/>
  <c r="G6754" i="33"/>
  <c r="F6754" i="33"/>
  <c r="I6754" i="33" s="1"/>
  <c r="H6753" i="33"/>
  <c r="G6753" i="33"/>
  <c r="F6753" i="33"/>
  <c r="I6753" i="33" s="1"/>
  <c r="H6752" i="33"/>
  <c r="G6752" i="33"/>
  <c r="F6752" i="33"/>
  <c r="I6752" i="33" s="1"/>
  <c r="H6751" i="33"/>
  <c r="G6751" i="33"/>
  <c r="F6751" i="33"/>
  <c r="I6751" i="33" s="1"/>
  <c r="H6750" i="33"/>
  <c r="G6750" i="33"/>
  <c r="F6750" i="33"/>
  <c r="I6750" i="33" s="1"/>
  <c r="H6749" i="33"/>
  <c r="G6749" i="33"/>
  <c r="F6749" i="33"/>
  <c r="I6749" i="33" s="1"/>
  <c r="H6748" i="33"/>
  <c r="G6748" i="33"/>
  <c r="F6748" i="33"/>
  <c r="I6748" i="33" s="1"/>
  <c r="H6747" i="33"/>
  <c r="G6747" i="33"/>
  <c r="F6747" i="33"/>
  <c r="I6747" i="33" s="1"/>
  <c r="H6746" i="33"/>
  <c r="G6746" i="33"/>
  <c r="F6746" i="33"/>
  <c r="I6746" i="33" s="1"/>
  <c r="H6745" i="33"/>
  <c r="G6745" i="33"/>
  <c r="F6745" i="33"/>
  <c r="I6745" i="33" s="1"/>
  <c r="H6744" i="33"/>
  <c r="G6744" i="33"/>
  <c r="F6744" i="33"/>
  <c r="I6744" i="33" s="1"/>
  <c r="H6743" i="33"/>
  <c r="G6743" i="33"/>
  <c r="F6743" i="33"/>
  <c r="I6743" i="33" s="1"/>
  <c r="H6742" i="33"/>
  <c r="G6742" i="33"/>
  <c r="F6742" i="33"/>
  <c r="I6742" i="33" s="1"/>
  <c r="H6741" i="33"/>
  <c r="G6741" i="33"/>
  <c r="F6741" i="33"/>
  <c r="I6741" i="33" s="1"/>
  <c r="H6740" i="33"/>
  <c r="G6740" i="33"/>
  <c r="F6740" i="33"/>
  <c r="I6740" i="33" s="1"/>
  <c r="H6739" i="33"/>
  <c r="G6739" i="33"/>
  <c r="F6739" i="33"/>
  <c r="I6739" i="33" s="1"/>
  <c r="H6738" i="33"/>
  <c r="G6738" i="33"/>
  <c r="F6738" i="33"/>
  <c r="I6738" i="33" s="1"/>
  <c r="H6737" i="33"/>
  <c r="G6737" i="33"/>
  <c r="F6737" i="33"/>
  <c r="I6737" i="33" s="1"/>
  <c r="H6736" i="33"/>
  <c r="G6736" i="33"/>
  <c r="F6736" i="33"/>
  <c r="I6736" i="33" s="1"/>
  <c r="H6735" i="33"/>
  <c r="G6735" i="33"/>
  <c r="F6735" i="33"/>
  <c r="I6735" i="33" s="1"/>
  <c r="H6734" i="33"/>
  <c r="G6734" i="33"/>
  <c r="F6734" i="33"/>
  <c r="I6734" i="33" s="1"/>
  <c r="H6733" i="33"/>
  <c r="G6733" i="33"/>
  <c r="F6733" i="33"/>
  <c r="I6733" i="33" s="1"/>
  <c r="H6732" i="33"/>
  <c r="G6732" i="33"/>
  <c r="F6732" i="33"/>
  <c r="I6732" i="33" s="1"/>
  <c r="H6731" i="33"/>
  <c r="G6731" i="33"/>
  <c r="F6731" i="33"/>
  <c r="I6731" i="33" s="1"/>
  <c r="H6730" i="33"/>
  <c r="G6730" i="33"/>
  <c r="F6730" i="33"/>
  <c r="I6730" i="33" s="1"/>
  <c r="H6729" i="33"/>
  <c r="G6729" i="33"/>
  <c r="F6729" i="33"/>
  <c r="I6729" i="33" s="1"/>
  <c r="H6728" i="33"/>
  <c r="G6728" i="33"/>
  <c r="F6728" i="33"/>
  <c r="I6728" i="33" s="1"/>
  <c r="H6727" i="33"/>
  <c r="G6727" i="33"/>
  <c r="F6727" i="33"/>
  <c r="I6727" i="33" s="1"/>
  <c r="H6726" i="33"/>
  <c r="G6726" i="33"/>
  <c r="F6726" i="33"/>
  <c r="I6726" i="33" s="1"/>
  <c r="H6725" i="33"/>
  <c r="G6725" i="33"/>
  <c r="F6725" i="33"/>
  <c r="I6725" i="33" s="1"/>
  <c r="H6724" i="33"/>
  <c r="G6724" i="33"/>
  <c r="F6724" i="33"/>
  <c r="I6724" i="33" s="1"/>
  <c r="H6723" i="33"/>
  <c r="G6723" i="33"/>
  <c r="F6723" i="33"/>
  <c r="I6723" i="33" s="1"/>
  <c r="H6722" i="33"/>
  <c r="G6722" i="33"/>
  <c r="F6722" i="33"/>
  <c r="I6722" i="33" s="1"/>
  <c r="H6721" i="33"/>
  <c r="G6721" i="33"/>
  <c r="F6721" i="33"/>
  <c r="I6721" i="33" s="1"/>
  <c r="H6720" i="33"/>
  <c r="G6720" i="33"/>
  <c r="F6720" i="33"/>
  <c r="I6720" i="33" s="1"/>
  <c r="H6719" i="33"/>
  <c r="G6719" i="33"/>
  <c r="F6719" i="33"/>
  <c r="I6719" i="33" s="1"/>
  <c r="H6718" i="33"/>
  <c r="G6718" i="33"/>
  <c r="F6718" i="33"/>
  <c r="I6718" i="33" s="1"/>
  <c r="H6717" i="33"/>
  <c r="G6717" i="33"/>
  <c r="F6717" i="33"/>
  <c r="I6717" i="33" s="1"/>
  <c r="H6716" i="33"/>
  <c r="G6716" i="33"/>
  <c r="F6716" i="33"/>
  <c r="I6716" i="33" s="1"/>
  <c r="H6715" i="33"/>
  <c r="G6715" i="33"/>
  <c r="F6715" i="33"/>
  <c r="I6715" i="33" s="1"/>
  <c r="H6714" i="33"/>
  <c r="G6714" i="33"/>
  <c r="F6714" i="33"/>
  <c r="I6714" i="33" s="1"/>
  <c r="H6713" i="33"/>
  <c r="G6713" i="33"/>
  <c r="F6713" i="33"/>
  <c r="I6713" i="33" s="1"/>
  <c r="H6712" i="33"/>
  <c r="G6712" i="33"/>
  <c r="F6712" i="33"/>
  <c r="I6712" i="33" s="1"/>
  <c r="H6711" i="33"/>
  <c r="G6711" i="33"/>
  <c r="F6711" i="33"/>
  <c r="I6711" i="33" s="1"/>
  <c r="H6710" i="33"/>
  <c r="G6710" i="33"/>
  <c r="F6710" i="33"/>
  <c r="I6710" i="33" s="1"/>
  <c r="H6709" i="33"/>
  <c r="G6709" i="33"/>
  <c r="F6709" i="33"/>
  <c r="I6709" i="33" s="1"/>
  <c r="H6708" i="33"/>
  <c r="G6708" i="33"/>
  <c r="F6708" i="33"/>
  <c r="I6708" i="33" s="1"/>
  <c r="H6707" i="33"/>
  <c r="G6707" i="33"/>
  <c r="F6707" i="33"/>
  <c r="I6707" i="33" s="1"/>
  <c r="H6706" i="33"/>
  <c r="G6706" i="33"/>
  <c r="F6706" i="33"/>
  <c r="I6706" i="33" s="1"/>
  <c r="H6705" i="33"/>
  <c r="G6705" i="33"/>
  <c r="F6705" i="33"/>
  <c r="I6705" i="33" s="1"/>
  <c r="H6704" i="33"/>
  <c r="G6704" i="33"/>
  <c r="F6704" i="33"/>
  <c r="I6704" i="33" s="1"/>
  <c r="H6703" i="33"/>
  <c r="G6703" i="33"/>
  <c r="F6703" i="33"/>
  <c r="I6703" i="33" s="1"/>
  <c r="H6702" i="33"/>
  <c r="G6702" i="33"/>
  <c r="F6702" i="33"/>
  <c r="I6702" i="33" s="1"/>
  <c r="H6701" i="33"/>
  <c r="G6701" i="33"/>
  <c r="F6701" i="33"/>
  <c r="I6701" i="33" s="1"/>
  <c r="H6700" i="33"/>
  <c r="G6700" i="33"/>
  <c r="F6700" i="33"/>
  <c r="I6700" i="33" s="1"/>
  <c r="H6699" i="33"/>
  <c r="G6699" i="33"/>
  <c r="F6699" i="33"/>
  <c r="I6699" i="33" s="1"/>
  <c r="H6698" i="33"/>
  <c r="G6698" i="33"/>
  <c r="F6698" i="33"/>
  <c r="I6698" i="33" s="1"/>
  <c r="H6697" i="33"/>
  <c r="G6697" i="33"/>
  <c r="F6697" i="33"/>
  <c r="I6697" i="33" s="1"/>
  <c r="H6696" i="33"/>
  <c r="G6696" i="33"/>
  <c r="F6696" i="33"/>
  <c r="I6696" i="33" s="1"/>
  <c r="H6695" i="33"/>
  <c r="G6695" i="33"/>
  <c r="F6695" i="33"/>
  <c r="I6695" i="33" s="1"/>
  <c r="H6694" i="33"/>
  <c r="G6694" i="33"/>
  <c r="F6694" i="33"/>
  <c r="I6694" i="33" s="1"/>
  <c r="H6693" i="33"/>
  <c r="G6693" i="33"/>
  <c r="F6693" i="33"/>
  <c r="I6693" i="33" s="1"/>
  <c r="H6692" i="33"/>
  <c r="G6692" i="33"/>
  <c r="F6692" i="33"/>
  <c r="I6692" i="33" s="1"/>
  <c r="H6691" i="33"/>
  <c r="G6691" i="33"/>
  <c r="F6691" i="33"/>
  <c r="I6691" i="33" s="1"/>
  <c r="H6690" i="33"/>
  <c r="G6690" i="33"/>
  <c r="F6690" i="33"/>
  <c r="I6690" i="33" s="1"/>
  <c r="H6689" i="33"/>
  <c r="G6689" i="33"/>
  <c r="F6689" i="33"/>
  <c r="I6689" i="33" s="1"/>
  <c r="H6688" i="33"/>
  <c r="G6688" i="33"/>
  <c r="F6688" i="33"/>
  <c r="I6688" i="33" s="1"/>
  <c r="H6687" i="33"/>
  <c r="G6687" i="33"/>
  <c r="F6687" i="33"/>
  <c r="I6687" i="33" s="1"/>
  <c r="H6686" i="33"/>
  <c r="G6686" i="33"/>
  <c r="F6686" i="33"/>
  <c r="I6686" i="33" s="1"/>
  <c r="H6685" i="33"/>
  <c r="G6685" i="33"/>
  <c r="F6685" i="33"/>
  <c r="I6685" i="33" s="1"/>
  <c r="H6684" i="33"/>
  <c r="G6684" i="33"/>
  <c r="F6684" i="33"/>
  <c r="I6684" i="33" s="1"/>
  <c r="H6683" i="33"/>
  <c r="G6683" i="33"/>
  <c r="F6683" i="33"/>
  <c r="I6683" i="33" s="1"/>
  <c r="H6682" i="33"/>
  <c r="G6682" i="33"/>
  <c r="F6682" i="33"/>
  <c r="I6682" i="33" s="1"/>
  <c r="H6681" i="33"/>
  <c r="G6681" i="33"/>
  <c r="F6681" i="33"/>
  <c r="I6681" i="33" s="1"/>
  <c r="H6680" i="33"/>
  <c r="G6680" i="33"/>
  <c r="F6680" i="33"/>
  <c r="I6680" i="33" s="1"/>
  <c r="H6679" i="33"/>
  <c r="G6679" i="33"/>
  <c r="F6679" i="33"/>
  <c r="I6679" i="33" s="1"/>
  <c r="H6678" i="33"/>
  <c r="G6678" i="33"/>
  <c r="F6678" i="33"/>
  <c r="I6678" i="33" s="1"/>
  <c r="H6677" i="33"/>
  <c r="G6677" i="33"/>
  <c r="F6677" i="33"/>
  <c r="I6677" i="33" s="1"/>
  <c r="H6676" i="33"/>
  <c r="G6676" i="33"/>
  <c r="F6676" i="33"/>
  <c r="I6676" i="33" s="1"/>
  <c r="H6675" i="33"/>
  <c r="G6675" i="33"/>
  <c r="F6675" i="33"/>
  <c r="I6675" i="33" s="1"/>
  <c r="H6674" i="33"/>
  <c r="G6674" i="33"/>
  <c r="F6674" i="33"/>
  <c r="I6674" i="33" s="1"/>
  <c r="H6673" i="33"/>
  <c r="G6673" i="33"/>
  <c r="F6673" i="33"/>
  <c r="I6673" i="33" s="1"/>
  <c r="H6672" i="33"/>
  <c r="G6672" i="33"/>
  <c r="F6672" i="33"/>
  <c r="I6672" i="33" s="1"/>
  <c r="H6671" i="33"/>
  <c r="G6671" i="33"/>
  <c r="F6671" i="33"/>
  <c r="I6671" i="33" s="1"/>
  <c r="H6670" i="33"/>
  <c r="G6670" i="33"/>
  <c r="F6670" i="33"/>
  <c r="I6670" i="33" s="1"/>
  <c r="H6669" i="33"/>
  <c r="G6669" i="33"/>
  <c r="F6669" i="33"/>
  <c r="I6669" i="33" s="1"/>
  <c r="H6668" i="33"/>
  <c r="G6668" i="33"/>
  <c r="F6668" i="33"/>
  <c r="I6668" i="33" s="1"/>
  <c r="H6667" i="33"/>
  <c r="G6667" i="33"/>
  <c r="F6667" i="33"/>
  <c r="I6667" i="33" s="1"/>
  <c r="H6666" i="33"/>
  <c r="G6666" i="33"/>
  <c r="F6666" i="33"/>
  <c r="I6666" i="33" s="1"/>
  <c r="H6665" i="33"/>
  <c r="G6665" i="33"/>
  <c r="F6665" i="33"/>
  <c r="I6665" i="33" s="1"/>
  <c r="H6664" i="33"/>
  <c r="G6664" i="33"/>
  <c r="F6664" i="33"/>
  <c r="I6664" i="33" s="1"/>
  <c r="H6663" i="33"/>
  <c r="G6663" i="33"/>
  <c r="F6663" i="33"/>
  <c r="I6663" i="33" s="1"/>
  <c r="H6662" i="33"/>
  <c r="G6662" i="33"/>
  <c r="F6662" i="33"/>
  <c r="I6662" i="33" s="1"/>
  <c r="H6661" i="33"/>
  <c r="G6661" i="33"/>
  <c r="F6661" i="33"/>
  <c r="I6661" i="33" s="1"/>
  <c r="H6660" i="33"/>
  <c r="G6660" i="33"/>
  <c r="F6660" i="33"/>
  <c r="I6660" i="33" s="1"/>
  <c r="H6659" i="33"/>
  <c r="G6659" i="33"/>
  <c r="F6659" i="33"/>
  <c r="I6659" i="33" s="1"/>
  <c r="H6658" i="33"/>
  <c r="G6658" i="33"/>
  <c r="F6658" i="33"/>
  <c r="I6658" i="33" s="1"/>
  <c r="H6657" i="33"/>
  <c r="G6657" i="33"/>
  <c r="F6657" i="33"/>
  <c r="I6657" i="33" s="1"/>
  <c r="H6656" i="33"/>
  <c r="G6656" i="33"/>
  <c r="F6656" i="33"/>
  <c r="I6656" i="33" s="1"/>
  <c r="H6655" i="33"/>
  <c r="G6655" i="33"/>
  <c r="F6655" i="33"/>
  <c r="I6655" i="33" s="1"/>
  <c r="H6654" i="33"/>
  <c r="G6654" i="33"/>
  <c r="F6654" i="33"/>
  <c r="I6654" i="33" s="1"/>
  <c r="H6653" i="33"/>
  <c r="G6653" i="33"/>
  <c r="F6653" i="33"/>
  <c r="I6653" i="33" s="1"/>
  <c r="H6652" i="33"/>
  <c r="G6652" i="33"/>
  <c r="F6652" i="33"/>
  <c r="I6652" i="33" s="1"/>
  <c r="H6651" i="33"/>
  <c r="G6651" i="33"/>
  <c r="F6651" i="33"/>
  <c r="I6651" i="33" s="1"/>
  <c r="H6650" i="33"/>
  <c r="G6650" i="33"/>
  <c r="F6650" i="33"/>
  <c r="I6650" i="33" s="1"/>
  <c r="H6649" i="33"/>
  <c r="G6649" i="33"/>
  <c r="F6649" i="33"/>
  <c r="I6649" i="33" s="1"/>
  <c r="H6648" i="33"/>
  <c r="G6648" i="33"/>
  <c r="F6648" i="33"/>
  <c r="I6648" i="33" s="1"/>
  <c r="H6647" i="33"/>
  <c r="G6647" i="33"/>
  <c r="F6647" i="33"/>
  <c r="I6647" i="33" s="1"/>
  <c r="H6646" i="33"/>
  <c r="G6646" i="33"/>
  <c r="F6646" i="33"/>
  <c r="I6646" i="33" s="1"/>
  <c r="H6645" i="33"/>
  <c r="G6645" i="33"/>
  <c r="F6645" i="33"/>
  <c r="I6645" i="33" s="1"/>
  <c r="H6644" i="33"/>
  <c r="G6644" i="33"/>
  <c r="F6644" i="33"/>
  <c r="I6644" i="33" s="1"/>
  <c r="H6643" i="33"/>
  <c r="G6643" i="33"/>
  <c r="F6643" i="33"/>
  <c r="I6643" i="33" s="1"/>
  <c r="H6642" i="33"/>
  <c r="G6642" i="33"/>
  <c r="F6642" i="33"/>
  <c r="I6642" i="33" s="1"/>
  <c r="H6641" i="33"/>
  <c r="G6641" i="33"/>
  <c r="F6641" i="33"/>
  <c r="I6641" i="33" s="1"/>
  <c r="H6640" i="33"/>
  <c r="G6640" i="33"/>
  <c r="F6640" i="33"/>
  <c r="I6640" i="33" s="1"/>
  <c r="H6639" i="33"/>
  <c r="G6639" i="33"/>
  <c r="F6639" i="33"/>
  <c r="I6639" i="33" s="1"/>
  <c r="H6638" i="33"/>
  <c r="G6638" i="33"/>
  <c r="F6638" i="33"/>
  <c r="I6638" i="33" s="1"/>
  <c r="H6637" i="33"/>
  <c r="G6637" i="33"/>
  <c r="F6637" i="33"/>
  <c r="I6637" i="33" s="1"/>
  <c r="H6636" i="33"/>
  <c r="G6636" i="33"/>
  <c r="F6636" i="33"/>
  <c r="I6636" i="33" s="1"/>
  <c r="H6635" i="33"/>
  <c r="G6635" i="33"/>
  <c r="F6635" i="33"/>
  <c r="I6635" i="33" s="1"/>
  <c r="H6634" i="33"/>
  <c r="G6634" i="33"/>
  <c r="F6634" i="33"/>
  <c r="I6634" i="33" s="1"/>
  <c r="H6633" i="33"/>
  <c r="G6633" i="33"/>
  <c r="F6633" i="33"/>
  <c r="I6633" i="33" s="1"/>
  <c r="H6632" i="33"/>
  <c r="G6632" i="33"/>
  <c r="F6632" i="33"/>
  <c r="I6632" i="33" s="1"/>
  <c r="H6631" i="33"/>
  <c r="G6631" i="33"/>
  <c r="F6631" i="33"/>
  <c r="I6631" i="33" s="1"/>
  <c r="H6630" i="33"/>
  <c r="G6630" i="33"/>
  <c r="F6630" i="33"/>
  <c r="I6630" i="33" s="1"/>
  <c r="H6629" i="33"/>
  <c r="G6629" i="33"/>
  <c r="F6629" i="33"/>
  <c r="I6629" i="33" s="1"/>
  <c r="H6628" i="33"/>
  <c r="G6628" i="33"/>
  <c r="F6628" i="33"/>
  <c r="I6628" i="33" s="1"/>
  <c r="H6627" i="33"/>
  <c r="G6627" i="33"/>
  <c r="F6627" i="33"/>
  <c r="I6627" i="33" s="1"/>
  <c r="H6626" i="33"/>
  <c r="G6626" i="33"/>
  <c r="F6626" i="33"/>
  <c r="I6626" i="33" s="1"/>
  <c r="H6625" i="33"/>
  <c r="G6625" i="33"/>
  <c r="F6625" i="33"/>
  <c r="I6625" i="33" s="1"/>
  <c r="H6624" i="33"/>
  <c r="G6624" i="33"/>
  <c r="F6624" i="33"/>
  <c r="I6624" i="33" s="1"/>
  <c r="H6623" i="33"/>
  <c r="G6623" i="33"/>
  <c r="F6623" i="33"/>
  <c r="I6623" i="33" s="1"/>
  <c r="H6622" i="33"/>
  <c r="G6622" i="33"/>
  <c r="F6622" i="33"/>
  <c r="I6622" i="33" s="1"/>
  <c r="H6621" i="33"/>
  <c r="G6621" i="33"/>
  <c r="F6621" i="33"/>
  <c r="I6621" i="33" s="1"/>
  <c r="H6620" i="33"/>
  <c r="G6620" i="33"/>
  <c r="F6620" i="33"/>
  <c r="I6620" i="33" s="1"/>
  <c r="H6619" i="33"/>
  <c r="G6619" i="33"/>
  <c r="F6619" i="33"/>
  <c r="I6619" i="33" s="1"/>
  <c r="H6618" i="33"/>
  <c r="G6618" i="33"/>
  <c r="F6618" i="33"/>
  <c r="I6618" i="33" s="1"/>
  <c r="H6617" i="33"/>
  <c r="G6617" i="33"/>
  <c r="F6617" i="33"/>
  <c r="I6617" i="33" s="1"/>
  <c r="H6616" i="33"/>
  <c r="G6616" i="33"/>
  <c r="F6616" i="33"/>
  <c r="I6616" i="33" s="1"/>
  <c r="H6615" i="33"/>
  <c r="G6615" i="33"/>
  <c r="F6615" i="33"/>
  <c r="I6615" i="33" s="1"/>
  <c r="H6614" i="33"/>
  <c r="G6614" i="33"/>
  <c r="F6614" i="33"/>
  <c r="I6614" i="33" s="1"/>
  <c r="H6613" i="33"/>
  <c r="G6613" i="33"/>
  <c r="F6613" i="33"/>
  <c r="I6613" i="33" s="1"/>
  <c r="H6612" i="33"/>
  <c r="G6612" i="33"/>
  <c r="F6612" i="33"/>
  <c r="I6612" i="33" s="1"/>
  <c r="H6611" i="33"/>
  <c r="G6611" i="33"/>
  <c r="F6611" i="33"/>
  <c r="I6611" i="33" s="1"/>
  <c r="H6610" i="33"/>
  <c r="G6610" i="33"/>
  <c r="F6610" i="33"/>
  <c r="I6610" i="33" s="1"/>
  <c r="H6609" i="33"/>
  <c r="G6609" i="33"/>
  <c r="F6609" i="33"/>
  <c r="I6609" i="33" s="1"/>
  <c r="H6608" i="33"/>
  <c r="G6608" i="33"/>
  <c r="F6608" i="33"/>
  <c r="I6608" i="33" s="1"/>
  <c r="H6607" i="33"/>
  <c r="G6607" i="33"/>
  <c r="F6607" i="33"/>
  <c r="I6607" i="33" s="1"/>
  <c r="H6606" i="33"/>
  <c r="G6606" i="33"/>
  <c r="F6606" i="33"/>
  <c r="I6606" i="33" s="1"/>
  <c r="H6605" i="33"/>
  <c r="G6605" i="33"/>
  <c r="F6605" i="33"/>
  <c r="I6605" i="33" s="1"/>
  <c r="H6604" i="33"/>
  <c r="G6604" i="33"/>
  <c r="F6604" i="33"/>
  <c r="I6604" i="33" s="1"/>
  <c r="H6603" i="33"/>
  <c r="G6603" i="33"/>
  <c r="F6603" i="33"/>
  <c r="I6603" i="33" s="1"/>
  <c r="H6602" i="33"/>
  <c r="G6602" i="33"/>
  <c r="F6602" i="33"/>
  <c r="I6602" i="33" s="1"/>
  <c r="H6601" i="33"/>
  <c r="G6601" i="33"/>
  <c r="F6601" i="33"/>
  <c r="I6601" i="33" s="1"/>
  <c r="H6600" i="33"/>
  <c r="G6600" i="33"/>
  <c r="F6600" i="33"/>
  <c r="I6600" i="33" s="1"/>
  <c r="H6599" i="33"/>
  <c r="G6599" i="33"/>
  <c r="F6599" i="33"/>
  <c r="I6599" i="33" s="1"/>
  <c r="H6598" i="33"/>
  <c r="G6598" i="33"/>
  <c r="F6598" i="33"/>
  <c r="I6598" i="33" s="1"/>
  <c r="H6597" i="33"/>
  <c r="G6597" i="33"/>
  <c r="F6597" i="33"/>
  <c r="I6597" i="33" s="1"/>
  <c r="H6596" i="33"/>
  <c r="G6596" i="33"/>
  <c r="F6596" i="33"/>
  <c r="I6596" i="33" s="1"/>
  <c r="H6595" i="33"/>
  <c r="G6595" i="33"/>
  <c r="F6595" i="33"/>
  <c r="I6595" i="33" s="1"/>
  <c r="H6594" i="33"/>
  <c r="G6594" i="33"/>
  <c r="F6594" i="33"/>
  <c r="I6594" i="33" s="1"/>
  <c r="H6593" i="33"/>
  <c r="G6593" i="33"/>
  <c r="F6593" i="33"/>
  <c r="I6593" i="33" s="1"/>
  <c r="H6592" i="33"/>
  <c r="G6592" i="33"/>
  <c r="F6592" i="33"/>
  <c r="I6592" i="33" s="1"/>
  <c r="H6591" i="33"/>
  <c r="G6591" i="33"/>
  <c r="F6591" i="33"/>
  <c r="I6591" i="33" s="1"/>
  <c r="H6590" i="33"/>
  <c r="G6590" i="33"/>
  <c r="F6590" i="33"/>
  <c r="I6590" i="33" s="1"/>
  <c r="H6589" i="33"/>
  <c r="G6589" i="33"/>
  <c r="F6589" i="33"/>
  <c r="I6589" i="33" s="1"/>
  <c r="H6588" i="33"/>
  <c r="G6588" i="33"/>
  <c r="F6588" i="33"/>
  <c r="I6588" i="33" s="1"/>
  <c r="H6587" i="33"/>
  <c r="G6587" i="33"/>
  <c r="F6587" i="33"/>
  <c r="I6587" i="33" s="1"/>
  <c r="H6586" i="33"/>
  <c r="G6586" i="33"/>
  <c r="F6586" i="33"/>
  <c r="I6586" i="33" s="1"/>
  <c r="H6585" i="33"/>
  <c r="G6585" i="33"/>
  <c r="F6585" i="33"/>
  <c r="I6585" i="33" s="1"/>
  <c r="H6584" i="33"/>
  <c r="G6584" i="33"/>
  <c r="F6584" i="33"/>
  <c r="I6584" i="33" s="1"/>
  <c r="H6583" i="33"/>
  <c r="G6583" i="33"/>
  <c r="F6583" i="33"/>
  <c r="I6583" i="33" s="1"/>
  <c r="H6582" i="33"/>
  <c r="G6582" i="33"/>
  <c r="F6582" i="33"/>
  <c r="I6582" i="33" s="1"/>
  <c r="H6581" i="33"/>
  <c r="G6581" i="33"/>
  <c r="F6581" i="33"/>
  <c r="I6581" i="33" s="1"/>
  <c r="H6580" i="33"/>
  <c r="G6580" i="33"/>
  <c r="F6580" i="33"/>
  <c r="I6580" i="33" s="1"/>
  <c r="H6579" i="33"/>
  <c r="G6579" i="33"/>
  <c r="F6579" i="33"/>
  <c r="I6579" i="33" s="1"/>
  <c r="H6578" i="33"/>
  <c r="G6578" i="33"/>
  <c r="F6578" i="33"/>
  <c r="I6578" i="33" s="1"/>
  <c r="H6577" i="33"/>
  <c r="G6577" i="33"/>
  <c r="F6577" i="33"/>
  <c r="I6577" i="33" s="1"/>
  <c r="H6576" i="33"/>
  <c r="G6576" i="33"/>
  <c r="F6576" i="33"/>
  <c r="I6576" i="33" s="1"/>
  <c r="H6575" i="33"/>
  <c r="G6575" i="33"/>
  <c r="F6575" i="33"/>
  <c r="I6575" i="33" s="1"/>
  <c r="H6574" i="33"/>
  <c r="G6574" i="33"/>
  <c r="F6574" i="33"/>
  <c r="I6574" i="33" s="1"/>
  <c r="H6573" i="33"/>
  <c r="G6573" i="33"/>
  <c r="F6573" i="33"/>
  <c r="I6573" i="33" s="1"/>
  <c r="H6572" i="33"/>
  <c r="G6572" i="33"/>
  <c r="F6572" i="33"/>
  <c r="I6572" i="33" s="1"/>
  <c r="H6571" i="33"/>
  <c r="G6571" i="33"/>
  <c r="F6571" i="33"/>
  <c r="I6571" i="33" s="1"/>
  <c r="H6570" i="33"/>
  <c r="G6570" i="33"/>
  <c r="F6570" i="33"/>
  <c r="I6570" i="33" s="1"/>
  <c r="H6569" i="33"/>
  <c r="G6569" i="33"/>
  <c r="F6569" i="33"/>
  <c r="I6569" i="33" s="1"/>
  <c r="H6568" i="33"/>
  <c r="G6568" i="33"/>
  <c r="F6568" i="33"/>
  <c r="I6568" i="33" s="1"/>
  <c r="H6567" i="33"/>
  <c r="G6567" i="33"/>
  <c r="F6567" i="33"/>
  <c r="I6567" i="33" s="1"/>
  <c r="H6566" i="33"/>
  <c r="G6566" i="33"/>
  <c r="F6566" i="33"/>
  <c r="I6566" i="33" s="1"/>
  <c r="H6565" i="33"/>
  <c r="G6565" i="33"/>
  <c r="F6565" i="33"/>
  <c r="I6565" i="33" s="1"/>
  <c r="H6564" i="33"/>
  <c r="G6564" i="33"/>
  <c r="F6564" i="33"/>
  <c r="I6564" i="33" s="1"/>
  <c r="H6563" i="33"/>
  <c r="G6563" i="33"/>
  <c r="F6563" i="33"/>
  <c r="I6563" i="33" s="1"/>
  <c r="H6562" i="33"/>
  <c r="G6562" i="33"/>
  <c r="F6562" i="33"/>
  <c r="I6562" i="33" s="1"/>
  <c r="H6561" i="33"/>
  <c r="G6561" i="33"/>
  <c r="F6561" i="33"/>
  <c r="I6561" i="33" s="1"/>
  <c r="H6560" i="33"/>
  <c r="G6560" i="33"/>
  <c r="F6560" i="33"/>
  <c r="I6560" i="33" s="1"/>
  <c r="H6559" i="33"/>
  <c r="G6559" i="33"/>
  <c r="F6559" i="33"/>
  <c r="I6559" i="33" s="1"/>
  <c r="H6558" i="33"/>
  <c r="G6558" i="33"/>
  <c r="F6558" i="33"/>
  <c r="I6558" i="33" s="1"/>
  <c r="H6557" i="33"/>
  <c r="G6557" i="33"/>
  <c r="F6557" i="33"/>
  <c r="I6557" i="33" s="1"/>
  <c r="H6556" i="33"/>
  <c r="G6556" i="33"/>
  <c r="F6556" i="33"/>
  <c r="I6556" i="33" s="1"/>
  <c r="H6555" i="33"/>
  <c r="G6555" i="33"/>
  <c r="F6555" i="33"/>
  <c r="I6555" i="33" s="1"/>
  <c r="H6554" i="33"/>
  <c r="G6554" i="33"/>
  <c r="F6554" i="33"/>
  <c r="I6554" i="33" s="1"/>
  <c r="H6553" i="33"/>
  <c r="G6553" i="33"/>
  <c r="F6553" i="33"/>
  <c r="I6553" i="33" s="1"/>
  <c r="H6552" i="33"/>
  <c r="G6552" i="33"/>
  <c r="F6552" i="33"/>
  <c r="I6552" i="33" s="1"/>
  <c r="H6551" i="33"/>
  <c r="G6551" i="33"/>
  <c r="F6551" i="33"/>
  <c r="I6551" i="33" s="1"/>
  <c r="H6550" i="33"/>
  <c r="G6550" i="33"/>
  <c r="F6550" i="33"/>
  <c r="I6550" i="33" s="1"/>
  <c r="H6549" i="33"/>
  <c r="G6549" i="33"/>
  <c r="F6549" i="33"/>
  <c r="I6549" i="33" s="1"/>
  <c r="H6548" i="33"/>
  <c r="G6548" i="33"/>
  <c r="F6548" i="33"/>
  <c r="I6548" i="33" s="1"/>
  <c r="H6547" i="33"/>
  <c r="G6547" i="33"/>
  <c r="F6547" i="33"/>
  <c r="I6547" i="33" s="1"/>
  <c r="H6546" i="33"/>
  <c r="G6546" i="33"/>
  <c r="F6546" i="33"/>
  <c r="I6546" i="33" s="1"/>
  <c r="H6545" i="33"/>
  <c r="G6545" i="33"/>
  <c r="F6545" i="33"/>
  <c r="I6545" i="33" s="1"/>
  <c r="H6544" i="33"/>
  <c r="G6544" i="33"/>
  <c r="F6544" i="33"/>
  <c r="I6544" i="33" s="1"/>
  <c r="H6543" i="33"/>
  <c r="G6543" i="33"/>
  <c r="F6543" i="33"/>
  <c r="I6543" i="33" s="1"/>
  <c r="H6542" i="33"/>
  <c r="G6542" i="33"/>
  <c r="F6542" i="33"/>
  <c r="I6542" i="33" s="1"/>
  <c r="H6541" i="33"/>
  <c r="G6541" i="33"/>
  <c r="F6541" i="33"/>
  <c r="I6541" i="33" s="1"/>
  <c r="H6540" i="33"/>
  <c r="G6540" i="33"/>
  <c r="F6540" i="33"/>
  <c r="I6540" i="33" s="1"/>
  <c r="H6539" i="33"/>
  <c r="G6539" i="33"/>
  <c r="F6539" i="33"/>
  <c r="I6539" i="33" s="1"/>
  <c r="H6538" i="33"/>
  <c r="G6538" i="33"/>
  <c r="F6538" i="33"/>
  <c r="I6538" i="33" s="1"/>
  <c r="H6537" i="33"/>
  <c r="G6537" i="33"/>
  <c r="F6537" i="33"/>
  <c r="I6537" i="33" s="1"/>
  <c r="H6536" i="33"/>
  <c r="G6536" i="33"/>
  <c r="F6536" i="33"/>
  <c r="I6536" i="33" s="1"/>
  <c r="H6535" i="33"/>
  <c r="G6535" i="33"/>
  <c r="F6535" i="33"/>
  <c r="I6535" i="33" s="1"/>
  <c r="H6534" i="33"/>
  <c r="G6534" i="33"/>
  <c r="F6534" i="33"/>
  <c r="I6534" i="33" s="1"/>
  <c r="H6533" i="33"/>
  <c r="G6533" i="33"/>
  <c r="F6533" i="33"/>
  <c r="I6533" i="33" s="1"/>
  <c r="H6532" i="33"/>
  <c r="G6532" i="33"/>
  <c r="F6532" i="33"/>
  <c r="I6532" i="33" s="1"/>
  <c r="H6531" i="33"/>
  <c r="G6531" i="33"/>
  <c r="F6531" i="33"/>
  <c r="I6531" i="33" s="1"/>
  <c r="H6530" i="33"/>
  <c r="G6530" i="33"/>
  <c r="F6530" i="33"/>
  <c r="I6530" i="33" s="1"/>
  <c r="H6529" i="33"/>
  <c r="G6529" i="33"/>
  <c r="F6529" i="33"/>
  <c r="I6529" i="33" s="1"/>
  <c r="H6528" i="33"/>
  <c r="G6528" i="33"/>
  <c r="F6528" i="33"/>
  <c r="I6528" i="33" s="1"/>
  <c r="H6527" i="33"/>
  <c r="G6527" i="33"/>
  <c r="F6527" i="33"/>
  <c r="I6527" i="33" s="1"/>
  <c r="H6526" i="33"/>
  <c r="G6526" i="33"/>
  <c r="F6526" i="33"/>
  <c r="I6526" i="33" s="1"/>
  <c r="H6525" i="33"/>
  <c r="G6525" i="33"/>
  <c r="F6525" i="33"/>
  <c r="I6525" i="33" s="1"/>
  <c r="H6524" i="33"/>
  <c r="G6524" i="33"/>
  <c r="F6524" i="33"/>
  <c r="I6524" i="33" s="1"/>
  <c r="H6523" i="33"/>
  <c r="G6523" i="33"/>
  <c r="F6523" i="33"/>
  <c r="I6523" i="33" s="1"/>
  <c r="H6522" i="33"/>
  <c r="G6522" i="33"/>
  <c r="F6522" i="33"/>
  <c r="I6522" i="33" s="1"/>
  <c r="H6521" i="33"/>
  <c r="G6521" i="33"/>
  <c r="F6521" i="33"/>
  <c r="I6521" i="33" s="1"/>
  <c r="H6520" i="33"/>
  <c r="G6520" i="33"/>
  <c r="F6520" i="33"/>
  <c r="I6520" i="33" s="1"/>
  <c r="H6519" i="33"/>
  <c r="G6519" i="33"/>
  <c r="F6519" i="33"/>
  <c r="I6519" i="33" s="1"/>
  <c r="H6518" i="33"/>
  <c r="G6518" i="33"/>
  <c r="F6518" i="33"/>
  <c r="I6518" i="33" s="1"/>
  <c r="H6517" i="33"/>
  <c r="G6517" i="33"/>
  <c r="F6517" i="33"/>
  <c r="I6517" i="33" s="1"/>
  <c r="H6516" i="33"/>
  <c r="G6516" i="33"/>
  <c r="F6516" i="33"/>
  <c r="I6516" i="33" s="1"/>
  <c r="H6515" i="33"/>
  <c r="G6515" i="33"/>
  <c r="F6515" i="33"/>
  <c r="I6515" i="33" s="1"/>
  <c r="H6514" i="33"/>
  <c r="G6514" i="33"/>
  <c r="F6514" i="33"/>
  <c r="I6514" i="33" s="1"/>
  <c r="H6513" i="33"/>
  <c r="G6513" i="33"/>
  <c r="F6513" i="33"/>
  <c r="I6513" i="33" s="1"/>
  <c r="H6512" i="33"/>
  <c r="G6512" i="33"/>
  <c r="F6512" i="33"/>
  <c r="I6512" i="33" s="1"/>
  <c r="H6511" i="33"/>
  <c r="G6511" i="33"/>
  <c r="F6511" i="33"/>
  <c r="I6511" i="33" s="1"/>
  <c r="H6510" i="33"/>
  <c r="G6510" i="33"/>
  <c r="F6510" i="33"/>
  <c r="I6510" i="33" s="1"/>
  <c r="H6509" i="33"/>
  <c r="G6509" i="33"/>
  <c r="F6509" i="33"/>
  <c r="I6509" i="33" s="1"/>
  <c r="H6508" i="33"/>
  <c r="G6508" i="33"/>
  <c r="F6508" i="33"/>
  <c r="I6508" i="33" s="1"/>
  <c r="H6507" i="33"/>
  <c r="G6507" i="33"/>
  <c r="F6507" i="33"/>
  <c r="I6507" i="33" s="1"/>
  <c r="H6506" i="33"/>
  <c r="G6506" i="33"/>
  <c r="F6506" i="33"/>
  <c r="I6506" i="33" s="1"/>
  <c r="H6505" i="33"/>
  <c r="G6505" i="33"/>
  <c r="F6505" i="33"/>
  <c r="I6505" i="33" s="1"/>
  <c r="H6504" i="33"/>
  <c r="G6504" i="33"/>
  <c r="F6504" i="33"/>
  <c r="I6504" i="33" s="1"/>
  <c r="H6503" i="33"/>
  <c r="G6503" i="33"/>
  <c r="F6503" i="33"/>
  <c r="I6503" i="33" s="1"/>
  <c r="H6502" i="33"/>
  <c r="G6502" i="33"/>
  <c r="F6502" i="33"/>
  <c r="I6502" i="33" s="1"/>
  <c r="H6501" i="33"/>
  <c r="G6501" i="33"/>
  <c r="F6501" i="33"/>
  <c r="I6501" i="33" s="1"/>
  <c r="H6500" i="33"/>
  <c r="G6500" i="33"/>
  <c r="F6500" i="33"/>
  <c r="I6500" i="33" s="1"/>
  <c r="H6499" i="33"/>
  <c r="G6499" i="33"/>
  <c r="F6499" i="33"/>
  <c r="I6499" i="33" s="1"/>
  <c r="H6498" i="33"/>
  <c r="G6498" i="33"/>
  <c r="F6498" i="33"/>
  <c r="I6498" i="33" s="1"/>
  <c r="H6497" i="33"/>
  <c r="G6497" i="33"/>
  <c r="F6497" i="33"/>
  <c r="I6497" i="33" s="1"/>
  <c r="H6496" i="33"/>
  <c r="G6496" i="33"/>
  <c r="F6496" i="33"/>
  <c r="I6496" i="33" s="1"/>
  <c r="H6495" i="33"/>
  <c r="G6495" i="33"/>
  <c r="F6495" i="33"/>
  <c r="I6495" i="33" s="1"/>
  <c r="H6494" i="33"/>
  <c r="G6494" i="33"/>
  <c r="F6494" i="33"/>
  <c r="I6494" i="33" s="1"/>
  <c r="H6493" i="33"/>
  <c r="G6493" i="33"/>
  <c r="F6493" i="33"/>
  <c r="I6493" i="33" s="1"/>
  <c r="H6492" i="33"/>
  <c r="G6492" i="33"/>
  <c r="F6492" i="33"/>
  <c r="I6492" i="33" s="1"/>
  <c r="H6491" i="33"/>
  <c r="G6491" i="33"/>
  <c r="F6491" i="33"/>
  <c r="I6491" i="33" s="1"/>
  <c r="H6490" i="33"/>
  <c r="G6490" i="33"/>
  <c r="F6490" i="33"/>
  <c r="I6490" i="33" s="1"/>
  <c r="H6489" i="33"/>
  <c r="G6489" i="33"/>
  <c r="F6489" i="33"/>
  <c r="I6489" i="33" s="1"/>
  <c r="H6488" i="33"/>
  <c r="G6488" i="33"/>
  <c r="F6488" i="33"/>
  <c r="I6488" i="33" s="1"/>
  <c r="H6487" i="33"/>
  <c r="G6487" i="33"/>
  <c r="F6487" i="33"/>
  <c r="I6487" i="33" s="1"/>
  <c r="H6486" i="33"/>
  <c r="G6486" i="33"/>
  <c r="F6486" i="33"/>
  <c r="I6486" i="33" s="1"/>
  <c r="H6485" i="33"/>
  <c r="G6485" i="33"/>
  <c r="F6485" i="33"/>
  <c r="I6485" i="33" s="1"/>
  <c r="H6484" i="33"/>
  <c r="G6484" i="33"/>
  <c r="F6484" i="33"/>
  <c r="I6484" i="33" s="1"/>
  <c r="H6483" i="33"/>
  <c r="G6483" i="33"/>
  <c r="F6483" i="33"/>
  <c r="I6483" i="33" s="1"/>
  <c r="H6482" i="33"/>
  <c r="G6482" i="33"/>
  <c r="F6482" i="33"/>
  <c r="I6482" i="33" s="1"/>
  <c r="H6481" i="33"/>
  <c r="G6481" i="33"/>
  <c r="F6481" i="33"/>
  <c r="I6481" i="33" s="1"/>
  <c r="H6480" i="33"/>
  <c r="G6480" i="33"/>
  <c r="F6480" i="33"/>
  <c r="I6480" i="33" s="1"/>
  <c r="H6479" i="33"/>
  <c r="G6479" i="33"/>
  <c r="F6479" i="33"/>
  <c r="I6479" i="33" s="1"/>
  <c r="H6478" i="33"/>
  <c r="G6478" i="33"/>
  <c r="F6478" i="33"/>
  <c r="I6478" i="33" s="1"/>
  <c r="H6477" i="33"/>
  <c r="G6477" i="33"/>
  <c r="F6477" i="33"/>
  <c r="I6477" i="33" s="1"/>
  <c r="H6476" i="33"/>
  <c r="G6476" i="33"/>
  <c r="F6476" i="33"/>
  <c r="I6476" i="33" s="1"/>
  <c r="H6475" i="33"/>
  <c r="G6475" i="33"/>
  <c r="F6475" i="33"/>
  <c r="I6475" i="33" s="1"/>
  <c r="H6474" i="33"/>
  <c r="G6474" i="33"/>
  <c r="F6474" i="33"/>
  <c r="I6474" i="33" s="1"/>
  <c r="H6473" i="33"/>
  <c r="G6473" i="33"/>
  <c r="F6473" i="33"/>
  <c r="I6473" i="33" s="1"/>
  <c r="H6472" i="33"/>
  <c r="G6472" i="33"/>
  <c r="F6472" i="33"/>
  <c r="I6472" i="33" s="1"/>
  <c r="H6471" i="33"/>
  <c r="G6471" i="33"/>
  <c r="F6471" i="33"/>
  <c r="I6471" i="33" s="1"/>
  <c r="H6470" i="33"/>
  <c r="G6470" i="33"/>
  <c r="F6470" i="33"/>
  <c r="I6470" i="33" s="1"/>
  <c r="H6469" i="33"/>
  <c r="G6469" i="33"/>
  <c r="F6469" i="33"/>
  <c r="I6469" i="33" s="1"/>
  <c r="H6468" i="33"/>
  <c r="G6468" i="33"/>
  <c r="F6468" i="33"/>
  <c r="I6468" i="33" s="1"/>
  <c r="H6467" i="33"/>
  <c r="G6467" i="33"/>
  <c r="F6467" i="33"/>
  <c r="I6467" i="33" s="1"/>
  <c r="H6466" i="33"/>
  <c r="G6466" i="33"/>
  <c r="F6466" i="33"/>
  <c r="I6466" i="33" s="1"/>
  <c r="H6465" i="33"/>
  <c r="G6465" i="33"/>
  <c r="F6465" i="33"/>
  <c r="I6465" i="33" s="1"/>
  <c r="H6464" i="33"/>
  <c r="G6464" i="33"/>
  <c r="F6464" i="33"/>
  <c r="I6464" i="33" s="1"/>
  <c r="H6463" i="33"/>
  <c r="G6463" i="33"/>
  <c r="F6463" i="33"/>
  <c r="I6463" i="33" s="1"/>
  <c r="H6462" i="33"/>
  <c r="G6462" i="33"/>
  <c r="F6462" i="33"/>
  <c r="I6462" i="33" s="1"/>
  <c r="H6461" i="33"/>
  <c r="G6461" i="33"/>
  <c r="F6461" i="33"/>
  <c r="I6461" i="33" s="1"/>
  <c r="H6460" i="33"/>
  <c r="G6460" i="33"/>
  <c r="F6460" i="33"/>
  <c r="I6460" i="33" s="1"/>
  <c r="H6459" i="33"/>
  <c r="G6459" i="33"/>
  <c r="F6459" i="33"/>
  <c r="I6459" i="33" s="1"/>
  <c r="H6458" i="33"/>
  <c r="G6458" i="33"/>
  <c r="F6458" i="33"/>
  <c r="I6458" i="33" s="1"/>
  <c r="H6457" i="33"/>
  <c r="G6457" i="33"/>
  <c r="F6457" i="33"/>
  <c r="I6457" i="33" s="1"/>
  <c r="H6456" i="33"/>
  <c r="G6456" i="33"/>
  <c r="F6456" i="33"/>
  <c r="I6456" i="33" s="1"/>
  <c r="H6455" i="33"/>
  <c r="G6455" i="33"/>
  <c r="F6455" i="33"/>
  <c r="I6455" i="33" s="1"/>
  <c r="H6454" i="33"/>
  <c r="G6454" i="33"/>
  <c r="F6454" i="33"/>
  <c r="I6454" i="33" s="1"/>
  <c r="H6453" i="33"/>
  <c r="G6453" i="33"/>
  <c r="F6453" i="33"/>
  <c r="I6453" i="33" s="1"/>
  <c r="H6452" i="33"/>
  <c r="G6452" i="33"/>
  <c r="F6452" i="33"/>
  <c r="I6452" i="33" s="1"/>
  <c r="H6451" i="33"/>
  <c r="G6451" i="33"/>
  <c r="F6451" i="33"/>
  <c r="I6451" i="33" s="1"/>
  <c r="H6450" i="33"/>
  <c r="G6450" i="33"/>
  <c r="F6450" i="33"/>
  <c r="I6450" i="33" s="1"/>
  <c r="H6449" i="33"/>
  <c r="G6449" i="33"/>
  <c r="F6449" i="33"/>
  <c r="I6449" i="33" s="1"/>
  <c r="H6448" i="33"/>
  <c r="G6448" i="33"/>
  <c r="F6448" i="33"/>
  <c r="I6448" i="33" s="1"/>
  <c r="H6447" i="33"/>
  <c r="G6447" i="33"/>
  <c r="F6447" i="33"/>
  <c r="I6447" i="33" s="1"/>
  <c r="H6446" i="33"/>
  <c r="G6446" i="33"/>
  <c r="F6446" i="33"/>
  <c r="I6446" i="33" s="1"/>
  <c r="H6445" i="33"/>
  <c r="G6445" i="33"/>
  <c r="F6445" i="33"/>
  <c r="I6445" i="33" s="1"/>
  <c r="H6444" i="33"/>
  <c r="G6444" i="33"/>
  <c r="F6444" i="33"/>
  <c r="I6444" i="33" s="1"/>
  <c r="H6443" i="33"/>
  <c r="G6443" i="33"/>
  <c r="F6443" i="33"/>
  <c r="I6443" i="33" s="1"/>
  <c r="H6442" i="33"/>
  <c r="G6442" i="33"/>
  <c r="F6442" i="33"/>
  <c r="I6442" i="33" s="1"/>
  <c r="H6441" i="33"/>
  <c r="G6441" i="33"/>
  <c r="F6441" i="33"/>
  <c r="I6441" i="33" s="1"/>
  <c r="H6440" i="33"/>
  <c r="G6440" i="33"/>
  <c r="F6440" i="33"/>
  <c r="I6440" i="33" s="1"/>
  <c r="H6439" i="33"/>
  <c r="G6439" i="33"/>
  <c r="F6439" i="33"/>
  <c r="I6439" i="33" s="1"/>
  <c r="H6438" i="33"/>
  <c r="G6438" i="33"/>
  <c r="F6438" i="33"/>
  <c r="I6438" i="33" s="1"/>
  <c r="H6437" i="33"/>
  <c r="G6437" i="33"/>
  <c r="F6437" i="33"/>
  <c r="I6437" i="33" s="1"/>
  <c r="H6436" i="33"/>
  <c r="G6436" i="33"/>
  <c r="F6436" i="33"/>
  <c r="I6436" i="33" s="1"/>
  <c r="H6435" i="33"/>
  <c r="G6435" i="33"/>
  <c r="F6435" i="33"/>
  <c r="I6435" i="33" s="1"/>
  <c r="H6434" i="33"/>
  <c r="G6434" i="33"/>
  <c r="F6434" i="33"/>
  <c r="I6434" i="33" s="1"/>
  <c r="H6433" i="33"/>
  <c r="G6433" i="33"/>
  <c r="F6433" i="33"/>
  <c r="I6433" i="33" s="1"/>
  <c r="H6432" i="33"/>
  <c r="G6432" i="33"/>
  <c r="F6432" i="33"/>
  <c r="I6432" i="33" s="1"/>
  <c r="H6431" i="33"/>
  <c r="G6431" i="33"/>
  <c r="F6431" i="33"/>
  <c r="I6431" i="33" s="1"/>
  <c r="H6430" i="33"/>
  <c r="G6430" i="33"/>
  <c r="F6430" i="33"/>
  <c r="I6430" i="33" s="1"/>
  <c r="H6429" i="33"/>
  <c r="G6429" i="33"/>
  <c r="F6429" i="33"/>
  <c r="I6429" i="33" s="1"/>
  <c r="H6428" i="33"/>
  <c r="G6428" i="33"/>
  <c r="F6428" i="33"/>
  <c r="I6428" i="33" s="1"/>
  <c r="H6427" i="33"/>
  <c r="G6427" i="33"/>
  <c r="F6427" i="33"/>
  <c r="I6427" i="33" s="1"/>
  <c r="H6426" i="33"/>
  <c r="G6426" i="33"/>
  <c r="F6426" i="33"/>
  <c r="I6426" i="33" s="1"/>
  <c r="H6425" i="33"/>
  <c r="G6425" i="33"/>
  <c r="F6425" i="33"/>
  <c r="I6425" i="33" s="1"/>
  <c r="H6424" i="33"/>
  <c r="G6424" i="33"/>
  <c r="F6424" i="33"/>
  <c r="I6424" i="33" s="1"/>
  <c r="H6423" i="33"/>
  <c r="G6423" i="33"/>
  <c r="F6423" i="33"/>
  <c r="I6423" i="33" s="1"/>
  <c r="H6422" i="33"/>
  <c r="G6422" i="33"/>
  <c r="F6422" i="33"/>
  <c r="I6422" i="33" s="1"/>
  <c r="H6421" i="33"/>
  <c r="G6421" i="33"/>
  <c r="F6421" i="33"/>
  <c r="I6421" i="33" s="1"/>
  <c r="H6420" i="33"/>
  <c r="G6420" i="33"/>
  <c r="F6420" i="33"/>
  <c r="I6420" i="33" s="1"/>
  <c r="H6419" i="33"/>
  <c r="G6419" i="33"/>
  <c r="F6419" i="33"/>
  <c r="I6419" i="33" s="1"/>
  <c r="H6418" i="33"/>
  <c r="G6418" i="33"/>
  <c r="F6418" i="33"/>
  <c r="I6418" i="33" s="1"/>
  <c r="H6417" i="33"/>
  <c r="G6417" i="33"/>
  <c r="F6417" i="33"/>
  <c r="I6417" i="33" s="1"/>
  <c r="H6416" i="33"/>
  <c r="G6416" i="33"/>
  <c r="F6416" i="33"/>
  <c r="I6416" i="33" s="1"/>
  <c r="H6415" i="33"/>
  <c r="G6415" i="33"/>
  <c r="F6415" i="33"/>
  <c r="I6415" i="33" s="1"/>
  <c r="H6414" i="33"/>
  <c r="G6414" i="33"/>
  <c r="F6414" i="33"/>
  <c r="I6414" i="33" s="1"/>
  <c r="H6413" i="33"/>
  <c r="G6413" i="33"/>
  <c r="F6413" i="33"/>
  <c r="I6413" i="33" s="1"/>
  <c r="H6412" i="33"/>
  <c r="G6412" i="33"/>
  <c r="F6412" i="33"/>
  <c r="I6412" i="33" s="1"/>
  <c r="H6411" i="33"/>
  <c r="G6411" i="33"/>
  <c r="F6411" i="33"/>
  <c r="I6411" i="33" s="1"/>
  <c r="H6410" i="33"/>
  <c r="G6410" i="33"/>
  <c r="F6410" i="33"/>
  <c r="I6410" i="33" s="1"/>
  <c r="H6409" i="33"/>
  <c r="G6409" i="33"/>
  <c r="F6409" i="33"/>
  <c r="I6409" i="33" s="1"/>
  <c r="H6408" i="33"/>
  <c r="G6408" i="33"/>
  <c r="F6408" i="33"/>
  <c r="I6408" i="33" s="1"/>
  <c r="H6407" i="33"/>
  <c r="G6407" i="33"/>
  <c r="F6407" i="33"/>
  <c r="I6407" i="33" s="1"/>
  <c r="H6406" i="33"/>
  <c r="G6406" i="33"/>
  <c r="F6406" i="33"/>
  <c r="I6406" i="33" s="1"/>
  <c r="H6405" i="33"/>
  <c r="G6405" i="33"/>
  <c r="F6405" i="33"/>
  <c r="I6405" i="33" s="1"/>
  <c r="H6404" i="33"/>
  <c r="G6404" i="33"/>
  <c r="F6404" i="33"/>
  <c r="I6404" i="33" s="1"/>
  <c r="H6403" i="33"/>
  <c r="G6403" i="33"/>
  <c r="F6403" i="33"/>
  <c r="I6403" i="33" s="1"/>
  <c r="H6402" i="33"/>
  <c r="G6402" i="33"/>
  <c r="F6402" i="33"/>
  <c r="I6402" i="33" s="1"/>
  <c r="H6401" i="33"/>
  <c r="G6401" i="33"/>
  <c r="F6401" i="33"/>
  <c r="I6401" i="33" s="1"/>
  <c r="H6400" i="33"/>
  <c r="G6400" i="33"/>
  <c r="F6400" i="33"/>
  <c r="I6400" i="33" s="1"/>
  <c r="H6399" i="33"/>
  <c r="G6399" i="33"/>
  <c r="F6399" i="33"/>
  <c r="I6399" i="33" s="1"/>
  <c r="H6398" i="33"/>
  <c r="G6398" i="33"/>
  <c r="F6398" i="33"/>
  <c r="I6398" i="33" s="1"/>
  <c r="H6397" i="33"/>
  <c r="G6397" i="33"/>
  <c r="F6397" i="33"/>
  <c r="I6397" i="33" s="1"/>
  <c r="H6396" i="33"/>
  <c r="G6396" i="33"/>
  <c r="F6396" i="33"/>
  <c r="I6396" i="33" s="1"/>
  <c r="H6395" i="33"/>
  <c r="G6395" i="33"/>
  <c r="F6395" i="33"/>
  <c r="I6395" i="33" s="1"/>
  <c r="H6394" i="33"/>
  <c r="G6394" i="33"/>
  <c r="F6394" i="33"/>
  <c r="I6394" i="33" s="1"/>
  <c r="H6393" i="33"/>
  <c r="G6393" i="33"/>
  <c r="F6393" i="33"/>
  <c r="I6393" i="33" s="1"/>
  <c r="H6392" i="33"/>
  <c r="G6392" i="33"/>
  <c r="F6392" i="33"/>
  <c r="I6392" i="33" s="1"/>
  <c r="H6391" i="33"/>
  <c r="G6391" i="33"/>
  <c r="F6391" i="33"/>
  <c r="I6391" i="33" s="1"/>
  <c r="H6390" i="33"/>
  <c r="G6390" i="33"/>
  <c r="F6390" i="33"/>
  <c r="I6390" i="33" s="1"/>
  <c r="H6389" i="33"/>
  <c r="G6389" i="33"/>
  <c r="F6389" i="33"/>
  <c r="I6389" i="33" s="1"/>
  <c r="H6388" i="33"/>
  <c r="G6388" i="33"/>
  <c r="F6388" i="33"/>
  <c r="I6388" i="33" s="1"/>
  <c r="H6387" i="33"/>
  <c r="G6387" i="33"/>
  <c r="F6387" i="33"/>
  <c r="I6387" i="33" s="1"/>
  <c r="H6386" i="33"/>
  <c r="G6386" i="33"/>
  <c r="F6386" i="33"/>
  <c r="I6386" i="33" s="1"/>
  <c r="H6385" i="33"/>
  <c r="G6385" i="33"/>
  <c r="F6385" i="33"/>
  <c r="I6385" i="33" s="1"/>
  <c r="H6384" i="33"/>
  <c r="G6384" i="33"/>
  <c r="F6384" i="33"/>
  <c r="I6384" i="33" s="1"/>
  <c r="H6383" i="33"/>
  <c r="G6383" i="33"/>
  <c r="F6383" i="33"/>
  <c r="I6383" i="33" s="1"/>
  <c r="H6382" i="33"/>
  <c r="G6382" i="33"/>
  <c r="F6382" i="33"/>
  <c r="I6382" i="33" s="1"/>
  <c r="H6381" i="33"/>
  <c r="G6381" i="33"/>
  <c r="F6381" i="33"/>
  <c r="I6381" i="33" s="1"/>
  <c r="H6380" i="33"/>
  <c r="G6380" i="33"/>
  <c r="F6380" i="33"/>
  <c r="I6380" i="33" s="1"/>
  <c r="H6379" i="33"/>
  <c r="G6379" i="33"/>
  <c r="F6379" i="33"/>
  <c r="I6379" i="33" s="1"/>
  <c r="H6378" i="33"/>
  <c r="G6378" i="33"/>
  <c r="F6378" i="33"/>
  <c r="I6378" i="33" s="1"/>
  <c r="H6377" i="33"/>
  <c r="G6377" i="33"/>
  <c r="F6377" i="33"/>
  <c r="I6377" i="33" s="1"/>
  <c r="H6376" i="33"/>
  <c r="G6376" i="33"/>
  <c r="F6376" i="33"/>
  <c r="I6376" i="33" s="1"/>
  <c r="H6375" i="33"/>
  <c r="G6375" i="33"/>
  <c r="F6375" i="33"/>
  <c r="I6375" i="33" s="1"/>
  <c r="H6374" i="33"/>
  <c r="G6374" i="33"/>
  <c r="F6374" i="33"/>
  <c r="I6374" i="33" s="1"/>
  <c r="H6373" i="33"/>
  <c r="G6373" i="33"/>
  <c r="F6373" i="33"/>
  <c r="I6373" i="33" s="1"/>
  <c r="H6372" i="33"/>
  <c r="G6372" i="33"/>
  <c r="F6372" i="33"/>
  <c r="I6372" i="33" s="1"/>
  <c r="H6371" i="33"/>
  <c r="G6371" i="33"/>
  <c r="F6371" i="33"/>
  <c r="I6371" i="33" s="1"/>
  <c r="H6370" i="33"/>
  <c r="G6370" i="33"/>
  <c r="F6370" i="33"/>
  <c r="I6370" i="33" s="1"/>
  <c r="H6369" i="33"/>
  <c r="G6369" i="33"/>
  <c r="F6369" i="33"/>
  <c r="I6369" i="33" s="1"/>
  <c r="H6368" i="33"/>
  <c r="G6368" i="33"/>
  <c r="F6368" i="33"/>
  <c r="I6368" i="33" s="1"/>
  <c r="H6367" i="33"/>
  <c r="G6367" i="33"/>
  <c r="F6367" i="33"/>
  <c r="I6367" i="33" s="1"/>
  <c r="H6366" i="33"/>
  <c r="G6366" i="33"/>
  <c r="F6366" i="33"/>
  <c r="I6366" i="33" s="1"/>
  <c r="H6365" i="33"/>
  <c r="G6365" i="33"/>
  <c r="F6365" i="33"/>
  <c r="I6365" i="33" s="1"/>
  <c r="H6364" i="33"/>
  <c r="G6364" i="33"/>
  <c r="F6364" i="33"/>
  <c r="I6364" i="33" s="1"/>
  <c r="H6363" i="33"/>
  <c r="G6363" i="33"/>
  <c r="F6363" i="33"/>
  <c r="I6363" i="33" s="1"/>
  <c r="H6362" i="33"/>
  <c r="G6362" i="33"/>
  <c r="F6362" i="33"/>
  <c r="I6362" i="33" s="1"/>
  <c r="H6361" i="33"/>
  <c r="G6361" i="33"/>
  <c r="F6361" i="33"/>
  <c r="I6361" i="33" s="1"/>
  <c r="H6360" i="33"/>
  <c r="G6360" i="33"/>
  <c r="F6360" i="33"/>
  <c r="I6360" i="33" s="1"/>
  <c r="H6359" i="33"/>
  <c r="G6359" i="33"/>
  <c r="F6359" i="33"/>
  <c r="I6359" i="33" s="1"/>
  <c r="H6358" i="33"/>
  <c r="G6358" i="33"/>
  <c r="F6358" i="33"/>
  <c r="I6358" i="33" s="1"/>
  <c r="H6357" i="33"/>
  <c r="G6357" i="33"/>
  <c r="F6357" i="33"/>
  <c r="I6357" i="33" s="1"/>
  <c r="H6356" i="33"/>
  <c r="G6356" i="33"/>
  <c r="F6356" i="33"/>
  <c r="I6356" i="33" s="1"/>
  <c r="H6355" i="33"/>
  <c r="G6355" i="33"/>
  <c r="F6355" i="33"/>
  <c r="I6355" i="33" s="1"/>
  <c r="H6354" i="33"/>
  <c r="G6354" i="33"/>
  <c r="F6354" i="33"/>
  <c r="I6354" i="33" s="1"/>
  <c r="H6353" i="33"/>
  <c r="G6353" i="33"/>
  <c r="F6353" i="33"/>
  <c r="I6353" i="33" s="1"/>
  <c r="H6352" i="33"/>
  <c r="G6352" i="33"/>
  <c r="F6352" i="33"/>
  <c r="I6352" i="33" s="1"/>
  <c r="H6351" i="33"/>
  <c r="G6351" i="33"/>
  <c r="F6351" i="33"/>
  <c r="I6351" i="33" s="1"/>
  <c r="H6350" i="33"/>
  <c r="G6350" i="33"/>
  <c r="F6350" i="33"/>
  <c r="I6350" i="33" s="1"/>
  <c r="H6349" i="33"/>
  <c r="G6349" i="33"/>
  <c r="F6349" i="33"/>
  <c r="I6349" i="33" s="1"/>
  <c r="H6348" i="33"/>
  <c r="G6348" i="33"/>
  <c r="F6348" i="33"/>
  <c r="I6348" i="33" s="1"/>
  <c r="H6347" i="33"/>
  <c r="G6347" i="33"/>
  <c r="F6347" i="33"/>
  <c r="I6347" i="33" s="1"/>
  <c r="H6346" i="33"/>
  <c r="G6346" i="33"/>
  <c r="F6346" i="33"/>
  <c r="I6346" i="33" s="1"/>
  <c r="H6345" i="33"/>
  <c r="G6345" i="33"/>
  <c r="F6345" i="33"/>
  <c r="I6345" i="33" s="1"/>
  <c r="H6344" i="33"/>
  <c r="G6344" i="33"/>
  <c r="F6344" i="33"/>
  <c r="I6344" i="33" s="1"/>
  <c r="H6343" i="33"/>
  <c r="G6343" i="33"/>
  <c r="F6343" i="33"/>
  <c r="I6343" i="33" s="1"/>
  <c r="H6342" i="33"/>
  <c r="G6342" i="33"/>
  <c r="F6342" i="33"/>
  <c r="I6342" i="33" s="1"/>
  <c r="H6341" i="33"/>
  <c r="G6341" i="33"/>
  <c r="F6341" i="33"/>
  <c r="I6341" i="33" s="1"/>
  <c r="H6340" i="33"/>
  <c r="G6340" i="33"/>
  <c r="F6340" i="33"/>
  <c r="I6340" i="33" s="1"/>
  <c r="H6339" i="33"/>
  <c r="G6339" i="33"/>
  <c r="F6339" i="33"/>
  <c r="I6339" i="33" s="1"/>
  <c r="H6338" i="33"/>
  <c r="G6338" i="33"/>
  <c r="F6338" i="33"/>
  <c r="I6338" i="33" s="1"/>
  <c r="H6337" i="33"/>
  <c r="G6337" i="33"/>
  <c r="F6337" i="33"/>
  <c r="I6337" i="33" s="1"/>
  <c r="H6336" i="33"/>
  <c r="G6336" i="33"/>
  <c r="F6336" i="33"/>
  <c r="I6336" i="33" s="1"/>
  <c r="H6335" i="33"/>
  <c r="G6335" i="33"/>
  <c r="F6335" i="33"/>
  <c r="I6335" i="33" s="1"/>
  <c r="H6334" i="33"/>
  <c r="G6334" i="33"/>
  <c r="F6334" i="33"/>
  <c r="I6334" i="33" s="1"/>
  <c r="H6333" i="33"/>
  <c r="G6333" i="33"/>
  <c r="F6333" i="33"/>
  <c r="I6333" i="33" s="1"/>
  <c r="H6332" i="33"/>
  <c r="G6332" i="33"/>
  <c r="F6332" i="33"/>
  <c r="I6332" i="33" s="1"/>
  <c r="H6331" i="33"/>
  <c r="G6331" i="33"/>
  <c r="F6331" i="33"/>
  <c r="I6331" i="33" s="1"/>
  <c r="H6330" i="33"/>
  <c r="G6330" i="33"/>
  <c r="F6330" i="33"/>
  <c r="I6330" i="33" s="1"/>
  <c r="H6329" i="33"/>
  <c r="G6329" i="33"/>
  <c r="F6329" i="33"/>
  <c r="I6329" i="33" s="1"/>
  <c r="H6328" i="33"/>
  <c r="G6328" i="33"/>
  <c r="F6328" i="33"/>
  <c r="I6328" i="33" s="1"/>
  <c r="H6327" i="33"/>
  <c r="G6327" i="33"/>
  <c r="F6327" i="33"/>
  <c r="I6327" i="33" s="1"/>
  <c r="H6326" i="33"/>
  <c r="G6326" i="33"/>
  <c r="F6326" i="33"/>
  <c r="I6326" i="33" s="1"/>
  <c r="H6325" i="33"/>
  <c r="G6325" i="33"/>
  <c r="F6325" i="33"/>
  <c r="I6325" i="33" s="1"/>
  <c r="H6324" i="33"/>
  <c r="G6324" i="33"/>
  <c r="F6324" i="33"/>
  <c r="I6324" i="33" s="1"/>
  <c r="H6323" i="33"/>
  <c r="G6323" i="33"/>
  <c r="F6323" i="33"/>
  <c r="I6323" i="33" s="1"/>
  <c r="H6322" i="33"/>
  <c r="G6322" i="33"/>
  <c r="F6322" i="33"/>
  <c r="I6322" i="33" s="1"/>
  <c r="H6321" i="33"/>
  <c r="G6321" i="33"/>
  <c r="F6321" i="33"/>
  <c r="I6321" i="33" s="1"/>
  <c r="H6320" i="33"/>
  <c r="G6320" i="33"/>
  <c r="F6320" i="33"/>
  <c r="I6320" i="33" s="1"/>
  <c r="H6319" i="33"/>
  <c r="G6319" i="33"/>
  <c r="F6319" i="33"/>
  <c r="I6319" i="33" s="1"/>
  <c r="H6318" i="33"/>
  <c r="G6318" i="33"/>
  <c r="F6318" i="33"/>
  <c r="I6318" i="33" s="1"/>
  <c r="H6317" i="33"/>
  <c r="G6317" i="33"/>
  <c r="F6317" i="33"/>
  <c r="I6317" i="33" s="1"/>
  <c r="H6316" i="33"/>
  <c r="G6316" i="33"/>
  <c r="F6316" i="33"/>
  <c r="I6316" i="33" s="1"/>
  <c r="H6315" i="33"/>
  <c r="G6315" i="33"/>
  <c r="F6315" i="33"/>
  <c r="I6315" i="33" s="1"/>
  <c r="H6314" i="33"/>
  <c r="G6314" i="33"/>
  <c r="F6314" i="33"/>
  <c r="I6314" i="33" s="1"/>
  <c r="H6313" i="33"/>
  <c r="G6313" i="33"/>
  <c r="F6313" i="33"/>
  <c r="I6313" i="33" s="1"/>
  <c r="H6312" i="33"/>
  <c r="G6312" i="33"/>
  <c r="F6312" i="33"/>
  <c r="I6312" i="33" s="1"/>
  <c r="H6311" i="33"/>
  <c r="G6311" i="33"/>
  <c r="F6311" i="33"/>
  <c r="I6311" i="33" s="1"/>
  <c r="H6310" i="33"/>
  <c r="G6310" i="33"/>
  <c r="F6310" i="33"/>
  <c r="I6310" i="33" s="1"/>
  <c r="H6309" i="33"/>
  <c r="G6309" i="33"/>
  <c r="F6309" i="33"/>
  <c r="I6309" i="33" s="1"/>
  <c r="H6308" i="33"/>
  <c r="G6308" i="33"/>
  <c r="F6308" i="33"/>
  <c r="I6308" i="33" s="1"/>
  <c r="H6307" i="33"/>
  <c r="G6307" i="33"/>
  <c r="F6307" i="33"/>
  <c r="I6307" i="33" s="1"/>
  <c r="H6306" i="33"/>
  <c r="G6306" i="33"/>
  <c r="F6306" i="33"/>
  <c r="I6306" i="33" s="1"/>
  <c r="H6305" i="33"/>
  <c r="G6305" i="33"/>
  <c r="F6305" i="33"/>
  <c r="I6305" i="33" s="1"/>
  <c r="H6304" i="33"/>
  <c r="G6304" i="33"/>
  <c r="F6304" i="33"/>
  <c r="I6304" i="33" s="1"/>
  <c r="H6303" i="33"/>
  <c r="G6303" i="33"/>
  <c r="F6303" i="33"/>
  <c r="I6303" i="33" s="1"/>
  <c r="H6302" i="33"/>
  <c r="G6302" i="33"/>
  <c r="F6302" i="33"/>
  <c r="I6302" i="33" s="1"/>
  <c r="H6301" i="33"/>
  <c r="G6301" i="33"/>
  <c r="F6301" i="33"/>
  <c r="I6301" i="33" s="1"/>
  <c r="H6300" i="33"/>
  <c r="G6300" i="33"/>
  <c r="F6300" i="33"/>
  <c r="I6300" i="33" s="1"/>
  <c r="H6299" i="33"/>
  <c r="G6299" i="33"/>
  <c r="F6299" i="33"/>
  <c r="I6299" i="33" s="1"/>
  <c r="H6298" i="33"/>
  <c r="G6298" i="33"/>
  <c r="F6298" i="33"/>
  <c r="I6298" i="33" s="1"/>
  <c r="H6297" i="33"/>
  <c r="G6297" i="33"/>
  <c r="F6297" i="33"/>
  <c r="I6297" i="33" s="1"/>
  <c r="H6296" i="33"/>
  <c r="G6296" i="33"/>
  <c r="F6296" i="33"/>
  <c r="I6296" i="33" s="1"/>
  <c r="H6295" i="33"/>
  <c r="G6295" i="33"/>
  <c r="F6295" i="33"/>
  <c r="I6295" i="33" s="1"/>
  <c r="H6294" i="33"/>
  <c r="G6294" i="33"/>
  <c r="F6294" i="33"/>
  <c r="I6294" i="33" s="1"/>
  <c r="H6293" i="33"/>
  <c r="G6293" i="33"/>
  <c r="F6293" i="33"/>
  <c r="I6293" i="33" s="1"/>
  <c r="H6292" i="33"/>
  <c r="G6292" i="33"/>
  <c r="F6292" i="33"/>
  <c r="I6292" i="33" s="1"/>
  <c r="H6291" i="33"/>
  <c r="G6291" i="33"/>
  <c r="F6291" i="33"/>
  <c r="I6291" i="33" s="1"/>
  <c r="H6290" i="33"/>
  <c r="G6290" i="33"/>
  <c r="F6290" i="33"/>
  <c r="I6290" i="33" s="1"/>
  <c r="H6289" i="33"/>
  <c r="G6289" i="33"/>
  <c r="F6289" i="33"/>
  <c r="I6289" i="33" s="1"/>
  <c r="H6288" i="33"/>
  <c r="G6288" i="33"/>
  <c r="F6288" i="33"/>
  <c r="I6288" i="33" s="1"/>
  <c r="H6287" i="33"/>
  <c r="G6287" i="33"/>
  <c r="F6287" i="33"/>
  <c r="I6287" i="33" s="1"/>
  <c r="H6286" i="33"/>
  <c r="G6286" i="33"/>
  <c r="F6286" i="33"/>
  <c r="I6286" i="33" s="1"/>
  <c r="H6285" i="33"/>
  <c r="G6285" i="33"/>
  <c r="F6285" i="33"/>
  <c r="I6285" i="33" s="1"/>
  <c r="H6284" i="33"/>
  <c r="G6284" i="33"/>
  <c r="F6284" i="33"/>
  <c r="I6284" i="33" s="1"/>
  <c r="H6283" i="33"/>
  <c r="G6283" i="33"/>
  <c r="F6283" i="33"/>
  <c r="I6283" i="33" s="1"/>
  <c r="H6282" i="33"/>
  <c r="G6282" i="33"/>
  <c r="F6282" i="33"/>
  <c r="I6282" i="33" s="1"/>
  <c r="H6281" i="33"/>
  <c r="G6281" i="33"/>
  <c r="F6281" i="33"/>
  <c r="I6281" i="33" s="1"/>
  <c r="H6280" i="33"/>
  <c r="G6280" i="33"/>
  <c r="F6280" i="33"/>
  <c r="I6280" i="33" s="1"/>
  <c r="H6279" i="33"/>
  <c r="G6279" i="33"/>
  <c r="F6279" i="33"/>
  <c r="I6279" i="33" s="1"/>
  <c r="H6278" i="33"/>
  <c r="G6278" i="33"/>
  <c r="F6278" i="33"/>
  <c r="I6278" i="33" s="1"/>
  <c r="H6277" i="33"/>
  <c r="G6277" i="33"/>
  <c r="F6277" i="33"/>
  <c r="I6277" i="33" s="1"/>
  <c r="H6276" i="33"/>
  <c r="G6276" i="33"/>
  <c r="F6276" i="33"/>
  <c r="I6276" i="33" s="1"/>
  <c r="H6275" i="33"/>
  <c r="G6275" i="33"/>
  <c r="F6275" i="33"/>
  <c r="I6275" i="33" s="1"/>
  <c r="H6274" i="33"/>
  <c r="G6274" i="33"/>
  <c r="F6274" i="33"/>
  <c r="I6274" i="33" s="1"/>
  <c r="H6273" i="33"/>
  <c r="G6273" i="33"/>
  <c r="F6273" i="33"/>
  <c r="I6273" i="33" s="1"/>
  <c r="H6272" i="33"/>
  <c r="G6272" i="33"/>
  <c r="F6272" i="33"/>
  <c r="I6272" i="33" s="1"/>
  <c r="H6271" i="33"/>
  <c r="G6271" i="33"/>
  <c r="F6271" i="33"/>
  <c r="I6271" i="33" s="1"/>
  <c r="H6270" i="33"/>
  <c r="G6270" i="33"/>
  <c r="F6270" i="33"/>
  <c r="I6270" i="33" s="1"/>
  <c r="H6269" i="33"/>
  <c r="G6269" i="33"/>
  <c r="F6269" i="33"/>
  <c r="I6269" i="33" s="1"/>
  <c r="H6268" i="33"/>
  <c r="G6268" i="33"/>
  <c r="F6268" i="33"/>
  <c r="I6268" i="33" s="1"/>
  <c r="H6267" i="33"/>
  <c r="G6267" i="33"/>
  <c r="F6267" i="33"/>
  <c r="I6267" i="33" s="1"/>
  <c r="H6266" i="33"/>
  <c r="G6266" i="33"/>
  <c r="F6266" i="33"/>
  <c r="I6266" i="33" s="1"/>
  <c r="H6265" i="33"/>
  <c r="G6265" i="33"/>
  <c r="F6265" i="33"/>
  <c r="I6265" i="33" s="1"/>
  <c r="H6264" i="33"/>
  <c r="G6264" i="33"/>
  <c r="F6264" i="33"/>
  <c r="I6264" i="33" s="1"/>
  <c r="H6263" i="33"/>
  <c r="G6263" i="33"/>
  <c r="F6263" i="33"/>
  <c r="I6263" i="33" s="1"/>
  <c r="H6262" i="33"/>
  <c r="G6262" i="33"/>
  <c r="F6262" i="33"/>
  <c r="I6262" i="33" s="1"/>
  <c r="H6261" i="33"/>
  <c r="G6261" i="33"/>
  <c r="F6261" i="33"/>
  <c r="I6261" i="33" s="1"/>
  <c r="H6260" i="33"/>
  <c r="G6260" i="33"/>
  <c r="F6260" i="33"/>
  <c r="I6260" i="33" s="1"/>
  <c r="H6259" i="33"/>
  <c r="G6259" i="33"/>
  <c r="F6259" i="33"/>
  <c r="I6259" i="33" s="1"/>
  <c r="H6258" i="33"/>
  <c r="G6258" i="33"/>
  <c r="F6258" i="33"/>
  <c r="I6258" i="33" s="1"/>
  <c r="H6257" i="33"/>
  <c r="G6257" i="33"/>
  <c r="F6257" i="33"/>
  <c r="I6257" i="33" s="1"/>
  <c r="H6256" i="33"/>
  <c r="G6256" i="33"/>
  <c r="F6256" i="33"/>
  <c r="I6256" i="33" s="1"/>
  <c r="H6255" i="33"/>
  <c r="G6255" i="33"/>
  <c r="F6255" i="33"/>
  <c r="I6255" i="33" s="1"/>
  <c r="H6254" i="33"/>
  <c r="G6254" i="33"/>
  <c r="F6254" i="33"/>
  <c r="I6254" i="33" s="1"/>
  <c r="H6253" i="33"/>
  <c r="G6253" i="33"/>
  <c r="F6253" i="33"/>
  <c r="I6253" i="33" s="1"/>
  <c r="H6252" i="33"/>
  <c r="G6252" i="33"/>
  <c r="F6252" i="33"/>
  <c r="I6252" i="33" s="1"/>
  <c r="H6251" i="33"/>
  <c r="G6251" i="33"/>
  <c r="F6251" i="33"/>
  <c r="I6251" i="33" s="1"/>
  <c r="H6250" i="33"/>
  <c r="G6250" i="33"/>
  <c r="F6250" i="33"/>
  <c r="I6250" i="33" s="1"/>
  <c r="H6249" i="33"/>
  <c r="G6249" i="33"/>
  <c r="F6249" i="33"/>
  <c r="I6249" i="33" s="1"/>
  <c r="H6248" i="33"/>
  <c r="G6248" i="33"/>
  <c r="F6248" i="33"/>
  <c r="I6248" i="33" s="1"/>
  <c r="H6247" i="33"/>
  <c r="G6247" i="33"/>
  <c r="F6247" i="33"/>
  <c r="I6247" i="33" s="1"/>
  <c r="H6246" i="33"/>
  <c r="G6246" i="33"/>
  <c r="F6246" i="33"/>
  <c r="I6246" i="33" s="1"/>
  <c r="H6245" i="33"/>
  <c r="G6245" i="33"/>
  <c r="F6245" i="33"/>
  <c r="I6245" i="33" s="1"/>
  <c r="H6244" i="33"/>
  <c r="G6244" i="33"/>
  <c r="F6244" i="33"/>
  <c r="I6244" i="33" s="1"/>
  <c r="H6243" i="33"/>
  <c r="G6243" i="33"/>
  <c r="F6243" i="33"/>
  <c r="I6243" i="33" s="1"/>
  <c r="H6242" i="33"/>
  <c r="G6242" i="33"/>
  <c r="F6242" i="33"/>
  <c r="I6242" i="33" s="1"/>
  <c r="H6241" i="33"/>
  <c r="G6241" i="33"/>
  <c r="F6241" i="33"/>
  <c r="I6241" i="33" s="1"/>
  <c r="H6240" i="33"/>
  <c r="G6240" i="33"/>
  <c r="F6240" i="33"/>
  <c r="I6240" i="33" s="1"/>
  <c r="H6239" i="33"/>
  <c r="G6239" i="33"/>
  <c r="F6239" i="33"/>
  <c r="I6239" i="33" s="1"/>
  <c r="H6238" i="33"/>
  <c r="G6238" i="33"/>
  <c r="F6238" i="33"/>
  <c r="I6238" i="33" s="1"/>
  <c r="H6237" i="33"/>
  <c r="G6237" i="33"/>
  <c r="F6237" i="33"/>
  <c r="I6237" i="33" s="1"/>
  <c r="H6236" i="33"/>
  <c r="G6236" i="33"/>
  <c r="F6236" i="33"/>
  <c r="I6236" i="33" s="1"/>
  <c r="H6235" i="33"/>
  <c r="G6235" i="33"/>
  <c r="F6235" i="33"/>
  <c r="I6235" i="33" s="1"/>
  <c r="H6234" i="33"/>
  <c r="G6234" i="33"/>
  <c r="F6234" i="33"/>
  <c r="I6234" i="33" s="1"/>
  <c r="H6233" i="33"/>
  <c r="G6233" i="33"/>
  <c r="F6233" i="33"/>
  <c r="I6233" i="33" s="1"/>
  <c r="H6232" i="33"/>
  <c r="G6232" i="33"/>
  <c r="F6232" i="33"/>
  <c r="I6232" i="33" s="1"/>
  <c r="H6231" i="33"/>
  <c r="G6231" i="33"/>
  <c r="F6231" i="33"/>
  <c r="I6231" i="33" s="1"/>
  <c r="H6230" i="33"/>
  <c r="G6230" i="33"/>
  <c r="F6230" i="33"/>
  <c r="I6230" i="33" s="1"/>
  <c r="H6229" i="33"/>
  <c r="G6229" i="33"/>
  <c r="F6229" i="33"/>
  <c r="I6229" i="33" s="1"/>
  <c r="H6228" i="33"/>
  <c r="G6228" i="33"/>
  <c r="F6228" i="33"/>
  <c r="I6228" i="33" s="1"/>
  <c r="H6227" i="33"/>
  <c r="G6227" i="33"/>
  <c r="F6227" i="33"/>
  <c r="I6227" i="33" s="1"/>
  <c r="H6226" i="33"/>
  <c r="G6226" i="33"/>
  <c r="F6226" i="33"/>
  <c r="I6226" i="33" s="1"/>
  <c r="H6225" i="33"/>
  <c r="G6225" i="33"/>
  <c r="F6225" i="33"/>
  <c r="I6225" i="33" s="1"/>
  <c r="H6224" i="33"/>
  <c r="G6224" i="33"/>
  <c r="F6224" i="33"/>
  <c r="I6224" i="33" s="1"/>
  <c r="H6223" i="33"/>
  <c r="G6223" i="33"/>
  <c r="F6223" i="33"/>
  <c r="I6223" i="33" s="1"/>
  <c r="H6222" i="33"/>
  <c r="G6222" i="33"/>
  <c r="F6222" i="33"/>
  <c r="I6222" i="33" s="1"/>
  <c r="H6221" i="33"/>
  <c r="G6221" i="33"/>
  <c r="F6221" i="33"/>
  <c r="I6221" i="33" s="1"/>
  <c r="H6220" i="33"/>
  <c r="G6220" i="33"/>
  <c r="F6220" i="33"/>
  <c r="I6220" i="33" s="1"/>
  <c r="H6219" i="33"/>
  <c r="G6219" i="33"/>
  <c r="F6219" i="33"/>
  <c r="I6219" i="33" s="1"/>
  <c r="H6218" i="33"/>
  <c r="G6218" i="33"/>
  <c r="F6218" i="33"/>
  <c r="I6218" i="33" s="1"/>
  <c r="H6217" i="33"/>
  <c r="G6217" i="33"/>
  <c r="F6217" i="33"/>
  <c r="I6217" i="33" s="1"/>
  <c r="H6216" i="33"/>
  <c r="G6216" i="33"/>
  <c r="F6216" i="33"/>
  <c r="I6216" i="33" s="1"/>
  <c r="H6215" i="33"/>
  <c r="G6215" i="33"/>
  <c r="F6215" i="33"/>
  <c r="I6215" i="33" s="1"/>
  <c r="H6214" i="33"/>
  <c r="G6214" i="33"/>
  <c r="F6214" i="33"/>
  <c r="I6214" i="33" s="1"/>
  <c r="H6213" i="33"/>
  <c r="G6213" i="33"/>
  <c r="F6213" i="33"/>
  <c r="I6213" i="33" s="1"/>
  <c r="H6212" i="33"/>
  <c r="G6212" i="33"/>
  <c r="F6212" i="33"/>
  <c r="I6212" i="33" s="1"/>
  <c r="H6211" i="33"/>
  <c r="G6211" i="33"/>
  <c r="F6211" i="33"/>
  <c r="I6211" i="33" s="1"/>
  <c r="H6210" i="33"/>
  <c r="G6210" i="33"/>
  <c r="F6210" i="33"/>
  <c r="I6210" i="33" s="1"/>
  <c r="H6209" i="33"/>
  <c r="G6209" i="33"/>
  <c r="F6209" i="33"/>
  <c r="I6209" i="33" s="1"/>
  <c r="H6208" i="33"/>
  <c r="G6208" i="33"/>
  <c r="F6208" i="33"/>
  <c r="I6208" i="33" s="1"/>
  <c r="H6207" i="33"/>
  <c r="G6207" i="33"/>
  <c r="F6207" i="33"/>
  <c r="I6207" i="33" s="1"/>
  <c r="H6206" i="33"/>
  <c r="G6206" i="33"/>
  <c r="F6206" i="33"/>
  <c r="I6206" i="33" s="1"/>
  <c r="H6205" i="33"/>
  <c r="G6205" i="33"/>
  <c r="F6205" i="33"/>
  <c r="I6205" i="33" s="1"/>
  <c r="H6204" i="33"/>
  <c r="G6204" i="33"/>
  <c r="F6204" i="33"/>
  <c r="I6204" i="33" s="1"/>
  <c r="H6203" i="33"/>
  <c r="G6203" i="33"/>
  <c r="F6203" i="33"/>
  <c r="I6203" i="33" s="1"/>
  <c r="H6202" i="33"/>
  <c r="G6202" i="33"/>
  <c r="F6202" i="33"/>
  <c r="I6202" i="33" s="1"/>
  <c r="H6201" i="33"/>
  <c r="G6201" i="33"/>
  <c r="F6201" i="33"/>
  <c r="I6201" i="33" s="1"/>
  <c r="H6200" i="33"/>
  <c r="G6200" i="33"/>
  <c r="F6200" i="33"/>
  <c r="I6200" i="33" s="1"/>
  <c r="H6199" i="33"/>
  <c r="G6199" i="33"/>
  <c r="F6199" i="33"/>
  <c r="I6199" i="33" s="1"/>
  <c r="H6198" i="33"/>
  <c r="G6198" i="33"/>
  <c r="F6198" i="33"/>
  <c r="I6198" i="33" s="1"/>
  <c r="H6197" i="33"/>
  <c r="G6197" i="33"/>
  <c r="F6197" i="33"/>
  <c r="I6197" i="33" s="1"/>
  <c r="H6196" i="33"/>
  <c r="G6196" i="33"/>
  <c r="F6196" i="33"/>
  <c r="I6196" i="33" s="1"/>
  <c r="H6195" i="33"/>
  <c r="G6195" i="33"/>
  <c r="F6195" i="33"/>
  <c r="I6195" i="33" s="1"/>
  <c r="H6194" i="33"/>
  <c r="G6194" i="33"/>
  <c r="F6194" i="33"/>
  <c r="I6194" i="33" s="1"/>
  <c r="H6193" i="33"/>
  <c r="G6193" i="33"/>
  <c r="F6193" i="33"/>
  <c r="I6193" i="33" s="1"/>
  <c r="H6192" i="33"/>
  <c r="G6192" i="33"/>
  <c r="F6192" i="33"/>
  <c r="I6192" i="33" s="1"/>
  <c r="H6191" i="33"/>
  <c r="G6191" i="33"/>
  <c r="F6191" i="33"/>
  <c r="I6191" i="33" s="1"/>
  <c r="H6190" i="33"/>
  <c r="G6190" i="33"/>
  <c r="F6190" i="33"/>
  <c r="I6190" i="33" s="1"/>
  <c r="H6189" i="33"/>
  <c r="G6189" i="33"/>
  <c r="F6189" i="33"/>
  <c r="I6189" i="33" s="1"/>
  <c r="H6188" i="33"/>
  <c r="G6188" i="33"/>
  <c r="F6188" i="33"/>
  <c r="I6188" i="33" s="1"/>
  <c r="H6187" i="33"/>
  <c r="G6187" i="33"/>
  <c r="F6187" i="33"/>
  <c r="I6187" i="33" s="1"/>
  <c r="H6186" i="33"/>
  <c r="G6186" i="33"/>
  <c r="F6186" i="33"/>
  <c r="I6186" i="33" s="1"/>
  <c r="H6185" i="33"/>
  <c r="G6185" i="33"/>
  <c r="F6185" i="33"/>
  <c r="I6185" i="33" s="1"/>
  <c r="H6184" i="33"/>
  <c r="G6184" i="33"/>
  <c r="F6184" i="33"/>
  <c r="I6184" i="33" s="1"/>
  <c r="H6183" i="33"/>
  <c r="G6183" i="33"/>
  <c r="F6183" i="33"/>
  <c r="I6183" i="33" s="1"/>
  <c r="H6182" i="33"/>
  <c r="G6182" i="33"/>
  <c r="F6182" i="33"/>
  <c r="I6182" i="33" s="1"/>
  <c r="H6181" i="33"/>
  <c r="G6181" i="33"/>
  <c r="F6181" i="33"/>
  <c r="I6181" i="33" s="1"/>
  <c r="H6180" i="33"/>
  <c r="G6180" i="33"/>
  <c r="F6180" i="33"/>
  <c r="I6180" i="33" s="1"/>
  <c r="H6179" i="33"/>
  <c r="G6179" i="33"/>
  <c r="F6179" i="33"/>
  <c r="I6179" i="33" s="1"/>
  <c r="H6178" i="33"/>
  <c r="G6178" i="33"/>
  <c r="F6178" i="33"/>
  <c r="I6178" i="33" s="1"/>
  <c r="H6177" i="33"/>
  <c r="G6177" i="33"/>
  <c r="F6177" i="33"/>
  <c r="I6177" i="33" s="1"/>
  <c r="H6176" i="33"/>
  <c r="G6176" i="33"/>
  <c r="F6176" i="33"/>
  <c r="I6176" i="33" s="1"/>
  <c r="H6175" i="33"/>
  <c r="G6175" i="33"/>
  <c r="F6175" i="33"/>
  <c r="I6175" i="33" s="1"/>
  <c r="H6174" i="33"/>
  <c r="G6174" i="33"/>
  <c r="F6174" i="33"/>
  <c r="I6174" i="33" s="1"/>
  <c r="H6173" i="33"/>
  <c r="G6173" i="33"/>
  <c r="F6173" i="33"/>
  <c r="I6173" i="33" s="1"/>
  <c r="H6172" i="33"/>
  <c r="G6172" i="33"/>
  <c r="F6172" i="33"/>
  <c r="I6172" i="33" s="1"/>
  <c r="H6171" i="33"/>
  <c r="G6171" i="33"/>
  <c r="F6171" i="33"/>
  <c r="I6171" i="33" s="1"/>
  <c r="H6170" i="33"/>
  <c r="G6170" i="33"/>
  <c r="F6170" i="33"/>
  <c r="I6170" i="33" s="1"/>
  <c r="H6169" i="33"/>
  <c r="G6169" i="33"/>
  <c r="F6169" i="33"/>
  <c r="I6169" i="33" s="1"/>
  <c r="H6168" i="33"/>
  <c r="G6168" i="33"/>
  <c r="F6168" i="33"/>
  <c r="I6168" i="33" s="1"/>
  <c r="H6167" i="33"/>
  <c r="G6167" i="33"/>
  <c r="F6167" i="33"/>
  <c r="I6167" i="33" s="1"/>
  <c r="H6166" i="33"/>
  <c r="G6166" i="33"/>
  <c r="F6166" i="33"/>
  <c r="I6166" i="33" s="1"/>
  <c r="H6165" i="33"/>
  <c r="G6165" i="33"/>
  <c r="F6165" i="33"/>
  <c r="I6165" i="33" s="1"/>
  <c r="H6164" i="33"/>
  <c r="G6164" i="33"/>
  <c r="F6164" i="33"/>
  <c r="I6164" i="33" s="1"/>
  <c r="H6163" i="33"/>
  <c r="G6163" i="33"/>
  <c r="F6163" i="33"/>
  <c r="I6163" i="33" s="1"/>
  <c r="H6162" i="33"/>
  <c r="G6162" i="33"/>
  <c r="F6162" i="33"/>
  <c r="I6162" i="33" s="1"/>
  <c r="H6161" i="33"/>
  <c r="G6161" i="33"/>
  <c r="F6161" i="33"/>
  <c r="I6161" i="33" s="1"/>
  <c r="H6160" i="33"/>
  <c r="G6160" i="33"/>
  <c r="F6160" i="33"/>
  <c r="I6160" i="33" s="1"/>
  <c r="H6159" i="33"/>
  <c r="G6159" i="33"/>
  <c r="F6159" i="33"/>
  <c r="I6159" i="33" s="1"/>
  <c r="H6158" i="33"/>
  <c r="G6158" i="33"/>
  <c r="F6158" i="33"/>
  <c r="I6158" i="33" s="1"/>
  <c r="H6157" i="33"/>
  <c r="G6157" i="33"/>
  <c r="F6157" i="33"/>
  <c r="I6157" i="33" s="1"/>
  <c r="H6156" i="33"/>
  <c r="G6156" i="33"/>
  <c r="F6156" i="33"/>
  <c r="I6156" i="33" s="1"/>
  <c r="H6155" i="33"/>
  <c r="G6155" i="33"/>
  <c r="F6155" i="33"/>
  <c r="I6155" i="33" s="1"/>
  <c r="H6154" i="33"/>
  <c r="G6154" i="33"/>
  <c r="F6154" i="33"/>
  <c r="I6154" i="33" s="1"/>
  <c r="H6153" i="33"/>
  <c r="G6153" i="33"/>
  <c r="F6153" i="33"/>
  <c r="I6153" i="33" s="1"/>
  <c r="H6152" i="33"/>
  <c r="G6152" i="33"/>
  <c r="F6152" i="33"/>
  <c r="I6152" i="33" s="1"/>
  <c r="H6151" i="33"/>
  <c r="G6151" i="33"/>
  <c r="F6151" i="33"/>
  <c r="I6151" i="33" s="1"/>
  <c r="H6150" i="33"/>
  <c r="G6150" i="33"/>
  <c r="F6150" i="33"/>
  <c r="I6150" i="33" s="1"/>
  <c r="H6149" i="33"/>
  <c r="G6149" i="33"/>
  <c r="F6149" i="33"/>
  <c r="I6149" i="33" s="1"/>
  <c r="H6148" i="33"/>
  <c r="G6148" i="33"/>
  <c r="F6148" i="33"/>
  <c r="I6148" i="33" s="1"/>
  <c r="H6147" i="33"/>
  <c r="G6147" i="33"/>
  <c r="F6147" i="33"/>
  <c r="I6147" i="33" s="1"/>
  <c r="H6146" i="33"/>
  <c r="G6146" i="33"/>
  <c r="F6146" i="33"/>
  <c r="I6146" i="33" s="1"/>
  <c r="H6145" i="33"/>
  <c r="G6145" i="33"/>
  <c r="F6145" i="33"/>
  <c r="I6145" i="33" s="1"/>
  <c r="H6144" i="33"/>
  <c r="G6144" i="33"/>
  <c r="F6144" i="33"/>
  <c r="I6144" i="33" s="1"/>
  <c r="H6143" i="33"/>
  <c r="G6143" i="33"/>
  <c r="F6143" i="33"/>
  <c r="I6143" i="33" s="1"/>
  <c r="H6142" i="33"/>
  <c r="G6142" i="33"/>
  <c r="F6142" i="33"/>
  <c r="I6142" i="33" s="1"/>
  <c r="H6141" i="33"/>
  <c r="G6141" i="33"/>
  <c r="F6141" i="33"/>
  <c r="I6141" i="33" s="1"/>
  <c r="H6140" i="33"/>
  <c r="G6140" i="33"/>
  <c r="F6140" i="33"/>
  <c r="I6140" i="33" s="1"/>
  <c r="H6139" i="33"/>
  <c r="G6139" i="33"/>
  <c r="F6139" i="33"/>
  <c r="I6139" i="33" s="1"/>
  <c r="H6138" i="33"/>
  <c r="G6138" i="33"/>
  <c r="F6138" i="33"/>
  <c r="I6138" i="33" s="1"/>
  <c r="H6137" i="33"/>
  <c r="G6137" i="33"/>
  <c r="F6137" i="33"/>
  <c r="I6137" i="33" s="1"/>
  <c r="H6136" i="33"/>
  <c r="G6136" i="33"/>
  <c r="F6136" i="33"/>
  <c r="I6136" i="33" s="1"/>
  <c r="H6135" i="33"/>
  <c r="G6135" i="33"/>
  <c r="F6135" i="33"/>
  <c r="I6135" i="33" s="1"/>
  <c r="H6134" i="33"/>
  <c r="G6134" i="33"/>
  <c r="F6134" i="33"/>
  <c r="I6134" i="33" s="1"/>
  <c r="H6133" i="33"/>
  <c r="G6133" i="33"/>
  <c r="F6133" i="33"/>
  <c r="I6133" i="33" s="1"/>
  <c r="H6132" i="33"/>
  <c r="G6132" i="33"/>
  <c r="F6132" i="33"/>
  <c r="I6132" i="33" s="1"/>
  <c r="H6131" i="33"/>
  <c r="G6131" i="33"/>
  <c r="F6131" i="33"/>
  <c r="I6131" i="33" s="1"/>
  <c r="H6130" i="33"/>
  <c r="G6130" i="33"/>
  <c r="F6130" i="33"/>
  <c r="I6130" i="33" s="1"/>
  <c r="H6129" i="33"/>
  <c r="G6129" i="33"/>
  <c r="F6129" i="33"/>
  <c r="I6129" i="33" s="1"/>
  <c r="H6128" i="33"/>
  <c r="G6128" i="33"/>
  <c r="F6128" i="33"/>
  <c r="I6128" i="33" s="1"/>
  <c r="H6127" i="33"/>
  <c r="G6127" i="33"/>
  <c r="F6127" i="33"/>
  <c r="I6127" i="33" s="1"/>
  <c r="H6126" i="33"/>
  <c r="G6126" i="33"/>
  <c r="F6126" i="33"/>
  <c r="I6126" i="33" s="1"/>
  <c r="H6125" i="33"/>
  <c r="G6125" i="33"/>
  <c r="F6125" i="33"/>
  <c r="I6125" i="33" s="1"/>
  <c r="H6124" i="33"/>
  <c r="G6124" i="33"/>
  <c r="F6124" i="33"/>
  <c r="I6124" i="33" s="1"/>
  <c r="H6123" i="33"/>
  <c r="G6123" i="33"/>
  <c r="F6123" i="33"/>
  <c r="I6123" i="33" s="1"/>
  <c r="H6122" i="33"/>
  <c r="G6122" i="33"/>
  <c r="F6122" i="33"/>
  <c r="I6122" i="33" s="1"/>
  <c r="H6121" i="33"/>
  <c r="G6121" i="33"/>
  <c r="F6121" i="33"/>
  <c r="I6121" i="33" s="1"/>
  <c r="H6120" i="33"/>
  <c r="G6120" i="33"/>
  <c r="F6120" i="33"/>
  <c r="I6120" i="33" s="1"/>
  <c r="H6119" i="33"/>
  <c r="G6119" i="33"/>
  <c r="F6119" i="33"/>
  <c r="I6119" i="33" s="1"/>
  <c r="H6118" i="33"/>
  <c r="G6118" i="33"/>
  <c r="F6118" i="33"/>
  <c r="I6118" i="33" s="1"/>
  <c r="H6117" i="33"/>
  <c r="G6117" i="33"/>
  <c r="F6117" i="33"/>
  <c r="I6117" i="33" s="1"/>
  <c r="H6116" i="33"/>
  <c r="G6116" i="33"/>
  <c r="F6116" i="33"/>
  <c r="I6116" i="33" s="1"/>
  <c r="H6115" i="33"/>
  <c r="G6115" i="33"/>
  <c r="F6115" i="33"/>
  <c r="I6115" i="33" s="1"/>
  <c r="H6114" i="33"/>
  <c r="G6114" i="33"/>
  <c r="F6114" i="33"/>
  <c r="I6114" i="33" s="1"/>
  <c r="H6113" i="33"/>
  <c r="G6113" i="33"/>
  <c r="F6113" i="33"/>
  <c r="I6113" i="33" s="1"/>
  <c r="H6112" i="33"/>
  <c r="G6112" i="33"/>
  <c r="F6112" i="33"/>
  <c r="I6112" i="33" s="1"/>
  <c r="H6111" i="33"/>
  <c r="G6111" i="33"/>
  <c r="F6111" i="33"/>
  <c r="I6111" i="33" s="1"/>
  <c r="H6110" i="33"/>
  <c r="G6110" i="33"/>
  <c r="F6110" i="33"/>
  <c r="I6110" i="33" s="1"/>
  <c r="H6109" i="33"/>
  <c r="G6109" i="33"/>
  <c r="F6109" i="33"/>
  <c r="I6109" i="33" s="1"/>
  <c r="H6108" i="33"/>
  <c r="G6108" i="33"/>
  <c r="F6108" i="33"/>
  <c r="I6108" i="33" s="1"/>
  <c r="H6107" i="33"/>
  <c r="G6107" i="33"/>
  <c r="F6107" i="33"/>
  <c r="I6107" i="33" s="1"/>
  <c r="H6106" i="33"/>
  <c r="G6106" i="33"/>
  <c r="F6106" i="33"/>
  <c r="I6106" i="33" s="1"/>
  <c r="H6105" i="33"/>
  <c r="G6105" i="33"/>
  <c r="F6105" i="33"/>
  <c r="I6105" i="33" s="1"/>
  <c r="H6104" i="33"/>
  <c r="G6104" i="33"/>
  <c r="F6104" i="33"/>
  <c r="I6104" i="33" s="1"/>
  <c r="H6103" i="33"/>
  <c r="G6103" i="33"/>
  <c r="F6103" i="33"/>
  <c r="I6103" i="33" s="1"/>
  <c r="H6102" i="33"/>
  <c r="G6102" i="33"/>
  <c r="F6102" i="33"/>
  <c r="I6102" i="33" s="1"/>
  <c r="H6101" i="33"/>
  <c r="G6101" i="33"/>
  <c r="F6101" i="33"/>
  <c r="I6101" i="33" s="1"/>
  <c r="H6100" i="33"/>
  <c r="G6100" i="33"/>
  <c r="F6100" i="33"/>
  <c r="I6100" i="33" s="1"/>
  <c r="H6099" i="33"/>
  <c r="G6099" i="33"/>
  <c r="F6099" i="33"/>
  <c r="I6099" i="33" s="1"/>
  <c r="H6098" i="33"/>
  <c r="G6098" i="33"/>
  <c r="F6098" i="33"/>
  <c r="I6098" i="33" s="1"/>
  <c r="H6097" i="33"/>
  <c r="G6097" i="33"/>
  <c r="F6097" i="33"/>
  <c r="I6097" i="33" s="1"/>
  <c r="H6096" i="33"/>
  <c r="G6096" i="33"/>
  <c r="F6096" i="33"/>
  <c r="I6096" i="33" s="1"/>
  <c r="H6095" i="33"/>
  <c r="G6095" i="33"/>
  <c r="F6095" i="33"/>
  <c r="I6095" i="33" s="1"/>
  <c r="H6094" i="33"/>
  <c r="G6094" i="33"/>
  <c r="F6094" i="33"/>
  <c r="I6094" i="33" s="1"/>
  <c r="H6093" i="33"/>
  <c r="G6093" i="33"/>
  <c r="F6093" i="33"/>
  <c r="I6093" i="33" s="1"/>
  <c r="H6092" i="33"/>
  <c r="G6092" i="33"/>
  <c r="F6092" i="33"/>
  <c r="I6092" i="33" s="1"/>
  <c r="H6091" i="33"/>
  <c r="G6091" i="33"/>
  <c r="F6091" i="33"/>
  <c r="I6091" i="33" s="1"/>
  <c r="H6090" i="33"/>
  <c r="G6090" i="33"/>
  <c r="F6090" i="33"/>
  <c r="I6090" i="33" s="1"/>
  <c r="H6089" i="33"/>
  <c r="G6089" i="33"/>
  <c r="F6089" i="33"/>
  <c r="I6089" i="33" s="1"/>
  <c r="H6088" i="33"/>
  <c r="G6088" i="33"/>
  <c r="F6088" i="33"/>
  <c r="I6088" i="33" s="1"/>
  <c r="H6087" i="33"/>
  <c r="G6087" i="33"/>
  <c r="F6087" i="33"/>
  <c r="I6087" i="33" s="1"/>
  <c r="H6086" i="33"/>
  <c r="G6086" i="33"/>
  <c r="F6086" i="33"/>
  <c r="I6086" i="33" s="1"/>
  <c r="H6085" i="33"/>
  <c r="G6085" i="33"/>
  <c r="F6085" i="33"/>
  <c r="I6085" i="33" s="1"/>
  <c r="H6084" i="33"/>
  <c r="G6084" i="33"/>
  <c r="F6084" i="33"/>
  <c r="I6084" i="33" s="1"/>
  <c r="H6083" i="33"/>
  <c r="G6083" i="33"/>
  <c r="F6083" i="33"/>
  <c r="I6083" i="33" s="1"/>
  <c r="H6082" i="33"/>
  <c r="G6082" i="33"/>
  <c r="F6082" i="33"/>
  <c r="I6082" i="33" s="1"/>
  <c r="H6081" i="33"/>
  <c r="G6081" i="33"/>
  <c r="F6081" i="33"/>
  <c r="I6081" i="33" s="1"/>
  <c r="H6080" i="33"/>
  <c r="G6080" i="33"/>
  <c r="F6080" i="33"/>
  <c r="I6080" i="33" s="1"/>
  <c r="H6079" i="33"/>
  <c r="G6079" i="33"/>
  <c r="F6079" i="33"/>
  <c r="I6079" i="33" s="1"/>
  <c r="H6078" i="33"/>
  <c r="G6078" i="33"/>
  <c r="F6078" i="33"/>
  <c r="I6078" i="33" s="1"/>
  <c r="H6077" i="33"/>
  <c r="G6077" i="33"/>
  <c r="F6077" i="33"/>
  <c r="I6077" i="33" s="1"/>
  <c r="H6076" i="33"/>
  <c r="G6076" i="33"/>
  <c r="F6076" i="33"/>
  <c r="I6076" i="33" s="1"/>
  <c r="H6075" i="33"/>
  <c r="G6075" i="33"/>
  <c r="F6075" i="33"/>
  <c r="I6075" i="33" s="1"/>
  <c r="H6074" i="33"/>
  <c r="G6074" i="33"/>
  <c r="F6074" i="33"/>
  <c r="I6074" i="33" s="1"/>
  <c r="H6073" i="33"/>
  <c r="G6073" i="33"/>
  <c r="F6073" i="33"/>
  <c r="I6073" i="33" s="1"/>
  <c r="H6072" i="33"/>
  <c r="G6072" i="33"/>
  <c r="F6072" i="33"/>
  <c r="I6072" i="33" s="1"/>
  <c r="H6071" i="33"/>
  <c r="G6071" i="33"/>
  <c r="F6071" i="33"/>
  <c r="I6071" i="33" s="1"/>
  <c r="H6070" i="33"/>
  <c r="G6070" i="33"/>
  <c r="F6070" i="33"/>
  <c r="I6070" i="33" s="1"/>
  <c r="H6069" i="33"/>
  <c r="G6069" i="33"/>
  <c r="F6069" i="33"/>
  <c r="I6069" i="33" s="1"/>
  <c r="H6068" i="33"/>
  <c r="G6068" i="33"/>
  <c r="F6068" i="33"/>
  <c r="I6068" i="33" s="1"/>
  <c r="H6067" i="33"/>
  <c r="G6067" i="33"/>
  <c r="F6067" i="33"/>
  <c r="I6067" i="33" s="1"/>
  <c r="H6066" i="33"/>
  <c r="G6066" i="33"/>
  <c r="F6066" i="33"/>
  <c r="I6066" i="33" s="1"/>
  <c r="H6065" i="33"/>
  <c r="G6065" i="33"/>
  <c r="F6065" i="33"/>
  <c r="I6065" i="33" s="1"/>
  <c r="H6064" i="33"/>
  <c r="G6064" i="33"/>
  <c r="F6064" i="33"/>
  <c r="I6064" i="33" s="1"/>
  <c r="H6063" i="33"/>
  <c r="G6063" i="33"/>
  <c r="F6063" i="33"/>
  <c r="I6063" i="33" s="1"/>
  <c r="H6062" i="33"/>
  <c r="G6062" i="33"/>
  <c r="F6062" i="33"/>
  <c r="I6062" i="33" s="1"/>
  <c r="H6061" i="33"/>
  <c r="G6061" i="33"/>
  <c r="F6061" i="33"/>
  <c r="I6061" i="33" s="1"/>
  <c r="H6060" i="33"/>
  <c r="G6060" i="33"/>
  <c r="F6060" i="33"/>
  <c r="I6060" i="33" s="1"/>
  <c r="H6059" i="33"/>
  <c r="G6059" i="33"/>
  <c r="F6059" i="33"/>
  <c r="I6059" i="33" s="1"/>
  <c r="H6058" i="33"/>
  <c r="G6058" i="33"/>
  <c r="F6058" i="33"/>
  <c r="I6058" i="33" s="1"/>
  <c r="H6057" i="33"/>
  <c r="G6057" i="33"/>
  <c r="F6057" i="33"/>
  <c r="I6057" i="33" s="1"/>
  <c r="H6056" i="33"/>
  <c r="G6056" i="33"/>
  <c r="F6056" i="33"/>
  <c r="I6056" i="33" s="1"/>
  <c r="H6055" i="33"/>
  <c r="G6055" i="33"/>
  <c r="F6055" i="33"/>
  <c r="I6055" i="33" s="1"/>
  <c r="H6054" i="33"/>
  <c r="G6054" i="33"/>
  <c r="F6054" i="33"/>
  <c r="I6054" i="33" s="1"/>
  <c r="H6053" i="33"/>
  <c r="G6053" i="33"/>
  <c r="F6053" i="33"/>
  <c r="I6053" i="33" s="1"/>
  <c r="H6052" i="33"/>
  <c r="G6052" i="33"/>
  <c r="F6052" i="33"/>
  <c r="I6052" i="33" s="1"/>
  <c r="H6051" i="33"/>
  <c r="G6051" i="33"/>
  <c r="F6051" i="33"/>
  <c r="I6051" i="33" s="1"/>
  <c r="H6050" i="33"/>
  <c r="G6050" i="33"/>
  <c r="F6050" i="33"/>
  <c r="I6050" i="33" s="1"/>
  <c r="H6049" i="33"/>
  <c r="G6049" i="33"/>
  <c r="F6049" i="33"/>
  <c r="I6049" i="33" s="1"/>
  <c r="H6048" i="33"/>
  <c r="G6048" i="33"/>
  <c r="F6048" i="33"/>
  <c r="I6048" i="33" s="1"/>
  <c r="H6047" i="33"/>
  <c r="G6047" i="33"/>
  <c r="F6047" i="33"/>
  <c r="I6047" i="33" s="1"/>
  <c r="H6046" i="33"/>
  <c r="G6046" i="33"/>
  <c r="F6046" i="33"/>
  <c r="I6046" i="33" s="1"/>
  <c r="H6045" i="33"/>
  <c r="G6045" i="33"/>
  <c r="F6045" i="33"/>
  <c r="I6045" i="33" s="1"/>
  <c r="H6044" i="33"/>
  <c r="G6044" i="33"/>
  <c r="F6044" i="33"/>
  <c r="I6044" i="33" s="1"/>
  <c r="H6043" i="33"/>
  <c r="G6043" i="33"/>
  <c r="F6043" i="33"/>
  <c r="I6043" i="33" s="1"/>
  <c r="H6042" i="33"/>
  <c r="G6042" i="33"/>
  <c r="F6042" i="33"/>
  <c r="I6042" i="33" s="1"/>
  <c r="H6041" i="33"/>
  <c r="G6041" i="33"/>
  <c r="F6041" i="33"/>
  <c r="I6041" i="33" s="1"/>
  <c r="H6040" i="33"/>
  <c r="G6040" i="33"/>
  <c r="F6040" i="33"/>
  <c r="I6040" i="33" s="1"/>
  <c r="H6039" i="33"/>
  <c r="G6039" i="33"/>
  <c r="F6039" i="33"/>
  <c r="I6039" i="33" s="1"/>
  <c r="H6038" i="33"/>
  <c r="G6038" i="33"/>
  <c r="F6038" i="33"/>
  <c r="I6038" i="33" s="1"/>
  <c r="H6037" i="33"/>
  <c r="G6037" i="33"/>
  <c r="F6037" i="33"/>
  <c r="I6037" i="33" s="1"/>
  <c r="H6036" i="33"/>
  <c r="G6036" i="33"/>
  <c r="F6036" i="33"/>
  <c r="I6036" i="33" s="1"/>
  <c r="H6035" i="33"/>
  <c r="G6035" i="33"/>
  <c r="F6035" i="33"/>
  <c r="I6035" i="33" s="1"/>
  <c r="H6034" i="33"/>
  <c r="G6034" i="33"/>
  <c r="F6034" i="33"/>
  <c r="I6034" i="33" s="1"/>
  <c r="H6033" i="33"/>
  <c r="G6033" i="33"/>
  <c r="F6033" i="33"/>
  <c r="I6033" i="33" s="1"/>
  <c r="H6032" i="33"/>
  <c r="G6032" i="33"/>
  <c r="F6032" i="33"/>
  <c r="I6032" i="33" s="1"/>
  <c r="H6031" i="33"/>
  <c r="G6031" i="33"/>
  <c r="F6031" i="33"/>
  <c r="I6031" i="33" s="1"/>
  <c r="H6030" i="33"/>
  <c r="G6030" i="33"/>
  <c r="F6030" i="33"/>
  <c r="I6030" i="33" s="1"/>
  <c r="H6029" i="33"/>
  <c r="G6029" i="33"/>
  <c r="F6029" i="33"/>
  <c r="I6029" i="33" s="1"/>
  <c r="H6028" i="33"/>
  <c r="G6028" i="33"/>
  <c r="F6028" i="33"/>
  <c r="I6028" i="33" s="1"/>
  <c r="H6027" i="33"/>
  <c r="G6027" i="33"/>
  <c r="F6027" i="33"/>
  <c r="I6027" i="33" s="1"/>
  <c r="H6026" i="33"/>
  <c r="G6026" i="33"/>
  <c r="F6026" i="33"/>
  <c r="I6026" i="33" s="1"/>
  <c r="H6025" i="33"/>
  <c r="G6025" i="33"/>
  <c r="F6025" i="33"/>
  <c r="I6025" i="33" s="1"/>
  <c r="H6024" i="33"/>
  <c r="G6024" i="33"/>
  <c r="F6024" i="33"/>
  <c r="I6024" i="33" s="1"/>
  <c r="H6023" i="33"/>
  <c r="G6023" i="33"/>
  <c r="F6023" i="33"/>
  <c r="I6023" i="33" s="1"/>
  <c r="H6022" i="33"/>
  <c r="G6022" i="33"/>
  <c r="F6022" i="33"/>
  <c r="I6022" i="33" s="1"/>
  <c r="H6021" i="33"/>
  <c r="G6021" i="33"/>
  <c r="F6021" i="33"/>
  <c r="I6021" i="33" s="1"/>
  <c r="H6020" i="33"/>
  <c r="G6020" i="33"/>
  <c r="F6020" i="33"/>
  <c r="I6020" i="33" s="1"/>
  <c r="H6019" i="33"/>
  <c r="G6019" i="33"/>
  <c r="F6019" i="33"/>
  <c r="I6019" i="33" s="1"/>
  <c r="H6018" i="33"/>
  <c r="G6018" i="33"/>
  <c r="F6018" i="33"/>
  <c r="I6018" i="33" s="1"/>
  <c r="H6017" i="33"/>
  <c r="G6017" i="33"/>
  <c r="F6017" i="33"/>
  <c r="I6017" i="33" s="1"/>
  <c r="H6016" i="33"/>
  <c r="G6016" i="33"/>
  <c r="F6016" i="33"/>
  <c r="I6016" i="33" s="1"/>
  <c r="H6015" i="33"/>
  <c r="G6015" i="33"/>
  <c r="F6015" i="33"/>
  <c r="I6015" i="33" s="1"/>
  <c r="H6014" i="33"/>
  <c r="G6014" i="33"/>
  <c r="F6014" i="33"/>
  <c r="I6014" i="33" s="1"/>
  <c r="H6013" i="33"/>
  <c r="G6013" i="33"/>
  <c r="F6013" i="33"/>
  <c r="I6013" i="33" s="1"/>
  <c r="H6012" i="33"/>
  <c r="G6012" i="33"/>
  <c r="F6012" i="33"/>
  <c r="I6012" i="33" s="1"/>
  <c r="H6011" i="33"/>
  <c r="G6011" i="33"/>
  <c r="F6011" i="33"/>
  <c r="I6011" i="33" s="1"/>
  <c r="H6010" i="33"/>
  <c r="G6010" i="33"/>
  <c r="F6010" i="33"/>
  <c r="I6010" i="33" s="1"/>
  <c r="H6009" i="33"/>
  <c r="G6009" i="33"/>
  <c r="F6009" i="33"/>
  <c r="I6009" i="33" s="1"/>
  <c r="H6008" i="33"/>
  <c r="G6008" i="33"/>
  <c r="F6008" i="33"/>
  <c r="I6008" i="33" s="1"/>
  <c r="H6007" i="33"/>
  <c r="G6007" i="33"/>
  <c r="F6007" i="33"/>
  <c r="I6007" i="33" s="1"/>
  <c r="H6006" i="33"/>
  <c r="G6006" i="33"/>
  <c r="F6006" i="33"/>
  <c r="I6006" i="33" s="1"/>
  <c r="H6005" i="33"/>
  <c r="G6005" i="33"/>
  <c r="F6005" i="33"/>
  <c r="I6005" i="33" s="1"/>
  <c r="H6004" i="33"/>
  <c r="G6004" i="33"/>
  <c r="F6004" i="33"/>
  <c r="I6004" i="33" s="1"/>
  <c r="H6003" i="33"/>
  <c r="G6003" i="33"/>
  <c r="F6003" i="33"/>
  <c r="I6003" i="33" s="1"/>
  <c r="H6002" i="33"/>
  <c r="G6002" i="33"/>
  <c r="F6002" i="33"/>
  <c r="I6002" i="33" s="1"/>
  <c r="H6001" i="33"/>
  <c r="G6001" i="33"/>
  <c r="F6001" i="33"/>
  <c r="I6001" i="33" s="1"/>
  <c r="H6000" i="33"/>
  <c r="G6000" i="33"/>
  <c r="F6000" i="33"/>
  <c r="I6000" i="33" s="1"/>
  <c r="H5999" i="33"/>
  <c r="G5999" i="33"/>
  <c r="F5999" i="33"/>
  <c r="I5999" i="33" s="1"/>
  <c r="H5998" i="33"/>
  <c r="G5998" i="33"/>
  <c r="F5998" i="33"/>
  <c r="I5998" i="33" s="1"/>
  <c r="H5997" i="33"/>
  <c r="G5997" i="33"/>
  <c r="F5997" i="33"/>
  <c r="I5997" i="33" s="1"/>
  <c r="H5996" i="33"/>
  <c r="G5996" i="33"/>
  <c r="F5996" i="33"/>
  <c r="I5996" i="33" s="1"/>
  <c r="H5995" i="33"/>
  <c r="G5995" i="33"/>
  <c r="F5995" i="33"/>
  <c r="I5995" i="33" s="1"/>
  <c r="H5994" i="33"/>
  <c r="G5994" i="33"/>
  <c r="F5994" i="33"/>
  <c r="I5994" i="33" s="1"/>
  <c r="H5993" i="33"/>
  <c r="G5993" i="33"/>
  <c r="F5993" i="33"/>
  <c r="I5993" i="33" s="1"/>
  <c r="H5992" i="33"/>
  <c r="G5992" i="33"/>
  <c r="F5992" i="33"/>
  <c r="I5992" i="33" s="1"/>
  <c r="H5991" i="33"/>
  <c r="G5991" i="33"/>
  <c r="F5991" i="33"/>
  <c r="I5991" i="33" s="1"/>
  <c r="H5990" i="33"/>
  <c r="G5990" i="33"/>
  <c r="F5990" i="33"/>
  <c r="I5990" i="33" s="1"/>
  <c r="H5989" i="33"/>
  <c r="G5989" i="33"/>
  <c r="F5989" i="33"/>
  <c r="I5989" i="33" s="1"/>
  <c r="H5988" i="33"/>
  <c r="G5988" i="33"/>
  <c r="F5988" i="33"/>
  <c r="I5988" i="33" s="1"/>
  <c r="H5987" i="33"/>
  <c r="G5987" i="33"/>
  <c r="F5987" i="33"/>
  <c r="I5987" i="33" s="1"/>
  <c r="H5986" i="33"/>
  <c r="G5986" i="33"/>
  <c r="F5986" i="33"/>
  <c r="I5986" i="33" s="1"/>
  <c r="H5985" i="33"/>
  <c r="G5985" i="33"/>
  <c r="F5985" i="33"/>
  <c r="I5985" i="33" s="1"/>
  <c r="H5984" i="33"/>
  <c r="G5984" i="33"/>
  <c r="F5984" i="33"/>
  <c r="I5984" i="33" s="1"/>
  <c r="H5983" i="33"/>
  <c r="G5983" i="33"/>
  <c r="F5983" i="33"/>
  <c r="I5983" i="33" s="1"/>
  <c r="H5982" i="33"/>
  <c r="G5982" i="33"/>
  <c r="F5982" i="33"/>
  <c r="I5982" i="33" s="1"/>
  <c r="H5981" i="33"/>
  <c r="G5981" i="33"/>
  <c r="F5981" i="33"/>
  <c r="I5981" i="33" s="1"/>
  <c r="H5980" i="33"/>
  <c r="G5980" i="33"/>
  <c r="F5980" i="33"/>
  <c r="I5980" i="33" s="1"/>
  <c r="H5979" i="33"/>
  <c r="G5979" i="33"/>
  <c r="F5979" i="33"/>
  <c r="I5979" i="33" s="1"/>
  <c r="H5978" i="33"/>
  <c r="G5978" i="33"/>
  <c r="F5978" i="33"/>
  <c r="I5978" i="33" s="1"/>
  <c r="H5977" i="33"/>
  <c r="G5977" i="33"/>
  <c r="F5977" i="33"/>
  <c r="I5977" i="33" s="1"/>
  <c r="H5976" i="33"/>
  <c r="G5976" i="33"/>
  <c r="F5976" i="33"/>
  <c r="I5976" i="33" s="1"/>
  <c r="H5975" i="33"/>
  <c r="G5975" i="33"/>
  <c r="F5975" i="33"/>
  <c r="I5975" i="33" s="1"/>
  <c r="H5974" i="33"/>
  <c r="G5974" i="33"/>
  <c r="F5974" i="33"/>
  <c r="I5974" i="33" s="1"/>
  <c r="H5973" i="33"/>
  <c r="G5973" i="33"/>
  <c r="F5973" i="33"/>
  <c r="I5973" i="33" s="1"/>
  <c r="H5972" i="33"/>
  <c r="G5972" i="33"/>
  <c r="F5972" i="33"/>
  <c r="I5972" i="33" s="1"/>
  <c r="H5971" i="33"/>
  <c r="G5971" i="33"/>
  <c r="F5971" i="33"/>
  <c r="I5971" i="33" s="1"/>
  <c r="H5970" i="33"/>
  <c r="G5970" i="33"/>
  <c r="F5970" i="33"/>
  <c r="I5970" i="33" s="1"/>
  <c r="H5969" i="33"/>
  <c r="G5969" i="33"/>
  <c r="F5969" i="33"/>
  <c r="I5969" i="33" s="1"/>
  <c r="H5968" i="33"/>
  <c r="G5968" i="33"/>
  <c r="F5968" i="33"/>
  <c r="I5968" i="33" s="1"/>
  <c r="H5967" i="33"/>
  <c r="G5967" i="33"/>
  <c r="F5967" i="33"/>
  <c r="I5967" i="33" s="1"/>
  <c r="H5966" i="33"/>
  <c r="G5966" i="33"/>
  <c r="F5966" i="33"/>
  <c r="I5966" i="33" s="1"/>
  <c r="H5965" i="33"/>
  <c r="G5965" i="33"/>
  <c r="F5965" i="33"/>
  <c r="I5965" i="33" s="1"/>
  <c r="H5964" i="33"/>
  <c r="G5964" i="33"/>
  <c r="F5964" i="33"/>
  <c r="I5964" i="33" s="1"/>
  <c r="H5963" i="33"/>
  <c r="G5963" i="33"/>
  <c r="F5963" i="33"/>
  <c r="I5963" i="33" s="1"/>
  <c r="H5962" i="33"/>
  <c r="G5962" i="33"/>
  <c r="F5962" i="33"/>
  <c r="I5962" i="33" s="1"/>
  <c r="H5961" i="33"/>
  <c r="G5961" i="33"/>
  <c r="F5961" i="33"/>
  <c r="I5961" i="33" s="1"/>
  <c r="H5960" i="33"/>
  <c r="G5960" i="33"/>
  <c r="F5960" i="33"/>
  <c r="I5960" i="33" s="1"/>
  <c r="H5959" i="33"/>
  <c r="G5959" i="33"/>
  <c r="F5959" i="33"/>
  <c r="I5959" i="33" s="1"/>
  <c r="H5958" i="33"/>
  <c r="G5958" i="33"/>
  <c r="F5958" i="33"/>
  <c r="I5958" i="33" s="1"/>
  <c r="H5957" i="33"/>
  <c r="G5957" i="33"/>
  <c r="F5957" i="33"/>
  <c r="I5957" i="33" s="1"/>
  <c r="H5956" i="33"/>
  <c r="G5956" i="33"/>
  <c r="F5956" i="33"/>
  <c r="I5956" i="33" s="1"/>
  <c r="H5955" i="33"/>
  <c r="G5955" i="33"/>
  <c r="F5955" i="33"/>
  <c r="I5955" i="33" s="1"/>
  <c r="H5954" i="33"/>
  <c r="G5954" i="33"/>
  <c r="F5954" i="33"/>
  <c r="I5954" i="33" s="1"/>
  <c r="H5953" i="33"/>
  <c r="G5953" i="33"/>
  <c r="F5953" i="33"/>
  <c r="I5953" i="33" s="1"/>
  <c r="H5952" i="33"/>
  <c r="G5952" i="33"/>
  <c r="F5952" i="33"/>
  <c r="I5952" i="33" s="1"/>
  <c r="H5951" i="33"/>
  <c r="G5951" i="33"/>
  <c r="F5951" i="33"/>
  <c r="I5951" i="33" s="1"/>
  <c r="H5950" i="33"/>
  <c r="G5950" i="33"/>
  <c r="F5950" i="33"/>
  <c r="I5950" i="33" s="1"/>
  <c r="H5949" i="33"/>
  <c r="G5949" i="33"/>
  <c r="F5949" i="33"/>
  <c r="I5949" i="33" s="1"/>
  <c r="H5948" i="33"/>
  <c r="G5948" i="33"/>
  <c r="F5948" i="33"/>
  <c r="I5948" i="33" s="1"/>
  <c r="H5947" i="33"/>
  <c r="G5947" i="33"/>
  <c r="F5947" i="33"/>
  <c r="I5947" i="33" s="1"/>
  <c r="H5946" i="33"/>
  <c r="G5946" i="33"/>
  <c r="F5946" i="33"/>
  <c r="I5946" i="33" s="1"/>
  <c r="H5945" i="33"/>
  <c r="G5945" i="33"/>
  <c r="F5945" i="33"/>
  <c r="I5945" i="33" s="1"/>
  <c r="H5944" i="33"/>
  <c r="G5944" i="33"/>
  <c r="F5944" i="33"/>
  <c r="I5944" i="33" s="1"/>
  <c r="H5943" i="33"/>
  <c r="G5943" i="33"/>
  <c r="F5943" i="33"/>
  <c r="I5943" i="33" s="1"/>
  <c r="H5942" i="33"/>
  <c r="G5942" i="33"/>
  <c r="F5942" i="33"/>
  <c r="I5942" i="33" s="1"/>
  <c r="H5941" i="33"/>
  <c r="G5941" i="33"/>
  <c r="F5941" i="33"/>
  <c r="I5941" i="33" s="1"/>
  <c r="H5940" i="33"/>
  <c r="G5940" i="33"/>
  <c r="F5940" i="33"/>
  <c r="I5940" i="33" s="1"/>
  <c r="H5939" i="33"/>
  <c r="G5939" i="33"/>
  <c r="F5939" i="33"/>
  <c r="I5939" i="33" s="1"/>
  <c r="H5938" i="33"/>
  <c r="G5938" i="33"/>
  <c r="F5938" i="33"/>
  <c r="I5938" i="33" s="1"/>
  <c r="H5937" i="33"/>
  <c r="G5937" i="33"/>
  <c r="F5937" i="33"/>
  <c r="I5937" i="33" s="1"/>
  <c r="H5936" i="33"/>
  <c r="G5936" i="33"/>
  <c r="F5936" i="33"/>
  <c r="I5936" i="33" s="1"/>
  <c r="H5935" i="33"/>
  <c r="G5935" i="33"/>
  <c r="F5935" i="33"/>
  <c r="I5935" i="33" s="1"/>
  <c r="H5934" i="33"/>
  <c r="G5934" i="33"/>
  <c r="F5934" i="33"/>
  <c r="I5934" i="33" s="1"/>
  <c r="H5933" i="33"/>
  <c r="G5933" i="33"/>
  <c r="F5933" i="33"/>
  <c r="I5933" i="33" s="1"/>
  <c r="H5932" i="33"/>
  <c r="G5932" i="33"/>
  <c r="F5932" i="33"/>
  <c r="I5932" i="33" s="1"/>
  <c r="H5931" i="33"/>
  <c r="G5931" i="33"/>
  <c r="F5931" i="33"/>
  <c r="I5931" i="33" s="1"/>
  <c r="H5930" i="33"/>
  <c r="G5930" i="33"/>
  <c r="F5930" i="33"/>
  <c r="I5930" i="33" s="1"/>
  <c r="H5929" i="33"/>
  <c r="G5929" i="33"/>
  <c r="F5929" i="33"/>
  <c r="I5929" i="33" s="1"/>
  <c r="H5928" i="33"/>
  <c r="G5928" i="33"/>
  <c r="F5928" i="33"/>
  <c r="I5928" i="33" s="1"/>
  <c r="H5927" i="33"/>
  <c r="G5927" i="33"/>
  <c r="F5927" i="33"/>
  <c r="I5927" i="33" s="1"/>
  <c r="H5926" i="33"/>
  <c r="G5926" i="33"/>
  <c r="F5926" i="33"/>
  <c r="I5926" i="33" s="1"/>
  <c r="H5925" i="33"/>
  <c r="G5925" i="33"/>
  <c r="F5925" i="33"/>
  <c r="I5925" i="33" s="1"/>
  <c r="H5924" i="33"/>
  <c r="G5924" i="33"/>
  <c r="F5924" i="33"/>
  <c r="I5924" i="33" s="1"/>
  <c r="H5923" i="33"/>
  <c r="G5923" i="33"/>
  <c r="F5923" i="33"/>
  <c r="I5923" i="33" s="1"/>
  <c r="H5922" i="33"/>
  <c r="G5922" i="33"/>
  <c r="F5922" i="33"/>
  <c r="I5922" i="33" s="1"/>
  <c r="H5921" i="33"/>
  <c r="G5921" i="33"/>
  <c r="F5921" i="33"/>
  <c r="I5921" i="33" s="1"/>
  <c r="H5920" i="33"/>
  <c r="G5920" i="33"/>
  <c r="F5920" i="33"/>
  <c r="I5920" i="33" s="1"/>
  <c r="H5919" i="33"/>
  <c r="G5919" i="33"/>
  <c r="F5919" i="33"/>
  <c r="I5919" i="33" s="1"/>
  <c r="H5918" i="33"/>
  <c r="G5918" i="33"/>
  <c r="F5918" i="33"/>
  <c r="I5918" i="33" s="1"/>
  <c r="H5917" i="33"/>
  <c r="G5917" i="33"/>
  <c r="F5917" i="33"/>
  <c r="I5917" i="33" s="1"/>
  <c r="H5916" i="33"/>
  <c r="G5916" i="33"/>
  <c r="F5916" i="33"/>
  <c r="I5916" i="33" s="1"/>
  <c r="H5915" i="33"/>
  <c r="G5915" i="33"/>
  <c r="F5915" i="33"/>
  <c r="I5915" i="33" s="1"/>
  <c r="H5914" i="33"/>
  <c r="G5914" i="33"/>
  <c r="F5914" i="33"/>
  <c r="I5914" i="33" s="1"/>
  <c r="H5913" i="33"/>
  <c r="G5913" i="33"/>
  <c r="F5913" i="33"/>
  <c r="I5913" i="33" s="1"/>
  <c r="H5912" i="33"/>
  <c r="G5912" i="33"/>
  <c r="F5912" i="33"/>
  <c r="I5912" i="33" s="1"/>
  <c r="H5911" i="33"/>
  <c r="G5911" i="33"/>
  <c r="F5911" i="33"/>
  <c r="I5911" i="33" s="1"/>
  <c r="H5910" i="33"/>
  <c r="G5910" i="33"/>
  <c r="F5910" i="33"/>
  <c r="I5910" i="33" s="1"/>
  <c r="H5909" i="33"/>
  <c r="G5909" i="33"/>
  <c r="F5909" i="33"/>
  <c r="I5909" i="33" s="1"/>
  <c r="H5908" i="33"/>
  <c r="G5908" i="33"/>
  <c r="F5908" i="33"/>
  <c r="I5908" i="33" s="1"/>
  <c r="H5907" i="33"/>
  <c r="G5907" i="33"/>
  <c r="F5907" i="33"/>
  <c r="I5907" i="33" s="1"/>
  <c r="H5906" i="33"/>
  <c r="G5906" i="33"/>
  <c r="F5906" i="33"/>
  <c r="I5906" i="33" s="1"/>
  <c r="H5905" i="33"/>
  <c r="G5905" i="33"/>
  <c r="F5905" i="33"/>
  <c r="I5905" i="33" s="1"/>
  <c r="H5904" i="33"/>
  <c r="G5904" i="33"/>
  <c r="F5904" i="33"/>
  <c r="I5904" i="33" s="1"/>
  <c r="H5903" i="33"/>
  <c r="G5903" i="33"/>
  <c r="F5903" i="33"/>
  <c r="I5903" i="33" s="1"/>
  <c r="H5902" i="33"/>
  <c r="G5902" i="33"/>
  <c r="F5902" i="33"/>
  <c r="I5902" i="33" s="1"/>
  <c r="H5901" i="33"/>
  <c r="G5901" i="33"/>
  <c r="F5901" i="33"/>
  <c r="I5901" i="33" s="1"/>
  <c r="H5900" i="33"/>
  <c r="G5900" i="33"/>
  <c r="F5900" i="33"/>
  <c r="I5900" i="33" s="1"/>
  <c r="H5899" i="33"/>
  <c r="G5899" i="33"/>
  <c r="F5899" i="33"/>
  <c r="I5899" i="33" s="1"/>
  <c r="H5898" i="33"/>
  <c r="G5898" i="33"/>
  <c r="F5898" i="33"/>
  <c r="I5898" i="33" s="1"/>
  <c r="H5897" i="33"/>
  <c r="G5897" i="33"/>
  <c r="F5897" i="33"/>
  <c r="I5897" i="33" s="1"/>
  <c r="H5896" i="33"/>
  <c r="G5896" i="33"/>
  <c r="F5896" i="33"/>
  <c r="I5896" i="33" s="1"/>
  <c r="H5895" i="33"/>
  <c r="G5895" i="33"/>
  <c r="F5895" i="33"/>
  <c r="I5895" i="33" s="1"/>
  <c r="H5894" i="33"/>
  <c r="G5894" i="33"/>
  <c r="F5894" i="33"/>
  <c r="I5894" i="33" s="1"/>
  <c r="H5893" i="33"/>
  <c r="G5893" i="33"/>
  <c r="F5893" i="33"/>
  <c r="I5893" i="33" s="1"/>
  <c r="H5892" i="33"/>
  <c r="G5892" i="33"/>
  <c r="F5892" i="33"/>
  <c r="I5892" i="33" s="1"/>
  <c r="H5891" i="33"/>
  <c r="G5891" i="33"/>
  <c r="F5891" i="33"/>
  <c r="I5891" i="33" s="1"/>
  <c r="H5890" i="33"/>
  <c r="G5890" i="33"/>
  <c r="F5890" i="33"/>
  <c r="I5890" i="33" s="1"/>
  <c r="H5889" i="33"/>
  <c r="G5889" i="33"/>
  <c r="F5889" i="33"/>
  <c r="I5889" i="33" s="1"/>
  <c r="H5888" i="33"/>
  <c r="G5888" i="33"/>
  <c r="F5888" i="33"/>
  <c r="I5888" i="33" s="1"/>
  <c r="H5887" i="33"/>
  <c r="G5887" i="33"/>
  <c r="F5887" i="33"/>
  <c r="I5887" i="33" s="1"/>
  <c r="H5886" i="33"/>
  <c r="G5886" i="33"/>
  <c r="F5886" i="33"/>
  <c r="I5886" i="33" s="1"/>
  <c r="H5885" i="33"/>
  <c r="G5885" i="33"/>
  <c r="F5885" i="33"/>
  <c r="I5885" i="33" s="1"/>
  <c r="H5884" i="33"/>
  <c r="G5884" i="33"/>
  <c r="F5884" i="33"/>
  <c r="I5884" i="33" s="1"/>
  <c r="H5883" i="33"/>
  <c r="G5883" i="33"/>
  <c r="F5883" i="33"/>
  <c r="I5883" i="33" s="1"/>
  <c r="H5882" i="33"/>
  <c r="G5882" i="33"/>
  <c r="F5882" i="33"/>
  <c r="I5882" i="33" s="1"/>
  <c r="H5881" i="33"/>
  <c r="G5881" i="33"/>
  <c r="F5881" i="33"/>
  <c r="I5881" i="33" s="1"/>
  <c r="H5880" i="33"/>
  <c r="G5880" i="33"/>
  <c r="F5880" i="33"/>
  <c r="I5880" i="33" s="1"/>
  <c r="H5879" i="33"/>
  <c r="G5879" i="33"/>
  <c r="F5879" i="33"/>
  <c r="I5879" i="33" s="1"/>
  <c r="H5878" i="33"/>
  <c r="G5878" i="33"/>
  <c r="F5878" i="33"/>
  <c r="I5878" i="33" s="1"/>
  <c r="H5877" i="33"/>
  <c r="G5877" i="33"/>
  <c r="F5877" i="33"/>
  <c r="I5877" i="33" s="1"/>
  <c r="H5876" i="33"/>
  <c r="G5876" i="33"/>
  <c r="F5876" i="33"/>
  <c r="I5876" i="33" s="1"/>
  <c r="H5875" i="33"/>
  <c r="G5875" i="33"/>
  <c r="F5875" i="33"/>
  <c r="I5875" i="33" s="1"/>
  <c r="H5874" i="33"/>
  <c r="G5874" i="33"/>
  <c r="F5874" i="33"/>
  <c r="I5874" i="33" s="1"/>
  <c r="H5873" i="33"/>
  <c r="G5873" i="33"/>
  <c r="F5873" i="33"/>
  <c r="I5873" i="33" s="1"/>
  <c r="H5872" i="33"/>
  <c r="G5872" i="33"/>
  <c r="F5872" i="33"/>
  <c r="I5872" i="33" s="1"/>
  <c r="H5871" i="33"/>
  <c r="G5871" i="33"/>
  <c r="F5871" i="33"/>
  <c r="I5871" i="33" s="1"/>
  <c r="H5870" i="33"/>
  <c r="G5870" i="33"/>
  <c r="F5870" i="33"/>
  <c r="I5870" i="33" s="1"/>
  <c r="H5869" i="33"/>
  <c r="G5869" i="33"/>
  <c r="F5869" i="33"/>
  <c r="I5869" i="33" s="1"/>
  <c r="H5868" i="33"/>
  <c r="G5868" i="33"/>
  <c r="F5868" i="33"/>
  <c r="I5868" i="33" s="1"/>
  <c r="H5867" i="33"/>
  <c r="G5867" i="33"/>
  <c r="F5867" i="33"/>
  <c r="I5867" i="33" s="1"/>
  <c r="H5866" i="33"/>
  <c r="G5866" i="33"/>
  <c r="F5866" i="33"/>
  <c r="I5866" i="33" s="1"/>
  <c r="H5865" i="33"/>
  <c r="G5865" i="33"/>
  <c r="F5865" i="33"/>
  <c r="I5865" i="33" s="1"/>
  <c r="H5864" i="33"/>
  <c r="G5864" i="33"/>
  <c r="F5864" i="33"/>
  <c r="I5864" i="33" s="1"/>
  <c r="H5863" i="33"/>
  <c r="G5863" i="33"/>
  <c r="F5863" i="33"/>
  <c r="I5863" i="33" s="1"/>
  <c r="H5862" i="33"/>
  <c r="G5862" i="33"/>
  <c r="F5862" i="33"/>
  <c r="I5862" i="33" s="1"/>
  <c r="H5861" i="33"/>
  <c r="G5861" i="33"/>
  <c r="F5861" i="33"/>
  <c r="I5861" i="33" s="1"/>
  <c r="H5860" i="33"/>
  <c r="G5860" i="33"/>
  <c r="F5860" i="33"/>
  <c r="I5860" i="33" s="1"/>
  <c r="H5859" i="33"/>
  <c r="G5859" i="33"/>
  <c r="F5859" i="33"/>
  <c r="I5859" i="33" s="1"/>
  <c r="H5858" i="33"/>
  <c r="G5858" i="33"/>
  <c r="F5858" i="33"/>
  <c r="I5858" i="33" s="1"/>
  <c r="H5857" i="33"/>
  <c r="G5857" i="33"/>
  <c r="F5857" i="33"/>
  <c r="I5857" i="33" s="1"/>
  <c r="H5856" i="33"/>
  <c r="G5856" i="33"/>
  <c r="F5856" i="33"/>
  <c r="I5856" i="33" s="1"/>
  <c r="H5855" i="33"/>
  <c r="G5855" i="33"/>
  <c r="F5855" i="33"/>
  <c r="I5855" i="33" s="1"/>
  <c r="H5854" i="33"/>
  <c r="G5854" i="33"/>
  <c r="F5854" i="33"/>
  <c r="I5854" i="33" s="1"/>
  <c r="H5853" i="33"/>
  <c r="G5853" i="33"/>
  <c r="F5853" i="33"/>
  <c r="I5853" i="33" s="1"/>
  <c r="H5852" i="33"/>
  <c r="G5852" i="33"/>
  <c r="F5852" i="33"/>
  <c r="I5852" i="33" s="1"/>
  <c r="H5851" i="33"/>
  <c r="G5851" i="33"/>
  <c r="F5851" i="33"/>
  <c r="I5851" i="33" s="1"/>
  <c r="H5850" i="33"/>
  <c r="G5850" i="33"/>
  <c r="F5850" i="33"/>
  <c r="I5850" i="33" s="1"/>
  <c r="H5849" i="33"/>
  <c r="G5849" i="33"/>
  <c r="F5849" i="33"/>
  <c r="I5849" i="33" s="1"/>
  <c r="H5848" i="33"/>
  <c r="G5848" i="33"/>
  <c r="F5848" i="33"/>
  <c r="I5848" i="33" s="1"/>
  <c r="H5847" i="33"/>
  <c r="G5847" i="33"/>
  <c r="F5847" i="33"/>
  <c r="I5847" i="33" s="1"/>
  <c r="H5846" i="33"/>
  <c r="G5846" i="33"/>
  <c r="F5846" i="33"/>
  <c r="I5846" i="33" s="1"/>
  <c r="H5845" i="33"/>
  <c r="G5845" i="33"/>
  <c r="F5845" i="33"/>
  <c r="I5845" i="33" s="1"/>
  <c r="H5844" i="33"/>
  <c r="G5844" i="33"/>
  <c r="F5844" i="33"/>
  <c r="I5844" i="33" s="1"/>
  <c r="H5843" i="33"/>
  <c r="G5843" i="33"/>
  <c r="F5843" i="33"/>
  <c r="I5843" i="33" s="1"/>
  <c r="H5842" i="33"/>
  <c r="G5842" i="33"/>
  <c r="F5842" i="33"/>
  <c r="I5842" i="33" s="1"/>
  <c r="H5841" i="33"/>
  <c r="G5841" i="33"/>
  <c r="F5841" i="33"/>
  <c r="I5841" i="33" s="1"/>
  <c r="H5840" i="33"/>
  <c r="G5840" i="33"/>
  <c r="F5840" i="33"/>
  <c r="I5840" i="33" s="1"/>
  <c r="H5839" i="33"/>
  <c r="G5839" i="33"/>
  <c r="F5839" i="33"/>
  <c r="I5839" i="33" s="1"/>
  <c r="H5838" i="33"/>
  <c r="G5838" i="33"/>
  <c r="F5838" i="33"/>
  <c r="I5838" i="33" s="1"/>
  <c r="H5837" i="33"/>
  <c r="G5837" i="33"/>
  <c r="F5837" i="33"/>
  <c r="I5837" i="33" s="1"/>
  <c r="H5836" i="33"/>
  <c r="G5836" i="33"/>
  <c r="F5836" i="33"/>
  <c r="I5836" i="33" s="1"/>
  <c r="H5835" i="33"/>
  <c r="G5835" i="33"/>
  <c r="F5835" i="33"/>
  <c r="I5835" i="33" s="1"/>
  <c r="H5834" i="33"/>
  <c r="G5834" i="33"/>
  <c r="F5834" i="33"/>
  <c r="I5834" i="33" s="1"/>
  <c r="H5833" i="33"/>
  <c r="G5833" i="33"/>
  <c r="F5833" i="33"/>
  <c r="I5833" i="33" s="1"/>
  <c r="H5832" i="33"/>
  <c r="G5832" i="33"/>
  <c r="F5832" i="33"/>
  <c r="I5832" i="33" s="1"/>
  <c r="H5831" i="33"/>
  <c r="G5831" i="33"/>
  <c r="F5831" i="33"/>
  <c r="I5831" i="33" s="1"/>
  <c r="H5830" i="33"/>
  <c r="G5830" i="33"/>
  <c r="F5830" i="33"/>
  <c r="I5830" i="33" s="1"/>
  <c r="H5829" i="33"/>
  <c r="G5829" i="33"/>
  <c r="F5829" i="33"/>
  <c r="I5829" i="33" s="1"/>
  <c r="H5828" i="33"/>
  <c r="G5828" i="33"/>
  <c r="F5828" i="33"/>
  <c r="I5828" i="33" s="1"/>
  <c r="H5827" i="33"/>
  <c r="G5827" i="33"/>
  <c r="F5827" i="33"/>
  <c r="I5827" i="33" s="1"/>
  <c r="H5826" i="33"/>
  <c r="G5826" i="33"/>
  <c r="F5826" i="33"/>
  <c r="I5826" i="33" s="1"/>
  <c r="H5825" i="33"/>
  <c r="G5825" i="33"/>
  <c r="F5825" i="33"/>
  <c r="I5825" i="33" s="1"/>
  <c r="H5824" i="33"/>
  <c r="G5824" i="33"/>
  <c r="F5824" i="33"/>
  <c r="I5824" i="33" s="1"/>
  <c r="H5823" i="33"/>
  <c r="G5823" i="33"/>
  <c r="F5823" i="33"/>
  <c r="I5823" i="33" s="1"/>
  <c r="H5822" i="33"/>
  <c r="G5822" i="33"/>
  <c r="F5822" i="33"/>
  <c r="I5822" i="33" s="1"/>
  <c r="H5821" i="33"/>
  <c r="G5821" i="33"/>
  <c r="F5821" i="33"/>
  <c r="I5821" i="33" s="1"/>
  <c r="H5820" i="33"/>
  <c r="G5820" i="33"/>
  <c r="F5820" i="33"/>
  <c r="I5820" i="33" s="1"/>
  <c r="H5819" i="33"/>
  <c r="G5819" i="33"/>
  <c r="F5819" i="33"/>
  <c r="I5819" i="33" s="1"/>
  <c r="H5818" i="33"/>
  <c r="G5818" i="33"/>
  <c r="F5818" i="33"/>
  <c r="I5818" i="33" s="1"/>
  <c r="H5817" i="33"/>
  <c r="G5817" i="33"/>
  <c r="F5817" i="33"/>
  <c r="I5817" i="33" s="1"/>
  <c r="H5816" i="33"/>
  <c r="G5816" i="33"/>
  <c r="F5816" i="33"/>
  <c r="I5816" i="33" s="1"/>
  <c r="H5815" i="33"/>
  <c r="G5815" i="33"/>
  <c r="F5815" i="33"/>
  <c r="I5815" i="33" s="1"/>
  <c r="H5814" i="33"/>
  <c r="G5814" i="33"/>
  <c r="F5814" i="33"/>
  <c r="I5814" i="33" s="1"/>
  <c r="H5813" i="33"/>
  <c r="G5813" i="33"/>
  <c r="F5813" i="33"/>
  <c r="I5813" i="33" s="1"/>
  <c r="H5812" i="33"/>
  <c r="G5812" i="33"/>
  <c r="F5812" i="33"/>
  <c r="I5812" i="33" s="1"/>
  <c r="H5811" i="33"/>
  <c r="G5811" i="33"/>
  <c r="F5811" i="33"/>
  <c r="I5811" i="33" s="1"/>
  <c r="H5810" i="33"/>
  <c r="G5810" i="33"/>
  <c r="F5810" i="33"/>
  <c r="I5810" i="33" s="1"/>
  <c r="H5809" i="33"/>
  <c r="G5809" i="33"/>
  <c r="F5809" i="33"/>
  <c r="I5809" i="33" s="1"/>
  <c r="H5808" i="33"/>
  <c r="G5808" i="33"/>
  <c r="F5808" i="33"/>
  <c r="I5808" i="33" s="1"/>
  <c r="H5807" i="33"/>
  <c r="G5807" i="33"/>
  <c r="F5807" i="33"/>
  <c r="I5807" i="33" s="1"/>
  <c r="H5806" i="33"/>
  <c r="G5806" i="33"/>
  <c r="F5806" i="33"/>
  <c r="I5806" i="33" s="1"/>
  <c r="H5805" i="33"/>
  <c r="G5805" i="33"/>
  <c r="F5805" i="33"/>
  <c r="I5805" i="33" s="1"/>
  <c r="H5804" i="33"/>
  <c r="G5804" i="33"/>
  <c r="F5804" i="33"/>
  <c r="I5804" i="33" s="1"/>
  <c r="H5803" i="33"/>
  <c r="G5803" i="33"/>
  <c r="F5803" i="33"/>
  <c r="I5803" i="33" s="1"/>
  <c r="H5802" i="33"/>
  <c r="G5802" i="33"/>
  <c r="F5802" i="33"/>
  <c r="I5802" i="33" s="1"/>
  <c r="H5801" i="33"/>
  <c r="G5801" i="33"/>
  <c r="F5801" i="33"/>
  <c r="I5801" i="33" s="1"/>
  <c r="H5800" i="33"/>
  <c r="G5800" i="33"/>
  <c r="F5800" i="33"/>
  <c r="I5800" i="33" s="1"/>
  <c r="H5799" i="33"/>
  <c r="G5799" i="33"/>
  <c r="F5799" i="33"/>
  <c r="I5799" i="33" s="1"/>
  <c r="H5798" i="33"/>
  <c r="G5798" i="33"/>
  <c r="F5798" i="33"/>
  <c r="I5798" i="33" s="1"/>
  <c r="H5797" i="33"/>
  <c r="G5797" i="33"/>
  <c r="F5797" i="33"/>
  <c r="I5797" i="33" s="1"/>
  <c r="H5796" i="33"/>
  <c r="G5796" i="33"/>
  <c r="F5796" i="33"/>
  <c r="I5796" i="33" s="1"/>
  <c r="H5795" i="33"/>
  <c r="G5795" i="33"/>
  <c r="F5795" i="33"/>
  <c r="I5795" i="33" s="1"/>
  <c r="H5794" i="33"/>
  <c r="G5794" i="33"/>
  <c r="F5794" i="33"/>
  <c r="I5794" i="33" s="1"/>
  <c r="H5793" i="33"/>
  <c r="G5793" i="33"/>
  <c r="F5793" i="33"/>
  <c r="I5793" i="33" s="1"/>
  <c r="H5792" i="33"/>
  <c r="G5792" i="33"/>
  <c r="F5792" i="33"/>
  <c r="I5792" i="33" s="1"/>
  <c r="H5791" i="33"/>
  <c r="G5791" i="33"/>
  <c r="F5791" i="33"/>
  <c r="I5791" i="33" s="1"/>
  <c r="H5790" i="33"/>
  <c r="G5790" i="33"/>
  <c r="F5790" i="33"/>
  <c r="I5790" i="33" s="1"/>
  <c r="H5789" i="33"/>
  <c r="G5789" i="33"/>
  <c r="F5789" i="33"/>
  <c r="I5789" i="33" s="1"/>
  <c r="H5788" i="33"/>
  <c r="G5788" i="33"/>
  <c r="F5788" i="33"/>
  <c r="I5788" i="33" s="1"/>
  <c r="H5787" i="33"/>
  <c r="G5787" i="33"/>
  <c r="F5787" i="33"/>
  <c r="I5787" i="33" s="1"/>
  <c r="H5786" i="33"/>
  <c r="G5786" i="33"/>
  <c r="F5786" i="33"/>
  <c r="I5786" i="33" s="1"/>
  <c r="H5785" i="33"/>
  <c r="G5785" i="33"/>
  <c r="F5785" i="33"/>
  <c r="I5785" i="33" s="1"/>
  <c r="H5784" i="33"/>
  <c r="G5784" i="33"/>
  <c r="F5784" i="33"/>
  <c r="I5784" i="33" s="1"/>
  <c r="H5783" i="33"/>
  <c r="G5783" i="33"/>
  <c r="F5783" i="33"/>
  <c r="I5783" i="33" s="1"/>
  <c r="H5782" i="33"/>
  <c r="G5782" i="33"/>
  <c r="F5782" i="33"/>
  <c r="I5782" i="33" s="1"/>
  <c r="H5781" i="33"/>
  <c r="G5781" i="33"/>
  <c r="F5781" i="33"/>
  <c r="I5781" i="33" s="1"/>
  <c r="H5780" i="33"/>
  <c r="G5780" i="33"/>
  <c r="F5780" i="33"/>
  <c r="I5780" i="33" s="1"/>
  <c r="H5779" i="33"/>
  <c r="G5779" i="33"/>
  <c r="F5779" i="33"/>
  <c r="I5779" i="33" s="1"/>
  <c r="H5778" i="33"/>
  <c r="G5778" i="33"/>
  <c r="F5778" i="33"/>
  <c r="I5778" i="33" s="1"/>
  <c r="H5777" i="33"/>
  <c r="G5777" i="33"/>
  <c r="F5777" i="33"/>
  <c r="I5777" i="33" s="1"/>
  <c r="H5776" i="33"/>
  <c r="G5776" i="33"/>
  <c r="F5776" i="33"/>
  <c r="I5776" i="33" s="1"/>
  <c r="H5775" i="33"/>
  <c r="G5775" i="33"/>
  <c r="F5775" i="33"/>
  <c r="I5775" i="33" s="1"/>
  <c r="H5774" i="33"/>
  <c r="G5774" i="33"/>
  <c r="F5774" i="33"/>
  <c r="I5774" i="33" s="1"/>
  <c r="H5773" i="33"/>
  <c r="G5773" i="33"/>
  <c r="F5773" i="33"/>
  <c r="I5773" i="33" s="1"/>
  <c r="H5772" i="33"/>
  <c r="G5772" i="33"/>
  <c r="F5772" i="33"/>
  <c r="I5772" i="33" s="1"/>
  <c r="H5771" i="33"/>
  <c r="G5771" i="33"/>
  <c r="F5771" i="33"/>
  <c r="I5771" i="33" s="1"/>
  <c r="H5770" i="33"/>
  <c r="G5770" i="33"/>
  <c r="F5770" i="33"/>
  <c r="I5770" i="33" s="1"/>
  <c r="H5769" i="33"/>
  <c r="G5769" i="33"/>
  <c r="F5769" i="33"/>
  <c r="I5769" i="33" s="1"/>
  <c r="H5768" i="33"/>
  <c r="G5768" i="33"/>
  <c r="F5768" i="33"/>
  <c r="I5768" i="33" s="1"/>
  <c r="H5767" i="33"/>
  <c r="G5767" i="33"/>
  <c r="F5767" i="33"/>
  <c r="I5767" i="33" s="1"/>
  <c r="H5766" i="33"/>
  <c r="G5766" i="33"/>
  <c r="F5766" i="33"/>
  <c r="I5766" i="33" s="1"/>
  <c r="H5765" i="33"/>
  <c r="G5765" i="33"/>
  <c r="F5765" i="33"/>
  <c r="I5765" i="33" s="1"/>
  <c r="H5764" i="33"/>
  <c r="G5764" i="33"/>
  <c r="F5764" i="33"/>
  <c r="I5764" i="33" s="1"/>
  <c r="H5763" i="33"/>
  <c r="G5763" i="33"/>
  <c r="F5763" i="33"/>
  <c r="I5763" i="33" s="1"/>
  <c r="H5762" i="33"/>
  <c r="G5762" i="33"/>
  <c r="F5762" i="33"/>
  <c r="I5762" i="33" s="1"/>
  <c r="H5761" i="33"/>
  <c r="G5761" i="33"/>
  <c r="F5761" i="33"/>
  <c r="I5761" i="33" s="1"/>
  <c r="H5760" i="33"/>
  <c r="G5760" i="33"/>
  <c r="F5760" i="33"/>
  <c r="I5760" i="33" s="1"/>
  <c r="H5759" i="33"/>
  <c r="G5759" i="33"/>
  <c r="F5759" i="33"/>
  <c r="I5759" i="33" s="1"/>
  <c r="H5758" i="33"/>
  <c r="G5758" i="33"/>
  <c r="F5758" i="33"/>
  <c r="I5758" i="33" s="1"/>
  <c r="H5757" i="33"/>
  <c r="G5757" i="33"/>
  <c r="F5757" i="33"/>
  <c r="I5757" i="33" s="1"/>
  <c r="H5756" i="33"/>
  <c r="G5756" i="33"/>
  <c r="F5756" i="33"/>
  <c r="I5756" i="33" s="1"/>
  <c r="H5755" i="33"/>
  <c r="G5755" i="33"/>
  <c r="F5755" i="33"/>
  <c r="I5755" i="33" s="1"/>
  <c r="H5754" i="33"/>
  <c r="G5754" i="33"/>
  <c r="F5754" i="33"/>
  <c r="I5754" i="33" s="1"/>
  <c r="H5753" i="33"/>
  <c r="G5753" i="33"/>
  <c r="F5753" i="33"/>
  <c r="I5753" i="33" s="1"/>
  <c r="H5752" i="33"/>
  <c r="G5752" i="33"/>
  <c r="F5752" i="33"/>
  <c r="I5752" i="33" s="1"/>
  <c r="H5751" i="33"/>
  <c r="G5751" i="33"/>
  <c r="F5751" i="33"/>
  <c r="I5751" i="33" s="1"/>
  <c r="H5750" i="33"/>
  <c r="G5750" i="33"/>
  <c r="F5750" i="33"/>
  <c r="I5750" i="33" s="1"/>
  <c r="H5749" i="33"/>
  <c r="G5749" i="33"/>
  <c r="F5749" i="33"/>
  <c r="I5749" i="33" s="1"/>
  <c r="H5748" i="33"/>
  <c r="G5748" i="33"/>
  <c r="F5748" i="33"/>
  <c r="I5748" i="33" s="1"/>
  <c r="H5747" i="33"/>
  <c r="G5747" i="33"/>
  <c r="F5747" i="33"/>
  <c r="I5747" i="33" s="1"/>
  <c r="H5746" i="33"/>
  <c r="G5746" i="33"/>
  <c r="F5746" i="33"/>
  <c r="I5746" i="33" s="1"/>
  <c r="H5745" i="33"/>
  <c r="G5745" i="33"/>
  <c r="F5745" i="33"/>
  <c r="I5745" i="33" s="1"/>
  <c r="H5744" i="33"/>
  <c r="G5744" i="33"/>
  <c r="F5744" i="33"/>
  <c r="I5744" i="33" s="1"/>
  <c r="H5743" i="33"/>
  <c r="G5743" i="33"/>
  <c r="F5743" i="33"/>
  <c r="I5743" i="33" s="1"/>
  <c r="H5742" i="33"/>
  <c r="G5742" i="33"/>
  <c r="F5742" i="33"/>
  <c r="I5742" i="33" s="1"/>
  <c r="H5741" i="33"/>
  <c r="G5741" i="33"/>
  <c r="F5741" i="33"/>
  <c r="I5741" i="33" s="1"/>
  <c r="H5740" i="33"/>
  <c r="G5740" i="33"/>
  <c r="F5740" i="33"/>
  <c r="I5740" i="33" s="1"/>
  <c r="H5739" i="33"/>
  <c r="G5739" i="33"/>
  <c r="F5739" i="33"/>
  <c r="I5739" i="33" s="1"/>
  <c r="H5738" i="33"/>
  <c r="G5738" i="33"/>
  <c r="F5738" i="33"/>
  <c r="I5738" i="33" s="1"/>
  <c r="H5737" i="33"/>
  <c r="G5737" i="33"/>
  <c r="F5737" i="33"/>
  <c r="I5737" i="33" s="1"/>
  <c r="H5736" i="33"/>
  <c r="G5736" i="33"/>
  <c r="F5736" i="33"/>
  <c r="I5736" i="33" s="1"/>
  <c r="H5735" i="33"/>
  <c r="G5735" i="33"/>
  <c r="F5735" i="33"/>
  <c r="I5735" i="33" s="1"/>
  <c r="H5734" i="33"/>
  <c r="G5734" i="33"/>
  <c r="F5734" i="33"/>
  <c r="I5734" i="33" s="1"/>
  <c r="H5733" i="33"/>
  <c r="G5733" i="33"/>
  <c r="F5733" i="33"/>
  <c r="I5733" i="33" s="1"/>
  <c r="H5732" i="33"/>
  <c r="G5732" i="33"/>
  <c r="F5732" i="33"/>
  <c r="I5732" i="33" s="1"/>
  <c r="H5731" i="33"/>
  <c r="G5731" i="33"/>
  <c r="F5731" i="33"/>
  <c r="I5731" i="33" s="1"/>
  <c r="H5730" i="33"/>
  <c r="G5730" i="33"/>
  <c r="F5730" i="33"/>
  <c r="I5730" i="33" s="1"/>
  <c r="H5729" i="33"/>
  <c r="G5729" i="33"/>
  <c r="F5729" i="33"/>
  <c r="I5729" i="33" s="1"/>
  <c r="H5728" i="33"/>
  <c r="G5728" i="33"/>
  <c r="F5728" i="33"/>
  <c r="I5728" i="33" s="1"/>
  <c r="H5727" i="33"/>
  <c r="G5727" i="33"/>
  <c r="F5727" i="33"/>
  <c r="I5727" i="33" s="1"/>
  <c r="H5726" i="33"/>
  <c r="G5726" i="33"/>
  <c r="F5726" i="33"/>
  <c r="I5726" i="33" s="1"/>
  <c r="H5725" i="33"/>
  <c r="G5725" i="33"/>
  <c r="F5725" i="33"/>
  <c r="I5725" i="33" s="1"/>
  <c r="H5724" i="33"/>
  <c r="G5724" i="33"/>
  <c r="F5724" i="33"/>
  <c r="I5724" i="33" s="1"/>
  <c r="H5723" i="33"/>
  <c r="G5723" i="33"/>
  <c r="F5723" i="33"/>
  <c r="I5723" i="33" s="1"/>
  <c r="H5722" i="33"/>
  <c r="G5722" i="33"/>
  <c r="F5722" i="33"/>
  <c r="I5722" i="33" s="1"/>
  <c r="H5721" i="33"/>
  <c r="G5721" i="33"/>
  <c r="F5721" i="33"/>
  <c r="I5721" i="33" s="1"/>
  <c r="H5720" i="33"/>
  <c r="G5720" i="33"/>
  <c r="F5720" i="33"/>
  <c r="I5720" i="33" s="1"/>
  <c r="H5719" i="33"/>
  <c r="G5719" i="33"/>
  <c r="F5719" i="33"/>
  <c r="I5719" i="33" s="1"/>
  <c r="H5718" i="33"/>
  <c r="G5718" i="33"/>
  <c r="F5718" i="33"/>
  <c r="I5718" i="33" s="1"/>
  <c r="H5717" i="33"/>
  <c r="G5717" i="33"/>
  <c r="F5717" i="33"/>
  <c r="I5717" i="33" s="1"/>
  <c r="H5716" i="33"/>
  <c r="G5716" i="33"/>
  <c r="F5716" i="33"/>
  <c r="I5716" i="33" s="1"/>
  <c r="H5715" i="33"/>
  <c r="G5715" i="33"/>
  <c r="F5715" i="33"/>
  <c r="I5715" i="33" s="1"/>
  <c r="H5714" i="33"/>
  <c r="G5714" i="33"/>
  <c r="F5714" i="33"/>
  <c r="I5714" i="33" s="1"/>
  <c r="H5713" i="33"/>
  <c r="G5713" i="33"/>
  <c r="F5713" i="33"/>
  <c r="I5713" i="33" s="1"/>
  <c r="H5712" i="33"/>
  <c r="G5712" i="33"/>
  <c r="F5712" i="33"/>
  <c r="I5712" i="33" s="1"/>
  <c r="H5711" i="33"/>
  <c r="G5711" i="33"/>
  <c r="F5711" i="33"/>
  <c r="I5711" i="33" s="1"/>
  <c r="H5710" i="33"/>
  <c r="G5710" i="33"/>
  <c r="F5710" i="33"/>
  <c r="I5710" i="33" s="1"/>
  <c r="H5709" i="33"/>
  <c r="G5709" i="33"/>
  <c r="F5709" i="33"/>
  <c r="I5709" i="33" s="1"/>
  <c r="H5708" i="33"/>
  <c r="G5708" i="33"/>
  <c r="F5708" i="33"/>
  <c r="I5708" i="33" s="1"/>
  <c r="H5707" i="33"/>
  <c r="G5707" i="33"/>
  <c r="F5707" i="33"/>
  <c r="I5707" i="33" s="1"/>
  <c r="H5706" i="33"/>
  <c r="G5706" i="33"/>
  <c r="F5706" i="33"/>
  <c r="I5706" i="33" s="1"/>
  <c r="H5705" i="33"/>
  <c r="G5705" i="33"/>
  <c r="F5705" i="33"/>
  <c r="I5705" i="33" s="1"/>
  <c r="H5704" i="33"/>
  <c r="G5704" i="33"/>
  <c r="F5704" i="33"/>
  <c r="I5704" i="33" s="1"/>
  <c r="H5703" i="33"/>
  <c r="G5703" i="33"/>
  <c r="F5703" i="33"/>
  <c r="I5703" i="33" s="1"/>
  <c r="H5702" i="33"/>
  <c r="G5702" i="33"/>
  <c r="F5702" i="33"/>
  <c r="I5702" i="33" s="1"/>
  <c r="H5701" i="33"/>
  <c r="G5701" i="33"/>
  <c r="F5701" i="33"/>
  <c r="I5701" i="33" s="1"/>
  <c r="H5700" i="33"/>
  <c r="G5700" i="33"/>
  <c r="F5700" i="33"/>
  <c r="I5700" i="33" s="1"/>
  <c r="H5699" i="33"/>
  <c r="G5699" i="33"/>
  <c r="F5699" i="33"/>
  <c r="I5699" i="33" s="1"/>
  <c r="H5698" i="33"/>
  <c r="G5698" i="33"/>
  <c r="F5698" i="33"/>
  <c r="I5698" i="33" s="1"/>
  <c r="H5697" i="33"/>
  <c r="G5697" i="33"/>
  <c r="F5697" i="33"/>
  <c r="I5697" i="33" s="1"/>
  <c r="H5696" i="33"/>
  <c r="G5696" i="33"/>
  <c r="F5696" i="33"/>
  <c r="I5696" i="33" s="1"/>
  <c r="H5695" i="33"/>
  <c r="G5695" i="33"/>
  <c r="F5695" i="33"/>
  <c r="I5695" i="33" s="1"/>
  <c r="H5694" i="33"/>
  <c r="G5694" i="33"/>
  <c r="F5694" i="33"/>
  <c r="I5694" i="33" s="1"/>
  <c r="H5693" i="33"/>
  <c r="G5693" i="33"/>
  <c r="F5693" i="33"/>
  <c r="I5693" i="33" s="1"/>
  <c r="H5692" i="33"/>
  <c r="G5692" i="33"/>
  <c r="F5692" i="33"/>
  <c r="I5692" i="33" s="1"/>
  <c r="H5691" i="33"/>
  <c r="G5691" i="33"/>
  <c r="F5691" i="33"/>
  <c r="I5691" i="33" s="1"/>
  <c r="H5690" i="33"/>
  <c r="G5690" i="33"/>
  <c r="F5690" i="33"/>
  <c r="I5690" i="33" s="1"/>
  <c r="H5689" i="33"/>
  <c r="G5689" i="33"/>
  <c r="F5689" i="33"/>
  <c r="I5689" i="33" s="1"/>
  <c r="H5688" i="33"/>
  <c r="G5688" i="33"/>
  <c r="F5688" i="33"/>
  <c r="I5688" i="33" s="1"/>
  <c r="H5687" i="33"/>
  <c r="G5687" i="33"/>
  <c r="F5687" i="33"/>
  <c r="I5687" i="33" s="1"/>
  <c r="H5686" i="33"/>
  <c r="G5686" i="33"/>
  <c r="F5686" i="33"/>
  <c r="I5686" i="33" s="1"/>
  <c r="H5685" i="33"/>
  <c r="G5685" i="33"/>
  <c r="F5685" i="33"/>
  <c r="I5685" i="33" s="1"/>
  <c r="H5684" i="33"/>
  <c r="G5684" i="33"/>
  <c r="F5684" i="33"/>
  <c r="I5684" i="33" s="1"/>
  <c r="H5683" i="33"/>
  <c r="G5683" i="33"/>
  <c r="F5683" i="33"/>
  <c r="I5683" i="33" s="1"/>
  <c r="H5682" i="33"/>
  <c r="G5682" i="33"/>
  <c r="F5682" i="33"/>
  <c r="I5682" i="33" s="1"/>
  <c r="H5681" i="33"/>
  <c r="G5681" i="33"/>
  <c r="F5681" i="33"/>
  <c r="I5681" i="33" s="1"/>
  <c r="H5680" i="33"/>
  <c r="G5680" i="33"/>
  <c r="F5680" i="33"/>
  <c r="I5680" i="33" s="1"/>
  <c r="H5679" i="33"/>
  <c r="G5679" i="33"/>
  <c r="F5679" i="33"/>
  <c r="I5679" i="33" s="1"/>
  <c r="H5678" i="33"/>
  <c r="G5678" i="33"/>
  <c r="F5678" i="33"/>
  <c r="I5678" i="33" s="1"/>
  <c r="H5677" i="33"/>
  <c r="G5677" i="33"/>
  <c r="F5677" i="33"/>
  <c r="I5677" i="33" s="1"/>
  <c r="H5676" i="33"/>
  <c r="G5676" i="33"/>
  <c r="F5676" i="33"/>
  <c r="I5676" i="33" s="1"/>
  <c r="H5675" i="33"/>
  <c r="G5675" i="33"/>
  <c r="F5675" i="33"/>
  <c r="I5675" i="33" s="1"/>
  <c r="H5674" i="33"/>
  <c r="G5674" i="33"/>
  <c r="F5674" i="33"/>
  <c r="I5674" i="33" s="1"/>
  <c r="H5673" i="33"/>
  <c r="G5673" i="33"/>
  <c r="F5673" i="33"/>
  <c r="I5673" i="33" s="1"/>
  <c r="H5672" i="33"/>
  <c r="G5672" i="33"/>
  <c r="F5672" i="33"/>
  <c r="I5672" i="33" s="1"/>
  <c r="H5671" i="33"/>
  <c r="G5671" i="33"/>
  <c r="F5671" i="33"/>
  <c r="I5671" i="33" s="1"/>
  <c r="H5670" i="33"/>
  <c r="G5670" i="33"/>
  <c r="F5670" i="33"/>
  <c r="I5670" i="33" s="1"/>
  <c r="H5669" i="33"/>
  <c r="G5669" i="33"/>
  <c r="F5669" i="33"/>
  <c r="I5669" i="33" s="1"/>
  <c r="H5668" i="33"/>
  <c r="G5668" i="33"/>
  <c r="F5668" i="33"/>
  <c r="I5668" i="33" s="1"/>
  <c r="H5667" i="33"/>
  <c r="G5667" i="33"/>
  <c r="F5667" i="33"/>
  <c r="I5667" i="33" s="1"/>
  <c r="H5666" i="33"/>
  <c r="G5666" i="33"/>
  <c r="F5666" i="33"/>
  <c r="I5666" i="33" s="1"/>
  <c r="H5665" i="33"/>
  <c r="G5665" i="33"/>
  <c r="F5665" i="33"/>
  <c r="I5665" i="33" s="1"/>
  <c r="H5664" i="33"/>
  <c r="G5664" i="33"/>
  <c r="F5664" i="33"/>
  <c r="I5664" i="33" s="1"/>
  <c r="H5663" i="33"/>
  <c r="G5663" i="33"/>
  <c r="F5663" i="33"/>
  <c r="I5663" i="33" s="1"/>
  <c r="H5662" i="33"/>
  <c r="G5662" i="33"/>
  <c r="F5662" i="33"/>
  <c r="I5662" i="33" s="1"/>
  <c r="H5661" i="33"/>
  <c r="G5661" i="33"/>
  <c r="F5661" i="33"/>
  <c r="I5661" i="33" s="1"/>
  <c r="H5660" i="33"/>
  <c r="G5660" i="33"/>
  <c r="F5660" i="33"/>
  <c r="I5660" i="33" s="1"/>
  <c r="H5659" i="33"/>
  <c r="G5659" i="33"/>
  <c r="F5659" i="33"/>
  <c r="I5659" i="33" s="1"/>
  <c r="H5658" i="33"/>
  <c r="G5658" i="33"/>
  <c r="F5658" i="33"/>
  <c r="I5658" i="33" s="1"/>
  <c r="H5657" i="33"/>
  <c r="G5657" i="33"/>
  <c r="F5657" i="33"/>
  <c r="I5657" i="33" s="1"/>
  <c r="H5656" i="33"/>
  <c r="G5656" i="33"/>
  <c r="F5656" i="33"/>
  <c r="I5656" i="33" s="1"/>
  <c r="H5655" i="33"/>
  <c r="G5655" i="33"/>
  <c r="F5655" i="33"/>
  <c r="I5655" i="33" s="1"/>
  <c r="H5654" i="33"/>
  <c r="G5654" i="33"/>
  <c r="F5654" i="33"/>
  <c r="I5654" i="33" s="1"/>
  <c r="H5653" i="33"/>
  <c r="G5653" i="33"/>
  <c r="F5653" i="33"/>
  <c r="I5653" i="33" s="1"/>
  <c r="H5652" i="33"/>
  <c r="G5652" i="33"/>
  <c r="F5652" i="33"/>
  <c r="I5652" i="33" s="1"/>
  <c r="H5651" i="33"/>
  <c r="G5651" i="33"/>
  <c r="F5651" i="33"/>
  <c r="I5651" i="33" s="1"/>
  <c r="H5650" i="33"/>
  <c r="G5650" i="33"/>
  <c r="F5650" i="33"/>
  <c r="I5650" i="33" s="1"/>
  <c r="H5649" i="33"/>
  <c r="G5649" i="33"/>
  <c r="F5649" i="33"/>
  <c r="I5649" i="33" s="1"/>
  <c r="H5648" i="33"/>
  <c r="G5648" i="33"/>
  <c r="F5648" i="33"/>
  <c r="I5648" i="33" s="1"/>
  <c r="H5647" i="33"/>
  <c r="G5647" i="33"/>
  <c r="F5647" i="33"/>
  <c r="I5647" i="33" s="1"/>
  <c r="H5646" i="33"/>
  <c r="G5646" i="33"/>
  <c r="F5646" i="33"/>
  <c r="I5646" i="33" s="1"/>
  <c r="H5645" i="33"/>
  <c r="G5645" i="33"/>
  <c r="F5645" i="33"/>
  <c r="I5645" i="33" s="1"/>
  <c r="H5644" i="33"/>
  <c r="G5644" i="33"/>
  <c r="F5644" i="33"/>
  <c r="I5644" i="33" s="1"/>
  <c r="H5643" i="33"/>
  <c r="G5643" i="33"/>
  <c r="F5643" i="33"/>
  <c r="I5643" i="33" s="1"/>
  <c r="H5642" i="33"/>
  <c r="G5642" i="33"/>
  <c r="F5642" i="33"/>
  <c r="I5642" i="33" s="1"/>
  <c r="H5641" i="33"/>
  <c r="G5641" i="33"/>
  <c r="F5641" i="33"/>
  <c r="I5641" i="33" s="1"/>
  <c r="H5640" i="33"/>
  <c r="G5640" i="33"/>
  <c r="F5640" i="33"/>
  <c r="I5640" i="33" s="1"/>
  <c r="H5639" i="33"/>
  <c r="G5639" i="33"/>
  <c r="F5639" i="33"/>
  <c r="I5639" i="33" s="1"/>
  <c r="H5638" i="33"/>
  <c r="G5638" i="33"/>
  <c r="F5638" i="33"/>
  <c r="I5638" i="33" s="1"/>
  <c r="H5637" i="33"/>
  <c r="G5637" i="33"/>
  <c r="F5637" i="33"/>
  <c r="I5637" i="33" s="1"/>
  <c r="H5636" i="33"/>
  <c r="G5636" i="33"/>
  <c r="F5636" i="33"/>
  <c r="I5636" i="33" s="1"/>
  <c r="H5635" i="33"/>
  <c r="G5635" i="33"/>
  <c r="F5635" i="33"/>
  <c r="I5635" i="33" s="1"/>
  <c r="H5634" i="33"/>
  <c r="G5634" i="33"/>
  <c r="F5634" i="33"/>
  <c r="I5634" i="33" s="1"/>
  <c r="H5633" i="33"/>
  <c r="G5633" i="33"/>
  <c r="F5633" i="33"/>
  <c r="I5633" i="33" s="1"/>
  <c r="H5632" i="33"/>
  <c r="G5632" i="33"/>
  <c r="F5632" i="33"/>
  <c r="I5632" i="33" s="1"/>
  <c r="H5631" i="33"/>
  <c r="G5631" i="33"/>
  <c r="F5631" i="33"/>
  <c r="I5631" i="33" s="1"/>
  <c r="H5630" i="33"/>
  <c r="G5630" i="33"/>
  <c r="F5630" i="33"/>
  <c r="I5630" i="33" s="1"/>
  <c r="H5629" i="33"/>
  <c r="G5629" i="33"/>
  <c r="F5629" i="33"/>
  <c r="I5629" i="33" s="1"/>
  <c r="H5628" i="33"/>
  <c r="G5628" i="33"/>
  <c r="F5628" i="33"/>
  <c r="I5628" i="33" s="1"/>
  <c r="H5627" i="33"/>
  <c r="G5627" i="33"/>
  <c r="F5627" i="33"/>
  <c r="I5627" i="33" s="1"/>
  <c r="H5626" i="33"/>
  <c r="G5626" i="33"/>
  <c r="F5626" i="33"/>
  <c r="I5626" i="33" s="1"/>
  <c r="H5625" i="33"/>
  <c r="G5625" i="33"/>
  <c r="F5625" i="33"/>
  <c r="I5625" i="33" s="1"/>
  <c r="H5624" i="33"/>
  <c r="G5624" i="33"/>
  <c r="F5624" i="33"/>
  <c r="I5624" i="33" s="1"/>
  <c r="H5623" i="33"/>
  <c r="G5623" i="33"/>
  <c r="F5623" i="33"/>
  <c r="I5623" i="33" s="1"/>
  <c r="H5622" i="33"/>
  <c r="G5622" i="33"/>
  <c r="F5622" i="33"/>
  <c r="I5622" i="33" s="1"/>
  <c r="H5621" i="33"/>
  <c r="G5621" i="33"/>
  <c r="F5621" i="33"/>
  <c r="I5621" i="33" s="1"/>
  <c r="H5620" i="33"/>
  <c r="G5620" i="33"/>
  <c r="F5620" i="33"/>
  <c r="I5620" i="33" s="1"/>
  <c r="H5619" i="33"/>
  <c r="G5619" i="33"/>
  <c r="F5619" i="33"/>
  <c r="I5619" i="33" s="1"/>
  <c r="H5618" i="33"/>
  <c r="G5618" i="33"/>
  <c r="F5618" i="33"/>
  <c r="I5618" i="33" s="1"/>
  <c r="H5617" i="33"/>
  <c r="G5617" i="33"/>
  <c r="F5617" i="33"/>
  <c r="I5617" i="33" s="1"/>
  <c r="H5616" i="33"/>
  <c r="G5616" i="33"/>
  <c r="F5616" i="33"/>
  <c r="I5616" i="33" s="1"/>
  <c r="H5615" i="33"/>
  <c r="G5615" i="33"/>
  <c r="F5615" i="33"/>
  <c r="I5615" i="33" s="1"/>
  <c r="H5614" i="33"/>
  <c r="G5614" i="33"/>
  <c r="F5614" i="33"/>
  <c r="I5614" i="33" s="1"/>
  <c r="H5613" i="33"/>
  <c r="G5613" i="33"/>
  <c r="F5613" i="33"/>
  <c r="I5613" i="33" s="1"/>
  <c r="H5612" i="33"/>
  <c r="G5612" i="33"/>
  <c r="F5612" i="33"/>
  <c r="I5612" i="33" s="1"/>
  <c r="H5611" i="33"/>
  <c r="G5611" i="33"/>
  <c r="F5611" i="33"/>
  <c r="I5611" i="33" s="1"/>
  <c r="H5610" i="33"/>
  <c r="G5610" i="33"/>
  <c r="F5610" i="33"/>
  <c r="I5610" i="33" s="1"/>
  <c r="H5609" i="33"/>
  <c r="G5609" i="33"/>
  <c r="F5609" i="33"/>
  <c r="I5609" i="33" s="1"/>
  <c r="H5608" i="33"/>
  <c r="G5608" i="33"/>
  <c r="F5608" i="33"/>
  <c r="I5608" i="33" s="1"/>
  <c r="H5607" i="33"/>
  <c r="G5607" i="33"/>
  <c r="F5607" i="33"/>
  <c r="I5607" i="33" s="1"/>
  <c r="H5606" i="33"/>
  <c r="G5606" i="33"/>
  <c r="F5606" i="33"/>
  <c r="I5606" i="33" s="1"/>
  <c r="H5605" i="33"/>
  <c r="G5605" i="33"/>
  <c r="F5605" i="33"/>
  <c r="I5605" i="33" s="1"/>
  <c r="H5604" i="33"/>
  <c r="G5604" i="33"/>
  <c r="F5604" i="33"/>
  <c r="I5604" i="33" s="1"/>
  <c r="H5603" i="33"/>
  <c r="G5603" i="33"/>
  <c r="F5603" i="33"/>
  <c r="I5603" i="33" s="1"/>
  <c r="H5602" i="33"/>
  <c r="G5602" i="33"/>
  <c r="F5602" i="33"/>
  <c r="I5602" i="33" s="1"/>
  <c r="H5601" i="33"/>
  <c r="G5601" i="33"/>
  <c r="F5601" i="33"/>
  <c r="I5601" i="33" s="1"/>
  <c r="H5600" i="33"/>
  <c r="G5600" i="33"/>
  <c r="F5600" i="33"/>
  <c r="I5600" i="33" s="1"/>
  <c r="H5599" i="33"/>
  <c r="G5599" i="33"/>
  <c r="F5599" i="33"/>
  <c r="I5599" i="33" s="1"/>
  <c r="H5598" i="33"/>
  <c r="G5598" i="33"/>
  <c r="F5598" i="33"/>
  <c r="I5598" i="33" s="1"/>
  <c r="H5597" i="33"/>
  <c r="G5597" i="33"/>
  <c r="F5597" i="33"/>
  <c r="I5597" i="33" s="1"/>
  <c r="H5596" i="33"/>
  <c r="G5596" i="33"/>
  <c r="F5596" i="33"/>
  <c r="I5596" i="33" s="1"/>
  <c r="H5595" i="33"/>
  <c r="G5595" i="33"/>
  <c r="F5595" i="33"/>
  <c r="I5595" i="33" s="1"/>
  <c r="H5594" i="33"/>
  <c r="G5594" i="33"/>
  <c r="F5594" i="33"/>
  <c r="I5594" i="33" s="1"/>
  <c r="H5593" i="33"/>
  <c r="G5593" i="33"/>
  <c r="F5593" i="33"/>
  <c r="I5593" i="33" s="1"/>
  <c r="H5592" i="33"/>
  <c r="G5592" i="33"/>
  <c r="F5592" i="33"/>
  <c r="I5592" i="33" s="1"/>
  <c r="H5591" i="33"/>
  <c r="G5591" i="33"/>
  <c r="F5591" i="33"/>
  <c r="I5591" i="33" s="1"/>
  <c r="H5590" i="33"/>
  <c r="G5590" i="33"/>
  <c r="F5590" i="33"/>
  <c r="I5590" i="33" s="1"/>
  <c r="H5589" i="33"/>
  <c r="G5589" i="33"/>
  <c r="F5589" i="33"/>
  <c r="I5589" i="33" s="1"/>
  <c r="H5588" i="33"/>
  <c r="G5588" i="33"/>
  <c r="F5588" i="33"/>
  <c r="I5588" i="33" s="1"/>
  <c r="H5587" i="33"/>
  <c r="G5587" i="33"/>
  <c r="F5587" i="33"/>
  <c r="I5587" i="33" s="1"/>
  <c r="H5586" i="33"/>
  <c r="G5586" i="33"/>
  <c r="F5586" i="33"/>
  <c r="I5586" i="33" s="1"/>
  <c r="H5585" i="33"/>
  <c r="G5585" i="33"/>
  <c r="F5585" i="33"/>
  <c r="I5585" i="33" s="1"/>
  <c r="H5584" i="33"/>
  <c r="G5584" i="33"/>
  <c r="F5584" i="33"/>
  <c r="I5584" i="33" s="1"/>
  <c r="H5583" i="33"/>
  <c r="G5583" i="33"/>
  <c r="F5583" i="33"/>
  <c r="I5583" i="33" s="1"/>
  <c r="H5582" i="33"/>
  <c r="G5582" i="33"/>
  <c r="F5582" i="33"/>
  <c r="I5582" i="33" s="1"/>
  <c r="H5581" i="33"/>
  <c r="G5581" i="33"/>
  <c r="F5581" i="33"/>
  <c r="I5581" i="33" s="1"/>
  <c r="H5580" i="33"/>
  <c r="G5580" i="33"/>
  <c r="F5580" i="33"/>
  <c r="I5580" i="33" s="1"/>
  <c r="H5579" i="33"/>
  <c r="G5579" i="33"/>
  <c r="F5579" i="33"/>
  <c r="I5579" i="33" s="1"/>
  <c r="H5578" i="33"/>
  <c r="G5578" i="33"/>
  <c r="F5578" i="33"/>
  <c r="I5578" i="33" s="1"/>
  <c r="H5577" i="33"/>
  <c r="G5577" i="33"/>
  <c r="F5577" i="33"/>
  <c r="I5577" i="33" s="1"/>
  <c r="H5576" i="33"/>
  <c r="G5576" i="33"/>
  <c r="F5576" i="33"/>
  <c r="I5576" i="33" s="1"/>
  <c r="H5575" i="33"/>
  <c r="G5575" i="33"/>
  <c r="F5575" i="33"/>
  <c r="I5575" i="33" s="1"/>
  <c r="H5574" i="33"/>
  <c r="G5574" i="33"/>
  <c r="F5574" i="33"/>
  <c r="I5574" i="33" s="1"/>
  <c r="H5573" i="33"/>
  <c r="G5573" i="33"/>
  <c r="F5573" i="33"/>
  <c r="I5573" i="33" s="1"/>
  <c r="H5572" i="33"/>
  <c r="G5572" i="33"/>
  <c r="F5572" i="33"/>
  <c r="I5572" i="33" s="1"/>
  <c r="H5571" i="33"/>
  <c r="G5571" i="33"/>
  <c r="F5571" i="33"/>
  <c r="I5571" i="33" s="1"/>
  <c r="H5570" i="33"/>
  <c r="G5570" i="33"/>
  <c r="F5570" i="33"/>
  <c r="I5570" i="33" s="1"/>
  <c r="H5569" i="33"/>
  <c r="G5569" i="33"/>
  <c r="F5569" i="33"/>
  <c r="I5569" i="33" s="1"/>
  <c r="H5568" i="33"/>
  <c r="G5568" i="33"/>
  <c r="F5568" i="33"/>
  <c r="I5568" i="33" s="1"/>
  <c r="H5567" i="33"/>
  <c r="G5567" i="33"/>
  <c r="F5567" i="33"/>
  <c r="I5567" i="33" s="1"/>
  <c r="H5566" i="33"/>
  <c r="G5566" i="33"/>
  <c r="F5566" i="33"/>
  <c r="I5566" i="33" s="1"/>
  <c r="H5565" i="33"/>
  <c r="G5565" i="33"/>
  <c r="F5565" i="33"/>
  <c r="I5565" i="33" s="1"/>
  <c r="H5564" i="33"/>
  <c r="G5564" i="33"/>
  <c r="F5564" i="33"/>
  <c r="I5564" i="33" s="1"/>
  <c r="H5563" i="33"/>
  <c r="G5563" i="33"/>
  <c r="F5563" i="33"/>
  <c r="I5563" i="33" s="1"/>
  <c r="H5562" i="33"/>
  <c r="G5562" i="33"/>
  <c r="F5562" i="33"/>
  <c r="I5562" i="33" s="1"/>
  <c r="H5561" i="33"/>
  <c r="G5561" i="33"/>
  <c r="F5561" i="33"/>
  <c r="I5561" i="33" s="1"/>
  <c r="H5560" i="33"/>
  <c r="G5560" i="33"/>
  <c r="F5560" i="33"/>
  <c r="I5560" i="33" s="1"/>
  <c r="H5559" i="33"/>
  <c r="G5559" i="33"/>
  <c r="F5559" i="33"/>
  <c r="I5559" i="33" s="1"/>
  <c r="H5558" i="33"/>
  <c r="G5558" i="33"/>
  <c r="F5558" i="33"/>
  <c r="I5558" i="33" s="1"/>
  <c r="H5557" i="33"/>
  <c r="G5557" i="33"/>
  <c r="F5557" i="33"/>
  <c r="I5557" i="33" s="1"/>
  <c r="H5556" i="33"/>
  <c r="G5556" i="33"/>
  <c r="F5556" i="33"/>
  <c r="I5556" i="33" s="1"/>
  <c r="H5555" i="33"/>
  <c r="G5555" i="33"/>
  <c r="F5555" i="33"/>
  <c r="I5555" i="33" s="1"/>
  <c r="H5554" i="33"/>
  <c r="G5554" i="33"/>
  <c r="F5554" i="33"/>
  <c r="I5554" i="33" s="1"/>
  <c r="H5553" i="33"/>
  <c r="G5553" i="33"/>
  <c r="F5553" i="33"/>
  <c r="I5553" i="33" s="1"/>
  <c r="H5552" i="33"/>
  <c r="G5552" i="33"/>
  <c r="F5552" i="33"/>
  <c r="I5552" i="33" s="1"/>
  <c r="H5551" i="33"/>
  <c r="G5551" i="33"/>
  <c r="F5551" i="33"/>
  <c r="I5551" i="33" s="1"/>
  <c r="H5550" i="33"/>
  <c r="G5550" i="33"/>
  <c r="F5550" i="33"/>
  <c r="I5550" i="33" s="1"/>
  <c r="H5549" i="33"/>
  <c r="G5549" i="33"/>
  <c r="F5549" i="33"/>
  <c r="I5549" i="33" s="1"/>
  <c r="H5548" i="33"/>
  <c r="G5548" i="33"/>
  <c r="F5548" i="33"/>
  <c r="I5548" i="33" s="1"/>
  <c r="H5547" i="33"/>
  <c r="G5547" i="33"/>
  <c r="F5547" i="33"/>
  <c r="I5547" i="33" s="1"/>
  <c r="H5546" i="33"/>
  <c r="G5546" i="33"/>
  <c r="F5546" i="33"/>
  <c r="I5546" i="33" s="1"/>
  <c r="H5545" i="33"/>
  <c r="G5545" i="33"/>
  <c r="F5545" i="33"/>
  <c r="I5545" i="33" s="1"/>
  <c r="H5544" i="33"/>
  <c r="G5544" i="33"/>
  <c r="F5544" i="33"/>
  <c r="I5544" i="33" s="1"/>
  <c r="H5543" i="33"/>
  <c r="G5543" i="33"/>
  <c r="F5543" i="33"/>
  <c r="I5543" i="33" s="1"/>
  <c r="H5542" i="33"/>
  <c r="G5542" i="33"/>
  <c r="F5542" i="33"/>
  <c r="I5542" i="33" s="1"/>
  <c r="H5541" i="33"/>
  <c r="G5541" i="33"/>
  <c r="F5541" i="33"/>
  <c r="I5541" i="33" s="1"/>
  <c r="H5540" i="33"/>
  <c r="G5540" i="33"/>
  <c r="F5540" i="33"/>
  <c r="I5540" i="33" s="1"/>
  <c r="H5539" i="33"/>
  <c r="G5539" i="33"/>
  <c r="F5539" i="33"/>
  <c r="I5539" i="33" s="1"/>
  <c r="H5538" i="33"/>
  <c r="G5538" i="33"/>
  <c r="F5538" i="33"/>
  <c r="I5538" i="33" s="1"/>
  <c r="H5537" i="33"/>
  <c r="G5537" i="33"/>
  <c r="F5537" i="33"/>
  <c r="I5537" i="33" s="1"/>
  <c r="H5536" i="33"/>
  <c r="G5536" i="33"/>
  <c r="F5536" i="33"/>
  <c r="I5536" i="33" s="1"/>
  <c r="H5535" i="33"/>
  <c r="G5535" i="33"/>
  <c r="F5535" i="33"/>
  <c r="I5535" i="33" s="1"/>
  <c r="H5534" i="33"/>
  <c r="G5534" i="33"/>
  <c r="F5534" i="33"/>
  <c r="I5534" i="33" s="1"/>
  <c r="H5533" i="33"/>
  <c r="G5533" i="33"/>
  <c r="F5533" i="33"/>
  <c r="I5533" i="33" s="1"/>
  <c r="H5532" i="33"/>
  <c r="G5532" i="33"/>
  <c r="F5532" i="33"/>
  <c r="I5532" i="33" s="1"/>
  <c r="H5531" i="33"/>
  <c r="G5531" i="33"/>
  <c r="F5531" i="33"/>
  <c r="I5531" i="33" s="1"/>
  <c r="H5530" i="33"/>
  <c r="G5530" i="33"/>
  <c r="F5530" i="33"/>
  <c r="I5530" i="33" s="1"/>
  <c r="H5529" i="33"/>
  <c r="G5529" i="33"/>
  <c r="F5529" i="33"/>
  <c r="I5529" i="33" s="1"/>
  <c r="H5528" i="33"/>
  <c r="G5528" i="33"/>
  <c r="F5528" i="33"/>
  <c r="I5528" i="33" s="1"/>
  <c r="H5527" i="33"/>
  <c r="G5527" i="33"/>
  <c r="F5527" i="33"/>
  <c r="I5527" i="33" s="1"/>
  <c r="H5526" i="33"/>
  <c r="G5526" i="33"/>
  <c r="F5526" i="33"/>
  <c r="I5526" i="33" s="1"/>
  <c r="H5525" i="33"/>
  <c r="G5525" i="33"/>
  <c r="F5525" i="33"/>
  <c r="I5525" i="33" s="1"/>
  <c r="H5524" i="33"/>
  <c r="G5524" i="33"/>
  <c r="F5524" i="33"/>
  <c r="I5524" i="33" s="1"/>
  <c r="H5523" i="33"/>
  <c r="G5523" i="33"/>
  <c r="F5523" i="33"/>
  <c r="I5523" i="33" s="1"/>
  <c r="H5522" i="33"/>
  <c r="G5522" i="33"/>
  <c r="F5522" i="33"/>
  <c r="I5522" i="33" s="1"/>
  <c r="H5521" i="33"/>
  <c r="G5521" i="33"/>
  <c r="F5521" i="33"/>
  <c r="I5521" i="33" s="1"/>
  <c r="H5520" i="33"/>
  <c r="G5520" i="33"/>
  <c r="F5520" i="33"/>
  <c r="I5520" i="33" s="1"/>
  <c r="H5519" i="33"/>
  <c r="G5519" i="33"/>
  <c r="F5519" i="33"/>
  <c r="I5519" i="33" s="1"/>
  <c r="H5518" i="33"/>
  <c r="G5518" i="33"/>
  <c r="F5518" i="33"/>
  <c r="I5518" i="33" s="1"/>
  <c r="H5517" i="33"/>
  <c r="G5517" i="33"/>
  <c r="F5517" i="33"/>
  <c r="I5517" i="33" s="1"/>
  <c r="H5516" i="33"/>
  <c r="G5516" i="33"/>
  <c r="F5516" i="33"/>
  <c r="I5516" i="33" s="1"/>
  <c r="H5515" i="33"/>
  <c r="G5515" i="33"/>
  <c r="F5515" i="33"/>
  <c r="I5515" i="33" s="1"/>
  <c r="H5514" i="33"/>
  <c r="G5514" i="33"/>
  <c r="F5514" i="33"/>
  <c r="I5514" i="33" s="1"/>
  <c r="H5513" i="33"/>
  <c r="G5513" i="33"/>
  <c r="F5513" i="33"/>
  <c r="I5513" i="33" s="1"/>
  <c r="H5512" i="33"/>
  <c r="G5512" i="33"/>
  <c r="F5512" i="33"/>
  <c r="I5512" i="33" s="1"/>
  <c r="H5511" i="33"/>
  <c r="G5511" i="33"/>
  <c r="F5511" i="33"/>
  <c r="I5511" i="33" s="1"/>
  <c r="H5510" i="33"/>
  <c r="G5510" i="33"/>
  <c r="F5510" i="33"/>
  <c r="I5510" i="33" s="1"/>
  <c r="H5509" i="33"/>
  <c r="G5509" i="33"/>
  <c r="F5509" i="33"/>
  <c r="I5509" i="33" s="1"/>
  <c r="H5508" i="33"/>
  <c r="G5508" i="33"/>
  <c r="F5508" i="33"/>
  <c r="I5508" i="33" s="1"/>
  <c r="H5507" i="33"/>
  <c r="G5507" i="33"/>
  <c r="F5507" i="33"/>
  <c r="I5507" i="33" s="1"/>
  <c r="H5506" i="33"/>
  <c r="G5506" i="33"/>
  <c r="F5506" i="33"/>
  <c r="I5506" i="33" s="1"/>
  <c r="H5505" i="33"/>
  <c r="G5505" i="33"/>
  <c r="F5505" i="33"/>
  <c r="I5505" i="33" s="1"/>
  <c r="H5504" i="33"/>
  <c r="G5504" i="33"/>
  <c r="F5504" i="33"/>
  <c r="I5504" i="33" s="1"/>
  <c r="H5503" i="33"/>
  <c r="G5503" i="33"/>
  <c r="F5503" i="33"/>
  <c r="I5503" i="33" s="1"/>
  <c r="H5502" i="33"/>
  <c r="G5502" i="33"/>
  <c r="F5502" i="33"/>
  <c r="I5502" i="33" s="1"/>
  <c r="H5501" i="33"/>
  <c r="G5501" i="33"/>
  <c r="F5501" i="33"/>
  <c r="I5501" i="33" s="1"/>
  <c r="H5500" i="33"/>
  <c r="G5500" i="33"/>
  <c r="F5500" i="33"/>
  <c r="I5500" i="33" s="1"/>
  <c r="H5499" i="33"/>
  <c r="G5499" i="33"/>
  <c r="F5499" i="33"/>
  <c r="I5499" i="33" s="1"/>
  <c r="H5498" i="33"/>
  <c r="G5498" i="33"/>
  <c r="F5498" i="33"/>
  <c r="I5498" i="33" s="1"/>
  <c r="H5497" i="33"/>
  <c r="G5497" i="33"/>
  <c r="F5497" i="33"/>
  <c r="I5497" i="33" s="1"/>
  <c r="H5496" i="33"/>
  <c r="G5496" i="33"/>
  <c r="F5496" i="33"/>
  <c r="I5496" i="33" s="1"/>
  <c r="H5495" i="33"/>
  <c r="G5495" i="33"/>
  <c r="F5495" i="33"/>
  <c r="I5495" i="33" s="1"/>
  <c r="H5494" i="33"/>
  <c r="G5494" i="33"/>
  <c r="F5494" i="33"/>
  <c r="I5494" i="33" s="1"/>
  <c r="H5493" i="33"/>
  <c r="G5493" i="33"/>
  <c r="F5493" i="33"/>
  <c r="I5493" i="33" s="1"/>
  <c r="H5492" i="33"/>
  <c r="G5492" i="33"/>
  <c r="F5492" i="33"/>
  <c r="I5492" i="33" s="1"/>
  <c r="H5491" i="33"/>
  <c r="G5491" i="33"/>
  <c r="F5491" i="33"/>
  <c r="I5491" i="33" s="1"/>
  <c r="H5490" i="33"/>
  <c r="G5490" i="33"/>
  <c r="F5490" i="33"/>
  <c r="I5490" i="33" s="1"/>
  <c r="H5489" i="33"/>
  <c r="G5489" i="33"/>
  <c r="F5489" i="33"/>
  <c r="I5489" i="33" s="1"/>
  <c r="H5488" i="33"/>
  <c r="G5488" i="33"/>
  <c r="F5488" i="33"/>
  <c r="I5488" i="33" s="1"/>
  <c r="H5487" i="33"/>
  <c r="G5487" i="33"/>
  <c r="F5487" i="33"/>
  <c r="I5487" i="33" s="1"/>
  <c r="H5486" i="33"/>
  <c r="G5486" i="33"/>
  <c r="F5486" i="33"/>
  <c r="I5486" i="33" s="1"/>
  <c r="H5485" i="33"/>
  <c r="G5485" i="33"/>
  <c r="F5485" i="33"/>
  <c r="I5485" i="33" s="1"/>
  <c r="H5484" i="33"/>
  <c r="G5484" i="33"/>
  <c r="F5484" i="33"/>
  <c r="I5484" i="33" s="1"/>
  <c r="H5483" i="33"/>
  <c r="G5483" i="33"/>
  <c r="F5483" i="33"/>
  <c r="I5483" i="33" s="1"/>
  <c r="H5482" i="33"/>
  <c r="G5482" i="33"/>
  <c r="F5482" i="33"/>
  <c r="I5482" i="33" s="1"/>
  <c r="H5481" i="33"/>
  <c r="G5481" i="33"/>
  <c r="F5481" i="33"/>
  <c r="I5481" i="33" s="1"/>
  <c r="H5480" i="33"/>
  <c r="G5480" i="33"/>
  <c r="F5480" i="33"/>
  <c r="I5480" i="33" s="1"/>
  <c r="H5479" i="33"/>
  <c r="G5479" i="33"/>
  <c r="F5479" i="33"/>
  <c r="I5479" i="33" s="1"/>
  <c r="H5478" i="33"/>
  <c r="G5478" i="33"/>
  <c r="F5478" i="33"/>
  <c r="I5478" i="33" s="1"/>
  <c r="H5477" i="33"/>
  <c r="G5477" i="33"/>
  <c r="F5477" i="33"/>
  <c r="I5477" i="33" s="1"/>
  <c r="H5476" i="33"/>
  <c r="G5476" i="33"/>
  <c r="F5476" i="33"/>
  <c r="I5476" i="33" s="1"/>
  <c r="H5475" i="33"/>
  <c r="G5475" i="33"/>
  <c r="F5475" i="33"/>
  <c r="I5475" i="33" s="1"/>
  <c r="H5474" i="33"/>
  <c r="G5474" i="33"/>
  <c r="F5474" i="33"/>
  <c r="I5474" i="33" s="1"/>
  <c r="H5473" i="33"/>
  <c r="G5473" i="33"/>
  <c r="F5473" i="33"/>
  <c r="I5473" i="33" s="1"/>
  <c r="H5472" i="33"/>
  <c r="G5472" i="33"/>
  <c r="F5472" i="33"/>
  <c r="I5472" i="33" s="1"/>
  <c r="H5471" i="33"/>
  <c r="G5471" i="33"/>
  <c r="F5471" i="33"/>
  <c r="I5471" i="33" s="1"/>
  <c r="H5470" i="33"/>
  <c r="G5470" i="33"/>
  <c r="F5470" i="33"/>
  <c r="I5470" i="33" s="1"/>
  <c r="H5469" i="33"/>
  <c r="G5469" i="33"/>
  <c r="F5469" i="33"/>
  <c r="I5469" i="33" s="1"/>
  <c r="H5468" i="33"/>
  <c r="G5468" i="33"/>
  <c r="F5468" i="33"/>
  <c r="I5468" i="33" s="1"/>
  <c r="H5467" i="33"/>
  <c r="G5467" i="33"/>
  <c r="F5467" i="33"/>
  <c r="I5467" i="33" s="1"/>
  <c r="H5466" i="33"/>
  <c r="G5466" i="33"/>
  <c r="F5466" i="33"/>
  <c r="I5466" i="33" s="1"/>
  <c r="H5465" i="33"/>
  <c r="G5465" i="33"/>
  <c r="F5465" i="33"/>
  <c r="I5465" i="33" s="1"/>
  <c r="H5464" i="33"/>
  <c r="G5464" i="33"/>
  <c r="F5464" i="33"/>
  <c r="I5464" i="33" s="1"/>
  <c r="H5463" i="33"/>
  <c r="G5463" i="33"/>
  <c r="F5463" i="33"/>
  <c r="I5463" i="33" s="1"/>
  <c r="H5462" i="33"/>
  <c r="G5462" i="33"/>
  <c r="F5462" i="33"/>
  <c r="I5462" i="33" s="1"/>
  <c r="H5461" i="33"/>
  <c r="G5461" i="33"/>
  <c r="F5461" i="33"/>
  <c r="I5461" i="33" s="1"/>
  <c r="H5460" i="33"/>
  <c r="G5460" i="33"/>
  <c r="F5460" i="33"/>
  <c r="I5460" i="33" s="1"/>
  <c r="H5459" i="33"/>
  <c r="G5459" i="33"/>
  <c r="F5459" i="33"/>
  <c r="I5459" i="33" s="1"/>
  <c r="H5458" i="33"/>
  <c r="G5458" i="33"/>
  <c r="F5458" i="33"/>
  <c r="I5458" i="33" s="1"/>
  <c r="H5457" i="33"/>
  <c r="G5457" i="33"/>
  <c r="F5457" i="33"/>
  <c r="I5457" i="33" s="1"/>
  <c r="H5456" i="33"/>
  <c r="G5456" i="33"/>
  <c r="F5456" i="33"/>
  <c r="I5456" i="33" s="1"/>
  <c r="H5455" i="33"/>
  <c r="G5455" i="33"/>
  <c r="F5455" i="33"/>
  <c r="I5455" i="33" s="1"/>
  <c r="H5454" i="33"/>
  <c r="G5454" i="33"/>
  <c r="F5454" i="33"/>
  <c r="I5454" i="33" s="1"/>
  <c r="H5453" i="33"/>
  <c r="G5453" i="33"/>
  <c r="F5453" i="33"/>
  <c r="I5453" i="33" s="1"/>
  <c r="H5452" i="33"/>
  <c r="G5452" i="33"/>
  <c r="F5452" i="33"/>
  <c r="I5452" i="33" s="1"/>
  <c r="H5451" i="33"/>
  <c r="G5451" i="33"/>
  <c r="F5451" i="33"/>
  <c r="I5451" i="33" s="1"/>
  <c r="H5450" i="33"/>
  <c r="G5450" i="33"/>
  <c r="F5450" i="33"/>
  <c r="I5450" i="33" s="1"/>
  <c r="H5449" i="33"/>
  <c r="G5449" i="33"/>
  <c r="F5449" i="33"/>
  <c r="I5449" i="33" s="1"/>
  <c r="H5448" i="33"/>
  <c r="G5448" i="33"/>
  <c r="F5448" i="33"/>
  <c r="I5448" i="33" s="1"/>
  <c r="H5447" i="33"/>
  <c r="G5447" i="33"/>
  <c r="F5447" i="33"/>
  <c r="I5447" i="33" s="1"/>
  <c r="H5446" i="33"/>
  <c r="G5446" i="33"/>
  <c r="F5446" i="33"/>
  <c r="I5446" i="33" s="1"/>
  <c r="H5445" i="33"/>
  <c r="G5445" i="33"/>
  <c r="F5445" i="33"/>
  <c r="I5445" i="33" s="1"/>
  <c r="H5444" i="33"/>
  <c r="G5444" i="33"/>
  <c r="F5444" i="33"/>
  <c r="I5444" i="33" s="1"/>
  <c r="H5443" i="33"/>
  <c r="G5443" i="33"/>
  <c r="F5443" i="33"/>
  <c r="I5443" i="33" s="1"/>
  <c r="H5442" i="33"/>
  <c r="G5442" i="33"/>
  <c r="F5442" i="33"/>
  <c r="I5442" i="33" s="1"/>
  <c r="H5441" i="33"/>
  <c r="G5441" i="33"/>
  <c r="F5441" i="33"/>
  <c r="I5441" i="33" s="1"/>
  <c r="H5440" i="33"/>
  <c r="G5440" i="33"/>
  <c r="F5440" i="33"/>
  <c r="I5440" i="33" s="1"/>
  <c r="H5439" i="33"/>
  <c r="G5439" i="33"/>
  <c r="F5439" i="33"/>
  <c r="I5439" i="33" s="1"/>
  <c r="H5438" i="33"/>
  <c r="G5438" i="33"/>
  <c r="F5438" i="33"/>
  <c r="I5438" i="33" s="1"/>
  <c r="H5437" i="33"/>
  <c r="G5437" i="33"/>
  <c r="F5437" i="33"/>
  <c r="I5437" i="33" s="1"/>
  <c r="H5436" i="33"/>
  <c r="G5436" i="33"/>
  <c r="F5436" i="33"/>
  <c r="I5436" i="33" s="1"/>
  <c r="H5435" i="33"/>
  <c r="G5435" i="33"/>
  <c r="F5435" i="33"/>
  <c r="I5435" i="33" s="1"/>
  <c r="H5434" i="33"/>
  <c r="G5434" i="33"/>
  <c r="F5434" i="33"/>
  <c r="I5434" i="33" s="1"/>
  <c r="H5433" i="33"/>
  <c r="G5433" i="33"/>
  <c r="F5433" i="33"/>
  <c r="I5433" i="33" s="1"/>
  <c r="H5432" i="33"/>
  <c r="G5432" i="33"/>
  <c r="F5432" i="33"/>
  <c r="I5432" i="33" s="1"/>
  <c r="H5431" i="33"/>
  <c r="G5431" i="33"/>
  <c r="F5431" i="33"/>
  <c r="I5431" i="33" s="1"/>
  <c r="H5430" i="33"/>
  <c r="G5430" i="33"/>
  <c r="F5430" i="33"/>
  <c r="I5430" i="33" s="1"/>
  <c r="H5429" i="33"/>
  <c r="G5429" i="33"/>
  <c r="F5429" i="33"/>
  <c r="I5429" i="33" s="1"/>
  <c r="H5428" i="33"/>
  <c r="G5428" i="33"/>
  <c r="F5428" i="33"/>
  <c r="I5428" i="33" s="1"/>
  <c r="H5427" i="33"/>
  <c r="G5427" i="33"/>
  <c r="F5427" i="33"/>
  <c r="I5427" i="33" s="1"/>
  <c r="H5426" i="33"/>
  <c r="G5426" i="33"/>
  <c r="F5426" i="33"/>
  <c r="I5426" i="33" s="1"/>
  <c r="H5425" i="33"/>
  <c r="G5425" i="33"/>
  <c r="F5425" i="33"/>
  <c r="I5425" i="33" s="1"/>
  <c r="H5424" i="33"/>
  <c r="G5424" i="33"/>
  <c r="F5424" i="33"/>
  <c r="I5424" i="33" s="1"/>
  <c r="H5423" i="33"/>
  <c r="G5423" i="33"/>
  <c r="F5423" i="33"/>
  <c r="I5423" i="33" s="1"/>
  <c r="H5422" i="33"/>
  <c r="G5422" i="33"/>
  <c r="F5422" i="33"/>
  <c r="I5422" i="33" s="1"/>
  <c r="H5421" i="33"/>
  <c r="G5421" i="33"/>
  <c r="F5421" i="33"/>
  <c r="I5421" i="33" s="1"/>
  <c r="H5420" i="33"/>
  <c r="G5420" i="33"/>
  <c r="F5420" i="33"/>
  <c r="I5420" i="33" s="1"/>
  <c r="H5419" i="33"/>
  <c r="G5419" i="33"/>
  <c r="F5419" i="33"/>
  <c r="I5419" i="33" s="1"/>
  <c r="H5418" i="33"/>
  <c r="G5418" i="33"/>
  <c r="F5418" i="33"/>
  <c r="I5418" i="33" s="1"/>
  <c r="H5417" i="33"/>
  <c r="G5417" i="33"/>
  <c r="F5417" i="33"/>
  <c r="I5417" i="33" s="1"/>
  <c r="H5416" i="33"/>
  <c r="G5416" i="33"/>
  <c r="F5416" i="33"/>
  <c r="I5416" i="33" s="1"/>
  <c r="H5415" i="33"/>
  <c r="G5415" i="33"/>
  <c r="F5415" i="33"/>
  <c r="I5415" i="33" s="1"/>
  <c r="H5414" i="33"/>
  <c r="G5414" i="33"/>
  <c r="F5414" i="33"/>
  <c r="I5414" i="33" s="1"/>
  <c r="H5413" i="33"/>
  <c r="G5413" i="33"/>
  <c r="F5413" i="33"/>
  <c r="I5413" i="33" s="1"/>
  <c r="H5412" i="33"/>
  <c r="G5412" i="33"/>
  <c r="F5412" i="33"/>
  <c r="I5412" i="33" s="1"/>
  <c r="H5411" i="33"/>
  <c r="G5411" i="33"/>
  <c r="F5411" i="33"/>
  <c r="I5411" i="33" s="1"/>
  <c r="H5410" i="33"/>
  <c r="G5410" i="33"/>
  <c r="F5410" i="33"/>
  <c r="I5410" i="33" s="1"/>
  <c r="H5409" i="33"/>
  <c r="G5409" i="33"/>
  <c r="F5409" i="33"/>
  <c r="I5409" i="33" s="1"/>
  <c r="H5408" i="33"/>
  <c r="G5408" i="33"/>
  <c r="F5408" i="33"/>
  <c r="I5408" i="33" s="1"/>
  <c r="H5407" i="33"/>
  <c r="G5407" i="33"/>
  <c r="F5407" i="33"/>
  <c r="I5407" i="33" s="1"/>
  <c r="H5406" i="33"/>
  <c r="G5406" i="33"/>
  <c r="F5406" i="33"/>
  <c r="I5406" i="33" s="1"/>
  <c r="H5405" i="33"/>
  <c r="G5405" i="33"/>
  <c r="F5405" i="33"/>
  <c r="I5405" i="33" s="1"/>
  <c r="H5404" i="33"/>
  <c r="G5404" i="33"/>
  <c r="F5404" i="33"/>
  <c r="I5404" i="33" s="1"/>
  <c r="H5403" i="33"/>
  <c r="G5403" i="33"/>
  <c r="F5403" i="33"/>
  <c r="I5403" i="33" s="1"/>
  <c r="H5402" i="33"/>
  <c r="G5402" i="33"/>
  <c r="F5402" i="33"/>
  <c r="I5402" i="33" s="1"/>
  <c r="H5401" i="33"/>
  <c r="G5401" i="33"/>
  <c r="F5401" i="33"/>
  <c r="I5401" i="33" s="1"/>
  <c r="H5400" i="33"/>
  <c r="G5400" i="33"/>
  <c r="F5400" i="33"/>
  <c r="I5400" i="33" s="1"/>
  <c r="H5399" i="33"/>
  <c r="G5399" i="33"/>
  <c r="F5399" i="33"/>
  <c r="I5399" i="33" s="1"/>
  <c r="H5398" i="33"/>
  <c r="G5398" i="33"/>
  <c r="F5398" i="33"/>
  <c r="I5398" i="33" s="1"/>
  <c r="H5397" i="33"/>
  <c r="G5397" i="33"/>
  <c r="F5397" i="33"/>
  <c r="I5397" i="33" s="1"/>
  <c r="H5396" i="33"/>
  <c r="G5396" i="33"/>
  <c r="F5396" i="33"/>
  <c r="I5396" i="33" s="1"/>
  <c r="H5395" i="33"/>
  <c r="G5395" i="33"/>
  <c r="F5395" i="33"/>
  <c r="I5395" i="33" s="1"/>
  <c r="H5394" i="33"/>
  <c r="G5394" i="33"/>
  <c r="F5394" i="33"/>
  <c r="I5394" i="33" s="1"/>
  <c r="H5393" i="33"/>
  <c r="G5393" i="33"/>
  <c r="F5393" i="33"/>
  <c r="I5393" i="33" s="1"/>
  <c r="H5392" i="33"/>
  <c r="G5392" i="33"/>
  <c r="F5392" i="33"/>
  <c r="I5392" i="33" s="1"/>
  <c r="H5391" i="33"/>
  <c r="G5391" i="33"/>
  <c r="F5391" i="33"/>
  <c r="I5391" i="33" s="1"/>
  <c r="H5390" i="33"/>
  <c r="G5390" i="33"/>
  <c r="F5390" i="33"/>
  <c r="I5390" i="33" s="1"/>
  <c r="H5389" i="33"/>
  <c r="G5389" i="33"/>
  <c r="F5389" i="33"/>
  <c r="I5389" i="33" s="1"/>
  <c r="H5388" i="33"/>
  <c r="G5388" i="33"/>
  <c r="F5388" i="33"/>
  <c r="I5388" i="33" s="1"/>
  <c r="H5387" i="33"/>
  <c r="G5387" i="33"/>
  <c r="F5387" i="33"/>
  <c r="I5387" i="33" s="1"/>
  <c r="H5386" i="33"/>
  <c r="G5386" i="33"/>
  <c r="F5386" i="33"/>
  <c r="I5386" i="33" s="1"/>
  <c r="H5385" i="33"/>
  <c r="G5385" i="33"/>
  <c r="F5385" i="33"/>
  <c r="I5385" i="33" s="1"/>
  <c r="H5384" i="33"/>
  <c r="G5384" i="33"/>
  <c r="F5384" i="33"/>
  <c r="I5384" i="33" s="1"/>
  <c r="H5383" i="33"/>
  <c r="G5383" i="33"/>
  <c r="F5383" i="33"/>
  <c r="I5383" i="33" s="1"/>
  <c r="H5382" i="33"/>
  <c r="G5382" i="33"/>
  <c r="F5382" i="33"/>
  <c r="I5382" i="33" s="1"/>
  <c r="H5381" i="33"/>
  <c r="G5381" i="33"/>
  <c r="F5381" i="33"/>
  <c r="I5381" i="33" s="1"/>
  <c r="H5380" i="33"/>
  <c r="G5380" i="33"/>
  <c r="F5380" i="33"/>
  <c r="I5380" i="33" s="1"/>
  <c r="H5379" i="33"/>
  <c r="G5379" i="33"/>
  <c r="F5379" i="33"/>
  <c r="I5379" i="33" s="1"/>
  <c r="H5378" i="33"/>
  <c r="G5378" i="33"/>
  <c r="F5378" i="33"/>
  <c r="I5378" i="33" s="1"/>
  <c r="H5377" i="33"/>
  <c r="G5377" i="33"/>
  <c r="F5377" i="33"/>
  <c r="I5377" i="33" s="1"/>
  <c r="H5376" i="33"/>
  <c r="G5376" i="33"/>
  <c r="F5376" i="33"/>
  <c r="I5376" i="33" s="1"/>
  <c r="H5375" i="33"/>
  <c r="G5375" i="33"/>
  <c r="F5375" i="33"/>
  <c r="I5375" i="33" s="1"/>
  <c r="H5374" i="33"/>
  <c r="G5374" i="33"/>
  <c r="F5374" i="33"/>
  <c r="I5374" i="33" s="1"/>
  <c r="H5373" i="33"/>
  <c r="G5373" i="33"/>
  <c r="F5373" i="33"/>
  <c r="I5373" i="33" s="1"/>
  <c r="H5372" i="33"/>
  <c r="G5372" i="33"/>
  <c r="F5372" i="33"/>
  <c r="I5372" i="33" s="1"/>
  <c r="H5371" i="33"/>
  <c r="G5371" i="33"/>
  <c r="F5371" i="33"/>
  <c r="I5371" i="33" s="1"/>
  <c r="H5370" i="33"/>
  <c r="G5370" i="33"/>
  <c r="F5370" i="33"/>
  <c r="I5370" i="33" s="1"/>
  <c r="H5369" i="33"/>
  <c r="G5369" i="33"/>
  <c r="F5369" i="33"/>
  <c r="I5369" i="33" s="1"/>
  <c r="H5368" i="33"/>
  <c r="G5368" i="33"/>
  <c r="F5368" i="33"/>
  <c r="I5368" i="33" s="1"/>
  <c r="H5367" i="33"/>
  <c r="G5367" i="33"/>
  <c r="F5367" i="33"/>
  <c r="I5367" i="33" s="1"/>
  <c r="H5366" i="33"/>
  <c r="G5366" i="33"/>
  <c r="F5366" i="33"/>
  <c r="I5366" i="33" s="1"/>
  <c r="H5365" i="33"/>
  <c r="G5365" i="33"/>
  <c r="F5365" i="33"/>
  <c r="I5365" i="33" s="1"/>
  <c r="H5364" i="33"/>
  <c r="G5364" i="33"/>
  <c r="F5364" i="33"/>
  <c r="I5364" i="33" s="1"/>
  <c r="H5363" i="33"/>
  <c r="G5363" i="33"/>
  <c r="F5363" i="33"/>
  <c r="I5363" i="33" s="1"/>
  <c r="H5362" i="33"/>
  <c r="G5362" i="33"/>
  <c r="F5362" i="33"/>
  <c r="I5362" i="33" s="1"/>
  <c r="H5361" i="33"/>
  <c r="G5361" i="33"/>
  <c r="F5361" i="33"/>
  <c r="I5361" i="33" s="1"/>
  <c r="H5360" i="33"/>
  <c r="G5360" i="33"/>
  <c r="F5360" i="33"/>
  <c r="I5360" i="33" s="1"/>
  <c r="H5359" i="33"/>
  <c r="G5359" i="33"/>
  <c r="F5359" i="33"/>
  <c r="I5359" i="33" s="1"/>
  <c r="H5358" i="33"/>
  <c r="G5358" i="33"/>
  <c r="F5358" i="33"/>
  <c r="I5358" i="33" s="1"/>
  <c r="H5357" i="33"/>
  <c r="G5357" i="33"/>
  <c r="F5357" i="33"/>
  <c r="I5357" i="33" s="1"/>
  <c r="H5356" i="33"/>
  <c r="G5356" i="33"/>
  <c r="F5356" i="33"/>
  <c r="I5356" i="33" s="1"/>
  <c r="H5355" i="33"/>
  <c r="G5355" i="33"/>
  <c r="F5355" i="33"/>
  <c r="I5355" i="33" s="1"/>
  <c r="H5354" i="33"/>
  <c r="G5354" i="33"/>
  <c r="F5354" i="33"/>
  <c r="I5354" i="33" s="1"/>
  <c r="H5353" i="33"/>
  <c r="G5353" i="33"/>
  <c r="F5353" i="33"/>
  <c r="I5353" i="33" s="1"/>
  <c r="H5352" i="33"/>
  <c r="G5352" i="33"/>
  <c r="F5352" i="33"/>
  <c r="I5352" i="33" s="1"/>
  <c r="H5351" i="33"/>
  <c r="G5351" i="33"/>
  <c r="F5351" i="33"/>
  <c r="I5351" i="33" s="1"/>
  <c r="H5350" i="33"/>
  <c r="G5350" i="33"/>
  <c r="F5350" i="33"/>
  <c r="I5350" i="33" s="1"/>
  <c r="H5349" i="33"/>
  <c r="G5349" i="33"/>
  <c r="F5349" i="33"/>
  <c r="I5349" i="33" s="1"/>
  <c r="H5348" i="33"/>
  <c r="G5348" i="33"/>
  <c r="F5348" i="33"/>
  <c r="I5348" i="33" s="1"/>
  <c r="H5347" i="33"/>
  <c r="G5347" i="33"/>
  <c r="F5347" i="33"/>
  <c r="I5347" i="33" s="1"/>
  <c r="H5346" i="33"/>
  <c r="G5346" i="33"/>
  <c r="F5346" i="33"/>
  <c r="I5346" i="33" s="1"/>
  <c r="H5345" i="33"/>
  <c r="G5345" i="33"/>
  <c r="F5345" i="33"/>
  <c r="I5345" i="33" s="1"/>
  <c r="H5344" i="33"/>
  <c r="G5344" i="33"/>
  <c r="F5344" i="33"/>
  <c r="I5344" i="33" s="1"/>
  <c r="H5343" i="33"/>
  <c r="G5343" i="33"/>
  <c r="F5343" i="33"/>
  <c r="I5343" i="33" s="1"/>
  <c r="H5342" i="33"/>
  <c r="G5342" i="33"/>
  <c r="F5342" i="33"/>
  <c r="I5342" i="33" s="1"/>
  <c r="H5341" i="33"/>
  <c r="G5341" i="33"/>
  <c r="F5341" i="33"/>
  <c r="I5341" i="33" s="1"/>
  <c r="H5340" i="33"/>
  <c r="G5340" i="33"/>
  <c r="F5340" i="33"/>
  <c r="I5340" i="33" s="1"/>
  <c r="H5339" i="33"/>
  <c r="G5339" i="33"/>
  <c r="F5339" i="33"/>
  <c r="I5339" i="33" s="1"/>
  <c r="H5338" i="33"/>
  <c r="G5338" i="33"/>
  <c r="F5338" i="33"/>
  <c r="I5338" i="33" s="1"/>
  <c r="H5337" i="33"/>
  <c r="G5337" i="33"/>
  <c r="F5337" i="33"/>
  <c r="I5337" i="33" s="1"/>
  <c r="H5336" i="33"/>
  <c r="G5336" i="33"/>
  <c r="F5336" i="33"/>
  <c r="I5336" i="33" s="1"/>
  <c r="H5335" i="33"/>
  <c r="G5335" i="33"/>
  <c r="F5335" i="33"/>
  <c r="I5335" i="33" s="1"/>
  <c r="H5334" i="33"/>
  <c r="G5334" i="33"/>
  <c r="F5334" i="33"/>
  <c r="I5334" i="33" s="1"/>
  <c r="H5333" i="33"/>
  <c r="G5333" i="33"/>
  <c r="F5333" i="33"/>
  <c r="I5333" i="33" s="1"/>
  <c r="H5332" i="33"/>
  <c r="G5332" i="33"/>
  <c r="F5332" i="33"/>
  <c r="I5332" i="33" s="1"/>
  <c r="H5331" i="33"/>
  <c r="G5331" i="33"/>
  <c r="F5331" i="33"/>
  <c r="I5331" i="33" s="1"/>
  <c r="H5330" i="33"/>
  <c r="G5330" i="33"/>
  <c r="F5330" i="33"/>
  <c r="I5330" i="33" s="1"/>
  <c r="H5329" i="33"/>
  <c r="G5329" i="33"/>
  <c r="F5329" i="33"/>
  <c r="I5329" i="33" s="1"/>
  <c r="H5328" i="33"/>
  <c r="G5328" i="33"/>
  <c r="F5328" i="33"/>
  <c r="I5328" i="33" s="1"/>
  <c r="H5327" i="33"/>
  <c r="G5327" i="33"/>
  <c r="F5327" i="33"/>
  <c r="I5327" i="33" s="1"/>
  <c r="H5326" i="33"/>
  <c r="G5326" i="33"/>
  <c r="F5326" i="33"/>
  <c r="I5326" i="33" s="1"/>
  <c r="H5325" i="33"/>
  <c r="G5325" i="33"/>
  <c r="F5325" i="33"/>
  <c r="I5325" i="33" s="1"/>
  <c r="H5324" i="33"/>
  <c r="G5324" i="33"/>
  <c r="F5324" i="33"/>
  <c r="I5324" i="33" s="1"/>
  <c r="H5323" i="33"/>
  <c r="G5323" i="33"/>
  <c r="F5323" i="33"/>
  <c r="I5323" i="33" s="1"/>
  <c r="H5322" i="33"/>
  <c r="G5322" i="33"/>
  <c r="F5322" i="33"/>
  <c r="I5322" i="33" s="1"/>
  <c r="H5321" i="33"/>
  <c r="G5321" i="33"/>
  <c r="F5321" i="33"/>
  <c r="I5321" i="33" s="1"/>
  <c r="H5320" i="33"/>
  <c r="G5320" i="33"/>
  <c r="F5320" i="33"/>
  <c r="I5320" i="33" s="1"/>
  <c r="H5319" i="33"/>
  <c r="G5319" i="33"/>
  <c r="F5319" i="33"/>
  <c r="I5319" i="33" s="1"/>
  <c r="H5318" i="33"/>
  <c r="G5318" i="33"/>
  <c r="F5318" i="33"/>
  <c r="I5318" i="33" s="1"/>
  <c r="H5317" i="33"/>
  <c r="G5317" i="33"/>
  <c r="F5317" i="33"/>
  <c r="I5317" i="33" s="1"/>
  <c r="H5316" i="33"/>
  <c r="G5316" i="33"/>
  <c r="F5316" i="33"/>
  <c r="I5316" i="33" s="1"/>
  <c r="H5315" i="33"/>
  <c r="G5315" i="33"/>
  <c r="F5315" i="33"/>
  <c r="I5315" i="33" s="1"/>
  <c r="H5314" i="33"/>
  <c r="G5314" i="33"/>
  <c r="F5314" i="33"/>
  <c r="I5314" i="33" s="1"/>
  <c r="H5313" i="33"/>
  <c r="G5313" i="33"/>
  <c r="F5313" i="33"/>
  <c r="I5313" i="33" s="1"/>
  <c r="H5312" i="33"/>
  <c r="G5312" i="33"/>
  <c r="F5312" i="33"/>
  <c r="I5312" i="33" s="1"/>
  <c r="H5311" i="33"/>
  <c r="G5311" i="33"/>
  <c r="F5311" i="33"/>
  <c r="I5311" i="33" s="1"/>
  <c r="H5310" i="33"/>
  <c r="G5310" i="33"/>
  <c r="F5310" i="33"/>
  <c r="I5310" i="33" s="1"/>
  <c r="H5309" i="33"/>
  <c r="G5309" i="33"/>
  <c r="F5309" i="33"/>
  <c r="I5309" i="33" s="1"/>
  <c r="H5308" i="33"/>
  <c r="G5308" i="33"/>
  <c r="F5308" i="33"/>
  <c r="I5308" i="33" s="1"/>
  <c r="H5307" i="33"/>
  <c r="G5307" i="33"/>
  <c r="F5307" i="33"/>
  <c r="I5307" i="33" s="1"/>
  <c r="H5306" i="33"/>
  <c r="G5306" i="33"/>
  <c r="F5306" i="33"/>
  <c r="I5306" i="33" s="1"/>
  <c r="H5305" i="33"/>
  <c r="G5305" i="33"/>
  <c r="F5305" i="33"/>
  <c r="I5305" i="33" s="1"/>
  <c r="H5304" i="33"/>
  <c r="G5304" i="33"/>
  <c r="F5304" i="33"/>
  <c r="I5304" i="33" s="1"/>
  <c r="H5303" i="33"/>
  <c r="G5303" i="33"/>
  <c r="F5303" i="33"/>
  <c r="I5303" i="33" s="1"/>
  <c r="H5302" i="33"/>
  <c r="G5302" i="33"/>
  <c r="F5302" i="33"/>
  <c r="I5302" i="33" s="1"/>
  <c r="H5301" i="33"/>
  <c r="G5301" i="33"/>
  <c r="F5301" i="33"/>
  <c r="I5301" i="33" s="1"/>
  <c r="H5300" i="33"/>
  <c r="G5300" i="33"/>
  <c r="F5300" i="33"/>
  <c r="I5300" i="33" s="1"/>
  <c r="H5299" i="33"/>
  <c r="G5299" i="33"/>
  <c r="F5299" i="33"/>
  <c r="I5299" i="33" s="1"/>
  <c r="H5298" i="33"/>
  <c r="G5298" i="33"/>
  <c r="F5298" i="33"/>
  <c r="I5298" i="33" s="1"/>
  <c r="H5297" i="33"/>
  <c r="G5297" i="33"/>
  <c r="F5297" i="33"/>
  <c r="I5297" i="33" s="1"/>
  <c r="H5296" i="33"/>
  <c r="G5296" i="33"/>
  <c r="F5296" i="33"/>
  <c r="I5296" i="33" s="1"/>
  <c r="H5295" i="33"/>
  <c r="G5295" i="33"/>
  <c r="F5295" i="33"/>
  <c r="I5295" i="33" s="1"/>
  <c r="H5294" i="33"/>
  <c r="G5294" i="33"/>
  <c r="F5294" i="33"/>
  <c r="I5294" i="33" s="1"/>
  <c r="H5293" i="33"/>
  <c r="G5293" i="33"/>
  <c r="F5293" i="33"/>
  <c r="I5293" i="33" s="1"/>
  <c r="H5292" i="33"/>
  <c r="G5292" i="33"/>
  <c r="F5292" i="33"/>
  <c r="I5292" i="33" s="1"/>
  <c r="H5291" i="33"/>
  <c r="G5291" i="33"/>
  <c r="F5291" i="33"/>
  <c r="I5291" i="33" s="1"/>
  <c r="H5290" i="33"/>
  <c r="G5290" i="33"/>
  <c r="F5290" i="33"/>
  <c r="I5290" i="33" s="1"/>
  <c r="H5289" i="33"/>
  <c r="G5289" i="33"/>
  <c r="F5289" i="33"/>
  <c r="I5289" i="33" s="1"/>
  <c r="H5288" i="33"/>
  <c r="G5288" i="33"/>
  <c r="F5288" i="33"/>
  <c r="I5288" i="33" s="1"/>
  <c r="H5287" i="33"/>
  <c r="G5287" i="33"/>
  <c r="F5287" i="33"/>
  <c r="I5287" i="33" s="1"/>
  <c r="H5286" i="33"/>
  <c r="G5286" i="33"/>
  <c r="F5286" i="33"/>
  <c r="I5286" i="33" s="1"/>
  <c r="H5285" i="33"/>
  <c r="G5285" i="33"/>
  <c r="F5285" i="33"/>
  <c r="I5285" i="33" s="1"/>
  <c r="H5284" i="33"/>
  <c r="G5284" i="33"/>
  <c r="F5284" i="33"/>
  <c r="I5284" i="33" s="1"/>
  <c r="H5283" i="33"/>
  <c r="G5283" i="33"/>
  <c r="F5283" i="33"/>
  <c r="I5283" i="33" s="1"/>
  <c r="H5282" i="33"/>
  <c r="G5282" i="33"/>
  <c r="F5282" i="33"/>
  <c r="I5282" i="33" s="1"/>
  <c r="H5281" i="33"/>
  <c r="G5281" i="33"/>
  <c r="F5281" i="33"/>
  <c r="I5281" i="33" s="1"/>
  <c r="H5280" i="33"/>
  <c r="G5280" i="33"/>
  <c r="F5280" i="33"/>
  <c r="I5280" i="33" s="1"/>
  <c r="H5279" i="33"/>
  <c r="G5279" i="33"/>
  <c r="F5279" i="33"/>
  <c r="I5279" i="33" s="1"/>
  <c r="H5278" i="33"/>
  <c r="G5278" i="33"/>
  <c r="F5278" i="33"/>
  <c r="I5278" i="33" s="1"/>
  <c r="H5277" i="33"/>
  <c r="G5277" i="33"/>
  <c r="F5277" i="33"/>
  <c r="I5277" i="33" s="1"/>
  <c r="H5276" i="33"/>
  <c r="G5276" i="33"/>
  <c r="F5276" i="33"/>
  <c r="I5276" i="33" s="1"/>
  <c r="H5275" i="33"/>
  <c r="G5275" i="33"/>
  <c r="F5275" i="33"/>
  <c r="I5275" i="33" s="1"/>
  <c r="H5274" i="33"/>
  <c r="G5274" i="33"/>
  <c r="F5274" i="33"/>
  <c r="I5274" i="33" s="1"/>
  <c r="H5273" i="33"/>
  <c r="G5273" i="33"/>
  <c r="F5273" i="33"/>
  <c r="I5273" i="33" s="1"/>
  <c r="H5272" i="33"/>
  <c r="G5272" i="33"/>
  <c r="F5272" i="33"/>
  <c r="I5272" i="33" s="1"/>
  <c r="H5271" i="33"/>
  <c r="G5271" i="33"/>
  <c r="F5271" i="33"/>
  <c r="I5271" i="33" s="1"/>
  <c r="H5270" i="33"/>
  <c r="G5270" i="33"/>
  <c r="F5270" i="33"/>
  <c r="I5270" i="33" s="1"/>
  <c r="H5269" i="33"/>
  <c r="G5269" i="33"/>
  <c r="F5269" i="33"/>
  <c r="I5269" i="33" s="1"/>
  <c r="H5268" i="33"/>
  <c r="G5268" i="33"/>
  <c r="F5268" i="33"/>
  <c r="I5268" i="33" s="1"/>
  <c r="H5267" i="33"/>
  <c r="G5267" i="33"/>
  <c r="F5267" i="33"/>
  <c r="I5267" i="33" s="1"/>
  <c r="H5266" i="33"/>
  <c r="G5266" i="33"/>
  <c r="F5266" i="33"/>
  <c r="I5266" i="33" s="1"/>
  <c r="H5265" i="33"/>
  <c r="G5265" i="33"/>
  <c r="F5265" i="33"/>
  <c r="I5265" i="33" s="1"/>
  <c r="H5264" i="33"/>
  <c r="G5264" i="33"/>
  <c r="F5264" i="33"/>
  <c r="I5264" i="33" s="1"/>
  <c r="H5263" i="33"/>
  <c r="G5263" i="33"/>
  <c r="F5263" i="33"/>
  <c r="I5263" i="33" s="1"/>
  <c r="H5262" i="33"/>
  <c r="G5262" i="33"/>
  <c r="F5262" i="33"/>
  <c r="I5262" i="33" s="1"/>
  <c r="H5261" i="33"/>
  <c r="G5261" i="33"/>
  <c r="F5261" i="33"/>
  <c r="I5261" i="33" s="1"/>
  <c r="H5260" i="33"/>
  <c r="G5260" i="33"/>
  <c r="F5260" i="33"/>
  <c r="I5260" i="33" s="1"/>
  <c r="H5259" i="33"/>
  <c r="G5259" i="33"/>
  <c r="F5259" i="33"/>
  <c r="I5259" i="33" s="1"/>
  <c r="H5258" i="33"/>
  <c r="G5258" i="33"/>
  <c r="F5258" i="33"/>
  <c r="I5258" i="33" s="1"/>
  <c r="H5257" i="33"/>
  <c r="G5257" i="33"/>
  <c r="F5257" i="33"/>
  <c r="I5257" i="33" s="1"/>
  <c r="H5256" i="33"/>
  <c r="G5256" i="33"/>
  <c r="F5256" i="33"/>
  <c r="I5256" i="33" s="1"/>
  <c r="H5255" i="33"/>
  <c r="G5255" i="33"/>
  <c r="F5255" i="33"/>
  <c r="I5255" i="33" s="1"/>
  <c r="H5254" i="33"/>
  <c r="G5254" i="33"/>
  <c r="F5254" i="33"/>
  <c r="I5254" i="33" s="1"/>
  <c r="H5253" i="33"/>
  <c r="G5253" i="33"/>
  <c r="F5253" i="33"/>
  <c r="I5253" i="33" s="1"/>
  <c r="H5252" i="33"/>
  <c r="G5252" i="33"/>
  <c r="F5252" i="33"/>
  <c r="I5252" i="33" s="1"/>
  <c r="H5251" i="33"/>
  <c r="G5251" i="33"/>
  <c r="F5251" i="33"/>
  <c r="I5251" i="33" s="1"/>
  <c r="H5250" i="33"/>
  <c r="G5250" i="33"/>
  <c r="F5250" i="33"/>
  <c r="I5250" i="33" s="1"/>
  <c r="H5249" i="33"/>
  <c r="G5249" i="33"/>
  <c r="F5249" i="33"/>
  <c r="I5249" i="33" s="1"/>
  <c r="H5248" i="33"/>
  <c r="G5248" i="33"/>
  <c r="F5248" i="33"/>
  <c r="I5248" i="33" s="1"/>
  <c r="H5247" i="33"/>
  <c r="G5247" i="33"/>
  <c r="F5247" i="33"/>
  <c r="I5247" i="33" s="1"/>
  <c r="H5246" i="33"/>
  <c r="G5246" i="33"/>
  <c r="F5246" i="33"/>
  <c r="I5246" i="33" s="1"/>
  <c r="H5245" i="33"/>
  <c r="G5245" i="33"/>
  <c r="F5245" i="33"/>
  <c r="I5245" i="33" s="1"/>
  <c r="H5244" i="33"/>
  <c r="G5244" i="33"/>
  <c r="F5244" i="33"/>
  <c r="I5244" i="33" s="1"/>
  <c r="H5243" i="33"/>
  <c r="G5243" i="33"/>
  <c r="F5243" i="33"/>
  <c r="I5243" i="33" s="1"/>
  <c r="H5242" i="33"/>
  <c r="G5242" i="33"/>
  <c r="F5242" i="33"/>
  <c r="I5242" i="33" s="1"/>
  <c r="H5241" i="33"/>
  <c r="G5241" i="33"/>
  <c r="F5241" i="33"/>
  <c r="I5241" i="33" s="1"/>
  <c r="H5240" i="33"/>
  <c r="G5240" i="33"/>
  <c r="F5240" i="33"/>
  <c r="I5240" i="33" s="1"/>
  <c r="H5239" i="33"/>
  <c r="G5239" i="33"/>
  <c r="F5239" i="33"/>
  <c r="I5239" i="33" s="1"/>
  <c r="H5238" i="33"/>
  <c r="G5238" i="33"/>
  <c r="F5238" i="33"/>
  <c r="I5238" i="33" s="1"/>
  <c r="H5237" i="33"/>
  <c r="G5237" i="33"/>
  <c r="F5237" i="33"/>
  <c r="I5237" i="33" s="1"/>
  <c r="H5236" i="33"/>
  <c r="G5236" i="33"/>
  <c r="F5236" i="33"/>
  <c r="I5236" i="33" s="1"/>
  <c r="H5235" i="33"/>
  <c r="G5235" i="33"/>
  <c r="F5235" i="33"/>
  <c r="I5235" i="33" s="1"/>
  <c r="H5234" i="33"/>
  <c r="G5234" i="33"/>
  <c r="F5234" i="33"/>
  <c r="I5234" i="33" s="1"/>
  <c r="H5233" i="33"/>
  <c r="G5233" i="33"/>
  <c r="F5233" i="33"/>
  <c r="I5233" i="33" s="1"/>
  <c r="H5232" i="33"/>
  <c r="G5232" i="33"/>
  <c r="F5232" i="33"/>
  <c r="I5232" i="33" s="1"/>
  <c r="H5231" i="33"/>
  <c r="G5231" i="33"/>
  <c r="F5231" i="33"/>
  <c r="I5231" i="33" s="1"/>
  <c r="H5230" i="33"/>
  <c r="G5230" i="33"/>
  <c r="F5230" i="33"/>
  <c r="I5230" i="33" s="1"/>
  <c r="H5229" i="33"/>
  <c r="G5229" i="33"/>
  <c r="F5229" i="33"/>
  <c r="I5229" i="33" s="1"/>
  <c r="H5228" i="33"/>
  <c r="G5228" i="33"/>
  <c r="F5228" i="33"/>
  <c r="I5228" i="33" s="1"/>
  <c r="H5227" i="33"/>
  <c r="G5227" i="33"/>
  <c r="F5227" i="33"/>
  <c r="I5227" i="33" s="1"/>
  <c r="H5226" i="33"/>
  <c r="G5226" i="33"/>
  <c r="F5226" i="33"/>
  <c r="I5226" i="33" s="1"/>
  <c r="H5225" i="33"/>
  <c r="G5225" i="33"/>
  <c r="F5225" i="33"/>
  <c r="I5225" i="33" s="1"/>
  <c r="H5224" i="33"/>
  <c r="G5224" i="33"/>
  <c r="F5224" i="33"/>
  <c r="I5224" i="33" s="1"/>
  <c r="H5223" i="33"/>
  <c r="G5223" i="33"/>
  <c r="F5223" i="33"/>
  <c r="I5223" i="33" s="1"/>
  <c r="H5222" i="33"/>
  <c r="G5222" i="33"/>
  <c r="F5222" i="33"/>
  <c r="I5222" i="33" s="1"/>
  <c r="H5221" i="33"/>
  <c r="G5221" i="33"/>
  <c r="F5221" i="33"/>
  <c r="I5221" i="33" s="1"/>
  <c r="H5220" i="33"/>
  <c r="G5220" i="33"/>
  <c r="F5220" i="33"/>
  <c r="I5220" i="33" s="1"/>
  <c r="H5219" i="33"/>
  <c r="G5219" i="33"/>
  <c r="F5219" i="33"/>
  <c r="I5219" i="33" s="1"/>
  <c r="H5218" i="33"/>
  <c r="G5218" i="33"/>
  <c r="F5218" i="33"/>
  <c r="I5218" i="33" s="1"/>
  <c r="H5217" i="33"/>
  <c r="G5217" i="33"/>
  <c r="F5217" i="33"/>
  <c r="I5217" i="33" s="1"/>
  <c r="H5216" i="33"/>
  <c r="G5216" i="33"/>
  <c r="F5216" i="33"/>
  <c r="I5216" i="33" s="1"/>
  <c r="H5215" i="33"/>
  <c r="G5215" i="33"/>
  <c r="F5215" i="33"/>
  <c r="I5215" i="33" s="1"/>
  <c r="H5214" i="33"/>
  <c r="G5214" i="33"/>
  <c r="F5214" i="33"/>
  <c r="I5214" i="33" s="1"/>
  <c r="H5213" i="33"/>
  <c r="G5213" i="33"/>
  <c r="F5213" i="33"/>
  <c r="I5213" i="33" s="1"/>
  <c r="H5212" i="33"/>
  <c r="G5212" i="33"/>
  <c r="F5212" i="33"/>
  <c r="I5212" i="33" s="1"/>
  <c r="H5211" i="33"/>
  <c r="G5211" i="33"/>
  <c r="F5211" i="33"/>
  <c r="I5211" i="33" s="1"/>
  <c r="H5210" i="33"/>
  <c r="G5210" i="33"/>
  <c r="F5210" i="33"/>
  <c r="I5210" i="33" s="1"/>
  <c r="H5209" i="33"/>
  <c r="G5209" i="33"/>
  <c r="F5209" i="33"/>
  <c r="I5209" i="33" s="1"/>
  <c r="H5208" i="33"/>
  <c r="G5208" i="33"/>
  <c r="F5208" i="33"/>
  <c r="I5208" i="33" s="1"/>
  <c r="H5207" i="33"/>
  <c r="G5207" i="33"/>
  <c r="F5207" i="33"/>
  <c r="I5207" i="33" s="1"/>
  <c r="H5206" i="33"/>
  <c r="G5206" i="33"/>
  <c r="F5206" i="33"/>
  <c r="I5206" i="33" s="1"/>
  <c r="H5205" i="33"/>
  <c r="G5205" i="33"/>
  <c r="F5205" i="33"/>
  <c r="I5205" i="33" s="1"/>
  <c r="H5204" i="33"/>
  <c r="G5204" i="33"/>
  <c r="F5204" i="33"/>
  <c r="I5204" i="33" s="1"/>
  <c r="H5203" i="33"/>
  <c r="G5203" i="33"/>
  <c r="F5203" i="33"/>
  <c r="I5203" i="33" s="1"/>
  <c r="H5202" i="33"/>
  <c r="G5202" i="33"/>
  <c r="F5202" i="33"/>
  <c r="I5202" i="33" s="1"/>
  <c r="H5201" i="33"/>
  <c r="G5201" i="33"/>
  <c r="F5201" i="33"/>
  <c r="I5201" i="33" s="1"/>
  <c r="H5200" i="33"/>
  <c r="G5200" i="33"/>
  <c r="F5200" i="33"/>
  <c r="I5200" i="33" s="1"/>
  <c r="H5199" i="33"/>
  <c r="G5199" i="33"/>
  <c r="F5199" i="33"/>
  <c r="I5199" i="33" s="1"/>
  <c r="H5198" i="33"/>
  <c r="G5198" i="33"/>
  <c r="F5198" i="33"/>
  <c r="I5198" i="33" s="1"/>
  <c r="H5197" i="33"/>
  <c r="G5197" i="33"/>
  <c r="F5197" i="33"/>
  <c r="I5197" i="33" s="1"/>
  <c r="H5196" i="33"/>
  <c r="G5196" i="33"/>
  <c r="F5196" i="33"/>
  <c r="I5196" i="33" s="1"/>
  <c r="H5195" i="33"/>
  <c r="G5195" i="33"/>
  <c r="F5195" i="33"/>
  <c r="I5195" i="33" s="1"/>
  <c r="H5194" i="33"/>
  <c r="G5194" i="33"/>
  <c r="F5194" i="33"/>
  <c r="I5194" i="33" s="1"/>
  <c r="H5193" i="33"/>
  <c r="G5193" i="33"/>
  <c r="F5193" i="33"/>
  <c r="I5193" i="33" s="1"/>
  <c r="H5192" i="33"/>
  <c r="G5192" i="33"/>
  <c r="F5192" i="33"/>
  <c r="I5192" i="33" s="1"/>
  <c r="H5191" i="33"/>
  <c r="G5191" i="33"/>
  <c r="F5191" i="33"/>
  <c r="I5191" i="33" s="1"/>
  <c r="H5190" i="33"/>
  <c r="G5190" i="33"/>
  <c r="F5190" i="33"/>
  <c r="I5190" i="33" s="1"/>
  <c r="H5189" i="33"/>
  <c r="G5189" i="33"/>
  <c r="F5189" i="33"/>
  <c r="I5189" i="33" s="1"/>
  <c r="H5188" i="33"/>
  <c r="G5188" i="33"/>
  <c r="F5188" i="33"/>
  <c r="I5188" i="33" s="1"/>
  <c r="H5187" i="33"/>
  <c r="G5187" i="33"/>
  <c r="F5187" i="33"/>
  <c r="I5187" i="33" s="1"/>
  <c r="H5186" i="33"/>
  <c r="G5186" i="33"/>
  <c r="F5186" i="33"/>
  <c r="I5186" i="33" s="1"/>
  <c r="H5185" i="33"/>
  <c r="G5185" i="33"/>
  <c r="F5185" i="33"/>
  <c r="I5185" i="33" s="1"/>
  <c r="H5184" i="33"/>
  <c r="G5184" i="33"/>
  <c r="F5184" i="33"/>
  <c r="I5184" i="33" s="1"/>
  <c r="H5183" i="33"/>
  <c r="G5183" i="33"/>
  <c r="F5183" i="33"/>
  <c r="I5183" i="33" s="1"/>
  <c r="H5182" i="33"/>
  <c r="G5182" i="33"/>
  <c r="F5182" i="33"/>
  <c r="I5182" i="33" s="1"/>
  <c r="H5181" i="33"/>
  <c r="G5181" i="33"/>
  <c r="F5181" i="33"/>
  <c r="I5181" i="33" s="1"/>
  <c r="H5180" i="33"/>
  <c r="G5180" i="33"/>
  <c r="F5180" i="33"/>
  <c r="I5180" i="33" s="1"/>
  <c r="H5179" i="33"/>
  <c r="G5179" i="33"/>
  <c r="F5179" i="33"/>
  <c r="I5179" i="33" s="1"/>
  <c r="H5178" i="33"/>
  <c r="G5178" i="33"/>
  <c r="F5178" i="33"/>
  <c r="I5178" i="33" s="1"/>
  <c r="H5177" i="33"/>
  <c r="G5177" i="33"/>
  <c r="F5177" i="33"/>
  <c r="I5177" i="33" s="1"/>
  <c r="H5176" i="33"/>
  <c r="G5176" i="33"/>
  <c r="F5176" i="33"/>
  <c r="I5176" i="33" s="1"/>
  <c r="H5175" i="33"/>
  <c r="G5175" i="33"/>
  <c r="F5175" i="33"/>
  <c r="I5175" i="33" s="1"/>
  <c r="H5174" i="33"/>
  <c r="G5174" i="33"/>
  <c r="F5174" i="33"/>
  <c r="I5174" i="33" s="1"/>
  <c r="H5173" i="33"/>
  <c r="G5173" i="33"/>
  <c r="F5173" i="33"/>
  <c r="I5173" i="33" s="1"/>
  <c r="H5172" i="33"/>
  <c r="G5172" i="33"/>
  <c r="F5172" i="33"/>
  <c r="I5172" i="33" s="1"/>
  <c r="H5171" i="33"/>
  <c r="G5171" i="33"/>
  <c r="F5171" i="33"/>
  <c r="I5171" i="33" s="1"/>
  <c r="H5170" i="33"/>
  <c r="G5170" i="33"/>
  <c r="F5170" i="33"/>
  <c r="I5170" i="33" s="1"/>
  <c r="H5169" i="33"/>
  <c r="G5169" i="33"/>
  <c r="F5169" i="33"/>
  <c r="I5169" i="33" s="1"/>
  <c r="H5168" i="33"/>
  <c r="G5168" i="33"/>
  <c r="F5168" i="33"/>
  <c r="I5168" i="33" s="1"/>
  <c r="H5167" i="33"/>
  <c r="G5167" i="33"/>
  <c r="F5167" i="33"/>
  <c r="I5167" i="33" s="1"/>
  <c r="H5166" i="33"/>
  <c r="G5166" i="33"/>
  <c r="F5166" i="33"/>
  <c r="I5166" i="33" s="1"/>
  <c r="H5165" i="33"/>
  <c r="G5165" i="33"/>
  <c r="F5165" i="33"/>
  <c r="I5165" i="33" s="1"/>
  <c r="H5164" i="33"/>
  <c r="G5164" i="33"/>
  <c r="F5164" i="33"/>
  <c r="I5164" i="33" s="1"/>
  <c r="H5163" i="33"/>
  <c r="G5163" i="33"/>
  <c r="F5163" i="33"/>
  <c r="I5163" i="33" s="1"/>
  <c r="H5162" i="33"/>
  <c r="G5162" i="33"/>
  <c r="F5162" i="33"/>
  <c r="I5162" i="33" s="1"/>
  <c r="H5161" i="33"/>
  <c r="G5161" i="33"/>
  <c r="F5161" i="33"/>
  <c r="I5161" i="33" s="1"/>
  <c r="H5160" i="33"/>
  <c r="G5160" i="33"/>
  <c r="F5160" i="33"/>
  <c r="I5160" i="33" s="1"/>
  <c r="H5159" i="33"/>
  <c r="G5159" i="33"/>
  <c r="F5159" i="33"/>
  <c r="I5159" i="33" s="1"/>
  <c r="H5158" i="33"/>
  <c r="G5158" i="33"/>
  <c r="F5158" i="33"/>
  <c r="I5158" i="33" s="1"/>
  <c r="H5157" i="33"/>
  <c r="G5157" i="33"/>
  <c r="F5157" i="33"/>
  <c r="I5157" i="33" s="1"/>
  <c r="H5156" i="33"/>
  <c r="G5156" i="33"/>
  <c r="F5156" i="33"/>
  <c r="I5156" i="33" s="1"/>
  <c r="H5155" i="33"/>
  <c r="G5155" i="33"/>
  <c r="F5155" i="33"/>
  <c r="I5155" i="33" s="1"/>
  <c r="H5154" i="33"/>
  <c r="G5154" i="33"/>
  <c r="F5154" i="33"/>
  <c r="I5154" i="33" s="1"/>
  <c r="H5153" i="33"/>
  <c r="G5153" i="33"/>
  <c r="F5153" i="33"/>
  <c r="I5153" i="33" s="1"/>
  <c r="H5152" i="33"/>
  <c r="G5152" i="33"/>
  <c r="F5152" i="33"/>
  <c r="I5152" i="33" s="1"/>
  <c r="H5151" i="33"/>
  <c r="G5151" i="33"/>
  <c r="F5151" i="33"/>
  <c r="I5151" i="33" s="1"/>
  <c r="H5150" i="33"/>
  <c r="G5150" i="33"/>
  <c r="F5150" i="33"/>
  <c r="I5150" i="33" s="1"/>
  <c r="H5149" i="33"/>
  <c r="G5149" i="33"/>
  <c r="F5149" i="33"/>
  <c r="I5149" i="33" s="1"/>
  <c r="H5148" i="33"/>
  <c r="G5148" i="33"/>
  <c r="F5148" i="33"/>
  <c r="I5148" i="33" s="1"/>
  <c r="H5147" i="33"/>
  <c r="G5147" i="33"/>
  <c r="F5147" i="33"/>
  <c r="I5147" i="33" s="1"/>
  <c r="H5146" i="33"/>
  <c r="G5146" i="33"/>
  <c r="F5146" i="33"/>
  <c r="I5146" i="33" s="1"/>
  <c r="H5145" i="33"/>
  <c r="G5145" i="33"/>
  <c r="F5145" i="33"/>
  <c r="I5145" i="33" s="1"/>
  <c r="H5144" i="33"/>
  <c r="G5144" i="33"/>
  <c r="F5144" i="33"/>
  <c r="I5144" i="33" s="1"/>
  <c r="H5143" i="33"/>
  <c r="G5143" i="33"/>
  <c r="F5143" i="33"/>
  <c r="I5143" i="33" s="1"/>
  <c r="H5142" i="33"/>
  <c r="G5142" i="33"/>
  <c r="F5142" i="33"/>
  <c r="I5142" i="33" s="1"/>
  <c r="H5141" i="33"/>
  <c r="G5141" i="33"/>
  <c r="F5141" i="33"/>
  <c r="I5141" i="33" s="1"/>
  <c r="H5140" i="33"/>
  <c r="G5140" i="33"/>
  <c r="F5140" i="33"/>
  <c r="I5140" i="33" s="1"/>
  <c r="H5139" i="33"/>
  <c r="G5139" i="33"/>
  <c r="F5139" i="33"/>
  <c r="I5139" i="33" s="1"/>
  <c r="H5138" i="33"/>
  <c r="G5138" i="33"/>
  <c r="F5138" i="33"/>
  <c r="I5138" i="33" s="1"/>
  <c r="H5137" i="33"/>
  <c r="G5137" i="33"/>
  <c r="F5137" i="33"/>
  <c r="I5137" i="33" s="1"/>
  <c r="H5136" i="33"/>
  <c r="G5136" i="33"/>
  <c r="F5136" i="33"/>
  <c r="I5136" i="33" s="1"/>
  <c r="H5135" i="33"/>
  <c r="G5135" i="33"/>
  <c r="F5135" i="33"/>
  <c r="I5135" i="33" s="1"/>
  <c r="H5134" i="33"/>
  <c r="G5134" i="33"/>
  <c r="F5134" i="33"/>
  <c r="I5134" i="33" s="1"/>
  <c r="H5133" i="33"/>
  <c r="G5133" i="33"/>
  <c r="F5133" i="33"/>
  <c r="I5133" i="33" s="1"/>
  <c r="H5132" i="33"/>
  <c r="G5132" i="33"/>
  <c r="F5132" i="33"/>
  <c r="I5132" i="33" s="1"/>
  <c r="H5131" i="33"/>
  <c r="G5131" i="33"/>
  <c r="F5131" i="33"/>
  <c r="I5131" i="33" s="1"/>
  <c r="H5130" i="33"/>
  <c r="G5130" i="33"/>
  <c r="F5130" i="33"/>
  <c r="I5130" i="33" s="1"/>
  <c r="H5129" i="33"/>
  <c r="G5129" i="33"/>
  <c r="F5129" i="33"/>
  <c r="I5129" i="33" s="1"/>
  <c r="H5128" i="33"/>
  <c r="G5128" i="33"/>
  <c r="F5128" i="33"/>
  <c r="I5128" i="33" s="1"/>
  <c r="H5127" i="33"/>
  <c r="G5127" i="33"/>
  <c r="F5127" i="33"/>
  <c r="I5127" i="33" s="1"/>
  <c r="H5126" i="33"/>
  <c r="G5126" i="33"/>
  <c r="F5126" i="33"/>
  <c r="I5126" i="33" s="1"/>
  <c r="H5125" i="33"/>
  <c r="G5125" i="33"/>
  <c r="F5125" i="33"/>
  <c r="I5125" i="33" s="1"/>
  <c r="H5124" i="33"/>
  <c r="G5124" i="33"/>
  <c r="F5124" i="33"/>
  <c r="I5124" i="33" s="1"/>
  <c r="H5123" i="33"/>
  <c r="G5123" i="33"/>
  <c r="F5123" i="33"/>
  <c r="I5123" i="33" s="1"/>
  <c r="H5122" i="33"/>
  <c r="G5122" i="33"/>
  <c r="F5122" i="33"/>
  <c r="I5122" i="33" s="1"/>
  <c r="H5121" i="33"/>
  <c r="G5121" i="33"/>
  <c r="F5121" i="33"/>
  <c r="I5121" i="33" s="1"/>
  <c r="H5120" i="33"/>
  <c r="G5120" i="33"/>
  <c r="F5120" i="33"/>
  <c r="I5120" i="33" s="1"/>
  <c r="H5119" i="33"/>
  <c r="G5119" i="33"/>
  <c r="F5119" i="33"/>
  <c r="I5119" i="33" s="1"/>
  <c r="H5118" i="33"/>
  <c r="G5118" i="33"/>
  <c r="F5118" i="33"/>
  <c r="I5118" i="33" s="1"/>
  <c r="H5117" i="33"/>
  <c r="G5117" i="33"/>
  <c r="F5117" i="33"/>
  <c r="I5117" i="33" s="1"/>
  <c r="H5116" i="33"/>
  <c r="G5116" i="33"/>
  <c r="F5116" i="33"/>
  <c r="I5116" i="33" s="1"/>
  <c r="H5115" i="33"/>
  <c r="G5115" i="33"/>
  <c r="F5115" i="33"/>
  <c r="I5115" i="33" s="1"/>
  <c r="H5114" i="33"/>
  <c r="G5114" i="33"/>
  <c r="F5114" i="33"/>
  <c r="I5114" i="33" s="1"/>
  <c r="H5113" i="33"/>
  <c r="G5113" i="33"/>
  <c r="F5113" i="33"/>
  <c r="I5113" i="33" s="1"/>
  <c r="H5112" i="33"/>
  <c r="G5112" i="33"/>
  <c r="F5112" i="33"/>
  <c r="I5112" i="33" s="1"/>
  <c r="H5111" i="33"/>
  <c r="G5111" i="33"/>
  <c r="F5111" i="33"/>
  <c r="I5111" i="33" s="1"/>
  <c r="H5110" i="33"/>
  <c r="G5110" i="33"/>
  <c r="F5110" i="33"/>
  <c r="I5110" i="33" s="1"/>
  <c r="H5109" i="33"/>
  <c r="G5109" i="33"/>
  <c r="F5109" i="33"/>
  <c r="I5109" i="33" s="1"/>
  <c r="H5108" i="33"/>
  <c r="G5108" i="33"/>
  <c r="F5108" i="33"/>
  <c r="I5108" i="33" s="1"/>
  <c r="H5107" i="33"/>
  <c r="G5107" i="33"/>
  <c r="F5107" i="33"/>
  <c r="I5107" i="33" s="1"/>
  <c r="H5106" i="33"/>
  <c r="G5106" i="33"/>
  <c r="F5106" i="33"/>
  <c r="I5106" i="33" s="1"/>
  <c r="H5105" i="33"/>
  <c r="G5105" i="33"/>
  <c r="F5105" i="33"/>
  <c r="I5105" i="33" s="1"/>
  <c r="H5104" i="33"/>
  <c r="G5104" i="33"/>
  <c r="F5104" i="33"/>
  <c r="I5104" i="33" s="1"/>
  <c r="H5103" i="33"/>
  <c r="G5103" i="33"/>
  <c r="F5103" i="33"/>
  <c r="I5103" i="33" s="1"/>
  <c r="H5102" i="33"/>
  <c r="G5102" i="33"/>
  <c r="F5102" i="33"/>
  <c r="I5102" i="33" s="1"/>
  <c r="H5101" i="33"/>
  <c r="G5101" i="33"/>
  <c r="F5101" i="33"/>
  <c r="I5101" i="33" s="1"/>
  <c r="H5100" i="33"/>
  <c r="G5100" i="33"/>
  <c r="F5100" i="33"/>
  <c r="I5100" i="33" s="1"/>
  <c r="H5099" i="33"/>
  <c r="G5099" i="33"/>
  <c r="F5099" i="33"/>
  <c r="I5099" i="33" s="1"/>
  <c r="H5098" i="33"/>
  <c r="G5098" i="33"/>
  <c r="F5098" i="33"/>
  <c r="I5098" i="33" s="1"/>
  <c r="H5097" i="33"/>
  <c r="G5097" i="33"/>
  <c r="F5097" i="33"/>
  <c r="I5097" i="33" s="1"/>
  <c r="H5096" i="33"/>
  <c r="G5096" i="33"/>
  <c r="F5096" i="33"/>
  <c r="I5096" i="33" s="1"/>
  <c r="H5095" i="33"/>
  <c r="G5095" i="33"/>
  <c r="F5095" i="33"/>
  <c r="I5095" i="33" s="1"/>
  <c r="H5094" i="33"/>
  <c r="G5094" i="33"/>
  <c r="F5094" i="33"/>
  <c r="I5094" i="33" s="1"/>
  <c r="H5093" i="33"/>
  <c r="G5093" i="33"/>
  <c r="F5093" i="33"/>
  <c r="I5093" i="33" s="1"/>
  <c r="H5092" i="33"/>
  <c r="G5092" i="33"/>
  <c r="F5092" i="33"/>
  <c r="I5092" i="33" s="1"/>
  <c r="H5091" i="33"/>
  <c r="G5091" i="33"/>
  <c r="F5091" i="33"/>
  <c r="I5091" i="33" s="1"/>
  <c r="H5090" i="33"/>
  <c r="G5090" i="33"/>
  <c r="F5090" i="33"/>
  <c r="I5090" i="33" s="1"/>
  <c r="H5089" i="33"/>
  <c r="G5089" i="33"/>
  <c r="F5089" i="33"/>
  <c r="I5089" i="33" s="1"/>
  <c r="H5088" i="33"/>
  <c r="G5088" i="33"/>
  <c r="F5088" i="33"/>
  <c r="I5088" i="33" s="1"/>
  <c r="H5087" i="33"/>
  <c r="G5087" i="33"/>
  <c r="F5087" i="33"/>
  <c r="I5087" i="33" s="1"/>
  <c r="H5086" i="33"/>
  <c r="G5086" i="33"/>
  <c r="F5086" i="33"/>
  <c r="I5086" i="33" s="1"/>
  <c r="H5085" i="33"/>
  <c r="G5085" i="33"/>
  <c r="F5085" i="33"/>
  <c r="I5085" i="33" s="1"/>
  <c r="H5084" i="33"/>
  <c r="G5084" i="33"/>
  <c r="F5084" i="33"/>
  <c r="I5084" i="33" s="1"/>
  <c r="H5083" i="33"/>
  <c r="G5083" i="33"/>
  <c r="F5083" i="33"/>
  <c r="I5083" i="33" s="1"/>
  <c r="H5082" i="33"/>
  <c r="G5082" i="33"/>
  <c r="F5082" i="33"/>
  <c r="I5082" i="33" s="1"/>
  <c r="H5081" i="33"/>
  <c r="G5081" i="33"/>
  <c r="F5081" i="33"/>
  <c r="I5081" i="33" s="1"/>
  <c r="H5080" i="33"/>
  <c r="G5080" i="33"/>
  <c r="F5080" i="33"/>
  <c r="I5080" i="33" s="1"/>
  <c r="H5079" i="33"/>
  <c r="G5079" i="33"/>
  <c r="F5079" i="33"/>
  <c r="I5079" i="33" s="1"/>
  <c r="H5078" i="33"/>
  <c r="G5078" i="33"/>
  <c r="F5078" i="33"/>
  <c r="I5078" i="33" s="1"/>
  <c r="H5077" i="33"/>
  <c r="G5077" i="33"/>
  <c r="F5077" i="33"/>
  <c r="I5077" i="33" s="1"/>
  <c r="H5076" i="33"/>
  <c r="G5076" i="33"/>
  <c r="F5076" i="33"/>
  <c r="I5076" i="33" s="1"/>
  <c r="H5075" i="33"/>
  <c r="G5075" i="33"/>
  <c r="F5075" i="33"/>
  <c r="I5075" i="33" s="1"/>
  <c r="H5074" i="33"/>
  <c r="G5074" i="33"/>
  <c r="F5074" i="33"/>
  <c r="I5074" i="33" s="1"/>
  <c r="H5073" i="33"/>
  <c r="G5073" i="33"/>
  <c r="F5073" i="33"/>
  <c r="I5073" i="33" s="1"/>
  <c r="H5072" i="33"/>
  <c r="G5072" i="33"/>
  <c r="F5072" i="33"/>
  <c r="I5072" i="33" s="1"/>
  <c r="H5071" i="33"/>
  <c r="G5071" i="33"/>
  <c r="F5071" i="33"/>
  <c r="I5071" i="33" s="1"/>
  <c r="H5070" i="33"/>
  <c r="G5070" i="33"/>
  <c r="F5070" i="33"/>
  <c r="I5070" i="33" s="1"/>
  <c r="H5069" i="33"/>
  <c r="G5069" i="33"/>
  <c r="F5069" i="33"/>
  <c r="I5069" i="33" s="1"/>
  <c r="H5068" i="33"/>
  <c r="G5068" i="33"/>
  <c r="F5068" i="33"/>
  <c r="I5068" i="33" s="1"/>
  <c r="H5067" i="33"/>
  <c r="G5067" i="33"/>
  <c r="F5067" i="33"/>
  <c r="I5067" i="33" s="1"/>
  <c r="H5066" i="33"/>
  <c r="G5066" i="33"/>
  <c r="F5066" i="33"/>
  <c r="I5066" i="33" s="1"/>
  <c r="H5065" i="33"/>
  <c r="G5065" i="33"/>
  <c r="F5065" i="33"/>
  <c r="I5065" i="33" s="1"/>
  <c r="H5064" i="33"/>
  <c r="G5064" i="33"/>
  <c r="F5064" i="33"/>
  <c r="I5064" i="33" s="1"/>
  <c r="H5063" i="33"/>
  <c r="G5063" i="33"/>
  <c r="F5063" i="33"/>
  <c r="I5063" i="33" s="1"/>
  <c r="H5062" i="33"/>
  <c r="G5062" i="33"/>
  <c r="F5062" i="33"/>
  <c r="I5062" i="33" s="1"/>
  <c r="H5061" i="33"/>
  <c r="G5061" i="33"/>
  <c r="F5061" i="33"/>
  <c r="I5061" i="33" s="1"/>
  <c r="H5060" i="33"/>
  <c r="G5060" i="33"/>
  <c r="F5060" i="33"/>
  <c r="I5060" i="33" s="1"/>
  <c r="H5059" i="33"/>
  <c r="G5059" i="33"/>
  <c r="F5059" i="33"/>
  <c r="I5059" i="33" s="1"/>
  <c r="H5058" i="33"/>
  <c r="G5058" i="33"/>
  <c r="F5058" i="33"/>
  <c r="I5058" i="33" s="1"/>
  <c r="H5057" i="33"/>
  <c r="G5057" i="33"/>
  <c r="F5057" i="33"/>
  <c r="I5057" i="33" s="1"/>
  <c r="H5056" i="33"/>
  <c r="G5056" i="33"/>
  <c r="F5056" i="33"/>
  <c r="I5056" i="33" s="1"/>
  <c r="H5055" i="33"/>
  <c r="G5055" i="33"/>
  <c r="F5055" i="33"/>
  <c r="I5055" i="33" s="1"/>
  <c r="H5054" i="33"/>
  <c r="G5054" i="33"/>
  <c r="F5054" i="33"/>
  <c r="I5054" i="33" s="1"/>
  <c r="H5053" i="33"/>
  <c r="G5053" i="33"/>
  <c r="F5053" i="33"/>
  <c r="I5053" i="33" s="1"/>
  <c r="H5052" i="33"/>
  <c r="G5052" i="33"/>
  <c r="F5052" i="33"/>
  <c r="I5052" i="33" s="1"/>
  <c r="H5051" i="33"/>
  <c r="G5051" i="33"/>
  <c r="F5051" i="33"/>
  <c r="I5051" i="33" s="1"/>
  <c r="H5050" i="33"/>
  <c r="G5050" i="33"/>
  <c r="F5050" i="33"/>
  <c r="I5050" i="33" s="1"/>
  <c r="H5049" i="33"/>
  <c r="G5049" i="33"/>
  <c r="F5049" i="33"/>
  <c r="I5049" i="33" s="1"/>
  <c r="H5048" i="33"/>
  <c r="G5048" i="33"/>
  <c r="F5048" i="33"/>
  <c r="I5048" i="33" s="1"/>
  <c r="H5047" i="33"/>
  <c r="G5047" i="33"/>
  <c r="F5047" i="33"/>
  <c r="I5047" i="33" s="1"/>
  <c r="H5046" i="33"/>
  <c r="G5046" i="33"/>
  <c r="F5046" i="33"/>
  <c r="I5046" i="33" s="1"/>
  <c r="H5045" i="33"/>
  <c r="G5045" i="33"/>
  <c r="F5045" i="33"/>
  <c r="I5045" i="33" s="1"/>
  <c r="H5044" i="33"/>
  <c r="G5044" i="33"/>
  <c r="F5044" i="33"/>
  <c r="I5044" i="33" s="1"/>
  <c r="H5043" i="33"/>
  <c r="G5043" i="33"/>
  <c r="F5043" i="33"/>
  <c r="I5043" i="33" s="1"/>
  <c r="H5042" i="33"/>
  <c r="G5042" i="33"/>
  <c r="F5042" i="33"/>
  <c r="I5042" i="33" s="1"/>
  <c r="H5041" i="33"/>
  <c r="G5041" i="33"/>
  <c r="F5041" i="33"/>
  <c r="I5041" i="33" s="1"/>
  <c r="H5040" i="33"/>
  <c r="G5040" i="33"/>
  <c r="F5040" i="33"/>
  <c r="I5040" i="33" s="1"/>
  <c r="H5039" i="33"/>
  <c r="G5039" i="33"/>
  <c r="F5039" i="33"/>
  <c r="I5039" i="33" s="1"/>
  <c r="H5038" i="33"/>
  <c r="G5038" i="33"/>
  <c r="F5038" i="33"/>
  <c r="I5038" i="33" s="1"/>
  <c r="H5037" i="33"/>
  <c r="G5037" i="33"/>
  <c r="F5037" i="33"/>
  <c r="I5037" i="33" s="1"/>
  <c r="H5036" i="33"/>
  <c r="G5036" i="33"/>
  <c r="F5036" i="33"/>
  <c r="I5036" i="33" s="1"/>
  <c r="H5035" i="33"/>
  <c r="G5035" i="33"/>
  <c r="F5035" i="33"/>
  <c r="I5035" i="33" s="1"/>
  <c r="H5034" i="33"/>
  <c r="G5034" i="33"/>
  <c r="F5034" i="33"/>
  <c r="I5034" i="33" s="1"/>
  <c r="H5033" i="33"/>
  <c r="G5033" i="33"/>
  <c r="F5033" i="33"/>
  <c r="I5033" i="33" s="1"/>
  <c r="H5032" i="33"/>
  <c r="G5032" i="33"/>
  <c r="F5032" i="33"/>
  <c r="I5032" i="33" s="1"/>
  <c r="H5031" i="33"/>
  <c r="G5031" i="33"/>
  <c r="F5031" i="33"/>
  <c r="I5031" i="33" s="1"/>
  <c r="H5030" i="33"/>
  <c r="G5030" i="33"/>
  <c r="F5030" i="33"/>
  <c r="I5030" i="33" s="1"/>
  <c r="H5029" i="33"/>
  <c r="G5029" i="33"/>
  <c r="F5029" i="33"/>
  <c r="I5029" i="33" s="1"/>
  <c r="H5028" i="33"/>
  <c r="G5028" i="33"/>
  <c r="F5028" i="33"/>
  <c r="I5028" i="33" s="1"/>
  <c r="H5027" i="33"/>
  <c r="G5027" i="33"/>
  <c r="F5027" i="33"/>
  <c r="I5027" i="33" s="1"/>
  <c r="H5026" i="33"/>
  <c r="G5026" i="33"/>
  <c r="F5026" i="33"/>
  <c r="I5026" i="33" s="1"/>
  <c r="H5025" i="33"/>
  <c r="G5025" i="33"/>
  <c r="F5025" i="33"/>
  <c r="I5025" i="33" s="1"/>
  <c r="H5024" i="33"/>
  <c r="G5024" i="33"/>
  <c r="F5024" i="33"/>
  <c r="I5024" i="33" s="1"/>
  <c r="H5023" i="33"/>
  <c r="G5023" i="33"/>
  <c r="F5023" i="33"/>
  <c r="I5023" i="33" s="1"/>
  <c r="H5022" i="33"/>
  <c r="G5022" i="33"/>
  <c r="F5022" i="33"/>
  <c r="I5022" i="33" s="1"/>
  <c r="H5021" i="33"/>
  <c r="G5021" i="33"/>
  <c r="F5021" i="33"/>
  <c r="I5021" i="33" s="1"/>
  <c r="H5020" i="33"/>
  <c r="G5020" i="33"/>
  <c r="F5020" i="33"/>
  <c r="I5020" i="33" s="1"/>
  <c r="H5019" i="33"/>
  <c r="G5019" i="33"/>
  <c r="F5019" i="33"/>
  <c r="I5019" i="33" s="1"/>
  <c r="H5018" i="33"/>
  <c r="G5018" i="33"/>
  <c r="F5018" i="33"/>
  <c r="I5018" i="33" s="1"/>
  <c r="H5017" i="33"/>
  <c r="G5017" i="33"/>
  <c r="F5017" i="33"/>
  <c r="I5017" i="33" s="1"/>
  <c r="H5016" i="33"/>
  <c r="G5016" i="33"/>
  <c r="F5016" i="33"/>
  <c r="I5016" i="33" s="1"/>
  <c r="H5015" i="33"/>
  <c r="G5015" i="33"/>
  <c r="F5015" i="33"/>
  <c r="I5015" i="33" s="1"/>
  <c r="H5014" i="33"/>
  <c r="G5014" i="33"/>
  <c r="F5014" i="33"/>
  <c r="I5014" i="33" s="1"/>
  <c r="H5013" i="33"/>
  <c r="G5013" i="33"/>
  <c r="F5013" i="33"/>
  <c r="I5013" i="33" s="1"/>
  <c r="H5012" i="33"/>
  <c r="G5012" i="33"/>
  <c r="F5012" i="33"/>
  <c r="I5012" i="33" s="1"/>
  <c r="H5011" i="33"/>
  <c r="G5011" i="33"/>
  <c r="F5011" i="33"/>
  <c r="I5011" i="33" s="1"/>
  <c r="H5010" i="33"/>
  <c r="G5010" i="33"/>
  <c r="F5010" i="33"/>
  <c r="I5010" i="33" s="1"/>
  <c r="H5009" i="33"/>
  <c r="G5009" i="33"/>
  <c r="F5009" i="33"/>
  <c r="I5009" i="33" s="1"/>
  <c r="H5008" i="33"/>
  <c r="G5008" i="33"/>
  <c r="F5008" i="33"/>
  <c r="I5008" i="33" s="1"/>
  <c r="H5007" i="33"/>
  <c r="G5007" i="33"/>
  <c r="F5007" i="33"/>
  <c r="I5007" i="33" s="1"/>
  <c r="H5006" i="33"/>
  <c r="G5006" i="33"/>
  <c r="F5006" i="33"/>
  <c r="I5006" i="33" s="1"/>
  <c r="H5005" i="33"/>
  <c r="G5005" i="33"/>
  <c r="F5005" i="33"/>
  <c r="I5005" i="33" s="1"/>
  <c r="H5004" i="33"/>
  <c r="G5004" i="33"/>
  <c r="F5004" i="33"/>
  <c r="I5004" i="33" s="1"/>
  <c r="H5003" i="33"/>
  <c r="G5003" i="33"/>
  <c r="F5003" i="33"/>
  <c r="I5003" i="33" s="1"/>
  <c r="H5002" i="33"/>
  <c r="G5002" i="33"/>
  <c r="F5002" i="33"/>
  <c r="I5002" i="33" s="1"/>
  <c r="H5001" i="33"/>
  <c r="G5001" i="33"/>
  <c r="F5001" i="33"/>
  <c r="I5001" i="33" s="1"/>
  <c r="H5000" i="33"/>
  <c r="G5000" i="33"/>
  <c r="F5000" i="33"/>
  <c r="I5000" i="33" s="1"/>
  <c r="H4999" i="33"/>
  <c r="G4999" i="33"/>
  <c r="F4999" i="33"/>
  <c r="I4999" i="33" s="1"/>
  <c r="H4998" i="33"/>
  <c r="G4998" i="33"/>
  <c r="F4998" i="33"/>
  <c r="I4998" i="33" s="1"/>
  <c r="H4997" i="33"/>
  <c r="G4997" i="33"/>
  <c r="F4997" i="33"/>
  <c r="I4997" i="33" s="1"/>
  <c r="H4996" i="33"/>
  <c r="G4996" i="33"/>
  <c r="F4996" i="33"/>
  <c r="I4996" i="33" s="1"/>
  <c r="H4995" i="33"/>
  <c r="G4995" i="33"/>
  <c r="F4995" i="33"/>
  <c r="I4995" i="33" s="1"/>
  <c r="H4994" i="33"/>
  <c r="G4994" i="33"/>
  <c r="F4994" i="33"/>
  <c r="I4994" i="33" s="1"/>
  <c r="H4993" i="33"/>
  <c r="G4993" i="33"/>
  <c r="F4993" i="33"/>
  <c r="I4993" i="33" s="1"/>
  <c r="H4992" i="33"/>
  <c r="G4992" i="33"/>
  <c r="F4992" i="33"/>
  <c r="I4992" i="33" s="1"/>
  <c r="H4991" i="33"/>
  <c r="G4991" i="33"/>
  <c r="F4991" i="33"/>
  <c r="I4991" i="33" s="1"/>
  <c r="H4990" i="33"/>
  <c r="G4990" i="33"/>
  <c r="F4990" i="33"/>
  <c r="I4990" i="33" s="1"/>
  <c r="H4989" i="33"/>
  <c r="G4989" i="33"/>
  <c r="F4989" i="33"/>
  <c r="I4989" i="33" s="1"/>
  <c r="H4988" i="33"/>
  <c r="G4988" i="33"/>
  <c r="F4988" i="33"/>
  <c r="I4988" i="33" s="1"/>
  <c r="H4987" i="33"/>
  <c r="G4987" i="33"/>
  <c r="F4987" i="33"/>
  <c r="I4987" i="33" s="1"/>
  <c r="H4986" i="33"/>
  <c r="G4986" i="33"/>
  <c r="F4986" i="33"/>
  <c r="I4986" i="33" s="1"/>
  <c r="H4985" i="33"/>
  <c r="G4985" i="33"/>
  <c r="F4985" i="33"/>
  <c r="I4985" i="33" s="1"/>
  <c r="H4984" i="33"/>
  <c r="G4984" i="33"/>
  <c r="F4984" i="33"/>
  <c r="I4984" i="33" s="1"/>
  <c r="H4983" i="33"/>
  <c r="G4983" i="33"/>
  <c r="F4983" i="33"/>
  <c r="I4983" i="33" s="1"/>
  <c r="H4982" i="33"/>
  <c r="G4982" i="33"/>
  <c r="F4982" i="33"/>
  <c r="I4982" i="33" s="1"/>
  <c r="H4981" i="33"/>
  <c r="G4981" i="33"/>
  <c r="F4981" i="33"/>
  <c r="I4981" i="33" s="1"/>
  <c r="H4980" i="33"/>
  <c r="G4980" i="33"/>
  <c r="F4980" i="33"/>
  <c r="I4980" i="33" s="1"/>
  <c r="H4979" i="33"/>
  <c r="G4979" i="33"/>
  <c r="F4979" i="33"/>
  <c r="I4979" i="33" s="1"/>
  <c r="H4978" i="33"/>
  <c r="G4978" i="33"/>
  <c r="F4978" i="33"/>
  <c r="I4978" i="33" s="1"/>
  <c r="H4977" i="33"/>
  <c r="G4977" i="33"/>
  <c r="F4977" i="33"/>
  <c r="I4977" i="33" s="1"/>
  <c r="H4976" i="33"/>
  <c r="G4976" i="33"/>
  <c r="F4976" i="33"/>
  <c r="I4976" i="33" s="1"/>
  <c r="H4975" i="33"/>
  <c r="G4975" i="33"/>
  <c r="F4975" i="33"/>
  <c r="I4975" i="33" s="1"/>
  <c r="H4974" i="33"/>
  <c r="G4974" i="33"/>
  <c r="F4974" i="33"/>
  <c r="I4974" i="33" s="1"/>
  <c r="H4973" i="33"/>
  <c r="G4973" i="33"/>
  <c r="F4973" i="33"/>
  <c r="I4973" i="33" s="1"/>
  <c r="H4972" i="33"/>
  <c r="G4972" i="33"/>
  <c r="F4972" i="33"/>
  <c r="I4972" i="33" s="1"/>
  <c r="H4971" i="33"/>
  <c r="G4971" i="33"/>
  <c r="F4971" i="33"/>
  <c r="I4971" i="33" s="1"/>
  <c r="H4970" i="33"/>
  <c r="G4970" i="33"/>
  <c r="F4970" i="33"/>
  <c r="I4970" i="33" s="1"/>
  <c r="H4969" i="33"/>
  <c r="G4969" i="33"/>
  <c r="F4969" i="33"/>
  <c r="I4969" i="33" s="1"/>
  <c r="H4968" i="33"/>
  <c r="G4968" i="33"/>
  <c r="F4968" i="33"/>
  <c r="I4968" i="33" s="1"/>
  <c r="H4967" i="33"/>
  <c r="G4967" i="33"/>
  <c r="F4967" i="33"/>
  <c r="I4967" i="33" s="1"/>
  <c r="H4966" i="33"/>
  <c r="G4966" i="33"/>
  <c r="F4966" i="33"/>
  <c r="I4966" i="33" s="1"/>
  <c r="H4965" i="33"/>
  <c r="G4965" i="33"/>
  <c r="F4965" i="33"/>
  <c r="I4965" i="33" s="1"/>
  <c r="H4964" i="33"/>
  <c r="G4964" i="33"/>
  <c r="F4964" i="33"/>
  <c r="I4964" i="33" s="1"/>
  <c r="H4963" i="33"/>
  <c r="G4963" i="33"/>
  <c r="F4963" i="33"/>
  <c r="I4963" i="33" s="1"/>
  <c r="H4962" i="33"/>
  <c r="G4962" i="33"/>
  <c r="F4962" i="33"/>
  <c r="I4962" i="33" s="1"/>
  <c r="H4961" i="33"/>
  <c r="G4961" i="33"/>
  <c r="F4961" i="33"/>
  <c r="I4961" i="33" s="1"/>
  <c r="H4960" i="33"/>
  <c r="G4960" i="33"/>
  <c r="F4960" i="33"/>
  <c r="I4960" i="33" s="1"/>
  <c r="H4959" i="33"/>
  <c r="G4959" i="33"/>
  <c r="F4959" i="33"/>
  <c r="I4959" i="33" s="1"/>
  <c r="H4958" i="33"/>
  <c r="G4958" i="33"/>
  <c r="F4958" i="33"/>
  <c r="I4958" i="33" s="1"/>
  <c r="H4957" i="33"/>
  <c r="G4957" i="33"/>
  <c r="F4957" i="33"/>
  <c r="I4957" i="33" s="1"/>
  <c r="H4956" i="33"/>
  <c r="G4956" i="33"/>
  <c r="F4956" i="33"/>
  <c r="I4956" i="33" s="1"/>
  <c r="H4955" i="33"/>
  <c r="G4955" i="33"/>
  <c r="F4955" i="33"/>
  <c r="I4955" i="33" s="1"/>
  <c r="H4954" i="33"/>
  <c r="G4954" i="33"/>
  <c r="F4954" i="33"/>
  <c r="I4954" i="33" s="1"/>
  <c r="H4953" i="33"/>
  <c r="G4953" i="33"/>
  <c r="F4953" i="33"/>
  <c r="I4953" i="33" s="1"/>
  <c r="H4952" i="33"/>
  <c r="G4952" i="33"/>
  <c r="F4952" i="33"/>
  <c r="I4952" i="33" s="1"/>
  <c r="H4951" i="33"/>
  <c r="G4951" i="33"/>
  <c r="F4951" i="33"/>
  <c r="I4951" i="33" s="1"/>
  <c r="H4950" i="33"/>
  <c r="G4950" i="33"/>
  <c r="F4950" i="33"/>
  <c r="I4950" i="33" s="1"/>
  <c r="H4949" i="33"/>
  <c r="G4949" i="33"/>
  <c r="F4949" i="33"/>
  <c r="I4949" i="33" s="1"/>
  <c r="H4948" i="33"/>
  <c r="G4948" i="33"/>
  <c r="F4948" i="33"/>
  <c r="I4948" i="33" s="1"/>
  <c r="H4947" i="33"/>
  <c r="G4947" i="33"/>
  <c r="F4947" i="33"/>
  <c r="I4947" i="33" s="1"/>
  <c r="H4946" i="33"/>
  <c r="G4946" i="33"/>
  <c r="F4946" i="33"/>
  <c r="I4946" i="33" s="1"/>
  <c r="H4945" i="33"/>
  <c r="G4945" i="33"/>
  <c r="F4945" i="33"/>
  <c r="I4945" i="33" s="1"/>
  <c r="H4944" i="33"/>
  <c r="G4944" i="33"/>
  <c r="F4944" i="33"/>
  <c r="I4944" i="33" s="1"/>
  <c r="H4943" i="33"/>
  <c r="G4943" i="33"/>
  <c r="F4943" i="33"/>
  <c r="I4943" i="33" s="1"/>
  <c r="H4942" i="33"/>
  <c r="G4942" i="33"/>
  <c r="F4942" i="33"/>
  <c r="I4942" i="33" s="1"/>
  <c r="H4941" i="33"/>
  <c r="G4941" i="33"/>
  <c r="F4941" i="33"/>
  <c r="I4941" i="33" s="1"/>
  <c r="H4940" i="33"/>
  <c r="G4940" i="33"/>
  <c r="F4940" i="33"/>
  <c r="I4940" i="33" s="1"/>
  <c r="H4939" i="33"/>
  <c r="G4939" i="33"/>
  <c r="F4939" i="33"/>
  <c r="I4939" i="33" s="1"/>
  <c r="H4938" i="33"/>
  <c r="G4938" i="33"/>
  <c r="F4938" i="33"/>
  <c r="I4938" i="33" s="1"/>
  <c r="H4937" i="33"/>
  <c r="G4937" i="33"/>
  <c r="F4937" i="33"/>
  <c r="I4937" i="33" s="1"/>
  <c r="H4936" i="33"/>
  <c r="G4936" i="33"/>
  <c r="F4936" i="33"/>
  <c r="I4936" i="33" s="1"/>
  <c r="H4935" i="33"/>
  <c r="G4935" i="33"/>
  <c r="F4935" i="33"/>
  <c r="I4935" i="33" s="1"/>
  <c r="H4934" i="33"/>
  <c r="G4934" i="33"/>
  <c r="F4934" i="33"/>
  <c r="I4934" i="33" s="1"/>
  <c r="H4933" i="33"/>
  <c r="G4933" i="33"/>
  <c r="F4933" i="33"/>
  <c r="I4933" i="33" s="1"/>
  <c r="H4932" i="33"/>
  <c r="G4932" i="33"/>
  <c r="F4932" i="33"/>
  <c r="I4932" i="33" s="1"/>
  <c r="H4931" i="33"/>
  <c r="G4931" i="33"/>
  <c r="F4931" i="33"/>
  <c r="I4931" i="33" s="1"/>
  <c r="H4930" i="33"/>
  <c r="G4930" i="33"/>
  <c r="F4930" i="33"/>
  <c r="I4930" i="33" s="1"/>
  <c r="H4929" i="33"/>
  <c r="G4929" i="33"/>
  <c r="F4929" i="33"/>
  <c r="I4929" i="33" s="1"/>
  <c r="H4928" i="33"/>
  <c r="G4928" i="33"/>
  <c r="F4928" i="33"/>
  <c r="I4928" i="33" s="1"/>
  <c r="H4927" i="33"/>
  <c r="G4927" i="33"/>
  <c r="F4927" i="33"/>
  <c r="I4927" i="33" s="1"/>
  <c r="H4926" i="33"/>
  <c r="G4926" i="33"/>
  <c r="F4926" i="33"/>
  <c r="I4926" i="33" s="1"/>
  <c r="H4925" i="33"/>
  <c r="G4925" i="33"/>
  <c r="F4925" i="33"/>
  <c r="I4925" i="33" s="1"/>
  <c r="H4924" i="33"/>
  <c r="G4924" i="33"/>
  <c r="F4924" i="33"/>
  <c r="I4924" i="33" s="1"/>
  <c r="H4923" i="33"/>
  <c r="G4923" i="33"/>
  <c r="F4923" i="33"/>
  <c r="I4923" i="33" s="1"/>
  <c r="H4922" i="33"/>
  <c r="G4922" i="33"/>
  <c r="F4922" i="33"/>
  <c r="I4922" i="33" s="1"/>
  <c r="H4921" i="33"/>
  <c r="G4921" i="33"/>
  <c r="F4921" i="33"/>
  <c r="I4921" i="33" s="1"/>
  <c r="H4920" i="33"/>
  <c r="G4920" i="33"/>
  <c r="F4920" i="33"/>
  <c r="I4920" i="33" s="1"/>
  <c r="H4919" i="33"/>
  <c r="G4919" i="33"/>
  <c r="F4919" i="33"/>
  <c r="I4919" i="33" s="1"/>
  <c r="H4918" i="33"/>
  <c r="G4918" i="33"/>
  <c r="F4918" i="33"/>
  <c r="I4918" i="33" s="1"/>
  <c r="H4917" i="33"/>
  <c r="G4917" i="33"/>
  <c r="F4917" i="33"/>
  <c r="I4917" i="33" s="1"/>
  <c r="H4916" i="33"/>
  <c r="G4916" i="33"/>
  <c r="F4916" i="33"/>
  <c r="I4916" i="33" s="1"/>
  <c r="H4915" i="33"/>
  <c r="G4915" i="33"/>
  <c r="F4915" i="33"/>
  <c r="I4915" i="33" s="1"/>
  <c r="H4914" i="33"/>
  <c r="G4914" i="33"/>
  <c r="F4914" i="33"/>
  <c r="I4914" i="33" s="1"/>
  <c r="H4913" i="33"/>
  <c r="G4913" i="33"/>
  <c r="F4913" i="33"/>
  <c r="I4913" i="33" s="1"/>
  <c r="H4912" i="33"/>
  <c r="G4912" i="33"/>
  <c r="F4912" i="33"/>
  <c r="I4912" i="33" s="1"/>
  <c r="H4911" i="33"/>
  <c r="G4911" i="33"/>
  <c r="F4911" i="33"/>
  <c r="I4911" i="33" s="1"/>
  <c r="H4910" i="33"/>
  <c r="G4910" i="33"/>
  <c r="F4910" i="33"/>
  <c r="I4910" i="33" s="1"/>
  <c r="H4909" i="33"/>
  <c r="G4909" i="33"/>
  <c r="F4909" i="33"/>
  <c r="I4909" i="33" s="1"/>
  <c r="H4908" i="33"/>
  <c r="G4908" i="33"/>
  <c r="F4908" i="33"/>
  <c r="I4908" i="33" s="1"/>
  <c r="H4907" i="33"/>
  <c r="G4907" i="33"/>
  <c r="F4907" i="33"/>
  <c r="I4907" i="33" s="1"/>
  <c r="H4906" i="33"/>
  <c r="G4906" i="33"/>
  <c r="F4906" i="33"/>
  <c r="I4906" i="33" s="1"/>
  <c r="H4905" i="33"/>
  <c r="G4905" i="33"/>
  <c r="F4905" i="33"/>
  <c r="I4905" i="33" s="1"/>
  <c r="H4904" i="33"/>
  <c r="G4904" i="33"/>
  <c r="F4904" i="33"/>
  <c r="I4904" i="33" s="1"/>
  <c r="H4903" i="33"/>
  <c r="G4903" i="33"/>
  <c r="F4903" i="33"/>
  <c r="I4903" i="33" s="1"/>
  <c r="H4902" i="33"/>
  <c r="G4902" i="33"/>
  <c r="F4902" i="33"/>
  <c r="I4902" i="33" s="1"/>
  <c r="H4901" i="33"/>
  <c r="G4901" i="33"/>
  <c r="F4901" i="33"/>
  <c r="I4901" i="33" s="1"/>
  <c r="H4900" i="33"/>
  <c r="G4900" i="33"/>
  <c r="F4900" i="33"/>
  <c r="I4900" i="33" s="1"/>
  <c r="H4899" i="33"/>
  <c r="G4899" i="33"/>
  <c r="F4899" i="33"/>
  <c r="I4899" i="33" s="1"/>
  <c r="H4898" i="33"/>
  <c r="G4898" i="33"/>
  <c r="F4898" i="33"/>
  <c r="I4898" i="33" s="1"/>
  <c r="H4897" i="33"/>
  <c r="G4897" i="33"/>
  <c r="F4897" i="33"/>
  <c r="I4897" i="33" s="1"/>
  <c r="H4896" i="33"/>
  <c r="G4896" i="33"/>
  <c r="F4896" i="33"/>
  <c r="I4896" i="33" s="1"/>
  <c r="H4895" i="33"/>
  <c r="G4895" i="33"/>
  <c r="F4895" i="33"/>
  <c r="I4895" i="33" s="1"/>
  <c r="H4894" i="33"/>
  <c r="G4894" i="33"/>
  <c r="F4894" i="33"/>
  <c r="I4894" i="33" s="1"/>
  <c r="H4893" i="33"/>
  <c r="G4893" i="33"/>
  <c r="F4893" i="33"/>
  <c r="I4893" i="33" s="1"/>
  <c r="H4892" i="33"/>
  <c r="G4892" i="33"/>
  <c r="F4892" i="33"/>
  <c r="I4892" i="33" s="1"/>
  <c r="H4891" i="33"/>
  <c r="G4891" i="33"/>
  <c r="F4891" i="33"/>
  <c r="I4891" i="33" s="1"/>
  <c r="H4890" i="33"/>
  <c r="G4890" i="33"/>
  <c r="F4890" i="33"/>
  <c r="I4890" i="33" s="1"/>
  <c r="H4889" i="33"/>
  <c r="G4889" i="33"/>
  <c r="F4889" i="33"/>
  <c r="I4889" i="33" s="1"/>
  <c r="H4888" i="33"/>
  <c r="G4888" i="33"/>
  <c r="F4888" i="33"/>
  <c r="I4888" i="33" s="1"/>
  <c r="H4887" i="33"/>
  <c r="G4887" i="33"/>
  <c r="F4887" i="33"/>
  <c r="I4887" i="33" s="1"/>
  <c r="H4886" i="33"/>
  <c r="G4886" i="33"/>
  <c r="F4886" i="33"/>
  <c r="I4886" i="33" s="1"/>
  <c r="H4885" i="33"/>
  <c r="G4885" i="33"/>
  <c r="F4885" i="33"/>
  <c r="I4885" i="33" s="1"/>
  <c r="H4884" i="33"/>
  <c r="G4884" i="33"/>
  <c r="F4884" i="33"/>
  <c r="I4884" i="33" s="1"/>
  <c r="H4883" i="33"/>
  <c r="G4883" i="33"/>
  <c r="F4883" i="33"/>
  <c r="I4883" i="33" s="1"/>
  <c r="H4882" i="33"/>
  <c r="G4882" i="33"/>
  <c r="F4882" i="33"/>
  <c r="I4882" i="33" s="1"/>
  <c r="H4881" i="33"/>
  <c r="G4881" i="33"/>
  <c r="F4881" i="33"/>
  <c r="I4881" i="33" s="1"/>
  <c r="H4880" i="33"/>
  <c r="G4880" i="33"/>
  <c r="F4880" i="33"/>
  <c r="I4880" i="33" s="1"/>
  <c r="H4879" i="33"/>
  <c r="G4879" i="33"/>
  <c r="F4879" i="33"/>
  <c r="I4879" i="33" s="1"/>
  <c r="H4878" i="33"/>
  <c r="G4878" i="33"/>
  <c r="F4878" i="33"/>
  <c r="I4878" i="33" s="1"/>
  <c r="H4877" i="33"/>
  <c r="G4877" i="33"/>
  <c r="F4877" i="33"/>
  <c r="I4877" i="33" s="1"/>
  <c r="H4876" i="33"/>
  <c r="G4876" i="33"/>
  <c r="F4876" i="33"/>
  <c r="I4876" i="33" s="1"/>
  <c r="H4875" i="33"/>
  <c r="G4875" i="33"/>
  <c r="F4875" i="33"/>
  <c r="I4875" i="33" s="1"/>
  <c r="H4874" i="33"/>
  <c r="G4874" i="33"/>
  <c r="F4874" i="33"/>
  <c r="I4874" i="33" s="1"/>
  <c r="H4873" i="33"/>
  <c r="G4873" i="33"/>
  <c r="F4873" i="33"/>
  <c r="I4873" i="33" s="1"/>
  <c r="H4872" i="33"/>
  <c r="G4872" i="33"/>
  <c r="F4872" i="33"/>
  <c r="I4872" i="33" s="1"/>
  <c r="H4871" i="33"/>
  <c r="G4871" i="33"/>
  <c r="F4871" i="33"/>
  <c r="I4871" i="33" s="1"/>
  <c r="H4870" i="33"/>
  <c r="G4870" i="33"/>
  <c r="F4870" i="33"/>
  <c r="I4870" i="33" s="1"/>
  <c r="H4869" i="33"/>
  <c r="G4869" i="33"/>
  <c r="F4869" i="33"/>
  <c r="I4869" i="33" s="1"/>
  <c r="H4868" i="33"/>
  <c r="G4868" i="33"/>
  <c r="F4868" i="33"/>
  <c r="I4868" i="33" s="1"/>
  <c r="H4867" i="33"/>
  <c r="G4867" i="33"/>
  <c r="F4867" i="33"/>
  <c r="I4867" i="33" s="1"/>
  <c r="H4866" i="33"/>
  <c r="G4866" i="33"/>
  <c r="F4866" i="33"/>
  <c r="I4866" i="33" s="1"/>
  <c r="H4865" i="33"/>
  <c r="G4865" i="33"/>
  <c r="F4865" i="33"/>
  <c r="I4865" i="33" s="1"/>
  <c r="H4864" i="33"/>
  <c r="G4864" i="33"/>
  <c r="F4864" i="33"/>
  <c r="I4864" i="33" s="1"/>
  <c r="H4863" i="33"/>
  <c r="G4863" i="33"/>
  <c r="F4863" i="33"/>
  <c r="I4863" i="33" s="1"/>
  <c r="H4862" i="33"/>
  <c r="G4862" i="33"/>
  <c r="F4862" i="33"/>
  <c r="I4862" i="33" s="1"/>
  <c r="H4861" i="33"/>
  <c r="G4861" i="33"/>
  <c r="F4861" i="33"/>
  <c r="I4861" i="33" s="1"/>
  <c r="H4860" i="33"/>
  <c r="G4860" i="33"/>
  <c r="F4860" i="33"/>
  <c r="I4860" i="33" s="1"/>
  <c r="H4859" i="33"/>
  <c r="G4859" i="33"/>
  <c r="F4859" i="33"/>
  <c r="I4859" i="33" s="1"/>
  <c r="H4858" i="33"/>
  <c r="G4858" i="33"/>
  <c r="F4858" i="33"/>
  <c r="I4858" i="33" s="1"/>
  <c r="H4857" i="33"/>
  <c r="G4857" i="33"/>
  <c r="F4857" i="33"/>
  <c r="I4857" i="33" s="1"/>
  <c r="H4856" i="33"/>
  <c r="G4856" i="33"/>
  <c r="F4856" i="33"/>
  <c r="I4856" i="33" s="1"/>
  <c r="H4855" i="33"/>
  <c r="G4855" i="33"/>
  <c r="F4855" i="33"/>
  <c r="I4855" i="33" s="1"/>
  <c r="H4854" i="33"/>
  <c r="G4854" i="33"/>
  <c r="F4854" i="33"/>
  <c r="I4854" i="33" s="1"/>
  <c r="H4853" i="33"/>
  <c r="G4853" i="33"/>
  <c r="F4853" i="33"/>
  <c r="I4853" i="33" s="1"/>
  <c r="H4852" i="33"/>
  <c r="G4852" i="33"/>
  <c r="F4852" i="33"/>
  <c r="I4852" i="33" s="1"/>
  <c r="H4851" i="33"/>
  <c r="G4851" i="33"/>
  <c r="F4851" i="33"/>
  <c r="I4851" i="33" s="1"/>
  <c r="H4850" i="33"/>
  <c r="G4850" i="33"/>
  <c r="F4850" i="33"/>
  <c r="I4850" i="33" s="1"/>
  <c r="H4849" i="33"/>
  <c r="G4849" i="33"/>
  <c r="F4849" i="33"/>
  <c r="I4849" i="33" s="1"/>
  <c r="H4848" i="33"/>
  <c r="G4848" i="33"/>
  <c r="F4848" i="33"/>
  <c r="I4848" i="33" s="1"/>
  <c r="H4847" i="33"/>
  <c r="G4847" i="33"/>
  <c r="F4847" i="33"/>
  <c r="I4847" i="33" s="1"/>
  <c r="H4846" i="33"/>
  <c r="G4846" i="33"/>
  <c r="F4846" i="33"/>
  <c r="I4846" i="33" s="1"/>
  <c r="H4845" i="33"/>
  <c r="G4845" i="33"/>
  <c r="F4845" i="33"/>
  <c r="I4845" i="33" s="1"/>
  <c r="H4844" i="33"/>
  <c r="G4844" i="33"/>
  <c r="F4844" i="33"/>
  <c r="I4844" i="33" s="1"/>
  <c r="H4843" i="33"/>
  <c r="G4843" i="33"/>
  <c r="F4843" i="33"/>
  <c r="I4843" i="33" s="1"/>
  <c r="H4842" i="33"/>
  <c r="G4842" i="33"/>
  <c r="F4842" i="33"/>
  <c r="I4842" i="33" s="1"/>
  <c r="H4841" i="33"/>
  <c r="G4841" i="33"/>
  <c r="F4841" i="33"/>
  <c r="I4841" i="33" s="1"/>
  <c r="H4840" i="33"/>
  <c r="G4840" i="33"/>
  <c r="F4840" i="33"/>
  <c r="I4840" i="33" s="1"/>
  <c r="H4839" i="33"/>
  <c r="G4839" i="33"/>
  <c r="F4839" i="33"/>
  <c r="I4839" i="33" s="1"/>
  <c r="H4838" i="33"/>
  <c r="G4838" i="33"/>
  <c r="F4838" i="33"/>
  <c r="I4838" i="33" s="1"/>
  <c r="H4837" i="33"/>
  <c r="G4837" i="33"/>
  <c r="F4837" i="33"/>
  <c r="I4837" i="33" s="1"/>
  <c r="H4836" i="33"/>
  <c r="G4836" i="33"/>
  <c r="F4836" i="33"/>
  <c r="I4836" i="33" s="1"/>
  <c r="H4835" i="33"/>
  <c r="G4835" i="33"/>
  <c r="F4835" i="33"/>
  <c r="I4835" i="33" s="1"/>
  <c r="H4834" i="33"/>
  <c r="G4834" i="33"/>
  <c r="F4834" i="33"/>
  <c r="I4834" i="33" s="1"/>
  <c r="H4833" i="33"/>
  <c r="G4833" i="33"/>
  <c r="F4833" i="33"/>
  <c r="I4833" i="33" s="1"/>
  <c r="H4832" i="33"/>
  <c r="G4832" i="33"/>
  <c r="F4832" i="33"/>
  <c r="I4832" i="33" s="1"/>
  <c r="H4831" i="33"/>
  <c r="G4831" i="33"/>
  <c r="F4831" i="33"/>
  <c r="I4831" i="33" s="1"/>
  <c r="H4830" i="33"/>
  <c r="G4830" i="33"/>
  <c r="F4830" i="33"/>
  <c r="I4830" i="33" s="1"/>
  <c r="H4829" i="33"/>
  <c r="G4829" i="33"/>
  <c r="F4829" i="33"/>
  <c r="I4829" i="33" s="1"/>
  <c r="H4828" i="33"/>
  <c r="G4828" i="33"/>
  <c r="F4828" i="33"/>
  <c r="I4828" i="33" s="1"/>
  <c r="H4827" i="33"/>
  <c r="G4827" i="33"/>
  <c r="F4827" i="33"/>
  <c r="I4827" i="33" s="1"/>
  <c r="H4826" i="33"/>
  <c r="G4826" i="33"/>
  <c r="F4826" i="33"/>
  <c r="I4826" i="33" s="1"/>
  <c r="H4825" i="33"/>
  <c r="G4825" i="33"/>
  <c r="F4825" i="33"/>
  <c r="I4825" i="33" s="1"/>
  <c r="H4824" i="33"/>
  <c r="G4824" i="33"/>
  <c r="F4824" i="33"/>
  <c r="I4824" i="33" s="1"/>
  <c r="H4823" i="33"/>
  <c r="G4823" i="33"/>
  <c r="F4823" i="33"/>
  <c r="I4823" i="33" s="1"/>
  <c r="H4822" i="33"/>
  <c r="G4822" i="33"/>
  <c r="F4822" i="33"/>
  <c r="I4822" i="33" s="1"/>
  <c r="H4821" i="33"/>
  <c r="G4821" i="33"/>
  <c r="F4821" i="33"/>
  <c r="I4821" i="33" s="1"/>
  <c r="H4820" i="33"/>
  <c r="G4820" i="33"/>
  <c r="F4820" i="33"/>
  <c r="I4820" i="33" s="1"/>
  <c r="H4819" i="33"/>
  <c r="G4819" i="33"/>
  <c r="F4819" i="33"/>
  <c r="I4819" i="33" s="1"/>
  <c r="H4818" i="33"/>
  <c r="G4818" i="33"/>
  <c r="F4818" i="33"/>
  <c r="I4818" i="33" s="1"/>
  <c r="H4817" i="33"/>
  <c r="G4817" i="33"/>
  <c r="F4817" i="33"/>
  <c r="I4817" i="33" s="1"/>
  <c r="H4816" i="33"/>
  <c r="G4816" i="33"/>
  <c r="F4816" i="33"/>
  <c r="I4816" i="33" s="1"/>
  <c r="H4815" i="33"/>
  <c r="G4815" i="33"/>
  <c r="F4815" i="33"/>
  <c r="I4815" i="33" s="1"/>
  <c r="H4814" i="33"/>
  <c r="G4814" i="33"/>
  <c r="F4814" i="33"/>
  <c r="I4814" i="33" s="1"/>
  <c r="H4813" i="33"/>
  <c r="G4813" i="33"/>
  <c r="F4813" i="33"/>
  <c r="I4813" i="33" s="1"/>
  <c r="H4812" i="33"/>
  <c r="G4812" i="33"/>
  <c r="F4812" i="33"/>
  <c r="I4812" i="33" s="1"/>
  <c r="H4811" i="33"/>
  <c r="G4811" i="33"/>
  <c r="F4811" i="33"/>
  <c r="I4811" i="33" s="1"/>
  <c r="H4810" i="33"/>
  <c r="G4810" i="33"/>
  <c r="F4810" i="33"/>
  <c r="I4810" i="33" s="1"/>
  <c r="H4809" i="33"/>
  <c r="G4809" i="33"/>
  <c r="F4809" i="33"/>
  <c r="I4809" i="33" s="1"/>
  <c r="H4808" i="33"/>
  <c r="G4808" i="33"/>
  <c r="F4808" i="33"/>
  <c r="I4808" i="33" s="1"/>
  <c r="H4807" i="33"/>
  <c r="G4807" i="33"/>
  <c r="F4807" i="33"/>
  <c r="I4807" i="33" s="1"/>
  <c r="H4806" i="33"/>
  <c r="G4806" i="33"/>
  <c r="F4806" i="33"/>
  <c r="I4806" i="33" s="1"/>
  <c r="H4805" i="33"/>
  <c r="G4805" i="33"/>
  <c r="F4805" i="33"/>
  <c r="I4805" i="33" s="1"/>
  <c r="H4804" i="33"/>
  <c r="G4804" i="33"/>
  <c r="F4804" i="33"/>
  <c r="I4804" i="33" s="1"/>
  <c r="H4803" i="33"/>
  <c r="G4803" i="33"/>
  <c r="F4803" i="33"/>
  <c r="I4803" i="33" s="1"/>
  <c r="H4802" i="33"/>
  <c r="G4802" i="33"/>
  <c r="F4802" i="33"/>
  <c r="I4802" i="33" s="1"/>
  <c r="H4801" i="33"/>
  <c r="G4801" i="33"/>
  <c r="F4801" i="33"/>
  <c r="I4801" i="33" s="1"/>
  <c r="H4800" i="33"/>
  <c r="G4800" i="33"/>
  <c r="F4800" i="33"/>
  <c r="I4800" i="33" s="1"/>
  <c r="H4799" i="33"/>
  <c r="G4799" i="33"/>
  <c r="F4799" i="33"/>
  <c r="I4799" i="33" s="1"/>
  <c r="H4798" i="33"/>
  <c r="G4798" i="33"/>
  <c r="F4798" i="33"/>
  <c r="I4798" i="33" s="1"/>
  <c r="H4797" i="33"/>
  <c r="G4797" i="33"/>
  <c r="F4797" i="33"/>
  <c r="I4797" i="33" s="1"/>
  <c r="H4796" i="33"/>
  <c r="G4796" i="33"/>
  <c r="F4796" i="33"/>
  <c r="I4796" i="33" s="1"/>
  <c r="H4795" i="33"/>
  <c r="G4795" i="33"/>
  <c r="F4795" i="33"/>
  <c r="I4795" i="33" s="1"/>
  <c r="H4794" i="33"/>
  <c r="G4794" i="33"/>
  <c r="F4794" i="33"/>
  <c r="I4794" i="33" s="1"/>
  <c r="H4793" i="33"/>
  <c r="G4793" i="33"/>
  <c r="F4793" i="33"/>
  <c r="I4793" i="33" s="1"/>
  <c r="H4792" i="33"/>
  <c r="G4792" i="33"/>
  <c r="F4792" i="33"/>
  <c r="I4792" i="33" s="1"/>
  <c r="H4791" i="33"/>
  <c r="G4791" i="33"/>
  <c r="F4791" i="33"/>
  <c r="I4791" i="33" s="1"/>
  <c r="H4790" i="33"/>
  <c r="G4790" i="33"/>
  <c r="F4790" i="33"/>
  <c r="I4790" i="33" s="1"/>
  <c r="H4789" i="33"/>
  <c r="G4789" i="33"/>
  <c r="F4789" i="33"/>
  <c r="I4789" i="33" s="1"/>
  <c r="H4788" i="33"/>
  <c r="G4788" i="33"/>
  <c r="F4788" i="33"/>
  <c r="I4788" i="33" s="1"/>
  <c r="H4787" i="33"/>
  <c r="G4787" i="33"/>
  <c r="F4787" i="33"/>
  <c r="I4787" i="33" s="1"/>
  <c r="H4786" i="33"/>
  <c r="G4786" i="33"/>
  <c r="F4786" i="33"/>
  <c r="I4786" i="33" s="1"/>
  <c r="H4785" i="33"/>
  <c r="G4785" i="33"/>
  <c r="F4785" i="33"/>
  <c r="I4785" i="33" s="1"/>
  <c r="H4784" i="33"/>
  <c r="G4784" i="33"/>
  <c r="F4784" i="33"/>
  <c r="I4784" i="33" s="1"/>
  <c r="H4783" i="33"/>
  <c r="G4783" i="33"/>
  <c r="F4783" i="33"/>
  <c r="I4783" i="33" s="1"/>
  <c r="H4782" i="33"/>
  <c r="G4782" i="33"/>
  <c r="F4782" i="33"/>
  <c r="I4782" i="33" s="1"/>
  <c r="H4781" i="33"/>
  <c r="G4781" i="33"/>
  <c r="F4781" i="33"/>
  <c r="I4781" i="33" s="1"/>
  <c r="H4780" i="33"/>
  <c r="G4780" i="33"/>
  <c r="F4780" i="33"/>
  <c r="I4780" i="33" s="1"/>
  <c r="H4779" i="33"/>
  <c r="G4779" i="33"/>
  <c r="F4779" i="33"/>
  <c r="I4779" i="33" s="1"/>
  <c r="H4778" i="33"/>
  <c r="G4778" i="33"/>
  <c r="F4778" i="33"/>
  <c r="I4778" i="33" s="1"/>
  <c r="H4777" i="33"/>
  <c r="G4777" i="33"/>
  <c r="F4777" i="33"/>
  <c r="I4777" i="33" s="1"/>
  <c r="H4776" i="33"/>
  <c r="G4776" i="33"/>
  <c r="F4776" i="33"/>
  <c r="I4776" i="33" s="1"/>
  <c r="H4775" i="33"/>
  <c r="G4775" i="33"/>
  <c r="F4775" i="33"/>
  <c r="I4775" i="33" s="1"/>
  <c r="H4774" i="33"/>
  <c r="G4774" i="33"/>
  <c r="F4774" i="33"/>
  <c r="I4774" i="33" s="1"/>
  <c r="H4773" i="33"/>
  <c r="G4773" i="33"/>
  <c r="F4773" i="33"/>
  <c r="I4773" i="33" s="1"/>
  <c r="H4772" i="33"/>
  <c r="G4772" i="33"/>
  <c r="F4772" i="33"/>
  <c r="I4772" i="33" s="1"/>
  <c r="H4771" i="33"/>
  <c r="G4771" i="33"/>
  <c r="F4771" i="33"/>
  <c r="I4771" i="33" s="1"/>
  <c r="H4770" i="33"/>
  <c r="G4770" i="33"/>
  <c r="F4770" i="33"/>
  <c r="I4770" i="33" s="1"/>
  <c r="H4769" i="33"/>
  <c r="G4769" i="33"/>
  <c r="F4769" i="33"/>
  <c r="I4769" i="33" s="1"/>
  <c r="H4768" i="33"/>
  <c r="G4768" i="33"/>
  <c r="F4768" i="33"/>
  <c r="I4768" i="33" s="1"/>
  <c r="H4767" i="33"/>
  <c r="G4767" i="33"/>
  <c r="F4767" i="33"/>
  <c r="I4767" i="33" s="1"/>
  <c r="H4766" i="33"/>
  <c r="G4766" i="33"/>
  <c r="F4766" i="33"/>
  <c r="I4766" i="33" s="1"/>
  <c r="H4765" i="33"/>
  <c r="G4765" i="33"/>
  <c r="F4765" i="33"/>
  <c r="I4765" i="33" s="1"/>
  <c r="H4764" i="33"/>
  <c r="G4764" i="33"/>
  <c r="F4764" i="33"/>
  <c r="I4764" i="33" s="1"/>
  <c r="H4763" i="33"/>
  <c r="G4763" i="33"/>
  <c r="F4763" i="33"/>
  <c r="I4763" i="33" s="1"/>
  <c r="H4762" i="33"/>
  <c r="G4762" i="33"/>
  <c r="F4762" i="33"/>
  <c r="I4762" i="33" s="1"/>
  <c r="H4761" i="33"/>
  <c r="G4761" i="33"/>
  <c r="F4761" i="33"/>
  <c r="I4761" i="33" s="1"/>
  <c r="H4760" i="33"/>
  <c r="G4760" i="33"/>
  <c r="F4760" i="33"/>
  <c r="I4760" i="33" s="1"/>
  <c r="H4759" i="33"/>
  <c r="G4759" i="33"/>
  <c r="F4759" i="33"/>
  <c r="I4759" i="33" s="1"/>
  <c r="H4758" i="33"/>
  <c r="G4758" i="33"/>
  <c r="F4758" i="33"/>
  <c r="I4758" i="33" s="1"/>
  <c r="H4757" i="33"/>
  <c r="G4757" i="33"/>
  <c r="F4757" i="33"/>
  <c r="I4757" i="33" s="1"/>
  <c r="H4756" i="33"/>
  <c r="G4756" i="33"/>
  <c r="F4756" i="33"/>
  <c r="I4756" i="33" s="1"/>
  <c r="H4755" i="33"/>
  <c r="G4755" i="33"/>
  <c r="F4755" i="33"/>
  <c r="I4755" i="33" s="1"/>
  <c r="H4754" i="33"/>
  <c r="G4754" i="33"/>
  <c r="F4754" i="33"/>
  <c r="I4754" i="33" s="1"/>
  <c r="H4753" i="33"/>
  <c r="G4753" i="33"/>
  <c r="F4753" i="33"/>
  <c r="I4753" i="33" s="1"/>
  <c r="H4752" i="33"/>
  <c r="G4752" i="33"/>
  <c r="F4752" i="33"/>
  <c r="I4752" i="33" s="1"/>
  <c r="H4751" i="33"/>
  <c r="G4751" i="33"/>
  <c r="F4751" i="33"/>
  <c r="I4751" i="33" s="1"/>
  <c r="H4750" i="33"/>
  <c r="G4750" i="33"/>
  <c r="F4750" i="33"/>
  <c r="I4750" i="33" s="1"/>
  <c r="H4749" i="33"/>
  <c r="G4749" i="33"/>
  <c r="F4749" i="33"/>
  <c r="I4749" i="33" s="1"/>
  <c r="H4748" i="33"/>
  <c r="G4748" i="33"/>
  <c r="F4748" i="33"/>
  <c r="I4748" i="33" s="1"/>
  <c r="H4747" i="33"/>
  <c r="G4747" i="33"/>
  <c r="F4747" i="33"/>
  <c r="I4747" i="33" s="1"/>
  <c r="H4746" i="33"/>
  <c r="G4746" i="33"/>
  <c r="F4746" i="33"/>
  <c r="I4746" i="33" s="1"/>
  <c r="H4745" i="33"/>
  <c r="G4745" i="33"/>
  <c r="F4745" i="33"/>
  <c r="I4745" i="33" s="1"/>
  <c r="H4744" i="33"/>
  <c r="G4744" i="33"/>
  <c r="F4744" i="33"/>
  <c r="I4744" i="33" s="1"/>
  <c r="H4743" i="33"/>
  <c r="G4743" i="33"/>
  <c r="F4743" i="33"/>
  <c r="I4743" i="33" s="1"/>
  <c r="H4742" i="33"/>
  <c r="G4742" i="33"/>
  <c r="F4742" i="33"/>
  <c r="I4742" i="33" s="1"/>
  <c r="H4741" i="33"/>
  <c r="G4741" i="33"/>
  <c r="F4741" i="33"/>
  <c r="I4741" i="33" s="1"/>
  <c r="H4740" i="33"/>
  <c r="G4740" i="33"/>
  <c r="F4740" i="33"/>
  <c r="I4740" i="33" s="1"/>
  <c r="H4739" i="33"/>
  <c r="G4739" i="33"/>
  <c r="F4739" i="33"/>
  <c r="I4739" i="33" s="1"/>
  <c r="H4738" i="33"/>
  <c r="G4738" i="33"/>
  <c r="F4738" i="33"/>
  <c r="I4738" i="33" s="1"/>
  <c r="H4737" i="33"/>
  <c r="G4737" i="33"/>
  <c r="F4737" i="33"/>
  <c r="I4737" i="33" s="1"/>
  <c r="H4736" i="33"/>
  <c r="G4736" i="33"/>
  <c r="F4736" i="33"/>
  <c r="I4736" i="33" s="1"/>
  <c r="H4735" i="33"/>
  <c r="G4735" i="33"/>
  <c r="F4735" i="33"/>
  <c r="I4735" i="33" s="1"/>
  <c r="H4734" i="33"/>
  <c r="G4734" i="33"/>
  <c r="F4734" i="33"/>
  <c r="I4734" i="33" s="1"/>
  <c r="H4733" i="33"/>
  <c r="G4733" i="33"/>
  <c r="F4733" i="33"/>
  <c r="I4733" i="33" s="1"/>
  <c r="H4732" i="33"/>
  <c r="G4732" i="33"/>
  <c r="F4732" i="33"/>
  <c r="I4732" i="33" s="1"/>
  <c r="H4731" i="33"/>
  <c r="G4731" i="33"/>
  <c r="F4731" i="33"/>
  <c r="I4731" i="33" s="1"/>
  <c r="H4730" i="33"/>
  <c r="G4730" i="33"/>
  <c r="F4730" i="33"/>
  <c r="I4730" i="33" s="1"/>
  <c r="H4729" i="33"/>
  <c r="G4729" i="33"/>
  <c r="F4729" i="33"/>
  <c r="I4729" i="33" s="1"/>
  <c r="H4728" i="33"/>
  <c r="G4728" i="33"/>
  <c r="F4728" i="33"/>
  <c r="I4728" i="33" s="1"/>
  <c r="H4727" i="33"/>
  <c r="G4727" i="33"/>
  <c r="F4727" i="33"/>
  <c r="I4727" i="33" s="1"/>
  <c r="H4726" i="33"/>
  <c r="G4726" i="33"/>
  <c r="F4726" i="33"/>
  <c r="I4726" i="33" s="1"/>
  <c r="H4725" i="33"/>
  <c r="G4725" i="33"/>
  <c r="F4725" i="33"/>
  <c r="I4725" i="33" s="1"/>
  <c r="H4724" i="33"/>
  <c r="G4724" i="33"/>
  <c r="F4724" i="33"/>
  <c r="I4724" i="33" s="1"/>
  <c r="H4723" i="33"/>
  <c r="G4723" i="33"/>
  <c r="F4723" i="33"/>
  <c r="I4723" i="33" s="1"/>
  <c r="H4722" i="33"/>
  <c r="G4722" i="33"/>
  <c r="F4722" i="33"/>
  <c r="I4722" i="33" s="1"/>
  <c r="H4721" i="33"/>
  <c r="G4721" i="33"/>
  <c r="F4721" i="33"/>
  <c r="I4721" i="33" s="1"/>
  <c r="H4720" i="33"/>
  <c r="G4720" i="33"/>
  <c r="F4720" i="33"/>
  <c r="I4720" i="33" s="1"/>
  <c r="H4719" i="33"/>
  <c r="G4719" i="33"/>
  <c r="F4719" i="33"/>
  <c r="I4719" i="33" s="1"/>
  <c r="H4718" i="33"/>
  <c r="G4718" i="33"/>
  <c r="F4718" i="33"/>
  <c r="I4718" i="33" s="1"/>
  <c r="H4717" i="33"/>
  <c r="G4717" i="33"/>
  <c r="F4717" i="33"/>
  <c r="I4717" i="33" s="1"/>
  <c r="H4716" i="33"/>
  <c r="G4716" i="33"/>
  <c r="F4716" i="33"/>
  <c r="I4716" i="33" s="1"/>
  <c r="H4715" i="33"/>
  <c r="G4715" i="33"/>
  <c r="F4715" i="33"/>
  <c r="I4715" i="33" s="1"/>
  <c r="H4714" i="33"/>
  <c r="G4714" i="33"/>
  <c r="F4714" i="33"/>
  <c r="I4714" i="33" s="1"/>
  <c r="H4713" i="33"/>
  <c r="G4713" i="33"/>
  <c r="F4713" i="33"/>
  <c r="I4713" i="33" s="1"/>
  <c r="H4712" i="33"/>
  <c r="G4712" i="33"/>
  <c r="F4712" i="33"/>
  <c r="I4712" i="33" s="1"/>
  <c r="H4711" i="33"/>
  <c r="G4711" i="33"/>
  <c r="F4711" i="33"/>
  <c r="I4711" i="33" s="1"/>
  <c r="H4710" i="33"/>
  <c r="G4710" i="33"/>
  <c r="F4710" i="33"/>
  <c r="I4710" i="33" s="1"/>
  <c r="H4709" i="33"/>
  <c r="G4709" i="33"/>
  <c r="F4709" i="33"/>
  <c r="I4709" i="33" s="1"/>
  <c r="H4708" i="33"/>
  <c r="G4708" i="33"/>
  <c r="F4708" i="33"/>
  <c r="I4708" i="33" s="1"/>
  <c r="H4707" i="33"/>
  <c r="G4707" i="33"/>
  <c r="F4707" i="33"/>
  <c r="I4707" i="33" s="1"/>
  <c r="H4706" i="33"/>
  <c r="G4706" i="33"/>
  <c r="F4706" i="33"/>
  <c r="I4706" i="33" s="1"/>
  <c r="H4705" i="33"/>
  <c r="G4705" i="33"/>
  <c r="F4705" i="33"/>
  <c r="I4705" i="33" s="1"/>
  <c r="H4704" i="33"/>
  <c r="G4704" i="33"/>
  <c r="F4704" i="33"/>
  <c r="I4704" i="33" s="1"/>
  <c r="H4703" i="33"/>
  <c r="G4703" i="33"/>
  <c r="F4703" i="33"/>
  <c r="I4703" i="33" s="1"/>
  <c r="H4702" i="33"/>
  <c r="G4702" i="33"/>
  <c r="F4702" i="33"/>
  <c r="I4702" i="33" s="1"/>
  <c r="H4701" i="33"/>
  <c r="G4701" i="33"/>
  <c r="F4701" i="33"/>
  <c r="I4701" i="33" s="1"/>
  <c r="H4700" i="33"/>
  <c r="G4700" i="33"/>
  <c r="F4700" i="33"/>
  <c r="I4700" i="33" s="1"/>
  <c r="H4699" i="33"/>
  <c r="G4699" i="33"/>
  <c r="F4699" i="33"/>
  <c r="I4699" i="33" s="1"/>
  <c r="H4698" i="33"/>
  <c r="G4698" i="33"/>
  <c r="F4698" i="33"/>
  <c r="I4698" i="33" s="1"/>
  <c r="H4697" i="33"/>
  <c r="G4697" i="33"/>
  <c r="F4697" i="33"/>
  <c r="I4697" i="33" s="1"/>
  <c r="H4696" i="33"/>
  <c r="G4696" i="33"/>
  <c r="F4696" i="33"/>
  <c r="I4696" i="33" s="1"/>
  <c r="H4695" i="33"/>
  <c r="G4695" i="33"/>
  <c r="F4695" i="33"/>
  <c r="I4695" i="33" s="1"/>
  <c r="H4694" i="33"/>
  <c r="G4694" i="33"/>
  <c r="F4694" i="33"/>
  <c r="I4694" i="33" s="1"/>
  <c r="H4693" i="33"/>
  <c r="G4693" i="33"/>
  <c r="F4693" i="33"/>
  <c r="I4693" i="33" s="1"/>
  <c r="H4692" i="33"/>
  <c r="G4692" i="33"/>
  <c r="F4692" i="33"/>
  <c r="I4692" i="33" s="1"/>
  <c r="H4691" i="33"/>
  <c r="G4691" i="33"/>
  <c r="F4691" i="33"/>
  <c r="I4691" i="33" s="1"/>
  <c r="H4690" i="33"/>
  <c r="G4690" i="33"/>
  <c r="F4690" i="33"/>
  <c r="I4690" i="33" s="1"/>
  <c r="H4689" i="33"/>
  <c r="G4689" i="33"/>
  <c r="F4689" i="33"/>
  <c r="I4689" i="33" s="1"/>
  <c r="H4688" i="33"/>
  <c r="G4688" i="33"/>
  <c r="F4688" i="33"/>
  <c r="I4688" i="33" s="1"/>
  <c r="H4687" i="33"/>
  <c r="G4687" i="33"/>
  <c r="F4687" i="33"/>
  <c r="I4687" i="33" s="1"/>
  <c r="H4686" i="33"/>
  <c r="G4686" i="33"/>
  <c r="F4686" i="33"/>
  <c r="I4686" i="33" s="1"/>
  <c r="H4685" i="33"/>
  <c r="G4685" i="33"/>
  <c r="F4685" i="33"/>
  <c r="I4685" i="33" s="1"/>
  <c r="H4684" i="33"/>
  <c r="G4684" i="33"/>
  <c r="F4684" i="33"/>
  <c r="I4684" i="33" s="1"/>
  <c r="H4683" i="33"/>
  <c r="G4683" i="33"/>
  <c r="F4683" i="33"/>
  <c r="I4683" i="33" s="1"/>
  <c r="H4682" i="33"/>
  <c r="G4682" i="33"/>
  <c r="F4682" i="33"/>
  <c r="I4682" i="33" s="1"/>
  <c r="H4681" i="33"/>
  <c r="G4681" i="33"/>
  <c r="F4681" i="33"/>
  <c r="I4681" i="33" s="1"/>
  <c r="H4680" i="33"/>
  <c r="G4680" i="33"/>
  <c r="F4680" i="33"/>
  <c r="I4680" i="33" s="1"/>
  <c r="H4679" i="33"/>
  <c r="G4679" i="33"/>
  <c r="F4679" i="33"/>
  <c r="I4679" i="33" s="1"/>
  <c r="H4678" i="33"/>
  <c r="G4678" i="33"/>
  <c r="F4678" i="33"/>
  <c r="I4678" i="33" s="1"/>
  <c r="H4677" i="33"/>
  <c r="G4677" i="33"/>
  <c r="F4677" i="33"/>
  <c r="I4677" i="33" s="1"/>
  <c r="H4676" i="33"/>
  <c r="G4676" i="33"/>
  <c r="F4676" i="33"/>
  <c r="I4676" i="33" s="1"/>
  <c r="H4675" i="33"/>
  <c r="G4675" i="33"/>
  <c r="F4675" i="33"/>
  <c r="I4675" i="33" s="1"/>
  <c r="H4674" i="33"/>
  <c r="G4674" i="33"/>
  <c r="F4674" i="33"/>
  <c r="I4674" i="33" s="1"/>
  <c r="H4673" i="33"/>
  <c r="G4673" i="33"/>
  <c r="F4673" i="33"/>
  <c r="I4673" i="33" s="1"/>
  <c r="H4672" i="33"/>
  <c r="G4672" i="33"/>
  <c r="F4672" i="33"/>
  <c r="I4672" i="33" s="1"/>
  <c r="H4671" i="33"/>
  <c r="G4671" i="33"/>
  <c r="F4671" i="33"/>
  <c r="I4671" i="33" s="1"/>
  <c r="H4670" i="33"/>
  <c r="G4670" i="33"/>
  <c r="F4670" i="33"/>
  <c r="I4670" i="33" s="1"/>
  <c r="H4669" i="33"/>
  <c r="G4669" i="33"/>
  <c r="F4669" i="33"/>
  <c r="I4669" i="33" s="1"/>
  <c r="H4668" i="33"/>
  <c r="G4668" i="33"/>
  <c r="F4668" i="33"/>
  <c r="I4668" i="33" s="1"/>
  <c r="H4667" i="33"/>
  <c r="G4667" i="33"/>
  <c r="F4667" i="33"/>
  <c r="I4667" i="33" s="1"/>
  <c r="H4666" i="33"/>
  <c r="G4666" i="33"/>
  <c r="F4666" i="33"/>
  <c r="I4666" i="33" s="1"/>
  <c r="H4665" i="33"/>
  <c r="G4665" i="33"/>
  <c r="F4665" i="33"/>
  <c r="I4665" i="33" s="1"/>
  <c r="H4664" i="33"/>
  <c r="G4664" i="33"/>
  <c r="F4664" i="33"/>
  <c r="I4664" i="33" s="1"/>
  <c r="H4663" i="33"/>
  <c r="G4663" i="33"/>
  <c r="F4663" i="33"/>
  <c r="I4663" i="33" s="1"/>
  <c r="H4662" i="33"/>
  <c r="G4662" i="33"/>
  <c r="F4662" i="33"/>
  <c r="I4662" i="33" s="1"/>
  <c r="H4661" i="33"/>
  <c r="G4661" i="33"/>
  <c r="F4661" i="33"/>
  <c r="I4661" i="33" s="1"/>
  <c r="H4660" i="33"/>
  <c r="G4660" i="33"/>
  <c r="F4660" i="33"/>
  <c r="I4660" i="33" s="1"/>
  <c r="H4659" i="33"/>
  <c r="G4659" i="33"/>
  <c r="F4659" i="33"/>
  <c r="I4659" i="33" s="1"/>
  <c r="H4658" i="33"/>
  <c r="G4658" i="33"/>
  <c r="F4658" i="33"/>
  <c r="I4658" i="33" s="1"/>
  <c r="H4657" i="33"/>
  <c r="G4657" i="33"/>
  <c r="F4657" i="33"/>
  <c r="I4657" i="33" s="1"/>
  <c r="H4656" i="33"/>
  <c r="G4656" i="33"/>
  <c r="F4656" i="33"/>
  <c r="I4656" i="33" s="1"/>
  <c r="H4655" i="33"/>
  <c r="G4655" i="33"/>
  <c r="F4655" i="33"/>
  <c r="I4655" i="33" s="1"/>
  <c r="H4654" i="33"/>
  <c r="G4654" i="33"/>
  <c r="F4654" i="33"/>
  <c r="I4654" i="33" s="1"/>
  <c r="H4653" i="33"/>
  <c r="G4653" i="33"/>
  <c r="F4653" i="33"/>
  <c r="I4653" i="33" s="1"/>
  <c r="H4652" i="33"/>
  <c r="G4652" i="33"/>
  <c r="F4652" i="33"/>
  <c r="I4652" i="33" s="1"/>
  <c r="H4651" i="33"/>
  <c r="G4651" i="33"/>
  <c r="F4651" i="33"/>
  <c r="I4651" i="33" s="1"/>
  <c r="H4650" i="33"/>
  <c r="G4650" i="33"/>
  <c r="F4650" i="33"/>
  <c r="I4650" i="33" s="1"/>
  <c r="H4649" i="33"/>
  <c r="G4649" i="33"/>
  <c r="F4649" i="33"/>
  <c r="I4649" i="33" s="1"/>
  <c r="H4648" i="33"/>
  <c r="G4648" i="33"/>
  <c r="F4648" i="33"/>
  <c r="I4648" i="33" s="1"/>
  <c r="H4647" i="33"/>
  <c r="G4647" i="33"/>
  <c r="F4647" i="33"/>
  <c r="I4647" i="33" s="1"/>
  <c r="H4646" i="33"/>
  <c r="G4646" i="33"/>
  <c r="F4646" i="33"/>
  <c r="I4646" i="33" s="1"/>
  <c r="H4645" i="33"/>
  <c r="G4645" i="33"/>
  <c r="F4645" i="33"/>
  <c r="I4645" i="33" s="1"/>
  <c r="H4644" i="33"/>
  <c r="G4644" i="33"/>
  <c r="F4644" i="33"/>
  <c r="I4644" i="33" s="1"/>
  <c r="H4643" i="33"/>
  <c r="G4643" i="33"/>
  <c r="F4643" i="33"/>
  <c r="I4643" i="33" s="1"/>
  <c r="H4642" i="33"/>
  <c r="G4642" i="33"/>
  <c r="F4642" i="33"/>
  <c r="I4642" i="33" s="1"/>
  <c r="H4641" i="33"/>
  <c r="G4641" i="33"/>
  <c r="F4641" i="33"/>
  <c r="I4641" i="33" s="1"/>
  <c r="H4640" i="33"/>
  <c r="G4640" i="33"/>
  <c r="F4640" i="33"/>
  <c r="I4640" i="33" s="1"/>
  <c r="H4639" i="33"/>
  <c r="G4639" i="33"/>
  <c r="F4639" i="33"/>
  <c r="I4639" i="33" s="1"/>
  <c r="H4638" i="33"/>
  <c r="G4638" i="33"/>
  <c r="F4638" i="33"/>
  <c r="I4638" i="33" s="1"/>
  <c r="H4637" i="33"/>
  <c r="G4637" i="33"/>
  <c r="F4637" i="33"/>
  <c r="I4637" i="33" s="1"/>
  <c r="H4636" i="33"/>
  <c r="G4636" i="33"/>
  <c r="F4636" i="33"/>
  <c r="I4636" i="33" s="1"/>
  <c r="H4635" i="33"/>
  <c r="G4635" i="33"/>
  <c r="F4635" i="33"/>
  <c r="I4635" i="33" s="1"/>
  <c r="H4634" i="33"/>
  <c r="G4634" i="33"/>
  <c r="F4634" i="33"/>
  <c r="I4634" i="33" s="1"/>
  <c r="H4633" i="33"/>
  <c r="G4633" i="33"/>
  <c r="F4633" i="33"/>
  <c r="I4633" i="33" s="1"/>
  <c r="H4632" i="33"/>
  <c r="G4632" i="33"/>
  <c r="F4632" i="33"/>
  <c r="I4632" i="33" s="1"/>
  <c r="H4631" i="33"/>
  <c r="G4631" i="33"/>
  <c r="F4631" i="33"/>
  <c r="I4631" i="33" s="1"/>
  <c r="H4630" i="33"/>
  <c r="G4630" i="33"/>
  <c r="F4630" i="33"/>
  <c r="I4630" i="33" s="1"/>
  <c r="H4629" i="33"/>
  <c r="G4629" i="33"/>
  <c r="F4629" i="33"/>
  <c r="I4629" i="33" s="1"/>
  <c r="H4628" i="33"/>
  <c r="G4628" i="33"/>
  <c r="F4628" i="33"/>
  <c r="I4628" i="33" s="1"/>
  <c r="H4627" i="33"/>
  <c r="G4627" i="33"/>
  <c r="F4627" i="33"/>
  <c r="I4627" i="33" s="1"/>
  <c r="H4626" i="33"/>
  <c r="G4626" i="33"/>
  <c r="F4626" i="33"/>
  <c r="I4626" i="33" s="1"/>
  <c r="H4625" i="33"/>
  <c r="G4625" i="33"/>
  <c r="F4625" i="33"/>
  <c r="I4625" i="33" s="1"/>
  <c r="H4624" i="33"/>
  <c r="G4624" i="33"/>
  <c r="F4624" i="33"/>
  <c r="I4624" i="33" s="1"/>
  <c r="H4623" i="33"/>
  <c r="G4623" i="33"/>
  <c r="F4623" i="33"/>
  <c r="I4623" i="33" s="1"/>
  <c r="H4622" i="33"/>
  <c r="G4622" i="33"/>
  <c r="F4622" i="33"/>
  <c r="I4622" i="33" s="1"/>
  <c r="H4621" i="33"/>
  <c r="G4621" i="33"/>
  <c r="F4621" i="33"/>
  <c r="I4621" i="33" s="1"/>
  <c r="H4620" i="33"/>
  <c r="G4620" i="33"/>
  <c r="F4620" i="33"/>
  <c r="I4620" i="33" s="1"/>
  <c r="H4619" i="33"/>
  <c r="G4619" i="33"/>
  <c r="F4619" i="33"/>
  <c r="I4619" i="33" s="1"/>
  <c r="H4618" i="33"/>
  <c r="G4618" i="33"/>
  <c r="F4618" i="33"/>
  <c r="I4618" i="33" s="1"/>
  <c r="H4617" i="33"/>
  <c r="G4617" i="33"/>
  <c r="F4617" i="33"/>
  <c r="I4617" i="33" s="1"/>
  <c r="H4616" i="33"/>
  <c r="G4616" i="33"/>
  <c r="F4616" i="33"/>
  <c r="I4616" i="33" s="1"/>
  <c r="H4615" i="33"/>
  <c r="G4615" i="33"/>
  <c r="F4615" i="33"/>
  <c r="I4615" i="33" s="1"/>
  <c r="H4614" i="33"/>
  <c r="G4614" i="33"/>
  <c r="F4614" i="33"/>
  <c r="I4614" i="33" s="1"/>
  <c r="H4613" i="33"/>
  <c r="G4613" i="33"/>
  <c r="F4613" i="33"/>
  <c r="I4613" i="33" s="1"/>
  <c r="H4612" i="33"/>
  <c r="G4612" i="33"/>
  <c r="F4612" i="33"/>
  <c r="I4612" i="33" s="1"/>
  <c r="H4611" i="33"/>
  <c r="G4611" i="33"/>
  <c r="F4611" i="33"/>
  <c r="I4611" i="33" s="1"/>
  <c r="H4610" i="33"/>
  <c r="G4610" i="33"/>
  <c r="F4610" i="33"/>
  <c r="I4610" i="33" s="1"/>
  <c r="H4609" i="33"/>
  <c r="G4609" i="33"/>
  <c r="F4609" i="33"/>
  <c r="I4609" i="33" s="1"/>
  <c r="H4608" i="33"/>
  <c r="G4608" i="33"/>
  <c r="F4608" i="33"/>
  <c r="I4608" i="33" s="1"/>
  <c r="H4607" i="33"/>
  <c r="G4607" i="33"/>
  <c r="F4607" i="33"/>
  <c r="I4607" i="33" s="1"/>
  <c r="H4606" i="33"/>
  <c r="G4606" i="33"/>
  <c r="F4606" i="33"/>
  <c r="I4606" i="33" s="1"/>
  <c r="H4605" i="33"/>
  <c r="G4605" i="33"/>
  <c r="F4605" i="33"/>
  <c r="I4605" i="33" s="1"/>
  <c r="H4604" i="33"/>
  <c r="G4604" i="33"/>
  <c r="F4604" i="33"/>
  <c r="I4604" i="33" s="1"/>
  <c r="H4603" i="33"/>
  <c r="G4603" i="33"/>
  <c r="F4603" i="33"/>
  <c r="I4603" i="33" s="1"/>
  <c r="H4602" i="33"/>
  <c r="G4602" i="33"/>
  <c r="F4602" i="33"/>
  <c r="I4602" i="33" s="1"/>
  <c r="H4601" i="33"/>
  <c r="G4601" i="33"/>
  <c r="F4601" i="33"/>
  <c r="I4601" i="33" s="1"/>
  <c r="H4600" i="33"/>
  <c r="G4600" i="33"/>
  <c r="F4600" i="33"/>
  <c r="I4600" i="33" s="1"/>
  <c r="H4599" i="33"/>
  <c r="G4599" i="33"/>
  <c r="F4599" i="33"/>
  <c r="I4599" i="33" s="1"/>
  <c r="H4598" i="33"/>
  <c r="G4598" i="33"/>
  <c r="F4598" i="33"/>
  <c r="I4598" i="33" s="1"/>
  <c r="H4597" i="33"/>
  <c r="G4597" i="33"/>
  <c r="F4597" i="33"/>
  <c r="I4597" i="33" s="1"/>
  <c r="H4596" i="33"/>
  <c r="G4596" i="33"/>
  <c r="F4596" i="33"/>
  <c r="I4596" i="33" s="1"/>
  <c r="H4595" i="33"/>
  <c r="G4595" i="33"/>
  <c r="F4595" i="33"/>
  <c r="I4595" i="33" s="1"/>
  <c r="H4594" i="33"/>
  <c r="G4594" i="33"/>
  <c r="F4594" i="33"/>
  <c r="I4594" i="33" s="1"/>
  <c r="H4593" i="33"/>
  <c r="G4593" i="33"/>
  <c r="F4593" i="33"/>
  <c r="I4593" i="33" s="1"/>
  <c r="H4592" i="33"/>
  <c r="G4592" i="33"/>
  <c r="F4592" i="33"/>
  <c r="I4592" i="33" s="1"/>
  <c r="H4591" i="33"/>
  <c r="G4591" i="33"/>
  <c r="F4591" i="33"/>
  <c r="I4591" i="33" s="1"/>
  <c r="H4590" i="33"/>
  <c r="G4590" i="33"/>
  <c r="F4590" i="33"/>
  <c r="I4590" i="33" s="1"/>
  <c r="H4589" i="33"/>
  <c r="G4589" i="33"/>
  <c r="F4589" i="33"/>
  <c r="I4589" i="33" s="1"/>
  <c r="H4588" i="33"/>
  <c r="G4588" i="33"/>
  <c r="F4588" i="33"/>
  <c r="I4588" i="33" s="1"/>
  <c r="H4587" i="33"/>
  <c r="G4587" i="33"/>
  <c r="F4587" i="33"/>
  <c r="I4587" i="33" s="1"/>
  <c r="H4586" i="33"/>
  <c r="G4586" i="33"/>
  <c r="F4586" i="33"/>
  <c r="I4586" i="33" s="1"/>
  <c r="H4585" i="33"/>
  <c r="G4585" i="33"/>
  <c r="F4585" i="33"/>
  <c r="I4585" i="33" s="1"/>
  <c r="H4584" i="33"/>
  <c r="G4584" i="33"/>
  <c r="F4584" i="33"/>
  <c r="I4584" i="33" s="1"/>
  <c r="H4583" i="33"/>
  <c r="G4583" i="33"/>
  <c r="F4583" i="33"/>
  <c r="I4583" i="33" s="1"/>
  <c r="H4582" i="33"/>
  <c r="G4582" i="33"/>
  <c r="F4582" i="33"/>
  <c r="I4582" i="33" s="1"/>
  <c r="H4581" i="33"/>
  <c r="G4581" i="33"/>
  <c r="F4581" i="33"/>
  <c r="I4581" i="33" s="1"/>
  <c r="H4580" i="33"/>
  <c r="G4580" i="33"/>
  <c r="F4580" i="33"/>
  <c r="I4580" i="33" s="1"/>
  <c r="H4579" i="33"/>
  <c r="G4579" i="33"/>
  <c r="F4579" i="33"/>
  <c r="I4579" i="33" s="1"/>
  <c r="H4578" i="33"/>
  <c r="G4578" i="33"/>
  <c r="F4578" i="33"/>
  <c r="I4578" i="33" s="1"/>
  <c r="H4577" i="33"/>
  <c r="G4577" i="33"/>
  <c r="F4577" i="33"/>
  <c r="I4577" i="33" s="1"/>
  <c r="H4576" i="33"/>
  <c r="G4576" i="33"/>
  <c r="F4576" i="33"/>
  <c r="I4576" i="33" s="1"/>
  <c r="H4575" i="33"/>
  <c r="G4575" i="33"/>
  <c r="F4575" i="33"/>
  <c r="I4575" i="33" s="1"/>
  <c r="H4574" i="33"/>
  <c r="G4574" i="33"/>
  <c r="F4574" i="33"/>
  <c r="I4574" i="33" s="1"/>
  <c r="H4573" i="33"/>
  <c r="G4573" i="33"/>
  <c r="F4573" i="33"/>
  <c r="I4573" i="33" s="1"/>
  <c r="H4572" i="33"/>
  <c r="G4572" i="33"/>
  <c r="F4572" i="33"/>
  <c r="I4572" i="33" s="1"/>
  <c r="H4571" i="33"/>
  <c r="G4571" i="33"/>
  <c r="F4571" i="33"/>
  <c r="I4571" i="33" s="1"/>
  <c r="H4570" i="33"/>
  <c r="G4570" i="33"/>
  <c r="F4570" i="33"/>
  <c r="I4570" i="33" s="1"/>
  <c r="H4569" i="33"/>
  <c r="G4569" i="33"/>
  <c r="F4569" i="33"/>
  <c r="I4569" i="33" s="1"/>
  <c r="H4568" i="33"/>
  <c r="G4568" i="33"/>
  <c r="F4568" i="33"/>
  <c r="I4568" i="33" s="1"/>
  <c r="H4567" i="33"/>
  <c r="G4567" i="33"/>
  <c r="F4567" i="33"/>
  <c r="I4567" i="33" s="1"/>
  <c r="H4566" i="33"/>
  <c r="G4566" i="33"/>
  <c r="F4566" i="33"/>
  <c r="I4566" i="33" s="1"/>
  <c r="H4565" i="33"/>
  <c r="G4565" i="33"/>
  <c r="F4565" i="33"/>
  <c r="I4565" i="33" s="1"/>
  <c r="H4564" i="33"/>
  <c r="G4564" i="33"/>
  <c r="F4564" i="33"/>
  <c r="I4564" i="33" s="1"/>
  <c r="H4563" i="33"/>
  <c r="G4563" i="33"/>
  <c r="F4563" i="33"/>
  <c r="I4563" i="33" s="1"/>
  <c r="H4562" i="33"/>
  <c r="G4562" i="33"/>
  <c r="F4562" i="33"/>
  <c r="I4562" i="33" s="1"/>
  <c r="H4561" i="33"/>
  <c r="G4561" i="33"/>
  <c r="F4561" i="33"/>
  <c r="I4561" i="33" s="1"/>
  <c r="H4560" i="33"/>
  <c r="G4560" i="33"/>
  <c r="F4560" i="33"/>
  <c r="I4560" i="33" s="1"/>
  <c r="H4559" i="33"/>
  <c r="G4559" i="33"/>
  <c r="F4559" i="33"/>
  <c r="I4559" i="33" s="1"/>
  <c r="H4558" i="33"/>
  <c r="G4558" i="33"/>
  <c r="F4558" i="33"/>
  <c r="I4558" i="33" s="1"/>
  <c r="H4557" i="33"/>
  <c r="G4557" i="33"/>
  <c r="F4557" i="33"/>
  <c r="I4557" i="33" s="1"/>
  <c r="H4556" i="33"/>
  <c r="G4556" i="33"/>
  <c r="F4556" i="33"/>
  <c r="I4556" i="33" s="1"/>
  <c r="H4555" i="33"/>
  <c r="G4555" i="33"/>
  <c r="F4555" i="33"/>
  <c r="I4555" i="33" s="1"/>
  <c r="H4554" i="33"/>
  <c r="G4554" i="33"/>
  <c r="F4554" i="33"/>
  <c r="I4554" i="33" s="1"/>
  <c r="H4553" i="33"/>
  <c r="G4553" i="33"/>
  <c r="F4553" i="33"/>
  <c r="I4553" i="33" s="1"/>
  <c r="H4552" i="33"/>
  <c r="G4552" i="33"/>
  <c r="F4552" i="33"/>
  <c r="I4552" i="33" s="1"/>
  <c r="H4551" i="33"/>
  <c r="G4551" i="33"/>
  <c r="F4551" i="33"/>
  <c r="I4551" i="33" s="1"/>
  <c r="H4550" i="33"/>
  <c r="G4550" i="33"/>
  <c r="F4550" i="33"/>
  <c r="I4550" i="33" s="1"/>
  <c r="H4549" i="33"/>
  <c r="G4549" i="33"/>
  <c r="F4549" i="33"/>
  <c r="I4549" i="33" s="1"/>
  <c r="H4548" i="33"/>
  <c r="G4548" i="33"/>
  <c r="F4548" i="33"/>
  <c r="I4548" i="33" s="1"/>
  <c r="H4547" i="33"/>
  <c r="G4547" i="33"/>
  <c r="F4547" i="33"/>
  <c r="I4547" i="33" s="1"/>
  <c r="H4546" i="33"/>
  <c r="G4546" i="33"/>
  <c r="F4546" i="33"/>
  <c r="I4546" i="33" s="1"/>
  <c r="H4545" i="33"/>
  <c r="G4545" i="33"/>
  <c r="F4545" i="33"/>
  <c r="I4545" i="33" s="1"/>
  <c r="H4544" i="33"/>
  <c r="G4544" i="33"/>
  <c r="F4544" i="33"/>
  <c r="I4544" i="33" s="1"/>
  <c r="H4543" i="33"/>
  <c r="G4543" i="33"/>
  <c r="F4543" i="33"/>
  <c r="I4543" i="33" s="1"/>
  <c r="H4542" i="33"/>
  <c r="G4542" i="33"/>
  <c r="F4542" i="33"/>
  <c r="I4542" i="33" s="1"/>
  <c r="H4541" i="33"/>
  <c r="G4541" i="33"/>
  <c r="F4541" i="33"/>
  <c r="I4541" i="33" s="1"/>
  <c r="H4540" i="33"/>
  <c r="G4540" i="33"/>
  <c r="F4540" i="33"/>
  <c r="I4540" i="33" s="1"/>
  <c r="H4539" i="33"/>
  <c r="G4539" i="33"/>
  <c r="F4539" i="33"/>
  <c r="I4539" i="33" s="1"/>
  <c r="H4538" i="33"/>
  <c r="G4538" i="33"/>
  <c r="F4538" i="33"/>
  <c r="I4538" i="33" s="1"/>
  <c r="H4537" i="33"/>
  <c r="G4537" i="33"/>
  <c r="F4537" i="33"/>
  <c r="I4537" i="33" s="1"/>
  <c r="H4536" i="33"/>
  <c r="G4536" i="33"/>
  <c r="F4536" i="33"/>
  <c r="I4536" i="33" s="1"/>
  <c r="H4535" i="33"/>
  <c r="G4535" i="33"/>
  <c r="F4535" i="33"/>
  <c r="I4535" i="33" s="1"/>
  <c r="H4534" i="33"/>
  <c r="G4534" i="33"/>
  <c r="F4534" i="33"/>
  <c r="I4534" i="33" s="1"/>
  <c r="H4533" i="33"/>
  <c r="G4533" i="33"/>
  <c r="F4533" i="33"/>
  <c r="I4533" i="33" s="1"/>
  <c r="H4532" i="33"/>
  <c r="G4532" i="33"/>
  <c r="F4532" i="33"/>
  <c r="I4532" i="33" s="1"/>
  <c r="H4531" i="33"/>
  <c r="G4531" i="33"/>
  <c r="F4531" i="33"/>
  <c r="I4531" i="33" s="1"/>
  <c r="H4530" i="33"/>
  <c r="G4530" i="33"/>
  <c r="F4530" i="33"/>
  <c r="I4530" i="33" s="1"/>
  <c r="H4529" i="33"/>
  <c r="G4529" i="33"/>
  <c r="F4529" i="33"/>
  <c r="I4529" i="33" s="1"/>
  <c r="H4528" i="33"/>
  <c r="G4528" i="33"/>
  <c r="F4528" i="33"/>
  <c r="I4528" i="33" s="1"/>
  <c r="H4527" i="33"/>
  <c r="G4527" i="33"/>
  <c r="F4527" i="33"/>
  <c r="I4527" i="33" s="1"/>
  <c r="H4526" i="33"/>
  <c r="G4526" i="33"/>
  <c r="F4526" i="33"/>
  <c r="I4526" i="33" s="1"/>
  <c r="H4525" i="33"/>
  <c r="G4525" i="33"/>
  <c r="F4525" i="33"/>
  <c r="I4525" i="33" s="1"/>
  <c r="H4524" i="33"/>
  <c r="G4524" i="33"/>
  <c r="F4524" i="33"/>
  <c r="I4524" i="33" s="1"/>
  <c r="H4523" i="33"/>
  <c r="G4523" i="33"/>
  <c r="F4523" i="33"/>
  <c r="I4523" i="33" s="1"/>
  <c r="H4522" i="33"/>
  <c r="G4522" i="33"/>
  <c r="F4522" i="33"/>
  <c r="I4522" i="33" s="1"/>
  <c r="H4521" i="33"/>
  <c r="G4521" i="33"/>
  <c r="F4521" i="33"/>
  <c r="I4521" i="33" s="1"/>
  <c r="H4520" i="33"/>
  <c r="G4520" i="33"/>
  <c r="F4520" i="33"/>
  <c r="I4520" i="33" s="1"/>
  <c r="H4519" i="33"/>
  <c r="G4519" i="33"/>
  <c r="F4519" i="33"/>
  <c r="I4519" i="33" s="1"/>
  <c r="H4518" i="33"/>
  <c r="G4518" i="33"/>
  <c r="F4518" i="33"/>
  <c r="I4518" i="33" s="1"/>
  <c r="H4517" i="33"/>
  <c r="G4517" i="33"/>
  <c r="F4517" i="33"/>
  <c r="I4517" i="33" s="1"/>
  <c r="H4516" i="33"/>
  <c r="G4516" i="33"/>
  <c r="F4516" i="33"/>
  <c r="I4516" i="33" s="1"/>
  <c r="H4515" i="33"/>
  <c r="G4515" i="33"/>
  <c r="F4515" i="33"/>
  <c r="I4515" i="33" s="1"/>
  <c r="H4514" i="33"/>
  <c r="G4514" i="33"/>
  <c r="F4514" i="33"/>
  <c r="I4514" i="33" s="1"/>
  <c r="H4513" i="33"/>
  <c r="G4513" i="33"/>
  <c r="F4513" i="33"/>
  <c r="I4513" i="33" s="1"/>
  <c r="H4512" i="33"/>
  <c r="G4512" i="33"/>
  <c r="F4512" i="33"/>
  <c r="I4512" i="33" s="1"/>
  <c r="H4511" i="33"/>
  <c r="G4511" i="33"/>
  <c r="F4511" i="33"/>
  <c r="I4511" i="33" s="1"/>
  <c r="H4510" i="33"/>
  <c r="G4510" i="33"/>
  <c r="F4510" i="33"/>
  <c r="I4510" i="33" s="1"/>
  <c r="H4509" i="33"/>
  <c r="G4509" i="33"/>
  <c r="F4509" i="33"/>
  <c r="I4509" i="33" s="1"/>
  <c r="H4508" i="33"/>
  <c r="G4508" i="33"/>
  <c r="F4508" i="33"/>
  <c r="I4508" i="33" s="1"/>
  <c r="H4507" i="33"/>
  <c r="G4507" i="33"/>
  <c r="F4507" i="33"/>
  <c r="I4507" i="33" s="1"/>
  <c r="H4506" i="33"/>
  <c r="G4506" i="33"/>
  <c r="F4506" i="33"/>
  <c r="I4506" i="33" s="1"/>
  <c r="H4505" i="33"/>
  <c r="G4505" i="33"/>
  <c r="F4505" i="33"/>
  <c r="I4505" i="33" s="1"/>
  <c r="H4504" i="33"/>
  <c r="G4504" i="33"/>
  <c r="F4504" i="33"/>
  <c r="I4504" i="33" s="1"/>
  <c r="H4503" i="33"/>
  <c r="G4503" i="33"/>
  <c r="F4503" i="33"/>
  <c r="I4503" i="33" s="1"/>
  <c r="H4502" i="33"/>
  <c r="G4502" i="33"/>
  <c r="F4502" i="33"/>
  <c r="I4502" i="33" s="1"/>
  <c r="H4501" i="33"/>
  <c r="G4501" i="33"/>
  <c r="F4501" i="33"/>
  <c r="I4501" i="33" s="1"/>
  <c r="H4500" i="33"/>
  <c r="G4500" i="33"/>
  <c r="F4500" i="33"/>
  <c r="I4500" i="33" s="1"/>
  <c r="H4499" i="33"/>
  <c r="G4499" i="33"/>
  <c r="F4499" i="33"/>
  <c r="I4499" i="33" s="1"/>
  <c r="H4498" i="33"/>
  <c r="G4498" i="33"/>
  <c r="F4498" i="33"/>
  <c r="I4498" i="33" s="1"/>
  <c r="H4497" i="33"/>
  <c r="G4497" i="33"/>
  <c r="F4497" i="33"/>
  <c r="I4497" i="33" s="1"/>
  <c r="H4496" i="33"/>
  <c r="G4496" i="33"/>
  <c r="F4496" i="33"/>
  <c r="I4496" i="33" s="1"/>
  <c r="H4495" i="33"/>
  <c r="G4495" i="33"/>
  <c r="F4495" i="33"/>
  <c r="I4495" i="33" s="1"/>
  <c r="H4494" i="33"/>
  <c r="G4494" i="33"/>
  <c r="F4494" i="33"/>
  <c r="I4494" i="33" s="1"/>
  <c r="H4493" i="33"/>
  <c r="G4493" i="33"/>
  <c r="F4493" i="33"/>
  <c r="I4493" i="33" s="1"/>
  <c r="H4492" i="33"/>
  <c r="G4492" i="33"/>
  <c r="F4492" i="33"/>
  <c r="I4492" i="33" s="1"/>
  <c r="H4491" i="33"/>
  <c r="G4491" i="33"/>
  <c r="F4491" i="33"/>
  <c r="I4491" i="33" s="1"/>
  <c r="H4490" i="33"/>
  <c r="G4490" i="33"/>
  <c r="F4490" i="33"/>
  <c r="I4490" i="33" s="1"/>
  <c r="H4489" i="33"/>
  <c r="G4489" i="33"/>
  <c r="F4489" i="33"/>
  <c r="I4489" i="33" s="1"/>
  <c r="H4488" i="33"/>
  <c r="G4488" i="33"/>
  <c r="F4488" i="33"/>
  <c r="I4488" i="33" s="1"/>
  <c r="H4487" i="33"/>
  <c r="G4487" i="33"/>
  <c r="F4487" i="33"/>
  <c r="I4487" i="33" s="1"/>
  <c r="H4486" i="33"/>
  <c r="G4486" i="33"/>
  <c r="F4486" i="33"/>
  <c r="I4486" i="33" s="1"/>
  <c r="H4485" i="33"/>
  <c r="G4485" i="33"/>
  <c r="F4485" i="33"/>
  <c r="I4485" i="33" s="1"/>
  <c r="H4484" i="33"/>
  <c r="G4484" i="33"/>
  <c r="F4484" i="33"/>
  <c r="I4484" i="33" s="1"/>
  <c r="H4483" i="33"/>
  <c r="G4483" i="33"/>
  <c r="F4483" i="33"/>
  <c r="I4483" i="33" s="1"/>
  <c r="H4482" i="33"/>
  <c r="G4482" i="33"/>
  <c r="F4482" i="33"/>
  <c r="I4482" i="33" s="1"/>
  <c r="H4481" i="33"/>
  <c r="G4481" i="33"/>
  <c r="F4481" i="33"/>
  <c r="I4481" i="33" s="1"/>
  <c r="H4480" i="33"/>
  <c r="G4480" i="33"/>
  <c r="F4480" i="33"/>
  <c r="I4480" i="33" s="1"/>
  <c r="H4479" i="33"/>
  <c r="G4479" i="33"/>
  <c r="F4479" i="33"/>
  <c r="I4479" i="33" s="1"/>
  <c r="H4478" i="33"/>
  <c r="G4478" i="33"/>
  <c r="F4478" i="33"/>
  <c r="I4478" i="33" s="1"/>
  <c r="H4477" i="33"/>
  <c r="G4477" i="33"/>
  <c r="F4477" i="33"/>
  <c r="I4477" i="33" s="1"/>
  <c r="H4476" i="33"/>
  <c r="G4476" i="33"/>
  <c r="F4476" i="33"/>
  <c r="I4476" i="33" s="1"/>
  <c r="H4475" i="33"/>
  <c r="G4475" i="33"/>
  <c r="F4475" i="33"/>
  <c r="I4475" i="33" s="1"/>
  <c r="H4474" i="33"/>
  <c r="G4474" i="33"/>
  <c r="F4474" i="33"/>
  <c r="I4474" i="33" s="1"/>
  <c r="H4473" i="33"/>
  <c r="G4473" i="33"/>
  <c r="F4473" i="33"/>
  <c r="I4473" i="33" s="1"/>
  <c r="H4472" i="33"/>
  <c r="G4472" i="33"/>
  <c r="F4472" i="33"/>
  <c r="I4472" i="33" s="1"/>
  <c r="H4471" i="33"/>
  <c r="G4471" i="33"/>
  <c r="F4471" i="33"/>
  <c r="I4471" i="33" s="1"/>
  <c r="H4470" i="33"/>
  <c r="G4470" i="33"/>
  <c r="F4470" i="33"/>
  <c r="I4470" i="33" s="1"/>
  <c r="H4469" i="33"/>
  <c r="G4469" i="33"/>
  <c r="F4469" i="33"/>
  <c r="I4469" i="33" s="1"/>
  <c r="H4468" i="33"/>
  <c r="G4468" i="33"/>
  <c r="F4468" i="33"/>
  <c r="I4468" i="33" s="1"/>
  <c r="H4467" i="33"/>
  <c r="G4467" i="33"/>
  <c r="F4467" i="33"/>
  <c r="I4467" i="33" s="1"/>
  <c r="H4466" i="33"/>
  <c r="G4466" i="33"/>
  <c r="F4466" i="33"/>
  <c r="I4466" i="33" s="1"/>
  <c r="H4465" i="33"/>
  <c r="G4465" i="33"/>
  <c r="F4465" i="33"/>
  <c r="I4465" i="33" s="1"/>
  <c r="H4464" i="33"/>
  <c r="G4464" i="33"/>
  <c r="F4464" i="33"/>
  <c r="I4464" i="33" s="1"/>
  <c r="H4463" i="33"/>
  <c r="G4463" i="33"/>
  <c r="F4463" i="33"/>
  <c r="I4463" i="33" s="1"/>
  <c r="H4462" i="33"/>
  <c r="G4462" i="33"/>
  <c r="F4462" i="33"/>
  <c r="I4462" i="33" s="1"/>
  <c r="H4461" i="33"/>
  <c r="G4461" i="33"/>
  <c r="F4461" i="33"/>
  <c r="I4461" i="33" s="1"/>
  <c r="H4460" i="33"/>
  <c r="G4460" i="33"/>
  <c r="F4460" i="33"/>
  <c r="I4460" i="33" s="1"/>
  <c r="H4459" i="33"/>
  <c r="G4459" i="33"/>
  <c r="F4459" i="33"/>
  <c r="I4459" i="33" s="1"/>
  <c r="H4458" i="33"/>
  <c r="G4458" i="33"/>
  <c r="F4458" i="33"/>
  <c r="I4458" i="33" s="1"/>
  <c r="H4457" i="33"/>
  <c r="G4457" i="33"/>
  <c r="F4457" i="33"/>
  <c r="I4457" i="33" s="1"/>
  <c r="H4456" i="33"/>
  <c r="G4456" i="33"/>
  <c r="F4456" i="33"/>
  <c r="I4456" i="33" s="1"/>
  <c r="H4455" i="33"/>
  <c r="G4455" i="33"/>
  <c r="F4455" i="33"/>
  <c r="I4455" i="33" s="1"/>
  <c r="H4454" i="33"/>
  <c r="G4454" i="33"/>
  <c r="F4454" i="33"/>
  <c r="I4454" i="33" s="1"/>
  <c r="H4453" i="33"/>
  <c r="G4453" i="33"/>
  <c r="F4453" i="33"/>
  <c r="I4453" i="33" s="1"/>
  <c r="H4452" i="33"/>
  <c r="G4452" i="33"/>
  <c r="F4452" i="33"/>
  <c r="I4452" i="33" s="1"/>
  <c r="H4451" i="33"/>
  <c r="G4451" i="33"/>
  <c r="F4451" i="33"/>
  <c r="I4451" i="33" s="1"/>
  <c r="H4450" i="33"/>
  <c r="G4450" i="33"/>
  <c r="F4450" i="33"/>
  <c r="I4450" i="33" s="1"/>
  <c r="H4449" i="33"/>
  <c r="G4449" i="33"/>
  <c r="F4449" i="33"/>
  <c r="I4449" i="33" s="1"/>
  <c r="H4448" i="33"/>
  <c r="G4448" i="33"/>
  <c r="F4448" i="33"/>
  <c r="I4448" i="33" s="1"/>
  <c r="H4447" i="33"/>
  <c r="G4447" i="33"/>
  <c r="F4447" i="33"/>
  <c r="I4447" i="33" s="1"/>
  <c r="H4446" i="33"/>
  <c r="G4446" i="33"/>
  <c r="F4446" i="33"/>
  <c r="I4446" i="33" s="1"/>
  <c r="H4445" i="33"/>
  <c r="G4445" i="33"/>
  <c r="F4445" i="33"/>
  <c r="I4445" i="33" s="1"/>
  <c r="H4444" i="33"/>
  <c r="G4444" i="33"/>
  <c r="F4444" i="33"/>
  <c r="I4444" i="33" s="1"/>
  <c r="H4443" i="33"/>
  <c r="G4443" i="33"/>
  <c r="F4443" i="33"/>
  <c r="I4443" i="33" s="1"/>
  <c r="H4442" i="33"/>
  <c r="G4442" i="33"/>
  <c r="F4442" i="33"/>
  <c r="I4442" i="33" s="1"/>
  <c r="H4441" i="33"/>
  <c r="G4441" i="33"/>
  <c r="F4441" i="33"/>
  <c r="I4441" i="33" s="1"/>
  <c r="H4440" i="33"/>
  <c r="G4440" i="33"/>
  <c r="F4440" i="33"/>
  <c r="I4440" i="33" s="1"/>
  <c r="H4439" i="33"/>
  <c r="G4439" i="33"/>
  <c r="F4439" i="33"/>
  <c r="I4439" i="33" s="1"/>
  <c r="H4438" i="33"/>
  <c r="G4438" i="33"/>
  <c r="F4438" i="33"/>
  <c r="I4438" i="33" s="1"/>
  <c r="H4437" i="33"/>
  <c r="G4437" i="33"/>
  <c r="F4437" i="33"/>
  <c r="I4437" i="33" s="1"/>
  <c r="H4436" i="33"/>
  <c r="G4436" i="33"/>
  <c r="F4436" i="33"/>
  <c r="I4436" i="33" s="1"/>
  <c r="H4435" i="33"/>
  <c r="G4435" i="33"/>
  <c r="F4435" i="33"/>
  <c r="I4435" i="33" s="1"/>
  <c r="H4434" i="33"/>
  <c r="G4434" i="33"/>
  <c r="F4434" i="33"/>
  <c r="I4434" i="33" s="1"/>
  <c r="H4433" i="33"/>
  <c r="G4433" i="33"/>
  <c r="F4433" i="33"/>
  <c r="I4433" i="33" s="1"/>
  <c r="H4432" i="33"/>
  <c r="G4432" i="33"/>
  <c r="F4432" i="33"/>
  <c r="I4432" i="33" s="1"/>
  <c r="H4431" i="33"/>
  <c r="G4431" i="33"/>
  <c r="F4431" i="33"/>
  <c r="I4431" i="33" s="1"/>
  <c r="H4430" i="33"/>
  <c r="G4430" i="33"/>
  <c r="F4430" i="33"/>
  <c r="I4430" i="33" s="1"/>
  <c r="H4429" i="33"/>
  <c r="G4429" i="33"/>
  <c r="F4429" i="33"/>
  <c r="I4429" i="33" s="1"/>
  <c r="H4428" i="33"/>
  <c r="G4428" i="33"/>
  <c r="F4428" i="33"/>
  <c r="I4428" i="33" s="1"/>
  <c r="H4427" i="33"/>
  <c r="G4427" i="33"/>
  <c r="F4427" i="33"/>
  <c r="I4427" i="33" s="1"/>
  <c r="H4426" i="33"/>
  <c r="G4426" i="33"/>
  <c r="F4426" i="33"/>
  <c r="I4426" i="33" s="1"/>
  <c r="H4425" i="33"/>
  <c r="G4425" i="33"/>
  <c r="F4425" i="33"/>
  <c r="I4425" i="33" s="1"/>
  <c r="H4424" i="33"/>
  <c r="G4424" i="33"/>
  <c r="F4424" i="33"/>
  <c r="I4424" i="33" s="1"/>
  <c r="H4423" i="33"/>
  <c r="G4423" i="33"/>
  <c r="F4423" i="33"/>
  <c r="I4423" i="33" s="1"/>
  <c r="H4422" i="33"/>
  <c r="G4422" i="33"/>
  <c r="F4422" i="33"/>
  <c r="I4422" i="33" s="1"/>
  <c r="H4421" i="33"/>
  <c r="G4421" i="33"/>
  <c r="F4421" i="33"/>
  <c r="I4421" i="33" s="1"/>
  <c r="H4420" i="33"/>
  <c r="G4420" i="33"/>
  <c r="F4420" i="33"/>
  <c r="I4420" i="33" s="1"/>
  <c r="H4419" i="33"/>
  <c r="G4419" i="33"/>
  <c r="F4419" i="33"/>
  <c r="I4419" i="33" s="1"/>
  <c r="H4418" i="33"/>
  <c r="G4418" i="33"/>
  <c r="F4418" i="33"/>
  <c r="I4418" i="33" s="1"/>
  <c r="H4417" i="33"/>
  <c r="G4417" i="33"/>
  <c r="F4417" i="33"/>
  <c r="I4417" i="33" s="1"/>
  <c r="H4416" i="33"/>
  <c r="G4416" i="33"/>
  <c r="F4416" i="33"/>
  <c r="I4416" i="33" s="1"/>
  <c r="H4415" i="33"/>
  <c r="G4415" i="33"/>
  <c r="F4415" i="33"/>
  <c r="I4415" i="33" s="1"/>
  <c r="H4414" i="33"/>
  <c r="G4414" i="33"/>
  <c r="F4414" i="33"/>
  <c r="I4414" i="33" s="1"/>
  <c r="H4413" i="33"/>
  <c r="G4413" i="33"/>
  <c r="F4413" i="33"/>
  <c r="I4413" i="33" s="1"/>
  <c r="H4412" i="33"/>
  <c r="G4412" i="33"/>
  <c r="F4412" i="33"/>
  <c r="I4412" i="33" s="1"/>
  <c r="H4411" i="33"/>
  <c r="G4411" i="33"/>
  <c r="F4411" i="33"/>
  <c r="I4411" i="33" s="1"/>
  <c r="H4410" i="33"/>
  <c r="G4410" i="33"/>
  <c r="F4410" i="33"/>
  <c r="I4410" i="33" s="1"/>
  <c r="H4409" i="33"/>
  <c r="G4409" i="33"/>
  <c r="F4409" i="33"/>
  <c r="I4409" i="33" s="1"/>
  <c r="H4408" i="33"/>
  <c r="G4408" i="33"/>
  <c r="F4408" i="33"/>
  <c r="I4408" i="33" s="1"/>
  <c r="H4407" i="33"/>
  <c r="G4407" i="33"/>
  <c r="F4407" i="33"/>
  <c r="I4407" i="33" s="1"/>
  <c r="H4406" i="33"/>
  <c r="G4406" i="33"/>
  <c r="F4406" i="33"/>
  <c r="I4406" i="33" s="1"/>
  <c r="H4405" i="33"/>
  <c r="G4405" i="33"/>
  <c r="F4405" i="33"/>
  <c r="I4405" i="33" s="1"/>
  <c r="H4404" i="33"/>
  <c r="G4404" i="33"/>
  <c r="F4404" i="33"/>
  <c r="I4404" i="33" s="1"/>
  <c r="H4403" i="33"/>
  <c r="G4403" i="33"/>
  <c r="F4403" i="33"/>
  <c r="I4403" i="33" s="1"/>
  <c r="H4402" i="33"/>
  <c r="G4402" i="33"/>
  <c r="F4402" i="33"/>
  <c r="I4402" i="33" s="1"/>
  <c r="H4401" i="33"/>
  <c r="G4401" i="33"/>
  <c r="F4401" i="33"/>
  <c r="I4401" i="33" s="1"/>
  <c r="H4400" i="33"/>
  <c r="G4400" i="33"/>
  <c r="F4400" i="33"/>
  <c r="I4400" i="33" s="1"/>
  <c r="H4399" i="33"/>
  <c r="G4399" i="33"/>
  <c r="F4399" i="33"/>
  <c r="I4399" i="33" s="1"/>
  <c r="H4398" i="33"/>
  <c r="G4398" i="33"/>
  <c r="F4398" i="33"/>
  <c r="I4398" i="33" s="1"/>
  <c r="H4397" i="33"/>
  <c r="G4397" i="33"/>
  <c r="F4397" i="33"/>
  <c r="I4397" i="33" s="1"/>
  <c r="H4396" i="33"/>
  <c r="G4396" i="33"/>
  <c r="F4396" i="33"/>
  <c r="I4396" i="33" s="1"/>
  <c r="H4395" i="33"/>
  <c r="G4395" i="33"/>
  <c r="F4395" i="33"/>
  <c r="I4395" i="33" s="1"/>
  <c r="H4394" i="33"/>
  <c r="G4394" i="33"/>
  <c r="F4394" i="33"/>
  <c r="I4394" i="33" s="1"/>
  <c r="H4393" i="33"/>
  <c r="G4393" i="33"/>
  <c r="F4393" i="33"/>
  <c r="I4393" i="33" s="1"/>
  <c r="H4392" i="33"/>
  <c r="G4392" i="33"/>
  <c r="F4392" i="33"/>
  <c r="I4392" i="33" s="1"/>
  <c r="H4391" i="33"/>
  <c r="G4391" i="33"/>
  <c r="F4391" i="33"/>
  <c r="I4391" i="33" s="1"/>
  <c r="H4390" i="33"/>
  <c r="G4390" i="33"/>
  <c r="F4390" i="33"/>
  <c r="I4390" i="33" s="1"/>
  <c r="H4389" i="33"/>
  <c r="G4389" i="33"/>
  <c r="F4389" i="33"/>
  <c r="I4389" i="33" s="1"/>
  <c r="H4388" i="33"/>
  <c r="G4388" i="33"/>
  <c r="F4388" i="33"/>
  <c r="I4388" i="33" s="1"/>
  <c r="H4387" i="33"/>
  <c r="G4387" i="33"/>
  <c r="F4387" i="33"/>
  <c r="I4387" i="33" s="1"/>
  <c r="H4386" i="33"/>
  <c r="G4386" i="33"/>
  <c r="F4386" i="33"/>
  <c r="I4386" i="33" s="1"/>
  <c r="H4385" i="33"/>
  <c r="G4385" i="33"/>
  <c r="F4385" i="33"/>
  <c r="I4385" i="33" s="1"/>
  <c r="H4384" i="33"/>
  <c r="G4384" i="33"/>
  <c r="F4384" i="33"/>
  <c r="I4384" i="33" s="1"/>
  <c r="H4383" i="33"/>
  <c r="G4383" i="33"/>
  <c r="F4383" i="33"/>
  <c r="I4383" i="33" s="1"/>
  <c r="H4382" i="33"/>
  <c r="G4382" i="33"/>
  <c r="F4382" i="33"/>
  <c r="I4382" i="33" s="1"/>
  <c r="H4381" i="33"/>
  <c r="G4381" i="33"/>
  <c r="F4381" i="33"/>
  <c r="I4381" i="33" s="1"/>
  <c r="H4380" i="33"/>
  <c r="G4380" i="33"/>
  <c r="F4380" i="33"/>
  <c r="I4380" i="33" s="1"/>
  <c r="H4379" i="33"/>
  <c r="G4379" i="33"/>
  <c r="F4379" i="33"/>
  <c r="I4379" i="33" s="1"/>
  <c r="H4378" i="33"/>
  <c r="G4378" i="33"/>
  <c r="F4378" i="33"/>
  <c r="I4378" i="33" s="1"/>
  <c r="H4377" i="33"/>
  <c r="G4377" i="33"/>
  <c r="F4377" i="33"/>
  <c r="I4377" i="33" s="1"/>
  <c r="H4376" i="33"/>
  <c r="G4376" i="33"/>
  <c r="F4376" i="33"/>
  <c r="I4376" i="33" s="1"/>
  <c r="H4375" i="33"/>
  <c r="G4375" i="33"/>
  <c r="F4375" i="33"/>
  <c r="I4375" i="33" s="1"/>
  <c r="H4374" i="33"/>
  <c r="G4374" i="33"/>
  <c r="F4374" i="33"/>
  <c r="I4374" i="33" s="1"/>
  <c r="H4373" i="33"/>
  <c r="G4373" i="33"/>
  <c r="F4373" i="33"/>
  <c r="I4373" i="33" s="1"/>
  <c r="H4372" i="33"/>
  <c r="G4372" i="33"/>
  <c r="F4372" i="33"/>
  <c r="I4372" i="33" s="1"/>
  <c r="H4371" i="33"/>
  <c r="G4371" i="33"/>
  <c r="F4371" i="33"/>
  <c r="I4371" i="33" s="1"/>
  <c r="H4370" i="33"/>
  <c r="G4370" i="33"/>
  <c r="F4370" i="33"/>
  <c r="I4370" i="33" s="1"/>
  <c r="H4369" i="33"/>
  <c r="G4369" i="33"/>
  <c r="F4369" i="33"/>
  <c r="I4369" i="33" s="1"/>
  <c r="H4368" i="33"/>
  <c r="G4368" i="33"/>
  <c r="F4368" i="33"/>
  <c r="I4368" i="33" s="1"/>
  <c r="H4367" i="33"/>
  <c r="G4367" i="33"/>
  <c r="F4367" i="33"/>
  <c r="I4367" i="33" s="1"/>
  <c r="H4366" i="33"/>
  <c r="G4366" i="33"/>
  <c r="F4366" i="33"/>
  <c r="I4366" i="33" s="1"/>
  <c r="H4365" i="33"/>
  <c r="G4365" i="33"/>
  <c r="F4365" i="33"/>
  <c r="I4365" i="33" s="1"/>
  <c r="H4364" i="33"/>
  <c r="G4364" i="33"/>
  <c r="F4364" i="33"/>
  <c r="I4364" i="33" s="1"/>
  <c r="H4363" i="33"/>
  <c r="G4363" i="33"/>
  <c r="F4363" i="33"/>
  <c r="I4363" i="33" s="1"/>
  <c r="H4362" i="33"/>
  <c r="G4362" i="33"/>
  <c r="F4362" i="33"/>
  <c r="I4362" i="33" s="1"/>
  <c r="H4361" i="33"/>
  <c r="G4361" i="33"/>
  <c r="F4361" i="33"/>
  <c r="I4361" i="33" s="1"/>
  <c r="H4360" i="33"/>
  <c r="G4360" i="33"/>
  <c r="F4360" i="33"/>
  <c r="I4360" i="33" s="1"/>
  <c r="H4359" i="33"/>
  <c r="G4359" i="33"/>
  <c r="F4359" i="33"/>
  <c r="I4359" i="33" s="1"/>
  <c r="H4358" i="33"/>
  <c r="G4358" i="33"/>
  <c r="F4358" i="33"/>
  <c r="I4358" i="33" s="1"/>
  <c r="H4357" i="33"/>
  <c r="G4357" i="33"/>
  <c r="F4357" i="33"/>
  <c r="I4357" i="33" s="1"/>
  <c r="H4356" i="33"/>
  <c r="G4356" i="33"/>
  <c r="F4356" i="33"/>
  <c r="I4356" i="33" s="1"/>
  <c r="H4355" i="33"/>
  <c r="G4355" i="33"/>
  <c r="F4355" i="33"/>
  <c r="I4355" i="33" s="1"/>
  <c r="H4354" i="33"/>
  <c r="G4354" i="33"/>
  <c r="F4354" i="33"/>
  <c r="I4354" i="33" s="1"/>
  <c r="H4353" i="33"/>
  <c r="G4353" i="33"/>
  <c r="F4353" i="33"/>
  <c r="I4353" i="33" s="1"/>
  <c r="H4352" i="33"/>
  <c r="G4352" i="33"/>
  <c r="F4352" i="33"/>
  <c r="I4352" i="33" s="1"/>
  <c r="H4351" i="33"/>
  <c r="G4351" i="33"/>
  <c r="F4351" i="33"/>
  <c r="I4351" i="33" s="1"/>
  <c r="H4350" i="33"/>
  <c r="G4350" i="33"/>
  <c r="F4350" i="33"/>
  <c r="I4350" i="33" s="1"/>
  <c r="H4349" i="33"/>
  <c r="G4349" i="33"/>
  <c r="F4349" i="33"/>
  <c r="I4349" i="33" s="1"/>
  <c r="H4348" i="33"/>
  <c r="G4348" i="33"/>
  <c r="F4348" i="33"/>
  <c r="I4348" i="33" s="1"/>
  <c r="H4347" i="33"/>
  <c r="G4347" i="33"/>
  <c r="F4347" i="33"/>
  <c r="I4347" i="33" s="1"/>
  <c r="H4346" i="33"/>
  <c r="G4346" i="33"/>
  <c r="F4346" i="33"/>
  <c r="I4346" i="33" s="1"/>
  <c r="H4345" i="33"/>
  <c r="G4345" i="33"/>
  <c r="F4345" i="33"/>
  <c r="I4345" i="33" s="1"/>
  <c r="H4344" i="33"/>
  <c r="G4344" i="33"/>
  <c r="F4344" i="33"/>
  <c r="I4344" i="33" s="1"/>
  <c r="H4343" i="33"/>
  <c r="G4343" i="33"/>
  <c r="F4343" i="33"/>
  <c r="I4343" i="33" s="1"/>
  <c r="H4342" i="33"/>
  <c r="G4342" i="33"/>
  <c r="F4342" i="33"/>
  <c r="I4342" i="33" s="1"/>
  <c r="H4341" i="33"/>
  <c r="G4341" i="33"/>
  <c r="F4341" i="33"/>
  <c r="I4341" i="33" s="1"/>
  <c r="H4340" i="33"/>
  <c r="G4340" i="33"/>
  <c r="F4340" i="33"/>
  <c r="I4340" i="33" s="1"/>
  <c r="H4339" i="33"/>
  <c r="G4339" i="33"/>
  <c r="F4339" i="33"/>
  <c r="I4339" i="33" s="1"/>
  <c r="H4338" i="33"/>
  <c r="G4338" i="33"/>
  <c r="F4338" i="33"/>
  <c r="I4338" i="33" s="1"/>
  <c r="H4337" i="33"/>
  <c r="G4337" i="33"/>
  <c r="F4337" i="33"/>
  <c r="I4337" i="33" s="1"/>
  <c r="H4336" i="33"/>
  <c r="G4336" i="33"/>
  <c r="F4336" i="33"/>
  <c r="I4336" i="33" s="1"/>
  <c r="H4335" i="33"/>
  <c r="G4335" i="33"/>
  <c r="F4335" i="33"/>
  <c r="I4335" i="33" s="1"/>
  <c r="H4334" i="33"/>
  <c r="G4334" i="33"/>
  <c r="F4334" i="33"/>
  <c r="I4334" i="33" s="1"/>
  <c r="H4333" i="33"/>
  <c r="G4333" i="33"/>
  <c r="F4333" i="33"/>
  <c r="I4333" i="33" s="1"/>
  <c r="H4332" i="33"/>
  <c r="G4332" i="33"/>
  <c r="F4332" i="33"/>
  <c r="I4332" i="33" s="1"/>
  <c r="H4331" i="33"/>
  <c r="G4331" i="33"/>
  <c r="F4331" i="33"/>
  <c r="I4331" i="33" s="1"/>
  <c r="H4330" i="33"/>
  <c r="G4330" i="33"/>
  <c r="F4330" i="33"/>
  <c r="I4330" i="33" s="1"/>
  <c r="H4329" i="33"/>
  <c r="G4329" i="33"/>
  <c r="F4329" i="33"/>
  <c r="I4329" i="33" s="1"/>
  <c r="H4328" i="33"/>
  <c r="G4328" i="33"/>
  <c r="F4328" i="33"/>
  <c r="I4328" i="33" s="1"/>
  <c r="H4327" i="33"/>
  <c r="G4327" i="33"/>
  <c r="F4327" i="33"/>
  <c r="I4327" i="33" s="1"/>
  <c r="H4326" i="33"/>
  <c r="G4326" i="33"/>
  <c r="F4326" i="33"/>
  <c r="I4326" i="33" s="1"/>
  <c r="H4325" i="33"/>
  <c r="G4325" i="33"/>
  <c r="F4325" i="33"/>
  <c r="I4325" i="33" s="1"/>
  <c r="H4324" i="33"/>
  <c r="G4324" i="33"/>
  <c r="F4324" i="33"/>
  <c r="I4324" i="33" s="1"/>
  <c r="H4323" i="33"/>
  <c r="G4323" i="33"/>
  <c r="F4323" i="33"/>
  <c r="I4323" i="33" s="1"/>
  <c r="H4322" i="33"/>
  <c r="G4322" i="33"/>
  <c r="F4322" i="33"/>
  <c r="I4322" i="33" s="1"/>
  <c r="H4321" i="33"/>
  <c r="G4321" i="33"/>
  <c r="F4321" i="33"/>
  <c r="I4321" i="33" s="1"/>
  <c r="H4320" i="33"/>
  <c r="G4320" i="33"/>
  <c r="F4320" i="33"/>
  <c r="I4320" i="33" s="1"/>
  <c r="H4319" i="33"/>
  <c r="G4319" i="33"/>
  <c r="F4319" i="33"/>
  <c r="I4319" i="33" s="1"/>
  <c r="H4318" i="33"/>
  <c r="G4318" i="33"/>
  <c r="F4318" i="33"/>
  <c r="I4318" i="33" s="1"/>
  <c r="H4317" i="33"/>
  <c r="G4317" i="33"/>
  <c r="F4317" i="33"/>
  <c r="I4317" i="33" s="1"/>
  <c r="H4316" i="33"/>
  <c r="G4316" i="33"/>
  <c r="F4316" i="33"/>
  <c r="I4316" i="33" s="1"/>
  <c r="H4315" i="33"/>
  <c r="G4315" i="33"/>
  <c r="F4315" i="33"/>
  <c r="I4315" i="33" s="1"/>
  <c r="H4314" i="33"/>
  <c r="G4314" i="33"/>
  <c r="F4314" i="33"/>
  <c r="I4314" i="33" s="1"/>
  <c r="H4313" i="33"/>
  <c r="G4313" i="33"/>
  <c r="F4313" i="33"/>
  <c r="I4313" i="33" s="1"/>
  <c r="H4312" i="33"/>
  <c r="G4312" i="33"/>
  <c r="F4312" i="33"/>
  <c r="I4312" i="33" s="1"/>
  <c r="H4311" i="33"/>
  <c r="G4311" i="33"/>
  <c r="F4311" i="33"/>
  <c r="I4311" i="33" s="1"/>
  <c r="H4310" i="33"/>
  <c r="G4310" i="33"/>
  <c r="F4310" i="33"/>
  <c r="I4310" i="33" s="1"/>
  <c r="H4309" i="33"/>
  <c r="G4309" i="33"/>
  <c r="F4309" i="33"/>
  <c r="I4309" i="33" s="1"/>
  <c r="H4308" i="33"/>
  <c r="G4308" i="33"/>
  <c r="F4308" i="33"/>
  <c r="I4308" i="33" s="1"/>
  <c r="H4307" i="33"/>
  <c r="G4307" i="33"/>
  <c r="F4307" i="33"/>
  <c r="I4307" i="33" s="1"/>
  <c r="H4306" i="33"/>
  <c r="G4306" i="33"/>
  <c r="F4306" i="33"/>
  <c r="I4306" i="33" s="1"/>
  <c r="H4305" i="33"/>
  <c r="G4305" i="33"/>
  <c r="F4305" i="33"/>
  <c r="I4305" i="33" s="1"/>
  <c r="H4304" i="33"/>
  <c r="G4304" i="33"/>
  <c r="F4304" i="33"/>
  <c r="I4304" i="33" s="1"/>
  <c r="H4303" i="33"/>
  <c r="G4303" i="33"/>
  <c r="F4303" i="33"/>
  <c r="I4303" i="33" s="1"/>
  <c r="H4302" i="33"/>
  <c r="G4302" i="33"/>
  <c r="F4302" i="33"/>
  <c r="I4302" i="33" s="1"/>
  <c r="H4301" i="33"/>
  <c r="G4301" i="33"/>
  <c r="F4301" i="33"/>
  <c r="I4301" i="33" s="1"/>
  <c r="H4300" i="33"/>
  <c r="G4300" i="33"/>
  <c r="F4300" i="33"/>
  <c r="I4300" i="33" s="1"/>
  <c r="H4299" i="33"/>
  <c r="G4299" i="33"/>
  <c r="F4299" i="33"/>
  <c r="I4299" i="33" s="1"/>
  <c r="H4298" i="33"/>
  <c r="G4298" i="33"/>
  <c r="F4298" i="33"/>
  <c r="I4298" i="33" s="1"/>
  <c r="H4297" i="33"/>
  <c r="G4297" i="33"/>
  <c r="F4297" i="33"/>
  <c r="I4297" i="33" s="1"/>
  <c r="H4296" i="33"/>
  <c r="G4296" i="33"/>
  <c r="F4296" i="33"/>
  <c r="I4296" i="33" s="1"/>
  <c r="H4295" i="33"/>
  <c r="G4295" i="33"/>
  <c r="F4295" i="33"/>
  <c r="I4295" i="33" s="1"/>
  <c r="H4294" i="33"/>
  <c r="G4294" i="33"/>
  <c r="F4294" i="33"/>
  <c r="I4294" i="33" s="1"/>
  <c r="H4293" i="33"/>
  <c r="G4293" i="33"/>
  <c r="F4293" i="33"/>
  <c r="I4293" i="33" s="1"/>
  <c r="H4292" i="33"/>
  <c r="G4292" i="33"/>
  <c r="F4292" i="33"/>
  <c r="I4292" i="33" s="1"/>
  <c r="H4291" i="33"/>
  <c r="G4291" i="33"/>
  <c r="F4291" i="33"/>
  <c r="I4291" i="33" s="1"/>
  <c r="H4290" i="33"/>
  <c r="G4290" i="33"/>
  <c r="F4290" i="33"/>
  <c r="I4290" i="33" s="1"/>
  <c r="H4289" i="33"/>
  <c r="G4289" i="33"/>
  <c r="F4289" i="33"/>
  <c r="I4289" i="33" s="1"/>
  <c r="H4288" i="33"/>
  <c r="G4288" i="33"/>
  <c r="F4288" i="33"/>
  <c r="I4288" i="33" s="1"/>
  <c r="H4287" i="33"/>
  <c r="G4287" i="33"/>
  <c r="F4287" i="33"/>
  <c r="I4287" i="33" s="1"/>
  <c r="H4286" i="33"/>
  <c r="G4286" i="33"/>
  <c r="F4286" i="33"/>
  <c r="I4286" i="33" s="1"/>
  <c r="H4285" i="33"/>
  <c r="G4285" i="33"/>
  <c r="F4285" i="33"/>
  <c r="I4285" i="33" s="1"/>
  <c r="H4284" i="33"/>
  <c r="G4284" i="33"/>
  <c r="F4284" i="33"/>
  <c r="I4284" i="33" s="1"/>
  <c r="H4283" i="33"/>
  <c r="G4283" i="33"/>
  <c r="F4283" i="33"/>
  <c r="I4283" i="33" s="1"/>
  <c r="H4282" i="33"/>
  <c r="G4282" i="33"/>
  <c r="F4282" i="33"/>
  <c r="I4282" i="33" s="1"/>
  <c r="H4281" i="33"/>
  <c r="G4281" i="33"/>
  <c r="F4281" i="33"/>
  <c r="I4281" i="33" s="1"/>
  <c r="H4280" i="33"/>
  <c r="G4280" i="33"/>
  <c r="F4280" i="33"/>
  <c r="I4280" i="33" s="1"/>
  <c r="H4279" i="33"/>
  <c r="G4279" i="33"/>
  <c r="F4279" i="33"/>
  <c r="I4279" i="33" s="1"/>
  <c r="H4278" i="33"/>
  <c r="G4278" i="33"/>
  <c r="F4278" i="33"/>
  <c r="I4278" i="33" s="1"/>
  <c r="H4277" i="33"/>
  <c r="G4277" i="33"/>
  <c r="F4277" i="33"/>
  <c r="I4277" i="33" s="1"/>
  <c r="H4276" i="33"/>
  <c r="G4276" i="33"/>
  <c r="F4276" i="33"/>
  <c r="I4276" i="33" s="1"/>
  <c r="H4275" i="33"/>
  <c r="G4275" i="33"/>
  <c r="F4275" i="33"/>
  <c r="I4275" i="33" s="1"/>
  <c r="H4274" i="33"/>
  <c r="G4274" i="33"/>
  <c r="F4274" i="33"/>
  <c r="I4274" i="33" s="1"/>
  <c r="H4273" i="33"/>
  <c r="G4273" i="33"/>
  <c r="F4273" i="33"/>
  <c r="I4273" i="33" s="1"/>
  <c r="H4272" i="33"/>
  <c r="G4272" i="33"/>
  <c r="F4272" i="33"/>
  <c r="I4272" i="33" s="1"/>
  <c r="H4271" i="33"/>
  <c r="G4271" i="33"/>
  <c r="F4271" i="33"/>
  <c r="I4271" i="33" s="1"/>
  <c r="H4270" i="33"/>
  <c r="G4270" i="33"/>
  <c r="F4270" i="33"/>
  <c r="I4270" i="33" s="1"/>
  <c r="H4269" i="33"/>
  <c r="G4269" i="33"/>
  <c r="F4269" i="33"/>
  <c r="I4269" i="33" s="1"/>
  <c r="H4268" i="33"/>
  <c r="G4268" i="33"/>
  <c r="F4268" i="33"/>
  <c r="I4268" i="33" s="1"/>
  <c r="H4267" i="33"/>
  <c r="G4267" i="33"/>
  <c r="F4267" i="33"/>
  <c r="I4267" i="33" s="1"/>
  <c r="H4266" i="33"/>
  <c r="G4266" i="33"/>
  <c r="F4266" i="33"/>
  <c r="I4266" i="33" s="1"/>
  <c r="H4265" i="33"/>
  <c r="G4265" i="33"/>
  <c r="F4265" i="33"/>
  <c r="I4265" i="33" s="1"/>
  <c r="H4264" i="33"/>
  <c r="G4264" i="33"/>
  <c r="F4264" i="33"/>
  <c r="I4264" i="33" s="1"/>
  <c r="H4263" i="33"/>
  <c r="G4263" i="33"/>
  <c r="F4263" i="33"/>
  <c r="I4263" i="33" s="1"/>
  <c r="H4262" i="33"/>
  <c r="G4262" i="33"/>
  <c r="F4262" i="33"/>
  <c r="I4262" i="33" s="1"/>
  <c r="H4261" i="33"/>
  <c r="G4261" i="33"/>
  <c r="F4261" i="33"/>
  <c r="I4261" i="33" s="1"/>
  <c r="H4260" i="33"/>
  <c r="G4260" i="33"/>
  <c r="F4260" i="33"/>
  <c r="I4260" i="33" s="1"/>
  <c r="H4259" i="33"/>
  <c r="G4259" i="33"/>
  <c r="F4259" i="33"/>
  <c r="I4259" i="33" s="1"/>
  <c r="H4258" i="33"/>
  <c r="G4258" i="33"/>
  <c r="F4258" i="33"/>
  <c r="I4258" i="33" s="1"/>
  <c r="H4257" i="33"/>
  <c r="G4257" i="33"/>
  <c r="F4257" i="33"/>
  <c r="I4257" i="33" s="1"/>
  <c r="H4256" i="33"/>
  <c r="G4256" i="33"/>
  <c r="F4256" i="33"/>
  <c r="I4256" i="33" s="1"/>
  <c r="H4255" i="33"/>
  <c r="G4255" i="33"/>
  <c r="F4255" i="33"/>
  <c r="I4255" i="33" s="1"/>
  <c r="H4254" i="33"/>
  <c r="G4254" i="33"/>
  <c r="F4254" i="33"/>
  <c r="I4254" i="33" s="1"/>
  <c r="H4253" i="33"/>
  <c r="G4253" i="33"/>
  <c r="F4253" i="33"/>
  <c r="I4253" i="33" s="1"/>
  <c r="H4252" i="33"/>
  <c r="G4252" i="33"/>
  <c r="F4252" i="33"/>
  <c r="I4252" i="33" s="1"/>
  <c r="H4251" i="33"/>
  <c r="G4251" i="33"/>
  <c r="F4251" i="33"/>
  <c r="I4251" i="33" s="1"/>
  <c r="H4250" i="33"/>
  <c r="G4250" i="33"/>
  <c r="F4250" i="33"/>
  <c r="I4250" i="33" s="1"/>
  <c r="H4249" i="33"/>
  <c r="G4249" i="33"/>
  <c r="F4249" i="33"/>
  <c r="I4249" i="33" s="1"/>
  <c r="H4248" i="33"/>
  <c r="G4248" i="33"/>
  <c r="F4248" i="33"/>
  <c r="I4248" i="33" s="1"/>
  <c r="H4247" i="33"/>
  <c r="G4247" i="33"/>
  <c r="F4247" i="33"/>
  <c r="I4247" i="33" s="1"/>
  <c r="H4246" i="33"/>
  <c r="G4246" i="33"/>
  <c r="F4246" i="33"/>
  <c r="I4246" i="33" s="1"/>
  <c r="H4245" i="33"/>
  <c r="G4245" i="33"/>
  <c r="F4245" i="33"/>
  <c r="I4245" i="33" s="1"/>
  <c r="H4244" i="33"/>
  <c r="G4244" i="33"/>
  <c r="F4244" i="33"/>
  <c r="I4244" i="33" s="1"/>
  <c r="H4243" i="33"/>
  <c r="G4243" i="33"/>
  <c r="F4243" i="33"/>
  <c r="I4243" i="33" s="1"/>
  <c r="H4242" i="33"/>
  <c r="G4242" i="33"/>
  <c r="F4242" i="33"/>
  <c r="I4242" i="33" s="1"/>
  <c r="H4241" i="33"/>
  <c r="G4241" i="33"/>
  <c r="F4241" i="33"/>
  <c r="I4241" i="33" s="1"/>
  <c r="H4240" i="33"/>
  <c r="G4240" i="33"/>
  <c r="F4240" i="33"/>
  <c r="I4240" i="33" s="1"/>
  <c r="H4239" i="33"/>
  <c r="G4239" i="33"/>
  <c r="F4239" i="33"/>
  <c r="I4239" i="33" s="1"/>
  <c r="H4238" i="33"/>
  <c r="G4238" i="33"/>
  <c r="F4238" i="33"/>
  <c r="I4238" i="33" s="1"/>
  <c r="H4237" i="33"/>
  <c r="G4237" i="33"/>
  <c r="F4237" i="33"/>
  <c r="I4237" i="33" s="1"/>
  <c r="H4236" i="33"/>
  <c r="G4236" i="33"/>
  <c r="F4236" i="33"/>
  <c r="I4236" i="33" s="1"/>
  <c r="H4235" i="33"/>
  <c r="G4235" i="33"/>
  <c r="F4235" i="33"/>
  <c r="I4235" i="33" s="1"/>
  <c r="H4234" i="33"/>
  <c r="G4234" i="33"/>
  <c r="F4234" i="33"/>
  <c r="I4234" i="33" s="1"/>
  <c r="H4233" i="33"/>
  <c r="G4233" i="33"/>
  <c r="F4233" i="33"/>
  <c r="I4233" i="33" s="1"/>
  <c r="H4232" i="33"/>
  <c r="G4232" i="33"/>
  <c r="F4232" i="33"/>
  <c r="I4232" i="33" s="1"/>
  <c r="H4231" i="33"/>
  <c r="G4231" i="33"/>
  <c r="F4231" i="33"/>
  <c r="I4231" i="33" s="1"/>
  <c r="H4230" i="33"/>
  <c r="G4230" i="33"/>
  <c r="F4230" i="33"/>
  <c r="I4230" i="33" s="1"/>
  <c r="H4229" i="33"/>
  <c r="G4229" i="33"/>
  <c r="F4229" i="33"/>
  <c r="I4229" i="33" s="1"/>
  <c r="H4228" i="33"/>
  <c r="G4228" i="33"/>
  <c r="F4228" i="33"/>
  <c r="I4228" i="33" s="1"/>
  <c r="H4227" i="33"/>
  <c r="G4227" i="33"/>
  <c r="F4227" i="33"/>
  <c r="I4227" i="33" s="1"/>
  <c r="H4226" i="33"/>
  <c r="G4226" i="33"/>
  <c r="F4226" i="33"/>
  <c r="I4226" i="33" s="1"/>
  <c r="H4225" i="33"/>
  <c r="G4225" i="33"/>
  <c r="F4225" i="33"/>
  <c r="I4225" i="33" s="1"/>
  <c r="H4224" i="33"/>
  <c r="G4224" i="33"/>
  <c r="F4224" i="33"/>
  <c r="I4224" i="33" s="1"/>
  <c r="H4223" i="33"/>
  <c r="G4223" i="33"/>
  <c r="F4223" i="33"/>
  <c r="I4223" i="33" s="1"/>
  <c r="H4222" i="33"/>
  <c r="G4222" i="33"/>
  <c r="F4222" i="33"/>
  <c r="I4222" i="33" s="1"/>
  <c r="H4221" i="33"/>
  <c r="G4221" i="33"/>
  <c r="F4221" i="33"/>
  <c r="I4221" i="33" s="1"/>
  <c r="H4220" i="33"/>
  <c r="G4220" i="33"/>
  <c r="F4220" i="33"/>
  <c r="I4220" i="33" s="1"/>
  <c r="H4219" i="33"/>
  <c r="G4219" i="33"/>
  <c r="F4219" i="33"/>
  <c r="I4219" i="33" s="1"/>
  <c r="H4218" i="33"/>
  <c r="G4218" i="33"/>
  <c r="F4218" i="33"/>
  <c r="I4218" i="33" s="1"/>
  <c r="H4217" i="33"/>
  <c r="G4217" i="33"/>
  <c r="F4217" i="33"/>
  <c r="I4217" i="33" s="1"/>
  <c r="H4216" i="33"/>
  <c r="G4216" i="33"/>
  <c r="F4216" i="33"/>
  <c r="I4216" i="33" s="1"/>
  <c r="H4215" i="33"/>
  <c r="G4215" i="33"/>
  <c r="F4215" i="33"/>
  <c r="I4215" i="33" s="1"/>
  <c r="H4214" i="33"/>
  <c r="G4214" i="33"/>
  <c r="F4214" i="33"/>
  <c r="I4214" i="33" s="1"/>
  <c r="H4213" i="33"/>
  <c r="G4213" i="33"/>
  <c r="F4213" i="33"/>
  <c r="I4213" i="33" s="1"/>
  <c r="H4212" i="33"/>
  <c r="G4212" i="33"/>
  <c r="F4212" i="33"/>
  <c r="I4212" i="33" s="1"/>
  <c r="H4211" i="33"/>
  <c r="G4211" i="33"/>
  <c r="F4211" i="33"/>
  <c r="I4211" i="33" s="1"/>
  <c r="H4210" i="33"/>
  <c r="G4210" i="33"/>
  <c r="F4210" i="33"/>
  <c r="I4210" i="33" s="1"/>
  <c r="H4209" i="33"/>
  <c r="G4209" i="33"/>
  <c r="F4209" i="33"/>
  <c r="I4209" i="33" s="1"/>
  <c r="H4208" i="33"/>
  <c r="G4208" i="33"/>
  <c r="F4208" i="33"/>
  <c r="I4208" i="33" s="1"/>
  <c r="H4207" i="33"/>
  <c r="G4207" i="33"/>
  <c r="F4207" i="33"/>
  <c r="I4207" i="33" s="1"/>
  <c r="H4206" i="33"/>
  <c r="G4206" i="33"/>
  <c r="F4206" i="33"/>
  <c r="I4206" i="33" s="1"/>
  <c r="H4205" i="33"/>
  <c r="G4205" i="33"/>
  <c r="F4205" i="33"/>
  <c r="I4205" i="33" s="1"/>
  <c r="H4204" i="33"/>
  <c r="G4204" i="33"/>
  <c r="F4204" i="33"/>
  <c r="I4204" i="33" s="1"/>
  <c r="H4203" i="33"/>
  <c r="G4203" i="33"/>
  <c r="F4203" i="33"/>
  <c r="I4203" i="33" s="1"/>
  <c r="H4202" i="33"/>
  <c r="G4202" i="33"/>
  <c r="F4202" i="33"/>
  <c r="I4202" i="33" s="1"/>
  <c r="H4201" i="33"/>
  <c r="G4201" i="33"/>
  <c r="F4201" i="33"/>
  <c r="I4201" i="33" s="1"/>
  <c r="H4200" i="33"/>
  <c r="G4200" i="33"/>
  <c r="F4200" i="33"/>
  <c r="I4200" i="33" s="1"/>
  <c r="H4199" i="33"/>
  <c r="G4199" i="33"/>
  <c r="F4199" i="33"/>
  <c r="I4199" i="33" s="1"/>
  <c r="H4198" i="33"/>
  <c r="G4198" i="33"/>
  <c r="F4198" i="33"/>
  <c r="I4198" i="33" s="1"/>
  <c r="H4197" i="33"/>
  <c r="G4197" i="33"/>
  <c r="F4197" i="33"/>
  <c r="I4197" i="33" s="1"/>
  <c r="H4196" i="33"/>
  <c r="G4196" i="33"/>
  <c r="F4196" i="33"/>
  <c r="I4196" i="33" s="1"/>
  <c r="H4195" i="33"/>
  <c r="G4195" i="33"/>
  <c r="F4195" i="33"/>
  <c r="I4195" i="33" s="1"/>
  <c r="H4194" i="33"/>
  <c r="G4194" i="33"/>
  <c r="F4194" i="33"/>
  <c r="I4194" i="33" s="1"/>
  <c r="H4193" i="33"/>
  <c r="G4193" i="33"/>
  <c r="F4193" i="33"/>
  <c r="I4193" i="33" s="1"/>
  <c r="H4192" i="33"/>
  <c r="G4192" i="33"/>
  <c r="F4192" i="33"/>
  <c r="I4192" i="33" s="1"/>
  <c r="H4191" i="33"/>
  <c r="G4191" i="33"/>
  <c r="F4191" i="33"/>
  <c r="I4191" i="33" s="1"/>
  <c r="H4190" i="33"/>
  <c r="G4190" i="33"/>
  <c r="F4190" i="33"/>
  <c r="I4190" i="33" s="1"/>
  <c r="H4189" i="33"/>
  <c r="G4189" i="33"/>
  <c r="F4189" i="33"/>
  <c r="I4189" i="33" s="1"/>
  <c r="H4188" i="33"/>
  <c r="G4188" i="33"/>
  <c r="F4188" i="33"/>
  <c r="I4188" i="33" s="1"/>
  <c r="H4187" i="33"/>
  <c r="G4187" i="33"/>
  <c r="F4187" i="33"/>
  <c r="I4187" i="33" s="1"/>
  <c r="H4186" i="33"/>
  <c r="G4186" i="33"/>
  <c r="F4186" i="33"/>
  <c r="I4186" i="33" s="1"/>
  <c r="H4185" i="33"/>
  <c r="G4185" i="33"/>
  <c r="F4185" i="33"/>
  <c r="I4185" i="33" s="1"/>
  <c r="H4184" i="33"/>
  <c r="G4184" i="33"/>
  <c r="F4184" i="33"/>
  <c r="I4184" i="33" s="1"/>
  <c r="H4183" i="33"/>
  <c r="G4183" i="33"/>
  <c r="F4183" i="33"/>
  <c r="I4183" i="33" s="1"/>
  <c r="H4182" i="33"/>
  <c r="G4182" i="33"/>
  <c r="F4182" i="33"/>
  <c r="I4182" i="33" s="1"/>
  <c r="H4181" i="33"/>
  <c r="G4181" i="33"/>
  <c r="F4181" i="33"/>
  <c r="I4181" i="33" s="1"/>
  <c r="H4180" i="33"/>
  <c r="G4180" i="33"/>
  <c r="F4180" i="33"/>
  <c r="I4180" i="33" s="1"/>
  <c r="H4179" i="33"/>
  <c r="G4179" i="33"/>
  <c r="F4179" i="33"/>
  <c r="I4179" i="33" s="1"/>
  <c r="H4178" i="33"/>
  <c r="G4178" i="33"/>
  <c r="F4178" i="33"/>
  <c r="I4178" i="33" s="1"/>
  <c r="H4177" i="33"/>
  <c r="G4177" i="33"/>
  <c r="F4177" i="33"/>
  <c r="I4177" i="33" s="1"/>
  <c r="H4176" i="33"/>
  <c r="G4176" i="33"/>
  <c r="F4176" i="33"/>
  <c r="I4176" i="33" s="1"/>
  <c r="H4175" i="33"/>
  <c r="G4175" i="33"/>
  <c r="F4175" i="33"/>
  <c r="I4175" i="33" s="1"/>
  <c r="H4174" i="33"/>
  <c r="G4174" i="33"/>
  <c r="F4174" i="33"/>
  <c r="I4174" i="33" s="1"/>
  <c r="H4173" i="33"/>
  <c r="G4173" i="33"/>
  <c r="F4173" i="33"/>
  <c r="I4173" i="33" s="1"/>
  <c r="H4172" i="33"/>
  <c r="G4172" i="33"/>
  <c r="F4172" i="33"/>
  <c r="I4172" i="33" s="1"/>
  <c r="H4171" i="33"/>
  <c r="G4171" i="33"/>
  <c r="F4171" i="33"/>
  <c r="I4171" i="33" s="1"/>
  <c r="H4170" i="33"/>
  <c r="G4170" i="33"/>
  <c r="F4170" i="33"/>
  <c r="I4170" i="33" s="1"/>
  <c r="H4169" i="33"/>
  <c r="G4169" i="33"/>
  <c r="F4169" i="33"/>
  <c r="I4169" i="33" s="1"/>
  <c r="H4168" i="33"/>
  <c r="G4168" i="33"/>
  <c r="F4168" i="33"/>
  <c r="I4168" i="33" s="1"/>
  <c r="H4167" i="33"/>
  <c r="G4167" i="33"/>
  <c r="F4167" i="33"/>
  <c r="I4167" i="33" s="1"/>
  <c r="H4166" i="33"/>
  <c r="G4166" i="33"/>
  <c r="F4166" i="33"/>
  <c r="I4166" i="33" s="1"/>
  <c r="H4165" i="33"/>
  <c r="G4165" i="33"/>
  <c r="F4165" i="33"/>
  <c r="I4165" i="33" s="1"/>
  <c r="H4164" i="33"/>
  <c r="G4164" i="33"/>
  <c r="F4164" i="33"/>
  <c r="I4164" i="33" s="1"/>
  <c r="H4163" i="33"/>
  <c r="G4163" i="33"/>
  <c r="F4163" i="33"/>
  <c r="I4163" i="33" s="1"/>
  <c r="H4162" i="33"/>
  <c r="G4162" i="33"/>
  <c r="F4162" i="33"/>
  <c r="I4162" i="33" s="1"/>
  <c r="H4161" i="33"/>
  <c r="G4161" i="33"/>
  <c r="F4161" i="33"/>
  <c r="I4161" i="33" s="1"/>
  <c r="H4160" i="33"/>
  <c r="G4160" i="33"/>
  <c r="F4160" i="33"/>
  <c r="I4160" i="33" s="1"/>
  <c r="H4159" i="33"/>
  <c r="G4159" i="33"/>
  <c r="F4159" i="33"/>
  <c r="I4159" i="33" s="1"/>
  <c r="H4158" i="33"/>
  <c r="G4158" i="33"/>
  <c r="F4158" i="33"/>
  <c r="I4158" i="33" s="1"/>
  <c r="H4157" i="33"/>
  <c r="G4157" i="33"/>
  <c r="F4157" i="33"/>
  <c r="I4157" i="33" s="1"/>
  <c r="H4156" i="33"/>
  <c r="G4156" i="33"/>
  <c r="F4156" i="33"/>
  <c r="I4156" i="33" s="1"/>
  <c r="H4155" i="33"/>
  <c r="G4155" i="33"/>
  <c r="F4155" i="33"/>
  <c r="I4155" i="33" s="1"/>
  <c r="H4154" i="33"/>
  <c r="G4154" i="33"/>
  <c r="F4154" i="33"/>
  <c r="I4154" i="33" s="1"/>
  <c r="H4153" i="33"/>
  <c r="G4153" i="33"/>
  <c r="F4153" i="33"/>
  <c r="I4153" i="33" s="1"/>
  <c r="H4152" i="33"/>
  <c r="G4152" i="33"/>
  <c r="F4152" i="33"/>
  <c r="I4152" i="33" s="1"/>
  <c r="H4151" i="33"/>
  <c r="G4151" i="33"/>
  <c r="F4151" i="33"/>
  <c r="I4151" i="33" s="1"/>
  <c r="H4150" i="33"/>
  <c r="G4150" i="33"/>
  <c r="F4150" i="33"/>
  <c r="I4150" i="33" s="1"/>
  <c r="H4149" i="33"/>
  <c r="G4149" i="33"/>
  <c r="F4149" i="33"/>
  <c r="I4149" i="33" s="1"/>
  <c r="H4148" i="33"/>
  <c r="G4148" i="33"/>
  <c r="F4148" i="33"/>
  <c r="I4148" i="33" s="1"/>
  <c r="H4147" i="33"/>
  <c r="G4147" i="33"/>
  <c r="F4147" i="33"/>
  <c r="I4147" i="33" s="1"/>
  <c r="H4146" i="33"/>
  <c r="G4146" i="33"/>
  <c r="F4146" i="33"/>
  <c r="I4146" i="33" s="1"/>
  <c r="H4145" i="33"/>
  <c r="G4145" i="33"/>
  <c r="F4145" i="33"/>
  <c r="I4145" i="33" s="1"/>
  <c r="H4144" i="33"/>
  <c r="G4144" i="33"/>
  <c r="F4144" i="33"/>
  <c r="I4144" i="33" s="1"/>
  <c r="H4143" i="33"/>
  <c r="G4143" i="33"/>
  <c r="F4143" i="33"/>
  <c r="I4143" i="33" s="1"/>
  <c r="H4142" i="33"/>
  <c r="G4142" i="33"/>
  <c r="F4142" i="33"/>
  <c r="I4142" i="33" s="1"/>
  <c r="H4141" i="33"/>
  <c r="G4141" i="33"/>
  <c r="F4141" i="33"/>
  <c r="I4141" i="33" s="1"/>
  <c r="H4140" i="33"/>
  <c r="G4140" i="33"/>
  <c r="F4140" i="33"/>
  <c r="I4140" i="33" s="1"/>
  <c r="H4139" i="33"/>
  <c r="G4139" i="33"/>
  <c r="F4139" i="33"/>
  <c r="I4139" i="33" s="1"/>
  <c r="H4138" i="33"/>
  <c r="G4138" i="33"/>
  <c r="F4138" i="33"/>
  <c r="I4138" i="33" s="1"/>
  <c r="H4137" i="33"/>
  <c r="G4137" i="33"/>
  <c r="F4137" i="33"/>
  <c r="I4137" i="33" s="1"/>
  <c r="H4136" i="33"/>
  <c r="G4136" i="33"/>
  <c r="F4136" i="33"/>
  <c r="I4136" i="33" s="1"/>
  <c r="H4135" i="33"/>
  <c r="G4135" i="33"/>
  <c r="F4135" i="33"/>
  <c r="I4135" i="33" s="1"/>
  <c r="H4134" i="33"/>
  <c r="G4134" i="33"/>
  <c r="F4134" i="33"/>
  <c r="I4134" i="33" s="1"/>
  <c r="H4133" i="33"/>
  <c r="G4133" i="33"/>
  <c r="F4133" i="33"/>
  <c r="I4133" i="33" s="1"/>
  <c r="H4132" i="33"/>
  <c r="G4132" i="33"/>
  <c r="F4132" i="33"/>
  <c r="I4132" i="33" s="1"/>
  <c r="H4131" i="33"/>
  <c r="G4131" i="33"/>
  <c r="F4131" i="33"/>
  <c r="I4131" i="33" s="1"/>
  <c r="H4130" i="33"/>
  <c r="G4130" i="33"/>
  <c r="F4130" i="33"/>
  <c r="I4130" i="33" s="1"/>
  <c r="H4129" i="33"/>
  <c r="G4129" i="33"/>
  <c r="F4129" i="33"/>
  <c r="I4129" i="33" s="1"/>
  <c r="H4128" i="33"/>
  <c r="G4128" i="33"/>
  <c r="F4128" i="33"/>
  <c r="I4128" i="33" s="1"/>
  <c r="H4127" i="33"/>
  <c r="G4127" i="33"/>
  <c r="F4127" i="33"/>
  <c r="I4127" i="33" s="1"/>
  <c r="H4126" i="33"/>
  <c r="G4126" i="33"/>
  <c r="F4126" i="33"/>
  <c r="I4126" i="33" s="1"/>
  <c r="H4125" i="33"/>
  <c r="G4125" i="33"/>
  <c r="F4125" i="33"/>
  <c r="I4125" i="33" s="1"/>
  <c r="H4124" i="33"/>
  <c r="G4124" i="33"/>
  <c r="F4124" i="33"/>
  <c r="I4124" i="33" s="1"/>
  <c r="H4123" i="33"/>
  <c r="G4123" i="33"/>
  <c r="F4123" i="33"/>
  <c r="I4123" i="33" s="1"/>
  <c r="H4122" i="33"/>
  <c r="G4122" i="33"/>
  <c r="F4122" i="33"/>
  <c r="I4122" i="33" s="1"/>
  <c r="H4121" i="33"/>
  <c r="G4121" i="33"/>
  <c r="F4121" i="33"/>
  <c r="I4121" i="33" s="1"/>
  <c r="H4120" i="33"/>
  <c r="G4120" i="33"/>
  <c r="F4120" i="33"/>
  <c r="I4120" i="33" s="1"/>
  <c r="H4119" i="33"/>
  <c r="G4119" i="33"/>
  <c r="F4119" i="33"/>
  <c r="I4119" i="33" s="1"/>
  <c r="H4118" i="33"/>
  <c r="G4118" i="33"/>
  <c r="F4118" i="33"/>
  <c r="I4118" i="33" s="1"/>
  <c r="H4117" i="33"/>
  <c r="G4117" i="33"/>
  <c r="F4117" i="33"/>
  <c r="I4117" i="33" s="1"/>
  <c r="H4116" i="33"/>
  <c r="G4116" i="33"/>
  <c r="F4116" i="33"/>
  <c r="I4116" i="33" s="1"/>
  <c r="H4115" i="33"/>
  <c r="G4115" i="33"/>
  <c r="F4115" i="33"/>
  <c r="I4115" i="33" s="1"/>
  <c r="H4114" i="33"/>
  <c r="G4114" i="33"/>
  <c r="F4114" i="33"/>
  <c r="I4114" i="33" s="1"/>
  <c r="H4113" i="33"/>
  <c r="G4113" i="33"/>
  <c r="F4113" i="33"/>
  <c r="I4113" i="33" s="1"/>
  <c r="H4112" i="33"/>
  <c r="G4112" i="33"/>
  <c r="F4112" i="33"/>
  <c r="I4112" i="33" s="1"/>
  <c r="H4111" i="33"/>
  <c r="G4111" i="33"/>
  <c r="F4111" i="33"/>
  <c r="I4111" i="33" s="1"/>
  <c r="H4110" i="33"/>
  <c r="G4110" i="33"/>
  <c r="F4110" i="33"/>
  <c r="I4110" i="33" s="1"/>
  <c r="H4109" i="33"/>
  <c r="G4109" i="33"/>
  <c r="F4109" i="33"/>
  <c r="I4109" i="33" s="1"/>
  <c r="H4108" i="33"/>
  <c r="G4108" i="33"/>
  <c r="F4108" i="33"/>
  <c r="I4108" i="33" s="1"/>
  <c r="H4107" i="33"/>
  <c r="G4107" i="33"/>
  <c r="F4107" i="33"/>
  <c r="I4107" i="33" s="1"/>
  <c r="H4106" i="33"/>
  <c r="G4106" i="33"/>
  <c r="F4106" i="33"/>
  <c r="I4106" i="33" s="1"/>
  <c r="H4105" i="33"/>
  <c r="G4105" i="33"/>
  <c r="F4105" i="33"/>
  <c r="I4105" i="33" s="1"/>
  <c r="H4104" i="33"/>
  <c r="G4104" i="33"/>
  <c r="F4104" i="33"/>
  <c r="I4104" i="33" s="1"/>
  <c r="H4103" i="33"/>
  <c r="G4103" i="33"/>
  <c r="F4103" i="33"/>
  <c r="I4103" i="33" s="1"/>
  <c r="H4102" i="33"/>
  <c r="G4102" i="33"/>
  <c r="F4102" i="33"/>
  <c r="I4102" i="33" s="1"/>
  <c r="H4101" i="33"/>
  <c r="G4101" i="33"/>
  <c r="F4101" i="33"/>
  <c r="I4101" i="33" s="1"/>
  <c r="H4100" i="33"/>
  <c r="G4100" i="33"/>
  <c r="F4100" i="33"/>
  <c r="I4100" i="33" s="1"/>
  <c r="H4099" i="33"/>
  <c r="G4099" i="33"/>
  <c r="F4099" i="33"/>
  <c r="I4099" i="33" s="1"/>
  <c r="H4098" i="33"/>
  <c r="G4098" i="33"/>
  <c r="F4098" i="33"/>
  <c r="I4098" i="33" s="1"/>
  <c r="H4097" i="33"/>
  <c r="G4097" i="33"/>
  <c r="F4097" i="33"/>
  <c r="I4097" i="33" s="1"/>
  <c r="H4096" i="33"/>
  <c r="G4096" i="33"/>
  <c r="F4096" i="33"/>
  <c r="I4096" i="33" s="1"/>
  <c r="H4095" i="33"/>
  <c r="G4095" i="33"/>
  <c r="F4095" i="33"/>
  <c r="I4095" i="33" s="1"/>
  <c r="H4094" i="33"/>
  <c r="G4094" i="33"/>
  <c r="F4094" i="33"/>
  <c r="I4094" i="33" s="1"/>
  <c r="H4093" i="33"/>
  <c r="G4093" i="33"/>
  <c r="F4093" i="33"/>
  <c r="I4093" i="33" s="1"/>
  <c r="H4092" i="33"/>
  <c r="G4092" i="33"/>
  <c r="F4092" i="33"/>
  <c r="I4092" i="33" s="1"/>
  <c r="H4091" i="33"/>
  <c r="G4091" i="33"/>
  <c r="F4091" i="33"/>
  <c r="I4091" i="33" s="1"/>
  <c r="H4090" i="33"/>
  <c r="G4090" i="33"/>
  <c r="F4090" i="33"/>
  <c r="I4090" i="33" s="1"/>
  <c r="H4089" i="33"/>
  <c r="G4089" i="33"/>
  <c r="F4089" i="33"/>
  <c r="I4089" i="33" s="1"/>
  <c r="H4088" i="33"/>
  <c r="G4088" i="33"/>
  <c r="F4088" i="33"/>
  <c r="I4088" i="33" s="1"/>
  <c r="H4087" i="33"/>
  <c r="G4087" i="33"/>
  <c r="F4087" i="33"/>
  <c r="I4087" i="33" s="1"/>
  <c r="H4086" i="33"/>
  <c r="G4086" i="33"/>
  <c r="F4086" i="33"/>
  <c r="I4086" i="33" s="1"/>
  <c r="H4085" i="33"/>
  <c r="G4085" i="33"/>
  <c r="F4085" i="33"/>
  <c r="I4085" i="33" s="1"/>
  <c r="H4084" i="33"/>
  <c r="G4084" i="33"/>
  <c r="F4084" i="33"/>
  <c r="I4084" i="33" s="1"/>
  <c r="H4083" i="33"/>
  <c r="G4083" i="33"/>
  <c r="F4083" i="33"/>
  <c r="I4083" i="33" s="1"/>
  <c r="H4082" i="33"/>
  <c r="G4082" i="33"/>
  <c r="F4082" i="33"/>
  <c r="I4082" i="33" s="1"/>
  <c r="H4081" i="33"/>
  <c r="G4081" i="33"/>
  <c r="F4081" i="33"/>
  <c r="I4081" i="33" s="1"/>
  <c r="H4080" i="33"/>
  <c r="G4080" i="33"/>
  <c r="F4080" i="33"/>
  <c r="I4080" i="33" s="1"/>
  <c r="H4079" i="33"/>
  <c r="G4079" i="33"/>
  <c r="F4079" i="33"/>
  <c r="I4079" i="33" s="1"/>
  <c r="H4078" i="33"/>
  <c r="G4078" i="33"/>
  <c r="F4078" i="33"/>
  <c r="I4078" i="33" s="1"/>
  <c r="H4077" i="33"/>
  <c r="G4077" i="33"/>
  <c r="F4077" i="33"/>
  <c r="I4077" i="33" s="1"/>
  <c r="H4076" i="33"/>
  <c r="G4076" i="33"/>
  <c r="F4076" i="33"/>
  <c r="I4076" i="33" s="1"/>
  <c r="H4075" i="33"/>
  <c r="G4075" i="33"/>
  <c r="F4075" i="33"/>
  <c r="I4075" i="33" s="1"/>
  <c r="H4074" i="33"/>
  <c r="G4074" i="33"/>
  <c r="F4074" i="33"/>
  <c r="I4074" i="33" s="1"/>
  <c r="H4073" i="33"/>
  <c r="G4073" i="33"/>
  <c r="F4073" i="33"/>
  <c r="I4073" i="33" s="1"/>
  <c r="H4072" i="33"/>
  <c r="G4072" i="33"/>
  <c r="F4072" i="33"/>
  <c r="I4072" i="33" s="1"/>
  <c r="H4071" i="33"/>
  <c r="G4071" i="33"/>
  <c r="F4071" i="33"/>
  <c r="I4071" i="33" s="1"/>
  <c r="H4070" i="33"/>
  <c r="G4070" i="33"/>
  <c r="F4070" i="33"/>
  <c r="I4070" i="33" s="1"/>
  <c r="H4069" i="33"/>
  <c r="G4069" i="33"/>
  <c r="F4069" i="33"/>
  <c r="I4069" i="33" s="1"/>
  <c r="H4068" i="33"/>
  <c r="G4068" i="33"/>
  <c r="F4068" i="33"/>
  <c r="I4068" i="33" s="1"/>
  <c r="H4067" i="33"/>
  <c r="G4067" i="33"/>
  <c r="F4067" i="33"/>
  <c r="I4067" i="33" s="1"/>
  <c r="H4066" i="33"/>
  <c r="G4066" i="33"/>
  <c r="F4066" i="33"/>
  <c r="I4066" i="33" s="1"/>
  <c r="H4065" i="33"/>
  <c r="G4065" i="33"/>
  <c r="F4065" i="33"/>
  <c r="I4065" i="33" s="1"/>
  <c r="H4064" i="33"/>
  <c r="G4064" i="33"/>
  <c r="F4064" i="33"/>
  <c r="I4064" i="33" s="1"/>
  <c r="H4063" i="33"/>
  <c r="G4063" i="33"/>
  <c r="F4063" i="33"/>
  <c r="I4063" i="33" s="1"/>
  <c r="H4062" i="33"/>
  <c r="G4062" i="33"/>
  <c r="F4062" i="33"/>
  <c r="I4062" i="33" s="1"/>
  <c r="H4061" i="33"/>
  <c r="G4061" i="33"/>
  <c r="F4061" i="33"/>
  <c r="I4061" i="33" s="1"/>
  <c r="H4060" i="33"/>
  <c r="G4060" i="33"/>
  <c r="F4060" i="33"/>
  <c r="I4060" i="33" s="1"/>
  <c r="H4059" i="33"/>
  <c r="G4059" i="33"/>
  <c r="F4059" i="33"/>
  <c r="I4059" i="33" s="1"/>
  <c r="H4058" i="33"/>
  <c r="G4058" i="33"/>
  <c r="F4058" i="33"/>
  <c r="I4058" i="33" s="1"/>
  <c r="H4057" i="33"/>
  <c r="G4057" i="33"/>
  <c r="F4057" i="33"/>
  <c r="I4057" i="33" s="1"/>
  <c r="H4056" i="33"/>
  <c r="G4056" i="33"/>
  <c r="F4056" i="33"/>
  <c r="I4056" i="33" s="1"/>
  <c r="H4055" i="33"/>
  <c r="G4055" i="33"/>
  <c r="F4055" i="33"/>
  <c r="I4055" i="33" s="1"/>
  <c r="H4054" i="33"/>
  <c r="G4054" i="33"/>
  <c r="F4054" i="33"/>
  <c r="I4054" i="33" s="1"/>
  <c r="H4053" i="33"/>
  <c r="G4053" i="33"/>
  <c r="F4053" i="33"/>
  <c r="I4053" i="33" s="1"/>
  <c r="H4052" i="33"/>
  <c r="G4052" i="33"/>
  <c r="F4052" i="33"/>
  <c r="I4052" i="33" s="1"/>
  <c r="H4051" i="33"/>
  <c r="G4051" i="33"/>
  <c r="F4051" i="33"/>
  <c r="I4051" i="33" s="1"/>
  <c r="H4050" i="33"/>
  <c r="G4050" i="33"/>
  <c r="F4050" i="33"/>
  <c r="I4050" i="33" s="1"/>
  <c r="H4049" i="33"/>
  <c r="G4049" i="33"/>
  <c r="F4049" i="33"/>
  <c r="I4049" i="33" s="1"/>
  <c r="H4048" i="33"/>
  <c r="G4048" i="33"/>
  <c r="F4048" i="33"/>
  <c r="I4048" i="33" s="1"/>
  <c r="H4047" i="33"/>
  <c r="G4047" i="33"/>
  <c r="F4047" i="33"/>
  <c r="I4047" i="33" s="1"/>
  <c r="H4046" i="33"/>
  <c r="G4046" i="33"/>
  <c r="F4046" i="33"/>
  <c r="I4046" i="33" s="1"/>
  <c r="H4045" i="33"/>
  <c r="G4045" i="33"/>
  <c r="F4045" i="33"/>
  <c r="I4045" i="33" s="1"/>
  <c r="H4044" i="33"/>
  <c r="G4044" i="33"/>
  <c r="F4044" i="33"/>
  <c r="I4044" i="33" s="1"/>
  <c r="H4043" i="33"/>
  <c r="G4043" i="33"/>
  <c r="F4043" i="33"/>
  <c r="I4043" i="33" s="1"/>
  <c r="H4042" i="33"/>
  <c r="G4042" i="33"/>
  <c r="F4042" i="33"/>
  <c r="I4042" i="33" s="1"/>
  <c r="H4041" i="33"/>
  <c r="G4041" i="33"/>
  <c r="F4041" i="33"/>
  <c r="I4041" i="33" s="1"/>
  <c r="H4040" i="33"/>
  <c r="G4040" i="33"/>
  <c r="F4040" i="33"/>
  <c r="I4040" i="33" s="1"/>
  <c r="H4039" i="33"/>
  <c r="G4039" i="33"/>
  <c r="F4039" i="33"/>
  <c r="I4039" i="33" s="1"/>
  <c r="H4038" i="33"/>
  <c r="G4038" i="33"/>
  <c r="F4038" i="33"/>
  <c r="I4038" i="33" s="1"/>
  <c r="H4037" i="33"/>
  <c r="G4037" i="33"/>
  <c r="F4037" i="33"/>
  <c r="I4037" i="33" s="1"/>
  <c r="H4036" i="33"/>
  <c r="G4036" i="33"/>
  <c r="F4036" i="33"/>
  <c r="I4036" i="33" s="1"/>
  <c r="H4035" i="33"/>
  <c r="G4035" i="33"/>
  <c r="F4035" i="33"/>
  <c r="I4035" i="33" s="1"/>
  <c r="H4034" i="33"/>
  <c r="G4034" i="33"/>
  <c r="F4034" i="33"/>
  <c r="I4034" i="33" s="1"/>
  <c r="H4033" i="33"/>
  <c r="G4033" i="33"/>
  <c r="F4033" i="33"/>
  <c r="I4033" i="33" s="1"/>
  <c r="H4032" i="33"/>
  <c r="G4032" i="33"/>
  <c r="F4032" i="33"/>
  <c r="I4032" i="33" s="1"/>
  <c r="H4031" i="33"/>
  <c r="G4031" i="33"/>
  <c r="F4031" i="33"/>
  <c r="I4031" i="33" s="1"/>
  <c r="H4030" i="33"/>
  <c r="G4030" i="33"/>
  <c r="F4030" i="33"/>
  <c r="I4030" i="33" s="1"/>
  <c r="H4029" i="33"/>
  <c r="G4029" i="33"/>
  <c r="F4029" i="33"/>
  <c r="I4029" i="33" s="1"/>
  <c r="H4028" i="33"/>
  <c r="G4028" i="33"/>
  <c r="F4028" i="33"/>
  <c r="I4028" i="33" s="1"/>
  <c r="H4027" i="33"/>
  <c r="G4027" i="33"/>
  <c r="F4027" i="33"/>
  <c r="I4027" i="33" s="1"/>
  <c r="H4026" i="33"/>
  <c r="G4026" i="33"/>
  <c r="F4026" i="33"/>
  <c r="I4026" i="33" s="1"/>
  <c r="H4025" i="33"/>
  <c r="G4025" i="33"/>
  <c r="F4025" i="33"/>
  <c r="I4025" i="33" s="1"/>
  <c r="H4024" i="33"/>
  <c r="G4024" i="33"/>
  <c r="F4024" i="33"/>
  <c r="I4024" i="33" s="1"/>
  <c r="H4023" i="33"/>
  <c r="G4023" i="33"/>
  <c r="F4023" i="33"/>
  <c r="I4023" i="33" s="1"/>
  <c r="H4022" i="33"/>
  <c r="G4022" i="33"/>
  <c r="F4022" i="33"/>
  <c r="I4022" i="33" s="1"/>
  <c r="H4021" i="33"/>
  <c r="G4021" i="33"/>
  <c r="F4021" i="33"/>
  <c r="I4021" i="33" s="1"/>
  <c r="H4020" i="33"/>
  <c r="G4020" i="33"/>
  <c r="F4020" i="33"/>
  <c r="I4020" i="33" s="1"/>
  <c r="H4019" i="33"/>
  <c r="G4019" i="33"/>
  <c r="F4019" i="33"/>
  <c r="I4019" i="33" s="1"/>
  <c r="H4018" i="33"/>
  <c r="G4018" i="33"/>
  <c r="F4018" i="33"/>
  <c r="I4018" i="33" s="1"/>
  <c r="H4017" i="33"/>
  <c r="G4017" i="33"/>
  <c r="F4017" i="33"/>
  <c r="I4017" i="33" s="1"/>
  <c r="H4016" i="33"/>
  <c r="G4016" i="33"/>
  <c r="F4016" i="33"/>
  <c r="I4016" i="33" s="1"/>
  <c r="H4015" i="33"/>
  <c r="G4015" i="33"/>
  <c r="F4015" i="33"/>
  <c r="I4015" i="33" s="1"/>
  <c r="H4014" i="33"/>
  <c r="G4014" i="33"/>
  <c r="F4014" i="33"/>
  <c r="I4014" i="33" s="1"/>
  <c r="H4013" i="33"/>
  <c r="G4013" i="33"/>
  <c r="F4013" i="33"/>
  <c r="I4013" i="33" s="1"/>
  <c r="H4012" i="33"/>
  <c r="G4012" i="33"/>
  <c r="F4012" i="33"/>
  <c r="I4012" i="33" s="1"/>
  <c r="H4011" i="33"/>
  <c r="G4011" i="33"/>
  <c r="F4011" i="33"/>
  <c r="I4011" i="33" s="1"/>
  <c r="H4010" i="33"/>
  <c r="G4010" i="33"/>
  <c r="F4010" i="33"/>
  <c r="I4010" i="33" s="1"/>
  <c r="H4009" i="33"/>
  <c r="G4009" i="33"/>
  <c r="F4009" i="33"/>
  <c r="I4009" i="33" s="1"/>
  <c r="H4008" i="33"/>
  <c r="G4008" i="33"/>
  <c r="F4008" i="33"/>
  <c r="I4008" i="33" s="1"/>
  <c r="H4007" i="33"/>
  <c r="G4007" i="33"/>
  <c r="F4007" i="33"/>
  <c r="I4007" i="33" s="1"/>
  <c r="H4006" i="33"/>
  <c r="G4006" i="33"/>
  <c r="F4006" i="33"/>
  <c r="I4006" i="33" s="1"/>
  <c r="H4005" i="33"/>
  <c r="G4005" i="33"/>
  <c r="F4005" i="33"/>
  <c r="I4005" i="33" s="1"/>
  <c r="H4004" i="33"/>
  <c r="G4004" i="33"/>
  <c r="F4004" i="33"/>
  <c r="I4004" i="33" s="1"/>
  <c r="H4003" i="33"/>
  <c r="G4003" i="33"/>
  <c r="F4003" i="33"/>
  <c r="I4003" i="33" s="1"/>
  <c r="H4002" i="33"/>
  <c r="G4002" i="33"/>
  <c r="F4002" i="33"/>
  <c r="I4002" i="33" s="1"/>
  <c r="H4001" i="33"/>
  <c r="G4001" i="33"/>
  <c r="F4001" i="33"/>
  <c r="I4001" i="33" s="1"/>
  <c r="H4000" i="33"/>
  <c r="G4000" i="33"/>
  <c r="F4000" i="33"/>
  <c r="I4000" i="33" s="1"/>
  <c r="H3999" i="33"/>
  <c r="G3999" i="33"/>
  <c r="F3999" i="33"/>
  <c r="I3999" i="33" s="1"/>
  <c r="H3998" i="33"/>
  <c r="G3998" i="33"/>
  <c r="F3998" i="33"/>
  <c r="I3998" i="33" s="1"/>
  <c r="H3997" i="33"/>
  <c r="G3997" i="33"/>
  <c r="F3997" i="33"/>
  <c r="I3997" i="33" s="1"/>
  <c r="H3996" i="33"/>
  <c r="G3996" i="33"/>
  <c r="F3996" i="33"/>
  <c r="I3996" i="33" s="1"/>
  <c r="H3995" i="33"/>
  <c r="G3995" i="33"/>
  <c r="F3995" i="33"/>
  <c r="I3995" i="33" s="1"/>
  <c r="H3994" i="33"/>
  <c r="G3994" i="33"/>
  <c r="F3994" i="33"/>
  <c r="I3994" i="33" s="1"/>
  <c r="H3993" i="33"/>
  <c r="G3993" i="33"/>
  <c r="F3993" i="33"/>
  <c r="I3993" i="33" s="1"/>
  <c r="H3992" i="33"/>
  <c r="G3992" i="33"/>
  <c r="F3992" i="33"/>
  <c r="I3992" i="33" s="1"/>
  <c r="H3991" i="33"/>
  <c r="G3991" i="33"/>
  <c r="F3991" i="33"/>
  <c r="I3991" i="33" s="1"/>
  <c r="H3990" i="33"/>
  <c r="G3990" i="33"/>
  <c r="F3990" i="33"/>
  <c r="I3990" i="33" s="1"/>
  <c r="H3989" i="33"/>
  <c r="G3989" i="33"/>
  <c r="F3989" i="33"/>
  <c r="I3989" i="33" s="1"/>
  <c r="H3988" i="33"/>
  <c r="G3988" i="33"/>
  <c r="F3988" i="33"/>
  <c r="I3988" i="33" s="1"/>
  <c r="H3987" i="33"/>
  <c r="G3987" i="33"/>
  <c r="F3987" i="33"/>
  <c r="I3987" i="33" s="1"/>
  <c r="H3986" i="33"/>
  <c r="G3986" i="33"/>
  <c r="F3986" i="33"/>
  <c r="I3986" i="33" s="1"/>
  <c r="H3985" i="33"/>
  <c r="G3985" i="33"/>
  <c r="F3985" i="33"/>
  <c r="I3985" i="33" s="1"/>
  <c r="H3984" i="33"/>
  <c r="G3984" i="33"/>
  <c r="F3984" i="33"/>
  <c r="I3984" i="33" s="1"/>
  <c r="H3983" i="33"/>
  <c r="G3983" i="33"/>
  <c r="F3983" i="33"/>
  <c r="I3983" i="33" s="1"/>
  <c r="H3982" i="33"/>
  <c r="G3982" i="33"/>
  <c r="F3982" i="33"/>
  <c r="I3982" i="33" s="1"/>
  <c r="H3981" i="33"/>
  <c r="G3981" i="33"/>
  <c r="F3981" i="33"/>
  <c r="I3981" i="33" s="1"/>
  <c r="H3980" i="33"/>
  <c r="G3980" i="33"/>
  <c r="F3980" i="33"/>
  <c r="I3980" i="33" s="1"/>
  <c r="H3979" i="33"/>
  <c r="G3979" i="33"/>
  <c r="F3979" i="33"/>
  <c r="I3979" i="33" s="1"/>
  <c r="H3978" i="33"/>
  <c r="G3978" i="33"/>
  <c r="F3978" i="33"/>
  <c r="I3978" i="33" s="1"/>
  <c r="H3977" i="33"/>
  <c r="G3977" i="33"/>
  <c r="F3977" i="33"/>
  <c r="I3977" i="33" s="1"/>
  <c r="H3976" i="33"/>
  <c r="G3976" i="33"/>
  <c r="F3976" i="33"/>
  <c r="I3976" i="33" s="1"/>
  <c r="H3975" i="33"/>
  <c r="G3975" i="33"/>
  <c r="F3975" i="33"/>
  <c r="I3975" i="33" s="1"/>
  <c r="H3974" i="33"/>
  <c r="G3974" i="33"/>
  <c r="F3974" i="33"/>
  <c r="I3974" i="33" s="1"/>
  <c r="H3973" i="33"/>
  <c r="G3973" i="33"/>
  <c r="F3973" i="33"/>
  <c r="I3973" i="33" s="1"/>
  <c r="H3972" i="33"/>
  <c r="G3972" i="33"/>
  <c r="F3972" i="33"/>
  <c r="I3972" i="33" s="1"/>
  <c r="H3971" i="33"/>
  <c r="G3971" i="33"/>
  <c r="F3971" i="33"/>
  <c r="I3971" i="33" s="1"/>
  <c r="H3970" i="33"/>
  <c r="G3970" i="33"/>
  <c r="F3970" i="33"/>
  <c r="I3970" i="33" s="1"/>
  <c r="H3969" i="33"/>
  <c r="G3969" i="33"/>
  <c r="F3969" i="33"/>
  <c r="I3969" i="33" s="1"/>
  <c r="H3968" i="33"/>
  <c r="G3968" i="33"/>
  <c r="F3968" i="33"/>
  <c r="I3968" i="33" s="1"/>
  <c r="H3967" i="33"/>
  <c r="G3967" i="33"/>
  <c r="F3967" i="33"/>
  <c r="I3967" i="33" s="1"/>
  <c r="H3966" i="33"/>
  <c r="G3966" i="33"/>
  <c r="F3966" i="33"/>
  <c r="I3966" i="33" s="1"/>
  <c r="H3965" i="33"/>
  <c r="G3965" i="33"/>
  <c r="F3965" i="33"/>
  <c r="I3965" i="33" s="1"/>
  <c r="H3964" i="33"/>
  <c r="G3964" i="33"/>
  <c r="F3964" i="33"/>
  <c r="I3964" i="33" s="1"/>
  <c r="H3963" i="33"/>
  <c r="G3963" i="33"/>
  <c r="F3963" i="33"/>
  <c r="I3963" i="33" s="1"/>
  <c r="H3962" i="33"/>
  <c r="G3962" i="33"/>
  <c r="F3962" i="33"/>
  <c r="I3962" i="33" s="1"/>
  <c r="H3961" i="33"/>
  <c r="G3961" i="33"/>
  <c r="F3961" i="33"/>
  <c r="I3961" i="33" s="1"/>
  <c r="H3960" i="33"/>
  <c r="G3960" i="33"/>
  <c r="F3960" i="33"/>
  <c r="I3960" i="33" s="1"/>
  <c r="H3959" i="33"/>
  <c r="G3959" i="33"/>
  <c r="F3959" i="33"/>
  <c r="I3959" i="33" s="1"/>
  <c r="H3958" i="33"/>
  <c r="G3958" i="33"/>
  <c r="F3958" i="33"/>
  <c r="I3958" i="33" s="1"/>
  <c r="H3957" i="33"/>
  <c r="G3957" i="33"/>
  <c r="F3957" i="33"/>
  <c r="I3957" i="33" s="1"/>
  <c r="H3956" i="33"/>
  <c r="G3956" i="33"/>
  <c r="F3956" i="33"/>
  <c r="I3956" i="33" s="1"/>
  <c r="H3955" i="33"/>
  <c r="G3955" i="33"/>
  <c r="F3955" i="33"/>
  <c r="I3955" i="33" s="1"/>
  <c r="H3954" i="33"/>
  <c r="G3954" i="33"/>
  <c r="F3954" i="33"/>
  <c r="I3954" i="33" s="1"/>
  <c r="H3953" i="33"/>
  <c r="G3953" i="33"/>
  <c r="F3953" i="33"/>
  <c r="I3953" i="33" s="1"/>
  <c r="H3952" i="33"/>
  <c r="G3952" i="33"/>
  <c r="F3952" i="33"/>
  <c r="I3952" i="33" s="1"/>
  <c r="H3951" i="33"/>
  <c r="G3951" i="33"/>
  <c r="F3951" i="33"/>
  <c r="I3951" i="33" s="1"/>
  <c r="H3950" i="33"/>
  <c r="G3950" i="33"/>
  <c r="F3950" i="33"/>
  <c r="I3950" i="33" s="1"/>
  <c r="H3949" i="33"/>
  <c r="G3949" i="33"/>
  <c r="F3949" i="33"/>
  <c r="I3949" i="33" s="1"/>
  <c r="H3948" i="33"/>
  <c r="G3948" i="33"/>
  <c r="F3948" i="33"/>
  <c r="I3948" i="33" s="1"/>
  <c r="H3947" i="33"/>
  <c r="G3947" i="33"/>
  <c r="F3947" i="33"/>
  <c r="I3947" i="33" s="1"/>
  <c r="H3946" i="33"/>
  <c r="G3946" i="33"/>
  <c r="F3946" i="33"/>
  <c r="I3946" i="33" s="1"/>
  <c r="H3945" i="33"/>
  <c r="G3945" i="33"/>
  <c r="F3945" i="33"/>
  <c r="I3945" i="33" s="1"/>
  <c r="H3944" i="33"/>
  <c r="G3944" i="33"/>
  <c r="F3944" i="33"/>
  <c r="I3944" i="33" s="1"/>
  <c r="H3943" i="33"/>
  <c r="G3943" i="33"/>
  <c r="F3943" i="33"/>
  <c r="I3943" i="33" s="1"/>
  <c r="H3942" i="33"/>
  <c r="G3942" i="33"/>
  <c r="F3942" i="33"/>
  <c r="I3942" i="33" s="1"/>
  <c r="H3941" i="33"/>
  <c r="G3941" i="33"/>
  <c r="F3941" i="33"/>
  <c r="I3941" i="33" s="1"/>
  <c r="H3940" i="33"/>
  <c r="G3940" i="33"/>
  <c r="F3940" i="33"/>
  <c r="I3940" i="33" s="1"/>
  <c r="H3939" i="33"/>
  <c r="G3939" i="33"/>
  <c r="F3939" i="33"/>
  <c r="I3939" i="33" s="1"/>
  <c r="H3938" i="33"/>
  <c r="G3938" i="33"/>
  <c r="F3938" i="33"/>
  <c r="I3938" i="33" s="1"/>
  <c r="H3937" i="33"/>
  <c r="G3937" i="33"/>
  <c r="F3937" i="33"/>
  <c r="I3937" i="33" s="1"/>
  <c r="H3936" i="33"/>
  <c r="G3936" i="33"/>
  <c r="F3936" i="33"/>
  <c r="I3936" i="33" s="1"/>
  <c r="H3935" i="33"/>
  <c r="G3935" i="33"/>
  <c r="F3935" i="33"/>
  <c r="I3935" i="33" s="1"/>
  <c r="H3934" i="33"/>
  <c r="G3934" i="33"/>
  <c r="F3934" i="33"/>
  <c r="I3934" i="33" s="1"/>
  <c r="H3933" i="33"/>
  <c r="G3933" i="33"/>
  <c r="F3933" i="33"/>
  <c r="I3933" i="33" s="1"/>
  <c r="H3932" i="33"/>
  <c r="G3932" i="33"/>
  <c r="F3932" i="33"/>
  <c r="I3932" i="33" s="1"/>
  <c r="H3931" i="33"/>
  <c r="G3931" i="33"/>
  <c r="F3931" i="33"/>
  <c r="I3931" i="33" s="1"/>
  <c r="H3930" i="33"/>
  <c r="G3930" i="33"/>
  <c r="F3930" i="33"/>
  <c r="I3930" i="33" s="1"/>
  <c r="H3929" i="33"/>
  <c r="G3929" i="33"/>
  <c r="F3929" i="33"/>
  <c r="I3929" i="33" s="1"/>
  <c r="H3928" i="33"/>
  <c r="G3928" i="33"/>
  <c r="F3928" i="33"/>
  <c r="I3928" i="33" s="1"/>
  <c r="H3927" i="33"/>
  <c r="G3927" i="33"/>
  <c r="F3927" i="33"/>
  <c r="I3927" i="33" s="1"/>
  <c r="H3926" i="33"/>
  <c r="G3926" i="33"/>
  <c r="F3926" i="33"/>
  <c r="I3926" i="33" s="1"/>
  <c r="H3925" i="33"/>
  <c r="G3925" i="33"/>
  <c r="F3925" i="33"/>
  <c r="I3925" i="33" s="1"/>
  <c r="H3924" i="33"/>
  <c r="G3924" i="33"/>
  <c r="F3924" i="33"/>
  <c r="I3924" i="33" s="1"/>
  <c r="H3923" i="33"/>
  <c r="G3923" i="33"/>
  <c r="F3923" i="33"/>
  <c r="I3923" i="33" s="1"/>
  <c r="H3922" i="33"/>
  <c r="G3922" i="33"/>
  <c r="F3922" i="33"/>
  <c r="I3922" i="33" s="1"/>
  <c r="H3921" i="33"/>
  <c r="G3921" i="33"/>
  <c r="F3921" i="33"/>
  <c r="I3921" i="33" s="1"/>
  <c r="H3920" i="33"/>
  <c r="G3920" i="33"/>
  <c r="F3920" i="33"/>
  <c r="I3920" i="33" s="1"/>
  <c r="H3919" i="33"/>
  <c r="G3919" i="33"/>
  <c r="F3919" i="33"/>
  <c r="I3919" i="33" s="1"/>
  <c r="H3918" i="33"/>
  <c r="G3918" i="33"/>
  <c r="F3918" i="33"/>
  <c r="I3918" i="33" s="1"/>
  <c r="H3917" i="33"/>
  <c r="G3917" i="33"/>
  <c r="F3917" i="33"/>
  <c r="I3917" i="33" s="1"/>
  <c r="H3916" i="33"/>
  <c r="G3916" i="33"/>
  <c r="F3916" i="33"/>
  <c r="I3916" i="33" s="1"/>
  <c r="H3915" i="33"/>
  <c r="G3915" i="33"/>
  <c r="F3915" i="33"/>
  <c r="I3915" i="33" s="1"/>
  <c r="H3914" i="33"/>
  <c r="G3914" i="33"/>
  <c r="F3914" i="33"/>
  <c r="I3914" i="33" s="1"/>
  <c r="H3913" i="33"/>
  <c r="G3913" i="33"/>
  <c r="F3913" i="33"/>
  <c r="I3913" i="33" s="1"/>
  <c r="H3912" i="33"/>
  <c r="G3912" i="33"/>
  <c r="F3912" i="33"/>
  <c r="I3912" i="33" s="1"/>
  <c r="H3911" i="33"/>
  <c r="G3911" i="33"/>
  <c r="F3911" i="33"/>
  <c r="I3911" i="33" s="1"/>
  <c r="H3910" i="33"/>
  <c r="G3910" i="33"/>
  <c r="F3910" i="33"/>
  <c r="I3910" i="33" s="1"/>
  <c r="H3909" i="33"/>
  <c r="G3909" i="33"/>
  <c r="F3909" i="33"/>
  <c r="I3909" i="33" s="1"/>
  <c r="H3908" i="33"/>
  <c r="G3908" i="33"/>
  <c r="F3908" i="33"/>
  <c r="I3908" i="33" s="1"/>
  <c r="H3907" i="33"/>
  <c r="G3907" i="33"/>
  <c r="F3907" i="33"/>
  <c r="I3907" i="33" s="1"/>
  <c r="H3906" i="33"/>
  <c r="G3906" i="33"/>
  <c r="F3906" i="33"/>
  <c r="I3906" i="33" s="1"/>
  <c r="H3905" i="33"/>
  <c r="G3905" i="33"/>
  <c r="F3905" i="33"/>
  <c r="I3905" i="33" s="1"/>
  <c r="H3904" i="33"/>
  <c r="G3904" i="33"/>
  <c r="F3904" i="33"/>
  <c r="I3904" i="33" s="1"/>
  <c r="H3903" i="33"/>
  <c r="G3903" i="33"/>
  <c r="F3903" i="33"/>
  <c r="I3903" i="33" s="1"/>
  <c r="H3902" i="33"/>
  <c r="G3902" i="33"/>
  <c r="F3902" i="33"/>
  <c r="I3902" i="33" s="1"/>
  <c r="H3901" i="33"/>
  <c r="G3901" i="33"/>
  <c r="F3901" i="33"/>
  <c r="I3901" i="33" s="1"/>
  <c r="H3900" i="33"/>
  <c r="G3900" i="33"/>
  <c r="F3900" i="33"/>
  <c r="I3900" i="33" s="1"/>
  <c r="H3899" i="33"/>
  <c r="G3899" i="33"/>
  <c r="F3899" i="33"/>
  <c r="I3899" i="33" s="1"/>
  <c r="H3898" i="33"/>
  <c r="G3898" i="33"/>
  <c r="F3898" i="33"/>
  <c r="I3898" i="33" s="1"/>
  <c r="H3897" i="33"/>
  <c r="G3897" i="33"/>
  <c r="F3897" i="33"/>
  <c r="I3897" i="33" s="1"/>
  <c r="H3896" i="33"/>
  <c r="G3896" i="33"/>
  <c r="F3896" i="33"/>
  <c r="I3896" i="33" s="1"/>
  <c r="H3895" i="33"/>
  <c r="G3895" i="33"/>
  <c r="F3895" i="33"/>
  <c r="I3895" i="33" s="1"/>
  <c r="H3894" i="33"/>
  <c r="G3894" i="33"/>
  <c r="F3894" i="33"/>
  <c r="I3894" i="33" s="1"/>
  <c r="H3893" i="33"/>
  <c r="G3893" i="33"/>
  <c r="F3893" i="33"/>
  <c r="I3893" i="33" s="1"/>
  <c r="H3892" i="33"/>
  <c r="G3892" i="33"/>
  <c r="F3892" i="33"/>
  <c r="I3892" i="33" s="1"/>
  <c r="H3891" i="33"/>
  <c r="G3891" i="33"/>
  <c r="F3891" i="33"/>
  <c r="I3891" i="33" s="1"/>
  <c r="H3890" i="33"/>
  <c r="G3890" i="33"/>
  <c r="F3890" i="33"/>
  <c r="I3890" i="33" s="1"/>
  <c r="H3889" i="33"/>
  <c r="G3889" i="33"/>
  <c r="F3889" i="33"/>
  <c r="I3889" i="33" s="1"/>
  <c r="H3888" i="33"/>
  <c r="G3888" i="33"/>
  <c r="F3888" i="33"/>
  <c r="I3888" i="33" s="1"/>
  <c r="H3887" i="33"/>
  <c r="G3887" i="33"/>
  <c r="F3887" i="33"/>
  <c r="I3887" i="33" s="1"/>
  <c r="H3886" i="33"/>
  <c r="G3886" i="33"/>
  <c r="F3886" i="33"/>
  <c r="I3886" i="33" s="1"/>
  <c r="H3885" i="33"/>
  <c r="G3885" i="33"/>
  <c r="F3885" i="33"/>
  <c r="I3885" i="33" s="1"/>
  <c r="H3884" i="33"/>
  <c r="G3884" i="33"/>
  <c r="F3884" i="33"/>
  <c r="I3884" i="33" s="1"/>
  <c r="H3883" i="33"/>
  <c r="G3883" i="33"/>
  <c r="F3883" i="33"/>
  <c r="I3883" i="33" s="1"/>
  <c r="H3882" i="33"/>
  <c r="G3882" i="33"/>
  <c r="F3882" i="33"/>
  <c r="I3882" i="33" s="1"/>
  <c r="H3881" i="33"/>
  <c r="G3881" i="33"/>
  <c r="F3881" i="33"/>
  <c r="I3881" i="33" s="1"/>
  <c r="H3880" i="33"/>
  <c r="G3880" i="33"/>
  <c r="F3880" i="33"/>
  <c r="I3880" i="33" s="1"/>
  <c r="H3879" i="33"/>
  <c r="G3879" i="33"/>
  <c r="F3879" i="33"/>
  <c r="I3879" i="33" s="1"/>
  <c r="H3878" i="33"/>
  <c r="G3878" i="33"/>
  <c r="F3878" i="33"/>
  <c r="I3878" i="33" s="1"/>
  <c r="H3877" i="33"/>
  <c r="G3877" i="33"/>
  <c r="F3877" i="33"/>
  <c r="I3877" i="33" s="1"/>
  <c r="H3876" i="33"/>
  <c r="G3876" i="33"/>
  <c r="F3876" i="33"/>
  <c r="I3876" i="33" s="1"/>
  <c r="H3875" i="33"/>
  <c r="G3875" i="33"/>
  <c r="F3875" i="33"/>
  <c r="I3875" i="33" s="1"/>
  <c r="H3874" i="33"/>
  <c r="G3874" i="33"/>
  <c r="F3874" i="33"/>
  <c r="I3874" i="33" s="1"/>
  <c r="H3873" i="33"/>
  <c r="G3873" i="33"/>
  <c r="F3873" i="33"/>
  <c r="I3873" i="33" s="1"/>
  <c r="H3872" i="33"/>
  <c r="G3872" i="33"/>
  <c r="F3872" i="33"/>
  <c r="I3872" i="33" s="1"/>
  <c r="H3871" i="33"/>
  <c r="G3871" i="33"/>
  <c r="F3871" i="33"/>
  <c r="I3871" i="33" s="1"/>
  <c r="H3870" i="33"/>
  <c r="G3870" i="33"/>
  <c r="F3870" i="33"/>
  <c r="I3870" i="33" s="1"/>
  <c r="H3869" i="33"/>
  <c r="G3869" i="33"/>
  <c r="F3869" i="33"/>
  <c r="I3869" i="33" s="1"/>
  <c r="H3868" i="33"/>
  <c r="G3868" i="33"/>
  <c r="F3868" i="33"/>
  <c r="I3868" i="33" s="1"/>
  <c r="H3867" i="33"/>
  <c r="G3867" i="33"/>
  <c r="F3867" i="33"/>
  <c r="I3867" i="33" s="1"/>
  <c r="H3866" i="33"/>
  <c r="G3866" i="33"/>
  <c r="F3866" i="33"/>
  <c r="I3866" i="33" s="1"/>
  <c r="H3865" i="33"/>
  <c r="G3865" i="33"/>
  <c r="F3865" i="33"/>
  <c r="I3865" i="33" s="1"/>
  <c r="H3864" i="33"/>
  <c r="G3864" i="33"/>
  <c r="F3864" i="33"/>
  <c r="I3864" i="33" s="1"/>
  <c r="H3863" i="33"/>
  <c r="G3863" i="33"/>
  <c r="F3863" i="33"/>
  <c r="I3863" i="33" s="1"/>
  <c r="H3862" i="33"/>
  <c r="G3862" i="33"/>
  <c r="F3862" i="33"/>
  <c r="I3862" i="33" s="1"/>
  <c r="H3861" i="33"/>
  <c r="G3861" i="33"/>
  <c r="F3861" i="33"/>
  <c r="I3861" i="33" s="1"/>
  <c r="H3860" i="33"/>
  <c r="G3860" i="33"/>
  <c r="F3860" i="33"/>
  <c r="I3860" i="33" s="1"/>
  <c r="H3859" i="33"/>
  <c r="G3859" i="33"/>
  <c r="F3859" i="33"/>
  <c r="I3859" i="33" s="1"/>
  <c r="H3858" i="33"/>
  <c r="G3858" i="33"/>
  <c r="F3858" i="33"/>
  <c r="I3858" i="33" s="1"/>
  <c r="H3857" i="33"/>
  <c r="G3857" i="33"/>
  <c r="F3857" i="33"/>
  <c r="I3857" i="33" s="1"/>
  <c r="H3856" i="33"/>
  <c r="G3856" i="33"/>
  <c r="F3856" i="33"/>
  <c r="I3856" i="33" s="1"/>
  <c r="H3855" i="33"/>
  <c r="G3855" i="33"/>
  <c r="F3855" i="33"/>
  <c r="I3855" i="33" s="1"/>
  <c r="H3854" i="33"/>
  <c r="G3854" i="33"/>
  <c r="F3854" i="33"/>
  <c r="I3854" i="33" s="1"/>
  <c r="H3853" i="33"/>
  <c r="G3853" i="33"/>
  <c r="F3853" i="33"/>
  <c r="I3853" i="33" s="1"/>
  <c r="H3852" i="33"/>
  <c r="G3852" i="33"/>
  <c r="F3852" i="33"/>
  <c r="I3852" i="33" s="1"/>
  <c r="H3851" i="33"/>
  <c r="G3851" i="33"/>
  <c r="F3851" i="33"/>
  <c r="I3851" i="33" s="1"/>
  <c r="H3850" i="33"/>
  <c r="G3850" i="33"/>
  <c r="F3850" i="33"/>
  <c r="I3850" i="33" s="1"/>
  <c r="H3849" i="33"/>
  <c r="G3849" i="33"/>
  <c r="F3849" i="33"/>
  <c r="I3849" i="33" s="1"/>
  <c r="H3848" i="33"/>
  <c r="G3848" i="33"/>
  <c r="F3848" i="33"/>
  <c r="I3848" i="33" s="1"/>
  <c r="H3847" i="33"/>
  <c r="G3847" i="33"/>
  <c r="F3847" i="33"/>
  <c r="I3847" i="33" s="1"/>
  <c r="H3846" i="33"/>
  <c r="G3846" i="33"/>
  <c r="F3846" i="33"/>
  <c r="I3846" i="33" s="1"/>
  <c r="H3845" i="33"/>
  <c r="G3845" i="33"/>
  <c r="F3845" i="33"/>
  <c r="I3845" i="33" s="1"/>
  <c r="H3844" i="33"/>
  <c r="G3844" i="33"/>
  <c r="F3844" i="33"/>
  <c r="I3844" i="33" s="1"/>
  <c r="H3843" i="33"/>
  <c r="G3843" i="33"/>
  <c r="F3843" i="33"/>
  <c r="I3843" i="33" s="1"/>
  <c r="H3842" i="33"/>
  <c r="G3842" i="33"/>
  <c r="F3842" i="33"/>
  <c r="I3842" i="33" s="1"/>
  <c r="H3841" i="33"/>
  <c r="G3841" i="33"/>
  <c r="F3841" i="33"/>
  <c r="I3841" i="33" s="1"/>
  <c r="H3840" i="33"/>
  <c r="G3840" i="33"/>
  <c r="F3840" i="33"/>
  <c r="I3840" i="33" s="1"/>
  <c r="H3839" i="33"/>
  <c r="G3839" i="33"/>
  <c r="F3839" i="33"/>
  <c r="I3839" i="33" s="1"/>
  <c r="H3838" i="33"/>
  <c r="G3838" i="33"/>
  <c r="F3838" i="33"/>
  <c r="I3838" i="33" s="1"/>
  <c r="H3837" i="33"/>
  <c r="G3837" i="33"/>
  <c r="F3837" i="33"/>
  <c r="I3837" i="33" s="1"/>
  <c r="H3836" i="33"/>
  <c r="G3836" i="33"/>
  <c r="F3836" i="33"/>
  <c r="I3836" i="33" s="1"/>
  <c r="H3835" i="33"/>
  <c r="G3835" i="33"/>
  <c r="F3835" i="33"/>
  <c r="I3835" i="33" s="1"/>
  <c r="H3834" i="33"/>
  <c r="G3834" i="33"/>
  <c r="F3834" i="33"/>
  <c r="I3834" i="33" s="1"/>
  <c r="H3833" i="33"/>
  <c r="G3833" i="33"/>
  <c r="F3833" i="33"/>
  <c r="I3833" i="33" s="1"/>
  <c r="H3832" i="33"/>
  <c r="G3832" i="33"/>
  <c r="F3832" i="33"/>
  <c r="I3832" i="33" s="1"/>
  <c r="H3831" i="33"/>
  <c r="G3831" i="33"/>
  <c r="F3831" i="33"/>
  <c r="I3831" i="33" s="1"/>
  <c r="H3830" i="33"/>
  <c r="G3830" i="33"/>
  <c r="F3830" i="33"/>
  <c r="I3830" i="33" s="1"/>
  <c r="H3829" i="33"/>
  <c r="G3829" i="33"/>
  <c r="F3829" i="33"/>
  <c r="I3829" i="33" s="1"/>
  <c r="H3828" i="33"/>
  <c r="G3828" i="33"/>
  <c r="F3828" i="33"/>
  <c r="I3828" i="33" s="1"/>
  <c r="H3827" i="33"/>
  <c r="G3827" i="33"/>
  <c r="F3827" i="33"/>
  <c r="I3827" i="33" s="1"/>
  <c r="H3826" i="33"/>
  <c r="G3826" i="33"/>
  <c r="F3826" i="33"/>
  <c r="I3826" i="33" s="1"/>
  <c r="H3825" i="33"/>
  <c r="G3825" i="33"/>
  <c r="F3825" i="33"/>
  <c r="I3825" i="33" s="1"/>
  <c r="H3824" i="33"/>
  <c r="G3824" i="33"/>
  <c r="F3824" i="33"/>
  <c r="I3824" i="33" s="1"/>
  <c r="H3823" i="33"/>
  <c r="G3823" i="33"/>
  <c r="F3823" i="33"/>
  <c r="I3823" i="33" s="1"/>
  <c r="H3822" i="33"/>
  <c r="G3822" i="33"/>
  <c r="F3822" i="33"/>
  <c r="I3822" i="33" s="1"/>
  <c r="H3821" i="33"/>
  <c r="G3821" i="33"/>
  <c r="F3821" i="33"/>
  <c r="I3821" i="33" s="1"/>
  <c r="H3820" i="33"/>
  <c r="G3820" i="33"/>
  <c r="F3820" i="33"/>
  <c r="I3820" i="33" s="1"/>
  <c r="H3819" i="33"/>
  <c r="G3819" i="33"/>
  <c r="F3819" i="33"/>
  <c r="I3819" i="33" s="1"/>
  <c r="H3818" i="33"/>
  <c r="G3818" i="33"/>
  <c r="F3818" i="33"/>
  <c r="I3818" i="33" s="1"/>
  <c r="H3817" i="33"/>
  <c r="G3817" i="33"/>
  <c r="F3817" i="33"/>
  <c r="I3817" i="33" s="1"/>
  <c r="H3816" i="33"/>
  <c r="G3816" i="33"/>
  <c r="F3816" i="33"/>
  <c r="I3816" i="33" s="1"/>
  <c r="H3815" i="33"/>
  <c r="G3815" i="33"/>
  <c r="F3815" i="33"/>
  <c r="I3815" i="33" s="1"/>
  <c r="H3814" i="33"/>
  <c r="G3814" i="33"/>
  <c r="F3814" i="33"/>
  <c r="I3814" i="33" s="1"/>
  <c r="H3813" i="33"/>
  <c r="G3813" i="33"/>
  <c r="F3813" i="33"/>
  <c r="I3813" i="33" s="1"/>
  <c r="H3812" i="33"/>
  <c r="G3812" i="33"/>
  <c r="F3812" i="33"/>
  <c r="I3812" i="33" s="1"/>
  <c r="H3811" i="33"/>
  <c r="G3811" i="33"/>
  <c r="F3811" i="33"/>
  <c r="I3811" i="33" s="1"/>
  <c r="H3810" i="33"/>
  <c r="G3810" i="33"/>
  <c r="F3810" i="33"/>
  <c r="I3810" i="33" s="1"/>
  <c r="H3809" i="33"/>
  <c r="G3809" i="33"/>
  <c r="F3809" i="33"/>
  <c r="I3809" i="33" s="1"/>
  <c r="H3808" i="33"/>
  <c r="G3808" i="33"/>
  <c r="F3808" i="33"/>
  <c r="I3808" i="33" s="1"/>
  <c r="H3807" i="33"/>
  <c r="G3807" i="33"/>
  <c r="F3807" i="33"/>
  <c r="I3807" i="33" s="1"/>
  <c r="H3806" i="33"/>
  <c r="G3806" i="33"/>
  <c r="F3806" i="33"/>
  <c r="I3806" i="33" s="1"/>
  <c r="H3805" i="33"/>
  <c r="G3805" i="33"/>
  <c r="F3805" i="33"/>
  <c r="I3805" i="33" s="1"/>
  <c r="H3804" i="33"/>
  <c r="G3804" i="33"/>
  <c r="F3804" i="33"/>
  <c r="I3804" i="33" s="1"/>
  <c r="H3803" i="33"/>
  <c r="G3803" i="33"/>
  <c r="F3803" i="33"/>
  <c r="I3803" i="33" s="1"/>
  <c r="H3802" i="33"/>
  <c r="G3802" i="33"/>
  <c r="F3802" i="33"/>
  <c r="I3802" i="33" s="1"/>
  <c r="H3801" i="33"/>
  <c r="G3801" i="33"/>
  <c r="F3801" i="33"/>
  <c r="I3801" i="33" s="1"/>
  <c r="H3800" i="33"/>
  <c r="G3800" i="33"/>
  <c r="F3800" i="33"/>
  <c r="I3800" i="33" s="1"/>
  <c r="H3799" i="33"/>
  <c r="G3799" i="33"/>
  <c r="F3799" i="33"/>
  <c r="I3799" i="33" s="1"/>
  <c r="H3798" i="33"/>
  <c r="G3798" i="33"/>
  <c r="F3798" i="33"/>
  <c r="I3798" i="33" s="1"/>
  <c r="H3797" i="33"/>
  <c r="G3797" i="33"/>
  <c r="F3797" i="33"/>
  <c r="I3797" i="33" s="1"/>
  <c r="H3796" i="33"/>
  <c r="G3796" i="33"/>
  <c r="F3796" i="33"/>
  <c r="I3796" i="33" s="1"/>
  <c r="H3795" i="33"/>
  <c r="G3795" i="33"/>
  <c r="F3795" i="33"/>
  <c r="I3795" i="33" s="1"/>
  <c r="H3794" i="33"/>
  <c r="G3794" i="33"/>
  <c r="F3794" i="33"/>
  <c r="I3794" i="33" s="1"/>
  <c r="H3793" i="33"/>
  <c r="G3793" i="33"/>
  <c r="F3793" i="33"/>
  <c r="I3793" i="33" s="1"/>
  <c r="H3792" i="33"/>
  <c r="G3792" i="33"/>
  <c r="F3792" i="33"/>
  <c r="I3792" i="33" s="1"/>
  <c r="H3791" i="33"/>
  <c r="G3791" i="33"/>
  <c r="F3791" i="33"/>
  <c r="I3791" i="33" s="1"/>
  <c r="H3790" i="33"/>
  <c r="G3790" i="33"/>
  <c r="F3790" i="33"/>
  <c r="I3790" i="33" s="1"/>
  <c r="H3789" i="33"/>
  <c r="G3789" i="33"/>
  <c r="F3789" i="33"/>
  <c r="I3789" i="33" s="1"/>
  <c r="H3788" i="33"/>
  <c r="G3788" i="33"/>
  <c r="F3788" i="33"/>
  <c r="I3788" i="33" s="1"/>
  <c r="H3787" i="33"/>
  <c r="G3787" i="33"/>
  <c r="F3787" i="33"/>
  <c r="I3787" i="33" s="1"/>
  <c r="H3786" i="33"/>
  <c r="G3786" i="33"/>
  <c r="F3786" i="33"/>
  <c r="I3786" i="33" s="1"/>
  <c r="H3785" i="33"/>
  <c r="G3785" i="33"/>
  <c r="F3785" i="33"/>
  <c r="I3785" i="33" s="1"/>
  <c r="H3784" i="33"/>
  <c r="G3784" i="33"/>
  <c r="F3784" i="33"/>
  <c r="I3784" i="33" s="1"/>
  <c r="H3783" i="33"/>
  <c r="G3783" i="33"/>
  <c r="F3783" i="33"/>
  <c r="I3783" i="33" s="1"/>
  <c r="H3782" i="33"/>
  <c r="G3782" i="33"/>
  <c r="F3782" i="33"/>
  <c r="I3782" i="33" s="1"/>
  <c r="H3781" i="33"/>
  <c r="G3781" i="33"/>
  <c r="F3781" i="33"/>
  <c r="I3781" i="33" s="1"/>
  <c r="H3780" i="33"/>
  <c r="G3780" i="33"/>
  <c r="F3780" i="33"/>
  <c r="I3780" i="33" s="1"/>
  <c r="H3779" i="33"/>
  <c r="G3779" i="33"/>
  <c r="F3779" i="33"/>
  <c r="I3779" i="33" s="1"/>
  <c r="H3778" i="33"/>
  <c r="G3778" i="33"/>
  <c r="F3778" i="33"/>
  <c r="I3778" i="33" s="1"/>
  <c r="H3777" i="33"/>
  <c r="G3777" i="33"/>
  <c r="F3777" i="33"/>
  <c r="I3777" i="33" s="1"/>
  <c r="H3776" i="33"/>
  <c r="G3776" i="33"/>
  <c r="F3776" i="33"/>
  <c r="I3776" i="33" s="1"/>
  <c r="H3775" i="33"/>
  <c r="G3775" i="33"/>
  <c r="F3775" i="33"/>
  <c r="I3775" i="33" s="1"/>
  <c r="H3774" i="33"/>
  <c r="G3774" i="33"/>
  <c r="F3774" i="33"/>
  <c r="I3774" i="33" s="1"/>
  <c r="H3773" i="33"/>
  <c r="G3773" i="33"/>
  <c r="F3773" i="33"/>
  <c r="I3773" i="33" s="1"/>
  <c r="H3772" i="33"/>
  <c r="G3772" i="33"/>
  <c r="F3772" i="33"/>
  <c r="I3772" i="33" s="1"/>
  <c r="H3771" i="33"/>
  <c r="G3771" i="33"/>
  <c r="F3771" i="33"/>
  <c r="I3771" i="33" s="1"/>
  <c r="H3770" i="33"/>
  <c r="G3770" i="33"/>
  <c r="F3770" i="33"/>
  <c r="I3770" i="33" s="1"/>
  <c r="H3769" i="33"/>
  <c r="G3769" i="33"/>
  <c r="F3769" i="33"/>
  <c r="I3769" i="33" s="1"/>
  <c r="H3768" i="33"/>
  <c r="G3768" i="33"/>
  <c r="F3768" i="33"/>
  <c r="I3768" i="33" s="1"/>
  <c r="H3767" i="33"/>
  <c r="G3767" i="33"/>
  <c r="F3767" i="33"/>
  <c r="I3767" i="33" s="1"/>
  <c r="H3766" i="33"/>
  <c r="G3766" i="33"/>
  <c r="F3766" i="33"/>
  <c r="I3766" i="33" s="1"/>
  <c r="H3765" i="33"/>
  <c r="G3765" i="33"/>
  <c r="F3765" i="33"/>
  <c r="I3765" i="33" s="1"/>
  <c r="H3764" i="33"/>
  <c r="G3764" i="33"/>
  <c r="F3764" i="33"/>
  <c r="I3764" i="33" s="1"/>
  <c r="H3763" i="33"/>
  <c r="G3763" i="33"/>
  <c r="F3763" i="33"/>
  <c r="I3763" i="33" s="1"/>
  <c r="H3762" i="33"/>
  <c r="G3762" i="33"/>
  <c r="F3762" i="33"/>
  <c r="I3762" i="33" s="1"/>
  <c r="H3761" i="33"/>
  <c r="G3761" i="33"/>
  <c r="F3761" i="33"/>
  <c r="I3761" i="33" s="1"/>
  <c r="H3760" i="33"/>
  <c r="G3760" i="33"/>
  <c r="F3760" i="33"/>
  <c r="I3760" i="33" s="1"/>
  <c r="H3759" i="33"/>
  <c r="G3759" i="33"/>
  <c r="F3759" i="33"/>
  <c r="I3759" i="33" s="1"/>
  <c r="H3758" i="33"/>
  <c r="G3758" i="33"/>
  <c r="F3758" i="33"/>
  <c r="I3758" i="33" s="1"/>
  <c r="H3757" i="33"/>
  <c r="G3757" i="33"/>
  <c r="F3757" i="33"/>
  <c r="I3757" i="33" s="1"/>
  <c r="H3756" i="33"/>
  <c r="G3756" i="33"/>
  <c r="F3756" i="33"/>
  <c r="I3756" i="33" s="1"/>
  <c r="H3755" i="33"/>
  <c r="G3755" i="33"/>
  <c r="F3755" i="33"/>
  <c r="I3755" i="33" s="1"/>
  <c r="H3754" i="33"/>
  <c r="G3754" i="33"/>
  <c r="F3754" i="33"/>
  <c r="I3754" i="33" s="1"/>
  <c r="H3753" i="33"/>
  <c r="G3753" i="33"/>
  <c r="F3753" i="33"/>
  <c r="I3753" i="33" s="1"/>
  <c r="H3752" i="33"/>
  <c r="G3752" i="33"/>
  <c r="F3752" i="33"/>
  <c r="I3752" i="33" s="1"/>
  <c r="H3751" i="33"/>
  <c r="G3751" i="33"/>
  <c r="F3751" i="33"/>
  <c r="I3751" i="33" s="1"/>
  <c r="H3750" i="33"/>
  <c r="G3750" i="33"/>
  <c r="F3750" i="33"/>
  <c r="I3750" i="33" s="1"/>
  <c r="H3749" i="33"/>
  <c r="G3749" i="33"/>
  <c r="F3749" i="33"/>
  <c r="I3749" i="33" s="1"/>
  <c r="H3748" i="33"/>
  <c r="G3748" i="33"/>
  <c r="F3748" i="33"/>
  <c r="I3748" i="33" s="1"/>
  <c r="H3747" i="33"/>
  <c r="G3747" i="33"/>
  <c r="F3747" i="33"/>
  <c r="I3747" i="33" s="1"/>
  <c r="H3746" i="33"/>
  <c r="G3746" i="33"/>
  <c r="F3746" i="33"/>
  <c r="I3746" i="33" s="1"/>
  <c r="H3745" i="33"/>
  <c r="G3745" i="33"/>
  <c r="F3745" i="33"/>
  <c r="I3745" i="33" s="1"/>
  <c r="H3744" i="33"/>
  <c r="G3744" i="33"/>
  <c r="F3744" i="33"/>
  <c r="I3744" i="33" s="1"/>
  <c r="H3743" i="33"/>
  <c r="G3743" i="33"/>
  <c r="F3743" i="33"/>
  <c r="I3743" i="33" s="1"/>
  <c r="H3742" i="33"/>
  <c r="G3742" i="33"/>
  <c r="F3742" i="33"/>
  <c r="I3742" i="33" s="1"/>
  <c r="H3741" i="33"/>
  <c r="G3741" i="33"/>
  <c r="F3741" i="33"/>
  <c r="I3741" i="33" s="1"/>
  <c r="H3740" i="33"/>
  <c r="G3740" i="33"/>
  <c r="F3740" i="33"/>
  <c r="I3740" i="33" s="1"/>
  <c r="H3739" i="33"/>
  <c r="G3739" i="33"/>
  <c r="F3739" i="33"/>
  <c r="I3739" i="33" s="1"/>
  <c r="H3738" i="33"/>
  <c r="G3738" i="33"/>
  <c r="F3738" i="33"/>
  <c r="I3738" i="33" s="1"/>
  <c r="H3737" i="33"/>
  <c r="G3737" i="33"/>
  <c r="F3737" i="33"/>
  <c r="I3737" i="33" s="1"/>
  <c r="H3736" i="33"/>
  <c r="G3736" i="33"/>
  <c r="F3736" i="33"/>
  <c r="I3736" i="33" s="1"/>
  <c r="H3735" i="33"/>
  <c r="G3735" i="33"/>
  <c r="F3735" i="33"/>
  <c r="I3735" i="33" s="1"/>
  <c r="H3734" i="33"/>
  <c r="G3734" i="33"/>
  <c r="F3734" i="33"/>
  <c r="I3734" i="33" s="1"/>
  <c r="H3733" i="33"/>
  <c r="G3733" i="33"/>
  <c r="F3733" i="33"/>
  <c r="I3733" i="33" s="1"/>
  <c r="H3732" i="33"/>
  <c r="G3732" i="33"/>
  <c r="F3732" i="33"/>
  <c r="I3732" i="33" s="1"/>
  <c r="H3731" i="33"/>
  <c r="G3731" i="33"/>
  <c r="F3731" i="33"/>
  <c r="I3731" i="33" s="1"/>
  <c r="H3730" i="33"/>
  <c r="G3730" i="33"/>
  <c r="F3730" i="33"/>
  <c r="I3730" i="33" s="1"/>
  <c r="H3729" i="33"/>
  <c r="G3729" i="33"/>
  <c r="F3729" i="33"/>
  <c r="I3729" i="33" s="1"/>
  <c r="H3728" i="33"/>
  <c r="G3728" i="33"/>
  <c r="F3728" i="33"/>
  <c r="I3728" i="33" s="1"/>
  <c r="H3727" i="33"/>
  <c r="G3727" i="33"/>
  <c r="F3727" i="33"/>
  <c r="I3727" i="33" s="1"/>
  <c r="H3726" i="33"/>
  <c r="G3726" i="33"/>
  <c r="F3726" i="33"/>
  <c r="I3726" i="33" s="1"/>
  <c r="H3725" i="33"/>
  <c r="G3725" i="33"/>
  <c r="F3725" i="33"/>
  <c r="I3725" i="33" s="1"/>
  <c r="H3724" i="33"/>
  <c r="G3724" i="33"/>
  <c r="F3724" i="33"/>
  <c r="I3724" i="33" s="1"/>
  <c r="H3723" i="33"/>
  <c r="G3723" i="33"/>
  <c r="F3723" i="33"/>
  <c r="I3723" i="33" s="1"/>
  <c r="H3722" i="33"/>
  <c r="G3722" i="33"/>
  <c r="F3722" i="33"/>
  <c r="I3722" i="33" s="1"/>
  <c r="H3721" i="33"/>
  <c r="G3721" i="33"/>
  <c r="F3721" i="33"/>
  <c r="I3721" i="33" s="1"/>
  <c r="H3720" i="33"/>
  <c r="G3720" i="33"/>
  <c r="F3720" i="33"/>
  <c r="I3720" i="33" s="1"/>
  <c r="H3719" i="33"/>
  <c r="G3719" i="33"/>
  <c r="F3719" i="33"/>
  <c r="I3719" i="33" s="1"/>
  <c r="H3718" i="33"/>
  <c r="G3718" i="33"/>
  <c r="F3718" i="33"/>
  <c r="I3718" i="33" s="1"/>
  <c r="H3717" i="33"/>
  <c r="G3717" i="33"/>
  <c r="F3717" i="33"/>
  <c r="I3717" i="33" s="1"/>
  <c r="H3716" i="33"/>
  <c r="G3716" i="33"/>
  <c r="F3716" i="33"/>
  <c r="I3716" i="33" s="1"/>
  <c r="H3715" i="33"/>
  <c r="G3715" i="33"/>
  <c r="F3715" i="33"/>
  <c r="I3715" i="33" s="1"/>
  <c r="H3714" i="33"/>
  <c r="G3714" i="33"/>
  <c r="F3714" i="33"/>
  <c r="I3714" i="33" s="1"/>
  <c r="H3713" i="33"/>
  <c r="G3713" i="33"/>
  <c r="F3713" i="33"/>
  <c r="I3713" i="33" s="1"/>
  <c r="H3712" i="33"/>
  <c r="G3712" i="33"/>
  <c r="F3712" i="33"/>
  <c r="I3712" i="33" s="1"/>
  <c r="H3711" i="33"/>
  <c r="G3711" i="33"/>
  <c r="F3711" i="33"/>
  <c r="I3711" i="33" s="1"/>
  <c r="H3710" i="33"/>
  <c r="G3710" i="33"/>
  <c r="F3710" i="33"/>
  <c r="I3710" i="33" s="1"/>
  <c r="H3709" i="33"/>
  <c r="G3709" i="33"/>
  <c r="F3709" i="33"/>
  <c r="I3709" i="33" s="1"/>
  <c r="H3708" i="33"/>
  <c r="G3708" i="33"/>
  <c r="F3708" i="33"/>
  <c r="I3708" i="33" s="1"/>
  <c r="H3707" i="33"/>
  <c r="G3707" i="33"/>
  <c r="F3707" i="33"/>
  <c r="I3707" i="33" s="1"/>
  <c r="H3706" i="33"/>
  <c r="G3706" i="33"/>
  <c r="F3706" i="33"/>
  <c r="I3706" i="33" s="1"/>
  <c r="H3705" i="33"/>
  <c r="G3705" i="33"/>
  <c r="F3705" i="33"/>
  <c r="I3705" i="33" s="1"/>
  <c r="H3704" i="33"/>
  <c r="G3704" i="33"/>
  <c r="F3704" i="33"/>
  <c r="I3704" i="33" s="1"/>
  <c r="H3703" i="33"/>
  <c r="G3703" i="33"/>
  <c r="F3703" i="33"/>
  <c r="I3703" i="33" s="1"/>
  <c r="H3702" i="33"/>
  <c r="G3702" i="33"/>
  <c r="F3702" i="33"/>
  <c r="I3702" i="33" s="1"/>
  <c r="H3701" i="33"/>
  <c r="G3701" i="33"/>
  <c r="F3701" i="33"/>
  <c r="I3701" i="33" s="1"/>
  <c r="H3700" i="33"/>
  <c r="G3700" i="33"/>
  <c r="F3700" i="33"/>
  <c r="I3700" i="33" s="1"/>
  <c r="H3699" i="33"/>
  <c r="G3699" i="33"/>
  <c r="F3699" i="33"/>
  <c r="I3699" i="33" s="1"/>
  <c r="H3698" i="33"/>
  <c r="G3698" i="33"/>
  <c r="F3698" i="33"/>
  <c r="I3698" i="33" s="1"/>
  <c r="H3697" i="33"/>
  <c r="G3697" i="33"/>
  <c r="F3697" i="33"/>
  <c r="I3697" i="33" s="1"/>
  <c r="H3696" i="33"/>
  <c r="G3696" i="33"/>
  <c r="F3696" i="33"/>
  <c r="I3696" i="33" s="1"/>
  <c r="H3695" i="33"/>
  <c r="G3695" i="33"/>
  <c r="F3695" i="33"/>
  <c r="I3695" i="33" s="1"/>
  <c r="H3694" i="33"/>
  <c r="G3694" i="33"/>
  <c r="F3694" i="33"/>
  <c r="I3694" i="33" s="1"/>
  <c r="H3693" i="33"/>
  <c r="G3693" i="33"/>
  <c r="F3693" i="33"/>
  <c r="I3693" i="33" s="1"/>
  <c r="H3692" i="33"/>
  <c r="G3692" i="33"/>
  <c r="F3692" i="33"/>
  <c r="I3692" i="33" s="1"/>
  <c r="H3691" i="33"/>
  <c r="G3691" i="33"/>
  <c r="F3691" i="33"/>
  <c r="I3691" i="33" s="1"/>
  <c r="H3690" i="33"/>
  <c r="G3690" i="33"/>
  <c r="F3690" i="33"/>
  <c r="I3690" i="33" s="1"/>
  <c r="H3689" i="33"/>
  <c r="G3689" i="33"/>
  <c r="F3689" i="33"/>
  <c r="I3689" i="33" s="1"/>
  <c r="H3688" i="33"/>
  <c r="G3688" i="33"/>
  <c r="F3688" i="33"/>
  <c r="I3688" i="33" s="1"/>
  <c r="H3687" i="33"/>
  <c r="G3687" i="33"/>
  <c r="F3687" i="33"/>
  <c r="I3687" i="33" s="1"/>
  <c r="H3686" i="33"/>
  <c r="G3686" i="33"/>
  <c r="F3686" i="33"/>
  <c r="I3686" i="33" s="1"/>
  <c r="H3685" i="33"/>
  <c r="G3685" i="33"/>
  <c r="F3685" i="33"/>
  <c r="I3685" i="33" s="1"/>
  <c r="H3684" i="33"/>
  <c r="G3684" i="33"/>
  <c r="F3684" i="33"/>
  <c r="I3684" i="33" s="1"/>
  <c r="H3683" i="33"/>
  <c r="G3683" i="33"/>
  <c r="F3683" i="33"/>
  <c r="I3683" i="33" s="1"/>
  <c r="H3682" i="33"/>
  <c r="G3682" i="33"/>
  <c r="F3682" i="33"/>
  <c r="I3682" i="33" s="1"/>
  <c r="H3681" i="33"/>
  <c r="G3681" i="33"/>
  <c r="F3681" i="33"/>
  <c r="I3681" i="33" s="1"/>
  <c r="H3680" i="33"/>
  <c r="G3680" i="33"/>
  <c r="F3680" i="33"/>
  <c r="I3680" i="33" s="1"/>
  <c r="H3679" i="33"/>
  <c r="G3679" i="33"/>
  <c r="F3679" i="33"/>
  <c r="I3679" i="33" s="1"/>
  <c r="H3678" i="33"/>
  <c r="G3678" i="33"/>
  <c r="F3678" i="33"/>
  <c r="I3678" i="33" s="1"/>
  <c r="H3677" i="33"/>
  <c r="G3677" i="33"/>
  <c r="F3677" i="33"/>
  <c r="I3677" i="33" s="1"/>
  <c r="H3676" i="33"/>
  <c r="G3676" i="33"/>
  <c r="F3676" i="33"/>
  <c r="I3676" i="33" s="1"/>
  <c r="H3675" i="33"/>
  <c r="G3675" i="33"/>
  <c r="F3675" i="33"/>
  <c r="I3675" i="33" s="1"/>
  <c r="H3674" i="33"/>
  <c r="G3674" i="33"/>
  <c r="F3674" i="33"/>
  <c r="I3674" i="33" s="1"/>
  <c r="H3673" i="33"/>
  <c r="G3673" i="33"/>
  <c r="F3673" i="33"/>
  <c r="I3673" i="33" s="1"/>
  <c r="H3672" i="33"/>
  <c r="G3672" i="33"/>
  <c r="F3672" i="33"/>
  <c r="I3672" i="33" s="1"/>
  <c r="H3671" i="33"/>
  <c r="G3671" i="33"/>
  <c r="F3671" i="33"/>
  <c r="I3671" i="33" s="1"/>
  <c r="H3670" i="33"/>
  <c r="G3670" i="33"/>
  <c r="F3670" i="33"/>
  <c r="I3670" i="33" s="1"/>
  <c r="H3669" i="33"/>
  <c r="G3669" i="33"/>
  <c r="F3669" i="33"/>
  <c r="I3669" i="33" s="1"/>
  <c r="H3668" i="33"/>
  <c r="G3668" i="33"/>
  <c r="F3668" i="33"/>
  <c r="I3668" i="33" s="1"/>
  <c r="H3667" i="33"/>
  <c r="G3667" i="33"/>
  <c r="F3667" i="33"/>
  <c r="I3667" i="33" s="1"/>
  <c r="H3666" i="33"/>
  <c r="G3666" i="33"/>
  <c r="F3666" i="33"/>
  <c r="I3666" i="33" s="1"/>
  <c r="H3665" i="33"/>
  <c r="G3665" i="33"/>
  <c r="F3665" i="33"/>
  <c r="I3665" i="33" s="1"/>
  <c r="H3664" i="33"/>
  <c r="G3664" i="33"/>
  <c r="F3664" i="33"/>
  <c r="I3664" i="33" s="1"/>
  <c r="H3663" i="33"/>
  <c r="G3663" i="33"/>
  <c r="F3663" i="33"/>
  <c r="I3663" i="33" s="1"/>
  <c r="H3662" i="33"/>
  <c r="G3662" i="33"/>
  <c r="F3662" i="33"/>
  <c r="I3662" i="33" s="1"/>
  <c r="H3661" i="33"/>
  <c r="G3661" i="33"/>
  <c r="F3661" i="33"/>
  <c r="I3661" i="33" s="1"/>
  <c r="H3660" i="33"/>
  <c r="G3660" i="33"/>
  <c r="F3660" i="33"/>
  <c r="I3660" i="33" s="1"/>
  <c r="H3659" i="33"/>
  <c r="G3659" i="33"/>
  <c r="F3659" i="33"/>
  <c r="I3659" i="33" s="1"/>
  <c r="H3658" i="33"/>
  <c r="G3658" i="33"/>
  <c r="F3658" i="33"/>
  <c r="I3658" i="33" s="1"/>
  <c r="H3657" i="33"/>
  <c r="G3657" i="33"/>
  <c r="F3657" i="33"/>
  <c r="I3657" i="33" s="1"/>
  <c r="H3656" i="33"/>
  <c r="G3656" i="33"/>
  <c r="F3656" i="33"/>
  <c r="I3656" i="33" s="1"/>
  <c r="H3655" i="33"/>
  <c r="G3655" i="33"/>
  <c r="F3655" i="33"/>
  <c r="I3655" i="33" s="1"/>
  <c r="H3654" i="33"/>
  <c r="G3654" i="33"/>
  <c r="F3654" i="33"/>
  <c r="I3654" i="33" s="1"/>
  <c r="H3653" i="33"/>
  <c r="G3653" i="33"/>
  <c r="F3653" i="33"/>
  <c r="I3653" i="33" s="1"/>
  <c r="H3652" i="33"/>
  <c r="G3652" i="33"/>
  <c r="F3652" i="33"/>
  <c r="I3652" i="33" s="1"/>
  <c r="H3651" i="33"/>
  <c r="G3651" i="33"/>
  <c r="F3651" i="33"/>
  <c r="I3651" i="33" s="1"/>
  <c r="H3650" i="33"/>
  <c r="G3650" i="33"/>
  <c r="F3650" i="33"/>
  <c r="I3650" i="33" s="1"/>
  <c r="H3649" i="33"/>
  <c r="G3649" i="33"/>
  <c r="F3649" i="33"/>
  <c r="I3649" i="33" s="1"/>
  <c r="H3648" i="33"/>
  <c r="G3648" i="33"/>
  <c r="F3648" i="33"/>
  <c r="I3648" i="33" s="1"/>
  <c r="H3647" i="33"/>
  <c r="G3647" i="33"/>
  <c r="F3647" i="33"/>
  <c r="I3647" i="33" s="1"/>
  <c r="H3646" i="33"/>
  <c r="G3646" i="33"/>
  <c r="F3646" i="33"/>
  <c r="I3646" i="33" s="1"/>
  <c r="H3645" i="33"/>
  <c r="G3645" i="33"/>
  <c r="F3645" i="33"/>
  <c r="I3645" i="33" s="1"/>
  <c r="H3644" i="33"/>
  <c r="G3644" i="33"/>
  <c r="F3644" i="33"/>
  <c r="I3644" i="33" s="1"/>
  <c r="H3643" i="33"/>
  <c r="G3643" i="33"/>
  <c r="F3643" i="33"/>
  <c r="I3643" i="33" s="1"/>
  <c r="H3642" i="33"/>
  <c r="G3642" i="33"/>
  <c r="F3642" i="33"/>
  <c r="I3642" i="33" s="1"/>
  <c r="H3641" i="33"/>
  <c r="G3641" i="33"/>
  <c r="F3641" i="33"/>
  <c r="I3641" i="33" s="1"/>
  <c r="H3640" i="33"/>
  <c r="G3640" i="33"/>
  <c r="F3640" i="33"/>
  <c r="I3640" i="33" s="1"/>
  <c r="H3639" i="33"/>
  <c r="G3639" i="33"/>
  <c r="F3639" i="33"/>
  <c r="I3639" i="33" s="1"/>
  <c r="H3638" i="33"/>
  <c r="G3638" i="33"/>
  <c r="F3638" i="33"/>
  <c r="I3638" i="33" s="1"/>
  <c r="H3637" i="33"/>
  <c r="G3637" i="33"/>
  <c r="F3637" i="33"/>
  <c r="I3637" i="33" s="1"/>
  <c r="H3636" i="33"/>
  <c r="G3636" i="33"/>
  <c r="F3636" i="33"/>
  <c r="I3636" i="33" s="1"/>
  <c r="H3635" i="33"/>
  <c r="G3635" i="33"/>
  <c r="F3635" i="33"/>
  <c r="I3635" i="33" s="1"/>
  <c r="H3634" i="33"/>
  <c r="G3634" i="33"/>
  <c r="F3634" i="33"/>
  <c r="I3634" i="33" s="1"/>
  <c r="H3633" i="33"/>
  <c r="G3633" i="33"/>
  <c r="F3633" i="33"/>
  <c r="I3633" i="33" s="1"/>
  <c r="H3632" i="33"/>
  <c r="G3632" i="33"/>
  <c r="F3632" i="33"/>
  <c r="I3632" i="33" s="1"/>
  <c r="H3631" i="33"/>
  <c r="G3631" i="33"/>
  <c r="F3631" i="33"/>
  <c r="I3631" i="33" s="1"/>
  <c r="H3630" i="33"/>
  <c r="G3630" i="33"/>
  <c r="F3630" i="33"/>
  <c r="I3630" i="33" s="1"/>
  <c r="H3629" i="33"/>
  <c r="G3629" i="33"/>
  <c r="F3629" i="33"/>
  <c r="I3629" i="33" s="1"/>
  <c r="H3628" i="33"/>
  <c r="G3628" i="33"/>
  <c r="F3628" i="33"/>
  <c r="I3628" i="33" s="1"/>
  <c r="H3627" i="33"/>
  <c r="G3627" i="33"/>
  <c r="F3627" i="33"/>
  <c r="I3627" i="33" s="1"/>
  <c r="H3626" i="33"/>
  <c r="G3626" i="33"/>
  <c r="F3626" i="33"/>
  <c r="I3626" i="33" s="1"/>
  <c r="H3625" i="33"/>
  <c r="G3625" i="33"/>
  <c r="F3625" i="33"/>
  <c r="I3625" i="33" s="1"/>
  <c r="H3624" i="33"/>
  <c r="G3624" i="33"/>
  <c r="F3624" i="33"/>
  <c r="I3624" i="33" s="1"/>
  <c r="H3623" i="33"/>
  <c r="G3623" i="33"/>
  <c r="F3623" i="33"/>
  <c r="I3623" i="33" s="1"/>
  <c r="H3622" i="33"/>
  <c r="G3622" i="33"/>
  <c r="F3622" i="33"/>
  <c r="I3622" i="33" s="1"/>
  <c r="H3621" i="33"/>
  <c r="G3621" i="33"/>
  <c r="F3621" i="33"/>
  <c r="I3621" i="33" s="1"/>
  <c r="H3620" i="33"/>
  <c r="G3620" i="33"/>
  <c r="F3620" i="33"/>
  <c r="I3620" i="33" s="1"/>
  <c r="H3619" i="33"/>
  <c r="G3619" i="33"/>
  <c r="F3619" i="33"/>
  <c r="I3619" i="33" s="1"/>
  <c r="H3618" i="33"/>
  <c r="G3618" i="33"/>
  <c r="F3618" i="33"/>
  <c r="I3618" i="33" s="1"/>
  <c r="H3617" i="33"/>
  <c r="G3617" i="33"/>
  <c r="F3617" i="33"/>
  <c r="I3617" i="33" s="1"/>
  <c r="H3616" i="33"/>
  <c r="G3616" i="33"/>
  <c r="F3616" i="33"/>
  <c r="I3616" i="33" s="1"/>
  <c r="H3615" i="33"/>
  <c r="G3615" i="33"/>
  <c r="F3615" i="33"/>
  <c r="I3615" i="33" s="1"/>
  <c r="H3614" i="33"/>
  <c r="G3614" i="33"/>
  <c r="F3614" i="33"/>
  <c r="I3614" i="33" s="1"/>
  <c r="H3613" i="33"/>
  <c r="G3613" i="33"/>
  <c r="F3613" i="33"/>
  <c r="I3613" i="33" s="1"/>
  <c r="H3612" i="33"/>
  <c r="G3612" i="33"/>
  <c r="F3612" i="33"/>
  <c r="I3612" i="33" s="1"/>
  <c r="H3611" i="33"/>
  <c r="G3611" i="33"/>
  <c r="F3611" i="33"/>
  <c r="I3611" i="33" s="1"/>
  <c r="H3610" i="33"/>
  <c r="G3610" i="33"/>
  <c r="F3610" i="33"/>
  <c r="I3610" i="33" s="1"/>
  <c r="H3609" i="33"/>
  <c r="G3609" i="33"/>
  <c r="F3609" i="33"/>
  <c r="I3609" i="33" s="1"/>
  <c r="H3608" i="33"/>
  <c r="G3608" i="33"/>
  <c r="F3608" i="33"/>
  <c r="I3608" i="33" s="1"/>
  <c r="H3607" i="33"/>
  <c r="G3607" i="33"/>
  <c r="F3607" i="33"/>
  <c r="I3607" i="33" s="1"/>
  <c r="H3606" i="33"/>
  <c r="G3606" i="33"/>
  <c r="F3606" i="33"/>
  <c r="I3606" i="33" s="1"/>
  <c r="H3605" i="33"/>
  <c r="G3605" i="33"/>
  <c r="F3605" i="33"/>
  <c r="I3605" i="33" s="1"/>
  <c r="H3604" i="33"/>
  <c r="G3604" i="33"/>
  <c r="F3604" i="33"/>
  <c r="I3604" i="33" s="1"/>
  <c r="H3603" i="33"/>
  <c r="G3603" i="33"/>
  <c r="F3603" i="33"/>
  <c r="I3603" i="33" s="1"/>
  <c r="H3602" i="33"/>
  <c r="G3602" i="33"/>
  <c r="F3602" i="33"/>
  <c r="I3602" i="33" s="1"/>
  <c r="H3601" i="33"/>
  <c r="G3601" i="33"/>
  <c r="F3601" i="33"/>
  <c r="I3601" i="33" s="1"/>
  <c r="H3600" i="33"/>
  <c r="G3600" i="33"/>
  <c r="F3600" i="33"/>
  <c r="I3600" i="33" s="1"/>
  <c r="H3599" i="33"/>
  <c r="G3599" i="33"/>
  <c r="F3599" i="33"/>
  <c r="I3599" i="33" s="1"/>
  <c r="H3598" i="33"/>
  <c r="G3598" i="33"/>
  <c r="F3598" i="33"/>
  <c r="I3598" i="33" s="1"/>
  <c r="H3597" i="33"/>
  <c r="G3597" i="33"/>
  <c r="F3597" i="33"/>
  <c r="I3597" i="33" s="1"/>
  <c r="H3596" i="33"/>
  <c r="G3596" i="33"/>
  <c r="F3596" i="33"/>
  <c r="I3596" i="33" s="1"/>
  <c r="H3595" i="33"/>
  <c r="G3595" i="33"/>
  <c r="F3595" i="33"/>
  <c r="I3595" i="33" s="1"/>
  <c r="H3594" i="33"/>
  <c r="G3594" i="33"/>
  <c r="F3594" i="33"/>
  <c r="I3594" i="33" s="1"/>
  <c r="H3593" i="33"/>
  <c r="G3593" i="33"/>
  <c r="F3593" i="33"/>
  <c r="I3593" i="33" s="1"/>
  <c r="H3592" i="33"/>
  <c r="G3592" i="33"/>
  <c r="F3592" i="33"/>
  <c r="I3592" i="33" s="1"/>
  <c r="H3591" i="33"/>
  <c r="G3591" i="33"/>
  <c r="F3591" i="33"/>
  <c r="I3591" i="33" s="1"/>
  <c r="H3590" i="33"/>
  <c r="G3590" i="33"/>
  <c r="F3590" i="33"/>
  <c r="I3590" i="33" s="1"/>
  <c r="H3589" i="33"/>
  <c r="G3589" i="33"/>
  <c r="F3589" i="33"/>
  <c r="I3589" i="33" s="1"/>
  <c r="H3588" i="33"/>
  <c r="G3588" i="33"/>
  <c r="F3588" i="33"/>
  <c r="I3588" i="33" s="1"/>
  <c r="H3587" i="33"/>
  <c r="G3587" i="33"/>
  <c r="F3587" i="33"/>
  <c r="I3587" i="33" s="1"/>
  <c r="H3586" i="33"/>
  <c r="G3586" i="33"/>
  <c r="F3586" i="33"/>
  <c r="I3586" i="33" s="1"/>
  <c r="H3585" i="33"/>
  <c r="G3585" i="33"/>
  <c r="F3585" i="33"/>
  <c r="I3585" i="33" s="1"/>
  <c r="H3584" i="33"/>
  <c r="G3584" i="33"/>
  <c r="F3584" i="33"/>
  <c r="I3584" i="33" s="1"/>
  <c r="H3583" i="33"/>
  <c r="G3583" i="33"/>
  <c r="F3583" i="33"/>
  <c r="I3583" i="33" s="1"/>
  <c r="H3582" i="33"/>
  <c r="G3582" i="33"/>
  <c r="F3582" i="33"/>
  <c r="I3582" i="33" s="1"/>
  <c r="H3581" i="33"/>
  <c r="G3581" i="33"/>
  <c r="F3581" i="33"/>
  <c r="I3581" i="33" s="1"/>
  <c r="H3580" i="33"/>
  <c r="G3580" i="33"/>
  <c r="F3580" i="33"/>
  <c r="I3580" i="33" s="1"/>
  <c r="H3579" i="33"/>
  <c r="G3579" i="33"/>
  <c r="F3579" i="33"/>
  <c r="I3579" i="33" s="1"/>
  <c r="H3578" i="33"/>
  <c r="G3578" i="33"/>
  <c r="F3578" i="33"/>
  <c r="I3578" i="33" s="1"/>
  <c r="H3577" i="33"/>
  <c r="G3577" i="33"/>
  <c r="F3577" i="33"/>
  <c r="I3577" i="33" s="1"/>
  <c r="H3576" i="33"/>
  <c r="G3576" i="33"/>
  <c r="F3576" i="33"/>
  <c r="I3576" i="33" s="1"/>
  <c r="H3575" i="33"/>
  <c r="G3575" i="33"/>
  <c r="F3575" i="33"/>
  <c r="I3575" i="33" s="1"/>
  <c r="H3574" i="33"/>
  <c r="G3574" i="33"/>
  <c r="F3574" i="33"/>
  <c r="I3574" i="33" s="1"/>
  <c r="H3573" i="33"/>
  <c r="G3573" i="33"/>
  <c r="F3573" i="33"/>
  <c r="I3573" i="33" s="1"/>
  <c r="H3572" i="33"/>
  <c r="G3572" i="33"/>
  <c r="F3572" i="33"/>
  <c r="I3572" i="33" s="1"/>
  <c r="H3571" i="33"/>
  <c r="G3571" i="33"/>
  <c r="F3571" i="33"/>
  <c r="I3571" i="33" s="1"/>
  <c r="H3570" i="33"/>
  <c r="G3570" i="33"/>
  <c r="F3570" i="33"/>
  <c r="I3570" i="33" s="1"/>
  <c r="H3569" i="33"/>
  <c r="G3569" i="33"/>
  <c r="F3569" i="33"/>
  <c r="I3569" i="33" s="1"/>
  <c r="H3568" i="33"/>
  <c r="G3568" i="33"/>
  <c r="F3568" i="33"/>
  <c r="I3568" i="33" s="1"/>
  <c r="H3567" i="33"/>
  <c r="G3567" i="33"/>
  <c r="F3567" i="33"/>
  <c r="I3567" i="33" s="1"/>
  <c r="H3566" i="33"/>
  <c r="G3566" i="33"/>
  <c r="F3566" i="33"/>
  <c r="I3566" i="33" s="1"/>
  <c r="H3565" i="33"/>
  <c r="G3565" i="33"/>
  <c r="F3565" i="33"/>
  <c r="I3565" i="33" s="1"/>
  <c r="H3564" i="33"/>
  <c r="G3564" i="33"/>
  <c r="F3564" i="33"/>
  <c r="I3564" i="33" s="1"/>
  <c r="H3563" i="33"/>
  <c r="G3563" i="33"/>
  <c r="F3563" i="33"/>
  <c r="I3563" i="33" s="1"/>
  <c r="H3562" i="33"/>
  <c r="G3562" i="33"/>
  <c r="F3562" i="33"/>
  <c r="I3562" i="33" s="1"/>
  <c r="H3561" i="33"/>
  <c r="G3561" i="33"/>
  <c r="F3561" i="33"/>
  <c r="I3561" i="33" s="1"/>
  <c r="H3560" i="33"/>
  <c r="G3560" i="33"/>
  <c r="F3560" i="33"/>
  <c r="I3560" i="33" s="1"/>
  <c r="H3559" i="33"/>
  <c r="G3559" i="33"/>
  <c r="F3559" i="33"/>
  <c r="I3559" i="33" s="1"/>
  <c r="H3558" i="33"/>
  <c r="G3558" i="33"/>
  <c r="F3558" i="33"/>
  <c r="I3558" i="33" s="1"/>
  <c r="H3557" i="33"/>
  <c r="G3557" i="33"/>
  <c r="F3557" i="33"/>
  <c r="I3557" i="33" s="1"/>
  <c r="H3556" i="33"/>
  <c r="G3556" i="33"/>
  <c r="F3556" i="33"/>
  <c r="I3556" i="33" s="1"/>
  <c r="H3555" i="33"/>
  <c r="G3555" i="33"/>
  <c r="F3555" i="33"/>
  <c r="I3555" i="33" s="1"/>
  <c r="H3554" i="33"/>
  <c r="G3554" i="33"/>
  <c r="F3554" i="33"/>
  <c r="I3554" i="33" s="1"/>
  <c r="H3553" i="33"/>
  <c r="G3553" i="33"/>
  <c r="F3553" i="33"/>
  <c r="I3553" i="33" s="1"/>
  <c r="H3552" i="33"/>
  <c r="G3552" i="33"/>
  <c r="F3552" i="33"/>
  <c r="I3552" i="33" s="1"/>
  <c r="H3551" i="33"/>
  <c r="G3551" i="33"/>
  <c r="F3551" i="33"/>
  <c r="I3551" i="33" s="1"/>
  <c r="H3550" i="33"/>
  <c r="G3550" i="33"/>
  <c r="F3550" i="33"/>
  <c r="I3550" i="33" s="1"/>
  <c r="H3549" i="33"/>
  <c r="G3549" i="33"/>
  <c r="F3549" i="33"/>
  <c r="I3549" i="33" s="1"/>
  <c r="H3548" i="33"/>
  <c r="G3548" i="33"/>
  <c r="F3548" i="33"/>
  <c r="I3548" i="33" s="1"/>
  <c r="H3547" i="33"/>
  <c r="G3547" i="33"/>
  <c r="F3547" i="33"/>
  <c r="I3547" i="33" s="1"/>
  <c r="H3546" i="33"/>
  <c r="G3546" i="33"/>
  <c r="F3546" i="33"/>
  <c r="I3546" i="33" s="1"/>
  <c r="H3545" i="33"/>
  <c r="G3545" i="33"/>
  <c r="F3545" i="33"/>
  <c r="I3545" i="33" s="1"/>
  <c r="H3544" i="33"/>
  <c r="G3544" i="33"/>
  <c r="F3544" i="33"/>
  <c r="I3544" i="33" s="1"/>
  <c r="H3543" i="33"/>
  <c r="G3543" i="33"/>
  <c r="F3543" i="33"/>
  <c r="I3543" i="33" s="1"/>
  <c r="H3542" i="33"/>
  <c r="G3542" i="33"/>
  <c r="F3542" i="33"/>
  <c r="I3542" i="33" s="1"/>
  <c r="H3541" i="33"/>
  <c r="G3541" i="33"/>
  <c r="F3541" i="33"/>
  <c r="I3541" i="33" s="1"/>
  <c r="H3540" i="33"/>
  <c r="G3540" i="33"/>
  <c r="F3540" i="33"/>
  <c r="I3540" i="33" s="1"/>
  <c r="H3539" i="33"/>
  <c r="G3539" i="33"/>
  <c r="F3539" i="33"/>
  <c r="I3539" i="33" s="1"/>
  <c r="H3538" i="33"/>
  <c r="G3538" i="33"/>
  <c r="F3538" i="33"/>
  <c r="I3538" i="33" s="1"/>
  <c r="H3537" i="33"/>
  <c r="G3537" i="33"/>
  <c r="F3537" i="33"/>
  <c r="I3537" i="33" s="1"/>
  <c r="H3536" i="33"/>
  <c r="G3536" i="33"/>
  <c r="F3536" i="33"/>
  <c r="I3536" i="33" s="1"/>
  <c r="H3535" i="33"/>
  <c r="G3535" i="33"/>
  <c r="F3535" i="33"/>
  <c r="I3535" i="33" s="1"/>
  <c r="H3534" i="33"/>
  <c r="G3534" i="33"/>
  <c r="F3534" i="33"/>
  <c r="I3534" i="33" s="1"/>
  <c r="H3533" i="33"/>
  <c r="G3533" i="33"/>
  <c r="F3533" i="33"/>
  <c r="I3533" i="33" s="1"/>
  <c r="H3532" i="33"/>
  <c r="G3532" i="33"/>
  <c r="F3532" i="33"/>
  <c r="I3532" i="33" s="1"/>
  <c r="H3531" i="33"/>
  <c r="G3531" i="33"/>
  <c r="F3531" i="33"/>
  <c r="I3531" i="33" s="1"/>
  <c r="H3530" i="33"/>
  <c r="G3530" i="33"/>
  <c r="F3530" i="33"/>
  <c r="I3530" i="33" s="1"/>
  <c r="H3529" i="33"/>
  <c r="G3529" i="33"/>
  <c r="F3529" i="33"/>
  <c r="I3529" i="33" s="1"/>
  <c r="H3528" i="33"/>
  <c r="G3528" i="33"/>
  <c r="F3528" i="33"/>
  <c r="I3528" i="33" s="1"/>
  <c r="H3527" i="33"/>
  <c r="G3527" i="33"/>
  <c r="F3527" i="33"/>
  <c r="I3527" i="33" s="1"/>
  <c r="H3526" i="33"/>
  <c r="G3526" i="33"/>
  <c r="F3526" i="33"/>
  <c r="I3526" i="33" s="1"/>
  <c r="H3525" i="33"/>
  <c r="G3525" i="33"/>
  <c r="F3525" i="33"/>
  <c r="I3525" i="33" s="1"/>
  <c r="H3524" i="33"/>
  <c r="G3524" i="33"/>
  <c r="F3524" i="33"/>
  <c r="I3524" i="33" s="1"/>
  <c r="H3523" i="33"/>
  <c r="G3523" i="33"/>
  <c r="F3523" i="33"/>
  <c r="I3523" i="33" s="1"/>
  <c r="H3522" i="33"/>
  <c r="G3522" i="33"/>
  <c r="F3522" i="33"/>
  <c r="I3522" i="33" s="1"/>
  <c r="H3521" i="33"/>
  <c r="G3521" i="33"/>
  <c r="F3521" i="33"/>
  <c r="I3521" i="33" s="1"/>
  <c r="H3520" i="33"/>
  <c r="G3520" i="33"/>
  <c r="F3520" i="33"/>
  <c r="I3520" i="33" s="1"/>
  <c r="H3519" i="33"/>
  <c r="G3519" i="33"/>
  <c r="F3519" i="33"/>
  <c r="I3519" i="33" s="1"/>
  <c r="H3518" i="33"/>
  <c r="G3518" i="33"/>
  <c r="F3518" i="33"/>
  <c r="I3518" i="33" s="1"/>
  <c r="H3517" i="33"/>
  <c r="G3517" i="33"/>
  <c r="F3517" i="33"/>
  <c r="I3517" i="33" s="1"/>
  <c r="H3516" i="33"/>
  <c r="G3516" i="33"/>
  <c r="F3516" i="33"/>
  <c r="I3516" i="33" s="1"/>
  <c r="H3515" i="33"/>
  <c r="G3515" i="33"/>
  <c r="F3515" i="33"/>
  <c r="I3515" i="33" s="1"/>
  <c r="H3514" i="33"/>
  <c r="G3514" i="33"/>
  <c r="F3514" i="33"/>
  <c r="I3514" i="33" s="1"/>
  <c r="H3513" i="33"/>
  <c r="G3513" i="33"/>
  <c r="F3513" i="33"/>
  <c r="I3513" i="33" s="1"/>
  <c r="H3512" i="33"/>
  <c r="G3512" i="33"/>
  <c r="F3512" i="33"/>
  <c r="I3512" i="33" s="1"/>
  <c r="H3511" i="33"/>
  <c r="G3511" i="33"/>
  <c r="F3511" i="33"/>
  <c r="I3511" i="33" s="1"/>
  <c r="H3510" i="33"/>
  <c r="G3510" i="33"/>
  <c r="F3510" i="33"/>
  <c r="I3510" i="33" s="1"/>
  <c r="H3509" i="33"/>
  <c r="G3509" i="33"/>
  <c r="F3509" i="33"/>
  <c r="I3509" i="33" s="1"/>
  <c r="H3508" i="33"/>
  <c r="G3508" i="33"/>
  <c r="F3508" i="33"/>
  <c r="I3508" i="33" s="1"/>
  <c r="H3507" i="33"/>
  <c r="G3507" i="33"/>
  <c r="F3507" i="33"/>
  <c r="I3507" i="33" s="1"/>
  <c r="H3506" i="33"/>
  <c r="G3506" i="33"/>
  <c r="F3506" i="33"/>
  <c r="I3506" i="33" s="1"/>
  <c r="H3505" i="33"/>
  <c r="G3505" i="33"/>
  <c r="F3505" i="33"/>
  <c r="I3505" i="33" s="1"/>
  <c r="H3504" i="33"/>
  <c r="G3504" i="33"/>
  <c r="F3504" i="33"/>
  <c r="I3504" i="33" s="1"/>
  <c r="H3503" i="33"/>
  <c r="G3503" i="33"/>
  <c r="F3503" i="33"/>
  <c r="I3503" i="33" s="1"/>
  <c r="H3502" i="33"/>
  <c r="G3502" i="33"/>
  <c r="F3502" i="33"/>
  <c r="I3502" i="33" s="1"/>
  <c r="H3501" i="33"/>
  <c r="G3501" i="33"/>
  <c r="F3501" i="33"/>
  <c r="I3501" i="33" s="1"/>
  <c r="H3500" i="33"/>
  <c r="G3500" i="33"/>
  <c r="F3500" i="33"/>
  <c r="I3500" i="33" s="1"/>
  <c r="H3499" i="33"/>
  <c r="G3499" i="33"/>
  <c r="F3499" i="33"/>
  <c r="I3499" i="33" s="1"/>
  <c r="H3498" i="33"/>
  <c r="G3498" i="33"/>
  <c r="F3498" i="33"/>
  <c r="I3498" i="33" s="1"/>
  <c r="H3497" i="33"/>
  <c r="G3497" i="33"/>
  <c r="F3497" i="33"/>
  <c r="I3497" i="33" s="1"/>
  <c r="H3496" i="33"/>
  <c r="G3496" i="33"/>
  <c r="F3496" i="33"/>
  <c r="I3496" i="33" s="1"/>
  <c r="H3495" i="33"/>
  <c r="G3495" i="33"/>
  <c r="F3495" i="33"/>
  <c r="I3495" i="33" s="1"/>
  <c r="H3494" i="33"/>
  <c r="G3494" i="33"/>
  <c r="F3494" i="33"/>
  <c r="I3494" i="33" s="1"/>
  <c r="H3493" i="33"/>
  <c r="G3493" i="33"/>
  <c r="F3493" i="33"/>
  <c r="I3493" i="33" s="1"/>
  <c r="H3492" i="33"/>
  <c r="G3492" i="33"/>
  <c r="F3492" i="33"/>
  <c r="I3492" i="33" s="1"/>
  <c r="H3491" i="33"/>
  <c r="G3491" i="33"/>
  <c r="F3491" i="33"/>
  <c r="I3491" i="33" s="1"/>
  <c r="H3490" i="33"/>
  <c r="G3490" i="33"/>
  <c r="F3490" i="33"/>
  <c r="I3490" i="33" s="1"/>
  <c r="H3489" i="33"/>
  <c r="G3489" i="33"/>
  <c r="F3489" i="33"/>
  <c r="I3489" i="33" s="1"/>
  <c r="H3488" i="33"/>
  <c r="G3488" i="33"/>
  <c r="F3488" i="33"/>
  <c r="I3488" i="33" s="1"/>
  <c r="H3487" i="33"/>
  <c r="G3487" i="33"/>
  <c r="F3487" i="33"/>
  <c r="I3487" i="33" s="1"/>
  <c r="H3486" i="33"/>
  <c r="G3486" i="33"/>
  <c r="F3486" i="33"/>
  <c r="I3486" i="33" s="1"/>
  <c r="H3485" i="33"/>
  <c r="G3485" i="33"/>
  <c r="F3485" i="33"/>
  <c r="I3485" i="33" s="1"/>
  <c r="H3484" i="33"/>
  <c r="G3484" i="33"/>
  <c r="F3484" i="33"/>
  <c r="I3484" i="33" s="1"/>
  <c r="H3483" i="33"/>
  <c r="G3483" i="33"/>
  <c r="F3483" i="33"/>
  <c r="I3483" i="33" s="1"/>
  <c r="H3482" i="33"/>
  <c r="G3482" i="33"/>
  <c r="F3482" i="33"/>
  <c r="I3482" i="33" s="1"/>
  <c r="H3481" i="33"/>
  <c r="G3481" i="33"/>
  <c r="F3481" i="33"/>
  <c r="I3481" i="33" s="1"/>
  <c r="H3480" i="33"/>
  <c r="G3480" i="33"/>
  <c r="F3480" i="33"/>
  <c r="I3480" i="33" s="1"/>
  <c r="H3479" i="33"/>
  <c r="G3479" i="33"/>
  <c r="F3479" i="33"/>
  <c r="I3479" i="33" s="1"/>
  <c r="H3478" i="33"/>
  <c r="G3478" i="33"/>
  <c r="F3478" i="33"/>
  <c r="I3478" i="33" s="1"/>
  <c r="H3477" i="33"/>
  <c r="G3477" i="33"/>
  <c r="F3477" i="33"/>
  <c r="I3477" i="33" s="1"/>
  <c r="H3476" i="33"/>
  <c r="G3476" i="33"/>
  <c r="F3476" i="33"/>
  <c r="I3476" i="33" s="1"/>
  <c r="H3475" i="33"/>
  <c r="G3475" i="33"/>
  <c r="F3475" i="33"/>
  <c r="I3475" i="33" s="1"/>
  <c r="H3474" i="33"/>
  <c r="G3474" i="33"/>
  <c r="F3474" i="33"/>
  <c r="I3474" i="33" s="1"/>
  <c r="H3473" i="33"/>
  <c r="G3473" i="33"/>
  <c r="F3473" i="33"/>
  <c r="I3473" i="33" s="1"/>
  <c r="H3472" i="33"/>
  <c r="G3472" i="33"/>
  <c r="F3472" i="33"/>
  <c r="I3472" i="33" s="1"/>
  <c r="H3471" i="33"/>
  <c r="G3471" i="33"/>
  <c r="F3471" i="33"/>
  <c r="I3471" i="33" s="1"/>
  <c r="H3470" i="33"/>
  <c r="G3470" i="33"/>
  <c r="F3470" i="33"/>
  <c r="I3470" i="33" s="1"/>
  <c r="H3469" i="33"/>
  <c r="G3469" i="33"/>
  <c r="F3469" i="33"/>
  <c r="I3469" i="33" s="1"/>
  <c r="H3468" i="33"/>
  <c r="G3468" i="33"/>
  <c r="F3468" i="33"/>
  <c r="I3468" i="33" s="1"/>
  <c r="H3467" i="33"/>
  <c r="G3467" i="33"/>
  <c r="F3467" i="33"/>
  <c r="I3467" i="33" s="1"/>
  <c r="H3466" i="33"/>
  <c r="G3466" i="33"/>
  <c r="F3466" i="33"/>
  <c r="I3466" i="33" s="1"/>
  <c r="H3465" i="33"/>
  <c r="G3465" i="33"/>
  <c r="F3465" i="33"/>
  <c r="I3465" i="33" s="1"/>
  <c r="H3464" i="33"/>
  <c r="G3464" i="33"/>
  <c r="F3464" i="33"/>
  <c r="I3464" i="33" s="1"/>
  <c r="H3463" i="33"/>
  <c r="G3463" i="33"/>
  <c r="F3463" i="33"/>
  <c r="I3463" i="33" s="1"/>
  <c r="H3462" i="33"/>
  <c r="G3462" i="33"/>
  <c r="F3462" i="33"/>
  <c r="I3462" i="33" s="1"/>
  <c r="H3461" i="33"/>
  <c r="G3461" i="33"/>
  <c r="F3461" i="33"/>
  <c r="I3461" i="33" s="1"/>
  <c r="H3460" i="33"/>
  <c r="G3460" i="33"/>
  <c r="F3460" i="33"/>
  <c r="I3460" i="33" s="1"/>
  <c r="H3459" i="33"/>
  <c r="G3459" i="33"/>
  <c r="F3459" i="33"/>
  <c r="I3459" i="33" s="1"/>
  <c r="H3458" i="33"/>
  <c r="G3458" i="33"/>
  <c r="F3458" i="33"/>
  <c r="I3458" i="33" s="1"/>
  <c r="H3457" i="33"/>
  <c r="G3457" i="33"/>
  <c r="F3457" i="33"/>
  <c r="I3457" i="33" s="1"/>
  <c r="H3456" i="33"/>
  <c r="G3456" i="33"/>
  <c r="F3456" i="33"/>
  <c r="I3456" i="33" s="1"/>
  <c r="H3455" i="33"/>
  <c r="G3455" i="33"/>
  <c r="F3455" i="33"/>
  <c r="I3455" i="33" s="1"/>
  <c r="H3454" i="33"/>
  <c r="G3454" i="33"/>
  <c r="F3454" i="33"/>
  <c r="I3454" i="33" s="1"/>
  <c r="H3453" i="33"/>
  <c r="G3453" i="33"/>
  <c r="F3453" i="33"/>
  <c r="I3453" i="33" s="1"/>
  <c r="H3452" i="33"/>
  <c r="G3452" i="33"/>
  <c r="F3452" i="33"/>
  <c r="I3452" i="33" s="1"/>
  <c r="H3451" i="33"/>
  <c r="G3451" i="33"/>
  <c r="F3451" i="33"/>
  <c r="I3451" i="33" s="1"/>
  <c r="H3450" i="33"/>
  <c r="G3450" i="33"/>
  <c r="F3450" i="33"/>
  <c r="I3450" i="33" s="1"/>
  <c r="H3449" i="33"/>
  <c r="G3449" i="33"/>
  <c r="F3449" i="33"/>
  <c r="I3449" i="33" s="1"/>
  <c r="H3448" i="33"/>
  <c r="G3448" i="33"/>
  <c r="F3448" i="33"/>
  <c r="I3448" i="33" s="1"/>
  <c r="H3447" i="33"/>
  <c r="G3447" i="33"/>
  <c r="F3447" i="33"/>
  <c r="I3447" i="33" s="1"/>
  <c r="H3446" i="33"/>
  <c r="G3446" i="33"/>
  <c r="F3446" i="33"/>
  <c r="I3446" i="33" s="1"/>
  <c r="H3445" i="33"/>
  <c r="G3445" i="33"/>
  <c r="F3445" i="33"/>
  <c r="I3445" i="33" s="1"/>
  <c r="H3444" i="33"/>
  <c r="G3444" i="33"/>
  <c r="F3444" i="33"/>
  <c r="I3444" i="33" s="1"/>
  <c r="H3443" i="33"/>
  <c r="G3443" i="33"/>
  <c r="F3443" i="33"/>
  <c r="I3443" i="33" s="1"/>
  <c r="H3442" i="33"/>
  <c r="G3442" i="33"/>
  <c r="F3442" i="33"/>
  <c r="I3442" i="33" s="1"/>
  <c r="H3441" i="33"/>
  <c r="G3441" i="33"/>
  <c r="F3441" i="33"/>
  <c r="I3441" i="33" s="1"/>
  <c r="H3440" i="33"/>
  <c r="G3440" i="33"/>
  <c r="F3440" i="33"/>
  <c r="I3440" i="33" s="1"/>
  <c r="H3439" i="33"/>
  <c r="G3439" i="33"/>
  <c r="F3439" i="33"/>
  <c r="I3439" i="33" s="1"/>
  <c r="H3438" i="33"/>
  <c r="G3438" i="33"/>
  <c r="F3438" i="33"/>
  <c r="I3438" i="33" s="1"/>
  <c r="H3437" i="33"/>
  <c r="G3437" i="33"/>
  <c r="F3437" i="33"/>
  <c r="I3437" i="33" s="1"/>
  <c r="H3436" i="33"/>
  <c r="G3436" i="33"/>
  <c r="F3436" i="33"/>
  <c r="I3436" i="33" s="1"/>
  <c r="H3435" i="33"/>
  <c r="G3435" i="33"/>
  <c r="F3435" i="33"/>
  <c r="I3435" i="33" s="1"/>
  <c r="H3434" i="33"/>
  <c r="G3434" i="33"/>
  <c r="F3434" i="33"/>
  <c r="I3434" i="33" s="1"/>
  <c r="H3433" i="33"/>
  <c r="G3433" i="33"/>
  <c r="F3433" i="33"/>
  <c r="I3433" i="33" s="1"/>
  <c r="H3432" i="33"/>
  <c r="G3432" i="33"/>
  <c r="F3432" i="33"/>
  <c r="I3432" i="33" s="1"/>
  <c r="H3431" i="33"/>
  <c r="G3431" i="33"/>
  <c r="F3431" i="33"/>
  <c r="I3431" i="33" s="1"/>
  <c r="H3430" i="33"/>
  <c r="G3430" i="33"/>
  <c r="F3430" i="33"/>
  <c r="I3430" i="33" s="1"/>
  <c r="H3429" i="33"/>
  <c r="G3429" i="33"/>
  <c r="F3429" i="33"/>
  <c r="I3429" i="33" s="1"/>
  <c r="H3428" i="33"/>
  <c r="G3428" i="33"/>
  <c r="F3428" i="33"/>
  <c r="I3428" i="33" s="1"/>
  <c r="H3427" i="33"/>
  <c r="G3427" i="33"/>
  <c r="F3427" i="33"/>
  <c r="I3427" i="33" s="1"/>
  <c r="H3426" i="33"/>
  <c r="G3426" i="33"/>
  <c r="F3426" i="33"/>
  <c r="I3426" i="33" s="1"/>
  <c r="H3425" i="33"/>
  <c r="G3425" i="33"/>
  <c r="F3425" i="33"/>
  <c r="I3425" i="33" s="1"/>
  <c r="H3424" i="33"/>
  <c r="G3424" i="33"/>
  <c r="F3424" i="33"/>
  <c r="I3424" i="33" s="1"/>
  <c r="H3423" i="33"/>
  <c r="G3423" i="33"/>
  <c r="F3423" i="33"/>
  <c r="I3423" i="33" s="1"/>
  <c r="H3422" i="33"/>
  <c r="G3422" i="33"/>
  <c r="F3422" i="33"/>
  <c r="I3422" i="33" s="1"/>
  <c r="H3421" i="33"/>
  <c r="G3421" i="33"/>
  <c r="F3421" i="33"/>
  <c r="I3421" i="33" s="1"/>
  <c r="H3420" i="33"/>
  <c r="G3420" i="33"/>
  <c r="F3420" i="33"/>
  <c r="I3420" i="33" s="1"/>
  <c r="H3419" i="33"/>
  <c r="G3419" i="33"/>
  <c r="F3419" i="33"/>
  <c r="I3419" i="33" s="1"/>
  <c r="H3418" i="33"/>
  <c r="G3418" i="33"/>
  <c r="F3418" i="33"/>
  <c r="I3418" i="33" s="1"/>
  <c r="H3417" i="33"/>
  <c r="G3417" i="33"/>
  <c r="F3417" i="33"/>
  <c r="I3417" i="33" s="1"/>
  <c r="H3416" i="33"/>
  <c r="G3416" i="33"/>
  <c r="F3416" i="33"/>
  <c r="I3416" i="33" s="1"/>
  <c r="H3415" i="33"/>
  <c r="G3415" i="33"/>
  <c r="F3415" i="33"/>
  <c r="I3415" i="33" s="1"/>
  <c r="H3414" i="33"/>
  <c r="G3414" i="33"/>
  <c r="F3414" i="33"/>
  <c r="I3414" i="33" s="1"/>
  <c r="H3413" i="33"/>
  <c r="G3413" i="33"/>
  <c r="F3413" i="33"/>
  <c r="I3413" i="33" s="1"/>
  <c r="H3412" i="33"/>
  <c r="G3412" i="33"/>
  <c r="F3412" i="33"/>
  <c r="I3412" i="33" s="1"/>
  <c r="H3411" i="33"/>
  <c r="G3411" i="33"/>
  <c r="F3411" i="33"/>
  <c r="I3411" i="33" s="1"/>
  <c r="H3410" i="33"/>
  <c r="G3410" i="33"/>
  <c r="F3410" i="33"/>
  <c r="I3410" i="33" s="1"/>
  <c r="H3409" i="33"/>
  <c r="G3409" i="33"/>
  <c r="F3409" i="33"/>
  <c r="I3409" i="33" s="1"/>
  <c r="H3408" i="33"/>
  <c r="G3408" i="33"/>
  <c r="F3408" i="33"/>
  <c r="I3408" i="33" s="1"/>
  <c r="H3407" i="33"/>
  <c r="G3407" i="33"/>
  <c r="F3407" i="33"/>
  <c r="I3407" i="33" s="1"/>
  <c r="H3406" i="33"/>
  <c r="G3406" i="33"/>
  <c r="F3406" i="33"/>
  <c r="I3406" i="33" s="1"/>
  <c r="H3405" i="33"/>
  <c r="G3405" i="33"/>
  <c r="F3405" i="33"/>
  <c r="I3405" i="33" s="1"/>
  <c r="H3404" i="33"/>
  <c r="G3404" i="33"/>
  <c r="F3404" i="33"/>
  <c r="I3404" i="33" s="1"/>
  <c r="H3403" i="33"/>
  <c r="G3403" i="33"/>
  <c r="F3403" i="33"/>
  <c r="I3403" i="33" s="1"/>
  <c r="H3402" i="33"/>
  <c r="G3402" i="33"/>
  <c r="F3402" i="33"/>
  <c r="I3402" i="33" s="1"/>
  <c r="H3401" i="33"/>
  <c r="G3401" i="33"/>
  <c r="F3401" i="33"/>
  <c r="I3401" i="33" s="1"/>
  <c r="H3400" i="33"/>
  <c r="G3400" i="33"/>
  <c r="F3400" i="33"/>
  <c r="I3400" i="33" s="1"/>
  <c r="H3399" i="33"/>
  <c r="G3399" i="33"/>
  <c r="F3399" i="33"/>
  <c r="I3399" i="33" s="1"/>
  <c r="H3398" i="33"/>
  <c r="G3398" i="33"/>
  <c r="F3398" i="33"/>
  <c r="I3398" i="33" s="1"/>
  <c r="H3397" i="33"/>
  <c r="G3397" i="33"/>
  <c r="F3397" i="33"/>
  <c r="I3397" i="33" s="1"/>
  <c r="H3396" i="33"/>
  <c r="G3396" i="33"/>
  <c r="F3396" i="33"/>
  <c r="I3396" i="33" s="1"/>
  <c r="H3395" i="33"/>
  <c r="G3395" i="33"/>
  <c r="F3395" i="33"/>
  <c r="I3395" i="33" s="1"/>
  <c r="H3394" i="33"/>
  <c r="G3394" i="33"/>
  <c r="F3394" i="33"/>
  <c r="I3394" i="33" s="1"/>
  <c r="H3393" i="33"/>
  <c r="G3393" i="33"/>
  <c r="F3393" i="33"/>
  <c r="I3393" i="33" s="1"/>
  <c r="H3392" i="33"/>
  <c r="G3392" i="33"/>
  <c r="F3392" i="33"/>
  <c r="I3392" i="33" s="1"/>
  <c r="H3391" i="33"/>
  <c r="G3391" i="33"/>
  <c r="F3391" i="33"/>
  <c r="I3391" i="33" s="1"/>
  <c r="H3390" i="33"/>
  <c r="G3390" i="33"/>
  <c r="F3390" i="33"/>
  <c r="I3390" i="33" s="1"/>
  <c r="H3389" i="33"/>
  <c r="G3389" i="33"/>
  <c r="F3389" i="33"/>
  <c r="I3389" i="33" s="1"/>
  <c r="H3388" i="33"/>
  <c r="G3388" i="33"/>
  <c r="F3388" i="33"/>
  <c r="I3388" i="33" s="1"/>
  <c r="H3387" i="33"/>
  <c r="G3387" i="33"/>
  <c r="F3387" i="33"/>
  <c r="I3387" i="33" s="1"/>
  <c r="H3386" i="33"/>
  <c r="G3386" i="33"/>
  <c r="F3386" i="33"/>
  <c r="I3386" i="33" s="1"/>
  <c r="H3385" i="33"/>
  <c r="G3385" i="33"/>
  <c r="F3385" i="33"/>
  <c r="I3385" i="33" s="1"/>
  <c r="H3384" i="33"/>
  <c r="G3384" i="33"/>
  <c r="F3384" i="33"/>
  <c r="I3384" i="33" s="1"/>
  <c r="H3383" i="33"/>
  <c r="G3383" i="33"/>
  <c r="F3383" i="33"/>
  <c r="I3383" i="33" s="1"/>
  <c r="H3382" i="33"/>
  <c r="G3382" i="33"/>
  <c r="F3382" i="33"/>
  <c r="I3382" i="33" s="1"/>
  <c r="H3381" i="33"/>
  <c r="G3381" i="33"/>
  <c r="F3381" i="33"/>
  <c r="I3381" i="33" s="1"/>
  <c r="H3380" i="33"/>
  <c r="G3380" i="33"/>
  <c r="F3380" i="33"/>
  <c r="I3380" i="33" s="1"/>
  <c r="H3379" i="33"/>
  <c r="G3379" i="33"/>
  <c r="F3379" i="33"/>
  <c r="I3379" i="33" s="1"/>
  <c r="H3378" i="33"/>
  <c r="G3378" i="33"/>
  <c r="F3378" i="33"/>
  <c r="I3378" i="33" s="1"/>
  <c r="H3377" i="33"/>
  <c r="G3377" i="33"/>
  <c r="F3377" i="33"/>
  <c r="I3377" i="33" s="1"/>
  <c r="H3376" i="33"/>
  <c r="G3376" i="33"/>
  <c r="F3376" i="33"/>
  <c r="I3376" i="33" s="1"/>
  <c r="H3375" i="33"/>
  <c r="G3375" i="33"/>
  <c r="F3375" i="33"/>
  <c r="I3375" i="33" s="1"/>
  <c r="H3374" i="33"/>
  <c r="G3374" i="33"/>
  <c r="F3374" i="33"/>
  <c r="I3374" i="33" s="1"/>
  <c r="H3373" i="33"/>
  <c r="G3373" i="33"/>
  <c r="F3373" i="33"/>
  <c r="I3373" i="33" s="1"/>
  <c r="H3372" i="33"/>
  <c r="G3372" i="33"/>
  <c r="F3372" i="33"/>
  <c r="I3372" i="33" s="1"/>
  <c r="H3371" i="33"/>
  <c r="G3371" i="33"/>
  <c r="F3371" i="33"/>
  <c r="I3371" i="33" s="1"/>
  <c r="H3370" i="33"/>
  <c r="G3370" i="33"/>
  <c r="F3370" i="33"/>
  <c r="I3370" i="33" s="1"/>
  <c r="H3369" i="33"/>
  <c r="G3369" i="33"/>
  <c r="F3369" i="33"/>
  <c r="I3369" i="33" s="1"/>
  <c r="H3368" i="33"/>
  <c r="G3368" i="33"/>
  <c r="F3368" i="33"/>
  <c r="I3368" i="33" s="1"/>
  <c r="H3367" i="33"/>
  <c r="G3367" i="33"/>
  <c r="F3367" i="33"/>
  <c r="I3367" i="33" s="1"/>
  <c r="H3366" i="33"/>
  <c r="G3366" i="33"/>
  <c r="F3366" i="33"/>
  <c r="I3366" i="33" s="1"/>
  <c r="H3365" i="33"/>
  <c r="G3365" i="33"/>
  <c r="F3365" i="33"/>
  <c r="I3365" i="33" s="1"/>
  <c r="H3364" i="33"/>
  <c r="G3364" i="33"/>
  <c r="F3364" i="33"/>
  <c r="I3364" i="33" s="1"/>
  <c r="H3363" i="33"/>
  <c r="G3363" i="33"/>
  <c r="F3363" i="33"/>
  <c r="I3363" i="33" s="1"/>
  <c r="H3362" i="33"/>
  <c r="G3362" i="33"/>
  <c r="F3362" i="33"/>
  <c r="I3362" i="33" s="1"/>
  <c r="H3361" i="33"/>
  <c r="G3361" i="33"/>
  <c r="F3361" i="33"/>
  <c r="I3361" i="33" s="1"/>
  <c r="H3360" i="33"/>
  <c r="G3360" i="33"/>
  <c r="F3360" i="33"/>
  <c r="I3360" i="33" s="1"/>
  <c r="H3359" i="33"/>
  <c r="G3359" i="33"/>
  <c r="F3359" i="33"/>
  <c r="I3359" i="33" s="1"/>
  <c r="H3358" i="33"/>
  <c r="G3358" i="33"/>
  <c r="F3358" i="33"/>
  <c r="I3358" i="33" s="1"/>
  <c r="H3357" i="33"/>
  <c r="G3357" i="33"/>
  <c r="F3357" i="33"/>
  <c r="I3357" i="33" s="1"/>
  <c r="H3356" i="33"/>
  <c r="G3356" i="33"/>
  <c r="F3356" i="33"/>
  <c r="I3356" i="33" s="1"/>
  <c r="H3355" i="33"/>
  <c r="G3355" i="33"/>
  <c r="F3355" i="33"/>
  <c r="I3355" i="33" s="1"/>
  <c r="H3354" i="33"/>
  <c r="G3354" i="33"/>
  <c r="F3354" i="33"/>
  <c r="I3354" i="33" s="1"/>
  <c r="H3353" i="33"/>
  <c r="G3353" i="33"/>
  <c r="F3353" i="33"/>
  <c r="I3353" i="33" s="1"/>
  <c r="H3352" i="33"/>
  <c r="G3352" i="33"/>
  <c r="F3352" i="33"/>
  <c r="I3352" i="33" s="1"/>
  <c r="H3351" i="33"/>
  <c r="G3351" i="33"/>
  <c r="F3351" i="33"/>
  <c r="I3351" i="33" s="1"/>
  <c r="H3350" i="33"/>
  <c r="G3350" i="33"/>
  <c r="F3350" i="33"/>
  <c r="I3350" i="33" s="1"/>
  <c r="H3349" i="33"/>
  <c r="G3349" i="33"/>
  <c r="F3349" i="33"/>
  <c r="I3349" i="33" s="1"/>
  <c r="H3348" i="33"/>
  <c r="G3348" i="33"/>
  <c r="F3348" i="33"/>
  <c r="I3348" i="33" s="1"/>
  <c r="H3347" i="33"/>
  <c r="G3347" i="33"/>
  <c r="F3347" i="33"/>
  <c r="I3347" i="33" s="1"/>
  <c r="H3346" i="33"/>
  <c r="G3346" i="33"/>
  <c r="F3346" i="33"/>
  <c r="I3346" i="33" s="1"/>
  <c r="H3345" i="33"/>
  <c r="G3345" i="33"/>
  <c r="F3345" i="33"/>
  <c r="I3345" i="33" s="1"/>
  <c r="H3344" i="33"/>
  <c r="G3344" i="33"/>
  <c r="F3344" i="33"/>
  <c r="I3344" i="33" s="1"/>
  <c r="H3343" i="33"/>
  <c r="G3343" i="33"/>
  <c r="F3343" i="33"/>
  <c r="I3343" i="33" s="1"/>
  <c r="H3342" i="33"/>
  <c r="G3342" i="33"/>
  <c r="F3342" i="33"/>
  <c r="I3342" i="33" s="1"/>
  <c r="H3341" i="33"/>
  <c r="G3341" i="33"/>
  <c r="F3341" i="33"/>
  <c r="I3341" i="33" s="1"/>
  <c r="H3340" i="33"/>
  <c r="G3340" i="33"/>
  <c r="F3340" i="33"/>
  <c r="I3340" i="33" s="1"/>
  <c r="H3339" i="33"/>
  <c r="G3339" i="33"/>
  <c r="F3339" i="33"/>
  <c r="I3339" i="33" s="1"/>
  <c r="H3338" i="33"/>
  <c r="G3338" i="33"/>
  <c r="F3338" i="33"/>
  <c r="I3338" i="33" s="1"/>
  <c r="H3337" i="33"/>
  <c r="G3337" i="33"/>
  <c r="F3337" i="33"/>
  <c r="I3337" i="33" s="1"/>
  <c r="H3336" i="33"/>
  <c r="G3336" i="33"/>
  <c r="F3336" i="33"/>
  <c r="I3336" i="33" s="1"/>
  <c r="H3335" i="33"/>
  <c r="G3335" i="33"/>
  <c r="F3335" i="33"/>
  <c r="I3335" i="33" s="1"/>
  <c r="H3334" i="33"/>
  <c r="G3334" i="33"/>
  <c r="F3334" i="33"/>
  <c r="I3334" i="33" s="1"/>
  <c r="H3333" i="33"/>
  <c r="G3333" i="33"/>
  <c r="F3333" i="33"/>
  <c r="I3333" i="33" s="1"/>
  <c r="H3332" i="33"/>
  <c r="G3332" i="33"/>
  <c r="F3332" i="33"/>
  <c r="I3332" i="33" s="1"/>
  <c r="H3331" i="33"/>
  <c r="G3331" i="33"/>
  <c r="F3331" i="33"/>
  <c r="I3331" i="33" s="1"/>
  <c r="H3330" i="33"/>
  <c r="G3330" i="33"/>
  <c r="F3330" i="33"/>
  <c r="I3330" i="33" s="1"/>
  <c r="H3329" i="33"/>
  <c r="G3329" i="33"/>
  <c r="F3329" i="33"/>
  <c r="I3329" i="33" s="1"/>
  <c r="H3328" i="33"/>
  <c r="G3328" i="33"/>
  <c r="F3328" i="33"/>
  <c r="I3328" i="33" s="1"/>
  <c r="H3327" i="33"/>
  <c r="G3327" i="33"/>
  <c r="F3327" i="33"/>
  <c r="I3327" i="33" s="1"/>
  <c r="H3326" i="33"/>
  <c r="G3326" i="33"/>
  <c r="F3326" i="33"/>
  <c r="I3326" i="33" s="1"/>
  <c r="H3325" i="33"/>
  <c r="G3325" i="33"/>
  <c r="F3325" i="33"/>
  <c r="I3325" i="33" s="1"/>
  <c r="H3324" i="33"/>
  <c r="G3324" i="33"/>
  <c r="F3324" i="33"/>
  <c r="I3324" i="33" s="1"/>
  <c r="H3323" i="33"/>
  <c r="G3323" i="33"/>
  <c r="F3323" i="33"/>
  <c r="I3323" i="33" s="1"/>
  <c r="H3322" i="33"/>
  <c r="G3322" i="33"/>
  <c r="F3322" i="33"/>
  <c r="I3322" i="33" s="1"/>
  <c r="H3321" i="33"/>
  <c r="G3321" i="33"/>
  <c r="F3321" i="33"/>
  <c r="I3321" i="33" s="1"/>
  <c r="H3320" i="33"/>
  <c r="G3320" i="33"/>
  <c r="F3320" i="33"/>
  <c r="I3320" i="33" s="1"/>
  <c r="H3319" i="33"/>
  <c r="G3319" i="33"/>
  <c r="F3319" i="33"/>
  <c r="I3319" i="33" s="1"/>
  <c r="H3318" i="33"/>
  <c r="G3318" i="33"/>
  <c r="F3318" i="33"/>
  <c r="I3318" i="33" s="1"/>
  <c r="H3317" i="33"/>
  <c r="G3317" i="33"/>
  <c r="F3317" i="33"/>
  <c r="I3317" i="33" s="1"/>
  <c r="H3316" i="33"/>
  <c r="G3316" i="33"/>
  <c r="F3316" i="33"/>
  <c r="I3316" i="33" s="1"/>
  <c r="H3315" i="33"/>
  <c r="G3315" i="33"/>
  <c r="F3315" i="33"/>
  <c r="I3315" i="33" s="1"/>
  <c r="H3314" i="33"/>
  <c r="G3314" i="33"/>
  <c r="F3314" i="33"/>
  <c r="I3314" i="33" s="1"/>
  <c r="H3313" i="33"/>
  <c r="G3313" i="33"/>
  <c r="F3313" i="33"/>
  <c r="I3313" i="33" s="1"/>
  <c r="H3312" i="33"/>
  <c r="G3312" i="33"/>
  <c r="F3312" i="33"/>
  <c r="I3312" i="33" s="1"/>
  <c r="H3311" i="33"/>
  <c r="G3311" i="33"/>
  <c r="F3311" i="33"/>
  <c r="I3311" i="33" s="1"/>
  <c r="H3310" i="33"/>
  <c r="G3310" i="33"/>
  <c r="F3310" i="33"/>
  <c r="I3310" i="33" s="1"/>
  <c r="H3309" i="33"/>
  <c r="G3309" i="33"/>
  <c r="F3309" i="33"/>
  <c r="I3309" i="33" s="1"/>
  <c r="H3308" i="33"/>
  <c r="G3308" i="33"/>
  <c r="F3308" i="33"/>
  <c r="I3308" i="33" s="1"/>
  <c r="H3307" i="33"/>
  <c r="G3307" i="33"/>
  <c r="F3307" i="33"/>
  <c r="I3307" i="33" s="1"/>
  <c r="H3306" i="33"/>
  <c r="G3306" i="33"/>
  <c r="F3306" i="33"/>
  <c r="I3306" i="33" s="1"/>
  <c r="H3305" i="33"/>
  <c r="G3305" i="33"/>
  <c r="F3305" i="33"/>
  <c r="I3305" i="33" s="1"/>
  <c r="H3304" i="33"/>
  <c r="G3304" i="33"/>
  <c r="F3304" i="33"/>
  <c r="I3304" i="33" s="1"/>
  <c r="H3303" i="33"/>
  <c r="G3303" i="33"/>
  <c r="F3303" i="33"/>
  <c r="I3303" i="33" s="1"/>
  <c r="H3302" i="33"/>
  <c r="G3302" i="33"/>
  <c r="F3302" i="33"/>
  <c r="I3302" i="33" s="1"/>
  <c r="H3301" i="33"/>
  <c r="G3301" i="33"/>
  <c r="F3301" i="33"/>
  <c r="I3301" i="33" s="1"/>
  <c r="H3300" i="33"/>
  <c r="G3300" i="33"/>
  <c r="F3300" i="33"/>
  <c r="I3300" i="33" s="1"/>
  <c r="H3299" i="33"/>
  <c r="G3299" i="33"/>
  <c r="F3299" i="33"/>
  <c r="I3299" i="33" s="1"/>
  <c r="H3298" i="33"/>
  <c r="G3298" i="33"/>
  <c r="F3298" i="33"/>
  <c r="I3298" i="33" s="1"/>
  <c r="H3297" i="33"/>
  <c r="G3297" i="33"/>
  <c r="F3297" i="33"/>
  <c r="I3297" i="33" s="1"/>
  <c r="H3296" i="33"/>
  <c r="G3296" i="33"/>
  <c r="F3296" i="33"/>
  <c r="I3296" i="33" s="1"/>
  <c r="H3295" i="33"/>
  <c r="G3295" i="33"/>
  <c r="F3295" i="33"/>
  <c r="I3295" i="33" s="1"/>
  <c r="H3294" i="33"/>
  <c r="G3294" i="33"/>
  <c r="F3294" i="33"/>
  <c r="I3294" i="33" s="1"/>
  <c r="H3293" i="33"/>
  <c r="G3293" i="33"/>
  <c r="F3293" i="33"/>
  <c r="I3293" i="33" s="1"/>
  <c r="H3292" i="33"/>
  <c r="G3292" i="33"/>
  <c r="F3292" i="33"/>
  <c r="I3292" i="33" s="1"/>
  <c r="H3291" i="33"/>
  <c r="G3291" i="33"/>
  <c r="F3291" i="33"/>
  <c r="I3291" i="33" s="1"/>
  <c r="H3290" i="33"/>
  <c r="G3290" i="33"/>
  <c r="F3290" i="33"/>
  <c r="I3290" i="33" s="1"/>
  <c r="H3289" i="33"/>
  <c r="G3289" i="33"/>
  <c r="F3289" i="33"/>
  <c r="I3289" i="33" s="1"/>
  <c r="H3288" i="33"/>
  <c r="G3288" i="33"/>
  <c r="F3288" i="33"/>
  <c r="I3288" i="33" s="1"/>
  <c r="H3287" i="33"/>
  <c r="G3287" i="33"/>
  <c r="F3287" i="33"/>
  <c r="I3287" i="33" s="1"/>
  <c r="H3286" i="33"/>
  <c r="G3286" i="33"/>
  <c r="F3286" i="33"/>
  <c r="I3286" i="33" s="1"/>
  <c r="H3285" i="33"/>
  <c r="G3285" i="33"/>
  <c r="F3285" i="33"/>
  <c r="I3285" i="33" s="1"/>
  <c r="H3284" i="33"/>
  <c r="G3284" i="33"/>
  <c r="F3284" i="33"/>
  <c r="I3284" i="33" s="1"/>
  <c r="H3283" i="33"/>
  <c r="G3283" i="33"/>
  <c r="F3283" i="33"/>
  <c r="I3283" i="33" s="1"/>
  <c r="H3282" i="33"/>
  <c r="G3282" i="33"/>
  <c r="F3282" i="33"/>
  <c r="I3282" i="33" s="1"/>
  <c r="H3281" i="33"/>
  <c r="G3281" i="33"/>
  <c r="F3281" i="33"/>
  <c r="I3281" i="33" s="1"/>
  <c r="H3280" i="33"/>
  <c r="G3280" i="33"/>
  <c r="F3280" i="33"/>
  <c r="I3280" i="33" s="1"/>
  <c r="H3279" i="33"/>
  <c r="G3279" i="33"/>
  <c r="F3279" i="33"/>
  <c r="I3279" i="33" s="1"/>
  <c r="H3278" i="33"/>
  <c r="G3278" i="33"/>
  <c r="F3278" i="33"/>
  <c r="I3278" i="33" s="1"/>
  <c r="H3277" i="33"/>
  <c r="G3277" i="33"/>
  <c r="F3277" i="33"/>
  <c r="I3277" i="33" s="1"/>
  <c r="H3276" i="33"/>
  <c r="G3276" i="33"/>
  <c r="F3276" i="33"/>
  <c r="I3276" i="33" s="1"/>
  <c r="H3275" i="33"/>
  <c r="G3275" i="33"/>
  <c r="F3275" i="33"/>
  <c r="I3275" i="33" s="1"/>
  <c r="H3274" i="33"/>
  <c r="G3274" i="33"/>
  <c r="F3274" i="33"/>
  <c r="I3274" i="33" s="1"/>
  <c r="H3273" i="33"/>
  <c r="G3273" i="33"/>
  <c r="F3273" i="33"/>
  <c r="I3273" i="33" s="1"/>
  <c r="H3272" i="33"/>
  <c r="G3272" i="33"/>
  <c r="F3272" i="33"/>
  <c r="I3272" i="33" s="1"/>
  <c r="H3271" i="33"/>
  <c r="G3271" i="33"/>
  <c r="F3271" i="33"/>
  <c r="I3271" i="33" s="1"/>
  <c r="H3270" i="33"/>
  <c r="G3270" i="33"/>
  <c r="F3270" i="33"/>
  <c r="I3270" i="33" s="1"/>
  <c r="H3269" i="33"/>
  <c r="G3269" i="33"/>
  <c r="F3269" i="33"/>
  <c r="I3269" i="33" s="1"/>
  <c r="H3268" i="33"/>
  <c r="G3268" i="33"/>
  <c r="F3268" i="33"/>
  <c r="I3268" i="33" s="1"/>
  <c r="H3267" i="33"/>
  <c r="G3267" i="33"/>
  <c r="F3267" i="33"/>
  <c r="I3267" i="33" s="1"/>
  <c r="H3266" i="33"/>
  <c r="G3266" i="33"/>
  <c r="F3266" i="33"/>
  <c r="I3266" i="33" s="1"/>
  <c r="H3265" i="33"/>
  <c r="G3265" i="33"/>
  <c r="F3265" i="33"/>
  <c r="I3265" i="33" s="1"/>
  <c r="H3264" i="33"/>
  <c r="G3264" i="33"/>
  <c r="F3264" i="33"/>
  <c r="I3264" i="33" s="1"/>
  <c r="H3263" i="33"/>
  <c r="G3263" i="33"/>
  <c r="F3263" i="33"/>
  <c r="I3263" i="33" s="1"/>
  <c r="H3262" i="33"/>
  <c r="G3262" i="33"/>
  <c r="F3262" i="33"/>
  <c r="I3262" i="33" s="1"/>
  <c r="H3261" i="33"/>
  <c r="G3261" i="33"/>
  <c r="F3261" i="33"/>
  <c r="I3261" i="33" s="1"/>
  <c r="H3260" i="33"/>
  <c r="G3260" i="33"/>
  <c r="F3260" i="33"/>
  <c r="I3260" i="33" s="1"/>
  <c r="H3259" i="33"/>
  <c r="G3259" i="33"/>
  <c r="F3259" i="33"/>
  <c r="I3259" i="33" s="1"/>
  <c r="H3258" i="33"/>
  <c r="G3258" i="33"/>
  <c r="F3258" i="33"/>
  <c r="I3258" i="33" s="1"/>
  <c r="H3257" i="33"/>
  <c r="G3257" i="33"/>
  <c r="F3257" i="33"/>
  <c r="I3257" i="33" s="1"/>
  <c r="H3256" i="33"/>
  <c r="G3256" i="33"/>
  <c r="F3256" i="33"/>
  <c r="I3256" i="33" s="1"/>
  <c r="H3255" i="33"/>
  <c r="G3255" i="33"/>
  <c r="F3255" i="33"/>
  <c r="I3255" i="33" s="1"/>
  <c r="H3254" i="33"/>
  <c r="G3254" i="33"/>
  <c r="F3254" i="33"/>
  <c r="I3254" i="33" s="1"/>
  <c r="H3253" i="33"/>
  <c r="G3253" i="33"/>
  <c r="F3253" i="33"/>
  <c r="I3253" i="33" s="1"/>
  <c r="H3252" i="33"/>
  <c r="G3252" i="33"/>
  <c r="F3252" i="33"/>
  <c r="I3252" i="33" s="1"/>
  <c r="H3251" i="33"/>
  <c r="G3251" i="33"/>
  <c r="F3251" i="33"/>
  <c r="I3251" i="33" s="1"/>
  <c r="H3250" i="33"/>
  <c r="G3250" i="33"/>
  <c r="F3250" i="33"/>
  <c r="I3250" i="33" s="1"/>
  <c r="H3249" i="33"/>
  <c r="G3249" i="33"/>
  <c r="F3249" i="33"/>
  <c r="I3249" i="33" s="1"/>
  <c r="H3248" i="33"/>
  <c r="G3248" i="33"/>
  <c r="F3248" i="33"/>
  <c r="I3248" i="33" s="1"/>
  <c r="H3247" i="33"/>
  <c r="G3247" i="33"/>
  <c r="F3247" i="33"/>
  <c r="I3247" i="33" s="1"/>
  <c r="H3246" i="33"/>
  <c r="G3246" i="33"/>
  <c r="F3246" i="33"/>
  <c r="I3246" i="33" s="1"/>
  <c r="H3245" i="33"/>
  <c r="G3245" i="33"/>
  <c r="F3245" i="33"/>
  <c r="I3245" i="33" s="1"/>
  <c r="H3244" i="33"/>
  <c r="G3244" i="33"/>
  <c r="F3244" i="33"/>
  <c r="I3244" i="33" s="1"/>
  <c r="H3243" i="33"/>
  <c r="G3243" i="33"/>
  <c r="F3243" i="33"/>
  <c r="I3243" i="33" s="1"/>
  <c r="H3242" i="33"/>
  <c r="G3242" i="33"/>
  <c r="F3242" i="33"/>
  <c r="I3242" i="33" s="1"/>
  <c r="H3241" i="33"/>
  <c r="G3241" i="33"/>
  <c r="F3241" i="33"/>
  <c r="I3241" i="33" s="1"/>
  <c r="H3240" i="33"/>
  <c r="G3240" i="33"/>
  <c r="F3240" i="33"/>
  <c r="I3240" i="33" s="1"/>
  <c r="H3239" i="33"/>
  <c r="G3239" i="33"/>
  <c r="F3239" i="33"/>
  <c r="I3239" i="33" s="1"/>
  <c r="H3238" i="33"/>
  <c r="G3238" i="33"/>
  <c r="F3238" i="33"/>
  <c r="I3238" i="33" s="1"/>
  <c r="H3237" i="33"/>
  <c r="G3237" i="33"/>
  <c r="F3237" i="33"/>
  <c r="I3237" i="33" s="1"/>
  <c r="H3236" i="33"/>
  <c r="G3236" i="33"/>
  <c r="F3236" i="33"/>
  <c r="I3236" i="33" s="1"/>
  <c r="H3235" i="33"/>
  <c r="G3235" i="33"/>
  <c r="F3235" i="33"/>
  <c r="I3235" i="33" s="1"/>
  <c r="H3234" i="33"/>
  <c r="G3234" i="33"/>
  <c r="F3234" i="33"/>
  <c r="I3234" i="33" s="1"/>
  <c r="H3233" i="33"/>
  <c r="G3233" i="33"/>
  <c r="F3233" i="33"/>
  <c r="I3233" i="33" s="1"/>
  <c r="H3232" i="33"/>
  <c r="G3232" i="33"/>
  <c r="F3232" i="33"/>
  <c r="I3232" i="33" s="1"/>
  <c r="H3231" i="33"/>
  <c r="G3231" i="33"/>
  <c r="F3231" i="33"/>
  <c r="I3231" i="33" s="1"/>
  <c r="H3230" i="33"/>
  <c r="G3230" i="33"/>
  <c r="F3230" i="33"/>
  <c r="I3230" i="33" s="1"/>
  <c r="H3229" i="33"/>
  <c r="G3229" i="33"/>
  <c r="F3229" i="33"/>
  <c r="I3229" i="33" s="1"/>
  <c r="H3228" i="33"/>
  <c r="G3228" i="33"/>
  <c r="F3228" i="33"/>
  <c r="I3228" i="33" s="1"/>
  <c r="H3227" i="33"/>
  <c r="G3227" i="33"/>
  <c r="F3227" i="33"/>
  <c r="I3227" i="33" s="1"/>
  <c r="H3226" i="33"/>
  <c r="G3226" i="33"/>
  <c r="F3226" i="33"/>
  <c r="I3226" i="33" s="1"/>
  <c r="H3225" i="33"/>
  <c r="G3225" i="33"/>
  <c r="F3225" i="33"/>
  <c r="I3225" i="33" s="1"/>
  <c r="H3224" i="33"/>
  <c r="G3224" i="33"/>
  <c r="F3224" i="33"/>
  <c r="I3224" i="33" s="1"/>
  <c r="H3223" i="33"/>
  <c r="G3223" i="33"/>
  <c r="F3223" i="33"/>
  <c r="I3223" i="33" s="1"/>
  <c r="H3222" i="33"/>
  <c r="G3222" i="33"/>
  <c r="F3222" i="33"/>
  <c r="I3222" i="33" s="1"/>
  <c r="H3221" i="33"/>
  <c r="G3221" i="33"/>
  <c r="F3221" i="33"/>
  <c r="I3221" i="33" s="1"/>
  <c r="H3220" i="33"/>
  <c r="G3220" i="33"/>
  <c r="F3220" i="33"/>
  <c r="I3220" i="33" s="1"/>
  <c r="H3219" i="33"/>
  <c r="G3219" i="33"/>
  <c r="F3219" i="33"/>
  <c r="I3219" i="33" s="1"/>
  <c r="H3218" i="33"/>
  <c r="G3218" i="33"/>
  <c r="F3218" i="33"/>
  <c r="I3218" i="33" s="1"/>
  <c r="H3217" i="33"/>
  <c r="G3217" i="33"/>
  <c r="F3217" i="33"/>
  <c r="I3217" i="33" s="1"/>
  <c r="H3216" i="33"/>
  <c r="G3216" i="33"/>
  <c r="F3216" i="33"/>
  <c r="I3216" i="33" s="1"/>
  <c r="H3215" i="33"/>
  <c r="G3215" i="33"/>
  <c r="F3215" i="33"/>
  <c r="I3215" i="33" s="1"/>
  <c r="H3214" i="33"/>
  <c r="G3214" i="33"/>
  <c r="F3214" i="33"/>
  <c r="I3214" i="33" s="1"/>
  <c r="H3213" i="33"/>
  <c r="G3213" i="33"/>
  <c r="F3213" i="33"/>
  <c r="I3213" i="33" s="1"/>
  <c r="H3212" i="33"/>
  <c r="G3212" i="33"/>
  <c r="F3212" i="33"/>
  <c r="I3212" i="33" s="1"/>
  <c r="H3211" i="33"/>
  <c r="G3211" i="33"/>
  <c r="F3211" i="33"/>
  <c r="I3211" i="33" s="1"/>
  <c r="H3210" i="33"/>
  <c r="G3210" i="33"/>
  <c r="F3210" i="33"/>
  <c r="I3210" i="33" s="1"/>
  <c r="H3209" i="33"/>
  <c r="G3209" i="33"/>
  <c r="F3209" i="33"/>
  <c r="I3209" i="33" s="1"/>
  <c r="H3208" i="33"/>
  <c r="G3208" i="33"/>
  <c r="F3208" i="33"/>
  <c r="I3208" i="33" s="1"/>
  <c r="H3207" i="33"/>
  <c r="G3207" i="33"/>
  <c r="F3207" i="33"/>
  <c r="I3207" i="33" s="1"/>
  <c r="H3206" i="33"/>
  <c r="G3206" i="33"/>
  <c r="F3206" i="33"/>
  <c r="I3206" i="33" s="1"/>
  <c r="H3205" i="33"/>
  <c r="G3205" i="33"/>
  <c r="F3205" i="33"/>
  <c r="I3205" i="33" s="1"/>
  <c r="H3204" i="33"/>
  <c r="G3204" i="33"/>
  <c r="F3204" i="33"/>
  <c r="I3204" i="33" s="1"/>
  <c r="H3203" i="33"/>
  <c r="G3203" i="33"/>
  <c r="F3203" i="33"/>
  <c r="I3203" i="33" s="1"/>
  <c r="H3202" i="33"/>
  <c r="G3202" i="33"/>
  <c r="F3202" i="33"/>
  <c r="I3202" i="33" s="1"/>
  <c r="H3201" i="33"/>
  <c r="G3201" i="33"/>
  <c r="F3201" i="33"/>
  <c r="I3201" i="33" s="1"/>
  <c r="H3200" i="33"/>
  <c r="G3200" i="33"/>
  <c r="F3200" i="33"/>
  <c r="I3200" i="33" s="1"/>
  <c r="H3199" i="33"/>
  <c r="G3199" i="33"/>
  <c r="F3199" i="33"/>
  <c r="I3199" i="33" s="1"/>
  <c r="H3198" i="33"/>
  <c r="G3198" i="33"/>
  <c r="F3198" i="33"/>
  <c r="I3198" i="33" s="1"/>
  <c r="H3197" i="33"/>
  <c r="G3197" i="33"/>
  <c r="F3197" i="33"/>
  <c r="I3197" i="33" s="1"/>
  <c r="H3196" i="33"/>
  <c r="G3196" i="33"/>
  <c r="F3196" i="33"/>
  <c r="I3196" i="33" s="1"/>
  <c r="H3195" i="33"/>
  <c r="G3195" i="33"/>
  <c r="F3195" i="33"/>
  <c r="I3195" i="33" s="1"/>
  <c r="H3194" i="33"/>
  <c r="G3194" i="33"/>
  <c r="F3194" i="33"/>
  <c r="I3194" i="33" s="1"/>
  <c r="H3193" i="33"/>
  <c r="G3193" i="33"/>
  <c r="F3193" i="33"/>
  <c r="I3193" i="33" s="1"/>
  <c r="H3192" i="33"/>
  <c r="G3192" i="33"/>
  <c r="F3192" i="33"/>
  <c r="I3192" i="33" s="1"/>
  <c r="H3191" i="33"/>
  <c r="G3191" i="33"/>
  <c r="F3191" i="33"/>
  <c r="I3191" i="33" s="1"/>
  <c r="H3190" i="33"/>
  <c r="G3190" i="33"/>
  <c r="F3190" i="33"/>
  <c r="I3190" i="33" s="1"/>
  <c r="H3189" i="33"/>
  <c r="G3189" i="33"/>
  <c r="F3189" i="33"/>
  <c r="I3189" i="33" s="1"/>
  <c r="H3188" i="33"/>
  <c r="G3188" i="33"/>
  <c r="F3188" i="33"/>
  <c r="I3188" i="33" s="1"/>
  <c r="H3187" i="33"/>
  <c r="G3187" i="33"/>
  <c r="F3187" i="33"/>
  <c r="I3187" i="33" s="1"/>
  <c r="H3186" i="33"/>
  <c r="G3186" i="33"/>
  <c r="F3186" i="33"/>
  <c r="I3186" i="33" s="1"/>
  <c r="H3185" i="33"/>
  <c r="G3185" i="33"/>
  <c r="F3185" i="33"/>
  <c r="I3185" i="33" s="1"/>
  <c r="H3184" i="33"/>
  <c r="G3184" i="33"/>
  <c r="F3184" i="33"/>
  <c r="I3184" i="33" s="1"/>
  <c r="H3183" i="33"/>
  <c r="G3183" i="33"/>
  <c r="F3183" i="33"/>
  <c r="I3183" i="33" s="1"/>
  <c r="H3182" i="33"/>
  <c r="G3182" i="33"/>
  <c r="F3182" i="33"/>
  <c r="I3182" i="33" s="1"/>
  <c r="H3181" i="33"/>
  <c r="G3181" i="33"/>
  <c r="F3181" i="33"/>
  <c r="I3181" i="33" s="1"/>
  <c r="H3180" i="33"/>
  <c r="G3180" i="33"/>
  <c r="F3180" i="33"/>
  <c r="I3180" i="33" s="1"/>
  <c r="H3179" i="33"/>
  <c r="G3179" i="33"/>
  <c r="F3179" i="33"/>
  <c r="I3179" i="33" s="1"/>
  <c r="H3178" i="33"/>
  <c r="G3178" i="33"/>
  <c r="F3178" i="33"/>
  <c r="I3178" i="33" s="1"/>
  <c r="H3177" i="33"/>
  <c r="G3177" i="33"/>
  <c r="F3177" i="33"/>
  <c r="I3177" i="33" s="1"/>
  <c r="H3176" i="33"/>
  <c r="G3176" i="33"/>
  <c r="F3176" i="33"/>
  <c r="I3176" i="33" s="1"/>
  <c r="H3175" i="33"/>
  <c r="G3175" i="33"/>
  <c r="F3175" i="33"/>
  <c r="I3175" i="33" s="1"/>
  <c r="H3174" i="33"/>
  <c r="G3174" i="33"/>
  <c r="F3174" i="33"/>
  <c r="I3174" i="33" s="1"/>
  <c r="H3173" i="33"/>
  <c r="G3173" i="33"/>
  <c r="F3173" i="33"/>
  <c r="I3173" i="33" s="1"/>
  <c r="H3172" i="33"/>
  <c r="G3172" i="33"/>
  <c r="F3172" i="33"/>
  <c r="I3172" i="33" s="1"/>
  <c r="H3171" i="33"/>
  <c r="G3171" i="33"/>
  <c r="F3171" i="33"/>
  <c r="I3171" i="33" s="1"/>
  <c r="H3170" i="33"/>
  <c r="G3170" i="33"/>
  <c r="F3170" i="33"/>
  <c r="I3170" i="33" s="1"/>
  <c r="H3169" i="33"/>
  <c r="G3169" i="33"/>
  <c r="F3169" i="33"/>
  <c r="I3169" i="33" s="1"/>
  <c r="H3168" i="33"/>
  <c r="G3168" i="33"/>
  <c r="F3168" i="33"/>
  <c r="I3168" i="33" s="1"/>
  <c r="H3167" i="33"/>
  <c r="G3167" i="33"/>
  <c r="F3167" i="33"/>
  <c r="I3167" i="33" s="1"/>
  <c r="H3166" i="33"/>
  <c r="G3166" i="33"/>
  <c r="F3166" i="33"/>
  <c r="I3166" i="33" s="1"/>
  <c r="H3165" i="33"/>
  <c r="G3165" i="33"/>
  <c r="F3165" i="33"/>
  <c r="I3165" i="33" s="1"/>
  <c r="H3164" i="33"/>
  <c r="G3164" i="33"/>
  <c r="F3164" i="33"/>
  <c r="I3164" i="33" s="1"/>
  <c r="H3163" i="33"/>
  <c r="G3163" i="33"/>
  <c r="F3163" i="33"/>
  <c r="I3163" i="33" s="1"/>
  <c r="H3162" i="33"/>
  <c r="G3162" i="33"/>
  <c r="F3162" i="33"/>
  <c r="I3162" i="33" s="1"/>
  <c r="H3161" i="33"/>
  <c r="G3161" i="33"/>
  <c r="F3161" i="33"/>
  <c r="I3161" i="33" s="1"/>
  <c r="H3160" i="33"/>
  <c r="G3160" i="33"/>
  <c r="F3160" i="33"/>
  <c r="I3160" i="33" s="1"/>
  <c r="H3159" i="33"/>
  <c r="G3159" i="33"/>
  <c r="F3159" i="33"/>
  <c r="I3159" i="33" s="1"/>
  <c r="H3158" i="33"/>
  <c r="G3158" i="33"/>
  <c r="F3158" i="33"/>
  <c r="I3158" i="33" s="1"/>
  <c r="H3157" i="33"/>
  <c r="G3157" i="33"/>
  <c r="F3157" i="33"/>
  <c r="I3157" i="33" s="1"/>
  <c r="H3156" i="33"/>
  <c r="G3156" i="33"/>
  <c r="F3156" i="33"/>
  <c r="I3156" i="33" s="1"/>
  <c r="H3155" i="33"/>
  <c r="G3155" i="33"/>
  <c r="F3155" i="33"/>
  <c r="I3155" i="33" s="1"/>
  <c r="H3154" i="33"/>
  <c r="G3154" i="33"/>
  <c r="F3154" i="33"/>
  <c r="I3154" i="33" s="1"/>
  <c r="H3153" i="33"/>
  <c r="G3153" i="33"/>
  <c r="F3153" i="33"/>
  <c r="I3153" i="33" s="1"/>
  <c r="H3152" i="33"/>
  <c r="G3152" i="33"/>
  <c r="F3152" i="33"/>
  <c r="I3152" i="33" s="1"/>
  <c r="H3151" i="33"/>
  <c r="G3151" i="33"/>
  <c r="F3151" i="33"/>
  <c r="I3151" i="33" s="1"/>
  <c r="H3150" i="33"/>
  <c r="G3150" i="33"/>
  <c r="F3150" i="33"/>
  <c r="I3150" i="33" s="1"/>
  <c r="H3149" i="33"/>
  <c r="G3149" i="33"/>
  <c r="F3149" i="33"/>
  <c r="I3149" i="33" s="1"/>
  <c r="H3148" i="33"/>
  <c r="G3148" i="33"/>
  <c r="F3148" i="33"/>
  <c r="I3148" i="33" s="1"/>
  <c r="H3147" i="33"/>
  <c r="G3147" i="33"/>
  <c r="F3147" i="33"/>
  <c r="I3147" i="33" s="1"/>
  <c r="H3146" i="33"/>
  <c r="G3146" i="33"/>
  <c r="F3146" i="33"/>
  <c r="I3146" i="33" s="1"/>
  <c r="H3145" i="33"/>
  <c r="G3145" i="33"/>
  <c r="F3145" i="33"/>
  <c r="I3145" i="33" s="1"/>
  <c r="H3144" i="33"/>
  <c r="G3144" i="33"/>
  <c r="F3144" i="33"/>
  <c r="I3144" i="33" s="1"/>
  <c r="H3143" i="33"/>
  <c r="G3143" i="33"/>
  <c r="F3143" i="33"/>
  <c r="I3143" i="33" s="1"/>
  <c r="H3142" i="33"/>
  <c r="G3142" i="33"/>
  <c r="F3142" i="33"/>
  <c r="I3142" i="33" s="1"/>
  <c r="H3141" i="33"/>
  <c r="G3141" i="33"/>
  <c r="F3141" i="33"/>
  <c r="I3141" i="33" s="1"/>
  <c r="H3140" i="33"/>
  <c r="G3140" i="33"/>
  <c r="F3140" i="33"/>
  <c r="I3140" i="33" s="1"/>
  <c r="H3139" i="33"/>
  <c r="G3139" i="33"/>
  <c r="F3139" i="33"/>
  <c r="I3139" i="33" s="1"/>
  <c r="H3138" i="33"/>
  <c r="G3138" i="33"/>
  <c r="F3138" i="33"/>
  <c r="I3138" i="33" s="1"/>
  <c r="H3137" i="33"/>
  <c r="G3137" i="33"/>
  <c r="F3137" i="33"/>
  <c r="I3137" i="33" s="1"/>
  <c r="H3136" i="33"/>
  <c r="G3136" i="33"/>
  <c r="F3136" i="33"/>
  <c r="I3136" i="33" s="1"/>
  <c r="H3135" i="33"/>
  <c r="G3135" i="33"/>
  <c r="F3135" i="33"/>
  <c r="I3135" i="33" s="1"/>
  <c r="H3134" i="33"/>
  <c r="G3134" i="33"/>
  <c r="F3134" i="33"/>
  <c r="I3134" i="33" s="1"/>
  <c r="H3133" i="33"/>
  <c r="G3133" i="33"/>
  <c r="F3133" i="33"/>
  <c r="I3133" i="33" s="1"/>
  <c r="H3132" i="33"/>
  <c r="G3132" i="33"/>
  <c r="F3132" i="33"/>
  <c r="I3132" i="33" s="1"/>
  <c r="H3131" i="33"/>
  <c r="G3131" i="33"/>
  <c r="F3131" i="33"/>
  <c r="I3131" i="33" s="1"/>
  <c r="H3130" i="33"/>
  <c r="G3130" i="33"/>
  <c r="F3130" i="33"/>
  <c r="I3130" i="33" s="1"/>
  <c r="H3129" i="33"/>
  <c r="G3129" i="33"/>
  <c r="F3129" i="33"/>
  <c r="I3129" i="33" s="1"/>
  <c r="H3128" i="33"/>
  <c r="G3128" i="33"/>
  <c r="F3128" i="33"/>
  <c r="I3128" i="33" s="1"/>
  <c r="H3127" i="33"/>
  <c r="G3127" i="33"/>
  <c r="F3127" i="33"/>
  <c r="I3127" i="33" s="1"/>
  <c r="H3126" i="33"/>
  <c r="G3126" i="33"/>
  <c r="F3126" i="33"/>
  <c r="I3126" i="33" s="1"/>
  <c r="H3125" i="33"/>
  <c r="G3125" i="33"/>
  <c r="F3125" i="33"/>
  <c r="I3125" i="33" s="1"/>
  <c r="H3124" i="33"/>
  <c r="G3124" i="33"/>
  <c r="F3124" i="33"/>
  <c r="I3124" i="33" s="1"/>
  <c r="H3123" i="33"/>
  <c r="G3123" i="33"/>
  <c r="F3123" i="33"/>
  <c r="I3123" i="33" s="1"/>
  <c r="H3122" i="33"/>
  <c r="G3122" i="33"/>
  <c r="F3122" i="33"/>
  <c r="I3122" i="33" s="1"/>
  <c r="H3121" i="33"/>
  <c r="G3121" i="33"/>
  <c r="F3121" i="33"/>
  <c r="I3121" i="33" s="1"/>
  <c r="H3120" i="33"/>
  <c r="G3120" i="33"/>
  <c r="F3120" i="33"/>
  <c r="I3120" i="33" s="1"/>
  <c r="H3119" i="33"/>
  <c r="G3119" i="33"/>
  <c r="F3119" i="33"/>
  <c r="I3119" i="33" s="1"/>
  <c r="H3118" i="33"/>
  <c r="G3118" i="33"/>
  <c r="F3118" i="33"/>
  <c r="I3118" i="33" s="1"/>
  <c r="H3117" i="33"/>
  <c r="G3117" i="33"/>
  <c r="F3117" i="33"/>
  <c r="I3117" i="33" s="1"/>
  <c r="H3116" i="33"/>
  <c r="G3116" i="33"/>
  <c r="F3116" i="33"/>
  <c r="I3116" i="33" s="1"/>
  <c r="H3115" i="33"/>
  <c r="G3115" i="33"/>
  <c r="F3115" i="33"/>
  <c r="I3115" i="33" s="1"/>
  <c r="H3114" i="33"/>
  <c r="G3114" i="33"/>
  <c r="F3114" i="33"/>
  <c r="I3114" i="33" s="1"/>
  <c r="H3113" i="33"/>
  <c r="G3113" i="33"/>
  <c r="F3113" i="33"/>
  <c r="I3113" i="33" s="1"/>
  <c r="H3112" i="33"/>
  <c r="G3112" i="33"/>
  <c r="F3112" i="33"/>
  <c r="I3112" i="33" s="1"/>
  <c r="H3111" i="33"/>
  <c r="G3111" i="33"/>
  <c r="F3111" i="33"/>
  <c r="I3111" i="33" s="1"/>
  <c r="H3110" i="33"/>
  <c r="G3110" i="33"/>
  <c r="F3110" i="33"/>
  <c r="I3110" i="33" s="1"/>
  <c r="H3109" i="33"/>
  <c r="G3109" i="33"/>
  <c r="F3109" i="33"/>
  <c r="I3109" i="33" s="1"/>
  <c r="H3108" i="33"/>
  <c r="G3108" i="33"/>
  <c r="F3108" i="33"/>
  <c r="I3108" i="33" s="1"/>
  <c r="H3107" i="33"/>
  <c r="G3107" i="33"/>
  <c r="F3107" i="33"/>
  <c r="I3107" i="33" s="1"/>
  <c r="H3106" i="33"/>
  <c r="G3106" i="33"/>
  <c r="F3106" i="33"/>
  <c r="I3106" i="33" s="1"/>
  <c r="H3105" i="33"/>
  <c r="G3105" i="33"/>
  <c r="F3105" i="33"/>
  <c r="I3105" i="33" s="1"/>
  <c r="H3104" i="33"/>
  <c r="G3104" i="33"/>
  <c r="F3104" i="33"/>
  <c r="I3104" i="33" s="1"/>
  <c r="H3103" i="33"/>
  <c r="G3103" i="33"/>
  <c r="F3103" i="33"/>
  <c r="I3103" i="33" s="1"/>
  <c r="H3102" i="33"/>
  <c r="G3102" i="33"/>
  <c r="F3102" i="33"/>
  <c r="I3102" i="33" s="1"/>
  <c r="H3101" i="33"/>
  <c r="G3101" i="33"/>
  <c r="F3101" i="33"/>
  <c r="I3101" i="33" s="1"/>
  <c r="H3100" i="33"/>
  <c r="G3100" i="33"/>
  <c r="F3100" i="33"/>
  <c r="I3100" i="33" s="1"/>
  <c r="H3099" i="33"/>
  <c r="G3099" i="33"/>
  <c r="F3099" i="33"/>
  <c r="I3099" i="33" s="1"/>
  <c r="H3098" i="33"/>
  <c r="G3098" i="33"/>
  <c r="F3098" i="33"/>
  <c r="I3098" i="33" s="1"/>
  <c r="H3097" i="33"/>
  <c r="G3097" i="33"/>
  <c r="F3097" i="33"/>
  <c r="I3097" i="33" s="1"/>
  <c r="H3096" i="33"/>
  <c r="G3096" i="33"/>
  <c r="F3096" i="33"/>
  <c r="I3096" i="33" s="1"/>
  <c r="H3095" i="33"/>
  <c r="G3095" i="33"/>
  <c r="F3095" i="33"/>
  <c r="I3095" i="33" s="1"/>
  <c r="H3094" i="33"/>
  <c r="G3094" i="33"/>
  <c r="F3094" i="33"/>
  <c r="I3094" i="33" s="1"/>
  <c r="H3093" i="33"/>
  <c r="G3093" i="33"/>
  <c r="F3093" i="33"/>
  <c r="I3093" i="33" s="1"/>
  <c r="H3092" i="33"/>
  <c r="G3092" i="33"/>
  <c r="F3092" i="33"/>
  <c r="I3092" i="33" s="1"/>
  <c r="H3091" i="33"/>
  <c r="G3091" i="33"/>
  <c r="F3091" i="33"/>
  <c r="I3091" i="33" s="1"/>
  <c r="H3090" i="33"/>
  <c r="G3090" i="33"/>
  <c r="F3090" i="33"/>
  <c r="I3090" i="33" s="1"/>
  <c r="H3089" i="33"/>
  <c r="G3089" i="33"/>
  <c r="F3089" i="33"/>
  <c r="I3089" i="33" s="1"/>
  <c r="H3088" i="33"/>
  <c r="G3088" i="33"/>
  <c r="F3088" i="33"/>
  <c r="I3088" i="33" s="1"/>
  <c r="H3087" i="33"/>
  <c r="G3087" i="33"/>
  <c r="F3087" i="33"/>
  <c r="I3087" i="33" s="1"/>
  <c r="H3086" i="33"/>
  <c r="G3086" i="33"/>
  <c r="F3086" i="33"/>
  <c r="I3086" i="33" s="1"/>
  <c r="H3085" i="33"/>
  <c r="G3085" i="33"/>
  <c r="F3085" i="33"/>
  <c r="I3085" i="33" s="1"/>
  <c r="H3084" i="33"/>
  <c r="G3084" i="33"/>
  <c r="F3084" i="33"/>
  <c r="I3084" i="33" s="1"/>
  <c r="H3083" i="33"/>
  <c r="G3083" i="33"/>
  <c r="F3083" i="33"/>
  <c r="I3083" i="33" s="1"/>
  <c r="H3082" i="33"/>
  <c r="G3082" i="33"/>
  <c r="F3082" i="33"/>
  <c r="I3082" i="33" s="1"/>
  <c r="H3081" i="33"/>
  <c r="G3081" i="33"/>
  <c r="F3081" i="33"/>
  <c r="I3081" i="33" s="1"/>
  <c r="H3080" i="33"/>
  <c r="G3080" i="33"/>
  <c r="F3080" i="33"/>
  <c r="I3080" i="33" s="1"/>
  <c r="H3079" i="33"/>
  <c r="G3079" i="33"/>
  <c r="F3079" i="33"/>
  <c r="I3079" i="33" s="1"/>
  <c r="H3078" i="33"/>
  <c r="G3078" i="33"/>
  <c r="F3078" i="33"/>
  <c r="I3078" i="33" s="1"/>
  <c r="H3077" i="33"/>
  <c r="G3077" i="33"/>
  <c r="F3077" i="33"/>
  <c r="I3077" i="33" s="1"/>
  <c r="H3076" i="33"/>
  <c r="G3076" i="33"/>
  <c r="F3076" i="33"/>
  <c r="I3076" i="33" s="1"/>
  <c r="H3075" i="33"/>
  <c r="G3075" i="33"/>
  <c r="F3075" i="33"/>
  <c r="I3075" i="33" s="1"/>
  <c r="H3074" i="33"/>
  <c r="G3074" i="33"/>
  <c r="F3074" i="33"/>
  <c r="I3074" i="33" s="1"/>
  <c r="H3073" i="33"/>
  <c r="G3073" i="33"/>
  <c r="F3073" i="33"/>
  <c r="I3073" i="33" s="1"/>
  <c r="H3072" i="33"/>
  <c r="G3072" i="33"/>
  <c r="F3072" i="33"/>
  <c r="I3072" i="33" s="1"/>
  <c r="H3071" i="33"/>
  <c r="G3071" i="33"/>
  <c r="F3071" i="33"/>
  <c r="I3071" i="33" s="1"/>
  <c r="H3070" i="33"/>
  <c r="G3070" i="33"/>
  <c r="F3070" i="33"/>
  <c r="I3070" i="33" s="1"/>
  <c r="H3069" i="33"/>
  <c r="G3069" i="33"/>
  <c r="F3069" i="33"/>
  <c r="I3069" i="33" s="1"/>
  <c r="H3068" i="33"/>
  <c r="G3068" i="33"/>
  <c r="F3068" i="33"/>
  <c r="I3068" i="33" s="1"/>
  <c r="H3067" i="33"/>
  <c r="G3067" i="33"/>
  <c r="F3067" i="33"/>
  <c r="I3067" i="33" s="1"/>
  <c r="H3066" i="33"/>
  <c r="G3066" i="33"/>
  <c r="F3066" i="33"/>
  <c r="I3066" i="33" s="1"/>
  <c r="H3065" i="33"/>
  <c r="G3065" i="33"/>
  <c r="F3065" i="33"/>
  <c r="I3065" i="33" s="1"/>
  <c r="H3064" i="33"/>
  <c r="G3064" i="33"/>
  <c r="F3064" i="33"/>
  <c r="I3064" i="33" s="1"/>
  <c r="H3063" i="33"/>
  <c r="G3063" i="33"/>
  <c r="F3063" i="33"/>
  <c r="I3063" i="33" s="1"/>
  <c r="H3062" i="33"/>
  <c r="G3062" i="33"/>
  <c r="F3062" i="33"/>
  <c r="I3062" i="33" s="1"/>
  <c r="H3061" i="33"/>
  <c r="G3061" i="33"/>
  <c r="F3061" i="33"/>
  <c r="I3061" i="33" s="1"/>
  <c r="H3060" i="33"/>
  <c r="G3060" i="33"/>
  <c r="F3060" i="33"/>
  <c r="I3060" i="33" s="1"/>
  <c r="H3059" i="33"/>
  <c r="G3059" i="33"/>
  <c r="F3059" i="33"/>
  <c r="I3059" i="33" s="1"/>
  <c r="H3058" i="33"/>
  <c r="G3058" i="33"/>
  <c r="F3058" i="33"/>
  <c r="I3058" i="33" s="1"/>
  <c r="H3057" i="33"/>
  <c r="G3057" i="33"/>
  <c r="F3057" i="33"/>
  <c r="I3057" i="33" s="1"/>
  <c r="H3056" i="33"/>
  <c r="G3056" i="33"/>
  <c r="F3056" i="33"/>
  <c r="I3056" i="33" s="1"/>
  <c r="H3055" i="33"/>
  <c r="G3055" i="33"/>
  <c r="F3055" i="33"/>
  <c r="I3055" i="33" s="1"/>
  <c r="H3054" i="33"/>
  <c r="G3054" i="33"/>
  <c r="F3054" i="33"/>
  <c r="I3054" i="33" s="1"/>
  <c r="H3053" i="33"/>
  <c r="G3053" i="33"/>
  <c r="F3053" i="33"/>
  <c r="I3053" i="33" s="1"/>
  <c r="H3052" i="33"/>
  <c r="G3052" i="33"/>
  <c r="F3052" i="33"/>
  <c r="I3052" i="33" s="1"/>
  <c r="H3051" i="33"/>
  <c r="G3051" i="33"/>
  <c r="F3051" i="33"/>
  <c r="I3051" i="33" s="1"/>
  <c r="H3050" i="33"/>
  <c r="G3050" i="33"/>
  <c r="F3050" i="33"/>
  <c r="I3050" i="33" s="1"/>
  <c r="H3049" i="33"/>
  <c r="G3049" i="33"/>
  <c r="F3049" i="33"/>
  <c r="I3049" i="33" s="1"/>
  <c r="H3048" i="33"/>
  <c r="G3048" i="33"/>
  <c r="F3048" i="33"/>
  <c r="I3048" i="33" s="1"/>
  <c r="H3047" i="33"/>
  <c r="G3047" i="33"/>
  <c r="F3047" i="33"/>
  <c r="I3047" i="33" s="1"/>
  <c r="H3046" i="33"/>
  <c r="G3046" i="33"/>
  <c r="F3046" i="33"/>
  <c r="I3046" i="33" s="1"/>
  <c r="H3045" i="33"/>
  <c r="G3045" i="33"/>
  <c r="F3045" i="33"/>
  <c r="I3045" i="33" s="1"/>
  <c r="H3044" i="33"/>
  <c r="G3044" i="33"/>
  <c r="F3044" i="33"/>
  <c r="I3044" i="33" s="1"/>
  <c r="H3043" i="33"/>
  <c r="G3043" i="33"/>
  <c r="F3043" i="33"/>
  <c r="I3043" i="33" s="1"/>
  <c r="H3042" i="33"/>
  <c r="G3042" i="33"/>
  <c r="F3042" i="33"/>
  <c r="I3042" i="33" s="1"/>
  <c r="H3041" i="33"/>
  <c r="G3041" i="33"/>
  <c r="F3041" i="33"/>
  <c r="I3041" i="33" s="1"/>
  <c r="H3040" i="33"/>
  <c r="G3040" i="33"/>
  <c r="F3040" i="33"/>
  <c r="I3040" i="33" s="1"/>
  <c r="H3039" i="33"/>
  <c r="G3039" i="33"/>
  <c r="F3039" i="33"/>
  <c r="I3039" i="33" s="1"/>
  <c r="H3038" i="33"/>
  <c r="G3038" i="33"/>
  <c r="F3038" i="33"/>
  <c r="I3038" i="33" s="1"/>
  <c r="H3037" i="33"/>
  <c r="G3037" i="33"/>
  <c r="F3037" i="33"/>
  <c r="I3037" i="33" s="1"/>
  <c r="H3036" i="33"/>
  <c r="G3036" i="33"/>
  <c r="F3036" i="33"/>
  <c r="I3036" i="33" s="1"/>
  <c r="H3035" i="33"/>
  <c r="G3035" i="33"/>
  <c r="F3035" i="33"/>
  <c r="I3035" i="33" s="1"/>
  <c r="H3034" i="33"/>
  <c r="G3034" i="33"/>
  <c r="F3034" i="33"/>
  <c r="I3034" i="33" s="1"/>
  <c r="H3033" i="33"/>
  <c r="G3033" i="33"/>
  <c r="F3033" i="33"/>
  <c r="I3033" i="33" s="1"/>
  <c r="H3032" i="33"/>
  <c r="G3032" i="33"/>
  <c r="F3032" i="33"/>
  <c r="I3032" i="33" s="1"/>
  <c r="H3031" i="33"/>
  <c r="G3031" i="33"/>
  <c r="F3031" i="33"/>
  <c r="I3031" i="33" s="1"/>
  <c r="H3030" i="33"/>
  <c r="G3030" i="33"/>
  <c r="F3030" i="33"/>
  <c r="I3030" i="33" s="1"/>
  <c r="H3029" i="33"/>
  <c r="G3029" i="33"/>
  <c r="F3029" i="33"/>
  <c r="I3029" i="33" s="1"/>
  <c r="H3028" i="33"/>
  <c r="G3028" i="33"/>
  <c r="F3028" i="33"/>
  <c r="I3028" i="33" s="1"/>
  <c r="H3027" i="33"/>
  <c r="G3027" i="33"/>
  <c r="F3027" i="33"/>
  <c r="I3027" i="33" s="1"/>
  <c r="H3026" i="33"/>
  <c r="G3026" i="33"/>
  <c r="F3026" i="33"/>
  <c r="I3026" i="33" s="1"/>
  <c r="H3025" i="33"/>
  <c r="G3025" i="33"/>
  <c r="F3025" i="33"/>
  <c r="I3025" i="33" s="1"/>
  <c r="H3024" i="33"/>
  <c r="G3024" i="33"/>
  <c r="F3024" i="33"/>
  <c r="I3024" i="33" s="1"/>
  <c r="H3023" i="33"/>
  <c r="G3023" i="33"/>
  <c r="F3023" i="33"/>
  <c r="I3023" i="33" s="1"/>
  <c r="H3022" i="33"/>
  <c r="G3022" i="33"/>
  <c r="F3022" i="33"/>
  <c r="I3022" i="33" s="1"/>
  <c r="H3021" i="33"/>
  <c r="G3021" i="33"/>
  <c r="F3021" i="33"/>
  <c r="I3021" i="33" s="1"/>
  <c r="H3020" i="33"/>
  <c r="G3020" i="33"/>
  <c r="F3020" i="33"/>
  <c r="I3020" i="33" s="1"/>
  <c r="H3019" i="33"/>
  <c r="G3019" i="33"/>
  <c r="F3019" i="33"/>
  <c r="I3019" i="33" s="1"/>
  <c r="H3018" i="33"/>
  <c r="G3018" i="33"/>
  <c r="F3018" i="33"/>
  <c r="I3018" i="33" s="1"/>
  <c r="H3017" i="33"/>
  <c r="G3017" i="33"/>
  <c r="F3017" i="33"/>
  <c r="I3017" i="33" s="1"/>
  <c r="H3016" i="33"/>
  <c r="G3016" i="33"/>
  <c r="F3016" i="33"/>
  <c r="I3016" i="33" s="1"/>
  <c r="H3015" i="33"/>
  <c r="G3015" i="33"/>
  <c r="F3015" i="33"/>
  <c r="I3015" i="33" s="1"/>
  <c r="H3014" i="33"/>
  <c r="G3014" i="33"/>
  <c r="F3014" i="33"/>
  <c r="I3014" i="33" s="1"/>
  <c r="H3013" i="33"/>
  <c r="G3013" i="33"/>
  <c r="F3013" i="33"/>
  <c r="I3013" i="33" s="1"/>
  <c r="H3012" i="33"/>
  <c r="G3012" i="33"/>
  <c r="F3012" i="33"/>
  <c r="I3012" i="33" s="1"/>
  <c r="H3011" i="33"/>
  <c r="G3011" i="33"/>
  <c r="F3011" i="33"/>
  <c r="I3011" i="33" s="1"/>
  <c r="H3010" i="33"/>
  <c r="G3010" i="33"/>
  <c r="F3010" i="33"/>
  <c r="I3010" i="33" s="1"/>
  <c r="H3009" i="33"/>
  <c r="G3009" i="33"/>
  <c r="F3009" i="33"/>
  <c r="I3009" i="33" s="1"/>
  <c r="H3008" i="33"/>
  <c r="G3008" i="33"/>
  <c r="F3008" i="33"/>
  <c r="I3008" i="33" s="1"/>
  <c r="H3007" i="33"/>
  <c r="G3007" i="33"/>
  <c r="F3007" i="33"/>
  <c r="I3007" i="33" s="1"/>
  <c r="H3006" i="33"/>
  <c r="G3006" i="33"/>
  <c r="F3006" i="33"/>
  <c r="I3006" i="33" s="1"/>
  <c r="H3005" i="33"/>
  <c r="G3005" i="33"/>
  <c r="F3005" i="33"/>
  <c r="I3005" i="33" s="1"/>
  <c r="H3004" i="33"/>
  <c r="G3004" i="33"/>
  <c r="F3004" i="33"/>
  <c r="I3004" i="33" s="1"/>
  <c r="H3003" i="33"/>
  <c r="G3003" i="33"/>
  <c r="F3003" i="33"/>
  <c r="I3003" i="33" s="1"/>
  <c r="H3002" i="33"/>
  <c r="G3002" i="33"/>
  <c r="F3002" i="33"/>
  <c r="I3002" i="33" s="1"/>
  <c r="H3001" i="33"/>
  <c r="G3001" i="33"/>
  <c r="F3001" i="33"/>
  <c r="I3001" i="33" s="1"/>
  <c r="H3000" i="33"/>
  <c r="G3000" i="33"/>
  <c r="F3000" i="33"/>
  <c r="I3000" i="33" s="1"/>
  <c r="H2999" i="33"/>
  <c r="G2999" i="33"/>
  <c r="F2999" i="33"/>
  <c r="I2999" i="33" s="1"/>
  <c r="H2998" i="33"/>
  <c r="G2998" i="33"/>
  <c r="F2998" i="33"/>
  <c r="I2998" i="33" s="1"/>
  <c r="H2997" i="33"/>
  <c r="G2997" i="33"/>
  <c r="F2997" i="33"/>
  <c r="I2997" i="33" s="1"/>
  <c r="H2996" i="33"/>
  <c r="G2996" i="33"/>
  <c r="F2996" i="33"/>
  <c r="I2996" i="33" s="1"/>
  <c r="H2995" i="33"/>
  <c r="G2995" i="33"/>
  <c r="F2995" i="33"/>
  <c r="I2995" i="33" s="1"/>
  <c r="H2994" i="33"/>
  <c r="G2994" i="33"/>
  <c r="F2994" i="33"/>
  <c r="I2994" i="33" s="1"/>
  <c r="H2993" i="33"/>
  <c r="G2993" i="33"/>
  <c r="F2993" i="33"/>
  <c r="I2993" i="33" s="1"/>
  <c r="H2992" i="33"/>
  <c r="G2992" i="33"/>
  <c r="F2992" i="33"/>
  <c r="I2992" i="33" s="1"/>
  <c r="H2991" i="33"/>
  <c r="G2991" i="33"/>
  <c r="F2991" i="33"/>
  <c r="I2991" i="33" s="1"/>
  <c r="H2990" i="33"/>
  <c r="G2990" i="33"/>
  <c r="F2990" i="33"/>
  <c r="I2990" i="33" s="1"/>
  <c r="H2989" i="33"/>
  <c r="G2989" i="33"/>
  <c r="F2989" i="33"/>
  <c r="I2989" i="33" s="1"/>
  <c r="H2988" i="33"/>
  <c r="G2988" i="33"/>
  <c r="F2988" i="33"/>
  <c r="I2988" i="33" s="1"/>
  <c r="H2987" i="33"/>
  <c r="G2987" i="33"/>
  <c r="F2987" i="33"/>
  <c r="I2987" i="33" s="1"/>
  <c r="H2986" i="33"/>
  <c r="G2986" i="33"/>
  <c r="F2986" i="33"/>
  <c r="I2986" i="33" s="1"/>
  <c r="H2985" i="33"/>
  <c r="G2985" i="33"/>
  <c r="F2985" i="33"/>
  <c r="I2985" i="33" s="1"/>
  <c r="H2984" i="33"/>
  <c r="G2984" i="33"/>
  <c r="F2984" i="33"/>
  <c r="I2984" i="33" s="1"/>
  <c r="H2983" i="33"/>
  <c r="G2983" i="33"/>
  <c r="F2983" i="33"/>
  <c r="I2983" i="33" s="1"/>
  <c r="H2982" i="33"/>
  <c r="G2982" i="33"/>
  <c r="F2982" i="33"/>
  <c r="I2982" i="33" s="1"/>
  <c r="H2981" i="33"/>
  <c r="G2981" i="33"/>
  <c r="F2981" i="33"/>
  <c r="I2981" i="33" s="1"/>
  <c r="H2980" i="33"/>
  <c r="G2980" i="33"/>
  <c r="F2980" i="33"/>
  <c r="I2980" i="33" s="1"/>
  <c r="H2979" i="33"/>
  <c r="G2979" i="33"/>
  <c r="F2979" i="33"/>
  <c r="I2979" i="33" s="1"/>
  <c r="H2978" i="33"/>
  <c r="G2978" i="33"/>
  <c r="F2978" i="33"/>
  <c r="I2978" i="33" s="1"/>
  <c r="H2977" i="33"/>
  <c r="G2977" i="33"/>
  <c r="F2977" i="33"/>
  <c r="I2977" i="33" s="1"/>
  <c r="H2976" i="33"/>
  <c r="G2976" i="33"/>
  <c r="F2976" i="33"/>
  <c r="I2976" i="33" s="1"/>
  <c r="H2975" i="33"/>
  <c r="G2975" i="33"/>
  <c r="F2975" i="33"/>
  <c r="I2975" i="33" s="1"/>
  <c r="H2974" i="33"/>
  <c r="G2974" i="33"/>
  <c r="F2974" i="33"/>
  <c r="I2974" i="33" s="1"/>
  <c r="H2973" i="33"/>
  <c r="G2973" i="33"/>
  <c r="F2973" i="33"/>
  <c r="I2973" i="33" s="1"/>
  <c r="H2972" i="33"/>
  <c r="G2972" i="33"/>
  <c r="F2972" i="33"/>
  <c r="I2972" i="33" s="1"/>
  <c r="H2971" i="33"/>
  <c r="G2971" i="33"/>
  <c r="F2971" i="33"/>
  <c r="I2971" i="33" s="1"/>
  <c r="H2970" i="33"/>
  <c r="G2970" i="33"/>
  <c r="F2970" i="33"/>
  <c r="I2970" i="33" s="1"/>
  <c r="H2969" i="33"/>
  <c r="G2969" i="33"/>
  <c r="F2969" i="33"/>
  <c r="I2969" i="33" s="1"/>
  <c r="H2968" i="33"/>
  <c r="G2968" i="33"/>
  <c r="F2968" i="33"/>
  <c r="I2968" i="33" s="1"/>
  <c r="H2967" i="33"/>
  <c r="G2967" i="33"/>
  <c r="F2967" i="33"/>
  <c r="I2967" i="33" s="1"/>
  <c r="H2966" i="33"/>
  <c r="G2966" i="33"/>
  <c r="F2966" i="33"/>
  <c r="I2966" i="33" s="1"/>
  <c r="H2965" i="33"/>
  <c r="G2965" i="33"/>
  <c r="F2965" i="33"/>
  <c r="I2965" i="33" s="1"/>
  <c r="H2964" i="33"/>
  <c r="G2964" i="33"/>
  <c r="F2964" i="33"/>
  <c r="I2964" i="33" s="1"/>
  <c r="H2963" i="33"/>
  <c r="G2963" i="33"/>
  <c r="F2963" i="33"/>
  <c r="I2963" i="33" s="1"/>
  <c r="H2962" i="33"/>
  <c r="G2962" i="33"/>
  <c r="F2962" i="33"/>
  <c r="I2962" i="33" s="1"/>
  <c r="H2961" i="33"/>
  <c r="G2961" i="33"/>
  <c r="F2961" i="33"/>
  <c r="I2961" i="33" s="1"/>
  <c r="H2960" i="33"/>
  <c r="G2960" i="33"/>
  <c r="F2960" i="33"/>
  <c r="I2960" i="33" s="1"/>
  <c r="H2959" i="33"/>
  <c r="G2959" i="33"/>
  <c r="F2959" i="33"/>
  <c r="I2959" i="33" s="1"/>
  <c r="H2958" i="33"/>
  <c r="G2958" i="33"/>
  <c r="F2958" i="33"/>
  <c r="I2958" i="33" s="1"/>
  <c r="H2957" i="33"/>
  <c r="G2957" i="33"/>
  <c r="F2957" i="33"/>
  <c r="I2957" i="33" s="1"/>
  <c r="H2956" i="33"/>
  <c r="G2956" i="33"/>
  <c r="F2956" i="33"/>
  <c r="I2956" i="33" s="1"/>
  <c r="H2955" i="33"/>
  <c r="G2955" i="33"/>
  <c r="F2955" i="33"/>
  <c r="I2955" i="33" s="1"/>
  <c r="H2954" i="33"/>
  <c r="G2954" i="33"/>
  <c r="F2954" i="33"/>
  <c r="I2954" i="33" s="1"/>
  <c r="H2953" i="33"/>
  <c r="G2953" i="33"/>
  <c r="F2953" i="33"/>
  <c r="I2953" i="33" s="1"/>
  <c r="H2952" i="33"/>
  <c r="G2952" i="33"/>
  <c r="F2952" i="33"/>
  <c r="I2952" i="33" s="1"/>
  <c r="H2951" i="33"/>
  <c r="G2951" i="33"/>
  <c r="F2951" i="33"/>
  <c r="I2951" i="33" s="1"/>
  <c r="H2950" i="33"/>
  <c r="G2950" i="33"/>
  <c r="F2950" i="33"/>
  <c r="I2950" i="33" s="1"/>
  <c r="H2949" i="33"/>
  <c r="G2949" i="33"/>
  <c r="F2949" i="33"/>
  <c r="I2949" i="33" s="1"/>
  <c r="H2948" i="33"/>
  <c r="G2948" i="33"/>
  <c r="F2948" i="33"/>
  <c r="I2948" i="33" s="1"/>
  <c r="H2947" i="33"/>
  <c r="G2947" i="33"/>
  <c r="F2947" i="33"/>
  <c r="I2947" i="33" s="1"/>
  <c r="H2946" i="33"/>
  <c r="G2946" i="33"/>
  <c r="F2946" i="33"/>
  <c r="I2946" i="33" s="1"/>
  <c r="H2945" i="33"/>
  <c r="G2945" i="33"/>
  <c r="F2945" i="33"/>
  <c r="I2945" i="33" s="1"/>
  <c r="H2944" i="33"/>
  <c r="G2944" i="33"/>
  <c r="F2944" i="33"/>
  <c r="I2944" i="33" s="1"/>
  <c r="H2943" i="33"/>
  <c r="G2943" i="33"/>
  <c r="F2943" i="33"/>
  <c r="I2943" i="33" s="1"/>
  <c r="H2942" i="33"/>
  <c r="G2942" i="33"/>
  <c r="F2942" i="33"/>
  <c r="I2942" i="33" s="1"/>
  <c r="H2941" i="33"/>
  <c r="G2941" i="33"/>
  <c r="F2941" i="33"/>
  <c r="I2941" i="33" s="1"/>
  <c r="H2940" i="33"/>
  <c r="G2940" i="33"/>
  <c r="F2940" i="33"/>
  <c r="I2940" i="33" s="1"/>
  <c r="H2939" i="33"/>
  <c r="G2939" i="33"/>
  <c r="F2939" i="33"/>
  <c r="I2939" i="33" s="1"/>
  <c r="H2938" i="33"/>
  <c r="G2938" i="33"/>
  <c r="F2938" i="33"/>
  <c r="I2938" i="33" s="1"/>
  <c r="H2937" i="33"/>
  <c r="G2937" i="33"/>
  <c r="F2937" i="33"/>
  <c r="I2937" i="33" s="1"/>
  <c r="H2936" i="33"/>
  <c r="G2936" i="33"/>
  <c r="F2936" i="33"/>
  <c r="I2936" i="33" s="1"/>
  <c r="H2935" i="33"/>
  <c r="G2935" i="33"/>
  <c r="F2935" i="33"/>
  <c r="I2935" i="33" s="1"/>
  <c r="H2934" i="33"/>
  <c r="G2934" i="33"/>
  <c r="F2934" i="33"/>
  <c r="I2934" i="33" s="1"/>
  <c r="H2933" i="33"/>
  <c r="G2933" i="33"/>
  <c r="F2933" i="33"/>
  <c r="I2933" i="33" s="1"/>
  <c r="H2932" i="33"/>
  <c r="G2932" i="33"/>
  <c r="F2932" i="33"/>
  <c r="I2932" i="33" s="1"/>
  <c r="H2931" i="33"/>
  <c r="G2931" i="33"/>
  <c r="F2931" i="33"/>
  <c r="I2931" i="33" s="1"/>
  <c r="H2930" i="33"/>
  <c r="G2930" i="33"/>
  <c r="F2930" i="33"/>
  <c r="I2930" i="33" s="1"/>
  <c r="H2929" i="33"/>
  <c r="G2929" i="33"/>
  <c r="F2929" i="33"/>
  <c r="I2929" i="33" s="1"/>
  <c r="H2928" i="33"/>
  <c r="G2928" i="33"/>
  <c r="F2928" i="33"/>
  <c r="I2928" i="33" s="1"/>
  <c r="H2927" i="33"/>
  <c r="G2927" i="33"/>
  <c r="F2927" i="33"/>
  <c r="I2927" i="33" s="1"/>
  <c r="H2926" i="33"/>
  <c r="G2926" i="33"/>
  <c r="F2926" i="33"/>
  <c r="I2926" i="33" s="1"/>
  <c r="H2925" i="33"/>
  <c r="G2925" i="33"/>
  <c r="F2925" i="33"/>
  <c r="I2925" i="33" s="1"/>
  <c r="H2924" i="33"/>
  <c r="G2924" i="33"/>
  <c r="F2924" i="33"/>
  <c r="I2924" i="33" s="1"/>
  <c r="H2923" i="33"/>
  <c r="G2923" i="33"/>
  <c r="F2923" i="33"/>
  <c r="I2923" i="33" s="1"/>
  <c r="H2922" i="33"/>
  <c r="G2922" i="33"/>
  <c r="F2922" i="33"/>
  <c r="I2922" i="33" s="1"/>
  <c r="H2921" i="33"/>
  <c r="G2921" i="33"/>
  <c r="F2921" i="33"/>
  <c r="I2921" i="33" s="1"/>
  <c r="H2920" i="33"/>
  <c r="G2920" i="33"/>
  <c r="F2920" i="33"/>
  <c r="I2920" i="33" s="1"/>
  <c r="H2919" i="33"/>
  <c r="G2919" i="33"/>
  <c r="F2919" i="33"/>
  <c r="I2919" i="33" s="1"/>
  <c r="H2918" i="33"/>
  <c r="G2918" i="33"/>
  <c r="F2918" i="33"/>
  <c r="I2918" i="33" s="1"/>
  <c r="H2917" i="33"/>
  <c r="G2917" i="33"/>
  <c r="F2917" i="33"/>
  <c r="I2917" i="33" s="1"/>
  <c r="H2916" i="33"/>
  <c r="G2916" i="33"/>
  <c r="F2916" i="33"/>
  <c r="I2916" i="33" s="1"/>
  <c r="H2915" i="33"/>
  <c r="G2915" i="33"/>
  <c r="F2915" i="33"/>
  <c r="I2915" i="33" s="1"/>
  <c r="H2914" i="33"/>
  <c r="G2914" i="33"/>
  <c r="F2914" i="33"/>
  <c r="I2914" i="33" s="1"/>
  <c r="H2913" i="33"/>
  <c r="G2913" i="33"/>
  <c r="F2913" i="33"/>
  <c r="I2913" i="33" s="1"/>
  <c r="H2912" i="33"/>
  <c r="G2912" i="33"/>
  <c r="F2912" i="33"/>
  <c r="I2912" i="33" s="1"/>
  <c r="H2911" i="33"/>
  <c r="G2911" i="33"/>
  <c r="F2911" i="33"/>
  <c r="I2911" i="33" s="1"/>
  <c r="H2910" i="33"/>
  <c r="G2910" i="33"/>
  <c r="F2910" i="33"/>
  <c r="I2910" i="33" s="1"/>
  <c r="H2909" i="33"/>
  <c r="G2909" i="33"/>
  <c r="F2909" i="33"/>
  <c r="I2909" i="33" s="1"/>
  <c r="H2908" i="33"/>
  <c r="G2908" i="33"/>
  <c r="F2908" i="33"/>
  <c r="I2908" i="33" s="1"/>
  <c r="H2907" i="33"/>
  <c r="G2907" i="33"/>
  <c r="F2907" i="33"/>
  <c r="I2907" i="33" s="1"/>
  <c r="H2906" i="33"/>
  <c r="G2906" i="33"/>
  <c r="F2906" i="33"/>
  <c r="I2906" i="33" s="1"/>
  <c r="H2905" i="33"/>
  <c r="G2905" i="33"/>
  <c r="F2905" i="33"/>
  <c r="I2905" i="33" s="1"/>
  <c r="H2904" i="33"/>
  <c r="G2904" i="33"/>
  <c r="F2904" i="33"/>
  <c r="I2904" i="33" s="1"/>
  <c r="H2903" i="33"/>
  <c r="G2903" i="33"/>
  <c r="F2903" i="33"/>
  <c r="I2903" i="33" s="1"/>
  <c r="H2902" i="33"/>
  <c r="G2902" i="33"/>
  <c r="F2902" i="33"/>
  <c r="I2902" i="33" s="1"/>
  <c r="H2901" i="33"/>
  <c r="G2901" i="33"/>
  <c r="F2901" i="33"/>
  <c r="I2901" i="33" s="1"/>
  <c r="H2900" i="33"/>
  <c r="G2900" i="33"/>
  <c r="F2900" i="33"/>
  <c r="I2900" i="33" s="1"/>
  <c r="H2899" i="33"/>
  <c r="G2899" i="33"/>
  <c r="F2899" i="33"/>
  <c r="I2899" i="33" s="1"/>
  <c r="H2898" i="33"/>
  <c r="G2898" i="33"/>
  <c r="F2898" i="33"/>
  <c r="I2898" i="33" s="1"/>
  <c r="H2897" i="33"/>
  <c r="G2897" i="33"/>
  <c r="F2897" i="33"/>
  <c r="I2897" i="33" s="1"/>
  <c r="H2896" i="33"/>
  <c r="G2896" i="33"/>
  <c r="F2896" i="33"/>
  <c r="I2896" i="33" s="1"/>
  <c r="H2895" i="33"/>
  <c r="G2895" i="33"/>
  <c r="F2895" i="33"/>
  <c r="I2895" i="33" s="1"/>
  <c r="H2894" i="33"/>
  <c r="G2894" i="33"/>
  <c r="F2894" i="33"/>
  <c r="I2894" i="33" s="1"/>
  <c r="H2893" i="33"/>
  <c r="G2893" i="33"/>
  <c r="F2893" i="33"/>
  <c r="I2893" i="33" s="1"/>
  <c r="H2892" i="33"/>
  <c r="G2892" i="33"/>
  <c r="F2892" i="33"/>
  <c r="I2892" i="33" s="1"/>
  <c r="H2891" i="33"/>
  <c r="G2891" i="33"/>
  <c r="F2891" i="33"/>
  <c r="I2891" i="33" s="1"/>
  <c r="H2890" i="33"/>
  <c r="G2890" i="33"/>
  <c r="F2890" i="33"/>
  <c r="I2890" i="33" s="1"/>
  <c r="H2889" i="33"/>
  <c r="G2889" i="33"/>
  <c r="F2889" i="33"/>
  <c r="I2889" i="33" s="1"/>
  <c r="H2888" i="33"/>
  <c r="G2888" i="33"/>
  <c r="F2888" i="33"/>
  <c r="I2888" i="33" s="1"/>
  <c r="H2887" i="33"/>
  <c r="G2887" i="33"/>
  <c r="F2887" i="33"/>
  <c r="I2887" i="33" s="1"/>
  <c r="H2886" i="33"/>
  <c r="G2886" i="33"/>
  <c r="F2886" i="33"/>
  <c r="I2886" i="33" s="1"/>
  <c r="H2885" i="33"/>
  <c r="G2885" i="33"/>
  <c r="F2885" i="33"/>
  <c r="I2885" i="33" s="1"/>
  <c r="H2884" i="33"/>
  <c r="G2884" i="33"/>
  <c r="F2884" i="33"/>
  <c r="I2884" i="33" s="1"/>
  <c r="H2883" i="33"/>
  <c r="G2883" i="33"/>
  <c r="F2883" i="33"/>
  <c r="I2883" i="33" s="1"/>
  <c r="H2882" i="33"/>
  <c r="G2882" i="33"/>
  <c r="F2882" i="33"/>
  <c r="I2882" i="33" s="1"/>
  <c r="H2881" i="33"/>
  <c r="G2881" i="33"/>
  <c r="F2881" i="33"/>
  <c r="I2881" i="33" s="1"/>
  <c r="H2880" i="33"/>
  <c r="G2880" i="33"/>
  <c r="F2880" i="33"/>
  <c r="I2880" i="33" s="1"/>
  <c r="H2879" i="33"/>
  <c r="G2879" i="33"/>
  <c r="F2879" i="33"/>
  <c r="I2879" i="33" s="1"/>
  <c r="H2878" i="33"/>
  <c r="G2878" i="33"/>
  <c r="F2878" i="33"/>
  <c r="I2878" i="33" s="1"/>
  <c r="H2877" i="33"/>
  <c r="G2877" i="33"/>
  <c r="F2877" i="33"/>
  <c r="I2877" i="33" s="1"/>
  <c r="H2876" i="33"/>
  <c r="G2876" i="33"/>
  <c r="F2876" i="33"/>
  <c r="I2876" i="33" s="1"/>
  <c r="H2875" i="33"/>
  <c r="G2875" i="33"/>
  <c r="F2875" i="33"/>
  <c r="I2875" i="33" s="1"/>
  <c r="H2874" i="33"/>
  <c r="G2874" i="33"/>
  <c r="F2874" i="33"/>
  <c r="I2874" i="33" s="1"/>
  <c r="H2873" i="33"/>
  <c r="G2873" i="33"/>
  <c r="F2873" i="33"/>
  <c r="I2873" i="33" s="1"/>
  <c r="H2872" i="33"/>
  <c r="G2872" i="33"/>
  <c r="F2872" i="33"/>
  <c r="I2872" i="33" s="1"/>
  <c r="H2871" i="33"/>
  <c r="G2871" i="33"/>
  <c r="F2871" i="33"/>
  <c r="I2871" i="33" s="1"/>
  <c r="H2870" i="33"/>
  <c r="G2870" i="33"/>
  <c r="F2870" i="33"/>
  <c r="I2870" i="33" s="1"/>
  <c r="H2869" i="33"/>
  <c r="G2869" i="33"/>
  <c r="F2869" i="33"/>
  <c r="I2869" i="33" s="1"/>
  <c r="H2868" i="33"/>
  <c r="G2868" i="33"/>
  <c r="F2868" i="33"/>
  <c r="I2868" i="33" s="1"/>
  <c r="H2867" i="33"/>
  <c r="G2867" i="33"/>
  <c r="F2867" i="33"/>
  <c r="I2867" i="33" s="1"/>
  <c r="H2866" i="33"/>
  <c r="G2866" i="33"/>
  <c r="F2866" i="33"/>
  <c r="I2866" i="33" s="1"/>
  <c r="H2865" i="33"/>
  <c r="G2865" i="33"/>
  <c r="F2865" i="33"/>
  <c r="I2865" i="33" s="1"/>
  <c r="H2864" i="33"/>
  <c r="G2864" i="33"/>
  <c r="F2864" i="33"/>
  <c r="I2864" i="33" s="1"/>
  <c r="H2863" i="33"/>
  <c r="G2863" i="33"/>
  <c r="F2863" i="33"/>
  <c r="I2863" i="33" s="1"/>
  <c r="H2862" i="33"/>
  <c r="G2862" i="33"/>
  <c r="F2862" i="33"/>
  <c r="I2862" i="33" s="1"/>
  <c r="H2861" i="33"/>
  <c r="G2861" i="33"/>
  <c r="F2861" i="33"/>
  <c r="I2861" i="33" s="1"/>
  <c r="H2860" i="33"/>
  <c r="G2860" i="33"/>
  <c r="F2860" i="33"/>
  <c r="I2860" i="33" s="1"/>
  <c r="H2859" i="33"/>
  <c r="G2859" i="33"/>
  <c r="F2859" i="33"/>
  <c r="I2859" i="33" s="1"/>
  <c r="H2858" i="33"/>
  <c r="G2858" i="33"/>
  <c r="F2858" i="33"/>
  <c r="I2858" i="33" s="1"/>
  <c r="H2857" i="33"/>
  <c r="G2857" i="33"/>
  <c r="F2857" i="33"/>
  <c r="I2857" i="33" s="1"/>
  <c r="H2856" i="33"/>
  <c r="G2856" i="33"/>
  <c r="F2856" i="33"/>
  <c r="I2856" i="33" s="1"/>
  <c r="H2855" i="33"/>
  <c r="G2855" i="33"/>
  <c r="F2855" i="33"/>
  <c r="I2855" i="33" s="1"/>
  <c r="H2854" i="33"/>
  <c r="G2854" i="33"/>
  <c r="F2854" i="33"/>
  <c r="I2854" i="33" s="1"/>
  <c r="H2853" i="33"/>
  <c r="G2853" i="33"/>
  <c r="F2853" i="33"/>
  <c r="I2853" i="33" s="1"/>
  <c r="H2852" i="33"/>
  <c r="G2852" i="33"/>
  <c r="F2852" i="33"/>
  <c r="I2852" i="33" s="1"/>
  <c r="H2851" i="33"/>
  <c r="G2851" i="33"/>
  <c r="F2851" i="33"/>
  <c r="I2851" i="33" s="1"/>
  <c r="H2850" i="33"/>
  <c r="G2850" i="33"/>
  <c r="F2850" i="33"/>
  <c r="I2850" i="33" s="1"/>
  <c r="H2849" i="33"/>
  <c r="G2849" i="33"/>
  <c r="F2849" i="33"/>
  <c r="I2849" i="33" s="1"/>
  <c r="H2848" i="33"/>
  <c r="G2848" i="33"/>
  <c r="F2848" i="33"/>
  <c r="I2848" i="33" s="1"/>
  <c r="H2847" i="33"/>
  <c r="G2847" i="33"/>
  <c r="F2847" i="33"/>
  <c r="I2847" i="33" s="1"/>
  <c r="H2846" i="33"/>
  <c r="G2846" i="33"/>
  <c r="F2846" i="33"/>
  <c r="I2846" i="33" s="1"/>
  <c r="H2845" i="33"/>
  <c r="G2845" i="33"/>
  <c r="F2845" i="33"/>
  <c r="I2845" i="33" s="1"/>
  <c r="H2844" i="33"/>
  <c r="G2844" i="33"/>
  <c r="F2844" i="33"/>
  <c r="I2844" i="33" s="1"/>
  <c r="H2843" i="33"/>
  <c r="G2843" i="33"/>
  <c r="F2843" i="33"/>
  <c r="I2843" i="33" s="1"/>
  <c r="H2842" i="33"/>
  <c r="G2842" i="33"/>
  <c r="F2842" i="33"/>
  <c r="I2842" i="33" s="1"/>
  <c r="H2841" i="33"/>
  <c r="G2841" i="33"/>
  <c r="F2841" i="33"/>
  <c r="I2841" i="33" s="1"/>
  <c r="H2840" i="33"/>
  <c r="G2840" i="33"/>
  <c r="F2840" i="33"/>
  <c r="I2840" i="33" s="1"/>
  <c r="H2839" i="33"/>
  <c r="G2839" i="33"/>
  <c r="F2839" i="33"/>
  <c r="I2839" i="33" s="1"/>
  <c r="H2838" i="33"/>
  <c r="G2838" i="33"/>
  <c r="F2838" i="33"/>
  <c r="I2838" i="33" s="1"/>
  <c r="H2837" i="33"/>
  <c r="G2837" i="33"/>
  <c r="F2837" i="33"/>
  <c r="I2837" i="33" s="1"/>
  <c r="H2836" i="33"/>
  <c r="G2836" i="33"/>
  <c r="F2836" i="33"/>
  <c r="I2836" i="33" s="1"/>
  <c r="H2835" i="33"/>
  <c r="G2835" i="33"/>
  <c r="F2835" i="33"/>
  <c r="I2835" i="33" s="1"/>
  <c r="H2834" i="33"/>
  <c r="G2834" i="33"/>
  <c r="F2834" i="33"/>
  <c r="I2834" i="33" s="1"/>
  <c r="H2833" i="33"/>
  <c r="G2833" i="33"/>
  <c r="F2833" i="33"/>
  <c r="I2833" i="33" s="1"/>
  <c r="H2832" i="33"/>
  <c r="G2832" i="33"/>
  <c r="F2832" i="33"/>
  <c r="I2832" i="33" s="1"/>
  <c r="H2831" i="33"/>
  <c r="G2831" i="33"/>
  <c r="F2831" i="33"/>
  <c r="I2831" i="33" s="1"/>
  <c r="H2830" i="33"/>
  <c r="G2830" i="33"/>
  <c r="F2830" i="33"/>
  <c r="I2830" i="33" s="1"/>
  <c r="H2829" i="33"/>
  <c r="G2829" i="33"/>
  <c r="F2829" i="33"/>
  <c r="I2829" i="33" s="1"/>
  <c r="H2828" i="33"/>
  <c r="G2828" i="33"/>
  <c r="F2828" i="33"/>
  <c r="I2828" i="33" s="1"/>
  <c r="H2827" i="33"/>
  <c r="G2827" i="33"/>
  <c r="F2827" i="33"/>
  <c r="I2827" i="33" s="1"/>
  <c r="H2826" i="33"/>
  <c r="G2826" i="33"/>
  <c r="F2826" i="33"/>
  <c r="I2826" i="33" s="1"/>
  <c r="H2825" i="33"/>
  <c r="G2825" i="33"/>
  <c r="F2825" i="33"/>
  <c r="I2825" i="33" s="1"/>
  <c r="H2824" i="33"/>
  <c r="G2824" i="33"/>
  <c r="F2824" i="33"/>
  <c r="I2824" i="33" s="1"/>
  <c r="H2823" i="33"/>
  <c r="G2823" i="33"/>
  <c r="F2823" i="33"/>
  <c r="I2823" i="33" s="1"/>
  <c r="H2822" i="33"/>
  <c r="G2822" i="33"/>
  <c r="F2822" i="33"/>
  <c r="I2822" i="33" s="1"/>
  <c r="H2821" i="33"/>
  <c r="G2821" i="33"/>
  <c r="F2821" i="33"/>
  <c r="I2821" i="33" s="1"/>
  <c r="H2820" i="33"/>
  <c r="G2820" i="33"/>
  <c r="F2820" i="33"/>
  <c r="I2820" i="33" s="1"/>
  <c r="H2819" i="33"/>
  <c r="G2819" i="33"/>
  <c r="F2819" i="33"/>
  <c r="I2819" i="33" s="1"/>
  <c r="H2818" i="33"/>
  <c r="G2818" i="33"/>
  <c r="F2818" i="33"/>
  <c r="I2818" i="33" s="1"/>
  <c r="H2817" i="33"/>
  <c r="G2817" i="33"/>
  <c r="F2817" i="33"/>
  <c r="I2817" i="33" s="1"/>
  <c r="H2816" i="33"/>
  <c r="G2816" i="33"/>
  <c r="F2816" i="33"/>
  <c r="I2816" i="33" s="1"/>
  <c r="H2815" i="33"/>
  <c r="G2815" i="33"/>
  <c r="F2815" i="33"/>
  <c r="I2815" i="33" s="1"/>
  <c r="H2814" i="33"/>
  <c r="G2814" i="33"/>
  <c r="F2814" i="33"/>
  <c r="I2814" i="33" s="1"/>
  <c r="H2813" i="33"/>
  <c r="G2813" i="33"/>
  <c r="F2813" i="33"/>
  <c r="I2813" i="33" s="1"/>
  <c r="H2812" i="33"/>
  <c r="G2812" i="33"/>
  <c r="F2812" i="33"/>
  <c r="I2812" i="33" s="1"/>
  <c r="H2811" i="33"/>
  <c r="G2811" i="33"/>
  <c r="F2811" i="33"/>
  <c r="I2811" i="33" s="1"/>
  <c r="H2810" i="33"/>
  <c r="G2810" i="33"/>
  <c r="F2810" i="33"/>
  <c r="I2810" i="33" s="1"/>
  <c r="H2809" i="33"/>
  <c r="G2809" i="33"/>
  <c r="F2809" i="33"/>
  <c r="I2809" i="33" s="1"/>
  <c r="H2808" i="33"/>
  <c r="G2808" i="33"/>
  <c r="F2808" i="33"/>
  <c r="I2808" i="33" s="1"/>
  <c r="H2807" i="33"/>
  <c r="G2807" i="33"/>
  <c r="F2807" i="33"/>
  <c r="I2807" i="33" s="1"/>
  <c r="H2806" i="33"/>
  <c r="G2806" i="33"/>
  <c r="F2806" i="33"/>
  <c r="I2806" i="33" s="1"/>
  <c r="H2805" i="33"/>
  <c r="G2805" i="33"/>
  <c r="F2805" i="33"/>
  <c r="I2805" i="33" s="1"/>
  <c r="H2804" i="33"/>
  <c r="G2804" i="33"/>
  <c r="F2804" i="33"/>
  <c r="I2804" i="33" s="1"/>
  <c r="H2803" i="33"/>
  <c r="G2803" i="33"/>
  <c r="F2803" i="33"/>
  <c r="I2803" i="33" s="1"/>
  <c r="H2802" i="33"/>
  <c r="G2802" i="33"/>
  <c r="F2802" i="33"/>
  <c r="I2802" i="33" s="1"/>
  <c r="H2801" i="33"/>
  <c r="G2801" i="33"/>
  <c r="F2801" i="33"/>
  <c r="I2801" i="33" s="1"/>
  <c r="H2800" i="33"/>
  <c r="G2800" i="33"/>
  <c r="F2800" i="33"/>
  <c r="I2800" i="33" s="1"/>
  <c r="H2799" i="33"/>
  <c r="G2799" i="33"/>
  <c r="F2799" i="33"/>
  <c r="I2799" i="33" s="1"/>
  <c r="H2798" i="33"/>
  <c r="G2798" i="33"/>
  <c r="F2798" i="33"/>
  <c r="I2798" i="33" s="1"/>
  <c r="H2797" i="33"/>
  <c r="G2797" i="33"/>
  <c r="F2797" i="33"/>
  <c r="I2797" i="33" s="1"/>
  <c r="H2796" i="33"/>
  <c r="G2796" i="33"/>
  <c r="F2796" i="33"/>
  <c r="I2796" i="33" s="1"/>
  <c r="H2795" i="33"/>
  <c r="G2795" i="33"/>
  <c r="F2795" i="33"/>
  <c r="I2795" i="33" s="1"/>
  <c r="H2794" i="33"/>
  <c r="G2794" i="33"/>
  <c r="F2794" i="33"/>
  <c r="I2794" i="33" s="1"/>
  <c r="H2793" i="33"/>
  <c r="G2793" i="33"/>
  <c r="F2793" i="33"/>
  <c r="I2793" i="33" s="1"/>
  <c r="H2792" i="33"/>
  <c r="G2792" i="33"/>
  <c r="F2792" i="33"/>
  <c r="I2792" i="33" s="1"/>
  <c r="H2791" i="33"/>
  <c r="G2791" i="33"/>
  <c r="F2791" i="33"/>
  <c r="I2791" i="33" s="1"/>
  <c r="H2790" i="33"/>
  <c r="G2790" i="33"/>
  <c r="F2790" i="33"/>
  <c r="I2790" i="33" s="1"/>
  <c r="H2789" i="33"/>
  <c r="G2789" i="33"/>
  <c r="F2789" i="33"/>
  <c r="I2789" i="33" s="1"/>
  <c r="H2788" i="33"/>
  <c r="G2788" i="33"/>
  <c r="F2788" i="33"/>
  <c r="I2788" i="33" s="1"/>
  <c r="H2787" i="33"/>
  <c r="G2787" i="33"/>
  <c r="F2787" i="33"/>
  <c r="I2787" i="33" s="1"/>
  <c r="H2786" i="33"/>
  <c r="G2786" i="33"/>
  <c r="F2786" i="33"/>
  <c r="I2786" i="33" s="1"/>
  <c r="H2785" i="33"/>
  <c r="G2785" i="33"/>
  <c r="F2785" i="33"/>
  <c r="I2785" i="33" s="1"/>
  <c r="H2784" i="33"/>
  <c r="G2784" i="33"/>
  <c r="F2784" i="33"/>
  <c r="I2784" i="33" s="1"/>
  <c r="H2783" i="33"/>
  <c r="G2783" i="33"/>
  <c r="F2783" i="33"/>
  <c r="I2783" i="33" s="1"/>
  <c r="H2782" i="33"/>
  <c r="G2782" i="33"/>
  <c r="F2782" i="33"/>
  <c r="I2782" i="33" s="1"/>
  <c r="H2781" i="33"/>
  <c r="G2781" i="33"/>
  <c r="F2781" i="33"/>
  <c r="I2781" i="33" s="1"/>
  <c r="H2780" i="33"/>
  <c r="G2780" i="33"/>
  <c r="F2780" i="33"/>
  <c r="I2780" i="33" s="1"/>
  <c r="H2779" i="33"/>
  <c r="G2779" i="33"/>
  <c r="F2779" i="33"/>
  <c r="I2779" i="33" s="1"/>
  <c r="H2778" i="33"/>
  <c r="G2778" i="33"/>
  <c r="F2778" i="33"/>
  <c r="I2778" i="33" s="1"/>
  <c r="H2777" i="33"/>
  <c r="G2777" i="33"/>
  <c r="F2777" i="33"/>
  <c r="I2777" i="33" s="1"/>
  <c r="H2776" i="33"/>
  <c r="G2776" i="33"/>
  <c r="F2776" i="33"/>
  <c r="I2776" i="33" s="1"/>
  <c r="H2775" i="33"/>
  <c r="G2775" i="33"/>
  <c r="F2775" i="33"/>
  <c r="I2775" i="33" s="1"/>
  <c r="H2774" i="33"/>
  <c r="G2774" i="33"/>
  <c r="F2774" i="33"/>
  <c r="I2774" i="33" s="1"/>
  <c r="H2773" i="33"/>
  <c r="G2773" i="33"/>
  <c r="F2773" i="33"/>
  <c r="I2773" i="33" s="1"/>
  <c r="H2772" i="33"/>
  <c r="G2772" i="33"/>
  <c r="F2772" i="33"/>
  <c r="I2772" i="33" s="1"/>
  <c r="H2771" i="33"/>
  <c r="G2771" i="33"/>
  <c r="F2771" i="33"/>
  <c r="I2771" i="33" s="1"/>
  <c r="H2770" i="33"/>
  <c r="G2770" i="33"/>
  <c r="F2770" i="33"/>
  <c r="I2770" i="33" s="1"/>
  <c r="H2769" i="33"/>
  <c r="G2769" i="33"/>
  <c r="F2769" i="33"/>
  <c r="I2769" i="33" s="1"/>
  <c r="H2768" i="33"/>
  <c r="G2768" i="33"/>
  <c r="F2768" i="33"/>
  <c r="I2768" i="33" s="1"/>
  <c r="H2767" i="33"/>
  <c r="G2767" i="33"/>
  <c r="F2767" i="33"/>
  <c r="I2767" i="33" s="1"/>
  <c r="H2766" i="33"/>
  <c r="G2766" i="33"/>
  <c r="F2766" i="33"/>
  <c r="I2766" i="33" s="1"/>
  <c r="H2765" i="33"/>
  <c r="G2765" i="33"/>
  <c r="F2765" i="33"/>
  <c r="I2765" i="33" s="1"/>
  <c r="H2764" i="33"/>
  <c r="G2764" i="33"/>
  <c r="F2764" i="33"/>
  <c r="I2764" i="33" s="1"/>
  <c r="H2763" i="33"/>
  <c r="G2763" i="33"/>
  <c r="F2763" i="33"/>
  <c r="I2763" i="33" s="1"/>
  <c r="H2762" i="33"/>
  <c r="G2762" i="33"/>
  <c r="F2762" i="33"/>
  <c r="I2762" i="33" s="1"/>
  <c r="H2761" i="33"/>
  <c r="G2761" i="33"/>
  <c r="F2761" i="33"/>
  <c r="I2761" i="33" s="1"/>
  <c r="H2760" i="33"/>
  <c r="G2760" i="33"/>
  <c r="F2760" i="33"/>
  <c r="I2760" i="33" s="1"/>
  <c r="H2759" i="33"/>
  <c r="G2759" i="33"/>
  <c r="F2759" i="33"/>
  <c r="I2759" i="33" s="1"/>
  <c r="H2758" i="33"/>
  <c r="G2758" i="33"/>
  <c r="F2758" i="33"/>
  <c r="I2758" i="33" s="1"/>
  <c r="H2757" i="33"/>
  <c r="G2757" i="33"/>
  <c r="F2757" i="33"/>
  <c r="I2757" i="33" s="1"/>
  <c r="H2756" i="33"/>
  <c r="G2756" i="33"/>
  <c r="F2756" i="33"/>
  <c r="I2756" i="33" s="1"/>
  <c r="H2755" i="33"/>
  <c r="G2755" i="33"/>
  <c r="F2755" i="33"/>
  <c r="I2755" i="33" s="1"/>
  <c r="H2754" i="33"/>
  <c r="G2754" i="33"/>
  <c r="F2754" i="33"/>
  <c r="I2754" i="33" s="1"/>
  <c r="H2753" i="33"/>
  <c r="G2753" i="33"/>
  <c r="F2753" i="33"/>
  <c r="I2753" i="33" s="1"/>
  <c r="H2752" i="33"/>
  <c r="G2752" i="33"/>
  <c r="F2752" i="33"/>
  <c r="I2752" i="33" s="1"/>
  <c r="H2751" i="33"/>
  <c r="G2751" i="33"/>
  <c r="F2751" i="33"/>
  <c r="I2751" i="33" s="1"/>
  <c r="H2750" i="33"/>
  <c r="G2750" i="33"/>
  <c r="F2750" i="33"/>
  <c r="I2750" i="33" s="1"/>
  <c r="H2749" i="33"/>
  <c r="G2749" i="33"/>
  <c r="F2749" i="33"/>
  <c r="I2749" i="33" s="1"/>
  <c r="H2748" i="33"/>
  <c r="G2748" i="33"/>
  <c r="F2748" i="33"/>
  <c r="I2748" i="33" s="1"/>
  <c r="H2747" i="33"/>
  <c r="G2747" i="33"/>
  <c r="F2747" i="33"/>
  <c r="I2747" i="33" s="1"/>
  <c r="H2746" i="33"/>
  <c r="G2746" i="33"/>
  <c r="F2746" i="33"/>
  <c r="I2746" i="33" s="1"/>
  <c r="H2745" i="33"/>
  <c r="G2745" i="33"/>
  <c r="F2745" i="33"/>
  <c r="I2745" i="33" s="1"/>
  <c r="H2744" i="33"/>
  <c r="G2744" i="33"/>
  <c r="F2744" i="33"/>
  <c r="I2744" i="33" s="1"/>
  <c r="H2743" i="33"/>
  <c r="G2743" i="33"/>
  <c r="F2743" i="33"/>
  <c r="I2743" i="33" s="1"/>
  <c r="H2742" i="33"/>
  <c r="G2742" i="33"/>
  <c r="F2742" i="33"/>
  <c r="I2742" i="33" s="1"/>
  <c r="H2741" i="33"/>
  <c r="G2741" i="33"/>
  <c r="F2741" i="33"/>
  <c r="I2741" i="33" s="1"/>
  <c r="H2740" i="33"/>
  <c r="G2740" i="33"/>
  <c r="F2740" i="33"/>
  <c r="I2740" i="33" s="1"/>
  <c r="H2739" i="33"/>
  <c r="G2739" i="33"/>
  <c r="F2739" i="33"/>
  <c r="I2739" i="33" s="1"/>
  <c r="H2738" i="33"/>
  <c r="G2738" i="33"/>
  <c r="F2738" i="33"/>
  <c r="I2738" i="33" s="1"/>
  <c r="H2737" i="33"/>
  <c r="G2737" i="33"/>
  <c r="F2737" i="33"/>
  <c r="I2737" i="33" s="1"/>
  <c r="H2736" i="33"/>
  <c r="G2736" i="33"/>
  <c r="F2736" i="33"/>
  <c r="I2736" i="33" s="1"/>
  <c r="H2735" i="33"/>
  <c r="G2735" i="33"/>
  <c r="F2735" i="33"/>
  <c r="I2735" i="33" s="1"/>
  <c r="H2734" i="33"/>
  <c r="G2734" i="33"/>
  <c r="F2734" i="33"/>
  <c r="I2734" i="33" s="1"/>
  <c r="H2733" i="33"/>
  <c r="G2733" i="33"/>
  <c r="F2733" i="33"/>
  <c r="I2733" i="33" s="1"/>
  <c r="H2732" i="33"/>
  <c r="G2732" i="33"/>
  <c r="F2732" i="33"/>
  <c r="I2732" i="33" s="1"/>
  <c r="H2731" i="33"/>
  <c r="G2731" i="33"/>
  <c r="F2731" i="33"/>
  <c r="I2731" i="33" s="1"/>
  <c r="H2730" i="33"/>
  <c r="G2730" i="33"/>
  <c r="F2730" i="33"/>
  <c r="I2730" i="33" s="1"/>
  <c r="H2729" i="33"/>
  <c r="G2729" i="33"/>
  <c r="F2729" i="33"/>
  <c r="I2729" i="33" s="1"/>
  <c r="H2728" i="33"/>
  <c r="G2728" i="33"/>
  <c r="F2728" i="33"/>
  <c r="I2728" i="33" s="1"/>
  <c r="H2727" i="33"/>
  <c r="G2727" i="33"/>
  <c r="F2727" i="33"/>
  <c r="I2727" i="33" s="1"/>
  <c r="H2726" i="33"/>
  <c r="G2726" i="33"/>
  <c r="F2726" i="33"/>
  <c r="I2726" i="33" s="1"/>
  <c r="H2725" i="33"/>
  <c r="G2725" i="33"/>
  <c r="F2725" i="33"/>
  <c r="I2725" i="33" s="1"/>
  <c r="H2724" i="33"/>
  <c r="G2724" i="33"/>
  <c r="F2724" i="33"/>
  <c r="I2724" i="33" s="1"/>
  <c r="H2723" i="33"/>
  <c r="G2723" i="33"/>
  <c r="F2723" i="33"/>
  <c r="I2723" i="33" s="1"/>
  <c r="H2722" i="33"/>
  <c r="G2722" i="33"/>
  <c r="F2722" i="33"/>
  <c r="I2722" i="33" s="1"/>
  <c r="H2721" i="33"/>
  <c r="G2721" i="33"/>
  <c r="F2721" i="33"/>
  <c r="I2721" i="33" s="1"/>
  <c r="H2720" i="33"/>
  <c r="G2720" i="33"/>
  <c r="F2720" i="33"/>
  <c r="I2720" i="33" s="1"/>
  <c r="H2719" i="33"/>
  <c r="G2719" i="33"/>
  <c r="F2719" i="33"/>
  <c r="I2719" i="33" s="1"/>
  <c r="H2718" i="33"/>
  <c r="G2718" i="33"/>
  <c r="F2718" i="33"/>
  <c r="I2718" i="33" s="1"/>
  <c r="H2717" i="33"/>
  <c r="G2717" i="33"/>
  <c r="F2717" i="33"/>
  <c r="I2717" i="33" s="1"/>
  <c r="H2716" i="33"/>
  <c r="G2716" i="33"/>
  <c r="F2716" i="33"/>
  <c r="I2716" i="33" s="1"/>
  <c r="H2715" i="33"/>
  <c r="G2715" i="33"/>
  <c r="F2715" i="33"/>
  <c r="I2715" i="33" s="1"/>
  <c r="H2714" i="33"/>
  <c r="G2714" i="33"/>
  <c r="F2714" i="33"/>
  <c r="I2714" i="33" s="1"/>
  <c r="H2713" i="33"/>
  <c r="G2713" i="33"/>
  <c r="F2713" i="33"/>
  <c r="I2713" i="33" s="1"/>
  <c r="H2712" i="33"/>
  <c r="G2712" i="33"/>
  <c r="F2712" i="33"/>
  <c r="I2712" i="33" s="1"/>
  <c r="H2711" i="33"/>
  <c r="G2711" i="33"/>
  <c r="F2711" i="33"/>
  <c r="I2711" i="33" s="1"/>
  <c r="H2710" i="33"/>
  <c r="G2710" i="33"/>
  <c r="F2710" i="33"/>
  <c r="I2710" i="33" s="1"/>
  <c r="H2709" i="33"/>
  <c r="G2709" i="33"/>
  <c r="F2709" i="33"/>
  <c r="I2709" i="33" s="1"/>
  <c r="H2708" i="33"/>
  <c r="G2708" i="33"/>
  <c r="F2708" i="33"/>
  <c r="I2708" i="33" s="1"/>
  <c r="H2707" i="33"/>
  <c r="G2707" i="33"/>
  <c r="F2707" i="33"/>
  <c r="I2707" i="33" s="1"/>
  <c r="H2706" i="33"/>
  <c r="G2706" i="33"/>
  <c r="F2706" i="33"/>
  <c r="I2706" i="33" s="1"/>
  <c r="H2705" i="33"/>
  <c r="G2705" i="33"/>
  <c r="F2705" i="33"/>
  <c r="I2705" i="33" s="1"/>
  <c r="H2704" i="33"/>
  <c r="G2704" i="33"/>
  <c r="F2704" i="33"/>
  <c r="I2704" i="33" s="1"/>
  <c r="H2703" i="33"/>
  <c r="G2703" i="33"/>
  <c r="F2703" i="33"/>
  <c r="I2703" i="33" s="1"/>
  <c r="H2702" i="33"/>
  <c r="G2702" i="33"/>
  <c r="F2702" i="33"/>
  <c r="I2702" i="33" s="1"/>
  <c r="H2701" i="33"/>
  <c r="G2701" i="33"/>
  <c r="F2701" i="33"/>
  <c r="I2701" i="33" s="1"/>
  <c r="H2700" i="33"/>
  <c r="G2700" i="33"/>
  <c r="F2700" i="33"/>
  <c r="I2700" i="33" s="1"/>
  <c r="H2699" i="33"/>
  <c r="G2699" i="33"/>
  <c r="F2699" i="33"/>
  <c r="I2699" i="33" s="1"/>
  <c r="H2698" i="33"/>
  <c r="G2698" i="33"/>
  <c r="F2698" i="33"/>
  <c r="I2698" i="33" s="1"/>
  <c r="H2697" i="33"/>
  <c r="G2697" i="33"/>
  <c r="F2697" i="33"/>
  <c r="I2697" i="33" s="1"/>
  <c r="H2696" i="33"/>
  <c r="G2696" i="33"/>
  <c r="F2696" i="33"/>
  <c r="I2696" i="33" s="1"/>
  <c r="H2695" i="33"/>
  <c r="G2695" i="33"/>
  <c r="F2695" i="33"/>
  <c r="I2695" i="33" s="1"/>
  <c r="H2694" i="33"/>
  <c r="G2694" i="33"/>
  <c r="F2694" i="33"/>
  <c r="I2694" i="33" s="1"/>
  <c r="H2693" i="33"/>
  <c r="G2693" i="33"/>
  <c r="F2693" i="33"/>
  <c r="I2693" i="33" s="1"/>
  <c r="H2692" i="33"/>
  <c r="G2692" i="33"/>
  <c r="F2692" i="33"/>
  <c r="I2692" i="33" s="1"/>
  <c r="H2691" i="33"/>
  <c r="G2691" i="33"/>
  <c r="F2691" i="33"/>
  <c r="I2691" i="33" s="1"/>
  <c r="H2690" i="33"/>
  <c r="G2690" i="33"/>
  <c r="F2690" i="33"/>
  <c r="I2690" i="33" s="1"/>
  <c r="H2689" i="33"/>
  <c r="G2689" i="33"/>
  <c r="F2689" i="33"/>
  <c r="I2689" i="33" s="1"/>
  <c r="H2688" i="33"/>
  <c r="G2688" i="33"/>
  <c r="F2688" i="33"/>
  <c r="I2688" i="33" s="1"/>
  <c r="H2687" i="33"/>
  <c r="G2687" i="33"/>
  <c r="F2687" i="33"/>
  <c r="I2687" i="33" s="1"/>
  <c r="H2686" i="33"/>
  <c r="G2686" i="33"/>
  <c r="F2686" i="33"/>
  <c r="I2686" i="33" s="1"/>
  <c r="H2685" i="33"/>
  <c r="G2685" i="33"/>
  <c r="F2685" i="33"/>
  <c r="I2685" i="33" s="1"/>
  <c r="H2684" i="33"/>
  <c r="G2684" i="33"/>
  <c r="F2684" i="33"/>
  <c r="I2684" i="33" s="1"/>
  <c r="H2683" i="33"/>
  <c r="G2683" i="33"/>
  <c r="F2683" i="33"/>
  <c r="I2683" i="33" s="1"/>
  <c r="H2682" i="33"/>
  <c r="G2682" i="33"/>
  <c r="F2682" i="33"/>
  <c r="I2682" i="33" s="1"/>
  <c r="H2681" i="33"/>
  <c r="G2681" i="33"/>
  <c r="F2681" i="33"/>
  <c r="I2681" i="33" s="1"/>
  <c r="H2680" i="33"/>
  <c r="G2680" i="33"/>
  <c r="F2680" i="33"/>
  <c r="I2680" i="33" s="1"/>
  <c r="H2679" i="33"/>
  <c r="G2679" i="33"/>
  <c r="F2679" i="33"/>
  <c r="I2679" i="33" s="1"/>
  <c r="H2678" i="33"/>
  <c r="G2678" i="33"/>
  <c r="F2678" i="33"/>
  <c r="I2678" i="33" s="1"/>
  <c r="H2677" i="33"/>
  <c r="G2677" i="33"/>
  <c r="F2677" i="33"/>
  <c r="I2677" i="33" s="1"/>
  <c r="H2676" i="33"/>
  <c r="G2676" i="33"/>
  <c r="F2676" i="33"/>
  <c r="I2676" i="33" s="1"/>
  <c r="H2675" i="33"/>
  <c r="G2675" i="33"/>
  <c r="F2675" i="33"/>
  <c r="I2675" i="33" s="1"/>
  <c r="H2674" i="33"/>
  <c r="G2674" i="33"/>
  <c r="F2674" i="33"/>
  <c r="I2674" i="33" s="1"/>
  <c r="H2673" i="33"/>
  <c r="G2673" i="33"/>
  <c r="F2673" i="33"/>
  <c r="I2673" i="33" s="1"/>
  <c r="H2672" i="33"/>
  <c r="G2672" i="33"/>
  <c r="F2672" i="33"/>
  <c r="I2672" i="33" s="1"/>
  <c r="H2671" i="33"/>
  <c r="G2671" i="33"/>
  <c r="F2671" i="33"/>
  <c r="I2671" i="33" s="1"/>
  <c r="H2670" i="33"/>
  <c r="G2670" i="33"/>
  <c r="F2670" i="33"/>
  <c r="I2670" i="33" s="1"/>
  <c r="H2669" i="33"/>
  <c r="G2669" i="33"/>
  <c r="F2669" i="33"/>
  <c r="I2669" i="33" s="1"/>
  <c r="H2668" i="33"/>
  <c r="G2668" i="33"/>
  <c r="F2668" i="33"/>
  <c r="I2668" i="33" s="1"/>
  <c r="H2667" i="33"/>
  <c r="G2667" i="33"/>
  <c r="F2667" i="33"/>
  <c r="I2667" i="33" s="1"/>
  <c r="H2666" i="33"/>
  <c r="G2666" i="33"/>
  <c r="F2666" i="33"/>
  <c r="I2666" i="33" s="1"/>
  <c r="H2665" i="33"/>
  <c r="G2665" i="33"/>
  <c r="F2665" i="33"/>
  <c r="I2665" i="33" s="1"/>
  <c r="H2664" i="33"/>
  <c r="G2664" i="33"/>
  <c r="F2664" i="33"/>
  <c r="I2664" i="33" s="1"/>
  <c r="H2663" i="33"/>
  <c r="G2663" i="33"/>
  <c r="F2663" i="33"/>
  <c r="I2663" i="33" s="1"/>
  <c r="H2662" i="33"/>
  <c r="G2662" i="33"/>
  <c r="F2662" i="33"/>
  <c r="I2662" i="33" s="1"/>
  <c r="H2661" i="33"/>
  <c r="G2661" i="33"/>
  <c r="F2661" i="33"/>
  <c r="I2661" i="33" s="1"/>
  <c r="H2660" i="33"/>
  <c r="G2660" i="33"/>
  <c r="F2660" i="33"/>
  <c r="I2660" i="33" s="1"/>
  <c r="H2659" i="33"/>
  <c r="G2659" i="33"/>
  <c r="F2659" i="33"/>
  <c r="I2659" i="33" s="1"/>
  <c r="H2658" i="33"/>
  <c r="G2658" i="33"/>
  <c r="F2658" i="33"/>
  <c r="I2658" i="33" s="1"/>
  <c r="H2657" i="33"/>
  <c r="G2657" i="33"/>
  <c r="F2657" i="33"/>
  <c r="I2657" i="33" s="1"/>
  <c r="H2656" i="33"/>
  <c r="G2656" i="33"/>
  <c r="F2656" i="33"/>
  <c r="I2656" i="33" s="1"/>
  <c r="H2655" i="33"/>
  <c r="G2655" i="33"/>
  <c r="F2655" i="33"/>
  <c r="I2655" i="33" s="1"/>
  <c r="H2654" i="33"/>
  <c r="G2654" i="33"/>
  <c r="F2654" i="33"/>
  <c r="I2654" i="33" s="1"/>
  <c r="H2653" i="33"/>
  <c r="G2653" i="33"/>
  <c r="F2653" i="33"/>
  <c r="I2653" i="33" s="1"/>
  <c r="H2652" i="33"/>
  <c r="G2652" i="33"/>
  <c r="F2652" i="33"/>
  <c r="I2652" i="33" s="1"/>
  <c r="H2651" i="33"/>
  <c r="G2651" i="33"/>
  <c r="F2651" i="33"/>
  <c r="I2651" i="33" s="1"/>
  <c r="H2650" i="33"/>
  <c r="G2650" i="33"/>
  <c r="F2650" i="33"/>
  <c r="I2650" i="33" s="1"/>
  <c r="H2649" i="33"/>
  <c r="G2649" i="33"/>
  <c r="F2649" i="33"/>
  <c r="I2649" i="33" s="1"/>
  <c r="H2648" i="33"/>
  <c r="G2648" i="33"/>
  <c r="F2648" i="33"/>
  <c r="I2648" i="33" s="1"/>
  <c r="H2647" i="33"/>
  <c r="G2647" i="33"/>
  <c r="F2647" i="33"/>
  <c r="I2647" i="33" s="1"/>
  <c r="H2646" i="33"/>
  <c r="G2646" i="33"/>
  <c r="F2646" i="33"/>
  <c r="I2646" i="33" s="1"/>
  <c r="H2645" i="33"/>
  <c r="G2645" i="33"/>
  <c r="F2645" i="33"/>
  <c r="I2645" i="33" s="1"/>
  <c r="H2644" i="33"/>
  <c r="G2644" i="33"/>
  <c r="F2644" i="33"/>
  <c r="I2644" i="33" s="1"/>
  <c r="H2643" i="33"/>
  <c r="G2643" i="33"/>
  <c r="F2643" i="33"/>
  <c r="I2643" i="33" s="1"/>
  <c r="H2642" i="33"/>
  <c r="G2642" i="33"/>
  <c r="F2642" i="33"/>
  <c r="I2642" i="33" s="1"/>
  <c r="H2641" i="33"/>
  <c r="G2641" i="33"/>
  <c r="F2641" i="33"/>
  <c r="I2641" i="33" s="1"/>
  <c r="H2640" i="33"/>
  <c r="G2640" i="33"/>
  <c r="F2640" i="33"/>
  <c r="I2640" i="33" s="1"/>
  <c r="H2639" i="33"/>
  <c r="G2639" i="33"/>
  <c r="F2639" i="33"/>
  <c r="I2639" i="33" s="1"/>
  <c r="H2638" i="33"/>
  <c r="G2638" i="33"/>
  <c r="F2638" i="33"/>
  <c r="I2638" i="33" s="1"/>
  <c r="H2637" i="33"/>
  <c r="G2637" i="33"/>
  <c r="F2637" i="33"/>
  <c r="I2637" i="33" s="1"/>
  <c r="H2636" i="33"/>
  <c r="G2636" i="33"/>
  <c r="F2636" i="33"/>
  <c r="I2636" i="33" s="1"/>
  <c r="H2635" i="33"/>
  <c r="G2635" i="33"/>
  <c r="F2635" i="33"/>
  <c r="I2635" i="33" s="1"/>
  <c r="H2634" i="33"/>
  <c r="G2634" i="33"/>
  <c r="F2634" i="33"/>
  <c r="I2634" i="33" s="1"/>
  <c r="H2633" i="33"/>
  <c r="G2633" i="33"/>
  <c r="F2633" i="33"/>
  <c r="I2633" i="33" s="1"/>
  <c r="H2632" i="33"/>
  <c r="G2632" i="33"/>
  <c r="F2632" i="33"/>
  <c r="I2632" i="33" s="1"/>
  <c r="H2631" i="33"/>
  <c r="G2631" i="33"/>
  <c r="F2631" i="33"/>
  <c r="I2631" i="33" s="1"/>
  <c r="H2630" i="33"/>
  <c r="G2630" i="33"/>
  <c r="F2630" i="33"/>
  <c r="I2630" i="33" s="1"/>
  <c r="H2629" i="33"/>
  <c r="G2629" i="33"/>
  <c r="F2629" i="33"/>
  <c r="I2629" i="33" s="1"/>
  <c r="H2628" i="33"/>
  <c r="G2628" i="33"/>
  <c r="F2628" i="33"/>
  <c r="I2628" i="33" s="1"/>
  <c r="H2627" i="33"/>
  <c r="G2627" i="33"/>
  <c r="F2627" i="33"/>
  <c r="I2627" i="33" s="1"/>
  <c r="H2626" i="33"/>
  <c r="G2626" i="33"/>
  <c r="F2626" i="33"/>
  <c r="I2626" i="33" s="1"/>
  <c r="H2625" i="33"/>
  <c r="G2625" i="33"/>
  <c r="F2625" i="33"/>
  <c r="I2625" i="33" s="1"/>
  <c r="H2624" i="33"/>
  <c r="G2624" i="33"/>
  <c r="F2624" i="33"/>
  <c r="I2624" i="33" s="1"/>
  <c r="H2623" i="33"/>
  <c r="G2623" i="33"/>
  <c r="F2623" i="33"/>
  <c r="I2623" i="33" s="1"/>
  <c r="H2622" i="33"/>
  <c r="G2622" i="33"/>
  <c r="F2622" i="33"/>
  <c r="I2622" i="33" s="1"/>
  <c r="H2621" i="33"/>
  <c r="G2621" i="33"/>
  <c r="F2621" i="33"/>
  <c r="I2621" i="33" s="1"/>
  <c r="H2620" i="33"/>
  <c r="G2620" i="33"/>
  <c r="F2620" i="33"/>
  <c r="I2620" i="33" s="1"/>
  <c r="H2619" i="33"/>
  <c r="G2619" i="33"/>
  <c r="F2619" i="33"/>
  <c r="I2619" i="33" s="1"/>
  <c r="H2618" i="33"/>
  <c r="G2618" i="33"/>
  <c r="F2618" i="33"/>
  <c r="I2618" i="33" s="1"/>
  <c r="H2617" i="33"/>
  <c r="G2617" i="33"/>
  <c r="F2617" i="33"/>
  <c r="I2617" i="33" s="1"/>
  <c r="H2616" i="33"/>
  <c r="G2616" i="33"/>
  <c r="F2616" i="33"/>
  <c r="I2616" i="33" s="1"/>
  <c r="H2615" i="33"/>
  <c r="G2615" i="33"/>
  <c r="F2615" i="33"/>
  <c r="I2615" i="33" s="1"/>
  <c r="H2614" i="33"/>
  <c r="G2614" i="33"/>
  <c r="F2614" i="33"/>
  <c r="I2614" i="33" s="1"/>
  <c r="H2613" i="33"/>
  <c r="G2613" i="33"/>
  <c r="F2613" i="33"/>
  <c r="I2613" i="33" s="1"/>
  <c r="H2612" i="33"/>
  <c r="G2612" i="33"/>
  <c r="F2612" i="33"/>
  <c r="I2612" i="33" s="1"/>
  <c r="H2611" i="33"/>
  <c r="G2611" i="33"/>
  <c r="F2611" i="33"/>
  <c r="I2611" i="33" s="1"/>
  <c r="H2610" i="33"/>
  <c r="G2610" i="33"/>
  <c r="F2610" i="33"/>
  <c r="I2610" i="33" s="1"/>
  <c r="H2609" i="33"/>
  <c r="G2609" i="33"/>
  <c r="F2609" i="33"/>
  <c r="I2609" i="33" s="1"/>
  <c r="H2608" i="33"/>
  <c r="G2608" i="33"/>
  <c r="F2608" i="33"/>
  <c r="I2608" i="33" s="1"/>
  <c r="H2607" i="33"/>
  <c r="G2607" i="33"/>
  <c r="F2607" i="33"/>
  <c r="I2607" i="33" s="1"/>
  <c r="H2606" i="33"/>
  <c r="G2606" i="33"/>
  <c r="F2606" i="33"/>
  <c r="I2606" i="33" s="1"/>
  <c r="H2605" i="33"/>
  <c r="G2605" i="33"/>
  <c r="F2605" i="33"/>
  <c r="I2605" i="33" s="1"/>
  <c r="H2604" i="33"/>
  <c r="G2604" i="33"/>
  <c r="F2604" i="33"/>
  <c r="I2604" i="33" s="1"/>
  <c r="H2603" i="33"/>
  <c r="G2603" i="33"/>
  <c r="F2603" i="33"/>
  <c r="I2603" i="33" s="1"/>
  <c r="H2602" i="33"/>
  <c r="G2602" i="33"/>
  <c r="F2602" i="33"/>
  <c r="I2602" i="33" s="1"/>
  <c r="H2601" i="33"/>
  <c r="G2601" i="33"/>
  <c r="F2601" i="33"/>
  <c r="I2601" i="33" s="1"/>
  <c r="H2600" i="33"/>
  <c r="G2600" i="33"/>
  <c r="F2600" i="33"/>
  <c r="I2600" i="33" s="1"/>
  <c r="H2599" i="33"/>
  <c r="G2599" i="33"/>
  <c r="F2599" i="33"/>
  <c r="I2599" i="33" s="1"/>
  <c r="H2598" i="33"/>
  <c r="G2598" i="33"/>
  <c r="F2598" i="33"/>
  <c r="I2598" i="33" s="1"/>
  <c r="H2597" i="33"/>
  <c r="G2597" i="33"/>
  <c r="F2597" i="33"/>
  <c r="I2597" i="33" s="1"/>
  <c r="H2596" i="33"/>
  <c r="G2596" i="33"/>
  <c r="F2596" i="33"/>
  <c r="I2596" i="33" s="1"/>
  <c r="H2595" i="33"/>
  <c r="G2595" i="33"/>
  <c r="F2595" i="33"/>
  <c r="I2595" i="33" s="1"/>
  <c r="H2594" i="33"/>
  <c r="G2594" i="33"/>
  <c r="F2594" i="33"/>
  <c r="I2594" i="33" s="1"/>
  <c r="H2593" i="33"/>
  <c r="G2593" i="33"/>
  <c r="F2593" i="33"/>
  <c r="I2593" i="33" s="1"/>
  <c r="H2592" i="33"/>
  <c r="G2592" i="33"/>
  <c r="F2592" i="33"/>
  <c r="I2592" i="33" s="1"/>
  <c r="H2591" i="33"/>
  <c r="G2591" i="33"/>
  <c r="F2591" i="33"/>
  <c r="I2591" i="33" s="1"/>
  <c r="H2590" i="33"/>
  <c r="G2590" i="33"/>
  <c r="F2590" i="33"/>
  <c r="I2590" i="33" s="1"/>
  <c r="H2589" i="33"/>
  <c r="G2589" i="33"/>
  <c r="F2589" i="33"/>
  <c r="I2589" i="33" s="1"/>
  <c r="H2588" i="33"/>
  <c r="G2588" i="33"/>
  <c r="F2588" i="33"/>
  <c r="I2588" i="33" s="1"/>
  <c r="H2587" i="33"/>
  <c r="G2587" i="33"/>
  <c r="F2587" i="33"/>
  <c r="I2587" i="33" s="1"/>
  <c r="H2586" i="33"/>
  <c r="G2586" i="33"/>
  <c r="F2586" i="33"/>
  <c r="I2586" i="33" s="1"/>
  <c r="H2585" i="33"/>
  <c r="G2585" i="33"/>
  <c r="F2585" i="33"/>
  <c r="I2585" i="33" s="1"/>
  <c r="H2584" i="33"/>
  <c r="G2584" i="33"/>
  <c r="F2584" i="33"/>
  <c r="I2584" i="33" s="1"/>
  <c r="H2583" i="33"/>
  <c r="G2583" i="33"/>
  <c r="F2583" i="33"/>
  <c r="I2583" i="33" s="1"/>
  <c r="H2582" i="33"/>
  <c r="G2582" i="33"/>
  <c r="F2582" i="33"/>
  <c r="I2582" i="33" s="1"/>
  <c r="H2581" i="33"/>
  <c r="G2581" i="33"/>
  <c r="F2581" i="33"/>
  <c r="I2581" i="33" s="1"/>
  <c r="H2580" i="33"/>
  <c r="G2580" i="33"/>
  <c r="F2580" i="33"/>
  <c r="I2580" i="33" s="1"/>
  <c r="H2579" i="33"/>
  <c r="G2579" i="33"/>
  <c r="F2579" i="33"/>
  <c r="I2579" i="33" s="1"/>
  <c r="H2578" i="33"/>
  <c r="G2578" i="33"/>
  <c r="F2578" i="33"/>
  <c r="I2578" i="33" s="1"/>
  <c r="H2577" i="33"/>
  <c r="G2577" i="33"/>
  <c r="F2577" i="33"/>
  <c r="I2577" i="33" s="1"/>
  <c r="H2576" i="33"/>
  <c r="G2576" i="33"/>
  <c r="F2576" i="33"/>
  <c r="I2576" i="33" s="1"/>
  <c r="H2575" i="33"/>
  <c r="G2575" i="33"/>
  <c r="F2575" i="33"/>
  <c r="I2575" i="33" s="1"/>
  <c r="H2574" i="33"/>
  <c r="G2574" i="33"/>
  <c r="F2574" i="33"/>
  <c r="I2574" i="33" s="1"/>
  <c r="H2573" i="33"/>
  <c r="G2573" i="33"/>
  <c r="F2573" i="33"/>
  <c r="I2573" i="33" s="1"/>
  <c r="H2572" i="33"/>
  <c r="G2572" i="33"/>
  <c r="F2572" i="33"/>
  <c r="I2572" i="33" s="1"/>
  <c r="H2571" i="33"/>
  <c r="G2571" i="33"/>
  <c r="F2571" i="33"/>
  <c r="I2571" i="33" s="1"/>
  <c r="H2570" i="33"/>
  <c r="G2570" i="33"/>
  <c r="F2570" i="33"/>
  <c r="I2570" i="33" s="1"/>
  <c r="H2569" i="33"/>
  <c r="G2569" i="33"/>
  <c r="F2569" i="33"/>
  <c r="I2569" i="33" s="1"/>
  <c r="H2568" i="33"/>
  <c r="G2568" i="33"/>
  <c r="F2568" i="33"/>
  <c r="I2568" i="33" s="1"/>
  <c r="H2567" i="33"/>
  <c r="G2567" i="33"/>
  <c r="F2567" i="33"/>
  <c r="I2567" i="33" s="1"/>
  <c r="H2566" i="33"/>
  <c r="G2566" i="33"/>
  <c r="F2566" i="33"/>
  <c r="I2566" i="33" s="1"/>
  <c r="H2565" i="33"/>
  <c r="G2565" i="33"/>
  <c r="F2565" i="33"/>
  <c r="I2565" i="33" s="1"/>
  <c r="H2564" i="33"/>
  <c r="G2564" i="33"/>
  <c r="F2564" i="33"/>
  <c r="I2564" i="33" s="1"/>
  <c r="H2563" i="33"/>
  <c r="G2563" i="33"/>
  <c r="F2563" i="33"/>
  <c r="I2563" i="33" s="1"/>
  <c r="H2562" i="33"/>
  <c r="G2562" i="33"/>
  <c r="F2562" i="33"/>
  <c r="I2562" i="33" s="1"/>
  <c r="H2561" i="33"/>
  <c r="G2561" i="33"/>
  <c r="F2561" i="33"/>
  <c r="I2561" i="33" s="1"/>
  <c r="H2560" i="33"/>
  <c r="G2560" i="33"/>
  <c r="F2560" i="33"/>
  <c r="I2560" i="33" s="1"/>
  <c r="H2559" i="33"/>
  <c r="G2559" i="33"/>
  <c r="F2559" i="33"/>
  <c r="I2559" i="33" s="1"/>
  <c r="H2558" i="33"/>
  <c r="G2558" i="33"/>
  <c r="F2558" i="33"/>
  <c r="I2558" i="33" s="1"/>
  <c r="H2557" i="33"/>
  <c r="G2557" i="33"/>
  <c r="F2557" i="33"/>
  <c r="I2557" i="33" s="1"/>
  <c r="H2556" i="33"/>
  <c r="G2556" i="33"/>
  <c r="F2556" i="33"/>
  <c r="I2556" i="33" s="1"/>
  <c r="H2555" i="33"/>
  <c r="G2555" i="33"/>
  <c r="F2555" i="33"/>
  <c r="I2555" i="33" s="1"/>
  <c r="H2554" i="33"/>
  <c r="G2554" i="33"/>
  <c r="F2554" i="33"/>
  <c r="I2554" i="33" s="1"/>
  <c r="H2553" i="33"/>
  <c r="G2553" i="33"/>
  <c r="F2553" i="33"/>
  <c r="I2553" i="33" s="1"/>
  <c r="H2552" i="33"/>
  <c r="G2552" i="33"/>
  <c r="F2552" i="33"/>
  <c r="I2552" i="33" s="1"/>
  <c r="H2551" i="33"/>
  <c r="G2551" i="33"/>
  <c r="F2551" i="33"/>
  <c r="I2551" i="33" s="1"/>
  <c r="H2550" i="33"/>
  <c r="G2550" i="33"/>
  <c r="F2550" i="33"/>
  <c r="I2550" i="33" s="1"/>
  <c r="H2549" i="33"/>
  <c r="G2549" i="33"/>
  <c r="F2549" i="33"/>
  <c r="I2549" i="33" s="1"/>
  <c r="H2548" i="33"/>
  <c r="G2548" i="33"/>
  <c r="F2548" i="33"/>
  <c r="I2548" i="33" s="1"/>
  <c r="H2547" i="33"/>
  <c r="G2547" i="33"/>
  <c r="F2547" i="33"/>
  <c r="I2547" i="33" s="1"/>
  <c r="H2546" i="33"/>
  <c r="G2546" i="33"/>
  <c r="F2546" i="33"/>
  <c r="I2546" i="33" s="1"/>
  <c r="H2545" i="33"/>
  <c r="G2545" i="33"/>
  <c r="F2545" i="33"/>
  <c r="I2545" i="33" s="1"/>
  <c r="H2544" i="33"/>
  <c r="G2544" i="33"/>
  <c r="F2544" i="33"/>
  <c r="I2544" i="33" s="1"/>
  <c r="H2543" i="33"/>
  <c r="G2543" i="33"/>
  <c r="F2543" i="33"/>
  <c r="I2543" i="33" s="1"/>
  <c r="H2542" i="33"/>
  <c r="G2542" i="33"/>
  <c r="F2542" i="33"/>
  <c r="I2542" i="33" s="1"/>
  <c r="H2541" i="33"/>
  <c r="G2541" i="33"/>
  <c r="F2541" i="33"/>
  <c r="I2541" i="33" s="1"/>
  <c r="H2540" i="33"/>
  <c r="G2540" i="33"/>
  <c r="F2540" i="33"/>
  <c r="I2540" i="33" s="1"/>
  <c r="H2539" i="33"/>
  <c r="G2539" i="33"/>
  <c r="F2539" i="33"/>
  <c r="I2539" i="33" s="1"/>
  <c r="H2538" i="33"/>
  <c r="G2538" i="33"/>
  <c r="F2538" i="33"/>
  <c r="I2538" i="33" s="1"/>
  <c r="H2537" i="33"/>
  <c r="G2537" i="33"/>
  <c r="F2537" i="33"/>
  <c r="I2537" i="33" s="1"/>
  <c r="H2536" i="33"/>
  <c r="G2536" i="33"/>
  <c r="F2536" i="33"/>
  <c r="I2536" i="33" s="1"/>
  <c r="H2535" i="33"/>
  <c r="G2535" i="33"/>
  <c r="F2535" i="33"/>
  <c r="I2535" i="33" s="1"/>
  <c r="H2534" i="33"/>
  <c r="G2534" i="33"/>
  <c r="F2534" i="33"/>
  <c r="I2534" i="33" s="1"/>
  <c r="H2533" i="33"/>
  <c r="G2533" i="33"/>
  <c r="F2533" i="33"/>
  <c r="I2533" i="33" s="1"/>
  <c r="H2532" i="33"/>
  <c r="G2532" i="33"/>
  <c r="F2532" i="33"/>
  <c r="I2532" i="33" s="1"/>
  <c r="H2531" i="33"/>
  <c r="G2531" i="33"/>
  <c r="F2531" i="33"/>
  <c r="I2531" i="33" s="1"/>
  <c r="H2530" i="33"/>
  <c r="G2530" i="33"/>
  <c r="F2530" i="33"/>
  <c r="I2530" i="33" s="1"/>
  <c r="H2529" i="33"/>
  <c r="G2529" i="33"/>
  <c r="F2529" i="33"/>
  <c r="I2529" i="33" s="1"/>
  <c r="H2528" i="33"/>
  <c r="G2528" i="33"/>
  <c r="F2528" i="33"/>
  <c r="I2528" i="33" s="1"/>
  <c r="H2527" i="33"/>
  <c r="G2527" i="33"/>
  <c r="F2527" i="33"/>
  <c r="I2527" i="33" s="1"/>
  <c r="H2526" i="33"/>
  <c r="G2526" i="33"/>
  <c r="F2526" i="33"/>
  <c r="I2526" i="33" s="1"/>
  <c r="H2525" i="33"/>
  <c r="G2525" i="33"/>
  <c r="F2525" i="33"/>
  <c r="I2525" i="33" s="1"/>
  <c r="H2524" i="33"/>
  <c r="G2524" i="33"/>
  <c r="F2524" i="33"/>
  <c r="I2524" i="33" s="1"/>
  <c r="H2523" i="33"/>
  <c r="G2523" i="33"/>
  <c r="F2523" i="33"/>
  <c r="I2523" i="33" s="1"/>
  <c r="H2522" i="33"/>
  <c r="G2522" i="33"/>
  <c r="F2522" i="33"/>
  <c r="I2522" i="33" s="1"/>
  <c r="H2521" i="33"/>
  <c r="G2521" i="33"/>
  <c r="F2521" i="33"/>
  <c r="I2521" i="33" s="1"/>
  <c r="H2520" i="33"/>
  <c r="G2520" i="33"/>
  <c r="F2520" i="33"/>
  <c r="I2520" i="33" s="1"/>
  <c r="H2519" i="33"/>
  <c r="G2519" i="33"/>
  <c r="F2519" i="33"/>
  <c r="I2519" i="33" s="1"/>
  <c r="H2518" i="33"/>
  <c r="G2518" i="33"/>
  <c r="F2518" i="33"/>
  <c r="I2518" i="33" s="1"/>
  <c r="H2517" i="33"/>
  <c r="G2517" i="33"/>
  <c r="F2517" i="33"/>
  <c r="I2517" i="33" s="1"/>
  <c r="H2516" i="33"/>
  <c r="G2516" i="33"/>
  <c r="F2516" i="33"/>
  <c r="I2516" i="33" s="1"/>
  <c r="H2515" i="33"/>
  <c r="G2515" i="33"/>
  <c r="F2515" i="33"/>
  <c r="I2515" i="33" s="1"/>
  <c r="H2514" i="33"/>
  <c r="G2514" i="33"/>
  <c r="F2514" i="33"/>
  <c r="I2514" i="33" s="1"/>
  <c r="H2513" i="33"/>
  <c r="G2513" i="33"/>
  <c r="F2513" i="33"/>
  <c r="I2513" i="33" s="1"/>
  <c r="H2512" i="33"/>
  <c r="G2512" i="33"/>
  <c r="F2512" i="33"/>
  <c r="I2512" i="33" s="1"/>
  <c r="H2511" i="33"/>
  <c r="G2511" i="33"/>
  <c r="F2511" i="33"/>
  <c r="I2511" i="33" s="1"/>
  <c r="H2510" i="33"/>
  <c r="G2510" i="33"/>
  <c r="F2510" i="33"/>
  <c r="I2510" i="33" s="1"/>
  <c r="H2509" i="33"/>
  <c r="G2509" i="33"/>
  <c r="F2509" i="33"/>
  <c r="I2509" i="33" s="1"/>
  <c r="H2508" i="33"/>
  <c r="G2508" i="33"/>
  <c r="F2508" i="33"/>
  <c r="I2508" i="33" s="1"/>
  <c r="H2507" i="33"/>
  <c r="G2507" i="33"/>
  <c r="F2507" i="33"/>
  <c r="I2507" i="33" s="1"/>
  <c r="H2506" i="33"/>
  <c r="G2506" i="33"/>
  <c r="F2506" i="33"/>
  <c r="I2506" i="33" s="1"/>
  <c r="H2505" i="33"/>
  <c r="G2505" i="33"/>
  <c r="F2505" i="33"/>
  <c r="I2505" i="33" s="1"/>
  <c r="H2504" i="33"/>
  <c r="G2504" i="33"/>
  <c r="F2504" i="33"/>
  <c r="I2504" i="33" s="1"/>
  <c r="H2503" i="33"/>
  <c r="G2503" i="33"/>
  <c r="F2503" i="33"/>
  <c r="I2503" i="33" s="1"/>
  <c r="H2502" i="33"/>
  <c r="G2502" i="33"/>
  <c r="F2502" i="33"/>
  <c r="I2502" i="33" s="1"/>
  <c r="H2501" i="33"/>
  <c r="G2501" i="33"/>
  <c r="F2501" i="33"/>
  <c r="I2501" i="33" s="1"/>
  <c r="H2500" i="33"/>
  <c r="G2500" i="33"/>
  <c r="F2500" i="33"/>
  <c r="I2500" i="33" s="1"/>
  <c r="H2499" i="33"/>
  <c r="G2499" i="33"/>
  <c r="F2499" i="33"/>
  <c r="I2499" i="33" s="1"/>
  <c r="H2498" i="33"/>
  <c r="G2498" i="33"/>
  <c r="F2498" i="33"/>
  <c r="I2498" i="33" s="1"/>
  <c r="H2497" i="33"/>
  <c r="G2497" i="33"/>
  <c r="F2497" i="33"/>
  <c r="I2497" i="33" s="1"/>
  <c r="H2496" i="33"/>
  <c r="G2496" i="33"/>
  <c r="F2496" i="33"/>
  <c r="I2496" i="33" s="1"/>
  <c r="H2495" i="33"/>
  <c r="G2495" i="33"/>
  <c r="F2495" i="33"/>
  <c r="I2495" i="33" s="1"/>
  <c r="H2494" i="33"/>
  <c r="G2494" i="33"/>
  <c r="F2494" i="33"/>
  <c r="I2494" i="33" s="1"/>
  <c r="H2493" i="33"/>
  <c r="G2493" i="33"/>
  <c r="F2493" i="33"/>
  <c r="I2493" i="33" s="1"/>
  <c r="H2492" i="33"/>
  <c r="G2492" i="33"/>
  <c r="F2492" i="33"/>
  <c r="I2492" i="33" s="1"/>
  <c r="H2491" i="33"/>
  <c r="G2491" i="33"/>
  <c r="F2491" i="33"/>
  <c r="I2491" i="33" s="1"/>
  <c r="H2490" i="33"/>
  <c r="G2490" i="33"/>
  <c r="F2490" i="33"/>
  <c r="I2490" i="33" s="1"/>
  <c r="H2489" i="33"/>
  <c r="G2489" i="33"/>
  <c r="F2489" i="33"/>
  <c r="I2489" i="33" s="1"/>
  <c r="H2488" i="33"/>
  <c r="G2488" i="33"/>
  <c r="F2488" i="33"/>
  <c r="I2488" i="33" s="1"/>
  <c r="H2487" i="33"/>
  <c r="G2487" i="33"/>
  <c r="F2487" i="33"/>
  <c r="I2487" i="33" s="1"/>
  <c r="H2486" i="33"/>
  <c r="G2486" i="33"/>
  <c r="F2486" i="33"/>
  <c r="I2486" i="33" s="1"/>
  <c r="H2485" i="33"/>
  <c r="G2485" i="33"/>
  <c r="F2485" i="33"/>
  <c r="I2485" i="33" s="1"/>
  <c r="H2484" i="33"/>
  <c r="G2484" i="33"/>
  <c r="F2484" i="33"/>
  <c r="I2484" i="33" s="1"/>
  <c r="H2483" i="33"/>
  <c r="G2483" i="33"/>
  <c r="F2483" i="33"/>
  <c r="I2483" i="33" s="1"/>
  <c r="H2482" i="33"/>
  <c r="G2482" i="33"/>
  <c r="F2482" i="33"/>
  <c r="I2482" i="33" s="1"/>
  <c r="H2481" i="33"/>
  <c r="G2481" i="33"/>
  <c r="F2481" i="33"/>
  <c r="I2481" i="33" s="1"/>
  <c r="H2480" i="33"/>
  <c r="G2480" i="33"/>
  <c r="F2480" i="33"/>
  <c r="I2480" i="33" s="1"/>
  <c r="H2479" i="33"/>
  <c r="G2479" i="33"/>
  <c r="F2479" i="33"/>
  <c r="I2479" i="33" s="1"/>
  <c r="H2478" i="33"/>
  <c r="G2478" i="33"/>
  <c r="F2478" i="33"/>
  <c r="I2478" i="33" s="1"/>
  <c r="H2477" i="33"/>
  <c r="G2477" i="33"/>
  <c r="F2477" i="33"/>
  <c r="I2477" i="33" s="1"/>
  <c r="H2476" i="33"/>
  <c r="G2476" i="33"/>
  <c r="F2476" i="33"/>
  <c r="I2476" i="33" s="1"/>
  <c r="H2475" i="33"/>
  <c r="G2475" i="33"/>
  <c r="F2475" i="33"/>
  <c r="I2475" i="33" s="1"/>
  <c r="H2474" i="33"/>
  <c r="G2474" i="33"/>
  <c r="F2474" i="33"/>
  <c r="I2474" i="33" s="1"/>
  <c r="H2473" i="33"/>
  <c r="G2473" i="33"/>
  <c r="F2473" i="33"/>
  <c r="I2473" i="33" s="1"/>
  <c r="H2472" i="33"/>
  <c r="G2472" i="33"/>
  <c r="F2472" i="33"/>
  <c r="I2472" i="33" s="1"/>
  <c r="H2471" i="33"/>
  <c r="G2471" i="33"/>
  <c r="F2471" i="33"/>
  <c r="I2471" i="33" s="1"/>
  <c r="H2470" i="33"/>
  <c r="G2470" i="33"/>
  <c r="F2470" i="33"/>
  <c r="I2470" i="33" s="1"/>
  <c r="H2469" i="33"/>
  <c r="G2469" i="33"/>
  <c r="F2469" i="33"/>
  <c r="I2469" i="33" s="1"/>
  <c r="H2468" i="33"/>
  <c r="G2468" i="33"/>
  <c r="F2468" i="33"/>
  <c r="I2468" i="33" s="1"/>
  <c r="H2467" i="33"/>
  <c r="G2467" i="33"/>
  <c r="F2467" i="33"/>
  <c r="I2467" i="33" s="1"/>
  <c r="H2466" i="33"/>
  <c r="G2466" i="33"/>
  <c r="F2466" i="33"/>
  <c r="I2466" i="33" s="1"/>
  <c r="H2465" i="33"/>
  <c r="G2465" i="33"/>
  <c r="F2465" i="33"/>
  <c r="I2465" i="33" s="1"/>
  <c r="H2464" i="33"/>
  <c r="G2464" i="33"/>
  <c r="F2464" i="33"/>
  <c r="I2464" i="33" s="1"/>
  <c r="H2463" i="33"/>
  <c r="G2463" i="33"/>
  <c r="F2463" i="33"/>
  <c r="I2463" i="33" s="1"/>
  <c r="H2462" i="33"/>
  <c r="G2462" i="33"/>
  <c r="F2462" i="33"/>
  <c r="I2462" i="33" s="1"/>
  <c r="H2461" i="33"/>
  <c r="G2461" i="33"/>
  <c r="F2461" i="33"/>
  <c r="I2461" i="33" s="1"/>
  <c r="H2460" i="33"/>
  <c r="G2460" i="33"/>
  <c r="F2460" i="33"/>
  <c r="I2460" i="33" s="1"/>
  <c r="H2459" i="33"/>
  <c r="G2459" i="33"/>
  <c r="F2459" i="33"/>
  <c r="I2459" i="33" s="1"/>
  <c r="H2458" i="33"/>
  <c r="G2458" i="33"/>
  <c r="F2458" i="33"/>
  <c r="I2458" i="33" s="1"/>
  <c r="H2457" i="33"/>
  <c r="G2457" i="33"/>
  <c r="F2457" i="33"/>
  <c r="I2457" i="33" s="1"/>
  <c r="H2456" i="33"/>
  <c r="G2456" i="33"/>
  <c r="F2456" i="33"/>
  <c r="I2456" i="33" s="1"/>
  <c r="H2455" i="33"/>
  <c r="G2455" i="33"/>
  <c r="F2455" i="33"/>
  <c r="I2455" i="33" s="1"/>
  <c r="H2454" i="33"/>
  <c r="G2454" i="33"/>
  <c r="F2454" i="33"/>
  <c r="I2454" i="33" s="1"/>
  <c r="H2453" i="33"/>
  <c r="G2453" i="33"/>
  <c r="F2453" i="33"/>
  <c r="I2453" i="33" s="1"/>
  <c r="H2452" i="33"/>
  <c r="G2452" i="33"/>
  <c r="F2452" i="33"/>
  <c r="I2452" i="33" s="1"/>
  <c r="H2451" i="33"/>
  <c r="G2451" i="33"/>
  <c r="F2451" i="33"/>
  <c r="I2451" i="33" s="1"/>
  <c r="H2450" i="33"/>
  <c r="G2450" i="33"/>
  <c r="F2450" i="33"/>
  <c r="I2450" i="33" s="1"/>
  <c r="H2449" i="33"/>
  <c r="G2449" i="33"/>
  <c r="F2449" i="33"/>
  <c r="I2449" i="33" s="1"/>
  <c r="H2448" i="33"/>
  <c r="G2448" i="33"/>
  <c r="F2448" i="33"/>
  <c r="I2448" i="33" s="1"/>
  <c r="H2447" i="33"/>
  <c r="G2447" i="33"/>
  <c r="F2447" i="33"/>
  <c r="I2447" i="33" s="1"/>
  <c r="H2446" i="33"/>
  <c r="G2446" i="33"/>
  <c r="F2446" i="33"/>
  <c r="I2446" i="33" s="1"/>
  <c r="H2445" i="33"/>
  <c r="G2445" i="33"/>
  <c r="F2445" i="33"/>
  <c r="I2445" i="33" s="1"/>
  <c r="H2444" i="33"/>
  <c r="G2444" i="33"/>
  <c r="F2444" i="33"/>
  <c r="I2444" i="33" s="1"/>
  <c r="H2443" i="33"/>
  <c r="G2443" i="33"/>
  <c r="F2443" i="33"/>
  <c r="I2443" i="33" s="1"/>
  <c r="H2442" i="33"/>
  <c r="G2442" i="33"/>
  <c r="F2442" i="33"/>
  <c r="I2442" i="33" s="1"/>
  <c r="H2441" i="33"/>
  <c r="G2441" i="33"/>
  <c r="F2441" i="33"/>
  <c r="I2441" i="33" s="1"/>
  <c r="H2440" i="33"/>
  <c r="G2440" i="33"/>
  <c r="F2440" i="33"/>
  <c r="I2440" i="33" s="1"/>
  <c r="H2439" i="33"/>
  <c r="G2439" i="33"/>
  <c r="F2439" i="33"/>
  <c r="I2439" i="33" s="1"/>
  <c r="H2438" i="33"/>
  <c r="G2438" i="33"/>
  <c r="F2438" i="33"/>
  <c r="I2438" i="33" s="1"/>
  <c r="H2437" i="33"/>
  <c r="G2437" i="33"/>
  <c r="F2437" i="33"/>
  <c r="I2437" i="33" s="1"/>
  <c r="H2436" i="33"/>
  <c r="G2436" i="33"/>
  <c r="F2436" i="33"/>
  <c r="I2436" i="33" s="1"/>
  <c r="H2435" i="33"/>
  <c r="G2435" i="33"/>
  <c r="F2435" i="33"/>
  <c r="I2435" i="33" s="1"/>
  <c r="H2434" i="33"/>
  <c r="G2434" i="33"/>
  <c r="F2434" i="33"/>
  <c r="I2434" i="33" s="1"/>
  <c r="H2433" i="33"/>
  <c r="G2433" i="33"/>
  <c r="F2433" i="33"/>
  <c r="I2433" i="33" s="1"/>
  <c r="H2432" i="33"/>
  <c r="G2432" i="33"/>
  <c r="F2432" i="33"/>
  <c r="I2432" i="33" s="1"/>
  <c r="H2431" i="33"/>
  <c r="G2431" i="33"/>
  <c r="F2431" i="33"/>
  <c r="I2431" i="33" s="1"/>
  <c r="H2430" i="33"/>
  <c r="G2430" i="33"/>
  <c r="F2430" i="33"/>
  <c r="I2430" i="33" s="1"/>
  <c r="H2429" i="33"/>
  <c r="G2429" i="33"/>
  <c r="F2429" i="33"/>
  <c r="I2429" i="33" s="1"/>
  <c r="H2428" i="33"/>
  <c r="G2428" i="33"/>
  <c r="F2428" i="33"/>
  <c r="I2428" i="33" s="1"/>
  <c r="H2427" i="33"/>
  <c r="G2427" i="33"/>
  <c r="F2427" i="33"/>
  <c r="I2427" i="33" s="1"/>
  <c r="H2426" i="33"/>
  <c r="G2426" i="33"/>
  <c r="F2426" i="33"/>
  <c r="I2426" i="33" s="1"/>
  <c r="H2425" i="33"/>
  <c r="G2425" i="33"/>
  <c r="F2425" i="33"/>
  <c r="I2425" i="33" s="1"/>
  <c r="H2424" i="33"/>
  <c r="G2424" i="33"/>
  <c r="F2424" i="33"/>
  <c r="I2424" i="33" s="1"/>
  <c r="H2423" i="33"/>
  <c r="G2423" i="33"/>
  <c r="F2423" i="33"/>
  <c r="I2423" i="33" s="1"/>
  <c r="H2422" i="33"/>
  <c r="G2422" i="33"/>
  <c r="F2422" i="33"/>
  <c r="I2422" i="33" s="1"/>
  <c r="H2421" i="33"/>
  <c r="G2421" i="33"/>
  <c r="F2421" i="33"/>
  <c r="I2421" i="33" s="1"/>
  <c r="H2420" i="33"/>
  <c r="G2420" i="33"/>
  <c r="F2420" i="33"/>
  <c r="I2420" i="33" s="1"/>
  <c r="H2419" i="33"/>
  <c r="G2419" i="33"/>
  <c r="F2419" i="33"/>
  <c r="I2419" i="33" s="1"/>
  <c r="H2418" i="33"/>
  <c r="G2418" i="33"/>
  <c r="F2418" i="33"/>
  <c r="I2418" i="33" s="1"/>
  <c r="H2417" i="33"/>
  <c r="G2417" i="33"/>
  <c r="F2417" i="33"/>
  <c r="I2417" i="33" s="1"/>
  <c r="H2416" i="33"/>
  <c r="G2416" i="33"/>
  <c r="F2416" i="33"/>
  <c r="I2416" i="33" s="1"/>
  <c r="H2415" i="33"/>
  <c r="G2415" i="33"/>
  <c r="F2415" i="33"/>
  <c r="I2415" i="33" s="1"/>
  <c r="H2414" i="33"/>
  <c r="G2414" i="33"/>
  <c r="F2414" i="33"/>
  <c r="I2414" i="33" s="1"/>
  <c r="H2413" i="33"/>
  <c r="G2413" i="33"/>
  <c r="F2413" i="33"/>
  <c r="I2413" i="33" s="1"/>
  <c r="H2412" i="33"/>
  <c r="G2412" i="33"/>
  <c r="F2412" i="33"/>
  <c r="I2412" i="33" s="1"/>
  <c r="H2411" i="33"/>
  <c r="G2411" i="33"/>
  <c r="F2411" i="33"/>
  <c r="I2411" i="33" s="1"/>
  <c r="H2410" i="33"/>
  <c r="G2410" i="33"/>
  <c r="F2410" i="33"/>
  <c r="I2410" i="33" s="1"/>
  <c r="H2409" i="33"/>
  <c r="G2409" i="33"/>
  <c r="F2409" i="33"/>
  <c r="I2409" i="33" s="1"/>
  <c r="H2408" i="33"/>
  <c r="G2408" i="33"/>
  <c r="F2408" i="33"/>
  <c r="I2408" i="33" s="1"/>
  <c r="H2407" i="33"/>
  <c r="G2407" i="33"/>
  <c r="F2407" i="33"/>
  <c r="I2407" i="33" s="1"/>
  <c r="H2406" i="33"/>
  <c r="G2406" i="33"/>
  <c r="F2406" i="33"/>
  <c r="I2406" i="33" s="1"/>
  <c r="H2405" i="33"/>
  <c r="G2405" i="33"/>
  <c r="F2405" i="33"/>
  <c r="I2405" i="33" s="1"/>
  <c r="H2404" i="33"/>
  <c r="G2404" i="33"/>
  <c r="F2404" i="33"/>
  <c r="I2404" i="33" s="1"/>
  <c r="H2403" i="33"/>
  <c r="G2403" i="33"/>
  <c r="F2403" i="33"/>
  <c r="I2403" i="33" s="1"/>
  <c r="H2402" i="33"/>
  <c r="G2402" i="33"/>
  <c r="F2402" i="33"/>
  <c r="I2402" i="33" s="1"/>
  <c r="H2401" i="33"/>
  <c r="G2401" i="33"/>
  <c r="F2401" i="33"/>
  <c r="I2401" i="33" s="1"/>
  <c r="H2400" i="33"/>
  <c r="G2400" i="33"/>
  <c r="F2400" i="33"/>
  <c r="I2400" i="33" s="1"/>
  <c r="H2399" i="33"/>
  <c r="G2399" i="33"/>
  <c r="F2399" i="33"/>
  <c r="I2399" i="33" s="1"/>
  <c r="H2398" i="33"/>
  <c r="G2398" i="33"/>
  <c r="F2398" i="33"/>
  <c r="I2398" i="33" s="1"/>
  <c r="H2397" i="33"/>
  <c r="G2397" i="33"/>
  <c r="F2397" i="33"/>
  <c r="I2397" i="33" s="1"/>
  <c r="H2396" i="33"/>
  <c r="G2396" i="33"/>
  <c r="F2396" i="33"/>
  <c r="I2396" i="33" s="1"/>
  <c r="H2395" i="33"/>
  <c r="G2395" i="33"/>
  <c r="F2395" i="33"/>
  <c r="I2395" i="33" s="1"/>
  <c r="H2394" i="33"/>
  <c r="G2394" i="33"/>
  <c r="F2394" i="33"/>
  <c r="I2394" i="33" s="1"/>
  <c r="H2393" i="33"/>
  <c r="G2393" i="33"/>
  <c r="F2393" i="33"/>
  <c r="I2393" i="33" s="1"/>
  <c r="H2392" i="33"/>
  <c r="G2392" i="33"/>
  <c r="F2392" i="33"/>
  <c r="I2392" i="33" s="1"/>
  <c r="H2391" i="33"/>
  <c r="G2391" i="33"/>
  <c r="F2391" i="33"/>
  <c r="I2391" i="33" s="1"/>
  <c r="H2390" i="33"/>
  <c r="G2390" i="33"/>
  <c r="F2390" i="33"/>
  <c r="I2390" i="33" s="1"/>
  <c r="H2389" i="33"/>
  <c r="G2389" i="33"/>
  <c r="F2389" i="33"/>
  <c r="I2389" i="33" s="1"/>
  <c r="H2388" i="33"/>
  <c r="G2388" i="33"/>
  <c r="F2388" i="33"/>
  <c r="I2388" i="33" s="1"/>
  <c r="H2387" i="33"/>
  <c r="G2387" i="33"/>
  <c r="F2387" i="33"/>
  <c r="I2387" i="33" s="1"/>
  <c r="H2386" i="33"/>
  <c r="G2386" i="33"/>
  <c r="F2386" i="33"/>
  <c r="I2386" i="33" s="1"/>
  <c r="H2385" i="33"/>
  <c r="G2385" i="33"/>
  <c r="F2385" i="33"/>
  <c r="I2385" i="33" s="1"/>
  <c r="H2384" i="33"/>
  <c r="G2384" i="33"/>
  <c r="F2384" i="33"/>
  <c r="I2384" i="33" s="1"/>
  <c r="H2383" i="33"/>
  <c r="G2383" i="33"/>
  <c r="F2383" i="33"/>
  <c r="I2383" i="33" s="1"/>
  <c r="H2382" i="33"/>
  <c r="G2382" i="33"/>
  <c r="F2382" i="33"/>
  <c r="I2382" i="33" s="1"/>
  <c r="H2381" i="33"/>
  <c r="G2381" i="33"/>
  <c r="F2381" i="33"/>
  <c r="I2381" i="33" s="1"/>
  <c r="H2380" i="33"/>
  <c r="G2380" i="33"/>
  <c r="F2380" i="33"/>
  <c r="I2380" i="33" s="1"/>
  <c r="H2379" i="33"/>
  <c r="G2379" i="33"/>
  <c r="F2379" i="33"/>
  <c r="I2379" i="33" s="1"/>
  <c r="H2378" i="33"/>
  <c r="G2378" i="33"/>
  <c r="F2378" i="33"/>
  <c r="I2378" i="33" s="1"/>
  <c r="H2377" i="33"/>
  <c r="G2377" i="33"/>
  <c r="F2377" i="33"/>
  <c r="I2377" i="33" s="1"/>
  <c r="H2376" i="33"/>
  <c r="G2376" i="33"/>
  <c r="F2376" i="33"/>
  <c r="I2376" i="33" s="1"/>
  <c r="H2375" i="33"/>
  <c r="G2375" i="33"/>
  <c r="F2375" i="33"/>
  <c r="I2375" i="33" s="1"/>
  <c r="H2374" i="33"/>
  <c r="G2374" i="33"/>
  <c r="F2374" i="33"/>
  <c r="I2374" i="33" s="1"/>
  <c r="H2373" i="33"/>
  <c r="G2373" i="33"/>
  <c r="F2373" i="33"/>
  <c r="I2373" i="33" s="1"/>
  <c r="H2372" i="33"/>
  <c r="G2372" i="33"/>
  <c r="F2372" i="33"/>
  <c r="I2372" i="33" s="1"/>
  <c r="H2371" i="33"/>
  <c r="G2371" i="33"/>
  <c r="F2371" i="33"/>
  <c r="I2371" i="33" s="1"/>
  <c r="H2370" i="33"/>
  <c r="G2370" i="33"/>
  <c r="F2370" i="33"/>
  <c r="I2370" i="33" s="1"/>
  <c r="H2369" i="33"/>
  <c r="G2369" i="33"/>
  <c r="F2369" i="33"/>
  <c r="I2369" i="33" s="1"/>
  <c r="H2368" i="33"/>
  <c r="G2368" i="33"/>
  <c r="F2368" i="33"/>
  <c r="I2368" i="33" s="1"/>
  <c r="H2367" i="33"/>
  <c r="G2367" i="33"/>
  <c r="F2367" i="33"/>
  <c r="I2367" i="33" s="1"/>
  <c r="H2366" i="33"/>
  <c r="G2366" i="33"/>
  <c r="F2366" i="33"/>
  <c r="I2366" i="33" s="1"/>
  <c r="H2365" i="33"/>
  <c r="G2365" i="33"/>
  <c r="F2365" i="33"/>
  <c r="I2365" i="33" s="1"/>
  <c r="H2364" i="33"/>
  <c r="G2364" i="33"/>
  <c r="F2364" i="33"/>
  <c r="I2364" i="33" s="1"/>
  <c r="H2363" i="33"/>
  <c r="G2363" i="33"/>
  <c r="F2363" i="33"/>
  <c r="I2363" i="33" s="1"/>
  <c r="H2362" i="33"/>
  <c r="G2362" i="33"/>
  <c r="F2362" i="33"/>
  <c r="I2362" i="33" s="1"/>
  <c r="H2361" i="33"/>
  <c r="G2361" i="33"/>
  <c r="F2361" i="33"/>
  <c r="I2361" i="33" s="1"/>
  <c r="H2360" i="33"/>
  <c r="G2360" i="33"/>
  <c r="F2360" i="33"/>
  <c r="I2360" i="33" s="1"/>
  <c r="H2359" i="33"/>
  <c r="G2359" i="33"/>
  <c r="F2359" i="33"/>
  <c r="I2359" i="33" s="1"/>
  <c r="H2358" i="33"/>
  <c r="G2358" i="33"/>
  <c r="F2358" i="33"/>
  <c r="I2358" i="33" s="1"/>
  <c r="H2357" i="33"/>
  <c r="G2357" i="33"/>
  <c r="F2357" i="33"/>
  <c r="I2357" i="33" s="1"/>
  <c r="H2356" i="33"/>
  <c r="G2356" i="33"/>
  <c r="F2356" i="33"/>
  <c r="I2356" i="33" s="1"/>
  <c r="H2355" i="33"/>
  <c r="G2355" i="33"/>
  <c r="F2355" i="33"/>
  <c r="I2355" i="33" s="1"/>
  <c r="H2354" i="33"/>
  <c r="G2354" i="33"/>
  <c r="F2354" i="33"/>
  <c r="I2354" i="33" s="1"/>
  <c r="H2353" i="33"/>
  <c r="G2353" i="33"/>
  <c r="F2353" i="33"/>
  <c r="I2353" i="33" s="1"/>
  <c r="H2352" i="33"/>
  <c r="G2352" i="33"/>
  <c r="F2352" i="33"/>
  <c r="I2352" i="33" s="1"/>
  <c r="H2351" i="33"/>
  <c r="G2351" i="33"/>
  <c r="F2351" i="33"/>
  <c r="I2351" i="33" s="1"/>
  <c r="H2350" i="33"/>
  <c r="G2350" i="33"/>
  <c r="F2350" i="33"/>
  <c r="I2350" i="33" s="1"/>
  <c r="H2349" i="33"/>
  <c r="G2349" i="33"/>
  <c r="F2349" i="33"/>
  <c r="I2349" i="33" s="1"/>
  <c r="H2348" i="33"/>
  <c r="G2348" i="33"/>
  <c r="F2348" i="33"/>
  <c r="I2348" i="33" s="1"/>
  <c r="H2347" i="33"/>
  <c r="G2347" i="33"/>
  <c r="F2347" i="33"/>
  <c r="I2347" i="33" s="1"/>
  <c r="H2346" i="33"/>
  <c r="G2346" i="33"/>
  <c r="F2346" i="33"/>
  <c r="I2346" i="33" s="1"/>
  <c r="H2345" i="33"/>
  <c r="G2345" i="33"/>
  <c r="F2345" i="33"/>
  <c r="I2345" i="33" s="1"/>
  <c r="H2344" i="33"/>
  <c r="G2344" i="33"/>
  <c r="F2344" i="33"/>
  <c r="I2344" i="33" s="1"/>
  <c r="H2343" i="33"/>
  <c r="G2343" i="33"/>
  <c r="F2343" i="33"/>
  <c r="I2343" i="33" s="1"/>
  <c r="H2342" i="33"/>
  <c r="G2342" i="33"/>
  <c r="F2342" i="33"/>
  <c r="I2342" i="33" s="1"/>
  <c r="H2341" i="33"/>
  <c r="G2341" i="33"/>
  <c r="F2341" i="33"/>
  <c r="I2341" i="33" s="1"/>
  <c r="H2340" i="33"/>
  <c r="G2340" i="33"/>
  <c r="F2340" i="33"/>
  <c r="I2340" i="33" s="1"/>
  <c r="H2339" i="33"/>
  <c r="G2339" i="33"/>
  <c r="F2339" i="33"/>
  <c r="I2339" i="33" s="1"/>
  <c r="H2338" i="33"/>
  <c r="G2338" i="33"/>
  <c r="F2338" i="33"/>
  <c r="I2338" i="33" s="1"/>
  <c r="H2337" i="33"/>
  <c r="G2337" i="33"/>
  <c r="F2337" i="33"/>
  <c r="I2337" i="33" s="1"/>
  <c r="H2336" i="33"/>
  <c r="G2336" i="33"/>
  <c r="F2336" i="33"/>
  <c r="I2336" i="33" s="1"/>
  <c r="H2335" i="33"/>
  <c r="G2335" i="33"/>
  <c r="F2335" i="33"/>
  <c r="I2335" i="33" s="1"/>
  <c r="H2334" i="33"/>
  <c r="G2334" i="33"/>
  <c r="F2334" i="33"/>
  <c r="I2334" i="33" s="1"/>
  <c r="H2333" i="33"/>
  <c r="G2333" i="33"/>
  <c r="F2333" i="33"/>
  <c r="I2333" i="33" s="1"/>
  <c r="H2332" i="33"/>
  <c r="G2332" i="33"/>
  <c r="F2332" i="33"/>
  <c r="I2332" i="33" s="1"/>
  <c r="H2331" i="33"/>
  <c r="G2331" i="33"/>
  <c r="F2331" i="33"/>
  <c r="I2331" i="33" s="1"/>
  <c r="H2330" i="33"/>
  <c r="G2330" i="33"/>
  <c r="F2330" i="33"/>
  <c r="I2330" i="33" s="1"/>
  <c r="H2329" i="33"/>
  <c r="G2329" i="33"/>
  <c r="F2329" i="33"/>
  <c r="I2329" i="33" s="1"/>
  <c r="H2328" i="33"/>
  <c r="G2328" i="33"/>
  <c r="F2328" i="33"/>
  <c r="I2328" i="33" s="1"/>
  <c r="H2327" i="33"/>
  <c r="G2327" i="33"/>
  <c r="F2327" i="33"/>
  <c r="I2327" i="33" s="1"/>
  <c r="H2326" i="33"/>
  <c r="G2326" i="33"/>
  <c r="F2326" i="33"/>
  <c r="I2326" i="33" s="1"/>
  <c r="H2325" i="33"/>
  <c r="G2325" i="33"/>
  <c r="F2325" i="33"/>
  <c r="I2325" i="33" s="1"/>
  <c r="H2324" i="33"/>
  <c r="G2324" i="33"/>
  <c r="F2324" i="33"/>
  <c r="I2324" i="33" s="1"/>
  <c r="H2323" i="33"/>
  <c r="G2323" i="33"/>
  <c r="F2323" i="33"/>
  <c r="I2323" i="33" s="1"/>
  <c r="H2322" i="33"/>
  <c r="G2322" i="33"/>
  <c r="F2322" i="33"/>
  <c r="I2322" i="33" s="1"/>
  <c r="H2321" i="33"/>
  <c r="G2321" i="33"/>
  <c r="F2321" i="33"/>
  <c r="I2321" i="33" s="1"/>
  <c r="H2320" i="33"/>
  <c r="G2320" i="33"/>
  <c r="F2320" i="33"/>
  <c r="I2320" i="33" s="1"/>
  <c r="H2319" i="33"/>
  <c r="G2319" i="33"/>
  <c r="F2319" i="33"/>
  <c r="I2319" i="33" s="1"/>
  <c r="H2318" i="33"/>
  <c r="G2318" i="33"/>
  <c r="F2318" i="33"/>
  <c r="I2318" i="33" s="1"/>
  <c r="H2317" i="33"/>
  <c r="G2317" i="33"/>
  <c r="F2317" i="33"/>
  <c r="I2317" i="33" s="1"/>
  <c r="H2316" i="33"/>
  <c r="G2316" i="33"/>
  <c r="F2316" i="33"/>
  <c r="I2316" i="33" s="1"/>
  <c r="H2315" i="33"/>
  <c r="G2315" i="33"/>
  <c r="F2315" i="33"/>
  <c r="I2315" i="33" s="1"/>
  <c r="H2314" i="33"/>
  <c r="G2314" i="33"/>
  <c r="F2314" i="33"/>
  <c r="I2314" i="33" s="1"/>
  <c r="H2313" i="33"/>
  <c r="G2313" i="33"/>
  <c r="F2313" i="33"/>
  <c r="I2313" i="33" s="1"/>
  <c r="H2312" i="33"/>
  <c r="G2312" i="33"/>
  <c r="F2312" i="33"/>
  <c r="I2312" i="33" s="1"/>
  <c r="H2311" i="33"/>
  <c r="G2311" i="33"/>
  <c r="F2311" i="33"/>
  <c r="I2311" i="33" s="1"/>
  <c r="H2310" i="33"/>
  <c r="G2310" i="33"/>
  <c r="F2310" i="33"/>
  <c r="I2310" i="33" s="1"/>
  <c r="H2309" i="33"/>
  <c r="G2309" i="33"/>
  <c r="F2309" i="33"/>
  <c r="I2309" i="33" s="1"/>
  <c r="H2308" i="33"/>
  <c r="G2308" i="33"/>
  <c r="F2308" i="33"/>
  <c r="I2308" i="33" s="1"/>
  <c r="H2307" i="33"/>
  <c r="G2307" i="33"/>
  <c r="F2307" i="33"/>
  <c r="I2307" i="33" s="1"/>
  <c r="H2306" i="33"/>
  <c r="G2306" i="33"/>
  <c r="F2306" i="33"/>
  <c r="I2306" i="33" s="1"/>
  <c r="H2305" i="33"/>
  <c r="G2305" i="33"/>
  <c r="F2305" i="33"/>
  <c r="I2305" i="33" s="1"/>
  <c r="H2304" i="33"/>
  <c r="G2304" i="33"/>
  <c r="F2304" i="33"/>
  <c r="I2304" i="33" s="1"/>
  <c r="H2303" i="33"/>
  <c r="G2303" i="33"/>
  <c r="F2303" i="33"/>
  <c r="I2303" i="33" s="1"/>
  <c r="H2302" i="33"/>
  <c r="G2302" i="33"/>
  <c r="F2302" i="33"/>
  <c r="I2302" i="33" s="1"/>
  <c r="H2301" i="33"/>
  <c r="G2301" i="33"/>
  <c r="F2301" i="33"/>
  <c r="I2301" i="33" s="1"/>
  <c r="H2300" i="33"/>
  <c r="G2300" i="33"/>
  <c r="F2300" i="33"/>
  <c r="I2300" i="33" s="1"/>
  <c r="H2299" i="33"/>
  <c r="G2299" i="33"/>
  <c r="F2299" i="33"/>
  <c r="I2299" i="33" s="1"/>
  <c r="H2298" i="33"/>
  <c r="G2298" i="33"/>
  <c r="F2298" i="33"/>
  <c r="I2298" i="33" s="1"/>
  <c r="H2297" i="33"/>
  <c r="G2297" i="33"/>
  <c r="F2297" i="33"/>
  <c r="I2297" i="33" s="1"/>
  <c r="H2296" i="33"/>
  <c r="G2296" i="33"/>
  <c r="F2296" i="33"/>
  <c r="I2296" i="33" s="1"/>
  <c r="H2295" i="33"/>
  <c r="G2295" i="33"/>
  <c r="F2295" i="33"/>
  <c r="I2295" i="33" s="1"/>
  <c r="H2294" i="33"/>
  <c r="G2294" i="33"/>
  <c r="F2294" i="33"/>
  <c r="I2294" i="33" s="1"/>
  <c r="H2293" i="33"/>
  <c r="G2293" i="33"/>
  <c r="F2293" i="33"/>
  <c r="I2293" i="33" s="1"/>
  <c r="H2292" i="33"/>
  <c r="G2292" i="33"/>
  <c r="F2292" i="33"/>
  <c r="I2292" i="33" s="1"/>
  <c r="H2291" i="33"/>
  <c r="G2291" i="33"/>
  <c r="F2291" i="33"/>
  <c r="I2291" i="33" s="1"/>
  <c r="H2290" i="33"/>
  <c r="G2290" i="33"/>
  <c r="F2290" i="33"/>
  <c r="I2290" i="33" s="1"/>
  <c r="H2289" i="33"/>
  <c r="G2289" i="33"/>
  <c r="F2289" i="33"/>
  <c r="I2289" i="33" s="1"/>
  <c r="H2288" i="33"/>
  <c r="G2288" i="33"/>
  <c r="F2288" i="33"/>
  <c r="I2288" i="33" s="1"/>
  <c r="H2287" i="33"/>
  <c r="G2287" i="33"/>
  <c r="F2287" i="33"/>
  <c r="I2287" i="33" s="1"/>
  <c r="H2286" i="33"/>
  <c r="G2286" i="33"/>
  <c r="F2286" i="33"/>
  <c r="I2286" i="33" s="1"/>
  <c r="H2285" i="33"/>
  <c r="G2285" i="33"/>
  <c r="F2285" i="33"/>
  <c r="I2285" i="33" s="1"/>
  <c r="H2284" i="33"/>
  <c r="G2284" i="33"/>
  <c r="F2284" i="33"/>
  <c r="I2284" i="33" s="1"/>
  <c r="H2283" i="33"/>
  <c r="G2283" i="33"/>
  <c r="F2283" i="33"/>
  <c r="I2283" i="33" s="1"/>
  <c r="H2282" i="33"/>
  <c r="G2282" i="33"/>
  <c r="F2282" i="33"/>
  <c r="I2282" i="33" s="1"/>
  <c r="H2281" i="33"/>
  <c r="G2281" i="33"/>
  <c r="F2281" i="33"/>
  <c r="I2281" i="33" s="1"/>
  <c r="H2280" i="33"/>
  <c r="G2280" i="33"/>
  <c r="F2280" i="33"/>
  <c r="I2280" i="33" s="1"/>
  <c r="H2279" i="33"/>
  <c r="G2279" i="33"/>
  <c r="F2279" i="33"/>
  <c r="I2279" i="33" s="1"/>
  <c r="H2278" i="33"/>
  <c r="G2278" i="33"/>
  <c r="F2278" i="33"/>
  <c r="I2278" i="33" s="1"/>
  <c r="H2277" i="33"/>
  <c r="G2277" i="33"/>
  <c r="F2277" i="33"/>
  <c r="I2277" i="33" s="1"/>
  <c r="H2276" i="33"/>
  <c r="G2276" i="33"/>
  <c r="F2276" i="33"/>
  <c r="I2276" i="33" s="1"/>
  <c r="H2275" i="33"/>
  <c r="G2275" i="33"/>
  <c r="F2275" i="33"/>
  <c r="I2275" i="33" s="1"/>
  <c r="H2274" i="33"/>
  <c r="G2274" i="33"/>
  <c r="F2274" i="33"/>
  <c r="I2274" i="33" s="1"/>
  <c r="H2273" i="33"/>
  <c r="G2273" i="33"/>
  <c r="F2273" i="33"/>
  <c r="I2273" i="33" s="1"/>
  <c r="H2272" i="33"/>
  <c r="G2272" i="33"/>
  <c r="F2272" i="33"/>
  <c r="I2272" i="33" s="1"/>
  <c r="H2271" i="33"/>
  <c r="G2271" i="33"/>
  <c r="F2271" i="33"/>
  <c r="I2271" i="33" s="1"/>
  <c r="H2270" i="33"/>
  <c r="G2270" i="33"/>
  <c r="F2270" i="33"/>
  <c r="I2270" i="33" s="1"/>
  <c r="H2269" i="33"/>
  <c r="G2269" i="33"/>
  <c r="F2269" i="33"/>
  <c r="I2269" i="33" s="1"/>
  <c r="H2268" i="33"/>
  <c r="G2268" i="33"/>
  <c r="F2268" i="33"/>
  <c r="I2268" i="33" s="1"/>
  <c r="H2267" i="33"/>
  <c r="G2267" i="33"/>
  <c r="F2267" i="33"/>
  <c r="I2267" i="33" s="1"/>
  <c r="H2266" i="33"/>
  <c r="G2266" i="33"/>
  <c r="F2266" i="33"/>
  <c r="I2266" i="33" s="1"/>
  <c r="H2265" i="33"/>
  <c r="G2265" i="33"/>
  <c r="F2265" i="33"/>
  <c r="I2265" i="33" s="1"/>
  <c r="H2264" i="33"/>
  <c r="G2264" i="33"/>
  <c r="F2264" i="33"/>
  <c r="I2264" i="33" s="1"/>
  <c r="H2263" i="33"/>
  <c r="G2263" i="33"/>
  <c r="F2263" i="33"/>
  <c r="I2263" i="33" s="1"/>
  <c r="H2262" i="33"/>
  <c r="G2262" i="33"/>
  <c r="F2262" i="33"/>
  <c r="I2262" i="33" s="1"/>
  <c r="H2261" i="33"/>
  <c r="G2261" i="33"/>
  <c r="F2261" i="33"/>
  <c r="I2261" i="33" s="1"/>
  <c r="H2260" i="33"/>
  <c r="G2260" i="33"/>
  <c r="F2260" i="33"/>
  <c r="I2260" i="33" s="1"/>
  <c r="H2259" i="33"/>
  <c r="G2259" i="33"/>
  <c r="F2259" i="33"/>
  <c r="I2259" i="33" s="1"/>
  <c r="H2258" i="33"/>
  <c r="G2258" i="33"/>
  <c r="F2258" i="33"/>
  <c r="I2258" i="33" s="1"/>
  <c r="H2257" i="33"/>
  <c r="G2257" i="33"/>
  <c r="F2257" i="33"/>
  <c r="I2257" i="33" s="1"/>
  <c r="H2256" i="33"/>
  <c r="G2256" i="33"/>
  <c r="F2256" i="33"/>
  <c r="I2256" i="33" s="1"/>
  <c r="H2255" i="33"/>
  <c r="G2255" i="33"/>
  <c r="F2255" i="33"/>
  <c r="I2255" i="33" s="1"/>
  <c r="H2254" i="33"/>
  <c r="G2254" i="33"/>
  <c r="F2254" i="33"/>
  <c r="I2254" i="33" s="1"/>
  <c r="H2253" i="33"/>
  <c r="G2253" i="33"/>
  <c r="F2253" i="33"/>
  <c r="I2253" i="33" s="1"/>
  <c r="H2252" i="33"/>
  <c r="G2252" i="33"/>
  <c r="F2252" i="33"/>
  <c r="I2252" i="33" s="1"/>
  <c r="H2251" i="33"/>
  <c r="G2251" i="33"/>
  <c r="F2251" i="33"/>
  <c r="I2251" i="33" s="1"/>
  <c r="H2250" i="33"/>
  <c r="G2250" i="33"/>
  <c r="F2250" i="33"/>
  <c r="I2250" i="33" s="1"/>
  <c r="H2249" i="33"/>
  <c r="G2249" i="33"/>
  <c r="F2249" i="33"/>
  <c r="I2249" i="33" s="1"/>
  <c r="H2248" i="33"/>
  <c r="G2248" i="33"/>
  <c r="F2248" i="33"/>
  <c r="I2248" i="33" s="1"/>
  <c r="H2247" i="33"/>
  <c r="G2247" i="33"/>
  <c r="F2247" i="33"/>
  <c r="I2247" i="33" s="1"/>
  <c r="H2246" i="33"/>
  <c r="G2246" i="33"/>
  <c r="F2246" i="33"/>
  <c r="I2246" i="33" s="1"/>
  <c r="H2245" i="33"/>
  <c r="G2245" i="33"/>
  <c r="F2245" i="33"/>
  <c r="I2245" i="33" s="1"/>
  <c r="H2244" i="33"/>
  <c r="G2244" i="33"/>
  <c r="F2244" i="33"/>
  <c r="I2244" i="33" s="1"/>
  <c r="H2243" i="33"/>
  <c r="G2243" i="33"/>
  <c r="F2243" i="33"/>
  <c r="I2243" i="33" s="1"/>
  <c r="H2242" i="33"/>
  <c r="G2242" i="33"/>
  <c r="F2242" i="33"/>
  <c r="I2242" i="33" s="1"/>
  <c r="H2241" i="33"/>
  <c r="G2241" i="33"/>
  <c r="F2241" i="33"/>
  <c r="I2241" i="33" s="1"/>
  <c r="H2240" i="33"/>
  <c r="G2240" i="33"/>
  <c r="F2240" i="33"/>
  <c r="I2240" i="33" s="1"/>
  <c r="H2239" i="33"/>
  <c r="G2239" i="33"/>
  <c r="F2239" i="33"/>
  <c r="I2239" i="33" s="1"/>
  <c r="H2238" i="33"/>
  <c r="G2238" i="33"/>
  <c r="F2238" i="33"/>
  <c r="I2238" i="33" s="1"/>
  <c r="H2237" i="33"/>
  <c r="G2237" i="33"/>
  <c r="F2237" i="33"/>
  <c r="I2237" i="33" s="1"/>
  <c r="H2236" i="33"/>
  <c r="G2236" i="33"/>
  <c r="F2236" i="33"/>
  <c r="I2236" i="33" s="1"/>
  <c r="H2235" i="33"/>
  <c r="G2235" i="33"/>
  <c r="F2235" i="33"/>
  <c r="I2235" i="33" s="1"/>
  <c r="H2234" i="33"/>
  <c r="G2234" i="33"/>
  <c r="F2234" i="33"/>
  <c r="I2234" i="33" s="1"/>
  <c r="H2233" i="33"/>
  <c r="G2233" i="33"/>
  <c r="F2233" i="33"/>
  <c r="I2233" i="33" s="1"/>
  <c r="H2232" i="33"/>
  <c r="G2232" i="33"/>
  <c r="F2232" i="33"/>
  <c r="I2232" i="33" s="1"/>
  <c r="H2231" i="33"/>
  <c r="G2231" i="33"/>
  <c r="F2231" i="33"/>
  <c r="I2231" i="33" s="1"/>
  <c r="H2230" i="33"/>
  <c r="G2230" i="33"/>
  <c r="F2230" i="33"/>
  <c r="I2230" i="33" s="1"/>
  <c r="H2229" i="33"/>
  <c r="G2229" i="33"/>
  <c r="F2229" i="33"/>
  <c r="I2229" i="33" s="1"/>
  <c r="H2228" i="33"/>
  <c r="G2228" i="33"/>
  <c r="F2228" i="33"/>
  <c r="I2228" i="33" s="1"/>
  <c r="H2227" i="33"/>
  <c r="G2227" i="33"/>
  <c r="F2227" i="33"/>
  <c r="I2227" i="33" s="1"/>
  <c r="H2226" i="33"/>
  <c r="G2226" i="33"/>
  <c r="F2226" i="33"/>
  <c r="I2226" i="33" s="1"/>
  <c r="H2225" i="33"/>
  <c r="G2225" i="33"/>
  <c r="F2225" i="33"/>
  <c r="I2225" i="33" s="1"/>
  <c r="H2224" i="33"/>
  <c r="G2224" i="33"/>
  <c r="F2224" i="33"/>
  <c r="I2224" i="33" s="1"/>
  <c r="H2223" i="33"/>
  <c r="G2223" i="33"/>
  <c r="F2223" i="33"/>
  <c r="I2223" i="33" s="1"/>
  <c r="H2222" i="33"/>
  <c r="G2222" i="33"/>
  <c r="F2222" i="33"/>
  <c r="I2222" i="33" s="1"/>
  <c r="H2221" i="33"/>
  <c r="G2221" i="33"/>
  <c r="F2221" i="33"/>
  <c r="I2221" i="33" s="1"/>
  <c r="H2220" i="33"/>
  <c r="G2220" i="33"/>
  <c r="F2220" i="33"/>
  <c r="I2220" i="33" s="1"/>
  <c r="H2219" i="33"/>
  <c r="G2219" i="33"/>
  <c r="F2219" i="33"/>
  <c r="I2219" i="33" s="1"/>
  <c r="H2218" i="33"/>
  <c r="G2218" i="33"/>
  <c r="F2218" i="33"/>
  <c r="I2218" i="33" s="1"/>
  <c r="H2217" i="33"/>
  <c r="G2217" i="33"/>
  <c r="F2217" i="33"/>
  <c r="I2217" i="33" s="1"/>
  <c r="H2216" i="33"/>
  <c r="G2216" i="33"/>
  <c r="F2216" i="33"/>
  <c r="I2216" i="33" s="1"/>
  <c r="H2215" i="33"/>
  <c r="G2215" i="33"/>
  <c r="F2215" i="33"/>
  <c r="I2215" i="33" s="1"/>
  <c r="H2214" i="33"/>
  <c r="G2214" i="33"/>
  <c r="F2214" i="33"/>
  <c r="I2214" i="33" s="1"/>
  <c r="H2213" i="33"/>
  <c r="G2213" i="33"/>
  <c r="F2213" i="33"/>
  <c r="I2213" i="33" s="1"/>
  <c r="H2212" i="33"/>
  <c r="G2212" i="33"/>
  <c r="F2212" i="33"/>
  <c r="I2212" i="33" s="1"/>
  <c r="H2211" i="33"/>
  <c r="G2211" i="33"/>
  <c r="F2211" i="33"/>
  <c r="I2211" i="33" s="1"/>
  <c r="H2210" i="33"/>
  <c r="G2210" i="33"/>
  <c r="F2210" i="33"/>
  <c r="I2210" i="33" s="1"/>
  <c r="H2209" i="33"/>
  <c r="G2209" i="33"/>
  <c r="F2209" i="33"/>
  <c r="I2209" i="33" s="1"/>
  <c r="H2208" i="33"/>
  <c r="G2208" i="33"/>
  <c r="F2208" i="33"/>
  <c r="I2208" i="33" s="1"/>
  <c r="H2207" i="33"/>
  <c r="G2207" i="33"/>
  <c r="F2207" i="33"/>
  <c r="I2207" i="33" s="1"/>
  <c r="H2206" i="33"/>
  <c r="G2206" i="33"/>
  <c r="F2206" i="33"/>
  <c r="I2206" i="33" s="1"/>
  <c r="H2205" i="33"/>
  <c r="G2205" i="33"/>
  <c r="F2205" i="33"/>
  <c r="I2205" i="33" s="1"/>
  <c r="H2204" i="33"/>
  <c r="G2204" i="33"/>
  <c r="F2204" i="33"/>
  <c r="I2204" i="33" s="1"/>
  <c r="H2203" i="33"/>
  <c r="G2203" i="33"/>
  <c r="F2203" i="33"/>
  <c r="I2203" i="33" s="1"/>
  <c r="H2202" i="33"/>
  <c r="G2202" i="33"/>
  <c r="F2202" i="33"/>
  <c r="I2202" i="33" s="1"/>
  <c r="H2201" i="33"/>
  <c r="G2201" i="33"/>
  <c r="F2201" i="33"/>
  <c r="I2201" i="33" s="1"/>
  <c r="H2200" i="33"/>
  <c r="G2200" i="33"/>
  <c r="F2200" i="33"/>
  <c r="I2200" i="33" s="1"/>
  <c r="H2199" i="33"/>
  <c r="G2199" i="33"/>
  <c r="F2199" i="33"/>
  <c r="I2199" i="33" s="1"/>
  <c r="H2198" i="33"/>
  <c r="G2198" i="33"/>
  <c r="F2198" i="33"/>
  <c r="I2198" i="33" s="1"/>
  <c r="H2197" i="33"/>
  <c r="G2197" i="33"/>
  <c r="F2197" i="33"/>
  <c r="I2197" i="33" s="1"/>
  <c r="H2196" i="33"/>
  <c r="G2196" i="33"/>
  <c r="F2196" i="33"/>
  <c r="I2196" i="33" s="1"/>
  <c r="H2195" i="33"/>
  <c r="G2195" i="33"/>
  <c r="F2195" i="33"/>
  <c r="I2195" i="33" s="1"/>
  <c r="H2194" i="33"/>
  <c r="G2194" i="33"/>
  <c r="F2194" i="33"/>
  <c r="I2194" i="33" s="1"/>
  <c r="H2193" i="33"/>
  <c r="G2193" i="33"/>
  <c r="F2193" i="33"/>
  <c r="I2193" i="33" s="1"/>
  <c r="H2192" i="33"/>
  <c r="G2192" i="33"/>
  <c r="F2192" i="33"/>
  <c r="I2192" i="33" s="1"/>
  <c r="H2191" i="33"/>
  <c r="G2191" i="33"/>
  <c r="F2191" i="33"/>
  <c r="I2191" i="33" s="1"/>
  <c r="H2190" i="33"/>
  <c r="G2190" i="33"/>
  <c r="F2190" i="33"/>
  <c r="I2190" i="33" s="1"/>
  <c r="H2189" i="33"/>
  <c r="G2189" i="33"/>
  <c r="F2189" i="33"/>
  <c r="I2189" i="33" s="1"/>
  <c r="H2188" i="33"/>
  <c r="G2188" i="33"/>
  <c r="F2188" i="33"/>
  <c r="I2188" i="33" s="1"/>
  <c r="H2187" i="33"/>
  <c r="G2187" i="33"/>
  <c r="F2187" i="33"/>
  <c r="I2187" i="33" s="1"/>
  <c r="H2186" i="33"/>
  <c r="G2186" i="33"/>
  <c r="F2186" i="33"/>
  <c r="I2186" i="33" s="1"/>
  <c r="H2185" i="33"/>
  <c r="G2185" i="33"/>
  <c r="F2185" i="33"/>
  <c r="I2185" i="33" s="1"/>
  <c r="H2184" i="33"/>
  <c r="G2184" i="33"/>
  <c r="F2184" i="33"/>
  <c r="I2184" i="33" s="1"/>
  <c r="H2183" i="33"/>
  <c r="G2183" i="33"/>
  <c r="F2183" i="33"/>
  <c r="I2183" i="33" s="1"/>
  <c r="H2182" i="33"/>
  <c r="G2182" i="33"/>
  <c r="F2182" i="33"/>
  <c r="I2182" i="33" s="1"/>
  <c r="H2181" i="33"/>
  <c r="G2181" i="33"/>
  <c r="F2181" i="33"/>
  <c r="I2181" i="33" s="1"/>
  <c r="H2180" i="33"/>
  <c r="G2180" i="33"/>
  <c r="F2180" i="33"/>
  <c r="I2180" i="33" s="1"/>
  <c r="H2179" i="33"/>
  <c r="G2179" i="33"/>
  <c r="F2179" i="33"/>
  <c r="I2179" i="33" s="1"/>
  <c r="H2178" i="33"/>
  <c r="G2178" i="33"/>
  <c r="F2178" i="33"/>
  <c r="I2178" i="33" s="1"/>
  <c r="H2177" i="33"/>
  <c r="G2177" i="33"/>
  <c r="F2177" i="33"/>
  <c r="I2177" i="33" s="1"/>
  <c r="H2176" i="33"/>
  <c r="G2176" i="33"/>
  <c r="F2176" i="33"/>
  <c r="I2176" i="33" s="1"/>
  <c r="H2175" i="33"/>
  <c r="G2175" i="33"/>
  <c r="F2175" i="33"/>
  <c r="I2175" i="33" s="1"/>
  <c r="H2174" i="33"/>
  <c r="G2174" i="33"/>
  <c r="F2174" i="33"/>
  <c r="I2174" i="33" s="1"/>
  <c r="H2173" i="33"/>
  <c r="G2173" i="33"/>
  <c r="F2173" i="33"/>
  <c r="I2173" i="33" s="1"/>
  <c r="H2172" i="33"/>
  <c r="G2172" i="33"/>
  <c r="F2172" i="33"/>
  <c r="I2172" i="33" s="1"/>
  <c r="H2171" i="33"/>
  <c r="G2171" i="33"/>
  <c r="F2171" i="33"/>
  <c r="I2171" i="33" s="1"/>
  <c r="H2170" i="33"/>
  <c r="G2170" i="33"/>
  <c r="F2170" i="33"/>
  <c r="I2170" i="33" s="1"/>
  <c r="H2169" i="33"/>
  <c r="G2169" i="33"/>
  <c r="F2169" i="33"/>
  <c r="I2169" i="33" s="1"/>
  <c r="H2168" i="33"/>
  <c r="G2168" i="33"/>
  <c r="F2168" i="33"/>
  <c r="I2168" i="33" s="1"/>
  <c r="H2167" i="33"/>
  <c r="G2167" i="33"/>
  <c r="F2167" i="33"/>
  <c r="I2167" i="33" s="1"/>
  <c r="H2166" i="33"/>
  <c r="G2166" i="33"/>
  <c r="F2166" i="33"/>
  <c r="I2166" i="33" s="1"/>
  <c r="H2165" i="33"/>
  <c r="G2165" i="33"/>
  <c r="F2165" i="33"/>
  <c r="I2165" i="33" s="1"/>
  <c r="H2164" i="33"/>
  <c r="G2164" i="33"/>
  <c r="F2164" i="33"/>
  <c r="I2164" i="33" s="1"/>
  <c r="H2163" i="33"/>
  <c r="G2163" i="33"/>
  <c r="F2163" i="33"/>
  <c r="I2163" i="33" s="1"/>
  <c r="H2162" i="33"/>
  <c r="G2162" i="33"/>
  <c r="F2162" i="33"/>
  <c r="I2162" i="33" s="1"/>
  <c r="H2161" i="33"/>
  <c r="G2161" i="33"/>
  <c r="F2161" i="33"/>
  <c r="I2161" i="33" s="1"/>
  <c r="H2160" i="33"/>
  <c r="G2160" i="33"/>
  <c r="F2160" i="33"/>
  <c r="I2160" i="33" s="1"/>
  <c r="H2159" i="33"/>
  <c r="G2159" i="33"/>
  <c r="F2159" i="33"/>
  <c r="I2159" i="33" s="1"/>
  <c r="H2158" i="33"/>
  <c r="G2158" i="33"/>
  <c r="F2158" i="33"/>
  <c r="I2158" i="33" s="1"/>
  <c r="H2157" i="33"/>
  <c r="G2157" i="33"/>
  <c r="F2157" i="33"/>
  <c r="I2157" i="33" s="1"/>
  <c r="H2156" i="33"/>
  <c r="G2156" i="33"/>
  <c r="F2156" i="33"/>
  <c r="I2156" i="33" s="1"/>
  <c r="H2155" i="33"/>
  <c r="G2155" i="33"/>
  <c r="F2155" i="33"/>
  <c r="I2155" i="33" s="1"/>
  <c r="H2154" i="33"/>
  <c r="G2154" i="33"/>
  <c r="F2154" i="33"/>
  <c r="I2154" i="33" s="1"/>
  <c r="H2153" i="33"/>
  <c r="G2153" i="33"/>
  <c r="F2153" i="33"/>
  <c r="I2153" i="33" s="1"/>
  <c r="H2152" i="33"/>
  <c r="G2152" i="33"/>
  <c r="F2152" i="33"/>
  <c r="I2152" i="33" s="1"/>
  <c r="H2151" i="33"/>
  <c r="G2151" i="33"/>
  <c r="F2151" i="33"/>
  <c r="I2151" i="33" s="1"/>
  <c r="H2150" i="33"/>
  <c r="G2150" i="33"/>
  <c r="F2150" i="33"/>
  <c r="I2150" i="33" s="1"/>
  <c r="H2149" i="33"/>
  <c r="G2149" i="33"/>
  <c r="F2149" i="33"/>
  <c r="I2149" i="33" s="1"/>
  <c r="H2148" i="33"/>
  <c r="G2148" i="33"/>
  <c r="F2148" i="33"/>
  <c r="I2148" i="33" s="1"/>
  <c r="H2147" i="33"/>
  <c r="G2147" i="33"/>
  <c r="F2147" i="33"/>
  <c r="I2147" i="33" s="1"/>
  <c r="H2146" i="33"/>
  <c r="G2146" i="33"/>
  <c r="F2146" i="33"/>
  <c r="I2146" i="33" s="1"/>
  <c r="H2145" i="33"/>
  <c r="G2145" i="33"/>
  <c r="F2145" i="33"/>
  <c r="I2145" i="33" s="1"/>
  <c r="H2144" i="33"/>
  <c r="G2144" i="33"/>
  <c r="F2144" i="33"/>
  <c r="I2144" i="33" s="1"/>
  <c r="H2143" i="33"/>
  <c r="G2143" i="33"/>
  <c r="F2143" i="33"/>
  <c r="I2143" i="33" s="1"/>
  <c r="H2142" i="33"/>
  <c r="G2142" i="33"/>
  <c r="F2142" i="33"/>
  <c r="I2142" i="33" s="1"/>
  <c r="H2141" i="33"/>
  <c r="G2141" i="33"/>
  <c r="F2141" i="33"/>
  <c r="I2141" i="33" s="1"/>
  <c r="H2140" i="33"/>
  <c r="G2140" i="33"/>
  <c r="F2140" i="33"/>
  <c r="I2140" i="33" s="1"/>
  <c r="H2139" i="33"/>
  <c r="G2139" i="33"/>
  <c r="F2139" i="33"/>
  <c r="I2139" i="33" s="1"/>
  <c r="H2138" i="33"/>
  <c r="G2138" i="33"/>
  <c r="F2138" i="33"/>
  <c r="I2138" i="33" s="1"/>
  <c r="H2137" i="33"/>
  <c r="G2137" i="33"/>
  <c r="F2137" i="33"/>
  <c r="I2137" i="33" s="1"/>
  <c r="H2136" i="33"/>
  <c r="G2136" i="33"/>
  <c r="F2136" i="33"/>
  <c r="I2136" i="33" s="1"/>
  <c r="H2135" i="33"/>
  <c r="G2135" i="33"/>
  <c r="F2135" i="33"/>
  <c r="I2135" i="33" s="1"/>
  <c r="H2134" i="33"/>
  <c r="G2134" i="33"/>
  <c r="F2134" i="33"/>
  <c r="I2134" i="33" s="1"/>
  <c r="H2133" i="33"/>
  <c r="G2133" i="33"/>
  <c r="F2133" i="33"/>
  <c r="I2133" i="33" s="1"/>
  <c r="H2132" i="33"/>
  <c r="G2132" i="33"/>
  <c r="F2132" i="33"/>
  <c r="I2132" i="33" s="1"/>
  <c r="H2131" i="33"/>
  <c r="G2131" i="33"/>
  <c r="F2131" i="33"/>
  <c r="I2131" i="33" s="1"/>
  <c r="H2130" i="33"/>
  <c r="G2130" i="33"/>
  <c r="F2130" i="33"/>
  <c r="I2130" i="33" s="1"/>
  <c r="H2129" i="33"/>
  <c r="G2129" i="33"/>
  <c r="F2129" i="33"/>
  <c r="I2129" i="33" s="1"/>
  <c r="H2128" i="33"/>
  <c r="G2128" i="33"/>
  <c r="F2128" i="33"/>
  <c r="I2128" i="33" s="1"/>
  <c r="H2127" i="33"/>
  <c r="G2127" i="33"/>
  <c r="F2127" i="33"/>
  <c r="I2127" i="33" s="1"/>
  <c r="H2126" i="33"/>
  <c r="G2126" i="33"/>
  <c r="F2126" i="33"/>
  <c r="I2126" i="33" s="1"/>
  <c r="H2125" i="33"/>
  <c r="G2125" i="33"/>
  <c r="F2125" i="33"/>
  <c r="I2125" i="33" s="1"/>
  <c r="H2124" i="33"/>
  <c r="G2124" i="33"/>
  <c r="F2124" i="33"/>
  <c r="I2124" i="33" s="1"/>
  <c r="H2123" i="33"/>
  <c r="G2123" i="33"/>
  <c r="F2123" i="33"/>
  <c r="I2123" i="33" s="1"/>
  <c r="H2122" i="33"/>
  <c r="G2122" i="33"/>
  <c r="F2122" i="33"/>
  <c r="I2122" i="33" s="1"/>
  <c r="H2121" i="33"/>
  <c r="G2121" i="33"/>
  <c r="F2121" i="33"/>
  <c r="I2121" i="33" s="1"/>
  <c r="H2120" i="33"/>
  <c r="G2120" i="33"/>
  <c r="F2120" i="33"/>
  <c r="I2120" i="33" s="1"/>
  <c r="H2119" i="33"/>
  <c r="G2119" i="33"/>
  <c r="F2119" i="33"/>
  <c r="I2119" i="33" s="1"/>
  <c r="H2118" i="33"/>
  <c r="G2118" i="33"/>
  <c r="F2118" i="33"/>
  <c r="I2118" i="33" s="1"/>
  <c r="H2117" i="33"/>
  <c r="G2117" i="33"/>
  <c r="F2117" i="33"/>
  <c r="I2117" i="33" s="1"/>
  <c r="H2116" i="33"/>
  <c r="G2116" i="33"/>
  <c r="F2116" i="33"/>
  <c r="I2116" i="33" s="1"/>
  <c r="H2115" i="33"/>
  <c r="G2115" i="33"/>
  <c r="F2115" i="33"/>
  <c r="I2115" i="33" s="1"/>
  <c r="H2114" i="33"/>
  <c r="G2114" i="33"/>
  <c r="F2114" i="33"/>
  <c r="I2114" i="33" s="1"/>
  <c r="H2113" i="33"/>
  <c r="G2113" i="33"/>
  <c r="F2113" i="33"/>
  <c r="I2113" i="33" s="1"/>
  <c r="H2112" i="33"/>
  <c r="G2112" i="33"/>
  <c r="F2112" i="33"/>
  <c r="I2112" i="33" s="1"/>
  <c r="H2111" i="33"/>
  <c r="G2111" i="33"/>
  <c r="F2111" i="33"/>
  <c r="I2111" i="33" s="1"/>
  <c r="H2110" i="33"/>
  <c r="G2110" i="33"/>
  <c r="F2110" i="33"/>
  <c r="I2110" i="33" s="1"/>
  <c r="H2109" i="33"/>
  <c r="G2109" i="33"/>
  <c r="F2109" i="33"/>
  <c r="I2109" i="33" s="1"/>
  <c r="H2108" i="33"/>
  <c r="G2108" i="33"/>
  <c r="F2108" i="33"/>
  <c r="I2108" i="33" s="1"/>
  <c r="H2107" i="33"/>
  <c r="G2107" i="33"/>
  <c r="F2107" i="33"/>
  <c r="I2107" i="33" s="1"/>
  <c r="H2106" i="33"/>
  <c r="G2106" i="33"/>
  <c r="F2106" i="33"/>
  <c r="I2106" i="33" s="1"/>
  <c r="H2105" i="33"/>
  <c r="G2105" i="33"/>
  <c r="F2105" i="33"/>
  <c r="I2105" i="33" s="1"/>
  <c r="H2104" i="33"/>
  <c r="G2104" i="33"/>
  <c r="F2104" i="33"/>
  <c r="I2104" i="33" s="1"/>
  <c r="H2103" i="33"/>
  <c r="G2103" i="33"/>
  <c r="F2103" i="33"/>
  <c r="I2103" i="33" s="1"/>
  <c r="H2102" i="33"/>
  <c r="G2102" i="33"/>
  <c r="F2102" i="33"/>
  <c r="I2102" i="33" s="1"/>
  <c r="H2101" i="33"/>
  <c r="G2101" i="33"/>
  <c r="F2101" i="33"/>
  <c r="I2101" i="33" s="1"/>
  <c r="H2100" i="33"/>
  <c r="G2100" i="33"/>
  <c r="F2100" i="33"/>
  <c r="I2100" i="33" s="1"/>
  <c r="H2099" i="33"/>
  <c r="G2099" i="33"/>
  <c r="F2099" i="33"/>
  <c r="I2099" i="33" s="1"/>
  <c r="H2098" i="33"/>
  <c r="G2098" i="33"/>
  <c r="F2098" i="33"/>
  <c r="I2098" i="33" s="1"/>
  <c r="H2097" i="33"/>
  <c r="G2097" i="33"/>
  <c r="F2097" i="33"/>
  <c r="I2097" i="33" s="1"/>
  <c r="H2096" i="33"/>
  <c r="G2096" i="33"/>
  <c r="F2096" i="33"/>
  <c r="I2096" i="33" s="1"/>
  <c r="H2095" i="33"/>
  <c r="G2095" i="33"/>
  <c r="F2095" i="33"/>
  <c r="I2095" i="33" s="1"/>
  <c r="H2094" i="33"/>
  <c r="G2094" i="33"/>
  <c r="F2094" i="33"/>
  <c r="I2094" i="33" s="1"/>
  <c r="H2093" i="33"/>
  <c r="G2093" i="33"/>
  <c r="F2093" i="33"/>
  <c r="I2093" i="33" s="1"/>
  <c r="H2092" i="33"/>
  <c r="G2092" i="33"/>
  <c r="F2092" i="33"/>
  <c r="I2092" i="33" s="1"/>
  <c r="H2091" i="33"/>
  <c r="G2091" i="33"/>
  <c r="F2091" i="33"/>
  <c r="I2091" i="33" s="1"/>
  <c r="H2090" i="33"/>
  <c r="G2090" i="33"/>
  <c r="F2090" i="33"/>
  <c r="I2090" i="33" s="1"/>
  <c r="H2089" i="33"/>
  <c r="G2089" i="33"/>
  <c r="F2089" i="33"/>
  <c r="I2089" i="33" s="1"/>
  <c r="H2088" i="33"/>
  <c r="G2088" i="33"/>
  <c r="F2088" i="33"/>
  <c r="I2088" i="33" s="1"/>
  <c r="H2087" i="33"/>
  <c r="G2087" i="33"/>
  <c r="F2087" i="33"/>
  <c r="I2087" i="33" s="1"/>
  <c r="H2086" i="33"/>
  <c r="G2086" i="33"/>
  <c r="F2086" i="33"/>
  <c r="I2086" i="33" s="1"/>
  <c r="H2085" i="33"/>
  <c r="G2085" i="33"/>
  <c r="F2085" i="33"/>
  <c r="I2085" i="33" s="1"/>
  <c r="H2084" i="33"/>
  <c r="G2084" i="33"/>
  <c r="F2084" i="33"/>
  <c r="I2084" i="33" s="1"/>
  <c r="H2083" i="33"/>
  <c r="G2083" i="33"/>
  <c r="F2083" i="33"/>
  <c r="I2083" i="33" s="1"/>
  <c r="H2082" i="33"/>
  <c r="G2082" i="33"/>
  <c r="F2082" i="33"/>
  <c r="I2082" i="33" s="1"/>
  <c r="H2081" i="33"/>
  <c r="G2081" i="33"/>
  <c r="F2081" i="33"/>
  <c r="I2081" i="33" s="1"/>
  <c r="H2080" i="33"/>
  <c r="G2080" i="33"/>
  <c r="F2080" i="33"/>
  <c r="I2080" i="33" s="1"/>
  <c r="H2079" i="33"/>
  <c r="G2079" i="33"/>
  <c r="F2079" i="33"/>
  <c r="I2079" i="33" s="1"/>
  <c r="H2078" i="33"/>
  <c r="G2078" i="33"/>
  <c r="F2078" i="33"/>
  <c r="I2078" i="33" s="1"/>
  <c r="H2077" i="33"/>
  <c r="G2077" i="33"/>
  <c r="F2077" i="33"/>
  <c r="I2077" i="33" s="1"/>
  <c r="H2076" i="33"/>
  <c r="G2076" i="33"/>
  <c r="F2076" i="33"/>
  <c r="I2076" i="33" s="1"/>
  <c r="H2075" i="33"/>
  <c r="G2075" i="33"/>
  <c r="F2075" i="33"/>
  <c r="I2075" i="33" s="1"/>
  <c r="H2074" i="33"/>
  <c r="G2074" i="33"/>
  <c r="F2074" i="33"/>
  <c r="I2074" i="33" s="1"/>
  <c r="H2073" i="33"/>
  <c r="G2073" i="33"/>
  <c r="F2073" i="33"/>
  <c r="I2073" i="33" s="1"/>
  <c r="H2072" i="33"/>
  <c r="G2072" i="33"/>
  <c r="F2072" i="33"/>
  <c r="I2072" i="33" s="1"/>
  <c r="H2071" i="33"/>
  <c r="G2071" i="33"/>
  <c r="F2071" i="33"/>
  <c r="I2071" i="33" s="1"/>
  <c r="H2070" i="33"/>
  <c r="G2070" i="33"/>
  <c r="F2070" i="33"/>
  <c r="I2070" i="33" s="1"/>
  <c r="H2069" i="33"/>
  <c r="G2069" i="33"/>
  <c r="F2069" i="33"/>
  <c r="I2069" i="33" s="1"/>
  <c r="H2068" i="33"/>
  <c r="G2068" i="33"/>
  <c r="F2068" i="33"/>
  <c r="I2068" i="33" s="1"/>
  <c r="H2067" i="33"/>
  <c r="G2067" i="33"/>
  <c r="F2067" i="33"/>
  <c r="I2067" i="33" s="1"/>
  <c r="H2066" i="33"/>
  <c r="G2066" i="33"/>
  <c r="F2066" i="33"/>
  <c r="I2066" i="33" s="1"/>
  <c r="H2065" i="33"/>
  <c r="G2065" i="33"/>
  <c r="F2065" i="33"/>
  <c r="I2065" i="33" s="1"/>
  <c r="H2064" i="33"/>
  <c r="G2064" i="33"/>
  <c r="F2064" i="33"/>
  <c r="I2064" i="33" s="1"/>
  <c r="H2063" i="33"/>
  <c r="G2063" i="33"/>
  <c r="F2063" i="33"/>
  <c r="I2063" i="33" s="1"/>
  <c r="H2062" i="33"/>
  <c r="G2062" i="33"/>
  <c r="F2062" i="33"/>
  <c r="I2062" i="33" s="1"/>
  <c r="H2061" i="33"/>
  <c r="G2061" i="33"/>
  <c r="F2061" i="33"/>
  <c r="I2061" i="33" s="1"/>
  <c r="H2060" i="33"/>
  <c r="G2060" i="33"/>
  <c r="F2060" i="33"/>
  <c r="I2060" i="33" s="1"/>
  <c r="H2059" i="33"/>
  <c r="G2059" i="33"/>
  <c r="F2059" i="33"/>
  <c r="I2059" i="33" s="1"/>
  <c r="H2058" i="33"/>
  <c r="G2058" i="33"/>
  <c r="F2058" i="33"/>
  <c r="I2058" i="33" s="1"/>
  <c r="H2057" i="33"/>
  <c r="G2057" i="33"/>
  <c r="F2057" i="33"/>
  <c r="I2057" i="33" s="1"/>
  <c r="H2056" i="33"/>
  <c r="G2056" i="33"/>
  <c r="F2056" i="33"/>
  <c r="I2056" i="33" s="1"/>
  <c r="H2055" i="33"/>
  <c r="G2055" i="33"/>
  <c r="F2055" i="33"/>
  <c r="I2055" i="33" s="1"/>
  <c r="H2054" i="33"/>
  <c r="G2054" i="33"/>
  <c r="F2054" i="33"/>
  <c r="I2054" i="33" s="1"/>
  <c r="H2053" i="33"/>
  <c r="G2053" i="33"/>
  <c r="F2053" i="33"/>
  <c r="I2053" i="33" s="1"/>
  <c r="H2052" i="33"/>
  <c r="G2052" i="33"/>
  <c r="F2052" i="33"/>
  <c r="I2052" i="33" s="1"/>
  <c r="H2051" i="33"/>
  <c r="G2051" i="33"/>
  <c r="F2051" i="33"/>
  <c r="I2051" i="33" s="1"/>
  <c r="H2050" i="33"/>
  <c r="G2050" i="33"/>
  <c r="F2050" i="33"/>
  <c r="I2050" i="33" s="1"/>
  <c r="H2049" i="33"/>
  <c r="G2049" i="33"/>
  <c r="F2049" i="33"/>
  <c r="I2049" i="33" s="1"/>
  <c r="H2048" i="33"/>
  <c r="G2048" i="33"/>
  <c r="F2048" i="33"/>
  <c r="I2048" i="33" s="1"/>
  <c r="H2047" i="33"/>
  <c r="G2047" i="33"/>
  <c r="F2047" i="33"/>
  <c r="I2047" i="33" s="1"/>
  <c r="H2046" i="33"/>
  <c r="G2046" i="33"/>
  <c r="F2046" i="33"/>
  <c r="I2046" i="33" s="1"/>
  <c r="H2045" i="33"/>
  <c r="G2045" i="33"/>
  <c r="F2045" i="33"/>
  <c r="I2045" i="33" s="1"/>
  <c r="H2044" i="33"/>
  <c r="G2044" i="33"/>
  <c r="F2044" i="33"/>
  <c r="I2044" i="33" s="1"/>
  <c r="H2043" i="33"/>
  <c r="G2043" i="33"/>
  <c r="F2043" i="33"/>
  <c r="I2043" i="33" s="1"/>
  <c r="H2042" i="33"/>
  <c r="G2042" i="33"/>
  <c r="F2042" i="33"/>
  <c r="I2042" i="33" s="1"/>
  <c r="H2041" i="33"/>
  <c r="G2041" i="33"/>
  <c r="F2041" i="33"/>
  <c r="I2041" i="33" s="1"/>
  <c r="H2040" i="33"/>
  <c r="G2040" i="33"/>
  <c r="F2040" i="33"/>
  <c r="I2040" i="33" s="1"/>
  <c r="H2039" i="33"/>
  <c r="G2039" i="33"/>
  <c r="F2039" i="33"/>
  <c r="I2039" i="33" s="1"/>
  <c r="H2038" i="33"/>
  <c r="G2038" i="33"/>
  <c r="F2038" i="33"/>
  <c r="I2038" i="33" s="1"/>
  <c r="H2037" i="33"/>
  <c r="G2037" i="33"/>
  <c r="F2037" i="33"/>
  <c r="I2037" i="33" s="1"/>
  <c r="H2036" i="33"/>
  <c r="G2036" i="33"/>
  <c r="F2036" i="33"/>
  <c r="I2036" i="33" s="1"/>
  <c r="H2035" i="33"/>
  <c r="G2035" i="33"/>
  <c r="F2035" i="33"/>
  <c r="I2035" i="33" s="1"/>
  <c r="H2034" i="33"/>
  <c r="G2034" i="33"/>
  <c r="F2034" i="33"/>
  <c r="I2034" i="33" s="1"/>
  <c r="H2033" i="33"/>
  <c r="G2033" i="33"/>
  <c r="F2033" i="33"/>
  <c r="I2033" i="33" s="1"/>
  <c r="H2032" i="33"/>
  <c r="G2032" i="33"/>
  <c r="F2032" i="33"/>
  <c r="I2032" i="33" s="1"/>
  <c r="H2031" i="33"/>
  <c r="G2031" i="33"/>
  <c r="F2031" i="33"/>
  <c r="I2031" i="33" s="1"/>
  <c r="H2030" i="33"/>
  <c r="G2030" i="33"/>
  <c r="F2030" i="33"/>
  <c r="I2030" i="33" s="1"/>
  <c r="H2029" i="33"/>
  <c r="G2029" i="33"/>
  <c r="F2029" i="33"/>
  <c r="I2029" i="33" s="1"/>
  <c r="H2028" i="33"/>
  <c r="G2028" i="33"/>
  <c r="F2028" i="33"/>
  <c r="I2028" i="33" s="1"/>
  <c r="H2027" i="33"/>
  <c r="G2027" i="33"/>
  <c r="F2027" i="33"/>
  <c r="I2027" i="33" s="1"/>
  <c r="H2026" i="33"/>
  <c r="G2026" i="33"/>
  <c r="F2026" i="33"/>
  <c r="I2026" i="33" s="1"/>
  <c r="H2025" i="33"/>
  <c r="G2025" i="33"/>
  <c r="F2025" i="33"/>
  <c r="I2025" i="33" s="1"/>
  <c r="H2024" i="33"/>
  <c r="G2024" i="33"/>
  <c r="F2024" i="33"/>
  <c r="I2024" i="33" s="1"/>
  <c r="H2023" i="33"/>
  <c r="G2023" i="33"/>
  <c r="F2023" i="33"/>
  <c r="I2023" i="33" s="1"/>
  <c r="H2022" i="33"/>
  <c r="G2022" i="33"/>
  <c r="F2022" i="33"/>
  <c r="I2022" i="33" s="1"/>
  <c r="H2021" i="33"/>
  <c r="G2021" i="33"/>
  <c r="F2021" i="33"/>
  <c r="I2021" i="33" s="1"/>
  <c r="H2020" i="33"/>
  <c r="G2020" i="33"/>
  <c r="F2020" i="33"/>
  <c r="I2020" i="33" s="1"/>
  <c r="H2019" i="33"/>
  <c r="G2019" i="33"/>
  <c r="F2019" i="33"/>
  <c r="I2019" i="33" s="1"/>
  <c r="H2018" i="33"/>
  <c r="G2018" i="33"/>
  <c r="F2018" i="33"/>
  <c r="I2018" i="33" s="1"/>
  <c r="H2017" i="33"/>
  <c r="G2017" i="33"/>
  <c r="F2017" i="33"/>
  <c r="I2017" i="33" s="1"/>
  <c r="H2016" i="33"/>
  <c r="G2016" i="33"/>
  <c r="F2016" i="33"/>
  <c r="I2016" i="33" s="1"/>
  <c r="H2015" i="33"/>
  <c r="G2015" i="33"/>
  <c r="F2015" i="33"/>
  <c r="I2015" i="33" s="1"/>
  <c r="H2014" i="33"/>
  <c r="G2014" i="33"/>
  <c r="F2014" i="33"/>
  <c r="I2014" i="33" s="1"/>
  <c r="H2013" i="33"/>
  <c r="G2013" i="33"/>
  <c r="F2013" i="33"/>
  <c r="I2013" i="33" s="1"/>
  <c r="H2012" i="33"/>
  <c r="G2012" i="33"/>
  <c r="F2012" i="33"/>
  <c r="I2012" i="33" s="1"/>
  <c r="H2011" i="33"/>
  <c r="G2011" i="33"/>
  <c r="F2011" i="33"/>
  <c r="I2011" i="33" s="1"/>
  <c r="H2010" i="33"/>
  <c r="G2010" i="33"/>
  <c r="F2010" i="33"/>
  <c r="I2010" i="33" s="1"/>
  <c r="H2009" i="33"/>
  <c r="G2009" i="33"/>
  <c r="F2009" i="33"/>
  <c r="I2009" i="33" s="1"/>
  <c r="H2008" i="33"/>
  <c r="G2008" i="33"/>
  <c r="F2008" i="33"/>
  <c r="I2008" i="33" s="1"/>
  <c r="H2007" i="33"/>
  <c r="G2007" i="33"/>
  <c r="F2007" i="33"/>
  <c r="I2007" i="33" s="1"/>
  <c r="H2006" i="33"/>
  <c r="G2006" i="33"/>
  <c r="F2006" i="33"/>
  <c r="I2006" i="33" s="1"/>
  <c r="H2005" i="33"/>
  <c r="G2005" i="33"/>
  <c r="F2005" i="33"/>
  <c r="I2005" i="33" s="1"/>
  <c r="H2004" i="33"/>
  <c r="G2004" i="33"/>
  <c r="F2004" i="33"/>
  <c r="I2004" i="33" s="1"/>
  <c r="H2003" i="33"/>
  <c r="G2003" i="33"/>
  <c r="F2003" i="33"/>
  <c r="I2003" i="33" s="1"/>
  <c r="H2002" i="33"/>
  <c r="G2002" i="33"/>
  <c r="F2002" i="33"/>
  <c r="I2002" i="33" s="1"/>
  <c r="H2001" i="33"/>
  <c r="G2001" i="33"/>
  <c r="F2001" i="33"/>
  <c r="I2001" i="33" s="1"/>
  <c r="H2000" i="33"/>
  <c r="G2000" i="33"/>
  <c r="F2000" i="33"/>
  <c r="I2000" i="33" s="1"/>
  <c r="H1999" i="33"/>
  <c r="G1999" i="33"/>
  <c r="F1999" i="33"/>
  <c r="I1999" i="33" s="1"/>
  <c r="H1998" i="33"/>
  <c r="G1998" i="33"/>
  <c r="F1998" i="33"/>
  <c r="I1998" i="33" s="1"/>
  <c r="H1997" i="33"/>
  <c r="G1997" i="33"/>
  <c r="F1997" i="33"/>
  <c r="I1997" i="33" s="1"/>
  <c r="H1996" i="33"/>
  <c r="G1996" i="33"/>
  <c r="F1996" i="33"/>
  <c r="I1996" i="33" s="1"/>
  <c r="H1995" i="33"/>
  <c r="G1995" i="33"/>
  <c r="F1995" i="33"/>
  <c r="I1995" i="33" s="1"/>
  <c r="H1994" i="33"/>
  <c r="G1994" i="33"/>
  <c r="F1994" i="33"/>
  <c r="I1994" i="33" s="1"/>
  <c r="H1993" i="33"/>
  <c r="G1993" i="33"/>
  <c r="F1993" i="33"/>
  <c r="I1993" i="33" s="1"/>
  <c r="H1992" i="33"/>
  <c r="G1992" i="33"/>
  <c r="F1992" i="33"/>
  <c r="I1992" i="33" s="1"/>
  <c r="H1991" i="33"/>
  <c r="G1991" i="33"/>
  <c r="F1991" i="33"/>
  <c r="I1991" i="33" s="1"/>
  <c r="H1990" i="33"/>
  <c r="G1990" i="33"/>
  <c r="F1990" i="33"/>
  <c r="I1990" i="33" s="1"/>
  <c r="H1989" i="33"/>
  <c r="G1989" i="33"/>
  <c r="F1989" i="33"/>
  <c r="I1989" i="33" s="1"/>
  <c r="H1988" i="33"/>
  <c r="G1988" i="33"/>
  <c r="F1988" i="33"/>
  <c r="I1988" i="33" s="1"/>
  <c r="H1987" i="33"/>
  <c r="G1987" i="33"/>
  <c r="F1987" i="33"/>
  <c r="I1987" i="33" s="1"/>
  <c r="H1986" i="33"/>
  <c r="G1986" i="33"/>
  <c r="F1986" i="33"/>
  <c r="I1986" i="33" s="1"/>
  <c r="H1985" i="33"/>
  <c r="G1985" i="33"/>
  <c r="F1985" i="33"/>
  <c r="I1985" i="33" s="1"/>
  <c r="H1984" i="33"/>
  <c r="G1984" i="33"/>
  <c r="F1984" i="33"/>
  <c r="I1984" i="33" s="1"/>
  <c r="H1983" i="33"/>
  <c r="G1983" i="33"/>
  <c r="F1983" i="33"/>
  <c r="I1983" i="33" s="1"/>
  <c r="H1982" i="33"/>
  <c r="G1982" i="33"/>
  <c r="F1982" i="33"/>
  <c r="I1982" i="33" s="1"/>
  <c r="H1981" i="33"/>
  <c r="G1981" i="33"/>
  <c r="F1981" i="33"/>
  <c r="I1981" i="33" s="1"/>
  <c r="H1980" i="33"/>
  <c r="G1980" i="33"/>
  <c r="F1980" i="33"/>
  <c r="I1980" i="33" s="1"/>
  <c r="H1979" i="33"/>
  <c r="G1979" i="33"/>
  <c r="F1979" i="33"/>
  <c r="I1979" i="33" s="1"/>
  <c r="H1978" i="33"/>
  <c r="G1978" i="33"/>
  <c r="F1978" i="33"/>
  <c r="I1978" i="33" s="1"/>
  <c r="H1977" i="33"/>
  <c r="G1977" i="33"/>
  <c r="F1977" i="33"/>
  <c r="I1977" i="33" s="1"/>
  <c r="H1976" i="33"/>
  <c r="G1976" i="33"/>
  <c r="F1976" i="33"/>
  <c r="I1976" i="33" s="1"/>
  <c r="H1975" i="33"/>
  <c r="G1975" i="33"/>
  <c r="F1975" i="33"/>
  <c r="I1975" i="33" s="1"/>
  <c r="H1974" i="33"/>
  <c r="G1974" i="33"/>
  <c r="F1974" i="33"/>
  <c r="I1974" i="33" s="1"/>
  <c r="H1973" i="33"/>
  <c r="G1973" i="33"/>
  <c r="F1973" i="33"/>
  <c r="I1973" i="33" s="1"/>
  <c r="H1972" i="33"/>
  <c r="G1972" i="33"/>
  <c r="F1972" i="33"/>
  <c r="I1972" i="33" s="1"/>
  <c r="H1971" i="33"/>
  <c r="G1971" i="33"/>
  <c r="F1971" i="33"/>
  <c r="I1971" i="33" s="1"/>
  <c r="H1970" i="33"/>
  <c r="G1970" i="33"/>
  <c r="F1970" i="33"/>
  <c r="I1970" i="33" s="1"/>
  <c r="H1969" i="33"/>
  <c r="G1969" i="33"/>
  <c r="F1969" i="33"/>
  <c r="I1969" i="33" s="1"/>
  <c r="H1968" i="33"/>
  <c r="G1968" i="33"/>
  <c r="F1968" i="33"/>
  <c r="I1968" i="33" s="1"/>
  <c r="H1967" i="33"/>
  <c r="G1967" i="33"/>
  <c r="F1967" i="33"/>
  <c r="I1967" i="33" s="1"/>
  <c r="H1966" i="33"/>
  <c r="G1966" i="33"/>
  <c r="F1966" i="33"/>
  <c r="I1966" i="33" s="1"/>
  <c r="H1965" i="33"/>
  <c r="G1965" i="33"/>
  <c r="F1965" i="33"/>
  <c r="I1965" i="33" s="1"/>
  <c r="H1964" i="33"/>
  <c r="G1964" i="33"/>
  <c r="F1964" i="33"/>
  <c r="I1964" i="33" s="1"/>
  <c r="H1963" i="33"/>
  <c r="G1963" i="33"/>
  <c r="F1963" i="33"/>
  <c r="I1963" i="33" s="1"/>
  <c r="H1962" i="33"/>
  <c r="G1962" i="33"/>
  <c r="F1962" i="33"/>
  <c r="I1962" i="33" s="1"/>
  <c r="H1961" i="33"/>
  <c r="G1961" i="33"/>
  <c r="F1961" i="33"/>
  <c r="I1961" i="33" s="1"/>
  <c r="H1960" i="33"/>
  <c r="G1960" i="33"/>
  <c r="F1960" i="33"/>
  <c r="I1960" i="33" s="1"/>
  <c r="H1959" i="33"/>
  <c r="G1959" i="33"/>
  <c r="F1959" i="33"/>
  <c r="I1959" i="33" s="1"/>
  <c r="H1958" i="33"/>
  <c r="G1958" i="33"/>
  <c r="F1958" i="33"/>
  <c r="I1958" i="33" s="1"/>
  <c r="H1957" i="33"/>
  <c r="G1957" i="33"/>
  <c r="F1957" i="33"/>
  <c r="I1957" i="33" s="1"/>
  <c r="H1956" i="33"/>
  <c r="G1956" i="33"/>
  <c r="F1956" i="33"/>
  <c r="I1956" i="33" s="1"/>
  <c r="H1955" i="33"/>
  <c r="G1955" i="33"/>
  <c r="F1955" i="33"/>
  <c r="I1955" i="33" s="1"/>
  <c r="H1954" i="33"/>
  <c r="G1954" i="33"/>
  <c r="F1954" i="33"/>
  <c r="I1954" i="33" s="1"/>
  <c r="H1953" i="33"/>
  <c r="G1953" i="33"/>
  <c r="F1953" i="33"/>
  <c r="I1953" i="33" s="1"/>
  <c r="H1952" i="33"/>
  <c r="G1952" i="33"/>
  <c r="F1952" i="33"/>
  <c r="I1952" i="33" s="1"/>
  <c r="H1951" i="33"/>
  <c r="G1951" i="33"/>
  <c r="F1951" i="33"/>
  <c r="I1951" i="33" s="1"/>
  <c r="H1950" i="33"/>
  <c r="G1950" i="33"/>
  <c r="F1950" i="33"/>
  <c r="I1950" i="33" s="1"/>
  <c r="H1949" i="33"/>
  <c r="G1949" i="33"/>
  <c r="F1949" i="33"/>
  <c r="I1949" i="33" s="1"/>
  <c r="H1948" i="33"/>
  <c r="G1948" i="33"/>
  <c r="F1948" i="33"/>
  <c r="I1948" i="33" s="1"/>
  <c r="H1947" i="33"/>
  <c r="G1947" i="33"/>
  <c r="F1947" i="33"/>
  <c r="I1947" i="33" s="1"/>
  <c r="H1946" i="33"/>
  <c r="G1946" i="33"/>
  <c r="F1946" i="33"/>
  <c r="I1946" i="33" s="1"/>
  <c r="H1945" i="33"/>
  <c r="G1945" i="33"/>
  <c r="F1945" i="33"/>
  <c r="I1945" i="33" s="1"/>
  <c r="H1944" i="33"/>
  <c r="G1944" i="33"/>
  <c r="F1944" i="33"/>
  <c r="I1944" i="33" s="1"/>
  <c r="H1943" i="33"/>
  <c r="G1943" i="33"/>
  <c r="F1943" i="33"/>
  <c r="I1943" i="33" s="1"/>
  <c r="H1942" i="33"/>
  <c r="G1942" i="33"/>
  <c r="F1942" i="33"/>
  <c r="I1942" i="33" s="1"/>
  <c r="H1941" i="33"/>
  <c r="G1941" i="33"/>
  <c r="F1941" i="33"/>
  <c r="I1941" i="33" s="1"/>
  <c r="H1940" i="33"/>
  <c r="G1940" i="33"/>
  <c r="F1940" i="33"/>
  <c r="I1940" i="33" s="1"/>
  <c r="H1939" i="33"/>
  <c r="G1939" i="33"/>
  <c r="F1939" i="33"/>
  <c r="I1939" i="33" s="1"/>
  <c r="H1938" i="33"/>
  <c r="G1938" i="33"/>
  <c r="F1938" i="33"/>
  <c r="I1938" i="33" s="1"/>
  <c r="H1937" i="33"/>
  <c r="G1937" i="33"/>
  <c r="F1937" i="33"/>
  <c r="I1937" i="33" s="1"/>
  <c r="H1936" i="33"/>
  <c r="G1936" i="33"/>
  <c r="F1936" i="33"/>
  <c r="I1936" i="33" s="1"/>
  <c r="H1935" i="33"/>
  <c r="G1935" i="33"/>
  <c r="F1935" i="33"/>
  <c r="I1935" i="33" s="1"/>
  <c r="H1934" i="33"/>
  <c r="G1934" i="33"/>
  <c r="F1934" i="33"/>
  <c r="I1934" i="33" s="1"/>
  <c r="H1933" i="33"/>
  <c r="G1933" i="33"/>
  <c r="F1933" i="33"/>
  <c r="I1933" i="33" s="1"/>
  <c r="H1932" i="33"/>
  <c r="G1932" i="33"/>
  <c r="F1932" i="33"/>
  <c r="I1932" i="33" s="1"/>
  <c r="H1931" i="33"/>
  <c r="G1931" i="33"/>
  <c r="F1931" i="33"/>
  <c r="I1931" i="33" s="1"/>
  <c r="H1930" i="33"/>
  <c r="G1930" i="33"/>
  <c r="F1930" i="33"/>
  <c r="I1930" i="33" s="1"/>
  <c r="H1929" i="33"/>
  <c r="G1929" i="33"/>
  <c r="F1929" i="33"/>
  <c r="I1929" i="33" s="1"/>
  <c r="H1928" i="33"/>
  <c r="G1928" i="33"/>
  <c r="F1928" i="33"/>
  <c r="I1928" i="33" s="1"/>
  <c r="H1927" i="33"/>
  <c r="G1927" i="33"/>
  <c r="F1927" i="33"/>
  <c r="I1927" i="33" s="1"/>
  <c r="H1926" i="33"/>
  <c r="G1926" i="33"/>
  <c r="F1926" i="33"/>
  <c r="I1926" i="33" s="1"/>
  <c r="H1925" i="33"/>
  <c r="G1925" i="33"/>
  <c r="F1925" i="33"/>
  <c r="I1925" i="33" s="1"/>
  <c r="H1924" i="33"/>
  <c r="G1924" i="33"/>
  <c r="F1924" i="33"/>
  <c r="I1924" i="33" s="1"/>
  <c r="H1923" i="33"/>
  <c r="G1923" i="33"/>
  <c r="F1923" i="33"/>
  <c r="I1923" i="33" s="1"/>
  <c r="H1922" i="33"/>
  <c r="G1922" i="33"/>
  <c r="F1922" i="33"/>
  <c r="I1922" i="33" s="1"/>
  <c r="H1921" i="33"/>
  <c r="G1921" i="33"/>
  <c r="F1921" i="33"/>
  <c r="I1921" i="33" s="1"/>
  <c r="H1920" i="33"/>
  <c r="G1920" i="33"/>
  <c r="F1920" i="33"/>
  <c r="I1920" i="33" s="1"/>
  <c r="H1919" i="33"/>
  <c r="G1919" i="33"/>
  <c r="F1919" i="33"/>
  <c r="I1919" i="33" s="1"/>
  <c r="H1918" i="33"/>
  <c r="G1918" i="33"/>
  <c r="F1918" i="33"/>
  <c r="I1918" i="33" s="1"/>
  <c r="H1917" i="33"/>
  <c r="G1917" i="33"/>
  <c r="F1917" i="33"/>
  <c r="I1917" i="33" s="1"/>
  <c r="H1916" i="33"/>
  <c r="G1916" i="33"/>
  <c r="F1916" i="33"/>
  <c r="I1916" i="33" s="1"/>
  <c r="H1915" i="33"/>
  <c r="G1915" i="33"/>
  <c r="F1915" i="33"/>
  <c r="I1915" i="33" s="1"/>
  <c r="H1914" i="33"/>
  <c r="G1914" i="33"/>
  <c r="F1914" i="33"/>
  <c r="I1914" i="33" s="1"/>
  <c r="H1913" i="33"/>
  <c r="G1913" i="33"/>
  <c r="F1913" i="33"/>
  <c r="I1913" i="33" s="1"/>
  <c r="H1912" i="33"/>
  <c r="G1912" i="33"/>
  <c r="F1912" i="33"/>
  <c r="I1912" i="33" s="1"/>
  <c r="H1911" i="33"/>
  <c r="G1911" i="33"/>
  <c r="F1911" i="33"/>
  <c r="I1911" i="33" s="1"/>
  <c r="H1910" i="33"/>
  <c r="G1910" i="33"/>
  <c r="F1910" i="33"/>
  <c r="I1910" i="33" s="1"/>
  <c r="H1909" i="33"/>
  <c r="G1909" i="33"/>
  <c r="F1909" i="33"/>
  <c r="I1909" i="33" s="1"/>
  <c r="H1908" i="33"/>
  <c r="G1908" i="33"/>
  <c r="F1908" i="33"/>
  <c r="I1908" i="33" s="1"/>
  <c r="H1907" i="33"/>
  <c r="G1907" i="33"/>
  <c r="F1907" i="33"/>
  <c r="I1907" i="33" s="1"/>
  <c r="H1906" i="33"/>
  <c r="G1906" i="33"/>
  <c r="F1906" i="33"/>
  <c r="I1906" i="33" s="1"/>
  <c r="H1905" i="33"/>
  <c r="G1905" i="33"/>
  <c r="F1905" i="33"/>
  <c r="I1905" i="33" s="1"/>
  <c r="H1904" i="33"/>
  <c r="G1904" i="33"/>
  <c r="F1904" i="33"/>
  <c r="I1904" i="33" s="1"/>
  <c r="H1903" i="33"/>
  <c r="G1903" i="33"/>
  <c r="F1903" i="33"/>
  <c r="I1903" i="33" s="1"/>
  <c r="H1902" i="33"/>
  <c r="G1902" i="33"/>
  <c r="F1902" i="33"/>
  <c r="I1902" i="33" s="1"/>
  <c r="H1901" i="33"/>
  <c r="G1901" i="33"/>
  <c r="F1901" i="33"/>
  <c r="I1901" i="33" s="1"/>
  <c r="H1900" i="33"/>
  <c r="G1900" i="33"/>
  <c r="F1900" i="33"/>
  <c r="I1900" i="33" s="1"/>
  <c r="H1899" i="33"/>
  <c r="G1899" i="33"/>
  <c r="F1899" i="33"/>
  <c r="I1899" i="33" s="1"/>
  <c r="H1898" i="33"/>
  <c r="G1898" i="33"/>
  <c r="F1898" i="33"/>
  <c r="I1898" i="33" s="1"/>
  <c r="H1897" i="33"/>
  <c r="G1897" i="33"/>
  <c r="F1897" i="33"/>
  <c r="I1897" i="33" s="1"/>
  <c r="H1896" i="33"/>
  <c r="G1896" i="33"/>
  <c r="F1896" i="33"/>
  <c r="I1896" i="33" s="1"/>
  <c r="H1895" i="33"/>
  <c r="G1895" i="33"/>
  <c r="F1895" i="33"/>
  <c r="I1895" i="33" s="1"/>
  <c r="H1894" i="33"/>
  <c r="G1894" i="33"/>
  <c r="F1894" i="33"/>
  <c r="I1894" i="33" s="1"/>
  <c r="H1893" i="33"/>
  <c r="G1893" i="33"/>
  <c r="F1893" i="33"/>
  <c r="I1893" i="33" s="1"/>
  <c r="H1892" i="33"/>
  <c r="G1892" i="33"/>
  <c r="F1892" i="33"/>
  <c r="I1892" i="33" s="1"/>
  <c r="H1891" i="33"/>
  <c r="G1891" i="33"/>
  <c r="F1891" i="33"/>
  <c r="I1891" i="33" s="1"/>
  <c r="H1890" i="33"/>
  <c r="G1890" i="33"/>
  <c r="F1890" i="33"/>
  <c r="I1890" i="33" s="1"/>
  <c r="H1889" i="33"/>
  <c r="G1889" i="33"/>
  <c r="F1889" i="33"/>
  <c r="I1889" i="33" s="1"/>
  <c r="H1888" i="33"/>
  <c r="G1888" i="33"/>
  <c r="F1888" i="33"/>
  <c r="I1888" i="33" s="1"/>
  <c r="H1887" i="33"/>
  <c r="G1887" i="33"/>
  <c r="F1887" i="33"/>
  <c r="I1887" i="33" s="1"/>
  <c r="H1886" i="33"/>
  <c r="G1886" i="33"/>
  <c r="F1886" i="33"/>
  <c r="I1886" i="33" s="1"/>
  <c r="H1885" i="33"/>
  <c r="G1885" i="33"/>
  <c r="F1885" i="33"/>
  <c r="I1885" i="33" s="1"/>
  <c r="H1884" i="33"/>
  <c r="G1884" i="33"/>
  <c r="F1884" i="33"/>
  <c r="I1884" i="33" s="1"/>
  <c r="H1883" i="33"/>
  <c r="G1883" i="33"/>
  <c r="F1883" i="33"/>
  <c r="I1883" i="33" s="1"/>
  <c r="H1882" i="33"/>
  <c r="G1882" i="33"/>
  <c r="F1882" i="33"/>
  <c r="I1882" i="33" s="1"/>
  <c r="H1881" i="33"/>
  <c r="G1881" i="33"/>
  <c r="F1881" i="33"/>
  <c r="I1881" i="33" s="1"/>
  <c r="H1880" i="33"/>
  <c r="G1880" i="33"/>
  <c r="F1880" i="33"/>
  <c r="I1880" i="33" s="1"/>
  <c r="H1879" i="33"/>
  <c r="G1879" i="33"/>
  <c r="F1879" i="33"/>
  <c r="I1879" i="33" s="1"/>
  <c r="H1878" i="33"/>
  <c r="G1878" i="33"/>
  <c r="F1878" i="33"/>
  <c r="I1878" i="33" s="1"/>
  <c r="H1877" i="33"/>
  <c r="G1877" i="33"/>
  <c r="F1877" i="33"/>
  <c r="I1877" i="33" s="1"/>
  <c r="H1876" i="33"/>
  <c r="G1876" i="33"/>
  <c r="F1876" i="33"/>
  <c r="I1876" i="33" s="1"/>
  <c r="H1875" i="33"/>
  <c r="G1875" i="33"/>
  <c r="F1875" i="33"/>
  <c r="I1875" i="33" s="1"/>
  <c r="H1874" i="33"/>
  <c r="G1874" i="33"/>
  <c r="F1874" i="33"/>
  <c r="I1874" i="33" s="1"/>
  <c r="H1873" i="33"/>
  <c r="G1873" i="33"/>
  <c r="F1873" i="33"/>
  <c r="I1873" i="33" s="1"/>
  <c r="H1872" i="33"/>
  <c r="G1872" i="33"/>
  <c r="F1872" i="33"/>
  <c r="I1872" i="33" s="1"/>
  <c r="H1871" i="33"/>
  <c r="G1871" i="33"/>
  <c r="F1871" i="33"/>
  <c r="I1871" i="33" s="1"/>
  <c r="H1870" i="33"/>
  <c r="G1870" i="33"/>
  <c r="F1870" i="33"/>
  <c r="I1870" i="33" s="1"/>
  <c r="H1869" i="33"/>
  <c r="G1869" i="33"/>
  <c r="F1869" i="33"/>
  <c r="I1869" i="33" s="1"/>
  <c r="H1868" i="33"/>
  <c r="G1868" i="33"/>
  <c r="F1868" i="33"/>
  <c r="I1868" i="33" s="1"/>
  <c r="H1867" i="33"/>
  <c r="G1867" i="33"/>
  <c r="F1867" i="33"/>
  <c r="I1867" i="33" s="1"/>
  <c r="H1866" i="33"/>
  <c r="G1866" i="33"/>
  <c r="F1866" i="33"/>
  <c r="I1866" i="33" s="1"/>
  <c r="H1865" i="33"/>
  <c r="G1865" i="33"/>
  <c r="F1865" i="33"/>
  <c r="I1865" i="33" s="1"/>
  <c r="H1864" i="33"/>
  <c r="G1864" i="33"/>
  <c r="F1864" i="33"/>
  <c r="I1864" i="33" s="1"/>
  <c r="H1863" i="33"/>
  <c r="G1863" i="33"/>
  <c r="F1863" i="33"/>
  <c r="I1863" i="33" s="1"/>
  <c r="H1862" i="33"/>
  <c r="G1862" i="33"/>
  <c r="F1862" i="33"/>
  <c r="I1862" i="33" s="1"/>
  <c r="H1861" i="33"/>
  <c r="G1861" i="33"/>
  <c r="F1861" i="33"/>
  <c r="I1861" i="33" s="1"/>
  <c r="H1860" i="33"/>
  <c r="G1860" i="33"/>
  <c r="F1860" i="33"/>
  <c r="I1860" i="33" s="1"/>
  <c r="H1859" i="33"/>
  <c r="G1859" i="33"/>
  <c r="F1859" i="33"/>
  <c r="I1859" i="33" s="1"/>
  <c r="H1858" i="33"/>
  <c r="G1858" i="33"/>
  <c r="F1858" i="33"/>
  <c r="I1858" i="33" s="1"/>
  <c r="H1857" i="33"/>
  <c r="G1857" i="33"/>
  <c r="F1857" i="33"/>
  <c r="I1857" i="33" s="1"/>
  <c r="H1856" i="33"/>
  <c r="G1856" i="33"/>
  <c r="F1856" i="33"/>
  <c r="I1856" i="33" s="1"/>
  <c r="H1855" i="33"/>
  <c r="G1855" i="33"/>
  <c r="F1855" i="33"/>
  <c r="I1855" i="33" s="1"/>
  <c r="H1854" i="33"/>
  <c r="G1854" i="33"/>
  <c r="F1854" i="33"/>
  <c r="I1854" i="33" s="1"/>
  <c r="H1853" i="33"/>
  <c r="G1853" i="33"/>
  <c r="F1853" i="33"/>
  <c r="I1853" i="33" s="1"/>
  <c r="H1852" i="33"/>
  <c r="G1852" i="33"/>
  <c r="F1852" i="33"/>
  <c r="I1852" i="33" s="1"/>
  <c r="H1851" i="33"/>
  <c r="G1851" i="33"/>
  <c r="F1851" i="33"/>
  <c r="I1851" i="33" s="1"/>
  <c r="H1850" i="33"/>
  <c r="G1850" i="33"/>
  <c r="F1850" i="33"/>
  <c r="I1850" i="33" s="1"/>
  <c r="H1849" i="33"/>
  <c r="G1849" i="33"/>
  <c r="F1849" i="33"/>
  <c r="I1849" i="33" s="1"/>
  <c r="H1848" i="33"/>
  <c r="G1848" i="33"/>
  <c r="F1848" i="33"/>
  <c r="I1848" i="33" s="1"/>
  <c r="H1847" i="33"/>
  <c r="G1847" i="33"/>
  <c r="F1847" i="33"/>
  <c r="I1847" i="33" s="1"/>
  <c r="H1846" i="33"/>
  <c r="G1846" i="33"/>
  <c r="F1846" i="33"/>
  <c r="I1846" i="33" s="1"/>
  <c r="H1845" i="33"/>
  <c r="G1845" i="33"/>
  <c r="F1845" i="33"/>
  <c r="I1845" i="33" s="1"/>
  <c r="H1844" i="33"/>
  <c r="G1844" i="33"/>
  <c r="F1844" i="33"/>
  <c r="I1844" i="33" s="1"/>
  <c r="H1843" i="33"/>
  <c r="G1843" i="33"/>
  <c r="F1843" i="33"/>
  <c r="I1843" i="33" s="1"/>
  <c r="H1842" i="33"/>
  <c r="G1842" i="33"/>
  <c r="F1842" i="33"/>
  <c r="I1842" i="33" s="1"/>
  <c r="H1841" i="33"/>
  <c r="G1841" i="33"/>
  <c r="F1841" i="33"/>
  <c r="I1841" i="33" s="1"/>
  <c r="H1840" i="33"/>
  <c r="G1840" i="33"/>
  <c r="F1840" i="33"/>
  <c r="I1840" i="33" s="1"/>
  <c r="H1839" i="33"/>
  <c r="G1839" i="33"/>
  <c r="F1839" i="33"/>
  <c r="I1839" i="33" s="1"/>
  <c r="H1838" i="33"/>
  <c r="G1838" i="33"/>
  <c r="F1838" i="33"/>
  <c r="I1838" i="33" s="1"/>
  <c r="H1837" i="33"/>
  <c r="G1837" i="33"/>
  <c r="F1837" i="33"/>
  <c r="I1837" i="33" s="1"/>
  <c r="H1836" i="33"/>
  <c r="G1836" i="33"/>
  <c r="F1836" i="33"/>
  <c r="I1836" i="33" s="1"/>
  <c r="H1835" i="33"/>
  <c r="G1835" i="33"/>
  <c r="F1835" i="33"/>
  <c r="I1835" i="33" s="1"/>
  <c r="H1834" i="33"/>
  <c r="G1834" i="33"/>
  <c r="F1834" i="33"/>
  <c r="I1834" i="33" s="1"/>
  <c r="H1833" i="33"/>
  <c r="G1833" i="33"/>
  <c r="F1833" i="33"/>
  <c r="I1833" i="33" s="1"/>
  <c r="H1832" i="33"/>
  <c r="G1832" i="33"/>
  <c r="F1832" i="33"/>
  <c r="I1832" i="33" s="1"/>
  <c r="H1831" i="33"/>
  <c r="G1831" i="33"/>
  <c r="F1831" i="33"/>
  <c r="I1831" i="33" s="1"/>
  <c r="H1830" i="33"/>
  <c r="G1830" i="33"/>
  <c r="F1830" i="33"/>
  <c r="I1830" i="33" s="1"/>
  <c r="H1829" i="33"/>
  <c r="G1829" i="33"/>
  <c r="F1829" i="33"/>
  <c r="I1829" i="33" s="1"/>
  <c r="H1828" i="33"/>
  <c r="G1828" i="33"/>
  <c r="F1828" i="33"/>
  <c r="I1828" i="33" s="1"/>
  <c r="H1827" i="33"/>
  <c r="G1827" i="33"/>
  <c r="F1827" i="33"/>
  <c r="I1827" i="33" s="1"/>
  <c r="H1826" i="33"/>
  <c r="G1826" i="33"/>
  <c r="F1826" i="33"/>
  <c r="I1826" i="33" s="1"/>
  <c r="H1825" i="33"/>
  <c r="G1825" i="33"/>
  <c r="F1825" i="33"/>
  <c r="I1825" i="33" s="1"/>
  <c r="H1824" i="33"/>
  <c r="G1824" i="33"/>
  <c r="F1824" i="33"/>
  <c r="I1824" i="33" s="1"/>
  <c r="H1823" i="33"/>
  <c r="G1823" i="33"/>
  <c r="F1823" i="33"/>
  <c r="I1823" i="33" s="1"/>
  <c r="H1822" i="33"/>
  <c r="G1822" i="33"/>
  <c r="F1822" i="33"/>
  <c r="I1822" i="33" s="1"/>
  <c r="H1821" i="33"/>
  <c r="G1821" i="33"/>
  <c r="F1821" i="33"/>
  <c r="I1821" i="33" s="1"/>
  <c r="H1820" i="33"/>
  <c r="G1820" i="33"/>
  <c r="F1820" i="33"/>
  <c r="I1820" i="33" s="1"/>
  <c r="H1819" i="33"/>
  <c r="G1819" i="33"/>
  <c r="F1819" i="33"/>
  <c r="I1819" i="33" s="1"/>
  <c r="H1818" i="33"/>
  <c r="G1818" i="33"/>
  <c r="F1818" i="33"/>
  <c r="I1818" i="33" s="1"/>
  <c r="H1817" i="33"/>
  <c r="G1817" i="33"/>
  <c r="F1817" i="33"/>
  <c r="I1817" i="33" s="1"/>
  <c r="H1816" i="33"/>
  <c r="G1816" i="33"/>
  <c r="F1816" i="33"/>
  <c r="I1816" i="33" s="1"/>
  <c r="H1815" i="33"/>
  <c r="G1815" i="33"/>
  <c r="F1815" i="33"/>
  <c r="I1815" i="33" s="1"/>
  <c r="H1814" i="33"/>
  <c r="G1814" i="33"/>
  <c r="F1814" i="33"/>
  <c r="I1814" i="33" s="1"/>
  <c r="H1813" i="33"/>
  <c r="G1813" i="33"/>
  <c r="F1813" i="33"/>
  <c r="I1813" i="33" s="1"/>
  <c r="H1812" i="33"/>
  <c r="G1812" i="33"/>
  <c r="F1812" i="33"/>
  <c r="I1812" i="33" s="1"/>
  <c r="H1811" i="33"/>
  <c r="G1811" i="33"/>
  <c r="F1811" i="33"/>
  <c r="I1811" i="33" s="1"/>
  <c r="H1810" i="33"/>
  <c r="G1810" i="33"/>
  <c r="F1810" i="33"/>
  <c r="I1810" i="33" s="1"/>
  <c r="H1809" i="33"/>
  <c r="G1809" i="33"/>
  <c r="F1809" i="33"/>
  <c r="I1809" i="33" s="1"/>
  <c r="H1808" i="33"/>
  <c r="G1808" i="33"/>
  <c r="F1808" i="33"/>
  <c r="I1808" i="33" s="1"/>
  <c r="H1807" i="33"/>
  <c r="G1807" i="33"/>
  <c r="F1807" i="33"/>
  <c r="I1807" i="33" s="1"/>
  <c r="H1806" i="33"/>
  <c r="G1806" i="33"/>
  <c r="F1806" i="33"/>
  <c r="I1806" i="33" s="1"/>
  <c r="H1805" i="33"/>
  <c r="G1805" i="33"/>
  <c r="F1805" i="33"/>
  <c r="I1805" i="33" s="1"/>
  <c r="H1804" i="33"/>
  <c r="G1804" i="33"/>
  <c r="F1804" i="33"/>
  <c r="I1804" i="33" s="1"/>
  <c r="H1803" i="33"/>
  <c r="G1803" i="33"/>
  <c r="F1803" i="33"/>
  <c r="I1803" i="33" s="1"/>
  <c r="H1802" i="33"/>
  <c r="G1802" i="33"/>
  <c r="F1802" i="33"/>
  <c r="I1802" i="33" s="1"/>
  <c r="H1801" i="33"/>
  <c r="G1801" i="33"/>
  <c r="F1801" i="33"/>
  <c r="I1801" i="33" s="1"/>
  <c r="H1800" i="33"/>
  <c r="G1800" i="33"/>
  <c r="F1800" i="33"/>
  <c r="I1800" i="33" s="1"/>
  <c r="H1799" i="33"/>
  <c r="G1799" i="33"/>
  <c r="F1799" i="33"/>
  <c r="I1799" i="33" s="1"/>
  <c r="H1798" i="33"/>
  <c r="G1798" i="33"/>
  <c r="F1798" i="33"/>
  <c r="I1798" i="33" s="1"/>
  <c r="H1797" i="33"/>
  <c r="G1797" i="33"/>
  <c r="F1797" i="33"/>
  <c r="I1797" i="33" s="1"/>
  <c r="H1796" i="33"/>
  <c r="G1796" i="33"/>
  <c r="F1796" i="33"/>
  <c r="I1796" i="33" s="1"/>
  <c r="H1795" i="33"/>
  <c r="G1795" i="33"/>
  <c r="F1795" i="33"/>
  <c r="I1795" i="33" s="1"/>
  <c r="H1794" i="33"/>
  <c r="G1794" i="33"/>
  <c r="F1794" i="33"/>
  <c r="I1794" i="33" s="1"/>
  <c r="H1793" i="33"/>
  <c r="G1793" i="33"/>
  <c r="F1793" i="33"/>
  <c r="I1793" i="33" s="1"/>
  <c r="H1792" i="33"/>
  <c r="G1792" i="33"/>
  <c r="F1792" i="33"/>
  <c r="I1792" i="33" s="1"/>
  <c r="H1791" i="33"/>
  <c r="G1791" i="33"/>
  <c r="F1791" i="33"/>
  <c r="I1791" i="33" s="1"/>
  <c r="H1790" i="33"/>
  <c r="G1790" i="33"/>
  <c r="F1790" i="33"/>
  <c r="I1790" i="33" s="1"/>
  <c r="H1789" i="33"/>
  <c r="G1789" i="33"/>
  <c r="F1789" i="33"/>
  <c r="I1789" i="33" s="1"/>
  <c r="H1788" i="33"/>
  <c r="G1788" i="33"/>
  <c r="F1788" i="33"/>
  <c r="I1788" i="33" s="1"/>
  <c r="H1787" i="33"/>
  <c r="G1787" i="33"/>
  <c r="F1787" i="33"/>
  <c r="I1787" i="33" s="1"/>
  <c r="H1786" i="33"/>
  <c r="G1786" i="33"/>
  <c r="F1786" i="33"/>
  <c r="I1786" i="33" s="1"/>
  <c r="H1785" i="33"/>
  <c r="G1785" i="33"/>
  <c r="F1785" i="33"/>
  <c r="I1785" i="33" s="1"/>
  <c r="H1784" i="33"/>
  <c r="G1784" i="33"/>
  <c r="F1784" i="33"/>
  <c r="I1784" i="33" s="1"/>
  <c r="H1783" i="33"/>
  <c r="G1783" i="33"/>
  <c r="F1783" i="33"/>
  <c r="I1783" i="33" s="1"/>
  <c r="H1782" i="33"/>
  <c r="G1782" i="33"/>
  <c r="F1782" i="33"/>
  <c r="I1782" i="33" s="1"/>
  <c r="H1781" i="33"/>
  <c r="G1781" i="33"/>
  <c r="F1781" i="33"/>
  <c r="I1781" i="33" s="1"/>
  <c r="H1780" i="33"/>
  <c r="G1780" i="33"/>
  <c r="F1780" i="33"/>
  <c r="I1780" i="33" s="1"/>
  <c r="H1779" i="33"/>
  <c r="G1779" i="33"/>
  <c r="F1779" i="33"/>
  <c r="I1779" i="33" s="1"/>
  <c r="H1778" i="33"/>
  <c r="G1778" i="33"/>
  <c r="F1778" i="33"/>
  <c r="I1778" i="33" s="1"/>
  <c r="H1777" i="33"/>
  <c r="G1777" i="33"/>
  <c r="F1777" i="33"/>
  <c r="I1777" i="33" s="1"/>
  <c r="H1776" i="33"/>
  <c r="G1776" i="33"/>
  <c r="F1776" i="33"/>
  <c r="I1776" i="33" s="1"/>
  <c r="H1775" i="33"/>
  <c r="G1775" i="33"/>
  <c r="F1775" i="33"/>
  <c r="I1775" i="33" s="1"/>
  <c r="H1774" i="33"/>
  <c r="G1774" i="33"/>
  <c r="F1774" i="33"/>
  <c r="I1774" i="33" s="1"/>
  <c r="H1773" i="33"/>
  <c r="G1773" i="33"/>
  <c r="F1773" i="33"/>
  <c r="I1773" i="33" s="1"/>
  <c r="H1772" i="33"/>
  <c r="G1772" i="33"/>
  <c r="F1772" i="33"/>
  <c r="I1772" i="33" s="1"/>
  <c r="H1771" i="33"/>
  <c r="G1771" i="33"/>
  <c r="F1771" i="33"/>
  <c r="I1771" i="33" s="1"/>
  <c r="H1770" i="33"/>
  <c r="G1770" i="33"/>
  <c r="F1770" i="33"/>
  <c r="I1770" i="33" s="1"/>
  <c r="H1769" i="33"/>
  <c r="G1769" i="33"/>
  <c r="F1769" i="33"/>
  <c r="I1769" i="33" s="1"/>
  <c r="H1768" i="33"/>
  <c r="G1768" i="33"/>
  <c r="F1768" i="33"/>
  <c r="I1768" i="33" s="1"/>
  <c r="H1767" i="33"/>
  <c r="G1767" i="33"/>
  <c r="F1767" i="33"/>
  <c r="I1767" i="33" s="1"/>
  <c r="H1766" i="33"/>
  <c r="G1766" i="33"/>
  <c r="F1766" i="33"/>
  <c r="I1766" i="33" s="1"/>
  <c r="H1765" i="33"/>
  <c r="G1765" i="33"/>
  <c r="F1765" i="33"/>
  <c r="I1765" i="33" s="1"/>
  <c r="H1764" i="33"/>
  <c r="G1764" i="33"/>
  <c r="F1764" i="33"/>
  <c r="I1764" i="33" s="1"/>
  <c r="H1763" i="33"/>
  <c r="G1763" i="33"/>
  <c r="F1763" i="33"/>
  <c r="I1763" i="33" s="1"/>
  <c r="H1762" i="33"/>
  <c r="G1762" i="33"/>
  <c r="F1762" i="33"/>
  <c r="I1762" i="33" s="1"/>
  <c r="H1761" i="33"/>
  <c r="G1761" i="33"/>
  <c r="F1761" i="33"/>
  <c r="I1761" i="33" s="1"/>
  <c r="H1760" i="33"/>
  <c r="G1760" i="33"/>
  <c r="F1760" i="33"/>
  <c r="I1760" i="33" s="1"/>
  <c r="H1759" i="33"/>
  <c r="G1759" i="33"/>
  <c r="F1759" i="33"/>
  <c r="I1759" i="33" s="1"/>
  <c r="H1758" i="33"/>
  <c r="G1758" i="33"/>
  <c r="F1758" i="33"/>
  <c r="I1758" i="33" s="1"/>
  <c r="H1757" i="33"/>
  <c r="G1757" i="33"/>
  <c r="F1757" i="33"/>
  <c r="I1757" i="33" s="1"/>
  <c r="H1756" i="33"/>
  <c r="G1756" i="33"/>
  <c r="F1756" i="33"/>
  <c r="I1756" i="33" s="1"/>
  <c r="H1755" i="33"/>
  <c r="G1755" i="33"/>
  <c r="F1755" i="33"/>
  <c r="I1755" i="33" s="1"/>
  <c r="H1754" i="33"/>
  <c r="G1754" i="33"/>
  <c r="F1754" i="33"/>
  <c r="I1754" i="33" s="1"/>
  <c r="H1753" i="33"/>
  <c r="G1753" i="33"/>
  <c r="F1753" i="33"/>
  <c r="I1753" i="33" s="1"/>
  <c r="H1752" i="33"/>
  <c r="G1752" i="33"/>
  <c r="F1752" i="33"/>
  <c r="I1752" i="33" s="1"/>
  <c r="H1751" i="33"/>
  <c r="G1751" i="33"/>
  <c r="F1751" i="33"/>
  <c r="I1751" i="33" s="1"/>
  <c r="H1750" i="33"/>
  <c r="G1750" i="33"/>
  <c r="F1750" i="33"/>
  <c r="I1750" i="33" s="1"/>
  <c r="H1749" i="33"/>
  <c r="G1749" i="33"/>
  <c r="F1749" i="33"/>
  <c r="I1749" i="33" s="1"/>
  <c r="H1748" i="33"/>
  <c r="G1748" i="33"/>
  <c r="F1748" i="33"/>
  <c r="I1748" i="33" s="1"/>
  <c r="H1747" i="33"/>
  <c r="G1747" i="33"/>
  <c r="F1747" i="33"/>
  <c r="I1747" i="33" s="1"/>
  <c r="H1746" i="33"/>
  <c r="G1746" i="33"/>
  <c r="F1746" i="33"/>
  <c r="I1746" i="33" s="1"/>
  <c r="H1745" i="33"/>
  <c r="G1745" i="33"/>
  <c r="F1745" i="33"/>
  <c r="I1745" i="33" s="1"/>
  <c r="H1744" i="33"/>
  <c r="G1744" i="33"/>
  <c r="F1744" i="33"/>
  <c r="I1744" i="33" s="1"/>
  <c r="H1743" i="33"/>
  <c r="G1743" i="33"/>
  <c r="F1743" i="33"/>
  <c r="I1743" i="33" s="1"/>
  <c r="H1742" i="33"/>
  <c r="G1742" i="33"/>
  <c r="F1742" i="33"/>
  <c r="I1742" i="33" s="1"/>
  <c r="H1741" i="33"/>
  <c r="G1741" i="33"/>
  <c r="F1741" i="33"/>
  <c r="I1741" i="33" s="1"/>
  <c r="H1740" i="33"/>
  <c r="G1740" i="33"/>
  <c r="F1740" i="33"/>
  <c r="I1740" i="33" s="1"/>
  <c r="H1739" i="33"/>
  <c r="G1739" i="33"/>
  <c r="F1739" i="33"/>
  <c r="I1739" i="33" s="1"/>
  <c r="H1738" i="33"/>
  <c r="G1738" i="33"/>
  <c r="F1738" i="33"/>
  <c r="I1738" i="33" s="1"/>
  <c r="H1737" i="33"/>
  <c r="G1737" i="33"/>
  <c r="F1737" i="33"/>
  <c r="I1737" i="33" s="1"/>
  <c r="H1736" i="33"/>
  <c r="G1736" i="33"/>
  <c r="F1736" i="33"/>
  <c r="I1736" i="33" s="1"/>
  <c r="H1735" i="33"/>
  <c r="G1735" i="33"/>
  <c r="F1735" i="33"/>
  <c r="I1735" i="33" s="1"/>
  <c r="H1734" i="33"/>
  <c r="G1734" i="33"/>
  <c r="F1734" i="33"/>
  <c r="I1734" i="33" s="1"/>
  <c r="H1733" i="33"/>
  <c r="G1733" i="33"/>
  <c r="F1733" i="33"/>
  <c r="I1733" i="33" s="1"/>
  <c r="H1732" i="33"/>
  <c r="G1732" i="33"/>
  <c r="F1732" i="33"/>
  <c r="I1732" i="33" s="1"/>
  <c r="H1731" i="33"/>
  <c r="G1731" i="33"/>
  <c r="F1731" i="33"/>
  <c r="I1731" i="33" s="1"/>
  <c r="H1730" i="33"/>
  <c r="G1730" i="33"/>
  <c r="F1730" i="33"/>
  <c r="I1730" i="33" s="1"/>
  <c r="H1729" i="33"/>
  <c r="G1729" i="33"/>
  <c r="F1729" i="33"/>
  <c r="I1729" i="33" s="1"/>
  <c r="H1728" i="33"/>
  <c r="G1728" i="33"/>
  <c r="F1728" i="33"/>
  <c r="I1728" i="33" s="1"/>
  <c r="H1727" i="33"/>
  <c r="G1727" i="33"/>
  <c r="F1727" i="33"/>
  <c r="I1727" i="33" s="1"/>
  <c r="H1726" i="33"/>
  <c r="G1726" i="33"/>
  <c r="F1726" i="33"/>
  <c r="I1726" i="33" s="1"/>
  <c r="H1725" i="33"/>
  <c r="G1725" i="33"/>
  <c r="F1725" i="33"/>
  <c r="I1725" i="33" s="1"/>
  <c r="H1724" i="33"/>
  <c r="G1724" i="33"/>
  <c r="F1724" i="33"/>
  <c r="I1724" i="33" s="1"/>
  <c r="H1723" i="33"/>
  <c r="G1723" i="33"/>
  <c r="F1723" i="33"/>
  <c r="I1723" i="33" s="1"/>
  <c r="H1722" i="33"/>
  <c r="G1722" i="33"/>
  <c r="F1722" i="33"/>
  <c r="I1722" i="33" s="1"/>
  <c r="H1721" i="33"/>
  <c r="G1721" i="33"/>
  <c r="F1721" i="33"/>
  <c r="I1721" i="33" s="1"/>
  <c r="H1720" i="33"/>
  <c r="G1720" i="33"/>
  <c r="F1720" i="33"/>
  <c r="I1720" i="33" s="1"/>
  <c r="H1719" i="33"/>
  <c r="G1719" i="33"/>
  <c r="F1719" i="33"/>
  <c r="I1719" i="33" s="1"/>
  <c r="H1718" i="33"/>
  <c r="G1718" i="33"/>
  <c r="F1718" i="33"/>
  <c r="I1718" i="33" s="1"/>
  <c r="H1717" i="33"/>
  <c r="G1717" i="33"/>
  <c r="F1717" i="33"/>
  <c r="I1717" i="33" s="1"/>
  <c r="H1716" i="33"/>
  <c r="G1716" i="33"/>
  <c r="F1716" i="33"/>
  <c r="I1716" i="33" s="1"/>
  <c r="H1715" i="33"/>
  <c r="G1715" i="33"/>
  <c r="F1715" i="33"/>
  <c r="I1715" i="33" s="1"/>
  <c r="H1714" i="33"/>
  <c r="G1714" i="33"/>
  <c r="F1714" i="33"/>
  <c r="I1714" i="33" s="1"/>
  <c r="H1713" i="33"/>
  <c r="G1713" i="33"/>
  <c r="F1713" i="33"/>
  <c r="I1713" i="33" s="1"/>
  <c r="H1712" i="33"/>
  <c r="G1712" i="33"/>
  <c r="F1712" i="33"/>
  <c r="I1712" i="33" s="1"/>
  <c r="H1711" i="33"/>
  <c r="G1711" i="33"/>
  <c r="F1711" i="33"/>
  <c r="I1711" i="33" s="1"/>
  <c r="H1710" i="33"/>
  <c r="G1710" i="33"/>
  <c r="F1710" i="33"/>
  <c r="I1710" i="33" s="1"/>
  <c r="H1709" i="33"/>
  <c r="G1709" i="33"/>
  <c r="F1709" i="33"/>
  <c r="I1709" i="33" s="1"/>
  <c r="H1708" i="33"/>
  <c r="G1708" i="33"/>
  <c r="F1708" i="33"/>
  <c r="I1708" i="33" s="1"/>
  <c r="H1707" i="33"/>
  <c r="G1707" i="33"/>
  <c r="F1707" i="33"/>
  <c r="I1707" i="33" s="1"/>
  <c r="H1706" i="33"/>
  <c r="G1706" i="33"/>
  <c r="F1706" i="33"/>
  <c r="I1706" i="33" s="1"/>
  <c r="H1705" i="33"/>
  <c r="G1705" i="33"/>
  <c r="F1705" i="33"/>
  <c r="I1705" i="33" s="1"/>
  <c r="H1704" i="33"/>
  <c r="G1704" i="33"/>
  <c r="F1704" i="33"/>
  <c r="I1704" i="33" s="1"/>
  <c r="H1703" i="33"/>
  <c r="G1703" i="33"/>
  <c r="F1703" i="33"/>
  <c r="I1703" i="33" s="1"/>
  <c r="H1702" i="33"/>
  <c r="G1702" i="33"/>
  <c r="F1702" i="33"/>
  <c r="I1702" i="33" s="1"/>
  <c r="H1701" i="33"/>
  <c r="G1701" i="33"/>
  <c r="F1701" i="33"/>
  <c r="I1701" i="33" s="1"/>
  <c r="H1700" i="33"/>
  <c r="G1700" i="33"/>
  <c r="F1700" i="33"/>
  <c r="I1700" i="33" s="1"/>
  <c r="H1699" i="33"/>
  <c r="G1699" i="33"/>
  <c r="F1699" i="33"/>
  <c r="I1699" i="33" s="1"/>
  <c r="H1698" i="33"/>
  <c r="G1698" i="33"/>
  <c r="F1698" i="33"/>
  <c r="I1698" i="33" s="1"/>
  <c r="H1697" i="33"/>
  <c r="G1697" i="33"/>
  <c r="F1697" i="33"/>
  <c r="I1697" i="33" s="1"/>
  <c r="H1696" i="33"/>
  <c r="G1696" i="33"/>
  <c r="F1696" i="33"/>
  <c r="I1696" i="33" s="1"/>
  <c r="H1695" i="33"/>
  <c r="G1695" i="33"/>
  <c r="F1695" i="33"/>
  <c r="I1695" i="33" s="1"/>
  <c r="H1694" i="33"/>
  <c r="G1694" i="33"/>
  <c r="F1694" i="33"/>
  <c r="I1694" i="33" s="1"/>
  <c r="H1693" i="33"/>
  <c r="G1693" i="33"/>
  <c r="F1693" i="33"/>
  <c r="I1693" i="33" s="1"/>
  <c r="H1692" i="33"/>
  <c r="G1692" i="33"/>
  <c r="F1692" i="33"/>
  <c r="I1692" i="33" s="1"/>
  <c r="H1691" i="33"/>
  <c r="G1691" i="33"/>
  <c r="F1691" i="33"/>
  <c r="I1691" i="33" s="1"/>
  <c r="H1690" i="33"/>
  <c r="G1690" i="33"/>
  <c r="F1690" i="33"/>
  <c r="I1690" i="33" s="1"/>
  <c r="H1689" i="33"/>
  <c r="G1689" i="33"/>
  <c r="F1689" i="33"/>
  <c r="I1689" i="33" s="1"/>
  <c r="H1688" i="33"/>
  <c r="G1688" i="33"/>
  <c r="F1688" i="33"/>
  <c r="I1688" i="33" s="1"/>
  <c r="H1687" i="33"/>
  <c r="G1687" i="33"/>
  <c r="F1687" i="33"/>
  <c r="I1687" i="33" s="1"/>
  <c r="H1686" i="33"/>
  <c r="G1686" i="33"/>
  <c r="F1686" i="33"/>
  <c r="I1686" i="33" s="1"/>
  <c r="H1685" i="33"/>
  <c r="G1685" i="33"/>
  <c r="F1685" i="33"/>
  <c r="I1685" i="33" s="1"/>
  <c r="H1684" i="33"/>
  <c r="G1684" i="33"/>
  <c r="F1684" i="33"/>
  <c r="I1684" i="33" s="1"/>
  <c r="H1683" i="33"/>
  <c r="G1683" i="33"/>
  <c r="F1683" i="33"/>
  <c r="I1683" i="33" s="1"/>
  <c r="H1682" i="33"/>
  <c r="G1682" i="33"/>
  <c r="F1682" i="33"/>
  <c r="I1682" i="33" s="1"/>
  <c r="H1681" i="33"/>
  <c r="G1681" i="33"/>
  <c r="F1681" i="33"/>
  <c r="I1681" i="33" s="1"/>
  <c r="H1680" i="33"/>
  <c r="G1680" i="33"/>
  <c r="F1680" i="33"/>
  <c r="I1680" i="33" s="1"/>
  <c r="H1679" i="33"/>
  <c r="G1679" i="33"/>
  <c r="F1679" i="33"/>
  <c r="I1679" i="33" s="1"/>
  <c r="H1678" i="33"/>
  <c r="G1678" i="33"/>
  <c r="F1678" i="33"/>
  <c r="I1678" i="33" s="1"/>
  <c r="H1677" i="33"/>
  <c r="G1677" i="33"/>
  <c r="F1677" i="33"/>
  <c r="I1677" i="33" s="1"/>
  <c r="H1676" i="33"/>
  <c r="G1676" i="33"/>
  <c r="F1676" i="33"/>
  <c r="I1676" i="33" s="1"/>
  <c r="H1675" i="33"/>
  <c r="G1675" i="33"/>
  <c r="F1675" i="33"/>
  <c r="I1675" i="33" s="1"/>
  <c r="H1674" i="33"/>
  <c r="G1674" i="33"/>
  <c r="F1674" i="33"/>
  <c r="I1674" i="33" s="1"/>
  <c r="H1673" i="33"/>
  <c r="G1673" i="33"/>
  <c r="F1673" i="33"/>
  <c r="I1673" i="33" s="1"/>
  <c r="H1672" i="33"/>
  <c r="G1672" i="33"/>
  <c r="F1672" i="33"/>
  <c r="I1672" i="33" s="1"/>
  <c r="H1671" i="33"/>
  <c r="G1671" i="33"/>
  <c r="F1671" i="33"/>
  <c r="I1671" i="33" s="1"/>
  <c r="H1670" i="33"/>
  <c r="G1670" i="33"/>
  <c r="F1670" i="33"/>
  <c r="I1670" i="33" s="1"/>
  <c r="H1669" i="33"/>
  <c r="G1669" i="33"/>
  <c r="F1669" i="33"/>
  <c r="I1669" i="33" s="1"/>
  <c r="H1668" i="33"/>
  <c r="G1668" i="33"/>
  <c r="F1668" i="33"/>
  <c r="I1668" i="33" s="1"/>
  <c r="H1667" i="33"/>
  <c r="G1667" i="33"/>
  <c r="F1667" i="33"/>
  <c r="I1667" i="33" s="1"/>
  <c r="H1666" i="33"/>
  <c r="G1666" i="33"/>
  <c r="F1666" i="33"/>
  <c r="I1666" i="33" s="1"/>
  <c r="H1665" i="33"/>
  <c r="G1665" i="33"/>
  <c r="F1665" i="33"/>
  <c r="I1665" i="33" s="1"/>
  <c r="H1664" i="33"/>
  <c r="G1664" i="33"/>
  <c r="F1664" i="33"/>
  <c r="I1664" i="33" s="1"/>
  <c r="H1663" i="33"/>
  <c r="G1663" i="33"/>
  <c r="F1663" i="33"/>
  <c r="I1663" i="33" s="1"/>
  <c r="H1662" i="33"/>
  <c r="G1662" i="33"/>
  <c r="F1662" i="33"/>
  <c r="I1662" i="33" s="1"/>
  <c r="H1661" i="33"/>
  <c r="G1661" i="33"/>
  <c r="F1661" i="33"/>
  <c r="I1661" i="33" s="1"/>
  <c r="H1660" i="33"/>
  <c r="G1660" i="33"/>
  <c r="F1660" i="33"/>
  <c r="I1660" i="33" s="1"/>
  <c r="H1659" i="33"/>
  <c r="G1659" i="33"/>
  <c r="F1659" i="33"/>
  <c r="I1659" i="33" s="1"/>
  <c r="H1658" i="33"/>
  <c r="G1658" i="33"/>
  <c r="F1658" i="33"/>
  <c r="I1658" i="33" s="1"/>
  <c r="H1657" i="33"/>
  <c r="G1657" i="33"/>
  <c r="F1657" i="33"/>
  <c r="I1657" i="33" s="1"/>
  <c r="H1656" i="33"/>
  <c r="G1656" i="33"/>
  <c r="F1656" i="33"/>
  <c r="I1656" i="33" s="1"/>
  <c r="H1655" i="33"/>
  <c r="G1655" i="33"/>
  <c r="F1655" i="33"/>
  <c r="I1655" i="33" s="1"/>
  <c r="H1654" i="33"/>
  <c r="G1654" i="33"/>
  <c r="F1654" i="33"/>
  <c r="I1654" i="33" s="1"/>
  <c r="H1653" i="33"/>
  <c r="G1653" i="33"/>
  <c r="F1653" i="33"/>
  <c r="I1653" i="33" s="1"/>
  <c r="H1652" i="33"/>
  <c r="G1652" i="33"/>
  <c r="F1652" i="33"/>
  <c r="I1652" i="33" s="1"/>
  <c r="H1651" i="33"/>
  <c r="G1651" i="33"/>
  <c r="F1651" i="33"/>
  <c r="I1651" i="33" s="1"/>
  <c r="H1650" i="33"/>
  <c r="G1650" i="33"/>
  <c r="F1650" i="33"/>
  <c r="I1650" i="33" s="1"/>
  <c r="H1649" i="33"/>
  <c r="G1649" i="33"/>
  <c r="F1649" i="33"/>
  <c r="I1649" i="33" s="1"/>
  <c r="H1648" i="33"/>
  <c r="G1648" i="33"/>
  <c r="F1648" i="33"/>
  <c r="I1648" i="33" s="1"/>
  <c r="H1647" i="33"/>
  <c r="G1647" i="33"/>
  <c r="F1647" i="33"/>
  <c r="I1647" i="33" s="1"/>
  <c r="H1646" i="33"/>
  <c r="G1646" i="33"/>
  <c r="F1646" i="33"/>
  <c r="I1646" i="33" s="1"/>
  <c r="H1645" i="33"/>
  <c r="G1645" i="33"/>
  <c r="F1645" i="33"/>
  <c r="I1645" i="33" s="1"/>
  <c r="H1644" i="33"/>
  <c r="G1644" i="33"/>
  <c r="F1644" i="33"/>
  <c r="I1644" i="33" s="1"/>
  <c r="H1643" i="33"/>
  <c r="G1643" i="33"/>
  <c r="F1643" i="33"/>
  <c r="I1643" i="33" s="1"/>
  <c r="H1642" i="33"/>
  <c r="G1642" i="33"/>
  <c r="F1642" i="33"/>
  <c r="I1642" i="33" s="1"/>
  <c r="H1641" i="33"/>
  <c r="G1641" i="33"/>
  <c r="F1641" i="33"/>
  <c r="I1641" i="33" s="1"/>
  <c r="H1640" i="33"/>
  <c r="G1640" i="33"/>
  <c r="F1640" i="33"/>
  <c r="I1640" i="33" s="1"/>
  <c r="H1639" i="33"/>
  <c r="G1639" i="33"/>
  <c r="F1639" i="33"/>
  <c r="I1639" i="33" s="1"/>
  <c r="H1638" i="33"/>
  <c r="G1638" i="33"/>
  <c r="F1638" i="33"/>
  <c r="I1638" i="33" s="1"/>
  <c r="H1637" i="33"/>
  <c r="G1637" i="33"/>
  <c r="F1637" i="33"/>
  <c r="I1637" i="33" s="1"/>
  <c r="H1636" i="33"/>
  <c r="G1636" i="33"/>
  <c r="F1636" i="33"/>
  <c r="I1636" i="33" s="1"/>
  <c r="H1635" i="33"/>
  <c r="G1635" i="33"/>
  <c r="F1635" i="33"/>
  <c r="I1635" i="33" s="1"/>
  <c r="H1634" i="33"/>
  <c r="G1634" i="33"/>
  <c r="F1634" i="33"/>
  <c r="I1634" i="33" s="1"/>
  <c r="H1633" i="33"/>
  <c r="G1633" i="33"/>
  <c r="F1633" i="33"/>
  <c r="I1633" i="33" s="1"/>
  <c r="H1632" i="33"/>
  <c r="G1632" i="33"/>
  <c r="F1632" i="33"/>
  <c r="I1632" i="33" s="1"/>
  <c r="H1631" i="33"/>
  <c r="G1631" i="33"/>
  <c r="F1631" i="33"/>
  <c r="I1631" i="33" s="1"/>
  <c r="H1630" i="33"/>
  <c r="G1630" i="33"/>
  <c r="F1630" i="33"/>
  <c r="I1630" i="33" s="1"/>
  <c r="H1629" i="33"/>
  <c r="G1629" i="33"/>
  <c r="F1629" i="33"/>
  <c r="I1629" i="33" s="1"/>
  <c r="H1628" i="33"/>
  <c r="G1628" i="33"/>
  <c r="F1628" i="33"/>
  <c r="I1628" i="33" s="1"/>
  <c r="H1627" i="33"/>
  <c r="G1627" i="33"/>
  <c r="F1627" i="33"/>
  <c r="I1627" i="33" s="1"/>
  <c r="H1626" i="33"/>
  <c r="G1626" i="33"/>
  <c r="F1626" i="33"/>
  <c r="I1626" i="33" s="1"/>
  <c r="H1625" i="33"/>
  <c r="G1625" i="33"/>
  <c r="F1625" i="33"/>
  <c r="I1625" i="33" s="1"/>
  <c r="H1624" i="33"/>
  <c r="G1624" i="33"/>
  <c r="F1624" i="33"/>
  <c r="I1624" i="33" s="1"/>
  <c r="H1623" i="33"/>
  <c r="G1623" i="33"/>
  <c r="F1623" i="33"/>
  <c r="I1623" i="33" s="1"/>
  <c r="H1622" i="33"/>
  <c r="G1622" i="33"/>
  <c r="F1622" i="33"/>
  <c r="I1622" i="33" s="1"/>
  <c r="H1621" i="33"/>
  <c r="G1621" i="33"/>
  <c r="F1621" i="33"/>
  <c r="I1621" i="33" s="1"/>
  <c r="H1620" i="33"/>
  <c r="G1620" i="33"/>
  <c r="F1620" i="33"/>
  <c r="I1620" i="33" s="1"/>
  <c r="H1619" i="33"/>
  <c r="G1619" i="33"/>
  <c r="F1619" i="33"/>
  <c r="I1619" i="33" s="1"/>
  <c r="H1618" i="33"/>
  <c r="G1618" i="33"/>
  <c r="F1618" i="33"/>
  <c r="I1618" i="33" s="1"/>
  <c r="H1617" i="33"/>
  <c r="G1617" i="33"/>
  <c r="F1617" i="33"/>
  <c r="I1617" i="33" s="1"/>
  <c r="H1616" i="33"/>
  <c r="G1616" i="33"/>
  <c r="F1616" i="33"/>
  <c r="I1616" i="33" s="1"/>
  <c r="H1615" i="33"/>
  <c r="G1615" i="33"/>
  <c r="F1615" i="33"/>
  <c r="I1615" i="33" s="1"/>
  <c r="H1614" i="33"/>
  <c r="G1614" i="33"/>
  <c r="F1614" i="33"/>
  <c r="I1614" i="33" s="1"/>
  <c r="H1613" i="33"/>
  <c r="G1613" i="33"/>
  <c r="F1613" i="33"/>
  <c r="I1613" i="33" s="1"/>
  <c r="H1612" i="33"/>
  <c r="G1612" i="33"/>
  <c r="F1612" i="33"/>
  <c r="I1612" i="33" s="1"/>
  <c r="H1611" i="33"/>
  <c r="G1611" i="33"/>
  <c r="F1611" i="33"/>
  <c r="I1611" i="33" s="1"/>
  <c r="H1610" i="33"/>
  <c r="G1610" i="33"/>
  <c r="F1610" i="33"/>
  <c r="I1610" i="33" s="1"/>
  <c r="H1609" i="33"/>
  <c r="G1609" i="33"/>
  <c r="F1609" i="33"/>
  <c r="I1609" i="33" s="1"/>
  <c r="H1608" i="33"/>
  <c r="G1608" i="33"/>
  <c r="F1608" i="33"/>
  <c r="I1608" i="33" s="1"/>
  <c r="H1607" i="33"/>
  <c r="G1607" i="33"/>
  <c r="F1607" i="33"/>
  <c r="I1607" i="33" s="1"/>
  <c r="H1606" i="33"/>
  <c r="G1606" i="33"/>
  <c r="F1606" i="33"/>
  <c r="I1606" i="33" s="1"/>
  <c r="H1605" i="33"/>
  <c r="G1605" i="33"/>
  <c r="F1605" i="33"/>
  <c r="I1605" i="33" s="1"/>
  <c r="H1604" i="33"/>
  <c r="G1604" i="33"/>
  <c r="F1604" i="33"/>
  <c r="I1604" i="33" s="1"/>
  <c r="H1603" i="33"/>
  <c r="G1603" i="33"/>
  <c r="F1603" i="33"/>
  <c r="I1603" i="33" s="1"/>
  <c r="H1602" i="33"/>
  <c r="G1602" i="33"/>
  <c r="F1602" i="33"/>
  <c r="I1602" i="33" s="1"/>
  <c r="H1601" i="33"/>
  <c r="G1601" i="33"/>
  <c r="F1601" i="33"/>
  <c r="I1601" i="33" s="1"/>
  <c r="H1600" i="33"/>
  <c r="G1600" i="33"/>
  <c r="F1600" i="33"/>
  <c r="I1600" i="33" s="1"/>
  <c r="H1599" i="33"/>
  <c r="G1599" i="33"/>
  <c r="F1599" i="33"/>
  <c r="I1599" i="33" s="1"/>
  <c r="H1598" i="33"/>
  <c r="G1598" i="33"/>
  <c r="F1598" i="33"/>
  <c r="I1598" i="33" s="1"/>
  <c r="H1597" i="33"/>
  <c r="G1597" i="33"/>
  <c r="F1597" i="33"/>
  <c r="I1597" i="33" s="1"/>
  <c r="H1596" i="33"/>
  <c r="G1596" i="33"/>
  <c r="F1596" i="33"/>
  <c r="I1596" i="33" s="1"/>
  <c r="H1595" i="33"/>
  <c r="G1595" i="33"/>
  <c r="F1595" i="33"/>
  <c r="I1595" i="33" s="1"/>
  <c r="H1594" i="33"/>
  <c r="G1594" i="33"/>
  <c r="F1594" i="33"/>
  <c r="I1594" i="33" s="1"/>
  <c r="H1593" i="33"/>
  <c r="G1593" i="33"/>
  <c r="F1593" i="33"/>
  <c r="I1593" i="33" s="1"/>
  <c r="H1592" i="33"/>
  <c r="G1592" i="33"/>
  <c r="F1592" i="33"/>
  <c r="I1592" i="33" s="1"/>
  <c r="H1591" i="33"/>
  <c r="G1591" i="33"/>
  <c r="F1591" i="33"/>
  <c r="I1591" i="33" s="1"/>
  <c r="H1590" i="33"/>
  <c r="G1590" i="33"/>
  <c r="F1590" i="33"/>
  <c r="I1590" i="33" s="1"/>
  <c r="H1589" i="33"/>
  <c r="G1589" i="33"/>
  <c r="F1589" i="33"/>
  <c r="I1589" i="33" s="1"/>
  <c r="H1588" i="33"/>
  <c r="G1588" i="33"/>
  <c r="F1588" i="33"/>
  <c r="I1588" i="33" s="1"/>
  <c r="H1587" i="33"/>
  <c r="G1587" i="33"/>
  <c r="F1587" i="33"/>
  <c r="I1587" i="33" s="1"/>
  <c r="H1586" i="33"/>
  <c r="G1586" i="33"/>
  <c r="F1586" i="33"/>
  <c r="I1586" i="33" s="1"/>
  <c r="H1585" i="33"/>
  <c r="G1585" i="33"/>
  <c r="F1585" i="33"/>
  <c r="I1585" i="33" s="1"/>
  <c r="H1584" i="33"/>
  <c r="G1584" i="33"/>
  <c r="F1584" i="33"/>
  <c r="I1584" i="33" s="1"/>
  <c r="H1583" i="33"/>
  <c r="G1583" i="33"/>
  <c r="F1583" i="33"/>
  <c r="I1583" i="33" s="1"/>
  <c r="H1582" i="33"/>
  <c r="G1582" i="33"/>
  <c r="F1582" i="33"/>
  <c r="I1582" i="33" s="1"/>
  <c r="H1581" i="33"/>
  <c r="G1581" i="33"/>
  <c r="F1581" i="33"/>
  <c r="I1581" i="33" s="1"/>
  <c r="H1580" i="33"/>
  <c r="G1580" i="33"/>
  <c r="F1580" i="33"/>
  <c r="I1580" i="33" s="1"/>
  <c r="H1579" i="33"/>
  <c r="G1579" i="33"/>
  <c r="F1579" i="33"/>
  <c r="I1579" i="33" s="1"/>
  <c r="H1578" i="33"/>
  <c r="G1578" i="33"/>
  <c r="F1578" i="33"/>
  <c r="I1578" i="33" s="1"/>
  <c r="H1577" i="33"/>
  <c r="G1577" i="33"/>
  <c r="F1577" i="33"/>
  <c r="I1577" i="33" s="1"/>
  <c r="H1576" i="33"/>
  <c r="G1576" i="33"/>
  <c r="F1576" i="33"/>
  <c r="I1576" i="33" s="1"/>
  <c r="H1575" i="33"/>
  <c r="G1575" i="33"/>
  <c r="F1575" i="33"/>
  <c r="I1575" i="33" s="1"/>
  <c r="H1574" i="33"/>
  <c r="G1574" i="33"/>
  <c r="F1574" i="33"/>
  <c r="I1574" i="33" s="1"/>
  <c r="H1573" i="33"/>
  <c r="G1573" i="33"/>
  <c r="F1573" i="33"/>
  <c r="I1573" i="33" s="1"/>
  <c r="H1572" i="33"/>
  <c r="G1572" i="33"/>
  <c r="F1572" i="33"/>
  <c r="I1572" i="33" s="1"/>
  <c r="H1571" i="33"/>
  <c r="G1571" i="33"/>
  <c r="F1571" i="33"/>
  <c r="I1571" i="33" s="1"/>
  <c r="H1570" i="33"/>
  <c r="G1570" i="33"/>
  <c r="F1570" i="33"/>
  <c r="I1570" i="33" s="1"/>
  <c r="H1569" i="33"/>
  <c r="G1569" i="33"/>
  <c r="F1569" i="33"/>
  <c r="I1569" i="33" s="1"/>
  <c r="H1568" i="33"/>
  <c r="G1568" i="33"/>
  <c r="F1568" i="33"/>
  <c r="I1568" i="33" s="1"/>
  <c r="H1567" i="33"/>
  <c r="G1567" i="33"/>
  <c r="F1567" i="33"/>
  <c r="I1567" i="33" s="1"/>
  <c r="H1566" i="33"/>
  <c r="G1566" i="33"/>
  <c r="F1566" i="33"/>
  <c r="I1566" i="33" s="1"/>
  <c r="H1565" i="33"/>
  <c r="G1565" i="33"/>
  <c r="F1565" i="33"/>
  <c r="I1565" i="33" s="1"/>
  <c r="H1564" i="33"/>
  <c r="G1564" i="33"/>
  <c r="F1564" i="33"/>
  <c r="I1564" i="33" s="1"/>
  <c r="H1563" i="33"/>
  <c r="G1563" i="33"/>
  <c r="F1563" i="33"/>
  <c r="I1563" i="33" s="1"/>
  <c r="H1562" i="33"/>
  <c r="G1562" i="33"/>
  <c r="F1562" i="33"/>
  <c r="I1562" i="33" s="1"/>
  <c r="H1561" i="33"/>
  <c r="G1561" i="33"/>
  <c r="F1561" i="33"/>
  <c r="I1561" i="33" s="1"/>
  <c r="H1560" i="33"/>
  <c r="G1560" i="33"/>
  <c r="F1560" i="33"/>
  <c r="I1560" i="33" s="1"/>
  <c r="H1559" i="33"/>
  <c r="G1559" i="33"/>
  <c r="F1559" i="33"/>
  <c r="I1559" i="33" s="1"/>
  <c r="H1558" i="33"/>
  <c r="G1558" i="33"/>
  <c r="F1558" i="33"/>
  <c r="I1558" i="33" s="1"/>
  <c r="H1557" i="33"/>
  <c r="G1557" i="33"/>
  <c r="F1557" i="33"/>
  <c r="I1557" i="33" s="1"/>
  <c r="H1556" i="33"/>
  <c r="G1556" i="33"/>
  <c r="F1556" i="33"/>
  <c r="I1556" i="33" s="1"/>
  <c r="H1555" i="33"/>
  <c r="G1555" i="33"/>
  <c r="F1555" i="33"/>
  <c r="I1555" i="33" s="1"/>
  <c r="H1554" i="33"/>
  <c r="G1554" i="33"/>
  <c r="F1554" i="33"/>
  <c r="I1554" i="33" s="1"/>
  <c r="H1553" i="33"/>
  <c r="G1553" i="33"/>
  <c r="F1553" i="33"/>
  <c r="I1553" i="33" s="1"/>
  <c r="H1552" i="33"/>
  <c r="G1552" i="33"/>
  <c r="F1552" i="33"/>
  <c r="I1552" i="33" s="1"/>
  <c r="H1551" i="33"/>
  <c r="G1551" i="33"/>
  <c r="F1551" i="33"/>
  <c r="I1551" i="33" s="1"/>
  <c r="H1550" i="33"/>
  <c r="G1550" i="33"/>
  <c r="F1550" i="33"/>
  <c r="I1550" i="33" s="1"/>
  <c r="H1549" i="33"/>
  <c r="G1549" i="33"/>
  <c r="F1549" i="33"/>
  <c r="I1549" i="33" s="1"/>
  <c r="H1548" i="33"/>
  <c r="G1548" i="33"/>
  <c r="F1548" i="33"/>
  <c r="I1548" i="33" s="1"/>
  <c r="H1547" i="33"/>
  <c r="G1547" i="33"/>
  <c r="F1547" i="33"/>
  <c r="I1547" i="33" s="1"/>
  <c r="H1546" i="33"/>
  <c r="G1546" i="33"/>
  <c r="F1546" i="33"/>
  <c r="I1546" i="33" s="1"/>
  <c r="H1545" i="33"/>
  <c r="G1545" i="33"/>
  <c r="F1545" i="33"/>
  <c r="I1545" i="33" s="1"/>
  <c r="H1544" i="33"/>
  <c r="G1544" i="33"/>
  <c r="F1544" i="33"/>
  <c r="I1544" i="33" s="1"/>
  <c r="H1543" i="33"/>
  <c r="G1543" i="33"/>
  <c r="F1543" i="33"/>
  <c r="I1543" i="33" s="1"/>
  <c r="H1542" i="33"/>
  <c r="G1542" i="33"/>
  <c r="F1542" i="33"/>
  <c r="I1542" i="33" s="1"/>
  <c r="H1541" i="33"/>
  <c r="G1541" i="33"/>
  <c r="F1541" i="33"/>
  <c r="I1541" i="33" s="1"/>
  <c r="H1540" i="33"/>
  <c r="G1540" i="33"/>
  <c r="F1540" i="33"/>
  <c r="I1540" i="33" s="1"/>
  <c r="H1539" i="33"/>
  <c r="G1539" i="33"/>
  <c r="F1539" i="33"/>
  <c r="I1539" i="33" s="1"/>
  <c r="H1538" i="33"/>
  <c r="G1538" i="33"/>
  <c r="F1538" i="33"/>
  <c r="I1538" i="33" s="1"/>
  <c r="H1537" i="33"/>
  <c r="G1537" i="33"/>
  <c r="F1537" i="33"/>
  <c r="I1537" i="33" s="1"/>
  <c r="H1536" i="33"/>
  <c r="G1536" i="33"/>
  <c r="F1536" i="33"/>
  <c r="I1536" i="33" s="1"/>
  <c r="H1535" i="33"/>
  <c r="G1535" i="33"/>
  <c r="F1535" i="33"/>
  <c r="I1535" i="33" s="1"/>
  <c r="H1534" i="33"/>
  <c r="G1534" i="33"/>
  <c r="F1534" i="33"/>
  <c r="I1534" i="33" s="1"/>
  <c r="H1533" i="33"/>
  <c r="G1533" i="33"/>
  <c r="F1533" i="33"/>
  <c r="I1533" i="33" s="1"/>
  <c r="H1532" i="33"/>
  <c r="G1532" i="33"/>
  <c r="F1532" i="33"/>
  <c r="I1532" i="33" s="1"/>
  <c r="H1531" i="33"/>
  <c r="G1531" i="33"/>
  <c r="F1531" i="33"/>
  <c r="I1531" i="33" s="1"/>
  <c r="H1530" i="33"/>
  <c r="G1530" i="33"/>
  <c r="F1530" i="33"/>
  <c r="I1530" i="33" s="1"/>
  <c r="H1529" i="33"/>
  <c r="G1529" i="33"/>
  <c r="F1529" i="33"/>
  <c r="I1529" i="33" s="1"/>
  <c r="H1528" i="33"/>
  <c r="G1528" i="33"/>
  <c r="F1528" i="33"/>
  <c r="I1528" i="33" s="1"/>
  <c r="H1527" i="33"/>
  <c r="G1527" i="33"/>
  <c r="F1527" i="33"/>
  <c r="I1527" i="33" s="1"/>
  <c r="H1526" i="33"/>
  <c r="G1526" i="33"/>
  <c r="F1526" i="33"/>
  <c r="I1526" i="33" s="1"/>
  <c r="H1525" i="33"/>
  <c r="G1525" i="33"/>
  <c r="F1525" i="33"/>
  <c r="I1525" i="33" s="1"/>
  <c r="H1524" i="33"/>
  <c r="G1524" i="33"/>
  <c r="F1524" i="33"/>
  <c r="I1524" i="33" s="1"/>
  <c r="H1523" i="33"/>
  <c r="G1523" i="33"/>
  <c r="F1523" i="33"/>
  <c r="I1523" i="33" s="1"/>
  <c r="H1522" i="33"/>
  <c r="G1522" i="33"/>
  <c r="F1522" i="33"/>
  <c r="I1522" i="33" s="1"/>
  <c r="H1521" i="33"/>
  <c r="G1521" i="33"/>
  <c r="F1521" i="33"/>
  <c r="I1521" i="33" s="1"/>
  <c r="H1520" i="33"/>
  <c r="G1520" i="33"/>
  <c r="F1520" i="33"/>
  <c r="I1520" i="33" s="1"/>
  <c r="H1519" i="33"/>
  <c r="G1519" i="33"/>
  <c r="F1519" i="33"/>
  <c r="I1519" i="33" s="1"/>
  <c r="H1518" i="33"/>
  <c r="G1518" i="33"/>
  <c r="F1518" i="33"/>
  <c r="I1518" i="33" s="1"/>
  <c r="H1517" i="33"/>
  <c r="G1517" i="33"/>
  <c r="F1517" i="33"/>
  <c r="I1517" i="33" s="1"/>
  <c r="H1516" i="33"/>
  <c r="G1516" i="33"/>
  <c r="F1516" i="33"/>
  <c r="I1516" i="33" s="1"/>
  <c r="H1515" i="33"/>
  <c r="G1515" i="33"/>
  <c r="F1515" i="33"/>
  <c r="I1515" i="33" s="1"/>
  <c r="H1514" i="33"/>
  <c r="G1514" i="33"/>
  <c r="F1514" i="33"/>
  <c r="I1514" i="33" s="1"/>
  <c r="H1513" i="33"/>
  <c r="G1513" i="33"/>
  <c r="F1513" i="33"/>
  <c r="I1513" i="33" s="1"/>
  <c r="H1512" i="33"/>
  <c r="G1512" i="33"/>
  <c r="F1512" i="33"/>
  <c r="I1512" i="33" s="1"/>
  <c r="H1511" i="33"/>
  <c r="G1511" i="33"/>
  <c r="F1511" i="33"/>
  <c r="I1511" i="33" s="1"/>
  <c r="H1510" i="33"/>
  <c r="G1510" i="33"/>
  <c r="F1510" i="33"/>
  <c r="I1510" i="33" s="1"/>
  <c r="H1509" i="33"/>
  <c r="G1509" i="33"/>
  <c r="F1509" i="33"/>
  <c r="I1509" i="33" s="1"/>
  <c r="H1508" i="33"/>
  <c r="G1508" i="33"/>
  <c r="F1508" i="33"/>
  <c r="I1508" i="33" s="1"/>
  <c r="H1507" i="33"/>
  <c r="G1507" i="33"/>
  <c r="F1507" i="33"/>
  <c r="I1507" i="33" s="1"/>
  <c r="H1506" i="33"/>
  <c r="G1506" i="33"/>
  <c r="F1506" i="33"/>
  <c r="I1506" i="33" s="1"/>
  <c r="H1505" i="33"/>
  <c r="G1505" i="33"/>
  <c r="F1505" i="33"/>
  <c r="I1505" i="33" s="1"/>
  <c r="H1504" i="33"/>
  <c r="G1504" i="33"/>
  <c r="F1504" i="33"/>
  <c r="I1504" i="33" s="1"/>
  <c r="H1503" i="33"/>
  <c r="G1503" i="33"/>
  <c r="F1503" i="33"/>
  <c r="I1503" i="33" s="1"/>
  <c r="H1502" i="33"/>
  <c r="G1502" i="33"/>
  <c r="F1502" i="33"/>
  <c r="I1502" i="33" s="1"/>
  <c r="H1501" i="33"/>
  <c r="G1501" i="33"/>
  <c r="F1501" i="33"/>
  <c r="I1501" i="33" s="1"/>
  <c r="H1500" i="33"/>
  <c r="G1500" i="33"/>
  <c r="F1500" i="33"/>
  <c r="I1500" i="33" s="1"/>
  <c r="H1499" i="33"/>
  <c r="G1499" i="33"/>
  <c r="F1499" i="33"/>
  <c r="I1499" i="33" s="1"/>
  <c r="H1498" i="33"/>
  <c r="G1498" i="33"/>
  <c r="F1498" i="33"/>
  <c r="I1498" i="33" s="1"/>
  <c r="H1497" i="33"/>
  <c r="G1497" i="33"/>
  <c r="F1497" i="33"/>
  <c r="I1497" i="33" s="1"/>
  <c r="H1496" i="33"/>
  <c r="G1496" i="33"/>
  <c r="F1496" i="33"/>
  <c r="I1496" i="33" s="1"/>
  <c r="H1495" i="33"/>
  <c r="G1495" i="33"/>
  <c r="F1495" i="33"/>
  <c r="I1495" i="33" s="1"/>
  <c r="H1494" i="33"/>
  <c r="G1494" i="33"/>
  <c r="F1494" i="33"/>
  <c r="I1494" i="33" s="1"/>
  <c r="H1493" i="33"/>
  <c r="G1493" i="33"/>
  <c r="F1493" i="33"/>
  <c r="I1493" i="33" s="1"/>
  <c r="H1492" i="33"/>
  <c r="G1492" i="33"/>
  <c r="F1492" i="33"/>
  <c r="I1492" i="33" s="1"/>
  <c r="H1491" i="33"/>
  <c r="G1491" i="33"/>
  <c r="F1491" i="33"/>
  <c r="I1491" i="33" s="1"/>
  <c r="H1490" i="33"/>
  <c r="G1490" i="33"/>
  <c r="F1490" i="33"/>
  <c r="I1490" i="33" s="1"/>
  <c r="H1489" i="33"/>
  <c r="G1489" i="33"/>
  <c r="F1489" i="33"/>
  <c r="I1489" i="33" s="1"/>
  <c r="H1488" i="33"/>
  <c r="G1488" i="33"/>
  <c r="F1488" i="33"/>
  <c r="I1488" i="33" s="1"/>
  <c r="H1487" i="33"/>
  <c r="G1487" i="33"/>
  <c r="F1487" i="33"/>
  <c r="I1487" i="33" s="1"/>
  <c r="H1486" i="33"/>
  <c r="G1486" i="33"/>
  <c r="F1486" i="33"/>
  <c r="I1486" i="33" s="1"/>
  <c r="H1485" i="33"/>
  <c r="G1485" i="33"/>
  <c r="F1485" i="33"/>
  <c r="I1485" i="33" s="1"/>
  <c r="H1484" i="33"/>
  <c r="G1484" i="33"/>
  <c r="F1484" i="33"/>
  <c r="I1484" i="33" s="1"/>
  <c r="H1483" i="33"/>
  <c r="G1483" i="33"/>
  <c r="F1483" i="33"/>
  <c r="I1483" i="33" s="1"/>
  <c r="H1482" i="33"/>
  <c r="G1482" i="33"/>
  <c r="F1482" i="33"/>
  <c r="I1482" i="33" s="1"/>
  <c r="H1481" i="33"/>
  <c r="G1481" i="33"/>
  <c r="F1481" i="33"/>
  <c r="I1481" i="33" s="1"/>
  <c r="H1480" i="33"/>
  <c r="G1480" i="33"/>
  <c r="F1480" i="33"/>
  <c r="I1480" i="33" s="1"/>
  <c r="H1479" i="33"/>
  <c r="G1479" i="33"/>
  <c r="F1479" i="33"/>
  <c r="I1479" i="33" s="1"/>
  <c r="H1478" i="33"/>
  <c r="G1478" i="33"/>
  <c r="F1478" i="33"/>
  <c r="I1478" i="33" s="1"/>
  <c r="H1477" i="33"/>
  <c r="G1477" i="33"/>
  <c r="F1477" i="33"/>
  <c r="I1477" i="33" s="1"/>
  <c r="H1476" i="33"/>
  <c r="G1476" i="33"/>
  <c r="F1476" i="33"/>
  <c r="I1476" i="33" s="1"/>
  <c r="H1475" i="33"/>
  <c r="G1475" i="33"/>
  <c r="F1475" i="33"/>
  <c r="I1475" i="33" s="1"/>
  <c r="H1474" i="33"/>
  <c r="G1474" i="33"/>
  <c r="F1474" i="33"/>
  <c r="I1474" i="33" s="1"/>
  <c r="H1473" i="33"/>
  <c r="G1473" i="33"/>
  <c r="F1473" i="33"/>
  <c r="I1473" i="33" s="1"/>
  <c r="H1472" i="33"/>
  <c r="G1472" i="33"/>
  <c r="F1472" i="33"/>
  <c r="I1472" i="33" s="1"/>
  <c r="H1471" i="33"/>
  <c r="G1471" i="33"/>
  <c r="F1471" i="33"/>
  <c r="I1471" i="33" s="1"/>
  <c r="H1470" i="33"/>
  <c r="G1470" i="33"/>
  <c r="F1470" i="33"/>
  <c r="I1470" i="33" s="1"/>
  <c r="H1469" i="33"/>
  <c r="G1469" i="33"/>
  <c r="F1469" i="33"/>
  <c r="I1469" i="33" s="1"/>
  <c r="H1468" i="33"/>
  <c r="G1468" i="33"/>
  <c r="F1468" i="33"/>
  <c r="I1468" i="33" s="1"/>
  <c r="H1467" i="33"/>
  <c r="G1467" i="33"/>
  <c r="F1467" i="33"/>
  <c r="I1467" i="33" s="1"/>
  <c r="H1466" i="33"/>
  <c r="G1466" i="33"/>
  <c r="F1466" i="33"/>
  <c r="I1466" i="33" s="1"/>
  <c r="H1465" i="33"/>
  <c r="G1465" i="33"/>
  <c r="F1465" i="33"/>
  <c r="I1465" i="33" s="1"/>
  <c r="H1464" i="33"/>
  <c r="G1464" i="33"/>
  <c r="F1464" i="33"/>
  <c r="I1464" i="33" s="1"/>
  <c r="H1463" i="33"/>
  <c r="G1463" i="33"/>
  <c r="F1463" i="33"/>
  <c r="I1463" i="33" s="1"/>
  <c r="H1462" i="33"/>
  <c r="G1462" i="33"/>
  <c r="F1462" i="33"/>
  <c r="I1462" i="33" s="1"/>
  <c r="H1461" i="33"/>
  <c r="G1461" i="33"/>
  <c r="F1461" i="33"/>
  <c r="I1461" i="33" s="1"/>
  <c r="H1460" i="33"/>
  <c r="G1460" i="33"/>
  <c r="F1460" i="33"/>
  <c r="I1460" i="33" s="1"/>
  <c r="H1459" i="33"/>
  <c r="G1459" i="33"/>
  <c r="F1459" i="33"/>
  <c r="I1459" i="33" s="1"/>
  <c r="H1458" i="33"/>
  <c r="G1458" i="33"/>
  <c r="F1458" i="33"/>
  <c r="I1458" i="33" s="1"/>
  <c r="H1457" i="33"/>
  <c r="G1457" i="33"/>
  <c r="F1457" i="33"/>
  <c r="I1457" i="33" s="1"/>
  <c r="H1456" i="33"/>
  <c r="G1456" i="33"/>
  <c r="F1456" i="33"/>
  <c r="I1456" i="33" s="1"/>
  <c r="H1455" i="33"/>
  <c r="G1455" i="33"/>
  <c r="F1455" i="33"/>
  <c r="I1455" i="33" s="1"/>
  <c r="H1454" i="33"/>
  <c r="G1454" i="33"/>
  <c r="F1454" i="33"/>
  <c r="I1454" i="33" s="1"/>
  <c r="H1453" i="33"/>
  <c r="G1453" i="33"/>
  <c r="F1453" i="33"/>
  <c r="I1453" i="33" s="1"/>
  <c r="H1452" i="33"/>
  <c r="G1452" i="33"/>
  <c r="F1452" i="33"/>
  <c r="I1452" i="33" s="1"/>
  <c r="H1451" i="33"/>
  <c r="G1451" i="33"/>
  <c r="F1451" i="33"/>
  <c r="I1451" i="33" s="1"/>
  <c r="H1450" i="33"/>
  <c r="G1450" i="33"/>
  <c r="F1450" i="33"/>
  <c r="I1450" i="33" s="1"/>
  <c r="H1449" i="33"/>
  <c r="G1449" i="33"/>
  <c r="F1449" i="33"/>
  <c r="I1449" i="33" s="1"/>
  <c r="H1448" i="33"/>
  <c r="G1448" i="33"/>
  <c r="F1448" i="33"/>
  <c r="I1448" i="33" s="1"/>
  <c r="H1447" i="33"/>
  <c r="G1447" i="33"/>
  <c r="F1447" i="33"/>
  <c r="I1447" i="33" s="1"/>
  <c r="H1446" i="33"/>
  <c r="G1446" i="33"/>
  <c r="F1446" i="33"/>
  <c r="I1446" i="33" s="1"/>
  <c r="H1445" i="33"/>
  <c r="G1445" i="33"/>
  <c r="F1445" i="33"/>
  <c r="I1445" i="33" s="1"/>
  <c r="H1444" i="33"/>
  <c r="G1444" i="33"/>
  <c r="F1444" i="33"/>
  <c r="I1444" i="33" s="1"/>
  <c r="H1443" i="33"/>
  <c r="G1443" i="33"/>
  <c r="F1443" i="33"/>
  <c r="I1443" i="33" s="1"/>
  <c r="H1442" i="33"/>
  <c r="G1442" i="33"/>
  <c r="F1442" i="33"/>
  <c r="I1442" i="33" s="1"/>
  <c r="H1441" i="33"/>
  <c r="G1441" i="33"/>
  <c r="F1441" i="33"/>
  <c r="I1441" i="33" s="1"/>
  <c r="H1440" i="33"/>
  <c r="G1440" i="33"/>
  <c r="F1440" i="33"/>
  <c r="I1440" i="33" s="1"/>
  <c r="H1439" i="33"/>
  <c r="G1439" i="33"/>
  <c r="F1439" i="33"/>
  <c r="I1439" i="33" s="1"/>
  <c r="H1438" i="33"/>
  <c r="G1438" i="33"/>
  <c r="F1438" i="33"/>
  <c r="I1438" i="33" s="1"/>
  <c r="H1437" i="33"/>
  <c r="G1437" i="33"/>
  <c r="F1437" i="33"/>
  <c r="I1437" i="33" s="1"/>
  <c r="H1436" i="33"/>
  <c r="G1436" i="33"/>
  <c r="F1436" i="33"/>
  <c r="I1436" i="33" s="1"/>
  <c r="H1435" i="33"/>
  <c r="G1435" i="33"/>
  <c r="F1435" i="33"/>
  <c r="I1435" i="33" s="1"/>
  <c r="H1434" i="33"/>
  <c r="G1434" i="33"/>
  <c r="F1434" i="33"/>
  <c r="I1434" i="33" s="1"/>
  <c r="H1433" i="33"/>
  <c r="G1433" i="33"/>
  <c r="F1433" i="33"/>
  <c r="I1433" i="33" s="1"/>
  <c r="H1432" i="33"/>
  <c r="G1432" i="33"/>
  <c r="F1432" i="33"/>
  <c r="I1432" i="33" s="1"/>
  <c r="H1431" i="33"/>
  <c r="G1431" i="33"/>
  <c r="F1431" i="33"/>
  <c r="I1431" i="33" s="1"/>
  <c r="H1430" i="33"/>
  <c r="G1430" i="33"/>
  <c r="F1430" i="33"/>
  <c r="I1430" i="33" s="1"/>
  <c r="H1429" i="33"/>
  <c r="G1429" i="33"/>
  <c r="F1429" i="33"/>
  <c r="I1429" i="33" s="1"/>
  <c r="H1428" i="33"/>
  <c r="G1428" i="33"/>
  <c r="F1428" i="33"/>
  <c r="I1428" i="33" s="1"/>
  <c r="H1427" i="33"/>
  <c r="G1427" i="33"/>
  <c r="F1427" i="33"/>
  <c r="I1427" i="33" s="1"/>
  <c r="H1426" i="33"/>
  <c r="G1426" i="33"/>
  <c r="F1426" i="33"/>
  <c r="I1426" i="33" s="1"/>
  <c r="H1425" i="33"/>
  <c r="G1425" i="33"/>
  <c r="F1425" i="33"/>
  <c r="I1425" i="33" s="1"/>
  <c r="H1424" i="33"/>
  <c r="G1424" i="33"/>
  <c r="F1424" i="33"/>
  <c r="I1424" i="33" s="1"/>
  <c r="H1423" i="33"/>
  <c r="G1423" i="33"/>
  <c r="F1423" i="33"/>
  <c r="I1423" i="33" s="1"/>
  <c r="H1422" i="33"/>
  <c r="G1422" i="33"/>
  <c r="F1422" i="33"/>
  <c r="I1422" i="33" s="1"/>
  <c r="H1421" i="33"/>
  <c r="G1421" i="33"/>
  <c r="F1421" i="33"/>
  <c r="I1421" i="33" s="1"/>
  <c r="H1420" i="33"/>
  <c r="G1420" i="33"/>
  <c r="F1420" i="33"/>
  <c r="I1420" i="33" s="1"/>
  <c r="H1419" i="33"/>
  <c r="G1419" i="33"/>
  <c r="F1419" i="33"/>
  <c r="I1419" i="33" s="1"/>
  <c r="H1418" i="33"/>
  <c r="G1418" i="33"/>
  <c r="F1418" i="33"/>
  <c r="I1418" i="33" s="1"/>
  <c r="H1417" i="33"/>
  <c r="G1417" i="33"/>
  <c r="F1417" i="33"/>
  <c r="I1417" i="33" s="1"/>
  <c r="H1416" i="33"/>
  <c r="G1416" i="33"/>
  <c r="F1416" i="33"/>
  <c r="I1416" i="33" s="1"/>
  <c r="H1415" i="33"/>
  <c r="G1415" i="33"/>
  <c r="F1415" i="33"/>
  <c r="I1415" i="33" s="1"/>
  <c r="H1414" i="33"/>
  <c r="G1414" i="33"/>
  <c r="F1414" i="33"/>
  <c r="I1414" i="33" s="1"/>
  <c r="H1413" i="33"/>
  <c r="G1413" i="33"/>
  <c r="F1413" i="33"/>
  <c r="I1413" i="33" s="1"/>
  <c r="H1412" i="33"/>
  <c r="G1412" i="33"/>
  <c r="F1412" i="33"/>
  <c r="I1412" i="33" s="1"/>
  <c r="H1411" i="33"/>
  <c r="G1411" i="33"/>
  <c r="F1411" i="33"/>
  <c r="I1411" i="33" s="1"/>
  <c r="H1410" i="33"/>
  <c r="G1410" i="33"/>
  <c r="F1410" i="33"/>
  <c r="I1410" i="33" s="1"/>
  <c r="H1409" i="33"/>
  <c r="G1409" i="33"/>
  <c r="F1409" i="33"/>
  <c r="I1409" i="33" s="1"/>
  <c r="H1408" i="33"/>
  <c r="G1408" i="33"/>
  <c r="F1408" i="33"/>
  <c r="I1408" i="33" s="1"/>
  <c r="H1407" i="33"/>
  <c r="G1407" i="33"/>
  <c r="F1407" i="33"/>
  <c r="I1407" i="33" s="1"/>
  <c r="H1406" i="33"/>
  <c r="G1406" i="33"/>
  <c r="F1406" i="33"/>
  <c r="I1406" i="33" s="1"/>
  <c r="H1405" i="33"/>
  <c r="G1405" i="33"/>
  <c r="F1405" i="33"/>
  <c r="I1405" i="33" s="1"/>
  <c r="H1404" i="33"/>
  <c r="G1404" i="33"/>
  <c r="F1404" i="33"/>
  <c r="I1404" i="33" s="1"/>
  <c r="H1403" i="33"/>
  <c r="G1403" i="33"/>
  <c r="F1403" i="33"/>
  <c r="I1403" i="33" s="1"/>
  <c r="H1402" i="33"/>
  <c r="G1402" i="33"/>
  <c r="F1402" i="33"/>
  <c r="I1402" i="33" s="1"/>
  <c r="H1401" i="33"/>
  <c r="G1401" i="33"/>
  <c r="F1401" i="33"/>
  <c r="I1401" i="33" s="1"/>
  <c r="H1400" i="33"/>
  <c r="G1400" i="33"/>
  <c r="F1400" i="33"/>
  <c r="I1400" i="33" s="1"/>
  <c r="H1399" i="33"/>
  <c r="G1399" i="33"/>
  <c r="F1399" i="33"/>
  <c r="I1399" i="33" s="1"/>
  <c r="H1398" i="33"/>
  <c r="G1398" i="33"/>
  <c r="F1398" i="33"/>
  <c r="I1398" i="33" s="1"/>
  <c r="H1397" i="33"/>
  <c r="G1397" i="33"/>
  <c r="F1397" i="33"/>
  <c r="I1397" i="33" s="1"/>
  <c r="H1396" i="33"/>
  <c r="G1396" i="33"/>
  <c r="F1396" i="33"/>
  <c r="I1396" i="33" s="1"/>
  <c r="H1395" i="33"/>
  <c r="G1395" i="33"/>
  <c r="F1395" i="33"/>
  <c r="I1395" i="33" s="1"/>
  <c r="H1394" i="33"/>
  <c r="G1394" i="33"/>
  <c r="F1394" i="33"/>
  <c r="I1394" i="33" s="1"/>
  <c r="H1393" i="33"/>
  <c r="G1393" i="33"/>
  <c r="F1393" i="33"/>
  <c r="I1393" i="33" s="1"/>
  <c r="H1392" i="33"/>
  <c r="G1392" i="33"/>
  <c r="F1392" i="33"/>
  <c r="I1392" i="33" s="1"/>
  <c r="H1391" i="33"/>
  <c r="G1391" i="33"/>
  <c r="F1391" i="33"/>
  <c r="I1391" i="33" s="1"/>
  <c r="H1390" i="33"/>
  <c r="G1390" i="33"/>
  <c r="F1390" i="33"/>
  <c r="I1390" i="33" s="1"/>
  <c r="H1389" i="33"/>
  <c r="G1389" i="33"/>
  <c r="F1389" i="33"/>
  <c r="I1389" i="33" s="1"/>
  <c r="H1388" i="33"/>
  <c r="G1388" i="33"/>
  <c r="F1388" i="33"/>
  <c r="I1388" i="33" s="1"/>
  <c r="H1387" i="33"/>
  <c r="G1387" i="33"/>
  <c r="F1387" i="33"/>
  <c r="I1387" i="33" s="1"/>
  <c r="H1386" i="33"/>
  <c r="G1386" i="33"/>
  <c r="F1386" i="33"/>
  <c r="I1386" i="33" s="1"/>
  <c r="H1385" i="33"/>
  <c r="G1385" i="33"/>
  <c r="F1385" i="33"/>
  <c r="I1385" i="33" s="1"/>
  <c r="H1384" i="33"/>
  <c r="G1384" i="33"/>
  <c r="F1384" i="33"/>
  <c r="I1384" i="33" s="1"/>
  <c r="H1383" i="33"/>
  <c r="G1383" i="33"/>
  <c r="F1383" i="33"/>
  <c r="I1383" i="33" s="1"/>
  <c r="H1382" i="33"/>
  <c r="G1382" i="33"/>
  <c r="F1382" i="33"/>
  <c r="I1382" i="33" s="1"/>
  <c r="H1381" i="33"/>
  <c r="G1381" i="33"/>
  <c r="F1381" i="33"/>
  <c r="I1381" i="33" s="1"/>
  <c r="H1380" i="33"/>
  <c r="G1380" i="33"/>
  <c r="F1380" i="33"/>
  <c r="I1380" i="33" s="1"/>
  <c r="H1379" i="33"/>
  <c r="G1379" i="33"/>
  <c r="F1379" i="33"/>
  <c r="I1379" i="33" s="1"/>
  <c r="H1378" i="33"/>
  <c r="G1378" i="33"/>
  <c r="F1378" i="33"/>
  <c r="I1378" i="33" s="1"/>
  <c r="H1377" i="33"/>
  <c r="G1377" i="33"/>
  <c r="F1377" i="33"/>
  <c r="I1377" i="33" s="1"/>
  <c r="H1376" i="33"/>
  <c r="G1376" i="33"/>
  <c r="F1376" i="33"/>
  <c r="I1376" i="33" s="1"/>
  <c r="H1375" i="33"/>
  <c r="G1375" i="33"/>
  <c r="F1375" i="33"/>
  <c r="I1375" i="33" s="1"/>
  <c r="H1374" i="33"/>
  <c r="G1374" i="33"/>
  <c r="F1374" i="33"/>
  <c r="I1374" i="33" s="1"/>
  <c r="H1373" i="33"/>
  <c r="G1373" i="33"/>
  <c r="F1373" i="33"/>
  <c r="I1373" i="33" s="1"/>
  <c r="H1372" i="33"/>
  <c r="G1372" i="33"/>
  <c r="F1372" i="33"/>
  <c r="I1372" i="33" s="1"/>
  <c r="H1371" i="33"/>
  <c r="G1371" i="33"/>
  <c r="F1371" i="33"/>
  <c r="I1371" i="33" s="1"/>
  <c r="H1370" i="33"/>
  <c r="G1370" i="33"/>
  <c r="F1370" i="33"/>
  <c r="I1370" i="33" s="1"/>
  <c r="H1369" i="33"/>
  <c r="G1369" i="33"/>
  <c r="F1369" i="33"/>
  <c r="I1369" i="33" s="1"/>
  <c r="H1368" i="33"/>
  <c r="G1368" i="33"/>
  <c r="F1368" i="33"/>
  <c r="I1368" i="33" s="1"/>
  <c r="H1367" i="33"/>
  <c r="G1367" i="33"/>
  <c r="F1367" i="33"/>
  <c r="I1367" i="33" s="1"/>
  <c r="H1366" i="33"/>
  <c r="G1366" i="33"/>
  <c r="F1366" i="33"/>
  <c r="I1366" i="33" s="1"/>
  <c r="H1365" i="33"/>
  <c r="G1365" i="33"/>
  <c r="F1365" i="33"/>
  <c r="I1365" i="33" s="1"/>
  <c r="H1364" i="33"/>
  <c r="G1364" i="33"/>
  <c r="F1364" i="33"/>
  <c r="I1364" i="33" s="1"/>
  <c r="H1363" i="33"/>
  <c r="G1363" i="33"/>
  <c r="F1363" i="33"/>
  <c r="I1363" i="33" s="1"/>
  <c r="H1362" i="33"/>
  <c r="G1362" i="33"/>
  <c r="F1362" i="33"/>
  <c r="I1362" i="33" s="1"/>
  <c r="H1361" i="33"/>
  <c r="G1361" i="33"/>
  <c r="F1361" i="33"/>
  <c r="I1361" i="33" s="1"/>
  <c r="H1360" i="33"/>
  <c r="G1360" i="33"/>
  <c r="F1360" i="33"/>
  <c r="I1360" i="33" s="1"/>
  <c r="H1359" i="33"/>
  <c r="G1359" i="33"/>
  <c r="F1359" i="33"/>
  <c r="I1359" i="33" s="1"/>
  <c r="H1358" i="33"/>
  <c r="G1358" i="33"/>
  <c r="F1358" i="33"/>
  <c r="I1358" i="33" s="1"/>
  <c r="H1357" i="33"/>
  <c r="G1357" i="33"/>
  <c r="F1357" i="33"/>
  <c r="I1357" i="33" s="1"/>
  <c r="H1356" i="33"/>
  <c r="G1356" i="33"/>
  <c r="F1356" i="33"/>
  <c r="I1356" i="33" s="1"/>
  <c r="H1355" i="33"/>
  <c r="G1355" i="33"/>
  <c r="F1355" i="33"/>
  <c r="I1355" i="33" s="1"/>
  <c r="H1354" i="33"/>
  <c r="G1354" i="33"/>
  <c r="F1354" i="33"/>
  <c r="I1354" i="33" s="1"/>
  <c r="H1353" i="33"/>
  <c r="G1353" i="33"/>
  <c r="F1353" i="33"/>
  <c r="I1353" i="33" s="1"/>
  <c r="H1352" i="33"/>
  <c r="G1352" i="33"/>
  <c r="F1352" i="33"/>
  <c r="I1352" i="33" s="1"/>
  <c r="H1351" i="33"/>
  <c r="G1351" i="33"/>
  <c r="F1351" i="33"/>
  <c r="I1351" i="33" s="1"/>
  <c r="H1350" i="33"/>
  <c r="G1350" i="33"/>
  <c r="F1350" i="33"/>
  <c r="I1350" i="33" s="1"/>
  <c r="H1349" i="33"/>
  <c r="G1349" i="33"/>
  <c r="F1349" i="33"/>
  <c r="I1349" i="33" s="1"/>
  <c r="H1348" i="33"/>
  <c r="G1348" i="33"/>
  <c r="F1348" i="33"/>
  <c r="I1348" i="33" s="1"/>
  <c r="H1347" i="33"/>
  <c r="G1347" i="33"/>
  <c r="F1347" i="33"/>
  <c r="I1347" i="33" s="1"/>
  <c r="H1346" i="33"/>
  <c r="G1346" i="33"/>
  <c r="F1346" i="33"/>
  <c r="I1346" i="33" s="1"/>
  <c r="H1345" i="33"/>
  <c r="G1345" i="33"/>
  <c r="F1345" i="33"/>
  <c r="I1345" i="33" s="1"/>
  <c r="H1344" i="33"/>
  <c r="G1344" i="33"/>
  <c r="F1344" i="33"/>
  <c r="I1344" i="33" s="1"/>
  <c r="H1343" i="33"/>
  <c r="G1343" i="33"/>
  <c r="F1343" i="33"/>
  <c r="I1343" i="33" s="1"/>
  <c r="H1342" i="33"/>
  <c r="G1342" i="33"/>
  <c r="F1342" i="33"/>
  <c r="I1342" i="33" s="1"/>
  <c r="H1341" i="33"/>
  <c r="G1341" i="33"/>
  <c r="F1341" i="33"/>
  <c r="I1341" i="33" s="1"/>
  <c r="H1340" i="33"/>
  <c r="G1340" i="33"/>
  <c r="F1340" i="33"/>
  <c r="I1340" i="33" s="1"/>
  <c r="H1339" i="33"/>
  <c r="G1339" i="33"/>
  <c r="F1339" i="33"/>
  <c r="I1339" i="33" s="1"/>
  <c r="H1338" i="33"/>
  <c r="G1338" i="33"/>
  <c r="F1338" i="33"/>
  <c r="I1338" i="33" s="1"/>
  <c r="H1337" i="33"/>
  <c r="G1337" i="33"/>
  <c r="F1337" i="33"/>
  <c r="I1337" i="33" s="1"/>
  <c r="H1336" i="33"/>
  <c r="G1336" i="33"/>
  <c r="F1336" i="33"/>
  <c r="I1336" i="33" s="1"/>
  <c r="H1335" i="33"/>
  <c r="G1335" i="33"/>
  <c r="F1335" i="33"/>
  <c r="I1335" i="33" s="1"/>
  <c r="H1334" i="33"/>
  <c r="G1334" i="33"/>
  <c r="F1334" i="33"/>
  <c r="I1334" i="33" s="1"/>
  <c r="H1333" i="33"/>
  <c r="G1333" i="33"/>
  <c r="F1333" i="33"/>
  <c r="I1333" i="33" s="1"/>
  <c r="H1332" i="33"/>
  <c r="G1332" i="33"/>
  <c r="F1332" i="33"/>
  <c r="I1332" i="33" s="1"/>
  <c r="H1331" i="33"/>
  <c r="G1331" i="33"/>
  <c r="F1331" i="33"/>
  <c r="I1331" i="33" s="1"/>
  <c r="H1330" i="33"/>
  <c r="G1330" i="33"/>
  <c r="F1330" i="33"/>
  <c r="I1330" i="33" s="1"/>
  <c r="H1329" i="33"/>
  <c r="G1329" i="33"/>
  <c r="F1329" i="33"/>
  <c r="I1329" i="33" s="1"/>
  <c r="H1328" i="33"/>
  <c r="G1328" i="33"/>
  <c r="F1328" i="33"/>
  <c r="I1328" i="33" s="1"/>
  <c r="H1327" i="33"/>
  <c r="G1327" i="33"/>
  <c r="F1327" i="33"/>
  <c r="I1327" i="33" s="1"/>
  <c r="H1326" i="33"/>
  <c r="G1326" i="33"/>
  <c r="F1326" i="33"/>
  <c r="I1326" i="33" s="1"/>
  <c r="H1325" i="33"/>
  <c r="G1325" i="33"/>
  <c r="F1325" i="33"/>
  <c r="I1325" i="33" s="1"/>
  <c r="H1324" i="33"/>
  <c r="G1324" i="33"/>
  <c r="F1324" i="33"/>
  <c r="I1324" i="33" s="1"/>
  <c r="H1323" i="33"/>
  <c r="G1323" i="33"/>
  <c r="F1323" i="33"/>
  <c r="I1323" i="33" s="1"/>
  <c r="H1322" i="33"/>
  <c r="G1322" i="33"/>
  <c r="F1322" i="33"/>
  <c r="I1322" i="33" s="1"/>
  <c r="H1321" i="33"/>
  <c r="G1321" i="33"/>
  <c r="F1321" i="33"/>
  <c r="I1321" i="33" s="1"/>
  <c r="H1320" i="33"/>
  <c r="G1320" i="33"/>
  <c r="F1320" i="33"/>
  <c r="I1320" i="33" s="1"/>
  <c r="H1319" i="33"/>
  <c r="G1319" i="33"/>
  <c r="F1319" i="33"/>
  <c r="I1319" i="33" s="1"/>
  <c r="H1318" i="33"/>
  <c r="G1318" i="33"/>
  <c r="F1318" i="33"/>
  <c r="I1318" i="33" s="1"/>
  <c r="H1317" i="33"/>
  <c r="G1317" i="33"/>
  <c r="F1317" i="33"/>
  <c r="I1317" i="33" s="1"/>
  <c r="H1316" i="33"/>
  <c r="G1316" i="33"/>
  <c r="F1316" i="33"/>
  <c r="I1316" i="33" s="1"/>
  <c r="H1315" i="33"/>
  <c r="G1315" i="33"/>
  <c r="F1315" i="33"/>
  <c r="I1315" i="33" s="1"/>
  <c r="H1314" i="33"/>
  <c r="G1314" i="33"/>
  <c r="F1314" i="33"/>
  <c r="I1314" i="33" s="1"/>
  <c r="H1313" i="33"/>
  <c r="G1313" i="33"/>
  <c r="F1313" i="33"/>
  <c r="I1313" i="33" s="1"/>
  <c r="H1312" i="33"/>
  <c r="G1312" i="33"/>
  <c r="F1312" i="33"/>
  <c r="I1312" i="33" s="1"/>
  <c r="H1311" i="33"/>
  <c r="G1311" i="33"/>
  <c r="F1311" i="33"/>
  <c r="I1311" i="33" s="1"/>
  <c r="H1310" i="33"/>
  <c r="G1310" i="33"/>
  <c r="F1310" i="33"/>
  <c r="I1310" i="33" s="1"/>
  <c r="H1309" i="33"/>
  <c r="G1309" i="33"/>
  <c r="F1309" i="33"/>
  <c r="I1309" i="33" s="1"/>
  <c r="H1308" i="33"/>
  <c r="G1308" i="33"/>
  <c r="F1308" i="33"/>
  <c r="I1308" i="33" s="1"/>
  <c r="H1307" i="33"/>
  <c r="G1307" i="33"/>
  <c r="F1307" i="33"/>
  <c r="I1307" i="33" s="1"/>
  <c r="H1306" i="33"/>
  <c r="G1306" i="33"/>
  <c r="F1306" i="33"/>
  <c r="I1306" i="33" s="1"/>
  <c r="H1305" i="33"/>
  <c r="G1305" i="33"/>
  <c r="F1305" i="33"/>
  <c r="I1305" i="33" s="1"/>
  <c r="H1304" i="33"/>
  <c r="G1304" i="33"/>
  <c r="F1304" i="33"/>
  <c r="I1304" i="33" s="1"/>
  <c r="H1303" i="33"/>
  <c r="G1303" i="33"/>
  <c r="F1303" i="33"/>
  <c r="I1303" i="33" s="1"/>
  <c r="H1302" i="33"/>
  <c r="G1302" i="33"/>
  <c r="F1302" i="33"/>
  <c r="I1302" i="33" s="1"/>
  <c r="H1301" i="33"/>
  <c r="G1301" i="33"/>
  <c r="F1301" i="33"/>
  <c r="I1301" i="33" s="1"/>
  <c r="H1300" i="33"/>
  <c r="G1300" i="33"/>
  <c r="F1300" i="33"/>
  <c r="I1300" i="33" s="1"/>
  <c r="H1299" i="33"/>
  <c r="G1299" i="33"/>
  <c r="F1299" i="33"/>
  <c r="I1299" i="33" s="1"/>
  <c r="H1298" i="33"/>
  <c r="G1298" i="33"/>
  <c r="F1298" i="33"/>
  <c r="I1298" i="33" s="1"/>
  <c r="H1297" i="33"/>
  <c r="G1297" i="33"/>
  <c r="F1297" i="33"/>
  <c r="I1297" i="33" s="1"/>
  <c r="H1296" i="33"/>
  <c r="G1296" i="33"/>
  <c r="F1296" i="33"/>
  <c r="I1296" i="33" s="1"/>
  <c r="H1295" i="33"/>
  <c r="G1295" i="33"/>
  <c r="F1295" i="33"/>
  <c r="I1295" i="33" s="1"/>
  <c r="H1294" i="33"/>
  <c r="G1294" i="33"/>
  <c r="F1294" i="33"/>
  <c r="I1294" i="33" s="1"/>
  <c r="H1293" i="33"/>
  <c r="G1293" i="33"/>
  <c r="F1293" i="33"/>
  <c r="I1293" i="33" s="1"/>
  <c r="H1292" i="33"/>
  <c r="G1292" i="33"/>
  <c r="F1292" i="33"/>
  <c r="I1292" i="33" s="1"/>
  <c r="H1291" i="33"/>
  <c r="G1291" i="33"/>
  <c r="F1291" i="33"/>
  <c r="I1291" i="33" s="1"/>
  <c r="H1290" i="33"/>
  <c r="G1290" i="33"/>
  <c r="F1290" i="33"/>
  <c r="I1290" i="33" s="1"/>
  <c r="H1289" i="33"/>
  <c r="G1289" i="33"/>
  <c r="F1289" i="33"/>
  <c r="I1289" i="33" s="1"/>
  <c r="H1288" i="33"/>
  <c r="G1288" i="33"/>
  <c r="F1288" i="33"/>
  <c r="I1288" i="33" s="1"/>
  <c r="H1287" i="33"/>
  <c r="G1287" i="33"/>
  <c r="F1287" i="33"/>
  <c r="I1287" i="33" s="1"/>
  <c r="H1286" i="33"/>
  <c r="G1286" i="33"/>
  <c r="F1286" i="33"/>
  <c r="I1286" i="33" s="1"/>
  <c r="H1285" i="33"/>
  <c r="G1285" i="33"/>
  <c r="F1285" i="33"/>
  <c r="I1285" i="33" s="1"/>
  <c r="H1284" i="33"/>
  <c r="G1284" i="33"/>
  <c r="F1284" i="33"/>
  <c r="I1284" i="33" s="1"/>
  <c r="H1283" i="33"/>
  <c r="G1283" i="33"/>
  <c r="F1283" i="33"/>
  <c r="I1283" i="33" s="1"/>
  <c r="H1282" i="33"/>
  <c r="G1282" i="33"/>
  <c r="F1282" i="33"/>
  <c r="I1282" i="33" s="1"/>
  <c r="H1281" i="33"/>
  <c r="G1281" i="33"/>
  <c r="F1281" i="33"/>
  <c r="I1281" i="33" s="1"/>
  <c r="H1280" i="33"/>
  <c r="G1280" i="33"/>
  <c r="F1280" i="33"/>
  <c r="I1280" i="33" s="1"/>
  <c r="H1279" i="33"/>
  <c r="G1279" i="33"/>
  <c r="F1279" i="33"/>
  <c r="I1279" i="33" s="1"/>
  <c r="H1278" i="33"/>
  <c r="G1278" i="33"/>
  <c r="F1278" i="33"/>
  <c r="I1278" i="33" s="1"/>
  <c r="H1277" i="33"/>
  <c r="G1277" i="33"/>
  <c r="F1277" i="33"/>
  <c r="I1277" i="33" s="1"/>
  <c r="H1276" i="33"/>
  <c r="G1276" i="33"/>
  <c r="F1276" i="33"/>
  <c r="I1276" i="33" s="1"/>
  <c r="H1275" i="33"/>
  <c r="G1275" i="33"/>
  <c r="F1275" i="33"/>
  <c r="I1275" i="33" s="1"/>
  <c r="H1274" i="33"/>
  <c r="G1274" i="33"/>
  <c r="F1274" i="33"/>
  <c r="I1274" i="33" s="1"/>
  <c r="H1273" i="33"/>
  <c r="G1273" i="33"/>
  <c r="F1273" i="33"/>
  <c r="I1273" i="33" s="1"/>
  <c r="H1272" i="33"/>
  <c r="G1272" i="33"/>
  <c r="F1272" i="33"/>
  <c r="I1272" i="33" s="1"/>
  <c r="H1271" i="33"/>
  <c r="G1271" i="33"/>
  <c r="F1271" i="33"/>
  <c r="I1271" i="33" s="1"/>
  <c r="H1270" i="33"/>
  <c r="G1270" i="33"/>
  <c r="F1270" i="33"/>
  <c r="I1270" i="33" s="1"/>
  <c r="H1269" i="33"/>
  <c r="G1269" i="33"/>
  <c r="F1269" i="33"/>
  <c r="I1269" i="33" s="1"/>
  <c r="H1268" i="33"/>
  <c r="G1268" i="33"/>
  <c r="F1268" i="33"/>
  <c r="I1268" i="33" s="1"/>
  <c r="H1267" i="33"/>
  <c r="G1267" i="33"/>
  <c r="F1267" i="33"/>
  <c r="I1267" i="33" s="1"/>
  <c r="H1266" i="33"/>
  <c r="G1266" i="33"/>
  <c r="F1266" i="33"/>
  <c r="I1266" i="33" s="1"/>
  <c r="H1265" i="33"/>
  <c r="G1265" i="33"/>
  <c r="F1265" i="33"/>
  <c r="I1265" i="33" s="1"/>
  <c r="H1264" i="33"/>
  <c r="G1264" i="33"/>
  <c r="F1264" i="33"/>
  <c r="I1264" i="33" s="1"/>
  <c r="H1263" i="33"/>
  <c r="G1263" i="33"/>
  <c r="F1263" i="33"/>
  <c r="I1263" i="33" s="1"/>
  <c r="H1262" i="33"/>
  <c r="G1262" i="33"/>
  <c r="F1262" i="33"/>
  <c r="I1262" i="33" s="1"/>
  <c r="H1261" i="33"/>
  <c r="G1261" i="33"/>
  <c r="F1261" i="33"/>
  <c r="I1261" i="33" s="1"/>
  <c r="H1260" i="33"/>
  <c r="G1260" i="33"/>
  <c r="F1260" i="33"/>
  <c r="I1260" i="33" s="1"/>
  <c r="H1259" i="33"/>
  <c r="G1259" i="33"/>
  <c r="F1259" i="33"/>
  <c r="I1259" i="33" s="1"/>
  <c r="H1258" i="33"/>
  <c r="G1258" i="33"/>
  <c r="F1258" i="33"/>
  <c r="I1258" i="33" s="1"/>
  <c r="H1257" i="33"/>
  <c r="G1257" i="33"/>
  <c r="F1257" i="33"/>
  <c r="I1257" i="33" s="1"/>
  <c r="H1256" i="33"/>
  <c r="G1256" i="33"/>
  <c r="F1256" i="33"/>
  <c r="I1256" i="33" s="1"/>
  <c r="H1255" i="33"/>
  <c r="G1255" i="33"/>
  <c r="F1255" i="33"/>
  <c r="I1255" i="33" s="1"/>
  <c r="H1254" i="33"/>
  <c r="G1254" i="33"/>
  <c r="F1254" i="33"/>
  <c r="I1254" i="33" s="1"/>
  <c r="H1253" i="33"/>
  <c r="G1253" i="33"/>
  <c r="F1253" i="33"/>
  <c r="I1253" i="33" s="1"/>
  <c r="H1252" i="33"/>
  <c r="G1252" i="33"/>
  <c r="F1252" i="33"/>
  <c r="I1252" i="33" s="1"/>
  <c r="H1251" i="33"/>
  <c r="G1251" i="33"/>
  <c r="F1251" i="33"/>
  <c r="I1251" i="33" s="1"/>
  <c r="H1250" i="33"/>
  <c r="G1250" i="33"/>
  <c r="F1250" i="33"/>
  <c r="I1250" i="33" s="1"/>
  <c r="H1249" i="33"/>
  <c r="G1249" i="33"/>
  <c r="F1249" i="33"/>
  <c r="I1249" i="33" s="1"/>
  <c r="H1248" i="33"/>
  <c r="G1248" i="33"/>
  <c r="F1248" i="33"/>
  <c r="I1248" i="33" s="1"/>
  <c r="H1247" i="33"/>
  <c r="G1247" i="33"/>
  <c r="F1247" i="33"/>
  <c r="I1247" i="33" s="1"/>
  <c r="H1246" i="33"/>
  <c r="G1246" i="33"/>
  <c r="F1246" i="33"/>
  <c r="I1246" i="33" s="1"/>
  <c r="H1245" i="33"/>
  <c r="G1245" i="33"/>
  <c r="F1245" i="33"/>
  <c r="I1245" i="33" s="1"/>
  <c r="H1244" i="33"/>
  <c r="G1244" i="33"/>
  <c r="F1244" i="33"/>
  <c r="I1244" i="33" s="1"/>
  <c r="H1243" i="33"/>
  <c r="G1243" i="33"/>
  <c r="F1243" i="33"/>
  <c r="I1243" i="33" s="1"/>
  <c r="H1242" i="33"/>
  <c r="G1242" i="33"/>
  <c r="F1242" i="33"/>
  <c r="I1242" i="33" s="1"/>
  <c r="H1241" i="33"/>
  <c r="G1241" i="33"/>
  <c r="F1241" i="33"/>
  <c r="I1241" i="33" s="1"/>
  <c r="H1240" i="33"/>
  <c r="G1240" i="33"/>
  <c r="F1240" i="33"/>
  <c r="I1240" i="33" s="1"/>
  <c r="H1239" i="33"/>
  <c r="G1239" i="33"/>
  <c r="F1239" i="33"/>
  <c r="I1239" i="33" s="1"/>
  <c r="H1238" i="33"/>
  <c r="G1238" i="33"/>
  <c r="F1238" i="33"/>
  <c r="I1238" i="33" s="1"/>
  <c r="H1237" i="33"/>
  <c r="G1237" i="33"/>
  <c r="F1237" i="33"/>
  <c r="I1237" i="33" s="1"/>
  <c r="H1236" i="33"/>
  <c r="G1236" i="33"/>
  <c r="F1236" i="33"/>
  <c r="I1236" i="33" s="1"/>
  <c r="H1235" i="33"/>
  <c r="G1235" i="33"/>
  <c r="F1235" i="33"/>
  <c r="I1235" i="33" s="1"/>
  <c r="H1234" i="33"/>
  <c r="G1234" i="33"/>
  <c r="F1234" i="33"/>
  <c r="I1234" i="33" s="1"/>
  <c r="H1233" i="33"/>
  <c r="G1233" i="33"/>
  <c r="F1233" i="33"/>
  <c r="I1233" i="33" s="1"/>
  <c r="H1232" i="33"/>
  <c r="G1232" i="33"/>
  <c r="F1232" i="33"/>
  <c r="I1232" i="33" s="1"/>
  <c r="H1231" i="33"/>
  <c r="G1231" i="33"/>
  <c r="F1231" i="33"/>
  <c r="I1231" i="33" s="1"/>
  <c r="H1230" i="33"/>
  <c r="G1230" i="33"/>
  <c r="F1230" i="33"/>
  <c r="I1230" i="33" s="1"/>
  <c r="H1229" i="33"/>
  <c r="G1229" i="33"/>
  <c r="F1229" i="33"/>
  <c r="I1229" i="33" s="1"/>
  <c r="H1228" i="33"/>
  <c r="G1228" i="33"/>
  <c r="F1228" i="33"/>
  <c r="I1228" i="33" s="1"/>
  <c r="H1227" i="33"/>
  <c r="G1227" i="33"/>
  <c r="F1227" i="33"/>
  <c r="I1227" i="33" s="1"/>
  <c r="H1226" i="33"/>
  <c r="G1226" i="33"/>
  <c r="F1226" i="33"/>
  <c r="I1226" i="33" s="1"/>
  <c r="H1225" i="33"/>
  <c r="G1225" i="33"/>
  <c r="F1225" i="33"/>
  <c r="I1225" i="33" s="1"/>
  <c r="H1224" i="33"/>
  <c r="G1224" i="33"/>
  <c r="F1224" i="33"/>
  <c r="I1224" i="33" s="1"/>
  <c r="H1223" i="33"/>
  <c r="G1223" i="33"/>
  <c r="F1223" i="33"/>
  <c r="I1223" i="33" s="1"/>
  <c r="H1222" i="33"/>
  <c r="G1222" i="33"/>
  <c r="F1222" i="33"/>
  <c r="I1222" i="33" s="1"/>
  <c r="H1221" i="33"/>
  <c r="G1221" i="33"/>
  <c r="F1221" i="33"/>
  <c r="I1221" i="33" s="1"/>
  <c r="H1220" i="33"/>
  <c r="G1220" i="33"/>
  <c r="F1220" i="33"/>
  <c r="I1220" i="33" s="1"/>
  <c r="H1219" i="33"/>
  <c r="G1219" i="33"/>
  <c r="F1219" i="33"/>
  <c r="I1219" i="33" s="1"/>
  <c r="H1218" i="33"/>
  <c r="G1218" i="33"/>
  <c r="F1218" i="33"/>
  <c r="I1218" i="33" s="1"/>
  <c r="H1217" i="33"/>
  <c r="G1217" i="33"/>
  <c r="F1217" i="33"/>
  <c r="I1217" i="33" s="1"/>
  <c r="H1216" i="33"/>
  <c r="G1216" i="33"/>
  <c r="F1216" i="33"/>
  <c r="I1216" i="33" s="1"/>
  <c r="H1215" i="33"/>
  <c r="G1215" i="33"/>
  <c r="F1215" i="33"/>
  <c r="I1215" i="33" s="1"/>
  <c r="H1214" i="33"/>
  <c r="G1214" i="33"/>
  <c r="F1214" i="33"/>
  <c r="I1214" i="33" s="1"/>
  <c r="H1213" i="33"/>
  <c r="G1213" i="33"/>
  <c r="F1213" i="33"/>
  <c r="I1213" i="33" s="1"/>
  <c r="H1212" i="33"/>
  <c r="G1212" i="33"/>
  <c r="F1212" i="33"/>
  <c r="I1212" i="33" s="1"/>
  <c r="H1211" i="33"/>
  <c r="G1211" i="33"/>
  <c r="F1211" i="33"/>
  <c r="I1211" i="33" s="1"/>
  <c r="H1210" i="33"/>
  <c r="G1210" i="33"/>
  <c r="F1210" i="33"/>
  <c r="I1210" i="33" s="1"/>
  <c r="H1209" i="33"/>
  <c r="G1209" i="33"/>
  <c r="F1209" i="33"/>
  <c r="I1209" i="33" s="1"/>
  <c r="H1208" i="33"/>
  <c r="G1208" i="33"/>
  <c r="F1208" i="33"/>
  <c r="I1208" i="33" s="1"/>
  <c r="H1207" i="33"/>
  <c r="G1207" i="33"/>
  <c r="F1207" i="33"/>
  <c r="I1207" i="33" s="1"/>
  <c r="H1206" i="33"/>
  <c r="G1206" i="33"/>
  <c r="F1206" i="33"/>
  <c r="I1206" i="33" s="1"/>
  <c r="H1205" i="33"/>
  <c r="G1205" i="33"/>
  <c r="F1205" i="33"/>
  <c r="I1205" i="33" s="1"/>
  <c r="H1204" i="33"/>
  <c r="G1204" i="33"/>
  <c r="F1204" i="33"/>
  <c r="I1204" i="33" s="1"/>
  <c r="H1203" i="33"/>
  <c r="G1203" i="33"/>
  <c r="F1203" i="33"/>
  <c r="I1203" i="33" s="1"/>
  <c r="H1202" i="33"/>
  <c r="G1202" i="33"/>
  <c r="F1202" i="33"/>
  <c r="I1202" i="33" s="1"/>
  <c r="H1201" i="33"/>
  <c r="G1201" i="33"/>
  <c r="F1201" i="33"/>
  <c r="I1201" i="33" s="1"/>
  <c r="H1200" i="33"/>
  <c r="G1200" i="33"/>
  <c r="F1200" i="33"/>
  <c r="I1200" i="33" s="1"/>
  <c r="H1199" i="33"/>
  <c r="G1199" i="33"/>
  <c r="F1199" i="33"/>
  <c r="I1199" i="33" s="1"/>
  <c r="H1198" i="33"/>
  <c r="G1198" i="33"/>
  <c r="F1198" i="33"/>
  <c r="I1198" i="33" s="1"/>
  <c r="H1197" i="33"/>
  <c r="G1197" i="33"/>
  <c r="F1197" i="33"/>
  <c r="I1197" i="33" s="1"/>
  <c r="H1196" i="33"/>
  <c r="G1196" i="33"/>
  <c r="F1196" i="33"/>
  <c r="I1196" i="33" s="1"/>
  <c r="H1195" i="33"/>
  <c r="G1195" i="33"/>
  <c r="F1195" i="33"/>
  <c r="I1195" i="33" s="1"/>
  <c r="H1194" i="33"/>
  <c r="G1194" i="33"/>
  <c r="F1194" i="33"/>
  <c r="I1194" i="33" s="1"/>
  <c r="H1193" i="33"/>
  <c r="G1193" i="33"/>
  <c r="F1193" i="33"/>
  <c r="I1193" i="33" s="1"/>
  <c r="H1192" i="33"/>
  <c r="G1192" i="33"/>
  <c r="F1192" i="33"/>
  <c r="I1192" i="33" s="1"/>
  <c r="H1191" i="33"/>
  <c r="G1191" i="33"/>
  <c r="F1191" i="33"/>
  <c r="I1191" i="33" s="1"/>
  <c r="H1190" i="33"/>
  <c r="G1190" i="33"/>
  <c r="F1190" i="33"/>
  <c r="I1190" i="33" s="1"/>
  <c r="H1189" i="33"/>
  <c r="G1189" i="33"/>
  <c r="F1189" i="33"/>
  <c r="I1189" i="33" s="1"/>
  <c r="H1188" i="33"/>
  <c r="G1188" i="33"/>
  <c r="F1188" i="33"/>
  <c r="I1188" i="33" s="1"/>
  <c r="H1187" i="33"/>
  <c r="G1187" i="33"/>
  <c r="F1187" i="33"/>
  <c r="I1187" i="33" s="1"/>
  <c r="H1186" i="33"/>
  <c r="G1186" i="33"/>
  <c r="F1186" i="33"/>
  <c r="I1186" i="33" s="1"/>
  <c r="H1185" i="33"/>
  <c r="G1185" i="33"/>
  <c r="F1185" i="33"/>
  <c r="I1185" i="33" s="1"/>
  <c r="H1184" i="33"/>
  <c r="G1184" i="33"/>
  <c r="F1184" i="33"/>
  <c r="I1184" i="33" s="1"/>
  <c r="H1183" i="33"/>
  <c r="G1183" i="33"/>
  <c r="F1183" i="33"/>
  <c r="I1183" i="33" s="1"/>
  <c r="H1182" i="33"/>
  <c r="G1182" i="33"/>
  <c r="F1182" i="33"/>
  <c r="I1182" i="33" s="1"/>
  <c r="H1181" i="33"/>
  <c r="G1181" i="33"/>
  <c r="F1181" i="33"/>
  <c r="I1181" i="33" s="1"/>
  <c r="H1180" i="33"/>
  <c r="G1180" i="33"/>
  <c r="F1180" i="33"/>
  <c r="I1180" i="33" s="1"/>
  <c r="H1179" i="33"/>
  <c r="G1179" i="33"/>
  <c r="F1179" i="33"/>
  <c r="I1179" i="33" s="1"/>
  <c r="H1178" i="33"/>
  <c r="G1178" i="33"/>
  <c r="F1178" i="33"/>
  <c r="I1178" i="33" s="1"/>
  <c r="H1177" i="33"/>
  <c r="G1177" i="33"/>
  <c r="F1177" i="33"/>
  <c r="I1177" i="33" s="1"/>
  <c r="H1176" i="33"/>
  <c r="G1176" i="33"/>
  <c r="F1176" i="33"/>
  <c r="I1176" i="33" s="1"/>
  <c r="H1175" i="33"/>
  <c r="G1175" i="33"/>
  <c r="F1175" i="33"/>
  <c r="I1175" i="33" s="1"/>
  <c r="H1174" i="33"/>
  <c r="G1174" i="33"/>
  <c r="F1174" i="33"/>
  <c r="I1174" i="33" s="1"/>
  <c r="H1173" i="33"/>
  <c r="G1173" i="33"/>
  <c r="F1173" i="33"/>
  <c r="I1173" i="33" s="1"/>
  <c r="H1172" i="33"/>
  <c r="G1172" i="33"/>
  <c r="F1172" i="33"/>
  <c r="I1172" i="33" s="1"/>
  <c r="H1171" i="33"/>
  <c r="G1171" i="33"/>
  <c r="F1171" i="33"/>
  <c r="I1171" i="33" s="1"/>
  <c r="H1170" i="33"/>
  <c r="G1170" i="33"/>
  <c r="F1170" i="33"/>
  <c r="I1170" i="33" s="1"/>
  <c r="H1169" i="33"/>
  <c r="G1169" i="33"/>
  <c r="F1169" i="33"/>
  <c r="I1169" i="33" s="1"/>
  <c r="H1168" i="33"/>
  <c r="G1168" i="33"/>
  <c r="F1168" i="33"/>
  <c r="I1168" i="33" s="1"/>
  <c r="H1167" i="33"/>
  <c r="G1167" i="33"/>
  <c r="F1167" i="33"/>
  <c r="I1167" i="33" s="1"/>
  <c r="H1166" i="33"/>
  <c r="G1166" i="33"/>
  <c r="F1166" i="33"/>
  <c r="I1166" i="33" s="1"/>
  <c r="H1165" i="33"/>
  <c r="G1165" i="33"/>
  <c r="F1165" i="33"/>
  <c r="I1165" i="33" s="1"/>
  <c r="H1164" i="33"/>
  <c r="G1164" i="33"/>
  <c r="F1164" i="33"/>
  <c r="I1164" i="33" s="1"/>
  <c r="H1163" i="33"/>
  <c r="G1163" i="33"/>
  <c r="F1163" i="33"/>
  <c r="I1163" i="33" s="1"/>
  <c r="H1162" i="33"/>
  <c r="G1162" i="33"/>
  <c r="F1162" i="33"/>
  <c r="I1162" i="33" s="1"/>
  <c r="H1161" i="33"/>
  <c r="G1161" i="33"/>
  <c r="F1161" i="33"/>
  <c r="I1161" i="33" s="1"/>
  <c r="H1160" i="33"/>
  <c r="G1160" i="33"/>
  <c r="F1160" i="33"/>
  <c r="I1160" i="33" s="1"/>
  <c r="H1159" i="33"/>
  <c r="G1159" i="33"/>
  <c r="F1159" i="33"/>
  <c r="I1159" i="33" s="1"/>
  <c r="H1158" i="33"/>
  <c r="G1158" i="33"/>
  <c r="F1158" i="33"/>
  <c r="I1158" i="33" s="1"/>
  <c r="H1157" i="33"/>
  <c r="G1157" i="33"/>
  <c r="F1157" i="33"/>
  <c r="I1157" i="33" s="1"/>
  <c r="H1156" i="33"/>
  <c r="G1156" i="33"/>
  <c r="F1156" i="33"/>
  <c r="I1156" i="33" s="1"/>
  <c r="H1155" i="33"/>
  <c r="G1155" i="33"/>
  <c r="F1155" i="33"/>
  <c r="I1155" i="33" s="1"/>
  <c r="H1154" i="33"/>
  <c r="G1154" i="33"/>
  <c r="F1154" i="33"/>
  <c r="I1154" i="33" s="1"/>
  <c r="H1153" i="33"/>
  <c r="G1153" i="33"/>
  <c r="F1153" i="33"/>
  <c r="I1153" i="33" s="1"/>
  <c r="H1152" i="33"/>
  <c r="G1152" i="33"/>
  <c r="F1152" i="33"/>
  <c r="I1152" i="33" s="1"/>
  <c r="H1151" i="33"/>
  <c r="G1151" i="33"/>
  <c r="F1151" i="33"/>
  <c r="I1151" i="33" s="1"/>
  <c r="H1150" i="33"/>
  <c r="G1150" i="33"/>
  <c r="F1150" i="33"/>
  <c r="I1150" i="33" s="1"/>
  <c r="H1149" i="33"/>
  <c r="G1149" i="33"/>
  <c r="F1149" i="33"/>
  <c r="I1149" i="33" s="1"/>
  <c r="H1148" i="33"/>
  <c r="G1148" i="33"/>
  <c r="F1148" i="33"/>
  <c r="I1148" i="33" s="1"/>
  <c r="H1147" i="33"/>
  <c r="G1147" i="33"/>
  <c r="F1147" i="33"/>
  <c r="I1147" i="33" s="1"/>
  <c r="H1146" i="33"/>
  <c r="G1146" i="33"/>
  <c r="F1146" i="33"/>
  <c r="I1146" i="33" s="1"/>
  <c r="H1145" i="33"/>
  <c r="G1145" i="33"/>
  <c r="F1145" i="33"/>
  <c r="I1145" i="33" s="1"/>
  <c r="H1144" i="33"/>
  <c r="G1144" i="33"/>
  <c r="F1144" i="33"/>
  <c r="I1144" i="33" s="1"/>
  <c r="H1143" i="33"/>
  <c r="G1143" i="33"/>
  <c r="F1143" i="33"/>
  <c r="I1143" i="33" s="1"/>
  <c r="H1142" i="33"/>
  <c r="G1142" i="33"/>
  <c r="F1142" i="33"/>
  <c r="I1142" i="33" s="1"/>
  <c r="H1141" i="33"/>
  <c r="G1141" i="33"/>
  <c r="F1141" i="33"/>
  <c r="I1141" i="33" s="1"/>
  <c r="H1140" i="33"/>
  <c r="G1140" i="33"/>
  <c r="F1140" i="33"/>
  <c r="I1140" i="33" s="1"/>
  <c r="H1139" i="33"/>
  <c r="G1139" i="33"/>
  <c r="F1139" i="33"/>
  <c r="I1139" i="33" s="1"/>
  <c r="H1138" i="33"/>
  <c r="G1138" i="33"/>
  <c r="F1138" i="33"/>
  <c r="I1138" i="33" s="1"/>
  <c r="H1137" i="33"/>
  <c r="G1137" i="33"/>
  <c r="F1137" i="33"/>
  <c r="I1137" i="33" s="1"/>
  <c r="H1136" i="33"/>
  <c r="G1136" i="33"/>
  <c r="F1136" i="33"/>
  <c r="I1136" i="33" s="1"/>
  <c r="H1135" i="33"/>
  <c r="G1135" i="33"/>
  <c r="F1135" i="33"/>
  <c r="I1135" i="33" s="1"/>
  <c r="H1134" i="33"/>
  <c r="G1134" i="33"/>
  <c r="F1134" i="33"/>
  <c r="I1134" i="33" s="1"/>
  <c r="H1133" i="33"/>
  <c r="G1133" i="33"/>
  <c r="F1133" i="33"/>
  <c r="I1133" i="33" s="1"/>
  <c r="H1132" i="33"/>
  <c r="G1132" i="33"/>
  <c r="F1132" i="33"/>
  <c r="I1132" i="33" s="1"/>
  <c r="H1131" i="33"/>
  <c r="G1131" i="33"/>
  <c r="F1131" i="33"/>
  <c r="I1131" i="33" s="1"/>
  <c r="H1130" i="33"/>
  <c r="G1130" i="33"/>
  <c r="F1130" i="33"/>
  <c r="I1130" i="33" s="1"/>
  <c r="H1129" i="33"/>
  <c r="G1129" i="33"/>
  <c r="F1129" i="33"/>
  <c r="I1129" i="33" s="1"/>
  <c r="H1128" i="33"/>
  <c r="G1128" i="33"/>
  <c r="F1128" i="33"/>
  <c r="I1128" i="33" s="1"/>
  <c r="H1127" i="33"/>
  <c r="G1127" i="33"/>
  <c r="F1127" i="33"/>
  <c r="I1127" i="33" s="1"/>
  <c r="H1126" i="33"/>
  <c r="G1126" i="33"/>
  <c r="F1126" i="33"/>
  <c r="I1126" i="33" s="1"/>
  <c r="H1125" i="33"/>
  <c r="G1125" i="33"/>
  <c r="F1125" i="33"/>
  <c r="I1125" i="33" s="1"/>
  <c r="H1124" i="33"/>
  <c r="G1124" i="33"/>
  <c r="F1124" i="33"/>
  <c r="I1124" i="33" s="1"/>
  <c r="H1123" i="33"/>
  <c r="G1123" i="33"/>
  <c r="F1123" i="33"/>
  <c r="I1123" i="33" s="1"/>
  <c r="H1122" i="33"/>
  <c r="G1122" i="33"/>
  <c r="F1122" i="33"/>
  <c r="I1122" i="33" s="1"/>
  <c r="H1121" i="33"/>
  <c r="G1121" i="33"/>
  <c r="F1121" i="33"/>
  <c r="I1121" i="33" s="1"/>
  <c r="H1120" i="33"/>
  <c r="G1120" i="33"/>
  <c r="F1120" i="33"/>
  <c r="I1120" i="33" s="1"/>
  <c r="H1119" i="33"/>
  <c r="G1119" i="33"/>
  <c r="F1119" i="33"/>
  <c r="I1119" i="33" s="1"/>
  <c r="H1118" i="33"/>
  <c r="G1118" i="33"/>
  <c r="F1118" i="33"/>
  <c r="I1118" i="33" s="1"/>
  <c r="H1117" i="33"/>
  <c r="G1117" i="33"/>
  <c r="F1117" i="33"/>
  <c r="I1117" i="33" s="1"/>
  <c r="H1116" i="33"/>
  <c r="G1116" i="33"/>
  <c r="F1116" i="33"/>
  <c r="I1116" i="33" s="1"/>
  <c r="H1115" i="33"/>
  <c r="G1115" i="33"/>
  <c r="F1115" i="33"/>
  <c r="I1115" i="33" s="1"/>
  <c r="H1114" i="33"/>
  <c r="G1114" i="33"/>
  <c r="F1114" i="33"/>
  <c r="I1114" i="33" s="1"/>
  <c r="H1113" i="33"/>
  <c r="G1113" i="33"/>
  <c r="F1113" i="33"/>
  <c r="I1113" i="33" s="1"/>
  <c r="H1112" i="33"/>
  <c r="G1112" i="33"/>
  <c r="F1112" i="33"/>
  <c r="I1112" i="33" s="1"/>
  <c r="H1111" i="33"/>
  <c r="G1111" i="33"/>
  <c r="F1111" i="33"/>
  <c r="I1111" i="33" s="1"/>
  <c r="H1110" i="33"/>
  <c r="G1110" i="33"/>
  <c r="F1110" i="33"/>
  <c r="I1110" i="33" s="1"/>
  <c r="H1109" i="33"/>
  <c r="G1109" i="33"/>
  <c r="F1109" i="33"/>
  <c r="I1109" i="33" s="1"/>
  <c r="H1108" i="33"/>
  <c r="G1108" i="33"/>
  <c r="F1108" i="33"/>
  <c r="I1108" i="33" s="1"/>
  <c r="H1107" i="33"/>
  <c r="G1107" i="33"/>
  <c r="F1107" i="33"/>
  <c r="I1107" i="33" s="1"/>
  <c r="H1106" i="33"/>
  <c r="G1106" i="33"/>
  <c r="F1106" i="33"/>
  <c r="I1106" i="33" s="1"/>
  <c r="H1105" i="33"/>
  <c r="G1105" i="33"/>
  <c r="F1105" i="33"/>
  <c r="I1105" i="33" s="1"/>
  <c r="H1104" i="33"/>
  <c r="G1104" i="33"/>
  <c r="F1104" i="33"/>
  <c r="I1104" i="33" s="1"/>
  <c r="H1103" i="33"/>
  <c r="G1103" i="33"/>
  <c r="F1103" i="33"/>
  <c r="I1103" i="33" s="1"/>
  <c r="H1102" i="33"/>
  <c r="G1102" i="33"/>
  <c r="F1102" i="33"/>
  <c r="I1102" i="33" s="1"/>
  <c r="H1101" i="33"/>
  <c r="G1101" i="33"/>
  <c r="F1101" i="33"/>
  <c r="I1101" i="33" s="1"/>
  <c r="H1100" i="33"/>
  <c r="G1100" i="33"/>
  <c r="F1100" i="33"/>
  <c r="I1100" i="33" s="1"/>
  <c r="H1099" i="33"/>
  <c r="G1099" i="33"/>
  <c r="F1099" i="33"/>
  <c r="I1099" i="33" s="1"/>
  <c r="H1098" i="33"/>
  <c r="G1098" i="33"/>
  <c r="F1098" i="33"/>
  <c r="I1098" i="33" s="1"/>
  <c r="H1097" i="33"/>
  <c r="G1097" i="33"/>
  <c r="F1097" i="33"/>
  <c r="I1097" i="33" s="1"/>
  <c r="H1096" i="33"/>
  <c r="G1096" i="33"/>
  <c r="F1096" i="33"/>
  <c r="I1096" i="33" s="1"/>
  <c r="H1095" i="33"/>
  <c r="G1095" i="33"/>
  <c r="F1095" i="33"/>
  <c r="I1095" i="33" s="1"/>
  <c r="H1094" i="33"/>
  <c r="G1094" i="33"/>
  <c r="F1094" i="33"/>
  <c r="I1094" i="33" s="1"/>
  <c r="H1093" i="33"/>
  <c r="G1093" i="33"/>
  <c r="F1093" i="33"/>
  <c r="I1093" i="33" s="1"/>
  <c r="H1092" i="33"/>
  <c r="G1092" i="33"/>
  <c r="F1092" i="33"/>
  <c r="I1092" i="33" s="1"/>
  <c r="H1091" i="33"/>
  <c r="G1091" i="33"/>
  <c r="F1091" i="33"/>
  <c r="I1091" i="33" s="1"/>
  <c r="H1090" i="33"/>
  <c r="G1090" i="33"/>
  <c r="F1090" i="33"/>
  <c r="I1090" i="33" s="1"/>
  <c r="H1089" i="33"/>
  <c r="G1089" i="33"/>
  <c r="F1089" i="33"/>
  <c r="I1089" i="33" s="1"/>
  <c r="H1088" i="33"/>
  <c r="G1088" i="33"/>
  <c r="F1088" i="33"/>
  <c r="I1088" i="33" s="1"/>
  <c r="H1087" i="33"/>
  <c r="G1087" i="33"/>
  <c r="F1087" i="33"/>
  <c r="I1087" i="33" s="1"/>
  <c r="H1086" i="33"/>
  <c r="G1086" i="33"/>
  <c r="F1086" i="33"/>
  <c r="I1086" i="33" s="1"/>
  <c r="H1085" i="33"/>
  <c r="G1085" i="33"/>
  <c r="F1085" i="33"/>
  <c r="I1085" i="33" s="1"/>
  <c r="H1084" i="33"/>
  <c r="G1084" i="33"/>
  <c r="F1084" i="33"/>
  <c r="I1084" i="33" s="1"/>
  <c r="H1083" i="33"/>
  <c r="G1083" i="33"/>
  <c r="F1083" i="33"/>
  <c r="I1083" i="33" s="1"/>
  <c r="H1082" i="33"/>
  <c r="G1082" i="33"/>
  <c r="F1082" i="33"/>
  <c r="I1082" i="33" s="1"/>
  <c r="H1081" i="33"/>
  <c r="G1081" i="33"/>
  <c r="F1081" i="33"/>
  <c r="I1081" i="33" s="1"/>
  <c r="H1080" i="33"/>
  <c r="G1080" i="33"/>
  <c r="F1080" i="33"/>
  <c r="I1080" i="33" s="1"/>
  <c r="H1079" i="33"/>
  <c r="G1079" i="33"/>
  <c r="F1079" i="33"/>
  <c r="I1079" i="33" s="1"/>
  <c r="H1078" i="33"/>
  <c r="G1078" i="33"/>
  <c r="F1078" i="33"/>
  <c r="I1078" i="33" s="1"/>
  <c r="H1077" i="33"/>
  <c r="G1077" i="33"/>
  <c r="F1077" i="33"/>
  <c r="I1077" i="33" s="1"/>
  <c r="H1076" i="33"/>
  <c r="G1076" i="33"/>
  <c r="F1076" i="33"/>
  <c r="I1076" i="33" s="1"/>
  <c r="H1075" i="33"/>
  <c r="G1075" i="33"/>
  <c r="F1075" i="33"/>
  <c r="I1075" i="33" s="1"/>
  <c r="H1074" i="33"/>
  <c r="G1074" i="33"/>
  <c r="F1074" i="33"/>
  <c r="I1074" i="33" s="1"/>
  <c r="H1073" i="33"/>
  <c r="G1073" i="33"/>
  <c r="F1073" i="33"/>
  <c r="I1073" i="33" s="1"/>
  <c r="H1072" i="33"/>
  <c r="G1072" i="33"/>
  <c r="F1072" i="33"/>
  <c r="I1072" i="33" s="1"/>
  <c r="H1071" i="33"/>
  <c r="G1071" i="33"/>
  <c r="F1071" i="33"/>
  <c r="I1071" i="33" s="1"/>
  <c r="H1070" i="33"/>
  <c r="G1070" i="33"/>
  <c r="F1070" i="33"/>
  <c r="I1070" i="33" s="1"/>
  <c r="H1069" i="33"/>
  <c r="G1069" i="33"/>
  <c r="F1069" i="33"/>
  <c r="I1069" i="33" s="1"/>
  <c r="H1068" i="33"/>
  <c r="G1068" i="33"/>
  <c r="F1068" i="33"/>
  <c r="I1068" i="33" s="1"/>
  <c r="H1067" i="33"/>
  <c r="G1067" i="33"/>
  <c r="F1067" i="33"/>
  <c r="I1067" i="33" s="1"/>
  <c r="H1066" i="33"/>
  <c r="G1066" i="33"/>
  <c r="F1066" i="33"/>
  <c r="I1066" i="33" s="1"/>
  <c r="H1065" i="33"/>
  <c r="G1065" i="33"/>
  <c r="F1065" i="33"/>
  <c r="I1065" i="33" s="1"/>
  <c r="H1064" i="33"/>
  <c r="G1064" i="33"/>
  <c r="F1064" i="33"/>
  <c r="I1064" i="33" s="1"/>
  <c r="H1063" i="33"/>
  <c r="G1063" i="33"/>
  <c r="F1063" i="33"/>
  <c r="I1063" i="33" s="1"/>
  <c r="H1062" i="33"/>
  <c r="G1062" i="33"/>
  <c r="F1062" i="33"/>
  <c r="I1062" i="33" s="1"/>
  <c r="H1061" i="33"/>
  <c r="G1061" i="33"/>
  <c r="F1061" i="33"/>
  <c r="I1061" i="33" s="1"/>
  <c r="H1060" i="33"/>
  <c r="G1060" i="33"/>
  <c r="F1060" i="33"/>
  <c r="I1060" i="33" s="1"/>
  <c r="H1059" i="33"/>
  <c r="G1059" i="33"/>
  <c r="F1059" i="33"/>
  <c r="I1059" i="33" s="1"/>
  <c r="H1058" i="33"/>
  <c r="G1058" i="33"/>
  <c r="F1058" i="33"/>
  <c r="I1058" i="33" s="1"/>
  <c r="H1057" i="33"/>
  <c r="G1057" i="33"/>
  <c r="F1057" i="33"/>
  <c r="I1057" i="33" s="1"/>
  <c r="H1056" i="33"/>
  <c r="G1056" i="33"/>
  <c r="F1056" i="33"/>
  <c r="I1056" i="33" s="1"/>
  <c r="H1055" i="33"/>
  <c r="G1055" i="33"/>
  <c r="F1055" i="33"/>
  <c r="I1055" i="33" s="1"/>
  <c r="H1054" i="33"/>
  <c r="G1054" i="33"/>
  <c r="F1054" i="33"/>
  <c r="I1054" i="33" s="1"/>
  <c r="H1053" i="33"/>
  <c r="G1053" i="33"/>
  <c r="F1053" i="33"/>
  <c r="I1053" i="33" s="1"/>
  <c r="H1052" i="33"/>
  <c r="G1052" i="33"/>
  <c r="F1052" i="33"/>
  <c r="I1052" i="33" s="1"/>
  <c r="H1051" i="33"/>
  <c r="G1051" i="33"/>
  <c r="F1051" i="33"/>
  <c r="I1051" i="33" s="1"/>
  <c r="H1050" i="33"/>
  <c r="G1050" i="33"/>
  <c r="F1050" i="33"/>
  <c r="I1050" i="33" s="1"/>
  <c r="H1049" i="33"/>
  <c r="G1049" i="33"/>
  <c r="F1049" i="33"/>
  <c r="I1049" i="33" s="1"/>
  <c r="H1048" i="33"/>
  <c r="G1048" i="33"/>
  <c r="F1048" i="33"/>
  <c r="I1048" i="33" s="1"/>
  <c r="H1047" i="33"/>
  <c r="G1047" i="33"/>
  <c r="F1047" i="33"/>
  <c r="I1047" i="33" s="1"/>
  <c r="H1046" i="33"/>
  <c r="G1046" i="33"/>
  <c r="F1046" i="33"/>
  <c r="I1046" i="33" s="1"/>
  <c r="H1045" i="33"/>
  <c r="G1045" i="33"/>
  <c r="F1045" i="33"/>
  <c r="I1045" i="33" s="1"/>
  <c r="H1044" i="33"/>
  <c r="G1044" i="33"/>
  <c r="F1044" i="33"/>
  <c r="I1044" i="33" s="1"/>
  <c r="H1043" i="33"/>
  <c r="G1043" i="33"/>
  <c r="F1043" i="33"/>
  <c r="I1043" i="33" s="1"/>
  <c r="H1042" i="33"/>
  <c r="G1042" i="33"/>
  <c r="F1042" i="33"/>
  <c r="I1042" i="33" s="1"/>
  <c r="H1041" i="33"/>
  <c r="G1041" i="33"/>
  <c r="F1041" i="33"/>
  <c r="I1041" i="33" s="1"/>
  <c r="H1040" i="33"/>
  <c r="G1040" i="33"/>
  <c r="F1040" i="33"/>
  <c r="I1040" i="33" s="1"/>
  <c r="H1039" i="33"/>
  <c r="G1039" i="33"/>
  <c r="F1039" i="33"/>
  <c r="I1039" i="33" s="1"/>
  <c r="H1038" i="33"/>
  <c r="G1038" i="33"/>
  <c r="F1038" i="33"/>
  <c r="I1038" i="33" s="1"/>
  <c r="H1037" i="33"/>
  <c r="G1037" i="33"/>
  <c r="F1037" i="33"/>
  <c r="I1037" i="33" s="1"/>
  <c r="H1036" i="33"/>
  <c r="G1036" i="33"/>
  <c r="F1036" i="33"/>
  <c r="I1036" i="33" s="1"/>
  <c r="H1035" i="33"/>
  <c r="G1035" i="33"/>
  <c r="F1035" i="33"/>
  <c r="I1035" i="33" s="1"/>
  <c r="H1034" i="33"/>
  <c r="G1034" i="33"/>
  <c r="F1034" i="33"/>
  <c r="I1034" i="33" s="1"/>
  <c r="H1033" i="33"/>
  <c r="G1033" i="33"/>
  <c r="F1033" i="33"/>
  <c r="I1033" i="33" s="1"/>
  <c r="H1032" i="33"/>
  <c r="G1032" i="33"/>
  <c r="F1032" i="33"/>
  <c r="I1032" i="33" s="1"/>
  <c r="H1031" i="33"/>
  <c r="G1031" i="33"/>
  <c r="F1031" i="33"/>
  <c r="I1031" i="33" s="1"/>
  <c r="H1030" i="33"/>
  <c r="G1030" i="33"/>
  <c r="F1030" i="33"/>
  <c r="I1030" i="33" s="1"/>
  <c r="H1029" i="33"/>
  <c r="G1029" i="33"/>
  <c r="F1029" i="33"/>
  <c r="I1029" i="33" s="1"/>
  <c r="H1028" i="33"/>
  <c r="G1028" i="33"/>
  <c r="F1028" i="33"/>
  <c r="I1028" i="33" s="1"/>
  <c r="H1027" i="33"/>
  <c r="G1027" i="33"/>
  <c r="F1027" i="33"/>
  <c r="I1027" i="33" s="1"/>
  <c r="H1026" i="33"/>
  <c r="G1026" i="33"/>
  <c r="F1026" i="33"/>
  <c r="I1026" i="33" s="1"/>
  <c r="H1025" i="33"/>
  <c r="G1025" i="33"/>
  <c r="F1025" i="33"/>
  <c r="I1025" i="33" s="1"/>
  <c r="H1024" i="33"/>
  <c r="G1024" i="33"/>
  <c r="F1024" i="33"/>
  <c r="I1024" i="33" s="1"/>
  <c r="H1023" i="33"/>
  <c r="G1023" i="33"/>
  <c r="F1023" i="33"/>
  <c r="I1023" i="33" s="1"/>
  <c r="H1022" i="33"/>
  <c r="G1022" i="33"/>
  <c r="F1022" i="33"/>
  <c r="I1022" i="33" s="1"/>
  <c r="H1021" i="33"/>
  <c r="G1021" i="33"/>
  <c r="F1021" i="33"/>
  <c r="I1021" i="33" s="1"/>
  <c r="H1020" i="33"/>
  <c r="G1020" i="33"/>
  <c r="F1020" i="33"/>
  <c r="I1020" i="33" s="1"/>
  <c r="H1019" i="33"/>
  <c r="G1019" i="33"/>
  <c r="F1019" i="33"/>
  <c r="I1019" i="33" s="1"/>
  <c r="H1018" i="33"/>
  <c r="G1018" i="33"/>
  <c r="F1018" i="33"/>
  <c r="I1018" i="33" s="1"/>
  <c r="H1017" i="33"/>
  <c r="G1017" i="33"/>
  <c r="F1017" i="33"/>
  <c r="I1017" i="33" s="1"/>
  <c r="H1016" i="33"/>
  <c r="G1016" i="33"/>
  <c r="F1016" i="33"/>
  <c r="I1016" i="33" s="1"/>
  <c r="H1015" i="33"/>
  <c r="G1015" i="33"/>
  <c r="F1015" i="33"/>
  <c r="I1015" i="33" s="1"/>
  <c r="H1014" i="33"/>
  <c r="G1014" i="33"/>
  <c r="F1014" i="33"/>
  <c r="I1014" i="33" s="1"/>
  <c r="H1013" i="33"/>
  <c r="G1013" i="33"/>
  <c r="F1013" i="33"/>
  <c r="I1013" i="33" s="1"/>
  <c r="H1012" i="33"/>
  <c r="G1012" i="33"/>
  <c r="F1012" i="33"/>
  <c r="I1012" i="33" s="1"/>
  <c r="H1011" i="33"/>
  <c r="G1011" i="33"/>
  <c r="F1011" i="33"/>
  <c r="I1011" i="33" s="1"/>
  <c r="H1010" i="33"/>
  <c r="G1010" i="33"/>
  <c r="F1010" i="33"/>
  <c r="I1010" i="33" s="1"/>
  <c r="H1009" i="33"/>
  <c r="G1009" i="33"/>
  <c r="F1009" i="33"/>
  <c r="I1009" i="33" s="1"/>
  <c r="H1008" i="33"/>
  <c r="G1008" i="33"/>
  <c r="F1008" i="33"/>
  <c r="I1008" i="33" s="1"/>
  <c r="H1007" i="33"/>
  <c r="G1007" i="33"/>
  <c r="F1007" i="33"/>
  <c r="I1007" i="33" s="1"/>
  <c r="H1006" i="33"/>
  <c r="G1006" i="33"/>
  <c r="F1006" i="33"/>
  <c r="I1006" i="33" s="1"/>
  <c r="H1005" i="33"/>
  <c r="G1005" i="33"/>
  <c r="F1005" i="33"/>
  <c r="I1005" i="33" s="1"/>
  <c r="H1004" i="33"/>
  <c r="G1004" i="33"/>
  <c r="F1004" i="33"/>
  <c r="I1004" i="33" s="1"/>
  <c r="H1003" i="33"/>
  <c r="G1003" i="33"/>
  <c r="F1003" i="33"/>
  <c r="I1003" i="33" s="1"/>
  <c r="H1002" i="33"/>
  <c r="G1002" i="33"/>
  <c r="F1002" i="33"/>
  <c r="I1002" i="33" s="1"/>
  <c r="H1001" i="33"/>
  <c r="G1001" i="33"/>
  <c r="F1001" i="33"/>
  <c r="I1001" i="33" s="1"/>
  <c r="H1000" i="33"/>
  <c r="G1000" i="33"/>
  <c r="F1000" i="33"/>
  <c r="I1000" i="33" s="1"/>
  <c r="H999" i="33"/>
  <c r="G999" i="33"/>
  <c r="F999" i="33"/>
  <c r="I999" i="33" s="1"/>
  <c r="H998" i="33"/>
  <c r="G998" i="33"/>
  <c r="F998" i="33"/>
  <c r="I998" i="33" s="1"/>
  <c r="H997" i="33"/>
  <c r="G997" i="33"/>
  <c r="F997" i="33"/>
  <c r="I997" i="33" s="1"/>
  <c r="H996" i="33"/>
  <c r="G996" i="33"/>
  <c r="F996" i="33"/>
  <c r="I996" i="33" s="1"/>
  <c r="H995" i="33"/>
  <c r="G995" i="33"/>
  <c r="F995" i="33"/>
  <c r="I995" i="33" s="1"/>
  <c r="H994" i="33"/>
  <c r="G994" i="33"/>
  <c r="F994" i="33"/>
  <c r="I994" i="33" s="1"/>
  <c r="H993" i="33"/>
  <c r="G993" i="33"/>
  <c r="F993" i="33"/>
  <c r="I993" i="33" s="1"/>
  <c r="H992" i="33"/>
  <c r="G992" i="33"/>
  <c r="F992" i="33"/>
  <c r="I992" i="33" s="1"/>
  <c r="H991" i="33"/>
  <c r="G991" i="33"/>
  <c r="F991" i="33"/>
  <c r="I991" i="33" s="1"/>
  <c r="H990" i="33"/>
  <c r="G990" i="33"/>
  <c r="F990" i="33"/>
  <c r="I990" i="33" s="1"/>
  <c r="H989" i="33"/>
  <c r="G989" i="33"/>
  <c r="F989" i="33"/>
  <c r="I989" i="33" s="1"/>
  <c r="H988" i="33"/>
  <c r="G988" i="33"/>
  <c r="F988" i="33"/>
  <c r="I988" i="33" s="1"/>
  <c r="H987" i="33"/>
  <c r="G987" i="33"/>
  <c r="F987" i="33"/>
  <c r="I987" i="33" s="1"/>
  <c r="H986" i="33"/>
  <c r="G986" i="33"/>
  <c r="F986" i="33"/>
  <c r="I986" i="33" s="1"/>
  <c r="H985" i="33"/>
  <c r="G985" i="33"/>
  <c r="F985" i="33"/>
  <c r="I985" i="33" s="1"/>
  <c r="H984" i="33"/>
  <c r="G984" i="33"/>
  <c r="F984" i="33"/>
  <c r="I984" i="33" s="1"/>
  <c r="H983" i="33"/>
  <c r="G983" i="33"/>
  <c r="F983" i="33"/>
  <c r="I983" i="33" s="1"/>
  <c r="H982" i="33"/>
  <c r="G982" i="33"/>
  <c r="F982" i="33"/>
  <c r="I982" i="33" s="1"/>
  <c r="H981" i="33"/>
  <c r="G981" i="33"/>
  <c r="F981" i="33"/>
  <c r="I981" i="33" s="1"/>
  <c r="H980" i="33"/>
  <c r="G980" i="33"/>
  <c r="F980" i="33"/>
  <c r="I980" i="33" s="1"/>
  <c r="H979" i="33"/>
  <c r="G979" i="33"/>
  <c r="F979" i="33"/>
  <c r="I979" i="33" s="1"/>
  <c r="H978" i="33"/>
  <c r="G978" i="33"/>
  <c r="F978" i="33"/>
  <c r="I978" i="33" s="1"/>
  <c r="H977" i="33"/>
  <c r="G977" i="33"/>
  <c r="F977" i="33"/>
  <c r="I977" i="33" s="1"/>
  <c r="H976" i="33"/>
  <c r="G976" i="33"/>
  <c r="F976" i="33"/>
  <c r="I976" i="33" s="1"/>
  <c r="H975" i="33"/>
  <c r="G975" i="33"/>
  <c r="F975" i="33"/>
  <c r="I975" i="33" s="1"/>
  <c r="H974" i="33"/>
  <c r="G974" i="33"/>
  <c r="F974" i="33"/>
  <c r="I974" i="33" s="1"/>
  <c r="H973" i="33"/>
  <c r="G973" i="33"/>
  <c r="F973" i="33"/>
  <c r="I973" i="33" s="1"/>
  <c r="H972" i="33"/>
  <c r="G972" i="33"/>
  <c r="F972" i="33"/>
  <c r="I972" i="33" s="1"/>
  <c r="H971" i="33"/>
  <c r="G971" i="33"/>
  <c r="F971" i="33"/>
  <c r="I971" i="33" s="1"/>
  <c r="H970" i="33"/>
  <c r="G970" i="33"/>
  <c r="F970" i="33"/>
  <c r="I970" i="33" s="1"/>
  <c r="H969" i="33"/>
  <c r="G969" i="33"/>
  <c r="F969" i="33"/>
  <c r="I969" i="33" s="1"/>
  <c r="H968" i="33"/>
  <c r="G968" i="33"/>
  <c r="F968" i="33"/>
  <c r="I968" i="33" s="1"/>
  <c r="H967" i="33"/>
  <c r="G967" i="33"/>
  <c r="F967" i="33"/>
  <c r="I967" i="33" s="1"/>
  <c r="H966" i="33"/>
  <c r="G966" i="33"/>
  <c r="F966" i="33"/>
  <c r="I966" i="33" s="1"/>
  <c r="H965" i="33"/>
  <c r="G965" i="33"/>
  <c r="F965" i="33"/>
  <c r="I965" i="33" s="1"/>
  <c r="H964" i="33"/>
  <c r="G964" i="33"/>
  <c r="F964" i="33"/>
  <c r="I964" i="33" s="1"/>
  <c r="H963" i="33"/>
  <c r="G963" i="33"/>
  <c r="F963" i="33"/>
  <c r="I963" i="33" s="1"/>
  <c r="H962" i="33"/>
  <c r="G962" i="33"/>
  <c r="F962" i="33"/>
  <c r="I962" i="33" s="1"/>
  <c r="H961" i="33"/>
  <c r="G961" i="33"/>
  <c r="F961" i="33"/>
  <c r="I961" i="33" s="1"/>
  <c r="H960" i="33"/>
  <c r="G960" i="33"/>
  <c r="F960" i="33"/>
  <c r="I960" i="33" s="1"/>
  <c r="H959" i="33"/>
  <c r="G959" i="33"/>
  <c r="F959" i="33"/>
  <c r="I959" i="33" s="1"/>
  <c r="H958" i="33"/>
  <c r="G958" i="33"/>
  <c r="F958" i="33"/>
  <c r="I958" i="33" s="1"/>
  <c r="H957" i="33"/>
  <c r="G957" i="33"/>
  <c r="F957" i="33"/>
  <c r="I957" i="33" s="1"/>
  <c r="H956" i="33"/>
  <c r="G956" i="33"/>
  <c r="F956" i="33"/>
  <c r="I956" i="33" s="1"/>
  <c r="H955" i="33"/>
  <c r="G955" i="33"/>
  <c r="F955" i="33"/>
  <c r="I955" i="33" s="1"/>
  <c r="H954" i="33"/>
  <c r="G954" i="33"/>
  <c r="F954" i="33"/>
  <c r="I954" i="33" s="1"/>
  <c r="H953" i="33"/>
  <c r="G953" i="33"/>
  <c r="F953" i="33"/>
  <c r="I953" i="33" s="1"/>
  <c r="H952" i="33"/>
  <c r="G952" i="33"/>
  <c r="F952" i="33"/>
  <c r="I952" i="33" s="1"/>
  <c r="H951" i="33"/>
  <c r="G951" i="33"/>
  <c r="F951" i="33"/>
  <c r="I951" i="33" s="1"/>
  <c r="H950" i="33"/>
  <c r="G950" i="33"/>
  <c r="F950" i="33"/>
  <c r="I950" i="33" s="1"/>
  <c r="H949" i="33"/>
  <c r="G949" i="33"/>
  <c r="F949" i="33"/>
  <c r="I949" i="33" s="1"/>
  <c r="H948" i="33"/>
  <c r="G948" i="33"/>
  <c r="F948" i="33"/>
  <c r="I948" i="33" s="1"/>
  <c r="H947" i="33"/>
  <c r="G947" i="33"/>
  <c r="F947" i="33"/>
  <c r="I947" i="33" s="1"/>
  <c r="H946" i="33"/>
  <c r="G946" i="33"/>
  <c r="F946" i="33"/>
  <c r="I946" i="33" s="1"/>
  <c r="H945" i="33"/>
  <c r="G945" i="33"/>
  <c r="F945" i="33"/>
  <c r="I945" i="33" s="1"/>
  <c r="H944" i="33"/>
  <c r="G944" i="33"/>
  <c r="F944" i="33"/>
  <c r="I944" i="33" s="1"/>
  <c r="H943" i="33"/>
  <c r="G943" i="33"/>
  <c r="F943" i="33"/>
  <c r="I943" i="33" s="1"/>
  <c r="H942" i="33"/>
  <c r="G942" i="33"/>
  <c r="F942" i="33"/>
  <c r="I942" i="33" s="1"/>
  <c r="H941" i="33"/>
  <c r="G941" i="33"/>
  <c r="F941" i="33"/>
  <c r="I941" i="33" s="1"/>
  <c r="H940" i="33"/>
  <c r="G940" i="33"/>
  <c r="F940" i="33"/>
  <c r="I940" i="33" s="1"/>
  <c r="H939" i="33"/>
  <c r="G939" i="33"/>
  <c r="F939" i="33"/>
  <c r="I939" i="33" s="1"/>
  <c r="H938" i="33"/>
  <c r="G938" i="33"/>
  <c r="F938" i="33"/>
  <c r="I938" i="33" s="1"/>
  <c r="H937" i="33"/>
  <c r="G937" i="33"/>
  <c r="F937" i="33"/>
  <c r="I937" i="33" s="1"/>
  <c r="H936" i="33"/>
  <c r="G936" i="33"/>
  <c r="F936" i="33"/>
  <c r="I936" i="33" s="1"/>
  <c r="H935" i="33"/>
  <c r="G935" i="33"/>
  <c r="F935" i="33"/>
  <c r="I935" i="33" s="1"/>
  <c r="H934" i="33"/>
  <c r="G934" i="33"/>
  <c r="F934" i="33"/>
  <c r="I934" i="33" s="1"/>
  <c r="H933" i="33"/>
  <c r="G933" i="33"/>
  <c r="F933" i="33"/>
  <c r="I933" i="33" s="1"/>
  <c r="H932" i="33"/>
  <c r="G932" i="33"/>
  <c r="F932" i="33"/>
  <c r="I932" i="33" s="1"/>
  <c r="H931" i="33"/>
  <c r="G931" i="33"/>
  <c r="F931" i="33"/>
  <c r="I931" i="33" s="1"/>
  <c r="H930" i="33"/>
  <c r="G930" i="33"/>
  <c r="F930" i="33"/>
  <c r="I930" i="33" s="1"/>
  <c r="H929" i="33"/>
  <c r="G929" i="33"/>
  <c r="F929" i="33"/>
  <c r="I929" i="33" s="1"/>
  <c r="H928" i="33"/>
  <c r="G928" i="33"/>
  <c r="F928" i="33"/>
  <c r="I928" i="33" s="1"/>
  <c r="H927" i="33"/>
  <c r="G927" i="33"/>
  <c r="F927" i="33"/>
  <c r="I927" i="33" s="1"/>
  <c r="H926" i="33"/>
  <c r="G926" i="33"/>
  <c r="F926" i="33"/>
  <c r="I926" i="33" s="1"/>
  <c r="H925" i="33"/>
  <c r="G925" i="33"/>
  <c r="F925" i="33"/>
  <c r="I925" i="33" s="1"/>
  <c r="H924" i="33"/>
  <c r="G924" i="33"/>
  <c r="F924" i="33"/>
  <c r="I924" i="33" s="1"/>
  <c r="H923" i="33"/>
  <c r="G923" i="33"/>
  <c r="F923" i="33"/>
  <c r="I923" i="33" s="1"/>
  <c r="H922" i="33"/>
  <c r="G922" i="33"/>
  <c r="F922" i="33"/>
  <c r="I922" i="33" s="1"/>
  <c r="H921" i="33"/>
  <c r="G921" i="33"/>
  <c r="F921" i="33"/>
  <c r="I921" i="33" s="1"/>
  <c r="H920" i="33"/>
  <c r="G920" i="33"/>
  <c r="F920" i="33"/>
  <c r="I920" i="33" s="1"/>
  <c r="H919" i="33"/>
  <c r="G919" i="33"/>
  <c r="F919" i="33"/>
  <c r="I919" i="33" s="1"/>
  <c r="H918" i="33"/>
  <c r="G918" i="33"/>
  <c r="F918" i="33"/>
  <c r="I918" i="33" s="1"/>
  <c r="H917" i="33"/>
  <c r="G917" i="33"/>
  <c r="F917" i="33"/>
  <c r="I917" i="33" s="1"/>
  <c r="H916" i="33"/>
  <c r="G916" i="33"/>
  <c r="F916" i="33"/>
  <c r="I916" i="33" s="1"/>
  <c r="H915" i="33"/>
  <c r="G915" i="33"/>
  <c r="F915" i="33"/>
  <c r="I915" i="33" s="1"/>
  <c r="H914" i="33"/>
  <c r="G914" i="33"/>
  <c r="F914" i="33"/>
  <c r="I914" i="33" s="1"/>
  <c r="H913" i="33"/>
  <c r="G913" i="33"/>
  <c r="F913" i="33"/>
  <c r="I913" i="33" s="1"/>
  <c r="H912" i="33"/>
  <c r="G912" i="33"/>
  <c r="F912" i="33"/>
  <c r="I912" i="33" s="1"/>
  <c r="H911" i="33"/>
  <c r="G911" i="33"/>
  <c r="F911" i="33"/>
  <c r="I911" i="33" s="1"/>
  <c r="H910" i="33"/>
  <c r="G910" i="33"/>
  <c r="F910" i="33"/>
  <c r="I910" i="33" s="1"/>
  <c r="H909" i="33"/>
  <c r="G909" i="33"/>
  <c r="F909" i="33"/>
  <c r="I909" i="33" s="1"/>
  <c r="H908" i="33"/>
  <c r="G908" i="33"/>
  <c r="F908" i="33"/>
  <c r="I908" i="33" s="1"/>
  <c r="H907" i="33"/>
  <c r="G907" i="33"/>
  <c r="F907" i="33"/>
  <c r="I907" i="33" s="1"/>
  <c r="H906" i="33"/>
  <c r="G906" i="33"/>
  <c r="F906" i="33"/>
  <c r="I906" i="33" s="1"/>
  <c r="H905" i="33"/>
  <c r="G905" i="33"/>
  <c r="F905" i="33"/>
  <c r="I905" i="33" s="1"/>
  <c r="H904" i="33"/>
  <c r="G904" i="33"/>
  <c r="F904" i="33"/>
  <c r="I904" i="33" s="1"/>
  <c r="H903" i="33"/>
  <c r="G903" i="33"/>
  <c r="F903" i="33"/>
  <c r="I903" i="33" s="1"/>
  <c r="H902" i="33"/>
  <c r="G902" i="33"/>
  <c r="F902" i="33"/>
  <c r="I902" i="33" s="1"/>
  <c r="H901" i="33"/>
  <c r="G901" i="33"/>
  <c r="F901" i="33"/>
  <c r="I901" i="33" s="1"/>
  <c r="H900" i="33"/>
  <c r="G900" i="33"/>
  <c r="F900" i="33"/>
  <c r="I900" i="33" s="1"/>
  <c r="H899" i="33"/>
  <c r="G899" i="33"/>
  <c r="F899" i="33"/>
  <c r="I899" i="33" s="1"/>
  <c r="H898" i="33"/>
  <c r="G898" i="33"/>
  <c r="F898" i="33"/>
  <c r="I898" i="33" s="1"/>
  <c r="H897" i="33"/>
  <c r="G897" i="33"/>
  <c r="F897" i="33"/>
  <c r="I897" i="33" s="1"/>
  <c r="H896" i="33"/>
  <c r="G896" i="33"/>
  <c r="F896" i="33"/>
  <c r="I896" i="33" s="1"/>
  <c r="H895" i="33"/>
  <c r="G895" i="33"/>
  <c r="F895" i="33"/>
  <c r="I895" i="33" s="1"/>
  <c r="H894" i="33"/>
  <c r="G894" i="33"/>
  <c r="F894" i="33"/>
  <c r="I894" i="33" s="1"/>
  <c r="H893" i="33"/>
  <c r="G893" i="33"/>
  <c r="F893" i="33"/>
  <c r="I893" i="33" s="1"/>
  <c r="H892" i="33"/>
  <c r="G892" i="33"/>
  <c r="F892" i="33"/>
  <c r="I892" i="33" s="1"/>
  <c r="H891" i="33"/>
  <c r="G891" i="33"/>
  <c r="F891" i="33"/>
  <c r="I891" i="33" s="1"/>
  <c r="H890" i="33"/>
  <c r="G890" i="33"/>
  <c r="F890" i="33"/>
  <c r="I890" i="33" s="1"/>
  <c r="H889" i="33"/>
  <c r="G889" i="33"/>
  <c r="F889" i="33"/>
  <c r="I889" i="33" s="1"/>
  <c r="H888" i="33"/>
  <c r="G888" i="33"/>
  <c r="F888" i="33"/>
  <c r="I888" i="33" s="1"/>
  <c r="H887" i="33"/>
  <c r="G887" i="33"/>
  <c r="F887" i="33"/>
  <c r="I887" i="33" s="1"/>
  <c r="H886" i="33"/>
  <c r="G886" i="33"/>
  <c r="F886" i="33"/>
  <c r="I886" i="33" s="1"/>
  <c r="H885" i="33"/>
  <c r="G885" i="33"/>
  <c r="F885" i="33"/>
  <c r="I885" i="33" s="1"/>
  <c r="H884" i="33"/>
  <c r="G884" i="33"/>
  <c r="F884" i="33"/>
  <c r="I884" i="33" s="1"/>
  <c r="H883" i="33"/>
  <c r="G883" i="33"/>
  <c r="F883" i="33"/>
  <c r="I883" i="33" s="1"/>
  <c r="H882" i="33"/>
  <c r="G882" i="33"/>
  <c r="F882" i="33"/>
  <c r="I882" i="33" s="1"/>
  <c r="H881" i="33"/>
  <c r="G881" i="33"/>
  <c r="F881" i="33"/>
  <c r="I881" i="33" s="1"/>
  <c r="H880" i="33"/>
  <c r="G880" i="33"/>
  <c r="F880" i="33"/>
  <c r="I880" i="33" s="1"/>
  <c r="H879" i="33"/>
  <c r="G879" i="33"/>
  <c r="F879" i="33"/>
  <c r="I879" i="33" s="1"/>
  <c r="H878" i="33"/>
  <c r="G878" i="33"/>
  <c r="F878" i="33"/>
  <c r="I878" i="33" s="1"/>
  <c r="H877" i="33"/>
  <c r="G877" i="33"/>
  <c r="F877" i="33"/>
  <c r="I877" i="33" s="1"/>
  <c r="H876" i="33"/>
  <c r="G876" i="33"/>
  <c r="F876" i="33"/>
  <c r="I876" i="33" s="1"/>
  <c r="H875" i="33"/>
  <c r="G875" i="33"/>
  <c r="F875" i="33"/>
  <c r="I875" i="33" s="1"/>
  <c r="H874" i="33"/>
  <c r="G874" i="33"/>
  <c r="F874" i="33"/>
  <c r="I874" i="33" s="1"/>
  <c r="H873" i="33"/>
  <c r="G873" i="33"/>
  <c r="F873" i="33"/>
  <c r="I873" i="33" s="1"/>
  <c r="H872" i="33"/>
  <c r="G872" i="33"/>
  <c r="F872" i="33"/>
  <c r="I872" i="33" s="1"/>
  <c r="H871" i="33"/>
  <c r="G871" i="33"/>
  <c r="F871" i="33"/>
  <c r="I871" i="33" s="1"/>
  <c r="H870" i="33"/>
  <c r="G870" i="33"/>
  <c r="F870" i="33"/>
  <c r="I870" i="33" s="1"/>
  <c r="H869" i="33"/>
  <c r="G869" i="33"/>
  <c r="F869" i="33"/>
  <c r="I869" i="33" s="1"/>
  <c r="H868" i="33"/>
  <c r="G868" i="33"/>
  <c r="F868" i="33"/>
  <c r="I868" i="33" s="1"/>
  <c r="H867" i="33"/>
  <c r="G867" i="33"/>
  <c r="F867" i="33"/>
  <c r="I867" i="33" s="1"/>
  <c r="H866" i="33"/>
  <c r="G866" i="33"/>
  <c r="F866" i="33"/>
  <c r="I866" i="33" s="1"/>
  <c r="H865" i="33"/>
  <c r="G865" i="33"/>
  <c r="F865" i="33"/>
  <c r="I865" i="33" s="1"/>
  <c r="H864" i="33"/>
  <c r="G864" i="33"/>
  <c r="F864" i="33"/>
  <c r="I864" i="33" s="1"/>
  <c r="H863" i="33"/>
  <c r="G863" i="33"/>
  <c r="F863" i="33"/>
  <c r="I863" i="33" s="1"/>
  <c r="H862" i="33"/>
  <c r="G862" i="33"/>
  <c r="F862" i="33"/>
  <c r="I862" i="33" s="1"/>
  <c r="H861" i="33"/>
  <c r="G861" i="33"/>
  <c r="F861" i="33"/>
  <c r="I861" i="33" s="1"/>
  <c r="H860" i="33"/>
  <c r="G860" i="33"/>
  <c r="F860" i="33"/>
  <c r="I860" i="33" s="1"/>
  <c r="H859" i="33"/>
  <c r="G859" i="33"/>
  <c r="F859" i="33"/>
  <c r="I859" i="33" s="1"/>
  <c r="H858" i="33"/>
  <c r="G858" i="33"/>
  <c r="F858" i="33"/>
  <c r="I858" i="33" s="1"/>
  <c r="H857" i="33"/>
  <c r="G857" i="33"/>
  <c r="F857" i="33"/>
  <c r="I857" i="33" s="1"/>
  <c r="H856" i="33"/>
  <c r="G856" i="33"/>
  <c r="F856" i="33"/>
  <c r="I856" i="33" s="1"/>
  <c r="H855" i="33"/>
  <c r="G855" i="33"/>
  <c r="F855" i="33"/>
  <c r="I855" i="33" s="1"/>
  <c r="H854" i="33"/>
  <c r="G854" i="33"/>
  <c r="F854" i="33"/>
  <c r="I854" i="33" s="1"/>
  <c r="H853" i="33"/>
  <c r="G853" i="33"/>
  <c r="F853" i="33"/>
  <c r="I853" i="33" s="1"/>
  <c r="H852" i="33"/>
  <c r="G852" i="33"/>
  <c r="F852" i="33"/>
  <c r="I852" i="33" s="1"/>
  <c r="H851" i="33"/>
  <c r="G851" i="33"/>
  <c r="F851" i="33"/>
  <c r="I851" i="33" s="1"/>
  <c r="H850" i="33"/>
  <c r="G850" i="33"/>
  <c r="F850" i="33"/>
  <c r="I850" i="33" s="1"/>
  <c r="H849" i="33"/>
  <c r="G849" i="33"/>
  <c r="F849" i="33"/>
  <c r="I849" i="33" s="1"/>
  <c r="H848" i="33"/>
  <c r="G848" i="33"/>
  <c r="F848" i="33"/>
  <c r="I848" i="33" s="1"/>
  <c r="H847" i="33"/>
  <c r="G847" i="33"/>
  <c r="F847" i="33"/>
  <c r="I847" i="33" s="1"/>
  <c r="H846" i="33"/>
  <c r="G846" i="33"/>
  <c r="F846" i="33"/>
  <c r="I846" i="33" s="1"/>
  <c r="H845" i="33"/>
  <c r="G845" i="33"/>
  <c r="F845" i="33"/>
  <c r="I845" i="33" s="1"/>
  <c r="H844" i="33"/>
  <c r="G844" i="33"/>
  <c r="F844" i="33"/>
  <c r="I844" i="33" s="1"/>
  <c r="H843" i="33"/>
  <c r="G843" i="33"/>
  <c r="F843" i="33"/>
  <c r="I843" i="33" s="1"/>
  <c r="H842" i="33"/>
  <c r="G842" i="33"/>
  <c r="F842" i="33"/>
  <c r="I842" i="33" s="1"/>
  <c r="H841" i="33"/>
  <c r="G841" i="33"/>
  <c r="F841" i="33"/>
  <c r="I841" i="33" s="1"/>
  <c r="H840" i="33"/>
  <c r="G840" i="33"/>
  <c r="F840" i="33"/>
  <c r="I840" i="33" s="1"/>
  <c r="H839" i="33"/>
  <c r="G839" i="33"/>
  <c r="F839" i="33"/>
  <c r="I839" i="33" s="1"/>
  <c r="H838" i="33"/>
  <c r="G838" i="33"/>
  <c r="F838" i="33"/>
  <c r="I838" i="33" s="1"/>
  <c r="H837" i="33"/>
  <c r="G837" i="33"/>
  <c r="F837" i="33"/>
  <c r="I837" i="33" s="1"/>
  <c r="H836" i="33"/>
  <c r="G836" i="33"/>
  <c r="F836" i="33"/>
  <c r="I836" i="33" s="1"/>
  <c r="H835" i="33"/>
  <c r="G835" i="33"/>
  <c r="F835" i="33"/>
  <c r="I835" i="33" s="1"/>
  <c r="H834" i="33"/>
  <c r="G834" i="33"/>
  <c r="F834" i="33"/>
  <c r="I834" i="33" s="1"/>
  <c r="H833" i="33"/>
  <c r="G833" i="33"/>
  <c r="F833" i="33"/>
  <c r="I833" i="33" s="1"/>
  <c r="H832" i="33"/>
  <c r="G832" i="33"/>
  <c r="F832" i="33"/>
  <c r="I832" i="33" s="1"/>
  <c r="H831" i="33"/>
  <c r="G831" i="33"/>
  <c r="F831" i="33"/>
  <c r="I831" i="33" s="1"/>
  <c r="H830" i="33"/>
  <c r="G830" i="33"/>
  <c r="F830" i="33"/>
  <c r="I830" i="33" s="1"/>
  <c r="H829" i="33"/>
  <c r="G829" i="33"/>
  <c r="F829" i="33"/>
  <c r="I829" i="33" s="1"/>
  <c r="H828" i="33"/>
  <c r="G828" i="33"/>
  <c r="F828" i="33"/>
  <c r="I828" i="33" s="1"/>
  <c r="H827" i="33"/>
  <c r="G827" i="33"/>
  <c r="F827" i="33"/>
  <c r="I827" i="33" s="1"/>
  <c r="H826" i="33"/>
  <c r="G826" i="33"/>
  <c r="F826" i="33"/>
  <c r="I826" i="33" s="1"/>
  <c r="H825" i="33"/>
  <c r="G825" i="33"/>
  <c r="F825" i="33"/>
  <c r="I825" i="33" s="1"/>
  <c r="H824" i="33"/>
  <c r="G824" i="33"/>
  <c r="F824" i="33"/>
  <c r="I824" i="33" s="1"/>
  <c r="H823" i="33"/>
  <c r="G823" i="33"/>
  <c r="F823" i="33"/>
  <c r="I823" i="33" s="1"/>
  <c r="H822" i="33"/>
  <c r="G822" i="33"/>
  <c r="F822" i="33"/>
  <c r="I822" i="33" s="1"/>
  <c r="H821" i="33"/>
  <c r="G821" i="33"/>
  <c r="F821" i="33"/>
  <c r="I821" i="33" s="1"/>
  <c r="H820" i="33"/>
  <c r="G820" i="33"/>
  <c r="F820" i="33"/>
  <c r="I820" i="33" s="1"/>
  <c r="H819" i="33"/>
  <c r="G819" i="33"/>
  <c r="F819" i="33"/>
  <c r="I819" i="33" s="1"/>
  <c r="H818" i="33"/>
  <c r="G818" i="33"/>
  <c r="F818" i="33"/>
  <c r="I818" i="33" s="1"/>
  <c r="H817" i="33"/>
  <c r="G817" i="33"/>
  <c r="F817" i="33"/>
  <c r="I817" i="33" s="1"/>
  <c r="H816" i="33"/>
  <c r="G816" i="33"/>
  <c r="F816" i="33"/>
  <c r="I816" i="33" s="1"/>
  <c r="H815" i="33"/>
  <c r="G815" i="33"/>
  <c r="F815" i="33"/>
  <c r="I815" i="33" s="1"/>
  <c r="H814" i="33"/>
  <c r="G814" i="33"/>
  <c r="F814" i="33"/>
  <c r="I814" i="33" s="1"/>
  <c r="H813" i="33"/>
  <c r="G813" i="33"/>
  <c r="F813" i="33"/>
  <c r="I813" i="33" s="1"/>
  <c r="H812" i="33"/>
  <c r="G812" i="33"/>
  <c r="F812" i="33"/>
  <c r="I812" i="33" s="1"/>
  <c r="H811" i="33"/>
  <c r="G811" i="33"/>
  <c r="F811" i="33"/>
  <c r="I811" i="33" s="1"/>
  <c r="H810" i="33"/>
  <c r="G810" i="33"/>
  <c r="F810" i="33"/>
  <c r="I810" i="33" s="1"/>
  <c r="H809" i="33"/>
  <c r="G809" i="33"/>
  <c r="F809" i="33"/>
  <c r="I809" i="33" s="1"/>
  <c r="H808" i="33"/>
  <c r="G808" i="33"/>
  <c r="F808" i="33"/>
  <c r="I808" i="33" s="1"/>
  <c r="H807" i="33"/>
  <c r="G807" i="33"/>
  <c r="F807" i="33"/>
  <c r="I807" i="33" s="1"/>
  <c r="H806" i="33"/>
  <c r="G806" i="33"/>
  <c r="F806" i="33"/>
  <c r="I806" i="33" s="1"/>
  <c r="H805" i="33"/>
  <c r="G805" i="33"/>
  <c r="F805" i="33"/>
  <c r="I805" i="33" s="1"/>
  <c r="H804" i="33"/>
  <c r="G804" i="33"/>
  <c r="F804" i="33"/>
  <c r="I804" i="33" s="1"/>
  <c r="H803" i="33"/>
  <c r="G803" i="33"/>
  <c r="F803" i="33"/>
  <c r="I803" i="33" s="1"/>
  <c r="H802" i="33"/>
  <c r="G802" i="33"/>
  <c r="F802" i="33"/>
  <c r="I802" i="33" s="1"/>
  <c r="H801" i="33"/>
  <c r="G801" i="33"/>
  <c r="F801" i="33"/>
  <c r="I801" i="33" s="1"/>
  <c r="H800" i="33"/>
  <c r="G800" i="33"/>
  <c r="F800" i="33"/>
  <c r="I800" i="33" s="1"/>
  <c r="H799" i="33"/>
  <c r="G799" i="33"/>
  <c r="F799" i="33"/>
  <c r="I799" i="33" s="1"/>
  <c r="H798" i="33"/>
  <c r="G798" i="33"/>
  <c r="F798" i="33"/>
  <c r="I798" i="33" s="1"/>
  <c r="H797" i="33"/>
  <c r="G797" i="33"/>
  <c r="F797" i="33"/>
  <c r="I797" i="33" s="1"/>
  <c r="H796" i="33"/>
  <c r="G796" i="33"/>
  <c r="F796" i="33"/>
  <c r="I796" i="33" s="1"/>
  <c r="H795" i="33"/>
  <c r="G795" i="33"/>
  <c r="F795" i="33"/>
  <c r="I795" i="33" s="1"/>
  <c r="H794" i="33"/>
  <c r="G794" i="33"/>
  <c r="F794" i="33"/>
  <c r="I794" i="33" s="1"/>
  <c r="H793" i="33"/>
  <c r="G793" i="33"/>
  <c r="F793" i="33"/>
  <c r="I793" i="33" s="1"/>
  <c r="H792" i="33"/>
  <c r="G792" i="33"/>
  <c r="F792" i="33"/>
  <c r="I792" i="33" s="1"/>
  <c r="H791" i="33"/>
  <c r="G791" i="33"/>
  <c r="F791" i="33"/>
  <c r="I791" i="33" s="1"/>
  <c r="H790" i="33"/>
  <c r="G790" i="33"/>
  <c r="F790" i="33"/>
  <c r="I790" i="33" s="1"/>
  <c r="H789" i="33"/>
  <c r="G789" i="33"/>
  <c r="F789" i="33"/>
  <c r="I789" i="33" s="1"/>
  <c r="H788" i="33"/>
  <c r="G788" i="33"/>
  <c r="F788" i="33"/>
  <c r="I788" i="33" s="1"/>
  <c r="H787" i="33"/>
  <c r="G787" i="33"/>
  <c r="F787" i="33"/>
  <c r="I787" i="33" s="1"/>
  <c r="H786" i="33"/>
  <c r="G786" i="33"/>
  <c r="F786" i="33"/>
  <c r="I786" i="33" s="1"/>
  <c r="H785" i="33"/>
  <c r="G785" i="33"/>
  <c r="F785" i="33"/>
  <c r="I785" i="33" s="1"/>
  <c r="H784" i="33"/>
  <c r="G784" i="33"/>
  <c r="F784" i="33"/>
  <c r="I784" i="33" s="1"/>
  <c r="H783" i="33"/>
  <c r="G783" i="33"/>
  <c r="F783" i="33"/>
  <c r="I783" i="33" s="1"/>
  <c r="H782" i="33"/>
  <c r="G782" i="33"/>
  <c r="F782" i="33"/>
  <c r="I782" i="33" s="1"/>
  <c r="H781" i="33"/>
  <c r="G781" i="33"/>
  <c r="F781" i="33"/>
  <c r="I781" i="33" s="1"/>
  <c r="H780" i="33"/>
  <c r="G780" i="33"/>
  <c r="F780" i="33"/>
  <c r="I780" i="33" s="1"/>
  <c r="H779" i="33"/>
  <c r="G779" i="33"/>
  <c r="F779" i="33"/>
  <c r="I779" i="33" s="1"/>
  <c r="H778" i="33"/>
  <c r="G778" i="33"/>
  <c r="F778" i="33"/>
  <c r="I778" i="33" s="1"/>
  <c r="H777" i="33"/>
  <c r="G777" i="33"/>
  <c r="F777" i="33"/>
  <c r="I777" i="33" s="1"/>
  <c r="H776" i="33"/>
  <c r="G776" i="33"/>
  <c r="F776" i="33"/>
  <c r="I776" i="33" s="1"/>
  <c r="H775" i="33"/>
  <c r="G775" i="33"/>
  <c r="F775" i="33"/>
  <c r="I775" i="33" s="1"/>
  <c r="H774" i="33"/>
  <c r="G774" i="33"/>
  <c r="F774" i="33"/>
  <c r="I774" i="33" s="1"/>
  <c r="H773" i="33"/>
  <c r="G773" i="33"/>
  <c r="F773" i="33"/>
  <c r="I773" i="33" s="1"/>
  <c r="H772" i="33"/>
  <c r="G772" i="33"/>
  <c r="F772" i="33"/>
  <c r="I772" i="33" s="1"/>
  <c r="H771" i="33"/>
  <c r="G771" i="33"/>
  <c r="F771" i="33"/>
  <c r="I771" i="33" s="1"/>
  <c r="H770" i="33"/>
  <c r="G770" i="33"/>
  <c r="F770" i="33"/>
  <c r="I770" i="33" s="1"/>
  <c r="H769" i="33"/>
  <c r="G769" i="33"/>
  <c r="F769" i="33"/>
  <c r="I769" i="33" s="1"/>
  <c r="H768" i="33"/>
  <c r="G768" i="33"/>
  <c r="F768" i="33"/>
  <c r="I768" i="33" s="1"/>
  <c r="H767" i="33"/>
  <c r="G767" i="33"/>
  <c r="F767" i="33"/>
  <c r="I767" i="33" s="1"/>
  <c r="H766" i="33"/>
  <c r="G766" i="33"/>
  <c r="F766" i="33"/>
  <c r="I766" i="33" s="1"/>
  <c r="H765" i="33"/>
  <c r="G765" i="33"/>
  <c r="F765" i="33"/>
  <c r="I765" i="33" s="1"/>
  <c r="H764" i="33"/>
  <c r="G764" i="33"/>
  <c r="F764" i="33"/>
  <c r="I764" i="33" s="1"/>
  <c r="H763" i="33"/>
  <c r="G763" i="33"/>
  <c r="F763" i="33"/>
  <c r="I763" i="33" s="1"/>
  <c r="H762" i="33"/>
  <c r="G762" i="33"/>
  <c r="F762" i="33"/>
  <c r="I762" i="33" s="1"/>
  <c r="H761" i="33"/>
  <c r="G761" i="33"/>
  <c r="F761" i="33"/>
  <c r="I761" i="33" s="1"/>
  <c r="H760" i="33"/>
  <c r="G760" i="33"/>
  <c r="F760" i="33"/>
  <c r="I760" i="33" s="1"/>
  <c r="H759" i="33"/>
  <c r="G759" i="33"/>
  <c r="F759" i="33"/>
  <c r="I759" i="33" s="1"/>
  <c r="H758" i="33"/>
  <c r="G758" i="33"/>
  <c r="F758" i="33"/>
  <c r="I758" i="33" s="1"/>
  <c r="H757" i="33"/>
  <c r="G757" i="33"/>
  <c r="F757" i="33"/>
  <c r="I757" i="33" s="1"/>
  <c r="H756" i="33"/>
  <c r="G756" i="33"/>
  <c r="F756" i="33"/>
  <c r="I756" i="33" s="1"/>
  <c r="H755" i="33"/>
  <c r="G755" i="33"/>
  <c r="F755" i="33"/>
  <c r="I755" i="33" s="1"/>
  <c r="H754" i="33"/>
  <c r="G754" i="33"/>
  <c r="F754" i="33"/>
  <c r="I754" i="33" s="1"/>
  <c r="H753" i="33"/>
  <c r="G753" i="33"/>
  <c r="F753" i="33"/>
  <c r="I753" i="33" s="1"/>
  <c r="H752" i="33"/>
  <c r="G752" i="33"/>
  <c r="F752" i="33"/>
  <c r="I752" i="33" s="1"/>
  <c r="H751" i="33"/>
  <c r="G751" i="33"/>
  <c r="F751" i="33"/>
  <c r="I751" i="33" s="1"/>
  <c r="H750" i="33"/>
  <c r="G750" i="33"/>
  <c r="F750" i="33"/>
  <c r="I750" i="33" s="1"/>
  <c r="H749" i="33"/>
  <c r="G749" i="33"/>
  <c r="F749" i="33"/>
  <c r="I749" i="33" s="1"/>
  <c r="H748" i="33"/>
  <c r="G748" i="33"/>
  <c r="F748" i="33"/>
  <c r="I748" i="33" s="1"/>
  <c r="H747" i="33"/>
  <c r="G747" i="33"/>
  <c r="F747" i="33"/>
  <c r="I747" i="33" s="1"/>
  <c r="H746" i="33"/>
  <c r="G746" i="33"/>
  <c r="F746" i="33"/>
  <c r="I746" i="33" s="1"/>
  <c r="H745" i="33"/>
  <c r="G745" i="33"/>
  <c r="F745" i="33"/>
  <c r="I745" i="33" s="1"/>
  <c r="H744" i="33"/>
  <c r="G744" i="33"/>
  <c r="F744" i="33"/>
  <c r="I744" i="33" s="1"/>
  <c r="H743" i="33"/>
  <c r="G743" i="33"/>
  <c r="F743" i="33"/>
  <c r="I743" i="33" s="1"/>
  <c r="H742" i="33"/>
  <c r="G742" i="33"/>
  <c r="F742" i="33"/>
  <c r="I742" i="33" s="1"/>
  <c r="H741" i="33"/>
  <c r="G741" i="33"/>
  <c r="F741" i="33"/>
  <c r="I741" i="33" s="1"/>
  <c r="H740" i="33"/>
  <c r="G740" i="33"/>
  <c r="F740" i="33"/>
  <c r="I740" i="33" s="1"/>
  <c r="H739" i="33"/>
  <c r="G739" i="33"/>
  <c r="F739" i="33"/>
  <c r="I739" i="33" s="1"/>
  <c r="H738" i="33"/>
  <c r="G738" i="33"/>
  <c r="F738" i="33"/>
  <c r="I738" i="33" s="1"/>
  <c r="H737" i="33"/>
  <c r="G737" i="33"/>
  <c r="F737" i="33"/>
  <c r="I737" i="33" s="1"/>
  <c r="H736" i="33"/>
  <c r="G736" i="33"/>
  <c r="F736" i="33"/>
  <c r="I736" i="33" s="1"/>
  <c r="H735" i="33"/>
  <c r="G735" i="33"/>
  <c r="F735" i="33"/>
  <c r="I735" i="33" s="1"/>
  <c r="H734" i="33"/>
  <c r="G734" i="33"/>
  <c r="F734" i="33"/>
  <c r="I734" i="33" s="1"/>
  <c r="H733" i="33"/>
  <c r="G733" i="33"/>
  <c r="F733" i="33"/>
  <c r="I733" i="33" s="1"/>
  <c r="H732" i="33"/>
  <c r="G732" i="33"/>
  <c r="F732" i="33"/>
  <c r="I732" i="33" s="1"/>
  <c r="H731" i="33"/>
  <c r="G731" i="33"/>
  <c r="F731" i="33"/>
  <c r="I731" i="33" s="1"/>
  <c r="H730" i="33"/>
  <c r="G730" i="33"/>
  <c r="F730" i="33"/>
  <c r="I730" i="33" s="1"/>
  <c r="H729" i="33"/>
  <c r="G729" i="33"/>
  <c r="F729" i="33"/>
  <c r="I729" i="33" s="1"/>
  <c r="H728" i="33"/>
  <c r="G728" i="33"/>
  <c r="F728" i="33"/>
  <c r="I728" i="33" s="1"/>
  <c r="H727" i="33"/>
  <c r="G727" i="33"/>
  <c r="F727" i="33"/>
  <c r="I727" i="33" s="1"/>
  <c r="H726" i="33"/>
  <c r="G726" i="33"/>
  <c r="F726" i="33"/>
  <c r="I726" i="33" s="1"/>
  <c r="H725" i="33"/>
  <c r="G725" i="33"/>
  <c r="F725" i="33"/>
  <c r="I725" i="33" s="1"/>
  <c r="H724" i="33"/>
  <c r="G724" i="33"/>
  <c r="F724" i="33"/>
  <c r="I724" i="33" s="1"/>
  <c r="H723" i="33"/>
  <c r="G723" i="33"/>
  <c r="F723" i="33"/>
  <c r="I723" i="33" s="1"/>
  <c r="H722" i="33"/>
  <c r="G722" i="33"/>
  <c r="F722" i="33"/>
  <c r="I722" i="33" s="1"/>
  <c r="H721" i="33"/>
  <c r="G721" i="33"/>
  <c r="F721" i="33"/>
  <c r="I721" i="33" s="1"/>
  <c r="H720" i="33"/>
  <c r="G720" i="33"/>
  <c r="F720" i="33"/>
  <c r="I720" i="33" s="1"/>
  <c r="H719" i="33"/>
  <c r="G719" i="33"/>
  <c r="F719" i="33"/>
  <c r="I719" i="33" s="1"/>
  <c r="H718" i="33"/>
  <c r="G718" i="33"/>
  <c r="F718" i="33"/>
  <c r="I718" i="33" s="1"/>
  <c r="H717" i="33"/>
  <c r="G717" i="33"/>
  <c r="F717" i="33"/>
  <c r="I717" i="33" s="1"/>
  <c r="H716" i="33"/>
  <c r="G716" i="33"/>
  <c r="F716" i="33"/>
  <c r="I716" i="33" s="1"/>
  <c r="H715" i="33"/>
  <c r="G715" i="33"/>
  <c r="F715" i="33"/>
  <c r="I715" i="33" s="1"/>
  <c r="H714" i="33"/>
  <c r="G714" i="33"/>
  <c r="F714" i="33"/>
  <c r="I714" i="33" s="1"/>
  <c r="H713" i="33"/>
  <c r="G713" i="33"/>
  <c r="F713" i="33"/>
  <c r="I713" i="33" s="1"/>
  <c r="H712" i="33"/>
  <c r="G712" i="33"/>
  <c r="F712" i="33"/>
  <c r="I712" i="33" s="1"/>
  <c r="H711" i="33"/>
  <c r="G711" i="33"/>
  <c r="F711" i="33"/>
  <c r="I711" i="33" s="1"/>
  <c r="H710" i="33"/>
  <c r="G710" i="33"/>
  <c r="F710" i="33"/>
  <c r="I710" i="33" s="1"/>
  <c r="H709" i="33"/>
  <c r="G709" i="33"/>
  <c r="F709" i="33"/>
  <c r="I709" i="33" s="1"/>
  <c r="H708" i="33"/>
  <c r="G708" i="33"/>
  <c r="F708" i="33"/>
  <c r="I708" i="33" s="1"/>
  <c r="H707" i="33"/>
  <c r="G707" i="33"/>
  <c r="F707" i="33"/>
  <c r="I707" i="33" s="1"/>
  <c r="H706" i="33"/>
  <c r="G706" i="33"/>
  <c r="F706" i="33"/>
  <c r="I706" i="33" s="1"/>
  <c r="H705" i="33"/>
  <c r="G705" i="33"/>
  <c r="F705" i="33"/>
  <c r="I705" i="33" s="1"/>
  <c r="H704" i="33"/>
  <c r="G704" i="33"/>
  <c r="F704" i="33"/>
  <c r="I704" i="33" s="1"/>
  <c r="H703" i="33"/>
  <c r="G703" i="33"/>
  <c r="F703" i="33"/>
  <c r="I703" i="33" s="1"/>
  <c r="H702" i="33"/>
  <c r="G702" i="33"/>
  <c r="F702" i="33"/>
  <c r="I702" i="33" s="1"/>
  <c r="H701" i="33"/>
  <c r="G701" i="33"/>
  <c r="F701" i="33"/>
  <c r="I701" i="33" s="1"/>
  <c r="H700" i="33"/>
  <c r="G700" i="33"/>
  <c r="F700" i="33"/>
  <c r="I700" i="33" s="1"/>
  <c r="H699" i="33"/>
  <c r="G699" i="33"/>
  <c r="F699" i="33"/>
  <c r="I699" i="33" s="1"/>
  <c r="H698" i="33"/>
  <c r="G698" i="33"/>
  <c r="F698" i="33"/>
  <c r="I698" i="33" s="1"/>
  <c r="H697" i="33"/>
  <c r="G697" i="33"/>
  <c r="F697" i="33"/>
  <c r="I697" i="33" s="1"/>
  <c r="H696" i="33"/>
  <c r="G696" i="33"/>
  <c r="F696" i="33"/>
  <c r="I696" i="33" s="1"/>
  <c r="H695" i="33"/>
  <c r="G695" i="33"/>
  <c r="F695" i="33"/>
  <c r="I695" i="33" s="1"/>
  <c r="H694" i="33"/>
  <c r="G694" i="33"/>
  <c r="F694" i="33"/>
  <c r="I694" i="33" s="1"/>
  <c r="H693" i="33"/>
  <c r="G693" i="33"/>
  <c r="F693" i="33"/>
  <c r="I693" i="33" s="1"/>
  <c r="H692" i="33"/>
  <c r="G692" i="33"/>
  <c r="F692" i="33"/>
  <c r="I692" i="33" s="1"/>
  <c r="H691" i="33"/>
  <c r="G691" i="33"/>
  <c r="F691" i="33"/>
  <c r="I691" i="33" s="1"/>
  <c r="H690" i="33"/>
  <c r="G690" i="33"/>
  <c r="F690" i="33"/>
  <c r="I690" i="33" s="1"/>
  <c r="H689" i="33"/>
  <c r="G689" i="33"/>
  <c r="I689" i="33"/>
  <c r="H688" i="33"/>
  <c r="G688" i="33"/>
  <c r="F688" i="33"/>
  <c r="I688" i="33" s="1"/>
  <c r="H687" i="33"/>
  <c r="G687" i="33"/>
  <c r="F687" i="33"/>
  <c r="I687" i="33" s="1"/>
  <c r="H686" i="33"/>
  <c r="G686" i="33"/>
  <c r="F686" i="33"/>
  <c r="I686" i="33" s="1"/>
  <c r="H685" i="33"/>
  <c r="G685" i="33"/>
  <c r="F685" i="33"/>
  <c r="I685" i="33" s="1"/>
  <c r="H684" i="33"/>
  <c r="G684" i="33"/>
  <c r="F684" i="33"/>
  <c r="I684" i="33" s="1"/>
  <c r="H683" i="33"/>
  <c r="G683" i="33"/>
  <c r="F683" i="33"/>
  <c r="I683" i="33" s="1"/>
  <c r="H682" i="33"/>
  <c r="G682" i="33"/>
  <c r="F682" i="33"/>
  <c r="I682" i="33" s="1"/>
  <c r="H681" i="33"/>
  <c r="G681" i="33"/>
  <c r="F681" i="33"/>
  <c r="I681" i="33" s="1"/>
  <c r="H680" i="33"/>
  <c r="G680" i="33"/>
  <c r="F680" i="33"/>
  <c r="I680" i="33" s="1"/>
  <c r="H679" i="33"/>
  <c r="G679" i="33"/>
  <c r="F679" i="33"/>
  <c r="I679" i="33" s="1"/>
  <c r="H678" i="33"/>
  <c r="G678" i="33"/>
  <c r="F678" i="33"/>
  <c r="I678" i="33" s="1"/>
  <c r="H677" i="33"/>
  <c r="G677" i="33"/>
  <c r="F677" i="33"/>
  <c r="I677" i="33" s="1"/>
  <c r="H676" i="33"/>
  <c r="G676" i="33"/>
  <c r="F676" i="33"/>
  <c r="I676" i="33" s="1"/>
  <c r="H675" i="33"/>
  <c r="G675" i="33"/>
  <c r="F675" i="33"/>
  <c r="I675" i="33" s="1"/>
  <c r="H674" i="33"/>
  <c r="G674" i="33"/>
  <c r="F674" i="33"/>
  <c r="I674" i="33" s="1"/>
  <c r="H673" i="33"/>
  <c r="G673" i="33"/>
  <c r="F673" i="33"/>
  <c r="I673" i="33" s="1"/>
  <c r="H672" i="33"/>
  <c r="G672" i="33"/>
  <c r="F672" i="33"/>
  <c r="I672" i="33" s="1"/>
  <c r="H671" i="33"/>
  <c r="G671" i="33"/>
  <c r="F671" i="33"/>
  <c r="I671" i="33" s="1"/>
  <c r="H670" i="33"/>
  <c r="G670" i="33"/>
  <c r="F670" i="33"/>
  <c r="I670" i="33" s="1"/>
  <c r="H669" i="33"/>
  <c r="G669" i="33"/>
  <c r="F669" i="33"/>
  <c r="I669" i="33" s="1"/>
  <c r="H668" i="33"/>
  <c r="G668" i="33"/>
  <c r="F668" i="33"/>
  <c r="I668" i="33" s="1"/>
  <c r="H667" i="33"/>
  <c r="G667" i="33"/>
  <c r="F667" i="33"/>
  <c r="I667" i="33" s="1"/>
  <c r="H666" i="33"/>
  <c r="G666" i="33"/>
  <c r="F666" i="33"/>
  <c r="I666" i="33" s="1"/>
  <c r="H665" i="33"/>
  <c r="G665" i="33"/>
  <c r="F665" i="33"/>
  <c r="I665" i="33" s="1"/>
  <c r="H664" i="33"/>
  <c r="G664" i="33"/>
  <c r="F664" i="33"/>
  <c r="I664" i="33" s="1"/>
  <c r="H663" i="33"/>
  <c r="G663" i="33"/>
  <c r="F663" i="33"/>
  <c r="I663" i="33" s="1"/>
  <c r="H662" i="33"/>
  <c r="G662" i="33"/>
  <c r="F662" i="33"/>
  <c r="I662" i="33" s="1"/>
  <c r="H661" i="33"/>
  <c r="G661" i="33"/>
  <c r="F661" i="33"/>
  <c r="I661" i="33" s="1"/>
  <c r="H660" i="33"/>
  <c r="G660" i="33"/>
  <c r="F660" i="33"/>
  <c r="I660" i="33" s="1"/>
  <c r="H659" i="33"/>
  <c r="G659" i="33"/>
  <c r="F659" i="33"/>
  <c r="I659" i="33" s="1"/>
  <c r="H658" i="33"/>
  <c r="G658" i="33"/>
  <c r="F658" i="33"/>
  <c r="I658" i="33" s="1"/>
  <c r="H657" i="33"/>
  <c r="G657" i="33"/>
  <c r="F657" i="33"/>
  <c r="I657" i="33" s="1"/>
  <c r="H656" i="33"/>
  <c r="G656" i="33"/>
  <c r="F656" i="33"/>
  <c r="I656" i="33" s="1"/>
  <c r="H655" i="33"/>
  <c r="G655" i="33"/>
  <c r="F655" i="33"/>
  <c r="I655" i="33" s="1"/>
  <c r="H654" i="33"/>
  <c r="G654" i="33"/>
  <c r="F654" i="33"/>
  <c r="I654" i="33" s="1"/>
  <c r="H653" i="33"/>
  <c r="G653" i="33"/>
  <c r="F653" i="33"/>
  <c r="I653" i="33" s="1"/>
  <c r="H652" i="33"/>
  <c r="G652" i="33"/>
  <c r="F652" i="33"/>
  <c r="I652" i="33" s="1"/>
  <c r="H651" i="33"/>
  <c r="G651" i="33"/>
  <c r="F651" i="33"/>
  <c r="I651" i="33" s="1"/>
  <c r="H650" i="33"/>
  <c r="G650" i="33"/>
  <c r="F650" i="33"/>
  <c r="I650" i="33" s="1"/>
  <c r="H649" i="33"/>
  <c r="G649" i="33"/>
  <c r="F649" i="33"/>
  <c r="I649" i="33" s="1"/>
  <c r="H648" i="33"/>
  <c r="G648" i="33"/>
  <c r="F648" i="33"/>
  <c r="I648" i="33" s="1"/>
  <c r="H647" i="33"/>
  <c r="G647" i="33"/>
  <c r="F647" i="33"/>
  <c r="I647" i="33" s="1"/>
  <c r="H646" i="33"/>
  <c r="G646" i="33"/>
  <c r="F646" i="33"/>
  <c r="I646" i="33" s="1"/>
  <c r="H645" i="33"/>
  <c r="G645" i="33"/>
  <c r="F645" i="33"/>
  <c r="I645" i="33" s="1"/>
  <c r="H644" i="33"/>
  <c r="G644" i="33"/>
  <c r="F644" i="33"/>
  <c r="I644" i="33" s="1"/>
  <c r="H643" i="33"/>
  <c r="G643" i="33"/>
  <c r="F643" i="33"/>
  <c r="I643" i="33" s="1"/>
  <c r="H642" i="33"/>
  <c r="G642" i="33"/>
  <c r="F642" i="33"/>
  <c r="I642" i="33" s="1"/>
  <c r="H641" i="33"/>
  <c r="G641" i="33"/>
  <c r="F641" i="33"/>
  <c r="I641" i="33" s="1"/>
  <c r="H640" i="33"/>
  <c r="G640" i="33"/>
  <c r="F640" i="33"/>
  <c r="I640" i="33" s="1"/>
  <c r="H639" i="33"/>
  <c r="G639" i="33"/>
  <c r="F639" i="33"/>
  <c r="I639" i="33" s="1"/>
  <c r="H638" i="33"/>
  <c r="G638" i="33"/>
  <c r="F638" i="33"/>
  <c r="I638" i="33" s="1"/>
  <c r="H637" i="33"/>
  <c r="G637" i="33"/>
  <c r="F637" i="33"/>
  <c r="I637" i="33" s="1"/>
  <c r="H636" i="33"/>
  <c r="G636" i="33"/>
  <c r="F636" i="33"/>
  <c r="I636" i="33" s="1"/>
  <c r="H635" i="33"/>
  <c r="G635" i="33"/>
  <c r="F635" i="33"/>
  <c r="I635" i="33" s="1"/>
  <c r="H634" i="33"/>
  <c r="G634" i="33"/>
  <c r="F634" i="33"/>
  <c r="I634" i="33" s="1"/>
  <c r="H633" i="33"/>
  <c r="G633" i="33"/>
  <c r="F633" i="33"/>
  <c r="I633" i="33" s="1"/>
  <c r="H632" i="33"/>
  <c r="G632" i="33"/>
  <c r="F632" i="33"/>
  <c r="I632" i="33" s="1"/>
  <c r="H631" i="33"/>
  <c r="G631" i="33"/>
  <c r="F631" i="33"/>
  <c r="I631" i="33" s="1"/>
  <c r="H630" i="33"/>
  <c r="G630" i="33"/>
  <c r="F630" i="33"/>
  <c r="I630" i="33" s="1"/>
  <c r="H629" i="33"/>
  <c r="G629" i="33"/>
  <c r="F629" i="33"/>
  <c r="I629" i="33" s="1"/>
  <c r="H628" i="33"/>
  <c r="G628" i="33"/>
  <c r="F628" i="33"/>
  <c r="I628" i="33" s="1"/>
  <c r="H627" i="33"/>
  <c r="G627" i="33"/>
  <c r="F627" i="33"/>
  <c r="I627" i="33" s="1"/>
  <c r="H626" i="33"/>
  <c r="G626" i="33"/>
  <c r="F626" i="33"/>
  <c r="I626" i="33" s="1"/>
  <c r="H625" i="33"/>
  <c r="G625" i="33"/>
  <c r="F625" i="33"/>
  <c r="I625" i="33" s="1"/>
  <c r="H624" i="33"/>
  <c r="G624" i="33"/>
  <c r="F624" i="33"/>
  <c r="I624" i="33" s="1"/>
  <c r="H623" i="33"/>
  <c r="G623" i="33"/>
  <c r="F623" i="33"/>
  <c r="I623" i="33" s="1"/>
  <c r="H622" i="33"/>
  <c r="G622" i="33"/>
  <c r="F622" i="33"/>
  <c r="I622" i="33" s="1"/>
  <c r="H621" i="33"/>
  <c r="G621" i="33"/>
  <c r="F621" i="33"/>
  <c r="I621" i="33" s="1"/>
  <c r="H620" i="33"/>
  <c r="G620" i="33"/>
  <c r="F620" i="33"/>
  <c r="I620" i="33" s="1"/>
  <c r="H619" i="33"/>
  <c r="G619" i="33"/>
  <c r="F619" i="33"/>
  <c r="I619" i="33" s="1"/>
  <c r="H618" i="33"/>
  <c r="G618" i="33"/>
  <c r="F618" i="33"/>
  <c r="I618" i="33" s="1"/>
  <c r="H617" i="33"/>
  <c r="G617" i="33"/>
  <c r="F617" i="33"/>
  <c r="I617" i="33" s="1"/>
  <c r="H616" i="33"/>
  <c r="G616" i="33"/>
  <c r="F616" i="33"/>
  <c r="I616" i="33" s="1"/>
  <c r="H615" i="33"/>
  <c r="G615" i="33"/>
  <c r="F615" i="33"/>
  <c r="I615" i="33" s="1"/>
  <c r="H614" i="33"/>
  <c r="G614" i="33"/>
  <c r="F614" i="33"/>
  <c r="I614" i="33" s="1"/>
  <c r="H613" i="33"/>
  <c r="G613" i="33"/>
  <c r="F613" i="33"/>
  <c r="I613" i="33" s="1"/>
  <c r="H612" i="33"/>
  <c r="G612" i="33"/>
  <c r="F612" i="33"/>
  <c r="I612" i="33" s="1"/>
  <c r="H611" i="33"/>
  <c r="G611" i="33"/>
  <c r="F611" i="33"/>
  <c r="I611" i="33" s="1"/>
  <c r="H610" i="33"/>
  <c r="G610" i="33"/>
  <c r="F610" i="33"/>
  <c r="I610" i="33" s="1"/>
  <c r="H609" i="33"/>
  <c r="G609" i="33"/>
  <c r="F609" i="33"/>
  <c r="I609" i="33" s="1"/>
  <c r="H608" i="33"/>
  <c r="G608" i="33"/>
  <c r="F608" i="33"/>
  <c r="I608" i="33" s="1"/>
  <c r="H607" i="33"/>
  <c r="G607" i="33"/>
  <c r="F607" i="33"/>
  <c r="I607" i="33" s="1"/>
  <c r="H606" i="33"/>
  <c r="G606" i="33"/>
  <c r="F606" i="33"/>
  <c r="I606" i="33" s="1"/>
  <c r="H605" i="33"/>
  <c r="G605" i="33"/>
  <c r="F605" i="33"/>
  <c r="I605" i="33" s="1"/>
  <c r="H604" i="33"/>
  <c r="G604" i="33"/>
  <c r="F604" i="33"/>
  <c r="I604" i="33" s="1"/>
  <c r="H603" i="33"/>
  <c r="G603" i="33"/>
  <c r="F603" i="33"/>
  <c r="I603" i="33" s="1"/>
  <c r="H602" i="33"/>
  <c r="G602" i="33"/>
  <c r="F602" i="33"/>
  <c r="I602" i="33" s="1"/>
  <c r="H601" i="33"/>
  <c r="G601" i="33"/>
  <c r="F601" i="33"/>
  <c r="I601" i="33" s="1"/>
  <c r="H600" i="33"/>
  <c r="G600" i="33"/>
  <c r="F600" i="33"/>
  <c r="I600" i="33" s="1"/>
  <c r="H599" i="33"/>
  <c r="G599" i="33"/>
  <c r="F599" i="33"/>
  <c r="I599" i="33" s="1"/>
  <c r="H598" i="33"/>
  <c r="G598" i="33"/>
  <c r="F598" i="33"/>
  <c r="I598" i="33" s="1"/>
  <c r="H597" i="33"/>
  <c r="G597" i="33"/>
  <c r="F597" i="33"/>
  <c r="I597" i="33" s="1"/>
  <c r="H596" i="33"/>
  <c r="G596" i="33"/>
  <c r="F596" i="33"/>
  <c r="I596" i="33" s="1"/>
  <c r="H595" i="33"/>
  <c r="G595" i="33"/>
  <c r="F595" i="33"/>
  <c r="I595" i="33" s="1"/>
  <c r="H594" i="33"/>
  <c r="G594" i="33"/>
  <c r="F594" i="33"/>
  <c r="I594" i="33" s="1"/>
  <c r="H593" i="33"/>
  <c r="G593" i="33"/>
  <c r="F593" i="33"/>
  <c r="I593" i="33" s="1"/>
  <c r="H592" i="33"/>
  <c r="G592" i="33"/>
  <c r="F592" i="33"/>
  <c r="I592" i="33" s="1"/>
  <c r="H591" i="33"/>
  <c r="G591" i="33"/>
  <c r="F591" i="33"/>
  <c r="I591" i="33" s="1"/>
  <c r="H590" i="33"/>
  <c r="G590" i="33"/>
  <c r="F590" i="33"/>
  <c r="I590" i="33" s="1"/>
  <c r="H589" i="33"/>
  <c r="G589" i="33"/>
  <c r="F589" i="33"/>
  <c r="I589" i="33" s="1"/>
  <c r="H588" i="33"/>
  <c r="G588" i="33"/>
  <c r="F588" i="33"/>
  <c r="I588" i="33" s="1"/>
  <c r="H587" i="33"/>
  <c r="G587" i="33"/>
  <c r="F587" i="33"/>
  <c r="I587" i="33" s="1"/>
  <c r="H586" i="33"/>
  <c r="G586" i="33"/>
  <c r="F586" i="33"/>
  <c r="I586" i="33" s="1"/>
  <c r="H585" i="33"/>
  <c r="G585" i="33"/>
  <c r="F585" i="33"/>
  <c r="I585" i="33" s="1"/>
  <c r="H584" i="33"/>
  <c r="G584" i="33"/>
  <c r="F584" i="33"/>
  <c r="I584" i="33" s="1"/>
  <c r="H583" i="33"/>
  <c r="G583" i="33"/>
  <c r="F583" i="33"/>
  <c r="I583" i="33" s="1"/>
  <c r="H582" i="33"/>
  <c r="G582" i="33"/>
  <c r="F582" i="33"/>
  <c r="I582" i="33" s="1"/>
  <c r="H581" i="33"/>
  <c r="G581" i="33"/>
  <c r="F581" i="33"/>
  <c r="I581" i="33" s="1"/>
  <c r="H580" i="33"/>
  <c r="G580" i="33"/>
  <c r="F580" i="33"/>
  <c r="I580" i="33" s="1"/>
  <c r="H579" i="33"/>
  <c r="G579" i="33"/>
  <c r="F579" i="33"/>
  <c r="I579" i="33" s="1"/>
  <c r="H578" i="33"/>
  <c r="G578" i="33"/>
  <c r="F578" i="33"/>
  <c r="I578" i="33" s="1"/>
  <c r="H577" i="33"/>
  <c r="G577" i="33"/>
  <c r="F577" i="33"/>
  <c r="I577" i="33" s="1"/>
  <c r="H576" i="33"/>
  <c r="G576" i="33"/>
  <c r="F576" i="33"/>
  <c r="I576" i="33" s="1"/>
  <c r="H575" i="33"/>
  <c r="G575" i="33"/>
  <c r="F575" i="33"/>
  <c r="I575" i="33" s="1"/>
  <c r="H574" i="33"/>
  <c r="G574" i="33"/>
  <c r="F574" i="33"/>
  <c r="I574" i="33" s="1"/>
  <c r="H573" i="33"/>
  <c r="G573" i="33"/>
  <c r="F573" i="33"/>
  <c r="I573" i="33" s="1"/>
  <c r="H572" i="33"/>
  <c r="G572" i="33"/>
  <c r="F572" i="33"/>
  <c r="I572" i="33" s="1"/>
  <c r="H571" i="33"/>
  <c r="G571" i="33"/>
  <c r="F571" i="33"/>
  <c r="I571" i="33" s="1"/>
  <c r="H570" i="33"/>
  <c r="G570" i="33"/>
  <c r="F570" i="33"/>
  <c r="I570" i="33" s="1"/>
  <c r="H569" i="33"/>
  <c r="G569" i="33"/>
  <c r="F569" i="33"/>
  <c r="I569" i="33" s="1"/>
  <c r="H568" i="33"/>
  <c r="G568" i="33"/>
  <c r="F568" i="33"/>
  <c r="I568" i="33" s="1"/>
  <c r="H567" i="33"/>
  <c r="G567" i="33"/>
  <c r="F567" i="33"/>
  <c r="I567" i="33" s="1"/>
  <c r="H566" i="33"/>
  <c r="G566" i="33"/>
  <c r="F566" i="33"/>
  <c r="I566" i="33" s="1"/>
  <c r="H565" i="33"/>
  <c r="G565" i="33"/>
  <c r="F565" i="33"/>
  <c r="I565" i="33" s="1"/>
  <c r="H564" i="33"/>
  <c r="G564" i="33"/>
  <c r="F564" i="33"/>
  <c r="I564" i="33" s="1"/>
  <c r="H563" i="33"/>
  <c r="G563" i="33"/>
  <c r="F563" i="33"/>
  <c r="I563" i="33" s="1"/>
  <c r="H562" i="33"/>
  <c r="G562" i="33"/>
  <c r="F562" i="33"/>
  <c r="I562" i="33" s="1"/>
  <c r="H561" i="33"/>
  <c r="G561" i="33"/>
  <c r="F561" i="33"/>
  <c r="I561" i="33" s="1"/>
  <c r="H560" i="33"/>
  <c r="G560" i="33"/>
  <c r="F560" i="33"/>
  <c r="I560" i="33" s="1"/>
  <c r="H559" i="33"/>
  <c r="G559" i="33"/>
  <c r="F559" i="33"/>
  <c r="I559" i="33" s="1"/>
  <c r="H558" i="33"/>
  <c r="G558" i="33"/>
  <c r="F558" i="33"/>
  <c r="I558" i="33" s="1"/>
  <c r="H557" i="33"/>
  <c r="G557" i="33"/>
  <c r="F557" i="33"/>
  <c r="I557" i="33" s="1"/>
  <c r="H556" i="33"/>
  <c r="G556" i="33"/>
  <c r="F556" i="33"/>
  <c r="I556" i="33" s="1"/>
  <c r="H555" i="33"/>
  <c r="G555" i="33"/>
  <c r="F555" i="33"/>
  <c r="I555" i="33" s="1"/>
  <c r="H554" i="33"/>
  <c r="G554" i="33"/>
  <c r="F554" i="33"/>
  <c r="I554" i="33" s="1"/>
  <c r="H553" i="33"/>
  <c r="G553" i="33"/>
  <c r="F553" i="33"/>
  <c r="I553" i="33" s="1"/>
  <c r="H552" i="33"/>
  <c r="G552" i="33"/>
  <c r="F552" i="33"/>
  <c r="I552" i="33" s="1"/>
  <c r="H551" i="33"/>
  <c r="G551" i="33"/>
  <c r="F551" i="33"/>
  <c r="I551" i="33" s="1"/>
  <c r="H550" i="33"/>
  <c r="G550" i="33"/>
  <c r="F550" i="33"/>
  <c r="I550" i="33" s="1"/>
  <c r="H549" i="33"/>
  <c r="G549" i="33"/>
  <c r="F549" i="33"/>
  <c r="I549" i="33" s="1"/>
  <c r="H548" i="33"/>
  <c r="G548" i="33"/>
  <c r="F548" i="33"/>
  <c r="I548" i="33" s="1"/>
  <c r="H547" i="33"/>
  <c r="G547" i="33"/>
  <c r="F547" i="33"/>
  <c r="I547" i="33" s="1"/>
  <c r="H546" i="33"/>
  <c r="G546" i="33"/>
  <c r="F546" i="33"/>
  <c r="I546" i="33" s="1"/>
  <c r="H545" i="33"/>
  <c r="G545" i="33"/>
  <c r="F545" i="33"/>
  <c r="I545" i="33" s="1"/>
  <c r="H544" i="33"/>
  <c r="G544" i="33"/>
  <c r="F544" i="33"/>
  <c r="I544" i="33" s="1"/>
  <c r="H543" i="33"/>
  <c r="G543" i="33"/>
  <c r="F543" i="33"/>
  <c r="I543" i="33" s="1"/>
  <c r="H542" i="33"/>
  <c r="G542" i="33"/>
  <c r="F542" i="33"/>
  <c r="I542" i="33" s="1"/>
  <c r="H541" i="33"/>
  <c r="G541" i="33"/>
  <c r="F541" i="33"/>
  <c r="I541" i="33" s="1"/>
  <c r="H540" i="33"/>
  <c r="G540" i="33"/>
  <c r="F540" i="33"/>
  <c r="I540" i="33" s="1"/>
  <c r="H539" i="33"/>
  <c r="G539" i="33"/>
  <c r="F539" i="33"/>
  <c r="I539" i="33" s="1"/>
  <c r="H538" i="33"/>
  <c r="G538" i="33"/>
  <c r="F538" i="33"/>
  <c r="I538" i="33" s="1"/>
  <c r="H537" i="33"/>
  <c r="G537" i="33"/>
  <c r="F537" i="33"/>
  <c r="I537" i="33" s="1"/>
  <c r="H536" i="33"/>
  <c r="G536" i="33"/>
  <c r="F536" i="33"/>
  <c r="I536" i="33" s="1"/>
  <c r="H535" i="33"/>
  <c r="G535" i="33"/>
  <c r="F535" i="33"/>
  <c r="I535" i="33" s="1"/>
  <c r="H534" i="33"/>
  <c r="G534" i="33"/>
  <c r="F534" i="33"/>
  <c r="I534" i="33" s="1"/>
  <c r="H533" i="33"/>
  <c r="G533" i="33"/>
  <c r="F533" i="33"/>
  <c r="I533" i="33" s="1"/>
  <c r="H532" i="33"/>
  <c r="G532" i="33"/>
  <c r="F532" i="33"/>
  <c r="I532" i="33" s="1"/>
  <c r="H531" i="33"/>
  <c r="G531" i="33"/>
  <c r="F531" i="33"/>
  <c r="I531" i="33" s="1"/>
  <c r="H530" i="33"/>
  <c r="G530" i="33"/>
  <c r="F530" i="33"/>
  <c r="I530" i="33" s="1"/>
  <c r="H529" i="33"/>
  <c r="G529" i="33"/>
  <c r="F529" i="33"/>
  <c r="I529" i="33" s="1"/>
  <c r="H528" i="33"/>
  <c r="G528" i="33"/>
  <c r="F528" i="33"/>
  <c r="I528" i="33" s="1"/>
  <c r="H527" i="33"/>
  <c r="G527" i="33"/>
  <c r="F527" i="33"/>
  <c r="I527" i="33" s="1"/>
  <c r="H526" i="33"/>
  <c r="G526" i="33"/>
  <c r="F526" i="33"/>
  <c r="I526" i="33" s="1"/>
  <c r="H525" i="33"/>
  <c r="G525" i="33"/>
  <c r="F525" i="33"/>
  <c r="I525" i="33" s="1"/>
  <c r="H524" i="33"/>
  <c r="G524" i="33"/>
  <c r="F524" i="33"/>
  <c r="I524" i="33" s="1"/>
  <c r="H523" i="33"/>
  <c r="G523" i="33"/>
  <c r="F523" i="33"/>
  <c r="I523" i="33" s="1"/>
  <c r="H522" i="33"/>
  <c r="G522" i="33"/>
  <c r="F522" i="33"/>
  <c r="I522" i="33" s="1"/>
  <c r="H521" i="33"/>
  <c r="G521" i="33"/>
  <c r="F521" i="33"/>
  <c r="I521" i="33" s="1"/>
  <c r="H520" i="33"/>
  <c r="G520" i="33"/>
  <c r="F520" i="33"/>
  <c r="I520" i="33" s="1"/>
  <c r="H519" i="33"/>
  <c r="G519" i="33"/>
  <c r="F519" i="33"/>
  <c r="I519" i="33" s="1"/>
  <c r="H518" i="33"/>
  <c r="G518" i="33"/>
  <c r="F518" i="33"/>
  <c r="I518" i="33" s="1"/>
  <c r="H517" i="33"/>
  <c r="G517" i="33"/>
  <c r="F517" i="33"/>
  <c r="I517" i="33" s="1"/>
  <c r="H516" i="33"/>
  <c r="G516" i="33"/>
  <c r="F516" i="33"/>
  <c r="I516" i="33" s="1"/>
  <c r="H515" i="33"/>
  <c r="G515" i="33"/>
  <c r="F515" i="33"/>
  <c r="I515" i="33" s="1"/>
  <c r="H514" i="33"/>
  <c r="G514" i="33"/>
  <c r="F514" i="33"/>
  <c r="I514" i="33" s="1"/>
  <c r="H513" i="33"/>
  <c r="G513" i="33"/>
  <c r="F513" i="33"/>
  <c r="I513" i="33" s="1"/>
  <c r="H512" i="33"/>
  <c r="G512" i="33"/>
  <c r="F512" i="33"/>
  <c r="I512" i="33" s="1"/>
  <c r="H511" i="33"/>
  <c r="G511" i="33"/>
  <c r="F511" i="33"/>
  <c r="I511" i="33" s="1"/>
  <c r="H510" i="33"/>
  <c r="G510" i="33"/>
  <c r="F510" i="33"/>
  <c r="I510" i="33" s="1"/>
  <c r="H509" i="33"/>
  <c r="G509" i="33"/>
  <c r="F509" i="33"/>
  <c r="I509" i="33" s="1"/>
  <c r="H508" i="33"/>
  <c r="G508" i="33"/>
  <c r="F508" i="33"/>
  <c r="I508" i="33" s="1"/>
  <c r="H507" i="33"/>
  <c r="G507" i="33"/>
  <c r="F507" i="33"/>
  <c r="I507" i="33" s="1"/>
  <c r="H506" i="33"/>
  <c r="G506" i="33"/>
  <c r="F506" i="33"/>
  <c r="I506" i="33" s="1"/>
  <c r="H505" i="33"/>
  <c r="G505" i="33"/>
  <c r="F505" i="33"/>
  <c r="I505" i="33" s="1"/>
  <c r="H504" i="33"/>
  <c r="G504" i="33"/>
  <c r="F504" i="33"/>
  <c r="I504" i="33" s="1"/>
  <c r="H503" i="33"/>
  <c r="G503" i="33"/>
  <c r="F503" i="33"/>
  <c r="I503" i="33" s="1"/>
  <c r="H502" i="33"/>
  <c r="G502" i="33"/>
  <c r="F502" i="33"/>
  <c r="I502" i="33" s="1"/>
  <c r="H501" i="33"/>
  <c r="G501" i="33"/>
  <c r="F501" i="33"/>
  <c r="I501" i="33" s="1"/>
  <c r="H500" i="33"/>
  <c r="G500" i="33"/>
  <c r="F500" i="33"/>
  <c r="I500" i="33" s="1"/>
  <c r="H499" i="33"/>
  <c r="G499" i="33"/>
  <c r="F499" i="33"/>
  <c r="I499" i="33" s="1"/>
  <c r="H498" i="33"/>
  <c r="G498" i="33"/>
  <c r="F498" i="33"/>
  <c r="I498" i="33" s="1"/>
  <c r="H497" i="33"/>
  <c r="G497" i="33"/>
  <c r="F497" i="33"/>
  <c r="I497" i="33" s="1"/>
  <c r="H496" i="33"/>
  <c r="G496" i="33"/>
  <c r="F496" i="33"/>
  <c r="I496" i="33" s="1"/>
  <c r="H495" i="33"/>
  <c r="G495" i="33"/>
  <c r="F495" i="33"/>
  <c r="I495" i="33" s="1"/>
  <c r="H494" i="33"/>
  <c r="G494" i="33"/>
  <c r="F494" i="33"/>
  <c r="I494" i="33" s="1"/>
  <c r="H493" i="33"/>
  <c r="G493" i="33"/>
  <c r="F493" i="33"/>
  <c r="I493" i="33" s="1"/>
  <c r="H492" i="33"/>
  <c r="G492" i="33"/>
  <c r="F492" i="33"/>
  <c r="I492" i="33" s="1"/>
  <c r="H491" i="33"/>
  <c r="G491" i="33"/>
  <c r="F491" i="33"/>
  <c r="I491" i="33" s="1"/>
  <c r="H490" i="33"/>
  <c r="G490" i="33"/>
  <c r="F490" i="33"/>
  <c r="I490" i="33" s="1"/>
  <c r="H489" i="33"/>
  <c r="G489" i="33"/>
  <c r="F489" i="33"/>
  <c r="I489" i="33" s="1"/>
  <c r="H488" i="33"/>
  <c r="G488" i="33"/>
  <c r="F488" i="33"/>
  <c r="I488" i="33" s="1"/>
  <c r="H487" i="33"/>
  <c r="G487" i="33"/>
  <c r="F487" i="33"/>
  <c r="I487" i="33" s="1"/>
  <c r="H486" i="33"/>
  <c r="G486" i="33"/>
  <c r="F486" i="33"/>
  <c r="I486" i="33" s="1"/>
  <c r="H485" i="33"/>
  <c r="G485" i="33"/>
  <c r="F485" i="33"/>
  <c r="I485" i="33" s="1"/>
  <c r="H484" i="33"/>
  <c r="G484" i="33"/>
  <c r="F484" i="33"/>
  <c r="I484" i="33" s="1"/>
  <c r="H483" i="33"/>
  <c r="G483" i="33"/>
  <c r="F483" i="33"/>
  <c r="I483" i="33" s="1"/>
  <c r="H482" i="33"/>
  <c r="G482" i="33"/>
  <c r="F482" i="33"/>
  <c r="I482" i="33" s="1"/>
  <c r="H481" i="33"/>
  <c r="G481" i="33"/>
  <c r="F481" i="33"/>
  <c r="I481" i="33" s="1"/>
  <c r="H480" i="33"/>
  <c r="G480" i="33"/>
  <c r="F480" i="33"/>
  <c r="I480" i="33" s="1"/>
  <c r="H479" i="33"/>
  <c r="G479" i="33"/>
  <c r="F479" i="33"/>
  <c r="I479" i="33" s="1"/>
  <c r="H478" i="33"/>
  <c r="G478" i="33"/>
  <c r="F478" i="33"/>
  <c r="I478" i="33" s="1"/>
  <c r="H477" i="33"/>
  <c r="G477" i="33"/>
  <c r="F477" i="33"/>
  <c r="I477" i="33" s="1"/>
  <c r="H476" i="33"/>
  <c r="G476" i="33"/>
  <c r="F476" i="33"/>
  <c r="I476" i="33" s="1"/>
  <c r="H475" i="33"/>
  <c r="G475" i="33"/>
  <c r="F475" i="33"/>
  <c r="I475" i="33" s="1"/>
  <c r="H474" i="33"/>
  <c r="G474" i="33"/>
  <c r="F474" i="33"/>
  <c r="I474" i="33" s="1"/>
  <c r="H473" i="33"/>
  <c r="G473" i="33"/>
  <c r="F473" i="33"/>
  <c r="I473" i="33" s="1"/>
  <c r="H472" i="33"/>
  <c r="G472" i="33"/>
  <c r="F472" i="33"/>
  <c r="I472" i="33" s="1"/>
  <c r="H471" i="33"/>
  <c r="G471" i="33"/>
  <c r="F471" i="33"/>
  <c r="I471" i="33" s="1"/>
  <c r="H470" i="33"/>
  <c r="G470" i="33"/>
  <c r="F470" i="33"/>
  <c r="I470" i="33" s="1"/>
  <c r="H469" i="33"/>
  <c r="G469" i="33"/>
  <c r="F469" i="33"/>
  <c r="I469" i="33" s="1"/>
  <c r="H468" i="33"/>
  <c r="G468" i="33"/>
  <c r="F468" i="33"/>
  <c r="I468" i="33" s="1"/>
  <c r="H467" i="33"/>
  <c r="G467" i="33"/>
  <c r="F467" i="33"/>
  <c r="I467" i="33" s="1"/>
  <c r="H466" i="33"/>
  <c r="G466" i="33"/>
  <c r="F466" i="33"/>
  <c r="I466" i="33" s="1"/>
  <c r="H465" i="33"/>
  <c r="G465" i="33"/>
  <c r="F465" i="33"/>
  <c r="I465" i="33" s="1"/>
  <c r="H464" i="33"/>
  <c r="G464" i="33"/>
  <c r="F464" i="33"/>
  <c r="I464" i="33" s="1"/>
  <c r="H463" i="33"/>
  <c r="G463" i="33"/>
  <c r="F463" i="33"/>
  <c r="I463" i="33" s="1"/>
  <c r="H462" i="33"/>
  <c r="G462" i="33"/>
  <c r="F462" i="33"/>
  <c r="I462" i="33" s="1"/>
  <c r="H461" i="33"/>
  <c r="G461" i="33"/>
  <c r="F461" i="33"/>
  <c r="I461" i="33" s="1"/>
  <c r="H460" i="33"/>
  <c r="G460" i="33"/>
  <c r="F460" i="33"/>
  <c r="I460" i="33" s="1"/>
  <c r="H459" i="33"/>
  <c r="G459" i="33"/>
  <c r="F459" i="33"/>
  <c r="I459" i="33" s="1"/>
  <c r="H458" i="33"/>
  <c r="G458" i="33"/>
  <c r="F458" i="33"/>
  <c r="I458" i="33" s="1"/>
  <c r="H457" i="33"/>
  <c r="G457" i="33"/>
  <c r="F457" i="33"/>
  <c r="I457" i="33" s="1"/>
  <c r="H456" i="33"/>
  <c r="G456" i="33"/>
  <c r="F456" i="33"/>
  <c r="I456" i="33" s="1"/>
  <c r="H455" i="33"/>
  <c r="G455" i="33"/>
  <c r="F455" i="33"/>
  <c r="I455" i="33" s="1"/>
  <c r="H454" i="33"/>
  <c r="G454" i="33"/>
  <c r="F454" i="33"/>
  <c r="I454" i="33" s="1"/>
  <c r="H453" i="33"/>
  <c r="G453" i="33"/>
  <c r="F453" i="33"/>
  <c r="I453" i="33" s="1"/>
  <c r="H452" i="33"/>
  <c r="G452" i="33"/>
  <c r="F452" i="33"/>
  <c r="I452" i="33" s="1"/>
  <c r="H451" i="33"/>
  <c r="G451" i="33"/>
  <c r="F451" i="33"/>
  <c r="I451" i="33" s="1"/>
  <c r="H450" i="33"/>
  <c r="G450" i="33"/>
  <c r="F450" i="33"/>
  <c r="I450" i="33" s="1"/>
  <c r="H449" i="33"/>
  <c r="G449" i="33"/>
  <c r="F449" i="33"/>
  <c r="I449" i="33" s="1"/>
  <c r="H448" i="33"/>
  <c r="G448" i="33"/>
  <c r="F448" i="33"/>
  <c r="I448" i="33" s="1"/>
  <c r="H447" i="33"/>
  <c r="G447" i="33"/>
  <c r="F447" i="33"/>
  <c r="I447" i="33" s="1"/>
  <c r="H446" i="33"/>
  <c r="G446" i="33"/>
  <c r="F446" i="33"/>
  <c r="I446" i="33" s="1"/>
  <c r="H445" i="33"/>
  <c r="G445" i="33"/>
  <c r="F445" i="33"/>
  <c r="I445" i="33" s="1"/>
  <c r="H444" i="33"/>
  <c r="G444" i="33"/>
  <c r="F444" i="33"/>
  <c r="I444" i="33" s="1"/>
  <c r="H443" i="33"/>
  <c r="G443" i="33"/>
  <c r="F443" i="33"/>
  <c r="I443" i="33" s="1"/>
  <c r="H442" i="33"/>
  <c r="G442" i="33"/>
  <c r="F442" i="33"/>
  <c r="I442" i="33" s="1"/>
  <c r="H441" i="33"/>
  <c r="G441" i="33"/>
  <c r="F441" i="33"/>
  <c r="I441" i="33" s="1"/>
  <c r="H440" i="33"/>
  <c r="G440" i="33"/>
  <c r="F440" i="33"/>
  <c r="I440" i="33" s="1"/>
  <c r="H439" i="33"/>
  <c r="G439" i="33"/>
  <c r="F439" i="33"/>
  <c r="I439" i="33" s="1"/>
  <c r="H438" i="33"/>
  <c r="G438" i="33"/>
  <c r="F438" i="33"/>
  <c r="I438" i="33" s="1"/>
  <c r="H437" i="33"/>
  <c r="G437" i="33"/>
  <c r="F437" i="33"/>
  <c r="I437" i="33" s="1"/>
  <c r="H436" i="33"/>
  <c r="G436" i="33"/>
  <c r="F436" i="33"/>
  <c r="I436" i="33" s="1"/>
  <c r="H435" i="33"/>
  <c r="G435" i="33"/>
  <c r="F435" i="33"/>
  <c r="I435" i="33" s="1"/>
  <c r="H434" i="33"/>
  <c r="G434" i="33"/>
  <c r="F434" i="33"/>
  <c r="I434" i="33" s="1"/>
  <c r="H433" i="33"/>
  <c r="G433" i="33"/>
  <c r="F433" i="33"/>
  <c r="I433" i="33" s="1"/>
  <c r="H432" i="33"/>
  <c r="G432" i="33"/>
  <c r="F432" i="33"/>
  <c r="I432" i="33" s="1"/>
  <c r="H431" i="33"/>
  <c r="G431" i="33"/>
  <c r="F431" i="33"/>
  <c r="I431" i="33" s="1"/>
  <c r="H430" i="33"/>
  <c r="G430" i="33"/>
  <c r="F430" i="33"/>
  <c r="I430" i="33" s="1"/>
  <c r="H429" i="33"/>
  <c r="G429" i="33"/>
  <c r="F429" i="33"/>
  <c r="I429" i="33" s="1"/>
  <c r="H428" i="33"/>
  <c r="G428" i="33"/>
  <c r="F428" i="33"/>
  <c r="I428" i="33" s="1"/>
  <c r="H427" i="33"/>
  <c r="G427" i="33"/>
  <c r="F427" i="33"/>
  <c r="I427" i="33" s="1"/>
  <c r="H426" i="33"/>
  <c r="G426" i="33"/>
  <c r="F426" i="33"/>
  <c r="I426" i="33" s="1"/>
  <c r="H425" i="33"/>
  <c r="G425" i="33"/>
  <c r="F425" i="33"/>
  <c r="I425" i="33" s="1"/>
  <c r="H424" i="33"/>
  <c r="G424" i="33"/>
  <c r="F424" i="33"/>
  <c r="I424" i="33" s="1"/>
  <c r="H423" i="33"/>
  <c r="G423" i="33"/>
  <c r="F423" i="33"/>
  <c r="I423" i="33" s="1"/>
  <c r="H422" i="33"/>
  <c r="G422" i="33"/>
  <c r="F422" i="33"/>
  <c r="I422" i="33" s="1"/>
  <c r="H421" i="33"/>
  <c r="G421" i="33"/>
  <c r="F421" i="33"/>
  <c r="I421" i="33" s="1"/>
  <c r="H420" i="33"/>
  <c r="G420" i="33"/>
  <c r="F420" i="33"/>
  <c r="I420" i="33" s="1"/>
  <c r="H419" i="33"/>
  <c r="G419" i="33"/>
  <c r="F419" i="33"/>
  <c r="I419" i="33" s="1"/>
  <c r="H418" i="33"/>
  <c r="G418" i="33"/>
  <c r="F418" i="33"/>
  <c r="I418" i="33" s="1"/>
  <c r="H417" i="33"/>
  <c r="G417" i="33"/>
  <c r="F417" i="33"/>
  <c r="I417" i="33" s="1"/>
  <c r="H416" i="33"/>
  <c r="G416" i="33"/>
  <c r="F416" i="33"/>
  <c r="I416" i="33" s="1"/>
  <c r="H415" i="33"/>
  <c r="G415" i="33"/>
  <c r="F415" i="33"/>
  <c r="I415" i="33" s="1"/>
  <c r="H414" i="33"/>
  <c r="G414" i="33"/>
  <c r="F414" i="33"/>
  <c r="I414" i="33" s="1"/>
  <c r="H413" i="33"/>
  <c r="G413" i="33"/>
  <c r="F413" i="33"/>
  <c r="I413" i="33" s="1"/>
  <c r="H412" i="33"/>
  <c r="G412" i="33"/>
  <c r="F412" i="33"/>
  <c r="I412" i="33" s="1"/>
  <c r="H411" i="33"/>
  <c r="G411" i="33"/>
  <c r="F411" i="33"/>
  <c r="I411" i="33" s="1"/>
  <c r="H410" i="33"/>
  <c r="G410" i="33"/>
  <c r="F410" i="33"/>
  <c r="I410" i="33" s="1"/>
  <c r="H409" i="33"/>
  <c r="G409" i="33"/>
  <c r="F409" i="33"/>
  <c r="I409" i="33" s="1"/>
  <c r="H408" i="33"/>
  <c r="G408" i="33"/>
  <c r="F408" i="33"/>
  <c r="I408" i="33" s="1"/>
  <c r="H407" i="33"/>
  <c r="G407" i="33"/>
  <c r="F407" i="33"/>
  <c r="I407" i="33" s="1"/>
  <c r="H406" i="33"/>
  <c r="G406" i="33"/>
  <c r="F406" i="33"/>
  <c r="I406" i="33" s="1"/>
  <c r="H405" i="33"/>
  <c r="G405" i="33"/>
  <c r="F405" i="33"/>
  <c r="I405" i="33" s="1"/>
  <c r="H404" i="33"/>
  <c r="G404" i="33"/>
  <c r="F404" i="33"/>
  <c r="I404" i="33" s="1"/>
  <c r="H403" i="33"/>
  <c r="G403" i="33"/>
  <c r="F403" i="33"/>
  <c r="I403" i="33" s="1"/>
  <c r="H402" i="33"/>
  <c r="G402" i="33"/>
  <c r="F402" i="33"/>
  <c r="I402" i="33" s="1"/>
  <c r="H401" i="33"/>
  <c r="G401" i="33"/>
  <c r="F401" i="33"/>
  <c r="I401" i="33" s="1"/>
  <c r="H400" i="33"/>
  <c r="G400" i="33"/>
  <c r="F400" i="33"/>
  <c r="I400" i="33" s="1"/>
  <c r="H399" i="33"/>
  <c r="G399" i="33"/>
  <c r="F399" i="33"/>
  <c r="I399" i="33" s="1"/>
  <c r="H398" i="33"/>
  <c r="G398" i="33"/>
  <c r="F398" i="33"/>
  <c r="I398" i="33" s="1"/>
  <c r="H397" i="33"/>
  <c r="G397" i="33"/>
  <c r="F397" i="33"/>
  <c r="I397" i="33" s="1"/>
  <c r="H396" i="33"/>
  <c r="G396" i="33"/>
  <c r="F396" i="33"/>
  <c r="I396" i="33" s="1"/>
  <c r="H395" i="33"/>
  <c r="G395" i="33"/>
  <c r="F395" i="33"/>
  <c r="I395" i="33" s="1"/>
  <c r="H394" i="33"/>
  <c r="G394" i="33"/>
  <c r="F394" i="33"/>
  <c r="I394" i="33" s="1"/>
  <c r="H393" i="33"/>
  <c r="G393" i="33"/>
  <c r="F393" i="33"/>
  <c r="I393" i="33" s="1"/>
  <c r="H392" i="33"/>
  <c r="G392" i="33"/>
  <c r="F392" i="33"/>
  <c r="I392" i="33" s="1"/>
  <c r="H391" i="33"/>
  <c r="G391" i="33"/>
  <c r="F391" i="33"/>
  <c r="I391" i="33" s="1"/>
  <c r="H390" i="33"/>
  <c r="G390" i="33"/>
  <c r="F390" i="33"/>
  <c r="I390" i="33" s="1"/>
  <c r="H389" i="33"/>
  <c r="G389" i="33"/>
  <c r="F389" i="33"/>
  <c r="I389" i="33" s="1"/>
  <c r="H388" i="33"/>
  <c r="G388" i="33"/>
  <c r="F388" i="33"/>
  <c r="I388" i="33" s="1"/>
  <c r="H387" i="33"/>
  <c r="G387" i="33"/>
  <c r="F387" i="33"/>
  <c r="I387" i="33" s="1"/>
  <c r="H386" i="33"/>
  <c r="G386" i="33"/>
  <c r="F386" i="33"/>
  <c r="I386" i="33" s="1"/>
  <c r="H385" i="33"/>
  <c r="G385" i="33"/>
  <c r="F385" i="33"/>
  <c r="I385" i="33" s="1"/>
  <c r="H384" i="33"/>
  <c r="G384" i="33"/>
  <c r="F384" i="33"/>
  <c r="I384" i="33" s="1"/>
  <c r="H383" i="33"/>
  <c r="G383" i="33"/>
  <c r="F383" i="33"/>
  <c r="I383" i="33" s="1"/>
  <c r="H382" i="33"/>
  <c r="G382" i="33"/>
  <c r="F382" i="33"/>
  <c r="I382" i="33" s="1"/>
  <c r="H381" i="33"/>
  <c r="G381" i="33"/>
  <c r="F381" i="33"/>
  <c r="I381" i="33" s="1"/>
  <c r="H380" i="33"/>
  <c r="G380" i="33"/>
  <c r="F380" i="33"/>
  <c r="I380" i="33" s="1"/>
  <c r="H379" i="33"/>
  <c r="G379" i="33"/>
  <c r="F379" i="33"/>
  <c r="I379" i="33" s="1"/>
  <c r="H378" i="33"/>
  <c r="G378" i="33"/>
  <c r="I378" i="33"/>
  <c r="H377" i="33"/>
  <c r="G377" i="33"/>
  <c r="F377" i="33"/>
  <c r="I377" i="33" s="1"/>
  <c r="H376" i="33"/>
  <c r="G376" i="33"/>
  <c r="F376" i="33"/>
  <c r="I376" i="33" s="1"/>
  <c r="H375" i="33"/>
  <c r="G375" i="33"/>
  <c r="F375" i="33"/>
  <c r="I375" i="33" s="1"/>
  <c r="H374" i="33"/>
  <c r="G374" i="33"/>
  <c r="F374" i="33"/>
  <c r="I374" i="33" s="1"/>
  <c r="H373" i="33"/>
  <c r="G373" i="33"/>
  <c r="F373" i="33"/>
  <c r="I373" i="33" s="1"/>
  <c r="H372" i="33"/>
  <c r="G372" i="33"/>
  <c r="F372" i="33"/>
  <c r="I372" i="33" s="1"/>
  <c r="H371" i="33"/>
  <c r="G371" i="33"/>
  <c r="F371" i="33"/>
  <c r="I371" i="33" s="1"/>
  <c r="H370" i="33"/>
  <c r="G370" i="33"/>
  <c r="F370" i="33"/>
  <c r="I370" i="33" s="1"/>
  <c r="H369" i="33"/>
  <c r="G369" i="33"/>
  <c r="F369" i="33"/>
  <c r="I369" i="33" s="1"/>
  <c r="H368" i="33"/>
  <c r="G368" i="33"/>
  <c r="F368" i="33"/>
  <c r="I368" i="33" s="1"/>
  <c r="H367" i="33"/>
  <c r="G367" i="33"/>
  <c r="F367" i="33"/>
  <c r="I367" i="33" s="1"/>
  <c r="H366" i="33"/>
  <c r="G366" i="33"/>
  <c r="F366" i="33"/>
  <c r="I366" i="33" s="1"/>
  <c r="H365" i="33"/>
  <c r="G365" i="33"/>
  <c r="F365" i="33"/>
  <c r="I365" i="33" s="1"/>
  <c r="H364" i="33"/>
  <c r="G364" i="33"/>
  <c r="F364" i="33"/>
  <c r="I364" i="33" s="1"/>
  <c r="H363" i="33"/>
  <c r="G363" i="33"/>
  <c r="F363" i="33"/>
  <c r="I363" i="33" s="1"/>
  <c r="H362" i="33"/>
  <c r="G362" i="33"/>
  <c r="F362" i="33"/>
  <c r="I362" i="33" s="1"/>
  <c r="H361" i="33"/>
  <c r="G361" i="33"/>
  <c r="F361" i="33"/>
  <c r="I361" i="33" s="1"/>
  <c r="H360" i="33"/>
  <c r="G360" i="33"/>
  <c r="F360" i="33"/>
  <c r="I360" i="33" s="1"/>
  <c r="H359" i="33"/>
  <c r="G359" i="33"/>
  <c r="F359" i="33"/>
  <c r="I359" i="33" s="1"/>
  <c r="H358" i="33"/>
  <c r="G358" i="33"/>
  <c r="F358" i="33"/>
  <c r="I358" i="33" s="1"/>
  <c r="H357" i="33"/>
  <c r="G357" i="33"/>
  <c r="F357" i="33"/>
  <c r="I357" i="33" s="1"/>
  <c r="H356" i="33"/>
  <c r="G356" i="33"/>
  <c r="F356" i="33"/>
  <c r="I356" i="33" s="1"/>
  <c r="H355" i="33"/>
  <c r="G355" i="33"/>
  <c r="F355" i="33"/>
  <c r="I355" i="33" s="1"/>
  <c r="H354" i="33"/>
  <c r="G354" i="33"/>
  <c r="F354" i="33"/>
  <c r="I354" i="33" s="1"/>
  <c r="H353" i="33"/>
  <c r="G353" i="33"/>
  <c r="F353" i="33"/>
  <c r="I353" i="33" s="1"/>
  <c r="H352" i="33"/>
  <c r="G352" i="33"/>
  <c r="F352" i="33"/>
  <c r="I352" i="33" s="1"/>
  <c r="H351" i="33"/>
  <c r="G351" i="33"/>
  <c r="F351" i="33"/>
  <c r="I351" i="33" s="1"/>
  <c r="H350" i="33"/>
  <c r="G350" i="33"/>
  <c r="F350" i="33"/>
  <c r="I350" i="33" s="1"/>
  <c r="H349" i="33"/>
  <c r="G349" i="33"/>
  <c r="F349" i="33"/>
  <c r="I349" i="33" s="1"/>
  <c r="H348" i="33"/>
  <c r="G348" i="33"/>
  <c r="F348" i="33"/>
  <c r="I348" i="33" s="1"/>
  <c r="H347" i="33"/>
  <c r="G347" i="33"/>
  <c r="F347" i="33"/>
  <c r="I347" i="33" s="1"/>
  <c r="H346" i="33"/>
  <c r="G346" i="33"/>
  <c r="F346" i="33"/>
  <c r="I346" i="33" s="1"/>
  <c r="H345" i="33"/>
  <c r="G345" i="33"/>
  <c r="F345" i="33"/>
  <c r="I345" i="33" s="1"/>
  <c r="H344" i="33"/>
  <c r="G344" i="33"/>
  <c r="F344" i="33"/>
  <c r="I344" i="33" s="1"/>
  <c r="H343" i="33"/>
  <c r="G343" i="33"/>
  <c r="F343" i="33"/>
  <c r="I343" i="33" s="1"/>
  <c r="H342" i="33"/>
  <c r="G342" i="33"/>
  <c r="F342" i="33"/>
  <c r="I342" i="33" s="1"/>
  <c r="H341" i="33"/>
  <c r="G341" i="33"/>
  <c r="F341" i="33"/>
  <c r="I341" i="33" s="1"/>
  <c r="H340" i="33"/>
  <c r="G340" i="33"/>
  <c r="F340" i="33"/>
  <c r="I340" i="33" s="1"/>
  <c r="H339" i="33"/>
  <c r="G339" i="33"/>
  <c r="F339" i="33"/>
  <c r="I339" i="33" s="1"/>
  <c r="H338" i="33"/>
  <c r="G338" i="33"/>
  <c r="F338" i="33"/>
  <c r="I338" i="33" s="1"/>
  <c r="H337" i="33"/>
  <c r="G337" i="33"/>
  <c r="F337" i="33"/>
  <c r="I337" i="33" s="1"/>
  <c r="H336" i="33"/>
  <c r="G336" i="33"/>
  <c r="F336" i="33"/>
  <c r="I336" i="33" s="1"/>
  <c r="H335" i="33"/>
  <c r="G335" i="33"/>
  <c r="F335" i="33"/>
  <c r="I335" i="33" s="1"/>
  <c r="H334" i="33"/>
  <c r="G334" i="33"/>
  <c r="F334" i="33"/>
  <c r="I334" i="33" s="1"/>
  <c r="H333" i="33"/>
  <c r="G333" i="33"/>
  <c r="F333" i="33"/>
  <c r="I333" i="33" s="1"/>
  <c r="H332" i="33"/>
  <c r="G332" i="33"/>
  <c r="F332" i="33"/>
  <c r="I332" i="33" s="1"/>
  <c r="H331" i="33"/>
  <c r="G331" i="33"/>
  <c r="F331" i="33"/>
  <c r="I331" i="33" s="1"/>
  <c r="H330" i="33"/>
  <c r="G330" i="33"/>
  <c r="F330" i="33"/>
  <c r="I330" i="33" s="1"/>
  <c r="H329" i="33"/>
  <c r="G329" i="33"/>
  <c r="F329" i="33"/>
  <c r="I329" i="33" s="1"/>
  <c r="H328" i="33"/>
  <c r="G328" i="33"/>
  <c r="F328" i="33"/>
  <c r="I328" i="33" s="1"/>
  <c r="H327" i="33"/>
  <c r="G327" i="33"/>
  <c r="F327" i="33"/>
  <c r="I327" i="33" s="1"/>
  <c r="H326" i="33"/>
  <c r="G326" i="33"/>
  <c r="F326" i="33"/>
  <c r="I326" i="33" s="1"/>
  <c r="H325" i="33"/>
  <c r="G325" i="33"/>
  <c r="F325" i="33"/>
  <c r="I325" i="33" s="1"/>
  <c r="H324" i="33"/>
  <c r="G324" i="33"/>
  <c r="F324" i="33"/>
  <c r="I324" i="33" s="1"/>
  <c r="H323" i="33"/>
  <c r="G323" i="33"/>
  <c r="F323" i="33"/>
  <c r="I323" i="33" s="1"/>
  <c r="H322" i="33"/>
  <c r="G322" i="33"/>
  <c r="F322" i="33"/>
  <c r="I322" i="33" s="1"/>
  <c r="H321" i="33"/>
  <c r="G321" i="33"/>
  <c r="F321" i="33"/>
  <c r="I321" i="33" s="1"/>
  <c r="H320" i="33"/>
  <c r="G320" i="33"/>
  <c r="F320" i="33"/>
  <c r="I320" i="33" s="1"/>
  <c r="H319" i="33"/>
  <c r="G319" i="33"/>
  <c r="F319" i="33"/>
  <c r="I319" i="33" s="1"/>
  <c r="H318" i="33"/>
  <c r="G318" i="33"/>
  <c r="F318" i="33"/>
  <c r="I318" i="33" s="1"/>
  <c r="H317" i="33"/>
  <c r="G317" i="33"/>
  <c r="F317" i="33"/>
  <c r="I317" i="33" s="1"/>
  <c r="H316" i="33"/>
  <c r="G316" i="33"/>
  <c r="F316" i="33"/>
  <c r="I316" i="33" s="1"/>
  <c r="H315" i="33"/>
  <c r="G315" i="33"/>
  <c r="F315" i="33"/>
  <c r="I315" i="33" s="1"/>
  <c r="H314" i="33"/>
  <c r="G314" i="33"/>
  <c r="F314" i="33"/>
  <c r="I314" i="33" s="1"/>
  <c r="H313" i="33"/>
  <c r="G313" i="33"/>
  <c r="F313" i="33"/>
  <c r="I313" i="33" s="1"/>
  <c r="H312" i="33"/>
  <c r="G312" i="33"/>
  <c r="F312" i="33"/>
  <c r="I312" i="33" s="1"/>
  <c r="H311" i="33"/>
  <c r="G311" i="33"/>
  <c r="F311" i="33"/>
  <c r="I311" i="33" s="1"/>
  <c r="H310" i="33"/>
  <c r="G310" i="33"/>
  <c r="F310" i="33"/>
  <c r="I310" i="33" s="1"/>
  <c r="H309" i="33"/>
  <c r="G309" i="33"/>
  <c r="F309" i="33"/>
  <c r="I309" i="33" s="1"/>
  <c r="H308" i="33"/>
  <c r="G308" i="33"/>
  <c r="F308" i="33"/>
  <c r="I308" i="33" s="1"/>
  <c r="H307" i="33"/>
  <c r="G307" i="33"/>
  <c r="F307" i="33"/>
  <c r="I307" i="33" s="1"/>
  <c r="H306" i="33"/>
  <c r="G306" i="33"/>
  <c r="I306" i="33"/>
  <c r="H305" i="33"/>
  <c r="G305" i="33"/>
  <c r="F305" i="33"/>
  <c r="I305" i="33" s="1"/>
  <c r="H304" i="33"/>
  <c r="G304" i="33"/>
  <c r="F304" i="33"/>
  <c r="I304" i="33" s="1"/>
  <c r="H303" i="33"/>
  <c r="G303" i="33"/>
  <c r="F303" i="33"/>
  <c r="I303" i="33" s="1"/>
  <c r="H302" i="33"/>
  <c r="G302" i="33"/>
  <c r="F302" i="33"/>
  <c r="I302" i="33" s="1"/>
  <c r="H301" i="33"/>
  <c r="G301" i="33"/>
  <c r="F301" i="33"/>
  <c r="I301" i="33" s="1"/>
  <c r="H300" i="33"/>
  <c r="G300" i="33"/>
  <c r="F300" i="33"/>
  <c r="I300" i="33" s="1"/>
  <c r="H299" i="33"/>
  <c r="G299" i="33"/>
  <c r="F299" i="33"/>
  <c r="I299" i="33" s="1"/>
  <c r="H298" i="33"/>
  <c r="G298" i="33"/>
  <c r="F298" i="33"/>
  <c r="I298" i="33" s="1"/>
  <c r="H297" i="33"/>
  <c r="G297" i="33"/>
  <c r="F297" i="33"/>
  <c r="I297" i="33" s="1"/>
  <c r="H296" i="33"/>
  <c r="G296" i="33"/>
  <c r="F296" i="33"/>
  <c r="I296" i="33" s="1"/>
  <c r="H295" i="33"/>
  <c r="G295" i="33"/>
  <c r="F295" i="33"/>
  <c r="I295" i="33" s="1"/>
  <c r="H294" i="33"/>
  <c r="G294" i="33"/>
  <c r="F294" i="33"/>
  <c r="I294" i="33" s="1"/>
  <c r="H293" i="33"/>
  <c r="G293" i="33"/>
  <c r="F293" i="33"/>
  <c r="I293" i="33" s="1"/>
  <c r="H292" i="33"/>
  <c r="G292" i="33"/>
  <c r="F292" i="33"/>
  <c r="I292" i="33" s="1"/>
  <c r="H291" i="33"/>
  <c r="G291" i="33"/>
  <c r="F291" i="33"/>
  <c r="I291" i="33" s="1"/>
  <c r="H290" i="33"/>
  <c r="G290" i="33"/>
  <c r="F290" i="33"/>
  <c r="I290" i="33" s="1"/>
  <c r="H289" i="33"/>
  <c r="G289" i="33"/>
  <c r="F289" i="33"/>
  <c r="I289" i="33" s="1"/>
  <c r="H288" i="33"/>
  <c r="G288" i="33"/>
  <c r="F288" i="33"/>
  <c r="I288" i="33" s="1"/>
  <c r="H287" i="33"/>
  <c r="G287" i="33"/>
  <c r="F287" i="33"/>
  <c r="I287" i="33" s="1"/>
  <c r="H286" i="33"/>
  <c r="G286" i="33"/>
  <c r="F286" i="33"/>
  <c r="I286" i="33" s="1"/>
  <c r="H285" i="33"/>
  <c r="G285" i="33"/>
  <c r="F285" i="33"/>
  <c r="I285" i="33" s="1"/>
  <c r="H284" i="33"/>
  <c r="G284" i="33"/>
  <c r="F284" i="33"/>
  <c r="I284" i="33" s="1"/>
  <c r="H283" i="33"/>
  <c r="G283" i="33"/>
  <c r="F283" i="33"/>
  <c r="I283" i="33" s="1"/>
  <c r="H282" i="33"/>
  <c r="G282" i="33"/>
  <c r="F282" i="33"/>
  <c r="I282" i="33" s="1"/>
  <c r="H281" i="33"/>
  <c r="G281" i="33"/>
  <c r="F281" i="33"/>
  <c r="I281" i="33" s="1"/>
  <c r="H280" i="33"/>
  <c r="G280" i="33"/>
  <c r="F280" i="33"/>
  <c r="I280" i="33" s="1"/>
  <c r="H279" i="33"/>
  <c r="G279" i="33"/>
  <c r="F279" i="33"/>
  <c r="I279" i="33" s="1"/>
  <c r="H278" i="33"/>
  <c r="G278" i="33"/>
  <c r="F278" i="33"/>
  <c r="I278" i="33" s="1"/>
  <c r="H277" i="33"/>
  <c r="G277" i="33"/>
  <c r="F277" i="33"/>
  <c r="I277" i="33" s="1"/>
  <c r="H276" i="33"/>
  <c r="G276" i="33"/>
  <c r="F276" i="33"/>
  <c r="I276" i="33" s="1"/>
  <c r="H275" i="33"/>
  <c r="G275" i="33"/>
  <c r="F275" i="33"/>
  <c r="I275" i="33" s="1"/>
  <c r="H274" i="33"/>
  <c r="G274" i="33"/>
  <c r="F274" i="33"/>
  <c r="I274" i="33" s="1"/>
  <c r="H273" i="33"/>
  <c r="G273" i="33"/>
  <c r="F273" i="33"/>
  <c r="I273" i="33" s="1"/>
  <c r="H272" i="33"/>
  <c r="G272" i="33"/>
  <c r="F272" i="33"/>
  <c r="I272" i="33" s="1"/>
  <c r="H271" i="33"/>
  <c r="G271" i="33"/>
  <c r="F271" i="33"/>
  <c r="I271" i="33" s="1"/>
  <c r="H270" i="33"/>
  <c r="G270" i="33"/>
  <c r="F270" i="33"/>
  <c r="I270" i="33" s="1"/>
  <c r="H269" i="33"/>
  <c r="G269" i="33"/>
  <c r="F269" i="33"/>
  <c r="I269" i="33" s="1"/>
  <c r="H268" i="33"/>
  <c r="G268" i="33"/>
  <c r="F268" i="33"/>
  <c r="I268" i="33" s="1"/>
  <c r="H267" i="33"/>
  <c r="G267" i="33"/>
  <c r="F267" i="33"/>
  <c r="I267" i="33" s="1"/>
  <c r="H266" i="33"/>
  <c r="G266" i="33"/>
  <c r="F266" i="33"/>
  <c r="I266" i="33" s="1"/>
  <c r="H265" i="33"/>
  <c r="G265" i="33"/>
  <c r="F265" i="33"/>
  <c r="I265" i="33" s="1"/>
  <c r="H264" i="33"/>
  <c r="G264" i="33"/>
  <c r="F264" i="33"/>
  <c r="I264" i="33" s="1"/>
  <c r="H263" i="33"/>
  <c r="G263" i="33"/>
  <c r="F263" i="33"/>
  <c r="I263" i="33" s="1"/>
  <c r="H262" i="33"/>
  <c r="G262" i="33"/>
  <c r="F262" i="33"/>
  <c r="I262" i="33" s="1"/>
  <c r="H261" i="33"/>
  <c r="G261" i="33"/>
  <c r="F261" i="33"/>
  <c r="I261" i="33" s="1"/>
  <c r="H260" i="33"/>
  <c r="G260" i="33"/>
  <c r="F260" i="33"/>
  <c r="I260" i="33" s="1"/>
  <c r="H259" i="33"/>
  <c r="G259" i="33"/>
  <c r="F259" i="33"/>
  <c r="I259" i="33" s="1"/>
  <c r="H258" i="33"/>
  <c r="G258" i="33"/>
  <c r="F258" i="33"/>
  <c r="I258" i="33" s="1"/>
  <c r="H257" i="33"/>
  <c r="G257" i="33"/>
  <c r="F257" i="33"/>
  <c r="I257" i="33" s="1"/>
  <c r="H256" i="33"/>
  <c r="G256" i="33"/>
  <c r="F256" i="33"/>
  <c r="I256" i="33" s="1"/>
  <c r="H255" i="33"/>
  <c r="G255" i="33"/>
  <c r="F255" i="33"/>
  <c r="I255" i="33" s="1"/>
  <c r="H254" i="33"/>
  <c r="G254" i="33"/>
  <c r="F254" i="33"/>
  <c r="I254" i="33" s="1"/>
  <c r="H253" i="33"/>
  <c r="G253" i="33"/>
  <c r="F253" i="33"/>
  <c r="I253" i="33" s="1"/>
  <c r="H252" i="33"/>
  <c r="G252" i="33"/>
  <c r="F252" i="33"/>
  <c r="I252" i="33" s="1"/>
  <c r="H251" i="33"/>
  <c r="G251" i="33"/>
  <c r="F251" i="33"/>
  <c r="I251" i="33" s="1"/>
  <c r="H250" i="33"/>
  <c r="G250" i="33"/>
  <c r="F250" i="33"/>
  <c r="I250" i="33" s="1"/>
  <c r="H249" i="33"/>
  <c r="G249" i="33"/>
  <c r="F249" i="33"/>
  <c r="I249" i="33" s="1"/>
  <c r="H248" i="33"/>
  <c r="G248" i="33"/>
  <c r="F248" i="33"/>
  <c r="I248" i="33" s="1"/>
  <c r="H247" i="33"/>
  <c r="G247" i="33"/>
  <c r="F247" i="33"/>
  <c r="I247" i="33" s="1"/>
  <c r="H246" i="33"/>
  <c r="G246" i="33"/>
  <c r="F246" i="33"/>
  <c r="I246" i="33" s="1"/>
  <c r="H245" i="33"/>
  <c r="G245" i="33"/>
  <c r="F245" i="33"/>
  <c r="I245" i="33" s="1"/>
  <c r="H244" i="33"/>
  <c r="G244" i="33"/>
  <c r="F244" i="33"/>
  <c r="I244" i="33" s="1"/>
  <c r="H243" i="33"/>
  <c r="G243" i="33"/>
  <c r="F243" i="33"/>
  <c r="I243" i="33" s="1"/>
  <c r="H242" i="33"/>
  <c r="G242" i="33"/>
  <c r="F242" i="33"/>
  <c r="I242" i="33" s="1"/>
  <c r="H241" i="33"/>
  <c r="G241" i="33"/>
  <c r="F241" i="33"/>
  <c r="I241" i="33" s="1"/>
  <c r="H240" i="33"/>
  <c r="G240" i="33"/>
  <c r="F240" i="33"/>
  <c r="I240" i="33" s="1"/>
  <c r="H239" i="33"/>
  <c r="G239" i="33"/>
  <c r="F239" i="33"/>
  <c r="I239" i="33" s="1"/>
  <c r="H238" i="33"/>
  <c r="G238" i="33"/>
  <c r="F238" i="33"/>
  <c r="I238" i="33" s="1"/>
  <c r="H237" i="33"/>
  <c r="G237" i="33"/>
  <c r="F237" i="33"/>
  <c r="I237" i="33" s="1"/>
  <c r="H236" i="33"/>
  <c r="G236" i="33"/>
  <c r="F236" i="33"/>
  <c r="I236" i="33" s="1"/>
  <c r="H235" i="33"/>
  <c r="G235" i="33"/>
  <c r="F235" i="33"/>
  <c r="I235" i="33" s="1"/>
  <c r="H234" i="33"/>
  <c r="G234" i="33"/>
  <c r="F234" i="33"/>
  <c r="I234" i="33" s="1"/>
  <c r="H233" i="33"/>
  <c r="G233" i="33"/>
  <c r="F233" i="33"/>
  <c r="I233" i="33" s="1"/>
  <c r="H232" i="33"/>
  <c r="G232" i="33"/>
  <c r="F232" i="33"/>
  <c r="I232" i="33" s="1"/>
  <c r="H231" i="33"/>
  <c r="G231" i="33"/>
  <c r="F231" i="33"/>
  <c r="I231" i="33" s="1"/>
  <c r="H230" i="33"/>
  <c r="G230" i="33"/>
  <c r="F230" i="33"/>
  <c r="I230" i="33" s="1"/>
  <c r="H229" i="33"/>
  <c r="G229" i="33"/>
  <c r="F229" i="33"/>
  <c r="I229" i="33" s="1"/>
  <c r="H228" i="33"/>
  <c r="G228" i="33"/>
  <c r="F228" i="33"/>
  <c r="I228" i="33" s="1"/>
  <c r="H227" i="33"/>
  <c r="G227" i="33"/>
  <c r="F227" i="33"/>
  <c r="I227" i="33" s="1"/>
  <c r="H226" i="33"/>
  <c r="G226" i="33"/>
  <c r="F226" i="33"/>
  <c r="I226" i="33" s="1"/>
  <c r="H225" i="33"/>
  <c r="G225" i="33"/>
  <c r="F225" i="33"/>
  <c r="I225" i="33" s="1"/>
  <c r="H224" i="33"/>
  <c r="G224" i="33"/>
  <c r="F224" i="33"/>
  <c r="I224" i="33" s="1"/>
  <c r="H223" i="33"/>
  <c r="G223" i="33"/>
  <c r="F223" i="33"/>
  <c r="I223" i="33" s="1"/>
  <c r="H222" i="33"/>
  <c r="G222" i="33"/>
  <c r="F222" i="33"/>
  <c r="I222" i="33" s="1"/>
  <c r="H221" i="33"/>
  <c r="G221" i="33"/>
  <c r="F221" i="33"/>
  <c r="I221" i="33" s="1"/>
  <c r="H220" i="33"/>
  <c r="G220" i="33"/>
  <c r="F220" i="33"/>
  <c r="I220" i="33" s="1"/>
  <c r="H219" i="33"/>
  <c r="G219" i="33"/>
  <c r="F219" i="33"/>
  <c r="I219" i="33" s="1"/>
  <c r="H218" i="33"/>
  <c r="G218" i="33"/>
  <c r="F218" i="33"/>
  <c r="I218" i="33" s="1"/>
  <c r="H217" i="33"/>
  <c r="G217" i="33"/>
  <c r="F217" i="33"/>
  <c r="I217" i="33" s="1"/>
  <c r="H216" i="33"/>
  <c r="G216" i="33"/>
  <c r="F216" i="33"/>
  <c r="I216" i="33" s="1"/>
  <c r="H215" i="33"/>
  <c r="G215" i="33"/>
  <c r="F215" i="33"/>
  <c r="I215" i="33" s="1"/>
  <c r="H214" i="33"/>
  <c r="G214" i="33"/>
  <c r="F214" i="33"/>
  <c r="I214" i="33" s="1"/>
  <c r="H213" i="33"/>
  <c r="G213" i="33"/>
  <c r="F213" i="33"/>
  <c r="I213" i="33" s="1"/>
  <c r="H212" i="33"/>
  <c r="G212" i="33"/>
  <c r="F212" i="33"/>
  <c r="I212" i="33" s="1"/>
  <c r="H211" i="33"/>
  <c r="G211" i="33"/>
  <c r="F211" i="33"/>
  <c r="I211" i="33" s="1"/>
  <c r="H210" i="33"/>
  <c r="G210" i="33"/>
  <c r="F210" i="33"/>
  <c r="I210" i="33" s="1"/>
  <c r="H209" i="33"/>
  <c r="G209" i="33"/>
  <c r="F209" i="33"/>
  <c r="I209" i="33" s="1"/>
  <c r="H208" i="33"/>
  <c r="G208" i="33"/>
  <c r="F208" i="33"/>
  <c r="I208" i="33" s="1"/>
  <c r="H207" i="33"/>
  <c r="G207" i="33"/>
  <c r="F207" i="33"/>
  <c r="I207" i="33" s="1"/>
  <c r="H206" i="33"/>
  <c r="G206" i="33"/>
  <c r="F206" i="33"/>
  <c r="I206" i="33" s="1"/>
  <c r="H205" i="33"/>
  <c r="G205" i="33"/>
  <c r="F205" i="33"/>
  <c r="I205" i="33" s="1"/>
  <c r="H204" i="33"/>
  <c r="G204" i="33"/>
  <c r="F204" i="33"/>
  <c r="I204" i="33" s="1"/>
  <c r="H203" i="33"/>
  <c r="G203" i="33"/>
  <c r="F203" i="33"/>
  <c r="I203" i="33" s="1"/>
  <c r="H202" i="33"/>
  <c r="G202" i="33"/>
  <c r="F202" i="33"/>
  <c r="I202" i="33" s="1"/>
  <c r="H201" i="33"/>
  <c r="G201" i="33"/>
  <c r="F201" i="33"/>
  <c r="I201" i="33" s="1"/>
  <c r="H200" i="33"/>
  <c r="G200" i="33"/>
  <c r="F200" i="33"/>
  <c r="I200" i="33" s="1"/>
  <c r="H199" i="33"/>
  <c r="G199" i="33"/>
  <c r="F199" i="33"/>
  <c r="I199" i="33" s="1"/>
  <c r="H198" i="33"/>
  <c r="G198" i="33"/>
  <c r="F198" i="33"/>
  <c r="I198" i="33" s="1"/>
  <c r="H197" i="33"/>
  <c r="G197" i="33"/>
  <c r="F197" i="33"/>
  <c r="I197" i="33" s="1"/>
  <c r="H196" i="33"/>
  <c r="G196" i="33"/>
  <c r="F196" i="33"/>
  <c r="I196" i="33" s="1"/>
  <c r="H195" i="33"/>
  <c r="G195" i="33"/>
  <c r="F195" i="33"/>
  <c r="I195" i="33" s="1"/>
  <c r="H194" i="33"/>
  <c r="G194" i="33"/>
  <c r="F194" i="33"/>
  <c r="I194" i="33" s="1"/>
  <c r="H193" i="33"/>
  <c r="G193" i="33"/>
  <c r="F193" i="33"/>
  <c r="I193" i="33" s="1"/>
  <c r="H192" i="33"/>
  <c r="G192" i="33"/>
  <c r="F192" i="33"/>
  <c r="I192" i="33" s="1"/>
  <c r="H191" i="33"/>
  <c r="G191" i="33"/>
  <c r="F191" i="33"/>
  <c r="I191" i="33" s="1"/>
  <c r="H190" i="33"/>
  <c r="G190" i="33"/>
  <c r="F190" i="33"/>
  <c r="I190" i="33" s="1"/>
  <c r="H189" i="33"/>
  <c r="G189" i="33"/>
  <c r="F189" i="33"/>
  <c r="I189" i="33" s="1"/>
  <c r="H188" i="33"/>
  <c r="G188" i="33"/>
  <c r="F188" i="33"/>
  <c r="I188" i="33" s="1"/>
  <c r="H187" i="33"/>
  <c r="G187" i="33"/>
  <c r="F187" i="33"/>
  <c r="I187" i="33" s="1"/>
  <c r="H186" i="33"/>
  <c r="G186" i="33"/>
  <c r="F186" i="33"/>
  <c r="I186" i="33" s="1"/>
  <c r="H185" i="33"/>
  <c r="G185" i="33"/>
  <c r="F185" i="33"/>
  <c r="I185" i="33" s="1"/>
  <c r="H184" i="33"/>
  <c r="G184" i="33"/>
  <c r="F184" i="33"/>
  <c r="I184" i="33" s="1"/>
  <c r="H183" i="33"/>
  <c r="G183" i="33"/>
  <c r="F183" i="33"/>
  <c r="I183" i="33" s="1"/>
  <c r="H182" i="33"/>
  <c r="G182" i="33"/>
  <c r="F182" i="33"/>
  <c r="I182" i="33" s="1"/>
  <c r="H181" i="33"/>
  <c r="G181" i="33"/>
  <c r="F181" i="33"/>
  <c r="I181" i="33" s="1"/>
  <c r="H180" i="33"/>
  <c r="G180" i="33"/>
  <c r="F180" i="33"/>
  <c r="I180" i="33" s="1"/>
  <c r="H179" i="33"/>
  <c r="G179" i="33"/>
  <c r="F179" i="33"/>
  <c r="I179" i="33" s="1"/>
  <c r="H178" i="33"/>
  <c r="G178" i="33"/>
  <c r="F178" i="33"/>
  <c r="I178" i="33" s="1"/>
  <c r="H177" i="33"/>
  <c r="G177" i="33"/>
  <c r="F177" i="33"/>
  <c r="I177" i="33" s="1"/>
  <c r="H176" i="33"/>
  <c r="G176" i="33"/>
  <c r="F176" i="33"/>
  <c r="I176" i="33" s="1"/>
  <c r="H175" i="33"/>
  <c r="G175" i="33"/>
  <c r="F175" i="33"/>
  <c r="I175" i="33" s="1"/>
  <c r="H174" i="33"/>
  <c r="G174" i="33"/>
  <c r="F174" i="33"/>
  <c r="I174" i="33" s="1"/>
  <c r="H173" i="33"/>
  <c r="G173" i="33"/>
  <c r="F173" i="33"/>
  <c r="I173" i="33" s="1"/>
  <c r="H172" i="33"/>
  <c r="G172" i="33"/>
  <c r="F172" i="33"/>
  <c r="I172" i="33" s="1"/>
  <c r="H171" i="33"/>
  <c r="G171" i="33"/>
  <c r="F171" i="33"/>
  <c r="I171" i="33" s="1"/>
  <c r="H170" i="33"/>
  <c r="G170" i="33"/>
  <c r="F170" i="33"/>
  <c r="I170" i="33" s="1"/>
  <c r="H169" i="33"/>
  <c r="G169" i="33"/>
  <c r="F169" i="33"/>
  <c r="I169" i="33" s="1"/>
  <c r="H168" i="33"/>
  <c r="G168" i="33"/>
  <c r="F168" i="33"/>
  <c r="I168" i="33" s="1"/>
  <c r="H167" i="33"/>
  <c r="G167" i="33"/>
  <c r="F167" i="33"/>
  <c r="I167" i="33" s="1"/>
  <c r="H166" i="33"/>
  <c r="G166" i="33"/>
  <c r="F166" i="33"/>
  <c r="I166" i="33" s="1"/>
  <c r="H165" i="33"/>
  <c r="G165" i="33"/>
  <c r="F165" i="33"/>
  <c r="I165" i="33" s="1"/>
  <c r="H164" i="33"/>
  <c r="G164" i="33"/>
  <c r="F164" i="33"/>
  <c r="I164" i="33" s="1"/>
  <c r="H163" i="33"/>
  <c r="G163" i="33"/>
  <c r="F163" i="33"/>
  <c r="I163" i="33" s="1"/>
  <c r="H162" i="33"/>
  <c r="G162" i="33"/>
  <c r="F162" i="33"/>
  <c r="I162" i="33" s="1"/>
  <c r="H161" i="33"/>
  <c r="G161" i="33"/>
  <c r="F161" i="33"/>
  <c r="I161" i="33" s="1"/>
  <c r="H160" i="33"/>
  <c r="G160" i="33"/>
  <c r="F160" i="33"/>
  <c r="I160" i="33" s="1"/>
  <c r="H159" i="33"/>
  <c r="G159" i="33"/>
  <c r="F159" i="33"/>
  <c r="I159" i="33" s="1"/>
  <c r="H158" i="33"/>
  <c r="G158" i="33"/>
  <c r="F158" i="33"/>
  <c r="I158" i="33" s="1"/>
  <c r="H157" i="33"/>
  <c r="G157" i="33"/>
  <c r="F157" i="33"/>
  <c r="I157" i="33" s="1"/>
  <c r="H156" i="33"/>
  <c r="G156" i="33"/>
  <c r="F156" i="33"/>
  <c r="I156" i="33" s="1"/>
  <c r="H155" i="33"/>
  <c r="G155" i="33"/>
  <c r="F155" i="33"/>
  <c r="I155" i="33" s="1"/>
  <c r="H154" i="33"/>
  <c r="G154" i="33"/>
  <c r="F154" i="33"/>
  <c r="I154" i="33" s="1"/>
  <c r="H153" i="33"/>
  <c r="G153" i="33"/>
  <c r="F153" i="33"/>
  <c r="I153" i="33" s="1"/>
  <c r="H152" i="33"/>
  <c r="G152" i="33"/>
  <c r="F152" i="33"/>
  <c r="I152" i="33" s="1"/>
  <c r="H151" i="33"/>
  <c r="G151" i="33"/>
  <c r="F151" i="33"/>
  <c r="I151" i="33" s="1"/>
  <c r="H150" i="33"/>
  <c r="G150" i="33"/>
  <c r="F150" i="33"/>
  <c r="I150" i="33" s="1"/>
  <c r="H149" i="33"/>
  <c r="G149" i="33"/>
  <c r="F149" i="33"/>
  <c r="I149" i="33" s="1"/>
  <c r="H148" i="33"/>
  <c r="G148" i="33"/>
  <c r="F148" i="33"/>
  <c r="I148" i="33" s="1"/>
  <c r="H147" i="33"/>
  <c r="G147" i="33"/>
  <c r="F147" i="33"/>
  <c r="I147" i="33" s="1"/>
  <c r="H146" i="33"/>
  <c r="G146" i="33"/>
  <c r="F146" i="33"/>
  <c r="I146" i="33" s="1"/>
  <c r="H145" i="33"/>
  <c r="G145" i="33"/>
  <c r="F145" i="33"/>
  <c r="I145" i="33" s="1"/>
  <c r="H144" i="33"/>
  <c r="G144" i="33"/>
  <c r="F144" i="33"/>
  <c r="I144" i="33" s="1"/>
  <c r="H143" i="33"/>
  <c r="G143" i="33"/>
  <c r="F143" i="33"/>
  <c r="I143" i="33" s="1"/>
  <c r="H142" i="33"/>
  <c r="G142" i="33"/>
  <c r="F142" i="33"/>
  <c r="I142" i="33" s="1"/>
  <c r="H141" i="33"/>
  <c r="G141" i="33"/>
  <c r="F141" i="33"/>
  <c r="I141" i="33" s="1"/>
  <c r="H140" i="33"/>
  <c r="G140" i="33"/>
  <c r="F140" i="33"/>
  <c r="I140" i="33" s="1"/>
  <c r="H139" i="33"/>
  <c r="G139" i="33"/>
  <c r="F139" i="33"/>
  <c r="I139" i="33" s="1"/>
  <c r="H138" i="33"/>
  <c r="G138" i="33"/>
  <c r="F138" i="33"/>
  <c r="I138" i="33" s="1"/>
  <c r="H137" i="33"/>
  <c r="G137" i="33"/>
  <c r="F137" i="33"/>
  <c r="I137" i="33" s="1"/>
  <c r="H136" i="33"/>
  <c r="G136" i="33"/>
  <c r="F136" i="33"/>
  <c r="I136" i="33" s="1"/>
  <c r="H135" i="33"/>
  <c r="G135" i="33"/>
  <c r="F135" i="33"/>
  <c r="I135" i="33" s="1"/>
  <c r="H134" i="33"/>
  <c r="G134" i="33"/>
  <c r="F134" i="33"/>
  <c r="I134" i="33" s="1"/>
  <c r="H133" i="33"/>
  <c r="G133" i="33"/>
  <c r="F133" i="33"/>
  <c r="I133" i="33" s="1"/>
  <c r="H132" i="33"/>
  <c r="G132" i="33"/>
  <c r="F132" i="33"/>
  <c r="I132" i="33" s="1"/>
  <c r="H131" i="33"/>
  <c r="G131" i="33"/>
  <c r="F131" i="33"/>
  <c r="I131" i="33" s="1"/>
  <c r="H130" i="33"/>
  <c r="G130" i="33"/>
  <c r="F130" i="33"/>
  <c r="I130" i="33" s="1"/>
  <c r="H129" i="33"/>
  <c r="G129" i="33"/>
  <c r="F129" i="33"/>
  <c r="I129" i="33" s="1"/>
  <c r="H128" i="33"/>
  <c r="G128" i="33"/>
  <c r="F128" i="33"/>
  <c r="I128" i="33" s="1"/>
  <c r="H127" i="33"/>
  <c r="G127" i="33"/>
  <c r="F127" i="33"/>
  <c r="I127" i="33" s="1"/>
  <c r="H126" i="33"/>
  <c r="G126" i="33"/>
  <c r="F126" i="33"/>
  <c r="I126" i="33" s="1"/>
  <c r="H125" i="33"/>
  <c r="G125" i="33"/>
  <c r="F125" i="33"/>
  <c r="I125" i="33" s="1"/>
  <c r="H124" i="33"/>
  <c r="G124" i="33"/>
  <c r="F124" i="33"/>
  <c r="I124" i="33" s="1"/>
  <c r="H123" i="33"/>
  <c r="G123" i="33"/>
  <c r="F123" i="33"/>
  <c r="I123" i="33" s="1"/>
  <c r="H122" i="33"/>
  <c r="G122" i="33"/>
  <c r="F122" i="33"/>
  <c r="I122" i="33" s="1"/>
  <c r="H121" i="33"/>
  <c r="G121" i="33"/>
  <c r="F121" i="33"/>
  <c r="I121" i="33" s="1"/>
  <c r="H120" i="33"/>
  <c r="G120" i="33"/>
  <c r="F120" i="33"/>
  <c r="I120" i="33" s="1"/>
  <c r="H119" i="33"/>
  <c r="G119" i="33"/>
  <c r="F119" i="33"/>
  <c r="I119" i="33" s="1"/>
  <c r="H118" i="33"/>
  <c r="G118" i="33"/>
  <c r="F118" i="33"/>
  <c r="I118" i="33" s="1"/>
  <c r="H117" i="33"/>
  <c r="G117" i="33"/>
  <c r="F117" i="33"/>
  <c r="I117" i="33" s="1"/>
  <c r="H116" i="33"/>
  <c r="G116" i="33"/>
  <c r="F116" i="33"/>
  <c r="I116" i="33" s="1"/>
  <c r="H115" i="33"/>
  <c r="G115" i="33"/>
  <c r="F115" i="33"/>
  <c r="I115" i="33" s="1"/>
  <c r="H114" i="33"/>
  <c r="G114" i="33"/>
  <c r="F114" i="33"/>
  <c r="I114" i="33" s="1"/>
  <c r="H113" i="33"/>
  <c r="G113" i="33"/>
  <c r="F113" i="33"/>
  <c r="I113" i="33" s="1"/>
  <c r="H112" i="33"/>
  <c r="G112" i="33"/>
  <c r="F112" i="33"/>
  <c r="I112" i="33" s="1"/>
  <c r="H111" i="33"/>
  <c r="G111" i="33"/>
  <c r="F111" i="33"/>
  <c r="I111" i="33" s="1"/>
  <c r="H110" i="33"/>
  <c r="G110" i="33"/>
  <c r="F110" i="33"/>
  <c r="I110" i="33" s="1"/>
  <c r="H109" i="33"/>
  <c r="G109" i="33"/>
  <c r="F109" i="33"/>
  <c r="I109" i="33" s="1"/>
  <c r="H108" i="33"/>
  <c r="G108" i="33"/>
  <c r="F108" i="33"/>
  <c r="I108" i="33" s="1"/>
  <c r="H107" i="33"/>
  <c r="G107" i="33"/>
  <c r="F107" i="33"/>
  <c r="I107" i="33" s="1"/>
  <c r="H106" i="33"/>
  <c r="G106" i="33"/>
  <c r="F106" i="33"/>
  <c r="I106" i="33" s="1"/>
  <c r="H105" i="33"/>
  <c r="G105" i="33"/>
  <c r="F105" i="33"/>
  <c r="I105" i="33" s="1"/>
  <c r="H104" i="33"/>
  <c r="G104" i="33"/>
  <c r="F104" i="33"/>
  <c r="I104" i="33" s="1"/>
  <c r="H103" i="33"/>
  <c r="G103" i="33"/>
  <c r="F103" i="33"/>
  <c r="I103" i="33" s="1"/>
  <c r="H102" i="33"/>
  <c r="G102" i="33"/>
  <c r="F102" i="33"/>
  <c r="I102" i="33" s="1"/>
  <c r="H101" i="33"/>
  <c r="G101" i="33"/>
  <c r="F101" i="33"/>
  <c r="I101" i="33" s="1"/>
  <c r="H100" i="33"/>
  <c r="G100" i="33"/>
  <c r="F100" i="33"/>
  <c r="I100" i="33" s="1"/>
  <c r="H99" i="33"/>
  <c r="G99" i="33"/>
  <c r="F99" i="33"/>
  <c r="I99" i="33" s="1"/>
  <c r="H98" i="33"/>
  <c r="G98" i="33"/>
  <c r="F98" i="33"/>
  <c r="I98" i="33" s="1"/>
  <c r="H97" i="33"/>
  <c r="G97" i="33"/>
  <c r="F97" i="33"/>
  <c r="I97" i="33" s="1"/>
  <c r="H96" i="33"/>
  <c r="G96" i="33"/>
  <c r="F96" i="33"/>
  <c r="I96" i="33" s="1"/>
  <c r="H95" i="33"/>
  <c r="G95" i="33"/>
  <c r="F95" i="33"/>
  <c r="I95" i="33" s="1"/>
  <c r="H94" i="33"/>
  <c r="G94" i="33"/>
  <c r="F94" i="33"/>
  <c r="I94" i="33" s="1"/>
  <c r="H93" i="33"/>
  <c r="G93" i="33"/>
  <c r="F93" i="33"/>
  <c r="I93" i="33" s="1"/>
  <c r="H92" i="33"/>
  <c r="G92" i="33"/>
  <c r="F92" i="33"/>
  <c r="I92" i="33" s="1"/>
  <c r="H91" i="33"/>
  <c r="G91" i="33"/>
  <c r="F91" i="33"/>
  <c r="I91" i="33" s="1"/>
  <c r="H90" i="33"/>
  <c r="G90" i="33"/>
  <c r="F90" i="33"/>
  <c r="I90" i="33" s="1"/>
  <c r="H89" i="33"/>
  <c r="G89" i="33"/>
  <c r="F89" i="33"/>
  <c r="I89" i="33" s="1"/>
  <c r="H88" i="33"/>
  <c r="G88" i="33"/>
  <c r="F88" i="33"/>
  <c r="I88" i="33" s="1"/>
  <c r="H87" i="33"/>
  <c r="G87" i="33"/>
  <c r="F87" i="33"/>
  <c r="I87" i="33" s="1"/>
  <c r="H86" i="33"/>
  <c r="G86" i="33"/>
  <c r="F86" i="33"/>
  <c r="I86" i="33" s="1"/>
  <c r="H85" i="33"/>
  <c r="G85" i="33"/>
  <c r="F85" i="33"/>
  <c r="I85" i="33" s="1"/>
  <c r="H84" i="33"/>
  <c r="G84" i="33"/>
  <c r="F84" i="33"/>
  <c r="I84" i="33" s="1"/>
  <c r="H83" i="33"/>
  <c r="G83" i="33"/>
  <c r="F83" i="33"/>
  <c r="I83" i="33" s="1"/>
  <c r="H82" i="33"/>
  <c r="G82" i="33"/>
  <c r="F82" i="33"/>
  <c r="I82" i="33" s="1"/>
  <c r="H81" i="33"/>
  <c r="G81" i="33"/>
  <c r="F81" i="33"/>
  <c r="I81" i="33" s="1"/>
  <c r="H80" i="33"/>
  <c r="G80" i="33"/>
  <c r="F80" i="33"/>
  <c r="I80" i="33" s="1"/>
  <c r="H79" i="33"/>
  <c r="G79" i="33"/>
  <c r="F79" i="33"/>
  <c r="I79" i="33" s="1"/>
  <c r="H78" i="33"/>
  <c r="G78" i="33"/>
  <c r="F78" i="33"/>
  <c r="I78" i="33" s="1"/>
  <c r="H77" i="33"/>
  <c r="G77" i="33"/>
  <c r="F77" i="33"/>
  <c r="I77" i="33" s="1"/>
  <c r="H76" i="33"/>
  <c r="G76" i="33"/>
  <c r="F76" i="33"/>
  <c r="I76" i="33" s="1"/>
  <c r="H75" i="33"/>
  <c r="G75" i="33"/>
  <c r="F75" i="33"/>
  <c r="I75" i="33" s="1"/>
  <c r="H74" i="33"/>
  <c r="G74" i="33"/>
  <c r="F74" i="33"/>
  <c r="I74" i="33" s="1"/>
  <c r="H73" i="33"/>
  <c r="G73" i="33"/>
  <c r="F73" i="33"/>
  <c r="I73" i="33" s="1"/>
  <c r="H72" i="33"/>
  <c r="G72" i="33"/>
  <c r="F72" i="33"/>
  <c r="I72" i="33" s="1"/>
  <c r="H71" i="33"/>
  <c r="G71" i="33"/>
  <c r="F71" i="33"/>
  <c r="I71" i="33" s="1"/>
  <c r="H70" i="33"/>
  <c r="G70" i="33"/>
  <c r="F70" i="33"/>
  <c r="I70" i="33" s="1"/>
  <c r="H69" i="33"/>
  <c r="G69" i="33"/>
  <c r="F69" i="33"/>
  <c r="I69" i="33" s="1"/>
  <c r="H68" i="33"/>
  <c r="G68" i="33"/>
  <c r="F68" i="33"/>
  <c r="I68" i="33" s="1"/>
  <c r="H67" i="33"/>
  <c r="G67" i="33"/>
  <c r="F67" i="33"/>
  <c r="I67" i="33" s="1"/>
  <c r="H66" i="33"/>
  <c r="G66" i="33"/>
  <c r="F66" i="33"/>
  <c r="I66" i="33" s="1"/>
  <c r="H65" i="33"/>
  <c r="G65" i="33"/>
  <c r="F65" i="33"/>
  <c r="I65" i="33" s="1"/>
  <c r="H64" i="33"/>
  <c r="G64" i="33"/>
  <c r="H63" i="33"/>
  <c r="G63" i="33"/>
  <c r="F63" i="33"/>
  <c r="I63" i="33" s="1"/>
  <c r="H62" i="33"/>
  <c r="G62" i="33"/>
  <c r="F62" i="33"/>
  <c r="I62" i="33" s="1"/>
  <c r="H61" i="33"/>
  <c r="G61" i="33"/>
  <c r="F61" i="33"/>
  <c r="I61" i="33" s="1"/>
  <c r="H60" i="33"/>
  <c r="G60" i="33"/>
  <c r="F60" i="33"/>
  <c r="I60" i="33" s="1"/>
  <c r="H59" i="33"/>
  <c r="G59" i="33"/>
  <c r="F59" i="33"/>
  <c r="I59" i="33" s="1"/>
  <c r="H58" i="33"/>
  <c r="G58" i="33"/>
  <c r="F58" i="33"/>
  <c r="I58" i="33" s="1"/>
  <c r="H57" i="33"/>
  <c r="G57" i="33"/>
  <c r="F57" i="33"/>
  <c r="I57" i="33" s="1"/>
  <c r="H56" i="33"/>
  <c r="G56" i="33"/>
  <c r="F56" i="33"/>
  <c r="I56" i="33" s="1"/>
  <c r="H55" i="33"/>
  <c r="G55" i="33"/>
  <c r="F55" i="33"/>
  <c r="I55" i="33" s="1"/>
  <c r="H54" i="33"/>
  <c r="G54" i="33"/>
  <c r="F54" i="33"/>
  <c r="I54" i="33" s="1"/>
  <c r="H53" i="33"/>
  <c r="G53" i="33"/>
  <c r="F53" i="33"/>
  <c r="I53" i="33" s="1"/>
  <c r="H52" i="33"/>
  <c r="G52" i="33"/>
  <c r="F52" i="33"/>
  <c r="I52" i="33" s="1"/>
  <c r="H51" i="33"/>
  <c r="G51" i="33"/>
  <c r="F51" i="33"/>
  <c r="I51" i="33" s="1"/>
  <c r="H50" i="33"/>
  <c r="G50" i="33"/>
  <c r="F50" i="33"/>
  <c r="I50" i="33" s="1"/>
  <c r="H49" i="33"/>
  <c r="G49" i="33"/>
  <c r="F49" i="33"/>
  <c r="I49" i="33" s="1"/>
  <c r="H48" i="33"/>
  <c r="G48" i="33"/>
  <c r="F48" i="33"/>
  <c r="I48" i="33" s="1"/>
  <c r="H47" i="33"/>
  <c r="G47" i="33"/>
  <c r="F47" i="33"/>
  <c r="I47" i="33" s="1"/>
  <c r="H46" i="33"/>
  <c r="G46" i="33"/>
  <c r="F46" i="33"/>
  <c r="I46" i="33" s="1"/>
  <c r="H45" i="33"/>
  <c r="G45" i="33"/>
  <c r="F45" i="33"/>
  <c r="I45" i="33" s="1"/>
  <c r="H44" i="33"/>
  <c r="G44" i="33"/>
  <c r="F44" i="33"/>
  <c r="I44" i="33" s="1"/>
  <c r="H43" i="33"/>
  <c r="G43" i="33"/>
  <c r="F43" i="33"/>
  <c r="I43" i="33" s="1"/>
  <c r="H42" i="33"/>
  <c r="G42" i="33"/>
  <c r="F42" i="33"/>
  <c r="I42" i="33" s="1"/>
  <c r="H41" i="33"/>
  <c r="G41" i="33"/>
  <c r="F41" i="33"/>
  <c r="I41" i="33" s="1"/>
  <c r="H40" i="33"/>
  <c r="G40" i="33"/>
  <c r="F40" i="33"/>
  <c r="I40" i="33" s="1"/>
  <c r="H39" i="33"/>
  <c r="G39" i="33"/>
  <c r="F39" i="33"/>
  <c r="I39" i="33" s="1"/>
  <c r="H38" i="33"/>
  <c r="G38" i="33"/>
  <c r="F38" i="33"/>
  <c r="I38" i="33" s="1"/>
  <c r="H37" i="33"/>
  <c r="G37" i="33"/>
  <c r="F37" i="33"/>
  <c r="I37" i="33" s="1"/>
  <c r="H36" i="33"/>
  <c r="G36" i="33"/>
  <c r="F36" i="33"/>
  <c r="I36" i="33" s="1"/>
  <c r="H35" i="33"/>
  <c r="G35" i="33"/>
  <c r="F35" i="33"/>
  <c r="I35" i="33" s="1"/>
  <c r="H34" i="33"/>
  <c r="G34" i="33"/>
  <c r="F34" i="33"/>
  <c r="I34" i="33" s="1"/>
  <c r="H33" i="33"/>
  <c r="G33" i="33"/>
  <c r="F33" i="33"/>
  <c r="I33" i="33" s="1"/>
  <c r="H32" i="33"/>
  <c r="G32" i="33"/>
  <c r="F32" i="33"/>
  <c r="I32" i="33" s="1"/>
  <c r="H31" i="33"/>
  <c r="G31" i="33"/>
  <c r="H30" i="33"/>
  <c r="G30" i="33"/>
  <c r="H29" i="33"/>
  <c r="G29" i="33"/>
  <c r="H28" i="33"/>
  <c r="G28" i="33"/>
  <c r="H27" i="33"/>
  <c r="G27" i="33"/>
  <c r="H26" i="33"/>
  <c r="G26" i="33"/>
  <c r="H25" i="33"/>
  <c r="G25" i="33"/>
  <c r="H24" i="33"/>
  <c r="G24" i="33"/>
  <c r="H23" i="33"/>
  <c r="G23" i="33"/>
  <c r="H22" i="33"/>
  <c r="G22" i="33"/>
  <c r="H21" i="33"/>
  <c r="G21" i="33"/>
  <c r="H20" i="33"/>
  <c r="G20" i="33"/>
  <c r="H19" i="33"/>
  <c r="G19" i="33"/>
  <c r="H18" i="33"/>
  <c r="G18" i="33"/>
  <c r="H17" i="33"/>
  <c r="G17" i="33"/>
  <c r="H16" i="33"/>
  <c r="G16" i="33"/>
  <c r="H15" i="33"/>
  <c r="G15" i="33"/>
  <c r="H14" i="33"/>
  <c r="G14" i="33"/>
  <c r="H13" i="33"/>
  <c r="G13" i="33"/>
  <c r="H12" i="33"/>
  <c r="G12" i="33"/>
  <c r="H11" i="33"/>
  <c r="G11" i="33"/>
  <c r="H10" i="33"/>
  <c r="G10" i="33"/>
  <c r="H9" i="33"/>
  <c r="G9" i="33"/>
  <c r="H8" i="33"/>
  <c r="G8" i="33"/>
  <c r="H7" i="33"/>
  <c r="G7" i="33"/>
  <c r="H6" i="33"/>
  <c r="G6" i="33"/>
  <c r="H5" i="33"/>
  <c r="G5" i="33"/>
  <c r="H4" i="33"/>
  <c r="G4" i="33"/>
  <c r="H3" i="33"/>
  <c r="G3" i="33"/>
  <c r="H2" i="33"/>
  <c r="G2" i="33"/>
  <c r="F2" i="33"/>
  <c r="F31" i="33"/>
  <c r="I31" i="33" s="1"/>
  <c r="F30" i="33"/>
  <c r="I30" i="33" s="1"/>
  <c r="F29" i="33"/>
  <c r="I29" i="33" s="1"/>
  <c r="F28" i="33"/>
  <c r="I28" i="33" s="1"/>
  <c r="F27" i="33"/>
  <c r="I27" i="33" s="1"/>
  <c r="F26" i="33"/>
  <c r="I26" i="33" s="1"/>
  <c r="F25" i="33"/>
  <c r="I25" i="33" s="1"/>
  <c r="F24" i="33"/>
  <c r="I24" i="33" s="1"/>
  <c r="F23" i="33"/>
  <c r="I23" i="33" s="1"/>
  <c r="F22" i="33"/>
  <c r="I22" i="33" s="1"/>
  <c r="F21" i="33"/>
  <c r="I21" i="33" s="1"/>
  <c r="F20" i="33"/>
  <c r="I20" i="33" s="1"/>
  <c r="F19" i="33"/>
  <c r="I19" i="33" s="1"/>
  <c r="F18" i="33"/>
  <c r="I18" i="33" s="1"/>
  <c r="F17" i="33"/>
  <c r="I17" i="33" s="1"/>
  <c r="F16" i="33"/>
  <c r="I16" i="33" s="1"/>
  <c r="F15" i="33"/>
  <c r="I15" i="33" s="1"/>
  <c r="F14" i="33"/>
  <c r="I14" i="33" s="1"/>
  <c r="F13" i="33"/>
  <c r="I13" i="33" s="1"/>
  <c r="F12" i="33"/>
  <c r="I12" i="33" s="1"/>
  <c r="F11" i="33"/>
  <c r="I11" i="33" s="1"/>
  <c r="F10" i="33"/>
  <c r="I10" i="33" s="1"/>
  <c r="F9" i="33"/>
  <c r="I9" i="33" s="1"/>
  <c r="F8" i="33"/>
  <c r="I8" i="33" s="1"/>
  <c r="F7" i="33"/>
  <c r="I7" i="33" s="1"/>
  <c r="F6" i="33"/>
  <c r="I6" i="33" s="1"/>
  <c r="F5" i="33"/>
  <c r="I5" i="33" s="1"/>
  <c r="F4" i="33"/>
  <c r="I4" i="33" s="1"/>
  <c r="I3" i="33"/>
  <c r="B4" i="26"/>
  <c r="A5" i="26" s="1"/>
  <c r="C266" i="26"/>
  <c r="M2151" i="24"/>
  <c r="M2150" i="24"/>
  <c r="M2149" i="24"/>
  <c r="M2148" i="24"/>
  <c r="M2147" i="24"/>
  <c r="M2146" i="24"/>
  <c r="M2145" i="24"/>
  <c r="M2144" i="24"/>
  <c r="M2143" i="24"/>
  <c r="M2142" i="24"/>
  <c r="M2141" i="24"/>
  <c r="M2140" i="24"/>
  <c r="M2139" i="24"/>
  <c r="M2138" i="24"/>
  <c r="M2137" i="24"/>
  <c r="M2136" i="24"/>
  <c r="M2135" i="24"/>
  <c r="M2134" i="24"/>
  <c r="M2133" i="24"/>
  <c r="M2132" i="24"/>
  <c r="M2131" i="24"/>
  <c r="M2130" i="24"/>
  <c r="M2129" i="24"/>
  <c r="M2128" i="24"/>
  <c r="M2127" i="24"/>
  <c r="M2126" i="24"/>
  <c r="M2125" i="24"/>
  <c r="M2124" i="24"/>
  <c r="M2123" i="24"/>
  <c r="M2122" i="24"/>
  <c r="M2121" i="24"/>
  <c r="M2120" i="24"/>
  <c r="M2119" i="24"/>
  <c r="M2118" i="24"/>
  <c r="M2117" i="24"/>
  <c r="M2116" i="24"/>
  <c r="M2115" i="24"/>
  <c r="M2114" i="24"/>
  <c r="M2113" i="24"/>
  <c r="M2112" i="24"/>
  <c r="M2111" i="24"/>
  <c r="M2110" i="24"/>
  <c r="M2109" i="24"/>
  <c r="M2108" i="24"/>
  <c r="M2107" i="24"/>
  <c r="M2106" i="24"/>
  <c r="M2105" i="24"/>
  <c r="M2104" i="24"/>
  <c r="M2103" i="24"/>
  <c r="M2102" i="24"/>
  <c r="M2101" i="24"/>
  <c r="M2100" i="24"/>
  <c r="M2099" i="24"/>
  <c r="M2098" i="24"/>
  <c r="M2097" i="24"/>
  <c r="M2096" i="24"/>
  <c r="M2095" i="24"/>
  <c r="M2094" i="24"/>
  <c r="M2093" i="24"/>
  <c r="M2092" i="24"/>
  <c r="M2091" i="24"/>
  <c r="M2090" i="24"/>
  <c r="M2089" i="24"/>
  <c r="M2088" i="24"/>
  <c r="M2087" i="24"/>
  <c r="M2086" i="24"/>
  <c r="M2085" i="24"/>
  <c r="M2084" i="24"/>
  <c r="M2083" i="24"/>
  <c r="M2082" i="24"/>
  <c r="M2081" i="24"/>
  <c r="M2080" i="24"/>
  <c r="M2079" i="24"/>
  <c r="M2078" i="24"/>
  <c r="M2077" i="24"/>
  <c r="M2076" i="24"/>
  <c r="M2075" i="24"/>
  <c r="M2074" i="24"/>
  <c r="M2073" i="24"/>
  <c r="M2072" i="24"/>
  <c r="M2071" i="24"/>
  <c r="M2070" i="24"/>
  <c r="M2069" i="24"/>
  <c r="M2068" i="24"/>
  <c r="M2067" i="24"/>
  <c r="M2066" i="24"/>
  <c r="M2065" i="24"/>
  <c r="M2064" i="24"/>
  <c r="M2063" i="24"/>
  <c r="M2062" i="24"/>
  <c r="M2061" i="24"/>
  <c r="M2060" i="24"/>
  <c r="M2059" i="24"/>
  <c r="M2058" i="24"/>
  <c r="M2057" i="24"/>
  <c r="M2056" i="24"/>
  <c r="M2055" i="24"/>
  <c r="M2054" i="24"/>
  <c r="M2053" i="24"/>
  <c r="M2052" i="24"/>
  <c r="M2051" i="24"/>
  <c r="M2050" i="24"/>
  <c r="M2049" i="24"/>
  <c r="M2048" i="24"/>
  <c r="M2047" i="24"/>
  <c r="M2046" i="24"/>
  <c r="M2045" i="24"/>
  <c r="M2044" i="24"/>
  <c r="M2043" i="24"/>
  <c r="M2042" i="24"/>
  <c r="M2041" i="24"/>
  <c r="M2040" i="24"/>
  <c r="M2039" i="24"/>
  <c r="M2038" i="24"/>
  <c r="M2037" i="24"/>
  <c r="M2036" i="24"/>
  <c r="M2035" i="24"/>
  <c r="M2034" i="24"/>
  <c r="M2033" i="24"/>
  <c r="M2032" i="24"/>
  <c r="M2031" i="24"/>
  <c r="M2030" i="24"/>
  <c r="M2029" i="24"/>
  <c r="M2028" i="24"/>
  <c r="M2027" i="24"/>
  <c r="M2026" i="24"/>
  <c r="M2025" i="24"/>
  <c r="M2024" i="24"/>
  <c r="M2023" i="24"/>
  <c r="M2022" i="24"/>
  <c r="M2021" i="24"/>
  <c r="M2020" i="24"/>
  <c r="M2019" i="24"/>
  <c r="M2018" i="24"/>
  <c r="M2017" i="24"/>
  <c r="M2016" i="24"/>
  <c r="M2015" i="24"/>
  <c r="M2014" i="24"/>
  <c r="M2013" i="24"/>
  <c r="M2012" i="24"/>
  <c r="M2011" i="24"/>
  <c r="M2010" i="24"/>
  <c r="M2009" i="24"/>
  <c r="M2008" i="24"/>
  <c r="M2007" i="24"/>
  <c r="M2006" i="24"/>
  <c r="M2005" i="24"/>
  <c r="M2004" i="24"/>
  <c r="M2003" i="24"/>
  <c r="M2002" i="24"/>
  <c r="M2001" i="24"/>
  <c r="M2000" i="24"/>
  <c r="M1999" i="24"/>
  <c r="M1998" i="24"/>
  <c r="M1997" i="24"/>
  <c r="M1996" i="24"/>
  <c r="M1995" i="24"/>
  <c r="M1994" i="24"/>
  <c r="M1993" i="24"/>
  <c r="M1992" i="24"/>
  <c r="M1991" i="24"/>
  <c r="M1990" i="24"/>
  <c r="M1989" i="24"/>
  <c r="M1988" i="24"/>
  <c r="M1987" i="24"/>
  <c r="M1986" i="24"/>
  <c r="M1985" i="24"/>
  <c r="M1984" i="24"/>
  <c r="M1983" i="24"/>
  <c r="M1982" i="24"/>
  <c r="M1981" i="24"/>
  <c r="M1980" i="24"/>
  <c r="M1979" i="24"/>
  <c r="M1978" i="24"/>
  <c r="M1977" i="24"/>
  <c r="M1976" i="24"/>
  <c r="M1975" i="24"/>
  <c r="M1974" i="24"/>
  <c r="M1973" i="24"/>
  <c r="M1972" i="24"/>
  <c r="M1971" i="24"/>
  <c r="M1970" i="24"/>
  <c r="M1969" i="24"/>
  <c r="M1968" i="24"/>
  <c r="M1967" i="24"/>
  <c r="M1966" i="24"/>
  <c r="M1965" i="24"/>
  <c r="M1964" i="24"/>
  <c r="M1963" i="24"/>
  <c r="M1962" i="24"/>
  <c r="M1961" i="24"/>
  <c r="M1960" i="24"/>
  <c r="M1959" i="24"/>
  <c r="M1958" i="24"/>
  <c r="M1957" i="24"/>
  <c r="M1956" i="24"/>
  <c r="M1955" i="24"/>
  <c r="M1935" i="24"/>
  <c r="M1934" i="24"/>
  <c r="M1933" i="24"/>
  <c r="M1932" i="24"/>
  <c r="M1931" i="24"/>
  <c r="M1930" i="24"/>
  <c r="M1929" i="24"/>
  <c r="M1928" i="24"/>
  <c r="M1927" i="24"/>
  <c r="M1926" i="24"/>
  <c r="M1925" i="24"/>
  <c r="M1924" i="24"/>
  <c r="M1923" i="24"/>
  <c r="M1922" i="24"/>
  <c r="M1921" i="24"/>
  <c r="M1920" i="24"/>
  <c r="M1919" i="24"/>
  <c r="M1918" i="24"/>
  <c r="M1917" i="24"/>
  <c r="M1916" i="24"/>
  <c r="M1915" i="24"/>
  <c r="M1914" i="24"/>
  <c r="M1913" i="24"/>
  <c r="M1912" i="24"/>
  <c r="M1911" i="24"/>
  <c r="M1910" i="24"/>
  <c r="M1909" i="24"/>
  <c r="M1908" i="24"/>
  <c r="M1907" i="24"/>
  <c r="M1906" i="24"/>
  <c r="M1905" i="24"/>
  <c r="M1904" i="24"/>
  <c r="M1903" i="24"/>
  <c r="M1902" i="24"/>
  <c r="M1901" i="24"/>
  <c r="M1900" i="24"/>
  <c r="M1899" i="24"/>
  <c r="M1898" i="24"/>
  <c r="M1897" i="24"/>
  <c r="M1896" i="24"/>
  <c r="M1895" i="24"/>
  <c r="M1894" i="24"/>
  <c r="M1893" i="24"/>
  <c r="M1892" i="24"/>
  <c r="M1891" i="24"/>
  <c r="M1890" i="24"/>
  <c r="M1889" i="24"/>
  <c r="M1888" i="24"/>
  <c r="M1887" i="24"/>
  <c r="M1886" i="24"/>
  <c r="M1885" i="24"/>
  <c r="M1884" i="24"/>
  <c r="M1883" i="24"/>
  <c r="M1882" i="24"/>
  <c r="M1881" i="24"/>
  <c r="M1880" i="24"/>
  <c r="M1879" i="24"/>
  <c r="M1878" i="24"/>
  <c r="M1877" i="24"/>
  <c r="M1876" i="24"/>
  <c r="M1875" i="24"/>
  <c r="M1874" i="24"/>
  <c r="M1873" i="24"/>
  <c r="M1872" i="24"/>
  <c r="M1871" i="24"/>
  <c r="M1870" i="24"/>
  <c r="M1869" i="24"/>
  <c r="M1868" i="24"/>
  <c r="M1867" i="24"/>
  <c r="M1866" i="24"/>
  <c r="M1865" i="24"/>
  <c r="M1864" i="24"/>
  <c r="M1863" i="24"/>
  <c r="M1862" i="24"/>
  <c r="M1861" i="24"/>
  <c r="M1860" i="24"/>
  <c r="M1859" i="24"/>
  <c r="M1858" i="24"/>
  <c r="M1857" i="24"/>
  <c r="M1856" i="24"/>
  <c r="M1855" i="24"/>
  <c r="M1854" i="24"/>
  <c r="M1853" i="24"/>
  <c r="M1852" i="24"/>
  <c r="M1851" i="24"/>
  <c r="M1850" i="24"/>
  <c r="M1849" i="24"/>
  <c r="M1848" i="24"/>
  <c r="M1847" i="24"/>
  <c r="M1846" i="24"/>
  <c r="M1845" i="24"/>
  <c r="M1844" i="24"/>
  <c r="M1843" i="24"/>
  <c r="M1842" i="24"/>
  <c r="M1841" i="24"/>
  <c r="M1840" i="24"/>
  <c r="M1839" i="24"/>
  <c r="M1838" i="24"/>
  <c r="M1837" i="24"/>
  <c r="M1836" i="24"/>
  <c r="M1835" i="24"/>
  <c r="M1834" i="24"/>
  <c r="M1833" i="24"/>
  <c r="M1832" i="24"/>
  <c r="M1831" i="24"/>
  <c r="M1830" i="24"/>
  <c r="M1829" i="24"/>
  <c r="M1828" i="24"/>
  <c r="M1827" i="24"/>
  <c r="M1826" i="24"/>
  <c r="M1825" i="24"/>
  <c r="M1824" i="24"/>
  <c r="M1823" i="24"/>
  <c r="M1822" i="24"/>
  <c r="M1821" i="24"/>
  <c r="M1820" i="24"/>
  <c r="M1819" i="24"/>
  <c r="M1818" i="24"/>
  <c r="M1817" i="24"/>
  <c r="M1816" i="24"/>
  <c r="M1815" i="24"/>
  <c r="M1814" i="24"/>
  <c r="M1813" i="24"/>
  <c r="M1812" i="24"/>
  <c r="M1811" i="24"/>
  <c r="M1810" i="24"/>
  <c r="M1809" i="24"/>
  <c r="M1808" i="24"/>
  <c r="M1807" i="24"/>
  <c r="M1806" i="24"/>
  <c r="M1805" i="24"/>
  <c r="M1804" i="24"/>
  <c r="M1803" i="24"/>
  <c r="M1802" i="24"/>
  <c r="M1801" i="24"/>
  <c r="M1800" i="24"/>
  <c r="M1799" i="24"/>
  <c r="M1798" i="24"/>
  <c r="M1797" i="24"/>
  <c r="M1796" i="24"/>
  <c r="M1795" i="24"/>
  <c r="M1794" i="24"/>
  <c r="M1793" i="24"/>
  <c r="M1792" i="24"/>
  <c r="M1791" i="24"/>
  <c r="M1790" i="24"/>
  <c r="M1789" i="24"/>
  <c r="M1788" i="24"/>
  <c r="M1787" i="24"/>
  <c r="M1786" i="24"/>
  <c r="M1785" i="24"/>
  <c r="M1784" i="24"/>
  <c r="M1783" i="24"/>
  <c r="M1782" i="24"/>
  <c r="M1781" i="24"/>
  <c r="M1780" i="24"/>
  <c r="M1779" i="24"/>
  <c r="M1778" i="24"/>
  <c r="M1777" i="24"/>
  <c r="M1776" i="24"/>
  <c r="M1775" i="24"/>
  <c r="M1774" i="24"/>
  <c r="M1773" i="24"/>
  <c r="M1772" i="24"/>
  <c r="M1771" i="24"/>
  <c r="M1770" i="24"/>
  <c r="M1769" i="24"/>
  <c r="M1768" i="24"/>
  <c r="M1767" i="24"/>
  <c r="M1766" i="24"/>
  <c r="M1765" i="24"/>
  <c r="M1764" i="24"/>
  <c r="M1763" i="24"/>
  <c r="M1762" i="24"/>
  <c r="M1761" i="24"/>
  <c r="M1760" i="24"/>
  <c r="M1759" i="24"/>
  <c r="M1758" i="24"/>
  <c r="M1757" i="24"/>
  <c r="M1756" i="24"/>
  <c r="M1755" i="24"/>
  <c r="M1754" i="24"/>
  <c r="M1753" i="24"/>
  <c r="M1752" i="24"/>
  <c r="M1751" i="24"/>
  <c r="M1750" i="24"/>
  <c r="M1749" i="24"/>
  <c r="M1748" i="24"/>
  <c r="M1747" i="24"/>
  <c r="M1746" i="24"/>
  <c r="M1745" i="24"/>
  <c r="M1744" i="24"/>
  <c r="M1743" i="24"/>
  <c r="M1742" i="24"/>
  <c r="M1741" i="24"/>
  <c r="M1740" i="24"/>
  <c r="M1739" i="24"/>
  <c r="M1738" i="24"/>
  <c r="M1737" i="24"/>
  <c r="M1736" i="24"/>
  <c r="M1735" i="24"/>
  <c r="M1734" i="24"/>
  <c r="M1733" i="24"/>
  <c r="M1732" i="24"/>
  <c r="M1731" i="24"/>
  <c r="M1730" i="24"/>
  <c r="M1729" i="24"/>
  <c r="M1728" i="24"/>
  <c r="M1727" i="24"/>
  <c r="M1726" i="24"/>
  <c r="M1725" i="24"/>
  <c r="M1724" i="24"/>
  <c r="M1723" i="24"/>
  <c r="M1722" i="24"/>
  <c r="M1721" i="24"/>
  <c r="M1720" i="24"/>
  <c r="M1719" i="24"/>
  <c r="M1718" i="24"/>
  <c r="M1717" i="24"/>
  <c r="M1716" i="24"/>
  <c r="M1715" i="24"/>
  <c r="M1714" i="24"/>
  <c r="M1713" i="24"/>
  <c r="M1712" i="24"/>
  <c r="M1711" i="24"/>
  <c r="M1710" i="24"/>
  <c r="M1709" i="24"/>
  <c r="M1708" i="24"/>
  <c r="M1707" i="24"/>
  <c r="M1706" i="24"/>
  <c r="M1705" i="24"/>
  <c r="M1704" i="24"/>
  <c r="M1703" i="24"/>
  <c r="M1702" i="24"/>
  <c r="M1701" i="24"/>
  <c r="M1700" i="24"/>
  <c r="M1699" i="24"/>
  <c r="M1698" i="24"/>
  <c r="M1697" i="24"/>
  <c r="M1696" i="24"/>
  <c r="M1695" i="24"/>
  <c r="M1694" i="24"/>
  <c r="M1693" i="24"/>
  <c r="M1692" i="24"/>
  <c r="M1691" i="24"/>
  <c r="M1690" i="24"/>
  <c r="M1689" i="24"/>
  <c r="M1688" i="24"/>
  <c r="M1687" i="24"/>
  <c r="M1686" i="24"/>
  <c r="M1685" i="24"/>
  <c r="M1684" i="24"/>
  <c r="M1683" i="24"/>
  <c r="M1682" i="24"/>
  <c r="M1681" i="24"/>
  <c r="M1680" i="24"/>
  <c r="M1679" i="24"/>
  <c r="M1678" i="24"/>
  <c r="M1677" i="24"/>
  <c r="M1676" i="24"/>
  <c r="M1675" i="24"/>
  <c r="M1674" i="24"/>
  <c r="M1673" i="24"/>
  <c r="M1672" i="24"/>
  <c r="M1671" i="24"/>
  <c r="M1670" i="24"/>
  <c r="M1669" i="24"/>
  <c r="M1668" i="24"/>
  <c r="M1667" i="24"/>
  <c r="M1666" i="24"/>
  <c r="M1665" i="24"/>
  <c r="M1664" i="24"/>
  <c r="M1663" i="24"/>
  <c r="M1662" i="24"/>
  <c r="M1661" i="24"/>
  <c r="M1660" i="24"/>
  <c r="M1659" i="24"/>
  <c r="M1658" i="24"/>
  <c r="M1657" i="24"/>
  <c r="M1656" i="24"/>
  <c r="M1655" i="24"/>
  <c r="M1654" i="24"/>
  <c r="M1653" i="24"/>
  <c r="M1652" i="24"/>
  <c r="M1651" i="24"/>
  <c r="M1650" i="24"/>
  <c r="M1649" i="24"/>
  <c r="M1648" i="24"/>
  <c r="M1647" i="24"/>
  <c r="M1646" i="24"/>
  <c r="M1645" i="24"/>
  <c r="M1644" i="24"/>
  <c r="M1643" i="24"/>
  <c r="M1642" i="24"/>
  <c r="M1641" i="24"/>
  <c r="M1640" i="24"/>
  <c r="M1639" i="24"/>
  <c r="M1638" i="24"/>
  <c r="M1637" i="24"/>
  <c r="M1636" i="24"/>
  <c r="M1635" i="24"/>
  <c r="M1634" i="24"/>
  <c r="M1633" i="24"/>
  <c r="M1632" i="24"/>
  <c r="M1631" i="24"/>
  <c r="M1630" i="24"/>
  <c r="M1629" i="24"/>
  <c r="M1628" i="24"/>
  <c r="M1627" i="24"/>
  <c r="M1626" i="24"/>
  <c r="M1625" i="24"/>
  <c r="M1624" i="24"/>
  <c r="M1623" i="24"/>
  <c r="M1622" i="24"/>
  <c r="M1621" i="24"/>
  <c r="M1620" i="24"/>
  <c r="M1619" i="24"/>
  <c r="M1618" i="24"/>
  <c r="M1617" i="24"/>
  <c r="M1616" i="24"/>
  <c r="M1615" i="24"/>
  <c r="M1614" i="24"/>
  <c r="M1613" i="24"/>
  <c r="M1612" i="24"/>
  <c r="M1611" i="24"/>
  <c r="M1610" i="24"/>
  <c r="M1609" i="24"/>
  <c r="M1608" i="24"/>
  <c r="M1607" i="24"/>
  <c r="M1606" i="24"/>
  <c r="M1605" i="24"/>
  <c r="M1604" i="24"/>
  <c r="M1603" i="24"/>
  <c r="M1602" i="24"/>
  <c r="M1601" i="24"/>
  <c r="M1600" i="24"/>
  <c r="M1599" i="24"/>
  <c r="M1598" i="24"/>
  <c r="M1597" i="24"/>
  <c r="M1596" i="24"/>
  <c r="M1595" i="24"/>
  <c r="M1594" i="24"/>
  <c r="M1593" i="24"/>
  <c r="M1592" i="24"/>
  <c r="M1591" i="24"/>
  <c r="M1590" i="24"/>
  <c r="M1589" i="24"/>
  <c r="M1588" i="24"/>
  <c r="M1587" i="24"/>
  <c r="M1586" i="24"/>
  <c r="M1585" i="24"/>
  <c r="M1584" i="24"/>
  <c r="M1583" i="24"/>
  <c r="M1582" i="24"/>
  <c r="M1581" i="24"/>
  <c r="M1580" i="24"/>
  <c r="M1579" i="24"/>
  <c r="M1578" i="24"/>
  <c r="M1577" i="24"/>
  <c r="M1576" i="24"/>
  <c r="M1575" i="24"/>
  <c r="M1574" i="24"/>
  <c r="M1573" i="24"/>
  <c r="M1572" i="24"/>
  <c r="M1571" i="24"/>
  <c r="M1570" i="24"/>
  <c r="M1569" i="24"/>
  <c r="M1568" i="24"/>
  <c r="M1567" i="24"/>
  <c r="M1566" i="24"/>
  <c r="M1565" i="24"/>
  <c r="M1564" i="24"/>
  <c r="M1563" i="24"/>
  <c r="M1562" i="24"/>
  <c r="M1561" i="24"/>
  <c r="M1560" i="24"/>
  <c r="M1559" i="24"/>
  <c r="M1558" i="24"/>
  <c r="M1557" i="24"/>
  <c r="M1556" i="24"/>
  <c r="M1555" i="24"/>
  <c r="M1554" i="24"/>
  <c r="M1553" i="24"/>
  <c r="M1552" i="24"/>
  <c r="M1551" i="24"/>
  <c r="M1550" i="24"/>
  <c r="M1549" i="24"/>
  <c r="M1548" i="24"/>
  <c r="M1547" i="24"/>
  <c r="M1546" i="24"/>
  <c r="M1545" i="24"/>
  <c r="M1544" i="24"/>
  <c r="M1543" i="24"/>
  <c r="M1542" i="24"/>
  <c r="M1541" i="24"/>
  <c r="M1540" i="24"/>
  <c r="M1539" i="24"/>
  <c r="M1538" i="24"/>
  <c r="M1537" i="24"/>
  <c r="M1536" i="24"/>
  <c r="M1535" i="24"/>
  <c r="M1534" i="24"/>
  <c r="M1533" i="24"/>
  <c r="M1532" i="24"/>
  <c r="M1531" i="24"/>
  <c r="M1530" i="24"/>
  <c r="M1529" i="24"/>
  <c r="M1528" i="24"/>
  <c r="M1527" i="24"/>
  <c r="M1526" i="24"/>
  <c r="M1525" i="24"/>
  <c r="M1524" i="24"/>
  <c r="M1523" i="24"/>
  <c r="M1522" i="24"/>
  <c r="M1521" i="24"/>
  <c r="M1520" i="24"/>
  <c r="M1519" i="24"/>
  <c r="M1518" i="24"/>
  <c r="M1517" i="24"/>
  <c r="M1516" i="24"/>
  <c r="M1515" i="24"/>
  <c r="M1514" i="24"/>
  <c r="M1513" i="24"/>
  <c r="M1512" i="24"/>
  <c r="M1511" i="24"/>
  <c r="M1510" i="24"/>
  <c r="M1509" i="24"/>
  <c r="M1508" i="24"/>
  <c r="M1507" i="24"/>
  <c r="M1506" i="24"/>
  <c r="M1505" i="24"/>
  <c r="M1504" i="24"/>
  <c r="M1503" i="24"/>
  <c r="M1502" i="24"/>
  <c r="M1501" i="24"/>
  <c r="M1500" i="24"/>
  <c r="M1499" i="24"/>
  <c r="M1498" i="24"/>
  <c r="M1497" i="24"/>
  <c r="M1496" i="24"/>
  <c r="M1495" i="24"/>
  <c r="M1494" i="24"/>
  <c r="M1493" i="24"/>
  <c r="M1492" i="24"/>
  <c r="M1491" i="24"/>
  <c r="M1490" i="24"/>
  <c r="M1489" i="24"/>
  <c r="M1488" i="24"/>
  <c r="M1487" i="24"/>
  <c r="M1486" i="24"/>
  <c r="M1485" i="24"/>
  <c r="M1484" i="24"/>
  <c r="M1483" i="24"/>
  <c r="M1482" i="24"/>
  <c r="M1481" i="24"/>
  <c r="M1480" i="24"/>
  <c r="M1479" i="24"/>
  <c r="M1478" i="24"/>
  <c r="M1477" i="24"/>
  <c r="M1476" i="24"/>
  <c r="M1475" i="24"/>
  <c r="M1474" i="24"/>
  <c r="M1473" i="24"/>
  <c r="M1472" i="24"/>
  <c r="M1471" i="24"/>
  <c r="M1470" i="24"/>
  <c r="M1469" i="24"/>
  <c r="M1468" i="24"/>
  <c r="M1467" i="24"/>
  <c r="M1466" i="24"/>
  <c r="M1465" i="24"/>
  <c r="M1464" i="24"/>
  <c r="M1463" i="24"/>
  <c r="M1462" i="24"/>
  <c r="M1461" i="24"/>
  <c r="M1460" i="24"/>
  <c r="M1459" i="24"/>
  <c r="M1458" i="24"/>
  <c r="M1457" i="24"/>
  <c r="M1456" i="24"/>
  <c r="M1455" i="24"/>
  <c r="M1454" i="24"/>
  <c r="M1453" i="24"/>
  <c r="M1452" i="24"/>
  <c r="M1451" i="24"/>
  <c r="M1450" i="24"/>
  <c r="M1449" i="24"/>
  <c r="M1448" i="24"/>
  <c r="M1447" i="24"/>
  <c r="M1446" i="24"/>
  <c r="M1445" i="24"/>
  <c r="M1444" i="24"/>
  <c r="M1443" i="24"/>
  <c r="M1442" i="24"/>
  <c r="M1441" i="24"/>
  <c r="M1440" i="24"/>
  <c r="M1439" i="24"/>
  <c r="M1438" i="24"/>
  <c r="M1437" i="24"/>
  <c r="M1436" i="24"/>
  <c r="M1435" i="24"/>
  <c r="M1434" i="24"/>
  <c r="M1433" i="24"/>
  <c r="M1432" i="24"/>
  <c r="M1431" i="24"/>
  <c r="M1430" i="24"/>
  <c r="M1429" i="24"/>
  <c r="M1428" i="24"/>
  <c r="M1427" i="24"/>
  <c r="M1426" i="24"/>
  <c r="M1425" i="24"/>
  <c r="M1424" i="24"/>
  <c r="M1423" i="24"/>
  <c r="M1422" i="24"/>
  <c r="M1421" i="24"/>
  <c r="M1420" i="24"/>
  <c r="M1419" i="24"/>
  <c r="M1418" i="24"/>
  <c r="M1417" i="24"/>
  <c r="M1416" i="24"/>
  <c r="M1415" i="24"/>
  <c r="M1414" i="24"/>
  <c r="M1413" i="24"/>
  <c r="M1412" i="24"/>
  <c r="M1411" i="24"/>
  <c r="M1410" i="24"/>
  <c r="M1409" i="24"/>
  <c r="M1408" i="24"/>
  <c r="M1407" i="24"/>
  <c r="M1406" i="24"/>
  <c r="M1405" i="24"/>
  <c r="M1404" i="24"/>
  <c r="M1403" i="24"/>
  <c r="M1402" i="24"/>
  <c r="M1401" i="24"/>
  <c r="M1400" i="24"/>
  <c r="M1399" i="24"/>
  <c r="M1398" i="24"/>
  <c r="M1397" i="24"/>
  <c r="M1396" i="24"/>
  <c r="M1395" i="24"/>
  <c r="M1394" i="24"/>
  <c r="M1393" i="24"/>
  <c r="M1392" i="24"/>
  <c r="M1391" i="24"/>
  <c r="M1390" i="24"/>
  <c r="M1389" i="24"/>
  <c r="M1388" i="24"/>
  <c r="M1387" i="24"/>
  <c r="M1386" i="24"/>
  <c r="M1385" i="24"/>
  <c r="M1384" i="24"/>
  <c r="M1383" i="24"/>
  <c r="M1382" i="24"/>
  <c r="M1381" i="24"/>
  <c r="M1380" i="24"/>
  <c r="M1379" i="24"/>
  <c r="M1378" i="24"/>
  <c r="M1377" i="24"/>
  <c r="M1376" i="24"/>
  <c r="M1375" i="24"/>
  <c r="M1374" i="24"/>
  <c r="M1373" i="24"/>
  <c r="M1372" i="24"/>
  <c r="M1371" i="24"/>
  <c r="M1370" i="24"/>
  <c r="M1369" i="24"/>
  <c r="M1368" i="24"/>
  <c r="M1367" i="24"/>
  <c r="M1366" i="24"/>
  <c r="M1365" i="24"/>
  <c r="M1364" i="24"/>
  <c r="M1363" i="24"/>
  <c r="M1362" i="24"/>
  <c r="M1361" i="24"/>
  <c r="M1360" i="24"/>
  <c r="M1359" i="24"/>
  <c r="M1358" i="24"/>
  <c r="M1357" i="24"/>
  <c r="M1356" i="24"/>
  <c r="M1355" i="24"/>
  <c r="M1354" i="24"/>
  <c r="M1353" i="24"/>
  <c r="M1352" i="24"/>
  <c r="M1351" i="24"/>
  <c r="M1350" i="24"/>
  <c r="M1349" i="24"/>
  <c r="M1348" i="24"/>
  <c r="M1347" i="24"/>
  <c r="M1346" i="24"/>
  <c r="M1345" i="24"/>
  <c r="M1344" i="24"/>
  <c r="M1343" i="24"/>
  <c r="M1342" i="24"/>
  <c r="M1341" i="24"/>
  <c r="M1340" i="24"/>
  <c r="M1339" i="24"/>
  <c r="M1338" i="24"/>
  <c r="M1337" i="24"/>
  <c r="M1336" i="24"/>
  <c r="M1335" i="24"/>
  <c r="M1334" i="24"/>
  <c r="M1333" i="24"/>
  <c r="M1332" i="24"/>
  <c r="M1331" i="24"/>
  <c r="M1330" i="24"/>
  <c r="M1329" i="24"/>
  <c r="M1328" i="24"/>
  <c r="M1327" i="24"/>
  <c r="M1326" i="24"/>
  <c r="M1325" i="24"/>
  <c r="M1324" i="24"/>
  <c r="M1323" i="24"/>
  <c r="M1322" i="24"/>
  <c r="M1321" i="24"/>
  <c r="M1320" i="24"/>
  <c r="M1319" i="24"/>
  <c r="M1318" i="24"/>
  <c r="M1317" i="24"/>
  <c r="M1316" i="24"/>
  <c r="M1315" i="24"/>
  <c r="M1314" i="24"/>
  <c r="M1313" i="24"/>
  <c r="M1312" i="24"/>
  <c r="M1311" i="24"/>
  <c r="M1310" i="24"/>
  <c r="M1309" i="24"/>
  <c r="M1308" i="24"/>
  <c r="M1307" i="24"/>
  <c r="M1306" i="24"/>
  <c r="M1305" i="24"/>
  <c r="M1304" i="24"/>
  <c r="M1303" i="24"/>
  <c r="M1302" i="24"/>
  <c r="M1301" i="24"/>
  <c r="M1300" i="24"/>
  <c r="M1299" i="24"/>
  <c r="M1298" i="24"/>
  <c r="M1297" i="24"/>
  <c r="M1296" i="24"/>
  <c r="M1295" i="24"/>
  <c r="M1294" i="24"/>
  <c r="M1293" i="24"/>
  <c r="M1292" i="24"/>
  <c r="M1291" i="24"/>
  <c r="M1290" i="24"/>
  <c r="M1289" i="24"/>
  <c r="M1288" i="24"/>
  <c r="N1288" i="24" s="1"/>
  <c r="O1288" i="24" s="1"/>
  <c r="M1287" i="24"/>
  <c r="N1287" i="24" s="1"/>
  <c r="O1287" i="24" s="1"/>
  <c r="M1286" i="24"/>
  <c r="N1286" i="24" s="1"/>
  <c r="O1286" i="24" s="1"/>
  <c r="M1285" i="24"/>
  <c r="N1285" i="24" s="1"/>
  <c r="O1285" i="24" s="1"/>
  <c r="M1284" i="24"/>
  <c r="N1284" i="24" s="1"/>
  <c r="O1284" i="24" s="1"/>
  <c r="M1283" i="24"/>
  <c r="N1283" i="24" s="1"/>
  <c r="O1283" i="24" s="1"/>
  <c r="M1282" i="24"/>
  <c r="N1282" i="24" s="1"/>
  <c r="O1282" i="24" s="1"/>
  <c r="M1281" i="24"/>
  <c r="N1281" i="24" s="1"/>
  <c r="O1281" i="24" s="1"/>
  <c r="M1280" i="24"/>
  <c r="N1280" i="24" s="1"/>
  <c r="O1280" i="24" s="1"/>
  <c r="M1279" i="24"/>
  <c r="N1279" i="24" s="1"/>
  <c r="O1279" i="24" s="1"/>
  <c r="M1278" i="24"/>
  <c r="N1278" i="24" s="1"/>
  <c r="O1278" i="24" s="1"/>
  <c r="M1277" i="24"/>
  <c r="N1277" i="24" s="1"/>
  <c r="O1277" i="24" s="1"/>
  <c r="M1276" i="24"/>
  <c r="N1276" i="24" s="1"/>
  <c r="O1276" i="24" s="1"/>
  <c r="M1275" i="24"/>
  <c r="N1275" i="24" s="1"/>
  <c r="O1275" i="24" s="1"/>
  <c r="M1274" i="24"/>
  <c r="N1274" i="24" s="1"/>
  <c r="O1274" i="24" s="1"/>
  <c r="M1273" i="24"/>
  <c r="N1273" i="24" s="1"/>
  <c r="O1273" i="24" s="1"/>
  <c r="M1272" i="24"/>
  <c r="N1272" i="24" s="1"/>
  <c r="O1272" i="24" s="1"/>
  <c r="M1271" i="24"/>
  <c r="N1271" i="24" s="1"/>
  <c r="O1271" i="24" s="1"/>
  <c r="M1270" i="24"/>
  <c r="N1270" i="24" s="1"/>
  <c r="O1270" i="24" s="1"/>
  <c r="M1269" i="24"/>
  <c r="N1269" i="24" s="1"/>
  <c r="O1269" i="24" s="1"/>
  <c r="M1268" i="24"/>
  <c r="N1268" i="24" s="1"/>
  <c r="O1268" i="24" s="1"/>
  <c r="M1267" i="24"/>
  <c r="N1267" i="24" s="1"/>
  <c r="O1267" i="24" s="1"/>
  <c r="M1266" i="24"/>
  <c r="N1266" i="24" s="1"/>
  <c r="O1266" i="24" s="1"/>
  <c r="M1265" i="24"/>
  <c r="N1265" i="24" s="1"/>
  <c r="O1265" i="24" s="1"/>
  <c r="M1264" i="24"/>
  <c r="N1264" i="24" s="1"/>
  <c r="O1264" i="24" s="1"/>
  <c r="M1263" i="24"/>
  <c r="N1263" i="24" s="1"/>
  <c r="O1263" i="24" s="1"/>
  <c r="M1262" i="24"/>
  <c r="N1262" i="24" s="1"/>
  <c r="O1262" i="24" s="1"/>
  <c r="M1261" i="24"/>
  <c r="N1261" i="24" s="1"/>
  <c r="O1261" i="24" s="1"/>
  <c r="M1260" i="24"/>
  <c r="N1260" i="24" s="1"/>
  <c r="O1260" i="24" s="1"/>
  <c r="M1259" i="24"/>
  <c r="N1259" i="24" s="1"/>
  <c r="O1259" i="24" s="1"/>
  <c r="M1258" i="24"/>
  <c r="N1258" i="24" s="1"/>
  <c r="M1257" i="24"/>
  <c r="N1257" i="24" s="1"/>
  <c r="O1257" i="24" s="1"/>
  <c r="M1256" i="24"/>
  <c r="N1256" i="24" s="1"/>
  <c r="O1256" i="24" s="1"/>
  <c r="M1255" i="24"/>
  <c r="N1255" i="24" s="1"/>
  <c r="O1255" i="24" s="1"/>
  <c r="M1254" i="24"/>
  <c r="N1254" i="24" s="1"/>
  <c r="O1254" i="24" s="1"/>
  <c r="M1253" i="24"/>
  <c r="N1253" i="24" s="1"/>
  <c r="O1253" i="24" s="1"/>
  <c r="M1252" i="24"/>
  <c r="N1252" i="24" s="1"/>
  <c r="O1252" i="24" s="1"/>
  <c r="M1251" i="24"/>
  <c r="N1251" i="24" s="1"/>
  <c r="O1251" i="24" s="1"/>
  <c r="M1250" i="24"/>
  <c r="N1250" i="24" s="1"/>
  <c r="O1250" i="24" s="1"/>
  <c r="M1249" i="24"/>
  <c r="N1249" i="24" s="1"/>
  <c r="O1249" i="24" s="1"/>
  <c r="M1248" i="24"/>
  <c r="N1248" i="24" s="1"/>
  <c r="O1248" i="24" s="1"/>
  <c r="M1247" i="24"/>
  <c r="N1247" i="24" s="1"/>
  <c r="O1247" i="24" s="1"/>
  <c r="M1246" i="24"/>
  <c r="N1246" i="24" s="1"/>
  <c r="O1246" i="24" s="1"/>
  <c r="M1245" i="24"/>
  <c r="N1245" i="24" s="1"/>
  <c r="O1245" i="24" s="1"/>
  <c r="M1244" i="24"/>
  <c r="N1244" i="24" s="1"/>
  <c r="O1244" i="24" s="1"/>
  <c r="M1243" i="24"/>
  <c r="N1243" i="24" s="1"/>
  <c r="O1243" i="24" s="1"/>
  <c r="M1242" i="24"/>
  <c r="N1242" i="24" s="1"/>
  <c r="O1242" i="24" s="1"/>
  <c r="M1241" i="24"/>
  <c r="N1241" i="24" s="1"/>
  <c r="O1241" i="24" s="1"/>
  <c r="M1240" i="24"/>
  <c r="N1240" i="24" s="1"/>
  <c r="O1240" i="24" s="1"/>
  <c r="M1239" i="24"/>
  <c r="N1239" i="24" s="1"/>
  <c r="O1239" i="24" s="1"/>
  <c r="M1238" i="24"/>
  <c r="N1238" i="24" s="1"/>
  <c r="O1238" i="24" s="1"/>
  <c r="M1237" i="24"/>
  <c r="N1237" i="24" s="1"/>
  <c r="O1237" i="24" s="1"/>
  <c r="M1236" i="24"/>
  <c r="N1236" i="24" s="1"/>
  <c r="O1236" i="24" s="1"/>
  <c r="M1235" i="24"/>
  <c r="N1235" i="24" s="1"/>
  <c r="O1235" i="24" s="1"/>
  <c r="M1234" i="24"/>
  <c r="N1234" i="24" s="1"/>
  <c r="O1234" i="24" s="1"/>
  <c r="M1233" i="24"/>
  <c r="N1233" i="24" s="1"/>
  <c r="O1233" i="24" s="1"/>
  <c r="M1232" i="24"/>
  <c r="N1232" i="24" s="1"/>
  <c r="O1232" i="24" s="1"/>
  <c r="M1231" i="24"/>
  <c r="N1231" i="24" s="1"/>
  <c r="O1231" i="24" s="1"/>
  <c r="M1230" i="24"/>
  <c r="N1230" i="24" s="1"/>
  <c r="O1230" i="24" s="1"/>
  <c r="M1229" i="24"/>
  <c r="N1229" i="24" s="1"/>
  <c r="O1229" i="24" s="1"/>
  <c r="M1228" i="24"/>
  <c r="N1228" i="24" s="1"/>
  <c r="O1228" i="24" s="1"/>
  <c r="M1227" i="24"/>
  <c r="N1227" i="24" s="1"/>
  <c r="O1227" i="24" s="1"/>
  <c r="M1226" i="24"/>
  <c r="N1226" i="24" s="1"/>
  <c r="M1225" i="24"/>
  <c r="N1225" i="24" s="1"/>
  <c r="O1225" i="24" s="1"/>
  <c r="M1224" i="24"/>
  <c r="N1224" i="24" s="1"/>
  <c r="O1224" i="24" s="1"/>
  <c r="M1223" i="24"/>
  <c r="N1223" i="24" s="1"/>
  <c r="O1223" i="24" s="1"/>
  <c r="M1222" i="24"/>
  <c r="N1222" i="24" s="1"/>
  <c r="O1222" i="24" s="1"/>
  <c r="M1221" i="24"/>
  <c r="N1221" i="24" s="1"/>
  <c r="O1221" i="24" s="1"/>
  <c r="M1220" i="24"/>
  <c r="N1220" i="24" s="1"/>
  <c r="O1220" i="24" s="1"/>
  <c r="M1219" i="24"/>
  <c r="N1219" i="24" s="1"/>
  <c r="O1219" i="24" s="1"/>
  <c r="M1218" i="24"/>
  <c r="N1218" i="24" s="1"/>
  <c r="O1218" i="24" s="1"/>
  <c r="M1217" i="24"/>
  <c r="N1217" i="24" s="1"/>
  <c r="O1217" i="24" s="1"/>
  <c r="M1216" i="24"/>
  <c r="N1216" i="24" s="1"/>
  <c r="O1216" i="24" s="1"/>
  <c r="M1215" i="24"/>
  <c r="N1215" i="24" s="1"/>
  <c r="O1215" i="24" s="1"/>
  <c r="M1214" i="24"/>
  <c r="N1214" i="24" s="1"/>
  <c r="O1214" i="24" s="1"/>
  <c r="M1213" i="24"/>
  <c r="N1213" i="24" s="1"/>
  <c r="O1213" i="24" s="1"/>
  <c r="M1212" i="24"/>
  <c r="N1212" i="24" s="1"/>
  <c r="O1212" i="24" s="1"/>
  <c r="M1211" i="24"/>
  <c r="N1211" i="24" s="1"/>
  <c r="O1211" i="24" s="1"/>
  <c r="M1210" i="24"/>
  <c r="N1210" i="24" s="1"/>
  <c r="O1210" i="24" s="1"/>
  <c r="M1209" i="24"/>
  <c r="N1209" i="24" s="1"/>
  <c r="O1209" i="24" s="1"/>
  <c r="M1208" i="24"/>
  <c r="N1208" i="24" s="1"/>
  <c r="O1208" i="24" s="1"/>
  <c r="M1207" i="24"/>
  <c r="N1207" i="24" s="1"/>
  <c r="O1207" i="24" s="1"/>
  <c r="M1206" i="24"/>
  <c r="N1206" i="24" s="1"/>
  <c r="O1206" i="24" s="1"/>
  <c r="M1205" i="24"/>
  <c r="N1205" i="24" s="1"/>
  <c r="O1205" i="24" s="1"/>
  <c r="M1204" i="24"/>
  <c r="N1204" i="24" s="1"/>
  <c r="O1204" i="24" s="1"/>
  <c r="M1203" i="24"/>
  <c r="N1203" i="24" s="1"/>
  <c r="O1203" i="24" s="1"/>
  <c r="M1202" i="24"/>
  <c r="N1202" i="24" s="1"/>
  <c r="O1202" i="24" s="1"/>
  <c r="M1201" i="24"/>
  <c r="N1201" i="24" s="1"/>
  <c r="O1201" i="24" s="1"/>
  <c r="M1200" i="24"/>
  <c r="N1200" i="24" s="1"/>
  <c r="O1200" i="24" s="1"/>
  <c r="M1199" i="24"/>
  <c r="N1199" i="24" s="1"/>
  <c r="O1199" i="24" s="1"/>
  <c r="M1198" i="24"/>
  <c r="N1198" i="24" s="1"/>
  <c r="O1198" i="24" s="1"/>
  <c r="M1197" i="24"/>
  <c r="N1197" i="24" s="1"/>
  <c r="O1197" i="24" s="1"/>
  <c r="M1196" i="24"/>
  <c r="N1196" i="24" s="1"/>
  <c r="O1196" i="24" s="1"/>
  <c r="M1195" i="24"/>
  <c r="N1195" i="24" s="1"/>
  <c r="O1195" i="24" s="1"/>
  <c r="M1194" i="24"/>
  <c r="N1194" i="24" s="1"/>
  <c r="M1193" i="24"/>
  <c r="N1193" i="24" s="1"/>
  <c r="O1193" i="24" s="1"/>
  <c r="M1192" i="24"/>
  <c r="N1192" i="24" s="1"/>
  <c r="O1192" i="24" s="1"/>
  <c r="M1191" i="24"/>
  <c r="N1191" i="24" s="1"/>
  <c r="O1191" i="24" s="1"/>
  <c r="M1190" i="24"/>
  <c r="N1190" i="24" s="1"/>
  <c r="O1190" i="24" s="1"/>
  <c r="M1189" i="24"/>
  <c r="N1189" i="24" s="1"/>
  <c r="O1189" i="24" s="1"/>
  <c r="M1188" i="24"/>
  <c r="N1188" i="24" s="1"/>
  <c r="O1188" i="24" s="1"/>
  <c r="M1187" i="24"/>
  <c r="N1187" i="24" s="1"/>
  <c r="O1187" i="24" s="1"/>
  <c r="M1186" i="24"/>
  <c r="N1186" i="24" s="1"/>
  <c r="O1186" i="24" s="1"/>
  <c r="M1185" i="24"/>
  <c r="N1185" i="24" s="1"/>
  <c r="O1185" i="24" s="1"/>
  <c r="M1184" i="24"/>
  <c r="N1184" i="24" s="1"/>
  <c r="O1184" i="24" s="1"/>
  <c r="M1183" i="24"/>
  <c r="N1183" i="24" s="1"/>
  <c r="O1183" i="24" s="1"/>
  <c r="M1182" i="24"/>
  <c r="N1182" i="24" s="1"/>
  <c r="O1182" i="24" s="1"/>
  <c r="M1181" i="24"/>
  <c r="N1181" i="24" s="1"/>
  <c r="O1181" i="24" s="1"/>
  <c r="M1180" i="24"/>
  <c r="N1180" i="24" s="1"/>
  <c r="O1180" i="24" s="1"/>
  <c r="M1179" i="24"/>
  <c r="N1179" i="24" s="1"/>
  <c r="O1179" i="24" s="1"/>
  <c r="M1178" i="24"/>
  <c r="N1178" i="24" s="1"/>
  <c r="O1178" i="24" s="1"/>
  <c r="M1177" i="24"/>
  <c r="N1177" i="24" s="1"/>
  <c r="O1177" i="24" s="1"/>
  <c r="M1176" i="24"/>
  <c r="N1176" i="24" s="1"/>
  <c r="O1176" i="24" s="1"/>
  <c r="M1175" i="24"/>
  <c r="N1175" i="24" s="1"/>
  <c r="O1175" i="24" s="1"/>
  <c r="M1174" i="24"/>
  <c r="N1174" i="24" s="1"/>
  <c r="O1174" i="24" s="1"/>
  <c r="M1173" i="24"/>
  <c r="N1173" i="24" s="1"/>
  <c r="O1173" i="24" s="1"/>
  <c r="M1172" i="24"/>
  <c r="N1172" i="24" s="1"/>
  <c r="O1172" i="24" s="1"/>
  <c r="M1171" i="24"/>
  <c r="N1171" i="24" s="1"/>
  <c r="O1171" i="24" s="1"/>
  <c r="M1170" i="24"/>
  <c r="N1170" i="24" s="1"/>
  <c r="O1170" i="24" s="1"/>
  <c r="M1169" i="24"/>
  <c r="N1169" i="24" s="1"/>
  <c r="O1169" i="24" s="1"/>
  <c r="M1168" i="24"/>
  <c r="N1168" i="24" s="1"/>
  <c r="O1168" i="24" s="1"/>
  <c r="M1167" i="24"/>
  <c r="N1167" i="24" s="1"/>
  <c r="O1167" i="24" s="1"/>
  <c r="M1166" i="24"/>
  <c r="N1166" i="24" s="1"/>
  <c r="O1166" i="24" s="1"/>
  <c r="M1165" i="24"/>
  <c r="N1165" i="24" s="1"/>
  <c r="O1165" i="24" s="1"/>
  <c r="M1164" i="24"/>
  <c r="N1164" i="24" s="1"/>
  <c r="O1164" i="24" s="1"/>
  <c r="M1163" i="24"/>
  <c r="N1163" i="24" s="1"/>
  <c r="M1162" i="24"/>
  <c r="N1162" i="24" s="1"/>
  <c r="O1162" i="24" s="1"/>
  <c r="M1161" i="24"/>
  <c r="N1161" i="24" s="1"/>
  <c r="O1161" i="24" s="1"/>
  <c r="M1160" i="24"/>
  <c r="N1160" i="24" s="1"/>
  <c r="O1160" i="24" s="1"/>
  <c r="M1159" i="24"/>
  <c r="N1159" i="24" s="1"/>
  <c r="O1159" i="24" s="1"/>
  <c r="M1158" i="24"/>
  <c r="N1158" i="24" s="1"/>
  <c r="O1158" i="24" s="1"/>
  <c r="M1157" i="24"/>
  <c r="N1157" i="24" s="1"/>
  <c r="O1157" i="24" s="1"/>
  <c r="M1156" i="24"/>
  <c r="N1156" i="24" s="1"/>
  <c r="O1156" i="24" s="1"/>
  <c r="M1155" i="24"/>
  <c r="N1155" i="24" s="1"/>
  <c r="O1155" i="24" s="1"/>
  <c r="M1154" i="24"/>
  <c r="N1154" i="24" s="1"/>
  <c r="O1154" i="24" s="1"/>
  <c r="M1153" i="24"/>
  <c r="N1153" i="24" s="1"/>
  <c r="O1153" i="24" s="1"/>
  <c r="M1152" i="24"/>
  <c r="N1152" i="24" s="1"/>
  <c r="O1152" i="24" s="1"/>
  <c r="M1151" i="24"/>
  <c r="N1151" i="24" s="1"/>
  <c r="O1151" i="24" s="1"/>
  <c r="M1150" i="24"/>
  <c r="N1150" i="24" s="1"/>
  <c r="O1150" i="24" s="1"/>
  <c r="M1149" i="24"/>
  <c r="N1149" i="24" s="1"/>
  <c r="O1149" i="24" s="1"/>
  <c r="M1148" i="24"/>
  <c r="N1148" i="24" s="1"/>
  <c r="O1148" i="24" s="1"/>
  <c r="M1147" i="24"/>
  <c r="N1147" i="24" s="1"/>
  <c r="O1147" i="24" s="1"/>
  <c r="M1146" i="24"/>
  <c r="N1146" i="24" s="1"/>
  <c r="O1146" i="24" s="1"/>
  <c r="M1145" i="24"/>
  <c r="N1145" i="24" s="1"/>
  <c r="O1145" i="24" s="1"/>
  <c r="M1144" i="24"/>
  <c r="N1144" i="24" s="1"/>
  <c r="O1144" i="24" s="1"/>
  <c r="M1143" i="24"/>
  <c r="N1143" i="24" s="1"/>
  <c r="O1143" i="24" s="1"/>
  <c r="M1142" i="24"/>
  <c r="N1142" i="24" s="1"/>
  <c r="O1142" i="24" s="1"/>
  <c r="M1141" i="24"/>
  <c r="N1141" i="24" s="1"/>
  <c r="O1141" i="24" s="1"/>
  <c r="M1140" i="24"/>
  <c r="N1140" i="24" s="1"/>
  <c r="O1140" i="24" s="1"/>
  <c r="M1139" i="24"/>
  <c r="N1139" i="24" s="1"/>
  <c r="O1139" i="24" s="1"/>
  <c r="M1138" i="24"/>
  <c r="N1138" i="24" s="1"/>
  <c r="O1138" i="24" s="1"/>
  <c r="M1137" i="24"/>
  <c r="N1137" i="24" s="1"/>
  <c r="O1137" i="24" s="1"/>
  <c r="M1136" i="24"/>
  <c r="N1136" i="24" s="1"/>
  <c r="O1136" i="24" s="1"/>
  <c r="M1135" i="24"/>
  <c r="N1135" i="24" s="1"/>
  <c r="O1135" i="24" s="1"/>
  <c r="M1134" i="24"/>
  <c r="N1134" i="24" s="1"/>
  <c r="O1134" i="24" s="1"/>
  <c r="M1133" i="24"/>
  <c r="N1133" i="24" s="1"/>
  <c r="O1133" i="24" s="1"/>
  <c r="M1132" i="24"/>
  <c r="N1132" i="24" s="1"/>
  <c r="M1131" i="24"/>
  <c r="N1131" i="24" s="1"/>
  <c r="O1131" i="24" s="1"/>
  <c r="M1130" i="24"/>
  <c r="N1130" i="24" s="1"/>
  <c r="O1130" i="24" s="1"/>
  <c r="M1129" i="24"/>
  <c r="N1129" i="24" s="1"/>
  <c r="O1129" i="24" s="1"/>
  <c r="M1128" i="24"/>
  <c r="N1128" i="24" s="1"/>
  <c r="O1128" i="24" s="1"/>
  <c r="M1127" i="24"/>
  <c r="N1127" i="24" s="1"/>
  <c r="O1127" i="24" s="1"/>
  <c r="M1126" i="24"/>
  <c r="N1126" i="24" s="1"/>
  <c r="O1126" i="24" s="1"/>
  <c r="M1125" i="24"/>
  <c r="N1125" i="24" s="1"/>
  <c r="O1125" i="24" s="1"/>
  <c r="M1124" i="24"/>
  <c r="N1124" i="24" s="1"/>
  <c r="O1124" i="24" s="1"/>
  <c r="M1123" i="24"/>
  <c r="N1123" i="24" s="1"/>
  <c r="O1123" i="24" s="1"/>
  <c r="M1122" i="24"/>
  <c r="N1122" i="24" s="1"/>
  <c r="O1122" i="24" s="1"/>
  <c r="M1121" i="24"/>
  <c r="N1121" i="24" s="1"/>
  <c r="O1121" i="24" s="1"/>
  <c r="M1120" i="24"/>
  <c r="N1120" i="24" s="1"/>
  <c r="O1120" i="24" s="1"/>
  <c r="M1119" i="24"/>
  <c r="N1119" i="24" s="1"/>
  <c r="O1119" i="24" s="1"/>
  <c r="M1118" i="24"/>
  <c r="N1118" i="24" s="1"/>
  <c r="O1118" i="24" s="1"/>
  <c r="M1117" i="24"/>
  <c r="N1117" i="24" s="1"/>
  <c r="O1117" i="24" s="1"/>
  <c r="M1116" i="24"/>
  <c r="N1116" i="24" s="1"/>
  <c r="O1116" i="24" s="1"/>
  <c r="M1115" i="24"/>
  <c r="N1115" i="24" s="1"/>
  <c r="O1115" i="24" s="1"/>
  <c r="M1114" i="24"/>
  <c r="N1114" i="24" s="1"/>
  <c r="O1114" i="24" s="1"/>
  <c r="M1113" i="24"/>
  <c r="N1113" i="24" s="1"/>
  <c r="O1113" i="24" s="1"/>
  <c r="M1112" i="24"/>
  <c r="N1112" i="24" s="1"/>
  <c r="O1112" i="24" s="1"/>
  <c r="M1111" i="24"/>
  <c r="N1111" i="24" s="1"/>
  <c r="O1111" i="24" s="1"/>
  <c r="M1110" i="24"/>
  <c r="N1110" i="24" s="1"/>
  <c r="O1110" i="24" s="1"/>
  <c r="M1109" i="24"/>
  <c r="N1109" i="24" s="1"/>
  <c r="O1109" i="24" s="1"/>
  <c r="M1108" i="24"/>
  <c r="N1108" i="24" s="1"/>
  <c r="O1108" i="24" s="1"/>
  <c r="M1107" i="24"/>
  <c r="N1107" i="24" s="1"/>
  <c r="O1107" i="24" s="1"/>
  <c r="M1106" i="24"/>
  <c r="N1106" i="24" s="1"/>
  <c r="O1106" i="24" s="1"/>
  <c r="M1105" i="24"/>
  <c r="N1105" i="24" s="1"/>
  <c r="O1105" i="24" s="1"/>
  <c r="M1104" i="24"/>
  <c r="N1104" i="24" s="1"/>
  <c r="O1104" i="24" s="1"/>
  <c r="M1103" i="24"/>
  <c r="N1103" i="24" s="1"/>
  <c r="O1103" i="24" s="1"/>
  <c r="M1102" i="24"/>
  <c r="N1102" i="24" s="1"/>
  <c r="O1102" i="24" s="1"/>
  <c r="M1101" i="24"/>
  <c r="N1101" i="24" s="1"/>
  <c r="O1101" i="24" s="1"/>
  <c r="M1100" i="24"/>
  <c r="N1100" i="24" s="1"/>
  <c r="M1099" i="24"/>
  <c r="N1099" i="24" s="1"/>
  <c r="O1099" i="24" s="1"/>
  <c r="M1098" i="24"/>
  <c r="N1098" i="24" s="1"/>
  <c r="O1098" i="24" s="1"/>
  <c r="M1097" i="24"/>
  <c r="N1097" i="24" s="1"/>
  <c r="O1097" i="24" s="1"/>
  <c r="M1096" i="24"/>
  <c r="N1096" i="24" s="1"/>
  <c r="O1096" i="24" s="1"/>
  <c r="M1095" i="24"/>
  <c r="N1095" i="24" s="1"/>
  <c r="O1095" i="24" s="1"/>
  <c r="M1094" i="24"/>
  <c r="N1094" i="24" s="1"/>
  <c r="O1094" i="24" s="1"/>
  <c r="M1093" i="24"/>
  <c r="N1093" i="24" s="1"/>
  <c r="O1093" i="24" s="1"/>
  <c r="M1092" i="24"/>
  <c r="N1092" i="24" s="1"/>
  <c r="O1092" i="24" s="1"/>
  <c r="M1091" i="24"/>
  <c r="N1091" i="24" s="1"/>
  <c r="O1091" i="24" s="1"/>
  <c r="M1090" i="24"/>
  <c r="N1090" i="24" s="1"/>
  <c r="O1090" i="24" s="1"/>
  <c r="M1089" i="24"/>
  <c r="N1089" i="24" s="1"/>
  <c r="O1089" i="24" s="1"/>
  <c r="M1088" i="24"/>
  <c r="N1088" i="24" s="1"/>
  <c r="O1088" i="24" s="1"/>
  <c r="M1087" i="24"/>
  <c r="N1087" i="24" s="1"/>
  <c r="O1087" i="24" s="1"/>
  <c r="M1086" i="24"/>
  <c r="N1086" i="24" s="1"/>
  <c r="O1086" i="24" s="1"/>
  <c r="M1085" i="24"/>
  <c r="N1085" i="24" s="1"/>
  <c r="O1085" i="24" s="1"/>
  <c r="M1084" i="24"/>
  <c r="N1084" i="24" s="1"/>
  <c r="O1084" i="24" s="1"/>
  <c r="M1083" i="24"/>
  <c r="N1083" i="24" s="1"/>
  <c r="O1083" i="24" s="1"/>
  <c r="M1082" i="24"/>
  <c r="N1082" i="24" s="1"/>
  <c r="O1082" i="24" s="1"/>
  <c r="M1081" i="24"/>
  <c r="N1081" i="24" s="1"/>
  <c r="O1081" i="24" s="1"/>
  <c r="M1080" i="24"/>
  <c r="N1080" i="24" s="1"/>
  <c r="O1080" i="24" s="1"/>
  <c r="M1079" i="24"/>
  <c r="N1079" i="24" s="1"/>
  <c r="O1079" i="24" s="1"/>
  <c r="M1078" i="24"/>
  <c r="N1078" i="24" s="1"/>
  <c r="O1078" i="24" s="1"/>
  <c r="M1077" i="24"/>
  <c r="N1077" i="24" s="1"/>
  <c r="O1077" i="24" s="1"/>
  <c r="M1076" i="24"/>
  <c r="N1076" i="24" s="1"/>
  <c r="O1076" i="24" s="1"/>
  <c r="M1075" i="24"/>
  <c r="N1075" i="24" s="1"/>
  <c r="O1075" i="24" s="1"/>
  <c r="M1074" i="24"/>
  <c r="N1074" i="24" s="1"/>
  <c r="O1074" i="24" s="1"/>
  <c r="M1073" i="24"/>
  <c r="N1073" i="24" s="1"/>
  <c r="O1073" i="24" s="1"/>
  <c r="M1072" i="24"/>
  <c r="N1072" i="24" s="1"/>
  <c r="O1072" i="24" s="1"/>
  <c r="M1071" i="24"/>
  <c r="N1071" i="24" s="1"/>
  <c r="O1071" i="24" s="1"/>
  <c r="M1070" i="24"/>
  <c r="N1070" i="24" s="1"/>
  <c r="O1070" i="24" s="1"/>
  <c r="M1069" i="24"/>
  <c r="N1069" i="24" s="1"/>
  <c r="M1068" i="24"/>
  <c r="N1068" i="24" s="1"/>
  <c r="O1068" i="24" s="1"/>
  <c r="M1067" i="24"/>
  <c r="N1067" i="24" s="1"/>
  <c r="O1067" i="24" s="1"/>
  <c r="M1066" i="24"/>
  <c r="N1066" i="24" s="1"/>
  <c r="O1066" i="24" s="1"/>
  <c r="M1065" i="24"/>
  <c r="N1065" i="24" s="1"/>
  <c r="O1065" i="24" s="1"/>
  <c r="M1064" i="24"/>
  <c r="N1064" i="24" s="1"/>
  <c r="O1064" i="24" s="1"/>
  <c r="M1063" i="24"/>
  <c r="N1063" i="24" s="1"/>
  <c r="O1063" i="24" s="1"/>
  <c r="M1062" i="24"/>
  <c r="N1062" i="24" s="1"/>
  <c r="O1062" i="24" s="1"/>
  <c r="M1061" i="24"/>
  <c r="N1061" i="24" s="1"/>
  <c r="O1061" i="24" s="1"/>
  <c r="M1060" i="24"/>
  <c r="N1060" i="24" s="1"/>
  <c r="O1060" i="24" s="1"/>
  <c r="M1059" i="24"/>
  <c r="N1059" i="24" s="1"/>
  <c r="O1059" i="24" s="1"/>
  <c r="M1058" i="24"/>
  <c r="N1058" i="24" s="1"/>
  <c r="O1058" i="24" s="1"/>
  <c r="M1057" i="24"/>
  <c r="N1057" i="24" s="1"/>
  <c r="O1057" i="24" s="1"/>
  <c r="M1056" i="24"/>
  <c r="N1056" i="24" s="1"/>
  <c r="O1056" i="24" s="1"/>
  <c r="M1055" i="24"/>
  <c r="N1055" i="24" s="1"/>
  <c r="O1055" i="24" s="1"/>
  <c r="M1054" i="24"/>
  <c r="N1054" i="24" s="1"/>
  <c r="O1054" i="24" s="1"/>
  <c r="M1053" i="24"/>
  <c r="N1053" i="24" s="1"/>
  <c r="O1053" i="24" s="1"/>
  <c r="M1052" i="24"/>
  <c r="N1052" i="24" s="1"/>
  <c r="O1052" i="24" s="1"/>
  <c r="M1051" i="24"/>
  <c r="N1051" i="24" s="1"/>
  <c r="O1051" i="24" s="1"/>
  <c r="M1050" i="24"/>
  <c r="N1050" i="24" s="1"/>
  <c r="O1050" i="24" s="1"/>
  <c r="M1049" i="24"/>
  <c r="N1049" i="24" s="1"/>
  <c r="O1049" i="24" s="1"/>
  <c r="M1048" i="24"/>
  <c r="N1048" i="24" s="1"/>
  <c r="O1048" i="24" s="1"/>
  <c r="M1047" i="24"/>
  <c r="N1047" i="24" s="1"/>
  <c r="O1047" i="24" s="1"/>
  <c r="M1046" i="24"/>
  <c r="N1046" i="24" s="1"/>
  <c r="O1046" i="24" s="1"/>
  <c r="M1045" i="24"/>
  <c r="N1045" i="24" s="1"/>
  <c r="O1045" i="24" s="1"/>
  <c r="M1044" i="24"/>
  <c r="N1044" i="24" s="1"/>
  <c r="O1044" i="24" s="1"/>
  <c r="M1043" i="24"/>
  <c r="N1043" i="24" s="1"/>
  <c r="O1043" i="24" s="1"/>
  <c r="M1042" i="24"/>
  <c r="N1042" i="24" s="1"/>
  <c r="O1042" i="24" s="1"/>
  <c r="M1041" i="24"/>
  <c r="N1041" i="24" s="1"/>
  <c r="O1041" i="24" s="1"/>
  <c r="M1040" i="24"/>
  <c r="N1040" i="24" s="1"/>
  <c r="O1040" i="24" s="1"/>
  <c r="M1039" i="24"/>
  <c r="N1039" i="24" s="1"/>
  <c r="O1039" i="24" s="1"/>
  <c r="M1038" i="24"/>
  <c r="N1038" i="24" s="1"/>
  <c r="M1037" i="24"/>
  <c r="N1037" i="24" s="1"/>
  <c r="O1037" i="24" s="1"/>
  <c r="M1036" i="24"/>
  <c r="N1036" i="24" s="1"/>
  <c r="O1036" i="24" s="1"/>
  <c r="M1035" i="24"/>
  <c r="N1035" i="24" s="1"/>
  <c r="O1035" i="24" s="1"/>
  <c r="M1034" i="24"/>
  <c r="N1034" i="24" s="1"/>
  <c r="O1034" i="24" s="1"/>
  <c r="M1033" i="24"/>
  <c r="N1033" i="24" s="1"/>
  <c r="O1033" i="24" s="1"/>
  <c r="M1032" i="24"/>
  <c r="N1032" i="24" s="1"/>
  <c r="O1032" i="24" s="1"/>
  <c r="M1031" i="24"/>
  <c r="N1031" i="24" s="1"/>
  <c r="O1031" i="24" s="1"/>
  <c r="M1030" i="24"/>
  <c r="N1030" i="24" s="1"/>
  <c r="O1030" i="24" s="1"/>
  <c r="M1029" i="24"/>
  <c r="N1029" i="24" s="1"/>
  <c r="O1029" i="24" s="1"/>
  <c r="M1028" i="24"/>
  <c r="N1028" i="24" s="1"/>
  <c r="O1028" i="24" s="1"/>
  <c r="M1027" i="24"/>
  <c r="N1027" i="24" s="1"/>
  <c r="O1027" i="24" s="1"/>
  <c r="M1026" i="24"/>
  <c r="N1026" i="24" s="1"/>
  <c r="O1026" i="24" s="1"/>
  <c r="M1025" i="24"/>
  <c r="N1025" i="24" s="1"/>
  <c r="O1025" i="24" s="1"/>
  <c r="M1024" i="24"/>
  <c r="N1024" i="24" s="1"/>
  <c r="O1024" i="24" s="1"/>
  <c r="M1023" i="24"/>
  <c r="N1023" i="24" s="1"/>
  <c r="O1023" i="24" s="1"/>
  <c r="M1022" i="24"/>
  <c r="N1022" i="24" s="1"/>
  <c r="O1022" i="24" s="1"/>
  <c r="M1021" i="24"/>
  <c r="N1021" i="24" s="1"/>
  <c r="O1021" i="24" s="1"/>
  <c r="M1020" i="24"/>
  <c r="N1020" i="24" s="1"/>
  <c r="O1020" i="24" s="1"/>
  <c r="M1019" i="24"/>
  <c r="N1019" i="24" s="1"/>
  <c r="O1019" i="24" s="1"/>
  <c r="M1018" i="24"/>
  <c r="N1018" i="24" s="1"/>
  <c r="O1018" i="24" s="1"/>
  <c r="M1017" i="24"/>
  <c r="N1017" i="24" s="1"/>
  <c r="O1017" i="24" s="1"/>
  <c r="M1016" i="24"/>
  <c r="N1016" i="24" s="1"/>
  <c r="O1016" i="24" s="1"/>
  <c r="M1015" i="24"/>
  <c r="N1015" i="24" s="1"/>
  <c r="O1015" i="24" s="1"/>
  <c r="M1014" i="24"/>
  <c r="N1014" i="24" s="1"/>
  <c r="O1014" i="24" s="1"/>
  <c r="M1013" i="24"/>
  <c r="N1013" i="24" s="1"/>
  <c r="O1013" i="24" s="1"/>
  <c r="M1012" i="24"/>
  <c r="N1012" i="24" s="1"/>
  <c r="O1012" i="24" s="1"/>
  <c r="M1011" i="24"/>
  <c r="N1011" i="24" s="1"/>
  <c r="O1011" i="24" s="1"/>
  <c r="M1010" i="24"/>
  <c r="N1010" i="24" s="1"/>
  <c r="O1010" i="24" s="1"/>
  <c r="M1009" i="24"/>
  <c r="N1009" i="24" s="1"/>
  <c r="O1009" i="24" s="1"/>
  <c r="M1008" i="24"/>
  <c r="N1008" i="24" s="1"/>
  <c r="O1008" i="24" s="1"/>
  <c r="M1007" i="24"/>
  <c r="N1007" i="24" s="1"/>
  <c r="O1007" i="24" s="1"/>
  <c r="M1006" i="24"/>
  <c r="N1006" i="24" s="1"/>
  <c r="M1005" i="24"/>
  <c r="N1005" i="24" s="1"/>
  <c r="O1005" i="24" s="1"/>
  <c r="M1004" i="24"/>
  <c r="N1004" i="24" s="1"/>
  <c r="O1004" i="24" s="1"/>
  <c r="M1003" i="24"/>
  <c r="N1003" i="24" s="1"/>
  <c r="O1003" i="24" s="1"/>
  <c r="M1002" i="24"/>
  <c r="N1002" i="24" s="1"/>
  <c r="O1002" i="24" s="1"/>
  <c r="M1001" i="24"/>
  <c r="N1001" i="24" s="1"/>
  <c r="O1001" i="24" s="1"/>
  <c r="M1000" i="24"/>
  <c r="N1000" i="24" s="1"/>
  <c r="O1000" i="24" s="1"/>
  <c r="M999" i="24"/>
  <c r="N999" i="24" s="1"/>
  <c r="O999" i="24" s="1"/>
  <c r="M998" i="24"/>
  <c r="N998" i="24" s="1"/>
  <c r="O998" i="24" s="1"/>
  <c r="M997" i="24"/>
  <c r="N997" i="24" s="1"/>
  <c r="O997" i="24" s="1"/>
  <c r="M996" i="24"/>
  <c r="N996" i="24" s="1"/>
  <c r="O996" i="24" s="1"/>
  <c r="M995" i="24"/>
  <c r="N995" i="24" s="1"/>
  <c r="O995" i="24" s="1"/>
  <c r="M994" i="24"/>
  <c r="N994" i="24" s="1"/>
  <c r="O994" i="24" s="1"/>
  <c r="M993" i="24"/>
  <c r="N993" i="24" s="1"/>
  <c r="O993" i="24" s="1"/>
  <c r="M992" i="24"/>
  <c r="N992" i="24" s="1"/>
  <c r="O992" i="24" s="1"/>
  <c r="M991" i="24"/>
  <c r="N991" i="24" s="1"/>
  <c r="O991" i="24" s="1"/>
  <c r="M990" i="24"/>
  <c r="N990" i="24" s="1"/>
  <c r="O990" i="24" s="1"/>
  <c r="M989" i="24"/>
  <c r="N989" i="24" s="1"/>
  <c r="O989" i="24" s="1"/>
  <c r="M988" i="24"/>
  <c r="N988" i="24" s="1"/>
  <c r="O988" i="24" s="1"/>
  <c r="M987" i="24"/>
  <c r="N987" i="24" s="1"/>
  <c r="O987" i="24" s="1"/>
  <c r="M986" i="24"/>
  <c r="N986" i="24" s="1"/>
  <c r="O986" i="24" s="1"/>
  <c r="M985" i="24"/>
  <c r="N985" i="24" s="1"/>
  <c r="O985" i="24" s="1"/>
  <c r="M984" i="24"/>
  <c r="N984" i="24" s="1"/>
  <c r="O984" i="24" s="1"/>
  <c r="M983" i="24"/>
  <c r="N983" i="24" s="1"/>
  <c r="O983" i="24" s="1"/>
  <c r="M982" i="24"/>
  <c r="N982" i="24" s="1"/>
  <c r="O982" i="24" s="1"/>
  <c r="M981" i="24"/>
  <c r="N981" i="24" s="1"/>
  <c r="O981" i="24" s="1"/>
  <c r="M980" i="24"/>
  <c r="N980" i="24" s="1"/>
  <c r="O980" i="24" s="1"/>
  <c r="M979" i="24"/>
  <c r="N979" i="24" s="1"/>
  <c r="O979" i="24" s="1"/>
  <c r="M978" i="24"/>
  <c r="N978" i="24" s="1"/>
  <c r="O978" i="24" s="1"/>
  <c r="M977" i="24"/>
  <c r="N977" i="24" s="1"/>
  <c r="O977" i="24" s="1"/>
  <c r="M976" i="24"/>
  <c r="N976" i="24" s="1"/>
  <c r="O976" i="24" s="1"/>
  <c r="M975" i="24"/>
  <c r="N975" i="24" s="1"/>
  <c r="M974" i="24"/>
  <c r="N974" i="24" s="1"/>
  <c r="O974" i="24" s="1"/>
  <c r="M973" i="24"/>
  <c r="N973" i="24" s="1"/>
  <c r="O973" i="24" s="1"/>
  <c r="M972" i="24"/>
  <c r="N972" i="24" s="1"/>
  <c r="O972" i="24" s="1"/>
  <c r="M971" i="24"/>
  <c r="N971" i="24" s="1"/>
  <c r="O971" i="24" s="1"/>
  <c r="M970" i="24"/>
  <c r="N970" i="24" s="1"/>
  <c r="O970" i="24" s="1"/>
  <c r="M969" i="24"/>
  <c r="N969" i="24" s="1"/>
  <c r="O969" i="24" s="1"/>
  <c r="M968" i="24"/>
  <c r="N968" i="24" s="1"/>
  <c r="O968" i="24" s="1"/>
  <c r="M967" i="24"/>
  <c r="N967" i="24" s="1"/>
  <c r="O967" i="24" s="1"/>
  <c r="M966" i="24"/>
  <c r="N966" i="24" s="1"/>
  <c r="O966" i="24" s="1"/>
  <c r="M965" i="24"/>
  <c r="N965" i="24" s="1"/>
  <c r="O965" i="24" s="1"/>
  <c r="M964" i="24"/>
  <c r="N964" i="24" s="1"/>
  <c r="O964" i="24" s="1"/>
  <c r="M963" i="24"/>
  <c r="N963" i="24" s="1"/>
  <c r="O963" i="24" s="1"/>
  <c r="M962" i="24"/>
  <c r="N962" i="24" s="1"/>
  <c r="O962" i="24" s="1"/>
  <c r="M961" i="24"/>
  <c r="N961" i="24" s="1"/>
  <c r="O961" i="24" s="1"/>
  <c r="M960" i="24"/>
  <c r="N960" i="24" s="1"/>
  <c r="O960" i="24" s="1"/>
  <c r="M959" i="24"/>
  <c r="N959" i="24" s="1"/>
  <c r="O959" i="24" s="1"/>
  <c r="M958" i="24"/>
  <c r="N958" i="24" s="1"/>
  <c r="O958" i="24" s="1"/>
  <c r="M957" i="24"/>
  <c r="N957" i="24" s="1"/>
  <c r="O957" i="24" s="1"/>
  <c r="M956" i="24"/>
  <c r="N956" i="24" s="1"/>
  <c r="O956" i="24" s="1"/>
  <c r="M955" i="24"/>
  <c r="N955" i="24" s="1"/>
  <c r="O955" i="24" s="1"/>
  <c r="M954" i="24"/>
  <c r="N954" i="24" s="1"/>
  <c r="O954" i="24" s="1"/>
  <c r="M953" i="24"/>
  <c r="N953" i="24" s="1"/>
  <c r="O953" i="24" s="1"/>
  <c r="M952" i="24"/>
  <c r="N952" i="24" s="1"/>
  <c r="O952" i="24" s="1"/>
  <c r="M951" i="24"/>
  <c r="N951" i="24" s="1"/>
  <c r="O951" i="24" s="1"/>
  <c r="M950" i="24"/>
  <c r="N950" i="24" s="1"/>
  <c r="O950" i="24" s="1"/>
  <c r="M949" i="24"/>
  <c r="N949" i="24" s="1"/>
  <c r="O949" i="24" s="1"/>
  <c r="M948" i="24"/>
  <c r="N948" i="24" s="1"/>
  <c r="O948" i="24" s="1"/>
  <c r="M947" i="24"/>
  <c r="N947" i="24" s="1"/>
  <c r="O947" i="24" s="1"/>
  <c r="M946" i="24"/>
  <c r="N946" i="24" s="1"/>
  <c r="O946" i="24" s="1"/>
  <c r="M945" i="24"/>
  <c r="N945" i="24" s="1"/>
  <c r="O945" i="24" s="1"/>
  <c r="M944" i="24"/>
  <c r="N944" i="24" s="1"/>
  <c r="M943" i="24"/>
  <c r="N943" i="24" s="1"/>
  <c r="O943" i="24" s="1"/>
  <c r="M942" i="24"/>
  <c r="N942" i="24" s="1"/>
  <c r="O942" i="24" s="1"/>
  <c r="M941" i="24"/>
  <c r="N941" i="24" s="1"/>
  <c r="O941" i="24" s="1"/>
  <c r="M940" i="24"/>
  <c r="N940" i="24" s="1"/>
  <c r="O940" i="24" s="1"/>
  <c r="M939" i="24"/>
  <c r="N939" i="24" s="1"/>
  <c r="O939" i="24" s="1"/>
  <c r="M938" i="24"/>
  <c r="N938" i="24" s="1"/>
  <c r="O938" i="24" s="1"/>
  <c r="M937" i="24"/>
  <c r="N937" i="24" s="1"/>
  <c r="O937" i="24" s="1"/>
  <c r="M936" i="24"/>
  <c r="N936" i="24" s="1"/>
  <c r="O936" i="24" s="1"/>
  <c r="M935" i="24"/>
  <c r="N935" i="24" s="1"/>
  <c r="O935" i="24" s="1"/>
  <c r="M934" i="24"/>
  <c r="N934" i="24" s="1"/>
  <c r="O934" i="24" s="1"/>
  <c r="M933" i="24"/>
  <c r="N933" i="24" s="1"/>
  <c r="O933" i="24" s="1"/>
  <c r="M932" i="24"/>
  <c r="N932" i="24" s="1"/>
  <c r="O932" i="24" s="1"/>
  <c r="M931" i="24"/>
  <c r="N931" i="24" s="1"/>
  <c r="O931" i="24" s="1"/>
  <c r="M930" i="24"/>
  <c r="N930" i="24" s="1"/>
  <c r="O930" i="24" s="1"/>
  <c r="M929" i="24"/>
  <c r="N929" i="24" s="1"/>
  <c r="O929" i="24" s="1"/>
  <c r="M928" i="24"/>
  <c r="N928" i="24" s="1"/>
  <c r="O928" i="24" s="1"/>
  <c r="M927" i="24"/>
  <c r="N927" i="24" s="1"/>
  <c r="O927" i="24" s="1"/>
  <c r="M926" i="24"/>
  <c r="N926" i="24" s="1"/>
  <c r="O926" i="24" s="1"/>
  <c r="M925" i="24"/>
  <c r="N925" i="24" s="1"/>
  <c r="O925" i="24" s="1"/>
  <c r="M924" i="24"/>
  <c r="N924" i="24" s="1"/>
  <c r="O924" i="24" s="1"/>
  <c r="M923" i="24"/>
  <c r="N923" i="24" s="1"/>
  <c r="O923" i="24" s="1"/>
  <c r="M922" i="24"/>
  <c r="N922" i="24" s="1"/>
  <c r="O922" i="24" s="1"/>
  <c r="M921" i="24"/>
  <c r="N921" i="24" s="1"/>
  <c r="O921" i="24" s="1"/>
  <c r="M920" i="24"/>
  <c r="N920" i="24" s="1"/>
  <c r="O920" i="24" s="1"/>
  <c r="M919" i="24"/>
  <c r="N919" i="24" s="1"/>
  <c r="O919" i="24" s="1"/>
  <c r="M918" i="24"/>
  <c r="N918" i="24" s="1"/>
  <c r="O918" i="24" s="1"/>
  <c r="M917" i="24"/>
  <c r="N917" i="24" s="1"/>
  <c r="O917" i="24" s="1"/>
  <c r="M916" i="24"/>
  <c r="N916" i="24" s="1"/>
  <c r="O916" i="24" s="1"/>
  <c r="M915" i="24"/>
  <c r="N915" i="24" s="1"/>
  <c r="O915" i="24" s="1"/>
  <c r="M914" i="24"/>
  <c r="N914" i="24" s="1"/>
  <c r="O914" i="24" s="1"/>
  <c r="M913" i="24"/>
  <c r="N913" i="24" s="1"/>
  <c r="M912" i="24"/>
  <c r="N912" i="24" s="1"/>
  <c r="O912" i="24" s="1"/>
  <c r="M911" i="24"/>
  <c r="N911" i="24" s="1"/>
  <c r="O911" i="24" s="1"/>
  <c r="M910" i="24"/>
  <c r="N910" i="24" s="1"/>
  <c r="O910" i="24" s="1"/>
  <c r="M909" i="24"/>
  <c r="N909" i="24" s="1"/>
  <c r="O909" i="24" s="1"/>
  <c r="M908" i="24"/>
  <c r="N908" i="24" s="1"/>
  <c r="O908" i="24" s="1"/>
  <c r="M907" i="24"/>
  <c r="N907" i="24" s="1"/>
  <c r="O907" i="24" s="1"/>
  <c r="M906" i="24"/>
  <c r="N906" i="24" s="1"/>
  <c r="O906" i="24" s="1"/>
  <c r="M905" i="24"/>
  <c r="N905" i="24" s="1"/>
  <c r="O905" i="24" s="1"/>
  <c r="M904" i="24"/>
  <c r="N904" i="24" s="1"/>
  <c r="O904" i="24" s="1"/>
  <c r="M903" i="24"/>
  <c r="N903" i="24" s="1"/>
  <c r="O903" i="24" s="1"/>
  <c r="M902" i="24"/>
  <c r="N902" i="24" s="1"/>
  <c r="O902" i="24" s="1"/>
  <c r="M901" i="24"/>
  <c r="N901" i="24" s="1"/>
  <c r="O901" i="24" s="1"/>
  <c r="M900" i="24"/>
  <c r="N900" i="24" s="1"/>
  <c r="O900" i="24" s="1"/>
  <c r="M899" i="24"/>
  <c r="N899" i="24" s="1"/>
  <c r="O899" i="24" s="1"/>
  <c r="M898" i="24"/>
  <c r="N898" i="24" s="1"/>
  <c r="O898" i="24" s="1"/>
  <c r="M897" i="24"/>
  <c r="N897" i="24" s="1"/>
  <c r="O897" i="24" s="1"/>
  <c r="M896" i="24"/>
  <c r="N896" i="24" s="1"/>
  <c r="O896" i="24" s="1"/>
  <c r="M895" i="24"/>
  <c r="N895" i="24" s="1"/>
  <c r="O895" i="24" s="1"/>
  <c r="M894" i="24"/>
  <c r="N894" i="24" s="1"/>
  <c r="O894" i="24" s="1"/>
  <c r="M893" i="24"/>
  <c r="N893" i="24" s="1"/>
  <c r="O893" i="24" s="1"/>
  <c r="M892" i="24"/>
  <c r="N892" i="24" s="1"/>
  <c r="O892" i="24" s="1"/>
  <c r="M891" i="24"/>
  <c r="N891" i="24" s="1"/>
  <c r="O891" i="24" s="1"/>
  <c r="M890" i="24"/>
  <c r="N890" i="24" s="1"/>
  <c r="O890" i="24" s="1"/>
  <c r="M889" i="24"/>
  <c r="N889" i="24" s="1"/>
  <c r="O889" i="24" s="1"/>
  <c r="M888" i="24"/>
  <c r="N888" i="24" s="1"/>
  <c r="O888" i="24" s="1"/>
  <c r="M887" i="24"/>
  <c r="N887" i="24" s="1"/>
  <c r="O887" i="24" s="1"/>
  <c r="M886" i="24"/>
  <c r="N886" i="24" s="1"/>
  <c r="O886" i="24" s="1"/>
  <c r="M885" i="24"/>
  <c r="N885" i="24" s="1"/>
  <c r="O885" i="24" s="1"/>
  <c r="M884" i="24"/>
  <c r="N884" i="24" s="1"/>
  <c r="O884" i="24" s="1"/>
  <c r="M883" i="24"/>
  <c r="N883" i="24" s="1"/>
  <c r="O883" i="24" s="1"/>
  <c r="M882" i="24"/>
  <c r="N882" i="24" s="1"/>
  <c r="O882" i="24" s="1"/>
  <c r="M881" i="24"/>
  <c r="N881" i="24" s="1"/>
  <c r="M880" i="24"/>
  <c r="N880" i="24" s="1"/>
  <c r="O880" i="24" s="1"/>
  <c r="M879" i="24"/>
  <c r="N879" i="24" s="1"/>
  <c r="O879" i="24" s="1"/>
  <c r="M878" i="24"/>
  <c r="N878" i="24" s="1"/>
  <c r="O878" i="24" s="1"/>
  <c r="M877" i="24"/>
  <c r="N877" i="24" s="1"/>
  <c r="O877" i="24" s="1"/>
  <c r="M876" i="24"/>
  <c r="N876" i="24" s="1"/>
  <c r="O876" i="24" s="1"/>
  <c r="M875" i="24"/>
  <c r="N875" i="24" s="1"/>
  <c r="O875" i="24" s="1"/>
  <c r="M874" i="24"/>
  <c r="N874" i="24" s="1"/>
  <c r="O874" i="24" s="1"/>
  <c r="M873" i="24"/>
  <c r="N873" i="24" s="1"/>
  <c r="O873" i="24" s="1"/>
  <c r="M872" i="24"/>
  <c r="N872" i="24" s="1"/>
  <c r="O872" i="24" s="1"/>
  <c r="M871" i="24"/>
  <c r="N871" i="24" s="1"/>
  <c r="O871" i="24" s="1"/>
  <c r="M870" i="24"/>
  <c r="N870" i="24" s="1"/>
  <c r="O870" i="24" s="1"/>
  <c r="M869" i="24"/>
  <c r="N869" i="24" s="1"/>
  <c r="O869" i="24" s="1"/>
  <c r="M868" i="24"/>
  <c r="N868" i="24" s="1"/>
  <c r="O868" i="24" s="1"/>
  <c r="M867" i="24"/>
  <c r="N867" i="24" s="1"/>
  <c r="O867" i="24" s="1"/>
  <c r="M866" i="24"/>
  <c r="N866" i="24" s="1"/>
  <c r="O866" i="24" s="1"/>
  <c r="M865" i="24"/>
  <c r="N865" i="24" s="1"/>
  <c r="O865" i="24" s="1"/>
  <c r="M864" i="24"/>
  <c r="N864" i="24" s="1"/>
  <c r="O864" i="24" s="1"/>
  <c r="M863" i="24"/>
  <c r="N863" i="24" s="1"/>
  <c r="O863" i="24" s="1"/>
  <c r="M862" i="24"/>
  <c r="N862" i="24" s="1"/>
  <c r="O862" i="24" s="1"/>
  <c r="M861" i="24"/>
  <c r="N861" i="24" s="1"/>
  <c r="O861" i="24" s="1"/>
  <c r="M860" i="24"/>
  <c r="N860" i="24" s="1"/>
  <c r="O860" i="24" s="1"/>
  <c r="M859" i="24"/>
  <c r="N859" i="24" s="1"/>
  <c r="O859" i="24" s="1"/>
  <c r="M858" i="24"/>
  <c r="N858" i="24" s="1"/>
  <c r="O858" i="24" s="1"/>
  <c r="M857" i="24"/>
  <c r="N857" i="24" s="1"/>
  <c r="O857" i="24" s="1"/>
  <c r="M856" i="24"/>
  <c r="N856" i="24" s="1"/>
  <c r="O856" i="24" s="1"/>
  <c r="M855" i="24"/>
  <c r="N855" i="24" s="1"/>
  <c r="O855" i="24" s="1"/>
  <c r="M854" i="24"/>
  <c r="N854" i="24" s="1"/>
  <c r="O854" i="24" s="1"/>
  <c r="M853" i="24"/>
  <c r="N853" i="24" s="1"/>
  <c r="O853" i="24" s="1"/>
  <c r="M852" i="24"/>
  <c r="N852" i="24" s="1"/>
  <c r="O852" i="24" s="1"/>
  <c r="M851" i="24"/>
  <c r="N851" i="24" s="1"/>
  <c r="O851" i="24" s="1"/>
  <c r="M850" i="24"/>
  <c r="N850" i="24" s="1"/>
  <c r="M849" i="24"/>
  <c r="N849" i="24" s="1"/>
  <c r="O849" i="24" s="1"/>
  <c r="M848" i="24"/>
  <c r="N848" i="24" s="1"/>
  <c r="O848" i="24" s="1"/>
  <c r="M847" i="24"/>
  <c r="N847" i="24" s="1"/>
  <c r="O847" i="24" s="1"/>
  <c r="M846" i="24"/>
  <c r="N846" i="24" s="1"/>
  <c r="O846" i="24" s="1"/>
  <c r="M845" i="24"/>
  <c r="N845" i="24" s="1"/>
  <c r="O845" i="24" s="1"/>
  <c r="M844" i="24"/>
  <c r="N844" i="24" s="1"/>
  <c r="O844" i="24" s="1"/>
  <c r="M843" i="24"/>
  <c r="N843" i="24" s="1"/>
  <c r="O843" i="24" s="1"/>
  <c r="M842" i="24"/>
  <c r="N842" i="24" s="1"/>
  <c r="O842" i="24" s="1"/>
  <c r="M841" i="24"/>
  <c r="N841" i="24" s="1"/>
  <c r="O841" i="24" s="1"/>
  <c r="M840" i="24"/>
  <c r="N840" i="24" s="1"/>
  <c r="O840" i="24" s="1"/>
  <c r="M839" i="24"/>
  <c r="N839" i="24" s="1"/>
  <c r="O839" i="24" s="1"/>
  <c r="M838" i="24"/>
  <c r="N838" i="24" s="1"/>
  <c r="O838" i="24" s="1"/>
  <c r="M837" i="24"/>
  <c r="N837" i="24" s="1"/>
  <c r="O837" i="24" s="1"/>
  <c r="M836" i="24"/>
  <c r="N836" i="24" s="1"/>
  <c r="O836" i="24" s="1"/>
  <c r="M835" i="24"/>
  <c r="N835" i="24" s="1"/>
  <c r="O835" i="24" s="1"/>
  <c r="M834" i="24"/>
  <c r="N834" i="24" s="1"/>
  <c r="O834" i="24" s="1"/>
  <c r="M833" i="24"/>
  <c r="N833" i="24" s="1"/>
  <c r="O833" i="24" s="1"/>
  <c r="M832" i="24"/>
  <c r="N832" i="24" s="1"/>
  <c r="O832" i="24" s="1"/>
  <c r="M831" i="24"/>
  <c r="N831" i="24" s="1"/>
  <c r="O831" i="24" s="1"/>
  <c r="M830" i="24"/>
  <c r="N830" i="24" s="1"/>
  <c r="O830" i="24" s="1"/>
  <c r="M829" i="24"/>
  <c r="N829" i="24" s="1"/>
  <c r="O829" i="24" s="1"/>
  <c r="M828" i="24"/>
  <c r="N828" i="24" s="1"/>
  <c r="O828" i="24" s="1"/>
  <c r="M827" i="24"/>
  <c r="N827" i="24" s="1"/>
  <c r="O827" i="24" s="1"/>
  <c r="M826" i="24"/>
  <c r="N826" i="24" s="1"/>
  <c r="O826" i="24" s="1"/>
  <c r="M825" i="24"/>
  <c r="N825" i="24" s="1"/>
  <c r="O825" i="24" s="1"/>
  <c r="M824" i="24"/>
  <c r="N824" i="24" s="1"/>
  <c r="O824" i="24" s="1"/>
  <c r="M823" i="24"/>
  <c r="N823" i="24" s="1"/>
  <c r="O823" i="24" s="1"/>
  <c r="M822" i="24"/>
  <c r="N822" i="24" s="1"/>
  <c r="O822" i="24" s="1"/>
  <c r="M821" i="24"/>
  <c r="N821" i="24" s="1"/>
  <c r="O821" i="24" s="1"/>
  <c r="M820" i="24"/>
  <c r="N820" i="24" s="1"/>
  <c r="O820" i="24" s="1"/>
  <c r="M819" i="24"/>
  <c r="N819" i="24" s="1"/>
  <c r="M818" i="24"/>
  <c r="N818" i="24" s="1"/>
  <c r="O818" i="24" s="1"/>
  <c r="M817" i="24"/>
  <c r="N817" i="24" s="1"/>
  <c r="O817" i="24" s="1"/>
  <c r="M816" i="24"/>
  <c r="N816" i="24" s="1"/>
  <c r="O816" i="24" s="1"/>
  <c r="M815" i="24"/>
  <c r="N815" i="24" s="1"/>
  <c r="O815" i="24" s="1"/>
  <c r="M814" i="24"/>
  <c r="N814" i="24" s="1"/>
  <c r="O814" i="24" s="1"/>
  <c r="M813" i="24"/>
  <c r="N813" i="24" s="1"/>
  <c r="O813" i="24" s="1"/>
  <c r="M812" i="24"/>
  <c r="N812" i="24" s="1"/>
  <c r="O812" i="24" s="1"/>
  <c r="M811" i="24"/>
  <c r="N811" i="24" s="1"/>
  <c r="O811" i="24" s="1"/>
  <c r="M810" i="24"/>
  <c r="N810" i="24" s="1"/>
  <c r="O810" i="24" s="1"/>
  <c r="M809" i="24"/>
  <c r="N809" i="24" s="1"/>
  <c r="O809" i="24" s="1"/>
  <c r="M808" i="24"/>
  <c r="N808" i="24" s="1"/>
  <c r="O808" i="24" s="1"/>
  <c r="M807" i="24"/>
  <c r="N807" i="24" s="1"/>
  <c r="O807" i="24" s="1"/>
  <c r="M806" i="24"/>
  <c r="N806" i="24" s="1"/>
  <c r="O806" i="24" s="1"/>
  <c r="M805" i="24"/>
  <c r="N805" i="24" s="1"/>
  <c r="O805" i="24" s="1"/>
  <c r="M804" i="24"/>
  <c r="N804" i="24" s="1"/>
  <c r="O804" i="24" s="1"/>
  <c r="M803" i="24"/>
  <c r="N803" i="24" s="1"/>
  <c r="O803" i="24" s="1"/>
  <c r="M802" i="24"/>
  <c r="N802" i="24" s="1"/>
  <c r="O802" i="24" s="1"/>
  <c r="M801" i="24"/>
  <c r="N801" i="24" s="1"/>
  <c r="O801" i="24" s="1"/>
  <c r="M800" i="24"/>
  <c r="N800" i="24" s="1"/>
  <c r="O800" i="24" s="1"/>
  <c r="M799" i="24"/>
  <c r="N799" i="24" s="1"/>
  <c r="O799" i="24" s="1"/>
  <c r="M798" i="24"/>
  <c r="N798" i="24" s="1"/>
  <c r="O798" i="24" s="1"/>
  <c r="M797" i="24"/>
  <c r="N797" i="24" s="1"/>
  <c r="O797" i="24" s="1"/>
  <c r="M796" i="24"/>
  <c r="N796" i="24" s="1"/>
  <c r="O796" i="24" s="1"/>
  <c r="M795" i="24"/>
  <c r="N795" i="24" s="1"/>
  <c r="O795" i="24" s="1"/>
  <c r="M794" i="24"/>
  <c r="N794" i="24" s="1"/>
  <c r="O794" i="24" s="1"/>
  <c r="M793" i="24"/>
  <c r="N793" i="24" s="1"/>
  <c r="O793" i="24" s="1"/>
  <c r="M792" i="24"/>
  <c r="N792" i="24" s="1"/>
  <c r="O792" i="24" s="1"/>
  <c r="M791" i="24"/>
  <c r="N791" i="24" s="1"/>
  <c r="O791" i="24" s="1"/>
  <c r="M790" i="24"/>
  <c r="N790" i="24" s="1"/>
  <c r="O790" i="24" s="1"/>
  <c r="M789" i="24"/>
  <c r="N789" i="24" s="1"/>
  <c r="O789" i="24" s="1"/>
  <c r="M788" i="24"/>
  <c r="N788" i="24" s="1"/>
  <c r="O788" i="24" s="1"/>
  <c r="M787" i="24"/>
  <c r="N787" i="24" s="1"/>
  <c r="M786" i="24"/>
  <c r="N786" i="24" s="1"/>
  <c r="O786" i="24" s="1"/>
  <c r="M785" i="24"/>
  <c r="N785" i="24" s="1"/>
  <c r="O785" i="24" s="1"/>
  <c r="M784" i="24"/>
  <c r="N784" i="24" s="1"/>
  <c r="O784" i="24" s="1"/>
  <c r="M783" i="24"/>
  <c r="N783" i="24" s="1"/>
  <c r="O783" i="24" s="1"/>
  <c r="M782" i="24"/>
  <c r="N782" i="24" s="1"/>
  <c r="O782" i="24" s="1"/>
  <c r="M781" i="24"/>
  <c r="N781" i="24" s="1"/>
  <c r="O781" i="24" s="1"/>
  <c r="M780" i="24"/>
  <c r="N780" i="24" s="1"/>
  <c r="O780" i="24" s="1"/>
  <c r="M779" i="24"/>
  <c r="N779" i="24" s="1"/>
  <c r="O779" i="24" s="1"/>
  <c r="M778" i="24"/>
  <c r="N778" i="24" s="1"/>
  <c r="O778" i="24" s="1"/>
  <c r="M777" i="24"/>
  <c r="N777" i="24" s="1"/>
  <c r="O777" i="24" s="1"/>
  <c r="M776" i="24"/>
  <c r="N776" i="24" s="1"/>
  <c r="O776" i="24" s="1"/>
  <c r="M775" i="24"/>
  <c r="N775" i="24" s="1"/>
  <c r="O775" i="24" s="1"/>
  <c r="M774" i="24"/>
  <c r="N774" i="24" s="1"/>
  <c r="O774" i="24" s="1"/>
  <c r="M773" i="24"/>
  <c r="N773" i="24" s="1"/>
  <c r="O773" i="24" s="1"/>
  <c r="M772" i="24"/>
  <c r="N772" i="24" s="1"/>
  <c r="O772" i="24" s="1"/>
  <c r="M771" i="24"/>
  <c r="N771" i="24" s="1"/>
  <c r="O771" i="24" s="1"/>
  <c r="M770" i="24"/>
  <c r="N770" i="24" s="1"/>
  <c r="O770" i="24" s="1"/>
  <c r="M769" i="24"/>
  <c r="N769" i="24" s="1"/>
  <c r="O769" i="24" s="1"/>
  <c r="M768" i="24"/>
  <c r="N768" i="24" s="1"/>
  <c r="O768" i="24" s="1"/>
  <c r="M767" i="24"/>
  <c r="N767" i="24" s="1"/>
  <c r="O767" i="24" s="1"/>
  <c r="M766" i="24"/>
  <c r="N766" i="24" s="1"/>
  <c r="O766" i="24" s="1"/>
  <c r="M765" i="24"/>
  <c r="N765" i="24" s="1"/>
  <c r="O765" i="24" s="1"/>
  <c r="M764" i="24"/>
  <c r="N764" i="24" s="1"/>
  <c r="O764" i="24" s="1"/>
  <c r="M763" i="24"/>
  <c r="N763" i="24" s="1"/>
  <c r="O763" i="24" s="1"/>
  <c r="M762" i="24"/>
  <c r="N762" i="24" s="1"/>
  <c r="O762" i="24" s="1"/>
  <c r="M761" i="24"/>
  <c r="N761" i="24" s="1"/>
  <c r="O761" i="24" s="1"/>
  <c r="M760" i="24"/>
  <c r="N760" i="24" s="1"/>
  <c r="O760" i="24" s="1"/>
  <c r="M759" i="24"/>
  <c r="N759" i="24" s="1"/>
  <c r="O759" i="24" s="1"/>
  <c r="M758" i="24"/>
  <c r="N758" i="24" s="1"/>
  <c r="O758" i="24" s="1"/>
  <c r="M757" i="24"/>
  <c r="N757" i="24" s="1"/>
  <c r="O757" i="24" s="1"/>
  <c r="M756" i="24"/>
  <c r="N756" i="24" s="1"/>
  <c r="O756" i="24" s="1"/>
  <c r="M755" i="24"/>
  <c r="N755" i="24" s="1"/>
  <c r="M754" i="24"/>
  <c r="N754" i="24" s="1"/>
  <c r="O754" i="24" s="1"/>
  <c r="M753" i="24"/>
  <c r="N753" i="24" s="1"/>
  <c r="O753" i="24" s="1"/>
  <c r="M752" i="24"/>
  <c r="N752" i="24" s="1"/>
  <c r="O752" i="24" s="1"/>
  <c r="M751" i="24"/>
  <c r="N751" i="24" s="1"/>
  <c r="O751" i="24" s="1"/>
  <c r="M750" i="24"/>
  <c r="N750" i="24" s="1"/>
  <c r="O750" i="24" s="1"/>
  <c r="M749" i="24"/>
  <c r="N749" i="24" s="1"/>
  <c r="O749" i="24" s="1"/>
  <c r="M748" i="24"/>
  <c r="N748" i="24" s="1"/>
  <c r="O748" i="24" s="1"/>
  <c r="M747" i="24"/>
  <c r="N747" i="24" s="1"/>
  <c r="O747" i="24" s="1"/>
  <c r="M746" i="24"/>
  <c r="N746" i="24" s="1"/>
  <c r="O746" i="24" s="1"/>
  <c r="M745" i="24"/>
  <c r="N745" i="24" s="1"/>
  <c r="O745" i="24" s="1"/>
  <c r="M744" i="24"/>
  <c r="N744" i="24" s="1"/>
  <c r="O744" i="24" s="1"/>
  <c r="M743" i="24"/>
  <c r="N743" i="24" s="1"/>
  <c r="O743" i="24" s="1"/>
  <c r="M742" i="24"/>
  <c r="N742" i="24" s="1"/>
  <c r="O742" i="24" s="1"/>
  <c r="M741" i="24"/>
  <c r="N741" i="24" s="1"/>
  <c r="O741" i="24" s="1"/>
  <c r="M740" i="24"/>
  <c r="N740" i="24" s="1"/>
  <c r="O740" i="24" s="1"/>
  <c r="M739" i="24"/>
  <c r="N739" i="24" s="1"/>
  <c r="O739" i="24" s="1"/>
  <c r="M738" i="24"/>
  <c r="N738" i="24" s="1"/>
  <c r="O738" i="24" s="1"/>
  <c r="M737" i="24"/>
  <c r="N737" i="24" s="1"/>
  <c r="O737" i="24" s="1"/>
  <c r="M736" i="24"/>
  <c r="N736" i="24" s="1"/>
  <c r="O736" i="24" s="1"/>
  <c r="M735" i="24"/>
  <c r="N735" i="24" s="1"/>
  <c r="O735" i="24" s="1"/>
  <c r="M734" i="24"/>
  <c r="N734" i="24" s="1"/>
  <c r="O734" i="24" s="1"/>
  <c r="M733" i="24"/>
  <c r="N733" i="24" s="1"/>
  <c r="O733" i="24" s="1"/>
  <c r="M732" i="24"/>
  <c r="N732" i="24" s="1"/>
  <c r="O732" i="24" s="1"/>
  <c r="M731" i="24"/>
  <c r="N731" i="24" s="1"/>
  <c r="O731" i="24" s="1"/>
  <c r="M730" i="24"/>
  <c r="N730" i="24" s="1"/>
  <c r="O730" i="24" s="1"/>
  <c r="M729" i="24"/>
  <c r="N729" i="24" s="1"/>
  <c r="O729" i="24" s="1"/>
  <c r="M728" i="24"/>
  <c r="N728" i="24" s="1"/>
  <c r="O728" i="24" s="1"/>
  <c r="M727" i="24"/>
  <c r="N727" i="24" s="1"/>
  <c r="O727" i="24" s="1"/>
  <c r="M726" i="24"/>
  <c r="N726" i="24" s="1"/>
  <c r="O726" i="24" s="1"/>
  <c r="M725" i="24"/>
  <c r="N725" i="24" s="1"/>
  <c r="O725" i="24" s="1"/>
  <c r="M724" i="24"/>
  <c r="N724" i="24" s="1"/>
  <c r="M723" i="24"/>
  <c r="N723" i="24" s="1"/>
  <c r="O723" i="24" s="1"/>
  <c r="M722" i="24"/>
  <c r="N722" i="24" s="1"/>
  <c r="O722" i="24" s="1"/>
  <c r="M721" i="24"/>
  <c r="N721" i="24" s="1"/>
  <c r="O721" i="24" s="1"/>
  <c r="M720" i="24"/>
  <c r="N720" i="24" s="1"/>
  <c r="O720" i="24" s="1"/>
  <c r="M719" i="24"/>
  <c r="N719" i="24" s="1"/>
  <c r="O719" i="24" s="1"/>
  <c r="M718" i="24"/>
  <c r="N718" i="24" s="1"/>
  <c r="O718" i="24" s="1"/>
  <c r="M717" i="24"/>
  <c r="N717" i="24" s="1"/>
  <c r="O717" i="24" s="1"/>
  <c r="M716" i="24"/>
  <c r="N716" i="24" s="1"/>
  <c r="O716" i="24" s="1"/>
  <c r="M715" i="24"/>
  <c r="N715" i="24" s="1"/>
  <c r="O715" i="24" s="1"/>
  <c r="M714" i="24"/>
  <c r="N714" i="24" s="1"/>
  <c r="O714" i="24" s="1"/>
  <c r="M713" i="24"/>
  <c r="N713" i="24" s="1"/>
  <c r="O713" i="24" s="1"/>
  <c r="M712" i="24"/>
  <c r="N712" i="24" s="1"/>
  <c r="O712" i="24" s="1"/>
  <c r="M711" i="24"/>
  <c r="N711" i="24" s="1"/>
  <c r="O711" i="24" s="1"/>
  <c r="M710" i="24"/>
  <c r="N710" i="24" s="1"/>
  <c r="O710" i="24" s="1"/>
  <c r="M709" i="24"/>
  <c r="N709" i="24" s="1"/>
  <c r="O709" i="24" s="1"/>
  <c r="M708" i="24"/>
  <c r="N708" i="24" s="1"/>
  <c r="O708" i="24" s="1"/>
  <c r="M707" i="24"/>
  <c r="N707" i="24" s="1"/>
  <c r="O707" i="24" s="1"/>
  <c r="M706" i="24"/>
  <c r="N706" i="24" s="1"/>
  <c r="O706" i="24" s="1"/>
  <c r="M705" i="24"/>
  <c r="N705" i="24" s="1"/>
  <c r="O705" i="24" s="1"/>
  <c r="M704" i="24"/>
  <c r="N704" i="24" s="1"/>
  <c r="O704" i="24" s="1"/>
  <c r="M703" i="24"/>
  <c r="N703" i="24" s="1"/>
  <c r="O703" i="24" s="1"/>
  <c r="M702" i="24"/>
  <c r="N702" i="24" s="1"/>
  <c r="O702" i="24" s="1"/>
  <c r="M701" i="24"/>
  <c r="N701" i="24" s="1"/>
  <c r="O701" i="24" s="1"/>
  <c r="M700" i="24"/>
  <c r="N700" i="24" s="1"/>
  <c r="O700" i="24" s="1"/>
  <c r="M699" i="24"/>
  <c r="N699" i="24" s="1"/>
  <c r="O699" i="24" s="1"/>
  <c r="M698" i="24"/>
  <c r="N698" i="24" s="1"/>
  <c r="O698" i="24" s="1"/>
  <c r="M697" i="24"/>
  <c r="N697" i="24" s="1"/>
  <c r="O697" i="24" s="1"/>
  <c r="M696" i="24"/>
  <c r="N696" i="24" s="1"/>
  <c r="O696" i="24" s="1"/>
  <c r="M695" i="24"/>
  <c r="N695" i="24" s="1"/>
  <c r="O695" i="24" s="1"/>
  <c r="M694" i="24"/>
  <c r="N694" i="24" s="1"/>
  <c r="O694" i="24" s="1"/>
  <c r="M693" i="24"/>
  <c r="N693" i="24" s="1"/>
  <c r="O693" i="24" s="1"/>
  <c r="M692" i="24"/>
  <c r="N692" i="24" s="1"/>
  <c r="M691" i="24"/>
  <c r="N691" i="24" s="1"/>
  <c r="O691" i="24" s="1"/>
  <c r="M690" i="24"/>
  <c r="N690" i="24" s="1"/>
  <c r="O690" i="24" s="1"/>
  <c r="M689" i="24"/>
  <c r="N689" i="24" s="1"/>
  <c r="O689" i="24" s="1"/>
  <c r="M688" i="24"/>
  <c r="N688" i="24" s="1"/>
  <c r="O688" i="24" s="1"/>
  <c r="M687" i="24"/>
  <c r="N687" i="24" s="1"/>
  <c r="O687" i="24" s="1"/>
  <c r="M686" i="24"/>
  <c r="N686" i="24" s="1"/>
  <c r="O686" i="24" s="1"/>
  <c r="M685" i="24"/>
  <c r="N685" i="24" s="1"/>
  <c r="O685" i="24" s="1"/>
  <c r="M684" i="24"/>
  <c r="N684" i="24" s="1"/>
  <c r="O684" i="24" s="1"/>
  <c r="M683" i="24"/>
  <c r="N683" i="24" s="1"/>
  <c r="O683" i="24" s="1"/>
  <c r="M682" i="24"/>
  <c r="N682" i="24" s="1"/>
  <c r="O682" i="24" s="1"/>
  <c r="M681" i="24"/>
  <c r="N681" i="24" s="1"/>
  <c r="O681" i="24" s="1"/>
  <c r="M680" i="24"/>
  <c r="N680" i="24" s="1"/>
  <c r="O680" i="24" s="1"/>
  <c r="M679" i="24"/>
  <c r="N679" i="24" s="1"/>
  <c r="O679" i="24" s="1"/>
  <c r="M678" i="24"/>
  <c r="N678" i="24" s="1"/>
  <c r="O678" i="24" s="1"/>
  <c r="M677" i="24"/>
  <c r="N677" i="24" s="1"/>
  <c r="O677" i="24" s="1"/>
  <c r="M676" i="24"/>
  <c r="N676" i="24" s="1"/>
  <c r="O676" i="24" s="1"/>
  <c r="M675" i="24"/>
  <c r="N675" i="24" s="1"/>
  <c r="O675" i="24" s="1"/>
  <c r="M674" i="24"/>
  <c r="N674" i="24" s="1"/>
  <c r="O674" i="24" s="1"/>
  <c r="M673" i="24"/>
  <c r="N673" i="24" s="1"/>
  <c r="O673" i="24" s="1"/>
  <c r="M672" i="24"/>
  <c r="N672" i="24" s="1"/>
  <c r="O672" i="24" s="1"/>
  <c r="M671" i="24"/>
  <c r="N671" i="24" s="1"/>
  <c r="O671" i="24" s="1"/>
  <c r="M670" i="24"/>
  <c r="N670" i="24" s="1"/>
  <c r="O670" i="24" s="1"/>
  <c r="M669" i="24"/>
  <c r="N669" i="24" s="1"/>
  <c r="O669" i="24" s="1"/>
  <c r="M668" i="24"/>
  <c r="N668" i="24" s="1"/>
  <c r="O668" i="24" s="1"/>
  <c r="M667" i="24"/>
  <c r="N667" i="24" s="1"/>
  <c r="O667" i="24" s="1"/>
  <c r="M666" i="24"/>
  <c r="N666" i="24" s="1"/>
  <c r="O666" i="24" s="1"/>
  <c r="M665" i="24"/>
  <c r="N665" i="24" s="1"/>
  <c r="O665" i="24" s="1"/>
  <c r="M664" i="24"/>
  <c r="N664" i="24" s="1"/>
  <c r="O664" i="24" s="1"/>
  <c r="M663" i="24"/>
  <c r="N663" i="24" s="1"/>
  <c r="O663" i="24" s="1"/>
  <c r="M662" i="24"/>
  <c r="N662" i="24" s="1"/>
  <c r="O662" i="24" s="1"/>
  <c r="M661" i="24"/>
  <c r="N661" i="24" s="1"/>
  <c r="O661" i="24" s="1"/>
  <c r="M660" i="24"/>
  <c r="N660" i="24" s="1"/>
  <c r="M659" i="24"/>
  <c r="N659" i="24" s="1"/>
  <c r="O659" i="24" s="1"/>
  <c r="M658" i="24"/>
  <c r="N658" i="24" s="1"/>
  <c r="O658" i="24" s="1"/>
  <c r="M657" i="24"/>
  <c r="N657" i="24" s="1"/>
  <c r="O657" i="24" s="1"/>
  <c r="M656" i="24"/>
  <c r="N656" i="24" s="1"/>
  <c r="O656" i="24" s="1"/>
  <c r="M655" i="24"/>
  <c r="N655" i="24" s="1"/>
  <c r="O655" i="24" s="1"/>
  <c r="M654" i="24"/>
  <c r="N654" i="24" s="1"/>
  <c r="O654" i="24" s="1"/>
  <c r="M653" i="24"/>
  <c r="N653" i="24" s="1"/>
  <c r="O653" i="24" s="1"/>
  <c r="M652" i="24"/>
  <c r="N652" i="24" s="1"/>
  <c r="O652" i="24" s="1"/>
  <c r="M651" i="24"/>
  <c r="N651" i="24" s="1"/>
  <c r="O651" i="24" s="1"/>
  <c r="M650" i="24"/>
  <c r="N650" i="24" s="1"/>
  <c r="O650" i="24" s="1"/>
  <c r="M649" i="24"/>
  <c r="N649" i="24" s="1"/>
  <c r="O649" i="24" s="1"/>
  <c r="M648" i="24"/>
  <c r="N648" i="24" s="1"/>
  <c r="O648" i="24" s="1"/>
  <c r="M647" i="24"/>
  <c r="N647" i="24" s="1"/>
  <c r="O647" i="24" s="1"/>
  <c r="M646" i="24"/>
  <c r="N646" i="24" s="1"/>
  <c r="O646" i="24" s="1"/>
  <c r="M645" i="24"/>
  <c r="N645" i="24" s="1"/>
  <c r="O645" i="24" s="1"/>
  <c r="M644" i="24"/>
  <c r="N644" i="24" s="1"/>
  <c r="O644" i="24" s="1"/>
  <c r="M643" i="24"/>
  <c r="N643" i="24" s="1"/>
  <c r="O643" i="24" s="1"/>
  <c r="M642" i="24"/>
  <c r="N642" i="24" s="1"/>
  <c r="O642" i="24" s="1"/>
  <c r="M641" i="24"/>
  <c r="N641" i="24" s="1"/>
  <c r="O641" i="24" s="1"/>
  <c r="M640" i="24"/>
  <c r="N640" i="24" s="1"/>
  <c r="O640" i="24" s="1"/>
  <c r="M639" i="24"/>
  <c r="N639" i="24" s="1"/>
  <c r="O639" i="24" s="1"/>
  <c r="M638" i="24"/>
  <c r="N638" i="24" s="1"/>
  <c r="O638" i="24" s="1"/>
  <c r="M637" i="24"/>
  <c r="N637" i="24" s="1"/>
  <c r="O637" i="24" s="1"/>
  <c r="M636" i="24"/>
  <c r="N636" i="24" s="1"/>
  <c r="O636" i="24" s="1"/>
  <c r="M635" i="24"/>
  <c r="N635" i="24" s="1"/>
  <c r="O635" i="24" s="1"/>
  <c r="M634" i="24"/>
  <c r="N634" i="24" s="1"/>
  <c r="O634" i="24" s="1"/>
  <c r="M633" i="24"/>
  <c r="N633" i="24" s="1"/>
  <c r="O633" i="24" s="1"/>
  <c r="M632" i="24"/>
  <c r="N632" i="24" s="1"/>
  <c r="O632" i="24" s="1"/>
  <c r="M631" i="24"/>
  <c r="N631" i="24" s="1"/>
  <c r="O631" i="24" s="1"/>
  <c r="M630" i="24"/>
  <c r="N630" i="24" s="1"/>
  <c r="O630" i="24" s="1"/>
  <c r="M629" i="24"/>
  <c r="N629" i="24" s="1"/>
  <c r="O629" i="24" s="1"/>
  <c r="M628" i="24"/>
  <c r="N628" i="24" s="1"/>
  <c r="M627" i="24"/>
  <c r="N627" i="24" s="1"/>
  <c r="O627" i="24" s="1"/>
  <c r="M626" i="24"/>
  <c r="N626" i="24" s="1"/>
  <c r="O626" i="24" s="1"/>
  <c r="M625" i="24"/>
  <c r="N625" i="24" s="1"/>
  <c r="O625" i="24" s="1"/>
  <c r="M624" i="24"/>
  <c r="N624" i="24" s="1"/>
  <c r="O624" i="24" s="1"/>
  <c r="M623" i="24"/>
  <c r="N623" i="24" s="1"/>
  <c r="O623" i="24" s="1"/>
  <c r="M622" i="24"/>
  <c r="N622" i="24" s="1"/>
  <c r="O622" i="24" s="1"/>
  <c r="M621" i="24"/>
  <c r="N621" i="24" s="1"/>
  <c r="O621" i="24" s="1"/>
  <c r="M620" i="24"/>
  <c r="N620" i="24" s="1"/>
  <c r="O620" i="24" s="1"/>
  <c r="M619" i="24"/>
  <c r="N619" i="24" s="1"/>
  <c r="O619" i="24" s="1"/>
  <c r="M618" i="24"/>
  <c r="N618" i="24" s="1"/>
  <c r="O618" i="24" s="1"/>
  <c r="M617" i="24"/>
  <c r="N617" i="24" s="1"/>
  <c r="O617" i="24" s="1"/>
  <c r="M616" i="24"/>
  <c r="N616" i="24" s="1"/>
  <c r="O616" i="24" s="1"/>
  <c r="M615" i="24"/>
  <c r="N615" i="24" s="1"/>
  <c r="O615" i="24" s="1"/>
  <c r="M614" i="24"/>
  <c r="N614" i="24" s="1"/>
  <c r="O614" i="24" s="1"/>
  <c r="M613" i="24"/>
  <c r="N613" i="24" s="1"/>
  <c r="O613" i="24" s="1"/>
  <c r="M612" i="24"/>
  <c r="N612" i="24" s="1"/>
  <c r="O612" i="24" s="1"/>
  <c r="M611" i="24"/>
  <c r="N611" i="24" s="1"/>
  <c r="O611" i="24" s="1"/>
  <c r="M610" i="24"/>
  <c r="N610" i="24" s="1"/>
  <c r="O610" i="24" s="1"/>
  <c r="M609" i="24"/>
  <c r="N609" i="24" s="1"/>
  <c r="O609" i="24" s="1"/>
  <c r="M608" i="24"/>
  <c r="N608" i="24" s="1"/>
  <c r="O608" i="24" s="1"/>
  <c r="M607" i="24"/>
  <c r="N607" i="24" s="1"/>
  <c r="O607" i="24" s="1"/>
  <c r="M606" i="24"/>
  <c r="N606" i="24" s="1"/>
  <c r="O606" i="24" s="1"/>
  <c r="M605" i="24"/>
  <c r="N605" i="24" s="1"/>
  <c r="O605" i="24" s="1"/>
  <c r="M604" i="24"/>
  <c r="N604" i="24" s="1"/>
  <c r="O604" i="24" s="1"/>
  <c r="M603" i="24"/>
  <c r="N603" i="24" s="1"/>
  <c r="O603" i="24" s="1"/>
  <c r="M602" i="24"/>
  <c r="N602" i="24" s="1"/>
  <c r="O602" i="24" s="1"/>
  <c r="M601" i="24"/>
  <c r="N601" i="24" s="1"/>
  <c r="O601" i="24" s="1"/>
  <c r="M600" i="24"/>
  <c r="N600" i="24" s="1"/>
  <c r="O600" i="24" s="1"/>
  <c r="M599" i="24"/>
  <c r="N599" i="24" s="1"/>
  <c r="O599" i="24" s="1"/>
  <c r="M598" i="24"/>
  <c r="N598" i="24" s="1"/>
  <c r="O598" i="24" s="1"/>
  <c r="M597" i="24"/>
  <c r="N597" i="24" s="1"/>
  <c r="M596" i="24"/>
  <c r="N596" i="24" s="1"/>
  <c r="O596" i="24" s="1"/>
  <c r="M595" i="24"/>
  <c r="N595" i="24" s="1"/>
  <c r="O595" i="24" s="1"/>
  <c r="M594" i="24"/>
  <c r="N594" i="24" s="1"/>
  <c r="O594" i="24" s="1"/>
  <c r="M593" i="24"/>
  <c r="N593" i="24" s="1"/>
  <c r="O593" i="24" s="1"/>
  <c r="M592" i="24"/>
  <c r="N592" i="24" s="1"/>
  <c r="O592" i="24" s="1"/>
  <c r="M591" i="24"/>
  <c r="N591" i="24" s="1"/>
  <c r="O591" i="24" s="1"/>
  <c r="M590" i="24"/>
  <c r="N590" i="24" s="1"/>
  <c r="O590" i="24" s="1"/>
  <c r="M589" i="24"/>
  <c r="N589" i="24" s="1"/>
  <c r="O589" i="24" s="1"/>
  <c r="M588" i="24"/>
  <c r="N588" i="24" s="1"/>
  <c r="O588" i="24" s="1"/>
  <c r="M587" i="24"/>
  <c r="N587" i="24" s="1"/>
  <c r="O587" i="24" s="1"/>
  <c r="M586" i="24"/>
  <c r="N586" i="24" s="1"/>
  <c r="O586" i="24" s="1"/>
  <c r="M585" i="24"/>
  <c r="N585" i="24" s="1"/>
  <c r="O585" i="24" s="1"/>
  <c r="M584" i="24"/>
  <c r="N584" i="24" s="1"/>
  <c r="O584" i="24" s="1"/>
  <c r="M583" i="24"/>
  <c r="N583" i="24" s="1"/>
  <c r="O583" i="24" s="1"/>
  <c r="M582" i="24"/>
  <c r="N582" i="24" s="1"/>
  <c r="O582" i="24" s="1"/>
  <c r="M581" i="24"/>
  <c r="N581" i="24" s="1"/>
  <c r="O581" i="24" s="1"/>
  <c r="M580" i="24"/>
  <c r="N580" i="24" s="1"/>
  <c r="O580" i="24" s="1"/>
  <c r="M579" i="24"/>
  <c r="N579" i="24" s="1"/>
  <c r="O579" i="24" s="1"/>
  <c r="M578" i="24"/>
  <c r="N578" i="24" s="1"/>
  <c r="O578" i="24" s="1"/>
  <c r="M577" i="24"/>
  <c r="N577" i="24" s="1"/>
  <c r="O577" i="24" s="1"/>
  <c r="M576" i="24"/>
  <c r="N576" i="24" s="1"/>
  <c r="O576" i="24" s="1"/>
  <c r="M575" i="24"/>
  <c r="N575" i="24" s="1"/>
  <c r="O575" i="24" s="1"/>
  <c r="M574" i="24"/>
  <c r="N574" i="24" s="1"/>
  <c r="O574" i="24" s="1"/>
  <c r="M573" i="24"/>
  <c r="N573" i="24" s="1"/>
  <c r="O573" i="24" s="1"/>
  <c r="M572" i="24"/>
  <c r="N572" i="24" s="1"/>
  <c r="O572" i="24" s="1"/>
  <c r="M571" i="24"/>
  <c r="N571" i="24" s="1"/>
  <c r="O571" i="24" s="1"/>
  <c r="M570" i="24"/>
  <c r="N570" i="24" s="1"/>
  <c r="O570" i="24" s="1"/>
  <c r="M569" i="24"/>
  <c r="N569" i="24" s="1"/>
  <c r="O569" i="24" s="1"/>
  <c r="M568" i="24"/>
  <c r="N568" i="24" s="1"/>
  <c r="O568" i="24" s="1"/>
  <c r="M567" i="24"/>
  <c r="N567" i="24" s="1"/>
  <c r="O567" i="24" s="1"/>
  <c r="M566" i="24"/>
  <c r="N566" i="24" s="1"/>
  <c r="O566" i="24" s="1"/>
  <c r="M565" i="24"/>
  <c r="N565" i="24" s="1"/>
  <c r="M564" i="24"/>
  <c r="N564" i="24" s="1"/>
  <c r="O564" i="24" s="1"/>
  <c r="M563" i="24"/>
  <c r="N563" i="24" s="1"/>
  <c r="O563" i="24" s="1"/>
  <c r="M562" i="24"/>
  <c r="N562" i="24" s="1"/>
  <c r="O562" i="24" s="1"/>
  <c r="M561" i="24"/>
  <c r="N561" i="24" s="1"/>
  <c r="O561" i="24" s="1"/>
  <c r="M560" i="24"/>
  <c r="N560" i="24" s="1"/>
  <c r="O560" i="24" s="1"/>
  <c r="M559" i="24"/>
  <c r="N559" i="24" s="1"/>
  <c r="O559" i="24" s="1"/>
  <c r="M558" i="24"/>
  <c r="N558" i="24" s="1"/>
  <c r="O558" i="24" s="1"/>
  <c r="M557" i="24"/>
  <c r="N557" i="24" s="1"/>
  <c r="O557" i="24" s="1"/>
  <c r="M556" i="24"/>
  <c r="N556" i="24" s="1"/>
  <c r="O556" i="24" s="1"/>
  <c r="M555" i="24"/>
  <c r="N555" i="24" s="1"/>
  <c r="O555" i="24" s="1"/>
  <c r="M554" i="24"/>
  <c r="N554" i="24" s="1"/>
  <c r="O554" i="24" s="1"/>
  <c r="M553" i="24"/>
  <c r="N553" i="24" s="1"/>
  <c r="O553" i="24" s="1"/>
  <c r="M552" i="24"/>
  <c r="N552" i="24" s="1"/>
  <c r="O552" i="24" s="1"/>
  <c r="M551" i="24"/>
  <c r="N551" i="24" s="1"/>
  <c r="O551" i="24" s="1"/>
  <c r="M550" i="24"/>
  <c r="N550" i="24" s="1"/>
  <c r="O550" i="24" s="1"/>
  <c r="M549" i="24"/>
  <c r="N549" i="24" s="1"/>
  <c r="O549" i="24" s="1"/>
  <c r="M548" i="24"/>
  <c r="N548" i="24" s="1"/>
  <c r="O548" i="24" s="1"/>
  <c r="M547" i="24"/>
  <c r="N547" i="24" s="1"/>
  <c r="O547" i="24" s="1"/>
  <c r="M546" i="24"/>
  <c r="N546" i="24" s="1"/>
  <c r="O546" i="24" s="1"/>
  <c r="M545" i="24"/>
  <c r="N545" i="24" s="1"/>
  <c r="O545" i="24" s="1"/>
  <c r="M544" i="24"/>
  <c r="N544" i="24" s="1"/>
  <c r="O544" i="24" s="1"/>
  <c r="M543" i="24"/>
  <c r="N543" i="24" s="1"/>
  <c r="O543" i="24" s="1"/>
  <c r="M542" i="24"/>
  <c r="N542" i="24" s="1"/>
  <c r="O542" i="24" s="1"/>
  <c r="M541" i="24"/>
  <c r="N541" i="24" s="1"/>
  <c r="O541" i="24" s="1"/>
  <c r="M540" i="24"/>
  <c r="N540" i="24" s="1"/>
  <c r="O540" i="24" s="1"/>
  <c r="M539" i="24"/>
  <c r="N539" i="24" s="1"/>
  <c r="O539" i="24" s="1"/>
  <c r="M538" i="24"/>
  <c r="N538" i="24" s="1"/>
  <c r="O538" i="24" s="1"/>
  <c r="M537" i="24"/>
  <c r="N537" i="24" s="1"/>
  <c r="O537" i="24" s="1"/>
  <c r="M536" i="24"/>
  <c r="N536" i="24" s="1"/>
  <c r="O536" i="24" s="1"/>
  <c r="M535" i="24"/>
  <c r="N535" i="24" s="1"/>
  <c r="O535" i="24" s="1"/>
  <c r="M534" i="24"/>
  <c r="N534" i="24" s="1"/>
  <c r="M533" i="24"/>
  <c r="N533" i="24" s="1"/>
  <c r="O533" i="24" s="1"/>
  <c r="M532" i="24"/>
  <c r="N532" i="24" s="1"/>
  <c r="O532" i="24" s="1"/>
  <c r="M531" i="24"/>
  <c r="N531" i="24" s="1"/>
  <c r="O531" i="24" s="1"/>
  <c r="M530" i="24"/>
  <c r="N530" i="24" s="1"/>
  <c r="O530" i="24" s="1"/>
  <c r="M529" i="24"/>
  <c r="N529" i="24" s="1"/>
  <c r="O529" i="24" s="1"/>
  <c r="M528" i="24"/>
  <c r="N528" i="24" s="1"/>
  <c r="O528" i="24" s="1"/>
  <c r="M527" i="24"/>
  <c r="N527" i="24" s="1"/>
  <c r="O527" i="24" s="1"/>
  <c r="M526" i="24"/>
  <c r="N526" i="24" s="1"/>
  <c r="O526" i="24" s="1"/>
  <c r="M525" i="24"/>
  <c r="N525" i="24" s="1"/>
  <c r="O525" i="24" s="1"/>
  <c r="M524" i="24"/>
  <c r="N524" i="24" s="1"/>
  <c r="O524" i="24" s="1"/>
  <c r="M523" i="24"/>
  <c r="N523" i="24" s="1"/>
  <c r="O523" i="24" s="1"/>
  <c r="M522" i="24"/>
  <c r="N522" i="24" s="1"/>
  <c r="O522" i="24" s="1"/>
  <c r="M521" i="24"/>
  <c r="N521" i="24" s="1"/>
  <c r="O521" i="24" s="1"/>
  <c r="M520" i="24"/>
  <c r="N520" i="24" s="1"/>
  <c r="O520" i="24" s="1"/>
  <c r="M519" i="24"/>
  <c r="N519" i="24" s="1"/>
  <c r="O519" i="24" s="1"/>
  <c r="M518" i="24"/>
  <c r="N518" i="24" s="1"/>
  <c r="O518" i="24" s="1"/>
  <c r="M517" i="24"/>
  <c r="N517" i="24" s="1"/>
  <c r="O517" i="24" s="1"/>
  <c r="M516" i="24"/>
  <c r="N516" i="24" s="1"/>
  <c r="O516" i="24" s="1"/>
  <c r="M515" i="24"/>
  <c r="N515" i="24" s="1"/>
  <c r="O515" i="24" s="1"/>
  <c r="M514" i="24"/>
  <c r="N514" i="24" s="1"/>
  <c r="O514" i="24" s="1"/>
  <c r="M513" i="24"/>
  <c r="N513" i="24" s="1"/>
  <c r="O513" i="24" s="1"/>
  <c r="M512" i="24"/>
  <c r="N512" i="24" s="1"/>
  <c r="O512" i="24" s="1"/>
  <c r="M511" i="24"/>
  <c r="N511" i="24" s="1"/>
  <c r="O511" i="24" s="1"/>
  <c r="M510" i="24"/>
  <c r="N510" i="24" s="1"/>
  <c r="O510" i="24" s="1"/>
  <c r="M509" i="24"/>
  <c r="N509" i="24" s="1"/>
  <c r="O509" i="24" s="1"/>
  <c r="M508" i="24"/>
  <c r="N508" i="24" s="1"/>
  <c r="O508" i="24" s="1"/>
  <c r="M507" i="24"/>
  <c r="N507" i="24" s="1"/>
  <c r="O507" i="24" s="1"/>
  <c r="M506" i="24"/>
  <c r="N506" i="24" s="1"/>
  <c r="O506" i="24" s="1"/>
  <c r="M505" i="24"/>
  <c r="N505" i="24" s="1"/>
  <c r="O505" i="24" s="1"/>
  <c r="M504" i="24"/>
  <c r="N504" i="24" s="1"/>
  <c r="O504" i="24" s="1"/>
  <c r="M503" i="24"/>
  <c r="N503" i="24" s="1"/>
  <c r="O503" i="24" s="1"/>
  <c r="M502" i="24"/>
  <c r="N502" i="24" s="1"/>
  <c r="M501" i="24"/>
  <c r="N501" i="24" s="1"/>
  <c r="O501" i="24" s="1"/>
  <c r="M500" i="24"/>
  <c r="N500" i="24" s="1"/>
  <c r="O500" i="24" s="1"/>
  <c r="M499" i="24"/>
  <c r="N499" i="24" s="1"/>
  <c r="O499" i="24" s="1"/>
  <c r="M498" i="24"/>
  <c r="N498" i="24" s="1"/>
  <c r="O498" i="24" s="1"/>
  <c r="M497" i="24"/>
  <c r="N497" i="24" s="1"/>
  <c r="O497" i="24" s="1"/>
  <c r="M496" i="24"/>
  <c r="N496" i="24" s="1"/>
  <c r="O496" i="24" s="1"/>
  <c r="M495" i="24"/>
  <c r="N495" i="24" s="1"/>
  <c r="O495" i="24" s="1"/>
  <c r="M494" i="24"/>
  <c r="N494" i="24" s="1"/>
  <c r="O494" i="24" s="1"/>
  <c r="M493" i="24"/>
  <c r="N493" i="24" s="1"/>
  <c r="O493" i="24" s="1"/>
  <c r="M492" i="24"/>
  <c r="N492" i="24" s="1"/>
  <c r="O492" i="24" s="1"/>
  <c r="M491" i="24"/>
  <c r="N491" i="24" s="1"/>
  <c r="O491" i="24" s="1"/>
  <c r="M490" i="24"/>
  <c r="N490" i="24" s="1"/>
  <c r="O490" i="24" s="1"/>
  <c r="M489" i="24"/>
  <c r="N489" i="24" s="1"/>
  <c r="O489" i="24" s="1"/>
  <c r="M488" i="24"/>
  <c r="N488" i="24" s="1"/>
  <c r="O488" i="24" s="1"/>
  <c r="M487" i="24"/>
  <c r="N487" i="24" s="1"/>
  <c r="O487" i="24" s="1"/>
  <c r="M486" i="24"/>
  <c r="N486" i="24" s="1"/>
  <c r="O486" i="24" s="1"/>
  <c r="M485" i="24"/>
  <c r="N485" i="24" s="1"/>
  <c r="O485" i="24" s="1"/>
  <c r="M484" i="24"/>
  <c r="N484" i="24" s="1"/>
  <c r="O484" i="24" s="1"/>
  <c r="M483" i="24"/>
  <c r="N483" i="24" s="1"/>
  <c r="O483" i="24" s="1"/>
  <c r="M482" i="24"/>
  <c r="N482" i="24" s="1"/>
  <c r="O482" i="24" s="1"/>
  <c r="M481" i="24"/>
  <c r="N481" i="24" s="1"/>
  <c r="O481" i="24" s="1"/>
  <c r="M480" i="24"/>
  <c r="N480" i="24" s="1"/>
  <c r="O480" i="24" s="1"/>
  <c r="M479" i="24"/>
  <c r="N479" i="24" s="1"/>
  <c r="O479" i="24" s="1"/>
  <c r="M478" i="24"/>
  <c r="N478" i="24" s="1"/>
  <c r="O478" i="24" s="1"/>
  <c r="M477" i="24"/>
  <c r="N477" i="24" s="1"/>
  <c r="O477" i="24" s="1"/>
  <c r="M476" i="24"/>
  <c r="N476" i="24" s="1"/>
  <c r="O476" i="24" s="1"/>
  <c r="M475" i="24"/>
  <c r="N475" i="24" s="1"/>
  <c r="O475" i="24" s="1"/>
  <c r="M474" i="24"/>
  <c r="N474" i="24" s="1"/>
  <c r="O474" i="24" s="1"/>
  <c r="M473" i="24"/>
  <c r="N473" i="24" s="1"/>
  <c r="O473" i="24" s="1"/>
  <c r="M472" i="24"/>
  <c r="N472" i="24" s="1"/>
  <c r="O472" i="24" s="1"/>
  <c r="M471" i="24"/>
  <c r="N471" i="24" s="1"/>
  <c r="O471" i="24" s="1"/>
  <c r="M470" i="24"/>
  <c r="N470" i="24" s="1"/>
  <c r="M469" i="24"/>
  <c r="N469" i="24" s="1"/>
  <c r="O469" i="24" s="1"/>
  <c r="M468" i="24"/>
  <c r="N468" i="24" s="1"/>
  <c r="O468" i="24" s="1"/>
  <c r="M467" i="24"/>
  <c r="N467" i="24" s="1"/>
  <c r="O467" i="24" s="1"/>
  <c r="M466" i="24"/>
  <c r="N466" i="24" s="1"/>
  <c r="O466" i="24" s="1"/>
  <c r="M465" i="24"/>
  <c r="N465" i="24" s="1"/>
  <c r="O465" i="24" s="1"/>
  <c r="M464" i="24"/>
  <c r="N464" i="24" s="1"/>
  <c r="O464" i="24" s="1"/>
  <c r="M463" i="24"/>
  <c r="N463" i="24" s="1"/>
  <c r="O463" i="24" s="1"/>
  <c r="M462" i="24"/>
  <c r="N462" i="24" s="1"/>
  <c r="O462" i="24" s="1"/>
  <c r="M461" i="24"/>
  <c r="N461" i="24" s="1"/>
  <c r="O461" i="24" s="1"/>
  <c r="M460" i="24"/>
  <c r="N460" i="24" s="1"/>
  <c r="O460" i="24" s="1"/>
  <c r="M459" i="24"/>
  <c r="N459" i="24" s="1"/>
  <c r="O459" i="24" s="1"/>
  <c r="M458" i="24"/>
  <c r="N458" i="24" s="1"/>
  <c r="O458" i="24" s="1"/>
  <c r="M457" i="24"/>
  <c r="N457" i="24" s="1"/>
  <c r="O457" i="24" s="1"/>
  <c r="M456" i="24"/>
  <c r="N456" i="24" s="1"/>
  <c r="O456" i="24" s="1"/>
  <c r="M455" i="24"/>
  <c r="N455" i="24" s="1"/>
  <c r="O455" i="24" s="1"/>
  <c r="M454" i="24"/>
  <c r="N454" i="24" s="1"/>
  <c r="O454" i="24" s="1"/>
  <c r="M453" i="24"/>
  <c r="N453" i="24" s="1"/>
  <c r="O453" i="24" s="1"/>
  <c r="M452" i="24"/>
  <c r="N452" i="24" s="1"/>
  <c r="O452" i="24" s="1"/>
  <c r="M451" i="24"/>
  <c r="N451" i="24" s="1"/>
  <c r="O451" i="24" s="1"/>
  <c r="M450" i="24"/>
  <c r="N450" i="24" s="1"/>
  <c r="O450" i="24" s="1"/>
  <c r="M449" i="24"/>
  <c r="N449" i="24" s="1"/>
  <c r="O449" i="24" s="1"/>
  <c r="M448" i="24"/>
  <c r="N448" i="24" s="1"/>
  <c r="O448" i="24" s="1"/>
  <c r="M447" i="24"/>
  <c r="N447" i="24" s="1"/>
  <c r="O447" i="24" s="1"/>
  <c r="M446" i="24"/>
  <c r="N446" i="24" s="1"/>
  <c r="O446" i="24" s="1"/>
  <c r="M445" i="24"/>
  <c r="N445" i="24" s="1"/>
  <c r="O445" i="24" s="1"/>
  <c r="M444" i="24"/>
  <c r="N444" i="24" s="1"/>
  <c r="O444" i="24" s="1"/>
  <c r="M443" i="24"/>
  <c r="N443" i="24" s="1"/>
  <c r="O443" i="24" s="1"/>
  <c r="M442" i="24"/>
  <c r="N442" i="24" s="1"/>
  <c r="O442" i="24" s="1"/>
  <c r="M441" i="24"/>
  <c r="N441" i="24" s="1"/>
  <c r="O441" i="24" s="1"/>
  <c r="M440" i="24"/>
  <c r="N440" i="24" s="1"/>
  <c r="O440" i="24" s="1"/>
  <c r="M439" i="24"/>
  <c r="N439" i="24" s="1"/>
  <c r="O439" i="24" s="1"/>
  <c r="M438" i="24"/>
  <c r="N438" i="24" s="1"/>
  <c r="M437" i="24"/>
  <c r="N437" i="24" s="1"/>
  <c r="O437" i="24" s="1"/>
  <c r="M436" i="24"/>
  <c r="N436" i="24" s="1"/>
  <c r="O436" i="24" s="1"/>
  <c r="M435" i="24"/>
  <c r="N435" i="24" s="1"/>
  <c r="O435" i="24" s="1"/>
  <c r="M434" i="24"/>
  <c r="N434" i="24" s="1"/>
  <c r="O434" i="24" s="1"/>
  <c r="M433" i="24"/>
  <c r="N433" i="24" s="1"/>
  <c r="O433" i="24" s="1"/>
  <c r="M432" i="24"/>
  <c r="N432" i="24" s="1"/>
  <c r="O432" i="24" s="1"/>
  <c r="M431" i="24"/>
  <c r="N431" i="24" s="1"/>
  <c r="O431" i="24" s="1"/>
  <c r="M430" i="24"/>
  <c r="N430" i="24" s="1"/>
  <c r="O430" i="24" s="1"/>
  <c r="M429" i="24"/>
  <c r="N429" i="24" s="1"/>
  <c r="O429" i="24" s="1"/>
  <c r="M428" i="24"/>
  <c r="N428" i="24" s="1"/>
  <c r="O428" i="24" s="1"/>
  <c r="M427" i="24"/>
  <c r="N427" i="24" s="1"/>
  <c r="O427" i="24" s="1"/>
  <c r="M426" i="24"/>
  <c r="N426" i="24" s="1"/>
  <c r="O426" i="24" s="1"/>
  <c r="M425" i="24"/>
  <c r="N425" i="24" s="1"/>
  <c r="O425" i="24" s="1"/>
  <c r="M424" i="24"/>
  <c r="N424" i="24" s="1"/>
  <c r="O424" i="24" s="1"/>
  <c r="M423" i="24"/>
  <c r="N423" i="24" s="1"/>
  <c r="O423" i="24" s="1"/>
  <c r="M422" i="24"/>
  <c r="N422" i="24" s="1"/>
  <c r="O422" i="24" s="1"/>
  <c r="M421" i="24"/>
  <c r="N421" i="24" s="1"/>
  <c r="O421" i="24" s="1"/>
  <c r="M420" i="24"/>
  <c r="N420" i="24" s="1"/>
  <c r="O420" i="24" s="1"/>
  <c r="M419" i="24"/>
  <c r="N419" i="24" s="1"/>
  <c r="O419" i="24" s="1"/>
  <c r="M418" i="24"/>
  <c r="N418" i="24" s="1"/>
  <c r="O418" i="24" s="1"/>
  <c r="M417" i="24"/>
  <c r="N417" i="24" s="1"/>
  <c r="O417" i="24" s="1"/>
  <c r="M416" i="24"/>
  <c r="N416" i="24" s="1"/>
  <c r="O416" i="24" s="1"/>
  <c r="M415" i="24"/>
  <c r="N415" i="24" s="1"/>
  <c r="O415" i="24" s="1"/>
  <c r="M414" i="24"/>
  <c r="N414" i="24" s="1"/>
  <c r="O414" i="24" s="1"/>
  <c r="M413" i="24"/>
  <c r="N413" i="24" s="1"/>
  <c r="O413" i="24" s="1"/>
  <c r="M412" i="24"/>
  <c r="N412" i="24" s="1"/>
  <c r="O412" i="24" s="1"/>
  <c r="M411" i="24"/>
  <c r="N411" i="24" s="1"/>
  <c r="O411" i="24" s="1"/>
  <c r="M410" i="24"/>
  <c r="N410" i="24" s="1"/>
  <c r="O410" i="24" s="1"/>
  <c r="M409" i="24"/>
  <c r="N409" i="24" s="1"/>
  <c r="O409" i="24" s="1"/>
  <c r="M408" i="24"/>
  <c r="N408" i="24" s="1"/>
  <c r="O408" i="24" s="1"/>
  <c r="M407" i="24"/>
  <c r="N407" i="24" s="1"/>
  <c r="M406" i="24"/>
  <c r="N406" i="24" s="1"/>
  <c r="O406" i="24" s="1"/>
  <c r="M405" i="24"/>
  <c r="N405" i="24" s="1"/>
  <c r="O405" i="24" s="1"/>
  <c r="M404" i="24"/>
  <c r="N404" i="24" s="1"/>
  <c r="O404" i="24" s="1"/>
  <c r="M403" i="24"/>
  <c r="N403" i="24" s="1"/>
  <c r="O403" i="24" s="1"/>
  <c r="M402" i="24"/>
  <c r="N402" i="24" s="1"/>
  <c r="O402" i="24" s="1"/>
  <c r="M401" i="24"/>
  <c r="N401" i="24" s="1"/>
  <c r="O401" i="24" s="1"/>
  <c r="M400" i="24"/>
  <c r="N400" i="24" s="1"/>
  <c r="O400" i="24" s="1"/>
  <c r="M399" i="24"/>
  <c r="N399" i="24" s="1"/>
  <c r="O399" i="24" s="1"/>
  <c r="M398" i="24"/>
  <c r="N398" i="24" s="1"/>
  <c r="O398" i="24" s="1"/>
  <c r="M397" i="24"/>
  <c r="N397" i="24" s="1"/>
  <c r="O397" i="24" s="1"/>
  <c r="M396" i="24"/>
  <c r="N396" i="24" s="1"/>
  <c r="O396" i="24" s="1"/>
  <c r="M395" i="24"/>
  <c r="N395" i="24" s="1"/>
  <c r="O395" i="24" s="1"/>
  <c r="M394" i="24"/>
  <c r="N394" i="24" s="1"/>
  <c r="O394" i="24" s="1"/>
  <c r="M393" i="24"/>
  <c r="N393" i="24" s="1"/>
  <c r="O393" i="24" s="1"/>
  <c r="M392" i="24"/>
  <c r="N392" i="24" s="1"/>
  <c r="O392" i="24" s="1"/>
  <c r="M391" i="24"/>
  <c r="N391" i="24" s="1"/>
  <c r="O391" i="24" s="1"/>
  <c r="M390" i="24"/>
  <c r="N390" i="24" s="1"/>
  <c r="O390" i="24" s="1"/>
  <c r="M389" i="24"/>
  <c r="N389" i="24" s="1"/>
  <c r="O389" i="24" s="1"/>
  <c r="M388" i="24"/>
  <c r="N388" i="24" s="1"/>
  <c r="O388" i="24" s="1"/>
  <c r="M387" i="24"/>
  <c r="N387" i="24" s="1"/>
  <c r="O387" i="24" s="1"/>
  <c r="M386" i="24"/>
  <c r="N386" i="24" s="1"/>
  <c r="O386" i="24" s="1"/>
  <c r="M385" i="24"/>
  <c r="N385" i="24" s="1"/>
  <c r="O385" i="24" s="1"/>
  <c r="M384" i="24"/>
  <c r="N384" i="24" s="1"/>
  <c r="O384" i="24" s="1"/>
  <c r="M383" i="24"/>
  <c r="N383" i="24" s="1"/>
  <c r="O383" i="24" s="1"/>
  <c r="M382" i="24"/>
  <c r="N382" i="24" s="1"/>
  <c r="O382" i="24" s="1"/>
  <c r="M381" i="24"/>
  <c r="N381" i="24" s="1"/>
  <c r="O381" i="24" s="1"/>
  <c r="M380" i="24"/>
  <c r="N380" i="24" s="1"/>
  <c r="O380" i="24" s="1"/>
  <c r="M379" i="24"/>
  <c r="N379" i="24" s="1"/>
  <c r="O379" i="24" s="1"/>
  <c r="M378" i="24"/>
  <c r="N378" i="24" s="1"/>
  <c r="O378" i="24" s="1"/>
  <c r="M377" i="24"/>
  <c r="N377" i="24" s="1"/>
  <c r="O377" i="24" s="1"/>
  <c r="M376" i="24"/>
  <c r="N376" i="24" s="1"/>
  <c r="M375" i="24"/>
  <c r="N375" i="24" s="1"/>
  <c r="O375" i="24" s="1"/>
  <c r="M374" i="24"/>
  <c r="N374" i="24" s="1"/>
  <c r="O374" i="24" s="1"/>
  <c r="M373" i="24"/>
  <c r="N373" i="24" s="1"/>
  <c r="O373" i="24" s="1"/>
  <c r="M372" i="24"/>
  <c r="N372" i="24" s="1"/>
  <c r="O372" i="24" s="1"/>
  <c r="M371" i="24"/>
  <c r="N371" i="24" s="1"/>
  <c r="O371" i="24" s="1"/>
  <c r="M370" i="24"/>
  <c r="N370" i="24" s="1"/>
  <c r="O370" i="24" s="1"/>
  <c r="M369" i="24"/>
  <c r="N369" i="24" s="1"/>
  <c r="O369" i="24" s="1"/>
  <c r="M368" i="24"/>
  <c r="N368" i="24" s="1"/>
  <c r="O368" i="24" s="1"/>
  <c r="M367" i="24"/>
  <c r="N367" i="24" s="1"/>
  <c r="O367" i="24" s="1"/>
  <c r="M366" i="24"/>
  <c r="N366" i="24" s="1"/>
  <c r="O366" i="24" s="1"/>
  <c r="M365" i="24"/>
  <c r="N365" i="24" s="1"/>
  <c r="O365" i="24" s="1"/>
  <c r="M364" i="24"/>
  <c r="N364" i="24" s="1"/>
  <c r="O364" i="24" s="1"/>
  <c r="M363" i="24"/>
  <c r="N363" i="24" s="1"/>
  <c r="O363" i="24" s="1"/>
  <c r="M362" i="24"/>
  <c r="N362" i="24" s="1"/>
  <c r="O362" i="24" s="1"/>
  <c r="M361" i="24"/>
  <c r="N361" i="24" s="1"/>
  <c r="O361" i="24" s="1"/>
  <c r="M360" i="24"/>
  <c r="N360" i="24" s="1"/>
  <c r="O360" i="24" s="1"/>
  <c r="M359" i="24"/>
  <c r="N359" i="24" s="1"/>
  <c r="O359" i="24" s="1"/>
  <c r="M358" i="24"/>
  <c r="N358" i="24" s="1"/>
  <c r="O358" i="24" s="1"/>
  <c r="M357" i="24"/>
  <c r="N357" i="24" s="1"/>
  <c r="O357" i="24" s="1"/>
  <c r="M356" i="24"/>
  <c r="N356" i="24" s="1"/>
  <c r="O356" i="24" s="1"/>
  <c r="M355" i="24"/>
  <c r="N355" i="24" s="1"/>
  <c r="O355" i="24" s="1"/>
  <c r="M354" i="24"/>
  <c r="N354" i="24" s="1"/>
  <c r="O354" i="24" s="1"/>
  <c r="M353" i="24"/>
  <c r="N353" i="24" s="1"/>
  <c r="O353" i="24" s="1"/>
  <c r="M352" i="24"/>
  <c r="N352" i="24" s="1"/>
  <c r="O352" i="24" s="1"/>
  <c r="M351" i="24"/>
  <c r="N351" i="24" s="1"/>
  <c r="O351" i="24" s="1"/>
  <c r="M350" i="24"/>
  <c r="N350" i="24" s="1"/>
  <c r="O350" i="24" s="1"/>
  <c r="M349" i="24"/>
  <c r="N349" i="24" s="1"/>
  <c r="O349" i="24" s="1"/>
  <c r="M348" i="24"/>
  <c r="N348" i="24" s="1"/>
  <c r="O348" i="24" s="1"/>
  <c r="M347" i="24"/>
  <c r="N347" i="24" s="1"/>
  <c r="O347" i="24" s="1"/>
  <c r="M345" i="24"/>
  <c r="N345" i="24" s="1"/>
  <c r="M344" i="24"/>
  <c r="N344" i="24" s="1"/>
  <c r="O344" i="24" s="1"/>
  <c r="M343" i="24"/>
  <c r="N343" i="24" s="1"/>
  <c r="O343" i="24" s="1"/>
  <c r="M342" i="24"/>
  <c r="N342" i="24" s="1"/>
  <c r="O342" i="24" s="1"/>
  <c r="M341" i="24"/>
  <c r="N341" i="24" s="1"/>
  <c r="O341" i="24" s="1"/>
  <c r="M340" i="24"/>
  <c r="N340" i="24" s="1"/>
  <c r="O340" i="24" s="1"/>
  <c r="M339" i="24"/>
  <c r="N339" i="24" s="1"/>
  <c r="O339" i="24" s="1"/>
  <c r="M338" i="24"/>
  <c r="N338" i="24" s="1"/>
  <c r="O338" i="24" s="1"/>
  <c r="M337" i="24"/>
  <c r="N337" i="24" s="1"/>
  <c r="O337" i="24" s="1"/>
  <c r="M336" i="24"/>
  <c r="N336" i="24" s="1"/>
  <c r="O336" i="24" s="1"/>
  <c r="M335" i="24"/>
  <c r="N335" i="24" s="1"/>
  <c r="O335" i="24" s="1"/>
  <c r="M334" i="24"/>
  <c r="N334" i="24" s="1"/>
  <c r="O334" i="24" s="1"/>
  <c r="M333" i="24"/>
  <c r="N333" i="24" s="1"/>
  <c r="O333" i="24" s="1"/>
  <c r="M332" i="24"/>
  <c r="N332" i="24" s="1"/>
  <c r="O332" i="24" s="1"/>
  <c r="M331" i="24"/>
  <c r="N331" i="24" s="1"/>
  <c r="O331" i="24" s="1"/>
  <c r="M330" i="24"/>
  <c r="N330" i="24" s="1"/>
  <c r="O330" i="24" s="1"/>
  <c r="M329" i="24"/>
  <c r="N329" i="24" s="1"/>
  <c r="O329" i="24" s="1"/>
  <c r="M328" i="24"/>
  <c r="N328" i="24" s="1"/>
  <c r="O328" i="24" s="1"/>
  <c r="M327" i="24"/>
  <c r="N327" i="24" s="1"/>
  <c r="O327" i="24" s="1"/>
  <c r="M326" i="24"/>
  <c r="N326" i="24" s="1"/>
  <c r="O326" i="24" s="1"/>
  <c r="M325" i="24"/>
  <c r="N325" i="24" s="1"/>
  <c r="O325" i="24" s="1"/>
  <c r="M324" i="24"/>
  <c r="N324" i="24" s="1"/>
  <c r="O324" i="24" s="1"/>
  <c r="M323" i="24"/>
  <c r="N323" i="24" s="1"/>
  <c r="O323" i="24" s="1"/>
  <c r="M322" i="24"/>
  <c r="N322" i="24" s="1"/>
  <c r="O322" i="24" s="1"/>
  <c r="M321" i="24"/>
  <c r="N321" i="24" s="1"/>
  <c r="O321" i="24" s="1"/>
  <c r="M320" i="24"/>
  <c r="N320" i="24" s="1"/>
  <c r="O320" i="24" s="1"/>
  <c r="M319" i="24"/>
  <c r="N319" i="24" s="1"/>
  <c r="O319" i="24" s="1"/>
  <c r="M318" i="24"/>
  <c r="N318" i="24" s="1"/>
  <c r="O318" i="24" s="1"/>
  <c r="M317" i="24"/>
  <c r="N317" i="24" s="1"/>
  <c r="O317" i="24" s="1"/>
  <c r="M316" i="24"/>
  <c r="N316" i="24" s="1"/>
  <c r="O316" i="24" s="1"/>
  <c r="M315" i="24"/>
  <c r="N315" i="24" s="1"/>
  <c r="O315" i="24" s="1"/>
  <c r="M314" i="24"/>
  <c r="N314" i="24" s="1"/>
  <c r="M313" i="24"/>
  <c r="N313" i="24" s="1"/>
  <c r="O313" i="24" s="1"/>
  <c r="M312" i="24"/>
  <c r="N312" i="24" s="1"/>
  <c r="O312" i="24" s="1"/>
  <c r="M311" i="24"/>
  <c r="N311" i="24" s="1"/>
  <c r="O311" i="24" s="1"/>
  <c r="M310" i="24"/>
  <c r="N310" i="24" s="1"/>
  <c r="O310" i="24" s="1"/>
  <c r="M309" i="24"/>
  <c r="N309" i="24" s="1"/>
  <c r="O309" i="24" s="1"/>
  <c r="M308" i="24"/>
  <c r="N308" i="24" s="1"/>
  <c r="O308" i="24" s="1"/>
  <c r="M307" i="24"/>
  <c r="N307" i="24" s="1"/>
  <c r="O307" i="24" s="1"/>
  <c r="M306" i="24"/>
  <c r="N306" i="24" s="1"/>
  <c r="O306" i="24" s="1"/>
  <c r="M305" i="24"/>
  <c r="N305" i="24" s="1"/>
  <c r="O305" i="24" s="1"/>
  <c r="M304" i="24"/>
  <c r="N304" i="24" s="1"/>
  <c r="O304" i="24" s="1"/>
  <c r="M303" i="24"/>
  <c r="N303" i="24" s="1"/>
  <c r="O303" i="24" s="1"/>
  <c r="M302" i="24"/>
  <c r="N302" i="24" s="1"/>
  <c r="O302" i="24" s="1"/>
  <c r="M301" i="24"/>
  <c r="N301" i="24" s="1"/>
  <c r="O301" i="24" s="1"/>
  <c r="M300" i="24"/>
  <c r="N300" i="24" s="1"/>
  <c r="O300" i="24" s="1"/>
  <c r="M299" i="24"/>
  <c r="N299" i="24" s="1"/>
  <c r="O299" i="24" s="1"/>
  <c r="M298" i="24"/>
  <c r="N298" i="24" s="1"/>
  <c r="O298" i="24" s="1"/>
  <c r="M297" i="24"/>
  <c r="N297" i="24" s="1"/>
  <c r="O297" i="24" s="1"/>
  <c r="M296" i="24"/>
  <c r="N296" i="24" s="1"/>
  <c r="O296" i="24" s="1"/>
  <c r="M295" i="24"/>
  <c r="N295" i="24" s="1"/>
  <c r="O295" i="24" s="1"/>
  <c r="M294" i="24"/>
  <c r="N294" i="24" s="1"/>
  <c r="O294" i="24" s="1"/>
  <c r="M293" i="24"/>
  <c r="N293" i="24" s="1"/>
  <c r="O293" i="24" s="1"/>
  <c r="M292" i="24"/>
  <c r="N292" i="24" s="1"/>
  <c r="O292" i="24" s="1"/>
  <c r="M291" i="24"/>
  <c r="N291" i="24" s="1"/>
  <c r="O291" i="24" s="1"/>
  <c r="M290" i="24"/>
  <c r="N290" i="24" s="1"/>
  <c r="O290" i="24" s="1"/>
  <c r="M289" i="24"/>
  <c r="N289" i="24" s="1"/>
  <c r="O289" i="24" s="1"/>
  <c r="M288" i="24"/>
  <c r="N288" i="24" s="1"/>
  <c r="O288" i="24" s="1"/>
  <c r="M287" i="24"/>
  <c r="N287" i="24" s="1"/>
  <c r="O287" i="24" s="1"/>
  <c r="M286" i="24"/>
  <c r="N286" i="24" s="1"/>
  <c r="O286" i="24" s="1"/>
  <c r="M285" i="24"/>
  <c r="N285" i="24" s="1"/>
  <c r="O285" i="24" s="1"/>
  <c r="M284" i="24"/>
  <c r="N284" i="24" s="1"/>
  <c r="O284" i="24" s="1"/>
  <c r="M283" i="24"/>
  <c r="N283" i="24" s="1"/>
  <c r="O283" i="24" s="1"/>
  <c r="M282" i="24"/>
  <c r="N282" i="24" s="1"/>
  <c r="M281" i="24"/>
  <c r="N281" i="24" s="1"/>
  <c r="O281" i="24" s="1"/>
  <c r="M280" i="24"/>
  <c r="N280" i="24" s="1"/>
  <c r="O280" i="24" s="1"/>
  <c r="M279" i="24"/>
  <c r="N279" i="24" s="1"/>
  <c r="O279" i="24" s="1"/>
  <c r="M278" i="24"/>
  <c r="N278" i="24" s="1"/>
  <c r="O278" i="24" s="1"/>
  <c r="M277" i="24"/>
  <c r="N277" i="24" s="1"/>
  <c r="O277" i="24" s="1"/>
  <c r="M276" i="24"/>
  <c r="N276" i="24" s="1"/>
  <c r="O276" i="24" s="1"/>
  <c r="M275" i="24"/>
  <c r="N275" i="24" s="1"/>
  <c r="O275" i="24" s="1"/>
  <c r="M274" i="24"/>
  <c r="N274" i="24" s="1"/>
  <c r="O274" i="24" s="1"/>
  <c r="M273" i="24"/>
  <c r="N273" i="24" s="1"/>
  <c r="O273" i="24" s="1"/>
  <c r="M272" i="24"/>
  <c r="N272" i="24" s="1"/>
  <c r="O272" i="24" s="1"/>
  <c r="M271" i="24"/>
  <c r="N271" i="24" s="1"/>
  <c r="O271" i="24" s="1"/>
  <c r="M270" i="24"/>
  <c r="N270" i="24" s="1"/>
  <c r="O270" i="24" s="1"/>
  <c r="M269" i="24"/>
  <c r="N269" i="24" s="1"/>
  <c r="O269" i="24" s="1"/>
  <c r="M268" i="24"/>
  <c r="N268" i="24" s="1"/>
  <c r="O268" i="24" s="1"/>
  <c r="M267" i="24"/>
  <c r="N267" i="24" s="1"/>
  <c r="O267" i="24" s="1"/>
  <c r="M266" i="24"/>
  <c r="N266" i="24" s="1"/>
  <c r="O266" i="24" s="1"/>
  <c r="M265" i="24"/>
  <c r="N265" i="24" s="1"/>
  <c r="O265" i="24" s="1"/>
  <c r="M264" i="24"/>
  <c r="N264" i="24" s="1"/>
  <c r="O264" i="24" s="1"/>
  <c r="M263" i="24"/>
  <c r="N263" i="24" s="1"/>
  <c r="O263" i="24" s="1"/>
  <c r="M262" i="24"/>
  <c r="N262" i="24" s="1"/>
  <c r="O262" i="24" s="1"/>
  <c r="M261" i="24"/>
  <c r="N261" i="24" s="1"/>
  <c r="O261" i="24" s="1"/>
  <c r="M260" i="24"/>
  <c r="N260" i="24" s="1"/>
  <c r="O260" i="24" s="1"/>
  <c r="M259" i="24"/>
  <c r="N259" i="24" s="1"/>
  <c r="O259" i="24" s="1"/>
  <c r="M258" i="24"/>
  <c r="N258" i="24" s="1"/>
  <c r="O258" i="24" s="1"/>
  <c r="M257" i="24"/>
  <c r="N257" i="24" s="1"/>
  <c r="O257" i="24" s="1"/>
  <c r="M256" i="24"/>
  <c r="N256" i="24" s="1"/>
  <c r="O256" i="24" s="1"/>
  <c r="M255" i="24"/>
  <c r="N255" i="24" s="1"/>
  <c r="O255" i="24" s="1"/>
  <c r="M254" i="24"/>
  <c r="N254" i="24" s="1"/>
  <c r="O254" i="24" s="1"/>
  <c r="M253" i="24"/>
  <c r="N253" i="24" s="1"/>
  <c r="O253" i="24" s="1"/>
  <c r="M252" i="24"/>
  <c r="N252" i="24" s="1"/>
  <c r="O252" i="24" s="1"/>
  <c r="M251" i="24"/>
  <c r="N251" i="24" s="1"/>
  <c r="M250" i="24"/>
  <c r="N250" i="24" s="1"/>
  <c r="O250" i="24" s="1"/>
  <c r="M249" i="24"/>
  <c r="N249" i="24" s="1"/>
  <c r="O249" i="24" s="1"/>
  <c r="M248" i="24"/>
  <c r="N248" i="24" s="1"/>
  <c r="O248" i="24" s="1"/>
  <c r="M247" i="24"/>
  <c r="N247" i="24" s="1"/>
  <c r="O247" i="24" s="1"/>
  <c r="M246" i="24"/>
  <c r="N246" i="24" s="1"/>
  <c r="O246" i="24" s="1"/>
  <c r="M245" i="24"/>
  <c r="N245" i="24" s="1"/>
  <c r="O245" i="24" s="1"/>
  <c r="M244" i="24"/>
  <c r="N244" i="24" s="1"/>
  <c r="O244" i="24" s="1"/>
  <c r="M243" i="24"/>
  <c r="N243" i="24" s="1"/>
  <c r="O243" i="24" s="1"/>
  <c r="M242" i="24"/>
  <c r="N242" i="24" s="1"/>
  <c r="O242" i="24" s="1"/>
  <c r="M241" i="24"/>
  <c r="N241" i="24" s="1"/>
  <c r="O241" i="24" s="1"/>
  <c r="M240" i="24"/>
  <c r="N240" i="24" s="1"/>
  <c r="O240" i="24" s="1"/>
  <c r="M239" i="24"/>
  <c r="N239" i="24" s="1"/>
  <c r="O239" i="24" s="1"/>
  <c r="M238" i="24"/>
  <c r="N238" i="24" s="1"/>
  <c r="O238" i="24" s="1"/>
  <c r="M237" i="24"/>
  <c r="N237" i="24" s="1"/>
  <c r="O237" i="24" s="1"/>
  <c r="M236" i="24"/>
  <c r="N236" i="24" s="1"/>
  <c r="O236" i="24" s="1"/>
  <c r="M235" i="24"/>
  <c r="N235" i="24" s="1"/>
  <c r="O235" i="24" s="1"/>
  <c r="M234" i="24"/>
  <c r="N234" i="24" s="1"/>
  <c r="O234" i="24" s="1"/>
  <c r="M233" i="24"/>
  <c r="N233" i="24" s="1"/>
  <c r="O233" i="24" s="1"/>
  <c r="M232" i="24"/>
  <c r="N232" i="24" s="1"/>
  <c r="O232" i="24" s="1"/>
  <c r="M231" i="24"/>
  <c r="N231" i="24" s="1"/>
  <c r="O231" i="24" s="1"/>
  <c r="M230" i="24"/>
  <c r="N230" i="24" s="1"/>
  <c r="O230" i="24" s="1"/>
  <c r="M229" i="24"/>
  <c r="N229" i="24" s="1"/>
  <c r="O229" i="24" s="1"/>
  <c r="M228" i="24"/>
  <c r="N228" i="24" s="1"/>
  <c r="O228" i="24" s="1"/>
  <c r="M227" i="24"/>
  <c r="N227" i="24" s="1"/>
  <c r="O227" i="24" s="1"/>
  <c r="M226" i="24"/>
  <c r="N226" i="24" s="1"/>
  <c r="O226" i="24" s="1"/>
  <c r="M225" i="24"/>
  <c r="N225" i="24" s="1"/>
  <c r="O225" i="24" s="1"/>
  <c r="M224" i="24"/>
  <c r="N224" i="24" s="1"/>
  <c r="O224" i="24" s="1"/>
  <c r="M223" i="24"/>
  <c r="N223" i="24" s="1"/>
  <c r="O223" i="24" s="1"/>
  <c r="M222" i="24"/>
  <c r="N222" i="24" s="1"/>
  <c r="O222" i="24" s="1"/>
  <c r="M221" i="24"/>
  <c r="N221" i="24" s="1"/>
  <c r="O221" i="24" s="1"/>
  <c r="M220" i="24"/>
  <c r="N220" i="24" s="1"/>
  <c r="M219" i="24"/>
  <c r="N219" i="24" s="1"/>
  <c r="O219" i="24" s="1"/>
  <c r="M218" i="24"/>
  <c r="N218" i="24" s="1"/>
  <c r="O218" i="24" s="1"/>
  <c r="M217" i="24"/>
  <c r="N217" i="24" s="1"/>
  <c r="O217" i="24" s="1"/>
  <c r="M216" i="24"/>
  <c r="N216" i="24" s="1"/>
  <c r="O216" i="24" s="1"/>
  <c r="M215" i="24"/>
  <c r="N215" i="24" s="1"/>
  <c r="O215" i="24" s="1"/>
  <c r="M214" i="24"/>
  <c r="N214" i="24" s="1"/>
  <c r="O214" i="24" s="1"/>
  <c r="M213" i="24"/>
  <c r="N213" i="24" s="1"/>
  <c r="O213" i="24" s="1"/>
  <c r="M212" i="24"/>
  <c r="N212" i="24" s="1"/>
  <c r="O212" i="24" s="1"/>
  <c r="M211" i="24"/>
  <c r="N211" i="24" s="1"/>
  <c r="O211" i="24" s="1"/>
  <c r="M210" i="24"/>
  <c r="N210" i="24" s="1"/>
  <c r="O210" i="24" s="1"/>
  <c r="M209" i="24"/>
  <c r="N209" i="24" s="1"/>
  <c r="O209" i="24" s="1"/>
  <c r="M208" i="24"/>
  <c r="N208" i="24" s="1"/>
  <c r="O208" i="24" s="1"/>
  <c r="M207" i="24"/>
  <c r="N207" i="24" s="1"/>
  <c r="O207" i="24" s="1"/>
  <c r="M206" i="24"/>
  <c r="N206" i="24" s="1"/>
  <c r="O206" i="24" s="1"/>
  <c r="M205" i="24"/>
  <c r="N205" i="24" s="1"/>
  <c r="O205" i="24" s="1"/>
  <c r="M204" i="24"/>
  <c r="N204" i="24" s="1"/>
  <c r="O204" i="24" s="1"/>
  <c r="M203" i="24"/>
  <c r="N203" i="24" s="1"/>
  <c r="O203" i="24" s="1"/>
  <c r="M202" i="24"/>
  <c r="N202" i="24" s="1"/>
  <c r="O202" i="24" s="1"/>
  <c r="M201" i="24"/>
  <c r="N201" i="24" s="1"/>
  <c r="O201" i="24" s="1"/>
  <c r="M200" i="24"/>
  <c r="N200" i="24" s="1"/>
  <c r="O200" i="24" s="1"/>
  <c r="M199" i="24"/>
  <c r="N199" i="24" s="1"/>
  <c r="O199" i="24" s="1"/>
  <c r="M198" i="24"/>
  <c r="N198" i="24" s="1"/>
  <c r="O198" i="24" s="1"/>
  <c r="M197" i="24"/>
  <c r="N197" i="24" s="1"/>
  <c r="O197" i="24" s="1"/>
  <c r="M196" i="24"/>
  <c r="N196" i="24" s="1"/>
  <c r="O196" i="24" s="1"/>
  <c r="M195" i="24"/>
  <c r="N195" i="24" s="1"/>
  <c r="O195" i="24" s="1"/>
  <c r="M194" i="24"/>
  <c r="N194" i="24" s="1"/>
  <c r="O194" i="24" s="1"/>
  <c r="M193" i="24"/>
  <c r="N193" i="24" s="1"/>
  <c r="O193" i="24" s="1"/>
  <c r="M192" i="24"/>
  <c r="N192" i="24" s="1"/>
  <c r="O192" i="24" s="1"/>
  <c r="M191" i="24"/>
  <c r="N191" i="24" s="1"/>
  <c r="O191" i="24" s="1"/>
  <c r="M190" i="24"/>
  <c r="N190" i="24" s="1"/>
  <c r="O190" i="24" s="1"/>
  <c r="M189" i="24"/>
  <c r="N189" i="24" s="1"/>
  <c r="M188" i="24"/>
  <c r="N188" i="24" s="1"/>
  <c r="O188" i="24" s="1"/>
  <c r="M187" i="24"/>
  <c r="N187" i="24" s="1"/>
  <c r="O187" i="24" s="1"/>
  <c r="M186" i="24"/>
  <c r="N186" i="24" s="1"/>
  <c r="O186" i="24" s="1"/>
  <c r="M185" i="24"/>
  <c r="N185" i="24" s="1"/>
  <c r="O185" i="24" s="1"/>
  <c r="M184" i="24"/>
  <c r="N184" i="24" s="1"/>
  <c r="O184" i="24" s="1"/>
  <c r="M183" i="24"/>
  <c r="N183" i="24" s="1"/>
  <c r="O183" i="24" s="1"/>
  <c r="M182" i="24"/>
  <c r="N182" i="24" s="1"/>
  <c r="O182" i="24" s="1"/>
  <c r="M181" i="24"/>
  <c r="N181" i="24" s="1"/>
  <c r="O181" i="24" s="1"/>
  <c r="M180" i="24"/>
  <c r="N180" i="24" s="1"/>
  <c r="O180" i="24" s="1"/>
  <c r="M179" i="24"/>
  <c r="N179" i="24" s="1"/>
  <c r="O179" i="24" s="1"/>
  <c r="M178" i="24"/>
  <c r="N178" i="24" s="1"/>
  <c r="O178" i="24" s="1"/>
  <c r="M177" i="24"/>
  <c r="N177" i="24" s="1"/>
  <c r="O177" i="24" s="1"/>
  <c r="M176" i="24"/>
  <c r="N176" i="24" s="1"/>
  <c r="O176" i="24" s="1"/>
  <c r="M175" i="24"/>
  <c r="N175" i="24" s="1"/>
  <c r="O175" i="24" s="1"/>
  <c r="M174" i="24"/>
  <c r="N174" i="24" s="1"/>
  <c r="O174" i="24" s="1"/>
  <c r="M173" i="24"/>
  <c r="N173" i="24" s="1"/>
  <c r="O173" i="24" s="1"/>
  <c r="M172" i="24"/>
  <c r="N172" i="24" s="1"/>
  <c r="O172" i="24" s="1"/>
  <c r="M171" i="24"/>
  <c r="N171" i="24" s="1"/>
  <c r="O171" i="24" s="1"/>
  <c r="M170" i="24"/>
  <c r="N170" i="24" s="1"/>
  <c r="O170" i="24" s="1"/>
  <c r="M169" i="24"/>
  <c r="N169" i="24" s="1"/>
  <c r="O169" i="24" s="1"/>
  <c r="M168" i="24"/>
  <c r="N168" i="24" s="1"/>
  <c r="O168" i="24" s="1"/>
  <c r="M167" i="24"/>
  <c r="N167" i="24" s="1"/>
  <c r="O167" i="24" s="1"/>
  <c r="M166" i="24"/>
  <c r="N166" i="24" s="1"/>
  <c r="O166" i="24" s="1"/>
  <c r="M165" i="24"/>
  <c r="N165" i="24" s="1"/>
  <c r="O165" i="24" s="1"/>
  <c r="M164" i="24"/>
  <c r="N164" i="24" s="1"/>
  <c r="O164" i="24" s="1"/>
  <c r="M163" i="24"/>
  <c r="N163" i="24" s="1"/>
  <c r="O163" i="24" s="1"/>
  <c r="M162" i="24"/>
  <c r="N162" i="24" s="1"/>
  <c r="O162" i="24" s="1"/>
  <c r="M161" i="24"/>
  <c r="N161" i="24" s="1"/>
  <c r="O161" i="24" s="1"/>
  <c r="M160" i="24"/>
  <c r="N160" i="24" s="1"/>
  <c r="O160" i="24" s="1"/>
  <c r="M159" i="24"/>
  <c r="N159" i="24" s="1"/>
  <c r="O159" i="24" s="1"/>
  <c r="M158" i="24"/>
  <c r="N158" i="24" s="1"/>
  <c r="M157" i="24"/>
  <c r="N157" i="24" s="1"/>
  <c r="O157" i="24" s="1"/>
  <c r="M124" i="24"/>
  <c r="N124" i="24" s="1"/>
  <c r="O124" i="24" s="1"/>
  <c r="M123" i="24"/>
  <c r="N123" i="24" s="1"/>
  <c r="O123" i="24" s="1"/>
  <c r="M122" i="24"/>
  <c r="N122" i="24" s="1"/>
  <c r="O122" i="24" s="1"/>
  <c r="M121" i="24"/>
  <c r="N121" i="24" s="1"/>
  <c r="O121" i="24" s="1"/>
  <c r="M120" i="24"/>
  <c r="N120" i="24" s="1"/>
  <c r="O120" i="24" s="1"/>
  <c r="M119" i="24"/>
  <c r="N119" i="24" s="1"/>
  <c r="O119" i="24" s="1"/>
  <c r="M118" i="24"/>
  <c r="N118" i="24" s="1"/>
  <c r="O118" i="24" s="1"/>
  <c r="M117" i="24"/>
  <c r="N117" i="24" s="1"/>
  <c r="O117" i="24" s="1"/>
  <c r="M116" i="24"/>
  <c r="N116" i="24" s="1"/>
  <c r="O116" i="24" s="1"/>
  <c r="M115" i="24"/>
  <c r="N115" i="24" s="1"/>
  <c r="O115" i="24" s="1"/>
  <c r="M114" i="24"/>
  <c r="N114" i="24" s="1"/>
  <c r="O114" i="24" s="1"/>
  <c r="M113" i="24"/>
  <c r="N113" i="24" s="1"/>
  <c r="O113" i="24" s="1"/>
  <c r="M112" i="24"/>
  <c r="N112" i="24" s="1"/>
  <c r="O112" i="24" s="1"/>
  <c r="M111" i="24"/>
  <c r="N111" i="24" s="1"/>
  <c r="O111" i="24" s="1"/>
  <c r="M110" i="24"/>
  <c r="N110" i="24" s="1"/>
  <c r="O110" i="24" s="1"/>
  <c r="M109" i="24"/>
  <c r="N109" i="24" s="1"/>
  <c r="O109" i="24" s="1"/>
  <c r="M108" i="24"/>
  <c r="N108" i="24" s="1"/>
  <c r="O108" i="24" s="1"/>
  <c r="M107" i="24"/>
  <c r="N107" i="24" s="1"/>
  <c r="O107" i="24" s="1"/>
  <c r="M106" i="24"/>
  <c r="N106" i="24" s="1"/>
  <c r="O106" i="24" s="1"/>
  <c r="M105" i="24"/>
  <c r="N105" i="24" s="1"/>
  <c r="O105" i="24" s="1"/>
  <c r="M104" i="24"/>
  <c r="N104" i="24" s="1"/>
  <c r="O104" i="24" s="1"/>
  <c r="M103" i="24"/>
  <c r="N103" i="24" s="1"/>
  <c r="O103" i="24" s="1"/>
  <c r="M102" i="24"/>
  <c r="N102" i="24" s="1"/>
  <c r="O102" i="24" s="1"/>
  <c r="M101" i="24"/>
  <c r="N101" i="24" s="1"/>
  <c r="O101" i="24" s="1"/>
  <c r="M100" i="24"/>
  <c r="N100" i="24" s="1"/>
  <c r="O100" i="24" s="1"/>
  <c r="M99" i="24"/>
  <c r="N99" i="24" s="1"/>
  <c r="O99" i="24" s="1"/>
  <c r="M98" i="24"/>
  <c r="N98" i="24" s="1"/>
  <c r="O98" i="24" s="1"/>
  <c r="M97" i="24"/>
  <c r="N97" i="24" s="1"/>
  <c r="O97" i="24" s="1"/>
  <c r="M96" i="24"/>
  <c r="N96" i="24" s="1"/>
  <c r="M95" i="24"/>
  <c r="N95" i="24" s="1"/>
  <c r="O95" i="24" s="1"/>
  <c r="M94" i="24"/>
  <c r="N94" i="24" s="1"/>
  <c r="O94" i="24" s="1"/>
  <c r="M93" i="24"/>
  <c r="N93" i="24" s="1"/>
  <c r="O93" i="24" s="1"/>
  <c r="M92" i="24"/>
  <c r="N92" i="24" s="1"/>
  <c r="O92" i="24" s="1"/>
  <c r="M91" i="24"/>
  <c r="N91" i="24" s="1"/>
  <c r="O91" i="24" s="1"/>
  <c r="M90" i="24"/>
  <c r="N90" i="24" s="1"/>
  <c r="O90" i="24" s="1"/>
  <c r="M89" i="24"/>
  <c r="N89" i="24" s="1"/>
  <c r="O89" i="24" s="1"/>
  <c r="M88" i="24"/>
  <c r="N88" i="24" s="1"/>
  <c r="O88" i="24" s="1"/>
  <c r="M87" i="24"/>
  <c r="N87" i="24" s="1"/>
  <c r="O87" i="24" s="1"/>
  <c r="M86" i="24"/>
  <c r="N86" i="24" s="1"/>
  <c r="O86" i="24" s="1"/>
  <c r="M85" i="24"/>
  <c r="N85" i="24" s="1"/>
  <c r="O85" i="24" s="1"/>
  <c r="M84" i="24"/>
  <c r="N84" i="24" s="1"/>
  <c r="O84" i="24" s="1"/>
  <c r="M83" i="24"/>
  <c r="N83" i="24" s="1"/>
  <c r="O83" i="24" s="1"/>
  <c r="M82" i="24"/>
  <c r="N82" i="24" s="1"/>
  <c r="O82" i="24" s="1"/>
  <c r="M81" i="24"/>
  <c r="N81" i="24" s="1"/>
  <c r="O81" i="24" s="1"/>
  <c r="M80" i="24"/>
  <c r="N80" i="24" s="1"/>
  <c r="O80" i="24" s="1"/>
  <c r="M79" i="24"/>
  <c r="N79" i="24" s="1"/>
  <c r="O79" i="24" s="1"/>
  <c r="M78" i="24"/>
  <c r="N78" i="24" s="1"/>
  <c r="O78" i="24" s="1"/>
  <c r="M77" i="24"/>
  <c r="N77" i="24" s="1"/>
  <c r="O77" i="24" s="1"/>
  <c r="M76" i="24"/>
  <c r="N76" i="24" s="1"/>
  <c r="O76" i="24" s="1"/>
  <c r="M75" i="24"/>
  <c r="N75" i="24" s="1"/>
  <c r="O75" i="24" s="1"/>
  <c r="M74" i="24"/>
  <c r="N74" i="24" s="1"/>
  <c r="O74" i="24" s="1"/>
  <c r="M73" i="24"/>
  <c r="N73" i="24" s="1"/>
  <c r="O73" i="24" s="1"/>
  <c r="M72" i="24"/>
  <c r="N72" i="24" s="1"/>
  <c r="O72" i="24" s="1"/>
  <c r="M71" i="24"/>
  <c r="N71" i="24" s="1"/>
  <c r="O71" i="24" s="1"/>
  <c r="M70" i="24"/>
  <c r="N70" i="24" s="1"/>
  <c r="O70" i="24" s="1"/>
  <c r="M69" i="24"/>
  <c r="N69" i="24" s="1"/>
  <c r="O69" i="24" s="1"/>
  <c r="M68" i="24"/>
  <c r="N68" i="24" s="1"/>
  <c r="O68" i="24" s="1"/>
  <c r="M67" i="24"/>
  <c r="N67" i="24" s="1"/>
  <c r="O67" i="24" s="1"/>
  <c r="M66" i="24"/>
  <c r="N66" i="24" s="1"/>
  <c r="O66" i="24" s="1"/>
  <c r="M65" i="24"/>
  <c r="N65" i="24" s="1"/>
  <c r="M64" i="24"/>
  <c r="N64" i="24" s="1"/>
  <c r="O64" i="24" s="1"/>
  <c r="M63" i="24"/>
  <c r="N63" i="24" s="1"/>
  <c r="O63" i="24" s="1"/>
  <c r="M62" i="24"/>
  <c r="N62" i="24" s="1"/>
  <c r="O62" i="24" s="1"/>
  <c r="M61" i="24"/>
  <c r="N61" i="24" s="1"/>
  <c r="O61" i="24" s="1"/>
  <c r="M60" i="24"/>
  <c r="N60" i="24" s="1"/>
  <c r="O60" i="24" s="1"/>
  <c r="M59" i="24"/>
  <c r="N59" i="24" s="1"/>
  <c r="O59" i="24" s="1"/>
  <c r="M58" i="24"/>
  <c r="N58" i="24" s="1"/>
  <c r="O58" i="24" s="1"/>
  <c r="M57" i="24"/>
  <c r="N57" i="24" s="1"/>
  <c r="O57" i="24" s="1"/>
  <c r="M56" i="24"/>
  <c r="N56" i="24" s="1"/>
  <c r="O56" i="24" s="1"/>
  <c r="M55" i="24"/>
  <c r="N55" i="24" s="1"/>
  <c r="O55" i="24" s="1"/>
  <c r="M54" i="24"/>
  <c r="N54" i="24" s="1"/>
  <c r="O54" i="24" s="1"/>
  <c r="M53" i="24"/>
  <c r="N53" i="24" s="1"/>
  <c r="O53" i="24" s="1"/>
  <c r="M52" i="24"/>
  <c r="N52" i="24" s="1"/>
  <c r="O52" i="24" s="1"/>
  <c r="M51" i="24"/>
  <c r="N51" i="24" s="1"/>
  <c r="O51" i="24" s="1"/>
  <c r="M50" i="24"/>
  <c r="N50" i="24" s="1"/>
  <c r="O50" i="24" s="1"/>
  <c r="M49" i="24"/>
  <c r="N49" i="24" s="1"/>
  <c r="O49" i="24" s="1"/>
  <c r="M48" i="24"/>
  <c r="N48" i="24" s="1"/>
  <c r="O48" i="24" s="1"/>
  <c r="M47" i="24"/>
  <c r="N47" i="24" s="1"/>
  <c r="O47" i="24" s="1"/>
  <c r="M46" i="24"/>
  <c r="N46" i="24" s="1"/>
  <c r="O46" i="24" s="1"/>
  <c r="M45" i="24"/>
  <c r="N45" i="24" s="1"/>
  <c r="O45" i="24" s="1"/>
  <c r="M44" i="24"/>
  <c r="N44" i="24" s="1"/>
  <c r="O44" i="24" s="1"/>
  <c r="M43" i="24"/>
  <c r="N43" i="24" s="1"/>
  <c r="O43" i="24" s="1"/>
  <c r="M42" i="24"/>
  <c r="N42" i="24" s="1"/>
  <c r="O42" i="24" s="1"/>
  <c r="M41" i="24"/>
  <c r="N41" i="24" s="1"/>
  <c r="O41" i="24" s="1"/>
  <c r="M40" i="24"/>
  <c r="N40" i="24" s="1"/>
  <c r="O40" i="24" s="1"/>
  <c r="M39" i="24"/>
  <c r="N39" i="24" s="1"/>
  <c r="O39" i="24" s="1"/>
  <c r="M38" i="24"/>
  <c r="N38" i="24" s="1"/>
  <c r="O38" i="24" s="1"/>
  <c r="M37" i="24"/>
  <c r="N37" i="24" s="1"/>
  <c r="O37" i="24" s="1"/>
  <c r="M36" i="24"/>
  <c r="N36" i="24" s="1"/>
  <c r="O36" i="24" s="1"/>
  <c r="M35" i="24"/>
  <c r="N35" i="24" s="1"/>
  <c r="O35" i="24" s="1"/>
  <c r="M34" i="24"/>
  <c r="N34" i="24" s="1"/>
  <c r="M33" i="24"/>
  <c r="N33" i="24" s="1"/>
  <c r="O33" i="24" s="1"/>
  <c r="M32" i="24"/>
  <c r="N32" i="24" s="1"/>
  <c r="O32" i="24" s="1"/>
  <c r="M31" i="24"/>
  <c r="N31" i="24" s="1"/>
  <c r="O31" i="24" s="1"/>
  <c r="M30" i="24"/>
  <c r="N30" i="24" s="1"/>
  <c r="O30" i="24" s="1"/>
  <c r="M29" i="24"/>
  <c r="N29" i="24" s="1"/>
  <c r="O29" i="24" s="1"/>
  <c r="M28" i="24"/>
  <c r="N28" i="24" s="1"/>
  <c r="O28" i="24" s="1"/>
  <c r="M27" i="24"/>
  <c r="N27" i="24" s="1"/>
  <c r="O27" i="24" s="1"/>
  <c r="M26" i="24"/>
  <c r="N26" i="24" s="1"/>
  <c r="O26" i="24" s="1"/>
  <c r="M25" i="24"/>
  <c r="N25" i="24" s="1"/>
  <c r="O25" i="24" s="1"/>
  <c r="M24" i="24"/>
  <c r="N24" i="24" s="1"/>
  <c r="O24" i="24" s="1"/>
  <c r="M23" i="24"/>
  <c r="N23" i="24" s="1"/>
  <c r="O23" i="24" s="1"/>
  <c r="M22" i="24"/>
  <c r="N22" i="24" s="1"/>
  <c r="O22" i="24" s="1"/>
  <c r="M21" i="24"/>
  <c r="N21" i="24" s="1"/>
  <c r="O21" i="24" s="1"/>
  <c r="M20" i="24"/>
  <c r="N20" i="24" s="1"/>
  <c r="O20" i="24" s="1"/>
  <c r="M19" i="24"/>
  <c r="N19" i="24" s="1"/>
  <c r="O19" i="24" s="1"/>
  <c r="M18" i="24"/>
  <c r="N18" i="24" s="1"/>
  <c r="O18" i="24" s="1"/>
  <c r="M17" i="24"/>
  <c r="N17" i="24" s="1"/>
  <c r="O17" i="24" s="1"/>
  <c r="M16" i="24"/>
  <c r="N16" i="24" s="1"/>
  <c r="O16" i="24" s="1"/>
  <c r="M15" i="24"/>
  <c r="N15" i="24" s="1"/>
  <c r="O15" i="24" s="1"/>
  <c r="M14" i="24"/>
  <c r="N14" i="24" s="1"/>
  <c r="O14" i="24" s="1"/>
  <c r="M13" i="24"/>
  <c r="N13" i="24" s="1"/>
  <c r="O13" i="24" s="1"/>
  <c r="M12" i="24"/>
  <c r="N12" i="24" s="1"/>
  <c r="O12" i="24" s="1"/>
  <c r="M11" i="24"/>
  <c r="N11" i="24" s="1"/>
  <c r="O11" i="24" s="1"/>
  <c r="M10" i="24"/>
  <c r="N10" i="24" s="1"/>
  <c r="O10" i="24" s="1"/>
  <c r="M9" i="24"/>
  <c r="N9" i="24" s="1"/>
  <c r="O9" i="24" s="1"/>
  <c r="M8" i="24"/>
  <c r="N8" i="24" s="1"/>
  <c r="O8" i="24" s="1"/>
  <c r="M7" i="24"/>
  <c r="N7" i="24" s="1"/>
  <c r="O7" i="24" s="1"/>
  <c r="M6" i="24"/>
  <c r="N6" i="24" s="1"/>
  <c r="O6" i="24" s="1"/>
  <c r="M5" i="24"/>
  <c r="N5" i="24" s="1"/>
  <c r="O5" i="24" s="1"/>
  <c r="M4" i="24"/>
  <c r="N4" i="24" s="1"/>
  <c r="O4" i="24" s="1"/>
  <c r="M3" i="24"/>
  <c r="N3" i="24" s="1"/>
  <c r="O3" i="24" s="1"/>
  <c r="M2" i="24"/>
  <c r="N2" i="24" s="1"/>
  <c r="AI223" i="26" l="1"/>
  <c r="U223" i="26"/>
  <c r="O1258" i="24"/>
  <c r="Y223" i="26"/>
  <c r="H223" i="26"/>
  <c r="AA223" i="26"/>
  <c r="W223" i="26"/>
  <c r="AJ223" i="26"/>
  <c r="AB223" i="26"/>
  <c r="P223" i="26"/>
  <c r="L223" i="26"/>
  <c r="S223" i="26"/>
  <c r="AC223" i="26"/>
  <c r="Q223" i="26"/>
  <c r="M223" i="26"/>
  <c r="I223" i="26"/>
  <c r="Z223" i="26"/>
  <c r="V223" i="26"/>
  <c r="N223" i="26"/>
  <c r="O223" i="26"/>
  <c r="K223" i="26"/>
  <c r="AE223" i="26"/>
  <c r="X223" i="26"/>
  <c r="T223" i="26"/>
  <c r="AF223" i="26"/>
  <c r="AK223" i="26"/>
  <c r="AG223" i="26"/>
  <c r="AH223" i="26"/>
  <c r="AD223" i="26"/>
  <c r="R223" i="26"/>
  <c r="J223" i="26"/>
  <c r="AG222" i="26"/>
  <c r="AA222" i="26"/>
  <c r="U222" i="26"/>
  <c r="I222" i="26"/>
  <c r="AD222" i="26"/>
  <c r="Z222" i="26"/>
  <c r="N222" i="26"/>
  <c r="O1226" i="24"/>
  <c r="AH222" i="26"/>
  <c r="R222" i="26"/>
  <c r="V222" i="26"/>
  <c r="AK222" i="26"/>
  <c r="J222" i="26"/>
  <c r="O222" i="26"/>
  <c r="S222" i="26"/>
  <c r="H222" i="26"/>
  <c r="AI222" i="26"/>
  <c r="AE222" i="26"/>
  <c r="AB222" i="26"/>
  <c r="P222" i="26"/>
  <c r="L222" i="26"/>
  <c r="W222" i="26"/>
  <c r="K222" i="26"/>
  <c r="AJ222" i="26"/>
  <c r="AF222" i="26"/>
  <c r="X222" i="26"/>
  <c r="T222" i="26"/>
  <c r="AC222" i="26"/>
  <c r="Y222" i="26"/>
  <c r="M222" i="26"/>
  <c r="Q222" i="26"/>
  <c r="AD221" i="26"/>
  <c r="Q221" i="26"/>
  <c r="R221" i="26"/>
  <c r="AF221" i="26"/>
  <c r="AH221" i="26"/>
  <c r="H221" i="26"/>
  <c r="AI221" i="26"/>
  <c r="V221" i="26"/>
  <c r="O1194" i="24"/>
  <c r="J221" i="26"/>
  <c r="AJ221" i="26"/>
  <c r="W221" i="26"/>
  <c r="AK221" i="26"/>
  <c r="X221" i="26"/>
  <c r="K221" i="26"/>
  <c r="Y221" i="26"/>
  <c r="L221" i="26"/>
  <c r="S221" i="26"/>
  <c r="AG221" i="26"/>
  <c r="U221" i="26"/>
  <c r="Z221" i="26"/>
  <c r="M221" i="26"/>
  <c r="AA221" i="26"/>
  <c r="N221" i="26"/>
  <c r="AE221" i="26"/>
  <c r="T221" i="26"/>
  <c r="AB221" i="26"/>
  <c r="O221" i="26"/>
  <c r="I221" i="26"/>
  <c r="AC221" i="26"/>
  <c r="P221" i="26"/>
  <c r="H220" i="26"/>
  <c r="AE220" i="26"/>
  <c r="S220" i="26"/>
  <c r="AD220" i="26"/>
  <c r="AJ220" i="26"/>
  <c r="R220" i="26"/>
  <c r="AC220" i="26"/>
  <c r="Y220" i="26"/>
  <c r="X220" i="26"/>
  <c r="Q220" i="26"/>
  <c r="AB220" i="26"/>
  <c r="M220" i="26"/>
  <c r="L220" i="26"/>
  <c r="AI220" i="26"/>
  <c r="P220" i="26"/>
  <c r="Z220" i="26"/>
  <c r="W220" i="26"/>
  <c r="K220" i="26"/>
  <c r="AH220" i="26"/>
  <c r="O220" i="26"/>
  <c r="O1163" i="24"/>
  <c r="V220" i="26"/>
  <c r="N220" i="26"/>
  <c r="AK220" i="26"/>
  <c r="J220" i="26"/>
  <c r="AG220" i="26"/>
  <c r="AG270" i="26" s="1"/>
  <c r="AA220" i="26"/>
  <c r="U220" i="26"/>
  <c r="I220" i="26"/>
  <c r="AF220" i="26"/>
  <c r="T220" i="26"/>
  <c r="AK219" i="26"/>
  <c r="AH219" i="26"/>
  <c r="AB219" i="26"/>
  <c r="Y219" i="26"/>
  <c r="V219" i="26"/>
  <c r="P219" i="26"/>
  <c r="M219" i="26"/>
  <c r="J219" i="26"/>
  <c r="T219" i="26"/>
  <c r="AJ219" i="26"/>
  <c r="O1132" i="24"/>
  <c r="U219" i="26"/>
  <c r="AD219" i="26"/>
  <c r="AA219" i="26"/>
  <c r="X219" i="26"/>
  <c r="AG219" i="26"/>
  <c r="R219" i="26"/>
  <c r="O219" i="26"/>
  <c r="L219" i="26"/>
  <c r="AE219" i="26"/>
  <c r="AF219" i="26"/>
  <c r="I219" i="26"/>
  <c r="AI219" i="26"/>
  <c r="AC219" i="26"/>
  <c r="Z219" i="26"/>
  <c r="W219" i="26"/>
  <c r="H219" i="26"/>
  <c r="Q219" i="26"/>
  <c r="N219" i="26"/>
  <c r="K219" i="26"/>
  <c r="S219" i="26"/>
  <c r="T218" i="26"/>
  <c r="AD218" i="26"/>
  <c r="AB218" i="26"/>
  <c r="Y218" i="26"/>
  <c r="H218" i="26"/>
  <c r="R218" i="26"/>
  <c r="P218" i="26"/>
  <c r="AI218" i="26"/>
  <c r="Z218" i="26"/>
  <c r="W218" i="26"/>
  <c r="K218" i="26"/>
  <c r="AG218" i="26"/>
  <c r="U218" i="26"/>
  <c r="I218" i="26"/>
  <c r="AE218" i="26"/>
  <c r="AC218" i="26"/>
  <c r="AA218" i="26"/>
  <c r="AJ218" i="26"/>
  <c r="S218" i="26"/>
  <c r="Q218" i="26"/>
  <c r="M218" i="26"/>
  <c r="O1100" i="24"/>
  <c r="AF218" i="26"/>
  <c r="X218" i="26"/>
  <c r="AK218" i="26"/>
  <c r="L218" i="26"/>
  <c r="AH218" i="26"/>
  <c r="N218" i="26"/>
  <c r="O218" i="26"/>
  <c r="V218" i="26"/>
  <c r="J218" i="26"/>
  <c r="AI217" i="26"/>
  <c r="T217" i="26"/>
  <c r="U217" i="26"/>
  <c r="AA217" i="26"/>
  <c r="W217" i="26"/>
  <c r="O217" i="26"/>
  <c r="K217" i="26"/>
  <c r="AE217" i="26"/>
  <c r="AG217" i="26"/>
  <c r="AJ217" i="26"/>
  <c r="AF217" i="26"/>
  <c r="AB217" i="26"/>
  <c r="X217" i="26"/>
  <c r="P217" i="26"/>
  <c r="L217" i="26"/>
  <c r="AK217" i="26"/>
  <c r="O1069" i="24"/>
  <c r="S217" i="26"/>
  <c r="AC217" i="26"/>
  <c r="Y217" i="26"/>
  <c r="H217" i="26"/>
  <c r="N217" i="26"/>
  <c r="Q217" i="26"/>
  <c r="M217" i="26"/>
  <c r="AH217" i="26"/>
  <c r="J217" i="26"/>
  <c r="AD217" i="26"/>
  <c r="Z217" i="26"/>
  <c r="V217" i="26"/>
  <c r="I217" i="26"/>
  <c r="R217" i="26"/>
  <c r="AJ216" i="26"/>
  <c r="AI216" i="26"/>
  <c r="AH216" i="26"/>
  <c r="AG216" i="26"/>
  <c r="AF216" i="26"/>
  <c r="AE216" i="26"/>
  <c r="X216" i="26"/>
  <c r="W216" i="26"/>
  <c r="AA216" i="26"/>
  <c r="L216" i="26"/>
  <c r="K216" i="26"/>
  <c r="J216" i="26"/>
  <c r="I216" i="26"/>
  <c r="H216" i="26"/>
  <c r="O216" i="26"/>
  <c r="V216" i="26"/>
  <c r="N216" i="26"/>
  <c r="M216" i="26"/>
  <c r="T216" i="26"/>
  <c r="Y216" i="26"/>
  <c r="S216" i="26"/>
  <c r="Z216" i="26"/>
  <c r="R216" i="26"/>
  <c r="U216" i="26"/>
  <c r="AB216" i="26"/>
  <c r="AK216" i="26"/>
  <c r="AC216" i="26"/>
  <c r="P216" i="26"/>
  <c r="O1038" i="24"/>
  <c r="AD216" i="26"/>
  <c r="Q216" i="26"/>
  <c r="W215" i="26"/>
  <c r="O1006" i="24"/>
  <c r="P215" i="26"/>
  <c r="S215" i="26"/>
  <c r="H215" i="26"/>
  <c r="K215" i="26"/>
  <c r="AH215" i="26"/>
  <c r="O215" i="26"/>
  <c r="M215" i="26"/>
  <c r="T215" i="26"/>
  <c r="V215" i="26"/>
  <c r="I215" i="26"/>
  <c r="AE215" i="26"/>
  <c r="AD215" i="26"/>
  <c r="J215" i="26"/>
  <c r="U215" i="26"/>
  <c r="AC215" i="26"/>
  <c r="Q215" i="26"/>
  <c r="AB215" i="26"/>
  <c r="AA215" i="26"/>
  <c r="N215" i="26"/>
  <c r="AF215" i="26"/>
  <c r="Z215" i="26"/>
  <c r="AK215" i="26"/>
  <c r="AI215" i="26"/>
  <c r="Y215" i="26"/>
  <c r="AJ215" i="26"/>
  <c r="AG215" i="26"/>
  <c r="R215" i="26"/>
  <c r="X215" i="26"/>
  <c r="L215" i="26"/>
  <c r="K214" i="26"/>
  <c r="AH214" i="26"/>
  <c r="AE214" i="26"/>
  <c r="AD214" i="26"/>
  <c r="X214" i="26"/>
  <c r="S214" i="26"/>
  <c r="AG214" i="26"/>
  <c r="O975" i="24"/>
  <c r="J214" i="26"/>
  <c r="R214" i="26"/>
  <c r="I214" i="26"/>
  <c r="O214" i="26"/>
  <c r="AF214" i="26"/>
  <c r="W214" i="26"/>
  <c r="Y214" i="26"/>
  <c r="M214" i="26"/>
  <c r="AC214" i="26"/>
  <c r="H214" i="26"/>
  <c r="T214" i="26"/>
  <c r="AI214" i="26"/>
  <c r="Q214" i="26"/>
  <c r="V214" i="26"/>
  <c r="AJ214" i="26"/>
  <c r="Z214" i="26"/>
  <c r="AK214" i="26"/>
  <c r="AB214" i="26"/>
  <c r="AA214" i="26"/>
  <c r="U214" i="26"/>
  <c r="P214" i="26"/>
  <c r="L214" i="26"/>
  <c r="N214" i="26"/>
  <c r="W213" i="26"/>
  <c r="H213" i="26"/>
  <c r="AD213" i="26"/>
  <c r="R213" i="26"/>
  <c r="AC213" i="26"/>
  <c r="AJ213" i="26"/>
  <c r="K213" i="26"/>
  <c r="Q213" i="26"/>
  <c r="Y213" i="26"/>
  <c r="AK213" i="26"/>
  <c r="V213" i="26"/>
  <c r="J213" i="26"/>
  <c r="AB213" i="26"/>
  <c r="O944" i="24"/>
  <c r="M213" i="26"/>
  <c r="I213" i="26"/>
  <c r="U213" i="26"/>
  <c r="AG213" i="26"/>
  <c r="AH213" i="26"/>
  <c r="AA213" i="26"/>
  <c r="O213" i="26"/>
  <c r="P213" i="26"/>
  <c r="AF213" i="26"/>
  <c r="T213" i="26"/>
  <c r="Z213" i="26"/>
  <c r="N213" i="26"/>
  <c r="AI213" i="26"/>
  <c r="AE213" i="26"/>
  <c r="X213" i="26"/>
  <c r="L213" i="26"/>
  <c r="S213" i="26"/>
  <c r="AG212" i="26"/>
  <c r="U212" i="26"/>
  <c r="I212" i="26"/>
  <c r="AF212" i="26"/>
  <c r="T212" i="26"/>
  <c r="H212" i="26"/>
  <c r="AD212" i="26"/>
  <c r="R212" i="26"/>
  <c r="AC212" i="26"/>
  <c r="Q212" i="26"/>
  <c r="AB212" i="26"/>
  <c r="P212" i="26"/>
  <c r="AA212" i="26"/>
  <c r="O212" i="26"/>
  <c r="Z212" i="26"/>
  <c r="N212" i="26"/>
  <c r="AK212" i="26"/>
  <c r="Y212" i="26"/>
  <c r="M212" i="26"/>
  <c r="AJ212" i="26"/>
  <c r="X212" i="26"/>
  <c r="L212" i="26"/>
  <c r="AI212" i="26"/>
  <c r="W212" i="26"/>
  <c r="K212" i="26"/>
  <c r="AH212" i="26"/>
  <c r="AE212" i="26"/>
  <c r="V212" i="26"/>
  <c r="S212" i="26"/>
  <c r="J212" i="26"/>
  <c r="O913" i="24"/>
  <c r="AJ211" i="26"/>
  <c r="K211" i="26"/>
  <c r="AB211" i="26"/>
  <c r="X211" i="26"/>
  <c r="M211" i="26"/>
  <c r="L211" i="26"/>
  <c r="AE211" i="26"/>
  <c r="S211" i="26"/>
  <c r="P211" i="26"/>
  <c r="O881" i="24"/>
  <c r="Z211" i="26"/>
  <c r="AF211" i="26"/>
  <c r="Q211" i="26"/>
  <c r="N211" i="26"/>
  <c r="T211" i="26"/>
  <c r="Y211" i="26"/>
  <c r="AG211" i="26"/>
  <c r="H211" i="26"/>
  <c r="AC211" i="26"/>
  <c r="U211" i="26"/>
  <c r="AK211" i="26"/>
  <c r="AA211" i="26"/>
  <c r="O211" i="26"/>
  <c r="AH211" i="26"/>
  <c r="I211" i="26"/>
  <c r="V211" i="26"/>
  <c r="AI211" i="26"/>
  <c r="J211" i="26"/>
  <c r="AD211" i="26"/>
  <c r="W211" i="26"/>
  <c r="R211" i="26"/>
  <c r="T210" i="26"/>
  <c r="O850" i="24"/>
  <c r="H210" i="26"/>
  <c r="AD210" i="26"/>
  <c r="Z210" i="26"/>
  <c r="R210" i="26"/>
  <c r="N210" i="26"/>
  <c r="S210" i="26"/>
  <c r="AE210" i="26"/>
  <c r="O210" i="26"/>
  <c r="AK210" i="26"/>
  <c r="W210" i="26"/>
  <c r="AC210" i="26"/>
  <c r="Y210" i="26"/>
  <c r="AJ210" i="26"/>
  <c r="Q210" i="26"/>
  <c r="M210" i="26"/>
  <c r="X210" i="26"/>
  <c r="AI210" i="26"/>
  <c r="L210" i="26"/>
  <c r="AB210" i="26"/>
  <c r="K210" i="26"/>
  <c r="V210" i="26"/>
  <c r="P210" i="26"/>
  <c r="AG210" i="26"/>
  <c r="J210" i="26"/>
  <c r="I210" i="26"/>
  <c r="U210" i="26"/>
  <c r="AA210" i="26"/>
  <c r="AH210" i="26"/>
  <c r="AF210" i="26"/>
  <c r="AA209" i="26"/>
  <c r="AG209" i="26"/>
  <c r="O209" i="26"/>
  <c r="U209" i="26"/>
  <c r="AK209" i="26"/>
  <c r="AE209" i="26"/>
  <c r="J209" i="26"/>
  <c r="Z209" i="26"/>
  <c r="I209" i="26"/>
  <c r="Y209" i="26"/>
  <c r="N209" i="26"/>
  <c r="AJ209" i="26"/>
  <c r="AF209" i="26"/>
  <c r="X209" i="26"/>
  <c r="T209" i="26"/>
  <c r="M209" i="26"/>
  <c r="L209" i="26"/>
  <c r="H209" i="26"/>
  <c r="AI209" i="26"/>
  <c r="W209" i="26"/>
  <c r="S209" i="26"/>
  <c r="AD209" i="26"/>
  <c r="O819" i="24"/>
  <c r="K209" i="26"/>
  <c r="R209" i="26"/>
  <c r="AC209" i="26"/>
  <c r="AH209" i="26"/>
  <c r="Q209" i="26"/>
  <c r="V209" i="26"/>
  <c r="AB209" i="26"/>
  <c r="P209" i="26"/>
  <c r="AK208" i="26"/>
  <c r="Y208" i="26"/>
  <c r="AG208" i="26"/>
  <c r="M208" i="26"/>
  <c r="U208" i="26"/>
  <c r="I208" i="26"/>
  <c r="AC208" i="26"/>
  <c r="Q208" i="26"/>
  <c r="AI208" i="26"/>
  <c r="Z208" i="26"/>
  <c r="N208" i="26"/>
  <c r="W208" i="26"/>
  <c r="O787" i="24"/>
  <c r="K208" i="26"/>
  <c r="J208" i="26"/>
  <c r="AD208" i="26"/>
  <c r="R208" i="26"/>
  <c r="AA208" i="26"/>
  <c r="AH208" i="26"/>
  <c r="V208" i="26"/>
  <c r="O208" i="26"/>
  <c r="AJ208" i="26"/>
  <c r="X208" i="26"/>
  <c r="AE208" i="26"/>
  <c r="L208" i="26"/>
  <c r="AF208" i="26"/>
  <c r="T208" i="26"/>
  <c r="H208" i="26"/>
  <c r="S208" i="26"/>
  <c r="AB208" i="26"/>
  <c r="P208" i="26"/>
  <c r="Z207" i="26"/>
  <c r="N207" i="26"/>
  <c r="M207" i="26"/>
  <c r="AF207" i="26"/>
  <c r="U207" i="26"/>
  <c r="W207" i="26"/>
  <c r="T207" i="26"/>
  <c r="I207" i="26"/>
  <c r="P207" i="26"/>
  <c r="H207" i="26"/>
  <c r="AB207" i="26"/>
  <c r="AA207" i="26"/>
  <c r="X207" i="26"/>
  <c r="O207" i="26"/>
  <c r="AG207" i="26"/>
  <c r="AD207" i="26"/>
  <c r="AE207" i="26"/>
  <c r="AH207" i="26"/>
  <c r="AC207" i="26"/>
  <c r="Q207" i="26"/>
  <c r="J207" i="26"/>
  <c r="AI207" i="26"/>
  <c r="K207" i="26"/>
  <c r="AJ207" i="26"/>
  <c r="V207" i="26"/>
  <c r="Y207" i="26"/>
  <c r="R207" i="26"/>
  <c r="L207" i="26"/>
  <c r="S207" i="26"/>
  <c r="O755" i="24"/>
  <c r="AK207" i="26"/>
  <c r="Q206" i="26"/>
  <c r="AK206" i="26"/>
  <c r="AG206" i="26"/>
  <c r="Y206" i="26"/>
  <c r="U206" i="26"/>
  <c r="M206" i="26"/>
  <c r="S206" i="26"/>
  <c r="O724" i="24"/>
  <c r="V206" i="26"/>
  <c r="AH206" i="26"/>
  <c r="I206" i="26"/>
  <c r="AB206" i="26"/>
  <c r="AJ206" i="26"/>
  <c r="AE206" i="26"/>
  <c r="P206" i="26"/>
  <c r="X206" i="26"/>
  <c r="AF206" i="26"/>
  <c r="L206" i="26"/>
  <c r="T206" i="26"/>
  <c r="AI206" i="26"/>
  <c r="H206" i="26"/>
  <c r="AA206" i="26"/>
  <c r="W206" i="26"/>
  <c r="J206" i="26"/>
  <c r="O206" i="26"/>
  <c r="K206" i="26"/>
  <c r="AD206" i="26"/>
  <c r="Z206" i="26"/>
  <c r="N206" i="26"/>
  <c r="R206" i="26"/>
  <c r="AC206" i="26"/>
  <c r="AC205" i="26"/>
  <c r="X205" i="26"/>
  <c r="T205" i="26"/>
  <c r="Y205" i="26"/>
  <c r="Q205" i="26"/>
  <c r="S205" i="26"/>
  <c r="V205" i="26"/>
  <c r="AG205" i="26"/>
  <c r="AF205" i="26"/>
  <c r="N205" i="26"/>
  <c r="AH205" i="26"/>
  <c r="AI205" i="26"/>
  <c r="AJ205" i="26"/>
  <c r="AA205" i="26"/>
  <c r="R205" i="26"/>
  <c r="O205" i="26"/>
  <c r="K205" i="26"/>
  <c r="I205" i="26"/>
  <c r="H205" i="26"/>
  <c r="AB205" i="26"/>
  <c r="O692" i="24"/>
  <c r="Z205" i="26"/>
  <c r="J205" i="26"/>
  <c r="W205" i="26"/>
  <c r="AD205" i="26"/>
  <c r="AE205" i="26"/>
  <c r="M205" i="26"/>
  <c r="P205" i="26"/>
  <c r="U205" i="26"/>
  <c r="L205" i="26"/>
  <c r="AK205" i="26"/>
  <c r="AB204" i="26"/>
  <c r="M204" i="26"/>
  <c r="AI204" i="26"/>
  <c r="O660" i="24"/>
  <c r="AF204" i="26"/>
  <c r="P204" i="26"/>
  <c r="W204" i="26"/>
  <c r="J204" i="26"/>
  <c r="T204" i="26"/>
  <c r="K204" i="26"/>
  <c r="AA204" i="26"/>
  <c r="H204" i="26"/>
  <c r="AE204" i="26"/>
  <c r="Z204" i="26"/>
  <c r="AC204" i="26"/>
  <c r="N204" i="26"/>
  <c r="S204" i="26"/>
  <c r="AG204" i="26"/>
  <c r="Q204" i="26"/>
  <c r="AJ204" i="26"/>
  <c r="U204" i="26"/>
  <c r="X204" i="26"/>
  <c r="I204" i="26"/>
  <c r="L204" i="26"/>
  <c r="AD204" i="26"/>
  <c r="O204" i="26"/>
  <c r="R204" i="26"/>
  <c r="V204" i="26"/>
  <c r="AK204" i="26"/>
  <c r="Y204" i="26"/>
  <c r="AH204" i="26"/>
  <c r="AJ203" i="26"/>
  <c r="X203" i="26"/>
  <c r="L203" i="26"/>
  <c r="AI203" i="26"/>
  <c r="AE203" i="26"/>
  <c r="O628" i="24"/>
  <c r="S203" i="26"/>
  <c r="W203" i="26"/>
  <c r="M203" i="26"/>
  <c r="K203" i="26"/>
  <c r="AD203" i="26"/>
  <c r="AB203" i="26"/>
  <c r="R203" i="26"/>
  <c r="AH203" i="26"/>
  <c r="V203" i="26"/>
  <c r="J203" i="26"/>
  <c r="AA203" i="26"/>
  <c r="O203" i="26"/>
  <c r="AG203" i="26"/>
  <c r="U203" i="26"/>
  <c r="I203" i="26"/>
  <c r="H203" i="26"/>
  <c r="AC203" i="26"/>
  <c r="Q203" i="26"/>
  <c r="Z203" i="26"/>
  <c r="N203" i="26"/>
  <c r="P203" i="26"/>
  <c r="AF203" i="26"/>
  <c r="AK203" i="26"/>
  <c r="T203" i="26"/>
  <c r="Y203" i="26"/>
  <c r="AK202" i="26"/>
  <c r="AF202" i="26"/>
  <c r="T202" i="26"/>
  <c r="P202" i="26"/>
  <c r="M202" i="26"/>
  <c r="H202" i="26"/>
  <c r="W202" i="26"/>
  <c r="AG202" i="26"/>
  <c r="AC202" i="26"/>
  <c r="Z202" i="26"/>
  <c r="AE202" i="26"/>
  <c r="U202" i="26"/>
  <c r="Q202" i="26"/>
  <c r="N202" i="26"/>
  <c r="I202" i="26"/>
  <c r="AJ202" i="26"/>
  <c r="AH202" i="26"/>
  <c r="O597" i="24"/>
  <c r="AA202" i="26"/>
  <c r="Y202" i="26"/>
  <c r="V202" i="26"/>
  <c r="X202" i="26"/>
  <c r="J202" i="26"/>
  <c r="L202" i="26"/>
  <c r="AI202" i="26"/>
  <c r="K202" i="26"/>
  <c r="AD202" i="26"/>
  <c r="R202" i="26"/>
  <c r="O202" i="26"/>
  <c r="S202" i="26"/>
  <c r="AB202" i="26"/>
  <c r="AG201" i="26"/>
  <c r="T201" i="26"/>
  <c r="AH201" i="26"/>
  <c r="U201" i="26"/>
  <c r="H201" i="26"/>
  <c r="AB201" i="26"/>
  <c r="AI201" i="26"/>
  <c r="V201" i="26"/>
  <c r="I201" i="26"/>
  <c r="P201" i="26"/>
  <c r="AJ201" i="26"/>
  <c r="W201" i="26"/>
  <c r="J201" i="26"/>
  <c r="Y201" i="26"/>
  <c r="S201" i="26"/>
  <c r="X201" i="26"/>
  <c r="K201" i="26"/>
  <c r="AC201" i="26"/>
  <c r="L201" i="26"/>
  <c r="Q201" i="26"/>
  <c r="Z201" i="26"/>
  <c r="N201" i="26"/>
  <c r="AD201" i="26"/>
  <c r="M201" i="26"/>
  <c r="AA201" i="26"/>
  <c r="R201" i="26"/>
  <c r="AK201" i="26"/>
  <c r="O201" i="26"/>
  <c r="O565" i="24"/>
  <c r="AF201" i="26"/>
  <c r="AE201" i="26"/>
  <c r="I200" i="26"/>
  <c r="T200" i="26"/>
  <c r="AD200" i="26"/>
  <c r="H200" i="26"/>
  <c r="R200" i="26"/>
  <c r="AC200" i="26"/>
  <c r="S200" i="26"/>
  <c r="Q200" i="26"/>
  <c r="AB200" i="26"/>
  <c r="V200" i="26"/>
  <c r="P200" i="26"/>
  <c r="AA200" i="26"/>
  <c r="AE200" i="26"/>
  <c r="O200" i="26"/>
  <c r="Z200" i="26"/>
  <c r="AK200" i="26"/>
  <c r="AJ200" i="26"/>
  <c r="AI200" i="26"/>
  <c r="AH200" i="26"/>
  <c r="N200" i="26"/>
  <c r="Y200" i="26"/>
  <c r="X200" i="26"/>
  <c r="W200" i="26"/>
  <c r="M200" i="26"/>
  <c r="L200" i="26"/>
  <c r="K200" i="26"/>
  <c r="AF200" i="26"/>
  <c r="AG200" i="26"/>
  <c r="O534" i="24"/>
  <c r="U200" i="26"/>
  <c r="J200" i="26"/>
  <c r="K199" i="26"/>
  <c r="H199" i="26"/>
  <c r="O502" i="24"/>
  <c r="AA199" i="26"/>
  <c r="O199" i="26"/>
  <c r="AH199" i="26"/>
  <c r="AE199" i="26"/>
  <c r="R199" i="26"/>
  <c r="V199" i="26"/>
  <c r="S199" i="26"/>
  <c r="Z199" i="26"/>
  <c r="J199" i="26"/>
  <c r="AD199" i="26"/>
  <c r="N199" i="26"/>
  <c r="AJ199" i="26"/>
  <c r="AG199" i="26"/>
  <c r="AC199" i="26"/>
  <c r="M199" i="26"/>
  <c r="T199" i="26"/>
  <c r="X199" i="26"/>
  <c r="U199" i="26"/>
  <c r="Q199" i="26"/>
  <c r="Y199" i="26"/>
  <c r="L199" i="26"/>
  <c r="I199" i="26"/>
  <c r="AK199" i="26"/>
  <c r="AB199" i="26"/>
  <c r="P199" i="26"/>
  <c r="AI199" i="26"/>
  <c r="AF199" i="26"/>
  <c r="W199" i="26"/>
  <c r="AJ198" i="26"/>
  <c r="J198" i="26"/>
  <c r="O198" i="26"/>
  <c r="X198" i="26"/>
  <c r="O470" i="24"/>
  <c r="AB198" i="26"/>
  <c r="I198" i="26"/>
  <c r="AK198" i="26"/>
  <c r="Y198" i="26"/>
  <c r="AI198" i="26"/>
  <c r="AH198" i="26"/>
  <c r="AF198" i="26"/>
  <c r="AA198" i="26"/>
  <c r="S198" i="26"/>
  <c r="T198" i="26"/>
  <c r="H198" i="26"/>
  <c r="AG198" i="26"/>
  <c r="L198" i="26"/>
  <c r="V198" i="26"/>
  <c r="W198" i="26"/>
  <c r="U198" i="26"/>
  <c r="P198" i="26"/>
  <c r="AE198" i="26"/>
  <c r="AC198" i="26"/>
  <c r="Q198" i="26"/>
  <c r="M198" i="26"/>
  <c r="R198" i="26"/>
  <c r="K198" i="26"/>
  <c r="N198" i="26"/>
  <c r="AD198" i="26"/>
  <c r="Z198" i="26"/>
  <c r="AG197" i="26"/>
  <c r="AD197" i="26"/>
  <c r="U197" i="26"/>
  <c r="Z197" i="26"/>
  <c r="I197" i="26"/>
  <c r="R197" i="26"/>
  <c r="N197" i="26"/>
  <c r="AH197" i="26"/>
  <c r="V197" i="26"/>
  <c r="O438" i="24"/>
  <c r="J197" i="26"/>
  <c r="AA197" i="26"/>
  <c r="AI197" i="26"/>
  <c r="AE197" i="26"/>
  <c r="M197" i="26"/>
  <c r="AK197" i="26"/>
  <c r="L197" i="26"/>
  <c r="O197" i="26"/>
  <c r="W197" i="26"/>
  <c r="S197" i="26"/>
  <c r="P197" i="26"/>
  <c r="AB197" i="26"/>
  <c r="H197" i="26"/>
  <c r="K197" i="26"/>
  <c r="AC197" i="26"/>
  <c r="Y197" i="26"/>
  <c r="AJ197" i="26"/>
  <c r="AF197" i="26"/>
  <c r="Q197" i="26"/>
  <c r="X197" i="26"/>
  <c r="T197" i="26"/>
  <c r="AK196" i="26"/>
  <c r="L196" i="26"/>
  <c r="K196" i="26"/>
  <c r="V196" i="26"/>
  <c r="Y196" i="26"/>
  <c r="AJ196" i="26"/>
  <c r="Z196" i="26"/>
  <c r="M196" i="26"/>
  <c r="J196" i="26"/>
  <c r="AA196" i="26"/>
  <c r="N196" i="26"/>
  <c r="S196" i="26"/>
  <c r="AB196" i="26"/>
  <c r="O196" i="26"/>
  <c r="AH196" i="26"/>
  <c r="Q196" i="26"/>
  <c r="X196" i="26"/>
  <c r="AC196" i="26"/>
  <c r="P196" i="26"/>
  <c r="O407" i="24"/>
  <c r="AD196" i="26"/>
  <c r="AF196" i="26"/>
  <c r="R196" i="26"/>
  <c r="AG196" i="26"/>
  <c r="T196" i="26"/>
  <c r="AI196" i="26"/>
  <c r="U196" i="26"/>
  <c r="H196" i="26"/>
  <c r="W196" i="26"/>
  <c r="I196" i="26"/>
  <c r="AE196" i="26"/>
  <c r="O195" i="26"/>
  <c r="Z195" i="26"/>
  <c r="AJ195" i="26"/>
  <c r="S195" i="26"/>
  <c r="N195" i="26"/>
  <c r="X195" i="26"/>
  <c r="L195" i="26"/>
  <c r="AI195" i="26"/>
  <c r="W195" i="26"/>
  <c r="O376" i="24"/>
  <c r="Q195" i="26"/>
  <c r="K195" i="26"/>
  <c r="AH195" i="26"/>
  <c r="AK195" i="26"/>
  <c r="V195" i="26"/>
  <c r="AB195" i="26"/>
  <c r="J195" i="26"/>
  <c r="AG195" i="26"/>
  <c r="Y195" i="26"/>
  <c r="P195" i="26"/>
  <c r="M195" i="26"/>
  <c r="U195" i="26"/>
  <c r="R195" i="26"/>
  <c r="I195" i="26"/>
  <c r="AF195" i="26"/>
  <c r="T195" i="26"/>
  <c r="H195" i="26"/>
  <c r="AE195" i="26"/>
  <c r="AD195" i="26"/>
  <c r="AC195" i="26"/>
  <c r="AA195" i="26"/>
  <c r="M15" i="41" a="1"/>
  <c r="M15" i="41" s="1"/>
  <c r="M16" i="41" s="1" a="1"/>
  <c r="M16" i="41" s="1"/>
  <c r="M17" i="41" s="1" a="1"/>
  <c r="M17" i="41" s="1"/>
  <c r="N14" i="41"/>
  <c r="I194" i="26"/>
  <c r="V194" i="26"/>
  <c r="O345" i="24"/>
  <c r="K194" i="26"/>
  <c r="S194" i="26"/>
  <c r="AJ193" i="26"/>
  <c r="X193" i="26"/>
  <c r="P193" i="26"/>
  <c r="L193" i="26"/>
  <c r="Y193" i="26"/>
  <c r="AF193" i="26"/>
  <c r="T193" i="26"/>
  <c r="H193" i="26"/>
  <c r="AI193" i="26"/>
  <c r="W193" i="26"/>
  <c r="K193" i="26"/>
  <c r="M193" i="26"/>
  <c r="AK193" i="26"/>
  <c r="AE193" i="26"/>
  <c r="S193" i="26"/>
  <c r="AA193" i="26"/>
  <c r="O193" i="26"/>
  <c r="V193" i="26"/>
  <c r="AD193" i="26"/>
  <c r="AB193" i="26"/>
  <c r="O314" i="24"/>
  <c r="J193" i="26"/>
  <c r="R193" i="26"/>
  <c r="Z193" i="26"/>
  <c r="N193" i="26"/>
  <c r="AG193" i="26"/>
  <c r="U193" i="26"/>
  <c r="Q193" i="26"/>
  <c r="AC193" i="26"/>
  <c r="I193" i="26"/>
  <c r="AH193" i="26"/>
  <c r="AF192" i="26"/>
  <c r="AA192" i="26"/>
  <c r="T192" i="26"/>
  <c r="O192" i="26"/>
  <c r="AJ192" i="26"/>
  <c r="AH192" i="26"/>
  <c r="H192" i="26"/>
  <c r="X192" i="26"/>
  <c r="AE192" i="26"/>
  <c r="AG192" i="26"/>
  <c r="AB192" i="26"/>
  <c r="L192" i="26"/>
  <c r="V192" i="26"/>
  <c r="U192" i="26"/>
  <c r="P192" i="26"/>
  <c r="S192" i="26"/>
  <c r="I192" i="26"/>
  <c r="AK192" i="26"/>
  <c r="AC192" i="26"/>
  <c r="Y192" i="26"/>
  <c r="J192" i="26"/>
  <c r="M192" i="26"/>
  <c r="O282" i="24"/>
  <c r="Q192" i="26"/>
  <c r="AD192" i="26"/>
  <c r="Z192" i="26"/>
  <c r="AI192" i="26"/>
  <c r="K192" i="26"/>
  <c r="R192" i="26"/>
  <c r="N192" i="26"/>
  <c r="W192" i="26"/>
  <c r="Q191" i="26"/>
  <c r="AD191" i="26"/>
  <c r="M191" i="26"/>
  <c r="R191" i="26"/>
  <c r="AK191" i="26"/>
  <c r="AJ191" i="26"/>
  <c r="AI191" i="26"/>
  <c r="AH191" i="26"/>
  <c r="AG191" i="26"/>
  <c r="AF191" i="26"/>
  <c r="AE191" i="26"/>
  <c r="AC191" i="26"/>
  <c r="X191" i="26"/>
  <c r="W191" i="26"/>
  <c r="V191" i="26"/>
  <c r="U191" i="26"/>
  <c r="T191" i="26"/>
  <c r="S191" i="26"/>
  <c r="Z191" i="26"/>
  <c r="L191" i="26"/>
  <c r="K191" i="26"/>
  <c r="J191" i="26"/>
  <c r="I191" i="26"/>
  <c r="H191" i="26"/>
  <c r="AB191" i="26"/>
  <c r="AA191" i="26"/>
  <c r="N191" i="26"/>
  <c r="Y191" i="26"/>
  <c r="O191" i="26"/>
  <c r="P191" i="26"/>
  <c r="O251" i="24"/>
  <c r="H190" i="26"/>
  <c r="AD190" i="26"/>
  <c r="L190" i="26"/>
  <c r="W190" i="26"/>
  <c r="S190" i="26"/>
  <c r="I190" i="26"/>
  <c r="V190" i="26"/>
  <c r="AI190" i="26"/>
  <c r="R190" i="26"/>
  <c r="K190" i="26"/>
  <c r="AC190" i="26"/>
  <c r="J190" i="26"/>
  <c r="Q190" i="26"/>
  <c r="AH190" i="26"/>
  <c r="AB190" i="26"/>
  <c r="AJ190" i="26"/>
  <c r="T190" i="26"/>
  <c r="P190" i="26"/>
  <c r="AA190" i="26"/>
  <c r="AF190" i="26"/>
  <c r="Y190" i="26"/>
  <c r="O190" i="26"/>
  <c r="X190" i="26"/>
  <c r="AG190" i="26"/>
  <c r="Z190" i="26"/>
  <c r="AE190" i="26"/>
  <c r="M190" i="26"/>
  <c r="U190" i="26"/>
  <c r="N190" i="26"/>
  <c r="AK190" i="26"/>
  <c r="O220" i="24"/>
  <c r="O189" i="26"/>
  <c r="W189" i="26"/>
  <c r="U189" i="26"/>
  <c r="O189" i="24"/>
  <c r="K189" i="26"/>
  <c r="AC189" i="26"/>
  <c r="AB189" i="26"/>
  <c r="AD189" i="26"/>
  <c r="R189" i="26"/>
  <c r="AF189" i="26"/>
  <c r="Q189" i="26"/>
  <c r="I189" i="26"/>
  <c r="Z189" i="26"/>
  <c r="T189" i="26"/>
  <c r="N189" i="26"/>
  <c r="AH189" i="26"/>
  <c r="H189" i="26"/>
  <c r="M189" i="26"/>
  <c r="V189" i="26"/>
  <c r="Y189" i="26"/>
  <c r="AJ189" i="26"/>
  <c r="J189" i="26"/>
  <c r="X189" i="26"/>
  <c r="AE189" i="26"/>
  <c r="AK189" i="26"/>
  <c r="L189" i="26"/>
  <c r="S189" i="26"/>
  <c r="AA189" i="26"/>
  <c r="AG189" i="26"/>
  <c r="P189" i="26"/>
  <c r="AI189" i="26"/>
  <c r="X188" i="26"/>
  <c r="AD188" i="26"/>
  <c r="Z188" i="26"/>
  <c r="L188" i="26"/>
  <c r="AG188" i="26"/>
  <c r="U188" i="26"/>
  <c r="R188" i="26"/>
  <c r="P188" i="26"/>
  <c r="N188" i="26"/>
  <c r="W188" i="26"/>
  <c r="I188" i="26"/>
  <c r="V188" i="26"/>
  <c r="S188" i="26"/>
  <c r="J188" i="26"/>
  <c r="K188" i="26"/>
  <c r="AK188" i="26"/>
  <c r="AF188" i="26"/>
  <c r="AC188" i="26"/>
  <c r="AA188" i="26"/>
  <c r="Y188" i="26"/>
  <c r="T188" i="26"/>
  <c r="Q188" i="26"/>
  <c r="O188" i="26"/>
  <c r="M188" i="26"/>
  <c r="H188" i="26"/>
  <c r="AI188" i="26"/>
  <c r="AJ188" i="26"/>
  <c r="AH188" i="26"/>
  <c r="O158" i="24"/>
  <c r="AB188" i="26"/>
  <c r="AE188" i="26"/>
  <c r="V187" i="40"/>
  <c r="M187" i="40"/>
  <c r="T187" i="40"/>
  <c r="J187" i="40"/>
  <c r="Q187" i="40"/>
  <c r="R187" i="40"/>
  <c r="K187" i="40"/>
  <c r="N187" i="40"/>
  <c r="P187" i="40"/>
  <c r="S187" i="40"/>
  <c r="H187" i="40"/>
  <c r="I187" i="40"/>
  <c r="L187" i="40"/>
  <c r="U187" i="40"/>
  <c r="O187" i="40"/>
  <c r="Q186" i="26"/>
  <c r="M186" i="26"/>
  <c r="S186" i="26"/>
  <c r="Y186" i="26"/>
  <c r="AD186" i="26"/>
  <c r="Z186" i="26"/>
  <c r="AI186" i="26"/>
  <c r="W186" i="26"/>
  <c r="R186" i="26"/>
  <c r="N186" i="26"/>
  <c r="K186" i="26"/>
  <c r="AF186" i="26"/>
  <c r="T186" i="26"/>
  <c r="AA186" i="26"/>
  <c r="AG186" i="26"/>
  <c r="H186" i="26"/>
  <c r="O186" i="26"/>
  <c r="AH186" i="26"/>
  <c r="V186" i="26"/>
  <c r="U186" i="26"/>
  <c r="AJ186" i="26"/>
  <c r="O96" i="24"/>
  <c r="I186" i="26"/>
  <c r="AB186" i="26"/>
  <c r="X186" i="26"/>
  <c r="J186" i="26"/>
  <c r="AC186" i="26"/>
  <c r="P186" i="26"/>
  <c r="L186" i="26"/>
  <c r="AK186" i="26"/>
  <c r="AE186" i="26"/>
  <c r="Y185" i="26"/>
  <c r="AC185" i="26"/>
  <c r="M185" i="26"/>
  <c r="Q185" i="26"/>
  <c r="AD185" i="26"/>
  <c r="AB185" i="26"/>
  <c r="AJ185" i="26"/>
  <c r="AI185" i="26"/>
  <c r="AH185" i="26"/>
  <c r="AG185" i="26"/>
  <c r="AF185" i="26"/>
  <c r="AE185" i="26"/>
  <c r="R185" i="26"/>
  <c r="AK185" i="26"/>
  <c r="O65" i="24"/>
  <c r="AA185" i="26"/>
  <c r="Z185" i="26"/>
  <c r="X185" i="26"/>
  <c r="W185" i="26"/>
  <c r="V185" i="26"/>
  <c r="U185" i="26"/>
  <c r="T185" i="26"/>
  <c r="S185" i="26"/>
  <c r="O185" i="26"/>
  <c r="N185" i="26"/>
  <c r="L185" i="26"/>
  <c r="K185" i="26"/>
  <c r="J185" i="26"/>
  <c r="I185" i="26"/>
  <c r="H185" i="26"/>
  <c r="P185" i="26"/>
  <c r="L17" i="42" a="1"/>
  <c r="L17" i="42" s="1"/>
  <c r="L18" i="42" s="1" a="1"/>
  <c r="L18" i="42" s="1"/>
  <c r="L19" i="42" s="1" a="1"/>
  <c r="L19" i="42" s="1"/>
  <c r="L20" i="42" s="1" a="1"/>
  <c r="L20" i="42" s="1"/>
  <c r="L21" i="42" s="1" a="1"/>
  <c r="L21" i="42" s="1"/>
  <c r="L22" i="42" s="1" a="1"/>
  <c r="L22" i="42" s="1"/>
  <c r="L23" i="42" s="1" a="1"/>
  <c r="L23" i="42" s="1"/>
  <c r="L24" i="42" s="1" a="1"/>
  <c r="L24" i="42" s="1"/>
  <c r="L25" i="42" s="1" a="1"/>
  <c r="L25" i="42" s="1"/>
  <c r="L26" i="42" s="1" a="1"/>
  <c r="L26" i="42" s="1"/>
  <c r="L27" i="42" s="1" a="1"/>
  <c r="L27" i="42" s="1"/>
  <c r="L28" i="42" s="1" a="1"/>
  <c r="L28" i="42" s="1"/>
  <c r="L29" i="42" s="1" a="1"/>
  <c r="L29" i="42" s="1"/>
  <c r="L30" i="42" s="1" a="1"/>
  <c r="L30" i="42" s="1"/>
  <c r="L31" i="42" s="1" a="1"/>
  <c r="L31" i="42" s="1"/>
  <c r="L32" i="42" s="1" a="1"/>
  <c r="L32" i="42" s="1"/>
  <c r="L33" i="42" s="1" a="1"/>
  <c r="L33" i="42" s="1"/>
  <c r="L34" i="42" s="1" a="1"/>
  <c r="L34" i="42" s="1"/>
  <c r="L35" i="42" s="1" a="1"/>
  <c r="L35" i="42" s="1"/>
  <c r="L36" i="42" s="1" a="1"/>
  <c r="L36" i="42" s="1"/>
  <c r="L37" i="42" s="1" a="1"/>
  <c r="L37" i="42" s="1"/>
  <c r="L38" i="42" s="1" a="1"/>
  <c r="L38" i="42" s="1"/>
  <c r="L39" i="42" s="1" a="1"/>
  <c r="L39" i="42" s="1"/>
  <c r="L40" i="42" s="1" a="1"/>
  <c r="L40" i="42" s="1"/>
  <c r="L41" i="42" s="1" a="1"/>
  <c r="L41" i="42" s="1"/>
  <c r="L42" i="42" s="1" a="1"/>
  <c r="L42" i="42" s="1"/>
  <c r="L43" i="42" s="1" a="1"/>
  <c r="L43" i="42" s="1"/>
  <c r="L44" i="42" s="1" a="1"/>
  <c r="L44" i="42" s="1"/>
  <c r="L45" i="42" s="1" a="1"/>
  <c r="L45" i="42" s="1"/>
  <c r="L46" i="42" s="1" a="1"/>
  <c r="L46" i="42" s="1"/>
  <c r="L47" i="42" s="1" a="1"/>
  <c r="L47" i="42" s="1"/>
  <c r="L48" i="42" s="1" a="1"/>
  <c r="L48" i="42" s="1"/>
  <c r="L49" i="42" s="1" a="1"/>
  <c r="L49" i="42" s="1"/>
  <c r="L50" i="42" s="1" a="1"/>
  <c r="L50" i="42" s="1"/>
  <c r="L51" i="42" s="1" a="1"/>
  <c r="L51" i="42" s="1"/>
  <c r="L52" i="42" s="1" a="1"/>
  <c r="L52" i="42" s="1"/>
  <c r="L53" i="42" s="1" a="1"/>
  <c r="L53" i="42" s="1"/>
  <c r="L54" i="42" s="1" a="1"/>
  <c r="L54" i="42" s="1"/>
  <c r="L55" i="42" s="1" a="1"/>
  <c r="L55" i="42" s="1"/>
  <c r="L56" i="42" s="1" a="1"/>
  <c r="L56" i="42" s="1"/>
  <c r="L57" i="42" s="1" a="1"/>
  <c r="L57" i="42" s="1"/>
  <c r="L58" i="42" s="1" a="1"/>
  <c r="L58" i="42" s="1"/>
  <c r="L59" i="42" s="1" a="1"/>
  <c r="L59" i="42" s="1"/>
  <c r="L60" i="42" s="1" a="1"/>
  <c r="L60" i="42" s="1"/>
  <c r="L61" i="42" s="1" a="1"/>
  <c r="L61" i="42" s="1"/>
  <c r="L62" i="42" s="1" a="1"/>
  <c r="L62" i="42" s="1"/>
  <c r="L63" i="42" s="1" a="1"/>
  <c r="L63" i="42" s="1"/>
  <c r="L64" i="42" s="1" a="1"/>
  <c r="L64" i="42" s="1"/>
  <c r="L65" i="42" s="1" a="1"/>
  <c r="L65" i="42" s="1"/>
  <c r="L66" i="42" s="1" a="1"/>
  <c r="L66" i="42" s="1"/>
  <c r="L67" i="42" s="1" a="1"/>
  <c r="L67" i="42" s="1"/>
  <c r="L68" i="42" s="1" a="1"/>
  <c r="L68" i="42" s="1"/>
  <c r="L69" i="42" s="1" a="1"/>
  <c r="L69" i="42" s="1"/>
  <c r="L70" i="42" s="1" a="1"/>
  <c r="L70" i="42" s="1"/>
  <c r="L71" i="42" s="1" a="1"/>
  <c r="L71" i="42" s="1"/>
  <c r="L72" i="42" s="1" a="1"/>
  <c r="L72" i="42" s="1"/>
  <c r="L73" i="42" s="1" a="1"/>
  <c r="L73" i="42" s="1"/>
  <c r="L74" i="42" s="1" a="1"/>
  <c r="L74" i="42" s="1"/>
  <c r="L75" i="42" s="1" a="1"/>
  <c r="L75" i="42" s="1"/>
  <c r="L76" i="42" s="1" a="1"/>
  <c r="L76" i="42" s="1"/>
  <c r="L77" i="42" s="1" a="1"/>
  <c r="L77" i="42" s="1"/>
  <c r="L78" i="42" s="1" a="1"/>
  <c r="L78" i="42" s="1"/>
  <c r="L79" i="42" s="1" a="1"/>
  <c r="L79" i="42" s="1"/>
  <c r="L80" i="42" s="1" a="1"/>
  <c r="L80" i="42" s="1"/>
  <c r="L81" i="42" s="1" a="1"/>
  <c r="L81" i="42" s="1"/>
  <c r="L82" i="42" s="1" a="1"/>
  <c r="L82" i="42" s="1"/>
  <c r="L83" i="42" s="1" a="1"/>
  <c r="L83" i="42" s="1"/>
  <c r="L84" i="42" s="1" a="1"/>
  <c r="L84" i="42" s="1"/>
  <c r="L85" i="42" s="1" a="1"/>
  <c r="L85" i="42" s="1"/>
  <c r="L86" i="42" s="1" a="1"/>
  <c r="L86" i="42" s="1"/>
  <c r="L87" i="42" s="1" a="1"/>
  <c r="L87" i="42" s="1"/>
  <c r="L88" i="42" s="1" a="1"/>
  <c r="L88" i="42" s="1"/>
  <c r="L89" i="42" s="1" a="1"/>
  <c r="L89" i="42" s="1"/>
  <c r="L90" i="42" s="1" a="1"/>
  <c r="L90" i="42" s="1"/>
  <c r="L91" i="42" s="1" a="1"/>
  <c r="L91" i="42" s="1"/>
  <c r="L92" i="42" s="1" a="1"/>
  <c r="L92" i="42" s="1"/>
  <c r="L93" i="42" s="1" a="1"/>
  <c r="L93" i="42" s="1"/>
  <c r="L94" i="42" s="1" a="1"/>
  <c r="L94" i="42" s="1"/>
  <c r="L95" i="42" s="1" a="1"/>
  <c r="L95" i="42" s="1"/>
  <c r="L96" i="42" s="1" a="1"/>
  <c r="L96" i="42" s="1"/>
  <c r="L97" i="42" s="1" a="1"/>
  <c r="L97" i="42" s="1"/>
  <c r="L98" i="42" s="1" a="1"/>
  <c r="L98" i="42" s="1"/>
  <c r="L99" i="42" s="1" a="1"/>
  <c r="L99" i="42" s="1"/>
  <c r="L100" i="42" s="1" a="1"/>
  <c r="L100" i="42" s="1"/>
  <c r="L101" i="42" s="1" a="1"/>
  <c r="L101" i="42" s="1"/>
  <c r="L102" i="42" s="1" a="1"/>
  <c r="L102" i="42" s="1"/>
  <c r="L103" i="42" s="1" a="1"/>
  <c r="L103" i="42" s="1"/>
  <c r="L104" i="42" s="1" a="1"/>
  <c r="L104" i="42" s="1"/>
  <c r="L105" i="42" s="1" a="1"/>
  <c r="L105" i="42" s="1"/>
  <c r="L106" i="42" s="1" a="1"/>
  <c r="L106" i="42" s="1"/>
  <c r="L107" i="42" s="1" a="1"/>
  <c r="L107" i="42" s="1"/>
  <c r="L108" i="42" s="1" a="1"/>
  <c r="L108" i="42" s="1"/>
  <c r="L109" i="42" s="1" a="1"/>
  <c r="L109" i="42" s="1"/>
  <c r="L110" i="42" s="1" a="1"/>
  <c r="L110" i="42" s="1"/>
  <c r="L111" i="42" s="1" a="1"/>
  <c r="L111" i="42" s="1"/>
  <c r="L112" i="42" s="1" a="1"/>
  <c r="L112" i="42" s="1"/>
  <c r="L113" i="42" s="1" a="1"/>
  <c r="L113" i="42" s="1"/>
  <c r="L114" i="42" s="1" a="1"/>
  <c r="L114" i="42" s="1"/>
  <c r="L115" i="42" s="1" a="1"/>
  <c r="L115" i="42" s="1"/>
  <c r="L116" i="42" s="1" a="1"/>
  <c r="L116" i="42" s="1"/>
  <c r="L117" i="42" s="1" a="1"/>
  <c r="L117" i="42" s="1"/>
  <c r="L118" i="42" s="1" a="1"/>
  <c r="L118" i="42" s="1"/>
  <c r="L119" i="42" s="1" a="1"/>
  <c r="L119" i="42" s="1"/>
  <c r="L120" i="42" s="1" a="1"/>
  <c r="L120" i="42" s="1"/>
  <c r="L121" i="42" s="1" a="1"/>
  <c r="L121" i="42" s="1"/>
  <c r="L122" i="42" s="1" a="1"/>
  <c r="L122" i="42" s="1"/>
  <c r="L123" i="42" s="1" a="1"/>
  <c r="L123" i="42" s="1"/>
  <c r="L124" i="42" s="1" a="1"/>
  <c r="L124" i="42" s="1"/>
  <c r="L125" i="42" s="1" a="1"/>
  <c r="L125" i="42" s="1"/>
  <c r="L126" i="42" s="1" a="1"/>
  <c r="L126" i="42" s="1"/>
  <c r="L127" i="42" s="1" a="1"/>
  <c r="L127" i="42" s="1"/>
  <c r="L128" i="42" s="1" a="1"/>
  <c r="L128" i="42" s="1"/>
  <c r="L129" i="42" s="1" a="1"/>
  <c r="L129" i="42" s="1"/>
  <c r="L130" i="42" s="1" a="1"/>
  <c r="L130" i="42" s="1"/>
  <c r="L131" i="42" s="1" a="1"/>
  <c r="L131" i="42" s="1"/>
  <c r="L132" i="42" s="1" a="1"/>
  <c r="L132" i="42" s="1"/>
  <c r="L133" i="42" s="1" a="1"/>
  <c r="L133" i="42" s="1"/>
  <c r="L134" i="42" s="1" a="1"/>
  <c r="L134" i="42" s="1"/>
  <c r="L135" i="42" s="1" a="1"/>
  <c r="L135" i="42" s="1"/>
  <c r="L136" i="42" s="1" a="1"/>
  <c r="L136" i="42" s="1"/>
  <c r="L137" i="42" s="1" a="1"/>
  <c r="L137" i="42" s="1"/>
  <c r="L138" i="42" s="1" a="1"/>
  <c r="L138" i="42" s="1"/>
  <c r="L139" i="42" s="1" a="1"/>
  <c r="L139" i="42" s="1"/>
  <c r="L140" i="42" s="1" a="1"/>
  <c r="L140" i="42" s="1"/>
  <c r="L141" i="42" s="1" a="1"/>
  <c r="L141" i="42" s="1"/>
  <c r="L142" i="42" s="1" a="1"/>
  <c r="L142" i="42" s="1"/>
  <c r="L143" i="42" s="1" a="1"/>
  <c r="L143" i="42" s="1"/>
  <c r="L144" i="42" s="1" a="1"/>
  <c r="L144" i="42" s="1"/>
  <c r="L145" i="42" s="1" a="1"/>
  <c r="L145" i="42" s="1"/>
  <c r="L146" i="42" s="1" a="1"/>
  <c r="L146" i="42" s="1"/>
  <c r="L147" i="42" s="1" a="1"/>
  <c r="L147" i="42" s="1"/>
  <c r="L148" i="42" s="1" a="1"/>
  <c r="L148" i="42" s="1"/>
  <c r="L149" i="42" s="1" a="1"/>
  <c r="L149" i="42" s="1"/>
  <c r="L150" i="42" s="1" a="1"/>
  <c r="L150" i="42" s="1"/>
  <c r="L151" i="42" s="1" a="1"/>
  <c r="L151" i="42" s="1"/>
  <c r="L152" i="42" s="1" a="1"/>
  <c r="L152" i="42" s="1"/>
  <c r="L153" i="42" s="1" a="1"/>
  <c r="L153" i="42" s="1"/>
  <c r="L154" i="42" s="1" a="1"/>
  <c r="L154" i="42" s="1"/>
  <c r="L155" i="42" s="1" a="1"/>
  <c r="L155" i="42" s="1"/>
  <c r="L156" i="42" s="1" a="1"/>
  <c r="L156" i="42" s="1"/>
  <c r="O8" i="42" s="1"/>
  <c r="Q8" i="42" s="1"/>
  <c r="L15" i="43" a="1"/>
  <c r="L15" i="43" s="1"/>
  <c r="L16" i="43" s="1" a="1"/>
  <c r="L16" i="43" s="1"/>
  <c r="L17" i="43" s="1" a="1"/>
  <c r="L17" i="43" s="1"/>
  <c r="L18" i="43" s="1" a="1"/>
  <c r="L18" i="43" s="1"/>
  <c r="L19" i="43" s="1" a="1"/>
  <c r="L19" i="43" s="1"/>
  <c r="L20" i="43" s="1" a="1"/>
  <c r="L20" i="43" s="1"/>
  <c r="L21" i="43" s="1" a="1"/>
  <c r="L21" i="43" s="1"/>
  <c r="L22" i="43" s="1" a="1"/>
  <c r="L22" i="43" s="1"/>
  <c r="L23" i="43" s="1" a="1"/>
  <c r="L23" i="43" s="1"/>
  <c r="L24" i="43" s="1" a="1"/>
  <c r="L24" i="43" s="1"/>
  <c r="L25" i="43" s="1" a="1"/>
  <c r="L25" i="43" s="1"/>
  <c r="L26" i="43" s="1" a="1"/>
  <c r="L26" i="43" s="1"/>
  <c r="L27" i="43" s="1" a="1"/>
  <c r="L27" i="43" s="1"/>
  <c r="L28" i="43" s="1" a="1"/>
  <c r="L28" i="43" s="1"/>
  <c r="L29" i="43" s="1" a="1"/>
  <c r="L29" i="43" s="1"/>
  <c r="L30" i="43" s="1" a="1"/>
  <c r="L30" i="43" s="1"/>
  <c r="L31" i="43" s="1" a="1"/>
  <c r="L31" i="43" s="1"/>
  <c r="L32" i="43" s="1" a="1"/>
  <c r="L32" i="43" s="1"/>
  <c r="L33" i="43" s="1" a="1"/>
  <c r="L33" i="43" s="1"/>
  <c r="L34" i="43" s="1" a="1"/>
  <c r="L34" i="43" s="1"/>
  <c r="L35" i="43" s="1" a="1"/>
  <c r="L35" i="43" s="1"/>
  <c r="L36" i="43" s="1" a="1"/>
  <c r="L36" i="43" s="1"/>
  <c r="L37" i="43" s="1" a="1"/>
  <c r="L37" i="43" s="1"/>
  <c r="L38" i="43" s="1" a="1"/>
  <c r="L38" i="43" s="1"/>
  <c r="L39" i="43" s="1" a="1"/>
  <c r="L39" i="43" s="1"/>
  <c r="L40" i="43" s="1" a="1"/>
  <c r="L40" i="43" s="1"/>
  <c r="L41" i="43" s="1" a="1"/>
  <c r="L41" i="43" s="1"/>
  <c r="L42" i="43" s="1" a="1"/>
  <c r="L42" i="43" s="1"/>
  <c r="L43" i="43" s="1" a="1"/>
  <c r="L43" i="43" s="1"/>
  <c r="L44" i="43" s="1" a="1"/>
  <c r="L44" i="43" s="1"/>
  <c r="L45" i="43" s="1" a="1"/>
  <c r="L45" i="43" s="1"/>
  <c r="L46" i="43" s="1" a="1"/>
  <c r="L46" i="43" s="1"/>
  <c r="L47" i="43" s="1" a="1"/>
  <c r="L47" i="43" s="1"/>
  <c r="L48" i="43" s="1" a="1"/>
  <c r="L48" i="43" s="1"/>
  <c r="L49" i="43" s="1" a="1"/>
  <c r="L49" i="43" s="1"/>
  <c r="L50" i="43" s="1" a="1"/>
  <c r="L50" i="43" s="1"/>
  <c r="L51" i="43" s="1" a="1"/>
  <c r="L51" i="43" s="1"/>
  <c r="L52" i="43" s="1" a="1"/>
  <c r="L52" i="43" s="1"/>
  <c r="L53" i="43" s="1" a="1"/>
  <c r="L53" i="43" s="1"/>
  <c r="L54" i="43" s="1" a="1"/>
  <c r="L54" i="43" s="1"/>
  <c r="L55" i="43" s="1" a="1"/>
  <c r="L55" i="43" s="1"/>
  <c r="L56" i="43" s="1" a="1"/>
  <c r="L56" i="43" s="1"/>
  <c r="L57" i="43" s="1" a="1"/>
  <c r="L57" i="43" s="1"/>
  <c r="L58" i="43" s="1" a="1"/>
  <c r="L58" i="43" s="1"/>
  <c r="L59" i="43" s="1" a="1"/>
  <c r="L59" i="43" s="1"/>
  <c r="L60" i="43" s="1" a="1"/>
  <c r="L60" i="43" s="1"/>
  <c r="L61" i="43" s="1" a="1"/>
  <c r="L61" i="43" s="1"/>
  <c r="L62" i="43" s="1" a="1"/>
  <c r="L62" i="43" s="1"/>
  <c r="L63" i="43" s="1" a="1"/>
  <c r="L63" i="43" s="1"/>
  <c r="L64" i="43" s="1" a="1"/>
  <c r="L64" i="43" s="1"/>
  <c r="L65" i="43" s="1" a="1"/>
  <c r="L65" i="43" s="1"/>
  <c r="L66" i="43" s="1" a="1"/>
  <c r="L66" i="43" s="1"/>
  <c r="L67" i="43" s="1" a="1"/>
  <c r="L67" i="43" s="1"/>
  <c r="L68" i="43" s="1" a="1"/>
  <c r="L68" i="43" s="1"/>
  <c r="L69" i="43" s="1" a="1"/>
  <c r="L69" i="43" s="1"/>
  <c r="L70" i="43" s="1" a="1"/>
  <c r="L70" i="43" s="1"/>
  <c r="L71" i="43" s="1" a="1"/>
  <c r="L71" i="43" s="1"/>
  <c r="L72" i="43" s="1" a="1"/>
  <c r="L72" i="43" s="1"/>
  <c r="L73" i="43" s="1" a="1"/>
  <c r="L73" i="43" s="1"/>
  <c r="L74" i="43" s="1" a="1"/>
  <c r="L74" i="43" s="1"/>
  <c r="L75" i="43" s="1" a="1"/>
  <c r="L75" i="43" s="1"/>
  <c r="L76" i="43" s="1" a="1"/>
  <c r="L76" i="43" s="1"/>
  <c r="L77" i="43" s="1" a="1"/>
  <c r="L77" i="43" s="1"/>
  <c r="L78" i="43" s="1" a="1"/>
  <c r="L78" i="43" s="1"/>
  <c r="L79" i="43" s="1" a="1"/>
  <c r="L79" i="43" s="1"/>
  <c r="L80" i="43" s="1" a="1"/>
  <c r="L80" i="43" s="1"/>
  <c r="L81" i="43" s="1" a="1"/>
  <c r="L81" i="43" s="1"/>
  <c r="L82" i="43" s="1" a="1"/>
  <c r="L82" i="43" s="1"/>
  <c r="L83" i="43" s="1" a="1"/>
  <c r="L83" i="43" s="1"/>
  <c r="L84" i="43" s="1" a="1"/>
  <c r="L84" i="43" s="1"/>
  <c r="L85" i="43" s="1" a="1"/>
  <c r="L85" i="43" s="1"/>
  <c r="L86" i="43" s="1" a="1"/>
  <c r="L86" i="43" s="1"/>
  <c r="L87" i="43" s="1" a="1"/>
  <c r="L87" i="43" s="1"/>
  <c r="L88" i="43" s="1" a="1"/>
  <c r="L88" i="43" s="1"/>
  <c r="L89" i="43" s="1" a="1"/>
  <c r="L89" i="43" s="1"/>
  <c r="L90" i="43" s="1" a="1"/>
  <c r="L90" i="43" s="1"/>
  <c r="L91" i="43" s="1" a="1"/>
  <c r="L91" i="43" s="1"/>
  <c r="L92" i="43" s="1" a="1"/>
  <c r="L92" i="43" s="1"/>
  <c r="L93" i="43" s="1" a="1"/>
  <c r="L93" i="43" s="1"/>
  <c r="L94" i="43" s="1" a="1"/>
  <c r="L94" i="43" s="1"/>
  <c r="L95" i="43" s="1" a="1"/>
  <c r="L95" i="43" s="1"/>
  <c r="L96" i="43" s="1" a="1"/>
  <c r="L96" i="43" s="1"/>
  <c r="L97" i="43" s="1" a="1"/>
  <c r="L97" i="43" s="1"/>
  <c r="L98" i="43" s="1" a="1"/>
  <c r="L98" i="43" s="1"/>
  <c r="L99" i="43" s="1" a="1"/>
  <c r="L99" i="43" s="1"/>
  <c r="L100" i="43" s="1" a="1"/>
  <c r="L100" i="43" s="1"/>
  <c r="L101" i="43" s="1" a="1"/>
  <c r="L101" i="43" s="1"/>
  <c r="L102" i="43" s="1" a="1"/>
  <c r="L102" i="43" s="1"/>
  <c r="L103" i="43" s="1" a="1"/>
  <c r="L103" i="43" s="1"/>
  <c r="L104" i="43" s="1" a="1"/>
  <c r="L104" i="43" s="1"/>
  <c r="L105" i="43" s="1" a="1"/>
  <c r="L105" i="43" s="1"/>
  <c r="L106" i="43" s="1" a="1"/>
  <c r="L106" i="43" s="1"/>
  <c r="L107" i="43" s="1" a="1"/>
  <c r="L107" i="43" s="1"/>
  <c r="L108" i="43" s="1" a="1"/>
  <c r="L108" i="43" s="1"/>
  <c r="L109" i="43" s="1" a="1"/>
  <c r="L109" i="43" s="1"/>
  <c r="L110" i="43" s="1" a="1"/>
  <c r="L110" i="43" s="1"/>
  <c r="L111" i="43" s="1" a="1"/>
  <c r="L111" i="43" s="1"/>
  <c r="L112" i="43" s="1" a="1"/>
  <c r="L112" i="43" s="1"/>
  <c r="L113" i="43" s="1" a="1"/>
  <c r="L113" i="43" s="1"/>
  <c r="L114" i="43" s="1" a="1"/>
  <c r="L114" i="43" s="1"/>
  <c r="L115" i="43" s="1" a="1"/>
  <c r="L115" i="43" s="1"/>
  <c r="L116" i="43" s="1" a="1"/>
  <c r="L116" i="43" s="1"/>
  <c r="L117" i="43" s="1" a="1"/>
  <c r="L117" i="43" s="1"/>
  <c r="L118" i="43" s="1" a="1"/>
  <c r="L118" i="43" s="1"/>
  <c r="L119" i="43" s="1" a="1"/>
  <c r="L119" i="43" s="1"/>
  <c r="L120" i="43" s="1" a="1"/>
  <c r="L120" i="43" s="1"/>
  <c r="L121" i="43" s="1" a="1"/>
  <c r="L121" i="43" s="1"/>
  <c r="L122" i="43" s="1" a="1"/>
  <c r="L122" i="43" s="1"/>
  <c r="L123" i="43" s="1" a="1"/>
  <c r="L123" i="43" s="1"/>
  <c r="L124" i="43" s="1" a="1"/>
  <c r="L124" i="43" s="1"/>
  <c r="L125" i="43" s="1" a="1"/>
  <c r="L125" i="43" s="1"/>
  <c r="L126" i="43" s="1" a="1"/>
  <c r="L126" i="43" s="1"/>
  <c r="L127" i="43" s="1" a="1"/>
  <c r="L127" i="43" s="1"/>
  <c r="L128" i="43" s="1" a="1"/>
  <c r="L128" i="43" s="1"/>
  <c r="L129" i="43" s="1" a="1"/>
  <c r="L129" i="43" s="1"/>
  <c r="L130" i="43" s="1" a="1"/>
  <c r="L130" i="43" s="1"/>
  <c r="L131" i="43" s="1" a="1"/>
  <c r="L131" i="43" s="1"/>
  <c r="L132" i="43" s="1" a="1"/>
  <c r="L132" i="43" s="1"/>
  <c r="L133" i="43" s="1" a="1"/>
  <c r="L133" i="43" s="1"/>
  <c r="L134" i="43" s="1" a="1"/>
  <c r="L134" i="43" s="1"/>
  <c r="L135" i="43" s="1" a="1"/>
  <c r="L135" i="43" s="1"/>
  <c r="L136" i="43" s="1" a="1"/>
  <c r="L136" i="43" s="1"/>
  <c r="L137" i="43" s="1" a="1"/>
  <c r="L137" i="43" s="1"/>
  <c r="L138" i="43" s="1" a="1"/>
  <c r="L138" i="43" s="1"/>
  <c r="L139" i="43" s="1" a="1"/>
  <c r="L139" i="43" s="1"/>
  <c r="L140" i="43" s="1" a="1"/>
  <c r="L140" i="43" s="1"/>
  <c r="L141" i="43" s="1" a="1"/>
  <c r="L141" i="43" s="1"/>
  <c r="L142" i="43" s="1" a="1"/>
  <c r="L142" i="43" s="1"/>
  <c r="L143" i="43" s="1" a="1"/>
  <c r="L143" i="43" s="1"/>
  <c r="L144" i="43" s="1" a="1"/>
  <c r="L144" i="43" s="1"/>
  <c r="L145" i="43" s="1" a="1"/>
  <c r="L145" i="43" s="1"/>
  <c r="L146" i="43" s="1" a="1"/>
  <c r="L146" i="43" s="1"/>
  <c r="L147" i="43" s="1" a="1"/>
  <c r="L147" i="43" s="1"/>
  <c r="L148" i="43" s="1" a="1"/>
  <c r="L148" i="43" s="1"/>
  <c r="L149" i="43" s="1" a="1"/>
  <c r="L149" i="43" s="1"/>
  <c r="L150" i="43" s="1" a="1"/>
  <c r="L150" i="43" s="1"/>
  <c r="L151" i="43" s="1" a="1"/>
  <c r="L151" i="43" s="1"/>
  <c r="L152" i="43" s="1" a="1"/>
  <c r="L152" i="43" s="1"/>
  <c r="L153" i="43" s="1" a="1"/>
  <c r="L153" i="43" s="1"/>
  <c r="L154" i="43" s="1" a="1"/>
  <c r="L154" i="43" s="1"/>
  <c r="L155" i="43" s="1" a="1"/>
  <c r="L155" i="43" s="1"/>
  <c r="L156" i="43" s="1" a="1"/>
  <c r="L156" i="43" s="1"/>
  <c r="O7" i="43" s="1"/>
  <c r="Q7" i="43" s="1"/>
  <c r="P14" i="43"/>
  <c r="N15" i="43"/>
  <c r="N14" i="42"/>
  <c r="P13" i="42"/>
  <c r="H184" i="26"/>
  <c r="M184" i="26"/>
  <c r="AJ184" i="26"/>
  <c r="AD184" i="26"/>
  <c r="X184" i="26"/>
  <c r="R184" i="26"/>
  <c r="L184" i="26"/>
  <c r="S184" i="26"/>
  <c r="AC184" i="26"/>
  <c r="V184" i="26"/>
  <c r="Q184" i="26"/>
  <c r="AB184" i="26"/>
  <c r="J184" i="26"/>
  <c r="P184" i="26"/>
  <c r="AI184" i="26"/>
  <c r="AG184" i="26"/>
  <c r="AA184" i="26"/>
  <c r="U184" i="26"/>
  <c r="O184" i="26"/>
  <c r="O34" i="24"/>
  <c r="I184" i="26"/>
  <c r="Z184" i="26"/>
  <c r="W184" i="26"/>
  <c r="AF184" i="26"/>
  <c r="N184" i="26"/>
  <c r="AK184" i="26"/>
  <c r="T184" i="26"/>
  <c r="Y184" i="26"/>
  <c r="K184" i="26"/>
  <c r="AH184" i="26"/>
  <c r="AE184" i="26"/>
  <c r="AI183" i="26"/>
  <c r="AD183" i="26"/>
  <c r="W183" i="26"/>
  <c r="R183" i="26"/>
  <c r="K183" i="26"/>
  <c r="AC183" i="26"/>
  <c r="P183" i="26"/>
  <c r="AH183" i="26"/>
  <c r="V183" i="26"/>
  <c r="J183" i="26"/>
  <c r="AA183" i="26"/>
  <c r="AG183" i="26"/>
  <c r="AK183" i="26"/>
  <c r="Q183" i="26"/>
  <c r="M183" i="26"/>
  <c r="O183" i="26"/>
  <c r="U183" i="26"/>
  <c r="I183" i="26"/>
  <c r="Z183" i="26"/>
  <c r="AF183" i="26"/>
  <c r="N183" i="26"/>
  <c r="T183" i="26"/>
  <c r="Y183" i="26"/>
  <c r="H183" i="26"/>
  <c r="AJ183" i="26"/>
  <c r="X183" i="26"/>
  <c r="AE183" i="26"/>
  <c r="L183" i="26"/>
  <c r="S183" i="26"/>
  <c r="O2" i="24"/>
  <c r="AB183" i="26"/>
  <c r="O5" i="36"/>
  <c r="P5" i="36"/>
  <c r="A6" i="36"/>
  <c r="M5" i="36"/>
  <c r="L5" i="36"/>
  <c r="J5" i="36"/>
  <c r="I5" i="36"/>
  <c r="H5" i="36"/>
  <c r="G5" i="36"/>
  <c r="R5" i="36"/>
  <c r="D5" i="36"/>
  <c r="E5" i="36"/>
  <c r="F5" i="36"/>
  <c r="K5" i="36"/>
  <c r="N5" i="36"/>
  <c r="E11" i="40"/>
  <c r="G11" i="40" s="1"/>
  <c r="B11" i="40"/>
  <c r="A12" i="40" s="1"/>
  <c r="U3" i="34"/>
  <c r="T3" i="34"/>
  <c r="G3" i="34"/>
  <c r="B16" i="35" s="1"/>
  <c r="S3" i="34"/>
  <c r="R3" i="34"/>
  <c r="Q3" i="34"/>
  <c r="P3" i="34"/>
  <c r="O3" i="34"/>
  <c r="N3" i="34"/>
  <c r="M3" i="34"/>
  <c r="L3" i="34"/>
  <c r="I3" i="34"/>
  <c r="K3" i="34"/>
  <c r="J3" i="34"/>
  <c r="K6" i="34" a="1"/>
  <c r="K6" i="34" s="1"/>
  <c r="C5" i="36"/>
  <c r="C6" i="36"/>
  <c r="AF3" i="34"/>
  <c r="M346" i="24"/>
  <c r="N346" i="24" s="1"/>
  <c r="O346" i="24" s="1"/>
  <c r="AE3" i="34"/>
  <c r="AD3" i="34"/>
  <c r="AC3" i="34"/>
  <c r="AB3" i="34"/>
  <c r="AA3" i="34"/>
  <c r="Z3" i="34"/>
  <c r="Y3" i="34"/>
  <c r="W3" i="34"/>
  <c r="X3" i="34"/>
  <c r="V3" i="34"/>
  <c r="B20" i="35" s="1"/>
  <c r="F3" i="34"/>
  <c r="E3" i="34"/>
  <c r="D3" i="34"/>
  <c r="B3" i="34"/>
  <c r="Q270" i="26" l="1"/>
  <c r="X270" i="26"/>
  <c r="Z270" i="26"/>
  <c r="R270" i="26"/>
  <c r="T223" i="40"/>
  <c r="Q223" i="40"/>
  <c r="L223" i="40"/>
  <c r="R223" i="40"/>
  <c r="H223" i="40"/>
  <c r="P223" i="40"/>
  <c r="U223" i="40"/>
  <c r="N223" i="40"/>
  <c r="K223" i="40"/>
  <c r="O223" i="40"/>
  <c r="I223" i="40"/>
  <c r="S223" i="40"/>
  <c r="M223" i="40"/>
  <c r="V223" i="40"/>
  <c r="J223" i="40"/>
  <c r="T270" i="26"/>
  <c r="W270" i="26"/>
  <c r="P270" i="26"/>
  <c r="O270" i="26"/>
  <c r="AF270" i="26"/>
  <c r="Y270" i="26"/>
  <c r="AH270" i="26"/>
  <c r="AC270" i="26"/>
  <c r="L222" i="40"/>
  <c r="M222" i="40"/>
  <c r="R222" i="40"/>
  <c r="I222" i="40"/>
  <c r="O222" i="40"/>
  <c r="J222" i="40"/>
  <c r="U222" i="40"/>
  <c r="T222" i="40"/>
  <c r="Q222" i="40"/>
  <c r="V222" i="40"/>
  <c r="P222" i="40"/>
  <c r="H222" i="40"/>
  <c r="K222" i="40"/>
  <c r="S222" i="40"/>
  <c r="N222" i="40"/>
  <c r="AJ270" i="26"/>
  <c r="AD270" i="26"/>
  <c r="AI270" i="26"/>
  <c r="AK270" i="26"/>
  <c r="M270" i="26"/>
  <c r="L270" i="26"/>
  <c r="AA270" i="26"/>
  <c r="AB270" i="26"/>
  <c r="S270" i="26"/>
  <c r="AE270" i="26"/>
  <c r="U270" i="26"/>
  <c r="J221" i="40"/>
  <c r="Q221" i="40"/>
  <c r="P221" i="40"/>
  <c r="S221" i="40"/>
  <c r="O221" i="40"/>
  <c r="K221" i="40"/>
  <c r="M221" i="40"/>
  <c r="L221" i="40"/>
  <c r="H221" i="40"/>
  <c r="U221" i="40"/>
  <c r="T221" i="40"/>
  <c r="I221" i="40"/>
  <c r="V221" i="40"/>
  <c r="R221" i="40"/>
  <c r="N221" i="40"/>
  <c r="N270" i="26"/>
  <c r="V270" i="26"/>
  <c r="L220" i="40"/>
  <c r="R220" i="40"/>
  <c r="J220" i="40"/>
  <c r="V220" i="40"/>
  <c r="T220" i="40"/>
  <c r="H220" i="40"/>
  <c r="M220" i="40"/>
  <c r="S220" i="40"/>
  <c r="P220" i="40"/>
  <c r="O220" i="40"/>
  <c r="Q220" i="40"/>
  <c r="N220" i="40"/>
  <c r="K220" i="40"/>
  <c r="U220" i="40"/>
  <c r="I220" i="40"/>
  <c r="L219" i="40"/>
  <c r="K219" i="40"/>
  <c r="M219" i="40"/>
  <c r="O219" i="40"/>
  <c r="T219" i="40"/>
  <c r="V219" i="40"/>
  <c r="Q219" i="40"/>
  <c r="J219" i="40"/>
  <c r="P219" i="40"/>
  <c r="N219" i="40"/>
  <c r="U219" i="40"/>
  <c r="R219" i="40"/>
  <c r="I219" i="40"/>
  <c r="H219" i="40"/>
  <c r="S219" i="40"/>
  <c r="I218" i="40"/>
  <c r="O218" i="40"/>
  <c r="U218" i="40"/>
  <c r="P218" i="40"/>
  <c r="K218" i="40"/>
  <c r="J218" i="40"/>
  <c r="Q218" i="40"/>
  <c r="R218" i="40"/>
  <c r="M218" i="40"/>
  <c r="L218" i="40"/>
  <c r="H218" i="40"/>
  <c r="S218" i="40"/>
  <c r="V218" i="40"/>
  <c r="N218" i="40"/>
  <c r="T218" i="40"/>
  <c r="J217" i="40"/>
  <c r="I217" i="40"/>
  <c r="H217" i="40"/>
  <c r="Q217" i="40"/>
  <c r="O217" i="40"/>
  <c r="T217" i="40"/>
  <c r="R217" i="40"/>
  <c r="M217" i="40"/>
  <c r="N217" i="40"/>
  <c r="U217" i="40"/>
  <c r="L217" i="40"/>
  <c r="V217" i="40"/>
  <c r="P217" i="40"/>
  <c r="S217" i="40"/>
  <c r="K217" i="40"/>
  <c r="Q216" i="40"/>
  <c r="N216" i="40"/>
  <c r="V216" i="40"/>
  <c r="M216" i="40"/>
  <c r="R216" i="40"/>
  <c r="L216" i="40"/>
  <c r="O216" i="40"/>
  <c r="H216" i="40"/>
  <c r="T216" i="40"/>
  <c r="J216" i="40"/>
  <c r="I216" i="40"/>
  <c r="U216" i="40"/>
  <c r="K216" i="40"/>
  <c r="S216" i="40"/>
  <c r="P216" i="40"/>
  <c r="J215" i="40"/>
  <c r="H215" i="40"/>
  <c r="M215" i="40"/>
  <c r="K215" i="40"/>
  <c r="L215" i="40"/>
  <c r="P215" i="40"/>
  <c r="N215" i="40"/>
  <c r="I215" i="40"/>
  <c r="Q215" i="40"/>
  <c r="S215" i="40"/>
  <c r="T215" i="40"/>
  <c r="O215" i="40"/>
  <c r="R215" i="40"/>
  <c r="U215" i="40"/>
  <c r="V215" i="40"/>
  <c r="V214" i="40"/>
  <c r="P214" i="40"/>
  <c r="O214" i="40"/>
  <c r="N214" i="40"/>
  <c r="I214" i="40"/>
  <c r="M214" i="40"/>
  <c r="K214" i="40"/>
  <c r="T214" i="40"/>
  <c r="H214" i="40"/>
  <c r="Q214" i="40"/>
  <c r="U214" i="40"/>
  <c r="S214" i="40"/>
  <c r="J214" i="40"/>
  <c r="L214" i="40"/>
  <c r="R214" i="40"/>
  <c r="U213" i="40"/>
  <c r="I213" i="40"/>
  <c r="K213" i="40"/>
  <c r="H213" i="40"/>
  <c r="T213" i="40"/>
  <c r="S213" i="40"/>
  <c r="O213" i="40"/>
  <c r="Q213" i="40"/>
  <c r="N213" i="40"/>
  <c r="V213" i="40"/>
  <c r="M213" i="40"/>
  <c r="J213" i="40"/>
  <c r="P213" i="40"/>
  <c r="L213" i="40"/>
  <c r="R213" i="40"/>
  <c r="S212" i="40"/>
  <c r="M212" i="40"/>
  <c r="T212" i="40"/>
  <c r="O212" i="40"/>
  <c r="N212" i="40"/>
  <c r="L212" i="40"/>
  <c r="I212" i="40"/>
  <c r="V212" i="40"/>
  <c r="U212" i="40"/>
  <c r="Q212" i="40"/>
  <c r="P212" i="40"/>
  <c r="K212" i="40"/>
  <c r="H212" i="40"/>
  <c r="J212" i="40"/>
  <c r="R212" i="40"/>
  <c r="T211" i="40"/>
  <c r="P211" i="40"/>
  <c r="V211" i="40"/>
  <c r="K211" i="40"/>
  <c r="J211" i="40"/>
  <c r="L211" i="40"/>
  <c r="O211" i="40"/>
  <c r="Q211" i="40"/>
  <c r="U211" i="40"/>
  <c r="R211" i="40"/>
  <c r="H211" i="40"/>
  <c r="M211" i="40"/>
  <c r="N211" i="40"/>
  <c r="S211" i="40"/>
  <c r="I211" i="40"/>
  <c r="U209" i="40"/>
  <c r="Q209" i="40"/>
  <c r="J209" i="40"/>
  <c r="S209" i="40"/>
  <c r="I209" i="40"/>
  <c r="L209" i="40"/>
  <c r="K209" i="40"/>
  <c r="O209" i="40"/>
  <c r="H209" i="40"/>
  <c r="V209" i="40"/>
  <c r="P209" i="40"/>
  <c r="M209" i="40"/>
  <c r="R209" i="40"/>
  <c r="T209" i="40"/>
  <c r="N209" i="40"/>
  <c r="N210" i="40"/>
  <c r="Q210" i="40"/>
  <c r="L210" i="40"/>
  <c r="K210" i="40"/>
  <c r="H210" i="40"/>
  <c r="V210" i="40"/>
  <c r="P210" i="40"/>
  <c r="O210" i="40"/>
  <c r="I210" i="40"/>
  <c r="J210" i="40"/>
  <c r="M210" i="40"/>
  <c r="U210" i="40"/>
  <c r="R210" i="40"/>
  <c r="T210" i="40"/>
  <c r="S210" i="40"/>
  <c r="K208" i="40"/>
  <c r="V208" i="40"/>
  <c r="O208" i="40"/>
  <c r="Q208" i="40"/>
  <c r="I208" i="40"/>
  <c r="N208" i="40"/>
  <c r="J208" i="40"/>
  <c r="P208" i="40"/>
  <c r="L208" i="40"/>
  <c r="U208" i="40"/>
  <c r="T208" i="40"/>
  <c r="H208" i="40"/>
  <c r="M208" i="40"/>
  <c r="S208" i="40"/>
  <c r="R208" i="40"/>
  <c r="L207" i="40"/>
  <c r="I207" i="40"/>
  <c r="T207" i="40"/>
  <c r="U207" i="40"/>
  <c r="P207" i="40"/>
  <c r="Q207" i="40"/>
  <c r="K207" i="40"/>
  <c r="S207" i="40"/>
  <c r="R207" i="40"/>
  <c r="N207" i="40"/>
  <c r="M207" i="40"/>
  <c r="V207" i="40"/>
  <c r="J207" i="40"/>
  <c r="O207" i="40"/>
  <c r="H207" i="40"/>
  <c r="R206" i="40"/>
  <c r="O206" i="40"/>
  <c r="V206" i="40"/>
  <c r="M206" i="40"/>
  <c r="T206" i="40"/>
  <c r="S206" i="40"/>
  <c r="Q206" i="40"/>
  <c r="L206" i="40"/>
  <c r="P206" i="40"/>
  <c r="K206" i="40"/>
  <c r="N206" i="40"/>
  <c r="U206" i="40"/>
  <c r="J206" i="40"/>
  <c r="I206" i="40"/>
  <c r="H206" i="40"/>
  <c r="P205" i="40"/>
  <c r="O205" i="40"/>
  <c r="Q205" i="40"/>
  <c r="S205" i="40"/>
  <c r="I205" i="40"/>
  <c r="N205" i="40"/>
  <c r="K205" i="40"/>
  <c r="T205" i="40"/>
  <c r="V205" i="40"/>
  <c r="L205" i="40"/>
  <c r="U205" i="40"/>
  <c r="R205" i="40"/>
  <c r="H205" i="40"/>
  <c r="M205" i="40"/>
  <c r="J205" i="40"/>
  <c r="I204" i="40"/>
  <c r="P204" i="40"/>
  <c r="L204" i="40"/>
  <c r="Q204" i="40"/>
  <c r="K204" i="40"/>
  <c r="J204" i="40"/>
  <c r="O204" i="40"/>
  <c r="V204" i="40"/>
  <c r="M204" i="40"/>
  <c r="T204" i="40"/>
  <c r="S204" i="40"/>
  <c r="N204" i="40"/>
  <c r="R204" i="40"/>
  <c r="U204" i="40"/>
  <c r="H204" i="40"/>
  <c r="I203" i="40"/>
  <c r="Q203" i="40"/>
  <c r="L203" i="40"/>
  <c r="U203" i="40"/>
  <c r="K203" i="40"/>
  <c r="O203" i="40"/>
  <c r="T203" i="40"/>
  <c r="H203" i="40"/>
  <c r="R203" i="40"/>
  <c r="P203" i="40"/>
  <c r="S203" i="40"/>
  <c r="V203" i="40"/>
  <c r="M203" i="40"/>
  <c r="J203" i="40"/>
  <c r="N203" i="40"/>
  <c r="S202" i="40"/>
  <c r="H202" i="40"/>
  <c r="R202" i="40"/>
  <c r="J202" i="40"/>
  <c r="Q202" i="40"/>
  <c r="L202" i="40"/>
  <c r="M202" i="40"/>
  <c r="O202" i="40"/>
  <c r="N202" i="40"/>
  <c r="I202" i="40"/>
  <c r="V202" i="40"/>
  <c r="T202" i="40"/>
  <c r="U202" i="40"/>
  <c r="K202" i="40"/>
  <c r="P202" i="40"/>
  <c r="M201" i="40"/>
  <c r="V201" i="40"/>
  <c r="I201" i="40"/>
  <c r="K201" i="40"/>
  <c r="R201" i="40"/>
  <c r="Q201" i="40"/>
  <c r="P201" i="40"/>
  <c r="U201" i="40"/>
  <c r="S201" i="40"/>
  <c r="H201" i="40"/>
  <c r="O201" i="40"/>
  <c r="N201" i="40"/>
  <c r="T201" i="40"/>
  <c r="L201" i="40"/>
  <c r="J201" i="40"/>
  <c r="V200" i="40"/>
  <c r="O200" i="40"/>
  <c r="I200" i="40"/>
  <c r="P200" i="40"/>
  <c r="Q200" i="40"/>
  <c r="S200" i="40"/>
  <c r="K200" i="40"/>
  <c r="H200" i="40"/>
  <c r="R200" i="40"/>
  <c r="L200" i="40"/>
  <c r="M200" i="40"/>
  <c r="U200" i="40"/>
  <c r="N200" i="40"/>
  <c r="J200" i="40"/>
  <c r="T200" i="40"/>
  <c r="S199" i="40"/>
  <c r="L199" i="40"/>
  <c r="N199" i="40"/>
  <c r="Q199" i="40"/>
  <c r="H199" i="40"/>
  <c r="V199" i="40"/>
  <c r="T199" i="40"/>
  <c r="I199" i="40"/>
  <c r="U199" i="40"/>
  <c r="P199" i="40"/>
  <c r="J199" i="40"/>
  <c r="K199" i="40"/>
  <c r="O199" i="40"/>
  <c r="M199" i="40"/>
  <c r="R199" i="40"/>
  <c r="I198" i="40"/>
  <c r="N198" i="40"/>
  <c r="R198" i="40"/>
  <c r="T198" i="40"/>
  <c r="M198" i="40"/>
  <c r="S198" i="40"/>
  <c r="V198" i="40"/>
  <c r="L198" i="40"/>
  <c r="H198" i="40"/>
  <c r="J198" i="40"/>
  <c r="K198" i="40"/>
  <c r="P198" i="40"/>
  <c r="O198" i="40"/>
  <c r="U198" i="40"/>
  <c r="Q198" i="40"/>
  <c r="O197" i="40"/>
  <c r="K197" i="40"/>
  <c r="M197" i="40"/>
  <c r="L197" i="40"/>
  <c r="I197" i="40"/>
  <c r="R197" i="40"/>
  <c r="Q197" i="40"/>
  <c r="S197" i="40"/>
  <c r="V197" i="40"/>
  <c r="N197" i="40"/>
  <c r="T197" i="40"/>
  <c r="U197" i="40"/>
  <c r="P197" i="40"/>
  <c r="H197" i="40"/>
  <c r="J197" i="40"/>
  <c r="U196" i="40"/>
  <c r="T196" i="40"/>
  <c r="P196" i="40"/>
  <c r="L196" i="40"/>
  <c r="M196" i="40"/>
  <c r="N196" i="40"/>
  <c r="R196" i="40"/>
  <c r="O196" i="40"/>
  <c r="H196" i="40"/>
  <c r="K196" i="40"/>
  <c r="S196" i="40"/>
  <c r="V196" i="40"/>
  <c r="J196" i="40"/>
  <c r="I196" i="40"/>
  <c r="Q196" i="40"/>
  <c r="N195" i="40"/>
  <c r="S195" i="40"/>
  <c r="K195" i="40"/>
  <c r="Q195" i="40"/>
  <c r="M195" i="40"/>
  <c r="P195" i="40"/>
  <c r="T195" i="40"/>
  <c r="R195" i="40"/>
  <c r="H195" i="40"/>
  <c r="U195" i="40"/>
  <c r="L195" i="40"/>
  <c r="I195" i="40"/>
  <c r="V195" i="40"/>
  <c r="J195" i="40"/>
  <c r="O195" i="40"/>
  <c r="M18" i="41" a="1"/>
  <c r="M18" i="41" s="1"/>
  <c r="N15" i="41"/>
  <c r="W194" i="26"/>
  <c r="W269" i="26" s="1"/>
  <c r="AJ194" i="26"/>
  <c r="AJ265" i="26" s="1"/>
  <c r="O194" i="26"/>
  <c r="O265" i="26" s="1"/>
  <c r="H194" i="26"/>
  <c r="R194" i="26"/>
  <c r="R265" i="26" s="1"/>
  <c r="M194" i="26"/>
  <c r="M265" i="26" s="1"/>
  <c r="AD194" i="26"/>
  <c r="AD265" i="26" s="1"/>
  <c r="P194" i="26"/>
  <c r="P265" i="26" s="1"/>
  <c r="N194" i="26"/>
  <c r="N269" i="26" s="1"/>
  <c r="L194" i="26"/>
  <c r="L269" i="26" s="1"/>
  <c r="T194" i="26"/>
  <c r="T265" i="26" s="1"/>
  <c r="Q194" i="26"/>
  <c r="P274" i="26" s="1"/>
  <c r="F25" i="32" s="1"/>
  <c r="AA194" i="26"/>
  <c r="AA269" i="26" s="1"/>
  <c r="Y194" i="26"/>
  <c r="Y269" i="26" s="1"/>
  <c r="U194" i="26"/>
  <c r="U265" i="26" s="1"/>
  <c r="X194" i="26"/>
  <c r="X269" i="26" s="1"/>
  <c r="AB194" i="26"/>
  <c r="AB269" i="26" s="1"/>
  <c r="Z194" i="26"/>
  <c r="Z269" i="26" s="1"/>
  <c r="AI194" i="26"/>
  <c r="AI269" i="26" s="1"/>
  <c r="AF194" i="26"/>
  <c r="AF265" i="26" s="1"/>
  <c r="P194" i="40"/>
  <c r="U194" i="40"/>
  <c r="O194" i="40"/>
  <c r="N194" i="40"/>
  <c r="J194" i="40"/>
  <c r="I194" i="40"/>
  <c r="T194" i="40"/>
  <c r="S194" i="40"/>
  <c r="R194" i="40"/>
  <c r="K194" i="40"/>
  <c r="L194" i="40"/>
  <c r="M194" i="40"/>
  <c r="H194" i="40"/>
  <c r="V194" i="40"/>
  <c r="Q194" i="40"/>
  <c r="AC194" i="26"/>
  <c r="AC265" i="26" s="1"/>
  <c r="AE194" i="26"/>
  <c r="AE269" i="26" s="1"/>
  <c r="AK194" i="26"/>
  <c r="AK265" i="26" s="1"/>
  <c r="AG194" i="26"/>
  <c r="AG269" i="26" s="1"/>
  <c r="AH194" i="26"/>
  <c r="AH269" i="26" s="1"/>
  <c r="J194" i="26"/>
  <c r="H193" i="40"/>
  <c r="P193" i="40"/>
  <c r="O193" i="40"/>
  <c r="N193" i="40"/>
  <c r="V193" i="40"/>
  <c r="L193" i="40"/>
  <c r="U193" i="40"/>
  <c r="K193" i="40"/>
  <c r="J193" i="40"/>
  <c r="S193" i="40"/>
  <c r="I193" i="40"/>
  <c r="T193" i="40"/>
  <c r="Q193" i="40"/>
  <c r="R193" i="40"/>
  <c r="M193" i="40"/>
  <c r="P192" i="40"/>
  <c r="K192" i="40"/>
  <c r="S192" i="40"/>
  <c r="O192" i="40"/>
  <c r="I192" i="40"/>
  <c r="R192" i="40"/>
  <c r="V192" i="40"/>
  <c r="M192" i="40"/>
  <c r="J192" i="40"/>
  <c r="T192" i="40"/>
  <c r="U192" i="40"/>
  <c r="Q192" i="40"/>
  <c r="N192" i="40"/>
  <c r="L192" i="40"/>
  <c r="H192" i="40"/>
  <c r="S191" i="40"/>
  <c r="M191" i="40"/>
  <c r="T191" i="40"/>
  <c r="N191" i="40"/>
  <c r="Q191" i="40"/>
  <c r="K191" i="40"/>
  <c r="O191" i="40"/>
  <c r="V191" i="40"/>
  <c r="L191" i="40"/>
  <c r="J191" i="40"/>
  <c r="R191" i="40"/>
  <c r="U191" i="40"/>
  <c r="H191" i="40"/>
  <c r="I191" i="40"/>
  <c r="P191" i="40"/>
  <c r="U190" i="40"/>
  <c r="O190" i="40"/>
  <c r="T190" i="40"/>
  <c r="Q190" i="40"/>
  <c r="V190" i="40"/>
  <c r="S190" i="40"/>
  <c r="J190" i="40"/>
  <c r="I190" i="40"/>
  <c r="N190" i="40"/>
  <c r="R190" i="40"/>
  <c r="M190" i="40"/>
  <c r="K190" i="40"/>
  <c r="L190" i="40"/>
  <c r="P190" i="40"/>
  <c r="H190" i="40"/>
  <c r="U189" i="40"/>
  <c r="S189" i="40"/>
  <c r="N189" i="40"/>
  <c r="L189" i="40"/>
  <c r="O189" i="40"/>
  <c r="T189" i="40"/>
  <c r="H189" i="40"/>
  <c r="P189" i="40"/>
  <c r="I189" i="40"/>
  <c r="K189" i="40"/>
  <c r="J189" i="40"/>
  <c r="Q189" i="40"/>
  <c r="V189" i="40"/>
  <c r="R189" i="40"/>
  <c r="M189" i="40"/>
  <c r="O188" i="40"/>
  <c r="M188" i="40"/>
  <c r="U188" i="40"/>
  <c r="J188" i="40"/>
  <c r="S188" i="40"/>
  <c r="N188" i="40"/>
  <c r="H188" i="40"/>
  <c r="L188" i="40"/>
  <c r="I188" i="40"/>
  <c r="V188" i="40"/>
  <c r="K188" i="40"/>
  <c r="Q188" i="40"/>
  <c r="R188" i="40"/>
  <c r="P188" i="40"/>
  <c r="T188" i="40"/>
  <c r="O13" i="42"/>
  <c r="Q13" i="42" s="1"/>
  <c r="O6" i="42"/>
  <c r="Q6" i="42" s="1"/>
  <c r="I186" i="40"/>
  <c r="U186" i="40"/>
  <c r="H186" i="40"/>
  <c r="L186" i="40"/>
  <c r="S186" i="40"/>
  <c r="V186" i="40"/>
  <c r="N186" i="40"/>
  <c r="M186" i="40"/>
  <c r="J186" i="40"/>
  <c r="K186" i="40"/>
  <c r="R186" i="40"/>
  <c r="T186" i="40"/>
  <c r="P186" i="40"/>
  <c r="Q186" i="40"/>
  <c r="O186" i="40"/>
  <c r="J185" i="40"/>
  <c r="K185" i="40"/>
  <c r="R185" i="40"/>
  <c r="U185" i="40"/>
  <c r="M185" i="40"/>
  <c r="N185" i="40"/>
  <c r="Q185" i="40"/>
  <c r="O185" i="40"/>
  <c r="S185" i="40"/>
  <c r="L185" i="40"/>
  <c r="P185" i="40"/>
  <c r="T185" i="40"/>
  <c r="I185" i="40"/>
  <c r="H185" i="40"/>
  <c r="V185" i="40"/>
  <c r="O2" i="42"/>
  <c r="O7" i="42"/>
  <c r="Q7" i="42" s="1"/>
  <c r="O9" i="42"/>
  <c r="Q9" i="42" s="1"/>
  <c r="O12" i="42"/>
  <c r="Q12" i="42" s="1"/>
  <c r="O10" i="42"/>
  <c r="Q10" i="42" s="1"/>
  <c r="O5" i="42"/>
  <c r="Q5" i="42" s="1"/>
  <c r="O3" i="42"/>
  <c r="Q3" i="42" s="1"/>
  <c r="O4" i="42"/>
  <c r="Q4" i="42" s="1"/>
  <c r="O11" i="42"/>
  <c r="Q11" i="42" s="1"/>
  <c r="O14" i="43"/>
  <c r="Q14" i="43" s="1"/>
  <c r="O11" i="43"/>
  <c r="Q11" i="43" s="1"/>
  <c r="O13" i="43"/>
  <c r="Q13" i="43" s="1"/>
  <c r="O9" i="43"/>
  <c r="Q9" i="43" s="1"/>
  <c r="O12" i="43"/>
  <c r="Q12" i="43" s="1"/>
  <c r="O8" i="43"/>
  <c r="Q8" i="43" s="1"/>
  <c r="O3" i="43"/>
  <c r="Q3" i="43" s="1"/>
  <c r="O2" i="43"/>
  <c r="O4" i="43"/>
  <c r="Q4" i="43" s="1"/>
  <c r="O5" i="43"/>
  <c r="Q5" i="43" s="1"/>
  <c r="O6" i="43"/>
  <c r="Q6" i="43" s="1"/>
  <c r="O10" i="43"/>
  <c r="Q10" i="43" s="1"/>
  <c r="O15" i="43"/>
  <c r="Q15" i="43" s="1"/>
  <c r="N16" i="43"/>
  <c r="P15" i="43"/>
  <c r="P14" i="42"/>
  <c r="O14" i="42"/>
  <c r="Q14" i="42" s="1"/>
  <c r="N15" i="42"/>
  <c r="H184" i="40"/>
  <c r="J184" i="40"/>
  <c r="I184" i="40"/>
  <c r="V184" i="40"/>
  <c r="U184" i="40"/>
  <c r="M184" i="40"/>
  <c r="R184" i="40"/>
  <c r="N184" i="40"/>
  <c r="S184" i="40"/>
  <c r="L184" i="40"/>
  <c r="P184" i="40"/>
  <c r="T184" i="40"/>
  <c r="Q184" i="40"/>
  <c r="K184" i="40"/>
  <c r="O184" i="40"/>
  <c r="Z274" i="26"/>
  <c r="V265" i="26"/>
  <c r="V274" i="26"/>
  <c r="I25" i="32" s="1"/>
  <c r="V269" i="26"/>
  <c r="D16" i="32"/>
  <c r="U183" i="40"/>
  <c r="K183" i="40"/>
  <c r="I183" i="40"/>
  <c r="T183" i="40"/>
  <c r="P183" i="40"/>
  <c r="M183" i="40"/>
  <c r="V183" i="40"/>
  <c r="S183" i="40"/>
  <c r="J183" i="40"/>
  <c r="H183" i="40"/>
  <c r="L183" i="40"/>
  <c r="O183" i="40"/>
  <c r="N183" i="40"/>
  <c r="R183" i="40"/>
  <c r="Q183" i="40"/>
  <c r="C16" i="32"/>
  <c r="N274" i="26"/>
  <c r="E25" i="32" s="1"/>
  <c r="S269" i="26"/>
  <c r="S265" i="26"/>
  <c r="B16" i="32"/>
  <c r="L274" i="26"/>
  <c r="D25" i="32" s="1"/>
  <c r="E16" i="32"/>
  <c r="F16" i="32" s="1"/>
  <c r="R274" i="26"/>
  <c r="G25" i="32" s="1"/>
  <c r="X274" i="26"/>
  <c r="J25" i="32" s="1"/>
  <c r="F20" i="35"/>
  <c r="G20" i="35"/>
  <c r="C12" i="35"/>
  <c r="C20" i="35"/>
  <c r="D20" i="35"/>
  <c r="D16" i="35"/>
  <c r="E20" i="35"/>
  <c r="C16" i="35"/>
  <c r="E16" i="35"/>
  <c r="B12" i="35"/>
  <c r="C3" i="35"/>
  <c r="A7" i="36"/>
  <c r="P6" i="36"/>
  <c r="D6" i="36"/>
  <c r="O6" i="36"/>
  <c r="M6" i="36"/>
  <c r="L6" i="36"/>
  <c r="K6" i="36"/>
  <c r="J6" i="36"/>
  <c r="Q6" i="36"/>
  <c r="N6" i="36"/>
  <c r="I6" i="36"/>
  <c r="H6" i="36"/>
  <c r="G6" i="36"/>
  <c r="F6" i="36"/>
  <c r="E6" i="36"/>
  <c r="R6" i="36"/>
  <c r="E12" i="40"/>
  <c r="G12" i="40" s="1"/>
  <c r="B12" i="40"/>
  <c r="A13" i="40" s="1"/>
  <c r="B5" i="26"/>
  <c r="A6" i="26" s="1"/>
  <c r="K272" i="40" l="1"/>
  <c r="K273" i="40" s="1"/>
  <c r="P272" i="40"/>
  <c r="P273" i="40" s="1"/>
  <c r="O272" i="40"/>
  <c r="O273" i="40" s="1"/>
  <c r="J272" i="40"/>
  <c r="J273" i="40" s="1"/>
  <c r="S272" i="40"/>
  <c r="S273" i="40" s="1"/>
  <c r="N272" i="40"/>
  <c r="N273" i="40" s="1"/>
  <c r="Q272" i="40"/>
  <c r="Q273" i="40" s="1"/>
  <c r="L272" i="40"/>
  <c r="L273" i="40" s="1"/>
  <c r="M272" i="40"/>
  <c r="M273" i="40" s="1"/>
  <c r="R272" i="40"/>
  <c r="R273" i="40" s="1"/>
  <c r="V272" i="40"/>
  <c r="V273" i="40" s="1"/>
  <c r="U272" i="40"/>
  <c r="U273" i="40" s="1"/>
  <c r="T272" i="40"/>
  <c r="T273" i="40" s="1"/>
  <c r="L265" i="26"/>
  <c r="L267" i="26" s="1"/>
  <c r="AE265" i="26"/>
  <c r="AE266" i="26" s="1"/>
  <c r="AK269" i="26"/>
  <c r="R269" i="26"/>
  <c r="AB265" i="26"/>
  <c r="AB266" i="26" s="1"/>
  <c r="W265" i="26"/>
  <c r="W267" i="26" s="1"/>
  <c r="P269" i="26"/>
  <c r="N265" i="26"/>
  <c r="N266" i="26" s="1"/>
  <c r="AF269" i="26"/>
  <c r="AJ269" i="26"/>
  <c r="Y265" i="26"/>
  <c r="Y267" i="26" s="1"/>
  <c r="Z265" i="26"/>
  <c r="Z267" i="26" s="1"/>
  <c r="M269" i="26"/>
  <c r="AA265" i="26"/>
  <c r="AA266" i="26" s="1"/>
  <c r="M19" i="41" a="1"/>
  <c r="M19" i="41" s="1"/>
  <c r="M20" i="41" s="1" a="1"/>
  <c r="M20" i="41" s="1"/>
  <c r="M21" i="41" s="1" a="1"/>
  <c r="M21" i="41" s="1"/>
  <c r="M22" i="41" s="1" a="1"/>
  <c r="M22" i="41" s="1"/>
  <c r="M23" i="41" s="1" a="1"/>
  <c r="M23" i="41" s="1"/>
  <c r="M24" i="41" s="1" a="1"/>
  <c r="M24" i="41" s="1"/>
  <c r="M25" i="41" s="1" a="1"/>
  <c r="M25" i="41" s="1"/>
  <c r="M26" i="41" s="1" a="1"/>
  <c r="M26" i="41" s="1"/>
  <c r="M27" i="41" s="1" a="1"/>
  <c r="M27" i="41" s="1"/>
  <c r="M28" i="41" s="1" a="1"/>
  <c r="M28" i="41" s="1"/>
  <c r="M29" i="41" s="1" a="1"/>
  <c r="M29" i="41" s="1"/>
  <c r="O269" i="26"/>
  <c r="AG265" i="26"/>
  <c r="AG266" i="26" s="1"/>
  <c r="U269" i="26"/>
  <c r="AI265" i="26"/>
  <c r="AI266" i="26" s="1"/>
  <c r="AD269" i="26"/>
  <c r="AH265" i="26"/>
  <c r="AH267" i="26" s="1"/>
  <c r="X265" i="26"/>
  <c r="X267" i="26" s="1"/>
  <c r="N16" i="41"/>
  <c r="T274" i="26"/>
  <c r="H25" i="32" s="1"/>
  <c r="Q269" i="26"/>
  <c r="T269" i="26"/>
  <c r="Q265" i="26"/>
  <c r="Q267" i="26" s="1"/>
  <c r="AC269" i="26"/>
  <c r="N17" i="43"/>
  <c r="P16" i="43"/>
  <c r="O16" i="43"/>
  <c r="Q16" i="43" s="1"/>
  <c r="N16" i="42"/>
  <c r="P15" i="42"/>
  <c r="O15" i="42"/>
  <c r="Q15" i="42" s="1"/>
  <c r="R266" i="26"/>
  <c r="R267" i="26"/>
  <c r="U267" i="26"/>
  <c r="U266" i="26"/>
  <c r="T267" i="26"/>
  <c r="T266" i="26"/>
  <c r="AC267" i="26"/>
  <c r="AC266" i="26"/>
  <c r="AF267" i="26"/>
  <c r="AF266" i="26"/>
  <c r="L265" i="40"/>
  <c r="L270" i="40"/>
  <c r="L271" i="40" s="1"/>
  <c r="V267" i="26"/>
  <c r="V266" i="26"/>
  <c r="J265" i="40"/>
  <c r="J270" i="40"/>
  <c r="J271" i="40" s="1"/>
  <c r="O267" i="26"/>
  <c r="O266" i="26"/>
  <c r="AD267" i="26"/>
  <c r="AD266" i="26"/>
  <c r="S267" i="26"/>
  <c r="S266" i="26"/>
  <c r="M270" i="40"/>
  <c r="M271" i="40" s="1"/>
  <c r="M265" i="40"/>
  <c r="P267" i="26"/>
  <c r="P266" i="26"/>
  <c r="AJ266" i="26"/>
  <c r="AJ267" i="26"/>
  <c r="N265" i="40"/>
  <c r="N270" i="40"/>
  <c r="N271" i="40" s="1"/>
  <c r="O265" i="40"/>
  <c r="O270" i="40"/>
  <c r="O271" i="40" s="1"/>
  <c r="P265" i="40"/>
  <c r="P270" i="40"/>
  <c r="P271" i="40" s="1"/>
  <c r="AK267" i="26"/>
  <c r="AK266" i="26"/>
  <c r="M267" i="26"/>
  <c r="M266" i="26"/>
  <c r="K270" i="40"/>
  <c r="K271" i="40" s="1"/>
  <c r="K265" i="40"/>
  <c r="D12" i="35"/>
  <c r="H20" i="35"/>
  <c r="F16" i="35"/>
  <c r="A8" i="36"/>
  <c r="G7" i="36"/>
  <c r="R7" i="36"/>
  <c r="F7" i="36"/>
  <c r="P7" i="36"/>
  <c r="D7" i="36"/>
  <c r="O7" i="36"/>
  <c r="N7" i="36"/>
  <c r="M7" i="36"/>
  <c r="Q7" i="36"/>
  <c r="L7" i="36"/>
  <c r="K7" i="36"/>
  <c r="J7" i="36"/>
  <c r="I7" i="36"/>
  <c r="H7" i="36"/>
  <c r="C7" i="36"/>
  <c r="E7" i="36"/>
  <c r="E13" i="40"/>
  <c r="G13" i="40" s="1"/>
  <c r="B13" i="40"/>
  <c r="A14" i="40" s="1"/>
  <c r="B6" i="26"/>
  <c r="A7" i="26" s="1"/>
  <c r="L266" i="26" l="1"/>
  <c r="AE267" i="26"/>
  <c r="W266" i="26"/>
  <c r="AB267" i="26"/>
  <c r="N267" i="26"/>
  <c r="X266" i="26"/>
  <c r="Y266" i="26"/>
  <c r="AA267" i="26"/>
  <c r="AG267" i="26"/>
  <c r="Z266" i="26"/>
  <c r="AI267" i="26"/>
  <c r="AH266" i="26"/>
  <c r="N17" i="41"/>
  <c r="Q266" i="26"/>
  <c r="P17" i="43"/>
  <c r="O17" i="43"/>
  <c r="Q17" i="43" s="1"/>
  <c r="N18" i="43"/>
  <c r="P16" i="42"/>
  <c r="O16" i="42"/>
  <c r="Q16" i="42" s="1"/>
  <c r="N17" i="42"/>
  <c r="N266" i="40"/>
  <c r="N267" i="40"/>
  <c r="M266" i="40"/>
  <c r="M267" i="40"/>
  <c r="P267" i="40"/>
  <c r="P266" i="40"/>
  <c r="L266" i="40"/>
  <c r="L267" i="40"/>
  <c r="K266" i="40"/>
  <c r="K267" i="40"/>
  <c r="O267" i="40"/>
  <c r="O266" i="40"/>
  <c r="J267" i="40"/>
  <c r="J266" i="40"/>
  <c r="A9" i="36"/>
  <c r="J8" i="36"/>
  <c r="I8" i="36"/>
  <c r="G8" i="36"/>
  <c r="R8" i="36"/>
  <c r="F8" i="36"/>
  <c r="Q8" i="36"/>
  <c r="E8" i="36"/>
  <c r="P8" i="36"/>
  <c r="D8" i="36"/>
  <c r="O8" i="36"/>
  <c r="N8" i="36"/>
  <c r="M8" i="36"/>
  <c r="L8" i="36"/>
  <c r="K8" i="36"/>
  <c r="H8" i="36"/>
  <c r="C8" i="36"/>
  <c r="E14" i="40"/>
  <c r="G14" i="40" s="1"/>
  <c r="B14" i="40"/>
  <c r="A15" i="40" s="1"/>
  <c r="B7" i="26"/>
  <c r="A8" i="26" s="1"/>
  <c r="N18" i="41" l="1"/>
  <c r="O18" i="43"/>
  <c r="Q18" i="43" s="1"/>
  <c r="N19" i="43"/>
  <c r="P18" i="43"/>
  <c r="P17" i="42"/>
  <c r="O17" i="42"/>
  <c r="Q17" i="42" s="1"/>
  <c r="N18" i="42"/>
  <c r="A10" i="36"/>
  <c r="M9" i="36"/>
  <c r="L9" i="36"/>
  <c r="J9" i="36"/>
  <c r="I9" i="36"/>
  <c r="H9" i="36"/>
  <c r="G9" i="36"/>
  <c r="R9" i="36"/>
  <c r="Q9" i="36"/>
  <c r="P9" i="36"/>
  <c r="O9" i="36"/>
  <c r="N9" i="36"/>
  <c r="K9" i="36"/>
  <c r="F9" i="36"/>
  <c r="E9" i="36"/>
  <c r="D9" i="36"/>
  <c r="C9" i="36"/>
  <c r="E15" i="40"/>
  <c r="G15" i="40" s="1"/>
  <c r="B15" i="40"/>
  <c r="A16" i="40" s="1"/>
  <c r="B8" i="26"/>
  <c r="A9" i="26" s="1"/>
  <c r="N19" i="41" l="1"/>
  <c r="N20" i="43"/>
  <c r="P19" i="43"/>
  <c r="O19" i="43"/>
  <c r="Q19" i="43" s="1"/>
  <c r="N19" i="42"/>
  <c r="P18" i="42"/>
  <c r="O18" i="42"/>
  <c r="Q18" i="42" s="1"/>
  <c r="A11" i="36"/>
  <c r="P10" i="36"/>
  <c r="D10" i="36"/>
  <c r="O10" i="36"/>
  <c r="M10" i="36"/>
  <c r="L10" i="36"/>
  <c r="K10" i="36"/>
  <c r="J10" i="36"/>
  <c r="E10" i="36"/>
  <c r="R10" i="36"/>
  <c r="Q10" i="36"/>
  <c r="N10" i="36"/>
  <c r="I10" i="36"/>
  <c r="H10" i="36"/>
  <c r="G10" i="36"/>
  <c r="F10" i="36"/>
  <c r="C10" i="36"/>
  <c r="E16" i="40"/>
  <c r="G16" i="40" s="1"/>
  <c r="B16" i="40"/>
  <c r="A17" i="40" s="1"/>
  <c r="B9" i="26"/>
  <c r="A10" i="26" s="1"/>
  <c r="N20" i="41" l="1"/>
  <c r="P20" i="43"/>
  <c r="O20" i="43"/>
  <c r="Q20" i="43" s="1"/>
  <c r="N21" i="43"/>
  <c r="P19" i="42"/>
  <c r="O19" i="42"/>
  <c r="Q19" i="42" s="1"/>
  <c r="N20" i="42"/>
  <c r="A12" i="36"/>
  <c r="G11" i="36"/>
  <c r="R11" i="36"/>
  <c r="F11" i="36"/>
  <c r="P11" i="36"/>
  <c r="D11" i="36"/>
  <c r="O11" i="36"/>
  <c r="N11" i="36"/>
  <c r="M11" i="36"/>
  <c r="H11" i="36"/>
  <c r="E11" i="36"/>
  <c r="Q11" i="36"/>
  <c r="L11" i="36"/>
  <c r="K11" i="36"/>
  <c r="J11" i="36"/>
  <c r="I11" i="36"/>
  <c r="C11" i="36"/>
  <c r="E17" i="40"/>
  <c r="G17" i="40" s="1"/>
  <c r="B17" i="40"/>
  <c r="A18" i="40" s="1"/>
  <c r="B10" i="26"/>
  <c r="A11" i="26" s="1"/>
  <c r="N21" i="41" l="1"/>
  <c r="O21" i="43"/>
  <c r="Q21" i="43" s="1"/>
  <c r="N22" i="43"/>
  <c r="P21" i="43"/>
  <c r="N21" i="42"/>
  <c r="P20" i="42"/>
  <c r="O20" i="42"/>
  <c r="Q20" i="42" s="1"/>
  <c r="A13" i="36"/>
  <c r="J12" i="36"/>
  <c r="I12" i="36"/>
  <c r="G12" i="36"/>
  <c r="R12" i="36"/>
  <c r="F12" i="36"/>
  <c r="Q12" i="36"/>
  <c r="E12" i="36"/>
  <c r="P12" i="36"/>
  <c r="D12" i="36"/>
  <c r="K12" i="36"/>
  <c r="H12" i="36"/>
  <c r="O12" i="36"/>
  <c r="N12" i="36"/>
  <c r="M12" i="36"/>
  <c r="L12" i="36"/>
  <c r="C12" i="36"/>
  <c r="E18" i="40"/>
  <c r="G18" i="40" s="1"/>
  <c r="B18" i="40"/>
  <c r="A19" i="40" s="1"/>
  <c r="B11" i="26"/>
  <c r="A12" i="26" s="1"/>
  <c r="N22" i="41" l="1"/>
  <c r="N23" i="43"/>
  <c r="P22" i="43"/>
  <c r="O22" i="43"/>
  <c r="Q22" i="43" s="1"/>
  <c r="O21" i="42"/>
  <c r="Q21" i="42" s="1"/>
  <c r="N22" i="42"/>
  <c r="P21" i="42"/>
  <c r="A14" i="36"/>
  <c r="M13" i="36"/>
  <c r="L13" i="36"/>
  <c r="J13" i="36"/>
  <c r="I13" i="36"/>
  <c r="H13" i="36"/>
  <c r="G13" i="36"/>
  <c r="N13" i="36"/>
  <c r="K13" i="36"/>
  <c r="F13" i="36"/>
  <c r="E13" i="36"/>
  <c r="D13" i="36"/>
  <c r="C13" i="36"/>
  <c r="R13" i="36"/>
  <c r="Q13" i="36"/>
  <c r="P13" i="36"/>
  <c r="O13" i="36"/>
  <c r="E19" i="40"/>
  <c r="G19" i="40" s="1"/>
  <c r="B19" i="40"/>
  <c r="A20" i="40" s="1"/>
  <c r="B12" i="26"/>
  <c r="A13" i="26" s="1"/>
  <c r="N23" i="41" l="1"/>
  <c r="P23" i="43"/>
  <c r="O23" i="43"/>
  <c r="Q23" i="43" s="1"/>
  <c r="N24" i="43"/>
  <c r="P22" i="42"/>
  <c r="O22" i="42"/>
  <c r="Q22" i="42" s="1"/>
  <c r="N23" i="42"/>
  <c r="A15" i="36"/>
  <c r="P14" i="36"/>
  <c r="D14" i="36"/>
  <c r="O14" i="36"/>
  <c r="M14" i="36"/>
  <c r="L14" i="36"/>
  <c r="K14" i="36"/>
  <c r="J14" i="36"/>
  <c r="Q14" i="36"/>
  <c r="N14" i="36"/>
  <c r="I14" i="36"/>
  <c r="H14" i="36"/>
  <c r="G14" i="36"/>
  <c r="F14" i="36"/>
  <c r="E14" i="36"/>
  <c r="R14" i="36"/>
  <c r="C14" i="36"/>
  <c r="E20" i="40"/>
  <c r="G20" i="40" s="1"/>
  <c r="B20" i="40"/>
  <c r="A21" i="40" s="1"/>
  <c r="B13" i="26"/>
  <c r="A14" i="26" s="1"/>
  <c r="N24" i="41" l="1"/>
  <c r="O24" i="43"/>
  <c r="Q24" i="43" s="1"/>
  <c r="N25" i="43"/>
  <c r="P24" i="43"/>
  <c r="N24" i="42"/>
  <c r="P23" i="42"/>
  <c r="O23" i="42"/>
  <c r="Q23" i="42" s="1"/>
  <c r="A16" i="36"/>
  <c r="G15" i="36"/>
  <c r="R15" i="36"/>
  <c r="F15" i="36"/>
  <c r="P15" i="36"/>
  <c r="D15" i="36"/>
  <c r="O15" i="36"/>
  <c r="N15" i="36"/>
  <c r="M15" i="36"/>
  <c r="Q15" i="36"/>
  <c r="L15" i="36"/>
  <c r="K15" i="36"/>
  <c r="J15" i="36"/>
  <c r="I15" i="36"/>
  <c r="H15" i="36"/>
  <c r="E15" i="36"/>
  <c r="C15" i="36"/>
  <c r="E21" i="40"/>
  <c r="G21" i="40" s="1"/>
  <c r="B21" i="40"/>
  <c r="A22" i="40" s="1"/>
  <c r="B14" i="26"/>
  <c r="A15" i="26" s="1"/>
  <c r="N25" i="41" l="1"/>
  <c r="N26" i="43"/>
  <c r="P25" i="43"/>
  <c r="O25" i="43"/>
  <c r="Q25" i="43" s="1"/>
  <c r="P24" i="42"/>
  <c r="O24" i="42"/>
  <c r="Q24" i="42" s="1"/>
  <c r="N25" i="42"/>
  <c r="A17" i="36"/>
  <c r="J16" i="36"/>
  <c r="I16" i="36"/>
  <c r="G16" i="36"/>
  <c r="R16" i="36"/>
  <c r="F16" i="36"/>
  <c r="Q16" i="36"/>
  <c r="E16" i="36"/>
  <c r="P16" i="36"/>
  <c r="D16" i="36"/>
  <c r="O16" i="36"/>
  <c r="N16" i="36"/>
  <c r="M16" i="36"/>
  <c r="L16" i="36"/>
  <c r="K16" i="36"/>
  <c r="H16" i="36"/>
  <c r="C16" i="36"/>
  <c r="E22" i="40"/>
  <c r="G22" i="40" s="1"/>
  <c r="B22" i="40"/>
  <c r="A23" i="40" s="1"/>
  <c r="B15" i="26"/>
  <c r="A16" i="26" s="1"/>
  <c r="N26" i="41" l="1"/>
  <c r="P26" i="43"/>
  <c r="O26" i="43"/>
  <c r="Q26" i="43" s="1"/>
  <c r="N27" i="43"/>
  <c r="N26" i="42"/>
  <c r="P25" i="42"/>
  <c r="O25" i="42"/>
  <c r="Q25" i="42" s="1"/>
  <c r="A18" i="36"/>
  <c r="H17" i="36"/>
  <c r="P17" i="36"/>
  <c r="F17" i="36"/>
  <c r="R17" i="36"/>
  <c r="M17" i="36"/>
  <c r="C17" i="36"/>
  <c r="K17" i="36"/>
  <c r="I17" i="36"/>
  <c r="O17" i="36"/>
  <c r="G17" i="36"/>
  <c r="N17" i="36"/>
  <c r="D17" i="36"/>
  <c r="Q17" i="36"/>
  <c r="E17" i="36"/>
  <c r="J17" i="36"/>
  <c r="L17" i="36"/>
  <c r="B23" i="40"/>
  <c r="A24" i="40" s="1"/>
  <c r="E23" i="40"/>
  <c r="G23" i="40" s="1"/>
  <c r="B16" i="26"/>
  <c r="A17" i="26" s="1"/>
  <c r="N27" i="41" l="1"/>
  <c r="O27" i="43"/>
  <c r="Q27" i="43" s="1"/>
  <c r="N28" i="43"/>
  <c r="P27" i="43"/>
  <c r="O26" i="42"/>
  <c r="Q26" i="42" s="1"/>
  <c r="N27" i="42"/>
  <c r="P26" i="42"/>
  <c r="A19" i="36"/>
  <c r="M18" i="36"/>
  <c r="L18" i="36"/>
  <c r="J18" i="36"/>
  <c r="I18" i="36"/>
  <c r="H18" i="36"/>
  <c r="G18" i="36"/>
  <c r="R18" i="36"/>
  <c r="Q18" i="36"/>
  <c r="P18" i="36"/>
  <c r="O18" i="36"/>
  <c r="N18" i="36"/>
  <c r="K18" i="36"/>
  <c r="F18" i="36"/>
  <c r="E18" i="36"/>
  <c r="D18" i="36"/>
  <c r="C18" i="36"/>
  <c r="B24" i="40"/>
  <c r="A25" i="40" s="1"/>
  <c r="E24" i="40"/>
  <c r="G24" i="40" s="1"/>
  <c r="B17" i="26"/>
  <c r="A18" i="26" s="1"/>
  <c r="N28" i="41" l="1"/>
  <c r="N29" i="43"/>
  <c r="P28" i="43"/>
  <c r="O28" i="43"/>
  <c r="Q28" i="43" s="1"/>
  <c r="P27" i="42"/>
  <c r="O27" i="42"/>
  <c r="Q27" i="42" s="1"/>
  <c r="N28" i="42"/>
  <c r="A20" i="36"/>
  <c r="P19" i="36"/>
  <c r="D19" i="36"/>
  <c r="O19" i="36"/>
  <c r="M19" i="36"/>
  <c r="L19" i="36"/>
  <c r="K19" i="36"/>
  <c r="J19" i="36"/>
  <c r="E19" i="36"/>
  <c r="C19" i="36"/>
  <c r="R19" i="36"/>
  <c r="Q19" i="36"/>
  <c r="N19" i="36"/>
  <c r="I19" i="36"/>
  <c r="H19" i="36"/>
  <c r="G19" i="36"/>
  <c r="F19" i="36"/>
  <c r="B25" i="40"/>
  <c r="A26" i="40" s="1"/>
  <c r="E25" i="40"/>
  <c r="G25" i="40" s="1"/>
  <c r="B18" i="26"/>
  <c r="A19" i="26" s="1"/>
  <c r="N29" i="41" l="1"/>
  <c r="P29" i="43"/>
  <c r="O29" i="43"/>
  <c r="Q29" i="43" s="1"/>
  <c r="N30" i="43"/>
  <c r="N29" i="42"/>
  <c r="P28" i="42"/>
  <c r="O28" i="42"/>
  <c r="Q28" i="42" s="1"/>
  <c r="A21" i="36"/>
  <c r="G20" i="36"/>
  <c r="R20" i="36"/>
  <c r="F20" i="36"/>
  <c r="P20" i="36"/>
  <c r="D20" i="36"/>
  <c r="O20" i="36"/>
  <c r="N20" i="36"/>
  <c r="M20" i="36"/>
  <c r="H20" i="36"/>
  <c r="E20" i="36"/>
  <c r="Q20" i="36"/>
  <c r="L20" i="36"/>
  <c r="K20" i="36"/>
  <c r="J20" i="36"/>
  <c r="I20" i="36"/>
  <c r="C20" i="36"/>
  <c r="B26" i="40"/>
  <c r="A27" i="40" s="1"/>
  <c r="E26" i="40"/>
  <c r="G26" i="40" s="1"/>
  <c r="B19" i="26"/>
  <c r="A20" i="26" s="1"/>
  <c r="O30" i="43" l="1"/>
  <c r="Q30" i="43" s="1"/>
  <c r="N31" i="43"/>
  <c r="P30" i="43"/>
  <c r="P29" i="42"/>
  <c r="O29" i="42"/>
  <c r="Q29" i="42" s="1"/>
  <c r="N30" i="42"/>
  <c r="A22" i="36"/>
  <c r="J21" i="36"/>
  <c r="I21" i="36"/>
  <c r="G21" i="36"/>
  <c r="R21" i="36"/>
  <c r="F21" i="36"/>
  <c r="Q21" i="36"/>
  <c r="E21" i="36"/>
  <c r="P21" i="36"/>
  <c r="D21" i="36"/>
  <c r="K21" i="36"/>
  <c r="H21" i="36"/>
  <c r="O21" i="36"/>
  <c r="N21" i="36"/>
  <c r="M21" i="36"/>
  <c r="L21" i="36"/>
  <c r="C21" i="36"/>
  <c r="B27" i="40"/>
  <c r="A28" i="40" s="1"/>
  <c r="E27" i="40"/>
  <c r="G27" i="40" s="1"/>
  <c r="B20" i="26"/>
  <c r="A21" i="26" s="1"/>
  <c r="N32" i="43" l="1"/>
  <c r="O31" i="43"/>
  <c r="Q31" i="43" s="1"/>
  <c r="P31" i="43"/>
  <c r="N31" i="42"/>
  <c r="P30" i="42"/>
  <c r="O30" i="42"/>
  <c r="Q30" i="42" s="1"/>
  <c r="A23" i="36"/>
  <c r="M22" i="36"/>
  <c r="L22" i="36"/>
  <c r="J22" i="36"/>
  <c r="I22" i="36"/>
  <c r="H22" i="36"/>
  <c r="G22" i="36"/>
  <c r="N22" i="36"/>
  <c r="K22" i="36"/>
  <c r="F22" i="36"/>
  <c r="E22" i="36"/>
  <c r="D22" i="36"/>
  <c r="R22" i="36"/>
  <c r="Q22" i="36"/>
  <c r="P22" i="36"/>
  <c r="O22" i="36"/>
  <c r="C22" i="36"/>
  <c r="B28" i="40"/>
  <c r="A29" i="40" s="1"/>
  <c r="E28" i="40"/>
  <c r="G28" i="40" s="1"/>
  <c r="B21" i="26"/>
  <c r="A22" i="26" s="1"/>
  <c r="P32" i="43" l="1"/>
  <c r="O32" i="43"/>
  <c r="Q32" i="43" s="1"/>
  <c r="N33" i="43"/>
  <c r="N32" i="42"/>
  <c r="O31" i="42"/>
  <c r="Q31" i="42" s="1"/>
  <c r="P31" i="42"/>
  <c r="A24" i="36"/>
  <c r="P23" i="36"/>
  <c r="D23" i="36"/>
  <c r="O23" i="36"/>
  <c r="M23" i="36"/>
  <c r="L23" i="36"/>
  <c r="K23" i="36"/>
  <c r="J23" i="36"/>
  <c r="Q23" i="36"/>
  <c r="N23" i="36"/>
  <c r="I23" i="36"/>
  <c r="H23" i="36"/>
  <c r="G23" i="36"/>
  <c r="F23" i="36"/>
  <c r="E23" i="36"/>
  <c r="R23" i="36"/>
  <c r="C23" i="36"/>
  <c r="B29" i="40"/>
  <c r="A30" i="40" s="1"/>
  <c r="E29" i="40"/>
  <c r="G29" i="40" s="1"/>
  <c r="B22" i="26"/>
  <c r="A23" i="26" s="1"/>
  <c r="O33" i="43" l="1"/>
  <c r="Q33" i="43" s="1"/>
  <c r="N34" i="43"/>
  <c r="P33" i="43"/>
  <c r="P32" i="42"/>
  <c r="O32" i="42"/>
  <c r="Q32" i="42" s="1"/>
  <c r="N33" i="42"/>
  <c r="A25" i="36"/>
  <c r="G24" i="36"/>
  <c r="R24" i="36"/>
  <c r="F24" i="36"/>
  <c r="P24" i="36"/>
  <c r="D24" i="36"/>
  <c r="O24" i="36"/>
  <c r="N24" i="36"/>
  <c r="M24" i="36"/>
  <c r="Q24" i="36"/>
  <c r="L24" i="36"/>
  <c r="K24" i="36"/>
  <c r="J24" i="36"/>
  <c r="I24" i="36"/>
  <c r="H24" i="36"/>
  <c r="E24" i="36"/>
  <c r="C24" i="36"/>
  <c r="B30" i="40"/>
  <c r="A31" i="40" s="1"/>
  <c r="E30" i="40"/>
  <c r="G30" i="40" s="1"/>
  <c r="B23" i="26"/>
  <c r="A24" i="26" s="1"/>
  <c r="N35" i="43" l="1"/>
  <c r="P34" i="43"/>
  <c r="O34" i="43"/>
  <c r="Q34" i="43" s="1"/>
  <c r="N34" i="42"/>
  <c r="P33" i="42"/>
  <c r="O33" i="42"/>
  <c r="Q33" i="42" s="1"/>
  <c r="A26" i="36"/>
  <c r="J25" i="36"/>
  <c r="I25" i="36"/>
  <c r="G25" i="36"/>
  <c r="R25" i="36"/>
  <c r="F25" i="36"/>
  <c r="Q25" i="36"/>
  <c r="E25" i="36"/>
  <c r="P25" i="36"/>
  <c r="D25" i="36"/>
  <c r="O25" i="36"/>
  <c r="N25" i="36"/>
  <c r="C25" i="36"/>
  <c r="M25" i="36"/>
  <c r="L25" i="36"/>
  <c r="K25" i="36"/>
  <c r="H25" i="36"/>
  <c r="B31" i="40"/>
  <c r="A32" i="40" s="1"/>
  <c r="E31" i="40"/>
  <c r="G31" i="40" s="1"/>
  <c r="B24" i="26"/>
  <c r="A25" i="26" s="1"/>
  <c r="P35" i="43" l="1"/>
  <c r="O35" i="43"/>
  <c r="Q35" i="43" s="1"/>
  <c r="N36" i="43"/>
  <c r="P34" i="42"/>
  <c r="O34" i="42"/>
  <c r="Q34" i="42" s="1"/>
  <c r="N35" i="42"/>
  <c r="A27" i="36"/>
  <c r="M26" i="36"/>
  <c r="L26" i="36"/>
  <c r="J26" i="36"/>
  <c r="I26" i="36"/>
  <c r="H26" i="36"/>
  <c r="G26" i="36"/>
  <c r="R26" i="36"/>
  <c r="Q26" i="36"/>
  <c r="P26" i="36"/>
  <c r="O26" i="36"/>
  <c r="N26" i="36"/>
  <c r="K26" i="36"/>
  <c r="F26" i="36"/>
  <c r="E26" i="36"/>
  <c r="D26" i="36"/>
  <c r="C26" i="36"/>
  <c r="B32" i="40"/>
  <c r="A33" i="40" s="1"/>
  <c r="E32" i="40"/>
  <c r="G32" i="40" s="1"/>
  <c r="B25" i="26"/>
  <c r="A26" i="26" s="1"/>
  <c r="O36" i="43" l="1"/>
  <c r="Q36" i="43" s="1"/>
  <c r="N37" i="43"/>
  <c r="P36" i="43"/>
  <c r="P35" i="42"/>
  <c r="O35" i="42"/>
  <c r="Q35" i="42" s="1"/>
  <c r="N36" i="42"/>
  <c r="A28" i="36"/>
  <c r="P27" i="36"/>
  <c r="D27" i="36"/>
  <c r="O27" i="36"/>
  <c r="M27" i="36"/>
  <c r="L27" i="36"/>
  <c r="K27" i="36"/>
  <c r="J27" i="36"/>
  <c r="E27" i="36"/>
  <c r="R27" i="36"/>
  <c r="Q27" i="36"/>
  <c r="N27" i="36"/>
  <c r="I27" i="36"/>
  <c r="H27" i="36"/>
  <c r="G27" i="36"/>
  <c r="F27" i="36"/>
  <c r="C27" i="36"/>
  <c r="B33" i="40"/>
  <c r="A34" i="40" s="1"/>
  <c r="E33" i="40"/>
  <c r="G33" i="40" s="1"/>
  <c r="B26" i="26"/>
  <c r="A27" i="26" s="1"/>
  <c r="N38" i="43" l="1"/>
  <c r="P37" i="43"/>
  <c r="O37" i="43"/>
  <c r="Q37" i="43" s="1"/>
  <c r="N37" i="42"/>
  <c r="P36" i="42"/>
  <c r="O36" i="42"/>
  <c r="Q36" i="42" s="1"/>
  <c r="A29" i="36"/>
  <c r="G28" i="36"/>
  <c r="R28" i="36"/>
  <c r="F28" i="36"/>
  <c r="P28" i="36"/>
  <c r="D28" i="36"/>
  <c r="O28" i="36"/>
  <c r="N28" i="36"/>
  <c r="M28" i="36"/>
  <c r="H28" i="36"/>
  <c r="E28" i="36"/>
  <c r="Q28" i="36"/>
  <c r="L28" i="36"/>
  <c r="K28" i="36"/>
  <c r="J28" i="36"/>
  <c r="I28" i="36"/>
  <c r="C28" i="36"/>
  <c r="B34" i="40"/>
  <c r="A35" i="40" s="1"/>
  <c r="E34" i="40"/>
  <c r="G34" i="40" s="1"/>
  <c r="B27" i="26"/>
  <c r="A28" i="26" s="1"/>
  <c r="P38" i="43" l="1"/>
  <c r="O38" i="43"/>
  <c r="Q38" i="43" s="1"/>
  <c r="N39" i="43"/>
  <c r="P37" i="42"/>
  <c r="O37" i="42"/>
  <c r="Q37" i="42" s="1"/>
  <c r="N38" i="42"/>
  <c r="A30" i="36"/>
  <c r="J29" i="36"/>
  <c r="I29" i="36"/>
  <c r="G29" i="36"/>
  <c r="R29" i="36"/>
  <c r="F29" i="36"/>
  <c r="Q29" i="36"/>
  <c r="E29" i="36"/>
  <c r="P29" i="36"/>
  <c r="D29" i="36"/>
  <c r="K29" i="36"/>
  <c r="H29" i="36"/>
  <c r="O29" i="36"/>
  <c r="N29" i="36"/>
  <c r="M29" i="36"/>
  <c r="L29" i="36"/>
  <c r="C29" i="36"/>
  <c r="E35" i="40"/>
  <c r="G35" i="40" s="1"/>
  <c r="B35" i="40"/>
  <c r="A36" i="40" s="1"/>
  <c r="B28" i="26"/>
  <c r="A29" i="26" s="1"/>
  <c r="O39" i="43" l="1"/>
  <c r="Q39" i="43" s="1"/>
  <c r="N40" i="43"/>
  <c r="P39" i="43"/>
  <c r="N39" i="42"/>
  <c r="P38" i="42"/>
  <c r="O38" i="42"/>
  <c r="Q38" i="42" s="1"/>
  <c r="A31" i="36"/>
  <c r="M30" i="36"/>
  <c r="L30" i="36"/>
  <c r="J30" i="36"/>
  <c r="I30" i="36"/>
  <c r="H30" i="36"/>
  <c r="G30" i="36"/>
  <c r="N30" i="36"/>
  <c r="K30" i="36"/>
  <c r="F30" i="36"/>
  <c r="E30" i="36"/>
  <c r="D30" i="36"/>
  <c r="R30" i="36"/>
  <c r="Q30" i="36"/>
  <c r="P30" i="36"/>
  <c r="O30" i="36"/>
  <c r="C30" i="36"/>
  <c r="E36" i="40"/>
  <c r="G36" i="40" s="1"/>
  <c r="B36" i="40"/>
  <c r="A37" i="40" s="1"/>
  <c r="B29" i="26"/>
  <c r="A30" i="26" s="1"/>
  <c r="P40" i="43" l="1"/>
  <c r="N41" i="43"/>
  <c r="O40" i="43"/>
  <c r="Q40" i="43" s="1"/>
  <c r="O39" i="42"/>
  <c r="Q39" i="42" s="1"/>
  <c r="N40" i="42"/>
  <c r="P39" i="42"/>
  <c r="A32" i="36"/>
  <c r="P31" i="36"/>
  <c r="D31" i="36"/>
  <c r="O31" i="36"/>
  <c r="M31" i="36"/>
  <c r="L31" i="36"/>
  <c r="K31" i="36"/>
  <c r="J31" i="36"/>
  <c r="Q31" i="36"/>
  <c r="N31" i="36"/>
  <c r="I31" i="36"/>
  <c r="C31" i="36"/>
  <c r="H31" i="36"/>
  <c r="G31" i="36"/>
  <c r="F31" i="36"/>
  <c r="E31" i="36"/>
  <c r="R31" i="36"/>
  <c r="B37" i="40"/>
  <c r="A38" i="40" s="1"/>
  <c r="E37" i="40"/>
  <c r="G37" i="40" s="1"/>
  <c r="B30" i="26"/>
  <c r="A31" i="26" s="1"/>
  <c r="P41" i="43" l="1"/>
  <c r="O41" i="43"/>
  <c r="Q41" i="43" s="1"/>
  <c r="N42" i="43"/>
  <c r="P40" i="42"/>
  <c r="O40" i="42"/>
  <c r="Q40" i="42" s="1"/>
  <c r="N41" i="42"/>
  <c r="A33" i="36"/>
  <c r="G32" i="36"/>
  <c r="R32" i="36"/>
  <c r="F32" i="36"/>
  <c r="P32" i="36"/>
  <c r="D32" i="36"/>
  <c r="O32" i="36"/>
  <c r="N32" i="36"/>
  <c r="M32" i="36"/>
  <c r="Q32" i="36"/>
  <c r="L32" i="36"/>
  <c r="K32" i="36"/>
  <c r="J32" i="36"/>
  <c r="I32" i="36"/>
  <c r="H32" i="36"/>
  <c r="E32" i="36"/>
  <c r="C32" i="36"/>
  <c r="E38" i="40"/>
  <c r="G38" i="40" s="1"/>
  <c r="B38" i="40"/>
  <c r="A39" i="40" s="1"/>
  <c r="B31" i="26"/>
  <c r="A32" i="26" s="1"/>
  <c r="O42" i="43" l="1"/>
  <c r="Q42" i="43" s="1"/>
  <c r="N43" i="43"/>
  <c r="P42" i="43"/>
  <c r="N42" i="42"/>
  <c r="P41" i="42"/>
  <c r="O41" i="42"/>
  <c r="Q41" i="42" s="1"/>
  <c r="A34" i="36"/>
  <c r="J33" i="36"/>
  <c r="I33" i="36"/>
  <c r="G33" i="36"/>
  <c r="R33" i="36"/>
  <c r="F33" i="36"/>
  <c r="Q33" i="36"/>
  <c r="E33" i="36"/>
  <c r="P33" i="36"/>
  <c r="D33" i="36"/>
  <c r="O33" i="36"/>
  <c r="N33" i="36"/>
  <c r="M33" i="36"/>
  <c r="L33" i="36"/>
  <c r="K33" i="36"/>
  <c r="H33" i="36"/>
  <c r="C33" i="36"/>
  <c r="E39" i="40"/>
  <c r="G39" i="40" s="1"/>
  <c r="B39" i="40"/>
  <c r="A40" i="40" s="1"/>
  <c r="B32" i="26"/>
  <c r="A33" i="26" s="1"/>
  <c r="P43" i="43" l="1"/>
  <c r="N44" i="43"/>
  <c r="O43" i="43"/>
  <c r="Q43" i="43" s="1"/>
  <c r="P42" i="42"/>
  <c r="O42" i="42"/>
  <c r="Q42" i="42" s="1"/>
  <c r="N43" i="42"/>
  <c r="A35" i="36"/>
  <c r="M34" i="36"/>
  <c r="L34" i="36"/>
  <c r="J34" i="36"/>
  <c r="I34" i="36"/>
  <c r="H34" i="36"/>
  <c r="G34" i="36"/>
  <c r="R34" i="36"/>
  <c r="Q34" i="36"/>
  <c r="P34" i="36"/>
  <c r="O34" i="36"/>
  <c r="N34" i="36"/>
  <c r="K34" i="36"/>
  <c r="F34" i="36"/>
  <c r="E34" i="36"/>
  <c r="D34" i="36"/>
  <c r="C34" i="36"/>
  <c r="B40" i="40"/>
  <c r="A41" i="40" s="1"/>
  <c r="E40" i="40"/>
  <c r="G40" i="40" s="1"/>
  <c r="B33" i="26"/>
  <c r="A34" i="26" s="1"/>
  <c r="P44" i="43" l="1"/>
  <c r="O44" i="43"/>
  <c r="Q44" i="43" s="1"/>
  <c r="N45" i="43"/>
  <c r="N44" i="42"/>
  <c r="P43" i="42"/>
  <c r="O43" i="42"/>
  <c r="Q43" i="42" s="1"/>
  <c r="A36" i="36"/>
  <c r="P35" i="36"/>
  <c r="D35" i="36"/>
  <c r="O35" i="36"/>
  <c r="M35" i="36"/>
  <c r="L35" i="36"/>
  <c r="K35" i="36"/>
  <c r="J35" i="36"/>
  <c r="E35" i="36"/>
  <c r="R35" i="36"/>
  <c r="Q35" i="36"/>
  <c r="N35" i="36"/>
  <c r="I35" i="36"/>
  <c r="H35" i="36"/>
  <c r="G35" i="36"/>
  <c r="F35" i="36"/>
  <c r="C35" i="36"/>
  <c r="E41" i="40"/>
  <c r="G41" i="40" s="1"/>
  <c r="B41" i="40"/>
  <c r="A42" i="40" s="1"/>
  <c r="B34" i="26"/>
  <c r="A35" i="26" s="1"/>
  <c r="O45" i="43" l="1"/>
  <c r="Q45" i="43" s="1"/>
  <c r="N46" i="43"/>
  <c r="P45" i="43"/>
  <c r="O44" i="42"/>
  <c r="Q44" i="42" s="1"/>
  <c r="N45" i="42"/>
  <c r="P44" i="42"/>
  <c r="A37" i="36"/>
  <c r="G36" i="36"/>
  <c r="R36" i="36"/>
  <c r="F36" i="36"/>
  <c r="Q36" i="36"/>
  <c r="P36" i="36"/>
  <c r="D36" i="36"/>
  <c r="O36" i="36"/>
  <c r="N36" i="36"/>
  <c r="M36" i="36"/>
  <c r="H36" i="36"/>
  <c r="E36" i="36"/>
  <c r="L36" i="36"/>
  <c r="K36" i="36"/>
  <c r="J36" i="36"/>
  <c r="I36" i="36"/>
  <c r="C36" i="36"/>
  <c r="E42" i="40"/>
  <c r="G42" i="40" s="1"/>
  <c r="B42" i="40"/>
  <c r="A43" i="40" s="1"/>
  <c r="B35" i="26"/>
  <c r="A36" i="26" s="1"/>
  <c r="P46" i="43" l="1"/>
  <c r="N47" i="43"/>
  <c r="O46" i="43"/>
  <c r="Q46" i="43" s="1"/>
  <c r="P45" i="42"/>
  <c r="O45" i="42"/>
  <c r="Q45" i="42" s="1"/>
  <c r="N46" i="42"/>
  <c r="A38" i="36"/>
  <c r="Q37" i="36"/>
  <c r="J37" i="36"/>
  <c r="I37" i="36"/>
  <c r="H37" i="36"/>
  <c r="G37" i="36"/>
  <c r="F37" i="36"/>
  <c r="R37" i="36"/>
  <c r="E37" i="36"/>
  <c r="P37" i="36"/>
  <c r="D37" i="36"/>
  <c r="M37" i="36"/>
  <c r="L37" i="36"/>
  <c r="C37" i="36"/>
  <c r="K37" i="36"/>
  <c r="O37" i="36"/>
  <c r="N37" i="36"/>
  <c r="E43" i="40"/>
  <c r="G43" i="40" s="1"/>
  <c r="B43" i="40"/>
  <c r="A44" i="40" s="1"/>
  <c r="B36" i="26"/>
  <c r="A37" i="26" s="1"/>
  <c r="N48" i="43" l="1"/>
  <c r="P47" i="43"/>
  <c r="O47" i="43"/>
  <c r="Q47" i="43" s="1"/>
  <c r="N47" i="42"/>
  <c r="P46" i="42"/>
  <c r="O46" i="42"/>
  <c r="Q46" i="42" s="1"/>
  <c r="A39" i="36"/>
  <c r="H38" i="36"/>
  <c r="Q38" i="36"/>
  <c r="O38" i="36"/>
  <c r="N38" i="36"/>
  <c r="M38" i="36"/>
  <c r="L38" i="36"/>
  <c r="K38" i="36"/>
  <c r="J38" i="36"/>
  <c r="I38" i="36"/>
  <c r="R38" i="36"/>
  <c r="P38" i="36"/>
  <c r="G38" i="36"/>
  <c r="F38" i="36"/>
  <c r="E38" i="36"/>
  <c r="D38" i="36"/>
  <c r="C38" i="36"/>
  <c r="E44" i="40"/>
  <c r="G44" i="40" s="1"/>
  <c r="B44" i="40"/>
  <c r="A45" i="40" s="1"/>
  <c r="B37" i="26"/>
  <c r="A38" i="26" s="1"/>
  <c r="O48" i="43" l="1"/>
  <c r="Q48" i="43" s="1"/>
  <c r="N49" i="43"/>
  <c r="P48" i="43"/>
  <c r="P47" i="42"/>
  <c r="O47" i="42"/>
  <c r="Q47" i="42" s="1"/>
  <c r="N48" i="42"/>
  <c r="A40" i="36"/>
  <c r="K39" i="36"/>
  <c r="I39" i="36"/>
  <c r="G39" i="36"/>
  <c r="F39" i="36"/>
  <c r="R39" i="36"/>
  <c r="E39" i="36"/>
  <c r="Q39" i="36"/>
  <c r="D39" i="36"/>
  <c r="P39" i="36"/>
  <c r="O39" i="36"/>
  <c r="N39" i="36"/>
  <c r="H39" i="36"/>
  <c r="M39" i="36"/>
  <c r="L39" i="36"/>
  <c r="J39" i="36"/>
  <c r="C39" i="36"/>
  <c r="B45" i="40"/>
  <c r="A46" i="40" s="1"/>
  <c r="E45" i="40"/>
  <c r="G45" i="40" s="1"/>
  <c r="B38" i="26"/>
  <c r="A39" i="26" s="1"/>
  <c r="N50" i="43" l="1"/>
  <c r="P49" i="43"/>
  <c r="O49" i="43"/>
  <c r="Q49" i="43" s="1"/>
  <c r="N49" i="42"/>
  <c r="P48" i="42"/>
  <c r="O48" i="42"/>
  <c r="Q48" i="42" s="1"/>
  <c r="A41" i="36"/>
  <c r="N40" i="36"/>
  <c r="O40" i="36"/>
  <c r="L40" i="36"/>
  <c r="K40" i="36"/>
  <c r="J40" i="36"/>
  <c r="I40" i="36"/>
  <c r="H40" i="36"/>
  <c r="G40" i="36"/>
  <c r="F40" i="36"/>
  <c r="R40" i="36"/>
  <c r="Q40" i="36"/>
  <c r="P40" i="36"/>
  <c r="M40" i="36"/>
  <c r="E40" i="36"/>
  <c r="D40" i="36"/>
  <c r="C40" i="36"/>
  <c r="E46" i="40"/>
  <c r="G46" i="40" s="1"/>
  <c r="B46" i="40"/>
  <c r="A47" i="40" s="1"/>
  <c r="B39" i="26"/>
  <c r="A40" i="26" s="1"/>
  <c r="N51" i="43" l="1"/>
  <c r="P50" i="43"/>
  <c r="O50" i="43"/>
  <c r="Q50" i="43" s="1"/>
  <c r="N50" i="42"/>
  <c r="P49" i="42"/>
  <c r="O49" i="42"/>
  <c r="Q49" i="42" s="1"/>
  <c r="A42" i="36"/>
  <c r="Q41" i="36"/>
  <c r="E41" i="36"/>
  <c r="G41" i="36"/>
  <c r="R41" i="36"/>
  <c r="D41" i="36"/>
  <c r="P41" i="36"/>
  <c r="O41" i="36"/>
  <c r="N41" i="36"/>
  <c r="M41" i="36"/>
  <c r="L41" i="36"/>
  <c r="K41" i="36"/>
  <c r="F41" i="36"/>
  <c r="J41" i="36"/>
  <c r="I41" i="36"/>
  <c r="H41" i="36"/>
  <c r="C41" i="36"/>
  <c r="E47" i="40"/>
  <c r="G47" i="40" s="1"/>
  <c r="B47" i="40"/>
  <c r="A48" i="40" s="1"/>
  <c r="B40" i="26"/>
  <c r="A41" i="26" s="1"/>
  <c r="P51" i="43" l="1"/>
  <c r="O51" i="43"/>
  <c r="Q51" i="43" s="1"/>
  <c r="N52" i="43"/>
  <c r="P50" i="42"/>
  <c r="O50" i="42"/>
  <c r="Q50" i="42" s="1"/>
  <c r="N51" i="42"/>
  <c r="A43" i="36"/>
  <c r="H42" i="36"/>
  <c r="N42" i="36"/>
  <c r="L42" i="36"/>
  <c r="J42" i="36"/>
  <c r="I42" i="36"/>
  <c r="G42" i="36"/>
  <c r="F42" i="36"/>
  <c r="R42" i="36"/>
  <c r="E42" i="36"/>
  <c r="Q42" i="36"/>
  <c r="D42" i="36"/>
  <c r="P42" i="36"/>
  <c r="O42" i="36"/>
  <c r="M42" i="36"/>
  <c r="K42" i="36"/>
  <c r="C42" i="36"/>
  <c r="E48" i="40"/>
  <c r="G48" i="40" s="1"/>
  <c r="B48" i="40"/>
  <c r="A49" i="40" s="1"/>
  <c r="B41" i="26"/>
  <c r="A42" i="26" s="1"/>
  <c r="N53" i="43" l="1"/>
  <c r="P52" i="43"/>
  <c r="O52" i="43"/>
  <c r="Q52" i="43" s="1"/>
  <c r="N52" i="42"/>
  <c r="P51" i="42"/>
  <c r="O51" i="42"/>
  <c r="Q51" i="42" s="1"/>
  <c r="A44" i="36"/>
  <c r="C43" i="36"/>
  <c r="D43" i="36"/>
  <c r="F43" i="36"/>
  <c r="P43" i="36"/>
  <c r="R43" i="36"/>
  <c r="J43" i="36"/>
  <c r="N43" i="36"/>
  <c r="L43" i="36"/>
  <c r="G43" i="36"/>
  <c r="E43" i="36"/>
  <c r="I43" i="36"/>
  <c r="O43" i="36"/>
  <c r="Q43" i="36"/>
  <c r="K43" i="36"/>
  <c r="M43" i="36"/>
  <c r="H43" i="36"/>
  <c r="E49" i="40"/>
  <c r="G49" i="40" s="1"/>
  <c r="B49" i="40"/>
  <c r="A50" i="40" s="1"/>
  <c r="B42" i="26"/>
  <c r="A43" i="26" s="1"/>
  <c r="P53" i="43" l="1"/>
  <c r="N54" i="43"/>
  <c r="O53" i="43"/>
  <c r="Q53" i="43" s="1"/>
  <c r="P52" i="42"/>
  <c r="O52" i="42"/>
  <c r="Q52" i="42" s="1"/>
  <c r="N53" i="42"/>
  <c r="A45" i="36"/>
  <c r="K44" i="36"/>
  <c r="F44" i="36"/>
  <c r="R44" i="36"/>
  <c r="E44" i="36"/>
  <c r="Q44" i="36"/>
  <c r="D44" i="36"/>
  <c r="O44" i="36"/>
  <c r="N44" i="36"/>
  <c r="M44" i="36"/>
  <c r="L44" i="36"/>
  <c r="J44" i="36"/>
  <c r="I44" i="36"/>
  <c r="H44" i="36"/>
  <c r="P44" i="36"/>
  <c r="G44" i="36"/>
  <c r="C44" i="36"/>
  <c r="E50" i="40"/>
  <c r="G50" i="40" s="1"/>
  <c r="B50" i="40"/>
  <c r="A51" i="40" s="1"/>
  <c r="B43" i="26"/>
  <c r="A44" i="26" s="1"/>
  <c r="P54" i="43" l="1"/>
  <c r="O54" i="43"/>
  <c r="Q54" i="43" s="1"/>
  <c r="N55" i="43"/>
  <c r="P53" i="42"/>
  <c r="O53" i="42"/>
  <c r="Q53" i="42" s="1"/>
  <c r="N54" i="42"/>
  <c r="A46" i="36"/>
  <c r="N45" i="36"/>
  <c r="K45" i="36"/>
  <c r="J45" i="36"/>
  <c r="I45" i="36"/>
  <c r="G45" i="36"/>
  <c r="F45" i="36"/>
  <c r="R45" i="36"/>
  <c r="E45" i="36"/>
  <c r="Q45" i="36"/>
  <c r="D45" i="36"/>
  <c r="P45" i="36"/>
  <c r="O45" i="36"/>
  <c r="M45" i="36"/>
  <c r="L45" i="36"/>
  <c r="H45" i="36"/>
  <c r="C45" i="36"/>
  <c r="E51" i="40"/>
  <c r="G51" i="40" s="1"/>
  <c r="B51" i="40"/>
  <c r="A52" i="40" s="1"/>
  <c r="B44" i="26"/>
  <c r="A45" i="26" s="1"/>
  <c r="N56" i="43" l="1"/>
  <c r="P55" i="43"/>
  <c r="O55" i="43"/>
  <c r="Q55" i="43" s="1"/>
  <c r="N55" i="42"/>
  <c r="P54" i="42"/>
  <c r="O54" i="42"/>
  <c r="Q54" i="42" s="1"/>
  <c r="A47" i="36"/>
  <c r="Q46" i="36"/>
  <c r="E46" i="36"/>
  <c r="P46" i="36"/>
  <c r="O46" i="36"/>
  <c r="N46" i="36"/>
  <c r="L46" i="36"/>
  <c r="K46" i="36"/>
  <c r="J46" i="36"/>
  <c r="I46" i="36"/>
  <c r="H46" i="36"/>
  <c r="G46" i="36"/>
  <c r="F46" i="36"/>
  <c r="R46" i="36"/>
  <c r="M46" i="36"/>
  <c r="D46" i="36"/>
  <c r="C46" i="36"/>
  <c r="E52" i="40"/>
  <c r="G52" i="40" s="1"/>
  <c r="B52" i="40"/>
  <c r="A53" i="40" s="1"/>
  <c r="B45" i="26"/>
  <c r="A46" i="26" s="1"/>
  <c r="P56" i="43" l="1"/>
  <c r="O56" i="43"/>
  <c r="Q56" i="43" s="1"/>
  <c r="N57" i="43"/>
  <c r="P55" i="42"/>
  <c r="O55" i="42"/>
  <c r="Q55" i="42" s="1"/>
  <c r="N56" i="42"/>
  <c r="A48" i="36"/>
  <c r="H47" i="36"/>
  <c r="I47" i="36"/>
  <c r="G47" i="36"/>
  <c r="F47" i="36"/>
  <c r="Q47" i="36"/>
  <c r="D47" i="36"/>
  <c r="P47" i="36"/>
  <c r="O47" i="36"/>
  <c r="N47" i="36"/>
  <c r="M47" i="36"/>
  <c r="L47" i="36"/>
  <c r="K47" i="36"/>
  <c r="R47" i="36"/>
  <c r="J47" i="36"/>
  <c r="E47" i="36"/>
  <c r="C47" i="36"/>
  <c r="B53" i="40"/>
  <c r="A54" i="40" s="1"/>
  <c r="E53" i="40"/>
  <c r="G53" i="40" s="1"/>
  <c r="B46" i="26"/>
  <c r="A47" i="26" s="1"/>
  <c r="P57" i="43" l="1"/>
  <c r="O57" i="43"/>
  <c r="Q57" i="43" s="1"/>
  <c r="N58" i="43"/>
  <c r="N57" i="42"/>
  <c r="P56" i="42"/>
  <c r="O56" i="42"/>
  <c r="Q56" i="42" s="1"/>
  <c r="A49" i="36"/>
  <c r="K48" i="36"/>
  <c r="N48" i="36"/>
  <c r="M48" i="36"/>
  <c r="L48" i="36"/>
  <c r="I48" i="36"/>
  <c r="H48" i="36"/>
  <c r="G48" i="36"/>
  <c r="F48" i="36"/>
  <c r="R48" i="36"/>
  <c r="E48" i="36"/>
  <c r="Q48" i="36"/>
  <c r="D48" i="36"/>
  <c r="P48" i="36"/>
  <c r="J48" i="36"/>
  <c r="O48" i="36"/>
  <c r="C48" i="36"/>
  <c r="E54" i="40"/>
  <c r="G54" i="40" s="1"/>
  <c r="B54" i="40"/>
  <c r="A55" i="40" s="1"/>
  <c r="B47" i="26"/>
  <c r="A48" i="26" s="1"/>
  <c r="O58" i="43" l="1"/>
  <c r="Q58" i="43" s="1"/>
  <c r="N59" i="43"/>
  <c r="P58" i="43"/>
  <c r="O57" i="42"/>
  <c r="Q57" i="42" s="1"/>
  <c r="N58" i="42"/>
  <c r="P57" i="42"/>
  <c r="A50" i="36"/>
  <c r="N49" i="36"/>
  <c r="F49" i="36"/>
  <c r="R49" i="36"/>
  <c r="E49" i="36"/>
  <c r="Q49" i="36"/>
  <c r="D49" i="36"/>
  <c r="O49" i="36"/>
  <c r="M49" i="36"/>
  <c r="L49" i="36"/>
  <c r="K49" i="36"/>
  <c r="J49" i="36"/>
  <c r="I49" i="36"/>
  <c r="H49" i="36"/>
  <c r="C49" i="36"/>
  <c r="P49" i="36"/>
  <c r="G49" i="36"/>
  <c r="E55" i="40"/>
  <c r="G55" i="40" s="1"/>
  <c r="B55" i="40"/>
  <c r="A56" i="40" s="1"/>
  <c r="B48" i="26"/>
  <c r="A49" i="26" s="1"/>
  <c r="P59" i="43" l="1"/>
  <c r="O59" i="43"/>
  <c r="Q59" i="43" s="1"/>
  <c r="N60" i="43"/>
  <c r="N59" i="42"/>
  <c r="P58" i="42"/>
  <c r="O58" i="42"/>
  <c r="Q58" i="42" s="1"/>
  <c r="A51" i="36"/>
  <c r="Q50" i="36"/>
  <c r="E50" i="36"/>
  <c r="K50" i="36"/>
  <c r="J50" i="36"/>
  <c r="I50" i="36"/>
  <c r="G50" i="36"/>
  <c r="F50" i="36"/>
  <c r="R50" i="36"/>
  <c r="D50" i="36"/>
  <c r="P50" i="36"/>
  <c r="O50" i="36"/>
  <c r="N50" i="36"/>
  <c r="M50" i="36"/>
  <c r="L50" i="36"/>
  <c r="H50" i="36"/>
  <c r="C50" i="36"/>
  <c r="E56" i="40"/>
  <c r="G56" i="40" s="1"/>
  <c r="B56" i="40"/>
  <c r="A57" i="40" s="1"/>
  <c r="B49" i="26"/>
  <c r="A50" i="26" s="1"/>
  <c r="N61" i="43" l="1"/>
  <c r="P60" i="43"/>
  <c r="O60" i="43"/>
  <c r="Q60" i="43" s="1"/>
  <c r="O59" i="42"/>
  <c r="Q59" i="42" s="1"/>
  <c r="N60" i="42"/>
  <c r="P59" i="42"/>
  <c r="A52" i="36"/>
  <c r="H51" i="36"/>
  <c r="P51" i="36"/>
  <c r="O51" i="36"/>
  <c r="N51" i="36"/>
  <c r="L51" i="36"/>
  <c r="K51" i="36"/>
  <c r="J51" i="36"/>
  <c r="I51" i="36"/>
  <c r="G51" i="36"/>
  <c r="F51" i="36"/>
  <c r="R51" i="36"/>
  <c r="E51" i="36"/>
  <c r="Q51" i="36"/>
  <c r="M51" i="36"/>
  <c r="D51" i="36"/>
  <c r="C51" i="36"/>
  <c r="E57" i="40"/>
  <c r="G57" i="40" s="1"/>
  <c r="B57" i="40"/>
  <c r="A58" i="40" s="1"/>
  <c r="B50" i="26"/>
  <c r="A51" i="26" s="1"/>
  <c r="O61" i="43" l="1"/>
  <c r="Q61" i="43" s="1"/>
  <c r="N62" i="43"/>
  <c r="P61" i="43"/>
  <c r="P60" i="42"/>
  <c r="O60" i="42"/>
  <c r="Q60" i="42" s="1"/>
  <c r="N61" i="42"/>
  <c r="A53" i="36"/>
  <c r="K52" i="36"/>
  <c r="H52" i="36"/>
  <c r="G52" i="36"/>
  <c r="F52" i="36"/>
  <c r="Q52" i="36"/>
  <c r="D52" i="36"/>
  <c r="P52" i="36"/>
  <c r="O52" i="36"/>
  <c r="N52" i="36"/>
  <c r="M52" i="36"/>
  <c r="L52" i="36"/>
  <c r="J52" i="36"/>
  <c r="E52" i="36"/>
  <c r="R52" i="36"/>
  <c r="I52" i="36"/>
  <c r="C52" i="36"/>
  <c r="E58" i="40"/>
  <c r="G58" i="40" s="1"/>
  <c r="B58" i="40"/>
  <c r="A59" i="40" s="1"/>
  <c r="B51" i="26"/>
  <c r="A52" i="26" s="1"/>
  <c r="P62" i="43" l="1"/>
  <c r="O62" i="43"/>
  <c r="Q62" i="43" s="1"/>
  <c r="N63" i="43"/>
  <c r="N62" i="42"/>
  <c r="P61" i="42"/>
  <c r="O61" i="42"/>
  <c r="Q61" i="42" s="1"/>
  <c r="A54" i="36"/>
  <c r="N53" i="36"/>
  <c r="M53" i="36"/>
  <c r="L53" i="36"/>
  <c r="K53" i="36"/>
  <c r="I53" i="36"/>
  <c r="H53" i="36"/>
  <c r="G53" i="36"/>
  <c r="F53" i="36"/>
  <c r="R53" i="36"/>
  <c r="E53" i="36"/>
  <c r="Q53" i="36"/>
  <c r="D53" i="36"/>
  <c r="P53" i="36"/>
  <c r="O53" i="36"/>
  <c r="J53" i="36"/>
  <c r="C53" i="36"/>
  <c r="E59" i="40"/>
  <c r="G59" i="40" s="1"/>
  <c r="B59" i="40"/>
  <c r="A60" i="40" s="1"/>
  <c r="B52" i="26"/>
  <c r="A53" i="26" s="1"/>
  <c r="O63" i="43" l="1"/>
  <c r="Q63" i="43" s="1"/>
  <c r="N64" i="43"/>
  <c r="P63" i="43"/>
  <c r="P62" i="42"/>
  <c r="O62" i="42"/>
  <c r="Q62" i="42" s="1"/>
  <c r="N63" i="42"/>
  <c r="A55" i="36"/>
  <c r="Q54" i="36"/>
  <c r="E54" i="36"/>
  <c r="I54" i="36"/>
  <c r="F54" i="36"/>
  <c r="D54" i="36"/>
  <c r="R54" i="36"/>
  <c r="O54" i="36"/>
  <c r="N54" i="36"/>
  <c r="M54" i="36"/>
  <c r="L54" i="36"/>
  <c r="K54" i="36"/>
  <c r="J54" i="36"/>
  <c r="H54" i="36"/>
  <c r="P54" i="36"/>
  <c r="G54" i="36"/>
  <c r="C54" i="36"/>
  <c r="E60" i="40"/>
  <c r="G60" i="40" s="1"/>
  <c r="B60" i="40"/>
  <c r="A61" i="40" s="1"/>
  <c r="B53" i="26"/>
  <c r="A54" i="26" s="1"/>
  <c r="P64" i="43" l="1"/>
  <c r="O64" i="43"/>
  <c r="Q64" i="43" s="1"/>
  <c r="N65" i="43"/>
  <c r="N64" i="42"/>
  <c r="P63" i="42"/>
  <c r="O63" i="42"/>
  <c r="Q63" i="42" s="1"/>
  <c r="A56" i="36"/>
  <c r="H55" i="36"/>
  <c r="N55" i="36"/>
  <c r="F55" i="36"/>
  <c r="R55" i="36"/>
  <c r="E55" i="36"/>
  <c r="P55" i="36"/>
  <c r="O55" i="36"/>
  <c r="M55" i="36"/>
  <c r="K55" i="36"/>
  <c r="J55" i="36"/>
  <c r="I55" i="36"/>
  <c r="G55" i="36"/>
  <c r="D55" i="36"/>
  <c r="C55" i="36"/>
  <c r="Q55" i="36"/>
  <c r="L55" i="36"/>
  <c r="E61" i="40"/>
  <c r="G61" i="40" s="1"/>
  <c r="B61" i="40"/>
  <c r="A62" i="40" s="1"/>
  <c r="B54" i="26"/>
  <c r="A55" i="26" s="1"/>
  <c r="N66" i="43" l="1"/>
  <c r="P65" i="43"/>
  <c r="O65" i="43"/>
  <c r="Q65" i="43" s="1"/>
  <c r="N65" i="42"/>
  <c r="P64" i="42"/>
  <c r="O64" i="42"/>
  <c r="Q64" i="42" s="1"/>
  <c r="A57" i="36"/>
  <c r="D56" i="36"/>
  <c r="C56" i="36"/>
  <c r="H56" i="36"/>
  <c r="G6" i="34" s="1" a="1"/>
  <c r="G6" i="34" s="1"/>
  <c r="J56" i="36"/>
  <c r="I6" i="34" s="1" a="1"/>
  <c r="I6" i="34" s="1"/>
  <c r="M56" i="36"/>
  <c r="F56" i="36"/>
  <c r="E6" i="34" s="1" a="1"/>
  <c r="E6" i="34" s="1"/>
  <c r="K56" i="36"/>
  <c r="J6" i="34" s="1" a="1"/>
  <c r="J6" i="34" s="1"/>
  <c r="R56" i="36"/>
  <c r="N56" i="36"/>
  <c r="P56" i="36"/>
  <c r="G56" i="36"/>
  <c r="F6" i="34" s="1" a="1"/>
  <c r="F6" i="34" s="1"/>
  <c r="I56" i="36"/>
  <c r="H6" i="34" s="1" a="1"/>
  <c r="H6" i="34" s="1"/>
  <c r="O56" i="36"/>
  <c r="Q56" i="36"/>
  <c r="L56" i="36"/>
  <c r="E56" i="36"/>
  <c r="E62" i="40"/>
  <c r="G62" i="40" s="1"/>
  <c r="B62" i="40"/>
  <c r="A63" i="40" s="1"/>
  <c r="B55" i="26"/>
  <c r="A56" i="26" s="1"/>
  <c r="O66" i="43" l="1"/>
  <c r="Q66" i="43" s="1"/>
  <c r="N67" i="43"/>
  <c r="P66" i="43"/>
  <c r="N66" i="42"/>
  <c r="P65" i="42"/>
  <c r="O65" i="42"/>
  <c r="Q65" i="42" s="1"/>
  <c r="A58" i="36"/>
  <c r="L57" i="36"/>
  <c r="M57" i="36"/>
  <c r="O57" i="36"/>
  <c r="K57" i="36"/>
  <c r="P57" i="36"/>
  <c r="D57" i="36"/>
  <c r="N57" i="36"/>
  <c r="E57" i="36"/>
  <c r="Q57" i="36"/>
  <c r="F57" i="36"/>
  <c r="R57" i="36"/>
  <c r="G57" i="36"/>
  <c r="H57" i="36"/>
  <c r="I57" i="36"/>
  <c r="C57" i="36"/>
  <c r="J57" i="36"/>
  <c r="B63" i="40"/>
  <c r="A64" i="40" s="1"/>
  <c r="E63" i="40"/>
  <c r="G63" i="40" s="1"/>
  <c r="B56" i="26"/>
  <c r="A57" i="26" s="1"/>
  <c r="N68" i="43" l="1"/>
  <c r="P67" i="43"/>
  <c r="O67" i="43"/>
  <c r="Q67" i="43" s="1"/>
  <c r="O66" i="42"/>
  <c r="Q66" i="42" s="1"/>
  <c r="N67" i="42"/>
  <c r="P66" i="42"/>
  <c r="A59" i="36"/>
  <c r="F58" i="36"/>
  <c r="R58" i="36"/>
  <c r="E58" i="36"/>
  <c r="Q58" i="36"/>
  <c r="L58" i="36"/>
  <c r="G58" i="36"/>
  <c r="C58" i="36"/>
  <c r="H58" i="36"/>
  <c r="I58" i="36"/>
  <c r="J58" i="36"/>
  <c r="K58" i="36"/>
  <c r="P58" i="36"/>
  <c r="D58" i="36"/>
  <c r="O58" i="36"/>
  <c r="M58" i="36"/>
  <c r="N58" i="36"/>
  <c r="E64" i="40"/>
  <c r="G64" i="40" s="1"/>
  <c r="B64" i="40"/>
  <c r="A65" i="40" s="1"/>
  <c r="B57" i="26"/>
  <c r="A58" i="26" s="1"/>
  <c r="N69" i="43" l="1"/>
  <c r="P68" i="43"/>
  <c r="O68" i="43"/>
  <c r="Q68" i="43" s="1"/>
  <c r="N68" i="42"/>
  <c r="P67" i="42"/>
  <c r="O67" i="42"/>
  <c r="Q67" i="42" s="1"/>
  <c r="A60" i="36"/>
  <c r="K59" i="36"/>
  <c r="J59" i="36"/>
  <c r="L59" i="36"/>
  <c r="R59" i="36"/>
  <c r="M59" i="36"/>
  <c r="N59" i="36"/>
  <c r="O59" i="36"/>
  <c r="I59" i="36"/>
  <c r="P59" i="36"/>
  <c r="D59" i="36"/>
  <c r="Q59" i="36"/>
  <c r="E59" i="36"/>
  <c r="H59" i="36"/>
  <c r="C59" i="36"/>
  <c r="F59" i="36"/>
  <c r="G59" i="36"/>
  <c r="B65" i="40"/>
  <c r="A66" i="40" s="1"/>
  <c r="E65" i="40"/>
  <c r="G65" i="40" s="1"/>
  <c r="B58" i="26"/>
  <c r="A59" i="26" s="1"/>
  <c r="P69" i="43" l="1"/>
  <c r="O69" i="43"/>
  <c r="Q69" i="43" s="1"/>
  <c r="N70" i="43"/>
  <c r="O68" i="42"/>
  <c r="Q68" i="42" s="1"/>
  <c r="P68" i="42"/>
  <c r="N69" i="42"/>
  <c r="A61" i="36"/>
  <c r="H60" i="36"/>
  <c r="I60" i="36"/>
  <c r="J60" i="36"/>
  <c r="L60" i="36"/>
  <c r="R60" i="36"/>
  <c r="M60" i="36"/>
  <c r="N60" i="36"/>
  <c r="K60" i="36"/>
  <c r="C60" i="36"/>
  <c r="O60" i="36"/>
  <c r="D60" i="36"/>
  <c r="G60" i="36"/>
  <c r="P60" i="36"/>
  <c r="E60" i="36"/>
  <c r="Q60" i="36"/>
  <c r="F60" i="36"/>
  <c r="E66" i="40"/>
  <c r="G66" i="40" s="1"/>
  <c r="B66" i="40"/>
  <c r="A67" i="40" s="1"/>
  <c r="B59" i="26"/>
  <c r="A60" i="26" s="1"/>
  <c r="N71" i="43" l="1"/>
  <c r="P70" i="43"/>
  <c r="O70" i="43"/>
  <c r="Q70" i="43" s="1"/>
  <c r="N70" i="42"/>
  <c r="P69" i="42"/>
  <c r="O69" i="42"/>
  <c r="Q69" i="42" s="1"/>
  <c r="A62" i="36"/>
  <c r="G61" i="36"/>
  <c r="H61" i="36"/>
  <c r="I61" i="36"/>
  <c r="L61" i="36"/>
  <c r="E61" i="36"/>
  <c r="K61" i="36"/>
  <c r="M61" i="36"/>
  <c r="C61" i="36"/>
  <c r="N61" i="36"/>
  <c r="O61" i="36"/>
  <c r="R61" i="36"/>
  <c r="P61" i="36"/>
  <c r="F61" i="36"/>
  <c r="Q61" i="36"/>
  <c r="D61" i="36"/>
  <c r="J61" i="36"/>
  <c r="E67" i="40"/>
  <c r="G67" i="40" s="1"/>
  <c r="B67" i="40"/>
  <c r="A68" i="40" s="1"/>
  <c r="B60" i="26"/>
  <c r="A61" i="26" s="1"/>
  <c r="P71" i="43" l="1"/>
  <c r="N72" i="43"/>
  <c r="O71" i="43"/>
  <c r="Q71" i="43" s="1"/>
  <c r="P70" i="42"/>
  <c r="O70" i="42"/>
  <c r="Q70" i="42" s="1"/>
  <c r="N71" i="42"/>
  <c r="A63" i="36"/>
  <c r="J62" i="36"/>
  <c r="R62" i="36"/>
  <c r="I62" i="36"/>
  <c r="H62" i="36"/>
  <c r="C62" i="36"/>
  <c r="K62" i="36"/>
  <c r="N62" i="36"/>
  <c r="D62" i="36"/>
  <c r="E62" i="36"/>
  <c r="F62" i="36"/>
  <c r="L62" i="36"/>
  <c r="G62" i="36"/>
  <c r="P62" i="36"/>
  <c r="Q62" i="36"/>
  <c r="M62" i="36"/>
  <c r="O62" i="36"/>
  <c r="E68" i="40"/>
  <c r="G68" i="40" s="1"/>
  <c r="B68" i="40"/>
  <c r="A69" i="40" s="1"/>
  <c r="B61" i="26"/>
  <c r="A62" i="26" s="1"/>
  <c r="P72" i="43" l="1"/>
  <c r="O72" i="43"/>
  <c r="Q72" i="43" s="1"/>
  <c r="N73" i="43"/>
  <c r="N72" i="42"/>
  <c r="P71" i="42"/>
  <c r="O71" i="42"/>
  <c r="Q71" i="42" s="1"/>
  <c r="A64" i="36"/>
  <c r="M63" i="36"/>
  <c r="O63" i="36"/>
  <c r="P63" i="36"/>
  <c r="K63" i="36"/>
  <c r="I63" i="36"/>
  <c r="L63" i="36"/>
  <c r="D63" i="36"/>
  <c r="N63" i="36"/>
  <c r="F63" i="36"/>
  <c r="Q63" i="36"/>
  <c r="J63" i="36"/>
  <c r="R63" i="36"/>
  <c r="E63" i="36"/>
  <c r="G63" i="36"/>
  <c r="C63" i="36"/>
  <c r="H63" i="36"/>
  <c r="B69" i="40"/>
  <c r="A70" i="40" s="1"/>
  <c r="E69" i="40"/>
  <c r="G69" i="40" s="1"/>
  <c r="B62" i="26"/>
  <c r="A63" i="26" s="1"/>
  <c r="N74" i="43" l="1"/>
  <c r="P73" i="43"/>
  <c r="O73" i="43"/>
  <c r="Q73" i="43" s="1"/>
  <c r="P72" i="42"/>
  <c r="O72" i="42"/>
  <c r="Q72" i="42" s="1"/>
  <c r="N73" i="42"/>
  <c r="A65" i="36"/>
  <c r="H64" i="36"/>
  <c r="E64" i="36"/>
  <c r="J64" i="36"/>
  <c r="L64" i="36"/>
  <c r="C64" i="36"/>
  <c r="O64" i="36"/>
  <c r="M64" i="36"/>
  <c r="N64" i="36"/>
  <c r="K64" i="36"/>
  <c r="P64" i="36"/>
  <c r="I64" i="36"/>
  <c r="G64" i="36"/>
  <c r="Q64" i="36"/>
  <c r="D64" i="36"/>
  <c r="R64" i="36"/>
  <c r="F64" i="36"/>
  <c r="E70" i="40"/>
  <c r="G70" i="40" s="1"/>
  <c r="B70" i="40"/>
  <c r="A71" i="40" s="1"/>
  <c r="B63" i="26"/>
  <c r="A64" i="26" s="1"/>
  <c r="N75" i="43" l="1"/>
  <c r="P74" i="43"/>
  <c r="O74" i="43"/>
  <c r="Q74" i="43" s="1"/>
  <c r="N74" i="42"/>
  <c r="P73" i="42"/>
  <c r="O73" i="42"/>
  <c r="Q73" i="42" s="1"/>
  <c r="A66" i="36"/>
  <c r="G65" i="36"/>
  <c r="C65" i="36"/>
  <c r="H65" i="36"/>
  <c r="I65" i="36"/>
  <c r="F65" i="36"/>
  <c r="J65" i="36"/>
  <c r="L65" i="36"/>
  <c r="K65" i="36"/>
  <c r="M65" i="36"/>
  <c r="N65" i="36"/>
  <c r="R65" i="36"/>
  <c r="E65" i="36"/>
  <c r="Q65" i="36"/>
  <c r="O65" i="36"/>
  <c r="P65" i="36"/>
  <c r="D65" i="36"/>
  <c r="E71" i="40"/>
  <c r="G71" i="40" s="1"/>
  <c r="B71" i="40"/>
  <c r="A72" i="40" s="1"/>
  <c r="B64" i="26"/>
  <c r="A65" i="26" s="1"/>
  <c r="N76" i="43" l="1"/>
  <c r="O75" i="43"/>
  <c r="Q75" i="43" s="1"/>
  <c r="P75" i="43"/>
  <c r="P74" i="42"/>
  <c r="O74" i="42"/>
  <c r="Q74" i="42" s="1"/>
  <c r="N75" i="42"/>
  <c r="A67" i="36"/>
  <c r="H66" i="36"/>
  <c r="Q66" i="36"/>
  <c r="R66" i="36"/>
  <c r="G66" i="36"/>
  <c r="I66" i="36"/>
  <c r="L66" i="36"/>
  <c r="J66" i="36"/>
  <c r="K66" i="36"/>
  <c r="M66" i="36"/>
  <c r="D66" i="36"/>
  <c r="N66" i="36"/>
  <c r="E66" i="36"/>
  <c r="O66" i="36"/>
  <c r="F66" i="36"/>
  <c r="C66" i="36"/>
  <c r="P66" i="36"/>
  <c r="E72" i="40"/>
  <c r="G72" i="40" s="1"/>
  <c r="B72" i="40"/>
  <c r="A73" i="40" s="1"/>
  <c r="B65" i="26"/>
  <c r="A66" i="26" s="1"/>
  <c r="P76" i="43" l="1"/>
  <c r="O76" i="43"/>
  <c r="Q76" i="43" s="1"/>
  <c r="N77" i="43"/>
  <c r="P75" i="42"/>
  <c r="N76" i="42"/>
  <c r="O75" i="42"/>
  <c r="Q75" i="42" s="1"/>
  <c r="F265" i="26"/>
  <c r="A68" i="36"/>
  <c r="J67" i="36"/>
  <c r="E67" i="36"/>
  <c r="K67" i="36"/>
  <c r="I67" i="36"/>
  <c r="H67" i="36"/>
  <c r="F67" i="36"/>
  <c r="D67" i="36"/>
  <c r="G67" i="36"/>
  <c r="C67" i="36"/>
  <c r="L67" i="36"/>
  <c r="M67" i="36"/>
  <c r="N67" i="36"/>
  <c r="O67" i="36"/>
  <c r="P67" i="36"/>
  <c r="R67" i="36"/>
  <c r="Q67" i="36"/>
  <c r="F265" i="40"/>
  <c r="E73" i="40"/>
  <c r="G73" i="40" s="1"/>
  <c r="B73" i="40"/>
  <c r="A74" i="40" s="1"/>
  <c r="B66" i="26"/>
  <c r="A67" i="26" s="1"/>
  <c r="N78" i="43" l="1"/>
  <c r="O77" i="43"/>
  <c r="Q77" i="43" s="1"/>
  <c r="P77" i="43"/>
  <c r="N77" i="42"/>
  <c r="P76" i="42"/>
  <c r="O76" i="42"/>
  <c r="Q76" i="42" s="1"/>
  <c r="F267" i="40"/>
  <c r="F266" i="40"/>
  <c r="A69" i="36"/>
  <c r="L68" i="36"/>
  <c r="M68" i="36"/>
  <c r="O68" i="36"/>
  <c r="G68" i="36"/>
  <c r="C68" i="36"/>
  <c r="P68" i="36"/>
  <c r="H68" i="36"/>
  <c r="Q68" i="36"/>
  <c r="I68" i="36"/>
  <c r="R68" i="36"/>
  <c r="F68" i="36"/>
  <c r="J68" i="36"/>
  <c r="K68" i="36"/>
  <c r="D68" i="36"/>
  <c r="N68" i="36"/>
  <c r="E68" i="36"/>
  <c r="E74" i="40"/>
  <c r="G74" i="40" s="1"/>
  <c r="B74" i="40"/>
  <c r="A75" i="40" s="1"/>
  <c r="B67" i="26"/>
  <c r="A68" i="26" s="1"/>
  <c r="N79" i="43" l="1"/>
  <c r="P78" i="43"/>
  <c r="O78" i="43"/>
  <c r="Q78" i="43" s="1"/>
  <c r="O77" i="42"/>
  <c r="Q77" i="42" s="1"/>
  <c r="N78" i="42"/>
  <c r="P77" i="42"/>
  <c r="A70" i="36"/>
  <c r="L69" i="36"/>
  <c r="M69" i="36"/>
  <c r="P69" i="36"/>
  <c r="N69" i="36"/>
  <c r="O69" i="36"/>
  <c r="D69" i="36"/>
  <c r="Q69" i="36"/>
  <c r="K69" i="36"/>
  <c r="R69" i="36"/>
  <c r="E69" i="36"/>
  <c r="F69" i="36"/>
  <c r="G69" i="36"/>
  <c r="J69" i="36"/>
  <c r="H69" i="36"/>
  <c r="I69" i="36"/>
  <c r="C69" i="36"/>
  <c r="E75" i="40"/>
  <c r="G75" i="40" s="1"/>
  <c r="B75" i="40"/>
  <c r="A76" i="40" s="1"/>
  <c r="B68" i="26"/>
  <c r="A69" i="26" s="1"/>
  <c r="P79" i="43" l="1"/>
  <c r="N80" i="43"/>
  <c r="O79" i="43"/>
  <c r="Q79" i="43" s="1"/>
  <c r="N79" i="42"/>
  <c r="P78" i="42"/>
  <c r="O78" i="42"/>
  <c r="Q78" i="42" s="1"/>
  <c r="A71" i="36"/>
  <c r="N70" i="36"/>
  <c r="J70" i="36"/>
  <c r="P70" i="36"/>
  <c r="O70" i="36"/>
  <c r="E70" i="36"/>
  <c r="D70" i="36"/>
  <c r="Q70" i="36"/>
  <c r="M70" i="36"/>
  <c r="L70" i="36"/>
  <c r="K70" i="36"/>
  <c r="I70" i="36"/>
  <c r="H70" i="36"/>
  <c r="G70" i="36"/>
  <c r="F70" i="36"/>
  <c r="R70" i="36"/>
  <c r="C70" i="36"/>
  <c r="E76" i="40"/>
  <c r="G76" i="40" s="1"/>
  <c r="B76" i="40"/>
  <c r="A77" i="40" s="1"/>
  <c r="B69" i="26"/>
  <c r="A70" i="26" s="1"/>
  <c r="N81" i="43" l="1"/>
  <c r="P80" i="43"/>
  <c r="O80" i="43"/>
  <c r="Q80" i="43" s="1"/>
  <c r="O79" i="42"/>
  <c r="Q79" i="42" s="1"/>
  <c r="N80" i="42"/>
  <c r="P79" i="42"/>
  <c r="A72" i="36"/>
  <c r="Q71" i="36"/>
  <c r="E71" i="36"/>
  <c r="I71" i="36"/>
  <c r="P71" i="36"/>
  <c r="H71" i="36"/>
  <c r="G71" i="36"/>
  <c r="R71" i="36"/>
  <c r="O71" i="36"/>
  <c r="M71" i="36"/>
  <c r="L71" i="36"/>
  <c r="K71" i="36"/>
  <c r="J71" i="36"/>
  <c r="F71" i="36"/>
  <c r="D71" i="36"/>
  <c r="N71" i="36"/>
  <c r="C71" i="36"/>
  <c r="E77" i="40"/>
  <c r="G77" i="40" s="1"/>
  <c r="B77" i="40"/>
  <c r="A78" i="40" s="1"/>
  <c r="B70" i="26"/>
  <c r="A71" i="26" s="1"/>
  <c r="N82" i="43" l="1"/>
  <c r="P81" i="43"/>
  <c r="O81" i="43"/>
  <c r="Q81" i="43" s="1"/>
  <c r="N81" i="42"/>
  <c r="P80" i="42"/>
  <c r="O80" i="42"/>
  <c r="Q80" i="42" s="1"/>
  <c r="A73" i="36"/>
  <c r="H72" i="36"/>
  <c r="L72" i="36"/>
  <c r="J72" i="36"/>
  <c r="P72" i="36"/>
  <c r="O72" i="36"/>
  <c r="R72" i="36"/>
  <c r="Q72" i="36"/>
  <c r="N72" i="36"/>
  <c r="K72" i="36"/>
  <c r="I72" i="36"/>
  <c r="G72" i="36"/>
  <c r="F72" i="36"/>
  <c r="E72" i="36"/>
  <c r="D72" i="36"/>
  <c r="M72" i="36"/>
  <c r="C72" i="36"/>
  <c r="E78" i="40"/>
  <c r="G78" i="40" s="1"/>
  <c r="B78" i="40"/>
  <c r="A79" i="40" s="1"/>
  <c r="B71" i="26"/>
  <c r="A72" i="26" s="1"/>
  <c r="P82" i="43" l="1"/>
  <c r="N83" i="43"/>
  <c r="O82" i="43"/>
  <c r="Q82" i="43" s="1"/>
  <c r="P81" i="42"/>
  <c r="O81" i="42"/>
  <c r="Q81" i="42" s="1"/>
  <c r="N82" i="42"/>
  <c r="A74" i="36"/>
  <c r="K73" i="36"/>
  <c r="O73" i="36"/>
  <c r="R73" i="36"/>
  <c r="D73" i="36"/>
  <c r="I73" i="36"/>
  <c r="H73" i="36"/>
  <c r="P73" i="36"/>
  <c r="N73" i="36"/>
  <c r="M73" i="36"/>
  <c r="J73" i="36"/>
  <c r="G73" i="36"/>
  <c r="F73" i="36"/>
  <c r="E73" i="36"/>
  <c r="Q73" i="36"/>
  <c r="L73" i="36"/>
  <c r="C73" i="36"/>
  <c r="E79" i="40"/>
  <c r="G79" i="40" s="1"/>
  <c r="B79" i="40"/>
  <c r="A80" i="40" s="1"/>
  <c r="B72" i="26"/>
  <c r="A73" i="26" s="1"/>
  <c r="N84" i="43" l="1"/>
  <c r="P83" i="43"/>
  <c r="O83" i="43"/>
  <c r="Q83" i="43" s="1"/>
  <c r="N83" i="42"/>
  <c r="P82" i="42"/>
  <c r="O82" i="42"/>
  <c r="Q82" i="42" s="1"/>
  <c r="A75" i="36"/>
  <c r="N74" i="36"/>
  <c r="R74" i="36"/>
  <c r="F74" i="36"/>
  <c r="K74" i="36"/>
  <c r="Q74" i="36"/>
  <c r="P74" i="36"/>
  <c r="M74" i="36"/>
  <c r="L74" i="36"/>
  <c r="J74" i="36"/>
  <c r="H74" i="36"/>
  <c r="G74" i="36"/>
  <c r="E74" i="36"/>
  <c r="D74" i="36"/>
  <c r="O74" i="36"/>
  <c r="I74" i="36"/>
  <c r="C74" i="36"/>
  <c r="E80" i="40"/>
  <c r="G80" i="40" s="1"/>
  <c r="B80" i="40"/>
  <c r="A81" i="40" s="1"/>
  <c r="B73" i="26"/>
  <c r="A74" i="26" s="1"/>
  <c r="P84" i="43" l="1"/>
  <c r="N85" i="43"/>
  <c r="O84" i="43"/>
  <c r="Q84" i="43" s="1"/>
  <c r="P83" i="42"/>
  <c r="O83" i="42"/>
  <c r="Q83" i="42" s="1"/>
  <c r="N84" i="42"/>
  <c r="A76" i="36"/>
  <c r="Q75" i="36"/>
  <c r="E75" i="36"/>
  <c r="I75" i="36"/>
  <c r="D75" i="36"/>
  <c r="L75" i="36"/>
  <c r="K75" i="36"/>
  <c r="J75" i="36"/>
  <c r="O75" i="36"/>
  <c r="N75" i="36"/>
  <c r="M75" i="36"/>
  <c r="G75" i="36"/>
  <c r="F75" i="36"/>
  <c r="R75" i="36"/>
  <c r="H75" i="36"/>
  <c r="P75" i="36"/>
  <c r="C75" i="36"/>
  <c r="E81" i="40"/>
  <c r="G81" i="40" s="1"/>
  <c r="B81" i="40"/>
  <c r="A82" i="40" s="1"/>
  <c r="B74" i="26"/>
  <c r="A75" i="26" s="1"/>
  <c r="P85" i="43" l="1"/>
  <c r="N86" i="43"/>
  <c r="O85" i="43"/>
  <c r="Q85" i="43" s="1"/>
  <c r="P84" i="42"/>
  <c r="N85" i="42"/>
  <c r="O84" i="42"/>
  <c r="Q84" i="42" s="1"/>
  <c r="A77" i="36"/>
  <c r="H76" i="36"/>
  <c r="L76" i="36"/>
  <c r="M76" i="36"/>
  <c r="E76" i="36"/>
  <c r="R76" i="36"/>
  <c r="D76" i="36"/>
  <c r="Q76" i="36"/>
  <c r="O76" i="36"/>
  <c r="N76" i="36"/>
  <c r="K76" i="36"/>
  <c r="I76" i="36"/>
  <c r="G76" i="36"/>
  <c r="F76" i="36"/>
  <c r="P76" i="36"/>
  <c r="J76" i="36"/>
  <c r="C76" i="36"/>
  <c r="E82" i="40"/>
  <c r="G82" i="40" s="1"/>
  <c r="B82" i="40"/>
  <c r="A83" i="40" s="1"/>
  <c r="B75" i="26"/>
  <c r="A76" i="26" s="1"/>
  <c r="N87" i="43" l="1"/>
  <c r="P86" i="43"/>
  <c r="O86" i="43"/>
  <c r="Q86" i="43" s="1"/>
  <c r="N86" i="42"/>
  <c r="P85" i="42"/>
  <c r="O85" i="42"/>
  <c r="Q85" i="42" s="1"/>
  <c r="A78" i="36"/>
  <c r="K77" i="36"/>
  <c r="O77" i="36"/>
  <c r="F77" i="36"/>
  <c r="M77" i="36"/>
  <c r="L77" i="36"/>
  <c r="J77" i="36"/>
  <c r="Q77" i="36"/>
  <c r="P77" i="36"/>
  <c r="N77" i="36"/>
  <c r="H77" i="36"/>
  <c r="G77" i="36"/>
  <c r="E77" i="36"/>
  <c r="D77" i="36"/>
  <c r="R77" i="36"/>
  <c r="I77" i="36"/>
  <c r="C77" i="36"/>
  <c r="E83" i="40"/>
  <c r="G83" i="40" s="1"/>
  <c r="B83" i="40"/>
  <c r="A84" i="40" s="1"/>
  <c r="B76" i="26"/>
  <c r="A77" i="26" s="1"/>
  <c r="P87" i="43" l="1"/>
  <c r="N88" i="43"/>
  <c r="O87" i="43"/>
  <c r="Q87" i="43" s="1"/>
  <c r="O86" i="42"/>
  <c r="Q86" i="42" s="1"/>
  <c r="N87" i="42"/>
  <c r="P86" i="42"/>
  <c r="A79" i="36"/>
  <c r="N78" i="36"/>
  <c r="R78" i="36"/>
  <c r="F78" i="36"/>
  <c r="M78" i="36"/>
  <c r="G78" i="36"/>
  <c r="E78" i="36"/>
  <c r="D78" i="36"/>
  <c r="P78" i="36"/>
  <c r="O78" i="36"/>
  <c r="L78" i="36"/>
  <c r="J78" i="36"/>
  <c r="I78" i="36"/>
  <c r="H78" i="36"/>
  <c r="Q78" i="36"/>
  <c r="K78" i="36"/>
  <c r="C78" i="36"/>
  <c r="B84" i="40"/>
  <c r="A85" i="40" s="1"/>
  <c r="E84" i="40"/>
  <c r="G84" i="40" s="1"/>
  <c r="B77" i="26"/>
  <c r="A78" i="26" s="1"/>
  <c r="P88" i="43" l="1"/>
  <c r="N89" i="43"/>
  <c r="O88" i="43"/>
  <c r="Q88" i="43" s="1"/>
  <c r="N88" i="42"/>
  <c r="P87" i="42"/>
  <c r="O87" i="42"/>
  <c r="Q87" i="42" s="1"/>
  <c r="A80" i="36"/>
  <c r="Q79" i="36"/>
  <c r="E79" i="36"/>
  <c r="I79" i="36"/>
  <c r="G79" i="36"/>
  <c r="N79" i="36"/>
  <c r="M79" i="36"/>
  <c r="L79" i="36"/>
  <c r="R79" i="36"/>
  <c r="P79" i="36"/>
  <c r="O79" i="36"/>
  <c r="J79" i="36"/>
  <c r="H79" i="36"/>
  <c r="F79" i="36"/>
  <c r="D79" i="36"/>
  <c r="K79" i="36"/>
  <c r="C79" i="36"/>
  <c r="E85" i="40"/>
  <c r="G85" i="40" s="1"/>
  <c r="B85" i="40"/>
  <c r="A86" i="40" s="1"/>
  <c r="B78" i="26"/>
  <c r="A79" i="26" s="1"/>
  <c r="N90" i="43" l="1"/>
  <c r="O89" i="43"/>
  <c r="Q89" i="43" s="1"/>
  <c r="P89" i="43"/>
  <c r="N89" i="42"/>
  <c r="O88" i="42"/>
  <c r="Q88" i="42" s="1"/>
  <c r="P88" i="42"/>
  <c r="A81" i="36"/>
  <c r="H80" i="36"/>
  <c r="L80" i="36"/>
  <c r="O80" i="36"/>
  <c r="G80" i="36"/>
  <c r="F80" i="36"/>
  <c r="E80" i="36"/>
  <c r="Q80" i="36"/>
  <c r="P80" i="36"/>
  <c r="N80" i="36"/>
  <c r="K80" i="36"/>
  <c r="J80" i="36"/>
  <c r="I80" i="36"/>
  <c r="D80" i="36"/>
  <c r="R80" i="36"/>
  <c r="M80" i="36"/>
  <c r="C80" i="36"/>
  <c r="E86" i="40"/>
  <c r="G86" i="40" s="1"/>
  <c r="B86" i="40"/>
  <c r="A87" i="40" s="1"/>
  <c r="B79" i="26"/>
  <c r="A80" i="26" s="1"/>
  <c r="P90" i="43" l="1"/>
  <c r="O90" i="43"/>
  <c r="Q90" i="43" s="1"/>
  <c r="N91" i="43"/>
  <c r="N90" i="42"/>
  <c r="P89" i="42"/>
  <c r="O89" i="42"/>
  <c r="Q89" i="42" s="1"/>
  <c r="A82" i="36"/>
  <c r="K81" i="36"/>
  <c r="O81" i="36"/>
  <c r="H81" i="36"/>
  <c r="P81" i="36"/>
  <c r="N81" i="36"/>
  <c r="M81" i="36"/>
  <c r="R81" i="36"/>
  <c r="Q81" i="36"/>
  <c r="J81" i="36"/>
  <c r="I81" i="36"/>
  <c r="G81" i="36"/>
  <c r="F81" i="36"/>
  <c r="E81" i="36"/>
  <c r="D81" i="36"/>
  <c r="L81" i="36"/>
  <c r="C81" i="36"/>
  <c r="B87" i="40"/>
  <c r="A88" i="40" s="1"/>
  <c r="E87" i="40"/>
  <c r="G87" i="40" s="1"/>
  <c r="B80" i="26"/>
  <c r="A81" i="26" s="1"/>
  <c r="P91" i="43" l="1"/>
  <c r="N92" i="43"/>
  <c r="O91" i="43"/>
  <c r="Q91" i="43" s="1"/>
  <c r="P90" i="42"/>
  <c r="N91" i="42"/>
  <c r="O90" i="42"/>
  <c r="Q90" i="42" s="1"/>
  <c r="A83" i="36"/>
  <c r="N82" i="36"/>
  <c r="R82" i="36"/>
  <c r="F82" i="36"/>
  <c r="P82" i="36"/>
  <c r="I82" i="36"/>
  <c r="H82" i="36"/>
  <c r="G82" i="36"/>
  <c r="Q82" i="36"/>
  <c r="O82" i="36"/>
  <c r="L82" i="36"/>
  <c r="K82" i="36"/>
  <c r="J82" i="36"/>
  <c r="E82" i="36"/>
  <c r="D82" i="36"/>
  <c r="M82" i="36"/>
  <c r="C82" i="36"/>
  <c r="E88" i="40"/>
  <c r="G88" i="40" s="1"/>
  <c r="B88" i="40"/>
  <c r="A89" i="40" s="1"/>
  <c r="B81" i="26"/>
  <c r="A82" i="26" s="1"/>
  <c r="O92" i="43" l="1"/>
  <c r="Q92" i="43" s="1"/>
  <c r="N93" i="43"/>
  <c r="P92" i="43"/>
  <c r="N92" i="42"/>
  <c r="P91" i="42"/>
  <c r="O91" i="42"/>
  <c r="Q91" i="42" s="1"/>
  <c r="A84" i="36"/>
  <c r="Q83" i="36"/>
  <c r="E83" i="36"/>
  <c r="I83" i="36"/>
  <c r="J83" i="36"/>
  <c r="P83" i="36"/>
  <c r="O83" i="36"/>
  <c r="N83" i="36"/>
  <c r="R83" i="36"/>
  <c r="L83" i="36"/>
  <c r="K83" i="36"/>
  <c r="H83" i="36"/>
  <c r="G83" i="36"/>
  <c r="F83" i="36"/>
  <c r="D83" i="36"/>
  <c r="M83" i="36"/>
  <c r="C83" i="36"/>
  <c r="E89" i="40"/>
  <c r="G89" i="40" s="1"/>
  <c r="B89" i="40"/>
  <c r="A90" i="40" s="1"/>
  <c r="B82" i="26"/>
  <c r="A83" i="26" s="1"/>
  <c r="P93" i="43" l="1"/>
  <c r="N94" i="43"/>
  <c r="O93" i="43"/>
  <c r="Q93" i="43" s="1"/>
  <c r="P92" i="42"/>
  <c r="N93" i="42"/>
  <c r="O92" i="42"/>
  <c r="Q92" i="42" s="1"/>
  <c r="A85" i="36"/>
  <c r="H84" i="36"/>
  <c r="L84" i="36"/>
  <c r="Q84" i="36"/>
  <c r="J84" i="36"/>
  <c r="I84" i="36"/>
  <c r="G84" i="36"/>
  <c r="R84" i="36"/>
  <c r="P84" i="36"/>
  <c r="N84" i="36"/>
  <c r="M84" i="36"/>
  <c r="K84" i="36"/>
  <c r="F84" i="36"/>
  <c r="E84" i="36"/>
  <c r="D84" i="36"/>
  <c r="O84" i="36"/>
  <c r="C84" i="36"/>
  <c r="B90" i="40"/>
  <c r="A91" i="40" s="1"/>
  <c r="E90" i="40"/>
  <c r="G90" i="40" s="1"/>
  <c r="B83" i="26"/>
  <c r="A84" i="26" s="1"/>
  <c r="N95" i="43" l="1"/>
  <c r="P94" i="43"/>
  <c r="O94" i="43"/>
  <c r="Q94" i="43" s="1"/>
  <c r="P93" i="42"/>
  <c r="N94" i="42"/>
  <c r="O93" i="42"/>
  <c r="Q93" i="42" s="1"/>
  <c r="A86" i="36"/>
  <c r="K85" i="36"/>
  <c r="P85" i="36"/>
  <c r="D85" i="36"/>
  <c r="O85" i="36"/>
  <c r="L85" i="36"/>
  <c r="E85" i="36"/>
  <c r="R85" i="36"/>
  <c r="N85" i="36"/>
  <c r="M85" i="36"/>
  <c r="J85" i="36"/>
  <c r="I85" i="36"/>
  <c r="H85" i="36"/>
  <c r="G85" i="36"/>
  <c r="F85" i="36"/>
  <c r="Q85" i="36"/>
  <c r="C85" i="36"/>
  <c r="E91" i="40"/>
  <c r="G91" i="40" s="1"/>
  <c r="B91" i="40"/>
  <c r="A92" i="40" s="1"/>
  <c r="B84" i="26"/>
  <c r="A85" i="26" s="1"/>
  <c r="O95" i="43" l="1"/>
  <c r="Q95" i="43" s="1"/>
  <c r="N96" i="43"/>
  <c r="P95" i="43"/>
  <c r="N95" i="42"/>
  <c r="O94" i="42"/>
  <c r="Q94" i="42" s="1"/>
  <c r="P94" i="42"/>
  <c r="A87" i="36"/>
  <c r="N86" i="36"/>
  <c r="G86" i="36"/>
  <c r="R86" i="36"/>
  <c r="F86" i="36"/>
  <c r="H86" i="36"/>
  <c r="O86" i="36"/>
  <c r="M86" i="36"/>
  <c r="L86" i="36"/>
  <c r="Q86" i="36"/>
  <c r="P86" i="36"/>
  <c r="K86" i="36"/>
  <c r="J86" i="36"/>
  <c r="I86" i="36"/>
  <c r="E86" i="36"/>
  <c r="D86" i="36"/>
  <c r="C86" i="36"/>
  <c r="E92" i="40"/>
  <c r="G92" i="40" s="1"/>
  <c r="B92" i="40"/>
  <c r="A93" i="40" s="1"/>
  <c r="B85" i="26"/>
  <c r="A86" i="26" s="1"/>
  <c r="N97" i="43" l="1"/>
  <c r="P96" i="43"/>
  <c r="O96" i="43"/>
  <c r="Q96" i="43" s="1"/>
  <c r="O95" i="42"/>
  <c r="Q95" i="42" s="1"/>
  <c r="N96" i="42"/>
  <c r="P95" i="42"/>
  <c r="A88" i="36"/>
  <c r="Q87" i="36"/>
  <c r="E87" i="36"/>
  <c r="J87" i="36"/>
  <c r="I87" i="36"/>
  <c r="R87" i="36"/>
  <c r="K87" i="36"/>
  <c r="H87" i="36"/>
  <c r="G87" i="36"/>
  <c r="D87" i="36"/>
  <c r="P87" i="36"/>
  <c r="O87" i="36"/>
  <c r="N87" i="36"/>
  <c r="M87" i="36"/>
  <c r="L87" i="36"/>
  <c r="F87" i="36"/>
  <c r="C87" i="36"/>
  <c r="B93" i="40"/>
  <c r="A94" i="40" s="1"/>
  <c r="E93" i="40"/>
  <c r="G93" i="40" s="1"/>
  <c r="B86" i="26"/>
  <c r="A87" i="26" s="1"/>
  <c r="N98" i="43" l="1"/>
  <c r="P97" i="43"/>
  <c r="O97" i="43"/>
  <c r="Q97" i="43" s="1"/>
  <c r="N97" i="42"/>
  <c r="P96" i="42"/>
  <c r="O96" i="42"/>
  <c r="Q96" i="42" s="1"/>
  <c r="A89" i="36"/>
  <c r="H88" i="36"/>
  <c r="M88" i="36"/>
  <c r="L88" i="36"/>
  <c r="N88" i="36"/>
  <c r="E88" i="36"/>
  <c r="D88" i="36"/>
  <c r="R88" i="36"/>
  <c r="I88" i="36"/>
  <c r="G88" i="36"/>
  <c r="F88" i="36"/>
  <c r="Q88" i="36"/>
  <c r="P88" i="36"/>
  <c r="O88" i="36"/>
  <c r="K88" i="36"/>
  <c r="J88" i="36"/>
  <c r="C88" i="36"/>
  <c r="E94" i="40"/>
  <c r="G94" i="40" s="1"/>
  <c r="B94" i="40"/>
  <c r="A95" i="40" s="1"/>
  <c r="B87" i="26"/>
  <c r="A88" i="26" s="1"/>
  <c r="P98" i="43" l="1"/>
  <c r="O98" i="43"/>
  <c r="Q98" i="43" s="1"/>
  <c r="N99" i="43"/>
  <c r="P97" i="42"/>
  <c r="N98" i="42"/>
  <c r="O97" i="42"/>
  <c r="Q97" i="42" s="1"/>
  <c r="A90" i="36"/>
  <c r="K89" i="36"/>
  <c r="P89" i="36"/>
  <c r="D89" i="36"/>
  <c r="O89" i="36"/>
  <c r="H89" i="36"/>
  <c r="Q89" i="36"/>
  <c r="N89" i="36"/>
  <c r="M89" i="36"/>
  <c r="J89" i="36"/>
  <c r="I89" i="36"/>
  <c r="G89" i="36"/>
  <c r="E89" i="36"/>
  <c r="R89" i="36"/>
  <c r="L89" i="36"/>
  <c r="F89" i="36"/>
  <c r="C89" i="36"/>
  <c r="E95" i="40"/>
  <c r="G95" i="40" s="1"/>
  <c r="B95" i="40"/>
  <c r="A96" i="40" s="1"/>
  <c r="B88" i="26"/>
  <c r="A89" i="26" s="1"/>
  <c r="N100" i="43" l="1"/>
  <c r="P99" i="43"/>
  <c r="O99" i="43"/>
  <c r="Q99" i="43" s="1"/>
  <c r="N99" i="42"/>
  <c r="P98" i="42"/>
  <c r="O98" i="42"/>
  <c r="Q98" i="42" s="1"/>
  <c r="A91" i="36"/>
  <c r="N90" i="36"/>
  <c r="G90" i="36"/>
  <c r="R90" i="36"/>
  <c r="F90" i="36"/>
  <c r="K90" i="36"/>
  <c r="J90" i="36"/>
  <c r="I90" i="36"/>
  <c r="O90" i="36"/>
  <c r="M90" i="36"/>
  <c r="L90" i="36"/>
  <c r="E90" i="36"/>
  <c r="D90" i="36"/>
  <c r="Q90" i="36"/>
  <c r="P90" i="36"/>
  <c r="H90" i="36"/>
  <c r="C90" i="36"/>
  <c r="B96" i="40"/>
  <c r="A97" i="40" s="1"/>
  <c r="E96" i="40"/>
  <c r="G96" i="40" s="1"/>
  <c r="B89" i="26"/>
  <c r="A90" i="26" s="1"/>
  <c r="P100" i="43" l="1"/>
  <c r="N101" i="43"/>
  <c r="O100" i="43"/>
  <c r="Q100" i="43" s="1"/>
  <c r="O99" i="42"/>
  <c r="Q99" i="42" s="1"/>
  <c r="N100" i="42"/>
  <c r="P99" i="42"/>
  <c r="A92" i="36"/>
  <c r="Q91" i="36"/>
  <c r="E91" i="36"/>
  <c r="J91" i="36"/>
  <c r="I91" i="36"/>
  <c r="N91" i="36"/>
  <c r="F91" i="36"/>
  <c r="D91" i="36"/>
  <c r="P91" i="36"/>
  <c r="O91" i="36"/>
  <c r="M91" i="36"/>
  <c r="K91" i="36"/>
  <c r="H91" i="36"/>
  <c r="G91" i="36"/>
  <c r="R91" i="36"/>
  <c r="L91" i="36"/>
  <c r="C91" i="36"/>
  <c r="E97" i="40"/>
  <c r="G97" i="40" s="1"/>
  <c r="B97" i="40"/>
  <c r="A98" i="40" s="1"/>
  <c r="B90" i="26"/>
  <c r="A91" i="26" s="1"/>
  <c r="N102" i="43" l="1"/>
  <c r="O101" i="43"/>
  <c r="Q101" i="43" s="1"/>
  <c r="P101" i="43"/>
  <c r="N101" i="42"/>
  <c r="P100" i="42"/>
  <c r="O100" i="42"/>
  <c r="Q100" i="42" s="1"/>
  <c r="A93" i="36"/>
  <c r="H92" i="36"/>
  <c r="M92" i="36"/>
  <c r="L92" i="36"/>
  <c r="I92" i="36"/>
  <c r="Q92" i="36"/>
  <c r="P92" i="36"/>
  <c r="O92" i="36"/>
  <c r="R92" i="36"/>
  <c r="K92" i="36"/>
  <c r="J92" i="36"/>
  <c r="G92" i="36"/>
  <c r="F92" i="36"/>
  <c r="E92" i="36"/>
  <c r="D92" i="36"/>
  <c r="N92" i="36"/>
  <c r="C92" i="36"/>
  <c r="B98" i="40"/>
  <c r="A99" i="40" s="1"/>
  <c r="E98" i="40"/>
  <c r="G98" i="40" s="1"/>
  <c r="B91" i="26"/>
  <c r="A92" i="26" s="1"/>
  <c r="N103" i="43" l="1"/>
  <c r="O102" i="43"/>
  <c r="Q102" i="43" s="1"/>
  <c r="P102" i="43"/>
  <c r="P101" i="42"/>
  <c r="O101" i="42"/>
  <c r="Q101" i="42" s="1"/>
  <c r="N102" i="42"/>
  <c r="A94" i="36"/>
  <c r="K93" i="36"/>
  <c r="P93" i="36"/>
  <c r="D93" i="36"/>
  <c r="O93" i="36"/>
  <c r="E93" i="36"/>
  <c r="L93" i="36"/>
  <c r="J93" i="36"/>
  <c r="I93" i="36"/>
  <c r="Q93" i="36"/>
  <c r="N93" i="36"/>
  <c r="M93" i="36"/>
  <c r="H93" i="36"/>
  <c r="G93" i="36"/>
  <c r="F93" i="36"/>
  <c r="R93" i="36"/>
  <c r="C93" i="36"/>
  <c r="E99" i="40"/>
  <c r="G99" i="40" s="1"/>
  <c r="B99" i="40"/>
  <c r="A100" i="40" s="1"/>
  <c r="B92" i="26"/>
  <c r="A93" i="26" s="1"/>
  <c r="P103" i="43" l="1"/>
  <c r="O103" i="43"/>
  <c r="Q103" i="43" s="1"/>
  <c r="N104" i="43"/>
  <c r="P102" i="42"/>
  <c r="N103" i="42"/>
  <c r="O102" i="42"/>
  <c r="Q102" i="42" s="1"/>
  <c r="A95" i="36"/>
  <c r="N94" i="36"/>
  <c r="G94" i="36"/>
  <c r="R94" i="36"/>
  <c r="F94" i="36"/>
  <c r="O94" i="36"/>
  <c r="H94" i="36"/>
  <c r="E94" i="36"/>
  <c r="D94" i="36"/>
  <c r="Q94" i="36"/>
  <c r="P94" i="36"/>
  <c r="M94" i="36"/>
  <c r="L94" i="36"/>
  <c r="K94" i="36"/>
  <c r="J94" i="36"/>
  <c r="I94" i="36"/>
  <c r="C94" i="36"/>
  <c r="B100" i="40"/>
  <c r="A101" i="40" s="1"/>
  <c r="E100" i="40"/>
  <c r="G100" i="40" s="1"/>
  <c r="B93" i="26"/>
  <c r="A94" i="26" s="1"/>
  <c r="N105" i="43" l="1"/>
  <c r="P104" i="43"/>
  <c r="O104" i="43"/>
  <c r="Q104" i="43" s="1"/>
  <c r="N104" i="42"/>
  <c r="P103" i="42"/>
  <c r="O103" i="42"/>
  <c r="Q103" i="42" s="1"/>
  <c r="A96" i="36"/>
  <c r="Q95" i="36"/>
  <c r="E95" i="36"/>
  <c r="J95" i="36"/>
  <c r="I95" i="36"/>
  <c r="K95" i="36"/>
  <c r="R95" i="36"/>
  <c r="P95" i="36"/>
  <c r="O95" i="36"/>
  <c r="F95" i="36"/>
  <c r="D95" i="36"/>
  <c r="N95" i="36"/>
  <c r="M95" i="36"/>
  <c r="L95" i="36"/>
  <c r="H95" i="36"/>
  <c r="G95" i="36"/>
  <c r="C95" i="36"/>
  <c r="E101" i="40"/>
  <c r="G101" i="40" s="1"/>
  <c r="B101" i="40"/>
  <c r="A102" i="40" s="1"/>
  <c r="B94" i="26"/>
  <c r="A95" i="26" s="1"/>
  <c r="P105" i="43" l="1"/>
  <c r="O105" i="43"/>
  <c r="Q105" i="43" s="1"/>
  <c r="N106" i="43"/>
  <c r="O104" i="42"/>
  <c r="Q104" i="42" s="1"/>
  <c r="P104" i="42"/>
  <c r="N105" i="42"/>
  <c r="A97" i="36"/>
  <c r="H96" i="36"/>
  <c r="M96" i="36"/>
  <c r="L96" i="36"/>
  <c r="K96" i="36"/>
  <c r="E96" i="36"/>
  <c r="O96" i="36"/>
  <c r="N96" i="36"/>
  <c r="J96" i="36"/>
  <c r="G96" i="36"/>
  <c r="F96" i="36"/>
  <c r="D96" i="36"/>
  <c r="R96" i="36"/>
  <c r="Q96" i="36"/>
  <c r="P96" i="36"/>
  <c r="I96" i="36"/>
  <c r="C96" i="36"/>
  <c r="B102" i="40"/>
  <c r="A103" i="40" s="1"/>
  <c r="E102" i="40"/>
  <c r="G102" i="40" s="1"/>
  <c r="B95" i="26"/>
  <c r="A96" i="26" s="1"/>
  <c r="P106" i="43" l="1"/>
  <c r="N107" i="43"/>
  <c r="O106" i="43"/>
  <c r="Q106" i="43" s="1"/>
  <c r="N106" i="42"/>
  <c r="P105" i="42"/>
  <c r="O105" i="42"/>
  <c r="Q105" i="42" s="1"/>
  <c r="A98" i="36"/>
  <c r="K97" i="36"/>
  <c r="P97" i="36"/>
  <c r="D97" i="36"/>
  <c r="O97" i="36"/>
  <c r="N97" i="36"/>
  <c r="M97" i="36"/>
  <c r="E97" i="36"/>
  <c r="L97" i="36"/>
  <c r="J97" i="36"/>
  <c r="I97" i="36"/>
  <c r="R97" i="36"/>
  <c r="Q97" i="36"/>
  <c r="H97" i="36"/>
  <c r="G97" i="36"/>
  <c r="F97" i="36"/>
  <c r="C97" i="36"/>
  <c r="B103" i="40"/>
  <c r="A104" i="40" s="1"/>
  <c r="E103" i="40"/>
  <c r="G103" i="40" s="1"/>
  <c r="B96" i="26"/>
  <c r="A97" i="26" s="1"/>
  <c r="N108" i="43" l="1"/>
  <c r="P107" i="43"/>
  <c r="O107" i="43"/>
  <c r="Q107" i="43" s="1"/>
  <c r="P106" i="42"/>
  <c r="N107" i="42"/>
  <c r="O106" i="42"/>
  <c r="Q106" i="42" s="1"/>
  <c r="A99" i="36"/>
  <c r="N98" i="36"/>
  <c r="G98" i="36"/>
  <c r="R98" i="36"/>
  <c r="F98" i="36"/>
  <c r="Q98" i="36"/>
  <c r="E98" i="36"/>
  <c r="P98" i="36"/>
  <c r="D98" i="36"/>
  <c r="L98" i="36"/>
  <c r="K98" i="36"/>
  <c r="J98" i="36"/>
  <c r="O98" i="36"/>
  <c r="M98" i="36"/>
  <c r="I98" i="36"/>
  <c r="H98" i="36"/>
  <c r="C98" i="36"/>
  <c r="E104" i="40"/>
  <c r="G104" i="40" s="1"/>
  <c r="B104" i="40"/>
  <c r="A105" i="40" s="1"/>
  <c r="B97" i="26"/>
  <c r="A98" i="26" s="1"/>
  <c r="P108" i="43" l="1"/>
  <c r="O108" i="43"/>
  <c r="Q108" i="43" s="1"/>
  <c r="N109" i="43"/>
  <c r="P107" i="42"/>
  <c r="O107" i="42"/>
  <c r="Q107" i="42" s="1"/>
  <c r="N108" i="42"/>
  <c r="A100" i="36"/>
  <c r="Q99" i="36"/>
  <c r="E99" i="36"/>
  <c r="J99" i="36"/>
  <c r="I99" i="36"/>
  <c r="H99" i="36"/>
  <c r="G99" i="36"/>
  <c r="M99" i="36"/>
  <c r="L99" i="36"/>
  <c r="K99" i="36"/>
  <c r="D99" i="36"/>
  <c r="R99" i="36"/>
  <c r="P99" i="36"/>
  <c r="O99" i="36"/>
  <c r="N99" i="36"/>
  <c r="F99" i="36"/>
  <c r="C99" i="36"/>
  <c r="E105" i="40"/>
  <c r="G105" i="40" s="1"/>
  <c r="B105" i="40"/>
  <c r="A106" i="40" s="1"/>
  <c r="B98" i="26"/>
  <c r="A99" i="26" s="1"/>
  <c r="N110" i="43" l="1"/>
  <c r="P109" i="43"/>
  <c r="O109" i="43"/>
  <c r="Q109" i="43" s="1"/>
  <c r="N109" i="42"/>
  <c r="O108" i="42"/>
  <c r="Q108" i="42" s="1"/>
  <c r="P108" i="42"/>
  <c r="A101" i="36"/>
  <c r="H100" i="36"/>
  <c r="M100" i="36"/>
  <c r="L100" i="36"/>
  <c r="K100" i="36"/>
  <c r="J100" i="36"/>
  <c r="N100" i="36"/>
  <c r="I100" i="36"/>
  <c r="G100" i="36"/>
  <c r="Q100" i="36"/>
  <c r="P100" i="36"/>
  <c r="O100" i="36"/>
  <c r="F100" i="36"/>
  <c r="E100" i="36"/>
  <c r="D100" i="36"/>
  <c r="R100" i="36"/>
  <c r="C100" i="36"/>
  <c r="E106" i="40"/>
  <c r="G106" i="40" s="1"/>
  <c r="B106" i="40"/>
  <c r="A107" i="40" s="1"/>
  <c r="B99" i="26"/>
  <c r="A100" i="26" s="1"/>
  <c r="O110" i="43" l="1"/>
  <c r="Q110" i="43" s="1"/>
  <c r="N111" i="43"/>
  <c r="P110" i="43"/>
  <c r="O109" i="42"/>
  <c r="Q109" i="42" s="1"/>
  <c r="N110" i="42"/>
  <c r="P109" i="42"/>
  <c r="A102" i="36"/>
  <c r="K101" i="36"/>
  <c r="P101" i="36"/>
  <c r="D101" i="36"/>
  <c r="O101" i="36"/>
  <c r="N101" i="36"/>
  <c r="M101" i="36"/>
  <c r="J101" i="36"/>
  <c r="I101" i="36"/>
  <c r="H101" i="36"/>
  <c r="R101" i="36"/>
  <c r="Q101" i="36"/>
  <c r="L101" i="36"/>
  <c r="G101" i="36"/>
  <c r="F101" i="36"/>
  <c r="E101" i="36"/>
  <c r="C101" i="36"/>
  <c r="E107" i="40"/>
  <c r="G107" i="40" s="1"/>
  <c r="B107" i="40"/>
  <c r="A108" i="40" s="1"/>
  <c r="B100" i="26"/>
  <c r="A101" i="26" s="1"/>
  <c r="P111" i="43" l="1"/>
  <c r="N112" i="43"/>
  <c r="O111" i="43"/>
  <c r="Q111" i="43" s="1"/>
  <c r="N111" i="42"/>
  <c r="P110" i="42"/>
  <c r="O110" i="42"/>
  <c r="Q110" i="42" s="1"/>
  <c r="A103" i="36"/>
  <c r="N102" i="36"/>
  <c r="G102" i="36"/>
  <c r="R102" i="36"/>
  <c r="F102" i="36"/>
  <c r="Q102" i="36"/>
  <c r="E102" i="36"/>
  <c r="P102" i="36"/>
  <c r="D102" i="36"/>
  <c r="K102" i="36"/>
  <c r="J102" i="36"/>
  <c r="I102" i="36"/>
  <c r="O102" i="36"/>
  <c r="M102" i="36"/>
  <c r="L102" i="36"/>
  <c r="H102" i="36"/>
  <c r="C102" i="36"/>
  <c r="B108" i="40"/>
  <c r="A109" i="40" s="1"/>
  <c r="E108" i="40"/>
  <c r="G108" i="40" s="1"/>
  <c r="B101" i="26"/>
  <c r="A102" i="26" s="1"/>
  <c r="N113" i="43" l="1"/>
  <c r="P112" i="43"/>
  <c r="O112" i="43"/>
  <c r="Q112" i="43" s="1"/>
  <c r="P111" i="42"/>
  <c r="N112" i="42"/>
  <c r="O111" i="42"/>
  <c r="Q111" i="42" s="1"/>
  <c r="A104" i="36"/>
  <c r="Q103" i="36"/>
  <c r="E103" i="36"/>
  <c r="J103" i="36"/>
  <c r="I103" i="36"/>
  <c r="H103" i="36"/>
  <c r="G103" i="36"/>
  <c r="L103" i="36"/>
  <c r="K103" i="36"/>
  <c r="F103" i="36"/>
  <c r="O103" i="36"/>
  <c r="N103" i="36"/>
  <c r="M103" i="36"/>
  <c r="D103" i="36"/>
  <c r="R103" i="36"/>
  <c r="C103" i="36"/>
  <c r="P103" i="36"/>
  <c r="B109" i="40"/>
  <c r="A110" i="40" s="1"/>
  <c r="E109" i="40"/>
  <c r="G109" i="40" s="1"/>
  <c r="B102" i="26"/>
  <c r="A103" i="26" s="1"/>
  <c r="P113" i="43" l="1"/>
  <c r="O113" i="43"/>
  <c r="Q113" i="43" s="1"/>
  <c r="N114" i="43"/>
  <c r="N113" i="42"/>
  <c r="P112" i="42"/>
  <c r="O112" i="42"/>
  <c r="Q112" i="42" s="1"/>
  <c r="A105" i="36"/>
  <c r="H104" i="36"/>
  <c r="M104" i="36"/>
  <c r="L104" i="36"/>
  <c r="K104" i="36"/>
  <c r="J104" i="36"/>
  <c r="I104" i="36"/>
  <c r="G104" i="36"/>
  <c r="F104" i="36"/>
  <c r="R104" i="36"/>
  <c r="Q104" i="36"/>
  <c r="P104" i="36"/>
  <c r="O104" i="36"/>
  <c r="N104" i="36"/>
  <c r="E104" i="36"/>
  <c r="D104" i="36"/>
  <c r="C104" i="36"/>
  <c r="E110" i="40"/>
  <c r="G110" i="40" s="1"/>
  <c r="B110" i="40"/>
  <c r="A111" i="40" s="1"/>
  <c r="B103" i="26"/>
  <c r="A104" i="26" s="1"/>
  <c r="N115" i="43" l="1"/>
  <c r="P114" i="43"/>
  <c r="O114" i="43"/>
  <c r="Q114" i="43" s="1"/>
  <c r="O113" i="42"/>
  <c r="Q113" i="42" s="1"/>
  <c r="N114" i="42"/>
  <c r="P113" i="42"/>
  <c r="A106" i="36"/>
  <c r="K105" i="36"/>
  <c r="P105" i="36"/>
  <c r="D105" i="36"/>
  <c r="O105" i="36"/>
  <c r="N105" i="36"/>
  <c r="M105" i="36"/>
  <c r="I105" i="36"/>
  <c r="H105" i="36"/>
  <c r="G105" i="36"/>
  <c r="E105" i="36"/>
  <c r="R105" i="36"/>
  <c r="Q105" i="36"/>
  <c r="L105" i="36"/>
  <c r="J105" i="36"/>
  <c r="F105" i="36"/>
  <c r="C105" i="36"/>
  <c r="E111" i="40"/>
  <c r="G111" i="40" s="1"/>
  <c r="B111" i="40"/>
  <c r="A112" i="40" s="1"/>
  <c r="B104" i="26"/>
  <c r="A105" i="26" s="1"/>
  <c r="N116" i="43" l="1"/>
  <c r="P115" i="43"/>
  <c r="O115" i="43"/>
  <c r="Q115" i="43" s="1"/>
  <c r="P114" i="42"/>
  <c r="N115" i="42"/>
  <c r="O114" i="42"/>
  <c r="Q114" i="42" s="1"/>
  <c r="A107" i="36"/>
  <c r="N106" i="36"/>
  <c r="G106" i="36"/>
  <c r="R106" i="36"/>
  <c r="F106" i="36"/>
  <c r="Q106" i="36"/>
  <c r="E106" i="36"/>
  <c r="P106" i="36"/>
  <c r="D106" i="36"/>
  <c r="J106" i="36"/>
  <c r="I106" i="36"/>
  <c r="H106" i="36"/>
  <c r="M106" i="36"/>
  <c r="L106" i="36"/>
  <c r="K106" i="36"/>
  <c r="O106" i="36"/>
  <c r="C106" i="36"/>
  <c r="E112" i="40"/>
  <c r="G112" i="40" s="1"/>
  <c r="B112" i="40"/>
  <c r="A113" i="40" s="1"/>
  <c r="B105" i="26"/>
  <c r="A106" i="26" s="1"/>
  <c r="P116" i="43" l="1"/>
  <c r="O116" i="43"/>
  <c r="Q116" i="43" s="1"/>
  <c r="N117" i="43"/>
  <c r="N116" i="42"/>
  <c r="P115" i="42"/>
  <c r="O115" i="42"/>
  <c r="Q115" i="42" s="1"/>
  <c r="A108" i="36"/>
  <c r="Q107" i="36"/>
  <c r="E107" i="36"/>
  <c r="J107" i="36"/>
  <c r="I107" i="36"/>
  <c r="H107" i="36"/>
  <c r="G107" i="36"/>
  <c r="R107" i="36"/>
  <c r="K107" i="36"/>
  <c r="F107" i="36"/>
  <c r="D107" i="36"/>
  <c r="P107" i="36"/>
  <c r="O107" i="36"/>
  <c r="N107" i="36"/>
  <c r="M107" i="36"/>
  <c r="L107" i="36"/>
  <c r="C107" i="36"/>
  <c r="E113" i="40"/>
  <c r="G113" i="40" s="1"/>
  <c r="B113" i="40"/>
  <c r="A114" i="40" s="1"/>
  <c r="B106" i="26"/>
  <c r="A107" i="26" s="1"/>
  <c r="N118" i="43" l="1"/>
  <c r="P117" i="43"/>
  <c r="O117" i="43"/>
  <c r="Q117" i="43" s="1"/>
  <c r="P116" i="42"/>
  <c r="O116" i="42"/>
  <c r="Q116" i="42" s="1"/>
  <c r="N117" i="42"/>
  <c r="A109" i="36"/>
  <c r="H108" i="36"/>
  <c r="M108" i="36"/>
  <c r="L108" i="36"/>
  <c r="K108" i="36"/>
  <c r="J108" i="36"/>
  <c r="R108" i="36"/>
  <c r="G108" i="36"/>
  <c r="F108" i="36"/>
  <c r="E108" i="36"/>
  <c r="Q108" i="36"/>
  <c r="P108" i="36"/>
  <c r="O108" i="36"/>
  <c r="N108" i="36"/>
  <c r="I108" i="36"/>
  <c r="D108" i="36"/>
  <c r="C108" i="36"/>
  <c r="B114" i="40"/>
  <c r="A115" i="40" s="1"/>
  <c r="E114" i="40"/>
  <c r="G114" i="40" s="1"/>
  <c r="B107" i="26"/>
  <c r="A108" i="26" s="1"/>
  <c r="P118" i="43" l="1"/>
  <c r="O118" i="43"/>
  <c r="Q118" i="43" s="1"/>
  <c r="N119" i="43"/>
  <c r="N118" i="42"/>
  <c r="O117" i="42"/>
  <c r="Q117" i="42" s="1"/>
  <c r="P117" i="42"/>
  <c r="A110" i="36"/>
  <c r="K109" i="36"/>
  <c r="P109" i="36"/>
  <c r="D109" i="36"/>
  <c r="O109" i="36"/>
  <c r="N109" i="36"/>
  <c r="M109" i="36"/>
  <c r="H109" i="36"/>
  <c r="G109" i="36"/>
  <c r="F109" i="36"/>
  <c r="L109" i="36"/>
  <c r="J109" i="36"/>
  <c r="I109" i="36"/>
  <c r="E109" i="36"/>
  <c r="R109" i="36"/>
  <c r="Q109" i="36"/>
  <c r="C109" i="36"/>
  <c r="B115" i="40"/>
  <c r="A116" i="40" s="1"/>
  <c r="E115" i="40"/>
  <c r="G115" i="40" s="1"/>
  <c r="B108" i="26"/>
  <c r="A109" i="26" s="1"/>
  <c r="N120" i="43" l="1"/>
  <c r="P119" i="43"/>
  <c r="O119" i="43"/>
  <c r="Q119" i="43" s="1"/>
  <c r="O118" i="42"/>
  <c r="Q118" i="42" s="1"/>
  <c r="N119" i="42"/>
  <c r="P118" i="42"/>
  <c r="A111" i="36"/>
  <c r="N110" i="36"/>
  <c r="G110" i="36"/>
  <c r="R110" i="36"/>
  <c r="F110" i="36"/>
  <c r="Q110" i="36"/>
  <c r="E110" i="36"/>
  <c r="P110" i="36"/>
  <c r="D110" i="36"/>
  <c r="I110" i="36"/>
  <c r="H110" i="36"/>
  <c r="O110" i="36"/>
  <c r="M110" i="36"/>
  <c r="L110" i="36"/>
  <c r="K110" i="36"/>
  <c r="J110" i="36"/>
  <c r="C110" i="36"/>
  <c r="E116" i="40"/>
  <c r="G116" i="40" s="1"/>
  <c r="B116" i="40"/>
  <c r="A117" i="40" s="1"/>
  <c r="B109" i="26"/>
  <c r="A110" i="26" s="1"/>
  <c r="N121" i="43" l="1"/>
  <c r="P120" i="43"/>
  <c r="O120" i="43"/>
  <c r="Q120" i="43" s="1"/>
  <c r="N120" i="42"/>
  <c r="P119" i="42"/>
  <c r="O119" i="42"/>
  <c r="Q119" i="42" s="1"/>
  <c r="A112" i="36"/>
  <c r="Q111" i="36"/>
  <c r="E111" i="36"/>
  <c r="J111" i="36"/>
  <c r="I111" i="36"/>
  <c r="H111" i="36"/>
  <c r="G111" i="36"/>
  <c r="P111" i="36"/>
  <c r="F111" i="36"/>
  <c r="D111" i="36"/>
  <c r="R111" i="36"/>
  <c r="O111" i="36"/>
  <c r="N111" i="36"/>
  <c r="M111" i="36"/>
  <c r="L111" i="36"/>
  <c r="K111" i="36"/>
  <c r="C111" i="36"/>
  <c r="B117" i="40"/>
  <c r="A118" i="40" s="1"/>
  <c r="E117" i="40"/>
  <c r="G117" i="40" s="1"/>
  <c r="B110" i="26"/>
  <c r="A111" i="26" s="1"/>
  <c r="P121" i="43" l="1"/>
  <c r="O121" i="43"/>
  <c r="Q121" i="43" s="1"/>
  <c r="N122" i="43"/>
  <c r="P120" i="42"/>
  <c r="N121" i="42"/>
  <c r="O120" i="42"/>
  <c r="Q120" i="42" s="1"/>
  <c r="A113" i="36"/>
  <c r="H112" i="36"/>
  <c r="M112" i="36"/>
  <c r="L112" i="36"/>
  <c r="K112" i="36"/>
  <c r="J112" i="36"/>
  <c r="Q112" i="36"/>
  <c r="F112" i="36"/>
  <c r="E112" i="36"/>
  <c r="D112" i="36"/>
  <c r="N112" i="36"/>
  <c r="I112" i="36"/>
  <c r="G112" i="36"/>
  <c r="R112" i="36"/>
  <c r="P112" i="36"/>
  <c r="O112" i="36"/>
  <c r="C112" i="36"/>
  <c r="E118" i="40"/>
  <c r="G118" i="40" s="1"/>
  <c r="B118" i="40"/>
  <c r="A119" i="40" s="1"/>
  <c r="B111" i="26"/>
  <c r="A112" i="26" s="1"/>
  <c r="N123" i="43" l="1"/>
  <c r="P122" i="43"/>
  <c r="O122" i="43"/>
  <c r="Q122" i="43" s="1"/>
  <c r="P121" i="42"/>
  <c r="N122" i="42"/>
  <c r="O121" i="42"/>
  <c r="Q121" i="42" s="1"/>
  <c r="A114" i="36"/>
  <c r="K113" i="36"/>
  <c r="P113" i="36"/>
  <c r="D113" i="36"/>
  <c r="O113" i="36"/>
  <c r="N113" i="36"/>
  <c r="M113" i="36"/>
  <c r="R113" i="36"/>
  <c r="G113" i="36"/>
  <c r="F113" i="36"/>
  <c r="E113" i="36"/>
  <c r="Q113" i="36"/>
  <c r="L113" i="36"/>
  <c r="J113" i="36"/>
  <c r="I113" i="36"/>
  <c r="H113" i="36"/>
  <c r="C113" i="36"/>
  <c r="E119" i="40"/>
  <c r="G119" i="40" s="1"/>
  <c r="B119" i="40"/>
  <c r="A120" i="40" s="1"/>
  <c r="B112" i="26"/>
  <c r="A113" i="26" s="1"/>
  <c r="P123" i="43" l="1"/>
  <c r="O123" i="43"/>
  <c r="Q123" i="43" s="1"/>
  <c r="N124" i="43"/>
  <c r="P122" i="42"/>
  <c r="O122" i="42"/>
  <c r="Q122" i="42" s="1"/>
  <c r="N123" i="42"/>
  <c r="A115" i="36"/>
  <c r="N114" i="36"/>
  <c r="G114" i="36"/>
  <c r="R114" i="36"/>
  <c r="F114" i="36"/>
  <c r="Q114" i="36"/>
  <c r="E114" i="36"/>
  <c r="P114" i="36"/>
  <c r="D114" i="36"/>
  <c r="O114" i="36"/>
  <c r="H114" i="36"/>
  <c r="M114" i="36"/>
  <c r="L114" i="36"/>
  <c r="K114" i="36"/>
  <c r="J114" i="36"/>
  <c r="I114" i="36"/>
  <c r="C114" i="36"/>
  <c r="B120" i="40"/>
  <c r="A121" i="40" s="1"/>
  <c r="E120" i="40"/>
  <c r="G120" i="40" s="1"/>
  <c r="B113" i="26"/>
  <c r="A114" i="26" s="1"/>
  <c r="N125" i="43" l="1"/>
  <c r="P124" i="43"/>
  <c r="O124" i="43"/>
  <c r="Q124" i="43" s="1"/>
  <c r="P123" i="42"/>
  <c r="O123" i="42"/>
  <c r="Q123" i="42" s="1"/>
  <c r="N124" i="42"/>
  <c r="A116" i="36"/>
  <c r="Q115" i="36"/>
  <c r="E115" i="36"/>
  <c r="J115" i="36"/>
  <c r="I115" i="36"/>
  <c r="H115" i="36"/>
  <c r="G115" i="36"/>
  <c r="O115" i="36"/>
  <c r="D115" i="36"/>
  <c r="L115" i="36"/>
  <c r="K115" i="36"/>
  <c r="F115" i="36"/>
  <c r="R115" i="36"/>
  <c r="P115" i="36"/>
  <c r="N115" i="36"/>
  <c r="C115" i="36"/>
  <c r="M115" i="36"/>
  <c r="B121" i="40"/>
  <c r="A122" i="40" s="1"/>
  <c r="E121" i="40"/>
  <c r="G121" i="40" s="1"/>
  <c r="B114" i="26"/>
  <c r="A115" i="26" s="1"/>
  <c r="N126" i="43" l="1"/>
  <c r="O125" i="43"/>
  <c r="Q125" i="43" s="1"/>
  <c r="P125" i="43"/>
  <c r="N125" i="42"/>
  <c r="P124" i="42"/>
  <c r="O124" i="42"/>
  <c r="Q124" i="42" s="1"/>
  <c r="A117" i="36"/>
  <c r="H116" i="36"/>
  <c r="M116" i="36"/>
  <c r="L116" i="36"/>
  <c r="K116" i="36"/>
  <c r="J116" i="36"/>
  <c r="P116" i="36"/>
  <c r="E116" i="36"/>
  <c r="D116" i="36"/>
  <c r="R116" i="36"/>
  <c r="Q116" i="36"/>
  <c r="O116" i="36"/>
  <c r="N116" i="36"/>
  <c r="I116" i="36"/>
  <c r="G116" i="36"/>
  <c r="F116" i="36"/>
  <c r="C116" i="36"/>
  <c r="B122" i="40"/>
  <c r="A123" i="40" s="1"/>
  <c r="E122" i="40"/>
  <c r="G122" i="40" s="1"/>
  <c r="B115" i="26"/>
  <c r="A116" i="26" s="1"/>
  <c r="P126" i="43" l="1"/>
  <c r="O126" i="43"/>
  <c r="Q126" i="43" s="1"/>
  <c r="N127" i="43"/>
  <c r="P125" i="42"/>
  <c r="O125" i="42"/>
  <c r="Q125" i="42" s="1"/>
  <c r="N126" i="42"/>
  <c r="A118" i="36"/>
  <c r="K117" i="36"/>
  <c r="P117" i="36"/>
  <c r="D117" i="36"/>
  <c r="O117" i="36"/>
  <c r="N117" i="36"/>
  <c r="M117" i="36"/>
  <c r="Q117" i="36"/>
  <c r="F117" i="36"/>
  <c r="E117" i="36"/>
  <c r="R117" i="36"/>
  <c r="L117" i="36"/>
  <c r="J117" i="36"/>
  <c r="I117" i="36"/>
  <c r="H117" i="36"/>
  <c r="G117" i="36"/>
  <c r="C117" i="36"/>
  <c r="B123" i="40"/>
  <c r="A124" i="40" s="1"/>
  <c r="E123" i="40"/>
  <c r="G123" i="40" s="1"/>
  <c r="B116" i="26"/>
  <c r="A117" i="26" s="1"/>
  <c r="N128" i="43" l="1"/>
  <c r="P127" i="43"/>
  <c r="O127" i="43"/>
  <c r="Q127" i="43" s="1"/>
  <c r="P126" i="42"/>
  <c r="N127" i="42"/>
  <c r="O126" i="42"/>
  <c r="Q126" i="42" s="1"/>
  <c r="A119" i="36"/>
  <c r="K118" i="36"/>
  <c r="O118" i="36"/>
  <c r="G118" i="36"/>
  <c r="F118" i="36"/>
  <c r="R118" i="36"/>
  <c r="E118" i="36"/>
  <c r="Q118" i="36"/>
  <c r="D118" i="36"/>
  <c r="N118" i="36"/>
  <c r="J118" i="36"/>
  <c r="I118" i="36"/>
  <c r="H118" i="36"/>
  <c r="P118" i="36"/>
  <c r="M118" i="36"/>
  <c r="L118" i="36"/>
  <c r="C118" i="36"/>
  <c r="B124" i="40"/>
  <c r="A125" i="40" s="1"/>
  <c r="E124" i="40"/>
  <c r="G124" i="40" s="1"/>
  <c r="B117" i="26"/>
  <c r="A118" i="26" s="1"/>
  <c r="P128" i="43" l="1"/>
  <c r="O128" i="43"/>
  <c r="Q128" i="43" s="1"/>
  <c r="N129" i="43"/>
  <c r="P127" i="42"/>
  <c r="O127" i="42"/>
  <c r="Q127" i="42" s="1"/>
  <c r="N128" i="42"/>
  <c r="A120" i="36"/>
  <c r="R119" i="36"/>
  <c r="F119" i="36"/>
  <c r="N119" i="36"/>
  <c r="H119" i="36"/>
  <c r="M119" i="36"/>
  <c r="L119" i="36"/>
  <c r="K119" i="36"/>
  <c r="J119" i="36"/>
  <c r="E119" i="36"/>
  <c r="D119" i="36"/>
  <c r="Q119" i="36"/>
  <c r="P119" i="36"/>
  <c r="O119" i="36"/>
  <c r="I119" i="36"/>
  <c r="G119" i="36"/>
  <c r="C119" i="36"/>
  <c r="B125" i="40"/>
  <c r="A126" i="40" s="1"/>
  <c r="E125" i="40"/>
  <c r="G125" i="40" s="1"/>
  <c r="B118" i="26"/>
  <c r="A119" i="26" s="1"/>
  <c r="N130" i="43" l="1"/>
  <c r="P129" i="43"/>
  <c r="O129" i="43"/>
  <c r="Q129" i="43" s="1"/>
  <c r="N129" i="42"/>
  <c r="P128" i="42"/>
  <c r="O128" i="42"/>
  <c r="Q128" i="42" s="1"/>
  <c r="A121" i="36"/>
  <c r="I120" i="36"/>
  <c r="R120" i="36"/>
  <c r="Q120" i="36"/>
  <c r="E120" i="36"/>
  <c r="O120" i="36"/>
  <c r="G120" i="36"/>
  <c r="F120" i="36"/>
  <c r="D120" i="36"/>
  <c r="K120" i="36"/>
  <c r="J120" i="36"/>
  <c r="H120" i="36"/>
  <c r="P120" i="36"/>
  <c r="N120" i="36"/>
  <c r="M120" i="36"/>
  <c r="L120" i="36"/>
  <c r="C120" i="36"/>
  <c r="B126" i="40"/>
  <c r="A127" i="40" s="1"/>
  <c r="E126" i="40"/>
  <c r="G126" i="40" s="1"/>
  <c r="B119" i="26"/>
  <c r="A120" i="26" s="1"/>
  <c r="N131" i="43" l="1"/>
  <c r="P130" i="43"/>
  <c r="O130" i="43"/>
  <c r="Q130" i="43" s="1"/>
  <c r="P129" i="42"/>
  <c r="O129" i="42"/>
  <c r="Q129" i="42" s="1"/>
  <c r="N130" i="42"/>
  <c r="A122" i="36"/>
  <c r="L121" i="36"/>
  <c r="K121" i="36"/>
  <c r="I121" i="36"/>
  <c r="H121" i="36"/>
  <c r="M121" i="36"/>
  <c r="R121" i="36"/>
  <c r="Q121" i="36"/>
  <c r="P121" i="36"/>
  <c r="O121" i="36"/>
  <c r="D121" i="36"/>
  <c r="N121" i="36"/>
  <c r="J121" i="36"/>
  <c r="G121" i="36"/>
  <c r="F121" i="36"/>
  <c r="E121" i="36"/>
  <c r="C121" i="36"/>
  <c r="B127" i="40"/>
  <c r="A128" i="40" s="1"/>
  <c r="E127" i="40"/>
  <c r="G127" i="40" s="1"/>
  <c r="B120" i="26"/>
  <c r="A121" i="26" s="1"/>
  <c r="P131" i="43" l="1"/>
  <c r="O131" i="43"/>
  <c r="Q131" i="43" s="1"/>
  <c r="N132" i="43"/>
  <c r="N131" i="42"/>
  <c r="P130" i="42"/>
  <c r="O130" i="42"/>
  <c r="Q130" i="42" s="1"/>
  <c r="A123" i="36"/>
  <c r="O122" i="36"/>
  <c r="N122" i="36"/>
  <c r="L122" i="36"/>
  <c r="K122" i="36"/>
  <c r="H122" i="36"/>
  <c r="Q122" i="36"/>
  <c r="P122" i="36"/>
  <c r="M122" i="36"/>
  <c r="J122" i="36"/>
  <c r="I122" i="36"/>
  <c r="E122" i="36"/>
  <c r="D122" i="36"/>
  <c r="R122" i="36"/>
  <c r="G122" i="36"/>
  <c r="F122" i="36"/>
  <c r="C122" i="36"/>
  <c r="B128" i="40"/>
  <c r="A129" i="40" s="1"/>
  <c r="E128" i="40"/>
  <c r="G128" i="40" s="1"/>
  <c r="B121" i="26"/>
  <c r="A122" i="26" s="1"/>
  <c r="N133" i="43" l="1"/>
  <c r="P132" i="43"/>
  <c r="O132" i="43"/>
  <c r="Q132" i="43" s="1"/>
  <c r="P131" i="42"/>
  <c r="O131" i="42"/>
  <c r="Q131" i="42" s="1"/>
  <c r="N132" i="42"/>
  <c r="A124" i="36"/>
  <c r="R123" i="36"/>
  <c r="F123" i="36"/>
  <c r="Q123" i="36"/>
  <c r="E123" i="36"/>
  <c r="O123" i="36"/>
  <c r="N123" i="36"/>
  <c r="G123" i="36"/>
  <c r="L123" i="36"/>
  <c r="K123" i="36"/>
  <c r="J123" i="36"/>
  <c r="I123" i="36"/>
  <c r="D123" i="36"/>
  <c r="P123" i="36"/>
  <c r="M123" i="36"/>
  <c r="H123" i="36"/>
  <c r="C123" i="36"/>
  <c r="B129" i="40"/>
  <c r="A130" i="40" s="1"/>
  <c r="E129" i="40"/>
  <c r="G129" i="40" s="1"/>
  <c r="B122" i="26"/>
  <c r="A123" i="26" s="1"/>
  <c r="P133" i="43" l="1"/>
  <c r="O133" i="43"/>
  <c r="Q133" i="43" s="1"/>
  <c r="N134" i="43"/>
  <c r="P132" i="42"/>
  <c r="N133" i="42"/>
  <c r="O132" i="42"/>
  <c r="Q132" i="42" s="1"/>
  <c r="A125" i="36"/>
  <c r="I124" i="36"/>
  <c r="H124" i="36"/>
  <c r="R124" i="36"/>
  <c r="F124" i="36"/>
  <c r="Q124" i="36"/>
  <c r="E124" i="36"/>
  <c r="K124" i="36"/>
  <c r="J124" i="36"/>
  <c r="G124" i="36"/>
  <c r="D124" i="36"/>
  <c r="O124" i="36"/>
  <c r="N124" i="36"/>
  <c r="M124" i="36"/>
  <c r="P124" i="36"/>
  <c r="L124" i="36"/>
  <c r="C124" i="36"/>
  <c r="B130" i="40"/>
  <c r="A131" i="40" s="1"/>
  <c r="E130" i="40"/>
  <c r="G130" i="40" s="1"/>
  <c r="B123" i="26"/>
  <c r="A124" i="26" s="1"/>
  <c r="N135" i="43" l="1"/>
  <c r="P134" i="43"/>
  <c r="O134" i="43"/>
  <c r="Q134" i="43" s="1"/>
  <c r="P133" i="42"/>
  <c r="O133" i="42"/>
  <c r="Q133" i="42" s="1"/>
  <c r="N134" i="42"/>
  <c r="A126" i="36"/>
  <c r="L125" i="36"/>
  <c r="K125" i="36"/>
  <c r="I125" i="36"/>
  <c r="H125" i="36"/>
  <c r="Q125" i="36"/>
  <c r="F125" i="36"/>
  <c r="E125" i="36"/>
  <c r="D125" i="36"/>
  <c r="M125" i="36"/>
  <c r="R125" i="36"/>
  <c r="P125" i="36"/>
  <c r="O125" i="36"/>
  <c r="N125" i="36"/>
  <c r="J125" i="36"/>
  <c r="G125" i="36"/>
  <c r="C125" i="36"/>
  <c r="B131" i="40"/>
  <c r="A132" i="40" s="1"/>
  <c r="E131" i="40"/>
  <c r="G131" i="40" s="1"/>
  <c r="B124" i="26"/>
  <c r="A125" i="26" s="1"/>
  <c r="O135" i="43" l="1"/>
  <c r="Q135" i="43" s="1"/>
  <c r="N136" i="43"/>
  <c r="P135" i="43"/>
  <c r="N135" i="42"/>
  <c r="P134" i="42"/>
  <c r="O134" i="42"/>
  <c r="Q134" i="42" s="1"/>
  <c r="A127" i="36"/>
  <c r="O126" i="36"/>
  <c r="N126" i="36"/>
  <c r="L126" i="36"/>
  <c r="K126" i="36"/>
  <c r="J126" i="36"/>
  <c r="R126" i="36"/>
  <c r="F126" i="36"/>
  <c r="E126" i="36"/>
  <c r="D126" i="36"/>
  <c r="H126" i="36"/>
  <c r="G126" i="36"/>
  <c r="P126" i="36"/>
  <c r="M126" i="36"/>
  <c r="I126" i="36"/>
  <c r="Q126" i="36"/>
  <c r="C126" i="36"/>
  <c r="B132" i="40"/>
  <c r="A133" i="40" s="1"/>
  <c r="E132" i="40"/>
  <c r="G132" i="40" s="1"/>
  <c r="B125" i="26"/>
  <c r="A126" i="26" s="1"/>
  <c r="P136" i="43" l="1"/>
  <c r="O136" i="43"/>
  <c r="Q136" i="43" s="1"/>
  <c r="N137" i="43"/>
  <c r="P135" i="42"/>
  <c r="O135" i="42"/>
  <c r="Q135" i="42" s="1"/>
  <c r="N136" i="42"/>
  <c r="A128" i="36"/>
  <c r="R127" i="36"/>
  <c r="F127" i="36"/>
  <c r="Q127" i="36"/>
  <c r="E127" i="36"/>
  <c r="O127" i="36"/>
  <c r="N127" i="36"/>
  <c r="M127" i="36"/>
  <c r="G127" i="36"/>
  <c r="D127" i="36"/>
  <c r="H127" i="36"/>
  <c r="P127" i="36"/>
  <c r="L127" i="36"/>
  <c r="K127" i="36"/>
  <c r="J127" i="36"/>
  <c r="I127" i="36"/>
  <c r="C127" i="36"/>
  <c r="B133" i="40"/>
  <c r="A134" i="40" s="1"/>
  <c r="E133" i="40"/>
  <c r="G133" i="40" s="1"/>
  <c r="B126" i="26"/>
  <c r="A127" i="26" s="1"/>
  <c r="N138" i="43" l="1"/>
  <c r="P137" i="43"/>
  <c r="O137" i="43"/>
  <c r="Q137" i="43" s="1"/>
  <c r="N137" i="42"/>
  <c r="P136" i="42"/>
  <c r="O136" i="42"/>
  <c r="Q136" i="42" s="1"/>
  <c r="A129" i="36"/>
  <c r="I128" i="36"/>
  <c r="H128" i="36"/>
  <c r="R128" i="36"/>
  <c r="F128" i="36"/>
  <c r="Q128" i="36"/>
  <c r="E128" i="36"/>
  <c r="P128" i="36"/>
  <c r="D128" i="36"/>
  <c r="O128" i="36"/>
  <c r="N128" i="36"/>
  <c r="M128" i="36"/>
  <c r="L128" i="36"/>
  <c r="K128" i="36"/>
  <c r="J128" i="36"/>
  <c r="G128" i="36"/>
  <c r="C128" i="36"/>
  <c r="B134" i="40"/>
  <c r="A135" i="40" s="1"/>
  <c r="E134" i="40"/>
  <c r="G134" i="40" s="1"/>
  <c r="B127" i="26"/>
  <c r="A128" i="26" s="1"/>
  <c r="P138" i="43" l="1"/>
  <c r="O138" i="43"/>
  <c r="Q138" i="43" s="1"/>
  <c r="N139" i="43"/>
  <c r="P137" i="42"/>
  <c r="O137" i="42"/>
  <c r="Q137" i="42" s="1"/>
  <c r="N138" i="42"/>
  <c r="A130" i="36"/>
  <c r="L129" i="36"/>
  <c r="K129" i="36"/>
  <c r="I129" i="36"/>
  <c r="H129" i="36"/>
  <c r="G129" i="36"/>
  <c r="P129" i="36"/>
  <c r="D129" i="36"/>
  <c r="R129" i="36"/>
  <c r="N129" i="36"/>
  <c r="M129" i="36"/>
  <c r="J129" i="36"/>
  <c r="E129" i="36"/>
  <c r="Q129" i="36"/>
  <c r="O129" i="36"/>
  <c r="F129" i="36"/>
  <c r="C129" i="36"/>
  <c r="B135" i="40"/>
  <c r="A136" i="40" s="1"/>
  <c r="E135" i="40"/>
  <c r="G135" i="40" s="1"/>
  <c r="B128" i="26"/>
  <c r="A129" i="26" s="1"/>
  <c r="N140" i="43" l="1"/>
  <c r="P139" i="43"/>
  <c r="O139" i="43"/>
  <c r="Q139" i="43" s="1"/>
  <c r="P138" i="42"/>
  <c r="N139" i="42"/>
  <c r="O138" i="42"/>
  <c r="Q138" i="42" s="1"/>
  <c r="A131" i="36"/>
  <c r="O130" i="36"/>
  <c r="N130" i="36"/>
  <c r="L130" i="36"/>
  <c r="K130" i="36"/>
  <c r="J130" i="36"/>
  <c r="Q130" i="36"/>
  <c r="E130" i="36"/>
  <c r="D130" i="36"/>
  <c r="I130" i="36"/>
  <c r="R130" i="36"/>
  <c r="P130" i="36"/>
  <c r="M130" i="36"/>
  <c r="H130" i="36"/>
  <c r="G130" i="36"/>
  <c r="F130" i="36"/>
  <c r="C130" i="36"/>
  <c r="B136" i="40"/>
  <c r="A137" i="40" s="1"/>
  <c r="E136" i="40"/>
  <c r="G136" i="40" s="1"/>
  <c r="B129" i="26"/>
  <c r="A130" i="26" s="1"/>
  <c r="N141" i="43" l="1"/>
  <c r="P140" i="43"/>
  <c r="O140" i="43"/>
  <c r="Q140" i="43" s="1"/>
  <c r="P139" i="42"/>
  <c r="O139" i="42"/>
  <c r="Q139" i="42" s="1"/>
  <c r="N140" i="42"/>
  <c r="A132" i="36"/>
  <c r="R131" i="36"/>
  <c r="F131" i="36"/>
  <c r="Q131" i="36"/>
  <c r="E131" i="36"/>
  <c r="O131" i="36"/>
  <c r="N131" i="36"/>
  <c r="M131" i="36"/>
  <c r="P131" i="36"/>
  <c r="D131" i="36"/>
  <c r="I131" i="36"/>
  <c r="H131" i="36"/>
  <c r="G131" i="36"/>
  <c r="L131" i="36"/>
  <c r="K131" i="36"/>
  <c r="J131" i="36"/>
  <c r="C131" i="36"/>
  <c r="B137" i="40"/>
  <c r="A138" i="40" s="1"/>
  <c r="E137" i="40"/>
  <c r="G137" i="40" s="1"/>
  <c r="B130" i="26"/>
  <c r="A131" i="26" s="1"/>
  <c r="P141" i="43" l="1"/>
  <c r="O141" i="43"/>
  <c r="Q141" i="43" s="1"/>
  <c r="N142" i="43"/>
  <c r="N141" i="42"/>
  <c r="P140" i="42"/>
  <c r="O140" i="42"/>
  <c r="Q140" i="42" s="1"/>
  <c r="A133" i="36"/>
  <c r="I132" i="36"/>
  <c r="H132" i="36"/>
  <c r="R132" i="36"/>
  <c r="F132" i="36"/>
  <c r="Q132" i="36"/>
  <c r="E132" i="36"/>
  <c r="P132" i="36"/>
  <c r="D132" i="36"/>
  <c r="O132" i="36"/>
  <c r="J132" i="36"/>
  <c r="N132" i="36"/>
  <c r="M132" i="36"/>
  <c r="L132" i="36"/>
  <c r="K132" i="36"/>
  <c r="G132" i="36"/>
  <c r="C132" i="36"/>
  <c r="B138" i="40"/>
  <c r="A139" i="40" s="1"/>
  <c r="E138" i="40"/>
  <c r="G138" i="40" s="1"/>
  <c r="B131" i="26"/>
  <c r="A132" i="26" s="1"/>
  <c r="N143" i="43" l="1"/>
  <c r="P142" i="43"/>
  <c r="O142" i="43"/>
  <c r="Q142" i="43" s="1"/>
  <c r="P141" i="42"/>
  <c r="O141" i="42"/>
  <c r="Q141" i="42" s="1"/>
  <c r="N142" i="42"/>
  <c r="A134" i="36"/>
  <c r="L133" i="36"/>
  <c r="K133" i="36"/>
  <c r="I133" i="36"/>
  <c r="H133" i="36"/>
  <c r="G133" i="36"/>
  <c r="R133" i="36"/>
  <c r="F133" i="36"/>
  <c r="E133" i="36"/>
  <c r="D133" i="36"/>
  <c r="J133" i="36"/>
  <c r="Q133" i="36"/>
  <c r="P133" i="36"/>
  <c r="O133" i="36"/>
  <c r="N133" i="36"/>
  <c r="M133" i="36"/>
  <c r="C133" i="36"/>
  <c r="B139" i="40"/>
  <c r="A140" i="40" s="1"/>
  <c r="E139" i="40"/>
  <c r="G139" i="40" s="1"/>
  <c r="B132" i="26"/>
  <c r="A133" i="26" s="1"/>
  <c r="P143" i="43" l="1"/>
  <c r="O143" i="43"/>
  <c r="Q143" i="43" s="1"/>
  <c r="N144" i="43"/>
  <c r="P142" i="42"/>
  <c r="N143" i="42"/>
  <c r="O142" i="42"/>
  <c r="Q142" i="42" s="1"/>
  <c r="A135" i="36"/>
  <c r="O134" i="36"/>
  <c r="N134" i="36"/>
  <c r="L134" i="36"/>
  <c r="K134" i="36"/>
  <c r="J134" i="36"/>
  <c r="I134" i="36"/>
  <c r="H134" i="36"/>
  <c r="G134" i="36"/>
  <c r="F134" i="36"/>
  <c r="E134" i="36"/>
  <c r="D134" i="36"/>
  <c r="R134" i="36"/>
  <c r="P134" i="36"/>
  <c r="M134" i="36"/>
  <c r="Q134" i="36"/>
  <c r="C134" i="36"/>
  <c r="B140" i="40"/>
  <c r="A141" i="40" s="1"/>
  <c r="E140" i="40"/>
  <c r="G140" i="40" s="1"/>
  <c r="B133" i="26"/>
  <c r="A134" i="26" s="1"/>
  <c r="P144" i="43" l="1"/>
  <c r="O144" i="43"/>
  <c r="Q144" i="43" s="1"/>
  <c r="N145" i="43"/>
  <c r="N144" i="42"/>
  <c r="P143" i="42"/>
  <c r="O143" i="42"/>
  <c r="Q143" i="42" s="1"/>
  <c r="A136" i="36"/>
  <c r="R135" i="36"/>
  <c r="F135" i="36"/>
  <c r="Q135" i="36"/>
  <c r="E135" i="36"/>
  <c r="O135" i="36"/>
  <c r="N135" i="36"/>
  <c r="M135" i="36"/>
  <c r="L135" i="36"/>
  <c r="D135" i="36"/>
  <c r="K135" i="36"/>
  <c r="J135" i="36"/>
  <c r="I135" i="36"/>
  <c r="H135" i="36"/>
  <c r="P135" i="36"/>
  <c r="G135" i="36"/>
  <c r="C135" i="36"/>
  <c r="B141" i="40"/>
  <c r="A142" i="40" s="1"/>
  <c r="E141" i="40"/>
  <c r="G141" i="40" s="1"/>
  <c r="B134" i="26"/>
  <c r="A135" i="26" s="1"/>
  <c r="N146" i="43" l="1"/>
  <c r="P145" i="43"/>
  <c r="O145" i="43"/>
  <c r="Q145" i="43" s="1"/>
  <c r="P144" i="42"/>
  <c r="O144" i="42"/>
  <c r="Q144" i="42" s="1"/>
  <c r="N145" i="42"/>
  <c r="A137" i="36"/>
  <c r="I136" i="36"/>
  <c r="H136" i="36"/>
  <c r="R136" i="36"/>
  <c r="F136" i="36"/>
  <c r="Q136" i="36"/>
  <c r="E136" i="36"/>
  <c r="P136" i="36"/>
  <c r="D136" i="36"/>
  <c r="O136" i="36"/>
  <c r="G136" i="36"/>
  <c r="N136" i="36"/>
  <c r="M136" i="36"/>
  <c r="L136" i="36"/>
  <c r="K136" i="36"/>
  <c r="J136" i="36"/>
  <c r="C136" i="36"/>
  <c r="B142" i="40"/>
  <c r="A143" i="40" s="1"/>
  <c r="E142" i="40"/>
  <c r="G142" i="40" s="1"/>
  <c r="B135" i="26"/>
  <c r="A136" i="26" s="1"/>
  <c r="P146" i="43" l="1"/>
  <c r="O146" i="43"/>
  <c r="Q146" i="43" s="1"/>
  <c r="N147" i="43"/>
  <c r="P145" i="42"/>
  <c r="N146" i="42"/>
  <c r="O145" i="42"/>
  <c r="Q145" i="42" s="1"/>
  <c r="A138" i="36"/>
  <c r="L137" i="36"/>
  <c r="K137" i="36"/>
  <c r="I137" i="36"/>
  <c r="H137" i="36"/>
  <c r="G137" i="36"/>
  <c r="R137" i="36"/>
  <c r="F137" i="36"/>
  <c r="J137" i="36"/>
  <c r="Q137" i="36"/>
  <c r="P137" i="36"/>
  <c r="O137" i="36"/>
  <c r="N137" i="36"/>
  <c r="M137" i="36"/>
  <c r="E137" i="36"/>
  <c r="D137" i="36"/>
  <c r="C137" i="36"/>
  <c r="B143" i="40"/>
  <c r="A144" i="40" s="1"/>
  <c r="E143" i="40"/>
  <c r="G143" i="40" s="1"/>
  <c r="B136" i="26"/>
  <c r="A137" i="26" s="1"/>
  <c r="N148" i="43" l="1"/>
  <c r="P147" i="43"/>
  <c r="O147" i="43"/>
  <c r="Q147" i="43" s="1"/>
  <c r="P146" i="42"/>
  <c r="O146" i="42"/>
  <c r="Q146" i="42" s="1"/>
  <c r="N147" i="42"/>
  <c r="A139" i="36"/>
  <c r="O138" i="36"/>
  <c r="N138" i="36"/>
  <c r="L138" i="36"/>
  <c r="K138" i="36"/>
  <c r="J138" i="36"/>
  <c r="I138" i="36"/>
  <c r="M138" i="36"/>
  <c r="R138" i="36"/>
  <c r="Q138" i="36"/>
  <c r="E138" i="36"/>
  <c r="P138" i="36"/>
  <c r="H138" i="36"/>
  <c r="G138" i="36"/>
  <c r="F138" i="36"/>
  <c r="D138" i="36"/>
  <c r="C138" i="36"/>
  <c r="B144" i="40"/>
  <c r="A145" i="40" s="1"/>
  <c r="E144" i="40"/>
  <c r="G144" i="40" s="1"/>
  <c r="B137" i="26"/>
  <c r="A138" i="26" s="1"/>
  <c r="O148" i="43" l="1"/>
  <c r="Q148" i="43" s="1"/>
  <c r="N149" i="43"/>
  <c r="P148" i="43"/>
  <c r="P147" i="42"/>
  <c r="N148" i="42"/>
  <c r="O147" i="42"/>
  <c r="Q147" i="42" s="1"/>
  <c r="A140" i="36"/>
  <c r="R139" i="36"/>
  <c r="F139" i="36"/>
  <c r="Q139" i="36"/>
  <c r="E139" i="36"/>
  <c r="O139" i="36"/>
  <c r="N139" i="36"/>
  <c r="M139" i="36"/>
  <c r="L139" i="36"/>
  <c r="P139" i="36"/>
  <c r="G139" i="36"/>
  <c r="D139" i="36"/>
  <c r="K139" i="36"/>
  <c r="J139" i="36"/>
  <c r="I139" i="36"/>
  <c r="H139" i="36"/>
  <c r="C139" i="36"/>
  <c r="B145" i="40"/>
  <c r="A146" i="40" s="1"/>
  <c r="E145" i="40"/>
  <c r="G145" i="40" s="1"/>
  <c r="B138" i="26"/>
  <c r="A139" i="26" s="1"/>
  <c r="P149" i="43" l="1"/>
  <c r="O149" i="43"/>
  <c r="Q149" i="43" s="1"/>
  <c r="N150" i="43"/>
  <c r="P148" i="42"/>
  <c r="N149" i="42"/>
  <c r="O148" i="42"/>
  <c r="Q148" i="42" s="1"/>
  <c r="A141" i="36"/>
  <c r="I140" i="36"/>
  <c r="H140" i="36"/>
  <c r="R140" i="36"/>
  <c r="F140" i="36"/>
  <c r="Q140" i="36"/>
  <c r="E140" i="36"/>
  <c r="P140" i="36"/>
  <c r="D140" i="36"/>
  <c r="O140" i="36"/>
  <c r="G140" i="36"/>
  <c r="N140" i="36"/>
  <c r="M140" i="36"/>
  <c r="K140" i="36"/>
  <c r="J140" i="36"/>
  <c r="L140" i="36"/>
  <c r="C140" i="36"/>
  <c r="B146" i="40"/>
  <c r="A147" i="40" s="1"/>
  <c r="E146" i="40"/>
  <c r="G146" i="40" s="1"/>
  <c r="B139" i="26"/>
  <c r="A140" i="26" s="1"/>
  <c r="N151" i="43" l="1"/>
  <c r="P150" i="43"/>
  <c r="O150" i="43"/>
  <c r="Q150" i="43" s="1"/>
  <c r="P149" i="42"/>
  <c r="O149" i="42"/>
  <c r="Q149" i="42" s="1"/>
  <c r="N150" i="42"/>
  <c r="A142" i="36"/>
  <c r="L141" i="36"/>
  <c r="K141" i="36"/>
  <c r="I141" i="36"/>
  <c r="H141" i="36"/>
  <c r="G141" i="36"/>
  <c r="R141" i="36"/>
  <c r="F141" i="36"/>
  <c r="E141" i="36"/>
  <c r="D141" i="36"/>
  <c r="Q141" i="36"/>
  <c r="P141" i="36"/>
  <c r="O141" i="36"/>
  <c r="N141" i="36"/>
  <c r="M141" i="36"/>
  <c r="J141" i="36"/>
  <c r="C141" i="36"/>
  <c r="E147" i="40"/>
  <c r="G147" i="40" s="1"/>
  <c r="B147" i="40"/>
  <c r="A148" i="40" s="1"/>
  <c r="B140" i="26"/>
  <c r="A141" i="26" s="1"/>
  <c r="P151" i="43" l="1"/>
  <c r="O151" i="43"/>
  <c r="Q151" i="43" s="1"/>
  <c r="N152" i="43"/>
  <c r="P150" i="42"/>
  <c r="N151" i="42"/>
  <c r="O150" i="42"/>
  <c r="Q150" i="42" s="1"/>
  <c r="A143" i="36"/>
  <c r="O142" i="36"/>
  <c r="N142" i="36"/>
  <c r="L142" i="36"/>
  <c r="K142" i="36"/>
  <c r="J142" i="36"/>
  <c r="I142" i="36"/>
  <c r="H142" i="36"/>
  <c r="G142" i="36"/>
  <c r="F142" i="36"/>
  <c r="E142" i="36"/>
  <c r="R142" i="36"/>
  <c r="Q142" i="36"/>
  <c r="P142" i="36"/>
  <c r="M142" i="36"/>
  <c r="D142" i="36"/>
  <c r="C142" i="36"/>
  <c r="B148" i="40"/>
  <c r="A149" i="40" s="1"/>
  <c r="E148" i="40"/>
  <c r="G148" i="40" s="1"/>
  <c r="B141" i="26"/>
  <c r="A142" i="26" s="1"/>
  <c r="N153" i="43" l="1"/>
  <c r="P152" i="43"/>
  <c r="O152" i="43"/>
  <c r="Q152" i="43" s="1"/>
  <c r="P151" i="42"/>
  <c r="O151" i="42"/>
  <c r="Q151" i="42" s="1"/>
  <c r="N152" i="42"/>
  <c r="A144" i="36"/>
  <c r="R143" i="36"/>
  <c r="F143" i="36"/>
  <c r="Q143" i="36"/>
  <c r="E143" i="36"/>
  <c r="O143" i="36"/>
  <c r="N143" i="36"/>
  <c r="M143" i="36"/>
  <c r="L143" i="36"/>
  <c r="D143" i="36"/>
  <c r="K143" i="36"/>
  <c r="J143" i="36"/>
  <c r="I143" i="36"/>
  <c r="H143" i="36"/>
  <c r="P143" i="36"/>
  <c r="G143" i="36"/>
  <c r="C143" i="36"/>
  <c r="B149" i="40"/>
  <c r="A150" i="40" s="1"/>
  <c r="E149" i="40"/>
  <c r="G149" i="40" s="1"/>
  <c r="B142" i="26"/>
  <c r="A143" i="26" s="1"/>
  <c r="O153" i="43" l="1"/>
  <c r="Q153" i="43" s="1"/>
  <c r="N154" i="43"/>
  <c r="P153" i="43"/>
  <c r="P152" i="42"/>
  <c r="N153" i="42"/>
  <c r="O152" i="42"/>
  <c r="Q152" i="42" s="1"/>
  <c r="A145" i="36"/>
  <c r="R144" i="36"/>
  <c r="Q144" i="36"/>
  <c r="I144" i="36"/>
  <c r="H144" i="36"/>
  <c r="F144" i="36"/>
  <c r="E144" i="36"/>
  <c r="P144" i="36"/>
  <c r="D144" i="36"/>
  <c r="O144" i="36"/>
  <c r="G144" i="36"/>
  <c r="N144" i="36"/>
  <c r="M144" i="36"/>
  <c r="L144" i="36"/>
  <c r="K144" i="36"/>
  <c r="J144" i="36"/>
  <c r="C144" i="36"/>
  <c r="B150" i="40"/>
  <c r="A151" i="40" s="1"/>
  <c r="E150" i="40"/>
  <c r="G150" i="40" s="1"/>
  <c r="B143" i="26"/>
  <c r="A144" i="26" s="1"/>
  <c r="P154" i="43" l="1"/>
  <c r="O154" i="43"/>
  <c r="Q154" i="43" s="1"/>
  <c r="N155" i="43"/>
  <c r="N154" i="42"/>
  <c r="P153" i="42"/>
  <c r="O153" i="42"/>
  <c r="Q153" i="42" s="1"/>
  <c r="A146" i="36"/>
  <c r="I145" i="36"/>
  <c r="H145" i="36"/>
  <c r="P145" i="36"/>
  <c r="O145" i="36"/>
  <c r="M145" i="36"/>
  <c r="L145" i="36"/>
  <c r="K145" i="36"/>
  <c r="J145" i="36"/>
  <c r="N145" i="36"/>
  <c r="R145" i="36"/>
  <c r="D145" i="36"/>
  <c r="Q145" i="36"/>
  <c r="G145" i="36"/>
  <c r="F145" i="36"/>
  <c r="E145" i="36"/>
  <c r="C145" i="36"/>
  <c r="B151" i="40"/>
  <c r="A152" i="40" s="1"/>
  <c r="E151" i="40"/>
  <c r="G151" i="40" s="1"/>
  <c r="B144" i="26"/>
  <c r="A145" i="26" s="1"/>
  <c r="N156" i="43" l="1"/>
  <c r="P155" i="43"/>
  <c r="O155" i="43"/>
  <c r="Q155" i="43" s="1"/>
  <c r="P154" i="42"/>
  <c r="O154" i="42"/>
  <c r="Q154" i="42" s="1"/>
  <c r="N155" i="42"/>
  <c r="A147" i="36"/>
  <c r="L146" i="36"/>
  <c r="K146" i="36"/>
  <c r="I146" i="36"/>
  <c r="H146" i="36"/>
  <c r="F146" i="36"/>
  <c r="E146" i="36"/>
  <c r="R146" i="36"/>
  <c r="D146" i="36"/>
  <c r="Q146" i="36"/>
  <c r="J146" i="36"/>
  <c r="P146" i="36"/>
  <c r="N146" i="36"/>
  <c r="M146" i="36"/>
  <c r="G146" i="36"/>
  <c r="O146" i="36"/>
  <c r="C146" i="36"/>
  <c r="B152" i="40"/>
  <c r="A153" i="40" s="1"/>
  <c r="E152" i="40"/>
  <c r="G152" i="40" s="1"/>
  <c r="B145" i="26"/>
  <c r="A146" i="26" s="1"/>
  <c r="P156" i="43" l="1"/>
  <c r="O156" i="43"/>
  <c r="Q156" i="43" s="1"/>
  <c r="P155" i="42"/>
  <c r="O155" i="42"/>
  <c r="Q155" i="42" s="1"/>
  <c r="N156" i="42"/>
  <c r="A148" i="36"/>
  <c r="G147" i="36"/>
  <c r="R147" i="36"/>
  <c r="F147" i="36"/>
  <c r="P147" i="36"/>
  <c r="D147" i="36"/>
  <c r="O147" i="36"/>
  <c r="N147" i="36"/>
  <c r="E147" i="36"/>
  <c r="Q147" i="36"/>
  <c r="M147" i="36"/>
  <c r="L147" i="36"/>
  <c r="K147" i="36"/>
  <c r="J147" i="36"/>
  <c r="I147" i="36"/>
  <c r="H147" i="36"/>
  <c r="C147" i="36"/>
  <c r="E153" i="40"/>
  <c r="G153" i="40" s="1"/>
  <c r="B153" i="40"/>
  <c r="A154" i="40" s="1"/>
  <c r="B146" i="26"/>
  <c r="A147" i="26" s="1"/>
  <c r="Q173" i="43" l="1"/>
  <c r="Q229" i="43"/>
  <c r="Q190" i="43"/>
  <c r="Q236" i="43"/>
  <c r="Q293" i="43"/>
  <c r="Q230" i="43"/>
  <c r="Q215" i="43"/>
  <c r="Q185" i="43"/>
  <c r="Q160" i="43"/>
  <c r="Q186" i="43"/>
  <c r="Q278" i="43"/>
  <c r="Q175" i="43"/>
  <c r="Q227" i="43"/>
  <c r="Q181" i="43"/>
  <c r="Q172" i="43"/>
  <c r="Q202" i="43"/>
  <c r="Q257" i="43"/>
  <c r="Q158" i="43"/>
  <c r="Q203" i="43"/>
  <c r="Q212" i="43"/>
  <c r="Q301" i="43"/>
  <c r="Q283" i="43"/>
  <c r="Q295" i="43"/>
  <c r="Q182" i="43"/>
  <c r="Q233" i="43"/>
  <c r="Q253" i="43"/>
  <c r="Q195" i="43"/>
  <c r="Q305" i="43"/>
  <c r="Q302" i="43"/>
  <c r="Q223" i="43"/>
  <c r="Q221" i="43"/>
  <c r="Q213" i="43"/>
  <c r="Q284" i="43"/>
  <c r="Q239" i="43"/>
  <c r="Q251" i="43"/>
  <c r="Q171" i="43"/>
  <c r="Q178" i="43"/>
  <c r="Q242" i="43"/>
  <c r="Q289" i="43"/>
  <c r="Q259" i="43"/>
  <c r="Q281" i="43"/>
  <c r="Q163" i="43"/>
  <c r="Q245" i="43"/>
  <c r="Q165" i="43"/>
  <c r="Q205" i="43"/>
  <c r="Q157" i="43"/>
  <c r="Q304" i="43"/>
  <c r="Q271" i="43"/>
  <c r="Q248" i="43"/>
  <c r="Q188" i="43"/>
  <c r="Q217" i="43"/>
  <c r="Q207" i="43"/>
  <c r="Q272" i="43"/>
  <c r="Q170" i="43"/>
  <c r="Q169" i="43"/>
  <c r="Q260" i="43"/>
  <c r="Q204" i="43"/>
  <c r="Q210" i="43"/>
  <c r="Q247" i="43"/>
  <c r="Q187" i="43"/>
  <c r="Q218" i="43"/>
  <c r="Q240" i="43"/>
  <c r="Q235" i="43"/>
  <c r="Q249" i="43"/>
  <c r="Q189" i="43"/>
  <c r="Q166" i="43"/>
  <c r="Q206" i="43"/>
  <c r="Q303" i="43"/>
  <c r="Q219" i="43"/>
  <c r="Q250" i="43"/>
  <c r="Q159" i="43"/>
  <c r="Q246" i="43"/>
  <c r="Q297" i="43"/>
  <c r="Q269" i="43"/>
  <c r="Q266" i="43"/>
  <c r="Q287" i="43"/>
  <c r="Q254" i="43"/>
  <c r="Q197" i="43"/>
  <c r="Q179" i="43"/>
  <c r="Q183" i="43"/>
  <c r="Q225" i="43"/>
  <c r="Q216" i="43"/>
  <c r="Q162" i="43"/>
  <c r="Q224" i="43"/>
  <c r="Q199" i="43"/>
  <c r="Q252" i="43"/>
  <c r="Q296" i="43"/>
  <c r="Q263" i="43"/>
  <c r="Q164" i="43"/>
  <c r="Q168" i="43"/>
  <c r="Q286" i="43"/>
  <c r="Q256" i="43"/>
  <c r="Q209" i="43"/>
  <c r="Q196" i="43"/>
  <c r="Q241" i="43"/>
  <c r="Q275" i="43"/>
  <c r="Q265" i="43"/>
  <c r="Q177" i="43"/>
  <c r="Q277" i="43"/>
  <c r="Q276" i="43"/>
  <c r="Q258" i="43"/>
  <c r="Q193" i="43"/>
  <c r="Q299" i="43"/>
  <c r="Q176" i="43"/>
  <c r="Q200" i="43"/>
  <c r="Q255" i="43"/>
  <c r="Q273" i="43"/>
  <c r="Q268" i="43"/>
  <c r="Q267" i="43"/>
  <c r="Q191" i="43"/>
  <c r="Q194" i="43"/>
  <c r="Q290" i="43"/>
  <c r="Q201" i="43"/>
  <c r="Q280" i="43"/>
  <c r="Q238" i="43"/>
  <c r="Q220" i="43"/>
  <c r="Q198" i="43"/>
  <c r="Q228" i="43"/>
  <c r="Q262" i="43"/>
  <c r="Q232" i="43"/>
  <c r="Q279" i="43"/>
  <c r="Q306" i="43"/>
  <c r="Q180" i="43"/>
  <c r="Q161" i="43"/>
  <c r="Q208" i="43"/>
  <c r="Q292" i="43"/>
  <c r="Q261" i="43"/>
  <c r="Q234" i="43"/>
  <c r="Q285" i="43"/>
  <c r="Q294" i="43"/>
  <c r="Q298" i="43"/>
  <c r="Q307" i="43"/>
  <c r="Q167" i="43"/>
  <c r="Q300" i="43"/>
  <c r="Q214" i="43"/>
  <c r="Q291" i="43"/>
  <c r="Q274" i="43"/>
  <c r="Q184" i="43"/>
  <c r="Q270" i="43"/>
  <c r="Q226" i="43"/>
  <c r="Q231" i="43"/>
  <c r="Q288" i="43"/>
  <c r="Q243" i="43"/>
  <c r="Q264" i="43"/>
  <c r="Q192" i="43"/>
  <c r="Q237" i="43"/>
  <c r="Q174" i="43"/>
  <c r="Q244" i="43"/>
  <c r="Q282" i="43"/>
  <c r="Q211" i="43"/>
  <c r="Q222" i="43"/>
  <c r="P156" i="42"/>
  <c r="O156" i="42"/>
  <c r="Q156" i="42" s="1"/>
  <c r="A149" i="36"/>
  <c r="J148" i="36"/>
  <c r="I148" i="36"/>
  <c r="G148" i="36"/>
  <c r="R148" i="36"/>
  <c r="F148" i="36"/>
  <c r="Q148" i="36"/>
  <c r="E148" i="36"/>
  <c r="P148" i="36"/>
  <c r="O148" i="36"/>
  <c r="N148" i="36"/>
  <c r="M148" i="36"/>
  <c r="L148" i="36"/>
  <c r="K148" i="36"/>
  <c r="H148" i="36"/>
  <c r="D148" i="36"/>
  <c r="C148" i="36"/>
  <c r="B154" i="40"/>
  <c r="A155" i="40" s="1"/>
  <c r="E154" i="40"/>
  <c r="G154" i="40" s="1"/>
  <c r="B147" i="26"/>
  <c r="A148" i="26" s="1"/>
  <c r="S8" i="43" l="1"/>
  <c r="B23" i="44" s="1"/>
  <c r="S7" i="43"/>
  <c r="Q162" i="42"/>
  <c r="Q175" i="42"/>
  <c r="Q242" i="42"/>
  <c r="Q220" i="42"/>
  <c r="Q241" i="42"/>
  <c r="Q307" i="42"/>
  <c r="Q194" i="42"/>
  <c r="Q253" i="42"/>
  <c r="Q230" i="42"/>
  <c r="Q182" i="42"/>
  <c r="Q229" i="42"/>
  <c r="Q289" i="42"/>
  <c r="Q298" i="42"/>
  <c r="Q250" i="42"/>
  <c r="Q249" i="42"/>
  <c r="Q271" i="42"/>
  <c r="Q277" i="42"/>
  <c r="Q223" i="42"/>
  <c r="Q305" i="42"/>
  <c r="Q181" i="42"/>
  <c r="Q235" i="42"/>
  <c r="Q238" i="42"/>
  <c r="Q199" i="42"/>
  <c r="Q301" i="42"/>
  <c r="Q304" i="42"/>
  <c r="Q187" i="42"/>
  <c r="Q191" i="42"/>
  <c r="Q185" i="42"/>
  <c r="Q274" i="42"/>
  <c r="Q283" i="42"/>
  <c r="Q226" i="42"/>
  <c r="Q265" i="42"/>
  <c r="Q214" i="42"/>
  <c r="Q247" i="42"/>
  <c r="Q268" i="42"/>
  <c r="Q190" i="42"/>
  <c r="Q259" i="42"/>
  <c r="Q202" i="42"/>
  <c r="Q165" i="42"/>
  <c r="Q286" i="42"/>
  <c r="Q196" i="42"/>
  <c r="Q232" i="42"/>
  <c r="Q295" i="42"/>
  <c r="Q211" i="42"/>
  <c r="Q224" i="42"/>
  <c r="Q280" i="42"/>
  <c r="Q292" i="42"/>
  <c r="Q208" i="42"/>
  <c r="Q256" i="42"/>
  <c r="Q197" i="42"/>
  <c r="Q169" i="42"/>
  <c r="Q262" i="42"/>
  <c r="Q306" i="42"/>
  <c r="Q244" i="42"/>
  <c r="Q193" i="42"/>
  <c r="Q184" i="42"/>
  <c r="Q205" i="42"/>
  <c r="Q300" i="42"/>
  <c r="Q217" i="42"/>
  <c r="Q167" i="42"/>
  <c r="Q180" i="42"/>
  <c r="Q183" i="42"/>
  <c r="Q264" i="42"/>
  <c r="Q285" i="42"/>
  <c r="Q263" i="42"/>
  <c r="Q215" i="42"/>
  <c r="Q172" i="42"/>
  <c r="Q269" i="42"/>
  <c r="Q225" i="42"/>
  <c r="Q216" i="42"/>
  <c r="Q297" i="42"/>
  <c r="Q158" i="42"/>
  <c r="Q170" i="42"/>
  <c r="Q227" i="42"/>
  <c r="Q236" i="42"/>
  <c r="Q291" i="42"/>
  <c r="Q281" i="42"/>
  <c r="Q258" i="42"/>
  <c r="Q203" i="42"/>
  <c r="Q186" i="42"/>
  <c r="Q276" i="42"/>
  <c r="Q279" i="42"/>
  <c r="Q222" i="42"/>
  <c r="Q166" i="42"/>
  <c r="Q210" i="42"/>
  <c r="Q177" i="42"/>
  <c r="Q302" i="42"/>
  <c r="Q178" i="42"/>
  <c r="Q252" i="42"/>
  <c r="Q212" i="42"/>
  <c r="Q192" i="42"/>
  <c r="Q246" i="42"/>
  <c r="Q213" i="42"/>
  <c r="Q176" i="42"/>
  <c r="Q272" i="42"/>
  <c r="Q237" i="42"/>
  <c r="Q239" i="42"/>
  <c r="Q273" i="42"/>
  <c r="Q209" i="42"/>
  <c r="Q219" i="42"/>
  <c r="Q284" i="42"/>
  <c r="Q296" i="42"/>
  <c r="Q294" i="42"/>
  <c r="Q168" i="42"/>
  <c r="Q228" i="42"/>
  <c r="Q174" i="42"/>
  <c r="Q254" i="42"/>
  <c r="Q245" i="42"/>
  <c r="Q251" i="42"/>
  <c r="Q293" i="42"/>
  <c r="Q189" i="42"/>
  <c r="Q206" i="42"/>
  <c r="Q234" i="42"/>
  <c r="Q278" i="42"/>
  <c r="Q207" i="42"/>
  <c r="Q204" i="42"/>
  <c r="Q290" i="42"/>
  <c r="Q218" i="42"/>
  <c r="Q161" i="42"/>
  <c r="Q221" i="42"/>
  <c r="Q173" i="42"/>
  <c r="Q164" i="42"/>
  <c r="Q261" i="42"/>
  <c r="Q188" i="42"/>
  <c r="Q275" i="42"/>
  <c r="Q255" i="42"/>
  <c r="Q171" i="42"/>
  <c r="Q270" i="42"/>
  <c r="Q299" i="42"/>
  <c r="Q160" i="42"/>
  <c r="Q198" i="42"/>
  <c r="Q282" i="42"/>
  <c r="Q201" i="42"/>
  <c r="Q260" i="42"/>
  <c r="Q243" i="42"/>
  <c r="Q159" i="42"/>
  <c r="Q267" i="42"/>
  <c r="Q303" i="42"/>
  <c r="Q266" i="42"/>
  <c r="Q231" i="42"/>
  <c r="Q240" i="42"/>
  <c r="Q248" i="42"/>
  <c r="Q233" i="42"/>
  <c r="Q200" i="42"/>
  <c r="Q163" i="42"/>
  <c r="Q288" i="42"/>
  <c r="Q195" i="42"/>
  <c r="Q257" i="42"/>
  <c r="Q157" i="42"/>
  <c r="Q287" i="42"/>
  <c r="Q179" i="42"/>
  <c r="A150" i="36"/>
  <c r="M149" i="36"/>
  <c r="L149" i="36"/>
  <c r="J149" i="36"/>
  <c r="I149" i="36"/>
  <c r="H149" i="36"/>
  <c r="D149" i="36"/>
  <c r="R149" i="36"/>
  <c r="Q149" i="36"/>
  <c r="P149" i="36"/>
  <c r="O149" i="36"/>
  <c r="N149" i="36"/>
  <c r="K149" i="36"/>
  <c r="G149" i="36"/>
  <c r="F149" i="36"/>
  <c r="E149" i="36"/>
  <c r="C149" i="36"/>
  <c r="B155" i="40"/>
  <c r="A156" i="40" s="1"/>
  <c r="E155" i="40"/>
  <c r="G155" i="40" s="1"/>
  <c r="B148" i="26"/>
  <c r="A149" i="26" s="1"/>
  <c r="T7" i="43" l="1"/>
  <c r="B22" i="44" s="1"/>
  <c r="S8" i="42"/>
  <c r="B16" i="44" s="1"/>
  <c r="S7" i="42"/>
  <c r="A151" i="36"/>
  <c r="P150" i="36"/>
  <c r="D150" i="36"/>
  <c r="O150" i="36"/>
  <c r="M150" i="36"/>
  <c r="L150" i="36"/>
  <c r="K150" i="36"/>
  <c r="E150" i="36"/>
  <c r="R150" i="36"/>
  <c r="Q150" i="36"/>
  <c r="N150" i="36"/>
  <c r="J150" i="36"/>
  <c r="I150" i="36"/>
  <c r="H150" i="36"/>
  <c r="G150" i="36"/>
  <c r="F150" i="36"/>
  <c r="C150" i="36"/>
  <c r="E156" i="40"/>
  <c r="G156" i="40" s="1"/>
  <c r="B156" i="40"/>
  <c r="A157" i="40" s="1"/>
  <c r="B149" i="26"/>
  <c r="A150" i="26" s="1"/>
  <c r="T7" i="42" l="1"/>
  <c r="B15" i="44" s="1"/>
  <c r="A152" i="36"/>
  <c r="G151" i="36"/>
  <c r="R151" i="36"/>
  <c r="F151" i="36"/>
  <c r="P151" i="36"/>
  <c r="D151" i="36"/>
  <c r="O151" i="36"/>
  <c r="N151" i="36"/>
  <c r="Q151" i="36"/>
  <c r="M151" i="36"/>
  <c r="L151" i="36"/>
  <c r="K151" i="36"/>
  <c r="J151" i="36"/>
  <c r="I151" i="36"/>
  <c r="H151" i="36"/>
  <c r="E151" i="36"/>
  <c r="C151" i="36"/>
  <c r="B157" i="40"/>
  <c r="A158" i="40" s="1"/>
  <c r="E157" i="40"/>
  <c r="G157" i="40" s="1"/>
  <c r="B150" i="26"/>
  <c r="A151" i="26" s="1"/>
  <c r="A153" i="36" l="1"/>
  <c r="J152" i="36"/>
  <c r="I152" i="36"/>
  <c r="G152" i="36"/>
  <c r="R152" i="36"/>
  <c r="F152" i="36"/>
  <c r="Q152" i="36"/>
  <c r="E152" i="36"/>
  <c r="P152" i="36"/>
  <c r="O152" i="36"/>
  <c r="N152" i="36"/>
  <c r="M152" i="36"/>
  <c r="K152" i="36"/>
  <c r="L152" i="36"/>
  <c r="H152" i="36"/>
  <c r="D152" i="36"/>
  <c r="C152" i="36"/>
  <c r="B158" i="40"/>
  <c r="A159" i="40" s="1"/>
  <c r="E158" i="40"/>
  <c r="G158" i="40" s="1"/>
  <c r="B151" i="26"/>
  <c r="A152" i="26" s="1"/>
  <c r="A154" i="36" l="1"/>
  <c r="M153" i="36"/>
  <c r="L153" i="36"/>
  <c r="J153" i="36"/>
  <c r="I153" i="36"/>
  <c r="H153" i="36"/>
  <c r="Q153" i="36"/>
  <c r="P153" i="36"/>
  <c r="O153" i="36"/>
  <c r="N153" i="36"/>
  <c r="K153" i="36"/>
  <c r="G153" i="36"/>
  <c r="F153" i="36"/>
  <c r="E153" i="36"/>
  <c r="R153" i="36"/>
  <c r="D153" i="36"/>
  <c r="C153" i="36"/>
  <c r="B159" i="40"/>
  <c r="A160" i="40" s="1"/>
  <c r="E159" i="40"/>
  <c r="G159" i="40" s="1"/>
  <c r="B152" i="26"/>
  <c r="A153" i="26" s="1"/>
  <c r="A155" i="36" l="1"/>
  <c r="P154" i="36"/>
  <c r="D154" i="36"/>
  <c r="O154" i="36"/>
  <c r="M154" i="36"/>
  <c r="L154" i="36"/>
  <c r="K154" i="36"/>
  <c r="R154" i="36"/>
  <c r="Q154" i="36"/>
  <c r="N154" i="36"/>
  <c r="J154" i="36"/>
  <c r="G154" i="36"/>
  <c r="F154" i="36"/>
  <c r="E154" i="36"/>
  <c r="I154" i="36"/>
  <c r="H154" i="36"/>
  <c r="C154" i="36"/>
  <c r="E160" i="40"/>
  <c r="G160" i="40" s="1"/>
  <c r="B160" i="40"/>
  <c r="A161" i="40" s="1"/>
  <c r="B153" i="26"/>
  <c r="A154" i="26" s="1"/>
  <c r="A156" i="36" l="1"/>
  <c r="G155" i="36"/>
  <c r="R155" i="36"/>
  <c r="F155" i="36"/>
  <c r="P155" i="36"/>
  <c r="D155" i="36"/>
  <c r="O155" i="36"/>
  <c r="N155" i="36"/>
  <c r="Q155" i="36"/>
  <c r="M155" i="36"/>
  <c r="L155" i="36"/>
  <c r="K155" i="36"/>
  <c r="J155" i="36"/>
  <c r="I155" i="36"/>
  <c r="H155" i="36"/>
  <c r="E155" i="36"/>
  <c r="C155" i="36"/>
  <c r="B161" i="40"/>
  <c r="A162" i="40" s="1"/>
  <c r="E161" i="40"/>
  <c r="G161" i="40" s="1"/>
  <c r="B154" i="26"/>
  <c r="A155" i="26" s="1"/>
  <c r="A157" i="36" l="1"/>
  <c r="J156" i="36"/>
  <c r="I156" i="36"/>
  <c r="G156" i="36"/>
  <c r="R156" i="36"/>
  <c r="F156" i="36"/>
  <c r="Q156" i="36"/>
  <c r="E156" i="36"/>
  <c r="O156" i="36"/>
  <c r="N156" i="36"/>
  <c r="M156" i="36"/>
  <c r="L156" i="36"/>
  <c r="P156" i="36"/>
  <c r="D156" i="36"/>
  <c r="K156" i="36"/>
  <c r="H156" i="36"/>
  <c r="C156" i="36"/>
  <c r="E162" i="40"/>
  <c r="G162" i="40" s="1"/>
  <c r="B162" i="40"/>
  <c r="A163" i="40" s="1"/>
  <c r="B155" i="26"/>
  <c r="A156" i="26" s="1"/>
  <c r="A158" i="36" l="1"/>
  <c r="M157" i="36"/>
  <c r="L157" i="36"/>
  <c r="J157" i="36"/>
  <c r="I157" i="36"/>
  <c r="H157" i="36"/>
  <c r="R157" i="36"/>
  <c r="P157" i="36"/>
  <c r="O157" i="36"/>
  <c r="N157" i="36"/>
  <c r="K157" i="36"/>
  <c r="Q157" i="36"/>
  <c r="G157" i="36"/>
  <c r="F157" i="36"/>
  <c r="E157" i="36"/>
  <c r="D157" i="36"/>
  <c r="C157" i="36"/>
  <c r="B163" i="40"/>
  <c r="A164" i="40" s="1"/>
  <c r="E163" i="40"/>
  <c r="G163" i="40" s="1"/>
  <c r="B156" i="26"/>
  <c r="A157" i="26" s="1"/>
  <c r="A159" i="36" l="1"/>
  <c r="P158" i="36"/>
  <c r="D158" i="36"/>
  <c r="O158" i="36"/>
  <c r="M158" i="36"/>
  <c r="L158" i="36"/>
  <c r="K158" i="36"/>
  <c r="J158" i="36"/>
  <c r="R158" i="36"/>
  <c r="Q158" i="36"/>
  <c r="N158" i="36"/>
  <c r="I158" i="36"/>
  <c r="F158" i="36"/>
  <c r="E158" i="36"/>
  <c r="H158" i="36"/>
  <c r="G158" i="36"/>
  <c r="C158" i="36"/>
  <c r="E164" i="40"/>
  <c r="G164" i="40" s="1"/>
  <c r="B164" i="40"/>
  <c r="A165" i="40" s="1"/>
  <c r="B157" i="26"/>
  <c r="A158" i="26" s="1"/>
  <c r="A160" i="36" l="1"/>
  <c r="G159" i="36"/>
  <c r="R159" i="36"/>
  <c r="F159" i="36"/>
  <c r="P159" i="36"/>
  <c r="D159" i="36"/>
  <c r="O159" i="36"/>
  <c r="N159" i="36"/>
  <c r="M159" i="36"/>
  <c r="Q159" i="36"/>
  <c r="L159" i="36"/>
  <c r="K159" i="36"/>
  <c r="J159" i="36"/>
  <c r="I159" i="36"/>
  <c r="H159" i="36"/>
  <c r="E159" i="36"/>
  <c r="C159" i="36"/>
  <c r="E165" i="40"/>
  <c r="G165" i="40" s="1"/>
  <c r="B165" i="40"/>
  <c r="A166" i="40" s="1"/>
  <c r="B158" i="26"/>
  <c r="A159" i="26" s="1"/>
  <c r="A161" i="36" l="1"/>
  <c r="J160" i="36"/>
  <c r="I160" i="36"/>
  <c r="G160" i="36"/>
  <c r="R160" i="36"/>
  <c r="F160" i="36"/>
  <c r="Q160" i="36"/>
  <c r="E160" i="36"/>
  <c r="P160" i="36"/>
  <c r="D160" i="36"/>
  <c r="O160" i="36"/>
  <c r="H160" i="36"/>
  <c r="M160" i="36"/>
  <c r="N160" i="36"/>
  <c r="L160" i="36"/>
  <c r="K160" i="36"/>
  <c r="C160" i="36"/>
  <c r="E166" i="40"/>
  <c r="G166" i="40" s="1"/>
  <c r="B166" i="40"/>
  <c r="A167" i="40" s="1"/>
  <c r="B159" i="26"/>
  <c r="A160" i="26" s="1"/>
  <c r="A162" i="36" l="1"/>
  <c r="M161" i="36"/>
  <c r="L161" i="36"/>
  <c r="J161" i="36"/>
  <c r="I161" i="36"/>
  <c r="H161" i="36"/>
  <c r="G161" i="36"/>
  <c r="F161" i="36"/>
  <c r="E161" i="36"/>
  <c r="R161" i="36"/>
  <c r="D161" i="36"/>
  <c r="Q161" i="36"/>
  <c r="P161" i="36"/>
  <c r="O161" i="36"/>
  <c r="N161" i="36"/>
  <c r="K161" i="36"/>
  <c r="C161" i="36"/>
  <c r="E167" i="40"/>
  <c r="G167" i="40" s="1"/>
  <c r="B167" i="40"/>
  <c r="A168" i="40" s="1"/>
  <c r="B160" i="26"/>
  <c r="A161" i="26" s="1"/>
  <c r="A163" i="36" l="1"/>
  <c r="P162" i="36"/>
  <c r="D162" i="36"/>
  <c r="O162" i="36"/>
  <c r="M162" i="36"/>
  <c r="L162" i="36"/>
  <c r="K162" i="36"/>
  <c r="J162" i="36"/>
  <c r="I162" i="36"/>
  <c r="H162" i="36"/>
  <c r="F162" i="36"/>
  <c r="E162" i="36"/>
  <c r="R162" i="36"/>
  <c r="Q162" i="36"/>
  <c r="N162" i="36"/>
  <c r="G162" i="36"/>
  <c r="C162" i="36"/>
  <c r="E168" i="40"/>
  <c r="G168" i="40" s="1"/>
  <c r="B168" i="40"/>
  <c r="A169" i="40" s="1"/>
  <c r="B161" i="26"/>
  <c r="A162" i="26" s="1"/>
  <c r="A164" i="36" l="1"/>
  <c r="G163" i="36"/>
  <c r="R163" i="36"/>
  <c r="F163" i="36"/>
  <c r="P163" i="36"/>
  <c r="D163" i="36"/>
  <c r="O163" i="36"/>
  <c r="N163" i="36"/>
  <c r="M163" i="36"/>
  <c r="L163" i="36"/>
  <c r="K163" i="36"/>
  <c r="I163" i="36"/>
  <c r="H163" i="36"/>
  <c r="E163" i="36"/>
  <c r="J163" i="36"/>
  <c r="Q163" i="36"/>
  <c r="C163" i="36"/>
  <c r="E169" i="40"/>
  <c r="G169" i="40" s="1"/>
  <c r="B169" i="40"/>
  <c r="A170" i="40" s="1"/>
  <c r="B162" i="26"/>
  <c r="A163" i="26" s="1"/>
  <c r="A165" i="36" l="1"/>
  <c r="J164" i="36"/>
  <c r="I164" i="36"/>
  <c r="G164" i="36"/>
  <c r="R164" i="36"/>
  <c r="F164" i="36"/>
  <c r="Q164" i="36"/>
  <c r="E164" i="36"/>
  <c r="P164" i="36"/>
  <c r="D164" i="36"/>
  <c r="O164" i="36"/>
  <c r="N164" i="36"/>
  <c r="L164" i="36"/>
  <c r="K164" i="36"/>
  <c r="H164" i="36"/>
  <c r="M164" i="36"/>
  <c r="C164" i="36"/>
  <c r="B170" i="40"/>
  <c r="A171" i="40" s="1"/>
  <c r="E170" i="40"/>
  <c r="G170" i="40" s="1"/>
  <c r="B163" i="26"/>
  <c r="A164" i="26" s="1"/>
  <c r="A166" i="36" l="1"/>
  <c r="M165" i="36"/>
  <c r="L165" i="36"/>
  <c r="J165" i="36"/>
  <c r="I165" i="36"/>
  <c r="H165" i="36"/>
  <c r="G165" i="36"/>
  <c r="R165" i="36"/>
  <c r="Q165" i="36"/>
  <c r="O165" i="36"/>
  <c r="N165" i="36"/>
  <c r="K165" i="36"/>
  <c r="F165" i="36"/>
  <c r="P165" i="36"/>
  <c r="D165" i="36"/>
  <c r="E165" i="36"/>
  <c r="C165" i="36"/>
  <c r="E171" i="40"/>
  <c r="G171" i="40" s="1"/>
  <c r="B171" i="40"/>
  <c r="A172" i="40" s="1"/>
  <c r="B164" i="26"/>
  <c r="A165" i="26" s="1"/>
  <c r="A167" i="36" l="1"/>
  <c r="P166" i="36"/>
  <c r="D166" i="36"/>
  <c r="O166" i="36"/>
  <c r="M166" i="36"/>
  <c r="L166" i="36"/>
  <c r="K166" i="36"/>
  <c r="J166" i="36"/>
  <c r="R166" i="36"/>
  <c r="Q166" i="36"/>
  <c r="N166" i="36"/>
  <c r="I166" i="36"/>
  <c r="H166" i="36"/>
  <c r="G166" i="36"/>
  <c r="F166" i="36"/>
  <c r="E166" i="36"/>
  <c r="C166" i="36"/>
  <c r="T172" i="40"/>
  <c r="S172" i="40"/>
  <c r="U172" i="40"/>
  <c r="I172" i="40"/>
  <c r="I265" i="40" s="1"/>
  <c r="I266" i="40" s="1"/>
  <c r="Q172" i="40"/>
  <c r="V172" i="40"/>
  <c r="R172" i="40"/>
  <c r="H172" i="40"/>
  <c r="E172" i="40"/>
  <c r="G172" i="40" s="1"/>
  <c r="B172" i="40"/>
  <c r="A173" i="40" s="1"/>
  <c r="B165" i="26"/>
  <c r="A166" i="26" s="1"/>
  <c r="Q265" i="40" l="1"/>
  <c r="Q270" i="40"/>
  <c r="Q271" i="40" s="1"/>
  <c r="V265" i="40"/>
  <c r="V270" i="40"/>
  <c r="V271" i="40" s="1"/>
  <c r="U265" i="40"/>
  <c r="U270" i="40"/>
  <c r="U271" i="40" s="1"/>
  <c r="S265" i="40"/>
  <c r="S270" i="40"/>
  <c r="S271" i="40" s="1"/>
  <c r="T265" i="40"/>
  <c r="T270" i="40"/>
  <c r="T271" i="40" s="1"/>
  <c r="R265" i="40"/>
  <c r="R270" i="40"/>
  <c r="R271" i="40" s="1"/>
  <c r="A168" i="36"/>
  <c r="G167" i="36"/>
  <c r="R167" i="36"/>
  <c r="F167" i="36"/>
  <c r="P167" i="36"/>
  <c r="D167" i="36"/>
  <c r="O167" i="36"/>
  <c r="N167" i="36"/>
  <c r="M167" i="36"/>
  <c r="Q167" i="36"/>
  <c r="L167" i="36"/>
  <c r="J167" i="36"/>
  <c r="I167" i="36"/>
  <c r="H167" i="36"/>
  <c r="E167" i="36"/>
  <c r="K167" i="36"/>
  <c r="C167" i="36"/>
  <c r="E173" i="40"/>
  <c r="G173" i="40" s="1"/>
  <c r="B173" i="40"/>
  <c r="A174" i="40" s="1"/>
  <c r="B166" i="26"/>
  <c r="A167" i="26" s="1"/>
  <c r="A169" i="36" l="1"/>
  <c r="J168" i="36"/>
  <c r="I168" i="36"/>
  <c r="G168" i="36"/>
  <c r="R168" i="36"/>
  <c r="F168" i="36"/>
  <c r="Q168" i="36"/>
  <c r="E168" i="36"/>
  <c r="P168" i="36"/>
  <c r="D168" i="36"/>
  <c r="O168" i="36"/>
  <c r="N168" i="36"/>
  <c r="M168" i="36"/>
  <c r="L168" i="36"/>
  <c r="K168" i="36"/>
  <c r="H168" i="36"/>
  <c r="C168" i="36"/>
  <c r="E174" i="40"/>
  <c r="G174" i="40" s="1"/>
  <c r="B174" i="40"/>
  <c r="A175" i="40" s="1"/>
  <c r="B167" i="26"/>
  <c r="A168" i="26" s="1"/>
  <c r="A170" i="36" l="1"/>
  <c r="M169" i="36"/>
  <c r="L169" i="36"/>
  <c r="J169" i="36"/>
  <c r="I169" i="36"/>
  <c r="H169" i="36"/>
  <c r="G169" i="36"/>
  <c r="F169" i="36"/>
  <c r="E169" i="36"/>
  <c r="R169" i="36"/>
  <c r="P169" i="36"/>
  <c r="O169" i="36"/>
  <c r="N169" i="36"/>
  <c r="K169" i="36"/>
  <c r="D169" i="36"/>
  <c r="C169" i="36"/>
  <c r="Q169" i="36"/>
  <c r="E175" i="40"/>
  <c r="G175" i="40" s="1"/>
  <c r="B175" i="40"/>
  <c r="A176" i="40" s="1"/>
  <c r="B168" i="26"/>
  <c r="A169" i="26" s="1"/>
  <c r="A171" i="36" l="1"/>
  <c r="P170" i="36"/>
  <c r="D170" i="36"/>
  <c r="O170" i="36"/>
  <c r="M170" i="36"/>
  <c r="L170" i="36"/>
  <c r="K170" i="36"/>
  <c r="J170" i="36"/>
  <c r="I170" i="36"/>
  <c r="H170" i="36"/>
  <c r="F170" i="36"/>
  <c r="E170" i="36"/>
  <c r="G170" i="36"/>
  <c r="R170" i="36"/>
  <c r="Q170" i="36"/>
  <c r="N170" i="36"/>
  <c r="C170" i="36"/>
  <c r="E176" i="40"/>
  <c r="G176" i="40" s="1"/>
  <c r="B176" i="40"/>
  <c r="A177" i="40" s="1"/>
  <c r="B169" i="26"/>
  <c r="A170" i="26" s="1"/>
  <c r="A172" i="36" l="1"/>
  <c r="P171" i="36"/>
  <c r="N171" i="36"/>
  <c r="G171" i="36"/>
  <c r="F171" i="36"/>
  <c r="R171" i="36"/>
  <c r="D171" i="36"/>
  <c r="Q171" i="36"/>
  <c r="O171" i="36"/>
  <c r="M171" i="36"/>
  <c r="L171" i="36"/>
  <c r="K171" i="36"/>
  <c r="I171" i="36"/>
  <c r="H171" i="36"/>
  <c r="E171" i="36"/>
  <c r="J171" i="36"/>
  <c r="C171" i="36"/>
  <c r="B177" i="40"/>
  <c r="A178" i="40" s="1"/>
  <c r="E177" i="40"/>
  <c r="G177" i="40" s="1"/>
  <c r="B170" i="26"/>
  <c r="A171" i="26" s="1"/>
  <c r="A173" i="36" l="1"/>
  <c r="L172" i="36"/>
  <c r="K172" i="36"/>
  <c r="H172" i="36"/>
  <c r="G172" i="36"/>
  <c r="Q172" i="36"/>
  <c r="E172" i="36"/>
  <c r="R172" i="36"/>
  <c r="O172" i="36"/>
  <c r="N172" i="36"/>
  <c r="M172" i="36"/>
  <c r="J172" i="36"/>
  <c r="P172" i="36"/>
  <c r="I172" i="36"/>
  <c r="D172" i="36"/>
  <c r="F172" i="36"/>
  <c r="C172" i="36"/>
  <c r="E178" i="40"/>
  <c r="G178" i="40" s="1"/>
  <c r="B178" i="40"/>
  <c r="A179" i="40" s="1"/>
  <c r="B171" i="26"/>
  <c r="A172" i="26" s="1"/>
  <c r="A174" i="36" l="1"/>
  <c r="O173" i="36"/>
  <c r="N173" i="36"/>
  <c r="K173" i="36"/>
  <c r="J173" i="36"/>
  <c r="H173" i="36"/>
  <c r="R173" i="36"/>
  <c r="P173" i="36"/>
  <c r="M173" i="36"/>
  <c r="L173" i="36"/>
  <c r="I173" i="36"/>
  <c r="G173" i="36"/>
  <c r="F173" i="36"/>
  <c r="D173" i="36"/>
  <c r="E173" i="36"/>
  <c r="Q173" i="36"/>
  <c r="C173" i="36"/>
  <c r="E179" i="40"/>
  <c r="G179" i="40" s="1"/>
  <c r="B179" i="40"/>
  <c r="A180" i="40" s="1"/>
  <c r="B172" i="26"/>
  <c r="A173" i="26" s="1"/>
  <c r="A175" i="36" l="1"/>
  <c r="R174" i="36"/>
  <c r="F174" i="36"/>
  <c r="Q174" i="36"/>
  <c r="E174" i="36"/>
  <c r="N174" i="36"/>
  <c r="M174" i="36"/>
  <c r="K174" i="36"/>
  <c r="O174" i="36"/>
  <c r="L174" i="36"/>
  <c r="J174" i="36"/>
  <c r="I174" i="36"/>
  <c r="P174" i="36"/>
  <c r="H174" i="36"/>
  <c r="G174" i="36"/>
  <c r="D174" i="36"/>
  <c r="C174" i="36"/>
  <c r="E180" i="40"/>
  <c r="G180" i="40" s="1"/>
  <c r="B180" i="40"/>
  <c r="A181" i="40" s="1"/>
  <c r="B173" i="26"/>
  <c r="A174" i="26" s="1"/>
  <c r="A176" i="36" l="1"/>
  <c r="I175" i="36"/>
  <c r="H175" i="36"/>
  <c r="Q175" i="36"/>
  <c r="E175" i="36"/>
  <c r="P175" i="36"/>
  <c r="D175" i="36"/>
  <c r="N175" i="36"/>
  <c r="R175" i="36"/>
  <c r="M175" i="36"/>
  <c r="L175" i="36"/>
  <c r="K175" i="36"/>
  <c r="J175" i="36"/>
  <c r="G175" i="36"/>
  <c r="F175" i="36"/>
  <c r="O175" i="36"/>
  <c r="C175" i="36"/>
  <c r="E181" i="40"/>
  <c r="G181" i="40" s="1"/>
  <c r="B181" i="40"/>
  <c r="A182" i="40" s="1"/>
  <c r="B174" i="26"/>
  <c r="A175" i="26" s="1"/>
  <c r="A177" i="36" l="1"/>
  <c r="L176" i="36"/>
  <c r="K176" i="36"/>
  <c r="H176" i="36"/>
  <c r="G176" i="36"/>
  <c r="Q176" i="36"/>
  <c r="E176" i="36"/>
  <c r="R176" i="36"/>
  <c r="P176" i="36"/>
  <c r="N176" i="36"/>
  <c r="M176" i="36"/>
  <c r="J176" i="36"/>
  <c r="I176" i="36"/>
  <c r="O176" i="36"/>
  <c r="F176" i="36"/>
  <c r="D176" i="36"/>
  <c r="C176" i="36"/>
  <c r="B182" i="40"/>
  <c r="A183" i="40" s="1"/>
  <c r="E182" i="40"/>
  <c r="G182" i="40" s="1"/>
  <c r="B175" i="26"/>
  <c r="A176" i="26" s="1"/>
  <c r="A178" i="36" l="1"/>
  <c r="O177" i="36"/>
  <c r="N177" i="36"/>
  <c r="K177" i="36"/>
  <c r="J177" i="36"/>
  <c r="I177" i="36"/>
  <c r="H177" i="36"/>
  <c r="R177" i="36"/>
  <c r="P177" i="36"/>
  <c r="M177" i="36"/>
  <c r="L177" i="36"/>
  <c r="G177" i="36"/>
  <c r="F177" i="36"/>
  <c r="E177" i="36"/>
  <c r="D177" i="36"/>
  <c r="Q177" i="36"/>
  <c r="C177" i="36"/>
  <c r="E183" i="40"/>
  <c r="G183" i="40" s="1"/>
  <c r="B183" i="40"/>
  <c r="A184" i="40" s="1"/>
  <c r="B176" i="26"/>
  <c r="A177" i="26" s="1"/>
  <c r="A179" i="36" l="1"/>
  <c r="R178" i="36"/>
  <c r="F178" i="36"/>
  <c r="Q178" i="36"/>
  <c r="E178" i="36"/>
  <c r="N178" i="36"/>
  <c r="M178" i="36"/>
  <c r="L178" i="36"/>
  <c r="K178" i="36"/>
  <c r="P178" i="36"/>
  <c r="O178" i="36"/>
  <c r="J178" i="36"/>
  <c r="I178" i="36"/>
  <c r="H178" i="36"/>
  <c r="G178" i="36"/>
  <c r="D178" i="36"/>
  <c r="C178" i="36"/>
  <c r="E184" i="40"/>
  <c r="G184" i="40" s="1"/>
  <c r="B184" i="40"/>
  <c r="A185" i="40" s="1"/>
  <c r="B177" i="26"/>
  <c r="A178" i="26" s="1"/>
  <c r="A180" i="36" l="1"/>
  <c r="I179" i="36"/>
  <c r="H179" i="36"/>
  <c r="Q179" i="36"/>
  <c r="E179" i="36"/>
  <c r="P179" i="36"/>
  <c r="D179" i="36"/>
  <c r="O179" i="36"/>
  <c r="N179" i="36"/>
  <c r="R179" i="36"/>
  <c r="M179" i="36"/>
  <c r="L179" i="36"/>
  <c r="K179" i="36"/>
  <c r="G179" i="36"/>
  <c r="F179" i="36"/>
  <c r="J179" i="36"/>
  <c r="C179" i="36"/>
  <c r="E185" i="40"/>
  <c r="G185" i="40" s="1"/>
  <c r="B185" i="40"/>
  <c r="A186" i="40" s="1"/>
  <c r="B178" i="26"/>
  <c r="A179" i="26" s="1"/>
  <c r="A181" i="36" l="1"/>
  <c r="L180" i="36"/>
  <c r="K180" i="36"/>
  <c r="H180" i="36"/>
  <c r="G180" i="36"/>
  <c r="R180" i="36"/>
  <c r="F180" i="36"/>
  <c r="Q180" i="36"/>
  <c r="E180" i="36"/>
  <c r="D180" i="36"/>
  <c r="P180" i="36"/>
  <c r="O180" i="36"/>
  <c r="N180" i="36"/>
  <c r="M180" i="36"/>
  <c r="J180" i="36"/>
  <c r="I180" i="36"/>
  <c r="C180" i="36"/>
  <c r="E186" i="40"/>
  <c r="G186" i="40" s="1"/>
  <c r="B186" i="40"/>
  <c r="A187" i="40" s="1"/>
  <c r="B179" i="26"/>
  <c r="A180" i="26" s="1"/>
  <c r="A182" i="36" l="1"/>
  <c r="O181" i="36"/>
  <c r="N181" i="36"/>
  <c r="K181" i="36"/>
  <c r="J181" i="36"/>
  <c r="I181" i="36"/>
  <c r="H181" i="36"/>
  <c r="G181" i="36"/>
  <c r="F181" i="36"/>
  <c r="D181" i="36"/>
  <c r="R181" i="36"/>
  <c r="Q181" i="36"/>
  <c r="M181" i="36"/>
  <c r="L181" i="36"/>
  <c r="E181" i="36"/>
  <c r="P181" i="36"/>
  <c r="C181" i="36"/>
  <c r="AF274" i="26"/>
  <c r="J274" i="26"/>
  <c r="AH274" i="26"/>
  <c r="AD274" i="26"/>
  <c r="AA274" i="26"/>
  <c r="AB274" i="26"/>
  <c r="AJ274" i="26"/>
  <c r="B187" i="40"/>
  <c r="A188" i="40" s="1"/>
  <c r="E187" i="40"/>
  <c r="G187" i="40" s="1"/>
  <c r="B180" i="26"/>
  <c r="A181" i="26" s="1"/>
  <c r="A183" i="36" l="1"/>
  <c r="R182" i="36"/>
  <c r="F182" i="36"/>
  <c r="Q182" i="36"/>
  <c r="E182" i="36"/>
  <c r="N182" i="36"/>
  <c r="M182" i="36"/>
  <c r="L182" i="36"/>
  <c r="K182" i="36"/>
  <c r="J182" i="36"/>
  <c r="I182" i="36"/>
  <c r="G182" i="36"/>
  <c r="D182" i="36"/>
  <c r="P182" i="36"/>
  <c r="O182" i="36"/>
  <c r="H182" i="36"/>
  <c r="C182" i="36"/>
  <c r="O25" i="32"/>
  <c r="K25" i="32"/>
  <c r="P25" i="32"/>
  <c r="C25" i="32"/>
  <c r="L25" i="32"/>
  <c r="M25" i="32"/>
  <c r="N25" i="32"/>
  <c r="E188" i="40"/>
  <c r="G188" i="40" s="1"/>
  <c r="B188" i="40"/>
  <c r="A189" i="40" s="1"/>
  <c r="B181" i="26"/>
  <c r="A182" i="26" s="1"/>
  <c r="A184" i="36" l="1"/>
  <c r="I183" i="36"/>
  <c r="H183" i="36"/>
  <c r="Q183" i="36"/>
  <c r="E183" i="36"/>
  <c r="P183" i="36"/>
  <c r="D183" i="36"/>
  <c r="O183" i="36"/>
  <c r="N183" i="36"/>
  <c r="M183" i="36"/>
  <c r="L183" i="36"/>
  <c r="J183" i="36"/>
  <c r="G183" i="36"/>
  <c r="F183" i="36"/>
  <c r="R183" i="36"/>
  <c r="K183" i="36"/>
  <c r="C183" i="36"/>
  <c r="E189" i="40"/>
  <c r="G189" i="40" s="1"/>
  <c r="B189" i="40"/>
  <c r="A190" i="40" s="1"/>
  <c r="B182" i="26"/>
  <c r="A183" i="26" s="1"/>
  <c r="A185" i="36" l="1"/>
  <c r="L184" i="36"/>
  <c r="K184" i="36"/>
  <c r="H184" i="36"/>
  <c r="G184" i="36"/>
  <c r="R184" i="36"/>
  <c r="F184" i="36"/>
  <c r="Q184" i="36"/>
  <c r="E184" i="36"/>
  <c r="P184" i="36"/>
  <c r="O184" i="36"/>
  <c r="M184" i="36"/>
  <c r="J184" i="36"/>
  <c r="I184" i="36"/>
  <c r="D184" i="36"/>
  <c r="N184" i="36"/>
  <c r="C184" i="36"/>
  <c r="E190" i="40"/>
  <c r="G190" i="40" s="1"/>
  <c r="B190" i="40"/>
  <c r="A191" i="40" s="1"/>
  <c r="B183" i="26"/>
  <c r="A184" i="26" s="1"/>
  <c r="E183" i="26"/>
  <c r="G183" i="26" l="1"/>
  <c r="A186" i="36"/>
  <c r="O185" i="36"/>
  <c r="N185" i="36"/>
  <c r="K185" i="36"/>
  <c r="J185" i="36"/>
  <c r="I185" i="36"/>
  <c r="H185" i="36"/>
  <c r="R185" i="36"/>
  <c r="P185" i="36"/>
  <c r="M185" i="36"/>
  <c r="L185" i="36"/>
  <c r="G185" i="36"/>
  <c r="Q185" i="36"/>
  <c r="F185" i="36"/>
  <c r="E185" i="36"/>
  <c r="D185" i="36"/>
  <c r="C185" i="36"/>
  <c r="E191" i="40"/>
  <c r="G191" i="40" s="1"/>
  <c r="B191" i="40"/>
  <c r="A192" i="40" s="1"/>
  <c r="B184" i="26"/>
  <c r="A185" i="26" s="1"/>
  <c r="E184" i="26"/>
  <c r="G184" i="26" s="1"/>
  <c r="A187" i="36" l="1"/>
  <c r="R186" i="36"/>
  <c r="F186" i="36"/>
  <c r="Q186" i="36"/>
  <c r="E186" i="36"/>
  <c r="N186" i="36"/>
  <c r="M186" i="36"/>
  <c r="L186" i="36"/>
  <c r="K186" i="36"/>
  <c r="P186" i="36"/>
  <c r="O186" i="36"/>
  <c r="J186" i="36"/>
  <c r="I186" i="36"/>
  <c r="H186" i="36"/>
  <c r="D186" i="36"/>
  <c r="G186" i="36"/>
  <c r="C186" i="36"/>
  <c r="B192" i="40"/>
  <c r="A193" i="40" s="1"/>
  <c r="E192" i="40"/>
  <c r="G192" i="40" s="1"/>
  <c r="B185" i="26"/>
  <c r="A186" i="26" s="1"/>
  <c r="E185" i="26"/>
  <c r="G185" i="26" l="1"/>
  <c r="A188" i="36"/>
  <c r="I187" i="36"/>
  <c r="H187" i="36"/>
  <c r="Q187" i="36"/>
  <c r="E187" i="36"/>
  <c r="P187" i="36"/>
  <c r="D187" i="36"/>
  <c r="O187" i="36"/>
  <c r="N187" i="36"/>
  <c r="R187" i="36"/>
  <c r="M187" i="36"/>
  <c r="L187" i="36"/>
  <c r="K187" i="36"/>
  <c r="J187" i="36"/>
  <c r="G187" i="36"/>
  <c r="F187" i="36"/>
  <c r="C187" i="36"/>
  <c r="E193" i="40"/>
  <c r="G193" i="40" s="1"/>
  <c r="B193" i="40"/>
  <c r="A194" i="40" s="1"/>
  <c r="B186" i="26"/>
  <c r="A187" i="26" s="1"/>
  <c r="E186" i="26"/>
  <c r="G186" i="26" s="1"/>
  <c r="A189" i="36" l="1"/>
  <c r="L188" i="36"/>
  <c r="K188" i="36"/>
  <c r="H188" i="36"/>
  <c r="G188" i="36"/>
  <c r="R188" i="36"/>
  <c r="F188" i="36"/>
  <c r="Q188" i="36"/>
  <c r="E188" i="36"/>
  <c r="D188" i="36"/>
  <c r="P188" i="36"/>
  <c r="O188" i="36"/>
  <c r="N188" i="36"/>
  <c r="J188" i="36"/>
  <c r="I188" i="36"/>
  <c r="M188" i="36"/>
  <c r="C188" i="36"/>
  <c r="B194" i="40"/>
  <c r="A195" i="40" s="1"/>
  <c r="E194" i="40"/>
  <c r="G194" i="40" s="1"/>
  <c r="B187" i="26"/>
  <c r="A188" i="26" s="1"/>
  <c r="E187" i="26"/>
  <c r="G187" i="26" l="1"/>
  <c r="A190" i="36"/>
  <c r="O189" i="36"/>
  <c r="N189" i="36"/>
  <c r="K189" i="36"/>
  <c r="J189" i="36"/>
  <c r="I189" i="36"/>
  <c r="H189" i="36"/>
  <c r="G189" i="36"/>
  <c r="F189" i="36"/>
  <c r="D189" i="36"/>
  <c r="R189" i="36"/>
  <c r="Q189" i="36"/>
  <c r="P189" i="36"/>
  <c r="M189" i="36"/>
  <c r="L189" i="36"/>
  <c r="E189" i="36"/>
  <c r="C189" i="36"/>
  <c r="E195" i="40"/>
  <c r="G195" i="40" s="1"/>
  <c r="B195" i="40"/>
  <c r="A196" i="40" s="1"/>
  <c r="B188" i="26"/>
  <c r="A189" i="26" s="1"/>
  <c r="E188" i="26"/>
  <c r="G188" i="26" s="1"/>
  <c r="A191" i="36" l="1"/>
  <c r="R190" i="36"/>
  <c r="F190" i="36"/>
  <c r="Q190" i="36"/>
  <c r="E190" i="36"/>
  <c r="N190" i="36"/>
  <c r="M190" i="36"/>
  <c r="L190" i="36"/>
  <c r="K190" i="36"/>
  <c r="J190" i="36"/>
  <c r="I190" i="36"/>
  <c r="G190" i="36"/>
  <c r="D190" i="36"/>
  <c r="P190" i="36"/>
  <c r="O190" i="36"/>
  <c r="H190" i="36"/>
  <c r="C190" i="36"/>
  <c r="E196" i="40"/>
  <c r="G196" i="40" s="1"/>
  <c r="B196" i="40"/>
  <c r="A197" i="40" s="1"/>
  <c r="B189" i="26"/>
  <c r="A190" i="26" s="1"/>
  <c r="E189" i="26"/>
  <c r="G189" i="26" s="1"/>
  <c r="A192" i="36" l="1"/>
  <c r="M191" i="36"/>
  <c r="L191" i="36"/>
  <c r="K191" i="36"/>
  <c r="I191" i="36"/>
  <c r="H191" i="36"/>
  <c r="E191" i="36"/>
  <c r="D191" i="36"/>
  <c r="R191" i="36"/>
  <c r="Q191" i="36"/>
  <c r="P191" i="36"/>
  <c r="O191" i="36"/>
  <c r="J191" i="36"/>
  <c r="G191" i="36"/>
  <c r="F191" i="36"/>
  <c r="N191" i="36"/>
  <c r="C191" i="36"/>
  <c r="B197" i="40"/>
  <c r="A198" i="40" s="1"/>
  <c r="E197" i="40"/>
  <c r="G197" i="40" s="1"/>
  <c r="B190" i="26"/>
  <c r="A191" i="26" s="1"/>
  <c r="E190" i="26"/>
  <c r="G190" i="26" l="1"/>
  <c r="A193" i="36"/>
  <c r="P192" i="36"/>
  <c r="D192" i="36"/>
  <c r="O192" i="36"/>
  <c r="N192" i="36"/>
  <c r="F192" i="36"/>
  <c r="E192" i="36"/>
  <c r="Q192" i="36"/>
  <c r="M192" i="36"/>
  <c r="L192" i="36"/>
  <c r="K192" i="36"/>
  <c r="R192" i="36"/>
  <c r="J192" i="36"/>
  <c r="I192" i="36"/>
  <c r="H192" i="36"/>
  <c r="G192" i="36"/>
  <c r="C192" i="36"/>
  <c r="E198" i="40"/>
  <c r="G198" i="40" s="1"/>
  <c r="B198" i="40"/>
  <c r="A199" i="40" s="1"/>
  <c r="B191" i="26"/>
  <c r="A192" i="26" s="1"/>
  <c r="E191" i="26"/>
  <c r="G191" i="26" s="1"/>
  <c r="A194" i="36" l="1"/>
  <c r="J193" i="36"/>
  <c r="G193" i="36"/>
  <c r="R193" i="36"/>
  <c r="F193" i="36"/>
  <c r="Q193" i="36"/>
  <c r="E193" i="36"/>
  <c r="P193" i="36"/>
  <c r="O193" i="36"/>
  <c r="L193" i="36"/>
  <c r="K193" i="36"/>
  <c r="I193" i="36"/>
  <c r="H193" i="36"/>
  <c r="D193" i="36"/>
  <c r="N193" i="36"/>
  <c r="M193" i="36"/>
  <c r="C193" i="36"/>
  <c r="E199" i="40"/>
  <c r="G199" i="40" s="1"/>
  <c r="B199" i="40"/>
  <c r="A200" i="40" s="1"/>
  <c r="B192" i="26"/>
  <c r="A193" i="26" s="1"/>
  <c r="E192" i="26"/>
  <c r="G192" i="26" l="1"/>
  <c r="A195" i="36"/>
  <c r="P194" i="36"/>
  <c r="D194" i="36"/>
  <c r="M194" i="36"/>
  <c r="J194" i="36"/>
  <c r="I194" i="36"/>
  <c r="H194" i="36"/>
  <c r="Q194" i="36"/>
  <c r="O194" i="36"/>
  <c r="K194" i="36"/>
  <c r="G194" i="36"/>
  <c r="F194" i="36"/>
  <c r="E194" i="36"/>
  <c r="R194" i="36"/>
  <c r="N194" i="36"/>
  <c r="L194" i="36"/>
  <c r="C194" i="36"/>
  <c r="E200" i="40"/>
  <c r="G200" i="40" s="1"/>
  <c r="B200" i="40"/>
  <c r="A201" i="40" s="1"/>
  <c r="B193" i="26"/>
  <c r="A194" i="26" s="1"/>
  <c r="E193" i="26"/>
  <c r="G193" i="26" s="1"/>
  <c r="A196" i="36" l="1"/>
  <c r="G195" i="36"/>
  <c r="P195" i="36"/>
  <c r="D195" i="36"/>
  <c r="M195" i="36"/>
  <c r="L195" i="36"/>
  <c r="K195" i="36"/>
  <c r="Q195" i="36"/>
  <c r="O195" i="36"/>
  <c r="I195" i="36"/>
  <c r="H195" i="36"/>
  <c r="F195" i="36"/>
  <c r="E195" i="36"/>
  <c r="R195" i="36"/>
  <c r="N195" i="36"/>
  <c r="J195" i="36"/>
  <c r="C195" i="36"/>
  <c r="E201" i="40"/>
  <c r="G201" i="40" s="1"/>
  <c r="B201" i="40"/>
  <c r="A202" i="40" s="1"/>
  <c r="B194" i="26"/>
  <c r="A195" i="26" s="1"/>
  <c r="E194" i="26"/>
  <c r="G194" i="26" s="1"/>
  <c r="A197" i="36" l="1"/>
  <c r="J196" i="36"/>
  <c r="G196" i="36"/>
  <c r="P196" i="36"/>
  <c r="D196" i="36"/>
  <c r="O196" i="36"/>
  <c r="N196" i="36"/>
  <c r="Q196" i="36"/>
  <c r="M196" i="36"/>
  <c r="I196" i="36"/>
  <c r="H196" i="36"/>
  <c r="F196" i="36"/>
  <c r="E196" i="36"/>
  <c r="R196" i="36"/>
  <c r="L196" i="36"/>
  <c r="K196" i="36"/>
  <c r="C196" i="36"/>
  <c r="E202" i="40"/>
  <c r="G202" i="40" s="1"/>
  <c r="B202" i="40"/>
  <c r="A203" i="40" s="1"/>
  <c r="B195" i="26"/>
  <c r="A196" i="26" s="1"/>
  <c r="E195" i="26"/>
  <c r="G195" i="26" l="1"/>
  <c r="A198" i="36"/>
  <c r="M197" i="36"/>
  <c r="J197" i="36"/>
  <c r="G197" i="36"/>
  <c r="R197" i="36"/>
  <c r="F197" i="36"/>
  <c r="Q197" i="36"/>
  <c r="E197" i="36"/>
  <c r="O197" i="36"/>
  <c r="N197" i="36"/>
  <c r="I197" i="36"/>
  <c r="H197" i="36"/>
  <c r="D197" i="36"/>
  <c r="L197" i="36"/>
  <c r="K197" i="36"/>
  <c r="P197" i="36"/>
  <c r="C197" i="36"/>
  <c r="E203" i="40"/>
  <c r="G203" i="40" s="1"/>
  <c r="B203" i="40"/>
  <c r="A204" i="40" s="1"/>
  <c r="B196" i="26"/>
  <c r="A197" i="26" s="1"/>
  <c r="E196" i="26"/>
  <c r="G196" i="26" s="1"/>
  <c r="A199" i="36" l="1"/>
  <c r="P198" i="36"/>
  <c r="D198" i="36"/>
  <c r="M198" i="36"/>
  <c r="J198" i="36"/>
  <c r="I198" i="36"/>
  <c r="H198" i="36"/>
  <c r="O198" i="36"/>
  <c r="N198" i="36"/>
  <c r="G198" i="36"/>
  <c r="F198" i="36"/>
  <c r="E198" i="36"/>
  <c r="Q198" i="36"/>
  <c r="L198" i="36"/>
  <c r="K198" i="36"/>
  <c r="R198" i="36"/>
  <c r="C198" i="36"/>
  <c r="E204" i="40"/>
  <c r="G204" i="40" s="1"/>
  <c r="B204" i="40"/>
  <c r="A205" i="40" s="1"/>
  <c r="B197" i="26"/>
  <c r="A198" i="26" s="1"/>
  <c r="E197" i="26"/>
  <c r="G197" i="26" l="1"/>
  <c r="A200" i="36"/>
  <c r="G199" i="36"/>
  <c r="P199" i="36"/>
  <c r="D199" i="36"/>
  <c r="M199" i="36"/>
  <c r="L199" i="36"/>
  <c r="K199" i="36"/>
  <c r="O199" i="36"/>
  <c r="N199" i="36"/>
  <c r="H199" i="36"/>
  <c r="F199" i="36"/>
  <c r="E199" i="36"/>
  <c r="Q199" i="36"/>
  <c r="J199" i="36"/>
  <c r="R199" i="36"/>
  <c r="I199" i="36"/>
  <c r="C199" i="36"/>
  <c r="E205" i="40"/>
  <c r="G205" i="40" s="1"/>
  <c r="B205" i="40"/>
  <c r="A206" i="40" s="1"/>
  <c r="B198" i="26"/>
  <c r="A199" i="26" s="1"/>
  <c r="E198" i="26"/>
  <c r="G198" i="26" s="1"/>
  <c r="A201" i="36" l="1"/>
  <c r="J200" i="36"/>
  <c r="G200" i="36"/>
  <c r="P200" i="36"/>
  <c r="D200" i="36"/>
  <c r="O200" i="36"/>
  <c r="N200" i="36"/>
  <c r="M200" i="36"/>
  <c r="L200" i="36"/>
  <c r="H200" i="36"/>
  <c r="F200" i="36"/>
  <c r="E200" i="36"/>
  <c r="Q200" i="36"/>
  <c r="K200" i="36"/>
  <c r="I200" i="36"/>
  <c r="R200" i="36"/>
  <c r="C200" i="36"/>
  <c r="E206" i="40"/>
  <c r="G206" i="40" s="1"/>
  <c r="B206" i="40"/>
  <c r="A207" i="40" s="1"/>
  <c r="B199" i="26"/>
  <c r="A200" i="26" s="1"/>
  <c r="E199" i="26"/>
  <c r="G199" i="26" l="1"/>
  <c r="A202" i="36"/>
  <c r="I201" i="36"/>
  <c r="N201" i="36"/>
  <c r="K201" i="36"/>
  <c r="G201" i="36"/>
  <c r="F201" i="36"/>
  <c r="R201" i="36"/>
  <c r="E201" i="36"/>
  <c r="O201" i="36"/>
  <c r="M201" i="36"/>
  <c r="H201" i="36"/>
  <c r="D201" i="36"/>
  <c r="Q201" i="36"/>
  <c r="L201" i="36"/>
  <c r="J201" i="36"/>
  <c r="P201" i="36"/>
  <c r="C201" i="36"/>
  <c r="E207" i="40"/>
  <c r="G207" i="40" s="1"/>
  <c r="B207" i="40"/>
  <c r="A208" i="40" s="1"/>
  <c r="B200" i="26"/>
  <c r="A201" i="26" s="1"/>
  <c r="E200" i="26"/>
  <c r="G200" i="26" s="1"/>
  <c r="A203" i="36" l="1"/>
  <c r="L202" i="36"/>
  <c r="F202" i="36"/>
  <c r="P202" i="36"/>
  <c r="M202" i="36"/>
  <c r="K202" i="36"/>
  <c r="J202" i="36"/>
  <c r="Q202" i="36"/>
  <c r="O202" i="36"/>
  <c r="H202" i="36"/>
  <c r="G202" i="36"/>
  <c r="E202" i="36"/>
  <c r="D202" i="36"/>
  <c r="R202" i="36"/>
  <c r="N202" i="36"/>
  <c r="I202" i="36"/>
  <c r="C202" i="36"/>
  <c r="E208" i="40"/>
  <c r="G208" i="40" s="1"/>
  <c r="B208" i="40"/>
  <c r="A209" i="40" s="1"/>
  <c r="B201" i="26"/>
  <c r="A202" i="26" s="1"/>
  <c r="E201" i="26"/>
  <c r="G201" i="26" l="1"/>
  <c r="A204" i="36"/>
  <c r="O203" i="36"/>
  <c r="K203" i="36"/>
  <c r="H203" i="36"/>
  <c r="R203" i="36"/>
  <c r="E203" i="36"/>
  <c r="Q203" i="36"/>
  <c r="D203" i="36"/>
  <c r="P203" i="36"/>
  <c r="N203" i="36"/>
  <c r="J203" i="36"/>
  <c r="I203" i="36"/>
  <c r="G203" i="36"/>
  <c r="F203" i="36"/>
  <c r="M203" i="36"/>
  <c r="L203" i="36"/>
  <c r="C203" i="36"/>
  <c r="E209" i="40"/>
  <c r="G209" i="40" s="1"/>
  <c r="B209" i="40"/>
  <c r="A210" i="40" s="1"/>
  <c r="B202" i="26"/>
  <c r="A203" i="26" s="1"/>
  <c r="E202" i="26"/>
  <c r="G202" i="26" s="1"/>
  <c r="A205" i="36" l="1"/>
  <c r="R204" i="36"/>
  <c r="F204" i="36"/>
  <c r="P204" i="36"/>
  <c r="M204" i="36"/>
  <c r="J204" i="36"/>
  <c r="I204" i="36"/>
  <c r="H204" i="36"/>
  <c r="Q204" i="36"/>
  <c r="L204" i="36"/>
  <c r="K204" i="36"/>
  <c r="G204" i="36"/>
  <c r="E204" i="36"/>
  <c r="O204" i="36"/>
  <c r="N204" i="36"/>
  <c r="D204" i="36"/>
  <c r="C204" i="36"/>
  <c r="B210" i="40"/>
  <c r="A211" i="40" s="1"/>
  <c r="E210" i="40"/>
  <c r="G210" i="40" s="1"/>
  <c r="B203" i="26"/>
  <c r="A204" i="26" s="1"/>
  <c r="E203" i="26"/>
  <c r="G203" i="26" l="1"/>
  <c r="A206" i="36"/>
  <c r="I205" i="36"/>
  <c r="H205" i="36"/>
  <c r="R205" i="36"/>
  <c r="E205" i="36"/>
  <c r="O205" i="36"/>
  <c r="N205" i="36"/>
  <c r="M205" i="36"/>
  <c r="L205" i="36"/>
  <c r="K205" i="36"/>
  <c r="J205" i="36"/>
  <c r="G205" i="36"/>
  <c r="F205" i="36"/>
  <c r="D205" i="36"/>
  <c r="Q205" i="36"/>
  <c r="P205" i="36"/>
  <c r="C205" i="36"/>
  <c r="E211" i="40"/>
  <c r="G211" i="40" s="1"/>
  <c r="B211" i="40"/>
  <c r="A212" i="40" s="1"/>
  <c r="B204" i="26"/>
  <c r="A205" i="26" s="1"/>
  <c r="E204" i="26"/>
  <c r="G204" i="26" s="1"/>
  <c r="A207" i="36" l="1"/>
  <c r="L206" i="36"/>
  <c r="N206" i="36"/>
  <c r="J206" i="36"/>
  <c r="G206" i="36"/>
  <c r="F206" i="36"/>
  <c r="R206" i="36"/>
  <c r="E206" i="36"/>
  <c r="O206" i="36"/>
  <c r="M206" i="36"/>
  <c r="K206" i="36"/>
  <c r="I206" i="36"/>
  <c r="Q206" i="36"/>
  <c r="P206" i="36"/>
  <c r="H206" i="36"/>
  <c r="D206" i="36"/>
  <c r="C206" i="36"/>
  <c r="E212" i="40"/>
  <c r="G212" i="40" s="1"/>
  <c r="B212" i="40"/>
  <c r="A213" i="40" s="1"/>
  <c r="B205" i="26"/>
  <c r="A206" i="26" s="1"/>
  <c r="E205" i="26"/>
  <c r="G205" i="26" l="1"/>
  <c r="A208" i="36"/>
  <c r="O207" i="36"/>
  <c r="F207" i="36"/>
  <c r="P207" i="36"/>
  <c r="L207" i="36"/>
  <c r="K207" i="36"/>
  <c r="J207" i="36"/>
  <c r="Q207" i="36"/>
  <c r="N207" i="36"/>
  <c r="M207" i="36"/>
  <c r="I207" i="36"/>
  <c r="H207" i="36"/>
  <c r="G207" i="36"/>
  <c r="D207" i="36"/>
  <c r="R207" i="36"/>
  <c r="E207" i="36"/>
  <c r="C207" i="36"/>
  <c r="E213" i="40"/>
  <c r="G213" i="40" s="1"/>
  <c r="B213" i="40"/>
  <c r="A214" i="40" s="1"/>
  <c r="B206" i="26"/>
  <c r="A207" i="26" s="1"/>
  <c r="E206" i="26"/>
  <c r="G206" i="26" s="1"/>
  <c r="A209" i="36" l="1"/>
  <c r="R208" i="36"/>
  <c r="F208" i="36"/>
  <c r="K208" i="36"/>
  <c r="H208" i="36"/>
  <c r="Q208" i="36"/>
  <c r="D208" i="36"/>
  <c r="P208" i="36"/>
  <c r="O208" i="36"/>
  <c r="N208" i="36"/>
  <c r="M208" i="36"/>
  <c r="L208" i="36"/>
  <c r="J208" i="36"/>
  <c r="E208" i="36"/>
  <c r="I208" i="36"/>
  <c r="G208" i="36"/>
  <c r="C208" i="36"/>
  <c r="E214" i="40"/>
  <c r="G214" i="40" s="1"/>
  <c r="B214" i="40"/>
  <c r="A215" i="40" s="1"/>
  <c r="B207" i="26"/>
  <c r="A208" i="26" s="1"/>
  <c r="E207" i="26"/>
  <c r="G207" i="26" l="1"/>
  <c r="A210" i="36"/>
  <c r="I209" i="36"/>
  <c r="P209" i="36"/>
  <c r="M209" i="36"/>
  <c r="J209" i="36"/>
  <c r="H209" i="36"/>
  <c r="G209" i="36"/>
  <c r="D209" i="36"/>
  <c r="R209" i="36"/>
  <c r="Q209" i="36"/>
  <c r="O209" i="36"/>
  <c r="N209" i="36"/>
  <c r="L209" i="36"/>
  <c r="K209" i="36"/>
  <c r="E209" i="36"/>
  <c r="F209" i="36"/>
  <c r="C209" i="36"/>
  <c r="E215" i="40"/>
  <c r="G215" i="40" s="1"/>
  <c r="B215" i="40"/>
  <c r="A216" i="40" s="1"/>
  <c r="B208" i="26"/>
  <c r="A209" i="26" s="1"/>
  <c r="E208" i="26"/>
  <c r="G208" i="26" s="1"/>
  <c r="A211" i="36" l="1"/>
  <c r="L210" i="36"/>
  <c r="H210" i="36"/>
  <c r="R210" i="36"/>
  <c r="E210" i="36"/>
  <c r="O210" i="36"/>
  <c r="N210" i="36"/>
  <c r="M210" i="36"/>
  <c r="F210" i="36"/>
  <c r="D210" i="36"/>
  <c r="Q210" i="36"/>
  <c r="P210" i="36"/>
  <c r="K210" i="36"/>
  <c r="J210" i="36"/>
  <c r="I210" i="36"/>
  <c r="G210" i="36"/>
  <c r="C210" i="36"/>
  <c r="E216" i="40"/>
  <c r="G216" i="40" s="1"/>
  <c r="B216" i="40"/>
  <c r="A217" i="40" s="1"/>
  <c r="B209" i="26"/>
  <c r="A210" i="26" s="1"/>
  <c r="E209" i="26"/>
  <c r="G209" i="26" l="1"/>
  <c r="A212" i="36"/>
  <c r="O211" i="36"/>
  <c r="M211" i="36"/>
  <c r="J211" i="36"/>
  <c r="G211" i="36"/>
  <c r="F211" i="36"/>
  <c r="R211" i="36"/>
  <c r="E211" i="36"/>
  <c r="H211" i="36"/>
  <c r="D211" i="36"/>
  <c r="Q211" i="36"/>
  <c r="P211" i="36"/>
  <c r="N211" i="36"/>
  <c r="L211" i="36"/>
  <c r="I211" i="36"/>
  <c r="K211" i="36"/>
  <c r="C211" i="36"/>
  <c r="E217" i="40"/>
  <c r="G217" i="40" s="1"/>
  <c r="B217" i="40"/>
  <c r="A218" i="40" s="1"/>
  <c r="B210" i="26"/>
  <c r="A211" i="26" s="1"/>
  <c r="E210" i="26"/>
  <c r="G210" i="26" s="1"/>
  <c r="A213" i="36" l="1"/>
  <c r="R212" i="36"/>
  <c r="F212" i="36"/>
  <c r="E212" i="36"/>
  <c r="O212" i="36"/>
  <c r="L212" i="36"/>
  <c r="K212" i="36"/>
  <c r="J212" i="36"/>
  <c r="H212" i="36"/>
  <c r="G212" i="36"/>
  <c r="Q212" i="36"/>
  <c r="P212" i="36"/>
  <c r="I212" i="36"/>
  <c r="D212" i="36"/>
  <c r="N212" i="36"/>
  <c r="M212" i="36"/>
  <c r="C212" i="36"/>
  <c r="E218" i="40"/>
  <c r="G218" i="40" s="1"/>
  <c r="B218" i="40"/>
  <c r="A219" i="40" s="1"/>
  <c r="B211" i="26"/>
  <c r="A212" i="26" s="1"/>
  <c r="E211" i="26"/>
  <c r="G211" i="26" l="1"/>
  <c r="A214" i="36"/>
  <c r="I213" i="36"/>
  <c r="K213" i="36"/>
  <c r="G213" i="36"/>
  <c r="Q213" i="36"/>
  <c r="D213" i="36"/>
  <c r="P213" i="36"/>
  <c r="O213" i="36"/>
  <c r="J213" i="36"/>
  <c r="H213" i="36"/>
  <c r="R213" i="36"/>
  <c r="N213" i="36"/>
  <c r="L213" i="36"/>
  <c r="F213" i="36"/>
  <c r="E213" i="36"/>
  <c r="M213" i="36"/>
  <c r="C213" i="36"/>
  <c r="E219" i="40"/>
  <c r="G219" i="40" s="1"/>
  <c r="B219" i="40"/>
  <c r="A220" i="40" s="1"/>
  <c r="B212" i="26"/>
  <c r="A213" i="26" s="1"/>
  <c r="E212" i="26"/>
  <c r="G212" i="26" s="1"/>
  <c r="A215" i="36" l="1"/>
  <c r="L214" i="36"/>
  <c r="P214" i="36"/>
  <c r="M214" i="36"/>
  <c r="I214" i="36"/>
  <c r="H214" i="36"/>
  <c r="G214" i="36"/>
  <c r="K214" i="36"/>
  <c r="J214" i="36"/>
  <c r="D214" i="36"/>
  <c r="N214" i="36"/>
  <c r="R214" i="36"/>
  <c r="Q214" i="36"/>
  <c r="F214" i="36"/>
  <c r="E214" i="36"/>
  <c r="O214" i="36"/>
  <c r="C214" i="36"/>
  <c r="E220" i="40"/>
  <c r="G220" i="40" s="1"/>
  <c r="B220" i="40"/>
  <c r="A221" i="40" s="1"/>
  <c r="B213" i="26"/>
  <c r="A214" i="26" s="1"/>
  <c r="E213" i="26"/>
  <c r="G213" i="26" l="1"/>
  <c r="A216" i="36"/>
  <c r="O215" i="36"/>
  <c r="H215" i="36"/>
  <c r="R215" i="36"/>
  <c r="E215" i="36"/>
  <c r="N215" i="36"/>
  <c r="M215" i="36"/>
  <c r="L215" i="36"/>
  <c r="K215" i="36"/>
  <c r="J215" i="36"/>
  <c r="F215" i="36"/>
  <c r="D215" i="36"/>
  <c r="P215" i="36"/>
  <c r="I215" i="36"/>
  <c r="G215" i="36"/>
  <c r="Q215" i="36"/>
  <c r="C215" i="36"/>
  <c r="E221" i="40"/>
  <c r="G221" i="40" s="1"/>
  <c r="B221" i="40"/>
  <c r="A222" i="40" s="1"/>
  <c r="B214" i="26"/>
  <c r="A215" i="26" s="1"/>
  <c r="E214" i="26"/>
  <c r="G214" i="26" s="1"/>
  <c r="A217" i="36" l="1"/>
  <c r="R216" i="36"/>
  <c r="F216" i="36"/>
  <c r="M216" i="36"/>
  <c r="J216" i="36"/>
  <c r="G216" i="36"/>
  <c r="E216" i="36"/>
  <c r="Q216" i="36"/>
  <c r="D216" i="36"/>
  <c r="N216" i="36"/>
  <c r="L216" i="36"/>
  <c r="H216" i="36"/>
  <c r="O216" i="36"/>
  <c r="P216" i="36"/>
  <c r="K216" i="36"/>
  <c r="I216" i="36"/>
  <c r="C216" i="36"/>
  <c r="E222" i="40"/>
  <c r="G222" i="40" s="1"/>
  <c r="B222" i="40"/>
  <c r="A223" i="40" s="1"/>
  <c r="B215" i="26"/>
  <c r="A216" i="26" s="1"/>
  <c r="E215" i="26"/>
  <c r="G215" i="26" l="1"/>
  <c r="A218" i="36"/>
  <c r="N217" i="36"/>
  <c r="J217" i="36"/>
  <c r="F217" i="36"/>
  <c r="Q217" i="36"/>
  <c r="M217" i="36"/>
  <c r="L217" i="36"/>
  <c r="K217" i="36"/>
  <c r="R217" i="36"/>
  <c r="P217" i="36"/>
  <c r="H217" i="36"/>
  <c r="G217" i="36"/>
  <c r="E217" i="36"/>
  <c r="D217" i="36"/>
  <c r="O217" i="36"/>
  <c r="I217" i="36"/>
  <c r="C217" i="36"/>
  <c r="E223" i="40"/>
  <c r="G223" i="40" s="1"/>
  <c r="B223" i="40"/>
  <c r="A224" i="40" s="1"/>
  <c r="B216" i="26"/>
  <c r="A217" i="26" s="1"/>
  <c r="E216" i="26"/>
  <c r="G216" i="26" s="1"/>
  <c r="A219" i="36" l="1"/>
  <c r="G218" i="36"/>
  <c r="Q218" i="36"/>
  <c r="E218" i="36"/>
  <c r="P218" i="36"/>
  <c r="N218" i="36"/>
  <c r="K218" i="36"/>
  <c r="H218" i="36"/>
  <c r="F218" i="36"/>
  <c r="D218" i="36"/>
  <c r="M218" i="36"/>
  <c r="L218" i="36"/>
  <c r="J218" i="36"/>
  <c r="I218" i="36"/>
  <c r="R218" i="36"/>
  <c r="O218" i="36"/>
  <c r="C218" i="36"/>
  <c r="E224" i="40"/>
  <c r="G224" i="40" s="1"/>
  <c r="B224" i="40"/>
  <c r="A225" i="40" s="1"/>
  <c r="B217" i="26"/>
  <c r="A218" i="26" s="1"/>
  <c r="E217" i="26"/>
  <c r="G217" i="26" l="1"/>
  <c r="A220" i="36"/>
  <c r="J219" i="36"/>
  <c r="H219" i="36"/>
  <c r="K219" i="36"/>
  <c r="I219" i="36"/>
  <c r="E219" i="36"/>
  <c r="Q219" i="36"/>
  <c r="P219" i="36"/>
  <c r="O219" i="36"/>
  <c r="R219" i="36"/>
  <c r="N219" i="36"/>
  <c r="M219" i="36"/>
  <c r="D219" i="36"/>
  <c r="L219" i="36"/>
  <c r="G219" i="36"/>
  <c r="F219" i="36"/>
  <c r="C219" i="36"/>
  <c r="E225" i="40"/>
  <c r="G225" i="40" s="1"/>
  <c r="B225" i="40"/>
  <c r="A226" i="40" s="1"/>
  <c r="B218" i="26"/>
  <c r="A219" i="26" s="1"/>
  <c r="E218" i="26"/>
  <c r="G218" i="26" s="1"/>
  <c r="A221" i="36" l="1"/>
  <c r="M220" i="36"/>
  <c r="K220" i="36"/>
  <c r="R220" i="36"/>
  <c r="D220" i="36"/>
  <c r="E220" i="36"/>
  <c r="P220" i="36"/>
  <c r="L220" i="36"/>
  <c r="J220" i="36"/>
  <c r="I220" i="36"/>
  <c r="G220" i="36"/>
  <c r="F220" i="36"/>
  <c r="Q220" i="36"/>
  <c r="O220" i="36"/>
  <c r="H220" i="36"/>
  <c r="N220" i="36"/>
  <c r="C220" i="36"/>
  <c r="E226" i="40"/>
  <c r="G226" i="40" s="1"/>
  <c r="B226" i="40"/>
  <c r="A227" i="40" s="1"/>
  <c r="B219" i="26"/>
  <c r="A220" i="26" s="1"/>
  <c r="E219" i="26"/>
  <c r="G219" i="26" l="1"/>
  <c r="A222" i="36"/>
  <c r="P221" i="36"/>
  <c r="D221" i="36"/>
  <c r="N221" i="36"/>
  <c r="K221" i="36"/>
  <c r="O221" i="36"/>
  <c r="J221" i="36"/>
  <c r="G221" i="36"/>
  <c r="F221" i="36"/>
  <c r="E221" i="36"/>
  <c r="M221" i="36"/>
  <c r="L221" i="36"/>
  <c r="R221" i="36"/>
  <c r="Q221" i="36"/>
  <c r="I221" i="36"/>
  <c r="H221" i="36"/>
  <c r="C221" i="36"/>
  <c r="E227" i="40"/>
  <c r="G227" i="40" s="1"/>
  <c r="B227" i="40"/>
  <c r="A228" i="40" s="1"/>
  <c r="B220" i="26"/>
  <c r="A221" i="26" s="1"/>
  <c r="E220" i="26"/>
  <c r="G220" i="26" s="1"/>
  <c r="A223" i="36" l="1"/>
  <c r="G222" i="36"/>
  <c r="Q222" i="36"/>
  <c r="E222" i="36"/>
  <c r="D222" i="36"/>
  <c r="J222" i="36"/>
  <c r="F222" i="36"/>
  <c r="P222" i="36"/>
  <c r="O222" i="36"/>
  <c r="N222" i="36"/>
  <c r="R222" i="36"/>
  <c r="K222" i="36"/>
  <c r="I222" i="36"/>
  <c r="H222" i="36"/>
  <c r="M222" i="36"/>
  <c r="L222" i="36"/>
  <c r="C222" i="36"/>
  <c r="E228" i="40"/>
  <c r="G228" i="40" s="1"/>
  <c r="B228" i="40"/>
  <c r="A229" i="40" s="1"/>
  <c r="B221" i="26"/>
  <c r="A222" i="26" s="1"/>
  <c r="E221" i="26"/>
  <c r="G221" i="26" l="1"/>
  <c r="A224" i="36"/>
  <c r="J223" i="36"/>
  <c r="H223" i="36"/>
  <c r="M223" i="36"/>
  <c r="D223" i="36"/>
  <c r="P223" i="36"/>
  <c r="L223" i="36"/>
  <c r="K223" i="36"/>
  <c r="I223" i="36"/>
  <c r="Q223" i="36"/>
  <c r="O223" i="36"/>
  <c r="N223" i="36"/>
  <c r="G223" i="36"/>
  <c r="F223" i="36"/>
  <c r="E223" i="36"/>
  <c r="R223" i="36"/>
  <c r="C223" i="36"/>
  <c r="E229" i="40"/>
  <c r="G229" i="40" s="1"/>
  <c r="B229" i="40"/>
  <c r="A230" i="40" s="1"/>
  <c r="B222" i="26"/>
  <c r="A223" i="26" s="1"/>
  <c r="E222" i="26"/>
  <c r="G222" i="26" s="1"/>
  <c r="A225" i="36" l="1"/>
  <c r="M224" i="36"/>
  <c r="K224" i="36"/>
  <c r="F224" i="36"/>
  <c r="O224" i="36"/>
  <c r="J224" i="36"/>
  <c r="G224" i="36"/>
  <c r="E224" i="36"/>
  <c r="D224" i="36"/>
  <c r="R224" i="36"/>
  <c r="Q224" i="36"/>
  <c r="P224" i="36"/>
  <c r="I224" i="36"/>
  <c r="H224" i="36"/>
  <c r="N224" i="36"/>
  <c r="L224" i="36"/>
  <c r="C224" i="36"/>
  <c r="E230" i="40"/>
  <c r="G230" i="40" s="1"/>
  <c r="B230" i="40"/>
  <c r="A231" i="40" s="1"/>
  <c r="B223" i="26"/>
  <c r="A224" i="26" s="1"/>
  <c r="E223" i="26"/>
  <c r="G223" i="26" l="1"/>
  <c r="C3" i="32"/>
  <c r="A226" i="36"/>
  <c r="P225" i="36"/>
  <c r="D225" i="36"/>
  <c r="N225" i="36"/>
  <c r="M225" i="36"/>
  <c r="I225" i="36"/>
  <c r="F225" i="36"/>
  <c r="R225" i="36"/>
  <c r="Q225" i="36"/>
  <c r="O225" i="36"/>
  <c r="J225" i="36"/>
  <c r="H225" i="36"/>
  <c r="K225" i="36"/>
  <c r="G225" i="36"/>
  <c r="E225" i="36"/>
  <c r="L225" i="36"/>
  <c r="C225" i="36"/>
  <c r="E231" i="40"/>
  <c r="G231" i="40" s="1"/>
  <c r="B231" i="40"/>
  <c r="A232" i="40" s="1"/>
  <c r="B224" i="26"/>
  <c r="A225" i="26" s="1"/>
  <c r="E224" i="26"/>
  <c r="G224" i="26" s="1"/>
  <c r="A227" i="36" l="1"/>
  <c r="G226" i="36"/>
  <c r="Q226" i="36"/>
  <c r="E226" i="36"/>
  <c r="H226" i="36"/>
  <c r="O226" i="36"/>
  <c r="L226" i="36"/>
  <c r="K226" i="36"/>
  <c r="J226" i="36"/>
  <c r="P226" i="36"/>
  <c r="N226" i="36"/>
  <c r="F226" i="36"/>
  <c r="D226" i="36"/>
  <c r="R226" i="36"/>
  <c r="M226" i="36"/>
  <c r="I226" i="36"/>
  <c r="C226" i="36"/>
  <c r="E232" i="40"/>
  <c r="G232" i="40" s="1"/>
  <c r="B232" i="40"/>
  <c r="A233" i="40" s="1"/>
  <c r="B225" i="26"/>
  <c r="A226" i="26" s="1"/>
  <c r="E225" i="26"/>
  <c r="G225" i="26" s="1"/>
  <c r="A228" i="36" l="1"/>
  <c r="J227" i="36"/>
  <c r="H227" i="36"/>
  <c r="O227" i="36"/>
  <c r="N227" i="36"/>
  <c r="K227" i="36"/>
  <c r="F227" i="36"/>
  <c r="E227" i="36"/>
  <c r="D227" i="36"/>
  <c r="R227" i="36"/>
  <c r="M227" i="36"/>
  <c r="L227" i="36"/>
  <c r="I227" i="36"/>
  <c r="G227" i="36"/>
  <c r="Q227" i="36"/>
  <c r="P227" i="36"/>
  <c r="C227" i="36"/>
  <c r="E233" i="40"/>
  <c r="G233" i="40" s="1"/>
  <c r="B233" i="40"/>
  <c r="A234" i="40" s="1"/>
  <c r="B226" i="26"/>
  <c r="A227" i="26" s="1"/>
  <c r="E226" i="26"/>
  <c r="G226" i="26" s="1"/>
  <c r="A229" i="36" l="1"/>
  <c r="M228" i="36"/>
  <c r="K228" i="36"/>
  <c r="H228" i="36"/>
  <c r="O228" i="36"/>
  <c r="I228" i="36"/>
  <c r="E228" i="36"/>
  <c r="R228" i="36"/>
  <c r="Q228" i="36"/>
  <c r="P228" i="36"/>
  <c r="N228" i="36"/>
  <c r="L228" i="36"/>
  <c r="J228" i="36"/>
  <c r="G228" i="36"/>
  <c r="D228" i="36"/>
  <c r="F228" i="36"/>
  <c r="C228" i="36"/>
  <c r="E234" i="40"/>
  <c r="G234" i="40" s="1"/>
  <c r="B234" i="40"/>
  <c r="A235" i="40" s="1"/>
  <c r="B227" i="26"/>
  <c r="A228" i="26" s="1"/>
  <c r="E227" i="26"/>
  <c r="G227" i="26" s="1"/>
  <c r="A230" i="36" l="1"/>
  <c r="P229" i="36"/>
  <c r="D229" i="36"/>
  <c r="N229" i="36"/>
  <c r="Q229" i="36"/>
  <c r="H229" i="36"/>
  <c r="F229" i="36"/>
  <c r="M229" i="36"/>
  <c r="L229" i="36"/>
  <c r="K229" i="36"/>
  <c r="I229" i="36"/>
  <c r="G229" i="36"/>
  <c r="O229" i="36"/>
  <c r="J229" i="36"/>
  <c r="E229" i="36"/>
  <c r="R229" i="36"/>
  <c r="C229" i="36"/>
  <c r="E235" i="40"/>
  <c r="G235" i="40" s="1"/>
  <c r="B235" i="40"/>
  <c r="A236" i="40" s="1"/>
  <c r="B228" i="26"/>
  <c r="A229" i="26" s="1"/>
  <c r="E228" i="26"/>
  <c r="G228" i="26" s="1"/>
  <c r="A231" i="36" l="1"/>
  <c r="G230" i="36"/>
  <c r="Q230" i="36"/>
  <c r="E230" i="36"/>
  <c r="J230" i="36"/>
  <c r="O230" i="36"/>
  <c r="N230" i="36"/>
  <c r="K230" i="36"/>
  <c r="I230" i="36"/>
  <c r="H230" i="36"/>
  <c r="R230" i="36"/>
  <c r="P230" i="36"/>
  <c r="F230" i="36"/>
  <c r="D230" i="36"/>
  <c r="M230" i="36"/>
  <c r="L230" i="36"/>
  <c r="C230" i="36"/>
  <c r="E236" i="40"/>
  <c r="G236" i="40" s="1"/>
  <c r="B236" i="40"/>
  <c r="A237" i="40" s="1"/>
  <c r="B229" i="26"/>
  <c r="A230" i="26" s="1"/>
  <c r="E229" i="26"/>
  <c r="G229" i="26" s="1"/>
  <c r="A232" i="36" l="1"/>
  <c r="J231" i="36"/>
  <c r="H231" i="36"/>
  <c r="Q231" i="36"/>
  <c r="O231" i="36"/>
  <c r="I231" i="36"/>
  <c r="P231" i="36"/>
  <c r="L231" i="36"/>
  <c r="F231" i="36"/>
  <c r="E231" i="36"/>
  <c r="D231" i="36"/>
  <c r="R231" i="36"/>
  <c r="N231" i="36"/>
  <c r="M231" i="36"/>
  <c r="K231" i="36"/>
  <c r="G231" i="36"/>
  <c r="C231" i="36"/>
  <c r="B237" i="40"/>
  <c r="A238" i="40" s="1"/>
  <c r="E237" i="40"/>
  <c r="G237" i="40" s="1"/>
  <c r="B230" i="26"/>
  <c r="A231" i="26" s="1"/>
  <c r="E230" i="26"/>
  <c r="G230" i="26" s="1"/>
  <c r="A233" i="36" l="1"/>
  <c r="M232" i="36"/>
  <c r="K232" i="36"/>
  <c r="J232" i="36"/>
  <c r="H232" i="36"/>
  <c r="Q232" i="36"/>
  <c r="P232" i="36"/>
  <c r="O232" i="36"/>
  <c r="I232" i="36"/>
  <c r="E232" i="36"/>
  <c r="D232" i="36"/>
  <c r="G232" i="36"/>
  <c r="F232" i="36"/>
  <c r="N232" i="36"/>
  <c r="L232" i="36"/>
  <c r="R232" i="36"/>
  <c r="C232" i="36"/>
  <c r="E238" i="40"/>
  <c r="G238" i="40" s="1"/>
  <c r="B238" i="40"/>
  <c r="A239" i="40" s="1"/>
  <c r="B231" i="26"/>
  <c r="A232" i="26" s="1"/>
  <c r="E231" i="26"/>
  <c r="G231" i="26" s="1"/>
  <c r="A234" i="36" l="1"/>
  <c r="P233" i="36"/>
  <c r="D233" i="36"/>
  <c r="N233" i="36"/>
  <c r="E233" i="36"/>
  <c r="Q233" i="36"/>
  <c r="J233" i="36"/>
  <c r="I233" i="36"/>
  <c r="O233" i="36"/>
  <c r="K233" i="36"/>
  <c r="F233" i="36"/>
  <c r="L233" i="36"/>
  <c r="H233" i="36"/>
  <c r="G233" i="36"/>
  <c r="R233" i="36"/>
  <c r="M233" i="36"/>
  <c r="C233" i="36"/>
  <c r="E239" i="40"/>
  <c r="G239" i="40" s="1"/>
  <c r="B239" i="40"/>
  <c r="A240" i="40" s="1"/>
  <c r="B232" i="26"/>
  <c r="A233" i="26" s="1"/>
  <c r="E232" i="26"/>
  <c r="G232" i="26" s="1"/>
  <c r="A235" i="36" l="1"/>
  <c r="G234" i="36"/>
  <c r="Q234" i="36"/>
  <c r="E234" i="36"/>
  <c r="L234" i="36"/>
  <c r="J234" i="36"/>
  <c r="R234" i="36"/>
  <c r="P234" i="36"/>
  <c r="O234" i="36"/>
  <c r="K234" i="36"/>
  <c r="F234" i="36"/>
  <c r="D234" i="36"/>
  <c r="N234" i="36"/>
  <c r="M234" i="36"/>
  <c r="H234" i="36"/>
  <c r="I234" i="36"/>
  <c r="C234" i="36"/>
  <c r="E240" i="40"/>
  <c r="G240" i="40" s="1"/>
  <c r="B240" i="40"/>
  <c r="A241" i="40" s="1"/>
  <c r="B233" i="26"/>
  <c r="A234" i="26" s="1"/>
  <c r="E233" i="26"/>
  <c r="G233" i="26" s="1"/>
  <c r="A236" i="36" l="1"/>
  <c r="J235" i="36"/>
  <c r="H235" i="36"/>
  <c r="E235" i="36"/>
  <c r="Q235" i="36"/>
  <c r="L235" i="36"/>
  <c r="K235" i="36"/>
  <c r="P235" i="36"/>
  <c r="M235" i="36"/>
  <c r="F235" i="36"/>
  <c r="D235" i="36"/>
  <c r="R235" i="36"/>
  <c r="O235" i="36"/>
  <c r="G235" i="36"/>
  <c r="N235" i="36"/>
  <c r="I235" i="36"/>
  <c r="C235" i="36"/>
  <c r="E241" i="40"/>
  <c r="G241" i="40" s="1"/>
  <c r="B241" i="40"/>
  <c r="A242" i="40" s="1"/>
  <c r="B234" i="26"/>
  <c r="A235" i="26" s="1"/>
  <c r="E234" i="26"/>
  <c r="G234" i="26" s="1"/>
  <c r="A237" i="36" l="1"/>
  <c r="M236" i="36"/>
  <c r="K236" i="36"/>
  <c r="N236" i="36"/>
  <c r="J236" i="36"/>
  <c r="E236" i="36"/>
  <c r="R236" i="36"/>
  <c r="D236" i="36"/>
  <c r="Q236" i="36"/>
  <c r="L236" i="36"/>
  <c r="G236" i="36"/>
  <c r="F236" i="36"/>
  <c r="P236" i="36"/>
  <c r="O236" i="36"/>
  <c r="I236" i="36"/>
  <c r="H236" i="36"/>
  <c r="C236" i="36"/>
  <c r="E242" i="40"/>
  <c r="G242" i="40" s="1"/>
  <c r="B242" i="40"/>
  <c r="A243" i="40" s="1"/>
  <c r="B235" i="26"/>
  <c r="A236" i="26" s="1"/>
  <c r="E235" i="26"/>
  <c r="G235" i="26" s="1"/>
  <c r="A238" i="36" l="1"/>
  <c r="P237" i="36"/>
  <c r="D237" i="36"/>
  <c r="N237" i="36"/>
  <c r="G237" i="36"/>
  <c r="E237" i="36"/>
  <c r="L237" i="36"/>
  <c r="K237" i="36"/>
  <c r="R237" i="36"/>
  <c r="M237" i="36"/>
  <c r="H237" i="36"/>
  <c r="F237" i="36"/>
  <c r="O237" i="36"/>
  <c r="J237" i="36"/>
  <c r="Q237" i="36"/>
  <c r="I237" i="36"/>
  <c r="C237" i="36"/>
  <c r="E243" i="40"/>
  <c r="G243" i="40" s="1"/>
  <c r="B243" i="40"/>
  <c r="A244" i="40" s="1"/>
  <c r="B236" i="26"/>
  <c r="A237" i="26" s="1"/>
  <c r="E236" i="26"/>
  <c r="G236" i="26" s="1"/>
  <c r="A239" i="36" l="1"/>
  <c r="G238" i="36"/>
  <c r="Q238" i="36"/>
  <c r="E238" i="36"/>
  <c r="N238" i="36"/>
  <c r="L238" i="36"/>
  <c r="F238" i="36"/>
  <c r="D238" i="36"/>
  <c r="R238" i="36"/>
  <c r="M238" i="36"/>
  <c r="I238" i="36"/>
  <c r="H238" i="36"/>
  <c r="P238" i="36"/>
  <c r="O238" i="36"/>
  <c r="K238" i="36"/>
  <c r="J238" i="36"/>
  <c r="C238" i="36"/>
  <c r="E244" i="40"/>
  <c r="G244" i="40" s="1"/>
  <c r="B244" i="40"/>
  <c r="A245" i="40" s="1"/>
  <c r="B237" i="26"/>
  <c r="A238" i="26" s="1"/>
  <c r="E237" i="26"/>
  <c r="G237" i="26" s="1"/>
  <c r="A240" i="36" l="1"/>
  <c r="J239" i="36"/>
  <c r="H239" i="36"/>
  <c r="G239" i="36"/>
  <c r="E239" i="36"/>
  <c r="N239" i="36"/>
  <c r="M239" i="36"/>
  <c r="R239" i="36"/>
  <c r="O239" i="36"/>
  <c r="I239" i="36"/>
  <c r="F239" i="36"/>
  <c r="D239" i="36"/>
  <c r="K239" i="36"/>
  <c r="P239" i="36"/>
  <c r="L239" i="36"/>
  <c r="Q239" i="36"/>
  <c r="C239" i="36"/>
  <c r="E245" i="40"/>
  <c r="G245" i="40" s="1"/>
  <c r="B245" i="40"/>
  <c r="A246" i="40" s="1"/>
  <c r="B238" i="26"/>
  <c r="A239" i="26" s="1"/>
  <c r="E238" i="26"/>
  <c r="G238" i="26" s="1"/>
  <c r="A241" i="36" l="1"/>
  <c r="O240" i="36"/>
  <c r="M240" i="36"/>
  <c r="K240" i="36"/>
  <c r="Q240" i="36"/>
  <c r="N240" i="36"/>
  <c r="G240" i="36"/>
  <c r="F240" i="36"/>
  <c r="P240" i="36"/>
  <c r="I240" i="36"/>
  <c r="H240" i="36"/>
  <c r="E240" i="36"/>
  <c r="L240" i="36"/>
  <c r="J240" i="36"/>
  <c r="D240" i="36"/>
  <c r="R240" i="36"/>
  <c r="C240" i="36"/>
  <c r="E246" i="40"/>
  <c r="G246" i="40" s="1"/>
  <c r="B246" i="40"/>
  <c r="A247" i="40" s="1"/>
  <c r="B239" i="26"/>
  <c r="A240" i="26" s="1"/>
  <c r="E239" i="26"/>
  <c r="G239" i="26" s="1"/>
  <c r="A242" i="36" l="1"/>
  <c r="R241" i="36"/>
  <c r="F241" i="36"/>
  <c r="P241" i="36"/>
  <c r="D241" i="36"/>
  <c r="N241" i="36"/>
  <c r="K241" i="36"/>
  <c r="I241" i="36"/>
  <c r="Q241" i="36"/>
  <c r="L241" i="36"/>
  <c r="J241" i="36"/>
  <c r="H241" i="36"/>
  <c r="E241" i="36"/>
  <c r="O241" i="36"/>
  <c r="G241" i="36"/>
  <c r="M241" i="36"/>
  <c r="C241" i="36"/>
  <c r="E247" i="40"/>
  <c r="G247" i="40" s="1"/>
  <c r="B247" i="40"/>
  <c r="A248" i="40" s="1"/>
  <c r="B240" i="26"/>
  <c r="A241" i="26" s="1"/>
  <c r="E240" i="26"/>
  <c r="G240" i="26" s="1"/>
  <c r="A243" i="36" l="1"/>
  <c r="I242" i="36"/>
  <c r="G242" i="36"/>
  <c r="Q242" i="36"/>
  <c r="E242" i="36"/>
  <c r="P242" i="36"/>
  <c r="F242" i="36"/>
  <c r="M242" i="36"/>
  <c r="L242" i="36"/>
  <c r="O242" i="36"/>
  <c r="N242" i="36"/>
  <c r="K242" i="36"/>
  <c r="J242" i="36"/>
  <c r="H242" i="36"/>
  <c r="D242" i="36"/>
  <c r="R242" i="36"/>
  <c r="C242" i="36"/>
  <c r="E248" i="40"/>
  <c r="G248" i="40" s="1"/>
  <c r="B248" i="40"/>
  <c r="A249" i="40" s="1"/>
  <c r="B241" i="26"/>
  <c r="A242" i="26" s="1"/>
  <c r="E241" i="26"/>
  <c r="G241" i="26" s="1"/>
  <c r="A244" i="36" l="1"/>
  <c r="L243" i="36"/>
  <c r="K243" i="36"/>
  <c r="J243" i="36"/>
  <c r="H243" i="36"/>
  <c r="G243" i="36"/>
  <c r="D243" i="36"/>
  <c r="N243" i="36"/>
  <c r="M243" i="36"/>
  <c r="I243" i="36"/>
  <c r="R243" i="36"/>
  <c r="F243" i="36"/>
  <c r="E243" i="36"/>
  <c r="P243" i="36"/>
  <c r="O243" i="36"/>
  <c r="Q243" i="36"/>
  <c r="C243" i="36"/>
  <c r="E249" i="40"/>
  <c r="G249" i="40" s="1"/>
  <c r="B249" i="40"/>
  <c r="A250" i="40" s="1"/>
  <c r="B242" i="26"/>
  <c r="A243" i="26" s="1"/>
  <c r="E242" i="26"/>
  <c r="G242" i="26" s="1"/>
  <c r="A245" i="36" l="1"/>
  <c r="O244" i="36"/>
  <c r="N244" i="36"/>
  <c r="M244" i="36"/>
  <c r="K244" i="36"/>
  <c r="J244" i="36"/>
  <c r="E244" i="36"/>
  <c r="L244" i="36"/>
  <c r="I244" i="36"/>
  <c r="P244" i="36"/>
  <c r="F244" i="36"/>
  <c r="D244" i="36"/>
  <c r="R244" i="36"/>
  <c r="Q244" i="36"/>
  <c r="H244" i="36"/>
  <c r="G244" i="36"/>
  <c r="C244" i="36"/>
  <c r="E250" i="40"/>
  <c r="G250" i="40" s="1"/>
  <c r="B250" i="40"/>
  <c r="A251" i="40" s="1"/>
  <c r="B243" i="26"/>
  <c r="A244" i="26" s="1"/>
  <c r="E243" i="26"/>
  <c r="G243" i="26" s="1"/>
  <c r="A246" i="36" l="1"/>
  <c r="R245" i="36"/>
  <c r="F245" i="36"/>
  <c r="Q245" i="36"/>
  <c r="E245" i="36"/>
  <c r="P245" i="36"/>
  <c r="D245" i="36"/>
  <c r="N245" i="36"/>
  <c r="M245" i="36"/>
  <c r="K245" i="36"/>
  <c r="L245" i="36"/>
  <c r="J245" i="36"/>
  <c r="O245" i="36"/>
  <c r="I245" i="36"/>
  <c r="H245" i="36"/>
  <c r="G245" i="36"/>
  <c r="C245" i="36"/>
  <c r="B251" i="40"/>
  <c r="A252" i="40" s="1"/>
  <c r="E251" i="40"/>
  <c r="G251" i="40" s="1"/>
  <c r="B244" i="26"/>
  <c r="A245" i="26" s="1"/>
  <c r="E244" i="26"/>
  <c r="G244" i="26" s="1"/>
  <c r="A247" i="36" l="1"/>
  <c r="I246" i="36"/>
  <c r="H246" i="36"/>
  <c r="G246" i="36"/>
  <c r="Q246" i="36"/>
  <c r="E246" i="36"/>
  <c r="P246" i="36"/>
  <c r="D246" i="36"/>
  <c r="N246" i="36"/>
  <c r="F246" i="36"/>
  <c r="O246" i="36"/>
  <c r="M246" i="36"/>
  <c r="L246" i="36"/>
  <c r="R246" i="36"/>
  <c r="J246" i="36"/>
  <c r="K246" i="36"/>
  <c r="C246" i="36"/>
  <c r="B252" i="40"/>
  <c r="A253" i="40" s="1"/>
  <c r="E252" i="40"/>
  <c r="G252" i="40" s="1"/>
  <c r="B245" i="26"/>
  <c r="A246" i="26" s="1"/>
  <c r="E245" i="26"/>
  <c r="G245" i="26" s="1"/>
  <c r="A248" i="36" l="1"/>
  <c r="L247" i="36"/>
  <c r="K247" i="36"/>
  <c r="J247" i="36"/>
  <c r="H247" i="36"/>
  <c r="G247" i="36"/>
  <c r="Q247" i="36"/>
  <c r="E247" i="36"/>
  <c r="I247" i="36"/>
  <c r="D247" i="36"/>
  <c r="R247" i="36"/>
  <c r="P247" i="36"/>
  <c r="M247" i="36"/>
  <c r="F247" i="36"/>
  <c r="O247" i="36"/>
  <c r="N247" i="36"/>
  <c r="C247" i="36"/>
  <c r="B253" i="40"/>
  <c r="A254" i="40" s="1"/>
  <c r="E253" i="40"/>
  <c r="G253" i="40" s="1"/>
  <c r="B246" i="26"/>
  <c r="A247" i="26" s="1"/>
  <c r="E246" i="26"/>
  <c r="G246" i="26" s="1"/>
  <c r="A249" i="36" l="1"/>
  <c r="O248" i="36"/>
  <c r="N248" i="36"/>
  <c r="M248" i="36"/>
  <c r="K248" i="36"/>
  <c r="J248" i="36"/>
  <c r="H248" i="36"/>
  <c r="L248" i="36"/>
  <c r="G248" i="36"/>
  <c r="F248" i="36"/>
  <c r="R248" i="36"/>
  <c r="Q248" i="36"/>
  <c r="P248" i="36"/>
  <c r="D248" i="36"/>
  <c r="I248" i="36"/>
  <c r="E248" i="36"/>
  <c r="C248" i="36"/>
  <c r="B254" i="40"/>
  <c r="A255" i="40" s="1"/>
  <c r="E254" i="40"/>
  <c r="G254" i="40" s="1"/>
  <c r="B247" i="26"/>
  <c r="A248" i="26" s="1"/>
  <c r="E247" i="26"/>
  <c r="G247" i="26" s="1"/>
  <c r="A250" i="36" l="1"/>
  <c r="R249" i="36"/>
  <c r="F249" i="36"/>
  <c r="Q249" i="36"/>
  <c r="E249" i="36"/>
  <c r="P249" i="36"/>
  <c r="D249" i="36"/>
  <c r="N249" i="36"/>
  <c r="M249" i="36"/>
  <c r="K249" i="36"/>
  <c r="O249" i="36"/>
  <c r="J249" i="36"/>
  <c r="L249" i="36"/>
  <c r="G249" i="36"/>
  <c r="I249" i="36"/>
  <c r="H249" i="36"/>
  <c r="C249" i="36"/>
  <c r="B255" i="40"/>
  <c r="A256" i="40" s="1"/>
  <c r="E255" i="40"/>
  <c r="G255" i="40" s="1"/>
  <c r="B248" i="26"/>
  <c r="A249" i="26" s="1"/>
  <c r="E248" i="26"/>
  <c r="G248" i="26" s="1"/>
  <c r="A251" i="36" l="1"/>
  <c r="I250" i="36"/>
  <c r="H250" i="36"/>
  <c r="G250" i="36"/>
  <c r="Q250" i="36"/>
  <c r="E250" i="36"/>
  <c r="P250" i="36"/>
  <c r="D250" i="36"/>
  <c r="N250" i="36"/>
  <c r="R250" i="36"/>
  <c r="M250" i="36"/>
  <c r="F250" i="36"/>
  <c r="O250" i="36"/>
  <c r="L250" i="36"/>
  <c r="K250" i="36"/>
  <c r="J250" i="36"/>
  <c r="C250" i="36"/>
  <c r="B256" i="40"/>
  <c r="A257" i="40" s="1"/>
  <c r="E256" i="40"/>
  <c r="G256" i="40" s="1"/>
  <c r="B249" i="26"/>
  <c r="A250" i="26" s="1"/>
  <c r="E249" i="26"/>
  <c r="G249" i="26" s="1"/>
  <c r="A252" i="36" l="1"/>
  <c r="L251" i="36"/>
  <c r="K251" i="36"/>
  <c r="J251" i="36"/>
  <c r="H251" i="36"/>
  <c r="G251" i="36"/>
  <c r="Q251" i="36"/>
  <c r="E251" i="36"/>
  <c r="P251" i="36"/>
  <c r="F251" i="36"/>
  <c r="D251" i="36"/>
  <c r="N251" i="36"/>
  <c r="R251" i="36"/>
  <c r="I251" i="36"/>
  <c r="O251" i="36"/>
  <c r="M251" i="36"/>
  <c r="C251" i="36"/>
  <c r="B257" i="40"/>
  <c r="A258" i="40" s="1"/>
  <c r="E257" i="40"/>
  <c r="G257" i="40" s="1"/>
  <c r="B250" i="26"/>
  <c r="A251" i="26" s="1"/>
  <c r="E250" i="26"/>
  <c r="G250" i="26" s="1"/>
  <c r="A253" i="36" l="1"/>
  <c r="O252" i="36"/>
  <c r="N252" i="36"/>
  <c r="M252" i="36"/>
  <c r="K252" i="36"/>
  <c r="J252" i="36"/>
  <c r="H252" i="36"/>
  <c r="I252" i="36"/>
  <c r="G252" i="36"/>
  <c r="F252" i="36"/>
  <c r="D252" i="36"/>
  <c r="R252" i="36"/>
  <c r="Q252" i="36"/>
  <c r="P252" i="36"/>
  <c r="E252" i="36"/>
  <c r="L252" i="36"/>
  <c r="C252" i="36"/>
  <c r="B258" i="40"/>
  <c r="A259" i="40" s="1"/>
  <c r="E258" i="40"/>
  <c r="G258" i="40" s="1"/>
  <c r="B251" i="26"/>
  <c r="A252" i="26" s="1"/>
  <c r="E251" i="26"/>
  <c r="G251" i="26" s="1"/>
  <c r="A254" i="36" l="1"/>
  <c r="R253" i="36"/>
  <c r="F253" i="36"/>
  <c r="Q253" i="36"/>
  <c r="E253" i="36"/>
  <c r="P253" i="36"/>
  <c r="D253" i="36"/>
  <c r="N253" i="36"/>
  <c r="M253" i="36"/>
  <c r="K253" i="36"/>
  <c r="L253" i="36"/>
  <c r="J253" i="36"/>
  <c r="I253" i="36"/>
  <c r="O253" i="36"/>
  <c r="G253" i="36"/>
  <c r="H253" i="36"/>
  <c r="C253" i="36"/>
  <c r="B259" i="40"/>
  <c r="A260" i="40" s="1"/>
  <c r="E259" i="40"/>
  <c r="G259" i="40" s="1"/>
  <c r="B252" i="26"/>
  <c r="A253" i="26" s="1"/>
  <c r="E252" i="26"/>
  <c r="G252" i="26" s="1"/>
  <c r="A255" i="36" l="1"/>
  <c r="I254" i="36"/>
  <c r="H254" i="36"/>
  <c r="G254" i="36"/>
  <c r="Q254" i="36"/>
  <c r="E254" i="36"/>
  <c r="P254" i="36"/>
  <c r="D254" i="36"/>
  <c r="N254" i="36"/>
  <c r="F254" i="36"/>
  <c r="O254" i="36"/>
  <c r="M254" i="36"/>
  <c r="L254" i="36"/>
  <c r="R254" i="36"/>
  <c r="J254" i="36"/>
  <c r="K254" i="36"/>
  <c r="C254" i="36"/>
  <c r="B260" i="40"/>
  <c r="A261" i="40" s="1"/>
  <c r="E260" i="40"/>
  <c r="G260" i="40" s="1"/>
  <c r="B253" i="26"/>
  <c r="A254" i="26" s="1"/>
  <c r="E253" i="26"/>
  <c r="G253" i="26" s="1"/>
  <c r="A256" i="36" l="1"/>
  <c r="L255" i="36"/>
  <c r="K255" i="36"/>
  <c r="J255" i="36"/>
  <c r="H255" i="36"/>
  <c r="G255" i="36"/>
  <c r="Q255" i="36"/>
  <c r="E255" i="36"/>
  <c r="I255" i="36"/>
  <c r="D255" i="36"/>
  <c r="R255" i="36"/>
  <c r="P255" i="36"/>
  <c r="O255" i="36"/>
  <c r="M255" i="36"/>
  <c r="N255" i="36"/>
  <c r="F255" i="36"/>
  <c r="C255" i="36"/>
  <c r="B261" i="40"/>
  <c r="A262" i="40" s="1"/>
  <c r="E261" i="40"/>
  <c r="G261" i="40" s="1"/>
  <c r="B254" i="26"/>
  <c r="A255" i="26" s="1"/>
  <c r="E254" i="26"/>
  <c r="G254" i="26" s="1"/>
  <c r="A257" i="36" l="1"/>
  <c r="O256" i="36"/>
  <c r="N256" i="36"/>
  <c r="M256" i="36"/>
  <c r="K256" i="36"/>
  <c r="J256" i="36"/>
  <c r="H256" i="36"/>
  <c r="L256" i="36"/>
  <c r="G256" i="36"/>
  <c r="R256" i="36"/>
  <c r="D256" i="36"/>
  <c r="Q256" i="36"/>
  <c r="P256" i="36"/>
  <c r="F256" i="36"/>
  <c r="E256" i="36"/>
  <c r="I256" i="36"/>
  <c r="C256" i="36"/>
  <c r="B262" i="40"/>
  <c r="A263" i="40" s="1"/>
  <c r="E262" i="40"/>
  <c r="G262" i="40" s="1"/>
  <c r="B255" i="26"/>
  <c r="A256" i="26" s="1"/>
  <c r="E255" i="26"/>
  <c r="G255" i="26" s="1"/>
  <c r="A258" i="36" l="1"/>
  <c r="R257" i="36"/>
  <c r="F257" i="36"/>
  <c r="Q257" i="36"/>
  <c r="E257" i="36"/>
  <c r="P257" i="36"/>
  <c r="D257" i="36"/>
  <c r="N257" i="36"/>
  <c r="M257" i="36"/>
  <c r="K257" i="36"/>
  <c r="O257" i="36"/>
  <c r="J257" i="36"/>
  <c r="I257" i="36"/>
  <c r="L257" i="36"/>
  <c r="H257" i="36"/>
  <c r="G257" i="36"/>
  <c r="C257" i="36"/>
  <c r="B263" i="40"/>
  <c r="A264" i="40" s="1"/>
  <c r="E263" i="40"/>
  <c r="G263" i="40" s="1"/>
  <c r="B256" i="26"/>
  <c r="A257" i="26" s="1"/>
  <c r="E256" i="26"/>
  <c r="G256" i="26" s="1"/>
  <c r="A259" i="36" l="1"/>
  <c r="I258" i="36"/>
  <c r="H258" i="36"/>
  <c r="G258" i="36"/>
  <c r="Q258" i="36"/>
  <c r="E258" i="36"/>
  <c r="P258" i="36"/>
  <c r="D258" i="36"/>
  <c r="N258" i="36"/>
  <c r="R258" i="36"/>
  <c r="M258" i="36"/>
  <c r="O258" i="36"/>
  <c r="L258" i="36"/>
  <c r="K258" i="36"/>
  <c r="J258" i="36"/>
  <c r="F258" i="36"/>
  <c r="C258" i="36"/>
  <c r="B264" i="40"/>
  <c r="E264" i="40"/>
  <c r="B257" i="26"/>
  <c r="A258" i="26" s="1"/>
  <c r="E257" i="26"/>
  <c r="G257" i="26" s="1"/>
  <c r="E265" i="40" l="1"/>
  <c r="E267" i="40" s="1"/>
  <c r="G264" i="40"/>
  <c r="G265" i="40" s="1"/>
  <c r="G266" i="40" s="1"/>
  <c r="A260" i="36"/>
  <c r="L259" i="36"/>
  <c r="K259" i="36"/>
  <c r="J259" i="36"/>
  <c r="H259" i="36"/>
  <c r="G259" i="36"/>
  <c r="Q259" i="36"/>
  <c r="E259" i="36"/>
  <c r="P259" i="36"/>
  <c r="F259" i="36"/>
  <c r="D259" i="36"/>
  <c r="R259" i="36"/>
  <c r="M259" i="36"/>
  <c r="O259" i="36"/>
  <c r="N259" i="36"/>
  <c r="I259" i="36"/>
  <c r="C259" i="36"/>
  <c r="H272" i="40"/>
  <c r="H273" i="40" s="1"/>
  <c r="H268" i="40"/>
  <c r="H276" i="40" s="1"/>
  <c r="H274" i="40"/>
  <c r="H275" i="40" s="1"/>
  <c r="H270" i="40"/>
  <c r="H271" i="40" s="1"/>
  <c r="I272" i="40"/>
  <c r="I273" i="40" s="1"/>
  <c r="I268" i="40"/>
  <c r="I269" i="40" s="1"/>
  <c r="I274" i="40"/>
  <c r="I275" i="40" s="1"/>
  <c r="I270" i="40"/>
  <c r="I271" i="40" s="1"/>
  <c r="H265" i="40"/>
  <c r="B258" i="26"/>
  <c r="A259" i="26" s="1"/>
  <c r="E258" i="26"/>
  <c r="G258" i="26" s="1"/>
  <c r="E266" i="40" l="1"/>
  <c r="A261" i="36"/>
  <c r="O260" i="36"/>
  <c r="N260" i="36"/>
  <c r="M260" i="36"/>
  <c r="K260" i="36"/>
  <c r="J260" i="36"/>
  <c r="H260" i="36"/>
  <c r="I260" i="36"/>
  <c r="G260" i="36"/>
  <c r="F260" i="36"/>
  <c r="R260" i="36"/>
  <c r="Q260" i="36"/>
  <c r="P260" i="36"/>
  <c r="L260" i="36"/>
  <c r="E260" i="36"/>
  <c r="D260" i="36"/>
  <c r="C260" i="36"/>
  <c r="I277" i="40"/>
  <c r="I276" i="40"/>
  <c r="H269" i="40"/>
  <c r="H277" i="40" s="1"/>
  <c r="H266" i="40"/>
  <c r="U266" i="40"/>
  <c r="U267" i="40"/>
  <c r="V266" i="40"/>
  <c r="V267" i="40"/>
  <c r="H267" i="40"/>
  <c r="R267" i="40"/>
  <c r="R266" i="40"/>
  <c r="Q266" i="40"/>
  <c r="Q267" i="40"/>
  <c r="S267" i="40"/>
  <c r="S266" i="40"/>
  <c r="G267" i="40"/>
  <c r="I267" i="40"/>
  <c r="T267" i="40"/>
  <c r="T266" i="40"/>
  <c r="B259" i="26"/>
  <c r="A260" i="26" s="1"/>
  <c r="E259" i="26"/>
  <c r="G259" i="26" s="1"/>
  <c r="A262" i="36" l="1"/>
  <c r="R261" i="36"/>
  <c r="F261" i="36"/>
  <c r="Q261" i="36"/>
  <c r="E261" i="36"/>
  <c r="P261" i="36"/>
  <c r="D261" i="36"/>
  <c r="N261" i="36"/>
  <c r="M261" i="36"/>
  <c r="K261" i="36"/>
  <c r="L261" i="36"/>
  <c r="J261" i="36"/>
  <c r="I261" i="36"/>
  <c r="H261" i="36"/>
  <c r="G261" i="36"/>
  <c r="O261" i="36"/>
  <c r="C261" i="36"/>
  <c r="B260" i="26"/>
  <c r="A261" i="26" s="1"/>
  <c r="E260" i="26"/>
  <c r="G260" i="26" s="1"/>
  <c r="A263" i="36" l="1"/>
  <c r="I262" i="36"/>
  <c r="H262" i="36"/>
  <c r="G262" i="36"/>
  <c r="Q262" i="36"/>
  <c r="E262" i="36"/>
  <c r="P262" i="36"/>
  <c r="D262" i="36"/>
  <c r="N262" i="36"/>
  <c r="F262" i="36"/>
  <c r="O262" i="36"/>
  <c r="M262" i="36"/>
  <c r="L262" i="36"/>
  <c r="R262" i="36"/>
  <c r="K262" i="36"/>
  <c r="J262" i="36"/>
  <c r="C262" i="36"/>
  <c r="B261" i="26"/>
  <c r="A262" i="26" s="1"/>
  <c r="E261" i="26"/>
  <c r="G261" i="26" s="1"/>
  <c r="A264" i="36" l="1"/>
  <c r="L263" i="36"/>
  <c r="K263" i="36"/>
  <c r="J263" i="36"/>
  <c r="H263" i="36"/>
  <c r="G263" i="36"/>
  <c r="Q263" i="36"/>
  <c r="E263" i="36"/>
  <c r="I263" i="36"/>
  <c r="D263" i="36"/>
  <c r="R263" i="36"/>
  <c r="P263" i="36"/>
  <c r="O263" i="36"/>
  <c r="F263" i="36"/>
  <c r="N263" i="36"/>
  <c r="M263" i="36"/>
  <c r="C263" i="36"/>
  <c r="B262" i="26"/>
  <c r="A263" i="26" s="1"/>
  <c r="E262" i="26"/>
  <c r="G262" i="26" s="1"/>
  <c r="O264" i="36" l="1"/>
  <c r="O3" i="36" s="1"/>
  <c r="N264" i="36"/>
  <c r="N3" i="36" s="1"/>
  <c r="M264" i="36"/>
  <c r="M3" i="36" s="1"/>
  <c r="K264" i="36"/>
  <c r="K3" i="36" s="1"/>
  <c r="J264" i="36"/>
  <c r="J3" i="36" s="1"/>
  <c r="H264" i="36"/>
  <c r="H3" i="36" s="1"/>
  <c r="L264" i="36"/>
  <c r="L3" i="36" s="1"/>
  <c r="G264" i="36"/>
  <c r="G3" i="36" s="1"/>
  <c r="R264" i="36"/>
  <c r="R3" i="36" s="1"/>
  <c r="Q264" i="36"/>
  <c r="Q3" i="36" s="1"/>
  <c r="P264" i="36"/>
  <c r="P3" i="36" s="1"/>
  <c r="I264" i="36"/>
  <c r="I3" i="36" s="1"/>
  <c r="F264" i="36"/>
  <c r="F3" i="36" s="1"/>
  <c r="E264" i="36"/>
  <c r="E3" i="36" s="1"/>
  <c r="D7" i="34" s="1"/>
  <c r="D264" i="36"/>
  <c r="C264" i="36"/>
  <c r="C3" i="36" s="1"/>
  <c r="M6" i="34" a="1"/>
  <c r="M6" i="34" s="1"/>
  <c r="C6" i="34" a="1"/>
  <c r="C6" i="34" s="1"/>
  <c r="N6" i="34" a="1"/>
  <c r="N6" i="34" s="1"/>
  <c r="Q6" i="34" a="1"/>
  <c r="Q6" i="34" s="1"/>
  <c r="P6" i="34" a="1"/>
  <c r="P6" i="34" s="1"/>
  <c r="O6" i="34" a="1"/>
  <c r="O6" i="34" s="1"/>
  <c r="L6" i="34" a="1"/>
  <c r="L6" i="34" s="1"/>
  <c r="D6" i="34" a="1"/>
  <c r="D6" i="34" s="1"/>
  <c r="B263" i="26"/>
  <c r="A264" i="26" s="1"/>
  <c r="G273" i="26" s="1"/>
  <c r="Z273" i="26" s="1"/>
  <c r="E263" i="26"/>
  <c r="G263" i="26" s="1"/>
  <c r="X273" i="26" l="1"/>
  <c r="J26" i="32" s="1"/>
  <c r="T273" i="26"/>
  <c r="H26" i="32" s="1"/>
  <c r="V273" i="26"/>
  <c r="I26" i="32" s="1"/>
  <c r="P273" i="26"/>
  <c r="F26" i="32" s="1"/>
  <c r="R273" i="26"/>
  <c r="G26" i="32" s="1"/>
  <c r="L273" i="26"/>
  <c r="D26" i="32" s="1"/>
  <c r="N273" i="26"/>
  <c r="E26" i="32" s="1"/>
  <c r="Q7" i="34"/>
  <c r="J7" i="34"/>
  <c r="P7" i="34"/>
  <c r="I7" i="34"/>
  <c r="O7" i="34"/>
  <c r="H7" i="34"/>
  <c r="N7" i="34"/>
  <c r="G7" i="34"/>
  <c r="M7" i="34"/>
  <c r="F7" i="34"/>
  <c r="L7" i="34"/>
  <c r="E7" i="34"/>
  <c r="D3" i="36"/>
  <c r="C7" i="34" s="1"/>
  <c r="B264" i="26"/>
  <c r="E264" i="26"/>
  <c r="H274" i="26"/>
  <c r="F20" i="32"/>
  <c r="C12" i="32"/>
  <c r="E20" i="32"/>
  <c r="G20" i="32"/>
  <c r="C20" i="32"/>
  <c r="D20" i="32"/>
  <c r="B12" i="32"/>
  <c r="B20" i="32"/>
  <c r="H20" i="32" l="1"/>
  <c r="E265" i="26"/>
  <c r="E267" i="26" s="1"/>
  <c r="G264" i="26"/>
  <c r="G265" i="26" s="1"/>
  <c r="G266" i="26" s="1"/>
  <c r="B25" i="32"/>
  <c r="J270" i="26"/>
  <c r="J268" i="26"/>
  <c r="J271" i="26"/>
  <c r="J269" i="26"/>
  <c r="K270" i="26"/>
  <c r="K268" i="26"/>
  <c r="K271" i="26"/>
  <c r="K269" i="26"/>
  <c r="H270" i="26"/>
  <c r="H271" i="26"/>
  <c r="H269" i="26"/>
  <c r="I270" i="26"/>
  <c r="I268" i="26"/>
  <c r="I271" i="26"/>
  <c r="I269" i="26"/>
  <c r="H268" i="26"/>
  <c r="J265" i="26"/>
  <c r="J267" i="26" s="1"/>
  <c r="K265" i="26"/>
  <c r="K266" i="26" s="1"/>
  <c r="H265" i="26"/>
  <c r="H266" i="26" s="1"/>
  <c r="I265" i="26"/>
  <c r="I266" i="26" s="1"/>
  <c r="D12" i="32"/>
  <c r="F267" i="26"/>
  <c r="F266" i="26"/>
  <c r="E266" i="26" l="1"/>
  <c r="H273" i="26"/>
  <c r="J266" i="26"/>
  <c r="K267" i="26"/>
  <c r="I267" i="26"/>
  <c r="AJ273" i="26"/>
  <c r="AF273" i="26"/>
  <c r="H267" i="26"/>
  <c r="AB273" i="26"/>
  <c r="AA273" i="26"/>
  <c r="AD273" i="26"/>
  <c r="AH273" i="26"/>
  <c r="J273" i="26"/>
  <c r="G267" i="26"/>
  <c r="C26" i="32" l="1"/>
  <c r="O26" i="32"/>
  <c r="M26" i="32"/>
  <c r="K26" i="32"/>
  <c r="L26" i="32"/>
  <c r="N26" i="32"/>
  <c r="P26" i="32"/>
  <c r="B26" i="32"/>
  <c r="M30" i="41" l="1" a="1"/>
  <c r="M30" i="41" s="1"/>
  <c r="M31" i="41" l="1" a="1"/>
  <c r="M31" i="41" s="1"/>
  <c r="L30" i="41" a="1"/>
  <c r="L30" i="41" s="1"/>
  <c r="M32" i="41" l="1" a="1"/>
  <c r="M32" i="41" s="1"/>
  <c r="O2" i="41"/>
  <c r="L31" i="41" a="1"/>
  <c r="L31" i="41" s="1"/>
  <c r="L32" i="41" s="1" a="1"/>
  <c r="L32" i="41" s="1"/>
  <c r="L33" i="41" s="1" a="1"/>
  <c r="L33" i="41" s="1"/>
  <c r="L34" i="41" s="1" a="1"/>
  <c r="L34" i="41" s="1"/>
  <c r="L35" i="41" s="1" a="1"/>
  <c r="L35" i="41" s="1"/>
  <c r="L36" i="41" s="1" a="1"/>
  <c r="L36" i="41" s="1"/>
  <c r="L37" i="41" s="1" a="1"/>
  <c r="L37" i="41" s="1"/>
  <c r="L38" i="41" s="1" a="1"/>
  <c r="L38" i="41" s="1"/>
  <c r="L39" i="41" s="1" a="1"/>
  <c r="L39" i="41" s="1"/>
  <c r="L40" i="41" s="1" a="1"/>
  <c r="L40" i="41" s="1"/>
  <c r="L41" i="41" s="1" a="1"/>
  <c r="L41" i="41" s="1"/>
  <c r="L42" i="41" s="1" a="1"/>
  <c r="L42" i="41" s="1"/>
  <c r="L43" i="41" s="1" a="1"/>
  <c r="L43" i="41" s="1"/>
  <c r="L44" i="41" s="1" a="1"/>
  <c r="L44" i="41" s="1"/>
  <c r="L45" i="41" s="1" a="1"/>
  <c r="L45" i="41" s="1"/>
  <c r="L46" i="41" s="1" a="1"/>
  <c r="L46" i="41" s="1"/>
  <c r="L47" i="41" s="1" a="1"/>
  <c r="L47" i="41" s="1"/>
  <c r="L48" i="41" s="1" a="1"/>
  <c r="L48" i="41" s="1"/>
  <c r="L49" i="41" s="1" a="1"/>
  <c r="L49" i="41" s="1"/>
  <c r="L50" i="41" s="1" a="1"/>
  <c r="L50" i="41" s="1"/>
  <c r="L51" i="41" s="1" a="1"/>
  <c r="L51" i="41" s="1"/>
  <c r="L52" i="41" s="1" a="1"/>
  <c r="L52" i="41" s="1"/>
  <c r="L53" i="41" s="1" a="1"/>
  <c r="L53" i="41" s="1"/>
  <c r="L54" i="41" s="1" a="1"/>
  <c r="L54" i="41" s="1"/>
  <c r="L55" i="41" s="1" a="1"/>
  <c r="L55" i="41" s="1"/>
  <c r="L56" i="41" s="1" a="1"/>
  <c r="L56" i="41" s="1"/>
  <c r="L57" i="41" s="1" a="1"/>
  <c r="L57" i="41" s="1"/>
  <c r="L58" i="41" s="1" a="1"/>
  <c r="L58" i="41" s="1"/>
  <c r="L59" i="41" s="1" a="1"/>
  <c r="L59" i="41" s="1"/>
  <c r="L60" i="41" s="1" a="1"/>
  <c r="L60" i="41" s="1"/>
  <c r="L61" i="41" s="1" a="1"/>
  <c r="L61" i="41" s="1"/>
  <c r="L62" i="41" s="1" a="1"/>
  <c r="L62" i="41" s="1"/>
  <c r="L63" i="41" s="1" a="1"/>
  <c r="L63" i="41" s="1"/>
  <c r="L64" i="41" s="1" a="1"/>
  <c r="L64" i="41" s="1"/>
  <c r="L65" i="41" s="1" a="1"/>
  <c r="L65" i="41" s="1"/>
  <c r="L66" i="41" s="1" a="1"/>
  <c r="L66" i="41" s="1"/>
  <c r="L67" i="41" s="1" a="1"/>
  <c r="L67" i="41" s="1"/>
  <c r="L68" i="41" s="1" a="1"/>
  <c r="L68" i="41" s="1"/>
  <c r="L69" i="41" s="1" a="1"/>
  <c r="L69" i="41" s="1"/>
  <c r="L70" i="41" s="1" a="1"/>
  <c r="L70" i="41" s="1"/>
  <c r="L71" i="41" s="1" a="1"/>
  <c r="L71" i="41" s="1"/>
  <c r="L72" i="41" s="1" a="1"/>
  <c r="L72" i="41" s="1"/>
  <c r="L73" i="41" s="1" a="1"/>
  <c r="L73" i="41" s="1"/>
  <c r="L74" i="41" s="1" a="1"/>
  <c r="L74" i="41" s="1"/>
  <c r="L75" i="41" s="1" a="1"/>
  <c r="L75" i="41" s="1"/>
  <c r="L76" i="41" s="1" a="1"/>
  <c r="L76" i="41" s="1"/>
  <c r="L77" i="41" s="1" a="1"/>
  <c r="L77" i="41" s="1"/>
  <c r="L78" i="41" s="1" a="1"/>
  <c r="L78" i="41" s="1"/>
  <c r="L79" i="41" s="1" a="1"/>
  <c r="L79" i="41" s="1"/>
  <c r="L80" i="41" s="1" a="1"/>
  <c r="L80" i="41" s="1"/>
  <c r="L81" i="41" s="1" a="1"/>
  <c r="L81" i="41" s="1"/>
  <c r="L82" i="41" s="1" a="1"/>
  <c r="L82" i="41" s="1"/>
  <c r="L83" i="41" s="1" a="1"/>
  <c r="L83" i="41" s="1"/>
  <c r="L84" i="41" s="1" a="1"/>
  <c r="L84" i="41" s="1"/>
  <c r="L85" i="41" s="1" a="1"/>
  <c r="L85" i="41" s="1"/>
  <c r="L86" i="41" s="1" a="1"/>
  <c r="L86" i="41" s="1"/>
  <c r="L87" i="41" s="1" a="1"/>
  <c r="L87" i="41" s="1"/>
  <c r="L88" i="41" s="1" a="1"/>
  <c r="L88" i="41" s="1"/>
  <c r="L89" i="41" s="1" a="1"/>
  <c r="L89" i="41" s="1"/>
  <c r="L90" i="41" s="1" a="1"/>
  <c r="L90" i="41" s="1"/>
  <c r="L91" i="41" s="1" a="1"/>
  <c r="L91" i="41" s="1"/>
  <c r="L92" i="41" s="1" a="1"/>
  <c r="L92" i="41" s="1"/>
  <c r="L93" i="41" s="1" a="1"/>
  <c r="L93" i="41" s="1"/>
  <c r="L94" i="41" s="1" a="1"/>
  <c r="L94" i="41" s="1"/>
  <c r="L95" i="41" s="1" a="1"/>
  <c r="L95" i="41" s="1"/>
  <c r="L96" i="41" s="1" a="1"/>
  <c r="L96" i="41" s="1"/>
  <c r="L97" i="41" s="1" a="1"/>
  <c r="L97" i="41" s="1"/>
  <c r="L98" i="41" s="1" a="1"/>
  <c r="L98" i="41" s="1"/>
  <c r="L99" i="41" s="1" a="1"/>
  <c r="L99" i="41" s="1"/>
  <c r="L100" i="41" s="1" a="1"/>
  <c r="L100" i="41" s="1"/>
  <c r="L101" i="41" s="1" a="1"/>
  <c r="L101" i="41" s="1"/>
  <c r="L102" i="41" s="1" a="1"/>
  <c r="L102" i="41" s="1"/>
  <c r="L103" i="41" s="1" a="1"/>
  <c r="L103" i="41" s="1"/>
  <c r="L104" i="41" s="1" a="1"/>
  <c r="L104" i="41" s="1"/>
  <c r="L105" i="41" s="1" a="1"/>
  <c r="L105" i="41" s="1"/>
  <c r="L106" i="41" s="1" a="1"/>
  <c r="L106" i="41" s="1"/>
  <c r="L107" i="41" s="1" a="1"/>
  <c r="L107" i="41" s="1"/>
  <c r="L108" i="41" s="1" a="1"/>
  <c r="L108" i="41" s="1"/>
  <c r="L109" i="41" s="1" a="1"/>
  <c r="L109" i="41" s="1"/>
  <c r="L110" i="41" s="1" a="1"/>
  <c r="L110" i="41" s="1"/>
  <c r="L111" i="41" s="1" a="1"/>
  <c r="L111" i="41" s="1"/>
  <c r="L112" i="41" s="1" a="1"/>
  <c r="L112" i="41" s="1"/>
  <c r="L113" i="41" s="1" a="1"/>
  <c r="L113" i="41" s="1"/>
  <c r="L114" i="41" s="1" a="1"/>
  <c r="L114" i="41" s="1"/>
  <c r="L115" i="41" s="1" a="1"/>
  <c r="L115" i="41" s="1"/>
  <c r="L116" i="41" s="1" a="1"/>
  <c r="L116" i="41" s="1"/>
  <c r="L117" i="41" s="1" a="1"/>
  <c r="L117" i="41" s="1"/>
  <c r="L118" i="41" s="1" a="1"/>
  <c r="L118" i="41" s="1"/>
  <c r="L119" i="41" s="1" a="1"/>
  <c r="L119" i="41" s="1"/>
  <c r="L120" i="41" s="1" a="1"/>
  <c r="L120" i="41" s="1"/>
  <c r="L121" i="41" s="1" a="1"/>
  <c r="L121" i="41" s="1"/>
  <c r="L122" i="41" s="1" a="1"/>
  <c r="L122" i="41" s="1"/>
  <c r="L123" i="41" s="1" a="1"/>
  <c r="L123" i="41" s="1"/>
  <c r="L124" i="41" s="1" a="1"/>
  <c r="L124" i="41" s="1"/>
  <c r="L125" i="41" s="1" a="1"/>
  <c r="L125" i="41" s="1"/>
  <c r="L126" i="41" s="1" a="1"/>
  <c r="L126" i="41" s="1"/>
  <c r="L127" i="41" s="1" a="1"/>
  <c r="L127" i="41" s="1"/>
  <c r="L128" i="41" s="1" a="1"/>
  <c r="L128" i="41" s="1"/>
  <c r="L129" i="41" s="1" a="1"/>
  <c r="L129" i="41" s="1"/>
  <c r="L130" i="41" s="1" a="1"/>
  <c r="L130" i="41" s="1"/>
  <c r="L131" i="41" s="1" a="1"/>
  <c r="L131" i="41" s="1"/>
  <c r="L132" i="41" s="1" a="1"/>
  <c r="L132" i="41" s="1"/>
  <c r="L133" i="41" s="1" a="1"/>
  <c r="L133" i="41" s="1"/>
  <c r="L134" i="41" s="1" a="1"/>
  <c r="L134" i="41" s="1"/>
  <c r="L135" i="41" s="1" a="1"/>
  <c r="L135" i="41" s="1"/>
  <c r="L136" i="41" s="1" a="1"/>
  <c r="L136" i="41" s="1"/>
  <c r="L137" i="41" s="1" a="1"/>
  <c r="L137" i="41" s="1"/>
  <c r="L138" i="41" s="1" a="1"/>
  <c r="L138" i="41" s="1"/>
  <c r="L139" i="41" s="1" a="1"/>
  <c r="L139" i="41" s="1"/>
  <c r="L140" i="41" s="1" a="1"/>
  <c r="L140" i="41" s="1"/>
  <c r="L141" i="41" s="1" a="1"/>
  <c r="L141" i="41" s="1"/>
  <c r="L142" i="41" s="1" a="1"/>
  <c r="L142" i="41" s="1"/>
  <c r="L143" i="41" s="1" a="1"/>
  <c r="L143" i="41" s="1"/>
  <c r="L144" i="41" s="1" a="1"/>
  <c r="L144" i="41" s="1"/>
  <c r="L145" i="41" s="1" a="1"/>
  <c r="L145" i="41" s="1"/>
  <c r="L146" i="41" s="1" a="1"/>
  <c r="L146" i="41" s="1"/>
  <c r="L147" i="41" s="1" a="1"/>
  <c r="L147" i="41" s="1"/>
  <c r="L148" i="41" s="1" a="1"/>
  <c r="L148" i="41" s="1"/>
  <c r="L149" i="41" s="1" a="1"/>
  <c r="L149" i="41" s="1"/>
  <c r="L150" i="41" s="1" a="1"/>
  <c r="L150" i="41" s="1"/>
  <c r="L151" i="41" s="1" a="1"/>
  <c r="L151" i="41" s="1"/>
  <c r="L152" i="41" s="1" a="1"/>
  <c r="L152" i="41" s="1"/>
  <c r="L153" i="41" s="1" a="1"/>
  <c r="L153" i="41" s="1"/>
  <c r="L154" i="41" s="1" a="1"/>
  <c r="L154" i="41" s="1"/>
  <c r="L155" i="41" s="1" a="1"/>
  <c r="L155" i="41" s="1"/>
  <c r="L156" i="41" s="1" a="1"/>
  <c r="L156" i="41" s="1"/>
  <c r="O21" i="41" l="1"/>
  <c r="O26" i="41"/>
  <c r="O19" i="41"/>
  <c r="O23" i="41"/>
  <c r="O10" i="41"/>
  <c r="O15" i="41"/>
  <c r="O17" i="41"/>
  <c r="O9" i="41"/>
  <c r="O7" i="41"/>
  <c r="O12" i="41"/>
  <c r="O11" i="41"/>
  <c r="M33" i="41" a="1"/>
  <c r="M33" i="41" s="1"/>
  <c r="L157" i="41" a="1"/>
  <c r="L157" i="41" s="1"/>
  <c r="O4" i="41"/>
  <c r="P4" i="41"/>
  <c r="O29" i="41"/>
  <c r="O22" i="41"/>
  <c r="O24" i="41"/>
  <c r="O16" i="41"/>
  <c r="O20" i="41"/>
  <c r="O27" i="41"/>
  <c r="O13" i="41"/>
  <c r="P2" i="41"/>
  <c r="O14" i="41"/>
  <c r="P3" i="41"/>
  <c r="O8" i="41"/>
  <c r="O3" i="41"/>
  <c r="O6" i="41"/>
  <c r="O28" i="41"/>
  <c r="O25" i="41"/>
  <c r="O18" i="41"/>
  <c r="P5" i="41" l="1"/>
  <c r="M34" i="41" a="1"/>
  <c r="M34" i="41" s="1"/>
  <c r="L158" i="41" a="1"/>
  <c r="L158" i="41" s="1"/>
  <c r="L159" i="41" a="1"/>
  <c r="L159" i="41" s="1"/>
  <c r="Q3" i="41"/>
  <c r="Q4" i="41"/>
  <c r="N30" i="41"/>
  <c r="M35" i="41" l="1" a="1"/>
  <c r="M35" i="41" s="1"/>
  <c r="M36" i="41" s="1" a="1"/>
  <c r="M36" i="41" s="1"/>
  <c r="M37" i="41" s="1" a="1"/>
  <c r="M37" i="41" s="1"/>
  <c r="M38" i="41" s="1" a="1"/>
  <c r="M38" i="41" s="1"/>
  <c r="M39" i="41" s="1" a="1"/>
  <c r="M39" i="41" s="1"/>
  <c r="M40" i="41" s="1" a="1"/>
  <c r="M40" i="41" s="1"/>
  <c r="M41" i="41" s="1" a="1"/>
  <c r="M41" i="41" s="1"/>
  <c r="M42" i="41" s="1" a="1"/>
  <c r="M42" i="41" s="1"/>
  <c r="M43" i="41" s="1" a="1"/>
  <c r="M43" i="41" s="1"/>
  <c r="M44" i="41" s="1" a="1"/>
  <c r="M44" i="41" s="1"/>
  <c r="M45" i="41" s="1" a="1"/>
  <c r="M45" i="41" s="1"/>
  <c r="M46" i="41" s="1" a="1"/>
  <c r="M46" i="41" s="1"/>
  <c r="M47" i="41" s="1" a="1"/>
  <c r="M47" i="41" s="1"/>
  <c r="M48" i="41" s="1" a="1"/>
  <c r="M48" i="41" s="1"/>
  <c r="M49" i="41" s="1" a="1"/>
  <c r="M49" i="41" s="1"/>
  <c r="M50" i="41" s="1" a="1"/>
  <c r="M50" i="41" s="1"/>
  <c r="M51" i="41" s="1" a="1"/>
  <c r="M51" i="41" s="1"/>
  <c r="M52" i="41" s="1" a="1"/>
  <c r="M52" i="41" s="1"/>
  <c r="M53" i="41" s="1" a="1"/>
  <c r="M53" i="41" s="1"/>
  <c r="M54" i="41" s="1" a="1"/>
  <c r="M54" i="41" s="1"/>
  <c r="M55" i="41" s="1" a="1"/>
  <c r="M55" i="41" s="1"/>
  <c r="M56" i="41" s="1" a="1"/>
  <c r="M56" i="41" s="1"/>
  <c r="M57" i="41" s="1" a="1"/>
  <c r="M57" i="41" s="1"/>
  <c r="M58" i="41" s="1" a="1"/>
  <c r="M58" i="41" s="1"/>
  <c r="M59" i="41" s="1" a="1"/>
  <c r="M59" i="41" s="1"/>
  <c r="M60" i="41" s="1" a="1"/>
  <c r="M60" i="41" s="1"/>
  <c r="M61" i="41" s="1" a="1"/>
  <c r="M61" i="41" s="1"/>
  <c r="M62" i="41" s="1" a="1"/>
  <c r="M62" i="41" s="1"/>
  <c r="M63" i="41" s="1" a="1"/>
  <c r="M63" i="41" s="1"/>
  <c r="M64" i="41" s="1" a="1"/>
  <c r="M64" i="41" s="1"/>
  <c r="M65" i="41" s="1" a="1"/>
  <c r="M65" i="41" s="1"/>
  <c r="M66" i="41" s="1" a="1"/>
  <c r="M66" i="41" s="1"/>
  <c r="M67" i="41" s="1" a="1"/>
  <c r="M67" i="41" s="1"/>
  <c r="M68" i="41" s="1" a="1"/>
  <c r="M68" i="41" s="1"/>
  <c r="M69" i="41" s="1" a="1"/>
  <c r="M69" i="41" s="1"/>
  <c r="M70" i="41" s="1" a="1"/>
  <c r="M70" i="41" s="1"/>
  <c r="M71" i="41" s="1" a="1"/>
  <c r="M71" i="41" s="1"/>
  <c r="M72" i="41" s="1" a="1"/>
  <c r="M72" i="41" s="1"/>
  <c r="M73" i="41" s="1" a="1"/>
  <c r="M73" i="41" s="1"/>
  <c r="M74" i="41" s="1" a="1"/>
  <c r="M74" i="41" s="1"/>
  <c r="M75" i="41" s="1" a="1"/>
  <c r="M75" i="41" s="1"/>
  <c r="M76" i="41" s="1" a="1"/>
  <c r="M76" i="41" s="1"/>
  <c r="M77" i="41" s="1" a="1"/>
  <c r="M77" i="41" s="1"/>
  <c r="M78" i="41" s="1" a="1"/>
  <c r="M78" i="41" s="1"/>
  <c r="M79" i="41" s="1" a="1"/>
  <c r="M79" i="41" s="1"/>
  <c r="M80" i="41" s="1" a="1"/>
  <c r="M80" i="41" s="1"/>
  <c r="M81" i="41" s="1" a="1"/>
  <c r="M81" i="41" s="1"/>
  <c r="M82" i="41" s="1" a="1"/>
  <c r="M82" i="41" s="1"/>
  <c r="M83" i="41" s="1" a="1"/>
  <c r="M83" i="41" s="1"/>
  <c r="M84" i="41" s="1" a="1"/>
  <c r="M84" i="41" s="1"/>
  <c r="M85" i="41" s="1" a="1"/>
  <c r="M85" i="41" s="1"/>
  <c r="M86" i="41" s="1" a="1"/>
  <c r="M86" i="41" s="1"/>
  <c r="M87" i="41" s="1" a="1"/>
  <c r="M87" i="41" s="1"/>
  <c r="M88" i="41" s="1" a="1"/>
  <c r="M88" i="41" s="1"/>
  <c r="M89" i="41" s="1" a="1"/>
  <c r="M89" i="41" s="1"/>
  <c r="M90" i="41" s="1" a="1"/>
  <c r="M90" i="41" s="1"/>
  <c r="M91" i="41" s="1" a="1"/>
  <c r="M91" i="41" s="1"/>
  <c r="M92" i="41" s="1" a="1"/>
  <c r="M92" i="41" s="1"/>
  <c r="M93" i="41" s="1" a="1"/>
  <c r="M93" i="41" s="1"/>
  <c r="M94" i="41" s="1" a="1"/>
  <c r="M94" i="41" s="1"/>
  <c r="M95" i="41" s="1" a="1"/>
  <c r="M95" i="41" s="1"/>
  <c r="M96" i="41" s="1" a="1"/>
  <c r="M96" i="41" s="1"/>
  <c r="M97" i="41" s="1" a="1"/>
  <c r="M97" i="41" s="1"/>
  <c r="M98" i="41" s="1" a="1"/>
  <c r="M98" i="41" s="1"/>
  <c r="M99" i="41" s="1" a="1"/>
  <c r="M99" i="41" s="1"/>
  <c r="M100" i="41" s="1" a="1"/>
  <c r="M100" i="41" s="1"/>
  <c r="M101" i="41" s="1" a="1"/>
  <c r="M101" i="41" s="1"/>
  <c r="M102" i="41" s="1" a="1"/>
  <c r="M102" i="41" s="1"/>
  <c r="M103" i="41" s="1" a="1"/>
  <c r="M103" i="41" s="1"/>
  <c r="M104" i="41" s="1" a="1"/>
  <c r="M104" i="41" s="1"/>
  <c r="M105" i="41" s="1" a="1"/>
  <c r="M105" i="41" s="1"/>
  <c r="M106" i="41" s="1" a="1"/>
  <c r="M106" i="41" s="1"/>
  <c r="M107" i="41" s="1" a="1"/>
  <c r="M107" i="41" s="1"/>
  <c r="M108" i="41" s="1" a="1"/>
  <c r="M108" i="41" s="1"/>
  <c r="M109" i="41" s="1" a="1"/>
  <c r="M109" i="41" s="1"/>
  <c r="M110" i="41" s="1" a="1"/>
  <c r="M110" i="41" s="1"/>
  <c r="M111" i="41" s="1" a="1"/>
  <c r="M111" i="41" s="1"/>
  <c r="M112" i="41" s="1" a="1"/>
  <c r="M112" i="41" s="1"/>
  <c r="M113" i="41" s="1" a="1"/>
  <c r="M113" i="41" s="1"/>
  <c r="M114" i="41" s="1" a="1"/>
  <c r="M114" i="41" s="1"/>
  <c r="M115" i="41" s="1" a="1"/>
  <c r="M115" i="41" s="1"/>
  <c r="M116" i="41" s="1" a="1"/>
  <c r="M116" i="41" s="1"/>
  <c r="M117" i="41" s="1" a="1"/>
  <c r="M117" i="41" s="1"/>
  <c r="M118" i="41" s="1" a="1"/>
  <c r="M118" i="41" s="1"/>
  <c r="M119" i="41" s="1" a="1"/>
  <c r="M119" i="41" s="1"/>
  <c r="M120" i="41" s="1" a="1"/>
  <c r="M120" i="41" s="1"/>
  <c r="M121" i="41" s="1" a="1"/>
  <c r="M121" i="41" s="1"/>
  <c r="M122" i="41" s="1" a="1"/>
  <c r="M122" i="41" s="1"/>
  <c r="M123" i="41" s="1" a="1"/>
  <c r="M123" i="41" s="1"/>
  <c r="M124" i="41" s="1" a="1"/>
  <c r="M124" i="41" s="1"/>
  <c r="M125" i="41" s="1" a="1"/>
  <c r="M125" i="41" s="1"/>
  <c r="M126" i="41" s="1" a="1"/>
  <c r="M126" i="41" s="1"/>
  <c r="M127" i="41" s="1" a="1"/>
  <c r="M127" i="41" s="1"/>
  <c r="M128" i="41" s="1" a="1"/>
  <c r="M128" i="41" s="1"/>
  <c r="M129" i="41" s="1" a="1"/>
  <c r="M129" i="41" s="1"/>
  <c r="M130" i="41" s="1" a="1"/>
  <c r="M130" i="41" s="1"/>
  <c r="M131" i="41" s="1" a="1"/>
  <c r="M131" i="41" s="1"/>
  <c r="M132" i="41" s="1" a="1"/>
  <c r="M132" i="41" s="1"/>
  <c r="M133" i="41" s="1" a="1"/>
  <c r="M133" i="41" s="1"/>
  <c r="M134" i="41" s="1" a="1"/>
  <c r="M134" i="41" s="1"/>
  <c r="M135" i="41" s="1" a="1"/>
  <c r="M135" i="41" s="1"/>
  <c r="M136" i="41" s="1" a="1"/>
  <c r="M136" i="41" s="1"/>
  <c r="M137" i="41" s="1" a="1"/>
  <c r="M137" i="41" s="1"/>
  <c r="M138" i="41" s="1" a="1"/>
  <c r="M138" i="41" s="1"/>
  <c r="M139" i="41" s="1" a="1"/>
  <c r="M139" i="41" s="1"/>
  <c r="M140" i="41" s="1" a="1"/>
  <c r="M140" i="41" s="1"/>
  <c r="M141" i="41" s="1" a="1"/>
  <c r="M141" i="41" s="1"/>
  <c r="M142" i="41" s="1" a="1"/>
  <c r="M142" i="41" s="1"/>
  <c r="M143" i="41" s="1" a="1"/>
  <c r="M143" i="41" s="1"/>
  <c r="M144" i="41" s="1" a="1"/>
  <c r="M144" i="41" s="1"/>
  <c r="M145" i="41" s="1" a="1"/>
  <c r="M145" i="41" s="1"/>
  <c r="M146" i="41" s="1" a="1"/>
  <c r="M146" i="41" s="1"/>
  <c r="M147" i="41" s="1" a="1"/>
  <c r="M147" i="41" s="1"/>
  <c r="M148" i="41" s="1" a="1"/>
  <c r="M148" i="41" s="1"/>
  <c r="M149" i="41" s="1" a="1"/>
  <c r="M149" i="41" s="1"/>
  <c r="M150" i="41" s="1" a="1"/>
  <c r="M150" i="41" s="1"/>
  <c r="M151" i="41" s="1" a="1"/>
  <c r="M151" i="41" s="1"/>
  <c r="M152" i="41" s="1" a="1"/>
  <c r="M152" i="41" s="1"/>
  <c r="M153" i="41" s="1" a="1"/>
  <c r="M153" i="41" s="1"/>
  <c r="M154" i="41" s="1" a="1"/>
  <c r="M154" i="41" s="1"/>
  <c r="M155" i="41" s="1" a="1"/>
  <c r="M155" i="41" s="1"/>
  <c r="M156" i="41" s="1" a="1"/>
  <c r="M156" i="41" s="1"/>
  <c r="P8" i="41"/>
  <c r="Q6" i="41"/>
  <c r="L161" i="41" a="1"/>
  <c r="L161" i="41" s="1"/>
  <c r="L160" i="41" a="1"/>
  <c r="L160" i="41" s="1"/>
  <c r="L162" i="41" s="1" a="1"/>
  <c r="L162" i="41" s="1"/>
  <c r="N31" i="41"/>
  <c r="O30" i="41"/>
  <c r="P6" i="41" l="1"/>
  <c r="P16" i="41"/>
  <c r="P20" i="41"/>
  <c r="P28" i="41"/>
  <c r="P24" i="41"/>
  <c r="P21" i="41"/>
  <c r="P13" i="41"/>
  <c r="P18" i="41"/>
  <c r="P27" i="41"/>
  <c r="P30" i="41"/>
  <c r="P25" i="41"/>
  <c r="P23" i="41"/>
  <c r="P10" i="41"/>
  <c r="P22" i="41"/>
  <c r="P29" i="41"/>
  <c r="P17" i="41"/>
  <c r="P11" i="41"/>
  <c r="P9" i="41"/>
  <c r="M157" i="41" a="1"/>
  <c r="M157" i="41" s="1"/>
  <c r="P12" i="41"/>
  <c r="P15" i="41"/>
  <c r="P14" i="41"/>
  <c r="L163" i="41" a="1"/>
  <c r="L163" i="41" s="1"/>
  <c r="L164" i="41" s="1" a="1"/>
  <c r="L164" i="41" s="1"/>
  <c r="L165" i="41" s="1" a="1"/>
  <c r="L165" i="41" s="1"/>
  <c r="L166" i="41" s="1" a="1"/>
  <c r="L166" i="41" s="1"/>
  <c r="L167" i="41" s="1" a="1"/>
  <c r="L167" i="41" s="1"/>
  <c r="L168" i="41" s="1" a="1"/>
  <c r="L168" i="41" s="1"/>
  <c r="L169" i="41" s="1" a="1"/>
  <c r="L169" i="41" s="1"/>
  <c r="L170" i="41" s="1" a="1"/>
  <c r="L170" i="41" s="1"/>
  <c r="L171" i="41" s="1" a="1"/>
  <c r="L171" i="41" s="1"/>
  <c r="L172" i="41" s="1" a="1"/>
  <c r="L172" i="41" s="1"/>
  <c r="L173" i="41" s="1" a="1"/>
  <c r="L173" i="41" s="1"/>
  <c r="L174" i="41" s="1" a="1"/>
  <c r="L174" i="41" s="1"/>
  <c r="L175" i="41" s="1" a="1"/>
  <c r="L175" i="41" s="1"/>
  <c r="L176" i="41" s="1" a="1"/>
  <c r="L176" i="41" s="1"/>
  <c r="L177" i="41" s="1" a="1"/>
  <c r="L177" i="41" s="1"/>
  <c r="L178" i="41" s="1" a="1"/>
  <c r="L178" i="41" s="1"/>
  <c r="L179" i="41" s="1" a="1"/>
  <c r="L179" i="41" s="1"/>
  <c r="L180" i="41" s="1" a="1"/>
  <c r="L180" i="41" s="1"/>
  <c r="L181" i="41" s="1" a="1"/>
  <c r="L181" i="41" s="1"/>
  <c r="L182" i="41" s="1" a="1"/>
  <c r="L182" i="41" s="1"/>
  <c r="L183" i="41" s="1" a="1"/>
  <c r="L183" i="41" s="1"/>
  <c r="L184" i="41" s="1" a="1"/>
  <c r="L184" i="41" s="1"/>
  <c r="L185" i="41" s="1" a="1"/>
  <c r="L185" i="41" s="1"/>
  <c r="L186" i="41" s="1" a="1"/>
  <c r="L186" i="41" s="1"/>
  <c r="L187" i="41" s="1" a="1"/>
  <c r="L187" i="41" s="1"/>
  <c r="L188" i="41" s="1" a="1"/>
  <c r="L188" i="41" s="1"/>
  <c r="L189" i="41" s="1" a="1"/>
  <c r="L189" i="41" s="1"/>
  <c r="L190" i="41" s="1" a="1"/>
  <c r="L190" i="41" s="1"/>
  <c r="L191" i="41" s="1" a="1"/>
  <c r="L191" i="41" s="1"/>
  <c r="L192" i="41" s="1" a="1"/>
  <c r="L192" i="41" s="1"/>
  <c r="L193" i="41" s="1" a="1"/>
  <c r="L193" i="41" s="1"/>
  <c r="L194" i="41" s="1" a="1"/>
  <c r="L194" i="41" s="1"/>
  <c r="L195" i="41" s="1" a="1"/>
  <c r="L195" i="41" s="1"/>
  <c r="L196" i="41" s="1" a="1"/>
  <c r="L196" i="41" s="1"/>
  <c r="L197" i="41" s="1" a="1"/>
  <c r="L197" i="41" s="1"/>
  <c r="L198" i="41" s="1" a="1"/>
  <c r="L198" i="41" s="1"/>
  <c r="L199" i="41" s="1" a="1"/>
  <c r="L199" i="41" s="1"/>
  <c r="L200" i="41" s="1" a="1"/>
  <c r="L200" i="41" s="1"/>
  <c r="L201" i="41" s="1" a="1"/>
  <c r="L201" i="41" s="1"/>
  <c r="L202" i="41" s="1" a="1"/>
  <c r="L202" i="41" s="1"/>
  <c r="L203" i="41" s="1" a="1"/>
  <c r="L203" i="41" s="1"/>
  <c r="L204" i="41" s="1" a="1"/>
  <c r="L204" i="41" s="1"/>
  <c r="L205" i="41" s="1" a="1"/>
  <c r="L205" i="41" s="1"/>
  <c r="L206" i="41" s="1" a="1"/>
  <c r="L206" i="41" s="1"/>
  <c r="L207" i="41" s="1" a="1"/>
  <c r="L207" i="41" s="1"/>
  <c r="L208" i="41" s="1" a="1"/>
  <c r="L208" i="41" s="1"/>
  <c r="L209" i="41" s="1" a="1"/>
  <c r="L209" i="41" s="1"/>
  <c r="L210" i="41" s="1" a="1"/>
  <c r="L210" i="41" s="1"/>
  <c r="L211" i="41" s="1" a="1"/>
  <c r="L211" i="41" s="1"/>
  <c r="L212" i="41" s="1" a="1"/>
  <c r="L212" i="41" s="1"/>
  <c r="L213" i="41" s="1" a="1"/>
  <c r="L213" i="41" s="1"/>
  <c r="L214" i="41" s="1" a="1"/>
  <c r="L214" i="41" s="1"/>
  <c r="L215" i="41" s="1" a="1"/>
  <c r="L215" i="41" s="1"/>
  <c r="L216" i="41" s="1" a="1"/>
  <c r="L216" i="41" s="1"/>
  <c r="L217" i="41" s="1" a="1"/>
  <c r="L217" i="41" s="1"/>
  <c r="L218" i="41" s="1" a="1"/>
  <c r="L218" i="41" s="1"/>
  <c r="L219" i="41" s="1" a="1"/>
  <c r="L219" i="41" s="1"/>
  <c r="L220" i="41" s="1" a="1"/>
  <c r="L220" i="41" s="1"/>
  <c r="L221" i="41" s="1" a="1"/>
  <c r="L221" i="41" s="1"/>
  <c r="L222" i="41" s="1" a="1"/>
  <c r="L222" i="41" s="1"/>
  <c r="L223" i="41" s="1" a="1"/>
  <c r="L223" i="41" s="1"/>
  <c r="L224" i="41" s="1" a="1"/>
  <c r="L224" i="41" s="1"/>
  <c r="L225" i="41" s="1" a="1"/>
  <c r="L225" i="41" s="1"/>
  <c r="L226" i="41" s="1" a="1"/>
  <c r="L226" i="41" s="1"/>
  <c r="L227" i="41" s="1" a="1"/>
  <c r="L227" i="41" s="1"/>
  <c r="L228" i="41" s="1" a="1"/>
  <c r="L228" i="41" s="1"/>
  <c r="L229" i="41" s="1" a="1"/>
  <c r="L229" i="41" s="1"/>
  <c r="L230" i="41" s="1" a="1"/>
  <c r="L230" i="41" s="1"/>
  <c r="L231" i="41" s="1" a="1"/>
  <c r="L231" i="41" s="1"/>
  <c r="L232" i="41" s="1" a="1"/>
  <c r="L232" i="41" s="1"/>
  <c r="L233" i="41" s="1" a="1"/>
  <c r="L233" i="41" s="1"/>
  <c r="L234" i="41" s="1" a="1"/>
  <c r="L234" i="41" s="1"/>
  <c r="L235" i="41" s="1" a="1"/>
  <c r="L235" i="41" s="1"/>
  <c r="L236" i="41" s="1" a="1"/>
  <c r="L236" i="41" s="1"/>
  <c r="O5" i="41" s="1"/>
  <c r="Q5" i="41" s="1"/>
  <c r="P31" i="41"/>
  <c r="N32" i="41"/>
  <c r="O31" i="41"/>
  <c r="M158" i="41" l="1" a="1"/>
  <c r="M158" i="41" s="1"/>
  <c r="M159" i="41" s="1" a="1"/>
  <c r="M159" i="41" s="1"/>
  <c r="M160" i="41" s="1" a="1"/>
  <c r="M160" i="41" s="1"/>
  <c r="M161" i="41" s="1" a="1"/>
  <c r="M161" i="41" s="1"/>
  <c r="M162" i="41" s="1" a="1"/>
  <c r="M162" i="41" s="1"/>
  <c r="Q7" i="41"/>
  <c r="P32" i="41"/>
  <c r="N33" i="41"/>
  <c r="O32" i="41"/>
  <c r="M163" i="41" l="1" a="1"/>
  <c r="M163" i="41" s="1"/>
  <c r="M164" i="41" s="1" a="1"/>
  <c r="M164" i="41" s="1"/>
  <c r="M165" i="41" s="1" a="1"/>
  <c r="M165" i="41" s="1"/>
  <c r="M166" i="41" s="1" a="1"/>
  <c r="M166" i="41" s="1"/>
  <c r="M167" i="41" s="1" a="1"/>
  <c r="M167" i="41" s="1"/>
  <c r="M168" i="41" s="1" a="1"/>
  <c r="M168" i="41" s="1"/>
  <c r="M169" i="41" s="1" a="1"/>
  <c r="M169" i="41" s="1"/>
  <c r="M170" i="41" s="1" a="1"/>
  <c r="M170" i="41" s="1"/>
  <c r="M171" i="41" s="1" a="1"/>
  <c r="M171" i="41" s="1"/>
  <c r="M172" i="41" s="1" a="1"/>
  <c r="M172" i="41" s="1"/>
  <c r="M173" i="41" s="1" a="1"/>
  <c r="M173" i="41" s="1"/>
  <c r="M174" i="41" s="1" a="1"/>
  <c r="M174" i="41" s="1"/>
  <c r="M175" i="41" s="1" a="1"/>
  <c r="M175" i="41" s="1"/>
  <c r="M176" i="41" s="1" a="1"/>
  <c r="M176" i="41" s="1"/>
  <c r="M177" i="41" s="1" a="1"/>
  <c r="M177" i="41" s="1"/>
  <c r="M178" i="41" s="1" a="1"/>
  <c r="M178" i="41" s="1"/>
  <c r="M179" i="41" s="1" a="1"/>
  <c r="M179" i="41" s="1"/>
  <c r="M180" i="41" s="1" a="1"/>
  <c r="M180" i="41" s="1"/>
  <c r="M181" i="41" s="1" a="1"/>
  <c r="M181" i="41" s="1"/>
  <c r="M182" i="41" s="1" a="1"/>
  <c r="M182" i="41" s="1"/>
  <c r="M183" i="41" s="1" a="1"/>
  <c r="M183" i="41" s="1"/>
  <c r="M184" i="41" s="1" a="1"/>
  <c r="M184" i="41" s="1"/>
  <c r="M185" i="41" s="1" a="1"/>
  <c r="M185" i="41" s="1"/>
  <c r="M186" i="41" s="1" a="1"/>
  <c r="M186" i="41" s="1"/>
  <c r="M187" i="41" s="1" a="1"/>
  <c r="M187" i="41" s="1"/>
  <c r="M188" i="41" s="1" a="1"/>
  <c r="M188" i="41" s="1"/>
  <c r="M189" i="41" s="1" a="1"/>
  <c r="M189" i="41" s="1"/>
  <c r="M190" i="41" s="1" a="1"/>
  <c r="M190" i="41" s="1"/>
  <c r="M191" i="41" s="1" a="1"/>
  <c r="M191" i="41" s="1"/>
  <c r="M192" i="41" s="1" a="1"/>
  <c r="M192" i="41" s="1"/>
  <c r="M193" i="41" s="1" a="1"/>
  <c r="M193" i="41" s="1"/>
  <c r="M194" i="41" s="1" a="1"/>
  <c r="M194" i="41" s="1"/>
  <c r="M195" i="41" s="1" a="1"/>
  <c r="M195" i="41" s="1"/>
  <c r="M196" i="41" s="1" a="1"/>
  <c r="M196" i="41" s="1"/>
  <c r="M197" i="41" s="1" a="1"/>
  <c r="M197" i="41" s="1"/>
  <c r="M198" i="41" s="1" a="1"/>
  <c r="M198" i="41" s="1"/>
  <c r="M199" i="41" s="1" a="1"/>
  <c r="M199" i="41" s="1"/>
  <c r="M200" i="41" s="1" a="1"/>
  <c r="M200" i="41" s="1"/>
  <c r="M201" i="41" s="1" a="1"/>
  <c r="M201" i="41" s="1"/>
  <c r="M202" i="41" s="1" a="1"/>
  <c r="M202" i="41" s="1"/>
  <c r="M203" i="41" s="1" a="1"/>
  <c r="M203" i="41" s="1"/>
  <c r="M204" i="41" s="1" a="1"/>
  <c r="M204" i="41" s="1"/>
  <c r="M205" i="41" s="1" a="1"/>
  <c r="M205" i="41" s="1"/>
  <c r="M206" i="41" s="1" a="1"/>
  <c r="M206" i="41" s="1"/>
  <c r="M207" i="41" s="1" a="1"/>
  <c r="M207" i="41" s="1"/>
  <c r="M208" i="41" s="1" a="1"/>
  <c r="M208" i="41" s="1"/>
  <c r="M209" i="41" s="1" a="1"/>
  <c r="M209" i="41" s="1"/>
  <c r="M210" i="41" s="1" a="1"/>
  <c r="M210" i="41" s="1"/>
  <c r="M211" i="41" s="1" a="1"/>
  <c r="M211" i="41" s="1"/>
  <c r="M212" i="41" s="1" a="1"/>
  <c r="M212" i="41" s="1"/>
  <c r="M213" i="41" s="1" a="1"/>
  <c r="M213" i="41" s="1"/>
  <c r="M214" i="41" s="1" a="1"/>
  <c r="M214" i="41" s="1"/>
  <c r="M215" i="41" s="1" a="1"/>
  <c r="M215" i="41" s="1"/>
  <c r="M216" i="41" s="1" a="1"/>
  <c r="M216" i="41" s="1"/>
  <c r="M217" i="41" s="1" a="1"/>
  <c r="M217" i="41" s="1"/>
  <c r="M218" i="41" s="1" a="1"/>
  <c r="M218" i="41" s="1"/>
  <c r="M219" i="41" s="1" a="1"/>
  <c r="M219" i="41" s="1"/>
  <c r="M220" i="41" s="1" a="1"/>
  <c r="M220" i="41" s="1"/>
  <c r="M221" i="41" s="1" a="1"/>
  <c r="M221" i="41" s="1"/>
  <c r="M222" i="41" s="1" a="1"/>
  <c r="M222" i="41" s="1"/>
  <c r="M223" i="41" s="1" a="1"/>
  <c r="M223" i="41" s="1"/>
  <c r="M224" i="41" s="1" a="1"/>
  <c r="M224" i="41" s="1"/>
  <c r="M225" i="41" s="1" a="1"/>
  <c r="M225" i="41" s="1"/>
  <c r="M226" i="41" s="1" a="1"/>
  <c r="M226" i="41" s="1"/>
  <c r="M227" i="41" s="1" a="1"/>
  <c r="M227" i="41" s="1"/>
  <c r="M228" i="41" s="1" a="1"/>
  <c r="M228" i="41" s="1"/>
  <c r="M229" i="41" s="1" a="1"/>
  <c r="M229" i="41" s="1"/>
  <c r="M230" i="41" s="1" a="1"/>
  <c r="M230" i="41" s="1"/>
  <c r="M231" i="41" s="1" a="1"/>
  <c r="M231" i="41" s="1"/>
  <c r="M232" i="41" s="1" a="1"/>
  <c r="M232" i="41" s="1"/>
  <c r="M233" i="41" s="1" a="1"/>
  <c r="M233" i="41" s="1"/>
  <c r="M234" i="41" s="1" a="1"/>
  <c r="M234" i="41" s="1"/>
  <c r="M235" i="41" s="1" a="1"/>
  <c r="M235" i="41" s="1"/>
  <c r="M236" i="41" s="1" a="1"/>
  <c r="M236" i="41" s="1"/>
  <c r="P33" i="41"/>
  <c r="N34" i="41"/>
  <c r="O33" i="41"/>
  <c r="P7" i="41" l="1"/>
  <c r="P19" i="41"/>
  <c r="P26" i="41"/>
  <c r="P34" i="41"/>
  <c r="O34" i="41"/>
  <c r="N35" i="41"/>
  <c r="Q34" i="41" l="1"/>
  <c r="Q30" i="41"/>
  <c r="Q13" i="41"/>
  <c r="Q11" i="41"/>
  <c r="Q31" i="41"/>
  <c r="Q12" i="41"/>
  <c r="Q23" i="41"/>
  <c r="Q18" i="41"/>
  <c r="Q9" i="41"/>
  <c r="Q27" i="41"/>
  <c r="Q25" i="41"/>
  <c r="Q26" i="41"/>
  <c r="Q20" i="41"/>
  <c r="Q17" i="41"/>
  <c r="Q22" i="41"/>
  <c r="Q29" i="41"/>
  <c r="Q28" i="41"/>
  <c r="Q15" i="41"/>
  <c r="Q19" i="41"/>
  <c r="Q8" i="41"/>
  <c r="Q10" i="41"/>
  <c r="Q24" i="41"/>
  <c r="Q16" i="41"/>
  <c r="Q14" i="41"/>
  <c r="Q21" i="41"/>
  <c r="Q32" i="41"/>
  <c r="Q33" i="41"/>
  <c r="P35" i="41"/>
  <c r="N36" i="41"/>
  <c r="O35" i="41"/>
  <c r="Q35" i="41" s="1"/>
  <c r="O36" i="41" l="1"/>
  <c r="Q36" i="41" s="1"/>
  <c r="P36" i="41"/>
  <c r="N37" i="41"/>
  <c r="P37" i="41" l="1"/>
  <c r="N38" i="41"/>
  <c r="O37" i="41"/>
  <c r="Q37" i="41" s="1"/>
  <c r="P38" i="41" l="1"/>
  <c r="N39" i="41"/>
  <c r="O38" i="41"/>
  <c r="Q38" i="41" s="1"/>
  <c r="P39" i="41" l="1"/>
  <c r="O39" i="41"/>
  <c r="Q39" i="41" s="1"/>
  <c r="N40" i="41"/>
  <c r="P40" i="41" l="1"/>
  <c r="N41" i="41"/>
  <c r="O40" i="41"/>
  <c r="Q40" i="41" s="1"/>
  <c r="P41" i="41" l="1"/>
  <c r="N42" i="41"/>
  <c r="O41" i="41"/>
  <c r="Q41" i="41" s="1"/>
  <c r="P42" i="41" l="1"/>
  <c r="N43" i="41"/>
  <c r="O42" i="41"/>
  <c r="Q42" i="41" s="1"/>
  <c r="P43" i="41" l="1"/>
  <c r="N44" i="41"/>
  <c r="O43" i="41"/>
  <c r="Q43" i="41" s="1"/>
  <c r="P44" i="41" l="1"/>
  <c r="N45" i="41"/>
  <c r="O44" i="41"/>
  <c r="Q44" i="41" s="1"/>
  <c r="P45" i="41" l="1"/>
  <c r="O45" i="41"/>
  <c r="Q45" i="41" s="1"/>
  <c r="N46" i="41"/>
  <c r="O46" i="41" l="1"/>
  <c r="Q46" i="41" s="1"/>
  <c r="P46" i="41"/>
  <c r="N47" i="41"/>
  <c r="P47" i="41" l="1"/>
  <c r="N48" i="41"/>
  <c r="O47" i="41"/>
  <c r="Q47" i="41" s="1"/>
  <c r="P48" i="41" l="1"/>
  <c r="N49" i="41"/>
  <c r="O48" i="41"/>
  <c r="Q48" i="41" s="1"/>
  <c r="P49" i="41" l="1"/>
  <c r="N50" i="41"/>
  <c r="O49" i="41"/>
  <c r="Q49" i="41" s="1"/>
  <c r="P50" i="41" l="1"/>
  <c r="N51" i="41"/>
  <c r="O50" i="41"/>
  <c r="Q50" i="41" s="1"/>
  <c r="P51" i="41" l="1"/>
  <c r="N52" i="41"/>
  <c r="O51" i="41"/>
  <c r="Q51" i="41" s="1"/>
  <c r="O52" i="41" l="1"/>
  <c r="Q52" i="41" s="1"/>
  <c r="P52" i="41"/>
  <c r="N53" i="41"/>
  <c r="P53" i="41" l="1"/>
  <c r="N54" i="41"/>
  <c r="O53" i="41"/>
  <c r="Q53" i="41" s="1"/>
  <c r="P54" i="41" l="1"/>
  <c r="O54" i="41"/>
  <c r="Q54" i="41" s="1"/>
  <c r="N55" i="41"/>
  <c r="P55" i="41" l="1"/>
  <c r="O55" i="41"/>
  <c r="Q55" i="41" s="1"/>
  <c r="N56" i="41"/>
  <c r="P56" i="41" l="1"/>
  <c r="N57" i="41"/>
  <c r="O56" i="41"/>
  <c r="Q56" i="41" s="1"/>
  <c r="P57" i="41" l="1"/>
  <c r="N58" i="41"/>
  <c r="O57" i="41"/>
  <c r="Q57" i="41" s="1"/>
  <c r="P58" i="41" l="1"/>
  <c r="N59" i="41"/>
  <c r="O58" i="41"/>
  <c r="Q58" i="41" s="1"/>
  <c r="O59" i="41" l="1"/>
  <c r="Q59" i="41" s="1"/>
  <c r="P59" i="41"/>
  <c r="N60" i="41"/>
  <c r="P60" i="41" l="1"/>
  <c r="N61" i="41"/>
  <c r="O60" i="41"/>
  <c r="Q60" i="41" s="1"/>
  <c r="P61" i="41" l="1"/>
  <c r="N62" i="41"/>
  <c r="O61" i="41"/>
  <c r="Q61" i="41" s="1"/>
  <c r="P62" i="41" l="1"/>
  <c r="N63" i="41"/>
  <c r="O62" i="41"/>
  <c r="Q62" i="41" s="1"/>
  <c r="P63" i="41" l="1"/>
  <c r="O63" i="41"/>
  <c r="Q63" i="41" s="1"/>
  <c r="N64" i="41"/>
  <c r="P64" i="41" l="1"/>
  <c r="O64" i="41"/>
  <c r="Q64" i="41" s="1"/>
  <c r="N65" i="41"/>
  <c r="P65" i="41" l="1"/>
  <c r="N66" i="41"/>
  <c r="O65" i="41"/>
  <c r="Q65" i="41" s="1"/>
  <c r="O66" i="41" l="1"/>
  <c r="Q66" i="41" s="1"/>
  <c r="P66" i="41"/>
  <c r="N67" i="41"/>
  <c r="P67" i="41" l="1"/>
  <c r="N68" i="41"/>
  <c r="O67" i="41"/>
  <c r="Q67" i="41" s="1"/>
  <c r="P68" i="41" l="1"/>
  <c r="N69" i="41"/>
  <c r="O68" i="41"/>
  <c r="Q68" i="41" s="1"/>
  <c r="P69" i="41" l="1"/>
  <c r="N70" i="41"/>
  <c r="O69" i="41"/>
  <c r="Q69" i="41" s="1"/>
  <c r="P70" i="41" l="1"/>
  <c r="N71" i="41"/>
  <c r="O70" i="41"/>
  <c r="Q70" i="41" s="1"/>
  <c r="O71" i="41" l="1"/>
  <c r="Q71" i="41" s="1"/>
  <c r="P71" i="41"/>
  <c r="N72" i="41"/>
  <c r="O72" i="41" l="1"/>
  <c r="Q72" i="41" s="1"/>
  <c r="P72" i="41"/>
  <c r="N73" i="41"/>
  <c r="P73" i="41" l="1"/>
  <c r="N74" i="41"/>
  <c r="O73" i="41"/>
  <c r="Q73" i="41" s="1"/>
  <c r="P74" i="41" l="1"/>
  <c r="N75" i="41"/>
  <c r="O74" i="41"/>
  <c r="Q74" i="41" s="1"/>
  <c r="P75" i="41" l="1"/>
  <c r="N76" i="41"/>
  <c r="O75" i="41"/>
  <c r="Q75" i="41" s="1"/>
  <c r="P76" i="41" l="1"/>
  <c r="O76" i="41"/>
  <c r="Q76" i="41" s="1"/>
  <c r="N77" i="41"/>
  <c r="P77" i="41" l="1"/>
  <c r="O77" i="41"/>
  <c r="Q77" i="41" s="1"/>
  <c r="N78" i="41"/>
  <c r="O78" i="41" l="1"/>
  <c r="Q78" i="41" s="1"/>
  <c r="P78" i="41"/>
  <c r="N79" i="41"/>
  <c r="O79" i="41" l="1"/>
  <c r="Q79" i="41" s="1"/>
  <c r="P79" i="41"/>
  <c r="N80" i="41"/>
  <c r="P80" i="41" l="1"/>
  <c r="O80" i="41"/>
  <c r="Q80" i="41" s="1"/>
  <c r="N81" i="41"/>
  <c r="P81" i="41" l="1"/>
  <c r="O81" i="41"/>
  <c r="Q81" i="41" s="1"/>
  <c r="N82" i="41"/>
  <c r="P82" i="41" l="1"/>
  <c r="N83" i="41"/>
  <c r="O82" i="41"/>
  <c r="Q82" i="41" s="1"/>
  <c r="P83" i="41" l="1"/>
  <c r="N84" i="41"/>
  <c r="O83" i="41"/>
  <c r="Q83" i="41" s="1"/>
  <c r="P84" i="41" l="1"/>
  <c r="N85" i="41"/>
  <c r="O84" i="41"/>
  <c r="Q84" i="41" s="1"/>
  <c r="P85" i="41" l="1"/>
  <c r="N86" i="41"/>
  <c r="O85" i="41"/>
  <c r="Q85" i="41" s="1"/>
  <c r="P86" i="41" l="1"/>
  <c r="N87" i="41"/>
  <c r="O86" i="41"/>
  <c r="Q86" i="41" s="1"/>
  <c r="P87" i="41" l="1"/>
  <c r="O87" i="41"/>
  <c r="Q87" i="41" s="1"/>
  <c r="N88" i="41"/>
  <c r="P88" i="41" l="1"/>
  <c r="N89" i="41"/>
  <c r="O88" i="41"/>
  <c r="Q88" i="41" s="1"/>
  <c r="O89" i="41" l="1"/>
  <c r="Q89" i="41" s="1"/>
  <c r="P89" i="41"/>
  <c r="N90" i="41"/>
  <c r="P90" i="41" l="1"/>
  <c r="N91" i="41"/>
  <c r="O90" i="41"/>
  <c r="Q90" i="41" s="1"/>
  <c r="P91" i="41" l="1"/>
  <c r="N92" i="41"/>
  <c r="O91" i="41"/>
  <c r="Q91" i="41" s="1"/>
  <c r="P92" i="41" l="1"/>
  <c r="N93" i="41"/>
  <c r="O92" i="41"/>
  <c r="Q92" i="41" s="1"/>
  <c r="P93" i="41" l="1"/>
  <c r="O93" i="41"/>
  <c r="Q93" i="41" s="1"/>
  <c r="N94" i="41"/>
  <c r="O94" i="41" l="1"/>
  <c r="Q94" i="41" s="1"/>
  <c r="P94" i="41"/>
  <c r="N95" i="41"/>
  <c r="P95" i="41" l="1"/>
  <c r="N96" i="41"/>
  <c r="O95" i="41"/>
  <c r="Q95" i="41" s="1"/>
  <c r="P96" i="41" l="1"/>
  <c r="N97" i="41"/>
  <c r="O96" i="41"/>
  <c r="Q96" i="41" s="1"/>
  <c r="P97" i="41" l="1"/>
  <c r="O97" i="41"/>
  <c r="Q97" i="41" s="1"/>
  <c r="N98" i="41"/>
  <c r="P98" i="41" l="1"/>
  <c r="N99" i="41"/>
  <c r="O98" i="41"/>
  <c r="Q98" i="41" s="1"/>
  <c r="P99" i="41" l="1"/>
  <c r="O99" i="41"/>
  <c r="Q99" i="41" s="1"/>
  <c r="N100" i="41"/>
  <c r="P100" i="41" l="1"/>
  <c r="N101" i="41"/>
  <c r="O100" i="41"/>
  <c r="Q100" i="41" s="1"/>
  <c r="P101" i="41" l="1"/>
  <c r="N102" i="41"/>
  <c r="O101" i="41"/>
  <c r="Q101" i="41" s="1"/>
  <c r="O102" i="41" l="1"/>
  <c r="Q102" i="41" s="1"/>
  <c r="P102" i="41"/>
  <c r="N103" i="41"/>
  <c r="P103" i="41" l="1"/>
  <c r="N104" i="41"/>
  <c r="O103" i="41"/>
  <c r="Q103" i="41" s="1"/>
  <c r="P104" i="41" l="1"/>
  <c r="N105" i="41"/>
  <c r="O104" i="41"/>
  <c r="Q104" i="41" s="1"/>
  <c r="P105" i="41" l="1"/>
  <c r="O105" i="41"/>
  <c r="Q105" i="41" s="1"/>
  <c r="N106" i="41"/>
  <c r="P106" i="41" l="1"/>
  <c r="O106" i="41"/>
  <c r="Q106" i="41" s="1"/>
  <c r="N107" i="41"/>
  <c r="O107" i="41" l="1"/>
  <c r="Q107" i="41" s="1"/>
  <c r="P107" i="41"/>
  <c r="N108" i="41"/>
  <c r="P108" i="41" l="1"/>
  <c r="N109" i="41"/>
  <c r="O108" i="41"/>
  <c r="Q108" i="41" s="1"/>
  <c r="O109" i="41" l="1"/>
  <c r="Q109" i="41" s="1"/>
  <c r="P109" i="41"/>
  <c r="N110" i="41"/>
  <c r="P110" i="41" l="1"/>
  <c r="N111" i="41"/>
  <c r="O110" i="41"/>
  <c r="Q110" i="41" s="1"/>
  <c r="P111" i="41" l="1"/>
  <c r="N112" i="41"/>
  <c r="O111" i="41"/>
  <c r="Q111" i="41" s="1"/>
  <c r="P112" i="41" l="1"/>
  <c r="N113" i="41"/>
  <c r="O112" i="41"/>
  <c r="Q112" i="41" s="1"/>
  <c r="P113" i="41" l="1"/>
  <c r="O113" i="41"/>
  <c r="Q113" i="41" s="1"/>
  <c r="N114" i="41"/>
  <c r="O114" i="41" l="1"/>
  <c r="Q114" i="41" s="1"/>
  <c r="P114" i="41"/>
  <c r="N115" i="41"/>
  <c r="P115" i="41" l="1"/>
  <c r="N116" i="41"/>
  <c r="O115" i="41"/>
  <c r="Q115" i="41" s="1"/>
  <c r="P116" i="41" l="1"/>
  <c r="N117" i="41"/>
  <c r="O116" i="41"/>
  <c r="Q116" i="41" s="1"/>
  <c r="P117" i="41" l="1"/>
  <c r="N118" i="41"/>
  <c r="O117" i="41"/>
  <c r="Q117" i="41" s="1"/>
  <c r="P118" i="41" l="1"/>
  <c r="N119" i="41"/>
  <c r="O118" i="41"/>
  <c r="Q118" i="41" s="1"/>
  <c r="P119" i="41" l="1"/>
  <c r="O119" i="41"/>
  <c r="Q119" i="41" s="1"/>
  <c r="N120" i="41"/>
  <c r="O120" i="41" l="1"/>
  <c r="Q120" i="41" s="1"/>
  <c r="P120" i="41"/>
  <c r="N121" i="41"/>
  <c r="P121" i="41" l="1"/>
  <c r="N122" i="41"/>
  <c r="O121" i="41"/>
  <c r="Q121" i="41" s="1"/>
  <c r="P122" i="41" l="1"/>
  <c r="O122" i="41"/>
  <c r="Q122" i="41" s="1"/>
  <c r="N123" i="41"/>
  <c r="P123" i="41" l="1"/>
  <c r="N124" i="41"/>
  <c r="O123" i="41"/>
  <c r="Q123" i="41" s="1"/>
  <c r="O124" i="41" l="1"/>
  <c r="Q124" i="41" s="1"/>
  <c r="P124" i="41"/>
  <c r="N125" i="41"/>
  <c r="O125" i="41" l="1"/>
  <c r="Q125" i="41" s="1"/>
  <c r="P125" i="41"/>
  <c r="N126" i="41"/>
  <c r="P126" i="41" l="1"/>
  <c r="N127" i="41"/>
  <c r="O126" i="41"/>
  <c r="Q126" i="41" s="1"/>
  <c r="P127" i="41" l="1"/>
  <c r="N128" i="41"/>
  <c r="O127" i="41"/>
  <c r="Q127" i="41" s="1"/>
  <c r="P128" i="41" l="1"/>
  <c r="O128" i="41"/>
  <c r="Q128" i="41" s="1"/>
  <c r="N129" i="41"/>
  <c r="P129" i="41" l="1"/>
  <c r="N130" i="41"/>
  <c r="O129" i="41"/>
  <c r="Q129" i="41" s="1"/>
  <c r="P130" i="41" l="1"/>
  <c r="N131" i="41"/>
  <c r="O130" i="41"/>
  <c r="Q130" i="41" s="1"/>
  <c r="O131" i="41" l="1"/>
  <c r="Q131" i="41" s="1"/>
  <c r="P131" i="41"/>
  <c r="N132" i="41"/>
  <c r="O132" i="41" l="1"/>
  <c r="Q132" i="41" s="1"/>
  <c r="P132" i="41"/>
  <c r="N133" i="41"/>
  <c r="P133" i="41" l="1"/>
  <c r="N134" i="41"/>
  <c r="O133" i="41"/>
  <c r="Q133" i="41" s="1"/>
  <c r="P134" i="41" l="1"/>
  <c r="N135" i="41"/>
  <c r="O134" i="41"/>
  <c r="Q134" i="41" s="1"/>
  <c r="P135" i="41" l="1"/>
  <c r="O135" i="41"/>
  <c r="Q135" i="41" s="1"/>
  <c r="N136" i="41"/>
  <c r="O136" i="41" l="1"/>
  <c r="Q136" i="41" s="1"/>
  <c r="P136" i="41"/>
  <c r="N137" i="41"/>
  <c r="P137" i="41" l="1"/>
  <c r="N138" i="41"/>
  <c r="O137" i="41"/>
  <c r="Q137" i="41" s="1"/>
  <c r="O138" i="41" l="1"/>
  <c r="Q138" i="41" s="1"/>
  <c r="P138" i="41"/>
  <c r="N139" i="41"/>
  <c r="P139" i="41" l="1"/>
  <c r="N140" i="41"/>
  <c r="O139" i="41"/>
  <c r="Q139" i="41" s="1"/>
  <c r="P140" i="41" l="1"/>
  <c r="N141" i="41"/>
  <c r="O140" i="41"/>
  <c r="Q140" i="41" s="1"/>
  <c r="P141" i="41" l="1"/>
  <c r="O141" i="41"/>
  <c r="Q141" i="41" s="1"/>
  <c r="N142" i="41"/>
  <c r="O142" i="41" l="1"/>
  <c r="Q142" i="41" s="1"/>
  <c r="P142" i="41"/>
  <c r="N143" i="41"/>
  <c r="P143" i="41" l="1"/>
  <c r="O143" i="41"/>
  <c r="Q143" i="41" s="1"/>
  <c r="N144" i="41"/>
  <c r="P144" i="41" l="1"/>
  <c r="N145" i="41"/>
  <c r="O144" i="41"/>
  <c r="Q144" i="41" s="1"/>
  <c r="P145" i="41" l="1"/>
  <c r="N146" i="41"/>
  <c r="O145" i="41"/>
  <c r="Q145" i="41" s="1"/>
  <c r="P146" i="41" l="1"/>
  <c r="N147" i="41"/>
  <c r="O146" i="41"/>
  <c r="Q146" i="41" s="1"/>
  <c r="P147" i="41" l="1"/>
  <c r="N148" i="41"/>
  <c r="O147" i="41"/>
  <c r="Q147" i="41" s="1"/>
  <c r="P148" i="41" l="1"/>
  <c r="N149" i="41"/>
  <c r="O148" i="41"/>
  <c r="Q148" i="41" s="1"/>
  <c r="P149" i="41" l="1"/>
  <c r="O149" i="41"/>
  <c r="Q149" i="41" s="1"/>
  <c r="N150" i="41"/>
  <c r="P150" i="41" l="1"/>
  <c r="O150" i="41"/>
  <c r="Q150" i="41" s="1"/>
  <c r="N151" i="41"/>
  <c r="P151" i="41" l="1"/>
  <c r="N152" i="41"/>
  <c r="O151" i="41"/>
  <c r="Q151" i="41" s="1"/>
  <c r="P152" i="41" l="1"/>
  <c r="N153" i="41"/>
  <c r="O152" i="41"/>
  <c r="Q152" i="41" s="1"/>
  <c r="P153" i="41" l="1"/>
  <c r="O153" i="41"/>
  <c r="Q153" i="41" s="1"/>
  <c r="N154" i="41"/>
  <c r="P154" i="41" l="1"/>
  <c r="O154" i="41"/>
  <c r="Q154" i="41" s="1"/>
  <c r="N155" i="41"/>
  <c r="P155" i="41" l="1"/>
  <c r="N156" i="41"/>
  <c r="N157" i="41" s="1"/>
  <c r="O155" i="41"/>
  <c r="Q155" i="41" s="1"/>
  <c r="P157" i="41" l="1"/>
  <c r="N158" i="41"/>
  <c r="O157" i="41"/>
  <c r="P156" i="41"/>
  <c r="O156" i="41"/>
  <c r="Q156" i="41" s="1"/>
  <c r="N159" i="41" l="1"/>
  <c r="P158" i="41"/>
  <c r="O158" i="41"/>
  <c r="Q158" i="41" s="1"/>
  <c r="Q157" i="41"/>
  <c r="O159" i="41" l="1"/>
  <c r="Q159" i="41" s="1"/>
  <c r="N160" i="41"/>
  <c r="P159" i="41"/>
  <c r="P160" i="41" l="1"/>
  <c r="O160" i="41"/>
  <c r="Q160" i="41" s="1"/>
  <c r="N161" i="41"/>
  <c r="O161" i="41" l="1"/>
  <c r="Q161" i="41" s="1"/>
  <c r="N162" i="41"/>
  <c r="P161" i="41"/>
  <c r="N163" i="41" l="1"/>
  <c r="O162" i="41"/>
  <c r="Q162" i="41" s="1"/>
  <c r="P162" i="41"/>
  <c r="O163" i="41" l="1"/>
  <c r="Q163" i="41" s="1"/>
  <c r="P163" i="41"/>
  <c r="N164" i="41"/>
  <c r="P164" i="41" l="1"/>
  <c r="O164" i="41"/>
  <c r="Q164" i="41" s="1"/>
  <c r="N165" i="41"/>
  <c r="N166" i="41" l="1"/>
  <c r="P165" i="41"/>
  <c r="O165" i="41"/>
  <c r="Q165" i="41" s="1"/>
  <c r="N167" i="41" l="1"/>
  <c r="P166" i="41"/>
  <c r="O166" i="41"/>
  <c r="Q166" i="41" s="1"/>
  <c r="N168" i="41" l="1"/>
  <c r="P167" i="41"/>
  <c r="O167" i="41"/>
  <c r="Q167" i="41" s="1"/>
  <c r="P168" i="41" l="1"/>
  <c r="O168" i="41"/>
  <c r="Q168" i="41" s="1"/>
  <c r="N169" i="41"/>
  <c r="N170" i="41" l="1"/>
  <c r="P169" i="41"/>
  <c r="O169" i="41"/>
  <c r="Q169" i="41" s="1"/>
  <c r="N171" i="41" l="1"/>
  <c r="P170" i="41"/>
  <c r="O170" i="41"/>
  <c r="Q170" i="41" s="1"/>
  <c r="N172" i="41" l="1"/>
  <c r="O171" i="41"/>
  <c r="Q171" i="41" s="1"/>
  <c r="P171" i="41"/>
  <c r="P172" i="41" l="1"/>
  <c r="O172" i="41"/>
  <c r="Q172" i="41" s="1"/>
  <c r="N173" i="41"/>
  <c r="P173" i="41" l="1"/>
  <c r="O173" i="41"/>
  <c r="Q173" i="41" s="1"/>
  <c r="N174" i="41"/>
  <c r="N175" i="41" l="1"/>
  <c r="O174" i="41"/>
  <c r="Q174" i="41" s="1"/>
  <c r="P174" i="41"/>
  <c r="O175" i="41" l="1"/>
  <c r="Q175" i="41" s="1"/>
  <c r="N176" i="41"/>
  <c r="P175" i="41"/>
  <c r="N177" i="41" l="1"/>
  <c r="P176" i="41"/>
  <c r="O176" i="41"/>
  <c r="Q176" i="41" s="1"/>
  <c r="N178" i="41" l="1"/>
  <c r="P177" i="41"/>
  <c r="O177" i="41"/>
  <c r="Q177" i="41" s="1"/>
  <c r="O178" i="41" l="1"/>
  <c r="Q178" i="41" s="1"/>
  <c r="N179" i="41"/>
  <c r="P178" i="41"/>
  <c r="N180" i="41" l="1"/>
  <c r="P179" i="41"/>
  <c r="O179" i="41"/>
  <c r="Q179" i="41" s="1"/>
  <c r="P180" i="41" l="1"/>
  <c r="O180" i="41"/>
  <c r="Q180" i="41" s="1"/>
  <c r="N181" i="41"/>
  <c r="N182" i="41" l="1"/>
  <c r="P181" i="41"/>
  <c r="O181" i="41"/>
  <c r="Q181" i="41" s="1"/>
  <c r="N183" i="41" l="1"/>
  <c r="P182" i="41"/>
  <c r="O182" i="41"/>
  <c r="Q182" i="41" s="1"/>
  <c r="N184" i="41" l="1"/>
  <c r="O183" i="41"/>
  <c r="Q183" i="41" s="1"/>
  <c r="P183" i="41"/>
  <c r="N185" i="41" l="1"/>
  <c r="P184" i="41"/>
  <c r="O184" i="41"/>
  <c r="Q184" i="41" s="1"/>
  <c r="P185" i="41" l="1"/>
  <c r="O185" i="41"/>
  <c r="Q185" i="41" s="1"/>
  <c r="N186" i="41"/>
  <c r="N187" i="41" l="1"/>
  <c r="P186" i="41"/>
  <c r="O186" i="41"/>
  <c r="Q186" i="41" s="1"/>
  <c r="O187" i="41" l="1"/>
  <c r="Q187" i="41" s="1"/>
  <c r="N188" i="41"/>
  <c r="P187" i="41"/>
  <c r="N189" i="41" l="1"/>
  <c r="P188" i="41"/>
  <c r="O188" i="41"/>
  <c r="Q188" i="41" s="1"/>
  <c r="N190" i="41" l="1"/>
  <c r="P189" i="41"/>
  <c r="O189" i="41"/>
  <c r="Q189" i="41" s="1"/>
  <c r="O190" i="41" l="1"/>
  <c r="Q190" i="41" s="1"/>
  <c r="P190" i="41"/>
  <c r="N191" i="41"/>
  <c r="N192" i="41" l="1"/>
  <c r="P191" i="41"/>
  <c r="O191" i="41"/>
  <c r="Q191" i="41" s="1"/>
  <c r="P192" i="41" l="1"/>
  <c r="O192" i="41"/>
  <c r="Q192" i="41" s="1"/>
  <c r="N193" i="41"/>
  <c r="N194" i="41" l="1"/>
  <c r="P193" i="41"/>
  <c r="O193" i="41"/>
  <c r="Q193" i="41" s="1"/>
  <c r="N195" i="41" l="1"/>
  <c r="P194" i="41"/>
  <c r="O194" i="41"/>
  <c r="Q194" i="41" s="1"/>
  <c r="O195" i="41" l="1"/>
  <c r="Q195" i="41" s="1"/>
  <c r="N196" i="41"/>
  <c r="P195" i="41"/>
  <c r="N197" i="41" l="1"/>
  <c r="P196" i="41"/>
  <c r="O196" i="41"/>
  <c r="Q196" i="41" s="1"/>
  <c r="P197" i="41" l="1"/>
  <c r="O197" i="41"/>
  <c r="Q197" i="41" s="1"/>
  <c r="N198" i="41"/>
  <c r="N199" i="41" l="1"/>
  <c r="P198" i="41"/>
  <c r="O198" i="41"/>
  <c r="Q198" i="41" s="1"/>
  <c r="P199" i="41" l="1"/>
  <c r="O199" i="41"/>
  <c r="Q199" i="41" s="1"/>
  <c r="N200" i="41"/>
  <c r="N201" i="41" l="1"/>
  <c r="P200" i="41"/>
  <c r="O200" i="41"/>
  <c r="Q200" i="41" s="1"/>
  <c r="N202" i="41" l="1"/>
  <c r="P201" i="41"/>
  <c r="O201" i="41"/>
  <c r="Q201" i="41" s="1"/>
  <c r="O202" i="41" l="1"/>
  <c r="Q202" i="41" s="1"/>
  <c r="P202" i="41"/>
  <c r="N203" i="41"/>
  <c r="N204" i="41" l="1"/>
  <c r="P203" i="41"/>
  <c r="O203" i="41"/>
  <c r="Q203" i="41" s="1"/>
  <c r="P204" i="41" l="1"/>
  <c r="O204" i="41"/>
  <c r="Q204" i="41" s="1"/>
  <c r="N205" i="41"/>
  <c r="N206" i="41" l="1"/>
  <c r="P205" i="41"/>
  <c r="O205" i="41"/>
  <c r="Q205" i="41" s="1"/>
  <c r="N207" i="41" l="1"/>
  <c r="P206" i="41"/>
  <c r="O206" i="41"/>
  <c r="Q206" i="41" s="1"/>
  <c r="N208" i="41" l="1"/>
  <c r="P207" i="41"/>
  <c r="O207" i="41"/>
  <c r="Q207" i="41" s="1"/>
  <c r="N209" i="41" l="1"/>
  <c r="P208" i="41"/>
  <c r="O208" i="41"/>
  <c r="Q208" i="41" s="1"/>
  <c r="P209" i="41" l="1"/>
  <c r="O209" i="41"/>
  <c r="Q209" i="41" s="1"/>
  <c r="N210" i="41"/>
  <c r="N211" i="41" l="1"/>
  <c r="P210" i="41"/>
  <c r="O210" i="41"/>
  <c r="Q210" i="41" s="1"/>
  <c r="P211" i="41" l="1"/>
  <c r="O211" i="41"/>
  <c r="Q211" i="41" s="1"/>
  <c r="N212" i="41"/>
  <c r="N213" i="41" l="1"/>
  <c r="P212" i="41"/>
  <c r="O212" i="41"/>
  <c r="Q212" i="41" s="1"/>
  <c r="N214" i="41" l="1"/>
  <c r="P213" i="41"/>
  <c r="O213" i="41"/>
  <c r="Q213" i="41" s="1"/>
  <c r="O214" i="41" l="1"/>
  <c r="Q214" i="41" s="1"/>
  <c r="P214" i="41"/>
  <c r="N215" i="41"/>
  <c r="N216" i="41" l="1"/>
  <c r="P215" i="41"/>
  <c r="O215" i="41"/>
  <c r="Q215" i="41" s="1"/>
  <c r="P216" i="41" l="1"/>
  <c r="O216" i="41"/>
  <c r="Q216" i="41" s="1"/>
  <c r="N217" i="41"/>
  <c r="N218" i="41" l="1"/>
  <c r="P217" i="41"/>
  <c r="O217" i="41"/>
  <c r="Q217" i="41" s="1"/>
  <c r="N219" i="41" l="1"/>
  <c r="P218" i="41"/>
  <c r="O218" i="41"/>
  <c r="Q218" i="41" s="1"/>
  <c r="O219" i="41" l="1"/>
  <c r="Q219" i="41" s="1"/>
  <c r="N220" i="41"/>
  <c r="P219" i="41"/>
  <c r="N221" i="41" l="1"/>
  <c r="P220" i="41"/>
  <c r="O220" i="41"/>
  <c r="Q220" i="41" s="1"/>
  <c r="P221" i="41" l="1"/>
  <c r="O221" i="41"/>
  <c r="Q221" i="41" s="1"/>
  <c r="N222" i="41"/>
  <c r="N223" i="41" l="1"/>
  <c r="P222" i="41"/>
  <c r="O222" i="41"/>
  <c r="Q222" i="41" s="1"/>
  <c r="P223" i="41" l="1"/>
  <c r="O223" i="41"/>
  <c r="Q223" i="41" s="1"/>
  <c r="N224" i="41"/>
  <c r="N225" i="41" l="1"/>
  <c r="P224" i="41"/>
  <c r="O224" i="41"/>
  <c r="Q224" i="41" s="1"/>
  <c r="N226" i="41" l="1"/>
  <c r="P225" i="41"/>
  <c r="O225" i="41"/>
  <c r="Q225" i="41" s="1"/>
  <c r="O226" i="41" l="1"/>
  <c r="Q226" i="41" s="1"/>
  <c r="P226" i="41"/>
  <c r="N227" i="41"/>
  <c r="N228" i="41" l="1"/>
  <c r="P227" i="41"/>
  <c r="O227" i="41"/>
  <c r="Q227" i="41" s="1"/>
  <c r="O228" i="41" l="1"/>
  <c r="Q228" i="41" s="1"/>
  <c r="P228" i="41"/>
  <c r="N229" i="41"/>
  <c r="N230" i="41" l="1"/>
  <c r="P229" i="41"/>
  <c r="O229" i="41"/>
  <c r="Q229" i="41" s="1"/>
  <c r="N231" i="41" l="1"/>
  <c r="P230" i="41"/>
  <c r="O230" i="41"/>
  <c r="Q230" i="41" s="1"/>
  <c r="O231" i="41" l="1"/>
  <c r="Q231" i="41" s="1"/>
  <c r="N232" i="41"/>
  <c r="P231" i="41"/>
  <c r="N233" i="41" l="1"/>
  <c r="P232" i="41"/>
  <c r="O232" i="41"/>
  <c r="Q232" i="41" s="1"/>
  <c r="P233" i="41" l="1"/>
  <c r="O233" i="41"/>
  <c r="Q233" i="41" s="1"/>
  <c r="N234" i="41"/>
  <c r="N235" i="41" l="1"/>
  <c r="P234" i="41"/>
  <c r="O234" i="41"/>
  <c r="Q234" i="41" s="1"/>
  <c r="P235" i="41" l="1"/>
  <c r="O235" i="41"/>
  <c r="Q235" i="41" s="1"/>
  <c r="N236" i="41"/>
  <c r="P236" i="41" l="1"/>
  <c r="O236" i="41"/>
  <c r="Q236" i="41" s="1"/>
  <c r="Q297" i="41" l="1"/>
  <c r="Q239" i="41"/>
  <c r="Q245" i="41"/>
  <c r="Q273" i="41"/>
  <c r="Q282" i="41"/>
  <c r="Q267" i="41"/>
  <c r="Q301" i="41"/>
  <c r="Q299" i="41"/>
  <c r="Q292" i="41"/>
  <c r="Q289" i="41"/>
  <c r="Q286" i="41"/>
  <c r="Q242" i="41"/>
  <c r="Q237" i="41"/>
  <c r="Q247" i="41"/>
  <c r="Q240" i="41"/>
  <c r="Q291" i="41"/>
  <c r="Q263" i="41"/>
  <c r="Q246" i="41"/>
  <c r="Q265" i="41"/>
  <c r="Q269" i="41"/>
  <c r="Q254" i="41"/>
  <c r="Q252" i="41"/>
  <c r="Q275" i="41"/>
  <c r="Q272" i="41"/>
  <c r="Q276" i="41"/>
  <c r="Q258" i="41"/>
  <c r="Q244" i="41"/>
  <c r="Q303" i="41"/>
  <c r="Q279" i="41"/>
  <c r="Q250" i="41"/>
  <c r="Q296" i="41"/>
  <c r="Q298" i="41"/>
  <c r="Q284" i="41"/>
  <c r="Q270" i="41"/>
  <c r="Q243" i="41"/>
  <c r="Q287" i="41"/>
  <c r="Q271" i="41"/>
  <c r="Q300" i="41"/>
  <c r="Q306" i="41"/>
  <c r="Q248" i="41"/>
  <c r="Q238" i="41"/>
  <c r="Q261" i="41"/>
  <c r="Q283" i="41"/>
  <c r="Q259" i="41"/>
  <c r="Q268" i="41"/>
  <c r="Q280" i="41"/>
  <c r="Q274" i="41"/>
  <c r="Q305" i="41"/>
  <c r="Q256" i="41"/>
  <c r="Q255" i="41"/>
  <c r="Q295" i="41"/>
  <c r="Q257" i="41"/>
  <c r="Q281" i="41"/>
  <c r="Q277" i="41"/>
  <c r="Q285" i="41"/>
  <c r="Q302" i="41"/>
  <c r="Q290" i="41"/>
  <c r="Q266" i="41"/>
  <c r="Q253" i="41"/>
  <c r="Q251" i="41"/>
  <c r="Q278" i="41"/>
  <c r="Q241" i="41"/>
  <c r="Q264" i="41"/>
  <c r="Q249" i="41"/>
  <c r="Q304" i="41"/>
  <c r="Q307" i="41"/>
  <c r="Q294" i="41"/>
  <c r="Q288" i="41"/>
  <c r="Q293" i="41"/>
  <c r="Q260" i="41"/>
  <c r="Q262" i="41"/>
  <c r="S7" i="41" l="1"/>
  <c r="T7" i="41" s="1"/>
  <c r="B8" i="44" s="1"/>
  <c r="S8" i="41"/>
  <c r="B9" i="4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Nall, Samuel Dana (sdn2cf)</author>
  </authors>
  <commentList>
    <comment ref="A5" authorId="0" shapeId="0" xr:uid="{B28AE9D4-5166-4309-99FE-7AA562916ACE}">
      <text>
        <r>
          <rPr>
            <sz val="9"/>
            <color indexed="81"/>
            <rFont val="Tahoma"/>
            <family val="2"/>
          </rPr>
          <t xml:space="preserve">Use this section to describe factors that delayed or impacted commuter service. </t>
        </r>
        <r>
          <rPr>
            <b/>
            <sz val="9"/>
            <color indexed="81"/>
            <rFont val="Tahoma"/>
            <family val="2"/>
          </rPr>
          <t xml:space="preserve">DO NOT </t>
        </r>
        <r>
          <rPr>
            <sz val="9"/>
            <color indexed="81"/>
            <rFont val="Tahoma"/>
            <family val="2"/>
          </rPr>
          <t>mention pulled blocks. Write "None" if service proceeded as planned.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Nall, Samuel Dana (sdn2cf)</author>
  </authors>
  <commentList>
    <comment ref="A5" authorId="0" shapeId="0" xr:uid="{39A2D099-DDC6-4A97-980D-C6A07B989137}">
      <text>
        <r>
          <rPr>
            <sz val="9"/>
            <color indexed="81"/>
            <rFont val="Tahoma"/>
            <family val="2"/>
          </rPr>
          <t xml:space="preserve">Use this section to describe factors that delayed or impacted commuter service. </t>
        </r>
        <r>
          <rPr>
            <b/>
            <sz val="9"/>
            <color indexed="81"/>
            <rFont val="Tahoma"/>
            <family val="2"/>
          </rPr>
          <t xml:space="preserve">DO NOT </t>
        </r>
        <r>
          <rPr>
            <sz val="9"/>
            <color indexed="81"/>
            <rFont val="Tahoma"/>
            <family val="2"/>
          </rPr>
          <t>mention pulled blocks. Write "None" if service proceeded as planned.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<sst xmlns="http://schemas.openxmlformats.org/spreadsheetml/2006/main" count="12423" uniqueCount="164">
  <si>
    <t>Date</t>
  </si>
  <si>
    <t>Route</t>
  </si>
  <si>
    <t>Block</t>
  </si>
  <si>
    <t>Time</t>
  </si>
  <si>
    <t>Count</t>
  </si>
  <si>
    <t>Increment</t>
  </si>
  <si>
    <t>Hour</t>
  </si>
  <si>
    <t>Minute</t>
  </si>
  <si>
    <t>Error?</t>
  </si>
  <si>
    <t xml:space="preserve"> </t>
  </si>
  <si>
    <t>TOTAL</t>
  </si>
  <si>
    <t>PURPLE</t>
  </si>
  <si>
    <t>PRP AVG</t>
  </si>
  <si>
    <t>DATE</t>
  </si>
  <si>
    <t>TAGS</t>
  </si>
  <si>
    <t>Y</t>
  </si>
  <si>
    <t>Overall Total:</t>
  </si>
  <si>
    <t>Service Notes:</t>
  </si>
  <si>
    <t>Stadium Numbers</t>
  </si>
  <si>
    <t>5-6AM </t>
  </si>
  <si>
    <t>6-7AM </t>
  </si>
  <si>
    <t>STD Total</t>
  </si>
  <si>
    <t>Pass. Count</t>
  </si>
  <si>
    <t>Nightly Email</t>
  </si>
  <si>
    <t>uts_commuter_counts@virginia.edu</t>
  </si>
  <si>
    <t>Fontaine Numbers</t>
  </si>
  <si>
    <t>7-8AM</t>
  </si>
  <si>
    <t>8-9AM</t>
  </si>
  <si>
    <t>9-10AM</t>
  </si>
  <si>
    <t>10AM-2:30PM</t>
  </si>
  <si>
    <t>FRP Total</t>
  </si>
  <si>
    <t>PM Numbers </t>
  </si>
  <si>
    <t>2:30-3PM</t>
  </si>
  <si>
    <t>3-4PM </t>
  </si>
  <si>
    <t>4-5PM </t>
  </si>
  <si>
    <t>5-6PM </t>
  </si>
  <si>
    <t>6-7PM </t>
  </si>
  <si>
    <t>7-8PM </t>
  </si>
  <si>
    <t>PM Total</t>
  </si>
  <si>
    <t>On_Day</t>
  </si>
  <si>
    <t>Off_Day</t>
  </si>
  <si>
    <t>Rte_On</t>
  </si>
  <si>
    <t>Rte_Off</t>
  </si>
  <si>
    <t>Board</t>
  </si>
  <si>
    <t>Alight</t>
  </si>
  <si>
    <t>Half Hour</t>
  </si>
  <si>
    <t>Grouped</t>
  </si>
  <si>
    <t>Purple Line</t>
  </si>
  <si>
    <t>TimeGroup</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</si>
  <si>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</si>
  <si>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</si>
  <si>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</si>
  <si>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</si>
  <si>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</si>
  <si>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</si>
  <si>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</si>
  <si>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</si>
  <si>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</si>
  <si>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</si>
  <si>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</si>
  <si>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</si>
  <si>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</si>
  <si>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</si>
  <si>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</si>
  <si>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</si>
  <si>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</si>
  <si>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</si>
  <si>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</si>
  <si>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</si>
  <si>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</si>
  <si>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</si>
  <si>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</si>
  <si>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</si>
  <si>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</si>
  <si>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</si>
  <si>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</si>
  <si>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</si>
  <si>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</si>
  <si>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</si>
  <si>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</si>
  <si>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</si>
  <si>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TODAY</t>
  </si>
  <si>
    <t>APC TOTALS</t>
  </si>
  <si>
    <t>MANUAL TOTALS</t>
  </si>
  <si>
    <t>RATIO</t>
  </si>
  <si>
    <t>PURPLE LINE APC BY HOUR</t>
  </si>
  <si>
    <t>INCLUDE</t>
  </si>
  <si>
    <t>SERVICE</t>
  </si>
  <si>
    <t>RED</t>
  </si>
  <si>
    <t>R</t>
  </si>
  <si>
    <t>N</t>
  </si>
  <si>
    <t>F</t>
  </si>
  <si>
    <t>C</t>
  </si>
  <si>
    <t>S</t>
  </si>
  <si>
    <t>AVERAGE</t>
  </si>
  <si>
    <t>2nd</t>
  </si>
  <si>
    <t>98th</t>
  </si>
  <si>
    <t>Fall</t>
  </si>
  <si>
    <t>Spring</t>
  </si>
  <si>
    <t>Recess</t>
  </si>
  <si>
    <t>Commuter</t>
  </si>
  <si>
    <t>MANUAL</t>
  </si>
  <si>
    <t>AVG</t>
  </si>
  <si>
    <t>INPUT</t>
  </si>
  <si>
    <t>FOCUS</t>
  </si>
  <si>
    <t>DRPTRS</t>
  </si>
  <si>
    <t>Graph</t>
  </si>
  <si>
    <t>Numbers</t>
  </si>
  <si>
    <t>Day</t>
  </si>
  <si>
    <t>Service</t>
  </si>
  <si>
    <t>PURPLE LINE</t>
  </si>
  <si>
    <t>Stop</t>
  </si>
  <si>
    <t>Vehicle</t>
  </si>
  <si>
    <t>Arrival</t>
  </si>
  <si>
    <t>Departure</t>
  </si>
  <si>
    <t>Seconds</t>
  </si>
  <si>
    <t>Headway (D2A)</t>
  </si>
  <si>
    <t>Gap</t>
  </si>
  <si>
    <t>10-14.5</t>
  </si>
  <si>
    <t>George Welsh Way @ Scott Stadium</t>
  </si>
  <si>
    <t>Lee St @ UVA Medical Center</t>
  </si>
  <si>
    <t>Ray C. Hunt Dr @ 400 Fontaine Bldg</t>
  </si>
  <si>
    <t>Week</t>
  </si>
  <si>
    <t>Through</t>
  </si>
  <si>
    <t>STD Numbers</t>
  </si>
  <si>
    <t>Target Gap</t>
  </si>
  <si>
    <t>Average Gap</t>
  </si>
  <si>
    <t>Std Dev</t>
  </si>
  <si>
    <t>Longest Gap</t>
  </si>
  <si>
    <t>Observations</t>
  </si>
  <si>
    <t>2:30PM-3PM</t>
  </si>
  <si>
    <t>REFERENCE</t>
  </si>
  <si>
    <t>CELLS</t>
  </si>
  <si>
    <t>DO</t>
  </si>
  <si>
    <t>NOT</t>
  </si>
  <si>
    <t>TOUCH!</t>
  </si>
  <si>
    <t>LATE</t>
  </si>
  <si>
    <t>Arrival_Date1</t>
  </si>
  <si>
    <t>Textbox137</t>
  </si>
  <si>
    <t>Textbox139</t>
  </si>
  <si>
    <t>Dwell</t>
  </si>
  <si>
    <t>Dep-Arr</t>
  </si>
  <si>
    <t>Arr-Arr</t>
  </si>
  <si>
    <t>ArrRank</t>
  </si>
  <si>
    <t>DepRank</t>
  </si>
  <si>
    <t>Order</t>
  </si>
  <si>
    <t>ArrOrdered</t>
  </si>
  <si>
    <t>DepOrdered</t>
  </si>
  <si>
    <t>Nightly Report</t>
  </si>
  <si>
    <t>N/A</t>
  </si>
  <si>
    <t>Loop Times</t>
  </si>
  <si>
    <t>max</t>
  </si>
  <si>
    <t>avg</t>
  </si>
  <si>
    <t>min</t>
  </si>
  <si>
    <t>Wait Times</t>
  </si>
  <si>
    <t>Notes</t>
  </si>
  <si>
    <t>0500 - 0700 (times are for Scott Stadium)</t>
  </si>
  <si>
    <t>Max Loop Time:</t>
  </si>
  <si>
    <t>Avg Loop Time:</t>
  </si>
  <si>
    <t>Min Loop Time:</t>
  </si>
  <si>
    <t>Max Wait Time:</t>
  </si>
  <si>
    <t>Avg Wait Time:</t>
  </si>
  <si>
    <t>0700 - 1430 (times are for Fontaine Garage)</t>
  </si>
  <si>
    <t>1430 - 2000 (times are for Lee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</si>
</sst>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0"/>
    <numFmt numFmtId="165" formatCode="m/d/yy;@"/>
    <numFmt numFmtId="166" formatCode="h:mm;@"/>
    <numFmt numFmtId="167" formatCode="0.000000"/>
    <numFmt numFmtId="168" formatCode="mm:ss.0;@"/>
    <numFmt numFmtId="169" formatCode="[$-F400]h:mm:ss\ AM/PM"/>
    <numFmt numFmtId="170" formatCode="m/d/yy\ h:mm;@"/>
    <numFmt numFmtId="171" formatCode="dddd\ m/d/yyyy"/>
    <numFmt numFmtId="172" formatCode="m\ &quot;mins&quot;\ s\ &quot;secs&quot;"/>
    <numFmt numFmtId="173" formatCode="&quot;at&quot;\ hh:mm"/>
  </numFmts>
  <fonts count="27" x14ac:knownFonts="1">
    <font>
      <sz val="11"/>
      <color theme="1"/>
      <name val="Calibri"/>
      <family val="2"/>
      <scheme val="minor"/>
    </font>
    <font>
      <sz val="22"/>
      <color theme="1"/>
      <name val="Calibri"/>
      <family val="2"/>
      <scheme val="minor"/>
    </font>
    <font>
      <b/>
      <sz val="11"/>
      <color theme="1"/>
      <name val="Calibri"/>
      <family val="2"/>
      <scheme val="minor"/>
    </font>
    <font>
      <sz val="11"/>
      <color rgb="FF242424"/>
      <name val="Calibri"/>
      <family val="2"/>
      <scheme val="minor"/>
    </font>
    <font>
      <sz val="9"/>
      <color indexed="81"/>
      <name val="Tahoma"/>
      <family val="2"/>
    </font>
    <font>
      <b/>
      <sz val="9"/>
      <color indexed="81"/>
      <name val="Tahoma"/>
      <family val="2"/>
    </font>
    <font>
      <sz val="11"/>
      <color rgb="FF000000"/>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Aptos Narrow"/>
      <family val="2"/>
    </font>
    <font>
      <b/>
      <sz val="11"/>
      <color rgb="FF242424"/>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s>
  <fills count="36">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8" fillId="0" borderId="0" applyNumberFormat="0" applyFill="0" applyBorder="0" applyAlignment="0" applyProtection="0"/>
    <xf numFmtId="0" fontId="14" fillId="0" borderId="0" applyNumberFormat="0" applyFill="0" applyBorder="0" applyAlignment="0" applyProtection="0"/>
    <xf numFmtId="0" fontId="15" fillId="0" borderId="18" applyNumberFormat="0" applyFill="0" applyAlignment="0" applyProtection="0"/>
    <xf numFmtId="0" fontId="16" fillId="0" borderId="19" applyNumberFormat="0" applyFill="0" applyAlignment="0" applyProtection="0"/>
    <xf numFmtId="0" fontId="17" fillId="0" borderId="20" applyNumberFormat="0" applyFill="0" applyAlignment="0" applyProtection="0"/>
    <xf numFmtId="0" fontId="17" fillId="0" borderId="0" applyNumberFormat="0" applyFill="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21" applyNumberFormat="0" applyAlignment="0" applyProtection="0"/>
    <xf numFmtId="0" fontId="22" fillId="9" borderId="22" applyNumberFormat="0" applyAlignment="0" applyProtection="0"/>
    <xf numFmtId="0" fontId="23" fillId="9" borderId="21" applyNumberFormat="0" applyAlignment="0" applyProtection="0"/>
    <xf numFmtId="0" fontId="24" fillId="0" borderId="23" applyNumberFormat="0" applyFill="0" applyAlignment="0" applyProtection="0"/>
    <xf numFmtId="0" fontId="25" fillId="10" borderId="24" applyNumberFormat="0" applyAlignment="0" applyProtection="0"/>
    <xf numFmtId="0" fontId="10" fillId="0" borderId="0" applyNumberFormat="0" applyFill="0" applyBorder="0" applyAlignment="0" applyProtection="0"/>
    <xf numFmtId="0" fontId="13" fillId="11" borderId="25" applyNumberFormat="0" applyFont="0" applyAlignment="0" applyProtection="0"/>
    <xf numFmtId="0" fontId="26" fillId="0" borderId="0" applyNumberFormat="0" applyFill="0" applyBorder="0" applyAlignment="0" applyProtection="0"/>
    <xf numFmtId="0" fontId="2" fillId="0" borderId="26" applyNumberFormat="0" applyFill="0" applyAlignment="0" applyProtection="0"/>
    <xf numFmtId="0" fontId="7"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7"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7"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7"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7"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7" fillId="32"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cellStyleXfs>
  <cellXfs count="149">
    <xf numFmtId="0" fontId="0" fillId="0" borderId="0" xfId="0"/>
    <xf numFmtId="14" fontId="0" fillId="0" borderId="0" xfId="0" applyNumberFormat="1"/>
    <xf numFmtId="20" fontId="0" fillId="0" borderId="0" xfId="0" applyNumberFormat="1"/>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2" borderId="0" xfId="0" applyFill="1" applyAlignment="1">
      <alignment horizontal="center"/>
    </xf>
    <xf numFmtId="14" fontId="2" fillId="0" borderId="0" xfId="0" applyNumberFormat="1" applyFont="1" applyAlignment="1">
      <alignment horizontal="center"/>
    </xf>
    <xf numFmtId="3" fontId="0" fillId="0" borderId="0" xfId="0" applyNumberFormat="1" applyAlignment="1">
      <alignment horizontal="center"/>
    </xf>
    <xf numFmtId="3" fontId="3" fillId="3" borderId="11" xfId="0" applyNumberFormat="1" applyFont="1" applyFill="1" applyBorder="1" applyAlignment="1">
      <alignment horizontal="center" vertical="center"/>
    </xf>
    <xf numFmtId="14" fontId="0" fillId="0" borderId="0" xfId="0" applyNumberFormat="1" applyAlignment="1">
      <alignment horizontal="center"/>
    </xf>
    <xf numFmtId="1" fontId="0" fillId="0" borderId="0" xfId="0" applyNumberFormat="1" applyAlignment="1">
      <alignment horizontal="center"/>
    </xf>
    <xf numFmtId="165" fontId="0" fillId="0" borderId="0" xfId="0" applyNumberFormat="1"/>
    <xf numFmtId="165" fontId="0" fillId="0" borderId="0" xfId="0" applyNumberFormat="1" applyAlignment="1">
      <alignment horizontal="center"/>
    </xf>
    <xf numFmtId="10" fontId="0" fillId="0" borderId="0" xfId="0" applyNumberFormat="1" applyAlignment="1">
      <alignment horizontal="center"/>
    </xf>
    <xf numFmtId="165" fontId="0" fillId="0" borderId="6" xfId="0" applyNumberFormat="1" applyBorder="1" applyAlignment="1">
      <alignment horizontal="center"/>
    </xf>
    <xf numFmtId="165" fontId="7" fillId="0" borderId="3" xfId="0" applyNumberFormat="1" applyFont="1" applyBorder="1" applyAlignment="1">
      <alignment horizontal="center" vertical="center"/>
    </xf>
    <xf numFmtId="20" fontId="0" fillId="0" borderId="14" xfId="0" applyNumberFormat="1" applyBorder="1" applyAlignment="1">
      <alignment horizontal="center"/>
    </xf>
    <xf numFmtId="20" fontId="0" fillId="0" borderId="15" xfId="0" applyNumberFormat="1" applyBorder="1" applyAlignment="1">
      <alignment horizontal="center"/>
    </xf>
    <xf numFmtId="20" fontId="0" fillId="0" borderId="12" xfId="0" applyNumberFormat="1" applyBorder="1" applyAlignment="1">
      <alignment horizontal="center"/>
    </xf>
    <xf numFmtId="0" fontId="0" fillId="0" borderId="14" xfId="0" applyBorder="1" applyAlignment="1">
      <alignment horizontal="center"/>
    </xf>
    <xf numFmtId="3" fontId="3" fillId="0" borderId="6" xfId="0" applyNumberFormat="1" applyFont="1" applyBorder="1" applyAlignment="1">
      <alignment horizontal="center" vertical="center"/>
    </xf>
    <xf numFmtId="165" fontId="9" fillId="0" borderId="3" xfId="0" applyNumberFormat="1" applyFont="1" applyBorder="1" applyAlignment="1">
      <alignment horizontal="center"/>
    </xf>
    <xf numFmtId="164" fontId="0" fillId="0" borderId="0" xfId="0" applyNumberFormat="1" applyAlignment="1">
      <alignment horizontal="center"/>
    </xf>
    <xf numFmtId="20" fontId="0" fillId="2" borderId="0" xfId="0" applyNumberFormat="1" applyFill="1"/>
    <xf numFmtId="165" fontId="0" fillId="0" borderId="8" xfId="0" applyNumberFormat="1" applyBorder="1" applyAlignment="1">
      <alignment horizontal="center"/>
    </xf>
    <xf numFmtId="164" fontId="0" fillId="0" borderId="8" xfId="0" applyNumberFormat="1" applyBorder="1" applyAlignment="1">
      <alignment horizontal="center"/>
    </xf>
    <xf numFmtId="164" fontId="0" fillId="0" borderId="9" xfId="0" applyNumberFormat="1" applyBorder="1" applyAlignment="1">
      <alignment horizontal="center"/>
    </xf>
    <xf numFmtId="3" fontId="9" fillId="0" borderId="11" xfId="0" applyNumberFormat="1" applyFont="1" applyBorder="1" applyAlignment="1">
      <alignment horizontal="center"/>
    </xf>
    <xf numFmtId="164" fontId="0" fillId="0" borderId="15" xfId="0" applyNumberFormat="1" applyBorder="1" applyAlignment="1">
      <alignment horizontal="center"/>
    </xf>
    <xf numFmtId="165" fontId="0" fillId="0" borderId="11" xfId="0" applyNumberFormat="1" applyBorder="1" applyAlignment="1">
      <alignment horizontal="center"/>
    </xf>
    <xf numFmtId="0" fontId="0" fillId="0" borderId="11" xfId="0" applyBorder="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164" fontId="0" fillId="0" borderId="6" xfId="0" applyNumberFormat="1" applyBorder="1" applyAlignment="1">
      <alignment horizontal="center"/>
    </xf>
    <xf numFmtId="164" fontId="0" fillId="0" borderId="7" xfId="0" applyNumberFormat="1" applyBorder="1" applyAlignment="1">
      <alignment horizontal="center"/>
    </xf>
    <xf numFmtId="164" fontId="0" fillId="0" borderId="10" xfId="0" applyNumberFormat="1" applyBorder="1" applyAlignment="1">
      <alignment horizontal="center"/>
    </xf>
    <xf numFmtId="1" fontId="0" fillId="0" borderId="8" xfId="0" applyNumberFormat="1" applyBorder="1" applyAlignment="1">
      <alignment horizontal="center"/>
    </xf>
    <xf numFmtId="1" fontId="0" fillId="0" borderId="9" xfId="0" applyNumberFormat="1" applyBorder="1" applyAlignment="1">
      <alignment horizontal="center"/>
    </xf>
    <xf numFmtId="1" fontId="0" fillId="0" borderId="10" xfId="0" applyNumberFormat="1" applyBorder="1" applyAlignment="1">
      <alignment horizontal="center"/>
    </xf>
    <xf numFmtId="167" fontId="0" fillId="0" borderId="0" xfId="0" applyNumberFormat="1" applyAlignment="1">
      <alignment horizontal="center"/>
    </xf>
    <xf numFmtId="0" fontId="0" fillId="0" borderId="13" xfId="0" applyBorder="1" applyAlignment="1">
      <alignment horizontal="center"/>
    </xf>
    <xf numFmtId="1" fontId="9" fillId="0" borderId="3" xfId="0" applyNumberFormat="1" applyFont="1" applyBorder="1" applyAlignment="1">
      <alignment horizontal="center"/>
    </xf>
    <xf numFmtId="1" fontId="7" fillId="0" borderId="3" xfId="0" applyNumberFormat="1" applyFont="1" applyBorder="1" applyAlignment="1">
      <alignment horizontal="center" vertical="center"/>
    </xf>
    <xf numFmtId="1" fontId="0" fillId="0" borderId="14" xfId="0" applyNumberFormat="1" applyBorder="1" applyAlignment="1">
      <alignment horizontal="center"/>
    </xf>
    <xf numFmtId="1" fontId="0" fillId="0" borderId="6" xfId="0" applyNumberFormat="1" applyBorder="1" applyAlignment="1">
      <alignment horizontal="center"/>
    </xf>
    <xf numFmtId="1" fontId="0" fillId="0" borderId="11" xfId="0" applyNumberFormat="1" applyBorder="1" applyAlignment="1">
      <alignment horizontal="center"/>
    </xf>
    <xf numFmtId="165" fontId="0" fillId="0" borderId="2" xfId="0" applyNumberFormat="1" applyBorder="1" applyAlignment="1">
      <alignment horizontal="center"/>
    </xf>
    <xf numFmtId="165" fontId="0" fillId="0" borderId="14" xfId="0" applyNumberFormat="1" applyBorder="1" applyAlignment="1">
      <alignment horizontal="center"/>
    </xf>
    <xf numFmtId="164" fontId="0" fillId="0" borderId="14" xfId="0" applyNumberFormat="1" applyBorder="1" applyAlignment="1">
      <alignment horizontal="center"/>
    </xf>
    <xf numFmtId="164" fontId="0" fillId="0" borderId="12" xfId="0" applyNumberFormat="1" applyBorder="1" applyAlignment="1">
      <alignment horizontal="center"/>
    </xf>
    <xf numFmtId="166" fontId="0" fillId="0" borderId="0" xfId="0" applyNumberFormat="1" applyAlignment="1">
      <alignment horizontal="center"/>
    </xf>
    <xf numFmtId="0" fontId="0" fillId="4" borderId="0" xfId="0" applyFill="1" applyAlignment="1">
      <alignment horizontal="center"/>
    </xf>
    <xf numFmtId="0" fontId="0" fillId="0" borderId="1" xfId="0" applyBorder="1" applyAlignment="1">
      <alignment horizontal="center"/>
    </xf>
    <xf numFmtId="0" fontId="0" fillId="0" borderId="8" xfId="0" applyBorder="1" applyAlignment="1">
      <alignment horizontal="center"/>
    </xf>
    <xf numFmtId="14" fontId="0" fillId="0" borderId="3" xfId="0" applyNumberFormat="1" applyBorder="1" applyAlignment="1">
      <alignment horizontal="center"/>
    </xf>
    <xf numFmtId="0" fontId="8" fillId="0" borderId="0" xfId="1" applyAlignment="1"/>
    <xf numFmtId="0" fontId="6" fillId="0" borderId="0" xfId="0" applyFont="1"/>
    <xf numFmtId="3" fontId="8" fillId="0" borderId="0" xfId="1" applyNumberFormat="1" applyAlignment="1"/>
    <xf numFmtId="3" fontId="8" fillId="0" borderId="0" xfId="1" applyNumberFormat="1" applyAlignment="1">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wrapText="1"/>
    </xf>
    <xf numFmtId="164" fontId="0" fillId="0" borderId="11" xfId="0" applyNumberFormat="1" applyBorder="1" applyAlignment="1">
      <alignment horizontal="center"/>
    </xf>
    <xf numFmtId="164" fontId="0" fillId="0" borderId="13" xfId="0" applyNumberFormat="1" applyBorder="1" applyAlignment="1">
      <alignment horizontal="center"/>
    </xf>
    <xf numFmtId="164" fontId="0" fillId="0" borderId="2" xfId="0" applyNumberFormat="1" applyBorder="1" applyAlignment="1">
      <alignment horizontal="center"/>
    </xf>
    <xf numFmtId="0" fontId="0" fillId="0" borderId="12" xfId="0" applyBorder="1" applyAlignment="1">
      <alignment horizontal="center" vertical="center" wrapText="1"/>
    </xf>
    <xf numFmtId="10" fontId="0" fillId="0" borderId="12" xfId="0" applyNumberFormat="1" applyBorder="1" applyAlignment="1">
      <alignment horizontal="center"/>
    </xf>
    <xf numFmtId="10" fontId="0" fillId="0" borderId="7" xfId="0" applyNumberFormat="1" applyBorder="1" applyAlignment="1">
      <alignment horizontal="center"/>
    </xf>
    <xf numFmtId="10" fontId="0" fillId="0" borderId="10" xfId="0" applyNumberFormat="1" applyBorder="1" applyAlignment="1">
      <alignment horizontal="center"/>
    </xf>
    <xf numFmtId="165" fontId="0" fillId="0" borderId="13" xfId="0" applyNumberFormat="1" applyBorder="1" applyAlignment="1">
      <alignment horizontal="center"/>
    </xf>
    <xf numFmtId="1" fontId="0" fillId="0" borderId="13" xfId="0" applyNumberFormat="1" applyBorder="1" applyAlignment="1">
      <alignment horizontal="center"/>
    </xf>
    <xf numFmtId="19" fontId="0" fillId="0" borderId="0" xfId="0" applyNumberFormat="1"/>
    <xf numFmtId="21" fontId="0" fillId="0" borderId="0" xfId="0" applyNumberFormat="1"/>
    <xf numFmtId="46" fontId="0" fillId="0" borderId="0" xfId="0" applyNumberFormat="1"/>
    <xf numFmtId="168" fontId="0" fillId="2" borderId="0" xfId="0" applyNumberFormat="1" applyFill="1" applyAlignment="1">
      <alignment horizontal="center"/>
    </xf>
    <xf numFmtId="168" fontId="0" fillId="0" borderId="0" xfId="0" applyNumberFormat="1" applyAlignment="1">
      <alignment horizontal="center"/>
    </xf>
    <xf numFmtId="0" fontId="0" fillId="0" borderId="16" xfId="0" applyBorder="1" applyAlignment="1">
      <alignment horizontal="center"/>
    </xf>
    <xf numFmtId="45" fontId="0" fillId="0" borderId="16" xfId="0" applyNumberFormat="1" applyBorder="1" applyAlignment="1">
      <alignment horizontal="center"/>
    </xf>
    <xf numFmtId="45" fontId="10" fillId="0" borderId="16" xfId="0" applyNumberFormat="1" applyFont="1" applyBorder="1" applyAlignment="1">
      <alignment horizontal="center"/>
    </xf>
    <xf numFmtId="1" fontId="0" fillId="0" borderId="16" xfId="0" applyNumberFormat="1" applyBorder="1" applyAlignment="1">
      <alignment horizontal="center"/>
    </xf>
    <xf numFmtId="45" fontId="9" fillId="0" borderId="16" xfId="0" applyNumberFormat="1" applyFont="1" applyBorder="1" applyAlignment="1">
      <alignment horizontal="center"/>
    </xf>
    <xf numFmtId="0" fontId="9" fillId="0" borderId="0" xfId="0" applyFont="1" applyAlignment="1">
      <alignment horizontal="center"/>
    </xf>
    <xf numFmtId="14" fontId="0" fillId="0" borderId="4" xfId="0" applyNumberFormat="1" applyBorder="1" applyAlignment="1">
      <alignment horizontal="center"/>
    </xf>
    <xf numFmtId="0" fontId="0" fillId="0" borderId="6" xfId="0" applyBorder="1" applyAlignment="1">
      <alignment horizontal="left"/>
    </xf>
    <xf numFmtId="0" fontId="0" fillId="0" borderId="17" xfId="0" applyBorder="1" applyAlignment="1">
      <alignment horizontal="center"/>
    </xf>
    <xf numFmtId="45" fontId="0" fillId="0" borderId="0" xfId="0" applyNumberFormat="1" applyAlignment="1">
      <alignment horizontal="center"/>
    </xf>
    <xf numFmtId="45" fontId="10" fillId="0" borderId="0" xfId="0" applyNumberFormat="1" applyFont="1" applyAlignment="1">
      <alignment horizontal="center"/>
    </xf>
    <xf numFmtId="16" fontId="0" fillId="0" borderId="0" xfId="0" applyNumberFormat="1"/>
    <xf numFmtId="0" fontId="11" fillId="0" borderId="0" xfId="0" applyFont="1"/>
    <xf numFmtId="14" fontId="11" fillId="0" borderId="0" xfId="0" applyNumberFormat="1" applyFont="1"/>
    <xf numFmtId="0" fontId="6" fillId="0" borderId="6" xfId="0" applyFont="1" applyBorder="1" applyAlignment="1">
      <alignment horizontal="center"/>
    </xf>
    <xf numFmtId="0" fontId="0" fillId="2" borderId="0" xfId="0" applyFill="1"/>
    <xf numFmtId="1" fontId="0" fillId="0" borderId="12" xfId="0" applyNumberFormat="1" applyBorder="1" applyAlignment="1">
      <alignment horizontal="center"/>
    </xf>
    <xf numFmtId="1" fontId="0" fillId="0" borderId="15"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0" fillId="0" borderId="5" xfId="0" applyNumberFormat="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0" fontId="10" fillId="0" borderId="6" xfId="0" applyFont="1" applyBorder="1" applyAlignment="1">
      <alignment horizontal="center"/>
    </xf>
    <xf numFmtId="21" fontId="0" fillId="0" borderId="0" xfId="0" applyNumberFormat="1" applyAlignment="1">
      <alignment horizontal="center"/>
    </xf>
    <xf numFmtId="169" fontId="0" fillId="0" borderId="0" xfId="0" applyNumberFormat="1" applyAlignment="1">
      <alignment horizontal="center"/>
    </xf>
    <xf numFmtId="170" fontId="0" fillId="0" borderId="0" xfId="0" applyNumberFormat="1" applyAlignment="1">
      <alignment horizontal="center"/>
    </xf>
    <xf numFmtId="21" fontId="0" fillId="2" borderId="0" xfId="0" applyNumberForma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3" fontId="2" fillId="0" borderId="0" xfId="0" applyNumberFormat="1" applyFont="1" applyAlignment="1">
      <alignment horizontal="center"/>
    </xf>
    <xf numFmtId="0" fontId="0" fillId="0" borderId="15" xfId="0" applyBorder="1" applyAlignment="1">
      <alignment horizontal="center"/>
    </xf>
    <xf numFmtId="0" fontId="0" fillId="0" borderId="12" xfId="0" applyBorder="1" applyAlignment="1">
      <alignment horizontal="center"/>
    </xf>
    <xf numFmtId="20" fontId="0" fillId="0" borderId="9" xfId="0" applyNumberFormat="1" applyBorder="1" applyAlignment="1">
      <alignment horizontal="center"/>
    </xf>
    <xf numFmtId="20" fontId="0" fillId="0" borderId="10" xfId="0" applyNumberFormat="1" applyBorder="1" applyAlignment="1">
      <alignment horizontal="center"/>
    </xf>
    <xf numFmtId="0" fontId="9" fillId="0" borderId="15" xfId="0" applyFont="1" applyBorder="1" applyAlignment="1">
      <alignment horizontal="center"/>
    </xf>
    <xf numFmtId="0" fontId="0" fillId="0" borderId="14" xfId="0" applyBorder="1" applyAlignment="1">
      <alignment horizontal="center" vertical="center" wrapText="1"/>
    </xf>
    <xf numFmtId="3" fontId="3" fillId="0" borderId="0" xfId="0" applyNumberFormat="1" applyFont="1" applyAlignment="1">
      <alignment horizontal="center" vertical="center"/>
    </xf>
    <xf numFmtId="3" fontId="12" fillId="0" borderId="3" xfId="0" applyNumberFormat="1" applyFont="1" applyBorder="1" applyAlignment="1">
      <alignment horizontal="left" vertical="center"/>
    </xf>
    <xf numFmtId="3" fontId="0" fillId="0" borderId="4" xfId="0" applyNumberFormat="1" applyBorder="1" applyAlignment="1">
      <alignment horizontal="center"/>
    </xf>
    <xf numFmtId="3" fontId="0" fillId="0" borderId="11" xfId="0" applyNumberFormat="1" applyBorder="1" applyAlignment="1">
      <alignment horizontal="center"/>
    </xf>
    <xf numFmtId="3" fontId="0" fillId="0" borderId="5" xfId="0" applyNumberFormat="1" applyBorder="1" applyAlignment="1">
      <alignment horizontal="center"/>
    </xf>
    <xf numFmtId="3" fontId="0" fillId="0" borderId="7" xfId="0" applyNumberFormat="1" applyBorder="1" applyAlignment="1">
      <alignment horizontal="center"/>
    </xf>
    <xf numFmtId="3" fontId="0" fillId="0" borderId="6" xfId="0" applyNumberFormat="1" applyBorder="1" applyAlignment="1">
      <alignment horizontal="center"/>
    </xf>
    <xf numFmtId="3" fontId="0" fillId="0" borderId="8" xfId="0" applyNumberFormat="1" applyBorder="1" applyAlignment="1">
      <alignment horizontal="center"/>
    </xf>
    <xf numFmtId="20" fontId="0" fillId="0" borderId="0" xfId="0" applyNumberFormat="1" applyAlignment="1">
      <alignment horizontal="center"/>
    </xf>
    <xf numFmtId="3" fontId="3" fillId="3" borderId="14" xfId="0" applyNumberFormat="1" applyFont="1" applyFill="1" applyBorder="1" applyAlignment="1">
      <alignment horizontal="center" vertical="center"/>
    </xf>
    <xf numFmtId="22" fontId="0" fillId="0" borderId="0" xfId="0" applyNumberFormat="1"/>
    <xf numFmtId="0" fontId="0" fillId="0" borderId="9" xfId="0" applyBorder="1" applyAlignment="1">
      <alignment horizontal="center"/>
    </xf>
    <xf numFmtId="0" fontId="0" fillId="0" borderId="10" xfId="0" applyBorder="1" applyAlignment="1">
      <alignment horizontal="center"/>
    </xf>
    <xf numFmtId="166" fontId="0" fillId="0" borderId="0" xfId="0" applyNumberFormat="1"/>
    <xf numFmtId="173" fontId="0" fillId="0" borderId="0" xfId="0" applyNumberFormat="1" applyAlignment="1">
      <alignment horizontal="left"/>
    </xf>
    <xf numFmtId="0" fontId="0" fillId="0" borderId="0" xfId="0" applyAlignment="1">
      <alignment horizontal="left"/>
    </xf>
    <xf numFmtId="172" fontId="0" fillId="0" borderId="0" xfId="0" applyNumberFormat="1" applyAlignment="1">
      <alignment horizontal="left"/>
    </xf>
    <xf numFmtId="0" fontId="0" fillId="0" borderId="0" xfId="0" applyAlignment="1">
      <alignment horizontal="right" vertical="center"/>
    </xf>
    <xf numFmtId="0" fontId="8" fillId="0" borderId="0" xfId="1" applyAlignment="1">
      <alignment horizontal="center"/>
    </xf>
    <xf numFmtId="0" fontId="8" fillId="0" borderId="0" xfId="1" applyAlignment="1">
      <alignment horizontal="center"/>
    </xf>
    <xf numFmtId="0" fontId="6" fillId="0" borderId="0" xfId="0" applyFont="1" applyAlignment="1">
      <alignment horizontal="center"/>
    </xf>
    <xf numFmtId="3" fontId="0" fillId="0" borderId="6" xfId="0" applyNumberFormat="1" applyBorder="1" applyAlignment="1">
      <alignment horizontal="center" wrapText="1"/>
    </xf>
    <xf numFmtId="3" fontId="0" fillId="0" borderId="0" xfId="0" applyNumberFormat="1" applyAlignment="1">
      <alignment horizontal="center" wrapText="1"/>
    </xf>
    <xf numFmtId="3" fontId="0" fillId="0" borderId="7" xfId="0" applyNumberFormat="1" applyBorder="1" applyAlignment="1">
      <alignment horizontal="center" wrapText="1"/>
    </xf>
    <xf numFmtId="0" fontId="1" fillId="0" borderId="14" xfId="0" applyFont="1" applyBorder="1" applyAlignment="1">
      <alignment horizontal="center"/>
    </xf>
    <xf numFmtId="0" fontId="1" fillId="0" borderId="15" xfId="0" applyFont="1" applyBorder="1" applyAlignment="1">
      <alignment horizontal="center"/>
    </xf>
    <xf numFmtId="0" fontId="1" fillId="0" borderId="12" xfId="0" applyFont="1" applyBorder="1" applyAlignment="1">
      <alignment horizontal="center"/>
    </xf>
    <xf numFmtId="0" fontId="0" fillId="0" borderId="0" xfId="0" applyAlignment="1">
      <alignment horizontal="center"/>
    </xf>
    <xf numFmtId="171" fontId="0" fillId="0" borderId="0" xfId="0" applyNumberForma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fill>
        <patternFill>
          <bgColor rgb="FFFF0000"/>
        </patternFill>
      </fill>
    </dxf>
    <dxf>
      <fill>
        <patternFill patternType="none">
          <bgColor auto="1"/>
        </patternFill>
      </fill>
    </dxf>
    <dxf>
      <fill>
        <patternFill>
          <bgColor theme="0" tint="-0.14996795556505021"/>
        </patternFill>
      </fill>
    </dxf>
  </dxfs>
  <tableStyles count="1" defaultTableStyle="TableStyleMedium2" defaultPivotStyle="PivotStyleLight16">
    <tableStyle name="Table Style 1" pivot="0" count="2" xr9:uid="{944BC0B6-3C55-4D8A-A239-779EBC73D2A3}">
      <tableStyleElement type="firstRowStripe" dxfId="2"/>
      <tableStyleElement type="secondRowStripe" dxfId="1"/>
    </tableStyle>
  </tableStyles>
  <colors>
    <mruColors>
      <color rgb="FFFFCCFF"/>
      <color rgb="FFFFCCCC"/>
      <color rgb="FF9966FF"/>
      <color rgb="FFCC99FF"/>
      <color rgb="FFFF9999"/>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Red</a:t>
            </a:r>
            <a:r>
              <a:rPr lang="en-US" baseline="0"/>
              <a:t> Line and Blue Line Daily APC Numbers and Semester Averages by Hour (APC Totals not included in averages)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'BACKUP CALCULATIONS'!$B$6</c:f>
              <c:strCache>
                <c:ptCount val="1"/>
                <c:pt idx="0">
                  <c:v>PURPLE</c:v>
                </c:pt>
              </c:strCache>
            </c:strRef>
          </c:tx>
          <c:spPr>
            <a:solidFill>
              <a:srgbClr val="FF0000"/>
            </a:solidFill>
            <a:ln>
              <a:noFill/>
            </a:ln>
            <a:effectLst/>
          </c:spPr>
          <c:invertIfNegative val="0"/>
          <c:cat>
            <c:numRef>
              <c:f>'BACKUP CALCULATIONS'!$C$8:$Q$8</c:f>
              <c:numCache>
                <c:formatCode>h:mm</c:formatCode>
                <c:ptCount val="15"/>
                <c:pt idx="0">
                  <c:v>0.20833333333333334</c:v>
                </c:pt>
                <c:pt idx="1">
                  <c:v>0.25</c:v>
                </c:pt>
                <c:pt idx="2">
                  <c:v>0.29166666666666669</c:v>
                </c:pt>
                <c:pt idx="3">
                  <c:v>0.33333333333333331</c:v>
                </c:pt>
                <c:pt idx="4">
                  <c:v>0.375</c:v>
                </c:pt>
                <c:pt idx="5">
                  <c:v>0.41666666666666669</c:v>
                </c:pt>
                <c:pt idx="6">
                  <c:v>0.45833333333333331</c:v>
                </c:pt>
                <c:pt idx="7">
                  <c:v>0.5</c:v>
                </c:pt>
                <c:pt idx="8">
                  <c:v>0.54166666666666663</c:v>
                </c:pt>
                <c:pt idx="9">
                  <c:v>0.58333333333333337</c:v>
                </c:pt>
                <c:pt idx="10">
                  <c:v>0.625</c:v>
                </c:pt>
                <c:pt idx="11">
                  <c:v>0.66666666666666663</c:v>
                </c:pt>
                <c:pt idx="12">
                  <c:v>0.70833333333333337</c:v>
                </c:pt>
                <c:pt idx="13">
                  <c:v>0.75</c:v>
                </c:pt>
                <c:pt idx="14">
                  <c:v>0.79166666666666663</c:v>
                </c:pt>
              </c:numCache>
            </c:numRef>
          </c:cat>
          <c:val>
            <c:numRef>
              <c:f>'BACKUP CALCULATIONS'!$C$6:$Q$6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C5FD-40AA-B954-44DF07FD0B5F}"/>
            </c:ext>
          </c:extLst>
        </c:ser>
        <c:ser>
          <c:idx val="1"/>
          <c:order val="1"/>
          <c:tx>
            <c:strRef>
              <c:f>'BACKUP CALCULATIONS'!$B$7</c:f>
              <c:strCache>
                <c:ptCount val="1"/>
                <c:pt idx="0">
                  <c:v>PRP AVG</c:v>
                </c:pt>
              </c:strCache>
            </c:strRef>
          </c:tx>
          <c:spPr>
            <a:solidFill>
              <a:srgbClr val="FF9999"/>
            </a:solidFill>
            <a:ln>
              <a:noFill/>
            </a:ln>
            <a:effectLst/>
          </c:spPr>
          <c:invertIfNegative val="0"/>
          <c:cat>
            <c:numRef>
              <c:f>'BACKUP CALCULATIONS'!$C$8:$Q$8</c:f>
              <c:numCache>
                <c:formatCode>h:mm</c:formatCode>
                <c:ptCount val="15"/>
                <c:pt idx="0">
                  <c:v>0.20833333333333334</c:v>
                </c:pt>
                <c:pt idx="1">
                  <c:v>0.25</c:v>
                </c:pt>
                <c:pt idx="2">
                  <c:v>0.29166666666666669</c:v>
                </c:pt>
                <c:pt idx="3">
                  <c:v>0.33333333333333331</c:v>
                </c:pt>
                <c:pt idx="4">
                  <c:v>0.375</c:v>
                </c:pt>
                <c:pt idx="5">
                  <c:v>0.41666666666666669</c:v>
                </c:pt>
                <c:pt idx="6">
                  <c:v>0.45833333333333331</c:v>
                </c:pt>
                <c:pt idx="7">
                  <c:v>0.5</c:v>
                </c:pt>
                <c:pt idx="8">
                  <c:v>0.54166666666666663</c:v>
                </c:pt>
                <c:pt idx="9">
                  <c:v>0.58333333333333337</c:v>
                </c:pt>
                <c:pt idx="10">
                  <c:v>0.625</c:v>
                </c:pt>
                <c:pt idx="11">
                  <c:v>0.66666666666666663</c:v>
                </c:pt>
                <c:pt idx="12">
                  <c:v>0.70833333333333337</c:v>
                </c:pt>
                <c:pt idx="13">
                  <c:v>0.75</c:v>
                </c:pt>
                <c:pt idx="14">
                  <c:v>0.79166666666666663</c:v>
                </c:pt>
              </c:numCache>
            </c:numRef>
          </c:cat>
          <c:val>
            <c:numRef>
              <c:f>'BACKUP CALCULATIONS'!$C$7:$Q$7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C5FD-40AA-B954-44DF07FD0B5F}"/>
            </c:ext>
          </c:extLst>
        </c:ser>
        <c:dLbls>
          <c:showLegendKey val="0"/>
          <c:showVal val="0"/>
          <c:showCatName val="0"/>
          <c:showSerName val="0"/>
          <c:showPercent val="0"/>
          <c:showBubbleSize val="0"/>
        </c:dLbls>
        <c:gapWidth val="219"/>
        <c:overlap val="-27"/>
        <c:axId val="3488079"/>
        <c:axId val="3480879"/>
      </c:barChart>
      <c:catAx>
        <c:axId val="3488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879"/>
        <c:crosses val="autoZero"/>
        <c:auto val="1"/>
        <c:lblAlgn val="ctr"/>
        <c:lblOffset val="100"/>
        <c:noMultiLvlLbl val="0"/>
      </c:catAx>
      <c:valAx>
        <c:axId val="3480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Passenger Boardings on Route During</a:t>
                </a:r>
                <a:r>
                  <a:rPr lang="en-US" baseline="0"/>
                  <a:t> Given Service Hour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Purple</a:t>
            </a:r>
            <a:r>
              <a:rPr lang="en-US" baseline="0"/>
              <a:t> Line</a:t>
            </a:r>
            <a:r>
              <a:rPr lang="en-US"/>
              <a:t> Daily APC Numbers and Semester</a:t>
            </a:r>
            <a:r>
              <a:rPr lang="en-US" baseline="0"/>
              <a:t> Averages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7094602305146637E-2"/>
          <c:y val="9.5691228070175452E-2"/>
          <c:w val="0.89775391712399588"/>
          <c:h val="0.70703599944743745"/>
        </c:manualLayout>
      </c:layout>
      <c:barChart>
        <c:barDir val="col"/>
        <c:grouping val="clustered"/>
        <c:varyColors val="0"/>
        <c:ser>
          <c:idx val="0"/>
          <c:order val="0"/>
          <c:tx>
            <c:strRef>
              <c:f>'Email Template'!$A$25</c:f>
              <c:strCache>
                <c:ptCount val="1"/>
                <c:pt idx="0">
                  <c:v>PURPLE LINE</c:v>
                </c:pt>
              </c:strCache>
            </c:strRef>
          </c:tx>
          <c:spPr>
            <a:solidFill>
              <a:srgbClr val="9966FF"/>
            </a:solidFill>
            <a:ln>
              <a:noFill/>
            </a:ln>
            <a:effectLst/>
          </c:spPr>
          <c:invertIfNegative val="0"/>
          <c:cat>
            <c:numRef>
              <c:f>'Email Template'!$B$24:$P$24</c:f>
              <c:numCache>
                <c:formatCode>h:mm</c:formatCode>
                <c:ptCount val="15"/>
                <c:pt idx="0">
                  <c:v>0.20833333333333334</c:v>
                </c:pt>
                <c:pt idx="1">
                  <c:v>0.25</c:v>
                </c:pt>
                <c:pt idx="2">
                  <c:v>0.29166666666666669</c:v>
                </c:pt>
                <c:pt idx="3">
                  <c:v>0.33333333333333331</c:v>
                </c:pt>
                <c:pt idx="4">
                  <c:v>0.375</c:v>
                </c:pt>
                <c:pt idx="5">
                  <c:v>0.41666666666666669</c:v>
                </c:pt>
                <c:pt idx="6">
                  <c:v>0.45833333333333331</c:v>
                </c:pt>
                <c:pt idx="7">
                  <c:v>0.5</c:v>
                </c:pt>
                <c:pt idx="8">
                  <c:v>0.54166666666666663</c:v>
                </c:pt>
                <c:pt idx="9">
                  <c:v>0.58333333333333337</c:v>
                </c:pt>
                <c:pt idx="10">
                  <c:v>0.625</c:v>
                </c:pt>
                <c:pt idx="11">
                  <c:v>0.66666666666666663</c:v>
                </c:pt>
                <c:pt idx="12">
                  <c:v>0.70833333333333337</c:v>
                </c:pt>
                <c:pt idx="13">
                  <c:v>0.75</c:v>
                </c:pt>
                <c:pt idx="14">
                  <c:v>0.79166666666666663</c:v>
                </c:pt>
              </c:numCache>
            </c:numRef>
          </c:cat>
          <c:val>
            <c:numRef>
              <c:f>'Email Template'!$B$25:$P$25</c:f>
              <c:numCache>
                <c:formatCode>#,##0</c:formatCode>
                <c:ptCount val="15"/>
                <c:pt idx="0">
                  <c:v>137</c:v>
                </c:pt>
                <c:pt idx="1">
                  <c:v>619</c:v>
                </c:pt>
                <c:pt idx="2">
                  <c:v>360</c:v>
                </c:pt>
                <c:pt idx="3">
                  <c:v>177</c:v>
                </c:pt>
                <c:pt idx="4">
                  <c:v>94</c:v>
                </c:pt>
                <c:pt idx="5">
                  <c:v>62</c:v>
                </c:pt>
                <c:pt idx="6">
                  <c:v>43</c:v>
                </c:pt>
                <c:pt idx="7">
                  <c:v>47</c:v>
                </c:pt>
                <c:pt idx="8">
                  <c:v>58</c:v>
                </c:pt>
                <c:pt idx="9">
                  <c:v>59</c:v>
                </c:pt>
                <c:pt idx="10">
                  <c:v>274</c:v>
                </c:pt>
                <c:pt idx="11">
                  <c:v>403</c:v>
                </c:pt>
                <c:pt idx="12">
                  <c:v>293</c:v>
                </c:pt>
                <c:pt idx="13">
                  <c:v>124</c:v>
                </c:pt>
                <c:pt idx="14">
                  <c:v>336</c:v>
                </c:pt>
              </c:numCache>
            </c:numRef>
          </c:val>
          <c:extLst>
            <c:ext xmlns:c16="http://schemas.microsoft.com/office/drawing/2014/chart" uri="{C3380CC4-5D6E-409C-BE32-E72D297353CC}">
              <c16:uniqueId val="{00000000-E47E-4988-88EA-F03190F3E46C}"/>
            </c:ext>
          </c:extLst>
        </c:ser>
        <c:ser>
          <c:idx val="2"/>
          <c:order val="1"/>
          <c:tx>
            <c:strRef>
              <c:f>'Email Template'!$A$26</c:f>
              <c:strCache>
                <c:ptCount val="1"/>
                <c:pt idx="0">
                  <c:v>PRP AVG</c:v>
                </c:pt>
              </c:strCache>
            </c:strRef>
          </c:tx>
          <c:spPr>
            <a:solidFill>
              <a:srgbClr val="FFCCFF"/>
            </a:solidFill>
            <a:ln>
              <a:noFill/>
            </a:ln>
            <a:effectLst/>
          </c:spPr>
          <c:invertIfNegative val="0"/>
          <c:cat>
            <c:numRef>
              <c:f>'Email Template'!$B$24:$P$24</c:f>
              <c:numCache>
                <c:formatCode>h:mm</c:formatCode>
                <c:ptCount val="15"/>
                <c:pt idx="0">
                  <c:v>0.20833333333333334</c:v>
                </c:pt>
                <c:pt idx="1">
                  <c:v>0.25</c:v>
                </c:pt>
                <c:pt idx="2">
                  <c:v>0.29166666666666669</c:v>
                </c:pt>
                <c:pt idx="3">
                  <c:v>0.33333333333333331</c:v>
                </c:pt>
                <c:pt idx="4">
                  <c:v>0.375</c:v>
                </c:pt>
                <c:pt idx="5">
                  <c:v>0.41666666666666669</c:v>
                </c:pt>
                <c:pt idx="6">
                  <c:v>0.45833333333333331</c:v>
                </c:pt>
                <c:pt idx="7">
                  <c:v>0.5</c:v>
                </c:pt>
                <c:pt idx="8">
                  <c:v>0.54166666666666663</c:v>
                </c:pt>
                <c:pt idx="9">
                  <c:v>0.58333333333333337</c:v>
                </c:pt>
                <c:pt idx="10">
                  <c:v>0.625</c:v>
                </c:pt>
                <c:pt idx="11">
                  <c:v>0.66666666666666663</c:v>
                </c:pt>
                <c:pt idx="12">
                  <c:v>0.70833333333333337</c:v>
                </c:pt>
                <c:pt idx="13">
                  <c:v>0.75</c:v>
                </c:pt>
                <c:pt idx="14">
                  <c:v>0.79166666666666663</c:v>
                </c:pt>
              </c:numCache>
            </c:numRef>
          </c:cat>
          <c:val>
            <c:numRef>
              <c:f>'Email Template'!$B$26:$P$26</c:f>
              <c:numCache>
                <c:formatCode>0</c:formatCode>
                <c:ptCount val="15"/>
                <c:pt idx="0">
                  <c:v>133</c:v>
                </c:pt>
                <c:pt idx="1">
                  <c:v>639.75</c:v>
                </c:pt>
                <c:pt idx="2">
                  <c:v>387.75</c:v>
                </c:pt>
                <c:pt idx="3">
                  <c:v>192.75</c:v>
                </c:pt>
                <c:pt idx="4">
                  <c:v>96.25</c:v>
                </c:pt>
                <c:pt idx="5">
                  <c:v>73.25</c:v>
                </c:pt>
                <c:pt idx="6">
                  <c:v>40.5</c:v>
                </c:pt>
                <c:pt idx="7">
                  <c:v>59</c:v>
                </c:pt>
                <c:pt idx="8">
                  <c:v>61.75</c:v>
                </c:pt>
                <c:pt idx="9">
                  <c:v>61.75</c:v>
                </c:pt>
                <c:pt idx="10">
                  <c:v>294.5</c:v>
                </c:pt>
                <c:pt idx="11">
                  <c:v>402</c:v>
                </c:pt>
                <c:pt idx="12">
                  <c:v>282</c:v>
                </c:pt>
                <c:pt idx="13">
                  <c:v>133</c:v>
                </c:pt>
                <c:pt idx="14">
                  <c:v>334.75</c:v>
                </c:pt>
              </c:numCache>
            </c:numRef>
          </c:val>
          <c:extLst>
            <c:ext xmlns:c16="http://schemas.microsoft.com/office/drawing/2014/chart" uri="{C3380CC4-5D6E-409C-BE32-E72D297353CC}">
              <c16:uniqueId val="{00000001-E47E-4988-88EA-F03190F3E46C}"/>
            </c:ext>
          </c:extLst>
        </c:ser>
        <c:dLbls>
          <c:showLegendKey val="0"/>
          <c:showVal val="0"/>
          <c:showCatName val="0"/>
          <c:showSerName val="0"/>
          <c:showPercent val="0"/>
          <c:showBubbleSize val="0"/>
        </c:dLbls>
        <c:gapWidth val="219"/>
        <c:overlap val="-27"/>
        <c:axId val="409521071"/>
        <c:axId val="409538831"/>
      </c:barChart>
      <c:catAx>
        <c:axId val="40952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h:mm"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38831"/>
        <c:crosses val="autoZero"/>
        <c:auto val="1"/>
        <c:lblAlgn val="ctr"/>
        <c:lblOffset val="100"/>
        <c:noMultiLvlLbl val="0"/>
      </c:catAx>
      <c:valAx>
        <c:axId val="40953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Passenger Trips on Route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21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180974</xdr:rowOff>
    </xdr:from>
    <xdr:ext cx="5486400" cy="1990725"/>
    <xdr:sp macro="" textlink="">
      <xdr:nvSpPr>
        <xdr:cNvPr id="2" name="TextBox 1">
          <a:extLst>
            <a:ext uri="{FF2B5EF4-FFF2-40B4-BE49-F238E27FC236}">
              <a16:creationId xmlns:a16="http://schemas.microsoft.com/office/drawing/2014/main" id="{747786F9-F508-4355-9453-651E5AC417C1}"/>
            </a:ext>
          </a:extLst>
        </xdr:cNvPr>
        <xdr:cNvSpPr txBox="1"/>
      </xdr:nvSpPr>
      <xdr:spPr>
        <a:xfrm>
          <a:off x="3933825" y="180974"/>
          <a:ext cx="5486400" cy="1990725"/>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DO NOT USE IF</a:t>
          </a:r>
          <a:r>
            <a:rPr lang="en-US" sz="1100" b="1" baseline="0"/>
            <a:t> TRANSLOC APC IS FUNCTIONAL.</a:t>
          </a:r>
          <a:endParaRPr lang="en-US" sz="1100" b="1"/>
        </a:p>
        <a:p>
          <a:endParaRPr lang="en-US" sz="1100"/>
        </a:p>
        <a:p>
          <a:r>
            <a:rPr lang="en-US" sz="1100"/>
            <a:t>Instructions for inputting</a:t>
          </a:r>
          <a:r>
            <a:rPr lang="en-US" sz="1100" baseline="0"/>
            <a:t> manually collected counts in the absence of Transloc APC data:</a:t>
          </a:r>
        </a:p>
        <a:p>
          <a:r>
            <a:rPr lang="en-US" sz="1100" baseline="0"/>
            <a:t>1) Go to the "Backup Counts" tab in this spreadsheet.</a:t>
          </a:r>
        </a:p>
        <a:p>
          <a:r>
            <a:rPr lang="en-US" sz="1100" baseline="0"/>
            <a:t>2) Enter each line of each count sheet as a separate new line in the "backup counts" sheet. Input the date, route, block, time (HH:MM), and count for each new row.</a:t>
          </a:r>
        </a:p>
        <a:p>
          <a:r>
            <a:rPr lang="en-US" sz="1100" baseline="0"/>
            <a:t>3) When you have finished inputing all the data, check the "Error?" column on the right of that sheet and ensure that there are no errors detected with the data. If you double-check the data but the error persists, leave the data as-is.</a:t>
          </a:r>
        </a:p>
        <a:p>
          <a:r>
            <a:rPr lang="en-US" sz="1100" baseline="0"/>
            <a:t>4) Return to the "Backup Email Template" sheet and copy the email template into the nightly email.</a:t>
          </a:r>
        </a:p>
        <a:p>
          <a:endParaRPr lang="en-US" sz="1100" baseline="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0</xdr:row>
      <xdr:rowOff>0</xdr:rowOff>
    </xdr:from>
    <xdr:ext cx="5257800" cy="1809750"/>
    <xdr:sp macro="" textlink="">
      <xdr:nvSpPr>
        <xdr:cNvPr id="3" name="TextBox 2">
          <a:extLst>
            <a:ext uri="{FF2B5EF4-FFF2-40B4-BE49-F238E27FC236}">
              <a16:creationId xmlns:a16="http://schemas.microsoft.com/office/drawing/2014/main" id="{4E58140E-804F-4225-9497-65A205F72DAF}"/>
            </a:ext>
          </a:extLst>
        </xdr:cNvPr>
        <xdr:cNvSpPr txBox="1"/>
      </xdr:nvSpPr>
      <xdr:spPr>
        <a:xfrm>
          <a:off x="8763000" y="0"/>
          <a:ext cx="5257800" cy="18097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DO NOT USE IF</a:t>
          </a:r>
          <a:r>
            <a:rPr lang="en-US" sz="1100" b="1" baseline="0"/>
            <a:t> TRANSLOC APC IS FUNCTIONAL.</a:t>
          </a:r>
          <a:endParaRPr lang="en-US" sz="1100" b="1"/>
        </a:p>
        <a:p>
          <a:endParaRPr lang="en-US" sz="1100"/>
        </a:p>
        <a:p>
          <a:r>
            <a:rPr lang="en-US" sz="1100"/>
            <a:t>Instructions for inputting</a:t>
          </a:r>
          <a:r>
            <a:rPr lang="en-US" sz="1100" baseline="0"/>
            <a:t> manually collected counts in the absence of Transloc APC data:</a:t>
          </a:r>
        </a:p>
        <a:p>
          <a:r>
            <a:rPr lang="en-US" sz="1100" baseline="0"/>
            <a:t>1) Go to the "Backup Counts" tab in this spreadsheet.</a:t>
          </a:r>
        </a:p>
        <a:p>
          <a:r>
            <a:rPr lang="en-US" sz="1100" baseline="0"/>
            <a:t>2) Enter each line of each count sheet as a separate new line in the "backup counts" sheet. Input the date, route, block, time (HH:MM), and count for each new row.</a:t>
          </a:r>
        </a:p>
        <a:p>
          <a:r>
            <a:rPr lang="en-US" sz="1100" baseline="0"/>
            <a:t>3) When you have finished inputing all the data, check the "Error?" column on the right of that sheet and ensure that there are no errors detected with the data. If you double-check the data but the error persists, leave the data as-is.</a:t>
          </a:r>
        </a:p>
        <a:p>
          <a:r>
            <a:rPr lang="en-US" sz="1100" baseline="0"/>
            <a:t>4) Return to this sheet and copy the email template into the nightly email.</a:t>
          </a:r>
        </a:p>
        <a:p>
          <a:endParaRPr lang="en-US" sz="1100" baseline="0"/>
        </a:p>
      </xdr:txBody>
    </xdr:sp>
    <xdr:clientData/>
  </xdr:oneCellAnchor>
  <xdr:twoCellAnchor>
    <xdr:from>
      <xdr:col>0</xdr:col>
      <xdr:colOff>0</xdr:colOff>
      <xdr:row>20</xdr:row>
      <xdr:rowOff>180974</xdr:rowOff>
    </xdr:from>
    <xdr:to>
      <xdr:col>8</xdr:col>
      <xdr:colOff>0</xdr:colOff>
      <xdr:row>43</xdr:row>
      <xdr:rowOff>180974</xdr:rowOff>
    </xdr:to>
    <xdr:graphicFrame macro="">
      <xdr:nvGraphicFramePr>
        <xdr:cNvPr id="2" name="Chart 1">
          <a:extLst>
            <a:ext uri="{FF2B5EF4-FFF2-40B4-BE49-F238E27FC236}">
              <a16:creationId xmlns:a16="http://schemas.microsoft.com/office/drawing/2014/main" id="{91CA2CE1-A51E-4CC2-AE15-2EB747D33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16</xdr:col>
      <xdr:colOff>0</xdr:colOff>
      <xdr:row>1</xdr:row>
      <xdr:rowOff>0</xdr:rowOff>
    </xdr:from>
    <xdr:ext cx="4876800" cy="4340226"/>
    <xdr:sp macro="" textlink="">
      <xdr:nvSpPr>
        <xdr:cNvPr id="4" name="TextBox 3">
          <a:extLst>
            <a:ext uri="{FF2B5EF4-FFF2-40B4-BE49-F238E27FC236}">
              <a16:creationId xmlns:a16="http://schemas.microsoft.com/office/drawing/2014/main" id="{573415F7-99A6-42B1-A3AA-83890B69385F}"/>
            </a:ext>
          </a:extLst>
        </xdr:cNvPr>
        <xdr:cNvSpPr txBox="1"/>
      </xdr:nvSpPr>
      <xdr:spPr>
        <a:xfrm>
          <a:off x="10029825" y="184149"/>
          <a:ext cx="4876800" cy="434022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Instructions for importing commuter count</a:t>
          </a:r>
          <a:r>
            <a:rPr lang="en-US" sz="1100" baseline="0"/>
            <a:t> data from Transloc</a:t>
          </a:r>
        </a:p>
        <a:p>
          <a:r>
            <a:rPr lang="en-US" sz="1100" baseline="0"/>
            <a:t>1) Go to admin, then reports.</a:t>
          </a:r>
        </a:p>
        <a:p>
          <a:r>
            <a:rPr lang="en-US" sz="1100" baseline="0"/>
            <a:t>2) Select "Ridership Summary Report with 3 Groupings."</a:t>
          </a:r>
        </a:p>
        <a:p>
          <a:r>
            <a:rPr lang="en-US" sz="1100" baseline="0"/>
            <a:t>3) Select the first day you want to pull data for as the start date.</a:t>
          </a:r>
        </a:p>
        <a:p>
          <a:r>
            <a:rPr lang="en-US" sz="1100" baseline="0"/>
            <a:t>4) Select the last day you want to pull data from as the end date. The time should stay as 11:59:59pm.</a:t>
          </a:r>
        </a:p>
        <a:p>
          <a:r>
            <a:rPr lang="en-US" sz="1100" baseline="0"/>
            <a:t>5) Select the following:</a:t>
          </a:r>
        </a:p>
        <a:p>
          <a:r>
            <a:rPr lang="en-US" sz="1100" baseline="0"/>
            <a:t>     Group by 1: "Date"</a:t>
          </a:r>
        </a:p>
        <a:p>
          <a:r>
            <a:rPr lang="en-US" sz="1100" baseline="0"/>
            <a:t>     Group by 2: "Route"</a:t>
          </a:r>
        </a:p>
        <a:p>
          <a:r>
            <a:rPr lang="en-US" sz="1100" baseline="0"/>
            <a:t>     Group by 3: "Time Interval"</a:t>
          </a:r>
        </a:p>
        <a:p>
          <a:r>
            <a:rPr lang="en-US" sz="1100" baseline="0"/>
            <a:t>     Group by Min: "30"</a:t>
          </a:r>
        </a:p>
        <a:p>
          <a:r>
            <a:rPr lang="en-US" sz="1100" baseline="0"/>
            <a:t>     Criteria: Leave all checked.</a:t>
          </a:r>
        </a:p>
        <a:p>
          <a:r>
            <a:rPr lang="en-US" sz="1100" baseline="0"/>
            <a:t>     Routes: Select all versions of Purple Line.</a:t>
          </a:r>
        </a:p>
        <a:p>
          <a:r>
            <a:rPr lang="en-US" sz="1100" baseline="0"/>
            <a:t>     Stops: Leave all stops checked.</a:t>
          </a:r>
        </a:p>
        <a:p>
          <a:r>
            <a:rPr lang="en-US" sz="1100" baseline="0"/>
            <a:t>     Days Of Week: Leave all days checked.</a:t>
          </a:r>
        </a:p>
        <a:p>
          <a:r>
            <a:rPr lang="en-US" sz="1100" baseline="0"/>
            <a:t>6) Select "View Report" in the top right.</a:t>
          </a:r>
        </a:p>
        <a:p>
          <a:r>
            <a:rPr lang="en-US" sz="1100" baseline="0"/>
            <a:t>7) After the report appears, click the save icon and select "CSV (comma delimited)" from the dropdown list. The file should then download automatically.</a:t>
          </a:r>
        </a:p>
        <a:p>
          <a:r>
            <a:rPr lang="en-US" sz="1100" baseline="0"/>
            <a:t>8) Open the downloaded file.</a:t>
          </a:r>
        </a:p>
        <a:p>
          <a:r>
            <a:rPr lang="en-US" sz="1100" baseline="0"/>
            <a:t>9) Ignore the small table at the top of the spreadsheet. Copy the entire large lower table </a:t>
          </a:r>
          <a:r>
            <a:rPr lang="en-US" sz="1100" i="1" baseline="0"/>
            <a:t>except</a:t>
          </a:r>
          <a:r>
            <a:rPr lang="en-US" sz="1100" i="0" baseline="0"/>
            <a:t> the column titles. Once highlighted, copy the selected cells.</a:t>
          </a:r>
        </a:p>
        <a:p>
          <a:r>
            <a:rPr lang="en-US" sz="1100" i="0" baseline="0"/>
            <a:t>10) Paste the selected cells in column A in the first available empty row at the bottom of this sheet.</a:t>
          </a:r>
        </a:p>
        <a:p>
          <a:r>
            <a:rPr lang="en-US" sz="1100" i="0" baseline="0"/>
            <a:t>11) Save this file and refer to the template page for the nightly email.</a:t>
          </a:r>
          <a:endParaRPr lang="en-US" sz="1100" baseline="0"/>
        </a:p>
        <a:p>
          <a:endParaRPr lang="en-US" sz="1100" baseline="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37</xdr:col>
      <xdr:colOff>0</xdr:colOff>
      <xdr:row>3</xdr:row>
      <xdr:rowOff>0</xdr:rowOff>
    </xdr:from>
    <xdr:ext cx="3924300" cy="5819776"/>
    <xdr:sp macro="" textlink="">
      <xdr:nvSpPr>
        <xdr:cNvPr id="2" name="TextBox 1">
          <a:extLst>
            <a:ext uri="{FF2B5EF4-FFF2-40B4-BE49-F238E27FC236}">
              <a16:creationId xmlns:a16="http://schemas.microsoft.com/office/drawing/2014/main" id="{E6669CD8-1276-4C55-BB98-C44863299592}"/>
            </a:ext>
          </a:extLst>
        </xdr:cNvPr>
        <xdr:cNvSpPr txBox="1"/>
      </xdr:nvSpPr>
      <xdr:spPr>
        <a:xfrm>
          <a:off x="11658600" y="742950"/>
          <a:ext cx="3924300" cy="581977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rgbClr val="FF0000"/>
              </a:solidFill>
            </a:rPr>
            <a:t>Comparison of</a:t>
          </a:r>
          <a:r>
            <a:rPr lang="en-US" sz="1100" baseline="0">
              <a:solidFill>
                <a:srgbClr val="FF0000"/>
              </a:solidFill>
            </a:rPr>
            <a:t> driver-collected and APC counts [UPDATE REQUIRED]</a:t>
          </a:r>
        </a:p>
        <a:p>
          <a:endParaRPr lang="en-US" sz="1100" baseline="0">
            <a:solidFill>
              <a:srgbClr val="FF0000"/>
            </a:solidFill>
          </a:endParaRPr>
        </a:p>
        <a:p>
          <a:r>
            <a:rPr lang="en-US" sz="1100" baseline="0">
              <a:solidFill>
                <a:srgbClr val="FF0000"/>
              </a:solidFill>
            </a:rPr>
            <a:t>Driver collected counts are recorded each loop by the driver. Drivers use a pitch counter to record each passenger that boards their bus. </a:t>
          </a:r>
        </a:p>
        <a:p>
          <a:endParaRPr lang="en-US" sz="1100" baseline="0">
            <a:solidFill>
              <a:srgbClr val="FF0000"/>
            </a:solidFill>
          </a:endParaRPr>
        </a:p>
        <a:p>
          <a:r>
            <a:rPr lang="en-US" sz="1100" baseline="0">
              <a:solidFill>
                <a:srgbClr val="FF0000"/>
              </a:solidFill>
            </a:rPr>
            <a:t>APC counts are recorded by cameras placed at the front and rear doors of the bus. Only passenger entries are used in the APC counts shown here. APC counts are only associated with a route if the bus is assigned to the route through the Transloc dispatch interface.</a:t>
          </a:r>
        </a:p>
        <a:p>
          <a:endParaRPr lang="en-US" sz="1100" baseline="0">
            <a:solidFill>
              <a:srgbClr val="FF0000"/>
            </a:solidFill>
          </a:endParaRPr>
        </a:p>
        <a:p>
          <a:r>
            <a:rPr lang="en-US" sz="1100" baseline="0">
              <a:solidFill>
                <a:srgbClr val="FF0000"/>
              </a:solidFill>
            </a:rPr>
            <a:t>Percent differences in the tables are calcuated using the midpoint method.</a:t>
          </a:r>
        </a:p>
        <a:p>
          <a:endParaRPr lang="en-US" sz="1100" baseline="0">
            <a:solidFill>
              <a:srgbClr val="FF0000"/>
            </a:solidFill>
          </a:endParaRPr>
        </a:p>
        <a:p>
          <a:r>
            <a:rPr lang="en-US" sz="1100" baseline="0">
              <a:solidFill>
                <a:srgbClr val="FF0000"/>
              </a:solidFill>
            </a:rPr>
            <a:t>The two tables to the left labelled "Redline" and "Blueline" compare daily totals. Many APC counts recorded during the first two weeks of the table do not closely mirror their manually-collected counterparts.</a:t>
          </a:r>
        </a:p>
        <a:p>
          <a:endParaRPr lang="en-US" sz="1100" baseline="0">
            <a:solidFill>
              <a:srgbClr val="FF0000"/>
            </a:solidFill>
          </a:endParaRPr>
        </a:p>
        <a:p>
          <a:r>
            <a:rPr lang="en-US" sz="1100" baseline="0">
              <a:solidFill>
                <a:srgbClr val="FF0000"/>
              </a:solidFill>
            </a:rPr>
            <a:t>The two tables to the far right break down percent differences between APC and manual counts by hour. This is mainly used to identify times when the APC was not functioning (all values &gt;150% are highlighted in red). This measure is not reliable otherwise becuase APC records counts the instant a passenger boards the bus but manual counts record all passengers that board as having boarded at the time the bus started its most recent loop. For example, a passenger that boards the Redline at Lee St at 1605 is recorded as boarding between 1600 and 1700 by APC. However, if the bus' loop began at 1555, the manual count will record the passenger as having boarded between 1500 and 1600.</a:t>
          </a:r>
          <a:endParaRPr lang="en-US" sz="1100">
            <a:solidFill>
              <a:srgbClr val="FF0000"/>
            </a:solidFill>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38100</xdr:colOff>
      <xdr:row>26</xdr:row>
      <xdr:rowOff>25400</xdr:rowOff>
    </xdr:from>
    <xdr:to>
      <xdr:col>9</xdr:col>
      <xdr:colOff>38100</xdr:colOff>
      <xdr:row>51</xdr:row>
      <xdr:rowOff>25400</xdr:rowOff>
    </xdr:to>
    <xdr:graphicFrame macro="">
      <xdr:nvGraphicFramePr>
        <xdr:cNvPr id="4" name="Chart 3">
          <a:extLst>
            <a:ext uri="{FF2B5EF4-FFF2-40B4-BE49-F238E27FC236}">
              <a16:creationId xmlns:a16="http://schemas.microsoft.com/office/drawing/2014/main" id="{8777D012-C2BC-4CEC-A1A2-F11C669B5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0</xdr:row>
      <xdr:rowOff>0</xdr:rowOff>
    </xdr:from>
    <xdr:ext cx="7010400" cy="4810124"/>
    <xdr:sp macro="" textlink="">
      <xdr:nvSpPr>
        <xdr:cNvPr id="2" name="TextBox 1">
          <a:extLst>
            <a:ext uri="{FF2B5EF4-FFF2-40B4-BE49-F238E27FC236}">
              <a16:creationId xmlns:a16="http://schemas.microsoft.com/office/drawing/2014/main" id="{01A28320-EC3C-4AC8-8E63-1446EA1E06C2}"/>
            </a:ext>
          </a:extLst>
        </xdr:cNvPr>
        <xdr:cNvSpPr txBox="1"/>
      </xdr:nvSpPr>
      <xdr:spPr>
        <a:xfrm>
          <a:off x="7543800" y="0"/>
          <a:ext cx="7010400" cy="4810124"/>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Instructions for importing commuter count</a:t>
          </a:r>
          <a:r>
            <a:rPr lang="en-US" sz="1100" baseline="0"/>
            <a:t> data from Transloc</a:t>
          </a:r>
        </a:p>
        <a:p>
          <a:r>
            <a:rPr lang="en-US" sz="1100" baseline="0"/>
            <a:t>1) Go to admin, then reports.</a:t>
          </a:r>
        </a:p>
        <a:p>
          <a:r>
            <a:rPr lang="en-US" sz="1100" baseline="0"/>
            <a:t>2) Select "Ridership Summary Report with 3 Groupings."</a:t>
          </a:r>
        </a:p>
        <a:p>
          <a:r>
            <a:rPr lang="en-US" sz="1100" baseline="0"/>
            <a:t>3) Select the first day you want to pull data for as the start date.</a:t>
          </a:r>
        </a:p>
        <a:p>
          <a:r>
            <a:rPr lang="en-US" sz="1100" baseline="0"/>
            <a:t>4) Select the last day you want to pull data from as the end date. The time should stay as 11:59:59pm.</a:t>
          </a:r>
        </a:p>
        <a:p>
          <a:r>
            <a:rPr lang="en-US" sz="1100" baseline="0"/>
            <a:t>5) Select the following:</a:t>
          </a:r>
        </a:p>
        <a:p>
          <a:r>
            <a:rPr lang="en-US" sz="1100" baseline="0"/>
            <a:t>     Group by 1: "Date"</a:t>
          </a:r>
        </a:p>
        <a:p>
          <a:r>
            <a:rPr lang="en-US" sz="1100" baseline="0"/>
            <a:t>     Group by 2: "Route"</a:t>
          </a:r>
        </a:p>
        <a:p>
          <a:r>
            <a:rPr lang="en-US" sz="1100" baseline="0"/>
            <a:t>     Group by 3: "Time Interval"</a:t>
          </a:r>
        </a:p>
        <a:p>
          <a:r>
            <a:rPr lang="en-US" sz="1100" baseline="0"/>
            <a:t>     Group by Min: "30"</a:t>
          </a:r>
        </a:p>
        <a:p>
          <a:r>
            <a:rPr lang="en-US" sz="1100" baseline="0"/>
            <a:t>     Criteria: Leave all checked.</a:t>
          </a:r>
        </a:p>
        <a:p>
          <a:r>
            <a:rPr lang="en-US" sz="1100" baseline="0"/>
            <a:t>     Routes: Select all versions of Purple Line.</a:t>
          </a:r>
        </a:p>
        <a:p>
          <a:r>
            <a:rPr lang="en-US" sz="1100" baseline="0"/>
            <a:t>     Stops: Leave all stops checked.</a:t>
          </a:r>
        </a:p>
        <a:p>
          <a:r>
            <a:rPr lang="en-US" sz="1100" baseline="0"/>
            <a:t>     Days Of Week: Leave all days checked.</a:t>
          </a:r>
        </a:p>
        <a:p>
          <a:r>
            <a:rPr lang="en-US" sz="1100" baseline="0"/>
            <a:t>6) Select "View Report" in the top right.</a:t>
          </a:r>
        </a:p>
        <a:p>
          <a:r>
            <a:rPr lang="en-US" sz="1100" baseline="0"/>
            <a:t>7) After the report appears, click the save icon and select "CSV (comma delimited)" from the dropdown list. The file should then download automatically.</a:t>
          </a:r>
        </a:p>
        <a:p>
          <a:r>
            <a:rPr lang="en-US" sz="1100" baseline="0"/>
            <a:t>8) Open the downloaded file.</a:t>
          </a:r>
        </a:p>
        <a:p>
          <a:r>
            <a:rPr lang="en-US" sz="1100" baseline="0"/>
            <a:t>9) Ignore the small table at the top of the spreadsheet. Copy the entire large lower table </a:t>
          </a:r>
          <a:r>
            <a:rPr lang="en-US" sz="1100" i="1" baseline="0"/>
            <a:t>except</a:t>
          </a:r>
          <a:r>
            <a:rPr lang="en-US" sz="1100" i="0" baseline="0"/>
            <a:t> the column titles. Once highlighted, copy the selected cells.</a:t>
          </a:r>
        </a:p>
        <a:p>
          <a:r>
            <a:rPr lang="en-US" sz="1100" i="0" baseline="0"/>
            <a:t>10) Paste the selected cells in column A in the first available empty row at the bottom of this sheet.</a:t>
          </a:r>
        </a:p>
        <a:p>
          <a:r>
            <a:rPr lang="en-US" sz="1100" i="0" baseline="0"/>
            <a:t>11) Save this file and refer to the template page for the nightly email. All three versions of Purple Line must be imported in this way before the summary email may be sent.</a:t>
          </a:r>
        </a:p>
        <a:p>
          <a:r>
            <a:rPr lang="en-US" sz="1100" i="0" baseline="0"/>
            <a:t>12) Compose an email to send to the Commuter Counts listserve. Subject: "Purple Line Counts on mm/dd/yyy". Copy the graph on the left, then paste it into the email. Copy the table above the graph next, and paste it into the email below the graph.</a:t>
          </a:r>
        </a:p>
        <a:p>
          <a:r>
            <a:rPr lang="en-US" sz="1100" i="0" baseline="0"/>
            <a:t>13) Send the summary email.</a:t>
          </a:r>
          <a:endParaRPr lang="en-US" sz="1100" baseline="0"/>
        </a:p>
        <a:p>
          <a:endParaRPr lang="en-US" sz="1100" baseline="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26</xdr:col>
      <xdr:colOff>0</xdr:colOff>
      <xdr:row>0</xdr:row>
      <xdr:rowOff>0</xdr:rowOff>
    </xdr:from>
    <xdr:ext cx="5762625" cy="3981450"/>
    <xdr:sp macro="" textlink="">
      <xdr:nvSpPr>
        <xdr:cNvPr id="3" name="TextBox 2">
          <a:extLst>
            <a:ext uri="{FF2B5EF4-FFF2-40B4-BE49-F238E27FC236}">
              <a16:creationId xmlns:a16="http://schemas.microsoft.com/office/drawing/2014/main" id="{8FB2A826-B419-4B49-A1A5-CF072547F780}"/>
            </a:ext>
          </a:extLst>
        </xdr:cNvPr>
        <xdr:cNvSpPr txBox="1"/>
      </xdr:nvSpPr>
      <xdr:spPr>
        <a:xfrm>
          <a:off x="7972425" y="0"/>
          <a:ext cx="5762625" cy="398145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ysClr val="windowText" lastClr="000000"/>
              </a:solidFill>
            </a:rPr>
            <a:t>Instructions for importing headway</a:t>
          </a:r>
          <a:r>
            <a:rPr lang="en-US" sz="1100" baseline="0">
              <a:solidFill>
                <a:sysClr val="windowText" lastClr="000000"/>
              </a:solidFill>
            </a:rPr>
            <a:t> data from Transloc:</a:t>
          </a:r>
        </a:p>
        <a:p>
          <a:endParaRPr lang="en-US" sz="1100" baseline="0">
            <a:solidFill>
              <a:sysClr val="windowText" lastClr="000000"/>
            </a:solidFill>
          </a:endParaRPr>
        </a:p>
        <a:p>
          <a:r>
            <a:rPr lang="en-US" sz="1100" baseline="0">
              <a:solidFill>
                <a:sysClr val="windowText" lastClr="000000"/>
              </a:solidFill>
            </a:rPr>
            <a:t>1) Erase existing data from the "Service Gaps" tab. Do not delete the formulas in columns J-M or the column headings in the first row.</a:t>
          </a:r>
        </a:p>
        <a:p>
          <a:r>
            <a:rPr lang="en-US" sz="1100" baseline="0">
              <a:solidFill>
                <a:sysClr val="windowText" lastClr="000000"/>
              </a:solidFill>
            </a:rPr>
            <a:t>1) Go to reports on the Transloc admin website and select "Headway Summary."</a:t>
          </a:r>
        </a:p>
        <a:p>
          <a:r>
            <a:rPr lang="en-US" sz="1100" baseline="0">
              <a:solidFill>
                <a:sysClr val="windowText" lastClr="000000"/>
              </a:solidFill>
            </a:rPr>
            <a:t>2) Set "Client Start Time" to the Monday of the week for which you are pulling data. Set "Client End Time" to the Friday of the week for which you are pulling data.</a:t>
          </a:r>
        </a:p>
        <a:p>
          <a:r>
            <a:rPr lang="en-US" sz="1100" baseline="0">
              <a:solidFill>
                <a:sysClr val="windowText" lastClr="000000"/>
              </a:solidFill>
            </a:rPr>
            <a:t>3) For route, select ALL versions of Red Line and Blue Line. </a:t>
          </a:r>
        </a:p>
        <a:p>
          <a:r>
            <a:rPr lang="en-US" sz="1100" baseline="0">
              <a:solidFill>
                <a:sysClr val="windowText" lastClr="000000"/>
              </a:solidFill>
            </a:rPr>
            <a:t>4) For Stops, open the dropdown menu and check all copies of RCH, GWW, and Lee St.</a:t>
          </a:r>
        </a:p>
        <a:p>
          <a:r>
            <a:rPr lang="en-US" sz="1100" baseline="0">
              <a:solidFill>
                <a:sysClr val="windowText" lastClr="000000"/>
              </a:solidFill>
            </a:rPr>
            <a:t>5) Leave all other fields untouched.</a:t>
          </a:r>
        </a:p>
        <a:p>
          <a:r>
            <a:rPr lang="en-US" sz="1100" baseline="0">
              <a:solidFill>
                <a:sysClr val="windowText" lastClr="000000"/>
              </a:solidFill>
            </a:rPr>
            <a:t>6) Select "view report" in the top right.</a:t>
          </a:r>
        </a:p>
        <a:p>
          <a:r>
            <a:rPr lang="en-US" sz="1100" baseline="0">
              <a:solidFill>
                <a:sysClr val="windowText" lastClr="000000"/>
              </a:solidFill>
              <a:effectLst/>
              <a:latin typeface="+mn-lt"/>
              <a:ea typeface="+mn-ea"/>
              <a:cs typeface="+mn-cs"/>
            </a:rPr>
            <a:t>7) After the report appears, click the save icon and select "CSV (comma delimited)" from the dropdown list. The file should then download automatically.</a:t>
          </a:r>
          <a:endParaRPr lang="en-US">
            <a:solidFill>
              <a:sysClr val="windowText" lastClr="000000"/>
            </a:solidFill>
            <a:effectLst/>
          </a:endParaRPr>
        </a:p>
        <a:p>
          <a:r>
            <a:rPr lang="en-US" sz="1100" baseline="0">
              <a:solidFill>
                <a:sysClr val="windowText" lastClr="000000"/>
              </a:solidFill>
              <a:effectLst/>
              <a:latin typeface="+mn-lt"/>
              <a:ea typeface="+mn-ea"/>
              <a:cs typeface="+mn-cs"/>
            </a:rPr>
            <a:t>8) Open the downloaded file.</a:t>
          </a:r>
          <a:endParaRPr lang="en-US">
            <a:solidFill>
              <a:sysClr val="windowText" lastClr="000000"/>
            </a:solidFill>
            <a:effectLst/>
          </a:endParaRPr>
        </a:p>
        <a:p>
          <a:r>
            <a:rPr lang="en-US" sz="1100" baseline="0">
              <a:solidFill>
                <a:sysClr val="windowText" lastClr="000000"/>
              </a:solidFill>
              <a:effectLst/>
              <a:latin typeface="+mn-lt"/>
              <a:ea typeface="+mn-ea"/>
              <a:cs typeface="+mn-cs"/>
            </a:rPr>
            <a:t>9) Ignore the three small table at the top of the spreadsheet. Copy the entire large middle table </a:t>
          </a:r>
          <a:r>
            <a:rPr lang="en-US" sz="1100" i="1" baseline="0">
              <a:solidFill>
                <a:sysClr val="windowText" lastClr="000000"/>
              </a:solidFill>
              <a:effectLst/>
              <a:latin typeface="+mn-lt"/>
              <a:ea typeface="+mn-ea"/>
              <a:cs typeface="+mn-cs"/>
            </a:rPr>
            <a:t>except</a:t>
          </a:r>
          <a:r>
            <a:rPr lang="en-US" sz="1100" i="0" baseline="0">
              <a:solidFill>
                <a:sysClr val="windowText" lastClr="000000"/>
              </a:solidFill>
              <a:effectLst/>
              <a:latin typeface="+mn-lt"/>
              <a:ea typeface="+mn-ea"/>
              <a:cs typeface="+mn-cs"/>
            </a:rPr>
            <a:t> the column titles. Once highlighted, copy the selected cells. DO NOT select the bottom table. The middle table usually ends somewhere around row 2000.</a:t>
          </a:r>
          <a:endParaRPr lang="en-US">
            <a:solidFill>
              <a:sysClr val="windowText" lastClr="000000"/>
            </a:solidFill>
            <a:effectLst/>
          </a:endParaRPr>
        </a:p>
        <a:p>
          <a:r>
            <a:rPr lang="en-US" sz="1100" i="0" baseline="0">
              <a:solidFill>
                <a:sysClr val="windowText" lastClr="000000"/>
              </a:solidFill>
              <a:effectLst/>
              <a:latin typeface="+mn-lt"/>
              <a:ea typeface="+mn-ea"/>
              <a:cs typeface="+mn-cs"/>
            </a:rPr>
            <a:t>10) Paste the selected cells in column A in the first available empty row at the bottom of the "Service Gaps" sheet.</a:t>
          </a:r>
          <a:endParaRPr lang="en-US">
            <a:solidFill>
              <a:sysClr val="windowText" lastClr="000000"/>
            </a:solidFill>
            <a:effectLst/>
          </a:endParaRPr>
        </a:p>
        <a:p>
          <a:r>
            <a:rPr lang="en-US" sz="1100" i="0" baseline="0">
              <a:solidFill>
                <a:sysClr val="windowText" lastClr="000000"/>
              </a:solidFill>
              <a:effectLst/>
              <a:latin typeface="+mn-lt"/>
              <a:ea typeface="+mn-ea"/>
              <a:cs typeface="+mn-cs"/>
            </a:rPr>
            <a:t>11) Save this file and copy the table to the left into a new email. Title the email "Commuter Route Headways Week of [DATE]." Send the email to Karen Hall (krh5d), Allison Day (and4ne), Kendall Howell (klh3t), Scott Silsdorf (sds2r), and Sam Nall (sdn2cf).</a:t>
          </a:r>
          <a:endParaRPr lang="en-US">
            <a:solidFill>
              <a:sysClr val="windowText" lastClr="000000"/>
            </a:solidFill>
            <a:effectLst/>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21</xdr:col>
      <xdr:colOff>0</xdr:colOff>
      <xdr:row>1</xdr:row>
      <xdr:rowOff>0</xdr:rowOff>
    </xdr:from>
    <xdr:to>
      <xdr:col>28</xdr:col>
      <xdr:colOff>0</xdr:colOff>
      <xdr:row>21</xdr:row>
      <xdr:rowOff>0</xdr:rowOff>
    </xdr:to>
    <xdr:sp macro="" textlink="">
      <xdr:nvSpPr>
        <xdr:cNvPr id="2" name="TextBox 1">
          <a:extLst>
            <a:ext uri="{FF2B5EF4-FFF2-40B4-BE49-F238E27FC236}">
              <a16:creationId xmlns:a16="http://schemas.microsoft.com/office/drawing/2014/main" id="{EC58A6DD-C88D-42CD-94D1-C1936228B97C}"/>
            </a:ext>
          </a:extLst>
        </xdr:cNvPr>
        <xdr:cNvSpPr txBox="1"/>
      </xdr:nvSpPr>
      <xdr:spPr>
        <a:xfrm>
          <a:off x="17164050" y="180975"/>
          <a:ext cx="4267200" cy="361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 Delete</a:t>
          </a:r>
          <a:r>
            <a:rPr lang="en-US" sz="1100" baseline="0"/>
            <a:t> existing data in columns A-K. DO NOT delete the columns in grey or the column titles in row 1.</a:t>
          </a:r>
        </a:p>
        <a:p>
          <a:r>
            <a:rPr lang="en-US" sz="1100" baseline="0"/>
            <a:t>2) Under "reports" in Transloc, select "Arrivals and Departures (By Route and Vehicle with Loop Time).</a:t>
          </a:r>
        </a:p>
        <a:p>
          <a:r>
            <a:rPr lang="en-US" sz="1100" baseline="0"/>
            <a:t>3) Select the appropriate date and route. ONLY THE FIRST PURPLE LINE ROUTE SHOULD BE INCLUDED ON THIS SHEET. This corresponds to the Purple Line routing directly from the Stadium to the Hospital.</a:t>
          </a:r>
        </a:p>
        <a:p>
          <a:r>
            <a:rPr lang="en-US" sz="1100" baseline="0"/>
            <a:t>4) Select "George Welsh Way" in the stop list. No other stops should be included.</a:t>
          </a:r>
        </a:p>
        <a:p>
          <a:r>
            <a:rPr lang="en-US" sz="1100" baseline="0"/>
            <a:t>5) Select "View report."</a:t>
          </a:r>
        </a:p>
        <a:p>
          <a:r>
            <a:rPr lang="en-US" sz="1100" baseline="0"/>
            <a:t>6) Click the floppy disk icon and select "CSV" from the dropdown list.</a:t>
          </a:r>
        </a:p>
        <a:p>
          <a:r>
            <a:rPr lang="en-US" sz="1100" baseline="0"/>
            <a:t>7) Open the downloaded CSV file and copy the data from A2 down into A2 of the corresponding route sheet.</a:t>
          </a:r>
        </a:p>
        <a:p>
          <a:r>
            <a:rPr lang="en-US" sz="1100" baseline="0"/>
            <a:t>8) Follow the listed instructions on the other "WAIT PURPLE" spreadsheet tabs.</a:t>
          </a:r>
        </a:p>
        <a:p>
          <a:r>
            <a:rPr lang="en-US" sz="1100" baseline="0"/>
            <a:t>9) Send the report in the appropriate teams chat. The report should include the summary statistics that automatically appear just to the left of this text box. Use previous reports for reference.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0</xdr:colOff>
      <xdr:row>1</xdr:row>
      <xdr:rowOff>0</xdr:rowOff>
    </xdr:from>
    <xdr:to>
      <xdr:col>28</xdr:col>
      <xdr:colOff>0</xdr:colOff>
      <xdr:row>21</xdr:row>
      <xdr:rowOff>0</xdr:rowOff>
    </xdr:to>
    <xdr:sp macro="" textlink="">
      <xdr:nvSpPr>
        <xdr:cNvPr id="2" name="TextBox 1">
          <a:extLst>
            <a:ext uri="{FF2B5EF4-FFF2-40B4-BE49-F238E27FC236}">
              <a16:creationId xmlns:a16="http://schemas.microsoft.com/office/drawing/2014/main" id="{E9BBB181-ADB2-4AB4-B7C9-16CF4C07965B}"/>
            </a:ext>
          </a:extLst>
        </xdr:cNvPr>
        <xdr:cNvSpPr txBox="1"/>
      </xdr:nvSpPr>
      <xdr:spPr>
        <a:xfrm>
          <a:off x="17411700" y="180975"/>
          <a:ext cx="4267200" cy="361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Instructions:</a:t>
          </a:r>
          <a:endParaRPr lang="en-US">
            <a:effectLst/>
          </a:endParaRPr>
        </a:p>
        <a:p>
          <a:r>
            <a:rPr lang="en-US" sz="1100">
              <a:solidFill>
                <a:schemeClr val="dk1"/>
              </a:solidFill>
              <a:effectLst/>
              <a:latin typeface="+mn-lt"/>
              <a:ea typeface="+mn-ea"/>
              <a:cs typeface="+mn-cs"/>
            </a:rPr>
            <a:t>1) Delete</a:t>
          </a:r>
          <a:r>
            <a:rPr lang="en-US" sz="1100" baseline="0">
              <a:solidFill>
                <a:schemeClr val="dk1"/>
              </a:solidFill>
              <a:effectLst/>
              <a:latin typeface="+mn-lt"/>
              <a:ea typeface="+mn-ea"/>
              <a:cs typeface="+mn-cs"/>
            </a:rPr>
            <a:t> existing data in columns A-K. DO NOT delete the columns in grey or the column titles in row 1.</a:t>
          </a:r>
          <a:endParaRPr lang="en-US">
            <a:effectLst/>
          </a:endParaRPr>
        </a:p>
        <a:p>
          <a:r>
            <a:rPr lang="en-US" sz="1100" baseline="0">
              <a:solidFill>
                <a:schemeClr val="dk1"/>
              </a:solidFill>
              <a:effectLst/>
              <a:latin typeface="+mn-lt"/>
              <a:ea typeface="+mn-ea"/>
              <a:cs typeface="+mn-cs"/>
            </a:rPr>
            <a:t>2) Under "reports" in Transloc, select "Arrivals and Departures (By Route and Vehicle with Loop Time).</a:t>
          </a:r>
          <a:endParaRPr lang="en-US">
            <a:effectLst/>
          </a:endParaRPr>
        </a:p>
        <a:p>
          <a:r>
            <a:rPr lang="en-US" sz="1100" baseline="0">
              <a:solidFill>
                <a:schemeClr val="dk1"/>
              </a:solidFill>
              <a:effectLst/>
              <a:latin typeface="+mn-lt"/>
              <a:ea typeface="+mn-ea"/>
              <a:cs typeface="+mn-cs"/>
            </a:rPr>
            <a:t>3) Select the appropriate date and route. ONLY THE SECOND PURPLE LINE ROUTE SHOULD BE INCLUDED ON THIS SHEET. This corresponds to the Purple Line routing directly from Ray C Hunt Dr to the Hospital.</a:t>
          </a:r>
          <a:endParaRPr lang="en-US">
            <a:effectLst/>
          </a:endParaRPr>
        </a:p>
        <a:p>
          <a:r>
            <a:rPr lang="en-US" sz="1100" baseline="0">
              <a:solidFill>
                <a:schemeClr val="dk1"/>
              </a:solidFill>
              <a:effectLst/>
              <a:latin typeface="+mn-lt"/>
              <a:ea typeface="+mn-ea"/>
              <a:cs typeface="+mn-cs"/>
            </a:rPr>
            <a:t>4) Select "Ray C Hunt Dr" in the stop list. No other stops should be included.</a:t>
          </a:r>
          <a:endParaRPr lang="en-US">
            <a:effectLst/>
          </a:endParaRPr>
        </a:p>
        <a:p>
          <a:r>
            <a:rPr lang="en-US" sz="1100" baseline="0">
              <a:solidFill>
                <a:schemeClr val="dk1"/>
              </a:solidFill>
              <a:effectLst/>
              <a:latin typeface="+mn-lt"/>
              <a:ea typeface="+mn-ea"/>
              <a:cs typeface="+mn-cs"/>
            </a:rPr>
            <a:t>5) Select "View report."</a:t>
          </a:r>
          <a:endParaRPr lang="en-US">
            <a:effectLst/>
          </a:endParaRPr>
        </a:p>
        <a:p>
          <a:r>
            <a:rPr lang="en-US" sz="1100" baseline="0">
              <a:solidFill>
                <a:schemeClr val="dk1"/>
              </a:solidFill>
              <a:effectLst/>
              <a:latin typeface="+mn-lt"/>
              <a:ea typeface="+mn-ea"/>
              <a:cs typeface="+mn-cs"/>
            </a:rPr>
            <a:t>6) Click the floppy disk icon and select "CSV" from the dropdown list.</a:t>
          </a:r>
          <a:endParaRPr lang="en-US">
            <a:effectLst/>
          </a:endParaRPr>
        </a:p>
        <a:p>
          <a:r>
            <a:rPr lang="en-US" sz="1100" baseline="0">
              <a:solidFill>
                <a:schemeClr val="dk1"/>
              </a:solidFill>
              <a:effectLst/>
              <a:latin typeface="+mn-lt"/>
              <a:ea typeface="+mn-ea"/>
              <a:cs typeface="+mn-cs"/>
            </a:rPr>
            <a:t>7) Open the downloaded CSV file and copy the data from A2 down into A2 of the corresponding route sheet.</a:t>
          </a:r>
          <a:endParaRPr lang="en-US">
            <a:effectLst/>
          </a:endParaRPr>
        </a:p>
        <a:p>
          <a:r>
            <a:rPr lang="en-US" sz="1100" baseline="0">
              <a:solidFill>
                <a:schemeClr val="dk1"/>
              </a:solidFill>
              <a:effectLst/>
              <a:latin typeface="+mn-lt"/>
              <a:ea typeface="+mn-ea"/>
              <a:cs typeface="+mn-cs"/>
            </a:rPr>
            <a:t>8) Follow the listed instructions on the other "WAIT PURPLE" spreadsheet tabs.</a:t>
          </a:r>
          <a:endParaRPr lang="en-US">
            <a:effectLst/>
          </a:endParaRPr>
        </a:p>
        <a:p>
          <a:r>
            <a:rPr lang="en-US" sz="1100" baseline="0">
              <a:solidFill>
                <a:schemeClr val="dk1"/>
              </a:solidFill>
              <a:effectLst/>
              <a:latin typeface="+mn-lt"/>
              <a:ea typeface="+mn-ea"/>
              <a:cs typeface="+mn-cs"/>
            </a:rPr>
            <a:t>9) Send the report in the appropriate teams chat. The report should include the summary statistics that automatically appear just to the left of this text box. Use previous reports for reference.</a:t>
          </a:r>
          <a:endParaRPr lang="en-US">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21</xdr:col>
      <xdr:colOff>0</xdr:colOff>
      <xdr:row>1</xdr:row>
      <xdr:rowOff>0</xdr:rowOff>
    </xdr:from>
    <xdr:to>
      <xdr:col>28</xdr:col>
      <xdr:colOff>0</xdr:colOff>
      <xdr:row>21</xdr:row>
      <xdr:rowOff>0</xdr:rowOff>
    </xdr:to>
    <xdr:sp macro="" textlink="">
      <xdr:nvSpPr>
        <xdr:cNvPr id="2" name="TextBox 1">
          <a:extLst>
            <a:ext uri="{FF2B5EF4-FFF2-40B4-BE49-F238E27FC236}">
              <a16:creationId xmlns:a16="http://schemas.microsoft.com/office/drawing/2014/main" id="{0C8570C7-E9CD-424D-B1BA-C23228A4732A}"/>
            </a:ext>
          </a:extLst>
        </xdr:cNvPr>
        <xdr:cNvSpPr txBox="1"/>
      </xdr:nvSpPr>
      <xdr:spPr>
        <a:xfrm>
          <a:off x="17411700" y="180975"/>
          <a:ext cx="4267200" cy="361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Instructions:</a:t>
          </a:r>
          <a:endParaRPr lang="en-US">
            <a:effectLst/>
          </a:endParaRPr>
        </a:p>
        <a:p>
          <a:r>
            <a:rPr lang="en-US" sz="1100">
              <a:solidFill>
                <a:schemeClr val="dk1"/>
              </a:solidFill>
              <a:effectLst/>
              <a:latin typeface="+mn-lt"/>
              <a:ea typeface="+mn-ea"/>
              <a:cs typeface="+mn-cs"/>
            </a:rPr>
            <a:t>1) Delete</a:t>
          </a:r>
          <a:r>
            <a:rPr lang="en-US" sz="1100" baseline="0">
              <a:solidFill>
                <a:schemeClr val="dk1"/>
              </a:solidFill>
              <a:effectLst/>
              <a:latin typeface="+mn-lt"/>
              <a:ea typeface="+mn-ea"/>
              <a:cs typeface="+mn-cs"/>
            </a:rPr>
            <a:t> existing data in columns A-K. DO NOT delete the columns in grey or the column titles in row 1.</a:t>
          </a:r>
          <a:endParaRPr lang="en-US">
            <a:effectLst/>
          </a:endParaRPr>
        </a:p>
        <a:p>
          <a:r>
            <a:rPr lang="en-US" sz="1100" baseline="0">
              <a:solidFill>
                <a:schemeClr val="dk1"/>
              </a:solidFill>
              <a:effectLst/>
              <a:latin typeface="+mn-lt"/>
              <a:ea typeface="+mn-ea"/>
              <a:cs typeface="+mn-cs"/>
            </a:rPr>
            <a:t>2) Under "reports" in Transloc, select "Arrivals and Departures (By Route and Vehicle with Loop Time).</a:t>
          </a:r>
          <a:endParaRPr lang="en-US">
            <a:effectLst/>
          </a:endParaRPr>
        </a:p>
        <a:p>
          <a:r>
            <a:rPr lang="en-US" sz="1100" baseline="0">
              <a:solidFill>
                <a:schemeClr val="dk1"/>
              </a:solidFill>
              <a:effectLst/>
              <a:latin typeface="+mn-lt"/>
              <a:ea typeface="+mn-ea"/>
              <a:cs typeface="+mn-cs"/>
            </a:rPr>
            <a:t>3) Select the appropriate date and route. ONLY THE LAST PURPLE LINE ROUTE SHOULD BE INCLUDED ON THIS SHEET. This corresponds to the Purple Line that runs between the Stadium, Fontaine, and the Hospital.</a:t>
          </a:r>
          <a:endParaRPr lang="en-US">
            <a:effectLst/>
          </a:endParaRPr>
        </a:p>
        <a:p>
          <a:r>
            <a:rPr lang="en-US" sz="1100" baseline="0">
              <a:solidFill>
                <a:schemeClr val="dk1"/>
              </a:solidFill>
              <a:effectLst/>
              <a:latin typeface="+mn-lt"/>
              <a:ea typeface="+mn-ea"/>
              <a:cs typeface="+mn-cs"/>
            </a:rPr>
            <a:t>4) Select "Lee St" in the stop list. No other stops should be included.</a:t>
          </a:r>
          <a:endParaRPr lang="en-US">
            <a:effectLst/>
          </a:endParaRPr>
        </a:p>
        <a:p>
          <a:r>
            <a:rPr lang="en-US" sz="1100" baseline="0">
              <a:solidFill>
                <a:schemeClr val="dk1"/>
              </a:solidFill>
              <a:effectLst/>
              <a:latin typeface="+mn-lt"/>
              <a:ea typeface="+mn-ea"/>
              <a:cs typeface="+mn-cs"/>
            </a:rPr>
            <a:t>5) Select "View report."</a:t>
          </a:r>
          <a:endParaRPr lang="en-US">
            <a:effectLst/>
          </a:endParaRPr>
        </a:p>
        <a:p>
          <a:r>
            <a:rPr lang="en-US" sz="1100" baseline="0">
              <a:solidFill>
                <a:schemeClr val="dk1"/>
              </a:solidFill>
              <a:effectLst/>
              <a:latin typeface="+mn-lt"/>
              <a:ea typeface="+mn-ea"/>
              <a:cs typeface="+mn-cs"/>
            </a:rPr>
            <a:t>6) Click the floppy disk icon and select "CSV" from the dropdown list.</a:t>
          </a:r>
          <a:endParaRPr lang="en-US">
            <a:effectLst/>
          </a:endParaRPr>
        </a:p>
        <a:p>
          <a:r>
            <a:rPr lang="en-US" sz="1100" baseline="0">
              <a:solidFill>
                <a:schemeClr val="dk1"/>
              </a:solidFill>
              <a:effectLst/>
              <a:latin typeface="+mn-lt"/>
              <a:ea typeface="+mn-ea"/>
              <a:cs typeface="+mn-cs"/>
            </a:rPr>
            <a:t>7) Open the downloaded CSV file and copy the data from A2 down into A2 of the corresponding route sheet.</a:t>
          </a:r>
          <a:endParaRPr lang="en-US">
            <a:effectLst/>
          </a:endParaRPr>
        </a:p>
        <a:p>
          <a:r>
            <a:rPr lang="en-US" sz="1100" baseline="0">
              <a:solidFill>
                <a:schemeClr val="dk1"/>
              </a:solidFill>
              <a:effectLst/>
              <a:latin typeface="+mn-lt"/>
              <a:ea typeface="+mn-ea"/>
              <a:cs typeface="+mn-cs"/>
            </a:rPr>
            <a:t>8) Follow the listed instructions on the other "WAIT PURPLE" spreadsheet tabs.</a:t>
          </a:r>
          <a:endParaRPr lang="en-US">
            <a:effectLst/>
          </a:endParaRPr>
        </a:p>
        <a:p>
          <a:r>
            <a:rPr lang="en-US" sz="1100" baseline="0">
              <a:solidFill>
                <a:schemeClr val="dk1"/>
              </a:solidFill>
              <a:effectLst/>
              <a:latin typeface="+mn-lt"/>
              <a:ea typeface="+mn-ea"/>
              <a:cs typeface="+mn-cs"/>
            </a:rPr>
            <a:t>9) Send the report in the appropriate teams chat. The report should include the summary statistics that automatically appear just to the left of this text box. Use previous reports for reference.</a:t>
          </a:r>
          <a:endParaRPr lang="en-US">
            <a:effectLs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krd5d@virginia.edu"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hyperlink" Target="mailto:uts_commuter_counts@virginia.edu"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0CDF-6499-49C6-8F8E-995A70041493}">
  <dimension ref="A1:M9941"/>
  <sheetViews>
    <sheetView workbookViewId="0">
      <pane ySplit="1" topLeftCell="A2" activePane="bottomLeft" state="frozen"/>
      <selection pane="bottomLeft" activeCell="H9" sqref="H9"/>
    </sheetView>
  </sheetViews>
  <sheetFormatPr defaultColWidth="8.7109375" defaultRowHeight="15" x14ac:dyDescent="0.25"/>
  <cols>
    <col min="1" max="1" width="12.5703125" style="10" customWidth="1"/>
    <col min="2" max="2" width="8.7109375" style="3" customWidth="1"/>
    <col min="3" max="3" width="8.7109375" style="3"/>
    <col min="4" max="4" width="8.7109375" style="52"/>
    <col min="5" max="5" width="8.7109375" style="3" customWidth="1"/>
    <col min="6" max="8" width="8.7109375" style="6" customWidth="1"/>
    <col min="9" max="16384" width="8.7109375" style="3"/>
  </cols>
  <sheetData>
    <row r="1" spans="1:9" x14ac:dyDescent="0.25">
      <c r="A1" s="10" t="s">
        <v>0</v>
      </c>
      <c r="B1" s="3" t="s">
        <v>1</v>
      </c>
      <c r="C1" s="3" t="s">
        <v>2</v>
      </c>
      <c r="D1" s="52" t="s">
        <v>3</v>
      </c>
      <c r="E1" s="3" t="s">
        <v>4</v>
      </c>
      <c r="F1" s="6" t="s">
        <v>5</v>
      </c>
      <c r="G1" s="6" t="s">
        <v>6</v>
      </c>
      <c r="H1" s="6" t="s">
        <v>7</v>
      </c>
      <c r="I1" s="3" t="s">
        <v>8</v>
      </c>
    </row>
    <row r="2" spans="1:9" x14ac:dyDescent="0.25">
      <c r="B2" s="10"/>
      <c r="F2" s="6" t="str">
        <f>IF($A2="","",$E2)</f>
        <v/>
      </c>
      <c r="G2" s="6" t="str">
        <f>IF($A2="","",HOUR($D2))</f>
        <v/>
      </c>
      <c r="H2" s="6" t="str">
        <f>IF($A2="","",MINUTE($D2))</f>
        <v/>
      </c>
      <c r="I2" s="53"/>
    </row>
    <row r="3" spans="1:9" x14ac:dyDescent="0.25">
      <c r="B3" s="10"/>
      <c r="F3" s="6" t="str">
        <f>IF($A3="","",$E3-_xlfn.MAXIFS($E2:$E$2,$C2:$C$2,$C3,$A2:$A$2,$A3))</f>
        <v/>
      </c>
      <c r="G3" s="6" t="str">
        <f t="shared" ref="G3:G66" si="0">IF($A3="","",HOUR($D3))</f>
        <v/>
      </c>
      <c r="H3" s="6" t="str">
        <f t="shared" ref="H3:H66" si="1">IF($A3="","",MINUTE($D3))</f>
        <v/>
      </c>
      <c r="I3" s="3" t="str">
        <f>IF($F3&lt;0,"ERROR","")</f>
        <v/>
      </c>
    </row>
    <row r="4" spans="1:9" x14ac:dyDescent="0.25">
      <c r="B4" s="10"/>
      <c r="F4" s="6" t="str">
        <f>IF($A4="","",$E4-_xlfn.MAXIFS($E$2:$E3,$C$2:$C3,$C4,$A$2:$A3,$A4))</f>
        <v/>
      </c>
      <c r="G4" s="6" t="str">
        <f t="shared" si="0"/>
        <v/>
      </c>
      <c r="H4" s="6" t="str">
        <f t="shared" si="1"/>
        <v/>
      </c>
      <c r="I4" s="3" t="str">
        <f t="shared" ref="I4:I67" si="2">IF($F4&lt;0,"ERROR","")</f>
        <v/>
      </c>
    </row>
    <row r="5" spans="1:9" x14ac:dyDescent="0.25">
      <c r="B5" s="10"/>
      <c r="F5" s="6" t="str">
        <f>IF($A5="","",$E5-_xlfn.MAXIFS($E$2:$E4,$C$2:$C4,$C5,$A$2:$A4,$A5))</f>
        <v/>
      </c>
      <c r="G5" s="6" t="str">
        <f t="shared" si="0"/>
        <v/>
      </c>
      <c r="H5" s="6" t="str">
        <f t="shared" si="1"/>
        <v/>
      </c>
      <c r="I5" s="3" t="str">
        <f t="shared" si="2"/>
        <v/>
      </c>
    </row>
    <row r="6" spans="1:9" x14ac:dyDescent="0.25">
      <c r="B6" s="10"/>
      <c r="F6" s="6" t="str">
        <f>IF($A6="","",$E6-_xlfn.MAXIFS($E$2:$E5,$C$2:$C5,$C6,$A$2:$A5,$A6))</f>
        <v/>
      </c>
      <c r="G6" s="6" t="str">
        <f t="shared" si="0"/>
        <v/>
      </c>
      <c r="H6" s="6" t="str">
        <f t="shared" si="1"/>
        <v/>
      </c>
      <c r="I6" s="3" t="str">
        <f t="shared" si="2"/>
        <v/>
      </c>
    </row>
    <row r="7" spans="1:9" x14ac:dyDescent="0.25">
      <c r="B7" s="10"/>
      <c r="F7" s="6" t="str">
        <f>IF($A7="","",$E7-_xlfn.MAXIFS($E$2:$E6,$C$2:$C6,$C7,$A$2:$A6,$A7))</f>
        <v/>
      </c>
      <c r="G7" s="6" t="str">
        <f t="shared" si="0"/>
        <v/>
      </c>
      <c r="H7" s="6" t="str">
        <f t="shared" si="1"/>
        <v/>
      </c>
      <c r="I7" s="3" t="str">
        <f t="shared" si="2"/>
        <v/>
      </c>
    </row>
    <row r="8" spans="1:9" x14ac:dyDescent="0.25">
      <c r="B8" s="10"/>
      <c r="F8" s="6" t="str">
        <f>IF($A8="","",$E8-_xlfn.MAXIFS($E$2:$E7,$C$2:$C7,$C8,$A$2:$A7,$A8))</f>
        <v/>
      </c>
      <c r="G8" s="6" t="str">
        <f t="shared" si="0"/>
        <v/>
      </c>
      <c r="H8" s="6" t="str">
        <f t="shared" si="1"/>
        <v/>
      </c>
      <c r="I8" s="3" t="str">
        <f t="shared" si="2"/>
        <v/>
      </c>
    </row>
    <row r="9" spans="1:9" x14ac:dyDescent="0.25">
      <c r="B9" s="10"/>
      <c r="F9" s="6" t="str">
        <f>IF($A9="","",$E9-_xlfn.MAXIFS($E$2:$E8,$C$2:$C8,$C9,$A$2:$A8,$A9))</f>
        <v/>
      </c>
      <c r="G9" s="6" t="str">
        <f t="shared" si="0"/>
        <v/>
      </c>
      <c r="H9" s="6" t="str">
        <f t="shared" si="1"/>
        <v/>
      </c>
      <c r="I9" s="3" t="str">
        <f t="shared" si="2"/>
        <v/>
      </c>
    </row>
    <row r="10" spans="1:9" x14ac:dyDescent="0.25">
      <c r="B10" s="10"/>
      <c r="F10" s="6" t="str">
        <f>IF($A10="","",$E10-_xlfn.MAXIFS($E$2:$E9,$C$2:$C9,$C10,$A$2:$A9,$A10))</f>
        <v/>
      </c>
      <c r="G10" s="6" t="str">
        <f t="shared" si="0"/>
        <v/>
      </c>
      <c r="H10" s="6" t="str">
        <f t="shared" si="1"/>
        <v/>
      </c>
      <c r="I10" s="3" t="str">
        <f t="shared" si="2"/>
        <v/>
      </c>
    </row>
    <row r="11" spans="1:9" x14ac:dyDescent="0.25">
      <c r="B11" s="10"/>
      <c r="F11" s="6" t="str">
        <f>IF($A11="","",$E11-_xlfn.MAXIFS($E$2:$E10,$C$2:$C10,$C11,$A$2:$A10,$A11))</f>
        <v/>
      </c>
      <c r="G11" s="6" t="str">
        <f t="shared" si="0"/>
        <v/>
      </c>
      <c r="H11" s="6" t="str">
        <f t="shared" si="1"/>
        <v/>
      </c>
      <c r="I11" s="3" t="str">
        <f t="shared" si="2"/>
        <v/>
      </c>
    </row>
    <row r="12" spans="1:9" x14ac:dyDescent="0.25">
      <c r="B12" s="10"/>
      <c r="F12" s="6" t="str">
        <f>IF($A12="","",$E12-_xlfn.MAXIFS($E$2:$E11,$C$2:$C11,$C12,$A$2:$A11,$A12))</f>
        <v/>
      </c>
      <c r="G12" s="6" t="str">
        <f t="shared" si="0"/>
        <v/>
      </c>
      <c r="H12" s="6" t="str">
        <f t="shared" si="1"/>
        <v/>
      </c>
      <c r="I12" s="3" t="str">
        <f t="shared" si="2"/>
        <v/>
      </c>
    </row>
    <row r="13" spans="1:9" x14ac:dyDescent="0.25">
      <c r="B13" s="10"/>
      <c r="F13" s="6" t="str">
        <f>IF($A13="","",$E13-_xlfn.MAXIFS($E$2:$E12,$C$2:$C12,$C13,$A$2:$A12,$A13))</f>
        <v/>
      </c>
      <c r="G13" s="6" t="str">
        <f t="shared" si="0"/>
        <v/>
      </c>
      <c r="H13" s="6" t="str">
        <f t="shared" si="1"/>
        <v/>
      </c>
      <c r="I13" s="3" t="str">
        <f t="shared" si="2"/>
        <v/>
      </c>
    </row>
    <row r="14" spans="1:9" x14ac:dyDescent="0.25">
      <c r="B14" s="10"/>
      <c r="F14" s="6" t="str">
        <f>IF($A14="","",$E14-_xlfn.MAXIFS($E$2:$E13,$C$2:$C13,$C14,$A$2:$A13,$A14))</f>
        <v/>
      </c>
      <c r="G14" s="6" t="str">
        <f t="shared" si="0"/>
        <v/>
      </c>
      <c r="H14" s="6" t="str">
        <f t="shared" si="1"/>
        <v/>
      </c>
      <c r="I14" s="3" t="str">
        <f t="shared" si="2"/>
        <v/>
      </c>
    </row>
    <row r="15" spans="1:9" x14ac:dyDescent="0.25">
      <c r="B15" s="10"/>
      <c r="F15" s="6" t="str">
        <f>IF($A15="","",$E15-_xlfn.MAXIFS($E$2:$E14,$C$2:$C14,$C15,$A$2:$A14,$A15))</f>
        <v/>
      </c>
      <c r="G15" s="6" t="str">
        <f t="shared" si="0"/>
        <v/>
      </c>
      <c r="H15" s="6" t="str">
        <f t="shared" si="1"/>
        <v/>
      </c>
      <c r="I15" s="3" t="str">
        <f t="shared" si="2"/>
        <v/>
      </c>
    </row>
    <row r="16" spans="1:9" x14ac:dyDescent="0.25">
      <c r="B16" s="10"/>
      <c r="F16" s="6" t="str">
        <f>IF($A16="","",$E16-_xlfn.MAXIFS($E$2:$E15,$C$2:$C15,$C16,$A$2:$A15,$A16))</f>
        <v/>
      </c>
      <c r="G16" s="6" t="str">
        <f t="shared" si="0"/>
        <v/>
      </c>
      <c r="H16" s="6" t="str">
        <f t="shared" si="1"/>
        <v/>
      </c>
      <c r="I16" s="3" t="str">
        <f t="shared" si="2"/>
        <v/>
      </c>
    </row>
    <row r="17" spans="2:9" x14ac:dyDescent="0.25">
      <c r="B17" s="10"/>
      <c r="F17" s="6" t="str">
        <f>IF($A17="","",$E17-_xlfn.MAXIFS($E$2:$E16,$C$2:$C16,$C17,$A$2:$A16,$A17))</f>
        <v/>
      </c>
      <c r="G17" s="6" t="str">
        <f t="shared" si="0"/>
        <v/>
      </c>
      <c r="H17" s="6" t="str">
        <f t="shared" si="1"/>
        <v/>
      </c>
      <c r="I17" s="3" t="str">
        <f t="shared" si="2"/>
        <v/>
      </c>
    </row>
    <row r="18" spans="2:9" x14ac:dyDescent="0.25">
      <c r="B18" s="10"/>
      <c r="F18" s="6" t="str">
        <f>IF($A18="","",$E18-_xlfn.MAXIFS($E$2:$E17,$C$2:$C17,$C18,$A$2:$A17,$A18))</f>
        <v/>
      </c>
      <c r="G18" s="6" t="str">
        <f t="shared" si="0"/>
        <v/>
      </c>
      <c r="H18" s="6" t="str">
        <f t="shared" si="1"/>
        <v/>
      </c>
      <c r="I18" s="3" t="str">
        <f t="shared" si="2"/>
        <v/>
      </c>
    </row>
    <row r="19" spans="2:9" x14ac:dyDescent="0.25">
      <c r="B19" s="10"/>
      <c r="F19" s="6" t="str">
        <f>IF($A19="","",$E19-_xlfn.MAXIFS($E$2:$E18,$C$2:$C18,$C19,$A$2:$A18,$A19))</f>
        <v/>
      </c>
      <c r="G19" s="6" t="str">
        <f t="shared" si="0"/>
        <v/>
      </c>
      <c r="H19" s="6" t="str">
        <f t="shared" si="1"/>
        <v/>
      </c>
      <c r="I19" s="3" t="str">
        <f t="shared" si="2"/>
        <v/>
      </c>
    </row>
    <row r="20" spans="2:9" x14ac:dyDescent="0.25">
      <c r="B20" s="10"/>
      <c r="F20" s="6" t="str">
        <f>IF($A20="","",$E20-_xlfn.MAXIFS($E$2:$E19,$C$2:$C19,$C20,$A$2:$A19,$A20))</f>
        <v/>
      </c>
      <c r="G20" s="6" t="str">
        <f t="shared" si="0"/>
        <v/>
      </c>
      <c r="H20" s="6" t="str">
        <f t="shared" si="1"/>
        <v/>
      </c>
      <c r="I20" s="3" t="str">
        <f t="shared" si="2"/>
        <v/>
      </c>
    </row>
    <row r="21" spans="2:9" x14ac:dyDescent="0.25">
      <c r="B21" s="10"/>
      <c r="F21" s="6" t="str">
        <f>IF($A21="","",$E21-_xlfn.MAXIFS($E$2:$E20,$C$2:$C20,$C21,$A$2:$A20,$A21))</f>
        <v/>
      </c>
      <c r="G21" s="6" t="str">
        <f t="shared" si="0"/>
        <v/>
      </c>
      <c r="H21" s="6" t="str">
        <f t="shared" si="1"/>
        <v/>
      </c>
      <c r="I21" s="3" t="str">
        <f t="shared" si="2"/>
        <v/>
      </c>
    </row>
    <row r="22" spans="2:9" x14ac:dyDescent="0.25">
      <c r="B22" s="10"/>
      <c r="F22" s="6" t="str">
        <f>IF($A22="","",$E22-_xlfn.MAXIFS($E$2:$E21,$C$2:$C21,$C22,$A$2:$A21,$A22))</f>
        <v/>
      </c>
      <c r="G22" s="6" t="str">
        <f t="shared" si="0"/>
        <v/>
      </c>
      <c r="H22" s="6" t="str">
        <f t="shared" si="1"/>
        <v/>
      </c>
      <c r="I22" s="3" t="str">
        <f t="shared" si="2"/>
        <v/>
      </c>
    </row>
    <row r="23" spans="2:9" x14ac:dyDescent="0.25">
      <c r="B23" s="10"/>
      <c r="F23" s="6" t="str">
        <f>IF($A23="","",$E23-_xlfn.MAXIFS($E$2:$E22,$C$2:$C22,$C23,$A$2:$A22,$A23))</f>
        <v/>
      </c>
      <c r="G23" s="6" t="str">
        <f t="shared" si="0"/>
        <v/>
      </c>
      <c r="H23" s="6" t="str">
        <f t="shared" si="1"/>
        <v/>
      </c>
      <c r="I23" s="3" t="str">
        <f t="shared" si="2"/>
        <v/>
      </c>
    </row>
    <row r="24" spans="2:9" x14ac:dyDescent="0.25">
      <c r="B24" s="10"/>
      <c r="F24" s="6" t="str">
        <f>IF($A24="","",$E24-_xlfn.MAXIFS($E$2:$E23,$C$2:$C23,$C24,$A$2:$A23,$A24))</f>
        <v/>
      </c>
      <c r="G24" s="6" t="str">
        <f t="shared" si="0"/>
        <v/>
      </c>
      <c r="H24" s="6" t="str">
        <f t="shared" si="1"/>
        <v/>
      </c>
      <c r="I24" s="3" t="str">
        <f t="shared" si="2"/>
        <v/>
      </c>
    </row>
    <row r="25" spans="2:9" x14ac:dyDescent="0.25">
      <c r="B25" s="10"/>
      <c r="F25" s="6" t="str">
        <f>IF($A25="","",$E25-_xlfn.MAXIFS($E$2:$E24,$C$2:$C24,$C25,$A$2:$A24,$A25))</f>
        <v/>
      </c>
      <c r="G25" s="6" t="str">
        <f t="shared" si="0"/>
        <v/>
      </c>
      <c r="H25" s="6" t="str">
        <f t="shared" si="1"/>
        <v/>
      </c>
      <c r="I25" s="3" t="str">
        <f t="shared" si="2"/>
        <v/>
      </c>
    </row>
    <row r="26" spans="2:9" x14ac:dyDescent="0.25">
      <c r="B26" s="10"/>
      <c r="F26" s="6" t="str">
        <f>IF($A26="","",$E26-_xlfn.MAXIFS($E$2:$E25,$C$2:$C25,$C26,$A$2:$A25,$A26))</f>
        <v/>
      </c>
      <c r="G26" s="6" t="str">
        <f t="shared" si="0"/>
        <v/>
      </c>
      <c r="H26" s="6" t="str">
        <f t="shared" si="1"/>
        <v/>
      </c>
      <c r="I26" s="3" t="str">
        <f t="shared" si="2"/>
        <v/>
      </c>
    </row>
    <row r="27" spans="2:9" x14ac:dyDescent="0.25">
      <c r="B27" s="10"/>
      <c r="F27" s="6" t="str">
        <f>IF($A27="","",$E27-_xlfn.MAXIFS($E$2:$E26,$C$2:$C26,$C27,$A$2:$A26,$A27))</f>
        <v/>
      </c>
      <c r="G27" s="6" t="str">
        <f t="shared" si="0"/>
        <v/>
      </c>
      <c r="H27" s="6" t="str">
        <f t="shared" si="1"/>
        <v/>
      </c>
      <c r="I27" s="3" t="str">
        <f t="shared" si="2"/>
        <v/>
      </c>
    </row>
    <row r="28" spans="2:9" x14ac:dyDescent="0.25">
      <c r="B28" s="10"/>
      <c r="F28" s="6" t="str">
        <f>IF($A28="","",$E28-_xlfn.MAXIFS($E$2:$E27,$C$2:$C27,$C28,$A$2:$A27,$A28))</f>
        <v/>
      </c>
      <c r="G28" s="6" t="str">
        <f t="shared" si="0"/>
        <v/>
      </c>
      <c r="H28" s="6" t="str">
        <f t="shared" si="1"/>
        <v/>
      </c>
      <c r="I28" s="3" t="str">
        <f t="shared" si="2"/>
        <v/>
      </c>
    </row>
    <row r="29" spans="2:9" x14ac:dyDescent="0.25">
      <c r="B29" s="10"/>
      <c r="F29" s="6" t="str">
        <f>IF($A29="","",$E29-_xlfn.MAXIFS($E$2:$E28,$C$2:$C28,$C29,$A$2:$A28,$A29))</f>
        <v/>
      </c>
      <c r="G29" s="6" t="str">
        <f t="shared" si="0"/>
        <v/>
      </c>
      <c r="H29" s="6" t="str">
        <f t="shared" si="1"/>
        <v/>
      </c>
      <c r="I29" s="3" t="str">
        <f t="shared" si="2"/>
        <v/>
      </c>
    </row>
    <row r="30" spans="2:9" x14ac:dyDescent="0.25">
      <c r="B30" s="10"/>
      <c r="F30" s="6" t="str">
        <f>IF($A30="","",$E30-_xlfn.MAXIFS($E$2:$E29,$C$2:$C29,$C30,$A$2:$A29,$A30))</f>
        <v/>
      </c>
      <c r="G30" s="6" t="str">
        <f t="shared" si="0"/>
        <v/>
      </c>
      <c r="H30" s="6" t="str">
        <f t="shared" si="1"/>
        <v/>
      </c>
      <c r="I30" s="3" t="str">
        <f t="shared" si="2"/>
        <v/>
      </c>
    </row>
    <row r="31" spans="2:9" x14ac:dyDescent="0.25">
      <c r="B31" s="10"/>
      <c r="F31" s="6" t="str">
        <f>IF($A31="","",$E31-_xlfn.MAXIFS($E$2:$E30,$C$2:$C30,$C31,$A$2:$A30,$A31))</f>
        <v/>
      </c>
      <c r="G31" s="6" t="str">
        <f t="shared" si="0"/>
        <v/>
      </c>
      <c r="H31" s="6" t="str">
        <f t="shared" si="1"/>
        <v/>
      </c>
      <c r="I31" s="3" t="str">
        <f t="shared" si="2"/>
        <v/>
      </c>
    </row>
    <row r="32" spans="2:9" x14ac:dyDescent="0.25">
      <c r="B32" s="10"/>
      <c r="F32" s="6" t="str">
        <f>IF($A32="","",$E32-_xlfn.MAXIFS($E$2:$E31,$C$2:$C31,$C32,$A$2:$A31,$A32))</f>
        <v/>
      </c>
      <c r="G32" s="6" t="str">
        <f t="shared" si="0"/>
        <v/>
      </c>
      <c r="H32" s="6" t="str">
        <f t="shared" si="1"/>
        <v/>
      </c>
      <c r="I32" s="3" t="str">
        <f t="shared" si="2"/>
        <v/>
      </c>
    </row>
    <row r="33" spans="2:9" x14ac:dyDescent="0.25">
      <c r="B33" s="10"/>
      <c r="F33" s="6" t="str">
        <f>IF($A33="","",$E33-_xlfn.MAXIFS($E$2:$E32,$C$2:$C32,$C33,$A$2:$A32,$A33))</f>
        <v/>
      </c>
      <c r="G33" s="6" t="str">
        <f t="shared" si="0"/>
        <v/>
      </c>
      <c r="H33" s="6" t="str">
        <f t="shared" si="1"/>
        <v/>
      </c>
      <c r="I33" s="3" t="str">
        <f t="shared" si="2"/>
        <v/>
      </c>
    </row>
    <row r="34" spans="2:9" x14ac:dyDescent="0.25">
      <c r="B34" s="10"/>
      <c r="F34" s="6" t="str">
        <f>IF($A34="","",$E34-_xlfn.MAXIFS($E$2:$E33,$C$2:$C33,$C34,$A$2:$A33,$A34))</f>
        <v/>
      </c>
      <c r="G34" s="6" t="str">
        <f t="shared" si="0"/>
        <v/>
      </c>
      <c r="H34" s="6" t="str">
        <f t="shared" si="1"/>
        <v/>
      </c>
      <c r="I34" s="3" t="str">
        <f t="shared" si="2"/>
        <v/>
      </c>
    </row>
    <row r="35" spans="2:9" x14ac:dyDescent="0.25">
      <c r="B35" s="10"/>
      <c r="F35" s="6" t="str">
        <f>IF($A35="","",$E35-_xlfn.MAXIFS($E$2:$E34,$C$2:$C34,$C35,$A$2:$A34,$A35))</f>
        <v/>
      </c>
      <c r="G35" s="6" t="str">
        <f t="shared" si="0"/>
        <v/>
      </c>
      <c r="H35" s="6" t="str">
        <f t="shared" si="1"/>
        <v/>
      </c>
      <c r="I35" s="3" t="str">
        <f t="shared" si="2"/>
        <v/>
      </c>
    </row>
    <row r="36" spans="2:9" x14ac:dyDescent="0.25">
      <c r="B36" s="10"/>
      <c r="F36" s="6" t="str">
        <f>IF($A36="","",$E36-_xlfn.MAXIFS($E$2:$E35,$C$2:$C35,$C36,$A$2:$A35,$A36))</f>
        <v/>
      </c>
      <c r="G36" s="6" t="str">
        <f t="shared" si="0"/>
        <v/>
      </c>
      <c r="H36" s="6" t="str">
        <f t="shared" si="1"/>
        <v/>
      </c>
      <c r="I36" s="3" t="str">
        <f t="shared" si="2"/>
        <v/>
      </c>
    </row>
    <row r="37" spans="2:9" x14ac:dyDescent="0.25">
      <c r="B37" s="10"/>
      <c r="F37" s="6" t="str">
        <f>IF($A37="","",$E37-_xlfn.MAXIFS($E$2:$E36,$C$2:$C36,$C37,$A$2:$A36,$A37))</f>
        <v/>
      </c>
      <c r="G37" s="6" t="str">
        <f t="shared" si="0"/>
        <v/>
      </c>
      <c r="H37" s="6" t="str">
        <f t="shared" si="1"/>
        <v/>
      </c>
      <c r="I37" s="3" t="str">
        <f t="shared" si="2"/>
        <v/>
      </c>
    </row>
    <row r="38" spans="2:9" x14ac:dyDescent="0.25">
      <c r="B38" s="10"/>
      <c r="F38" s="6" t="str">
        <f>IF($A38="","",$E38-_xlfn.MAXIFS($E$2:$E37,$C$2:$C37,$C38,$A$2:$A37,$A38))</f>
        <v/>
      </c>
      <c r="G38" s="6" t="str">
        <f t="shared" si="0"/>
        <v/>
      </c>
      <c r="H38" s="6" t="str">
        <f t="shared" si="1"/>
        <v/>
      </c>
      <c r="I38" s="3" t="str">
        <f t="shared" si="2"/>
        <v/>
      </c>
    </row>
    <row r="39" spans="2:9" x14ac:dyDescent="0.25">
      <c r="B39" s="10"/>
      <c r="F39" s="6" t="str">
        <f>IF($A39="","",$E39-_xlfn.MAXIFS($E$2:$E38,$C$2:$C38,$C39,$A$2:$A38,$A39))</f>
        <v/>
      </c>
      <c r="G39" s="6" t="str">
        <f t="shared" si="0"/>
        <v/>
      </c>
      <c r="H39" s="6" t="str">
        <f t="shared" si="1"/>
        <v/>
      </c>
      <c r="I39" s="3" t="str">
        <f t="shared" si="2"/>
        <v/>
      </c>
    </row>
    <row r="40" spans="2:9" x14ac:dyDescent="0.25">
      <c r="B40" s="10"/>
      <c r="F40" s="6" t="str">
        <f>IF($A40="","",$E40-_xlfn.MAXIFS($E$2:$E39,$C$2:$C39,$C40,$A$2:$A39,$A40))</f>
        <v/>
      </c>
      <c r="G40" s="6" t="str">
        <f t="shared" si="0"/>
        <v/>
      </c>
      <c r="H40" s="6" t="str">
        <f t="shared" si="1"/>
        <v/>
      </c>
      <c r="I40" s="3" t="str">
        <f t="shared" si="2"/>
        <v/>
      </c>
    </row>
    <row r="41" spans="2:9" x14ac:dyDescent="0.25">
      <c r="B41" s="10"/>
      <c r="F41" s="6" t="str">
        <f>IF($A41="","",$E41-_xlfn.MAXIFS($E$2:$E40,$C$2:$C40,$C41,$A$2:$A40,$A41))</f>
        <v/>
      </c>
      <c r="G41" s="6" t="str">
        <f t="shared" si="0"/>
        <v/>
      </c>
      <c r="H41" s="6" t="str">
        <f t="shared" si="1"/>
        <v/>
      </c>
      <c r="I41" s="3" t="str">
        <f t="shared" si="2"/>
        <v/>
      </c>
    </row>
    <row r="42" spans="2:9" x14ac:dyDescent="0.25">
      <c r="B42" s="10"/>
      <c r="F42" s="6" t="str">
        <f>IF($A42="","",$E42-_xlfn.MAXIFS($E$2:$E41,$C$2:$C41,$C42,$A$2:$A41,$A42))</f>
        <v/>
      </c>
      <c r="G42" s="6" t="str">
        <f t="shared" si="0"/>
        <v/>
      </c>
      <c r="H42" s="6" t="str">
        <f t="shared" si="1"/>
        <v/>
      </c>
      <c r="I42" s="3" t="str">
        <f t="shared" si="2"/>
        <v/>
      </c>
    </row>
    <row r="43" spans="2:9" x14ac:dyDescent="0.25">
      <c r="F43" s="6" t="str">
        <f>IF($A43="","",$E43-_xlfn.MAXIFS($E$2:$E42,$C$2:$C42,$C43,$A$2:$A42,$A43))</f>
        <v/>
      </c>
      <c r="G43" s="6" t="str">
        <f t="shared" si="0"/>
        <v/>
      </c>
      <c r="H43" s="6" t="str">
        <f t="shared" si="1"/>
        <v/>
      </c>
      <c r="I43" s="3" t="str">
        <f t="shared" si="2"/>
        <v/>
      </c>
    </row>
    <row r="44" spans="2:9" x14ac:dyDescent="0.25">
      <c r="F44" s="6" t="str">
        <f>IF($A44="","",$E44-_xlfn.MAXIFS($E$2:$E43,$C$2:$C43,$C44,$A$2:$A43,$A44))</f>
        <v/>
      </c>
      <c r="G44" s="6" t="str">
        <f t="shared" si="0"/>
        <v/>
      </c>
      <c r="H44" s="6" t="str">
        <f t="shared" si="1"/>
        <v/>
      </c>
      <c r="I44" s="3" t="str">
        <f t="shared" si="2"/>
        <v/>
      </c>
    </row>
    <row r="45" spans="2:9" x14ac:dyDescent="0.25">
      <c r="F45" s="6" t="str">
        <f>IF($A45="","",$E45-_xlfn.MAXIFS($E$2:$E44,$C$2:$C44,$C45,$A$2:$A44,$A45))</f>
        <v/>
      </c>
      <c r="G45" s="6" t="str">
        <f t="shared" si="0"/>
        <v/>
      </c>
      <c r="H45" s="6" t="str">
        <f t="shared" si="1"/>
        <v/>
      </c>
      <c r="I45" s="3" t="str">
        <f t="shared" si="2"/>
        <v/>
      </c>
    </row>
    <row r="46" spans="2:9" x14ac:dyDescent="0.25">
      <c r="F46" s="6" t="str">
        <f>IF($A46="","",$E46-_xlfn.MAXIFS($E$2:$E45,$C$2:$C45,$C46,$A$2:$A45,$A46))</f>
        <v/>
      </c>
      <c r="G46" s="6" t="str">
        <f t="shared" si="0"/>
        <v/>
      </c>
      <c r="H46" s="6" t="str">
        <f t="shared" si="1"/>
        <v/>
      </c>
      <c r="I46" s="3" t="str">
        <f t="shared" si="2"/>
        <v/>
      </c>
    </row>
    <row r="47" spans="2:9" x14ac:dyDescent="0.25">
      <c r="F47" s="6" t="str">
        <f>IF($A47="","",$E47-_xlfn.MAXIFS($E$2:$E46,$C$2:$C46,$C47,$A$2:$A46,$A47))</f>
        <v/>
      </c>
      <c r="G47" s="6" t="str">
        <f t="shared" si="0"/>
        <v/>
      </c>
      <c r="H47" s="6" t="str">
        <f t="shared" si="1"/>
        <v/>
      </c>
      <c r="I47" s="3" t="str">
        <f t="shared" si="2"/>
        <v/>
      </c>
    </row>
    <row r="48" spans="2:9" x14ac:dyDescent="0.25">
      <c r="F48" s="6" t="str">
        <f>IF($A48="","",$E48-_xlfn.MAXIFS($E$2:$E47,$C$2:$C47,$C48,$A$2:$A47,$A48))</f>
        <v/>
      </c>
      <c r="G48" s="6" t="str">
        <f t="shared" si="0"/>
        <v/>
      </c>
      <c r="H48" s="6" t="str">
        <f t="shared" si="1"/>
        <v/>
      </c>
      <c r="I48" s="3" t="str">
        <f t="shared" si="2"/>
        <v/>
      </c>
    </row>
    <row r="49" spans="6:9" x14ac:dyDescent="0.25">
      <c r="F49" s="6" t="str">
        <f>IF($A49="","",$E49-_xlfn.MAXIFS($E$2:$E48,$C$2:$C48,$C49,$A$2:$A48,$A49))</f>
        <v/>
      </c>
      <c r="G49" s="6" t="str">
        <f t="shared" si="0"/>
        <v/>
      </c>
      <c r="H49" s="6" t="str">
        <f t="shared" si="1"/>
        <v/>
      </c>
      <c r="I49" s="3" t="str">
        <f t="shared" si="2"/>
        <v/>
      </c>
    </row>
    <row r="50" spans="6:9" x14ac:dyDescent="0.25">
      <c r="F50" s="6" t="str">
        <f>IF($A50="","",$E50-_xlfn.MAXIFS($E$2:$E49,$C$2:$C49,$C50,$A$2:$A49,$A50))</f>
        <v/>
      </c>
      <c r="G50" s="6" t="str">
        <f t="shared" si="0"/>
        <v/>
      </c>
      <c r="H50" s="6" t="str">
        <f t="shared" si="1"/>
        <v/>
      </c>
      <c r="I50" s="3" t="str">
        <f t="shared" si="2"/>
        <v/>
      </c>
    </row>
    <row r="51" spans="6:9" x14ac:dyDescent="0.25">
      <c r="F51" s="6" t="str">
        <f>IF($A51="","",$E51-_xlfn.MAXIFS($E$2:$E50,$C$2:$C50,$C51,$A$2:$A50,$A51))</f>
        <v/>
      </c>
      <c r="G51" s="6" t="str">
        <f t="shared" si="0"/>
        <v/>
      </c>
      <c r="H51" s="6" t="str">
        <f t="shared" si="1"/>
        <v/>
      </c>
      <c r="I51" s="3" t="str">
        <f t="shared" si="2"/>
        <v/>
      </c>
    </row>
    <row r="52" spans="6:9" x14ac:dyDescent="0.25">
      <c r="F52" s="6" t="str">
        <f>IF($A52="","",$E52-_xlfn.MAXIFS($E$2:$E51,$C$2:$C51,$C52,$A$2:$A51,$A52))</f>
        <v/>
      </c>
      <c r="G52" s="6" t="str">
        <f t="shared" si="0"/>
        <v/>
      </c>
      <c r="H52" s="6" t="str">
        <f t="shared" si="1"/>
        <v/>
      </c>
      <c r="I52" s="3" t="str">
        <f t="shared" si="2"/>
        <v/>
      </c>
    </row>
    <row r="53" spans="6:9" x14ac:dyDescent="0.25">
      <c r="F53" s="6" t="str">
        <f>IF($A53="","",$E53-_xlfn.MAXIFS($E$2:$E52,$C$2:$C52,$C53,$A$2:$A52,$A53))</f>
        <v/>
      </c>
      <c r="G53" s="6" t="str">
        <f t="shared" si="0"/>
        <v/>
      </c>
      <c r="H53" s="6" t="str">
        <f t="shared" si="1"/>
        <v/>
      </c>
      <c r="I53" s="3" t="str">
        <f t="shared" si="2"/>
        <v/>
      </c>
    </row>
    <row r="54" spans="6:9" x14ac:dyDescent="0.25">
      <c r="F54" s="6" t="str">
        <f>IF($A54="","",$E54-_xlfn.MAXIFS($E$2:$E53,$C$2:$C53,$C54,$A$2:$A53,$A54))</f>
        <v/>
      </c>
      <c r="G54" s="6" t="str">
        <f t="shared" si="0"/>
        <v/>
      </c>
      <c r="H54" s="6" t="str">
        <f t="shared" si="1"/>
        <v/>
      </c>
      <c r="I54" s="3" t="str">
        <f t="shared" si="2"/>
        <v/>
      </c>
    </row>
    <row r="55" spans="6:9" x14ac:dyDescent="0.25">
      <c r="F55" s="6" t="str">
        <f>IF($A55="","",$E55-_xlfn.MAXIFS($E$2:$E54,$C$2:$C54,$C55,$A$2:$A54,$A55))</f>
        <v/>
      </c>
      <c r="G55" s="6" t="str">
        <f t="shared" si="0"/>
        <v/>
      </c>
      <c r="H55" s="6" t="str">
        <f t="shared" si="1"/>
        <v/>
      </c>
      <c r="I55" s="3" t="str">
        <f t="shared" si="2"/>
        <v/>
      </c>
    </row>
    <row r="56" spans="6:9" x14ac:dyDescent="0.25">
      <c r="F56" s="6" t="str">
        <f>IF($A56="","",$E56-_xlfn.MAXIFS($E$2:$E55,$C$2:$C55,$C56,$A$2:$A55,$A56))</f>
        <v/>
      </c>
      <c r="G56" s="6" t="str">
        <f t="shared" si="0"/>
        <v/>
      </c>
      <c r="H56" s="6" t="str">
        <f t="shared" si="1"/>
        <v/>
      </c>
      <c r="I56" s="3" t="str">
        <f t="shared" si="2"/>
        <v/>
      </c>
    </row>
    <row r="57" spans="6:9" x14ac:dyDescent="0.25">
      <c r="F57" s="6" t="str">
        <f>IF($A57="","",$E57-_xlfn.MAXIFS($E$2:$E56,$C$2:$C56,$C57,$A$2:$A56,$A57))</f>
        <v/>
      </c>
      <c r="G57" s="6" t="str">
        <f t="shared" si="0"/>
        <v/>
      </c>
      <c r="H57" s="6" t="str">
        <f t="shared" si="1"/>
        <v/>
      </c>
      <c r="I57" s="3" t="str">
        <f t="shared" si="2"/>
        <v/>
      </c>
    </row>
    <row r="58" spans="6:9" x14ac:dyDescent="0.25">
      <c r="F58" s="6" t="str">
        <f>IF($A58="","",$E58-_xlfn.MAXIFS($E$2:$E57,$C$2:$C57,$C58,$A$2:$A57,$A58))</f>
        <v/>
      </c>
      <c r="G58" s="6" t="str">
        <f t="shared" si="0"/>
        <v/>
      </c>
      <c r="H58" s="6" t="str">
        <f t="shared" si="1"/>
        <v/>
      </c>
      <c r="I58" s="3" t="str">
        <f t="shared" si="2"/>
        <v/>
      </c>
    </row>
    <row r="59" spans="6:9" x14ac:dyDescent="0.25">
      <c r="F59" s="6" t="str">
        <f>IF($A59="","",$E59-_xlfn.MAXIFS($E$2:$E58,$C$2:$C58,$C59,$A$2:$A58,$A59))</f>
        <v/>
      </c>
      <c r="G59" s="6" t="str">
        <f t="shared" si="0"/>
        <v/>
      </c>
      <c r="H59" s="6" t="str">
        <f t="shared" si="1"/>
        <v/>
      </c>
      <c r="I59" s="3" t="str">
        <f t="shared" si="2"/>
        <v/>
      </c>
    </row>
    <row r="60" spans="6:9" x14ac:dyDescent="0.25">
      <c r="F60" s="6" t="str">
        <f>IF($A60="","",$E60-_xlfn.MAXIFS($E$2:$E59,$C$2:$C59,$C60,$A$2:$A59,$A60))</f>
        <v/>
      </c>
      <c r="G60" s="6" t="str">
        <f t="shared" si="0"/>
        <v/>
      </c>
      <c r="H60" s="6" t="str">
        <f t="shared" si="1"/>
        <v/>
      </c>
      <c r="I60" s="3" t="str">
        <f t="shared" si="2"/>
        <v/>
      </c>
    </row>
    <row r="61" spans="6:9" x14ac:dyDescent="0.25">
      <c r="F61" s="6" t="str">
        <f>IF($A61="","",$E61-_xlfn.MAXIFS($E$2:$E60,$C$2:$C60,$C61,$A$2:$A60,$A61))</f>
        <v/>
      </c>
      <c r="G61" s="6" t="str">
        <f t="shared" si="0"/>
        <v/>
      </c>
      <c r="H61" s="6" t="str">
        <f t="shared" si="1"/>
        <v/>
      </c>
      <c r="I61" s="3" t="str">
        <f t="shared" si="2"/>
        <v/>
      </c>
    </row>
    <row r="62" spans="6:9" x14ac:dyDescent="0.25">
      <c r="F62" s="6" t="str">
        <f>IF($A62="","",$E62-_xlfn.MAXIFS($E$2:$E61,$C$2:$C61,$C62,$A$2:$A61,$A62))</f>
        <v/>
      </c>
      <c r="G62" s="6" t="str">
        <f t="shared" si="0"/>
        <v/>
      </c>
      <c r="H62" s="6" t="str">
        <f t="shared" si="1"/>
        <v/>
      </c>
      <c r="I62" s="3" t="str">
        <f t="shared" si="2"/>
        <v/>
      </c>
    </row>
    <row r="63" spans="6:9" x14ac:dyDescent="0.25">
      <c r="F63" s="6" t="str">
        <f>IF($A63="","",$E63-_xlfn.MAXIFS($E$2:$E62,$C$2:$C62,$C63,$A$2:$A62,$A63))</f>
        <v/>
      </c>
      <c r="G63" s="6" t="str">
        <f t="shared" si="0"/>
        <v/>
      </c>
      <c r="H63" s="6" t="str">
        <f t="shared" si="1"/>
        <v/>
      </c>
      <c r="I63" s="3" t="str">
        <f t="shared" si="2"/>
        <v/>
      </c>
    </row>
    <row r="64" spans="6:9" x14ac:dyDescent="0.25">
      <c r="F64" s="6" t="str">
        <f>IF($A64="","",$E64-_xlfn.MAXIFS($E$2:$E63,$C$2:$C63,$C64,$A$2:$A63,$A64))</f>
        <v/>
      </c>
      <c r="G64" s="6" t="str">
        <f t="shared" si="0"/>
        <v/>
      </c>
      <c r="H64" s="6" t="str">
        <f t="shared" si="1"/>
        <v/>
      </c>
      <c r="I64" s="3" t="str">
        <f>IF($F64&lt;0,"ERROR","")</f>
        <v/>
      </c>
    </row>
    <row r="65" spans="6:9" x14ac:dyDescent="0.25">
      <c r="F65" s="6" t="str">
        <f>IF($A65="","",$E65-_xlfn.MAXIFS($E$2:$E64,$C$2:$C64,$C65,$A$2:$A64,$A65))</f>
        <v/>
      </c>
      <c r="G65" s="6" t="str">
        <f t="shared" si="0"/>
        <v/>
      </c>
      <c r="H65" s="6" t="str">
        <f t="shared" si="1"/>
        <v/>
      </c>
      <c r="I65" s="3" t="str">
        <f t="shared" si="2"/>
        <v/>
      </c>
    </row>
    <row r="66" spans="6:9" x14ac:dyDescent="0.25">
      <c r="F66" s="6" t="str">
        <f>IF($A66="","",$E66-_xlfn.MAXIFS($E$2:$E65,$C$2:$C65,$C66,$A$2:$A65,$A66))</f>
        <v/>
      </c>
      <c r="G66" s="6" t="str">
        <f t="shared" si="0"/>
        <v/>
      </c>
      <c r="H66" s="6" t="str">
        <f t="shared" si="1"/>
        <v/>
      </c>
      <c r="I66" s="3" t="str">
        <f t="shared" si="2"/>
        <v/>
      </c>
    </row>
    <row r="67" spans="6:9" x14ac:dyDescent="0.25">
      <c r="F67" s="6" t="str">
        <f>IF($A67="","",$E67-_xlfn.MAXIFS($E$2:$E66,$C$2:$C66,$C67,$A$2:$A66,$A67))</f>
        <v/>
      </c>
      <c r="G67" s="6" t="str">
        <f t="shared" ref="G67:G130" si="3">IF($A67="","",HOUR($D67))</f>
        <v/>
      </c>
      <c r="H67" s="6" t="str">
        <f t="shared" ref="H67:H130" si="4">IF($A67="","",MINUTE($D67))</f>
        <v/>
      </c>
      <c r="I67" s="3" t="str">
        <f t="shared" si="2"/>
        <v/>
      </c>
    </row>
    <row r="68" spans="6:9" x14ac:dyDescent="0.25">
      <c r="F68" s="6" t="str">
        <f>IF($A68="","",$E68-_xlfn.MAXIFS($E$2:$E67,$C$2:$C67,$C68,$A$2:$A67,$A68))</f>
        <v/>
      </c>
      <c r="G68" s="6" t="str">
        <f t="shared" si="3"/>
        <v/>
      </c>
      <c r="H68" s="6" t="str">
        <f t="shared" si="4"/>
        <v/>
      </c>
      <c r="I68" s="3" t="str">
        <f t="shared" ref="I68:I131" si="5">IF($F68&lt;0,"ERROR","")</f>
        <v/>
      </c>
    </row>
    <row r="69" spans="6:9" x14ac:dyDescent="0.25">
      <c r="F69" s="6" t="str">
        <f>IF($A69="","",$E69-_xlfn.MAXIFS($E$2:$E68,$C$2:$C68,$C69,$A$2:$A68,$A69))</f>
        <v/>
      </c>
      <c r="G69" s="6" t="str">
        <f t="shared" si="3"/>
        <v/>
      </c>
      <c r="H69" s="6" t="str">
        <f t="shared" si="4"/>
        <v/>
      </c>
      <c r="I69" s="3" t="str">
        <f t="shared" si="5"/>
        <v/>
      </c>
    </row>
    <row r="70" spans="6:9" x14ac:dyDescent="0.25">
      <c r="F70" s="6" t="str">
        <f>IF($A70="","",$E70-_xlfn.MAXIFS($E$2:$E69,$C$2:$C69,$C70,$A$2:$A69,$A70))</f>
        <v/>
      </c>
      <c r="G70" s="6" t="str">
        <f t="shared" si="3"/>
        <v/>
      </c>
      <c r="H70" s="6" t="str">
        <f t="shared" si="4"/>
        <v/>
      </c>
      <c r="I70" s="3" t="str">
        <f t="shared" si="5"/>
        <v/>
      </c>
    </row>
    <row r="71" spans="6:9" x14ac:dyDescent="0.25">
      <c r="F71" s="6" t="str">
        <f>IF($A71="","",$E71-_xlfn.MAXIFS($E$2:$E70,$C$2:$C70,$C71,$A$2:$A70,$A71))</f>
        <v/>
      </c>
      <c r="G71" s="6" t="str">
        <f t="shared" si="3"/>
        <v/>
      </c>
      <c r="H71" s="6" t="str">
        <f t="shared" si="4"/>
        <v/>
      </c>
      <c r="I71" s="3" t="str">
        <f t="shared" si="5"/>
        <v/>
      </c>
    </row>
    <row r="72" spans="6:9" x14ac:dyDescent="0.25">
      <c r="F72" s="6" t="str">
        <f>IF($A72="","",$E72-_xlfn.MAXIFS($E$2:$E71,$C$2:$C71,$C72,$A$2:$A71,$A72))</f>
        <v/>
      </c>
      <c r="G72" s="6" t="str">
        <f t="shared" si="3"/>
        <v/>
      </c>
      <c r="H72" s="6" t="str">
        <f t="shared" si="4"/>
        <v/>
      </c>
      <c r="I72" s="3" t="str">
        <f t="shared" si="5"/>
        <v/>
      </c>
    </row>
    <row r="73" spans="6:9" x14ac:dyDescent="0.25">
      <c r="F73" s="6" t="str">
        <f>IF($A73="","",$E73-_xlfn.MAXIFS($E$2:$E72,$C$2:$C72,$C73,$A$2:$A72,$A73))</f>
        <v/>
      </c>
      <c r="G73" s="6" t="str">
        <f t="shared" si="3"/>
        <v/>
      </c>
      <c r="H73" s="6" t="str">
        <f t="shared" si="4"/>
        <v/>
      </c>
      <c r="I73" s="3" t="str">
        <f t="shared" si="5"/>
        <v/>
      </c>
    </row>
    <row r="74" spans="6:9" x14ac:dyDescent="0.25">
      <c r="F74" s="6" t="str">
        <f>IF($A74="","",$E74-_xlfn.MAXIFS($E$2:$E73,$C$2:$C73,$C74,$A$2:$A73,$A74))</f>
        <v/>
      </c>
      <c r="G74" s="6" t="str">
        <f t="shared" si="3"/>
        <v/>
      </c>
      <c r="H74" s="6" t="str">
        <f t="shared" si="4"/>
        <v/>
      </c>
      <c r="I74" s="3" t="str">
        <f t="shared" si="5"/>
        <v/>
      </c>
    </row>
    <row r="75" spans="6:9" x14ac:dyDescent="0.25">
      <c r="F75" s="6" t="str">
        <f>IF($A75="","",$E75-_xlfn.MAXIFS($E$2:$E74,$C$2:$C74,$C75,$A$2:$A74,$A75))</f>
        <v/>
      </c>
      <c r="G75" s="6" t="str">
        <f t="shared" si="3"/>
        <v/>
      </c>
      <c r="H75" s="6" t="str">
        <f t="shared" si="4"/>
        <v/>
      </c>
      <c r="I75" s="3" t="str">
        <f t="shared" si="5"/>
        <v/>
      </c>
    </row>
    <row r="76" spans="6:9" x14ac:dyDescent="0.25">
      <c r="F76" s="6" t="str">
        <f>IF($A76="","",$E76-_xlfn.MAXIFS($E$2:$E75,$C$2:$C75,$C76,$A$2:$A75,$A76))</f>
        <v/>
      </c>
      <c r="G76" s="6" t="str">
        <f t="shared" si="3"/>
        <v/>
      </c>
      <c r="H76" s="6" t="str">
        <f t="shared" si="4"/>
        <v/>
      </c>
      <c r="I76" s="3" t="str">
        <f t="shared" si="5"/>
        <v/>
      </c>
    </row>
    <row r="77" spans="6:9" x14ac:dyDescent="0.25">
      <c r="F77" s="6" t="str">
        <f>IF($A77="","",$E77-_xlfn.MAXIFS($E$2:$E76,$C$2:$C76,$C77,$A$2:$A76,$A77))</f>
        <v/>
      </c>
      <c r="G77" s="6" t="str">
        <f t="shared" si="3"/>
        <v/>
      </c>
      <c r="H77" s="6" t="str">
        <f t="shared" si="4"/>
        <v/>
      </c>
      <c r="I77" s="3" t="str">
        <f t="shared" si="5"/>
        <v/>
      </c>
    </row>
    <row r="78" spans="6:9" x14ac:dyDescent="0.25">
      <c r="F78" s="6" t="str">
        <f>IF($A78="","",$E78-_xlfn.MAXIFS($E$2:$E77,$C$2:$C77,$C78,$A$2:$A77,$A78))</f>
        <v/>
      </c>
      <c r="G78" s="6" t="str">
        <f t="shared" si="3"/>
        <v/>
      </c>
      <c r="H78" s="6" t="str">
        <f t="shared" si="4"/>
        <v/>
      </c>
      <c r="I78" s="3" t="str">
        <f t="shared" si="5"/>
        <v/>
      </c>
    </row>
    <row r="79" spans="6:9" x14ac:dyDescent="0.25">
      <c r="F79" s="6" t="str">
        <f>IF($A79="","",$E79-_xlfn.MAXIFS($E$2:$E78,$C$2:$C78,$C79,$A$2:$A78,$A79))</f>
        <v/>
      </c>
      <c r="G79" s="6" t="str">
        <f t="shared" si="3"/>
        <v/>
      </c>
      <c r="H79" s="6" t="str">
        <f t="shared" si="4"/>
        <v/>
      </c>
      <c r="I79" s="3" t="str">
        <f t="shared" si="5"/>
        <v/>
      </c>
    </row>
    <row r="80" spans="6:9" x14ac:dyDescent="0.25">
      <c r="F80" s="6" t="str">
        <f>IF($A80="","",$E80-_xlfn.MAXIFS($E$2:$E79,$C$2:$C79,$C80,$A$2:$A79,$A80))</f>
        <v/>
      </c>
      <c r="G80" s="6" t="str">
        <f t="shared" si="3"/>
        <v/>
      </c>
      <c r="H80" s="6" t="str">
        <f t="shared" si="4"/>
        <v/>
      </c>
      <c r="I80" s="3" t="str">
        <f t="shared" si="5"/>
        <v/>
      </c>
    </row>
    <row r="81" spans="6:9" x14ac:dyDescent="0.25">
      <c r="F81" s="6" t="str">
        <f>IF($A81="","",$E81-_xlfn.MAXIFS($E$2:$E80,$C$2:$C80,$C81,$A$2:$A80,$A81))</f>
        <v/>
      </c>
      <c r="G81" s="6" t="str">
        <f t="shared" si="3"/>
        <v/>
      </c>
      <c r="H81" s="6" t="str">
        <f t="shared" si="4"/>
        <v/>
      </c>
      <c r="I81" s="3" t="str">
        <f t="shared" si="5"/>
        <v/>
      </c>
    </row>
    <row r="82" spans="6:9" x14ac:dyDescent="0.25">
      <c r="F82" s="6" t="str">
        <f>IF($A82="","",$E82-_xlfn.MAXIFS($E$2:$E81,$C$2:$C81,$C82,$A$2:$A81,$A82))</f>
        <v/>
      </c>
      <c r="G82" s="6" t="str">
        <f t="shared" si="3"/>
        <v/>
      </c>
      <c r="H82" s="6" t="str">
        <f t="shared" si="4"/>
        <v/>
      </c>
      <c r="I82" s="3" t="str">
        <f t="shared" si="5"/>
        <v/>
      </c>
    </row>
    <row r="83" spans="6:9" x14ac:dyDescent="0.25">
      <c r="F83" s="6" t="str">
        <f>IF($A83="","",$E83-_xlfn.MAXIFS($E$2:$E82,$C$2:$C82,$C83,$A$2:$A82,$A83))</f>
        <v/>
      </c>
      <c r="G83" s="6" t="str">
        <f t="shared" si="3"/>
        <v/>
      </c>
      <c r="H83" s="6" t="str">
        <f t="shared" si="4"/>
        <v/>
      </c>
      <c r="I83" s="3" t="str">
        <f t="shared" si="5"/>
        <v/>
      </c>
    </row>
    <row r="84" spans="6:9" x14ac:dyDescent="0.25">
      <c r="F84" s="6" t="str">
        <f>IF($A84="","",$E84-_xlfn.MAXIFS($E$2:$E83,$C$2:$C83,$C84,$A$2:$A83,$A84))</f>
        <v/>
      </c>
      <c r="G84" s="6" t="str">
        <f t="shared" si="3"/>
        <v/>
      </c>
      <c r="H84" s="6" t="str">
        <f t="shared" si="4"/>
        <v/>
      </c>
      <c r="I84" s="3" t="str">
        <f t="shared" si="5"/>
        <v/>
      </c>
    </row>
    <row r="85" spans="6:9" x14ac:dyDescent="0.25">
      <c r="F85" s="6" t="str">
        <f>IF($A85="","",$E85-_xlfn.MAXIFS($E$2:$E84,$C$2:$C84,$C85,$A$2:$A84,$A85))</f>
        <v/>
      </c>
      <c r="G85" s="6" t="str">
        <f t="shared" si="3"/>
        <v/>
      </c>
      <c r="H85" s="6" t="str">
        <f t="shared" si="4"/>
        <v/>
      </c>
      <c r="I85" s="3" t="str">
        <f t="shared" si="5"/>
        <v/>
      </c>
    </row>
    <row r="86" spans="6:9" x14ac:dyDescent="0.25">
      <c r="F86" s="6" t="str">
        <f>IF($A86="","",$E86-_xlfn.MAXIFS($E$2:$E85,$C$2:$C85,$C86,$A$2:$A85,$A86))</f>
        <v/>
      </c>
      <c r="G86" s="6" t="str">
        <f t="shared" si="3"/>
        <v/>
      </c>
      <c r="H86" s="6" t="str">
        <f t="shared" si="4"/>
        <v/>
      </c>
      <c r="I86" s="3" t="str">
        <f t="shared" si="5"/>
        <v/>
      </c>
    </row>
    <row r="87" spans="6:9" x14ac:dyDescent="0.25">
      <c r="F87" s="6" t="str">
        <f>IF($A87="","",$E87-_xlfn.MAXIFS($E$2:$E86,$C$2:$C86,$C87,$A$2:$A86,$A87))</f>
        <v/>
      </c>
      <c r="G87" s="6" t="str">
        <f t="shared" si="3"/>
        <v/>
      </c>
      <c r="H87" s="6" t="str">
        <f t="shared" si="4"/>
        <v/>
      </c>
      <c r="I87" s="3" t="str">
        <f t="shared" si="5"/>
        <v/>
      </c>
    </row>
    <row r="88" spans="6:9" x14ac:dyDescent="0.25">
      <c r="F88" s="6" t="str">
        <f>IF($A88="","",$E88-_xlfn.MAXIFS($E$2:$E87,$C$2:$C87,$C88,$A$2:$A87,$A88))</f>
        <v/>
      </c>
      <c r="G88" s="6" t="str">
        <f t="shared" si="3"/>
        <v/>
      </c>
      <c r="H88" s="6" t="str">
        <f t="shared" si="4"/>
        <v/>
      </c>
      <c r="I88" s="3" t="str">
        <f t="shared" si="5"/>
        <v/>
      </c>
    </row>
    <row r="89" spans="6:9" x14ac:dyDescent="0.25">
      <c r="F89" s="6" t="str">
        <f>IF($A89="","",$E89-_xlfn.MAXIFS($E$2:$E88,$C$2:$C88,$C89,$A$2:$A88,$A89))</f>
        <v/>
      </c>
      <c r="G89" s="6" t="str">
        <f t="shared" si="3"/>
        <v/>
      </c>
      <c r="H89" s="6" t="str">
        <f t="shared" si="4"/>
        <v/>
      </c>
      <c r="I89" s="3" t="str">
        <f t="shared" si="5"/>
        <v/>
      </c>
    </row>
    <row r="90" spans="6:9" x14ac:dyDescent="0.25">
      <c r="F90" s="6" t="str">
        <f>IF($A90="","",$E90-_xlfn.MAXIFS($E$2:$E89,$C$2:$C89,$C90,$A$2:$A89,$A90))</f>
        <v/>
      </c>
      <c r="G90" s="6" t="str">
        <f t="shared" si="3"/>
        <v/>
      </c>
      <c r="H90" s="6" t="str">
        <f t="shared" si="4"/>
        <v/>
      </c>
      <c r="I90" s="3" t="str">
        <f t="shared" si="5"/>
        <v/>
      </c>
    </row>
    <row r="91" spans="6:9" x14ac:dyDescent="0.25">
      <c r="F91" s="6" t="str">
        <f>IF($A91="","",$E91-_xlfn.MAXIFS($E$2:$E90,$C$2:$C90,$C91,$A$2:$A90,$A91))</f>
        <v/>
      </c>
      <c r="G91" s="6" t="str">
        <f t="shared" si="3"/>
        <v/>
      </c>
      <c r="H91" s="6" t="str">
        <f t="shared" si="4"/>
        <v/>
      </c>
      <c r="I91" s="3" t="str">
        <f t="shared" si="5"/>
        <v/>
      </c>
    </row>
    <row r="92" spans="6:9" x14ac:dyDescent="0.25">
      <c r="F92" s="6" t="str">
        <f>IF($A92="","",$E92-_xlfn.MAXIFS($E$2:$E91,$C$2:$C91,$C92,$A$2:$A91,$A92))</f>
        <v/>
      </c>
      <c r="G92" s="6" t="str">
        <f t="shared" si="3"/>
        <v/>
      </c>
      <c r="H92" s="6" t="str">
        <f t="shared" si="4"/>
        <v/>
      </c>
      <c r="I92" s="3" t="str">
        <f t="shared" si="5"/>
        <v/>
      </c>
    </row>
    <row r="93" spans="6:9" x14ac:dyDescent="0.25">
      <c r="F93" s="6" t="str">
        <f>IF($A93="","",$E93-_xlfn.MAXIFS($E$2:$E92,$C$2:$C92,$C93,$A$2:$A92,$A93))</f>
        <v/>
      </c>
      <c r="G93" s="6" t="str">
        <f t="shared" si="3"/>
        <v/>
      </c>
      <c r="H93" s="6" t="str">
        <f t="shared" si="4"/>
        <v/>
      </c>
      <c r="I93" s="3" t="str">
        <f t="shared" si="5"/>
        <v/>
      </c>
    </row>
    <row r="94" spans="6:9" x14ac:dyDescent="0.25">
      <c r="F94" s="6" t="str">
        <f>IF($A94="","",$E94-_xlfn.MAXIFS($E$2:$E93,$C$2:$C93,$C94,$A$2:$A93,$A94))</f>
        <v/>
      </c>
      <c r="G94" s="6" t="str">
        <f t="shared" si="3"/>
        <v/>
      </c>
      <c r="H94" s="6" t="str">
        <f t="shared" si="4"/>
        <v/>
      </c>
      <c r="I94" s="3" t="str">
        <f t="shared" si="5"/>
        <v/>
      </c>
    </row>
    <row r="95" spans="6:9" x14ac:dyDescent="0.25">
      <c r="F95" s="6" t="str">
        <f>IF($A95="","",$E95-_xlfn.MAXIFS($E$2:$E94,$C$2:$C94,$C95,$A$2:$A94,$A95))</f>
        <v/>
      </c>
      <c r="G95" s="6" t="str">
        <f t="shared" si="3"/>
        <v/>
      </c>
      <c r="H95" s="6" t="str">
        <f t="shared" si="4"/>
        <v/>
      </c>
      <c r="I95" s="3" t="str">
        <f t="shared" si="5"/>
        <v/>
      </c>
    </row>
    <row r="96" spans="6:9" x14ac:dyDescent="0.25">
      <c r="F96" s="6" t="str">
        <f>IF($A96="","",$E96-_xlfn.MAXIFS($E$2:$E95,$C$2:$C95,$C96,$A$2:$A95,$A96))</f>
        <v/>
      </c>
      <c r="G96" s="6" t="str">
        <f t="shared" si="3"/>
        <v/>
      </c>
      <c r="H96" s="6" t="str">
        <f t="shared" si="4"/>
        <v/>
      </c>
      <c r="I96" s="3" t="str">
        <f t="shared" si="5"/>
        <v/>
      </c>
    </row>
    <row r="97" spans="6:13" x14ac:dyDescent="0.25">
      <c r="F97" s="6" t="str">
        <f>IF($A97="","",$E97-_xlfn.MAXIFS($E$2:$E96,$C$2:$C96,$C97,$A$2:$A96,$A97))</f>
        <v/>
      </c>
      <c r="G97" s="6" t="str">
        <f t="shared" si="3"/>
        <v/>
      </c>
      <c r="H97" s="6" t="str">
        <f t="shared" si="4"/>
        <v/>
      </c>
      <c r="I97" s="3" t="str">
        <f t="shared" si="5"/>
        <v/>
      </c>
    </row>
    <row r="98" spans="6:13" x14ac:dyDescent="0.25">
      <c r="F98" s="6" t="str">
        <f>IF($A98="","",$E98-_xlfn.MAXIFS($E$2:$E97,$C$2:$C97,$C98,$A$2:$A97,$A98))</f>
        <v/>
      </c>
      <c r="G98" s="6" t="str">
        <f t="shared" si="3"/>
        <v/>
      </c>
      <c r="H98" s="6" t="str">
        <f t="shared" si="4"/>
        <v/>
      </c>
      <c r="I98" s="3" t="str">
        <f t="shared" si="5"/>
        <v/>
      </c>
    </row>
    <row r="99" spans="6:13" x14ac:dyDescent="0.25">
      <c r="F99" s="6" t="str">
        <f>IF($A99="","",$E99-_xlfn.MAXIFS($E$2:$E98,$C$2:$C98,$C99,$A$2:$A98,$A99))</f>
        <v/>
      </c>
      <c r="G99" s="6" t="str">
        <f t="shared" si="3"/>
        <v/>
      </c>
      <c r="H99" s="6" t="str">
        <f t="shared" si="4"/>
        <v/>
      </c>
      <c r="I99" s="3" t="str">
        <f t="shared" si="5"/>
        <v/>
      </c>
    </row>
    <row r="100" spans="6:13" x14ac:dyDescent="0.25">
      <c r="F100" s="6" t="str">
        <f>IF($A100="","",$E100-_xlfn.MAXIFS($E$2:$E99,$C$2:$C99,$C100,$A$2:$A99,$A100))</f>
        <v/>
      </c>
      <c r="G100" s="6" t="str">
        <f t="shared" si="3"/>
        <v/>
      </c>
      <c r="H100" s="6" t="str">
        <f t="shared" si="4"/>
        <v/>
      </c>
      <c r="I100" s="3" t="str">
        <f t="shared" si="5"/>
        <v/>
      </c>
    </row>
    <row r="101" spans="6:13" x14ac:dyDescent="0.25">
      <c r="F101" s="6" t="str">
        <f>IF($A101="","",$E101-_xlfn.MAXIFS($E$2:$E100,$C$2:$C100,$C101,$A$2:$A100,$A101))</f>
        <v/>
      </c>
      <c r="G101" s="6" t="str">
        <f t="shared" si="3"/>
        <v/>
      </c>
      <c r="H101" s="6" t="str">
        <f t="shared" si="4"/>
        <v/>
      </c>
      <c r="I101" s="3" t="str">
        <f t="shared" si="5"/>
        <v/>
      </c>
    </row>
    <row r="102" spans="6:13" x14ac:dyDescent="0.25">
      <c r="F102" s="6" t="str">
        <f>IF($A102="","",$E102-_xlfn.MAXIFS($E$2:$E101,$C$2:$C101,$C102,$A$2:$A101,$A102))</f>
        <v/>
      </c>
      <c r="G102" s="6" t="str">
        <f t="shared" si="3"/>
        <v/>
      </c>
      <c r="H102" s="6" t="str">
        <f t="shared" si="4"/>
        <v/>
      </c>
      <c r="I102" s="3" t="str">
        <f t="shared" si="5"/>
        <v/>
      </c>
    </row>
    <row r="103" spans="6:13" x14ac:dyDescent="0.25">
      <c r="F103" s="6" t="str">
        <f>IF($A103="","",$E103-_xlfn.MAXIFS($E$2:$E102,$C$2:$C102,$C103,$A$2:$A102,$A103))</f>
        <v/>
      </c>
      <c r="G103" s="6" t="str">
        <f t="shared" si="3"/>
        <v/>
      </c>
      <c r="H103" s="6" t="str">
        <f t="shared" si="4"/>
        <v/>
      </c>
      <c r="I103" s="3" t="str">
        <f t="shared" si="5"/>
        <v/>
      </c>
    </row>
    <row r="104" spans="6:13" x14ac:dyDescent="0.25">
      <c r="F104" s="6" t="str">
        <f>IF($A104="","",$E104-_xlfn.MAXIFS($E$2:$E103,$C$2:$C103,$C104,$A$2:$A103,$A104))</f>
        <v/>
      </c>
      <c r="G104" s="6" t="str">
        <f t="shared" si="3"/>
        <v/>
      </c>
      <c r="H104" s="6" t="str">
        <f t="shared" si="4"/>
        <v/>
      </c>
      <c r="I104" s="3" t="str">
        <f t="shared" si="5"/>
        <v/>
      </c>
    </row>
    <row r="105" spans="6:13" x14ac:dyDescent="0.25">
      <c r="F105" s="6" t="str">
        <f>IF($A105="","",$E105-_xlfn.MAXIFS($E$2:$E104,$C$2:$C104,$C105,$A$2:$A104,$A105))</f>
        <v/>
      </c>
      <c r="G105" s="6" t="str">
        <f t="shared" si="3"/>
        <v/>
      </c>
      <c r="H105" s="6" t="str">
        <f t="shared" si="4"/>
        <v/>
      </c>
      <c r="I105" s="3" t="str">
        <f t="shared" si="5"/>
        <v/>
      </c>
    </row>
    <row r="106" spans="6:13" x14ac:dyDescent="0.25">
      <c r="F106" s="6" t="str">
        <f>IF($A106="","",$E106-_xlfn.MAXIFS($E$2:$E105,$C$2:$C105,$C106,$A$2:$A105,$A106))</f>
        <v/>
      </c>
      <c r="G106" s="6" t="str">
        <f t="shared" si="3"/>
        <v/>
      </c>
      <c r="H106" s="6" t="str">
        <f t="shared" si="4"/>
        <v/>
      </c>
      <c r="I106" s="3" t="str">
        <f t="shared" si="5"/>
        <v/>
      </c>
    </row>
    <row r="107" spans="6:13" x14ac:dyDescent="0.25">
      <c r="F107" s="6" t="str">
        <f>IF($A107="","",$E107-_xlfn.MAXIFS($E$2:$E106,$C$2:$C106,$C107,$A$2:$A106,$A107))</f>
        <v/>
      </c>
      <c r="G107" s="6" t="str">
        <f t="shared" si="3"/>
        <v/>
      </c>
      <c r="H107" s="6" t="str">
        <f t="shared" si="4"/>
        <v/>
      </c>
      <c r="I107" s="3" t="str">
        <f t="shared" si="5"/>
        <v/>
      </c>
    </row>
    <row r="108" spans="6:13" x14ac:dyDescent="0.25">
      <c r="F108" s="6" t="str">
        <f>IF($A108="","",$E108-_xlfn.MAXIFS($E$2:$E107,$C$2:$C107,$C108,$A$2:$A107,$A108))</f>
        <v/>
      </c>
      <c r="G108" s="6" t="str">
        <f t="shared" si="3"/>
        <v/>
      </c>
      <c r="H108" s="6" t="str">
        <f t="shared" si="4"/>
        <v/>
      </c>
      <c r="I108" s="3" t="str">
        <f t="shared" si="5"/>
        <v/>
      </c>
    </row>
    <row r="109" spans="6:13" x14ac:dyDescent="0.25">
      <c r="F109" s="6" t="str">
        <f>IF($A109="","",$E109-_xlfn.MAXIFS($E$2:$E108,$C$2:$C108,$C109,$A$2:$A108,$A109))</f>
        <v/>
      </c>
      <c r="G109" s="6" t="str">
        <f t="shared" si="3"/>
        <v/>
      </c>
      <c r="H109" s="6" t="str">
        <f t="shared" si="4"/>
        <v/>
      </c>
      <c r="I109" s="3" t="str">
        <f t="shared" si="5"/>
        <v/>
      </c>
      <c r="M109" s="3" t="s">
        <v>9</v>
      </c>
    </row>
    <row r="110" spans="6:13" x14ac:dyDescent="0.25">
      <c r="F110" s="6" t="str">
        <f>IF($A110="","",$E110-_xlfn.MAXIFS($E$2:$E109,$C$2:$C109,$C110,$A$2:$A109,$A110))</f>
        <v/>
      </c>
      <c r="G110" s="6" t="str">
        <f t="shared" si="3"/>
        <v/>
      </c>
      <c r="H110" s="6" t="str">
        <f t="shared" si="4"/>
        <v/>
      </c>
      <c r="I110" s="3" t="str">
        <f t="shared" si="5"/>
        <v/>
      </c>
    </row>
    <row r="111" spans="6:13" x14ac:dyDescent="0.25">
      <c r="F111" s="6" t="str">
        <f>IF($A111="","",$E111-_xlfn.MAXIFS($E$2:$E110,$C$2:$C110,$C111,$A$2:$A110,$A111))</f>
        <v/>
      </c>
      <c r="G111" s="6" t="str">
        <f t="shared" si="3"/>
        <v/>
      </c>
      <c r="H111" s="6" t="str">
        <f t="shared" si="4"/>
        <v/>
      </c>
      <c r="I111" s="3" t="str">
        <f t="shared" si="5"/>
        <v/>
      </c>
    </row>
    <row r="112" spans="6:13" x14ac:dyDescent="0.25">
      <c r="F112" s="6" t="str">
        <f>IF($A112="","",$E112-_xlfn.MAXIFS($E$2:$E111,$C$2:$C111,$C112,$A$2:$A111,$A112))</f>
        <v/>
      </c>
      <c r="G112" s="6" t="str">
        <f t="shared" si="3"/>
        <v/>
      </c>
      <c r="H112" s="6" t="str">
        <f t="shared" si="4"/>
        <v/>
      </c>
      <c r="I112" s="3" t="str">
        <f t="shared" si="5"/>
        <v/>
      </c>
    </row>
    <row r="113" spans="6:9" x14ac:dyDescent="0.25">
      <c r="F113" s="6" t="str">
        <f>IF($A113="","",$E113-_xlfn.MAXIFS($E$2:$E112,$C$2:$C112,$C113,$A$2:$A112,$A113))</f>
        <v/>
      </c>
      <c r="G113" s="6" t="str">
        <f t="shared" si="3"/>
        <v/>
      </c>
      <c r="H113" s="6" t="str">
        <f t="shared" si="4"/>
        <v/>
      </c>
      <c r="I113" s="3" t="str">
        <f t="shared" si="5"/>
        <v/>
      </c>
    </row>
    <row r="114" spans="6:9" x14ac:dyDescent="0.25">
      <c r="F114" s="6" t="str">
        <f>IF($A114="","",$E114-_xlfn.MAXIFS($E$2:$E113,$C$2:$C113,$C114,$A$2:$A113,$A114))</f>
        <v/>
      </c>
      <c r="G114" s="6" t="str">
        <f t="shared" si="3"/>
        <v/>
      </c>
      <c r="H114" s="6" t="str">
        <f t="shared" si="4"/>
        <v/>
      </c>
      <c r="I114" s="3" t="str">
        <f t="shared" si="5"/>
        <v/>
      </c>
    </row>
    <row r="115" spans="6:9" x14ac:dyDescent="0.25">
      <c r="F115" s="6" t="str">
        <f>IF($A115="","",$E115-_xlfn.MAXIFS($E$2:$E114,$C$2:$C114,$C115,$A$2:$A114,$A115))</f>
        <v/>
      </c>
      <c r="G115" s="6" t="str">
        <f t="shared" si="3"/>
        <v/>
      </c>
      <c r="H115" s="6" t="str">
        <f t="shared" si="4"/>
        <v/>
      </c>
      <c r="I115" s="3" t="str">
        <f t="shared" si="5"/>
        <v/>
      </c>
    </row>
    <row r="116" spans="6:9" x14ac:dyDescent="0.25">
      <c r="F116" s="6" t="str">
        <f>IF($A116="","",$E116-_xlfn.MAXIFS($E$2:$E115,$C$2:$C115,$C116,$A$2:$A115,$A116))</f>
        <v/>
      </c>
      <c r="G116" s="6" t="str">
        <f t="shared" si="3"/>
        <v/>
      </c>
      <c r="H116" s="6" t="str">
        <f t="shared" si="4"/>
        <v/>
      </c>
      <c r="I116" s="3" t="str">
        <f t="shared" si="5"/>
        <v/>
      </c>
    </row>
    <row r="117" spans="6:9" x14ac:dyDescent="0.25">
      <c r="F117" s="6" t="str">
        <f>IF($A117="","",$E117-_xlfn.MAXIFS($E$2:$E116,$C$2:$C116,$C117,$A$2:$A116,$A117))</f>
        <v/>
      </c>
      <c r="G117" s="6" t="str">
        <f t="shared" si="3"/>
        <v/>
      </c>
      <c r="H117" s="6" t="str">
        <f t="shared" si="4"/>
        <v/>
      </c>
      <c r="I117" s="3" t="str">
        <f t="shared" si="5"/>
        <v/>
      </c>
    </row>
    <row r="118" spans="6:9" x14ac:dyDescent="0.25">
      <c r="F118" s="6" t="str">
        <f>IF($A118="","",$E118-_xlfn.MAXIFS($E$2:$E117,$C$2:$C117,$C118,$A$2:$A117,$A118))</f>
        <v/>
      </c>
      <c r="G118" s="6" t="str">
        <f t="shared" si="3"/>
        <v/>
      </c>
      <c r="H118" s="6" t="str">
        <f t="shared" si="4"/>
        <v/>
      </c>
      <c r="I118" s="3" t="str">
        <f t="shared" si="5"/>
        <v/>
      </c>
    </row>
    <row r="119" spans="6:9" x14ac:dyDescent="0.25">
      <c r="F119" s="6" t="str">
        <f>IF($A119="","",$E119-_xlfn.MAXIFS($E$2:$E118,$C$2:$C118,$C119,$A$2:$A118,$A119))</f>
        <v/>
      </c>
      <c r="G119" s="6" t="str">
        <f t="shared" si="3"/>
        <v/>
      </c>
      <c r="H119" s="6" t="str">
        <f t="shared" si="4"/>
        <v/>
      </c>
      <c r="I119" s="3" t="str">
        <f t="shared" si="5"/>
        <v/>
      </c>
    </row>
    <row r="120" spans="6:9" x14ac:dyDescent="0.25">
      <c r="F120" s="6" t="str">
        <f>IF($A120="","",$E120-_xlfn.MAXIFS($E$2:$E119,$C$2:$C119,$C120,$A$2:$A119,$A120))</f>
        <v/>
      </c>
      <c r="G120" s="6" t="str">
        <f t="shared" si="3"/>
        <v/>
      </c>
      <c r="H120" s="6" t="str">
        <f t="shared" si="4"/>
        <v/>
      </c>
      <c r="I120" s="3" t="str">
        <f t="shared" si="5"/>
        <v/>
      </c>
    </row>
    <row r="121" spans="6:9" x14ac:dyDescent="0.25">
      <c r="F121" s="6" t="str">
        <f>IF($A121="","",$E121-_xlfn.MAXIFS($E$2:$E120,$C$2:$C120,$C121,$A$2:$A120,$A121))</f>
        <v/>
      </c>
      <c r="G121" s="6" t="str">
        <f t="shared" si="3"/>
        <v/>
      </c>
      <c r="H121" s="6" t="str">
        <f t="shared" si="4"/>
        <v/>
      </c>
      <c r="I121" s="3" t="str">
        <f t="shared" si="5"/>
        <v/>
      </c>
    </row>
    <row r="122" spans="6:9" x14ac:dyDescent="0.25">
      <c r="F122" s="6" t="str">
        <f>IF($A122="","",$E122-_xlfn.MAXIFS($E$2:$E121,$C$2:$C121,$C122,$A$2:$A121,$A122))</f>
        <v/>
      </c>
      <c r="G122" s="6" t="str">
        <f t="shared" si="3"/>
        <v/>
      </c>
      <c r="H122" s="6" t="str">
        <f t="shared" si="4"/>
        <v/>
      </c>
      <c r="I122" s="3" t="str">
        <f t="shared" si="5"/>
        <v/>
      </c>
    </row>
    <row r="123" spans="6:9" x14ac:dyDescent="0.25">
      <c r="F123" s="6" t="str">
        <f>IF($A123="","",$E123-_xlfn.MAXIFS($E$2:$E122,$C$2:$C122,$C123,$A$2:$A122,$A123))</f>
        <v/>
      </c>
      <c r="G123" s="6" t="str">
        <f t="shared" si="3"/>
        <v/>
      </c>
      <c r="H123" s="6" t="str">
        <f t="shared" si="4"/>
        <v/>
      </c>
      <c r="I123" s="3" t="str">
        <f t="shared" si="5"/>
        <v/>
      </c>
    </row>
    <row r="124" spans="6:9" x14ac:dyDescent="0.25">
      <c r="F124" s="6" t="str">
        <f>IF($A124="","",$E124-_xlfn.MAXIFS($E$2:$E123,$C$2:$C123,$C124,$A$2:$A123,$A124))</f>
        <v/>
      </c>
      <c r="G124" s="6" t="str">
        <f t="shared" si="3"/>
        <v/>
      </c>
      <c r="H124" s="6" t="str">
        <f t="shared" si="4"/>
        <v/>
      </c>
      <c r="I124" s="3" t="str">
        <f t="shared" si="5"/>
        <v/>
      </c>
    </row>
    <row r="125" spans="6:9" x14ac:dyDescent="0.25">
      <c r="F125" s="6" t="str">
        <f>IF($A125="","",$E125-_xlfn.MAXIFS($E$2:$E124,$C$2:$C124,$C125,$A$2:$A124,$A125))</f>
        <v/>
      </c>
      <c r="G125" s="6" t="str">
        <f t="shared" si="3"/>
        <v/>
      </c>
      <c r="H125" s="6" t="str">
        <f t="shared" si="4"/>
        <v/>
      </c>
      <c r="I125" s="3" t="str">
        <f t="shared" si="5"/>
        <v/>
      </c>
    </row>
    <row r="126" spans="6:9" x14ac:dyDescent="0.25">
      <c r="F126" s="6" t="str">
        <f>IF($A126="","",$E126-_xlfn.MAXIFS($E$2:$E125,$C$2:$C125,$C126,$A$2:$A125,$A126))</f>
        <v/>
      </c>
      <c r="G126" s="6" t="str">
        <f t="shared" si="3"/>
        <v/>
      </c>
      <c r="H126" s="6" t="str">
        <f t="shared" si="4"/>
        <v/>
      </c>
      <c r="I126" s="3" t="str">
        <f t="shared" si="5"/>
        <v/>
      </c>
    </row>
    <row r="127" spans="6:9" x14ac:dyDescent="0.25">
      <c r="F127" s="6" t="str">
        <f>IF($A127="","",$E127-_xlfn.MAXIFS($E$2:$E126,$C$2:$C126,$C127,$A$2:$A126,$A127))</f>
        <v/>
      </c>
      <c r="G127" s="6" t="str">
        <f t="shared" si="3"/>
        <v/>
      </c>
      <c r="H127" s="6" t="str">
        <f t="shared" si="4"/>
        <v/>
      </c>
      <c r="I127" s="3" t="str">
        <f t="shared" si="5"/>
        <v/>
      </c>
    </row>
    <row r="128" spans="6:9" x14ac:dyDescent="0.25">
      <c r="F128" s="6" t="str">
        <f>IF($A128="","",$E128-_xlfn.MAXIFS($E$2:$E127,$C$2:$C127,$C128,$A$2:$A127,$A128))</f>
        <v/>
      </c>
      <c r="G128" s="6" t="str">
        <f t="shared" si="3"/>
        <v/>
      </c>
      <c r="H128" s="6" t="str">
        <f t="shared" si="4"/>
        <v/>
      </c>
      <c r="I128" s="3" t="str">
        <f t="shared" si="5"/>
        <v/>
      </c>
    </row>
    <row r="129" spans="6:9" x14ac:dyDescent="0.25">
      <c r="F129" s="6" t="str">
        <f>IF($A129="","",$E129-_xlfn.MAXIFS($E$2:$E128,$C$2:$C128,$C129,$A$2:$A128,$A129))</f>
        <v/>
      </c>
      <c r="G129" s="6" t="str">
        <f t="shared" si="3"/>
        <v/>
      </c>
      <c r="H129" s="6" t="str">
        <f t="shared" si="4"/>
        <v/>
      </c>
      <c r="I129" s="3" t="str">
        <f t="shared" si="5"/>
        <v/>
      </c>
    </row>
    <row r="130" spans="6:9" x14ac:dyDescent="0.25">
      <c r="F130" s="6" t="str">
        <f>IF($A130="","",$E130-_xlfn.MAXIFS($E$2:$E129,$C$2:$C129,$C130,$A$2:$A129,$A130))</f>
        <v/>
      </c>
      <c r="G130" s="6" t="str">
        <f t="shared" si="3"/>
        <v/>
      </c>
      <c r="H130" s="6" t="str">
        <f t="shared" si="4"/>
        <v/>
      </c>
      <c r="I130" s="3" t="str">
        <f t="shared" si="5"/>
        <v/>
      </c>
    </row>
    <row r="131" spans="6:9" x14ac:dyDescent="0.25">
      <c r="F131" s="6" t="str">
        <f>IF($A131="","",$E131-_xlfn.MAXIFS($E$2:$E130,$C$2:$C130,$C131,$A$2:$A130,$A131))</f>
        <v/>
      </c>
      <c r="G131" s="6" t="str">
        <f t="shared" ref="G131:G194" si="6">IF($A131="","",HOUR($D131))</f>
        <v/>
      </c>
      <c r="H131" s="6" t="str">
        <f t="shared" ref="H131:H194" si="7">IF($A131="","",MINUTE($D131))</f>
        <v/>
      </c>
      <c r="I131" s="3" t="str">
        <f t="shared" si="5"/>
        <v/>
      </c>
    </row>
    <row r="132" spans="6:9" x14ac:dyDescent="0.25">
      <c r="F132" s="6" t="str">
        <f>IF($A132="","",$E132-_xlfn.MAXIFS($E$2:$E131,$C$2:$C131,$C132,$A$2:$A131,$A132))</f>
        <v/>
      </c>
      <c r="G132" s="6" t="str">
        <f t="shared" si="6"/>
        <v/>
      </c>
      <c r="H132" s="6" t="str">
        <f t="shared" si="7"/>
        <v/>
      </c>
      <c r="I132" s="3" t="str">
        <f t="shared" ref="I132:I195" si="8">IF($F132&lt;0,"ERROR","")</f>
        <v/>
      </c>
    </row>
    <row r="133" spans="6:9" x14ac:dyDescent="0.25">
      <c r="F133" s="6" t="str">
        <f>IF($A133="","",$E133-_xlfn.MAXIFS($E$2:$E132,$C$2:$C132,$C133,$A$2:$A132,$A133))</f>
        <v/>
      </c>
      <c r="G133" s="6" t="str">
        <f t="shared" si="6"/>
        <v/>
      </c>
      <c r="H133" s="6" t="str">
        <f t="shared" si="7"/>
        <v/>
      </c>
      <c r="I133" s="3" t="str">
        <f t="shared" si="8"/>
        <v/>
      </c>
    </row>
    <row r="134" spans="6:9" x14ac:dyDescent="0.25">
      <c r="F134" s="6" t="str">
        <f>IF($A134="","",$E134-_xlfn.MAXIFS($E$2:$E133,$C$2:$C133,$C134,$A$2:$A133,$A134))</f>
        <v/>
      </c>
      <c r="G134" s="6" t="str">
        <f t="shared" si="6"/>
        <v/>
      </c>
      <c r="H134" s="6" t="str">
        <f t="shared" si="7"/>
        <v/>
      </c>
      <c r="I134" s="3" t="str">
        <f t="shared" si="8"/>
        <v/>
      </c>
    </row>
    <row r="135" spans="6:9" x14ac:dyDescent="0.25">
      <c r="F135" s="6" t="str">
        <f>IF($A135="","",$E135-_xlfn.MAXIFS($E$2:$E134,$C$2:$C134,$C135,$A$2:$A134,$A135))</f>
        <v/>
      </c>
      <c r="G135" s="6" t="str">
        <f t="shared" si="6"/>
        <v/>
      </c>
      <c r="H135" s="6" t="str">
        <f t="shared" si="7"/>
        <v/>
      </c>
      <c r="I135" s="3" t="str">
        <f t="shared" si="8"/>
        <v/>
      </c>
    </row>
    <row r="136" spans="6:9" x14ac:dyDescent="0.25">
      <c r="F136" s="6" t="str">
        <f>IF($A136="","",$E136-_xlfn.MAXIFS($E$2:$E135,$C$2:$C135,$C136,$A$2:$A135,$A136))</f>
        <v/>
      </c>
      <c r="G136" s="6" t="str">
        <f t="shared" si="6"/>
        <v/>
      </c>
      <c r="H136" s="6" t="str">
        <f t="shared" si="7"/>
        <v/>
      </c>
      <c r="I136" s="3" t="str">
        <f t="shared" si="8"/>
        <v/>
      </c>
    </row>
    <row r="137" spans="6:9" x14ac:dyDescent="0.25">
      <c r="F137" s="6" t="str">
        <f>IF($A137="","",$E137-_xlfn.MAXIFS($E$2:$E136,$C$2:$C136,$C137,$A$2:$A136,$A137))</f>
        <v/>
      </c>
      <c r="G137" s="6" t="str">
        <f t="shared" si="6"/>
        <v/>
      </c>
      <c r="H137" s="6" t="str">
        <f t="shared" si="7"/>
        <v/>
      </c>
      <c r="I137" s="3" t="str">
        <f t="shared" si="8"/>
        <v/>
      </c>
    </row>
    <row r="138" spans="6:9" x14ac:dyDescent="0.25">
      <c r="F138" s="6" t="str">
        <f>IF($A138="","",$E138-_xlfn.MAXIFS($E$2:$E137,$C$2:$C137,$C138,$A$2:$A137,$A138))</f>
        <v/>
      </c>
      <c r="G138" s="6" t="str">
        <f t="shared" si="6"/>
        <v/>
      </c>
      <c r="H138" s="6" t="str">
        <f t="shared" si="7"/>
        <v/>
      </c>
      <c r="I138" s="3" t="str">
        <f t="shared" si="8"/>
        <v/>
      </c>
    </row>
    <row r="139" spans="6:9" x14ac:dyDescent="0.25">
      <c r="F139" s="6" t="str">
        <f>IF($A139="","",$E139-_xlfn.MAXIFS($E$2:$E138,$C$2:$C138,$C139,$A$2:$A138,$A139))</f>
        <v/>
      </c>
      <c r="G139" s="6" t="str">
        <f t="shared" si="6"/>
        <v/>
      </c>
      <c r="H139" s="6" t="str">
        <f t="shared" si="7"/>
        <v/>
      </c>
      <c r="I139" s="3" t="str">
        <f t="shared" si="8"/>
        <v/>
      </c>
    </row>
    <row r="140" spans="6:9" x14ac:dyDescent="0.25">
      <c r="F140" s="6" t="str">
        <f>IF($A140="","",$E140-_xlfn.MAXIFS($E$2:$E139,$C$2:$C139,$C140,$A$2:$A139,$A140))</f>
        <v/>
      </c>
      <c r="G140" s="6" t="str">
        <f t="shared" si="6"/>
        <v/>
      </c>
      <c r="H140" s="6" t="str">
        <f t="shared" si="7"/>
        <v/>
      </c>
      <c r="I140" s="3" t="str">
        <f t="shared" si="8"/>
        <v/>
      </c>
    </row>
    <row r="141" spans="6:9" x14ac:dyDescent="0.25">
      <c r="F141" s="6" t="str">
        <f>IF($A141="","",$E141-_xlfn.MAXIFS($E$2:$E140,$C$2:$C140,$C141,$A$2:$A140,$A141))</f>
        <v/>
      </c>
      <c r="G141" s="6" t="str">
        <f t="shared" si="6"/>
        <v/>
      </c>
      <c r="H141" s="6" t="str">
        <f t="shared" si="7"/>
        <v/>
      </c>
      <c r="I141" s="3" t="str">
        <f t="shared" si="8"/>
        <v/>
      </c>
    </row>
    <row r="142" spans="6:9" x14ac:dyDescent="0.25">
      <c r="F142" s="6" t="str">
        <f>IF($A142="","",$E142-_xlfn.MAXIFS($E$2:$E141,$C$2:$C141,$C142,$A$2:$A141,$A142))</f>
        <v/>
      </c>
      <c r="G142" s="6" t="str">
        <f t="shared" si="6"/>
        <v/>
      </c>
      <c r="H142" s="6" t="str">
        <f t="shared" si="7"/>
        <v/>
      </c>
      <c r="I142" s="3" t="str">
        <f t="shared" si="8"/>
        <v/>
      </c>
    </row>
    <row r="143" spans="6:9" x14ac:dyDescent="0.25">
      <c r="F143" s="6" t="str">
        <f>IF($A143="","",$E143-_xlfn.MAXIFS($E$2:$E142,$C$2:$C142,$C143,$A$2:$A142,$A143))</f>
        <v/>
      </c>
      <c r="G143" s="6" t="str">
        <f t="shared" si="6"/>
        <v/>
      </c>
      <c r="H143" s="6" t="str">
        <f t="shared" si="7"/>
        <v/>
      </c>
      <c r="I143" s="3" t="str">
        <f t="shared" si="8"/>
        <v/>
      </c>
    </row>
    <row r="144" spans="6:9" x14ac:dyDescent="0.25">
      <c r="F144" s="6" t="str">
        <f>IF($A144="","",$E144-_xlfn.MAXIFS($E$2:$E143,$C$2:$C143,$C144,$A$2:$A143,$A144))</f>
        <v/>
      </c>
      <c r="G144" s="6" t="str">
        <f t="shared" si="6"/>
        <v/>
      </c>
      <c r="H144" s="6" t="str">
        <f t="shared" si="7"/>
        <v/>
      </c>
      <c r="I144" s="3" t="str">
        <f t="shared" si="8"/>
        <v/>
      </c>
    </row>
    <row r="145" spans="6:9" x14ac:dyDescent="0.25">
      <c r="F145" s="6" t="str">
        <f>IF($A145="","",$E145-_xlfn.MAXIFS($E$2:$E144,$C$2:$C144,$C145,$A$2:$A144,$A145))</f>
        <v/>
      </c>
      <c r="G145" s="6" t="str">
        <f t="shared" si="6"/>
        <v/>
      </c>
      <c r="H145" s="6" t="str">
        <f t="shared" si="7"/>
        <v/>
      </c>
      <c r="I145" s="3" t="str">
        <f t="shared" si="8"/>
        <v/>
      </c>
    </row>
    <row r="146" spans="6:9" x14ac:dyDescent="0.25">
      <c r="F146" s="6" t="str">
        <f>IF($A146="","",$E146-_xlfn.MAXIFS($E$2:$E145,$C$2:$C145,$C146,$A$2:$A145,$A146))</f>
        <v/>
      </c>
      <c r="G146" s="6" t="str">
        <f t="shared" si="6"/>
        <v/>
      </c>
      <c r="H146" s="6" t="str">
        <f t="shared" si="7"/>
        <v/>
      </c>
      <c r="I146" s="3" t="str">
        <f t="shared" si="8"/>
        <v/>
      </c>
    </row>
    <row r="147" spans="6:9" x14ac:dyDescent="0.25">
      <c r="F147" s="6" t="str">
        <f>IF($A147="","",$E147-_xlfn.MAXIFS($E$2:$E146,$C$2:$C146,$C147,$A$2:$A146,$A147))</f>
        <v/>
      </c>
      <c r="G147" s="6" t="str">
        <f t="shared" si="6"/>
        <v/>
      </c>
      <c r="H147" s="6" t="str">
        <f t="shared" si="7"/>
        <v/>
      </c>
      <c r="I147" s="3" t="str">
        <f t="shared" si="8"/>
        <v/>
      </c>
    </row>
    <row r="148" spans="6:9" x14ac:dyDescent="0.25">
      <c r="F148" s="6" t="str">
        <f>IF($A148="","",$E148-_xlfn.MAXIFS($E$2:$E147,$C$2:$C147,$C148,$A$2:$A147,$A148))</f>
        <v/>
      </c>
      <c r="G148" s="6" t="str">
        <f t="shared" si="6"/>
        <v/>
      </c>
      <c r="H148" s="6" t="str">
        <f t="shared" si="7"/>
        <v/>
      </c>
      <c r="I148" s="3" t="str">
        <f t="shared" si="8"/>
        <v/>
      </c>
    </row>
    <row r="149" spans="6:9" x14ac:dyDescent="0.25">
      <c r="F149" s="6" t="str">
        <f>IF($A149="","",$E149-_xlfn.MAXIFS($E$2:$E148,$C$2:$C148,$C149,$A$2:$A148,$A149))</f>
        <v/>
      </c>
      <c r="G149" s="6" t="str">
        <f t="shared" si="6"/>
        <v/>
      </c>
      <c r="H149" s="6" t="str">
        <f t="shared" si="7"/>
        <v/>
      </c>
      <c r="I149" s="3" t="str">
        <f t="shared" si="8"/>
        <v/>
      </c>
    </row>
    <row r="150" spans="6:9" x14ac:dyDescent="0.25">
      <c r="F150" s="6" t="str">
        <f>IF($A150="","",$E150-_xlfn.MAXIFS($E$2:$E149,$C$2:$C149,$C150,$A$2:$A149,$A150))</f>
        <v/>
      </c>
      <c r="G150" s="6" t="str">
        <f t="shared" si="6"/>
        <v/>
      </c>
      <c r="H150" s="6" t="str">
        <f t="shared" si="7"/>
        <v/>
      </c>
      <c r="I150" s="3" t="str">
        <f t="shared" si="8"/>
        <v/>
      </c>
    </row>
    <row r="151" spans="6:9" x14ac:dyDescent="0.25">
      <c r="F151" s="6" t="str">
        <f>IF($A151="","",$E151-_xlfn.MAXIFS($E$2:$E150,$C$2:$C150,$C151,$A$2:$A150,$A151))</f>
        <v/>
      </c>
      <c r="G151" s="6" t="str">
        <f t="shared" si="6"/>
        <v/>
      </c>
      <c r="H151" s="6" t="str">
        <f t="shared" si="7"/>
        <v/>
      </c>
      <c r="I151" s="3" t="str">
        <f t="shared" si="8"/>
        <v/>
      </c>
    </row>
    <row r="152" spans="6:9" x14ac:dyDescent="0.25">
      <c r="F152" s="6" t="str">
        <f>IF($A152="","",$E152-_xlfn.MAXIFS($E$2:$E151,$C$2:$C151,$C152,$A$2:$A151,$A152))</f>
        <v/>
      </c>
      <c r="G152" s="6" t="str">
        <f t="shared" si="6"/>
        <v/>
      </c>
      <c r="H152" s="6" t="str">
        <f t="shared" si="7"/>
        <v/>
      </c>
      <c r="I152" s="3" t="str">
        <f t="shared" si="8"/>
        <v/>
      </c>
    </row>
    <row r="153" spans="6:9" x14ac:dyDescent="0.25">
      <c r="F153" s="6" t="str">
        <f>IF($A153="","",$E153-_xlfn.MAXIFS($E$2:$E152,$C$2:$C152,$C153,$A$2:$A152,$A153))</f>
        <v/>
      </c>
      <c r="G153" s="6" t="str">
        <f t="shared" si="6"/>
        <v/>
      </c>
      <c r="H153" s="6" t="str">
        <f t="shared" si="7"/>
        <v/>
      </c>
      <c r="I153" s="3" t="str">
        <f t="shared" si="8"/>
        <v/>
      </c>
    </row>
    <row r="154" spans="6:9" x14ac:dyDescent="0.25">
      <c r="F154" s="6" t="str">
        <f>IF($A154="","",$E154-_xlfn.MAXIFS($E$2:$E153,$C$2:$C153,$C154,$A$2:$A153,$A154))</f>
        <v/>
      </c>
      <c r="G154" s="6" t="str">
        <f t="shared" si="6"/>
        <v/>
      </c>
      <c r="H154" s="6" t="str">
        <f t="shared" si="7"/>
        <v/>
      </c>
      <c r="I154" s="3" t="str">
        <f t="shared" si="8"/>
        <v/>
      </c>
    </row>
    <row r="155" spans="6:9" x14ac:dyDescent="0.25">
      <c r="F155" s="6" t="str">
        <f>IF($A155="","",$E155-_xlfn.MAXIFS($E$2:$E154,$C$2:$C154,$C155,$A$2:$A154,$A155))</f>
        <v/>
      </c>
      <c r="G155" s="6" t="str">
        <f t="shared" si="6"/>
        <v/>
      </c>
      <c r="H155" s="6" t="str">
        <f t="shared" si="7"/>
        <v/>
      </c>
      <c r="I155" s="3" t="str">
        <f t="shared" si="8"/>
        <v/>
      </c>
    </row>
    <row r="156" spans="6:9" x14ac:dyDescent="0.25">
      <c r="F156" s="6" t="str">
        <f>IF($A156="","",$E156-_xlfn.MAXIFS($E$2:$E155,$C$2:$C155,$C156,$A$2:$A155,$A156))</f>
        <v/>
      </c>
      <c r="G156" s="6" t="str">
        <f t="shared" si="6"/>
        <v/>
      </c>
      <c r="H156" s="6" t="str">
        <f t="shared" si="7"/>
        <v/>
      </c>
      <c r="I156" s="3" t="str">
        <f t="shared" si="8"/>
        <v/>
      </c>
    </row>
    <row r="157" spans="6:9" x14ac:dyDescent="0.25">
      <c r="F157" s="6" t="str">
        <f>IF($A157="","",$E157-_xlfn.MAXIFS($E$2:$E156,$C$2:$C156,$C157,$A$2:$A156,$A157))</f>
        <v/>
      </c>
      <c r="G157" s="6" t="str">
        <f t="shared" si="6"/>
        <v/>
      </c>
      <c r="H157" s="6" t="str">
        <f t="shared" si="7"/>
        <v/>
      </c>
      <c r="I157" s="3" t="str">
        <f t="shared" si="8"/>
        <v/>
      </c>
    </row>
    <row r="158" spans="6:9" x14ac:dyDescent="0.25">
      <c r="F158" s="6" t="str">
        <f>IF($A158="","",$E158-_xlfn.MAXIFS($E$2:$E157,$C$2:$C157,$C158,$A$2:$A157,$A158))</f>
        <v/>
      </c>
      <c r="G158" s="6" t="str">
        <f t="shared" si="6"/>
        <v/>
      </c>
      <c r="H158" s="6" t="str">
        <f t="shared" si="7"/>
        <v/>
      </c>
      <c r="I158" s="3" t="str">
        <f t="shared" si="8"/>
        <v/>
      </c>
    </row>
    <row r="159" spans="6:9" x14ac:dyDescent="0.25">
      <c r="F159" s="6" t="str">
        <f>IF($A159="","",$E159-_xlfn.MAXIFS($E$2:$E158,$C$2:$C158,$C159,$A$2:$A158,$A159))</f>
        <v/>
      </c>
      <c r="G159" s="6" t="str">
        <f t="shared" si="6"/>
        <v/>
      </c>
      <c r="H159" s="6" t="str">
        <f t="shared" si="7"/>
        <v/>
      </c>
      <c r="I159" s="3" t="str">
        <f t="shared" si="8"/>
        <v/>
      </c>
    </row>
    <row r="160" spans="6:9" x14ac:dyDescent="0.25">
      <c r="F160" s="6" t="str">
        <f>IF($A160="","",$E160-_xlfn.MAXIFS($E$2:$E159,$C$2:$C159,$C160,$A$2:$A159,$A160))</f>
        <v/>
      </c>
      <c r="G160" s="6" t="str">
        <f t="shared" si="6"/>
        <v/>
      </c>
      <c r="H160" s="6" t="str">
        <f t="shared" si="7"/>
        <v/>
      </c>
      <c r="I160" s="3" t="str">
        <f t="shared" si="8"/>
        <v/>
      </c>
    </row>
    <row r="161" spans="6:9" x14ac:dyDescent="0.25">
      <c r="F161" s="6" t="str">
        <f>IF($A161="","",$E161-_xlfn.MAXIFS($E$2:$E160,$C$2:$C160,$C161,$A$2:$A160,$A161))</f>
        <v/>
      </c>
      <c r="G161" s="6" t="str">
        <f t="shared" si="6"/>
        <v/>
      </c>
      <c r="H161" s="6" t="str">
        <f t="shared" si="7"/>
        <v/>
      </c>
      <c r="I161" s="3" t="str">
        <f t="shared" si="8"/>
        <v/>
      </c>
    </row>
    <row r="162" spans="6:9" x14ac:dyDescent="0.25">
      <c r="F162" s="6" t="str">
        <f>IF($A162="","",$E162-_xlfn.MAXIFS($E$2:$E161,$C$2:$C161,$C162,$A$2:$A161,$A162))</f>
        <v/>
      </c>
      <c r="G162" s="6" t="str">
        <f t="shared" si="6"/>
        <v/>
      </c>
      <c r="H162" s="6" t="str">
        <f t="shared" si="7"/>
        <v/>
      </c>
      <c r="I162" s="3" t="str">
        <f t="shared" si="8"/>
        <v/>
      </c>
    </row>
    <row r="163" spans="6:9" x14ac:dyDescent="0.25">
      <c r="F163" s="6" t="str">
        <f>IF($A163="","",$E163-_xlfn.MAXIFS($E$2:$E162,$C$2:$C162,$C163,$A$2:$A162,$A163))</f>
        <v/>
      </c>
      <c r="G163" s="6" t="str">
        <f t="shared" si="6"/>
        <v/>
      </c>
      <c r="H163" s="6" t="str">
        <f t="shared" si="7"/>
        <v/>
      </c>
      <c r="I163" s="3" t="str">
        <f t="shared" si="8"/>
        <v/>
      </c>
    </row>
    <row r="164" spans="6:9" x14ac:dyDescent="0.25">
      <c r="F164" s="6" t="str">
        <f>IF($A164="","",$E164-_xlfn.MAXIFS($E$2:$E163,$C$2:$C163,$C164,$A$2:$A163,$A164))</f>
        <v/>
      </c>
      <c r="G164" s="6" t="str">
        <f t="shared" si="6"/>
        <v/>
      </c>
      <c r="H164" s="6" t="str">
        <f t="shared" si="7"/>
        <v/>
      </c>
      <c r="I164" s="3" t="str">
        <f t="shared" si="8"/>
        <v/>
      </c>
    </row>
    <row r="165" spans="6:9" x14ac:dyDescent="0.25">
      <c r="F165" s="6" t="str">
        <f>IF($A165="","",$E165-_xlfn.MAXIFS($E$2:$E164,$C$2:$C164,$C165,$A$2:$A164,$A165))</f>
        <v/>
      </c>
      <c r="G165" s="6" t="str">
        <f t="shared" si="6"/>
        <v/>
      </c>
      <c r="H165" s="6" t="str">
        <f t="shared" si="7"/>
        <v/>
      </c>
      <c r="I165" s="3" t="str">
        <f t="shared" si="8"/>
        <v/>
      </c>
    </row>
    <row r="166" spans="6:9" x14ac:dyDescent="0.25">
      <c r="F166" s="6" t="str">
        <f>IF($A166="","",$E166-_xlfn.MAXIFS($E$2:$E165,$C$2:$C165,$C166,$A$2:$A165,$A166))</f>
        <v/>
      </c>
      <c r="G166" s="6" t="str">
        <f t="shared" si="6"/>
        <v/>
      </c>
      <c r="H166" s="6" t="str">
        <f t="shared" si="7"/>
        <v/>
      </c>
      <c r="I166" s="3" t="str">
        <f t="shared" si="8"/>
        <v/>
      </c>
    </row>
    <row r="167" spans="6:9" x14ac:dyDescent="0.25">
      <c r="F167" s="6" t="str">
        <f>IF($A167="","",$E167-_xlfn.MAXIFS($E$2:$E166,$C$2:$C166,$C167,$A$2:$A166,$A167))</f>
        <v/>
      </c>
      <c r="G167" s="6" t="str">
        <f t="shared" si="6"/>
        <v/>
      </c>
      <c r="H167" s="6" t="str">
        <f t="shared" si="7"/>
        <v/>
      </c>
      <c r="I167" s="3" t="str">
        <f t="shared" si="8"/>
        <v/>
      </c>
    </row>
    <row r="168" spans="6:9" x14ac:dyDescent="0.25">
      <c r="F168" s="6" t="str">
        <f>IF($A168="","",$E168-_xlfn.MAXIFS($E$2:$E167,$C$2:$C167,$C168,$A$2:$A167,$A168))</f>
        <v/>
      </c>
      <c r="G168" s="6" t="str">
        <f t="shared" si="6"/>
        <v/>
      </c>
      <c r="H168" s="6" t="str">
        <f t="shared" si="7"/>
        <v/>
      </c>
      <c r="I168" s="3" t="str">
        <f t="shared" si="8"/>
        <v/>
      </c>
    </row>
    <row r="169" spans="6:9" x14ac:dyDescent="0.25">
      <c r="F169" s="6" t="str">
        <f>IF($A169="","",$E169-_xlfn.MAXIFS($E$2:$E168,$C$2:$C168,$C169,$A$2:$A168,$A169))</f>
        <v/>
      </c>
      <c r="G169" s="6" t="str">
        <f t="shared" si="6"/>
        <v/>
      </c>
      <c r="H169" s="6" t="str">
        <f t="shared" si="7"/>
        <v/>
      </c>
      <c r="I169" s="3" t="str">
        <f t="shared" si="8"/>
        <v/>
      </c>
    </row>
    <row r="170" spans="6:9" x14ac:dyDescent="0.25">
      <c r="F170" s="6" t="str">
        <f>IF($A170="","",$E170-_xlfn.MAXIFS($E$2:$E169,$C$2:$C169,$C170,$A$2:$A169,$A170))</f>
        <v/>
      </c>
      <c r="G170" s="6" t="str">
        <f t="shared" si="6"/>
        <v/>
      </c>
      <c r="H170" s="6" t="str">
        <f t="shared" si="7"/>
        <v/>
      </c>
      <c r="I170" s="3" t="str">
        <f t="shared" si="8"/>
        <v/>
      </c>
    </row>
    <row r="171" spans="6:9" x14ac:dyDescent="0.25">
      <c r="F171" s="6" t="str">
        <f>IF($A171="","",$E171-_xlfn.MAXIFS($E$2:$E170,$C$2:$C170,$C171,$A$2:$A170,$A171))</f>
        <v/>
      </c>
      <c r="G171" s="6" t="str">
        <f t="shared" si="6"/>
        <v/>
      </c>
      <c r="H171" s="6" t="str">
        <f t="shared" si="7"/>
        <v/>
      </c>
      <c r="I171" s="3" t="str">
        <f t="shared" si="8"/>
        <v/>
      </c>
    </row>
    <row r="172" spans="6:9" x14ac:dyDescent="0.25">
      <c r="F172" s="6" t="str">
        <f>IF($A172="","",$E172-_xlfn.MAXIFS($E$2:$E171,$C$2:$C171,$C172,$A$2:$A171,$A172))</f>
        <v/>
      </c>
      <c r="G172" s="6" t="str">
        <f t="shared" si="6"/>
        <v/>
      </c>
      <c r="H172" s="6" t="str">
        <f t="shared" si="7"/>
        <v/>
      </c>
      <c r="I172" s="3" t="str">
        <f t="shared" si="8"/>
        <v/>
      </c>
    </row>
    <row r="173" spans="6:9" x14ac:dyDescent="0.25">
      <c r="F173" s="6" t="str">
        <f>IF($A173="","",$E173-_xlfn.MAXIFS($E$2:$E172,$C$2:$C172,$C173,$A$2:$A172,$A173))</f>
        <v/>
      </c>
      <c r="G173" s="6" t="str">
        <f t="shared" si="6"/>
        <v/>
      </c>
      <c r="H173" s="6" t="str">
        <f t="shared" si="7"/>
        <v/>
      </c>
      <c r="I173" s="3" t="str">
        <f t="shared" si="8"/>
        <v/>
      </c>
    </row>
    <row r="174" spans="6:9" x14ac:dyDescent="0.25">
      <c r="F174" s="6" t="str">
        <f>IF($A174="","",$E174-_xlfn.MAXIFS($E$2:$E173,$C$2:$C173,$C174,$A$2:$A173,$A174))</f>
        <v/>
      </c>
      <c r="G174" s="6" t="str">
        <f t="shared" si="6"/>
        <v/>
      </c>
      <c r="H174" s="6" t="str">
        <f t="shared" si="7"/>
        <v/>
      </c>
      <c r="I174" s="3" t="str">
        <f t="shared" si="8"/>
        <v/>
      </c>
    </row>
    <row r="175" spans="6:9" x14ac:dyDescent="0.25">
      <c r="F175" s="6" t="str">
        <f>IF($A175="","",$E175-_xlfn.MAXIFS($E$2:$E174,$C$2:$C174,$C175,$A$2:$A174,$A175))</f>
        <v/>
      </c>
      <c r="G175" s="6" t="str">
        <f t="shared" si="6"/>
        <v/>
      </c>
      <c r="H175" s="6" t="str">
        <f t="shared" si="7"/>
        <v/>
      </c>
      <c r="I175" s="3" t="str">
        <f t="shared" si="8"/>
        <v/>
      </c>
    </row>
    <row r="176" spans="6:9" x14ac:dyDescent="0.25">
      <c r="F176" s="6" t="str">
        <f>IF($A176="","",$E176-_xlfn.MAXIFS($E$2:$E175,$C$2:$C175,$C176,$A$2:$A175,$A176))</f>
        <v/>
      </c>
      <c r="G176" s="6" t="str">
        <f t="shared" si="6"/>
        <v/>
      </c>
      <c r="H176" s="6" t="str">
        <f t="shared" si="7"/>
        <v/>
      </c>
      <c r="I176" s="3" t="str">
        <f t="shared" si="8"/>
        <v/>
      </c>
    </row>
    <row r="177" spans="6:9" x14ac:dyDescent="0.25">
      <c r="F177" s="6" t="str">
        <f>IF($A177="","",$E177-_xlfn.MAXIFS($E$2:$E176,$C$2:$C176,$C177,$A$2:$A176,$A177))</f>
        <v/>
      </c>
      <c r="G177" s="6" t="str">
        <f t="shared" si="6"/>
        <v/>
      </c>
      <c r="H177" s="6" t="str">
        <f t="shared" si="7"/>
        <v/>
      </c>
      <c r="I177" s="3" t="str">
        <f t="shared" si="8"/>
        <v/>
      </c>
    </row>
    <row r="178" spans="6:9" x14ac:dyDescent="0.25">
      <c r="F178" s="6" t="str">
        <f>IF($A178="","",$E178-_xlfn.MAXIFS($E$2:$E177,$C$2:$C177,$C178,$A$2:$A177,$A178))</f>
        <v/>
      </c>
      <c r="G178" s="6" t="str">
        <f t="shared" si="6"/>
        <v/>
      </c>
      <c r="H178" s="6" t="str">
        <f t="shared" si="7"/>
        <v/>
      </c>
      <c r="I178" s="3" t="str">
        <f t="shared" si="8"/>
        <v/>
      </c>
    </row>
    <row r="179" spans="6:9" x14ac:dyDescent="0.25">
      <c r="F179" s="6" t="str">
        <f>IF($A179="","",$E179-_xlfn.MAXIFS($E$2:$E178,$C$2:$C178,$C179,$A$2:$A178,$A179))</f>
        <v/>
      </c>
      <c r="G179" s="6" t="str">
        <f t="shared" si="6"/>
        <v/>
      </c>
      <c r="H179" s="6" t="str">
        <f t="shared" si="7"/>
        <v/>
      </c>
      <c r="I179" s="3" t="str">
        <f t="shared" si="8"/>
        <v/>
      </c>
    </row>
    <row r="180" spans="6:9" x14ac:dyDescent="0.25">
      <c r="F180" s="6" t="str">
        <f>IF($A180="","",$E180-_xlfn.MAXIFS($E$2:$E179,$C$2:$C179,$C180,$A$2:$A179,$A180))</f>
        <v/>
      </c>
      <c r="G180" s="6" t="str">
        <f t="shared" si="6"/>
        <v/>
      </c>
      <c r="H180" s="6" t="str">
        <f t="shared" si="7"/>
        <v/>
      </c>
      <c r="I180" s="3" t="str">
        <f t="shared" si="8"/>
        <v/>
      </c>
    </row>
    <row r="181" spans="6:9" x14ac:dyDescent="0.25">
      <c r="F181" s="6" t="str">
        <f>IF($A181="","",$E181-_xlfn.MAXIFS($E$2:$E180,$C$2:$C180,$C181,$A$2:$A180,$A181))</f>
        <v/>
      </c>
      <c r="G181" s="6" t="str">
        <f t="shared" si="6"/>
        <v/>
      </c>
      <c r="H181" s="6" t="str">
        <f t="shared" si="7"/>
        <v/>
      </c>
      <c r="I181" s="3" t="str">
        <f t="shared" si="8"/>
        <v/>
      </c>
    </row>
    <row r="182" spans="6:9" x14ac:dyDescent="0.25">
      <c r="F182" s="6" t="str">
        <f>IF($A182="","",$E182-_xlfn.MAXIFS($E$2:$E181,$C$2:$C181,$C182,$A$2:$A181,$A182))</f>
        <v/>
      </c>
      <c r="G182" s="6" t="str">
        <f t="shared" si="6"/>
        <v/>
      </c>
      <c r="H182" s="6" t="str">
        <f t="shared" si="7"/>
        <v/>
      </c>
      <c r="I182" s="3" t="str">
        <f t="shared" si="8"/>
        <v/>
      </c>
    </row>
    <row r="183" spans="6:9" x14ac:dyDescent="0.25">
      <c r="F183" s="6" t="str">
        <f>IF($A183="","",$E183-_xlfn.MAXIFS($E$2:$E182,$C$2:$C182,$C183,$A$2:$A182,$A183))</f>
        <v/>
      </c>
      <c r="G183" s="6" t="str">
        <f t="shared" si="6"/>
        <v/>
      </c>
      <c r="H183" s="6" t="str">
        <f t="shared" si="7"/>
        <v/>
      </c>
      <c r="I183" s="3" t="str">
        <f t="shared" si="8"/>
        <v/>
      </c>
    </row>
    <row r="184" spans="6:9" x14ac:dyDescent="0.25">
      <c r="F184" s="6" t="str">
        <f>IF($A184="","",$E184-_xlfn.MAXIFS($E$2:$E183,$C$2:$C183,$C184,$A$2:$A183,$A184))</f>
        <v/>
      </c>
      <c r="G184" s="6" t="str">
        <f t="shared" si="6"/>
        <v/>
      </c>
      <c r="H184" s="6" t="str">
        <f t="shared" si="7"/>
        <v/>
      </c>
      <c r="I184" s="3" t="str">
        <f t="shared" si="8"/>
        <v/>
      </c>
    </row>
    <row r="185" spans="6:9" x14ac:dyDescent="0.25">
      <c r="F185" s="6" t="str">
        <f>IF($A185="","",$E185-_xlfn.MAXIFS($E$2:$E184,$C$2:$C184,$C185,$A$2:$A184,$A185))</f>
        <v/>
      </c>
      <c r="G185" s="6" t="str">
        <f t="shared" si="6"/>
        <v/>
      </c>
      <c r="H185" s="6" t="str">
        <f t="shared" si="7"/>
        <v/>
      </c>
      <c r="I185" s="3" t="str">
        <f t="shared" si="8"/>
        <v/>
      </c>
    </row>
    <row r="186" spans="6:9" x14ac:dyDescent="0.25">
      <c r="F186" s="6" t="str">
        <f>IF($A186="","",$E186-_xlfn.MAXIFS($E$2:$E185,$C$2:$C185,$C186,$A$2:$A185,$A186))</f>
        <v/>
      </c>
      <c r="G186" s="6" t="str">
        <f t="shared" si="6"/>
        <v/>
      </c>
      <c r="H186" s="6" t="str">
        <f t="shared" si="7"/>
        <v/>
      </c>
      <c r="I186" s="3" t="str">
        <f t="shared" si="8"/>
        <v/>
      </c>
    </row>
    <row r="187" spans="6:9" x14ac:dyDescent="0.25">
      <c r="F187" s="6" t="str">
        <f>IF($A187="","",$E187-_xlfn.MAXIFS($E$2:$E186,$C$2:$C186,$C187,$A$2:$A186,$A187))</f>
        <v/>
      </c>
      <c r="G187" s="6" t="str">
        <f t="shared" si="6"/>
        <v/>
      </c>
      <c r="H187" s="6" t="str">
        <f t="shared" si="7"/>
        <v/>
      </c>
      <c r="I187" s="3" t="str">
        <f t="shared" si="8"/>
        <v/>
      </c>
    </row>
    <row r="188" spans="6:9" x14ac:dyDescent="0.25">
      <c r="F188" s="6" t="str">
        <f>IF($A188="","",$E188-_xlfn.MAXIFS($E$2:$E187,$C$2:$C187,$C188,$A$2:$A187,$A188))</f>
        <v/>
      </c>
      <c r="G188" s="6" t="str">
        <f t="shared" si="6"/>
        <v/>
      </c>
      <c r="H188" s="6" t="str">
        <f t="shared" si="7"/>
        <v/>
      </c>
      <c r="I188" s="3" t="str">
        <f t="shared" si="8"/>
        <v/>
      </c>
    </row>
    <row r="189" spans="6:9" x14ac:dyDescent="0.25">
      <c r="F189" s="6" t="str">
        <f>IF($A189="","",$E189-_xlfn.MAXIFS($E$2:$E188,$C$2:$C188,$C189,$A$2:$A188,$A189))</f>
        <v/>
      </c>
      <c r="G189" s="6" t="str">
        <f t="shared" si="6"/>
        <v/>
      </c>
      <c r="H189" s="6" t="str">
        <f t="shared" si="7"/>
        <v/>
      </c>
      <c r="I189" s="3" t="str">
        <f t="shared" si="8"/>
        <v/>
      </c>
    </row>
    <row r="190" spans="6:9" x14ac:dyDescent="0.25">
      <c r="F190" s="6" t="str">
        <f>IF($A190="","",$E190-_xlfn.MAXIFS($E$2:$E189,$C$2:$C189,$C190,$A$2:$A189,$A190))</f>
        <v/>
      </c>
      <c r="G190" s="6" t="str">
        <f t="shared" si="6"/>
        <v/>
      </c>
      <c r="H190" s="6" t="str">
        <f t="shared" si="7"/>
        <v/>
      </c>
      <c r="I190" s="3" t="str">
        <f t="shared" si="8"/>
        <v/>
      </c>
    </row>
    <row r="191" spans="6:9" x14ac:dyDescent="0.25">
      <c r="F191" s="6" t="str">
        <f>IF($A191="","",$E191-_xlfn.MAXIFS($E$2:$E190,$C$2:$C190,$C191,$A$2:$A190,$A191))</f>
        <v/>
      </c>
      <c r="G191" s="6" t="str">
        <f t="shared" si="6"/>
        <v/>
      </c>
      <c r="H191" s="6" t="str">
        <f t="shared" si="7"/>
        <v/>
      </c>
      <c r="I191" s="3" t="str">
        <f t="shared" si="8"/>
        <v/>
      </c>
    </row>
    <row r="192" spans="6:9" x14ac:dyDescent="0.25">
      <c r="F192" s="6" t="str">
        <f>IF($A192="","",$E192-_xlfn.MAXIFS($E$2:$E191,$C$2:$C191,$C192,$A$2:$A191,$A192))</f>
        <v/>
      </c>
      <c r="G192" s="6" t="str">
        <f t="shared" si="6"/>
        <v/>
      </c>
      <c r="H192" s="6" t="str">
        <f t="shared" si="7"/>
        <v/>
      </c>
      <c r="I192" s="3" t="str">
        <f t="shared" si="8"/>
        <v/>
      </c>
    </row>
    <row r="193" spans="6:9" x14ac:dyDescent="0.25">
      <c r="F193" s="6" t="str">
        <f>IF($A193="","",$E193-_xlfn.MAXIFS($E$2:$E192,$C$2:$C192,$C193,$A$2:$A192,$A193))</f>
        <v/>
      </c>
      <c r="G193" s="6" t="str">
        <f t="shared" si="6"/>
        <v/>
      </c>
      <c r="H193" s="6" t="str">
        <f t="shared" si="7"/>
        <v/>
      </c>
      <c r="I193" s="3" t="str">
        <f t="shared" si="8"/>
        <v/>
      </c>
    </row>
    <row r="194" spans="6:9" x14ac:dyDescent="0.25">
      <c r="F194" s="6" t="str">
        <f>IF($A194="","",$E194-_xlfn.MAXIFS($E$2:$E193,$C$2:$C193,$C194,$A$2:$A193,$A194))</f>
        <v/>
      </c>
      <c r="G194" s="6" t="str">
        <f t="shared" si="6"/>
        <v/>
      </c>
      <c r="H194" s="6" t="str">
        <f t="shared" si="7"/>
        <v/>
      </c>
      <c r="I194" s="3" t="str">
        <f t="shared" si="8"/>
        <v/>
      </c>
    </row>
    <row r="195" spans="6:9" x14ac:dyDescent="0.25">
      <c r="F195" s="6" t="str">
        <f>IF($A195="","",$E195-_xlfn.MAXIFS($E$2:$E194,$C$2:$C194,$C195,$A$2:$A194,$A195))</f>
        <v/>
      </c>
      <c r="G195" s="6" t="str">
        <f t="shared" ref="G195:G258" si="9">IF($A195="","",HOUR($D195))</f>
        <v/>
      </c>
      <c r="H195" s="6" t="str">
        <f t="shared" ref="H195:H258" si="10">IF($A195="","",MINUTE($D195))</f>
        <v/>
      </c>
      <c r="I195" s="3" t="str">
        <f t="shared" si="8"/>
        <v/>
      </c>
    </row>
    <row r="196" spans="6:9" x14ac:dyDescent="0.25">
      <c r="F196" s="6" t="str">
        <f>IF($A196="","",$E196-_xlfn.MAXIFS($E$2:$E195,$C$2:$C195,$C196,$A$2:$A195,$A196))</f>
        <v/>
      </c>
      <c r="G196" s="6" t="str">
        <f t="shared" si="9"/>
        <v/>
      </c>
      <c r="H196" s="6" t="str">
        <f t="shared" si="10"/>
        <v/>
      </c>
      <c r="I196" s="3" t="str">
        <f t="shared" ref="I196:I259" si="11">IF($F196&lt;0,"ERROR","")</f>
        <v/>
      </c>
    </row>
    <row r="197" spans="6:9" x14ac:dyDescent="0.25">
      <c r="F197" s="6" t="str">
        <f>IF($A197="","",$E197-_xlfn.MAXIFS($E$2:$E196,$C$2:$C196,$C197,$A$2:$A196,$A197))</f>
        <v/>
      </c>
      <c r="G197" s="6" t="str">
        <f t="shared" si="9"/>
        <v/>
      </c>
      <c r="H197" s="6" t="str">
        <f t="shared" si="10"/>
        <v/>
      </c>
      <c r="I197" s="3" t="str">
        <f t="shared" si="11"/>
        <v/>
      </c>
    </row>
    <row r="198" spans="6:9" x14ac:dyDescent="0.25">
      <c r="F198" s="6" t="str">
        <f>IF($A198="","",$E198-_xlfn.MAXIFS($E$2:$E197,$C$2:$C197,$C198,$A$2:$A197,$A198))</f>
        <v/>
      </c>
      <c r="G198" s="6" t="str">
        <f t="shared" si="9"/>
        <v/>
      </c>
      <c r="H198" s="6" t="str">
        <f t="shared" si="10"/>
        <v/>
      </c>
      <c r="I198" s="3" t="str">
        <f t="shared" si="11"/>
        <v/>
      </c>
    </row>
    <row r="199" spans="6:9" x14ac:dyDescent="0.25">
      <c r="F199" s="6" t="str">
        <f>IF($A199="","",$E199-_xlfn.MAXIFS($E$2:$E198,$C$2:$C198,$C199,$A$2:$A198,$A199))</f>
        <v/>
      </c>
      <c r="G199" s="6" t="str">
        <f t="shared" si="9"/>
        <v/>
      </c>
      <c r="H199" s="6" t="str">
        <f t="shared" si="10"/>
        <v/>
      </c>
      <c r="I199" s="3" t="str">
        <f t="shared" si="11"/>
        <v/>
      </c>
    </row>
    <row r="200" spans="6:9" x14ac:dyDescent="0.25">
      <c r="F200" s="6" t="str">
        <f>IF($A200="","",$E200-_xlfn.MAXIFS($E$2:$E199,$C$2:$C199,$C200,$A$2:$A199,$A200))</f>
        <v/>
      </c>
      <c r="G200" s="6" t="str">
        <f t="shared" si="9"/>
        <v/>
      </c>
      <c r="H200" s="6" t="str">
        <f t="shared" si="10"/>
        <v/>
      </c>
      <c r="I200" s="3" t="str">
        <f t="shared" si="11"/>
        <v/>
      </c>
    </row>
    <row r="201" spans="6:9" x14ac:dyDescent="0.25">
      <c r="F201" s="6" t="str">
        <f>IF($A201="","",$E201-_xlfn.MAXIFS($E$2:$E200,$C$2:$C200,$C201,$A$2:$A200,$A201))</f>
        <v/>
      </c>
      <c r="G201" s="6" t="str">
        <f t="shared" si="9"/>
        <v/>
      </c>
      <c r="H201" s="6" t="str">
        <f t="shared" si="10"/>
        <v/>
      </c>
      <c r="I201" s="3" t="str">
        <f t="shared" si="11"/>
        <v/>
      </c>
    </row>
    <row r="202" spans="6:9" x14ac:dyDescent="0.25">
      <c r="F202" s="6" t="str">
        <f>IF($A202="","",$E202-_xlfn.MAXIFS($E$2:$E201,$C$2:$C201,$C202,$A$2:$A201,$A202))</f>
        <v/>
      </c>
      <c r="G202" s="6" t="str">
        <f t="shared" si="9"/>
        <v/>
      </c>
      <c r="H202" s="6" t="str">
        <f t="shared" si="10"/>
        <v/>
      </c>
      <c r="I202" s="3" t="str">
        <f t="shared" si="11"/>
        <v/>
      </c>
    </row>
    <row r="203" spans="6:9" x14ac:dyDescent="0.25">
      <c r="F203" s="6" t="str">
        <f>IF($A203="","",$E203-_xlfn.MAXIFS($E$2:$E202,$C$2:$C202,$C203,$A$2:$A202,$A203))</f>
        <v/>
      </c>
      <c r="G203" s="6" t="str">
        <f t="shared" si="9"/>
        <v/>
      </c>
      <c r="H203" s="6" t="str">
        <f t="shared" si="10"/>
        <v/>
      </c>
      <c r="I203" s="3" t="str">
        <f t="shared" si="11"/>
        <v/>
      </c>
    </row>
    <row r="204" spans="6:9" x14ac:dyDescent="0.25">
      <c r="F204" s="6" t="str">
        <f>IF($A204="","",$E204-_xlfn.MAXIFS($E$2:$E203,$C$2:$C203,$C204,$A$2:$A203,$A204))</f>
        <v/>
      </c>
      <c r="G204" s="6" t="str">
        <f t="shared" si="9"/>
        <v/>
      </c>
      <c r="H204" s="6" t="str">
        <f t="shared" si="10"/>
        <v/>
      </c>
      <c r="I204" s="3" t="str">
        <f t="shared" si="11"/>
        <v/>
      </c>
    </row>
    <row r="205" spans="6:9" x14ac:dyDescent="0.25">
      <c r="F205" s="6" t="str">
        <f>IF($A205="","",$E205-_xlfn.MAXIFS($E$2:$E204,$C$2:$C204,$C205,$A$2:$A204,$A205))</f>
        <v/>
      </c>
      <c r="G205" s="6" t="str">
        <f t="shared" si="9"/>
        <v/>
      </c>
      <c r="H205" s="6" t="str">
        <f t="shared" si="10"/>
        <v/>
      </c>
      <c r="I205" s="3" t="str">
        <f t="shared" si="11"/>
        <v/>
      </c>
    </row>
    <row r="206" spans="6:9" x14ac:dyDescent="0.25">
      <c r="F206" s="6" t="str">
        <f>IF($A206="","",$E206-_xlfn.MAXIFS($E$2:$E205,$C$2:$C205,$C206,$A$2:$A205,$A206))</f>
        <v/>
      </c>
      <c r="G206" s="6" t="str">
        <f t="shared" si="9"/>
        <v/>
      </c>
      <c r="H206" s="6" t="str">
        <f t="shared" si="10"/>
        <v/>
      </c>
      <c r="I206" s="3" t="str">
        <f t="shared" si="11"/>
        <v/>
      </c>
    </row>
    <row r="207" spans="6:9" x14ac:dyDescent="0.25">
      <c r="F207" s="6" t="str">
        <f>IF($A207="","",$E207-_xlfn.MAXIFS($E$2:$E206,$C$2:$C206,$C207,$A$2:$A206,$A207))</f>
        <v/>
      </c>
      <c r="G207" s="6" t="str">
        <f t="shared" si="9"/>
        <v/>
      </c>
      <c r="H207" s="6" t="str">
        <f t="shared" si="10"/>
        <v/>
      </c>
      <c r="I207" s="3" t="str">
        <f t="shared" si="11"/>
        <v/>
      </c>
    </row>
    <row r="208" spans="6:9" x14ac:dyDescent="0.25">
      <c r="F208" s="6" t="str">
        <f>IF($A208="","",$E208-_xlfn.MAXIFS($E$2:$E207,$C$2:$C207,$C208,$A$2:$A207,$A208))</f>
        <v/>
      </c>
      <c r="G208" s="6" t="str">
        <f t="shared" si="9"/>
        <v/>
      </c>
      <c r="H208" s="6" t="str">
        <f t="shared" si="10"/>
        <v/>
      </c>
      <c r="I208" s="3" t="str">
        <f t="shared" si="11"/>
        <v/>
      </c>
    </row>
    <row r="209" spans="6:9" x14ac:dyDescent="0.25">
      <c r="F209" s="6" t="str">
        <f>IF($A209="","",$E209-_xlfn.MAXIFS($E$2:$E208,$C$2:$C208,$C209,$A$2:$A208,$A209))</f>
        <v/>
      </c>
      <c r="G209" s="6" t="str">
        <f t="shared" si="9"/>
        <v/>
      </c>
      <c r="H209" s="6" t="str">
        <f t="shared" si="10"/>
        <v/>
      </c>
      <c r="I209" s="3" t="str">
        <f t="shared" si="11"/>
        <v/>
      </c>
    </row>
    <row r="210" spans="6:9" x14ac:dyDescent="0.25">
      <c r="F210" s="6" t="str">
        <f>IF($A210="","",$E210-_xlfn.MAXIFS($E$2:$E209,$C$2:$C209,$C210,$A$2:$A209,$A210))</f>
        <v/>
      </c>
      <c r="G210" s="6" t="str">
        <f t="shared" si="9"/>
        <v/>
      </c>
      <c r="H210" s="6" t="str">
        <f t="shared" si="10"/>
        <v/>
      </c>
      <c r="I210" s="3" t="str">
        <f t="shared" si="11"/>
        <v/>
      </c>
    </row>
    <row r="211" spans="6:9" x14ac:dyDescent="0.25">
      <c r="F211" s="6" t="str">
        <f>IF($A211="","",$E211-_xlfn.MAXIFS($E$2:$E210,$C$2:$C210,$C211,$A$2:$A210,$A211))</f>
        <v/>
      </c>
      <c r="G211" s="6" t="str">
        <f t="shared" si="9"/>
        <v/>
      </c>
      <c r="H211" s="6" t="str">
        <f t="shared" si="10"/>
        <v/>
      </c>
      <c r="I211" s="3" t="str">
        <f t="shared" si="11"/>
        <v/>
      </c>
    </row>
    <row r="212" spans="6:9" x14ac:dyDescent="0.25">
      <c r="F212" s="6" t="str">
        <f>IF($A212="","",$E212-_xlfn.MAXIFS($E$2:$E211,$C$2:$C211,$C212,$A$2:$A211,$A212))</f>
        <v/>
      </c>
      <c r="G212" s="6" t="str">
        <f t="shared" si="9"/>
        <v/>
      </c>
      <c r="H212" s="6" t="str">
        <f t="shared" si="10"/>
        <v/>
      </c>
      <c r="I212" s="3" t="str">
        <f t="shared" si="11"/>
        <v/>
      </c>
    </row>
    <row r="213" spans="6:9" x14ac:dyDescent="0.25">
      <c r="F213" s="6" t="str">
        <f>IF($A213="","",$E213-_xlfn.MAXIFS($E$2:$E212,$C$2:$C212,$C213,$A$2:$A212,$A213))</f>
        <v/>
      </c>
      <c r="G213" s="6" t="str">
        <f t="shared" si="9"/>
        <v/>
      </c>
      <c r="H213" s="6" t="str">
        <f t="shared" si="10"/>
        <v/>
      </c>
      <c r="I213" s="3" t="str">
        <f t="shared" si="11"/>
        <v/>
      </c>
    </row>
    <row r="214" spans="6:9" x14ac:dyDescent="0.25">
      <c r="F214" s="6" t="str">
        <f>IF($A214="","",$E214-_xlfn.MAXIFS($E$2:$E213,$C$2:$C213,$C214,$A$2:$A213,$A214))</f>
        <v/>
      </c>
      <c r="G214" s="6" t="str">
        <f t="shared" si="9"/>
        <v/>
      </c>
      <c r="H214" s="6" t="str">
        <f t="shared" si="10"/>
        <v/>
      </c>
      <c r="I214" s="3" t="str">
        <f t="shared" si="11"/>
        <v/>
      </c>
    </row>
    <row r="215" spans="6:9" x14ac:dyDescent="0.25">
      <c r="F215" s="6" t="str">
        <f>IF($A215="","",$E215-_xlfn.MAXIFS($E$2:$E214,$C$2:$C214,$C215,$A$2:$A214,$A215))</f>
        <v/>
      </c>
      <c r="G215" s="6" t="str">
        <f t="shared" si="9"/>
        <v/>
      </c>
      <c r="H215" s="6" t="str">
        <f t="shared" si="10"/>
        <v/>
      </c>
      <c r="I215" s="3" t="str">
        <f t="shared" si="11"/>
        <v/>
      </c>
    </row>
    <row r="216" spans="6:9" x14ac:dyDescent="0.25">
      <c r="F216" s="6" t="str">
        <f>IF($A216="","",$E216-_xlfn.MAXIFS($E$2:$E215,$C$2:$C215,$C216,$A$2:$A215,$A216))</f>
        <v/>
      </c>
      <c r="G216" s="6" t="str">
        <f t="shared" si="9"/>
        <v/>
      </c>
      <c r="H216" s="6" t="str">
        <f t="shared" si="10"/>
        <v/>
      </c>
      <c r="I216" s="3" t="str">
        <f t="shared" si="11"/>
        <v/>
      </c>
    </row>
    <row r="217" spans="6:9" x14ac:dyDescent="0.25">
      <c r="F217" s="6" t="str">
        <f>IF($A217="","",$E217-_xlfn.MAXIFS($E$2:$E216,$C$2:$C216,$C217,$A$2:$A216,$A217))</f>
        <v/>
      </c>
      <c r="G217" s="6" t="str">
        <f t="shared" si="9"/>
        <v/>
      </c>
      <c r="H217" s="6" t="str">
        <f t="shared" si="10"/>
        <v/>
      </c>
      <c r="I217" s="3" t="str">
        <f t="shared" si="11"/>
        <v/>
      </c>
    </row>
    <row r="218" spans="6:9" x14ac:dyDescent="0.25">
      <c r="F218" s="6" t="str">
        <f>IF($A218="","",$E218-_xlfn.MAXIFS($E$2:$E217,$C$2:$C217,$C218,$A$2:$A217,$A218))</f>
        <v/>
      </c>
      <c r="G218" s="6" t="str">
        <f t="shared" si="9"/>
        <v/>
      </c>
      <c r="H218" s="6" t="str">
        <f t="shared" si="10"/>
        <v/>
      </c>
      <c r="I218" s="3" t="str">
        <f t="shared" si="11"/>
        <v/>
      </c>
    </row>
    <row r="219" spans="6:9" x14ac:dyDescent="0.25">
      <c r="F219" s="6" t="str">
        <f>IF($A219="","",$E219-_xlfn.MAXIFS($E$2:$E218,$C$2:$C218,$C219,$A$2:$A218,$A219))</f>
        <v/>
      </c>
      <c r="G219" s="6" t="str">
        <f t="shared" si="9"/>
        <v/>
      </c>
      <c r="H219" s="6" t="str">
        <f t="shared" si="10"/>
        <v/>
      </c>
      <c r="I219" s="3" t="str">
        <f t="shared" si="11"/>
        <v/>
      </c>
    </row>
    <row r="220" spans="6:9" x14ac:dyDescent="0.25">
      <c r="F220" s="6" t="str">
        <f>IF($A220="","",$E220-_xlfn.MAXIFS($E$2:$E219,$C$2:$C219,$C220,$A$2:$A219,$A220))</f>
        <v/>
      </c>
      <c r="G220" s="6" t="str">
        <f t="shared" si="9"/>
        <v/>
      </c>
      <c r="H220" s="6" t="str">
        <f t="shared" si="10"/>
        <v/>
      </c>
      <c r="I220" s="3" t="str">
        <f t="shared" si="11"/>
        <v/>
      </c>
    </row>
    <row r="221" spans="6:9" x14ac:dyDescent="0.25">
      <c r="F221" s="6" t="str">
        <f>IF($A221="","",$E221-_xlfn.MAXIFS($E$2:$E220,$C$2:$C220,$C221,$A$2:$A220,$A221))</f>
        <v/>
      </c>
      <c r="G221" s="6" t="str">
        <f t="shared" si="9"/>
        <v/>
      </c>
      <c r="H221" s="6" t="str">
        <f t="shared" si="10"/>
        <v/>
      </c>
      <c r="I221" s="3" t="str">
        <f t="shared" si="11"/>
        <v/>
      </c>
    </row>
    <row r="222" spans="6:9" x14ac:dyDescent="0.25">
      <c r="F222" s="6" t="str">
        <f>IF($A222="","",$E222-_xlfn.MAXIFS($E$2:$E221,$C$2:$C221,$C222,$A$2:$A221,$A222))</f>
        <v/>
      </c>
      <c r="G222" s="6" t="str">
        <f t="shared" si="9"/>
        <v/>
      </c>
      <c r="H222" s="6" t="str">
        <f t="shared" si="10"/>
        <v/>
      </c>
      <c r="I222" s="3" t="str">
        <f t="shared" si="11"/>
        <v/>
      </c>
    </row>
    <row r="223" spans="6:9" x14ac:dyDescent="0.25">
      <c r="F223" s="6" t="str">
        <f>IF($A223="","",$E223-_xlfn.MAXIFS($E$2:$E222,$C$2:$C222,$C223,$A$2:$A222,$A223))</f>
        <v/>
      </c>
      <c r="G223" s="6" t="str">
        <f t="shared" si="9"/>
        <v/>
      </c>
      <c r="H223" s="6" t="str">
        <f t="shared" si="10"/>
        <v/>
      </c>
      <c r="I223" s="3" t="str">
        <f t="shared" si="11"/>
        <v/>
      </c>
    </row>
    <row r="224" spans="6:9" x14ac:dyDescent="0.25">
      <c r="F224" s="6" t="str">
        <f>IF($A224="","",$E224-_xlfn.MAXIFS($E$2:$E223,$C$2:$C223,$C224,$A$2:$A223,$A224))</f>
        <v/>
      </c>
      <c r="G224" s="6" t="str">
        <f t="shared" si="9"/>
        <v/>
      </c>
      <c r="H224" s="6" t="str">
        <f t="shared" si="10"/>
        <v/>
      </c>
      <c r="I224" s="3" t="str">
        <f t="shared" si="11"/>
        <v/>
      </c>
    </row>
    <row r="225" spans="6:9" x14ac:dyDescent="0.25">
      <c r="F225" s="6" t="str">
        <f>IF($A225="","",$E225-_xlfn.MAXIFS($E$2:$E224,$C$2:$C224,$C225,$A$2:$A224,$A225))</f>
        <v/>
      </c>
      <c r="G225" s="6" t="str">
        <f t="shared" si="9"/>
        <v/>
      </c>
      <c r="H225" s="6" t="str">
        <f t="shared" si="10"/>
        <v/>
      </c>
      <c r="I225" s="3" t="str">
        <f t="shared" si="11"/>
        <v/>
      </c>
    </row>
    <row r="226" spans="6:9" x14ac:dyDescent="0.25">
      <c r="F226" s="6" t="str">
        <f>IF($A226="","",$E226-_xlfn.MAXIFS($E$2:$E225,$C$2:$C225,$C226,$A$2:$A225,$A226))</f>
        <v/>
      </c>
      <c r="G226" s="6" t="str">
        <f t="shared" si="9"/>
        <v/>
      </c>
      <c r="H226" s="6" t="str">
        <f t="shared" si="10"/>
        <v/>
      </c>
      <c r="I226" s="3" t="str">
        <f t="shared" si="11"/>
        <v/>
      </c>
    </row>
    <row r="227" spans="6:9" x14ac:dyDescent="0.25">
      <c r="F227" s="6" t="str">
        <f>IF($A227="","",$E227-_xlfn.MAXIFS($E$2:$E226,$C$2:$C226,$C227,$A$2:$A226,$A227))</f>
        <v/>
      </c>
      <c r="G227" s="6" t="str">
        <f t="shared" si="9"/>
        <v/>
      </c>
      <c r="H227" s="6" t="str">
        <f t="shared" si="10"/>
        <v/>
      </c>
      <c r="I227" s="3" t="str">
        <f t="shared" si="11"/>
        <v/>
      </c>
    </row>
    <row r="228" spans="6:9" x14ac:dyDescent="0.25">
      <c r="F228" s="6" t="str">
        <f>IF($A228="","",$E228-_xlfn.MAXIFS($E$2:$E227,$C$2:$C227,$C228,$A$2:$A227,$A228))</f>
        <v/>
      </c>
      <c r="G228" s="6" t="str">
        <f t="shared" si="9"/>
        <v/>
      </c>
      <c r="H228" s="6" t="str">
        <f t="shared" si="10"/>
        <v/>
      </c>
      <c r="I228" s="3" t="str">
        <f t="shared" si="11"/>
        <v/>
      </c>
    </row>
    <row r="229" spans="6:9" x14ac:dyDescent="0.25">
      <c r="F229" s="6" t="str">
        <f>IF($A229="","",$E229-_xlfn.MAXIFS($E$2:$E228,$C$2:$C228,$C229,$A$2:$A228,$A229))</f>
        <v/>
      </c>
      <c r="G229" s="6" t="str">
        <f t="shared" si="9"/>
        <v/>
      </c>
      <c r="H229" s="6" t="str">
        <f t="shared" si="10"/>
        <v/>
      </c>
      <c r="I229" s="3" t="str">
        <f t="shared" si="11"/>
        <v/>
      </c>
    </row>
    <row r="230" spans="6:9" x14ac:dyDescent="0.25">
      <c r="F230" s="6" t="str">
        <f>IF($A230="","",$E230-_xlfn.MAXIFS($E$2:$E229,$C$2:$C229,$C230,$A$2:$A229,$A230))</f>
        <v/>
      </c>
      <c r="G230" s="6" t="str">
        <f t="shared" si="9"/>
        <v/>
      </c>
      <c r="H230" s="6" t="str">
        <f t="shared" si="10"/>
        <v/>
      </c>
      <c r="I230" s="3" t="str">
        <f t="shared" si="11"/>
        <v/>
      </c>
    </row>
    <row r="231" spans="6:9" x14ac:dyDescent="0.25">
      <c r="F231" s="6" t="str">
        <f>IF($A231="","",$E231-_xlfn.MAXIFS($E$2:$E230,$C$2:$C230,$C231,$A$2:$A230,$A231))</f>
        <v/>
      </c>
      <c r="G231" s="6" t="str">
        <f t="shared" si="9"/>
        <v/>
      </c>
      <c r="H231" s="6" t="str">
        <f t="shared" si="10"/>
        <v/>
      </c>
      <c r="I231" s="3" t="str">
        <f t="shared" si="11"/>
        <v/>
      </c>
    </row>
    <row r="232" spans="6:9" x14ac:dyDescent="0.25">
      <c r="F232" s="6" t="str">
        <f>IF($A232="","",$E232-_xlfn.MAXIFS($E$2:$E231,$C$2:$C231,$C232,$A$2:$A231,$A232))</f>
        <v/>
      </c>
      <c r="G232" s="6" t="str">
        <f t="shared" si="9"/>
        <v/>
      </c>
      <c r="H232" s="6" t="str">
        <f t="shared" si="10"/>
        <v/>
      </c>
      <c r="I232" s="3" t="str">
        <f t="shared" si="11"/>
        <v/>
      </c>
    </row>
    <row r="233" spans="6:9" x14ac:dyDescent="0.25">
      <c r="F233" s="6" t="str">
        <f>IF($A233="","",$E233-_xlfn.MAXIFS($E$2:$E232,$C$2:$C232,$C233,$A$2:$A232,$A233))</f>
        <v/>
      </c>
      <c r="G233" s="6" t="str">
        <f t="shared" si="9"/>
        <v/>
      </c>
      <c r="H233" s="6" t="str">
        <f t="shared" si="10"/>
        <v/>
      </c>
      <c r="I233" s="3" t="str">
        <f t="shared" si="11"/>
        <v/>
      </c>
    </row>
    <row r="234" spans="6:9" x14ac:dyDescent="0.25">
      <c r="F234" s="6" t="str">
        <f>IF($A234="","",$E234-_xlfn.MAXIFS($E$2:$E233,$C$2:$C233,$C234,$A$2:$A233,$A234))</f>
        <v/>
      </c>
      <c r="G234" s="6" t="str">
        <f t="shared" si="9"/>
        <v/>
      </c>
      <c r="H234" s="6" t="str">
        <f t="shared" si="10"/>
        <v/>
      </c>
      <c r="I234" s="3" t="str">
        <f t="shared" si="11"/>
        <v/>
      </c>
    </row>
    <row r="235" spans="6:9" x14ac:dyDescent="0.25">
      <c r="F235" s="6" t="str">
        <f>IF($A235="","",$E235-_xlfn.MAXIFS($E$2:$E234,$C$2:$C234,$C235,$A$2:$A234,$A235))</f>
        <v/>
      </c>
      <c r="G235" s="6" t="str">
        <f t="shared" si="9"/>
        <v/>
      </c>
      <c r="H235" s="6" t="str">
        <f t="shared" si="10"/>
        <v/>
      </c>
      <c r="I235" s="3" t="str">
        <f t="shared" si="11"/>
        <v/>
      </c>
    </row>
    <row r="236" spans="6:9" x14ac:dyDescent="0.25">
      <c r="F236" s="6" t="str">
        <f>IF($A236="","",$E236-_xlfn.MAXIFS($E$2:$E235,$C$2:$C235,$C236,$A$2:$A235,$A236))</f>
        <v/>
      </c>
      <c r="G236" s="6" t="str">
        <f t="shared" si="9"/>
        <v/>
      </c>
      <c r="H236" s="6" t="str">
        <f t="shared" si="10"/>
        <v/>
      </c>
      <c r="I236" s="3" t="str">
        <f t="shared" si="11"/>
        <v/>
      </c>
    </row>
    <row r="237" spans="6:9" x14ac:dyDescent="0.25">
      <c r="F237" s="6" t="str">
        <f>IF($A237="","",$E237-_xlfn.MAXIFS($E$2:$E236,$C$2:$C236,$C237,$A$2:$A236,$A237))</f>
        <v/>
      </c>
      <c r="G237" s="6" t="str">
        <f t="shared" si="9"/>
        <v/>
      </c>
      <c r="H237" s="6" t="str">
        <f t="shared" si="10"/>
        <v/>
      </c>
      <c r="I237" s="3" t="str">
        <f t="shared" si="11"/>
        <v/>
      </c>
    </row>
    <row r="238" spans="6:9" x14ac:dyDescent="0.25">
      <c r="F238" s="6" t="str">
        <f>IF($A238="","",$E238-_xlfn.MAXIFS($E$2:$E237,$C$2:$C237,$C238,$A$2:$A237,$A238))</f>
        <v/>
      </c>
      <c r="G238" s="6" t="str">
        <f t="shared" si="9"/>
        <v/>
      </c>
      <c r="H238" s="6" t="str">
        <f t="shared" si="10"/>
        <v/>
      </c>
      <c r="I238" s="3" t="str">
        <f t="shared" si="11"/>
        <v/>
      </c>
    </row>
    <row r="239" spans="6:9" x14ac:dyDescent="0.25">
      <c r="F239" s="6" t="str">
        <f>IF($A239="","",$E239-_xlfn.MAXIFS($E$2:$E238,$C$2:$C238,$C239,$A$2:$A238,$A239))</f>
        <v/>
      </c>
      <c r="G239" s="6" t="str">
        <f t="shared" si="9"/>
        <v/>
      </c>
      <c r="H239" s="6" t="str">
        <f t="shared" si="10"/>
        <v/>
      </c>
      <c r="I239" s="3" t="str">
        <f t="shared" si="11"/>
        <v/>
      </c>
    </row>
    <row r="240" spans="6:9" x14ac:dyDescent="0.25">
      <c r="F240" s="6" t="str">
        <f>IF($A240="","",$E240-_xlfn.MAXIFS($E$2:$E239,$C$2:$C239,$C240,$A$2:$A239,$A240))</f>
        <v/>
      </c>
      <c r="G240" s="6" t="str">
        <f t="shared" si="9"/>
        <v/>
      </c>
      <c r="H240" s="6" t="str">
        <f t="shared" si="10"/>
        <v/>
      </c>
      <c r="I240" s="3" t="str">
        <f t="shared" si="11"/>
        <v/>
      </c>
    </row>
    <row r="241" spans="6:9" x14ac:dyDescent="0.25">
      <c r="F241" s="6" t="str">
        <f>IF($A241="","",$E241-_xlfn.MAXIFS($E$2:$E240,$C$2:$C240,$C241,$A$2:$A240,$A241))</f>
        <v/>
      </c>
      <c r="G241" s="6" t="str">
        <f t="shared" si="9"/>
        <v/>
      </c>
      <c r="H241" s="6" t="str">
        <f t="shared" si="10"/>
        <v/>
      </c>
      <c r="I241" s="3" t="str">
        <f t="shared" si="11"/>
        <v/>
      </c>
    </row>
    <row r="242" spans="6:9" x14ac:dyDescent="0.25">
      <c r="F242" s="6" t="str">
        <f>IF($A242="","",$E242-_xlfn.MAXIFS($E$2:$E241,$C$2:$C241,$C242,$A$2:$A241,$A242))</f>
        <v/>
      </c>
      <c r="G242" s="6" t="str">
        <f t="shared" si="9"/>
        <v/>
      </c>
      <c r="H242" s="6" t="str">
        <f t="shared" si="10"/>
        <v/>
      </c>
      <c r="I242" s="3" t="str">
        <f t="shared" si="11"/>
        <v/>
      </c>
    </row>
    <row r="243" spans="6:9" x14ac:dyDescent="0.25">
      <c r="F243" s="6" t="str">
        <f>IF($A243="","",$E243-_xlfn.MAXIFS($E$2:$E242,$C$2:$C242,$C243,$A$2:$A242,$A243))</f>
        <v/>
      </c>
      <c r="G243" s="6" t="str">
        <f t="shared" si="9"/>
        <v/>
      </c>
      <c r="H243" s="6" t="str">
        <f t="shared" si="10"/>
        <v/>
      </c>
      <c r="I243" s="3" t="str">
        <f t="shared" si="11"/>
        <v/>
      </c>
    </row>
    <row r="244" spans="6:9" x14ac:dyDescent="0.25">
      <c r="F244" s="6" t="str">
        <f>IF($A244="","",$E244-_xlfn.MAXIFS($E$2:$E243,$C$2:$C243,$C244,$A$2:$A243,$A244))</f>
        <v/>
      </c>
      <c r="G244" s="6" t="str">
        <f t="shared" si="9"/>
        <v/>
      </c>
      <c r="H244" s="6" t="str">
        <f t="shared" si="10"/>
        <v/>
      </c>
      <c r="I244" s="3" t="str">
        <f t="shared" si="11"/>
        <v/>
      </c>
    </row>
    <row r="245" spans="6:9" x14ac:dyDescent="0.25">
      <c r="F245" s="6" t="str">
        <f>IF($A245="","",$E245-_xlfn.MAXIFS($E$2:$E244,$C$2:$C244,$C245,$A$2:$A244,$A245))</f>
        <v/>
      </c>
      <c r="G245" s="6" t="str">
        <f t="shared" si="9"/>
        <v/>
      </c>
      <c r="H245" s="6" t="str">
        <f t="shared" si="10"/>
        <v/>
      </c>
      <c r="I245" s="3" t="str">
        <f t="shared" si="11"/>
        <v/>
      </c>
    </row>
    <row r="246" spans="6:9" x14ac:dyDescent="0.25">
      <c r="F246" s="6" t="str">
        <f>IF($A246="","",$E246-_xlfn.MAXIFS($E$2:$E245,$C$2:$C245,$C246,$A$2:$A245,$A246))</f>
        <v/>
      </c>
      <c r="G246" s="6" t="str">
        <f t="shared" si="9"/>
        <v/>
      </c>
      <c r="H246" s="6" t="str">
        <f t="shared" si="10"/>
        <v/>
      </c>
      <c r="I246" s="3" t="str">
        <f t="shared" si="11"/>
        <v/>
      </c>
    </row>
    <row r="247" spans="6:9" x14ac:dyDescent="0.25">
      <c r="F247" s="6" t="str">
        <f>IF($A247="","",$E247-_xlfn.MAXIFS($E$2:$E246,$C$2:$C246,$C247,$A$2:$A246,$A247))</f>
        <v/>
      </c>
      <c r="G247" s="6" t="str">
        <f t="shared" si="9"/>
        <v/>
      </c>
      <c r="H247" s="6" t="str">
        <f t="shared" si="10"/>
        <v/>
      </c>
      <c r="I247" s="3" t="str">
        <f t="shared" si="11"/>
        <v/>
      </c>
    </row>
    <row r="248" spans="6:9" x14ac:dyDescent="0.25">
      <c r="F248" s="6" t="str">
        <f>IF($A248="","",$E248-_xlfn.MAXIFS($E$2:$E247,$C$2:$C247,$C248,$A$2:$A247,$A248))</f>
        <v/>
      </c>
      <c r="G248" s="6" t="str">
        <f t="shared" si="9"/>
        <v/>
      </c>
      <c r="H248" s="6" t="str">
        <f t="shared" si="10"/>
        <v/>
      </c>
      <c r="I248" s="3" t="str">
        <f t="shared" si="11"/>
        <v/>
      </c>
    </row>
    <row r="249" spans="6:9" x14ac:dyDescent="0.25">
      <c r="F249" s="6" t="str">
        <f>IF($A249="","",$E249-_xlfn.MAXIFS($E$2:$E248,$C$2:$C248,$C249,$A$2:$A248,$A249))</f>
        <v/>
      </c>
      <c r="G249" s="6" t="str">
        <f t="shared" si="9"/>
        <v/>
      </c>
      <c r="H249" s="6" t="str">
        <f t="shared" si="10"/>
        <v/>
      </c>
      <c r="I249" s="3" t="str">
        <f t="shared" si="11"/>
        <v/>
      </c>
    </row>
    <row r="250" spans="6:9" x14ac:dyDescent="0.25">
      <c r="F250" s="6" t="str">
        <f>IF($A250="","",$E250-_xlfn.MAXIFS($E$2:$E249,$C$2:$C249,$C250,$A$2:$A249,$A250))</f>
        <v/>
      </c>
      <c r="G250" s="6" t="str">
        <f t="shared" si="9"/>
        <v/>
      </c>
      <c r="H250" s="6" t="str">
        <f t="shared" si="10"/>
        <v/>
      </c>
      <c r="I250" s="3" t="str">
        <f t="shared" si="11"/>
        <v/>
      </c>
    </row>
    <row r="251" spans="6:9" x14ac:dyDescent="0.25">
      <c r="F251" s="6" t="str">
        <f>IF($A251="","",$E251-_xlfn.MAXIFS($E$2:$E250,$C$2:$C250,$C251,$A$2:$A250,$A251))</f>
        <v/>
      </c>
      <c r="G251" s="6" t="str">
        <f t="shared" si="9"/>
        <v/>
      </c>
      <c r="H251" s="6" t="str">
        <f t="shared" si="10"/>
        <v/>
      </c>
      <c r="I251" s="3" t="str">
        <f t="shared" si="11"/>
        <v/>
      </c>
    </row>
    <row r="252" spans="6:9" x14ac:dyDescent="0.25">
      <c r="F252" s="6" t="str">
        <f>IF($A252="","",$E252-_xlfn.MAXIFS($E$2:$E251,$C$2:$C251,$C252,$A$2:$A251,$A252))</f>
        <v/>
      </c>
      <c r="G252" s="6" t="str">
        <f t="shared" si="9"/>
        <v/>
      </c>
      <c r="H252" s="6" t="str">
        <f t="shared" si="10"/>
        <v/>
      </c>
      <c r="I252" s="3" t="str">
        <f t="shared" si="11"/>
        <v/>
      </c>
    </row>
    <row r="253" spans="6:9" x14ac:dyDescent="0.25">
      <c r="F253" s="6" t="str">
        <f>IF($A253="","",$E253-_xlfn.MAXIFS($E$2:$E252,$C$2:$C252,$C253,$A$2:$A252,$A253))</f>
        <v/>
      </c>
      <c r="G253" s="6" t="str">
        <f t="shared" si="9"/>
        <v/>
      </c>
      <c r="H253" s="6" t="str">
        <f t="shared" si="10"/>
        <v/>
      </c>
      <c r="I253" s="3" t="str">
        <f t="shared" si="11"/>
        <v/>
      </c>
    </row>
    <row r="254" spans="6:9" x14ac:dyDescent="0.25">
      <c r="F254" s="6" t="str">
        <f>IF($A254="","",$E254-_xlfn.MAXIFS($E$2:$E253,$C$2:$C253,$C254,$A$2:$A253,$A254))</f>
        <v/>
      </c>
      <c r="G254" s="6" t="str">
        <f t="shared" si="9"/>
        <v/>
      </c>
      <c r="H254" s="6" t="str">
        <f t="shared" si="10"/>
        <v/>
      </c>
      <c r="I254" s="3" t="str">
        <f t="shared" si="11"/>
        <v/>
      </c>
    </row>
    <row r="255" spans="6:9" x14ac:dyDescent="0.25">
      <c r="F255" s="6" t="str">
        <f>IF($A255="","",$E255-_xlfn.MAXIFS($E$2:$E254,$C$2:$C254,$C255,$A$2:$A254,$A255))</f>
        <v/>
      </c>
      <c r="G255" s="6" t="str">
        <f t="shared" si="9"/>
        <v/>
      </c>
      <c r="H255" s="6" t="str">
        <f t="shared" si="10"/>
        <v/>
      </c>
      <c r="I255" s="3" t="str">
        <f t="shared" si="11"/>
        <v/>
      </c>
    </row>
    <row r="256" spans="6:9" x14ac:dyDescent="0.25">
      <c r="F256" s="6" t="str">
        <f>IF($A256="","",$E256-_xlfn.MAXIFS($E$2:$E255,$C$2:$C255,$C256,$A$2:$A255,$A256))</f>
        <v/>
      </c>
      <c r="G256" s="6" t="str">
        <f t="shared" si="9"/>
        <v/>
      </c>
      <c r="H256" s="6" t="str">
        <f t="shared" si="10"/>
        <v/>
      </c>
      <c r="I256" s="3" t="str">
        <f t="shared" si="11"/>
        <v/>
      </c>
    </row>
    <row r="257" spans="6:9" x14ac:dyDescent="0.25">
      <c r="F257" s="6" t="str">
        <f>IF($A257="","",$E257-_xlfn.MAXIFS($E$2:$E256,$C$2:$C256,$C257,$A$2:$A256,$A257))</f>
        <v/>
      </c>
      <c r="G257" s="6" t="str">
        <f t="shared" si="9"/>
        <v/>
      </c>
      <c r="H257" s="6" t="str">
        <f t="shared" si="10"/>
        <v/>
      </c>
      <c r="I257" s="3" t="str">
        <f t="shared" si="11"/>
        <v/>
      </c>
    </row>
    <row r="258" spans="6:9" x14ac:dyDescent="0.25">
      <c r="F258" s="6" t="str">
        <f>IF($A258="","",$E258-_xlfn.MAXIFS($E$2:$E257,$C$2:$C257,$C258,$A$2:$A257,$A258))</f>
        <v/>
      </c>
      <c r="G258" s="6" t="str">
        <f t="shared" si="9"/>
        <v/>
      </c>
      <c r="H258" s="6" t="str">
        <f t="shared" si="10"/>
        <v/>
      </c>
      <c r="I258" s="3" t="str">
        <f t="shared" si="11"/>
        <v/>
      </c>
    </row>
    <row r="259" spans="6:9" x14ac:dyDescent="0.25">
      <c r="F259" s="6" t="str">
        <f>IF($A259="","",$E259-_xlfn.MAXIFS($E$2:$E258,$C$2:$C258,$C259,$A$2:$A258,$A259))</f>
        <v/>
      </c>
      <c r="G259" s="6" t="str">
        <f t="shared" ref="G259:G291" si="12">IF($A259="","",HOUR($D259))</f>
        <v/>
      </c>
      <c r="H259" s="6" t="str">
        <f t="shared" ref="H259:H291" si="13">IF($A259="","",MINUTE($D259))</f>
        <v/>
      </c>
      <c r="I259" s="3" t="str">
        <f t="shared" si="11"/>
        <v/>
      </c>
    </row>
    <row r="260" spans="6:9" x14ac:dyDescent="0.25">
      <c r="F260" s="6" t="str">
        <f>IF($A260="","",$E260-_xlfn.MAXIFS($E$2:$E259,$C$2:$C259,$C260,$A$2:$A259,$A260))</f>
        <v/>
      </c>
      <c r="G260" s="6" t="str">
        <f t="shared" si="12"/>
        <v/>
      </c>
      <c r="H260" s="6" t="str">
        <f t="shared" si="13"/>
        <v/>
      </c>
      <c r="I260" s="3" t="str">
        <f t="shared" ref="I260:I291" si="14">IF($F260&lt;0,"ERROR","")</f>
        <v/>
      </c>
    </row>
    <row r="261" spans="6:9" x14ac:dyDescent="0.25">
      <c r="F261" s="6" t="str">
        <f>IF($A261="","",$E261-_xlfn.MAXIFS($E$2:$E260,$C$2:$C260,$C261,$A$2:$A260,$A261))</f>
        <v/>
      </c>
      <c r="G261" s="6" t="str">
        <f t="shared" si="12"/>
        <v/>
      </c>
      <c r="H261" s="6" t="str">
        <f t="shared" si="13"/>
        <v/>
      </c>
      <c r="I261" s="3" t="str">
        <f t="shared" si="14"/>
        <v/>
      </c>
    </row>
    <row r="262" spans="6:9" x14ac:dyDescent="0.25">
      <c r="F262" s="6" t="str">
        <f>IF($A262="","",$E262-_xlfn.MAXIFS($E$2:$E261,$C$2:$C261,$C262,$A$2:$A261,$A262))</f>
        <v/>
      </c>
      <c r="G262" s="6" t="str">
        <f t="shared" si="12"/>
        <v/>
      </c>
      <c r="H262" s="6" t="str">
        <f t="shared" si="13"/>
        <v/>
      </c>
      <c r="I262" s="3" t="str">
        <f t="shared" si="14"/>
        <v/>
      </c>
    </row>
    <row r="263" spans="6:9" x14ac:dyDescent="0.25">
      <c r="F263" s="6" t="str">
        <f>IF($A263="","",$E263-_xlfn.MAXIFS($E$2:$E262,$C$2:$C262,$C263,$A$2:$A262,$A263))</f>
        <v/>
      </c>
      <c r="G263" s="6" t="str">
        <f t="shared" si="12"/>
        <v/>
      </c>
      <c r="H263" s="6" t="str">
        <f t="shared" si="13"/>
        <v/>
      </c>
      <c r="I263" s="3" t="str">
        <f t="shared" si="14"/>
        <v/>
      </c>
    </row>
    <row r="264" spans="6:9" x14ac:dyDescent="0.25">
      <c r="F264" s="6" t="str">
        <f>IF($A264="","",$E264-_xlfn.MAXIFS($E$2:$E263,$C$2:$C263,$C264,$A$2:$A263,$A264))</f>
        <v/>
      </c>
      <c r="G264" s="6" t="str">
        <f t="shared" si="12"/>
        <v/>
      </c>
      <c r="H264" s="6" t="str">
        <f t="shared" si="13"/>
        <v/>
      </c>
      <c r="I264" s="3" t="str">
        <f t="shared" si="14"/>
        <v/>
      </c>
    </row>
    <row r="265" spans="6:9" x14ac:dyDescent="0.25">
      <c r="F265" s="6" t="str">
        <f>IF($A265="","",$E265-_xlfn.MAXIFS($E$2:$E264,$C$2:$C264,$C265,$A$2:$A264,$A265))</f>
        <v/>
      </c>
      <c r="G265" s="6" t="str">
        <f t="shared" si="12"/>
        <v/>
      </c>
      <c r="H265" s="6" t="str">
        <f t="shared" si="13"/>
        <v/>
      </c>
      <c r="I265" s="3" t="str">
        <f t="shared" si="14"/>
        <v/>
      </c>
    </row>
    <row r="266" spans="6:9" x14ac:dyDescent="0.25">
      <c r="F266" s="6" t="str">
        <f>IF($A266="","",$E266-_xlfn.MAXIFS($E$2:$E265,$C$2:$C265,$C266,$A$2:$A265,$A266))</f>
        <v/>
      </c>
      <c r="G266" s="6" t="str">
        <f t="shared" si="12"/>
        <v/>
      </c>
      <c r="H266" s="6" t="str">
        <f t="shared" si="13"/>
        <v/>
      </c>
      <c r="I266" s="3" t="str">
        <f t="shared" si="14"/>
        <v/>
      </c>
    </row>
    <row r="267" spans="6:9" x14ac:dyDescent="0.25">
      <c r="F267" s="6" t="str">
        <f>IF($A267="","",$E267-_xlfn.MAXIFS($E$2:$E266,$C$2:$C266,$C267,$A$2:$A266,$A267))</f>
        <v/>
      </c>
      <c r="G267" s="6" t="str">
        <f t="shared" si="12"/>
        <v/>
      </c>
      <c r="H267" s="6" t="str">
        <f t="shared" si="13"/>
        <v/>
      </c>
      <c r="I267" s="3" t="str">
        <f t="shared" si="14"/>
        <v/>
      </c>
    </row>
    <row r="268" spans="6:9" x14ac:dyDescent="0.25">
      <c r="F268" s="6" t="str">
        <f>IF($A268="","",$E268-_xlfn.MAXIFS($E$2:$E267,$C$2:$C267,$C268,$A$2:$A267,$A268))</f>
        <v/>
      </c>
      <c r="G268" s="6" t="str">
        <f t="shared" si="12"/>
        <v/>
      </c>
      <c r="H268" s="6" t="str">
        <f t="shared" si="13"/>
        <v/>
      </c>
      <c r="I268" s="3" t="str">
        <f t="shared" si="14"/>
        <v/>
      </c>
    </row>
    <row r="269" spans="6:9" x14ac:dyDescent="0.25">
      <c r="F269" s="6" t="str">
        <f>IF($A269="","",$E269-_xlfn.MAXIFS($E$2:$E268,$C$2:$C268,$C269,$A$2:$A268,$A269))</f>
        <v/>
      </c>
      <c r="G269" s="6" t="str">
        <f t="shared" si="12"/>
        <v/>
      </c>
      <c r="H269" s="6" t="str">
        <f t="shared" si="13"/>
        <v/>
      </c>
      <c r="I269" s="3" t="str">
        <f t="shared" si="14"/>
        <v/>
      </c>
    </row>
    <row r="270" spans="6:9" x14ac:dyDescent="0.25">
      <c r="F270" s="6" t="str">
        <f>IF($A270="","",$E270-_xlfn.MAXIFS($E$2:$E269,$C$2:$C269,$C270,$A$2:$A269,$A270))</f>
        <v/>
      </c>
      <c r="G270" s="6" t="str">
        <f t="shared" si="12"/>
        <v/>
      </c>
      <c r="H270" s="6" t="str">
        <f t="shared" si="13"/>
        <v/>
      </c>
      <c r="I270" s="3" t="str">
        <f t="shared" si="14"/>
        <v/>
      </c>
    </row>
    <row r="271" spans="6:9" x14ac:dyDescent="0.25">
      <c r="F271" s="6" t="str">
        <f>IF($A271="","",$E271-_xlfn.MAXIFS($E$2:$E270,$C$2:$C270,$C271,$A$2:$A270,$A271))</f>
        <v/>
      </c>
      <c r="G271" s="6" t="str">
        <f t="shared" si="12"/>
        <v/>
      </c>
      <c r="H271" s="6" t="str">
        <f t="shared" si="13"/>
        <v/>
      </c>
      <c r="I271" s="3" t="str">
        <f t="shared" si="14"/>
        <v/>
      </c>
    </row>
    <row r="272" spans="6:9" x14ac:dyDescent="0.25">
      <c r="F272" s="6" t="str">
        <f>IF($A272="","",$E272-_xlfn.MAXIFS($E$2:$E271,$C$2:$C271,$C272,$A$2:$A271,$A272))</f>
        <v/>
      </c>
      <c r="G272" s="6" t="str">
        <f t="shared" si="12"/>
        <v/>
      </c>
      <c r="H272" s="6" t="str">
        <f t="shared" si="13"/>
        <v/>
      </c>
      <c r="I272" s="3" t="str">
        <f t="shared" si="14"/>
        <v/>
      </c>
    </row>
    <row r="273" spans="6:9" x14ac:dyDescent="0.25">
      <c r="F273" s="6" t="str">
        <f>IF($A273="","",$E273-_xlfn.MAXIFS($E$2:$E272,$C$2:$C272,$C273,$A$2:$A272,$A273))</f>
        <v/>
      </c>
      <c r="G273" s="6" t="str">
        <f t="shared" si="12"/>
        <v/>
      </c>
      <c r="H273" s="6" t="str">
        <f t="shared" si="13"/>
        <v/>
      </c>
      <c r="I273" s="3" t="str">
        <f t="shared" si="14"/>
        <v/>
      </c>
    </row>
    <row r="274" spans="6:9" x14ac:dyDescent="0.25">
      <c r="F274" s="6" t="str">
        <f>IF($A274="","",$E274-_xlfn.MAXIFS($E$2:$E273,$C$2:$C273,$C274,$A$2:$A273,$A274))</f>
        <v/>
      </c>
      <c r="G274" s="6" t="str">
        <f t="shared" si="12"/>
        <v/>
      </c>
      <c r="H274" s="6" t="str">
        <f t="shared" si="13"/>
        <v/>
      </c>
      <c r="I274" s="3" t="str">
        <f t="shared" si="14"/>
        <v/>
      </c>
    </row>
    <row r="275" spans="6:9" x14ac:dyDescent="0.25">
      <c r="F275" s="6" t="str">
        <f>IF($A275="","",$E275-_xlfn.MAXIFS($E$2:$E274,$C$2:$C274,$C275,$A$2:$A274,$A275))</f>
        <v/>
      </c>
      <c r="G275" s="6" t="str">
        <f t="shared" si="12"/>
        <v/>
      </c>
      <c r="H275" s="6" t="str">
        <f t="shared" si="13"/>
        <v/>
      </c>
      <c r="I275" s="3" t="str">
        <f t="shared" si="14"/>
        <v/>
      </c>
    </row>
    <row r="276" spans="6:9" x14ac:dyDescent="0.25">
      <c r="F276" s="6" t="str">
        <f>IF($A276="","",$E276-_xlfn.MAXIFS($E$2:$E275,$C$2:$C275,$C276,$A$2:$A275,$A276))</f>
        <v/>
      </c>
      <c r="G276" s="6" t="str">
        <f t="shared" si="12"/>
        <v/>
      </c>
      <c r="H276" s="6" t="str">
        <f t="shared" si="13"/>
        <v/>
      </c>
      <c r="I276" s="3" t="str">
        <f t="shared" si="14"/>
        <v/>
      </c>
    </row>
    <row r="277" spans="6:9" x14ac:dyDescent="0.25">
      <c r="F277" s="6" t="str">
        <f>IF($A277="","",$E277-_xlfn.MAXIFS($E$2:$E276,$C$2:$C276,$C277,$A$2:$A276,$A277))</f>
        <v/>
      </c>
      <c r="G277" s="6" t="str">
        <f t="shared" si="12"/>
        <v/>
      </c>
      <c r="H277" s="6" t="str">
        <f t="shared" si="13"/>
        <v/>
      </c>
      <c r="I277" s="3" t="str">
        <f t="shared" si="14"/>
        <v/>
      </c>
    </row>
    <row r="278" spans="6:9" x14ac:dyDescent="0.25">
      <c r="F278" s="6" t="str">
        <f>IF($A278="","",$E278-_xlfn.MAXIFS($E$2:$E277,$C$2:$C277,$C278,$A$2:$A277,$A278))</f>
        <v/>
      </c>
      <c r="G278" s="6" t="str">
        <f t="shared" si="12"/>
        <v/>
      </c>
      <c r="H278" s="6" t="str">
        <f t="shared" si="13"/>
        <v/>
      </c>
      <c r="I278" s="3" t="str">
        <f t="shared" si="14"/>
        <v/>
      </c>
    </row>
    <row r="279" spans="6:9" x14ac:dyDescent="0.25">
      <c r="F279" s="6" t="str">
        <f>IF($A279="","",$E279-_xlfn.MAXIFS($E$2:$E278,$C$2:$C278,$C279,$A$2:$A278,$A279))</f>
        <v/>
      </c>
      <c r="G279" s="6" t="str">
        <f t="shared" si="12"/>
        <v/>
      </c>
      <c r="H279" s="6" t="str">
        <f t="shared" si="13"/>
        <v/>
      </c>
      <c r="I279" s="3" t="str">
        <f t="shared" si="14"/>
        <v/>
      </c>
    </row>
    <row r="280" spans="6:9" x14ac:dyDescent="0.25">
      <c r="F280" s="6" t="str">
        <f>IF($A280="","",$E280-_xlfn.MAXIFS($E$2:$E279,$C$2:$C279,$C280,$A$2:$A279,$A280))</f>
        <v/>
      </c>
      <c r="G280" s="6" t="str">
        <f t="shared" si="12"/>
        <v/>
      </c>
      <c r="H280" s="6" t="str">
        <f t="shared" si="13"/>
        <v/>
      </c>
      <c r="I280" s="3" t="str">
        <f t="shared" si="14"/>
        <v/>
      </c>
    </row>
    <row r="281" spans="6:9" x14ac:dyDescent="0.25">
      <c r="F281" s="6" t="str">
        <f>IF($A281="","",$E281-_xlfn.MAXIFS($E$2:$E280,$C$2:$C280,$C281,$A$2:$A280,$A281))</f>
        <v/>
      </c>
      <c r="G281" s="6" t="str">
        <f t="shared" si="12"/>
        <v/>
      </c>
      <c r="H281" s="6" t="str">
        <f t="shared" si="13"/>
        <v/>
      </c>
      <c r="I281" s="3" t="str">
        <f t="shared" si="14"/>
        <v/>
      </c>
    </row>
    <row r="282" spans="6:9" x14ac:dyDescent="0.25">
      <c r="F282" s="6" t="str">
        <f>IF($A282="","",$E282-_xlfn.MAXIFS($E$2:$E281,$C$2:$C281,$C282,$A$2:$A281,$A282))</f>
        <v/>
      </c>
      <c r="G282" s="6" t="str">
        <f t="shared" si="12"/>
        <v/>
      </c>
      <c r="H282" s="6" t="str">
        <f t="shared" si="13"/>
        <v/>
      </c>
      <c r="I282" s="3" t="str">
        <f t="shared" si="14"/>
        <v/>
      </c>
    </row>
    <row r="283" spans="6:9" x14ac:dyDescent="0.25">
      <c r="F283" s="6" t="str">
        <f>IF($A283="","",$E283-_xlfn.MAXIFS($E$2:$E282,$C$2:$C282,$C283,$A$2:$A282,$A283))</f>
        <v/>
      </c>
      <c r="G283" s="6" t="str">
        <f t="shared" si="12"/>
        <v/>
      </c>
      <c r="H283" s="6" t="str">
        <f t="shared" si="13"/>
        <v/>
      </c>
      <c r="I283" s="3" t="str">
        <f t="shared" si="14"/>
        <v/>
      </c>
    </row>
    <row r="284" spans="6:9" x14ac:dyDescent="0.25">
      <c r="F284" s="6" t="str">
        <f>IF($A284="","",$E284-_xlfn.MAXIFS($E$2:$E283,$C$2:$C283,$C284,$A$2:$A283,$A284))</f>
        <v/>
      </c>
      <c r="G284" s="6" t="str">
        <f t="shared" si="12"/>
        <v/>
      </c>
      <c r="H284" s="6" t="str">
        <f t="shared" si="13"/>
        <v/>
      </c>
      <c r="I284" s="3" t="str">
        <f t="shared" si="14"/>
        <v/>
      </c>
    </row>
    <row r="285" spans="6:9" x14ac:dyDescent="0.25">
      <c r="F285" s="6" t="str">
        <f>IF($A285="","",$E285-_xlfn.MAXIFS($E$2:$E284,$C$2:$C284,$C285,$A$2:$A284,$A285))</f>
        <v/>
      </c>
      <c r="G285" s="6" t="str">
        <f t="shared" si="12"/>
        <v/>
      </c>
      <c r="H285" s="6" t="str">
        <f t="shared" si="13"/>
        <v/>
      </c>
      <c r="I285" s="3" t="str">
        <f t="shared" si="14"/>
        <v/>
      </c>
    </row>
    <row r="286" spans="6:9" x14ac:dyDescent="0.25">
      <c r="F286" s="6" t="str">
        <f>IF($A286="","",$E286-_xlfn.MAXIFS($E$2:$E285,$C$2:$C285,$C286,$A$2:$A285,$A286))</f>
        <v/>
      </c>
      <c r="G286" s="6" t="str">
        <f t="shared" si="12"/>
        <v/>
      </c>
      <c r="H286" s="6" t="str">
        <f t="shared" si="13"/>
        <v/>
      </c>
      <c r="I286" s="3" t="str">
        <f t="shared" si="14"/>
        <v/>
      </c>
    </row>
    <row r="287" spans="6:9" x14ac:dyDescent="0.25">
      <c r="F287" s="6" t="str">
        <f>IF($A287="","",$E287-_xlfn.MAXIFS($E$2:$E286,$C$2:$C286,$C287,$A$2:$A286,$A287))</f>
        <v/>
      </c>
      <c r="G287" s="6" t="str">
        <f t="shared" si="12"/>
        <v/>
      </c>
      <c r="H287" s="6" t="str">
        <f t="shared" si="13"/>
        <v/>
      </c>
      <c r="I287" s="3" t="str">
        <f t="shared" si="14"/>
        <v/>
      </c>
    </row>
    <row r="288" spans="6:9" x14ac:dyDescent="0.25">
      <c r="F288" s="6" t="str">
        <f>IF($A288="","",$E288-_xlfn.MAXIFS($E$2:$E287,$C$2:$C287,$C288,$A$2:$A287,$A288))</f>
        <v/>
      </c>
      <c r="G288" s="6" t="str">
        <f t="shared" si="12"/>
        <v/>
      </c>
      <c r="H288" s="6" t="str">
        <f t="shared" si="13"/>
        <v/>
      </c>
      <c r="I288" s="3" t="str">
        <f t="shared" si="14"/>
        <v/>
      </c>
    </row>
    <row r="289" spans="6:9" x14ac:dyDescent="0.25">
      <c r="F289" s="6" t="str">
        <f>IF($A289="","",$E289-_xlfn.MAXIFS($E$2:$E288,$C$2:$C288,$C289,$A$2:$A288,$A289))</f>
        <v/>
      </c>
      <c r="G289" s="6" t="str">
        <f t="shared" si="12"/>
        <v/>
      </c>
      <c r="H289" s="6" t="str">
        <f t="shared" si="13"/>
        <v/>
      </c>
      <c r="I289" s="3" t="str">
        <f t="shared" si="14"/>
        <v/>
      </c>
    </row>
    <row r="290" spans="6:9" x14ac:dyDescent="0.25">
      <c r="F290" s="6" t="str">
        <f>IF($A290="","",$E290-_xlfn.MAXIFS($E$2:$E289,$C$2:$C289,$C290,$A$2:$A289,$A290))</f>
        <v/>
      </c>
      <c r="G290" s="6" t="str">
        <f t="shared" si="12"/>
        <v/>
      </c>
      <c r="H290" s="6" t="str">
        <f t="shared" si="13"/>
        <v/>
      </c>
      <c r="I290" s="3" t="str">
        <f t="shared" si="14"/>
        <v/>
      </c>
    </row>
    <row r="291" spans="6:9" x14ac:dyDescent="0.25">
      <c r="F291" s="6" t="str">
        <f>IF($A291="","",$E291-_xlfn.MAXIFS($E$2:$E290,$C$2:$C290,$C291,$A$2:$A290,$A291))</f>
        <v/>
      </c>
      <c r="G291" s="6" t="str">
        <f t="shared" si="12"/>
        <v/>
      </c>
      <c r="H291" s="6" t="str">
        <f t="shared" si="13"/>
        <v/>
      </c>
      <c r="I291" s="3" t="str">
        <f t="shared" si="14"/>
        <v/>
      </c>
    </row>
    <row r="292" spans="6:9" x14ac:dyDescent="0.25">
      <c r="F292" s="6" t="str">
        <f>IF($A292="","",$E292-_xlfn.MAXIFS($E$2:$E291,$C$2:$C291,$C292,$A$2:$A291,$A292))</f>
        <v/>
      </c>
      <c r="G292" s="6" t="str">
        <f t="shared" ref="G292:G328" si="15">IF($A292="","",HOUR($D292))</f>
        <v/>
      </c>
      <c r="H292" s="6" t="str">
        <f t="shared" ref="H292:H328" si="16">IF($A292="","",MINUTE($D292))</f>
        <v/>
      </c>
      <c r="I292" s="3" t="str">
        <f t="shared" ref="I292:I329" si="17">IF($F292&lt;0,"ERROR","")</f>
        <v/>
      </c>
    </row>
    <row r="293" spans="6:9" x14ac:dyDescent="0.25">
      <c r="F293" s="6" t="str">
        <f>IF($A293="","",$E293-_xlfn.MAXIFS($E$2:$E292,$C$2:$C292,$C293,$A$2:$A292,$A293))</f>
        <v/>
      </c>
      <c r="G293" s="6" t="str">
        <f t="shared" si="15"/>
        <v/>
      </c>
      <c r="H293" s="6" t="str">
        <f t="shared" si="16"/>
        <v/>
      </c>
      <c r="I293" s="3" t="str">
        <f t="shared" si="17"/>
        <v/>
      </c>
    </row>
    <row r="294" spans="6:9" x14ac:dyDescent="0.25">
      <c r="F294" s="6" t="str">
        <f>IF($A294="","",$E294-_xlfn.MAXIFS($E$2:$E293,$C$2:$C293,$C294,$A$2:$A293,$A294))</f>
        <v/>
      </c>
      <c r="G294" s="6" t="str">
        <f t="shared" si="15"/>
        <v/>
      </c>
      <c r="H294" s="6" t="str">
        <f t="shared" si="16"/>
        <v/>
      </c>
      <c r="I294" s="3" t="str">
        <f t="shared" si="17"/>
        <v/>
      </c>
    </row>
    <row r="295" spans="6:9" x14ac:dyDescent="0.25">
      <c r="F295" s="6" t="str">
        <f>IF($A295="","",$E295-_xlfn.MAXIFS($E$2:$E294,$C$2:$C294,$C295,$A$2:$A294,$A295))</f>
        <v/>
      </c>
      <c r="G295" s="6" t="str">
        <f t="shared" si="15"/>
        <v/>
      </c>
      <c r="H295" s="6" t="str">
        <f t="shared" si="16"/>
        <v/>
      </c>
      <c r="I295" s="3" t="str">
        <f t="shared" si="17"/>
        <v/>
      </c>
    </row>
    <row r="296" spans="6:9" x14ac:dyDescent="0.25">
      <c r="F296" s="6" t="str">
        <f>IF($A296="","",$E296-_xlfn.MAXIFS($E$2:$E295,$C$2:$C295,$C296,$A$2:$A295,$A296))</f>
        <v/>
      </c>
      <c r="G296" s="6" t="str">
        <f t="shared" si="15"/>
        <v/>
      </c>
      <c r="H296" s="6" t="str">
        <f t="shared" si="16"/>
        <v/>
      </c>
      <c r="I296" s="3" t="str">
        <f t="shared" si="17"/>
        <v/>
      </c>
    </row>
    <row r="297" spans="6:9" x14ac:dyDescent="0.25">
      <c r="F297" s="6" t="str">
        <f>IF($A297="","",$E297-_xlfn.MAXIFS($E$2:$E296,$C$2:$C296,$C297,$A$2:$A296,$A297))</f>
        <v/>
      </c>
      <c r="G297" s="6" t="str">
        <f t="shared" si="15"/>
        <v/>
      </c>
      <c r="H297" s="6" t="str">
        <f t="shared" si="16"/>
        <v/>
      </c>
      <c r="I297" s="3" t="str">
        <f t="shared" si="17"/>
        <v/>
      </c>
    </row>
    <row r="298" spans="6:9" x14ac:dyDescent="0.25">
      <c r="F298" s="6" t="str">
        <f>IF($A298="","",$E298-_xlfn.MAXIFS($E$2:$E297,$C$2:$C297,$C298,$A$2:$A297,$A298))</f>
        <v/>
      </c>
      <c r="G298" s="6" t="str">
        <f t="shared" si="15"/>
        <v/>
      </c>
      <c r="H298" s="6" t="str">
        <f t="shared" si="16"/>
        <v/>
      </c>
      <c r="I298" s="3" t="str">
        <f t="shared" si="17"/>
        <v/>
      </c>
    </row>
    <row r="299" spans="6:9" x14ac:dyDescent="0.25">
      <c r="F299" s="6" t="str">
        <f>IF($A299="","",$E299-_xlfn.MAXIFS($E$2:$E298,$C$2:$C298,$C299,$A$2:$A298,$A299))</f>
        <v/>
      </c>
      <c r="G299" s="6" t="str">
        <f t="shared" si="15"/>
        <v/>
      </c>
      <c r="H299" s="6" t="str">
        <f t="shared" si="16"/>
        <v/>
      </c>
      <c r="I299" s="3" t="str">
        <f t="shared" si="17"/>
        <v/>
      </c>
    </row>
    <row r="300" spans="6:9" x14ac:dyDescent="0.25">
      <c r="F300" s="6" t="str">
        <f>IF($A300="","",$E300-_xlfn.MAXIFS($E$2:$E299,$C$2:$C299,$C300,$A$2:$A299,$A300))</f>
        <v/>
      </c>
      <c r="G300" s="6" t="str">
        <f t="shared" si="15"/>
        <v/>
      </c>
      <c r="H300" s="6" t="str">
        <f t="shared" si="16"/>
        <v/>
      </c>
      <c r="I300" s="3" t="str">
        <f t="shared" si="17"/>
        <v/>
      </c>
    </row>
    <row r="301" spans="6:9" x14ac:dyDescent="0.25">
      <c r="F301" s="6" t="str">
        <f>IF($A301="","",$E301-_xlfn.MAXIFS($E$2:$E300,$C$2:$C300,$C301,$A$2:$A300,$A301))</f>
        <v/>
      </c>
      <c r="G301" s="6" t="str">
        <f t="shared" si="15"/>
        <v/>
      </c>
      <c r="H301" s="6" t="str">
        <f t="shared" si="16"/>
        <v/>
      </c>
      <c r="I301" s="3" t="str">
        <f t="shared" si="17"/>
        <v/>
      </c>
    </row>
    <row r="302" spans="6:9" x14ac:dyDescent="0.25">
      <c r="F302" s="6" t="str">
        <f>IF($A302="","",$E302-_xlfn.MAXIFS($E$2:$E301,$C$2:$C301,$C302,$A$2:$A301,$A302))</f>
        <v/>
      </c>
      <c r="G302" s="6" t="str">
        <f t="shared" si="15"/>
        <v/>
      </c>
      <c r="H302" s="6" t="str">
        <f t="shared" si="16"/>
        <v/>
      </c>
      <c r="I302" s="3" t="str">
        <f t="shared" si="17"/>
        <v/>
      </c>
    </row>
    <row r="303" spans="6:9" x14ac:dyDescent="0.25">
      <c r="F303" s="6" t="str">
        <f>IF($A303="","",$E303-_xlfn.MAXIFS($E$2:$E302,$C$2:$C302,$C303,$A$2:$A302,$A303))</f>
        <v/>
      </c>
      <c r="G303" s="6" t="str">
        <f t="shared" si="15"/>
        <v/>
      </c>
      <c r="H303" s="6" t="str">
        <f t="shared" si="16"/>
        <v/>
      </c>
      <c r="I303" s="3" t="str">
        <f t="shared" si="17"/>
        <v/>
      </c>
    </row>
    <row r="304" spans="6:9" x14ac:dyDescent="0.25">
      <c r="F304" s="6" t="str">
        <f>IF($A304="","",$E304-_xlfn.MAXIFS($E$2:$E303,$C$2:$C303,$C304,$A$2:$A303,$A304))</f>
        <v/>
      </c>
      <c r="G304" s="6" t="str">
        <f t="shared" si="15"/>
        <v/>
      </c>
      <c r="H304" s="6" t="str">
        <f t="shared" si="16"/>
        <v/>
      </c>
      <c r="I304" s="3" t="str">
        <f t="shared" si="17"/>
        <v/>
      </c>
    </row>
    <row r="305" spans="6:9" x14ac:dyDescent="0.25">
      <c r="F305" s="6" t="str">
        <f>IF($A305="","",$E305-_xlfn.MAXIFS($E$2:$E304,$C$2:$C304,$C305,$A$2:$A304,$A305))</f>
        <v/>
      </c>
      <c r="G305" s="6" t="str">
        <f t="shared" si="15"/>
        <v/>
      </c>
      <c r="H305" s="6" t="str">
        <f t="shared" si="16"/>
        <v/>
      </c>
      <c r="I305" s="3" t="str">
        <f t="shared" si="17"/>
        <v/>
      </c>
    </row>
    <row r="306" spans="6:9" x14ac:dyDescent="0.25">
      <c r="F306" s="6" t="str">
        <f>IF($A306="","",$E306-_xlfn.MAXIFS($E$2:$E305,$C$2:$C305,$C306,$A$2:$A305,$A306))</f>
        <v/>
      </c>
      <c r="G306" s="6" t="str">
        <f t="shared" si="15"/>
        <v/>
      </c>
      <c r="H306" s="6" t="str">
        <f t="shared" si="16"/>
        <v/>
      </c>
      <c r="I306" s="3" t="str">
        <f t="shared" si="17"/>
        <v/>
      </c>
    </row>
    <row r="307" spans="6:9" x14ac:dyDescent="0.25">
      <c r="F307" s="6" t="str">
        <f>IF($A307="","",$E307-_xlfn.MAXIFS($E$2:$E306,$C$2:$C306,$C307,$A$2:$A306,$A307))</f>
        <v/>
      </c>
      <c r="G307" s="6" t="str">
        <f t="shared" si="15"/>
        <v/>
      </c>
      <c r="H307" s="6" t="str">
        <f t="shared" si="16"/>
        <v/>
      </c>
      <c r="I307" s="3" t="str">
        <f t="shared" si="17"/>
        <v/>
      </c>
    </row>
    <row r="308" spans="6:9" x14ac:dyDescent="0.25">
      <c r="F308" s="6" t="str">
        <f>IF($A308="","",$E308-_xlfn.MAXIFS($E$2:$E307,$C$2:$C307,$C308,$A$2:$A307,$A308))</f>
        <v/>
      </c>
      <c r="G308" s="6" t="str">
        <f t="shared" si="15"/>
        <v/>
      </c>
      <c r="H308" s="6" t="str">
        <f t="shared" si="16"/>
        <v/>
      </c>
      <c r="I308" s="3" t="str">
        <f t="shared" si="17"/>
        <v/>
      </c>
    </row>
    <row r="309" spans="6:9" x14ac:dyDescent="0.25">
      <c r="F309" s="6" t="str">
        <f>IF($A309="","",$E309-_xlfn.MAXIFS($E$2:$E308,$C$2:$C308,$C309,$A$2:$A308,$A309))</f>
        <v/>
      </c>
      <c r="G309" s="6" t="str">
        <f t="shared" si="15"/>
        <v/>
      </c>
      <c r="H309" s="6" t="str">
        <f t="shared" si="16"/>
        <v/>
      </c>
      <c r="I309" s="3" t="str">
        <f t="shared" si="17"/>
        <v/>
      </c>
    </row>
    <row r="310" spans="6:9" x14ac:dyDescent="0.25">
      <c r="F310" s="6" t="str">
        <f>IF($A310="","",$E310-_xlfn.MAXIFS($E$2:$E309,$C$2:$C309,$C310,$A$2:$A309,$A310))</f>
        <v/>
      </c>
      <c r="G310" s="6" t="str">
        <f t="shared" si="15"/>
        <v/>
      </c>
      <c r="H310" s="6" t="str">
        <f t="shared" si="16"/>
        <v/>
      </c>
      <c r="I310" s="3" t="str">
        <f t="shared" si="17"/>
        <v/>
      </c>
    </row>
    <row r="311" spans="6:9" x14ac:dyDescent="0.25">
      <c r="F311" s="6" t="str">
        <f>IF($A311="","",$E311-_xlfn.MAXIFS($E$2:$E310,$C$2:$C310,$C311,$A$2:$A310,$A311))</f>
        <v/>
      </c>
      <c r="G311" s="6" t="str">
        <f t="shared" si="15"/>
        <v/>
      </c>
      <c r="H311" s="6" t="str">
        <f t="shared" si="16"/>
        <v/>
      </c>
      <c r="I311" s="3" t="str">
        <f t="shared" si="17"/>
        <v/>
      </c>
    </row>
    <row r="312" spans="6:9" x14ac:dyDescent="0.25">
      <c r="F312" s="6" t="str">
        <f>IF($A312="","",$E312-_xlfn.MAXIFS($E$2:$E311,$C$2:$C311,$C312,$A$2:$A311,$A312))</f>
        <v/>
      </c>
      <c r="G312" s="6" t="str">
        <f t="shared" si="15"/>
        <v/>
      </c>
      <c r="H312" s="6" t="str">
        <f t="shared" si="16"/>
        <v/>
      </c>
      <c r="I312" s="3" t="str">
        <f t="shared" si="17"/>
        <v/>
      </c>
    </row>
    <row r="313" spans="6:9" x14ac:dyDescent="0.25">
      <c r="F313" s="6" t="str">
        <f>IF($A313="","",$E313-_xlfn.MAXIFS($E$2:$E312,$C$2:$C312,$C313,$A$2:$A312,$A313))</f>
        <v/>
      </c>
      <c r="G313" s="6" t="str">
        <f t="shared" si="15"/>
        <v/>
      </c>
      <c r="H313" s="6" t="str">
        <f t="shared" si="16"/>
        <v/>
      </c>
      <c r="I313" s="3" t="str">
        <f t="shared" si="17"/>
        <v/>
      </c>
    </row>
    <row r="314" spans="6:9" x14ac:dyDescent="0.25">
      <c r="F314" s="6" t="str">
        <f>IF($A314="","",$E314-_xlfn.MAXIFS($E$2:$E313,$C$2:$C313,$C314,$A$2:$A313,$A314))</f>
        <v/>
      </c>
      <c r="G314" s="6" t="str">
        <f t="shared" si="15"/>
        <v/>
      </c>
      <c r="H314" s="6" t="str">
        <f t="shared" si="16"/>
        <v/>
      </c>
      <c r="I314" s="3" t="str">
        <f t="shared" si="17"/>
        <v/>
      </c>
    </row>
    <row r="315" spans="6:9" x14ac:dyDescent="0.25">
      <c r="F315" s="6" t="str">
        <f>IF($A315="","",$E315-_xlfn.MAXIFS($E$2:$E314,$C$2:$C314,$C315,$A$2:$A314,$A315))</f>
        <v/>
      </c>
      <c r="G315" s="6" t="str">
        <f t="shared" si="15"/>
        <v/>
      </c>
      <c r="H315" s="6" t="str">
        <f t="shared" si="16"/>
        <v/>
      </c>
      <c r="I315" s="3" t="str">
        <f t="shared" si="17"/>
        <v/>
      </c>
    </row>
    <row r="316" spans="6:9" x14ac:dyDescent="0.25">
      <c r="F316" s="6" t="str">
        <f>IF($A316="","",$E316-_xlfn.MAXIFS($E$2:$E315,$C$2:$C315,$C316,$A$2:$A315,$A316))</f>
        <v/>
      </c>
      <c r="G316" s="6" t="str">
        <f t="shared" si="15"/>
        <v/>
      </c>
      <c r="H316" s="6" t="str">
        <f t="shared" si="16"/>
        <v/>
      </c>
      <c r="I316" s="3" t="str">
        <f t="shared" si="17"/>
        <v/>
      </c>
    </row>
    <row r="317" spans="6:9" x14ac:dyDescent="0.25">
      <c r="F317" s="6" t="str">
        <f>IF($A317="","",$E317-_xlfn.MAXIFS($E$2:$E316,$C$2:$C316,$C317,$A$2:$A316,$A317))</f>
        <v/>
      </c>
      <c r="G317" s="6" t="str">
        <f t="shared" si="15"/>
        <v/>
      </c>
      <c r="H317" s="6" t="str">
        <f t="shared" si="16"/>
        <v/>
      </c>
      <c r="I317" s="3" t="str">
        <f t="shared" si="17"/>
        <v/>
      </c>
    </row>
    <row r="318" spans="6:9" x14ac:dyDescent="0.25">
      <c r="F318" s="6" t="str">
        <f>IF($A318="","",$E318-_xlfn.MAXIFS($E$2:$E317,$C$2:$C317,$C318,$A$2:$A317,$A318))</f>
        <v/>
      </c>
      <c r="G318" s="6" t="str">
        <f t="shared" si="15"/>
        <v/>
      </c>
      <c r="H318" s="6" t="str">
        <f t="shared" si="16"/>
        <v/>
      </c>
      <c r="I318" s="3" t="str">
        <f t="shared" si="17"/>
        <v/>
      </c>
    </row>
    <row r="319" spans="6:9" x14ac:dyDescent="0.25">
      <c r="F319" s="6" t="str">
        <f>IF($A319="","",$E319-_xlfn.MAXIFS($E$2:$E318,$C$2:$C318,$C319,$A$2:$A318,$A319))</f>
        <v/>
      </c>
      <c r="G319" s="6" t="str">
        <f t="shared" si="15"/>
        <v/>
      </c>
      <c r="H319" s="6" t="str">
        <f t="shared" si="16"/>
        <v/>
      </c>
      <c r="I319" s="3" t="str">
        <f t="shared" si="17"/>
        <v/>
      </c>
    </row>
    <row r="320" spans="6:9" x14ac:dyDescent="0.25">
      <c r="F320" s="6" t="str">
        <f>IF($A320="","",$E320-_xlfn.MAXIFS($E$2:$E319,$C$2:$C319,$C320,$A$2:$A319,$A320))</f>
        <v/>
      </c>
      <c r="G320" s="6" t="str">
        <f t="shared" si="15"/>
        <v/>
      </c>
      <c r="H320" s="6" t="str">
        <f t="shared" si="16"/>
        <v/>
      </c>
      <c r="I320" s="3" t="str">
        <f t="shared" si="17"/>
        <v/>
      </c>
    </row>
    <row r="321" spans="6:9" x14ac:dyDescent="0.25">
      <c r="F321" s="6" t="str">
        <f>IF($A321="","",$E321-_xlfn.MAXIFS($E$2:$E320,$C$2:$C320,$C321,$A$2:$A320,$A321))</f>
        <v/>
      </c>
      <c r="G321" s="6" t="str">
        <f t="shared" si="15"/>
        <v/>
      </c>
      <c r="H321" s="6" t="str">
        <f t="shared" si="16"/>
        <v/>
      </c>
      <c r="I321" s="3" t="str">
        <f t="shared" si="17"/>
        <v/>
      </c>
    </row>
    <row r="322" spans="6:9" x14ac:dyDescent="0.25">
      <c r="F322" s="6" t="str">
        <f>IF($A322="","",$E322-_xlfn.MAXIFS($E$2:$E321,$C$2:$C321,$C322,$A$2:$A321,$A322))</f>
        <v/>
      </c>
      <c r="G322" s="6" t="str">
        <f t="shared" si="15"/>
        <v/>
      </c>
      <c r="H322" s="6" t="str">
        <f t="shared" si="16"/>
        <v/>
      </c>
      <c r="I322" s="3" t="str">
        <f t="shared" si="17"/>
        <v/>
      </c>
    </row>
    <row r="323" spans="6:9" x14ac:dyDescent="0.25">
      <c r="F323" s="6" t="str">
        <f>IF($A323="","",$E323-_xlfn.MAXIFS($E$2:$E322,$C$2:$C322,$C323,$A$2:$A322,$A323))</f>
        <v/>
      </c>
      <c r="G323" s="6" t="str">
        <f t="shared" si="15"/>
        <v/>
      </c>
      <c r="H323" s="6" t="str">
        <f t="shared" si="16"/>
        <v/>
      </c>
      <c r="I323" s="3" t="str">
        <f t="shared" si="17"/>
        <v/>
      </c>
    </row>
    <row r="324" spans="6:9" x14ac:dyDescent="0.25">
      <c r="F324" s="6" t="str">
        <f>IF($A324="","",$E324-_xlfn.MAXIFS($E$2:$E323,$C$2:$C323,$C324,$A$2:$A323,$A324))</f>
        <v/>
      </c>
      <c r="G324" s="6" t="str">
        <f t="shared" si="15"/>
        <v/>
      </c>
      <c r="H324" s="6" t="str">
        <f t="shared" si="16"/>
        <v/>
      </c>
      <c r="I324" s="3" t="str">
        <f t="shared" si="17"/>
        <v/>
      </c>
    </row>
    <row r="325" spans="6:9" x14ac:dyDescent="0.25">
      <c r="F325" s="6" t="str">
        <f>IF($A325="","",$E325-_xlfn.MAXIFS($E$2:$E324,$C$2:$C324,$C325,$A$2:$A324,$A325))</f>
        <v/>
      </c>
      <c r="G325" s="6" t="str">
        <f t="shared" si="15"/>
        <v/>
      </c>
      <c r="H325" s="6" t="str">
        <f t="shared" si="16"/>
        <v/>
      </c>
      <c r="I325" s="3" t="str">
        <f t="shared" si="17"/>
        <v/>
      </c>
    </row>
    <row r="326" spans="6:9" x14ac:dyDescent="0.25">
      <c r="F326" s="6" t="str">
        <f>IF($A326="","",$E326-_xlfn.MAXIFS($E$2:$E325,$C$2:$C325,$C326,$A$2:$A325,$A326))</f>
        <v/>
      </c>
      <c r="G326" s="6" t="str">
        <f t="shared" si="15"/>
        <v/>
      </c>
      <c r="H326" s="6" t="str">
        <f t="shared" si="16"/>
        <v/>
      </c>
      <c r="I326" s="3" t="str">
        <f t="shared" si="17"/>
        <v/>
      </c>
    </row>
    <row r="327" spans="6:9" x14ac:dyDescent="0.25">
      <c r="F327" s="6" t="str">
        <f>IF($A327="","",$E327-_xlfn.MAXIFS($E$2:$E326,$C$2:$C326,$C327,$A$2:$A326,$A327))</f>
        <v/>
      </c>
      <c r="G327" s="6" t="str">
        <f t="shared" si="15"/>
        <v/>
      </c>
      <c r="H327" s="6" t="str">
        <f t="shared" si="16"/>
        <v/>
      </c>
      <c r="I327" s="3" t="str">
        <f t="shared" si="17"/>
        <v/>
      </c>
    </row>
    <row r="328" spans="6:9" x14ac:dyDescent="0.25">
      <c r="F328" s="6" t="str">
        <f>IF($A328="","",$E328-_xlfn.MAXIFS($E$2:$E327,$C$2:$C327,$C328,$A$2:$A327,$A328))</f>
        <v/>
      </c>
      <c r="G328" s="6" t="str">
        <f t="shared" si="15"/>
        <v/>
      </c>
      <c r="H328" s="6" t="str">
        <f t="shared" si="16"/>
        <v/>
      </c>
      <c r="I328" s="3" t="str">
        <f t="shared" si="17"/>
        <v/>
      </c>
    </row>
    <row r="329" spans="6:9" x14ac:dyDescent="0.25">
      <c r="F329" s="6" t="str">
        <f>IF($A329="","",$E329-_xlfn.MAXIFS($E$2:$E328,$C$2:$C328,$C329,$A$2:$A328,$A329))</f>
        <v/>
      </c>
      <c r="G329" s="6" t="str">
        <f t="shared" ref="G329:G392" si="18">IF($A329="","",HOUR($D329))</f>
        <v/>
      </c>
      <c r="H329" s="6" t="str">
        <f t="shared" ref="H329:H392" si="19">IF($A329="","",MINUTE($D329))</f>
        <v/>
      </c>
      <c r="I329" s="3" t="str">
        <f t="shared" si="17"/>
        <v/>
      </c>
    </row>
    <row r="330" spans="6:9" x14ac:dyDescent="0.25">
      <c r="F330" s="6" t="str">
        <f>IF($A330="","",$E330-_xlfn.MAXIFS($E$2:$E329,$C$2:$C329,$C330,$A$2:$A329,$A330))</f>
        <v/>
      </c>
      <c r="G330" s="6" t="str">
        <f t="shared" si="18"/>
        <v/>
      </c>
      <c r="H330" s="6" t="str">
        <f t="shared" si="19"/>
        <v/>
      </c>
      <c r="I330" s="3" t="str">
        <f t="shared" ref="I330:I393" si="20">IF($F330&lt;0,"ERROR","")</f>
        <v/>
      </c>
    </row>
    <row r="331" spans="6:9" x14ac:dyDescent="0.25">
      <c r="F331" s="6" t="str">
        <f>IF($A331="","",$E331-_xlfn.MAXIFS($E$2:$E330,$C$2:$C330,$C331,$A$2:$A330,$A331))</f>
        <v/>
      </c>
      <c r="G331" s="6" t="str">
        <f t="shared" si="18"/>
        <v/>
      </c>
      <c r="H331" s="6" t="str">
        <f t="shared" si="19"/>
        <v/>
      </c>
      <c r="I331" s="3" t="str">
        <f t="shared" si="20"/>
        <v/>
      </c>
    </row>
    <row r="332" spans="6:9" x14ac:dyDescent="0.25">
      <c r="F332" s="6" t="str">
        <f>IF($A332="","",$E332-_xlfn.MAXIFS($E$2:$E331,$C$2:$C331,$C332,$A$2:$A331,$A332))</f>
        <v/>
      </c>
      <c r="G332" s="6" t="str">
        <f t="shared" si="18"/>
        <v/>
      </c>
      <c r="H332" s="6" t="str">
        <f t="shared" si="19"/>
        <v/>
      </c>
      <c r="I332" s="3" t="str">
        <f t="shared" si="20"/>
        <v/>
      </c>
    </row>
    <row r="333" spans="6:9" x14ac:dyDescent="0.25">
      <c r="F333" s="6" t="str">
        <f>IF($A333="","",$E333-_xlfn.MAXIFS($E$2:$E332,$C$2:$C332,$C333,$A$2:$A332,$A333))</f>
        <v/>
      </c>
      <c r="G333" s="6" t="str">
        <f t="shared" si="18"/>
        <v/>
      </c>
      <c r="H333" s="6" t="str">
        <f t="shared" si="19"/>
        <v/>
      </c>
      <c r="I333" s="3" t="str">
        <f t="shared" si="20"/>
        <v/>
      </c>
    </row>
    <row r="334" spans="6:9" x14ac:dyDescent="0.25">
      <c r="F334" s="6" t="str">
        <f>IF($A334="","",$E334-_xlfn.MAXIFS($E$2:$E333,$C$2:$C333,$C334,$A$2:$A333,$A334))</f>
        <v/>
      </c>
      <c r="G334" s="6" t="str">
        <f t="shared" si="18"/>
        <v/>
      </c>
      <c r="H334" s="6" t="str">
        <f t="shared" si="19"/>
        <v/>
      </c>
      <c r="I334" s="3" t="str">
        <f t="shared" si="20"/>
        <v/>
      </c>
    </row>
    <row r="335" spans="6:9" x14ac:dyDescent="0.25">
      <c r="F335" s="6" t="str">
        <f>IF($A335="","",$E335-_xlfn.MAXIFS($E$2:$E334,$C$2:$C334,$C335,$A$2:$A334,$A335))</f>
        <v/>
      </c>
      <c r="G335" s="6" t="str">
        <f t="shared" si="18"/>
        <v/>
      </c>
      <c r="H335" s="6" t="str">
        <f t="shared" si="19"/>
        <v/>
      </c>
      <c r="I335" s="3" t="str">
        <f t="shared" si="20"/>
        <v/>
      </c>
    </row>
    <row r="336" spans="6:9" x14ac:dyDescent="0.25">
      <c r="F336" s="6" t="str">
        <f>IF($A336="","",$E336-_xlfn.MAXIFS($E$2:$E335,$C$2:$C335,$C336,$A$2:$A335,$A336))</f>
        <v/>
      </c>
      <c r="G336" s="6" t="str">
        <f t="shared" si="18"/>
        <v/>
      </c>
      <c r="H336" s="6" t="str">
        <f t="shared" si="19"/>
        <v/>
      </c>
      <c r="I336" s="3" t="str">
        <f t="shared" si="20"/>
        <v/>
      </c>
    </row>
    <row r="337" spans="6:9" x14ac:dyDescent="0.25">
      <c r="F337" s="6" t="str">
        <f>IF($A337="","",$E337-_xlfn.MAXIFS($E$2:$E336,$C$2:$C336,$C337,$A$2:$A336,$A337))</f>
        <v/>
      </c>
      <c r="G337" s="6" t="str">
        <f t="shared" si="18"/>
        <v/>
      </c>
      <c r="H337" s="6" t="str">
        <f t="shared" si="19"/>
        <v/>
      </c>
      <c r="I337" s="3" t="str">
        <f t="shared" si="20"/>
        <v/>
      </c>
    </row>
    <row r="338" spans="6:9" x14ac:dyDescent="0.25">
      <c r="F338" s="6" t="str">
        <f>IF($A338="","",$E338-_xlfn.MAXIFS($E$2:$E337,$C$2:$C337,$C338,$A$2:$A337,$A338))</f>
        <v/>
      </c>
      <c r="G338" s="6" t="str">
        <f t="shared" si="18"/>
        <v/>
      </c>
      <c r="H338" s="6" t="str">
        <f t="shared" si="19"/>
        <v/>
      </c>
      <c r="I338" s="3" t="str">
        <f t="shared" si="20"/>
        <v/>
      </c>
    </row>
    <row r="339" spans="6:9" x14ac:dyDescent="0.25">
      <c r="F339" s="6" t="str">
        <f>IF($A339="","",$E339-_xlfn.MAXIFS($E$2:$E338,$C$2:$C338,$C339,$A$2:$A338,$A339))</f>
        <v/>
      </c>
      <c r="G339" s="6" t="str">
        <f t="shared" si="18"/>
        <v/>
      </c>
      <c r="H339" s="6" t="str">
        <f t="shared" si="19"/>
        <v/>
      </c>
      <c r="I339" s="3" t="str">
        <f t="shared" si="20"/>
        <v/>
      </c>
    </row>
    <row r="340" spans="6:9" x14ac:dyDescent="0.25">
      <c r="F340" s="6" t="str">
        <f>IF($A340="","",$E340-_xlfn.MAXIFS($E$2:$E339,$C$2:$C339,$C340,$A$2:$A339,$A340))</f>
        <v/>
      </c>
      <c r="G340" s="6" t="str">
        <f t="shared" si="18"/>
        <v/>
      </c>
      <c r="H340" s="6" t="str">
        <f t="shared" si="19"/>
        <v/>
      </c>
      <c r="I340" s="3" t="str">
        <f t="shared" si="20"/>
        <v/>
      </c>
    </row>
    <row r="341" spans="6:9" x14ac:dyDescent="0.25">
      <c r="F341" s="6" t="str">
        <f>IF($A341="","",$E341-_xlfn.MAXIFS($E$2:$E340,$C$2:$C340,$C341,$A$2:$A340,$A341))</f>
        <v/>
      </c>
      <c r="G341" s="6" t="str">
        <f t="shared" si="18"/>
        <v/>
      </c>
      <c r="H341" s="6" t="str">
        <f t="shared" si="19"/>
        <v/>
      </c>
      <c r="I341" s="3" t="str">
        <f t="shared" si="20"/>
        <v/>
      </c>
    </row>
    <row r="342" spans="6:9" x14ac:dyDescent="0.25">
      <c r="F342" s="6" t="str">
        <f>IF($A342="","",$E342-_xlfn.MAXIFS($E$2:$E341,$C$2:$C341,$C342,$A$2:$A341,$A342))</f>
        <v/>
      </c>
      <c r="G342" s="6" t="str">
        <f t="shared" si="18"/>
        <v/>
      </c>
      <c r="H342" s="6" t="str">
        <f t="shared" si="19"/>
        <v/>
      </c>
      <c r="I342" s="3" t="str">
        <f t="shared" si="20"/>
        <v/>
      </c>
    </row>
    <row r="343" spans="6:9" x14ac:dyDescent="0.25">
      <c r="F343" s="6" t="str">
        <f>IF($A343="","",$E343-_xlfn.MAXIFS($E$2:$E342,$C$2:$C342,$C343,$A$2:$A342,$A343))</f>
        <v/>
      </c>
      <c r="G343" s="6" t="str">
        <f t="shared" si="18"/>
        <v/>
      </c>
      <c r="H343" s="6" t="str">
        <f t="shared" si="19"/>
        <v/>
      </c>
      <c r="I343" s="3" t="str">
        <f t="shared" si="20"/>
        <v/>
      </c>
    </row>
    <row r="344" spans="6:9" x14ac:dyDescent="0.25">
      <c r="F344" s="6" t="str">
        <f>IF($A344="","",$E344-_xlfn.MAXIFS($E$2:$E343,$C$2:$C343,$C344,$A$2:$A343,$A344))</f>
        <v/>
      </c>
      <c r="G344" s="6" t="str">
        <f t="shared" si="18"/>
        <v/>
      </c>
      <c r="H344" s="6" t="str">
        <f t="shared" si="19"/>
        <v/>
      </c>
      <c r="I344" s="3" t="str">
        <f t="shared" si="20"/>
        <v/>
      </c>
    </row>
    <row r="345" spans="6:9" x14ac:dyDescent="0.25">
      <c r="F345" s="6" t="str">
        <f>IF($A345="","",$E345-_xlfn.MAXIFS($E$2:$E344,$C$2:$C344,$C345,$A$2:$A344,$A345))</f>
        <v/>
      </c>
      <c r="G345" s="6" t="str">
        <f t="shared" si="18"/>
        <v/>
      </c>
      <c r="H345" s="6" t="str">
        <f t="shared" si="19"/>
        <v/>
      </c>
      <c r="I345" s="3" t="str">
        <f t="shared" si="20"/>
        <v/>
      </c>
    </row>
    <row r="346" spans="6:9" x14ac:dyDescent="0.25">
      <c r="F346" s="6" t="str">
        <f>IF($A346="","",$E346-_xlfn.MAXIFS($E$2:$E345,$C$2:$C345,$C346,$A$2:$A345,$A346))</f>
        <v/>
      </c>
      <c r="G346" s="6" t="str">
        <f t="shared" si="18"/>
        <v/>
      </c>
      <c r="H346" s="6" t="str">
        <f t="shared" si="19"/>
        <v/>
      </c>
      <c r="I346" s="3" t="str">
        <f t="shared" si="20"/>
        <v/>
      </c>
    </row>
    <row r="347" spans="6:9" x14ac:dyDescent="0.25">
      <c r="F347" s="6" t="str">
        <f>IF($A347="","",$E347-_xlfn.MAXIFS($E$2:$E346,$C$2:$C346,$C347,$A$2:$A346,$A347))</f>
        <v/>
      </c>
      <c r="G347" s="6" t="str">
        <f t="shared" si="18"/>
        <v/>
      </c>
      <c r="H347" s="6" t="str">
        <f t="shared" si="19"/>
        <v/>
      </c>
      <c r="I347" s="3" t="str">
        <f t="shared" si="20"/>
        <v/>
      </c>
    </row>
    <row r="348" spans="6:9" x14ac:dyDescent="0.25">
      <c r="F348" s="6" t="str">
        <f>IF($A348="","",$E348-_xlfn.MAXIFS($E$2:$E347,$C$2:$C347,$C348,$A$2:$A347,$A348))</f>
        <v/>
      </c>
      <c r="G348" s="6" t="str">
        <f t="shared" si="18"/>
        <v/>
      </c>
      <c r="H348" s="6" t="str">
        <f t="shared" si="19"/>
        <v/>
      </c>
      <c r="I348" s="3" t="str">
        <f t="shared" si="20"/>
        <v/>
      </c>
    </row>
    <row r="349" spans="6:9" x14ac:dyDescent="0.25">
      <c r="F349" s="6" t="str">
        <f>IF($A349="","",$E349-_xlfn.MAXIFS($E$2:$E348,$C$2:$C348,$C349,$A$2:$A348,$A349))</f>
        <v/>
      </c>
      <c r="G349" s="6" t="str">
        <f t="shared" si="18"/>
        <v/>
      </c>
      <c r="H349" s="6" t="str">
        <f t="shared" si="19"/>
        <v/>
      </c>
      <c r="I349" s="3" t="str">
        <f t="shared" si="20"/>
        <v/>
      </c>
    </row>
    <row r="350" spans="6:9" x14ac:dyDescent="0.25">
      <c r="F350" s="6" t="str">
        <f>IF($A350="","",$E350-_xlfn.MAXIFS($E$2:$E349,$C$2:$C349,$C350,$A$2:$A349,$A350))</f>
        <v/>
      </c>
      <c r="G350" s="6" t="str">
        <f t="shared" si="18"/>
        <v/>
      </c>
      <c r="H350" s="6" t="str">
        <f t="shared" si="19"/>
        <v/>
      </c>
      <c r="I350" s="3" t="str">
        <f t="shared" si="20"/>
        <v/>
      </c>
    </row>
    <row r="351" spans="6:9" x14ac:dyDescent="0.25">
      <c r="F351" s="6" t="str">
        <f>IF($A351="","",$E351-_xlfn.MAXIFS($E$2:$E350,$C$2:$C350,$C351,$A$2:$A350,$A351))</f>
        <v/>
      </c>
      <c r="G351" s="6" t="str">
        <f t="shared" si="18"/>
        <v/>
      </c>
      <c r="H351" s="6" t="str">
        <f t="shared" si="19"/>
        <v/>
      </c>
      <c r="I351" s="3" t="str">
        <f t="shared" si="20"/>
        <v/>
      </c>
    </row>
    <row r="352" spans="6:9" x14ac:dyDescent="0.25">
      <c r="F352" s="6" t="str">
        <f>IF($A352="","",$E352-_xlfn.MAXIFS($E$2:$E351,$C$2:$C351,$C352,$A$2:$A351,$A352))</f>
        <v/>
      </c>
      <c r="G352" s="6" t="str">
        <f t="shared" si="18"/>
        <v/>
      </c>
      <c r="H352" s="6" t="str">
        <f t="shared" si="19"/>
        <v/>
      </c>
      <c r="I352" s="3" t="str">
        <f t="shared" si="20"/>
        <v/>
      </c>
    </row>
    <row r="353" spans="6:9" x14ac:dyDescent="0.25">
      <c r="F353" s="6" t="str">
        <f>IF($A353="","",$E353-_xlfn.MAXIFS($E$2:$E352,$C$2:$C352,$C353,$A$2:$A352,$A353))</f>
        <v/>
      </c>
      <c r="G353" s="6" t="str">
        <f t="shared" si="18"/>
        <v/>
      </c>
      <c r="H353" s="6" t="str">
        <f t="shared" si="19"/>
        <v/>
      </c>
      <c r="I353" s="3" t="str">
        <f t="shared" si="20"/>
        <v/>
      </c>
    </row>
    <row r="354" spans="6:9" x14ac:dyDescent="0.25">
      <c r="F354" s="6" t="str">
        <f>IF($A354="","",$E354-_xlfn.MAXIFS($E$2:$E353,$C$2:$C353,$C354,$A$2:$A353,$A354))</f>
        <v/>
      </c>
      <c r="G354" s="6" t="str">
        <f t="shared" si="18"/>
        <v/>
      </c>
      <c r="H354" s="6" t="str">
        <f t="shared" si="19"/>
        <v/>
      </c>
      <c r="I354" s="3" t="str">
        <f t="shared" si="20"/>
        <v/>
      </c>
    </row>
    <row r="355" spans="6:9" x14ac:dyDescent="0.25">
      <c r="F355" s="6" t="str">
        <f>IF($A355="","",$E355-_xlfn.MAXIFS($E$2:$E354,$C$2:$C354,$C355,$A$2:$A354,$A355))</f>
        <v/>
      </c>
      <c r="G355" s="6" t="str">
        <f t="shared" si="18"/>
        <v/>
      </c>
      <c r="H355" s="6" t="str">
        <f t="shared" si="19"/>
        <v/>
      </c>
      <c r="I355" s="3" t="str">
        <f t="shared" si="20"/>
        <v/>
      </c>
    </row>
    <row r="356" spans="6:9" x14ac:dyDescent="0.25">
      <c r="F356" s="6" t="str">
        <f>IF($A356="","",$E356-_xlfn.MAXIFS($E$2:$E355,$C$2:$C355,$C356,$A$2:$A355,$A356))</f>
        <v/>
      </c>
      <c r="G356" s="6" t="str">
        <f t="shared" si="18"/>
        <v/>
      </c>
      <c r="H356" s="6" t="str">
        <f t="shared" si="19"/>
        <v/>
      </c>
      <c r="I356" s="3" t="str">
        <f t="shared" si="20"/>
        <v/>
      </c>
    </row>
    <row r="357" spans="6:9" x14ac:dyDescent="0.25">
      <c r="F357" s="6" t="str">
        <f>IF($A357="","",$E357-_xlfn.MAXIFS($E$2:$E356,$C$2:$C356,$C357,$A$2:$A356,$A357))</f>
        <v/>
      </c>
      <c r="G357" s="6" t="str">
        <f t="shared" si="18"/>
        <v/>
      </c>
      <c r="H357" s="6" t="str">
        <f t="shared" si="19"/>
        <v/>
      </c>
      <c r="I357" s="3" t="str">
        <f t="shared" si="20"/>
        <v/>
      </c>
    </row>
    <row r="358" spans="6:9" x14ac:dyDescent="0.25">
      <c r="F358" s="6" t="str">
        <f>IF($A358="","",$E358-_xlfn.MAXIFS($E$2:$E357,$C$2:$C357,$C358,$A$2:$A357,$A358))</f>
        <v/>
      </c>
      <c r="G358" s="6" t="str">
        <f t="shared" si="18"/>
        <v/>
      </c>
      <c r="H358" s="6" t="str">
        <f t="shared" si="19"/>
        <v/>
      </c>
      <c r="I358" s="3" t="str">
        <f t="shared" si="20"/>
        <v/>
      </c>
    </row>
    <row r="359" spans="6:9" x14ac:dyDescent="0.25">
      <c r="F359" s="6" t="str">
        <f>IF($A359="","",$E359-_xlfn.MAXIFS($E$2:$E358,$C$2:$C358,$C359,$A$2:$A358,$A359))</f>
        <v/>
      </c>
      <c r="G359" s="6" t="str">
        <f t="shared" si="18"/>
        <v/>
      </c>
      <c r="H359" s="6" t="str">
        <f t="shared" si="19"/>
        <v/>
      </c>
      <c r="I359" s="3" t="str">
        <f t="shared" si="20"/>
        <v/>
      </c>
    </row>
    <row r="360" spans="6:9" x14ac:dyDescent="0.25">
      <c r="F360" s="6" t="str">
        <f>IF($A360="","",$E360-_xlfn.MAXIFS($E$2:$E359,$C$2:$C359,$C360,$A$2:$A359,$A360))</f>
        <v/>
      </c>
      <c r="G360" s="6" t="str">
        <f t="shared" si="18"/>
        <v/>
      </c>
      <c r="H360" s="6" t="str">
        <f t="shared" si="19"/>
        <v/>
      </c>
      <c r="I360" s="3" t="str">
        <f t="shared" si="20"/>
        <v/>
      </c>
    </row>
    <row r="361" spans="6:9" x14ac:dyDescent="0.25">
      <c r="F361" s="6" t="str">
        <f>IF($A361="","",$E361-_xlfn.MAXIFS($E$2:$E360,$C$2:$C360,$C361,$A$2:$A360,$A361))</f>
        <v/>
      </c>
      <c r="G361" s="6" t="str">
        <f t="shared" si="18"/>
        <v/>
      </c>
      <c r="H361" s="6" t="str">
        <f t="shared" si="19"/>
        <v/>
      </c>
      <c r="I361" s="3" t="str">
        <f t="shared" si="20"/>
        <v/>
      </c>
    </row>
    <row r="362" spans="6:9" x14ac:dyDescent="0.25">
      <c r="F362" s="6" t="str">
        <f>IF($A362="","",$E362-_xlfn.MAXIFS($E$2:$E361,$C$2:$C361,$C362,$A$2:$A361,$A362))</f>
        <v/>
      </c>
      <c r="G362" s="6" t="str">
        <f t="shared" si="18"/>
        <v/>
      </c>
      <c r="H362" s="6" t="str">
        <f t="shared" si="19"/>
        <v/>
      </c>
      <c r="I362" s="3" t="str">
        <f t="shared" si="20"/>
        <v/>
      </c>
    </row>
    <row r="363" spans="6:9" x14ac:dyDescent="0.25">
      <c r="F363" s="6" t="str">
        <f>IF($A363="","",$E363-_xlfn.MAXIFS($E$2:$E362,$C$2:$C362,$C363,$A$2:$A362,$A363))</f>
        <v/>
      </c>
      <c r="G363" s="6" t="str">
        <f t="shared" si="18"/>
        <v/>
      </c>
      <c r="H363" s="6" t="str">
        <f t="shared" si="19"/>
        <v/>
      </c>
      <c r="I363" s="3" t="str">
        <f t="shared" si="20"/>
        <v/>
      </c>
    </row>
    <row r="364" spans="6:9" x14ac:dyDescent="0.25">
      <c r="F364" s="6" t="str">
        <f>IF($A364="","",$E364-_xlfn.MAXIFS($E$2:$E363,$C$2:$C363,$C364,$A$2:$A363,$A364))</f>
        <v/>
      </c>
      <c r="G364" s="6" t="str">
        <f t="shared" si="18"/>
        <v/>
      </c>
      <c r="H364" s="6" t="str">
        <f t="shared" si="19"/>
        <v/>
      </c>
      <c r="I364" s="3" t="str">
        <f t="shared" si="20"/>
        <v/>
      </c>
    </row>
    <row r="365" spans="6:9" x14ac:dyDescent="0.25">
      <c r="F365" s="6" t="str">
        <f>IF($A365="","",$E365-_xlfn.MAXIFS($E$2:$E364,$C$2:$C364,$C365,$A$2:$A364,$A365))</f>
        <v/>
      </c>
      <c r="G365" s="6" t="str">
        <f t="shared" si="18"/>
        <v/>
      </c>
      <c r="H365" s="6" t="str">
        <f t="shared" si="19"/>
        <v/>
      </c>
      <c r="I365" s="3" t="str">
        <f t="shared" si="20"/>
        <v/>
      </c>
    </row>
    <row r="366" spans="6:9" x14ac:dyDescent="0.25">
      <c r="F366" s="6" t="str">
        <f>IF($A366="","",$E366-_xlfn.MAXIFS($E$2:$E365,$C$2:$C365,$C366,$A$2:$A365,$A366))</f>
        <v/>
      </c>
      <c r="G366" s="6" t="str">
        <f t="shared" si="18"/>
        <v/>
      </c>
      <c r="H366" s="6" t="str">
        <f t="shared" si="19"/>
        <v/>
      </c>
      <c r="I366" s="3" t="str">
        <f t="shared" si="20"/>
        <v/>
      </c>
    </row>
    <row r="367" spans="6:9" x14ac:dyDescent="0.25">
      <c r="F367" s="6" t="str">
        <f>IF($A367="","",$E367-_xlfn.MAXIFS($E$2:$E366,$C$2:$C366,$C367,$A$2:$A366,$A367))</f>
        <v/>
      </c>
      <c r="G367" s="6" t="str">
        <f t="shared" si="18"/>
        <v/>
      </c>
      <c r="H367" s="6" t="str">
        <f t="shared" si="19"/>
        <v/>
      </c>
      <c r="I367" s="3" t="str">
        <f t="shared" si="20"/>
        <v/>
      </c>
    </row>
    <row r="368" spans="6:9" x14ac:dyDescent="0.25">
      <c r="F368" s="6" t="str">
        <f>IF($A368="","",$E368-_xlfn.MAXIFS($E$2:$E367,$C$2:$C367,$C368,$A$2:$A367,$A368))</f>
        <v/>
      </c>
      <c r="G368" s="6" t="str">
        <f t="shared" si="18"/>
        <v/>
      </c>
      <c r="H368" s="6" t="str">
        <f t="shared" si="19"/>
        <v/>
      </c>
      <c r="I368" s="3" t="str">
        <f t="shared" si="20"/>
        <v/>
      </c>
    </row>
    <row r="369" spans="6:9" x14ac:dyDescent="0.25">
      <c r="F369" s="6" t="str">
        <f>IF($A369="","",$E369-_xlfn.MAXIFS($E$2:$E368,$C$2:$C368,$C369,$A$2:$A368,$A369))</f>
        <v/>
      </c>
      <c r="G369" s="6" t="str">
        <f t="shared" si="18"/>
        <v/>
      </c>
      <c r="H369" s="6" t="str">
        <f t="shared" si="19"/>
        <v/>
      </c>
      <c r="I369" s="3" t="str">
        <f t="shared" si="20"/>
        <v/>
      </c>
    </row>
    <row r="370" spans="6:9" x14ac:dyDescent="0.25">
      <c r="F370" s="6" t="str">
        <f>IF($A370="","",$E370-_xlfn.MAXIFS($E$2:$E369,$C$2:$C369,$C370,$A$2:$A369,$A370))</f>
        <v/>
      </c>
      <c r="G370" s="6" t="str">
        <f t="shared" si="18"/>
        <v/>
      </c>
      <c r="H370" s="6" t="str">
        <f t="shared" si="19"/>
        <v/>
      </c>
      <c r="I370" s="3" t="str">
        <f t="shared" si="20"/>
        <v/>
      </c>
    </row>
    <row r="371" spans="6:9" x14ac:dyDescent="0.25">
      <c r="F371" s="6" t="str">
        <f>IF($A371="","",$E371-_xlfn.MAXIFS($E$2:$E370,$C$2:$C370,$C371,$A$2:$A370,$A371))</f>
        <v/>
      </c>
      <c r="G371" s="6" t="str">
        <f t="shared" si="18"/>
        <v/>
      </c>
      <c r="H371" s="6" t="str">
        <f t="shared" si="19"/>
        <v/>
      </c>
      <c r="I371" s="3" t="str">
        <f t="shared" si="20"/>
        <v/>
      </c>
    </row>
    <row r="372" spans="6:9" x14ac:dyDescent="0.25">
      <c r="F372" s="6" t="str">
        <f>IF($A372="","",$E372-_xlfn.MAXIFS($E$2:$E371,$C$2:$C371,$C372,$A$2:$A371,$A372))</f>
        <v/>
      </c>
      <c r="G372" s="6" t="str">
        <f t="shared" si="18"/>
        <v/>
      </c>
      <c r="H372" s="6" t="str">
        <f t="shared" si="19"/>
        <v/>
      </c>
      <c r="I372" s="3" t="str">
        <f t="shared" si="20"/>
        <v/>
      </c>
    </row>
    <row r="373" spans="6:9" x14ac:dyDescent="0.25">
      <c r="F373" s="6" t="str">
        <f>IF($A373="","",$E373-_xlfn.MAXIFS($E$2:$E372,$C$2:$C372,$C373,$A$2:$A372,$A373))</f>
        <v/>
      </c>
      <c r="G373" s="6" t="str">
        <f t="shared" si="18"/>
        <v/>
      </c>
      <c r="H373" s="6" t="str">
        <f t="shared" si="19"/>
        <v/>
      </c>
      <c r="I373" s="3" t="str">
        <f t="shared" si="20"/>
        <v/>
      </c>
    </row>
    <row r="374" spans="6:9" x14ac:dyDescent="0.25">
      <c r="F374" s="6" t="str">
        <f>IF($A374="","",$E374-_xlfn.MAXIFS($E$2:$E373,$C$2:$C373,$C374,$A$2:$A373,$A374))</f>
        <v/>
      </c>
      <c r="G374" s="6" t="str">
        <f t="shared" si="18"/>
        <v/>
      </c>
      <c r="H374" s="6" t="str">
        <f t="shared" si="19"/>
        <v/>
      </c>
      <c r="I374" s="3" t="str">
        <f t="shared" si="20"/>
        <v/>
      </c>
    </row>
    <row r="375" spans="6:9" x14ac:dyDescent="0.25">
      <c r="F375" s="6" t="str">
        <f>IF($A375="","",$E375-_xlfn.MAXIFS($E$2:$E374,$C$2:$C374,$C375,$A$2:$A374,$A375))</f>
        <v/>
      </c>
      <c r="G375" s="6" t="str">
        <f t="shared" si="18"/>
        <v/>
      </c>
      <c r="H375" s="6" t="str">
        <f t="shared" si="19"/>
        <v/>
      </c>
      <c r="I375" s="3" t="str">
        <f t="shared" si="20"/>
        <v/>
      </c>
    </row>
    <row r="376" spans="6:9" x14ac:dyDescent="0.25">
      <c r="F376" s="6" t="str">
        <f>IF($A376="","",$E376-_xlfn.MAXIFS($E$2:$E375,$C$2:$C375,$C376,$A$2:$A375,$A376))</f>
        <v/>
      </c>
      <c r="G376" s="6" t="str">
        <f t="shared" si="18"/>
        <v/>
      </c>
      <c r="H376" s="6" t="str">
        <f t="shared" si="19"/>
        <v/>
      </c>
      <c r="I376" s="3" t="str">
        <f t="shared" si="20"/>
        <v/>
      </c>
    </row>
    <row r="377" spans="6:9" x14ac:dyDescent="0.25">
      <c r="F377" s="6" t="str">
        <f>IF($A377="","",$E377-_xlfn.MAXIFS($E$2:$E376,$C$2:$C376,$C377,$A$2:$A376,$A377))</f>
        <v/>
      </c>
      <c r="G377" s="6" t="str">
        <f t="shared" si="18"/>
        <v/>
      </c>
      <c r="H377" s="6" t="str">
        <f t="shared" si="19"/>
        <v/>
      </c>
      <c r="I377" s="3" t="str">
        <f t="shared" si="20"/>
        <v/>
      </c>
    </row>
    <row r="378" spans="6:9" x14ac:dyDescent="0.25">
      <c r="F378" s="6">
        <v>18</v>
      </c>
      <c r="G378" s="6" t="str">
        <f t="shared" si="18"/>
        <v/>
      </c>
      <c r="H378" s="6" t="str">
        <f t="shared" si="19"/>
        <v/>
      </c>
      <c r="I378" s="3" t="str">
        <f t="shared" si="20"/>
        <v/>
      </c>
    </row>
    <row r="379" spans="6:9" x14ac:dyDescent="0.25">
      <c r="F379" s="6" t="str">
        <f>IF($A379="","",$E379-_xlfn.MAXIFS($E$2:$E378,$C$2:$C378,$C379,$A$2:$A378,$A379))</f>
        <v/>
      </c>
      <c r="G379" s="6" t="str">
        <f t="shared" si="18"/>
        <v/>
      </c>
      <c r="H379" s="6" t="str">
        <f t="shared" si="19"/>
        <v/>
      </c>
      <c r="I379" s="3" t="str">
        <f t="shared" si="20"/>
        <v/>
      </c>
    </row>
    <row r="380" spans="6:9" x14ac:dyDescent="0.25">
      <c r="F380" s="6" t="str">
        <f>IF($A380="","",$E380-_xlfn.MAXIFS($E$2:$E379,$C$2:$C379,$C380,$A$2:$A379,$A380))</f>
        <v/>
      </c>
      <c r="G380" s="6" t="str">
        <f t="shared" si="18"/>
        <v/>
      </c>
      <c r="H380" s="6" t="str">
        <f t="shared" si="19"/>
        <v/>
      </c>
      <c r="I380" s="3" t="str">
        <f t="shared" si="20"/>
        <v/>
      </c>
    </row>
    <row r="381" spans="6:9" x14ac:dyDescent="0.25">
      <c r="F381" s="6" t="str">
        <f>IF($A381="","",$E381-_xlfn.MAXIFS($E$2:$E380,$C$2:$C380,$C381,$A$2:$A380,$A381))</f>
        <v/>
      </c>
      <c r="G381" s="6" t="str">
        <f t="shared" si="18"/>
        <v/>
      </c>
      <c r="H381" s="6" t="str">
        <f t="shared" si="19"/>
        <v/>
      </c>
      <c r="I381" s="3" t="str">
        <f t="shared" si="20"/>
        <v/>
      </c>
    </row>
    <row r="382" spans="6:9" x14ac:dyDescent="0.25">
      <c r="F382" s="6" t="str">
        <f>IF($A382="","",$E382-_xlfn.MAXIFS($E$2:$E381,$C$2:$C381,$C382,$A$2:$A381,$A382))</f>
        <v/>
      </c>
      <c r="G382" s="6" t="str">
        <f t="shared" si="18"/>
        <v/>
      </c>
      <c r="H382" s="6" t="str">
        <f t="shared" si="19"/>
        <v/>
      </c>
      <c r="I382" s="3" t="str">
        <f t="shared" si="20"/>
        <v/>
      </c>
    </row>
    <row r="383" spans="6:9" x14ac:dyDescent="0.25">
      <c r="F383" s="6" t="str">
        <f>IF($A383="","",$E383-_xlfn.MAXIFS($E$2:$E382,$C$2:$C382,$C383,$A$2:$A382,$A383))</f>
        <v/>
      </c>
      <c r="G383" s="6" t="str">
        <f t="shared" si="18"/>
        <v/>
      </c>
      <c r="H383" s="6" t="str">
        <f t="shared" si="19"/>
        <v/>
      </c>
      <c r="I383" s="3" t="str">
        <f t="shared" si="20"/>
        <v/>
      </c>
    </row>
    <row r="384" spans="6:9" x14ac:dyDescent="0.25">
      <c r="F384" s="6" t="str">
        <f>IF($A384="","",$E384-_xlfn.MAXIFS($E$2:$E383,$C$2:$C383,$C384,$A$2:$A383,$A384))</f>
        <v/>
      </c>
      <c r="G384" s="6" t="str">
        <f t="shared" si="18"/>
        <v/>
      </c>
      <c r="H384" s="6" t="str">
        <f t="shared" si="19"/>
        <v/>
      </c>
      <c r="I384" s="3" t="str">
        <f t="shared" si="20"/>
        <v/>
      </c>
    </row>
    <row r="385" spans="6:9" x14ac:dyDescent="0.25">
      <c r="F385" s="6" t="str">
        <f>IF($A385="","",$E385-_xlfn.MAXIFS($E$2:$E384,$C$2:$C384,$C385,$A$2:$A384,$A385))</f>
        <v/>
      </c>
      <c r="G385" s="6" t="str">
        <f t="shared" si="18"/>
        <v/>
      </c>
      <c r="H385" s="6" t="str">
        <f t="shared" si="19"/>
        <v/>
      </c>
      <c r="I385" s="3" t="str">
        <f t="shared" si="20"/>
        <v/>
      </c>
    </row>
    <row r="386" spans="6:9" x14ac:dyDescent="0.25">
      <c r="F386" s="6" t="str">
        <f>IF($A386="","",$E386-_xlfn.MAXIFS($E$2:$E385,$C$2:$C385,$C386,$A$2:$A385,$A386))</f>
        <v/>
      </c>
      <c r="G386" s="6" t="str">
        <f t="shared" si="18"/>
        <v/>
      </c>
      <c r="H386" s="6" t="str">
        <f t="shared" si="19"/>
        <v/>
      </c>
      <c r="I386" s="3" t="str">
        <f t="shared" si="20"/>
        <v/>
      </c>
    </row>
    <row r="387" spans="6:9" x14ac:dyDescent="0.25">
      <c r="F387" s="6" t="str">
        <f>IF($A387="","",$E387-_xlfn.MAXIFS($E$2:$E386,$C$2:$C386,$C387,$A$2:$A386,$A387))</f>
        <v/>
      </c>
      <c r="G387" s="6" t="str">
        <f t="shared" si="18"/>
        <v/>
      </c>
      <c r="H387" s="6" t="str">
        <f t="shared" si="19"/>
        <v/>
      </c>
      <c r="I387" s="3" t="str">
        <f t="shared" si="20"/>
        <v/>
      </c>
    </row>
    <row r="388" spans="6:9" x14ac:dyDescent="0.25">
      <c r="F388" s="6" t="str">
        <f>IF($A388="","",$E388-_xlfn.MAXIFS($E$2:$E387,$C$2:$C387,$C388,$A$2:$A387,$A388))</f>
        <v/>
      </c>
      <c r="G388" s="6" t="str">
        <f t="shared" si="18"/>
        <v/>
      </c>
      <c r="H388" s="6" t="str">
        <f t="shared" si="19"/>
        <v/>
      </c>
      <c r="I388" s="3" t="str">
        <f t="shared" si="20"/>
        <v/>
      </c>
    </row>
    <row r="389" spans="6:9" x14ac:dyDescent="0.25">
      <c r="F389" s="6" t="str">
        <f>IF($A389="","",$E389-_xlfn.MAXIFS($E$2:$E388,$C$2:$C388,$C389,$A$2:$A388,$A389))</f>
        <v/>
      </c>
      <c r="G389" s="6" t="str">
        <f t="shared" si="18"/>
        <v/>
      </c>
      <c r="H389" s="6" t="str">
        <f t="shared" si="19"/>
        <v/>
      </c>
      <c r="I389" s="3" t="str">
        <f t="shared" si="20"/>
        <v/>
      </c>
    </row>
    <row r="390" spans="6:9" x14ac:dyDescent="0.25">
      <c r="F390" s="6" t="str">
        <f>IF($A390="","",$E390-_xlfn.MAXIFS($E$2:$E389,$C$2:$C389,$C390,$A$2:$A389,$A390))</f>
        <v/>
      </c>
      <c r="G390" s="6" t="str">
        <f t="shared" si="18"/>
        <v/>
      </c>
      <c r="H390" s="6" t="str">
        <f t="shared" si="19"/>
        <v/>
      </c>
      <c r="I390" s="3" t="str">
        <f t="shared" si="20"/>
        <v/>
      </c>
    </row>
    <row r="391" spans="6:9" x14ac:dyDescent="0.25">
      <c r="F391" s="6" t="str">
        <f>IF($A391="","",$E391-_xlfn.MAXIFS($E$2:$E390,$C$2:$C390,$C391,$A$2:$A390,$A391))</f>
        <v/>
      </c>
      <c r="G391" s="6" t="str">
        <f t="shared" si="18"/>
        <v/>
      </c>
      <c r="H391" s="6" t="str">
        <f t="shared" si="19"/>
        <v/>
      </c>
      <c r="I391" s="3" t="str">
        <f t="shared" si="20"/>
        <v/>
      </c>
    </row>
    <row r="392" spans="6:9" x14ac:dyDescent="0.25">
      <c r="F392" s="6" t="str">
        <f>IF($A392="","",$E392-_xlfn.MAXIFS($E$2:$E391,$C$2:$C391,$C392,$A$2:$A391,$A392))</f>
        <v/>
      </c>
      <c r="G392" s="6" t="str">
        <f t="shared" si="18"/>
        <v/>
      </c>
      <c r="H392" s="6" t="str">
        <f t="shared" si="19"/>
        <v/>
      </c>
      <c r="I392" s="3" t="str">
        <f t="shared" si="20"/>
        <v/>
      </c>
    </row>
    <row r="393" spans="6:9" x14ac:dyDescent="0.25">
      <c r="F393" s="6" t="str">
        <f>IF($A393="","",$E393-_xlfn.MAXIFS($E$2:$E392,$C$2:$C392,$C393,$A$2:$A392,$A393))</f>
        <v/>
      </c>
      <c r="G393" s="6" t="str">
        <f t="shared" ref="G393:G456" si="21">IF($A393="","",HOUR($D393))</f>
        <v/>
      </c>
      <c r="H393" s="6" t="str">
        <f t="shared" ref="H393:H456" si="22">IF($A393="","",MINUTE($D393))</f>
        <v/>
      </c>
      <c r="I393" s="3" t="str">
        <f t="shared" si="20"/>
        <v/>
      </c>
    </row>
    <row r="394" spans="6:9" x14ac:dyDescent="0.25">
      <c r="F394" s="6" t="str">
        <f>IF($A394="","",$E394-_xlfn.MAXIFS($E$2:$E393,$C$2:$C393,$C394,$A$2:$A393,$A394))</f>
        <v/>
      </c>
      <c r="G394" s="6" t="str">
        <f t="shared" si="21"/>
        <v/>
      </c>
      <c r="H394" s="6" t="str">
        <f t="shared" si="22"/>
        <v/>
      </c>
      <c r="I394" s="3" t="str">
        <f t="shared" ref="I394:I457" si="23">IF($F394&lt;0,"ERROR","")</f>
        <v/>
      </c>
    </row>
    <row r="395" spans="6:9" x14ac:dyDescent="0.25">
      <c r="F395" s="6" t="str">
        <f>IF($A395="","",$E395-_xlfn.MAXIFS($E$2:$E394,$C$2:$C394,$C395,$A$2:$A394,$A395))</f>
        <v/>
      </c>
      <c r="G395" s="6" t="str">
        <f t="shared" si="21"/>
        <v/>
      </c>
      <c r="H395" s="6" t="str">
        <f t="shared" si="22"/>
        <v/>
      </c>
      <c r="I395" s="3" t="str">
        <f t="shared" si="23"/>
        <v/>
      </c>
    </row>
    <row r="396" spans="6:9" x14ac:dyDescent="0.25">
      <c r="F396" s="6" t="str">
        <f>IF($A396="","",$E396-_xlfn.MAXIFS($E$2:$E395,$C$2:$C395,$C396,$A$2:$A395,$A396))</f>
        <v/>
      </c>
      <c r="G396" s="6" t="str">
        <f t="shared" si="21"/>
        <v/>
      </c>
      <c r="H396" s="6" t="str">
        <f t="shared" si="22"/>
        <v/>
      </c>
      <c r="I396" s="3" t="str">
        <f t="shared" si="23"/>
        <v/>
      </c>
    </row>
    <row r="397" spans="6:9" x14ac:dyDescent="0.25">
      <c r="F397" s="6" t="str">
        <f>IF($A397="","",$E397-_xlfn.MAXIFS($E$2:$E396,$C$2:$C396,$C397,$A$2:$A396,$A397))</f>
        <v/>
      </c>
      <c r="G397" s="6" t="str">
        <f t="shared" si="21"/>
        <v/>
      </c>
      <c r="H397" s="6" t="str">
        <f t="shared" si="22"/>
        <v/>
      </c>
      <c r="I397" s="3" t="str">
        <f t="shared" si="23"/>
        <v/>
      </c>
    </row>
    <row r="398" spans="6:9" x14ac:dyDescent="0.25">
      <c r="F398" s="6" t="str">
        <f>IF($A398="","",$E398-_xlfn.MAXIFS($E$2:$E397,$C$2:$C397,$C398,$A$2:$A397,$A398))</f>
        <v/>
      </c>
      <c r="G398" s="6" t="str">
        <f t="shared" si="21"/>
        <v/>
      </c>
      <c r="H398" s="6" t="str">
        <f t="shared" si="22"/>
        <v/>
      </c>
      <c r="I398" s="3" t="str">
        <f t="shared" si="23"/>
        <v/>
      </c>
    </row>
    <row r="399" spans="6:9" x14ac:dyDescent="0.25">
      <c r="F399" s="6" t="str">
        <f>IF($A399="","",$E399-_xlfn.MAXIFS($E$2:$E398,$C$2:$C398,$C399,$A$2:$A398,$A399))</f>
        <v/>
      </c>
      <c r="G399" s="6" t="str">
        <f t="shared" si="21"/>
        <v/>
      </c>
      <c r="H399" s="6" t="str">
        <f t="shared" si="22"/>
        <v/>
      </c>
      <c r="I399" s="3" t="str">
        <f t="shared" si="23"/>
        <v/>
      </c>
    </row>
    <row r="400" spans="6:9" x14ac:dyDescent="0.25">
      <c r="F400" s="6" t="str">
        <f>IF($A400="","",$E400-_xlfn.MAXIFS($E$2:$E399,$C$2:$C399,$C400,$A$2:$A399,$A400))</f>
        <v/>
      </c>
      <c r="G400" s="6" t="str">
        <f t="shared" si="21"/>
        <v/>
      </c>
      <c r="H400" s="6" t="str">
        <f t="shared" si="22"/>
        <v/>
      </c>
      <c r="I400" s="3" t="str">
        <f t="shared" si="23"/>
        <v/>
      </c>
    </row>
    <row r="401" spans="6:9" x14ac:dyDescent="0.25">
      <c r="F401" s="6" t="str">
        <f>IF($A401="","",$E401-_xlfn.MAXIFS($E$2:$E400,$C$2:$C400,$C401,$A$2:$A400,$A401))</f>
        <v/>
      </c>
      <c r="G401" s="6" t="str">
        <f t="shared" si="21"/>
        <v/>
      </c>
      <c r="H401" s="6" t="str">
        <f t="shared" si="22"/>
        <v/>
      </c>
      <c r="I401" s="3" t="str">
        <f t="shared" si="23"/>
        <v/>
      </c>
    </row>
    <row r="402" spans="6:9" x14ac:dyDescent="0.25">
      <c r="F402" s="6" t="str">
        <f>IF($A402="","",$E402-_xlfn.MAXIFS($E$2:$E401,$C$2:$C401,$C402,$A$2:$A401,$A402))</f>
        <v/>
      </c>
      <c r="G402" s="6" t="str">
        <f t="shared" si="21"/>
        <v/>
      </c>
      <c r="H402" s="6" t="str">
        <f t="shared" si="22"/>
        <v/>
      </c>
      <c r="I402" s="3" t="str">
        <f t="shared" si="23"/>
        <v/>
      </c>
    </row>
    <row r="403" spans="6:9" x14ac:dyDescent="0.25">
      <c r="F403" s="6" t="str">
        <f>IF($A403="","",$E403-_xlfn.MAXIFS($E$2:$E402,$C$2:$C402,$C403,$A$2:$A402,$A403))</f>
        <v/>
      </c>
      <c r="G403" s="6" t="str">
        <f t="shared" si="21"/>
        <v/>
      </c>
      <c r="H403" s="6" t="str">
        <f t="shared" si="22"/>
        <v/>
      </c>
      <c r="I403" s="3" t="str">
        <f t="shared" si="23"/>
        <v/>
      </c>
    </row>
    <row r="404" spans="6:9" x14ac:dyDescent="0.25">
      <c r="F404" s="6" t="str">
        <f>IF($A404="","",$E404-_xlfn.MAXIFS($E$2:$E403,$C$2:$C403,$C404,$A$2:$A403,$A404))</f>
        <v/>
      </c>
      <c r="G404" s="6" t="str">
        <f t="shared" si="21"/>
        <v/>
      </c>
      <c r="H404" s="6" t="str">
        <f t="shared" si="22"/>
        <v/>
      </c>
      <c r="I404" s="3" t="str">
        <f t="shared" si="23"/>
        <v/>
      </c>
    </row>
    <row r="405" spans="6:9" x14ac:dyDescent="0.25">
      <c r="F405" s="6" t="str">
        <f>IF($A405="","",$E405-_xlfn.MAXIFS($E$2:$E404,$C$2:$C404,$C405,$A$2:$A404,$A405))</f>
        <v/>
      </c>
      <c r="G405" s="6" t="str">
        <f t="shared" si="21"/>
        <v/>
      </c>
      <c r="H405" s="6" t="str">
        <f t="shared" si="22"/>
        <v/>
      </c>
      <c r="I405" s="3" t="str">
        <f t="shared" si="23"/>
        <v/>
      </c>
    </row>
    <row r="406" spans="6:9" x14ac:dyDescent="0.25">
      <c r="F406" s="6" t="str">
        <f>IF($A406="","",$E406-_xlfn.MAXIFS($E$2:$E405,$C$2:$C405,$C406,$A$2:$A405,$A406))</f>
        <v/>
      </c>
      <c r="G406" s="6" t="str">
        <f t="shared" si="21"/>
        <v/>
      </c>
      <c r="H406" s="6" t="str">
        <f t="shared" si="22"/>
        <v/>
      </c>
      <c r="I406" s="3" t="str">
        <f t="shared" si="23"/>
        <v/>
      </c>
    </row>
    <row r="407" spans="6:9" x14ac:dyDescent="0.25">
      <c r="F407" s="6" t="str">
        <f>IF($A407="","",$E407-_xlfn.MAXIFS($E$2:$E406,$C$2:$C406,$C407,$A$2:$A406,$A407))</f>
        <v/>
      </c>
      <c r="G407" s="6" t="str">
        <f t="shared" si="21"/>
        <v/>
      </c>
      <c r="H407" s="6" t="str">
        <f t="shared" si="22"/>
        <v/>
      </c>
      <c r="I407" s="3" t="str">
        <f t="shared" si="23"/>
        <v/>
      </c>
    </row>
    <row r="408" spans="6:9" x14ac:dyDescent="0.25">
      <c r="F408" s="6" t="str">
        <f>IF($A408="","",$E408-_xlfn.MAXIFS($E$2:$E407,$C$2:$C407,$C408,$A$2:$A407,$A408))</f>
        <v/>
      </c>
      <c r="G408" s="6" t="str">
        <f t="shared" si="21"/>
        <v/>
      </c>
      <c r="H408" s="6" t="str">
        <f t="shared" si="22"/>
        <v/>
      </c>
      <c r="I408" s="3" t="str">
        <f t="shared" si="23"/>
        <v/>
      </c>
    </row>
    <row r="409" spans="6:9" x14ac:dyDescent="0.25">
      <c r="F409" s="6" t="str">
        <f>IF($A409="","",$E409-_xlfn.MAXIFS($E$2:$E408,$C$2:$C408,$C409,$A$2:$A408,$A409))</f>
        <v/>
      </c>
      <c r="G409" s="6" t="str">
        <f t="shared" si="21"/>
        <v/>
      </c>
      <c r="H409" s="6" t="str">
        <f t="shared" si="22"/>
        <v/>
      </c>
      <c r="I409" s="3" t="str">
        <f t="shared" si="23"/>
        <v/>
      </c>
    </row>
    <row r="410" spans="6:9" x14ac:dyDescent="0.25">
      <c r="F410" s="6" t="str">
        <f>IF($A410="","",$E410-_xlfn.MAXIFS($E$2:$E409,$C$2:$C409,$C410,$A$2:$A409,$A410))</f>
        <v/>
      </c>
      <c r="G410" s="6" t="str">
        <f t="shared" si="21"/>
        <v/>
      </c>
      <c r="H410" s="6" t="str">
        <f t="shared" si="22"/>
        <v/>
      </c>
      <c r="I410" s="3" t="str">
        <f t="shared" si="23"/>
        <v/>
      </c>
    </row>
    <row r="411" spans="6:9" x14ac:dyDescent="0.25">
      <c r="F411" s="6" t="str">
        <f>IF($A411="","",$E411-_xlfn.MAXIFS($E$2:$E410,$C$2:$C410,$C411,$A$2:$A410,$A411))</f>
        <v/>
      </c>
      <c r="G411" s="6" t="str">
        <f t="shared" si="21"/>
        <v/>
      </c>
      <c r="H411" s="6" t="str">
        <f t="shared" si="22"/>
        <v/>
      </c>
      <c r="I411" s="3" t="str">
        <f t="shared" si="23"/>
        <v/>
      </c>
    </row>
    <row r="412" spans="6:9" x14ac:dyDescent="0.25">
      <c r="F412" s="6" t="str">
        <f>IF($A412="","",$E412-_xlfn.MAXIFS($E$2:$E411,$C$2:$C411,$C412,$A$2:$A411,$A412))</f>
        <v/>
      </c>
      <c r="G412" s="6" t="str">
        <f t="shared" si="21"/>
        <v/>
      </c>
      <c r="H412" s="6" t="str">
        <f t="shared" si="22"/>
        <v/>
      </c>
      <c r="I412" s="3" t="str">
        <f t="shared" si="23"/>
        <v/>
      </c>
    </row>
    <row r="413" spans="6:9" x14ac:dyDescent="0.25">
      <c r="F413" s="6" t="str">
        <f>IF($A413="","",$E413-_xlfn.MAXIFS($E$2:$E412,$C$2:$C412,$C413,$A$2:$A412,$A413))</f>
        <v/>
      </c>
      <c r="G413" s="6" t="str">
        <f t="shared" si="21"/>
        <v/>
      </c>
      <c r="H413" s="6" t="str">
        <f t="shared" si="22"/>
        <v/>
      </c>
      <c r="I413" s="3" t="str">
        <f t="shared" si="23"/>
        <v/>
      </c>
    </row>
    <row r="414" spans="6:9" x14ac:dyDescent="0.25">
      <c r="F414" s="6" t="str">
        <f>IF($A414="","",$E414-_xlfn.MAXIFS($E$2:$E413,$C$2:$C413,$C414,$A$2:$A413,$A414))</f>
        <v/>
      </c>
      <c r="G414" s="6" t="str">
        <f t="shared" si="21"/>
        <v/>
      </c>
      <c r="H414" s="6" t="str">
        <f t="shared" si="22"/>
        <v/>
      </c>
      <c r="I414" s="3" t="str">
        <f t="shared" si="23"/>
        <v/>
      </c>
    </row>
    <row r="415" spans="6:9" x14ac:dyDescent="0.25">
      <c r="F415" s="6" t="str">
        <f>IF($A415="","",$E415-_xlfn.MAXIFS($E$2:$E414,$C$2:$C414,$C415,$A$2:$A414,$A415))</f>
        <v/>
      </c>
      <c r="G415" s="6" t="str">
        <f t="shared" si="21"/>
        <v/>
      </c>
      <c r="H415" s="6" t="str">
        <f t="shared" si="22"/>
        <v/>
      </c>
      <c r="I415" s="3" t="str">
        <f t="shared" si="23"/>
        <v/>
      </c>
    </row>
    <row r="416" spans="6:9" x14ac:dyDescent="0.25">
      <c r="F416" s="6" t="str">
        <f>IF($A416="","",$E416-_xlfn.MAXIFS($E$2:$E415,$C$2:$C415,$C416,$A$2:$A415,$A416))</f>
        <v/>
      </c>
      <c r="G416" s="6" t="str">
        <f t="shared" si="21"/>
        <v/>
      </c>
      <c r="H416" s="6" t="str">
        <f t="shared" si="22"/>
        <v/>
      </c>
      <c r="I416" s="3" t="str">
        <f t="shared" si="23"/>
        <v/>
      </c>
    </row>
    <row r="417" spans="6:9" x14ac:dyDescent="0.25">
      <c r="F417" s="6" t="str">
        <f>IF($A417="","",$E417-_xlfn.MAXIFS($E$2:$E416,$C$2:$C416,$C417,$A$2:$A416,$A417))</f>
        <v/>
      </c>
      <c r="G417" s="6" t="str">
        <f t="shared" si="21"/>
        <v/>
      </c>
      <c r="H417" s="6" t="str">
        <f t="shared" si="22"/>
        <v/>
      </c>
      <c r="I417" s="3" t="str">
        <f t="shared" si="23"/>
        <v/>
      </c>
    </row>
    <row r="418" spans="6:9" x14ac:dyDescent="0.25">
      <c r="F418" s="6" t="str">
        <f>IF($A418="","",$E418-_xlfn.MAXIFS($E$2:$E417,$C$2:$C417,$C418,$A$2:$A417,$A418))</f>
        <v/>
      </c>
      <c r="G418" s="6" t="str">
        <f t="shared" si="21"/>
        <v/>
      </c>
      <c r="H418" s="6" t="str">
        <f t="shared" si="22"/>
        <v/>
      </c>
      <c r="I418" s="3" t="str">
        <f t="shared" si="23"/>
        <v/>
      </c>
    </row>
    <row r="419" spans="6:9" x14ac:dyDescent="0.25">
      <c r="F419" s="6" t="str">
        <f>IF($A419="","",$E419-_xlfn.MAXIFS($E$2:$E418,$C$2:$C418,$C419,$A$2:$A418,$A419))</f>
        <v/>
      </c>
      <c r="G419" s="6" t="str">
        <f t="shared" si="21"/>
        <v/>
      </c>
      <c r="H419" s="6" t="str">
        <f t="shared" si="22"/>
        <v/>
      </c>
      <c r="I419" s="3" t="str">
        <f t="shared" si="23"/>
        <v/>
      </c>
    </row>
    <row r="420" spans="6:9" x14ac:dyDescent="0.25">
      <c r="F420" s="6" t="str">
        <f>IF($A420="","",$E420-_xlfn.MAXIFS($E$2:$E419,$C$2:$C419,$C420,$A$2:$A419,$A420))</f>
        <v/>
      </c>
      <c r="G420" s="6" t="str">
        <f t="shared" si="21"/>
        <v/>
      </c>
      <c r="H420" s="6" t="str">
        <f t="shared" si="22"/>
        <v/>
      </c>
      <c r="I420" s="3" t="str">
        <f t="shared" si="23"/>
        <v/>
      </c>
    </row>
    <row r="421" spans="6:9" x14ac:dyDescent="0.25">
      <c r="F421" s="6" t="str">
        <f>IF($A421="","",$E421-_xlfn.MAXIFS($E$2:$E420,$C$2:$C420,$C421,$A$2:$A420,$A421))</f>
        <v/>
      </c>
      <c r="G421" s="6" t="str">
        <f t="shared" si="21"/>
        <v/>
      </c>
      <c r="H421" s="6" t="str">
        <f t="shared" si="22"/>
        <v/>
      </c>
      <c r="I421" s="3" t="str">
        <f t="shared" si="23"/>
        <v/>
      </c>
    </row>
    <row r="422" spans="6:9" x14ac:dyDescent="0.25">
      <c r="F422" s="6" t="str">
        <f>IF($A422="","",$E422-_xlfn.MAXIFS($E$2:$E421,$C$2:$C421,$C422,$A$2:$A421,$A422))</f>
        <v/>
      </c>
      <c r="G422" s="6" t="str">
        <f t="shared" si="21"/>
        <v/>
      </c>
      <c r="H422" s="6" t="str">
        <f t="shared" si="22"/>
        <v/>
      </c>
      <c r="I422" s="3" t="str">
        <f t="shared" si="23"/>
        <v/>
      </c>
    </row>
    <row r="423" spans="6:9" x14ac:dyDescent="0.25">
      <c r="F423" s="6" t="str">
        <f>IF($A423="","",$E423-_xlfn.MAXIFS($E$2:$E422,$C$2:$C422,$C423,$A$2:$A422,$A423))</f>
        <v/>
      </c>
      <c r="G423" s="6" t="str">
        <f t="shared" si="21"/>
        <v/>
      </c>
      <c r="H423" s="6" t="str">
        <f t="shared" si="22"/>
        <v/>
      </c>
      <c r="I423" s="3" t="str">
        <f t="shared" si="23"/>
        <v/>
      </c>
    </row>
    <row r="424" spans="6:9" x14ac:dyDescent="0.25">
      <c r="F424" s="6" t="str">
        <f>IF($A424="","",$E424-_xlfn.MAXIFS($E$2:$E423,$C$2:$C423,$C424,$A$2:$A423,$A424))</f>
        <v/>
      </c>
      <c r="G424" s="6" t="str">
        <f t="shared" si="21"/>
        <v/>
      </c>
      <c r="H424" s="6" t="str">
        <f t="shared" si="22"/>
        <v/>
      </c>
      <c r="I424" s="3" t="str">
        <f t="shared" si="23"/>
        <v/>
      </c>
    </row>
    <row r="425" spans="6:9" x14ac:dyDescent="0.25">
      <c r="F425" s="6" t="str">
        <f>IF($A425="","",$E425-_xlfn.MAXIFS($E$2:$E424,$C$2:$C424,$C425,$A$2:$A424,$A425))</f>
        <v/>
      </c>
      <c r="G425" s="6" t="str">
        <f t="shared" si="21"/>
        <v/>
      </c>
      <c r="H425" s="6" t="str">
        <f t="shared" si="22"/>
        <v/>
      </c>
      <c r="I425" s="3" t="str">
        <f t="shared" si="23"/>
        <v/>
      </c>
    </row>
    <row r="426" spans="6:9" x14ac:dyDescent="0.25">
      <c r="F426" s="6" t="str">
        <f>IF($A426="","",$E426-_xlfn.MAXIFS($E$2:$E425,$C$2:$C425,$C426,$A$2:$A425,$A426))</f>
        <v/>
      </c>
      <c r="G426" s="6" t="str">
        <f t="shared" si="21"/>
        <v/>
      </c>
      <c r="H426" s="6" t="str">
        <f t="shared" si="22"/>
        <v/>
      </c>
      <c r="I426" s="3" t="str">
        <f t="shared" si="23"/>
        <v/>
      </c>
    </row>
    <row r="427" spans="6:9" x14ac:dyDescent="0.25">
      <c r="F427" s="6" t="str">
        <f>IF($A427="","",$E427-_xlfn.MAXIFS($E$2:$E426,$C$2:$C426,$C427,$A$2:$A426,$A427))</f>
        <v/>
      </c>
      <c r="G427" s="6" t="str">
        <f t="shared" si="21"/>
        <v/>
      </c>
      <c r="H427" s="6" t="str">
        <f t="shared" si="22"/>
        <v/>
      </c>
      <c r="I427" s="3" t="str">
        <f t="shared" si="23"/>
        <v/>
      </c>
    </row>
    <row r="428" spans="6:9" x14ac:dyDescent="0.25">
      <c r="F428" s="6" t="str">
        <f>IF($A428="","",$E428-_xlfn.MAXIFS($E$2:$E427,$C$2:$C427,$C428,$A$2:$A427,$A428))</f>
        <v/>
      </c>
      <c r="G428" s="6" t="str">
        <f t="shared" si="21"/>
        <v/>
      </c>
      <c r="H428" s="6" t="str">
        <f t="shared" si="22"/>
        <v/>
      </c>
      <c r="I428" s="3" t="str">
        <f t="shared" si="23"/>
        <v/>
      </c>
    </row>
    <row r="429" spans="6:9" x14ac:dyDescent="0.25">
      <c r="F429" s="6" t="str">
        <f>IF($A429="","",$E429-_xlfn.MAXIFS($E$2:$E428,$C$2:$C428,$C429,$A$2:$A428,$A429))</f>
        <v/>
      </c>
      <c r="G429" s="6" t="str">
        <f t="shared" si="21"/>
        <v/>
      </c>
      <c r="H429" s="6" t="str">
        <f t="shared" si="22"/>
        <v/>
      </c>
      <c r="I429" s="3" t="str">
        <f t="shared" si="23"/>
        <v/>
      </c>
    </row>
    <row r="430" spans="6:9" x14ac:dyDescent="0.25">
      <c r="F430" s="6" t="str">
        <f>IF($A430="","",$E430-_xlfn.MAXIFS($E$2:$E429,$C$2:$C429,$C430,$A$2:$A429,$A430))</f>
        <v/>
      </c>
      <c r="G430" s="6" t="str">
        <f t="shared" si="21"/>
        <v/>
      </c>
      <c r="H430" s="6" t="str">
        <f t="shared" si="22"/>
        <v/>
      </c>
      <c r="I430" s="3" t="str">
        <f t="shared" si="23"/>
        <v/>
      </c>
    </row>
    <row r="431" spans="6:9" x14ac:dyDescent="0.25">
      <c r="F431" s="6" t="str">
        <f>IF($A431="","",$E431-_xlfn.MAXIFS($E$2:$E430,$C$2:$C430,$C431,$A$2:$A430,$A431))</f>
        <v/>
      </c>
      <c r="G431" s="6" t="str">
        <f t="shared" si="21"/>
        <v/>
      </c>
      <c r="H431" s="6" t="str">
        <f t="shared" si="22"/>
        <v/>
      </c>
      <c r="I431" s="3" t="str">
        <f t="shared" si="23"/>
        <v/>
      </c>
    </row>
    <row r="432" spans="6:9" x14ac:dyDescent="0.25">
      <c r="F432" s="6" t="str">
        <f>IF($A432="","",$E432-_xlfn.MAXIFS($E$2:$E431,$C$2:$C431,$C432,$A$2:$A431,$A432))</f>
        <v/>
      </c>
      <c r="G432" s="6" t="str">
        <f t="shared" si="21"/>
        <v/>
      </c>
      <c r="H432" s="6" t="str">
        <f t="shared" si="22"/>
        <v/>
      </c>
      <c r="I432" s="3" t="str">
        <f t="shared" si="23"/>
        <v/>
      </c>
    </row>
    <row r="433" spans="6:9" x14ac:dyDescent="0.25">
      <c r="F433" s="6" t="str">
        <f>IF($A433="","",$E433-_xlfn.MAXIFS($E$2:$E432,$C$2:$C432,$C433,$A$2:$A432,$A433))</f>
        <v/>
      </c>
      <c r="G433" s="6" t="str">
        <f t="shared" si="21"/>
        <v/>
      </c>
      <c r="H433" s="6" t="str">
        <f t="shared" si="22"/>
        <v/>
      </c>
      <c r="I433" s="3" t="str">
        <f t="shared" si="23"/>
        <v/>
      </c>
    </row>
    <row r="434" spans="6:9" x14ac:dyDescent="0.25">
      <c r="F434" s="6" t="str">
        <f>IF($A434="","",$E434-_xlfn.MAXIFS($E$2:$E433,$C$2:$C433,$C434,$A$2:$A433,$A434))</f>
        <v/>
      </c>
      <c r="G434" s="6" t="str">
        <f t="shared" si="21"/>
        <v/>
      </c>
      <c r="H434" s="6" t="str">
        <f t="shared" si="22"/>
        <v/>
      </c>
      <c r="I434" s="3" t="str">
        <f t="shared" si="23"/>
        <v/>
      </c>
    </row>
    <row r="435" spans="6:9" x14ac:dyDescent="0.25">
      <c r="F435" s="6" t="str">
        <f>IF($A435="","",$E435-_xlfn.MAXIFS($E$2:$E434,$C$2:$C434,$C435,$A$2:$A434,$A435))</f>
        <v/>
      </c>
      <c r="G435" s="6" t="str">
        <f t="shared" si="21"/>
        <v/>
      </c>
      <c r="H435" s="6" t="str">
        <f t="shared" si="22"/>
        <v/>
      </c>
      <c r="I435" s="3" t="str">
        <f t="shared" si="23"/>
        <v/>
      </c>
    </row>
    <row r="436" spans="6:9" x14ac:dyDescent="0.25">
      <c r="F436" s="6" t="str">
        <f>IF($A436="","",$E436-_xlfn.MAXIFS($E$2:$E435,$C$2:$C435,$C436,$A$2:$A435,$A436))</f>
        <v/>
      </c>
      <c r="G436" s="6" t="str">
        <f t="shared" si="21"/>
        <v/>
      </c>
      <c r="H436" s="6" t="str">
        <f t="shared" si="22"/>
        <v/>
      </c>
      <c r="I436" s="3" t="str">
        <f t="shared" si="23"/>
        <v/>
      </c>
    </row>
    <row r="437" spans="6:9" x14ac:dyDescent="0.25">
      <c r="F437" s="6" t="str">
        <f>IF($A437="","",$E437-_xlfn.MAXIFS($E$2:$E436,$C$2:$C436,$C437,$A$2:$A436,$A437))</f>
        <v/>
      </c>
      <c r="G437" s="6" t="str">
        <f t="shared" si="21"/>
        <v/>
      </c>
      <c r="H437" s="6" t="str">
        <f t="shared" si="22"/>
        <v/>
      </c>
      <c r="I437" s="3" t="str">
        <f t="shared" si="23"/>
        <v/>
      </c>
    </row>
    <row r="438" spans="6:9" x14ac:dyDescent="0.25">
      <c r="F438" s="6" t="str">
        <f>IF($A438="","",$E438-_xlfn.MAXIFS($E$2:$E437,$C$2:$C437,$C438,$A$2:$A437,$A438))</f>
        <v/>
      </c>
      <c r="G438" s="6" t="str">
        <f t="shared" si="21"/>
        <v/>
      </c>
      <c r="H438" s="6" t="str">
        <f t="shared" si="22"/>
        <v/>
      </c>
      <c r="I438" s="3" t="str">
        <f t="shared" si="23"/>
        <v/>
      </c>
    </row>
    <row r="439" spans="6:9" x14ac:dyDescent="0.25">
      <c r="F439" s="6" t="str">
        <f>IF($A439="","",$E439-_xlfn.MAXIFS($E$2:$E438,$C$2:$C438,$C439,$A$2:$A438,$A439))</f>
        <v/>
      </c>
      <c r="G439" s="6" t="str">
        <f t="shared" si="21"/>
        <v/>
      </c>
      <c r="H439" s="6" t="str">
        <f t="shared" si="22"/>
        <v/>
      </c>
      <c r="I439" s="3" t="str">
        <f t="shared" si="23"/>
        <v/>
      </c>
    </row>
    <row r="440" spans="6:9" x14ac:dyDescent="0.25">
      <c r="F440" s="6" t="str">
        <f>IF($A440="","",$E440-_xlfn.MAXIFS($E$2:$E439,$C$2:$C439,$C440,$A$2:$A439,$A440))</f>
        <v/>
      </c>
      <c r="G440" s="6" t="str">
        <f t="shared" si="21"/>
        <v/>
      </c>
      <c r="H440" s="6" t="str">
        <f t="shared" si="22"/>
        <v/>
      </c>
      <c r="I440" s="3" t="str">
        <f t="shared" si="23"/>
        <v/>
      </c>
    </row>
    <row r="441" spans="6:9" x14ac:dyDescent="0.25">
      <c r="F441" s="6" t="str">
        <f>IF($A441="","",$E441-_xlfn.MAXIFS($E$2:$E440,$C$2:$C440,$C441,$A$2:$A440,$A441))</f>
        <v/>
      </c>
      <c r="G441" s="6" t="str">
        <f t="shared" si="21"/>
        <v/>
      </c>
      <c r="H441" s="6" t="str">
        <f t="shared" si="22"/>
        <v/>
      </c>
      <c r="I441" s="3" t="str">
        <f t="shared" si="23"/>
        <v/>
      </c>
    </row>
    <row r="442" spans="6:9" x14ac:dyDescent="0.25">
      <c r="F442" s="6" t="str">
        <f>IF($A442="","",$E442-_xlfn.MAXIFS($E$2:$E441,$C$2:$C441,$C442,$A$2:$A441,$A442))</f>
        <v/>
      </c>
      <c r="G442" s="6" t="str">
        <f t="shared" si="21"/>
        <v/>
      </c>
      <c r="H442" s="6" t="str">
        <f t="shared" si="22"/>
        <v/>
      </c>
      <c r="I442" s="3" t="str">
        <f t="shared" si="23"/>
        <v/>
      </c>
    </row>
    <row r="443" spans="6:9" x14ac:dyDescent="0.25">
      <c r="F443" s="6" t="str">
        <f>IF($A443="","",$E443-_xlfn.MAXIFS($E$2:$E442,$C$2:$C442,$C443,$A$2:$A442,$A443))</f>
        <v/>
      </c>
      <c r="G443" s="6" t="str">
        <f t="shared" si="21"/>
        <v/>
      </c>
      <c r="H443" s="6" t="str">
        <f t="shared" si="22"/>
        <v/>
      </c>
      <c r="I443" s="3" t="str">
        <f t="shared" si="23"/>
        <v/>
      </c>
    </row>
    <row r="444" spans="6:9" x14ac:dyDescent="0.25">
      <c r="F444" s="6" t="str">
        <f>IF($A444="","",$E444-_xlfn.MAXIFS($E$2:$E443,$C$2:$C443,$C444,$A$2:$A443,$A444))</f>
        <v/>
      </c>
      <c r="G444" s="6" t="str">
        <f t="shared" si="21"/>
        <v/>
      </c>
      <c r="H444" s="6" t="str">
        <f t="shared" si="22"/>
        <v/>
      </c>
      <c r="I444" s="3" t="str">
        <f t="shared" si="23"/>
        <v/>
      </c>
    </row>
    <row r="445" spans="6:9" x14ac:dyDescent="0.25">
      <c r="F445" s="6" t="str">
        <f>IF($A445="","",$E445-_xlfn.MAXIFS($E$2:$E444,$C$2:$C444,$C445,$A$2:$A444,$A445))</f>
        <v/>
      </c>
      <c r="G445" s="6" t="str">
        <f t="shared" si="21"/>
        <v/>
      </c>
      <c r="H445" s="6" t="str">
        <f t="shared" si="22"/>
        <v/>
      </c>
      <c r="I445" s="3" t="str">
        <f t="shared" si="23"/>
        <v/>
      </c>
    </row>
    <row r="446" spans="6:9" x14ac:dyDescent="0.25">
      <c r="F446" s="6" t="str">
        <f>IF($A446="","",$E446-_xlfn.MAXIFS($E$2:$E445,$C$2:$C445,$C446,$A$2:$A445,$A446))</f>
        <v/>
      </c>
      <c r="G446" s="6" t="str">
        <f t="shared" si="21"/>
        <v/>
      </c>
      <c r="H446" s="6" t="str">
        <f t="shared" si="22"/>
        <v/>
      </c>
      <c r="I446" s="3" t="str">
        <f t="shared" si="23"/>
        <v/>
      </c>
    </row>
    <row r="447" spans="6:9" x14ac:dyDescent="0.25">
      <c r="F447" s="6" t="str">
        <f>IF($A447="","",$E447-_xlfn.MAXIFS($E$2:$E446,$C$2:$C446,$C447,$A$2:$A446,$A447))</f>
        <v/>
      </c>
      <c r="G447" s="6" t="str">
        <f t="shared" si="21"/>
        <v/>
      </c>
      <c r="H447" s="6" t="str">
        <f t="shared" si="22"/>
        <v/>
      </c>
      <c r="I447" s="3" t="str">
        <f t="shared" si="23"/>
        <v/>
      </c>
    </row>
    <row r="448" spans="6:9" x14ac:dyDescent="0.25">
      <c r="F448" s="6" t="str">
        <f>IF($A448="","",$E448-_xlfn.MAXIFS($E$2:$E447,$C$2:$C447,$C448,$A$2:$A447,$A448))</f>
        <v/>
      </c>
      <c r="G448" s="6" t="str">
        <f t="shared" si="21"/>
        <v/>
      </c>
      <c r="H448" s="6" t="str">
        <f t="shared" si="22"/>
        <v/>
      </c>
      <c r="I448" s="3" t="str">
        <f t="shared" si="23"/>
        <v/>
      </c>
    </row>
    <row r="449" spans="6:9" x14ac:dyDescent="0.25">
      <c r="F449" s="6" t="str">
        <f>IF($A449="","",$E449-_xlfn.MAXIFS($E$2:$E448,$C$2:$C448,$C449,$A$2:$A448,$A449))</f>
        <v/>
      </c>
      <c r="G449" s="6" t="str">
        <f t="shared" si="21"/>
        <v/>
      </c>
      <c r="H449" s="6" t="str">
        <f t="shared" si="22"/>
        <v/>
      </c>
      <c r="I449" s="3" t="str">
        <f t="shared" si="23"/>
        <v/>
      </c>
    </row>
    <row r="450" spans="6:9" x14ac:dyDescent="0.25">
      <c r="F450" s="6" t="str">
        <f>IF($A450="","",$E450-_xlfn.MAXIFS($E$2:$E449,$C$2:$C449,$C450,$A$2:$A449,$A450))</f>
        <v/>
      </c>
      <c r="G450" s="6" t="str">
        <f t="shared" si="21"/>
        <v/>
      </c>
      <c r="H450" s="6" t="str">
        <f t="shared" si="22"/>
        <v/>
      </c>
      <c r="I450" s="3" t="str">
        <f t="shared" si="23"/>
        <v/>
      </c>
    </row>
    <row r="451" spans="6:9" x14ac:dyDescent="0.25">
      <c r="F451" s="6" t="str">
        <f>IF($A451="","",$E451-_xlfn.MAXIFS($E$2:$E450,$C$2:$C450,$C451,$A$2:$A450,$A451))</f>
        <v/>
      </c>
      <c r="G451" s="6" t="str">
        <f t="shared" si="21"/>
        <v/>
      </c>
      <c r="H451" s="6" t="str">
        <f t="shared" si="22"/>
        <v/>
      </c>
      <c r="I451" s="3" t="str">
        <f t="shared" si="23"/>
        <v/>
      </c>
    </row>
    <row r="452" spans="6:9" x14ac:dyDescent="0.25">
      <c r="F452" s="6" t="str">
        <f>IF($A452="","",$E452-_xlfn.MAXIFS($E$2:$E451,$C$2:$C451,$C452,$A$2:$A451,$A452))</f>
        <v/>
      </c>
      <c r="G452" s="6" t="str">
        <f t="shared" si="21"/>
        <v/>
      </c>
      <c r="H452" s="6" t="str">
        <f t="shared" si="22"/>
        <v/>
      </c>
      <c r="I452" s="3" t="str">
        <f t="shared" si="23"/>
        <v/>
      </c>
    </row>
    <row r="453" spans="6:9" x14ac:dyDescent="0.25">
      <c r="F453" s="6" t="str">
        <f>IF($A453="","",$E453-_xlfn.MAXIFS($E$2:$E452,$C$2:$C452,$C453,$A$2:$A452,$A453))</f>
        <v/>
      </c>
      <c r="G453" s="6" t="str">
        <f t="shared" si="21"/>
        <v/>
      </c>
      <c r="H453" s="6" t="str">
        <f t="shared" si="22"/>
        <v/>
      </c>
      <c r="I453" s="3" t="str">
        <f t="shared" si="23"/>
        <v/>
      </c>
    </row>
    <row r="454" spans="6:9" x14ac:dyDescent="0.25">
      <c r="F454" s="6" t="str">
        <f>IF($A454="","",$E454-_xlfn.MAXIFS($E$2:$E453,$C$2:$C453,$C454,$A$2:$A453,$A454))</f>
        <v/>
      </c>
      <c r="G454" s="6" t="str">
        <f t="shared" si="21"/>
        <v/>
      </c>
      <c r="H454" s="6" t="str">
        <f t="shared" si="22"/>
        <v/>
      </c>
      <c r="I454" s="3" t="str">
        <f t="shared" si="23"/>
        <v/>
      </c>
    </row>
    <row r="455" spans="6:9" x14ac:dyDescent="0.25">
      <c r="F455" s="6" t="str">
        <f>IF($A455="","",$E455-_xlfn.MAXIFS($E$2:$E454,$C$2:$C454,$C455,$A$2:$A454,$A455))</f>
        <v/>
      </c>
      <c r="G455" s="6" t="str">
        <f t="shared" si="21"/>
        <v/>
      </c>
      <c r="H455" s="6" t="str">
        <f t="shared" si="22"/>
        <v/>
      </c>
      <c r="I455" s="3" t="str">
        <f t="shared" si="23"/>
        <v/>
      </c>
    </row>
    <row r="456" spans="6:9" x14ac:dyDescent="0.25">
      <c r="F456" s="6" t="str">
        <f>IF($A456="","",$E456-_xlfn.MAXIFS($E$2:$E455,$C$2:$C455,$C456,$A$2:$A455,$A456))</f>
        <v/>
      </c>
      <c r="G456" s="6" t="str">
        <f t="shared" si="21"/>
        <v/>
      </c>
      <c r="H456" s="6" t="str">
        <f t="shared" si="22"/>
        <v/>
      </c>
      <c r="I456" s="3" t="str">
        <f t="shared" si="23"/>
        <v/>
      </c>
    </row>
    <row r="457" spans="6:9" x14ac:dyDescent="0.25">
      <c r="F457" s="6" t="str">
        <f>IF($A457="","",$E457-_xlfn.MAXIFS($E$2:$E456,$C$2:$C456,$C457,$A$2:$A456,$A457))</f>
        <v/>
      </c>
      <c r="G457" s="6" t="str">
        <f t="shared" ref="G457:G520" si="24">IF($A457="","",HOUR($D457))</f>
        <v/>
      </c>
      <c r="H457" s="6" t="str">
        <f t="shared" ref="H457:H520" si="25">IF($A457="","",MINUTE($D457))</f>
        <v/>
      </c>
      <c r="I457" s="3" t="str">
        <f t="shared" si="23"/>
        <v/>
      </c>
    </row>
    <row r="458" spans="6:9" x14ac:dyDescent="0.25">
      <c r="F458" s="6" t="str">
        <f>IF($A458="","",$E458-_xlfn.MAXIFS($E$2:$E457,$C$2:$C457,$C458,$A$2:$A457,$A458))</f>
        <v/>
      </c>
      <c r="G458" s="6" t="str">
        <f t="shared" si="24"/>
        <v/>
      </c>
      <c r="H458" s="6" t="str">
        <f t="shared" si="25"/>
        <v/>
      </c>
      <c r="I458" s="3" t="str">
        <f t="shared" ref="I458:I521" si="26">IF($F458&lt;0,"ERROR","")</f>
        <v/>
      </c>
    </row>
    <row r="459" spans="6:9" x14ac:dyDescent="0.25">
      <c r="F459" s="6" t="str">
        <f>IF($A459="","",$E459-_xlfn.MAXIFS($E$2:$E458,$C$2:$C458,$C459,$A$2:$A458,$A459))</f>
        <v/>
      </c>
      <c r="G459" s="6" t="str">
        <f t="shared" si="24"/>
        <v/>
      </c>
      <c r="H459" s="6" t="str">
        <f t="shared" si="25"/>
        <v/>
      </c>
      <c r="I459" s="3" t="str">
        <f t="shared" si="26"/>
        <v/>
      </c>
    </row>
    <row r="460" spans="6:9" x14ac:dyDescent="0.25">
      <c r="F460" s="6" t="str">
        <f>IF($A460="","",$E460-_xlfn.MAXIFS($E$2:$E459,$C$2:$C459,$C460,$A$2:$A459,$A460))</f>
        <v/>
      </c>
      <c r="G460" s="6" t="str">
        <f t="shared" si="24"/>
        <v/>
      </c>
      <c r="H460" s="6" t="str">
        <f t="shared" si="25"/>
        <v/>
      </c>
      <c r="I460" s="3" t="str">
        <f t="shared" si="26"/>
        <v/>
      </c>
    </row>
    <row r="461" spans="6:9" x14ac:dyDescent="0.25">
      <c r="F461" s="6" t="str">
        <f>IF($A461="","",$E461-_xlfn.MAXIFS($E$2:$E460,$C$2:$C460,$C461,$A$2:$A460,$A461))</f>
        <v/>
      </c>
      <c r="G461" s="6" t="str">
        <f t="shared" si="24"/>
        <v/>
      </c>
      <c r="H461" s="6" t="str">
        <f t="shared" si="25"/>
        <v/>
      </c>
      <c r="I461" s="3" t="str">
        <f t="shared" si="26"/>
        <v/>
      </c>
    </row>
    <row r="462" spans="6:9" x14ac:dyDescent="0.25">
      <c r="F462" s="6" t="str">
        <f>IF($A462="","",$E462-_xlfn.MAXIFS($E$2:$E461,$C$2:$C461,$C462,$A$2:$A461,$A462))</f>
        <v/>
      </c>
      <c r="G462" s="6" t="str">
        <f t="shared" si="24"/>
        <v/>
      </c>
      <c r="H462" s="6" t="str">
        <f t="shared" si="25"/>
        <v/>
      </c>
      <c r="I462" s="3" t="str">
        <f t="shared" si="26"/>
        <v/>
      </c>
    </row>
    <row r="463" spans="6:9" x14ac:dyDescent="0.25">
      <c r="F463" s="6" t="str">
        <f>IF($A463="","",$E463-_xlfn.MAXIFS($E$2:$E462,$C$2:$C462,$C463,$A$2:$A462,$A463))</f>
        <v/>
      </c>
      <c r="G463" s="6" t="str">
        <f t="shared" si="24"/>
        <v/>
      </c>
      <c r="H463" s="6" t="str">
        <f t="shared" si="25"/>
        <v/>
      </c>
      <c r="I463" s="3" t="str">
        <f t="shared" si="26"/>
        <v/>
      </c>
    </row>
    <row r="464" spans="6:9" x14ac:dyDescent="0.25">
      <c r="F464" s="6" t="str">
        <f>IF($A464="","",$E464-_xlfn.MAXIFS($E$2:$E463,$C$2:$C463,$C464,$A$2:$A463,$A464))</f>
        <v/>
      </c>
      <c r="G464" s="6" t="str">
        <f t="shared" si="24"/>
        <v/>
      </c>
      <c r="H464" s="6" t="str">
        <f t="shared" si="25"/>
        <v/>
      </c>
      <c r="I464" s="3" t="str">
        <f t="shared" si="26"/>
        <v/>
      </c>
    </row>
    <row r="465" spans="6:9" x14ac:dyDescent="0.25">
      <c r="F465" s="6" t="str">
        <f>IF($A465="","",$E465-_xlfn.MAXIFS($E$2:$E464,$C$2:$C464,$C465,$A$2:$A464,$A465))</f>
        <v/>
      </c>
      <c r="G465" s="6" t="str">
        <f t="shared" si="24"/>
        <v/>
      </c>
      <c r="H465" s="6" t="str">
        <f t="shared" si="25"/>
        <v/>
      </c>
      <c r="I465" s="3" t="str">
        <f t="shared" si="26"/>
        <v/>
      </c>
    </row>
    <row r="466" spans="6:9" x14ac:dyDescent="0.25">
      <c r="F466" s="6" t="str">
        <f>IF($A466="","",$E466-_xlfn.MAXIFS($E$2:$E465,$C$2:$C465,$C466,$A$2:$A465,$A466))</f>
        <v/>
      </c>
      <c r="G466" s="6" t="str">
        <f t="shared" si="24"/>
        <v/>
      </c>
      <c r="H466" s="6" t="str">
        <f t="shared" si="25"/>
        <v/>
      </c>
      <c r="I466" s="3" t="str">
        <f t="shared" si="26"/>
        <v/>
      </c>
    </row>
    <row r="467" spans="6:9" x14ac:dyDescent="0.25">
      <c r="F467" s="6" t="str">
        <f>IF($A467="","",$E467-_xlfn.MAXIFS($E$2:$E466,$C$2:$C466,$C467,$A$2:$A466,$A467))</f>
        <v/>
      </c>
      <c r="G467" s="6" t="str">
        <f t="shared" si="24"/>
        <v/>
      </c>
      <c r="H467" s="6" t="str">
        <f t="shared" si="25"/>
        <v/>
      </c>
      <c r="I467" s="3" t="str">
        <f t="shared" si="26"/>
        <v/>
      </c>
    </row>
    <row r="468" spans="6:9" x14ac:dyDescent="0.25">
      <c r="F468" s="6" t="str">
        <f>IF($A468="","",$E468-_xlfn.MAXIFS($E$2:$E467,$C$2:$C467,$C468,$A$2:$A467,$A468))</f>
        <v/>
      </c>
      <c r="G468" s="6" t="str">
        <f t="shared" si="24"/>
        <v/>
      </c>
      <c r="H468" s="6" t="str">
        <f t="shared" si="25"/>
        <v/>
      </c>
      <c r="I468" s="3" t="str">
        <f t="shared" si="26"/>
        <v/>
      </c>
    </row>
    <row r="469" spans="6:9" x14ac:dyDescent="0.25">
      <c r="F469" s="6" t="str">
        <f>IF($A469="","",$E469-_xlfn.MAXIFS($E$2:$E468,$C$2:$C468,$C469,$A$2:$A468,$A469))</f>
        <v/>
      </c>
      <c r="G469" s="6" t="str">
        <f t="shared" si="24"/>
        <v/>
      </c>
      <c r="H469" s="6" t="str">
        <f t="shared" si="25"/>
        <v/>
      </c>
      <c r="I469" s="3" t="str">
        <f t="shared" si="26"/>
        <v/>
      </c>
    </row>
    <row r="470" spans="6:9" x14ac:dyDescent="0.25">
      <c r="F470" s="6" t="str">
        <f>IF($A470="","",$E470-_xlfn.MAXIFS($E$2:$E469,$C$2:$C469,$C470,$A$2:$A469,$A470))</f>
        <v/>
      </c>
      <c r="G470" s="6" t="str">
        <f t="shared" si="24"/>
        <v/>
      </c>
      <c r="H470" s="6" t="str">
        <f t="shared" si="25"/>
        <v/>
      </c>
      <c r="I470" s="3" t="str">
        <f t="shared" si="26"/>
        <v/>
      </c>
    </row>
    <row r="471" spans="6:9" x14ac:dyDescent="0.25">
      <c r="F471" s="6" t="str">
        <f>IF($A471="","",$E471-_xlfn.MAXIFS($E$2:$E470,$C$2:$C470,$C471,$A$2:$A470,$A471))</f>
        <v/>
      </c>
      <c r="G471" s="6" t="str">
        <f t="shared" si="24"/>
        <v/>
      </c>
      <c r="H471" s="6" t="str">
        <f t="shared" si="25"/>
        <v/>
      </c>
      <c r="I471" s="3" t="str">
        <f t="shared" si="26"/>
        <v/>
      </c>
    </row>
    <row r="472" spans="6:9" x14ac:dyDescent="0.25">
      <c r="F472" s="6" t="str">
        <f>IF($A472="","",$E472-_xlfn.MAXIFS($E$2:$E471,$C$2:$C471,$C472,$A$2:$A471,$A472))</f>
        <v/>
      </c>
      <c r="G472" s="6" t="str">
        <f t="shared" si="24"/>
        <v/>
      </c>
      <c r="H472" s="6" t="str">
        <f t="shared" si="25"/>
        <v/>
      </c>
      <c r="I472" s="3" t="str">
        <f t="shared" si="26"/>
        <v/>
      </c>
    </row>
    <row r="473" spans="6:9" x14ac:dyDescent="0.25">
      <c r="F473" s="6" t="str">
        <f>IF($A473="","",$E473-_xlfn.MAXIFS($E$2:$E472,$C$2:$C472,$C473,$A$2:$A472,$A473))</f>
        <v/>
      </c>
      <c r="G473" s="6" t="str">
        <f t="shared" si="24"/>
        <v/>
      </c>
      <c r="H473" s="6" t="str">
        <f t="shared" si="25"/>
        <v/>
      </c>
      <c r="I473" s="3" t="str">
        <f t="shared" si="26"/>
        <v/>
      </c>
    </row>
    <row r="474" spans="6:9" x14ac:dyDescent="0.25">
      <c r="F474" s="6" t="str">
        <f>IF($A474="","",$E474-_xlfn.MAXIFS($E$2:$E473,$C$2:$C473,$C474,$A$2:$A473,$A474))</f>
        <v/>
      </c>
      <c r="G474" s="6" t="str">
        <f t="shared" si="24"/>
        <v/>
      </c>
      <c r="H474" s="6" t="str">
        <f t="shared" si="25"/>
        <v/>
      </c>
      <c r="I474" s="3" t="str">
        <f t="shared" si="26"/>
        <v/>
      </c>
    </row>
    <row r="475" spans="6:9" x14ac:dyDescent="0.25">
      <c r="F475" s="6" t="str">
        <f>IF($A475="","",$E475-_xlfn.MAXIFS($E$2:$E474,$C$2:$C474,$C475,$A$2:$A474,$A475))</f>
        <v/>
      </c>
      <c r="G475" s="6" t="str">
        <f t="shared" si="24"/>
        <v/>
      </c>
      <c r="H475" s="6" t="str">
        <f t="shared" si="25"/>
        <v/>
      </c>
      <c r="I475" s="3" t="str">
        <f t="shared" si="26"/>
        <v/>
      </c>
    </row>
    <row r="476" spans="6:9" x14ac:dyDescent="0.25">
      <c r="F476" s="6" t="str">
        <f>IF($A476="","",$E476-_xlfn.MAXIFS($E$2:$E475,$C$2:$C475,$C476,$A$2:$A475,$A476))</f>
        <v/>
      </c>
      <c r="G476" s="6" t="str">
        <f t="shared" si="24"/>
        <v/>
      </c>
      <c r="H476" s="6" t="str">
        <f t="shared" si="25"/>
        <v/>
      </c>
      <c r="I476" s="3" t="str">
        <f t="shared" si="26"/>
        <v/>
      </c>
    </row>
    <row r="477" spans="6:9" x14ac:dyDescent="0.25">
      <c r="F477" s="6" t="str">
        <f>IF($A477="","",$E477-_xlfn.MAXIFS($E$2:$E476,$C$2:$C476,$C477,$A$2:$A476,$A477))</f>
        <v/>
      </c>
      <c r="G477" s="6" t="str">
        <f t="shared" si="24"/>
        <v/>
      </c>
      <c r="H477" s="6" t="str">
        <f t="shared" si="25"/>
        <v/>
      </c>
      <c r="I477" s="3" t="str">
        <f t="shared" si="26"/>
        <v/>
      </c>
    </row>
    <row r="478" spans="6:9" x14ac:dyDescent="0.25">
      <c r="F478" s="6" t="str">
        <f>IF($A478="","",$E478-_xlfn.MAXIFS($E$2:$E477,$C$2:$C477,$C478,$A$2:$A477,$A478))</f>
        <v/>
      </c>
      <c r="G478" s="6" t="str">
        <f t="shared" si="24"/>
        <v/>
      </c>
      <c r="H478" s="6" t="str">
        <f t="shared" si="25"/>
        <v/>
      </c>
      <c r="I478" s="3" t="str">
        <f t="shared" si="26"/>
        <v/>
      </c>
    </row>
    <row r="479" spans="6:9" x14ac:dyDescent="0.25">
      <c r="F479" s="6" t="str">
        <f>IF($A479="","",$E479-_xlfn.MAXIFS($E$2:$E478,$C$2:$C478,$C479,$A$2:$A478,$A479))</f>
        <v/>
      </c>
      <c r="G479" s="6" t="str">
        <f t="shared" si="24"/>
        <v/>
      </c>
      <c r="H479" s="6" t="str">
        <f t="shared" si="25"/>
        <v/>
      </c>
      <c r="I479" s="3" t="str">
        <f t="shared" si="26"/>
        <v/>
      </c>
    </row>
    <row r="480" spans="6:9" x14ac:dyDescent="0.25">
      <c r="F480" s="6" t="str">
        <f>IF($A480="","",$E480-_xlfn.MAXIFS($E$2:$E479,$C$2:$C479,$C480,$A$2:$A479,$A480))</f>
        <v/>
      </c>
      <c r="G480" s="6" t="str">
        <f t="shared" si="24"/>
        <v/>
      </c>
      <c r="H480" s="6" t="str">
        <f t="shared" si="25"/>
        <v/>
      </c>
      <c r="I480" s="3" t="str">
        <f t="shared" si="26"/>
        <v/>
      </c>
    </row>
    <row r="481" spans="6:9" x14ac:dyDescent="0.25">
      <c r="F481" s="6" t="str">
        <f>IF($A481="","",$E481-_xlfn.MAXIFS($E$2:$E480,$C$2:$C480,$C481,$A$2:$A480,$A481))</f>
        <v/>
      </c>
      <c r="G481" s="6" t="str">
        <f t="shared" si="24"/>
        <v/>
      </c>
      <c r="H481" s="6" t="str">
        <f t="shared" si="25"/>
        <v/>
      </c>
      <c r="I481" s="3" t="str">
        <f t="shared" si="26"/>
        <v/>
      </c>
    </row>
    <row r="482" spans="6:9" x14ac:dyDescent="0.25">
      <c r="F482" s="6" t="str">
        <f>IF($A482="","",$E482-_xlfn.MAXIFS($E$2:$E481,$C$2:$C481,$C482,$A$2:$A481,$A482))</f>
        <v/>
      </c>
      <c r="G482" s="6" t="str">
        <f t="shared" si="24"/>
        <v/>
      </c>
      <c r="H482" s="6" t="str">
        <f t="shared" si="25"/>
        <v/>
      </c>
      <c r="I482" s="3" t="str">
        <f t="shared" si="26"/>
        <v/>
      </c>
    </row>
    <row r="483" spans="6:9" x14ac:dyDescent="0.25">
      <c r="F483" s="6" t="str">
        <f>IF($A483="","",$E483-_xlfn.MAXIFS($E$2:$E482,$C$2:$C482,$C483,$A$2:$A482,$A483))</f>
        <v/>
      </c>
      <c r="G483" s="6" t="str">
        <f t="shared" si="24"/>
        <v/>
      </c>
      <c r="H483" s="6" t="str">
        <f t="shared" si="25"/>
        <v/>
      </c>
      <c r="I483" s="3" t="str">
        <f t="shared" si="26"/>
        <v/>
      </c>
    </row>
    <row r="484" spans="6:9" x14ac:dyDescent="0.25">
      <c r="F484" s="6" t="str">
        <f>IF($A484="","",$E484-_xlfn.MAXIFS($E$2:$E483,$C$2:$C483,$C484,$A$2:$A483,$A484))</f>
        <v/>
      </c>
      <c r="G484" s="6" t="str">
        <f t="shared" si="24"/>
        <v/>
      </c>
      <c r="H484" s="6" t="str">
        <f t="shared" si="25"/>
        <v/>
      </c>
      <c r="I484" s="3" t="str">
        <f t="shared" si="26"/>
        <v/>
      </c>
    </row>
    <row r="485" spans="6:9" x14ac:dyDescent="0.25">
      <c r="F485" s="6" t="str">
        <f>IF($A485="","",$E485-_xlfn.MAXIFS($E$2:$E484,$C$2:$C484,$C485,$A$2:$A484,$A485))</f>
        <v/>
      </c>
      <c r="G485" s="6" t="str">
        <f t="shared" si="24"/>
        <v/>
      </c>
      <c r="H485" s="6" t="str">
        <f t="shared" si="25"/>
        <v/>
      </c>
      <c r="I485" s="3" t="str">
        <f t="shared" si="26"/>
        <v/>
      </c>
    </row>
    <row r="486" spans="6:9" x14ac:dyDescent="0.25">
      <c r="F486" s="6" t="str">
        <f>IF($A486="","",$E486-_xlfn.MAXIFS($E$2:$E485,$C$2:$C485,$C486,$A$2:$A485,$A486))</f>
        <v/>
      </c>
      <c r="G486" s="6" t="str">
        <f t="shared" si="24"/>
        <v/>
      </c>
      <c r="H486" s="6" t="str">
        <f t="shared" si="25"/>
        <v/>
      </c>
      <c r="I486" s="3" t="str">
        <f t="shared" si="26"/>
        <v/>
      </c>
    </row>
    <row r="487" spans="6:9" x14ac:dyDescent="0.25">
      <c r="F487" s="6" t="str">
        <f>IF($A487="","",$E487-_xlfn.MAXIFS($E$2:$E486,$C$2:$C486,$C487,$A$2:$A486,$A487))</f>
        <v/>
      </c>
      <c r="G487" s="6" t="str">
        <f t="shared" si="24"/>
        <v/>
      </c>
      <c r="H487" s="6" t="str">
        <f t="shared" si="25"/>
        <v/>
      </c>
      <c r="I487" s="3" t="str">
        <f t="shared" si="26"/>
        <v/>
      </c>
    </row>
    <row r="488" spans="6:9" x14ac:dyDescent="0.25">
      <c r="F488" s="6" t="str">
        <f>IF($A488="","",$E488-_xlfn.MAXIFS($E$2:$E487,$C$2:$C487,$C488,$A$2:$A487,$A488))</f>
        <v/>
      </c>
      <c r="G488" s="6" t="str">
        <f t="shared" si="24"/>
        <v/>
      </c>
      <c r="H488" s="6" t="str">
        <f t="shared" si="25"/>
        <v/>
      </c>
      <c r="I488" s="3" t="str">
        <f t="shared" si="26"/>
        <v/>
      </c>
    </row>
    <row r="489" spans="6:9" x14ac:dyDescent="0.25">
      <c r="F489" s="6" t="str">
        <f>IF($A489="","",$E489-_xlfn.MAXIFS($E$2:$E488,$C$2:$C488,$C489,$A$2:$A488,$A489))</f>
        <v/>
      </c>
      <c r="G489" s="6" t="str">
        <f t="shared" si="24"/>
        <v/>
      </c>
      <c r="H489" s="6" t="str">
        <f t="shared" si="25"/>
        <v/>
      </c>
      <c r="I489" s="3" t="str">
        <f t="shared" si="26"/>
        <v/>
      </c>
    </row>
    <row r="490" spans="6:9" x14ac:dyDescent="0.25">
      <c r="F490" s="6" t="str">
        <f>IF($A490="","",$E490-_xlfn.MAXIFS($E$2:$E489,$C$2:$C489,$C490,$A$2:$A489,$A490))</f>
        <v/>
      </c>
      <c r="G490" s="6" t="str">
        <f t="shared" si="24"/>
        <v/>
      </c>
      <c r="H490" s="6" t="str">
        <f t="shared" si="25"/>
        <v/>
      </c>
      <c r="I490" s="3" t="str">
        <f t="shared" si="26"/>
        <v/>
      </c>
    </row>
    <row r="491" spans="6:9" x14ac:dyDescent="0.25">
      <c r="F491" s="6" t="str">
        <f>IF($A491="","",$E491-_xlfn.MAXIFS($E$2:$E490,$C$2:$C490,$C491,$A$2:$A490,$A491))</f>
        <v/>
      </c>
      <c r="G491" s="6" t="str">
        <f t="shared" si="24"/>
        <v/>
      </c>
      <c r="H491" s="6" t="str">
        <f t="shared" si="25"/>
        <v/>
      </c>
      <c r="I491" s="3" t="str">
        <f t="shared" si="26"/>
        <v/>
      </c>
    </row>
    <row r="492" spans="6:9" x14ac:dyDescent="0.25">
      <c r="F492" s="6" t="str">
        <f>IF($A492="","",$E492-_xlfn.MAXIFS($E$2:$E491,$C$2:$C491,$C492,$A$2:$A491,$A492))</f>
        <v/>
      </c>
      <c r="G492" s="6" t="str">
        <f t="shared" si="24"/>
        <v/>
      </c>
      <c r="H492" s="6" t="str">
        <f t="shared" si="25"/>
        <v/>
      </c>
      <c r="I492" s="3" t="str">
        <f t="shared" si="26"/>
        <v/>
      </c>
    </row>
    <row r="493" spans="6:9" x14ac:dyDescent="0.25">
      <c r="F493" s="6" t="str">
        <f>IF($A493="","",$E493-_xlfn.MAXIFS($E$2:$E492,$C$2:$C492,$C493,$A$2:$A492,$A493))</f>
        <v/>
      </c>
      <c r="G493" s="6" t="str">
        <f t="shared" si="24"/>
        <v/>
      </c>
      <c r="H493" s="6" t="str">
        <f t="shared" si="25"/>
        <v/>
      </c>
      <c r="I493" s="3" t="str">
        <f t="shared" si="26"/>
        <v/>
      </c>
    </row>
    <row r="494" spans="6:9" x14ac:dyDescent="0.25">
      <c r="F494" s="6" t="str">
        <f>IF($A494="","",$E494-_xlfn.MAXIFS($E$2:$E493,$C$2:$C493,$C494,$A$2:$A493,$A494))</f>
        <v/>
      </c>
      <c r="G494" s="6" t="str">
        <f t="shared" si="24"/>
        <v/>
      </c>
      <c r="H494" s="6" t="str">
        <f t="shared" si="25"/>
        <v/>
      </c>
      <c r="I494" s="3" t="str">
        <f t="shared" si="26"/>
        <v/>
      </c>
    </row>
    <row r="495" spans="6:9" x14ac:dyDescent="0.25">
      <c r="F495" s="6" t="str">
        <f>IF($A495="","",$E495-_xlfn.MAXIFS($E$2:$E494,$C$2:$C494,$C495,$A$2:$A494,$A495))</f>
        <v/>
      </c>
      <c r="G495" s="6" t="str">
        <f t="shared" si="24"/>
        <v/>
      </c>
      <c r="H495" s="6" t="str">
        <f t="shared" si="25"/>
        <v/>
      </c>
      <c r="I495" s="3" t="str">
        <f t="shared" si="26"/>
        <v/>
      </c>
    </row>
    <row r="496" spans="6:9" x14ac:dyDescent="0.25">
      <c r="F496" s="6" t="str">
        <f>IF($A496="","",$E496-_xlfn.MAXIFS($E$2:$E495,$C$2:$C495,$C496,$A$2:$A495,$A496))</f>
        <v/>
      </c>
      <c r="G496" s="6" t="str">
        <f t="shared" si="24"/>
        <v/>
      </c>
      <c r="H496" s="6" t="str">
        <f t="shared" si="25"/>
        <v/>
      </c>
      <c r="I496" s="3" t="str">
        <f t="shared" si="26"/>
        <v/>
      </c>
    </row>
    <row r="497" spans="6:9" x14ac:dyDescent="0.25">
      <c r="F497" s="6" t="str">
        <f>IF($A497="","",$E497-_xlfn.MAXIFS($E$2:$E496,$C$2:$C496,$C497,$A$2:$A496,$A497))</f>
        <v/>
      </c>
      <c r="G497" s="6" t="str">
        <f t="shared" si="24"/>
        <v/>
      </c>
      <c r="H497" s="6" t="str">
        <f t="shared" si="25"/>
        <v/>
      </c>
      <c r="I497" s="3" t="str">
        <f t="shared" si="26"/>
        <v/>
      </c>
    </row>
    <row r="498" spans="6:9" x14ac:dyDescent="0.25">
      <c r="F498" s="6" t="str">
        <f>IF($A498="","",$E498-_xlfn.MAXIFS($E$2:$E497,$C$2:$C497,$C498,$A$2:$A497,$A498))</f>
        <v/>
      </c>
      <c r="G498" s="6" t="str">
        <f t="shared" si="24"/>
        <v/>
      </c>
      <c r="H498" s="6" t="str">
        <f t="shared" si="25"/>
        <v/>
      </c>
      <c r="I498" s="3" t="str">
        <f t="shared" si="26"/>
        <v/>
      </c>
    </row>
    <row r="499" spans="6:9" x14ac:dyDescent="0.25">
      <c r="F499" s="6" t="str">
        <f>IF($A499="","",$E499-_xlfn.MAXIFS($E$2:$E498,$C$2:$C498,$C499,$A$2:$A498,$A499))</f>
        <v/>
      </c>
      <c r="G499" s="6" t="str">
        <f t="shared" si="24"/>
        <v/>
      </c>
      <c r="H499" s="6" t="str">
        <f t="shared" si="25"/>
        <v/>
      </c>
      <c r="I499" s="3" t="str">
        <f t="shared" si="26"/>
        <v/>
      </c>
    </row>
    <row r="500" spans="6:9" x14ac:dyDescent="0.25">
      <c r="F500" s="6" t="str">
        <f>IF($A500="","",$E500-_xlfn.MAXIFS($E$2:$E499,$C$2:$C499,$C500,$A$2:$A499,$A500))</f>
        <v/>
      </c>
      <c r="G500" s="6" t="str">
        <f t="shared" si="24"/>
        <v/>
      </c>
      <c r="H500" s="6" t="str">
        <f t="shared" si="25"/>
        <v/>
      </c>
      <c r="I500" s="3" t="str">
        <f t="shared" si="26"/>
        <v/>
      </c>
    </row>
    <row r="501" spans="6:9" x14ac:dyDescent="0.25">
      <c r="F501" s="6" t="str">
        <f>IF($A501="","",$E501-_xlfn.MAXIFS($E$2:$E500,$C$2:$C500,$C501,$A$2:$A500,$A501))</f>
        <v/>
      </c>
      <c r="G501" s="6" t="str">
        <f t="shared" si="24"/>
        <v/>
      </c>
      <c r="H501" s="6" t="str">
        <f t="shared" si="25"/>
        <v/>
      </c>
      <c r="I501" s="3" t="str">
        <f t="shared" si="26"/>
        <v/>
      </c>
    </row>
    <row r="502" spans="6:9" x14ac:dyDescent="0.25">
      <c r="F502" s="6" t="str">
        <f>IF($A502="","",$E502-_xlfn.MAXIFS($E$2:$E501,$C$2:$C501,$C502,$A$2:$A501,$A502))</f>
        <v/>
      </c>
      <c r="G502" s="6" t="str">
        <f t="shared" si="24"/>
        <v/>
      </c>
      <c r="H502" s="6" t="str">
        <f t="shared" si="25"/>
        <v/>
      </c>
      <c r="I502" s="3" t="str">
        <f t="shared" si="26"/>
        <v/>
      </c>
    </row>
    <row r="503" spans="6:9" x14ac:dyDescent="0.25">
      <c r="F503" s="6" t="str">
        <f>IF($A503="","",$E503-_xlfn.MAXIFS($E$2:$E502,$C$2:$C502,$C503,$A$2:$A502,$A503))</f>
        <v/>
      </c>
      <c r="G503" s="6" t="str">
        <f t="shared" si="24"/>
        <v/>
      </c>
      <c r="H503" s="6" t="str">
        <f t="shared" si="25"/>
        <v/>
      </c>
      <c r="I503" s="3" t="str">
        <f t="shared" si="26"/>
        <v/>
      </c>
    </row>
    <row r="504" spans="6:9" x14ac:dyDescent="0.25">
      <c r="F504" s="6" t="str">
        <f>IF($A504="","",$E504-_xlfn.MAXIFS($E$2:$E503,$C$2:$C503,$C504,$A$2:$A503,$A504))</f>
        <v/>
      </c>
      <c r="G504" s="6" t="str">
        <f t="shared" si="24"/>
        <v/>
      </c>
      <c r="H504" s="6" t="str">
        <f t="shared" si="25"/>
        <v/>
      </c>
      <c r="I504" s="3" t="str">
        <f t="shared" si="26"/>
        <v/>
      </c>
    </row>
    <row r="505" spans="6:9" x14ac:dyDescent="0.25">
      <c r="F505" s="6" t="str">
        <f>IF($A505="","",$E505-_xlfn.MAXIFS($E$2:$E504,$C$2:$C504,$C505,$A$2:$A504,$A505))</f>
        <v/>
      </c>
      <c r="G505" s="6" t="str">
        <f t="shared" si="24"/>
        <v/>
      </c>
      <c r="H505" s="6" t="str">
        <f t="shared" si="25"/>
        <v/>
      </c>
      <c r="I505" s="3" t="str">
        <f t="shared" si="26"/>
        <v/>
      </c>
    </row>
    <row r="506" spans="6:9" x14ac:dyDescent="0.25">
      <c r="F506" s="6" t="str">
        <f>IF($A506="","",$E506-_xlfn.MAXIFS($E$2:$E505,$C$2:$C505,$C506,$A$2:$A505,$A506))</f>
        <v/>
      </c>
      <c r="G506" s="6" t="str">
        <f t="shared" si="24"/>
        <v/>
      </c>
      <c r="H506" s="6" t="str">
        <f t="shared" si="25"/>
        <v/>
      </c>
      <c r="I506" s="3" t="str">
        <f t="shared" si="26"/>
        <v/>
      </c>
    </row>
    <row r="507" spans="6:9" x14ac:dyDescent="0.25">
      <c r="F507" s="6" t="str">
        <f>IF($A507="","",$E507-_xlfn.MAXIFS($E$2:$E506,$C$2:$C506,$C507,$A$2:$A506,$A507))</f>
        <v/>
      </c>
      <c r="G507" s="6" t="str">
        <f t="shared" si="24"/>
        <v/>
      </c>
      <c r="H507" s="6" t="str">
        <f t="shared" si="25"/>
        <v/>
      </c>
      <c r="I507" s="3" t="str">
        <f t="shared" si="26"/>
        <v/>
      </c>
    </row>
    <row r="508" spans="6:9" x14ac:dyDescent="0.25">
      <c r="F508" s="6" t="str">
        <f>IF($A508="","",$E508-_xlfn.MAXIFS($E$2:$E507,$C$2:$C507,$C508,$A$2:$A507,$A508))</f>
        <v/>
      </c>
      <c r="G508" s="6" t="str">
        <f t="shared" si="24"/>
        <v/>
      </c>
      <c r="H508" s="6" t="str">
        <f t="shared" si="25"/>
        <v/>
      </c>
      <c r="I508" s="3" t="str">
        <f t="shared" si="26"/>
        <v/>
      </c>
    </row>
    <row r="509" spans="6:9" x14ac:dyDescent="0.25">
      <c r="F509" s="6" t="str">
        <f>IF($A509="","",$E509-_xlfn.MAXIFS($E$2:$E508,$C$2:$C508,$C509,$A$2:$A508,$A509))</f>
        <v/>
      </c>
      <c r="G509" s="6" t="str">
        <f t="shared" si="24"/>
        <v/>
      </c>
      <c r="H509" s="6" t="str">
        <f t="shared" si="25"/>
        <v/>
      </c>
      <c r="I509" s="3" t="str">
        <f t="shared" si="26"/>
        <v/>
      </c>
    </row>
    <row r="510" spans="6:9" x14ac:dyDescent="0.25">
      <c r="F510" s="6" t="str">
        <f>IF($A510="","",$E510-_xlfn.MAXIFS($E$2:$E509,$C$2:$C509,$C510,$A$2:$A509,$A510))</f>
        <v/>
      </c>
      <c r="G510" s="6" t="str">
        <f t="shared" si="24"/>
        <v/>
      </c>
      <c r="H510" s="6" t="str">
        <f t="shared" si="25"/>
        <v/>
      </c>
      <c r="I510" s="3" t="str">
        <f t="shared" si="26"/>
        <v/>
      </c>
    </row>
    <row r="511" spans="6:9" x14ac:dyDescent="0.25">
      <c r="F511" s="6" t="str">
        <f>IF($A511="","",$E511-_xlfn.MAXIFS($E$2:$E510,$C$2:$C510,$C511,$A$2:$A510,$A511))</f>
        <v/>
      </c>
      <c r="G511" s="6" t="str">
        <f t="shared" si="24"/>
        <v/>
      </c>
      <c r="H511" s="6" t="str">
        <f t="shared" si="25"/>
        <v/>
      </c>
      <c r="I511" s="3" t="str">
        <f t="shared" si="26"/>
        <v/>
      </c>
    </row>
    <row r="512" spans="6:9" x14ac:dyDescent="0.25">
      <c r="F512" s="6" t="str">
        <f>IF($A512="","",$E512-_xlfn.MAXIFS($E$2:$E511,$C$2:$C511,$C512,$A$2:$A511,$A512))</f>
        <v/>
      </c>
      <c r="G512" s="6" t="str">
        <f t="shared" si="24"/>
        <v/>
      </c>
      <c r="H512" s="6" t="str">
        <f t="shared" si="25"/>
        <v/>
      </c>
      <c r="I512" s="3" t="str">
        <f t="shared" si="26"/>
        <v/>
      </c>
    </row>
    <row r="513" spans="6:9" x14ac:dyDescent="0.25">
      <c r="F513" s="6" t="str">
        <f>IF($A513="","",$E513-_xlfn.MAXIFS($E$2:$E512,$C$2:$C512,$C513,$A$2:$A512,$A513))</f>
        <v/>
      </c>
      <c r="G513" s="6" t="str">
        <f t="shared" si="24"/>
        <v/>
      </c>
      <c r="H513" s="6" t="str">
        <f t="shared" si="25"/>
        <v/>
      </c>
      <c r="I513" s="3" t="str">
        <f t="shared" si="26"/>
        <v/>
      </c>
    </row>
    <row r="514" spans="6:9" x14ac:dyDescent="0.25">
      <c r="F514" s="6" t="str">
        <f>IF($A514="","",$E514-_xlfn.MAXIFS($E$2:$E513,$C$2:$C513,$C514,$A$2:$A513,$A514))</f>
        <v/>
      </c>
      <c r="G514" s="6" t="str">
        <f t="shared" si="24"/>
        <v/>
      </c>
      <c r="H514" s="6" t="str">
        <f t="shared" si="25"/>
        <v/>
      </c>
      <c r="I514" s="3" t="str">
        <f t="shared" si="26"/>
        <v/>
      </c>
    </row>
    <row r="515" spans="6:9" x14ac:dyDescent="0.25">
      <c r="F515" s="6" t="str">
        <f>IF($A515="","",$E515-_xlfn.MAXIFS($E$2:$E514,$C$2:$C514,$C515,$A$2:$A514,$A515))</f>
        <v/>
      </c>
      <c r="G515" s="6" t="str">
        <f t="shared" si="24"/>
        <v/>
      </c>
      <c r="H515" s="6" t="str">
        <f t="shared" si="25"/>
        <v/>
      </c>
      <c r="I515" s="3" t="str">
        <f t="shared" si="26"/>
        <v/>
      </c>
    </row>
    <row r="516" spans="6:9" x14ac:dyDescent="0.25">
      <c r="F516" s="6" t="str">
        <f>IF($A516="","",$E516-_xlfn.MAXIFS($E$2:$E515,$C$2:$C515,$C516,$A$2:$A515,$A516))</f>
        <v/>
      </c>
      <c r="G516" s="6" t="str">
        <f t="shared" si="24"/>
        <v/>
      </c>
      <c r="H516" s="6" t="str">
        <f t="shared" si="25"/>
        <v/>
      </c>
      <c r="I516" s="3" t="str">
        <f t="shared" si="26"/>
        <v/>
      </c>
    </row>
    <row r="517" spans="6:9" x14ac:dyDescent="0.25">
      <c r="F517" s="6" t="str">
        <f>IF($A517="","",$E517-_xlfn.MAXIFS($E$2:$E516,$C$2:$C516,$C517,$A$2:$A516,$A517))</f>
        <v/>
      </c>
      <c r="G517" s="6" t="str">
        <f t="shared" si="24"/>
        <v/>
      </c>
      <c r="H517" s="6" t="str">
        <f t="shared" si="25"/>
        <v/>
      </c>
      <c r="I517" s="3" t="str">
        <f t="shared" si="26"/>
        <v/>
      </c>
    </row>
    <row r="518" spans="6:9" x14ac:dyDescent="0.25">
      <c r="F518" s="6" t="str">
        <f>IF($A518="","",$E518-_xlfn.MAXIFS($E$2:$E517,$C$2:$C517,$C518,$A$2:$A517,$A518))</f>
        <v/>
      </c>
      <c r="G518" s="6" t="str">
        <f t="shared" si="24"/>
        <v/>
      </c>
      <c r="H518" s="6" t="str">
        <f t="shared" si="25"/>
        <v/>
      </c>
      <c r="I518" s="3" t="str">
        <f t="shared" si="26"/>
        <v/>
      </c>
    </row>
    <row r="519" spans="6:9" x14ac:dyDescent="0.25">
      <c r="F519" s="6" t="str">
        <f>IF($A519="","",$E519-_xlfn.MAXIFS($E$2:$E518,$C$2:$C518,$C519,$A$2:$A518,$A519))</f>
        <v/>
      </c>
      <c r="G519" s="6" t="str">
        <f t="shared" si="24"/>
        <v/>
      </c>
      <c r="H519" s="6" t="str">
        <f t="shared" si="25"/>
        <v/>
      </c>
      <c r="I519" s="3" t="str">
        <f t="shared" si="26"/>
        <v/>
      </c>
    </row>
    <row r="520" spans="6:9" x14ac:dyDescent="0.25">
      <c r="F520" s="6" t="str">
        <f>IF($A520="","",$E520-_xlfn.MAXIFS($E$2:$E519,$C$2:$C519,$C520,$A$2:$A519,$A520))</f>
        <v/>
      </c>
      <c r="G520" s="6" t="str">
        <f t="shared" si="24"/>
        <v/>
      </c>
      <c r="H520" s="6" t="str">
        <f t="shared" si="25"/>
        <v/>
      </c>
      <c r="I520" s="3" t="str">
        <f t="shared" si="26"/>
        <v/>
      </c>
    </row>
    <row r="521" spans="6:9" x14ac:dyDescent="0.25">
      <c r="F521" s="6" t="str">
        <f>IF($A521="","",$E521-_xlfn.MAXIFS($E$2:$E520,$C$2:$C520,$C521,$A$2:$A520,$A521))</f>
        <v/>
      </c>
      <c r="G521" s="6" t="str">
        <f t="shared" ref="G521:G584" si="27">IF($A521="","",HOUR($D521))</f>
        <v/>
      </c>
      <c r="H521" s="6" t="str">
        <f t="shared" ref="H521:H584" si="28">IF($A521="","",MINUTE($D521))</f>
        <v/>
      </c>
      <c r="I521" s="3" t="str">
        <f t="shared" si="26"/>
        <v/>
      </c>
    </row>
    <row r="522" spans="6:9" x14ac:dyDescent="0.25">
      <c r="F522" s="6" t="str">
        <f>IF($A522="","",$E522-_xlfn.MAXIFS($E$2:$E521,$C$2:$C521,$C522,$A$2:$A521,$A522))</f>
        <v/>
      </c>
      <c r="G522" s="6" t="str">
        <f t="shared" si="27"/>
        <v/>
      </c>
      <c r="H522" s="6" t="str">
        <f t="shared" si="28"/>
        <v/>
      </c>
      <c r="I522" s="3" t="str">
        <f t="shared" ref="I522:I585" si="29">IF($F522&lt;0,"ERROR","")</f>
        <v/>
      </c>
    </row>
    <row r="523" spans="6:9" x14ac:dyDescent="0.25">
      <c r="F523" s="6" t="str">
        <f>IF($A523="","",$E523-_xlfn.MAXIFS($E$2:$E522,$C$2:$C522,$C523,$A$2:$A522,$A523))</f>
        <v/>
      </c>
      <c r="G523" s="6" t="str">
        <f t="shared" si="27"/>
        <v/>
      </c>
      <c r="H523" s="6" t="str">
        <f t="shared" si="28"/>
        <v/>
      </c>
      <c r="I523" s="3" t="str">
        <f t="shared" si="29"/>
        <v/>
      </c>
    </row>
    <row r="524" spans="6:9" x14ac:dyDescent="0.25">
      <c r="F524" s="6" t="str">
        <f>IF($A524="","",$E524-_xlfn.MAXIFS($E$2:$E523,$C$2:$C523,$C524,$A$2:$A523,$A524))</f>
        <v/>
      </c>
      <c r="G524" s="6" t="str">
        <f t="shared" si="27"/>
        <v/>
      </c>
      <c r="H524" s="6" t="str">
        <f t="shared" si="28"/>
        <v/>
      </c>
      <c r="I524" s="3" t="str">
        <f t="shared" si="29"/>
        <v/>
      </c>
    </row>
    <row r="525" spans="6:9" x14ac:dyDescent="0.25">
      <c r="F525" s="6" t="str">
        <f>IF($A525="","",$E525-_xlfn.MAXIFS($E$2:$E524,$C$2:$C524,$C525,$A$2:$A524,$A525))</f>
        <v/>
      </c>
      <c r="G525" s="6" t="str">
        <f t="shared" si="27"/>
        <v/>
      </c>
      <c r="H525" s="6" t="str">
        <f t="shared" si="28"/>
        <v/>
      </c>
      <c r="I525" s="3" t="str">
        <f t="shared" si="29"/>
        <v/>
      </c>
    </row>
    <row r="526" spans="6:9" x14ac:dyDescent="0.25">
      <c r="F526" s="6" t="str">
        <f>IF($A526="","",$E526-_xlfn.MAXIFS($E$2:$E525,$C$2:$C525,$C526,$A$2:$A525,$A526))</f>
        <v/>
      </c>
      <c r="G526" s="6" t="str">
        <f t="shared" si="27"/>
        <v/>
      </c>
      <c r="H526" s="6" t="str">
        <f t="shared" si="28"/>
        <v/>
      </c>
      <c r="I526" s="3" t="str">
        <f t="shared" si="29"/>
        <v/>
      </c>
    </row>
    <row r="527" spans="6:9" x14ac:dyDescent="0.25">
      <c r="F527" s="6" t="str">
        <f>IF($A527="","",$E527-_xlfn.MAXIFS($E$2:$E526,$C$2:$C526,$C527,$A$2:$A526,$A527))</f>
        <v/>
      </c>
      <c r="G527" s="6" t="str">
        <f t="shared" si="27"/>
        <v/>
      </c>
      <c r="H527" s="6" t="str">
        <f t="shared" si="28"/>
        <v/>
      </c>
      <c r="I527" s="3" t="str">
        <f t="shared" si="29"/>
        <v/>
      </c>
    </row>
    <row r="528" spans="6:9" x14ac:dyDescent="0.25">
      <c r="F528" s="6" t="str">
        <f>IF($A528="","",$E528-_xlfn.MAXIFS($E$2:$E527,$C$2:$C527,$C528,$A$2:$A527,$A528))</f>
        <v/>
      </c>
      <c r="G528" s="6" t="str">
        <f t="shared" si="27"/>
        <v/>
      </c>
      <c r="H528" s="6" t="str">
        <f t="shared" si="28"/>
        <v/>
      </c>
      <c r="I528" s="3" t="str">
        <f t="shared" si="29"/>
        <v/>
      </c>
    </row>
    <row r="529" spans="6:9" x14ac:dyDescent="0.25">
      <c r="F529" s="6" t="str">
        <f>IF($A529="","",$E529-_xlfn.MAXIFS($E$2:$E528,$C$2:$C528,$C529,$A$2:$A528,$A529))</f>
        <v/>
      </c>
      <c r="G529" s="6" t="str">
        <f t="shared" si="27"/>
        <v/>
      </c>
      <c r="H529" s="6" t="str">
        <f t="shared" si="28"/>
        <v/>
      </c>
      <c r="I529" s="3" t="str">
        <f t="shared" si="29"/>
        <v/>
      </c>
    </row>
    <row r="530" spans="6:9" x14ac:dyDescent="0.25">
      <c r="F530" s="6" t="str">
        <f>IF($A530="","",$E530-_xlfn.MAXIFS($E$2:$E529,$C$2:$C529,$C530,$A$2:$A529,$A530))</f>
        <v/>
      </c>
      <c r="G530" s="6" t="str">
        <f t="shared" si="27"/>
        <v/>
      </c>
      <c r="H530" s="6" t="str">
        <f t="shared" si="28"/>
        <v/>
      </c>
      <c r="I530" s="3" t="str">
        <f t="shared" si="29"/>
        <v/>
      </c>
    </row>
    <row r="531" spans="6:9" x14ac:dyDescent="0.25">
      <c r="F531" s="6" t="str">
        <f>IF($A531="","",$E531-_xlfn.MAXIFS($E$2:$E530,$C$2:$C530,$C531,$A$2:$A530,$A531))</f>
        <v/>
      </c>
      <c r="G531" s="6" t="str">
        <f t="shared" si="27"/>
        <v/>
      </c>
      <c r="H531" s="6" t="str">
        <f t="shared" si="28"/>
        <v/>
      </c>
      <c r="I531" s="3" t="str">
        <f t="shared" si="29"/>
        <v/>
      </c>
    </row>
    <row r="532" spans="6:9" x14ac:dyDescent="0.25">
      <c r="F532" s="6" t="str">
        <f>IF($A532="","",$E532-_xlfn.MAXIFS($E$2:$E531,$C$2:$C531,$C532,$A$2:$A531,$A532))</f>
        <v/>
      </c>
      <c r="G532" s="6" t="str">
        <f t="shared" si="27"/>
        <v/>
      </c>
      <c r="H532" s="6" t="str">
        <f t="shared" si="28"/>
        <v/>
      </c>
      <c r="I532" s="3" t="str">
        <f t="shared" si="29"/>
        <v/>
      </c>
    </row>
    <row r="533" spans="6:9" x14ac:dyDescent="0.25">
      <c r="F533" s="6" t="str">
        <f>IF($A533="","",$E533-_xlfn.MAXIFS($E$2:$E532,$C$2:$C532,$C533,$A$2:$A532,$A533))</f>
        <v/>
      </c>
      <c r="G533" s="6" t="str">
        <f t="shared" si="27"/>
        <v/>
      </c>
      <c r="H533" s="6" t="str">
        <f t="shared" si="28"/>
        <v/>
      </c>
      <c r="I533" s="3" t="str">
        <f t="shared" si="29"/>
        <v/>
      </c>
    </row>
    <row r="534" spans="6:9" x14ac:dyDescent="0.25">
      <c r="F534" s="6" t="str">
        <f>IF($A534="","",$E534-_xlfn.MAXIFS($E$2:$E533,$C$2:$C533,$C534,$A$2:$A533,$A534))</f>
        <v/>
      </c>
      <c r="G534" s="6" t="str">
        <f t="shared" si="27"/>
        <v/>
      </c>
      <c r="H534" s="6" t="str">
        <f t="shared" si="28"/>
        <v/>
      </c>
      <c r="I534" s="3" t="str">
        <f t="shared" si="29"/>
        <v/>
      </c>
    </row>
    <row r="535" spans="6:9" x14ac:dyDescent="0.25">
      <c r="F535" s="6" t="str">
        <f>IF($A535="","",$E535-_xlfn.MAXIFS($E$2:$E534,$C$2:$C534,$C535,$A$2:$A534,$A535))</f>
        <v/>
      </c>
      <c r="G535" s="6" t="str">
        <f t="shared" si="27"/>
        <v/>
      </c>
      <c r="H535" s="6" t="str">
        <f t="shared" si="28"/>
        <v/>
      </c>
      <c r="I535" s="3" t="str">
        <f t="shared" si="29"/>
        <v/>
      </c>
    </row>
    <row r="536" spans="6:9" x14ac:dyDescent="0.25">
      <c r="F536" s="6" t="str">
        <f>IF($A536="","",$E536-_xlfn.MAXIFS($E$2:$E535,$C$2:$C535,$C536,$A$2:$A535,$A536))</f>
        <v/>
      </c>
      <c r="G536" s="6" t="str">
        <f t="shared" si="27"/>
        <v/>
      </c>
      <c r="H536" s="6" t="str">
        <f t="shared" si="28"/>
        <v/>
      </c>
      <c r="I536" s="3" t="str">
        <f t="shared" si="29"/>
        <v/>
      </c>
    </row>
    <row r="537" spans="6:9" x14ac:dyDescent="0.25">
      <c r="F537" s="6" t="str">
        <f>IF($A537="","",$E537-_xlfn.MAXIFS($E$2:$E536,$C$2:$C536,$C537,$A$2:$A536,$A537))</f>
        <v/>
      </c>
      <c r="G537" s="6" t="str">
        <f t="shared" si="27"/>
        <v/>
      </c>
      <c r="H537" s="6" t="str">
        <f t="shared" si="28"/>
        <v/>
      </c>
      <c r="I537" s="3" t="str">
        <f t="shared" si="29"/>
        <v/>
      </c>
    </row>
    <row r="538" spans="6:9" x14ac:dyDescent="0.25">
      <c r="F538" s="6" t="str">
        <f>IF($A538="","",$E538-_xlfn.MAXIFS($E$2:$E537,$C$2:$C537,$C538,$A$2:$A537,$A538))</f>
        <v/>
      </c>
      <c r="G538" s="6" t="str">
        <f t="shared" si="27"/>
        <v/>
      </c>
      <c r="H538" s="6" t="str">
        <f t="shared" si="28"/>
        <v/>
      </c>
      <c r="I538" s="3" t="str">
        <f t="shared" si="29"/>
        <v/>
      </c>
    </row>
    <row r="539" spans="6:9" x14ac:dyDescent="0.25">
      <c r="F539" s="6" t="str">
        <f>IF($A539="","",$E539-_xlfn.MAXIFS($E$2:$E538,$C$2:$C538,$C539,$A$2:$A538,$A539))</f>
        <v/>
      </c>
      <c r="G539" s="6" t="str">
        <f t="shared" si="27"/>
        <v/>
      </c>
      <c r="H539" s="6" t="str">
        <f t="shared" si="28"/>
        <v/>
      </c>
      <c r="I539" s="3" t="str">
        <f t="shared" si="29"/>
        <v/>
      </c>
    </row>
    <row r="540" spans="6:9" x14ac:dyDescent="0.25">
      <c r="F540" s="6" t="str">
        <f>IF($A540="","",$E540-_xlfn.MAXIFS($E$2:$E539,$C$2:$C539,$C540,$A$2:$A539,$A540))</f>
        <v/>
      </c>
      <c r="G540" s="6" t="str">
        <f t="shared" si="27"/>
        <v/>
      </c>
      <c r="H540" s="6" t="str">
        <f t="shared" si="28"/>
        <v/>
      </c>
      <c r="I540" s="3" t="str">
        <f t="shared" si="29"/>
        <v/>
      </c>
    </row>
    <row r="541" spans="6:9" x14ac:dyDescent="0.25">
      <c r="F541" s="6" t="str">
        <f>IF($A541="","",$E541-_xlfn.MAXIFS($E$2:$E540,$C$2:$C540,$C541,$A$2:$A540,$A541))</f>
        <v/>
      </c>
      <c r="G541" s="6" t="str">
        <f t="shared" si="27"/>
        <v/>
      </c>
      <c r="H541" s="6" t="str">
        <f t="shared" si="28"/>
        <v/>
      </c>
      <c r="I541" s="3" t="str">
        <f t="shared" si="29"/>
        <v/>
      </c>
    </row>
    <row r="542" spans="6:9" x14ac:dyDescent="0.25">
      <c r="F542" s="6" t="str">
        <f>IF($A542="","",$E542-_xlfn.MAXIFS($E$2:$E541,$C$2:$C541,$C542,$A$2:$A541,$A542))</f>
        <v/>
      </c>
      <c r="G542" s="6" t="str">
        <f t="shared" si="27"/>
        <v/>
      </c>
      <c r="H542" s="6" t="str">
        <f t="shared" si="28"/>
        <v/>
      </c>
      <c r="I542" s="3" t="str">
        <f t="shared" si="29"/>
        <v/>
      </c>
    </row>
    <row r="543" spans="6:9" x14ac:dyDescent="0.25">
      <c r="F543" s="6" t="str">
        <f>IF($A543="","",$E543-_xlfn.MAXIFS($E$2:$E542,$C$2:$C542,$C543,$A$2:$A542,$A543))</f>
        <v/>
      </c>
      <c r="G543" s="6" t="str">
        <f t="shared" si="27"/>
        <v/>
      </c>
      <c r="H543" s="6" t="str">
        <f t="shared" si="28"/>
        <v/>
      </c>
      <c r="I543" s="3" t="str">
        <f t="shared" si="29"/>
        <v/>
      </c>
    </row>
    <row r="544" spans="6:9" x14ac:dyDescent="0.25">
      <c r="F544" s="6" t="str">
        <f>IF($A544="","",$E544-_xlfn.MAXIFS($E$2:$E543,$C$2:$C543,$C544,$A$2:$A543,$A544))</f>
        <v/>
      </c>
      <c r="G544" s="6" t="str">
        <f t="shared" si="27"/>
        <v/>
      </c>
      <c r="H544" s="6" t="str">
        <f t="shared" si="28"/>
        <v/>
      </c>
      <c r="I544" s="3" t="str">
        <f t="shared" si="29"/>
        <v/>
      </c>
    </row>
    <row r="545" spans="6:9" x14ac:dyDescent="0.25">
      <c r="F545" s="6" t="str">
        <f>IF($A545="","",$E545-_xlfn.MAXIFS($E$2:$E544,$C$2:$C544,$C545,$A$2:$A544,$A545))</f>
        <v/>
      </c>
      <c r="G545" s="6" t="str">
        <f t="shared" si="27"/>
        <v/>
      </c>
      <c r="H545" s="6" t="str">
        <f t="shared" si="28"/>
        <v/>
      </c>
      <c r="I545" s="3" t="str">
        <f t="shared" si="29"/>
        <v/>
      </c>
    </row>
    <row r="546" spans="6:9" x14ac:dyDescent="0.25">
      <c r="F546" s="6" t="str">
        <f>IF($A546="","",$E546-_xlfn.MAXIFS($E$2:$E545,$C$2:$C545,$C546,$A$2:$A545,$A546))</f>
        <v/>
      </c>
      <c r="G546" s="6" t="str">
        <f t="shared" si="27"/>
        <v/>
      </c>
      <c r="H546" s="6" t="str">
        <f t="shared" si="28"/>
        <v/>
      </c>
      <c r="I546" s="3" t="str">
        <f t="shared" si="29"/>
        <v/>
      </c>
    </row>
    <row r="547" spans="6:9" x14ac:dyDescent="0.25">
      <c r="F547" s="6" t="str">
        <f>IF($A547="","",$E547-_xlfn.MAXIFS($E$2:$E546,$C$2:$C546,$C547,$A$2:$A546,$A547))</f>
        <v/>
      </c>
      <c r="G547" s="6" t="str">
        <f t="shared" si="27"/>
        <v/>
      </c>
      <c r="H547" s="6" t="str">
        <f t="shared" si="28"/>
        <v/>
      </c>
      <c r="I547" s="3" t="str">
        <f t="shared" si="29"/>
        <v/>
      </c>
    </row>
    <row r="548" spans="6:9" x14ac:dyDescent="0.25">
      <c r="F548" s="6" t="str">
        <f>IF($A548="","",$E548-_xlfn.MAXIFS($E$2:$E547,$C$2:$C547,$C548,$A$2:$A547,$A548))</f>
        <v/>
      </c>
      <c r="G548" s="6" t="str">
        <f t="shared" si="27"/>
        <v/>
      </c>
      <c r="H548" s="6" t="str">
        <f t="shared" si="28"/>
        <v/>
      </c>
      <c r="I548" s="3" t="str">
        <f t="shared" si="29"/>
        <v/>
      </c>
    </row>
    <row r="549" spans="6:9" x14ac:dyDescent="0.25">
      <c r="F549" s="6" t="str">
        <f>IF($A549="","",$E549-_xlfn.MAXIFS($E$2:$E548,$C$2:$C548,$C549,$A$2:$A548,$A549))</f>
        <v/>
      </c>
      <c r="G549" s="6" t="str">
        <f t="shared" si="27"/>
        <v/>
      </c>
      <c r="H549" s="6" t="str">
        <f t="shared" si="28"/>
        <v/>
      </c>
      <c r="I549" s="3" t="str">
        <f t="shared" si="29"/>
        <v/>
      </c>
    </row>
    <row r="550" spans="6:9" x14ac:dyDescent="0.25">
      <c r="F550" s="6" t="str">
        <f>IF($A550="","",$E550-_xlfn.MAXIFS($E$2:$E549,$C$2:$C549,$C550,$A$2:$A549,$A550))</f>
        <v/>
      </c>
      <c r="G550" s="6" t="str">
        <f t="shared" si="27"/>
        <v/>
      </c>
      <c r="H550" s="6" t="str">
        <f t="shared" si="28"/>
        <v/>
      </c>
      <c r="I550" s="3" t="str">
        <f t="shared" si="29"/>
        <v/>
      </c>
    </row>
    <row r="551" spans="6:9" x14ac:dyDescent="0.25">
      <c r="F551" s="6" t="str">
        <f>IF($A551="","",$E551-_xlfn.MAXIFS($E$2:$E550,$C$2:$C550,$C551,$A$2:$A550,$A551))</f>
        <v/>
      </c>
      <c r="G551" s="6" t="str">
        <f t="shared" si="27"/>
        <v/>
      </c>
      <c r="H551" s="6" t="str">
        <f t="shared" si="28"/>
        <v/>
      </c>
      <c r="I551" s="3" t="str">
        <f t="shared" si="29"/>
        <v/>
      </c>
    </row>
    <row r="552" spans="6:9" x14ac:dyDescent="0.25">
      <c r="F552" s="6" t="str">
        <f>IF($A552="","",$E552-_xlfn.MAXIFS($E$2:$E551,$C$2:$C551,$C552,$A$2:$A551,$A552))</f>
        <v/>
      </c>
      <c r="G552" s="6" t="str">
        <f t="shared" si="27"/>
        <v/>
      </c>
      <c r="H552" s="6" t="str">
        <f t="shared" si="28"/>
        <v/>
      </c>
      <c r="I552" s="3" t="str">
        <f t="shared" si="29"/>
        <v/>
      </c>
    </row>
    <row r="553" spans="6:9" x14ac:dyDescent="0.25">
      <c r="F553" s="6" t="str">
        <f>IF($A553="","",$E553-_xlfn.MAXIFS($E$2:$E552,$C$2:$C552,$C553,$A$2:$A552,$A553))</f>
        <v/>
      </c>
      <c r="G553" s="6" t="str">
        <f t="shared" si="27"/>
        <v/>
      </c>
      <c r="H553" s="6" t="str">
        <f t="shared" si="28"/>
        <v/>
      </c>
      <c r="I553" s="3" t="str">
        <f t="shared" si="29"/>
        <v/>
      </c>
    </row>
    <row r="554" spans="6:9" x14ac:dyDescent="0.25">
      <c r="F554" s="6" t="str">
        <f>IF($A554="","",$E554-_xlfn.MAXIFS($E$2:$E553,$C$2:$C553,$C554,$A$2:$A553,$A554))</f>
        <v/>
      </c>
      <c r="G554" s="6" t="str">
        <f t="shared" si="27"/>
        <v/>
      </c>
      <c r="H554" s="6" t="str">
        <f t="shared" si="28"/>
        <v/>
      </c>
      <c r="I554" s="3" t="str">
        <f t="shared" si="29"/>
        <v/>
      </c>
    </row>
    <row r="555" spans="6:9" x14ac:dyDescent="0.25">
      <c r="F555" s="6" t="str">
        <f>IF($A555="","",$E555-_xlfn.MAXIFS($E$2:$E554,$C$2:$C554,$C555,$A$2:$A554,$A555))</f>
        <v/>
      </c>
      <c r="G555" s="6" t="str">
        <f t="shared" si="27"/>
        <v/>
      </c>
      <c r="H555" s="6" t="str">
        <f t="shared" si="28"/>
        <v/>
      </c>
      <c r="I555" s="3" t="str">
        <f t="shared" si="29"/>
        <v/>
      </c>
    </row>
    <row r="556" spans="6:9" x14ac:dyDescent="0.25">
      <c r="F556" s="6" t="str">
        <f>IF($A556="","",$E556-_xlfn.MAXIFS($E$2:$E555,$C$2:$C555,$C556,$A$2:$A555,$A556))</f>
        <v/>
      </c>
      <c r="G556" s="6" t="str">
        <f t="shared" si="27"/>
        <v/>
      </c>
      <c r="H556" s="6" t="str">
        <f t="shared" si="28"/>
        <v/>
      </c>
      <c r="I556" s="3" t="str">
        <f t="shared" si="29"/>
        <v/>
      </c>
    </row>
    <row r="557" spans="6:9" x14ac:dyDescent="0.25">
      <c r="F557" s="6" t="str">
        <f>IF($A557="","",$E557-_xlfn.MAXIFS($E$2:$E556,$C$2:$C556,$C557,$A$2:$A556,$A557))</f>
        <v/>
      </c>
      <c r="G557" s="6" t="str">
        <f t="shared" si="27"/>
        <v/>
      </c>
      <c r="H557" s="6" t="str">
        <f t="shared" si="28"/>
        <v/>
      </c>
      <c r="I557" s="3" t="str">
        <f t="shared" si="29"/>
        <v/>
      </c>
    </row>
    <row r="558" spans="6:9" x14ac:dyDescent="0.25">
      <c r="F558" s="6" t="str">
        <f>IF($A558="","",$E558-_xlfn.MAXIFS($E$2:$E557,$C$2:$C557,$C558,$A$2:$A557,$A558))</f>
        <v/>
      </c>
      <c r="G558" s="6" t="str">
        <f t="shared" si="27"/>
        <v/>
      </c>
      <c r="H558" s="6" t="str">
        <f t="shared" si="28"/>
        <v/>
      </c>
      <c r="I558" s="3" t="str">
        <f t="shared" si="29"/>
        <v/>
      </c>
    </row>
    <row r="559" spans="6:9" x14ac:dyDescent="0.25">
      <c r="F559" s="6" t="str">
        <f>IF($A559="","",$E559-_xlfn.MAXIFS($E$2:$E558,$C$2:$C558,$C559,$A$2:$A558,$A559))</f>
        <v/>
      </c>
      <c r="G559" s="6" t="str">
        <f t="shared" si="27"/>
        <v/>
      </c>
      <c r="H559" s="6" t="str">
        <f t="shared" si="28"/>
        <v/>
      </c>
      <c r="I559" s="3" t="str">
        <f t="shared" si="29"/>
        <v/>
      </c>
    </row>
    <row r="560" spans="6:9" x14ac:dyDescent="0.25">
      <c r="F560" s="6" t="str">
        <f>IF($A560="","",$E560-_xlfn.MAXIFS($E$2:$E559,$C$2:$C559,$C560,$A$2:$A559,$A560))</f>
        <v/>
      </c>
      <c r="G560" s="6" t="str">
        <f t="shared" si="27"/>
        <v/>
      </c>
      <c r="H560" s="6" t="str">
        <f t="shared" si="28"/>
        <v/>
      </c>
      <c r="I560" s="3" t="str">
        <f t="shared" si="29"/>
        <v/>
      </c>
    </row>
    <row r="561" spans="6:9" x14ac:dyDescent="0.25">
      <c r="F561" s="6" t="str">
        <f>IF($A561="","",$E561-_xlfn.MAXIFS($E$2:$E560,$C$2:$C560,$C561,$A$2:$A560,$A561))</f>
        <v/>
      </c>
      <c r="G561" s="6" t="str">
        <f t="shared" si="27"/>
        <v/>
      </c>
      <c r="H561" s="6" t="str">
        <f t="shared" si="28"/>
        <v/>
      </c>
      <c r="I561" s="3" t="str">
        <f t="shared" si="29"/>
        <v/>
      </c>
    </row>
    <row r="562" spans="6:9" x14ac:dyDescent="0.25">
      <c r="F562" s="6" t="str">
        <f>IF($A562="","",$E562-_xlfn.MAXIFS($E$2:$E561,$C$2:$C561,$C562,$A$2:$A561,$A562))</f>
        <v/>
      </c>
      <c r="G562" s="6" t="str">
        <f t="shared" si="27"/>
        <v/>
      </c>
      <c r="H562" s="6" t="str">
        <f t="shared" si="28"/>
        <v/>
      </c>
      <c r="I562" s="3" t="str">
        <f t="shared" si="29"/>
        <v/>
      </c>
    </row>
    <row r="563" spans="6:9" x14ac:dyDescent="0.25">
      <c r="F563" s="6" t="str">
        <f>IF($A563="","",$E563-_xlfn.MAXIFS($E$2:$E562,$C$2:$C562,$C563,$A$2:$A562,$A563))</f>
        <v/>
      </c>
      <c r="G563" s="6" t="str">
        <f t="shared" si="27"/>
        <v/>
      </c>
      <c r="H563" s="6" t="str">
        <f t="shared" si="28"/>
        <v/>
      </c>
      <c r="I563" s="3" t="str">
        <f t="shared" si="29"/>
        <v/>
      </c>
    </row>
    <row r="564" spans="6:9" x14ac:dyDescent="0.25">
      <c r="F564" s="6" t="str">
        <f>IF($A564="","",$E564-_xlfn.MAXIFS($E$2:$E563,$C$2:$C563,$C564,$A$2:$A563,$A564))</f>
        <v/>
      </c>
      <c r="G564" s="6" t="str">
        <f t="shared" si="27"/>
        <v/>
      </c>
      <c r="H564" s="6" t="str">
        <f t="shared" si="28"/>
        <v/>
      </c>
      <c r="I564" s="3" t="str">
        <f t="shared" si="29"/>
        <v/>
      </c>
    </row>
    <row r="565" spans="6:9" x14ac:dyDescent="0.25">
      <c r="F565" s="6" t="str">
        <f>IF($A565="","",$E565-_xlfn.MAXIFS($E$2:$E564,$C$2:$C564,$C565,$A$2:$A564,$A565))</f>
        <v/>
      </c>
      <c r="G565" s="6" t="str">
        <f t="shared" si="27"/>
        <v/>
      </c>
      <c r="H565" s="6" t="str">
        <f t="shared" si="28"/>
        <v/>
      </c>
      <c r="I565" s="3" t="str">
        <f t="shared" si="29"/>
        <v/>
      </c>
    </row>
    <row r="566" spans="6:9" x14ac:dyDescent="0.25">
      <c r="F566" s="6" t="str">
        <f>IF($A566="","",$E566-_xlfn.MAXIFS($E$2:$E565,$C$2:$C565,$C566,$A$2:$A565,$A566))</f>
        <v/>
      </c>
      <c r="G566" s="6" t="str">
        <f t="shared" si="27"/>
        <v/>
      </c>
      <c r="H566" s="6" t="str">
        <f t="shared" si="28"/>
        <v/>
      </c>
      <c r="I566" s="3" t="str">
        <f t="shared" si="29"/>
        <v/>
      </c>
    </row>
    <row r="567" spans="6:9" x14ac:dyDescent="0.25">
      <c r="F567" s="6" t="str">
        <f>IF($A567="","",$E567-_xlfn.MAXIFS($E$2:$E566,$C$2:$C566,$C567,$A$2:$A566,$A567))</f>
        <v/>
      </c>
      <c r="G567" s="6" t="str">
        <f t="shared" si="27"/>
        <v/>
      </c>
      <c r="H567" s="6" t="str">
        <f t="shared" si="28"/>
        <v/>
      </c>
      <c r="I567" s="3" t="str">
        <f t="shared" si="29"/>
        <v/>
      </c>
    </row>
    <row r="568" spans="6:9" x14ac:dyDescent="0.25">
      <c r="F568" s="6" t="str">
        <f>IF($A568="","",$E568-_xlfn.MAXIFS($E$2:$E567,$C$2:$C567,$C568,$A$2:$A567,$A568))</f>
        <v/>
      </c>
      <c r="G568" s="6" t="str">
        <f t="shared" si="27"/>
        <v/>
      </c>
      <c r="H568" s="6" t="str">
        <f t="shared" si="28"/>
        <v/>
      </c>
      <c r="I568" s="3" t="str">
        <f t="shared" si="29"/>
        <v/>
      </c>
    </row>
    <row r="569" spans="6:9" x14ac:dyDescent="0.25">
      <c r="F569" s="6" t="str">
        <f>IF($A569="","",$E569-_xlfn.MAXIFS($E$2:$E568,$C$2:$C568,$C569,$A$2:$A568,$A569))</f>
        <v/>
      </c>
      <c r="G569" s="6" t="str">
        <f t="shared" si="27"/>
        <v/>
      </c>
      <c r="H569" s="6" t="str">
        <f t="shared" si="28"/>
        <v/>
      </c>
      <c r="I569" s="3" t="str">
        <f t="shared" si="29"/>
        <v/>
      </c>
    </row>
    <row r="570" spans="6:9" x14ac:dyDescent="0.25">
      <c r="F570" s="6" t="str">
        <f>IF($A570="","",$E570-_xlfn.MAXIFS($E$2:$E569,$C$2:$C569,$C570,$A$2:$A569,$A570))</f>
        <v/>
      </c>
      <c r="G570" s="6" t="str">
        <f t="shared" si="27"/>
        <v/>
      </c>
      <c r="H570" s="6" t="str">
        <f t="shared" si="28"/>
        <v/>
      </c>
      <c r="I570" s="3" t="str">
        <f t="shared" si="29"/>
        <v/>
      </c>
    </row>
    <row r="571" spans="6:9" x14ac:dyDescent="0.25">
      <c r="F571" s="6" t="str">
        <f>IF($A571="","",$E571-_xlfn.MAXIFS($E$2:$E570,$C$2:$C570,$C571,$A$2:$A570,$A571))</f>
        <v/>
      </c>
      <c r="G571" s="6" t="str">
        <f t="shared" si="27"/>
        <v/>
      </c>
      <c r="H571" s="6" t="str">
        <f t="shared" si="28"/>
        <v/>
      </c>
      <c r="I571" s="3" t="str">
        <f t="shared" si="29"/>
        <v/>
      </c>
    </row>
    <row r="572" spans="6:9" x14ac:dyDescent="0.25">
      <c r="F572" s="6" t="str">
        <f>IF($A572="","",$E572-_xlfn.MAXIFS($E$2:$E571,$C$2:$C571,$C572,$A$2:$A571,$A572))</f>
        <v/>
      </c>
      <c r="G572" s="6" t="str">
        <f t="shared" si="27"/>
        <v/>
      </c>
      <c r="H572" s="6" t="str">
        <f t="shared" si="28"/>
        <v/>
      </c>
      <c r="I572" s="3" t="str">
        <f t="shared" si="29"/>
        <v/>
      </c>
    </row>
    <row r="573" spans="6:9" x14ac:dyDescent="0.25">
      <c r="F573" s="6" t="str">
        <f>IF($A573="","",$E573-_xlfn.MAXIFS($E$2:$E572,$C$2:$C572,$C573,$A$2:$A572,$A573))</f>
        <v/>
      </c>
      <c r="G573" s="6" t="str">
        <f t="shared" si="27"/>
        <v/>
      </c>
      <c r="H573" s="6" t="str">
        <f t="shared" si="28"/>
        <v/>
      </c>
      <c r="I573" s="3" t="str">
        <f t="shared" si="29"/>
        <v/>
      </c>
    </row>
    <row r="574" spans="6:9" x14ac:dyDescent="0.25">
      <c r="F574" s="6" t="str">
        <f>IF($A574="","",$E574-_xlfn.MAXIFS($E$2:$E573,$C$2:$C573,$C574,$A$2:$A573,$A574))</f>
        <v/>
      </c>
      <c r="G574" s="6" t="str">
        <f t="shared" si="27"/>
        <v/>
      </c>
      <c r="H574" s="6" t="str">
        <f t="shared" si="28"/>
        <v/>
      </c>
      <c r="I574" s="3" t="str">
        <f t="shared" si="29"/>
        <v/>
      </c>
    </row>
    <row r="575" spans="6:9" x14ac:dyDescent="0.25">
      <c r="F575" s="6" t="str">
        <f>IF($A575="","",$E575-_xlfn.MAXIFS($E$2:$E574,$C$2:$C574,$C575,$A$2:$A574,$A575))</f>
        <v/>
      </c>
      <c r="G575" s="6" t="str">
        <f t="shared" si="27"/>
        <v/>
      </c>
      <c r="H575" s="6" t="str">
        <f t="shared" si="28"/>
        <v/>
      </c>
      <c r="I575" s="3" t="str">
        <f t="shared" si="29"/>
        <v/>
      </c>
    </row>
    <row r="576" spans="6:9" x14ac:dyDescent="0.25">
      <c r="F576" s="6" t="str">
        <f>IF($A576="","",$E576-_xlfn.MAXIFS($E$2:$E575,$C$2:$C575,$C576,$A$2:$A575,$A576))</f>
        <v/>
      </c>
      <c r="G576" s="6" t="str">
        <f t="shared" si="27"/>
        <v/>
      </c>
      <c r="H576" s="6" t="str">
        <f t="shared" si="28"/>
        <v/>
      </c>
      <c r="I576" s="3" t="str">
        <f t="shared" si="29"/>
        <v/>
      </c>
    </row>
    <row r="577" spans="6:9" x14ac:dyDescent="0.25">
      <c r="F577" s="6" t="str">
        <f>IF($A577="","",$E577-_xlfn.MAXIFS($E$2:$E576,$C$2:$C576,$C577,$A$2:$A576,$A577))</f>
        <v/>
      </c>
      <c r="G577" s="6" t="str">
        <f t="shared" si="27"/>
        <v/>
      </c>
      <c r="H577" s="6" t="str">
        <f t="shared" si="28"/>
        <v/>
      </c>
      <c r="I577" s="3" t="str">
        <f t="shared" si="29"/>
        <v/>
      </c>
    </row>
    <row r="578" spans="6:9" x14ac:dyDescent="0.25">
      <c r="F578" s="6" t="str">
        <f>IF($A578="","",$E578-_xlfn.MAXIFS($E$2:$E577,$C$2:$C577,$C578,$A$2:$A577,$A578))</f>
        <v/>
      </c>
      <c r="G578" s="6" t="str">
        <f t="shared" si="27"/>
        <v/>
      </c>
      <c r="H578" s="6" t="str">
        <f t="shared" si="28"/>
        <v/>
      </c>
      <c r="I578" s="3" t="str">
        <f t="shared" si="29"/>
        <v/>
      </c>
    </row>
    <row r="579" spans="6:9" x14ac:dyDescent="0.25">
      <c r="F579" s="6" t="str">
        <f>IF($A579="","",$E579-_xlfn.MAXIFS($E$2:$E578,$C$2:$C578,$C579,$A$2:$A578,$A579))</f>
        <v/>
      </c>
      <c r="G579" s="6" t="str">
        <f t="shared" si="27"/>
        <v/>
      </c>
      <c r="H579" s="6" t="str">
        <f t="shared" si="28"/>
        <v/>
      </c>
      <c r="I579" s="3" t="str">
        <f t="shared" si="29"/>
        <v/>
      </c>
    </row>
    <row r="580" spans="6:9" x14ac:dyDescent="0.25">
      <c r="F580" s="6" t="str">
        <f>IF($A580="","",$E580-_xlfn.MAXIFS($E$2:$E579,$C$2:$C579,$C580,$A$2:$A579,$A580))</f>
        <v/>
      </c>
      <c r="G580" s="6" t="str">
        <f t="shared" si="27"/>
        <v/>
      </c>
      <c r="H580" s="6" t="str">
        <f t="shared" si="28"/>
        <v/>
      </c>
      <c r="I580" s="3" t="str">
        <f t="shared" si="29"/>
        <v/>
      </c>
    </row>
    <row r="581" spans="6:9" x14ac:dyDescent="0.25">
      <c r="F581" s="6" t="str">
        <f>IF($A581="","",$E581-_xlfn.MAXIFS($E$2:$E580,$C$2:$C580,$C581,$A$2:$A580,$A581))</f>
        <v/>
      </c>
      <c r="G581" s="6" t="str">
        <f t="shared" si="27"/>
        <v/>
      </c>
      <c r="H581" s="6" t="str">
        <f t="shared" si="28"/>
        <v/>
      </c>
      <c r="I581" s="3" t="str">
        <f t="shared" si="29"/>
        <v/>
      </c>
    </row>
    <row r="582" spans="6:9" x14ac:dyDescent="0.25">
      <c r="F582" s="6" t="str">
        <f>IF($A582="","",$E582-_xlfn.MAXIFS($E$2:$E581,$C$2:$C581,$C582,$A$2:$A581,$A582))</f>
        <v/>
      </c>
      <c r="G582" s="6" t="str">
        <f t="shared" si="27"/>
        <v/>
      </c>
      <c r="H582" s="6" t="str">
        <f t="shared" si="28"/>
        <v/>
      </c>
      <c r="I582" s="3" t="str">
        <f t="shared" si="29"/>
        <v/>
      </c>
    </row>
    <row r="583" spans="6:9" x14ac:dyDescent="0.25">
      <c r="F583" s="6" t="str">
        <f>IF($A583="","",$E583-_xlfn.MAXIFS($E$2:$E582,$C$2:$C582,$C583,$A$2:$A582,$A583))</f>
        <v/>
      </c>
      <c r="G583" s="6" t="str">
        <f t="shared" si="27"/>
        <v/>
      </c>
      <c r="H583" s="6" t="str">
        <f t="shared" si="28"/>
        <v/>
      </c>
      <c r="I583" s="3" t="str">
        <f t="shared" si="29"/>
        <v/>
      </c>
    </row>
    <row r="584" spans="6:9" x14ac:dyDescent="0.25">
      <c r="F584" s="6" t="str">
        <f>IF($A584="","",$E584-_xlfn.MAXIFS($E$2:$E583,$C$2:$C583,$C584,$A$2:$A583,$A584))</f>
        <v/>
      </c>
      <c r="G584" s="6" t="str">
        <f t="shared" si="27"/>
        <v/>
      </c>
      <c r="H584" s="6" t="str">
        <f t="shared" si="28"/>
        <v/>
      </c>
      <c r="I584" s="3" t="str">
        <f t="shared" si="29"/>
        <v/>
      </c>
    </row>
    <row r="585" spans="6:9" x14ac:dyDescent="0.25">
      <c r="F585" s="6" t="str">
        <f>IF($A585="","",$E585-_xlfn.MAXIFS($E$2:$E584,$C$2:$C584,$C585,$A$2:$A584,$A585))</f>
        <v/>
      </c>
      <c r="G585" s="6" t="str">
        <f t="shared" ref="G585:G648" si="30">IF($A585="","",HOUR($D585))</f>
        <v/>
      </c>
      <c r="H585" s="6" t="str">
        <f t="shared" ref="H585:H648" si="31">IF($A585="","",MINUTE($D585))</f>
        <v/>
      </c>
      <c r="I585" s="3" t="str">
        <f t="shared" si="29"/>
        <v/>
      </c>
    </row>
    <row r="586" spans="6:9" x14ac:dyDescent="0.25">
      <c r="F586" s="6" t="str">
        <f>IF($A586="","",$E586-_xlfn.MAXIFS($E$2:$E585,$C$2:$C585,$C586,$A$2:$A585,$A586))</f>
        <v/>
      </c>
      <c r="G586" s="6" t="str">
        <f t="shared" si="30"/>
        <v/>
      </c>
      <c r="H586" s="6" t="str">
        <f t="shared" si="31"/>
        <v/>
      </c>
      <c r="I586" s="3" t="str">
        <f t="shared" ref="I586:I649" si="32">IF($F586&lt;0,"ERROR","")</f>
        <v/>
      </c>
    </row>
    <row r="587" spans="6:9" x14ac:dyDescent="0.25">
      <c r="F587" s="6" t="str">
        <f>IF($A587="","",$E587-_xlfn.MAXIFS($E$2:$E586,$C$2:$C586,$C587,$A$2:$A586,$A587))</f>
        <v/>
      </c>
      <c r="G587" s="6" t="str">
        <f t="shared" si="30"/>
        <v/>
      </c>
      <c r="H587" s="6" t="str">
        <f t="shared" si="31"/>
        <v/>
      </c>
      <c r="I587" s="3" t="str">
        <f t="shared" si="32"/>
        <v/>
      </c>
    </row>
    <row r="588" spans="6:9" x14ac:dyDescent="0.25">
      <c r="F588" s="6" t="str">
        <f>IF($A588="","",$E588-_xlfn.MAXIFS($E$2:$E587,$C$2:$C587,$C588,$A$2:$A587,$A588))</f>
        <v/>
      </c>
      <c r="G588" s="6" t="str">
        <f t="shared" si="30"/>
        <v/>
      </c>
      <c r="H588" s="6" t="str">
        <f t="shared" si="31"/>
        <v/>
      </c>
      <c r="I588" s="3" t="str">
        <f t="shared" si="32"/>
        <v/>
      </c>
    </row>
    <row r="589" spans="6:9" x14ac:dyDescent="0.25">
      <c r="F589" s="6" t="str">
        <f>IF($A589="","",$E589-_xlfn.MAXIFS($E$2:$E588,$C$2:$C588,$C589,$A$2:$A588,$A589))</f>
        <v/>
      </c>
      <c r="G589" s="6" t="str">
        <f t="shared" si="30"/>
        <v/>
      </c>
      <c r="H589" s="6" t="str">
        <f t="shared" si="31"/>
        <v/>
      </c>
      <c r="I589" s="3" t="str">
        <f t="shared" si="32"/>
        <v/>
      </c>
    </row>
    <row r="590" spans="6:9" x14ac:dyDescent="0.25">
      <c r="F590" s="6" t="str">
        <f>IF($A590="","",$E590-_xlfn.MAXIFS($E$2:$E589,$C$2:$C589,$C590,$A$2:$A589,$A590))</f>
        <v/>
      </c>
      <c r="G590" s="6" t="str">
        <f t="shared" si="30"/>
        <v/>
      </c>
      <c r="H590" s="6" t="str">
        <f t="shared" si="31"/>
        <v/>
      </c>
      <c r="I590" s="3" t="str">
        <f t="shared" si="32"/>
        <v/>
      </c>
    </row>
    <row r="591" spans="6:9" x14ac:dyDescent="0.25">
      <c r="F591" s="6" t="str">
        <f>IF($A591="","",$E591-_xlfn.MAXIFS($E$2:$E590,$C$2:$C590,$C591,$A$2:$A590,$A591))</f>
        <v/>
      </c>
      <c r="G591" s="6" t="str">
        <f t="shared" si="30"/>
        <v/>
      </c>
      <c r="H591" s="6" t="str">
        <f t="shared" si="31"/>
        <v/>
      </c>
      <c r="I591" s="3" t="str">
        <f t="shared" si="32"/>
        <v/>
      </c>
    </row>
    <row r="592" spans="6:9" x14ac:dyDescent="0.25">
      <c r="F592" s="6" t="str">
        <f>IF($A592="","",$E592-_xlfn.MAXIFS($E$2:$E591,$C$2:$C591,$C592,$A$2:$A591,$A592))</f>
        <v/>
      </c>
      <c r="G592" s="6" t="str">
        <f t="shared" si="30"/>
        <v/>
      </c>
      <c r="H592" s="6" t="str">
        <f t="shared" si="31"/>
        <v/>
      </c>
      <c r="I592" s="3" t="str">
        <f t="shared" si="32"/>
        <v/>
      </c>
    </row>
    <row r="593" spans="6:9" x14ac:dyDescent="0.25">
      <c r="F593" s="6" t="str">
        <f>IF($A593="","",$E593-_xlfn.MAXIFS($E$2:$E592,$C$2:$C592,$C593,$A$2:$A592,$A593))</f>
        <v/>
      </c>
      <c r="G593" s="6" t="str">
        <f t="shared" si="30"/>
        <v/>
      </c>
      <c r="H593" s="6" t="str">
        <f t="shared" si="31"/>
        <v/>
      </c>
      <c r="I593" s="3" t="str">
        <f t="shared" si="32"/>
        <v/>
      </c>
    </row>
    <row r="594" spans="6:9" x14ac:dyDescent="0.25">
      <c r="F594" s="6" t="str">
        <f>IF($A594="","",$E594-_xlfn.MAXIFS($E$2:$E593,$C$2:$C593,$C594,$A$2:$A593,$A594))</f>
        <v/>
      </c>
      <c r="G594" s="6" t="str">
        <f t="shared" si="30"/>
        <v/>
      </c>
      <c r="H594" s="6" t="str">
        <f t="shared" si="31"/>
        <v/>
      </c>
      <c r="I594" s="3" t="str">
        <f t="shared" si="32"/>
        <v/>
      </c>
    </row>
    <row r="595" spans="6:9" x14ac:dyDescent="0.25">
      <c r="F595" s="6" t="str">
        <f>IF($A595="","",$E595-_xlfn.MAXIFS($E$2:$E594,$C$2:$C594,$C595,$A$2:$A594,$A595))</f>
        <v/>
      </c>
      <c r="G595" s="6" t="str">
        <f t="shared" si="30"/>
        <v/>
      </c>
      <c r="H595" s="6" t="str">
        <f t="shared" si="31"/>
        <v/>
      </c>
      <c r="I595" s="3" t="str">
        <f t="shared" si="32"/>
        <v/>
      </c>
    </row>
    <row r="596" spans="6:9" x14ac:dyDescent="0.25">
      <c r="F596" s="6" t="str">
        <f>IF($A596="","",$E596-_xlfn.MAXIFS($E$2:$E595,$C$2:$C595,$C596,$A$2:$A595,$A596))</f>
        <v/>
      </c>
      <c r="G596" s="6" t="str">
        <f t="shared" si="30"/>
        <v/>
      </c>
      <c r="H596" s="6" t="str">
        <f t="shared" si="31"/>
        <v/>
      </c>
      <c r="I596" s="3" t="str">
        <f t="shared" si="32"/>
        <v/>
      </c>
    </row>
    <row r="597" spans="6:9" x14ac:dyDescent="0.25">
      <c r="F597" s="6" t="str">
        <f>IF($A597="","",$E597-_xlfn.MAXIFS($E$2:$E596,$C$2:$C596,$C597,$A$2:$A596,$A597))</f>
        <v/>
      </c>
      <c r="G597" s="6" t="str">
        <f t="shared" si="30"/>
        <v/>
      </c>
      <c r="H597" s="6" t="str">
        <f t="shared" si="31"/>
        <v/>
      </c>
      <c r="I597" s="3" t="str">
        <f t="shared" si="32"/>
        <v/>
      </c>
    </row>
    <row r="598" spans="6:9" x14ac:dyDescent="0.25">
      <c r="F598" s="6" t="str">
        <f>IF($A598="","",$E598-_xlfn.MAXIFS($E$2:$E597,$C$2:$C597,$C598,$A$2:$A597,$A598))</f>
        <v/>
      </c>
      <c r="G598" s="6" t="str">
        <f t="shared" si="30"/>
        <v/>
      </c>
      <c r="H598" s="6" t="str">
        <f t="shared" si="31"/>
        <v/>
      </c>
      <c r="I598" s="3" t="str">
        <f t="shared" si="32"/>
        <v/>
      </c>
    </row>
    <row r="599" spans="6:9" x14ac:dyDescent="0.25">
      <c r="F599" s="6" t="str">
        <f>IF($A599="","",$E599-_xlfn.MAXIFS($E$2:$E598,$C$2:$C598,$C599,$A$2:$A598,$A599))</f>
        <v/>
      </c>
      <c r="G599" s="6" t="str">
        <f t="shared" si="30"/>
        <v/>
      </c>
      <c r="H599" s="6" t="str">
        <f t="shared" si="31"/>
        <v/>
      </c>
      <c r="I599" s="3" t="str">
        <f t="shared" si="32"/>
        <v/>
      </c>
    </row>
    <row r="600" spans="6:9" x14ac:dyDescent="0.25">
      <c r="F600" s="6" t="str">
        <f>IF($A600="","",$E600-_xlfn.MAXIFS($E$2:$E599,$C$2:$C599,$C600,$A$2:$A599,$A600))</f>
        <v/>
      </c>
      <c r="G600" s="6" t="str">
        <f t="shared" si="30"/>
        <v/>
      </c>
      <c r="H600" s="6" t="str">
        <f t="shared" si="31"/>
        <v/>
      </c>
      <c r="I600" s="3" t="str">
        <f t="shared" si="32"/>
        <v/>
      </c>
    </row>
    <row r="601" spans="6:9" x14ac:dyDescent="0.25">
      <c r="F601" s="6" t="str">
        <f>IF($A601="","",$E601-_xlfn.MAXIFS($E$2:$E600,$C$2:$C600,$C601,$A$2:$A600,$A601))</f>
        <v/>
      </c>
      <c r="G601" s="6" t="str">
        <f t="shared" si="30"/>
        <v/>
      </c>
      <c r="H601" s="6" t="str">
        <f t="shared" si="31"/>
        <v/>
      </c>
      <c r="I601" s="3" t="str">
        <f t="shared" si="32"/>
        <v/>
      </c>
    </row>
    <row r="602" spans="6:9" x14ac:dyDescent="0.25">
      <c r="F602" s="6" t="str">
        <f>IF($A602="","",$E602-_xlfn.MAXIFS($E$2:$E601,$C$2:$C601,$C602,$A$2:$A601,$A602))</f>
        <v/>
      </c>
      <c r="G602" s="6" t="str">
        <f t="shared" si="30"/>
        <v/>
      </c>
      <c r="H602" s="6" t="str">
        <f t="shared" si="31"/>
        <v/>
      </c>
      <c r="I602" s="3" t="str">
        <f t="shared" si="32"/>
        <v/>
      </c>
    </row>
    <row r="603" spans="6:9" x14ac:dyDescent="0.25">
      <c r="F603" s="6" t="str">
        <f>IF($A603="","",$E603-_xlfn.MAXIFS($E$2:$E602,$C$2:$C602,$C603,$A$2:$A602,$A603))</f>
        <v/>
      </c>
      <c r="G603" s="6" t="str">
        <f t="shared" si="30"/>
        <v/>
      </c>
      <c r="H603" s="6" t="str">
        <f t="shared" si="31"/>
        <v/>
      </c>
      <c r="I603" s="3" t="str">
        <f t="shared" si="32"/>
        <v/>
      </c>
    </row>
    <row r="604" spans="6:9" x14ac:dyDescent="0.25">
      <c r="F604" s="6" t="str">
        <f>IF($A604="","",$E604-_xlfn.MAXIFS($E$2:$E603,$C$2:$C603,$C604,$A$2:$A603,$A604))</f>
        <v/>
      </c>
      <c r="G604" s="6" t="str">
        <f t="shared" si="30"/>
        <v/>
      </c>
      <c r="H604" s="6" t="str">
        <f t="shared" si="31"/>
        <v/>
      </c>
      <c r="I604" s="3" t="str">
        <f t="shared" si="32"/>
        <v/>
      </c>
    </row>
    <row r="605" spans="6:9" x14ac:dyDescent="0.25">
      <c r="F605" s="6" t="str">
        <f>IF($A605="","",$E605-_xlfn.MAXIFS($E$2:$E604,$C$2:$C604,$C605,$A$2:$A604,$A605))</f>
        <v/>
      </c>
      <c r="G605" s="6" t="str">
        <f t="shared" si="30"/>
        <v/>
      </c>
      <c r="H605" s="6" t="str">
        <f t="shared" si="31"/>
        <v/>
      </c>
      <c r="I605" s="3" t="str">
        <f t="shared" si="32"/>
        <v/>
      </c>
    </row>
    <row r="606" spans="6:9" x14ac:dyDescent="0.25">
      <c r="F606" s="6" t="str">
        <f>IF($A606="","",$E606-_xlfn.MAXIFS($E$2:$E605,$C$2:$C605,$C606,$A$2:$A605,$A606))</f>
        <v/>
      </c>
      <c r="G606" s="6" t="str">
        <f t="shared" si="30"/>
        <v/>
      </c>
      <c r="H606" s="6" t="str">
        <f t="shared" si="31"/>
        <v/>
      </c>
      <c r="I606" s="3" t="str">
        <f t="shared" si="32"/>
        <v/>
      </c>
    </row>
    <row r="607" spans="6:9" x14ac:dyDescent="0.25">
      <c r="F607" s="6" t="str">
        <f>IF($A607="","",$E607-_xlfn.MAXIFS($E$2:$E606,$C$2:$C606,$C607,$A$2:$A606,$A607))</f>
        <v/>
      </c>
      <c r="G607" s="6" t="str">
        <f t="shared" si="30"/>
        <v/>
      </c>
      <c r="H607" s="6" t="str">
        <f t="shared" si="31"/>
        <v/>
      </c>
      <c r="I607" s="3" t="str">
        <f t="shared" si="32"/>
        <v/>
      </c>
    </row>
    <row r="608" spans="6:9" x14ac:dyDescent="0.25">
      <c r="F608" s="6" t="str">
        <f>IF($A608="","",$E608-_xlfn.MAXIFS($E$2:$E607,$C$2:$C607,$C608,$A$2:$A607,$A608))</f>
        <v/>
      </c>
      <c r="G608" s="6" t="str">
        <f t="shared" si="30"/>
        <v/>
      </c>
      <c r="H608" s="6" t="str">
        <f t="shared" si="31"/>
        <v/>
      </c>
      <c r="I608" s="3" t="str">
        <f t="shared" si="32"/>
        <v/>
      </c>
    </row>
    <row r="609" spans="6:9" x14ac:dyDescent="0.25">
      <c r="F609" s="6" t="str">
        <f>IF($A609="","",$E609-_xlfn.MAXIFS($E$2:$E608,$C$2:$C608,$C609,$A$2:$A608,$A609))</f>
        <v/>
      </c>
      <c r="G609" s="6" t="str">
        <f t="shared" si="30"/>
        <v/>
      </c>
      <c r="H609" s="6" t="str">
        <f t="shared" si="31"/>
        <v/>
      </c>
      <c r="I609" s="3" t="str">
        <f t="shared" si="32"/>
        <v/>
      </c>
    </row>
    <row r="610" spans="6:9" x14ac:dyDescent="0.25">
      <c r="F610" s="6" t="str">
        <f>IF($A610="","",$E610-_xlfn.MAXIFS($E$2:$E609,$C$2:$C609,$C610,$A$2:$A609,$A610))</f>
        <v/>
      </c>
      <c r="G610" s="6" t="str">
        <f t="shared" si="30"/>
        <v/>
      </c>
      <c r="H610" s="6" t="str">
        <f t="shared" si="31"/>
        <v/>
      </c>
      <c r="I610" s="3" t="str">
        <f t="shared" si="32"/>
        <v/>
      </c>
    </row>
    <row r="611" spans="6:9" x14ac:dyDescent="0.25">
      <c r="F611" s="6" t="str">
        <f>IF($A611="","",$E611-_xlfn.MAXIFS($E$2:$E610,$C$2:$C610,$C611,$A$2:$A610,$A611))</f>
        <v/>
      </c>
      <c r="G611" s="6" t="str">
        <f t="shared" si="30"/>
        <v/>
      </c>
      <c r="H611" s="6" t="str">
        <f t="shared" si="31"/>
        <v/>
      </c>
      <c r="I611" s="3" t="str">
        <f t="shared" si="32"/>
        <v/>
      </c>
    </row>
    <row r="612" spans="6:9" x14ac:dyDescent="0.25">
      <c r="F612" s="6" t="str">
        <f>IF($A612="","",$E612-_xlfn.MAXIFS($E$2:$E611,$C$2:$C611,$C612,$A$2:$A611,$A612))</f>
        <v/>
      </c>
      <c r="G612" s="6" t="str">
        <f t="shared" si="30"/>
        <v/>
      </c>
      <c r="H612" s="6" t="str">
        <f t="shared" si="31"/>
        <v/>
      </c>
      <c r="I612" s="3" t="str">
        <f t="shared" si="32"/>
        <v/>
      </c>
    </row>
    <row r="613" spans="6:9" x14ac:dyDescent="0.25">
      <c r="F613" s="6" t="str">
        <f>IF($A613="","",$E613-_xlfn.MAXIFS($E$2:$E612,$C$2:$C612,$C613,$A$2:$A612,$A613))</f>
        <v/>
      </c>
      <c r="G613" s="6" t="str">
        <f t="shared" si="30"/>
        <v/>
      </c>
      <c r="H613" s="6" t="str">
        <f t="shared" si="31"/>
        <v/>
      </c>
      <c r="I613" s="3" t="str">
        <f t="shared" si="32"/>
        <v/>
      </c>
    </row>
    <row r="614" spans="6:9" x14ac:dyDescent="0.25">
      <c r="F614" s="6" t="str">
        <f>IF($A614="","",$E614-_xlfn.MAXIFS($E$2:$E613,$C$2:$C613,$C614,$A$2:$A613,$A614))</f>
        <v/>
      </c>
      <c r="G614" s="6" t="str">
        <f t="shared" si="30"/>
        <v/>
      </c>
      <c r="H614" s="6" t="str">
        <f t="shared" si="31"/>
        <v/>
      </c>
      <c r="I614" s="3" t="str">
        <f t="shared" si="32"/>
        <v/>
      </c>
    </row>
    <row r="615" spans="6:9" x14ac:dyDescent="0.25">
      <c r="F615" s="6" t="str">
        <f>IF($A615="","",$E615-_xlfn.MAXIFS($E$2:$E614,$C$2:$C614,$C615,$A$2:$A614,$A615))</f>
        <v/>
      </c>
      <c r="G615" s="6" t="str">
        <f t="shared" si="30"/>
        <v/>
      </c>
      <c r="H615" s="6" t="str">
        <f t="shared" si="31"/>
        <v/>
      </c>
      <c r="I615" s="3" t="str">
        <f t="shared" si="32"/>
        <v/>
      </c>
    </row>
    <row r="616" spans="6:9" x14ac:dyDescent="0.25">
      <c r="F616" s="6" t="str">
        <f>IF($A616="","",$E616-_xlfn.MAXIFS($E$2:$E615,$C$2:$C615,$C616,$A$2:$A615,$A616))</f>
        <v/>
      </c>
      <c r="G616" s="6" t="str">
        <f t="shared" si="30"/>
        <v/>
      </c>
      <c r="H616" s="6" t="str">
        <f t="shared" si="31"/>
        <v/>
      </c>
      <c r="I616" s="3" t="str">
        <f t="shared" si="32"/>
        <v/>
      </c>
    </row>
    <row r="617" spans="6:9" x14ac:dyDescent="0.25">
      <c r="F617" s="6" t="str">
        <f>IF($A617="","",$E617-_xlfn.MAXIFS($E$2:$E616,$C$2:$C616,$C617,$A$2:$A616,$A617))</f>
        <v/>
      </c>
      <c r="G617" s="6" t="str">
        <f t="shared" si="30"/>
        <v/>
      </c>
      <c r="H617" s="6" t="str">
        <f t="shared" si="31"/>
        <v/>
      </c>
      <c r="I617" s="3" t="str">
        <f t="shared" si="32"/>
        <v/>
      </c>
    </row>
    <row r="618" spans="6:9" x14ac:dyDescent="0.25">
      <c r="F618" s="6" t="str">
        <f>IF($A618="","",$E618-_xlfn.MAXIFS($E$2:$E617,$C$2:$C617,$C618,$A$2:$A617,$A618))</f>
        <v/>
      </c>
      <c r="G618" s="6" t="str">
        <f t="shared" si="30"/>
        <v/>
      </c>
      <c r="H618" s="6" t="str">
        <f t="shared" si="31"/>
        <v/>
      </c>
      <c r="I618" s="3" t="str">
        <f t="shared" si="32"/>
        <v/>
      </c>
    </row>
    <row r="619" spans="6:9" x14ac:dyDescent="0.25">
      <c r="F619" s="6" t="str">
        <f>IF($A619="","",$E619-_xlfn.MAXIFS($E$2:$E618,$C$2:$C618,$C619,$A$2:$A618,$A619))</f>
        <v/>
      </c>
      <c r="G619" s="6" t="str">
        <f t="shared" si="30"/>
        <v/>
      </c>
      <c r="H619" s="6" t="str">
        <f t="shared" si="31"/>
        <v/>
      </c>
      <c r="I619" s="3" t="str">
        <f t="shared" si="32"/>
        <v/>
      </c>
    </row>
    <row r="620" spans="6:9" x14ac:dyDescent="0.25">
      <c r="F620" s="6" t="str">
        <f>IF($A620="","",$E620-_xlfn.MAXIFS($E$2:$E619,$C$2:$C619,$C620,$A$2:$A619,$A620))</f>
        <v/>
      </c>
      <c r="G620" s="6" t="str">
        <f t="shared" si="30"/>
        <v/>
      </c>
      <c r="H620" s="6" t="str">
        <f t="shared" si="31"/>
        <v/>
      </c>
      <c r="I620" s="3" t="str">
        <f t="shared" si="32"/>
        <v/>
      </c>
    </row>
    <row r="621" spans="6:9" x14ac:dyDescent="0.25">
      <c r="F621" s="6" t="str">
        <f>IF($A621="","",$E621-_xlfn.MAXIFS($E$2:$E620,$C$2:$C620,$C621,$A$2:$A620,$A621))</f>
        <v/>
      </c>
      <c r="G621" s="6" t="str">
        <f t="shared" si="30"/>
        <v/>
      </c>
      <c r="H621" s="6" t="str">
        <f t="shared" si="31"/>
        <v/>
      </c>
      <c r="I621" s="3" t="str">
        <f t="shared" si="32"/>
        <v/>
      </c>
    </row>
    <row r="622" spans="6:9" x14ac:dyDescent="0.25">
      <c r="F622" s="6" t="str">
        <f>IF($A622="","",$E622-_xlfn.MAXIFS($E$2:$E621,$C$2:$C621,$C622,$A$2:$A621,$A622))</f>
        <v/>
      </c>
      <c r="G622" s="6" t="str">
        <f t="shared" si="30"/>
        <v/>
      </c>
      <c r="H622" s="6" t="str">
        <f t="shared" si="31"/>
        <v/>
      </c>
      <c r="I622" s="3" t="str">
        <f t="shared" si="32"/>
        <v/>
      </c>
    </row>
    <row r="623" spans="6:9" x14ac:dyDescent="0.25">
      <c r="F623" s="6" t="str">
        <f>IF($A623="","",$E623-_xlfn.MAXIFS($E$2:$E622,$C$2:$C622,$C623,$A$2:$A622,$A623))</f>
        <v/>
      </c>
      <c r="G623" s="6" t="str">
        <f t="shared" si="30"/>
        <v/>
      </c>
      <c r="H623" s="6" t="str">
        <f t="shared" si="31"/>
        <v/>
      </c>
      <c r="I623" s="3" t="str">
        <f t="shared" si="32"/>
        <v/>
      </c>
    </row>
    <row r="624" spans="6:9" x14ac:dyDescent="0.25">
      <c r="F624" s="6" t="str">
        <f>IF($A624="","",$E624-_xlfn.MAXIFS($E$2:$E623,$C$2:$C623,$C624,$A$2:$A623,$A624))</f>
        <v/>
      </c>
      <c r="G624" s="6" t="str">
        <f t="shared" si="30"/>
        <v/>
      </c>
      <c r="H624" s="6" t="str">
        <f t="shared" si="31"/>
        <v/>
      </c>
      <c r="I624" s="3" t="str">
        <f t="shared" si="32"/>
        <v/>
      </c>
    </row>
    <row r="625" spans="6:9" x14ac:dyDescent="0.25">
      <c r="F625" s="6" t="str">
        <f>IF($A625="","",$E625-_xlfn.MAXIFS($E$2:$E624,$C$2:$C624,$C625,$A$2:$A624,$A625))</f>
        <v/>
      </c>
      <c r="G625" s="6" t="str">
        <f t="shared" si="30"/>
        <v/>
      </c>
      <c r="H625" s="6" t="str">
        <f t="shared" si="31"/>
        <v/>
      </c>
      <c r="I625" s="3" t="str">
        <f t="shared" si="32"/>
        <v/>
      </c>
    </row>
    <row r="626" spans="6:9" x14ac:dyDescent="0.25">
      <c r="F626" s="6" t="str">
        <f>IF($A626="","",$E626-_xlfn.MAXIFS($E$2:$E625,$C$2:$C625,$C626,$A$2:$A625,$A626))</f>
        <v/>
      </c>
      <c r="G626" s="6" t="str">
        <f t="shared" si="30"/>
        <v/>
      </c>
      <c r="H626" s="6" t="str">
        <f t="shared" si="31"/>
        <v/>
      </c>
      <c r="I626" s="3" t="str">
        <f t="shared" si="32"/>
        <v/>
      </c>
    </row>
    <row r="627" spans="6:9" x14ac:dyDescent="0.25">
      <c r="F627" s="6" t="str">
        <f>IF($A627="","",$E627-_xlfn.MAXIFS($E$2:$E626,$C$2:$C626,$C627,$A$2:$A626,$A627))</f>
        <v/>
      </c>
      <c r="G627" s="6" t="str">
        <f t="shared" si="30"/>
        <v/>
      </c>
      <c r="H627" s="6" t="str">
        <f t="shared" si="31"/>
        <v/>
      </c>
      <c r="I627" s="3" t="str">
        <f t="shared" si="32"/>
        <v/>
      </c>
    </row>
    <row r="628" spans="6:9" x14ac:dyDescent="0.25">
      <c r="F628" s="6" t="str">
        <f>IF($A628="","",$E628-_xlfn.MAXIFS($E$2:$E627,$C$2:$C627,$C628,$A$2:$A627,$A628))</f>
        <v/>
      </c>
      <c r="G628" s="6" t="str">
        <f t="shared" si="30"/>
        <v/>
      </c>
      <c r="H628" s="6" t="str">
        <f t="shared" si="31"/>
        <v/>
      </c>
      <c r="I628" s="3" t="str">
        <f t="shared" si="32"/>
        <v/>
      </c>
    </row>
    <row r="629" spans="6:9" x14ac:dyDescent="0.25">
      <c r="F629" s="6" t="str">
        <f>IF($A629="","",$E629-_xlfn.MAXIFS($E$2:$E628,$C$2:$C628,$C629,$A$2:$A628,$A629))</f>
        <v/>
      </c>
      <c r="G629" s="6" t="str">
        <f t="shared" si="30"/>
        <v/>
      </c>
      <c r="H629" s="6" t="str">
        <f t="shared" si="31"/>
        <v/>
      </c>
      <c r="I629" s="3" t="str">
        <f t="shared" si="32"/>
        <v/>
      </c>
    </row>
    <row r="630" spans="6:9" x14ac:dyDescent="0.25">
      <c r="F630" s="6" t="str">
        <f>IF($A630="","",$E630-_xlfn.MAXIFS($E$2:$E629,$C$2:$C629,$C630,$A$2:$A629,$A630))</f>
        <v/>
      </c>
      <c r="G630" s="6" t="str">
        <f t="shared" si="30"/>
        <v/>
      </c>
      <c r="H630" s="6" t="str">
        <f t="shared" si="31"/>
        <v/>
      </c>
      <c r="I630" s="3" t="str">
        <f t="shared" si="32"/>
        <v/>
      </c>
    </row>
    <row r="631" spans="6:9" x14ac:dyDescent="0.25">
      <c r="F631" s="6" t="str">
        <f>IF($A631="","",$E631-_xlfn.MAXIFS($E$2:$E630,$C$2:$C630,$C631,$A$2:$A630,$A631))</f>
        <v/>
      </c>
      <c r="G631" s="6" t="str">
        <f t="shared" si="30"/>
        <v/>
      </c>
      <c r="H631" s="6" t="str">
        <f t="shared" si="31"/>
        <v/>
      </c>
      <c r="I631" s="3" t="str">
        <f t="shared" si="32"/>
        <v/>
      </c>
    </row>
    <row r="632" spans="6:9" x14ac:dyDescent="0.25">
      <c r="F632" s="6" t="str">
        <f>IF($A632="","",$E632-_xlfn.MAXIFS($E$2:$E631,$C$2:$C631,$C632,$A$2:$A631,$A632))</f>
        <v/>
      </c>
      <c r="G632" s="6" t="str">
        <f t="shared" si="30"/>
        <v/>
      </c>
      <c r="H632" s="6" t="str">
        <f t="shared" si="31"/>
        <v/>
      </c>
      <c r="I632" s="3" t="str">
        <f t="shared" si="32"/>
        <v/>
      </c>
    </row>
    <row r="633" spans="6:9" x14ac:dyDescent="0.25">
      <c r="F633" s="6" t="str">
        <f>IF($A633="","",$E633-_xlfn.MAXIFS($E$2:$E632,$C$2:$C632,$C633,$A$2:$A632,$A633))</f>
        <v/>
      </c>
      <c r="G633" s="6" t="str">
        <f t="shared" si="30"/>
        <v/>
      </c>
      <c r="H633" s="6" t="str">
        <f t="shared" si="31"/>
        <v/>
      </c>
      <c r="I633" s="3" t="str">
        <f t="shared" si="32"/>
        <v/>
      </c>
    </row>
    <row r="634" spans="6:9" x14ac:dyDescent="0.25">
      <c r="F634" s="6" t="str">
        <f>IF($A634="","",$E634-_xlfn.MAXIFS($E$2:$E633,$C$2:$C633,$C634,$A$2:$A633,$A634))</f>
        <v/>
      </c>
      <c r="G634" s="6" t="str">
        <f t="shared" si="30"/>
        <v/>
      </c>
      <c r="H634" s="6" t="str">
        <f t="shared" si="31"/>
        <v/>
      </c>
      <c r="I634" s="3" t="str">
        <f t="shared" si="32"/>
        <v/>
      </c>
    </row>
    <row r="635" spans="6:9" x14ac:dyDescent="0.25">
      <c r="F635" s="6" t="str">
        <f>IF($A635="","",$E635-_xlfn.MAXIFS($E$2:$E634,$C$2:$C634,$C635,$A$2:$A634,$A635))</f>
        <v/>
      </c>
      <c r="G635" s="6" t="str">
        <f t="shared" si="30"/>
        <v/>
      </c>
      <c r="H635" s="6" t="str">
        <f t="shared" si="31"/>
        <v/>
      </c>
      <c r="I635" s="3" t="str">
        <f t="shared" si="32"/>
        <v/>
      </c>
    </row>
    <row r="636" spans="6:9" x14ac:dyDescent="0.25">
      <c r="F636" s="6" t="str">
        <f>IF($A636="","",$E636-_xlfn.MAXIFS($E$2:$E635,$C$2:$C635,$C636,$A$2:$A635,$A636))</f>
        <v/>
      </c>
      <c r="G636" s="6" t="str">
        <f t="shared" si="30"/>
        <v/>
      </c>
      <c r="H636" s="6" t="str">
        <f t="shared" si="31"/>
        <v/>
      </c>
      <c r="I636" s="3" t="str">
        <f t="shared" si="32"/>
        <v/>
      </c>
    </row>
    <row r="637" spans="6:9" x14ac:dyDescent="0.25">
      <c r="F637" s="6" t="str">
        <f>IF($A637="","",$E637-_xlfn.MAXIFS($E$2:$E636,$C$2:$C636,$C637,$A$2:$A636,$A637))</f>
        <v/>
      </c>
      <c r="G637" s="6" t="str">
        <f t="shared" si="30"/>
        <v/>
      </c>
      <c r="H637" s="6" t="str">
        <f t="shared" si="31"/>
        <v/>
      </c>
      <c r="I637" s="3" t="str">
        <f t="shared" si="32"/>
        <v/>
      </c>
    </row>
    <row r="638" spans="6:9" x14ac:dyDescent="0.25">
      <c r="F638" s="6" t="str">
        <f>IF($A638="","",$E638-_xlfn.MAXIFS($E$2:$E637,$C$2:$C637,$C638,$A$2:$A637,$A638))</f>
        <v/>
      </c>
      <c r="G638" s="6" t="str">
        <f t="shared" si="30"/>
        <v/>
      </c>
      <c r="H638" s="6" t="str">
        <f t="shared" si="31"/>
        <v/>
      </c>
      <c r="I638" s="3" t="str">
        <f t="shared" si="32"/>
        <v/>
      </c>
    </row>
    <row r="639" spans="6:9" x14ac:dyDescent="0.25">
      <c r="F639" s="6" t="str">
        <f>IF($A639="","",$E639-_xlfn.MAXIFS($E$2:$E638,$C$2:$C638,$C639,$A$2:$A638,$A639))</f>
        <v/>
      </c>
      <c r="G639" s="6" t="str">
        <f t="shared" si="30"/>
        <v/>
      </c>
      <c r="H639" s="6" t="str">
        <f t="shared" si="31"/>
        <v/>
      </c>
      <c r="I639" s="3" t="str">
        <f t="shared" si="32"/>
        <v/>
      </c>
    </row>
    <row r="640" spans="6:9" x14ac:dyDescent="0.25">
      <c r="F640" s="6" t="str">
        <f>IF($A640="","",$E640-_xlfn.MAXIFS($E$2:$E639,$C$2:$C639,$C640,$A$2:$A639,$A640))</f>
        <v/>
      </c>
      <c r="G640" s="6" t="str">
        <f t="shared" si="30"/>
        <v/>
      </c>
      <c r="H640" s="6" t="str">
        <f t="shared" si="31"/>
        <v/>
      </c>
      <c r="I640" s="3" t="str">
        <f t="shared" si="32"/>
        <v/>
      </c>
    </row>
    <row r="641" spans="6:9" x14ac:dyDescent="0.25">
      <c r="F641" s="6" t="str">
        <f>IF($A641="","",$E641-_xlfn.MAXIFS($E$2:$E640,$C$2:$C640,$C641,$A$2:$A640,$A641))</f>
        <v/>
      </c>
      <c r="G641" s="6" t="str">
        <f t="shared" si="30"/>
        <v/>
      </c>
      <c r="H641" s="6" t="str">
        <f t="shared" si="31"/>
        <v/>
      </c>
      <c r="I641" s="3" t="str">
        <f t="shared" si="32"/>
        <v/>
      </c>
    </row>
    <row r="642" spans="6:9" x14ac:dyDescent="0.25">
      <c r="F642" s="6" t="str">
        <f>IF($A642="","",$E642-_xlfn.MAXIFS($E$2:$E641,$C$2:$C641,$C642,$A$2:$A641,$A642))</f>
        <v/>
      </c>
      <c r="G642" s="6" t="str">
        <f t="shared" si="30"/>
        <v/>
      </c>
      <c r="H642" s="6" t="str">
        <f t="shared" si="31"/>
        <v/>
      </c>
      <c r="I642" s="3" t="str">
        <f t="shared" si="32"/>
        <v/>
      </c>
    </row>
    <row r="643" spans="6:9" x14ac:dyDescent="0.25">
      <c r="F643" s="6" t="str">
        <f>IF($A643="","",$E643-_xlfn.MAXIFS($E$2:$E642,$C$2:$C642,$C643,$A$2:$A642,$A643))</f>
        <v/>
      </c>
      <c r="G643" s="6" t="str">
        <f t="shared" si="30"/>
        <v/>
      </c>
      <c r="H643" s="6" t="str">
        <f t="shared" si="31"/>
        <v/>
      </c>
      <c r="I643" s="3" t="str">
        <f t="shared" si="32"/>
        <v/>
      </c>
    </row>
    <row r="644" spans="6:9" x14ac:dyDescent="0.25">
      <c r="F644" s="6" t="str">
        <f>IF($A644="","",$E644-_xlfn.MAXIFS($E$2:$E643,$C$2:$C643,$C644,$A$2:$A643,$A644))</f>
        <v/>
      </c>
      <c r="G644" s="6" t="str">
        <f t="shared" si="30"/>
        <v/>
      </c>
      <c r="H644" s="6" t="str">
        <f t="shared" si="31"/>
        <v/>
      </c>
      <c r="I644" s="3" t="str">
        <f t="shared" si="32"/>
        <v/>
      </c>
    </row>
    <row r="645" spans="6:9" x14ac:dyDescent="0.25">
      <c r="F645" s="6" t="str">
        <f>IF($A645="","",$E645-_xlfn.MAXIFS($E$2:$E644,$C$2:$C644,$C645,$A$2:$A644,$A645))</f>
        <v/>
      </c>
      <c r="G645" s="6" t="str">
        <f t="shared" si="30"/>
        <v/>
      </c>
      <c r="H645" s="6" t="str">
        <f t="shared" si="31"/>
        <v/>
      </c>
      <c r="I645" s="3" t="str">
        <f t="shared" si="32"/>
        <v/>
      </c>
    </row>
    <row r="646" spans="6:9" x14ac:dyDescent="0.25">
      <c r="F646" s="6" t="str">
        <f>IF($A646="","",$E646-_xlfn.MAXIFS($E$2:$E645,$C$2:$C645,$C646,$A$2:$A645,$A646))</f>
        <v/>
      </c>
      <c r="G646" s="6" t="str">
        <f t="shared" si="30"/>
        <v/>
      </c>
      <c r="H646" s="6" t="str">
        <f t="shared" si="31"/>
        <v/>
      </c>
      <c r="I646" s="3" t="str">
        <f t="shared" si="32"/>
        <v/>
      </c>
    </row>
    <row r="647" spans="6:9" x14ac:dyDescent="0.25">
      <c r="F647" s="6" t="str">
        <f>IF($A647="","",$E647-_xlfn.MAXIFS($E$2:$E646,$C$2:$C646,$C647,$A$2:$A646,$A647))</f>
        <v/>
      </c>
      <c r="G647" s="6" t="str">
        <f t="shared" si="30"/>
        <v/>
      </c>
      <c r="H647" s="6" t="str">
        <f t="shared" si="31"/>
        <v/>
      </c>
      <c r="I647" s="3" t="str">
        <f t="shared" si="32"/>
        <v/>
      </c>
    </row>
    <row r="648" spans="6:9" x14ac:dyDescent="0.25">
      <c r="F648" s="6" t="str">
        <f>IF($A648="","",$E648-_xlfn.MAXIFS($E$2:$E647,$C$2:$C647,$C648,$A$2:$A647,$A648))</f>
        <v/>
      </c>
      <c r="G648" s="6" t="str">
        <f t="shared" si="30"/>
        <v/>
      </c>
      <c r="H648" s="6" t="str">
        <f t="shared" si="31"/>
        <v/>
      </c>
      <c r="I648" s="3" t="str">
        <f t="shared" si="32"/>
        <v/>
      </c>
    </row>
    <row r="649" spans="6:9" x14ac:dyDescent="0.25">
      <c r="F649" s="6" t="str">
        <f>IF($A649="","",$E649-_xlfn.MAXIFS($E$2:$E648,$C$2:$C648,$C649,$A$2:$A648,$A649))</f>
        <v/>
      </c>
      <c r="G649" s="6" t="str">
        <f t="shared" ref="G649:G712" si="33">IF($A649="","",HOUR($D649))</f>
        <v/>
      </c>
      <c r="H649" s="6" t="str">
        <f t="shared" ref="H649:H712" si="34">IF($A649="","",MINUTE($D649))</f>
        <v/>
      </c>
      <c r="I649" s="3" t="str">
        <f t="shared" si="32"/>
        <v/>
      </c>
    </row>
    <row r="650" spans="6:9" x14ac:dyDescent="0.25">
      <c r="F650" s="6" t="str">
        <f>IF($A650="","",$E650-_xlfn.MAXIFS($E$2:$E649,$C$2:$C649,$C650,$A$2:$A649,$A650))</f>
        <v/>
      </c>
      <c r="G650" s="6" t="str">
        <f t="shared" si="33"/>
        <v/>
      </c>
      <c r="H650" s="6" t="str">
        <f t="shared" si="34"/>
        <v/>
      </c>
      <c r="I650" s="3" t="str">
        <f t="shared" ref="I650:I713" si="35">IF($F650&lt;0,"ERROR","")</f>
        <v/>
      </c>
    </row>
    <row r="651" spans="6:9" x14ac:dyDescent="0.25">
      <c r="F651" s="6" t="str">
        <f>IF($A651="","",$E651-_xlfn.MAXIFS($E$2:$E650,$C$2:$C650,$C651,$A$2:$A650,$A651))</f>
        <v/>
      </c>
      <c r="G651" s="6" t="str">
        <f t="shared" si="33"/>
        <v/>
      </c>
      <c r="H651" s="6" t="str">
        <f t="shared" si="34"/>
        <v/>
      </c>
      <c r="I651" s="3" t="str">
        <f t="shared" si="35"/>
        <v/>
      </c>
    </row>
    <row r="652" spans="6:9" x14ac:dyDescent="0.25">
      <c r="F652" s="6" t="str">
        <f>IF($A652="","",$E652-_xlfn.MAXIFS($E$2:$E651,$C$2:$C651,$C652,$A$2:$A651,$A652))</f>
        <v/>
      </c>
      <c r="G652" s="6" t="str">
        <f t="shared" si="33"/>
        <v/>
      </c>
      <c r="H652" s="6" t="str">
        <f t="shared" si="34"/>
        <v/>
      </c>
      <c r="I652" s="3" t="str">
        <f t="shared" si="35"/>
        <v/>
      </c>
    </row>
    <row r="653" spans="6:9" x14ac:dyDescent="0.25">
      <c r="F653" s="6" t="str">
        <f>IF($A653="","",$E653-_xlfn.MAXIFS($E$2:$E652,$C$2:$C652,$C653,$A$2:$A652,$A653))</f>
        <v/>
      </c>
      <c r="G653" s="6" t="str">
        <f t="shared" si="33"/>
        <v/>
      </c>
      <c r="H653" s="6" t="str">
        <f t="shared" si="34"/>
        <v/>
      </c>
      <c r="I653" s="3" t="str">
        <f t="shared" si="35"/>
        <v/>
      </c>
    </row>
    <row r="654" spans="6:9" x14ac:dyDescent="0.25">
      <c r="F654" s="6" t="str">
        <f>IF($A654="","",$E654-_xlfn.MAXIFS($E$2:$E653,$C$2:$C653,$C654,$A$2:$A653,$A654))</f>
        <v/>
      </c>
      <c r="G654" s="6" t="str">
        <f t="shared" si="33"/>
        <v/>
      </c>
      <c r="H654" s="6" t="str">
        <f t="shared" si="34"/>
        <v/>
      </c>
      <c r="I654" s="3" t="str">
        <f t="shared" si="35"/>
        <v/>
      </c>
    </row>
    <row r="655" spans="6:9" x14ac:dyDescent="0.25">
      <c r="F655" s="6" t="str">
        <f>IF($A655="","",$E655-_xlfn.MAXIFS($E$2:$E654,$C$2:$C654,$C655,$A$2:$A654,$A655))</f>
        <v/>
      </c>
      <c r="G655" s="6" t="str">
        <f t="shared" si="33"/>
        <v/>
      </c>
      <c r="H655" s="6" t="str">
        <f t="shared" si="34"/>
        <v/>
      </c>
      <c r="I655" s="3" t="str">
        <f t="shared" si="35"/>
        <v/>
      </c>
    </row>
    <row r="656" spans="6:9" x14ac:dyDescent="0.25">
      <c r="F656" s="6" t="str">
        <f>IF($A656="","",$E656-_xlfn.MAXIFS($E$2:$E655,$C$2:$C655,$C656,$A$2:$A655,$A656))</f>
        <v/>
      </c>
      <c r="G656" s="6" t="str">
        <f t="shared" si="33"/>
        <v/>
      </c>
      <c r="H656" s="6" t="str">
        <f t="shared" si="34"/>
        <v/>
      </c>
      <c r="I656" s="3" t="str">
        <f t="shared" si="35"/>
        <v/>
      </c>
    </row>
    <row r="657" spans="6:9" x14ac:dyDescent="0.25">
      <c r="F657" s="6" t="str">
        <f>IF($A657="","",$E657-_xlfn.MAXIFS($E$2:$E656,$C$2:$C656,$C657,$A$2:$A656,$A657))</f>
        <v/>
      </c>
      <c r="G657" s="6" t="str">
        <f t="shared" si="33"/>
        <v/>
      </c>
      <c r="H657" s="6" t="str">
        <f t="shared" si="34"/>
        <v/>
      </c>
      <c r="I657" s="3" t="str">
        <f t="shared" si="35"/>
        <v/>
      </c>
    </row>
    <row r="658" spans="6:9" x14ac:dyDescent="0.25">
      <c r="F658" s="6" t="str">
        <f>IF($A658="","",$E658-_xlfn.MAXIFS($E$2:$E657,$C$2:$C657,$C658,$A$2:$A657,$A658))</f>
        <v/>
      </c>
      <c r="G658" s="6" t="str">
        <f t="shared" si="33"/>
        <v/>
      </c>
      <c r="H658" s="6" t="str">
        <f t="shared" si="34"/>
        <v/>
      </c>
      <c r="I658" s="3" t="str">
        <f t="shared" si="35"/>
        <v/>
      </c>
    </row>
    <row r="659" spans="6:9" x14ac:dyDescent="0.25">
      <c r="F659" s="6" t="str">
        <f>IF($A659="","",$E659-_xlfn.MAXIFS($E$2:$E658,$C$2:$C658,$C659,$A$2:$A658,$A659))</f>
        <v/>
      </c>
      <c r="G659" s="6" t="str">
        <f t="shared" si="33"/>
        <v/>
      </c>
      <c r="H659" s="6" t="str">
        <f t="shared" si="34"/>
        <v/>
      </c>
      <c r="I659" s="3" t="str">
        <f t="shared" si="35"/>
        <v/>
      </c>
    </row>
    <row r="660" spans="6:9" x14ac:dyDescent="0.25">
      <c r="F660" s="6" t="str">
        <f>IF($A660="","",$E660-_xlfn.MAXIFS($E$2:$E659,$C$2:$C659,$C660,$A$2:$A659,$A660))</f>
        <v/>
      </c>
      <c r="G660" s="6" t="str">
        <f t="shared" si="33"/>
        <v/>
      </c>
      <c r="H660" s="6" t="str">
        <f t="shared" si="34"/>
        <v/>
      </c>
      <c r="I660" s="3" t="str">
        <f t="shared" si="35"/>
        <v/>
      </c>
    </row>
    <row r="661" spans="6:9" x14ac:dyDescent="0.25">
      <c r="F661" s="6" t="str">
        <f>IF($A661="","",$E661-_xlfn.MAXIFS($E$2:$E660,$C$2:$C660,$C661,$A$2:$A660,$A661))</f>
        <v/>
      </c>
      <c r="G661" s="6" t="str">
        <f t="shared" si="33"/>
        <v/>
      </c>
      <c r="H661" s="6" t="str">
        <f t="shared" si="34"/>
        <v/>
      </c>
      <c r="I661" s="3" t="str">
        <f t="shared" si="35"/>
        <v/>
      </c>
    </row>
    <row r="662" spans="6:9" x14ac:dyDescent="0.25">
      <c r="F662" s="6" t="str">
        <f>IF($A662="","",$E662-_xlfn.MAXIFS($E$2:$E661,$C$2:$C661,$C662,$A$2:$A661,$A662))</f>
        <v/>
      </c>
      <c r="G662" s="6" t="str">
        <f t="shared" si="33"/>
        <v/>
      </c>
      <c r="H662" s="6" t="str">
        <f t="shared" si="34"/>
        <v/>
      </c>
      <c r="I662" s="3" t="str">
        <f t="shared" si="35"/>
        <v/>
      </c>
    </row>
    <row r="663" spans="6:9" x14ac:dyDescent="0.25">
      <c r="F663" s="6" t="str">
        <f>IF($A663="","",$E663-_xlfn.MAXIFS($E$2:$E662,$C$2:$C662,$C663,$A$2:$A662,$A663))</f>
        <v/>
      </c>
      <c r="G663" s="6" t="str">
        <f t="shared" si="33"/>
        <v/>
      </c>
      <c r="H663" s="6" t="str">
        <f t="shared" si="34"/>
        <v/>
      </c>
      <c r="I663" s="3" t="str">
        <f t="shared" si="35"/>
        <v/>
      </c>
    </row>
    <row r="664" spans="6:9" x14ac:dyDescent="0.25">
      <c r="F664" s="6" t="str">
        <f>IF($A664="","",$E664-_xlfn.MAXIFS($E$2:$E663,$C$2:$C663,$C664,$A$2:$A663,$A664))</f>
        <v/>
      </c>
      <c r="G664" s="6" t="str">
        <f t="shared" si="33"/>
        <v/>
      </c>
      <c r="H664" s="6" t="str">
        <f t="shared" si="34"/>
        <v/>
      </c>
      <c r="I664" s="3" t="str">
        <f t="shared" si="35"/>
        <v/>
      </c>
    </row>
    <row r="665" spans="6:9" x14ac:dyDescent="0.25">
      <c r="F665" s="6" t="str">
        <f>IF($A665="","",$E665-_xlfn.MAXIFS($E$2:$E664,$C$2:$C664,$C665,$A$2:$A664,$A665))</f>
        <v/>
      </c>
      <c r="G665" s="6" t="str">
        <f t="shared" si="33"/>
        <v/>
      </c>
      <c r="H665" s="6" t="str">
        <f t="shared" si="34"/>
        <v/>
      </c>
      <c r="I665" s="3" t="str">
        <f t="shared" si="35"/>
        <v/>
      </c>
    </row>
    <row r="666" spans="6:9" x14ac:dyDescent="0.25">
      <c r="F666" s="6" t="str">
        <f>IF($A666="","",$E666-_xlfn.MAXIFS($E$2:$E665,$C$2:$C665,$C666,$A$2:$A665,$A666))</f>
        <v/>
      </c>
      <c r="G666" s="6" t="str">
        <f t="shared" si="33"/>
        <v/>
      </c>
      <c r="H666" s="6" t="str">
        <f t="shared" si="34"/>
        <v/>
      </c>
      <c r="I666" s="3" t="str">
        <f t="shared" si="35"/>
        <v/>
      </c>
    </row>
    <row r="667" spans="6:9" x14ac:dyDescent="0.25">
      <c r="F667" s="6" t="str">
        <f>IF($A667="","",$E667-_xlfn.MAXIFS($E$2:$E666,$C$2:$C666,$C667,$A$2:$A666,$A667))</f>
        <v/>
      </c>
      <c r="G667" s="6" t="str">
        <f t="shared" si="33"/>
        <v/>
      </c>
      <c r="H667" s="6" t="str">
        <f t="shared" si="34"/>
        <v/>
      </c>
      <c r="I667" s="3" t="str">
        <f t="shared" si="35"/>
        <v/>
      </c>
    </row>
    <row r="668" spans="6:9" x14ac:dyDescent="0.25">
      <c r="F668" s="6" t="str">
        <f>IF($A668="","",$E668-_xlfn.MAXIFS($E$2:$E667,$C$2:$C667,$C668,$A$2:$A667,$A668))</f>
        <v/>
      </c>
      <c r="G668" s="6" t="str">
        <f t="shared" si="33"/>
        <v/>
      </c>
      <c r="H668" s="6" t="str">
        <f t="shared" si="34"/>
        <v/>
      </c>
      <c r="I668" s="3" t="str">
        <f t="shared" si="35"/>
        <v/>
      </c>
    </row>
    <row r="669" spans="6:9" x14ac:dyDescent="0.25">
      <c r="F669" s="6" t="str">
        <f>IF($A669="","",$E669-_xlfn.MAXIFS($E$2:$E668,$C$2:$C668,$C669,$A$2:$A668,$A669))</f>
        <v/>
      </c>
      <c r="G669" s="6" t="str">
        <f t="shared" si="33"/>
        <v/>
      </c>
      <c r="H669" s="6" t="str">
        <f t="shared" si="34"/>
        <v/>
      </c>
      <c r="I669" s="3" t="str">
        <f t="shared" si="35"/>
        <v/>
      </c>
    </row>
    <row r="670" spans="6:9" x14ac:dyDescent="0.25">
      <c r="F670" s="6" t="str">
        <f>IF($A670="","",$E670-_xlfn.MAXIFS($E$2:$E669,$C$2:$C669,$C670,$A$2:$A669,$A670))</f>
        <v/>
      </c>
      <c r="G670" s="6" t="str">
        <f t="shared" si="33"/>
        <v/>
      </c>
      <c r="H670" s="6" t="str">
        <f t="shared" si="34"/>
        <v/>
      </c>
      <c r="I670" s="3" t="str">
        <f t="shared" si="35"/>
        <v/>
      </c>
    </row>
    <row r="671" spans="6:9" x14ac:dyDescent="0.25">
      <c r="F671" s="6" t="str">
        <f>IF($A671="","",$E671-_xlfn.MAXIFS($E$2:$E670,$C$2:$C670,$C671,$A$2:$A670,$A671))</f>
        <v/>
      </c>
      <c r="G671" s="6" t="str">
        <f t="shared" si="33"/>
        <v/>
      </c>
      <c r="H671" s="6" t="str">
        <f t="shared" si="34"/>
        <v/>
      </c>
      <c r="I671" s="3" t="str">
        <f t="shared" si="35"/>
        <v/>
      </c>
    </row>
    <row r="672" spans="6:9" x14ac:dyDescent="0.25">
      <c r="F672" s="6" t="str">
        <f>IF($A672="","",$E672-_xlfn.MAXIFS($E$2:$E671,$C$2:$C671,$C672,$A$2:$A671,$A672))</f>
        <v/>
      </c>
      <c r="G672" s="6" t="str">
        <f t="shared" si="33"/>
        <v/>
      </c>
      <c r="H672" s="6" t="str">
        <f t="shared" si="34"/>
        <v/>
      </c>
      <c r="I672" s="3" t="str">
        <f t="shared" si="35"/>
        <v/>
      </c>
    </row>
    <row r="673" spans="6:9" x14ac:dyDescent="0.25">
      <c r="F673" s="6" t="str">
        <f>IF($A673="","",$E673-_xlfn.MAXIFS($E$2:$E672,$C$2:$C672,$C673,$A$2:$A672,$A673))</f>
        <v/>
      </c>
      <c r="G673" s="6" t="str">
        <f t="shared" si="33"/>
        <v/>
      </c>
      <c r="H673" s="6" t="str">
        <f t="shared" si="34"/>
        <v/>
      </c>
      <c r="I673" s="3" t="str">
        <f t="shared" si="35"/>
        <v/>
      </c>
    </row>
    <row r="674" spans="6:9" x14ac:dyDescent="0.25">
      <c r="F674" s="6" t="str">
        <f>IF($A674="","",$E674-_xlfn.MAXIFS($E$2:$E673,$C$2:$C673,$C674,$A$2:$A673,$A674))</f>
        <v/>
      </c>
      <c r="G674" s="6" t="str">
        <f t="shared" si="33"/>
        <v/>
      </c>
      <c r="H674" s="6" t="str">
        <f t="shared" si="34"/>
        <v/>
      </c>
      <c r="I674" s="3" t="str">
        <f t="shared" si="35"/>
        <v/>
      </c>
    </row>
    <row r="675" spans="6:9" x14ac:dyDescent="0.25">
      <c r="F675" s="6" t="str">
        <f>IF($A675="","",$E675-_xlfn.MAXIFS($E$2:$E674,$C$2:$C674,$C675,$A$2:$A674,$A675))</f>
        <v/>
      </c>
      <c r="G675" s="6" t="str">
        <f t="shared" si="33"/>
        <v/>
      </c>
      <c r="H675" s="6" t="str">
        <f t="shared" si="34"/>
        <v/>
      </c>
      <c r="I675" s="3" t="str">
        <f t="shared" si="35"/>
        <v/>
      </c>
    </row>
    <row r="676" spans="6:9" x14ac:dyDescent="0.25">
      <c r="F676" s="6" t="str">
        <f>IF($A676="","",$E676-_xlfn.MAXIFS($E$2:$E675,$C$2:$C675,$C676,$A$2:$A675,$A676))</f>
        <v/>
      </c>
      <c r="G676" s="6" t="str">
        <f t="shared" si="33"/>
        <v/>
      </c>
      <c r="H676" s="6" t="str">
        <f t="shared" si="34"/>
        <v/>
      </c>
      <c r="I676" s="3" t="str">
        <f t="shared" si="35"/>
        <v/>
      </c>
    </row>
    <row r="677" spans="6:9" x14ac:dyDescent="0.25">
      <c r="F677" s="6" t="str">
        <f>IF($A677="","",$E677-_xlfn.MAXIFS($E$2:$E676,$C$2:$C676,$C677,$A$2:$A676,$A677))</f>
        <v/>
      </c>
      <c r="G677" s="6" t="str">
        <f t="shared" si="33"/>
        <v/>
      </c>
      <c r="H677" s="6" t="str">
        <f t="shared" si="34"/>
        <v/>
      </c>
      <c r="I677" s="3" t="str">
        <f t="shared" si="35"/>
        <v/>
      </c>
    </row>
    <row r="678" spans="6:9" x14ac:dyDescent="0.25">
      <c r="F678" s="6" t="str">
        <f>IF($A678="","",$E678-_xlfn.MAXIFS($E$2:$E677,$C$2:$C677,$C678,$A$2:$A677,$A678))</f>
        <v/>
      </c>
      <c r="G678" s="6" t="str">
        <f t="shared" si="33"/>
        <v/>
      </c>
      <c r="H678" s="6" t="str">
        <f t="shared" si="34"/>
        <v/>
      </c>
      <c r="I678" s="3" t="str">
        <f t="shared" si="35"/>
        <v/>
      </c>
    </row>
    <row r="679" spans="6:9" x14ac:dyDescent="0.25">
      <c r="F679" s="6" t="str">
        <f>IF($A679="","",$E679-_xlfn.MAXIFS($E$2:$E678,$C$2:$C678,$C679,$A$2:$A678,$A679))</f>
        <v/>
      </c>
      <c r="G679" s="6" t="str">
        <f t="shared" si="33"/>
        <v/>
      </c>
      <c r="H679" s="6" t="str">
        <f t="shared" si="34"/>
        <v/>
      </c>
      <c r="I679" s="3" t="str">
        <f t="shared" si="35"/>
        <v/>
      </c>
    </row>
    <row r="680" spans="6:9" x14ac:dyDescent="0.25">
      <c r="F680" s="6" t="str">
        <f>IF($A680="","",$E680-_xlfn.MAXIFS($E$2:$E679,$C$2:$C679,$C680,$A$2:$A679,$A680))</f>
        <v/>
      </c>
      <c r="G680" s="6" t="str">
        <f t="shared" si="33"/>
        <v/>
      </c>
      <c r="H680" s="6" t="str">
        <f t="shared" si="34"/>
        <v/>
      </c>
      <c r="I680" s="3" t="str">
        <f t="shared" si="35"/>
        <v/>
      </c>
    </row>
    <row r="681" spans="6:9" x14ac:dyDescent="0.25">
      <c r="F681" s="6" t="str">
        <f>IF($A681="","",$E681-_xlfn.MAXIFS($E$2:$E680,$C$2:$C680,$C681,$A$2:$A680,$A681))</f>
        <v/>
      </c>
      <c r="G681" s="6" t="str">
        <f t="shared" si="33"/>
        <v/>
      </c>
      <c r="H681" s="6" t="str">
        <f t="shared" si="34"/>
        <v/>
      </c>
      <c r="I681" s="3" t="str">
        <f t="shared" si="35"/>
        <v/>
      </c>
    </row>
    <row r="682" spans="6:9" x14ac:dyDescent="0.25">
      <c r="F682" s="6" t="str">
        <f>IF($A682="","",$E682-_xlfn.MAXIFS($E$2:$E681,$C$2:$C681,$C682,$A$2:$A681,$A682))</f>
        <v/>
      </c>
      <c r="G682" s="6" t="str">
        <f t="shared" si="33"/>
        <v/>
      </c>
      <c r="H682" s="6" t="str">
        <f t="shared" si="34"/>
        <v/>
      </c>
      <c r="I682" s="3" t="str">
        <f t="shared" si="35"/>
        <v/>
      </c>
    </row>
    <row r="683" spans="6:9" x14ac:dyDescent="0.25">
      <c r="F683" s="6" t="str">
        <f>IF($A683="","",$E683-_xlfn.MAXIFS($E$2:$E682,$C$2:$C682,$C683,$A$2:$A682,$A683))</f>
        <v/>
      </c>
      <c r="G683" s="6" t="str">
        <f t="shared" si="33"/>
        <v/>
      </c>
      <c r="H683" s="6" t="str">
        <f t="shared" si="34"/>
        <v/>
      </c>
      <c r="I683" s="3" t="str">
        <f t="shared" si="35"/>
        <v/>
      </c>
    </row>
    <row r="684" spans="6:9" x14ac:dyDescent="0.25">
      <c r="F684" s="6" t="str">
        <f>IF($A684="","",$E684-_xlfn.MAXIFS($E$2:$E683,$C$2:$C683,$C684,$A$2:$A683,$A684))</f>
        <v/>
      </c>
      <c r="G684" s="6" t="str">
        <f t="shared" si="33"/>
        <v/>
      </c>
      <c r="H684" s="6" t="str">
        <f t="shared" si="34"/>
        <v/>
      </c>
      <c r="I684" s="3" t="str">
        <f t="shared" si="35"/>
        <v/>
      </c>
    </row>
    <row r="685" spans="6:9" x14ac:dyDescent="0.25">
      <c r="F685" s="6" t="str">
        <f>IF($A685="","",$E685-_xlfn.MAXIFS($E$2:$E684,$C$2:$C684,$C685,$A$2:$A684,$A685))</f>
        <v/>
      </c>
      <c r="G685" s="6" t="str">
        <f t="shared" si="33"/>
        <v/>
      </c>
      <c r="H685" s="6" t="str">
        <f t="shared" si="34"/>
        <v/>
      </c>
      <c r="I685" s="3" t="str">
        <f t="shared" si="35"/>
        <v/>
      </c>
    </row>
    <row r="686" spans="6:9" x14ac:dyDescent="0.25">
      <c r="F686" s="6" t="str">
        <f>IF($A686="","",$E686-_xlfn.MAXIFS($E$2:$E685,$C$2:$C685,$C686,$A$2:$A685,$A686))</f>
        <v/>
      </c>
      <c r="G686" s="6" t="str">
        <f t="shared" si="33"/>
        <v/>
      </c>
      <c r="H686" s="6" t="str">
        <f t="shared" si="34"/>
        <v/>
      </c>
      <c r="I686" s="3" t="str">
        <f t="shared" si="35"/>
        <v/>
      </c>
    </row>
    <row r="687" spans="6:9" x14ac:dyDescent="0.25">
      <c r="F687" s="6" t="str">
        <f>IF($A687="","",$E687-_xlfn.MAXIFS($E$2:$E686,$C$2:$C686,$C687,$A$2:$A686,$A687))</f>
        <v/>
      </c>
      <c r="G687" s="6" t="str">
        <f t="shared" si="33"/>
        <v/>
      </c>
      <c r="H687" s="6" t="str">
        <f t="shared" si="34"/>
        <v/>
      </c>
      <c r="I687" s="3" t="str">
        <f t="shared" si="35"/>
        <v/>
      </c>
    </row>
    <row r="688" spans="6:9" x14ac:dyDescent="0.25">
      <c r="F688" s="6" t="str">
        <f>IF($A688="","",$E688-_xlfn.MAXIFS($E$2:$E687,$C$2:$C687,$C688,$A$2:$A687,$A688))</f>
        <v/>
      </c>
      <c r="G688" s="6" t="str">
        <f t="shared" si="33"/>
        <v/>
      </c>
      <c r="H688" s="6" t="str">
        <f t="shared" si="34"/>
        <v/>
      </c>
      <c r="I688" s="3" t="str">
        <f t="shared" si="35"/>
        <v/>
      </c>
    </row>
    <row r="689" spans="6:9" x14ac:dyDescent="0.25">
      <c r="F689" s="6" t="str">
        <f>IF($A689="","",$E689-_xlfn.MAXIFS($E$2:$E688,$C$2:$C688,$C689,$A$2:$A688,$A689))</f>
        <v/>
      </c>
      <c r="G689" s="6" t="str">
        <f t="shared" si="33"/>
        <v/>
      </c>
      <c r="H689" s="6" t="str">
        <f t="shared" si="34"/>
        <v/>
      </c>
      <c r="I689" s="3" t="str">
        <f t="shared" si="35"/>
        <v/>
      </c>
    </row>
    <row r="690" spans="6:9" x14ac:dyDescent="0.25">
      <c r="F690" s="6" t="str">
        <f>IF($A690="","",$E690-_xlfn.MAXIFS($E$2:$E689,$C$2:$C689,$C690,$A$2:$A689,$A690))</f>
        <v/>
      </c>
      <c r="G690" s="6" t="str">
        <f t="shared" si="33"/>
        <v/>
      </c>
      <c r="H690" s="6" t="str">
        <f t="shared" si="34"/>
        <v/>
      </c>
      <c r="I690" s="3" t="str">
        <f t="shared" si="35"/>
        <v/>
      </c>
    </row>
    <row r="691" spans="6:9" x14ac:dyDescent="0.25">
      <c r="F691" s="6" t="str">
        <f>IF($A691="","",$E691-_xlfn.MAXIFS($E$2:$E690,$C$2:$C690,$C691,$A$2:$A690,$A691))</f>
        <v/>
      </c>
      <c r="G691" s="6" t="str">
        <f t="shared" si="33"/>
        <v/>
      </c>
      <c r="H691" s="6" t="str">
        <f t="shared" si="34"/>
        <v/>
      </c>
      <c r="I691" s="3" t="str">
        <f t="shared" si="35"/>
        <v/>
      </c>
    </row>
    <row r="692" spans="6:9" x14ac:dyDescent="0.25">
      <c r="F692" s="6" t="str">
        <f>IF($A692="","",$E692-_xlfn.MAXIFS($E$2:$E691,$C$2:$C691,$C692,$A$2:$A691,$A692))</f>
        <v/>
      </c>
      <c r="G692" s="6" t="str">
        <f t="shared" si="33"/>
        <v/>
      </c>
      <c r="H692" s="6" t="str">
        <f t="shared" si="34"/>
        <v/>
      </c>
      <c r="I692" s="3" t="str">
        <f t="shared" si="35"/>
        <v/>
      </c>
    </row>
    <row r="693" spans="6:9" x14ac:dyDescent="0.25">
      <c r="F693" s="6" t="str">
        <f>IF($A693="","",$E693-_xlfn.MAXIFS($E$2:$E692,$C$2:$C692,$C693,$A$2:$A692,$A693))</f>
        <v/>
      </c>
      <c r="G693" s="6" t="str">
        <f t="shared" si="33"/>
        <v/>
      </c>
      <c r="H693" s="6" t="str">
        <f t="shared" si="34"/>
        <v/>
      </c>
      <c r="I693" s="3" t="str">
        <f t="shared" si="35"/>
        <v/>
      </c>
    </row>
    <row r="694" spans="6:9" x14ac:dyDescent="0.25">
      <c r="F694" s="6" t="str">
        <f>IF($A694="","",$E694-_xlfn.MAXIFS($E$2:$E693,$C$2:$C693,$C694,$A$2:$A693,$A694))</f>
        <v/>
      </c>
      <c r="G694" s="6" t="str">
        <f t="shared" si="33"/>
        <v/>
      </c>
      <c r="H694" s="6" t="str">
        <f t="shared" si="34"/>
        <v/>
      </c>
      <c r="I694" s="3" t="str">
        <f t="shared" si="35"/>
        <v/>
      </c>
    </row>
    <row r="695" spans="6:9" x14ac:dyDescent="0.25">
      <c r="F695" s="6" t="str">
        <f>IF($A695="","",$E695-_xlfn.MAXIFS($E$2:$E694,$C$2:$C694,$C695,$A$2:$A694,$A695))</f>
        <v/>
      </c>
      <c r="G695" s="6" t="str">
        <f t="shared" si="33"/>
        <v/>
      </c>
      <c r="H695" s="6" t="str">
        <f t="shared" si="34"/>
        <v/>
      </c>
      <c r="I695" s="3" t="str">
        <f t="shared" si="35"/>
        <v/>
      </c>
    </row>
    <row r="696" spans="6:9" x14ac:dyDescent="0.25">
      <c r="F696" s="6" t="str">
        <f>IF($A696="","",$E696-_xlfn.MAXIFS($E$2:$E695,$C$2:$C695,$C696,$A$2:$A695,$A696))</f>
        <v/>
      </c>
      <c r="G696" s="6" t="str">
        <f t="shared" si="33"/>
        <v/>
      </c>
      <c r="H696" s="6" t="str">
        <f t="shared" si="34"/>
        <v/>
      </c>
      <c r="I696" s="3" t="str">
        <f t="shared" si="35"/>
        <v/>
      </c>
    </row>
    <row r="697" spans="6:9" x14ac:dyDescent="0.25">
      <c r="F697" s="6" t="str">
        <f>IF($A697="","",$E697-_xlfn.MAXIFS($E$2:$E696,$C$2:$C696,$C697,$A$2:$A696,$A697))</f>
        <v/>
      </c>
      <c r="G697" s="6" t="str">
        <f t="shared" si="33"/>
        <v/>
      </c>
      <c r="H697" s="6" t="str">
        <f t="shared" si="34"/>
        <v/>
      </c>
      <c r="I697" s="3" t="str">
        <f t="shared" si="35"/>
        <v/>
      </c>
    </row>
    <row r="698" spans="6:9" x14ac:dyDescent="0.25">
      <c r="F698" s="6" t="str">
        <f>IF($A698="","",$E698-_xlfn.MAXIFS($E$2:$E697,$C$2:$C697,$C698,$A$2:$A697,$A698))</f>
        <v/>
      </c>
      <c r="G698" s="6" t="str">
        <f t="shared" si="33"/>
        <v/>
      </c>
      <c r="H698" s="6" t="str">
        <f t="shared" si="34"/>
        <v/>
      </c>
      <c r="I698" s="3" t="str">
        <f t="shared" si="35"/>
        <v/>
      </c>
    </row>
    <row r="699" spans="6:9" x14ac:dyDescent="0.25">
      <c r="F699" s="6" t="str">
        <f>IF($A699="","",$E699-_xlfn.MAXIFS($E$2:$E698,$C$2:$C698,$C699,$A$2:$A698,$A699))</f>
        <v/>
      </c>
      <c r="G699" s="6" t="str">
        <f t="shared" si="33"/>
        <v/>
      </c>
      <c r="H699" s="6" t="str">
        <f t="shared" si="34"/>
        <v/>
      </c>
      <c r="I699" s="3" t="str">
        <f t="shared" si="35"/>
        <v/>
      </c>
    </row>
    <row r="700" spans="6:9" x14ac:dyDescent="0.25">
      <c r="F700" s="6" t="str">
        <f>IF($A700="","",$E700-_xlfn.MAXIFS($E$2:$E699,$C$2:$C699,$C700,$A$2:$A699,$A700))</f>
        <v/>
      </c>
      <c r="G700" s="6" t="str">
        <f t="shared" si="33"/>
        <v/>
      </c>
      <c r="H700" s="6" t="str">
        <f t="shared" si="34"/>
        <v/>
      </c>
      <c r="I700" s="3" t="str">
        <f t="shared" si="35"/>
        <v/>
      </c>
    </row>
    <row r="701" spans="6:9" x14ac:dyDescent="0.25">
      <c r="F701" s="6" t="str">
        <f>IF($A701="","",$E701-_xlfn.MAXIFS($E$2:$E700,$C$2:$C700,$C701,$A$2:$A700,$A701))</f>
        <v/>
      </c>
      <c r="G701" s="6" t="str">
        <f t="shared" si="33"/>
        <v/>
      </c>
      <c r="H701" s="6" t="str">
        <f t="shared" si="34"/>
        <v/>
      </c>
      <c r="I701" s="3" t="str">
        <f t="shared" si="35"/>
        <v/>
      </c>
    </row>
    <row r="702" spans="6:9" x14ac:dyDescent="0.25">
      <c r="F702" s="6" t="str">
        <f>IF($A702="","",$E702-_xlfn.MAXIFS($E$2:$E701,$C$2:$C701,$C702,$A$2:$A701,$A702))</f>
        <v/>
      </c>
      <c r="G702" s="6" t="str">
        <f t="shared" si="33"/>
        <v/>
      </c>
      <c r="H702" s="6" t="str">
        <f t="shared" si="34"/>
        <v/>
      </c>
      <c r="I702" s="3" t="str">
        <f t="shared" si="35"/>
        <v/>
      </c>
    </row>
    <row r="703" spans="6:9" x14ac:dyDescent="0.25">
      <c r="F703" s="6" t="str">
        <f>IF($A703="","",$E703-_xlfn.MAXIFS($E$2:$E702,$C$2:$C702,$C703,$A$2:$A702,$A703))</f>
        <v/>
      </c>
      <c r="G703" s="6" t="str">
        <f t="shared" si="33"/>
        <v/>
      </c>
      <c r="H703" s="6" t="str">
        <f t="shared" si="34"/>
        <v/>
      </c>
      <c r="I703" s="3" t="str">
        <f t="shared" si="35"/>
        <v/>
      </c>
    </row>
    <row r="704" spans="6:9" x14ac:dyDescent="0.25">
      <c r="F704" s="6" t="str">
        <f>IF($A704="","",$E704-_xlfn.MAXIFS($E$2:$E703,$C$2:$C703,$C704,$A$2:$A703,$A704))</f>
        <v/>
      </c>
      <c r="G704" s="6" t="str">
        <f t="shared" si="33"/>
        <v/>
      </c>
      <c r="H704" s="6" t="str">
        <f t="shared" si="34"/>
        <v/>
      </c>
      <c r="I704" s="3" t="str">
        <f t="shared" si="35"/>
        <v/>
      </c>
    </row>
    <row r="705" spans="6:9" x14ac:dyDescent="0.25">
      <c r="F705" s="6" t="str">
        <f>IF($A705="","",$E705-_xlfn.MAXIFS($E$2:$E704,$C$2:$C704,$C705,$A$2:$A704,$A705))</f>
        <v/>
      </c>
      <c r="G705" s="6" t="str">
        <f t="shared" si="33"/>
        <v/>
      </c>
      <c r="H705" s="6" t="str">
        <f t="shared" si="34"/>
        <v/>
      </c>
      <c r="I705" s="3" t="str">
        <f t="shared" si="35"/>
        <v/>
      </c>
    </row>
    <row r="706" spans="6:9" x14ac:dyDescent="0.25">
      <c r="F706" s="6" t="str">
        <f>IF($A706="","",$E706-_xlfn.MAXIFS($E$2:$E705,$C$2:$C705,$C706,$A$2:$A705,$A706))</f>
        <v/>
      </c>
      <c r="G706" s="6" t="str">
        <f t="shared" si="33"/>
        <v/>
      </c>
      <c r="H706" s="6" t="str">
        <f t="shared" si="34"/>
        <v/>
      </c>
      <c r="I706" s="3" t="str">
        <f t="shared" si="35"/>
        <v/>
      </c>
    </row>
    <row r="707" spans="6:9" x14ac:dyDescent="0.25">
      <c r="F707" s="6" t="str">
        <f>IF($A707="","",$E707-_xlfn.MAXIFS($E$2:$E706,$C$2:$C706,$C707,$A$2:$A706,$A707))</f>
        <v/>
      </c>
      <c r="G707" s="6" t="str">
        <f t="shared" si="33"/>
        <v/>
      </c>
      <c r="H707" s="6" t="str">
        <f t="shared" si="34"/>
        <v/>
      </c>
      <c r="I707" s="3" t="str">
        <f t="shared" si="35"/>
        <v/>
      </c>
    </row>
    <row r="708" spans="6:9" x14ac:dyDescent="0.25">
      <c r="F708" s="6" t="str">
        <f>IF($A708="","",$E708-_xlfn.MAXIFS($E$2:$E707,$C$2:$C707,$C708,$A$2:$A707,$A708))</f>
        <v/>
      </c>
      <c r="G708" s="6" t="str">
        <f t="shared" si="33"/>
        <v/>
      </c>
      <c r="H708" s="6" t="str">
        <f t="shared" si="34"/>
        <v/>
      </c>
      <c r="I708" s="3" t="str">
        <f t="shared" si="35"/>
        <v/>
      </c>
    </row>
    <row r="709" spans="6:9" x14ac:dyDescent="0.25">
      <c r="F709" s="6" t="str">
        <f>IF($A709="","",$E709-_xlfn.MAXIFS($E$2:$E708,$C$2:$C708,$C709,$A$2:$A708,$A709))</f>
        <v/>
      </c>
      <c r="G709" s="6" t="str">
        <f t="shared" si="33"/>
        <v/>
      </c>
      <c r="H709" s="6" t="str">
        <f t="shared" si="34"/>
        <v/>
      </c>
      <c r="I709" s="3" t="str">
        <f t="shared" si="35"/>
        <v/>
      </c>
    </row>
    <row r="710" spans="6:9" x14ac:dyDescent="0.25">
      <c r="F710" s="6" t="str">
        <f>IF($A710="","",$E710-_xlfn.MAXIFS($E$2:$E709,$C$2:$C709,$C710,$A$2:$A709,$A710))</f>
        <v/>
      </c>
      <c r="G710" s="6" t="str">
        <f t="shared" si="33"/>
        <v/>
      </c>
      <c r="H710" s="6" t="str">
        <f t="shared" si="34"/>
        <v/>
      </c>
      <c r="I710" s="3" t="str">
        <f t="shared" si="35"/>
        <v/>
      </c>
    </row>
    <row r="711" spans="6:9" x14ac:dyDescent="0.25">
      <c r="F711" s="6" t="str">
        <f>IF($A711="","",$E711-_xlfn.MAXIFS($E$2:$E710,$C$2:$C710,$C711,$A$2:$A710,$A711))</f>
        <v/>
      </c>
      <c r="G711" s="6" t="str">
        <f t="shared" si="33"/>
        <v/>
      </c>
      <c r="H711" s="6" t="str">
        <f t="shared" si="34"/>
        <v/>
      </c>
      <c r="I711" s="3" t="str">
        <f t="shared" si="35"/>
        <v/>
      </c>
    </row>
    <row r="712" spans="6:9" x14ac:dyDescent="0.25">
      <c r="F712" s="6" t="str">
        <f>IF($A712="","",$E712-_xlfn.MAXIFS($E$2:$E711,$C$2:$C711,$C712,$A$2:$A711,$A712))</f>
        <v/>
      </c>
      <c r="G712" s="6" t="str">
        <f t="shared" si="33"/>
        <v/>
      </c>
      <c r="H712" s="6" t="str">
        <f t="shared" si="34"/>
        <v/>
      </c>
      <c r="I712" s="3" t="str">
        <f t="shared" si="35"/>
        <v/>
      </c>
    </row>
    <row r="713" spans="6:9" x14ac:dyDescent="0.25">
      <c r="F713" s="6" t="str">
        <f>IF($A713="","",$E713-_xlfn.MAXIFS($E$2:$E712,$C$2:$C712,$C713,$A$2:$A712,$A713))</f>
        <v/>
      </c>
      <c r="G713" s="6" t="str">
        <f t="shared" ref="G713:G776" si="36">IF($A713="","",HOUR($D713))</f>
        <v/>
      </c>
      <c r="H713" s="6" t="str">
        <f t="shared" ref="H713:H776" si="37">IF($A713="","",MINUTE($D713))</f>
        <v/>
      </c>
      <c r="I713" s="3" t="str">
        <f t="shared" si="35"/>
        <v/>
      </c>
    </row>
    <row r="714" spans="6:9" x14ac:dyDescent="0.25">
      <c r="F714" s="6" t="str">
        <f>IF($A714="","",$E714-_xlfn.MAXIFS($E$2:$E713,$C$2:$C713,$C714,$A$2:$A713,$A714))</f>
        <v/>
      </c>
      <c r="G714" s="6" t="str">
        <f t="shared" si="36"/>
        <v/>
      </c>
      <c r="H714" s="6" t="str">
        <f t="shared" si="37"/>
        <v/>
      </c>
      <c r="I714" s="3" t="str">
        <f t="shared" ref="I714:I777" si="38">IF($F714&lt;0,"ERROR","")</f>
        <v/>
      </c>
    </row>
    <row r="715" spans="6:9" x14ac:dyDescent="0.25">
      <c r="F715" s="6" t="str">
        <f>IF($A715="","",$E715-_xlfn.MAXIFS($E$2:$E714,$C$2:$C714,$C715,$A$2:$A714,$A715))</f>
        <v/>
      </c>
      <c r="G715" s="6" t="str">
        <f t="shared" si="36"/>
        <v/>
      </c>
      <c r="H715" s="6" t="str">
        <f t="shared" si="37"/>
        <v/>
      </c>
      <c r="I715" s="3" t="str">
        <f t="shared" si="38"/>
        <v/>
      </c>
    </row>
    <row r="716" spans="6:9" x14ac:dyDescent="0.25">
      <c r="F716" s="6" t="str">
        <f>IF($A716="","",$E716-_xlfn.MAXIFS($E$2:$E715,$C$2:$C715,$C716,$A$2:$A715,$A716))</f>
        <v/>
      </c>
      <c r="G716" s="6" t="str">
        <f t="shared" si="36"/>
        <v/>
      </c>
      <c r="H716" s="6" t="str">
        <f t="shared" si="37"/>
        <v/>
      </c>
      <c r="I716" s="3" t="str">
        <f t="shared" si="38"/>
        <v/>
      </c>
    </row>
    <row r="717" spans="6:9" x14ac:dyDescent="0.25">
      <c r="F717" s="6" t="str">
        <f>IF($A717="","",$E717-_xlfn.MAXIFS($E$2:$E716,$C$2:$C716,$C717,$A$2:$A716,$A717))</f>
        <v/>
      </c>
      <c r="G717" s="6" t="str">
        <f t="shared" si="36"/>
        <v/>
      </c>
      <c r="H717" s="6" t="str">
        <f t="shared" si="37"/>
        <v/>
      </c>
      <c r="I717" s="3" t="str">
        <f t="shared" si="38"/>
        <v/>
      </c>
    </row>
    <row r="718" spans="6:9" x14ac:dyDescent="0.25">
      <c r="F718" s="6" t="str">
        <f>IF($A718="","",$E718-_xlfn.MAXIFS($E$2:$E717,$C$2:$C717,$C718,$A$2:$A717,$A718))</f>
        <v/>
      </c>
      <c r="G718" s="6" t="str">
        <f t="shared" si="36"/>
        <v/>
      </c>
      <c r="H718" s="6" t="str">
        <f t="shared" si="37"/>
        <v/>
      </c>
      <c r="I718" s="3" t="str">
        <f t="shared" si="38"/>
        <v/>
      </c>
    </row>
    <row r="719" spans="6:9" x14ac:dyDescent="0.25">
      <c r="F719" s="6" t="str">
        <f>IF($A719="","",$E719-_xlfn.MAXIFS($E$2:$E718,$C$2:$C718,$C719,$A$2:$A718,$A719))</f>
        <v/>
      </c>
      <c r="G719" s="6" t="str">
        <f t="shared" si="36"/>
        <v/>
      </c>
      <c r="H719" s="6" t="str">
        <f t="shared" si="37"/>
        <v/>
      </c>
      <c r="I719" s="3" t="str">
        <f t="shared" si="38"/>
        <v/>
      </c>
    </row>
    <row r="720" spans="6:9" x14ac:dyDescent="0.25">
      <c r="F720" s="6" t="str">
        <f>IF($A720="","",$E720-_xlfn.MAXIFS($E$2:$E719,$C$2:$C719,$C720,$A$2:$A719,$A720))</f>
        <v/>
      </c>
      <c r="G720" s="6" t="str">
        <f t="shared" si="36"/>
        <v/>
      </c>
      <c r="H720" s="6" t="str">
        <f t="shared" si="37"/>
        <v/>
      </c>
      <c r="I720" s="3" t="str">
        <f t="shared" si="38"/>
        <v/>
      </c>
    </row>
    <row r="721" spans="6:9" x14ac:dyDescent="0.25">
      <c r="F721" s="6" t="str">
        <f>IF($A721="","",$E721-_xlfn.MAXIFS($E$2:$E720,$C$2:$C720,$C721,$A$2:$A720,$A721))</f>
        <v/>
      </c>
      <c r="G721" s="6" t="str">
        <f t="shared" si="36"/>
        <v/>
      </c>
      <c r="H721" s="6" t="str">
        <f t="shared" si="37"/>
        <v/>
      </c>
      <c r="I721" s="3" t="str">
        <f t="shared" si="38"/>
        <v/>
      </c>
    </row>
    <row r="722" spans="6:9" x14ac:dyDescent="0.25">
      <c r="F722" s="6" t="str">
        <f>IF($A722="","",$E722-_xlfn.MAXIFS($E$2:$E721,$C$2:$C721,$C722,$A$2:$A721,$A722))</f>
        <v/>
      </c>
      <c r="G722" s="6" t="str">
        <f t="shared" si="36"/>
        <v/>
      </c>
      <c r="H722" s="6" t="str">
        <f t="shared" si="37"/>
        <v/>
      </c>
      <c r="I722" s="3" t="str">
        <f t="shared" si="38"/>
        <v/>
      </c>
    </row>
    <row r="723" spans="6:9" x14ac:dyDescent="0.25">
      <c r="F723" s="6" t="str">
        <f>IF($A723="","",$E723-_xlfn.MAXIFS($E$2:$E722,$C$2:$C722,$C723,$A$2:$A722,$A723))</f>
        <v/>
      </c>
      <c r="G723" s="6" t="str">
        <f t="shared" si="36"/>
        <v/>
      </c>
      <c r="H723" s="6" t="str">
        <f t="shared" si="37"/>
        <v/>
      </c>
      <c r="I723" s="3" t="str">
        <f t="shared" si="38"/>
        <v/>
      </c>
    </row>
    <row r="724" spans="6:9" x14ac:dyDescent="0.25">
      <c r="F724" s="6" t="str">
        <f>IF($A724="","",$E724-_xlfn.MAXIFS($E$2:$E723,$C$2:$C723,$C724,$A$2:$A723,$A724))</f>
        <v/>
      </c>
      <c r="G724" s="6" t="str">
        <f t="shared" si="36"/>
        <v/>
      </c>
      <c r="H724" s="6" t="str">
        <f t="shared" si="37"/>
        <v/>
      </c>
      <c r="I724" s="3" t="str">
        <f t="shared" si="38"/>
        <v/>
      </c>
    </row>
    <row r="725" spans="6:9" x14ac:dyDescent="0.25">
      <c r="F725" s="6" t="str">
        <f>IF($A725="","",$E725-_xlfn.MAXIFS($E$2:$E724,$C$2:$C724,$C725,$A$2:$A724,$A725))</f>
        <v/>
      </c>
      <c r="G725" s="6" t="str">
        <f t="shared" si="36"/>
        <v/>
      </c>
      <c r="H725" s="6" t="str">
        <f t="shared" si="37"/>
        <v/>
      </c>
      <c r="I725" s="3" t="str">
        <f t="shared" si="38"/>
        <v/>
      </c>
    </row>
    <row r="726" spans="6:9" x14ac:dyDescent="0.25">
      <c r="F726" s="6" t="str">
        <f>IF($A726="","",$E726-_xlfn.MAXIFS($E$2:$E725,$C$2:$C725,$C726,$A$2:$A725,$A726))</f>
        <v/>
      </c>
      <c r="G726" s="6" t="str">
        <f t="shared" si="36"/>
        <v/>
      </c>
      <c r="H726" s="6" t="str">
        <f t="shared" si="37"/>
        <v/>
      </c>
      <c r="I726" s="3" t="str">
        <f t="shared" si="38"/>
        <v/>
      </c>
    </row>
    <row r="727" spans="6:9" x14ac:dyDescent="0.25">
      <c r="F727" s="6" t="str">
        <f>IF($A727="","",$E727-_xlfn.MAXIFS($E$2:$E726,$C$2:$C726,$C727,$A$2:$A726,$A727))</f>
        <v/>
      </c>
      <c r="G727" s="6" t="str">
        <f t="shared" si="36"/>
        <v/>
      </c>
      <c r="H727" s="6" t="str">
        <f t="shared" si="37"/>
        <v/>
      </c>
      <c r="I727" s="3" t="str">
        <f t="shared" si="38"/>
        <v/>
      </c>
    </row>
    <row r="728" spans="6:9" x14ac:dyDescent="0.25">
      <c r="F728" s="6" t="str">
        <f>IF($A728="","",$E728-_xlfn.MAXIFS($E$2:$E727,$C$2:$C727,$C728,$A$2:$A727,$A728))</f>
        <v/>
      </c>
      <c r="G728" s="6" t="str">
        <f t="shared" si="36"/>
        <v/>
      </c>
      <c r="H728" s="6" t="str">
        <f t="shared" si="37"/>
        <v/>
      </c>
      <c r="I728" s="3" t="str">
        <f t="shared" si="38"/>
        <v/>
      </c>
    </row>
    <row r="729" spans="6:9" x14ac:dyDescent="0.25">
      <c r="F729" s="6" t="str">
        <f>IF($A729="","",$E729-_xlfn.MAXIFS($E$2:$E728,$C$2:$C728,$C729,$A$2:$A728,$A729))</f>
        <v/>
      </c>
      <c r="G729" s="6" t="str">
        <f t="shared" si="36"/>
        <v/>
      </c>
      <c r="H729" s="6" t="str">
        <f t="shared" si="37"/>
        <v/>
      </c>
      <c r="I729" s="3" t="str">
        <f t="shared" si="38"/>
        <v/>
      </c>
    </row>
    <row r="730" spans="6:9" x14ac:dyDescent="0.25">
      <c r="F730" s="6" t="str">
        <f>IF($A730="","",$E730-_xlfn.MAXIFS($E$2:$E729,$C$2:$C729,$C730,$A$2:$A729,$A730))</f>
        <v/>
      </c>
      <c r="G730" s="6" t="str">
        <f t="shared" si="36"/>
        <v/>
      </c>
      <c r="H730" s="6" t="str">
        <f t="shared" si="37"/>
        <v/>
      </c>
      <c r="I730" s="3" t="str">
        <f t="shared" si="38"/>
        <v/>
      </c>
    </row>
    <row r="731" spans="6:9" x14ac:dyDescent="0.25">
      <c r="F731" s="6" t="str">
        <f>IF($A731="","",$E731-_xlfn.MAXIFS($E$2:$E730,$C$2:$C730,$C731,$A$2:$A730,$A731))</f>
        <v/>
      </c>
      <c r="G731" s="6" t="str">
        <f t="shared" si="36"/>
        <v/>
      </c>
      <c r="H731" s="6" t="str">
        <f t="shared" si="37"/>
        <v/>
      </c>
      <c r="I731" s="3" t="str">
        <f t="shared" si="38"/>
        <v/>
      </c>
    </row>
    <row r="732" spans="6:9" x14ac:dyDescent="0.25">
      <c r="F732" s="6" t="str">
        <f>IF($A732="","",$E732-_xlfn.MAXIFS($E$2:$E731,$C$2:$C731,$C732,$A$2:$A731,$A732))</f>
        <v/>
      </c>
      <c r="G732" s="6" t="str">
        <f t="shared" si="36"/>
        <v/>
      </c>
      <c r="H732" s="6" t="str">
        <f t="shared" si="37"/>
        <v/>
      </c>
      <c r="I732" s="3" t="str">
        <f t="shared" si="38"/>
        <v/>
      </c>
    </row>
    <row r="733" spans="6:9" x14ac:dyDescent="0.25">
      <c r="F733" s="6" t="str">
        <f>IF($A733="","",$E733-_xlfn.MAXIFS($E$2:$E732,$C$2:$C732,$C733,$A$2:$A732,$A733))</f>
        <v/>
      </c>
      <c r="G733" s="6" t="str">
        <f t="shared" si="36"/>
        <v/>
      </c>
      <c r="H733" s="6" t="str">
        <f t="shared" si="37"/>
        <v/>
      </c>
      <c r="I733" s="3" t="str">
        <f t="shared" si="38"/>
        <v/>
      </c>
    </row>
    <row r="734" spans="6:9" x14ac:dyDescent="0.25">
      <c r="F734" s="6" t="str">
        <f>IF($A734="","",$E734-_xlfn.MAXIFS($E$2:$E733,$C$2:$C733,$C734,$A$2:$A733,$A734))</f>
        <v/>
      </c>
      <c r="G734" s="6" t="str">
        <f t="shared" si="36"/>
        <v/>
      </c>
      <c r="H734" s="6" t="str">
        <f t="shared" si="37"/>
        <v/>
      </c>
      <c r="I734" s="3" t="str">
        <f t="shared" si="38"/>
        <v/>
      </c>
    </row>
    <row r="735" spans="6:9" x14ac:dyDescent="0.25">
      <c r="F735" s="6" t="str">
        <f>IF($A735="","",$E735-_xlfn.MAXIFS($E$2:$E734,$C$2:$C734,$C735,$A$2:$A734,$A735))</f>
        <v/>
      </c>
      <c r="G735" s="6" t="str">
        <f t="shared" si="36"/>
        <v/>
      </c>
      <c r="H735" s="6" t="str">
        <f t="shared" si="37"/>
        <v/>
      </c>
      <c r="I735" s="3" t="str">
        <f t="shared" si="38"/>
        <v/>
      </c>
    </row>
    <row r="736" spans="6:9" x14ac:dyDescent="0.25">
      <c r="F736" s="6" t="str">
        <f>IF($A736="","",$E736-_xlfn.MAXIFS($E$2:$E735,$C$2:$C735,$C736,$A$2:$A735,$A736))</f>
        <v/>
      </c>
      <c r="G736" s="6" t="str">
        <f t="shared" si="36"/>
        <v/>
      </c>
      <c r="H736" s="6" t="str">
        <f t="shared" si="37"/>
        <v/>
      </c>
      <c r="I736" s="3" t="str">
        <f t="shared" si="38"/>
        <v/>
      </c>
    </row>
    <row r="737" spans="6:9" x14ac:dyDescent="0.25">
      <c r="F737" s="6" t="str">
        <f>IF($A737="","",$E737-_xlfn.MAXIFS($E$2:$E736,$C$2:$C736,$C737,$A$2:$A736,$A737))</f>
        <v/>
      </c>
      <c r="G737" s="6" t="str">
        <f t="shared" si="36"/>
        <v/>
      </c>
      <c r="H737" s="6" t="str">
        <f t="shared" si="37"/>
        <v/>
      </c>
      <c r="I737" s="3" t="str">
        <f t="shared" si="38"/>
        <v/>
      </c>
    </row>
    <row r="738" spans="6:9" x14ac:dyDescent="0.25">
      <c r="F738" s="6" t="str">
        <f>IF($A738="","",$E738-_xlfn.MAXIFS($E$2:$E737,$C$2:$C737,$C738,$A$2:$A737,$A738))</f>
        <v/>
      </c>
      <c r="G738" s="6" t="str">
        <f t="shared" si="36"/>
        <v/>
      </c>
      <c r="H738" s="6" t="str">
        <f t="shared" si="37"/>
        <v/>
      </c>
      <c r="I738" s="3" t="str">
        <f t="shared" si="38"/>
        <v/>
      </c>
    </row>
    <row r="739" spans="6:9" x14ac:dyDescent="0.25">
      <c r="F739" s="6" t="str">
        <f>IF($A739="","",$E739-_xlfn.MAXIFS($E$2:$E738,$C$2:$C738,$C739,$A$2:$A738,$A739))</f>
        <v/>
      </c>
      <c r="G739" s="6" t="str">
        <f t="shared" si="36"/>
        <v/>
      </c>
      <c r="H739" s="6" t="str">
        <f t="shared" si="37"/>
        <v/>
      </c>
      <c r="I739" s="3" t="str">
        <f t="shared" si="38"/>
        <v/>
      </c>
    </row>
    <row r="740" spans="6:9" x14ac:dyDescent="0.25">
      <c r="F740" s="6" t="str">
        <f>IF($A740="","",$E740-_xlfn.MAXIFS($E$2:$E739,$C$2:$C739,$C740,$A$2:$A739,$A740))</f>
        <v/>
      </c>
      <c r="G740" s="6" t="str">
        <f t="shared" si="36"/>
        <v/>
      </c>
      <c r="H740" s="6" t="str">
        <f t="shared" si="37"/>
        <v/>
      </c>
      <c r="I740" s="3" t="str">
        <f t="shared" si="38"/>
        <v/>
      </c>
    </row>
    <row r="741" spans="6:9" x14ac:dyDescent="0.25">
      <c r="F741" s="6" t="str">
        <f>IF($A741="","",$E741-_xlfn.MAXIFS($E$2:$E740,$C$2:$C740,$C741,$A$2:$A740,$A741))</f>
        <v/>
      </c>
      <c r="G741" s="6" t="str">
        <f t="shared" si="36"/>
        <v/>
      </c>
      <c r="H741" s="6" t="str">
        <f t="shared" si="37"/>
        <v/>
      </c>
      <c r="I741" s="3" t="str">
        <f t="shared" si="38"/>
        <v/>
      </c>
    </row>
    <row r="742" spans="6:9" x14ac:dyDescent="0.25">
      <c r="F742" s="6" t="str">
        <f>IF($A742="","",$E742-_xlfn.MAXIFS($E$2:$E741,$C$2:$C741,$C742,$A$2:$A741,$A742))</f>
        <v/>
      </c>
      <c r="G742" s="6" t="str">
        <f t="shared" si="36"/>
        <v/>
      </c>
      <c r="H742" s="6" t="str">
        <f t="shared" si="37"/>
        <v/>
      </c>
      <c r="I742" s="3" t="str">
        <f t="shared" si="38"/>
        <v/>
      </c>
    </row>
    <row r="743" spans="6:9" x14ac:dyDescent="0.25">
      <c r="F743" s="6" t="str">
        <f>IF($A743="","",$E743-_xlfn.MAXIFS($E$2:$E742,$C$2:$C742,$C743,$A$2:$A742,$A743))</f>
        <v/>
      </c>
      <c r="G743" s="6" t="str">
        <f t="shared" si="36"/>
        <v/>
      </c>
      <c r="H743" s="6" t="str">
        <f t="shared" si="37"/>
        <v/>
      </c>
      <c r="I743" s="3" t="str">
        <f t="shared" si="38"/>
        <v/>
      </c>
    </row>
    <row r="744" spans="6:9" x14ac:dyDescent="0.25">
      <c r="F744" s="6" t="str">
        <f>IF($A744="","",$E744-_xlfn.MAXIFS($E$2:$E743,$C$2:$C743,$C744,$A$2:$A743,$A744))</f>
        <v/>
      </c>
      <c r="G744" s="6" t="str">
        <f t="shared" si="36"/>
        <v/>
      </c>
      <c r="H744" s="6" t="str">
        <f t="shared" si="37"/>
        <v/>
      </c>
      <c r="I744" s="3" t="str">
        <f t="shared" si="38"/>
        <v/>
      </c>
    </row>
    <row r="745" spans="6:9" x14ac:dyDescent="0.25">
      <c r="F745" s="6" t="str">
        <f>IF($A745="","",$E745-_xlfn.MAXIFS($E$2:$E744,$C$2:$C744,$C745,$A$2:$A744,$A745))</f>
        <v/>
      </c>
      <c r="G745" s="6" t="str">
        <f t="shared" si="36"/>
        <v/>
      </c>
      <c r="H745" s="6" t="str">
        <f t="shared" si="37"/>
        <v/>
      </c>
      <c r="I745" s="3" t="str">
        <f t="shared" si="38"/>
        <v/>
      </c>
    </row>
    <row r="746" spans="6:9" x14ac:dyDescent="0.25">
      <c r="F746" s="6" t="str">
        <f>IF($A746="","",$E746-_xlfn.MAXIFS($E$2:$E745,$C$2:$C745,$C746,$A$2:$A745,$A746))</f>
        <v/>
      </c>
      <c r="G746" s="6" t="str">
        <f t="shared" si="36"/>
        <v/>
      </c>
      <c r="H746" s="6" t="str">
        <f t="shared" si="37"/>
        <v/>
      </c>
      <c r="I746" s="3" t="str">
        <f t="shared" si="38"/>
        <v/>
      </c>
    </row>
    <row r="747" spans="6:9" x14ac:dyDescent="0.25">
      <c r="F747" s="6" t="str">
        <f>IF($A747="","",$E747-_xlfn.MAXIFS($E$2:$E746,$C$2:$C746,$C747,$A$2:$A746,$A747))</f>
        <v/>
      </c>
      <c r="G747" s="6" t="str">
        <f t="shared" si="36"/>
        <v/>
      </c>
      <c r="H747" s="6" t="str">
        <f t="shared" si="37"/>
        <v/>
      </c>
      <c r="I747" s="3" t="str">
        <f t="shared" si="38"/>
        <v/>
      </c>
    </row>
    <row r="748" spans="6:9" x14ac:dyDescent="0.25">
      <c r="F748" s="6" t="str">
        <f>IF($A748="","",$E748-_xlfn.MAXIFS($E$2:$E747,$C$2:$C747,$C748,$A$2:$A747,$A748))</f>
        <v/>
      </c>
      <c r="G748" s="6" t="str">
        <f t="shared" si="36"/>
        <v/>
      </c>
      <c r="H748" s="6" t="str">
        <f t="shared" si="37"/>
        <v/>
      </c>
      <c r="I748" s="3" t="str">
        <f t="shared" si="38"/>
        <v/>
      </c>
    </row>
    <row r="749" spans="6:9" x14ac:dyDescent="0.25">
      <c r="F749" s="6" t="str">
        <f>IF($A749="","",$E749-_xlfn.MAXIFS($E$2:$E748,$C$2:$C748,$C749,$A$2:$A748,$A749))</f>
        <v/>
      </c>
      <c r="G749" s="6" t="str">
        <f t="shared" si="36"/>
        <v/>
      </c>
      <c r="H749" s="6" t="str">
        <f t="shared" si="37"/>
        <v/>
      </c>
      <c r="I749" s="3" t="str">
        <f t="shared" si="38"/>
        <v/>
      </c>
    </row>
    <row r="750" spans="6:9" x14ac:dyDescent="0.25">
      <c r="F750" s="6" t="str">
        <f>IF($A750="","",$E750-_xlfn.MAXIFS($E$2:$E749,$C$2:$C749,$C750,$A$2:$A749,$A750))</f>
        <v/>
      </c>
      <c r="G750" s="6" t="str">
        <f t="shared" si="36"/>
        <v/>
      </c>
      <c r="H750" s="6" t="str">
        <f t="shared" si="37"/>
        <v/>
      </c>
      <c r="I750" s="3" t="str">
        <f t="shared" si="38"/>
        <v/>
      </c>
    </row>
    <row r="751" spans="6:9" x14ac:dyDescent="0.25">
      <c r="F751" s="6" t="str">
        <f>IF($A751="","",$E751-_xlfn.MAXIFS($E$2:$E750,$C$2:$C750,$C751,$A$2:$A750,$A751))</f>
        <v/>
      </c>
      <c r="G751" s="6" t="str">
        <f t="shared" si="36"/>
        <v/>
      </c>
      <c r="H751" s="6" t="str">
        <f t="shared" si="37"/>
        <v/>
      </c>
      <c r="I751" s="3" t="str">
        <f t="shared" si="38"/>
        <v/>
      </c>
    </row>
    <row r="752" spans="6:9" x14ac:dyDescent="0.25">
      <c r="F752" s="6" t="str">
        <f>IF($A752="","",$E752-_xlfn.MAXIFS($E$2:$E751,$C$2:$C751,$C752,$A$2:$A751,$A752))</f>
        <v/>
      </c>
      <c r="G752" s="6" t="str">
        <f t="shared" si="36"/>
        <v/>
      </c>
      <c r="H752" s="6" t="str">
        <f t="shared" si="37"/>
        <v/>
      </c>
      <c r="I752" s="3" t="str">
        <f t="shared" si="38"/>
        <v/>
      </c>
    </row>
    <row r="753" spans="6:9" x14ac:dyDescent="0.25">
      <c r="F753" s="6" t="str">
        <f>IF($A753="","",$E753-_xlfn.MAXIFS($E$2:$E752,$C$2:$C752,$C753,$A$2:$A752,$A753))</f>
        <v/>
      </c>
      <c r="G753" s="6" t="str">
        <f t="shared" si="36"/>
        <v/>
      </c>
      <c r="H753" s="6" t="str">
        <f t="shared" si="37"/>
        <v/>
      </c>
      <c r="I753" s="3" t="str">
        <f t="shared" si="38"/>
        <v/>
      </c>
    </row>
    <row r="754" spans="6:9" x14ac:dyDescent="0.25">
      <c r="F754" s="6" t="str">
        <f>IF($A754="","",$E754-_xlfn.MAXIFS($E$2:$E753,$C$2:$C753,$C754,$A$2:$A753,$A754))</f>
        <v/>
      </c>
      <c r="G754" s="6" t="str">
        <f t="shared" si="36"/>
        <v/>
      </c>
      <c r="H754" s="6" t="str">
        <f t="shared" si="37"/>
        <v/>
      </c>
      <c r="I754" s="3" t="str">
        <f t="shared" si="38"/>
        <v/>
      </c>
    </row>
    <row r="755" spans="6:9" x14ac:dyDescent="0.25">
      <c r="F755" s="6" t="str">
        <f>IF($A755="","",$E755-_xlfn.MAXIFS($E$2:$E754,$C$2:$C754,$C755,$A$2:$A754,$A755))</f>
        <v/>
      </c>
      <c r="G755" s="6" t="str">
        <f t="shared" si="36"/>
        <v/>
      </c>
      <c r="H755" s="6" t="str">
        <f t="shared" si="37"/>
        <v/>
      </c>
      <c r="I755" s="3" t="str">
        <f t="shared" si="38"/>
        <v/>
      </c>
    </row>
    <row r="756" spans="6:9" x14ac:dyDescent="0.25">
      <c r="F756" s="6" t="str">
        <f>IF($A756="","",$E756-_xlfn.MAXIFS($E$2:$E755,$C$2:$C755,$C756,$A$2:$A755,$A756))</f>
        <v/>
      </c>
      <c r="G756" s="6" t="str">
        <f t="shared" si="36"/>
        <v/>
      </c>
      <c r="H756" s="6" t="str">
        <f t="shared" si="37"/>
        <v/>
      </c>
      <c r="I756" s="3" t="str">
        <f t="shared" si="38"/>
        <v/>
      </c>
    </row>
    <row r="757" spans="6:9" x14ac:dyDescent="0.25">
      <c r="F757" s="6" t="str">
        <f>IF($A757="","",$E757-_xlfn.MAXIFS($E$2:$E756,$C$2:$C756,$C757,$A$2:$A756,$A757))</f>
        <v/>
      </c>
      <c r="G757" s="6" t="str">
        <f t="shared" si="36"/>
        <v/>
      </c>
      <c r="H757" s="6" t="str">
        <f t="shared" si="37"/>
        <v/>
      </c>
      <c r="I757" s="3" t="str">
        <f t="shared" si="38"/>
        <v/>
      </c>
    </row>
    <row r="758" spans="6:9" x14ac:dyDescent="0.25">
      <c r="F758" s="6" t="str">
        <f>IF($A758="","",$E758-_xlfn.MAXIFS($E$2:$E757,$C$2:$C757,$C758,$A$2:$A757,$A758))</f>
        <v/>
      </c>
      <c r="G758" s="6" t="str">
        <f t="shared" si="36"/>
        <v/>
      </c>
      <c r="H758" s="6" t="str">
        <f t="shared" si="37"/>
        <v/>
      </c>
      <c r="I758" s="3" t="str">
        <f t="shared" si="38"/>
        <v/>
      </c>
    </row>
    <row r="759" spans="6:9" x14ac:dyDescent="0.25">
      <c r="F759" s="6" t="str">
        <f>IF($A759="","",$E759-_xlfn.MAXIFS($E$2:$E758,$C$2:$C758,$C759,$A$2:$A758,$A759))</f>
        <v/>
      </c>
      <c r="G759" s="6" t="str">
        <f t="shared" si="36"/>
        <v/>
      </c>
      <c r="H759" s="6" t="str">
        <f t="shared" si="37"/>
        <v/>
      </c>
      <c r="I759" s="3" t="str">
        <f t="shared" si="38"/>
        <v/>
      </c>
    </row>
    <row r="760" spans="6:9" x14ac:dyDescent="0.25">
      <c r="F760" s="6" t="str">
        <f>IF($A760="","",$E760-_xlfn.MAXIFS($E$2:$E759,$C$2:$C759,$C760,$A$2:$A759,$A760))</f>
        <v/>
      </c>
      <c r="G760" s="6" t="str">
        <f t="shared" si="36"/>
        <v/>
      </c>
      <c r="H760" s="6" t="str">
        <f t="shared" si="37"/>
        <v/>
      </c>
      <c r="I760" s="3" t="str">
        <f t="shared" si="38"/>
        <v/>
      </c>
    </row>
    <row r="761" spans="6:9" x14ac:dyDescent="0.25">
      <c r="F761" s="6" t="str">
        <f>IF($A761="","",$E761-_xlfn.MAXIFS($E$2:$E760,$C$2:$C760,$C761,$A$2:$A760,$A761))</f>
        <v/>
      </c>
      <c r="G761" s="6" t="str">
        <f t="shared" si="36"/>
        <v/>
      </c>
      <c r="H761" s="6" t="str">
        <f t="shared" si="37"/>
        <v/>
      </c>
      <c r="I761" s="3" t="str">
        <f t="shared" si="38"/>
        <v/>
      </c>
    </row>
    <row r="762" spans="6:9" x14ac:dyDescent="0.25">
      <c r="F762" s="6" t="str">
        <f>IF($A762="","",$E762-_xlfn.MAXIFS($E$2:$E761,$C$2:$C761,$C762,$A$2:$A761,$A762))</f>
        <v/>
      </c>
      <c r="G762" s="6" t="str">
        <f t="shared" si="36"/>
        <v/>
      </c>
      <c r="H762" s="6" t="str">
        <f t="shared" si="37"/>
        <v/>
      </c>
      <c r="I762" s="3" t="str">
        <f t="shared" si="38"/>
        <v/>
      </c>
    </row>
    <row r="763" spans="6:9" x14ac:dyDescent="0.25">
      <c r="F763" s="6" t="str">
        <f>IF($A763="","",$E763-_xlfn.MAXIFS($E$2:$E762,$C$2:$C762,$C763,$A$2:$A762,$A763))</f>
        <v/>
      </c>
      <c r="G763" s="6" t="str">
        <f t="shared" si="36"/>
        <v/>
      </c>
      <c r="H763" s="6" t="str">
        <f t="shared" si="37"/>
        <v/>
      </c>
      <c r="I763" s="3" t="str">
        <f t="shared" si="38"/>
        <v/>
      </c>
    </row>
    <row r="764" spans="6:9" x14ac:dyDescent="0.25">
      <c r="F764" s="6" t="str">
        <f>IF($A764="","",$E764-_xlfn.MAXIFS($E$2:$E763,$C$2:$C763,$C764,$A$2:$A763,$A764))</f>
        <v/>
      </c>
      <c r="G764" s="6" t="str">
        <f t="shared" si="36"/>
        <v/>
      </c>
      <c r="H764" s="6" t="str">
        <f t="shared" si="37"/>
        <v/>
      </c>
      <c r="I764" s="3" t="str">
        <f t="shared" si="38"/>
        <v/>
      </c>
    </row>
    <row r="765" spans="6:9" x14ac:dyDescent="0.25">
      <c r="F765" s="6" t="str">
        <f>IF($A765="","",$E765-_xlfn.MAXIFS($E$2:$E764,$C$2:$C764,$C765,$A$2:$A764,$A765))</f>
        <v/>
      </c>
      <c r="G765" s="6" t="str">
        <f t="shared" si="36"/>
        <v/>
      </c>
      <c r="H765" s="6" t="str">
        <f t="shared" si="37"/>
        <v/>
      </c>
      <c r="I765" s="3" t="str">
        <f t="shared" si="38"/>
        <v/>
      </c>
    </row>
    <row r="766" spans="6:9" x14ac:dyDescent="0.25">
      <c r="F766" s="6" t="str">
        <f>IF($A766="","",$E766-_xlfn.MAXIFS($E$2:$E765,$C$2:$C765,$C766,$A$2:$A765,$A766))</f>
        <v/>
      </c>
      <c r="G766" s="6" t="str">
        <f t="shared" si="36"/>
        <v/>
      </c>
      <c r="H766" s="6" t="str">
        <f t="shared" si="37"/>
        <v/>
      </c>
      <c r="I766" s="3" t="str">
        <f t="shared" si="38"/>
        <v/>
      </c>
    </row>
    <row r="767" spans="6:9" x14ac:dyDescent="0.25">
      <c r="F767" s="6" t="str">
        <f>IF($A767="","",$E767-_xlfn.MAXIFS($E$2:$E766,$C$2:$C766,$C767,$A$2:$A766,$A767))</f>
        <v/>
      </c>
      <c r="G767" s="6" t="str">
        <f t="shared" si="36"/>
        <v/>
      </c>
      <c r="H767" s="6" t="str">
        <f t="shared" si="37"/>
        <v/>
      </c>
      <c r="I767" s="3" t="str">
        <f t="shared" si="38"/>
        <v/>
      </c>
    </row>
    <row r="768" spans="6:9" x14ac:dyDescent="0.25">
      <c r="F768" s="6" t="str">
        <f>IF($A768="","",$E768-_xlfn.MAXIFS($E$2:$E767,$C$2:$C767,$C768,$A$2:$A767,$A768))</f>
        <v/>
      </c>
      <c r="G768" s="6" t="str">
        <f t="shared" si="36"/>
        <v/>
      </c>
      <c r="H768" s="6" t="str">
        <f t="shared" si="37"/>
        <v/>
      </c>
      <c r="I768" s="3" t="str">
        <f t="shared" si="38"/>
        <v/>
      </c>
    </row>
    <row r="769" spans="6:9" x14ac:dyDescent="0.25">
      <c r="F769" s="6" t="str">
        <f>IF($A769="","",$E769-_xlfn.MAXIFS($E$2:$E768,$C$2:$C768,$C769,$A$2:$A768,$A769))</f>
        <v/>
      </c>
      <c r="G769" s="6" t="str">
        <f t="shared" si="36"/>
        <v/>
      </c>
      <c r="H769" s="6" t="str">
        <f t="shared" si="37"/>
        <v/>
      </c>
      <c r="I769" s="3" t="str">
        <f t="shared" si="38"/>
        <v/>
      </c>
    </row>
    <row r="770" spans="6:9" x14ac:dyDescent="0.25">
      <c r="F770" s="6" t="str">
        <f>IF($A770="","",$E770-_xlfn.MAXIFS($E$2:$E769,$C$2:$C769,$C770,$A$2:$A769,$A770))</f>
        <v/>
      </c>
      <c r="G770" s="6" t="str">
        <f t="shared" si="36"/>
        <v/>
      </c>
      <c r="H770" s="6" t="str">
        <f t="shared" si="37"/>
        <v/>
      </c>
      <c r="I770" s="3" t="str">
        <f t="shared" si="38"/>
        <v/>
      </c>
    </row>
    <row r="771" spans="6:9" x14ac:dyDescent="0.25">
      <c r="F771" s="6" t="str">
        <f>IF($A771="","",$E771-_xlfn.MAXIFS($E$2:$E770,$C$2:$C770,$C771,$A$2:$A770,$A771))</f>
        <v/>
      </c>
      <c r="G771" s="6" t="str">
        <f t="shared" si="36"/>
        <v/>
      </c>
      <c r="H771" s="6" t="str">
        <f t="shared" si="37"/>
        <v/>
      </c>
      <c r="I771" s="3" t="str">
        <f t="shared" si="38"/>
        <v/>
      </c>
    </row>
    <row r="772" spans="6:9" x14ac:dyDescent="0.25">
      <c r="F772" s="6" t="str">
        <f>IF($A772="","",$E772-_xlfn.MAXIFS($E$2:$E771,$C$2:$C771,$C772,$A$2:$A771,$A772))</f>
        <v/>
      </c>
      <c r="G772" s="6" t="str">
        <f t="shared" si="36"/>
        <v/>
      </c>
      <c r="H772" s="6" t="str">
        <f t="shared" si="37"/>
        <v/>
      </c>
      <c r="I772" s="3" t="str">
        <f t="shared" si="38"/>
        <v/>
      </c>
    </row>
    <row r="773" spans="6:9" x14ac:dyDescent="0.25">
      <c r="F773" s="6" t="str">
        <f>IF($A773="","",$E773-_xlfn.MAXIFS($E$2:$E772,$C$2:$C772,$C773,$A$2:$A772,$A773))</f>
        <v/>
      </c>
      <c r="G773" s="6" t="str">
        <f t="shared" si="36"/>
        <v/>
      </c>
      <c r="H773" s="6" t="str">
        <f t="shared" si="37"/>
        <v/>
      </c>
      <c r="I773" s="3" t="str">
        <f t="shared" si="38"/>
        <v/>
      </c>
    </row>
    <row r="774" spans="6:9" x14ac:dyDescent="0.25">
      <c r="F774" s="6" t="str">
        <f>IF($A774="","",$E774-_xlfn.MAXIFS($E$2:$E773,$C$2:$C773,$C774,$A$2:$A773,$A774))</f>
        <v/>
      </c>
      <c r="G774" s="6" t="str">
        <f t="shared" si="36"/>
        <v/>
      </c>
      <c r="H774" s="6" t="str">
        <f t="shared" si="37"/>
        <v/>
      </c>
      <c r="I774" s="3" t="str">
        <f t="shared" si="38"/>
        <v/>
      </c>
    </row>
    <row r="775" spans="6:9" x14ac:dyDescent="0.25">
      <c r="F775" s="6" t="str">
        <f>IF($A775="","",$E775-_xlfn.MAXIFS($E$2:$E774,$C$2:$C774,$C775,$A$2:$A774,$A775))</f>
        <v/>
      </c>
      <c r="G775" s="6" t="str">
        <f t="shared" si="36"/>
        <v/>
      </c>
      <c r="H775" s="6" t="str">
        <f t="shared" si="37"/>
        <v/>
      </c>
      <c r="I775" s="3" t="str">
        <f t="shared" si="38"/>
        <v/>
      </c>
    </row>
    <row r="776" spans="6:9" x14ac:dyDescent="0.25">
      <c r="F776" s="6" t="str">
        <f>IF($A776="","",$E776-_xlfn.MAXIFS($E$2:$E775,$C$2:$C775,$C776,$A$2:$A775,$A776))</f>
        <v/>
      </c>
      <c r="G776" s="6" t="str">
        <f t="shared" si="36"/>
        <v/>
      </c>
      <c r="H776" s="6" t="str">
        <f t="shared" si="37"/>
        <v/>
      </c>
      <c r="I776" s="3" t="str">
        <f t="shared" si="38"/>
        <v/>
      </c>
    </row>
    <row r="777" spans="6:9" x14ac:dyDescent="0.25">
      <c r="F777" s="6" t="str">
        <f>IF($A777="","",$E777-_xlfn.MAXIFS($E$2:$E776,$C$2:$C776,$C777,$A$2:$A776,$A777))</f>
        <v/>
      </c>
      <c r="G777" s="6" t="str">
        <f t="shared" ref="G777:G840" si="39">IF($A777="","",HOUR($D777))</f>
        <v/>
      </c>
      <c r="H777" s="6" t="str">
        <f t="shared" ref="H777:H840" si="40">IF($A777="","",MINUTE($D777))</f>
        <v/>
      </c>
      <c r="I777" s="3" t="str">
        <f t="shared" si="38"/>
        <v/>
      </c>
    </row>
    <row r="778" spans="6:9" x14ac:dyDescent="0.25">
      <c r="F778" s="6" t="str">
        <f>IF($A778="","",$E778-_xlfn.MAXIFS($E$2:$E777,$C$2:$C777,$C778,$A$2:$A777,$A778))</f>
        <v/>
      </c>
      <c r="G778" s="6" t="str">
        <f t="shared" si="39"/>
        <v/>
      </c>
      <c r="H778" s="6" t="str">
        <f t="shared" si="40"/>
        <v/>
      </c>
      <c r="I778" s="3" t="str">
        <f t="shared" ref="I778:I841" si="41">IF($F778&lt;0,"ERROR","")</f>
        <v/>
      </c>
    </row>
    <row r="779" spans="6:9" x14ac:dyDescent="0.25">
      <c r="F779" s="6" t="str">
        <f>IF($A779="","",$E779-_xlfn.MAXIFS($E$2:$E778,$C$2:$C778,$C779,$A$2:$A778,$A779))</f>
        <v/>
      </c>
      <c r="G779" s="6" t="str">
        <f t="shared" si="39"/>
        <v/>
      </c>
      <c r="H779" s="6" t="str">
        <f t="shared" si="40"/>
        <v/>
      </c>
      <c r="I779" s="3" t="str">
        <f t="shared" si="41"/>
        <v/>
      </c>
    </row>
    <row r="780" spans="6:9" x14ac:dyDescent="0.25">
      <c r="F780" s="6" t="str">
        <f>IF($A780="","",$E780-_xlfn.MAXIFS($E$2:$E779,$C$2:$C779,$C780,$A$2:$A779,$A780))</f>
        <v/>
      </c>
      <c r="G780" s="6" t="str">
        <f t="shared" si="39"/>
        <v/>
      </c>
      <c r="H780" s="6" t="str">
        <f t="shared" si="40"/>
        <v/>
      </c>
      <c r="I780" s="3" t="str">
        <f t="shared" si="41"/>
        <v/>
      </c>
    </row>
    <row r="781" spans="6:9" x14ac:dyDescent="0.25">
      <c r="F781" s="6" t="str">
        <f>IF($A781="","",$E781-_xlfn.MAXIFS($E$2:$E780,$C$2:$C780,$C781,$A$2:$A780,$A781))</f>
        <v/>
      </c>
      <c r="G781" s="6" t="str">
        <f t="shared" si="39"/>
        <v/>
      </c>
      <c r="H781" s="6" t="str">
        <f t="shared" si="40"/>
        <v/>
      </c>
      <c r="I781" s="3" t="str">
        <f t="shared" si="41"/>
        <v/>
      </c>
    </row>
    <row r="782" spans="6:9" x14ac:dyDescent="0.25">
      <c r="F782" s="6" t="str">
        <f>IF($A782="","",$E782-_xlfn.MAXIFS($E$2:$E781,$C$2:$C781,$C782,$A$2:$A781,$A782))</f>
        <v/>
      </c>
      <c r="G782" s="6" t="str">
        <f t="shared" si="39"/>
        <v/>
      </c>
      <c r="H782" s="6" t="str">
        <f t="shared" si="40"/>
        <v/>
      </c>
      <c r="I782" s="3" t="str">
        <f t="shared" si="41"/>
        <v/>
      </c>
    </row>
    <row r="783" spans="6:9" x14ac:dyDescent="0.25">
      <c r="F783" s="6" t="str">
        <f>IF($A783="","",$E783-_xlfn.MAXIFS($E$2:$E782,$C$2:$C782,$C783,$A$2:$A782,$A783))</f>
        <v/>
      </c>
      <c r="G783" s="6" t="str">
        <f t="shared" si="39"/>
        <v/>
      </c>
      <c r="H783" s="6" t="str">
        <f t="shared" si="40"/>
        <v/>
      </c>
      <c r="I783" s="3" t="str">
        <f t="shared" si="41"/>
        <v/>
      </c>
    </row>
    <row r="784" spans="6:9" x14ac:dyDescent="0.25">
      <c r="F784" s="6" t="str">
        <f>IF($A784="","",$E784-_xlfn.MAXIFS($E$2:$E783,$C$2:$C783,$C784,$A$2:$A783,$A784))</f>
        <v/>
      </c>
      <c r="G784" s="6" t="str">
        <f t="shared" si="39"/>
        <v/>
      </c>
      <c r="H784" s="6" t="str">
        <f t="shared" si="40"/>
        <v/>
      </c>
      <c r="I784" s="3" t="str">
        <f t="shared" si="41"/>
        <v/>
      </c>
    </row>
    <row r="785" spans="6:9" x14ac:dyDescent="0.25">
      <c r="F785" s="6" t="str">
        <f>IF($A785="","",$E785-_xlfn.MAXIFS($E$2:$E784,$C$2:$C784,$C785,$A$2:$A784,$A785))</f>
        <v/>
      </c>
      <c r="G785" s="6" t="str">
        <f t="shared" si="39"/>
        <v/>
      </c>
      <c r="H785" s="6" t="str">
        <f t="shared" si="40"/>
        <v/>
      </c>
      <c r="I785" s="3" t="str">
        <f t="shared" si="41"/>
        <v/>
      </c>
    </row>
    <row r="786" spans="6:9" x14ac:dyDescent="0.25">
      <c r="F786" s="6" t="str">
        <f>IF($A786="","",$E786-_xlfn.MAXIFS($E$2:$E785,$C$2:$C785,$C786,$A$2:$A785,$A786))</f>
        <v/>
      </c>
      <c r="G786" s="6" t="str">
        <f t="shared" si="39"/>
        <v/>
      </c>
      <c r="H786" s="6" t="str">
        <f t="shared" si="40"/>
        <v/>
      </c>
      <c r="I786" s="3" t="str">
        <f t="shared" si="41"/>
        <v/>
      </c>
    </row>
    <row r="787" spans="6:9" x14ac:dyDescent="0.25">
      <c r="F787" s="6" t="str">
        <f>IF($A787="","",$E787-_xlfn.MAXIFS($E$2:$E786,$C$2:$C786,$C787,$A$2:$A786,$A787))</f>
        <v/>
      </c>
      <c r="G787" s="6" t="str">
        <f t="shared" si="39"/>
        <v/>
      </c>
      <c r="H787" s="6" t="str">
        <f t="shared" si="40"/>
        <v/>
      </c>
      <c r="I787" s="3" t="str">
        <f t="shared" si="41"/>
        <v/>
      </c>
    </row>
    <row r="788" spans="6:9" x14ac:dyDescent="0.25">
      <c r="F788" s="6" t="str">
        <f>IF($A788="","",$E788-_xlfn.MAXIFS($E$2:$E787,$C$2:$C787,$C788,$A$2:$A787,$A788))</f>
        <v/>
      </c>
      <c r="G788" s="6" t="str">
        <f t="shared" si="39"/>
        <v/>
      </c>
      <c r="H788" s="6" t="str">
        <f t="shared" si="40"/>
        <v/>
      </c>
      <c r="I788" s="3" t="str">
        <f t="shared" si="41"/>
        <v/>
      </c>
    </row>
    <row r="789" spans="6:9" x14ac:dyDescent="0.25">
      <c r="F789" s="6" t="str">
        <f>IF($A789="","",$E789-_xlfn.MAXIFS($E$2:$E788,$C$2:$C788,$C789,$A$2:$A788,$A789))</f>
        <v/>
      </c>
      <c r="G789" s="6" t="str">
        <f t="shared" si="39"/>
        <v/>
      </c>
      <c r="H789" s="6" t="str">
        <f t="shared" si="40"/>
        <v/>
      </c>
      <c r="I789" s="3" t="str">
        <f t="shared" si="41"/>
        <v/>
      </c>
    </row>
    <row r="790" spans="6:9" x14ac:dyDescent="0.25">
      <c r="F790" s="6" t="str">
        <f>IF($A790="","",$E790-_xlfn.MAXIFS($E$2:$E789,$C$2:$C789,$C790,$A$2:$A789,$A790))</f>
        <v/>
      </c>
      <c r="G790" s="6" t="str">
        <f t="shared" si="39"/>
        <v/>
      </c>
      <c r="H790" s="6" t="str">
        <f t="shared" si="40"/>
        <v/>
      </c>
      <c r="I790" s="3" t="str">
        <f t="shared" si="41"/>
        <v/>
      </c>
    </row>
    <row r="791" spans="6:9" x14ac:dyDescent="0.25">
      <c r="F791" s="6" t="str">
        <f>IF($A791="","",$E791-_xlfn.MAXIFS($E$2:$E790,$C$2:$C790,$C791,$A$2:$A790,$A791))</f>
        <v/>
      </c>
      <c r="G791" s="6" t="str">
        <f t="shared" si="39"/>
        <v/>
      </c>
      <c r="H791" s="6" t="str">
        <f t="shared" si="40"/>
        <v/>
      </c>
      <c r="I791" s="3" t="str">
        <f t="shared" si="41"/>
        <v/>
      </c>
    </row>
    <row r="792" spans="6:9" x14ac:dyDescent="0.25">
      <c r="F792" s="6" t="str">
        <f>IF($A792="","",$E792-_xlfn.MAXIFS($E$2:$E791,$C$2:$C791,$C792,$A$2:$A791,$A792))</f>
        <v/>
      </c>
      <c r="G792" s="6" t="str">
        <f t="shared" si="39"/>
        <v/>
      </c>
      <c r="H792" s="6" t="str">
        <f t="shared" si="40"/>
        <v/>
      </c>
      <c r="I792" s="3" t="str">
        <f t="shared" si="41"/>
        <v/>
      </c>
    </row>
    <row r="793" spans="6:9" x14ac:dyDescent="0.25">
      <c r="F793" s="6" t="str">
        <f>IF($A793="","",$E793-_xlfn.MAXIFS($E$2:$E792,$C$2:$C792,$C793,$A$2:$A792,$A793))</f>
        <v/>
      </c>
      <c r="G793" s="6" t="str">
        <f t="shared" si="39"/>
        <v/>
      </c>
      <c r="H793" s="6" t="str">
        <f t="shared" si="40"/>
        <v/>
      </c>
      <c r="I793" s="3" t="str">
        <f t="shared" si="41"/>
        <v/>
      </c>
    </row>
    <row r="794" spans="6:9" x14ac:dyDescent="0.25">
      <c r="F794" s="6" t="str">
        <f>IF($A794="","",$E794-_xlfn.MAXIFS($E$2:$E793,$C$2:$C793,$C794,$A$2:$A793,$A794))</f>
        <v/>
      </c>
      <c r="G794" s="6" t="str">
        <f t="shared" si="39"/>
        <v/>
      </c>
      <c r="H794" s="6" t="str">
        <f t="shared" si="40"/>
        <v/>
      </c>
      <c r="I794" s="3" t="str">
        <f t="shared" si="41"/>
        <v/>
      </c>
    </row>
    <row r="795" spans="6:9" x14ac:dyDescent="0.25">
      <c r="F795" s="6" t="str">
        <f>IF($A795="","",$E795-_xlfn.MAXIFS($E$2:$E794,$C$2:$C794,$C795,$A$2:$A794,$A795))</f>
        <v/>
      </c>
      <c r="G795" s="6" t="str">
        <f t="shared" si="39"/>
        <v/>
      </c>
      <c r="H795" s="6" t="str">
        <f t="shared" si="40"/>
        <v/>
      </c>
      <c r="I795" s="3" t="str">
        <f t="shared" si="41"/>
        <v/>
      </c>
    </row>
    <row r="796" spans="6:9" x14ac:dyDescent="0.25">
      <c r="F796" s="6" t="str">
        <f>IF($A796="","",$E796-_xlfn.MAXIFS($E$2:$E795,$C$2:$C795,$C796,$A$2:$A795,$A796))</f>
        <v/>
      </c>
      <c r="G796" s="6" t="str">
        <f t="shared" si="39"/>
        <v/>
      </c>
      <c r="H796" s="6" t="str">
        <f t="shared" si="40"/>
        <v/>
      </c>
      <c r="I796" s="3" t="str">
        <f t="shared" si="41"/>
        <v/>
      </c>
    </row>
    <row r="797" spans="6:9" x14ac:dyDescent="0.25">
      <c r="F797" s="6" t="str">
        <f>IF($A797="","",$E797-_xlfn.MAXIFS($E$2:$E796,$C$2:$C796,$C797,$A$2:$A796,$A797))</f>
        <v/>
      </c>
      <c r="G797" s="6" t="str">
        <f t="shared" si="39"/>
        <v/>
      </c>
      <c r="H797" s="6" t="str">
        <f t="shared" si="40"/>
        <v/>
      </c>
      <c r="I797" s="3" t="str">
        <f t="shared" si="41"/>
        <v/>
      </c>
    </row>
    <row r="798" spans="6:9" x14ac:dyDescent="0.25">
      <c r="F798" s="6" t="str">
        <f>IF($A798="","",$E798-_xlfn.MAXIFS($E$2:$E797,$C$2:$C797,$C798,$A$2:$A797,$A798))</f>
        <v/>
      </c>
      <c r="G798" s="6" t="str">
        <f t="shared" si="39"/>
        <v/>
      </c>
      <c r="H798" s="6" t="str">
        <f t="shared" si="40"/>
        <v/>
      </c>
      <c r="I798" s="3" t="str">
        <f t="shared" si="41"/>
        <v/>
      </c>
    </row>
    <row r="799" spans="6:9" x14ac:dyDescent="0.25">
      <c r="F799" s="6" t="str">
        <f>IF($A799="","",$E799-_xlfn.MAXIFS($E$2:$E798,$C$2:$C798,$C799,$A$2:$A798,$A799))</f>
        <v/>
      </c>
      <c r="G799" s="6" t="str">
        <f t="shared" si="39"/>
        <v/>
      </c>
      <c r="H799" s="6" t="str">
        <f t="shared" si="40"/>
        <v/>
      </c>
      <c r="I799" s="3" t="str">
        <f t="shared" si="41"/>
        <v/>
      </c>
    </row>
    <row r="800" spans="6:9" x14ac:dyDescent="0.25">
      <c r="F800" s="6" t="str">
        <f>IF($A800="","",$E800-_xlfn.MAXIFS($E$2:$E799,$C$2:$C799,$C800,$A$2:$A799,$A800))</f>
        <v/>
      </c>
      <c r="G800" s="6" t="str">
        <f t="shared" si="39"/>
        <v/>
      </c>
      <c r="H800" s="6" t="str">
        <f t="shared" si="40"/>
        <v/>
      </c>
      <c r="I800" s="3" t="str">
        <f t="shared" si="41"/>
        <v/>
      </c>
    </row>
    <row r="801" spans="6:9" x14ac:dyDescent="0.25">
      <c r="F801" s="6" t="str">
        <f>IF($A801="","",$E801-_xlfn.MAXIFS($E$2:$E800,$C$2:$C800,$C801,$A$2:$A800,$A801))</f>
        <v/>
      </c>
      <c r="G801" s="6" t="str">
        <f t="shared" si="39"/>
        <v/>
      </c>
      <c r="H801" s="6" t="str">
        <f t="shared" si="40"/>
        <v/>
      </c>
      <c r="I801" s="3" t="str">
        <f t="shared" si="41"/>
        <v/>
      </c>
    </row>
    <row r="802" spans="6:9" x14ac:dyDescent="0.25">
      <c r="F802" s="6" t="str">
        <f>IF($A802="","",$E802-_xlfn.MAXIFS($E$2:$E801,$C$2:$C801,$C802,$A$2:$A801,$A802))</f>
        <v/>
      </c>
      <c r="G802" s="6" t="str">
        <f t="shared" si="39"/>
        <v/>
      </c>
      <c r="H802" s="6" t="str">
        <f t="shared" si="40"/>
        <v/>
      </c>
      <c r="I802" s="3" t="str">
        <f t="shared" si="41"/>
        <v/>
      </c>
    </row>
    <row r="803" spans="6:9" x14ac:dyDescent="0.25">
      <c r="F803" s="6" t="str">
        <f>IF($A803="","",$E803-_xlfn.MAXIFS($E$2:$E802,$C$2:$C802,$C803,$A$2:$A802,$A803))</f>
        <v/>
      </c>
      <c r="G803" s="6" t="str">
        <f t="shared" si="39"/>
        <v/>
      </c>
      <c r="H803" s="6" t="str">
        <f t="shared" si="40"/>
        <v/>
      </c>
      <c r="I803" s="3" t="str">
        <f t="shared" si="41"/>
        <v/>
      </c>
    </row>
    <row r="804" spans="6:9" x14ac:dyDescent="0.25">
      <c r="F804" s="6" t="str">
        <f>IF($A804="","",$E804-_xlfn.MAXIFS($E$2:$E803,$C$2:$C803,$C804,$A$2:$A803,$A804))</f>
        <v/>
      </c>
      <c r="G804" s="6" t="str">
        <f t="shared" si="39"/>
        <v/>
      </c>
      <c r="H804" s="6" t="str">
        <f t="shared" si="40"/>
        <v/>
      </c>
      <c r="I804" s="3" t="str">
        <f t="shared" si="41"/>
        <v/>
      </c>
    </row>
    <row r="805" spans="6:9" x14ac:dyDescent="0.25">
      <c r="F805" s="6" t="str">
        <f>IF($A805="","",$E805-_xlfn.MAXIFS($E$2:$E804,$C$2:$C804,$C805,$A$2:$A804,$A805))</f>
        <v/>
      </c>
      <c r="G805" s="6" t="str">
        <f t="shared" si="39"/>
        <v/>
      </c>
      <c r="H805" s="6" t="str">
        <f t="shared" si="40"/>
        <v/>
      </c>
      <c r="I805" s="3" t="str">
        <f t="shared" si="41"/>
        <v/>
      </c>
    </row>
    <row r="806" spans="6:9" x14ac:dyDescent="0.25">
      <c r="F806" s="6" t="str">
        <f>IF($A806="","",$E806-_xlfn.MAXIFS($E$2:$E805,$C$2:$C805,$C806,$A$2:$A805,$A806))</f>
        <v/>
      </c>
      <c r="G806" s="6" t="str">
        <f t="shared" si="39"/>
        <v/>
      </c>
      <c r="H806" s="6" t="str">
        <f t="shared" si="40"/>
        <v/>
      </c>
      <c r="I806" s="3" t="str">
        <f t="shared" si="41"/>
        <v/>
      </c>
    </row>
    <row r="807" spans="6:9" x14ac:dyDescent="0.25">
      <c r="F807" s="6" t="str">
        <f>IF($A807="","",$E807-_xlfn.MAXIFS($E$2:$E806,$C$2:$C806,$C807,$A$2:$A806,$A807))</f>
        <v/>
      </c>
      <c r="G807" s="6" t="str">
        <f t="shared" si="39"/>
        <v/>
      </c>
      <c r="H807" s="6" t="str">
        <f t="shared" si="40"/>
        <v/>
      </c>
      <c r="I807" s="3" t="str">
        <f t="shared" si="41"/>
        <v/>
      </c>
    </row>
    <row r="808" spans="6:9" x14ac:dyDescent="0.25">
      <c r="F808" s="6" t="str">
        <f>IF($A808="","",$E808-_xlfn.MAXIFS($E$2:$E807,$C$2:$C807,$C808,$A$2:$A807,$A808))</f>
        <v/>
      </c>
      <c r="G808" s="6" t="str">
        <f t="shared" si="39"/>
        <v/>
      </c>
      <c r="H808" s="6" t="str">
        <f t="shared" si="40"/>
        <v/>
      </c>
      <c r="I808" s="3" t="str">
        <f t="shared" si="41"/>
        <v/>
      </c>
    </row>
    <row r="809" spans="6:9" x14ac:dyDescent="0.25">
      <c r="F809" s="6" t="str">
        <f>IF($A809="","",$E809-_xlfn.MAXIFS($E$2:$E808,$C$2:$C808,$C809,$A$2:$A808,$A809))</f>
        <v/>
      </c>
      <c r="G809" s="6" t="str">
        <f t="shared" si="39"/>
        <v/>
      </c>
      <c r="H809" s="6" t="str">
        <f t="shared" si="40"/>
        <v/>
      </c>
      <c r="I809" s="3" t="str">
        <f t="shared" si="41"/>
        <v/>
      </c>
    </row>
    <row r="810" spans="6:9" x14ac:dyDescent="0.25">
      <c r="F810" s="6" t="str">
        <f>IF($A810="","",$E810-_xlfn.MAXIFS($E$2:$E809,$C$2:$C809,$C810,$A$2:$A809,$A810))</f>
        <v/>
      </c>
      <c r="G810" s="6" t="str">
        <f t="shared" si="39"/>
        <v/>
      </c>
      <c r="H810" s="6" t="str">
        <f t="shared" si="40"/>
        <v/>
      </c>
      <c r="I810" s="3" t="str">
        <f t="shared" si="41"/>
        <v/>
      </c>
    </row>
    <row r="811" spans="6:9" x14ac:dyDescent="0.25">
      <c r="F811" s="6" t="str">
        <f>IF($A811="","",$E811-_xlfn.MAXIFS($E$2:$E810,$C$2:$C810,$C811,$A$2:$A810,$A811))</f>
        <v/>
      </c>
      <c r="G811" s="6" t="str">
        <f t="shared" si="39"/>
        <v/>
      </c>
      <c r="H811" s="6" t="str">
        <f t="shared" si="40"/>
        <v/>
      </c>
      <c r="I811" s="3" t="str">
        <f t="shared" si="41"/>
        <v/>
      </c>
    </row>
    <row r="812" spans="6:9" x14ac:dyDescent="0.25">
      <c r="F812" s="6" t="str">
        <f>IF($A812="","",$E812-_xlfn.MAXIFS($E$2:$E811,$C$2:$C811,$C812,$A$2:$A811,$A812))</f>
        <v/>
      </c>
      <c r="G812" s="6" t="str">
        <f t="shared" si="39"/>
        <v/>
      </c>
      <c r="H812" s="6" t="str">
        <f t="shared" si="40"/>
        <v/>
      </c>
      <c r="I812" s="3" t="str">
        <f t="shared" si="41"/>
        <v/>
      </c>
    </row>
    <row r="813" spans="6:9" x14ac:dyDescent="0.25">
      <c r="F813" s="6" t="str">
        <f>IF($A813="","",$E813-_xlfn.MAXIFS($E$2:$E812,$C$2:$C812,$C813,$A$2:$A812,$A813))</f>
        <v/>
      </c>
      <c r="G813" s="6" t="str">
        <f t="shared" si="39"/>
        <v/>
      </c>
      <c r="H813" s="6" t="str">
        <f t="shared" si="40"/>
        <v/>
      </c>
      <c r="I813" s="3" t="str">
        <f t="shared" si="41"/>
        <v/>
      </c>
    </row>
    <row r="814" spans="6:9" x14ac:dyDescent="0.25">
      <c r="F814" s="6" t="str">
        <f>IF($A814="","",$E814-_xlfn.MAXIFS($E$2:$E813,$C$2:$C813,$C814,$A$2:$A813,$A814))</f>
        <v/>
      </c>
      <c r="G814" s="6" t="str">
        <f t="shared" si="39"/>
        <v/>
      </c>
      <c r="H814" s="6" t="str">
        <f t="shared" si="40"/>
        <v/>
      </c>
      <c r="I814" s="3" t="str">
        <f t="shared" si="41"/>
        <v/>
      </c>
    </row>
    <row r="815" spans="6:9" x14ac:dyDescent="0.25">
      <c r="F815" s="6" t="str">
        <f>IF($A815="","",$E815-_xlfn.MAXIFS($E$2:$E814,$C$2:$C814,$C815,$A$2:$A814,$A815))</f>
        <v/>
      </c>
      <c r="G815" s="6" t="str">
        <f t="shared" si="39"/>
        <v/>
      </c>
      <c r="H815" s="6" t="str">
        <f t="shared" si="40"/>
        <v/>
      </c>
      <c r="I815" s="3" t="str">
        <f t="shared" si="41"/>
        <v/>
      </c>
    </row>
    <row r="816" spans="6:9" x14ac:dyDescent="0.25">
      <c r="F816" s="6" t="str">
        <f>IF($A816="","",$E816-_xlfn.MAXIFS($E$2:$E815,$C$2:$C815,$C816,$A$2:$A815,$A816))</f>
        <v/>
      </c>
      <c r="G816" s="6" t="str">
        <f t="shared" si="39"/>
        <v/>
      </c>
      <c r="H816" s="6" t="str">
        <f t="shared" si="40"/>
        <v/>
      </c>
      <c r="I816" s="3" t="str">
        <f t="shared" si="41"/>
        <v/>
      </c>
    </row>
    <row r="817" spans="6:9" x14ac:dyDescent="0.25">
      <c r="F817" s="6" t="str">
        <f>IF($A817="","",$E817-_xlfn.MAXIFS($E$2:$E816,$C$2:$C816,$C817,$A$2:$A816,$A817))</f>
        <v/>
      </c>
      <c r="G817" s="6" t="str">
        <f t="shared" si="39"/>
        <v/>
      </c>
      <c r="H817" s="6" t="str">
        <f t="shared" si="40"/>
        <v/>
      </c>
      <c r="I817" s="3" t="str">
        <f t="shared" si="41"/>
        <v/>
      </c>
    </row>
    <row r="818" spans="6:9" x14ac:dyDescent="0.25">
      <c r="F818" s="6" t="str">
        <f>IF($A818="","",$E818-_xlfn.MAXIFS($E$2:$E817,$C$2:$C817,$C818,$A$2:$A817,$A818))</f>
        <v/>
      </c>
      <c r="G818" s="6" t="str">
        <f t="shared" si="39"/>
        <v/>
      </c>
      <c r="H818" s="6" t="str">
        <f t="shared" si="40"/>
        <v/>
      </c>
      <c r="I818" s="3" t="str">
        <f t="shared" si="41"/>
        <v/>
      </c>
    </row>
    <row r="819" spans="6:9" x14ac:dyDescent="0.25">
      <c r="F819" s="6" t="str">
        <f>IF($A819="","",$E819-_xlfn.MAXIFS($E$2:$E818,$C$2:$C818,$C819,$A$2:$A818,$A819))</f>
        <v/>
      </c>
      <c r="G819" s="6" t="str">
        <f t="shared" si="39"/>
        <v/>
      </c>
      <c r="H819" s="6" t="str">
        <f t="shared" si="40"/>
        <v/>
      </c>
      <c r="I819" s="3" t="str">
        <f t="shared" si="41"/>
        <v/>
      </c>
    </row>
    <row r="820" spans="6:9" x14ac:dyDescent="0.25">
      <c r="F820" s="6" t="str">
        <f>IF($A820="","",$E820-_xlfn.MAXIFS($E$2:$E819,$C$2:$C819,$C820,$A$2:$A819,$A820))</f>
        <v/>
      </c>
      <c r="G820" s="6" t="str">
        <f t="shared" si="39"/>
        <v/>
      </c>
      <c r="H820" s="6" t="str">
        <f t="shared" si="40"/>
        <v/>
      </c>
      <c r="I820" s="3" t="str">
        <f t="shared" si="41"/>
        <v/>
      </c>
    </row>
    <row r="821" spans="6:9" x14ac:dyDescent="0.25">
      <c r="F821" s="6" t="str">
        <f>IF($A821="","",$E821-_xlfn.MAXIFS($E$2:$E820,$C$2:$C820,$C821,$A$2:$A820,$A821))</f>
        <v/>
      </c>
      <c r="G821" s="6" t="str">
        <f t="shared" si="39"/>
        <v/>
      </c>
      <c r="H821" s="6" t="str">
        <f t="shared" si="40"/>
        <v/>
      </c>
      <c r="I821" s="3" t="str">
        <f t="shared" si="41"/>
        <v/>
      </c>
    </row>
    <row r="822" spans="6:9" x14ac:dyDescent="0.25">
      <c r="F822" s="6" t="str">
        <f>IF($A822="","",$E822-_xlfn.MAXIFS($E$2:$E821,$C$2:$C821,$C822,$A$2:$A821,$A822))</f>
        <v/>
      </c>
      <c r="G822" s="6" t="str">
        <f t="shared" si="39"/>
        <v/>
      </c>
      <c r="H822" s="6" t="str">
        <f t="shared" si="40"/>
        <v/>
      </c>
      <c r="I822" s="3" t="str">
        <f t="shared" si="41"/>
        <v/>
      </c>
    </row>
    <row r="823" spans="6:9" x14ac:dyDescent="0.25">
      <c r="F823" s="6" t="str">
        <f>IF($A823="","",$E823-_xlfn.MAXIFS($E$2:$E822,$C$2:$C822,$C823,$A$2:$A822,$A823))</f>
        <v/>
      </c>
      <c r="G823" s="6" t="str">
        <f t="shared" si="39"/>
        <v/>
      </c>
      <c r="H823" s="6" t="str">
        <f t="shared" si="40"/>
        <v/>
      </c>
      <c r="I823" s="3" t="str">
        <f t="shared" si="41"/>
        <v/>
      </c>
    </row>
    <row r="824" spans="6:9" x14ac:dyDescent="0.25">
      <c r="F824" s="6" t="str">
        <f>IF($A824="","",$E824-_xlfn.MAXIFS($E$2:$E823,$C$2:$C823,$C824,$A$2:$A823,$A824))</f>
        <v/>
      </c>
      <c r="G824" s="6" t="str">
        <f t="shared" si="39"/>
        <v/>
      </c>
      <c r="H824" s="6" t="str">
        <f t="shared" si="40"/>
        <v/>
      </c>
      <c r="I824" s="3" t="str">
        <f t="shared" si="41"/>
        <v/>
      </c>
    </row>
    <row r="825" spans="6:9" x14ac:dyDescent="0.25">
      <c r="F825" s="6" t="str">
        <f>IF($A825="","",$E825-_xlfn.MAXIFS($E$2:$E824,$C$2:$C824,$C825,$A$2:$A824,$A825))</f>
        <v/>
      </c>
      <c r="G825" s="6" t="str">
        <f t="shared" si="39"/>
        <v/>
      </c>
      <c r="H825" s="6" t="str">
        <f t="shared" si="40"/>
        <v/>
      </c>
      <c r="I825" s="3" t="str">
        <f t="shared" si="41"/>
        <v/>
      </c>
    </row>
    <row r="826" spans="6:9" x14ac:dyDescent="0.25">
      <c r="F826" s="6" t="str">
        <f>IF($A826="","",$E826-_xlfn.MAXIFS($E$2:$E825,$C$2:$C825,$C826,$A$2:$A825,$A826))</f>
        <v/>
      </c>
      <c r="G826" s="6" t="str">
        <f t="shared" si="39"/>
        <v/>
      </c>
      <c r="H826" s="6" t="str">
        <f t="shared" si="40"/>
        <v/>
      </c>
      <c r="I826" s="3" t="str">
        <f t="shared" si="41"/>
        <v/>
      </c>
    </row>
    <row r="827" spans="6:9" x14ac:dyDescent="0.25">
      <c r="F827" s="6" t="str">
        <f>IF($A827="","",$E827-_xlfn.MAXIFS($E$2:$E826,$C$2:$C826,$C827,$A$2:$A826,$A827))</f>
        <v/>
      </c>
      <c r="G827" s="6" t="str">
        <f t="shared" si="39"/>
        <v/>
      </c>
      <c r="H827" s="6" t="str">
        <f t="shared" si="40"/>
        <v/>
      </c>
      <c r="I827" s="3" t="str">
        <f t="shared" si="41"/>
        <v/>
      </c>
    </row>
    <row r="828" spans="6:9" x14ac:dyDescent="0.25">
      <c r="F828" s="6" t="str">
        <f>IF($A828="","",$E828-_xlfn.MAXIFS($E$2:$E827,$C$2:$C827,$C828,$A$2:$A827,$A828))</f>
        <v/>
      </c>
      <c r="G828" s="6" t="str">
        <f t="shared" si="39"/>
        <v/>
      </c>
      <c r="H828" s="6" t="str">
        <f t="shared" si="40"/>
        <v/>
      </c>
      <c r="I828" s="3" t="str">
        <f t="shared" si="41"/>
        <v/>
      </c>
    </row>
    <row r="829" spans="6:9" x14ac:dyDescent="0.25">
      <c r="F829" s="6" t="str">
        <f>IF($A829="","",$E829-_xlfn.MAXIFS($E$2:$E828,$C$2:$C828,$C829,$A$2:$A828,$A829))</f>
        <v/>
      </c>
      <c r="G829" s="6" t="str">
        <f t="shared" si="39"/>
        <v/>
      </c>
      <c r="H829" s="6" t="str">
        <f t="shared" si="40"/>
        <v/>
      </c>
      <c r="I829" s="3" t="str">
        <f t="shared" si="41"/>
        <v/>
      </c>
    </row>
    <row r="830" spans="6:9" x14ac:dyDescent="0.25">
      <c r="F830" s="6" t="str">
        <f>IF($A830="","",$E830-_xlfn.MAXIFS($E$2:$E829,$C$2:$C829,$C830,$A$2:$A829,$A830))</f>
        <v/>
      </c>
      <c r="G830" s="6" t="str">
        <f t="shared" si="39"/>
        <v/>
      </c>
      <c r="H830" s="6" t="str">
        <f t="shared" si="40"/>
        <v/>
      </c>
      <c r="I830" s="3" t="str">
        <f t="shared" si="41"/>
        <v/>
      </c>
    </row>
    <row r="831" spans="6:9" x14ac:dyDescent="0.25">
      <c r="F831" s="6" t="str">
        <f>IF($A831="","",$E831-_xlfn.MAXIFS($E$2:$E830,$C$2:$C830,$C831,$A$2:$A830,$A831))</f>
        <v/>
      </c>
      <c r="G831" s="6" t="str">
        <f t="shared" si="39"/>
        <v/>
      </c>
      <c r="H831" s="6" t="str">
        <f t="shared" si="40"/>
        <v/>
      </c>
      <c r="I831" s="3" t="str">
        <f t="shared" si="41"/>
        <v/>
      </c>
    </row>
    <row r="832" spans="6:9" x14ac:dyDescent="0.25">
      <c r="F832" s="6" t="str">
        <f>IF($A832="","",$E832-_xlfn.MAXIFS($E$2:$E831,$C$2:$C831,$C832,$A$2:$A831,$A832))</f>
        <v/>
      </c>
      <c r="G832" s="6" t="str">
        <f t="shared" si="39"/>
        <v/>
      </c>
      <c r="H832" s="6" t="str">
        <f t="shared" si="40"/>
        <v/>
      </c>
      <c r="I832" s="3" t="str">
        <f t="shared" si="41"/>
        <v/>
      </c>
    </row>
    <row r="833" spans="6:9" x14ac:dyDescent="0.25">
      <c r="F833" s="6" t="str">
        <f>IF($A833="","",$E833-_xlfn.MAXIFS($E$2:$E832,$C$2:$C832,$C833,$A$2:$A832,$A833))</f>
        <v/>
      </c>
      <c r="G833" s="6" t="str">
        <f t="shared" si="39"/>
        <v/>
      </c>
      <c r="H833" s="6" t="str">
        <f t="shared" si="40"/>
        <v/>
      </c>
      <c r="I833" s="3" t="str">
        <f t="shared" si="41"/>
        <v/>
      </c>
    </row>
    <row r="834" spans="6:9" x14ac:dyDescent="0.25">
      <c r="F834" s="6" t="str">
        <f>IF($A834="","",$E834-_xlfn.MAXIFS($E$2:$E833,$C$2:$C833,$C834,$A$2:$A833,$A834))</f>
        <v/>
      </c>
      <c r="G834" s="6" t="str">
        <f t="shared" si="39"/>
        <v/>
      </c>
      <c r="H834" s="6" t="str">
        <f t="shared" si="40"/>
        <v/>
      </c>
      <c r="I834" s="3" t="str">
        <f t="shared" si="41"/>
        <v/>
      </c>
    </row>
    <row r="835" spans="6:9" x14ac:dyDescent="0.25">
      <c r="F835" s="6" t="str">
        <f>IF($A835="","",$E835-_xlfn.MAXIFS($E$2:$E834,$C$2:$C834,$C835,$A$2:$A834,$A835))</f>
        <v/>
      </c>
      <c r="G835" s="6" t="str">
        <f t="shared" si="39"/>
        <v/>
      </c>
      <c r="H835" s="6" t="str">
        <f t="shared" si="40"/>
        <v/>
      </c>
      <c r="I835" s="3" t="str">
        <f t="shared" si="41"/>
        <v/>
      </c>
    </row>
    <row r="836" spans="6:9" x14ac:dyDescent="0.25">
      <c r="F836" s="6" t="str">
        <f>IF($A836="","",$E836-_xlfn.MAXIFS($E$2:$E835,$C$2:$C835,$C836,$A$2:$A835,$A836))</f>
        <v/>
      </c>
      <c r="G836" s="6" t="str">
        <f t="shared" si="39"/>
        <v/>
      </c>
      <c r="H836" s="6" t="str">
        <f t="shared" si="40"/>
        <v/>
      </c>
      <c r="I836" s="3" t="str">
        <f t="shared" si="41"/>
        <v/>
      </c>
    </row>
    <row r="837" spans="6:9" x14ac:dyDescent="0.25">
      <c r="F837" s="6" t="str">
        <f>IF($A837="","",$E837-_xlfn.MAXIFS($E$2:$E836,$C$2:$C836,$C837,$A$2:$A836,$A837))</f>
        <v/>
      </c>
      <c r="G837" s="6" t="str">
        <f t="shared" si="39"/>
        <v/>
      </c>
      <c r="H837" s="6" t="str">
        <f t="shared" si="40"/>
        <v/>
      </c>
      <c r="I837" s="3" t="str">
        <f t="shared" si="41"/>
        <v/>
      </c>
    </row>
    <row r="838" spans="6:9" x14ac:dyDescent="0.25">
      <c r="F838" s="6" t="str">
        <f>IF($A838="","",$E838-_xlfn.MAXIFS($E$2:$E837,$C$2:$C837,$C838,$A$2:$A837,$A838))</f>
        <v/>
      </c>
      <c r="G838" s="6" t="str">
        <f t="shared" si="39"/>
        <v/>
      </c>
      <c r="H838" s="6" t="str">
        <f t="shared" si="40"/>
        <v/>
      </c>
      <c r="I838" s="3" t="str">
        <f t="shared" si="41"/>
        <v/>
      </c>
    </row>
    <row r="839" spans="6:9" x14ac:dyDescent="0.25">
      <c r="F839" s="6" t="str">
        <f>IF($A839="","",$E839-_xlfn.MAXIFS($E$2:$E838,$C$2:$C838,$C839,$A$2:$A838,$A839))</f>
        <v/>
      </c>
      <c r="G839" s="6" t="str">
        <f t="shared" si="39"/>
        <v/>
      </c>
      <c r="H839" s="6" t="str">
        <f t="shared" si="40"/>
        <v/>
      </c>
      <c r="I839" s="3" t="str">
        <f t="shared" si="41"/>
        <v/>
      </c>
    </row>
    <row r="840" spans="6:9" x14ac:dyDescent="0.25">
      <c r="F840" s="6" t="str">
        <f>IF($A840="","",$E840-_xlfn.MAXIFS($E$2:$E839,$C$2:$C839,$C840,$A$2:$A839,$A840))</f>
        <v/>
      </c>
      <c r="G840" s="6" t="str">
        <f t="shared" si="39"/>
        <v/>
      </c>
      <c r="H840" s="6" t="str">
        <f t="shared" si="40"/>
        <v/>
      </c>
      <c r="I840" s="3" t="str">
        <f t="shared" si="41"/>
        <v/>
      </c>
    </row>
    <row r="841" spans="6:9" x14ac:dyDescent="0.25">
      <c r="F841" s="6" t="str">
        <f>IF($A841="","",$E841-_xlfn.MAXIFS($E$2:$E840,$C$2:$C840,$C841,$A$2:$A840,$A841))</f>
        <v/>
      </c>
      <c r="G841" s="6" t="str">
        <f t="shared" ref="G841:G904" si="42">IF($A841="","",HOUR($D841))</f>
        <v/>
      </c>
      <c r="H841" s="6" t="str">
        <f t="shared" ref="H841:H904" si="43">IF($A841="","",MINUTE($D841))</f>
        <v/>
      </c>
      <c r="I841" s="3" t="str">
        <f t="shared" si="41"/>
        <v/>
      </c>
    </row>
    <row r="842" spans="6:9" x14ac:dyDescent="0.25">
      <c r="F842" s="6" t="str">
        <f>IF($A842="","",$E842-_xlfn.MAXIFS($E$2:$E841,$C$2:$C841,$C842,$A$2:$A841,$A842))</f>
        <v/>
      </c>
      <c r="G842" s="6" t="str">
        <f t="shared" si="42"/>
        <v/>
      </c>
      <c r="H842" s="6" t="str">
        <f t="shared" si="43"/>
        <v/>
      </c>
      <c r="I842" s="3" t="str">
        <f t="shared" ref="I842:I905" si="44">IF($F842&lt;0,"ERROR","")</f>
        <v/>
      </c>
    </row>
    <row r="843" spans="6:9" x14ac:dyDescent="0.25">
      <c r="F843" s="6" t="str">
        <f>IF($A843="","",$E843-_xlfn.MAXIFS($E$2:$E842,$C$2:$C842,$C843,$A$2:$A842,$A843))</f>
        <v/>
      </c>
      <c r="G843" s="6" t="str">
        <f t="shared" si="42"/>
        <v/>
      </c>
      <c r="H843" s="6" t="str">
        <f t="shared" si="43"/>
        <v/>
      </c>
      <c r="I843" s="3" t="str">
        <f t="shared" si="44"/>
        <v/>
      </c>
    </row>
    <row r="844" spans="6:9" x14ac:dyDescent="0.25">
      <c r="F844" s="6" t="str">
        <f>IF($A844="","",$E844-_xlfn.MAXIFS($E$2:$E843,$C$2:$C843,$C844,$A$2:$A843,$A844))</f>
        <v/>
      </c>
      <c r="G844" s="6" t="str">
        <f t="shared" si="42"/>
        <v/>
      </c>
      <c r="H844" s="6" t="str">
        <f t="shared" si="43"/>
        <v/>
      </c>
      <c r="I844" s="3" t="str">
        <f t="shared" si="44"/>
        <v/>
      </c>
    </row>
    <row r="845" spans="6:9" x14ac:dyDescent="0.25">
      <c r="F845" s="6" t="str">
        <f>IF($A845="","",$E845-_xlfn.MAXIFS($E$2:$E844,$C$2:$C844,$C845,$A$2:$A844,$A845))</f>
        <v/>
      </c>
      <c r="G845" s="6" t="str">
        <f t="shared" si="42"/>
        <v/>
      </c>
      <c r="H845" s="6" t="str">
        <f t="shared" si="43"/>
        <v/>
      </c>
      <c r="I845" s="3" t="str">
        <f t="shared" si="44"/>
        <v/>
      </c>
    </row>
    <row r="846" spans="6:9" x14ac:dyDescent="0.25">
      <c r="F846" s="6" t="str">
        <f>IF($A846="","",$E846-_xlfn.MAXIFS($E$2:$E845,$C$2:$C845,$C846,$A$2:$A845,$A846))</f>
        <v/>
      </c>
      <c r="G846" s="6" t="str">
        <f t="shared" si="42"/>
        <v/>
      </c>
      <c r="H846" s="6" t="str">
        <f t="shared" si="43"/>
        <v/>
      </c>
      <c r="I846" s="3" t="str">
        <f t="shared" si="44"/>
        <v/>
      </c>
    </row>
    <row r="847" spans="6:9" x14ac:dyDescent="0.25">
      <c r="F847" s="6" t="str">
        <f>IF($A847="","",$E847-_xlfn.MAXIFS($E$2:$E846,$C$2:$C846,$C847,$A$2:$A846,$A847))</f>
        <v/>
      </c>
      <c r="G847" s="6" t="str">
        <f t="shared" si="42"/>
        <v/>
      </c>
      <c r="H847" s="6" t="str">
        <f t="shared" si="43"/>
        <v/>
      </c>
      <c r="I847" s="3" t="str">
        <f t="shared" si="44"/>
        <v/>
      </c>
    </row>
    <row r="848" spans="6:9" x14ac:dyDescent="0.25">
      <c r="F848" s="6" t="str">
        <f>IF($A848="","",$E848-_xlfn.MAXIFS($E$2:$E847,$C$2:$C847,$C848,$A$2:$A847,$A848))</f>
        <v/>
      </c>
      <c r="G848" s="6" t="str">
        <f t="shared" si="42"/>
        <v/>
      </c>
      <c r="H848" s="6" t="str">
        <f t="shared" si="43"/>
        <v/>
      </c>
      <c r="I848" s="3" t="str">
        <f t="shared" si="44"/>
        <v/>
      </c>
    </row>
    <row r="849" spans="6:9" x14ac:dyDescent="0.25">
      <c r="F849" s="6" t="str">
        <f>IF($A849="","",$E849-_xlfn.MAXIFS($E$2:$E848,$C$2:$C848,$C849,$A$2:$A848,$A849))</f>
        <v/>
      </c>
      <c r="G849" s="6" t="str">
        <f t="shared" si="42"/>
        <v/>
      </c>
      <c r="H849" s="6" t="str">
        <f t="shared" si="43"/>
        <v/>
      </c>
      <c r="I849" s="3" t="str">
        <f t="shared" si="44"/>
        <v/>
      </c>
    </row>
    <row r="850" spans="6:9" x14ac:dyDescent="0.25">
      <c r="F850" s="6" t="str">
        <f>IF($A850="","",$E850-_xlfn.MAXIFS($E$2:$E849,$C$2:$C849,$C850,$A$2:$A849,$A850))</f>
        <v/>
      </c>
      <c r="G850" s="6" t="str">
        <f t="shared" si="42"/>
        <v/>
      </c>
      <c r="H850" s="6" t="str">
        <f t="shared" si="43"/>
        <v/>
      </c>
      <c r="I850" s="3" t="str">
        <f t="shared" si="44"/>
        <v/>
      </c>
    </row>
    <row r="851" spans="6:9" x14ac:dyDescent="0.25">
      <c r="F851" s="6" t="str">
        <f>IF($A851="","",$E851-_xlfn.MAXIFS($E$2:$E850,$C$2:$C850,$C851,$A$2:$A850,$A851))</f>
        <v/>
      </c>
      <c r="G851" s="6" t="str">
        <f t="shared" si="42"/>
        <v/>
      </c>
      <c r="H851" s="6" t="str">
        <f t="shared" si="43"/>
        <v/>
      </c>
      <c r="I851" s="3" t="str">
        <f t="shared" si="44"/>
        <v/>
      </c>
    </row>
    <row r="852" spans="6:9" x14ac:dyDescent="0.25">
      <c r="F852" s="6" t="str">
        <f>IF($A852="","",$E852-_xlfn.MAXIFS($E$2:$E851,$C$2:$C851,$C852,$A$2:$A851,$A852))</f>
        <v/>
      </c>
      <c r="G852" s="6" t="str">
        <f t="shared" si="42"/>
        <v/>
      </c>
      <c r="H852" s="6" t="str">
        <f t="shared" si="43"/>
        <v/>
      </c>
      <c r="I852" s="3" t="str">
        <f t="shared" si="44"/>
        <v/>
      </c>
    </row>
    <row r="853" spans="6:9" x14ac:dyDescent="0.25">
      <c r="F853" s="6" t="str">
        <f>IF($A853="","",$E853-_xlfn.MAXIFS($E$2:$E852,$C$2:$C852,$C853,$A$2:$A852,$A853))</f>
        <v/>
      </c>
      <c r="G853" s="6" t="str">
        <f t="shared" si="42"/>
        <v/>
      </c>
      <c r="H853" s="6" t="str">
        <f t="shared" si="43"/>
        <v/>
      </c>
      <c r="I853" s="3" t="str">
        <f t="shared" si="44"/>
        <v/>
      </c>
    </row>
    <row r="854" spans="6:9" x14ac:dyDescent="0.25">
      <c r="F854" s="6" t="str">
        <f>IF($A854="","",$E854-_xlfn.MAXIFS($E$2:$E853,$C$2:$C853,$C854,$A$2:$A853,$A854))</f>
        <v/>
      </c>
      <c r="G854" s="6" t="str">
        <f t="shared" si="42"/>
        <v/>
      </c>
      <c r="H854" s="6" t="str">
        <f t="shared" si="43"/>
        <v/>
      </c>
      <c r="I854" s="3" t="str">
        <f t="shared" si="44"/>
        <v/>
      </c>
    </row>
    <row r="855" spans="6:9" x14ac:dyDescent="0.25">
      <c r="F855" s="6" t="str">
        <f>IF($A855="","",$E855-_xlfn.MAXIFS($E$2:$E854,$C$2:$C854,$C855,$A$2:$A854,$A855))</f>
        <v/>
      </c>
      <c r="G855" s="6" t="str">
        <f t="shared" si="42"/>
        <v/>
      </c>
      <c r="H855" s="6" t="str">
        <f t="shared" si="43"/>
        <v/>
      </c>
      <c r="I855" s="3" t="str">
        <f t="shared" si="44"/>
        <v/>
      </c>
    </row>
    <row r="856" spans="6:9" x14ac:dyDescent="0.25">
      <c r="F856" s="6" t="str">
        <f>IF($A856="","",$E856-_xlfn.MAXIFS($E$2:$E855,$C$2:$C855,$C856,$A$2:$A855,$A856))</f>
        <v/>
      </c>
      <c r="G856" s="6" t="str">
        <f t="shared" si="42"/>
        <v/>
      </c>
      <c r="H856" s="6" t="str">
        <f t="shared" si="43"/>
        <v/>
      </c>
      <c r="I856" s="3" t="str">
        <f t="shared" si="44"/>
        <v/>
      </c>
    </row>
    <row r="857" spans="6:9" x14ac:dyDescent="0.25">
      <c r="F857" s="6" t="str">
        <f>IF($A857="","",$E857-_xlfn.MAXIFS($E$2:$E856,$C$2:$C856,$C857,$A$2:$A856,$A857))</f>
        <v/>
      </c>
      <c r="G857" s="6" t="str">
        <f t="shared" si="42"/>
        <v/>
      </c>
      <c r="H857" s="6" t="str">
        <f t="shared" si="43"/>
        <v/>
      </c>
      <c r="I857" s="3" t="str">
        <f t="shared" si="44"/>
        <v/>
      </c>
    </row>
    <row r="858" spans="6:9" x14ac:dyDescent="0.25">
      <c r="F858" s="6" t="str">
        <f>IF($A858="","",$E858-_xlfn.MAXIFS($E$2:$E857,$C$2:$C857,$C858,$A$2:$A857,$A858))</f>
        <v/>
      </c>
      <c r="G858" s="6" t="str">
        <f t="shared" si="42"/>
        <v/>
      </c>
      <c r="H858" s="6" t="str">
        <f t="shared" si="43"/>
        <v/>
      </c>
      <c r="I858" s="3" t="str">
        <f t="shared" si="44"/>
        <v/>
      </c>
    </row>
    <row r="859" spans="6:9" x14ac:dyDescent="0.25">
      <c r="F859" s="6" t="str">
        <f>IF($A859="","",$E859-_xlfn.MAXIFS($E$2:$E858,$C$2:$C858,$C859,$A$2:$A858,$A859))</f>
        <v/>
      </c>
      <c r="G859" s="6" t="str">
        <f t="shared" si="42"/>
        <v/>
      </c>
      <c r="H859" s="6" t="str">
        <f t="shared" si="43"/>
        <v/>
      </c>
      <c r="I859" s="3" t="str">
        <f t="shared" si="44"/>
        <v/>
      </c>
    </row>
    <row r="860" spans="6:9" x14ac:dyDescent="0.25">
      <c r="F860" s="6" t="str">
        <f>IF($A860="","",$E860-_xlfn.MAXIFS($E$2:$E859,$C$2:$C859,$C860,$A$2:$A859,$A860))</f>
        <v/>
      </c>
      <c r="G860" s="6" t="str">
        <f t="shared" si="42"/>
        <v/>
      </c>
      <c r="H860" s="6" t="str">
        <f t="shared" si="43"/>
        <v/>
      </c>
      <c r="I860" s="3" t="str">
        <f t="shared" si="44"/>
        <v/>
      </c>
    </row>
    <row r="861" spans="6:9" x14ac:dyDescent="0.25">
      <c r="F861" s="6" t="str">
        <f>IF($A861="","",$E861-_xlfn.MAXIFS($E$2:$E860,$C$2:$C860,$C861,$A$2:$A860,$A861))</f>
        <v/>
      </c>
      <c r="G861" s="6" t="str">
        <f t="shared" si="42"/>
        <v/>
      </c>
      <c r="H861" s="6" t="str">
        <f t="shared" si="43"/>
        <v/>
      </c>
      <c r="I861" s="3" t="str">
        <f t="shared" si="44"/>
        <v/>
      </c>
    </row>
    <row r="862" spans="6:9" x14ac:dyDescent="0.25">
      <c r="F862" s="6" t="str">
        <f>IF($A862="","",$E862-_xlfn.MAXIFS($E$2:$E861,$C$2:$C861,$C862,$A$2:$A861,$A862))</f>
        <v/>
      </c>
      <c r="G862" s="6" t="str">
        <f t="shared" si="42"/>
        <v/>
      </c>
      <c r="H862" s="6" t="str">
        <f t="shared" si="43"/>
        <v/>
      </c>
      <c r="I862" s="3" t="str">
        <f t="shared" si="44"/>
        <v/>
      </c>
    </row>
    <row r="863" spans="6:9" x14ac:dyDescent="0.25">
      <c r="F863" s="6" t="str">
        <f>IF($A863="","",$E863-_xlfn.MAXIFS($E$2:$E862,$C$2:$C862,$C863,$A$2:$A862,$A863))</f>
        <v/>
      </c>
      <c r="G863" s="6" t="str">
        <f t="shared" si="42"/>
        <v/>
      </c>
      <c r="H863" s="6" t="str">
        <f t="shared" si="43"/>
        <v/>
      </c>
      <c r="I863" s="3" t="str">
        <f t="shared" si="44"/>
        <v/>
      </c>
    </row>
    <row r="864" spans="6:9" x14ac:dyDescent="0.25">
      <c r="F864" s="6" t="str">
        <f>IF($A864="","",$E864-_xlfn.MAXIFS($E$2:$E863,$C$2:$C863,$C864,$A$2:$A863,$A864))</f>
        <v/>
      </c>
      <c r="G864" s="6" t="str">
        <f t="shared" si="42"/>
        <v/>
      </c>
      <c r="H864" s="6" t="str">
        <f t="shared" si="43"/>
        <v/>
      </c>
      <c r="I864" s="3" t="str">
        <f t="shared" si="44"/>
        <v/>
      </c>
    </row>
    <row r="865" spans="6:9" x14ac:dyDescent="0.25">
      <c r="F865" s="6" t="str">
        <f>IF($A865="","",$E865-_xlfn.MAXIFS($E$2:$E864,$C$2:$C864,$C865,$A$2:$A864,$A865))</f>
        <v/>
      </c>
      <c r="G865" s="6" t="str">
        <f t="shared" si="42"/>
        <v/>
      </c>
      <c r="H865" s="6" t="str">
        <f t="shared" si="43"/>
        <v/>
      </c>
      <c r="I865" s="3" t="str">
        <f t="shared" si="44"/>
        <v/>
      </c>
    </row>
    <row r="866" spans="6:9" x14ac:dyDescent="0.25">
      <c r="F866" s="6" t="str">
        <f>IF($A866="","",$E866-_xlfn.MAXIFS($E$2:$E865,$C$2:$C865,$C866,$A$2:$A865,$A866))</f>
        <v/>
      </c>
      <c r="G866" s="6" t="str">
        <f t="shared" si="42"/>
        <v/>
      </c>
      <c r="H866" s="6" t="str">
        <f t="shared" si="43"/>
        <v/>
      </c>
      <c r="I866" s="3" t="str">
        <f t="shared" si="44"/>
        <v/>
      </c>
    </row>
    <row r="867" spans="6:9" x14ac:dyDescent="0.25">
      <c r="F867" s="6" t="str">
        <f>IF($A867="","",$E867-_xlfn.MAXIFS($E$2:$E866,$C$2:$C866,$C867,$A$2:$A866,$A867))</f>
        <v/>
      </c>
      <c r="G867" s="6" t="str">
        <f t="shared" si="42"/>
        <v/>
      </c>
      <c r="H867" s="6" t="str">
        <f t="shared" si="43"/>
        <v/>
      </c>
      <c r="I867" s="3" t="str">
        <f t="shared" si="44"/>
        <v/>
      </c>
    </row>
    <row r="868" spans="6:9" x14ac:dyDescent="0.25">
      <c r="F868" s="6" t="str">
        <f>IF($A868="","",$E868-_xlfn.MAXIFS($E$2:$E867,$C$2:$C867,$C868,$A$2:$A867,$A868))</f>
        <v/>
      </c>
      <c r="G868" s="6" t="str">
        <f t="shared" si="42"/>
        <v/>
      </c>
      <c r="H868" s="6" t="str">
        <f t="shared" si="43"/>
        <v/>
      </c>
      <c r="I868" s="3" t="str">
        <f t="shared" si="44"/>
        <v/>
      </c>
    </row>
    <row r="869" spans="6:9" x14ac:dyDescent="0.25">
      <c r="F869" s="6" t="str">
        <f>IF($A869="","",$E869-_xlfn.MAXIFS($E$2:$E868,$C$2:$C868,$C869,$A$2:$A868,$A869))</f>
        <v/>
      </c>
      <c r="G869" s="6" t="str">
        <f t="shared" si="42"/>
        <v/>
      </c>
      <c r="H869" s="6" t="str">
        <f t="shared" si="43"/>
        <v/>
      </c>
      <c r="I869" s="3" t="str">
        <f t="shared" si="44"/>
        <v/>
      </c>
    </row>
    <row r="870" spans="6:9" x14ac:dyDescent="0.25">
      <c r="F870" s="6" t="str">
        <f>IF($A870="","",$E870-_xlfn.MAXIFS($E$2:$E869,$C$2:$C869,$C870,$A$2:$A869,$A870))</f>
        <v/>
      </c>
      <c r="G870" s="6" t="str">
        <f t="shared" si="42"/>
        <v/>
      </c>
      <c r="H870" s="6" t="str">
        <f t="shared" si="43"/>
        <v/>
      </c>
      <c r="I870" s="3" t="str">
        <f t="shared" si="44"/>
        <v/>
      </c>
    </row>
    <row r="871" spans="6:9" x14ac:dyDescent="0.25">
      <c r="F871" s="6" t="str">
        <f>IF($A871="","",$E871-_xlfn.MAXIFS($E$2:$E870,$C$2:$C870,$C871,$A$2:$A870,$A871))</f>
        <v/>
      </c>
      <c r="G871" s="6" t="str">
        <f t="shared" si="42"/>
        <v/>
      </c>
      <c r="H871" s="6" t="str">
        <f t="shared" si="43"/>
        <v/>
      </c>
      <c r="I871" s="3" t="str">
        <f t="shared" si="44"/>
        <v/>
      </c>
    </row>
    <row r="872" spans="6:9" x14ac:dyDescent="0.25">
      <c r="F872" s="6" t="str">
        <f>IF($A872="","",$E872-_xlfn.MAXIFS($E$2:$E871,$C$2:$C871,$C872,$A$2:$A871,$A872))</f>
        <v/>
      </c>
      <c r="G872" s="6" t="str">
        <f t="shared" si="42"/>
        <v/>
      </c>
      <c r="H872" s="6" t="str">
        <f t="shared" si="43"/>
        <v/>
      </c>
      <c r="I872" s="3" t="str">
        <f t="shared" si="44"/>
        <v/>
      </c>
    </row>
    <row r="873" spans="6:9" x14ac:dyDescent="0.25">
      <c r="F873" s="6" t="str">
        <f>IF($A873="","",$E873-_xlfn.MAXIFS($E$2:$E872,$C$2:$C872,$C873,$A$2:$A872,$A873))</f>
        <v/>
      </c>
      <c r="G873" s="6" t="str">
        <f t="shared" si="42"/>
        <v/>
      </c>
      <c r="H873" s="6" t="str">
        <f t="shared" si="43"/>
        <v/>
      </c>
      <c r="I873" s="3" t="str">
        <f t="shared" si="44"/>
        <v/>
      </c>
    </row>
    <row r="874" spans="6:9" x14ac:dyDescent="0.25">
      <c r="F874" s="6" t="str">
        <f>IF($A874="","",$E874-_xlfn.MAXIFS($E$2:$E873,$C$2:$C873,$C874,$A$2:$A873,$A874))</f>
        <v/>
      </c>
      <c r="G874" s="6" t="str">
        <f t="shared" si="42"/>
        <v/>
      </c>
      <c r="H874" s="6" t="str">
        <f t="shared" si="43"/>
        <v/>
      </c>
      <c r="I874" s="3" t="str">
        <f t="shared" si="44"/>
        <v/>
      </c>
    </row>
    <row r="875" spans="6:9" x14ac:dyDescent="0.25">
      <c r="F875" s="6" t="str">
        <f>IF($A875="","",$E875-_xlfn.MAXIFS($E$2:$E874,$C$2:$C874,$C875,$A$2:$A874,$A875))</f>
        <v/>
      </c>
      <c r="G875" s="6" t="str">
        <f t="shared" si="42"/>
        <v/>
      </c>
      <c r="H875" s="6" t="str">
        <f t="shared" si="43"/>
        <v/>
      </c>
      <c r="I875" s="3" t="str">
        <f t="shared" si="44"/>
        <v/>
      </c>
    </row>
    <row r="876" spans="6:9" x14ac:dyDescent="0.25">
      <c r="F876" s="6" t="str">
        <f>IF($A876="","",$E876-_xlfn.MAXIFS($E$2:$E875,$C$2:$C875,$C876,$A$2:$A875,$A876))</f>
        <v/>
      </c>
      <c r="G876" s="6" t="str">
        <f t="shared" si="42"/>
        <v/>
      </c>
      <c r="H876" s="6" t="str">
        <f t="shared" si="43"/>
        <v/>
      </c>
      <c r="I876" s="3" t="str">
        <f t="shared" si="44"/>
        <v/>
      </c>
    </row>
    <row r="877" spans="6:9" x14ac:dyDescent="0.25">
      <c r="F877" s="6" t="str">
        <f>IF($A877="","",$E877-_xlfn.MAXIFS($E$2:$E876,$C$2:$C876,$C877,$A$2:$A876,$A877))</f>
        <v/>
      </c>
      <c r="G877" s="6" t="str">
        <f t="shared" si="42"/>
        <v/>
      </c>
      <c r="H877" s="6" t="str">
        <f t="shared" si="43"/>
        <v/>
      </c>
      <c r="I877" s="3" t="str">
        <f t="shared" si="44"/>
        <v/>
      </c>
    </row>
    <row r="878" spans="6:9" x14ac:dyDescent="0.25">
      <c r="F878" s="6" t="str">
        <f>IF($A878="","",$E878-_xlfn.MAXIFS($E$2:$E877,$C$2:$C877,$C878,$A$2:$A877,$A878))</f>
        <v/>
      </c>
      <c r="G878" s="6" t="str">
        <f t="shared" si="42"/>
        <v/>
      </c>
      <c r="H878" s="6" t="str">
        <f t="shared" si="43"/>
        <v/>
      </c>
      <c r="I878" s="3" t="str">
        <f t="shared" si="44"/>
        <v/>
      </c>
    </row>
    <row r="879" spans="6:9" x14ac:dyDescent="0.25">
      <c r="F879" s="6" t="str">
        <f>IF($A879="","",$E879-_xlfn.MAXIFS($E$2:$E878,$C$2:$C878,$C879,$A$2:$A878,$A879))</f>
        <v/>
      </c>
      <c r="G879" s="6" t="str">
        <f t="shared" si="42"/>
        <v/>
      </c>
      <c r="H879" s="6" t="str">
        <f t="shared" si="43"/>
        <v/>
      </c>
      <c r="I879" s="3" t="str">
        <f t="shared" si="44"/>
        <v/>
      </c>
    </row>
    <row r="880" spans="6:9" x14ac:dyDescent="0.25">
      <c r="F880" s="6" t="str">
        <f>IF($A880="","",$E880-_xlfn.MAXIFS($E$2:$E879,$C$2:$C879,$C880,$A$2:$A879,$A880))</f>
        <v/>
      </c>
      <c r="G880" s="6" t="str">
        <f t="shared" si="42"/>
        <v/>
      </c>
      <c r="H880" s="6" t="str">
        <f t="shared" si="43"/>
        <v/>
      </c>
      <c r="I880" s="3" t="str">
        <f t="shared" si="44"/>
        <v/>
      </c>
    </row>
    <row r="881" spans="6:9" x14ac:dyDescent="0.25">
      <c r="F881" s="6" t="str">
        <f>IF($A881="","",$E881-_xlfn.MAXIFS($E$2:$E880,$C$2:$C880,$C881,$A$2:$A880,$A881))</f>
        <v/>
      </c>
      <c r="G881" s="6" t="str">
        <f t="shared" si="42"/>
        <v/>
      </c>
      <c r="H881" s="6" t="str">
        <f t="shared" si="43"/>
        <v/>
      </c>
      <c r="I881" s="3" t="str">
        <f t="shared" si="44"/>
        <v/>
      </c>
    </row>
    <row r="882" spans="6:9" x14ac:dyDescent="0.25">
      <c r="F882" s="6" t="str">
        <f>IF($A882="","",$E882-_xlfn.MAXIFS($E$2:$E881,$C$2:$C881,$C882,$A$2:$A881,$A882))</f>
        <v/>
      </c>
      <c r="G882" s="6" t="str">
        <f t="shared" si="42"/>
        <v/>
      </c>
      <c r="H882" s="6" t="str">
        <f t="shared" si="43"/>
        <v/>
      </c>
      <c r="I882" s="3" t="str">
        <f t="shared" si="44"/>
        <v/>
      </c>
    </row>
    <row r="883" spans="6:9" x14ac:dyDescent="0.25">
      <c r="F883" s="6" t="str">
        <f>IF($A883="","",$E883-_xlfn.MAXIFS($E$2:$E882,$C$2:$C882,$C883,$A$2:$A882,$A883))</f>
        <v/>
      </c>
      <c r="G883" s="6" t="str">
        <f t="shared" si="42"/>
        <v/>
      </c>
      <c r="H883" s="6" t="str">
        <f t="shared" si="43"/>
        <v/>
      </c>
      <c r="I883" s="3" t="str">
        <f t="shared" si="44"/>
        <v/>
      </c>
    </row>
    <row r="884" spans="6:9" x14ac:dyDescent="0.25">
      <c r="F884" s="6" t="str">
        <f>IF($A884="","",$E884-_xlfn.MAXIFS($E$2:$E883,$C$2:$C883,$C884,$A$2:$A883,$A884))</f>
        <v/>
      </c>
      <c r="G884" s="6" t="str">
        <f t="shared" si="42"/>
        <v/>
      </c>
      <c r="H884" s="6" t="str">
        <f t="shared" si="43"/>
        <v/>
      </c>
      <c r="I884" s="3" t="str">
        <f t="shared" si="44"/>
        <v/>
      </c>
    </row>
    <row r="885" spans="6:9" x14ac:dyDescent="0.25">
      <c r="F885" s="6" t="str">
        <f>IF($A885="","",$E885-_xlfn.MAXIFS($E$2:$E884,$C$2:$C884,$C885,$A$2:$A884,$A885))</f>
        <v/>
      </c>
      <c r="G885" s="6" t="str">
        <f t="shared" si="42"/>
        <v/>
      </c>
      <c r="H885" s="6" t="str">
        <f t="shared" si="43"/>
        <v/>
      </c>
      <c r="I885" s="3" t="str">
        <f t="shared" si="44"/>
        <v/>
      </c>
    </row>
    <row r="886" spans="6:9" x14ac:dyDescent="0.25">
      <c r="F886" s="6" t="str">
        <f>IF($A886="","",$E886-_xlfn.MAXIFS($E$2:$E885,$C$2:$C885,$C886,$A$2:$A885,$A886))</f>
        <v/>
      </c>
      <c r="G886" s="6" t="str">
        <f t="shared" si="42"/>
        <v/>
      </c>
      <c r="H886" s="6" t="str">
        <f t="shared" si="43"/>
        <v/>
      </c>
      <c r="I886" s="3" t="str">
        <f t="shared" si="44"/>
        <v/>
      </c>
    </row>
    <row r="887" spans="6:9" x14ac:dyDescent="0.25">
      <c r="F887" s="6" t="str">
        <f>IF($A887="","",$E887-_xlfn.MAXIFS($E$2:$E886,$C$2:$C886,$C887,$A$2:$A886,$A887))</f>
        <v/>
      </c>
      <c r="G887" s="6" t="str">
        <f t="shared" si="42"/>
        <v/>
      </c>
      <c r="H887" s="6" t="str">
        <f t="shared" si="43"/>
        <v/>
      </c>
      <c r="I887" s="3" t="str">
        <f t="shared" si="44"/>
        <v/>
      </c>
    </row>
    <row r="888" spans="6:9" x14ac:dyDescent="0.25">
      <c r="F888" s="6" t="str">
        <f>IF($A888="","",$E888-_xlfn.MAXIFS($E$2:$E887,$C$2:$C887,$C888,$A$2:$A887,$A888))</f>
        <v/>
      </c>
      <c r="G888" s="6" t="str">
        <f t="shared" si="42"/>
        <v/>
      </c>
      <c r="H888" s="6" t="str">
        <f t="shared" si="43"/>
        <v/>
      </c>
      <c r="I888" s="3" t="str">
        <f t="shared" si="44"/>
        <v/>
      </c>
    </row>
    <row r="889" spans="6:9" x14ac:dyDescent="0.25">
      <c r="F889" s="6" t="str">
        <f>IF($A889="","",$E889-_xlfn.MAXIFS($E$2:$E888,$C$2:$C888,$C889,$A$2:$A888,$A889))</f>
        <v/>
      </c>
      <c r="G889" s="6" t="str">
        <f t="shared" si="42"/>
        <v/>
      </c>
      <c r="H889" s="6" t="str">
        <f t="shared" si="43"/>
        <v/>
      </c>
      <c r="I889" s="3" t="str">
        <f t="shared" si="44"/>
        <v/>
      </c>
    </row>
    <row r="890" spans="6:9" x14ac:dyDescent="0.25">
      <c r="F890" s="6" t="str">
        <f>IF($A890="","",$E890-_xlfn.MAXIFS($E$2:$E889,$C$2:$C889,$C890,$A$2:$A889,$A890))</f>
        <v/>
      </c>
      <c r="G890" s="6" t="str">
        <f t="shared" si="42"/>
        <v/>
      </c>
      <c r="H890" s="6" t="str">
        <f t="shared" si="43"/>
        <v/>
      </c>
      <c r="I890" s="3" t="str">
        <f t="shared" si="44"/>
        <v/>
      </c>
    </row>
    <row r="891" spans="6:9" x14ac:dyDescent="0.25">
      <c r="F891" s="6" t="str">
        <f>IF($A891="","",$E891-_xlfn.MAXIFS($E$2:$E890,$C$2:$C890,$C891,$A$2:$A890,$A891))</f>
        <v/>
      </c>
      <c r="G891" s="6" t="str">
        <f t="shared" si="42"/>
        <v/>
      </c>
      <c r="H891" s="6" t="str">
        <f t="shared" si="43"/>
        <v/>
      </c>
      <c r="I891" s="3" t="str">
        <f t="shared" si="44"/>
        <v/>
      </c>
    </row>
    <row r="892" spans="6:9" x14ac:dyDescent="0.25">
      <c r="F892" s="6" t="str">
        <f>IF($A892="","",$E892-_xlfn.MAXIFS($E$2:$E891,$C$2:$C891,$C892,$A$2:$A891,$A892))</f>
        <v/>
      </c>
      <c r="G892" s="6" t="str">
        <f t="shared" si="42"/>
        <v/>
      </c>
      <c r="H892" s="6" t="str">
        <f t="shared" si="43"/>
        <v/>
      </c>
      <c r="I892" s="3" t="str">
        <f t="shared" si="44"/>
        <v/>
      </c>
    </row>
    <row r="893" spans="6:9" x14ac:dyDescent="0.25">
      <c r="F893" s="6" t="str">
        <f>IF($A893="","",$E893-_xlfn.MAXIFS($E$2:$E892,$C$2:$C892,$C893,$A$2:$A892,$A893))</f>
        <v/>
      </c>
      <c r="G893" s="6" t="str">
        <f t="shared" si="42"/>
        <v/>
      </c>
      <c r="H893" s="6" t="str">
        <f t="shared" si="43"/>
        <v/>
      </c>
      <c r="I893" s="3" t="str">
        <f t="shared" si="44"/>
        <v/>
      </c>
    </row>
    <row r="894" spans="6:9" x14ac:dyDescent="0.25">
      <c r="F894" s="6" t="str">
        <f>IF($A894="","",$E894-_xlfn.MAXIFS($E$2:$E893,$C$2:$C893,$C894,$A$2:$A893,$A894))</f>
        <v/>
      </c>
      <c r="G894" s="6" t="str">
        <f t="shared" si="42"/>
        <v/>
      </c>
      <c r="H894" s="6" t="str">
        <f t="shared" si="43"/>
        <v/>
      </c>
      <c r="I894" s="3" t="str">
        <f t="shared" si="44"/>
        <v/>
      </c>
    </row>
    <row r="895" spans="6:9" x14ac:dyDescent="0.25">
      <c r="F895" s="6" t="str">
        <f>IF($A895="","",$E895-_xlfn.MAXIFS($E$2:$E894,$C$2:$C894,$C895,$A$2:$A894,$A895))</f>
        <v/>
      </c>
      <c r="G895" s="6" t="str">
        <f t="shared" si="42"/>
        <v/>
      </c>
      <c r="H895" s="6" t="str">
        <f t="shared" si="43"/>
        <v/>
      </c>
      <c r="I895" s="3" t="str">
        <f t="shared" si="44"/>
        <v/>
      </c>
    </row>
    <row r="896" spans="6:9" x14ac:dyDescent="0.25">
      <c r="F896" s="6" t="str">
        <f>IF($A896="","",$E896-_xlfn.MAXIFS($E$2:$E895,$C$2:$C895,$C896,$A$2:$A895,$A896))</f>
        <v/>
      </c>
      <c r="G896" s="6" t="str">
        <f t="shared" si="42"/>
        <v/>
      </c>
      <c r="H896" s="6" t="str">
        <f t="shared" si="43"/>
        <v/>
      </c>
      <c r="I896" s="3" t="str">
        <f t="shared" si="44"/>
        <v/>
      </c>
    </row>
    <row r="897" spans="6:9" x14ac:dyDescent="0.25">
      <c r="F897" s="6" t="str">
        <f>IF($A897="","",$E897-_xlfn.MAXIFS($E$2:$E896,$C$2:$C896,$C897,$A$2:$A896,$A897))</f>
        <v/>
      </c>
      <c r="G897" s="6" t="str">
        <f t="shared" si="42"/>
        <v/>
      </c>
      <c r="H897" s="6" t="str">
        <f t="shared" si="43"/>
        <v/>
      </c>
      <c r="I897" s="3" t="str">
        <f t="shared" si="44"/>
        <v/>
      </c>
    </row>
    <row r="898" spans="6:9" x14ac:dyDescent="0.25">
      <c r="F898" s="6" t="str">
        <f>IF($A898="","",$E898-_xlfn.MAXIFS($E$2:$E897,$C$2:$C897,$C898,$A$2:$A897,$A898))</f>
        <v/>
      </c>
      <c r="G898" s="6" t="str">
        <f t="shared" si="42"/>
        <v/>
      </c>
      <c r="H898" s="6" t="str">
        <f t="shared" si="43"/>
        <v/>
      </c>
      <c r="I898" s="3" t="str">
        <f t="shared" si="44"/>
        <v/>
      </c>
    </row>
    <row r="899" spans="6:9" x14ac:dyDescent="0.25">
      <c r="F899" s="6" t="str">
        <f>IF($A899="","",$E899-_xlfn.MAXIFS($E$2:$E898,$C$2:$C898,$C899,$A$2:$A898,$A899))</f>
        <v/>
      </c>
      <c r="G899" s="6" t="str">
        <f t="shared" si="42"/>
        <v/>
      </c>
      <c r="H899" s="6" t="str">
        <f t="shared" si="43"/>
        <v/>
      </c>
      <c r="I899" s="3" t="str">
        <f t="shared" si="44"/>
        <v/>
      </c>
    </row>
    <row r="900" spans="6:9" x14ac:dyDescent="0.25">
      <c r="F900" s="6" t="str">
        <f>IF($A900="","",$E900-_xlfn.MAXIFS($E$2:$E899,$C$2:$C899,$C900,$A$2:$A899,$A900))</f>
        <v/>
      </c>
      <c r="G900" s="6" t="str">
        <f t="shared" si="42"/>
        <v/>
      </c>
      <c r="H900" s="6" t="str">
        <f t="shared" si="43"/>
        <v/>
      </c>
      <c r="I900" s="3" t="str">
        <f t="shared" si="44"/>
        <v/>
      </c>
    </row>
    <row r="901" spans="6:9" x14ac:dyDescent="0.25">
      <c r="F901" s="6" t="str">
        <f>IF($A901="","",$E901-_xlfn.MAXIFS($E$2:$E900,$C$2:$C900,$C901,$A$2:$A900,$A901))</f>
        <v/>
      </c>
      <c r="G901" s="6" t="str">
        <f t="shared" si="42"/>
        <v/>
      </c>
      <c r="H901" s="6" t="str">
        <f t="shared" si="43"/>
        <v/>
      </c>
      <c r="I901" s="3" t="str">
        <f t="shared" si="44"/>
        <v/>
      </c>
    </row>
    <row r="902" spans="6:9" x14ac:dyDescent="0.25">
      <c r="F902" s="6" t="str">
        <f>IF($A902="","",$E902-_xlfn.MAXIFS($E$2:$E901,$C$2:$C901,$C902,$A$2:$A901,$A902))</f>
        <v/>
      </c>
      <c r="G902" s="6" t="str">
        <f t="shared" si="42"/>
        <v/>
      </c>
      <c r="H902" s="6" t="str">
        <f t="shared" si="43"/>
        <v/>
      </c>
      <c r="I902" s="3" t="str">
        <f t="shared" si="44"/>
        <v/>
      </c>
    </row>
    <row r="903" spans="6:9" x14ac:dyDescent="0.25">
      <c r="F903" s="6" t="str">
        <f>IF($A903="","",$E903-_xlfn.MAXIFS($E$2:$E902,$C$2:$C902,$C903,$A$2:$A902,$A903))</f>
        <v/>
      </c>
      <c r="G903" s="6" t="str">
        <f t="shared" si="42"/>
        <v/>
      </c>
      <c r="H903" s="6" t="str">
        <f t="shared" si="43"/>
        <v/>
      </c>
      <c r="I903" s="3" t="str">
        <f t="shared" si="44"/>
        <v/>
      </c>
    </row>
    <row r="904" spans="6:9" x14ac:dyDescent="0.25">
      <c r="F904" s="6" t="str">
        <f>IF($A904="","",$E904-_xlfn.MAXIFS($E$2:$E903,$C$2:$C903,$C904,$A$2:$A903,$A904))</f>
        <v/>
      </c>
      <c r="G904" s="6" t="str">
        <f t="shared" si="42"/>
        <v/>
      </c>
      <c r="H904" s="6" t="str">
        <f t="shared" si="43"/>
        <v/>
      </c>
      <c r="I904" s="3" t="str">
        <f t="shared" si="44"/>
        <v/>
      </c>
    </row>
    <row r="905" spans="6:9" x14ac:dyDescent="0.25">
      <c r="F905" s="6" t="str">
        <f>IF($A905="","",$E905-_xlfn.MAXIFS($E$2:$E904,$C$2:$C904,$C905,$A$2:$A904,$A905))</f>
        <v/>
      </c>
      <c r="G905" s="6" t="str">
        <f t="shared" ref="G905:G968" si="45">IF($A905="","",HOUR($D905))</f>
        <v/>
      </c>
      <c r="H905" s="6" t="str">
        <f t="shared" ref="H905:H968" si="46">IF($A905="","",MINUTE($D905))</f>
        <v/>
      </c>
      <c r="I905" s="3" t="str">
        <f t="shared" si="44"/>
        <v/>
      </c>
    </row>
    <row r="906" spans="6:9" x14ac:dyDescent="0.25">
      <c r="F906" s="6" t="str">
        <f>IF($A906="","",$E906-_xlfn.MAXIFS($E$2:$E905,$C$2:$C905,$C906,$A$2:$A905,$A906))</f>
        <v/>
      </c>
      <c r="G906" s="6" t="str">
        <f t="shared" si="45"/>
        <v/>
      </c>
      <c r="H906" s="6" t="str">
        <f t="shared" si="46"/>
        <v/>
      </c>
      <c r="I906" s="3" t="str">
        <f t="shared" ref="I906:I969" si="47">IF($F906&lt;0,"ERROR","")</f>
        <v/>
      </c>
    </row>
    <row r="907" spans="6:9" x14ac:dyDescent="0.25">
      <c r="F907" s="6" t="str">
        <f>IF($A907="","",$E907-_xlfn.MAXIFS($E$2:$E906,$C$2:$C906,$C907,$A$2:$A906,$A907))</f>
        <v/>
      </c>
      <c r="G907" s="6" t="str">
        <f t="shared" si="45"/>
        <v/>
      </c>
      <c r="H907" s="6" t="str">
        <f t="shared" si="46"/>
        <v/>
      </c>
      <c r="I907" s="3" t="str">
        <f t="shared" si="47"/>
        <v/>
      </c>
    </row>
    <row r="908" spans="6:9" x14ac:dyDescent="0.25">
      <c r="F908" s="6" t="str">
        <f>IF($A908="","",$E908-_xlfn.MAXIFS($E$2:$E907,$C$2:$C907,$C908,$A$2:$A907,$A908))</f>
        <v/>
      </c>
      <c r="G908" s="6" t="str">
        <f t="shared" si="45"/>
        <v/>
      </c>
      <c r="H908" s="6" t="str">
        <f t="shared" si="46"/>
        <v/>
      </c>
      <c r="I908" s="3" t="str">
        <f t="shared" si="47"/>
        <v/>
      </c>
    </row>
    <row r="909" spans="6:9" x14ac:dyDescent="0.25">
      <c r="F909" s="6" t="str">
        <f>IF($A909="","",$E909-_xlfn.MAXIFS($E$2:$E908,$C$2:$C908,$C909,$A$2:$A908,$A909))</f>
        <v/>
      </c>
      <c r="G909" s="6" t="str">
        <f t="shared" si="45"/>
        <v/>
      </c>
      <c r="H909" s="6" t="str">
        <f t="shared" si="46"/>
        <v/>
      </c>
      <c r="I909" s="3" t="str">
        <f t="shared" si="47"/>
        <v/>
      </c>
    </row>
    <row r="910" spans="6:9" x14ac:dyDescent="0.25">
      <c r="F910" s="6" t="str">
        <f>IF($A910="","",$E910-_xlfn.MAXIFS($E$2:$E909,$C$2:$C909,$C910,$A$2:$A909,$A910))</f>
        <v/>
      </c>
      <c r="G910" s="6" t="str">
        <f t="shared" si="45"/>
        <v/>
      </c>
      <c r="H910" s="6" t="str">
        <f t="shared" si="46"/>
        <v/>
      </c>
      <c r="I910" s="3" t="str">
        <f t="shared" si="47"/>
        <v/>
      </c>
    </row>
    <row r="911" spans="6:9" x14ac:dyDescent="0.25">
      <c r="F911" s="6" t="str">
        <f>IF($A911="","",$E911-_xlfn.MAXIFS($E$2:$E910,$C$2:$C910,$C911,$A$2:$A910,$A911))</f>
        <v/>
      </c>
      <c r="G911" s="6" t="str">
        <f t="shared" si="45"/>
        <v/>
      </c>
      <c r="H911" s="6" t="str">
        <f t="shared" si="46"/>
        <v/>
      </c>
      <c r="I911" s="3" t="str">
        <f t="shared" si="47"/>
        <v/>
      </c>
    </row>
    <row r="912" spans="6:9" x14ac:dyDescent="0.25">
      <c r="F912" s="6" t="str">
        <f>IF($A912="","",$E912-_xlfn.MAXIFS($E$2:$E911,$C$2:$C911,$C912,$A$2:$A911,$A912))</f>
        <v/>
      </c>
      <c r="G912" s="6" t="str">
        <f t="shared" si="45"/>
        <v/>
      </c>
      <c r="H912" s="6" t="str">
        <f t="shared" si="46"/>
        <v/>
      </c>
      <c r="I912" s="3" t="str">
        <f t="shared" si="47"/>
        <v/>
      </c>
    </row>
    <row r="913" spans="6:9" x14ac:dyDescent="0.25">
      <c r="F913" s="6" t="str">
        <f>IF($A913="","",$E913-_xlfn.MAXIFS($E$2:$E912,$C$2:$C912,$C913,$A$2:$A912,$A913))</f>
        <v/>
      </c>
      <c r="G913" s="6" t="str">
        <f t="shared" si="45"/>
        <v/>
      </c>
      <c r="H913" s="6" t="str">
        <f t="shared" si="46"/>
        <v/>
      </c>
      <c r="I913" s="3" t="str">
        <f t="shared" si="47"/>
        <v/>
      </c>
    </row>
    <row r="914" spans="6:9" x14ac:dyDescent="0.25">
      <c r="F914" s="6" t="str">
        <f>IF($A914="","",$E914-_xlfn.MAXIFS($E$2:$E913,$C$2:$C913,$C914,$A$2:$A913,$A914))</f>
        <v/>
      </c>
      <c r="G914" s="6" t="str">
        <f t="shared" si="45"/>
        <v/>
      </c>
      <c r="H914" s="6" t="str">
        <f t="shared" si="46"/>
        <v/>
      </c>
      <c r="I914" s="3" t="str">
        <f t="shared" si="47"/>
        <v/>
      </c>
    </row>
    <row r="915" spans="6:9" x14ac:dyDescent="0.25">
      <c r="F915" s="6" t="str">
        <f>IF($A915="","",$E915-_xlfn.MAXIFS($E$2:$E914,$C$2:$C914,$C915,$A$2:$A914,$A915))</f>
        <v/>
      </c>
      <c r="G915" s="6" t="str">
        <f t="shared" si="45"/>
        <v/>
      </c>
      <c r="H915" s="6" t="str">
        <f t="shared" si="46"/>
        <v/>
      </c>
      <c r="I915" s="3" t="str">
        <f t="shared" si="47"/>
        <v/>
      </c>
    </row>
    <row r="916" spans="6:9" x14ac:dyDescent="0.25">
      <c r="F916" s="6" t="str">
        <f>IF($A916="","",$E916-_xlfn.MAXIFS($E$2:$E915,$C$2:$C915,$C916,$A$2:$A915,$A916))</f>
        <v/>
      </c>
      <c r="G916" s="6" t="str">
        <f t="shared" si="45"/>
        <v/>
      </c>
      <c r="H916" s="6" t="str">
        <f t="shared" si="46"/>
        <v/>
      </c>
      <c r="I916" s="3" t="str">
        <f t="shared" si="47"/>
        <v/>
      </c>
    </row>
    <row r="917" spans="6:9" x14ac:dyDescent="0.25">
      <c r="F917" s="6" t="str">
        <f>IF($A917="","",$E917-_xlfn.MAXIFS($E$2:$E916,$C$2:$C916,$C917,$A$2:$A916,$A917))</f>
        <v/>
      </c>
      <c r="G917" s="6" t="str">
        <f t="shared" si="45"/>
        <v/>
      </c>
      <c r="H917" s="6" t="str">
        <f t="shared" si="46"/>
        <v/>
      </c>
      <c r="I917" s="3" t="str">
        <f t="shared" si="47"/>
        <v/>
      </c>
    </row>
    <row r="918" spans="6:9" x14ac:dyDescent="0.25">
      <c r="F918" s="6" t="str">
        <f>IF($A918="","",$E918-_xlfn.MAXIFS($E$2:$E917,$C$2:$C917,$C918,$A$2:$A917,$A918))</f>
        <v/>
      </c>
      <c r="G918" s="6" t="str">
        <f t="shared" si="45"/>
        <v/>
      </c>
      <c r="H918" s="6" t="str">
        <f t="shared" si="46"/>
        <v/>
      </c>
      <c r="I918" s="3" t="str">
        <f t="shared" si="47"/>
        <v/>
      </c>
    </row>
    <row r="919" spans="6:9" x14ac:dyDescent="0.25">
      <c r="F919" s="6" t="str">
        <f>IF($A919="","",$E919-_xlfn.MAXIFS($E$2:$E918,$C$2:$C918,$C919,$A$2:$A918,$A919))</f>
        <v/>
      </c>
      <c r="G919" s="6" t="str">
        <f t="shared" si="45"/>
        <v/>
      </c>
      <c r="H919" s="6" t="str">
        <f t="shared" si="46"/>
        <v/>
      </c>
      <c r="I919" s="3" t="str">
        <f t="shared" si="47"/>
        <v/>
      </c>
    </row>
    <row r="920" spans="6:9" x14ac:dyDescent="0.25">
      <c r="F920" s="6" t="str">
        <f>IF($A920="","",$E920-_xlfn.MAXIFS($E$2:$E919,$C$2:$C919,$C920,$A$2:$A919,$A920))</f>
        <v/>
      </c>
      <c r="G920" s="6" t="str">
        <f t="shared" si="45"/>
        <v/>
      </c>
      <c r="H920" s="6" t="str">
        <f t="shared" si="46"/>
        <v/>
      </c>
      <c r="I920" s="3" t="str">
        <f t="shared" si="47"/>
        <v/>
      </c>
    </row>
    <row r="921" spans="6:9" x14ac:dyDescent="0.25">
      <c r="F921" s="6" t="str">
        <f>IF($A921="","",$E921-_xlfn.MAXIFS($E$2:$E920,$C$2:$C920,$C921,$A$2:$A920,$A921))</f>
        <v/>
      </c>
      <c r="G921" s="6" t="str">
        <f t="shared" si="45"/>
        <v/>
      </c>
      <c r="H921" s="6" t="str">
        <f t="shared" si="46"/>
        <v/>
      </c>
      <c r="I921" s="3" t="str">
        <f t="shared" si="47"/>
        <v/>
      </c>
    </row>
    <row r="922" spans="6:9" x14ac:dyDescent="0.25">
      <c r="F922" s="6" t="str">
        <f>IF($A922="","",$E922-_xlfn.MAXIFS($E$2:$E921,$C$2:$C921,$C922,$A$2:$A921,$A922))</f>
        <v/>
      </c>
      <c r="G922" s="6" t="str">
        <f t="shared" si="45"/>
        <v/>
      </c>
      <c r="H922" s="6" t="str">
        <f t="shared" si="46"/>
        <v/>
      </c>
      <c r="I922" s="3" t="str">
        <f t="shared" si="47"/>
        <v/>
      </c>
    </row>
    <row r="923" spans="6:9" x14ac:dyDescent="0.25">
      <c r="F923" s="6" t="str">
        <f>IF($A923="","",$E923-_xlfn.MAXIFS($E$2:$E922,$C$2:$C922,$C923,$A$2:$A922,$A923))</f>
        <v/>
      </c>
      <c r="G923" s="6" t="str">
        <f t="shared" si="45"/>
        <v/>
      </c>
      <c r="H923" s="6" t="str">
        <f t="shared" si="46"/>
        <v/>
      </c>
      <c r="I923" s="3" t="str">
        <f t="shared" si="47"/>
        <v/>
      </c>
    </row>
    <row r="924" spans="6:9" x14ac:dyDescent="0.25">
      <c r="F924" s="6" t="str">
        <f>IF($A924="","",$E924-_xlfn.MAXIFS($E$2:$E923,$C$2:$C923,$C924,$A$2:$A923,$A924))</f>
        <v/>
      </c>
      <c r="G924" s="6" t="str">
        <f t="shared" si="45"/>
        <v/>
      </c>
      <c r="H924" s="6" t="str">
        <f t="shared" si="46"/>
        <v/>
      </c>
      <c r="I924" s="3" t="str">
        <f t="shared" si="47"/>
        <v/>
      </c>
    </row>
    <row r="925" spans="6:9" x14ac:dyDescent="0.25">
      <c r="F925" s="6" t="str">
        <f>IF($A925="","",$E925-_xlfn.MAXIFS($E$2:$E924,$C$2:$C924,$C925,$A$2:$A924,$A925))</f>
        <v/>
      </c>
      <c r="G925" s="6" t="str">
        <f t="shared" si="45"/>
        <v/>
      </c>
      <c r="H925" s="6" t="str">
        <f t="shared" si="46"/>
        <v/>
      </c>
      <c r="I925" s="3" t="str">
        <f t="shared" si="47"/>
        <v/>
      </c>
    </row>
    <row r="926" spans="6:9" x14ac:dyDescent="0.25">
      <c r="F926" s="6" t="str">
        <f>IF($A926="","",$E926-_xlfn.MAXIFS($E$2:$E925,$C$2:$C925,$C926,$A$2:$A925,$A926))</f>
        <v/>
      </c>
      <c r="G926" s="6" t="str">
        <f t="shared" si="45"/>
        <v/>
      </c>
      <c r="H926" s="6" t="str">
        <f t="shared" si="46"/>
        <v/>
      </c>
      <c r="I926" s="3" t="str">
        <f t="shared" si="47"/>
        <v/>
      </c>
    </row>
    <row r="927" spans="6:9" x14ac:dyDescent="0.25">
      <c r="F927" s="6" t="str">
        <f>IF($A927="","",$E927-_xlfn.MAXIFS($E$2:$E926,$C$2:$C926,$C927,$A$2:$A926,$A927))</f>
        <v/>
      </c>
      <c r="G927" s="6" t="str">
        <f t="shared" si="45"/>
        <v/>
      </c>
      <c r="H927" s="6" t="str">
        <f t="shared" si="46"/>
        <v/>
      </c>
      <c r="I927" s="3" t="str">
        <f t="shared" si="47"/>
        <v/>
      </c>
    </row>
    <row r="928" spans="6:9" x14ac:dyDescent="0.25">
      <c r="F928" s="6" t="str">
        <f>IF($A928="","",$E928-_xlfn.MAXIFS($E$2:$E927,$C$2:$C927,$C928,$A$2:$A927,$A928))</f>
        <v/>
      </c>
      <c r="G928" s="6" t="str">
        <f t="shared" si="45"/>
        <v/>
      </c>
      <c r="H928" s="6" t="str">
        <f t="shared" si="46"/>
        <v/>
      </c>
      <c r="I928" s="3" t="str">
        <f t="shared" si="47"/>
        <v/>
      </c>
    </row>
    <row r="929" spans="6:9" x14ac:dyDescent="0.25">
      <c r="F929" s="6" t="str">
        <f>IF($A929="","",$E929-_xlfn.MAXIFS($E$2:$E928,$C$2:$C928,$C929,$A$2:$A928,$A929))</f>
        <v/>
      </c>
      <c r="G929" s="6" t="str">
        <f t="shared" si="45"/>
        <v/>
      </c>
      <c r="H929" s="6" t="str">
        <f t="shared" si="46"/>
        <v/>
      </c>
      <c r="I929" s="3" t="str">
        <f t="shared" si="47"/>
        <v/>
      </c>
    </row>
    <row r="930" spans="6:9" x14ac:dyDescent="0.25">
      <c r="F930" s="6" t="str">
        <f>IF($A930="","",$E930-_xlfn.MAXIFS($E$2:$E929,$C$2:$C929,$C930,$A$2:$A929,$A930))</f>
        <v/>
      </c>
      <c r="G930" s="6" t="str">
        <f t="shared" si="45"/>
        <v/>
      </c>
      <c r="H930" s="6" t="str">
        <f t="shared" si="46"/>
        <v/>
      </c>
      <c r="I930" s="3" t="str">
        <f t="shared" si="47"/>
        <v/>
      </c>
    </row>
    <row r="931" spans="6:9" x14ac:dyDescent="0.25">
      <c r="F931" s="6" t="str">
        <f>IF($A931="","",$E931-_xlfn.MAXIFS($E$2:$E930,$C$2:$C930,$C931,$A$2:$A930,$A931))</f>
        <v/>
      </c>
      <c r="G931" s="6" t="str">
        <f t="shared" si="45"/>
        <v/>
      </c>
      <c r="H931" s="6" t="str">
        <f t="shared" si="46"/>
        <v/>
      </c>
      <c r="I931" s="3" t="str">
        <f t="shared" si="47"/>
        <v/>
      </c>
    </row>
    <row r="932" spans="6:9" x14ac:dyDescent="0.25">
      <c r="F932" s="6" t="str">
        <f>IF($A932="","",$E932-_xlfn.MAXIFS($E$2:$E931,$C$2:$C931,$C932,$A$2:$A931,$A932))</f>
        <v/>
      </c>
      <c r="G932" s="6" t="str">
        <f t="shared" si="45"/>
        <v/>
      </c>
      <c r="H932" s="6" t="str">
        <f t="shared" si="46"/>
        <v/>
      </c>
      <c r="I932" s="3" t="str">
        <f t="shared" si="47"/>
        <v/>
      </c>
    </row>
    <row r="933" spans="6:9" x14ac:dyDescent="0.25">
      <c r="F933" s="6" t="str">
        <f>IF($A933="","",$E933-_xlfn.MAXIFS($E$2:$E932,$C$2:$C932,$C933,$A$2:$A932,$A933))</f>
        <v/>
      </c>
      <c r="G933" s="6" t="str">
        <f t="shared" si="45"/>
        <v/>
      </c>
      <c r="H933" s="6" t="str">
        <f t="shared" si="46"/>
        <v/>
      </c>
      <c r="I933" s="3" t="str">
        <f t="shared" si="47"/>
        <v/>
      </c>
    </row>
    <row r="934" spans="6:9" x14ac:dyDescent="0.25">
      <c r="F934" s="6" t="str">
        <f>IF($A934="","",$E934-_xlfn.MAXIFS($E$2:$E933,$C$2:$C933,$C934,$A$2:$A933,$A934))</f>
        <v/>
      </c>
      <c r="G934" s="6" t="str">
        <f t="shared" si="45"/>
        <v/>
      </c>
      <c r="H934" s="6" t="str">
        <f t="shared" si="46"/>
        <v/>
      </c>
      <c r="I934" s="3" t="str">
        <f t="shared" si="47"/>
        <v/>
      </c>
    </row>
    <row r="935" spans="6:9" x14ac:dyDescent="0.25">
      <c r="F935" s="6" t="str">
        <f>IF($A935="","",$E935-_xlfn.MAXIFS($E$2:$E934,$C$2:$C934,$C935,$A$2:$A934,$A935))</f>
        <v/>
      </c>
      <c r="G935" s="6" t="str">
        <f t="shared" si="45"/>
        <v/>
      </c>
      <c r="H935" s="6" t="str">
        <f t="shared" si="46"/>
        <v/>
      </c>
      <c r="I935" s="3" t="str">
        <f t="shared" si="47"/>
        <v/>
      </c>
    </row>
    <row r="936" spans="6:9" x14ac:dyDescent="0.25">
      <c r="F936" s="6" t="str">
        <f>IF($A936="","",$E936-_xlfn.MAXIFS($E$2:$E935,$C$2:$C935,$C936,$A$2:$A935,$A936))</f>
        <v/>
      </c>
      <c r="G936" s="6" t="str">
        <f t="shared" si="45"/>
        <v/>
      </c>
      <c r="H936" s="6" t="str">
        <f t="shared" si="46"/>
        <v/>
      </c>
      <c r="I936" s="3" t="str">
        <f t="shared" si="47"/>
        <v/>
      </c>
    </row>
    <row r="937" spans="6:9" x14ac:dyDescent="0.25">
      <c r="F937" s="6" t="str">
        <f>IF($A937="","",$E937-_xlfn.MAXIFS($E$2:$E936,$C$2:$C936,$C937,$A$2:$A936,$A937))</f>
        <v/>
      </c>
      <c r="G937" s="6" t="str">
        <f t="shared" si="45"/>
        <v/>
      </c>
      <c r="H937" s="6" t="str">
        <f t="shared" si="46"/>
        <v/>
      </c>
      <c r="I937" s="3" t="str">
        <f t="shared" si="47"/>
        <v/>
      </c>
    </row>
    <row r="938" spans="6:9" x14ac:dyDescent="0.25">
      <c r="F938" s="6" t="str">
        <f>IF($A938="","",$E938-_xlfn.MAXIFS($E$2:$E937,$C$2:$C937,$C938,$A$2:$A937,$A938))</f>
        <v/>
      </c>
      <c r="G938" s="6" t="str">
        <f t="shared" si="45"/>
        <v/>
      </c>
      <c r="H938" s="6" t="str">
        <f t="shared" si="46"/>
        <v/>
      </c>
      <c r="I938" s="3" t="str">
        <f t="shared" si="47"/>
        <v/>
      </c>
    </row>
    <row r="939" spans="6:9" x14ac:dyDescent="0.25">
      <c r="F939" s="6" t="str">
        <f>IF($A939="","",$E939-_xlfn.MAXIFS($E$2:$E938,$C$2:$C938,$C939,$A$2:$A938,$A939))</f>
        <v/>
      </c>
      <c r="G939" s="6" t="str">
        <f t="shared" si="45"/>
        <v/>
      </c>
      <c r="H939" s="6" t="str">
        <f t="shared" si="46"/>
        <v/>
      </c>
      <c r="I939" s="3" t="str">
        <f t="shared" si="47"/>
        <v/>
      </c>
    </row>
    <row r="940" spans="6:9" x14ac:dyDescent="0.25">
      <c r="F940" s="6" t="str">
        <f>IF($A940="","",$E940-_xlfn.MAXIFS($E$2:$E939,$C$2:$C939,$C940,$A$2:$A939,$A940))</f>
        <v/>
      </c>
      <c r="G940" s="6" t="str">
        <f t="shared" si="45"/>
        <v/>
      </c>
      <c r="H940" s="6" t="str">
        <f t="shared" si="46"/>
        <v/>
      </c>
      <c r="I940" s="3" t="str">
        <f t="shared" si="47"/>
        <v/>
      </c>
    </row>
    <row r="941" spans="6:9" x14ac:dyDescent="0.25">
      <c r="F941" s="6" t="str">
        <f>IF($A941="","",$E941-_xlfn.MAXIFS($E$2:$E940,$C$2:$C940,$C941,$A$2:$A940,$A941))</f>
        <v/>
      </c>
      <c r="G941" s="6" t="str">
        <f t="shared" si="45"/>
        <v/>
      </c>
      <c r="H941" s="6" t="str">
        <f t="shared" si="46"/>
        <v/>
      </c>
      <c r="I941" s="3" t="str">
        <f t="shared" si="47"/>
        <v/>
      </c>
    </row>
    <row r="942" spans="6:9" x14ac:dyDescent="0.25">
      <c r="F942" s="6" t="str">
        <f>IF($A942="","",$E942-_xlfn.MAXIFS($E$2:$E941,$C$2:$C941,$C942,$A$2:$A941,$A942))</f>
        <v/>
      </c>
      <c r="G942" s="6" t="str">
        <f t="shared" si="45"/>
        <v/>
      </c>
      <c r="H942" s="6" t="str">
        <f t="shared" si="46"/>
        <v/>
      </c>
      <c r="I942" s="3" t="str">
        <f t="shared" si="47"/>
        <v/>
      </c>
    </row>
    <row r="943" spans="6:9" x14ac:dyDescent="0.25">
      <c r="F943" s="6" t="str">
        <f>IF($A943="","",$E943-_xlfn.MAXIFS($E$2:$E942,$C$2:$C942,$C943,$A$2:$A942,$A943))</f>
        <v/>
      </c>
      <c r="G943" s="6" t="str">
        <f t="shared" si="45"/>
        <v/>
      </c>
      <c r="H943" s="6" t="str">
        <f t="shared" si="46"/>
        <v/>
      </c>
      <c r="I943" s="3" t="str">
        <f t="shared" si="47"/>
        <v/>
      </c>
    </row>
    <row r="944" spans="6:9" x14ac:dyDescent="0.25">
      <c r="F944" s="6" t="str">
        <f>IF($A944="","",$E944-_xlfn.MAXIFS($E$2:$E943,$C$2:$C943,$C944,$A$2:$A943,$A944))</f>
        <v/>
      </c>
      <c r="G944" s="6" t="str">
        <f t="shared" si="45"/>
        <v/>
      </c>
      <c r="H944" s="6" t="str">
        <f t="shared" si="46"/>
        <v/>
      </c>
      <c r="I944" s="3" t="str">
        <f t="shared" si="47"/>
        <v/>
      </c>
    </row>
    <row r="945" spans="6:9" x14ac:dyDescent="0.25">
      <c r="F945" s="6" t="str">
        <f>IF($A945="","",$E945-_xlfn.MAXIFS($E$2:$E944,$C$2:$C944,$C945,$A$2:$A944,$A945))</f>
        <v/>
      </c>
      <c r="G945" s="6" t="str">
        <f t="shared" si="45"/>
        <v/>
      </c>
      <c r="H945" s="6" t="str">
        <f t="shared" si="46"/>
        <v/>
      </c>
      <c r="I945" s="3" t="str">
        <f t="shared" si="47"/>
        <v/>
      </c>
    </row>
    <row r="946" spans="6:9" x14ac:dyDescent="0.25">
      <c r="F946" s="6" t="str">
        <f>IF($A946="","",$E946-_xlfn.MAXIFS($E$2:$E945,$C$2:$C945,$C946,$A$2:$A945,$A946))</f>
        <v/>
      </c>
      <c r="G946" s="6" t="str">
        <f t="shared" si="45"/>
        <v/>
      </c>
      <c r="H946" s="6" t="str">
        <f t="shared" si="46"/>
        <v/>
      </c>
      <c r="I946" s="3" t="str">
        <f t="shared" si="47"/>
        <v/>
      </c>
    </row>
    <row r="947" spans="6:9" x14ac:dyDescent="0.25">
      <c r="F947" s="6" t="str">
        <f>IF($A947="","",$E947-_xlfn.MAXIFS($E$2:$E946,$C$2:$C946,$C947,$A$2:$A946,$A947))</f>
        <v/>
      </c>
      <c r="G947" s="6" t="str">
        <f t="shared" si="45"/>
        <v/>
      </c>
      <c r="H947" s="6" t="str">
        <f t="shared" si="46"/>
        <v/>
      </c>
      <c r="I947" s="3" t="str">
        <f t="shared" si="47"/>
        <v/>
      </c>
    </row>
    <row r="948" spans="6:9" x14ac:dyDescent="0.25">
      <c r="F948" s="6" t="str">
        <f>IF($A948="","",$E948-_xlfn.MAXIFS($E$2:$E947,$C$2:$C947,$C948,$A$2:$A947,$A948))</f>
        <v/>
      </c>
      <c r="G948" s="6" t="str">
        <f t="shared" si="45"/>
        <v/>
      </c>
      <c r="H948" s="6" t="str">
        <f t="shared" si="46"/>
        <v/>
      </c>
      <c r="I948" s="3" t="str">
        <f t="shared" si="47"/>
        <v/>
      </c>
    </row>
    <row r="949" spans="6:9" x14ac:dyDescent="0.25">
      <c r="F949" s="6" t="str">
        <f>IF($A949="","",$E949-_xlfn.MAXIFS($E$2:$E948,$C$2:$C948,$C949,$A$2:$A948,$A949))</f>
        <v/>
      </c>
      <c r="G949" s="6" t="str">
        <f t="shared" si="45"/>
        <v/>
      </c>
      <c r="H949" s="6" t="str">
        <f t="shared" si="46"/>
        <v/>
      </c>
      <c r="I949" s="3" t="str">
        <f t="shared" si="47"/>
        <v/>
      </c>
    </row>
    <row r="950" spans="6:9" x14ac:dyDescent="0.25">
      <c r="F950" s="6" t="str">
        <f>IF($A950="","",$E950-_xlfn.MAXIFS($E$2:$E949,$C$2:$C949,$C950,$A$2:$A949,$A950))</f>
        <v/>
      </c>
      <c r="G950" s="6" t="str">
        <f t="shared" si="45"/>
        <v/>
      </c>
      <c r="H950" s="6" t="str">
        <f t="shared" si="46"/>
        <v/>
      </c>
      <c r="I950" s="3" t="str">
        <f t="shared" si="47"/>
        <v/>
      </c>
    </row>
    <row r="951" spans="6:9" x14ac:dyDescent="0.25">
      <c r="F951" s="6" t="str">
        <f>IF($A951="","",$E951-_xlfn.MAXIFS($E$2:$E950,$C$2:$C950,$C951,$A$2:$A950,$A951))</f>
        <v/>
      </c>
      <c r="G951" s="6" t="str">
        <f t="shared" si="45"/>
        <v/>
      </c>
      <c r="H951" s="6" t="str">
        <f t="shared" si="46"/>
        <v/>
      </c>
      <c r="I951" s="3" t="str">
        <f t="shared" si="47"/>
        <v/>
      </c>
    </row>
    <row r="952" spans="6:9" x14ac:dyDescent="0.25">
      <c r="F952" s="6" t="str">
        <f>IF($A952="","",$E952-_xlfn.MAXIFS($E$2:$E951,$C$2:$C951,$C952,$A$2:$A951,$A952))</f>
        <v/>
      </c>
      <c r="G952" s="6" t="str">
        <f t="shared" si="45"/>
        <v/>
      </c>
      <c r="H952" s="6" t="str">
        <f t="shared" si="46"/>
        <v/>
      </c>
      <c r="I952" s="3" t="str">
        <f t="shared" si="47"/>
        <v/>
      </c>
    </row>
    <row r="953" spans="6:9" x14ac:dyDescent="0.25">
      <c r="F953" s="6" t="str">
        <f>IF($A953="","",$E953-_xlfn.MAXIFS($E$2:$E952,$C$2:$C952,$C953,$A$2:$A952,$A953))</f>
        <v/>
      </c>
      <c r="G953" s="6" t="str">
        <f t="shared" si="45"/>
        <v/>
      </c>
      <c r="H953" s="6" t="str">
        <f t="shared" si="46"/>
        <v/>
      </c>
      <c r="I953" s="3" t="str">
        <f t="shared" si="47"/>
        <v/>
      </c>
    </row>
    <row r="954" spans="6:9" x14ac:dyDescent="0.25">
      <c r="F954" s="6" t="str">
        <f>IF($A954="","",$E954-_xlfn.MAXIFS($E$2:$E953,$C$2:$C953,$C954,$A$2:$A953,$A954))</f>
        <v/>
      </c>
      <c r="G954" s="6" t="str">
        <f t="shared" si="45"/>
        <v/>
      </c>
      <c r="H954" s="6" t="str">
        <f t="shared" si="46"/>
        <v/>
      </c>
      <c r="I954" s="3" t="str">
        <f t="shared" si="47"/>
        <v/>
      </c>
    </row>
    <row r="955" spans="6:9" x14ac:dyDescent="0.25">
      <c r="F955" s="6" t="str">
        <f>IF($A955="","",$E955-_xlfn.MAXIFS($E$2:$E954,$C$2:$C954,$C955,$A$2:$A954,$A955))</f>
        <v/>
      </c>
      <c r="G955" s="6" t="str">
        <f t="shared" si="45"/>
        <v/>
      </c>
      <c r="H955" s="6" t="str">
        <f t="shared" si="46"/>
        <v/>
      </c>
      <c r="I955" s="3" t="str">
        <f t="shared" si="47"/>
        <v/>
      </c>
    </row>
    <row r="956" spans="6:9" x14ac:dyDescent="0.25">
      <c r="F956" s="6" t="str">
        <f>IF($A956="","",$E956-_xlfn.MAXIFS($E$2:$E955,$C$2:$C955,$C956,$A$2:$A955,$A956))</f>
        <v/>
      </c>
      <c r="G956" s="6" t="str">
        <f t="shared" si="45"/>
        <v/>
      </c>
      <c r="H956" s="6" t="str">
        <f t="shared" si="46"/>
        <v/>
      </c>
      <c r="I956" s="3" t="str">
        <f t="shared" si="47"/>
        <v/>
      </c>
    </row>
    <row r="957" spans="6:9" x14ac:dyDescent="0.25">
      <c r="F957" s="6" t="str">
        <f>IF($A957="","",$E957-_xlfn.MAXIFS($E$2:$E956,$C$2:$C956,$C957,$A$2:$A956,$A957))</f>
        <v/>
      </c>
      <c r="G957" s="6" t="str">
        <f t="shared" si="45"/>
        <v/>
      </c>
      <c r="H957" s="6" t="str">
        <f t="shared" si="46"/>
        <v/>
      </c>
      <c r="I957" s="3" t="str">
        <f t="shared" si="47"/>
        <v/>
      </c>
    </row>
    <row r="958" spans="6:9" x14ac:dyDescent="0.25">
      <c r="F958" s="6" t="str">
        <f>IF($A958="","",$E958-_xlfn.MAXIFS($E$2:$E957,$C$2:$C957,$C958,$A$2:$A957,$A958))</f>
        <v/>
      </c>
      <c r="G958" s="6" t="str">
        <f t="shared" si="45"/>
        <v/>
      </c>
      <c r="H958" s="6" t="str">
        <f t="shared" si="46"/>
        <v/>
      </c>
      <c r="I958" s="3" t="str">
        <f t="shared" si="47"/>
        <v/>
      </c>
    </row>
    <row r="959" spans="6:9" x14ac:dyDescent="0.25">
      <c r="F959" s="6" t="str">
        <f>IF($A959="","",$E959-_xlfn.MAXIFS($E$2:$E958,$C$2:$C958,$C959,$A$2:$A958,$A959))</f>
        <v/>
      </c>
      <c r="G959" s="6" t="str">
        <f t="shared" si="45"/>
        <v/>
      </c>
      <c r="H959" s="6" t="str">
        <f t="shared" si="46"/>
        <v/>
      </c>
      <c r="I959" s="3" t="str">
        <f t="shared" si="47"/>
        <v/>
      </c>
    </row>
    <row r="960" spans="6:9" x14ac:dyDescent="0.25">
      <c r="F960" s="6" t="str">
        <f>IF($A960="","",$E960-_xlfn.MAXIFS($E$2:$E959,$C$2:$C959,$C960,$A$2:$A959,$A960))</f>
        <v/>
      </c>
      <c r="G960" s="6" t="str">
        <f t="shared" si="45"/>
        <v/>
      </c>
      <c r="H960" s="6" t="str">
        <f t="shared" si="46"/>
        <v/>
      </c>
      <c r="I960" s="3" t="str">
        <f t="shared" si="47"/>
        <v/>
      </c>
    </row>
    <row r="961" spans="6:9" x14ac:dyDescent="0.25">
      <c r="F961" s="6" t="str">
        <f>IF($A961="","",$E961-_xlfn.MAXIFS($E$2:$E960,$C$2:$C960,$C961,$A$2:$A960,$A961))</f>
        <v/>
      </c>
      <c r="G961" s="6" t="str">
        <f t="shared" si="45"/>
        <v/>
      </c>
      <c r="H961" s="6" t="str">
        <f t="shared" si="46"/>
        <v/>
      </c>
      <c r="I961" s="3" t="str">
        <f t="shared" si="47"/>
        <v/>
      </c>
    </row>
    <row r="962" spans="6:9" x14ac:dyDescent="0.25">
      <c r="F962" s="6" t="str">
        <f>IF($A962="","",$E962-_xlfn.MAXIFS($E$2:$E961,$C$2:$C961,$C962,$A$2:$A961,$A962))</f>
        <v/>
      </c>
      <c r="G962" s="6" t="str">
        <f t="shared" si="45"/>
        <v/>
      </c>
      <c r="H962" s="6" t="str">
        <f t="shared" si="46"/>
        <v/>
      </c>
      <c r="I962" s="3" t="str">
        <f t="shared" si="47"/>
        <v/>
      </c>
    </row>
    <row r="963" spans="6:9" x14ac:dyDescent="0.25">
      <c r="F963" s="6" t="str">
        <f>IF($A963="","",$E963-_xlfn.MAXIFS($E$2:$E962,$C$2:$C962,$C963,$A$2:$A962,$A963))</f>
        <v/>
      </c>
      <c r="G963" s="6" t="str">
        <f t="shared" si="45"/>
        <v/>
      </c>
      <c r="H963" s="6" t="str">
        <f t="shared" si="46"/>
        <v/>
      </c>
      <c r="I963" s="3" t="str">
        <f t="shared" si="47"/>
        <v/>
      </c>
    </row>
    <row r="964" spans="6:9" x14ac:dyDescent="0.25">
      <c r="F964" s="6" t="str">
        <f>IF($A964="","",$E964-_xlfn.MAXIFS($E$2:$E963,$C$2:$C963,$C964,$A$2:$A963,$A964))</f>
        <v/>
      </c>
      <c r="G964" s="6" t="str">
        <f t="shared" si="45"/>
        <v/>
      </c>
      <c r="H964" s="6" t="str">
        <f t="shared" si="46"/>
        <v/>
      </c>
      <c r="I964" s="3" t="str">
        <f t="shared" si="47"/>
        <v/>
      </c>
    </row>
    <row r="965" spans="6:9" x14ac:dyDescent="0.25">
      <c r="F965" s="6" t="str">
        <f>IF($A965="","",$E965-_xlfn.MAXIFS($E$2:$E964,$C$2:$C964,$C965,$A$2:$A964,$A965))</f>
        <v/>
      </c>
      <c r="G965" s="6" t="str">
        <f t="shared" si="45"/>
        <v/>
      </c>
      <c r="H965" s="6" t="str">
        <f t="shared" si="46"/>
        <v/>
      </c>
      <c r="I965" s="3" t="str">
        <f t="shared" si="47"/>
        <v/>
      </c>
    </row>
    <row r="966" spans="6:9" x14ac:dyDescent="0.25">
      <c r="F966" s="6" t="str">
        <f>IF($A966="","",$E966-_xlfn.MAXIFS($E$2:$E965,$C$2:$C965,$C966,$A$2:$A965,$A966))</f>
        <v/>
      </c>
      <c r="G966" s="6" t="str">
        <f t="shared" si="45"/>
        <v/>
      </c>
      <c r="H966" s="6" t="str">
        <f t="shared" si="46"/>
        <v/>
      </c>
      <c r="I966" s="3" t="str">
        <f t="shared" si="47"/>
        <v/>
      </c>
    </row>
    <row r="967" spans="6:9" x14ac:dyDescent="0.25">
      <c r="F967" s="6" t="str">
        <f>IF($A967="","",$E967-_xlfn.MAXIFS($E$2:$E966,$C$2:$C966,$C967,$A$2:$A966,$A967))</f>
        <v/>
      </c>
      <c r="G967" s="6" t="str">
        <f t="shared" si="45"/>
        <v/>
      </c>
      <c r="H967" s="6" t="str">
        <f t="shared" si="46"/>
        <v/>
      </c>
      <c r="I967" s="3" t="str">
        <f t="shared" si="47"/>
        <v/>
      </c>
    </row>
    <row r="968" spans="6:9" x14ac:dyDescent="0.25">
      <c r="F968" s="6" t="str">
        <f>IF($A968="","",$E968-_xlfn.MAXIFS($E$2:$E967,$C$2:$C967,$C968,$A$2:$A967,$A968))</f>
        <v/>
      </c>
      <c r="G968" s="6" t="str">
        <f t="shared" si="45"/>
        <v/>
      </c>
      <c r="H968" s="6" t="str">
        <f t="shared" si="46"/>
        <v/>
      </c>
      <c r="I968" s="3" t="str">
        <f t="shared" si="47"/>
        <v/>
      </c>
    </row>
    <row r="969" spans="6:9" x14ac:dyDescent="0.25">
      <c r="F969" s="6" t="str">
        <f>IF($A969="","",$E969-_xlfn.MAXIFS($E$2:$E968,$C$2:$C968,$C969,$A$2:$A968,$A969))</f>
        <v/>
      </c>
      <c r="G969" s="6" t="str">
        <f t="shared" ref="G969:G1032" si="48">IF($A969="","",HOUR($D969))</f>
        <v/>
      </c>
      <c r="H969" s="6" t="str">
        <f t="shared" ref="H969:H1032" si="49">IF($A969="","",MINUTE($D969))</f>
        <v/>
      </c>
      <c r="I969" s="3" t="str">
        <f t="shared" si="47"/>
        <v/>
      </c>
    </row>
    <row r="970" spans="6:9" x14ac:dyDescent="0.25">
      <c r="F970" s="6" t="str">
        <f>IF($A970="","",$E970-_xlfn.MAXIFS($E$2:$E969,$C$2:$C969,$C970,$A$2:$A969,$A970))</f>
        <v/>
      </c>
      <c r="G970" s="6" t="str">
        <f t="shared" si="48"/>
        <v/>
      </c>
      <c r="H970" s="6" t="str">
        <f t="shared" si="49"/>
        <v/>
      </c>
      <c r="I970" s="3" t="str">
        <f t="shared" ref="I970:I1033" si="50">IF($F970&lt;0,"ERROR","")</f>
        <v/>
      </c>
    </row>
    <row r="971" spans="6:9" x14ac:dyDescent="0.25">
      <c r="F971" s="6" t="str">
        <f>IF($A971="","",$E971-_xlfn.MAXIFS($E$2:$E970,$C$2:$C970,$C971,$A$2:$A970,$A971))</f>
        <v/>
      </c>
      <c r="G971" s="6" t="str">
        <f t="shared" si="48"/>
        <v/>
      </c>
      <c r="H971" s="6" t="str">
        <f t="shared" si="49"/>
        <v/>
      </c>
      <c r="I971" s="3" t="str">
        <f t="shared" si="50"/>
        <v/>
      </c>
    </row>
    <row r="972" spans="6:9" x14ac:dyDescent="0.25">
      <c r="F972" s="6" t="str">
        <f>IF($A972="","",$E972-_xlfn.MAXIFS($E$2:$E971,$C$2:$C971,$C972,$A$2:$A971,$A972))</f>
        <v/>
      </c>
      <c r="G972" s="6" t="str">
        <f t="shared" si="48"/>
        <v/>
      </c>
      <c r="H972" s="6" t="str">
        <f t="shared" si="49"/>
        <v/>
      </c>
      <c r="I972" s="3" t="str">
        <f t="shared" si="50"/>
        <v/>
      </c>
    </row>
    <row r="973" spans="6:9" x14ac:dyDescent="0.25">
      <c r="F973" s="6" t="str">
        <f>IF($A973="","",$E973-_xlfn.MAXIFS($E$2:$E972,$C$2:$C972,$C973,$A$2:$A972,$A973))</f>
        <v/>
      </c>
      <c r="G973" s="6" t="str">
        <f t="shared" si="48"/>
        <v/>
      </c>
      <c r="H973" s="6" t="str">
        <f t="shared" si="49"/>
        <v/>
      </c>
      <c r="I973" s="3" t="str">
        <f t="shared" si="50"/>
        <v/>
      </c>
    </row>
    <row r="974" spans="6:9" x14ac:dyDescent="0.25">
      <c r="F974" s="6" t="str">
        <f>IF($A974="","",$E974-_xlfn.MAXIFS($E$2:$E973,$C$2:$C973,$C974,$A$2:$A973,$A974))</f>
        <v/>
      </c>
      <c r="G974" s="6" t="str">
        <f t="shared" si="48"/>
        <v/>
      </c>
      <c r="H974" s="6" t="str">
        <f t="shared" si="49"/>
        <v/>
      </c>
      <c r="I974" s="3" t="str">
        <f t="shared" si="50"/>
        <v/>
      </c>
    </row>
    <row r="975" spans="6:9" x14ac:dyDescent="0.25">
      <c r="F975" s="6" t="str">
        <f>IF($A975="","",$E975-_xlfn.MAXIFS($E$2:$E974,$C$2:$C974,$C975,$A$2:$A974,$A975))</f>
        <v/>
      </c>
      <c r="G975" s="6" t="str">
        <f t="shared" si="48"/>
        <v/>
      </c>
      <c r="H975" s="6" t="str">
        <f t="shared" si="49"/>
        <v/>
      </c>
      <c r="I975" s="3" t="str">
        <f t="shared" si="50"/>
        <v/>
      </c>
    </row>
    <row r="976" spans="6:9" x14ac:dyDescent="0.25">
      <c r="F976" s="6" t="str">
        <f>IF($A976="","",$E976-_xlfn.MAXIFS($E$2:$E975,$C$2:$C975,$C976,$A$2:$A975,$A976))</f>
        <v/>
      </c>
      <c r="G976" s="6" t="str">
        <f t="shared" si="48"/>
        <v/>
      </c>
      <c r="H976" s="6" t="str">
        <f t="shared" si="49"/>
        <v/>
      </c>
      <c r="I976" s="3" t="str">
        <f t="shared" si="50"/>
        <v/>
      </c>
    </row>
    <row r="977" spans="6:9" x14ac:dyDescent="0.25">
      <c r="F977" s="6" t="str">
        <f>IF($A977="","",$E977-_xlfn.MAXIFS($E$2:$E976,$C$2:$C976,$C977,$A$2:$A976,$A977))</f>
        <v/>
      </c>
      <c r="G977" s="6" t="str">
        <f t="shared" si="48"/>
        <v/>
      </c>
      <c r="H977" s="6" t="str">
        <f t="shared" si="49"/>
        <v/>
      </c>
      <c r="I977" s="3" t="str">
        <f t="shared" si="50"/>
        <v/>
      </c>
    </row>
    <row r="978" spans="6:9" x14ac:dyDescent="0.25">
      <c r="F978" s="6" t="str">
        <f>IF($A978="","",$E978-_xlfn.MAXIFS($E$2:$E977,$C$2:$C977,$C978,$A$2:$A977,$A978))</f>
        <v/>
      </c>
      <c r="G978" s="6" t="str">
        <f t="shared" si="48"/>
        <v/>
      </c>
      <c r="H978" s="6" t="str">
        <f t="shared" si="49"/>
        <v/>
      </c>
      <c r="I978" s="3" t="str">
        <f t="shared" si="50"/>
        <v/>
      </c>
    </row>
    <row r="979" spans="6:9" x14ac:dyDescent="0.25">
      <c r="F979" s="6" t="str">
        <f>IF($A979="","",$E979-_xlfn.MAXIFS($E$2:$E978,$C$2:$C978,$C979,$A$2:$A978,$A979))</f>
        <v/>
      </c>
      <c r="G979" s="6" t="str">
        <f t="shared" si="48"/>
        <v/>
      </c>
      <c r="H979" s="6" t="str">
        <f t="shared" si="49"/>
        <v/>
      </c>
      <c r="I979" s="3" t="str">
        <f t="shared" si="50"/>
        <v/>
      </c>
    </row>
    <row r="980" spans="6:9" x14ac:dyDescent="0.25">
      <c r="F980" s="6" t="str">
        <f>IF($A980="","",$E980-_xlfn.MAXIFS($E$2:$E979,$C$2:$C979,$C980,$A$2:$A979,$A980))</f>
        <v/>
      </c>
      <c r="G980" s="6" t="str">
        <f t="shared" si="48"/>
        <v/>
      </c>
      <c r="H980" s="6" t="str">
        <f t="shared" si="49"/>
        <v/>
      </c>
      <c r="I980" s="3" t="str">
        <f t="shared" si="50"/>
        <v/>
      </c>
    </row>
    <row r="981" spans="6:9" x14ac:dyDescent="0.25">
      <c r="F981" s="6" t="str">
        <f>IF($A981="","",$E981-_xlfn.MAXIFS($E$2:$E980,$C$2:$C980,$C981,$A$2:$A980,$A981))</f>
        <v/>
      </c>
      <c r="G981" s="6" t="str">
        <f t="shared" si="48"/>
        <v/>
      </c>
      <c r="H981" s="6" t="str">
        <f t="shared" si="49"/>
        <v/>
      </c>
      <c r="I981" s="3" t="str">
        <f t="shared" si="50"/>
        <v/>
      </c>
    </row>
    <row r="982" spans="6:9" x14ac:dyDescent="0.25">
      <c r="F982" s="6" t="str">
        <f>IF($A982="","",$E982-_xlfn.MAXIFS($E$2:$E981,$C$2:$C981,$C982,$A$2:$A981,$A982))</f>
        <v/>
      </c>
      <c r="G982" s="6" t="str">
        <f t="shared" si="48"/>
        <v/>
      </c>
      <c r="H982" s="6" t="str">
        <f t="shared" si="49"/>
        <v/>
      </c>
      <c r="I982" s="3" t="str">
        <f t="shared" si="50"/>
        <v/>
      </c>
    </row>
    <row r="983" spans="6:9" x14ac:dyDescent="0.25">
      <c r="F983" s="6" t="str">
        <f>IF($A983="","",$E983-_xlfn.MAXIFS($E$2:$E982,$C$2:$C982,$C983,$A$2:$A982,$A983))</f>
        <v/>
      </c>
      <c r="G983" s="6" t="str">
        <f t="shared" si="48"/>
        <v/>
      </c>
      <c r="H983" s="6" t="str">
        <f t="shared" si="49"/>
        <v/>
      </c>
      <c r="I983" s="3" t="str">
        <f t="shared" si="50"/>
        <v/>
      </c>
    </row>
    <row r="984" spans="6:9" x14ac:dyDescent="0.25">
      <c r="F984" s="6" t="str">
        <f>IF($A984="","",$E984-_xlfn.MAXIFS($E$2:$E983,$C$2:$C983,$C984,$A$2:$A983,$A984))</f>
        <v/>
      </c>
      <c r="G984" s="6" t="str">
        <f t="shared" si="48"/>
        <v/>
      </c>
      <c r="H984" s="6" t="str">
        <f t="shared" si="49"/>
        <v/>
      </c>
      <c r="I984" s="3" t="str">
        <f t="shared" si="50"/>
        <v/>
      </c>
    </row>
    <row r="985" spans="6:9" x14ac:dyDescent="0.25">
      <c r="F985" s="6" t="str">
        <f>IF($A985="","",$E985-_xlfn.MAXIFS($E$2:$E984,$C$2:$C984,$C985,$A$2:$A984,$A985))</f>
        <v/>
      </c>
      <c r="G985" s="6" t="str">
        <f t="shared" si="48"/>
        <v/>
      </c>
      <c r="H985" s="6" t="str">
        <f t="shared" si="49"/>
        <v/>
      </c>
      <c r="I985" s="3" t="str">
        <f t="shared" si="50"/>
        <v/>
      </c>
    </row>
    <row r="986" spans="6:9" x14ac:dyDescent="0.25">
      <c r="F986" s="6" t="str">
        <f>IF($A986="","",$E986-_xlfn.MAXIFS($E$2:$E985,$C$2:$C985,$C986,$A$2:$A985,$A986))</f>
        <v/>
      </c>
      <c r="G986" s="6" t="str">
        <f t="shared" si="48"/>
        <v/>
      </c>
      <c r="H986" s="6" t="str">
        <f t="shared" si="49"/>
        <v/>
      </c>
      <c r="I986" s="3" t="str">
        <f t="shared" si="50"/>
        <v/>
      </c>
    </row>
    <row r="987" spans="6:9" x14ac:dyDescent="0.25">
      <c r="F987" s="6" t="str">
        <f>IF($A987="","",$E987-_xlfn.MAXIFS($E$2:$E986,$C$2:$C986,$C987,$A$2:$A986,$A987))</f>
        <v/>
      </c>
      <c r="G987" s="6" t="str">
        <f t="shared" si="48"/>
        <v/>
      </c>
      <c r="H987" s="6" t="str">
        <f t="shared" si="49"/>
        <v/>
      </c>
      <c r="I987" s="3" t="str">
        <f t="shared" si="50"/>
        <v/>
      </c>
    </row>
    <row r="988" spans="6:9" x14ac:dyDescent="0.25">
      <c r="F988" s="6" t="str">
        <f>IF($A988="","",$E988-_xlfn.MAXIFS($E$2:$E987,$C$2:$C987,$C988,$A$2:$A987,$A988))</f>
        <v/>
      </c>
      <c r="G988" s="6" t="str">
        <f t="shared" si="48"/>
        <v/>
      </c>
      <c r="H988" s="6" t="str">
        <f t="shared" si="49"/>
        <v/>
      </c>
      <c r="I988" s="3" t="str">
        <f t="shared" si="50"/>
        <v/>
      </c>
    </row>
    <row r="989" spans="6:9" x14ac:dyDescent="0.25">
      <c r="F989" s="6" t="str">
        <f>IF($A989="","",$E989-_xlfn.MAXIFS($E$2:$E988,$C$2:$C988,$C989,$A$2:$A988,$A989))</f>
        <v/>
      </c>
      <c r="G989" s="6" t="str">
        <f t="shared" si="48"/>
        <v/>
      </c>
      <c r="H989" s="6" t="str">
        <f t="shared" si="49"/>
        <v/>
      </c>
      <c r="I989" s="3" t="str">
        <f t="shared" si="50"/>
        <v/>
      </c>
    </row>
    <row r="990" spans="6:9" x14ac:dyDescent="0.25">
      <c r="F990" s="6" t="str">
        <f>IF($A990="","",$E990-_xlfn.MAXIFS($E$2:$E989,$C$2:$C989,$C990,$A$2:$A989,$A990))</f>
        <v/>
      </c>
      <c r="G990" s="6" t="str">
        <f t="shared" si="48"/>
        <v/>
      </c>
      <c r="H990" s="6" t="str">
        <f t="shared" si="49"/>
        <v/>
      </c>
      <c r="I990" s="3" t="str">
        <f t="shared" si="50"/>
        <v/>
      </c>
    </row>
    <row r="991" spans="6:9" x14ac:dyDescent="0.25">
      <c r="F991" s="6" t="str">
        <f>IF($A991="","",$E991-_xlfn.MAXIFS($E$2:$E990,$C$2:$C990,$C991,$A$2:$A990,$A991))</f>
        <v/>
      </c>
      <c r="G991" s="6" t="str">
        <f t="shared" si="48"/>
        <v/>
      </c>
      <c r="H991" s="6" t="str">
        <f t="shared" si="49"/>
        <v/>
      </c>
      <c r="I991" s="3" t="str">
        <f t="shared" si="50"/>
        <v/>
      </c>
    </row>
    <row r="992" spans="6:9" x14ac:dyDescent="0.25">
      <c r="F992" s="6" t="str">
        <f>IF($A992="","",$E992-_xlfn.MAXIFS($E$2:$E991,$C$2:$C991,$C992,$A$2:$A991,$A992))</f>
        <v/>
      </c>
      <c r="G992" s="6" t="str">
        <f t="shared" si="48"/>
        <v/>
      </c>
      <c r="H992" s="6" t="str">
        <f t="shared" si="49"/>
        <v/>
      </c>
      <c r="I992" s="3" t="str">
        <f t="shared" si="50"/>
        <v/>
      </c>
    </row>
    <row r="993" spans="6:9" x14ac:dyDescent="0.25">
      <c r="F993" s="6" t="str">
        <f>IF($A993="","",$E993-_xlfn.MAXIFS($E$2:$E992,$C$2:$C992,$C993,$A$2:$A992,$A993))</f>
        <v/>
      </c>
      <c r="G993" s="6" t="str">
        <f t="shared" si="48"/>
        <v/>
      </c>
      <c r="H993" s="6" t="str">
        <f t="shared" si="49"/>
        <v/>
      </c>
      <c r="I993" s="3" t="str">
        <f t="shared" si="50"/>
        <v/>
      </c>
    </row>
    <row r="994" spans="6:9" x14ac:dyDescent="0.25">
      <c r="F994" s="6" t="str">
        <f>IF($A994="","",$E994-_xlfn.MAXIFS($E$2:$E993,$C$2:$C993,$C994,$A$2:$A993,$A994))</f>
        <v/>
      </c>
      <c r="G994" s="6" t="str">
        <f t="shared" si="48"/>
        <v/>
      </c>
      <c r="H994" s="6" t="str">
        <f t="shared" si="49"/>
        <v/>
      </c>
      <c r="I994" s="3" t="str">
        <f t="shared" si="50"/>
        <v/>
      </c>
    </row>
    <row r="995" spans="6:9" x14ac:dyDescent="0.25">
      <c r="F995" s="6" t="str">
        <f>IF($A995="","",$E995-_xlfn.MAXIFS($E$2:$E994,$C$2:$C994,$C995,$A$2:$A994,$A995))</f>
        <v/>
      </c>
      <c r="G995" s="6" t="str">
        <f t="shared" si="48"/>
        <v/>
      </c>
      <c r="H995" s="6" t="str">
        <f t="shared" si="49"/>
        <v/>
      </c>
      <c r="I995" s="3" t="str">
        <f t="shared" si="50"/>
        <v/>
      </c>
    </row>
    <row r="996" spans="6:9" x14ac:dyDescent="0.25">
      <c r="F996" s="6" t="str">
        <f>IF($A996="","",$E996-_xlfn.MAXIFS($E$2:$E995,$C$2:$C995,$C996,$A$2:$A995,$A996))</f>
        <v/>
      </c>
      <c r="G996" s="6" t="str">
        <f t="shared" si="48"/>
        <v/>
      </c>
      <c r="H996" s="6" t="str">
        <f t="shared" si="49"/>
        <v/>
      </c>
      <c r="I996" s="3" t="str">
        <f t="shared" si="50"/>
        <v/>
      </c>
    </row>
    <row r="997" spans="6:9" x14ac:dyDescent="0.25">
      <c r="F997" s="6" t="str">
        <f>IF($A997="","",$E997-_xlfn.MAXIFS($E$2:$E996,$C$2:$C996,$C997,$A$2:$A996,$A997))</f>
        <v/>
      </c>
      <c r="G997" s="6" t="str">
        <f t="shared" si="48"/>
        <v/>
      </c>
      <c r="H997" s="6" t="str">
        <f t="shared" si="49"/>
        <v/>
      </c>
      <c r="I997" s="3" t="str">
        <f t="shared" si="50"/>
        <v/>
      </c>
    </row>
    <row r="998" spans="6:9" x14ac:dyDescent="0.25">
      <c r="F998" s="6" t="str">
        <f>IF($A998="","",$E998-_xlfn.MAXIFS($E$2:$E997,$C$2:$C997,$C998,$A$2:$A997,$A998))</f>
        <v/>
      </c>
      <c r="G998" s="6" t="str">
        <f t="shared" si="48"/>
        <v/>
      </c>
      <c r="H998" s="6" t="str">
        <f t="shared" si="49"/>
        <v/>
      </c>
      <c r="I998" s="3" t="str">
        <f t="shared" si="50"/>
        <v/>
      </c>
    </row>
    <row r="999" spans="6:9" x14ac:dyDescent="0.25">
      <c r="F999" s="6" t="str">
        <f>IF($A999="","",$E999-_xlfn.MAXIFS($E$2:$E998,$C$2:$C998,$C999,$A$2:$A998,$A999))</f>
        <v/>
      </c>
      <c r="G999" s="6" t="str">
        <f t="shared" si="48"/>
        <v/>
      </c>
      <c r="H999" s="6" t="str">
        <f t="shared" si="49"/>
        <v/>
      </c>
      <c r="I999" s="3" t="str">
        <f t="shared" si="50"/>
        <v/>
      </c>
    </row>
    <row r="1000" spans="6:9" x14ac:dyDescent="0.25">
      <c r="F1000" s="6" t="str">
        <f>IF($A1000="","",$E1000-_xlfn.MAXIFS($E$2:$E999,$C$2:$C999,$C1000,$A$2:$A999,$A1000))</f>
        <v/>
      </c>
      <c r="G1000" s="6" t="str">
        <f t="shared" si="48"/>
        <v/>
      </c>
      <c r="H1000" s="6" t="str">
        <f t="shared" si="49"/>
        <v/>
      </c>
      <c r="I1000" s="3" t="str">
        <f t="shared" si="50"/>
        <v/>
      </c>
    </row>
    <row r="1001" spans="6:9" x14ac:dyDescent="0.25">
      <c r="F1001" s="6" t="str">
        <f>IF($A1001="","",$E1001-_xlfn.MAXIFS($E$2:$E1000,$C$2:$C1000,$C1001,$A$2:$A1000,$A1001))</f>
        <v/>
      </c>
      <c r="G1001" s="6" t="str">
        <f t="shared" si="48"/>
        <v/>
      </c>
      <c r="H1001" s="6" t="str">
        <f t="shared" si="49"/>
        <v/>
      </c>
      <c r="I1001" s="3" t="str">
        <f t="shared" si="50"/>
        <v/>
      </c>
    </row>
    <row r="1002" spans="6:9" x14ac:dyDescent="0.25">
      <c r="F1002" s="6" t="str">
        <f>IF($A1002="","",$E1002-_xlfn.MAXIFS($E$2:$E1001,$C$2:$C1001,$C1002,$A$2:$A1001,$A1002))</f>
        <v/>
      </c>
      <c r="G1002" s="6" t="str">
        <f t="shared" si="48"/>
        <v/>
      </c>
      <c r="H1002" s="6" t="str">
        <f t="shared" si="49"/>
        <v/>
      </c>
      <c r="I1002" s="3" t="str">
        <f t="shared" si="50"/>
        <v/>
      </c>
    </row>
    <row r="1003" spans="6:9" x14ac:dyDescent="0.25">
      <c r="F1003" s="6" t="str">
        <f>IF($A1003="","",$E1003-_xlfn.MAXIFS($E$2:$E1002,$C$2:$C1002,$C1003,$A$2:$A1002,$A1003))</f>
        <v/>
      </c>
      <c r="G1003" s="6" t="str">
        <f t="shared" si="48"/>
        <v/>
      </c>
      <c r="H1003" s="6" t="str">
        <f t="shared" si="49"/>
        <v/>
      </c>
      <c r="I1003" s="3" t="str">
        <f t="shared" si="50"/>
        <v/>
      </c>
    </row>
    <row r="1004" spans="6:9" x14ac:dyDescent="0.25">
      <c r="F1004" s="6" t="str">
        <f>IF($A1004="","",$E1004-_xlfn.MAXIFS($E$2:$E1003,$C$2:$C1003,$C1004,$A$2:$A1003,$A1004))</f>
        <v/>
      </c>
      <c r="G1004" s="6" t="str">
        <f t="shared" si="48"/>
        <v/>
      </c>
      <c r="H1004" s="6" t="str">
        <f t="shared" si="49"/>
        <v/>
      </c>
      <c r="I1004" s="3" t="str">
        <f t="shared" si="50"/>
        <v/>
      </c>
    </row>
    <row r="1005" spans="6:9" x14ac:dyDescent="0.25">
      <c r="F1005" s="6" t="str">
        <f>IF($A1005="","",$E1005-_xlfn.MAXIFS($E$2:$E1004,$C$2:$C1004,$C1005,$A$2:$A1004,$A1005))</f>
        <v/>
      </c>
      <c r="G1005" s="6" t="str">
        <f t="shared" si="48"/>
        <v/>
      </c>
      <c r="H1005" s="6" t="str">
        <f t="shared" si="49"/>
        <v/>
      </c>
      <c r="I1005" s="3" t="str">
        <f t="shared" si="50"/>
        <v/>
      </c>
    </row>
    <row r="1006" spans="6:9" x14ac:dyDescent="0.25">
      <c r="F1006" s="6" t="str">
        <f>IF($A1006="","",$E1006-_xlfn.MAXIFS($E$2:$E1005,$C$2:$C1005,$C1006,$A$2:$A1005,$A1006))</f>
        <v/>
      </c>
      <c r="G1006" s="6" t="str">
        <f t="shared" si="48"/>
        <v/>
      </c>
      <c r="H1006" s="6" t="str">
        <f t="shared" si="49"/>
        <v/>
      </c>
      <c r="I1006" s="3" t="str">
        <f t="shared" si="50"/>
        <v/>
      </c>
    </row>
    <row r="1007" spans="6:9" x14ac:dyDescent="0.25">
      <c r="F1007" s="6" t="str">
        <f>IF($A1007="","",$E1007-_xlfn.MAXIFS($E$2:$E1006,$C$2:$C1006,$C1007,$A$2:$A1006,$A1007))</f>
        <v/>
      </c>
      <c r="G1007" s="6" t="str">
        <f t="shared" si="48"/>
        <v/>
      </c>
      <c r="H1007" s="6" t="str">
        <f t="shared" si="49"/>
        <v/>
      </c>
      <c r="I1007" s="3" t="str">
        <f t="shared" si="50"/>
        <v/>
      </c>
    </row>
    <row r="1008" spans="6:9" x14ac:dyDescent="0.25">
      <c r="F1008" s="6" t="str">
        <f>IF($A1008="","",$E1008-_xlfn.MAXIFS($E$2:$E1007,$C$2:$C1007,$C1008,$A$2:$A1007,$A1008))</f>
        <v/>
      </c>
      <c r="G1008" s="6" t="str">
        <f t="shared" si="48"/>
        <v/>
      </c>
      <c r="H1008" s="6" t="str">
        <f t="shared" si="49"/>
        <v/>
      </c>
      <c r="I1008" s="3" t="str">
        <f t="shared" si="50"/>
        <v/>
      </c>
    </row>
    <row r="1009" spans="6:9" x14ac:dyDescent="0.25">
      <c r="F1009" s="6" t="str">
        <f>IF($A1009="","",$E1009-_xlfn.MAXIFS($E$2:$E1008,$C$2:$C1008,$C1009,$A$2:$A1008,$A1009))</f>
        <v/>
      </c>
      <c r="G1009" s="6" t="str">
        <f t="shared" si="48"/>
        <v/>
      </c>
      <c r="H1009" s="6" t="str">
        <f t="shared" si="49"/>
        <v/>
      </c>
      <c r="I1009" s="3" t="str">
        <f t="shared" si="50"/>
        <v/>
      </c>
    </row>
    <row r="1010" spans="6:9" x14ac:dyDescent="0.25">
      <c r="F1010" s="6" t="str">
        <f>IF($A1010="","",$E1010-_xlfn.MAXIFS($E$2:$E1009,$C$2:$C1009,$C1010,$A$2:$A1009,$A1010))</f>
        <v/>
      </c>
      <c r="G1010" s="6" t="str">
        <f t="shared" si="48"/>
        <v/>
      </c>
      <c r="H1010" s="6" t="str">
        <f t="shared" si="49"/>
        <v/>
      </c>
      <c r="I1010" s="3" t="str">
        <f t="shared" si="50"/>
        <v/>
      </c>
    </row>
    <row r="1011" spans="6:9" x14ac:dyDescent="0.25">
      <c r="F1011" s="6" t="str">
        <f>IF($A1011="","",$E1011-_xlfn.MAXIFS($E$2:$E1010,$C$2:$C1010,$C1011,$A$2:$A1010,$A1011))</f>
        <v/>
      </c>
      <c r="G1011" s="6" t="str">
        <f t="shared" si="48"/>
        <v/>
      </c>
      <c r="H1011" s="6" t="str">
        <f t="shared" si="49"/>
        <v/>
      </c>
      <c r="I1011" s="3" t="str">
        <f t="shared" si="50"/>
        <v/>
      </c>
    </row>
    <row r="1012" spans="6:9" x14ac:dyDescent="0.25">
      <c r="F1012" s="6" t="str">
        <f>IF($A1012="","",$E1012-_xlfn.MAXIFS($E$2:$E1011,$C$2:$C1011,$C1012,$A$2:$A1011,$A1012))</f>
        <v/>
      </c>
      <c r="G1012" s="6" t="str">
        <f t="shared" si="48"/>
        <v/>
      </c>
      <c r="H1012" s="6" t="str">
        <f t="shared" si="49"/>
        <v/>
      </c>
      <c r="I1012" s="3" t="str">
        <f t="shared" si="50"/>
        <v/>
      </c>
    </row>
    <row r="1013" spans="6:9" x14ac:dyDescent="0.25">
      <c r="F1013" s="6" t="str">
        <f>IF($A1013="","",$E1013-_xlfn.MAXIFS($E$2:$E1012,$C$2:$C1012,$C1013,$A$2:$A1012,$A1013))</f>
        <v/>
      </c>
      <c r="G1013" s="6" t="str">
        <f t="shared" si="48"/>
        <v/>
      </c>
      <c r="H1013" s="6" t="str">
        <f t="shared" si="49"/>
        <v/>
      </c>
      <c r="I1013" s="3" t="str">
        <f t="shared" si="50"/>
        <v/>
      </c>
    </row>
    <row r="1014" spans="6:9" x14ac:dyDescent="0.25">
      <c r="F1014" s="6" t="str">
        <f>IF($A1014="","",$E1014-_xlfn.MAXIFS($E$2:$E1013,$C$2:$C1013,$C1014,$A$2:$A1013,$A1014))</f>
        <v/>
      </c>
      <c r="G1014" s="6" t="str">
        <f t="shared" si="48"/>
        <v/>
      </c>
      <c r="H1014" s="6" t="str">
        <f t="shared" si="49"/>
        <v/>
      </c>
      <c r="I1014" s="3" t="str">
        <f t="shared" si="50"/>
        <v/>
      </c>
    </row>
    <row r="1015" spans="6:9" x14ac:dyDescent="0.25">
      <c r="F1015" s="6" t="str">
        <f>IF($A1015="","",$E1015-_xlfn.MAXIFS($E$2:$E1014,$C$2:$C1014,$C1015,$A$2:$A1014,$A1015))</f>
        <v/>
      </c>
      <c r="G1015" s="6" t="str">
        <f t="shared" si="48"/>
        <v/>
      </c>
      <c r="H1015" s="6" t="str">
        <f t="shared" si="49"/>
        <v/>
      </c>
      <c r="I1015" s="3" t="str">
        <f t="shared" si="50"/>
        <v/>
      </c>
    </row>
    <row r="1016" spans="6:9" x14ac:dyDescent="0.25">
      <c r="F1016" s="6" t="str">
        <f>IF($A1016="","",$E1016-_xlfn.MAXIFS($E$2:$E1015,$C$2:$C1015,$C1016,$A$2:$A1015,$A1016))</f>
        <v/>
      </c>
      <c r="G1016" s="6" t="str">
        <f t="shared" si="48"/>
        <v/>
      </c>
      <c r="H1016" s="6" t="str">
        <f t="shared" si="49"/>
        <v/>
      </c>
      <c r="I1016" s="3" t="str">
        <f t="shared" si="50"/>
        <v/>
      </c>
    </row>
    <row r="1017" spans="6:9" x14ac:dyDescent="0.25">
      <c r="F1017" s="6" t="str">
        <f>IF($A1017="","",$E1017-_xlfn.MAXIFS($E$2:$E1016,$C$2:$C1016,$C1017,$A$2:$A1016,$A1017))</f>
        <v/>
      </c>
      <c r="G1017" s="6" t="str">
        <f t="shared" si="48"/>
        <v/>
      </c>
      <c r="H1017" s="6" t="str">
        <f t="shared" si="49"/>
        <v/>
      </c>
      <c r="I1017" s="3" t="str">
        <f t="shared" si="50"/>
        <v/>
      </c>
    </row>
    <row r="1018" spans="6:9" x14ac:dyDescent="0.25">
      <c r="F1018" s="6" t="str">
        <f>IF($A1018="","",$E1018-_xlfn.MAXIFS($E$2:$E1017,$C$2:$C1017,$C1018,$A$2:$A1017,$A1018))</f>
        <v/>
      </c>
      <c r="G1018" s="6" t="str">
        <f t="shared" si="48"/>
        <v/>
      </c>
      <c r="H1018" s="6" t="str">
        <f t="shared" si="49"/>
        <v/>
      </c>
      <c r="I1018" s="3" t="str">
        <f t="shared" si="50"/>
        <v/>
      </c>
    </row>
    <row r="1019" spans="6:9" x14ac:dyDescent="0.25">
      <c r="F1019" s="6" t="str">
        <f>IF($A1019="","",$E1019-_xlfn.MAXIFS($E$2:$E1018,$C$2:$C1018,$C1019,$A$2:$A1018,$A1019))</f>
        <v/>
      </c>
      <c r="G1019" s="6" t="str">
        <f t="shared" si="48"/>
        <v/>
      </c>
      <c r="H1019" s="6" t="str">
        <f t="shared" si="49"/>
        <v/>
      </c>
      <c r="I1019" s="3" t="str">
        <f t="shared" si="50"/>
        <v/>
      </c>
    </row>
    <row r="1020" spans="6:9" x14ac:dyDescent="0.25">
      <c r="F1020" s="6" t="str">
        <f>IF($A1020="","",$E1020-_xlfn.MAXIFS($E$2:$E1019,$C$2:$C1019,$C1020,$A$2:$A1019,$A1020))</f>
        <v/>
      </c>
      <c r="G1020" s="6" t="str">
        <f t="shared" si="48"/>
        <v/>
      </c>
      <c r="H1020" s="6" t="str">
        <f t="shared" si="49"/>
        <v/>
      </c>
      <c r="I1020" s="3" t="str">
        <f t="shared" si="50"/>
        <v/>
      </c>
    </row>
    <row r="1021" spans="6:9" x14ac:dyDescent="0.25">
      <c r="F1021" s="6" t="str">
        <f>IF($A1021="","",$E1021-_xlfn.MAXIFS($E$2:$E1020,$C$2:$C1020,$C1021,$A$2:$A1020,$A1021))</f>
        <v/>
      </c>
      <c r="G1021" s="6" t="str">
        <f t="shared" si="48"/>
        <v/>
      </c>
      <c r="H1021" s="6" t="str">
        <f t="shared" si="49"/>
        <v/>
      </c>
      <c r="I1021" s="3" t="str">
        <f t="shared" si="50"/>
        <v/>
      </c>
    </row>
    <row r="1022" spans="6:9" x14ac:dyDescent="0.25">
      <c r="F1022" s="6" t="str">
        <f>IF($A1022="","",$E1022-_xlfn.MAXIFS($E$2:$E1021,$C$2:$C1021,$C1022,$A$2:$A1021,$A1022))</f>
        <v/>
      </c>
      <c r="G1022" s="6" t="str">
        <f t="shared" si="48"/>
        <v/>
      </c>
      <c r="H1022" s="6" t="str">
        <f t="shared" si="49"/>
        <v/>
      </c>
      <c r="I1022" s="3" t="str">
        <f t="shared" si="50"/>
        <v/>
      </c>
    </row>
    <row r="1023" spans="6:9" x14ac:dyDescent="0.25">
      <c r="F1023" s="6" t="str">
        <f>IF($A1023="","",$E1023-_xlfn.MAXIFS($E$2:$E1022,$C$2:$C1022,$C1023,$A$2:$A1022,$A1023))</f>
        <v/>
      </c>
      <c r="G1023" s="6" t="str">
        <f t="shared" si="48"/>
        <v/>
      </c>
      <c r="H1023" s="6" t="str">
        <f t="shared" si="49"/>
        <v/>
      </c>
      <c r="I1023" s="3" t="str">
        <f t="shared" si="50"/>
        <v/>
      </c>
    </row>
    <row r="1024" spans="6:9" x14ac:dyDescent="0.25">
      <c r="F1024" s="6" t="str">
        <f>IF($A1024="","",$E1024-_xlfn.MAXIFS($E$2:$E1023,$C$2:$C1023,$C1024,$A$2:$A1023,$A1024))</f>
        <v/>
      </c>
      <c r="G1024" s="6" t="str">
        <f t="shared" si="48"/>
        <v/>
      </c>
      <c r="H1024" s="6" t="str">
        <f t="shared" si="49"/>
        <v/>
      </c>
      <c r="I1024" s="3" t="str">
        <f t="shared" si="50"/>
        <v/>
      </c>
    </row>
    <row r="1025" spans="6:9" x14ac:dyDescent="0.25">
      <c r="F1025" s="6" t="str">
        <f>IF($A1025="","",$E1025-_xlfn.MAXIFS($E$2:$E1024,$C$2:$C1024,$C1025,$A$2:$A1024,$A1025))</f>
        <v/>
      </c>
      <c r="G1025" s="6" t="str">
        <f t="shared" si="48"/>
        <v/>
      </c>
      <c r="H1025" s="6" t="str">
        <f t="shared" si="49"/>
        <v/>
      </c>
      <c r="I1025" s="3" t="str">
        <f t="shared" si="50"/>
        <v/>
      </c>
    </row>
    <row r="1026" spans="6:9" x14ac:dyDescent="0.25">
      <c r="F1026" s="6" t="str">
        <f>IF($A1026="","",$E1026-_xlfn.MAXIFS($E$2:$E1025,$C$2:$C1025,$C1026,$A$2:$A1025,$A1026))</f>
        <v/>
      </c>
      <c r="G1026" s="6" t="str">
        <f t="shared" si="48"/>
        <v/>
      </c>
      <c r="H1026" s="6" t="str">
        <f t="shared" si="49"/>
        <v/>
      </c>
      <c r="I1026" s="3" t="str">
        <f t="shared" si="50"/>
        <v/>
      </c>
    </row>
    <row r="1027" spans="6:9" x14ac:dyDescent="0.25">
      <c r="F1027" s="6" t="str">
        <f>IF($A1027="","",$E1027-_xlfn.MAXIFS($E$2:$E1026,$C$2:$C1026,$C1027,$A$2:$A1026,$A1027))</f>
        <v/>
      </c>
      <c r="G1027" s="6" t="str">
        <f t="shared" si="48"/>
        <v/>
      </c>
      <c r="H1027" s="6" t="str">
        <f t="shared" si="49"/>
        <v/>
      </c>
      <c r="I1027" s="3" t="str">
        <f t="shared" si="50"/>
        <v/>
      </c>
    </row>
    <row r="1028" spans="6:9" x14ac:dyDescent="0.25">
      <c r="F1028" s="6" t="str">
        <f>IF($A1028="","",$E1028-_xlfn.MAXIFS($E$2:$E1027,$C$2:$C1027,$C1028,$A$2:$A1027,$A1028))</f>
        <v/>
      </c>
      <c r="G1028" s="6" t="str">
        <f t="shared" si="48"/>
        <v/>
      </c>
      <c r="H1028" s="6" t="str">
        <f t="shared" si="49"/>
        <v/>
      </c>
      <c r="I1028" s="3" t="str">
        <f t="shared" si="50"/>
        <v/>
      </c>
    </row>
    <row r="1029" spans="6:9" x14ac:dyDescent="0.25">
      <c r="F1029" s="6" t="str">
        <f>IF($A1029="","",$E1029-_xlfn.MAXIFS($E$2:$E1028,$C$2:$C1028,$C1029,$A$2:$A1028,$A1029))</f>
        <v/>
      </c>
      <c r="G1029" s="6" t="str">
        <f t="shared" si="48"/>
        <v/>
      </c>
      <c r="H1029" s="6" t="str">
        <f t="shared" si="49"/>
        <v/>
      </c>
      <c r="I1029" s="3" t="str">
        <f t="shared" si="50"/>
        <v/>
      </c>
    </row>
    <row r="1030" spans="6:9" x14ac:dyDescent="0.25">
      <c r="F1030" s="6" t="str">
        <f>IF($A1030="","",$E1030-_xlfn.MAXIFS($E$2:$E1029,$C$2:$C1029,$C1030,$A$2:$A1029,$A1030))</f>
        <v/>
      </c>
      <c r="G1030" s="6" t="str">
        <f t="shared" si="48"/>
        <v/>
      </c>
      <c r="H1030" s="6" t="str">
        <f t="shared" si="49"/>
        <v/>
      </c>
      <c r="I1030" s="3" t="str">
        <f t="shared" si="50"/>
        <v/>
      </c>
    </row>
    <row r="1031" spans="6:9" x14ac:dyDescent="0.25">
      <c r="F1031" s="6" t="str">
        <f>IF($A1031="","",$E1031-_xlfn.MAXIFS($E$2:$E1030,$C$2:$C1030,$C1031,$A$2:$A1030,$A1031))</f>
        <v/>
      </c>
      <c r="G1031" s="6" t="str">
        <f t="shared" si="48"/>
        <v/>
      </c>
      <c r="H1031" s="6" t="str">
        <f t="shared" si="49"/>
        <v/>
      </c>
      <c r="I1031" s="3" t="str">
        <f t="shared" si="50"/>
        <v/>
      </c>
    </row>
    <row r="1032" spans="6:9" x14ac:dyDescent="0.25">
      <c r="F1032" s="6" t="str">
        <f>IF($A1032="","",$E1032-_xlfn.MAXIFS($E$2:$E1031,$C$2:$C1031,$C1032,$A$2:$A1031,$A1032))</f>
        <v/>
      </c>
      <c r="G1032" s="6" t="str">
        <f t="shared" si="48"/>
        <v/>
      </c>
      <c r="H1032" s="6" t="str">
        <f t="shared" si="49"/>
        <v/>
      </c>
      <c r="I1032" s="3" t="str">
        <f t="shared" si="50"/>
        <v/>
      </c>
    </row>
    <row r="1033" spans="6:9" x14ac:dyDescent="0.25">
      <c r="F1033" s="6" t="str">
        <f>IF($A1033="","",$E1033-_xlfn.MAXIFS($E$2:$E1032,$C$2:$C1032,$C1033,$A$2:$A1032,$A1033))</f>
        <v/>
      </c>
      <c r="G1033" s="6" t="str">
        <f t="shared" ref="G1033:G1096" si="51">IF($A1033="","",HOUR($D1033))</f>
        <v/>
      </c>
      <c r="H1033" s="6" t="str">
        <f t="shared" ref="H1033:H1096" si="52">IF($A1033="","",MINUTE($D1033))</f>
        <v/>
      </c>
      <c r="I1033" s="3" t="str">
        <f t="shared" si="50"/>
        <v/>
      </c>
    </row>
    <row r="1034" spans="6:9" x14ac:dyDescent="0.25">
      <c r="F1034" s="6" t="str">
        <f>IF($A1034="","",$E1034-_xlfn.MAXIFS($E$2:$E1033,$C$2:$C1033,$C1034,$A$2:$A1033,$A1034))</f>
        <v/>
      </c>
      <c r="G1034" s="6" t="str">
        <f t="shared" si="51"/>
        <v/>
      </c>
      <c r="H1034" s="6" t="str">
        <f t="shared" si="52"/>
        <v/>
      </c>
      <c r="I1034" s="3" t="str">
        <f t="shared" ref="I1034:I1097" si="53">IF($F1034&lt;0,"ERROR","")</f>
        <v/>
      </c>
    </row>
    <row r="1035" spans="6:9" x14ac:dyDescent="0.25">
      <c r="F1035" s="6" t="str">
        <f>IF($A1035="","",$E1035-_xlfn.MAXIFS($E$2:$E1034,$C$2:$C1034,$C1035,$A$2:$A1034,$A1035))</f>
        <v/>
      </c>
      <c r="G1035" s="6" t="str">
        <f t="shared" si="51"/>
        <v/>
      </c>
      <c r="H1035" s="6" t="str">
        <f t="shared" si="52"/>
        <v/>
      </c>
      <c r="I1035" s="3" t="str">
        <f t="shared" si="53"/>
        <v/>
      </c>
    </row>
    <row r="1036" spans="6:9" x14ac:dyDescent="0.25">
      <c r="F1036" s="6" t="str">
        <f>IF($A1036="","",$E1036-_xlfn.MAXIFS($E$2:$E1035,$C$2:$C1035,$C1036,$A$2:$A1035,$A1036))</f>
        <v/>
      </c>
      <c r="G1036" s="6" t="str">
        <f t="shared" si="51"/>
        <v/>
      </c>
      <c r="H1036" s="6" t="str">
        <f t="shared" si="52"/>
        <v/>
      </c>
      <c r="I1036" s="3" t="str">
        <f t="shared" si="53"/>
        <v/>
      </c>
    </row>
    <row r="1037" spans="6:9" x14ac:dyDescent="0.25">
      <c r="F1037" s="6" t="str">
        <f>IF($A1037="","",$E1037-_xlfn.MAXIFS($E$2:$E1036,$C$2:$C1036,$C1037,$A$2:$A1036,$A1037))</f>
        <v/>
      </c>
      <c r="G1037" s="6" t="str">
        <f t="shared" si="51"/>
        <v/>
      </c>
      <c r="H1037" s="6" t="str">
        <f t="shared" si="52"/>
        <v/>
      </c>
      <c r="I1037" s="3" t="str">
        <f t="shared" si="53"/>
        <v/>
      </c>
    </row>
    <row r="1038" spans="6:9" x14ac:dyDescent="0.25">
      <c r="F1038" s="6" t="str">
        <f>IF($A1038="","",$E1038-_xlfn.MAXIFS($E$2:$E1037,$C$2:$C1037,$C1038,$A$2:$A1037,$A1038))</f>
        <v/>
      </c>
      <c r="G1038" s="6" t="str">
        <f t="shared" si="51"/>
        <v/>
      </c>
      <c r="H1038" s="6" t="str">
        <f t="shared" si="52"/>
        <v/>
      </c>
      <c r="I1038" s="3" t="str">
        <f t="shared" si="53"/>
        <v/>
      </c>
    </row>
    <row r="1039" spans="6:9" x14ac:dyDescent="0.25">
      <c r="F1039" s="6" t="str">
        <f>IF($A1039="","",$E1039-_xlfn.MAXIFS($E$2:$E1038,$C$2:$C1038,$C1039,$A$2:$A1038,$A1039))</f>
        <v/>
      </c>
      <c r="G1039" s="6" t="str">
        <f t="shared" si="51"/>
        <v/>
      </c>
      <c r="H1039" s="6" t="str">
        <f t="shared" si="52"/>
        <v/>
      </c>
      <c r="I1039" s="3" t="str">
        <f t="shared" si="53"/>
        <v/>
      </c>
    </row>
    <row r="1040" spans="6:9" x14ac:dyDescent="0.25">
      <c r="F1040" s="6" t="str">
        <f>IF($A1040="","",$E1040-_xlfn.MAXIFS($E$2:$E1039,$C$2:$C1039,$C1040,$A$2:$A1039,$A1040))</f>
        <v/>
      </c>
      <c r="G1040" s="6" t="str">
        <f t="shared" si="51"/>
        <v/>
      </c>
      <c r="H1040" s="6" t="str">
        <f t="shared" si="52"/>
        <v/>
      </c>
      <c r="I1040" s="3" t="str">
        <f t="shared" si="53"/>
        <v/>
      </c>
    </row>
    <row r="1041" spans="6:9" x14ac:dyDescent="0.25">
      <c r="F1041" s="6" t="str">
        <f>IF($A1041="","",$E1041-_xlfn.MAXIFS($E$2:$E1040,$C$2:$C1040,$C1041,$A$2:$A1040,$A1041))</f>
        <v/>
      </c>
      <c r="G1041" s="6" t="str">
        <f t="shared" si="51"/>
        <v/>
      </c>
      <c r="H1041" s="6" t="str">
        <f t="shared" si="52"/>
        <v/>
      </c>
      <c r="I1041" s="3" t="str">
        <f t="shared" si="53"/>
        <v/>
      </c>
    </row>
    <row r="1042" spans="6:9" x14ac:dyDescent="0.25">
      <c r="F1042" s="6" t="str">
        <f>IF($A1042="","",$E1042-_xlfn.MAXIFS($E$2:$E1041,$C$2:$C1041,$C1042,$A$2:$A1041,$A1042))</f>
        <v/>
      </c>
      <c r="G1042" s="6" t="str">
        <f t="shared" si="51"/>
        <v/>
      </c>
      <c r="H1042" s="6" t="str">
        <f t="shared" si="52"/>
        <v/>
      </c>
      <c r="I1042" s="3" t="str">
        <f t="shared" si="53"/>
        <v/>
      </c>
    </row>
    <row r="1043" spans="6:9" x14ac:dyDescent="0.25">
      <c r="F1043" s="6" t="str">
        <f>IF($A1043="","",$E1043-_xlfn.MAXIFS($E$2:$E1042,$C$2:$C1042,$C1043,$A$2:$A1042,$A1043))</f>
        <v/>
      </c>
      <c r="G1043" s="6" t="str">
        <f t="shared" si="51"/>
        <v/>
      </c>
      <c r="H1043" s="6" t="str">
        <f t="shared" si="52"/>
        <v/>
      </c>
      <c r="I1043" s="3" t="str">
        <f t="shared" si="53"/>
        <v/>
      </c>
    </row>
    <row r="1044" spans="6:9" x14ac:dyDescent="0.25">
      <c r="F1044" s="6" t="str">
        <f>IF($A1044="","",$E1044-_xlfn.MAXIFS($E$2:$E1043,$C$2:$C1043,$C1044,$A$2:$A1043,$A1044))</f>
        <v/>
      </c>
      <c r="G1044" s="6" t="str">
        <f t="shared" si="51"/>
        <v/>
      </c>
      <c r="H1044" s="6" t="str">
        <f t="shared" si="52"/>
        <v/>
      </c>
      <c r="I1044" s="3" t="str">
        <f t="shared" si="53"/>
        <v/>
      </c>
    </row>
    <row r="1045" spans="6:9" x14ac:dyDescent="0.25">
      <c r="F1045" s="6" t="str">
        <f>IF($A1045="","",$E1045-_xlfn.MAXIFS($E$2:$E1044,$C$2:$C1044,$C1045,$A$2:$A1044,$A1045))</f>
        <v/>
      </c>
      <c r="G1045" s="6" t="str">
        <f t="shared" si="51"/>
        <v/>
      </c>
      <c r="H1045" s="6" t="str">
        <f t="shared" si="52"/>
        <v/>
      </c>
      <c r="I1045" s="3" t="str">
        <f t="shared" si="53"/>
        <v/>
      </c>
    </row>
    <row r="1046" spans="6:9" x14ac:dyDescent="0.25">
      <c r="F1046" s="6" t="str">
        <f>IF($A1046="","",$E1046-_xlfn.MAXIFS($E$2:$E1045,$C$2:$C1045,$C1046,$A$2:$A1045,$A1046))</f>
        <v/>
      </c>
      <c r="G1046" s="6" t="str">
        <f t="shared" si="51"/>
        <v/>
      </c>
      <c r="H1046" s="6" t="str">
        <f t="shared" si="52"/>
        <v/>
      </c>
      <c r="I1046" s="3" t="str">
        <f t="shared" si="53"/>
        <v/>
      </c>
    </row>
    <row r="1047" spans="6:9" x14ac:dyDescent="0.25">
      <c r="F1047" s="6" t="str">
        <f>IF($A1047="","",$E1047-_xlfn.MAXIFS($E$2:$E1046,$C$2:$C1046,$C1047,$A$2:$A1046,$A1047))</f>
        <v/>
      </c>
      <c r="G1047" s="6" t="str">
        <f t="shared" si="51"/>
        <v/>
      </c>
      <c r="H1047" s="6" t="str">
        <f t="shared" si="52"/>
        <v/>
      </c>
      <c r="I1047" s="3" t="str">
        <f t="shared" si="53"/>
        <v/>
      </c>
    </row>
    <row r="1048" spans="6:9" x14ac:dyDescent="0.25">
      <c r="F1048" s="6" t="str">
        <f>IF($A1048="","",$E1048-_xlfn.MAXIFS($E$2:$E1047,$C$2:$C1047,$C1048,$A$2:$A1047,$A1048))</f>
        <v/>
      </c>
      <c r="G1048" s="6" t="str">
        <f t="shared" si="51"/>
        <v/>
      </c>
      <c r="H1048" s="6" t="str">
        <f t="shared" si="52"/>
        <v/>
      </c>
      <c r="I1048" s="3" t="str">
        <f t="shared" si="53"/>
        <v/>
      </c>
    </row>
    <row r="1049" spans="6:9" x14ac:dyDescent="0.25">
      <c r="F1049" s="6" t="str">
        <f>IF($A1049="","",$E1049-_xlfn.MAXIFS($E$2:$E1048,$C$2:$C1048,$C1049,$A$2:$A1048,$A1049))</f>
        <v/>
      </c>
      <c r="G1049" s="6" t="str">
        <f t="shared" si="51"/>
        <v/>
      </c>
      <c r="H1049" s="6" t="str">
        <f t="shared" si="52"/>
        <v/>
      </c>
      <c r="I1049" s="3" t="str">
        <f t="shared" si="53"/>
        <v/>
      </c>
    </row>
    <row r="1050" spans="6:9" x14ac:dyDescent="0.25">
      <c r="F1050" s="6" t="str">
        <f>IF($A1050="","",$E1050-_xlfn.MAXIFS($E$2:$E1049,$C$2:$C1049,$C1050,$A$2:$A1049,$A1050))</f>
        <v/>
      </c>
      <c r="G1050" s="6" t="str">
        <f t="shared" si="51"/>
        <v/>
      </c>
      <c r="H1050" s="6" t="str">
        <f t="shared" si="52"/>
        <v/>
      </c>
      <c r="I1050" s="3" t="str">
        <f t="shared" si="53"/>
        <v/>
      </c>
    </row>
    <row r="1051" spans="6:9" x14ac:dyDescent="0.25">
      <c r="F1051" s="6" t="str">
        <f>IF($A1051="","",$E1051-_xlfn.MAXIFS($E$2:$E1050,$C$2:$C1050,$C1051,$A$2:$A1050,$A1051))</f>
        <v/>
      </c>
      <c r="G1051" s="6" t="str">
        <f t="shared" si="51"/>
        <v/>
      </c>
      <c r="H1051" s="6" t="str">
        <f t="shared" si="52"/>
        <v/>
      </c>
      <c r="I1051" s="3" t="str">
        <f t="shared" si="53"/>
        <v/>
      </c>
    </row>
    <row r="1052" spans="6:9" x14ac:dyDescent="0.25">
      <c r="F1052" s="6" t="str">
        <f>IF($A1052="","",$E1052-_xlfn.MAXIFS($E$2:$E1051,$C$2:$C1051,$C1052,$A$2:$A1051,$A1052))</f>
        <v/>
      </c>
      <c r="G1052" s="6" t="str">
        <f t="shared" si="51"/>
        <v/>
      </c>
      <c r="H1052" s="6" t="str">
        <f t="shared" si="52"/>
        <v/>
      </c>
      <c r="I1052" s="3" t="str">
        <f t="shared" si="53"/>
        <v/>
      </c>
    </row>
    <row r="1053" spans="6:9" x14ac:dyDescent="0.25">
      <c r="F1053" s="6" t="str">
        <f>IF($A1053="","",$E1053-_xlfn.MAXIFS($E$2:$E1052,$C$2:$C1052,$C1053,$A$2:$A1052,$A1053))</f>
        <v/>
      </c>
      <c r="G1053" s="6" t="str">
        <f t="shared" si="51"/>
        <v/>
      </c>
      <c r="H1053" s="6" t="str">
        <f t="shared" si="52"/>
        <v/>
      </c>
      <c r="I1053" s="3" t="str">
        <f t="shared" si="53"/>
        <v/>
      </c>
    </row>
    <row r="1054" spans="6:9" x14ac:dyDescent="0.25">
      <c r="F1054" s="6" t="str">
        <f>IF($A1054="","",$E1054-_xlfn.MAXIFS($E$2:$E1053,$C$2:$C1053,$C1054,$A$2:$A1053,$A1054))</f>
        <v/>
      </c>
      <c r="G1054" s="6" t="str">
        <f t="shared" si="51"/>
        <v/>
      </c>
      <c r="H1054" s="6" t="str">
        <f t="shared" si="52"/>
        <v/>
      </c>
      <c r="I1054" s="3" t="str">
        <f t="shared" si="53"/>
        <v/>
      </c>
    </row>
    <row r="1055" spans="6:9" x14ac:dyDescent="0.25">
      <c r="F1055" s="6" t="str">
        <f>IF($A1055="","",$E1055-_xlfn.MAXIFS($E$2:$E1054,$C$2:$C1054,$C1055,$A$2:$A1054,$A1055))</f>
        <v/>
      </c>
      <c r="G1055" s="6" t="str">
        <f t="shared" si="51"/>
        <v/>
      </c>
      <c r="H1055" s="6" t="str">
        <f t="shared" si="52"/>
        <v/>
      </c>
      <c r="I1055" s="3" t="str">
        <f t="shared" si="53"/>
        <v/>
      </c>
    </row>
    <row r="1056" spans="6:9" x14ac:dyDescent="0.25">
      <c r="F1056" s="6" t="str">
        <f>IF($A1056="","",$E1056-_xlfn.MAXIFS($E$2:$E1055,$C$2:$C1055,$C1056,$A$2:$A1055,$A1056))</f>
        <v/>
      </c>
      <c r="G1056" s="6" t="str">
        <f t="shared" si="51"/>
        <v/>
      </c>
      <c r="H1056" s="6" t="str">
        <f t="shared" si="52"/>
        <v/>
      </c>
      <c r="I1056" s="3" t="str">
        <f t="shared" si="53"/>
        <v/>
      </c>
    </row>
    <row r="1057" spans="6:9" x14ac:dyDescent="0.25">
      <c r="F1057" s="6" t="str">
        <f>IF($A1057="","",$E1057-_xlfn.MAXIFS($E$2:$E1056,$C$2:$C1056,$C1057,$A$2:$A1056,$A1057))</f>
        <v/>
      </c>
      <c r="G1057" s="6" t="str">
        <f t="shared" si="51"/>
        <v/>
      </c>
      <c r="H1057" s="6" t="str">
        <f t="shared" si="52"/>
        <v/>
      </c>
      <c r="I1057" s="3" t="str">
        <f t="shared" si="53"/>
        <v/>
      </c>
    </row>
    <row r="1058" spans="6:9" x14ac:dyDescent="0.25">
      <c r="F1058" s="6" t="str">
        <f>IF($A1058="","",$E1058-_xlfn.MAXIFS($E$2:$E1057,$C$2:$C1057,$C1058,$A$2:$A1057,$A1058))</f>
        <v/>
      </c>
      <c r="G1058" s="6" t="str">
        <f t="shared" si="51"/>
        <v/>
      </c>
      <c r="H1058" s="6" t="str">
        <f t="shared" si="52"/>
        <v/>
      </c>
      <c r="I1058" s="3" t="str">
        <f t="shared" si="53"/>
        <v/>
      </c>
    </row>
    <row r="1059" spans="6:9" x14ac:dyDescent="0.25">
      <c r="F1059" s="6" t="str">
        <f>IF($A1059="","",$E1059-_xlfn.MAXIFS($E$2:$E1058,$C$2:$C1058,$C1059,$A$2:$A1058,$A1059))</f>
        <v/>
      </c>
      <c r="G1059" s="6" t="str">
        <f t="shared" si="51"/>
        <v/>
      </c>
      <c r="H1059" s="6" t="str">
        <f t="shared" si="52"/>
        <v/>
      </c>
      <c r="I1059" s="3" t="str">
        <f t="shared" si="53"/>
        <v/>
      </c>
    </row>
    <row r="1060" spans="6:9" x14ac:dyDescent="0.25">
      <c r="F1060" s="6" t="str">
        <f>IF($A1060="","",$E1060-_xlfn.MAXIFS($E$2:$E1059,$C$2:$C1059,$C1060,$A$2:$A1059,$A1060))</f>
        <v/>
      </c>
      <c r="G1060" s="6" t="str">
        <f t="shared" si="51"/>
        <v/>
      </c>
      <c r="H1060" s="6" t="str">
        <f t="shared" si="52"/>
        <v/>
      </c>
      <c r="I1060" s="3" t="str">
        <f t="shared" si="53"/>
        <v/>
      </c>
    </row>
    <row r="1061" spans="6:9" x14ac:dyDescent="0.25">
      <c r="F1061" s="6" t="str">
        <f>IF($A1061="","",$E1061-_xlfn.MAXIFS($E$2:$E1060,$C$2:$C1060,$C1061,$A$2:$A1060,$A1061))</f>
        <v/>
      </c>
      <c r="G1061" s="6" t="str">
        <f t="shared" si="51"/>
        <v/>
      </c>
      <c r="H1061" s="6" t="str">
        <f t="shared" si="52"/>
        <v/>
      </c>
      <c r="I1061" s="3" t="str">
        <f t="shared" si="53"/>
        <v/>
      </c>
    </row>
    <row r="1062" spans="6:9" x14ac:dyDescent="0.25">
      <c r="F1062" s="6" t="str">
        <f>IF($A1062="","",$E1062-_xlfn.MAXIFS($E$2:$E1061,$C$2:$C1061,$C1062,$A$2:$A1061,$A1062))</f>
        <v/>
      </c>
      <c r="G1062" s="6" t="str">
        <f t="shared" si="51"/>
        <v/>
      </c>
      <c r="H1062" s="6" t="str">
        <f t="shared" si="52"/>
        <v/>
      </c>
      <c r="I1062" s="3" t="str">
        <f t="shared" si="53"/>
        <v/>
      </c>
    </row>
    <row r="1063" spans="6:9" x14ac:dyDescent="0.25">
      <c r="F1063" s="6" t="str">
        <f>IF($A1063="","",$E1063-_xlfn.MAXIFS($E$2:$E1062,$C$2:$C1062,$C1063,$A$2:$A1062,$A1063))</f>
        <v/>
      </c>
      <c r="G1063" s="6" t="str">
        <f t="shared" si="51"/>
        <v/>
      </c>
      <c r="H1063" s="6" t="str">
        <f t="shared" si="52"/>
        <v/>
      </c>
      <c r="I1063" s="3" t="str">
        <f t="shared" si="53"/>
        <v/>
      </c>
    </row>
    <row r="1064" spans="6:9" x14ac:dyDescent="0.25">
      <c r="F1064" s="6" t="str">
        <f>IF($A1064="","",$E1064-_xlfn.MAXIFS($E$2:$E1063,$C$2:$C1063,$C1064,$A$2:$A1063,$A1064))</f>
        <v/>
      </c>
      <c r="G1064" s="6" t="str">
        <f t="shared" si="51"/>
        <v/>
      </c>
      <c r="H1064" s="6" t="str">
        <f t="shared" si="52"/>
        <v/>
      </c>
      <c r="I1064" s="3" t="str">
        <f t="shared" si="53"/>
        <v/>
      </c>
    </row>
    <row r="1065" spans="6:9" x14ac:dyDescent="0.25">
      <c r="F1065" s="6" t="str">
        <f>IF($A1065="","",$E1065-_xlfn.MAXIFS($E$2:$E1064,$C$2:$C1064,$C1065,$A$2:$A1064,$A1065))</f>
        <v/>
      </c>
      <c r="G1065" s="6" t="str">
        <f t="shared" si="51"/>
        <v/>
      </c>
      <c r="H1065" s="6" t="str">
        <f t="shared" si="52"/>
        <v/>
      </c>
      <c r="I1065" s="3" t="str">
        <f t="shared" si="53"/>
        <v/>
      </c>
    </row>
    <row r="1066" spans="6:9" x14ac:dyDescent="0.25">
      <c r="F1066" s="6" t="str">
        <f>IF($A1066="","",$E1066-_xlfn.MAXIFS($E$2:$E1065,$C$2:$C1065,$C1066,$A$2:$A1065,$A1066))</f>
        <v/>
      </c>
      <c r="G1066" s="6" t="str">
        <f t="shared" si="51"/>
        <v/>
      </c>
      <c r="H1066" s="6" t="str">
        <f t="shared" si="52"/>
        <v/>
      </c>
      <c r="I1066" s="3" t="str">
        <f t="shared" si="53"/>
        <v/>
      </c>
    </row>
    <row r="1067" spans="6:9" x14ac:dyDescent="0.25">
      <c r="F1067" s="6" t="str">
        <f>IF($A1067="","",$E1067-_xlfn.MAXIFS($E$2:$E1066,$C$2:$C1066,$C1067,$A$2:$A1066,$A1067))</f>
        <v/>
      </c>
      <c r="G1067" s="6" t="str">
        <f t="shared" si="51"/>
        <v/>
      </c>
      <c r="H1067" s="6" t="str">
        <f t="shared" si="52"/>
        <v/>
      </c>
      <c r="I1067" s="3" t="str">
        <f t="shared" si="53"/>
        <v/>
      </c>
    </row>
    <row r="1068" spans="6:9" x14ac:dyDescent="0.25">
      <c r="F1068" s="6" t="str">
        <f>IF($A1068="","",$E1068-_xlfn.MAXIFS($E$2:$E1067,$C$2:$C1067,$C1068,$A$2:$A1067,$A1068))</f>
        <v/>
      </c>
      <c r="G1068" s="6" t="str">
        <f t="shared" si="51"/>
        <v/>
      </c>
      <c r="H1068" s="6" t="str">
        <f t="shared" si="52"/>
        <v/>
      </c>
      <c r="I1068" s="3" t="str">
        <f t="shared" si="53"/>
        <v/>
      </c>
    </row>
    <row r="1069" spans="6:9" x14ac:dyDescent="0.25">
      <c r="F1069" s="6" t="str">
        <f>IF($A1069="","",$E1069-_xlfn.MAXIFS($E$2:$E1068,$C$2:$C1068,$C1069,$A$2:$A1068,$A1069))</f>
        <v/>
      </c>
      <c r="G1069" s="6" t="str">
        <f t="shared" si="51"/>
        <v/>
      </c>
      <c r="H1069" s="6" t="str">
        <f t="shared" si="52"/>
        <v/>
      </c>
      <c r="I1069" s="3" t="str">
        <f t="shared" si="53"/>
        <v/>
      </c>
    </row>
    <row r="1070" spans="6:9" x14ac:dyDescent="0.25">
      <c r="F1070" s="6" t="str">
        <f>IF($A1070="","",$E1070-_xlfn.MAXIFS($E$2:$E1069,$C$2:$C1069,$C1070,$A$2:$A1069,$A1070))</f>
        <v/>
      </c>
      <c r="G1070" s="6" t="str">
        <f t="shared" si="51"/>
        <v/>
      </c>
      <c r="H1070" s="6" t="str">
        <f t="shared" si="52"/>
        <v/>
      </c>
      <c r="I1070" s="3" t="str">
        <f t="shared" si="53"/>
        <v/>
      </c>
    </row>
    <row r="1071" spans="6:9" x14ac:dyDescent="0.25">
      <c r="F1071" s="6" t="str">
        <f>IF($A1071="","",$E1071-_xlfn.MAXIFS($E$2:$E1070,$C$2:$C1070,$C1071,$A$2:$A1070,$A1071))</f>
        <v/>
      </c>
      <c r="G1071" s="6" t="str">
        <f t="shared" si="51"/>
        <v/>
      </c>
      <c r="H1071" s="6" t="str">
        <f t="shared" si="52"/>
        <v/>
      </c>
      <c r="I1071" s="3" t="str">
        <f t="shared" si="53"/>
        <v/>
      </c>
    </row>
    <row r="1072" spans="6:9" x14ac:dyDescent="0.25">
      <c r="F1072" s="6" t="str">
        <f>IF($A1072="","",$E1072-_xlfn.MAXIFS($E$2:$E1071,$C$2:$C1071,$C1072,$A$2:$A1071,$A1072))</f>
        <v/>
      </c>
      <c r="G1072" s="6" t="str">
        <f t="shared" si="51"/>
        <v/>
      </c>
      <c r="H1072" s="6" t="str">
        <f t="shared" si="52"/>
        <v/>
      </c>
      <c r="I1072" s="3" t="str">
        <f t="shared" si="53"/>
        <v/>
      </c>
    </row>
    <row r="1073" spans="6:9" x14ac:dyDescent="0.25">
      <c r="F1073" s="6" t="str">
        <f>IF($A1073="","",$E1073-_xlfn.MAXIFS($E$2:$E1072,$C$2:$C1072,$C1073,$A$2:$A1072,$A1073))</f>
        <v/>
      </c>
      <c r="G1073" s="6" t="str">
        <f t="shared" si="51"/>
        <v/>
      </c>
      <c r="H1073" s="6" t="str">
        <f t="shared" si="52"/>
        <v/>
      </c>
      <c r="I1073" s="3" t="str">
        <f t="shared" si="53"/>
        <v/>
      </c>
    </row>
    <row r="1074" spans="6:9" x14ac:dyDescent="0.25">
      <c r="F1074" s="6" t="str">
        <f>IF($A1074="","",$E1074-_xlfn.MAXIFS($E$2:$E1073,$C$2:$C1073,$C1074,$A$2:$A1073,$A1074))</f>
        <v/>
      </c>
      <c r="G1074" s="6" t="str">
        <f t="shared" si="51"/>
        <v/>
      </c>
      <c r="H1074" s="6" t="str">
        <f t="shared" si="52"/>
        <v/>
      </c>
      <c r="I1074" s="3" t="str">
        <f t="shared" si="53"/>
        <v/>
      </c>
    </row>
    <row r="1075" spans="6:9" x14ac:dyDescent="0.25">
      <c r="F1075" s="6" t="str">
        <f>IF($A1075="","",$E1075-_xlfn.MAXIFS($E$2:$E1074,$C$2:$C1074,$C1075,$A$2:$A1074,$A1075))</f>
        <v/>
      </c>
      <c r="G1075" s="6" t="str">
        <f t="shared" si="51"/>
        <v/>
      </c>
      <c r="H1075" s="6" t="str">
        <f t="shared" si="52"/>
        <v/>
      </c>
      <c r="I1075" s="3" t="str">
        <f t="shared" si="53"/>
        <v/>
      </c>
    </row>
    <row r="1076" spans="6:9" x14ac:dyDescent="0.25">
      <c r="F1076" s="6" t="str">
        <f>IF($A1076="","",$E1076-_xlfn.MAXIFS($E$2:$E1075,$C$2:$C1075,$C1076,$A$2:$A1075,$A1076))</f>
        <v/>
      </c>
      <c r="G1076" s="6" t="str">
        <f t="shared" si="51"/>
        <v/>
      </c>
      <c r="H1076" s="6" t="str">
        <f t="shared" si="52"/>
        <v/>
      </c>
      <c r="I1076" s="3" t="str">
        <f t="shared" si="53"/>
        <v/>
      </c>
    </row>
    <row r="1077" spans="6:9" x14ac:dyDescent="0.25">
      <c r="F1077" s="6" t="str">
        <f>IF($A1077="","",$E1077-_xlfn.MAXIFS($E$2:$E1076,$C$2:$C1076,$C1077,$A$2:$A1076,$A1077))</f>
        <v/>
      </c>
      <c r="G1077" s="6" t="str">
        <f t="shared" si="51"/>
        <v/>
      </c>
      <c r="H1077" s="6" t="str">
        <f t="shared" si="52"/>
        <v/>
      </c>
      <c r="I1077" s="3" t="str">
        <f t="shared" si="53"/>
        <v/>
      </c>
    </row>
    <row r="1078" spans="6:9" x14ac:dyDescent="0.25">
      <c r="F1078" s="6" t="str">
        <f>IF($A1078="","",$E1078-_xlfn.MAXIFS($E$2:$E1077,$C$2:$C1077,$C1078,$A$2:$A1077,$A1078))</f>
        <v/>
      </c>
      <c r="G1078" s="6" t="str">
        <f t="shared" si="51"/>
        <v/>
      </c>
      <c r="H1078" s="6" t="str">
        <f t="shared" si="52"/>
        <v/>
      </c>
      <c r="I1078" s="3" t="str">
        <f t="shared" si="53"/>
        <v/>
      </c>
    </row>
    <row r="1079" spans="6:9" x14ac:dyDescent="0.25">
      <c r="F1079" s="6" t="str">
        <f>IF($A1079="","",$E1079-_xlfn.MAXIFS($E$2:$E1078,$C$2:$C1078,$C1079,$A$2:$A1078,$A1079))</f>
        <v/>
      </c>
      <c r="G1079" s="6" t="str">
        <f t="shared" si="51"/>
        <v/>
      </c>
      <c r="H1079" s="6" t="str">
        <f t="shared" si="52"/>
        <v/>
      </c>
      <c r="I1079" s="3" t="str">
        <f t="shared" si="53"/>
        <v/>
      </c>
    </row>
    <row r="1080" spans="6:9" x14ac:dyDescent="0.25">
      <c r="F1080" s="6" t="str">
        <f>IF($A1080="","",$E1080-_xlfn.MAXIFS($E$2:$E1079,$C$2:$C1079,$C1080,$A$2:$A1079,$A1080))</f>
        <v/>
      </c>
      <c r="G1080" s="6" t="str">
        <f t="shared" si="51"/>
        <v/>
      </c>
      <c r="H1080" s="6" t="str">
        <f t="shared" si="52"/>
        <v/>
      </c>
      <c r="I1080" s="3" t="str">
        <f t="shared" si="53"/>
        <v/>
      </c>
    </row>
    <row r="1081" spans="6:9" x14ac:dyDescent="0.25">
      <c r="F1081" s="6" t="str">
        <f>IF($A1081="","",$E1081-_xlfn.MAXIFS($E$2:$E1080,$C$2:$C1080,$C1081,$A$2:$A1080,$A1081))</f>
        <v/>
      </c>
      <c r="G1081" s="6" t="str">
        <f t="shared" si="51"/>
        <v/>
      </c>
      <c r="H1081" s="6" t="str">
        <f t="shared" si="52"/>
        <v/>
      </c>
      <c r="I1081" s="3" t="str">
        <f t="shared" si="53"/>
        <v/>
      </c>
    </row>
    <row r="1082" spans="6:9" x14ac:dyDescent="0.25">
      <c r="F1082" s="6" t="str">
        <f>IF($A1082="","",$E1082-_xlfn.MAXIFS($E$2:$E1081,$C$2:$C1081,$C1082,$A$2:$A1081,$A1082))</f>
        <v/>
      </c>
      <c r="G1082" s="6" t="str">
        <f t="shared" si="51"/>
        <v/>
      </c>
      <c r="H1082" s="6" t="str">
        <f t="shared" si="52"/>
        <v/>
      </c>
      <c r="I1082" s="3" t="str">
        <f t="shared" si="53"/>
        <v/>
      </c>
    </row>
    <row r="1083" spans="6:9" x14ac:dyDescent="0.25">
      <c r="F1083" s="6" t="str">
        <f>IF($A1083="","",$E1083-_xlfn.MAXIFS($E$2:$E1082,$C$2:$C1082,$C1083,$A$2:$A1082,$A1083))</f>
        <v/>
      </c>
      <c r="G1083" s="6" t="str">
        <f t="shared" si="51"/>
        <v/>
      </c>
      <c r="H1083" s="6" t="str">
        <f t="shared" si="52"/>
        <v/>
      </c>
      <c r="I1083" s="3" t="str">
        <f t="shared" si="53"/>
        <v/>
      </c>
    </row>
    <row r="1084" spans="6:9" x14ac:dyDescent="0.25">
      <c r="F1084" s="6" t="str">
        <f>IF($A1084="","",$E1084-_xlfn.MAXIFS($E$2:$E1083,$C$2:$C1083,$C1084,$A$2:$A1083,$A1084))</f>
        <v/>
      </c>
      <c r="G1084" s="6" t="str">
        <f t="shared" si="51"/>
        <v/>
      </c>
      <c r="H1084" s="6" t="str">
        <f t="shared" si="52"/>
        <v/>
      </c>
      <c r="I1084" s="3" t="str">
        <f t="shared" si="53"/>
        <v/>
      </c>
    </row>
    <row r="1085" spans="6:9" x14ac:dyDescent="0.25">
      <c r="F1085" s="6" t="str">
        <f>IF($A1085="","",$E1085-_xlfn.MAXIFS($E$2:$E1084,$C$2:$C1084,$C1085,$A$2:$A1084,$A1085))</f>
        <v/>
      </c>
      <c r="G1085" s="6" t="str">
        <f t="shared" si="51"/>
        <v/>
      </c>
      <c r="H1085" s="6" t="str">
        <f t="shared" si="52"/>
        <v/>
      </c>
      <c r="I1085" s="3" t="str">
        <f t="shared" si="53"/>
        <v/>
      </c>
    </row>
    <row r="1086" spans="6:9" x14ac:dyDescent="0.25">
      <c r="F1086" s="6" t="str">
        <f>IF($A1086="","",$E1086-_xlfn.MAXIFS($E$2:$E1085,$C$2:$C1085,$C1086,$A$2:$A1085,$A1086))</f>
        <v/>
      </c>
      <c r="G1086" s="6" t="str">
        <f t="shared" si="51"/>
        <v/>
      </c>
      <c r="H1086" s="6" t="str">
        <f t="shared" si="52"/>
        <v/>
      </c>
      <c r="I1086" s="3" t="str">
        <f t="shared" si="53"/>
        <v/>
      </c>
    </row>
    <row r="1087" spans="6:9" x14ac:dyDescent="0.25">
      <c r="F1087" s="6" t="str">
        <f>IF($A1087="","",$E1087-_xlfn.MAXIFS($E$2:$E1086,$C$2:$C1086,$C1087,$A$2:$A1086,$A1087))</f>
        <v/>
      </c>
      <c r="G1087" s="6" t="str">
        <f t="shared" si="51"/>
        <v/>
      </c>
      <c r="H1087" s="6" t="str">
        <f t="shared" si="52"/>
        <v/>
      </c>
      <c r="I1087" s="3" t="str">
        <f t="shared" si="53"/>
        <v/>
      </c>
    </row>
    <row r="1088" spans="6:9" x14ac:dyDescent="0.25">
      <c r="F1088" s="6" t="str">
        <f>IF($A1088="","",$E1088-_xlfn.MAXIFS($E$2:$E1087,$C$2:$C1087,$C1088,$A$2:$A1087,$A1088))</f>
        <v/>
      </c>
      <c r="G1088" s="6" t="str">
        <f t="shared" si="51"/>
        <v/>
      </c>
      <c r="H1088" s="6" t="str">
        <f t="shared" si="52"/>
        <v/>
      </c>
      <c r="I1088" s="3" t="str">
        <f t="shared" si="53"/>
        <v/>
      </c>
    </row>
    <row r="1089" spans="6:9" x14ac:dyDescent="0.25">
      <c r="F1089" s="6" t="str">
        <f>IF($A1089="","",$E1089-_xlfn.MAXIFS($E$2:$E1088,$C$2:$C1088,$C1089,$A$2:$A1088,$A1089))</f>
        <v/>
      </c>
      <c r="G1089" s="6" t="str">
        <f t="shared" si="51"/>
        <v/>
      </c>
      <c r="H1089" s="6" t="str">
        <f t="shared" si="52"/>
        <v/>
      </c>
      <c r="I1089" s="3" t="str">
        <f t="shared" si="53"/>
        <v/>
      </c>
    </row>
    <row r="1090" spans="6:9" x14ac:dyDescent="0.25">
      <c r="F1090" s="6" t="str">
        <f>IF($A1090="","",$E1090-_xlfn.MAXIFS($E$2:$E1089,$C$2:$C1089,$C1090,$A$2:$A1089,$A1090))</f>
        <v/>
      </c>
      <c r="G1090" s="6" t="str">
        <f t="shared" si="51"/>
        <v/>
      </c>
      <c r="H1090" s="6" t="str">
        <f t="shared" si="52"/>
        <v/>
      </c>
      <c r="I1090" s="3" t="str">
        <f t="shared" si="53"/>
        <v/>
      </c>
    </row>
    <row r="1091" spans="6:9" x14ac:dyDescent="0.25">
      <c r="F1091" s="6" t="str">
        <f>IF($A1091="","",$E1091-_xlfn.MAXIFS($E$2:$E1090,$C$2:$C1090,$C1091,$A$2:$A1090,$A1091))</f>
        <v/>
      </c>
      <c r="G1091" s="6" t="str">
        <f t="shared" si="51"/>
        <v/>
      </c>
      <c r="H1091" s="6" t="str">
        <f t="shared" si="52"/>
        <v/>
      </c>
      <c r="I1091" s="3" t="str">
        <f t="shared" si="53"/>
        <v/>
      </c>
    </row>
    <row r="1092" spans="6:9" x14ac:dyDescent="0.25">
      <c r="F1092" s="6" t="str">
        <f>IF($A1092="","",$E1092-_xlfn.MAXIFS($E$2:$E1091,$C$2:$C1091,$C1092,$A$2:$A1091,$A1092))</f>
        <v/>
      </c>
      <c r="G1092" s="6" t="str">
        <f t="shared" si="51"/>
        <v/>
      </c>
      <c r="H1092" s="6" t="str">
        <f t="shared" si="52"/>
        <v/>
      </c>
      <c r="I1092" s="3" t="str">
        <f t="shared" si="53"/>
        <v/>
      </c>
    </row>
    <row r="1093" spans="6:9" x14ac:dyDescent="0.25">
      <c r="F1093" s="6" t="str">
        <f>IF($A1093="","",$E1093-_xlfn.MAXIFS($E$2:$E1092,$C$2:$C1092,$C1093,$A$2:$A1092,$A1093))</f>
        <v/>
      </c>
      <c r="G1093" s="6" t="str">
        <f t="shared" si="51"/>
        <v/>
      </c>
      <c r="H1093" s="6" t="str">
        <f t="shared" si="52"/>
        <v/>
      </c>
      <c r="I1093" s="3" t="str">
        <f t="shared" si="53"/>
        <v/>
      </c>
    </row>
    <row r="1094" spans="6:9" x14ac:dyDescent="0.25">
      <c r="F1094" s="6" t="str">
        <f>IF($A1094="","",$E1094-_xlfn.MAXIFS($E$2:$E1093,$C$2:$C1093,$C1094,$A$2:$A1093,$A1094))</f>
        <v/>
      </c>
      <c r="G1094" s="6" t="str">
        <f t="shared" si="51"/>
        <v/>
      </c>
      <c r="H1094" s="6" t="str">
        <f t="shared" si="52"/>
        <v/>
      </c>
      <c r="I1094" s="3" t="str">
        <f t="shared" si="53"/>
        <v/>
      </c>
    </row>
    <row r="1095" spans="6:9" x14ac:dyDescent="0.25">
      <c r="F1095" s="6" t="str">
        <f>IF($A1095="","",$E1095-_xlfn.MAXIFS($E$2:$E1094,$C$2:$C1094,$C1095,$A$2:$A1094,$A1095))</f>
        <v/>
      </c>
      <c r="G1095" s="6" t="str">
        <f t="shared" si="51"/>
        <v/>
      </c>
      <c r="H1095" s="6" t="str">
        <f t="shared" si="52"/>
        <v/>
      </c>
      <c r="I1095" s="3" t="str">
        <f t="shared" si="53"/>
        <v/>
      </c>
    </row>
    <row r="1096" spans="6:9" x14ac:dyDescent="0.25">
      <c r="F1096" s="6" t="str">
        <f>IF($A1096="","",$E1096-_xlfn.MAXIFS($E$2:$E1095,$C$2:$C1095,$C1096,$A$2:$A1095,$A1096))</f>
        <v/>
      </c>
      <c r="G1096" s="6" t="str">
        <f t="shared" si="51"/>
        <v/>
      </c>
      <c r="H1096" s="6" t="str">
        <f t="shared" si="52"/>
        <v/>
      </c>
      <c r="I1096" s="3" t="str">
        <f t="shared" si="53"/>
        <v/>
      </c>
    </row>
    <row r="1097" spans="6:9" x14ac:dyDescent="0.25">
      <c r="F1097" s="6" t="str">
        <f>IF($A1097="","",$E1097-_xlfn.MAXIFS($E$2:$E1096,$C$2:$C1096,$C1097,$A$2:$A1096,$A1097))</f>
        <v/>
      </c>
      <c r="G1097" s="6" t="str">
        <f t="shared" ref="G1097:G1160" si="54">IF($A1097="","",HOUR($D1097))</f>
        <v/>
      </c>
      <c r="H1097" s="6" t="str">
        <f t="shared" ref="H1097:H1160" si="55">IF($A1097="","",MINUTE($D1097))</f>
        <v/>
      </c>
      <c r="I1097" s="3" t="str">
        <f t="shared" si="53"/>
        <v/>
      </c>
    </row>
    <row r="1098" spans="6:9" x14ac:dyDescent="0.25">
      <c r="F1098" s="6" t="str">
        <f>IF($A1098="","",$E1098-_xlfn.MAXIFS($E$2:$E1097,$C$2:$C1097,$C1098,$A$2:$A1097,$A1098))</f>
        <v/>
      </c>
      <c r="G1098" s="6" t="str">
        <f t="shared" si="54"/>
        <v/>
      </c>
      <c r="H1098" s="6" t="str">
        <f t="shared" si="55"/>
        <v/>
      </c>
      <c r="I1098" s="3" t="str">
        <f t="shared" ref="I1098:I1161" si="56">IF($F1098&lt;0,"ERROR","")</f>
        <v/>
      </c>
    </row>
    <row r="1099" spans="6:9" x14ac:dyDescent="0.25">
      <c r="F1099" s="6" t="str">
        <f>IF($A1099="","",$E1099-_xlfn.MAXIFS($E$2:$E1098,$C$2:$C1098,$C1099,$A$2:$A1098,$A1099))</f>
        <v/>
      </c>
      <c r="G1099" s="6" t="str">
        <f t="shared" si="54"/>
        <v/>
      </c>
      <c r="H1099" s="6" t="str">
        <f t="shared" si="55"/>
        <v/>
      </c>
      <c r="I1099" s="3" t="str">
        <f t="shared" si="56"/>
        <v/>
      </c>
    </row>
    <row r="1100" spans="6:9" x14ac:dyDescent="0.25">
      <c r="F1100" s="6" t="str">
        <f>IF($A1100="","",$E1100-_xlfn.MAXIFS($E$2:$E1099,$C$2:$C1099,$C1100,$A$2:$A1099,$A1100))</f>
        <v/>
      </c>
      <c r="G1100" s="6" t="str">
        <f t="shared" si="54"/>
        <v/>
      </c>
      <c r="H1100" s="6" t="str">
        <f t="shared" si="55"/>
        <v/>
      </c>
      <c r="I1100" s="3" t="str">
        <f t="shared" si="56"/>
        <v/>
      </c>
    </row>
    <row r="1101" spans="6:9" x14ac:dyDescent="0.25">
      <c r="F1101" s="6" t="str">
        <f>IF($A1101="","",$E1101-_xlfn.MAXIFS($E$2:$E1100,$C$2:$C1100,$C1101,$A$2:$A1100,$A1101))</f>
        <v/>
      </c>
      <c r="G1101" s="6" t="str">
        <f t="shared" si="54"/>
        <v/>
      </c>
      <c r="H1101" s="6" t="str">
        <f t="shared" si="55"/>
        <v/>
      </c>
      <c r="I1101" s="3" t="str">
        <f t="shared" si="56"/>
        <v/>
      </c>
    </row>
    <row r="1102" spans="6:9" x14ac:dyDescent="0.25">
      <c r="F1102" s="6" t="str">
        <f>IF($A1102="","",$E1102-_xlfn.MAXIFS($E$2:$E1101,$C$2:$C1101,$C1102,$A$2:$A1101,$A1102))</f>
        <v/>
      </c>
      <c r="G1102" s="6" t="str">
        <f t="shared" si="54"/>
        <v/>
      </c>
      <c r="H1102" s="6" t="str">
        <f t="shared" si="55"/>
        <v/>
      </c>
      <c r="I1102" s="3" t="str">
        <f t="shared" si="56"/>
        <v/>
      </c>
    </row>
    <row r="1103" spans="6:9" x14ac:dyDescent="0.25">
      <c r="F1103" s="6" t="str">
        <f>IF($A1103="","",$E1103-_xlfn.MAXIFS($E$2:$E1102,$C$2:$C1102,$C1103,$A$2:$A1102,$A1103))</f>
        <v/>
      </c>
      <c r="G1103" s="6" t="str">
        <f t="shared" si="54"/>
        <v/>
      </c>
      <c r="H1103" s="6" t="str">
        <f t="shared" si="55"/>
        <v/>
      </c>
      <c r="I1103" s="3" t="str">
        <f t="shared" si="56"/>
        <v/>
      </c>
    </row>
    <row r="1104" spans="6:9" x14ac:dyDescent="0.25">
      <c r="F1104" s="6" t="str">
        <f>IF($A1104="","",$E1104-_xlfn.MAXIFS($E$2:$E1103,$C$2:$C1103,$C1104,$A$2:$A1103,$A1104))</f>
        <v/>
      </c>
      <c r="G1104" s="6" t="str">
        <f t="shared" si="54"/>
        <v/>
      </c>
      <c r="H1104" s="6" t="str">
        <f t="shared" si="55"/>
        <v/>
      </c>
      <c r="I1104" s="3" t="str">
        <f t="shared" si="56"/>
        <v/>
      </c>
    </row>
    <row r="1105" spans="6:9" x14ac:dyDescent="0.25">
      <c r="F1105" s="6" t="str">
        <f>IF($A1105="","",$E1105-_xlfn.MAXIFS($E$2:$E1104,$C$2:$C1104,$C1105,$A$2:$A1104,$A1105))</f>
        <v/>
      </c>
      <c r="G1105" s="6" t="str">
        <f t="shared" si="54"/>
        <v/>
      </c>
      <c r="H1105" s="6" t="str">
        <f t="shared" si="55"/>
        <v/>
      </c>
      <c r="I1105" s="3" t="str">
        <f t="shared" si="56"/>
        <v/>
      </c>
    </row>
    <row r="1106" spans="6:9" x14ac:dyDescent="0.25">
      <c r="F1106" s="6" t="str">
        <f>IF($A1106="","",$E1106-_xlfn.MAXIFS($E$2:$E1105,$C$2:$C1105,$C1106,$A$2:$A1105,$A1106))</f>
        <v/>
      </c>
      <c r="G1106" s="6" t="str">
        <f t="shared" si="54"/>
        <v/>
      </c>
      <c r="H1106" s="6" t="str">
        <f t="shared" si="55"/>
        <v/>
      </c>
      <c r="I1106" s="3" t="str">
        <f t="shared" si="56"/>
        <v/>
      </c>
    </row>
    <row r="1107" spans="6:9" x14ac:dyDescent="0.25">
      <c r="F1107" s="6" t="str">
        <f>IF($A1107="","",$E1107-_xlfn.MAXIFS($E$2:$E1106,$C$2:$C1106,$C1107,$A$2:$A1106,$A1107))</f>
        <v/>
      </c>
      <c r="G1107" s="6" t="str">
        <f t="shared" si="54"/>
        <v/>
      </c>
      <c r="H1107" s="6" t="str">
        <f t="shared" si="55"/>
        <v/>
      </c>
      <c r="I1107" s="3" t="str">
        <f t="shared" si="56"/>
        <v/>
      </c>
    </row>
    <row r="1108" spans="6:9" x14ac:dyDescent="0.25">
      <c r="F1108" s="6" t="str">
        <f>IF($A1108="","",$E1108-_xlfn.MAXIFS($E$2:$E1107,$C$2:$C1107,$C1108,$A$2:$A1107,$A1108))</f>
        <v/>
      </c>
      <c r="G1108" s="6" t="str">
        <f t="shared" si="54"/>
        <v/>
      </c>
      <c r="H1108" s="6" t="str">
        <f t="shared" si="55"/>
        <v/>
      </c>
      <c r="I1108" s="3" t="str">
        <f t="shared" si="56"/>
        <v/>
      </c>
    </row>
    <row r="1109" spans="6:9" x14ac:dyDescent="0.25">
      <c r="F1109" s="6" t="str">
        <f>IF($A1109="","",$E1109-_xlfn.MAXIFS($E$2:$E1108,$C$2:$C1108,$C1109,$A$2:$A1108,$A1109))</f>
        <v/>
      </c>
      <c r="G1109" s="6" t="str">
        <f t="shared" si="54"/>
        <v/>
      </c>
      <c r="H1109" s="6" t="str">
        <f t="shared" si="55"/>
        <v/>
      </c>
      <c r="I1109" s="3" t="str">
        <f t="shared" si="56"/>
        <v/>
      </c>
    </row>
    <row r="1110" spans="6:9" x14ac:dyDescent="0.25">
      <c r="F1110" s="6" t="str">
        <f>IF($A1110="","",$E1110-_xlfn.MAXIFS($E$2:$E1109,$C$2:$C1109,$C1110,$A$2:$A1109,$A1110))</f>
        <v/>
      </c>
      <c r="G1110" s="6" t="str">
        <f t="shared" si="54"/>
        <v/>
      </c>
      <c r="H1110" s="6" t="str">
        <f t="shared" si="55"/>
        <v/>
      </c>
      <c r="I1110" s="3" t="str">
        <f t="shared" si="56"/>
        <v/>
      </c>
    </row>
    <row r="1111" spans="6:9" x14ac:dyDescent="0.25">
      <c r="F1111" s="6" t="str">
        <f>IF($A1111="","",$E1111-_xlfn.MAXIFS($E$2:$E1110,$C$2:$C1110,$C1111,$A$2:$A1110,$A1111))</f>
        <v/>
      </c>
      <c r="G1111" s="6" t="str">
        <f t="shared" si="54"/>
        <v/>
      </c>
      <c r="H1111" s="6" t="str">
        <f t="shared" si="55"/>
        <v/>
      </c>
      <c r="I1111" s="3" t="str">
        <f t="shared" si="56"/>
        <v/>
      </c>
    </row>
    <row r="1112" spans="6:9" x14ac:dyDescent="0.25">
      <c r="F1112" s="6" t="str">
        <f>IF($A1112="","",$E1112-_xlfn.MAXIFS($E$2:$E1111,$C$2:$C1111,$C1112,$A$2:$A1111,$A1112))</f>
        <v/>
      </c>
      <c r="G1112" s="6" t="str">
        <f t="shared" si="54"/>
        <v/>
      </c>
      <c r="H1112" s="6" t="str">
        <f t="shared" si="55"/>
        <v/>
      </c>
      <c r="I1112" s="3" t="str">
        <f t="shared" si="56"/>
        <v/>
      </c>
    </row>
    <row r="1113" spans="6:9" x14ac:dyDescent="0.25">
      <c r="F1113" s="6" t="str">
        <f>IF($A1113="","",$E1113-_xlfn.MAXIFS($E$2:$E1112,$C$2:$C1112,$C1113,$A$2:$A1112,$A1113))</f>
        <v/>
      </c>
      <c r="G1113" s="6" t="str">
        <f t="shared" si="54"/>
        <v/>
      </c>
      <c r="H1113" s="6" t="str">
        <f t="shared" si="55"/>
        <v/>
      </c>
      <c r="I1113" s="3" t="str">
        <f t="shared" si="56"/>
        <v/>
      </c>
    </row>
    <row r="1114" spans="6:9" x14ac:dyDescent="0.25">
      <c r="F1114" s="6" t="str">
        <f>IF($A1114="","",$E1114-_xlfn.MAXIFS($E$2:$E1113,$C$2:$C1113,$C1114,$A$2:$A1113,$A1114))</f>
        <v/>
      </c>
      <c r="G1114" s="6" t="str">
        <f t="shared" si="54"/>
        <v/>
      </c>
      <c r="H1114" s="6" t="str">
        <f t="shared" si="55"/>
        <v/>
      </c>
      <c r="I1114" s="3" t="str">
        <f t="shared" si="56"/>
        <v/>
      </c>
    </row>
    <row r="1115" spans="6:9" x14ac:dyDescent="0.25">
      <c r="F1115" s="6" t="str">
        <f>IF($A1115="","",$E1115-_xlfn.MAXIFS($E$2:$E1114,$C$2:$C1114,$C1115,$A$2:$A1114,$A1115))</f>
        <v/>
      </c>
      <c r="G1115" s="6" t="str">
        <f t="shared" si="54"/>
        <v/>
      </c>
      <c r="H1115" s="6" t="str">
        <f t="shared" si="55"/>
        <v/>
      </c>
      <c r="I1115" s="3" t="str">
        <f t="shared" si="56"/>
        <v/>
      </c>
    </row>
    <row r="1116" spans="6:9" x14ac:dyDescent="0.25">
      <c r="F1116" s="6" t="str">
        <f>IF($A1116="","",$E1116-_xlfn.MAXIFS($E$2:$E1115,$C$2:$C1115,$C1116,$A$2:$A1115,$A1116))</f>
        <v/>
      </c>
      <c r="G1116" s="6" t="str">
        <f t="shared" si="54"/>
        <v/>
      </c>
      <c r="H1116" s="6" t="str">
        <f t="shared" si="55"/>
        <v/>
      </c>
      <c r="I1116" s="3" t="str">
        <f t="shared" si="56"/>
        <v/>
      </c>
    </row>
    <row r="1117" spans="6:9" x14ac:dyDescent="0.25">
      <c r="F1117" s="6" t="str">
        <f>IF($A1117="","",$E1117-_xlfn.MAXIFS($E$2:$E1116,$C$2:$C1116,$C1117,$A$2:$A1116,$A1117))</f>
        <v/>
      </c>
      <c r="G1117" s="6" t="str">
        <f t="shared" si="54"/>
        <v/>
      </c>
      <c r="H1117" s="6" t="str">
        <f t="shared" si="55"/>
        <v/>
      </c>
      <c r="I1117" s="3" t="str">
        <f t="shared" si="56"/>
        <v/>
      </c>
    </row>
    <row r="1118" spans="6:9" x14ac:dyDescent="0.25">
      <c r="F1118" s="6" t="str">
        <f>IF($A1118="","",$E1118-_xlfn.MAXIFS($E$2:$E1117,$C$2:$C1117,$C1118,$A$2:$A1117,$A1118))</f>
        <v/>
      </c>
      <c r="G1118" s="6" t="str">
        <f t="shared" si="54"/>
        <v/>
      </c>
      <c r="H1118" s="6" t="str">
        <f t="shared" si="55"/>
        <v/>
      </c>
      <c r="I1118" s="3" t="str">
        <f t="shared" si="56"/>
        <v/>
      </c>
    </row>
    <row r="1119" spans="6:9" x14ac:dyDescent="0.25">
      <c r="F1119" s="6" t="str">
        <f>IF($A1119="","",$E1119-_xlfn.MAXIFS($E$2:$E1118,$C$2:$C1118,$C1119,$A$2:$A1118,$A1119))</f>
        <v/>
      </c>
      <c r="G1119" s="6" t="str">
        <f t="shared" si="54"/>
        <v/>
      </c>
      <c r="H1119" s="6" t="str">
        <f t="shared" si="55"/>
        <v/>
      </c>
      <c r="I1119" s="3" t="str">
        <f t="shared" si="56"/>
        <v/>
      </c>
    </row>
    <row r="1120" spans="6:9" x14ac:dyDescent="0.25">
      <c r="F1120" s="6" t="str">
        <f>IF($A1120="","",$E1120-_xlfn.MAXIFS($E$2:$E1119,$C$2:$C1119,$C1120,$A$2:$A1119,$A1120))</f>
        <v/>
      </c>
      <c r="G1120" s="6" t="str">
        <f t="shared" si="54"/>
        <v/>
      </c>
      <c r="H1120" s="6" t="str">
        <f t="shared" si="55"/>
        <v/>
      </c>
      <c r="I1120" s="3" t="str">
        <f t="shared" si="56"/>
        <v/>
      </c>
    </row>
    <row r="1121" spans="6:9" x14ac:dyDescent="0.25">
      <c r="F1121" s="6" t="str">
        <f>IF($A1121="","",$E1121-_xlfn.MAXIFS($E$2:$E1120,$C$2:$C1120,$C1121,$A$2:$A1120,$A1121))</f>
        <v/>
      </c>
      <c r="G1121" s="6" t="str">
        <f t="shared" si="54"/>
        <v/>
      </c>
      <c r="H1121" s="6" t="str">
        <f t="shared" si="55"/>
        <v/>
      </c>
      <c r="I1121" s="3" t="str">
        <f t="shared" si="56"/>
        <v/>
      </c>
    </row>
    <row r="1122" spans="6:9" x14ac:dyDescent="0.25">
      <c r="F1122" s="6" t="str">
        <f>IF($A1122="","",$E1122-_xlfn.MAXIFS($E$2:$E1121,$C$2:$C1121,$C1122,$A$2:$A1121,$A1122))</f>
        <v/>
      </c>
      <c r="G1122" s="6" t="str">
        <f t="shared" si="54"/>
        <v/>
      </c>
      <c r="H1122" s="6" t="str">
        <f t="shared" si="55"/>
        <v/>
      </c>
      <c r="I1122" s="3" t="str">
        <f t="shared" si="56"/>
        <v/>
      </c>
    </row>
    <row r="1123" spans="6:9" x14ac:dyDescent="0.25">
      <c r="F1123" s="6" t="str">
        <f>IF($A1123="","",$E1123-_xlfn.MAXIFS($E$2:$E1122,$C$2:$C1122,$C1123,$A$2:$A1122,$A1123))</f>
        <v/>
      </c>
      <c r="G1123" s="6" t="str">
        <f t="shared" si="54"/>
        <v/>
      </c>
      <c r="H1123" s="6" t="str">
        <f t="shared" si="55"/>
        <v/>
      </c>
      <c r="I1123" s="3" t="str">
        <f t="shared" si="56"/>
        <v/>
      </c>
    </row>
    <row r="1124" spans="6:9" x14ac:dyDescent="0.25">
      <c r="F1124" s="6" t="str">
        <f>IF($A1124="","",$E1124-_xlfn.MAXIFS($E$2:$E1123,$C$2:$C1123,$C1124,$A$2:$A1123,$A1124))</f>
        <v/>
      </c>
      <c r="G1124" s="6" t="str">
        <f t="shared" si="54"/>
        <v/>
      </c>
      <c r="H1124" s="6" t="str">
        <f t="shared" si="55"/>
        <v/>
      </c>
      <c r="I1124" s="3" t="str">
        <f t="shared" si="56"/>
        <v/>
      </c>
    </row>
    <row r="1125" spans="6:9" x14ac:dyDescent="0.25">
      <c r="F1125" s="6" t="str">
        <f>IF($A1125="","",$E1125-_xlfn.MAXIFS($E$2:$E1124,$C$2:$C1124,$C1125,$A$2:$A1124,$A1125))</f>
        <v/>
      </c>
      <c r="G1125" s="6" t="str">
        <f t="shared" si="54"/>
        <v/>
      </c>
      <c r="H1125" s="6" t="str">
        <f t="shared" si="55"/>
        <v/>
      </c>
      <c r="I1125" s="3" t="str">
        <f t="shared" si="56"/>
        <v/>
      </c>
    </row>
    <row r="1126" spans="6:9" x14ac:dyDescent="0.25">
      <c r="F1126" s="6" t="str">
        <f>IF($A1126="","",$E1126-_xlfn.MAXIFS($E$2:$E1125,$C$2:$C1125,$C1126,$A$2:$A1125,$A1126))</f>
        <v/>
      </c>
      <c r="G1126" s="6" t="str">
        <f t="shared" si="54"/>
        <v/>
      </c>
      <c r="H1126" s="6" t="str">
        <f t="shared" si="55"/>
        <v/>
      </c>
      <c r="I1126" s="3" t="str">
        <f t="shared" si="56"/>
        <v/>
      </c>
    </row>
    <row r="1127" spans="6:9" x14ac:dyDescent="0.25">
      <c r="F1127" s="6" t="str">
        <f>IF($A1127="","",$E1127-_xlfn.MAXIFS($E$2:$E1126,$C$2:$C1126,$C1127,$A$2:$A1126,$A1127))</f>
        <v/>
      </c>
      <c r="G1127" s="6" t="str">
        <f t="shared" si="54"/>
        <v/>
      </c>
      <c r="H1127" s="6" t="str">
        <f t="shared" si="55"/>
        <v/>
      </c>
      <c r="I1127" s="3" t="str">
        <f t="shared" si="56"/>
        <v/>
      </c>
    </row>
    <row r="1128" spans="6:9" x14ac:dyDescent="0.25">
      <c r="F1128" s="6" t="str">
        <f>IF($A1128="","",$E1128-_xlfn.MAXIFS($E$2:$E1127,$C$2:$C1127,$C1128,$A$2:$A1127,$A1128))</f>
        <v/>
      </c>
      <c r="G1128" s="6" t="str">
        <f t="shared" si="54"/>
        <v/>
      </c>
      <c r="H1128" s="6" t="str">
        <f t="shared" si="55"/>
        <v/>
      </c>
      <c r="I1128" s="3" t="str">
        <f t="shared" si="56"/>
        <v/>
      </c>
    </row>
    <row r="1129" spans="6:9" x14ac:dyDescent="0.25">
      <c r="F1129" s="6" t="str">
        <f>IF($A1129="","",$E1129-_xlfn.MAXIFS($E$2:$E1128,$C$2:$C1128,$C1129,$A$2:$A1128,$A1129))</f>
        <v/>
      </c>
      <c r="G1129" s="6" t="str">
        <f t="shared" si="54"/>
        <v/>
      </c>
      <c r="H1129" s="6" t="str">
        <f t="shared" si="55"/>
        <v/>
      </c>
      <c r="I1129" s="3" t="str">
        <f t="shared" si="56"/>
        <v/>
      </c>
    </row>
    <row r="1130" spans="6:9" x14ac:dyDescent="0.25">
      <c r="F1130" s="6" t="str">
        <f>IF($A1130="","",$E1130-_xlfn.MAXIFS($E$2:$E1129,$C$2:$C1129,$C1130,$A$2:$A1129,$A1130))</f>
        <v/>
      </c>
      <c r="G1130" s="6" t="str">
        <f t="shared" si="54"/>
        <v/>
      </c>
      <c r="H1130" s="6" t="str">
        <f t="shared" si="55"/>
        <v/>
      </c>
      <c r="I1130" s="3" t="str">
        <f t="shared" si="56"/>
        <v/>
      </c>
    </row>
    <row r="1131" spans="6:9" x14ac:dyDescent="0.25">
      <c r="F1131" s="6" t="str">
        <f>IF($A1131="","",$E1131-_xlfn.MAXIFS($E$2:$E1130,$C$2:$C1130,$C1131,$A$2:$A1130,$A1131))</f>
        <v/>
      </c>
      <c r="G1131" s="6" t="str">
        <f t="shared" si="54"/>
        <v/>
      </c>
      <c r="H1131" s="6" t="str">
        <f t="shared" si="55"/>
        <v/>
      </c>
      <c r="I1131" s="3" t="str">
        <f t="shared" si="56"/>
        <v/>
      </c>
    </row>
    <row r="1132" spans="6:9" x14ac:dyDescent="0.25">
      <c r="F1132" s="6" t="str">
        <f>IF($A1132="","",$E1132-_xlfn.MAXIFS($E$2:$E1131,$C$2:$C1131,$C1132,$A$2:$A1131,$A1132))</f>
        <v/>
      </c>
      <c r="G1132" s="6" t="str">
        <f t="shared" si="54"/>
        <v/>
      </c>
      <c r="H1132" s="6" t="str">
        <f t="shared" si="55"/>
        <v/>
      </c>
      <c r="I1132" s="3" t="str">
        <f t="shared" si="56"/>
        <v/>
      </c>
    </row>
    <row r="1133" spans="6:9" x14ac:dyDescent="0.25">
      <c r="F1133" s="6" t="str">
        <f>IF($A1133="","",$E1133-_xlfn.MAXIFS($E$2:$E1132,$C$2:$C1132,$C1133,$A$2:$A1132,$A1133))</f>
        <v/>
      </c>
      <c r="G1133" s="6" t="str">
        <f t="shared" si="54"/>
        <v/>
      </c>
      <c r="H1133" s="6" t="str">
        <f t="shared" si="55"/>
        <v/>
      </c>
      <c r="I1133" s="3" t="str">
        <f t="shared" si="56"/>
        <v/>
      </c>
    </row>
    <row r="1134" spans="6:9" x14ac:dyDescent="0.25">
      <c r="F1134" s="6" t="str">
        <f>IF($A1134="","",$E1134-_xlfn.MAXIFS($E$2:$E1133,$C$2:$C1133,$C1134,$A$2:$A1133,$A1134))</f>
        <v/>
      </c>
      <c r="G1134" s="6" t="str">
        <f t="shared" si="54"/>
        <v/>
      </c>
      <c r="H1134" s="6" t="str">
        <f t="shared" si="55"/>
        <v/>
      </c>
      <c r="I1134" s="3" t="str">
        <f t="shared" si="56"/>
        <v/>
      </c>
    </row>
    <row r="1135" spans="6:9" x14ac:dyDescent="0.25">
      <c r="F1135" s="6" t="str">
        <f>IF($A1135="","",$E1135-_xlfn.MAXIFS($E$2:$E1134,$C$2:$C1134,$C1135,$A$2:$A1134,$A1135))</f>
        <v/>
      </c>
      <c r="G1135" s="6" t="str">
        <f t="shared" si="54"/>
        <v/>
      </c>
      <c r="H1135" s="6" t="str">
        <f t="shared" si="55"/>
        <v/>
      </c>
      <c r="I1135" s="3" t="str">
        <f t="shared" si="56"/>
        <v/>
      </c>
    </row>
    <row r="1136" spans="6:9" x14ac:dyDescent="0.25">
      <c r="F1136" s="6" t="str">
        <f>IF($A1136="","",$E1136-_xlfn.MAXIFS($E$2:$E1135,$C$2:$C1135,$C1136,$A$2:$A1135,$A1136))</f>
        <v/>
      </c>
      <c r="G1136" s="6" t="str">
        <f t="shared" si="54"/>
        <v/>
      </c>
      <c r="H1136" s="6" t="str">
        <f t="shared" si="55"/>
        <v/>
      </c>
      <c r="I1136" s="3" t="str">
        <f t="shared" si="56"/>
        <v/>
      </c>
    </row>
    <row r="1137" spans="6:9" x14ac:dyDescent="0.25">
      <c r="F1137" s="6" t="str">
        <f>IF($A1137="","",$E1137-_xlfn.MAXIFS($E$2:$E1136,$C$2:$C1136,$C1137,$A$2:$A1136,$A1137))</f>
        <v/>
      </c>
      <c r="G1137" s="6" t="str">
        <f t="shared" si="54"/>
        <v/>
      </c>
      <c r="H1137" s="6" t="str">
        <f t="shared" si="55"/>
        <v/>
      </c>
      <c r="I1137" s="3" t="str">
        <f t="shared" si="56"/>
        <v/>
      </c>
    </row>
    <row r="1138" spans="6:9" x14ac:dyDescent="0.25">
      <c r="F1138" s="6" t="str">
        <f>IF($A1138="","",$E1138-_xlfn.MAXIFS($E$2:$E1137,$C$2:$C1137,$C1138,$A$2:$A1137,$A1138))</f>
        <v/>
      </c>
      <c r="G1138" s="6" t="str">
        <f t="shared" si="54"/>
        <v/>
      </c>
      <c r="H1138" s="6" t="str">
        <f t="shared" si="55"/>
        <v/>
      </c>
      <c r="I1138" s="3" t="str">
        <f t="shared" si="56"/>
        <v/>
      </c>
    </row>
    <row r="1139" spans="6:9" x14ac:dyDescent="0.25">
      <c r="F1139" s="6" t="str">
        <f>IF($A1139="","",$E1139-_xlfn.MAXIFS($E$2:$E1138,$C$2:$C1138,$C1139,$A$2:$A1138,$A1139))</f>
        <v/>
      </c>
      <c r="G1139" s="6" t="str">
        <f t="shared" si="54"/>
        <v/>
      </c>
      <c r="H1139" s="6" t="str">
        <f t="shared" si="55"/>
        <v/>
      </c>
      <c r="I1139" s="3" t="str">
        <f t="shared" si="56"/>
        <v/>
      </c>
    </row>
    <row r="1140" spans="6:9" x14ac:dyDescent="0.25">
      <c r="F1140" s="6" t="str">
        <f>IF($A1140="","",$E1140-_xlfn.MAXIFS($E$2:$E1139,$C$2:$C1139,$C1140,$A$2:$A1139,$A1140))</f>
        <v/>
      </c>
      <c r="G1140" s="6" t="str">
        <f t="shared" si="54"/>
        <v/>
      </c>
      <c r="H1140" s="6" t="str">
        <f t="shared" si="55"/>
        <v/>
      </c>
      <c r="I1140" s="3" t="str">
        <f t="shared" si="56"/>
        <v/>
      </c>
    </row>
    <row r="1141" spans="6:9" x14ac:dyDescent="0.25">
      <c r="F1141" s="6" t="str">
        <f>IF($A1141="","",$E1141-_xlfn.MAXIFS($E$2:$E1140,$C$2:$C1140,$C1141,$A$2:$A1140,$A1141))</f>
        <v/>
      </c>
      <c r="G1141" s="6" t="str">
        <f t="shared" si="54"/>
        <v/>
      </c>
      <c r="H1141" s="6" t="str">
        <f t="shared" si="55"/>
        <v/>
      </c>
      <c r="I1141" s="3" t="str">
        <f t="shared" si="56"/>
        <v/>
      </c>
    </row>
    <row r="1142" spans="6:9" x14ac:dyDescent="0.25">
      <c r="F1142" s="6" t="str">
        <f>IF($A1142="","",$E1142-_xlfn.MAXIFS($E$2:$E1141,$C$2:$C1141,$C1142,$A$2:$A1141,$A1142))</f>
        <v/>
      </c>
      <c r="G1142" s="6" t="str">
        <f t="shared" si="54"/>
        <v/>
      </c>
      <c r="H1142" s="6" t="str">
        <f t="shared" si="55"/>
        <v/>
      </c>
      <c r="I1142" s="3" t="str">
        <f t="shared" si="56"/>
        <v/>
      </c>
    </row>
    <row r="1143" spans="6:9" x14ac:dyDescent="0.25">
      <c r="F1143" s="6" t="str">
        <f>IF($A1143="","",$E1143-_xlfn.MAXIFS($E$2:$E1142,$C$2:$C1142,$C1143,$A$2:$A1142,$A1143))</f>
        <v/>
      </c>
      <c r="G1143" s="6" t="str">
        <f t="shared" si="54"/>
        <v/>
      </c>
      <c r="H1143" s="6" t="str">
        <f t="shared" si="55"/>
        <v/>
      </c>
      <c r="I1143" s="3" t="str">
        <f t="shared" si="56"/>
        <v/>
      </c>
    </row>
    <row r="1144" spans="6:9" x14ac:dyDescent="0.25">
      <c r="F1144" s="6" t="str">
        <f>IF($A1144="","",$E1144-_xlfn.MAXIFS($E$2:$E1143,$C$2:$C1143,$C1144,$A$2:$A1143,$A1144))</f>
        <v/>
      </c>
      <c r="G1144" s="6" t="str">
        <f t="shared" si="54"/>
        <v/>
      </c>
      <c r="H1144" s="6" t="str">
        <f t="shared" si="55"/>
        <v/>
      </c>
      <c r="I1144" s="3" t="str">
        <f t="shared" si="56"/>
        <v/>
      </c>
    </row>
    <row r="1145" spans="6:9" x14ac:dyDescent="0.25">
      <c r="F1145" s="6" t="str">
        <f>IF($A1145="","",$E1145-_xlfn.MAXIFS($E$2:$E1144,$C$2:$C1144,$C1145,$A$2:$A1144,$A1145))</f>
        <v/>
      </c>
      <c r="G1145" s="6" t="str">
        <f t="shared" si="54"/>
        <v/>
      </c>
      <c r="H1145" s="6" t="str">
        <f t="shared" si="55"/>
        <v/>
      </c>
      <c r="I1145" s="3" t="str">
        <f t="shared" si="56"/>
        <v/>
      </c>
    </row>
    <row r="1146" spans="6:9" x14ac:dyDescent="0.25">
      <c r="F1146" s="6" t="str">
        <f>IF($A1146="","",$E1146-_xlfn.MAXIFS($E$2:$E1145,$C$2:$C1145,$C1146,$A$2:$A1145,$A1146))</f>
        <v/>
      </c>
      <c r="G1146" s="6" t="str">
        <f t="shared" si="54"/>
        <v/>
      </c>
      <c r="H1146" s="6" t="str">
        <f t="shared" si="55"/>
        <v/>
      </c>
      <c r="I1146" s="3" t="str">
        <f t="shared" si="56"/>
        <v/>
      </c>
    </row>
    <row r="1147" spans="6:9" x14ac:dyDescent="0.25">
      <c r="F1147" s="6" t="str">
        <f>IF($A1147="","",$E1147-_xlfn.MAXIFS($E$2:$E1146,$C$2:$C1146,$C1147,$A$2:$A1146,$A1147))</f>
        <v/>
      </c>
      <c r="G1147" s="6" t="str">
        <f t="shared" si="54"/>
        <v/>
      </c>
      <c r="H1147" s="6" t="str">
        <f t="shared" si="55"/>
        <v/>
      </c>
      <c r="I1147" s="3" t="str">
        <f t="shared" si="56"/>
        <v/>
      </c>
    </row>
    <row r="1148" spans="6:9" x14ac:dyDescent="0.25">
      <c r="F1148" s="6" t="str">
        <f>IF($A1148="","",$E1148-_xlfn.MAXIFS($E$2:$E1147,$C$2:$C1147,$C1148,$A$2:$A1147,$A1148))</f>
        <v/>
      </c>
      <c r="G1148" s="6" t="str">
        <f t="shared" si="54"/>
        <v/>
      </c>
      <c r="H1148" s="6" t="str">
        <f t="shared" si="55"/>
        <v/>
      </c>
      <c r="I1148" s="3" t="str">
        <f t="shared" si="56"/>
        <v/>
      </c>
    </row>
    <row r="1149" spans="6:9" x14ac:dyDescent="0.25">
      <c r="F1149" s="6" t="str">
        <f>IF($A1149="","",$E1149-_xlfn.MAXIFS($E$2:$E1148,$C$2:$C1148,$C1149,$A$2:$A1148,$A1149))</f>
        <v/>
      </c>
      <c r="G1149" s="6" t="str">
        <f t="shared" si="54"/>
        <v/>
      </c>
      <c r="H1149" s="6" t="str">
        <f t="shared" si="55"/>
        <v/>
      </c>
      <c r="I1149" s="3" t="str">
        <f t="shared" si="56"/>
        <v/>
      </c>
    </row>
    <row r="1150" spans="6:9" x14ac:dyDescent="0.25">
      <c r="F1150" s="6" t="str">
        <f>IF($A1150="","",$E1150-_xlfn.MAXIFS($E$2:$E1149,$C$2:$C1149,$C1150,$A$2:$A1149,$A1150))</f>
        <v/>
      </c>
      <c r="G1150" s="6" t="str">
        <f t="shared" si="54"/>
        <v/>
      </c>
      <c r="H1150" s="6" t="str">
        <f t="shared" si="55"/>
        <v/>
      </c>
      <c r="I1150" s="3" t="str">
        <f t="shared" si="56"/>
        <v/>
      </c>
    </row>
    <row r="1151" spans="6:9" x14ac:dyDescent="0.25">
      <c r="F1151" s="6" t="str">
        <f>IF($A1151="","",$E1151-_xlfn.MAXIFS($E$2:$E1150,$C$2:$C1150,$C1151,$A$2:$A1150,$A1151))</f>
        <v/>
      </c>
      <c r="G1151" s="6" t="str">
        <f t="shared" si="54"/>
        <v/>
      </c>
      <c r="H1151" s="6" t="str">
        <f t="shared" si="55"/>
        <v/>
      </c>
      <c r="I1151" s="3" t="str">
        <f t="shared" si="56"/>
        <v/>
      </c>
    </row>
    <row r="1152" spans="6:9" x14ac:dyDescent="0.25">
      <c r="F1152" s="6" t="str">
        <f>IF($A1152="","",$E1152-_xlfn.MAXIFS($E$2:$E1151,$C$2:$C1151,$C1152,$A$2:$A1151,$A1152))</f>
        <v/>
      </c>
      <c r="G1152" s="6" t="str">
        <f t="shared" si="54"/>
        <v/>
      </c>
      <c r="H1152" s="6" t="str">
        <f t="shared" si="55"/>
        <v/>
      </c>
      <c r="I1152" s="3" t="str">
        <f t="shared" si="56"/>
        <v/>
      </c>
    </row>
    <row r="1153" spans="6:9" x14ac:dyDescent="0.25">
      <c r="F1153" s="6" t="str">
        <f>IF($A1153="","",$E1153-_xlfn.MAXIFS($E$2:$E1152,$C$2:$C1152,$C1153,$A$2:$A1152,$A1153))</f>
        <v/>
      </c>
      <c r="G1153" s="6" t="str">
        <f t="shared" si="54"/>
        <v/>
      </c>
      <c r="H1153" s="6" t="str">
        <f t="shared" si="55"/>
        <v/>
      </c>
      <c r="I1153" s="3" t="str">
        <f t="shared" si="56"/>
        <v/>
      </c>
    </row>
    <row r="1154" spans="6:9" x14ac:dyDescent="0.25">
      <c r="F1154" s="6" t="str">
        <f>IF($A1154="","",$E1154-_xlfn.MAXIFS($E$2:$E1153,$C$2:$C1153,$C1154,$A$2:$A1153,$A1154))</f>
        <v/>
      </c>
      <c r="G1154" s="6" t="str">
        <f t="shared" si="54"/>
        <v/>
      </c>
      <c r="H1154" s="6" t="str">
        <f t="shared" si="55"/>
        <v/>
      </c>
      <c r="I1154" s="3" t="str">
        <f t="shared" si="56"/>
        <v/>
      </c>
    </row>
    <row r="1155" spans="6:9" x14ac:dyDescent="0.25">
      <c r="F1155" s="6" t="str">
        <f>IF($A1155="","",$E1155-_xlfn.MAXIFS($E$2:$E1154,$C$2:$C1154,$C1155,$A$2:$A1154,$A1155))</f>
        <v/>
      </c>
      <c r="G1155" s="6" t="str">
        <f t="shared" si="54"/>
        <v/>
      </c>
      <c r="H1155" s="6" t="str">
        <f t="shared" si="55"/>
        <v/>
      </c>
      <c r="I1155" s="3" t="str">
        <f t="shared" si="56"/>
        <v/>
      </c>
    </row>
    <row r="1156" spans="6:9" x14ac:dyDescent="0.25">
      <c r="F1156" s="6" t="str">
        <f>IF($A1156="","",$E1156-_xlfn.MAXIFS($E$2:$E1155,$C$2:$C1155,$C1156,$A$2:$A1155,$A1156))</f>
        <v/>
      </c>
      <c r="G1156" s="6" t="str">
        <f t="shared" si="54"/>
        <v/>
      </c>
      <c r="H1156" s="6" t="str">
        <f t="shared" si="55"/>
        <v/>
      </c>
      <c r="I1156" s="3" t="str">
        <f t="shared" si="56"/>
        <v/>
      </c>
    </row>
    <row r="1157" spans="6:9" x14ac:dyDescent="0.25">
      <c r="F1157" s="6" t="str">
        <f>IF($A1157="","",$E1157-_xlfn.MAXIFS($E$2:$E1156,$C$2:$C1156,$C1157,$A$2:$A1156,$A1157))</f>
        <v/>
      </c>
      <c r="G1157" s="6" t="str">
        <f t="shared" si="54"/>
        <v/>
      </c>
      <c r="H1157" s="6" t="str">
        <f t="shared" si="55"/>
        <v/>
      </c>
      <c r="I1157" s="3" t="str">
        <f t="shared" si="56"/>
        <v/>
      </c>
    </row>
    <row r="1158" spans="6:9" x14ac:dyDescent="0.25">
      <c r="F1158" s="6" t="str">
        <f>IF($A1158="","",$E1158-_xlfn.MAXIFS($E$2:$E1157,$C$2:$C1157,$C1158,$A$2:$A1157,$A1158))</f>
        <v/>
      </c>
      <c r="G1158" s="6" t="str">
        <f t="shared" si="54"/>
        <v/>
      </c>
      <c r="H1158" s="6" t="str">
        <f t="shared" si="55"/>
        <v/>
      </c>
      <c r="I1158" s="3" t="str">
        <f t="shared" si="56"/>
        <v/>
      </c>
    </row>
    <row r="1159" spans="6:9" x14ac:dyDescent="0.25">
      <c r="F1159" s="6" t="str">
        <f>IF($A1159="","",$E1159-_xlfn.MAXIFS($E$2:$E1158,$C$2:$C1158,$C1159,$A$2:$A1158,$A1159))</f>
        <v/>
      </c>
      <c r="G1159" s="6" t="str">
        <f t="shared" si="54"/>
        <v/>
      </c>
      <c r="H1159" s="6" t="str">
        <f t="shared" si="55"/>
        <v/>
      </c>
      <c r="I1159" s="3" t="str">
        <f t="shared" si="56"/>
        <v/>
      </c>
    </row>
    <row r="1160" spans="6:9" x14ac:dyDescent="0.25">
      <c r="F1160" s="6" t="str">
        <f>IF($A1160="","",$E1160-_xlfn.MAXIFS($E$2:$E1159,$C$2:$C1159,$C1160,$A$2:$A1159,$A1160))</f>
        <v/>
      </c>
      <c r="G1160" s="6" t="str">
        <f t="shared" si="54"/>
        <v/>
      </c>
      <c r="H1160" s="6" t="str">
        <f t="shared" si="55"/>
        <v/>
      </c>
      <c r="I1160" s="3" t="str">
        <f t="shared" si="56"/>
        <v/>
      </c>
    </row>
    <row r="1161" spans="6:9" x14ac:dyDescent="0.25">
      <c r="F1161" s="6" t="str">
        <f>IF($A1161="","",$E1161-_xlfn.MAXIFS($E$2:$E1160,$C$2:$C1160,$C1161,$A$2:$A1160,$A1161))</f>
        <v/>
      </c>
      <c r="G1161" s="6" t="str">
        <f t="shared" ref="G1161:G1224" si="57">IF($A1161="","",HOUR($D1161))</f>
        <v/>
      </c>
      <c r="H1161" s="6" t="str">
        <f t="shared" ref="H1161:H1224" si="58">IF($A1161="","",MINUTE($D1161))</f>
        <v/>
      </c>
      <c r="I1161" s="3" t="str">
        <f t="shared" si="56"/>
        <v/>
      </c>
    </row>
    <row r="1162" spans="6:9" x14ac:dyDescent="0.25">
      <c r="F1162" s="6" t="str">
        <f>IF($A1162="","",$E1162-_xlfn.MAXIFS($E$2:$E1161,$C$2:$C1161,$C1162,$A$2:$A1161,$A1162))</f>
        <v/>
      </c>
      <c r="G1162" s="6" t="str">
        <f t="shared" si="57"/>
        <v/>
      </c>
      <c r="H1162" s="6" t="str">
        <f t="shared" si="58"/>
        <v/>
      </c>
      <c r="I1162" s="3" t="str">
        <f t="shared" ref="I1162:I1225" si="59">IF($F1162&lt;0,"ERROR","")</f>
        <v/>
      </c>
    </row>
    <row r="1163" spans="6:9" x14ac:dyDescent="0.25">
      <c r="F1163" s="6" t="str">
        <f>IF($A1163="","",$E1163-_xlfn.MAXIFS($E$2:$E1162,$C$2:$C1162,$C1163,$A$2:$A1162,$A1163))</f>
        <v/>
      </c>
      <c r="G1163" s="6" t="str">
        <f t="shared" si="57"/>
        <v/>
      </c>
      <c r="H1163" s="6" t="str">
        <f t="shared" si="58"/>
        <v/>
      </c>
      <c r="I1163" s="3" t="str">
        <f t="shared" si="59"/>
        <v/>
      </c>
    </row>
    <row r="1164" spans="6:9" x14ac:dyDescent="0.25">
      <c r="F1164" s="6" t="str">
        <f>IF($A1164="","",$E1164-_xlfn.MAXIFS($E$2:$E1163,$C$2:$C1163,$C1164,$A$2:$A1163,$A1164))</f>
        <v/>
      </c>
      <c r="G1164" s="6" t="str">
        <f t="shared" si="57"/>
        <v/>
      </c>
      <c r="H1164" s="6" t="str">
        <f t="shared" si="58"/>
        <v/>
      </c>
      <c r="I1164" s="3" t="str">
        <f t="shared" si="59"/>
        <v/>
      </c>
    </row>
    <row r="1165" spans="6:9" x14ac:dyDescent="0.25">
      <c r="F1165" s="6" t="str">
        <f>IF($A1165="","",$E1165-_xlfn.MAXIFS($E$2:$E1164,$C$2:$C1164,$C1165,$A$2:$A1164,$A1165))</f>
        <v/>
      </c>
      <c r="G1165" s="6" t="str">
        <f t="shared" si="57"/>
        <v/>
      </c>
      <c r="H1165" s="6" t="str">
        <f t="shared" si="58"/>
        <v/>
      </c>
      <c r="I1165" s="3" t="str">
        <f t="shared" si="59"/>
        <v/>
      </c>
    </row>
    <row r="1166" spans="6:9" x14ac:dyDescent="0.25">
      <c r="F1166" s="6" t="str">
        <f>IF($A1166="","",$E1166-_xlfn.MAXIFS($E$2:$E1165,$C$2:$C1165,$C1166,$A$2:$A1165,$A1166))</f>
        <v/>
      </c>
      <c r="G1166" s="6" t="str">
        <f t="shared" si="57"/>
        <v/>
      </c>
      <c r="H1166" s="6" t="str">
        <f t="shared" si="58"/>
        <v/>
      </c>
      <c r="I1166" s="3" t="str">
        <f t="shared" si="59"/>
        <v/>
      </c>
    </row>
    <row r="1167" spans="6:9" x14ac:dyDescent="0.25">
      <c r="F1167" s="6" t="str">
        <f>IF($A1167="","",$E1167-_xlfn.MAXIFS($E$2:$E1166,$C$2:$C1166,$C1167,$A$2:$A1166,$A1167))</f>
        <v/>
      </c>
      <c r="G1167" s="6" t="str">
        <f t="shared" si="57"/>
        <v/>
      </c>
      <c r="H1167" s="6" t="str">
        <f t="shared" si="58"/>
        <v/>
      </c>
      <c r="I1167" s="3" t="str">
        <f t="shared" si="59"/>
        <v/>
      </c>
    </row>
    <row r="1168" spans="6:9" x14ac:dyDescent="0.25">
      <c r="F1168" s="6" t="str">
        <f>IF($A1168="","",$E1168-_xlfn.MAXIFS($E$2:$E1167,$C$2:$C1167,$C1168,$A$2:$A1167,$A1168))</f>
        <v/>
      </c>
      <c r="G1168" s="6" t="str">
        <f t="shared" si="57"/>
        <v/>
      </c>
      <c r="H1168" s="6" t="str">
        <f t="shared" si="58"/>
        <v/>
      </c>
      <c r="I1168" s="3" t="str">
        <f t="shared" si="59"/>
        <v/>
      </c>
    </row>
    <row r="1169" spans="6:9" x14ac:dyDescent="0.25">
      <c r="F1169" s="6" t="str">
        <f>IF($A1169="","",$E1169-_xlfn.MAXIFS($E$2:$E1168,$C$2:$C1168,$C1169,$A$2:$A1168,$A1169))</f>
        <v/>
      </c>
      <c r="G1169" s="6" t="str">
        <f t="shared" si="57"/>
        <v/>
      </c>
      <c r="H1169" s="6" t="str">
        <f t="shared" si="58"/>
        <v/>
      </c>
      <c r="I1169" s="3" t="str">
        <f t="shared" si="59"/>
        <v/>
      </c>
    </row>
    <row r="1170" spans="6:9" x14ac:dyDescent="0.25">
      <c r="F1170" s="6" t="str">
        <f>IF($A1170="","",$E1170-_xlfn.MAXIFS($E$2:$E1169,$C$2:$C1169,$C1170,$A$2:$A1169,$A1170))</f>
        <v/>
      </c>
      <c r="G1170" s="6" t="str">
        <f t="shared" si="57"/>
        <v/>
      </c>
      <c r="H1170" s="6" t="str">
        <f t="shared" si="58"/>
        <v/>
      </c>
      <c r="I1170" s="3" t="str">
        <f t="shared" si="59"/>
        <v/>
      </c>
    </row>
    <row r="1171" spans="6:9" x14ac:dyDescent="0.25">
      <c r="F1171" s="6" t="str">
        <f>IF($A1171="","",$E1171-_xlfn.MAXIFS($E$2:$E1170,$C$2:$C1170,$C1171,$A$2:$A1170,$A1171))</f>
        <v/>
      </c>
      <c r="G1171" s="6" t="str">
        <f t="shared" si="57"/>
        <v/>
      </c>
      <c r="H1171" s="6" t="str">
        <f t="shared" si="58"/>
        <v/>
      </c>
      <c r="I1171" s="3" t="str">
        <f t="shared" si="59"/>
        <v/>
      </c>
    </row>
    <row r="1172" spans="6:9" x14ac:dyDescent="0.25">
      <c r="F1172" s="6" t="str">
        <f>IF($A1172="","",$E1172-_xlfn.MAXIFS($E$2:$E1171,$C$2:$C1171,$C1172,$A$2:$A1171,$A1172))</f>
        <v/>
      </c>
      <c r="G1172" s="6" t="str">
        <f t="shared" si="57"/>
        <v/>
      </c>
      <c r="H1172" s="6" t="str">
        <f t="shared" si="58"/>
        <v/>
      </c>
      <c r="I1172" s="3" t="str">
        <f t="shared" si="59"/>
        <v/>
      </c>
    </row>
    <row r="1173" spans="6:9" x14ac:dyDescent="0.25">
      <c r="F1173" s="6" t="str">
        <f>IF($A1173="","",$E1173-_xlfn.MAXIFS($E$2:$E1172,$C$2:$C1172,$C1173,$A$2:$A1172,$A1173))</f>
        <v/>
      </c>
      <c r="G1173" s="6" t="str">
        <f t="shared" si="57"/>
        <v/>
      </c>
      <c r="H1173" s="6" t="str">
        <f t="shared" si="58"/>
        <v/>
      </c>
      <c r="I1173" s="3" t="str">
        <f t="shared" si="59"/>
        <v/>
      </c>
    </row>
    <row r="1174" spans="6:9" x14ac:dyDescent="0.25">
      <c r="F1174" s="6" t="str">
        <f>IF($A1174="","",$E1174-_xlfn.MAXIFS($E$2:$E1173,$C$2:$C1173,$C1174,$A$2:$A1173,$A1174))</f>
        <v/>
      </c>
      <c r="G1174" s="6" t="str">
        <f t="shared" si="57"/>
        <v/>
      </c>
      <c r="H1174" s="6" t="str">
        <f t="shared" si="58"/>
        <v/>
      </c>
      <c r="I1174" s="3" t="str">
        <f t="shared" si="59"/>
        <v/>
      </c>
    </row>
    <row r="1175" spans="6:9" x14ac:dyDescent="0.25">
      <c r="F1175" s="6" t="str">
        <f>IF($A1175="","",$E1175-_xlfn.MAXIFS($E$2:$E1174,$C$2:$C1174,$C1175,$A$2:$A1174,$A1175))</f>
        <v/>
      </c>
      <c r="G1175" s="6" t="str">
        <f t="shared" si="57"/>
        <v/>
      </c>
      <c r="H1175" s="6" t="str">
        <f t="shared" si="58"/>
        <v/>
      </c>
      <c r="I1175" s="3" t="str">
        <f t="shared" si="59"/>
        <v/>
      </c>
    </row>
    <row r="1176" spans="6:9" x14ac:dyDescent="0.25">
      <c r="F1176" s="6" t="str">
        <f>IF($A1176="","",$E1176-_xlfn.MAXIFS($E$2:$E1175,$C$2:$C1175,$C1176,$A$2:$A1175,$A1176))</f>
        <v/>
      </c>
      <c r="G1176" s="6" t="str">
        <f t="shared" si="57"/>
        <v/>
      </c>
      <c r="H1176" s="6" t="str">
        <f t="shared" si="58"/>
        <v/>
      </c>
      <c r="I1176" s="3" t="str">
        <f t="shared" si="59"/>
        <v/>
      </c>
    </row>
    <row r="1177" spans="6:9" x14ac:dyDescent="0.25">
      <c r="F1177" s="6" t="str">
        <f>IF($A1177="","",$E1177-_xlfn.MAXIFS($E$2:$E1176,$C$2:$C1176,$C1177,$A$2:$A1176,$A1177))</f>
        <v/>
      </c>
      <c r="G1177" s="6" t="str">
        <f t="shared" si="57"/>
        <v/>
      </c>
      <c r="H1177" s="6" t="str">
        <f t="shared" si="58"/>
        <v/>
      </c>
      <c r="I1177" s="3" t="str">
        <f t="shared" si="59"/>
        <v/>
      </c>
    </row>
    <row r="1178" spans="6:9" x14ac:dyDescent="0.25">
      <c r="F1178" s="6" t="str">
        <f>IF($A1178="","",$E1178-_xlfn.MAXIFS($E$2:$E1177,$C$2:$C1177,$C1178,$A$2:$A1177,$A1178))</f>
        <v/>
      </c>
      <c r="G1178" s="6" t="str">
        <f t="shared" si="57"/>
        <v/>
      </c>
      <c r="H1178" s="6" t="str">
        <f t="shared" si="58"/>
        <v/>
      </c>
      <c r="I1178" s="3" t="str">
        <f t="shared" si="59"/>
        <v/>
      </c>
    </row>
    <row r="1179" spans="6:9" x14ac:dyDescent="0.25">
      <c r="F1179" s="6" t="str">
        <f>IF($A1179="","",$E1179-_xlfn.MAXIFS($E$2:$E1178,$C$2:$C1178,$C1179,$A$2:$A1178,$A1179))</f>
        <v/>
      </c>
      <c r="G1179" s="6" t="str">
        <f t="shared" si="57"/>
        <v/>
      </c>
      <c r="H1179" s="6" t="str">
        <f t="shared" si="58"/>
        <v/>
      </c>
      <c r="I1179" s="3" t="str">
        <f t="shared" si="59"/>
        <v/>
      </c>
    </row>
    <row r="1180" spans="6:9" x14ac:dyDescent="0.25">
      <c r="F1180" s="6" t="str">
        <f>IF($A1180="","",$E1180-_xlfn.MAXIFS($E$2:$E1179,$C$2:$C1179,$C1180,$A$2:$A1179,$A1180))</f>
        <v/>
      </c>
      <c r="G1180" s="6" t="str">
        <f t="shared" si="57"/>
        <v/>
      </c>
      <c r="H1180" s="6" t="str">
        <f t="shared" si="58"/>
        <v/>
      </c>
      <c r="I1180" s="3" t="str">
        <f t="shared" si="59"/>
        <v/>
      </c>
    </row>
    <row r="1181" spans="6:9" x14ac:dyDescent="0.25">
      <c r="F1181" s="6" t="str">
        <f>IF($A1181="","",$E1181-_xlfn.MAXIFS($E$2:$E1180,$C$2:$C1180,$C1181,$A$2:$A1180,$A1181))</f>
        <v/>
      </c>
      <c r="G1181" s="6" t="str">
        <f t="shared" si="57"/>
        <v/>
      </c>
      <c r="H1181" s="6" t="str">
        <f t="shared" si="58"/>
        <v/>
      </c>
      <c r="I1181" s="3" t="str">
        <f t="shared" si="59"/>
        <v/>
      </c>
    </row>
    <row r="1182" spans="6:9" x14ac:dyDescent="0.25">
      <c r="F1182" s="6" t="str">
        <f>IF($A1182="","",$E1182-_xlfn.MAXIFS($E$2:$E1181,$C$2:$C1181,$C1182,$A$2:$A1181,$A1182))</f>
        <v/>
      </c>
      <c r="G1182" s="6" t="str">
        <f t="shared" si="57"/>
        <v/>
      </c>
      <c r="H1182" s="6" t="str">
        <f t="shared" si="58"/>
        <v/>
      </c>
      <c r="I1182" s="3" t="str">
        <f t="shared" si="59"/>
        <v/>
      </c>
    </row>
    <row r="1183" spans="6:9" x14ac:dyDescent="0.25">
      <c r="F1183" s="6" t="str">
        <f>IF($A1183="","",$E1183-_xlfn.MAXIFS($E$2:$E1182,$C$2:$C1182,$C1183,$A$2:$A1182,$A1183))</f>
        <v/>
      </c>
      <c r="G1183" s="6" t="str">
        <f t="shared" si="57"/>
        <v/>
      </c>
      <c r="H1183" s="6" t="str">
        <f t="shared" si="58"/>
        <v/>
      </c>
      <c r="I1183" s="3" t="str">
        <f t="shared" si="59"/>
        <v/>
      </c>
    </row>
    <row r="1184" spans="6:9" x14ac:dyDescent="0.25">
      <c r="F1184" s="6" t="str">
        <f>IF($A1184="","",$E1184-_xlfn.MAXIFS($E$2:$E1183,$C$2:$C1183,$C1184,$A$2:$A1183,$A1184))</f>
        <v/>
      </c>
      <c r="G1184" s="6" t="str">
        <f t="shared" si="57"/>
        <v/>
      </c>
      <c r="H1184" s="6" t="str">
        <f t="shared" si="58"/>
        <v/>
      </c>
      <c r="I1184" s="3" t="str">
        <f t="shared" si="59"/>
        <v/>
      </c>
    </row>
    <row r="1185" spans="6:9" x14ac:dyDescent="0.25">
      <c r="F1185" s="6" t="str">
        <f>IF($A1185="","",$E1185-_xlfn.MAXIFS($E$2:$E1184,$C$2:$C1184,$C1185,$A$2:$A1184,$A1185))</f>
        <v/>
      </c>
      <c r="G1185" s="6" t="str">
        <f t="shared" si="57"/>
        <v/>
      </c>
      <c r="H1185" s="6" t="str">
        <f t="shared" si="58"/>
        <v/>
      </c>
      <c r="I1185" s="3" t="str">
        <f t="shared" si="59"/>
        <v/>
      </c>
    </row>
    <row r="1186" spans="6:9" x14ac:dyDescent="0.25">
      <c r="F1186" s="6" t="str">
        <f>IF($A1186="","",$E1186-_xlfn.MAXIFS($E$2:$E1185,$C$2:$C1185,$C1186,$A$2:$A1185,$A1186))</f>
        <v/>
      </c>
      <c r="G1186" s="6" t="str">
        <f t="shared" si="57"/>
        <v/>
      </c>
      <c r="H1186" s="6" t="str">
        <f t="shared" si="58"/>
        <v/>
      </c>
      <c r="I1186" s="3" t="str">
        <f t="shared" si="59"/>
        <v/>
      </c>
    </row>
    <row r="1187" spans="6:9" x14ac:dyDescent="0.25">
      <c r="F1187" s="6" t="str">
        <f>IF($A1187="","",$E1187-_xlfn.MAXIFS($E$2:$E1186,$C$2:$C1186,$C1187,$A$2:$A1186,$A1187))</f>
        <v/>
      </c>
      <c r="G1187" s="6" t="str">
        <f t="shared" si="57"/>
        <v/>
      </c>
      <c r="H1187" s="6" t="str">
        <f t="shared" si="58"/>
        <v/>
      </c>
      <c r="I1187" s="3" t="str">
        <f t="shared" si="59"/>
        <v/>
      </c>
    </row>
    <row r="1188" spans="6:9" x14ac:dyDescent="0.25">
      <c r="F1188" s="6" t="str">
        <f>IF($A1188="","",$E1188-_xlfn.MAXIFS($E$2:$E1187,$C$2:$C1187,$C1188,$A$2:$A1187,$A1188))</f>
        <v/>
      </c>
      <c r="G1188" s="6" t="str">
        <f t="shared" si="57"/>
        <v/>
      </c>
      <c r="H1188" s="6" t="str">
        <f t="shared" si="58"/>
        <v/>
      </c>
      <c r="I1188" s="3" t="str">
        <f t="shared" si="59"/>
        <v/>
      </c>
    </row>
    <row r="1189" spans="6:9" x14ac:dyDescent="0.25">
      <c r="F1189" s="6" t="str">
        <f>IF($A1189="","",$E1189-_xlfn.MAXIFS($E$2:$E1188,$C$2:$C1188,$C1189,$A$2:$A1188,$A1189))</f>
        <v/>
      </c>
      <c r="G1189" s="6" t="str">
        <f t="shared" si="57"/>
        <v/>
      </c>
      <c r="H1189" s="6" t="str">
        <f t="shared" si="58"/>
        <v/>
      </c>
      <c r="I1189" s="3" t="str">
        <f t="shared" si="59"/>
        <v/>
      </c>
    </row>
    <row r="1190" spans="6:9" x14ac:dyDescent="0.25">
      <c r="F1190" s="6" t="str">
        <f>IF($A1190="","",$E1190-_xlfn.MAXIFS($E$2:$E1189,$C$2:$C1189,$C1190,$A$2:$A1189,$A1190))</f>
        <v/>
      </c>
      <c r="G1190" s="6" t="str">
        <f t="shared" si="57"/>
        <v/>
      </c>
      <c r="H1190" s="6" t="str">
        <f t="shared" si="58"/>
        <v/>
      </c>
      <c r="I1190" s="3" t="str">
        <f t="shared" si="59"/>
        <v/>
      </c>
    </row>
    <row r="1191" spans="6:9" x14ac:dyDescent="0.25">
      <c r="F1191" s="6" t="str">
        <f>IF($A1191="","",$E1191-_xlfn.MAXIFS($E$2:$E1190,$C$2:$C1190,$C1191,$A$2:$A1190,$A1191))</f>
        <v/>
      </c>
      <c r="G1191" s="6" t="str">
        <f t="shared" si="57"/>
        <v/>
      </c>
      <c r="H1191" s="6" t="str">
        <f t="shared" si="58"/>
        <v/>
      </c>
      <c r="I1191" s="3" t="str">
        <f t="shared" si="59"/>
        <v/>
      </c>
    </row>
    <row r="1192" spans="6:9" x14ac:dyDescent="0.25">
      <c r="F1192" s="6" t="str">
        <f>IF($A1192="","",$E1192-_xlfn.MAXIFS($E$2:$E1191,$C$2:$C1191,$C1192,$A$2:$A1191,$A1192))</f>
        <v/>
      </c>
      <c r="G1192" s="6" t="str">
        <f t="shared" si="57"/>
        <v/>
      </c>
      <c r="H1192" s="6" t="str">
        <f t="shared" si="58"/>
        <v/>
      </c>
      <c r="I1192" s="3" t="str">
        <f t="shared" si="59"/>
        <v/>
      </c>
    </row>
    <row r="1193" spans="6:9" x14ac:dyDescent="0.25">
      <c r="F1193" s="6" t="str">
        <f>IF($A1193="","",$E1193-_xlfn.MAXIFS($E$2:$E1192,$C$2:$C1192,$C1193,$A$2:$A1192,$A1193))</f>
        <v/>
      </c>
      <c r="G1193" s="6" t="str">
        <f t="shared" si="57"/>
        <v/>
      </c>
      <c r="H1193" s="6" t="str">
        <f t="shared" si="58"/>
        <v/>
      </c>
      <c r="I1193" s="3" t="str">
        <f t="shared" si="59"/>
        <v/>
      </c>
    </row>
    <row r="1194" spans="6:9" x14ac:dyDescent="0.25">
      <c r="F1194" s="6" t="str">
        <f>IF($A1194="","",$E1194-_xlfn.MAXIFS($E$2:$E1193,$C$2:$C1193,$C1194,$A$2:$A1193,$A1194))</f>
        <v/>
      </c>
      <c r="G1194" s="6" t="str">
        <f t="shared" si="57"/>
        <v/>
      </c>
      <c r="H1194" s="6" t="str">
        <f t="shared" si="58"/>
        <v/>
      </c>
      <c r="I1194" s="3" t="str">
        <f t="shared" si="59"/>
        <v/>
      </c>
    </row>
    <row r="1195" spans="6:9" x14ac:dyDescent="0.25">
      <c r="F1195" s="6" t="str">
        <f>IF($A1195="","",$E1195-_xlfn.MAXIFS($E$2:$E1194,$C$2:$C1194,$C1195,$A$2:$A1194,$A1195))</f>
        <v/>
      </c>
      <c r="G1195" s="6" t="str">
        <f t="shared" si="57"/>
        <v/>
      </c>
      <c r="H1195" s="6" t="str">
        <f t="shared" si="58"/>
        <v/>
      </c>
      <c r="I1195" s="3" t="str">
        <f t="shared" si="59"/>
        <v/>
      </c>
    </row>
    <row r="1196" spans="6:9" x14ac:dyDescent="0.25">
      <c r="F1196" s="6" t="str">
        <f>IF($A1196="","",$E1196-_xlfn.MAXIFS($E$2:$E1195,$C$2:$C1195,$C1196,$A$2:$A1195,$A1196))</f>
        <v/>
      </c>
      <c r="G1196" s="6" t="str">
        <f t="shared" si="57"/>
        <v/>
      </c>
      <c r="H1196" s="6" t="str">
        <f t="shared" si="58"/>
        <v/>
      </c>
      <c r="I1196" s="3" t="str">
        <f t="shared" si="59"/>
        <v/>
      </c>
    </row>
    <row r="1197" spans="6:9" x14ac:dyDescent="0.25">
      <c r="F1197" s="6" t="str">
        <f>IF($A1197="","",$E1197-_xlfn.MAXIFS($E$2:$E1196,$C$2:$C1196,$C1197,$A$2:$A1196,$A1197))</f>
        <v/>
      </c>
      <c r="G1197" s="6" t="str">
        <f t="shared" si="57"/>
        <v/>
      </c>
      <c r="H1197" s="6" t="str">
        <f t="shared" si="58"/>
        <v/>
      </c>
      <c r="I1197" s="3" t="str">
        <f t="shared" si="59"/>
        <v/>
      </c>
    </row>
    <row r="1198" spans="6:9" x14ac:dyDescent="0.25">
      <c r="F1198" s="6" t="str">
        <f>IF($A1198="","",$E1198-_xlfn.MAXIFS($E$2:$E1197,$C$2:$C1197,$C1198,$A$2:$A1197,$A1198))</f>
        <v/>
      </c>
      <c r="G1198" s="6" t="str">
        <f t="shared" si="57"/>
        <v/>
      </c>
      <c r="H1198" s="6" t="str">
        <f t="shared" si="58"/>
        <v/>
      </c>
      <c r="I1198" s="3" t="str">
        <f t="shared" si="59"/>
        <v/>
      </c>
    </row>
    <row r="1199" spans="6:9" x14ac:dyDescent="0.25">
      <c r="F1199" s="6" t="str">
        <f>IF($A1199="","",$E1199-_xlfn.MAXIFS($E$2:$E1198,$C$2:$C1198,$C1199,$A$2:$A1198,$A1199))</f>
        <v/>
      </c>
      <c r="G1199" s="6" t="str">
        <f t="shared" si="57"/>
        <v/>
      </c>
      <c r="H1199" s="6" t="str">
        <f t="shared" si="58"/>
        <v/>
      </c>
      <c r="I1199" s="3" t="str">
        <f t="shared" si="59"/>
        <v/>
      </c>
    </row>
    <row r="1200" spans="6:9" x14ac:dyDescent="0.25">
      <c r="F1200" s="6" t="str">
        <f>IF($A1200="","",$E1200-_xlfn.MAXIFS($E$2:$E1199,$C$2:$C1199,$C1200,$A$2:$A1199,$A1200))</f>
        <v/>
      </c>
      <c r="G1200" s="6" t="str">
        <f t="shared" si="57"/>
        <v/>
      </c>
      <c r="H1200" s="6" t="str">
        <f t="shared" si="58"/>
        <v/>
      </c>
      <c r="I1200" s="3" t="str">
        <f t="shared" si="59"/>
        <v/>
      </c>
    </row>
    <row r="1201" spans="6:9" x14ac:dyDescent="0.25">
      <c r="F1201" s="6" t="str">
        <f>IF($A1201="","",$E1201-_xlfn.MAXIFS($E$2:$E1200,$C$2:$C1200,$C1201,$A$2:$A1200,$A1201))</f>
        <v/>
      </c>
      <c r="G1201" s="6" t="str">
        <f t="shared" si="57"/>
        <v/>
      </c>
      <c r="H1201" s="6" t="str">
        <f t="shared" si="58"/>
        <v/>
      </c>
      <c r="I1201" s="3" t="str">
        <f t="shared" si="59"/>
        <v/>
      </c>
    </row>
    <row r="1202" spans="6:9" x14ac:dyDescent="0.25">
      <c r="F1202" s="6" t="str">
        <f>IF($A1202="","",$E1202-_xlfn.MAXIFS($E$2:$E1201,$C$2:$C1201,$C1202,$A$2:$A1201,$A1202))</f>
        <v/>
      </c>
      <c r="G1202" s="6" t="str">
        <f t="shared" si="57"/>
        <v/>
      </c>
      <c r="H1202" s="6" t="str">
        <f t="shared" si="58"/>
        <v/>
      </c>
      <c r="I1202" s="3" t="str">
        <f t="shared" si="59"/>
        <v/>
      </c>
    </row>
    <row r="1203" spans="6:9" x14ac:dyDescent="0.25">
      <c r="F1203" s="6" t="str">
        <f>IF($A1203="","",$E1203-_xlfn.MAXIFS($E$2:$E1202,$C$2:$C1202,$C1203,$A$2:$A1202,$A1203))</f>
        <v/>
      </c>
      <c r="G1203" s="6" t="str">
        <f t="shared" si="57"/>
        <v/>
      </c>
      <c r="H1203" s="6" t="str">
        <f t="shared" si="58"/>
        <v/>
      </c>
      <c r="I1203" s="3" t="str">
        <f t="shared" si="59"/>
        <v/>
      </c>
    </row>
    <row r="1204" spans="6:9" x14ac:dyDescent="0.25">
      <c r="F1204" s="6" t="str">
        <f>IF($A1204="","",$E1204-_xlfn.MAXIFS($E$2:$E1203,$C$2:$C1203,$C1204,$A$2:$A1203,$A1204))</f>
        <v/>
      </c>
      <c r="G1204" s="6" t="str">
        <f t="shared" si="57"/>
        <v/>
      </c>
      <c r="H1204" s="6" t="str">
        <f t="shared" si="58"/>
        <v/>
      </c>
      <c r="I1204" s="3" t="str">
        <f t="shared" si="59"/>
        <v/>
      </c>
    </row>
    <row r="1205" spans="6:9" x14ac:dyDescent="0.25">
      <c r="F1205" s="6" t="str">
        <f>IF($A1205="","",$E1205-_xlfn.MAXIFS($E$2:$E1204,$C$2:$C1204,$C1205,$A$2:$A1204,$A1205))</f>
        <v/>
      </c>
      <c r="G1205" s="6" t="str">
        <f t="shared" si="57"/>
        <v/>
      </c>
      <c r="H1205" s="6" t="str">
        <f t="shared" si="58"/>
        <v/>
      </c>
      <c r="I1205" s="3" t="str">
        <f t="shared" si="59"/>
        <v/>
      </c>
    </row>
    <row r="1206" spans="6:9" x14ac:dyDescent="0.25">
      <c r="F1206" s="6" t="str">
        <f>IF($A1206="","",$E1206-_xlfn.MAXIFS($E$2:$E1205,$C$2:$C1205,$C1206,$A$2:$A1205,$A1206))</f>
        <v/>
      </c>
      <c r="G1206" s="6" t="str">
        <f t="shared" si="57"/>
        <v/>
      </c>
      <c r="H1206" s="6" t="str">
        <f t="shared" si="58"/>
        <v/>
      </c>
      <c r="I1206" s="3" t="str">
        <f t="shared" si="59"/>
        <v/>
      </c>
    </row>
    <row r="1207" spans="6:9" x14ac:dyDescent="0.25">
      <c r="F1207" s="6" t="str">
        <f>IF($A1207="","",$E1207-_xlfn.MAXIFS($E$2:$E1206,$C$2:$C1206,$C1207,$A$2:$A1206,$A1207))</f>
        <v/>
      </c>
      <c r="G1207" s="6" t="str">
        <f t="shared" si="57"/>
        <v/>
      </c>
      <c r="H1207" s="6" t="str">
        <f t="shared" si="58"/>
        <v/>
      </c>
      <c r="I1207" s="3" t="str">
        <f t="shared" si="59"/>
        <v/>
      </c>
    </row>
    <row r="1208" spans="6:9" x14ac:dyDescent="0.25">
      <c r="F1208" s="6" t="str">
        <f>IF($A1208="","",$E1208-_xlfn.MAXIFS($E$2:$E1207,$C$2:$C1207,$C1208,$A$2:$A1207,$A1208))</f>
        <v/>
      </c>
      <c r="G1208" s="6" t="str">
        <f t="shared" si="57"/>
        <v/>
      </c>
      <c r="H1208" s="6" t="str">
        <f t="shared" si="58"/>
        <v/>
      </c>
      <c r="I1208" s="3" t="str">
        <f t="shared" si="59"/>
        <v/>
      </c>
    </row>
    <row r="1209" spans="6:9" x14ac:dyDescent="0.25">
      <c r="F1209" s="6" t="str">
        <f>IF($A1209="","",$E1209-_xlfn.MAXIFS($E$2:$E1208,$C$2:$C1208,$C1209,$A$2:$A1208,$A1209))</f>
        <v/>
      </c>
      <c r="G1209" s="6" t="str">
        <f t="shared" si="57"/>
        <v/>
      </c>
      <c r="H1209" s="6" t="str">
        <f t="shared" si="58"/>
        <v/>
      </c>
      <c r="I1209" s="3" t="str">
        <f t="shared" si="59"/>
        <v/>
      </c>
    </row>
    <row r="1210" spans="6:9" x14ac:dyDescent="0.25">
      <c r="F1210" s="6" t="str">
        <f>IF($A1210="","",$E1210-_xlfn.MAXIFS($E$2:$E1209,$C$2:$C1209,$C1210,$A$2:$A1209,$A1210))</f>
        <v/>
      </c>
      <c r="G1210" s="6" t="str">
        <f t="shared" si="57"/>
        <v/>
      </c>
      <c r="H1210" s="6" t="str">
        <f t="shared" si="58"/>
        <v/>
      </c>
      <c r="I1210" s="3" t="str">
        <f t="shared" si="59"/>
        <v/>
      </c>
    </row>
    <row r="1211" spans="6:9" x14ac:dyDescent="0.25">
      <c r="F1211" s="6" t="str">
        <f>IF($A1211="","",$E1211-_xlfn.MAXIFS($E$2:$E1210,$C$2:$C1210,$C1211,$A$2:$A1210,$A1211))</f>
        <v/>
      </c>
      <c r="G1211" s="6" t="str">
        <f t="shared" si="57"/>
        <v/>
      </c>
      <c r="H1211" s="6" t="str">
        <f t="shared" si="58"/>
        <v/>
      </c>
      <c r="I1211" s="3" t="str">
        <f t="shared" si="59"/>
        <v/>
      </c>
    </row>
    <row r="1212" spans="6:9" x14ac:dyDescent="0.25">
      <c r="F1212" s="6" t="str">
        <f>IF($A1212="","",$E1212-_xlfn.MAXIFS($E$2:$E1211,$C$2:$C1211,$C1212,$A$2:$A1211,$A1212))</f>
        <v/>
      </c>
      <c r="G1212" s="6" t="str">
        <f t="shared" si="57"/>
        <v/>
      </c>
      <c r="H1212" s="6" t="str">
        <f t="shared" si="58"/>
        <v/>
      </c>
      <c r="I1212" s="3" t="str">
        <f t="shared" si="59"/>
        <v/>
      </c>
    </row>
    <row r="1213" spans="6:9" x14ac:dyDescent="0.25">
      <c r="F1213" s="6" t="str">
        <f>IF($A1213="","",$E1213-_xlfn.MAXIFS($E$2:$E1212,$C$2:$C1212,$C1213,$A$2:$A1212,$A1213))</f>
        <v/>
      </c>
      <c r="G1213" s="6" t="str">
        <f t="shared" si="57"/>
        <v/>
      </c>
      <c r="H1213" s="6" t="str">
        <f t="shared" si="58"/>
        <v/>
      </c>
      <c r="I1213" s="3" t="str">
        <f t="shared" si="59"/>
        <v/>
      </c>
    </row>
    <row r="1214" spans="6:9" x14ac:dyDescent="0.25">
      <c r="F1214" s="6" t="str">
        <f>IF($A1214="","",$E1214-_xlfn.MAXIFS($E$2:$E1213,$C$2:$C1213,$C1214,$A$2:$A1213,$A1214))</f>
        <v/>
      </c>
      <c r="G1214" s="6" t="str">
        <f t="shared" si="57"/>
        <v/>
      </c>
      <c r="H1214" s="6" t="str">
        <f t="shared" si="58"/>
        <v/>
      </c>
      <c r="I1214" s="3" t="str">
        <f t="shared" si="59"/>
        <v/>
      </c>
    </row>
    <row r="1215" spans="6:9" x14ac:dyDescent="0.25">
      <c r="F1215" s="6" t="str">
        <f>IF($A1215="","",$E1215-_xlfn.MAXIFS($E$2:$E1214,$C$2:$C1214,$C1215,$A$2:$A1214,$A1215))</f>
        <v/>
      </c>
      <c r="G1215" s="6" t="str">
        <f t="shared" si="57"/>
        <v/>
      </c>
      <c r="H1215" s="6" t="str">
        <f t="shared" si="58"/>
        <v/>
      </c>
      <c r="I1215" s="3" t="str">
        <f t="shared" si="59"/>
        <v/>
      </c>
    </row>
    <row r="1216" spans="6:9" x14ac:dyDescent="0.25">
      <c r="F1216" s="6" t="str">
        <f>IF($A1216="","",$E1216-_xlfn.MAXIFS($E$2:$E1215,$C$2:$C1215,$C1216,$A$2:$A1215,$A1216))</f>
        <v/>
      </c>
      <c r="G1216" s="6" t="str">
        <f t="shared" si="57"/>
        <v/>
      </c>
      <c r="H1216" s="6" t="str">
        <f t="shared" si="58"/>
        <v/>
      </c>
      <c r="I1216" s="3" t="str">
        <f t="shared" si="59"/>
        <v/>
      </c>
    </row>
    <row r="1217" spans="6:9" x14ac:dyDescent="0.25">
      <c r="F1217" s="6" t="str">
        <f>IF($A1217="","",$E1217-_xlfn.MAXIFS($E$2:$E1216,$C$2:$C1216,$C1217,$A$2:$A1216,$A1217))</f>
        <v/>
      </c>
      <c r="G1217" s="6" t="str">
        <f t="shared" si="57"/>
        <v/>
      </c>
      <c r="H1217" s="6" t="str">
        <f t="shared" si="58"/>
        <v/>
      </c>
      <c r="I1217" s="3" t="str">
        <f t="shared" si="59"/>
        <v/>
      </c>
    </row>
    <row r="1218" spans="6:9" x14ac:dyDescent="0.25">
      <c r="F1218" s="6" t="str">
        <f>IF($A1218="","",$E1218-_xlfn.MAXIFS($E$2:$E1217,$C$2:$C1217,$C1218,$A$2:$A1217,$A1218))</f>
        <v/>
      </c>
      <c r="G1218" s="6" t="str">
        <f t="shared" si="57"/>
        <v/>
      </c>
      <c r="H1218" s="6" t="str">
        <f t="shared" si="58"/>
        <v/>
      </c>
      <c r="I1218" s="3" t="str">
        <f t="shared" si="59"/>
        <v/>
      </c>
    </row>
    <row r="1219" spans="6:9" x14ac:dyDescent="0.25">
      <c r="F1219" s="6" t="str">
        <f>IF($A1219="","",$E1219-_xlfn.MAXIFS($E$2:$E1218,$C$2:$C1218,$C1219,$A$2:$A1218,$A1219))</f>
        <v/>
      </c>
      <c r="G1219" s="6" t="str">
        <f t="shared" si="57"/>
        <v/>
      </c>
      <c r="H1219" s="6" t="str">
        <f t="shared" si="58"/>
        <v/>
      </c>
      <c r="I1219" s="3" t="str">
        <f t="shared" si="59"/>
        <v/>
      </c>
    </row>
    <row r="1220" spans="6:9" x14ac:dyDescent="0.25">
      <c r="F1220" s="6" t="str">
        <f>IF($A1220="","",$E1220-_xlfn.MAXIFS($E$2:$E1219,$C$2:$C1219,$C1220,$A$2:$A1219,$A1220))</f>
        <v/>
      </c>
      <c r="G1220" s="6" t="str">
        <f t="shared" si="57"/>
        <v/>
      </c>
      <c r="H1220" s="6" t="str">
        <f t="shared" si="58"/>
        <v/>
      </c>
      <c r="I1220" s="3" t="str">
        <f t="shared" si="59"/>
        <v/>
      </c>
    </row>
    <row r="1221" spans="6:9" x14ac:dyDescent="0.25">
      <c r="F1221" s="6" t="str">
        <f>IF($A1221="","",$E1221-_xlfn.MAXIFS($E$2:$E1220,$C$2:$C1220,$C1221,$A$2:$A1220,$A1221))</f>
        <v/>
      </c>
      <c r="G1221" s="6" t="str">
        <f t="shared" si="57"/>
        <v/>
      </c>
      <c r="H1221" s="6" t="str">
        <f t="shared" si="58"/>
        <v/>
      </c>
      <c r="I1221" s="3" t="str">
        <f t="shared" si="59"/>
        <v/>
      </c>
    </row>
    <row r="1222" spans="6:9" x14ac:dyDescent="0.25">
      <c r="F1222" s="6" t="str">
        <f>IF($A1222="","",$E1222-_xlfn.MAXIFS($E$2:$E1221,$C$2:$C1221,$C1222,$A$2:$A1221,$A1222))</f>
        <v/>
      </c>
      <c r="G1222" s="6" t="str">
        <f t="shared" si="57"/>
        <v/>
      </c>
      <c r="H1222" s="6" t="str">
        <f t="shared" si="58"/>
        <v/>
      </c>
      <c r="I1222" s="3" t="str">
        <f t="shared" si="59"/>
        <v/>
      </c>
    </row>
    <row r="1223" spans="6:9" x14ac:dyDescent="0.25">
      <c r="F1223" s="6" t="str">
        <f>IF($A1223="","",$E1223-_xlfn.MAXIFS($E$2:$E1222,$C$2:$C1222,$C1223,$A$2:$A1222,$A1223))</f>
        <v/>
      </c>
      <c r="G1223" s="6" t="str">
        <f t="shared" si="57"/>
        <v/>
      </c>
      <c r="H1223" s="6" t="str">
        <f t="shared" si="58"/>
        <v/>
      </c>
      <c r="I1223" s="3" t="str">
        <f t="shared" si="59"/>
        <v/>
      </c>
    </row>
    <row r="1224" spans="6:9" x14ac:dyDescent="0.25">
      <c r="F1224" s="6" t="str">
        <f>IF($A1224="","",$E1224-_xlfn.MAXIFS($E$2:$E1223,$C$2:$C1223,$C1224,$A$2:$A1223,$A1224))</f>
        <v/>
      </c>
      <c r="G1224" s="6" t="str">
        <f t="shared" si="57"/>
        <v/>
      </c>
      <c r="H1224" s="6" t="str">
        <f t="shared" si="58"/>
        <v/>
      </c>
      <c r="I1224" s="3" t="str">
        <f t="shared" si="59"/>
        <v/>
      </c>
    </row>
    <row r="1225" spans="6:9" x14ac:dyDescent="0.25">
      <c r="F1225" s="6" t="str">
        <f>IF($A1225="","",$E1225-_xlfn.MAXIFS($E$2:$E1224,$C$2:$C1224,$C1225,$A$2:$A1224,$A1225))</f>
        <v/>
      </c>
      <c r="G1225" s="6" t="str">
        <f t="shared" ref="G1225:G1288" si="60">IF($A1225="","",HOUR($D1225))</f>
        <v/>
      </c>
      <c r="H1225" s="6" t="str">
        <f t="shared" ref="H1225:H1288" si="61">IF($A1225="","",MINUTE($D1225))</f>
        <v/>
      </c>
      <c r="I1225" s="3" t="str">
        <f t="shared" si="59"/>
        <v/>
      </c>
    </row>
    <row r="1226" spans="6:9" x14ac:dyDescent="0.25">
      <c r="F1226" s="6" t="str">
        <f>IF($A1226="","",$E1226-_xlfn.MAXIFS($E$2:$E1225,$C$2:$C1225,$C1226,$A$2:$A1225,$A1226))</f>
        <v/>
      </c>
      <c r="G1226" s="6" t="str">
        <f t="shared" si="60"/>
        <v/>
      </c>
      <c r="H1226" s="6" t="str">
        <f t="shared" si="61"/>
        <v/>
      </c>
      <c r="I1226" s="3" t="str">
        <f t="shared" ref="I1226:I1289" si="62">IF($F1226&lt;0,"ERROR","")</f>
        <v/>
      </c>
    </row>
    <row r="1227" spans="6:9" x14ac:dyDescent="0.25">
      <c r="F1227" s="6" t="str">
        <f>IF($A1227="","",$E1227-_xlfn.MAXIFS($E$2:$E1226,$C$2:$C1226,$C1227,$A$2:$A1226,$A1227))</f>
        <v/>
      </c>
      <c r="G1227" s="6" t="str">
        <f t="shared" si="60"/>
        <v/>
      </c>
      <c r="H1227" s="6" t="str">
        <f t="shared" si="61"/>
        <v/>
      </c>
      <c r="I1227" s="3" t="str">
        <f t="shared" si="62"/>
        <v/>
      </c>
    </row>
    <row r="1228" spans="6:9" x14ac:dyDescent="0.25">
      <c r="F1228" s="6" t="str">
        <f>IF($A1228="","",$E1228-_xlfn.MAXIFS($E$2:$E1227,$C$2:$C1227,$C1228,$A$2:$A1227,$A1228))</f>
        <v/>
      </c>
      <c r="G1228" s="6" t="str">
        <f t="shared" si="60"/>
        <v/>
      </c>
      <c r="H1228" s="6" t="str">
        <f t="shared" si="61"/>
        <v/>
      </c>
      <c r="I1228" s="3" t="str">
        <f t="shared" si="62"/>
        <v/>
      </c>
    </row>
    <row r="1229" spans="6:9" x14ac:dyDescent="0.25">
      <c r="F1229" s="6" t="str">
        <f>IF($A1229="","",$E1229-_xlfn.MAXIFS($E$2:$E1228,$C$2:$C1228,$C1229,$A$2:$A1228,$A1229))</f>
        <v/>
      </c>
      <c r="G1229" s="6" t="str">
        <f t="shared" si="60"/>
        <v/>
      </c>
      <c r="H1229" s="6" t="str">
        <f t="shared" si="61"/>
        <v/>
      </c>
      <c r="I1229" s="3" t="str">
        <f t="shared" si="62"/>
        <v/>
      </c>
    </row>
    <row r="1230" spans="6:9" x14ac:dyDescent="0.25">
      <c r="F1230" s="6" t="str">
        <f>IF($A1230="","",$E1230-_xlfn.MAXIFS($E$2:$E1229,$C$2:$C1229,$C1230,$A$2:$A1229,$A1230))</f>
        <v/>
      </c>
      <c r="G1230" s="6" t="str">
        <f t="shared" si="60"/>
        <v/>
      </c>
      <c r="H1230" s="6" t="str">
        <f t="shared" si="61"/>
        <v/>
      </c>
      <c r="I1230" s="3" t="str">
        <f t="shared" si="62"/>
        <v/>
      </c>
    </row>
    <row r="1231" spans="6:9" x14ac:dyDescent="0.25">
      <c r="F1231" s="6" t="str">
        <f>IF($A1231="","",$E1231-_xlfn.MAXIFS($E$2:$E1230,$C$2:$C1230,$C1231,$A$2:$A1230,$A1231))</f>
        <v/>
      </c>
      <c r="G1231" s="6" t="str">
        <f t="shared" si="60"/>
        <v/>
      </c>
      <c r="H1231" s="6" t="str">
        <f t="shared" si="61"/>
        <v/>
      </c>
      <c r="I1231" s="3" t="str">
        <f t="shared" si="62"/>
        <v/>
      </c>
    </row>
    <row r="1232" spans="6:9" x14ac:dyDescent="0.25">
      <c r="F1232" s="6" t="str">
        <f>IF($A1232="","",$E1232-_xlfn.MAXIFS($E$2:$E1231,$C$2:$C1231,$C1232,$A$2:$A1231,$A1232))</f>
        <v/>
      </c>
      <c r="G1232" s="6" t="str">
        <f t="shared" si="60"/>
        <v/>
      </c>
      <c r="H1232" s="6" t="str">
        <f t="shared" si="61"/>
        <v/>
      </c>
      <c r="I1232" s="3" t="str">
        <f t="shared" si="62"/>
        <v/>
      </c>
    </row>
    <row r="1233" spans="6:9" x14ac:dyDescent="0.25">
      <c r="F1233" s="6" t="str">
        <f>IF($A1233="","",$E1233-_xlfn.MAXIFS($E$2:$E1232,$C$2:$C1232,$C1233,$A$2:$A1232,$A1233))</f>
        <v/>
      </c>
      <c r="G1233" s="6" t="str">
        <f t="shared" si="60"/>
        <v/>
      </c>
      <c r="H1233" s="6" t="str">
        <f t="shared" si="61"/>
        <v/>
      </c>
      <c r="I1233" s="3" t="str">
        <f t="shared" si="62"/>
        <v/>
      </c>
    </row>
    <row r="1234" spans="6:9" x14ac:dyDescent="0.25">
      <c r="F1234" s="6" t="str">
        <f>IF($A1234="","",$E1234-_xlfn.MAXIFS($E$2:$E1233,$C$2:$C1233,$C1234,$A$2:$A1233,$A1234))</f>
        <v/>
      </c>
      <c r="G1234" s="6" t="str">
        <f t="shared" si="60"/>
        <v/>
      </c>
      <c r="H1234" s="6" t="str">
        <f t="shared" si="61"/>
        <v/>
      </c>
      <c r="I1234" s="3" t="str">
        <f t="shared" si="62"/>
        <v/>
      </c>
    </row>
    <row r="1235" spans="6:9" x14ac:dyDescent="0.25">
      <c r="F1235" s="6" t="str">
        <f>IF($A1235="","",$E1235-_xlfn.MAXIFS($E$2:$E1234,$C$2:$C1234,$C1235,$A$2:$A1234,$A1235))</f>
        <v/>
      </c>
      <c r="G1235" s="6" t="str">
        <f t="shared" si="60"/>
        <v/>
      </c>
      <c r="H1235" s="6" t="str">
        <f t="shared" si="61"/>
        <v/>
      </c>
      <c r="I1235" s="3" t="str">
        <f t="shared" si="62"/>
        <v/>
      </c>
    </row>
    <row r="1236" spans="6:9" x14ac:dyDescent="0.25">
      <c r="F1236" s="6" t="str">
        <f>IF($A1236="","",$E1236-_xlfn.MAXIFS($E$2:$E1235,$C$2:$C1235,$C1236,$A$2:$A1235,$A1236))</f>
        <v/>
      </c>
      <c r="G1236" s="6" t="str">
        <f t="shared" si="60"/>
        <v/>
      </c>
      <c r="H1236" s="6" t="str">
        <f t="shared" si="61"/>
        <v/>
      </c>
      <c r="I1236" s="3" t="str">
        <f t="shared" si="62"/>
        <v/>
      </c>
    </row>
    <row r="1237" spans="6:9" x14ac:dyDescent="0.25">
      <c r="F1237" s="6" t="str">
        <f>IF($A1237="","",$E1237-_xlfn.MAXIFS($E$2:$E1236,$C$2:$C1236,$C1237,$A$2:$A1236,$A1237))</f>
        <v/>
      </c>
      <c r="G1237" s="6" t="str">
        <f t="shared" si="60"/>
        <v/>
      </c>
      <c r="H1237" s="6" t="str">
        <f t="shared" si="61"/>
        <v/>
      </c>
      <c r="I1237" s="3" t="str">
        <f t="shared" si="62"/>
        <v/>
      </c>
    </row>
    <row r="1238" spans="6:9" x14ac:dyDescent="0.25">
      <c r="F1238" s="6" t="str">
        <f>IF($A1238="","",$E1238-_xlfn.MAXIFS($E$2:$E1237,$C$2:$C1237,$C1238,$A$2:$A1237,$A1238))</f>
        <v/>
      </c>
      <c r="G1238" s="6" t="str">
        <f t="shared" si="60"/>
        <v/>
      </c>
      <c r="H1238" s="6" t="str">
        <f t="shared" si="61"/>
        <v/>
      </c>
      <c r="I1238" s="3" t="str">
        <f t="shared" si="62"/>
        <v/>
      </c>
    </row>
    <row r="1239" spans="6:9" x14ac:dyDescent="0.25">
      <c r="F1239" s="6" t="str">
        <f>IF($A1239="","",$E1239-_xlfn.MAXIFS($E$2:$E1238,$C$2:$C1238,$C1239,$A$2:$A1238,$A1239))</f>
        <v/>
      </c>
      <c r="G1239" s="6" t="str">
        <f t="shared" si="60"/>
        <v/>
      </c>
      <c r="H1239" s="6" t="str">
        <f t="shared" si="61"/>
        <v/>
      </c>
      <c r="I1239" s="3" t="str">
        <f t="shared" si="62"/>
        <v/>
      </c>
    </row>
    <row r="1240" spans="6:9" x14ac:dyDescent="0.25">
      <c r="F1240" s="6" t="str">
        <f>IF($A1240="","",$E1240-_xlfn.MAXIFS($E$2:$E1239,$C$2:$C1239,$C1240,$A$2:$A1239,$A1240))</f>
        <v/>
      </c>
      <c r="G1240" s="6" t="str">
        <f t="shared" si="60"/>
        <v/>
      </c>
      <c r="H1240" s="6" t="str">
        <f t="shared" si="61"/>
        <v/>
      </c>
      <c r="I1240" s="3" t="str">
        <f t="shared" si="62"/>
        <v/>
      </c>
    </row>
    <row r="1241" spans="6:9" x14ac:dyDescent="0.25">
      <c r="F1241" s="6" t="str">
        <f>IF($A1241="","",$E1241-_xlfn.MAXIFS($E$2:$E1240,$C$2:$C1240,$C1241,$A$2:$A1240,$A1241))</f>
        <v/>
      </c>
      <c r="G1241" s="6" t="str">
        <f t="shared" si="60"/>
        <v/>
      </c>
      <c r="H1241" s="6" t="str">
        <f t="shared" si="61"/>
        <v/>
      </c>
      <c r="I1241" s="3" t="str">
        <f t="shared" si="62"/>
        <v/>
      </c>
    </row>
    <row r="1242" spans="6:9" x14ac:dyDescent="0.25">
      <c r="F1242" s="6" t="str">
        <f>IF($A1242="","",$E1242-_xlfn.MAXIFS($E$2:$E1241,$C$2:$C1241,$C1242,$A$2:$A1241,$A1242))</f>
        <v/>
      </c>
      <c r="G1242" s="6" t="str">
        <f t="shared" si="60"/>
        <v/>
      </c>
      <c r="H1242" s="6" t="str">
        <f t="shared" si="61"/>
        <v/>
      </c>
      <c r="I1242" s="3" t="str">
        <f t="shared" si="62"/>
        <v/>
      </c>
    </row>
    <row r="1243" spans="6:9" x14ac:dyDescent="0.25">
      <c r="F1243" s="6" t="str">
        <f>IF($A1243="","",$E1243-_xlfn.MAXIFS($E$2:$E1242,$C$2:$C1242,$C1243,$A$2:$A1242,$A1243))</f>
        <v/>
      </c>
      <c r="G1243" s="6" t="str">
        <f t="shared" si="60"/>
        <v/>
      </c>
      <c r="H1243" s="6" t="str">
        <f t="shared" si="61"/>
        <v/>
      </c>
      <c r="I1243" s="3" t="str">
        <f t="shared" si="62"/>
        <v/>
      </c>
    </row>
    <row r="1244" spans="6:9" x14ac:dyDescent="0.25">
      <c r="F1244" s="6" t="str">
        <f>IF($A1244="","",$E1244-_xlfn.MAXIFS($E$2:$E1243,$C$2:$C1243,$C1244,$A$2:$A1243,$A1244))</f>
        <v/>
      </c>
      <c r="G1244" s="6" t="str">
        <f t="shared" si="60"/>
        <v/>
      </c>
      <c r="H1244" s="6" t="str">
        <f t="shared" si="61"/>
        <v/>
      </c>
      <c r="I1244" s="3" t="str">
        <f t="shared" si="62"/>
        <v/>
      </c>
    </row>
    <row r="1245" spans="6:9" x14ac:dyDescent="0.25">
      <c r="F1245" s="6" t="str">
        <f>IF($A1245="","",$E1245-_xlfn.MAXIFS($E$2:$E1244,$C$2:$C1244,$C1245,$A$2:$A1244,$A1245))</f>
        <v/>
      </c>
      <c r="G1245" s="6" t="str">
        <f t="shared" si="60"/>
        <v/>
      </c>
      <c r="H1245" s="6" t="str">
        <f t="shared" si="61"/>
        <v/>
      </c>
      <c r="I1245" s="3" t="str">
        <f t="shared" si="62"/>
        <v/>
      </c>
    </row>
    <row r="1246" spans="6:9" x14ac:dyDescent="0.25">
      <c r="F1246" s="6" t="str">
        <f>IF($A1246="","",$E1246-_xlfn.MAXIFS($E$2:$E1245,$C$2:$C1245,$C1246,$A$2:$A1245,$A1246))</f>
        <v/>
      </c>
      <c r="G1246" s="6" t="str">
        <f t="shared" si="60"/>
        <v/>
      </c>
      <c r="H1246" s="6" t="str">
        <f t="shared" si="61"/>
        <v/>
      </c>
      <c r="I1246" s="3" t="str">
        <f t="shared" si="62"/>
        <v/>
      </c>
    </row>
    <row r="1247" spans="6:9" x14ac:dyDescent="0.25">
      <c r="F1247" s="6" t="str">
        <f>IF($A1247="","",$E1247-_xlfn.MAXIFS($E$2:$E1246,$C$2:$C1246,$C1247,$A$2:$A1246,$A1247))</f>
        <v/>
      </c>
      <c r="G1247" s="6" t="str">
        <f t="shared" si="60"/>
        <v/>
      </c>
      <c r="H1247" s="6" t="str">
        <f t="shared" si="61"/>
        <v/>
      </c>
      <c r="I1247" s="3" t="str">
        <f t="shared" si="62"/>
        <v/>
      </c>
    </row>
    <row r="1248" spans="6:9" x14ac:dyDescent="0.25">
      <c r="F1248" s="6" t="str">
        <f>IF($A1248="","",$E1248-_xlfn.MAXIFS($E$2:$E1247,$C$2:$C1247,$C1248,$A$2:$A1247,$A1248))</f>
        <v/>
      </c>
      <c r="G1248" s="6" t="str">
        <f t="shared" si="60"/>
        <v/>
      </c>
      <c r="H1248" s="6" t="str">
        <f t="shared" si="61"/>
        <v/>
      </c>
      <c r="I1248" s="3" t="str">
        <f t="shared" si="62"/>
        <v/>
      </c>
    </row>
    <row r="1249" spans="6:9" x14ac:dyDescent="0.25">
      <c r="F1249" s="6" t="str">
        <f>IF($A1249="","",$E1249-_xlfn.MAXIFS($E$2:$E1248,$C$2:$C1248,$C1249,$A$2:$A1248,$A1249))</f>
        <v/>
      </c>
      <c r="G1249" s="6" t="str">
        <f t="shared" si="60"/>
        <v/>
      </c>
      <c r="H1249" s="6" t="str">
        <f t="shared" si="61"/>
        <v/>
      </c>
      <c r="I1249" s="3" t="str">
        <f t="shared" si="62"/>
        <v/>
      </c>
    </row>
    <row r="1250" spans="6:9" x14ac:dyDescent="0.25">
      <c r="F1250" s="6" t="str">
        <f>IF($A1250="","",$E1250-_xlfn.MAXIFS($E$2:$E1249,$C$2:$C1249,$C1250,$A$2:$A1249,$A1250))</f>
        <v/>
      </c>
      <c r="G1250" s="6" t="str">
        <f t="shared" si="60"/>
        <v/>
      </c>
      <c r="H1250" s="6" t="str">
        <f t="shared" si="61"/>
        <v/>
      </c>
      <c r="I1250" s="3" t="str">
        <f t="shared" si="62"/>
        <v/>
      </c>
    </row>
    <row r="1251" spans="6:9" x14ac:dyDescent="0.25">
      <c r="F1251" s="6" t="str">
        <f>IF($A1251="","",$E1251-_xlfn.MAXIFS($E$2:$E1250,$C$2:$C1250,$C1251,$A$2:$A1250,$A1251))</f>
        <v/>
      </c>
      <c r="G1251" s="6" t="str">
        <f t="shared" si="60"/>
        <v/>
      </c>
      <c r="H1251" s="6" t="str">
        <f t="shared" si="61"/>
        <v/>
      </c>
      <c r="I1251" s="3" t="str">
        <f t="shared" si="62"/>
        <v/>
      </c>
    </row>
    <row r="1252" spans="6:9" x14ac:dyDescent="0.25">
      <c r="F1252" s="6" t="str">
        <f>IF($A1252="","",$E1252-_xlfn.MAXIFS($E$2:$E1251,$C$2:$C1251,$C1252,$A$2:$A1251,$A1252))</f>
        <v/>
      </c>
      <c r="G1252" s="6" t="str">
        <f t="shared" si="60"/>
        <v/>
      </c>
      <c r="H1252" s="6" t="str">
        <f t="shared" si="61"/>
        <v/>
      </c>
      <c r="I1252" s="3" t="str">
        <f t="shared" si="62"/>
        <v/>
      </c>
    </row>
    <row r="1253" spans="6:9" x14ac:dyDescent="0.25">
      <c r="F1253" s="6" t="str">
        <f>IF($A1253="","",$E1253-_xlfn.MAXIFS($E$2:$E1252,$C$2:$C1252,$C1253,$A$2:$A1252,$A1253))</f>
        <v/>
      </c>
      <c r="G1253" s="6" t="str">
        <f t="shared" si="60"/>
        <v/>
      </c>
      <c r="H1253" s="6" t="str">
        <f t="shared" si="61"/>
        <v/>
      </c>
      <c r="I1253" s="3" t="str">
        <f t="shared" si="62"/>
        <v/>
      </c>
    </row>
    <row r="1254" spans="6:9" x14ac:dyDescent="0.25">
      <c r="F1254" s="6" t="str">
        <f>IF($A1254="","",$E1254-_xlfn.MAXIFS($E$2:$E1253,$C$2:$C1253,$C1254,$A$2:$A1253,$A1254))</f>
        <v/>
      </c>
      <c r="G1254" s="6" t="str">
        <f t="shared" si="60"/>
        <v/>
      </c>
      <c r="H1254" s="6" t="str">
        <f t="shared" si="61"/>
        <v/>
      </c>
      <c r="I1254" s="3" t="str">
        <f t="shared" si="62"/>
        <v/>
      </c>
    </row>
    <row r="1255" spans="6:9" x14ac:dyDescent="0.25">
      <c r="F1255" s="6" t="str">
        <f>IF($A1255="","",$E1255-_xlfn.MAXIFS($E$2:$E1254,$C$2:$C1254,$C1255,$A$2:$A1254,$A1255))</f>
        <v/>
      </c>
      <c r="G1255" s="6" t="str">
        <f t="shared" si="60"/>
        <v/>
      </c>
      <c r="H1255" s="6" t="str">
        <f t="shared" si="61"/>
        <v/>
      </c>
      <c r="I1255" s="3" t="str">
        <f t="shared" si="62"/>
        <v/>
      </c>
    </row>
    <row r="1256" spans="6:9" x14ac:dyDescent="0.25">
      <c r="F1256" s="6" t="str">
        <f>IF($A1256="","",$E1256-_xlfn.MAXIFS($E$2:$E1255,$C$2:$C1255,$C1256,$A$2:$A1255,$A1256))</f>
        <v/>
      </c>
      <c r="G1256" s="6" t="str">
        <f t="shared" si="60"/>
        <v/>
      </c>
      <c r="H1256" s="6" t="str">
        <f t="shared" si="61"/>
        <v/>
      </c>
      <c r="I1256" s="3" t="str">
        <f t="shared" si="62"/>
        <v/>
      </c>
    </row>
    <row r="1257" spans="6:9" x14ac:dyDescent="0.25">
      <c r="F1257" s="6" t="str">
        <f>IF($A1257="","",$E1257-_xlfn.MAXIFS($E$2:$E1256,$C$2:$C1256,$C1257,$A$2:$A1256,$A1257))</f>
        <v/>
      </c>
      <c r="G1257" s="6" t="str">
        <f t="shared" si="60"/>
        <v/>
      </c>
      <c r="H1257" s="6" t="str">
        <f t="shared" si="61"/>
        <v/>
      </c>
      <c r="I1257" s="3" t="str">
        <f t="shared" si="62"/>
        <v/>
      </c>
    </row>
    <row r="1258" spans="6:9" x14ac:dyDescent="0.25">
      <c r="F1258" s="6" t="str">
        <f>IF($A1258="","",$E1258-_xlfn.MAXIFS($E$2:$E1257,$C$2:$C1257,$C1258,$A$2:$A1257,$A1258))</f>
        <v/>
      </c>
      <c r="G1258" s="6" t="str">
        <f t="shared" si="60"/>
        <v/>
      </c>
      <c r="H1258" s="6" t="str">
        <f t="shared" si="61"/>
        <v/>
      </c>
      <c r="I1258" s="3" t="str">
        <f t="shared" si="62"/>
        <v/>
      </c>
    </row>
    <row r="1259" spans="6:9" x14ac:dyDescent="0.25">
      <c r="F1259" s="6" t="str">
        <f>IF($A1259="","",$E1259-_xlfn.MAXIFS($E$2:$E1258,$C$2:$C1258,$C1259,$A$2:$A1258,$A1259))</f>
        <v/>
      </c>
      <c r="G1259" s="6" t="str">
        <f t="shared" si="60"/>
        <v/>
      </c>
      <c r="H1259" s="6" t="str">
        <f t="shared" si="61"/>
        <v/>
      </c>
      <c r="I1259" s="3" t="str">
        <f t="shared" si="62"/>
        <v/>
      </c>
    </row>
    <row r="1260" spans="6:9" x14ac:dyDescent="0.25">
      <c r="F1260" s="6" t="str">
        <f>IF($A1260="","",$E1260-_xlfn.MAXIFS($E$2:$E1259,$C$2:$C1259,$C1260,$A$2:$A1259,$A1260))</f>
        <v/>
      </c>
      <c r="G1260" s="6" t="str">
        <f t="shared" si="60"/>
        <v/>
      </c>
      <c r="H1260" s="6" t="str">
        <f t="shared" si="61"/>
        <v/>
      </c>
      <c r="I1260" s="3" t="str">
        <f t="shared" si="62"/>
        <v/>
      </c>
    </row>
    <row r="1261" spans="6:9" x14ac:dyDescent="0.25">
      <c r="F1261" s="6" t="str">
        <f>IF($A1261="","",$E1261-_xlfn.MAXIFS($E$2:$E1260,$C$2:$C1260,$C1261,$A$2:$A1260,$A1261))</f>
        <v/>
      </c>
      <c r="G1261" s="6" t="str">
        <f t="shared" si="60"/>
        <v/>
      </c>
      <c r="H1261" s="6" t="str">
        <f t="shared" si="61"/>
        <v/>
      </c>
      <c r="I1261" s="3" t="str">
        <f t="shared" si="62"/>
        <v/>
      </c>
    </row>
    <row r="1262" spans="6:9" x14ac:dyDescent="0.25">
      <c r="F1262" s="6" t="str">
        <f>IF($A1262="","",$E1262-_xlfn.MAXIFS($E$2:$E1261,$C$2:$C1261,$C1262,$A$2:$A1261,$A1262))</f>
        <v/>
      </c>
      <c r="G1262" s="6" t="str">
        <f t="shared" si="60"/>
        <v/>
      </c>
      <c r="H1262" s="6" t="str">
        <f t="shared" si="61"/>
        <v/>
      </c>
      <c r="I1262" s="3" t="str">
        <f t="shared" si="62"/>
        <v/>
      </c>
    </row>
    <row r="1263" spans="6:9" x14ac:dyDescent="0.25">
      <c r="F1263" s="6" t="str">
        <f>IF($A1263="","",$E1263-_xlfn.MAXIFS($E$2:$E1262,$C$2:$C1262,$C1263,$A$2:$A1262,$A1263))</f>
        <v/>
      </c>
      <c r="G1263" s="6" t="str">
        <f t="shared" si="60"/>
        <v/>
      </c>
      <c r="H1263" s="6" t="str">
        <f t="shared" si="61"/>
        <v/>
      </c>
      <c r="I1263" s="3" t="str">
        <f t="shared" si="62"/>
        <v/>
      </c>
    </row>
    <row r="1264" spans="6:9" x14ac:dyDescent="0.25">
      <c r="F1264" s="6" t="str">
        <f>IF($A1264="","",$E1264-_xlfn.MAXIFS($E$2:$E1263,$C$2:$C1263,$C1264,$A$2:$A1263,$A1264))</f>
        <v/>
      </c>
      <c r="G1264" s="6" t="str">
        <f t="shared" si="60"/>
        <v/>
      </c>
      <c r="H1264" s="6" t="str">
        <f t="shared" si="61"/>
        <v/>
      </c>
      <c r="I1264" s="3" t="str">
        <f t="shared" si="62"/>
        <v/>
      </c>
    </row>
    <row r="1265" spans="6:9" x14ac:dyDescent="0.25">
      <c r="F1265" s="6" t="str">
        <f>IF($A1265="","",$E1265-_xlfn.MAXIFS($E$2:$E1264,$C$2:$C1264,$C1265,$A$2:$A1264,$A1265))</f>
        <v/>
      </c>
      <c r="G1265" s="6" t="str">
        <f t="shared" si="60"/>
        <v/>
      </c>
      <c r="H1265" s="6" t="str">
        <f t="shared" si="61"/>
        <v/>
      </c>
      <c r="I1265" s="3" t="str">
        <f t="shared" si="62"/>
        <v/>
      </c>
    </row>
    <row r="1266" spans="6:9" x14ac:dyDescent="0.25">
      <c r="F1266" s="6" t="str">
        <f>IF($A1266="","",$E1266-_xlfn.MAXIFS($E$2:$E1265,$C$2:$C1265,$C1266,$A$2:$A1265,$A1266))</f>
        <v/>
      </c>
      <c r="G1266" s="6" t="str">
        <f t="shared" si="60"/>
        <v/>
      </c>
      <c r="H1266" s="6" t="str">
        <f t="shared" si="61"/>
        <v/>
      </c>
      <c r="I1266" s="3" t="str">
        <f t="shared" si="62"/>
        <v/>
      </c>
    </row>
    <row r="1267" spans="6:9" x14ac:dyDescent="0.25">
      <c r="F1267" s="6" t="str">
        <f>IF($A1267="","",$E1267-_xlfn.MAXIFS($E$2:$E1266,$C$2:$C1266,$C1267,$A$2:$A1266,$A1267))</f>
        <v/>
      </c>
      <c r="G1267" s="6" t="str">
        <f t="shared" si="60"/>
        <v/>
      </c>
      <c r="H1267" s="6" t="str">
        <f t="shared" si="61"/>
        <v/>
      </c>
      <c r="I1267" s="3" t="str">
        <f t="shared" si="62"/>
        <v/>
      </c>
    </row>
    <row r="1268" spans="6:9" x14ac:dyDescent="0.25">
      <c r="F1268" s="6" t="str">
        <f>IF($A1268="","",$E1268-_xlfn.MAXIFS($E$2:$E1267,$C$2:$C1267,$C1268,$A$2:$A1267,$A1268))</f>
        <v/>
      </c>
      <c r="G1268" s="6" t="str">
        <f t="shared" si="60"/>
        <v/>
      </c>
      <c r="H1268" s="6" t="str">
        <f t="shared" si="61"/>
        <v/>
      </c>
      <c r="I1268" s="3" t="str">
        <f t="shared" si="62"/>
        <v/>
      </c>
    </row>
    <row r="1269" spans="6:9" x14ac:dyDescent="0.25">
      <c r="F1269" s="6" t="str">
        <f>IF($A1269="","",$E1269-_xlfn.MAXIFS($E$2:$E1268,$C$2:$C1268,$C1269,$A$2:$A1268,$A1269))</f>
        <v/>
      </c>
      <c r="G1269" s="6" t="str">
        <f t="shared" si="60"/>
        <v/>
      </c>
      <c r="H1269" s="6" t="str">
        <f t="shared" si="61"/>
        <v/>
      </c>
      <c r="I1269" s="3" t="str">
        <f t="shared" si="62"/>
        <v/>
      </c>
    </row>
    <row r="1270" spans="6:9" x14ac:dyDescent="0.25">
      <c r="F1270" s="6" t="str">
        <f>IF($A1270="","",$E1270-_xlfn.MAXIFS($E$2:$E1269,$C$2:$C1269,$C1270,$A$2:$A1269,$A1270))</f>
        <v/>
      </c>
      <c r="G1270" s="6" t="str">
        <f t="shared" si="60"/>
        <v/>
      </c>
      <c r="H1270" s="6" t="str">
        <f t="shared" si="61"/>
        <v/>
      </c>
      <c r="I1270" s="3" t="str">
        <f t="shared" si="62"/>
        <v/>
      </c>
    </row>
    <row r="1271" spans="6:9" x14ac:dyDescent="0.25">
      <c r="F1271" s="6" t="str">
        <f>IF($A1271="","",$E1271-_xlfn.MAXIFS($E$2:$E1270,$C$2:$C1270,$C1271,$A$2:$A1270,$A1271))</f>
        <v/>
      </c>
      <c r="G1271" s="6" t="str">
        <f t="shared" si="60"/>
        <v/>
      </c>
      <c r="H1271" s="6" t="str">
        <f t="shared" si="61"/>
        <v/>
      </c>
      <c r="I1271" s="3" t="str">
        <f t="shared" si="62"/>
        <v/>
      </c>
    </row>
    <row r="1272" spans="6:9" x14ac:dyDescent="0.25">
      <c r="F1272" s="6" t="str">
        <f>IF($A1272="","",$E1272-_xlfn.MAXIFS($E$2:$E1271,$C$2:$C1271,$C1272,$A$2:$A1271,$A1272))</f>
        <v/>
      </c>
      <c r="G1272" s="6" t="str">
        <f t="shared" si="60"/>
        <v/>
      </c>
      <c r="H1272" s="6" t="str">
        <f t="shared" si="61"/>
        <v/>
      </c>
      <c r="I1272" s="3" t="str">
        <f t="shared" si="62"/>
        <v/>
      </c>
    </row>
    <row r="1273" spans="6:9" x14ac:dyDescent="0.25">
      <c r="F1273" s="6" t="str">
        <f>IF($A1273="","",$E1273-_xlfn.MAXIFS($E$2:$E1272,$C$2:$C1272,$C1273,$A$2:$A1272,$A1273))</f>
        <v/>
      </c>
      <c r="G1273" s="6" t="str">
        <f t="shared" si="60"/>
        <v/>
      </c>
      <c r="H1273" s="6" t="str">
        <f t="shared" si="61"/>
        <v/>
      </c>
      <c r="I1273" s="3" t="str">
        <f t="shared" si="62"/>
        <v/>
      </c>
    </row>
    <row r="1274" spans="6:9" x14ac:dyDescent="0.25">
      <c r="F1274" s="6" t="str">
        <f>IF($A1274="","",$E1274-_xlfn.MAXIFS($E$2:$E1273,$C$2:$C1273,$C1274,$A$2:$A1273,$A1274))</f>
        <v/>
      </c>
      <c r="G1274" s="6" t="str">
        <f t="shared" si="60"/>
        <v/>
      </c>
      <c r="H1274" s="6" t="str">
        <f t="shared" si="61"/>
        <v/>
      </c>
      <c r="I1274" s="3" t="str">
        <f t="shared" si="62"/>
        <v/>
      </c>
    </row>
    <row r="1275" spans="6:9" x14ac:dyDescent="0.25">
      <c r="F1275" s="6" t="str">
        <f>IF($A1275="","",$E1275-_xlfn.MAXIFS($E$2:$E1274,$C$2:$C1274,$C1275,$A$2:$A1274,$A1275))</f>
        <v/>
      </c>
      <c r="G1275" s="6" t="str">
        <f t="shared" si="60"/>
        <v/>
      </c>
      <c r="H1275" s="6" t="str">
        <f t="shared" si="61"/>
        <v/>
      </c>
      <c r="I1275" s="3" t="str">
        <f t="shared" si="62"/>
        <v/>
      </c>
    </row>
    <row r="1276" spans="6:9" x14ac:dyDescent="0.25">
      <c r="F1276" s="6" t="str">
        <f>IF($A1276="","",$E1276-_xlfn.MAXIFS($E$2:$E1275,$C$2:$C1275,$C1276,$A$2:$A1275,$A1276))</f>
        <v/>
      </c>
      <c r="G1276" s="6" t="str">
        <f t="shared" si="60"/>
        <v/>
      </c>
      <c r="H1276" s="6" t="str">
        <f t="shared" si="61"/>
        <v/>
      </c>
      <c r="I1276" s="3" t="str">
        <f t="shared" si="62"/>
        <v/>
      </c>
    </row>
    <row r="1277" spans="6:9" x14ac:dyDescent="0.25">
      <c r="F1277" s="6" t="str">
        <f>IF($A1277="","",$E1277-_xlfn.MAXIFS($E$2:$E1276,$C$2:$C1276,$C1277,$A$2:$A1276,$A1277))</f>
        <v/>
      </c>
      <c r="G1277" s="6" t="str">
        <f t="shared" si="60"/>
        <v/>
      </c>
      <c r="H1277" s="6" t="str">
        <f t="shared" si="61"/>
        <v/>
      </c>
      <c r="I1277" s="3" t="str">
        <f t="shared" si="62"/>
        <v/>
      </c>
    </row>
    <row r="1278" spans="6:9" x14ac:dyDescent="0.25">
      <c r="F1278" s="6" t="str">
        <f>IF($A1278="","",$E1278-_xlfn.MAXIFS($E$2:$E1277,$C$2:$C1277,$C1278,$A$2:$A1277,$A1278))</f>
        <v/>
      </c>
      <c r="G1278" s="6" t="str">
        <f t="shared" si="60"/>
        <v/>
      </c>
      <c r="H1278" s="6" t="str">
        <f t="shared" si="61"/>
        <v/>
      </c>
      <c r="I1278" s="3" t="str">
        <f t="shared" si="62"/>
        <v/>
      </c>
    </row>
    <row r="1279" spans="6:9" x14ac:dyDescent="0.25">
      <c r="F1279" s="6" t="str">
        <f>IF($A1279="","",$E1279-_xlfn.MAXIFS($E$2:$E1278,$C$2:$C1278,$C1279,$A$2:$A1278,$A1279))</f>
        <v/>
      </c>
      <c r="G1279" s="6" t="str">
        <f t="shared" si="60"/>
        <v/>
      </c>
      <c r="H1279" s="6" t="str">
        <f t="shared" si="61"/>
        <v/>
      </c>
      <c r="I1279" s="3" t="str">
        <f t="shared" si="62"/>
        <v/>
      </c>
    </row>
    <row r="1280" spans="6:9" x14ac:dyDescent="0.25">
      <c r="F1280" s="6" t="str">
        <f>IF($A1280="","",$E1280-_xlfn.MAXIFS($E$2:$E1279,$C$2:$C1279,$C1280,$A$2:$A1279,$A1280))</f>
        <v/>
      </c>
      <c r="G1280" s="6" t="str">
        <f t="shared" si="60"/>
        <v/>
      </c>
      <c r="H1280" s="6" t="str">
        <f t="shared" si="61"/>
        <v/>
      </c>
      <c r="I1280" s="3" t="str">
        <f t="shared" si="62"/>
        <v/>
      </c>
    </row>
    <row r="1281" spans="6:9" x14ac:dyDescent="0.25">
      <c r="F1281" s="6" t="str">
        <f>IF($A1281="","",$E1281-_xlfn.MAXIFS($E$2:$E1280,$C$2:$C1280,$C1281,$A$2:$A1280,$A1281))</f>
        <v/>
      </c>
      <c r="G1281" s="6" t="str">
        <f t="shared" si="60"/>
        <v/>
      </c>
      <c r="H1281" s="6" t="str">
        <f t="shared" si="61"/>
        <v/>
      </c>
      <c r="I1281" s="3" t="str">
        <f t="shared" si="62"/>
        <v/>
      </c>
    </row>
    <row r="1282" spans="6:9" x14ac:dyDescent="0.25">
      <c r="F1282" s="6" t="str">
        <f>IF($A1282="","",$E1282-_xlfn.MAXIFS($E$2:$E1281,$C$2:$C1281,$C1282,$A$2:$A1281,$A1282))</f>
        <v/>
      </c>
      <c r="G1282" s="6" t="str">
        <f t="shared" si="60"/>
        <v/>
      </c>
      <c r="H1282" s="6" t="str">
        <f t="shared" si="61"/>
        <v/>
      </c>
      <c r="I1282" s="3" t="str">
        <f t="shared" si="62"/>
        <v/>
      </c>
    </row>
    <row r="1283" spans="6:9" x14ac:dyDescent="0.25">
      <c r="F1283" s="6" t="str">
        <f>IF($A1283="","",$E1283-_xlfn.MAXIFS($E$2:$E1282,$C$2:$C1282,$C1283,$A$2:$A1282,$A1283))</f>
        <v/>
      </c>
      <c r="G1283" s="6" t="str">
        <f t="shared" si="60"/>
        <v/>
      </c>
      <c r="H1283" s="6" t="str">
        <f t="shared" si="61"/>
        <v/>
      </c>
      <c r="I1283" s="3" t="str">
        <f t="shared" si="62"/>
        <v/>
      </c>
    </row>
    <row r="1284" spans="6:9" x14ac:dyDescent="0.25">
      <c r="F1284" s="6" t="str">
        <f>IF($A1284="","",$E1284-_xlfn.MAXIFS($E$2:$E1283,$C$2:$C1283,$C1284,$A$2:$A1283,$A1284))</f>
        <v/>
      </c>
      <c r="G1284" s="6" t="str">
        <f t="shared" si="60"/>
        <v/>
      </c>
      <c r="H1284" s="6" t="str">
        <f t="shared" si="61"/>
        <v/>
      </c>
      <c r="I1284" s="3" t="str">
        <f t="shared" si="62"/>
        <v/>
      </c>
    </row>
    <row r="1285" spans="6:9" x14ac:dyDescent="0.25">
      <c r="F1285" s="6" t="str">
        <f>IF($A1285="","",$E1285-_xlfn.MAXIFS($E$2:$E1284,$C$2:$C1284,$C1285,$A$2:$A1284,$A1285))</f>
        <v/>
      </c>
      <c r="G1285" s="6" t="str">
        <f t="shared" si="60"/>
        <v/>
      </c>
      <c r="H1285" s="6" t="str">
        <f t="shared" si="61"/>
        <v/>
      </c>
      <c r="I1285" s="3" t="str">
        <f t="shared" si="62"/>
        <v/>
      </c>
    </row>
    <row r="1286" spans="6:9" x14ac:dyDescent="0.25">
      <c r="F1286" s="6" t="str">
        <f>IF($A1286="","",$E1286-_xlfn.MAXIFS($E$2:$E1285,$C$2:$C1285,$C1286,$A$2:$A1285,$A1286))</f>
        <v/>
      </c>
      <c r="G1286" s="6" t="str">
        <f t="shared" si="60"/>
        <v/>
      </c>
      <c r="H1286" s="6" t="str">
        <f t="shared" si="61"/>
        <v/>
      </c>
      <c r="I1286" s="3" t="str">
        <f t="shared" si="62"/>
        <v/>
      </c>
    </row>
    <row r="1287" spans="6:9" x14ac:dyDescent="0.25">
      <c r="F1287" s="6" t="str">
        <f>IF($A1287="","",$E1287-_xlfn.MAXIFS($E$2:$E1286,$C$2:$C1286,$C1287,$A$2:$A1286,$A1287))</f>
        <v/>
      </c>
      <c r="G1287" s="6" t="str">
        <f t="shared" si="60"/>
        <v/>
      </c>
      <c r="H1287" s="6" t="str">
        <f t="shared" si="61"/>
        <v/>
      </c>
      <c r="I1287" s="3" t="str">
        <f t="shared" si="62"/>
        <v/>
      </c>
    </row>
    <row r="1288" spans="6:9" x14ac:dyDescent="0.25">
      <c r="F1288" s="6" t="str">
        <f>IF($A1288="","",$E1288-_xlfn.MAXIFS($E$2:$E1287,$C$2:$C1287,$C1288,$A$2:$A1287,$A1288))</f>
        <v/>
      </c>
      <c r="G1288" s="6" t="str">
        <f t="shared" si="60"/>
        <v/>
      </c>
      <c r="H1288" s="6" t="str">
        <f t="shared" si="61"/>
        <v/>
      </c>
      <c r="I1288" s="3" t="str">
        <f t="shared" si="62"/>
        <v/>
      </c>
    </row>
    <row r="1289" spans="6:9" x14ac:dyDescent="0.25">
      <c r="F1289" s="6" t="str">
        <f>IF($A1289="","",$E1289-_xlfn.MAXIFS($E$2:$E1288,$C$2:$C1288,$C1289,$A$2:$A1288,$A1289))</f>
        <v/>
      </c>
      <c r="G1289" s="6" t="str">
        <f t="shared" ref="G1289:G1352" si="63">IF($A1289="","",HOUR($D1289))</f>
        <v/>
      </c>
      <c r="H1289" s="6" t="str">
        <f t="shared" ref="H1289:H1352" si="64">IF($A1289="","",MINUTE($D1289))</f>
        <v/>
      </c>
      <c r="I1289" s="3" t="str">
        <f t="shared" si="62"/>
        <v/>
      </c>
    </row>
    <row r="1290" spans="6:9" x14ac:dyDescent="0.25">
      <c r="F1290" s="6" t="str">
        <f>IF($A1290="","",$E1290-_xlfn.MAXIFS($E$2:$E1289,$C$2:$C1289,$C1290,$A$2:$A1289,$A1290))</f>
        <v/>
      </c>
      <c r="G1290" s="6" t="str">
        <f t="shared" si="63"/>
        <v/>
      </c>
      <c r="H1290" s="6" t="str">
        <f t="shared" si="64"/>
        <v/>
      </c>
      <c r="I1290" s="3" t="str">
        <f t="shared" ref="I1290:I1353" si="65">IF($F1290&lt;0,"ERROR","")</f>
        <v/>
      </c>
    </row>
    <row r="1291" spans="6:9" x14ac:dyDescent="0.25">
      <c r="F1291" s="6" t="str">
        <f>IF($A1291="","",$E1291-_xlfn.MAXIFS($E$2:$E1290,$C$2:$C1290,$C1291,$A$2:$A1290,$A1291))</f>
        <v/>
      </c>
      <c r="G1291" s="6" t="str">
        <f t="shared" si="63"/>
        <v/>
      </c>
      <c r="H1291" s="6" t="str">
        <f t="shared" si="64"/>
        <v/>
      </c>
      <c r="I1291" s="3" t="str">
        <f t="shared" si="65"/>
        <v/>
      </c>
    </row>
    <row r="1292" spans="6:9" x14ac:dyDescent="0.25">
      <c r="F1292" s="6" t="str">
        <f>IF($A1292="","",$E1292-_xlfn.MAXIFS($E$2:$E1291,$C$2:$C1291,$C1292,$A$2:$A1291,$A1292))</f>
        <v/>
      </c>
      <c r="G1292" s="6" t="str">
        <f t="shared" si="63"/>
        <v/>
      </c>
      <c r="H1292" s="6" t="str">
        <f t="shared" si="64"/>
        <v/>
      </c>
      <c r="I1292" s="3" t="str">
        <f t="shared" si="65"/>
        <v/>
      </c>
    </row>
    <row r="1293" spans="6:9" x14ac:dyDescent="0.25">
      <c r="F1293" s="6" t="str">
        <f>IF($A1293="","",$E1293-_xlfn.MAXIFS($E$2:$E1292,$C$2:$C1292,$C1293,$A$2:$A1292,$A1293))</f>
        <v/>
      </c>
      <c r="G1293" s="6" t="str">
        <f t="shared" si="63"/>
        <v/>
      </c>
      <c r="H1293" s="6" t="str">
        <f t="shared" si="64"/>
        <v/>
      </c>
      <c r="I1293" s="3" t="str">
        <f t="shared" si="65"/>
        <v/>
      </c>
    </row>
    <row r="1294" spans="6:9" x14ac:dyDescent="0.25">
      <c r="F1294" s="6" t="str">
        <f>IF($A1294="","",$E1294-_xlfn.MAXIFS($E$2:$E1293,$C$2:$C1293,$C1294,$A$2:$A1293,$A1294))</f>
        <v/>
      </c>
      <c r="G1294" s="6" t="str">
        <f t="shared" si="63"/>
        <v/>
      </c>
      <c r="H1294" s="6" t="str">
        <f t="shared" si="64"/>
        <v/>
      </c>
      <c r="I1294" s="3" t="str">
        <f t="shared" si="65"/>
        <v/>
      </c>
    </row>
    <row r="1295" spans="6:9" x14ac:dyDescent="0.25">
      <c r="F1295" s="6" t="str">
        <f>IF($A1295="","",$E1295-_xlfn.MAXIFS($E$2:$E1294,$C$2:$C1294,$C1295,$A$2:$A1294,$A1295))</f>
        <v/>
      </c>
      <c r="G1295" s="6" t="str">
        <f t="shared" si="63"/>
        <v/>
      </c>
      <c r="H1295" s="6" t="str">
        <f t="shared" si="64"/>
        <v/>
      </c>
      <c r="I1295" s="3" t="str">
        <f t="shared" si="65"/>
        <v/>
      </c>
    </row>
    <row r="1296" spans="6:9" x14ac:dyDescent="0.25">
      <c r="F1296" s="6" t="str">
        <f>IF($A1296="","",$E1296-_xlfn.MAXIFS($E$2:$E1295,$C$2:$C1295,$C1296,$A$2:$A1295,$A1296))</f>
        <v/>
      </c>
      <c r="G1296" s="6" t="str">
        <f t="shared" si="63"/>
        <v/>
      </c>
      <c r="H1296" s="6" t="str">
        <f t="shared" si="64"/>
        <v/>
      </c>
      <c r="I1296" s="3" t="str">
        <f t="shared" si="65"/>
        <v/>
      </c>
    </row>
    <row r="1297" spans="6:9" x14ac:dyDescent="0.25">
      <c r="F1297" s="6" t="str">
        <f>IF($A1297="","",$E1297-_xlfn.MAXIFS($E$2:$E1296,$C$2:$C1296,$C1297,$A$2:$A1296,$A1297))</f>
        <v/>
      </c>
      <c r="G1297" s="6" t="str">
        <f t="shared" si="63"/>
        <v/>
      </c>
      <c r="H1297" s="6" t="str">
        <f t="shared" si="64"/>
        <v/>
      </c>
      <c r="I1297" s="3" t="str">
        <f t="shared" si="65"/>
        <v/>
      </c>
    </row>
    <row r="1298" spans="6:9" x14ac:dyDescent="0.25">
      <c r="F1298" s="6" t="str">
        <f>IF($A1298="","",$E1298-_xlfn.MAXIFS($E$2:$E1297,$C$2:$C1297,$C1298,$A$2:$A1297,$A1298))</f>
        <v/>
      </c>
      <c r="G1298" s="6" t="str">
        <f t="shared" si="63"/>
        <v/>
      </c>
      <c r="H1298" s="6" t="str">
        <f t="shared" si="64"/>
        <v/>
      </c>
      <c r="I1298" s="3" t="str">
        <f t="shared" si="65"/>
        <v/>
      </c>
    </row>
    <row r="1299" spans="6:9" x14ac:dyDescent="0.25">
      <c r="F1299" s="6" t="str">
        <f>IF($A1299="","",$E1299-_xlfn.MAXIFS($E$2:$E1298,$C$2:$C1298,$C1299,$A$2:$A1298,$A1299))</f>
        <v/>
      </c>
      <c r="G1299" s="6" t="str">
        <f t="shared" si="63"/>
        <v/>
      </c>
      <c r="H1299" s="6" t="str">
        <f t="shared" si="64"/>
        <v/>
      </c>
      <c r="I1299" s="3" t="str">
        <f t="shared" si="65"/>
        <v/>
      </c>
    </row>
    <row r="1300" spans="6:9" x14ac:dyDescent="0.25">
      <c r="F1300" s="6" t="str">
        <f>IF($A1300="","",$E1300-_xlfn.MAXIFS($E$2:$E1299,$C$2:$C1299,$C1300,$A$2:$A1299,$A1300))</f>
        <v/>
      </c>
      <c r="G1300" s="6" t="str">
        <f t="shared" si="63"/>
        <v/>
      </c>
      <c r="H1300" s="6" t="str">
        <f t="shared" si="64"/>
        <v/>
      </c>
      <c r="I1300" s="3" t="str">
        <f t="shared" si="65"/>
        <v/>
      </c>
    </row>
    <row r="1301" spans="6:9" x14ac:dyDescent="0.25">
      <c r="F1301" s="6" t="str">
        <f>IF($A1301="","",$E1301-_xlfn.MAXIFS($E$2:$E1300,$C$2:$C1300,$C1301,$A$2:$A1300,$A1301))</f>
        <v/>
      </c>
      <c r="G1301" s="6" t="str">
        <f t="shared" si="63"/>
        <v/>
      </c>
      <c r="H1301" s="6" t="str">
        <f t="shared" si="64"/>
        <v/>
      </c>
      <c r="I1301" s="3" t="str">
        <f t="shared" si="65"/>
        <v/>
      </c>
    </row>
    <row r="1302" spans="6:9" x14ac:dyDescent="0.25">
      <c r="F1302" s="6" t="str">
        <f>IF($A1302="","",$E1302-_xlfn.MAXIFS($E$2:$E1301,$C$2:$C1301,$C1302,$A$2:$A1301,$A1302))</f>
        <v/>
      </c>
      <c r="G1302" s="6" t="str">
        <f t="shared" si="63"/>
        <v/>
      </c>
      <c r="H1302" s="6" t="str">
        <f t="shared" si="64"/>
        <v/>
      </c>
      <c r="I1302" s="3" t="str">
        <f t="shared" si="65"/>
        <v/>
      </c>
    </row>
    <row r="1303" spans="6:9" x14ac:dyDescent="0.25">
      <c r="F1303" s="6" t="str">
        <f>IF($A1303="","",$E1303-_xlfn.MAXIFS($E$2:$E1302,$C$2:$C1302,$C1303,$A$2:$A1302,$A1303))</f>
        <v/>
      </c>
      <c r="G1303" s="6" t="str">
        <f t="shared" si="63"/>
        <v/>
      </c>
      <c r="H1303" s="6" t="str">
        <f t="shared" si="64"/>
        <v/>
      </c>
      <c r="I1303" s="3" t="str">
        <f t="shared" si="65"/>
        <v/>
      </c>
    </row>
    <row r="1304" spans="6:9" x14ac:dyDescent="0.25">
      <c r="F1304" s="6" t="str">
        <f>IF($A1304="","",$E1304-_xlfn.MAXIFS($E$2:$E1303,$C$2:$C1303,$C1304,$A$2:$A1303,$A1304))</f>
        <v/>
      </c>
      <c r="G1304" s="6" t="str">
        <f t="shared" si="63"/>
        <v/>
      </c>
      <c r="H1304" s="6" t="str">
        <f t="shared" si="64"/>
        <v/>
      </c>
      <c r="I1304" s="3" t="str">
        <f t="shared" si="65"/>
        <v/>
      </c>
    </row>
    <row r="1305" spans="6:9" x14ac:dyDescent="0.25">
      <c r="F1305" s="6" t="str">
        <f>IF($A1305="","",$E1305-_xlfn.MAXIFS($E$2:$E1304,$C$2:$C1304,$C1305,$A$2:$A1304,$A1305))</f>
        <v/>
      </c>
      <c r="G1305" s="6" t="str">
        <f t="shared" si="63"/>
        <v/>
      </c>
      <c r="H1305" s="6" t="str">
        <f t="shared" si="64"/>
        <v/>
      </c>
      <c r="I1305" s="3" t="str">
        <f t="shared" si="65"/>
        <v/>
      </c>
    </row>
    <row r="1306" spans="6:9" x14ac:dyDescent="0.25">
      <c r="F1306" s="6" t="str">
        <f>IF($A1306="","",$E1306-_xlfn.MAXIFS($E$2:$E1305,$C$2:$C1305,$C1306,$A$2:$A1305,$A1306))</f>
        <v/>
      </c>
      <c r="G1306" s="6" t="str">
        <f t="shared" si="63"/>
        <v/>
      </c>
      <c r="H1306" s="6" t="str">
        <f t="shared" si="64"/>
        <v/>
      </c>
      <c r="I1306" s="3" t="str">
        <f t="shared" si="65"/>
        <v/>
      </c>
    </row>
    <row r="1307" spans="6:9" x14ac:dyDescent="0.25">
      <c r="F1307" s="6" t="str">
        <f>IF($A1307="","",$E1307-_xlfn.MAXIFS($E$2:$E1306,$C$2:$C1306,$C1307,$A$2:$A1306,$A1307))</f>
        <v/>
      </c>
      <c r="G1307" s="6" t="str">
        <f t="shared" si="63"/>
        <v/>
      </c>
      <c r="H1307" s="6" t="str">
        <f t="shared" si="64"/>
        <v/>
      </c>
      <c r="I1307" s="3" t="str">
        <f t="shared" si="65"/>
        <v/>
      </c>
    </row>
    <row r="1308" spans="6:9" x14ac:dyDescent="0.25">
      <c r="F1308" s="6" t="str">
        <f>IF($A1308="","",$E1308-_xlfn.MAXIFS($E$2:$E1307,$C$2:$C1307,$C1308,$A$2:$A1307,$A1308))</f>
        <v/>
      </c>
      <c r="G1308" s="6" t="str">
        <f t="shared" si="63"/>
        <v/>
      </c>
      <c r="H1308" s="6" t="str">
        <f t="shared" si="64"/>
        <v/>
      </c>
      <c r="I1308" s="3" t="str">
        <f t="shared" si="65"/>
        <v/>
      </c>
    </row>
    <row r="1309" spans="6:9" x14ac:dyDescent="0.25">
      <c r="F1309" s="6" t="str">
        <f>IF($A1309="","",$E1309-_xlfn.MAXIFS($E$2:$E1308,$C$2:$C1308,$C1309,$A$2:$A1308,$A1309))</f>
        <v/>
      </c>
      <c r="G1309" s="6" t="str">
        <f t="shared" si="63"/>
        <v/>
      </c>
      <c r="H1309" s="6" t="str">
        <f t="shared" si="64"/>
        <v/>
      </c>
      <c r="I1309" s="3" t="str">
        <f t="shared" si="65"/>
        <v/>
      </c>
    </row>
    <row r="1310" spans="6:9" x14ac:dyDescent="0.25">
      <c r="F1310" s="6" t="str">
        <f>IF($A1310="","",$E1310-_xlfn.MAXIFS($E$2:$E1309,$C$2:$C1309,$C1310,$A$2:$A1309,$A1310))</f>
        <v/>
      </c>
      <c r="G1310" s="6" t="str">
        <f t="shared" si="63"/>
        <v/>
      </c>
      <c r="H1310" s="6" t="str">
        <f t="shared" si="64"/>
        <v/>
      </c>
      <c r="I1310" s="3" t="str">
        <f t="shared" si="65"/>
        <v/>
      </c>
    </row>
    <row r="1311" spans="6:9" x14ac:dyDescent="0.25">
      <c r="F1311" s="6" t="str">
        <f>IF($A1311="","",$E1311-_xlfn.MAXIFS($E$2:$E1310,$C$2:$C1310,$C1311,$A$2:$A1310,$A1311))</f>
        <v/>
      </c>
      <c r="G1311" s="6" t="str">
        <f t="shared" si="63"/>
        <v/>
      </c>
      <c r="H1311" s="6" t="str">
        <f t="shared" si="64"/>
        <v/>
      </c>
      <c r="I1311" s="3" t="str">
        <f t="shared" si="65"/>
        <v/>
      </c>
    </row>
    <row r="1312" spans="6:9" x14ac:dyDescent="0.25">
      <c r="F1312" s="6" t="str">
        <f>IF($A1312="","",$E1312-_xlfn.MAXIFS($E$2:$E1311,$C$2:$C1311,$C1312,$A$2:$A1311,$A1312))</f>
        <v/>
      </c>
      <c r="G1312" s="6" t="str">
        <f t="shared" si="63"/>
        <v/>
      </c>
      <c r="H1312" s="6" t="str">
        <f t="shared" si="64"/>
        <v/>
      </c>
      <c r="I1312" s="3" t="str">
        <f t="shared" si="65"/>
        <v/>
      </c>
    </row>
    <row r="1313" spans="6:9" x14ac:dyDescent="0.25">
      <c r="F1313" s="6" t="str">
        <f>IF($A1313="","",$E1313-_xlfn.MAXIFS($E$2:$E1312,$C$2:$C1312,$C1313,$A$2:$A1312,$A1313))</f>
        <v/>
      </c>
      <c r="G1313" s="6" t="str">
        <f t="shared" si="63"/>
        <v/>
      </c>
      <c r="H1313" s="6" t="str">
        <f t="shared" si="64"/>
        <v/>
      </c>
      <c r="I1313" s="3" t="str">
        <f t="shared" si="65"/>
        <v/>
      </c>
    </row>
    <row r="1314" spans="6:9" x14ac:dyDescent="0.25">
      <c r="F1314" s="6" t="str">
        <f>IF($A1314="","",$E1314-_xlfn.MAXIFS($E$2:$E1313,$C$2:$C1313,$C1314,$A$2:$A1313,$A1314))</f>
        <v/>
      </c>
      <c r="G1314" s="6" t="str">
        <f t="shared" si="63"/>
        <v/>
      </c>
      <c r="H1314" s="6" t="str">
        <f t="shared" si="64"/>
        <v/>
      </c>
      <c r="I1314" s="3" t="str">
        <f t="shared" si="65"/>
        <v/>
      </c>
    </row>
    <row r="1315" spans="6:9" x14ac:dyDescent="0.25">
      <c r="F1315" s="6" t="str">
        <f>IF($A1315="","",$E1315-_xlfn.MAXIFS($E$2:$E1314,$C$2:$C1314,$C1315,$A$2:$A1314,$A1315))</f>
        <v/>
      </c>
      <c r="G1315" s="6" t="str">
        <f t="shared" si="63"/>
        <v/>
      </c>
      <c r="H1315" s="6" t="str">
        <f t="shared" si="64"/>
        <v/>
      </c>
      <c r="I1315" s="3" t="str">
        <f t="shared" si="65"/>
        <v/>
      </c>
    </row>
    <row r="1316" spans="6:9" x14ac:dyDescent="0.25">
      <c r="F1316" s="6" t="str">
        <f>IF($A1316="","",$E1316-_xlfn.MAXIFS($E$2:$E1315,$C$2:$C1315,$C1316,$A$2:$A1315,$A1316))</f>
        <v/>
      </c>
      <c r="G1316" s="6" t="str">
        <f t="shared" si="63"/>
        <v/>
      </c>
      <c r="H1316" s="6" t="str">
        <f t="shared" si="64"/>
        <v/>
      </c>
      <c r="I1316" s="3" t="str">
        <f t="shared" si="65"/>
        <v/>
      </c>
    </row>
    <row r="1317" spans="6:9" x14ac:dyDescent="0.25">
      <c r="F1317" s="6" t="str">
        <f>IF($A1317="","",$E1317-_xlfn.MAXIFS($E$2:$E1316,$C$2:$C1316,$C1317,$A$2:$A1316,$A1317))</f>
        <v/>
      </c>
      <c r="G1317" s="6" t="str">
        <f t="shared" si="63"/>
        <v/>
      </c>
      <c r="H1317" s="6" t="str">
        <f t="shared" si="64"/>
        <v/>
      </c>
      <c r="I1317" s="3" t="str">
        <f t="shared" si="65"/>
        <v/>
      </c>
    </row>
    <row r="1318" spans="6:9" x14ac:dyDescent="0.25">
      <c r="F1318" s="6" t="str">
        <f>IF($A1318="","",$E1318-_xlfn.MAXIFS($E$2:$E1317,$C$2:$C1317,$C1318,$A$2:$A1317,$A1318))</f>
        <v/>
      </c>
      <c r="G1318" s="6" t="str">
        <f t="shared" si="63"/>
        <v/>
      </c>
      <c r="H1318" s="6" t="str">
        <f t="shared" si="64"/>
        <v/>
      </c>
      <c r="I1318" s="3" t="str">
        <f t="shared" si="65"/>
        <v/>
      </c>
    </row>
    <row r="1319" spans="6:9" x14ac:dyDescent="0.25">
      <c r="F1319" s="6" t="str">
        <f>IF($A1319="","",$E1319-_xlfn.MAXIFS($E$2:$E1318,$C$2:$C1318,$C1319,$A$2:$A1318,$A1319))</f>
        <v/>
      </c>
      <c r="G1319" s="6" t="str">
        <f t="shared" si="63"/>
        <v/>
      </c>
      <c r="H1319" s="6" t="str">
        <f t="shared" si="64"/>
        <v/>
      </c>
      <c r="I1319" s="3" t="str">
        <f t="shared" si="65"/>
        <v/>
      </c>
    </row>
    <row r="1320" spans="6:9" x14ac:dyDescent="0.25">
      <c r="F1320" s="6" t="str">
        <f>IF($A1320="","",$E1320-_xlfn.MAXIFS($E$2:$E1319,$C$2:$C1319,$C1320,$A$2:$A1319,$A1320))</f>
        <v/>
      </c>
      <c r="G1320" s="6" t="str">
        <f t="shared" si="63"/>
        <v/>
      </c>
      <c r="H1320" s="6" t="str">
        <f t="shared" si="64"/>
        <v/>
      </c>
      <c r="I1320" s="3" t="str">
        <f t="shared" si="65"/>
        <v/>
      </c>
    </row>
    <row r="1321" spans="6:9" x14ac:dyDescent="0.25">
      <c r="F1321" s="6" t="str">
        <f>IF($A1321="","",$E1321-_xlfn.MAXIFS($E$2:$E1320,$C$2:$C1320,$C1321,$A$2:$A1320,$A1321))</f>
        <v/>
      </c>
      <c r="G1321" s="6" t="str">
        <f t="shared" si="63"/>
        <v/>
      </c>
      <c r="H1321" s="6" t="str">
        <f t="shared" si="64"/>
        <v/>
      </c>
      <c r="I1321" s="3" t="str">
        <f t="shared" si="65"/>
        <v/>
      </c>
    </row>
    <row r="1322" spans="6:9" x14ac:dyDescent="0.25">
      <c r="F1322" s="6" t="str">
        <f>IF($A1322="","",$E1322-_xlfn.MAXIFS($E$2:$E1321,$C$2:$C1321,$C1322,$A$2:$A1321,$A1322))</f>
        <v/>
      </c>
      <c r="G1322" s="6" t="str">
        <f t="shared" si="63"/>
        <v/>
      </c>
      <c r="H1322" s="6" t="str">
        <f t="shared" si="64"/>
        <v/>
      </c>
      <c r="I1322" s="3" t="str">
        <f t="shared" si="65"/>
        <v/>
      </c>
    </row>
    <row r="1323" spans="6:9" x14ac:dyDescent="0.25">
      <c r="F1323" s="6" t="str">
        <f>IF($A1323="","",$E1323-_xlfn.MAXIFS($E$2:$E1322,$C$2:$C1322,$C1323,$A$2:$A1322,$A1323))</f>
        <v/>
      </c>
      <c r="G1323" s="6" t="str">
        <f t="shared" si="63"/>
        <v/>
      </c>
      <c r="H1323" s="6" t="str">
        <f t="shared" si="64"/>
        <v/>
      </c>
      <c r="I1323" s="3" t="str">
        <f t="shared" si="65"/>
        <v/>
      </c>
    </row>
    <row r="1324" spans="6:9" x14ac:dyDescent="0.25">
      <c r="F1324" s="6" t="str">
        <f>IF($A1324="","",$E1324-_xlfn.MAXIFS($E$2:$E1323,$C$2:$C1323,$C1324,$A$2:$A1323,$A1324))</f>
        <v/>
      </c>
      <c r="G1324" s="6" t="str">
        <f t="shared" si="63"/>
        <v/>
      </c>
      <c r="H1324" s="6" t="str">
        <f t="shared" si="64"/>
        <v/>
      </c>
      <c r="I1324" s="3" t="str">
        <f t="shared" si="65"/>
        <v/>
      </c>
    </row>
    <row r="1325" spans="6:9" x14ac:dyDescent="0.25">
      <c r="F1325" s="6" t="str">
        <f>IF($A1325="","",$E1325-_xlfn.MAXIFS($E$2:$E1324,$C$2:$C1324,$C1325,$A$2:$A1324,$A1325))</f>
        <v/>
      </c>
      <c r="G1325" s="6" t="str">
        <f t="shared" si="63"/>
        <v/>
      </c>
      <c r="H1325" s="6" t="str">
        <f t="shared" si="64"/>
        <v/>
      </c>
      <c r="I1325" s="3" t="str">
        <f t="shared" si="65"/>
        <v/>
      </c>
    </row>
    <row r="1326" spans="6:9" x14ac:dyDescent="0.25">
      <c r="F1326" s="6" t="str">
        <f>IF($A1326="","",$E1326-_xlfn.MAXIFS($E$2:$E1325,$C$2:$C1325,$C1326,$A$2:$A1325,$A1326))</f>
        <v/>
      </c>
      <c r="G1326" s="6" t="str">
        <f t="shared" si="63"/>
        <v/>
      </c>
      <c r="H1326" s="6" t="str">
        <f t="shared" si="64"/>
        <v/>
      </c>
      <c r="I1326" s="3" t="str">
        <f t="shared" si="65"/>
        <v/>
      </c>
    </row>
    <row r="1327" spans="6:9" x14ac:dyDescent="0.25">
      <c r="F1327" s="6" t="str">
        <f>IF($A1327="","",$E1327-_xlfn.MAXIFS($E$2:$E1326,$C$2:$C1326,$C1327,$A$2:$A1326,$A1327))</f>
        <v/>
      </c>
      <c r="G1327" s="6" t="str">
        <f t="shared" si="63"/>
        <v/>
      </c>
      <c r="H1327" s="6" t="str">
        <f t="shared" si="64"/>
        <v/>
      </c>
      <c r="I1327" s="3" t="str">
        <f t="shared" si="65"/>
        <v/>
      </c>
    </row>
    <row r="1328" spans="6:9" x14ac:dyDescent="0.25">
      <c r="F1328" s="6" t="str">
        <f>IF($A1328="","",$E1328-_xlfn.MAXIFS($E$2:$E1327,$C$2:$C1327,$C1328,$A$2:$A1327,$A1328))</f>
        <v/>
      </c>
      <c r="G1328" s="6" t="str">
        <f t="shared" si="63"/>
        <v/>
      </c>
      <c r="H1328" s="6" t="str">
        <f t="shared" si="64"/>
        <v/>
      </c>
      <c r="I1328" s="3" t="str">
        <f t="shared" si="65"/>
        <v/>
      </c>
    </row>
    <row r="1329" spans="6:9" x14ac:dyDescent="0.25">
      <c r="F1329" s="6" t="str">
        <f>IF($A1329="","",$E1329-_xlfn.MAXIFS($E$2:$E1328,$C$2:$C1328,$C1329,$A$2:$A1328,$A1329))</f>
        <v/>
      </c>
      <c r="G1329" s="6" t="str">
        <f t="shared" si="63"/>
        <v/>
      </c>
      <c r="H1329" s="6" t="str">
        <f t="shared" si="64"/>
        <v/>
      </c>
      <c r="I1329" s="3" t="str">
        <f t="shared" si="65"/>
        <v/>
      </c>
    </row>
    <row r="1330" spans="6:9" x14ac:dyDescent="0.25">
      <c r="F1330" s="6" t="str">
        <f>IF($A1330="","",$E1330-_xlfn.MAXIFS($E$2:$E1329,$C$2:$C1329,$C1330,$A$2:$A1329,$A1330))</f>
        <v/>
      </c>
      <c r="G1330" s="6" t="str">
        <f t="shared" si="63"/>
        <v/>
      </c>
      <c r="H1330" s="6" t="str">
        <f t="shared" si="64"/>
        <v/>
      </c>
      <c r="I1330" s="3" t="str">
        <f t="shared" si="65"/>
        <v/>
      </c>
    </row>
    <row r="1331" spans="6:9" x14ac:dyDescent="0.25">
      <c r="F1331" s="6" t="str">
        <f>IF($A1331="","",$E1331-_xlfn.MAXIFS($E$2:$E1330,$C$2:$C1330,$C1331,$A$2:$A1330,$A1331))</f>
        <v/>
      </c>
      <c r="G1331" s="6" t="str">
        <f t="shared" si="63"/>
        <v/>
      </c>
      <c r="H1331" s="6" t="str">
        <f t="shared" si="64"/>
        <v/>
      </c>
      <c r="I1331" s="3" t="str">
        <f t="shared" si="65"/>
        <v/>
      </c>
    </row>
    <row r="1332" spans="6:9" x14ac:dyDescent="0.25">
      <c r="F1332" s="6" t="str">
        <f>IF($A1332="","",$E1332-_xlfn.MAXIFS($E$2:$E1331,$C$2:$C1331,$C1332,$A$2:$A1331,$A1332))</f>
        <v/>
      </c>
      <c r="G1332" s="6" t="str">
        <f t="shared" si="63"/>
        <v/>
      </c>
      <c r="H1332" s="6" t="str">
        <f t="shared" si="64"/>
        <v/>
      </c>
      <c r="I1332" s="3" t="str">
        <f t="shared" si="65"/>
        <v/>
      </c>
    </row>
    <row r="1333" spans="6:9" x14ac:dyDescent="0.25">
      <c r="F1333" s="6" t="str">
        <f>IF($A1333="","",$E1333-_xlfn.MAXIFS($E$2:$E1332,$C$2:$C1332,$C1333,$A$2:$A1332,$A1333))</f>
        <v/>
      </c>
      <c r="G1333" s="6" t="str">
        <f t="shared" si="63"/>
        <v/>
      </c>
      <c r="H1333" s="6" t="str">
        <f t="shared" si="64"/>
        <v/>
      </c>
      <c r="I1333" s="3" t="str">
        <f t="shared" si="65"/>
        <v/>
      </c>
    </row>
    <row r="1334" spans="6:9" x14ac:dyDescent="0.25">
      <c r="F1334" s="6" t="str">
        <f>IF($A1334="","",$E1334-_xlfn.MAXIFS($E$2:$E1333,$C$2:$C1333,$C1334,$A$2:$A1333,$A1334))</f>
        <v/>
      </c>
      <c r="G1334" s="6" t="str">
        <f t="shared" si="63"/>
        <v/>
      </c>
      <c r="H1334" s="6" t="str">
        <f t="shared" si="64"/>
        <v/>
      </c>
      <c r="I1334" s="3" t="str">
        <f t="shared" si="65"/>
        <v/>
      </c>
    </row>
    <row r="1335" spans="6:9" x14ac:dyDescent="0.25">
      <c r="F1335" s="6" t="str">
        <f>IF($A1335="","",$E1335-_xlfn.MAXIFS($E$2:$E1334,$C$2:$C1334,$C1335,$A$2:$A1334,$A1335))</f>
        <v/>
      </c>
      <c r="G1335" s="6" t="str">
        <f t="shared" si="63"/>
        <v/>
      </c>
      <c r="H1335" s="6" t="str">
        <f t="shared" si="64"/>
        <v/>
      </c>
      <c r="I1335" s="3" t="str">
        <f t="shared" si="65"/>
        <v/>
      </c>
    </row>
    <row r="1336" spans="6:9" x14ac:dyDescent="0.25">
      <c r="F1336" s="6" t="str">
        <f>IF($A1336="","",$E1336-_xlfn.MAXIFS($E$2:$E1335,$C$2:$C1335,$C1336,$A$2:$A1335,$A1336))</f>
        <v/>
      </c>
      <c r="G1336" s="6" t="str">
        <f t="shared" si="63"/>
        <v/>
      </c>
      <c r="H1336" s="6" t="str">
        <f t="shared" si="64"/>
        <v/>
      </c>
      <c r="I1336" s="3" t="str">
        <f t="shared" si="65"/>
        <v/>
      </c>
    </row>
    <row r="1337" spans="6:9" x14ac:dyDescent="0.25">
      <c r="F1337" s="6" t="str">
        <f>IF($A1337="","",$E1337-_xlfn.MAXIFS($E$2:$E1336,$C$2:$C1336,$C1337,$A$2:$A1336,$A1337))</f>
        <v/>
      </c>
      <c r="G1337" s="6" t="str">
        <f t="shared" si="63"/>
        <v/>
      </c>
      <c r="H1337" s="6" t="str">
        <f t="shared" si="64"/>
        <v/>
      </c>
      <c r="I1337" s="3" t="str">
        <f t="shared" si="65"/>
        <v/>
      </c>
    </row>
    <row r="1338" spans="6:9" x14ac:dyDescent="0.25">
      <c r="F1338" s="6" t="str">
        <f>IF($A1338="","",$E1338-_xlfn.MAXIFS($E$2:$E1337,$C$2:$C1337,$C1338,$A$2:$A1337,$A1338))</f>
        <v/>
      </c>
      <c r="G1338" s="6" t="str">
        <f t="shared" si="63"/>
        <v/>
      </c>
      <c r="H1338" s="6" t="str">
        <f t="shared" si="64"/>
        <v/>
      </c>
      <c r="I1338" s="3" t="str">
        <f t="shared" si="65"/>
        <v/>
      </c>
    </row>
    <row r="1339" spans="6:9" x14ac:dyDescent="0.25">
      <c r="F1339" s="6" t="str">
        <f>IF($A1339="","",$E1339-_xlfn.MAXIFS($E$2:$E1338,$C$2:$C1338,$C1339,$A$2:$A1338,$A1339))</f>
        <v/>
      </c>
      <c r="G1339" s="6" t="str">
        <f t="shared" si="63"/>
        <v/>
      </c>
      <c r="H1339" s="6" t="str">
        <f t="shared" si="64"/>
        <v/>
      </c>
      <c r="I1339" s="3" t="str">
        <f t="shared" si="65"/>
        <v/>
      </c>
    </row>
    <row r="1340" spans="6:9" x14ac:dyDescent="0.25">
      <c r="F1340" s="6" t="str">
        <f>IF($A1340="","",$E1340-_xlfn.MAXIFS($E$2:$E1339,$C$2:$C1339,$C1340,$A$2:$A1339,$A1340))</f>
        <v/>
      </c>
      <c r="G1340" s="6" t="str">
        <f t="shared" si="63"/>
        <v/>
      </c>
      <c r="H1340" s="6" t="str">
        <f t="shared" si="64"/>
        <v/>
      </c>
      <c r="I1340" s="3" t="str">
        <f t="shared" si="65"/>
        <v/>
      </c>
    </row>
    <row r="1341" spans="6:9" x14ac:dyDescent="0.25">
      <c r="F1341" s="6" t="str">
        <f>IF($A1341="","",$E1341-_xlfn.MAXIFS($E$2:$E1340,$C$2:$C1340,$C1341,$A$2:$A1340,$A1341))</f>
        <v/>
      </c>
      <c r="G1341" s="6" t="str">
        <f t="shared" si="63"/>
        <v/>
      </c>
      <c r="H1341" s="6" t="str">
        <f t="shared" si="64"/>
        <v/>
      </c>
      <c r="I1341" s="3" t="str">
        <f t="shared" si="65"/>
        <v/>
      </c>
    </row>
    <row r="1342" spans="6:9" x14ac:dyDescent="0.25">
      <c r="F1342" s="6" t="str">
        <f>IF($A1342="","",$E1342-_xlfn.MAXIFS($E$2:$E1341,$C$2:$C1341,$C1342,$A$2:$A1341,$A1342))</f>
        <v/>
      </c>
      <c r="G1342" s="6" t="str">
        <f t="shared" si="63"/>
        <v/>
      </c>
      <c r="H1342" s="6" t="str">
        <f t="shared" si="64"/>
        <v/>
      </c>
      <c r="I1342" s="3" t="str">
        <f t="shared" si="65"/>
        <v/>
      </c>
    </row>
    <row r="1343" spans="6:9" x14ac:dyDescent="0.25">
      <c r="F1343" s="6" t="str">
        <f>IF($A1343="","",$E1343-_xlfn.MAXIFS($E$2:$E1342,$C$2:$C1342,$C1343,$A$2:$A1342,$A1343))</f>
        <v/>
      </c>
      <c r="G1343" s="6" t="str">
        <f t="shared" si="63"/>
        <v/>
      </c>
      <c r="H1343" s="6" t="str">
        <f t="shared" si="64"/>
        <v/>
      </c>
      <c r="I1343" s="3" t="str">
        <f t="shared" si="65"/>
        <v/>
      </c>
    </row>
    <row r="1344" spans="6:9" x14ac:dyDescent="0.25">
      <c r="F1344" s="6" t="str">
        <f>IF($A1344="","",$E1344-_xlfn.MAXIFS($E$2:$E1343,$C$2:$C1343,$C1344,$A$2:$A1343,$A1344))</f>
        <v/>
      </c>
      <c r="G1344" s="6" t="str">
        <f t="shared" si="63"/>
        <v/>
      </c>
      <c r="H1344" s="6" t="str">
        <f t="shared" si="64"/>
        <v/>
      </c>
      <c r="I1344" s="3" t="str">
        <f t="shared" si="65"/>
        <v/>
      </c>
    </row>
    <row r="1345" spans="6:9" x14ac:dyDescent="0.25">
      <c r="F1345" s="6" t="str">
        <f>IF($A1345="","",$E1345-_xlfn.MAXIFS($E$2:$E1344,$C$2:$C1344,$C1345,$A$2:$A1344,$A1345))</f>
        <v/>
      </c>
      <c r="G1345" s="6" t="str">
        <f t="shared" si="63"/>
        <v/>
      </c>
      <c r="H1345" s="6" t="str">
        <f t="shared" si="64"/>
        <v/>
      </c>
      <c r="I1345" s="3" t="str">
        <f t="shared" si="65"/>
        <v/>
      </c>
    </row>
    <row r="1346" spans="6:9" x14ac:dyDescent="0.25">
      <c r="F1346" s="6" t="str">
        <f>IF($A1346="","",$E1346-_xlfn.MAXIFS($E$2:$E1345,$C$2:$C1345,$C1346,$A$2:$A1345,$A1346))</f>
        <v/>
      </c>
      <c r="G1346" s="6" t="str">
        <f t="shared" si="63"/>
        <v/>
      </c>
      <c r="H1346" s="6" t="str">
        <f t="shared" si="64"/>
        <v/>
      </c>
      <c r="I1346" s="3" t="str">
        <f t="shared" si="65"/>
        <v/>
      </c>
    </row>
    <row r="1347" spans="6:9" x14ac:dyDescent="0.25">
      <c r="F1347" s="6" t="str">
        <f>IF($A1347="","",$E1347-_xlfn.MAXIFS($E$2:$E1346,$C$2:$C1346,$C1347,$A$2:$A1346,$A1347))</f>
        <v/>
      </c>
      <c r="G1347" s="6" t="str">
        <f t="shared" si="63"/>
        <v/>
      </c>
      <c r="H1347" s="6" t="str">
        <f t="shared" si="64"/>
        <v/>
      </c>
      <c r="I1347" s="3" t="str">
        <f t="shared" si="65"/>
        <v/>
      </c>
    </row>
    <row r="1348" spans="6:9" x14ac:dyDescent="0.25">
      <c r="F1348" s="6" t="str">
        <f>IF($A1348="","",$E1348-_xlfn.MAXIFS($E$2:$E1347,$C$2:$C1347,$C1348,$A$2:$A1347,$A1348))</f>
        <v/>
      </c>
      <c r="G1348" s="6" t="str">
        <f t="shared" si="63"/>
        <v/>
      </c>
      <c r="H1348" s="6" t="str">
        <f t="shared" si="64"/>
        <v/>
      </c>
      <c r="I1348" s="3" t="str">
        <f t="shared" si="65"/>
        <v/>
      </c>
    </row>
    <row r="1349" spans="6:9" x14ac:dyDescent="0.25">
      <c r="F1349" s="6" t="str">
        <f>IF($A1349="","",$E1349-_xlfn.MAXIFS($E$2:$E1348,$C$2:$C1348,$C1349,$A$2:$A1348,$A1349))</f>
        <v/>
      </c>
      <c r="G1349" s="6" t="str">
        <f t="shared" si="63"/>
        <v/>
      </c>
      <c r="H1349" s="6" t="str">
        <f t="shared" si="64"/>
        <v/>
      </c>
      <c r="I1349" s="3" t="str">
        <f t="shared" si="65"/>
        <v/>
      </c>
    </row>
    <row r="1350" spans="6:9" x14ac:dyDescent="0.25">
      <c r="F1350" s="6" t="str">
        <f>IF($A1350="","",$E1350-_xlfn.MAXIFS($E$2:$E1349,$C$2:$C1349,$C1350,$A$2:$A1349,$A1350))</f>
        <v/>
      </c>
      <c r="G1350" s="6" t="str">
        <f t="shared" si="63"/>
        <v/>
      </c>
      <c r="H1350" s="6" t="str">
        <f t="shared" si="64"/>
        <v/>
      </c>
      <c r="I1350" s="3" t="str">
        <f t="shared" si="65"/>
        <v/>
      </c>
    </row>
    <row r="1351" spans="6:9" x14ac:dyDescent="0.25">
      <c r="F1351" s="6" t="str">
        <f>IF($A1351="","",$E1351-_xlfn.MAXIFS($E$2:$E1350,$C$2:$C1350,$C1351,$A$2:$A1350,$A1351))</f>
        <v/>
      </c>
      <c r="G1351" s="6" t="str">
        <f t="shared" si="63"/>
        <v/>
      </c>
      <c r="H1351" s="6" t="str">
        <f t="shared" si="64"/>
        <v/>
      </c>
      <c r="I1351" s="3" t="str">
        <f t="shared" si="65"/>
        <v/>
      </c>
    </row>
    <row r="1352" spans="6:9" x14ac:dyDescent="0.25">
      <c r="F1352" s="6" t="str">
        <f>IF($A1352="","",$E1352-_xlfn.MAXIFS($E$2:$E1351,$C$2:$C1351,$C1352,$A$2:$A1351,$A1352))</f>
        <v/>
      </c>
      <c r="G1352" s="6" t="str">
        <f t="shared" si="63"/>
        <v/>
      </c>
      <c r="H1352" s="6" t="str">
        <f t="shared" si="64"/>
        <v/>
      </c>
      <c r="I1352" s="3" t="str">
        <f t="shared" si="65"/>
        <v/>
      </c>
    </row>
    <row r="1353" spans="6:9" x14ac:dyDescent="0.25">
      <c r="F1353" s="6" t="str">
        <f>IF($A1353="","",$E1353-_xlfn.MAXIFS($E$2:$E1352,$C$2:$C1352,$C1353,$A$2:$A1352,$A1353))</f>
        <v/>
      </c>
      <c r="G1353" s="6" t="str">
        <f t="shared" ref="G1353:G1416" si="66">IF($A1353="","",HOUR($D1353))</f>
        <v/>
      </c>
      <c r="H1353" s="6" t="str">
        <f t="shared" ref="H1353:H1416" si="67">IF($A1353="","",MINUTE($D1353))</f>
        <v/>
      </c>
      <c r="I1353" s="3" t="str">
        <f t="shared" si="65"/>
        <v/>
      </c>
    </row>
    <row r="1354" spans="6:9" x14ac:dyDescent="0.25">
      <c r="F1354" s="6" t="str">
        <f>IF($A1354="","",$E1354-_xlfn.MAXIFS($E$2:$E1353,$C$2:$C1353,$C1354,$A$2:$A1353,$A1354))</f>
        <v/>
      </c>
      <c r="G1354" s="6" t="str">
        <f t="shared" si="66"/>
        <v/>
      </c>
      <c r="H1354" s="6" t="str">
        <f t="shared" si="67"/>
        <v/>
      </c>
      <c r="I1354" s="3" t="str">
        <f t="shared" ref="I1354:I1417" si="68">IF($F1354&lt;0,"ERROR","")</f>
        <v/>
      </c>
    </row>
    <row r="1355" spans="6:9" x14ac:dyDescent="0.25">
      <c r="F1355" s="6" t="str">
        <f>IF($A1355="","",$E1355-_xlfn.MAXIFS($E$2:$E1354,$C$2:$C1354,$C1355,$A$2:$A1354,$A1355))</f>
        <v/>
      </c>
      <c r="G1355" s="6" t="str">
        <f t="shared" si="66"/>
        <v/>
      </c>
      <c r="H1355" s="6" t="str">
        <f t="shared" si="67"/>
        <v/>
      </c>
      <c r="I1355" s="3" t="str">
        <f t="shared" si="68"/>
        <v/>
      </c>
    </row>
    <row r="1356" spans="6:9" x14ac:dyDescent="0.25">
      <c r="F1356" s="6" t="str">
        <f>IF($A1356="","",$E1356-_xlfn.MAXIFS($E$2:$E1355,$C$2:$C1355,$C1356,$A$2:$A1355,$A1356))</f>
        <v/>
      </c>
      <c r="G1356" s="6" t="str">
        <f t="shared" si="66"/>
        <v/>
      </c>
      <c r="H1356" s="6" t="str">
        <f t="shared" si="67"/>
        <v/>
      </c>
      <c r="I1356" s="3" t="str">
        <f t="shared" si="68"/>
        <v/>
      </c>
    </row>
    <row r="1357" spans="6:9" x14ac:dyDescent="0.25">
      <c r="F1357" s="6" t="str">
        <f>IF($A1357="","",$E1357-_xlfn.MAXIFS($E$2:$E1356,$C$2:$C1356,$C1357,$A$2:$A1356,$A1357))</f>
        <v/>
      </c>
      <c r="G1357" s="6" t="str">
        <f t="shared" si="66"/>
        <v/>
      </c>
      <c r="H1357" s="6" t="str">
        <f t="shared" si="67"/>
        <v/>
      </c>
      <c r="I1357" s="3" t="str">
        <f t="shared" si="68"/>
        <v/>
      </c>
    </row>
    <row r="1358" spans="6:9" x14ac:dyDescent="0.25">
      <c r="F1358" s="6" t="str">
        <f>IF($A1358="","",$E1358-_xlfn.MAXIFS($E$2:$E1357,$C$2:$C1357,$C1358,$A$2:$A1357,$A1358))</f>
        <v/>
      </c>
      <c r="G1358" s="6" t="str">
        <f t="shared" si="66"/>
        <v/>
      </c>
      <c r="H1358" s="6" t="str">
        <f t="shared" si="67"/>
        <v/>
      </c>
      <c r="I1358" s="3" t="str">
        <f t="shared" si="68"/>
        <v/>
      </c>
    </row>
    <row r="1359" spans="6:9" x14ac:dyDescent="0.25">
      <c r="F1359" s="6" t="str">
        <f>IF($A1359="","",$E1359-_xlfn.MAXIFS($E$2:$E1358,$C$2:$C1358,$C1359,$A$2:$A1358,$A1359))</f>
        <v/>
      </c>
      <c r="G1359" s="6" t="str">
        <f t="shared" si="66"/>
        <v/>
      </c>
      <c r="H1359" s="6" t="str">
        <f t="shared" si="67"/>
        <v/>
      </c>
      <c r="I1359" s="3" t="str">
        <f t="shared" si="68"/>
        <v/>
      </c>
    </row>
    <row r="1360" spans="6:9" x14ac:dyDescent="0.25">
      <c r="F1360" s="6" t="str">
        <f>IF($A1360="","",$E1360-_xlfn.MAXIFS($E$2:$E1359,$C$2:$C1359,$C1360,$A$2:$A1359,$A1360))</f>
        <v/>
      </c>
      <c r="G1360" s="6" t="str">
        <f t="shared" si="66"/>
        <v/>
      </c>
      <c r="H1360" s="6" t="str">
        <f t="shared" si="67"/>
        <v/>
      </c>
      <c r="I1360" s="3" t="str">
        <f t="shared" si="68"/>
        <v/>
      </c>
    </row>
    <row r="1361" spans="6:9" x14ac:dyDescent="0.25">
      <c r="F1361" s="6" t="str">
        <f>IF($A1361="","",$E1361-_xlfn.MAXIFS($E$2:$E1360,$C$2:$C1360,$C1361,$A$2:$A1360,$A1361))</f>
        <v/>
      </c>
      <c r="G1361" s="6" t="str">
        <f t="shared" si="66"/>
        <v/>
      </c>
      <c r="H1361" s="6" t="str">
        <f t="shared" si="67"/>
        <v/>
      </c>
      <c r="I1361" s="3" t="str">
        <f t="shared" si="68"/>
        <v/>
      </c>
    </row>
    <row r="1362" spans="6:9" x14ac:dyDescent="0.25">
      <c r="F1362" s="6" t="str">
        <f>IF($A1362="","",$E1362-_xlfn.MAXIFS($E$2:$E1361,$C$2:$C1361,$C1362,$A$2:$A1361,$A1362))</f>
        <v/>
      </c>
      <c r="G1362" s="6" t="str">
        <f t="shared" si="66"/>
        <v/>
      </c>
      <c r="H1362" s="6" t="str">
        <f t="shared" si="67"/>
        <v/>
      </c>
      <c r="I1362" s="3" t="str">
        <f t="shared" si="68"/>
        <v/>
      </c>
    </row>
    <row r="1363" spans="6:9" x14ac:dyDescent="0.25">
      <c r="F1363" s="6" t="str">
        <f>IF($A1363="","",$E1363-_xlfn.MAXIFS($E$2:$E1362,$C$2:$C1362,$C1363,$A$2:$A1362,$A1363))</f>
        <v/>
      </c>
      <c r="G1363" s="6" t="str">
        <f t="shared" si="66"/>
        <v/>
      </c>
      <c r="H1363" s="6" t="str">
        <f t="shared" si="67"/>
        <v/>
      </c>
      <c r="I1363" s="3" t="str">
        <f t="shared" si="68"/>
        <v/>
      </c>
    </row>
    <row r="1364" spans="6:9" x14ac:dyDescent="0.25">
      <c r="F1364" s="6" t="str">
        <f>IF($A1364="","",$E1364-_xlfn.MAXIFS($E$2:$E1363,$C$2:$C1363,$C1364,$A$2:$A1363,$A1364))</f>
        <v/>
      </c>
      <c r="G1364" s="6" t="str">
        <f t="shared" si="66"/>
        <v/>
      </c>
      <c r="H1364" s="6" t="str">
        <f t="shared" si="67"/>
        <v/>
      </c>
      <c r="I1364" s="3" t="str">
        <f t="shared" si="68"/>
        <v/>
      </c>
    </row>
    <row r="1365" spans="6:9" x14ac:dyDescent="0.25">
      <c r="F1365" s="6" t="str">
        <f>IF($A1365="","",$E1365-_xlfn.MAXIFS($E$2:$E1364,$C$2:$C1364,$C1365,$A$2:$A1364,$A1365))</f>
        <v/>
      </c>
      <c r="G1365" s="6" t="str">
        <f t="shared" si="66"/>
        <v/>
      </c>
      <c r="H1365" s="6" t="str">
        <f t="shared" si="67"/>
        <v/>
      </c>
      <c r="I1365" s="3" t="str">
        <f t="shared" si="68"/>
        <v/>
      </c>
    </row>
    <row r="1366" spans="6:9" x14ac:dyDescent="0.25">
      <c r="F1366" s="6" t="str">
        <f>IF($A1366="","",$E1366-_xlfn.MAXIFS($E$2:$E1365,$C$2:$C1365,$C1366,$A$2:$A1365,$A1366))</f>
        <v/>
      </c>
      <c r="G1366" s="6" t="str">
        <f t="shared" si="66"/>
        <v/>
      </c>
      <c r="H1366" s="6" t="str">
        <f t="shared" si="67"/>
        <v/>
      </c>
      <c r="I1366" s="3" t="str">
        <f t="shared" si="68"/>
        <v/>
      </c>
    </row>
    <row r="1367" spans="6:9" x14ac:dyDescent="0.25">
      <c r="F1367" s="6" t="str">
        <f>IF($A1367="","",$E1367-_xlfn.MAXIFS($E$2:$E1366,$C$2:$C1366,$C1367,$A$2:$A1366,$A1367))</f>
        <v/>
      </c>
      <c r="G1367" s="6" t="str">
        <f t="shared" si="66"/>
        <v/>
      </c>
      <c r="H1367" s="6" t="str">
        <f t="shared" si="67"/>
        <v/>
      </c>
      <c r="I1367" s="3" t="str">
        <f t="shared" si="68"/>
        <v/>
      </c>
    </row>
    <row r="1368" spans="6:9" x14ac:dyDescent="0.25">
      <c r="F1368" s="6" t="str">
        <f>IF($A1368="","",$E1368-_xlfn.MAXIFS($E$2:$E1367,$C$2:$C1367,$C1368,$A$2:$A1367,$A1368))</f>
        <v/>
      </c>
      <c r="G1368" s="6" t="str">
        <f t="shared" si="66"/>
        <v/>
      </c>
      <c r="H1368" s="6" t="str">
        <f t="shared" si="67"/>
        <v/>
      </c>
      <c r="I1368" s="3" t="str">
        <f t="shared" si="68"/>
        <v/>
      </c>
    </row>
    <row r="1369" spans="6:9" x14ac:dyDescent="0.25">
      <c r="F1369" s="6" t="str">
        <f>IF($A1369="","",$E1369-_xlfn.MAXIFS($E$2:$E1368,$C$2:$C1368,$C1369,$A$2:$A1368,$A1369))</f>
        <v/>
      </c>
      <c r="G1369" s="6" t="str">
        <f t="shared" si="66"/>
        <v/>
      </c>
      <c r="H1369" s="6" t="str">
        <f t="shared" si="67"/>
        <v/>
      </c>
      <c r="I1369" s="3" t="str">
        <f t="shared" si="68"/>
        <v/>
      </c>
    </row>
    <row r="1370" spans="6:9" x14ac:dyDescent="0.25">
      <c r="F1370" s="6" t="str">
        <f>IF($A1370="","",$E1370-_xlfn.MAXIFS($E$2:$E1369,$C$2:$C1369,$C1370,$A$2:$A1369,$A1370))</f>
        <v/>
      </c>
      <c r="G1370" s="6" t="str">
        <f t="shared" si="66"/>
        <v/>
      </c>
      <c r="H1370" s="6" t="str">
        <f t="shared" si="67"/>
        <v/>
      </c>
      <c r="I1370" s="3" t="str">
        <f t="shared" si="68"/>
        <v/>
      </c>
    </row>
    <row r="1371" spans="6:9" x14ac:dyDescent="0.25">
      <c r="F1371" s="6" t="str">
        <f>IF($A1371="","",$E1371-_xlfn.MAXIFS($E$2:$E1370,$C$2:$C1370,$C1371,$A$2:$A1370,$A1371))</f>
        <v/>
      </c>
      <c r="G1371" s="6" t="str">
        <f t="shared" si="66"/>
        <v/>
      </c>
      <c r="H1371" s="6" t="str">
        <f t="shared" si="67"/>
        <v/>
      </c>
      <c r="I1371" s="3" t="str">
        <f t="shared" si="68"/>
        <v/>
      </c>
    </row>
    <row r="1372" spans="6:9" x14ac:dyDescent="0.25">
      <c r="F1372" s="6" t="str">
        <f>IF($A1372="","",$E1372-_xlfn.MAXIFS($E$2:$E1371,$C$2:$C1371,$C1372,$A$2:$A1371,$A1372))</f>
        <v/>
      </c>
      <c r="G1372" s="6" t="str">
        <f t="shared" si="66"/>
        <v/>
      </c>
      <c r="H1372" s="6" t="str">
        <f t="shared" si="67"/>
        <v/>
      </c>
      <c r="I1372" s="3" t="str">
        <f t="shared" si="68"/>
        <v/>
      </c>
    </row>
    <row r="1373" spans="6:9" x14ac:dyDescent="0.25">
      <c r="F1373" s="6" t="str">
        <f>IF($A1373="","",$E1373-_xlfn.MAXIFS($E$2:$E1372,$C$2:$C1372,$C1373,$A$2:$A1372,$A1373))</f>
        <v/>
      </c>
      <c r="G1373" s="6" t="str">
        <f t="shared" si="66"/>
        <v/>
      </c>
      <c r="H1373" s="6" t="str">
        <f t="shared" si="67"/>
        <v/>
      </c>
      <c r="I1373" s="3" t="str">
        <f t="shared" si="68"/>
        <v/>
      </c>
    </row>
    <row r="1374" spans="6:9" x14ac:dyDescent="0.25">
      <c r="F1374" s="6" t="str">
        <f>IF($A1374="","",$E1374-_xlfn.MAXIFS($E$2:$E1373,$C$2:$C1373,$C1374,$A$2:$A1373,$A1374))</f>
        <v/>
      </c>
      <c r="G1374" s="6" t="str">
        <f t="shared" si="66"/>
        <v/>
      </c>
      <c r="H1374" s="6" t="str">
        <f t="shared" si="67"/>
        <v/>
      </c>
      <c r="I1374" s="3" t="str">
        <f t="shared" si="68"/>
        <v/>
      </c>
    </row>
    <row r="1375" spans="6:9" x14ac:dyDescent="0.25">
      <c r="F1375" s="6" t="str">
        <f>IF($A1375="","",$E1375-_xlfn.MAXIFS($E$2:$E1374,$C$2:$C1374,$C1375,$A$2:$A1374,$A1375))</f>
        <v/>
      </c>
      <c r="G1375" s="6" t="str">
        <f t="shared" si="66"/>
        <v/>
      </c>
      <c r="H1375" s="6" t="str">
        <f t="shared" si="67"/>
        <v/>
      </c>
      <c r="I1375" s="3" t="str">
        <f t="shared" si="68"/>
        <v/>
      </c>
    </row>
    <row r="1376" spans="6:9" x14ac:dyDescent="0.25">
      <c r="F1376" s="6" t="str">
        <f>IF($A1376="","",$E1376-_xlfn.MAXIFS($E$2:$E1375,$C$2:$C1375,$C1376,$A$2:$A1375,$A1376))</f>
        <v/>
      </c>
      <c r="G1376" s="6" t="str">
        <f t="shared" si="66"/>
        <v/>
      </c>
      <c r="H1376" s="6" t="str">
        <f t="shared" si="67"/>
        <v/>
      </c>
      <c r="I1376" s="3" t="str">
        <f t="shared" si="68"/>
        <v/>
      </c>
    </row>
    <row r="1377" spans="6:9" x14ac:dyDescent="0.25">
      <c r="F1377" s="6" t="str">
        <f>IF($A1377="","",$E1377-_xlfn.MAXIFS($E$2:$E1376,$C$2:$C1376,$C1377,$A$2:$A1376,$A1377))</f>
        <v/>
      </c>
      <c r="G1377" s="6" t="str">
        <f t="shared" si="66"/>
        <v/>
      </c>
      <c r="H1377" s="6" t="str">
        <f t="shared" si="67"/>
        <v/>
      </c>
      <c r="I1377" s="3" t="str">
        <f t="shared" si="68"/>
        <v/>
      </c>
    </row>
    <row r="1378" spans="6:9" x14ac:dyDescent="0.25">
      <c r="F1378" s="6" t="str">
        <f>IF($A1378="","",$E1378-_xlfn.MAXIFS($E$2:$E1377,$C$2:$C1377,$C1378,$A$2:$A1377,$A1378))</f>
        <v/>
      </c>
      <c r="G1378" s="6" t="str">
        <f t="shared" si="66"/>
        <v/>
      </c>
      <c r="H1378" s="6" t="str">
        <f t="shared" si="67"/>
        <v/>
      </c>
      <c r="I1378" s="3" t="str">
        <f t="shared" si="68"/>
        <v/>
      </c>
    </row>
    <row r="1379" spans="6:9" x14ac:dyDescent="0.25">
      <c r="F1379" s="6" t="str">
        <f>IF($A1379="","",$E1379-_xlfn.MAXIFS($E$2:$E1378,$C$2:$C1378,$C1379,$A$2:$A1378,$A1379))</f>
        <v/>
      </c>
      <c r="G1379" s="6" t="str">
        <f t="shared" si="66"/>
        <v/>
      </c>
      <c r="H1379" s="6" t="str">
        <f t="shared" si="67"/>
        <v/>
      </c>
      <c r="I1379" s="3" t="str">
        <f t="shared" si="68"/>
        <v/>
      </c>
    </row>
    <row r="1380" spans="6:9" x14ac:dyDescent="0.25">
      <c r="F1380" s="6" t="str">
        <f>IF($A1380="","",$E1380-_xlfn.MAXIFS($E$2:$E1379,$C$2:$C1379,$C1380,$A$2:$A1379,$A1380))</f>
        <v/>
      </c>
      <c r="G1380" s="6" t="str">
        <f t="shared" si="66"/>
        <v/>
      </c>
      <c r="H1380" s="6" t="str">
        <f t="shared" si="67"/>
        <v/>
      </c>
      <c r="I1380" s="3" t="str">
        <f t="shared" si="68"/>
        <v/>
      </c>
    </row>
    <row r="1381" spans="6:9" x14ac:dyDescent="0.25">
      <c r="F1381" s="6" t="str">
        <f>IF($A1381="","",$E1381-_xlfn.MAXIFS($E$2:$E1380,$C$2:$C1380,$C1381,$A$2:$A1380,$A1381))</f>
        <v/>
      </c>
      <c r="G1381" s="6" t="str">
        <f t="shared" si="66"/>
        <v/>
      </c>
      <c r="H1381" s="6" t="str">
        <f t="shared" si="67"/>
        <v/>
      </c>
      <c r="I1381" s="3" t="str">
        <f t="shared" si="68"/>
        <v/>
      </c>
    </row>
    <row r="1382" spans="6:9" x14ac:dyDescent="0.25">
      <c r="F1382" s="6" t="str">
        <f>IF($A1382="","",$E1382-_xlfn.MAXIFS($E$2:$E1381,$C$2:$C1381,$C1382,$A$2:$A1381,$A1382))</f>
        <v/>
      </c>
      <c r="G1382" s="6" t="str">
        <f t="shared" si="66"/>
        <v/>
      </c>
      <c r="H1382" s="6" t="str">
        <f t="shared" si="67"/>
        <v/>
      </c>
      <c r="I1382" s="3" t="str">
        <f t="shared" si="68"/>
        <v/>
      </c>
    </row>
    <row r="1383" spans="6:9" x14ac:dyDescent="0.25">
      <c r="F1383" s="6" t="str">
        <f>IF($A1383="","",$E1383-_xlfn.MAXIFS($E$2:$E1382,$C$2:$C1382,$C1383,$A$2:$A1382,$A1383))</f>
        <v/>
      </c>
      <c r="G1383" s="6" t="str">
        <f t="shared" si="66"/>
        <v/>
      </c>
      <c r="H1383" s="6" t="str">
        <f t="shared" si="67"/>
        <v/>
      </c>
      <c r="I1383" s="3" t="str">
        <f t="shared" si="68"/>
        <v/>
      </c>
    </row>
    <row r="1384" spans="6:9" x14ac:dyDescent="0.25">
      <c r="F1384" s="6" t="str">
        <f>IF($A1384="","",$E1384-_xlfn.MAXIFS($E$2:$E1383,$C$2:$C1383,$C1384,$A$2:$A1383,$A1384))</f>
        <v/>
      </c>
      <c r="G1384" s="6" t="str">
        <f t="shared" si="66"/>
        <v/>
      </c>
      <c r="H1384" s="6" t="str">
        <f t="shared" si="67"/>
        <v/>
      </c>
      <c r="I1384" s="3" t="str">
        <f t="shared" si="68"/>
        <v/>
      </c>
    </row>
    <row r="1385" spans="6:9" x14ac:dyDescent="0.25">
      <c r="F1385" s="6" t="str">
        <f>IF($A1385="","",$E1385-_xlfn.MAXIFS($E$2:$E1384,$C$2:$C1384,$C1385,$A$2:$A1384,$A1385))</f>
        <v/>
      </c>
      <c r="G1385" s="6" t="str">
        <f t="shared" si="66"/>
        <v/>
      </c>
      <c r="H1385" s="6" t="str">
        <f t="shared" si="67"/>
        <v/>
      </c>
      <c r="I1385" s="3" t="str">
        <f t="shared" si="68"/>
        <v/>
      </c>
    </row>
    <row r="1386" spans="6:9" x14ac:dyDescent="0.25">
      <c r="F1386" s="6" t="str">
        <f>IF($A1386="","",$E1386-_xlfn.MAXIFS($E$2:$E1385,$C$2:$C1385,$C1386,$A$2:$A1385,$A1386))</f>
        <v/>
      </c>
      <c r="G1386" s="6" t="str">
        <f t="shared" si="66"/>
        <v/>
      </c>
      <c r="H1386" s="6" t="str">
        <f t="shared" si="67"/>
        <v/>
      </c>
      <c r="I1386" s="3" t="str">
        <f t="shared" si="68"/>
        <v/>
      </c>
    </row>
    <row r="1387" spans="6:9" x14ac:dyDescent="0.25">
      <c r="F1387" s="6" t="str">
        <f>IF($A1387="","",$E1387-_xlfn.MAXIFS($E$2:$E1386,$C$2:$C1386,$C1387,$A$2:$A1386,$A1387))</f>
        <v/>
      </c>
      <c r="G1387" s="6" t="str">
        <f t="shared" si="66"/>
        <v/>
      </c>
      <c r="H1387" s="6" t="str">
        <f t="shared" si="67"/>
        <v/>
      </c>
      <c r="I1387" s="3" t="str">
        <f t="shared" si="68"/>
        <v/>
      </c>
    </row>
    <row r="1388" spans="6:9" x14ac:dyDescent="0.25">
      <c r="F1388" s="6" t="str">
        <f>IF($A1388="","",$E1388-_xlfn.MAXIFS($E$2:$E1387,$C$2:$C1387,$C1388,$A$2:$A1387,$A1388))</f>
        <v/>
      </c>
      <c r="G1388" s="6" t="str">
        <f t="shared" si="66"/>
        <v/>
      </c>
      <c r="H1388" s="6" t="str">
        <f t="shared" si="67"/>
        <v/>
      </c>
      <c r="I1388" s="3" t="str">
        <f t="shared" si="68"/>
        <v/>
      </c>
    </row>
    <row r="1389" spans="6:9" x14ac:dyDescent="0.25">
      <c r="F1389" s="6" t="str">
        <f>IF($A1389="","",$E1389-_xlfn.MAXIFS($E$2:$E1388,$C$2:$C1388,$C1389,$A$2:$A1388,$A1389))</f>
        <v/>
      </c>
      <c r="G1389" s="6" t="str">
        <f t="shared" si="66"/>
        <v/>
      </c>
      <c r="H1389" s="6" t="str">
        <f t="shared" si="67"/>
        <v/>
      </c>
      <c r="I1389" s="3" t="str">
        <f t="shared" si="68"/>
        <v/>
      </c>
    </row>
    <row r="1390" spans="6:9" x14ac:dyDescent="0.25">
      <c r="F1390" s="6" t="str">
        <f>IF($A1390="","",$E1390-_xlfn.MAXIFS($E$2:$E1389,$C$2:$C1389,$C1390,$A$2:$A1389,$A1390))</f>
        <v/>
      </c>
      <c r="G1390" s="6" t="str">
        <f t="shared" si="66"/>
        <v/>
      </c>
      <c r="H1390" s="6" t="str">
        <f t="shared" si="67"/>
        <v/>
      </c>
      <c r="I1390" s="3" t="str">
        <f t="shared" si="68"/>
        <v/>
      </c>
    </row>
    <row r="1391" spans="6:9" x14ac:dyDescent="0.25">
      <c r="F1391" s="6" t="str">
        <f>IF($A1391="","",$E1391-_xlfn.MAXIFS($E$2:$E1390,$C$2:$C1390,$C1391,$A$2:$A1390,$A1391))</f>
        <v/>
      </c>
      <c r="G1391" s="6" t="str">
        <f t="shared" si="66"/>
        <v/>
      </c>
      <c r="H1391" s="6" t="str">
        <f t="shared" si="67"/>
        <v/>
      </c>
      <c r="I1391" s="3" t="str">
        <f t="shared" si="68"/>
        <v/>
      </c>
    </row>
    <row r="1392" spans="6:9" x14ac:dyDescent="0.25">
      <c r="F1392" s="6" t="str">
        <f>IF($A1392="","",$E1392-_xlfn.MAXIFS($E$2:$E1391,$C$2:$C1391,$C1392,$A$2:$A1391,$A1392))</f>
        <v/>
      </c>
      <c r="G1392" s="6" t="str">
        <f t="shared" si="66"/>
        <v/>
      </c>
      <c r="H1392" s="6" t="str">
        <f t="shared" si="67"/>
        <v/>
      </c>
      <c r="I1392" s="3" t="str">
        <f t="shared" si="68"/>
        <v/>
      </c>
    </row>
    <row r="1393" spans="6:9" x14ac:dyDescent="0.25">
      <c r="F1393" s="6" t="str">
        <f>IF($A1393="","",$E1393-_xlfn.MAXIFS($E$2:$E1392,$C$2:$C1392,$C1393,$A$2:$A1392,$A1393))</f>
        <v/>
      </c>
      <c r="G1393" s="6" t="str">
        <f t="shared" si="66"/>
        <v/>
      </c>
      <c r="H1393" s="6" t="str">
        <f t="shared" si="67"/>
        <v/>
      </c>
      <c r="I1393" s="3" t="str">
        <f t="shared" si="68"/>
        <v/>
      </c>
    </row>
    <row r="1394" spans="6:9" x14ac:dyDescent="0.25">
      <c r="F1394" s="6" t="str">
        <f>IF($A1394="","",$E1394-_xlfn.MAXIFS($E$2:$E1393,$C$2:$C1393,$C1394,$A$2:$A1393,$A1394))</f>
        <v/>
      </c>
      <c r="G1394" s="6" t="str">
        <f t="shared" si="66"/>
        <v/>
      </c>
      <c r="H1394" s="6" t="str">
        <f t="shared" si="67"/>
        <v/>
      </c>
      <c r="I1394" s="3" t="str">
        <f t="shared" si="68"/>
        <v/>
      </c>
    </row>
    <row r="1395" spans="6:9" x14ac:dyDescent="0.25">
      <c r="F1395" s="6" t="str">
        <f>IF($A1395="","",$E1395-_xlfn.MAXIFS($E$2:$E1394,$C$2:$C1394,$C1395,$A$2:$A1394,$A1395))</f>
        <v/>
      </c>
      <c r="G1395" s="6" t="str">
        <f t="shared" si="66"/>
        <v/>
      </c>
      <c r="H1395" s="6" t="str">
        <f t="shared" si="67"/>
        <v/>
      </c>
      <c r="I1395" s="3" t="str">
        <f t="shared" si="68"/>
        <v/>
      </c>
    </row>
    <row r="1396" spans="6:9" x14ac:dyDescent="0.25">
      <c r="F1396" s="6" t="str">
        <f>IF($A1396="","",$E1396-_xlfn.MAXIFS($E$2:$E1395,$C$2:$C1395,$C1396,$A$2:$A1395,$A1396))</f>
        <v/>
      </c>
      <c r="G1396" s="6" t="str">
        <f t="shared" si="66"/>
        <v/>
      </c>
      <c r="H1396" s="6" t="str">
        <f t="shared" si="67"/>
        <v/>
      </c>
      <c r="I1396" s="3" t="str">
        <f t="shared" si="68"/>
        <v/>
      </c>
    </row>
    <row r="1397" spans="6:9" x14ac:dyDescent="0.25">
      <c r="F1397" s="6" t="str">
        <f>IF($A1397="","",$E1397-_xlfn.MAXIFS($E$2:$E1396,$C$2:$C1396,$C1397,$A$2:$A1396,$A1397))</f>
        <v/>
      </c>
      <c r="G1397" s="6" t="str">
        <f t="shared" si="66"/>
        <v/>
      </c>
      <c r="H1397" s="6" t="str">
        <f t="shared" si="67"/>
        <v/>
      </c>
      <c r="I1397" s="3" t="str">
        <f t="shared" si="68"/>
        <v/>
      </c>
    </row>
    <row r="1398" spans="6:9" x14ac:dyDescent="0.25">
      <c r="F1398" s="6" t="str">
        <f>IF($A1398="","",$E1398-_xlfn.MAXIFS($E$2:$E1397,$C$2:$C1397,$C1398,$A$2:$A1397,$A1398))</f>
        <v/>
      </c>
      <c r="G1398" s="6" t="str">
        <f t="shared" si="66"/>
        <v/>
      </c>
      <c r="H1398" s="6" t="str">
        <f t="shared" si="67"/>
        <v/>
      </c>
      <c r="I1398" s="3" t="str">
        <f t="shared" si="68"/>
        <v/>
      </c>
    </row>
    <row r="1399" spans="6:9" x14ac:dyDescent="0.25">
      <c r="F1399" s="6" t="str">
        <f>IF($A1399="","",$E1399-_xlfn.MAXIFS($E$2:$E1398,$C$2:$C1398,$C1399,$A$2:$A1398,$A1399))</f>
        <v/>
      </c>
      <c r="G1399" s="6" t="str">
        <f t="shared" si="66"/>
        <v/>
      </c>
      <c r="H1399" s="6" t="str">
        <f t="shared" si="67"/>
        <v/>
      </c>
      <c r="I1399" s="3" t="str">
        <f t="shared" si="68"/>
        <v/>
      </c>
    </row>
    <row r="1400" spans="6:9" x14ac:dyDescent="0.25">
      <c r="F1400" s="6" t="str">
        <f>IF($A1400="","",$E1400-_xlfn.MAXIFS($E$2:$E1399,$C$2:$C1399,$C1400,$A$2:$A1399,$A1400))</f>
        <v/>
      </c>
      <c r="G1400" s="6" t="str">
        <f t="shared" si="66"/>
        <v/>
      </c>
      <c r="H1400" s="6" t="str">
        <f t="shared" si="67"/>
        <v/>
      </c>
      <c r="I1400" s="3" t="str">
        <f t="shared" si="68"/>
        <v/>
      </c>
    </row>
    <row r="1401" spans="6:9" x14ac:dyDescent="0.25">
      <c r="F1401" s="6" t="str">
        <f>IF($A1401="","",$E1401-_xlfn.MAXIFS($E$2:$E1400,$C$2:$C1400,$C1401,$A$2:$A1400,$A1401))</f>
        <v/>
      </c>
      <c r="G1401" s="6" t="str">
        <f t="shared" si="66"/>
        <v/>
      </c>
      <c r="H1401" s="6" t="str">
        <f t="shared" si="67"/>
        <v/>
      </c>
      <c r="I1401" s="3" t="str">
        <f t="shared" si="68"/>
        <v/>
      </c>
    </row>
    <row r="1402" spans="6:9" x14ac:dyDescent="0.25">
      <c r="F1402" s="6" t="str">
        <f>IF($A1402="","",$E1402-_xlfn.MAXIFS($E$2:$E1401,$C$2:$C1401,$C1402,$A$2:$A1401,$A1402))</f>
        <v/>
      </c>
      <c r="G1402" s="6" t="str">
        <f t="shared" si="66"/>
        <v/>
      </c>
      <c r="H1402" s="6" t="str">
        <f t="shared" si="67"/>
        <v/>
      </c>
      <c r="I1402" s="3" t="str">
        <f t="shared" si="68"/>
        <v/>
      </c>
    </row>
    <row r="1403" spans="6:9" x14ac:dyDescent="0.25">
      <c r="F1403" s="6" t="str">
        <f>IF($A1403="","",$E1403-_xlfn.MAXIFS($E$2:$E1402,$C$2:$C1402,$C1403,$A$2:$A1402,$A1403))</f>
        <v/>
      </c>
      <c r="G1403" s="6" t="str">
        <f t="shared" si="66"/>
        <v/>
      </c>
      <c r="H1403" s="6" t="str">
        <f t="shared" si="67"/>
        <v/>
      </c>
      <c r="I1403" s="3" t="str">
        <f t="shared" si="68"/>
        <v/>
      </c>
    </row>
    <row r="1404" spans="6:9" x14ac:dyDescent="0.25">
      <c r="F1404" s="6" t="str">
        <f>IF($A1404="","",$E1404-_xlfn.MAXIFS($E$2:$E1403,$C$2:$C1403,$C1404,$A$2:$A1403,$A1404))</f>
        <v/>
      </c>
      <c r="G1404" s="6" t="str">
        <f t="shared" si="66"/>
        <v/>
      </c>
      <c r="H1404" s="6" t="str">
        <f t="shared" si="67"/>
        <v/>
      </c>
      <c r="I1404" s="3" t="str">
        <f t="shared" si="68"/>
        <v/>
      </c>
    </row>
    <row r="1405" spans="6:9" x14ac:dyDescent="0.25">
      <c r="F1405" s="6" t="str">
        <f>IF($A1405="","",$E1405-_xlfn.MAXIFS($E$2:$E1404,$C$2:$C1404,$C1405,$A$2:$A1404,$A1405))</f>
        <v/>
      </c>
      <c r="G1405" s="6" t="str">
        <f t="shared" si="66"/>
        <v/>
      </c>
      <c r="H1405" s="6" t="str">
        <f t="shared" si="67"/>
        <v/>
      </c>
      <c r="I1405" s="3" t="str">
        <f t="shared" si="68"/>
        <v/>
      </c>
    </row>
    <row r="1406" spans="6:9" x14ac:dyDescent="0.25">
      <c r="F1406" s="6" t="str">
        <f>IF($A1406="","",$E1406-_xlfn.MAXIFS($E$2:$E1405,$C$2:$C1405,$C1406,$A$2:$A1405,$A1406))</f>
        <v/>
      </c>
      <c r="G1406" s="6" t="str">
        <f t="shared" si="66"/>
        <v/>
      </c>
      <c r="H1406" s="6" t="str">
        <f t="shared" si="67"/>
        <v/>
      </c>
      <c r="I1406" s="3" t="str">
        <f t="shared" si="68"/>
        <v/>
      </c>
    </row>
    <row r="1407" spans="6:9" x14ac:dyDescent="0.25">
      <c r="F1407" s="6" t="str">
        <f>IF($A1407="","",$E1407-_xlfn.MAXIFS($E$2:$E1406,$C$2:$C1406,$C1407,$A$2:$A1406,$A1407))</f>
        <v/>
      </c>
      <c r="G1407" s="6" t="str">
        <f t="shared" si="66"/>
        <v/>
      </c>
      <c r="H1407" s="6" t="str">
        <f t="shared" si="67"/>
        <v/>
      </c>
      <c r="I1407" s="3" t="str">
        <f t="shared" si="68"/>
        <v/>
      </c>
    </row>
    <row r="1408" spans="6:9" x14ac:dyDescent="0.25">
      <c r="F1408" s="6" t="str">
        <f>IF($A1408="","",$E1408-_xlfn.MAXIFS($E$2:$E1407,$C$2:$C1407,$C1408,$A$2:$A1407,$A1408))</f>
        <v/>
      </c>
      <c r="G1408" s="6" t="str">
        <f t="shared" si="66"/>
        <v/>
      </c>
      <c r="H1408" s="6" t="str">
        <f t="shared" si="67"/>
        <v/>
      </c>
      <c r="I1408" s="3" t="str">
        <f t="shared" si="68"/>
        <v/>
      </c>
    </row>
    <row r="1409" spans="6:9" x14ac:dyDescent="0.25">
      <c r="F1409" s="6" t="str">
        <f>IF($A1409="","",$E1409-_xlfn.MAXIFS($E$2:$E1408,$C$2:$C1408,$C1409,$A$2:$A1408,$A1409))</f>
        <v/>
      </c>
      <c r="G1409" s="6" t="str">
        <f t="shared" si="66"/>
        <v/>
      </c>
      <c r="H1409" s="6" t="str">
        <f t="shared" si="67"/>
        <v/>
      </c>
      <c r="I1409" s="3" t="str">
        <f t="shared" si="68"/>
        <v/>
      </c>
    </row>
    <row r="1410" spans="6:9" x14ac:dyDescent="0.25">
      <c r="F1410" s="6" t="str">
        <f>IF($A1410="","",$E1410-_xlfn.MAXIFS($E$2:$E1409,$C$2:$C1409,$C1410,$A$2:$A1409,$A1410))</f>
        <v/>
      </c>
      <c r="G1410" s="6" t="str">
        <f t="shared" si="66"/>
        <v/>
      </c>
      <c r="H1410" s="6" t="str">
        <f t="shared" si="67"/>
        <v/>
      </c>
      <c r="I1410" s="3" t="str">
        <f t="shared" si="68"/>
        <v/>
      </c>
    </row>
    <row r="1411" spans="6:9" x14ac:dyDescent="0.25">
      <c r="F1411" s="6" t="str">
        <f>IF($A1411="","",$E1411-_xlfn.MAXIFS($E$2:$E1410,$C$2:$C1410,$C1411,$A$2:$A1410,$A1411))</f>
        <v/>
      </c>
      <c r="G1411" s="6" t="str">
        <f t="shared" si="66"/>
        <v/>
      </c>
      <c r="H1411" s="6" t="str">
        <f t="shared" si="67"/>
        <v/>
      </c>
      <c r="I1411" s="3" t="str">
        <f t="shared" si="68"/>
        <v/>
      </c>
    </row>
    <row r="1412" spans="6:9" x14ac:dyDescent="0.25">
      <c r="F1412" s="6" t="str">
        <f>IF($A1412="","",$E1412-_xlfn.MAXIFS($E$2:$E1411,$C$2:$C1411,$C1412,$A$2:$A1411,$A1412))</f>
        <v/>
      </c>
      <c r="G1412" s="6" t="str">
        <f t="shared" si="66"/>
        <v/>
      </c>
      <c r="H1412" s="6" t="str">
        <f t="shared" si="67"/>
        <v/>
      </c>
      <c r="I1412" s="3" t="str">
        <f t="shared" si="68"/>
        <v/>
      </c>
    </row>
    <row r="1413" spans="6:9" x14ac:dyDescent="0.25">
      <c r="F1413" s="6" t="str">
        <f>IF($A1413="","",$E1413-_xlfn.MAXIFS($E$2:$E1412,$C$2:$C1412,$C1413,$A$2:$A1412,$A1413))</f>
        <v/>
      </c>
      <c r="G1413" s="6" t="str">
        <f t="shared" si="66"/>
        <v/>
      </c>
      <c r="H1413" s="6" t="str">
        <f t="shared" si="67"/>
        <v/>
      </c>
      <c r="I1413" s="3" t="str">
        <f t="shared" si="68"/>
        <v/>
      </c>
    </row>
    <row r="1414" spans="6:9" x14ac:dyDescent="0.25">
      <c r="F1414" s="6" t="str">
        <f>IF($A1414="","",$E1414-_xlfn.MAXIFS($E$2:$E1413,$C$2:$C1413,$C1414,$A$2:$A1413,$A1414))</f>
        <v/>
      </c>
      <c r="G1414" s="6" t="str">
        <f t="shared" si="66"/>
        <v/>
      </c>
      <c r="H1414" s="6" t="str">
        <f t="shared" si="67"/>
        <v/>
      </c>
      <c r="I1414" s="3" t="str">
        <f t="shared" si="68"/>
        <v/>
      </c>
    </row>
    <row r="1415" spans="6:9" x14ac:dyDescent="0.25">
      <c r="F1415" s="6" t="str">
        <f>IF($A1415="","",$E1415-_xlfn.MAXIFS($E$2:$E1414,$C$2:$C1414,$C1415,$A$2:$A1414,$A1415))</f>
        <v/>
      </c>
      <c r="G1415" s="6" t="str">
        <f t="shared" si="66"/>
        <v/>
      </c>
      <c r="H1415" s="6" t="str">
        <f t="shared" si="67"/>
        <v/>
      </c>
      <c r="I1415" s="3" t="str">
        <f t="shared" si="68"/>
        <v/>
      </c>
    </row>
    <row r="1416" spans="6:9" x14ac:dyDescent="0.25">
      <c r="F1416" s="6" t="str">
        <f>IF($A1416="","",$E1416-_xlfn.MAXIFS($E$2:$E1415,$C$2:$C1415,$C1416,$A$2:$A1415,$A1416))</f>
        <v/>
      </c>
      <c r="G1416" s="6" t="str">
        <f t="shared" si="66"/>
        <v/>
      </c>
      <c r="H1416" s="6" t="str">
        <f t="shared" si="67"/>
        <v/>
      </c>
      <c r="I1416" s="3" t="str">
        <f t="shared" si="68"/>
        <v/>
      </c>
    </row>
    <row r="1417" spans="6:9" x14ac:dyDescent="0.25">
      <c r="F1417" s="6" t="str">
        <f>IF($A1417="","",$E1417-_xlfn.MAXIFS($E$2:$E1416,$C$2:$C1416,$C1417,$A$2:$A1416,$A1417))</f>
        <v/>
      </c>
      <c r="G1417" s="6" t="str">
        <f t="shared" ref="G1417:G1480" si="69">IF($A1417="","",HOUR($D1417))</f>
        <v/>
      </c>
      <c r="H1417" s="6" t="str">
        <f t="shared" ref="H1417:H1480" si="70">IF($A1417="","",MINUTE($D1417))</f>
        <v/>
      </c>
      <c r="I1417" s="3" t="str">
        <f t="shared" si="68"/>
        <v/>
      </c>
    </row>
    <row r="1418" spans="6:9" x14ac:dyDescent="0.25">
      <c r="F1418" s="6" t="str">
        <f>IF($A1418="","",$E1418-_xlfn.MAXIFS($E$2:$E1417,$C$2:$C1417,$C1418,$A$2:$A1417,$A1418))</f>
        <v/>
      </c>
      <c r="G1418" s="6" t="str">
        <f t="shared" si="69"/>
        <v/>
      </c>
      <c r="H1418" s="6" t="str">
        <f t="shared" si="70"/>
        <v/>
      </c>
      <c r="I1418" s="3" t="str">
        <f t="shared" ref="I1418:I1481" si="71">IF($F1418&lt;0,"ERROR","")</f>
        <v/>
      </c>
    </row>
    <row r="1419" spans="6:9" x14ac:dyDescent="0.25">
      <c r="F1419" s="6" t="str">
        <f>IF($A1419="","",$E1419-_xlfn.MAXIFS($E$2:$E1418,$C$2:$C1418,$C1419,$A$2:$A1418,$A1419))</f>
        <v/>
      </c>
      <c r="G1419" s="6" t="str">
        <f t="shared" si="69"/>
        <v/>
      </c>
      <c r="H1419" s="6" t="str">
        <f t="shared" si="70"/>
        <v/>
      </c>
      <c r="I1419" s="3" t="str">
        <f t="shared" si="71"/>
        <v/>
      </c>
    </row>
    <row r="1420" spans="6:9" x14ac:dyDescent="0.25">
      <c r="F1420" s="6" t="str">
        <f>IF($A1420="","",$E1420-_xlfn.MAXIFS($E$2:$E1419,$C$2:$C1419,$C1420,$A$2:$A1419,$A1420))</f>
        <v/>
      </c>
      <c r="G1420" s="6" t="str">
        <f t="shared" si="69"/>
        <v/>
      </c>
      <c r="H1420" s="6" t="str">
        <f t="shared" si="70"/>
        <v/>
      </c>
      <c r="I1420" s="3" t="str">
        <f t="shared" si="71"/>
        <v/>
      </c>
    </row>
    <row r="1421" spans="6:9" x14ac:dyDescent="0.25">
      <c r="F1421" s="6" t="str">
        <f>IF($A1421="","",$E1421-_xlfn.MAXIFS($E$2:$E1420,$C$2:$C1420,$C1421,$A$2:$A1420,$A1421))</f>
        <v/>
      </c>
      <c r="G1421" s="6" t="str">
        <f t="shared" si="69"/>
        <v/>
      </c>
      <c r="H1421" s="6" t="str">
        <f t="shared" si="70"/>
        <v/>
      </c>
      <c r="I1421" s="3" t="str">
        <f t="shared" si="71"/>
        <v/>
      </c>
    </row>
    <row r="1422" spans="6:9" x14ac:dyDescent="0.25">
      <c r="F1422" s="6" t="str">
        <f>IF($A1422="","",$E1422-_xlfn.MAXIFS($E$2:$E1421,$C$2:$C1421,$C1422,$A$2:$A1421,$A1422))</f>
        <v/>
      </c>
      <c r="G1422" s="6" t="str">
        <f t="shared" si="69"/>
        <v/>
      </c>
      <c r="H1422" s="6" t="str">
        <f t="shared" si="70"/>
        <v/>
      </c>
      <c r="I1422" s="3" t="str">
        <f t="shared" si="71"/>
        <v/>
      </c>
    </row>
    <row r="1423" spans="6:9" x14ac:dyDescent="0.25">
      <c r="F1423" s="6" t="str">
        <f>IF($A1423="","",$E1423-_xlfn.MAXIFS($E$2:$E1422,$C$2:$C1422,$C1423,$A$2:$A1422,$A1423))</f>
        <v/>
      </c>
      <c r="G1423" s="6" t="str">
        <f t="shared" si="69"/>
        <v/>
      </c>
      <c r="H1423" s="6" t="str">
        <f t="shared" si="70"/>
        <v/>
      </c>
      <c r="I1423" s="3" t="str">
        <f t="shared" si="71"/>
        <v/>
      </c>
    </row>
    <row r="1424" spans="6:9" x14ac:dyDescent="0.25">
      <c r="F1424" s="6" t="str">
        <f>IF($A1424="","",$E1424-_xlfn.MAXIFS($E$2:$E1423,$C$2:$C1423,$C1424,$A$2:$A1423,$A1424))</f>
        <v/>
      </c>
      <c r="G1424" s="6" t="str">
        <f t="shared" si="69"/>
        <v/>
      </c>
      <c r="H1424" s="6" t="str">
        <f t="shared" si="70"/>
        <v/>
      </c>
      <c r="I1424" s="3" t="str">
        <f t="shared" si="71"/>
        <v/>
      </c>
    </row>
    <row r="1425" spans="6:9" x14ac:dyDescent="0.25">
      <c r="F1425" s="6" t="str">
        <f>IF($A1425="","",$E1425-_xlfn.MAXIFS($E$2:$E1424,$C$2:$C1424,$C1425,$A$2:$A1424,$A1425))</f>
        <v/>
      </c>
      <c r="G1425" s="6" t="str">
        <f t="shared" si="69"/>
        <v/>
      </c>
      <c r="H1425" s="6" t="str">
        <f t="shared" si="70"/>
        <v/>
      </c>
      <c r="I1425" s="3" t="str">
        <f t="shared" si="71"/>
        <v/>
      </c>
    </row>
    <row r="1426" spans="6:9" x14ac:dyDescent="0.25">
      <c r="F1426" s="6" t="str">
        <f>IF($A1426="","",$E1426-_xlfn.MAXIFS($E$2:$E1425,$C$2:$C1425,$C1426,$A$2:$A1425,$A1426))</f>
        <v/>
      </c>
      <c r="G1426" s="6" t="str">
        <f t="shared" si="69"/>
        <v/>
      </c>
      <c r="H1426" s="6" t="str">
        <f t="shared" si="70"/>
        <v/>
      </c>
      <c r="I1426" s="3" t="str">
        <f t="shared" si="71"/>
        <v/>
      </c>
    </row>
    <row r="1427" spans="6:9" x14ac:dyDescent="0.25">
      <c r="F1427" s="6" t="str">
        <f>IF($A1427="","",$E1427-_xlfn.MAXIFS($E$2:$E1426,$C$2:$C1426,$C1427,$A$2:$A1426,$A1427))</f>
        <v/>
      </c>
      <c r="G1427" s="6" t="str">
        <f t="shared" si="69"/>
        <v/>
      </c>
      <c r="H1427" s="6" t="str">
        <f t="shared" si="70"/>
        <v/>
      </c>
      <c r="I1427" s="3" t="str">
        <f t="shared" si="71"/>
        <v/>
      </c>
    </row>
    <row r="1428" spans="6:9" x14ac:dyDescent="0.25">
      <c r="F1428" s="6" t="str">
        <f>IF($A1428="","",$E1428-_xlfn.MAXIFS($E$2:$E1427,$C$2:$C1427,$C1428,$A$2:$A1427,$A1428))</f>
        <v/>
      </c>
      <c r="G1428" s="6" t="str">
        <f t="shared" si="69"/>
        <v/>
      </c>
      <c r="H1428" s="6" t="str">
        <f t="shared" si="70"/>
        <v/>
      </c>
      <c r="I1428" s="3" t="str">
        <f t="shared" si="71"/>
        <v/>
      </c>
    </row>
    <row r="1429" spans="6:9" x14ac:dyDescent="0.25">
      <c r="F1429" s="6" t="str">
        <f>IF($A1429="","",$E1429-_xlfn.MAXIFS($E$2:$E1428,$C$2:$C1428,$C1429,$A$2:$A1428,$A1429))</f>
        <v/>
      </c>
      <c r="G1429" s="6" t="str">
        <f t="shared" si="69"/>
        <v/>
      </c>
      <c r="H1429" s="6" t="str">
        <f t="shared" si="70"/>
        <v/>
      </c>
      <c r="I1429" s="3" t="str">
        <f t="shared" si="71"/>
        <v/>
      </c>
    </row>
    <row r="1430" spans="6:9" x14ac:dyDescent="0.25">
      <c r="F1430" s="6" t="str">
        <f>IF($A1430="","",$E1430-_xlfn.MAXIFS($E$2:$E1429,$C$2:$C1429,$C1430,$A$2:$A1429,$A1430))</f>
        <v/>
      </c>
      <c r="G1430" s="6" t="str">
        <f t="shared" si="69"/>
        <v/>
      </c>
      <c r="H1430" s="6" t="str">
        <f t="shared" si="70"/>
        <v/>
      </c>
      <c r="I1430" s="3" t="str">
        <f t="shared" si="71"/>
        <v/>
      </c>
    </row>
    <row r="1431" spans="6:9" x14ac:dyDescent="0.25">
      <c r="F1431" s="6" t="str">
        <f>IF($A1431="","",$E1431-_xlfn.MAXIFS($E$2:$E1430,$C$2:$C1430,$C1431,$A$2:$A1430,$A1431))</f>
        <v/>
      </c>
      <c r="G1431" s="6" t="str">
        <f t="shared" si="69"/>
        <v/>
      </c>
      <c r="H1431" s="6" t="str">
        <f t="shared" si="70"/>
        <v/>
      </c>
      <c r="I1431" s="3" t="str">
        <f t="shared" si="71"/>
        <v/>
      </c>
    </row>
    <row r="1432" spans="6:9" x14ac:dyDescent="0.25">
      <c r="F1432" s="6" t="str">
        <f>IF($A1432="","",$E1432-_xlfn.MAXIFS($E$2:$E1431,$C$2:$C1431,$C1432,$A$2:$A1431,$A1432))</f>
        <v/>
      </c>
      <c r="G1432" s="6" t="str">
        <f t="shared" si="69"/>
        <v/>
      </c>
      <c r="H1432" s="6" t="str">
        <f t="shared" si="70"/>
        <v/>
      </c>
      <c r="I1432" s="3" t="str">
        <f t="shared" si="71"/>
        <v/>
      </c>
    </row>
    <row r="1433" spans="6:9" x14ac:dyDescent="0.25">
      <c r="F1433" s="6" t="str">
        <f>IF($A1433="","",$E1433-_xlfn.MAXIFS($E$2:$E1432,$C$2:$C1432,$C1433,$A$2:$A1432,$A1433))</f>
        <v/>
      </c>
      <c r="G1433" s="6" t="str">
        <f t="shared" si="69"/>
        <v/>
      </c>
      <c r="H1433" s="6" t="str">
        <f t="shared" si="70"/>
        <v/>
      </c>
      <c r="I1433" s="3" t="str">
        <f t="shared" si="71"/>
        <v/>
      </c>
    </row>
    <row r="1434" spans="6:9" x14ac:dyDescent="0.25">
      <c r="F1434" s="6" t="str">
        <f>IF($A1434="","",$E1434-_xlfn.MAXIFS($E$2:$E1433,$C$2:$C1433,$C1434,$A$2:$A1433,$A1434))</f>
        <v/>
      </c>
      <c r="G1434" s="6" t="str">
        <f t="shared" si="69"/>
        <v/>
      </c>
      <c r="H1434" s="6" t="str">
        <f t="shared" si="70"/>
        <v/>
      </c>
      <c r="I1434" s="3" t="str">
        <f t="shared" si="71"/>
        <v/>
      </c>
    </row>
    <row r="1435" spans="6:9" x14ac:dyDescent="0.25">
      <c r="F1435" s="6" t="str">
        <f>IF($A1435="","",$E1435-_xlfn.MAXIFS($E$2:$E1434,$C$2:$C1434,$C1435,$A$2:$A1434,$A1435))</f>
        <v/>
      </c>
      <c r="G1435" s="6" t="str">
        <f t="shared" si="69"/>
        <v/>
      </c>
      <c r="H1435" s="6" t="str">
        <f t="shared" si="70"/>
        <v/>
      </c>
      <c r="I1435" s="3" t="str">
        <f t="shared" si="71"/>
        <v/>
      </c>
    </row>
    <row r="1436" spans="6:9" x14ac:dyDescent="0.25">
      <c r="F1436" s="6" t="str">
        <f>IF($A1436="","",$E1436-_xlfn.MAXIFS($E$2:$E1435,$C$2:$C1435,$C1436,$A$2:$A1435,$A1436))</f>
        <v/>
      </c>
      <c r="G1436" s="6" t="str">
        <f t="shared" si="69"/>
        <v/>
      </c>
      <c r="H1436" s="6" t="str">
        <f t="shared" si="70"/>
        <v/>
      </c>
      <c r="I1436" s="3" t="str">
        <f t="shared" si="71"/>
        <v/>
      </c>
    </row>
    <row r="1437" spans="6:9" x14ac:dyDescent="0.25">
      <c r="F1437" s="6" t="str">
        <f>IF($A1437="","",$E1437-_xlfn.MAXIFS($E$2:$E1436,$C$2:$C1436,$C1437,$A$2:$A1436,$A1437))</f>
        <v/>
      </c>
      <c r="G1437" s="6" t="str">
        <f t="shared" si="69"/>
        <v/>
      </c>
      <c r="H1437" s="6" t="str">
        <f t="shared" si="70"/>
        <v/>
      </c>
      <c r="I1437" s="3" t="str">
        <f t="shared" si="71"/>
        <v/>
      </c>
    </row>
    <row r="1438" spans="6:9" x14ac:dyDescent="0.25">
      <c r="F1438" s="6" t="str">
        <f>IF($A1438="","",$E1438-_xlfn.MAXIFS($E$2:$E1437,$C$2:$C1437,$C1438,$A$2:$A1437,$A1438))</f>
        <v/>
      </c>
      <c r="G1438" s="6" t="str">
        <f t="shared" si="69"/>
        <v/>
      </c>
      <c r="H1438" s="6" t="str">
        <f t="shared" si="70"/>
        <v/>
      </c>
      <c r="I1438" s="3" t="str">
        <f t="shared" si="71"/>
        <v/>
      </c>
    </row>
    <row r="1439" spans="6:9" x14ac:dyDescent="0.25">
      <c r="F1439" s="6" t="str">
        <f>IF($A1439="","",$E1439-_xlfn.MAXIFS($E$2:$E1438,$C$2:$C1438,$C1439,$A$2:$A1438,$A1439))</f>
        <v/>
      </c>
      <c r="G1439" s="6" t="str">
        <f t="shared" si="69"/>
        <v/>
      </c>
      <c r="H1439" s="6" t="str">
        <f t="shared" si="70"/>
        <v/>
      </c>
      <c r="I1439" s="3" t="str">
        <f t="shared" si="71"/>
        <v/>
      </c>
    </row>
    <row r="1440" spans="6:9" x14ac:dyDescent="0.25">
      <c r="F1440" s="6" t="str">
        <f>IF($A1440="","",$E1440-_xlfn.MAXIFS($E$2:$E1439,$C$2:$C1439,$C1440,$A$2:$A1439,$A1440))</f>
        <v/>
      </c>
      <c r="G1440" s="6" t="str">
        <f t="shared" si="69"/>
        <v/>
      </c>
      <c r="H1440" s="6" t="str">
        <f t="shared" si="70"/>
        <v/>
      </c>
      <c r="I1440" s="3" t="str">
        <f t="shared" si="71"/>
        <v/>
      </c>
    </row>
    <row r="1441" spans="6:9" x14ac:dyDescent="0.25">
      <c r="F1441" s="6" t="str">
        <f>IF($A1441="","",$E1441-_xlfn.MAXIFS($E$2:$E1440,$C$2:$C1440,$C1441,$A$2:$A1440,$A1441))</f>
        <v/>
      </c>
      <c r="G1441" s="6" t="str">
        <f t="shared" si="69"/>
        <v/>
      </c>
      <c r="H1441" s="6" t="str">
        <f t="shared" si="70"/>
        <v/>
      </c>
      <c r="I1441" s="3" t="str">
        <f t="shared" si="71"/>
        <v/>
      </c>
    </row>
    <row r="1442" spans="6:9" x14ac:dyDescent="0.25">
      <c r="F1442" s="6" t="str">
        <f>IF($A1442="","",$E1442-_xlfn.MAXIFS($E$2:$E1441,$C$2:$C1441,$C1442,$A$2:$A1441,$A1442))</f>
        <v/>
      </c>
      <c r="G1442" s="6" t="str">
        <f t="shared" si="69"/>
        <v/>
      </c>
      <c r="H1442" s="6" t="str">
        <f t="shared" si="70"/>
        <v/>
      </c>
      <c r="I1442" s="3" t="str">
        <f t="shared" si="71"/>
        <v/>
      </c>
    </row>
    <row r="1443" spans="6:9" x14ac:dyDescent="0.25">
      <c r="F1443" s="6" t="str">
        <f>IF($A1443="","",$E1443-_xlfn.MAXIFS($E$2:$E1442,$C$2:$C1442,$C1443,$A$2:$A1442,$A1443))</f>
        <v/>
      </c>
      <c r="G1443" s="6" t="str">
        <f t="shared" si="69"/>
        <v/>
      </c>
      <c r="H1443" s="6" t="str">
        <f t="shared" si="70"/>
        <v/>
      </c>
      <c r="I1443" s="3" t="str">
        <f t="shared" si="71"/>
        <v/>
      </c>
    </row>
    <row r="1444" spans="6:9" x14ac:dyDescent="0.25">
      <c r="F1444" s="6" t="str">
        <f>IF($A1444="","",$E1444-_xlfn.MAXIFS($E$2:$E1443,$C$2:$C1443,$C1444,$A$2:$A1443,$A1444))</f>
        <v/>
      </c>
      <c r="G1444" s="6" t="str">
        <f t="shared" si="69"/>
        <v/>
      </c>
      <c r="H1444" s="6" t="str">
        <f t="shared" si="70"/>
        <v/>
      </c>
      <c r="I1444" s="3" t="str">
        <f t="shared" si="71"/>
        <v/>
      </c>
    </row>
    <row r="1445" spans="6:9" x14ac:dyDescent="0.25">
      <c r="F1445" s="6" t="str">
        <f>IF($A1445="","",$E1445-_xlfn.MAXIFS($E$2:$E1444,$C$2:$C1444,$C1445,$A$2:$A1444,$A1445))</f>
        <v/>
      </c>
      <c r="G1445" s="6" t="str">
        <f t="shared" si="69"/>
        <v/>
      </c>
      <c r="H1445" s="6" t="str">
        <f t="shared" si="70"/>
        <v/>
      </c>
      <c r="I1445" s="3" t="str">
        <f t="shared" si="71"/>
        <v/>
      </c>
    </row>
    <row r="1446" spans="6:9" x14ac:dyDescent="0.25">
      <c r="F1446" s="6" t="str">
        <f>IF($A1446="","",$E1446-_xlfn.MAXIFS($E$2:$E1445,$C$2:$C1445,$C1446,$A$2:$A1445,$A1446))</f>
        <v/>
      </c>
      <c r="G1446" s="6" t="str">
        <f t="shared" si="69"/>
        <v/>
      </c>
      <c r="H1446" s="6" t="str">
        <f t="shared" si="70"/>
        <v/>
      </c>
      <c r="I1446" s="3" t="str">
        <f t="shared" si="71"/>
        <v/>
      </c>
    </row>
    <row r="1447" spans="6:9" x14ac:dyDescent="0.25">
      <c r="F1447" s="6" t="str">
        <f>IF($A1447="","",$E1447-_xlfn.MAXIFS($E$2:$E1446,$C$2:$C1446,$C1447,$A$2:$A1446,$A1447))</f>
        <v/>
      </c>
      <c r="G1447" s="6" t="str">
        <f t="shared" si="69"/>
        <v/>
      </c>
      <c r="H1447" s="6" t="str">
        <f t="shared" si="70"/>
        <v/>
      </c>
      <c r="I1447" s="3" t="str">
        <f t="shared" si="71"/>
        <v/>
      </c>
    </row>
    <row r="1448" spans="6:9" x14ac:dyDescent="0.25">
      <c r="F1448" s="6" t="str">
        <f>IF($A1448="","",$E1448-_xlfn.MAXIFS($E$2:$E1447,$C$2:$C1447,$C1448,$A$2:$A1447,$A1448))</f>
        <v/>
      </c>
      <c r="G1448" s="6" t="str">
        <f t="shared" si="69"/>
        <v/>
      </c>
      <c r="H1448" s="6" t="str">
        <f t="shared" si="70"/>
        <v/>
      </c>
      <c r="I1448" s="3" t="str">
        <f t="shared" si="71"/>
        <v/>
      </c>
    </row>
    <row r="1449" spans="6:9" x14ac:dyDescent="0.25">
      <c r="F1449" s="6" t="str">
        <f>IF($A1449="","",$E1449-_xlfn.MAXIFS($E$2:$E1448,$C$2:$C1448,$C1449,$A$2:$A1448,$A1449))</f>
        <v/>
      </c>
      <c r="G1449" s="6" t="str">
        <f t="shared" si="69"/>
        <v/>
      </c>
      <c r="H1449" s="6" t="str">
        <f t="shared" si="70"/>
        <v/>
      </c>
      <c r="I1449" s="3" t="str">
        <f t="shared" si="71"/>
        <v/>
      </c>
    </row>
    <row r="1450" spans="6:9" x14ac:dyDescent="0.25">
      <c r="F1450" s="6" t="str">
        <f>IF($A1450="","",$E1450-_xlfn.MAXIFS($E$2:$E1449,$C$2:$C1449,$C1450,$A$2:$A1449,$A1450))</f>
        <v/>
      </c>
      <c r="G1450" s="6" t="str">
        <f t="shared" si="69"/>
        <v/>
      </c>
      <c r="H1450" s="6" t="str">
        <f t="shared" si="70"/>
        <v/>
      </c>
      <c r="I1450" s="3" t="str">
        <f t="shared" si="71"/>
        <v/>
      </c>
    </row>
    <row r="1451" spans="6:9" x14ac:dyDescent="0.25">
      <c r="F1451" s="6" t="str">
        <f>IF($A1451="","",$E1451-_xlfn.MAXIFS($E$2:$E1450,$C$2:$C1450,$C1451,$A$2:$A1450,$A1451))</f>
        <v/>
      </c>
      <c r="G1451" s="6" t="str">
        <f t="shared" si="69"/>
        <v/>
      </c>
      <c r="H1451" s="6" t="str">
        <f t="shared" si="70"/>
        <v/>
      </c>
      <c r="I1451" s="3" t="str">
        <f t="shared" si="71"/>
        <v/>
      </c>
    </row>
    <row r="1452" spans="6:9" x14ac:dyDescent="0.25">
      <c r="F1452" s="6" t="str">
        <f>IF($A1452="","",$E1452-_xlfn.MAXIFS($E$2:$E1451,$C$2:$C1451,$C1452,$A$2:$A1451,$A1452))</f>
        <v/>
      </c>
      <c r="G1452" s="6" t="str">
        <f t="shared" si="69"/>
        <v/>
      </c>
      <c r="H1452" s="6" t="str">
        <f t="shared" si="70"/>
        <v/>
      </c>
      <c r="I1452" s="3" t="str">
        <f t="shared" si="71"/>
        <v/>
      </c>
    </row>
    <row r="1453" spans="6:9" x14ac:dyDescent="0.25">
      <c r="F1453" s="6" t="str">
        <f>IF($A1453="","",$E1453-_xlfn.MAXIFS($E$2:$E1452,$C$2:$C1452,$C1453,$A$2:$A1452,$A1453))</f>
        <v/>
      </c>
      <c r="G1453" s="6" t="str">
        <f t="shared" si="69"/>
        <v/>
      </c>
      <c r="H1453" s="6" t="str">
        <f t="shared" si="70"/>
        <v/>
      </c>
      <c r="I1453" s="3" t="str">
        <f t="shared" si="71"/>
        <v/>
      </c>
    </row>
    <row r="1454" spans="6:9" x14ac:dyDescent="0.25">
      <c r="F1454" s="6" t="str">
        <f>IF($A1454="","",$E1454-_xlfn.MAXIFS($E$2:$E1453,$C$2:$C1453,$C1454,$A$2:$A1453,$A1454))</f>
        <v/>
      </c>
      <c r="G1454" s="6" t="str">
        <f t="shared" si="69"/>
        <v/>
      </c>
      <c r="H1454" s="6" t="str">
        <f t="shared" si="70"/>
        <v/>
      </c>
      <c r="I1454" s="3" t="str">
        <f t="shared" si="71"/>
        <v/>
      </c>
    </row>
    <row r="1455" spans="6:9" x14ac:dyDescent="0.25">
      <c r="F1455" s="6" t="str">
        <f>IF($A1455="","",$E1455-_xlfn.MAXIFS($E$2:$E1454,$C$2:$C1454,$C1455,$A$2:$A1454,$A1455))</f>
        <v/>
      </c>
      <c r="G1455" s="6" t="str">
        <f t="shared" si="69"/>
        <v/>
      </c>
      <c r="H1455" s="6" t="str">
        <f t="shared" si="70"/>
        <v/>
      </c>
      <c r="I1455" s="3" t="str">
        <f t="shared" si="71"/>
        <v/>
      </c>
    </row>
    <row r="1456" spans="6:9" x14ac:dyDescent="0.25">
      <c r="F1456" s="6" t="str">
        <f>IF($A1456="","",$E1456-_xlfn.MAXIFS($E$2:$E1455,$C$2:$C1455,$C1456,$A$2:$A1455,$A1456))</f>
        <v/>
      </c>
      <c r="G1456" s="6" t="str">
        <f t="shared" si="69"/>
        <v/>
      </c>
      <c r="H1456" s="6" t="str">
        <f t="shared" si="70"/>
        <v/>
      </c>
      <c r="I1456" s="3" t="str">
        <f t="shared" si="71"/>
        <v/>
      </c>
    </row>
    <row r="1457" spans="6:9" x14ac:dyDescent="0.25">
      <c r="F1457" s="6" t="str">
        <f>IF($A1457="","",$E1457-_xlfn.MAXIFS($E$2:$E1456,$C$2:$C1456,$C1457,$A$2:$A1456,$A1457))</f>
        <v/>
      </c>
      <c r="G1457" s="6" t="str">
        <f t="shared" si="69"/>
        <v/>
      </c>
      <c r="H1457" s="6" t="str">
        <f t="shared" si="70"/>
        <v/>
      </c>
      <c r="I1457" s="3" t="str">
        <f t="shared" si="71"/>
        <v/>
      </c>
    </row>
    <row r="1458" spans="6:9" x14ac:dyDescent="0.25">
      <c r="F1458" s="6" t="str">
        <f>IF($A1458="","",$E1458-_xlfn.MAXIFS($E$2:$E1457,$C$2:$C1457,$C1458,$A$2:$A1457,$A1458))</f>
        <v/>
      </c>
      <c r="G1458" s="6" t="str">
        <f t="shared" si="69"/>
        <v/>
      </c>
      <c r="H1458" s="6" t="str">
        <f t="shared" si="70"/>
        <v/>
      </c>
      <c r="I1458" s="3" t="str">
        <f t="shared" si="71"/>
        <v/>
      </c>
    </row>
    <row r="1459" spans="6:9" x14ac:dyDescent="0.25">
      <c r="F1459" s="6" t="str">
        <f>IF($A1459="","",$E1459-_xlfn.MAXIFS($E$2:$E1458,$C$2:$C1458,$C1459,$A$2:$A1458,$A1459))</f>
        <v/>
      </c>
      <c r="G1459" s="6" t="str">
        <f t="shared" si="69"/>
        <v/>
      </c>
      <c r="H1459" s="6" t="str">
        <f t="shared" si="70"/>
        <v/>
      </c>
      <c r="I1459" s="3" t="str">
        <f t="shared" si="71"/>
        <v/>
      </c>
    </row>
    <row r="1460" spans="6:9" x14ac:dyDescent="0.25">
      <c r="F1460" s="6" t="str">
        <f>IF($A1460="","",$E1460-_xlfn.MAXIFS($E$2:$E1459,$C$2:$C1459,$C1460,$A$2:$A1459,$A1460))</f>
        <v/>
      </c>
      <c r="G1460" s="6" t="str">
        <f t="shared" si="69"/>
        <v/>
      </c>
      <c r="H1460" s="6" t="str">
        <f t="shared" si="70"/>
        <v/>
      </c>
      <c r="I1460" s="3" t="str">
        <f t="shared" si="71"/>
        <v/>
      </c>
    </row>
    <row r="1461" spans="6:9" x14ac:dyDescent="0.25">
      <c r="F1461" s="6" t="str">
        <f>IF($A1461="","",$E1461-_xlfn.MAXIFS($E$2:$E1460,$C$2:$C1460,$C1461,$A$2:$A1460,$A1461))</f>
        <v/>
      </c>
      <c r="G1461" s="6" t="str">
        <f t="shared" si="69"/>
        <v/>
      </c>
      <c r="H1461" s="6" t="str">
        <f t="shared" si="70"/>
        <v/>
      </c>
      <c r="I1461" s="3" t="str">
        <f t="shared" si="71"/>
        <v/>
      </c>
    </row>
    <row r="1462" spans="6:9" x14ac:dyDescent="0.25">
      <c r="F1462" s="6" t="str">
        <f>IF($A1462="","",$E1462-_xlfn.MAXIFS($E$2:$E1461,$C$2:$C1461,$C1462,$A$2:$A1461,$A1462))</f>
        <v/>
      </c>
      <c r="G1462" s="6" t="str">
        <f t="shared" si="69"/>
        <v/>
      </c>
      <c r="H1462" s="6" t="str">
        <f t="shared" si="70"/>
        <v/>
      </c>
      <c r="I1462" s="3" t="str">
        <f t="shared" si="71"/>
        <v/>
      </c>
    </row>
    <row r="1463" spans="6:9" x14ac:dyDescent="0.25">
      <c r="F1463" s="6" t="str">
        <f>IF($A1463="","",$E1463-_xlfn.MAXIFS($E$2:$E1462,$C$2:$C1462,$C1463,$A$2:$A1462,$A1463))</f>
        <v/>
      </c>
      <c r="G1463" s="6" t="str">
        <f t="shared" si="69"/>
        <v/>
      </c>
      <c r="H1463" s="6" t="str">
        <f t="shared" si="70"/>
        <v/>
      </c>
      <c r="I1463" s="3" t="str">
        <f t="shared" si="71"/>
        <v/>
      </c>
    </row>
    <row r="1464" spans="6:9" x14ac:dyDescent="0.25">
      <c r="F1464" s="6" t="str">
        <f>IF($A1464="","",$E1464-_xlfn.MAXIFS($E$2:$E1463,$C$2:$C1463,$C1464,$A$2:$A1463,$A1464))</f>
        <v/>
      </c>
      <c r="G1464" s="6" t="str">
        <f t="shared" si="69"/>
        <v/>
      </c>
      <c r="H1464" s="6" t="str">
        <f t="shared" si="70"/>
        <v/>
      </c>
      <c r="I1464" s="3" t="str">
        <f t="shared" si="71"/>
        <v/>
      </c>
    </row>
    <row r="1465" spans="6:9" x14ac:dyDescent="0.25">
      <c r="F1465" s="6" t="str">
        <f>IF($A1465="","",$E1465-_xlfn.MAXIFS($E$2:$E1464,$C$2:$C1464,$C1465,$A$2:$A1464,$A1465))</f>
        <v/>
      </c>
      <c r="G1465" s="6" t="str">
        <f t="shared" si="69"/>
        <v/>
      </c>
      <c r="H1465" s="6" t="str">
        <f t="shared" si="70"/>
        <v/>
      </c>
      <c r="I1465" s="3" t="str">
        <f t="shared" si="71"/>
        <v/>
      </c>
    </row>
    <row r="1466" spans="6:9" x14ac:dyDescent="0.25">
      <c r="F1466" s="6" t="str">
        <f>IF($A1466="","",$E1466-_xlfn.MAXIFS($E$2:$E1465,$C$2:$C1465,$C1466,$A$2:$A1465,$A1466))</f>
        <v/>
      </c>
      <c r="G1466" s="6" t="str">
        <f t="shared" si="69"/>
        <v/>
      </c>
      <c r="H1466" s="6" t="str">
        <f t="shared" si="70"/>
        <v/>
      </c>
      <c r="I1466" s="3" t="str">
        <f t="shared" si="71"/>
        <v/>
      </c>
    </row>
    <row r="1467" spans="6:9" x14ac:dyDescent="0.25">
      <c r="F1467" s="6" t="str">
        <f>IF($A1467="","",$E1467-_xlfn.MAXIFS($E$2:$E1466,$C$2:$C1466,$C1467,$A$2:$A1466,$A1467))</f>
        <v/>
      </c>
      <c r="G1467" s="6" t="str">
        <f t="shared" si="69"/>
        <v/>
      </c>
      <c r="H1467" s="6" t="str">
        <f t="shared" si="70"/>
        <v/>
      </c>
      <c r="I1467" s="3" t="str">
        <f t="shared" si="71"/>
        <v/>
      </c>
    </row>
    <row r="1468" spans="6:9" x14ac:dyDescent="0.25">
      <c r="F1468" s="6" t="str">
        <f>IF($A1468="","",$E1468-_xlfn.MAXIFS($E$2:$E1467,$C$2:$C1467,$C1468,$A$2:$A1467,$A1468))</f>
        <v/>
      </c>
      <c r="G1468" s="6" t="str">
        <f t="shared" si="69"/>
        <v/>
      </c>
      <c r="H1468" s="6" t="str">
        <f t="shared" si="70"/>
        <v/>
      </c>
      <c r="I1468" s="3" t="str">
        <f t="shared" si="71"/>
        <v/>
      </c>
    </row>
    <row r="1469" spans="6:9" x14ac:dyDescent="0.25">
      <c r="F1469" s="6" t="str">
        <f>IF($A1469="","",$E1469-_xlfn.MAXIFS($E$2:$E1468,$C$2:$C1468,$C1469,$A$2:$A1468,$A1469))</f>
        <v/>
      </c>
      <c r="G1469" s="6" t="str">
        <f t="shared" si="69"/>
        <v/>
      </c>
      <c r="H1469" s="6" t="str">
        <f t="shared" si="70"/>
        <v/>
      </c>
      <c r="I1469" s="3" t="str">
        <f t="shared" si="71"/>
        <v/>
      </c>
    </row>
    <row r="1470" spans="6:9" x14ac:dyDescent="0.25">
      <c r="F1470" s="6" t="str">
        <f>IF($A1470="","",$E1470-_xlfn.MAXIFS($E$2:$E1469,$C$2:$C1469,$C1470,$A$2:$A1469,$A1470))</f>
        <v/>
      </c>
      <c r="G1470" s="6" t="str">
        <f t="shared" si="69"/>
        <v/>
      </c>
      <c r="H1470" s="6" t="str">
        <f t="shared" si="70"/>
        <v/>
      </c>
      <c r="I1470" s="3" t="str">
        <f t="shared" si="71"/>
        <v/>
      </c>
    </row>
    <row r="1471" spans="6:9" x14ac:dyDescent="0.25">
      <c r="F1471" s="6" t="str">
        <f>IF($A1471="","",$E1471-_xlfn.MAXIFS($E$2:$E1470,$C$2:$C1470,$C1471,$A$2:$A1470,$A1471))</f>
        <v/>
      </c>
      <c r="G1471" s="6" t="str">
        <f t="shared" si="69"/>
        <v/>
      </c>
      <c r="H1471" s="6" t="str">
        <f t="shared" si="70"/>
        <v/>
      </c>
      <c r="I1471" s="3" t="str">
        <f t="shared" si="71"/>
        <v/>
      </c>
    </row>
    <row r="1472" spans="6:9" x14ac:dyDescent="0.25">
      <c r="F1472" s="6" t="str">
        <f>IF($A1472="","",$E1472-_xlfn.MAXIFS($E$2:$E1471,$C$2:$C1471,$C1472,$A$2:$A1471,$A1472))</f>
        <v/>
      </c>
      <c r="G1472" s="6" t="str">
        <f t="shared" si="69"/>
        <v/>
      </c>
      <c r="H1472" s="6" t="str">
        <f t="shared" si="70"/>
        <v/>
      </c>
      <c r="I1472" s="3" t="str">
        <f t="shared" si="71"/>
        <v/>
      </c>
    </row>
    <row r="1473" spans="6:9" x14ac:dyDescent="0.25">
      <c r="F1473" s="6" t="str">
        <f>IF($A1473="","",$E1473-_xlfn.MAXIFS($E$2:$E1472,$C$2:$C1472,$C1473,$A$2:$A1472,$A1473))</f>
        <v/>
      </c>
      <c r="G1473" s="6" t="str">
        <f t="shared" si="69"/>
        <v/>
      </c>
      <c r="H1473" s="6" t="str">
        <f t="shared" si="70"/>
        <v/>
      </c>
      <c r="I1473" s="3" t="str">
        <f t="shared" si="71"/>
        <v/>
      </c>
    </row>
    <row r="1474" spans="6:9" x14ac:dyDescent="0.25">
      <c r="F1474" s="6" t="str">
        <f>IF($A1474="","",$E1474-_xlfn.MAXIFS($E$2:$E1473,$C$2:$C1473,$C1474,$A$2:$A1473,$A1474))</f>
        <v/>
      </c>
      <c r="G1474" s="6" t="str">
        <f t="shared" si="69"/>
        <v/>
      </c>
      <c r="H1474" s="6" t="str">
        <f t="shared" si="70"/>
        <v/>
      </c>
      <c r="I1474" s="3" t="str">
        <f t="shared" si="71"/>
        <v/>
      </c>
    </row>
    <row r="1475" spans="6:9" x14ac:dyDescent="0.25">
      <c r="F1475" s="6" t="str">
        <f>IF($A1475="","",$E1475-_xlfn.MAXIFS($E$2:$E1474,$C$2:$C1474,$C1475,$A$2:$A1474,$A1475))</f>
        <v/>
      </c>
      <c r="G1475" s="6" t="str">
        <f t="shared" si="69"/>
        <v/>
      </c>
      <c r="H1475" s="6" t="str">
        <f t="shared" si="70"/>
        <v/>
      </c>
      <c r="I1475" s="3" t="str">
        <f t="shared" si="71"/>
        <v/>
      </c>
    </row>
    <row r="1476" spans="6:9" x14ac:dyDescent="0.25">
      <c r="F1476" s="6" t="str">
        <f>IF($A1476="","",$E1476-_xlfn.MAXIFS($E$2:$E1475,$C$2:$C1475,$C1476,$A$2:$A1475,$A1476))</f>
        <v/>
      </c>
      <c r="G1476" s="6" t="str">
        <f t="shared" si="69"/>
        <v/>
      </c>
      <c r="H1476" s="6" t="str">
        <f t="shared" si="70"/>
        <v/>
      </c>
      <c r="I1476" s="3" t="str">
        <f t="shared" si="71"/>
        <v/>
      </c>
    </row>
    <row r="1477" spans="6:9" x14ac:dyDescent="0.25">
      <c r="F1477" s="6" t="str">
        <f>IF($A1477="","",$E1477-_xlfn.MAXIFS($E$2:$E1476,$C$2:$C1476,$C1477,$A$2:$A1476,$A1477))</f>
        <v/>
      </c>
      <c r="G1477" s="6" t="str">
        <f t="shared" si="69"/>
        <v/>
      </c>
      <c r="H1477" s="6" t="str">
        <f t="shared" si="70"/>
        <v/>
      </c>
      <c r="I1477" s="3" t="str">
        <f t="shared" si="71"/>
        <v/>
      </c>
    </row>
    <row r="1478" spans="6:9" x14ac:dyDescent="0.25">
      <c r="F1478" s="6" t="str">
        <f>IF($A1478="","",$E1478-_xlfn.MAXIFS($E$2:$E1477,$C$2:$C1477,$C1478,$A$2:$A1477,$A1478))</f>
        <v/>
      </c>
      <c r="G1478" s="6" t="str">
        <f t="shared" si="69"/>
        <v/>
      </c>
      <c r="H1478" s="6" t="str">
        <f t="shared" si="70"/>
        <v/>
      </c>
      <c r="I1478" s="3" t="str">
        <f t="shared" si="71"/>
        <v/>
      </c>
    </row>
    <row r="1479" spans="6:9" x14ac:dyDescent="0.25">
      <c r="F1479" s="6" t="str">
        <f>IF($A1479="","",$E1479-_xlfn.MAXIFS($E$2:$E1478,$C$2:$C1478,$C1479,$A$2:$A1478,$A1479))</f>
        <v/>
      </c>
      <c r="G1479" s="6" t="str">
        <f t="shared" si="69"/>
        <v/>
      </c>
      <c r="H1479" s="6" t="str">
        <f t="shared" si="70"/>
        <v/>
      </c>
      <c r="I1479" s="3" t="str">
        <f t="shared" si="71"/>
        <v/>
      </c>
    </row>
    <row r="1480" spans="6:9" x14ac:dyDescent="0.25">
      <c r="F1480" s="6" t="str">
        <f>IF($A1480="","",$E1480-_xlfn.MAXIFS($E$2:$E1479,$C$2:$C1479,$C1480,$A$2:$A1479,$A1480))</f>
        <v/>
      </c>
      <c r="G1480" s="6" t="str">
        <f t="shared" si="69"/>
        <v/>
      </c>
      <c r="H1480" s="6" t="str">
        <f t="shared" si="70"/>
        <v/>
      </c>
      <c r="I1480" s="3" t="str">
        <f t="shared" si="71"/>
        <v/>
      </c>
    </row>
    <row r="1481" spans="6:9" x14ac:dyDescent="0.25">
      <c r="F1481" s="6" t="str">
        <f>IF($A1481="","",$E1481-_xlfn.MAXIFS($E$2:$E1480,$C$2:$C1480,$C1481,$A$2:$A1480,$A1481))</f>
        <v/>
      </c>
      <c r="G1481" s="6" t="str">
        <f t="shared" ref="G1481:G1544" si="72">IF($A1481="","",HOUR($D1481))</f>
        <v/>
      </c>
      <c r="H1481" s="6" t="str">
        <f t="shared" ref="H1481:H1544" si="73">IF($A1481="","",MINUTE($D1481))</f>
        <v/>
      </c>
      <c r="I1481" s="3" t="str">
        <f t="shared" si="71"/>
        <v/>
      </c>
    </row>
    <row r="1482" spans="6:9" x14ac:dyDescent="0.25">
      <c r="F1482" s="6" t="str">
        <f>IF($A1482="","",$E1482-_xlfn.MAXIFS($E$2:$E1481,$C$2:$C1481,$C1482,$A$2:$A1481,$A1482))</f>
        <v/>
      </c>
      <c r="G1482" s="6" t="str">
        <f t="shared" si="72"/>
        <v/>
      </c>
      <c r="H1482" s="6" t="str">
        <f t="shared" si="73"/>
        <v/>
      </c>
      <c r="I1482" s="3" t="str">
        <f t="shared" ref="I1482:I1545" si="74">IF($F1482&lt;0,"ERROR","")</f>
        <v/>
      </c>
    </row>
    <row r="1483" spans="6:9" x14ac:dyDescent="0.25">
      <c r="F1483" s="6" t="str">
        <f>IF($A1483="","",$E1483-_xlfn.MAXIFS($E$2:$E1482,$C$2:$C1482,$C1483,$A$2:$A1482,$A1483))</f>
        <v/>
      </c>
      <c r="G1483" s="6" t="str">
        <f t="shared" si="72"/>
        <v/>
      </c>
      <c r="H1483" s="6" t="str">
        <f t="shared" si="73"/>
        <v/>
      </c>
      <c r="I1483" s="3" t="str">
        <f t="shared" si="74"/>
        <v/>
      </c>
    </row>
    <row r="1484" spans="6:9" x14ac:dyDescent="0.25">
      <c r="F1484" s="6" t="str">
        <f>IF($A1484="","",$E1484-_xlfn.MAXIFS($E$2:$E1483,$C$2:$C1483,$C1484,$A$2:$A1483,$A1484))</f>
        <v/>
      </c>
      <c r="G1484" s="6" t="str">
        <f t="shared" si="72"/>
        <v/>
      </c>
      <c r="H1484" s="6" t="str">
        <f t="shared" si="73"/>
        <v/>
      </c>
      <c r="I1484" s="3" t="str">
        <f t="shared" si="74"/>
        <v/>
      </c>
    </row>
    <row r="1485" spans="6:9" x14ac:dyDescent="0.25">
      <c r="F1485" s="6" t="str">
        <f>IF($A1485="","",$E1485-_xlfn.MAXIFS($E$2:$E1484,$C$2:$C1484,$C1485,$A$2:$A1484,$A1485))</f>
        <v/>
      </c>
      <c r="G1485" s="6" t="str">
        <f t="shared" si="72"/>
        <v/>
      </c>
      <c r="H1485" s="6" t="str">
        <f t="shared" si="73"/>
        <v/>
      </c>
      <c r="I1485" s="3" t="str">
        <f t="shared" si="74"/>
        <v/>
      </c>
    </row>
    <row r="1486" spans="6:9" x14ac:dyDescent="0.25">
      <c r="F1486" s="6" t="str">
        <f>IF($A1486="","",$E1486-_xlfn.MAXIFS($E$2:$E1485,$C$2:$C1485,$C1486,$A$2:$A1485,$A1486))</f>
        <v/>
      </c>
      <c r="G1486" s="6" t="str">
        <f t="shared" si="72"/>
        <v/>
      </c>
      <c r="H1486" s="6" t="str">
        <f t="shared" si="73"/>
        <v/>
      </c>
      <c r="I1486" s="3" t="str">
        <f t="shared" si="74"/>
        <v/>
      </c>
    </row>
    <row r="1487" spans="6:9" x14ac:dyDescent="0.25">
      <c r="F1487" s="6" t="str">
        <f>IF($A1487="","",$E1487-_xlfn.MAXIFS($E$2:$E1486,$C$2:$C1486,$C1487,$A$2:$A1486,$A1487))</f>
        <v/>
      </c>
      <c r="G1487" s="6" t="str">
        <f t="shared" si="72"/>
        <v/>
      </c>
      <c r="H1487" s="6" t="str">
        <f t="shared" si="73"/>
        <v/>
      </c>
      <c r="I1487" s="3" t="str">
        <f t="shared" si="74"/>
        <v/>
      </c>
    </row>
    <row r="1488" spans="6:9" x14ac:dyDescent="0.25">
      <c r="F1488" s="6" t="str">
        <f>IF($A1488="","",$E1488-_xlfn.MAXIFS($E$2:$E1487,$C$2:$C1487,$C1488,$A$2:$A1487,$A1488))</f>
        <v/>
      </c>
      <c r="G1488" s="6" t="str">
        <f t="shared" si="72"/>
        <v/>
      </c>
      <c r="H1488" s="6" t="str">
        <f t="shared" si="73"/>
        <v/>
      </c>
      <c r="I1488" s="3" t="str">
        <f t="shared" si="74"/>
        <v/>
      </c>
    </row>
    <row r="1489" spans="6:9" x14ac:dyDescent="0.25">
      <c r="F1489" s="6" t="str">
        <f>IF($A1489="","",$E1489-_xlfn.MAXIFS($E$2:$E1488,$C$2:$C1488,$C1489,$A$2:$A1488,$A1489))</f>
        <v/>
      </c>
      <c r="G1489" s="6" t="str">
        <f t="shared" si="72"/>
        <v/>
      </c>
      <c r="H1489" s="6" t="str">
        <f t="shared" si="73"/>
        <v/>
      </c>
      <c r="I1489" s="3" t="str">
        <f t="shared" si="74"/>
        <v/>
      </c>
    </row>
    <row r="1490" spans="6:9" x14ac:dyDescent="0.25">
      <c r="F1490" s="6" t="str">
        <f>IF($A1490="","",$E1490-_xlfn.MAXIFS($E$2:$E1489,$C$2:$C1489,$C1490,$A$2:$A1489,$A1490))</f>
        <v/>
      </c>
      <c r="G1490" s="6" t="str">
        <f t="shared" si="72"/>
        <v/>
      </c>
      <c r="H1490" s="6" t="str">
        <f t="shared" si="73"/>
        <v/>
      </c>
      <c r="I1490" s="3" t="str">
        <f t="shared" si="74"/>
        <v/>
      </c>
    </row>
    <row r="1491" spans="6:9" x14ac:dyDescent="0.25">
      <c r="F1491" s="6" t="str">
        <f>IF($A1491="","",$E1491-_xlfn.MAXIFS($E$2:$E1490,$C$2:$C1490,$C1491,$A$2:$A1490,$A1491))</f>
        <v/>
      </c>
      <c r="G1491" s="6" t="str">
        <f t="shared" si="72"/>
        <v/>
      </c>
      <c r="H1491" s="6" t="str">
        <f t="shared" si="73"/>
        <v/>
      </c>
      <c r="I1491" s="3" t="str">
        <f t="shared" si="74"/>
        <v/>
      </c>
    </row>
    <row r="1492" spans="6:9" x14ac:dyDescent="0.25">
      <c r="F1492" s="6" t="str">
        <f>IF($A1492="","",$E1492-_xlfn.MAXIFS($E$2:$E1491,$C$2:$C1491,$C1492,$A$2:$A1491,$A1492))</f>
        <v/>
      </c>
      <c r="G1492" s="6" t="str">
        <f t="shared" si="72"/>
        <v/>
      </c>
      <c r="H1492" s="6" t="str">
        <f t="shared" si="73"/>
        <v/>
      </c>
      <c r="I1492" s="3" t="str">
        <f t="shared" si="74"/>
        <v/>
      </c>
    </row>
    <row r="1493" spans="6:9" x14ac:dyDescent="0.25">
      <c r="F1493" s="6" t="str">
        <f>IF($A1493="","",$E1493-_xlfn.MAXIFS($E$2:$E1492,$C$2:$C1492,$C1493,$A$2:$A1492,$A1493))</f>
        <v/>
      </c>
      <c r="G1493" s="6" t="str">
        <f t="shared" si="72"/>
        <v/>
      </c>
      <c r="H1493" s="6" t="str">
        <f t="shared" si="73"/>
        <v/>
      </c>
      <c r="I1493" s="3" t="str">
        <f t="shared" si="74"/>
        <v/>
      </c>
    </row>
    <row r="1494" spans="6:9" x14ac:dyDescent="0.25">
      <c r="F1494" s="6" t="str">
        <f>IF($A1494="","",$E1494-_xlfn.MAXIFS($E$2:$E1493,$C$2:$C1493,$C1494,$A$2:$A1493,$A1494))</f>
        <v/>
      </c>
      <c r="G1494" s="6" t="str">
        <f t="shared" si="72"/>
        <v/>
      </c>
      <c r="H1494" s="6" t="str">
        <f t="shared" si="73"/>
        <v/>
      </c>
      <c r="I1494" s="3" t="str">
        <f t="shared" si="74"/>
        <v/>
      </c>
    </row>
    <row r="1495" spans="6:9" x14ac:dyDescent="0.25">
      <c r="F1495" s="6" t="str">
        <f>IF($A1495="","",$E1495-_xlfn.MAXIFS($E$2:$E1494,$C$2:$C1494,$C1495,$A$2:$A1494,$A1495))</f>
        <v/>
      </c>
      <c r="G1495" s="6" t="str">
        <f t="shared" si="72"/>
        <v/>
      </c>
      <c r="H1495" s="6" t="str">
        <f t="shared" si="73"/>
        <v/>
      </c>
      <c r="I1495" s="3" t="str">
        <f t="shared" si="74"/>
        <v/>
      </c>
    </row>
    <row r="1496" spans="6:9" x14ac:dyDescent="0.25">
      <c r="F1496" s="6" t="str">
        <f>IF($A1496="","",$E1496-_xlfn.MAXIFS($E$2:$E1495,$C$2:$C1495,$C1496,$A$2:$A1495,$A1496))</f>
        <v/>
      </c>
      <c r="G1496" s="6" t="str">
        <f t="shared" si="72"/>
        <v/>
      </c>
      <c r="H1496" s="6" t="str">
        <f t="shared" si="73"/>
        <v/>
      </c>
      <c r="I1496" s="3" t="str">
        <f t="shared" si="74"/>
        <v/>
      </c>
    </row>
    <row r="1497" spans="6:9" x14ac:dyDescent="0.25">
      <c r="F1497" s="6" t="str">
        <f>IF($A1497="","",$E1497-_xlfn.MAXIFS($E$2:$E1496,$C$2:$C1496,$C1497,$A$2:$A1496,$A1497))</f>
        <v/>
      </c>
      <c r="G1497" s="6" t="str">
        <f t="shared" si="72"/>
        <v/>
      </c>
      <c r="H1497" s="6" t="str">
        <f t="shared" si="73"/>
        <v/>
      </c>
      <c r="I1497" s="3" t="str">
        <f t="shared" si="74"/>
        <v/>
      </c>
    </row>
    <row r="1498" spans="6:9" x14ac:dyDescent="0.25">
      <c r="F1498" s="6" t="str">
        <f>IF($A1498="","",$E1498-_xlfn.MAXIFS($E$2:$E1497,$C$2:$C1497,$C1498,$A$2:$A1497,$A1498))</f>
        <v/>
      </c>
      <c r="G1498" s="6" t="str">
        <f t="shared" si="72"/>
        <v/>
      </c>
      <c r="H1498" s="6" t="str">
        <f t="shared" si="73"/>
        <v/>
      </c>
      <c r="I1498" s="3" t="str">
        <f t="shared" si="74"/>
        <v/>
      </c>
    </row>
    <row r="1499" spans="6:9" x14ac:dyDescent="0.25">
      <c r="F1499" s="6" t="str">
        <f>IF($A1499="","",$E1499-_xlfn.MAXIFS($E$2:$E1498,$C$2:$C1498,$C1499,$A$2:$A1498,$A1499))</f>
        <v/>
      </c>
      <c r="G1499" s="6" t="str">
        <f t="shared" si="72"/>
        <v/>
      </c>
      <c r="H1499" s="6" t="str">
        <f t="shared" si="73"/>
        <v/>
      </c>
      <c r="I1499" s="3" t="str">
        <f t="shared" si="74"/>
        <v/>
      </c>
    </row>
    <row r="1500" spans="6:9" x14ac:dyDescent="0.25">
      <c r="F1500" s="6" t="str">
        <f>IF($A1500="","",$E1500-_xlfn.MAXIFS($E$2:$E1499,$C$2:$C1499,$C1500,$A$2:$A1499,$A1500))</f>
        <v/>
      </c>
      <c r="G1500" s="6" t="str">
        <f t="shared" si="72"/>
        <v/>
      </c>
      <c r="H1500" s="6" t="str">
        <f t="shared" si="73"/>
        <v/>
      </c>
      <c r="I1500" s="3" t="str">
        <f t="shared" si="74"/>
        <v/>
      </c>
    </row>
    <row r="1501" spans="6:9" x14ac:dyDescent="0.25">
      <c r="F1501" s="6" t="str">
        <f>IF($A1501="","",$E1501-_xlfn.MAXIFS($E$2:$E1500,$C$2:$C1500,$C1501,$A$2:$A1500,$A1501))</f>
        <v/>
      </c>
      <c r="G1501" s="6" t="str">
        <f t="shared" si="72"/>
        <v/>
      </c>
      <c r="H1501" s="6" t="str">
        <f t="shared" si="73"/>
        <v/>
      </c>
      <c r="I1501" s="3" t="str">
        <f t="shared" si="74"/>
        <v/>
      </c>
    </row>
    <row r="1502" spans="6:9" x14ac:dyDescent="0.25">
      <c r="F1502" s="6" t="str">
        <f>IF($A1502="","",$E1502-_xlfn.MAXIFS($E$2:$E1501,$C$2:$C1501,$C1502,$A$2:$A1501,$A1502))</f>
        <v/>
      </c>
      <c r="G1502" s="6" t="str">
        <f t="shared" si="72"/>
        <v/>
      </c>
      <c r="H1502" s="6" t="str">
        <f t="shared" si="73"/>
        <v/>
      </c>
      <c r="I1502" s="3" t="str">
        <f t="shared" si="74"/>
        <v/>
      </c>
    </row>
    <row r="1503" spans="6:9" x14ac:dyDescent="0.25">
      <c r="F1503" s="6" t="str">
        <f>IF($A1503="","",$E1503-_xlfn.MAXIFS($E$2:$E1502,$C$2:$C1502,$C1503,$A$2:$A1502,$A1503))</f>
        <v/>
      </c>
      <c r="G1503" s="6" t="str">
        <f t="shared" si="72"/>
        <v/>
      </c>
      <c r="H1503" s="6" t="str">
        <f t="shared" si="73"/>
        <v/>
      </c>
      <c r="I1503" s="3" t="str">
        <f t="shared" si="74"/>
        <v/>
      </c>
    </row>
    <row r="1504" spans="6:9" x14ac:dyDescent="0.25">
      <c r="F1504" s="6" t="str">
        <f>IF($A1504="","",$E1504-_xlfn.MAXIFS($E$2:$E1503,$C$2:$C1503,$C1504,$A$2:$A1503,$A1504))</f>
        <v/>
      </c>
      <c r="G1504" s="6" t="str">
        <f t="shared" si="72"/>
        <v/>
      </c>
      <c r="H1504" s="6" t="str">
        <f t="shared" si="73"/>
        <v/>
      </c>
      <c r="I1504" s="3" t="str">
        <f t="shared" si="74"/>
        <v/>
      </c>
    </row>
    <row r="1505" spans="6:9" x14ac:dyDescent="0.25">
      <c r="F1505" s="6" t="str">
        <f>IF($A1505="","",$E1505-_xlfn.MAXIFS($E$2:$E1504,$C$2:$C1504,$C1505,$A$2:$A1504,$A1505))</f>
        <v/>
      </c>
      <c r="G1505" s="6" t="str">
        <f t="shared" si="72"/>
        <v/>
      </c>
      <c r="H1505" s="6" t="str">
        <f t="shared" si="73"/>
        <v/>
      </c>
      <c r="I1505" s="3" t="str">
        <f t="shared" si="74"/>
        <v/>
      </c>
    </row>
    <row r="1506" spans="6:9" x14ac:dyDescent="0.25">
      <c r="F1506" s="6" t="str">
        <f>IF($A1506="","",$E1506-_xlfn.MAXIFS($E$2:$E1505,$C$2:$C1505,$C1506,$A$2:$A1505,$A1506))</f>
        <v/>
      </c>
      <c r="G1506" s="6" t="str">
        <f t="shared" si="72"/>
        <v/>
      </c>
      <c r="H1506" s="6" t="str">
        <f t="shared" si="73"/>
        <v/>
      </c>
      <c r="I1506" s="3" t="str">
        <f t="shared" si="74"/>
        <v/>
      </c>
    </row>
    <row r="1507" spans="6:9" x14ac:dyDescent="0.25">
      <c r="F1507" s="6" t="str">
        <f>IF($A1507="","",$E1507-_xlfn.MAXIFS($E$2:$E1506,$C$2:$C1506,$C1507,$A$2:$A1506,$A1507))</f>
        <v/>
      </c>
      <c r="G1507" s="6" t="str">
        <f t="shared" si="72"/>
        <v/>
      </c>
      <c r="H1507" s="6" t="str">
        <f t="shared" si="73"/>
        <v/>
      </c>
      <c r="I1507" s="3" t="str">
        <f t="shared" si="74"/>
        <v/>
      </c>
    </row>
    <row r="1508" spans="6:9" x14ac:dyDescent="0.25">
      <c r="F1508" s="6" t="str">
        <f>IF($A1508="","",$E1508-_xlfn.MAXIFS($E$2:$E1507,$C$2:$C1507,$C1508,$A$2:$A1507,$A1508))</f>
        <v/>
      </c>
      <c r="G1508" s="6" t="str">
        <f t="shared" si="72"/>
        <v/>
      </c>
      <c r="H1508" s="6" t="str">
        <f t="shared" si="73"/>
        <v/>
      </c>
      <c r="I1508" s="3" t="str">
        <f t="shared" si="74"/>
        <v/>
      </c>
    </row>
    <row r="1509" spans="6:9" x14ac:dyDescent="0.25">
      <c r="F1509" s="6" t="str">
        <f>IF($A1509="","",$E1509-_xlfn.MAXIFS($E$2:$E1508,$C$2:$C1508,$C1509,$A$2:$A1508,$A1509))</f>
        <v/>
      </c>
      <c r="G1509" s="6" t="str">
        <f t="shared" si="72"/>
        <v/>
      </c>
      <c r="H1509" s="6" t="str">
        <f t="shared" si="73"/>
        <v/>
      </c>
      <c r="I1509" s="3" t="str">
        <f t="shared" si="74"/>
        <v/>
      </c>
    </row>
    <row r="1510" spans="6:9" x14ac:dyDescent="0.25">
      <c r="F1510" s="6" t="str">
        <f>IF($A1510="","",$E1510-_xlfn.MAXIFS($E$2:$E1509,$C$2:$C1509,$C1510,$A$2:$A1509,$A1510))</f>
        <v/>
      </c>
      <c r="G1510" s="6" t="str">
        <f t="shared" si="72"/>
        <v/>
      </c>
      <c r="H1510" s="6" t="str">
        <f t="shared" si="73"/>
        <v/>
      </c>
      <c r="I1510" s="3" t="str">
        <f t="shared" si="74"/>
        <v/>
      </c>
    </row>
    <row r="1511" spans="6:9" x14ac:dyDescent="0.25">
      <c r="F1511" s="6" t="str">
        <f>IF($A1511="","",$E1511-_xlfn.MAXIFS($E$2:$E1510,$C$2:$C1510,$C1511,$A$2:$A1510,$A1511))</f>
        <v/>
      </c>
      <c r="G1511" s="6" t="str">
        <f t="shared" si="72"/>
        <v/>
      </c>
      <c r="H1511" s="6" t="str">
        <f t="shared" si="73"/>
        <v/>
      </c>
      <c r="I1511" s="3" t="str">
        <f t="shared" si="74"/>
        <v/>
      </c>
    </row>
    <row r="1512" spans="6:9" x14ac:dyDescent="0.25">
      <c r="F1512" s="6" t="str">
        <f>IF($A1512="","",$E1512-_xlfn.MAXIFS($E$2:$E1511,$C$2:$C1511,$C1512,$A$2:$A1511,$A1512))</f>
        <v/>
      </c>
      <c r="G1512" s="6" t="str">
        <f t="shared" si="72"/>
        <v/>
      </c>
      <c r="H1512" s="6" t="str">
        <f t="shared" si="73"/>
        <v/>
      </c>
      <c r="I1512" s="3" t="str">
        <f t="shared" si="74"/>
        <v/>
      </c>
    </row>
    <row r="1513" spans="6:9" x14ac:dyDescent="0.25">
      <c r="F1513" s="6" t="str">
        <f>IF($A1513="","",$E1513-_xlfn.MAXIFS($E$2:$E1512,$C$2:$C1512,$C1513,$A$2:$A1512,$A1513))</f>
        <v/>
      </c>
      <c r="G1513" s="6" t="str">
        <f t="shared" si="72"/>
        <v/>
      </c>
      <c r="H1513" s="6" t="str">
        <f t="shared" si="73"/>
        <v/>
      </c>
      <c r="I1513" s="3" t="str">
        <f t="shared" si="74"/>
        <v/>
      </c>
    </row>
    <row r="1514" spans="6:9" x14ac:dyDescent="0.25">
      <c r="F1514" s="6" t="str">
        <f>IF($A1514="","",$E1514-_xlfn.MAXIFS($E$2:$E1513,$C$2:$C1513,$C1514,$A$2:$A1513,$A1514))</f>
        <v/>
      </c>
      <c r="G1514" s="6" t="str">
        <f t="shared" si="72"/>
        <v/>
      </c>
      <c r="H1514" s="6" t="str">
        <f t="shared" si="73"/>
        <v/>
      </c>
      <c r="I1514" s="3" t="str">
        <f t="shared" si="74"/>
        <v/>
      </c>
    </row>
    <row r="1515" spans="6:9" x14ac:dyDescent="0.25">
      <c r="F1515" s="6" t="str">
        <f>IF($A1515="","",$E1515-_xlfn.MAXIFS($E$2:$E1514,$C$2:$C1514,$C1515,$A$2:$A1514,$A1515))</f>
        <v/>
      </c>
      <c r="G1515" s="6" t="str">
        <f t="shared" si="72"/>
        <v/>
      </c>
      <c r="H1515" s="6" t="str">
        <f t="shared" si="73"/>
        <v/>
      </c>
      <c r="I1515" s="3" t="str">
        <f t="shared" si="74"/>
        <v/>
      </c>
    </row>
    <row r="1516" spans="6:9" x14ac:dyDescent="0.25">
      <c r="F1516" s="6" t="str">
        <f>IF($A1516="","",$E1516-_xlfn.MAXIFS($E$2:$E1515,$C$2:$C1515,$C1516,$A$2:$A1515,$A1516))</f>
        <v/>
      </c>
      <c r="G1516" s="6" t="str">
        <f t="shared" si="72"/>
        <v/>
      </c>
      <c r="H1516" s="6" t="str">
        <f t="shared" si="73"/>
        <v/>
      </c>
      <c r="I1516" s="3" t="str">
        <f t="shared" si="74"/>
        <v/>
      </c>
    </row>
    <row r="1517" spans="6:9" x14ac:dyDescent="0.25">
      <c r="F1517" s="6" t="str">
        <f>IF($A1517="","",$E1517-_xlfn.MAXIFS($E$2:$E1516,$C$2:$C1516,$C1517,$A$2:$A1516,$A1517))</f>
        <v/>
      </c>
      <c r="G1517" s="6" t="str">
        <f t="shared" si="72"/>
        <v/>
      </c>
      <c r="H1517" s="6" t="str">
        <f t="shared" si="73"/>
        <v/>
      </c>
      <c r="I1517" s="3" t="str">
        <f t="shared" si="74"/>
        <v/>
      </c>
    </row>
    <row r="1518" spans="6:9" x14ac:dyDescent="0.25">
      <c r="F1518" s="6" t="str">
        <f>IF($A1518="","",$E1518-_xlfn.MAXIFS($E$2:$E1517,$C$2:$C1517,$C1518,$A$2:$A1517,$A1518))</f>
        <v/>
      </c>
      <c r="G1518" s="6" t="str">
        <f t="shared" si="72"/>
        <v/>
      </c>
      <c r="H1518" s="6" t="str">
        <f t="shared" si="73"/>
        <v/>
      </c>
      <c r="I1518" s="3" t="str">
        <f t="shared" si="74"/>
        <v/>
      </c>
    </row>
    <row r="1519" spans="6:9" x14ac:dyDescent="0.25">
      <c r="F1519" s="6" t="str">
        <f>IF($A1519="","",$E1519-_xlfn.MAXIFS($E$2:$E1518,$C$2:$C1518,$C1519,$A$2:$A1518,$A1519))</f>
        <v/>
      </c>
      <c r="G1519" s="6" t="str">
        <f t="shared" si="72"/>
        <v/>
      </c>
      <c r="H1519" s="6" t="str">
        <f t="shared" si="73"/>
        <v/>
      </c>
      <c r="I1519" s="3" t="str">
        <f t="shared" si="74"/>
        <v/>
      </c>
    </row>
    <row r="1520" spans="6:9" x14ac:dyDescent="0.25">
      <c r="F1520" s="6" t="str">
        <f>IF($A1520="","",$E1520-_xlfn.MAXIFS($E$2:$E1519,$C$2:$C1519,$C1520,$A$2:$A1519,$A1520))</f>
        <v/>
      </c>
      <c r="G1520" s="6" t="str">
        <f t="shared" si="72"/>
        <v/>
      </c>
      <c r="H1520" s="6" t="str">
        <f t="shared" si="73"/>
        <v/>
      </c>
      <c r="I1520" s="3" t="str">
        <f t="shared" si="74"/>
        <v/>
      </c>
    </row>
    <row r="1521" spans="6:9" x14ac:dyDescent="0.25">
      <c r="F1521" s="6" t="str">
        <f>IF($A1521="","",$E1521-_xlfn.MAXIFS($E$2:$E1520,$C$2:$C1520,$C1521,$A$2:$A1520,$A1521))</f>
        <v/>
      </c>
      <c r="G1521" s="6" t="str">
        <f t="shared" si="72"/>
        <v/>
      </c>
      <c r="H1521" s="6" t="str">
        <f t="shared" si="73"/>
        <v/>
      </c>
      <c r="I1521" s="3" t="str">
        <f t="shared" si="74"/>
        <v/>
      </c>
    </row>
    <row r="1522" spans="6:9" x14ac:dyDescent="0.25">
      <c r="F1522" s="6" t="str">
        <f>IF($A1522="","",$E1522-_xlfn.MAXIFS($E$2:$E1521,$C$2:$C1521,$C1522,$A$2:$A1521,$A1522))</f>
        <v/>
      </c>
      <c r="G1522" s="6" t="str">
        <f t="shared" si="72"/>
        <v/>
      </c>
      <c r="H1522" s="6" t="str">
        <f t="shared" si="73"/>
        <v/>
      </c>
      <c r="I1522" s="3" t="str">
        <f t="shared" si="74"/>
        <v/>
      </c>
    </row>
    <row r="1523" spans="6:9" x14ac:dyDescent="0.25">
      <c r="F1523" s="6" t="str">
        <f>IF($A1523="","",$E1523-_xlfn.MAXIFS($E$2:$E1522,$C$2:$C1522,$C1523,$A$2:$A1522,$A1523))</f>
        <v/>
      </c>
      <c r="G1523" s="6" t="str">
        <f t="shared" si="72"/>
        <v/>
      </c>
      <c r="H1523" s="6" t="str">
        <f t="shared" si="73"/>
        <v/>
      </c>
      <c r="I1523" s="3" t="str">
        <f t="shared" si="74"/>
        <v/>
      </c>
    </row>
    <row r="1524" spans="6:9" x14ac:dyDescent="0.25">
      <c r="F1524" s="6" t="str">
        <f>IF($A1524="","",$E1524-_xlfn.MAXIFS($E$2:$E1523,$C$2:$C1523,$C1524,$A$2:$A1523,$A1524))</f>
        <v/>
      </c>
      <c r="G1524" s="6" t="str">
        <f t="shared" si="72"/>
        <v/>
      </c>
      <c r="H1524" s="6" t="str">
        <f t="shared" si="73"/>
        <v/>
      </c>
      <c r="I1524" s="3" t="str">
        <f t="shared" si="74"/>
        <v/>
      </c>
    </row>
    <row r="1525" spans="6:9" x14ac:dyDescent="0.25">
      <c r="F1525" s="6" t="str">
        <f>IF($A1525="","",$E1525-_xlfn.MAXIFS($E$2:$E1524,$C$2:$C1524,$C1525,$A$2:$A1524,$A1525))</f>
        <v/>
      </c>
      <c r="G1525" s="6" t="str">
        <f t="shared" si="72"/>
        <v/>
      </c>
      <c r="H1525" s="6" t="str">
        <f t="shared" si="73"/>
        <v/>
      </c>
      <c r="I1525" s="3" t="str">
        <f t="shared" si="74"/>
        <v/>
      </c>
    </row>
    <row r="1526" spans="6:9" x14ac:dyDescent="0.25">
      <c r="F1526" s="6" t="str">
        <f>IF($A1526="","",$E1526-_xlfn.MAXIFS($E$2:$E1525,$C$2:$C1525,$C1526,$A$2:$A1525,$A1526))</f>
        <v/>
      </c>
      <c r="G1526" s="6" t="str">
        <f t="shared" si="72"/>
        <v/>
      </c>
      <c r="H1526" s="6" t="str">
        <f t="shared" si="73"/>
        <v/>
      </c>
      <c r="I1526" s="3" t="str">
        <f t="shared" si="74"/>
        <v/>
      </c>
    </row>
    <row r="1527" spans="6:9" x14ac:dyDescent="0.25">
      <c r="F1527" s="6" t="str">
        <f>IF($A1527="","",$E1527-_xlfn.MAXIFS($E$2:$E1526,$C$2:$C1526,$C1527,$A$2:$A1526,$A1527))</f>
        <v/>
      </c>
      <c r="G1527" s="6" t="str">
        <f t="shared" si="72"/>
        <v/>
      </c>
      <c r="H1527" s="6" t="str">
        <f t="shared" si="73"/>
        <v/>
      </c>
      <c r="I1527" s="3" t="str">
        <f t="shared" si="74"/>
        <v/>
      </c>
    </row>
    <row r="1528" spans="6:9" x14ac:dyDescent="0.25">
      <c r="F1528" s="6" t="str">
        <f>IF($A1528="","",$E1528-_xlfn.MAXIFS($E$2:$E1527,$C$2:$C1527,$C1528,$A$2:$A1527,$A1528))</f>
        <v/>
      </c>
      <c r="G1528" s="6" t="str">
        <f t="shared" si="72"/>
        <v/>
      </c>
      <c r="H1528" s="6" t="str">
        <f t="shared" si="73"/>
        <v/>
      </c>
      <c r="I1528" s="3" t="str">
        <f t="shared" si="74"/>
        <v/>
      </c>
    </row>
    <row r="1529" spans="6:9" x14ac:dyDescent="0.25">
      <c r="F1529" s="6" t="str">
        <f>IF($A1529="","",$E1529-_xlfn.MAXIFS($E$2:$E1528,$C$2:$C1528,$C1529,$A$2:$A1528,$A1529))</f>
        <v/>
      </c>
      <c r="G1529" s="6" t="str">
        <f t="shared" si="72"/>
        <v/>
      </c>
      <c r="H1529" s="6" t="str">
        <f t="shared" si="73"/>
        <v/>
      </c>
      <c r="I1529" s="3" t="str">
        <f t="shared" si="74"/>
        <v/>
      </c>
    </row>
    <row r="1530" spans="6:9" x14ac:dyDescent="0.25">
      <c r="F1530" s="6" t="str">
        <f>IF($A1530="","",$E1530-_xlfn.MAXIFS($E$2:$E1529,$C$2:$C1529,$C1530,$A$2:$A1529,$A1530))</f>
        <v/>
      </c>
      <c r="G1530" s="6" t="str">
        <f t="shared" si="72"/>
        <v/>
      </c>
      <c r="H1530" s="6" t="str">
        <f t="shared" si="73"/>
        <v/>
      </c>
      <c r="I1530" s="3" t="str">
        <f t="shared" si="74"/>
        <v/>
      </c>
    </row>
    <row r="1531" spans="6:9" x14ac:dyDescent="0.25">
      <c r="F1531" s="6" t="str">
        <f>IF($A1531="","",$E1531-_xlfn.MAXIFS($E$2:$E1530,$C$2:$C1530,$C1531,$A$2:$A1530,$A1531))</f>
        <v/>
      </c>
      <c r="G1531" s="6" t="str">
        <f t="shared" si="72"/>
        <v/>
      </c>
      <c r="H1531" s="6" t="str">
        <f t="shared" si="73"/>
        <v/>
      </c>
      <c r="I1531" s="3" t="str">
        <f t="shared" si="74"/>
        <v/>
      </c>
    </row>
    <row r="1532" spans="6:9" x14ac:dyDescent="0.25">
      <c r="F1532" s="6" t="str">
        <f>IF($A1532="","",$E1532-_xlfn.MAXIFS($E$2:$E1531,$C$2:$C1531,$C1532,$A$2:$A1531,$A1532))</f>
        <v/>
      </c>
      <c r="G1532" s="6" t="str">
        <f t="shared" si="72"/>
        <v/>
      </c>
      <c r="H1532" s="6" t="str">
        <f t="shared" si="73"/>
        <v/>
      </c>
      <c r="I1532" s="3" t="str">
        <f t="shared" si="74"/>
        <v/>
      </c>
    </row>
    <row r="1533" spans="6:9" x14ac:dyDescent="0.25">
      <c r="F1533" s="6" t="str">
        <f>IF($A1533="","",$E1533-_xlfn.MAXIFS($E$2:$E1532,$C$2:$C1532,$C1533,$A$2:$A1532,$A1533))</f>
        <v/>
      </c>
      <c r="G1533" s="6" t="str">
        <f t="shared" si="72"/>
        <v/>
      </c>
      <c r="H1533" s="6" t="str">
        <f t="shared" si="73"/>
        <v/>
      </c>
      <c r="I1533" s="3" t="str">
        <f t="shared" si="74"/>
        <v/>
      </c>
    </row>
    <row r="1534" spans="6:9" x14ac:dyDescent="0.25">
      <c r="F1534" s="6" t="str">
        <f>IF($A1534="","",$E1534-_xlfn.MAXIFS($E$2:$E1533,$C$2:$C1533,$C1534,$A$2:$A1533,$A1534))</f>
        <v/>
      </c>
      <c r="G1534" s="6" t="str">
        <f t="shared" si="72"/>
        <v/>
      </c>
      <c r="H1534" s="6" t="str">
        <f t="shared" si="73"/>
        <v/>
      </c>
      <c r="I1534" s="3" t="str">
        <f t="shared" si="74"/>
        <v/>
      </c>
    </row>
    <row r="1535" spans="6:9" x14ac:dyDescent="0.25">
      <c r="F1535" s="6" t="str">
        <f>IF($A1535="","",$E1535-_xlfn.MAXIFS($E$2:$E1534,$C$2:$C1534,$C1535,$A$2:$A1534,$A1535))</f>
        <v/>
      </c>
      <c r="G1535" s="6" t="str">
        <f t="shared" si="72"/>
        <v/>
      </c>
      <c r="H1535" s="6" t="str">
        <f t="shared" si="73"/>
        <v/>
      </c>
      <c r="I1535" s="3" t="str">
        <f t="shared" si="74"/>
        <v/>
      </c>
    </row>
    <row r="1536" spans="6:9" x14ac:dyDescent="0.25">
      <c r="F1536" s="6" t="str">
        <f>IF($A1536="","",$E1536-_xlfn.MAXIFS($E$2:$E1535,$C$2:$C1535,$C1536,$A$2:$A1535,$A1536))</f>
        <v/>
      </c>
      <c r="G1536" s="6" t="str">
        <f t="shared" si="72"/>
        <v/>
      </c>
      <c r="H1536" s="6" t="str">
        <f t="shared" si="73"/>
        <v/>
      </c>
      <c r="I1536" s="3" t="str">
        <f t="shared" si="74"/>
        <v/>
      </c>
    </row>
    <row r="1537" spans="6:9" x14ac:dyDescent="0.25">
      <c r="F1537" s="6" t="str">
        <f>IF($A1537="","",$E1537-_xlfn.MAXIFS($E$2:$E1536,$C$2:$C1536,$C1537,$A$2:$A1536,$A1537))</f>
        <v/>
      </c>
      <c r="G1537" s="6" t="str">
        <f t="shared" si="72"/>
        <v/>
      </c>
      <c r="H1537" s="6" t="str">
        <f t="shared" si="73"/>
        <v/>
      </c>
      <c r="I1537" s="3" t="str">
        <f t="shared" si="74"/>
        <v/>
      </c>
    </row>
    <row r="1538" spans="6:9" x14ac:dyDescent="0.25">
      <c r="F1538" s="6" t="str">
        <f>IF($A1538="","",$E1538-_xlfn.MAXIFS($E$2:$E1537,$C$2:$C1537,$C1538,$A$2:$A1537,$A1538))</f>
        <v/>
      </c>
      <c r="G1538" s="6" t="str">
        <f t="shared" si="72"/>
        <v/>
      </c>
      <c r="H1538" s="6" t="str">
        <f t="shared" si="73"/>
        <v/>
      </c>
      <c r="I1538" s="3" t="str">
        <f t="shared" si="74"/>
        <v/>
      </c>
    </row>
    <row r="1539" spans="6:9" x14ac:dyDescent="0.25">
      <c r="F1539" s="6" t="str">
        <f>IF($A1539="","",$E1539-_xlfn.MAXIFS($E$2:$E1538,$C$2:$C1538,$C1539,$A$2:$A1538,$A1539))</f>
        <v/>
      </c>
      <c r="G1539" s="6" t="str">
        <f t="shared" si="72"/>
        <v/>
      </c>
      <c r="H1539" s="6" t="str">
        <f t="shared" si="73"/>
        <v/>
      </c>
      <c r="I1539" s="3" t="str">
        <f t="shared" si="74"/>
        <v/>
      </c>
    </row>
    <row r="1540" spans="6:9" x14ac:dyDescent="0.25">
      <c r="F1540" s="6" t="str">
        <f>IF($A1540="","",$E1540-_xlfn.MAXIFS($E$2:$E1539,$C$2:$C1539,$C1540,$A$2:$A1539,$A1540))</f>
        <v/>
      </c>
      <c r="G1540" s="6" t="str">
        <f t="shared" si="72"/>
        <v/>
      </c>
      <c r="H1540" s="6" t="str">
        <f t="shared" si="73"/>
        <v/>
      </c>
      <c r="I1540" s="3" t="str">
        <f t="shared" si="74"/>
        <v/>
      </c>
    </row>
    <row r="1541" spans="6:9" x14ac:dyDescent="0.25">
      <c r="F1541" s="6" t="str">
        <f>IF($A1541="","",$E1541-_xlfn.MAXIFS($E$2:$E1540,$C$2:$C1540,$C1541,$A$2:$A1540,$A1541))</f>
        <v/>
      </c>
      <c r="G1541" s="6" t="str">
        <f t="shared" si="72"/>
        <v/>
      </c>
      <c r="H1541" s="6" t="str">
        <f t="shared" si="73"/>
        <v/>
      </c>
      <c r="I1541" s="3" t="str">
        <f t="shared" si="74"/>
        <v/>
      </c>
    </row>
    <row r="1542" spans="6:9" x14ac:dyDescent="0.25">
      <c r="F1542" s="6" t="str">
        <f>IF($A1542="","",$E1542-_xlfn.MAXIFS($E$2:$E1541,$C$2:$C1541,$C1542,$A$2:$A1541,$A1542))</f>
        <v/>
      </c>
      <c r="G1542" s="6" t="str">
        <f t="shared" si="72"/>
        <v/>
      </c>
      <c r="H1542" s="6" t="str">
        <f t="shared" si="73"/>
        <v/>
      </c>
      <c r="I1542" s="3" t="str">
        <f t="shared" si="74"/>
        <v/>
      </c>
    </row>
    <row r="1543" spans="6:9" x14ac:dyDescent="0.25">
      <c r="F1543" s="6" t="str">
        <f>IF($A1543="","",$E1543-_xlfn.MAXIFS($E$2:$E1542,$C$2:$C1542,$C1543,$A$2:$A1542,$A1543))</f>
        <v/>
      </c>
      <c r="G1543" s="6" t="str">
        <f t="shared" si="72"/>
        <v/>
      </c>
      <c r="H1543" s="6" t="str">
        <f t="shared" si="73"/>
        <v/>
      </c>
      <c r="I1543" s="3" t="str">
        <f t="shared" si="74"/>
        <v/>
      </c>
    </row>
    <row r="1544" spans="6:9" x14ac:dyDescent="0.25">
      <c r="F1544" s="6" t="str">
        <f>IF($A1544="","",$E1544-_xlfn.MAXIFS($E$2:$E1543,$C$2:$C1543,$C1544,$A$2:$A1543,$A1544))</f>
        <v/>
      </c>
      <c r="G1544" s="6" t="str">
        <f t="shared" si="72"/>
        <v/>
      </c>
      <c r="H1544" s="6" t="str">
        <f t="shared" si="73"/>
        <v/>
      </c>
      <c r="I1544" s="3" t="str">
        <f t="shared" si="74"/>
        <v/>
      </c>
    </row>
    <row r="1545" spans="6:9" x14ac:dyDescent="0.25">
      <c r="F1545" s="6" t="str">
        <f>IF($A1545="","",$E1545-_xlfn.MAXIFS($E$2:$E1544,$C$2:$C1544,$C1545,$A$2:$A1544,$A1545))</f>
        <v/>
      </c>
      <c r="G1545" s="6" t="str">
        <f t="shared" ref="G1545:G1608" si="75">IF($A1545="","",HOUR($D1545))</f>
        <v/>
      </c>
      <c r="H1545" s="6" t="str">
        <f t="shared" ref="H1545:H1608" si="76">IF($A1545="","",MINUTE($D1545))</f>
        <v/>
      </c>
      <c r="I1545" s="3" t="str">
        <f t="shared" si="74"/>
        <v/>
      </c>
    </row>
    <row r="1546" spans="6:9" x14ac:dyDescent="0.25">
      <c r="F1546" s="6" t="str">
        <f>IF($A1546="","",$E1546-_xlfn.MAXIFS($E$2:$E1545,$C$2:$C1545,$C1546,$A$2:$A1545,$A1546))</f>
        <v/>
      </c>
      <c r="G1546" s="6" t="str">
        <f t="shared" si="75"/>
        <v/>
      </c>
      <c r="H1546" s="6" t="str">
        <f t="shared" si="76"/>
        <v/>
      </c>
      <c r="I1546" s="3" t="str">
        <f t="shared" ref="I1546:I1609" si="77">IF($F1546&lt;0,"ERROR","")</f>
        <v/>
      </c>
    </row>
    <row r="1547" spans="6:9" x14ac:dyDescent="0.25">
      <c r="F1547" s="6" t="str">
        <f>IF($A1547="","",$E1547-_xlfn.MAXIFS($E$2:$E1546,$C$2:$C1546,$C1547,$A$2:$A1546,$A1547))</f>
        <v/>
      </c>
      <c r="G1547" s="6" t="str">
        <f t="shared" si="75"/>
        <v/>
      </c>
      <c r="H1547" s="6" t="str">
        <f t="shared" si="76"/>
        <v/>
      </c>
      <c r="I1547" s="3" t="str">
        <f t="shared" si="77"/>
        <v/>
      </c>
    </row>
    <row r="1548" spans="6:9" x14ac:dyDescent="0.25">
      <c r="F1548" s="6" t="str">
        <f>IF($A1548="","",$E1548-_xlfn.MAXIFS($E$2:$E1547,$C$2:$C1547,$C1548,$A$2:$A1547,$A1548))</f>
        <v/>
      </c>
      <c r="G1548" s="6" t="str">
        <f t="shared" si="75"/>
        <v/>
      </c>
      <c r="H1548" s="6" t="str">
        <f t="shared" si="76"/>
        <v/>
      </c>
      <c r="I1548" s="3" t="str">
        <f t="shared" si="77"/>
        <v/>
      </c>
    </row>
    <row r="1549" spans="6:9" x14ac:dyDescent="0.25">
      <c r="F1549" s="6" t="str">
        <f>IF($A1549="","",$E1549-_xlfn.MAXIFS($E$2:$E1548,$C$2:$C1548,$C1549,$A$2:$A1548,$A1549))</f>
        <v/>
      </c>
      <c r="G1549" s="6" t="str">
        <f t="shared" si="75"/>
        <v/>
      </c>
      <c r="H1549" s="6" t="str">
        <f t="shared" si="76"/>
        <v/>
      </c>
      <c r="I1549" s="3" t="str">
        <f t="shared" si="77"/>
        <v/>
      </c>
    </row>
    <row r="1550" spans="6:9" x14ac:dyDescent="0.25">
      <c r="F1550" s="6" t="str">
        <f>IF($A1550="","",$E1550-_xlfn.MAXIFS($E$2:$E1549,$C$2:$C1549,$C1550,$A$2:$A1549,$A1550))</f>
        <v/>
      </c>
      <c r="G1550" s="6" t="str">
        <f t="shared" si="75"/>
        <v/>
      </c>
      <c r="H1550" s="6" t="str">
        <f t="shared" si="76"/>
        <v/>
      </c>
      <c r="I1550" s="3" t="str">
        <f t="shared" si="77"/>
        <v/>
      </c>
    </row>
    <row r="1551" spans="6:9" x14ac:dyDescent="0.25">
      <c r="F1551" s="6" t="str">
        <f>IF($A1551="","",$E1551-_xlfn.MAXIFS($E$2:$E1550,$C$2:$C1550,$C1551,$A$2:$A1550,$A1551))</f>
        <v/>
      </c>
      <c r="G1551" s="6" t="str">
        <f t="shared" si="75"/>
        <v/>
      </c>
      <c r="H1551" s="6" t="str">
        <f t="shared" si="76"/>
        <v/>
      </c>
      <c r="I1551" s="3" t="str">
        <f t="shared" si="77"/>
        <v/>
      </c>
    </row>
    <row r="1552" spans="6:9" x14ac:dyDescent="0.25">
      <c r="F1552" s="6" t="str">
        <f>IF($A1552="","",$E1552-_xlfn.MAXIFS($E$2:$E1551,$C$2:$C1551,$C1552,$A$2:$A1551,$A1552))</f>
        <v/>
      </c>
      <c r="G1552" s="6" t="str">
        <f t="shared" si="75"/>
        <v/>
      </c>
      <c r="H1552" s="6" t="str">
        <f t="shared" si="76"/>
        <v/>
      </c>
      <c r="I1552" s="3" t="str">
        <f t="shared" si="77"/>
        <v/>
      </c>
    </row>
    <row r="1553" spans="6:9" x14ac:dyDescent="0.25">
      <c r="F1553" s="6" t="str">
        <f>IF($A1553="","",$E1553-_xlfn.MAXIFS($E$2:$E1552,$C$2:$C1552,$C1553,$A$2:$A1552,$A1553))</f>
        <v/>
      </c>
      <c r="G1553" s="6" t="str">
        <f t="shared" si="75"/>
        <v/>
      </c>
      <c r="H1553" s="6" t="str">
        <f t="shared" si="76"/>
        <v/>
      </c>
      <c r="I1553" s="3" t="str">
        <f t="shared" si="77"/>
        <v/>
      </c>
    </row>
    <row r="1554" spans="6:9" x14ac:dyDescent="0.25">
      <c r="F1554" s="6" t="str">
        <f>IF($A1554="","",$E1554-_xlfn.MAXIFS($E$2:$E1553,$C$2:$C1553,$C1554,$A$2:$A1553,$A1554))</f>
        <v/>
      </c>
      <c r="G1554" s="6" t="str">
        <f t="shared" si="75"/>
        <v/>
      </c>
      <c r="H1554" s="6" t="str">
        <f t="shared" si="76"/>
        <v/>
      </c>
      <c r="I1554" s="3" t="str">
        <f t="shared" si="77"/>
        <v/>
      </c>
    </row>
    <row r="1555" spans="6:9" x14ac:dyDescent="0.25">
      <c r="F1555" s="6" t="str">
        <f>IF($A1555="","",$E1555-_xlfn.MAXIFS($E$2:$E1554,$C$2:$C1554,$C1555,$A$2:$A1554,$A1555))</f>
        <v/>
      </c>
      <c r="G1555" s="6" t="str">
        <f t="shared" si="75"/>
        <v/>
      </c>
      <c r="H1555" s="6" t="str">
        <f t="shared" si="76"/>
        <v/>
      </c>
      <c r="I1555" s="3" t="str">
        <f t="shared" si="77"/>
        <v/>
      </c>
    </row>
    <row r="1556" spans="6:9" x14ac:dyDescent="0.25">
      <c r="F1556" s="6" t="str">
        <f>IF($A1556="","",$E1556-_xlfn.MAXIFS($E$2:$E1555,$C$2:$C1555,$C1556,$A$2:$A1555,$A1556))</f>
        <v/>
      </c>
      <c r="G1556" s="6" t="str">
        <f t="shared" si="75"/>
        <v/>
      </c>
      <c r="H1556" s="6" t="str">
        <f t="shared" si="76"/>
        <v/>
      </c>
      <c r="I1556" s="3" t="str">
        <f t="shared" si="77"/>
        <v/>
      </c>
    </row>
    <row r="1557" spans="6:9" x14ac:dyDescent="0.25">
      <c r="F1557" s="6" t="str">
        <f>IF($A1557="","",$E1557-_xlfn.MAXIFS($E$2:$E1556,$C$2:$C1556,$C1557,$A$2:$A1556,$A1557))</f>
        <v/>
      </c>
      <c r="G1557" s="6" t="str">
        <f t="shared" si="75"/>
        <v/>
      </c>
      <c r="H1557" s="6" t="str">
        <f t="shared" si="76"/>
        <v/>
      </c>
      <c r="I1557" s="3" t="str">
        <f t="shared" si="77"/>
        <v/>
      </c>
    </row>
    <row r="1558" spans="6:9" x14ac:dyDescent="0.25">
      <c r="F1558" s="6" t="str">
        <f>IF($A1558="","",$E1558-_xlfn.MAXIFS($E$2:$E1557,$C$2:$C1557,$C1558,$A$2:$A1557,$A1558))</f>
        <v/>
      </c>
      <c r="G1558" s="6" t="str">
        <f t="shared" si="75"/>
        <v/>
      </c>
      <c r="H1558" s="6" t="str">
        <f t="shared" si="76"/>
        <v/>
      </c>
      <c r="I1558" s="3" t="str">
        <f t="shared" si="77"/>
        <v/>
      </c>
    </row>
    <row r="1559" spans="6:9" x14ac:dyDescent="0.25">
      <c r="F1559" s="6" t="str">
        <f>IF($A1559="","",$E1559-_xlfn.MAXIFS($E$2:$E1558,$C$2:$C1558,$C1559,$A$2:$A1558,$A1559))</f>
        <v/>
      </c>
      <c r="G1559" s="6" t="str">
        <f t="shared" si="75"/>
        <v/>
      </c>
      <c r="H1559" s="6" t="str">
        <f t="shared" si="76"/>
        <v/>
      </c>
      <c r="I1559" s="3" t="str">
        <f t="shared" si="77"/>
        <v/>
      </c>
    </row>
    <row r="1560" spans="6:9" x14ac:dyDescent="0.25">
      <c r="F1560" s="6" t="str">
        <f>IF($A1560="","",$E1560-_xlfn.MAXIFS($E$2:$E1559,$C$2:$C1559,$C1560,$A$2:$A1559,$A1560))</f>
        <v/>
      </c>
      <c r="G1560" s="6" t="str">
        <f t="shared" si="75"/>
        <v/>
      </c>
      <c r="H1560" s="6" t="str">
        <f t="shared" si="76"/>
        <v/>
      </c>
      <c r="I1560" s="3" t="str">
        <f t="shared" si="77"/>
        <v/>
      </c>
    </row>
    <row r="1561" spans="6:9" x14ac:dyDescent="0.25">
      <c r="F1561" s="6" t="str">
        <f>IF($A1561="","",$E1561-_xlfn.MAXIFS($E$2:$E1560,$C$2:$C1560,$C1561,$A$2:$A1560,$A1561))</f>
        <v/>
      </c>
      <c r="G1561" s="6" t="str">
        <f t="shared" si="75"/>
        <v/>
      </c>
      <c r="H1561" s="6" t="str">
        <f t="shared" si="76"/>
        <v/>
      </c>
      <c r="I1561" s="3" t="str">
        <f t="shared" si="77"/>
        <v/>
      </c>
    </row>
    <row r="1562" spans="6:9" x14ac:dyDescent="0.25">
      <c r="F1562" s="6" t="str">
        <f>IF($A1562="","",$E1562-_xlfn.MAXIFS($E$2:$E1561,$C$2:$C1561,$C1562,$A$2:$A1561,$A1562))</f>
        <v/>
      </c>
      <c r="G1562" s="6" t="str">
        <f t="shared" si="75"/>
        <v/>
      </c>
      <c r="H1562" s="6" t="str">
        <f t="shared" si="76"/>
        <v/>
      </c>
      <c r="I1562" s="3" t="str">
        <f t="shared" si="77"/>
        <v/>
      </c>
    </row>
    <row r="1563" spans="6:9" x14ac:dyDescent="0.25">
      <c r="F1563" s="6" t="str">
        <f>IF($A1563="","",$E1563-_xlfn.MAXIFS($E$2:$E1562,$C$2:$C1562,$C1563,$A$2:$A1562,$A1563))</f>
        <v/>
      </c>
      <c r="G1563" s="6" t="str">
        <f t="shared" si="75"/>
        <v/>
      </c>
      <c r="H1563" s="6" t="str">
        <f t="shared" si="76"/>
        <v/>
      </c>
      <c r="I1563" s="3" t="str">
        <f t="shared" si="77"/>
        <v/>
      </c>
    </row>
    <row r="1564" spans="6:9" x14ac:dyDescent="0.25">
      <c r="F1564" s="6" t="str">
        <f>IF($A1564="","",$E1564-_xlfn.MAXIFS($E$2:$E1563,$C$2:$C1563,$C1564,$A$2:$A1563,$A1564))</f>
        <v/>
      </c>
      <c r="G1564" s="6" t="str">
        <f t="shared" si="75"/>
        <v/>
      </c>
      <c r="H1564" s="6" t="str">
        <f t="shared" si="76"/>
        <v/>
      </c>
      <c r="I1564" s="3" t="str">
        <f t="shared" si="77"/>
        <v/>
      </c>
    </row>
    <row r="1565" spans="6:9" x14ac:dyDescent="0.25">
      <c r="F1565" s="6" t="str">
        <f>IF($A1565="","",$E1565-_xlfn.MAXIFS($E$2:$E1564,$C$2:$C1564,$C1565,$A$2:$A1564,$A1565))</f>
        <v/>
      </c>
      <c r="G1565" s="6" t="str">
        <f t="shared" si="75"/>
        <v/>
      </c>
      <c r="H1565" s="6" t="str">
        <f t="shared" si="76"/>
        <v/>
      </c>
      <c r="I1565" s="3" t="str">
        <f t="shared" si="77"/>
        <v/>
      </c>
    </row>
    <row r="1566" spans="6:9" x14ac:dyDescent="0.25">
      <c r="F1566" s="6" t="str">
        <f>IF($A1566="","",$E1566-_xlfn.MAXIFS($E$2:$E1565,$C$2:$C1565,$C1566,$A$2:$A1565,$A1566))</f>
        <v/>
      </c>
      <c r="G1566" s="6" t="str">
        <f t="shared" si="75"/>
        <v/>
      </c>
      <c r="H1566" s="6" t="str">
        <f t="shared" si="76"/>
        <v/>
      </c>
      <c r="I1566" s="3" t="str">
        <f t="shared" si="77"/>
        <v/>
      </c>
    </row>
    <row r="1567" spans="6:9" x14ac:dyDescent="0.25">
      <c r="F1567" s="6" t="str">
        <f>IF($A1567="","",$E1567-_xlfn.MAXIFS($E$2:$E1566,$C$2:$C1566,$C1567,$A$2:$A1566,$A1567))</f>
        <v/>
      </c>
      <c r="G1567" s="6" t="str">
        <f t="shared" si="75"/>
        <v/>
      </c>
      <c r="H1567" s="6" t="str">
        <f t="shared" si="76"/>
        <v/>
      </c>
      <c r="I1567" s="3" t="str">
        <f t="shared" si="77"/>
        <v/>
      </c>
    </row>
    <row r="1568" spans="6:9" x14ac:dyDescent="0.25">
      <c r="F1568" s="6" t="str">
        <f>IF($A1568="","",$E1568-_xlfn.MAXIFS($E$2:$E1567,$C$2:$C1567,$C1568,$A$2:$A1567,$A1568))</f>
        <v/>
      </c>
      <c r="G1568" s="6" t="str">
        <f t="shared" si="75"/>
        <v/>
      </c>
      <c r="H1568" s="6" t="str">
        <f t="shared" si="76"/>
        <v/>
      </c>
      <c r="I1568" s="3" t="str">
        <f t="shared" si="77"/>
        <v/>
      </c>
    </row>
    <row r="1569" spans="6:9" x14ac:dyDescent="0.25">
      <c r="F1569" s="6" t="str">
        <f>IF($A1569="","",$E1569-_xlfn.MAXIFS($E$2:$E1568,$C$2:$C1568,$C1569,$A$2:$A1568,$A1569))</f>
        <v/>
      </c>
      <c r="G1569" s="6" t="str">
        <f t="shared" si="75"/>
        <v/>
      </c>
      <c r="H1569" s="6" t="str">
        <f t="shared" si="76"/>
        <v/>
      </c>
      <c r="I1569" s="3" t="str">
        <f t="shared" si="77"/>
        <v/>
      </c>
    </row>
    <row r="1570" spans="6:9" x14ac:dyDescent="0.25">
      <c r="F1570" s="6" t="str">
        <f>IF($A1570="","",$E1570-_xlfn.MAXIFS($E$2:$E1569,$C$2:$C1569,$C1570,$A$2:$A1569,$A1570))</f>
        <v/>
      </c>
      <c r="G1570" s="6" t="str">
        <f t="shared" si="75"/>
        <v/>
      </c>
      <c r="H1570" s="6" t="str">
        <f t="shared" si="76"/>
        <v/>
      </c>
      <c r="I1570" s="3" t="str">
        <f t="shared" si="77"/>
        <v/>
      </c>
    </row>
    <row r="1571" spans="6:9" x14ac:dyDescent="0.25">
      <c r="F1571" s="6" t="str">
        <f>IF($A1571="","",$E1571-_xlfn.MAXIFS($E$2:$E1570,$C$2:$C1570,$C1571,$A$2:$A1570,$A1571))</f>
        <v/>
      </c>
      <c r="G1571" s="6" t="str">
        <f t="shared" si="75"/>
        <v/>
      </c>
      <c r="H1571" s="6" t="str">
        <f t="shared" si="76"/>
        <v/>
      </c>
      <c r="I1571" s="3" t="str">
        <f t="shared" si="77"/>
        <v/>
      </c>
    </row>
    <row r="1572" spans="6:9" x14ac:dyDescent="0.25">
      <c r="F1572" s="6" t="str">
        <f>IF($A1572="","",$E1572-_xlfn.MAXIFS($E$2:$E1571,$C$2:$C1571,$C1572,$A$2:$A1571,$A1572))</f>
        <v/>
      </c>
      <c r="G1572" s="6" t="str">
        <f t="shared" si="75"/>
        <v/>
      </c>
      <c r="H1572" s="6" t="str">
        <f t="shared" si="76"/>
        <v/>
      </c>
      <c r="I1572" s="3" t="str">
        <f t="shared" si="77"/>
        <v/>
      </c>
    </row>
    <row r="1573" spans="6:9" x14ac:dyDescent="0.25">
      <c r="F1573" s="6" t="str">
        <f>IF($A1573="","",$E1573-_xlfn.MAXIFS($E$2:$E1572,$C$2:$C1572,$C1573,$A$2:$A1572,$A1573))</f>
        <v/>
      </c>
      <c r="G1573" s="6" t="str">
        <f t="shared" si="75"/>
        <v/>
      </c>
      <c r="H1573" s="6" t="str">
        <f t="shared" si="76"/>
        <v/>
      </c>
      <c r="I1573" s="3" t="str">
        <f t="shared" si="77"/>
        <v/>
      </c>
    </row>
    <row r="1574" spans="6:9" x14ac:dyDescent="0.25">
      <c r="F1574" s="6" t="str">
        <f>IF($A1574="","",$E1574-_xlfn.MAXIFS($E$2:$E1573,$C$2:$C1573,$C1574,$A$2:$A1573,$A1574))</f>
        <v/>
      </c>
      <c r="G1574" s="6" t="str">
        <f t="shared" si="75"/>
        <v/>
      </c>
      <c r="H1574" s="6" t="str">
        <f t="shared" si="76"/>
        <v/>
      </c>
      <c r="I1574" s="3" t="str">
        <f t="shared" si="77"/>
        <v/>
      </c>
    </row>
    <row r="1575" spans="6:9" x14ac:dyDescent="0.25">
      <c r="F1575" s="6" t="str">
        <f>IF($A1575="","",$E1575-_xlfn.MAXIFS($E$2:$E1574,$C$2:$C1574,$C1575,$A$2:$A1574,$A1575))</f>
        <v/>
      </c>
      <c r="G1575" s="6" t="str">
        <f t="shared" si="75"/>
        <v/>
      </c>
      <c r="H1575" s="6" t="str">
        <f t="shared" si="76"/>
        <v/>
      </c>
      <c r="I1575" s="3" t="str">
        <f t="shared" si="77"/>
        <v/>
      </c>
    </row>
    <row r="1576" spans="6:9" x14ac:dyDescent="0.25">
      <c r="F1576" s="6" t="str">
        <f>IF($A1576="","",$E1576-_xlfn.MAXIFS($E$2:$E1575,$C$2:$C1575,$C1576,$A$2:$A1575,$A1576))</f>
        <v/>
      </c>
      <c r="G1576" s="6" t="str">
        <f t="shared" si="75"/>
        <v/>
      </c>
      <c r="H1576" s="6" t="str">
        <f t="shared" si="76"/>
        <v/>
      </c>
      <c r="I1576" s="3" t="str">
        <f t="shared" si="77"/>
        <v/>
      </c>
    </row>
    <row r="1577" spans="6:9" x14ac:dyDescent="0.25">
      <c r="F1577" s="6" t="str">
        <f>IF($A1577="","",$E1577-_xlfn.MAXIFS($E$2:$E1576,$C$2:$C1576,$C1577,$A$2:$A1576,$A1577))</f>
        <v/>
      </c>
      <c r="G1577" s="6" t="str">
        <f t="shared" si="75"/>
        <v/>
      </c>
      <c r="H1577" s="6" t="str">
        <f t="shared" si="76"/>
        <v/>
      </c>
      <c r="I1577" s="3" t="str">
        <f t="shared" si="77"/>
        <v/>
      </c>
    </row>
    <row r="1578" spans="6:9" x14ac:dyDescent="0.25">
      <c r="F1578" s="6" t="str">
        <f>IF($A1578="","",$E1578-_xlfn.MAXIFS($E$2:$E1577,$C$2:$C1577,$C1578,$A$2:$A1577,$A1578))</f>
        <v/>
      </c>
      <c r="G1578" s="6" t="str">
        <f t="shared" si="75"/>
        <v/>
      </c>
      <c r="H1578" s="6" t="str">
        <f t="shared" si="76"/>
        <v/>
      </c>
      <c r="I1578" s="3" t="str">
        <f t="shared" si="77"/>
        <v/>
      </c>
    </row>
    <row r="1579" spans="6:9" x14ac:dyDescent="0.25">
      <c r="F1579" s="6" t="str">
        <f>IF($A1579="","",$E1579-_xlfn.MAXIFS($E$2:$E1578,$C$2:$C1578,$C1579,$A$2:$A1578,$A1579))</f>
        <v/>
      </c>
      <c r="G1579" s="6" t="str">
        <f t="shared" si="75"/>
        <v/>
      </c>
      <c r="H1579" s="6" t="str">
        <f t="shared" si="76"/>
        <v/>
      </c>
      <c r="I1579" s="3" t="str">
        <f t="shared" si="77"/>
        <v/>
      </c>
    </row>
    <row r="1580" spans="6:9" x14ac:dyDescent="0.25">
      <c r="F1580" s="6" t="str">
        <f>IF($A1580="","",$E1580-_xlfn.MAXIFS($E$2:$E1579,$C$2:$C1579,$C1580,$A$2:$A1579,$A1580))</f>
        <v/>
      </c>
      <c r="G1580" s="6" t="str">
        <f t="shared" si="75"/>
        <v/>
      </c>
      <c r="H1580" s="6" t="str">
        <f t="shared" si="76"/>
        <v/>
      </c>
      <c r="I1580" s="3" t="str">
        <f t="shared" si="77"/>
        <v/>
      </c>
    </row>
    <row r="1581" spans="6:9" x14ac:dyDescent="0.25">
      <c r="F1581" s="6" t="str">
        <f>IF($A1581="","",$E1581-_xlfn.MAXIFS($E$2:$E1580,$C$2:$C1580,$C1581,$A$2:$A1580,$A1581))</f>
        <v/>
      </c>
      <c r="G1581" s="6" t="str">
        <f t="shared" si="75"/>
        <v/>
      </c>
      <c r="H1581" s="6" t="str">
        <f t="shared" si="76"/>
        <v/>
      </c>
      <c r="I1581" s="3" t="str">
        <f t="shared" si="77"/>
        <v/>
      </c>
    </row>
    <row r="1582" spans="6:9" x14ac:dyDescent="0.25">
      <c r="F1582" s="6" t="str">
        <f>IF($A1582="","",$E1582-_xlfn.MAXIFS($E$2:$E1581,$C$2:$C1581,$C1582,$A$2:$A1581,$A1582))</f>
        <v/>
      </c>
      <c r="G1582" s="6" t="str">
        <f t="shared" si="75"/>
        <v/>
      </c>
      <c r="H1582" s="6" t="str">
        <f t="shared" si="76"/>
        <v/>
      </c>
      <c r="I1582" s="3" t="str">
        <f t="shared" si="77"/>
        <v/>
      </c>
    </row>
    <row r="1583" spans="6:9" x14ac:dyDescent="0.25">
      <c r="F1583" s="6" t="str">
        <f>IF($A1583="","",$E1583-_xlfn.MAXIFS($E$2:$E1582,$C$2:$C1582,$C1583,$A$2:$A1582,$A1583))</f>
        <v/>
      </c>
      <c r="G1583" s="6" t="str">
        <f t="shared" si="75"/>
        <v/>
      </c>
      <c r="H1583" s="6" t="str">
        <f t="shared" si="76"/>
        <v/>
      </c>
      <c r="I1583" s="3" t="str">
        <f t="shared" si="77"/>
        <v/>
      </c>
    </row>
    <row r="1584" spans="6:9" x14ac:dyDescent="0.25">
      <c r="F1584" s="6" t="str">
        <f>IF($A1584="","",$E1584-_xlfn.MAXIFS($E$2:$E1583,$C$2:$C1583,$C1584,$A$2:$A1583,$A1584))</f>
        <v/>
      </c>
      <c r="G1584" s="6" t="str">
        <f t="shared" si="75"/>
        <v/>
      </c>
      <c r="H1584" s="6" t="str">
        <f t="shared" si="76"/>
        <v/>
      </c>
      <c r="I1584" s="3" t="str">
        <f t="shared" si="77"/>
        <v/>
      </c>
    </row>
    <row r="1585" spans="6:9" x14ac:dyDescent="0.25">
      <c r="F1585" s="6" t="str">
        <f>IF($A1585="","",$E1585-_xlfn.MAXIFS($E$2:$E1584,$C$2:$C1584,$C1585,$A$2:$A1584,$A1585))</f>
        <v/>
      </c>
      <c r="G1585" s="6" t="str">
        <f t="shared" si="75"/>
        <v/>
      </c>
      <c r="H1585" s="6" t="str">
        <f t="shared" si="76"/>
        <v/>
      </c>
      <c r="I1585" s="3" t="str">
        <f t="shared" si="77"/>
        <v/>
      </c>
    </row>
    <row r="1586" spans="6:9" x14ac:dyDescent="0.25">
      <c r="F1586" s="6" t="str">
        <f>IF($A1586="","",$E1586-_xlfn.MAXIFS($E$2:$E1585,$C$2:$C1585,$C1586,$A$2:$A1585,$A1586))</f>
        <v/>
      </c>
      <c r="G1586" s="6" t="str">
        <f t="shared" si="75"/>
        <v/>
      </c>
      <c r="H1586" s="6" t="str">
        <f t="shared" si="76"/>
        <v/>
      </c>
      <c r="I1586" s="3" t="str">
        <f t="shared" si="77"/>
        <v/>
      </c>
    </row>
    <row r="1587" spans="6:9" x14ac:dyDescent="0.25">
      <c r="F1587" s="6" t="str">
        <f>IF($A1587="","",$E1587-_xlfn.MAXIFS($E$2:$E1586,$C$2:$C1586,$C1587,$A$2:$A1586,$A1587))</f>
        <v/>
      </c>
      <c r="G1587" s="6" t="str">
        <f t="shared" si="75"/>
        <v/>
      </c>
      <c r="H1587" s="6" t="str">
        <f t="shared" si="76"/>
        <v/>
      </c>
      <c r="I1587" s="3" t="str">
        <f t="shared" si="77"/>
        <v/>
      </c>
    </row>
    <row r="1588" spans="6:9" x14ac:dyDescent="0.25">
      <c r="F1588" s="6" t="str">
        <f>IF($A1588="","",$E1588-_xlfn.MAXIFS($E$2:$E1587,$C$2:$C1587,$C1588,$A$2:$A1587,$A1588))</f>
        <v/>
      </c>
      <c r="G1588" s="6" t="str">
        <f t="shared" si="75"/>
        <v/>
      </c>
      <c r="H1588" s="6" t="str">
        <f t="shared" si="76"/>
        <v/>
      </c>
      <c r="I1588" s="3" t="str">
        <f t="shared" si="77"/>
        <v/>
      </c>
    </row>
    <row r="1589" spans="6:9" x14ac:dyDescent="0.25">
      <c r="F1589" s="6" t="str">
        <f>IF($A1589="","",$E1589-_xlfn.MAXIFS($E$2:$E1588,$C$2:$C1588,$C1589,$A$2:$A1588,$A1589))</f>
        <v/>
      </c>
      <c r="G1589" s="6" t="str">
        <f t="shared" si="75"/>
        <v/>
      </c>
      <c r="H1589" s="6" t="str">
        <f t="shared" si="76"/>
        <v/>
      </c>
      <c r="I1589" s="3" t="str">
        <f t="shared" si="77"/>
        <v/>
      </c>
    </row>
    <row r="1590" spans="6:9" x14ac:dyDescent="0.25">
      <c r="F1590" s="6" t="str">
        <f>IF($A1590="","",$E1590-_xlfn.MAXIFS($E$2:$E1589,$C$2:$C1589,$C1590,$A$2:$A1589,$A1590))</f>
        <v/>
      </c>
      <c r="G1590" s="6" t="str">
        <f t="shared" si="75"/>
        <v/>
      </c>
      <c r="H1590" s="6" t="str">
        <f t="shared" si="76"/>
        <v/>
      </c>
      <c r="I1590" s="3" t="str">
        <f t="shared" si="77"/>
        <v/>
      </c>
    </row>
    <row r="1591" spans="6:9" x14ac:dyDescent="0.25">
      <c r="F1591" s="6" t="str">
        <f>IF($A1591="","",$E1591-_xlfn.MAXIFS($E$2:$E1590,$C$2:$C1590,$C1591,$A$2:$A1590,$A1591))</f>
        <v/>
      </c>
      <c r="G1591" s="6" t="str">
        <f t="shared" si="75"/>
        <v/>
      </c>
      <c r="H1591" s="6" t="str">
        <f t="shared" si="76"/>
        <v/>
      </c>
      <c r="I1591" s="3" t="str">
        <f t="shared" si="77"/>
        <v/>
      </c>
    </row>
    <row r="1592" spans="6:9" x14ac:dyDescent="0.25">
      <c r="F1592" s="6" t="str">
        <f>IF($A1592="","",$E1592-_xlfn.MAXIFS($E$2:$E1591,$C$2:$C1591,$C1592,$A$2:$A1591,$A1592))</f>
        <v/>
      </c>
      <c r="G1592" s="6" t="str">
        <f t="shared" si="75"/>
        <v/>
      </c>
      <c r="H1592" s="6" t="str">
        <f t="shared" si="76"/>
        <v/>
      </c>
      <c r="I1592" s="3" t="str">
        <f t="shared" si="77"/>
        <v/>
      </c>
    </row>
    <row r="1593" spans="6:9" x14ac:dyDescent="0.25">
      <c r="F1593" s="6" t="str">
        <f>IF($A1593="","",$E1593-_xlfn.MAXIFS($E$2:$E1592,$C$2:$C1592,$C1593,$A$2:$A1592,$A1593))</f>
        <v/>
      </c>
      <c r="G1593" s="6" t="str">
        <f t="shared" si="75"/>
        <v/>
      </c>
      <c r="H1593" s="6" t="str">
        <f t="shared" si="76"/>
        <v/>
      </c>
      <c r="I1593" s="3" t="str">
        <f t="shared" si="77"/>
        <v/>
      </c>
    </row>
    <row r="1594" spans="6:9" x14ac:dyDescent="0.25">
      <c r="F1594" s="6" t="str">
        <f>IF($A1594="","",$E1594-_xlfn.MAXIFS($E$2:$E1593,$C$2:$C1593,$C1594,$A$2:$A1593,$A1594))</f>
        <v/>
      </c>
      <c r="G1594" s="6" t="str">
        <f t="shared" si="75"/>
        <v/>
      </c>
      <c r="H1594" s="6" t="str">
        <f t="shared" si="76"/>
        <v/>
      </c>
      <c r="I1594" s="3" t="str">
        <f t="shared" si="77"/>
        <v/>
      </c>
    </row>
    <row r="1595" spans="6:9" x14ac:dyDescent="0.25">
      <c r="F1595" s="6" t="str">
        <f>IF($A1595="","",$E1595-_xlfn.MAXIFS($E$2:$E1594,$C$2:$C1594,$C1595,$A$2:$A1594,$A1595))</f>
        <v/>
      </c>
      <c r="G1595" s="6" t="str">
        <f t="shared" si="75"/>
        <v/>
      </c>
      <c r="H1595" s="6" t="str">
        <f t="shared" si="76"/>
        <v/>
      </c>
      <c r="I1595" s="3" t="str">
        <f t="shared" si="77"/>
        <v/>
      </c>
    </row>
    <row r="1596" spans="6:9" x14ac:dyDescent="0.25">
      <c r="F1596" s="6" t="str">
        <f>IF($A1596="","",$E1596-_xlfn.MAXIFS($E$2:$E1595,$C$2:$C1595,$C1596,$A$2:$A1595,$A1596))</f>
        <v/>
      </c>
      <c r="G1596" s="6" t="str">
        <f t="shared" si="75"/>
        <v/>
      </c>
      <c r="H1596" s="6" t="str">
        <f t="shared" si="76"/>
        <v/>
      </c>
      <c r="I1596" s="3" t="str">
        <f t="shared" si="77"/>
        <v/>
      </c>
    </row>
    <row r="1597" spans="6:9" x14ac:dyDescent="0.25">
      <c r="F1597" s="6" t="str">
        <f>IF($A1597="","",$E1597-_xlfn.MAXIFS($E$2:$E1596,$C$2:$C1596,$C1597,$A$2:$A1596,$A1597))</f>
        <v/>
      </c>
      <c r="G1597" s="6" t="str">
        <f t="shared" si="75"/>
        <v/>
      </c>
      <c r="H1597" s="6" t="str">
        <f t="shared" si="76"/>
        <v/>
      </c>
      <c r="I1597" s="3" t="str">
        <f t="shared" si="77"/>
        <v/>
      </c>
    </row>
    <row r="1598" spans="6:9" x14ac:dyDescent="0.25">
      <c r="F1598" s="6" t="str">
        <f>IF($A1598="","",$E1598-_xlfn.MAXIFS($E$2:$E1597,$C$2:$C1597,$C1598,$A$2:$A1597,$A1598))</f>
        <v/>
      </c>
      <c r="G1598" s="6" t="str">
        <f t="shared" si="75"/>
        <v/>
      </c>
      <c r="H1598" s="6" t="str">
        <f t="shared" si="76"/>
        <v/>
      </c>
      <c r="I1598" s="3" t="str">
        <f t="shared" si="77"/>
        <v/>
      </c>
    </row>
    <row r="1599" spans="6:9" x14ac:dyDescent="0.25">
      <c r="F1599" s="6" t="str">
        <f>IF($A1599="","",$E1599-_xlfn.MAXIFS($E$2:$E1598,$C$2:$C1598,$C1599,$A$2:$A1598,$A1599))</f>
        <v/>
      </c>
      <c r="G1599" s="6" t="str">
        <f t="shared" si="75"/>
        <v/>
      </c>
      <c r="H1599" s="6" t="str">
        <f t="shared" si="76"/>
        <v/>
      </c>
      <c r="I1599" s="3" t="str">
        <f t="shared" si="77"/>
        <v/>
      </c>
    </row>
    <row r="1600" spans="6:9" x14ac:dyDescent="0.25">
      <c r="F1600" s="6" t="str">
        <f>IF($A1600="","",$E1600-_xlfn.MAXIFS($E$2:$E1599,$C$2:$C1599,$C1600,$A$2:$A1599,$A1600))</f>
        <v/>
      </c>
      <c r="G1600" s="6" t="str">
        <f t="shared" si="75"/>
        <v/>
      </c>
      <c r="H1600" s="6" t="str">
        <f t="shared" si="76"/>
        <v/>
      </c>
      <c r="I1600" s="3" t="str">
        <f t="shared" si="77"/>
        <v/>
      </c>
    </row>
    <row r="1601" spans="6:9" x14ac:dyDescent="0.25">
      <c r="F1601" s="6" t="str">
        <f>IF($A1601="","",$E1601-_xlfn.MAXIFS($E$2:$E1600,$C$2:$C1600,$C1601,$A$2:$A1600,$A1601))</f>
        <v/>
      </c>
      <c r="G1601" s="6" t="str">
        <f t="shared" si="75"/>
        <v/>
      </c>
      <c r="H1601" s="6" t="str">
        <f t="shared" si="76"/>
        <v/>
      </c>
      <c r="I1601" s="3" t="str">
        <f t="shared" si="77"/>
        <v/>
      </c>
    </row>
    <row r="1602" spans="6:9" x14ac:dyDescent="0.25">
      <c r="F1602" s="6" t="str">
        <f>IF($A1602="","",$E1602-_xlfn.MAXIFS($E$2:$E1601,$C$2:$C1601,$C1602,$A$2:$A1601,$A1602))</f>
        <v/>
      </c>
      <c r="G1602" s="6" t="str">
        <f t="shared" si="75"/>
        <v/>
      </c>
      <c r="H1602" s="6" t="str">
        <f t="shared" si="76"/>
        <v/>
      </c>
      <c r="I1602" s="3" t="str">
        <f t="shared" si="77"/>
        <v/>
      </c>
    </row>
    <row r="1603" spans="6:9" x14ac:dyDescent="0.25">
      <c r="F1603" s="6" t="str">
        <f>IF($A1603="","",$E1603-_xlfn.MAXIFS($E$2:$E1602,$C$2:$C1602,$C1603,$A$2:$A1602,$A1603))</f>
        <v/>
      </c>
      <c r="G1603" s="6" t="str">
        <f t="shared" si="75"/>
        <v/>
      </c>
      <c r="H1603" s="6" t="str">
        <f t="shared" si="76"/>
        <v/>
      </c>
      <c r="I1603" s="3" t="str">
        <f t="shared" si="77"/>
        <v/>
      </c>
    </row>
    <row r="1604" spans="6:9" x14ac:dyDescent="0.25">
      <c r="F1604" s="6" t="str">
        <f>IF($A1604="","",$E1604-_xlfn.MAXIFS($E$2:$E1603,$C$2:$C1603,$C1604,$A$2:$A1603,$A1604))</f>
        <v/>
      </c>
      <c r="G1604" s="6" t="str">
        <f t="shared" si="75"/>
        <v/>
      </c>
      <c r="H1604" s="6" t="str">
        <f t="shared" si="76"/>
        <v/>
      </c>
      <c r="I1604" s="3" t="str">
        <f t="shared" si="77"/>
        <v/>
      </c>
    </row>
    <row r="1605" spans="6:9" x14ac:dyDescent="0.25">
      <c r="F1605" s="6" t="str">
        <f>IF($A1605="","",$E1605-_xlfn.MAXIFS($E$2:$E1604,$C$2:$C1604,$C1605,$A$2:$A1604,$A1605))</f>
        <v/>
      </c>
      <c r="G1605" s="6" t="str">
        <f t="shared" si="75"/>
        <v/>
      </c>
      <c r="H1605" s="6" t="str">
        <f t="shared" si="76"/>
        <v/>
      </c>
      <c r="I1605" s="3" t="str">
        <f t="shared" si="77"/>
        <v/>
      </c>
    </row>
    <row r="1606" spans="6:9" x14ac:dyDescent="0.25">
      <c r="F1606" s="6" t="str">
        <f>IF($A1606="","",$E1606-_xlfn.MAXIFS($E$2:$E1605,$C$2:$C1605,$C1606,$A$2:$A1605,$A1606))</f>
        <v/>
      </c>
      <c r="G1606" s="6" t="str">
        <f t="shared" si="75"/>
        <v/>
      </c>
      <c r="H1606" s="6" t="str">
        <f t="shared" si="76"/>
        <v/>
      </c>
      <c r="I1606" s="3" t="str">
        <f t="shared" si="77"/>
        <v/>
      </c>
    </row>
    <row r="1607" spans="6:9" x14ac:dyDescent="0.25">
      <c r="F1607" s="6" t="str">
        <f>IF($A1607="","",$E1607-_xlfn.MAXIFS($E$2:$E1606,$C$2:$C1606,$C1607,$A$2:$A1606,$A1607))</f>
        <v/>
      </c>
      <c r="G1607" s="6" t="str">
        <f t="shared" si="75"/>
        <v/>
      </c>
      <c r="H1607" s="6" t="str">
        <f t="shared" si="76"/>
        <v/>
      </c>
      <c r="I1607" s="3" t="str">
        <f t="shared" si="77"/>
        <v/>
      </c>
    </row>
    <row r="1608" spans="6:9" x14ac:dyDescent="0.25">
      <c r="F1608" s="6" t="str">
        <f>IF($A1608="","",$E1608-_xlfn.MAXIFS($E$2:$E1607,$C$2:$C1607,$C1608,$A$2:$A1607,$A1608))</f>
        <v/>
      </c>
      <c r="G1608" s="6" t="str">
        <f t="shared" si="75"/>
        <v/>
      </c>
      <c r="H1608" s="6" t="str">
        <f t="shared" si="76"/>
        <v/>
      </c>
      <c r="I1608" s="3" t="str">
        <f t="shared" si="77"/>
        <v/>
      </c>
    </row>
    <row r="1609" spans="6:9" x14ac:dyDescent="0.25">
      <c r="F1609" s="6" t="str">
        <f>IF($A1609="","",$E1609-_xlfn.MAXIFS($E$2:$E1608,$C$2:$C1608,$C1609,$A$2:$A1608,$A1609))</f>
        <v/>
      </c>
      <c r="G1609" s="6" t="str">
        <f t="shared" ref="G1609:G1672" si="78">IF($A1609="","",HOUR($D1609))</f>
        <v/>
      </c>
      <c r="H1609" s="6" t="str">
        <f t="shared" ref="H1609:H1672" si="79">IF($A1609="","",MINUTE($D1609))</f>
        <v/>
      </c>
      <c r="I1609" s="3" t="str">
        <f t="shared" si="77"/>
        <v/>
      </c>
    </row>
    <row r="1610" spans="6:9" x14ac:dyDescent="0.25">
      <c r="F1610" s="6" t="str">
        <f>IF($A1610="","",$E1610-_xlfn.MAXIFS($E$2:$E1609,$C$2:$C1609,$C1610,$A$2:$A1609,$A1610))</f>
        <v/>
      </c>
      <c r="G1610" s="6" t="str">
        <f t="shared" si="78"/>
        <v/>
      </c>
      <c r="H1610" s="6" t="str">
        <f t="shared" si="79"/>
        <v/>
      </c>
      <c r="I1610" s="3" t="str">
        <f t="shared" ref="I1610:I1673" si="80">IF($F1610&lt;0,"ERROR","")</f>
        <v/>
      </c>
    </row>
    <row r="1611" spans="6:9" x14ac:dyDescent="0.25">
      <c r="F1611" s="6" t="str">
        <f>IF($A1611="","",$E1611-_xlfn.MAXIFS($E$2:$E1610,$C$2:$C1610,$C1611,$A$2:$A1610,$A1611))</f>
        <v/>
      </c>
      <c r="G1611" s="6" t="str">
        <f t="shared" si="78"/>
        <v/>
      </c>
      <c r="H1611" s="6" t="str">
        <f t="shared" si="79"/>
        <v/>
      </c>
      <c r="I1611" s="3" t="str">
        <f t="shared" si="80"/>
        <v/>
      </c>
    </row>
    <row r="1612" spans="6:9" x14ac:dyDescent="0.25">
      <c r="F1612" s="6" t="str">
        <f>IF($A1612="","",$E1612-_xlfn.MAXIFS($E$2:$E1611,$C$2:$C1611,$C1612,$A$2:$A1611,$A1612))</f>
        <v/>
      </c>
      <c r="G1612" s="6" t="str">
        <f t="shared" si="78"/>
        <v/>
      </c>
      <c r="H1612" s="6" t="str">
        <f t="shared" si="79"/>
        <v/>
      </c>
      <c r="I1612" s="3" t="str">
        <f t="shared" si="80"/>
        <v/>
      </c>
    </row>
    <row r="1613" spans="6:9" x14ac:dyDescent="0.25">
      <c r="F1613" s="6" t="str">
        <f>IF($A1613="","",$E1613-_xlfn.MAXIFS($E$2:$E1612,$C$2:$C1612,$C1613,$A$2:$A1612,$A1613))</f>
        <v/>
      </c>
      <c r="G1613" s="6" t="str">
        <f t="shared" si="78"/>
        <v/>
      </c>
      <c r="H1613" s="6" t="str">
        <f t="shared" si="79"/>
        <v/>
      </c>
      <c r="I1613" s="3" t="str">
        <f t="shared" si="80"/>
        <v/>
      </c>
    </row>
    <row r="1614" spans="6:9" x14ac:dyDescent="0.25">
      <c r="F1614" s="6" t="str">
        <f>IF($A1614="","",$E1614-_xlfn.MAXIFS($E$2:$E1613,$C$2:$C1613,$C1614,$A$2:$A1613,$A1614))</f>
        <v/>
      </c>
      <c r="G1614" s="6" t="str">
        <f t="shared" si="78"/>
        <v/>
      </c>
      <c r="H1614" s="6" t="str">
        <f t="shared" si="79"/>
        <v/>
      </c>
      <c r="I1614" s="3" t="str">
        <f t="shared" si="80"/>
        <v/>
      </c>
    </row>
    <row r="1615" spans="6:9" x14ac:dyDescent="0.25">
      <c r="F1615" s="6" t="str">
        <f>IF($A1615="","",$E1615-_xlfn.MAXIFS($E$2:$E1614,$C$2:$C1614,$C1615,$A$2:$A1614,$A1615))</f>
        <v/>
      </c>
      <c r="G1615" s="6" t="str">
        <f t="shared" si="78"/>
        <v/>
      </c>
      <c r="H1615" s="6" t="str">
        <f t="shared" si="79"/>
        <v/>
      </c>
      <c r="I1615" s="3" t="str">
        <f t="shared" si="80"/>
        <v/>
      </c>
    </row>
    <row r="1616" spans="6:9" x14ac:dyDescent="0.25">
      <c r="F1616" s="6" t="str">
        <f>IF($A1616="","",$E1616-_xlfn.MAXIFS($E$2:$E1615,$C$2:$C1615,$C1616,$A$2:$A1615,$A1616))</f>
        <v/>
      </c>
      <c r="G1616" s="6" t="str">
        <f t="shared" si="78"/>
        <v/>
      </c>
      <c r="H1616" s="6" t="str">
        <f t="shared" si="79"/>
        <v/>
      </c>
      <c r="I1616" s="3" t="str">
        <f t="shared" si="80"/>
        <v/>
      </c>
    </row>
    <row r="1617" spans="6:9" x14ac:dyDescent="0.25">
      <c r="F1617" s="6" t="str">
        <f>IF($A1617="","",$E1617-_xlfn.MAXIFS($E$2:$E1616,$C$2:$C1616,$C1617,$A$2:$A1616,$A1617))</f>
        <v/>
      </c>
      <c r="G1617" s="6" t="str">
        <f t="shared" si="78"/>
        <v/>
      </c>
      <c r="H1617" s="6" t="str">
        <f t="shared" si="79"/>
        <v/>
      </c>
      <c r="I1617" s="3" t="str">
        <f t="shared" si="80"/>
        <v/>
      </c>
    </row>
    <row r="1618" spans="6:9" x14ac:dyDescent="0.25">
      <c r="F1618" s="6" t="str">
        <f>IF($A1618="","",$E1618-_xlfn.MAXIFS($E$2:$E1617,$C$2:$C1617,$C1618,$A$2:$A1617,$A1618))</f>
        <v/>
      </c>
      <c r="G1618" s="6" t="str">
        <f t="shared" si="78"/>
        <v/>
      </c>
      <c r="H1618" s="6" t="str">
        <f t="shared" si="79"/>
        <v/>
      </c>
      <c r="I1618" s="3" t="str">
        <f t="shared" si="80"/>
        <v/>
      </c>
    </row>
    <row r="1619" spans="6:9" x14ac:dyDescent="0.25">
      <c r="F1619" s="6" t="str">
        <f>IF($A1619="","",$E1619-_xlfn.MAXIFS($E$2:$E1618,$C$2:$C1618,$C1619,$A$2:$A1618,$A1619))</f>
        <v/>
      </c>
      <c r="G1619" s="6" t="str">
        <f t="shared" si="78"/>
        <v/>
      </c>
      <c r="H1619" s="6" t="str">
        <f t="shared" si="79"/>
        <v/>
      </c>
      <c r="I1619" s="3" t="str">
        <f t="shared" si="80"/>
        <v/>
      </c>
    </row>
    <row r="1620" spans="6:9" x14ac:dyDescent="0.25">
      <c r="F1620" s="6" t="str">
        <f>IF($A1620="","",$E1620-_xlfn.MAXIFS($E$2:$E1619,$C$2:$C1619,$C1620,$A$2:$A1619,$A1620))</f>
        <v/>
      </c>
      <c r="G1620" s="6" t="str">
        <f t="shared" si="78"/>
        <v/>
      </c>
      <c r="H1620" s="6" t="str">
        <f t="shared" si="79"/>
        <v/>
      </c>
      <c r="I1620" s="3" t="str">
        <f t="shared" si="80"/>
        <v/>
      </c>
    </row>
    <row r="1621" spans="6:9" x14ac:dyDescent="0.25">
      <c r="F1621" s="6" t="str">
        <f>IF($A1621="","",$E1621-_xlfn.MAXIFS($E$2:$E1620,$C$2:$C1620,$C1621,$A$2:$A1620,$A1621))</f>
        <v/>
      </c>
      <c r="G1621" s="6" t="str">
        <f t="shared" si="78"/>
        <v/>
      </c>
      <c r="H1621" s="6" t="str">
        <f t="shared" si="79"/>
        <v/>
      </c>
      <c r="I1621" s="3" t="str">
        <f t="shared" si="80"/>
        <v/>
      </c>
    </row>
    <row r="1622" spans="6:9" x14ac:dyDescent="0.25">
      <c r="F1622" s="6" t="str">
        <f>IF($A1622="","",$E1622-_xlfn.MAXIFS($E$2:$E1621,$C$2:$C1621,$C1622,$A$2:$A1621,$A1622))</f>
        <v/>
      </c>
      <c r="G1622" s="6" t="str">
        <f t="shared" si="78"/>
        <v/>
      </c>
      <c r="H1622" s="6" t="str">
        <f t="shared" si="79"/>
        <v/>
      </c>
      <c r="I1622" s="3" t="str">
        <f t="shared" si="80"/>
        <v/>
      </c>
    </row>
    <row r="1623" spans="6:9" x14ac:dyDescent="0.25">
      <c r="F1623" s="6" t="str">
        <f>IF($A1623="","",$E1623-_xlfn.MAXIFS($E$2:$E1622,$C$2:$C1622,$C1623,$A$2:$A1622,$A1623))</f>
        <v/>
      </c>
      <c r="G1623" s="6" t="str">
        <f t="shared" si="78"/>
        <v/>
      </c>
      <c r="H1623" s="6" t="str">
        <f t="shared" si="79"/>
        <v/>
      </c>
      <c r="I1623" s="3" t="str">
        <f t="shared" si="80"/>
        <v/>
      </c>
    </row>
    <row r="1624" spans="6:9" x14ac:dyDescent="0.25">
      <c r="F1624" s="6" t="str">
        <f>IF($A1624="","",$E1624-_xlfn.MAXIFS($E$2:$E1623,$C$2:$C1623,$C1624,$A$2:$A1623,$A1624))</f>
        <v/>
      </c>
      <c r="G1624" s="6" t="str">
        <f t="shared" si="78"/>
        <v/>
      </c>
      <c r="H1624" s="6" t="str">
        <f t="shared" si="79"/>
        <v/>
      </c>
      <c r="I1624" s="3" t="str">
        <f t="shared" si="80"/>
        <v/>
      </c>
    </row>
    <row r="1625" spans="6:9" x14ac:dyDescent="0.25">
      <c r="F1625" s="6" t="str">
        <f>IF($A1625="","",$E1625-_xlfn.MAXIFS($E$2:$E1624,$C$2:$C1624,$C1625,$A$2:$A1624,$A1625))</f>
        <v/>
      </c>
      <c r="G1625" s="6" t="str">
        <f t="shared" si="78"/>
        <v/>
      </c>
      <c r="H1625" s="6" t="str">
        <f t="shared" si="79"/>
        <v/>
      </c>
      <c r="I1625" s="3" t="str">
        <f t="shared" si="80"/>
        <v/>
      </c>
    </row>
    <row r="1626" spans="6:9" x14ac:dyDescent="0.25">
      <c r="F1626" s="6" t="str">
        <f>IF($A1626="","",$E1626-_xlfn.MAXIFS($E$2:$E1625,$C$2:$C1625,$C1626,$A$2:$A1625,$A1626))</f>
        <v/>
      </c>
      <c r="G1626" s="6" t="str">
        <f t="shared" si="78"/>
        <v/>
      </c>
      <c r="H1626" s="6" t="str">
        <f t="shared" si="79"/>
        <v/>
      </c>
      <c r="I1626" s="3" t="str">
        <f t="shared" si="80"/>
        <v/>
      </c>
    </row>
    <row r="1627" spans="6:9" x14ac:dyDescent="0.25">
      <c r="F1627" s="6" t="str">
        <f>IF($A1627="","",$E1627-_xlfn.MAXIFS($E$2:$E1626,$C$2:$C1626,$C1627,$A$2:$A1626,$A1627))</f>
        <v/>
      </c>
      <c r="G1627" s="6" t="str">
        <f t="shared" si="78"/>
        <v/>
      </c>
      <c r="H1627" s="6" t="str">
        <f t="shared" si="79"/>
        <v/>
      </c>
      <c r="I1627" s="3" t="str">
        <f t="shared" si="80"/>
        <v/>
      </c>
    </row>
    <row r="1628" spans="6:9" x14ac:dyDescent="0.25">
      <c r="F1628" s="6" t="str">
        <f>IF($A1628="","",$E1628-_xlfn.MAXIFS($E$2:$E1627,$C$2:$C1627,$C1628,$A$2:$A1627,$A1628))</f>
        <v/>
      </c>
      <c r="G1628" s="6" t="str">
        <f t="shared" si="78"/>
        <v/>
      </c>
      <c r="H1628" s="6" t="str">
        <f t="shared" si="79"/>
        <v/>
      </c>
      <c r="I1628" s="3" t="str">
        <f t="shared" si="80"/>
        <v/>
      </c>
    </row>
    <row r="1629" spans="6:9" x14ac:dyDescent="0.25">
      <c r="F1629" s="6" t="str">
        <f>IF($A1629="","",$E1629-_xlfn.MAXIFS($E$2:$E1628,$C$2:$C1628,$C1629,$A$2:$A1628,$A1629))</f>
        <v/>
      </c>
      <c r="G1629" s="6" t="str">
        <f t="shared" si="78"/>
        <v/>
      </c>
      <c r="H1629" s="6" t="str">
        <f t="shared" si="79"/>
        <v/>
      </c>
      <c r="I1629" s="3" t="str">
        <f t="shared" si="80"/>
        <v/>
      </c>
    </row>
    <row r="1630" spans="6:9" x14ac:dyDescent="0.25">
      <c r="F1630" s="6" t="str">
        <f>IF($A1630="","",$E1630-_xlfn.MAXIFS($E$2:$E1629,$C$2:$C1629,$C1630,$A$2:$A1629,$A1630))</f>
        <v/>
      </c>
      <c r="G1630" s="6" t="str">
        <f t="shared" si="78"/>
        <v/>
      </c>
      <c r="H1630" s="6" t="str">
        <f t="shared" si="79"/>
        <v/>
      </c>
      <c r="I1630" s="3" t="str">
        <f t="shared" si="80"/>
        <v/>
      </c>
    </row>
    <row r="1631" spans="6:9" x14ac:dyDescent="0.25">
      <c r="F1631" s="6" t="str">
        <f>IF($A1631="","",$E1631-_xlfn.MAXIFS($E$2:$E1630,$C$2:$C1630,$C1631,$A$2:$A1630,$A1631))</f>
        <v/>
      </c>
      <c r="G1631" s="6" t="str">
        <f t="shared" si="78"/>
        <v/>
      </c>
      <c r="H1631" s="6" t="str">
        <f t="shared" si="79"/>
        <v/>
      </c>
      <c r="I1631" s="3" t="str">
        <f t="shared" si="80"/>
        <v/>
      </c>
    </row>
    <row r="1632" spans="6:9" x14ac:dyDescent="0.25">
      <c r="F1632" s="6" t="str">
        <f>IF($A1632="","",$E1632-_xlfn.MAXIFS($E$2:$E1631,$C$2:$C1631,$C1632,$A$2:$A1631,$A1632))</f>
        <v/>
      </c>
      <c r="G1632" s="6" t="str">
        <f t="shared" si="78"/>
        <v/>
      </c>
      <c r="H1632" s="6" t="str">
        <f t="shared" si="79"/>
        <v/>
      </c>
      <c r="I1632" s="3" t="str">
        <f t="shared" si="80"/>
        <v/>
      </c>
    </row>
    <row r="1633" spans="6:9" x14ac:dyDescent="0.25">
      <c r="F1633" s="6" t="str">
        <f>IF($A1633="","",$E1633-_xlfn.MAXIFS($E$2:$E1632,$C$2:$C1632,$C1633,$A$2:$A1632,$A1633))</f>
        <v/>
      </c>
      <c r="G1633" s="6" t="str">
        <f t="shared" si="78"/>
        <v/>
      </c>
      <c r="H1633" s="6" t="str">
        <f t="shared" si="79"/>
        <v/>
      </c>
      <c r="I1633" s="3" t="str">
        <f t="shared" si="80"/>
        <v/>
      </c>
    </row>
    <row r="1634" spans="6:9" x14ac:dyDescent="0.25">
      <c r="F1634" s="6" t="str">
        <f>IF($A1634="","",$E1634-_xlfn.MAXIFS($E$2:$E1633,$C$2:$C1633,$C1634,$A$2:$A1633,$A1634))</f>
        <v/>
      </c>
      <c r="G1634" s="6" t="str">
        <f t="shared" si="78"/>
        <v/>
      </c>
      <c r="H1634" s="6" t="str">
        <f t="shared" si="79"/>
        <v/>
      </c>
      <c r="I1634" s="3" t="str">
        <f t="shared" si="80"/>
        <v/>
      </c>
    </row>
    <row r="1635" spans="6:9" x14ac:dyDescent="0.25">
      <c r="F1635" s="6" t="str">
        <f>IF($A1635="","",$E1635-_xlfn.MAXIFS($E$2:$E1634,$C$2:$C1634,$C1635,$A$2:$A1634,$A1635))</f>
        <v/>
      </c>
      <c r="G1635" s="6" t="str">
        <f t="shared" si="78"/>
        <v/>
      </c>
      <c r="H1635" s="6" t="str">
        <f t="shared" si="79"/>
        <v/>
      </c>
      <c r="I1635" s="3" t="str">
        <f t="shared" si="80"/>
        <v/>
      </c>
    </row>
    <row r="1636" spans="6:9" x14ac:dyDescent="0.25">
      <c r="F1636" s="6" t="str">
        <f>IF($A1636="","",$E1636-_xlfn.MAXIFS($E$2:$E1635,$C$2:$C1635,$C1636,$A$2:$A1635,$A1636))</f>
        <v/>
      </c>
      <c r="G1636" s="6" t="str">
        <f t="shared" si="78"/>
        <v/>
      </c>
      <c r="H1636" s="6" t="str">
        <f t="shared" si="79"/>
        <v/>
      </c>
      <c r="I1636" s="3" t="str">
        <f t="shared" si="80"/>
        <v/>
      </c>
    </row>
    <row r="1637" spans="6:9" x14ac:dyDescent="0.25">
      <c r="F1637" s="6" t="str">
        <f>IF($A1637="","",$E1637-_xlfn.MAXIFS($E$2:$E1636,$C$2:$C1636,$C1637,$A$2:$A1636,$A1637))</f>
        <v/>
      </c>
      <c r="G1637" s="6" t="str">
        <f t="shared" si="78"/>
        <v/>
      </c>
      <c r="H1637" s="6" t="str">
        <f t="shared" si="79"/>
        <v/>
      </c>
      <c r="I1637" s="3" t="str">
        <f t="shared" si="80"/>
        <v/>
      </c>
    </row>
    <row r="1638" spans="6:9" x14ac:dyDescent="0.25">
      <c r="F1638" s="6" t="str">
        <f>IF($A1638="","",$E1638-_xlfn.MAXIFS($E$2:$E1637,$C$2:$C1637,$C1638,$A$2:$A1637,$A1638))</f>
        <v/>
      </c>
      <c r="G1638" s="6" t="str">
        <f t="shared" si="78"/>
        <v/>
      </c>
      <c r="H1638" s="6" t="str">
        <f t="shared" si="79"/>
        <v/>
      </c>
      <c r="I1638" s="3" t="str">
        <f t="shared" si="80"/>
        <v/>
      </c>
    </row>
    <row r="1639" spans="6:9" x14ac:dyDescent="0.25">
      <c r="F1639" s="6" t="str">
        <f>IF($A1639="","",$E1639-_xlfn.MAXIFS($E$2:$E1638,$C$2:$C1638,$C1639,$A$2:$A1638,$A1639))</f>
        <v/>
      </c>
      <c r="G1639" s="6" t="str">
        <f t="shared" si="78"/>
        <v/>
      </c>
      <c r="H1639" s="6" t="str">
        <f t="shared" si="79"/>
        <v/>
      </c>
      <c r="I1639" s="3" t="str">
        <f t="shared" si="80"/>
        <v/>
      </c>
    </row>
    <row r="1640" spans="6:9" x14ac:dyDescent="0.25">
      <c r="F1640" s="6" t="str">
        <f>IF($A1640="","",$E1640-_xlfn.MAXIFS($E$2:$E1639,$C$2:$C1639,$C1640,$A$2:$A1639,$A1640))</f>
        <v/>
      </c>
      <c r="G1640" s="6" t="str">
        <f t="shared" si="78"/>
        <v/>
      </c>
      <c r="H1640" s="6" t="str">
        <f t="shared" si="79"/>
        <v/>
      </c>
      <c r="I1640" s="3" t="str">
        <f t="shared" si="80"/>
        <v/>
      </c>
    </row>
    <row r="1641" spans="6:9" x14ac:dyDescent="0.25">
      <c r="F1641" s="6" t="str">
        <f>IF($A1641="","",$E1641-_xlfn.MAXIFS($E$2:$E1640,$C$2:$C1640,$C1641,$A$2:$A1640,$A1641))</f>
        <v/>
      </c>
      <c r="G1641" s="6" t="str">
        <f t="shared" si="78"/>
        <v/>
      </c>
      <c r="H1641" s="6" t="str">
        <f t="shared" si="79"/>
        <v/>
      </c>
      <c r="I1641" s="3" t="str">
        <f t="shared" si="80"/>
        <v/>
      </c>
    </row>
    <row r="1642" spans="6:9" x14ac:dyDescent="0.25">
      <c r="F1642" s="6" t="str">
        <f>IF($A1642="","",$E1642-_xlfn.MAXIFS($E$2:$E1641,$C$2:$C1641,$C1642,$A$2:$A1641,$A1642))</f>
        <v/>
      </c>
      <c r="G1642" s="6" t="str">
        <f t="shared" si="78"/>
        <v/>
      </c>
      <c r="H1642" s="6" t="str">
        <f t="shared" si="79"/>
        <v/>
      </c>
      <c r="I1642" s="3" t="str">
        <f t="shared" si="80"/>
        <v/>
      </c>
    </row>
    <row r="1643" spans="6:9" x14ac:dyDescent="0.25">
      <c r="F1643" s="6" t="str">
        <f>IF($A1643="","",$E1643-_xlfn.MAXIFS($E$2:$E1642,$C$2:$C1642,$C1643,$A$2:$A1642,$A1643))</f>
        <v/>
      </c>
      <c r="G1643" s="6" t="str">
        <f t="shared" si="78"/>
        <v/>
      </c>
      <c r="H1643" s="6" t="str">
        <f t="shared" si="79"/>
        <v/>
      </c>
      <c r="I1643" s="3" t="str">
        <f t="shared" si="80"/>
        <v/>
      </c>
    </row>
    <row r="1644" spans="6:9" x14ac:dyDescent="0.25">
      <c r="F1644" s="6" t="str">
        <f>IF($A1644="","",$E1644-_xlfn.MAXIFS($E$2:$E1643,$C$2:$C1643,$C1644,$A$2:$A1643,$A1644))</f>
        <v/>
      </c>
      <c r="G1644" s="6" t="str">
        <f t="shared" si="78"/>
        <v/>
      </c>
      <c r="H1644" s="6" t="str">
        <f t="shared" si="79"/>
        <v/>
      </c>
      <c r="I1644" s="3" t="str">
        <f t="shared" si="80"/>
        <v/>
      </c>
    </row>
    <row r="1645" spans="6:9" x14ac:dyDescent="0.25">
      <c r="F1645" s="6" t="str">
        <f>IF($A1645="","",$E1645-_xlfn.MAXIFS($E$2:$E1644,$C$2:$C1644,$C1645,$A$2:$A1644,$A1645))</f>
        <v/>
      </c>
      <c r="G1645" s="6" t="str">
        <f t="shared" si="78"/>
        <v/>
      </c>
      <c r="H1645" s="6" t="str">
        <f t="shared" si="79"/>
        <v/>
      </c>
      <c r="I1645" s="3" t="str">
        <f t="shared" si="80"/>
        <v/>
      </c>
    </row>
    <row r="1646" spans="6:9" x14ac:dyDescent="0.25">
      <c r="F1646" s="6" t="str">
        <f>IF($A1646="","",$E1646-_xlfn.MAXIFS($E$2:$E1645,$C$2:$C1645,$C1646,$A$2:$A1645,$A1646))</f>
        <v/>
      </c>
      <c r="G1646" s="6" t="str">
        <f t="shared" si="78"/>
        <v/>
      </c>
      <c r="H1646" s="6" t="str">
        <f t="shared" si="79"/>
        <v/>
      </c>
      <c r="I1646" s="3" t="str">
        <f t="shared" si="80"/>
        <v/>
      </c>
    </row>
    <row r="1647" spans="6:9" x14ac:dyDescent="0.25">
      <c r="F1647" s="6" t="str">
        <f>IF($A1647="","",$E1647-_xlfn.MAXIFS($E$2:$E1646,$C$2:$C1646,$C1647,$A$2:$A1646,$A1647))</f>
        <v/>
      </c>
      <c r="G1647" s="6" t="str">
        <f t="shared" si="78"/>
        <v/>
      </c>
      <c r="H1647" s="6" t="str">
        <f t="shared" si="79"/>
        <v/>
      </c>
      <c r="I1647" s="3" t="str">
        <f t="shared" si="80"/>
        <v/>
      </c>
    </row>
    <row r="1648" spans="6:9" x14ac:dyDescent="0.25">
      <c r="F1648" s="6" t="str">
        <f>IF($A1648="","",$E1648-_xlfn.MAXIFS($E$2:$E1647,$C$2:$C1647,$C1648,$A$2:$A1647,$A1648))</f>
        <v/>
      </c>
      <c r="G1648" s="6" t="str">
        <f t="shared" si="78"/>
        <v/>
      </c>
      <c r="H1648" s="6" t="str">
        <f t="shared" si="79"/>
        <v/>
      </c>
      <c r="I1648" s="3" t="str">
        <f t="shared" si="80"/>
        <v/>
      </c>
    </row>
    <row r="1649" spans="6:9" x14ac:dyDescent="0.25">
      <c r="F1649" s="6" t="str">
        <f>IF($A1649="","",$E1649-_xlfn.MAXIFS($E$2:$E1648,$C$2:$C1648,$C1649,$A$2:$A1648,$A1649))</f>
        <v/>
      </c>
      <c r="G1649" s="6" t="str">
        <f t="shared" si="78"/>
        <v/>
      </c>
      <c r="H1649" s="6" t="str">
        <f t="shared" si="79"/>
        <v/>
      </c>
      <c r="I1649" s="3" t="str">
        <f t="shared" si="80"/>
        <v/>
      </c>
    </row>
    <row r="1650" spans="6:9" x14ac:dyDescent="0.25">
      <c r="F1650" s="6" t="str">
        <f>IF($A1650="","",$E1650-_xlfn.MAXIFS($E$2:$E1649,$C$2:$C1649,$C1650,$A$2:$A1649,$A1650))</f>
        <v/>
      </c>
      <c r="G1650" s="6" t="str">
        <f t="shared" si="78"/>
        <v/>
      </c>
      <c r="H1650" s="6" t="str">
        <f t="shared" si="79"/>
        <v/>
      </c>
      <c r="I1650" s="3" t="str">
        <f t="shared" si="80"/>
        <v/>
      </c>
    </row>
    <row r="1651" spans="6:9" x14ac:dyDescent="0.25">
      <c r="F1651" s="6" t="str">
        <f>IF($A1651="","",$E1651-_xlfn.MAXIFS($E$2:$E1650,$C$2:$C1650,$C1651,$A$2:$A1650,$A1651))</f>
        <v/>
      </c>
      <c r="G1651" s="6" t="str">
        <f t="shared" si="78"/>
        <v/>
      </c>
      <c r="H1651" s="6" t="str">
        <f t="shared" si="79"/>
        <v/>
      </c>
      <c r="I1651" s="3" t="str">
        <f t="shared" si="80"/>
        <v/>
      </c>
    </row>
    <row r="1652" spans="6:9" x14ac:dyDescent="0.25">
      <c r="F1652" s="6" t="str">
        <f>IF($A1652="","",$E1652-_xlfn.MAXIFS($E$2:$E1651,$C$2:$C1651,$C1652,$A$2:$A1651,$A1652))</f>
        <v/>
      </c>
      <c r="G1652" s="6" t="str">
        <f t="shared" si="78"/>
        <v/>
      </c>
      <c r="H1652" s="6" t="str">
        <f t="shared" si="79"/>
        <v/>
      </c>
      <c r="I1652" s="3" t="str">
        <f t="shared" si="80"/>
        <v/>
      </c>
    </row>
    <row r="1653" spans="6:9" x14ac:dyDescent="0.25">
      <c r="F1653" s="6" t="str">
        <f>IF($A1653="","",$E1653-_xlfn.MAXIFS($E$2:$E1652,$C$2:$C1652,$C1653,$A$2:$A1652,$A1653))</f>
        <v/>
      </c>
      <c r="G1653" s="6" t="str">
        <f t="shared" si="78"/>
        <v/>
      </c>
      <c r="H1653" s="6" t="str">
        <f t="shared" si="79"/>
        <v/>
      </c>
      <c r="I1653" s="3" t="str">
        <f t="shared" si="80"/>
        <v/>
      </c>
    </row>
    <row r="1654" spans="6:9" x14ac:dyDescent="0.25">
      <c r="F1654" s="6" t="str">
        <f>IF($A1654="","",$E1654-_xlfn.MAXIFS($E$2:$E1653,$C$2:$C1653,$C1654,$A$2:$A1653,$A1654))</f>
        <v/>
      </c>
      <c r="G1654" s="6" t="str">
        <f t="shared" si="78"/>
        <v/>
      </c>
      <c r="H1654" s="6" t="str">
        <f t="shared" si="79"/>
        <v/>
      </c>
      <c r="I1654" s="3" t="str">
        <f t="shared" si="80"/>
        <v/>
      </c>
    </row>
    <row r="1655" spans="6:9" x14ac:dyDescent="0.25">
      <c r="F1655" s="6" t="str">
        <f>IF($A1655="","",$E1655-_xlfn.MAXIFS($E$2:$E1654,$C$2:$C1654,$C1655,$A$2:$A1654,$A1655))</f>
        <v/>
      </c>
      <c r="G1655" s="6" t="str">
        <f t="shared" si="78"/>
        <v/>
      </c>
      <c r="H1655" s="6" t="str">
        <f t="shared" si="79"/>
        <v/>
      </c>
      <c r="I1655" s="3" t="str">
        <f t="shared" si="80"/>
        <v/>
      </c>
    </row>
    <row r="1656" spans="6:9" x14ac:dyDescent="0.25">
      <c r="F1656" s="6" t="str">
        <f>IF($A1656="","",$E1656-_xlfn.MAXIFS($E$2:$E1655,$C$2:$C1655,$C1656,$A$2:$A1655,$A1656))</f>
        <v/>
      </c>
      <c r="G1656" s="6" t="str">
        <f t="shared" si="78"/>
        <v/>
      </c>
      <c r="H1656" s="6" t="str">
        <f t="shared" si="79"/>
        <v/>
      </c>
      <c r="I1656" s="3" t="str">
        <f t="shared" si="80"/>
        <v/>
      </c>
    </row>
    <row r="1657" spans="6:9" x14ac:dyDescent="0.25">
      <c r="F1657" s="6" t="str">
        <f>IF($A1657="","",$E1657-_xlfn.MAXIFS($E$2:$E1656,$C$2:$C1656,$C1657,$A$2:$A1656,$A1657))</f>
        <v/>
      </c>
      <c r="G1657" s="6" t="str">
        <f t="shared" si="78"/>
        <v/>
      </c>
      <c r="H1657" s="6" t="str">
        <f t="shared" si="79"/>
        <v/>
      </c>
      <c r="I1657" s="3" t="str">
        <f t="shared" si="80"/>
        <v/>
      </c>
    </row>
    <row r="1658" spans="6:9" x14ac:dyDescent="0.25">
      <c r="F1658" s="6" t="str">
        <f>IF($A1658="","",$E1658-_xlfn.MAXIFS($E$2:$E1657,$C$2:$C1657,$C1658,$A$2:$A1657,$A1658))</f>
        <v/>
      </c>
      <c r="G1658" s="6" t="str">
        <f t="shared" si="78"/>
        <v/>
      </c>
      <c r="H1658" s="6" t="str">
        <f t="shared" si="79"/>
        <v/>
      </c>
      <c r="I1658" s="3" t="str">
        <f t="shared" si="80"/>
        <v/>
      </c>
    </row>
    <row r="1659" spans="6:9" x14ac:dyDescent="0.25">
      <c r="F1659" s="6" t="str">
        <f>IF($A1659="","",$E1659-_xlfn.MAXIFS($E$2:$E1658,$C$2:$C1658,$C1659,$A$2:$A1658,$A1659))</f>
        <v/>
      </c>
      <c r="G1659" s="6" t="str">
        <f t="shared" si="78"/>
        <v/>
      </c>
      <c r="H1659" s="6" t="str">
        <f t="shared" si="79"/>
        <v/>
      </c>
      <c r="I1659" s="3" t="str">
        <f t="shared" si="80"/>
        <v/>
      </c>
    </row>
    <row r="1660" spans="6:9" x14ac:dyDescent="0.25">
      <c r="F1660" s="6" t="str">
        <f>IF($A1660="","",$E1660-_xlfn.MAXIFS($E$2:$E1659,$C$2:$C1659,$C1660,$A$2:$A1659,$A1660))</f>
        <v/>
      </c>
      <c r="G1660" s="6" t="str">
        <f t="shared" si="78"/>
        <v/>
      </c>
      <c r="H1660" s="6" t="str">
        <f t="shared" si="79"/>
        <v/>
      </c>
      <c r="I1660" s="3" t="str">
        <f t="shared" si="80"/>
        <v/>
      </c>
    </row>
    <row r="1661" spans="6:9" x14ac:dyDescent="0.25">
      <c r="F1661" s="6" t="str">
        <f>IF($A1661="","",$E1661-_xlfn.MAXIFS($E$2:$E1660,$C$2:$C1660,$C1661,$A$2:$A1660,$A1661))</f>
        <v/>
      </c>
      <c r="G1661" s="6" t="str">
        <f t="shared" si="78"/>
        <v/>
      </c>
      <c r="H1661" s="6" t="str">
        <f t="shared" si="79"/>
        <v/>
      </c>
      <c r="I1661" s="3" t="str">
        <f t="shared" si="80"/>
        <v/>
      </c>
    </row>
    <row r="1662" spans="6:9" x14ac:dyDescent="0.25">
      <c r="F1662" s="6" t="str">
        <f>IF($A1662="","",$E1662-_xlfn.MAXIFS($E$2:$E1661,$C$2:$C1661,$C1662,$A$2:$A1661,$A1662))</f>
        <v/>
      </c>
      <c r="G1662" s="6" t="str">
        <f t="shared" si="78"/>
        <v/>
      </c>
      <c r="H1662" s="6" t="str">
        <f t="shared" si="79"/>
        <v/>
      </c>
      <c r="I1662" s="3" t="str">
        <f t="shared" si="80"/>
        <v/>
      </c>
    </row>
    <row r="1663" spans="6:9" x14ac:dyDescent="0.25">
      <c r="F1663" s="6" t="str">
        <f>IF($A1663="","",$E1663-_xlfn.MAXIFS($E$2:$E1662,$C$2:$C1662,$C1663,$A$2:$A1662,$A1663))</f>
        <v/>
      </c>
      <c r="G1663" s="6" t="str">
        <f t="shared" si="78"/>
        <v/>
      </c>
      <c r="H1663" s="6" t="str">
        <f t="shared" si="79"/>
        <v/>
      </c>
      <c r="I1663" s="3" t="str">
        <f t="shared" si="80"/>
        <v/>
      </c>
    </row>
    <row r="1664" spans="6:9" x14ac:dyDescent="0.25">
      <c r="F1664" s="6" t="str">
        <f>IF($A1664="","",$E1664-_xlfn.MAXIFS($E$2:$E1663,$C$2:$C1663,$C1664,$A$2:$A1663,$A1664))</f>
        <v/>
      </c>
      <c r="G1664" s="6" t="str">
        <f t="shared" si="78"/>
        <v/>
      </c>
      <c r="H1664" s="6" t="str">
        <f t="shared" si="79"/>
        <v/>
      </c>
      <c r="I1664" s="3" t="str">
        <f t="shared" si="80"/>
        <v/>
      </c>
    </row>
    <row r="1665" spans="6:9" x14ac:dyDescent="0.25">
      <c r="F1665" s="6" t="str">
        <f>IF($A1665="","",$E1665-_xlfn.MAXIFS($E$2:$E1664,$C$2:$C1664,$C1665,$A$2:$A1664,$A1665))</f>
        <v/>
      </c>
      <c r="G1665" s="6" t="str">
        <f t="shared" si="78"/>
        <v/>
      </c>
      <c r="H1665" s="6" t="str">
        <f t="shared" si="79"/>
        <v/>
      </c>
      <c r="I1665" s="3" t="str">
        <f t="shared" si="80"/>
        <v/>
      </c>
    </row>
    <row r="1666" spans="6:9" x14ac:dyDescent="0.25">
      <c r="F1666" s="6" t="str">
        <f>IF($A1666="","",$E1666-_xlfn.MAXIFS($E$2:$E1665,$C$2:$C1665,$C1666,$A$2:$A1665,$A1666))</f>
        <v/>
      </c>
      <c r="G1666" s="6" t="str">
        <f t="shared" si="78"/>
        <v/>
      </c>
      <c r="H1666" s="6" t="str">
        <f t="shared" si="79"/>
        <v/>
      </c>
      <c r="I1666" s="3" t="str">
        <f t="shared" si="80"/>
        <v/>
      </c>
    </row>
    <row r="1667" spans="6:9" x14ac:dyDescent="0.25">
      <c r="F1667" s="6" t="str">
        <f>IF($A1667="","",$E1667-_xlfn.MAXIFS($E$2:$E1666,$C$2:$C1666,$C1667,$A$2:$A1666,$A1667))</f>
        <v/>
      </c>
      <c r="G1667" s="6" t="str">
        <f t="shared" si="78"/>
        <v/>
      </c>
      <c r="H1667" s="6" t="str">
        <f t="shared" si="79"/>
        <v/>
      </c>
      <c r="I1667" s="3" t="str">
        <f t="shared" si="80"/>
        <v/>
      </c>
    </row>
    <row r="1668" spans="6:9" x14ac:dyDescent="0.25">
      <c r="F1668" s="6" t="str">
        <f>IF($A1668="","",$E1668-_xlfn.MAXIFS($E$2:$E1667,$C$2:$C1667,$C1668,$A$2:$A1667,$A1668))</f>
        <v/>
      </c>
      <c r="G1668" s="6" t="str">
        <f t="shared" si="78"/>
        <v/>
      </c>
      <c r="H1668" s="6" t="str">
        <f t="shared" si="79"/>
        <v/>
      </c>
      <c r="I1668" s="3" t="str">
        <f t="shared" si="80"/>
        <v/>
      </c>
    </row>
    <row r="1669" spans="6:9" x14ac:dyDescent="0.25">
      <c r="F1669" s="6" t="str">
        <f>IF($A1669="","",$E1669-_xlfn.MAXIFS($E$2:$E1668,$C$2:$C1668,$C1669,$A$2:$A1668,$A1669))</f>
        <v/>
      </c>
      <c r="G1669" s="6" t="str">
        <f t="shared" si="78"/>
        <v/>
      </c>
      <c r="H1669" s="6" t="str">
        <f t="shared" si="79"/>
        <v/>
      </c>
      <c r="I1669" s="3" t="str">
        <f t="shared" si="80"/>
        <v/>
      </c>
    </row>
    <row r="1670" spans="6:9" x14ac:dyDescent="0.25">
      <c r="F1670" s="6" t="str">
        <f>IF($A1670="","",$E1670-_xlfn.MAXIFS($E$2:$E1669,$C$2:$C1669,$C1670,$A$2:$A1669,$A1670))</f>
        <v/>
      </c>
      <c r="G1670" s="6" t="str">
        <f t="shared" si="78"/>
        <v/>
      </c>
      <c r="H1670" s="6" t="str">
        <f t="shared" si="79"/>
        <v/>
      </c>
      <c r="I1670" s="3" t="str">
        <f t="shared" si="80"/>
        <v/>
      </c>
    </row>
    <row r="1671" spans="6:9" x14ac:dyDescent="0.25">
      <c r="F1671" s="6" t="str">
        <f>IF($A1671="","",$E1671-_xlfn.MAXIFS($E$2:$E1670,$C$2:$C1670,$C1671,$A$2:$A1670,$A1671))</f>
        <v/>
      </c>
      <c r="G1671" s="6" t="str">
        <f t="shared" si="78"/>
        <v/>
      </c>
      <c r="H1671" s="6" t="str">
        <f t="shared" si="79"/>
        <v/>
      </c>
      <c r="I1671" s="3" t="str">
        <f t="shared" si="80"/>
        <v/>
      </c>
    </row>
    <row r="1672" spans="6:9" x14ac:dyDescent="0.25">
      <c r="F1672" s="6" t="str">
        <f>IF($A1672="","",$E1672-_xlfn.MAXIFS($E$2:$E1671,$C$2:$C1671,$C1672,$A$2:$A1671,$A1672))</f>
        <v/>
      </c>
      <c r="G1672" s="6" t="str">
        <f t="shared" si="78"/>
        <v/>
      </c>
      <c r="H1672" s="6" t="str">
        <f t="shared" si="79"/>
        <v/>
      </c>
      <c r="I1672" s="3" t="str">
        <f t="shared" si="80"/>
        <v/>
      </c>
    </row>
    <row r="1673" spans="6:9" x14ac:dyDescent="0.25">
      <c r="F1673" s="6" t="str">
        <f>IF($A1673="","",$E1673-_xlfn.MAXIFS($E$2:$E1672,$C$2:$C1672,$C1673,$A$2:$A1672,$A1673))</f>
        <v/>
      </c>
      <c r="G1673" s="6" t="str">
        <f t="shared" ref="G1673:G1736" si="81">IF($A1673="","",HOUR($D1673))</f>
        <v/>
      </c>
      <c r="H1673" s="6" t="str">
        <f t="shared" ref="H1673:H1736" si="82">IF($A1673="","",MINUTE($D1673))</f>
        <v/>
      </c>
      <c r="I1673" s="3" t="str">
        <f t="shared" si="80"/>
        <v/>
      </c>
    </row>
    <row r="1674" spans="6:9" x14ac:dyDescent="0.25">
      <c r="F1674" s="6" t="str">
        <f>IF($A1674="","",$E1674-_xlfn.MAXIFS($E$2:$E1673,$C$2:$C1673,$C1674,$A$2:$A1673,$A1674))</f>
        <v/>
      </c>
      <c r="G1674" s="6" t="str">
        <f t="shared" si="81"/>
        <v/>
      </c>
      <c r="H1674" s="6" t="str">
        <f t="shared" si="82"/>
        <v/>
      </c>
      <c r="I1674" s="3" t="str">
        <f t="shared" ref="I1674:I1737" si="83">IF($F1674&lt;0,"ERROR","")</f>
        <v/>
      </c>
    </row>
    <row r="1675" spans="6:9" x14ac:dyDescent="0.25">
      <c r="F1675" s="6" t="str">
        <f>IF($A1675="","",$E1675-_xlfn.MAXIFS($E$2:$E1674,$C$2:$C1674,$C1675,$A$2:$A1674,$A1675))</f>
        <v/>
      </c>
      <c r="G1675" s="6" t="str">
        <f t="shared" si="81"/>
        <v/>
      </c>
      <c r="H1675" s="6" t="str">
        <f t="shared" si="82"/>
        <v/>
      </c>
      <c r="I1675" s="3" t="str">
        <f t="shared" si="83"/>
        <v/>
      </c>
    </row>
    <row r="1676" spans="6:9" x14ac:dyDescent="0.25">
      <c r="F1676" s="6" t="str">
        <f>IF($A1676="","",$E1676-_xlfn.MAXIFS($E$2:$E1675,$C$2:$C1675,$C1676,$A$2:$A1675,$A1676))</f>
        <v/>
      </c>
      <c r="G1676" s="6" t="str">
        <f t="shared" si="81"/>
        <v/>
      </c>
      <c r="H1676" s="6" t="str">
        <f t="shared" si="82"/>
        <v/>
      </c>
      <c r="I1676" s="3" t="str">
        <f t="shared" si="83"/>
        <v/>
      </c>
    </row>
    <row r="1677" spans="6:9" x14ac:dyDescent="0.25">
      <c r="F1677" s="6" t="str">
        <f>IF($A1677="","",$E1677-_xlfn.MAXIFS($E$2:$E1676,$C$2:$C1676,$C1677,$A$2:$A1676,$A1677))</f>
        <v/>
      </c>
      <c r="G1677" s="6" t="str">
        <f t="shared" si="81"/>
        <v/>
      </c>
      <c r="H1677" s="6" t="str">
        <f t="shared" si="82"/>
        <v/>
      </c>
      <c r="I1677" s="3" t="str">
        <f t="shared" si="83"/>
        <v/>
      </c>
    </row>
    <row r="1678" spans="6:9" x14ac:dyDescent="0.25">
      <c r="F1678" s="6" t="str">
        <f>IF($A1678="","",$E1678-_xlfn.MAXIFS($E$2:$E1677,$C$2:$C1677,$C1678,$A$2:$A1677,$A1678))</f>
        <v/>
      </c>
      <c r="G1678" s="6" t="str">
        <f t="shared" si="81"/>
        <v/>
      </c>
      <c r="H1678" s="6" t="str">
        <f t="shared" si="82"/>
        <v/>
      </c>
      <c r="I1678" s="3" t="str">
        <f t="shared" si="83"/>
        <v/>
      </c>
    </row>
    <row r="1679" spans="6:9" x14ac:dyDescent="0.25">
      <c r="F1679" s="6" t="str">
        <f>IF($A1679="","",$E1679-_xlfn.MAXIFS($E$2:$E1678,$C$2:$C1678,$C1679,$A$2:$A1678,$A1679))</f>
        <v/>
      </c>
      <c r="G1679" s="6" t="str">
        <f t="shared" si="81"/>
        <v/>
      </c>
      <c r="H1679" s="6" t="str">
        <f t="shared" si="82"/>
        <v/>
      </c>
      <c r="I1679" s="3" t="str">
        <f t="shared" si="83"/>
        <v/>
      </c>
    </row>
    <row r="1680" spans="6:9" x14ac:dyDescent="0.25">
      <c r="F1680" s="6" t="str">
        <f>IF($A1680="","",$E1680-_xlfn.MAXIFS($E$2:$E1679,$C$2:$C1679,$C1680,$A$2:$A1679,$A1680))</f>
        <v/>
      </c>
      <c r="G1680" s="6" t="str">
        <f t="shared" si="81"/>
        <v/>
      </c>
      <c r="H1680" s="6" t="str">
        <f t="shared" si="82"/>
        <v/>
      </c>
      <c r="I1680" s="3" t="str">
        <f t="shared" si="83"/>
        <v/>
      </c>
    </row>
    <row r="1681" spans="6:9" x14ac:dyDescent="0.25">
      <c r="F1681" s="6" t="str">
        <f>IF($A1681="","",$E1681-_xlfn.MAXIFS($E$2:$E1680,$C$2:$C1680,$C1681,$A$2:$A1680,$A1681))</f>
        <v/>
      </c>
      <c r="G1681" s="6" t="str">
        <f t="shared" si="81"/>
        <v/>
      </c>
      <c r="H1681" s="6" t="str">
        <f t="shared" si="82"/>
        <v/>
      </c>
      <c r="I1681" s="3" t="str">
        <f t="shared" si="83"/>
        <v/>
      </c>
    </row>
    <row r="1682" spans="6:9" x14ac:dyDescent="0.25">
      <c r="F1682" s="6" t="str">
        <f>IF($A1682="","",$E1682-_xlfn.MAXIFS($E$2:$E1681,$C$2:$C1681,$C1682,$A$2:$A1681,$A1682))</f>
        <v/>
      </c>
      <c r="G1682" s="6" t="str">
        <f t="shared" si="81"/>
        <v/>
      </c>
      <c r="H1682" s="6" t="str">
        <f t="shared" si="82"/>
        <v/>
      </c>
      <c r="I1682" s="3" t="str">
        <f t="shared" si="83"/>
        <v/>
      </c>
    </row>
    <row r="1683" spans="6:9" x14ac:dyDescent="0.25">
      <c r="F1683" s="6" t="str">
        <f>IF($A1683="","",$E1683-_xlfn.MAXIFS($E$2:$E1682,$C$2:$C1682,$C1683,$A$2:$A1682,$A1683))</f>
        <v/>
      </c>
      <c r="G1683" s="6" t="str">
        <f t="shared" si="81"/>
        <v/>
      </c>
      <c r="H1683" s="6" t="str">
        <f t="shared" si="82"/>
        <v/>
      </c>
      <c r="I1683" s="3" t="str">
        <f t="shared" si="83"/>
        <v/>
      </c>
    </row>
    <row r="1684" spans="6:9" x14ac:dyDescent="0.25">
      <c r="F1684" s="6" t="str">
        <f>IF($A1684="","",$E1684-_xlfn.MAXIFS($E$2:$E1683,$C$2:$C1683,$C1684,$A$2:$A1683,$A1684))</f>
        <v/>
      </c>
      <c r="G1684" s="6" t="str">
        <f t="shared" si="81"/>
        <v/>
      </c>
      <c r="H1684" s="6" t="str">
        <f t="shared" si="82"/>
        <v/>
      </c>
      <c r="I1684" s="3" t="str">
        <f t="shared" si="83"/>
        <v/>
      </c>
    </row>
    <row r="1685" spans="6:9" x14ac:dyDescent="0.25">
      <c r="F1685" s="6" t="str">
        <f>IF($A1685="","",$E1685-_xlfn.MAXIFS($E$2:$E1684,$C$2:$C1684,$C1685,$A$2:$A1684,$A1685))</f>
        <v/>
      </c>
      <c r="G1685" s="6" t="str">
        <f t="shared" si="81"/>
        <v/>
      </c>
      <c r="H1685" s="6" t="str">
        <f t="shared" si="82"/>
        <v/>
      </c>
      <c r="I1685" s="3" t="str">
        <f t="shared" si="83"/>
        <v/>
      </c>
    </row>
    <row r="1686" spans="6:9" x14ac:dyDescent="0.25">
      <c r="F1686" s="6" t="str">
        <f>IF($A1686="","",$E1686-_xlfn.MAXIFS($E$2:$E1685,$C$2:$C1685,$C1686,$A$2:$A1685,$A1686))</f>
        <v/>
      </c>
      <c r="G1686" s="6" t="str">
        <f t="shared" si="81"/>
        <v/>
      </c>
      <c r="H1686" s="6" t="str">
        <f t="shared" si="82"/>
        <v/>
      </c>
      <c r="I1686" s="3" t="str">
        <f t="shared" si="83"/>
        <v/>
      </c>
    </row>
    <row r="1687" spans="6:9" x14ac:dyDescent="0.25">
      <c r="F1687" s="6" t="str">
        <f>IF($A1687="","",$E1687-_xlfn.MAXIFS($E$2:$E1686,$C$2:$C1686,$C1687,$A$2:$A1686,$A1687))</f>
        <v/>
      </c>
      <c r="G1687" s="6" t="str">
        <f t="shared" si="81"/>
        <v/>
      </c>
      <c r="H1687" s="6" t="str">
        <f t="shared" si="82"/>
        <v/>
      </c>
      <c r="I1687" s="3" t="str">
        <f t="shared" si="83"/>
        <v/>
      </c>
    </row>
    <row r="1688" spans="6:9" x14ac:dyDescent="0.25">
      <c r="F1688" s="6" t="str">
        <f>IF($A1688="","",$E1688-_xlfn.MAXIFS($E$2:$E1687,$C$2:$C1687,$C1688,$A$2:$A1687,$A1688))</f>
        <v/>
      </c>
      <c r="G1688" s="6" t="str">
        <f t="shared" si="81"/>
        <v/>
      </c>
      <c r="H1688" s="6" t="str">
        <f t="shared" si="82"/>
        <v/>
      </c>
      <c r="I1688" s="3" t="str">
        <f t="shared" si="83"/>
        <v/>
      </c>
    </row>
    <row r="1689" spans="6:9" x14ac:dyDescent="0.25">
      <c r="F1689" s="6" t="str">
        <f>IF($A1689="","",$E1689-_xlfn.MAXIFS($E$2:$E1688,$C$2:$C1688,$C1689,$A$2:$A1688,$A1689))</f>
        <v/>
      </c>
      <c r="G1689" s="6" t="str">
        <f t="shared" si="81"/>
        <v/>
      </c>
      <c r="H1689" s="6" t="str">
        <f t="shared" si="82"/>
        <v/>
      </c>
      <c r="I1689" s="3" t="str">
        <f t="shared" si="83"/>
        <v/>
      </c>
    </row>
    <row r="1690" spans="6:9" x14ac:dyDescent="0.25">
      <c r="F1690" s="6" t="str">
        <f>IF($A1690="","",$E1690-_xlfn.MAXIFS($E$2:$E1689,$C$2:$C1689,$C1690,$A$2:$A1689,$A1690))</f>
        <v/>
      </c>
      <c r="G1690" s="6" t="str">
        <f t="shared" si="81"/>
        <v/>
      </c>
      <c r="H1690" s="6" t="str">
        <f t="shared" si="82"/>
        <v/>
      </c>
      <c r="I1690" s="3" t="str">
        <f t="shared" si="83"/>
        <v/>
      </c>
    </row>
    <row r="1691" spans="6:9" x14ac:dyDescent="0.25">
      <c r="F1691" s="6" t="str">
        <f>IF($A1691="","",$E1691-_xlfn.MAXIFS($E$2:$E1690,$C$2:$C1690,$C1691,$A$2:$A1690,$A1691))</f>
        <v/>
      </c>
      <c r="G1691" s="6" t="str">
        <f t="shared" si="81"/>
        <v/>
      </c>
      <c r="H1691" s="6" t="str">
        <f t="shared" si="82"/>
        <v/>
      </c>
      <c r="I1691" s="3" t="str">
        <f t="shared" si="83"/>
        <v/>
      </c>
    </row>
    <row r="1692" spans="6:9" x14ac:dyDescent="0.25">
      <c r="F1692" s="6" t="str">
        <f>IF($A1692="","",$E1692-_xlfn.MAXIFS($E$2:$E1691,$C$2:$C1691,$C1692,$A$2:$A1691,$A1692))</f>
        <v/>
      </c>
      <c r="G1692" s="6" t="str">
        <f t="shared" si="81"/>
        <v/>
      </c>
      <c r="H1692" s="6" t="str">
        <f t="shared" si="82"/>
        <v/>
      </c>
      <c r="I1692" s="3" t="str">
        <f t="shared" si="83"/>
        <v/>
      </c>
    </row>
    <row r="1693" spans="6:9" x14ac:dyDescent="0.25">
      <c r="F1693" s="6" t="str">
        <f>IF($A1693="","",$E1693-_xlfn.MAXIFS($E$2:$E1692,$C$2:$C1692,$C1693,$A$2:$A1692,$A1693))</f>
        <v/>
      </c>
      <c r="G1693" s="6" t="str">
        <f t="shared" si="81"/>
        <v/>
      </c>
      <c r="H1693" s="6" t="str">
        <f t="shared" si="82"/>
        <v/>
      </c>
      <c r="I1693" s="3" t="str">
        <f t="shared" si="83"/>
        <v/>
      </c>
    </row>
    <row r="1694" spans="6:9" x14ac:dyDescent="0.25">
      <c r="F1694" s="6" t="str">
        <f>IF($A1694="","",$E1694-_xlfn.MAXIFS($E$2:$E1693,$C$2:$C1693,$C1694,$A$2:$A1693,$A1694))</f>
        <v/>
      </c>
      <c r="G1694" s="6" t="str">
        <f t="shared" si="81"/>
        <v/>
      </c>
      <c r="H1694" s="6" t="str">
        <f t="shared" si="82"/>
        <v/>
      </c>
      <c r="I1694" s="3" t="str">
        <f t="shared" si="83"/>
        <v/>
      </c>
    </row>
    <row r="1695" spans="6:9" x14ac:dyDescent="0.25">
      <c r="F1695" s="6" t="str">
        <f>IF($A1695="","",$E1695-_xlfn.MAXIFS($E$2:$E1694,$C$2:$C1694,$C1695,$A$2:$A1694,$A1695))</f>
        <v/>
      </c>
      <c r="G1695" s="6" t="str">
        <f t="shared" si="81"/>
        <v/>
      </c>
      <c r="H1695" s="6" t="str">
        <f t="shared" si="82"/>
        <v/>
      </c>
      <c r="I1695" s="3" t="str">
        <f t="shared" si="83"/>
        <v/>
      </c>
    </row>
    <row r="1696" spans="6:9" x14ac:dyDescent="0.25">
      <c r="F1696" s="6" t="str">
        <f>IF($A1696="","",$E1696-_xlfn.MAXIFS($E$2:$E1695,$C$2:$C1695,$C1696,$A$2:$A1695,$A1696))</f>
        <v/>
      </c>
      <c r="G1696" s="6" t="str">
        <f t="shared" si="81"/>
        <v/>
      </c>
      <c r="H1696" s="6" t="str">
        <f t="shared" si="82"/>
        <v/>
      </c>
      <c r="I1696" s="3" t="str">
        <f t="shared" si="83"/>
        <v/>
      </c>
    </row>
    <row r="1697" spans="6:9" x14ac:dyDescent="0.25">
      <c r="F1697" s="6" t="str">
        <f>IF($A1697="","",$E1697-_xlfn.MAXIFS($E$2:$E1696,$C$2:$C1696,$C1697,$A$2:$A1696,$A1697))</f>
        <v/>
      </c>
      <c r="G1697" s="6" t="str">
        <f t="shared" si="81"/>
        <v/>
      </c>
      <c r="H1697" s="6" t="str">
        <f t="shared" si="82"/>
        <v/>
      </c>
      <c r="I1697" s="3" t="str">
        <f t="shared" si="83"/>
        <v/>
      </c>
    </row>
    <row r="1698" spans="6:9" x14ac:dyDescent="0.25">
      <c r="F1698" s="6" t="str">
        <f>IF($A1698="","",$E1698-_xlfn.MAXIFS($E$2:$E1697,$C$2:$C1697,$C1698,$A$2:$A1697,$A1698))</f>
        <v/>
      </c>
      <c r="G1698" s="6" t="str">
        <f t="shared" si="81"/>
        <v/>
      </c>
      <c r="H1698" s="6" t="str">
        <f t="shared" si="82"/>
        <v/>
      </c>
      <c r="I1698" s="3" t="str">
        <f t="shared" si="83"/>
        <v/>
      </c>
    </row>
    <row r="1699" spans="6:9" x14ac:dyDescent="0.25">
      <c r="F1699" s="6" t="str">
        <f>IF($A1699="","",$E1699-_xlfn.MAXIFS($E$2:$E1698,$C$2:$C1698,$C1699,$A$2:$A1698,$A1699))</f>
        <v/>
      </c>
      <c r="G1699" s="6" t="str">
        <f t="shared" si="81"/>
        <v/>
      </c>
      <c r="H1699" s="6" t="str">
        <f t="shared" si="82"/>
        <v/>
      </c>
      <c r="I1699" s="3" t="str">
        <f t="shared" si="83"/>
        <v/>
      </c>
    </row>
    <row r="1700" spans="6:9" x14ac:dyDescent="0.25">
      <c r="F1700" s="6" t="str">
        <f>IF($A1700="","",$E1700-_xlfn.MAXIFS($E$2:$E1699,$C$2:$C1699,$C1700,$A$2:$A1699,$A1700))</f>
        <v/>
      </c>
      <c r="G1700" s="6" t="str">
        <f t="shared" si="81"/>
        <v/>
      </c>
      <c r="H1700" s="6" t="str">
        <f t="shared" si="82"/>
        <v/>
      </c>
      <c r="I1700" s="3" t="str">
        <f t="shared" si="83"/>
        <v/>
      </c>
    </row>
    <row r="1701" spans="6:9" x14ac:dyDescent="0.25">
      <c r="F1701" s="6" t="str">
        <f>IF($A1701="","",$E1701-_xlfn.MAXIFS($E$2:$E1700,$C$2:$C1700,$C1701,$A$2:$A1700,$A1701))</f>
        <v/>
      </c>
      <c r="G1701" s="6" t="str">
        <f t="shared" si="81"/>
        <v/>
      </c>
      <c r="H1701" s="6" t="str">
        <f t="shared" si="82"/>
        <v/>
      </c>
      <c r="I1701" s="3" t="str">
        <f t="shared" si="83"/>
        <v/>
      </c>
    </row>
    <row r="1702" spans="6:9" x14ac:dyDescent="0.25">
      <c r="F1702" s="6" t="str">
        <f>IF($A1702="","",$E1702-_xlfn.MAXIFS($E$2:$E1701,$C$2:$C1701,$C1702,$A$2:$A1701,$A1702))</f>
        <v/>
      </c>
      <c r="G1702" s="6" t="str">
        <f t="shared" si="81"/>
        <v/>
      </c>
      <c r="H1702" s="6" t="str">
        <f t="shared" si="82"/>
        <v/>
      </c>
      <c r="I1702" s="3" t="str">
        <f t="shared" si="83"/>
        <v/>
      </c>
    </row>
    <row r="1703" spans="6:9" x14ac:dyDescent="0.25">
      <c r="F1703" s="6" t="str">
        <f>IF($A1703="","",$E1703-_xlfn.MAXIFS($E$2:$E1702,$C$2:$C1702,$C1703,$A$2:$A1702,$A1703))</f>
        <v/>
      </c>
      <c r="G1703" s="6" t="str">
        <f t="shared" si="81"/>
        <v/>
      </c>
      <c r="H1703" s="6" t="str">
        <f t="shared" si="82"/>
        <v/>
      </c>
      <c r="I1703" s="3" t="str">
        <f t="shared" si="83"/>
        <v/>
      </c>
    </row>
    <row r="1704" spans="6:9" x14ac:dyDescent="0.25">
      <c r="F1704" s="6" t="str">
        <f>IF($A1704="","",$E1704-_xlfn.MAXIFS($E$2:$E1703,$C$2:$C1703,$C1704,$A$2:$A1703,$A1704))</f>
        <v/>
      </c>
      <c r="G1704" s="6" t="str">
        <f t="shared" si="81"/>
        <v/>
      </c>
      <c r="H1704" s="6" t="str">
        <f t="shared" si="82"/>
        <v/>
      </c>
      <c r="I1704" s="3" t="str">
        <f t="shared" si="83"/>
        <v/>
      </c>
    </row>
    <row r="1705" spans="6:9" x14ac:dyDescent="0.25">
      <c r="F1705" s="6" t="str">
        <f>IF($A1705="","",$E1705-_xlfn.MAXIFS($E$2:$E1704,$C$2:$C1704,$C1705,$A$2:$A1704,$A1705))</f>
        <v/>
      </c>
      <c r="G1705" s="6" t="str">
        <f t="shared" si="81"/>
        <v/>
      </c>
      <c r="H1705" s="6" t="str">
        <f t="shared" si="82"/>
        <v/>
      </c>
      <c r="I1705" s="3" t="str">
        <f t="shared" si="83"/>
        <v/>
      </c>
    </row>
    <row r="1706" spans="6:9" x14ac:dyDescent="0.25">
      <c r="F1706" s="6" t="str">
        <f>IF($A1706="","",$E1706-_xlfn.MAXIFS($E$2:$E1705,$C$2:$C1705,$C1706,$A$2:$A1705,$A1706))</f>
        <v/>
      </c>
      <c r="G1706" s="6" t="str">
        <f t="shared" si="81"/>
        <v/>
      </c>
      <c r="H1706" s="6" t="str">
        <f t="shared" si="82"/>
        <v/>
      </c>
      <c r="I1706" s="3" t="str">
        <f t="shared" si="83"/>
        <v/>
      </c>
    </row>
    <row r="1707" spans="6:9" x14ac:dyDescent="0.25">
      <c r="F1707" s="6" t="str">
        <f>IF($A1707="","",$E1707-_xlfn.MAXIFS($E$2:$E1706,$C$2:$C1706,$C1707,$A$2:$A1706,$A1707))</f>
        <v/>
      </c>
      <c r="G1707" s="6" t="str">
        <f t="shared" si="81"/>
        <v/>
      </c>
      <c r="H1707" s="6" t="str">
        <f t="shared" si="82"/>
        <v/>
      </c>
      <c r="I1707" s="3" t="str">
        <f t="shared" si="83"/>
        <v/>
      </c>
    </row>
    <row r="1708" spans="6:9" x14ac:dyDescent="0.25">
      <c r="F1708" s="6" t="str">
        <f>IF($A1708="","",$E1708-_xlfn.MAXIFS($E$2:$E1707,$C$2:$C1707,$C1708,$A$2:$A1707,$A1708))</f>
        <v/>
      </c>
      <c r="G1708" s="6" t="str">
        <f t="shared" si="81"/>
        <v/>
      </c>
      <c r="H1708" s="6" t="str">
        <f t="shared" si="82"/>
        <v/>
      </c>
      <c r="I1708" s="3" t="str">
        <f t="shared" si="83"/>
        <v/>
      </c>
    </row>
    <row r="1709" spans="6:9" x14ac:dyDescent="0.25">
      <c r="F1709" s="6" t="str">
        <f>IF($A1709="","",$E1709-_xlfn.MAXIFS($E$2:$E1708,$C$2:$C1708,$C1709,$A$2:$A1708,$A1709))</f>
        <v/>
      </c>
      <c r="G1709" s="6" t="str">
        <f t="shared" si="81"/>
        <v/>
      </c>
      <c r="H1709" s="6" t="str">
        <f t="shared" si="82"/>
        <v/>
      </c>
      <c r="I1709" s="3" t="str">
        <f t="shared" si="83"/>
        <v/>
      </c>
    </row>
    <row r="1710" spans="6:9" x14ac:dyDescent="0.25">
      <c r="F1710" s="6" t="str">
        <f>IF($A1710="","",$E1710-_xlfn.MAXIFS($E$2:$E1709,$C$2:$C1709,$C1710,$A$2:$A1709,$A1710))</f>
        <v/>
      </c>
      <c r="G1710" s="6" t="str">
        <f t="shared" si="81"/>
        <v/>
      </c>
      <c r="H1710" s="6" t="str">
        <f t="shared" si="82"/>
        <v/>
      </c>
      <c r="I1710" s="3" t="str">
        <f t="shared" si="83"/>
        <v/>
      </c>
    </row>
    <row r="1711" spans="6:9" x14ac:dyDescent="0.25">
      <c r="F1711" s="6" t="str">
        <f>IF($A1711="","",$E1711-_xlfn.MAXIFS($E$2:$E1710,$C$2:$C1710,$C1711,$A$2:$A1710,$A1711))</f>
        <v/>
      </c>
      <c r="G1711" s="6" t="str">
        <f t="shared" si="81"/>
        <v/>
      </c>
      <c r="H1711" s="6" t="str">
        <f t="shared" si="82"/>
        <v/>
      </c>
      <c r="I1711" s="3" t="str">
        <f t="shared" si="83"/>
        <v/>
      </c>
    </row>
    <row r="1712" spans="6:9" x14ac:dyDescent="0.25">
      <c r="F1712" s="6" t="str">
        <f>IF($A1712="","",$E1712-_xlfn.MAXIFS($E$2:$E1711,$C$2:$C1711,$C1712,$A$2:$A1711,$A1712))</f>
        <v/>
      </c>
      <c r="G1712" s="6" t="str">
        <f t="shared" si="81"/>
        <v/>
      </c>
      <c r="H1712" s="6" t="str">
        <f t="shared" si="82"/>
        <v/>
      </c>
      <c r="I1712" s="3" t="str">
        <f t="shared" si="83"/>
        <v/>
      </c>
    </row>
    <row r="1713" spans="6:9" x14ac:dyDescent="0.25">
      <c r="F1713" s="6" t="str">
        <f>IF($A1713="","",$E1713-_xlfn.MAXIFS($E$2:$E1712,$C$2:$C1712,$C1713,$A$2:$A1712,$A1713))</f>
        <v/>
      </c>
      <c r="G1713" s="6" t="str">
        <f t="shared" si="81"/>
        <v/>
      </c>
      <c r="H1713" s="6" t="str">
        <f t="shared" si="82"/>
        <v/>
      </c>
      <c r="I1713" s="3" t="str">
        <f t="shared" si="83"/>
        <v/>
      </c>
    </row>
    <row r="1714" spans="6:9" x14ac:dyDescent="0.25">
      <c r="F1714" s="6" t="str">
        <f>IF($A1714="","",$E1714-_xlfn.MAXIFS($E$2:$E1713,$C$2:$C1713,$C1714,$A$2:$A1713,$A1714))</f>
        <v/>
      </c>
      <c r="G1714" s="6" t="str">
        <f t="shared" si="81"/>
        <v/>
      </c>
      <c r="H1714" s="6" t="str">
        <f t="shared" si="82"/>
        <v/>
      </c>
      <c r="I1714" s="3" t="str">
        <f t="shared" si="83"/>
        <v/>
      </c>
    </row>
    <row r="1715" spans="6:9" x14ac:dyDescent="0.25">
      <c r="F1715" s="6" t="str">
        <f>IF($A1715="","",$E1715-_xlfn.MAXIFS($E$2:$E1714,$C$2:$C1714,$C1715,$A$2:$A1714,$A1715))</f>
        <v/>
      </c>
      <c r="G1715" s="6" t="str">
        <f t="shared" si="81"/>
        <v/>
      </c>
      <c r="H1715" s="6" t="str">
        <f t="shared" si="82"/>
        <v/>
      </c>
      <c r="I1715" s="3" t="str">
        <f t="shared" si="83"/>
        <v/>
      </c>
    </row>
    <row r="1716" spans="6:9" x14ac:dyDescent="0.25">
      <c r="F1716" s="6" t="str">
        <f>IF($A1716="","",$E1716-_xlfn.MAXIFS($E$2:$E1715,$C$2:$C1715,$C1716,$A$2:$A1715,$A1716))</f>
        <v/>
      </c>
      <c r="G1716" s="6" t="str">
        <f t="shared" si="81"/>
        <v/>
      </c>
      <c r="H1716" s="6" t="str">
        <f t="shared" si="82"/>
        <v/>
      </c>
      <c r="I1716" s="3" t="str">
        <f t="shared" si="83"/>
        <v/>
      </c>
    </row>
    <row r="1717" spans="6:9" x14ac:dyDescent="0.25">
      <c r="F1717" s="6" t="str">
        <f>IF($A1717="","",$E1717-_xlfn.MAXIFS($E$2:$E1716,$C$2:$C1716,$C1717,$A$2:$A1716,$A1717))</f>
        <v/>
      </c>
      <c r="G1717" s="6" t="str">
        <f t="shared" si="81"/>
        <v/>
      </c>
      <c r="H1717" s="6" t="str">
        <f t="shared" si="82"/>
        <v/>
      </c>
      <c r="I1717" s="3" t="str">
        <f t="shared" si="83"/>
        <v/>
      </c>
    </row>
    <row r="1718" spans="6:9" x14ac:dyDescent="0.25">
      <c r="F1718" s="6" t="str">
        <f>IF($A1718="","",$E1718-_xlfn.MAXIFS($E$2:$E1717,$C$2:$C1717,$C1718,$A$2:$A1717,$A1718))</f>
        <v/>
      </c>
      <c r="G1718" s="6" t="str">
        <f t="shared" si="81"/>
        <v/>
      </c>
      <c r="H1718" s="6" t="str">
        <f t="shared" si="82"/>
        <v/>
      </c>
      <c r="I1718" s="3" t="str">
        <f t="shared" si="83"/>
        <v/>
      </c>
    </row>
    <row r="1719" spans="6:9" x14ac:dyDescent="0.25">
      <c r="F1719" s="6" t="str">
        <f>IF($A1719="","",$E1719-_xlfn.MAXIFS($E$2:$E1718,$C$2:$C1718,$C1719,$A$2:$A1718,$A1719))</f>
        <v/>
      </c>
      <c r="G1719" s="6" t="str">
        <f t="shared" si="81"/>
        <v/>
      </c>
      <c r="H1719" s="6" t="str">
        <f t="shared" si="82"/>
        <v/>
      </c>
      <c r="I1719" s="3" t="str">
        <f t="shared" si="83"/>
        <v/>
      </c>
    </row>
    <row r="1720" spans="6:9" x14ac:dyDescent="0.25">
      <c r="F1720" s="6" t="str">
        <f>IF($A1720="","",$E1720-_xlfn.MAXIFS($E$2:$E1719,$C$2:$C1719,$C1720,$A$2:$A1719,$A1720))</f>
        <v/>
      </c>
      <c r="G1720" s="6" t="str">
        <f t="shared" si="81"/>
        <v/>
      </c>
      <c r="H1720" s="6" t="str">
        <f t="shared" si="82"/>
        <v/>
      </c>
      <c r="I1720" s="3" t="str">
        <f t="shared" si="83"/>
        <v/>
      </c>
    </row>
    <row r="1721" spans="6:9" x14ac:dyDescent="0.25">
      <c r="F1721" s="6" t="str">
        <f>IF($A1721="","",$E1721-_xlfn.MAXIFS($E$2:$E1720,$C$2:$C1720,$C1721,$A$2:$A1720,$A1721))</f>
        <v/>
      </c>
      <c r="G1721" s="6" t="str">
        <f t="shared" si="81"/>
        <v/>
      </c>
      <c r="H1721" s="6" t="str">
        <f t="shared" si="82"/>
        <v/>
      </c>
      <c r="I1721" s="3" t="str">
        <f t="shared" si="83"/>
        <v/>
      </c>
    </row>
    <row r="1722" spans="6:9" x14ac:dyDescent="0.25">
      <c r="F1722" s="6" t="str">
        <f>IF($A1722="","",$E1722-_xlfn.MAXIFS($E$2:$E1721,$C$2:$C1721,$C1722,$A$2:$A1721,$A1722))</f>
        <v/>
      </c>
      <c r="G1722" s="6" t="str">
        <f t="shared" si="81"/>
        <v/>
      </c>
      <c r="H1722" s="6" t="str">
        <f t="shared" si="82"/>
        <v/>
      </c>
      <c r="I1722" s="3" t="str">
        <f t="shared" si="83"/>
        <v/>
      </c>
    </row>
    <row r="1723" spans="6:9" x14ac:dyDescent="0.25">
      <c r="F1723" s="6" t="str">
        <f>IF($A1723="","",$E1723-_xlfn.MAXIFS($E$2:$E1722,$C$2:$C1722,$C1723,$A$2:$A1722,$A1723))</f>
        <v/>
      </c>
      <c r="G1723" s="6" t="str">
        <f t="shared" si="81"/>
        <v/>
      </c>
      <c r="H1723" s="6" t="str">
        <f t="shared" si="82"/>
        <v/>
      </c>
      <c r="I1723" s="3" t="str">
        <f t="shared" si="83"/>
        <v/>
      </c>
    </row>
    <row r="1724" spans="6:9" x14ac:dyDescent="0.25">
      <c r="F1724" s="6" t="str">
        <f>IF($A1724="","",$E1724-_xlfn.MAXIFS($E$2:$E1723,$C$2:$C1723,$C1724,$A$2:$A1723,$A1724))</f>
        <v/>
      </c>
      <c r="G1724" s="6" t="str">
        <f t="shared" si="81"/>
        <v/>
      </c>
      <c r="H1724" s="6" t="str">
        <f t="shared" si="82"/>
        <v/>
      </c>
      <c r="I1724" s="3" t="str">
        <f t="shared" si="83"/>
        <v/>
      </c>
    </row>
    <row r="1725" spans="6:9" x14ac:dyDescent="0.25">
      <c r="F1725" s="6" t="str">
        <f>IF($A1725="","",$E1725-_xlfn.MAXIFS($E$2:$E1724,$C$2:$C1724,$C1725,$A$2:$A1724,$A1725))</f>
        <v/>
      </c>
      <c r="G1725" s="6" t="str">
        <f t="shared" si="81"/>
        <v/>
      </c>
      <c r="H1725" s="6" t="str">
        <f t="shared" si="82"/>
        <v/>
      </c>
      <c r="I1725" s="3" t="str">
        <f t="shared" si="83"/>
        <v/>
      </c>
    </row>
    <row r="1726" spans="6:9" x14ac:dyDescent="0.25">
      <c r="F1726" s="6" t="str">
        <f>IF($A1726="","",$E1726-_xlfn.MAXIFS($E$2:$E1725,$C$2:$C1725,$C1726,$A$2:$A1725,$A1726))</f>
        <v/>
      </c>
      <c r="G1726" s="6" t="str">
        <f t="shared" si="81"/>
        <v/>
      </c>
      <c r="H1726" s="6" t="str">
        <f t="shared" si="82"/>
        <v/>
      </c>
      <c r="I1726" s="3" t="str">
        <f t="shared" si="83"/>
        <v/>
      </c>
    </row>
    <row r="1727" spans="6:9" x14ac:dyDescent="0.25">
      <c r="F1727" s="6" t="str">
        <f>IF($A1727="","",$E1727-_xlfn.MAXIFS($E$2:$E1726,$C$2:$C1726,$C1727,$A$2:$A1726,$A1727))</f>
        <v/>
      </c>
      <c r="G1727" s="6" t="str">
        <f t="shared" si="81"/>
        <v/>
      </c>
      <c r="H1727" s="6" t="str">
        <f t="shared" si="82"/>
        <v/>
      </c>
      <c r="I1727" s="3" t="str">
        <f t="shared" si="83"/>
        <v/>
      </c>
    </row>
    <row r="1728" spans="6:9" x14ac:dyDescent="0.25">
      <c r="F1728" s="6" t="str">
        <f>IF($A1728="","",$E1728-_xlfn.MAXIFS($E$2:$E1727,$C$2:$C1727,$C1728,$A$2:$A1727,$A1728))</f>
        <v/>
      </c>
      <c r="G1728" s="6" t="str">
        <f t="shared" si="81"/>
        <v/>
      </c>
      <c r="H1728" s="6" t="str">
        <f t="shared" si="82"/>
        <v/>
      </c>
      <c r="I1728" s="3" t="str">
        <f t="shared" si="83"/>
        <v/>
      </c>
    </row>
    <row r="1729" spans="6:9" x14ac:dyDescent="0.25">
      <c r="F1729" s="6" t="str">
        <f>IF($A1729="","",$E1729-_xlfn.MAXIFS($E$2:$E1728,$C$2:$C1728,$C1729,$A$2:$A1728,$A1729))</f>
        <v/>
      </c>
      <c r="G1729" s="6" t="str">
        <f t="shared" si="81"/>
        <v/>
      </c>
      <c r="H1729" s="6" t="str">
        <f t="shared" si="82"/>
        <v/>
      </c>
      <c r="I1729" s="3" t="str">
        <f t="shared" si="83"/>
        <v/>
      </c>
    </row>
    <row r="1730" spans="6:9" x14ac:dyDescent="0.25">
      <c r="F1730" s="6" t="str">
        <f>IF($A1730="","",$E1730-_xlfn.MAXIFS($E$2:$E1729,$C$2:$C1729,$C1730,$A$2:$A1729,$A1730))</f>
        <v/>
      </c>
      <c r="G1730" s="6" t="str">
        <f t="shared" si="81"/>
        <v/>
      </c>
      <c r="H1730" s="6" t="str">
        <f t="shared" si="82"/>
        <v/>
      </c>
      <c r="I1730" s="3" t="str">
        <f t="shared" si="83"/>
        <v/>
      </c>
    </row>
    <row r="1731" spans="6:9" x14ac:dyDescent="0.25">
      <c r="F1731" s="6" t="str">
        <f>IF($A1731="","",$E1731-_xlfn.MAXIFS($E$2:$E1730,$C$2:$C1730,$C1731,$A$2:$A1730,$A1731))</f>
        <v/>
      </c>
      <c r="G1731" s="6" t="str">
        <f t="shared" si="81"/>
        <v/>
      </c>
      <c r="H1731" s="6" t="str">
        <f t="shared" si="82"/>
        <v/>
      </c>
      <c r="I1731" s="3" t="str">
        <f t="shared" si="83"/>
        <v/>
      </c>
    </row>
    <row r="1732" spans="6:9" x14ac:dyDescent="0.25">
      <c r="F1732" s="6" t="str">
        <f>IF($A1732="","",$E1732-_xlfn.MAXIFS($E$2:$E1731,$C$2:$C1731,$C1732,$A$2:$A1731,$A1732))</f>
        <v/>
      </c>
      <c r="G1732" s="6" t="str">
        <f t="shared" si="81"/>
        <v/>
      </c>
      <c r="H1732" s="6" t="str">
        <f t="shared" si="82"/>
        <v/>
      </c>
      <c r="I1732" s="3" t="str">
        <f t="shared" si="83"/>
        <v/>
      </c>
    </row>
    <row r="1733" spans="6:9" x14ac:dyDescent="0.25">
      <c r="F1733" s="6" t="str">
        <f>IF($A1733="","",$E1733-_xlfn.MAXIFS($E$2:$E1732,$C$2:$C1732,$C1733,$A$2:$A1732,$A1733))</f>
        <v/>
      </c>
      <c r="G1733" s="6" t="str">
        <f t="shared" si="81"/>
        <v/>
      </c>
      <c r="H1733" s="6" t="str">
        <f t="shared" si="82"/>
        <v/>
      </c>
      <c r="I1733" s="3" t="str">
        <f t="shared" si="83"/>
        <v/>
      </c>
    </row>
    <row r="1734" spans="6:9" x14ac:dyDescent="0.25">
      <c r="F1734" s="6" t="str">
        <f>IF($A1734="","",$E1734-_xlfn.MAXIFS($E$2:$E1733,$C$2:$C1733,$C1734,$A$2:$A1733,$A1734))</f>
        <v/>
      </c>
      <c r="G1734" s="6" t="str">
        <f t="shared" si="81"/>
        <v/>
      </c>
      <c r="H1734" s="6" t="str">
        <f t="shared" si="82"/>
        <v/>
      </c>
      <c r="I1734" s="3" t="str">
        <f t="shared" si="83"/>
        <v/>
      </c>
    </row>
    <row r="1735" spans="6:9" x14ac:dyDescent="0.25">
      <c r="F1735" s="6" t="str">
        <f>IF($A1735="","",$E1735-_xlfn.MAXIFS($E$2:$E1734,$C$2:$C1734,$C1735,$A$2:$A1734,$A1735))</f>
        <v/>
      </c>
      <c r="G1735" s="6" t="str">
        <f t="shared" si="81"/>
        <v/>
      </c>
      <c r="H1735" s="6" t="str">
        <f t="shared" si="82"/>
        <v/>
      </c>
      <c r="I1735" s="3" t="str">
        <f t="shared" si="83"/>
        <v/>
      </c>
    </row>
    <row r="1736" spans="6:9" x14ac:dyDescent="0.25">
      <c r="F1736" s="6" t="str">
        <f>IF($A1736="","",$E1736-_xlfn.MAXIFS($E$2:$E1735,$C$2:$C1735,$C1736,$A$2:$A1735,$A1736))</f>
        <v/>
      </c>
      <c r="G1736" s="6" t="str">
        <f t="shared" si="81"/>
        <v/>
      </c>
      <c r="H1736" s="6" t="str">
        <f t="shared" si="82"/>
        <v/>
      </c>
      <c r="I1736" s="3" t="str">
        <f t="shared" si="83"/>
        <v/>
      </c>
    </row>
    <row r="1737" spans="6:9" x14ac:dyDescent="0.25">
      <c r="F1737" s="6" t="str">
        <f>IF($A1737="","",$E1737-_xlfn.MAXIFS($E$2:$E1736,$C$2:$C1736,$C1737,$A$2:$A1736,$A1737))</f>
        <v/>
      </c>
      <c r="G1737" s="6" t="str">
        <f t="shared" ref="G1737:G1800" si="84">IF($A1737="","",HOUR($D1737))</f>
        <v/>
      </c>
      <c r="H1737" s="6" t="str">
        <f t="shared" ref="H1737:H1800" si="85">IF($A1737="","",MINUTE($D1737))</f>
        <v/>
      </c>
      <c r="I1737" s="3" t="str">
        <f t="shared" si="83"/>
        <v/>
      </c>
    </row>
    <row r="1738" spans="6:9" x14ac:dyDescent="0.25">
      <c r="F1738" s="6" t="str">
        <f>IF($A1738="","",$E1738-_xlfn.MAXIFS($E$2:$E1737,$C$2:$C1737,$C1738,$A$2:$A1737,$A1738))</f>
        <v/>
      </c>
      <c r="G1738" s="6" t="str">
        <f t="shared" si="84"/>
        <v/>
      </c>
      <c r="H1738" s="6" t="str">
        <f t="shared" si="85"/>
        <v/>
      </c>
      <c r="I1738" s="3" t="str">
        <f t="shared" ref="I1738:I1801" si="86">IF($F1738&lt;0,"ERROR","")</f>
        <v/>
      </c>
    </row>
    <row r="1739" spans="6:9" x14ac:dyDescent="0.25">
      <c r="F1739" s="6" t="str">
        <f>IF($A1739="","",$E1739-_xlfn.MAXIFS($E$2:$E1738,$C$2:$C1738,$C1739,$A$2:$A1738,$A1739))</f>
        <v/>
      </c>
      <c r="G1739" s="6" t="str">
        <f t="shared" si="84"/>
        <v/>
      </c>
      <c r="H1739" s="6" t="str">
        <f t="shared" si="85"/>
        <v/>
      </c>
      <c r="I1739" s="3" t="str">
        <f t="shared" si="86"/>
        <v/>
      </c>
    </row>
    <row r="1740" spans="6:9" x14ac:dyDescent="0.25">
      <c r="F1740" s="6" t="str">
        <f>IF($A1740="","",$E1740-_xlfn.MAXIFS($E$2:$E1739,$C$2:$C1739,$C1740,$A$2:$A1739,$A1740))</f>
        <v/>
      </c>
      <c r="G1740" s="6" t="str">
        <f t="shared" si="84"/>
        <v/>
      </c>
      <c r="H1740" s="6" t="str">
        <f t="shared" si="85"/>
        <v/>
      </c>
      <c r="I1740" s="3" t="str">
        <f t="shared" si="86"/>
        <v/>
      </c>
    </row>
    <row r="1741" spans="6:9" x14ac:dyDescent="0.25">
      <c r="F1741" s="6" t="str">
        <f>IF($A1741="","",$E1741-_xlfn.MAXIFS($E$2:$E1740,$C$2:$C1740,$C1741,$A$2:$A1740,$A1741))</f>
        <v/>
      </c>
      <c r="G1741" s="6" t="str">
        <f t="shared" si="84"/>
        <v/>
      </c>
      <c r="H1741" s="6" t="str">
        <f t="shared" si="85"/>
        <v/>
      </c>
      <c r="I1741" s="3" t="str">
        <f t="shared" si="86"/>
        <v/>
      </c>
    </row>
    <row r="1742" spans="6:9" x14ac:dyDescent="0.25">
      <c r="F1742" s="6" t="str">
        <f>IF($A1742="","",$E1742-_xlfn.MAXIFS($E$2:$E1741,$C$2:$C1741,$C1742,$A$2:$A1741,$A1742))</f>
        <v/>
      </c>
      <c r="G1742" s="6" t="str">
        <f t="shared" si="84"/>
        <v/>
      </c>
      <c r="H1742" s="6" t="str">
        <f t="shared" si="85"/>
        <v/>
      </c>
      <c r="I1742" s="3" t="str">
        <f t="shared" si="86"/>
        <v/>
      </c>
    </row>
    <row r="1743" spans="6:9" x14ac:dyDescent="0.25">
      <c r="F1743" s="6" t="str">
        <f>IF($A1743="","",$E1743-_xlfn.MAXIFS($E$2:$E1742,$C$2:$C1742,$C1743,$A$2:$A1742,$A1743))</f>
        <v/>
      </c>
      <c r="G1743" s="6" t="str">
        <f t="shared" si="84"/>
        <v/>
      </c>
      <c r="H1743" s="6" t="str">
        <f t="shared" si="85"/>
        <v/>
      </c>
      <c r="I1743" s="3" t="str">
        <f t="shared" si="86"/>
        <v/>
      </c>
    </row>
    <row r="1744" spans="6:9" x14ac:dyDescent="0.25">
      <c r="F1744" s="6" t="str">
        <f>IF($A1744="","",$E1744-_xlfn.MAXIFS($E$2:$E1743,$C$2:$C1743,$C1744,$A$2:$A1743,$A1744))</f>
        <v/>
      </c>
      <c r="G1744" s="6" t="str">
        <f t="shared" si="84"/>
        <v/>
      </c>
      <c r="H1744" s="6" t="str">
        <f t="shared" si="85"/>
        <v/>
      </c>
      <c r="I1744" s="3" t="str">
        <f t="shared" si="86"/>
        <v/>
      </c>
    </row>
    <row r="1745" spans="6:9" x14ac:dyDescent="0.25">
      <c r="F1745" s="6" t="str">
        <f>IF($A1745="","",$E1745-_xlfn.MAXIFS($E$2:$E1744,$C$2:$C1744,$C1745,$A$2:$A1744,$A1745))</f>
        <v/>
      </c>
      <c r="G1745" s="6" t="str">
        <f t="shared" si="84"/>
        <v/>
      </c>
      <c r="H1745" s="6" t="str">
        <f t="shared" si="85"/>
        <v/>
      </c>
      <c r="I1745" s="3" t="str">
        <f t="shared" si="86"/>
        <v/>
      </c>
    </row>
    <row r="1746" spans="6:9" x14ac:dyDescent="0.25">
      <c r="F1746" s="6" t="str">
        <f>IF($A1746="","",$E1746-_xlfn.MAXIFS($E$2:$E1745,$C$2:$C1745,$C1746,$A$2:$A1745,$A1746))</f>
        <v/>
      </c>
      <c r="G1746" s="6" t="str">
        <f t="shared" si="84"/>
        <v/>
      </c>
      <c r="H1746" s="6" t="str">
        <f t="shared" si="85"/>
        <v/>
      </c>
      <c r="I1746" s="3" t="str">
        <f t="shared" si="86"/>
        <v/>
      </c>
    </row>
    <row r="1747" spans="6:9" x14ac:dyDescent="0.25">
      <c r="F1747" s="6" t="str">
        <f>IF($A1747="","",$E1747-_xlfn.MAXIFS($E$2:$E1746,$C$2:$C1746,$C1747,$A$2:$A1746,$A1747))</f>
        <v/>
      </c>
      <c r="G1747" s="6" t="str">
        <f t="shared" si="84"/>
        <v/>
      </c>
      <c r="H1747" s="6" t="str">
        <f t="shared" si="85"/>
        <v/>
      </c>
      <c r="I1747" s="3" t="str">
        <f t="shared" si="86"/>
        <v/>
      </c>
    </row>
    <row r="1748" spans="6:9" x14ac:dyDescent="0.25">
      <c r="F1748" s="6" t="str">
        <f>IF($A1748="","",$E1748-_xlfn.MAXIFS($E$2:$E1747,$C$2:$C1747,$C1748,$A$2:$A1747,$A1748))</f>
        <v/>
      </c>
      <c r="G1748" s="6" t="str">
        <f t="shared" si="84"/>
        <v/>
      </c>
      <c r="H1748" s="6" t="str">
        <f t="shared" si="85"/>
        <v/>
      </c>
      <c r="I1748" s="3" t="str">
        <f t="shared" si="86"/>
        <v/>
      </c>
    </row>
    <row r="1749" spans="6:9" x14ac:dyDescent="0.25">
      <c r="F1749" s="6" t="str">
        <f>IF($A1749="","",$E1749-_xlfn.MAXIFS($E$2:$E1748,$C$2:$C1748,$C1749,$A$2:$A1748,$A1749))</f>
        <v/>
      </c>
      <c r="G1749" s="6" t="str">
        <f t="shared" si="84"/>
        <v/>
      </c>
      <c r="H1749" s="6" t="str">
        <f t="shared" si="85"/>
        <v/>
      </c>
      <c r="I1749" s="3" t="str">
        <f t="shared" si="86"/>
        <v/>
      </c>
    </row>
    <row r="1750" spans="6:9" x14ac:dyDescent="0.25">
      <c r="F1750" s="6" t="str">
        <f>IF($A1750="","",$E1750-_xlfn.MAXIFS($E$2:$E1749,$C$2:$C1749,$C1750,$A$2:$A1749,$A1750))</f>
        <v/>
      </c>
      <c r="G1750" s="6" t="str">
        <f t="shared" si="84"/>
        <v/>
      </c>
      <c r="H1750" s="6" t="str">
        <f t="shared" si="85"/>
        <v/>
      </c>
      <c r="I1750" s="3" t="str">
        <f t="shared" si="86"/>
        <v/>
      </c>
    </row>
    <row r="1751" spans="6:9" x14ac:dyDescent="0.25">
      <c r="F1751" s="6" t="str">
        <f>IF($A1751="","",$E1751-_xlfn.MAXIFS($E$2:$E1750,$C$2:$C1750,$C1751,$A$2:$A1750,$A1751))</f>
        <v/>
      </c>
      <c r="G1751" s="6" t="str">
        <f t="shared" si="84"/>
        <v/>
      </c>
      <c r="H1751" s="6" t="str">
        <f t="shared" si="85"/>
        <v/>
      </c>
      <c r="I1751" s="3" t="str">
        <f t="shared" si="86"/>
        <v/>
      </c>
    </row>
    <row r="1752" spans="6:9" x14ac:dyDescent="0.25">
      <c r="F1752" s="6" t="str">
        <f>IF($A1752="","",$E1752-_xlfn.MAXIFS($E$2:$E1751,$C$2:$C1751,$C1752,$A$2:$A1751,$A1752))</f>
        <v/>
      </c>
      <c r="G1752" s="6" t="str">
        <f t="shared" si="84"/>
        <v/>
      </c>
      <c r="H1752" s="6" t="str">
        <f t="shared" si="85"/>
        <v/>
      </c>
      <c r="I1752" s="3" t="str">
        <f t="shared" si="86"/>
        <v/>
      </c>
    </row>
    <row r="1753" spans="6:9" x14ac:dyDescent="0.25">
      <c r="F1753" s="6" t="str">
        <f>IF($A1753="","",$E1753-_xlfn.MAXIFS($E$2:$E1752,$C$2:$C1752,$C1753,$A$2:$A1752,$A1753))</f>
        <v/>
      </c>
      <c r="G1753" s="6" t="str">
        <f t="shared" si="84"/>
        <v/>
      </c>
      <c r="H1753" s="6" t="str">
        <f t="shared" si="85"/>
        <v/>
      </c>
      <c r="I1753" s="3" t="str">
        <f t="shared" si="86"/>
        <v/>
      </c>
    </row>
    <row r="1754" spans="6:9" x14ac:dyDescent="0.25">
      <c r="F1754" s="6" t="str">
        <f>IF($A1754="","",$E1754-_xlfn.MAXIFS($E$2:$E1753,$C$2:$C1753,$C1754,$A$2:$A1753,$A1754))</f>
        <v/>
      </c>
      <c r="G1754" s="6" t="str">
        <f t="shared" si="84"/>
        <v/>
      </c>
      <c r="H1754" s="6" t="str">
        <f t="shared" si="85"/>
        <v/>
      </c>
      <c r="I1754" s="3" t="str">
        <f t="shared" si="86"/>
        <v/>
      </c>
    </row>
    <row r="1755" spans="6:9" x14ac:dyDescent="0.25">
      <c r="F1755" s="6" t="str">
        <f>IF($A1755="","",$E1755-_xlfn.MAXIFS($E$2:$E1754,$C$2:$C1754,$C1755,$A$2:$A1754,$A1755))</f>
        <v/>
      </c>
      <c r="G1755" s="6" t="str">
        <f t="shared" si="84"/>
        <v/>
      </c>
      <c r="H1755" s="6" t="str">
        <f t="shared" si="85"/>
        <v/>
      </c>
      <c r="I1755" s="3" t="str">
        <f t="shared" si="86"/>
        <v/>
      </c>
    </row>
    <row r="1756" spans="6:9" x14ac:dyDescent="0.25">
      <c r="F1756" s="6" t="str">
        <f>IF($A1756="","",$E1756-_xlfn.MAXIFS($E$2:$E1755,$C$2:$C1755,$C1756,$A$2:$A1755,$A1756))</f>
        <v/>
      </c>
      <c r="G1756" s="6" t="str">
        <f t="shared" si="84"/>
        <v/>
      </c>
      <c r="H1756" s="6" t="str">
        <f t="shared" si="85"/>
        <v/>
      </c>
      <c r="I1756" s="3" t="str">
        <f t="shared" si="86"/>
        <v/>
      </c>
    </row>
    <row r="1757" spans="6:9" x14ac:dyDescent="0.25">
      <c r="F1757" s="6" t="str">
        <f>IF($A1757="","",$E1757-_xlfn.MAXIFS($E$2:$E1756,$C$2:$C1756,$C1757,$A$2:$A1756,$A1757))</f>
        <v/>
      </c>
      <c r="G1757" s="6" t="str">
        <f t="shared" si="84"/>
        <v/>
      </c>
      <c r="H1757" s="6" t="str">
        <f t="shared" si="85"/>
        <v/>
      </c>
      <c r="I1757" s="3" t="str">
        <f t="shared" si="86"/>
        <v/>
      </c>
    </row>
    <row r="1758" spans="6:9" x14ac:dyDescent="0.25">
      <c r="F1758" s="6" t="str">
        <f>IF($A1758="","",$E1758-_xlfn.MAXIFS($E$2:$E1757,$C$2:$C1757,$C1758,$A$2:$A1757,$A1758))</f>
        <v/>
      </c>
      <c r="G1758" s="6" t="str">
        <f t="shared" si="84"/>
        <v/>
      </c>
      <c r="H1758" s="6" t="str">
        <f t="shared" si="85"/>
        <v/>
      </c>
      <c r="I1758" s="3" t="str">
        <f t="shared" si="86"/>
        <v/>
      </c>
    </row>
    <row r="1759" spans="6:9" x14ac:dyDescent="0.25">
      <c r="F1759" s="6" t="str">
        <f>IF($A1759="","",$E1759-_xlfn.MAXIFS($E$2:$E1758,$C$2:$C1758,$C1759,$A$2:$A1758,$A1759))</f>
        <v/>
      </c>
      <c r="G1759" s="6" t="str">
        <f t="shared" si="84"/>
        <v/>
      </c>
      <c r="H1759" s="6" t="str">
        <f t="shared" si="85"/>
        <v/>
      </c>
      <c r="I1759" s="3" t="str">
        <f t="shared" si="86"/>
        <v/>
      </c>
    </row>
    <row r="1760" spans="6:9" x14ac:dyDescent="0.25">
      <c r="F1760" s="6" t="str">
        <f>IF($A1760="","",$E1760-_xlfn.MAXIFS($E$2:$E1759,$C$2:$C1759,$C1760,$A$2:$A1759,$A1760))</f>
        <v/>
      </c>
      <c r="G1760" s="6" t="str">
        <f t="shared" si="84"/>
        <v/>
      </c>
      <c r="H1760" s="6" t="str">
        <f t="shared" si="85"/>
        <v/>
      </c>
      <c r="I1760" s="3" t="str">
        <f t="shared" si="86"/>
        <v/>
      </c>
    </row>
    <row r="1761" spans="6:9" x14ac:dyDescent="0.25">
      <c r="F1761" s="6" t="str">
        <f>IF($A1761="","",$E1761-_xlfn.MAXIFS($E$2:$E1760,$C$2:$C1760,$C1761,$A$2:$A1760,$A1761))</f>
        <v/>
      </c>
      <c r="G1761" s="6" t="str">
        <f t="shared" si="84"/>
        <v/>
      </c>
      <c r="H1761" s="6" t="str">
        <f t="shared" si="85"/>
        <v/>
      </c>
      <c r="I1761" s="3" t="str">
        <f t="shared" si="86"/>
        <v/>
      </c>
    </row>
    <row r="1762" spans="6:9" x14ac:dyDescent="0.25">
      <c r="F1762" s="6" t="str">
        <f>IF($A1762="","",$E1762-_xlfn.MAXIFS($E$2:$E1761,$C$2:$C1761,$C1762,$A$2:$A1761,$A1762))</f>
        <v/>
      </c>
      <c r="G1762" s="6" t="str">
        <f t="shared" si="84"/>
        <v/>
      </c>
      <c r="H1762" s="6" t="str">
        <f t="shared" si="85"/>
        <v/>
      </c>
      <c r="I1762" s="3" t="str">
        <f t="shared" si="86"/>
        <v/>
      </c>
    </row>
    <row r="1763" spans="6:9" x14ac:dyDescent="0.25">
      <c r="F1763" s="6" t="str">
        <f>IF($A1763="","",$E1763-_xlfn.MAXIFS($E$2:$E1762,$C$2:$C1762,$C1763,$A$2:$A1762,$A1763))</f>
        <v/>
      </c>
      <c r="G1763" s="6" t="str">
        <f t="shared" si="84"/>
        <v/>
      </c>
      <c r="H1763" s="6" t="str">
        <f t="shared" si="85"/>
        <v/>
      </c>
      <c r="I1763" s="3" t="str">
        <f t="shared" si="86"/>
        <v/>
      </c>
    </row>
    <row r="1764" spans="6:9" x14ac:dyDescent="0.25">
      <c r="F1764" s="6" t="str">
        <f>IF($A1764="","",$E1764-_xlfn.MAXIFS($E$2:$E1763,$C$2:$C1763,$C1764,$A$2:$A1763,$A1764))</f>
        <v/>
      </c>
      <c r="G1764" s="6" t="str">
        <f t="shared" si="84"/>
        <v/>
      </c>
      <c r="H1764" s="6" t="str">
        <f t="shared" si="85"/>
        <v/>
      </c>
      <c r="I1764" s="3" t="str">
        <f t="shared" si="86"/>
        <v/>
      </c>
    </row>
    <row r="1765" spans="6:9" x14ac:dyDescent="0.25">
      <c r="F1765" s="6" t="str">
        <f>IF($A1765="","",$E1765-_xlfn.MAXIFS($E$2:$E1764,$C$2:$C1764,$C1765,$A$2:$A1764,$A1765))</f>
        <v/>
      </c>
      <c r="G1765" s="6" t="str">
        <f t="shared" si="84"/>
        <v/>
      </c>
      <c r="H1765" s="6" t="str">
        <f t="shared" si="85"/>
        <v/>
      </c>
      <c r="I1765" s="3" t="str">
        <f t="shared" si="86"/>
        <v/>
      </c>
    </row>
    <row r="1766" spans="6:9" x14ac:dyDescent="0.25">
      <c r="F1766" s="6" t="str">
        <f>IF($A1766="","",$E1766-_xlfn.MAXIFS($E$2:$E1765,$C$2:$C1765,$C1766,$A$2:$A1765,$A1766))</f>
        <v/>
      </c>
      <c r="G1766" s="6" t="str">
        <f t="shared" si="84"/>
        <v/>
      </c>
      <c r="H1766" s="6" t="str">
        <f t="shared" si="85"/>
        <v/>
      </c>
      <c r="I1766" s="3" t="str">
        <f t="shared" si="86"/>
        <v/>
      </c>
    </row>
    <row r="1767" spans="6:9" x14ac:dyDescent="0.25">
      <c r="F1767" s="6" t="str">
        <f>IF($A1767="","",$E1767-_xlfn.MAXIFS($E$2:$E1766,$C$2:$C1766,$C1767,$A$2:$A1766,$A1767))</f>
        <v/>
      </c>
      <c r="G1767" s="6" t="str">
        <f t="shared" si="84"/>
        <v/>
      </c>
      <c r="H1767" s="6" t="str">
        <f t="shared" si="85"/>
        <v/>
      </c>
      <c r="I1767" s="3" t="str">
        <f t="shared" si="86"/>
        <v/>
      </c>
    </row>
    <row r="1768" spans="6:9" x14ac:dyDescent="0.25">
      <c r="F1768" s="6" t="str">
        <f>IF($A1768="","",$E1768-_xlfn.MAXIFS($E$2:$E1767,$C$2:$C1767,$C1768,$A$2:$A1767,$A1768))</f>
        <v/>
      </c>
      <c r="G1768" s="6" t="str">
        <f t="shared" si="84"/>
        <v/>
      </c>
      <c r="H1768" s="6" t="str">
        <f t="shared" si="85"/>
        <v/>
      </c>
      <c r="I1768" s="3" t="str">
        <f t="shared" si="86"/>
        <v/>
      </c>
    </row>
    <row r="1769" spans="6:9" x14ac:dyDescent="0.25">
      <c r="F1769" s="6" t="str">
        <f>IF($A1769="","",$E1769-_xlfn.MAXIFS($E$2:$E1768,$C$2:$C1768,$C1769,$A$2:$A1768,$A1769))</f>
        <v/>
      </c>
      <c r="G1769" s="6" t="str">
        <f t="shared" si="84"/>
        <v/>
      </c>
      <c r="H1769" s="6" t="str">
        <f t="shared" si="85"/>
        <v/>
      </c>
      <c r="I1769" s="3" t="str">
        <f t="shared" si="86"/>
        <v/>
      </c>
    </row>
    <row r="1770" spans="6:9" x14ac:dyDescent="0.25">
      <c r="F1770" s="6" t="str">
        <f>IF($A1770="","",$E1770-_xlfn.MAXIFS($E$2:$E1769,$C$2:$C1769,$C1770,$A$2:$A1769,$A1770))</f>
        <v/>
      </c>
      <c r="G1770" s="6" t="str">
        <f t="shared" si="84"/>
        <v/>
      </c>
      <c r="H1770" s="6" t="str">
        <f t="shared" si="85"/>
        <v/>
      </c>
      <c r="I1770" s="3" t="str">
        <f t="shared" si="86"/>
        <v/>
      </c>
    </row>
    <row r="1771" spans="6:9" x14ac:dyDescent="0.25">
      <c r="F1771" s="6" t="str">
        <f>IF($A1771="","",$E1771-_xlfn.MAXIFS($E$2:$E1770,$C$2:$C1770,$C1771,$A$2:$A1770,$A1771))</f>
        <v/>
      </c>
      <c r="G1771" s="6" t="str">
        <f t="shared" si="84"/>
        <v/>
      </c>
      <c r="H1771" s="6" t="str">
        <f t="shared" si="85"/>
        <v/>
      </c>
      <c r="I1771" s="3" t="str">
        <f t="shared" si="86"/>
        <v/>
      </c>
    </row>
    <row r="1772" spans="6:9" x14ac:dyDescent="0.25">
      <c r="F1772" s="6" t="str">
        <f>IF($A1772="","",$E1772-_xlfn.MAXIFS($E$2:$E1771,$C$2:$C1771,$C1772,$A$2:$A1771,$A1772))</f>
        <v/>
      </c>
      <c r="G1772" s="6" t="str">
        <f t="shared" si="84"/>
        <v/>
      </c>
      <c r="H1772" s="6" t="str">
        <f t="shared" si="85"/>
        <v/>
      </c>
      <c r="I1772" s="3" t="str">
        <f t="shared" si="86"/>
        <v/>
      </c>
    </row>
    <row r="1773" spans="6:9" x14ac:dyDescent="0.25">
      <c r="F1773" s="6" t="str">
        <f>IF($A1773="","",$E1773-_xlfn.MAXIFS($E$2:$E1772,$C$2:$C1772,$C1773,$A$2:$A1772,$A1773))</f>
        <v/>
      </c>
      <c r="G1773" s="6" t="str">
        <f t="shared" si="84"/>
        <v/>
      </c>
      <c r="H1773" s="6" t="str">
        <f t="shared" si="85"/>
        <v/>
      </c>
      <c r="I1773" s="3" t="str">
        <f t="shared" si="86"/>
        <v/>
      </c>
    </row>
    <row r="1774" spans="6:9" x14ac:dyDescent="0.25">
      <c r="F1774" s="6" t="str">
        <f>IF($A1774="","",$E1774-_xlfn.MAXIFS($E$2:$E1773,$C$2:$C1773,$C1774,$A$2:$A1773,$A1774))</f>
        <v/>
      </c>
      <c r="G1774" s="6" t="str">
        <f t="shared" si="84"/>
        <v/>
      </c>
      <c r="H1774" s="6" t="str">
        <f t="shared" si="85"/>
        <v/>
      </c>
      <c r="I1774" s="3" t="str">
        <f t="shared" si="86"/>
        <v/>
      </c>
    </row>
    <row r="1775" spans="6:9" x14ac:dyDescent="0.25">
      <c r="F1775" s="6" t="str">
        <f>IF($A1775="","",$E1775-_xlfn.MAXIFS($E$2:$E1774,$C$2:$C1774,$C1775,$A$2:$A1774,$A1775))</f>
        <v/>
      </c>
      <c r="G1775" s="6" t="str">
        <f t="shared" si="84"/>
        <v/>
      </c>
      <c r="H1775" s="6" t="str">
        <f t="shared" si="85"/>
        <v/>
      </c>
      <c r="I1775" s="3" t="str">
        <f t="shared" si="86"/>
        <v/>
      </c>
    </row>
    <row r="1776" spans="6:9" x14ac:dyDescent="0.25">
      <c r="F1776" s="6" t="str">
        <f>IF($A1776="","",$E1776-_xlfn.MAXIFS($E$2:$E1775,$C$2:$C1775,$C1776,$A$2:$A1775,$A1776))</f>
        <v/>
      </c>
      <c r="G1776" s="6" t="str">
        <f t="shared" si="84"/>
        <v/>
      </c>
      <c r="H1776" s="6" t="str">
        <f t="shared" si="85"/>
        <v/>
      </c>
      <c r="I1776" s="3" t="str">
        <f t="shared" si="86"/>
        <v/>
      </c>
    </row>
    <row r="1777" spans="6:9" x14ac:dyDescent="0.25">
      <c r="F1777" s="6" t="str">
        <f>IF($A1777="","",$E1777-_xlfn.MAXIFS($E$2:$E1776,$C$2:$C1776,$C1777,$A$2:$A1776,$A1777))</f>
        <v/>
      </c>
      <c r="G1777" s="6" t="str">
        <f t="shared" si="84"/>
        <v/>
      </c>
      <c r="H1777" s="6" t="str">
        <f t="shared" si="85"/>
        <v/>
      </c>
      <c r="I1777" s="3" t="str">
        <f t="shared" si="86"/>
        <v/>
      </c>
    </row>
    <row r="1778" spans="6:9" x14ac:dyDescent="0.25">
      <c r="F1778" s="6" t="str">
        <f>IF($A1778="","",$E1778-_xlfn.MAXIFS($E$2:$E1777,$C$2:$C1777,$C1778,$A$2:$A1777,$A1778))</f>
        <v/>
      </c>
      <c r="G1778" s="6" t="str">
        <f t="shared" si="84"/>
        <v/>
      </c>
      <c r="H1778" s="6" t="str">
        <f t="shared" si="85"/>
        <v/>
      </c>
      <c r="I1778" s="3" t="str">
        <f t="shared" si="86"/>
        <v/>
      </c>
    </row>
    <row r="1779" spans="6:9" x14ac:dyDescent="0.25">
      <c r="F1779" s="6" t="str">
        <f>IF($A1779="","",$E1779-_xlfn.MAXIFS($E$2:$E1778,$C$2:$C1778,$C1779,$A$2:$A1778,$A1779))</f>
        <v/>
      </c>
      <c r="G1779" s="6" t="str">
        <f t="shared" si="84"/>
        <v/>
      </c>
      <c r="H1779" s="6" t="str">
        <f t="shared" si="85"/>
        <v/>
      </c>
      <c r="I1779" s="3" t="str">
        <f t="shared" si="86"/>
        <v/>
      </c>
    </row>
    <row r="1780" spans="6:9" x14ac:dyDescent="0.25">
      <c r="F1780" s="6" t="str">
        <f>IF($A1780="","",$E1780-_xlfn.MAXIFS($E$2:$E1779,$C$2:$C1779,$C1780,$A$2:$A1779,$A1780))</f>
        <v/>
      </c>
      <c r="G1780" s="6" t="str">
        <f t="shared" si="84"/>
        <v/>
      </c>
      <c r="H1780" s="6" t="str">
        <f t="shared" si="85"/>
        <v/>
      </c>
      <c r="I1780" s="3" t="str">
        <f t="shared" si="86"/>
        <v/>
      </c>
    </row>
    <row r="1781" spans="6:9" x14ac:dyDescent="0.25">
      <c r="F1781" s="6" t="str">
        <f>IF($A1781="","",$E1781-_xlfn.MAXIFS($E$2:$E1780,$C$2:$C1780,$C1781,$A$2:$A1780,$A1781))</f>
        <v/>
      </c>
      <c r="G1781" s="6" t="str">
        <f t="shared" si="84"/>
        <v/>
      </c>
      <c r="H1781" s="6" t="str">
        <f t="shared" si="85"/>
        <v/>
      </c>
      <c r="I1781" s="3" t="str">
        <f t="shared" si="86"/>
        <v/>
      </c>
    </row>
    <row r="1782" spans="6:9" x14ac:dyDescent="0.25">
      <c r="F1782" s="6" t="str">
        <f>IF($A1782="","",$E1782-_xlfn.MAXIFS($E$2:$E1781,$C$2:$C1781,$C1782,$A$2:$A1781,$A1782))</f>
        <v/>
      </c>
      <c r="G1782" s="6" t="str">
        <f t="shared" si="84"/>
        <v/>
      </c>
      <c r="H1782" s="6" t="str">
        <f t="shared" si="85"/>
        <v/>
      </c>
      <c r="I1782" s="3" t="str">
        <f t="shared" si="86"/>
        <v/>
      </c>
    </row>
    <row r="1783" spans="6:9" x14ac:dyDescent="0.25">
      <c r="F1783" s="6" t="str">
        <f>IF($A1783="","",$E1783-_xlfn.MAXIFS($E$2:$E1782,$C$2:$C1782,$C1783,$A$2:$A1782,$A1783))</f>
        <v/>
      </c>
      <c r="G1783" s="6" t="str">
        <f t="shared" si="84"/>
        <v/>
      </c>
      <c r="H1783" s="6" t="str">
        <f t="shared" si="85"/>
        <v/>
      </c>
      <c r="I1783" s="3" t="str">
        <f t="shared" si="86"/>
        <v/>
      </c>
    </row>
    <row r="1784" spans="6:9" x14ac:dyDescent="0.25">
      <c r="F1784" s="6" t="str">
        <f>IF($A1784="","",$E1784-_xlfn.MAXIFS($E$2:$E1783,$C$2:$C1783,$C1784,$A$2:$A1783,$A1784))</f>
        <v/>
      </c>
      <c r="G1784" s="6" t="str">
        <f t="shared" si="84"/>
        <v/>
      </c>
      <c r="H1784" s="6" t="str">
        <f t="shared" si="85"/>
        <v/>
      </c>
      <c r="I1784" s="3" t="str">
        <f t="shared" si="86"/>
        <v/>
      </c>
    </row>
    <row r="1785" spans="6:9" x14ac:dyDescent="0.25">
      <c r="F1785" s="6" t="str">
        <f>IF($A1785="","",$E1785-_xlfn.MAXIFS($E$2:$E1784,$C$2:$C1784,$C1785,$A$2:$A1784,$A1785))</f>
        <v/>
      </c>
      <c r="G1785" s="6" t="str">
        <f t="shared" si="84"/>
        <v/>
      </c>
      <c r="H1785" s="6" t="str">
        <f t="shared" si="85"/>
        <v/>
      </c>
      <c r="I1785" s="3" t="str">
        <f t="shared" si="86"/>
        <v/>
      </c>
    </row>
    <row r="1786" spans="6:9" x14ac:dyDescent="0.25">
      <c r="F1786" s="6" t="str">
        <f>IF($A1786="","",$E1786-_xlfn.MAXIFS($E$2:$E1785,$C$2:$C1785,$C1786,$A$2:$A1785,$A1786))</f>
        <v/>
      </c>
      <c r="G1786" s="6" t="str">
        <f t="shared" si="84"/>
        <v/>
      </c>
      <c r="H1786" s="6" t="str">
        <f t="shared" si="85"/>
        <v/>
      </c>
      <c r="I1786" s="3" t="str">
        <f t="shared" si="86"/>
        <v/>
      </c>
    </row>
    <row r="1787" spans="6:9" x14ac:dyDescent="0.25">
      <c r="F1787" s="6" t="str">
        <f>IF($A1787="","",$E1787-_xlfn.MAXIFS($E$2:$E1786,$C$2:$C1786,$C1787,$A$2:$A1786,$A1787))</f>
        <v/>
      </c>
      <c r="G1787" s="6" t="str">
        <f t="shared" si="84"/>
        <v/>
      </c>
      <c r="H1787" s="6" t="str">
        <f t="shared" si="85"/>
        <v/>
      </c>
      <c r="I1787" s="3" t="str">
        <f t="shared" si="86"/>
        <v/>
      </c>
    </row>
    <row r="1788" spans="6:9" x14ac:dyDescent="0.25">
      <c r="F1788" s="6" t="str">
        <f>IF($A1788="","",$E1788-_xlfn.MAXIFS($E$2:$E1787,$C$2:$C1787,$C1788,$A$2:$A1787,$A1788))</f>
        <v/>
      </c>
      <c r="G1788" s="6" t="str">
        <f t="shared" si="84"/>
        <v/>
      </c>
      <c r="H1788" s="6" t="str">
        <f t="shared" si="85"/>
        <v/>
      </c>
      <c r="I1788" s="3" t="str">
        <f t="shared" si="86"/>
        <v/>
      </c>
    </row>
    <row r="1789" spans="6:9" x14ac:dyDescent="0.25">
      <c r="F1789" s="6" t="str">
        <f>IF($A1789="","",$E1789-_xlfn.MAXIFS($E$2:$E1788,$C$2:$C1788,$C1789,$A$2:$A1788,$A1789))</f>
        <v/>
      </c>
      <c r="G1789" s="6" t="str">
        <f t="shared" si="84"/>
        <v/>
      </c>
      <c r="H1789" s="6" t="str">
        <f t="shared" si="85"/>
        <v/>
      </c>
      <c r="I1789" s="3" t="str">
        <f t="shared" si="86"/>
        <v/>
      </c>
    </row>
    <row r="1790" spans="6:9" x14ac:dyDescent="0.25">
      <c r="F1790" s="6" t="str">
        <f>IF($A1790="","",$E1790-_xlfn.MAXIFS($E$2:$E1789,$C$2:$C1789,$C1790,$A$2:$A1789,$A1790))</f>
        <v/>
      </c>
      <c r="G1790" s="6" t="str">
        <f t="shared" si="84"/>
        <v/>
      </c>
      <c r="H1790" s="6" t="str">
        <f t="shared" si="85"/>
        <v/>
      </c>
      <c r="I1790" s="3" t="str">
        <f t="shared" si="86"/>
        <v/>
      </c>
    </row>
    <row r="1791" spans="6:9" x14ac:dyDescent="0.25">
      <c r="F1791" s="6" t="str">
        <f>IF($A1791="","",$E1791-_xlfn.MAXIFS($E$2:$E1790,$C$2:$C1790,$C1791,$A$2:$A1790,$A1791))</f>
        <v/>
      </c>
      <c r="G1791" s="6" t="str">
        <f t="shared" si="84"/>
        <v/>
      </c>
      <c r="H1791" s="6" t="str">
        <f t="shared" si="85"/>
        <v/>
      </c>
      <c r="I1791" s="3" t="str">
        <f t="shared" si="86"/>
        <v/>
      </c>
    </row>
    <row r="1792" spans="6:9" x14ac:dyDescent="0.25">
      <c r="F1792" s="6" t="str">
        <f>IF($A1792="","",$E1792-_xlfn.MAXIFS($E$2:$E1791,$C$2:$C1791,$C1792,$A$2:$A1791,$A1792))</f>
        <v/>
      </c>
      <c r="G1792" s="6" t="str">
        <f t="shared" si="84"/>
        <v/>
      </c>
      <c r="H1792" s="6" t="str">
        <f t="shared" si="85"/>
        <v/>
      </c>
      <c r="I1792" s="3" t="str">
        <f t="shared" si="86"/>
        <v/>
      </c>
    </row>
    <row r="1793" spans="6:9" x14ac:dyDescent="0.25">
      <c r="F1793" s="6" t="str">
        <f>IF($A1793="","",$E1793-_xlfn.MAXIFS($E$2:$E1792,$C$2:$C1792,$C1793,$A$2:$A1792,$A1793))</f>
        <v/>
      </c>
      <c r="G1793" s="6" t="str">
        <f t="shared" si="84"/>
        <v/>
      </c>
      <c r="H1793" s="6" t="str">
        <f t="shared" si="85"/>
        <v/>
      </c>
      <c r="I1793" s="3" t="str">
        <f t="shared" si="86"/>
        <v/>
      </c>
    </row>
    <row r="1794" spans="6:9" x14ac:dyDescent="0.25">
      <c r="F1794" s="6" t="str">
        <f>IF($A1794="","",$E1794-_xlfn.MAXIFS($E$2:$E1793,$C$2:$C1793,$C1794,$A$2:$A1793,$A1794))</f>
        <v/>
      </c>
      <c r="G1794" s="6" t="str">
        <f t="shared" si="84"/>
        <v/>
      </c>
      <c r="H1794" s="6" t="str">
        <f t="shared" si="85"/>
        <v/>
      </c>
      <c r="I1794" s="3" t="str">
        <f t="shared" si="86"/>
        <v/>
      </c>
    </row>
    <row r="1795" spans="6:9" x14ac:dyDescent="0.25">
      <c r="F1795" s="6" t="str">
        <f>IF($A1795="","",$E1795-_xlfn.MAXIFS($E$2:$E1794,$C$2:$C1794,$C1795,$A$2:$A1794,$A1795))</f>
        <v/>
      </c>
      <c r="G1795" s="6" t="str">
        <f t="shared" si="84"/>
        <v/>
      </c>
      <c r="H1795" s="6" t="str">
        <f t="shared" si="85"/>
        <v/>
      </c>
      <c r="I1795" s="3" t="str">
        <f t="shared" si="86"/>
        <v/>
      </c>
    </row>
    <row r="1796" spans="6:9" x14ac:dyDescent="0.25">
      <c r="F1796" s="6" t="str">
        <f>IF($A1796="","",$E1796-_xlfn.MAXIFS($E$2:$E1795,$C$2:$C1795,$C1796,$A$2:$A1795,$A1796))</f>
        <v/>
      </c>
      <c r="G1796" s="6" t="str">
        <f t="shared" si="84"/>
        <v/>
      </c>
      <c r="H1796" s="6" t="str">
        <f t="shared" si="85"/>
        <v/>
      </c>
      <c r="I1796" s="3" t="str">
        <f t="shared" si="86"/>
        <v/>
      </c>
    </row>
    <row r="1797" spans="6:9" x14ac:dyDescent="0.25">
      <c r="F1797" s="6" t="str">
        <f>IF($A1797="","",$E1797-_xlfn.MAXIFS($E$2:$E1796,$C$2:$C1796,$C1797,$A$2:$A1796,$A1797))</f>
        <v/>
      </c>
      <c r="G1797" s="6" t="str">
        <f t="shared" si="84"/>
        <v/>
      </c>
      <c r="H1797" s="6" t="str">
        <f t="shared" si="85"/>
        <v/>
      </c>
      <c r="I1797" s="3" t="str">
        <f t="shared" si="86"/>
        <v/>
      </c>
    </row>
    <row r="1798" spans="6:9" x14ac:dyDescent="0.25">
      <c r="F1798" s="6" t="str">
        <f>IF($A1798="","",$E1798-_xlfn.MAXIFS($E$2:$E1797,$C$2:$C1797,$C1798,$A$2:$A1797,$A1798))</f>
        <v/>
      </c>
      <c r="G1798" s="6" t="str">
        <f t="shared" si="84"/>
        <v/>
      </c>
      <c r="H1798" s="6" t="str">
        <f t="shared" si="85"/>
        <v/>
      </c>
      <c r="I1798" s="3" t="str">
        <f t="shared" si="86"/>
        <v/>
      </c>
    </row>
    <row r="1799" spans="6:9" x14ac:dyDescent="0.25">
      <c r="F1799" s="6" t="str">
        <f>IF($A1799="","",$E1799-_xlfn.MAXIFS($E$2:$E1798,$C$2:$C1798,$C1799,$A$2:$A1798,$A1799))</f>
        <v/>
      </c>
      <c r="G1799" s="6" t="str">
        <f t="shared" si="84"/>
        <v/>
      </c>
      <c r="H1799" s="6" t="str">
        <f t="shared" si="85"/>
        <v/>
      </c>
      <c r="I1799" s="3" t="str">
        <f t="shared" si="86"/>
        <v/>
      </c>
    </row>
    <row r="1800" spans="6:9" x14ac:dyDescent="0.25">
      <c r="F1800" s="6" t="str">
        <f>IF($A1800="","",$E1800-_xlfn.MAXIFS($E$2:$E1799,$C$2:$C1799,$C1800,$A$2:$A1799,$A1800))</f>
        <v/>
      </c>
      <c r="G1800" s="6" t="str">
        <f t="shared" si="84"/>
        <v/>
      </c>
      <c r="H1800" s="6" t="str">
        <f t="shared" si="85"/>
        <v/>
      </c>
      <c r="I1800" s="3" t="str">
        <f t="shared" si="86"/>
        <v/>
      </c>
    </row>
    <row r="1801" spans="6:9" x14ac:dyDescent="0.25">
      <c r="F1801" s="6" t="str">
        <f>IF($A1801="","",$E1801-_xlfn.MAXIFS($E$2:$E1800,$C$2:$C1800,$C1801,$A$2:$A1800,$A1801))</f>
        <v/>
      </c>
      <c r="G1801" s="6" t="str">
        <f t="shared" ref="G1801:G1864" si="87">IF($A1801="","",HOUR($D1801))</f>
        <v/>
      </c>
      <c r="H1801" s="6" t="str">
        <f t="shared" ref="H1801:H1864" si="88">IF($A1801="","",MINUTE($D1801))</f>
        <v/>
      </c>
      <c r="I1801" s="3" t="str">
        <f t="shared" si="86"/>
        <v/>
      </c>
    </row>
    <row r="1802" spans="6:9" x14ac:dyDescent="0.25">
      <c r="F1802" s="6" t="str">
        <f>IF($A1802="","",$E1802-_xlfn.MAXIFS($E$2:$E1801,$C$2:$C1801,$C1802,$A$2:$A1801,$A1802))</f>
        <v/>
      </c>
      <c r="G1802" s="6" t="str">
        <f t="shared" si="87"/>
        <v/>
      </c>
      <c r="H1802" s="6" t="str">
        <f t="shared" si="88"/>
        <v/>
      </c>
      <c r="I1802" s="3" t="str">
        <f t="shared" ref="I1802:I1865" si="89">IF($F1802&lt;0,"ERROR","")</f>
        <v/>
      </c>
    </row>
    <row r="1803" spans="6:9" x14ac:dyDescent="0.25">
      <c r="F1803" s="6" t="str">
        <f>IF($A1803="","",$E1803-_xlfn.MAXIFS($E$2:$E1802,$C$2:$C1802,$C1803,$A$2:$A1802,$A1803))</f>
        <v/>
      </c>
      <c r="G1803" s="6" t="str">
        <f t="shared" si="87"/>
        <v/>
      </c>
      <c r="H1803" s="6" t="str">
        <f t="shared" si="88"/>
        <v/>
      </c>
      <c r="I1803" s="3" t="str">
        <f t="shared" si="89"/>
        <v/>
      </c>
    </row>
    <row r="1804" spans="6:9" x14ac:dyDescent="0.25">
      <c r="F1804" s="6" t="str">
        <f>IF($A1804="","",$E1804-_xlfn.MAXIFS($E$2:$E1803,$C$2:$C1803,$C1804,$A$2:$A1803,$A1804))</f>
        <v/>
      </c>
      <c r="G1804" s="6" t="str">
        <f t="shared" si="87"/>
        <v/>
      </c>
      <c r="H1804" s="6" t="str">
        <f t="shared" si="88"/>
        <v/>
      </c>
      <c r="I1804" s="3" t="str">
        <f t="shared" si="89"/>
        <v/>
      </c>
    </row>
    <row r="1805" spans="6:9" x14ac:dyDescent="0.25">
      <c r="F1805" s="6" t="str">
        <f>IF($A1805="","",$E1805-_xlfn.MAXIFS($E$2:$E1804,$C$2:$C1804,$C1805,$A$2:$A1804,$A1805))</f>
        <v/>
      </c>
      <c r="G1805" s="6" t="str">
        <f t="shared" si="87"/>
        <v/>
      </c>
      <c r="H1805" s="6" t="str">
        <f t="shared" si="88"/>
        <v/>
      </c>
      <c r="I1805" s="3" t="str">
        <f t="shared" si="89"/>
        <v/>
      </c>
    </row>
    <row r="1806" spans="6:9" x14ac:dyDescent="0.25">
      <c r="F1806" s="6" t="str">
        <f>IF($A1806="","",$E1806-_xlfn.MAXIFS($E$2:$E1805,$C$2:$C1805,$C1806,$A$2:$A1805,$A1806))</f>
        <v/>
      </c>
      <c r="G1806" s="6" t="str">
        <f t="shared" si="87"/>
        <v/>
      </c>
      <c r="H1806" s="6" t="str">
        <f t="shared" si="88"/>
        <v/>
      </c>
      <c r="I1806" s="3" t="str">
        <f t="shared" si="89"/>
        <v/>
      </c>
    </row>
    <row r="1807" spans="6:9" x14ac:dyDescent="0.25">
      <c r="F1807" s="6" t="str">
        <f>IF($A1807="","",$E1807-_xlfn.MAXIFS($E$2:$E1806,$C$2:$C1806,$C1807,$A$2:$A1806,$A1807))</f>
        <v/>
      </c>
      <c r="G1807" s="6" t="str">
        <f t="shared" si="87"/>
        <v/>
      </c>
      <c r="H1807" s="6" t="str">
        <f t="shared" si="88"/>
        <v/>
      </c>
      <c r="I1807" s="3" t="str">
        <f t="shared" si="89"/>
        <v/>
      </c>
    </row>
    <row r="1808" spans="6:9" x14ac:dyDescent="0.25">
      <c r="F1808" s="6" t="str">
        <f>IF($A1808="","",$E1808-_xlfn.MAXIFS($E$2:$E1807,$C$2:$C1807,$C1808,$A$2:$A1807,$A1808))</f>
        <v/>
      </c>
      <c r="G1808" s="6" t="str">
        <f t="shared" si="87"/>
        <v/>
      </c>
      <c r="H1808" s="6" t="str">
        <f t="shared" si="88"/>
        <v/>
      </c>
      <c r="I1808" s="3" t="str">
        <f t="shared" si="89"/>
        <v/>
      </c>
    </row>
    <row r="1809" spans="6:9" x14ac:dyDescent="0.25">
      <c r="F1809" s="6" t="str">
        <f>IF($A1809="","",$E1809-_xlfn.MAXIFS($E$2:$E1808,$C$2:$C1808,$C1809,$A$2:$A1808,$A1809))</f>
        <v/>
      </c>
      <c r="G1809" s="6" t="str">
        <f t="shared" si="87"/>
        <v/>
      </c>
      <c r="H1809" s="6" t="str">
        <f t="shared" si="88"/>
        <v/>
      </c>
      <c r="I1809" s="3" t="str">
        <f t="shared" si="89"/>
        <v/>
      </c>
    </row>
    <row r="1810" spans="6:9" x14ac:dyDescent="0.25">
      <c r="F1810" s="6" t="str">
        <f>IF($A1810="","",$E1810-_xlfn.MAXIFS($E$2:$E1809,$C$2:$C1809,$C1810,$A$2:$A1809,$A1810))</f>
        <v/>
      </c>
      <c r="G1810" s="6" t="str">
        <f t="shared" si="87"/>
        <v/>
      </c>
      <c r="H1810" s="6" t="str">
        <f t="shared" si="88"/>
        <v/>
      </c>
      <c r="I1810" s="3" t="str">
        <f t="shared" si="89"/>
        <v/>
      </c>
    </row>
    <row r="1811" spans="6:9" x14ac:dyDescent="0.25">
      <c r="F1811" s="6" t="str">
        <f>IF($A1811="","",$E1811-_xlfn.MAXIFS($E$2:$E1810,$C$2:$C1810,$C1811,$A$2:$A1810,$A1811))</f>
        <v/>
      </c>
      <c r="G1811" s="6" t="str">
        <f t="shared" si="87"/>
        <v/>
      </c>
      <c r="H1811" s="6" t="str">
        <f t="shared" si="88"/>
        <v/>
      </c>
      <c r="I1811" s="3" t="str">
        <f t="shared" si="89"/>
        <v/>
      </c>
    </row>
    <row r="1812" spans="6:9" x14ac:dyDescent="0.25">
      <c r="F1812" s="6" t="str">
        <f>IF($A1812="","",$E1812-_xlfn.MAXIFS($E$2:$E1811,$C$2:$C1811,$C1812,$A$2:$A1811,$A1812))</f>
        <v/>
      </c>
      <c r="G1812" s="6" t="str">
        <f t="shared" si="87"/>
        <v/>
      </c>
      <c r="H1812" s="6" t="str">
        <f t="shared" si="88"/>
        <v/>
      </c>
      <c r="I1812" s="3" t="str">
        <f t="shared" si="89"/>
        <v/>
      </c>
    </row>
    <row r="1813" spans="6:9" x14ac:dyDescent="0.25">
      <c r="F1813" s="6" t="str">
        <f>IF($A1813="","",$E1813-_xlfn.MAXIFS($E$2:$E1812,$C$2:$C1812,$C1813,$A$2:$A1812,$A1813))</f>
        <v/>
      </c>
      <c r="G1813" s="6" t="str">
        <f t="shared" si="87"/>
        <v/>
      </c>
      <c r="H1813" s="6" t="str">
        <f t="shared" si="88"/>
        <v/>
      </c>
      <c r="I1813" s="3" t="str">
        <f t="shared" si="89"/>
        <v/>
      </c>
    </row>
    <row r="1814" spans="6:9" x14ac:dyDescent="0.25">
      <c r="F1814" s="6" t="str">
        <f>IF($A1814="","",$E1814-_xlfn.MAXIFS($E$2:$E1813,$C$2:$C1813,$C1814,$A$2:$A1813,$A1814))</f>
        <v/>
      </c>
      <c r="G1814" s="6" t="str">
        <f t="shared" si="87"/>
        <v/>
      </c>
      <c r="H1814" s="6" t="str">
        <f t="shared" si="88"/>
        <v/>
      </c>
      <c r="I1814" s="3" t="str">
        <f t="shared" si="89"/>
        <v/>
      </c>
    </row>
    <row r="1815" spans="6:9" x14ac:dyDescent="0.25">
      <c r="F1815" s="6" t="str">
        <f>IF($A1815="","",$E1815-_xlfn.MAXIFS($E$2:$E1814,$C$2:$C1814,$C1815,$A$2:$A1814,$A1815))</f>
        <v/>
      </c>
      <c r="G1815" s="6" t="str">
        <f t="shared" si="87"/>
        <v/>
      </c>
      <c r="H1815" s="6" t="str">
        <f t="shared" si="88"/>
        <v/>
      </c>
      <c r="I1815" s="3" t="str">
        <f t="shared" si="89"/>
        <v/>
      </c>
    </row>
    <row r="1816" spans="6:9" x14ac:dyDescent="0.25">
      <c r="F1816" s="6" t="str">
        <f>IF($A1816="","",$E1816-_xlfn.MAXIFS($E$2:$E1815,$C$2:$C1815,$C1816,$A$2:$A1815,$A1816))</f>
        <v/>
      </c>
      <c r="G1816" s="6" t="str">
        <f t="shared" si="87"/>
        <v/>
      </c>
      <c r="H1816" s="6" t="str">
        <f t="shared" si="88"/>
        <v/>
      </c>
      <c r="I1816" s="3" t="str">
        <f t="shared" si="89"/>
        <v/>
      </c>
    </row>
    <row r="1817" spans="6:9" x14ac:dyDescent="0.25">
      <c r="F1817" s="6" t="str">
        <f>IF($A1817="","",$E1817-_xlfn.MAXIFS($E$2:$E1816,$C$2:$C1816,$C1817,$A$2:$A1816,$A1817))</f>
        <v/>
      </c>
      <c r="G1817" s="6" t="str">
        <f t="shared" si="87"/>
        <v/>
      </c>
      <c r="H1817" s="6" t="str">
        <f t="shared" si="88"/>
        <v/>
      </c>
      <c r="I1817" s="3" t="str">
        <f t="shared" si="89"/>
        <v/>
      </c>
    </row>
    <row r="1818" spans="6:9" x14ac:dyDescent="0.25">
      <c r="F1818" s="6" t="str">
        <f>IF($A1818="","",$E1818-_xlfn.MAXIFS($E$2:$E1817,$C$2:$C1817,$C1818,$A$2:$A1817,$A1818))</f>
        <v/>
      </c>
      <c r="G1818" s="6" t="str">
        <f t="shared" si="87"/>
        <v/>
      </c>
      <c r="H1818" s="6" t="str">
        <f t="shared" si="88"/>
        <v/>
      </c>
      <c r="I1818" s="3" t="str">
        <f t="shared" si="89"/>
        <v/>
      </c>
    </row>
    <row r="1819" spans="6:9" x14ac:dyDescent="0.25">
      <c r="F1819" s="6" t="str">
        <f>IF($A1819="","",$E1819-_xlfn.MAXIFS($E$2:$E1818,$C$2:$C1818,$C1819,$A$2:$A1818,$A1819))</f>
        <v/>
      </c>
      <c r="G1819" s="6" t="str">
        <f t="shared" si="87"/>
        <v/>
      </c>
      <c r="H1819" s="6" t="str">
        <f t="shared" si="88"/>
        <v/>
      </c>
      <c r="I1819" s="3" t="str">
        <f t="shared" si="89"/>
        <v/>
      </c>
    </row>
    <row r="1820" spans="6:9" x14ac:dyDescent="0.25">
      <c r="F1820" s="6" t="str">
        <f>IF($A1820="","",$E1820-_xlfn.MAXIFS($E$2:$E1819,$C$2:$C1819,$C1820,$A$2:$A1819,$A1820))</f>
        <v/>
      </c>
      <c r="G1820" s="6" t="str">
        <f t="shared" si="87"/>
        <v/>
      </c>
      <c r="H1820" s="6" t="str">
        <f t="shared" si="88"/>
        <v/>
      </c>
      <c r="I1820" s="3" t="str">
        <f t="shared" si="89"/>
        <v/>
      </c>
    </row>
    <row r="1821" spans="6:9" x14ac:dyDescent="0.25">
      <c r="F1821" s="6" t="str">
        <f>IF($A1821="","",$E1821-_xlfn.MAXIFS($E$2:$E1820,$C$2:$C1820,$C1821,$A$2:$A1820,$A1821))</f>
        <v/>
      </c>
      <c r="G1821" s="6" t="str">
        <f t="shared" si="87"/>
        <v/>
      </c>
      <c r="H1821" s="6" t="str">
        <f t="shared" si="88"/>
        <v/>
      </c>
      <c r="I1821" s="3" t="str">
        <f t="shared" si="89"/>
        <v/>
      </c>
    </row>
    <row r="1822" spans="6:9" x14ac:dyDescent="0.25">
      <c r="F1822" s="6" t="str">
        <f>IF($A1822="","",$E1822-_xlfn.MAXIFS($E$2:$E1821,$C$2:$C1821,$C1822,$A$2:$A1821,$A1822))</f>
        <v/>
      </c>
      <c r="G1822" s="6" t="str">
        <f t="shared" si="87"/>
        <v/>
      </c>
      <c r="H1822" s="6" t="str">
        <f t="shared" si="88"/>
        <v/>
      </c>
      <c r="I1822" s="3" t="str">
        <f t="shared" si="89"/>
        <v/>
      </c>
    </row>
    <row r="1823" spans="6:9" x14ac:dyDescent="0.25">
      <c r="F1823" s="6" t="str">
        <f>IF($A1823="","",$E1823-_xlfn.MAXIFS($E$2:$E1822,$C$2:$C1822,$C1823,$A$2:$A1822,$A1823))</f>
        <v/>
      </c>
      <c r="G1823" s="6" t="str">
        <f t="shared" si="87"/>
        <v/>
      </c>
      <c r="H1823" s="6" t="str">
        <f t="shared" si="88"/>
        <v/>
      </c>
      <c r="I1823" s="3" t="str">
        <f t="shared" si="89"/>
        <v/>
      </c>
    </row>
    <row r="1824" spans="6:9" x14ac:dyDescent="0.25">
      <c r="F1824" s="6" t="str">
        <f>IF($A1824="","",$E1824-_xlfn.MAXIFS($E$2:$E1823,$C$2:$C1823,$C1824,$A$2:$A1823,$A1824))</f>
        <v/>
      </c>
      <c r="G1824" s="6" t="str">
        <f t="shared" si="87"/>
        <v/>
      </c>
      <c r="H1824" s="6" t="str">
        <f t="shared" si="88"/>
        <v/>
      </c>
      <c r="I1824" s="3" t="str">
        <f t="shared" si="89"/>
        <v/>
      </c>
    </row>
    <row r="1825" spans="6:9" x14ac:dyDescent="0.25">
      <c r="F1825" s="6" t="str">
        <f>IF($A1825="","",$E1825-_xlfn.MAXIFS($E$2:$E1824,$C$2:$C1824,$C1825,$A$2:$A1824,$A1825))</f>
        <v/>
      </c>
      <c r="G1825" s="6" t="str">
        <f t="shared" si="87"/>
        <v/>
      </c>
      <c r="H1825" s="6" t="str">
        <f t="shared" si="88"/>
        <v/>
      </c>
      <c r="I1825" s="3" t="str">
        <f t="shared" si="89"/>
        <v/>
      </c>
    </row>
    <row r="1826" spans="6:9" x14ac:dyDescent="0.25">
      <c r="F1826" s="6" t="str">
        <f>IF($A1826="","",$E1826-_xlfn.MAXIFS($E$2:$E1825,$C$2:$C1825,$C1826,$A$2:$A1825,$A1826))</f>
        <v/>
      </c>
      <c r="G1826" s="6" t="str">
        <f t="shared" si="87"/>
        <v/>
      </c>
      <c r="H1826" s="6" t="str">
        <f t="shared" si="88"/>
        <v/>
      </c>
      <c r="I1826" s="3" t="str">
        <f t="shared" si="89"/>
        <v/>
      </c>
    </row>
    <row r="1827" spans="6:9" x14ac:dyDescent="0.25">
      <c r="F1827" s="6" t="str">
        <f>IF($A1827="","",$E1827-_xlfn.MAXIFS($E$2:$E1826,$C$2:$C1826,$C1827,$A$2:$A1826,$A1827))</f>
        <v/>
      </c>
      <c r="G1827" s="6" t="str">
        <f t="shared" si="87"/>
        <v/>
      </c>
      <c r="H1827" s="6" t="str">
        <f t="shared" si="88"/>
        <v/>
      </c>
      <c r="I1827" s="3" t="str">
        <f t="shared" si="89"/>
        <v/>
      </c>
    </row>
    <row r="1828" spans="6:9" x14ac:dyDescent="0.25">
      <c r="F1828" s="6" t="str">
        <f>IF($A1828="","",$E1828-_xlfn.MAXIFS($E$2:$E1827,$C$2:$C1827,$C1828,$A$2:$A1827,$A1828))</f>
        <v/>
      </c>
      <c r="G1828" s="6" t="str">
        <f t="shared" si="87"/>
        <v/>
      </c>
      <c r="H1828" s="6" t="str">
        <f t="shared" si="88"/>
        <v/>
      </c>
      <c r="I1828" s="3" t="str">
        <f t="shared" si="89"/>
        <v/>
      </c>
    </row>
    <row r="1829" spans="6:9" x14ac:dyDescent="0.25">
      <c r="F1829" s="6" t="str">
        <f>IF($A1829="","",$E1829-_xlfn.MAXIFS($E$2:$E1828,$C$2:$C1828,$C1829,$A$2:$A1828,$A1829))</f>
        <v/>
      </c>
      <c r="G1829" s="6" t="str">
        <f t="shared" si="87"/>
        <v/>
      </c>
      <c r="H1829" s="6" t="str">
        <f t="shared" si="88"/>
        <v/>
      </c>
      <c r="I1829" s="3" t="str">
        <f t="shared" si="89"/>
        <v/>
      </c>
    </row>
    <row r="1830" spans="6:9" x14ac:dyDescent="0.25">
      <c r="F1830" s="6" t="str">
        <f>IF($A1830="","",$E1830-_xlfn.MAXIFS($E$2:$E1829,$C$2:$C1829,$C1830,$A$2:$A1829,$A1830))</f>
        <v/>
      </c>
      <c r="G1830" s="6" t="str">
        <f t="shared" si="87"/>
        <v/>
      </c>
      <c r="H1830" s="6" t="str">
        <f t="shared" si="88"/>
        <v/>
      </c>
      <c r="I1830" s="3" t="str">
        <f t="shared" si="89"/>
        <v/>
      </c>
    </row>
    <row r="1831" spans="6:9" x14ac:dyDescent="0.25">
      <c r="F1831" s="6" t="str">
        <f>IF($A1831="","",$E1831-_xlfn.MAXIFS($E$2:$E1830,$C$2:$C1830,$C1831,$A$2:$A1830,$A1831))</f>
        <v/>
      </c>
      <c r="G1831" s="6" t="str">
        <f t="shared" si="87"/>
        <v/>
      </c>
      <c r="H1831" s="6" t="str">
        <f t="shared" si="88"/>
        <v/>
      </c>
      <c r="I1831" s="3" t="str">
        <f t="shared" si="89"/>
        <v/>
      </c>
    </row>
    <row r="1832" spans="6:9" x14ac:dyDescent="0.25">
      <c r="F1832" s="6" t="str">
        <f>IF($A1832="","",$E1832-_xlfn.MAXIFS($E$2:$E1831,$C$2:$C1831,$C1832,$A$2:$A1831,$A1832))</f>
        <v/>
      </c>
      <c r="G1832" s="6" t="str">
        <f t="shared" si="87"/>
        <v/>
      </c>
      <c r="H1832" s="6" t="str">
        <f t="shared" si="88"/>
        <v/>
      </c>
      <c r="I1832" s="3" t="str">
        <f t="shared" si="89"/>
        <v/>
      </c>
    </row>
    <row r="1833" spans="6:9" x14ac:dyDescent="0.25">
      <c r="F1833" s="6" t="str">
        <f>IF($A1833="","",$E1833-_xlfn.MAXIFS($E$2:$E1832,$C$2:$C1832,$C1833,$A$2:$A1832,$A1833))</f>
        <v/>
      </c>
      <c r="G1833" s="6" t="str">
        <f t="shared" si="87"/>
        <v/>
      </c>
      <c r="H1833" s="6" t="str">
        <f t="shared" si="88"/>
        <v/>
      </c>
      <c r="I1833" s="3" t="str">
        <f t="shared" si="89"/>
        <v/>
      </c>
    </row>
    <row r="1834" spans="6:9" x14ac:dyDescent="0.25">
      <c r="F1834" s="6" t="str">
        <f>IF($A1834="","",$E1834-_xlfn.MAXIFS($E$2:$E1833,$C$2:$C1833,$C1834,$A$2:$A1833,$A1834))</f>
        <v/>
      </c>
      <c r="G1834" s="6" t="str">
        <f t="shared" si="87"/>
        <v/>
      </c>
      <c r="H1834" s="6" t="str">
        <f t="shared" si="88"/>
        <v/>
      </c>
      <c r="I1834" s="3" t="str">
        <f t="shared" si="89"/>
        <v/>
      </c>
    </row>
    <row r="1835" spans="6:9" x14ac:dyDescent="0.25">
      <c r="F1835" s="6" t="str">
        <f>IF($A1835="","",$E1835-_xlfn.MAXIFS($E$2:$E1834,$C$2:$C1834,$C1835,$A$2:$A1834,$A1835))</f>
        <v/>
      </c>
      <c r="G1835" s="6" t="str">
        <f t="shared" si="87"/>
        <v/>
      </c>
      <c r="H1835" s="6" t="str">
        <f t="shared" si="88"/>
        <v/>
      </c>
      <c r="I1835" s="3" t="str">
        <f t="shared" si="89"/>
        <v/>
      </c>
    </row>
    <row r="1836" spans="6:9" x14ac:dyDescent="0.25">
      <c r="F1836" s="6" t="str">
        <f>IF($A1836="","",$E1836-_xlfn.MAXIFS($E$2:$E1835,$C$2:$C1835,$C1836,$A$2:$A1835,$A1836))</f>
        <v/>
      </c>
      <c r="G1836" s="6" t="str">
        <f t="shared" si="87"/>
        <v/>
      </c>
      <c r="H1836" s="6" t="str">
        <f t="shared" si="88"/>
        <v/>
      </c>
      <c r="I1836" s="3" t="str">
        <f t="shared" si="89"/>
        <v/>
      </c>
    </row>
    <row r="1837" spans="6:9" x14ac:dyDescent="0.25">
      <c r="F1837" s="6" t="str">
        <f>IF($A1837="","",$E1837-_xlfn.MAXIFS($E$2:$E1836,$C$2:$C1836,$C1837,$A$2:$A1836,$A1837))</f>
        <v/>
      </c>
      <c r="G1837" s="6" t="str">
        <f t="shared" si="87"/>
        <v/>
      </c>
      <c r="H1837" s="6" t="str">
        <f t="shared" si="88"/>
        <v/>
      </c>
      <c r="I1837" s="3" t="str">
        <f t="shared" si="89"/>
        <v/>
      </c>
    </row>
    <row r="1838" spans="6:9" x14ac:dyDescent="0.25">
      <c r="F1838" s="6" t="str">
        <f>IF($A1838="","",$E1838-_xlfn.MAXIFS($E$2:$E1837,$C$2:$C1837,$C1838,$A$2:$A1837,$A1838))</f>
        <v/>
      </c>
      <c r="G1838" s="6" t="str">
        <f t="shared" si="87"/>
        <v/>
      </c>
      <c r="H1838" s="6" t="str">
        <f t="shared" si="88"/>
        <v/>
      </c>
      <c r="I1838" s="3" t="str">
        <f t="shared" si="89"/>
        <v/>
      </c>
    </row>
    <row r="1839" spans="6:9" x14ac:dyDescent="0.25">
      <c r="F1839" s="6" t="str">
        <f>IF($A1839="","",$E1839-_xlfn.MAXIFS($E$2:$E1838,$C$2:$C1838,$C1839,$A$2:$A1838,$A1839))</f>
        <v/>
      </c>
      <c r="G1839" s="6" t="str">
        <f t="shared" si="87"/>
        <v/>
      </c>
      <c r="H1839" s="6" t="str">
        <f t="shared" si="88"/>
        <v/>
      </c>
      <c r="I1839" s="3" t="str">
        <f t="shared" si="89"/>
        <v/>
      </c>
    </row>
    <row r="1840" spans="6:9" x14ac:dyDescent="0.25">
      <c r="F1840" s="6" t="str">
        <f>IF($A1840="","",$E1840-_xlfn.MAXIFS($E$2:$E1839,$C$2:$C1839,$C1840,$A$2:$A1839,$A1840))</f>
        <v/>
      </c>
      <c r="G1840" s="6" t="str">
        <f t="shared" si="87"/>
        <v/>
      </c>
      <c r="H1840" s="6" t="str">
        <f t="shared" si="88"/>
        <v/>
      </c>
      <c r="I1840" s="3" t="str">
        <f t="shared" si="89"/>
        <v/>
      </c>
    </row>
    <row r="1841" spans="6:9" x14ac:dyDescent="0.25">
      <c r="F1841" s="6" t="str">
        <f>IF($A1841="","",$E1841-_xlfn.MAXIFS($E$2:$E1840,$C$2:$C1840,$C1841,$A$2:$A1840,$A1841))</f>
        <v/>
      </c>
      <c r="G1841" s="6" t="str">
        <f t="shared" si="87"/>
        <v/>
      </c>
      <c r="H1841" s="6" t="str">
        <f t="shared" si="88"/>
        <v/>
      </c>
      <c r="I1841" s="3" t="str">
        <f t="shared" si="89"/>
        <v/>
      </c>
    </row>
    <row r="1842" spans="6:9" x14ac:dyDescent="0.25">
      <c r="F1842" s="6" t="str">
        <f>IF($A1842="","",$E1842-_xlfn.MAXIFS($E$2:$E1841,$C$2:$C1841,$C1842,$A$2:$A1841,$A1842))</f>
        <v/>
      </c>
      <c r="G1842" s="6" t="str">
        <f t="shared" si="87"/>
        <v/>
      </c>
      <c r="H1842" s="6" t="str">
        <f t="shared" si="88"/>
        <v/>
      </c>
      <c r="I1842" s="3" t="str">
        <f t="shared" si="89"/>
        <v/>
      </c>
    </row>
    <row r="1843" spans="6:9" x14ac:dyDescent="0.25">
      <c r="F1843" s="6" t="str">
        <f>IF($A1843="","",$E1843-_xlfn.MAXIFS($E$2:$E1842,$C$2:$C1842,$C1843,$A$2:$A1842,$A1843))</f>
        <v/>
      </c>
      <c r="G1843" s="6" t="str">
        <f t="shared" si="87"/>
        <v/>
      </c>
      <c r="H1843" s="6" t="str">
        <f t="shared" si="88"/>
        <v/>
      </c>
      <c r="I1843" s="3" t="str">
        <f t="shared" si="89"/>
        <v/>
      </c>
    </row>
    <row r="1844" spans="6:9" x14ac:dyDescent="0.25">
      <c r="F1844" s="6" t="str">
        <f>IF($A1844="","",$E1844-_xlfn.MAXIFS($E$2:$E1843,$C$2:$C1843,$C1844,$A$2:$A1843,$A1844))</f>
        <v/>
      </c>
      <c r="G1844" s="6" t="str">
        <f t="shared" si="87"/>
        <v/>
      </c>
      <c r="H1844" s="6" t="str">
        <f t="shared" si="88"/>
        <v/>
      </c>
      <c r="I1844" s="3" t="str">
        <f t="shared" si="89"/>
        <v/>
      </c>
    </row>
    <row r="1845" spans="6:9" x14ac:dyDescent="0.25">
      <c r="F1845" s="6" t="str">
        <f>IF($A1845="","",$E1845-_xlfn.MAXIFS($E$2:$E1844,$C$2:$C1844,$C1845,$A$2:$A1844,$A1845))</f>
        <v/>
      </c>
      <c r="G1845" s="6" t="str">
        <f t="shared" si="87"/>
        <v/>
      </c>
      <c r="H1845" s="6" t="str">
        <f t="shared" si="88"/>
        <v/>
      </c>
      <c r="I1845" s="3" t="str">
        <f t="shared" si="89"/>
        <v/>
      </c>
    </row>
    <row r="1846" spans="6:9" x14ac:dyDescent="0.25">
      <c r="F1846" s="6" t="str">
        <f>IF($A1846="","",$E1846-_xlfn.MAXIFS($E$2:$E1845,$C$2:$C1845,$C1846,$A$2:$A1845,$A1846))</f>
        <v/>
      </c>
      <c r="G1846" s="6" t="str">
        <f t="shared" si="87"/>
        <v/>
      </c>
      <c r="H1846" s="6" t="str">
        <f t="shared" si="88"/>
        <v/>
      </c>
      <c r="I1846" s="3" t="str">
        <f t="shared" si="89"/>
        <v/>
      </c>
    </row>
    <row r="1847" spans="6:9" x14ac:dyDescent="0.25">
      <c r="F1847" s="6" t="str">
        <f>IF($A1847="","",$E1847-_xlfn.MAXIFS($E$2:$E1846,$C$2:$C1846,$C1847,$A$2:$A1846,$A1847))</f>
        <v/>
      </c>
      <c r="G1847" s="6" t="str">
        <f t="shared" si="87"/>
        <v/>
      </c>
      <c r="H1847" s="6" t="str">
        <f t="shared" si="88"/>
        <v/>
      </c>
      <c r="I1847" s="3" t="str">
        <f t="shared" si="89"/>
        <v/>
      </c>
    </row>
    <row r="1848" spans="6:9" x14ac:dyDescent="0.25">
      <c r="F1848" s="6" t="str">
        <f>IF($A1848="","",$E1848-_xlfn.MAXIFS($E$2:$E1847,$C$2:$C1847,$C1848,$A$2:$A1847,$A1848))</f>
        <v/>
      </c>
      <c r="G1848" s="6" t="str">
        <f t="shared" si="87"/>
        <v/>
      </c>
      <c r="H1848" s="6" t="str">
        <f t="shared" si="88"/>
        <v/>
      </c>
      <c r="I1848" s="3" t="str">
        <f t="shared" si="89"/>
        <v/>
      </c>
    </row>
    <row r="1849" spans="6:9" x14ac:dyDescent="0.25">
      <c r="F1849" s="6" t="str">
        <f>IF($A1849="","",$E1849-_xlfn.MAXIFS($E$2:$E1848,$C$2:$C1848,$C1849,$A$2:$A1848,$A1849))</f>
        <v/>
      </c>
      <c r="G1849" s="6" t="str">
        <f t="shared" si="87"/>
        <v/>
      </c>
      <c r="H1849" s="6" t="str">
        <f t="shared" si="88"/>
        <v/>
      </c>
      <c r="I1849" s="3" t="str">
        <f t="shared" si="89"/>
        <v/>
      </c>
    </row>
    <row r="1850" spans="6:9" x14ac:dyDescent="0.25">
      <c r="F1850" s="6" t="str">
        <f>IF($A1850="","",$E1850-_xlfn.MAXIFS($E$2:$E1849,$C$2:$C1849,$C1850,$A$2:$A1849,$A1850))</f>
        <v/>
      </c>
      <c r="G1850" s="6" t="str">
        <f t="shared" si="87"/>
        <v/>
      </c>
      <c r="H1850" s="6" t="str">
        <f t="shared" si="88"/>
        <v/>
      </c>
      <c r="I1850" s="3" t="str">
        <f t="shared" si="89"/>
        <v/>
      </c>
    </row>
    <row r="1851" spans="6:9" x14ac:dyDescent="0.25">
      <c r="F1851" s="6" t="str">
        <f>IF($A1851="","",$E1851-_xlfn.MAXIFS($E$2:$E1850,$C$2:$C1850,$C1851,$A$2:$A1850,$A1851))</f>
        <v/>
      </c>
      <c r="G1851" s="6" t="str">
        <f t="shared" si="87"/>
        <v/>
      </c>
      <c r="H1851" s="6" t="str">
        <f t="shared" si="88"/>
        <v/>
      </c>
      <c r="I1851" s="3" t="str">
        <f t="shared" si="89"/>
        <v/>
      </c>
    </row>
    <row r="1852" spans="6:9" x14ac:dyDescent="0.25">
      <c r="F1852" s="6" t="str">
        <f>IF($A1852="","",$E1852-_xlfn.MAXIFS($E$2:$E1851,$C$2:$C1851,$C1852,$A$2:$A1851,$A1852))</f>
        <v/>
      </c>
      <c r="G1852" s="6" t="str">
        <f t="shared" si="87"/>
        <v/>
      </c>
      <c r="H1852" s="6" t="str">
        <f t="shared" si="88"/>
        <v/>
      </c>
      <c r="I1852" s="3" t="str">
        <f t="shared" si="89"/>
        <v/>
      </c>
    </row>
    <row r="1853" spans="6:9" x14ac:dyDescent="0.25">
      <c r="F1853" s="6" t="str">
        <f>IF($A1853="","",$E1853-_xlfn.MAXIFS($E$2:$E1852,$C$2:$C1852,$C1853,$A$2:$A1852,$A1853))</f>
        <v/>
      </c>
      <c r="G1853" s="6" t="str">
        <f t="shared" si="87"/>
        <v/>
      </c>
      <c r="H1853" s="6" t="str">
        <f t="shared" si="88"/>
        <v/>
      </c>
      <c r="I1853" s="3" t="str">
        <f t="shared" si="89"/>
        <v/>
      </c>
    </row>
    <row r="1854" spans="6:9" x14ac:dyDescent="0.25">
      <c r="F1854" s="6" t="str">
        <f>IF($A1854="","",$E1854-_xlfn.MAXIFS($E$2:$E1853,$C$2:$C1853,$C1854,$A$2:$A1853,$A1854))</f>
        <v/>
      </c>
      <c r="G1854" s="6" t="str">
        <f t="shared" si="87"/>
        <v/>
      </c>
      <c r="H1854" s="6" t="str">
        <f t="shared" si="88"/>
        <v/>
      </c>
      <c r="I1854" s="3" t="str">
        <f t="shared" si="89"/>
        <v/>
      </c>
    </row>
    <row r="1855" spans="6:9" x14ac:dyDescent="0.25">
      <c r="F1855" s="6" t="str">
        <f>IF($A1855="","",$E1855-_xlfn.MAXIFS($E$2:$E1854,$C$2:$C1854,$C1855,$A$2:$A1854,$A1855))</f>
        <v/>
      </c>
      <c r="G1855" s="6" t="str">
        <f t="shared" si="87"/>
        <v/>
      </c>
      <c r="H1855" s="6" t="str">
        <f t="shared" si="88"/>
        <v/>
      </c>
      <c r="I1855" s="3" t="str">
        <f t="shared" si="89"/>
        <v/>
      </c>
    </row>
    <row r="1856" spans="6:9" x14ac:dyDescent="0.25">
      <c r="F1856" s="6" t="str">
        <f>IF($A1856="","",$E1856-_xlfn.MAXIFS($E$2:$E1855,$C$2:$C1855,$C1856,$A$2:$A1855,$A1856))</f>
        <v/>
      </c>
      <c r="G1856" s="6" t="str">
        <f t="shared" si="87"/>
        <v/>
      </c>
      <c r="H1856" s="6" t="str">
        <f t="shared" si="88"/>
        <v/>
      </c>
      <c r="I1856" s="3" t="str">
        <f t="shared" si="89"/>
        <v/>
      </c>
    </row>
    <row r="1857" spans="6:9" x14ac:dyDescent="0.25">
      <c r="F1857" s="6" t="str">
        <f>IF($A1857="","",$E1857-_xlfn.MAXIFS($E$2:$E1856,$C$2:$C1856,$C1857,$A$2:$A1856,$A1857))</f>
        <v/>
      </c>
      <c r="G1857" s="6" t="str">
        <f t="shared" si="87"/>
        <v/>
      </c>
      <c r="H1857" s="6" t="str">
        <f t="shared" si="88"/>
        <v/>
      </c>
      <c r="I1857" s="3" t="str">
        <f t="shared" si="89"/>
        <v/>
      </c>
    </row>
    <row r="1858" spans="6:9" x14ac:dyDescent="0.25">
      <c r="F1858" s="6" t="str">
        <f>IF($A1858="","",$E1858-_xlfn.MAXIFS($E$2:$E1857,$C$2:$C1857,$C1858,$A$2:$A1857,$A1858))</f>
        <v/>
      </c>
      <c r="G1858" s="6" t="str">
        <f t="shared" si="87"/>
        <v/>
      </c>
      <c r="H1858" s="6" t="str">
        <f t="shared" si="88"/>
        <v/>
      </c>
      <c r="I1858" s="3" t="str">
        <f t="shared" si="89"/>
        <v/>
      </c>
    </row>
    <row r="1859" spans="6:9" x14ac:dyDescent="0.25">
      <c r="F1859" s="6" t="str">
        <f>IF($A1859="","",$E1859-_xlfn.MAXIFS($E$2:$E1858,$C$2:$C1858,$C1859,$A$2:$A1858,$A1859))</f>
        <v/>
      </c>
      <c r="G1859" s="6" t="str">
        <f t="shared" si="87"/>
        <v/>
      </c>
      <c r="H1859" s="6" t="str">
        <f t="shared" si="88"/>
        <v/>
      </c>
      <c r="I1859" s="3" t="str">
        <f t="shared" si="89"/>
        <v/>
      </c>
    </row>
    <row r="1860" spans="6:9" x14ac:dyDescent="0.25">
      <c r="F1860" s="6" t="str">
        <f>IF($A1860="","",$E1860-_xlfn.MAXIFS($E$2:$E1859,$C$2:$C1859,$C1860,$A$2:$A1859,$A1860))</f>
        <v/>
      </c>
      <c r="G1860" s="6" t="str">
        <f t="shared" si="87"/>
        <v/>
      </c>
      <c r="H1860" s="6" t="str">
        <f t="shared" si="88"/>
        <v/>
      </c>
      <c r="I1860" s="3" t="str">
        <f t="shared" si="89"/>
        <v/>
      </c>
    </row>
    <row r="1861" spans="6:9" x14ac:dyDescent="0.25">
      <c r="F1861" s="6" t="str">
        <f>IF($A1861="","",$E1861-_xlfn.MAXIFS($E$2:$E1860,$C$2:$C1860,$C1861,$A$2:$A1860,$A1861))</f>
        <v/>
      </c>
      <c r="G1861" s="6" t="str">
        <f t="shared" si="87"/>
        <v/>
      </c>
      <c r="H1861" s="6" t="str">
        <f t="shared" si="88"/>
        <v/>
      </c>
      <c r="I1861" s="3" t="str">
        <f t="shared" si="89"/>
        <v/>
      </c>
    </row>
    <row r="1862" spans="6:9" x14ac:dyDescent="0.25">
      <c r="F1862" s="6" t="str">
        <f>IF($A1862="","",$E1862-_xlfn.MAXIFS($E$2:$E1861,$C$2:$C1861,$C1862,$A$2:$A1861,$A1862))</f>
        <v/>
      </c>
      <c r="G1862" s="6" t="str">
        <f t="shared" si="87"/>
        <v/>
      </c>
      <c r="H1862" s="6" t="str">
        <f t="shared" si="88"/>
        <v/>
      </c>
      <c r="I1862" s="3" t="str">
        <f t="shared" si="89"/>
        <v/>
      </c>
    </row>
    <row r="1863" spans="6:9" x14ac:dyDescent="0.25">
      <c r="F1863" s="6" t="str">
        <f>IF($A1863="","",$E1863-_xlfn.MAXIFS($E$2:$E1862,$C$2:$C1862,$C1863,$A$2:$A1862,$A1863))</f>
        <v/>
      </c>
      <c r="G1863" s="6" t="str">
        <f t="shared" si="87"/>
        <v/>
      </c>
      <c r="H1863" s="6" t="str">
        <f t="shared" si="88"/>
        <v/>
      </c>
      <c r="I1863" s="3" t="str">
        <f t="shared" si="89"/>
        <v/>
      </c>
    </row>
    <row r="1864" spans="6:9" x14ac:dyDescent="0.25">
      <c r="F1864" s="6" t="str">
        <f>IF($A1864="","",$E1864-_xlfn.MAXIFS($E$2:$E1863,$C$2:$C1863,$C1864,$A$2:$A1863,$A1864))</f>
        <v/>
      </c>
      <c r="G1864" s="6" t="str">
        <f t="shared" si="87"/>
        <v/>
      </c>
      <c r="H1864" s="6" t="str">
        <f t="shared" si="88"/>
        <v/>
      </c>
      <c r="I1864" s="3" t="str">
        <f t="shared" si="89"/>
        <v/>
      </c>
    </row>
    <row r="1865" spans="6:9" x14ac:dyDescent="0.25">
      <c r="F1865" s="6" t="str">
        <f>IF($A1865="","",$E1865-_xlfn.MAXIFS($E$2:$E1864,$C$2:$C1864,$C1865,$A$2:$A1864,$A1865))</f>
        <v/>
      </c>
      <c r="G1865" s="6" t="str">
        <f t="shared" ref="G1865:G1928" si="90">IF($A1865="","",HOUR($D1865))</f>
        <v/>
      </c>
      <c r="H1865" s="6" t="str">
        <f t="shared" ref="H1865:H1928" si="91">IF($A1865="","",MINUTE($D1865))</f>
        <v/>
      </c>
      <c r="I1865" s="3" t="str">
        <f t="shared" si="89"/>
        <v/>
      </c>
    </row>
    <row r="1866" spans="6:9" x14ac:dyDescent="0.25">
      <c r="F1866" s="6" t="str">
        <f>IF($A1866="","",$E1866-_xlfn.MAXIFS($E$2:$E1865,$C$2:$C1865,$C1866,$A$2:$A1865,$A1866))</f>
        <v/>
      </c>
      <c r="G1866" s="6" t="str">
        <f t="shared" si="90"/>
        <v/>
      </c>
      <c r="H1866" s="6" t="str">
        <f t="shared" si="91"/>
        <v/>
      </c>
      <c r="I1866" s="3" t="str">
        <f t="shared" ref="I1866:I1929" si="92">IF($F1866&lt;0,"ERROR","")</f>
        <v/>
      </c>
    </row>
    <row r="1867" spans="6:9" x14ac:dyDescent="0.25">
      <c r="F1867" s="6" t="str">
        <f>IF($A1867="","",$E1867-_xlfn.MAXIFS($E$2:$E1866,$C$2:$C1866,$C1867,$A$2:$A1866,$A1867))</f>
        <v/>
      </c>
      <c r="G1867" s="6" t="str">
        <f t="shared" si="90"/>
        <v/>
      </c>
      <c r="H1867" s="6" t="str">
        <f t="shared" si="91"/>
        <v/>
      </c>
      <c r="I1867" s="3" t="str">
        <f t="shared" si="92"/>
        <v/>
      </c>
    </row>
    <row r="1868" spans="6:9" x14ac:dyDescent="0.25">
      <c r="F1868" s="6" t="str">
        <f>IF($A1868="","",$E1868-_xlfn.MAXIFS($E$2:$E1867,$C$2:$C1867,$C1868,$A$2:$A1867,$A1868))</f>
        <v/>
      </c>
      <c r="G1868" s="6" t="str">
        <f t="shared" si="90"/>
        <v/>
      </c>
      <c r="H1868" s="6" t="str">
        <f t="shared" si="91"/>
        <v/>
      </c>
      <c r="I1868" s="3" t="str">
        <f t="shared" si="92"/>
        <v/>
      </c>
    </row>
    <row r="1869" spans="6:9" x14ac:dyDescent="0.25">
      <c r="F1869" s="6" t="str">
        <f>IF($A1869="","",$E1869-_xlfn.MAXIFS($E$2:$E1868,$C$2:$C1868,$C1869,$A$2:$A1868,$A1869))</f>
        <v/>
      </c>
      <c r="G1869" s="6" t="str">
        <f t="shared" si="90"/>
        <v/>
      </c>
      <c r="H1869" s="6" t="str">
        <f t="shared" si="91"/>
        <v/>
      </c>
      <c r="I1869" s="3" t="str">
        <f t="shared" si="92"/>
        <v/>
      </c>
    </row>
    <row r="1870" spans="6:9" x14ac:dyDescent="0.25">
      <c r="F1870" s="6" t="str">
        <f>IF($A1870="","",$E1870-_xlfn.MAXIFS($E$2:$E1869,$C$2:$C1869,$C1870,$A$2:$A1869,$A1870))</f>
        <v/>
      </c>
      <c r="G1870" s="6" t="str">
        <f t="shared" si="90"/>
        <v/>
      </c>
      <c r="H1870" s="6" t="str">
        <f t="shared" si="91"/>
        <v/>
      </c>
      <c r="I1870" s="3" t="str">
        <f t="shared" si="92"/>
        <v/>
      </c>
    </row>
    <row r="1871" spans="6:9" x14ac:dyDescent="0.25">
      <c r="F1871" s="6" t="str">
        <f>IF($A1871="","",$E1871-_xlfn.MAXIFS($E$2:$E1870,$C$2:$C1870,$C1871,$A$2:$A1870,$A1871))</f>
        <v/>
      </c>
      <c r="G1871" s="6" t="str">
        <f t="shared" si="90"/>
        <v/>
      </c>
      <c r="H1871" s="6" t="str">
        <f t="shared" si="91"/>
        <v/>
      </c>
      <c r="I1871" s="3" t="str">
        <f t="shared" si="92"/>
        <v/>
      </c>
    </row>
    <row r="1872" spans="6:9" x14ac:dyDescent="0.25">
      <c r="F1872" s="6" t="str">
        <f>IF($A1872="","",$E1872-_xlfn.MAXIFS($E$2:$E1871,$C$2:$C1871,$C1872,$A$2:$A1871,$A1872))</f>
        <v/>
      </c>
      <c r="G1872" s="6" t="str">
        <f t="shared" si="90"/>
        <v/>
      </c>
      <c r="H1872" s="6" t="str">
        <f t="shared" si="91"/>
        <v/>
      </c>
      <c r="I1872" s="3" t="str">
        <f t="shared" si="92"/>
        <v/>
      </c>
    </row>
    <row r="1873" spans="6:9" x14ac:dyDescent="0.25">
      <c r="F1873" s="6" t="str">
        <f>IF($A1873="","",$E1873-_xlfn.MAXIFS($E$2:$E1872,$C$2:$C1872,$C1873,$A$2:$A1872,$A1873))</f>
        <v/>
      </c>
      <c r="G1873" s="6" t="str">
        <f t="shared" si="90"/>
        <v/>
      </c>
      <c r="H1873" s="6" t="str">
        <f t="shared" si="91"/>
        <v/>
      </c>
      <c r="I1873" s="3" t="str">
        <f t="shared" si="92"/>
        <v/>
      </c>
    </row>
    <row r="1874" spans="6:9" x14ac:dyDescent="0.25">
      <c r="F1874" s="6" t="str">
        <f>IF($A1874="","",$E1874-_xlfn.MAXIFS($E$2:$E1873,$C$2:$C1873,$C1874,$A$2:$A1873,$A1874))</f>
        <v/>
      </c>
      <c r="G1874" s="6" t="str">
        <f t="shared" si="90"/>
        <v/>
      </c>
      <c r="H1874" s="6" t="str">
        <f t="shared" si="91"/>
        <v/>
      </c>
      <c r="I1874" s="3" t="str">
        <f t="shared" si="92"/>
        <v/>
      </c>
    </row>
    <row r="1875" spans="6:9" x14ac:dyDescent="0.25">
      <c r="F1875" s="6" t="str">
        <f>IF($A1875="","",$E1875-_xlfn.MAXIFS($E$2:$E1874,$C$2:$C1874,$C1875,$A$2:$A1874,$A1875))</f>
        <v/>
      </c>
      <c r="G1875" s="6" t="str">
        <f t="shared" si="90"/>
        <v/>
      </c>
      <c r="H1875" s="6" t="str">
        <f t="shared" si="91"/>
        <v/>
      </c>
      <c r="I1875" s="3" t="str">
        <f t="shared" si="92"/>
        <v/>
      </c>
    </row>
    <row r="1876" spans="6:9" x14ac:dyDescent="0.25">
      <c r="F1876" s="6" t="str">
        <f>IF($A1876="","",$E1876-_xlfn.MAXIFS($E$2:$E1875,$C$2:$C1875,$C1876,$A$2:$A1875,$A1876))</f>
        <v/>
      </c>
      <c r="G1876" s="6" t="str">
        <f t="shared" si="90"/>
        <v/>
      </c>
      <c r="H1876" s="6" t="str">
        <f t="shared" si="91"/>
        <v/>
      </c>
      <c r="I1876" s="3" t="str">
        <f t="shared" si="92"/>
        <v/>
      </c>
    </row>
    <row r="1877" spans="6:9" x14ac:dyDescent="0.25">
      <c r="F1877" s="6" t="str">
        <f>IF($A1877="","",$E1877-_xlfn.MAXIFS($E$2:$E1876,$C$2:$C1876,$C1877,$A$2:$A1876,$A1877))</f>
        <v/>
      </c>
      <c r="G1877" s="6" t="str">
        <f t="shared" si="90"/>
        <v/>
      </c>
      <c r="H1877" s="6" t="str">
        <f t="shared" si="91"/>
        <v/>
      </c>
      <c r="I1877" s="3" t="str">
        <f t="shared" si="92"/>
        <v/>
      </c>
    </row>
    <row r="1878" spans="6:9" x14ac:dyDescent="0.25">
      <c r="F1878" s="6" t="str">
        <f>IF($A1878="","",$E1878-_xlfn.MAXIFS($E$2:$E1877,$C$2:$C1877,$C1878,$A$2:$A1877,$A1878))</f>
        <v/>
      </c>
      <c r="G1878" s="6" t="str">
        <f t="shared" si="90"/>
        <v/>
      </c>
      <c r="H1878" s="6" t="str">
        <f t="shared" si="91"/>
        <v/>
      </c>
      <c r="I1878" s="3" t="str">
        <f t="shared" si="92"/>
        <v/>
      </c>
    </row>
    <row r="1879" spans="6:9" x14ac:dyDescent="0.25">
      <c r="F1879" s="6" t="str">
        <f>IF($A1879="","",$E1879-_xlfn.MAXIFS($E$2:$E1878,$C$2:$C1878,$C1879,$A$2:$A1878,$A1879))</f>
        <v/>
      </c>
      <c r="G1879" s="6" t="str">
        <f t="shared" si="90"/>
        <v/>
      </c>
      <c r="H1879" s="6" t="str">
        <f t="shared" si="91"/>
        <v/>
      </c>
      <c r="I1879" s="3" t="str">
        <f t="shared" si="92"/>
        <v/>
      </c>
    </row>
    <row r="1880" spans="6:9" x14ac:dyDescent="0.25">
      <c r="F1880" s="6" t="str">
        <f>IF($A1880="","",$E1880-_xlfn.MAXIFS($E$2:$E1879,$C$2:$C1879,$C1880,$A$2:$A1879,$A1880))</f>
        <v/>
      </c>
      <c r="G1880" s="6" t="str">
        <f t="shared" si="90"/>
        <v/>
      </c>
      <c r="H1880" s="6" t="str">
        <f t="shared" si="91"/>
        <v/>
      </c>
      <c r="I1880" s="3" t="str">
        <f t="shared" si="92"/>
        <v/>
      </c>
    </row>
    <row r="1881" spans="6:9" x14ac:dyDescent="0.25">
      <c r="F1881" s="6" t="str">
        <f>IF($A1881="","",$E1881-_xlfn.MAXIFS($E$2:$E1880,$C$2:$C1880,$C1881,$A$2:$A1880,$A1881))</f>
        <v/>
      </c>
      <c r="G1881" s="6" t="str">
        <f t="shared" si="90"/>
        <v/>
      </c>
      <c r="H1881" s="6" t="str">
        <f t="shared" si="91"/>
        <v/>
      </c>
      <c r="I1881" s="3" t="str">
        <f t="shared" si="92"/>
        <v/>
      </c>
    </row>
    <row r="1882" spans="6:9" x14ac:dyDescent="0.25">
      <c r="F1882" s="6" t="str">
        <f>IF($A1882="","",$E1882-_xlfn.MAXIFS($E$2:$E1881,$C$2:$C1881,$C1882,$A$2:$A1881,$A1882))</f>
        <v/>
      </c>
      <c r="G1882" s="6" t="str">
        <f t="shared" si="90"/>
        <v/>
      </c>
      <c r="H1882" s="6" t="str">
        <f t="shared" si="91"/>
        <v/>
      </c>
      <c r="I1882" s="3" t="str">
        <f t="shared" si="92"/>
        <v/>
      </c>
    </row>
    <row r="1883" spans="6:9" x14ac:dyDescent="0.25">
      <c r="F1883" s="6" t="str">
        <f>IF($A1883="","",$E1883-_xlfn.MAXIFS($E$2:$E1882,$C$2:$C1882,$C1883,$A$2:$A1882,$A1883))</f>
        <v/>
      </c>
      <c r="G1883" s="6" t="str">
        <f t="shared" si="90"/>
        <v/>
      </c>
      <c r="H1883" s="6" t="str">
        <f t="shared" si="91"/>
        <v/>
      </c>
      <c r="I1883" s="3" t="str">
        <f t="shared" si="92"/>
        <v/>
      </c>
    </row>
    <row r="1884" spans="6:9" x14ac:dyDescent="0.25">
      <c r="F1884" s="6" t="str">
        <f>IF($A1884="","",$E1884-_xlfn.MAXIFS($E$2:$E1883,$C$2:$C1883,$C1884,$A$2:$A1883,$A1884))</f>
        <v/>
      </c>
      <c r="G1884" s="6" t="str">
        <f t="shared" si="90"/>
        <v/>
      </c>
      <c r="H1884" s="6" t="str">
        <f t="shared" si="91"/>
        <v/>
      </c>
      <c r="I1884" s="3" t="str">
        <f t="shared" si="92"/>
        <v/>
      </c>
    </row>
    <row r="1885" spans="6:9" x14ac:dyDescent="0.25">
      <c r="F1885" s="6" t="str">
        <f>IF($A1885="","",$E1885-_xlfn.MAXIFS($E$2:$E1884,$C$2:$C1884,$C1885,$A$2:$A1884,$A1885))</f>
        <v/>
      </c>
      <c r="G1885" s="6" t="str">
        <f t="shared" si="90"/>
        <v/>
      </c>
      <c r="H1885" s="6" t="str">
        <f t="shared" si="91"/>
        <v/>
      </c>
      <c r="I1885" s="3" t="str">
        <f t="shared" si="92"/>
        <v/>
      </c>
    </row>
    <row r="1886" spans="6:9" x14ac:dyDescent="0.25">
      <c r="F1886" s="6" t="str">
        <f>IF($A1886="","",$E1886-_xlfn.MAXIFS($E$2:$E1885,$C$2:$C1885,$C1886,$A$2:$A1885,$A1886))</f>
        <v/>
      </c>
      <c r="G1886" s="6" t="str">
        <f t="shared" si="90"/>
        <v/>
      </c>
      <c r="H1886" s="6" t="str">
        <f t="shared" si="91"/>
        <v/>
      </c>
      <c r="I1886" s="3" t="str">
        <f t="shared" si="92"/>
        <v/>
      </c>
    </row>
    <row r="1887" spans="6:9" x14ac:dyDescent="0.25">
      <c r="F1887" s="6" t="str">
        <f>IF($A1887="","",$E1887-_xlfn.MAXIFS($E$2:$E1886,$C$2:$C1886,$C1887,$A$2:$A1886,$A1887))</f>
        <v/>
      </c>
      <c r="G1887" s="6" t="str">
        <f t="shared" si="90"/>
        <v/>
      </c>
      <c r="H1887" s="6" t="str">
        <f t="shared" si="91"/>
        <v/>
      </c>
      <c r="I1887" s="3" t="str">
        <f t="shared" si="92"/>
        <v/>
      </c>
    </row>
    <row r="1888" spans="6:9" x14ac:dyDescent="0.25">
      <c r="F1888" s="6" t="str">
        <f>IF($A1888="","",$E1888-_xlfn.MAXIFS($E$2:$E1887,$C$2:$C1887,$C1888,$A$2:$A1887,$A1888))</f>
        <v/>
      </c>
      <c r="G1888" s="6" t="str">
        <f t="shared" si="90"/>
        <v/>
      </c>
      <c r="H1888" s="6" t="str">
        <f t="shared" si="91"/>
        <v/>
      </c>
      <c r="I1888" s="3" t="str">
        <f t="shared" si="92"/>
        <v/>
      </c>
    </row>
    <row r="1889" spans="6:9" x14ac:dyDescent="0.25">
      <c r="F1889" s="6" t="str">
        <f>IF($A1889="","",$E1889-_xlfn.MAXIFS($E$2:$E1888,$C$2:$C1888,$C1889,$A$2:$A1888,$A1889))</f>
        <v/>
      </c>
      <c r="G1889" s="6" t="str">
        <f t="shared" si="90"/>
        <v/>
      </c>
      <c r="H1889" s="6" t="str">
        <f t="shared" si="91"/>
        <v/>
      </c>
      <c r="I1889" s="3" t="str">
        <f t="shared" si="92"/>
        <v/>
      </c>
    </row>
    <row r="1890" spans="6:9" x14ac:dyDescent="0.25">
      <c r="F1890" s="6" t="str">
        <f>IF($A1890="","",$E1890-_xlfn.MAXIFS($E$2:$E1889,$C$2:$C1889,$C1890,$A$2:$A1889,$A1890))</f>
        <v/>
      </c>
      <c r="G1890" s="6" t="str">
        <f t="shared" si="90"/>
        <v/>
      </c>
      <c r="H1890" s="6" t="str">
        <f t="shared" si="91"/>
        <v/>
      </c>
      <c r="I1890" s="3" t="str">
        <f t="shared" si="92"/>
        <v/>
      </c>
    </row>
    <row r="1891" spans="6:9" x14ac:dyDescent="0.25">
      <c r="F1891" s="6" t="str">
        <f>IF($A1891="","",$E1891-_xlfn.MAXIFS($E$2:$E1890,$C$2:$C1890,$C1891,$A$2:$A1890,$A1891))</f>
        <v/>
      </c>
      <c r="G1891" s="6" t="str">
        <f t="shared" si="90"/>
        <v/>
      </c>
      <c r="H1891" s="6" t="str">
        <f t="shared" si="91"/>
        <v/>
      </c>
      <c r="I1891" s="3" t="str">
        <f t="shared" si="92"/>
        <v/>
      </c>
    </row>
    <row r="1892" spans="6:9" x14ac:dyDescent="0.25">
      <c r="F1892" s="6" t="str">
        <f>IF($A1892="","",$E1892-_xlfn.MAXIFS($E$2:$E1891,$C$2:$C1891,$C1892,$A$2:$A1891,$A1892))</f>
        <v/>
      </c>
      <c r="G1892" s="6" t="str">
        <f t="shared" si="90"/>
        <v/>
      </c>
      <c r="H1892" s="6" t="str">
        <f t="shared" si="91"/>
        <v/>
      </c>
      <c r="I1892" s="3" t="str">
        <f t="shared" si="92"/>
        <v/>
      </c>
    </row>
    <row r="1893" spans="6:9" x14ac:dyDescent="0.25">
      <c r="F1893" s="6" t="str">
        <f>IF($A1893="","",$E1893-_xlfn.MAXIFS($E$2:$E1892,$C$2:$C1892,$C1893,$A$2:$A1892,$A1893))</f>
        <v/>
      </c>
      <c r="G1893" s="6" t="str">
        <f t="shared" si="90"/>
        <v/>
      </c>
      <c r="H1893" s="6" t="str">
        <f t="shared" si="91"/>
        <v/>
      </c>
      <c r="I1893" s="3" t="str">
        <f t="shared" si="92"/>
        <v/>
      </c>
    </row>
    <row r="1894" spans="6:9" x14ac:dyDescent="0.25">
      <c r="F1894" s="6" t="str">
        <f>IF($A1894="","",$E1894-_xlfn.MAXIFS($E$2:$E1893,$C$2:$C1893,$C1894,$A$2:$A1893,$A1894))</f>
        <v/>
      </c>
      <c r="G1894" s="6" t="str">
        <f t="shared" si="90"/>
        <v/>
      </c>
      <c r="H1894" s="6" t="str">
        <f t="shared" si="91"/>
        <v/>
      </c>
      <c r="I1894" s="3" t="str">
        <f t="shared" si="92"/>
        <v/>
      </c>
    </row>
    <row r="1895" spans="6:9" x14ac:dyDescent="0.25">
      <c r="F1895" s="6" t="str">
        <f>IF($A1895="","",$E1895-_xlfn.MAXIFS($E$2:$E1894,$C$2:$C1894,$C1895,$A$2:$A1894,$A1895))</f>
        <v/>
      </c>
      <c r="G1895" s="6" t="str">
        <f t="shared" si="90"/>
        <v/>
      </c>
      <c r="H1895" s="6" t="str">
        <f t="shared" si="91"/>
        <v/>
      </c>
      <c r="I1895" s="3" t="str">
        <f t="shared" si="92"/>
        <v/>
      </c>
    </row>
    <row r="1896" spans="6:9" x14ac:dyDescent="0.25">
      <c r="F1896" s="6" t="str">
        <f>IF($A1896="","",$E1896-_xlfn.MAXIFS($E$2:$E1895,$C$2:$C1895,$C1896,$A$2:$A1895,$A1896))</f>
        <v/>
      </c>
      <c r="G1896" s="6" t="str">
        <f t="shared" si="90"/>
        <v/>
      </c>
      <c r="H1896" s="6" t="str">
        <f t="shared" si="91"/>
        <v/>
      </c>
      <c r="I1896" s="3" t="str">
        <f t="shared" si="92"/>
        <v/>
      </c>
    </row>
    <row r="1897" spans="6:9" x14ac:dyDescent="0.25">
      <c r="F1897" s="6" t="str">
        <f>IF($A1897="","",$E1897-_xlfn.MAXIFS($E$2:$E1896,$C$2:$C1896,$C1897,$A$2:$A1896,$A1897))</f>
        <v/>
      </c>
      <c r="G1897" s="6" t="str">
        <f t="shared" si="90"/>
        <v/>
      </c>
      <c r="H1897" s="6" t="str">
        <f t="shared" si="91"/>
        <v/>
      </c>
      <c r="I1897" s="3" t="str">
        <f t="shared" si="92"/>
        <v/>
      </c>
    </row>
    <row r="1898" spans="6:9" x14ac:dyDescent="0.25">
      <c r="F1898" s="6" t="str">
        <f>IF($A1898="","",$E1898-_xlfn.MAXIFS($E$2:$E1897,$C$2:$C1897,$C1898,$A$2:$A1897,$A1898))</f>
        <v/>
      </c>
      <c r="G1898" s="6" t="str">
        <f t="shared" si="90"/>
        <v/>
      </c>
      <c r="H1898" s="6" t="str">
        <f t="shared" si="91"/>
        <v/>
      </c>
      <c r="I1898" s="3" t="str">
        <f t="shared" si="92"/>
        <v/>
      </c>
    </row>
    <row r="1899" spans="6:9" x14ac:dyDescent="0.25">
      <c r="F1899" s="6" t="str">
        <f>IF($A1899="","",$E1899-_xlfn.MAXIFS($E$2:$E1898,$C$2:$C1898,$C1899,$A$2:$A1898,$A1899))</f>
        <v/>
      </c>
      <c r="G1899" s="6" t="str">
        <f t="shared" si="90"/>
        <v/>
      </c>
      <c r="H1899" s="6" t="str">
        <f t="shared" si="91"/>
        <v/>
      </c>
      <c r="I1899" s="3" t="str">
        <f t="shared" si="92"/>
        <v/>
      </c>
    </row>
    <row r="1900" spans="6:9" x14ac:dyDescent="0.25">
      <c r="F1900" s="6" t="str">
        <f>IF($A1900="","",$E1900-_xlfn.MAXIFS($E$2:$E1899,$C$2:$C1899,$C1900,$A$2:$A1899,$A1900))</f>
        <v/>
      </c>
      <c r="G1900" s="6" t="str">
        <f t="shared" si="90"/>
        <v/>
      </c>
      <c r="H1900" s="6" t="str">
        <f t="shared" si="91"/>
        <v/>
      </c>
      <c r="I1900" s="3" t="str">
        <f t="shared" si="92"/>
        <v/>
      </c>
    </row>
    <row r="1901" spans="6:9" x14ac:dyDescent="0.25">
      <c r="F1901" s="6" t="str">
        <f>IF($A1901="","",$E1901-_xlfn.MAXIFS($E$2:$E1900,$C$2:$C1900,$C1901,$A$2:$A1900,$A1901))</f>
        <v/>
      </c>
      <c r="G1901" s="6" t="str">
        <f t="shared" si="90"/>
        <v/>
      </c>
      <c r="H1901" s="6" t="str">
        <f t="shared" si="91"/>
        <v/>
      </c>
      <c r="I1901" s="3" t="str">
        <f t="shared" si="92"/>
        <v/>
      </c>
    </row>
    <row r="1902" spans="6:9" x14ac:dyDescent="0.25">
      <c r="F1902" s="6" t="str">
        <f>IF($A1902="","",$E1902-_xlfn.MAXIFS($E$2:$E1901,$C$2:$C1901,$C1902,$A$2:$A1901,$A1902))</f>
        <v/>
      </c>
      <c r="G1902" s="6" t="str">
        <f t="shared" si="90"/>
        <v/>
      </c>
      <c r="H1902" s="6" t="str">
        <f t="shared" si="91"/>
        <v/>
      </c>
      <c r="I1902" s="3" t="str">
        <f t="shared" si="92"/>
        <v/>
      </c>
    </row>
    <row r="1903" spans="6:9" x14ac:dyDescent="0.25">
      <c r="F1903" s="6" t="str">
        <f>IF($A1903="","",$E1903-_xlfn.MAXIFS($E$2:$E1902,$C$2:$C1902,$C1903,$A$2:$A1902,$A1903))</f>
        <v/>
      </c>
      <c r="G1903" s="6" t="str">
        <f t="shared" si="90"/>
        <v/>
      </c>
      <c r="H1903" s="6" t="str">
        <f t="shared" si="91"/>
        <v/>
      </c>
      <c r="I1903" s="3" t="str">
        <f t="shared" si="92"/>
        <v/>
      </c>
    </row>
    <row r="1904" spans="6:9" x14ac:dyDescent="0.25">
      <c r="F1904" s="6" t="str">
        <f>IF($A1904="","",$E1904-_xlfn.MAXIFS($E$2:$E1903,$C$2:$C1903,$C1904,$A$2:$A1903,$A1904))</f>
        <v/>
      </c>
      <c r="G1904" s="6" t="str">
        <f t="shared" si="90"/>
        <v/>
      </c>
      <c r="H1904" s="6" t="str">
        <f t="shared" si="91"/>
        <v/>
      </c>
      <c r="I1904" s="3" t="str">
        <f t="shared" si="92"/>
        <v/>
      </c>
    </row>
    <row r="1905" spans="6:9" x14ac:dyDescent="0.25">
      <c r="F1905" s="6" t="str">
        <f>IF($A1905="","",$E1905-_xlfn.MAXIFS($E$2:$E1904,$C$2:$C1904,$C1905,$A$2:$A1904,$A1905))</f>
        <v/>
      </c>
      <c r="G1905" s="6" t="str">
        <f t="shared" si="90"/>
        <v/>
      </c>
      <c r="H1905" s="6" t="str">
        <f t="shared" si="91"/>
        <v/>
      </c>
      <c r="I1905" s="3" t="str">
        <f t="shared" si="92"/>
        <v/>
      </c>
    </row>
    <row r="1906" spans="6:9" x14ac:dyDescent="0.25">
      <c r="F1906" s="6" t="str">
        <f>IF($A1906="","",$E1906-_xlfn.MAXIFS($E$2:$E1905,$C$2:$C1905,$C1906,$A$2:$A1905,$A1906))</f>
        <v/>
      </c>
      <c r="G1906" s="6" t="str">
        <f t="shared" si="90"/>
        <v/>
      </c>
      <c r="H1906" s="6" t="str">
        <f t="shared" si="91"/>
        <v/>
      </c>
      <c r="I1906" s="3" t="str">
        <f t="shared" si="92"/>
        <v/>
      </c>
    </row>
    <row r="1907" spans="6:9" x14ac:dyDescent="0.25">
      <c r="F1907" s="6" t="str">
        <f>IF($A1907="","",$E1907-_xlfn.MAXIFS($E$2:$E1906,$C$2:$C1906,$C1907,$A$2:$A1906,$A1907))</f>
        <v/>
      </c>
      <c r="G1907" s="6" t="str">
        <f t="shared" si="90"/>
        <v/>
      </c>
      <c r="H1907" s="6" t="str">
        <f t="shared" si="91"/>
        <v/>
      </c>
      <c r="I1907" s="3" t="str">
        <f t="shared" si="92"/>
        <v/>
      </c>
    </row>
    <row r="1908" spans="6:9" x14ac:dyDescent="0.25">
      <c r="F1908" s="6" t="str">
        <f>IF($A1908="","",$E1908-_xlfn.MAXIFS($E$2:$E1907,$C$2:$C1907,$C1908,$A$2:$A1907,$A1908))</f>
        <v/>
      </c>
      <c r="G1908" s="6" t="str">
        <f t="shared" si="90"/>
        <v/>
      </c>
      <c r="H1908" s="6" t="str">
        <f t="shared" si="91"/>
        <v/>
      </c>
      <c r="I1908" s="3" t="str">
        <f t="shared" si="92"/>
        <v/>
      </c>
    </row>
    <row r="1909" spans="6:9" x14ac:dyDescent="0.25">
      <c r="F1909" s="6" t="str">
        <f>IF($A1909="","",$E1909-_xlfn.MAXIFS($E$2:$E1908,$C$2:$C1908,$C1909,$A$2:$A1908,$A1909))</f>
        <v/>
      </c>
      <c r="G1909" s="6" t="str">
        <f t="shared" si="90"/>
        <v/>
      </c>
      <c r="H1909" s="6" t="str">
        <f t="shared" si="91"/>
        <v/>
      </c>
      <c r="I1909" s="3" t="str">
        <f t="shared" si="92"/>
        <v/>
      </c>
    </row>
    <row r="1910" spans="6:9" x14ac:dyDescent="0.25">
      <c r="F1910" s="6" t="str">
        <f>IF($A1910="","",$E1910-_xlfn.MAXIFS($E$2:$E1909,$C$2:$C1909,$C1910,$A$2:$A1909,$A1910))</f>
        <v/>
      </c>
      <c r="G1910" s="6" t="str">
        <f t="shared" si="90"/>
        <v/>
      </c>
      <c r="H1910" s="6" t="str">
        <f t="shared" si="91"/>
        <v/>
      </c>
      <c r="I1910" s="3" t="str">
        <f t="shared" si="92"/>
        <v/>
      </c>
    </row>
    <row r="1911" spans="6:9" x14ac:dyDescent="0.25">
      <c r="F1911" s="6" t="str">
        <f>IF($A1911="","",$E1911-_xlfn.MAXIFS($E$2:$E1910,$C$2:$C1910,$C1911,$A$2:$A1910,$A1911))</f>
        <v/>
      </c>
      <c r="G1911" s="6" t="str">
        <f t="shared" si="90"/>
        <v/>
      </c>
      <c r="H1911" s="6" t="str">
        <f t="shared" si="91"/>
        <v/>
      </c>
      <c r="I1911" s="3" t="str">
        <f t="shared" si="92"/>
        <v/>
      </c>
    </row>
    <row r="1912" spans="6:9" x14ac:dyDescent="0.25">
      <c r="F1912" s="6" t="str">
        <f>IF($A1912="","",$E1912-_xlfn.MAXIFS($E$2:$E1911,$C$2:$C1911,$C1912,$A$2:$A1911,$A1912))</f>
        <v/>
      </c>
      <c r="G1912" s="6" t="str">
        <f t="shared" si="90"/>
        <v/>
      </c>
      <c r="H1912" s="6" t="str">
        <f t="shared" si="91"/>
        <v/>
      </c>
      <c r="I1912" s="3" t="str">
        <f t="shared" si="92"/>
        <v/>
      </c>
    </row>
    <row r="1913" spans="6:9" x14ac:dyDescent="0.25">
      <c r="F1913" s="6" t="str">
        <f>IF($A1913="","",$E1913-_xlfn.MAXIFS($E$2:$E1912,$C$2:$C1912,$C1913,$A$2:$A1912,$A1913))</f>
        <v/>
      </c>
      <c r="G1913" s="6" t="str">
        <f t="shared" si="90"/>
        <v/>
      </c>
      <c r="H1913" s="6" t="str">
        <f t="shared" si="91"/>
        <v/>
      </c>
      <c r="I1913" s="3" t="str">
        <f t="shared" si="92"/>
        <v/>
      </c>
    </row>
    <row r="1914" spans="6:9" x14ac:dyDescent="0.25">
      <c r="F1914" s="6" t="str">
        <f>IF($A1914="","",$E1914-_xlfn.MAXIFS($E$2:$E1913,$C$2:$C1913,$C1914,$A$2:$A1913,$A1914))</f>
        <v/>
      </c>
      <c r="G1914" s="6" t="str">
        <f t="shared" si="90"/>
        <v/>
      </c>
      <c r="H1914" s="6" t="str">
        <f t="shared" si="91"/>
        <v/>
      </c>
      <c r="I1914" s="3" t="str">
        <f t="shared" si="92"/>
        <v/>
      </c>
    </row>
    <row r="1915" spans="6:9" x14ac:dyDescent="0.25">
      <c r="F1915" s="6" t="str">
        <f>IF($A1915="","",$E1915-_xlfn.MAXIFS($E$2:$E1914,$C$2:$C1914,$C1915,$A$2:$A1914,$A1915))</f>
        <v/>
      </c>
      <c r="G1915" s="6" t="str">
        <f t="shared" si="90"/>
        <v/>
      </c>
      <c r="H1915" s="6" t="str">
        <f t="shared" si="91"/>
        <v/>
      </c>
      <c r="I1915" s="3" t="str">
        <f t="shared" si="92"/>
        <v/>
      </c>
    </row>
    <row r="1916" spans="6:9" x14ac:dyDescent="0.25">
      <c r="F1916" s="6" t="str">
        <f>IF($A1916="","",$E1916-_xlfn.MAXIFS($E$2:$E1915,$C$2:$C1915,$C1916,$A$2:$A1915,$A1916))</f>
        <v/>
      </c>
      <c r="G1916" s="6" t="str">
        <f t="shared" si="90"/>
        <v/>
      </c>
      <c r="H1916" s="6" t="str">
        <f t="shared" si="91"/>
        <v/>
      </c>
      <c r="I1916" s="3" t="str">
        <f t="shared" si="92"/>
        <v/>
      </c>
    </row>
    <row r="1917" spans="6:9" x14ac:dyDescent="0.25">
      <c r="F1917" s="6" t="str">
        <f>IF($A1917="","",$E1917-_xlfn.MAXIFS($E$2:$E1916,$C$2:$C1916,$C1917,$A$2:$A1916,$A1917))</f>
        <v/>
      </c>
      <c r="G1917" s="6" t="str">
        <f t="shared" si="90"/>
        <v/>
      </c>
      <c r="H1917" s="6" t="str">
        <f t="shared" si="91"/>
        <v/>
      </c>
      <c r="I1917" s="3" t="str">
        <f t="shared" si="92"/>
        <v/>
      </c>
    </row>
    <row r="1918" spans="6:9" x14ac:dyDescent="0.25">
      <c r="F1918" s="6" t="str">
        <f>IF($A1918="","",$E1918-_xlfn.MAXIFS($E$2:$E1917,$C$2:$C1917,$C1918,$A$2:$A1917,$A1918))</f>
        <v/>
      </c>
      <c r="G1918" s="6" t="str">
        <f t="shared" si="90"/>
        <v/>
      </c>
      <c r="H1918" s="6" t="str">
        <f t="shared" si="91"/>
        <v/>
      </c>
      <c r="I1918" s="3" t="str">
        <f t="shared" si="92"/>
        <v/>
      </c>
    </row>
    <row r="1919" spans="6:9" x14ac:dyDescent="0.25">
      <c r="F1919" s="6" t="str">
        <f>IF($A1919="","",$E1919-_xlfn.MAXIFS($E$2:$E1918,$C$2:$C1918,$C1919,$A$2:$A1918,$A1919))</f>
        <v/>
      </c>
      <c r="G1919" s="6" t="str">
        <f t="shared" si="90"/>
        <v/>
      </c>
      <c r="H1919" s="6" t="str">
        <f t="shared" si="91"/>
        <v/>
      </c>
      <c r="I1919" s="3" t="str">
        <f t="shared" si="92"/>
        <v/>
      </c>
    </row>
    <row r="1920" spans="6:9" x14ac:dyDescent="0.25">
      <c r="F1920" s="6" t="str">
        <f>IF($A1920="","",$E1920-_xlfn.MAXIFS($E$2:$E1919,$C$2:$C1919,$C1920,$A$2:$A1919,$A1920))</f>
        <v/>
      </c>
      <c r="G1920" s="6" t="str">
        <f t="shared" si="90"/>
        <v/>
      </c>
      <c r="H1920" s="6" t="str">
        <f t="shared" si="91"/>
        <v/>
      </c>
      <c r="I1920" s="3" t="str">
        <f t="shared" si="92"/>
        <v/>
      </c>
    </row>
    <row r="1921" spans="6:9" x14ac:dyDescent="0.25">
      <c r="F1921" s="6" t="str">
        <f>IF($A1921="","",$E1921-_xlfn.MAXIFS($E$2:$E1920,$C$2:$C1920,$C1921,$A$2:$A1920,$A1921))</f>
        <v/>
      </c>
      <c r="G1921" s="6" t="str">
        <f t="shared" si="90"/>
        <v/>
      </c>
      <c r="H1921" s="6" t="str">
        <f t="shared" si="91"/>
        <v/>
      </c>
      <c r="I1921" s="3" t="str">
        <f t="shared" si="92"/>
        <v/>
      </c>
    </row>
    <row r="1922" spans="6:9" x14ac:dyDescent="0.25">
      <c r="F1922" s="6" t="str">
        <f>IF($A1922="","",$E1922-_xlfn.MAXIFS($E$2:$E1921,$C$2:$C1921,$C1922,$A$2:$A1921,$A1922))</f>
        <v/>
      </c>
      <c r="G1922" s="6" t="str">
        <f t="shared" si="90"/>
        <v/>
      </c>
      <c r="H1922" s="6" t="str">
        <f t="shared" si="91"/>
        <v/>
      </c>
      <c r="I1922" s="3" t="str">
        <f t="shared" si="92"/>
        <v/>
      </c>
    </row>
    <row r="1923" spans="6:9" x14ac:dyDescent="0.25">
      <c r="F1923" s="6" t="str">
        <f>IF($A1923="","",$E1923-_xlfn.MAXIFS($E$2:$E1922,$C$2:$C1922,$C1923,$A$2:$A1922,$A1923))</f>
        <v/>
      </c>
      <c r="G1923" s="6" t="str">
        <f t="shared" si="90"/>
        <v/>
      </c>
      <c r="H1923" s="6" t="str">
        <f t="shared" si="91"/>
        <v/>
      </c>
      <c r="I1923" s="3" t="str">
        <f t="shared" si="92"/>
        <v/>
      </c>
    </row>
    <row r="1924" spans="6:9" x14ac:dyDescent="0.25">
      <c r="F1924" s="6" t="str">
        <f>IF($A1924="","",$E1924-_xlfn.MAXIFS($E$2:$E1923,$C$2:$C1923,$C1924,$A$2:$A1923,$A1924))</f>
        <v/>
      </c>
      <c r="G1924" s="6" t="str">
        <f t="shared" si="90"/>
        <v/>
      </c>
      <c r="H1924" s="6" t="str">
        <f t="shared" si="91"/>
        <v/>
      </c>
      <c r="I1924" s="3" t="str">
        <f t="shared" si="92"/>
        <v/>
      </c>
    </row>
    <row r="1925" spans="6:9" x14ac:dyDescent="0.25">
      <c r="F1925" s="6" t="str">
        <f>IF($A1925="","",$E1925-_xlfn.MAXIFS($E$2:$E1924,$C$2:$C1924,$C1925,$A$2:$A1924,$A1925))</f>
        <v/>
      </c>
      <c r="G1925" s="6" t="str">
        <f t="shared" si="90"/>
        <v/>
      </c>
      <c r="H1925" s="6" t="str">
        <f t="shared" si="91"/>
        <v/>
      </c>
      <c r="I1925" s="3" t="str">
        <f t="shared" si="92"/>
        <v/>
      </c>
    </row>
    <row r="1926" spans="6:9" x14ac:dyDescent="0.25">
      <c r="F1926" s="6" t="str">
        <f>IF($A1926="","",$E1926-_xlfn.MAXIFS($E$2:$E1925,$C$2:$C1925,$C1926,$A$2:$A1925,$A1926))</f>
        <v/>
      </c>
      <c r="G1926" s="6" t="str">
        <f t="shared" si="90"/>
        <v/>
      </c>
      <c r="H1926" s="6" t="str">
        <f t="shared" si="91"/>
        <v/>
      </c>
      <c r="I1926" s="3" t="str">
        <f t="shared" si="92"/>
        <v/>
      </c>
    </row>
    <row r="1927" spans="6:9" x14ac:dyDescent="0.25">
      <c r="F1927" s="6" t="str">
        <f>IF($A1927="","",$E1927-_xlfn.MAXIFS($E$2:$E1926,$C$2:$C1926,$C1927,$A$2:$A1926,$A1927))</f>
        <v/>
      </c>
      <c r="G1927" s="6" t="str">
        <f t="shared" si="90"/>
        <v/>
      </c>
      <c r="H1927" s="6" t="str">
        <f t="shared" si="91"/>
        <v/>
      </c>
      <c r="I1927" s="3" t="str">
        <f t="shared" si="92"/>
        <v/>
      </c>
    </row>
    <row r="1928" spans="6:9" x14ac:dyDescent="0.25">
      <c r="F1928" s="6" t="str">
        <f>IF($A1928="","",$E1928-_xlfn.MAXIFS($E$2:$E1927,$C$2:$C1927,$C1928,$A$2:$A1927,$A1928))</f>
        <v/>
      </c>
      <c r="G1928" s="6" t="str">
        <f t="shared" si="90"/>
        <v/>
      </c>
      <c r="H1928" s="6" t="str">
        <f t="shared" si="91"/>
        <v/>
      </c>
      <c r="I1928" s="3" t="str">
        <f t="shared" si="92"/>
        <v/>
      </c>
    </row>
    <row r="1929" spans="6:9" x14ac:dyDescent="0.25">
      <c r="F1929" s="6" t="str">
        <f>IF($A1929="","",$E1929-_xlfn.MAXIFS($E$2:$E1928,$C$2:$C1928,$C1929,$A$2:$A1928,$A1929))</f>
        <v/>
      </c>
      <c r="G1929" s="6" t="str">
        <f t="shared" ref="G1929:G1992" si="93">IF($A1929="","",HOUR($D1929))</f>
        <v/>
      </c>
      <c r="H1929" s="6" t="str">
        <f t="shared" ref="H1929:H1992" si="94">IF($A1929="","",MINUTE($D1929))</f>
        <v/>
      </c>
      <c r="I1929" s="3" t="str">
        <f t="shared" si="92"/>
        <v/>
      </c>
    </row>
    <row r="1930" spans="6:9" x14ac:dyDescent="0.25">
      <c r="F1930" s="6" t="str">
        <f>IF($A1930="","",$E1930-_xlfn.MAXIFS($E$2:$E1929,$C$2:$C1929,$C1930,$A$2:$A1929,$A1930))</f>
        <v/>
      </c>
      <c r="G1930" s="6" t="str">
        <f t="shared" si="93"/>
        <v/>
      </c>
      <c r="H1930" s="6" t="str">
        <f t="shared" si="94"/>
        <v/>
      </c>
      <c r="I1930" s="3" t="str">
        <f t="shared" ref="I1930:I1993" si="95">IF($F1930&lt;0,"ERROR","")</f>
        <v/>
      </c>
    </row>
    <row r="1931" spans="6:9" x14ac:dyDescent="0.25">
      <c r="F1931" s="6" t="str">
        <f>IF($A1931="","",$E1931-_xlfn.MAXIFS($E$2:$E1930,$C$2:$C1930,$C1931,$A$2:$A1930,$A1931))</f>
        <v/>
      </c>
      <c r="G1931" s="6" t="str">
        <f t="shared" si="93"/>
        <v/>
      </c>
      <c r="H1931" s="6" t="str">
        <f t="shared" si="94"/>
        <v/>
      </c>
      <c r="I1931" s="3" t="str">
        <f t="shared" si="95"/>
        <v/>
      </c>
    </row>
    <row r="1932" spans="6:9" x14ac:dyDescent="0.25">
      <c r="F1932" s="6" t="str">
        <f>IF($A1932="","",$E1932-_xlfn.MAXIFS($E$2:$E1931,$C$2:$C1931,$C1932,$A$2:$A1931,$A1932))</f>
        <v/>
      </c>
      <c r="G1932" s="6" t="str">
        <f t="shared" si="93"/>
        <v/>
      </c>
      <c r="H1932" s="6" t="str">
        <f t="shared" si="94"/>
        <v/>
      </c>
      <c r="I1932" s="3" t="str">
        <f t="shared" si="95"/>
        <v/>
      </c>
    </row>
    <row r="1933" spans="6:9" x14ac:dyDescent="0.25">
      <c r="F1933" s="6" t="str">
        <f>IF($A1933="","",$E1933-_xlfn.MAXIFS($E$2:$E1932,$C$2:$C1932,$C1933,$A$2:$A1932,$A1933))</f>
        <v/>
      </c>
      <c r="G1933" s="6" t="str">
        <f t="shared" si="93"/>
        <v/>
      </c>
      <c r="H1933" s="6" t="str">
        <f t="shared" si="94"/>
        <v/>
      </c>
      <c r="I1933" s="3" t="str">
        <f t="shared" si="95"/>
        <v/>
      </c>
    </row>
    <row r="1934" spans="6:9" x14ac:dyDescent="0.25">
      <c r="F1934" s="6" t="str">
        <f>IF($A1934="","",$E1934-_xlfn.MAXIFS($E$2:$E1933,$C$2:$C1933,$C1934,$A$2:$A1933,$A1934))</f>
        <v/>
      </c>
      <c r="G1934" s="6" t="str">
        <f t="shared" si="93"/>
        <v/>
      </c>
      <c r="H1934" s="6" t="str">
        <f t="shared" si="94"/>
        <v/>
      </c>
      <c r="I1934" s="3" t="str">
        <f t="shared" si="95"/>
        <v/>
      </c>
    </row>
    <row r="1935" spans="6:9" x14ac:dyDescent="0.25">
      <c r="F1935" s="6" t="str">
        <f>IF($A1935="","",$E1935-_xlfn.MAXIFS($E$2:$E1934,$C$2:$C1934,$C1935,$A$2:$A1934,$A1935))</f>
        <v/>
      </c>
      <c r="G1935" s="6" t="str">
        <f t="shared" si="93"/>
        <v/>
      </c>
      <c r="H1935" s="6" t="str">
        <f t="shared" si="94"/>
        <v/>
      </c>
      <c r="I1935" s="3" t="str">
        <f t="shared" si="95"/>
        <v/>
      </c>
    </row>
    <row r="1936" spans="6:9" x14ac:dyDescent="0.25">
      <c r="F1936" s="6" t="str">
        <f>IF($A1936="","",$E1936-_xlfn.MAXIFS($E$2:$E1935,$C$2:$C1935,$C1936,$A$2:$A1935,$A1936))</f>
        <v/>
      </c>
      <c r="G1936" s="6" t="str">
        <f t="shared" si="93"/>
        <v/>
      </c>
      <c r="H1936" s="6" t="str">
        <f t="shared" si="94"/>
        <v/>
      </c>
      <c r="I1936" s="3" t="str">
        <f t="shared" si="95"/>
        <v/>
      </c>
    </row>
    <row r="1937" spans="6:9" x14ac:dyDescent="0.25">
      <c r="F1937" s="6" t="str">
        <f>IF($A1937="","",$E1937-_xlfn.MAXIFS($E$2:$E1936,$C$2:$C1936,$C1937,$A$2:$A1936,$A1937))</f>
        <v/>
      </c>
      <c r="G1937" s="6" t="str">
        <f t="shared" si="93"/>
        <v/>
      </c>
      <c r="H1937" s="6" t="str">
        <f t="shared" si="94"/>
        <v/>
      </c>
      <c r="I1937" s="3" t="str">
        <f t="shared" si="95"/>
        <v/>
      </c>
    </row>
    <row r="1938" spans="6:9" x14ac:dyDescent="0.25">
      <c r="F1938" s="6" t="str">
        <f>IF($A1938="","",$E1938-_xlfn.MAXIFS($E$2:$E1937,$C$2:$C1937,$C1938,$A$2:$A1937,$A1938))</f>
        <v/>
      </c>
      <c r="G1938" s="6" t="str">
        <f t="shared" si="93"/>
        <v/>
      </c>
      <c r="H1938" s="6" t="str">
        <f t="shared" si="94"/>
        <v/>
      </c>
      <c r="I1938" s="3" t="str">
        <f t="shared" si="95"/>
        <v/>
      </c>
    </row>
    <row r="1939" spans="6:9" x14ac:dyDescent="0.25">
      <c r="F1939" s="6" t="str">
        <f>IF($A1939="","",$E1939-_xlfn.MAXIFS($E$2:$E1938,$C$2:$C1938,$C1939,$A$2:$A1938,$A1939))</f>
        <v/>
      </c>
      <c r="G1939" s="6" t="str">
        <f t="shared" si="93"/>
        <v/>
      </c>
      <c r="H1939" s="6" t="str">
        <f t="shared" si="94"/>
        <v/>
      </c>
      <c r="I1939" s="3" t="str">
        <f t="shared" si="95"/>
        <v/>
      </c>
    </row>
    <row r="1940" spans="6:9" x14ac:dyDescent="0.25">
      <c r="F1940" s="6" t="str">
        <f>IF($A1940="","",$E1940-_xlfn.MAXIFS($E$2:$E1939,$C$2:$C1939,$C1940,$A$2:$A1939,$A1940))</f>
        <v/>
      </c>
      <c r="G1940" s="6" t="str">
        <f t="shared" si="93"/>
        <v/>
      </c>
      <c r="H1940" s="6" t="str">
        <f t="shared" si="94"/>
        <v/>
      </c>
      <c r="I1940" s="3" t="str">
        <f t="shared" si="95"/>
        <v/>
      </c>
    </row>
    <row r="1941" spans="6:9" x14ac:dyDescent="0.25">
      <c r="F1941" s="6" t="str">
        <f>IF($A1941="","",$E1941-_xlfn.MAXIFS($E$2:$E1940,$C$2:$C1940,$C1941,$A$2:$A1940,$A1941))</f>
        <v/>
      </c>
      <c r="G1941" s="6" t="str">
        <f t="shared" si="93"/>
        <v/>
      </c>
      <c r="H1941" s="6" t="str">
        <f t="shared" si="94"/>
        <v/>
      </c>
      <c r="I1941" s="3" t="str">
        <f t="shared" si="95"/>
        <v/>
      </c>
    </row>
    <row r="1942" spans="6:9" x14ac:dyDescent="0.25">
      <c r="F1942" s="6" t="str">
        <f>IF($A1942="","",$E1942-_xlfn.MAXIFS($E$2:$E1941,$C$2:$C1941,$C1942,$A$2:$A1941,$A1942))</f>
        <v/>
      </c>
      <c r="G1942" s="6" t="str">
        <f t="shared" si="93"/>
        <v/>
      </c>
      <c r="H1942" s="6" t="str">
        <f t="shared" si="94"/>
        <v/>
      </c>
      <c r="I1942" s="3" t="str">
        <f t="shared" si="95"/>
        <v/>
      </c>
    </row>
    <row r="1943" spans="6:9" x14ac:dyDescent="0.25">
      <c r="F1943" s="6" t="str">
        <f>IF($A1943="","",$E1943-_xlfn.MAXIFS($E$2:$E1942,$C$2:$C1942,$C1943,$A$2:$A1942,$A1943))</f>
        <v/>
      </c>
      <c r="G1943" s="6" t="str">
        <f t="shared" si="93"/>
        <v/>
      </c>
      <c r="H1943" s="6" t="str">
        <f t="shared" si="94"/>
        <v/>
      </c>
      <c r="I1943" s="3" t="str">
        <f t="shared" si="95"/>
        <v/>
      </c>
    </row>
    <row r="1944" spans="6:9" x14ac:dyDescent="0.25">
      <c r="F1944" s="6" t="str">
        <f>IF($A1944="","",$E1944-_xlfn.MAXIFS($E$2:$E1943,$C$2:$C1943,$C1944,$A$2:$A1943,$A1944))</f>
        <v/>
      </c>
      <c r="G1944" s="6" t="str">
        <f t="shared" si="93"/>
        <v/>
      </c>
      <c r="H1944" s="6" t="str">
        <f t="shared" si="94"/>
        <v/>
      </c>
      <c r="I1944" s="3" t="str">
        <f t="shared" si="95"/>
        <v/>
      </c>
    </row>
    <row r="1945" spans="6:9" x14ac:dyDescent="0.25">
      <c r="F1945" s="6" t="str">
        <f>IF($A1945="","",$E1945-_xlfn.MAXIFS($E$2:$E1944,$C$2:$C1944,$C1945,$A$2:$A1944,$A1945))</f>
        <v/>
      </c>
      <c r="G1945" s="6" t="str">
        <f t="shared" si="93"/>
        <v/>
      </c>
      <c r="H1945" s="6" t="str">
        <f t="shared" si="94"/>
        <v/>
      </c>
      <c r="I1945" s="3" t="str">
        <f t="shared" si="95"/>
        <v/>
      </c>
    </row>
    <row r="1946" spans="6:9" x14ac:dyDescent="0.25">
      <c r="F1946" s="6" t="str">
        <f>IF($A1946="","",$E1946-_xlfn.MAXIFS($E$2:$E1945,$C$2:$C1945,$C1946,$A$2:$A1945,$A1946))</f>
        <v/>
      </c>
      <c r="G1946" s="6" t="str">
        <f t="shared" si="93"/>
        <v/>
      </c>
      <c r="H1946" s="6" t="str">
        <f t="shared" si="94"/>
        <v/>
      </c>
      <c r="I1946" s="3" t="str">
        <f t="shared" si="95"/>
        <v/>
      </c>
    </row>
    <row r="1947" spans="6:9" x14ac:dyDescent="0.25">
      <c r="F1947" s="6" t="str">
        <f>IF($A1947="","",$E1947-_xlfn.MAXIFS($E$2:$E1946,$C$2:$C1946,$C1947,$A$2:$A1946,$A1947))</f>
        <v/>
      </c>
      <c r="G1947" s="6" t="str">
        <f t="shared" si="93"/>
        <v/>
      </c>
      <c r="H1947" s="6" t="str">
        <f t="shared" si="94"/>
        <v/>
      </c>
      <c r="I1947" s="3" t="str">
        <f t="shared" si="95"/>
        <v/>
      </c>
    </row>
    <row r="1948" spans="6:9" x14ac:dyDescent="0.25">
      <c r="F1948" s="6" t="str">
        <f>IF($A1948="","",$E1948-_xlfn.MAXIFS($E$2:$E1947,$C$2:$C1947,$C1948,$A$2:$A1947,$A1948))</f>
        <v/>
      </c>
      <c r="G1948" s="6" t="str">
        <f t="shared" si="93"/>
        <v/>
      </c>
      <c r="H1948" s="6" t="str">
        <f t="shared" si="94"/>
        <v/>
      </c>
      <c r="I1948" s="3" t="str">
        <f t="shared" si="95"/>
        <v/>
      </c>
    </row>
    <row r="1949" spans="6:9" x14ac:dyDescent="0.25">
      <c r="F1949" s="6" t="str">
        <f>IF($A1949="","",$E1949-_xlfn.MAXIFS($E$2:$E1948,$C$2:$C1948,$C1949,$A$2:$A1948,$A1949))</f>
        <v/>
      </c>
      <c r="G1949" s="6" t="str">
        <f t="shared" si="93"/>
        <v/>
      </c>
      <c r="H1949" s="6" t="str">
        <f t="shared" si="94"/>
        <v/>
      </c>
      <c r="I1949" s="3" t="str">
        <f t="shared" si="95"/>
        <v/>
      </c>
    </row>
    <row r="1950" spans="6:9" x14ac:dyDescent="0.25">
      <c r="F1950" s="6" t="str">
        <f>IF($A1950="","",$E1950-_xlfn.MAXIFS($E$2:$E1949,$C$2:$C1949,$C1950,$A$2:$A1949,$A1950))</f>
        <v/>
      </c>
      <c r="G1950" s="6" t="str">
        <f t="shared" si="93"/>
        <v/>
      </c>
      <c r="H1950" s="6" t="str">
        <f t="shared" si="94"/>
        <v/>
      </c>
      <c r="I1950" s="3" t="str">
        <f t="shared" si="95"/>
        <v/>
      </c>
    </row>
    <row r="1951" spans="6:9" x14ac:dyDescent="0.25">
      <c r="F1951" s="6" t="str">
        <f>IF($A1951="","",$E1951-_xlfn.MAXIFS($E$2:$E1950,$C$2:$C1950,$C1951,$A$2:$A1950,$A1951))</f>
        <v/>
      </c>
      <c r="G1951" s="6" t="str">
        <f t="shared" si="93"/>
        <v/>
      </c>
      <c r="H1951" s="6" t="str">
        <f t="shared" si="94"/>
        <v/>
      </c>
      <c r="I1951" s="3" t="str">
        <f t="shared" si="95"/>
        <v/>
      </c>
    </row>
    <row r="1952" spans="6:9" x14ac:dyDescent="0.25">
      <c r="F1952" s="6" t="str">
        <f>IF($A1952="","",$E1952-_xlfn.MAXIFS($E$2:$E1951,$C$2:$C1951,$C1952,$A$2:$A1951,$A1952))</f>
        <v/>
      </c>
      <c r="G1952" s="6" t="str">
        <f t="shared" si="93"/>
        <v/>
      </c>
      <c r="H1952" s="6" t="str">
        <f t="shared" si="94"/>
        <v/>
      </c>
      <c r="I1952" s="3" t="str">
        <f t="shared" si="95"/>
        <v/>
      </c>
    </row>
    <row r="1953" spans="6:9" x14ac:dyDescent="0.25">
      <c r="F1953" s="6" t="str">
        <f>IF($A1953="","",$E1953-_xlfn.MAXIFS($E$2:$E1952,$C$2:$C1952,$C1953,$A$2:$A1952,$A1953))</f>
        <v/>
      </c>
      <c r="G1953" s="6" t="str">
        <f t="shared" si="93"/>
        <v/>
      </c>
      <c r="H1953" s="6" t="str">
        <f t="shared" si="94"/>
        <v/>
      </c>
      <c r="I1953" s="3" t="str">
        <f t="shared" si="95"/>
        <v/>
      </c>
    </row>
    <row r="1954" spans="6:9" x14ac:dyDescent="0.25">
      <c r="F1954" s="6" t="str">
        <f>IF($A1954="","",$E1954-_xlfn.MAXIFS($E$2:$E1953,$C$2:$C1953,$C1954,$A$2:$A1953,$A1954))</f>
        <v/>
      </c>
      <c r="G1954" s="6" t="str">
        <f t="shared" si="93"/>
        <v/>
      </c>
      <c r="H1954" s="6" t="str">
        <f t="shared" si="94"/>
        <v/>
      </c>
      <c r="I1954" s="3" t="str">
        <f t="shared" si="95"/>
        <v/>
      </c>
    </row>
    <row r="1955" spans="6:9" x14ac:dyDescent="0.25">
      <c r="F1955" s="6" t="str">
        <f>IF($A1955="","",$E1955-_xlfn.MAXIFS($E$2:$E1954,$C$2:$C1954,$C1955,$A$2:$A1954,$A1955))</f>
        <v/>
      </c>
      <c r="G1955" s="6" t="str">
        <f t="shared" si="93"/>
        <v/>
      </c>
      <c r="H1955" s="6" t="str">
        <f t="shared" si="94"/>
        <v/>
      </c>
      <c r="I1955" s="3" t="str">
        <f t="shared" si="95"/>
        <v/>
      </c>
    </row>
    <row r="1956" spans="6:9" x14ac:dyDescent="0.25">
      <c r="F1956" s="6" t="str">
        <f>IF($A1956="","",$E1956-_xlfn.MAXIFS($E$2:$E1955,$C$2:$C1955,$C1956,$A$2:$A1955,$A1956))</f>
        <v/>
      </c>
      <c r="G1956" s="6" t="str">
        <f t="shared" si="93"/>
        <v/>
      </c>
      <c r="H1956" s="6" t="str">
        <f t="shared" si="94"/>
        <v/>
      </c>
      <c r="I1956" s="3" t="str">
        <f t="shared" si="95"/>
        <v/>
      </c>
    </row>
    <row r="1957" spans="6:9" x14ac:dyDescent="0.25">
      <c r="F1957" s="6" t="str">
        <f>IF($A1957="","",$E1957-_xlfn.MAXIFS($E$2:$E1956,$C$2:$C1956,$C1957,$A$2:$A1956,$A1957))</f>
        <v/>
      </c>
      <c r="G1957" s="6" t="str">
        <f t="shared" si="93"/>
        <v/>
      </c>
      <c r="H1957" s="6" t="str">
        <f t="shared" si="94"/>
        <v/>
      </c>
      <c r="I1957" s="3" t="str">
        <f t="shared" si="95"/>
        <v/>
      </c>
    </row>
    <row r="1958" spans="6:9" x14ac:dyDescent="0.25">
      <c r="F1958" s="6" t="str">
        <f>IF($A1958="","",$E1958-_xlfn.MAXIFS($E$2:$E1957,$C$2:$C1957,$C1958,$A$2:$A1957,$A1958))</f>
        <v/>
      </c>
      <c r="G1958" s="6" t="str">
        <f t="shared" si="93"/>
        <v/>
      </c>
      <c r="H1958" s="6" t="str">
        <f t="shared" si="94"/>
        <v/>
      </c>
      <c r="I1958" s="3" t="str">
        <f t="shared" si="95"/>
        <v/>
      </c>
    </row>
    <row r="1959" spans="6:9" x14ac:dyDescent="0.25">
      <c r="F1959" s="6" t="str">
        <f>IF($A1959="","",$E1959-_xlfn.MAXIFS($E$2:$E1958,$C$2:$C1958,$C1959,$A$2:$A1958,$A1959))</f>
        <v/>
      </c>
      <c r="G1959" s="6" t="str">
        <f t="shared" si="93"/>
        <v/>
      </c>
      <c r="H1959" s="6" t="str">
        <f t="shared" si="94"/>
        <v/>
      </c>
      <c r="I1959" s="3" t="str">
        <f t="shared" si="95"/>
        <v/>
      </c>
    </row>
    <row r="1960" spans="6:9" x14ac:dyDescent="0.25">
      <c r="F1960" s="6" t="str">
        <f>IF($A1960="","",$E1960-_xlfn.MAXIFS($E$2:$E1959,$C$2:$C1959,$C1960,$A$2:$A1959,$A1960))</f>
        <v/>
      </c>
      <c r="G1960" s="6" t="str">
        <f t="shared" si="93"/>
        <v/>
      </c>
      <c r="H1960" s="6" t="str">
        <f t="shared" si="94"/>
        <v/>
      </c>
      <c r="I1960" s="3" t="str">
        <f t="shared" si="95"/>
        <v/>
      </c>
    </row>
    <row r="1961" spans="6:9" x14ac:dyDescent="0.25">
      <c r="F1961" s="6" t="str">
        <f>IF($A1961="","",$E1961-_xlfn.MAXIFS($E$2:$E1960,$C$2:$C1960,$C1961,$A$2:$A1960,$A1961))</f>
        <v/>
      </c>
      <c r="G1961" s="6" t="str">
        <f t="shared" si="93"/>
        <v/>
      </c>
      <c r="H1961" s="6" t="str">
        <f t="shared" si="94"/>
        <v/>
      </c>
      <c r="I1961" s="3" t="str">
        <f t="shared" si="95"/>
        <v/>
      </c>
    </row>
    <row r="1962" spans="6:9" x14ac:dyDescent="0.25">
      <c r="F1962" s="6" t="str">
        <f>IF($A1962="","",$E1962-_xlfn.MAXIFS($E$2:$E1961,$C$2:$C1961,$C1962,$A$2:$A1961,$A1962))</f>
        <v/>
      </c>
      <c r="G1962" s="6" t="str">
        <f t="shared" si="93"/>
        <v/>
      </c>
      <c r="H1962" s="6" t="str">
        <f t="shared" si="94"/>
        <v/>
      </c>
      <c r="I1962" s="3" t="str">
        <f t="shared" si="95"/>
        <v/>
      </c>
    </row>
    <row r="1963" spans="6:9" x14ac:dyDescent="0.25">
      <c r="F1963" s="6" t="str">
        <f>IF($A1963="","",$E1963-_xlfn.MAXIFS($E$2:$E1962,$C$2:$C1962,$C1963,$A$2:$A1962,$A1963))</f>
        <v/>
      </c>
      <c r="G1963" s="6" t="str">
        <f t="shared" si="93"/>
        <v/>
      </c>
      <c r="H1963" s="6" t="str">
        <f t="shared" si="94"/>
        <v/>
      </c>
      <c r="I1963" s="3" t="str">
        <f t="shared" si="95"/>
        <v/>
      </c>
    </row>
    <row r="1964" spans="6:9" x14ac:dyDescent="0.25">
      <c r="F1964" s="6" t="str">
        <f>IF($A1964="","",$E1964-_xlfn.MAXIFS($E$2:$E1963,$C$2:$C1963,$C1964,$A$2:$A1963,$A1964))</f>
        <v/>
      </c>
      <c r="G1964" s="6" t="str">
        <f t="shared" si="93"/>
        <v/>
      </c>
      <c r="H1964" s="6" t="str">
        <f t="shared" si="94"/>
        <v/>
      </c>
      <c r="I1964" s="3" t="str">
        <f t="shared" si="95"/>
        <v/>
      </c>
    </row>
    <row r="1965" spans="6:9" x14ac:dyDescent="0.25">
      <c r="F1965" s="6" t="str">
        <f>IF($A1965="","",$E1965-_xlfn.MAXIFS($E$2:$E1964,$C$2:$C1964,$C1965,$A$2:$A1964,$A1965))</f>
        <v/>
      </c>
      <c r="G1965" s="6" t="str">
        <f t="shared" si="93"/>
        <v/>
      </c>
      <c r="H1965" s="6" t="str">
        <f t="shared" si="94"/>
        <v/>
      </c>
      <c r="I1965" s="3" t="str">
        <f t="shared" si="95"/>
        <v/>
      </c>
    </row>
    <row r="1966" spans="6:9" x14ac:dyDescent="0.25">
      <c r="F1966" s="6" t="str">
        <f>IF($A1966="","",$E1966-_xlfn.MAXIFS($E$2:$E1965,$C$2:$C1965,$C1966,$A$2:$A1965,$A1966))</f>
        <v/>
      </c>
      <c r="G1966" s="6" t="str">
        <f t="shared" si="93"/>
        <v/>
      </c>
      <c r="H1966" s="6" t="str">
        <f t="shared" si="94"/>
        <v/>
      </c>
      <c r="I1966" s="3" t="str">
        <f t="shared" si="95"/>
        <v/>
      </c>
    </row>
    <row r="1967" spans="6:9" x14ac:dyDescent="0.25">
      <c r="F1967" s="6" t="str">
        <f>IF($A1967="","",$E1967-_xlfn.MAXIFS($E$2:$E1966,$C$2:$C1966,$C1967,$A$2:$A1966,$A1967))</f>
        <v/>
      </c>
      <c r="G1967" s="6" t="str">
        <f t="shared" si="93"/>
        <v/>
      </c>
      <c r="H1967" s="6" t="str">
        <f t="shared" si="94"/>
        <v/>
      </c>
      <c r="I1967" s="3" t="str">
        <f t="shared" si="95"/>
        <v/>
      </c>
    </row>
    <row r="1968" spans="6:9" x14ac:dyDescent="0.25">
      <c r="F1968" s="6" t="str">
        <f>IF($A1968="","",$E1968-_xlfn.MAXIFS($E$2:$E1967,$C$2:$C1967,$C1968,$A$2:$A1967,$A1968))</f>
        <v/>
      </c>
      <c r="G1968" s="6" t="str">
        <f t="shared" si="93"/>
        <v/>
      </c>
      <c r="H1968" s="6" t="str">
        <f t="shared" si="94"/>
        <v/>
      </c>
      <c r="I1968" s="3" t="str">
        <f t="shared" si="95"/>
        <v/>
      </c>
    </row>
    <row r="1969" spans="6:9" x14ac:dyDescent="0.25">
      <c r="F1969" s="6" t="str">
        <f>IF($A1969="","",$E1969-_xlfn.MAXIFS($E$2:$E1968,$C$2:$C1968,$C1969,$A$2:$A1968,$A1969))</f>
        <v/>
      </c>
      <c r="G1969" s="6" t="str">
        <f t="shared" si="93"/>
        <v/>
      </c>
      <c r="H1969" s="6" t="str">
        <f t="shared" si="94"/>
        <v/>
      </c>
      <c r="I1969" s="3" t="str">
        <f t="shared" si="95"/>
        <v/>
      </c>
    </row>
    <row r="1970" spans="6:9" x14ac:dyDescent="0.25">
      <c r="F1970" s="6" t="str">
        <f>IF($A1970="","",$E1970-_xlfn.MAXIFS($E$2:$E1969,$C$2:$C1969,$C1970,$A$2:$A1969,$A1970))</f>
        <v/>
      </c>
      <c r="G1970" s="6" t="str">
        <f t="shared" si="93"/>
        <v/>
      </c>
      <c r="H1970" s="6" t="str">
        <f t="shared" si="94"/>
        <v/>
      </c>
      <c r="I1970" s="3" t="str">
        <f t="shared" si="95"/>
        <v/>
      </c>
    </row>
    <row r="1971" spans="6:9" x14ac:dyDescent="0.25">
      <c r="F1971" s="6" t="str">
        <f>IF($A1971="","",$E1971-_xlfn.MAXIFS($E$2:$E1970,$C$2:$C1970,$C1971,$A$2:$A1970,$A1971))</f>
        <v/>
      </c>
      <c r="G1971" s="6" t="str">
        <f t="shared" si="93"/>
        <v/>
      </c>
      <c r="H1971" s="6" t="str">
        <f t="shared" si="94"/>
        <v/>
      </c>
      <c r="I1971" s="3" t="str">
        <f t="shared" si="95"/>
        <v/>
      </c>
    </row>
    <row r="1972" spans="6:9" x14ac:dyDescent="0.25">
      <c r="F1972" s="6" t="str">
        <f>IF($A1972="","",$E1972-_xlfn.MAXIFS($E$2:$E1971,$C$2:$C1971,$C1972,$A$2:$A1971,$A1972))</f>
        <v/>
      </c>
      <c r="G1972" s="6" t="str">
        <f t="shared" si="93"/>
        <v/>
      </c>
      <c r="H1972" s="6" t="str">
        <f t="shared" si="94"/>
        <v/>
      </c>
      <c r="I1972" s="3" t="str">
        <f t="shared" si="95"/>
        <v/>
      </c>
    </row>
    <row r="1973" spans="6:9" x14ac:dyDescent="0.25">
      <c r="F1973" s="6" t="str">
        <f>IF($A1973="","",$E1973-_xlfn.MAXIFS($E$2:$E1972,$C$2:$C1972,$C1973,$A$2:$A1972,$A1973))</f>
        <v/>
      </c>
      <c r="G1973" s="6" t="str">
        <f t="shared" si="93"/>
        <v/>
      </c>
      <c r="H1973" s="6" t="str">
        <f t="shared" si="94"/>
        <v/>
      </c>
      <c r="I1973" s="3" t="str">
        <f t="shared" si="95"/>
        <v/>
      </c>
    </row>
    <row r="1974" spans="6:9" x14ac:dyDescent="0.25">
      <c r="F1974" s="6" t="str">
        <f>IF($A1974="","",$E1974-_xlfn.MAXIFS($E$2:$E1973,$C$2:$C1973,$C1974,$A$2:$A1973,$A1974))</f>
        <v/>
      </c>
      <c r="G1974" s="6" t="str">
        <f t="shared" si="93"/>
        <v/>
      </c>
      <c r="H1974" s="6" t="str">
        <f t="shared" si="94"/>
        <v/>
      </c>
      <c r="I1974" s="3" t="str">
        <f t="shared" si="95"/>
        <v/>
      </c>
    </row>
    <row r="1975" spans="6:9" x14ac:dyDescent="0.25">
      <c r="F1975" s="6" t="str">
        <f>IF($A1975="","",$E1975-_xlfn.MAXIFS($E$2:$E1974,$C$2:$C1974,$C1975,$A$2:$A1974,$A1975))</f>
        <v/>
      </c>
      <c r="G1975" s="6" t="str">
        <f t="shared" si="93"/>
        <v/>
      </c>
      <c r="H1975" s="6" t="str">
        <f t="shared" si="94"/>
        <v/>
      </c>
      <c r="I1975" s="3" t="str">
        <f t="shared" si="95"/>
        <v/>
      </c>
    </row>
    <row r="1976" spans="6:9" x14ac:dyDescent="0.25">
      <c r="F1976" s="6" t="str">
        <f>IF($A1976="","",$E1976-_xlfn.MAXIFS($E$2:$E1975,$C$2:$C1975,$C1976,$A$2:$A1975,$A1976))</f>
        <v/>
      </c>
      <c r="G1976" s="6" t="str">
        <f t="shared" si="93"/>
        <v/>
      </c>
      <c r="H1976" s="6" t="str">
        <f t="shared" si="94"/>
        <v/>
      </c>
      <c r="I1976" s="3" t="str">
        <f t="shared" si="95"/>
        <v/>
      </c>
    </row>
    <row r="1977" spans="6:9" x14ac:dyDescent="0.25">
      <c r="F1977" s="6" t="str">
        <f>IF($A1977="","",$E1977-_xlfn.MAXIFS($E$2:$E1976,$C$2:$C1976,$C1977,$A$2:$A1976,$A1977))</f>
        <v/>
      </c>
      <c r="G1977" s="6" t="str">
        <f t="shared" si="93"/>
        <v/>
      </c>
      <c r="H1977" s="6" t="str">
        <f t="shared" si="94"/>
        <v/>
      </c>
      <c r="I1977" s="3" t="str">
        <f t="shared" si="95"/>
        <v/>
      </c>
    </row>
    <row r="1978" spans="6:9" x14ac:dyDescent="0.25">
      <c r="F1978" s="6" t="str">
        <f>IF($A1978="","",$E1978-_xlfn.MAXIFS($E$2:$E1977,$C$2:$C1977,$C1978,$A$2:$A1977,$A1978))</f>
        <v/>
      </c>
      <c r="G1978" s="6" t="str">
        <f t="shared" si="93"/>
        <v/>
      </c>
      <c r="H1978" s="6" t="str">
        <f t="shared" si="94"/>
        <v/>
      </c>
      <c r="I1978" s="3" t="str">
        <f t="shared" si="95"/>
        <v/>
      </c>
    </row>
    <row r="1979" spans="6:9" x14ac:dyDescent="0.25">
      <c r="F1979" s="6" t="str">
        <f>IF($A1979="","",$E1979-_xlfn.MAXIFS($E$2:$E1978,$C$2:$C1978,$C1979,$A$2:$A1978,$A1979))</f>
        <v/>
      </c>
      <c r="G1979" s="6" t="str">
        <f t="shared" si="93"/>
        <v/>
      </c>
      <c r="H1979" s="6" t="str">
        <f t="shared" si="94"/>
        <v/>
      </c>
      <c r="I1979" s="3" t="str">
        <f t="shared" si="95"/>
        <v/>
      </c>
    </row>
    <row r="1980" spans="6:9" x14ac:dyDescent="0.25">
      <c r="F1980" s="6" t="str">
        <f>IF($A1980="","",$E1980-_xlfn.MAXIFS($E$2:$E1979,$C$2:$C1979,$C1980,$A$2:$A1979,$A1980))</f>
        <v/>
      </c>
      <c r="G1980" s="6" t="str">
        <f t="shared" si="93"/>
        <v/>
      </c>
      <c r="H1980" s="6" t="str">
        <f t="shared" si="94"/>
        <v/>
      </c>
      <c r="I1980" s="3" t="str">
        <f t="shared" si="95"/>
        <v/>
      </c>
    </row>
    <row r="1981" spans="6:9" x14ac:dyDescent="0.25">
      <c r="F1981" s="6" t="str">
        <f>IF($A1981="","",$E1981-_xlfn.MAXIFS($E$2:$E1980,$C$2:$C1980,$C1981,$A$2:$A1980,$A1981))</f>
        <v/>
      </c>
      <c r="G1981" s="6" t="str">
        <f t="shared" si="93"/>
        <v/>
      </c>
      <c r="H1981" s="6" t="str">
        <f t="shared" si="94"/>
        <v/>
      </c>
      <c r="I1981" s="3" t="str">
        <f t="shared" si="95"/>
        <v/>
      </c>
    </row>
    <row r="1982" spans="6:9" x14ac:dyDescent="0.25">
      <c r="F1982" s="6" t="str">
        <f>IF($A1982="","",$E1982-_xlfn.MAXIFS($E$2:$E1981,$C$2:$C1981,$C1982,$A$2:$A1981,$A1982))</f>
        <v/>
      </c>
      <c r="G1982" s="6" t="str">
        <f t="shared" si="93"/>
        <v/>
      </c>
      <c r="H1982" s="6" t="str">
        <f t="shared" si="94"/>
        <v/>
      </c>
      <c r="I1982" s="3" t="str">
        <f t="shared" si="95"/>
        <v/>
      </c>
    </row>
    <row r="1983" spans="6:9" x14ac:dyDescent="0.25">
      <c r="F1983" s="6" t="str">
        <f>IF($A1983="","",$E1983-_xlfn.MAXIFS($E$2:$E1982,$C$2:$C1982,$C1983,$A$2:$A1982,$A1983))</f>
        <v/>
      </c>
      <c r="G1983" s="6" t="str">
        <f t="shared" si="93"/>
        <v/>
      </c>
      <c r="H1983" s="6" t="str">
        <f t="shared" si="94"/>
        <v/>
      </c>
      <c r="I1983" s="3" t="str">
        <f t="shared" si="95"/>
        <v/>
      </c>
    </row>
    <row r="1984" spans="6:9" x14ac:dyDescent="0.25">
      <c r="F1984" s="6" t="str">
        <f>IF($A1984="","",$E1984-_xlfn.MAXIFS($E$2:$E1983,$C$2:$C1983,$C1984,$A$2:$A1983,$A1984))</f>
        <v/>
      </c>
      <c r="G1984" s="6" t="str">
        <f t="shared" si="93"/>
        <v/>
      </c>
      <c r="H1984" s="6" t="str">
        <f t="shared" si="94"/>
        <v/>
      </c>
      <c r="I1984" s="3" t="str">
        <f t="shared" si="95"/>
        <v/>
      </c>
    </row>
    <row r="1985" spans="6:9" x14ac:dyDescent="0.25">
      <c r="F1985" s="6" t="str">
        <f>IF($A1985="","",$E1985-_xlfn.MAXIFS($E$2:$E1984,$C$2:$C1984,$C1985,$A$2:$A1984,$A1985))</f>
        <v/>
      </c>
      <c r="G1985" s="6" t="str">
        <f t="shared" si="93"/>
        <v/>
      </c>
      <c r="H1985" s="6" t="str">
        <f t="shared" si="94"/>
        <v/>
      </c>
      <c r="I1985" s="3" t="str">
        <f t="shared" si="95"/>
        <v/>
      </c>
    </row>
    <row r="1986" spans="6:9" x14ac:dyDescent="0.25">
      <c r="F1986" s="6" t="str">
        <f>IF($A1986="","",$E1986-_xlfn.MAXIFS($E$2:$E1985,$C$2:$C1985,$C1986,$A$2:$A1985,$A1986))</f>
        <v/>
      </c>
      <c r="G1986" s="6" t="str">
        <f t="shared" si="93"/>
        <v/>
      </c>
      <c r="H1986" s="6" t="str">
        <f t="shared" si="94"/>
        <v/>
      </c>
      <c r="I1986" s="3" t="str">
        <f t="shared" si="95"/>
        <v/>
      </c>
    </row>
    <row r="1987" spans="6:9" x14ac:dyDescent="0.25">
      <c r="F1987" s="6" t="str">
        <f>IF($A1987="","",$E1987-_xlfn.MAXIFS($E$2:$E1986,$C$2:$C1986,$C1987,$A$2:$A1986,$A1987))</f>
        <v/>
      </c>
      <c r="G1987" s="6" t="str">
        <f t="shared" si="93"/>
        <v/>
      </c>
      <c r="H1987" s="6" t="str">
        <f t="shared" si="94"/>
        <v/>
      </c>
      <c r="I1987" s="3" t="str">
        <f t="shared" si="95"/>
        <v/>
      </c>
    </row>
    <row r="1988" spans="6:9" x14ac:dyDescent="0.25">
      <c r="F1988" s="6" t="str">
        <f>IF($A1988="","",$E1988-_xlfn.MAXIFS($E$2:$E1987,$C$2:$C1987,$C1988,$A$2:$A1987,$A1988))</f>
        <v/>
      </c>
      <c r="G1988" s="6" t="str">
        <f t="shared" si="93"/>
        <v/>
      </c>
      <c r="H1988" s="6" t="str">
        <f t="shared" si="94"/>
        <v/>
      </c>
      <c r="I1988" s="3" t="str">
        <f t="shared" si="95"/>
        <v/>
      </c>
    </row>
    <row r="1989" spans="6:9" x14ac:dyDescent="0.25">
      <c r="F1989" s="6" t="str">
        <f>IF($A1989="","",$E1989-_xlfn.MAXIFS($E$2:$E1988,$C$2:$C1988,$C1989,$A$2:$A1988,$A1989))</f>
        <v/>
      </c>
      <c r="G1989" s="6" t="str">
        <f t="shared" si="93"/>
        <v/>
      </c>
      <c r="H1989" s="6" t="str">
        <f t="shared" si="94"/>
        <v/>
      </c>
      <c r="I1989" s="3" t="str">
        <f t="shared" si="95"/>
        <v/>
      </c>
    </row>
    <row r="1990" spans="6:9" x14ac:dyDescent="0.25">
      <c r="F1990" s="6" t="str">
        <f>IF($A1990="","",$E1990-_xlfn.MAXIFS($E$2:$E1989,$C$2:$C1989,$C1990,$A$2:$A1989,$A1990))</f>
        <v/>
      </c>
      <c r="G1990" s="6" t="str">
        <f t="shared" si="93"/>
        <v/>
      </c>
      <c r="H1990" s="6" t="str">
        <f t="shared" si="94"/>
        <v/>
      </c>
      <c r="I1990" s="3" t="str">
        <f t="shared" si="95"/>
        <v/>
      </c>
    </row>
    <row r="1991" spans="6:9" x14ac:dyDescent="0.25">
      <c r="F1991" s="6" t="str">
        <f>IF($A1991="","",$E1991-_xlfn.MAXIFS($E$2:$E1990,$C$2:$C1990,$C1991,$A$2:$A1990,$A1991))</f>
        <v/>
      </c>
      <c r="G1991" s="6" t="str">
        <f t="shared" si="93"/>
        <v/>
      </c>
      <c r="H1991" s="6" t="str">
        <f t="shared" si="94"/>
        <v/>
      </c>
      <c r="I1991" s="3" t="str">
        <f t="shared" si="95"/>
        <v/>
      </c>
    </row>
    <row r="1992" spans="6:9" x14ac:dyDescent="0.25">
      <c r="F1992" s="6" t="str">
        <f>IF($A1992="","",$E1992-_xlfn.MAXIFS($E$2:$E1991,$C$2:$C1991,$C1992,$A$2:$A1991,$A1992))</f>
        <v/>
      </c>
      <c r="G1992" s="6" t="str">
        <f t="shared" si="93"/>
        <v/>
      </c>
      <c r="H1992" s="6" t="str">
        <f t="shared" si="94"/>
        <v/>
      </c>
      <c r="I1992" s="3" t="str">
        <f t="shared" si="95"/>
        <v/>
      </c>
    </row>
    <row r="1993" spans="6:9" x14ac:dyDescent="0.25">
      <c r="F1993" s="6" t="str">
        <f>IF($A1993="","",$E1993-_xlfn.MAXIFS($E$2:$E1992,$C$2:$C1992,$C1993,$A$2:$A1992,$A1993))</f>
        <v/>
      </c>
      <c r="G1993" s="6" t="str">
        <f t="shared" ref="G1993:G2056" si="96">IF($A1993="","",HOUR($D1993))</f>
        <v/>
      </c>
      <c r="H1993" s="6" t="str">
        <f t="shared" ref="H1993:H2056" si="97">IF($A1993="","",MINUTE($D1993))</f>
        <v/>
      </c>
      <c r="I1993" s="3" t="str">
        <f t="shared" si="95"/>
        <v/>
      </c>
    </row>
    <row r="1994" spans="6:9" x14ac:dyDescent="0.25">
      <c r="F1994" s="6" t="str">
        <f>IF($A1994="","",$E1994-_xlfn.MAXIFS($E$2:$E1993,$C$2:$C1993,$C1994,$A$2:$A1993,$A1994))</f>
        <v/>
      </c>
      <c r="G1994" s="6" t="str">
        <f t="shared" si="96"/>
        <v/>
      </c>
      <c r="H1994" s="6" t="str">
        <f t="shared" si="97"/>
        <v/>
      </c>
      <c r="I1994" s="3" t="str">
        <f t="shared" ref="I1994:I2057" si="98">IF($F1994&lt;0,"ERROR","")</f>
        <v/>
      </c>
    </row>
    <row r="1995" spans="6:9" x14ac:dyDescent="0.25">
      <c r="F1995" s="6" t="str">
        <f>IF($A1995="","",$E1995-_xlfn.MAXIFS($E$2:$E1994,$C$2:$C1994,$C1995,$A$2:$A1994,$A1995))</f>
        <v/>
      </c>
      <c r="G1995" s="6" t="str">
        <f t="shared" si="96"/>
        <v/>
      </c>
      <c r="H1995" s="6" t="str">
        <f t="shared" si="97"/>
        <v/>
      </c>
      <c r="I1995" s="3" t="str">
        <f t="shared" si="98"/>
        <v/>
      </c>
    </row>
    <row r="1996" spans="6:9" x14ac:dyDescent="0.25">
      <c r="F1996" s="6" t="str">
        <f>IF($A1996="","",$E1996-_xlfn.MAXIFS($E$2:$E1995,$C$2:$C1995,$C1996,$A$2:$A1995,$A1996))</f>
        <v/>
      </c>
      <c r="G1996" s="6" t="str">
        <f t="shared" si="96"/>
        <v/>
      </c>
      <c r="H1996" s="6" t="str">
        <f t="shared" si="97"/>
        <v/>
      </c>
      <c r="I1996" s="3" t="str">
        <f t="shared" si="98"/>
        <v/>
      </c>
    </row>
    <row r="1997" spans="6:9" x14ac:dyDescent="0.25">
      <c r="F1997" s="6" t="str">
        <f>IF($A1997="","",$E1997-_xlfn.MAXIFS($E$2:$E1996,$C$2:$C1996,$C1997,$A$2:$A1996,$A1997))</f>
        <v/>
      </c>
      <c r="G1997" s="6" t="str">
        <f t="shared" si="96"/>
        <v/>
      </c>
      <c r="H1997" s="6" t="str">
        <f t="shared" si="97"/>
        <v/>
      </c>
      <c r="I1997" s="3" t="str">
        <f t="shared" si="98"/>
        <v/>
      </c>
    </row>
    <row r="1998" spans="6:9" x14ac:dyDescent="0.25">
      <c r="F1998" s="6" t="str">
        <f>IF($A1998="","",$E1998-_xlfn.MAXIFS($E$2:$E1997,$C$2:$C1997,$C1998,$A$2:$A1997,$A1998))</f>
        <v/>
      </c>
      <c r="G1998" s="6" t="str">
        <f t="shared" si="96"/>
        <v/>
      </c>
      <c r="H1998" s="6" t="str">
        <f t="shared" si="97"/>
        <v/>
      </c>
      <c r="I1998" s="3" t="str">
        <f t="shared" si="98"/>
        <v/>
      </c>
    </row>
    <row r="1999" spans="6:9" x14ac:dyDescent="0.25">
      <c r="F1999" s="6" t="str">
        <f>IF($A1999="","",$E1999-_xlfn.MAXIFS($E$2:$E1998,$C$2:$C1998,$C1999,$A$2:$A1998,$A1999))</f>
        <v/>
      </c>
      <c r="G1999" s="6" t="str">
        <f t="shared" si="96"/>
        <v/>
      </c>
      <c r="H1999" s="6" t="str">
        <f t="shared" si="97"/>
        <v/>
      </c>
      <c r="I1999" s="3" t="str">
        <f t="shared" si="98"/>
        <v/>
      </c>
    </row>
    <row r="2000" spans="6:9" x14ac:dyDescent="0.25">
      <c r="F2000" s="6" t="str">
        <f>IF($A2000="","",$E2000-_xlfn.MAXIFS($E$2:$E1999,$C$2:$C1999,$C2000,$A$2:$A1999,$A2000))</f>
        <v/>
      </c>
      <c r="G2000" s="6" t="str">
        <f t="shared" si="96"/>
        <v/>
      </c>
      <c r="H2000" s="6" t="str">
        <f t="shared" si="97"/>
        <v/>
      </c>
      <c r="I2000" s="3" t="str">
        <f t="shared" si="98"/>
        <v/>
      </c>
    </row>
    <row r="2001" spans="6:9" x14ac:dyDescent="0.25">
      <c r="F2001" s="6" t="str">
        <f>IF($A2001="","",$E2001-_xlfn.MAXIFS($E$2:$E2000,$C$2:$C2000,$C2001,$A$2:$A2000,$A2001))</f>
        <v/>
      </c>
      <c r="G2001" s="6" t="str">
        <f t="shared" si="96"/>
        <v/>
      </c>
      <c r="H2001" s="6" t="str">
        <f t="shared" si="97"/>
        <v/>
      </c>
      <c r="I2001" s="3" t="str">
        <f t="shared" si="98"/>
        <v/>
      </c>
    </row>
    <row r="2002" spans="6:9" x14ac:dyDescent="0.25">
      <c r="F2002" s="6" t="str">
        <f>IF($A2002="","",$E2002-_xlfn.MAXIFS($E$2:$E2001,$C$2:$C2001,$C2002,$A$2:$A2001,$A2002))</f>
        <v/>
      </c>
      <c r="G2002" s="6" t="str">
        <f t="shared" si="96"/>
        <v/>
      </c>
      <c r="H2002" s="6" t="str">
        <f t="shared" si="97"/>
        <v/>
      </c>
      <c r="I2002" s="3" t="str">
        <f t="shared" si="98"/>
        <v/>
      </c>
    </row>
    <row r="2003" spans="6:9" x14ac:dyDescent="0.25">
      <c r="F2003" s="6" t="str">
        <f>IF($A2003="","",$E2003-_xlfn.MAXIFS($E$2:$E2002,$C$2:$C2002,$C2003,$A$2:$A2002,$A2003))</f>
        <v/>
      </c>
      <c r="G2003" s="6" t="str">
        <f t="shared" si="96"/>
        <v/>
      </c>
      <c r="H2003" s="6" t="str">
        <f t="shared" si="97"/>
        <v/>
      </c>
      <c r="I2003" s="3" t="str">
        <f t="shared" si="98"/>
        <v/>
      </c>
    </row>
    <row r="2004" spans="6:9" x14ac:dyDescent="0.25">
      <c r="F2004" s="6" t="str">
        <f>IF($A2004="","",$E2004-_xlfn.MAXIFS($E$2:$E2003,$C$2:$C2003,$C2004,$A$2:$A2003,$A2004))</f>
        <v/>
      </c>
      <c r="G2004" s="6" t="str">
        <f t="shared" si="96"/>
        <v/>
      </c>
      <c r="H2004" s="6" t="str">
        <f t="shared" si="97"/>
        <v/>
      </c>
      <c r="I2004" s="3" t="str">
        <f t="shared" si="98"/>
        <v/>
      </c>
    </row>
    <row r="2005" spans="6:9" x14ac:dyDescent="0.25">
      <c r="F2005" s="6" t="str">
        <f>IF($A2005="","",$E2005-_xlfn.MAXIFS($E$2:$E2004,$C$2:$C2004,$C2005,$A$2:$A2004,$A2005))</f>
        <v/>
      </c>
      <c r="G2005" s="6" t="str">
        <f t="shared" si="96"/>
        <v/>
      </c>
      <c r="H2005" s="6" t="str">
        <f t="shared" si="97"/>
        <v/>
      </c>
      <c r="I2005" s="3" t="str">
        <f t="shared" si="98"/>
        <v/>
      </c>
    </row>
    <row r="2006" spans="6:9" x14ac:dyDescent="0.25">
      <c r="F2006" s="6" t="str">
        <f>IF($A2006="","",$E2006-_xlfn.MAXIFS($E$2:$E2005,$C$2:$C2005,$C2006,$A$2:$A2005,$A2006))</f>
        <v/>
      </c>
      <c r="G2006" s="6" t="str">
        <f t="shared" si="96"/>
        <v/>
      </c>
      <c r="H2006" s="6" t="str">
        <f t="shared" si="97"/>
        <v/>
      </c>
      <c r="I2006" s="3" t="str">
        <f t="shared" si="98"/>
        <v/>
      </c>
    </row>
    <row r="2007" spans="6:9" x14ac:dyDescent="0.25">
      <c r="F2007" s="6" t="str">
        <f>IF($A2007="","",$E2007-_xlfn.MAXIFS($E$2:$E2006,$C$2:$C2006,$C2007,$A$2:$A2006,$A2007))</f>
        <v/>
      </c>
      <c r="G2007" s="6" t="str">
        <f t="shared" si="96"/>
        <v/>
      </c>
      <c r="H2007" s="6" t="str">
        <f t="shared" si="97"/>
        <v/>
      </c>
      <c r="I2007" s="3" t="str">
        <f t="shared" si="98"/>
        <v/>
      </c>
    </row>
    <row r="2008" spans="6:9" x14ac:dyDescent="0.25">
      <c r="F2008" s="6" t="str">
        <f>IF($A2008="","",$E2008-_xlfn.MAXIFS($E$2:$E2007,$C$2:$C2007,$C2008,$A$2:$A2007,$A2008))</f>
        <v/>
      </c>
      <c r="G2008" s="6" t="str">
        <f t="shared" si="96"/>
        <v/>
      </c>
      <c r="H2008" s="6" t="str">
        <f t="shared" si="97"/>
        <v/>
      </c>
      <c r="I2008" s="3" t="str">
        <f t="shared" si="98"/>
        <v/>
      </c>
    </row>
    <row r="2009" spans="6:9" x14ac:dyDescent="0.25">
      <c r="F2009" s="6" t="str">
        <f>IF($A2009="","",$E2009-_xlfn.MAXIFS($E$2:$E2008,$C$2:$C2008,$C2009,$A$2:$A2008,$A2009))</f>
        <v/>
      </c>
      <c r="G2009" s="6" t="str">
        <f t="shared" si="96"/>
        <v/>
      </c>
      <c r="H2009" s="6" t="str">
        <f t="shared" si="97"/>
        <v/>
      </c>
      <c r="I2009" s="3" t="str">
        <f t="shared" si="98"/>
        <v/>
      </c>
    </row>
    <row r="2010" spans="6:9" x14ac:dyDescent="0.25">
      <c r="F2010" s="6" t="str">
        <f>IF($A2010="","",$E2010-_xlfn.MAXIFS($E$2:$E2009,$C$2:$C2009,$C2010,$A$2:$A2009,$A2010))</f>
        <v/>
      </c>
      <c r="G2010" s="6" t="str">
        <f t="shared" si="96"/>
        <v/>
      </c>
      <c r="H2010" s="6" t="str">
        <f t="shared" si="97"/>
        <v/>
      </c>
      <c r="I2010" s="3" t="str">
        <f t="shared" si="98"/>
        <v/>
      </c>
    </row>
    <row r="2011" spans="6:9" x14ac:dyDescent="0.25">
      <c r="F2011" s="6" t="str">
        <f>IF($A2011="","",$E2011-_xlfn.MAXIFS($E$2:$E2010,$C$2:$C2010,$C2011,$A$2:$A2010,$A2011))</f>
        <v/>
      </c>
      <c r="G2011" s="6" t="str">
        <f t="shared" si="96"/>
        <v/>
      </c>
      <c r="H2011" s="6" t="str">
        <f t="shared" si="97"/>
        <v/>
      </c>
      <c r="I2011" s="3" t="str">
        <f t="shared" si="98"/>
        <v/>
      </c>
    </row>
    <row r="2012" spans="6:9" x14ac:dyDescent="0.25">
      <c r="F2012" s="6" t="str">
        <f>IF($A2012="","",$E2012-_xlfn.MAXIFS($E$2:$E2011,$C$2:$C2011,$C2012,$A$2:$A2011,$A2012))</f>
        <v/>
      </c>
      <c r="G2012" s="6" t="str">
        <f t="shared" si="96"/>
        <v/>
      </c>
      <c r="H2012" s="6" t="str">
        <f t="shared" si="97"/>
        <v/>
      </c>
      <c r="I2012" s="3" t="str">
        <f t="shared" si="98"/>
        <v/>
      </c>
    </row>
    <row r="2013" spans="6:9" x14ac:dyDescent="0.25">
      <c r="F2013" s="6" t="str">
        <f>IF($A2013="","",$E2013-_xlfn.MAXIFS($E$2:$E2012,$C$2:$C2012,$C2013,$A$2:$A2012,$A2013))</f>
        <v/>
      </c>
      <c r="G2013" s="6" t="str">
        <f t="shared" si="96"/>
        <v/>
      </c>
      <c r="H2013" s="6" t="str">
        <f t="shared" si="97"/>
        <v/>
      </c>
      <c r="I2013" s="3" t="str">
        <f t="shared" si="98"/>
        <v/>
      </c>
    </row>
    <row r="2014" spans="6:9" x14ac:dyDescent="0.25">
      <c r="F2014" s="6" t="str">
        <f>IF($A2014="","",$E2014-_xlfn.MAXIFS($E$2:$E2013,$C$2:$C2013,$C2014,$A$2:$A2013,$A2014))</f>
        <v/>
      </c>
      <c r="G2014" s="6" t="str">
        <f t="shared" si="96"/>
        <v/>
      </c>
      <c r="H2014" s="6" t="str">
        <f t="shared" si="97"/>
        <v/>
      </c>
      <c r="I2014" s="3" t="str">
        <f t="shared" si="98"/>
        <v/>
      </c>
    </row>
    <row r="2015" spans="6:9" x14ac:dyDescent="0.25">
      <c r="F2015" s="6" t="str">
        <f>IF($A2015="","",$E2015-_xlfn.MAXIFS($E$2:$E2014,$C$2:$C2014,$C2015,$A$2:$A2014,$A2015))</f>
        <v/>
      </c>
      <c r="G2015" s="6" t="str">
        <f t="shared" si="96"/>
        <v/>
      </c>
      <c r="H2015" s="6" t="str">
        <f t="shared" si="97"/>
        <v/>
      </c>
      <c r="I2015" s="3" t="str">
        <f t="shared" si="98"/>
        <v/>
      </c>
    </row>
    <row r="2016" spans="6:9" x14ac:dyDescent="0.25">
      <c r="F2016" s="6" t="str">
        <f>IF($A2016="","",$E2016-_xlfn.MAXIFS($E$2:$E2015,$C$2:$C2015,$C2016,$A$2:$A2015,$A2016))</f>
        <v/>
      </c>
      <c r="G2016" s="6" t="str">
        <f t="shared" si="96"/>
        <v/>
      </c>
      <c r="H2016" s="6" t="str">
        <f t="shared" si="97"/>
        <v/>
      </c>
      <c r="I2016" s="3" t="str">
        <f t="shared" si="98"/>
        <v/>
      </c>
    </row>
    <row r="2017" spans="6:9" x14ac:dyDescent="0.25">
      <c r="F2017" s="6" t="str">
        <f>IF($A2017="","",$E2017-_xlfn.MAXIFS($E$2:$E2016,$C$2:$C2016,$C2017,$A$2:$A2016,$A2017))</f>
        <v/>
      </c>
      <c r="G2017" s="6" t="str">
        <f t="shared" si="96"/>
        <v/>
      </c>
      <c r="H2017" s="6" t="str">
        <f t="shared" si="97"/>
        <v/>
      </c>
      <c r="I2017" s="3" t="str">
        <f t="shared" si="98"/>
        <v/>
      </c>
    </row>
    <row r="2018" spans="6:9" x14ac:dyDescent="0.25">
      <c r="F2018" s="6" t="str">
        <f>IF($A2018="","",$E2018-_xlfn.MAXIFS($E$2:$E2017,$C$2:$C2017,$C2018,$A$2:$A2017,$A2018))</f>
        <v/>
      </c>
      <c r="G2018" s="6" t="str">
        <f t="shared" si="96"/>
        <v/>
      </c>
      <c r="H2018" s="6" t="str">
        <f t="shared" si="97"/>
        <v/>
      </c>
      <c r="I2018" s="3" t="str">
        <f t="shared" si="98"/>
        <v/>
      </c>
    </row>
    <row r="2019" spans="6:9" x14ac:dyDescent="0.25">
      <c r="F2019" s="6" t="str">
        <f>IF($A2019="","",$E2019-_xlfn.MAXIFS($E$2:$E2018,$C$2:$C2018,$C2019,$A$2:$A2018,$A2019))</f>
        <v/>
      </c>
      <c r="G2019" s="6" t="str">
        <f t="shared" si="96"/>
        <v/>
      </c>
      <c r="H2019" s="6" t="str">
        <f t="shared" si="97"/>
        <v/>
      </c>
      <c r="I2019" s="3" t="str">
        <f t="shared" si="98"/>
        <v/>
      </c>
    </row>
    <row r="2020" spans="6:9" x14ac:dyDescent="0.25">
      <c r="F2020" s="6" t="str">
        <f>IF($A2020="","",$E2020-_xlfn.MAXIFS($E$2:$E2019,$C$2:$C2019,$C2020,$A$2:$A2019,$A2020))</f>
        <v/>
      </c>
      <c r="G2020" s="6" t="str">
        <f t="shared" si="96"/>
        <v/>
      </c>
      <c r="H2020" s="6" t="str">
        <f t="shared" si="97"/>
        <v/>
      </c>
      <c r="I2020" s="3" t="str">
        <f t="shared" si="98"/>
        <v/>
      </c>
    </row>
    <row r="2021" spans="6:9" x14ac:dyDescent="0.25">
      <c r="F2021" s="6" t="str">
        <f>IF($A2021="","",$E2021-_xlfn.MAXIFS($E$2:$E2020,$C$2:$C2020,$C2021,$A$2:$A2020,$A2021))</f>
        <v/>
      </c>
      <c r="G2021" s="6" t="str">
        <f t="shared" si="96"/>
        <v/>
      </c>
      <c r="H2021" s="6" t="str">
        <f t="shared" si="97"/>
        <v/>
      </c>
      <c r="I2021" s="3" t="str">
        <f t="shared" si="98"/>
        <v/>
      </c>
    </row>
    <row r="2022" spans="6:9" x14ac:dyDescent="0.25">
      <c r="F2022" s="6" t="str">
        <f>IF($A2022="","",$E2022-_xlfn.MAXIFS($E$2:$E2021,$C$2:$C2021,$C2022,$A$2:$A2021,$A2022))</f>
        <v/>
      </c>
      <c r="G2022" s="6" t="str">
        <f t="shared" si="96"/>
        <v/>
      </c>
      <c r="H2022" s="6" t="str">
        <f t="shared" si="97"/>
        <v/>
      </c>
      <c r="I2022" s="3" t="str">
        <f t="shared" si="98"/>
        <v/>
      </c>
    </row>
    <row r="2023" spans="6:9" x14ac:dyDescent="0.25">
      <c r="F2023" s="6" t="str">
        <f>IF($A2023="","",$E2023-_xlfn.MAXIFS($E$2:$E2022,$C$2:$C2022,$C2023,$A$2:$A2022,$A2023))</f>
        <v/>
      </c>
      <c r="G2023" s="6" t="str">
        <f t="shared" si="96"/>
        <v/>
      </c>
      <c r="H2023" s="6" t="str">
        <f t="shared" si="97"/>
        <v/>
      </c>
      <c r="I2023" s="3" t="str">
        <f t="shared" si="98"/>
        <v/>
      </c>
    </row>
    <row r="2024" spans="6:9" x14ac:dyDescent="0.25">
      <c r="F2024" s="6" t="str">
        <f>IF($A2024="","",$E2024-_xlfn.MAXIFS($E$2:$E2023,$C$2:$C2023,$C2024,$A$2:$A2023,$A2024))</f>
        <v/>
      </c>
      <c r="G2024" s="6" t="str">
        <f t="shared" si="96"/>
        <v/>
      </c>
      <c r="H2024" s="6" t="str">
        <f t="shared" si="97"/>
        <v/>
      </c>
      <c r="I2024" s="3" t="str">
        <f t="shared" si="98"/>
        <v/>
      </c>
    </row>
    <row r="2025" spans="6:9" x14ac:dyDescent="0.25">
      <c r="F2025" s="6" t="str">
        <f>IF($A2025="","",$E2025-_xlfn.MAXIFS($E$2:$E2024,$C$2:$C2024,$C2025,$A$2:$A2024,$A2025))</f>
        <v/>
      </c>
      <c r="G2025" s="6" t="str">
        <f t="shared" si="96"/>
        <v/>
      </c>
      <c r="H2025" s="6" t="str">
        <f t="shared" si="97"/>
        <v/>
      </c>
      <c r="I2025" s="3" t="str">
        <f t="shared" si="98"/>
        <v/>
      </c>
    </row>
    <row r="2026" spans="6:9" x14ac:dyDescent="0.25">
      <c r="F2026" s="6" t="str">
        <f>IF($A2026="","",$E2026-_xlfn.MAXIFS($E$2:$E2025,$C$2:$C2025,$C2026,$A$2:$A2025,$A2026))</f>
        <v/>
      </c>
      <c r="G2026" s="6" t="str">
        <f t="shared" si="96"/>
        <v/>
      </c>
      <c r="H2026" s="6" t="str">
        <f t="shared" si="97"/>
        <v/>
      </c>
      <c r="I2026" s="3" t="str">
        <f t="shared" si="98"/>
        <v/>
      </c>
    </row>
    <row r="2027" spans="6:9" x14ac:dyDescent="0.25">
      <c r="F2027" s="6" t="str">
        <f>IF($A2027="","",$E2027-_xlfn.MAXIFS($E$2:$E2026,$C$2:$C2026,$C2027,$A$2:$A2026,$A2027))</f>
        <v/>
      </c>
      <c r="G2027" s="6" t="str">
        <f t="shared" si="96"/>
        <v/>
      </c>
      <c r="H2027" s="6" t="str">
        <f t="shared" si="97"/>
        <v/>
      </c>
      <c r="I2027" s="3" t="str">
        <f t="shared" si="98"/>
        <v/>
      </c>
    </row>
    <row r="2028" spans="6:9" x14ac:dyDescent="0.25">
      <c r="F2028" s="6" t="str">
        <f>IF($A2028="","",$E2028-_xlfn.MAXIFS($E$2:$E2027,$C$2:$C2027,$C2028,$A$2:$A2027,$A2028))</f>
        <v/>
      </c>
      <c r="G2028" s="6" t="str">
        <f t="shared" si="96"/>
        <v/>
      </c>
      <c r="H2028" s="6" t="str">
        <f t="shared" si="97"/>
        <v/>
      </c>
      <c r="I2028" s="3" t="str">
        <f t="shared" si="98"/>
        <v/>
      </c>
    </row>
    <row r="2029" spans="6:9" x14ac:dyDescent="0.25">
      <c r="F2029" s="6" t="str">
        <f>IF($A2029="","",$E2029-_xlfn.MAXIFS($E$2:$E2028,$C$2:$C2028,$C2029,$A$2:$A2028,$A2029))</f>
        <v/>
      </c>
      <c r="G2029" s="6" t="str">
        <f t="shared" si="96"/>
        <v/>
      </c>
      <c r="H2029" s="6" t="str">
        <f t="shared" si="97"/>
        <v/>
      </c>
      <c r="I2029" s="3" t="str">
        <f t="shared" si="98"/>
        <v/>
      </c>
    </row>
    <row r="2030" spans="6:9" x14ac:dyDescent="0.25">
      <c r="F2030" s="6" t="str">
        <f>IF($A2030="","",$E2030-_xlfn.MAXIFS($E$2:$E2029,$C$2:$C2029,$C2030,$A$2:$A2029,$A2030))</f>
        <v/>
      </c>
      <c r="G2030" s="6" t="str">
        <f t="shared" si="96"/>
        <v/>
      </c>
      <c r="H2030" s="6" t="str">
        <f t="shared" si="97"/>
        <v/>
      </c>
      <c r="I2030" s="3" t="str">
        <f t="shared" si="98"/>
        <v/>
      </c>
    </row>
    <row r="2031" spans="6:9" x14ac:dyDescent="0.25">
      <c r="F2031" s="6" t="str">
        <f>IF($A2031="","",$E2031-_xlfn.MAXIFS($E$2:$E2030,$C$2:$C2030,$C2031,$A$2:$A2030,$A2031))</f>
        <v/>
      </c>
      <c r="G2031" s="6" t="str">
        <f t="shared" si="96"/>
        <v/>
      </c>
      <c r="H2031" s="6" t="str">
        <f t="shared" si="97"/>
        <v/>
      </c>
      <c r="I2031" s="3" t="str">
        <f t="shared" si="98"/>
        <v/>
      </c>
    </row>
    <row r="2032" spans="6:9" x14ac:dyDescent="0.25">
      <c r="F2032" s="6" t="str">
        <f>IF($A2032="","",$E2032-_xlfn.MAXIFS($E$2:$E2031,$C$2:$C2031,$C2032,$A$2:$A2031,$A2032))</f>
        <v/>
      </c>
      <c r="G2032" s="6" t="str">
        <f t="shared" si="96"/>
        <v/>
      </c>
      <c r="H2032" s="6" t="str">
        <f t="shared" si="97"/>
        <v/>
      </c>
      <c r="I2032" s="3" t="str">
        <f t="shared" si="98"/>
        <v/>
      </c>
    </row>
    <row r="2033" spans="6:9" x14ac:dyDescent="0.25">
      <c r="F2033" s="6" t="str">
        <f>IF($A2033="","",$E2033-_xlfn.MAXIFS($E$2:$E2032,$C$2:$C2032,$C2033,$A$2:$A2032,$A2033))</f>
        <v/>
      </c>
      <c r="G2033" s="6" t="str">
        <f t="shared" si="96"/>
        <v/>
      </c>
      <c r="H2033" s="6" t="str">
        <f t="shared" si="97"/>
        <v/>
      </c>
      <c r="I2033" s="3" t="str">
        <f t="shared" si="98"/>
        <v/>
      </c>
    </row>
    <row r="2034" spans="6:9" x14ac:dyDescent="0.25">
      <c r="F2034" s="6" t="str">
        <f>IF($A2034="","",$E2034-_xlfn.MAXIFS($E$2:$E2033,$C$2:$C2033,$C2034,$A$2:$A2033,$A2034))</f>
        <v/>
      </c>
      <c r="G2034" s="6" t="str">
        <f t="shared" si="96"/>
        <v/>
      </c>
      <c r="H2034" s="6" t="str">
        <f t="shared" si="97"/>
        <v/>
      </c>
      <c r="I2034" s="3" t="str">
        <f t="shared" si="98"/>
        <v/>
      </c>
    </row>
    <row r="2035" spans="6:9" x14ac:dyDescent="0.25">
      <c r="F2035" s="6" t="str">
        <f>IF($A2035="","",$E2035-_xlfn.MAXIFS($E$2:$E2034,$C$2:$C2034,$C2035,$A$2:$A2034,$A2035))</f>
        <v/>
      </c>
      <c r="G2035" s="6" t="str">
        <f t="shared" si="96"/>
        <v/>
      </c>
      <c r="H2035" s="6" t="str">
        <f t="shared" si="97"/>
        <v/>
      </c>
      <c r="I2035" s="3" t="str">
        <f t="shared" si="98"/>
        <v/>
      </c>
    </row>
    <row r="2036" spans="6:9" x14ac:dyDescent="0.25">
      <c r="F2036" s="6" t="str">
        <f>IF($A2036="","",$E2036-_xlfn.MAXIFS($E$2:$E2035,$C$2:$C2035,$C2036,$A$2:$A2035,$A2036))</f>
        <v/>
      </c>
      <c r="G2036" s="6" t="str">
        <f t="shared" si="96"/>
        <v/>
      </c>
      <c r="H2036" s="6" t="str">
        <f t="shared" si="97"/>
        <v/>
      </c>
      <c r="I2036" s="3" t="str">
        <f t="shared" si="98"/>
        <v/>
      </c>
    </row>
    <row r="2037" spans="6:9" x14ac:dyDescent="0.25">
      <c r="F2037" s="6" t="str">
        <f>IF($A2037="","",$E2037-_xlfn.MAXIFS($E$2:$E2036,$C$2:$C2036,$C2037,$A$2:$A2036,$A2037))</f>
        <v/>
      </c>
      <c r="G2037" s="6" t="str">
        <f t="shared" si="96"/>
        <v/>
      </c>
      <c r="H2037" s="6" t="str">
        <f t="shared" si="97"/>
        <v/>
      </c>
      <c r="I2037" s="3" t="str">
        <f t="shared" si="98"/>
        <v/>
      </c>
    </row>
    <row r="2038" spans="6:9" x14ac:dyDescent="0.25">
      <c r="F2038" s="6" t="str">
        <f>IF($A2038="","",$E2038-_xlfn.MAXIFS($E$2:$E2037,$C$2:$C2037,$C2038,$A$2:$A2037,$A2038))</f>
        <v/>
      </c>
      <c r="G2038" s="6" t="str">
        <f t="shared" si="96"/>
        <v/>
      </c>
      <c r="H2038" s="6" t="str">
        <f t="shared" si="97"/>
        <v/>
      </c>
      <c r="I2038" s="3" t="str">
        <f t="shared" si="98"/>
        <v/>
      </c>
    </row>
    <row r="2039" spans="6:9" x14ac:dyDescent="0.25">
      <c r="F2039" s="6" t="str">
        <f>IF($A2039="","",$E2039-_xlfn.MAXIFS($E$2:$E2038,$C$2:$C2038,$C2039,$A$2:$A2038,$A2039))</f>
        <v/>
      </c>
      <c r="G2039" s="6" t="str">
        <f t="shared" si="96"/>
        <v/>
      </c>
      <c r="H2039" s="6" t="str">
        <f t="shared" si="97"/>
        <v/>
      </c>
      <c r="I2039" s="3" t="str">
        <f t="shared" si="98"/>
        <v/>
      </c>
    </row>
    <row r="2040" spans="6:9" x14ac:dyDescent="0.25">
      <c r="F2040" s="6" t="str">
        <f>IF($A2040="","",$E2040-_xlfn.MAXIFS($E$2:$E2039,$C$2:$C2039,$C2040,$A$2:$A2039,$A2040))</f>
        <v/>
      </c>
      <c r="G2040" s="6" t="str">
        <f t="shared" si="96"/>
        <v/>
      </c>
      <c r="H2040" s="6" t="str">
        <f t="shared" si="97"/>
        <v/>
      </c>
      <c r="I2040" s="3" t="str">
        <f t="shared" si="98"/>
        <v/>
      </c>
    </row>
    <row r="2041" spans="6:9" x14ac:dyDescent="0.25">
      <c r="F2041" s="6" t="str">
        <f>IF($A2041="","",$E2041-_xlfn.MAXIFS($E$2:$E2040,$C$2:$C2040,$C2041,$A$2:$A2040,$A2041))</f>
        <v/>
      </c>
      <c r="G2041" s="6" t="str">
        <f t="shared" si="96"/>
        <v/>
      </c>
      <c r="H2041" s="6" t="str">
        <f t="shared" si="97"/>
        <v/>
      </c>
      <c r="I2041" s="3" t="str">
        <f t="shared" si="98"/>
        <v/>
      </c>
    </row>
    <row r="2042" spans="6:9" x14ac:dyDescent="0.25">
      <c r="F2042" s="6" t="str">
        <f>IF($A2042="","",$E2042-_xlfn.MAXIFS($E$2:$E2041,$C$2:$C2041,$C2042,$A$2:$A2041,$A2042))</f>
        <v/>
      </c>
      <c r="G2042" s="6" t="str">
        <f t="shared" si="96"/>
        <v/>
      </c>
      <c r="H2042" s="6" t="str">
        <f t="shared" si="97"/>
        <v/>
      </c>
      <c r="I2042" s="3" t="str">
        <f t="shared" si="98"/>
        <v/>
      </c>
    </row>
    <row r="2043" spans="6:9" x14ac:dyDescent="0.25">
      <c r="F2043" s="6" t="str">
        <f>IF($A2043="","",$E2043-_xlfn.MAXIFS($E$2:$E2042,$C$2:$C2042,$C2043,$A$2:$A2042,$A2043))</f>
        <v/>
      </c>
      <c r="G2043" s="6" t="str">
        <f t="shared" si="96"/>
        <v/>
      </c>
      <c r="H2043" s="6" t="str">
        <f t="shared" si="97"/>
        <v/>
      </c>
      <c r="I2043" s="3" t="str">
        <f t="shared" si="98"/>
        <v/>
      </c>
    </row>
    <row r="2044" spans="6:9" x14ac:dyDescent="0.25">
      <c r="F2044" s="6" t="str">
        <f>IF($A2044="","",$E2044-_xlfn.MAXIFS($E$2:$E2043,$C$2:$C2043,$C2044,$A$2:$A2043,$A2044))</f>
        <v/>
      </c>
      <c r="G2044" s="6" t="str">
        <f t="shared" si="96"/>
        <v/>
      </c>
      <c r="H2044" s="6" t="str">
        <f t="shared" si="97"/>
        <v/>
      </c>
      <c r="I2044" s="3" t="str">
        <f t="shared" si="98"/>
        <v/>
      </c>
    </row>
    <row r="2045" spans="6:9" x14ac:dyDescent="0.25">
      <c r="F2045" s="6" t="str">
        <f>IF($A2045="","",$E2045-_xlfn.MAXIFS($E$2:$E2044,$C$2:$C2044,$C2045,$A$2:$A2044,$A2045))</f>
        <v/>
      </c>
      <c r="G2045" s="6" t="str">
        <f t="shared" si="96"/>
        <v/>
      </c>
      <c r="H2045" s="6" t="str">
        <f t="shared" si="97"/>
        <v/>
      </c>
      <c r="I2045" s="3" t="str">
        <f t="shared" si="98"/>
        <v/>
      </c>
    </row>
    <row r="2046" spans="6:9" x14ac:dyDescent="0.25">
      <c r="F2046" s="6" t="str">
        <f>IF($A2046="","",$E2046-_xlfn.MAXIFS($E$2:$E2045,$C$2:$C2045,$C2046,$A$2:$A2045,$A2046))</f>
        <v/>
      </c>
      <c r="G2046" s="6" t="str">
        <f t="shared" si="96"/>
        <v/>
      </c>
      <c r="H2046" s="6" t="str">
        <f t="shared" si="97"/>
        <v/>
      </c>
      <c r="I2046" s="3" t="str">
        <f t="shared" si="98"/>
        <v/>
      </c>
    </row>
    <row r="2047" spans="6:9" x14ac:dyDescent="0.25">
      <c r="F2047" s="6" t="str">
        <f>IF($A2047="","",$E2047-_xlfn.MAXIFS($E$2:$E2046,$C$2:$C2046,$C2047,$A$2:$A2046,$A2047))</f>
        <v/>
      </c>
      <c r="G2047" s="6" t="str">
        <f t="shared" si="96"/>
        <v/>
      </c>
      <c r="H2047" s="6" t="str">
        <f t="shared" si="97"/>
        <v/>
      </c>
      <c r="I2047" s="3" t="str">
        <f t="shared" si="98"/>
        <v/>
      </c>
    </row>
    <row r="2048" spans="6:9" x14ac:dyDescent="0.25">
      <c r="F2048" s="6" t="str">
        <f>IF($A2048="","",$E2048-_xlfn.MAXIFS($E$2:$E2047,$C$2:$C2047,$C2048,$A$2:$A2047,$A2048))</f>
        <v/>
      </c>
      <c r="G2048" s="6" t="str">
        <f t="shared" si="96"/>
        <v/>
      </c>
      <c r="H2048" s="6" t="str">
        <f t="shared" si="97"/>
        <v/>
      </c>
      <c r="I2048" s="3" t="str">
        <f t="shared" si="98"/>
        <v/>
      </c>
    </row>
    <row r="2049" spans="6:9" x14ac:dyDescent="0.25">
      <c r="F2049" s="6" t="str">
        <f>IF($A2049="","",$E2049-_xlfn.MAXIFS($E$2:$E2048,$C$2:$C2048,$C2049,$A$2:$A2048,$A2049))</f>
        <v/>
      </c>
      <c r="G2049" s="6" t="str">
        <f t="shared" si="96"/>
        <v/>
      </c>
      <c r="H2049" s="6" t="str">
        <f t="shared" si="97"/>
        <v/>
      </c>
      <c r="I2049" s="3" t="str">
        <f t="shared" si="98"/>
        <v/>
      </c>
    </row>
    <row r="2050" spans="6:9" x14ac:dyDescent="0.25">
      <c r="F2050" s="6" t="str">
        <f>IF($A2050="","",$E2050-_xlfn.MAXIFS($E$2:$E2049,$C$2:$C2049,$C2050,$A$2:$A2049,$A2050))</f>
        <v/>
      </c>
      <c r="G2050" s="6" t="str">
        <f t="shared" si="96"/>
        <v/>
      </c>
      <c r="H2050" s="6" t="str">
        <f t="shared" si="97"/>
        <v/>
      </c>
      <c r="I2050" s="3" t="str">
        <f t="shared" si="98"/>
        <v/>
      </c>
    </row>
    <row r="2051" spans="6:9" x14ac:dyDescent="0.25">
      <c r="F2051" s="6" t="str">
        <f>IF($A2051="","",$E2051-_xlfn.MAXIFS($E$2:$E2050,$C$2:$C2050,$C2051,$A$2:$A2050,$A2051))</f>
        <v/>
      </c>
      <c r="G2051" s="6" t="str">
        <f t="shared" si="96"/>
        <v/>
      </c>
      <c r="H2051" s="6" t="str">
        <f t="shared" si="97"/>
        <v/>
      </c>
      <c r="I2051" s="3" t="str">
        <f t="shared" si="98"/>
        <v/>
      </c>
    </row>
    <row r="2052" spans="6:9" x14ac:dyDescent="0.25">
      <c r="F2052" s="6" t="str">
        <f>IF($A2052="","",$E2052-_xlfn.MAXIFS($E$2:$E2051,$C$2:$C2051,$C2052,$A$2:$A2051,$A2052))</f>
        <v/>
      </c>
      <c r="G2052" s="6" t="str">
        <f t="shared" si="96"/>
        <v/>
      </c>
      <c r="H2052" s="6" t="str">
        <f t="shared" si="97"/>
        <v/>
      </c>
      <c r="I2052" s="3" t="str">
        <f t="shared" si="98"/>
        <v/>
      </c>
    </row>
    <row r="2053" spans="6:9" x14ac:dyDescent="0.25">
      <c r="F2053" s="6" t="str">
        <f>IF($A2053="","",$E2053-_xlfn.MAXIFS($E$2:$E2052,$C$2:$C2052,$C2053,$A$2:$A2052,$A2053))</f>
        <v/>
      </c>
      <c r="G2053" s="6" t="str">
        <f t="shared" si="96"/>
        <v/>
      </c>
      <c r="H2053" s="6" t="str">
        <f t="shared" si="97"/>
        <v/>
      </c>
      <c r="I2053" s="3" t="str">
        <f t="shared" si="98"/>
        <v/>
      </c>
    </row>
    <row r="2054" spans="6:9" x14ac:dyDescent="0.25">
      <c r="F2054" s="6" t="str">
        <f>IF($A2054="","",$E2054-_xlfn.MAXIFS($E$2:$E2053,$C$2:$C2053,$C2054,$A$2:$A2053,$A2054))</f>
        <v/>
      </c>
      <c r="G2054" s="6" t="str">
        <f t="shared" si="96"/>
        <v/>
      </c>
      <c r="H2054" s="6" t="str">
        <f t="shared" si="97"/>
        <v/>
      </c>
      <c r="I2054" s="3" t="str">
        <f t="shared" si="98"/>
        <v/>
      </c>
    </row>
    <row r="2055" spans="6:9" x14ac:dyDescent="0.25">
      <c r="F2055" s="6" t="str">
        <f>IF($A2055="","",$E2055-_xlfn.MAXIFS($E$2:$E2054,$C$2:$C2054,$C2055,$A$2:$A2054,$A2055))</f>
        <v/>
      </c>
      <c r="G2055" s="6" t="str">
        <f t="shared" si="96"/>
        <v/>
      </c>
      <c r="H2055" s="6" t="str">
        <f t="shared" si="97"/>
        <v/>
      </c>
      <c r="I2055" s="3" t="str">
        <f t="shared" si="98"/>
        <v/>
      </c>
    </row>
    <row r="2056" spans="6:9" x14ac:dyDescent="0.25">
      <c r="F2056" s="6" t="str">
        <f>IF($A2056="","",$E2056-_xlfn.MAXIFS($E$2:$E2055,$C$2:$C2055,$C2056,$A$2:$A2055,$A2056))</f>
        <v/>
      </c>
      <c r="G2056" s="6" t="str">
        <f t="shared" si="96"/>
        <v/>
      </c>
      <c r="H2056" s="6" t="str">
        <f t="shared" si="97"/>
        <v/>
      </c>
      <c r="I2056" s="3" t="str">
        <f t="shared" si="98"/>
        <v/>
      </c>
    </row>
    <row r="2057" spans="6:9" x14ac:dyDescent="0.25">
      <c r="F2057" s="6" t="str">
        <f>IF($A2057="","",$E2057-_xlfn.MAXIFS($E$2:$E2056,$C$2:$C2056,$C2057,$A$2:$A2056,$A2057))</f>
        <v/>
      </c>
      <c r="G2057" s="6" t="str">
        <f t="shared" ref="G2057:G2120" si="99">IF($A2057="","",HOUR($D2057))</f>
        <v/>
      </c>
      <c r="H2057" s="6" t="str">
        <f t="shared" ref="H2057:H2120" si="100">IF($A2057="","",MINUTE($D2057))</f>
        <v/>
      </c>
      <c r="I2057" s="3" t="str">
        <f t="shared" si="98"/>
        <v/>
      </c>
    </row>
    <row r="2058" spans="6:9" x14ac:dyDescent="0.25">
      <c r="F2058" s="6" t="str">
        <f>IF($A2058="","",$E2058-_xlfn.MAXIFS($E$2:$E2057,$C$2:$C2057,$C2058,$A$2:$A2057,$A2058))</f>
        <v/>
      </c>
      <c r="G2058" s="6" t="str">
        <f t="shared" si="99"/>
        <v/>
      </c>
      <c r="H2058" s="6" t="str">
        <f t="shared" si="100"/>
        <v/>
      </c>
      <c r="I2058" s="3" t="str">
        <f t="shared" ref="I2058:I2121" si="101">IF($F2058&lt;0,"ERROR","")</f>
        <v/>
      </c>
    </row>
    <row r="2059" spans="6:9" x14ac:dyDescent="0.25">
      <c r="F2059" s="6" t="str">
        <f>IF($A2059="","",$E2059-_xlfn.MAXIFS($E$2:$E2058,$C$2:$C2058,$C2059,$A$2:$A2058,$A2059))</f>
        <v/>
      </c>
      <c r="G2059" s="6" t="str">
        <f t="shared" si="99"/>
        <v/>
      </c>
      <c r="H2059" s="6" t="str">
        <f t="shared" si="100"/>
        <v/>
      </c>
      <c r="I2059" s="3" t="str">
        <f t="shared" si="101"/>
        <v/>
      </c>
    </row>
    <row r="2060" spans="6:9" x14ac:dyDescent="0.25">
      <c r="F2060" s="6" t="str">
        <f>IF($A2060="","",$E2060-_xlfn.MAXIFS($E$2:$E2059,$C$2:$C2059,$C2060,$A$2:$A2059,$A2060))</f>
        <v/>
      </c>
      <c r="G2060" s="6" t="str">
        <f t="shared" si="99"/>
        <v/>
      </c>
      <c r="H2060" s="6" t="str">
        <f t="shared" si="100"/>
        <v/>
      </c>
      <c r="I2060" s="3" t="str">
        <f t="shared" si="101"/>
        <v/>
      </c>
    </row>
    <row r="2061" spans="6:9" x14ac:dyDescent="0.25">
      <c r="F2061" s="6" t="str">
        <f>IF($A2061="","",$E2061-_xlfn.MAXIFS($E$2:$E2060,$C$2:$C2060,$C2061,$A$2:$A2060,$A2061))</f>
        <v/>
      </c>
      <c r="G2061" s="6" t="str">
        <f t="shared" si="99"/>
        <v/>
      </c>
      <c r="H2061" s="6" t="str">
        <f t="shared" si="100"/>
        <v/>
      </c>
      <c r="I2061" s="3" t="str">
        <f t="shared" si="101"/>
        <v/>
      </c>
    </row>
    <row r="2062" spans="6:9" x14ac:dyDescent="0.25">
      <c r="F2062" s="6" t="str">
        <f>IF($A2062="","",$E2062-_xlfn.MAXIFS($E$2:$E2061,$C$2:$C2061,$C2062,$A$2:$A2061,$A2062))</f>
        <v/>
      </c>
      <c r="G2062" s="6" t="str">
        <f t="shared" si="99"/>
        <v/>
      </c>
      <c r="H2062" s="6" t="str">
        <f t="shared" si="100"/>
        <v/>
      </c>
      <c r="I2062" s="3" t="str">
        <f t="shared" si="101"/>
        <v/>
      </c>
    </row>
    <row r="2063" spans="6:9" x14ac:dyDescent="0.25">
      <c r="F2063" s="6" t="str">
        <f>IF($A2063="","",$E2063-_xlfn.MAXIFS($E$2:$E2062,$C$2:$C2062,$C2063,$A$2:$A2062,$A2063))</f>
        <v/>
      </c>
      <c r="G2063" s="6" t="str">
        <f t="shared" si="99"/>
        <v/>
      </c>
      <c r="H2063" s="6" t="str">
        <f t="shared" si="100"/>
        <v/>
      </c>
      <c r="I2063" s="3" t="str">
        <f t="shared" si="101"/>
        <v/>
      </c>
    </row>
    <row r="2064" spans="6:9" x14ac:dyDescent="0.25">
      <c r="F2064" s="6" t="str">
        <f>IF($A2064="","",$E2064-_xlfn.MAXIFS($E$2:$E2063,$C$2:$C2063,$C2064,$A$2:$A2063,$A2064))</f>
        <v/>
      </c>
      <c r="G2064" s="6" t="str">
        <f t="shared" si="99"/>
        <v/>
      </c>
      <c r="H2064" s="6" t="str">
        <f t="shared" si="100"/>
        <v/>
      </c>
      <c r="I2064" s="3" t="str">
        <f t="shared" si="101"/>
        <v/>
      </c>
    </row>
    <row r="2065" spans="6:9" x14ac:dyDescent="0.25">
      <c r="F2065" s="6" t="str">
        <f>IF($A2065="","",$E2065-_xlfn.MAXIFS($E$2:$E2064,$C$2:$C2064,$C2065,$A$2:$A2064,$A2065))</f>
        <v/>
      </c>
      <c r="G2065" s="6" t="str">
        <f t="shared" si="99"/>
        <v/>
      </c>
      <c r="H2065" s="6" t="str">
        <f t="shared" si="100"/>
        <v/>
      </c>
      <c r="I2065" s="3" t="str">
        <f t="shared" si="101"/>
        <v/>
      </c>
    </row>
    <row r="2066" spans="6:9" x14ac:dyDescent="0.25">
      <c r="F2066" s="6" t="str">
        <f>IF($A2066="","",$E2066-_xlfn.MAXIFS($E$2:$E2065,$C$2:$C2065,$C2066,$A$2:$A2065,$A2066))</f>
        <v/>
      </c>
      <c r="G2066" s="6" t="str">
        <f t="shared" si="99"/>
        <v/>
      </c>
      <c r="H2066" s="6" t="str">
        <f t="shared" si="100"/>
        <v/>
      </c>
      <c r="I2066" s="3" t="str">
        <f t="shared" si="101"/>
        <v/>
      </c>
    </row>
    <row r="2067" spans="6:9" x14ac:dyDescent="0.25">
      <c r="F2067" s="6" t="str">
        <f>IF($A2067="","",$E2067-_xlfn.MAXIFS($E$2:$E2066,$C$2:$C2066,$C2067,$A$2:$A2066,$A2067))</f>
        <v/>
      </c>
      <c r="G2067" s="6" t="str">
        <f t="shared" si="99"/>
        <v/>
      </c>
      <c r="H2067" s="6" t="str">
        <f t="shared" si="100"/>
        <v/>
      </c>
      <c r="I2067" s="3" t="str">
        <f t="shared" si="101"/>
        <v/>
      </c>
    </row>
    <row r="2068" spans="6:9" x14ac:dyDescent="0.25">
      <c r="F2068" s="6" t="str">
        <f>IF($A2068="","",$E2068-_xlfn.MAXIFS($E$2:$E2067,$C$2:$C2067,$C2068,$A$2:$A2067,$A2068))</f>
        <v/>
      </c>
      <c r="G2068" s="6" t="str">
        <f t="shared" si="99"/>
        <v/>
      </c>
      <c r="H2068" s="6" t="str">
        <f t="shared" si="100"/>
        <v/>
      </c>
      <c r="I2068" s="3" t="str">
        <f t="shared" si="101"/>
        <v/>
      </c>
    </row>
    <row r="2069" spans="6:9" x14ac:dyDescent="0.25">
      <c r="F2069" s="6" t="str">
        <f>IF($A2069="","",$E2069-_xlfn.MAXIFS($E$2:$E2068,$C$2:$C2068,$C2069,$A$2:$A2068,$A2069))</f>
        <v/>
      </c>
      <c r="G2069" s="6" t="str">
        <f t="shared" si="99"/>
        <v/>
      </c>
      <c r="H2069" s="6" t="str">
        <f t="shared" si="100"/>
        <v/>
      </c>
      <c r="I2069" s="3" t="str">
        <f t="shared" si="101"/>
        <v/>
      </c>
    </row>
    <row r="2070" spans="6:9" x14ac:dyDescent="0.25">
      <c r="F2070" s="6" t="str">
        <f>IF($A2070="","",$E2070-_xlfn.MAXIFS($E$2:$E2069,$C$2:$C2069,$C2070,$A$2:$A2069,$A2070))</f>
        <v/>
      </c>
      <c r="G2070" s="6" t="str">
        <f t="shared" si="99"/>
        <v/>
      </c>
      <c r="H2070" s="6" t="str">
        <f t="shared" si="100"/>
        <v/>
      </c>
      <c r="I2070" s="3" t="str">
        <f t="shared" si="101"/>
        <v/>
      </c>
    </row>
    <row r="2071" spans="6:9" x14ac:dyDescent="0.25">
      <c r="F2071" s="6" t="str">
        <f>IF($A2071="","",$E2071-_xlfn.MAXIFS($E$2:$E2070,$C$2:$C2070,$C2071,$A$2:$A2070,$A2071))</f>
        <v/>
      </c>
      <c r="G2071" s="6" t="str">
        <f t="shared" si="99"/>
        <v/>
      </c>
      <c r="H2071" s="6" t="str">
        <f t="shared" si="100"/>
        <v/>
      </c>
      <c r="I2071" s="3" t="str">
        <f t="shared" si="101"/>
        <v/>
      </c>
    </row>
    <row r="2072" spans="6:9" x14ac:dyDescent="0.25">
      <c r="F2072" s="6" t="str">
        <f>IF($A2072="","",$E2072-_xlfn.MAXIFS($E$2:$E2071,$C$2:$C2071,$C2072,$A$2:$A2071,$A2072))</f>
        <v/>
      </c>
      <c r="G2072" s="6" t="str">
        <f t="shared" si="99"/>
        <v/>
      </c>
      <c r="H2072" s="6" t="str">
        <f t="shared" si="100"/>
        <v/>
      </c>
      <c r="I2072" s="3" t="str">
        <f t="shared" si="101"/>
        <v/>
      </c>
    </row>
    <row r="2073" spans="6:9" x14ac:dyDescent="0.25">
      <c r="F2073" s="6" t="str">
        <f>IF($A2073="","",$E2073-_xlfn.MAXIFS($E$2:$E2072,$C$2:$C2072,$C2073,$A$2:$A2072,$A2073))</f>
        <v/>
      </c>
      <c r="G2073" s="6" t="str">
        <f t="shared" si="99"/>
        <v/>
      </c>
      <c r="H2073" s="6" t="str">
        <f t="shared" si="100"/>
        <v/>
      </c>
      <c r="I2073" s="3" t="str">
        <f t="shared" si="101"/>
        <v/>
      </c>
    </row>
    <row r="2074" spans="6:9" x14ac:dyDescent="0.25">
      <c r="F2074" s="6" t="str">
        <f>IF($A2074="","",$E2074-_xlfn.MAXIFS($E$2:$E2073,$C$2:$C2073,$C2074,$A$2:$A2073,$A2074))</f>
        <v/>
      </c>
      <c r="G2074" s="6" t="str">
        <f t="shared" si="99"/>
        <v/>
      </c>
      <c r="H2074" s="6" t="str">
        <f t="shared" si="100"/>
        <v/>
      </c>
      <c r="I2074" s="3" t="str">
        <f t="shared" si="101"/>
        <v/>
      </c>
    </row>
    <row r="2075" spans="6:9" x14ac:dyDescent="0.25">
      <c r="F2075" s="6" t="str">
        <f>IF($A2075="","",$E2075-_xlfn.MAXIFS($E$2:$E2074,$C$2:$C2074,$C2075,$A$2:$A2074,$A2075))</f>
        <v/>
      </c>
      <c r="G2075" s="6" t="str">
        <f t="shared" si="99"/>
        <v/>
      </c>
      <c r="H2075" s="6" t="str">
        <f t="shared" si="100"/>
        <v/>
      </c>
      <c r="I2075" s="3" t="str">
        <f t="shared" si="101"/>
        <v/>
      </c>
    </row>
    <row r="2076" spans="6:9" x14ac:dyDescent="0.25">
      <c r="F2076" s="6" t="str">
        <f>IF($A2076="","",$E2076-_xlfn.MAXIFS($E$2:$E2075,$C$2:$C2075,$C2076,$A$2:$A2075,$A2076))</f>
        <v/>
      </c>
      <c r="G2076" s="6" t="str">
        <f t="shared" si="99"/>
        <v/>
      </c>
      <c r="H2076" s="6" t="str">
        <f t="shared" si="100"/>
        <v/>
      </c>
      <c r="I2076" s="3" t="str">
        <f t="shared" si="101"/>
        <v/>
      </c>
    </row>
    <row r="2077" spans="6:9" x14ac:dyDescent="0.25">
      <c r="F2077" s="6" t="str">
        <f>IF($A2077="","",$E2077-_xlfn.MAXIFS($E$2:$E2076,$C$2:$C2076,$C2077,$A$2:$A2076,$A2077))</f>
        <v/>
      </c>
      <c r="G2077" s="6" t="str">
        <f t="shared" si="99"/>
        <v/>
      </c>
      <c r="H2077" s="6" t="str">
        <f t="shared" si="100"/>
        <v/>
      </c>
      <c r="I2077" s="3" t="str">
        <f t="shared" si="101"/>
        <v/>
      </c>
    </row>
    <row r="2078" spans="6:9" x14ac:dyDescent="0.25">
      <c r="F2078" s="6" t="str">
        <f>IF($A2078="","",$E2078-_xlfn.MAXIFS($E$2:$E2077,$C$2:$C2077,$C2078,$A$2:$A2077,$A2078))</f>
        <v/>
      </c>
      <c r="G2078" s="6" t="str">
        <f t="shared" si="99"/>
        <v/>
      </c>
      <c r="H2078" s="6" t="str">
        <f t="shared" si="100"/>
        <v/>
      </c>
      <c r="I2078" s="3" t="str">
        <f t="shared" si="101"/>
        <v/>
      </c>
    </row>
    <row r="2079" spans="6:9" x14ac:dyDescent="0.25">
      <c r="F2079" s="6" t="str">
        <f>IF($A2079="","",$E2079-_xlfn.MAXIFS($E$2:$E2078,$C$2:$C2078,$C2079,$A$2:$A2078,$A2079))</f>
        <v/>
      </c>
      <c r="G2079" s="6" t="str">
        <f t="shared" si="99"/>
        <v/>
      </c>
      <c r="H2079" s="6" t="str">
        <f t="shared" si="100"/>
        <v/>
      </c>
      <c r="I2079" s="3" t="str">
        <f t="shared" si="101"/>
        <v/>
      </c>
    </row>
    <row r="2080" spans="6:9" x14ac:dyDescent="0.25">
      <c r="F2080" s="6" t="str">
        <f>IF($A2080="","",$E2080-_xlfn.MAXIFS($E$2:$E2079,$C$2:$C2079,$C2080,$A$2:$A2079,$A2080))</f>
        <v/>
      </c>
      <c r="G2080" s="6" t="str">
        <f t="shared" si="99"/>
        <v/>
      </c>
      <c r="H2080" s="6" t="str">
        <f t="shared" si="100"/>
        <v/>
      </c>
      <c r="I2080" s="3" t="str">
        <f t="shared" si="101"/>
        <v/>
      </c>
    </row>
    <row r="2081" spans="6:9" x14ac:dyDescent="0.25">
      <c r="F2081" s="6" t="str">
        <f>IF($A2081="","",$E2081-_xlfn.MAXIFS($E$2:$E2080,$C$2:$C2080,$C2081,$A$2:$A2080,$A2081))</f>
        <v/>
      </c>
      <c r="G2081" s="6" t="str">
        <f t="shared" si="99"/>
        <v/>
      </c>
      <c r="H2081" s="6" t="str">
        <f t="shared" si="100"/>
        <v/>
      </c>
      <c r="I2081" s="3" t="str">
        <f t="shared" si="101"/>
        <v/>
      </c>
    </row>
    <row r="2082" spans="6:9" x14ac:dyDescent="0.25">
      <c r="F2082" s="6" t="str">
        <f>IF($A2082="","",$E2082-_xlfn.MAXIFS($E$2:$E2081,$C$2:$C2081,$C2082,$A$2:$A2081,$A2082))</f>
        <v/>
      </c>
      <c r="G2082" s="6" t="str">
        <f t="shared" si="99"/>
        <v/>
      </c>
      <c r="H2082" s="6" t="str">
        <f t="shared" si="100"/>
        <v/>
      </c>
      <c r="I2082" s="3" t="str">
        <f t="shared" si="101"/>
        <v/>
      </c>
    </row>
    <row r="2083" spans="6:9" x14ac:dyDescent="0.25">
      <c r="F2083" s="6" t="str">
        <f>IF($A2083="","",$E2083-_xlfn.MAXIFS($E$2:$E2082,$C$2:$C2082,$C2083,$A$2:$A2082,$A2083))</f>
        <v/>
      </c>
      <c r="G2083" s="6" t="str">
        <f t="shared" si="99"/>
        <v/>
      </c>
      <c r="H2083" s="6" t="str">
        <f t="shared" si="100"/>
        <v/>
      </c>
      <c r="I2083" s="3" t="str">
        <f t="shared" si="101"/>
        <v/>
      </c>
    </row>
    <row r="2084" spans="6:9" x14ac:dyDescent="0.25">
      <c r="F2084" s="6" t="str">
        <f>IF($A2084="","",$E2084-_xlfn.MAXIFS($E$2:$E2083,$C$2:$C2083,$C2084,$A$2:$A2083,$A2084))</f>
        <v/>
      </c>
      <c r="G2084" s="6" t="str">
        <f t="shared" si="99"/>
        <v/>
      </c>
      <c r="H2084" s="6" t="str">
        <f t="shared" si="100"/>
        <v/>
      </c>
      <c r="I2084" s="3" t="str">
        <f t="shared" si="101"/>
        <v/>
      </c>
    </row>
    <row r="2085" spans="6:9" x14ac:dyDescent="0.25">
      <c r="F2085" s="6" t="str">
        <f>IF($A2085="","",$E2085-_xlfn.MAXIFS($E$2:$E2084,$C$2:$C2084,$C2085,$A$2:$A2084,$A2085))</f>
        <v/>
      </c>
      <c r="G2085" s="6" t="str">
        <f t="shared" si="99"/>
        <v/>
      </c>
      <c r="H2085" s="6" t="str">
        <f t="shared" si="100"/>
        <v/>
      </c>
      <c r="I2085" s="3" t="str">
        <f t="shared" si="101"/>
        <v/>
      </c>
    </row>
    <row r="2086" spans="6:9" x14ac:dyDescent="0.25">
      <c r="F2086" s="6" t="str">
        <f>IF($A2086="","",$E2086-_xlfn.MAXIFS($E$2:$E2085,$C$2:$C2085,$C2086,$A$2:$A2085,$A2086))</f>
        <v/>
      </c>
      <c r="G2086" s="6" t="str">
        <f t="shared" si="99"/>
        <v/>
      </c>
      <c r="H2086" s="6" t="str">
        <f t="shared" si="100"/>
        <v/>
      </c>
      <c r="I2086" s="3" t="str">
        <f t="shared" si="101"/>
        <v/>
      </c>
    </row>
    <row r="2087" spans="6:9" x14ac:dyDescent="0.25">
      <c r="F2087" s="6" t="str">
        <f>IF($A2087="","",$E2087-_xlfn.MAXIFS($E$2:$E2086,$C$2:$C2086,$C2087,$A$2:$A2086,$A2087))</f>
        <v/>
      </c>
      <c r="G2087" s="6" t="str">
        <f t="shared" si="99"/>
        <v/>
      </c>
      <c r="H2087" s="6" t="str">
        <f t="shared" si="100"/>
        <v/>
      </c>
      <c r="I2087" s="3" t="str">
        <f t="shared" si="101"/>
        <v/>
      </c>
    </row>
    <row r="2088" spans="6:9" x14ac:dyDescent="0.25">
      <c r="F2088" s="6" t="str">
        <f>IF($A2088="","",$E2088-_xlfn.MAXIFS($E$2:$E2087,$C$2:$C2087,$C2088,$A$2:$A2087,$A2088))</f>
        <v/>
      </c>
      <c r="G2088" s="6" t="str">
        <f t="shared" si="99"/>
        <v/>
      </c>
      <c r="H2088" s="6" t="str">
        <f t="shared" si="100"/>
        <v/>
      </c>
      <c r="I2088" s="3" t="str">
        <f t="shared" si="101"/>
        <v/>
      </c>
    </row>
    <row r="2089" spans="6:9" x14ac:dyDescent="0.25">
      <c r="F2089" s="6" t="str">
        <f>IF($A2089="","",$E2089-_xlfn.MAXIFS($E$2:$E2088,$C$2:$C2088,$C2089,$A$2:$A2088,$A2089))</f>
        <v/>
      </c>
      <c r="G2089" s="6" t="str">
        <f t="shared" si="99"/>
        <v/>
      </c>
      <c r="H2089" s="6" t="str">
        <f t="shared" si="100"/>
        <v/>
      </c>
      <c r="I2089" s="3" t="str">
        <f t="shared" si="101"/>
        <v/>
      </c>
    </row>
    <row r="2090" spans="6:9" x14ac:dyDescent="0.25">
      <c r="F2090" s="6" t="str">
        <f>IF($A2090="","",$E2090-_xlfn.MAXIFS($E$2:$E2089,$C$2:$C2089,$C2090,$A$2:$A2089,$A2090))</f>
        <v/>
      </c>
      <c r="G2090" s="6" t="str">
        <f t="shared" si="99"/>
        <v/>
      </c>
      <c r="H2090" s="6" t="str">
        <f t="shared" si="100"/>
        <v/>
      </c>
      <c r="I2090" s="3" t="str">
        <f t="shared" si="101"/>
        <v/>
      </c>
    </row>
    <row r="2091" spans="6:9" x14ac:dyDescent="0.25">
      <c r="F2091" s="6" t="str">
        <f>IF($A2091="","",$E2091-_xlfn.MAXIFS($E$2:$E2090,$C$2:$C2090,$C2091,$A$2:$A2090,$A2091))</f>
        <v/>
      </c>
      <c r="G2091" s="6" t="str">
        <f t="shared" si="99"/>
        <v/>
      </c>
      <c r="H2091" s="6" t="str">
        <f t="shared" si="100"/>
        <v/>
      </c>
      <c r="I2091" s="3" t="str">
        <f t="shared" si="101"/>
        <v/>
      </c>
    </row>
    <row r="2092" spans="6:9" x14ac:dyDescent="0.25">
      <c r="F2092" s="6" t="str">
        <f>IF($A2092="","",$E2092-_xlfn.MAXIFS($E$2:$E2091,$C$2:$C2091,$C2092,$A$2:$A2091,$A2092))</f>
        <v/>
      </c>
      <c r="G2092" s="6" t="str">
        <f t="shared" si="99"/>
        <v/>
      </c>
      <c r="H2092" s="6" t="str">
        <f t="shared" si="100"/>
        <v/>
      </c>
      <c r="I2092" s="3" t="str">
        <f t="shared" si="101"/>
        <v/>
      </c>
    </row>
    <row r="2093" spans="6:9" x14ac:dyDescent="0.25">
      <c r="F2093" s="6" t="str">
        <f>IF($A2093="","",$E2093-_xlfn.MAXIFS($E$2:$E2092,$C$2:$C2092,$C2093,$A$2:$A2092,$A2093))</f>
        <v/>
      </c>
      <c r="G2093" s="6" t="str">
        <f t="shared" si="99"/>
        <v/>
      </c>
      <c r="H2093" s="6" t="str">
        <f t="shared" si="100"/>
        <v/>
      </c>
      <c r="I2093" s="3" t="str">
        <f t="shared" si="101"/>
        <v/>
      </c>
    </row>
    <row r="2094" spans="6:9" x14ac:dyDescent="0.25">
      <c r="F2094" s="6" t="str">
        <f>IF($A2094="","",$E2094-_xlfn.MAXIFS($E$2:$E2093,$C$2:$C2093,$C2094,$A$2:$A2093,$A2094))</f>
        <v/>
      </c>
      <c r="G2094" s="6" t="str">
        <f t="shared" si="99"/>
        <v/>
      </c>
      <c r="H2094" s="6" t="str">
        <f t="shared" si="100"/>
        <v/>
      </c>
      <c r="I2094" s="3" t="str">
        <f t="shared" si="101"/>
        <v/>
      </c>
    </row>
    <row r="2095" spans="6:9" x14ac:dyDescent="0.25">
      <c r="F2095" s="6" t="str">
        <f>IF($A2095="","",$E2095-_xlfn.MAXIFS($E$2:$E2094,$C$2:$C2094,$C2095,$A$2:$A2094,$A2095))</f>
        <v/>
      </c>
      <c r="G2095" s="6" t="str">
        <f t="shared" si="99"/>
        <v/>
      </c>
      <c r="H2095" s="6" t="str">
        <f t="shared" si="100"/>
        <v/>
      </c>
      <c r="I2095" s="3" t="str">
        <f t="shared" si="101"/>
        <v/>
      </c>
    </row>
    <row r="2096" spans="6:9" x14ac:dyDescent="0.25">
      <c r="F2096" s="6" t="str">
        <f>IF($A2096="","",$E2096-_xlfn.MAXIFS($E$2:$E2095,$C$2:$C2095,$C2096,$A$2:$A2095,$A2096))</f>
        <v/>
      </c>
      <c r="G2096" s="6" t="str">
        <f t="shared" si="99"/>
        <v/>
      </c>
      <c r="H2096" s="6" t="str">
        <f t="shared" si="100"/>
        <v/>
      </c>
      <c r="I2096" s="3" t="str">
        <f t="shared" si="101"/>
        <v/>
      </c>
    </row>
    <row r="2097" spans="6:9" x14ac:dyDescent="0.25">
      <c r="F2097" s="6" t="str">
        <f>IF($A2097="","",$E2097-_xlfn.MAXIFS($E$2:$E2096,$C$2:$C2096,$C2097,$A$2:$A2096,$A2097))</f>
        <v/>
      </c>
      <c r="G2097" s="6" t="str">
        <f t="shared" si="99"/>
        <v/>
      </c>
      <c r="H2097" s="6" t="str">
        <f t="shared" si="100"/>
        <v/>
      </c>
      <c r="I2097" s="3" t="str">
        <f t="shared" si="101"/>
        <v/>
      </c>
    </row>
    <row r="2098" spans="6:9" x14ac:dyDescent="0.25">
      <c r="F2098" s="6" t="str">
        <f>IF($A2098="","",$E2098-_xlfn.MAXIFS($E$2:$E2097,$C$2:$C2097,$C2098,$A$2:$A2097,$A2098))</f>
        <v/>
      </c>
      <c r="G2098" s="6" t="str">
        <f t="shared" si="99"/>
        <v/>
      </c>
      <c r="H2098" s="6" t="str">
        <f t="shared" si="100"/>
        <v/>
      </c>
      <c r="I2098" s="3" t="str">
        <f t="shared" si="101"/>
        <v/>
      </c>
    </row>
    <row r="2099" spans="6:9" x14ac:dyDescent="0.25">
      <c r="F2099" s="6" t="str">
        <f>IF($A2099="","",$E2099-_xlfn.MAXIFS($E$2:$E2098,$C$2:$C2098,$C2099,$A$2:$A2098,$A2099))</f>
        <v/>
      </c>
      <c r="G2099" s="6" t="str">
        <f t="shared" si="99"/>
        <v/>
      </c>
      <c r="H2099" s="6" t="str">
        <f t="shared" si="100"/>
        <v/>
      </c>
      <c r="I2099" s="3" t="str">
        <f t="shared" si="101"/>
        <v/>
      </c>
    </row>
    <row r="2100" spans="6:9" x14ac:dyDescent="0.25">
      <c r="F2100" s="6" t="str">
        <f>IF($A2100="","",$E2100-_xlfn.MAXIFS($E$2:$E2099,$C$2:$C2099,$C2100,$A$2:$A2099,$A2100))</f>
        <v/>
      </c>
      <c r="G2100" s="6" t="str">
        <f t="shared" si="99"/>
        <v/>
      </c>
      <c r="H2100" s="6" t="str">
        <f t="shared" si="100"/>
        <v/>
      </c>
      <c r="I2100" s="3" t="str">
        <f t="shared" si="101"/>
        <v/>
      </c>
    </row>
    <row r="2101" spans="6:9" x14ac:dyDescent="0.25">
      <c r="F2101" s="6" t="str">
        <f>IF($A2101="","",$E2101-_xlfn.MAXIFS($E$2:$E2100,$C$2:$C2100,$C2101,$A$2:$A2100,$A2101))</f>
        <v/>
      </c>
      <c r="G2101" s="6" t="str">
        <f t="shared" si="99"/>
        <v/>
      </c>
      <c r="H2101" s="6" t="str">
        <f t="shared" si="100"/>
        <v/>
      </c>
      <c r="I2101" s="3" t="str">
        <f t="shared" si="101"/>
        <v/>
      </c>
    </row>
    <row r="2102" spans="6:9" x14ac:dyDescent="0.25">
      <c r="F2102" s="6" t="str">
        <f>IF($A2102="","",$E2102-_xlfn.MAXIFS($E$2:$E2101,$C$2:$C2101,$C2102,$A$2:$A2101,$A2102))</f>
        <v/>
      </c>
      <c r="G2102" s="6" t="str">
        <f t="shared" si="99"/>
        <v/>
      </c>
      <c r="H2102" s="6" t="str">
        <f t="shared" si="100"/>
        <v/>
      </c>
      <c r="I2102" s="3" t="str">
        <f t="shared" si="101"/>
        <v/>
      </c>
    </row>
    <row r="2103" spans="6:9" x14ac:dyDescent="0.25">
      <c r="F2103" s="6" t="str">
        <f>IF($A2103="","",$E2103-_xlfn.MAXIFS($E$2:$E2102,$C$2:$C2102,$C2103,$A$2:$A2102,$A2103))</f>
        <v/>
      </c>
      <c r="G2103" s="6" t="str">
        <f t="shared" si="99"/>
        <v/>
      </c>
      <c r="H2103" s="6" t="str">
        <f t="shared" si="100"/>
        <v/>
      </c>
      <c r="I2103" s="3" t="str">
        <f t="shared" si="101"/>
        <v/>
      </c>
    </row>
    <row r="2104" spans="6:9" x14ac:dyDescent="0.25">
      <c r="F2104" s="6" t="str">
        <f>IF($A2104="","",$E2104-_xlfn.MAXIFS($E$2:$E2103,$C$2:$C2103,$C2104,$A$2:$A2103,$A2104))</f>
        <v/>
      </c>
      <c r="G2104" s="6" t="str">
        <f t="shared" si="99"/>
        <v/>
      </c>
      <c r="H2104" s="6" t="str">
        <f t="shared" si="100"/>
        <v/>
      </c>
      <c r="I2104" s="3" t="str">
        <f t="shared" si="101"/>
        <v/>
      </c>
    </row>
    <row r="2105" spans="6:9" x14ac:dyDescent="0.25">
      <c r="F2105" s="6" t="str">
        <f>IF($A2105="","",$E2105-_xlfn.MAXIFS($E$2:$E2104,$C$2:$C2104,$C2105,$A$2:$A2104,$A2105))</f>
        <v/>
      </c>
      <c r="G2105" s="6" t="str">
        <f t="shared" si="99"/>
        <v/>
      </c>
      <c r="H2105" s="6" t="str">
        <f t="shared" si="100"/>
        <v/>
      </c>
      <c r="I2105" s="3" t="str">
        <f t="shared" si="101"/>
        <v/>
      </c>
    </row>
    <row r="2106" spans="6:9" x14ac:dyDescent="0.25">
      <c r="F2106" s="6" t="str">
        <f>IF($A2106="","",$E2106-_xlfn.MAXIFS($E$2:$E2105,$C$2:$C2105,$C2106,$A$2:$A2105,$A2106))</f>
        <v/>
      </c>
      <c r="G2106" s="6" t="str">
        <f t="shared" si="99"/>
        <v/>
      </c>
      <c r="H2106" s="6" t="str">
        <f t="shared" si="100"/>
        <v/>
      </c>
      <c r="I2106" s="3" t="str">
        <f t="shared" si="101"/>
        <v/>
      </c>
    </row>
    <row r="2107" spans="6:9" x14ac:dyDescent="0.25">
      <c r="F2107" s="6" t="str">
        <f>IF($A2107="","",$E2107-_xlfn.MAXIFS($E$2:$E2106,$C$2:$C2106,$C2107,$A$2:$A2106,$A2107))</f>
        <v/>
      </c>
      <c r="G2107" s="6" t="str">
        <f t="shared" si="99"/>
        <v/>
      </c>
      <c r="H2107" s="6" t="str">
        <f t="shared" si="100"/>
        <v/>
      </c>
      <c r="I2107" s="3" t="str">
        <f t="shared" si="101"/>
        <v/>
      </c>
    </row>
    <row r="2108" spans="6:9" x14ac:dyDescent="0.25">
      <c r="F2108" s="6" t="str">
        <f>IF($A2108="","",$E2108-_xlfn.MAXIFS($E$2:$E2107,$C$2:$C2107,$C2108,$A$2:$A2107,$A2108))</f>
        <v/>
      </c>
      <c r="G2108" s="6" t="str">
        <f t="shared" si="99"/>
        <v/>
      </c>
      <c r="H2108" s="6" t="str">
        <f t="shared" si="100"/>
        <v/>
      </c>
      <c r="I2108" s="3" t="str">
        <f t="shared" si="101"/>
        <v/>
      </c>
    </row>
    <row r="2109" spans="6:9" x14ac:dyDescent="0.25">
      <c r="F2109" s="6" t="str">
        <f>IF($A2109="","",$E2109-_xlfn.MAXIFS($E$2:$E2108,$C$2:$C2108,$C2109,$A$2:$A2108,$A2109))</f>
        <v/>
      </c>
      <c r="G2109" s="6" t="str">
        <f t="shared" si="99"/>
        <v/>
      </c>
      <c r="H2109" s="6" t="str">
        <f t="shared" si="100"/>
        <v/>
      </c>
      <c r="I2109" s="3" t="str">
        <f t="shared" si="101"/>
        <v/>
      </c>
    </row>
    <row r="2110" spans="6:9" x14ac:dyDescent="0.25">
      <c r="F2110" s="6" t="str">
        <f>IF($A2110="","",$E2110-_xlfn.MAXIFS($E$2:$E2109,$C$2:$C2109,$C2110,$A$2:$A2109,$A2110))</f>
        <v/>
      </c>
      <c r="G2110" s="6" t="str">
        <f t="shared" si="99"/>
        <v/>
      </c>
      <c r="H2110" s="6" t="str">
        <f t="shared" si="100"/>
        <v/>
      </c>
      <c r="I2110" s="3" t="str">
        <f t="shared" si="101"/>
        <v/>
      </c>
    </row>
    <row r="2111" spans="6:9" x14ac:dyDescent="0.25">
      <c r="F2111" s="6" t="str">
        <f>IF($A2111="","",$E2111-_xlfn.MAXIFS($E$2:$E2110,$C$2:$C2110,$C2111,$A$2:$A2110,$A2111))</f>
        <v/>
      </c>
      <c r="G2111" s="6" t="str">
        <f t="shared" si="99"/>
        <v/>
      </c>
      <c r="H2111" s="6" t="str">
        <f t="shared" si="100"/>
        <v/>
      </c>
      <c r="I2111" s="3" t="str">
        <f t="shared" si="101"/>
        <v/>
      </c>
    </row>
    <row r="2112" spans="6:9" x14ac:dyDescent="0.25">
      <c r="F2112" s="6" t="str">
        <f>IF($A2112="","",$E2112-_xlfn.MAXIFS($E$2:$E2111,$C$2:$C2111,$C2112,$A$2:$A2111,$A2112))</f>
        <v/>
      </c>
      <c r="G2112" s="6" t="str">
        <f t="shared" si="99"/>
        <v/>
      </c>
      <c r="H2112" s="6" t="str">
        <f t="shared" si="100"/>
        <v/>
      </c>
      <c r="I2112" s="3" t="str">
        <f t="shared" si="101"/>
        <v/>
      </c>
    </row>
    <row r="2113" spans="6:9" x14ac:dyDescent="0.25">
      <c r="F2113" s="6" t="str">
        <f>IF($A2113="","",$E2113-_xlfn.MAXIFS($E$2:$E2112,$C$2:$C2112,$C2113,$A$2:$A2112,$A2113))</f>
        <v/>
      </c>
      <c r="G2113" s="6" t="str">
        <f t="shared" si="99"/>
        <v/>
      </c>
      <c r="H2113" s="6" t="str">
        <f t="shared" si="100"/>
        <v/>
      </c>
      <c r="I2113" s="3" t="str">
        <f t="shared" si="101"/>
        <v/>
      </c>
    </row>
    <row r="2114" spans="6:9" x14ac:dyDescent="0.25">
      <c r="F2114" s="6" t="str">
        <f>IF($A2114="","",$E2114-_xlfn.MAXIFS($E$2:$E2113,$C$2:$C2113,$C2114,$A$2:$A2113,$A2114))</f>
        <v/>
      </c>
      <c r="G2114" s="6" t="str">
        <f t="shared" si="99"/>
        <v/>
      </c>
      <c r="H2114" s="6" t="str">
        <f t="shared" si="100"/>
        <v/>
      </c>
      <c r="I2114" s="3" t="str">
        <f t="shared" si="101"/>
        <v/>
      </c>
    </row>
    <row r="2115" spans="6:9" x14ac:dyDescent="0.25">
      <c r="F2115" s="6" t="str">
        <f>IF($A2115="","",$E2115-_xlfn.MAXIFS($E$2:$E2114,$C$2:$C2114,$C2115,$A$2:$A2114,$A2115))</f>
        <v/>
      </c>
      <c r="G2115" s="6" t="str">
        <f t="shared" si="99"/>
        <v/>
      </c>
      <c r="H2115" s="6" t="str">
        <f t="shared" si="100"/>
        <v/>
      </c>
      <c r="I2115" s="3" t="str">
        <f t="shared" si="101"/>
        <v/>
      </c>
    </row>
    <row r="2116" spans="6:9" x14ac:dyDescent="0.25">
      <c r="F2116" s="6" t="str">
        <f>IF($A2116="","",$E2116-_xlfn.MAXIFS($E$2:$E2115,$C$2:$C2115,$C2116,$A$2:$A2115,$A2116))</f>
        <v/>
      </c>
      <c r="G2116" s="6" t="str">
        <f t="shared" si="99"/>
        <v/>
      </c>
      <c r="H2116" s="6" t="str">
        <f t="shared" si="100"/>
        <v/>
      </c>
      <c r="I2116" s="3" t="str">
        <f t="shared" si="101"/>
        <v/>
      </c>
    </row>
    <row r="2117" spans="6:9" x14ac:dyDescent="0.25">
      <c r="F2117" s="6" t="str">
        <f>IF($A2117="","",$E2117-_xlfn.MAXIFS($E$2:$E2116,$C$2:$C2116,$C2117,$A$2:$A2116,$A2117))</f>
        <v/>
      </c>
      <c r="G2117" s="6" t="str">
        <f t="shared" si="99"/>
        <v/>
      </c>
      <c r="H2117" s="6" t="str">
        <f t="shared" si="100"/>
        <v/>
      </c>
      <c r="I2117" s="3" t="str">
        <f t="shared" si="101"/>
        <v/>
      </c>
    </row>
    <row r="2118" spans="6:9" x14ac:dyDescent="0.25">
      <c r="F2118" s="6" t="str">
        <f>IF($A2118="","",$E2118-_xlfn.MAXIFS($E$2:$E2117,$C$2:$C2117,$C2118,$A$2:$A2117,$A2118))</f>
        <v/>
      </c>
      <c r="G2118" s="6" t="str">
        <f t="shared" si="99"/>
        <v/>
      </c>
      <c r="H2118" s="6" t="str">
        <f t="shared" si="100"/>
        <v/>
      </c>
      <c r="I2118" s="3" t="str">
        <f t="shared" si="101"/>
        <v/>
      </c>
    </row>
    <row r="2119" spans="6:9" x14ac:dyDescent="0.25">
      <c r="F2119" s="6" t="str">
        <f>IF($A2119="","",$E2119-_xlfn.MAXIFS($E$2:$E2118,$C$2:$C2118,$C2119,$A$2:$A2118,$A2119))</f>
        <v/>
      </c>
      <c r="G2119" s="6" t="str">
        <f t="shared" si="99"/>
        <v/>
      </c>
      <c r="H2119" s="6" t="str">
        <f t="shared" si="100"/>
        <v/>
      </c>
      <c r="I2119" s="3" t="str">
        <f t="shared" si="101"/>
        <v/>
      </c>
    </row>
    <row r="2120" spans="6:9" x14ac:dyDescent="0.25">
      <c r="F2120" s="6" t="str">
        <f>IF($A2120="","",$E2120-_xlfn.MAXIFS($E$2:$E2119,$C$2:$C2119,$C2120,$A$2:$A2119,$A2120))</f>
        <v/>
      </c>
      <c r="G2120" s="6" t="str">
        <f t="shared" si="99"/>
        <v/>
      </c>
      <c r="H2120" s="6" t="str">
        <f t="shared" si="100"/>
        <v/>
      </c>
      <c r="I2120" s="3" t="str">
        <f t="shared" si="101"/>
        <v/>
      </c>
    </row>
    <row r="2121" spans="6:9" x14ac:dyDescent="0.25">
      <c r="F2121" s="6" t="str">
        <f>IF($A2121="","",$E2121-_xlfn.MAXIFS($E$2:$E2120,$C$2:$C2120,$C2121,$A$2:$A2120,$A2121))</f>
        <v/>
      </c>
      <c r="G2121" s="6" t="str">
        <f t="shared" ref="G2121:G2184" si="102">IF($A2121="","",HOUR($D2121))</f>
        <v/>
      </c>
      <c r="H2121" s="6" t="str">
        <f t="shared" ref="H2121:H2184" si="103">IF($A2121="","",MINUTE($D2121))</f>
        <v/>
      </c>
      <c r="I2121" s="3" t="str">
        <f t="shared" si="101"/>
        <v/>
      </c>
    </row>
    <row r="2122" spans="6:9" x14ac:dyDescent="0.25">
      <c r="F2122" s="6" t="str">
        <f>IF($A2122="","",$E2122-_xlfn.MAXIFS($E$2:$E2121,$C$2:$C2121,$C2122,$A$2:$A2121,$A2122))</f>
        <v/>
      </c>
      <c r="G2122" s="6" t="str">
        <f t="shared" si="102"/>
        <v/>
      </c>
      <c r="H2122" s="6" t="str">
        <f t="shared" si="103"/>
        <v/>
      </c>
      <c r="I2122" s="3" t="str">
        <f t="shared" ref="I2122:I2185" si="104">IF($F2122&lt;0,"ERROR","")</f>
        <v/>
      </c>
    </row>
    <row r="2123" spans="6:9" x14ac:dyDescent="0.25">
      <c r="F2123" s="6" t="str">
        <f>IF($A2123="","",$E2123-_xlfn.MAXIFS($E$2:$E2122,$C$2:$C2122,$C2123,$A$2:$A2122,$A2123))</f>
        <v/>
      </c>
      <c r="G2123" s="6" t="str">
        <f t="shared" si="102"/>
        <v/>
      </c>
      <c r="H2123" s="6" t="str">
        <f t="shared" si="103"/>
        <v/>
      </c>
      <c r="I2123" s="3" t="str">
        <f t="shared" si="104"/>
        <v/>
      </c>
    </row>
    <row r="2124" spans="6:9" x14ac:dyDescent="0.25">
      <c r="F2124" s="6" t="str">
        <f>IF($A2124="","",$E2124-_xlfn.MAXIFS($E$2:$E2123,$C$2:$C2123,$C2124,$A$2:$A2123,$A2124))</f>
        <v/>
      </c>
      <c r="G2124" s="6" t="str">
        <f t="shared" si="102"/>
        <v/>
      </c>
      <c r="H2124" s="6" t="str">
        <f t="shared" si="103"/>
        <v/>
      </c>
      <c r="I2124" s="3" t="str">
        <f t="shared" si="104"/>
        <v/>
      </c>
    </row>
    <row r="2125" spans="6:9" x14ac:dyDescent="0.25">
      <c r="F2125" s="6" t="str">
        <f>IF($A2125="","",$E2125-_xlfn.MAXIFS($E$2:$E2124,$C$2:$C2124,$C2125,$A$2:$A2124,$A2125))</f>
        <v/>
      </c>
      <c r="G2125" s="6" t="str">
        <f t="shared" si="102"/>
        <v/>
      </c>
      <c r="H2125" s="6" t="str">
        <f t="shared" si="103"/>
        <v/>
      </c>
      <c r="I2125" s="3" t="str">
        <f t="shared" si="104"/>
        <v/>
      </c>
    </row>
    <row r="2126" spans="6:9" x14ac:dyDescent="0.25">
      <c r="F2126" s="6" t="str">
        <f>IF($A2126="","",$E2126-_xlfn.MAXIFS($E$2:$E2125,$C$2:$C2125,$C2126,$A$2:$A2125,$A2126))</f>
        <v/>
      </c>
      <c r="G2126" s="6" t="str">
        <f t="shared" si="102"/>
        <v/>
      </c>
      <c r="H2126" s="6" t="str">
        <f t="shared" si="103"/>
        <v/>
      </c>
      <c r="I2126" s="3" t="str">
        <f t="shared" si="104"/>
        <v/>
      </c>
    </row>
    <row r="2127" spans="6:9" x14ac:dyDescent="0.25">
      <c r="F2127" s="6" t="str">
        <f>IF($A2127="","",$E2127-_xlfn.MAXIFS($E$2:$E2126,$C$2:$C2126,$C2127,$A$2:$A2126,$A2127))</f>
        <v/>
      </c>
      <c r="G2127" s="6" t="str">
        <f t="shared" si="102"/>
        <v/>
      </c>
      <c r="H2127" s="6" t="str">
        <f t="shared" si="103"/>
        <v/>
      </c>
      <c r="I2127" s="3" t="str">
        <f t="shared" si="104"/>
        <v/>
      </c>
    </row>
    <row r="2128" spans="6:9" x14ac:dyDescent="0.25">
      <c r="F2128" s="6" t="str">
        <f>IF($A2128="","",$E2128-_xlfn.MAXIFS($E$2:$E2127,$C$2:$C2127,$C2128,$A$2:$A2127,$A2128))</f>
        <v/>
      </c>
      <c r="G2128" s="6" t="str">
        <f t="shared" si="102"/>
        <v/>
      </c>
      <c r="H2128" s="6" t="str">
        <f t="shared" si="103"/>
        <v/>
      </c>
      <c r="I2128" s="3" t="str">
        <f t="shared" si="104"/>
        <v/>
      </c>
    </row>
    <row r="2129" spans="6:9" x14ac:dyDescent="0.25">
      <c r="F2129" s="6" t="str">
        <f>IF($A2129="","",$E2129-_xlfn.MAXIFS($E$2:$E2128,$C$2:$C2128,$C2129,$A$2:$A2128,$A2129))</f>
        <v/>
      </c>
      <c r="G2129" s="6" t="str">
        <f t="shared" si="102"/>
        <v/>
      </c>
      <c r="H2129" s="6" t="str">
        <f t="shared" si="103"/>
        <v/>
      </c>
      <c r="I2129" s="3" t="str">
        <f t="shared" si="104"/>
        <v/>
      </c>
    </row>
    <row r="2130" spans="6:9" x14ac:dyDescent="0.25">
      <c r="F2130" s="6" t="str">
        <f>IF($A2130="","",$E2130-_xlfn.MAXIFS($E$2:$E2129,$C$2:$C2129,$C2130,$A$2:$A2129,$A2130))</f>
        <v/>
      </c>
      <c r="G2130" s="6" t="str">
        <f t="shared" si="102"/>
        <v/>
      </c>
      <c r="H2130" s="6" t="str">
        <f t="shared" si="103"/>
        <v/>
      </c>
      <c r="I2130" s="3" t="str">
        <f t="shared" si="104"/>
        <v/>
      </c>
    </row>
    <row r="2131" spans="6:9" x14ac:dyDescent="0.25">
      <c r="F2131" s="6" t="str">
        <f>IF($A2131="","",$E2131-_xlfn.MAXIFS($E$2:$E2130,$C$2:$C2130,$C2131,$A$2:$A2130,$A2131))</f>
        <v/>
      </c>
      <c r="G2131" s="6" t="str">
        <f t="shared" si="102"/>
        <v/>
      </c>
      <c r="H2131" s="6" t="str">
        <f t="shared" si="103"/>
        <v/>
      </c>
      <c r="I2131" s="3" t="str">
        <f t="shared" si="104"/>
        <v/>
      </c>
    </row>
    <row r="2132" spans="6:9" x14ac:dyDescent="0.25">
      <c r="F2132" s="6" t="str">
        <f>IF($A2132="","",$E2132-_xlfn.MAXIFS($E$2:$E2131,$C$2:$C2131,$C2132,$A$2:$A2131,$A2132))</f>
        <v/>
      </c>
      <c r="G2132" s="6" t="str">
        <f t="shared" si="102"/>
        <v/>
      </c>
      <c r="H2132" s="6" t="str">
        <f t="shared" si="103"/>
        <v/>
      </c>
      <c r="I2132" s="3" t="str">
        <f t="shared" si="104"/>
        <v/>
      </c>
    </row>
    <row r="2133" spans="6:9" x14ac:dyDescent="0.25">
      <c r="F2133" s="6" t="str">
        <f>IF($A2133="","",$E2133-_xlfn.MAXIFS($E$2:$E2132,$C$2:$C2132,$C2133,$A$2:$A2132,$A2133))</f>
        <v/>
      </c>
      <c r="G2133" s="6" t="str">
        <f t="shared" si="102"/>
        <v/>
      </c>
      <c r="H2133" s="6" t="str">
        <f t="shared" si="103"/>
        <v/>
      </c>
      <c r="I2133" s="3" t="str">
        <f t="shared" si="104"/>
        <v/>
      </c>
    </row>
    <row r="2134" spans="6:9" x14ac:dyDescent="0.25">
      <c r="F2134" s="6" t="str">
        <f>IF($A2134="","",$E2134-_xlfn.MAXIFS($E$2:$E2133,$C$2:$C2133,$C2134,$A$2:$A2133,$A2134))</f>
        <v/>
      </c>
      <c r="G2134" s="6" t="str">
        <f t="shared" si="102"/>
        <v/>
      </c>
      <c r="H2134" s="6" t="str">
        <f t="shared" si="103"/>
        <v/>
      </c>
      <c r="I2134" s="3" t="str">
        <f t="shared" si="104"/>
        <v/>
      </c>
    </row>
    <row r="2135" spans="6:9" x14ac:dyDescent="0.25">
      <c r="F2135" s="6" t="str">
        <f>IF($A2135="","",$E2135-_xlfn.MAXIFS($E$2:$E2134,$C$2:$C2134,$C2135,$A$2:$A2134,$A2135))</f>
        <v/>
      </c>
      <c r="G2135" s="6" t="str">
        <f t="shared" si="102"/>
        <v/>
      </c>
      <c r="H2135" s="6" t="str">
        <f t="shared" si="103"/>
        <v/>
      </c>
      <c r="I2135" s="3" t="str">
        <f t="shared" si="104"/>
        <v/>
      </c>
    </row>
    <row r="2136" spans="6:9" x14ac:dyDescent="0.25">
      <c r="F2136" s="6" t="str">
        <f>IF($A2136="","",$E2136-_xlfn.MAXIFS($E$2:$E2135,$C$2:$C2135,$C2136,$A$2:$A2135,$A2136))</f>
        <v/>
      </c>
      <c r="G2136" s="6" t="str">
        <f t="shared" si="102"/>
        <v/>
      </c>
      <c r="H2136" s="6" t="str">
        <f t="shared" si="103"/>
        <v/>
      </c>
      <c r="I2136" s="3" t="str">
        <f t="shared" si="104"/>
        <v/>
      </c>
    </row>
    <row r="2137" spans="6:9" x14ac:dyDescent="0.25">
      <c r="F2137" s="6" t="str">
        <f>IF($A2137="","",$E2137-_xlfn.MAXIFS($E$2:$E2136,$C$2:$C2136,$C2137,$A$2:$A2136,$A2137))</f>
        <v/>
      </c>
      <c r="G2137" s="6" t="str">
        <f t="shared" si="102"/>
        <v/>
      </c>
      <c r="H2137" s="6" t="str">
        <f t="shared" si="103"/>
        <v/>
      </c>
      <c r="I2137" s="3" t="str">
        <f t="shared" si="104"/>
        <v/>
      </c>
    </row>
    <row r="2138" spans="6:9" x14ac:dyDescent="0.25">
      <c r="F2138" s="6" t="str">
        <f>IF($A2138="","",$E2138-_xlfn.MAXIFS($E$2:$E2137,$C$2:$C2137,$C2138,$A$2:$A2137,$A2138))</f>
        <v/>
      </c>
      <c r="G2138" s="6" t="str">
        <f t="shared" si="102"/>
        <v/>
      </c>
      <c r="H2138" s="6" t="str">
        <f t="shared" si="103"/>
        <v/>
      </c>
      <c r="I2138" s="3" t="str">
        <f t="shared" si="104"/>
        <v/>
      </c>
    </row>
    <row r="2139" spans="6:9" x14ac:dyDescent="0.25">
      <c r="F2139" s="6" t="str">
        <f>IF($A2139="","",$E2139-_xlfn.MAXIFS($E$2:$E2138,$C$2:$C2138,$C2139,$A$2:$A2138,$A2139))</f>
        <v/>
      </c>
      <c r="G2139" s="6" t="str">
        <f t="shared" si="102"/>
        <v/>
      </c>
      <c r="H2139" s="6" t="str">
        <f t="shared" si="103"/>
        <v/>
      </c>
      <c r="I2139" s="3" t="str">
        <f t="shared" si="104"/>
        <v/>
      </c>
    </row>
    <row r="2140" spans="6:9" x14ac:dyDescent="0.25">
      <c r="F2140" s="6" t="str">
        <f>IF($A2140="","",$E2140-_xlfn.MAXIFS($E$2:$E2139,$C$2:$C2139,$C2140,$A$2:$A2139,$A2140))</f>
        <v/>
      </c>
      <c r="G2140" s="6" t="str">
        <f t="shared" si="102"/>
        <v/>
      </c>
      <c r="H2140" s="6" t="str">
        <f t="shared" si="103"/>
        <v/>
      </c>
      <c r="I2140" s="3" t="str">
        <f t="shared" si="104"/>
        <v/>
      </c>
    </row>
    <row r="2141" spans="6:9" x14ac:dyDescent="0.25">
      <c r="F2141" s="6" t="str">
        <f>IF($A2141="","",$E2141-_xlfn.MAXIFS($E$2:$E2140,$C$2:$C2140,$C2141,$A$2:$A2140,$A2141))</f>
        <v/>
      </c>
      <c r="G2141" s="6" t="str">
        <f t="shared" si="102"/>
        <v/>
      </c>
      <c r="H2141" s="6" t="str">
        <f t="shared" si="103"/>
        <v/>
      </c>
      <c r="I2141" s="3" t="str">
        <f t="shared" si="104"/>
        <v/>
      </c>
    </row>
    <row r="2142" spans="6:9" x14ac:dyDescent="0.25">
      <c r="F2142" s="6" t="str">
        <f>IF($A2142="","",$E2142-_xlfn.MAXIFS($E$2:$E2141,$C$2:$C2141,$C2142,$A$2:$A2141,$A2142))</f>
        <v/>
      </c>
      <c r="G2142" s="6" t="str">
        <f t="shared" si="102"/>
        <v/>
      </c>
      <c r="H2142" s="6" t="str">
        <f t="shared" si="103"/>
        <v/>
      </c>
      <c r="I2142" s="3" t="str">
        <f t="shared" si="104"/>
        <v/>
      </c>
    </row>
    <row r="2143" spans="6:9" x14ac:dyDescent="0.25">
      <c r="F2143" s="6" t="str">
        <f>IF($A2143="","",$E2143-_xlfn.MAXIFS($E$2:$E2142,$C$2:$C2142,$C2143,$A$2:$A2142,$A2143))</f>
        <v/>
      </c>
      <c r="G2143" s="6" t="str">
        <f t="shared" si="102"/>
        <v/>
      </c>
      <c r="H2143" s="6" t="str">
        <f t="shared" si="103"/>
        <v/>
      </c>
      <c r="I2143" s="3" t="str">
        <f t="shared" si="104"/>
        <v/>
      </c>
    </row>
    <row r="2144" spans="6:9" x14ac:dyDescent="0.25">
      <c r="F2144" s="6" t="str">
        <f>IF($A2144="","",$E2144-_xlfn.MAXIFS($E$2:$E2143,$C$2:$C2143,$C2144,$A$2:$A2143,$A2144))</f>
        <v/>
      </c>
      <c r="G2144" s="6" t="str">
        <f t="shared" si="102"/>
        <v/>
      </c>
      <c r="H2144" s="6" t="str">
        <f t="shared" si="103"/>
        <v/>
      </c>
      <c r="I2144" s="3" t="str">
        <f t="shared" si="104"/>
        <v/>
      </c>
    </row>
    <row r="2145" spans="6:9" x14ac:dyDescent="0.25">
      <c r="F2145" s="6" t="str">
        <f>IF($A2145="","",$E2145-_xlfn.MAXIFS($E$2:$E2144,$C$2:$C2144,$C2145,$A$2:$A2144,$A2145))</f>
        <v/>
      </c>
      <c r="G2145" s="6" t="str">
        <f t="shared" si="102"/>
        <v/>
      </c>
      <c r="H2145" s="6" t="str">
        <f t="shared" si="103"/>
        <v/>
      </c>
      <c r="I2145" s="3" t="str">
        <f t="shared" si="104"/>
        <v/>
      </c>
    </row>
    <row r="2146" spans="6:9" x14ac:dyDescent="0.25">
      <c r="F2146" s="6" t="str">
        <f>IF($A2146="","",$E2146-_xlfn.MAXIFS($E$2:$E2145,$C$2:$C2145,$C2146,$A$2:$A2145,$A2146))</f>
        <v/>
      </c>
      <c r="G2146" s="6" t="str">
        <f t="shared" si="102"/>
        <v/>
      </c>
      <c r="H2146" s="6" t="str">
        <f t="shared" si="103"/>
        <v/>
      </c>
      <c r="I2146" s="3" t="str">
        <f t="shared" si="104"/>
        <v/>
      </c>
    </row>
    <row r="2147" spans="6:9" x14ac:dyDescent="0.25">
      <c r="F2147" s="6" t="str">
        <f>IF($A2147="","",$E2147-_xlfn.MAXIFS($E$2:$E2146,$C$2:$C2146,$C2147,$A$2:$A2146,$A2147))</f>
        <v/>
      </c>
      <c r="G2147" s="6" t="str">
        <f t="shared" si="102"/>
        <v/>
      </c>
      <c r="H2147" s="6" t="str">
        <f t="shared" si="103"/>
        <v/>
      </c>
      <c r="I2147" s="3" t="str">
        <f t="shared" si="104"/>
        <v/>
      </c>
    </row>
    <row r="2148" spans="6:9" x14ac:dyDescent="0.25">
      <c r="F2148" s="6" t="str">
        <f>IF($A2148="","",$E2148-_xlfn.MAXIFS($E$2:$E2147,$C$2:$C2147,$C2148,$A$2:$A2147,$A2148))</f>
        <v/>
      </c>
      <c r="G2148" s="6" t="str">
        <f t="shared" si="102"/>
        <v/>
      </c>
      <c r="H2148" s="6" t="str">
        <f t="shared" si="103"/>
        <v/>
      </c>
      <c r="I2148" s="3" t="str">
        <f t="shared" si="104"/>
        <v/>
      </c>
    </row>
    <row r="2149" spans="6:9" x14ac:dyDescent="0.25">
      <c r="F2149" s="6" t="str">
        <f>IF($A2149="","",$E2149-_xlfn.MAXIFS($E$2:$E2148,$C$2:$C2148,$C2149,$A$2:$A2148,$A2149))</f>
        <v/>
      </c>
      <c r="G2149" s="6" t="str">
        <f t="shared" si="102"/>
        <v/>
      </c>
      <c r="H2149" s="6" t="str">
        <f t="shared" si="103"/>
        <v/>
      </c>
      <c r="I2149" s="3" t="str">
        <f t="shared" si="104"/>
        <v/>
      </c>
    </row>
    <row r="2150" spans="6:9" x14ac:dyDescent="0.25">
      <c r="F2150" s="6" t="str">
        <f>IF($A2150="","",$E2150-_xlfn.MAXIFS($E$2:$E2149,$C$2:$C2149,$C2150,$A$2:$A2149,$A2150))</f>
        <v/>
      </c>
      <c r="G2150" s="6" t="str">
        <f t="shared" si="102"/>
        <v/>
      </c>
      <c r="H2150" s="6" t="str">
        <f t="shared" si="103"/>
        <v/>
      </c>
      <c r="I2150" s="3" t="str">
        <f t="shared" si="104"/>
        <v/>
      </c>
    </row>
    <row r="2151" spans="6:9" x14ac:dyDescent="0.25">
      <c r="F2151" s="6" t="str">
        <f>IF($A2151="","",$E2151-_xlfn.MAXIFS($E$2:$E2150,$C$2:$C2150,$C2151,$A$2:$A2150,$A2151))</f>
        <v/>
      </c>
      <c r="G2151" s="6" t="str">
        <f t="shared" si="102"/>
        <v/>
      </c>
      <c r="H2151" s="6" t="str">
        <f t="shared" si="103"/>
        <v/>
      </c>
      <c r="I2151" s="3" t="str">
        <f t="shared" si="104"/>
        <v/>
      </c>
    </row>
    <row r="2152" spans="6:9" x14ac:dyDescent="0.25">
      <c r="F2152" s="6" t="str">
        <f>IF($A2152="","",$E2152-_xlfn.MAXIFS($E$2:$E2151,$C$2:$C2151,$C2152,$A$2:$A2151,$A2152))</f>
        <v/>
      </c>
      <c r="G2152" s="6" t="str">
        <f t="shared" si="102"/>
        <v/>
      </c>
      <c r="H2152" s="6" t="str">
        <f t="shared" si="103"/>
        <v/>
      </c>
      <c r="I2152" s="3" t="str">
        <f t="shared" si="104"/>
        <v/>
      </c>
    </row>
    <row r="2153" spans="6:9" x14ac:dyDescent="0.25">
      <c r="F2153" s="6" t="str">
        <f>IF($A2153="","",$E2153-_xlfn.MAXIFS($E$2:$E2152,$C$2:$C2152,$C2153,$A$2:$A2152,$A2153))</f>
        <v/>
      </c>
      <c r="G2153" s="6" t="str">
        <f t="shared" si="102"/>
        <v/>
      </c>
      <c r="H2153" s="6" t="str">
        <f t="shared" si="103"/>
        <v/>
      </c>
      <c r="I2153" s="3" t="str">
        <f t="shared" si="104"/>
        <v/>
      </c>
    </row>
    <row r="2154" spans="6:9" x14ac:dyDescent="0.25">
      <c r="F2154" s="6" t="str">
        <f>IF($A2154="","",$E2154-_xlfn.MAXIFS($E$2:$E2153,$C$2:$C2153,$C2154,$A$2:$A2153,$A2154))</f>
        <v/>
      </c>
      <c r="G2154" s="6" t="str">
        <f t="shared" si="102"/>
        <v/>
      </c>
      <c r="H2154" s="6" t="str">
        <f t="shared" si="103"/>
        <v/>
      </c>
      <c r="I2154" s="3" t="str">
        <f t="shared" si="104"/>
        <v/>
      </c>
    </row>
    <row r="2155" spans="6:9" x14ac:dyDescent="0.25">
      <c r="F2155" s="6" t="str">
        <f>IF($A2155="","",$E2155-_xlfn.MAXIFS($E$2:$E2154,$C$2:$C2154,$C2155,$A$2:$A2154,$A2155))</f>
        <v/>
      </c>
      <c r="G2155" s="6" t="str">
        <f t="shared" si="102"/>
        <v/>
      </c>
      <c r="H2155" s="6" t="str">
        <f t="shared" si="103"/>
        <v/>
      </c>
      <c r="I2155" s="3" t="str">
        <f t="shared" si="104"/>
        <v/>
      </c>
    </row>
    <row r="2156" spans="6:9" x14ac:dyDescent="0.25">
      <c r="F2156" s="6" t="str">
        <f>IF($A2156="","",$E2156-_xlfn.MAXIFS($E$2:$E2155,$C$2:$C2155,$C2156,$A$2:$A2155,$A2156))</f>
        <v/>
      </c>
      <c r="G2156" s="6" t="str">
        <f t="shared" si="102"/>
        <v/>
      </c>
      <c r="H2156" s="6" t="str">
        <f t="shared" si="103"/>
        <v/>
      </c>
      <c r="I2156" s="3" t="str">
        <f t="shared" si="104"/>
        <v/>
      </c>
    </row>
    <row r="2157" spans="6:9" x14ac:dyDescent="0.25">
      <c r="F2157" s="6" t="str">
        <f>IF($A2157="","",$E2157-_xlfn.MAXIFS($E$2:$E2156,$C$2:$C2156,$C2157,$A$2:$A2156,$A2157))</f>
        <v/>
      </c>
      <c r="G2157" s="6" t="str">
        <f t="shared" si="102"/>
        <v/>
      </c>
      <c r="H2157" s="6" t="str">
        <f t="shared" si="103"/>
        <v/>
      </c>
      <c r="I2157" s="3" t="str">
        <f t="shared" si="104"/>
        <v/>
      </c>
    </row>
    <row r="2158" spans="6:9" x14ac:dyDescent="0.25">
      <c r="F2158" s="6" t="str">
        <f>IF($A2158="","",$E2158-_xlfn.MAXIFS($E$2:$E2157,$C$2:$C2157,$C2158,$A$2:$A2157,$A2158))</f>
        <v/>
      </c>
      <c r="G2158" s="6" t="str">
        <f t="shared" si="102"/>
        <v/>
      </c>
      <c r="H2158" s="6" t="str">
        <f t="shared" si="103"/>
        <v/>
      </c>
      <c r="I2158" s="3" t="str">
        <f t="shared" si="104"/>
        <v/>
      </c>
    </row>
    <row r="2159" spans="6:9" x14ac:dyDescent="0.25">
      <c r="F2159" s="6" t="str">
        <f>IF($A2159="","",$E2159-_xlfn.MAXIFS($E$2:$E2158,$C$2:$C2158,$C2159,$A$2:$A2158,$A2159))</f>
        <v/>
      </c>
      <c r="G2159" s="6" t="str">
        <f t="shared" si="102"/>
        <v/>
      </c>
      <c r="H2159" s="6" t="str">
        <f t="shared" si="103"/>
        <v/>
      </c>
      <c r="I2159" s="3" t="str">
        <f t="shared" si="104"/>
        <v/>
      </c>
    </row>
    <row r="2160" spans="6:9" x14ac:dyDescent="0.25">
      <c r="F2160" s="6" t="str">
        <f>IF($A2160="","",$E2160-_xlfn.MAXIFS($E$2:$E2159,$C$2:$C2159,$C2160,$A$2:$A2159,$A2160))</f>
        <v/>
      </c>
      <c r="G2160" s="6" t="str">
        <f t="shared" si="102"/>
        <v/>
      </c>
      <c r="H2160" s="6" t="str">
        <f t="shared" si="103"/>
        <v/>
      </c>
      <c r="I2160" s="3" t="str">
        <f t="shared" si="104"/>
        <v/>
      </c>
    </row>
    <row r="2161" spans="6:9" x14ac:dyDescent="0.25">
      <c r="F2161" s="6" t="str">
        <f>IF($A2161="","",$E2161-_xlfn.MAXIFS($E$2:$E2160,$C$2:$C2160,$C2161,$A$2:$A2160,$A2161))</f>
        <v/>
      </c>
      <c r="G2161" s="6" t="str">
        <f t="shared" si="102"/>
        <v/>
      </c>
      <c r="H2161" s="6" t="str">
        <f t="shared" si="103"/>
        <v/>
      </c>
      <c r="I2161" s="3" t="str">
        <f t="shared" si="104"/>
        <v/>
      </c>
    </row>
    <row r="2162" spans="6:9" x14ac:dyDescent="0.25">
      <c r="F2162" s="6" t="str">
        <f>IF($A2162="","",$E2162-_xlfn.MAXIFS($E$2:$E2161,$C$2:$C2161,$C2162,$A$2:$A2161,$A2162))</f>
        <v/>
      </c>
      <c r="G2162" s="6" t="str">
        <f t="shared" si="102"/>
        <v/>
      </c>
      <c r="H2162" s="6" t="str">
        <f t="shared" si="103"/>
        <v/>
      </c>
      <c r="I2162" s="3" t="str">
        <f t="shared" si="104"/>
        <v/>
      </c>
    </row>
    <row r="2163" spans="6:9" x14ac:dyDescent="0.25">
      <c r="F2163" s="6" t="str">
        <f>IF($A2163="","",$E2163-_xlfn.MAXIFS($E$2:$E2162,$C$2:$C2162,$C2163,$A$2:$A2162,$A2163))</f>
        <v/>
      </c>
      <c r="G2163" s="6" t="str">
        <f t="shared" si="102"/>
        <v/>
      </c>
      <c r="H2163" s="6" t="str">
        <f t="shared" si="103"/>
        <v/>
      </c>
      <c r="I2163" s="3" t="str">
        <f t="shared" si="104"/>
        <v/>
      </c>
    </row>
    <row r="2164" spans="6:9" x14ac:dyDescent="0.25">
      <c r="F2164" s="6" t="str">
        <f>IF($A2164="","",$E2164-_xlfn.MAXIFS($E$2:$E2163,$C$2:$C2163,$C2164,$A$2:$A2163,$A2164))</f>
        <v/>
      </c>
      <c r="G2164" s="6" t="str">
        <f t="shared" si="102"/>
        <v/>
      </c>
      <c r="H2164" s="6" t="str">
        <f t="shared" si="103"/>
        <v/>
      </c>
      <c r="I2164" s="3" t="str">
        <f t="shared" si="104"/>
        <v/>
      </c>
    </row>
    <row r="2165" spans="6:9" x14ac:dyDescent="0.25">
      <c r="F2165" s="6" t="str">
        <f>IF($A2165="","",$E2165-_xlfn.MAXIFS($E$2:$E2164,$C$2:$C2164,$C2165,$A$2:$A2164,$A2165))</f>
        <v/>
      </c>
      <c r="G2165" s="6" t="str">
        <f t="shared" si="102"/>
        <v/>
      </c>
      <c r="H2165" s="6" t="str">
        <f t="shared" si="103"/>
        <v/>
      </c>
      <c r="I2165" s="3" t="str">
        <f t="shared" si="104"/>
        <v/>
      </c>
    </row>
    <row r="2166" spans="6:9" x14ac:dyDescent="0.25">
      <c r="F2166" s="6" t="str">
        <f>IF($A2166="","",$E2166-_xlfn.MAXIFS($E$2:$E2165,$C$2:$C2165,$C2166,$A$2:$A2165,$A2166))</f>
        <v/>
      </c>
      <c r="G2166" s="6" t="str">
        <f t="shared" si="102"/>
        <v/>
      </c>
      <c r="H2166" s="6" t="str">
        <f t="shared" si="103"/>
        <v/>
      </c>
      <c r="I2166" s="3" t="str">
        <f t="shared" si="104"/>
        <v/>
      </c>
    </row>
    <row r="2167" spans="6:9" x14ac:dyDescent="0.25">
      <c r="F2167" s="6" t="str">
        <f>IF($A2167="","",$E2167-_xlfn.MAXIFS($E$2:$E2166,$C$2:$C2166,$C2167,$A$2:$A2166,$A2167))</f>
        <v/>
      </c>
      <c r="G2167" s="6" t="str">
        <f t="shared" si="102"/>
        <v/>
      </c>
      <c r="H2167" s="6" t="str">
        <f t="shared" si="103"/>
        <v/>
      </c>
      <c r="I2167" s="3" t="str">
        <f t="shared" si="104"/>
        <v/>
      </c>
    </row>
    <row r="2168" spans="6:9" x14ac:dyDescent="0.25">
      <c r="F2168" s="6" t="str">
        <f>IF($A2168="","",$E2168-_xlfn.MAXIFS($E$2:$E2167,$C$2:$C2167,$C2168,$A$2:$A2167,$A2168))</f>
        <v/>
      </c>
      <c r="G2168" s="6" t="str">
        <f t="shared" si="102"/>
        <v/>
      </c>
      <c r="H2168" s="6" t="str">
        <f t="shared" si="103"/>
        <v/>
      </c>
      <c r="I2168" s="3" t="str">
        <f t="shared" si="104"/>
        <v/>
      </c>
    </row>
    <row r="2169" spans="6:9" x14ac:dyDescent="0.25">
      <c r="F2169" s="6" t="str">
        <f>IF($A2169="","",$E2169-_xlfn.MAXIFS($E$2:$E2168,$C$2:$C2168,$C2169,$A$2:$A2168,$A2169))</f>
        <v/>
      </c>
      <c r="G2169" s="6" t="str">
        <f t="shared" si="102"/>
        <v/>
      </c>
      <c r="H2169" s="6" t="str">
        <f t="shared" si="103"/>
        <v/>
      </c>
      <c r="I2169" s="3" t="str">
        <f t="shared" si="104"/>
        <v/>
      </c>
    </row>
    <row r="2170" spans="6:9" x14ac:dyDescent="0.25">
      <c r="F2170" s="6" t="str">
        <f>IF($A2170="","",$E2170-_xlfn.MAXIFS($E$2:$E2169,$C$2:$C2169,$C2170,$A$2:$A2169,$A2170))</f>
        <v/>
      </c>
      <c r="G2170" s="6" t="str">
        <f t="shared" si="102"/>
        <v/>
      </c>
      <c r="H2170" s="6" t="str">
        <f t="shared" si="103"/>
        <v/>
      </c>
      <c r="I2170" s="3" t="str">
        <f t="shared" si="104"/>
        <v/>
      </c>
    </row>
    <row r="2171" spans="6:9" x14ac:dyDescent="0.25">
      <c r="F2171" s="6" t="str">
        <f>IF($A2171="","",$E2171-_xlfn.MAXIFS($E$2:$E2170,$C$2:$C2170,$C2171,$A$2:$A2170,$A2171))</f>
        <v/>
      </c>
      <c r="G2171" s="6" t="str">
        <f t="shared" si="102"/>
        <v/>
      </c>
      <c r="H2171" s="6" t="str">
        <f t="shared" si="103"/>
        <v/>
      </c>
      <c r="I2171" s="3" t="str">
        <f t="shared" si="104"/>
        <v/>
      </c>
    </row>
    <row r="2172" spans="6:9" x14ac:dyDescent="0.25">
      <c r="F2172" s="6" t="str">
        <f>IF($A2172="","",$E2172-_xlfn.MAXIFS($E$2:$E2171,$C$2:$C2171,$C2172,$A$2:$A2171,$A2172))</f>
        <v/>
      </c>
      <c r="G2172" s="6" t="str">
        <f t="shared" si="102"/>
        <v/>
      </c>
      <c r="H2172" s="6" t="str">
        <f t="shared" si="103"/>
        <v/>
      </c>
      <c r="I2172" s="3" t="str">
        <f t="shared" si="104"/>
        <v/>
      </c>
    </row>
    <row r="2173" spans="6:9" x14ac:dyDescent="0.25">
      <c r="F2173" s="6" t="str">
        <f>IF($A2173="","",$E2173-_xlfn.MAXIFS($E$2:$E2172,$C$2:$C2172,$C2173,$A$2:$A2172,$A2173))</f>
        <v/>
      </c>
      <c r="G2173" s="6" t="str">
        <f t="shared" si="102"/>
        <v/>
      </c>
      <c r="H2173" s="6" t="str">
        <f t="shared" si="103"/>
        <v/>
      </c>
      <c r="I2173" s="3" t="str">
        <f t="shared" si="104"/>
        <v/>
      </c>
    </row>
    <row r="2174" spans="6:9" x14ac:dyDescent="0.25">
      <c r="F2174" s="6" t="str">
        <f>IF($A2174="","",$E2174-_xlfn.MAXIFS($E$2:$E2173,$C$2:$C2173,$C2174,$A$2:$A2173,$A2174))</f>
        <v/>
      </c>
      <c r="G2174" s="6" t="str">
        <f t="shared" si="102"/>
        <v/>
      </c>
      <c r="H2174" s="6" t="str">
        <f t="shared" si="103"/>
        <v/>
      </c>
      <c r="I2174" s="3" t="str">
        <f t="shared" si="104"/>
        <v/>
      </c>
    </row>
    <row r="2175" spans="6:9" x14ac:dyDescent="0.25">
      <c r="F2175" s="6" t="str">
        <f>IF($A2175="","",$E2175-_xlfn.MAXIFS($E$2:$E2174,$C$2:$C2174,$C2175,$A$2:$A2174,$A2175))</f>
        <v/>
      </c>
      <c r="G2175" s="6" t="str">
        <f t="shared" si="102"/>
        <v/>
      </c>
      <c r="H2175" s="6" t="str">
        <f t="shared" si="103"/>
        <v/>
      </c>
      <c r="I2175" s="3" t="str">
        <f t="shared" si="104"/>
        <v/>
      </c>
    </row>
    <row r="2176" spans="6:9" x14ac:dyDescent="0.25">
      <c r="F2176" s="6" t="str">
        <f>IF($A2176="","",$E2176-_xlfn.MAXIFS($E$2:$E2175,$C$2:$C2175,$C2176,$A$2:$A2175,$A2176))</f>
        <v/>
      </c>
      <c r="G2176" s="6" t="str">
        <f t="shared" si="102"/>
        <v/>
      </c>
      <c r="H2176" s="6" t="str">
        <f t="shared" si="103"/>
        <v/>
      </c>
      <c r="I2176" s="3" t="str">
        <f t="shared" si="104"/>
        <v/>
      </c>
    </row>
    <row r="2177" spans="6:9" x14ac:dyDescent="0.25">
      <c r="F2177" s="6" t="str">
        <f>IF($A2177="","",$E2177-_xlfn.MAXIFS($E$2:$E2176,$C$2:$C2176,$C2177,$A$2:$A2176,$A2177))</f>
        <v/>
      </c>
      <c r="G2177" s="6" t="str">
        <f t="shared" si="102"/>
        <v/>
      </c>
      <c r="H2177" s="6" t="str">
        <f t="shared" si="103"/>
        <v/>
      </c>
      <c r="I2177" s="3" t="str">
        <f t="shared" si="104"/>
        <v/>
      </c>
    </row>
    <row r="2178" spans="6:9" x14ac:dyDescent="0.25">
      <c r="F2178" s="6" t="str">
        <f>IF($A2178="","",$E2178-_xlfn.MAXIFS($E$2:$E2177,$C$2:$C2177,$C2178,$A$2:$A2177,$A2178))</f>
        <v/>
      </c>
      <c r="G2178" s="6" t="str">
        <f t="shared" si="102"/>
        <v/>
      </c>
      <c r="H2178" s="6" t="str">
        <f t="shared" si="103"/>
        <v/>
      </c>
      <c r="I2178" s="3" t="str">
        <f t="shared" si="104"/>
        <v/>
      </c>
    </row>
    <row r="2179" spans="6:9" x14ac:dyDescent="0.25">
      <c r="F2179" s="6" t="str">
        <f>IF($A2179="","",$E2179-_xlfn.MAXIFS($E$2:$E2178,$C$2:$C2178,$C2179,$A$2:$A2178,$A2179))</f>
        <v/>
      </c>
      <c r="G2179" s="6" t="str">
        <f t="shared" si="102"/>
        <v/>
      </c>
      <c r="H2179" s="6" t="str">
        <f t="shared" si="103"/>
        <v/>
      </c>
      <c r="I2179" s="3" t="str">
        <f t="shared" si="104"/>
        <v/>
      </c>
    </row>
    <row r="2180" spans="6:9" x14ac:dyDescent="0.25">
      <c r="F2180" s="6" t="str">
        <f>IF($A2180="","",$E2180-_xlfn.MAXIFS($E$2:$E2179,$C$2:$C2179,$C2180,$A$2:$A2179,$A2180))</f>
        <v/>
      </c>
      <c r="G2180" s="6" t="str">
        <f t="shared" si="102"/>
        <v/>
      </c>
      <c r="H2180" s="6" t="str">
        <f t="shared" si="103"/>
        <v/>
      </c>
      <c r="I2180" s="3" t="str">
        <f t="shared" si="104"/>
        <v/>
      </c>
    </row>
    <row r="2181" spans="6:9" x14ac:dyDescent="0.25">
      <c r="F2181" s="6" t="str">
        <f>IF($A2181="","",$E2181-_xlfn.MAXIFS($E$2:$E2180,$C$2:$C2180,$C2181,$A$2:$A2180,$A2181))</f>
        <v/>
      </c>
      <c r="G2181" s="6" t="str">
        <f t="shared" si="102"/>
        <v/>
      </c>
      <c r="H2181" s="6" t="str">
        <f t="shared" si="103"/>
        <v/>
      </c>
      <c r="I2181" s="3" t="str">
        <f t="shared" si="104"/>
        <v/>
      </c>
    </row>
    <row r="2182" spans="6:9" x14ac:dyDescent="0.25">
      <c r="F2182" s="6" t="str">
        <f>IF($A2182="","",$E2182-_xlfn.MAXIFS($E$2:$E2181,$C$2:$C2181,$C2182,$A$2:$A2181,$A2182))</f>
        <v/>
      </c>
      <c r="G2182" s="6" t="str">
        <f t="shared" si="102"/>
        <v/>
      </c>
      <c r="H2182" s="6" t="str">
        <f t="shared" si="103"/>
        <v/>
      </c>
      <c r="I2182" s="3" t="str">
        <f t="shared" si="104"/>
        <v/>
      </c>
    </row>
    <row r="2183" spans="6:9" x14ac:dyDescent="0.25">
      <c r="F2183" s="6" t="str">
        <f>IF($A2183="","",$E2183-_xlfn.MAXIFS($E$2:$E2182,$C$2:$C2182,$C2183,$A$2:$A2182,$A2183))</f>
        <v/>
      </c>
      <c r="G2183" s="6" t="str">
        <f t="shared" si="102"/>
        <v/>
      </c>
      <c r="H2183" s="6" t="str">
        <f t="shared" si="103"/>
        <v/>
      </c>
      <c r="I2183" s="3" t="str">
        <f t="shared" si="104"/>
        <v/>
      </c>
    </row>
    <row r="2184" spans="6:9" x14ac:dyDescent="0.25">
      <c r="F2184" s="6" t="str">
        <f>IF($A2184="","",$E2184-_xlfn.MAXIFS($E$2:$E2183,$C$2:$C2183,$C2184,$A$2:$A2183,$A2184))</f>
        <v/>
      </c>
      <c r="G2184" s="6" t="str">
        <f t="shared" si="102"/>
        <v/>
      </c>
      <c r="H2184" s="6" t="str">
        <f t="shared" si="103"/>
        <v/>
      </c>
      <c r="I2184" s="3" t="str">
        <f t="shared" si="104"/>
        <v/>
      </c>
    </row>
    <row r="2185" spans="6:9" x14ac:dyDescent="0.25">
      <c r="F2185" s="6" t="str">
        <f>IF($A2185="","",$E2185-_xlfn.MAXIFS($E$2:$E2184,$C$2:$C2184,$C2185,$A$2:$A2184,$A2185))</f>
        <v/>
      </c>
      <c r="G2185" s="6" t="str">
        <f t="shared" ref="G2185:G2248" si="105">IF($A2185="","",HOUR($D2185))</f>
        <v/>
      </c>
      <c r="H2185" s="6" t="str">
        <f t="shared" ref="H2185:H2248" si="106">IF($A2185="","",MINUTE($D2185))</f>
        <v/>
      </c>
      <c r="I2185" s="3" t="str">
        <f t="shared" si="104"/>
        <v/>
      </c>
    </row>
    <row r="2186" spans="6:9" x14ac:dyDescent="0.25">
      <c r="F2186" s="6" t="str">
        <f>IF($A2186="","",$E2186-_xlfn.MAXIFS($E$2:$E2185,$C$2:$C2185,$C2186,$A$2:$A2185,$A2186))</f>
        <v/>
      </c>
      <c r="G2186" s="6" t="str">
        <f t="shared" si="105"/>
        <v/>
      </c>
      <c r="H2186" s="6" t="str">
        <f t="shared" si="106"/>
        <v/>
      </c>
      <c r="I2186" s="3" t="str">
        <f t="shared" ref="I2186:I2249" si="107">IF($F2186&lt;0,"ERROR","")</f>
        <v/>
      </c>
    </row>
    <row r="2187" spans="6:9" x14ac:dyDescent="0.25">
      <c r="F2187" s="6" t="str">
        <f>IF($A2187="","",$E2187-_xlfn.MAXIFS($E$2:$E2186,$C$2:$C2186,$C2187,$A$2:$A2186,$A2187))</f>
        <v/>
      </c>
      <c r="G2187" s="6" t="str">
        <f t="shared" si="105"/>
        <v/>
      </c>
      <c r="H2187" s="6" t="str">
        <f t="shared" si="106"/>
        <v/>
      </c>
      <c r="I2187" s="3" t="str">
        <f t="shared" si="107"/>
        <v/>
      </c>
    </row>
    <row r="2188" spans="6:9" x14ac:dyDescent="0.25">
      <c r="F2188" s="6" t="str">
        <f>IF($A2188="","",$E2188-_xlfn.MAXIFS($E$2:$E2187,$C$2:$C2187,$C2188,$A$2:$A2187,$A2188))</f>
        <v/>
      </c>
      <c r="G2188" s="6" t="str">
        <f t="shared" si="105"/>
        <v/>
      </c>
      <c r="H2188" s="6" t="str">
        <f t="shared" si="106"/>
        <v/>
      </c>
      <c r="I2188" s="3" t="str">
        <f t="shared" si="107"/>
        <v/>
      </c>
    </row>
    <row r="2189" spans="6:9" x14ac:dyDescent="0.25">
      <c r="F2189" s="6" t="str">
        <f>IF($A2189="","",$E2189-_xlfn.MAXIFS($E$2:$E2188,$C$2:$C2188,$C2189,$A$2:$A2188,$A2189))</f>
        <v/>
      </c>
      <c r="G2189" s="6" t="str">
        <f t="shared" si="105"/>
        <v/>
      </c>
      <c r="H2189" s="6" t="str">
        <f t="shared" si="106"/>
        <v/>
      </c>
      <c r="I2189" s="3" t="str">
        <f t="shared" si="107"/>
        <v/>
      </c>
    </row>
    <row r="2190" spans="6:9" x14ac:dyDescent="0.25">
      <c r="F2190" s="6" t="str">
        <f>IF($A2190="","",$E2190-_xlfn.MAXIFS($E$2:$E2189,$C$2:$C2189,$C2190,$A$2:$A2189,$A2190))</f>
        <v/>
      </c>
      <c r="G2190" s="6" t="str">
        <f t="shared" si="105"/>
        <v/>
      </c>
      <c r="H2190" s="6" t="str">
        <f t="shared" si="106"/>
        <v/>
      </c>
      <c r="I2190" s="3" t="str">
        <f t="shared" si="107"/>
        <v/>
      </c>
    </row>
    <row r="2191" spans="6:9" x14ac:dyDescent="0.25">
      <c r="F2191" s="6" t="str">
        <f>IF($A2191="","",$E2191-_xlfn.MAXIFS($E$2:$E2190,$C$2:$C2190,$C2191,$A$2:$A2190,$A2191))</f>
        <v/>
      </c>
      <c r="G2191" s="6" t="str">
        <f t="shared" si="105"/>
        <v/>
      </c>
      <c r="H2191" s="6" t="str">
        <f t="shared" si="106"/>
        <v/>
      </c>
      <c r="I2191" s="3" t="str">
        <f t="shared" si="107"/>
        <v/>
      </c>
    </row>
    <row r="2192" spans="6:9" x14ac:dyDescent="0.25">
      <c r="F2192" s="6" t="str">
        <f>IF($A2192="","",$E2192-_xlfn.MAXIFS($E$2:$E2191,$C$2:$C2191,$C2192,$A$2:$A2191,$A2192))</f>
        <v/>
      </c>
      <c r="G2192" s="6" t="str">
        <f t="shared" si="105"/>
        <v/>
      </c>
      <c r="H2192" s="6" t="str">
        <f t="shared" si="106"/>
        <v/>
      </c>
      <c r="I2192" s="3" t="str">
        <f t="shared" si="107"/>
        <v/>
      </c>
    </row>
    <row r="2193" spans="6:9" x14ac:dyDescent="0.25">
      <c r="F2193" s="6" t="str">
        <f>IF($A2193="","",$E2193-_xlfn.MAXIFS($E$2:$E2192,$C$2:$C2192,$C2193,$A$2:$A2192,$A2193))</f>
        <v/>
      </c>
      <c r="G2193" s="6" t="str">
        <f t="shared" si="105"/>
        <v/>
      </c>
      <c r="H2193" s="6" t="str">
        <f t="shared" si="106"/>
        <v/>
      </c>
      <c r="I2193" s="3" t="str">
        <f t="shared" si="107"/>
        <v/>
      </c>
    </row>
    <row r="2194" spans="6:9" x14ac:dyDescent="0.25">
      <c r="F2194" s="6" t="str">
        <f>IF($A2194="","",$E2194-_xlfn.MAXIFS($E$2:$E2193,$C$2:$C2193,$C2194,$A$2:$A2193,$A2194))</f>
        <v/>
      </c>
      <c r="G2194" s="6" t="str">
        <f t="shared" si="105"/>
        <v/>
      </c>
      <c r="H2194" s="6" t="str">
        <f t="shared" si="106"/>
        <v/>
      </c>
      <c r="I2194" s="3" t="str">
        <f t="shared" si="107"/>
        <v/>
      </c>
    </row>
    <row r="2195" spans="6:9" x14ac:dyDescent="0.25">
      <c r="F2195" s="6" t="str">
        <f>IF($A2195="","",$E2195-_xlfn.MAXIFS($E$2:$E2194,$C$2:$C2194,$C2195,$A$2:$A2194,$A2195))</f>
        <v/>
      </c>
      <c r="G2195" s="6" t="str">
        <f t="shared" si="105"/>
        <v/>
      </c>
      <c r="H2195" s="6" t="str">
        <f t="shared" si="106"/>
        <v/>
      </c>
      <c r="I2195" s="3" t="str">
        <f t="shared" si="107"/>
        <v/>
      </c>
    </row>
    <row r="2196" spans="6:9" x14ac:dyDescent="0.25">
      <c r="F2196" s="6" t="str">
        <f>IF($A2196="","",$E2196-_xlfn.MAXIFS($E$2:$E2195,$C$2:$C2195,$C2196,$A$2:$A2195,$A2196))</f>
        <v/>
      </c>
      <c r="G2196" s="6" t="str">
        <f t="shared" si="105"/>
        <v/>
      </c>
      <c r="H2196" s="6" t="str">
        <f t="shared" si="106"/>
        <v/>
      </c>
      <c r="I2196" s="3" t="str">
        <f t="shared" si="107"/>
        <v/>
      </c>
    </row>
    <row r="2197" spans="6:9" x14ac:dyDescent="0.25">
      <c r="F2197" s="6" t="str">
        <f>IF($A2197="","",$E2197-_xlfn.MAXIFS($E$2:$E2196,$C$2:$C2196,$C2197,$A$2:$A2196,$A2197))</f>
        <v/>
      </c>
      <c r="G2197" s="6" t="str">
        <f t="shared" si="105"/>
        <v/>
      </c>
      <c r="H2197" s="6" t="str">
        <f t="shared" si="106"/>
        <v/>
      </c>
      <c r="I2197" s="3" t="str">
        <f t="shared" si="107"/>
        <v/>
      </c>
    </row>
    <row r="2198" spans="6:9" x14ac:dyDescent="0.25">
      <c r="F2198" s="6" t="str">
        <f>IF($A2198="","",$E2198-_xlfn.MAXIFS($E$2:$E2197,$C$2:$C2197,$C2198,$A$2:$A2197,$A2198))</f>
        <v/>
      </c>
      <c r="G2198" s="6" t="str">
        <f t="shared" si="105"/>
        <v/>
      </c>
      <c r="H2198" s="6" t="str">
        <f t="shared" si="106"/>
        <v/>
      </c>
      <c r="I2198" s="3" t="str">
        <f t="shared" si="107"/>
        <v/>
      </c>
    </row>
    <row r="2199" spans="6:9" x14ac:dyDescent="0.25">
      <c r="F2199" s="6" t="str">
        <f>IF($A2199="","",$E2199-_xlfn.MAXIFS($E$2:$E2198,$C$2:$C2198,$C2199,$A$2:$A2198,$A2199))</f>
        <v/>
      </c>
      <c r="G2199" s="6" t="str">
        <f t="shared" si="105"/>
        <v/>
      </c>
      <c r="H2199" s="6" t="str">
        <f t="shared" si="106"/>
        <v/>
      </c>
      <c r="I2199" s="3" t="str">
        <f t="shared" si="107"/>
        <v/>
      </c>
    </row>
    <row r="2200" spans="6:9" x14ac:dyDescent="0.25">
      <c r="F2200" s="6" t="str">
        <f>IF($A2200="","",$E2200-_xlfn.MAXIFS($E$2:$E2199,$C$2:$C2199,$C2200,$A$2:$A2199,$A2200))</f>
        <v/>
      </c>
      <c r="G2200" s="6" t="str">
        <f t="shared" si="105"/>
        <v/>
      </c>
      <c r="H2200" s="6" t="str">
        <f t="shared" si="106"/>
        <v/>
      </c>
      <c r="I2200" s="3" t="str">
        <f t="shared" si="107"/>
        <v/>
      </c>
    </row>
    <row r="2201" spans="6:9" x14ac:dyDescent="0.25">
      <c r="F2201" s="6" t="str">
        <f>IF($A2201="","",$E2201-_xlfn.MAXIFS($E$2:$E2200,$C$2:$C2200,$C2201,$A$2:$A2200,$A2201))</f>
        <v/>
      </c>
      <c r="G2201" s="6" t="str">
        <f t="shared" si="105"/>
        <v/>
      </c>
      <c r="H2201" s="6" t="str">
        <f t="shared" si="106"/>
        <v/>
      </c>
      <c r="I2201" s="3" t="str">
        <f t="shared" si="107"/>
        <v/>
      </c>
    </row>
    <row r="2202" spans="6:9" x14ac:dyDescent="0.25">
      <c r="F2202" s="6" t="str">
        <f>IF($A2202="","",$E2202-_xlfn.MAXIFS($E$2:$E2201,$C$2:$C2201,$C2202,$A$2:$A2201,$A2202))</f>
        <v/>
      </c>
      <c r="G2202" s="6" t="str">
        <f t="shared" si="105"/>
        <v/>
      </c>
      <c r="H2202" s="6" t="str">
        <f t="shared" si="106"/>
        <v/>
      </c>
      <c r="I2202" s="3" t="str">
        <f t="shared" si="107"/>
        <v/>
      </c>
    </row>
    <row r="2203" spans="6:9" x14ac:dyDescent="0.25">
      <c r="F2203" s="6" t="str">
        <f>IF($A2203="","",$E2203-_xlfn.MAXIFS($E$2:$E2202,$C$2:$C2202,$C2203,$A$2:$A2202,$A2203))</f>
        <v/>
      </c>
      <c r="G2203" s="6" t="str">
        <f t="shared" si="105"/>
        <v/>
      </c>
      <c r="H2203" s="6" t="str">
        <f t="shared" si="106"/>
        <v/>
      </c>
      <c r="I2203" s="3" t="str">
        <f t="shared" si="107"/>
        <v/>
      </c>
    </row>
    <row r="2204" spans="6:9" x14ac:dyDescent="0.25">
      <c r="F2204" s="6" t="str">
        <f>IF($A2204="","",$E2204-_xlfn.MAXIFS($E$2:$E2203,$C$2:$C2203,$C2204,$A$2:$A2203,$A2204))</f>
        <v/>
      </c>
      <c r="G2204" s="6" t="str">
        <f t="shared" si="105"/>
        <v/>
      </c>
      <c r="H2204" s="6" t="str">
        <f t="shared" si="106"/>
        <v/>
      </c>
      <c r="I2204" s="3" t="str">
        <f t="shared" si="107"/>
        <v/>
      </c>
    </row>
    <row r="2205" spans="6:9" x14ac:dyDescent="0.25">
      <c r="F2205" s="6" t="str">
        <f>IF($A2205="","",$E2205-_xlfn.MAXIFS($E$2:$E2204,$C$2:$C2204,$C2205,$A$2:$A2204,$A2205))</f>
        <v/>
      </c>
      <c r="G2205" s="6" t="str">
        <f t="shared" si="105"/>
        <v/>
      </c>
      <c r="H2205" s="6" t="str">
        <f t="shared" si="106"/>
        <v/>
      </c>
      <c r="I2205" s="3" t="str">
        <f t="shared" si="107"/>
        <v/>
      </c>
    </row>
    <row r="2206" spans="6:9" x14ac:dyDescent="0.25">
      <c r="F2206" s="6" t="str">
        <f>IF($A2206="","",$E2206-_xlfn.MAXIFS($E$2:$E2205,$C$2:$C2205,$C2206,$A$2:$A2205,$A2206))</f>
        <v/>
      </c>
      <c r="G2206" s="6" t="str">
        <f t="shared" si="105"/>
        <v/>
      </c>
      <c r="H2206" s="6" t="str">
        <f t="shared" si="106"/>
        <v/>
      </c>
      <c r="I2206" s="3" t="str">
        <f t="shared" si="107"/>
        <v/>
      </c>
    </row>
    <row r="2207" spans="6:9" x14ac:dyDescent="0.25">
      <c r="F2207" s="6" t="str">
        <f>IF($A2207="","",$E2207-_xlfn.MAXIFS($E$2:$E2206,$C$2:$C2206,$C2207,$A$2:$A2206,$A2207))</f>
        <v/>
      </c>
      <c r="G2207" s="6" t="str">
        <f t="shared" si="105"/>
        <v/>
      </c>
      <c r="H2207" s="6" t="str">
        <f t="shared" si="106"/>
        <v/>
      </c>
      <c r="I2207" s="3" t="str">
        <f t="shared" si="107"/>
        <v/>
      </c>
    </row>
    <row r="2208" spans="6:9" x14ac:dyDescent="0.25">
      <c r="F2208" s="6" t="str">
        <f>IF($A2208="","",$E2208-_xlfn.MAXIFS($E$2:$E2207,$C$2:$C2207,$C2208,$A$2:$A2207,$A2208))</f>
        <v/>
      </c>
      <c r="G2208" s="6" t="str">
        <f t="shared" si="105"/>
        <v/>
      </c>
      <c r="H2208" s="6" t="str">
        <f t="shared" si="106"/>
        <v/>
      </c>
      <c r="I2208" s="3" t="str">
        <f t="shared" si="107"/>
        <v/>
      </c>
    </row>
    <row r="2209" spans="6:9" x14ac:dyDescent="0.25">
      <c r="F2209" s="6" t="str">
        <f>IF($A2209="","",$E2209-_xlfn.MAXIFS($E$2:$E2208,$C$2:$C2208,$C2209,$A$2:$A2208,$A2209))</f>
        <v/>
      </c>
      <c r="G2209" s="6" t="str">
        <f t="shared" si="105"/>
        <v/>
      </c>
      <c r="H2209" s="6" t="str">
        <f t="shared" si="106"/>
        <v/>
      </c>
      <c r="I2209" s="3" t="str">
        <f t="shared" si="107"/>
        <v/>
      </c>
    </row>
    <row r="2210" spans="6:9" x14ac:dyDescent="0.25">
      <c r="F2210" s="6" t="str">
        <f>IF($A2210="","",$E2210-_xlfn.MAXIFS($E$2:$E2209,$C$2:$C2209,$C2210,$A$2:$A2209,$A2210))</f>
        <v/>
      </c>
      <c r="G2210" s="6" t="str">
        <f t="shared" si="105"/>
        <v/>
      </c>
      <c r="H2210" s="6" t="str">
        <f t="shared" si="106"/>
        <v/>
      </c>
      <c r="I2210" s="3" t="str">
        <f t="shared" si="107"/>
        <v/>
      </c>
    </row>
    <row r="2211" spans="6:9" x14ac:dyDescent="0.25">
      <c r="F2211" s="6" t="str">
        <f>IF($A2211="","",$E2211-_xlfn.MAXIFS($E$2:$E2210,$C$2:$C2210,$C2211,$A$2:$A2210,$A2211))</f>
        <v/>
      </c>
      <c r="G2211" s="6" t="str">
        <f t="shared" si="105"/>
        <v/>
      </c>
      <c r="H2211" s="6" t="str">
        <f t="shared" si="106"/>
        <v/>
      </c>
      <c r="I2211" s="3" t="str">
        <f t="shared" si="107"/>
        <v/>
      </c>
    </row>
    <row r="2212" spans="6:9" x14ac:dyDescent="0.25">
      <c r="F2212" s="6" t="str">
        <f>IF($A2212="","",$E2212-_xlfn.MAXIFS($E$2:$E2211,$C$2:$C2211,$C2212,$A$2:$A2211,$A2212))</f>
        <v/>
      </c>
      <c r="G2212" s="6" t="str">
        <f t="shared" si="105"/>
        <v/>
      </c>
      <c r="H2212" s="6" t="str">
        <f t="shared" si="106"/>
        <v/>
      </c>
      <c r="I2212" s="3" t="str">
        <f t="shared" si="107"/>
        <v/>
      </c>
    </row>
    <row r="2213" spans="6:9" x14ac:dyDescent="0.25">
      <c r="F2213" s="6" t="str">
        <f>IF($A2213="","",$E2213-_xlfn.MAXIFS($E$2:$E2212,$C$2:$C2212,$C2213,$A$2:$A2212,$A2213))</f>
        <v/>
      </c>
      <c r="G2213" s="6" t="str">
        <f t="shared" si="105"/>
        <v/>
      </c>
      <c r="H2213" s="6" t="str">
        <f t="shared" si="106"/>
        <v/>
      </c>
      <c r="I2213" s="3" t="str">
        <f t="shared" si="107"/>
        <v/>
      </c>
    </row>
    <row r="2214" spans="6:9" x14ac:dyDescent="0.25">
      <c r="F2214" s="6" t="str">
        <f>IF($A2214="","",$E2214-_xlfn.MAXIFS($E$2:$E2213,$C$2:$C2213,$C2214,$A$2:$A2213,$A2214))</f>
        <v/>
      </c>
      <c r="G2214" s="6" t="str">
        <f t="shared" si="105"/>
        <v/>
      </c>
      <c r="H2214" s="6" t="str">
        <f t="shared" si="106"/>
        <v/>
      </c>
      <c r="I2214" s="3" t="str">
        <f t="shared" si="107"/>
        <v/>
      </c>
    </row>
    <row r="2215" spans="6:9" x14ac:dyDescent="0.25">
      <c r="F2215" s="6" t="str">
        <f>IF($A2215="","",$E2215-_xlfn.MAXIFS($E$2:$E2214,$C$2:$C2214,$C2215,$A$2:$A2214,$A2215))</f>
        <v/>
      </c>
      <c r="G2215" s="6" t="str">
        <f t="shared" si="105"/>
        <v/>
      </c>
      <c r="H2215" s="6" t="str">
        <f t="shared" si="106"/>
        <v/>
      </c>
      <c r="I2215" s="3" t="str">
        <f t="shared" si="107"/>
        <v/>
      </c>
    </row>
    <row r="2216" spans="6:9" x14ac:dyDescent="0.25">
      <c r="F2216" s="6" t="str">
        <f>IF($A2216="","",$E2216-_xlfn.MAXIFS($E$2:$E2215,$C$2:$C2215,$C2216,$A$2:$A2215,$A2216))</f>
        <v/>
      </c>
      <c r="G2216" s="6" t="str">
        <f t="shared" si="105"/>
        <v/>
      </c>
      <c r="H2216" s="6" t="str">
        <f t="shared" si="106"/>
        <v/>
      </c>
      <c r="I2216" s="3" t="str">
        <f t="shared" si="107"/>
        <v/>
      </c>
    </row>
    <row r="2217" spans="6:9" x14ac:dyDescent="0.25">
      <c r="F2217" s="6" t="str">
        <f>IF($A2217="","",$E2217-_xlfn.MAXIFS($E$2:$E2216,$C$2:$C2216,$C2217,$A$2:$A2216,$A2217))</f>
        <v/>
      </c>
      <c r="G2217" s="6" t="str">
        <f t="shared" si="105"/>
        <v/>
      </c>
      <c r="H2217" s="6" t="str">
        <f t="shared" si="106"/>
        <v/>
      </c>
      <c r="I2217" s="3" t="str">
        <f t="shared" si="107"/>
        <v/>
      </c>
    </row>
    <row r="2218" spans="6:9" x14ac:dyDescent="0.25">
      <c r="F2218" s="6" t="str">
        <f>IF($A2218="","",$E2218-_xlfn.MAXIFS($E$2:$E2217,$C$2:$C2217,$C2218,$A$2:$A2217,$A2218))</f>
        <v/>
      </c>
      <c r="G2218" s="6" t="str">
        <f t="shared" si="105"/>
        <v/>
      </c>
      <c r="H2218" s="6" t="str">
        <f t="shared" si="106"/>
        <v/>
      </c>
      <c r="I2218" s="3" t="str">
        <f t="shared" si="107"/>
        <v/>
      </c>
    </row>
    <row r="2219" spans="6:9" x14ac:dyDescent="0.25">
      <c r="F2219" s="6" t="str">
        <f>IF($A2219="","",$E2219-_xlfn.MAXIFS($E$2:$E2218,$C$2:$C2218,$C2219,$A$2:$A2218,$A2219))</f>
        <v/>
      </c>
      <c r="G2219" s="6" t="str">
        <f t="shared" si="105"/>
        <v/>
      </c>
      <c r="H2219" s="6" t="str">
        <f t="shared" si="106"/>
        <v/>
      </c>
      <c r="I2219" s="3" t="str">
        <f t="shared" si="107"/>
        <v/>
      </c>
    </row>
    <row r="2220" spans="6:9" x14ac:dyDescent="0.25">
      <c r="F2220" s="6" t="str">
        <f>IF($A2220="","",$E2220-_xlfn.MAXIFS($E$2:$E2219,$C$2:$C2219,$C2220,$A$2:$A2219,$A2220))</f>
        <v/>
      </c>
      <c r="G2220" s="6" t="str">
        <f t="shared" si="105"/>
        <v/>
      </c>
      <c r="H2220" s="6" t="str">
        <f t="shared" si="106"/>
        <v/>
      </c>
      <c r="I2220" s="3" t="str">
        <f t="shared" si="107"/>
        <v/>
      </c>
    </row>
    <row r="2221" spans="6:9" x14ac:dyDescent="0.25">
      <c r="F2221" s="6" t="str">
        <f>IF($A2221="","",$E2221-_xlfn.MAXIFS($E$2:$E2220,$C$2:$C2220,$C2221,$A$2:$A2220,$A2221))</f>
        <v/>
      </c>
      <c r="G2221" s="6" t="str">
        <f t="shared" si="105"/>
        <v/>
      </c>
      <c r="H2221" s="6" t="str">
        <f t="shared" si="106"/>
        <v/>
      </c>
      <c r="I2221" s="3" t="str">
        <f t="shared" si="107"/>
        <v/>
      </c>
    </row>
    <row r="2222" spans="6:9" x14ac:dyDescent="0.25">
      <c r="F2222" s="6" t="str">
        <f>IF($A2222="","",$E2222-_xlfn.MAXIFS($E$2:$E2221,$C$2:$C2221,$C2222,$A$2:$A2221,$A2222))</f>
        <v/>
      </c>
      <c r="G2222" s="6" t="str">
        <f t="shared" si="105"/>
        <v/>
      </c>
      <c r="H2222" s="6" t="str">
        <f t="shared" si="106"/>
        <v/>
      </c>
      <c r="I2222" s="3" t="str">
        <f t="shared" si="107"/>
        <v/>
      </c>
    </row>
    <row r="2223" spans="6:9" x14ac:dyDescent="0.25">
      <c r="F2223" s="6" t="str">
        <f>IF($A2223="","",$E2223-_xlfn.MAXIFS($E$2:$E2222,$C$2:$C2222,$C2223,$A$2:$A2222,$A2223))</f>
        <v/>
      </c>
      <c r="G2223" s="6" t="str">
        <f t="shared" si="105"/>
        <v/>
      </c>
      <c r="H2223" s="6" t="str">
        <f t="shared" si="106"/>
        <v/>
      </c>
      <c r="I2223" s="3" t="str">
        <f t="shared" si="107"/>
        <v/>
      </c>
    </row>
    <row r="2224" spans="6:9" x14ac:dyDescent="0.25">
      <c r="F2224" s="6" t="str">
        <f>IF($A2224="","",$E2224-_xlfn.MAXIFS($E$2:$E2223,$C$2:$C2223,$C2224,$A$2:$A2223,$A2224))</f>
        <v/>
      </c>
      <c r="G2224" s="6" t="str">
        <f t="shared" si="105"/>
        <v/>
      </c>
      <c r="H2224" s="6" t="str">
        <f t="shared" si="106"/>
        <v/>
      </c>
      <c r="I2224" s="3" t="str">
        <f t="shared" si="107"/>
        <v/>
      </c>
    </row>
    <row r="2225" spans="6:9" x14ac:dyDescent="0.25">
      <c r="F2225" s="6" t="str">
        <f>IF($A2225="","",$E2225-_xlfn.MAXIFS($E$2:$E2224,$C$2:$C2224,$C2225,$A$2:$A2224,$A2225))</f>
        <v/>
      </c>
      <c r="G2225" s="6" t="str">
        <f t="shared" si="105"/>
        <v/>
      </c>
      <c r="H2225" s="6" t="str">
        <f t="shared" si="106"/>
        <v/>
      </c>
      <c r="I2225" s="3" t="str">
        <f t="shared" si="107"/>
        <v/>
      </c>
    </row>
    <row r="2226" spans="6:9" x14ac:dyDescent="0.25">
      <c r="F2226" s="6" t="str">
        <f>IF($A2226="","",$E2226-_xlfn.MAXIFS($E$2:$E2225,$C$2:$C2225,$C2226,$A$2:$A2225,$A2226))</f>
        <v/>
      </c>
      <c r="G2226" s="6" t="str">
        <f t="shared" si="105"/>
        <v/>
      </c>
      <c r="H2226" s="6" t="str">
        <f t="shared" si="106"/>
        <v/>
      </c>
      <c r="I2226" s="3" t="str">
        <f t="shared" si="107"/>
        <v/>
      </c>
    </row>
    <row r="2227" spans="6:9" x14ac:dyDescent="0.25">
      <c r="F2227" s="6" t="str">
        <f>IF($A2227="","",$E2227-_xlfn.MAXIFS($E$2:$E2226,$C$2:$C2226,$C2227,$A$2:$A2226,$A2227))</f>
        <v/>
      </c>
      <c r="G2227" s="6" t="str">
        <f t="shared" si="105"/>
        <v/>
      </c>
      <c r="H2227" s="6" t="str">
        <f t="shared" si="106"/>
        <v/>
      </c>
      <c r="I2227" s="3" t="str">
        <f t="shared" si="107"/>
        <v/>
      </c>
    </row>
    <row r="2228" spans="6:9" x14ac:dyDescent="0.25">
      <c r="F2228" s="6" t="str">
        <f>IF($A2228="","",$E2228-_xlfn.MAXIFS($E$2:$E2227,$C$2:$C2227,$C2228,$A$2:$A2227,$A2228))</f>
        <v/>
      </c>
      <c r="G2228" s="6" t="str">
        <f t="shared" si="105"/>
        <v/>
      </c>
      <c r="H2228" s="6" t="str">
        <f t="shared" si="106"/>
        <v/>
      </c>
      <c r="I2228" s="3" t="str">
        <f t="shared" si="107"/>
        <v/>
      </c>
    </row>
    <row r="2229" spans="6:9" x14ac:dyDescent="0.25">
      <c r="F2229" s="6" t="str">
        <f>IF($A2229="","",$E2229-_xlfn.MAXIFS($E$2:$E2228,$C$2:$C2228,$C2229,$A$2:$A2228,$A2229))</f>
        <v/>
      </c>
      <c r="G2229" s="6" t="str">
        <f t="shared" si="105"/>
        <v/>
      </c>
      <c r="H2229" s="6" t="str">
        <f t="shared" si="106"/>
        <v/>
      </c>
      <c r="I2229" s="3" t="str">
        <f t="shared" si="107"/>
        <v/>
      </c>
    </row>
    <row r="2230" spans="6:9" x14ac:dyDescent="0.25">
      <c r="F2230" s="6" t="str">
        <f>IF($A2230="","",$E2230-_xlfn.MAXIFS($E$2:$E2229,$C$2:$C2229,$C2230,$A$2:$A2229,$A2230))</f>
        <v/>
      </c>
      <c r="G2230" s="6" t="str">
        <f t="shared" si="105"/>
        <v/>
      </c>
      <c r="H2230" s="6" t="str">
        <f t="shared" si="106"/>
        <v/>
      </c>
      <c r="I2230" s="3" t="str">
        <f t="shared" si="107"/>
        <v/>
      </c>
    </row>
    <row r="2231" spans="6:9" x14ac:dyDescent="0.25">
      <c r="F2231" s="6" t="str">
        <f>IF($A2231="","",$E2231-_xlfn.MAXIFS($E$2:$E2230,$C$2:$C2230,$C2231,$A$2:$A2230,$A2231))</f>
        <v/>
      </c>
      <c r="G2231" s="6" t="str">
        <f t="shared" si="105"/>
        <v/>
      </c>
      <c r="H2231" s="6" t="str">
        <f t="shared" si="106"/>
        <v/>
      </c>
      <c r="I2231" s="3" t="str">
        <f t="shared" si="107"/>
        <v/>
      </c>
    </row>
    <row r="2232" spans="6:9" x14ac:dyDescent="0.25">
      <c r="F2232" s="6" t="str">
        <f>IF($A2232="","",$E2232-_xlfn.MAXIFS($E$2:$E2231,$C$2:$C2231,$C2232,$A$2:$A2231,$A2232))</f>
        <v/>
      </c>
      <c r="G2232" s="6" t="str">
        <f t="shared" si="105"/>
        <v/>
      </c>
      <c r="H2232" s="6" t="str">
        <f t="shared" si="106"/>
        <v/>
      </c>
      <c r="I2232" s="3" t="str">
        <f t="shared" si="107"/>
        <v/>
      </c>
    </row>
    <row r="2233" spans="6:9" x14ac:dyDescent="0.25">
      <c r="F2233" s="6" t="str">
        <f>IF($A2233="","",$E2233-_xlfn.MAXIFS($E$2:$E2232,$C$2:$C2232,$C2233,$A$2:$A2232,$A2233))</f>
        <v/>
      </c>
      <c r="G2233" s="6" t="str">
        <f t="shared" si="105"/>
        <v/>
      </c>
      <c r="H2233" s="6" t="str">
        <f t="shared" si="106"/>
        <v/>
      </c>
      <c r="I2233" s="3" t="str">
        <f t="shared" si="107"/>
        <v/>
      </c>
    </row>
    <row r="2234" spans="6:9" x14ac:dyDescent="0.25">
      <c r="F2234" s="6" t="str">
        <f>IF($A2234="","",$E2234-_xlfn.MAXIFS($E$2:$E2233,$C$2:$C2233,$C2234,$A$2:$A2233,$A2234))</f>
        <v/>
      </c>
      <c r="G2234" s="6" t="str">
        <f t="shared" si="105"/>
        <v/>
      </c>
      <c r="H2234" s="6" t="str">
        <f t="shared" si="106"/>
        <v/>
      </c>
      <c r="I2234" s="3" t="str">
        <f t="shared" si="107"/>
        <v/>
      </c>
    </row>
    <row r="2235" spans="6:9" x14ac:dyDescent="0.25">
      <c r="F2235" s="6" t="str">
        <f>IF($A2235="","",$E2235-_xlfn.MAXIFS($E$2:$E2234,$C$2:$C2234,$C2235,$A$2:$A2234,$A2235))</f>
        <v/>
      </c>
      <c r="G2235" s="6" t="str">
        <f t="shared" si="105"/>
        <v/>
      </c>
      <c r="H2235" s="6" t="str">
        <f t="shared" si="106"/>
        <v/>
      </c>
      <c r="I2235" s="3" t="str">
        <f t="shared" si="107"/>
        <v/>
      </c>
    </row>
    <row r="2236" spans="6:9" x14ac:dyDescent="0.25">
      <c r="F2236" s="6" t="str">
        <f>IF($A2236="","",$E2236-_xlfn.MAXIFS($E$2:$E2235,$C$2:$C2235,$C2236,$A$2:$A2235,$A2236))</f>
        <v/>
      </c>
      <c r="G2236" s="6" t="str">
        <f t="shared" si="105"/>
        <v/>
      </c>
      <c r="H2236" s="6" t="str">
        <f t="shared" si="106"/>
        <v/>
      </c>
      <c r="I2236" s="3" t="str">
        <f t="shared" si="107"/>
        <v/>
      </c>
    </row>
    <row r="2237" spans="6:9" x14ac:dyDescent="0.25">
      <c r="F2237" s="6" t="str">
        <f>IF($A2237="","",$E2237-_xlfn.MAXIFS($E$2:$E2236,$C$2:$C2236,$C2237,$A$2:$A2236,$A2237))</f>
        <v/>
      </c>
      <c r="G2237" s="6" t="str">
        <f t="shared" si="105"/>
        <v/>
      </c>
      <c r="H2237" s="6" t="str">
        <f t="shared" si="106"/>
        <v/>
      </c>
      <c r="I2237" s="3" t="str">
        <f t="shared" si="107"/>
        <v/>
      </c>
    </row>
    <row r="2238" spans="6:9" x14ac:dyDescent="0.25">
      <c r="F2238" s="6" t="str">
        <f>IF($A2238="","",$E2238-_xlfn.MAXIFS($E$2:$E2237,$C$2:$C2237,$C2238,$A$2:$A2237,$A2238))</f>
        <v/>
      </c>
      <c r="G2238" s="6" t="str">
        <f t="shared" si="105"/>
        <v/>
      </c>
      <c r="H2238" s="6" t="str">
        <f t="shared" si="106"/>
        <v/>
      </c>
      <c r="I2238" s="3" t="str">
        <f t="shared" si="107"/>
        <v/>
      </c>
    </row>
    <row r="2239" spans="6:9" x14ac:dyDescent="0.25">
      <c r="F2239" s="6" t="str">
        <f>IF($A2239="","",$E2239-_xlfn.MAXIFS($E$2:$E2238,$C$2:$C2238,$C2239,$A$2:$A2238,$A2239))</f>
        <v/>
      </c>
      <c r="G2239" s="6" t="str">
        <f t="shared" si="105"/>
        <v/>
      </c>
      <c r="H2239" s="6" t="str">
        <f t="shared" si="106"/>
        <v/>
      </c>
      <c r="I2239" s="3" t="str">
        <f t="shared" si="107"/>
        <v/>
      </c>
    </row>
    <row r="2240" spans="6:9" x14ac:dyDescent="0.25">
      <c r="F2240" s="6" t="str">
        <f>IF($A2240="","",$E2240-_xlfn.MAXIFS($E$2:$E2239,$C$2:$C2239,$C2240,$A$2:$A2239,$A2240))</f>
        <v/>
      </c>
      <c r="G2240" s="6" t="str">
        <f t="shared" si="105"/>
        <v/>
      </c>
      <c r="H2240" s="6" t="str">
        <f t="shared" si="106"/>
        <v/>
      </c>
      <c r="I2240" s="3" t="str">
        <f t="shared" si="107"/>
        <v/>
      </c>
    </row>
    <row r="2241" spans="6:9" x14ac:dyDescent="0.25">
      <c r="F2241" s="6" t="str">
        <f>IF($A2241="","",$E2241-_xlfn.MAXIFS($E$2:$E2240,$C$2:$C2240,$C2241,$A$2:$A2240,$A2241))</f>
        <v/>
      </c>
      <c r="G2241" s="6" t="str">
        <f t="shared" si="105"/>
        <v/>
      </c>
      <c r="H2241" s="6" t="str">
        <f t="shared" si="106"/>
        <v/>
      </c>
      <c r="I2241" s="3" t="str">
        <f t="shared" si="107"/>
        <v/>
      </c>
    </row>
    <row r="2242" spans="6:9" x14ac:dyDescent="0.25">
      <c r="F2242" s="6" t="str">
        <f>IF($A2242="","",$E2242-_xlfn.MAXIFS($E$2:$E2241,$C$2:$C2241,$C2242,$A$2:$A2241,$A2242))</f>
        <v/>
      </c>
      <c r="G2242" s="6" t="str">
        <f t="shared" si="105"/>
        <v/>
      </c>
      <c r="H2242" s="6" t="str">
        <f t="shared" si="106"/>
        <v/>
      </c>
      <c r="I2242" s="3" t="str">
        <f t="shared" si="107"/>
        <v/>
      </c>
    </row>
    <row r="2243" spans="6:9" x14ac:dyDescent="0.25">
      <c r="F2243" s="6" t="str">
        <f>IF($A2243="","",$E2243-_xlfn.MAXIFS($E$2:$E2242,$C$2:$C2242,$C2243,$A$2:$A2242,$A2243))</f>
        <v/>
      </c>
      <c r="G2243" s="6" t="str">
        <f t="shared" si="105"/>
        <v/>
      </c>
      <c r="H2243" s="6" t="str">
        <f t="shared" si="106"/>
        <v/>
      </c>
      <c r="I2243" s="3" t="str">
        <f t="shared" si="107"/>
        <v/>
      </c>
    </row>
    <row r="2244" spans="6:9" x14ac:dyDescent="0.25">
      <c r="F2244" s="6" t="str">
        <f>IF($A2244="","",$E2244-_xlfn.MAXIFS($E$2:$E2243,$C$2:$C2243,$C2244,$A$2:$A2243,$A2244))</f>
        <v/>
      </c>
      <c r="G2244" s="6" t="str">
        <f t="shared" si="105"/>
        <v/>
      </c>
      <c r="H2244" s="6" t="str">
        <f t="shared" si="106"/>
        <v/>
      </c>
      <c r="I2244" s="3" t="str">
        <f t="shared" si="107"/>
        <v/>
      </c>
    </row>
    <row r="2245" spans="6:9" x14ac:dyDescent="0.25">
      <c r="F2245" s="6" t="str">
        <f>IF($A2245="","",$E2245-_xlfn.MAXIFS($E$2:$E2244,$C$2:$C2244,$C2245,$A$2:$A2244,$A2245))</f>
        <v/>
      </c>
      <c r="G2245" s="6" t="str">
        <f t="shared" si="105"/>
        <v/>
      </c>
      <c r="H2245" s="6" t="str">
        <f t="shared" si="106"/>
        <v/>
      </c>
      <c r="I2245" s="3" t="str">
        <f t="shared" si="107"/>
        <v/>
      </c>
    </row>
    <row r="2246" spans="6:9" x14ac:dyDescent="0.25">
      <c r="F2246" s="6" t="str">
        <f>IF($A2246="","",$E2246-_xlfn.MAXIFS($E$2:$E2245,$C$2:$C2245,$C2246,$A$2:$A2245,$A2246))</f>
        <v/>
      </c>
      <c r="G2246" s="6" t="str">
        <f t="shared" si="105"/>
        <v/>
      </c>
      <c r="H2246" s="6" t="str">
        <f t="shared" si="106"/>
        <v/>
      </c>
      <c r="I2246" s="3" t="str">
        <f t="shared" si="107"/>
        <v/>
      </c>
    </row>
    <row r="2247" spans="6:9" x14ac:dyDescent="0.25">
      <c r="F2247" s="6" t="str">
        <f>IF($A2247="","",$E2247-_xlfn.MAXIFS($E$2:$E2246,$C$2:$C2246,$C2247,$A$2:$A2246,$A2247))</f>
        <v/>
      </c>
      <c r="G2247" s="6" t="str">
        <f t="shared" si="105"/>
        <v/>
      </c>
      <c r="H2247" s="6" t="str">
        <f t="shared" si="106"/>
        <v/>
      </c>
      <c r="I2247" s="3" t="str">
        <f t="shared" si="107"/>
        <v/>
      </c>
    </row>
    <row r="2248" spans="6:9" x14ac:dyDescent="0.25">
      <c r="F2248" s="6" t="str">
        <f>IF($A2248="","",$E2248-_xlfn.MAXIFS($E$2:$E2247,$C$2:$C2247,$C2248,$A$2:$A2247,$A2248))</f>
        <v/>
      </c>
      <c r="G2248" s="6" t="str">
        <f t="shared" si="105"/>
        <v/>
      </c>
      <c r="H2248" s="6" t="str">
        <f t="shared" si="106"/>
        <v/>
      </c>
      <c r="I2248" s="3" t="str">
        <f t="shared" si="107"/>
        <v/>
      </c>
    </row>
    <row r="2249" spans="6:9" x14ac:dyDescent="0.25">
      <c r="F2249" s="6" t="str">
        <f>IF($A2249="","",$E2249-_xlfn.MAXIFS($E$2:$E2248,$C$2:$C2248,$C2249,$A$2:$A2248,$A2249))</f>
        <v/>
      </c>
      <c r="G2249" s="6" t="str">
        <f t="shared" ref="G2249:G2312" si="108">IF($A2249="","",HOUR($D2249))</f>
        <v/>
      </c>
      <c r="H2249" s="6" t="str">
        <f t="shared" ref="H2249:H2312" si="109">IF($A2249="","",MINUTE($D2249))</f>
        <v/>
      </c>
      <c r="I2249" s="3" t="str">
        <f t="shared" si="107"/>
        <v/>
      </c>
    </row>
    <row r="2250" spans="6:9" x14ac:dyDescent="0.25">
      <c r="F2250" s="6" t="str">
        <f>IF($A2250="","",$E2250-_xlfn.MAXIFS($E$2:$E2249,$C$2:$C2249,$C2250,$A$2:$A2249,$A2250))</f>
        <v/>
      </c>
      <c r="G2250" s="6" t="str">
        <f t="shared" si="108"/>
        <v/>
      </c>
      <c r="H2250" s="6" t="str">
        <f t="shared" si="109"/>
        <v/>
      </c>
      <c r="I2250" s="3" t="str">
        <f t="shared" ref="I2250:I2313" si="110">IF($F2250&lt;0,"ERROR","")</f>
        <v/>
      </c>
    </row>
    <row r="2251" spans="6:9" x14ac:dyDescent="0.25">
      <c r="F2251" s="6" t="str">
        <f>IF($A2251="","",$E2251-_xlfn.MAXIFS($E$2:$E2250,$C$2:$C2250,$C2251,$A$2:$A2250,$A2251))</f>
        <v/>
      </c>
      <c r="G2251" s="6" t="str">
        <f t="shared" si="108"/>
        <v/>
      </c>
      <c r="H2251" s="6" t="str">
        <f t="shared" si="109"/>
        <v/>
      </c>
      <c r="I2251" s="3" t="str">
        <f t="shared" si="110"/>
        <v/>
      </c>
    </row>
    <row r="2252" spans="6:9" x14ac:dyDescent="0.25">
      <c r="F2252" s="6" t="str">
        <f>IF($A2252="","",$E2252-_xlfn.MAXIFS($E$2:$E2251,$C$2:$C2251,$C2252,$A$2:$A2251,$A2252))</f>
        <v/>
      </c>
      <c r="G2252" s="6" t="str">
        <f t="shared" si="108"/>
        <v/>
      </c>
      <c r="H2252" s="6" t="str">
        <f t="shared" si="109"/>
        <v/>
      </c>
      <c r="I2252" s="3" t="str">
        <f t="shared" si="110"/>
        <v/>
      </c>
    </row>
    <row r="2253" spans="6:9" x14ac:dyDescent="0.25">
      <c r="F2253" s="6" t="str">
        <f>IF($A2253="","",$E2253-_xlfn.MAXIFS($E$2:$E2252,$C$2:$C2252,$C2253,$A$2:$A2252,$A2253))</f>
        <v/>
      </c>
      <c r="G2253" s="6" t="str">
        <f t="shared" si="108"/>
        <v/>
      </c>
      <c r="H2253" s="6" t="str">
        <f t="shared" si="109"/>
        <v/>
      </c>
      <c r="I2253" s="3" t="str">
        <f t="shared" si="110"/>
        <v/>
      </c>
    </row>
    <row r="2254" spans="6:9" x14ac:dyDescent="0.25">
      <c r="F2254" s="6" t="str">
        <f>IF($A2254="","",$E2254-_xlfn.MAXIFS($E$2:$E2253,$C$2:$C2253,$C2254,$A$2:$A2253,$A2254))</f>
        <v/>
      </c>
      <c r="G2254" s="6" t="str">
        <f t="shared" si="108"/>
        <v/>
      </c>
      <c r="H2254" s="6" t="str">
        <f t="shared" si="109"/>
        <v/>
      </c>
      <c r="I2254" s="3" t="str">
        <f t="shared" si="110"/>
        <v/>
      </c>
    </row>
    <row r="2255" spans="6:9" x14ac:dyDescent="0.25">
      <c r="F2255" s="6" t="str">
        <f>IF($A2255="","",$E2255-_xlfn.MAXIFS($E$2:$E2254,$C$2:$C2254,$C2255,$A$2:$A2254,$A2255))</f>
        <v/>
      </c>
      <c r="G2255" s="6" t="str">
        <f t="shared" si="108"/>
        <v/>
      </c>
      <c r="H2255" s="6" t="str">
        <f t="shared" si="109"/>
        <v/>
      </c>
      <c r="I2255" s="3" t="str">
        <f t="shared" si="110"/>
        <v/>
      </c>
    </row>
    <row r="2256" spans="6:9" x14ac:dyDescent="0.25">
      <c r="F2256" s="6" t="str">
        <f>IF($A2256="","",$E2256-_xlfn.MAXIFS($E$2:$E2255,$C$2:$C2255,$C2256,$A$2:$A2255,$A2256))</f>
        <v/>
      </c>
      <c r="G2256" s="6" t="str">
        <f t="shared" si="108"/>
        <v/>
      </c>
      <c r="H2256" s="6" t="str">
        <f t="shared" si="109"/>
        <v/>
      </c>
      <c r="I2256" s="3" t="str">
        <f t="shared" si="110"/>
        <v/>
      </c>
    </row>
    <row r="2257" spans="6:9" x14ac:dyDescent="0.25">
      <c r="F2257" s="6" t="str">
        <f>IF($A2257="","",$E2257-_xlfn.MAXIFS($E$2:$E2256,$C$2:$C2256,$C2257,$A$2:$A2256,$A2257))</f>
        <v/>
      </c>
      <c r="G2257" s="6" t="str">
        <f t="shared" si="108"/>
        <v/>
      </c>
      <c r="H2257" s="6" t="str">
        <f t="shared" si="109"/>
        <v/>
      </c>
      <c r="I2257" s="3" t="str">
        <f t="shared" si="110"/>
        <v/>
      </c>
    </row>
    <row r="2258" spans="6:9" x14ac:dyDescent="0.25">
      <c r="F2258" s="6" t="str">
        <f>IF($A2258="","",$E2258-_xlfn.MAXIFS($E$2:$E2257,$C$2:$C2257,$C2258,$A$2:$A2257,$A2258))</f>
        <v/>
      </c>
      <c r="G2258" s="6" t="str">
        <f t="shared" si="108"/>
        <v/>
      </c>
      <c r="H2258" s="6" t="str">
        <f t="shared" si="109"/>
        <v/>
      </c>
      <c r="I2258" s="3" t="str">
        <f t="shared" si="110"/>
        <v/>
      </c>
    </row>
    <row r="2259" spans="6:9" x14ac:dyDescent="0.25">
      <c r="F2259" s="6" t="str">
        <f>IF($A2259="","",$E2259-_xlfn.MAXIFS($E$2:$E2258,$C$2:$C2258,$C2259,$A$2:$A2258,$A2259))</f>
        <v/>
      </c>
      <c r="G2259" s="6" t="str">
        <f t="shared" si="108"/>
        <v/>
      </c>
      <c r="H2259" s="6" t="str">
        <f t="shared" si="109"/>
        <v/>
      </c>
      <c r="I2259" s="3" t="str">
        <f t="shared" si="110"/>
        <v/>
      </c>
    </row>
    <row r="2260" spans="6:9" x14ac:dyDescent="0.25">
      <c r="F2260" s="6" t="str">
        <f>IF($A2260="","",$E2260-_xlfn.MAXIFS($E$2:$E2259,$C$2:$C2259,$C2260,$A$2:$A2259,$A2260))</f>
        <v/>
      </c>
      <c r="G2260" s="6" t="str">
        <f t="shared" si="108"/>
        <v/>
      </c>
      <c r="H2260" s="6" t="str">
        <f t="shared" si="109"/>
        <v/>
      </c>
      <c r="I2260" s="3" t="str">
        <f t="shared" si="110"/>
        <v/>
      </c>
    </row>
    <row r="2261" spans="6:9" x14ac:dyDescent="0.25">
      <c r="F2261" s="6" t="str">
        <f>IF($A2261="","",$E2261-_xlfn.MAXIFS($E$2:$E2260,$C$2:$C2260,$C2261,$A$2:$A2260,$A2261))</f>
        <v/>
      </c>
      <c r="G2261" s="6" t="str">
        <f t="shared" si="108"/>
        <v/>
      </c>
      <c r="H2261" s="6" t="str">
        <f t="shared" si="109"/>
        <v/>
      </c>
      <c r="I2261" s="3" t="str">
        <f t="shared" si="110"/>
        <v/>
      </c>
    </row>
    <row r="2262" spans="6:9" x14ac:dyDescent="0.25">
      <c r="F2262" s="6" t="str">
        <f>IF($A2262="","",$E2262-_xlfn.MAXIFS($E$2:$E2261,$C$2:$C2261,$C2262,$A$2:$A2261,$A2262))</f>
        <v/>
      </c>
      <c r="G2262" s="6" t="str">
        <f t="shared" si="108"/>
        <v/>
      </c>
      <c r="H2262" s="6" t="str">
        <f t="shared" si="109"/>
        <v/>
      </c>
      <c r="I2262" s="3" t="str">
        <f t="shared" si="110"/>
        <v/>
      </c>
    </row>
    <row r="2263" spans="6:9" x14ac:dyDescent="0.25">
      <c r="F2263" s="6" t="str">
        <f>IF($A2263="","",$E2263-_xlfn.MAXIFS($E$2:$E2262,$C$2:$C2262,$C2263,$A$2:$A2262,$A2263))</f>
        <v/>
      </c>
      <c r="G2263" s="6" t="str">
        <f t="shared" si="108"/>
        <v/>
      </c>
      <c r="H2263" s="6" t="str">
        <f t="shared" si="109"/>
        <v/>
      </c>
      <c r="I2263" s="3" t="str">
        <f t="shared" si="110"/>
        <v/>
      </c>
    </row>
    <row r="2264" spans="6:9" x14ac:dyDescent="0.25">
      <c r="F2264" s="6" t="str">
        <f>IF($A2264="","",$E2264-_xlfn.MAXIFS($E$2:$E2263,$C$2:$C2263,$C2264,$A$2:$A2263,$A2264))</f>
        <v/>
      </c>
      <c r="G2264" s="6" t="str">
        <f t="shared" si="108"/>
        <v/>
      </c>
      <c r="H2264" s="6" t="str">
        <f t="shared" si="109"/>
        <v/>
      </c>
      <c r="I2264" s="3" t="str">
        <f t="shared" si="110"/>
        <v/>
      </c>
    </row>
    <row r="2265" spans="6:9" x14ac:dyDescent="0.25">
      <c r="F2265" s="6" t="str">
        <f>IF($A2265="","",$E2265-_xlfn.MAXIFS($E$2:$E2264,$C$2:$C2264,$C2265,$A$2:$A2264,$A2265))</f>
        <v/>
      </c>
      <c r="G2265" s="6" t="str">
        <f t="shared" si="108"/>
        <v/>
      </c>
      <c r="H2265" s="6" t="str">
        <f t="shared" si="109"/>
        <v/>
      </c>
      <c r="I2265" s="3" t="str">
        <f t="shared" si="110"/>
        <v/>
      </c>
    </row>
    <row r="2266" spans="6:9" x14ac:dyDescent="0.25">
      <c r="F2266" s="6" t="str">
        <f>IF($A2266="","",$E2266-_xlfn.MAXIFS($E$2:$E2265,$C$2:$C2265,$C2266,$A$2:$A2265,$A2266))</f>
        <v/>
      </c>
      <c r="G2266" s="6" t="str">
        <f t="shared" si="108"/>
        <v/>
      </c>
      <c r="H2266" s="6" t="str">
        <f t="shared" si="109"/>
        <v/>
      </c>
      <c r="I2266" s="3" t="str">
        <f t="shared" si="110"/>
        <v/>
      </c>
    </row>
    <row r="2267" spans="6:9" x14ac:dyDescent="0.25">
      <c r="F2267" s="6" t="str">
        <f>IF($A2267="","",$E2267-_xlfn.MAXIFS($E$2:$E2266,$C$2:$C2266,$C2267,$A$2:$A2266,$A2267))</f>
        <v/>
      </c>
      <c r="G2267" s="6" t="str">
        <f t="shared" si="108"/>
        <v/>
      </c>
      <c r="H2267" s="6" t="str">
        <f t="shared" si="109"/>
        <v/>
      </c>
      <c r="I2267" s="3" t="str">
        <f t="shared" si="110"/>
        <v/>
      </c>
    </row>
    <row r="2268" spans="6:9" x14ac:dyDescent="0.25">
      <c r="F2268" s="6" t="str">
        <f>IF($A2268="","",$E2268-_xlfn.MAXIFS($E$2:$E2267,$C$2:$C2267,$C2268,$A$2:$A2267,$A2268))</f>
        <v/>
      </c>
      <c r="G2268" s="6" t="str">
        <f t="shared" si="108"/>
        <v/>
      </c>
      <c r="H2268" s="6" t="str">
        <f t="shared" si="109"/>
        <v/>
      </c>
      <c r="I2268" s="3" t="str">
        <f t="shared" si="110"/>
        <v/>
      </c>
    </row>
    <row r="2269" spans="6:9" x14ac:dyDescent="0.25">
      <c r="F2269" s="6" t="str">
        <f>IF($A2269="","",$E2269-_xlfn.MAXIFS($E$2:$E2268,$C$2:$C2268,$C2269,$A$2:$A2268,$A2269))</f>
        <v/>
      </c>
      <c r="G2269" s="6" t="str">
        <f t="shared" si="108"/>
        <v/>
      </c>
      <c r="H2269" s="6" t="str">
        <f t="shared" si="109"/>
        <v/>
      </c>
      <c r="I2269" s="3" t="str">
        <f t="shared" si="110"/>
        <v/>
      </c>
    </row>
    <row r="2270" spans="6:9" x14ac:dyDescent="0.25">
      <c r="F2270" s="6" t="str">
        <f>IF($A2270="","",$E2270-_xlfn.MAXIFS($E$2:$E2269,$C$2:$C2269,$C2270,$A$2:$A2269,$A2270))</f>
        <v/>
      </c>
      <c r="G2270" s="6" t="str">
        <f t="shared" si="108"/>
        <v/>
      </c>
      <c r="H2270" s="6" t="str">
        <f t="shared" si="109"/>
        <v/>
      </c>
      <c r="I2270" s="3" t="str">
        <f t="shared" si="110"/>
        <v/>
      </c>
    </row>
    <row r="2271" spans="6:9" x14ac:dyDescent="0.25">
      <c r="F2271" s="6" t="str">
        <f>IF($A2271="","",$E2271-_xlfn.MAXIFS($E$2:$E2270,$C$2:$C2270,$C2271,$A$2:$A2270,$A2271))</f>
        <v/>
      </c>
      <c r="G2271" s="6" t="str">
        <f t="shared" si="108"/>
        <v/>
      </c>
      <c r="H2271" s="6" t="str">
        <f t="shared" si="109"/>
        <v/>
      </c>
      <c r="I2271" s="3" t="str">
        <f t="shared" si="110"/>
        <v/>
      </c>
    </row>
    <row r="2272" spans="6:9" x14ac:dyDescent="0.25">
      <c r="F2272" s="6" t="str">
        <f>IF($A2272="","",$E2272-_xlfn.MAXIFS($E$2:$E2271,$C$2:$C2271,$C2272,$A$2:$A2271,$A2272))</f>
        <v/>
      </c>
      <c r="G2272" s="6" t="str">
        <f t="shared" si="108"/>
        <v/>
      </c>
      <c r="H2272" s="6" t="str">
        <f t="shared" si="109"/>
        <v/>
      </c>
      <c r="I2272" s="3" t="str">
        <f t="shared" si="110"/>
        <v/>
      </c>
    </row>
    <row r="2273" spans="6:9" x14ac:dyDescent="0.25">
      <c r="F2273" s="6" t="str">
        <f>IF($A2273="","",$E2273-_xlfn.MAXIFS($E$2:$E2272,$C$2:$C2272,$C2273,$A$2:$A2272,$A2273))</f>
        <v/>
      </c>
      <c r="G2273" s="6" t="str">
        <f t="shared" si="108"/>
        <v/>
      </c>
      <c r="H2273" s="6" t="str">
        <f t="shared" si="109"/>
        <v/>
      </c>
      <c r="I2273" s="3" t="str">
        <f t="shared" si="110"/>
        <v/>
      </c>
    </row>
    <row r="2274" spans="6:9" x14ac:dyDescent="0.25">
      <c r="F2274" s="6" t="str">
        <f>IF($A2274="","",$E2274-_xlfn.MAXIFS($E$2:$E2273,$C$2:$C2273,$C2274,$A$2:$A2273,$A2274))</f>
        <v/>
      </c>
      <c r="G2274" s="6" t="str">
        <f t="shared" si="108"/>
        <v/>
      </c>
      <c r="H2274" s="6" t="str">
        <f t="shared" si="109"/>
        <v/>
      </c>
      <c r="I2274" s="3" t="str">
        <f t="shared" si="110"/>
        <v/>
      </c>
    </row>
    <row r="2275" spans="6:9" x14ac:dyDescent="0.25">
      <c r="F2275" s="6" t="str">
        <f>IF($A2275="","",$E2275-_xlfn.MAXIFS($E$2:$E2274,$C$2:$C2274,$C2275,$A$2:$A2274,$A2275))</f>
        <v/>
      </c>
      <c r="G2275" s="6" t="str">
        <f t="shared" si="108"/>
        <v/>
      </c>
      <c r="H2275" s="6" t="str">
        <f t="shared" si="109"/>
        <v/>
      </c>
      <c r="I2275" s="3" t="str">
        <f t="shared" si="110"/>
        <v/>
      </c>
    </row>
    <row r="2276" spans="6:9" x14ac:dyDescent="0.25">
      <c r="F2276" s="6" t="str">
        <f>IF($A2276="","",$E2276-_xlfn.MAXIFS($E$2:$E2275,$C$2:$C2275,$C2276,$A$2:$A2275,$A2276))</f>
        <v/>
      </c>
      <c r="G2276" s="6" t="str">
        <f t="shared" si="108"/>
        <v/>
      </c>
      <c r="H2276" s="6" t="str">
        <f t="shared" si="109"/>
        <v/>
      </c>
      <c r="I2276" s="3" t="str">
        <f t="shared" si="110"/>
        <v/>
      </c>
    </row>
    <row r="2277" spans="6:9" x14ac:dyDescent="0.25">
      <c r="F2277" s="6" t="str">
        <f>IF($A2277="","",$E2277-_xlfn.MAXIFS($E$2:$E2276,$C$2:$C2276,$C2277,$A$2:$A2276,$A2277))</f>
        <v/>
      </c>
      <c r="G2277" s="6" t="str">
        <f t="shared" si="108"/>
        <v/>
      </c>
      <c r="H2277" s="6" t="str">
        <f t="shared" si="109"/>
        <v/>
      </c>
      <c r="I2277" s="3" t="str">
        <f t="shared" si="110"/>
        <v/>
      </c>
    </row>
    <row r="2278" spans="6:9" x14ac:dyDescent="0.25">
      <c r="F2278" s="6" t="str">
        <f>IF($A2278="","",$E2278-_xlfn.MAXIFS($E$2:$E2277,$C$2:$C2277,$C2278,$A$2:$A2277,$A2278))</f>
        <v/>
      </c>
      <c r="G2278" s="6" t="str">
        <f t="shared" si="108"/>
        <v/>
      </c>
      <c r="H2278" s="6" t="str">
        <f t="shared" si="109"/>
        <v/>
      </c>
      <c r="I2278" s="3" t="str">
        <f t="shared" si="110"/>
        <v/>
      </c>
    </row>
    <row r="2279" spans="6:9" x14ac:dyDescent="0.25">
      <c r="F2279" s="6" t="str">
        <f>IF($A2279="","",$E2279-_xlfn.MAXIFS($E$2:$E2278,$C$2:$C2278,$C2279,$A$2:$A2278,$A2279))</f>
        <v/>
      </c>
      <c r="G2279" s="6" t="str">
        <f t="shared" si="108"/>
        <v/>
      </c>
      <c r="H2279" s="6" t="str">
        <f t="shared" si="109"/>
        <v/>
      </c>
      <c r="I2279" s="3" t="str">
        <f t="shared" si="110"/>
        <v/>
      </c>
    </row>
    <row r="2280" spans="6:9" x14ac:dyDescent="0.25">
      <c r="F2280" s="6" t="str">
        <f>IF($A2280="","",$E2280-_xlfn.MAXIFS($E$2:$E2279,$C$2:$C2279,$C2280,$A$2:$A2279,$A2280))</f>
        <v/>
      </c>
      <c r="G2280" s="6" t="str">
        <f t="shared" si="108"/>
        <v/>
      </c>
      <c r="H2280" s="6" t="str">
        <f t="shared" si="109"/>
        <v/>
      </c>
      <c r="I2280" s="3" t="str">
        <f t="shared" si="110"/>
        <v/>
      </c>
    </row>
    <row r="2281" spans="6:9" x14ac:dyDescent="0.25">
      <c r="F2281" s="6" t="str">
        <f>IF($A2281="","",$E2281-_xlfn.MAXIFS($E$2:$E2280,$C$2:$C2280,$C2281,$A$2:$A2280,$A2281))</f>
        <v/>
      </c>
      <c r="G2281" s="6" t="str">
        <f t="shared" si="108"/>
        <v/>
      </c>
      <c r="H2281" s="6" t="str">
        <f t="shared" si="109"/>
        <v/>
      </c>
      <c r="I2281" s="3" t="str">
        <f t="shared" si="110"/>
        <v/>
      </c>
    </row>
    <row r="2282" spans="6:9" x14ac:dyDescent="0.25">
      <c r="F2282" s="6" t="str">
        <f>IF($A2282="","",$E2282-_xlfn.MAXIFS($E$2:$E2281,$C$2:$C2281,$C2282,$A$2:$A2281,$A2282))</f>
        <v/>
      </c>
      <c r="G2282" s="6" t="str">
        <f t="shared" si="108"/>
        <v/>
      </c>
      <c r="H2282" s="6" t="str">
        <f t="shared" si="109"/>
        <v/>
      </c>
      <c r="I2282" s="3" t="str">
        <f t="shared" si="110"/>
        <v/>
      </c>
    </row>
    <row r="2283" spans="6:9" x14ac:dyDescent="0.25">
      <c r="F2283" s="6" t="str">
        <f>IF($A2283="","",$E2283-_xlfn.MAXIFS($E$2:$E2282,$C$2:$C2282,$C2283,$A$2:$A2282,$A2283))</f>
        <v/>
      </c>
      <c r="G2283" s="6" t="str">
        <f t="shared" si="108"/>
        <v/>
      </c>
      <c r="H2283" s="6" t="str">
        <f t="shared" si="109"/>
        <v/>
      </c>
      <c r="I2283" s="3" t="str">
        <f t="shared" si="110"/>
        <v/>
      </c>
    </row>
    <row r="2284" spans="6:9" x14ac:dyDescent="0.25">
      <c r="F2284" s="6" t="str">
        <f>IF($A2284="","",$E2284-_xlfn.MAXIFS($E$2:$E2283,$C$2:$C2283,$C2284,$A$2:$A2283,$A2284))</f>
        <v/>
      </c>
      <c r="G2284" s="6" t="str">
        <f t="shared" si="108"/>
        <v/>
      </c>
      <c r="H2284" s="6" t="str">
        <f t="shared" si="109"/>
        <v/>
      </c>
      <c r="I2284" s="3" t="str">
        <f t="shared" si="110"/>
        <v/>
      </c>
    </row>
    <row r="2285" spans="6:9" x14ac:dyDescent="0.25">
      <c r="F2285" s="6" t="str">
        <f>IF($A2285="","",$E2285-_xlfn.MAXIFS($E$2:$E2284,$C$2:$C2284,$C2285,$A$2:$A2284,$A2285))</f>
        <v/>
      </c>
      <c r="G2285" s="6" t="str">
        <f t="shared" si="108"/>
        <v/>
      </c>
      <c r="H2285" s="6" t="str">
        <f t="shared" si="109"/>
        <v/>
      </c>
      <c r="I2285" s="3" t="str">
        <f t="shared" si="110"/>
        <v/>
      </c>
    </row>
    <row r="2286" spans="6:9" x14ac:dyDescent="0.25">
      <c r="F2286" s="6" t="str">
        <f>IF($A2286="","",$E2286-_xlfn.MAXIFS($E$2:$E2285,$C$2:$C2285,$C2286,$A$2:$A2285,$A2286))</f>
        <v/>
      </c>
      <c r="G2286" s="6" t="str">
        <f t="shared" si="108"/>
        <v/>
      </c>
      <c r="H2286" s="6" t="str">
        <f t="shared" si="109"/>
        <v/>
      </c>
      <c r="I2286" s="3" t="str">
        <f t="shared" si="110"/>
        <v/>
      </c>
    </row>
    <row r="2287" spans="6:9" x14ac:dyDescent="0.25">
      <c r="F2287" s="6" t="str">
        <f>IF($A2287="","",$E2287-_xlfn.MAXIFS($E$2:$E2286,$C$2:$C2286,$C2287,$A$2:$A2286,$A2287))</f>
        <v/>
      </c>
      <c r="G2287" s="6" t="str">
        <f t="shared" si="108"/>
        <v/>
      </c>
      <c r="H2287" s="6" t="str">
        <f t="shared" si="109"/>
        <v/>
      </c>
      <c r="I2287" s="3" t="str">
        <f t="shared" si="110"/>
        <v/>
      </c>
    </row>
    <row r="2288" spans="6:9" x14ac:dyDescent="0.25">
      <c r="F2288" s="6" t="str">
        <f>IF($A2288="","",$E2288-_xlfn.MAXIFS($E$2:$E2287,$C$2:$C2287,$C2288,$A$2:$A2287,$A2288))</f>
        <v/>
      </c>
      <c r="G2288" s="6" t="str">
        <f t="shared" si="108"/>
        <v/>
      </c>
      <c r="H2288" s="6" t="str">
        <f t="shared" si="109"/>
        <v/>
      </c>
      <c r="I2288" s="3" t="str">
        <f t="shared" si="110"/>
        <v/>
      </c>
    </row>
    <row r="2289" spans="6:9" x14ac:dyDescent="0.25">
      <c r="F2289" s="6" t="str">
        <f>IF($A2289="","",$E2289-_xlfn.MAXIFS($E$2:$E2288,$C$2:$C2288,$C2289,$A$2:$A2288,$A2289))</f>
        <v/>
      </c>
      <c r="G2289" s="6" t="str">
        <f t="shared" si="108"/>
        <v/>
      </c>
      <c r="H2289" s="6" t="str">
        <f t="shared" si="109"/>
        <v/>
      </c>
      <c r="I2289" s="3" t="str">
        <f t="shared" si="110"/>
        <v/>
      </c>
    </row>
    <row r="2290" spans="6:9" x14ac:dyDescent="0.25">
      <c r="F2290" s="6" t="str">
        <f>IF($A2290="","",$E2290-_xlfn.MAXIFS($E$2:$E2289,$C$2:$C2289,$C2290,$A$2:$A2289,$A2290))</f>
        <v/>
      </c>
      <c r="G2290" s="6" t="str">
        <f t="shared" si="108"/>
        <v/>
      </c>
      <c r="H2290" s="6" t="str">
        <f t="shared" si="109"/>
        <v/>
      </c>
      <c r="I2290" s="3" t="str">
        <f t="shared" si="110"/>
        <v/>
      </c>
    </row>
    <row r="2291" spans="6:9" x14ac:dyDescent="0.25">
      <c r="F2291" s="6" t="str">
        <f>IF($A2291="","",$E2291-_xlfn.MAXIFS($E$2:$E2290,$C$2:$C2290,$C2291,$A$2:$A2290,$A2291))</f>
        <v/>
      </c>
      <c r="G2291" s="6" t="str">
        <f t="shared" si="108"/>
        <v/>
      </c>
      <c r="H2291" s="6" t="str">
        <f t="shared" si="109"/>
        <v/>
      </c>
      <c r="I2291" s="3" t="str">
        <f t="shared" si="110"/>
        <v/>
      </c>
    </row>
    <row r="2292" spans="6:9" x14ac:dyDescent="0.25">
      <c r="F2292" s="6" t="str">
        <f>IF($A2292="","",$E2292-_xlfn.MAXIFS($E$2:$E2291,$C$2:$C2291,$C2292,$A$2:$A2291,$A2292))</f>
        <v/>
      </c>
      <c r="G2292" s="6" t="str">
        <f t="shared" si="108"/>
        <v/>
      </c>
      <c r="H2292" s="6" t="str">
        <f t="shared" si="109"/>
        <v/>
      </c>
      <c r="I2292" s="3" t="str">
        <f t="shared" si="110"/>
        <v/>
      </c>
    </row>
    <row r="2293" spans="6:9" x14ac:dyDescent="0.25">
      <c r="F2293" s="6" t="str">
        <f>IF($A2293="","",$E2293-_xlfn.MAXIFS($E$2:$E2292,$C$2:$C2292,$C2293,$A$2:$A2292,$A2293))</f>
        <v/>
      </c>
      <c r="G2293" s="6" t="str">
        <f t="shared" si="108"/>
        <v/>
      </c>
      <c r="H2293" s="6" t="str">
        <f t="shared" si="109"/>
        <v/>
      </c>
      <c r="I2293" s="3" t="str">
        <f t="shared" si="110"/>
        <v/>
      </c>
    </row>
    <row r="2294" spans="6:9" x14ac:dyDescent="0.25">
      <c r="F2294" s="6" t="str">
        <f>IF($A2294="","",$E2294-_xlfn.MAXIFS($E$2:$E2293,$C$2:$C2293,$C2294,$A$2:$A2293,$A2294))</f>
        <v/>
      </c>
      <c r="G2294" s="6" t="str">
        <f t="shared" si="108"/>
        <v/>
      </c>
      <c r="H2294" s="6" t="str">
        <f t="shared" si="109"/>
        <v/>
      </c>
      <c r="I2294" s="3" t="str">
        <f t="shared" si="110"/>
        <v/>
      </c>
    </row>
    <row r="2295" spans="6:9" x14ac:dyDescent="0.25">
      <c r="F2295" s="6" t="str">
        <f>IF($A2295="","",$E2295-_xlfn.MAXIFS($E$2:$E2294,$C$2:$C2294,$C2295,$A$2:$A2294,$A2295))</f>
        <v/>
      </c>
      <c r="G2295" s="6" t="str">
        <f t="shared" si="108"/>
        <v/>
      </c>
      <c r="H2295" s="6" t="str">
        <f t="shared" si="109"/>
        <v/>
      </c>
      <c r="I2295" s="3" t="str">
        <f t="shared" si="110"/>
        <v/>
      </c>
    </row>
    <row r="2296" spans="6:9" x14ac:dyDescent="0.25">
      <c r="F2296" s="6" t="str">
        <f>IF($A2296="","",$E2296-_xlfn.MAXIFS($E$2:$E2295,$C$2:$C2295,$C2296,$A$2:$A2295,$A2296))</f>
        <v/>
      </c>
      <c r="G2296" s="6" t="str">
        <f t="shared" si="108"/>
        <v/>
      </c>
      <c r="H2296" s="6" t="str">
        <f t="shared" si="109"/>
        <v/>
      </c>
      <c r="I2296" s="3" t="str">
        <f t="shared" si="110"/>
        <v/>
      </c>
    </row>
    <row r="2297" spans="6:9" x14ac:dyDescent="0.25">
      <c r="F2297" s="6" t="str">
        <f>IF($A2297="","",$E2297-_xlfn.MAXIFS($E$2:$E2296,$C$2:$C2296,$C2297,$A$2:$A2296,$A2297))</f>
        <v/>
      </c>
      <c r="G2297" s="6" t="str">
        <f t="shared" si="108"/>
        <v/>
      </c>
      <c r="H2297" s="6" t="str">
        <f t="shared" si="109"/>
        <v/>
      </c>
      <c r="I2297" s="3" t="str">
        <f t="shared" si="110"/>
        <v/>
      </c>
    </row>
    <row r="2298" spans="6:9" x14ac:dyDescent="0.25">
      <c r="F2298" s="6" t="str">
        <f>IF($A2298="","",$E2298-_xlfn.MAXIFS($E$2:$E2297,$C$2:$C2297,$C2298,$A$2:$A2297,$A2298))</f>
        <v/>
      </c>
      <c r="G2298" s="6" t="str">
        <f t="shared" si="108"/>
        <v/>
      </c>
      <c r="H2298" s="6" t="str">
        <f t="shared" si="109"/>
        <v/>
      </c>
      <c r="I2298" s="3" t="str">
        <f t="shared" si="110"/>
        <v/>
      </c>
    </row>
    <row r="2299" spans="6:9" x14ac:dyDescent="0.25">
      <c r="F2299" s="6" t="str">
        <f>IF($A2299="","",$E2299-_xlfn.MAXIFS($E$2:$E2298,$C$2:$C2298,$C2299,$A$2:$A2298,$A2299))</f>
        <v/>
      </c>
      <c r="G2299" s="6" t="str">
        <f t="shared" si="108"/>
        <v/>
      </c>
      <c r="H2299" s="6" t="str">
        <f t="shared" si="109"/>
        <v/>
      </c>
      <c r="I2299" s="3" t="str">
        <f t="shared" si="110"/>
        <v/>
      </c>
    </row>
    <row r="2300" spans="6:9" x14ac:dyDescent="0.25">
      <c r="F2300" s="6" t="str">
        <f>IF($A2300="","",$E2300-_xlfn.MAXIFS($E$2:$E2299,$C$2:$C2299,$C2300,$A$2:$A2299,$A2300))</f>
        <v/>
      </c>
      <c r="G2300" s="6" t="str">
        <f t="shared" si="108"/>
        <v/>
      </c>
      <c r="H2300" s="6" t="str">
        <f t="shared" si="109"/>
        <v/>
      </c>
      <c r="I2300" s="3" t="str">
        <f t="shared" si="110"/>
        <v/>
      </c>
    </row>
    <row r="2301" spans="6:9" x14ac:dyDescent="0.25">
      <c r="F2301" s="6" t="str">
        <f>IF($A2301="","",$E2301-_xlfn.MAXIFS($E$2:$E2300,$C$2:$C2300,$C2301,$A$2:$A2300,$A2301))</f>
        <v/>
      </c>
      <c r="G2301" s="6" t="str">
        <f t="shared" si="108"/>
        <v/>
      </c>
      <c r="H2301" s="6" t="str">
        <f t="shared" si="109"/>
        <v/>
      </c>
      <c r="I2301" s="3" t="str">
        <f t="shared" si="110"/>
        <v/>
      </c>
    </row>
    <row r="2302" spans="6:9" x14ac:dyDescent="0.25">
      <c r="F2302" s="6" t="str">
        <f>IF($A2302="","",$E2302-_xlfn.MAXIFS($E$2:$E2301,$C$2:$C2301,$C2302,$A$2:$A2301,$A2302))</f>
        <v/>
      </c>
      <c r="G2302" s="6" t="str">
        <f t="shared" si="108"/>
        <v/>
      </c>
      <c r="H2302" s="6" t="str">
        <f t="shared" si="109"/>
        <v/>
      </c>
      <c r="I2302" s="3" t="str">
        <f t="shared" si="110"/>
        <v/>
      </c>
    </row>
    <row r="2303" spans="6:9" x14ac:dyDescent="0.25">
      <c r="F2303" s="6" t="str">
        <f>IF($A2303="","",$E2303-_xlfn.MAXIFS($E$2:$E2302,$C$2:$C2302,$C2303,$A$2:$A2302,$A2303))</f>
        <v/>
      </c>
      <c r="G2303" s="6" t="str">
        <f t="shared" si="108"/>
        <v/>
      </c>
      <c r="H2303" s="6" t="str">
        <f t="shared" si="109"/>
        <v/>
      </c>
      <c r="I2303" s="3" t="str">
        <f t="shared" si="110"/>
        <v/>
      </c>
    </row>
    <row r="2304" spans="6:9" x14ac:dyDescent="0.25">
      <c r="F2304" s="6" t="str">
        <f>IF($A2304="","",$E2304-_xlfn.MAXIFS($E$2:$E2303,$C$2:$C2303,$C2304,$A$2:$A2303,$A2304))</f>
        <v/>
      </c>
      <c r="G2304" s="6" t="str">
        <f t="shared" si="108"/>
        <v/>
      </c>
      <c r="H2304" s="6" t="str">
        <f t="shared" si="109"/>
        <v/>
      </c>
      <c r="I2304" s="3" t="str">
        <f t="shared" si="110"/>
        <v/>
      </c>
    </row>
    <row r="2305" spans="6:9" x14ac:dyDescent="0.25">
      <c r="F2305" s="6" t="str">
        <f>IF($A2305="","",$E2305-_xlfn.MAXIFS($E$2:$E2304,$C$2:$C2304,$C2305,$A$2:$A2304,$A2305))</f>
        <v/>
      </c>
      <c r="G2305" s="6" t="str">
        <f t="shared" si="108"/>
        <v/>
      </c>
      <c r="H2305" s="6" t="str">
        <f t="shared" si="109"/>
        <v/>
      </c>
      <c r="I2305" s="3" t="str">
        <f t="shared" si="110"/>
        <v/>
      </c>
    </row>
    <row r="2306" spans="6:9" x14ac:dyDescent="0.25">
      <c r="F2306" s="6" t="str">
        <f>IF($A2306="","",$E2306-_xlfn.MAXIFS($E$2:$E2305,$C$2:$C2305,$C2306,$A$2:$A2305,$A2306))</f>
        <v/>
      </c>
      <c r="G2306" s="6" t="str">
        <f t="shared" si="108"/>
        <v/>
      </c>
      <c r="H2306" s="6" t="str">
        <f t="shared" si="109"/>
        <v/>
      </c>
      <c r="I2306" s="3" t="str">
        <f t="shared" si="110"/>
        <v/>
      </c>
    </row>
    <row r="2307" spans="6:9" x14ac:dyDescent="0.25">
      <c r="F2307" s="6" t="str">
        <f>IF($A2307="","",$E2307-_xlfn.MAXIFS($E$2:$E2306,$C$2:$C2306,$C2307,$A$2:$A2306,$A2307))</f>
        <v/>
      </c>
      <c r="G2307" s="6" t="str">
        <f t="shared" si="108"/>
        <v/>
      </c>
      <c r="H2307" s="6" t="str">
        <f t="shared" si="109"/>
        <v/>
      </c>
      <c r="I2307" s="3" t="str">
        <f t="shared" si="110"/>
        <v/>
      </c>
    </row>
    <row r="2308" spans="6:9" x14ac:dyDescent="0.25">
      <c r="F2308" s="6" t="str">
        <f>IF($A2308="","",$E2308-_xlfn.MAXIFS($E$2:$E2307,$C$2:$C2307,$C2308,$A$2:$A2307,$A2308))</f>
        <v/>
      </c>
      <c r="G2308" s="6" t="str">
        <f t="shared" si="108"/>
        <v/>
      </c>
      <c r="H2308" s="6" t="str">
        <f t="shared" si="109"/>
        <v/>
      </c>
      <c r="I2308" s="3" t="str">
        <f t="shared" si="110"/>
        <v/>
      </c>
    </row>
    <row r="2309" spans="6:9" x14ac:dyDescent="0.25">
      <c r="F2309" s="6" t="str">
        <f>IF($A2309="","",$E2309-_xlfn.MAXIFS($E$2:$E2308,$C$2:$C2308,$C2309,$A$2:$A2308,$A2309))</f>
        <v/>
      </c>
      <c r="G2309" s="6" t="str">
        <f t="shared" si="108"/>
        <v/>
      </c>
      <c r="H2309" s="6" t="str">
        <f t="shared" si="109"/>
        <v/>
      </c>
      <c r="I2309" s="3" t="str">
        <f t="shared" si="110"/>
        <v/>
      </c>
    </row>
    <row r="2310" spans="6:9" x14ac:dyDescent="0.25">
      <c r="F2310" s="6" t="str">
        <f>IF($A2310="","",$E2310-_xlfn.MAXIFS($E$2:$E2309,$C$2:$C2309,$C2310,$A$2:$A2309,$A2310))</f>
        <v/>
      </c>
      <c r="G2310" s="6" t="str">
        <f t="shared" si="108"/>
        <v/>
      </c>
      <c r="H2310" s="6" t="str">
        <f t="shared" si="109"/>
        <v/>
      </c>
      <c r="I2310" s="3" t="str">
        <f t="shared" si="110"/>
        <v/>
      </c>
    </row>
    <row r="2311" spans="6:9" x14ac:dyDescent="0.25">
      <c r="F2311" s="6" t="str">
        <f>IF($A2311="","",$E2311-_xlfn.MAXIFS($E$2:$E2310,$C$2:$C2310,$C2311,$A$2:$A2310,$A2311))</f>
        <v/>
      </c>
      <c r="G2311" s="6" t="str">
        <f t="shared" si="108"/>
        <v/>
      </c>
      <c r="H2311" s="6" t="str">
        <f t="shared" si="109"/>
        <v/>
      </c>
      <c r="I2311" s="3" t="str">
        <f t="shared" si="110"/>
        <v/>
      </c>
    </row>
    <row r="2312" spans="6:9" x14ac:dyDescent="0.25">
      <c r="F2312" s="6" t="str">
        <f>IF($A2312="","",$E2312-_xlfn.MAXIFS($E$2:$E2311,$C$2:$C2311,$C2312,$A$2:$A2311,$A2312))</f>
        <v/>
      </c>
      <c r="G2312" s="6" t="str">
        <f t="shared" si="108"/>
        <v/>
      </c>
      <c r="H2312" s="6" t="str">
        <f t="shared" si="109"/>
        <v/>
      </c>
      <c r="I2312" s="3" t="str">
        <f t="shared" si="110"/>
        <v/>
      </c>
    </row>
    <row r="2313" spans="6:9" x14ac:dyDescent="0.25">
      <c r="F2313" s="6" t="str">
        <f>IF($A2313="","",$E2313-_xlfn.MAXIFS($E$2:$E2312,$C$2:$C2312,$C2313,$A$2:$A2312,$A2313))</f>
        <v/>
      </c>
      <c r="G2313" s="6" t="str">
        <f t="shared" ref="G2313:G2376" si="111">IF($A2313="","",HOUR($D2313))</f>
        <v/>
      </c>
      <c r="H2313" s="6" t="str">
        <f t="shared" ref="H2313:H2376" si="112">IF($A2313="","",MINUTE($D2313))</f>
        <v/>
      </c>
      <c r="I2313" s="3" t="str">
        <f t="shared" si="110"/>
        <v/>
      </c>
    </row>
    <row r="2314" spans="6:9" x14ac:dyDescent="0.25">
      <c r="F2314" s="6" t="str">
        <f>IF($A2314="","",$E2314-_xlfn.MAXIFS($E$2:$E2313,$C$2:$C2313,$C2314,$A$2:$A2313,$A2314))</f>
        <v/>
      </c>
      <c r="G2314" s="6" t="str">
        <f t="shared" si="111"/>
        <v/>
      </c>
      <c r="H2314" s="6" t="str">
        <f t="shared" si="112"/>
        <v/>
      </c>
      <c r="I2314" s="3" t="str">
        <f t="shared" ref="I2314:I2377" si="113">IF($F2314&lt;0,"ERROR","")</f>
        <v/>
      </c>
    </row>
    <row r="2315" spans="6:9" x14ac:dyDescent="0.25">
      <c r="F2315" s="6" t="str">
        <f>IF($A2315="","",$E2315-_xlfn.MAXIFS($E$2:$E2314,$C$2:$C2314,$C2315,$A$2:$A2314,$A2315))</f>
        <v/>
      </c>
      <c r="G2315" s="6" t="str">
        <f t="shared" si="111"/>
        <v/>
      </c>
      <c r="H2315" s="6" t="str">
        <f t="shared" si="112"/>
        <v/>
      </c>
      <c r="I2315" s="3" t="str">
        <f t="shared" si="113"/>
        <v/>
      </c>
    </row>
    <row r="2316" spans="6:9" x14ac:dyDescent="0.25">
      <c r="F2316" s="6" t="str">
        <f>IF($A2316="","",$E2316-_xlfn.MAXIFS($E$2:$E2315,$C$2:$C2315,$C2316,$A$2:$A2315,$A2316))</f>
        <v/>
      </c>
      <c r="G2316" s="6" t="str">
        <f t="shared" si="111"/>
        <v/>
      </c>
      <c r="H2316" s="6" t="str">
        <f t="shared" si="112"/>
        <v/>
      </c>
      <c r="I2316" s="3" t="str">
        <f t="shared" si="113"/>
        <v/>
      </c>
    </row>
    <row r="2317" spans="6:9" x14ac:dyDescent="0.25">
      <c r="F2317" s="6" t="str">
        <f>IF($A2317="","",$E2317-_xlfn.MAXIFS($E$2:$E2316,$C$2:$C2316,$C2317,$A$2:$A2316,$A2317))</f>
        <v/>
      </c>
      <c r="G2317" s="6" t="str">
        <f t="shared" si="111"/>
        <v/>
      </c>
      <c r="H2317" s="6" t="str">
        <f t="shared" si="112"/>
        <v/>
      </c>
      <c r="I2317" s="3" t="str">
        <f t="shared" si="113"/>
        <v/>
      </c>
    </row>
    <row r="2318" spans="6:9" x14ac:dyDescent="0.25">
      <c r="F2318" s="6" t="str">
        <f>IF($A2318="","",$E2318-_xlfn.MAXIFS($E$2:$E2317,$C$2:$C2317,$C2318,$A$2:$A2317,$A2318))</f>
        <v/>
      </c>
      <c r="G2318" s="6" t="str">
        <f t="shared" si="111"/>
        <v/>
      </c>
      <c r="H2318" s="6" t="str">
        <f t="shared" si="112"/>
        <v/>
      </c>
      <c r="I2318" s="3" t="str">
        <f t="shared" si="113"/>
        <v/>
      </c>
    </row>
    <row r="2319" spans="6:9" x14ac:dyDescent="0.25">
      <c r="F2319" s="6" t="str">
        <f>IF($A2319="","",$E2319-_xlfn.MAXIFS($E$2:$E2318,$C$2:$C2318,$C2319,$A$2:$A2318,$A2319))</f>
        <v/>
      </c>
      <c r="G2319" s="6" t="str">
        <f t="shared" si="111"/>
        <v/>
      </c>
      <c r="H2319" s="6" t="str">
        <f t="shared" si="112"/>
        <v/>
      </c>
      <c r="I2319" s="3" t="str">
        <f t="shared" si="113"/>
        <v/>
      </c>
    </row>
    <row r="2320" spans="6:9" x14ac:dyDescent="0.25">
      <c r="F2320" s="6" t="str">
        <f>IF($A2320="","",$E2320-_xlfn.MAXIFS($E$2:$E2319,$C$2:$C2319,$C2320,$A$2:$A2319,$A2320))</f>
        <v/>
      </c>
      <c r="G2320" s="6" t="str">
        <f t="shared" si="111"/>
        <v/>
      </c>
      <c r="H2320" s="6" t="str">
        <f t="shared" si="112"/>
        <v/>
      </c>
      <c r="I2320" s="3" t="str">
        <f t="shared" si="113"/>
        <v/>
      </c>
    </row>
    <row r="2321" spans="6:9" x14ac:dyDescent="0.25">
      <c r="F2321" s="6" t="str">
        <f>IF($A2321="","",$E2321-_xlfn.MAXIFS($E$2:$E2320,$C$2:$C2320,$C2321,$A$2:$A2320,$A2321))</f>
        <v/>
      </c>
      <c r="G2321" s="6" t="str">
        <f t="shared" si="111"/>
        <v/>
      </c>
      <c r="H2321" s="6" t="str">
        <f t="shared" si="112"/>
        <v/>
      </c>
      <c r="I2321" s="3" t="str">
        <f t="shared" si="113"/>
        <v/>
      </c>
    </row>
    <row r="2322" spans="6:9" x14ac:dyDescent="0.25">
      <c r="F2322" s="6" t="str">
        <f>IF($A2322="","",$E2322-_xlfn.MAXIFS($E$2:$E2321,$C$2:$C2321,$C2322,$A$2:$A2321,$A2322))</f>
        <v/>
      </c>
      <c r="G2322" s="6" t="str">
        <f t="shared" si="111"/>
        <v/>
      </c>
      <c r="H2322" s="6" t="str">
        <f t="shared" si="112"/>
        <v/>
      </c>
      <c r="I2322" s="3" t="str">
        <f t="shared" si="113"/>
        <v/>
      </c>
    </row>
    <row r="2323" spans="6:9" x14ac:dyDescent="0.25">
      <c r="F2323" s="6" t="str">
        <f>IF($A2323="","",$E2323-_xlfn.MAXIFS($E$2:$E2322,$C$2:$C2322,$C2323,$A$2:$A2322,$A2323))</f>
        <v/>
      </c>
      <c r="G2323" s="6" t="str">
        <f t="shared" si="111"/>
        <v/>
      </c>
      <c r="H2323" s="6" t="str">
        <f t="shared" si="112"/>
        <v/>
      </c>
      <c r="I2323" s="3" t="str">
        <f t="shared" si="113"/>
        <v/>
      </c>
    </row>
    <row r="2324" spans="6:9" x14ac:dyDescent="0.25">
      <c r="F2324" s="6" t="str">
        <f>IF($A2324="","",$E2324-_xlfn.MAXIFS($E$2:$E2323,$C$2:$C2323,$C2324,$A$2:$A2323,$A2324))</f>
        <v/>
      </c>
      <c r="G2324" s="6" t="str">
        <f t="shared" si="111"/>
        <v/>
      </c>
      <c r="H2324" s="6" t="str">
        <f t="shared" si="112"/>
        <v/>
      </c>
      <c r="I2324" s="3" t="str">
        <f t="shared" si="113"/>
        <v/>
      </c>
    </row>
    <row r="2325" spans="6:9" x14ac:dyDescent="0.25">
      <c r="F2325" s="6" t="str">
        <f>IF($A2325="","",$E2325-_xlfn.MAXIFS($E$2:$E2324,$C$2:$C2324,$C2325,$A$2:$A2324,$A2325))</f>
        <v/>
      </c>
      <c r="G2325" s="6" t="str">
        <f t="shared" si="111"/>
        <v/>
      </c>
      <c r="H2325" s="6" t="str">
        <f t="shared" si="112"/>
        <v/>
      </c>
      <c r="I2325" s="3" t="str">
        <f t="shared" si="113"/>
        <v/>
      </c>
    </row>
    <row r="2326" spans="6:9" x14ac:dyDescent="0.25">
      <c r="F2326" s="6" t="str">
        <f>IF($A2326="","",$E2326-_xlfn.MAXIFS($E$2:$E2325,$C$2:$C2325,$C2326,$A$2:$A2325,$A2326))</f>
        <v/>
      </c>
      <c r="G2326" s="6" t="str">
        <f t="shared" si="111"/>
        <v/>
      </c>
      <c r="H2326" s="6" t="str">
        <f t="shared" si="112"/>
        <v/>
      </c>
      <c r="I2326" s="3" t="str">
        <f t="shared" si="113"/>
        <v/>
      </c>
    </row>
    <row r="2327" spans="6:9" x14ac:dyDescent="0.25">
      <c r="F2327" s="6" t="str">
        <f>IF($A2327="","",$E2327-_xlfn.MAXIFS($E$2:$E2326,$C$2:$C2326,$C2327,$A$2:$A2326,$A2327))</f>
        <v/>
      </c>
      <c r="G2327" s="6" t="str">
        <f t="shared" si="111"/>
        <v/>
      </c>
      <c r="H2327" s="6" t="str">
        <f t="shared" si="112"/>
        <v/>
      </c>
      <c r="I2327" s="3" t="str">
        <f t="shared" si="113"/>
        <v/>
      </c>
    </row>
    <row r="2328" spans="6:9" x14ac:dyDescent="0.25">
      <c r="F2328" s="6" t="str">
        <f>IF($A2328="","",$E2328-_xlfn.MAXIFS($E$2:$E2327,$C$2:$C2327,$C2328,$A$2:$A2327,$A2328))</f>
        <v/>
      </c>
      <c r="G2328" s="6" t="str">
        <f t="shared" si="111"/>
        <v/>
      </c>
      <c r="H2328" s="6" t="str">
        <f t="shared" si="112"/>
        <v/>
      </c>
      <c r="I2328" s="3" t="str">
        <f t="shared" si="113"/>
        <v/>
      </c>
    </row>
    <row r="2329" spans="6:9" x14ac:dyDescent="0.25">
      <c r="F2329" s="6" t="str">
        <f>IF($A2329="","",$E2329-_xlfn.MAXIFS($E$2:$E2328,$C$2:$C2328,$C2329,$A$2:$A2328,$A2329))</f>
        <v/>
      </c>
      <c r="G2329" s="6" t="str">
        <f t="shared" si="111"/>
        <v/>
      </c>
      <c r="H2329" s="6" t="str">
        <f t="shared" si="112"/>
        <v/>
      </c>
      <c r="I2329" s="3" t="str">
        <f t="shared" si="113"/>
        <v/>
      </c>
    </row>
    <row r="2330" spans="6:9" x14ac:dyDescent="0.25">
      <c r="F2330" s="6" t="str">
        <f>IF($A2330="","",$E2330-_xlfn.MAXIFS($E$2:$E2329,$C$2:$C2329,$C2330,$A$2:$A2329,$A2330))</f>
        <v/>
      </c>
      <c r="G2330" s="6" t="str">
        <f t="shared" si="111"/>
        <v/>
      </c>
      <c r="H2330" s="6" t="str">
        <f t="shared" si="112"/>
        <v/>
      </c>
      <c r="I2330" s="3" t="str">
        <f t="shared" si="113"/>
        <v/>
      </c>
    </row>
    <row r="2331" spans="6:9" x14ac:dyDescent="0.25">
      <c r="F2331" s="6" t="str">
        <f>IF($A2331="","",$E2331-_xlfn.MAXIFS($E$2:$E2330,$C$2:$C2330,$C2331,$A$2:$A2330,$A2331))</f>
        <v/>
      </c>
      <c r="G2331" s="6" t="str">
        <f t="shared" si="111"/>
        <v/>
      </c>
      <c r="H2331" s="6" t="str">
        <f t="shared" si="112"/>
        <v/>
      </c>
      <c r="I2331" s="3" t="str">
        <f t="shared" si="113"/>
        <v/>
      </c>
    </row>
    <row r="2332" spans="6:9" x14ac:dyDescent="0.25">
      <c r="F2332" s="6" t="str">
        <f>IF($A2332="","",$E2332-_xlfn.MAXIFS($E$2:$E2331,$C$2:$C2331,$C2332,$A$2:$A2331,$A2332))</f>
        <v/>
      </c>
      <c r="G2332" s="6" t="str">
        <f t="shared" si="111"/>
        <v/>
      </c>
      <c r="H2332" s="6" t="str">
        <f t="shared" si="112"/>
        <v/>
      </c>
      <c r="I2332" s="3" t="str">
        <f t="shared" si="113"/>
        <v/>
      </c>
    </row>
    <row r="2333" spans="6:9" x14ac:dyDescent="0.25">
      <c r="F2333" s="6" t="str">
        <f>IF($A2333="","",$E2333-_xlfn.MAXIFS($E$2:$E2332,$C$2:$C2332,$C2333,$A$2:$A2332,$A2333))</f>
        <v/>
      </c>
      <c r="G2333" s="6" t="str">
        <f t="shared" si="111"/>
        <v/>
      </c>
      <c r="H2333" s="6" t="str">
        <f t="shared" si="112"/>
        <v/>
      </c>
      <c r="I2333" s="3" t="str">
        <f t="shared" si="113"/>
        <v/>
      </c>
    </row>
    <row r="2334" spans="6:9" x14ac:dyDescent="0.25">
      <c r="F2334" s="6" t="str">
        <f>IF($A2334="","",$E2334-_xlfn.MAXIFS($E$2:$E2333,$C$2:$C2333,$C2334,$A$2:$A2333,$A2334))</f>
        <v/>
      </c>
      <c r="G2334" s="6" t="str">
        <f t="shared" si="111"/>
        <v/>
      </c>
      <c r="H2334" s="6" t="str">
        <f t="shared" si="112"/>
        <v/>
      </c>
      <c r="I2334" s="3" t="str">
        <f t="shared" si="113"/>
        <v/>
      </c>
    </row>
    <row r="2335" spans="6:9" x14ac:dyDescent="0.25">
      <c r="F2335" s="6" t="str">
        <f>IF($A2335="","",$E2335-_xlfn.MAXIFS($E$2:$E2334,$C$2:$C2334,$C2335,$A$2:$A2334,$A2335))</f>
        <v/>
      </c>
      <c r="G2335" s="6" t="str">
        <f t="shared" si="111"/>
        <v/>
      </c>
      <c r="H2335" s="6" t="str">
        <f t="shared" si="112"/>
        <v/>
      </c>
      <c r="I2335" s="3" t="str">
        <f t="shared" si="113"/>
        <v/>
      </c>
    </row>
    <row r="2336" spans="6:9" x14ac:dyDescent="0.25">
      <c r="F2336" s="6" t="str">
        <f>IF($A2336="","",$E2336-_xlfn.MAXIFS($E$2:$E2335,$C$2:$C2335,$C2336,$A$2:$A2335,$A2336))</f>
        <v/>
      </c>
      <c r="G2336" s="6" t="str">
        <f t="shared" si="111"/>
        <v/>
      </c>
      <c r="H2336" s="6" t="str">
        <f t="shared" si="112"/>
        <v/>
      </c>
      <c r="I2336" s="3" t="str">
        <f t="shared" si="113"/>
        <v/>
      </c>
    </row>
    <row r="2337" spans="6:9" x14ac:dyDescent="0.25">
      <c r="F2337" s="6" t="str">
        <f>IF($A2337="","",$E2337-_xlfn.MAXIFS($E$2:$E2336,$C$2:$C2336,$C2337,$A$2:$A2336,$A2337))</f>
        <v/>
      </c>
      <c r="G2337" s="6" t="str">
        <f t="shared" si="111"/>
        <v/>
      </c>
      <c r="H2337" s="6" t="str">
        <f t="shared" si="112"/>
        <v/>
      </c>
      <c r="I2337" s="3" t="str">
        <f t="shared" si="113"/>
        <v/>
      </c>
    </row>
    <row r="2338" spans="6:9" x14ac:dyDescent="0.25">
      <c r="F2338" s="6" t="str">
        <f>IF($A2338="","",$E2338-_xlfn.MAXIFS($E$2:$E2337,$C$2:$C2337,$C2338,$A$2:$A2337,$A2338))</f>
        <v/>
      </c>
      <c r="G2338" s="6" t="str">
        <f t="shared" si="111"/>
        <v/>
      </c>
      <c r="H2338" s="6" t="str">
        <f t="shared" si="112"/>
        <v/>
      </c>
      <c r="I2338" s="3" t="str">
        <f t="shared" si="113"/>
        <v/>
      </c>
    </row>
    <row r="2339" spans="6:9" x14ac:dyDescent="0.25">
      <c r="F2339" s="6" t="str">
        <f>IF($A2339="","",$E2339-_xlfn.MAXIFS($E$2:$E2338,$C$2:$C2338,$C2339,$A$2:$A2338,$A2339))</f>
        <v/>
      </c>
      <c r="G2339" s="6" t="str">
        <f t="shared" si="111"/>
        <v/>
      </c>
      <c r="H2339" s="6" t="str">
        <f t="shared" si="112"/>
        <v/>
      </c>
      <c r="I2339" s="3" t="str">
        <f t="shared" si="113"/>
        <v/>
      </c>
    </row>
    <row r="2340" spans="6:9" x14ac:dyDescent="0.25">
      <c r="F2340" s="6" t="str">
        <f>IF($A2340="","",$E2340-_xlfn.MAXIFS($E$2:$E2339,$C$2:$C2339,$C2340,$A$2:$A2339,$A2340))</f>
        <v/>
      </c>
      <c r="G2340" s="6" t="str">
        <f t="shared" si="111"/>
        <v/>
      </c>
      <c r="H2340" s="6" t="str">
        <f t="shared" si="112"/>
        <v/>
      </c>
      <c r="I2340" s="3" t="str">
        <f t="shared" si="113"/>
        <v/>
      </c>
    </row>
    <row r="2341" spans="6:9" x14ac:dyDescent="0.25">
      <c r="F2341" s="6" t="str">
        <f>IF($A2341="","",$E2341-_xlfn.MAXIFS($E$2:$E2340,$C$2:$C2340,$C2341,$A$2:$A2340,$A2341))</f>
        <v/>
      </c>
      <c r="G2341" s="6" t="str">
        <f t="shared" si="111"/>
        <v/>
      </c>
      <c r="H2341" s="6" t="str">
        <f t="shared" si="112"/>
        <v/>
      </c>
      <c r="I2341" s="3" t="str">
        <f t="shared" si="113"/>
        <v/>
      </c>
    </row>
    <row r="2342" spans="6:9" x14ac:dyDescent="0.25">
      <c r="F2342" s="6" t="str">
        <f>IF($A2342="","",$E2342-_xlfn.MAXIFS($E$2:$E2341,$C$2:$C2341,$C2342,$A$2:$A2341,$A2342))</f>
        <v/>
      </c>
      <c r="G2342" s="6" t="str">
        <f t="shared" si="111"/>
        <v/>
      </c>
      <c r="H2342" s="6" t="str">
        <f t="shared" si="112"/>
        <v/>
      </c>
      <c r="I2342" s="3" t="str">
        <f t="shared" si="113"/>
        <v/>
      </c>
    </row>
    <row r="2343" spans="6:9" x14ac:dyDescent="0.25">
      <c r="F2343" s="6" t="str">
        <f>IF($A2343="","",$E2343-_xlfn.MAXIFS($E$2:$E2342,$C$2:$C2342,$C2343,$A$2:$A2342,$A2343))</f>
        <v/>
      </c>
      <c r="G2343" s="6" t="str">
        <f t="shared" si="111"/>
        <v/>
      </c>
      <c r="H2343" s="6" t="str">
        <f t="shared" si="112"/>
        <v/>
      </c>
      <c r="I2343" s="3" t="str">
        <f t="shared" si="113"/>
        <v/>
      </c>
    </row>
    <row r="2344" spans="6:9" x14ac:dyDescent="0.25">
      <c r="F2344" s="6" t="str">
        <f>IF($A2344="","",$E2344-_xlfn.MAXIFS($E$2:$E2343,$C$2:$C2343,$C2344,$A$2:$A2343,$A2344))</f>
        <v/>
      </c>
      <c r="G2344" s="6" t="str">
        <f t="shared" si="111"/>
        <v/>
      </c>
      <c r="H2344" s="6" t="str">
        <f t="shared" si="112"/>
        <v/>
      </c>
      <c r="I2344" s="3" t="str">
        <f t="shared" si="113"/>
        <v/>
      </c>
    </row>
    <row r="2345" spans="6:9" x14ac:dyDescent="0.25">
      <c r="F2345" s="6" t="str">
        <f>IF($A2345="","",$E2345-_xlfn.MAXIFS($E$2:$E2344,$C$2:$C2344,$C2345,$A$2:$A2344,$A2345))</f>
        <v/>
      </c>
      <c r="G2345" s="6" t="str">
        <f t="shared" si="111"/>
        <v/>
      </c>
      <c r="H2345" s="6" t="str">
        <f t="shared" si="112"/>
        <v/>
      </c>
      <c r="I2345" s="3" t="str">
        <f t="shared" si="113"/>
        <v/>
      </c>
    </row>
    <row r="2346" spans="6:9" x14ac:dyDescent="0.25">
      <c r="F2346" s="6" t="str">
        <f>IF($A2346="","",$E2346-_xlfn.MAXIFS($E$2:$E2345,$C$2:$C2345,$C2346,$A$2:$A2345,$A2346))</f>
        <v/>
      </c>
      <c r="G2346" s="6" t="str">
        <f t="shared" si="111"/>
        <v/>
      </c>
      <c r="H2346" s="6" t="str">
        <f t="shared" si="112"/>
        <v/>
      </c>
      <c r="I2346" s="3" t="str">
        <f t="shared" si="113"/>
        <v/>
      </c>
    </row>
    <row r="2347" spans="6:9" x14ac:dyDescent="0.25">
      <c r="F2347" s="6" t="str">
        <f>IF($A2347="","",$E2347-_xlfn.MAXIFS($E$2:$E2346,$C$2:$C2346,$C2347,$A$2:$A2346,$A2347))</f>
        <v/>
      </c>
      <c r="G2347" s="6" t="str">
        <f t="shared" si="111"/>
        <v/>
      </c>
      <c r="H2347" s="6" t="str">
        <f t="shared" si="112"/>
        <v/>
      </c>
      <c r="I2347" s="3" t="str">
        <f t="shared" si="113"/>
        <v/>
      </c>
    </row>
    <row r="2348" spans="6:9" x14ac:dyDescent="0.25">
      <c r="F2348" s="6" t="str">
        <f>IF($A2348="","",$E2348-_xlfn.MAXIFS($E$2:$E2347,$C$2:$C2347,$C2348,$A$2:$A2347,$A2348))</f>
        <v/>
      </c>
      <c r="G2348" s="6" t="str">
        <f t="shared" si="111"/>
        <v/>
      </c>
      <c r="H2348" s="6" t="str">
        <f t="shared" si="112"/>
        <v/>
      </c>
      <c r="I2348" s="3" t="str">
        <f t="shared" si="113"/>
        <v/>
      </c>
    </row>
    <row r="2349" spans="6:9" x14ac:dyDescent="0.25">
      <c r="F2349" s="6" t="str">
        <f>IF($A2349="","",$E2349-_xlfn.MAXIFS($E$2:$E2348,$C$2:$C2348,$C2349,$A$2:$A2348,$A2349))</f>
        <v/>
      </c>
      <c r="G2349" s="6" t="str">
        <f t="shared" si="111"/>
        <v/>
      </c>
      <c r="H2349" s="6" t="str">
        <f t="shared" si="112"/>
        <v/>
      </c>
      <c r="I2349" s="3" t="str">
        <f t="shared" si="113"/>
        <v/>
      </c>
    </row>
    <row r="2350" spans="6:9" x14ac:dyDescent="0.25">
      <c r="F2350" s="6" t="str">
        <f>IF($A2350="","",$E2350-_xlfn.MAXIFS($E$2:$E2349,$C$2:$C2349,$C2350,$A$2:$A2349,$A2350))</f>
        <v/>
      </c>
      <c r="G2350" s="6" t="str">
        <f t="shared" si="111"/>
        <v/>
      </c>
      <c r="H2350" s="6" t="str">
        <f t="shared" si="112"/>
        <v/>
      </c>
      <c r="I2350" s="3" t="str">
        <f t="shared" si="113"/>
        <v/>
      </c>
    </row>
    <row r="2351" spans="6:9" x14ac:dyDescent="0.25">
      <c r="F2351" s="6" t="str">
        <f>IF($A2351="","",$E2351-_xlfn.MAXIFS($E$2:$E2350,$C$2:$C2350,$C2351,$A$2:$A2350,$A2351))</f>
        <v/>
      </c>
      <c r="G2351" s="6" t="str">
        <f t="shared" si="111"/>
        <v/>
      </c>
      <c r="H2351" s="6" t="str">
        <f t="shared" si="112"/>
        <v/>
      </c>
      <c r="I2351" s="3" t="str">
        <f t="shared" si="113"/>
        <v/>
      </c>
    </row>
    <row r="2352" spans="6:9" x14ac:dyDescent="0.25">
      <c r="F2352" s="6" t="str">
        <f>IF($A2352="","",$E2352-_xlfn.MAXIFS($E$2:$E2351,$C$2:$C2351,$C2352,$A$2:$A2351,$A2352))</f>
        <v/>
      </c>
      <c r="G2352" s="6" t="str">
        <f t="shared" si="111"/>
        <v/>
      </c>
      <c r="H2352" s="6" t="str">
        <f t="shared" si="112"/>
        <v/>
      </c>
      <c r="I2352" s="3" t="str">
        <f t="shared" si="113"/>
        <v/>
      </c>
    </row>
    <row r="2353" spans="6:9" x14ac:dyDescent="0.25">
      <c r="F2353" s="6" t="str">
        <f>IF($A2353="","",$E2353-_xlfn.MAXIFS($E$2:$E2352,$C$2:$C2352,$C2353,$A$2:$A2352,$A2353))</f>
        <v/>
      </c>
      <c r="G2353" s="6" t="str">
        <f t="shared" si="111"/>
        <v/>
      </c>
      <c r="H2353" s="6" t="str">
        <f t="shared" si="112"/>
        <v/>
      </c>
      <c r="I2353" s="3" t="str">
        <f t="shared" si="113"/>
        <v/>
      </c>
    </row>
    <row r="2354" spans="6:9" x14ac:dyDescent="0.25">
      <c r="F2354" s="6" t="str">
        <f>IF($A2354="","",$E2354-_xlfn.MAXIFS($E$2:$E2353,$C$2:$C2353,$C2354,$A$2:$A2353,$A2354))</f>
        <v/>
      </c>
      <c r="G2354" s="6" t="str">
        <f t="shared" si="111"/>
        <v/>
      </c>
      <c r="H2354" s="6" t="str">
        <f t="shared" si="112"/>
        <v/>
      </c>
      <c r="I2354" s="3" t="str">
        <f t="shared" si="113"/>
        <v/>
      </c>
    </row>
    <row r="2355" spans="6:9" x14ac:dyDescent="0.25">
      <c r="F2355" s="6" t="str">
        <f>IF($A2355="","",$E2355-_xlfn.MAXIFS($E$2:$E2354,$C$2:$C2354,$C2355,$A$2:$A2354,$A2355))</f>
        <v/>
      </c>
      <c r="G2355" s="6" t="str">
        <f t="shared" si="111"/>
        <v/>
      </c>
      <c r="H2355" s="6" t="str">
        <f t="shared" si="112"/>
        <v/>
      </c>
      <c r="I2355" s="3" t="str">
        <f t="shared" si="113"/>
        <v/>
      </c>
    </row>
    <row r="2356" spans="6:9" x14ac:dyDescent="0.25">
      <c r="F2356" s="6" t="str">
        <f>IF($A2356="","",$E2356-_xlfn.MAXIFS($E$2:$E2355,$C$2:$C2355,$C2356,$A$2:$A2355,$A2356))</f>
        <v/>
      </c>
      <c r="G2356" s="6" t="str">
        <f t="shared" si="111"/>
        <v/>
      </c>
      <c r="H2356" s="6" t="str">
        <f t="shared" si="112"/>
        <v/>
      </c>
      <c r="I2356" s="3" t="str">
        <f t="shared" si="113"/>
        <v/>
      </c>
    </row>
    <row r="2357" spans="6:9" x14ac:dyDescent="0.25">
      <c r="F2357" s="6" t="str">
        <f>IF($A2357="","",$E2357-_xlfn.MAXIFS($E$2:$E2356,$C$2:$C2356,$C2357,$A$2:$A2356,$A2357))</f>
        <v/>
      </c>
      <c r="G2357" s="6" t="str">
        <f t="shared" si="111"/>
        <v/>
      </c>
      <c r="H2357" s="6" t="str">
        <f t="shared" si="112"/>
        <v/>
      </c>
      <c r="I2357" s="3" t="str">
        <f t="shared" si="113"/>
        <v/>
      </c>
    </row>
    <row r="2358" spans="6:9" x14ac:dyDescent="0.25">
      <c r="F2358" s="6" t="str">
        <f>IF($A2358="","",$E2358-_xlfn.MAXIFS($E$2:$E2357,$C$2:$C2357,$C2358,$A$2:$A2357,$A2358))</f>
        <v/>
      </c>
      <c r="G2358" s="6" t="str">
        <f t="shared" si="111"/>
        <v/>
      </c>
      <c r="H2358" s="6" t="str">
        <f t="shared" si="112"/>
        <v/>
      </c>
      <c r="I2358" s="3" t="str">
        <f t="shared" si="113"/>
        <v/>
      </c>
    </row>
    <row r="2359" spans="6:9" x14ac:dyDescent="0.25">
      <c r="F2359" s="6" t="str">
        <f>IF($A2359="","",$E2359-_xlfn.MAXIFS($E$2:$E2358,$C$2:$C2358,$C2359,$A$2:$A2358,$A2359))</f>
        <v/>
      </c>
      <c r="G2359" s="6" t="str">
        <f t="shared" si="111"/>
        <v/>
      </c>
      <c r="H2359" s="6" t="str">
        <f t="shared" si="112"/>
        <v/>
      </c>
      <c r="I2359" s="3" t="str">
        <f t="shared" si="113"/>
        <v/>
      </c>
    </row>
    <row r="2360" spans="6:9" x14ac:dyDescent="0.25">
      <c r="F2360" s="6" t="str">
        <f>IF($A2360="","",$E2360-_xlfn.MAXIFS($E$2:$E2359,$C$2:$C2359,$C2360,$A$2:$A2359,$A2360))</f>
        <v/>
      </c>
      <c r="G2360" s="6" t="str">
        <f t="shared" si="111"/>
        <v/>
      </c>
      <c r="H2360" s="6" t="str">
        <f t="shared" si="112"/>
        <v/>
      </c>
      <c r="I2360" s="3" t="str">
        <f t="shared" si="113"/>
        <v/>
      </c>
    </row>
    <row r="2361" spans="6:9" x14ac:dyDescent="0.25">
      <c r="F2361" s="6" t="str">
        <f>IF($A2361="","",$E2361-_xlfn.MAXIFS($E$2:$E2360,$C$2:$C2360,$C2361,$A$2:$A2360,$A2361))</f>
        <v/>
      </c>
      <c r="G2361" s="6" t="str">
        <f t="shared" si="111"/>
        <v/>
      </c>
      <c r="H2361" s="6" t="str">
        <f t="shared" si="112"/>
        <v/>
      </c>
      <c r="I2361" s="3" t="str">
        <f t="shared" si="113"/>
        <v/>
      </c>
    </row>
    <row r="2362" spans="6:9" x14ac:dyDescent="0.25">
      <c r="F2362" s="6" t="str">
        <f>IF($A2362="","",$E2362-_xlfn.MAXIFS($E$2:$E2361,$C$2:$C2361,$C2362,$A$2:$A2361,$A2362))</f>
        <v/>
      </c>
      <c r="G2362" s="6" t="str">
        <f t="shared" si="111"/>
        <v/>
      </c>
      <c r="H2362" s="6" t="str">
        <f t="shared" si="112"/>
        <v/>
      </c>
      <c r="I2362" s="3" t="str">
        <f t="shared" si="113"/>
        <v/>
      </c>
    </row>
    <row r="2363" spans="6:9" x14ac:dyDescent="0.25">
      <c r="F2363" s="6" t="str">
        <f>IF($A2363="","",$E2363-_xlfn.MAXIFS($E$2:$E2362,$C$2:$C2362,$C2363,$A$2:$A2362,$A2363))</f>
        <v/>
      </c>
      <c r="G2363" s="6" t="str">
        <f t="shared" si="111"/>
        <v/>
      </c>
      <c r="H2363" s="6" t="str">
        <f t="shared" si="112"/>
        <v/>
      </c>
      <c r="I2363" s="3" t="str">
        <f t="shared" si="113"/>
        <v/>
      </c>
    </row>
    <row r="2364" spans="6:9" x14ac:dyDescent="0.25">
      <c r="F2364" s="6" t="str">
        <f>IF($A2364="","",$E2364-_xlfn.MAXIFS($E$2:$E2363,$C$2:$C2363,$C2364,$A$2:$A2363,$A2364))</f>
        <v/>
      </c>
      <c r="G2364" s="6" t="str">
        <f t="shared" si="111"/>
        <v/>
      </c>
      <c r="H2364" s="6" t="str">
        <f t="shared" si="112"/>
        <v/>
      </c>
      <c r="I2364" s="3" t="str">
        <f t="shared" si="113"/>
        <v/>
      </c>
    </row>
    <row r="2365" spans="6:9" x14ac:dyDescent="0.25">
      <c r="F2365" s="6" t="str">
        <f>IF($A2365="","",$E2365-_xlfn.MAXIFS($E$2:$E2364,$C$2:$C2364,$C2365,$A$2:$A2364,$A2365))</f>
        <v/>
      </c>
      <c r="G2365" s="6" t="str">
        <f t="shared" si="111"/>
        <v/>
      </c>
      <c r="H2365" s="6" t="str">
        <f t="shared" si="112"/>
        <v/>
      </c>
      <c r="I2365" s="3" t="str">
        <f t="shared" si="113"/>
        <v/>
      </c>
    </row>
    <row r="2366" spans="6:9" x14ac:dyDescent="0.25">
      <c r="F2366" s="6" t="str">
        <f>IF($A2366="","",$E2366-_xlfn.MAXIFS($E$2:$E2365,$C$2:$C2365,$C2366,$A$2:$A2365,$A2366))</f>
        <v/>
      </c>
      <c r="G2366" s="6" t="str">
        <f t="shared" si="111"/>
        <v/>
      </c>
      <c r="H2366" s="6" t="str">
        <f t="shared" si="112"/>
        <v/>
      </c>
      <c r="I2366" s="3" t="str">
        <f t="shared" si="113"/>
        <v/>
      </c>
    </row>
    <row r="2367" spans="6:9" x14ac:dyDescent="0.25">
      <c r="F2367" s="6" t="str">
        <f>IF($A2367="","",$E2367-_xlfn.MAXIFS($E$2:$E2366,$C$2:$C2366,$C2367,$A$2:$A2366,$A2367))</f>
        <v/>
      </c>
      <c r="G2367" s="6" t="str">
        <f t="shared" si="111"/>
        <v/>
      </c>
      <c r="H2367" s="6" t="str">
        <f t="shared" si="112"/>
        <v/>
      </c>
      <c r="I2367" s="3" t="str">
        <f t="shared" si="113"/>
        <v/>
      </c>
    </row>
    <row r="2368" spans="6:9" x14ac:dyDescent="0.25">
      <c r="F2368" s="6" t="str">
        <f>IF($A2368="","",$E2368-_xlfn.MAXIFS($E$2:$E2367,$C$2:$C2367,$C2368,$A$2:$A2367,$A2368))</f>
        <v/>
      </c>
      <c r="G2368" s="6" t="str">
        <f t="shared" si="111"/>
        <v/>
      </c>
      <c r="H2368" s="6" t="str">
        <f t="shared" si="112"/>
        <v/>
      </c>
      <c r="I2368" s="3" t="str">
        <f t="shared" si="113"/>
        <v/>
      </c>
    </row>
    <row r="2369" spans="6:9" x14ac:dyDescent="0.25">
      <c r="F2369" s="6" t="str">
        <f>IF($A2369="","",$E2369-_xlfn.MAXIFS($E$2:$E2368,$C$2:$C2368,$C2369,$A$2:$A2368,$A2369))</f>
        <v/>
      </c>
      <c r="G2369" s="6" t="str">
        <f t="shared" si="111"/>
        <v/>
      </c>
      <c r="H2369" s="6" t="str">
        <f t="shared" si="112"/>
        <v/>
      </c>
      <c r="I2369" s="3" t="str">
        <f t="shared" si="113"/>
        <v/>
      </c>
    </row>
    <row r="2370" spans="6:9" x14ac:dyDescent="0.25">
      <c r="F2370" s="6" t="str">
        <f>IF($A2370="","",$E2370-_xlfn.MAXIFS($E$2:$E2369,$C$2:$C2369,$C2370,$A$2:$A2369,$A2370))</f>
        <v/>
      </c>
      <c r="G2370" s="6" t="str">
        <f t="shared" si="111"/>
        <v/>
      </c>
      <c r="H2370" s="6" t="str">
        <f t="shared" si="112"/>
        <v/>
      </c>
      <c r="I2370" s="3" t="str">
        <f t="shared" si="113"/>
        <v/>
      </c>
    </row>
    <row r="2371" spans="6:9" x14ac:dyDescent="0.25">
      <c r="F2371" s="6" t="str">
        <f>IF($A2371="","",$E2371-_xlfn.MAXIFS($E$2:$E2370,$C$2:$C2370,$C2371,$A$2:$A2370,$A2371))</f>
        <v/>
      </c>
      <c r="G2371" s="6" t="str">
        <f t="shared" si="111"/>
        <v/>
      </c>
      <c r="H2371" s="6" t="str">
        <f t="shared" si="112"/>
        <v/>
      </c>
      <c r="I2371" s="3" t="str">
        <f t="shared" si="113"/>
        <v/>
      </c>
    </row>
    <row r="2372" spans="6:9" x14ac:dyDescent="0.25">
      <c r="F2372" s="6" t="str">
        <f>IF($A2372="","",$E2372-_xlfn.MAXIFS($E$2:$E2371,$C$2:$C2371,$C2372,$A$2:$A2371,$A2372))</f>
        <v/>
      </c>
      <c r="G2372" s="6" t="str">
        <f t="shared" si="111"/>
        <v/>
      </c>
      <c r="H2372" s="6" t="str">
        <f t="shared" si="112"/>
        <v/>
      </c>
      <c r="I2372" s="3" t="str">
        <f t="shared" si="113"/>
        <v/>
      </c>
    </row>
    <row r="2373" spans="6:9" x14ac:dyDescent="0.25">
      <c r="F2373" s="6" t="str">
        <f>IF($A2373="","",$E2373-_xlfn.MAXIFS($E$2:$E2372,$C$2:$C2372,$C2373,$A$2:$A2372,$A2373))</f>
        <v/>
      </c>
      <c r="G2373" s="6" t="str">
        <f t="shared" si="111"/>
        <v/>
      </c>
      <c r="H2373" s="6" t="str">
        <f t="shared" si="112"/>
        <v/>
      </c>
      <c r="I2373" s="3" t="str">
        <f t="shared" si="113"/>
        <v/>
      </c>
    </row>
    <row r="2374" spans="6:9" x14ac:dyDescent="0.25">
      <c r="F2374" s="6" t="str">
        <f>IF($A2374="","",$E2374-_xlfn.MAXIFS($E$2:$E2373,$C$2:$C2373,$C2374,$A$2:$A2373,$A2374))</f>
        <v/>
      </c>
      <c r="G2374" s="6" t="str">
        <f t="shared" si="111"/>
        <v/>
      </c>
      <c r="H2374" s="6" t="str">
        <f t="shared" si="112"/>
        <v/>
      </c>
      <c r="I2374" s="3" t="str">
        <f t="shared" si="113"/>
        <v/>
      </c>
    </row>
    <row r="2375" spans="6:9" x14ac:dyDescent="0.25">
      <c r="F2375" s="6" t="str">
        <f>IF($A2375="","",$E2375-_xlfn.MAXIFS($E$2:$E2374,$C$2:$C2374,$C2375,$A$2:$A2374,$A2375))</f>
        <v/>
      </c>
      <c r="G2375" s="6" t="str">
        <f t="shared" si="111"/>
        <v/>
      </c>
      <c r="H2375" s="6" t="str">
        <f t="shared" si="112"/>
        <v/>
      </c>
      <c r="I2375" s="3" t="str">
        <f t="shared" si="113"/>
        <v/>
      </c>
    </row>
    <row r="2376" spans="6:9" x14ac:dyDescent="0.25">
      <c r="F2376" s="6" t="str">
        <f>IF($A2376="","",$E2376-_xlfn.MAXIFS($E$2:$E2375,$C$2:$C2375,$C2376,$A$2:$A2375,$A2376))</f>
        <v/>
      </c>
      <c r="G2376" s="6" t="str">
        <f t="shared" si="111"/>
        <v/>
      </c>
      <c r="H2376" s="6" t="str">
        <f t="shared" si="112"/>
        <v/>
      </c>
      <c r="I2376" s="3" t="str">
        <f t="shared" si="113"/>
        <v/>
      </c>
    </row>
    <row r="2377" spans="6:9" x14ac:dyDescent="0.25">
      <c r="F2377" s="6" t="str">
        <f>IF($A2377="","",$E2377-_xlfn.MAXIFS($E$2:$E2376,$C$2:$C2376,$C2377,$A$2:$A2376,$A2377))</f>
        <v/>
      </c>
      <c r="G2377" s="6" t="str">
        <f t="shared" ref="G2377:G2440" si="114">IF($A2377="","",HOUR($D2377))</f>
        <v/>
      </c>
      <c r="H2377" s="6" t="str">
        <f t="shared" ref="H2377:H2440" si="115">IF($A2377="","",MINUTE($D2377))</f>
        <v/>
      </c>
      <c r="I2377" s="3" t="str">
        <f t="shared" si="113"/>
        <v/>
      </c>
    </row>
    <row r="2378" spans="6:9" x14ac:dyDescent="0.25">
      <c r="F2378" s="6" t="str">
        <f>IF($A2378="","",$E2378-_xlfn.MAXIFS($E$2:$E2377,$C$2:$C2377,$C2378,$A$2:$A2377,$A2378))</f>
        <v/>
      </c>
      <c r="G2378" s="6" t="str">
        <f t="shared" si="114"/>
        <v/>
      </c>
      <c r="H2378" s="6" t="str">
        <f t="shared" si="115"/>
        <v/>
      </c>
      <c r="I2378" s="3" t="str">
        <f t="shared" ref="I2378:I2441" si="116">IF($F2378&lt;0,"ERROR","")</f>
        <v/>
      </c>
    </row>
    <row r="2379" spans="6:9" x14ac:dyDescent="0.25">
      <c r="F2379" s="6" t="str">
        <f>IF($A2379="","",$E2379-_xlfn.MAXIFS($E$2:$E2378,$C$2:$C2378,$C2379,$A$2:$A2378,$A2379))</f>
        <v/>
      </c>
      <c r="G2379" s="6" t="str">
        <f t="shared" si="114"/>
        <v/>
      </c>
      <c r="H2379" s="6" t="str">
        <f t="shared" si="115"/>
        <v/>
      </c>
      <c r="I2379" s="3" t="str">
        <f t="shared" si="116"/>
        <v/>
      </c>
    </row>
    <row r="2380" spans="6:9" x14ac:dyDescent="0.25">
      <c r="F2380" s="6" t="str">
        <f>IF($A2380="","",$E2380-_xlfn.MAXIFS($E$2:$E2379,$C$2:$C2379,$C2380,$A$2:$A2379,$A2380))</f>
        <v/>
      </c>
      <c r="G2380" s="6" t="str">
        <f t="shared" si="114"/>
        <v/>
      </c>
      <c r="H2380" s="6" t="str">
        <f t="shared" si="115"/>
        <v/>
      </c>
      <c r="I2380" s="3" t="str">
        <f t="shared" si="116"/>
        <v/>
      </c>
    </row>
    <row r="2381" spans="6:9" x14ac:dyDescent="0.25">
      <c r="F2381" s="6" t="str">
        <f>IF($A2381="","",$E2381-_xlfn.MAXIFS($E$2:$E2380,$C$2:$C2380,$C2381,$A$2:$A2380,$A2381))</f>
        <v/>
      </c>
      <c r="G2381" s="6" t="str">
        <f t="shared" si="114"/>
        <v/>
      </c>
      <c r="H2381" s="6" t="str">
        <f t="shared" si="115"/>
        <v/>
      </c>
      <c r="I2381" s="3" t="str">
        <f t="shared" si="116"/>
        <v/>
      </c>
    </row>
    <row r="2382" spans="6:9" x14ac:dyDescent="0.25">
      <c r="F2382" s="6" t="str">
        <f>IF($A2382="","",$E2382-_xlfn.MAXIFS($E$2:$E2381,$C$2:$C2381,$C2382,$A$2:$A2381,$A2382))</f>
        <v/>
      </c>
      <c r="G2382" s="6" t="str">
        <f t="shared" si="114"/>
        <v/>
      </c>
      <c r="H2382" s="6" t="str">
        <f t="shared" si="115"/>
        <v/>
      </c>
      <c r="I2382" s="3" t="str">
        <f t="shared" si="116"/>
        <v/>
      </c>
    </row>
    <row r="2383" spans="6:9" x14ac:dyDescent="0.25">
      <c r="F2383" s="6" t="str">
        <f>IF($A2383="","",$E2383-_xlfn.MAXIFS($E$2:$E2382,$C$2:$C2382,$C2383,$A$2:$A2382,$A2383))</f>
        <v/>
      </c>
      <c r="G2383" s="6" t="str">
        <f t="shared" si="114"/>
        <v/>
      </c>
      <c r="H2383" s="6" t="str">
        <f t="shared" si="115"/>
        <v/>
      </c>
      <c r="I2383" s="3" t="str">
        <f t="shared" si="116"/>
        <v/>
      </c>
    </row>
    <row r="2384" spans="6:9" x14ac:dyDescent="0.25">
      <c r="F2384" s="6" t="str">
        <f>IF($A2384="","",$E2384-_xlfn.MAXIFS($E$2:$E2383,$C$2:$C2383,$C2384,$A$2:$A2383,$A2384))</f>
        <v/>
      </c>
      <c r="G2384" s="6" t="str">
        <f t="shared" si="114"/>
        <v/>
      </c>
      <c r="H2384" s="6" t="str">
        <f t="shared" si="115"/>
        <v/>
      </c>
      <c r="I2384" s="3" t="str">
        <f t="shared" si="116"/>
        <v/>
      </c>
    </row>
    <row r="2385" spans="6:9" x14ac:dyDescent="0.25">
      <c r="F2385" s="6" t="str">
        <f>IF($A2385="","",$E2385-_xlfn.MAXIFS($E$2:$E2384,$C$2:$C2384,$C2385,$A$2:$A2384,$A2385))</f>
        <v/>
      </c>
      <c r="G2385" s="6" t="str">
        <f t="shared" si="114"/>
        <v/>
      </c>
      <c r="H2385" s="6" t="str">
        <f t="shared" si="115"/>
        <v/>
      </c>
      <c r="I2385" s="3" t="str">
        <f t="shared" si="116"/>
        <v/>
      </c>
    </row>
    <row r="2386" spans="6:9" x14ac:dyDescent="0.25">
      <c r="F2386" s="6" t="str">
        <f>IF($A2386="","",$E2386-_xlfn.MAXIFS($E$2:$E2385,$C$2:$C2385,$C2386,$A$2:$A2385,$A2386))</f>
        <v/>
      </c>
      <c r="G2386" s="6" t="str">
        <f t="shared" si="114"/>
        <v/>
      </c>
      <c r="H2386" s="6" t="str">
        <f t="shared" si="115"/>
        <v/>
      </c>
      <c r="I2386" s="3" t="str">
        <f t="shared" si="116"/>
        <v/>
      </c>
    </row>
    <row r="2387" spans="6:9" x14ac:dyDescent="0.25">
      <c r="F2387" s="6" t="str">
        <f>IF($A2387="","",$E2387-_xlfn.MAXIFS($E$2:$E2386,$C$2:$C2386,$C2387,$A$2:$A2386,$A2387))</f>
        <v/>
      </c>
      <c r="G2387" s="6" t="str">
        <f t="shared" si="114"/>
        <v/>
      </c>
      <c r="H2387" s="6" t="str">
        <f t="shared" si="115"/>
        <v/>
      </c>
      <c r="I2387" s="3" t="str">
        <f t="shared" si="116"/>
        <v/>
      </c>
    </row>
    <row r="2388" spans="6:9" x14ac:dyDescent="0.25">
      <c r="F2388" s="6" t="str">
        <f>IF($A2388="","",$E2388-_xlfn.MAXIFS($E$2:$E2387,$C$2:$C2387,$C2388,$A$2:$A2387,$A2388))</f>
        <v/>
      </c>
      <c r="G2388" s="6" t="str">
        <f t="shared" si="114"/>
        <v/>
      </c>
      <c r="H2388" s="6" t="str">
        <f t="shared" si="115"/>
        <v/>
      </c>
      <c r="I2388" s="3" t="str">
        <f t="shared" si="116"/>
        <v/>
      </c>
    </row>
    <row r="2389" spans="6:9" x14ac:dyDescent="0.25">
      <c r="F2389" s="6" t="str">
        <f>IF($A2389="","",$E2389-_xlfn.MAXIFS($E$2:$E2388,$C$2:$C2388,$C2389,$A$2:$A2388,$A2389))</f>
        <v/>
      </c>
      <c r="G2389" s="6" t="str">
        <f t="shared" si="114"/>
        <v/>
      </c>
      <c r="H2389" s="6" t="str">
        <f t="shared" si="115"/>
        <v/>
      </c>
      <c r="I2389" s="3" t="str">
        <f t="shared" si="116"/>
        <v/>
      </c>
    </row>
    <row r="2390" spans="6:9" x14ac:dyDescent="0.25">
      <c r="F2390" s="6" t="str">
        <f>IF($A2390="","",$E2390-_xlfn.MAXIFS($E$2:$E2389,$C$2:$C2389,$C2390,$A$2:$A2389,$A2390))</f>
        <v/>
      </c>
      <c r="G2390" s="6" t="str">
        <f t="shared" si="114"/>
        <v/>
      </c>
      <c r="H2390" s="6" t="str">
        <f t="shared" si="115"/>
        <v/>
      </c>
      <c r="I2390" s="3" t="str">
        <f t="shared" si="116"/>
        <v/>
      </c>
    </row>
    <row r="2391" spans="6:9" x14ac:dyDescent="0.25">
      <c r="F2391" s="6" t="str">
        <f>IF($A2391="","",$E2391-_xlfn.MAXIFS($E$2:$E2390,$C$2:$C2390,$C2391,$A$2:$A2390,$A2391))</f>
        <v/>
      </c>
      <c r="G2391" s="6" t="str">
        <f t="shared" si="114"/>
        <v/>
      </c>
      <c r="H2391" s="6" t="str">
        <f t="shared" si="115"/>
        <v/>
      </c>
      <c r="I2391" s="3" t="str">
        <f t="shared" si="116"/>
        <v/>
      </c>
    </row>
    <row r="2392" spans="6:9" x14ac:dyDescent="0.25">
      <c r="F2392" s="6" t="str">
        <f>IF($A2392="","",$E2392-_xlfn.MAXIFS($E$2:$E2391,$C$2:$C2391,$C2392,$A$2:$A2391,$A2392))</f>
        <v/>
      </c>
      <c r="G2392" s="6" t="str">
        <f t="shared" si="114"/>
        <v/>
      </c>
      <c r="H2392" s="6" t="str">
        <f t="shared" si="115"/>
        <v/>
      </c>
      <c r="I2392" s="3" t="str">
        <f t="shared" si="116"/>
        <v/>
      </c>
    </row>
    <row r="2393" spans="6:9" x14ac:dyDescent="0.25">
      <c r="F2393" s="6" t="str">
        <f>IF($A2393="","",$E2393-_xlfn.MAXIFS($E$2:$E2392,$C$2:$C2392,$C2393,$A$2:$A2392,$A2393))</f>
        <v/>
      </c>
      <c r="G2393" s="6" t="str">
        <f t="shared" si="114"/>
        <v/>
      </c>
      <c r="H2393" s="6" t="str">
        <f t="shared" si="115"/>
        <v/>
      </c>
      <c r="I2393" s="3" t="str">
        <f t="shared" si="116"/>
        <v/>
      </c>
    </row>
    <row r="2394" spans="6:9" x14ac:dyDescent="0.25">
      <c r="F2394" s="6" t="str">
        <f>IF($A2394="","",$E2394-_xlfn.MAXIFS($E$2:$E2393,$C$2:$C2393,$C2394,$A$2:$A2393,$A2394))</f>
        <v/>
      </c>
      <c r="G2394" s="6" t="str">
        <f t="shared" si="114"/>
        <v/>
      </c>
      <c r="H2394" s="6" t="str">
        <f t="shared" si="115"/>
        <v/>
      </c>
      <c r="I2394" s="3" t="str">
        <f t="shared" si="116"/>
        <v/>
      </c>
    </row>
    <row r="2395" spans="6:9" x14ac:dyDescent="0.25">
      <c r="F2395" s="6" t="str">
        <f>IF($A2395="","",$E2395-_xlfn.MAXIFS($E$2:$E2394,$C$2:$C2394,$C2395,$A$2:$A2394,$A2395))</f>
        <v/>
      </c>
      <c r="G2395" s="6" t="str">
        <f t="shared" si="114"/>
        <v/>
      </c>
      <c r="H2395" s="6" t="str">
        <f t="shared" si="115"/>
        <v/>
      </c>
      <c r="I2395" s="3" t="str">
        <f t="shared" si="116"/>
        <v/>
      </c>
    </row>
    <row r="2396" spans="6:9" x14ac:dyDescent="0.25">
      <c r="F2396" s="6" t="str">
        <f>IF($A2396="","",$E2396-_xlfn.MAXIFS($E$2:$E2395,$C$2:$C2395,$C2396,$A$2:$A2395,$A2396))</f>
        <v/>
      </c>
      <c r="G2396" s="6" t="str">
        <f t="shared" si="114"/>
        <v/>
      </c>
      <c r="H2396" s="6" t="str">
        <f t="shared" si="115"/>
        <v/>
      </c>
      <c r="I2396" s="3" t="str">
        <f t="shared" si="116"/>
        <v/>
      </c>
    </row>
    <row r="2397" spans="6:9" x14ac:dyDescent="0.25">
      <c r="F2397" s="6" t="str">
        <f>IF($A2397="","",$E2397-_xlfn.MAXIFS($E$2:$E2396,$C$2:$C2396,$C2397,$A$2:$A2396,$A2397))</f>
        <v/>
      </c>
      <c r="G2397" s="6" t="str">
        <f t="shared" si="114"/>
        <v/>
      </c>
      <c r="H2397" s="6" t="str">
        <f t="shared" si="115"/>
        <v/>
      </c>
      <c r="I2397" s="3" t="str">
        <f t="shared" si="116"/>
        <v/>
      </c>
    </row>
    <row r="2398" spans="6:9" x14ac:dyDescent="0.25">
      <c r="F2398" s="6" t="str">
        <f>IF($A2398="","",$E2398-_xlfn.MAXIFS($E$2:$E2397,$C$2:$C2397,$C2398,$A$2:$A2397,$A2398))</f>
        <v/>
      </c>
      <c r="G2398" s="6" t="str">
        <f t="shared" si="114"/>
        <v/>
      </c>
      <c r="H2398" s="6" t="str">
        <f t="shared" si="115"/>
        <v/>
      </c>
      <c r="I2398" s="3" t="str">
        <f t="shared" si="116"/>
        <v/>
      </c>
    </row>
    <row r="2399" spans="6:9" x14ac:dyDescent="0.25">
      <c r="F2399" s="6" t="str">
        <f>IF($A2399="","",$E2399-_xlfn.MAXIFS($E$2:$E2398,$C$2:$C2398,$C2399,$A$2:$A2398,$A2399))</f>
        <v/>
      </c>
      <c r="G2399" s="6" t="str">
        <f t="shared" si="114"/>
        <v/>
      </c>
      <c r="H2399" s="6" t="str">
        <f t="shared" si="115"/>
        <v/>
      </c>
      <c r="I2399" s="3" t="str">
        <f t="shared" si="116"/>
        <v/>
      </c>
    </row>
    <row r="2400" spans="6:9" x14ac:dyDescent="0.25">
      <c r="F2400" s="6" t="str">
        <f>IF($A2400="","",$E2400-_xlfn.MAXIFS($E$2:$E2399,$C$2:$C2399,$C2400,$A$2:$A2399,$A2400))</f>
        <v/>
      </c>
      <c r="G2400" s="6" t="str">
        <f t="shared" si="114"/>
        <v/>
      </c>
      <c r="H2400" s="6" t="str">
        <f t="shared" si="115"/>
        <v/>
      </c>
      <c r="I2400" s="3" t="str">
        <f t="shared" si="116"/>
        <v/>
      </c>
    </row>
    <row r="2401" spans="6:9" x14ac:dyDescent="0.25">
      <c r="F2401" s="6" t="str">
        <f>IF($A2401="","",$E2401-_xlfn.MAXIFS($E$2:$E2400,$C$2:$C2400,$C2401,$A$2:$A2400,$A2401))</f>
        <v/>
      </c>
      <c r="G2401" s="6" t="str">
        <f t="shared" si="114"/>
        <v/>
      </c>
      <c r="H2401" s="6" t="str">
        <f t="shared" si="115"/>
        <v/>
      </c>
      <c r="I2401" s="3" t="str">
        <f t="shared" si="116"/>
        <v/>
      </c>
    </row>
    <row r="2402" spans="6:9" x14ac:dyDescent="0.25">
      <c r="F2402" s="6" t="str">
        <f>IF($A2402="","",$E2402-_xlfn.MAXIFS($E$2:$E2401,$C$2:$C2401,$C2402,$A$2:$A2401,$A2402))</f>
        <v/>
      </c>
      <c r="G2402" s="6" t="str">
        <f t="shared" si="114"/>
        <v/>
      </c>
      <c r="H2402" s="6" t="str">
        <f t="shared" si="115"/>
        <v/>
      </c>
      <c r="I2402" s="3" t="str">
        <f t="shared" si="116"/>
        <v/>
      </c>
    </row>
    <row r="2403" spans="6:9" x14ac:dyDescent="0.25">
      <c r="F2403" s="6" t="str">
        <f>IF($A2403="","",$E2403-_xlfn.MAXIFS($E$2:$E2402,$C$2:$C2402,$C2403,$A$2:$A2402,$A2403))</f>
        <v/>
      </c>
      <c r="G2403" s="6" t="str">
        <f t="shared" si="114"/>
        <v/>
      </c>
      <c r="H2403" s="6" t="str">
        <f t="shared" si="115"/>
        <v/>
      </c>
      <c r="I2403" s="3" t="str">
        <f t="shared" si="116"/>
        <v/>
      </c>
    </row>
    <row r="2404" spans="6:9" x14ac:dyDescent="0.25">
      <c r="F2404" s="6" t="str">
        <f>IF($A2404="","",$E2404-_xlfn.MAXIFS($E$2:$E2403,$C$2:$C2403,$C2404,$A$2:$A2403,$A2404))</f>
        <v/>
      </c>
      <c r="G2404" s="6" t="str">
        <f t="shared" si="114"/>
        <v/>
      </c>
      <c r="H2404" s="6" t="str">
        <f t="shared" si="115"/>
        <v/>
      </c>
      <c r="I2404" s="3" t="str">
        <f t="shared" si="116"/>
        <v/>
      </c>
    </row>
    <row r="2405" spans="6:9" x14ac:dyDescent="0.25">
      <c r="F2405" s="6" t="str">
        <f>IF($A2405="","",$E2405-_xlfn.MAXIFS($E$2:$E2404,$C$2:$C2404,$C2405,$A$2:$A2404,$A2405))</f>
        <v/>
      </c>
      <c r="G2405" s="6" t="str">
        <f t="shared" si="114"/>
        <v/>
      </c>
      <c r="H2405" s="6" t="str">
        <f t="shared" si="115"/>
        <v/>
      </c>
      <c r="I2405" s="3" t="str">
        <f t="shared" si="116"/>
        <v/>
      </c>
    </row>
    <row r="2406" spans="6:9" x14ac:dyDescent="0.25">
      <c r="F2406" s="6" t="str">
        <f>IF($A2406="","",$E2406-_xlfn.MAXIFS($E$2:$E2405,$C$2:$C2405,$C2406,$A$2:$A2405,$A2406))</f>
        <v/>
      </c>
      <c r="G2406" s="6" t="str">
        <f t="shared" si="114"/>
        <v/>
      </c>
      <c r="H2406" s="6" t="str">
        <f t="shared" si="115"/>
        <v/>
      </c>
      <c r="I2406" s="3" t="str">
        <f t="shared" si="116"/>
        <v/>
      </c>
    </row>
    <row r="2407" spans="6:9" x14ac:dyDescent="0.25">
      <c r="F2407" s="6" t="str">
        <f>IF($A2407="","",$E2407-_xlfn.MAXIFS($E$2:$E2406,$C$2:$C2406,$C2407,$A$2:$A2406,$A2407))</f>
        <v/>
      </c>
      <c r="G2407" s="6" t="str">
        <f t="shared" si="114"/>
        <v/>
      </c>
      <c r="H2407" s="6" t="str">
        <f t="shared" si="115"/>
        <v/>
      </c>
      <c r="I2407" s="3" t="str">
        <f t="shared" si="116"/>
        <v/>
      </c>
    </row>
    <row r="2408" spans="6:9" x14ac:dyDescent="0.25">
      <c r="F2408" s="6" t="str">
        <f>IF($A2408="","",$E2408-_xlfn.MAXIFS($E$2:$E2407,$C$2:$C2407,$C2408,$A$2:$A2407,$A2408))</f>
        <v/>
      </c>
      <c r="G2408" s="6" t="str">
        <f t="shared" si="114"/>
        <v/>
      </c>
      <c r="H2408" s="6" t="str">
        <f t="shared" si="115"/>
        <v/>
      </c>
      <c r="I2408" s="3" t="str">
        <f t="shared" si="116"/>
        <v/>
      </c>
    </row>
    <row r="2409" spans="6:9" x14ac:dyDescent="0.25">
      <c r="F2409" s="6" t="str">
        <f>IF($A2409="","",$E2409-_xlfn.MAXIFS($E$2:$E2408,$C$2:$C2408,$C2409,$A$2:$A2408,$A2409))</f>
        <v/>
      </c>
      <c r="G2409" s="6" t="str">
        <f t="shared" si="114"/>
        <v/>
      </c>
      <c r="H2409" s="6" t="str">
        <f t="shared" si="115"/>
        <v/>
      </c>
      <c r="I2409" s="3" t="str">
        <f t="shared" si="116"/>
        <v/>
      </c>
    </row>
    <row r="2410" spans="6:9" x14ac:dyDescent="0.25">
      <c r="F2410" s="6" t="str">
        <f>IF($A2410="","",$E2410-_xlfn.MAXIFS($E$2:$E2409,$C$2:$C2409,$C2410,$A$2:$A2409,$A2410))</f>
        <v/>
      </c>
      <c r="G2410" s="6" t="str">
        <f t="shared" si="114"/>
        <v/>
      </c>
      <c r="H2410" s="6" t="str">
        <f t="shared" si="115"/>
        <v/>
      </c>
      <c r="I2410" s="3" t="str">
        <f t="shared" si="116"/>
        <v/>
      </c>
    </row>
    <row r="2411" spans="6:9" x14ac:dyDescent="0.25">
      <c r="F2411" s="6" t="str">
        <f>IF($A2411="","",$E2411-_xlfn.MAXIFS($E$2:$E2410,$C$2:$C2410,$C2411,$A$2:$A2410,$A2411))</f>
        <v/>
      </c>
      <c r="G2411" s="6" t="str">
        <f t="shared" si="114"/>
        <v/>
      </c>
      <c r="H2411" s="6" t="str">
        <f t="shared" si="115"/>
        <v/>
      </c>
      <c r="I2411" s="3" t="str">
        <f t="shared" si="116"/>
        <v/>
      </c>
    </row>
    <row r="2412" spans="6:9" x14ac:dyDescent="0.25">
      <c r="F2412" s="6" t="str">
        <f>IF($A2412="","",$E2412-_xlfn.MAXIFS($E$2:$E2411,$C$2:$C2411,$C2412,$A$2:$A2411,$A2412))</f>
        <v/>
      </c>
      <c r="G2412" s="6" t="str">
        <f t="shared" si="114"/>
        <v/>
      </c>
      <c r="H2412" s="6" t="str">
        <f t="shared" si="115"/>
        <v/>
      </c>
      <c r="I2412" s="3" t="str">
        <f t="shared" si="116"/>
        <v/>
      </c>
    </row>
    <row r="2413" spans="6:9" x14ac:dyDescent="0.25">
      <c r="F2413" s="6" t="str">
        <f>IF($A2413="","",$E2413-_xlfn.MAXIFS($E$2:$E2412,$C$2:$C2412,$C2413,$A$2:$A2412,$A2413))</f>
        <v/>
      </c>
      <c r="G2413" s="6" t="str">
        <f t="shared" si="114"/>
        <v/>
      </c>
      <c r="H2413" s="6" t="str">
        <f t="shared" si="115"/>
        <v/>
      </c>
      <c r="I2413" s="3" t="str">
        <f t="shared" si="116"/>
        <v/>
      </c>
    </row>
    <row r="2414" spans="6:9" x14ac:dyDescent="0.25">
      <c r="F2414" s="6" t="str">
        <f>IF($A2414="","",$E2414-_xlfn.MAXIFS($E$2:$E2413,$C$2:$C2413,$C2414,$A$2:$A2413,$A2414))</f>
        <v/>
      </c>
      <c r="G2414" s="6" t="str">
        <f t="shared" si="114"/>
        <v/>
      </c>
      <c r="H2414" s="6" t="str">
        <f t="shared" si="115"/>
        <v/>
      </c>
      <c r="I2414" s="3" t="str">
        <f t="shared" si="116"/>
        <v/>
      </c>
    </row>
    <row r="2415" spans="6:9" x14ac:dyDescent="0.25">
      <c r="F2415" s="6" t="str">
        <f>IF($A2415="","",$E2415-_xlfn.MAXIFS($E$2:$E2414,$C$2:$C2414,$C2415,$A$2:$A2414,$A2415))</f>
        <v/>
      </c>
      <c r="G2415" s="6" t="str">
        <f t="shared" si="114"/>
        <v/>
      </c>
      <c r="H2415" s="6" t="str">
        <f t="shared" si="115"/>
        <v/>
      </c>
      <c r="I2415" s="3" t="str">
        <f t="shared" si="116"/>
        <v/>
      </c>
    </row>
    <row r="2416" spans="6:9" x14ac:dyDescent="0.25">
      <c r="F2416" s="6" t="str">
        <f>IF($A2416="","",$E2416-_xlfn.MAXIFS($E$2:$E2415,$C$2:$C2415,$C2416,$A$2:$A2415,$A2416))</f>
        <v/>
      </c>
      <c r="G2416" s="6" t="str">
        <f t="shared" si="114"/>
        <v/>
      </c>
      <c r="H2416" s="6" t="str">
        <f t="shared" si="115"/>
        <v/>
      </c>
      <c r="I2416" s="3" t="str">
        <f t="shared" si="116"/>
        <v/>
      </c>
    </row>
    <row r="2417" spans="6:9" x14ac:dyDescent="0.25">
      <c r="F2417" s="6" t="str">
        <f>IF($A2417="","",$E2417-_xlfn.MAXIFS($E$2:$E2416,$C$2:$C2416,$C2417,$A$2:$A2416,$A2417))</f>
        <v/>
      </c>
      <c r="G2417" s="6" t="str">
        <f t="shared" si="114"/>
        <v/>
      </c>
      <c r="H2417" s="6" t="str">
        <f t="shared" si="115"/>
        <v/>
      </c>
      <c r="I2417" s="3" t="str">
        <f t="shared" si="116"/>
        <v/>
      </c>
    </row>
    <row r="2418" spans="6:9" x14ac:dyDescent="0.25">
      <c r="F2418" s="6" t="str">
        <f>IF($A2418="","",$E2418-_xlfn.MAXIFS($E$2:$E2417,$C$2:$C2417,$C2418,$A$2:$A2417,$A2418))</f>
        <v/>
      </c>
      <c r="G2418" s="6" t="str">
        <f t="shared" si="114"/>
        <v/>
      </c>
      <c r="H2418" s="6" t="str">
        <f t="shared" si="115"/>
        <v/>
      </c>
      <c r="I2418" s="3" t="str">
        <f t="shared" si="116"/>
        <v/>
      </c>
    </row>
    <row r="2419" spans="6:9" x14ac:dyDescent="0.25">
      <c r="F2419" s="6" t="str">
        <f>IF($A2419="","",$E2419-_xlfn.MAXIFS($E$2:$E2418,$C$2:$C2418,$C2419,$A$2:$A2418,$A2419))</f>
        <v/>
      </c>
      <c r="G2419" s="6" t="str">
        <f t="shared" si="114"/>
        <v/>
      </c>
      <c r="H2419" s="6" t="str">
        <f t="shared" si="115"/>
        <v/>
      </c>
      <c r="I2419" s="3" t="str">
        <f t="shared" si="116"/>
        <v/>
      </c>
    </row>
    <row r="2420" spans="6:9" x14ac:dyDescent="0.25">
      <c r="F2420" s="6" t="str">
        <f>IF($A2420="","",$E2420-_xlfn.MAXIFS($E$2:$E2419,$C$2:$C2419,$C2420,$A$2:$A2419,$A2420))</f>
        <v/>
      </c>
      <c r="G2420" s="6" t="str">
        <f t="shared" si="114"/>
        <v/>
      </c>
      <c r="H2420" s="6" t="str">
        <f t="shared" si="115"/>
        <v/>
      </c>
      <c r="I2420" s="3" t="str">
        <f t="shared" si="116"/>
        <v/>
      </c>
    </row>
    <row r="2421" spans="6:9" x14ac:dyDescent="0.25">
      <c r="F2421" s="6" t="str">
        <f>IF($A2421="","",$E2421-_xlfn.MAXIFS($E$2:$E2420,$C$2:$C2420,$C2421,$A$2:$A2420,$A2421))</f>
        <v/>
      </c>
      <c r="G2421" s="6" t="str">
        <f t="shared" si="114"/>
        <v/>
      </c>
      <c r="H2421" s="6" t="str">
        <f t="shared" si="115"/>
        <v/>
      </c>
      <c r="I2421" s="3" t="str">
        <f t="shared" si="116"/>
        <v/>
      </c>
    </row>
    <row r="2422" spans="6:9" x14ac:dyDescent="0.25">
      <c r="F2422" s="6" t="str">
        <f>IF($A2422="","",$E2422-_xlfn.MAXIFS($E$2:$E2421,$C$2:$C2421,$C2422,$A$2:$A2421,$A2422))</f>
        <v/>
      </c>
      <c r="G2422" s="6" t="str">
        <f t="shared" si="114"/>
        <v/>
      </c>
      <c r="H2422" s="6" t="str">
        <f t="shared" si="115"/>
        <v/>
      </c>
      <c r="I2422" s="3" t="str">
        <f t="shared" si="116"/>
        <v/>
      </c>
    </row>
    <row r="2423" spans="6:9" x14ac:dyDescent="0.25">
      <c r="F2423" s="6" t="str">
        <f>IF($A2423="","",$E2423-_xlfn.MAXIFS($E$2:$E2422,$C$2:$C2422,$C2423,$A$2:$A2422,$A2423))</f>
        <v/>
      </c>
      <c r="G2423" s="6" t="str">
        <f t="shared" si="114"/>
        <v/>
      </c>
      <c r="H2423" s="6" t="str">
        <f t="shared" si="115"/>
        <v/>
      </c>
      <c r="I2423" s="3" t="str">
        <f t="shared" si="116"/>
        <v/>
      </c>
    </row>
    <row r="2424" spans="6:9" x14ac:dyDescent="0.25">
      <c r="F2424" s="6" t="str">
        <f>IF($A2424="","",$E2424-_xlfn.MAXIFS($E$2:$E2423,$C$2:$C2423,$C2424,$A$2:$A2423,$A2424))</f>
        <v/>
      </c>
      <c r="G2424" s="6" t="str">
        <f t="shared" si="114"/>
        <v/>
      </c>
      <c r="H2424" s="6" t="str">
        <f t="shared" si="115"/>
        <v/>
      </c>
      <c r="I2424" s="3" t="str">
        <f t="shared" si="116"/>
        <v/>
      </c>
    </row>
    <row r="2425" spans="6:9" x14ac:dyDescent="0.25">
      <c r="F2425" s="6" t="str">
        <f>IF($A2425="","",$E2425-_xlfn.MAXIFS($E$2:$E2424,$C$2:$C2424,$C2425,$A$2:$A2424,$A2425))</f>
        <v/>
      </c>
      <c r="G2425" s="6" t="str">
        <f t="shared" si="114"/>
        <v/>
      </c>
      <c r="H2425" s="6" t="str">
        <f t="shared" si="115"/>
        <v/>
      </c>
      <c r="I2425" s="3" t="str">
        <f t="shared" si="116"/>
        <v/>
      </c>
    </row>
    <row r="2426" spans="6:9" x14ac:dyDescent="0.25">
      <c r="F2426" s="6" t="str">
        <f>IF($A2426="","",$E2426-_xlfn.MAXIFS($E$2:$E2425,$C$2:$C2425,$C2426,$A$2:$A2425,$A2426))</f>
        <v/>
      </c>
      <c r="G2426" s="6" t="str">
        <f t="shared" si="114"/>
        <v/>
      </c>
      <c r="H2426" s="6" t="str">
        <f t="shared" si="115"/>
        <v/>
      </c>
      <c r="I2426" s="3" t="str">
        <f t="shared" si="116"/>
        <v/>
      </c>
    </row>
    <row r="2427" spans="6:9" x14ac:dyDescent="0.25">
      <c r="F2427" s="6" t="str">
        <f>IF($A2427="","",$E2427-_xlfn.MAXIFS($E$2:$E2426,$C$2:$C2426,$C2427,$A$2:$A2426,$A2427))</f>
        <v/>
      </c>
      <c r="G2427" s="6" t="str">
        <f t="shared" si="114"/>
        <v/>
      </c>
      <c r="H2427" s="6" t="str">
        <f t="shared" si="115"/>
        <v/>
      </c>
      <c r="I2427" s="3" t="str">
        <f t="shared" si="116"/>
        <v/>
      </c>
    </row>
    <row r="2428" spans="6:9" x14ac:dyDescent="0.25">
      <c r="F2428" s="6" t="str">
        <f>IF($A2428="","",$E2428-_xlfn.MAXIFS($E$2:$E2427,$C$2:$C2427,$C2428,$A$2:$A2427,$A2428))</f>
        <v/>
      </c>
      <c r="G2428" s="6" t="str">
        <f t="shared" si="114"/>
        <v/>
      </c>
      <c r="H2428" s="6" t="str">
        <f t="shared" si="115"/>
        <v/>
      </c>
      <c r="I2428" s="3" t="str">
        <f t="shared" si="116"/>
        <v/>
      </c>
    </row>
    <row r="2429" spans="6:9" x14ac:dyDescent="0.25">
      <c r="F2429" s="6" t="str">
        <f>IF($A2429="","",$E2429-_xlfn.MAXIFS($E$2:$E2428,$C$2:$C2428,$C2429,$A$2:$A2428,$A2429))</f>
        <v/>
      </c>
      <c r="G2429" s="6" t="str">
        <f t="shared" si="114"/>
        <v/>
      </c>
      <c r="H2429" s="6" t="str">
        <f t="shared" si="115"/>
        <v/>
      </c>
      <c r="I2429" s="3" t="str">
        <f t="shared" si="116"/>
        <v/>
      </c>
    </row>
    <row r="2430" spans="6:9" x14ac:dyDescent="0.25">
      <c r="F2430" s="6" t="str">
        <f>IF($A2430="","",$E2430-_xlfn.MAXIFS($E$2:$E2429,$C$2:$C2429,$C2430,$A$2:$A2429,$A2430))</f>
        <v/>
      </c>
      <c r="G2430" s="6" t="str">
        <f t="shared" si="114"/>
        <v/>
      </c>
      <c r="H2430" s="6" t="str">
        <f t="shared" si="115"/>
        <v/>
      </c>
      <c r="I2430" s="3" t="str">
        <f t="shared" si="116"/>
        <v/>
      </c>
    </row>
    <row r="2431" spans="6:9" x14ac:dyDescent="0.25">
      <c r="F2431" s="6" t="str">
        <f>IF($A2431="","",$E2431-_xlfn.MAXIFS($E$2:$E2430,$C$2:$C2430,$C2431,$A$2:$A2430,$A2431))</f>
        <v/>
      </c>
      <c r="G2431" s="6" t="str">
        <f t="shared" si="114"/>
        <v/>
      </c>
      <c r="H2431" s="6" t="str">
        <f t="shared" si="115"/>
        <v/>
      </c>
      <c r="I2431" s="3" t="str">
        <f t="shared" si="116"/>
        <v/>
      </c>
    </row>
    <row r="2432" spans="6:9" x14ac:dyDescent="0.25">
      <c r="F2432" s="6" t="str">
        <f>IF($A2432="","",$E2432-_xlfn.MAXIFS($E$2:$E2431,$C$2:$C2431,$C2432,$A$2:$A2431,$A2432))</f>
        <v/>
      </c>
      <c r="G2432" s="6" t="str">
        <f t="shared" si="114"/>
        <v/>
      </c>
      <c r="H2432" s="6" t="str">
        <f t="shared" si="115"/>
        <v/>
      </c>
      <c r="I2432" s="3" t="str">
        <f t="shared" si="116"/>
        <v/>
      </c>
    </row>
    <row r="2433" spans="6:9" x14ac:dyDescent="0.25">
      <c r="F2433" s="6" t="str">
        <f>IF($A2433="","",$E2433-_xlfn.MAXIFS($E$2:$E2432,$C$2:$C2432,$C2433,$A$2:$A2432,$A2433))</f>
        <v/>
      </c>
      <c r="G2433" s="6" t="str">
        <f t="shared" si="114"/>
        <v/>
      </c>
      <c r="H2433" s="6" t="str">
        <f t="shared" si="115"/>
        <v/>
      </c>
      <c r="I2433" s="3" t="str">
        <f t="shared" si="116"/>
        <v/>
      </c>
    </row>
    <row r="2434" spans="6:9" x14ac:dyDescent="0.25">
      <c r="F2434" s="6" t="str">
        <f>IF($A2434="","",$E2434-_xlfn.MAXIFS($E$2:$E2433,$C$2:$C2433,$C2434,$A$2:$A2433,$A2434))</f>
        <v/>
      </c>
      <c r="G2434" s="6" t="str">
        <f t="shared" si="114"/>
        <v/>
      </c>
      <c r="H2434" s="6" t="str">
        <f t="shared" si="115"/>
        <v/>
      </c>
      <c r="I2434" s="3" t="str">
        <f t="shared" si="116"/>
        <v/>
      </c>
    </row>
    <row r="2435" spans="6:9" x14ac:dyDescent="0.25">
      <c r="F2435" s="6" t="str">
        <f>IF($A2435="","",$E2435-_xlfn.MAXIFS($E$2:$E2434,$C$2:$C2434,$C2435,$A$2:$A2434,$A2435))</f>
        <v/>
      </c>
      <c r="G2435" s="6" t="str">
        <f t="shared" si="114"/>
        <v/>
      </c>
      <c r="H2435" s="6" t="str">
        <f t="shared" si="115"/>
        <v/>
      </c>
      <c r="I2435" s="3" t="str">
        <f t="shared" si="116"/>
        <v/>
      </c>
    </row>
    <row r="2436" spans="6:9" x14ac:dyDescent="0.25">
      <c r="F2436" s="6" t="str">
        <f>IF($A2436="","",$E2436-_xlfn.MAXIFS($E$2:$E2435,$C$2:$C2435,$C2436,$A$2:$A2435,$A2436))</f>
        <v/>
      </c>
      <c r="G2436" s="6" t="str">
        <f t="shared" si="114"/>
        <v/>
      </c>
      <c r="H2436" s="6" t="str">
        <f t="shared" si="115"/>
        <v/>
      </c>
      <c r="I2436" s="3" t="str">
        <f t="shared" si="116"/>
        <v/>
      </c>
    </row>
    <row r="2437" spans="6:9" x14ac:dyDescent="0.25">
      <c r="F2437" s="6" t="str">
        <f>IF($A2437="","",$E2437-_xlfn.MAXIFS($E$2:$E2436,$C$2:$C2436,$C2437,$A$2:$A2436,$A2437))</f>
        <v/>
      </c>
      <c r="G2437" s="6" t="str">
        <f t="shared" si="114"/>
        <v/>
      </c>
      <c r="H2437" s="6" t="str">
        <f t="shared" si="115"/>
        <v/>
      </c>
      <c r="I2437" s="3" t="str">
        <f t="shared" si="116"/>
        <v/>
      </c>
    </row>
    <row r="2438" spans="6:9" x14ac:dyDescent="0.25">
      <c r="F2438" s="6" t="str">
        <f>IF($A2438="","",$E2438-_xlfn.MAXIFS($E$2:$E2437,$C$2:$C2437,$C2438,$A$2:$A2437,$A2438))</f>
        <v/>
      </c>
      <c r="G2438" s="6" t="str">
        <f t="shared" si="114"/>
        <v/>
      </c>
      <c r="H2438" s="6" t="str">
        <f t="shared" si="115"/>
        <v/>
      </c>
      <c r="I2438" s="3" t="str">
        <f t="shared" si="116"/>
        <v/>
      </c>
    </row>
    <row r="2439" spans="6:9" x14ac:dyDescent="0.25">
      <c r="F2439" s="6" t="str">
        <f>IF($A2439="","",$E2439-_xlfn.MAXIFS($E$2:$E2438,$C$2:$C2438,$C2439,$A$2:$A2438,$A2439))</f>
        <v/>
      </c>
      <c r="G2439" s="6" t="str">
        <f t="shared" si="114"/>
        <v/>
      </c>
      <c r="H2439" s="6" t="str">
        <f t="shared" si="115"/>
        <v/>
      </c>
      <c r="I2439" s="3" t="str">
        <f t="shared" si="116"/>
        <v/>
      </c>
    </row>
    <row r="2440" spans="6:9" x14ac:dyDescent="0.25">
      <c r="F2440" s="6" t="str">
        <f>IF($A2440="","",$E2440-_xlfn.MAXIFS($E$2:$E2439,$C$2:$C2439,$C2440,$A$2:$A2439,$A2440))</f>
        <v/>
      </c>
      <c r="G2440" s="6" t="str">
        <f t="shared" si="114"/>
        <v/>
      </c>
      <c r="H2440" s="6" t="str">
        <f t="shared" si="115"/>
        <v/>
      </c>
      <c r="I2440" s="3" t="str">
        <f t="shared" si="116"/>
        <v/>
      </c>
    </row>
    <row r="2441" spans="6:9" x14ac:dyDescent="0.25">
      <c r="F2441" s="6" t="str">
        <f>IF($A2441="","",$E2441-_xlfn.MAXIFS($E$2:$E2440,$C$2:$C2440,$C2441,$A$2:$A2440,$A2441))</f>
        <v/>
      </c>
      <c r="G2441" s="6" t="str">
        <f t="shared" ref="G2441:G2504" si="117">IF($A2441="","",HOUR($D2441))</f>
        <v/>
      </c>
      <c r="H2441" s="6" t="str">
        <f t="shared" ref="H2441:H2504" si="118">IF($A2441="","",MINUTE($D2441))</f>
        <v/>
      </c>
      <c r="I2441" s="3" t="str">
        <f t="shared" si="116"/>
        <v/>
      </c>
    </row>
    <row r="2442" spans="6:9" x14ac:dyDescent="0.25">
      <c r="F2442" s="6" t="str">
        <f>IF($A2442="","",$E2442-_xlfn.MAXIFS($E$2:$E2441,$C$2:$C2441,$C2442,$A$2:$A2441,$A2442))</f>
        <v/>
      </c>
      <c r="G2442" s="6" t="str">
        <f t="shared" si="117"/>
        <v/>
      </c>
      <c r="H2442" s="6" t="str">
        <f t="shared" si="118"/>
        <v/>
      </c>
      <c r="I2442" s="3" t="str">
        <f t="shared" ref="I2442:I2505" si="119">IF($F2442&lt;0,"ERROR","")</f>
        <v/>
      </c>
    </row>
    <row r="2443" spans="6:9" x14ac:dyDescent="0.25">
      <c r="F2443" s="6" t="str">
        <f>IF($A2443="","",$E2443-_xlfn.MAXIFS($E$2:$E2442,$C$2:$C2442,$C2443,$A$2:$A2442,$A2443))</f>
        <v/>
      </c>
      <c r="G2443" s="6" t="str">
        <f t="shared" si="117"/>
        <v/>
      </c>
      <c r="H2443" s="6" t="str">
        <f t="shared" si="118"/>
        <v/>
      </c>
      <c r="I2443" s="3" t="str">
        <f t="shared" si="119"/>
        <v/>
      </c>
    </row>
    <row r="2444" spans="6:9" x14ac:dyDescent="0.25">
      <c r="F2444" s="6" t="str">
        <f>IF($A2444="","",$E2444-_xlfn.MAXIFS($E$2:$E2443,$C$2:$C2443,$C2444,$A$2:$A2443,$A2444))</f>
        <v/>
      </c>
      <c r="G2444" s="6" t="str">
        <f t="shared" si="117"/>
        <v/>
      </c>
      <c r="H2444" s="6" t="str">
        <f t="shared" si="118"/>
        <v/>
      </c>
      <c r="I2444" s="3" t="str">
        <f t="shared" si="119"/>
        <v/>
      </c>
    </row>
    <row r="2445" spans="6:9" x14ac:dyDescent="0.25">
      <c r="F2445" s="6" t="str">
        <f>IF($A2445="","",$E2445-_xlfn.MAXIFS($E$2:$E2444,$C$2:$C2444,$C2445,$A$2:$A2444,$A2445))</f>
        <v/>
      </c>
      <c r="G2445" s="6" t="str">
        <f t="shared" si="117"/>
        <v/>
      </c>
      <c r="H2445" s="6" t="str">
        <f t="shared" si="118"/>
        <v/>
      </c>
      <c r="I2445" s="3" t="str">
        <f t="shared" si="119"/>
        <v/>
      </c>
    </row>
    <row r="2446" spans="6:9" x14ac:dyDescent="0.25">
      <c r="F2446" s="6" t="str">
        <f>IF($A2446="","",$E2446-_xlfn.MAXIFS($E$2:$E2445,$C$2:$C2445,$C2446,$A$2:$A2445,$A2446))</f>
        <v/>
      </c>
      <c r="G2446" s="6" t="str">
        <f t="shared" si="117"/>
        <v/>
      </c>
      <c r="H2446" s="6" t="str">
        <f t="shared" si="118"/>
        <v/>
      </c>
      <c r="I2446" s="3" t="str">
        <f t="shared" si="119"/>
        <v/>
      </c>
    </row>
    <row r="2447" spans="6:9" x14ac:dyDescent="0.25">
      <c r="F2447" s="6" t="str">
        <f>IF($A2447="","",$E2447-_xlfn.MAXIFS($E$2:$E2446,$C$2:$C2446,$C2447,$A$2:$A2446,$A2447))</f>
        <v/>
      </c>
      <c r="G2447" s="6" t="str">
        <f t="shared" si="117"/>
        <v/>
      </c>
      <c r="H2447" s="6" t="str">
        <f t="shared" si="118"/>
        <v/>
      </c>
      <c r="I2447" s="3" t="str">
        <f t="shared" si="119"/>
        <v/>
      </c>
    </row>
    <row r="2448" spans="6:9" x14ac:dyDescent="0.25">
      <c r="F2448" s="6" t="str">
        <f>IF($A2448="","",$E2448-_xlfn.MAXIFS($E$2:$E2447,$C$2:$C2447,$C2448,$A$2:$A2447,$A2448))</f>
        <v/>
      </c>
      <c r="G2448" s="6" t="str">
        <f t="shared" si="117"/>
        <v/>
      </c>
      <c r="H2448" s="6" t="str">
        <f t="shared" si="118"/>
        <v/>
      </c>
      <c r="I2448" s="3" t="str">
        <f t="shared" si="119"/>
        <v/>
      </c>
    </row>
    <row r="2449" spans="6:9" x14ac:dyDescent="0.25">
      <c r="F2449" s="6" t="str">
        <f>IF($A2449="","",$E2449-_xlfn.MAXIFS($E$2:$E2448,$C$2:$C2448,$C2449,$A$2:$A2448,$A2449))</f>
        <v/>
      </c>
      <c r="G2449" s="6" t="str">
        <f t="shared" si="117"/>
        <v/>
      </c>
      <c r="H2449" s="6" t="str">
        <f t="shared" si="118"/>
        <v/>
      </c>
      <c r="I2449" s="3" t="str">
        <f t="shared" si="119"/>
        <v/>
      </c>
    </row>
    <row r="2450" spans="6:9" x14ac:dyDescent="0.25">
      <c r="F2450" s="6" t="str">
        <f>IF($A2450="","",$E2450-_xlfn.MAXIFS($E$2:$E2449,$C$2:$C2449,$C2450,$A$2:$A2449,$A2450))</f>
        <v/>
      </c>
      <c r="G2450" s="6" t="str">
        <f t="shared" si="117"/>
        <v/>
      </c>
      <c r="H2450" s="6" t="str">
        <f t="shared" si="118"/>
        <v/>
      </c>
      <c r="I2450" s="3" t="str">
        <f t="shared" si="119"/>
        <v/>
      </c>
    </row>
    <row r="2451" spans="6:9" x14ac:dyDescent="0.25">
      <c r="F2451" s="6" t="str">
        <f>IF($A2451="","",$E2451-_xlfn.MAXIFS($E$2:$E2450,$C$2:$C2450,$C2451,$A$2:$A2450,$A2451))</f>
        <v/>
      </c>
      <c r="G2451" s="6" t="str">
        <f t="shared" si="117"/>
        <v/>
      </c>
      <c r="H2451" s="6" t="str">
        <f t="shared" si="118"/>
        <v/>
      </c>
      <c r="I2451" s="3" t="str">
        <f t="shared" si="119"/>
        <v/>
      </c>
    </row>
    <row r="2452" spans="6:9" x14ac:dyDescent="0.25">
      <c r="F2452" s="6" t="str">
        <f>IF($A2452="","",$E2452-_xlfn.MAXIFS($E$2:$E2451,$C$2:$C2451,$C2452,$A$2:$A2451,$A2452))</f>
        <v/>
      </c>
      <c r="G2452" s="6" t="str">
        <f t="shared" si="117"/>
        <v/>
      </c>
      <c r="H2452" s="6" t="str">
        <f t="shared" si="118"/>
        <v/>
      </c>
      <c r="I2452" s="3" t="str">
        <f t="shared" si="119"/>
        <v/>
      </c>
    </row>
    <row r="2453" spans="6:9" x14ac:dyDescent="0.25">
      <c r="F2453" s="6" t="str">
        <f>IF($A2453="","",$E2453-_xlfn.MAXIFS($E$2:$E2452,$C$2:$C2452,$C2453,$A$2:$A2452,$A2453))</f>
        <v/>
      </c>
      <c r="G2453" s="6" t="str">
        <f t="shared" si="117"/>
        <v/>
      </c>
      <c r="H2453" s="6" t="str">
        <f t="shared" si="118"/>
        <v/>
      </c>
      <c r="I2453" s="3" t="str">
        <f t="shared" si="119"/>
        <v/>
      </c>
    </row>
    <row r="2454" spans="6:9" x14ac:dyDescent="0.25">
      <c r="F2454" s="6" t="str">
        <f>IF($A2454="","",$E2454-_xlfn.MAXIFS($E$2:$E2453,$C$2:$C2453,$C2454,$A$2:$A2453,$A2454))</f>
        <v/>
      </c>
      <c r="G2454" s="6" t="str">
        <f t="shared" si="117"/>
        <v/>
      </c>
      <c r="H2454" s="6" t="str">
        <f t="shared" si="118"/>
        <v/>
      </c>
      <c r="I2454" s="3" t="str">
        <f t="shared" si="119"/>
        <v/>
      </c>
    </row>
    <row r="2455" spans="6:9" x14ac:dyDescent="0.25">
      <c r="F2455" s="6" t="str">
        <f>IF($A2455="","",$E2455-_xlfn.MAXIFS($E$2:$E2454,$C$2:$C2454,$C2455,$A$2:$A2454,$A2455))</f>
        <v/>
      </c>
      <c r="G2455" s="6" t="str">
        <f t="shared" si="117"/>
        <v/>
      </c>
      <c r="H2455" s="6" t="str">
        <f t="shared" si="118"/>
        <v/>
      </c>
      <c r="I2455" s="3" t="str">
        <f t="shared" si="119"/>
        <v/>
      </c>
    </row>
    <row r="2456" spans="6:9" x14ac:dyDescent="0.25">
      <c r="F2456" s="6" t="str">
        <f>IF($A2456="","",$E2456-_xlfn.MAXIFS($E$2:$E2455,$C$2:$C2455,$C2456,$A$2:$A2455,$A2456))</f>
        <v/>
      </c>
      <c r="G2456" s="6" t="str">
        <f t="shared" si="117"/>
        <v/>
      </c>
      <c r="H2456" s="6" t="str">
        <f t="shared" si="118"/>
        <v/>
      </c>
      <c r="I2456" s="3" t="str">
        <f t="shared" si="119"/>
        <v/>
      </c>
    </row>
    <row r="2457" spans="6:9" x14ac:dyDescent="0.25">
      <c r="F2457" s="6" t="str">
        <f>IF($A2457="","",$E2457-_xlfn.MAXIFS($E$2:$E2456,$C$2:$C2456,$C2457,$A$2:$A2456,$A2457))</f>
        <v/>
      </c>
      <c r="G2457" s="6" t="str">
        <f t="shared" si="117"/>
        <v/>
      </c>
      <c r="H2457" s="6" t="str">
        <f t="shared" si="118"/>
        <v/>
      </c>
      <c r="I2457" s="3" t="str">
        <f t="shared" si="119"/>
        <v/>
      </c>
    </row>
    <row r="2458" spans="6:9" x14ac:dyDescent="0.25">
      <c r="F2458" s="6" t="str">
        <f>IF($A2458="","",$E2458-_xlfn.MAXIFS($E$2:$E2457,$C$2:$C2457,$C2458,$A$2:$A2457,$A2458))</f>
        <v/>
      </c>
      <c r="G2458" s="6" t="str">
        <f t="shared" si="117"/>
        <v/>
      </c>
      <c r="H2458" s="6" t="str">
        <f t="shared" si="118"/>
        <v/>
      </c>
      <c r="I2458" s="3" t="str">
        <f t="shared" si="119"/>
        <v/>
      </c>
    </row>
    <row r="2459" spans="6:9" x14ac:dyDescent="0.25">
      <c r="F2459" s="6" t="str">
        <f>IF($A2459="","",$E2459-_xlfn.MAXIFS($E$2:$E2458,$C$2:$C2458,$C2459,$A$2:$A2458,$A2459))</f>
        <v/>
      </c>
      <c r="G2459" s="6" t="str">
        <f t="shared" si="117"/>
        <v/>
      </c>
      <c r="H2459" s="6" t="str">
        <f t="shared" si="118"/>
        <v/>
      </c>
      <c r="I2459" s="3" t="str">
        <f t="shared" si="119"/>
        <v/>
      </c>
    </row>
    <row r="2460" spans="6:9" x14ac:dyDescent="0.25">
      <c r="F2460" s="6" t="str">
        <f>IF($A2460="","",$E2460-_xlfn.MAXIFS($E$2:$E2459,$C$2:$C2459,$C2460,$A$2:$A2459,$A2460))</f>
        <v/>
      </c>
      <c r="G2460" s="6" t="str">
        <f t="shared" si="117"/>
        <v/>
      </c>
      <c r="H2460" s="6" t="str">
        <f t="shared" si="118"/>
        <v/>
      </c>
      <c r="I2460" s="3" t="str">
        <f t="shared" si="119"/>
        <v/>
      </c>
    </row>
    <row r="2461" spans="6:9" x14ac:dyDescent="0.25">
      <c r="F2461" s="6" t="str">
        <f>IF($A2461="","",$E2461-_xlfn.MAXIFS($E$2:$E2460,$C$2:$C2460,$C2461,$A$2:$A2460,$A2461))</f>
        <v/>
      </c>
      <c r="G2461" s="6" t="str">
        <f t="shared" si="117"/>
        <v/>
      </c>
      <c r="H2461" s="6" t="str">
        <f t="shared" si="118"/>
        <v/>
      </c>
      <c r="I2461" s="3" t="str">
        <f t="shared" si="119"/>
        <v/>
      </c>
    </row>
    <row r="2462" spans="6:9" x14ac:dyDescent="0.25">
      <c r="F2462" s="6" t="str">
        <f>IF($A2462="","",$E2462-_xlfn.MAXIFS($E$2:$E2461,$C$2:$C2461,$C2462,$A$2:$A2461,$A2462))</f>
        <v/>
      </c>
      <c r="G2462" s="6" t="str">
        <f t="shared" si="117"/>
        <v/>
      </c>
      <c r="H2462" s="6" t="str">
        <f t="shared" si="118"/>
        <v/>
      </c>
      <c r="I2462" s="3" t="str">
        <f t="shared" si="119"/>
        <v/>
      </c>
    </row>
    <row r="2463" spans="6:9" x14ac:dyDescent="0.25">
      <c r="F2463" s="6" t="str">
        <f>IF($A2463="","",$E2463-_xlfn.MAXIFS($E$2:$E2462,$C$2:$C2462,$C2463,$A$2:$A2462,$A2463))</f>
        <v/>
      </c>
      <c r="G2463" s="6" t="str">
        <f t="shared" si="117"/>
        <v/>
      </c>
      <c r="H2463" s="6" t="str">
        <f t="shared" si="118"/>
        <v/>
      </c>
      <c r="I2463" s="3" t="str">
        <f t="shared" si="119"/>
        <v/>
      </c>
    </row>
    <row r="2464" spans="6:9" x14ac:dyDescent="0.25">
      <c r="F2464" s="6" t="str">
        <f>IF($A2464="","",$E2464-_xlfn.MAXIFS($E$2:$E2463,$C$2:$C2463,$C2464,$A$2:$A2463,$A2464))</f>
        <v/>
      </c>
      <c r="G2464" s="6" t="str">
        <f t="shared" si="117"/>
        <v/>
      </c>
      <c r="H2464" s="6" t="str">
        <f t="shared" si="118"/>
        <v/>
      </c>
      <c r="I2464" s="3" t="str">
        <f t="shared" si="119"/>
        <v/>
      </c>
    </row>
    <row r="2465" spans="6:9" x14ac:dyDescent="0.25">
      <c r="F2465" s="6" t="str">
        <f>IF($A2465="","",$E2465-_xlfn.MAXIFS($E$2:$E2464,$C$2:$C2464,$C2465,$A$2:$A2464,$A2465))</f>
        <v/>
      </c>
      <c r="G2465" s="6" t="str">
        <f t="shared" si="117"/>
        <v/>
      </c>
      <c r="H2465" s="6" t="str">
        <f t="shared" si="118"/>
        <v/>
      </c>
      <c r="I2465" s="3" t="str">
        <f t="shared" si="119"/>
        <v/>
      </c>
    </row>
    <row r="2466" spans="6:9" x14ac:dyDescent="0.25">
      <c r="F2466" s="6" t="str">
        <f>IF($A2466="","",$E2466-_xlfn.MAXIFS($E$2:$E2465,$C$2:$C2465,$C2466,$A$2:$A2465,$A2466))</f>
        <v/>
      </c>
      <c r="G2466" s="6" t="str">
        <f t="shared" si="117"/>
        <v/>
      </c>
      <c r="H2466" s="6" t="str">
        <f t="shared" si="118"/>
        <v/>
      </c>
      <c r="I2466" s="3" t="str">
        <f t="shared" si="119"/>
        <v/>
      </c>
    </row>
    <row r="2467" spans="6:9" x14ac:dyDescent="0.25">
      <c r="F2467" s="6" t="str">
        <f>IF($A2467="","",$E2467-_xlfn.MAXIFS($E$2:$E2466,$C$2:$C2466,$C2467,$A$2:$A2466,$A2467))</f>
        <v/>
      </c>
      <c r="G2467" s="6" t="str">
        <f t="shared" si="117"/>
        <v/>
      </c>
      <c r="H2467" s="6" t="str">
        <f t="shared" si="118"/>
        <v/>
      </c>
      <c r="I2467" s="3" t="str">
        <f t="shared" si="119"/>
        <v/>
      </c>
    </row>
    <row r="2468" spans="6:9" x14ac:dyDescent="0.25">
      <c r="F2468" s="6" t="str">
        <f>IF($A2468="","",$E2468-_xlfn.MAXIFS($E$2:$E2467,$C$2:$C2467,$C2468,$A$2:$A2467,$A2468))</f>
        <v/>
      </c>
      <c r="G2468" s="6" t="str">
        <f t="shared" si="117"/>
        <v/>
      </c>
      <c r="H2468" s="6" t="str">
        <f t="shared" si="118"/>
        <v/>
      </c>
      <c r="I2468" s="3" t="str">
        <f t="shared" si="119"/>
        <v/>
      </c>
    </row>
    <row r="2469" spans="6:9" x14ac:dyDescent="0.25">
      <c r="F2469" s="6" t="str">
        <f>IF($A2469="","",$E2469-_xlfn.MAXIFS($E$2:$E2468,$C$2:$C2468,$C2469,$A$2:$A2468,$A2469))</f>
        <v/>
      </c>
      <c r="G2469" s="6" t="str">
        <f t="shared" si="117"/>
        <v/>
      </c>
      <c r="H2469" s="6" t="str">
        <f t="shared" si="118"/>
        <v/>
      </c>
      <c r="I2469" s="3" t="str">
        <f t="shared" si="119"/>
        <v/>
      </c>
    </row>
    <row r="2470" spans="6:9" x14ac:dyDescent="0.25">
      <c r="F2470" s="6" t="str">
        <f>IF($A2470="","",$E2470-_xlfn.MAXIFS($E$2:$E2469,$C$2:$C2469,$C2470,$A$2:$A2469,$A2470))</f>
        <v/>
      </c>
      <c r="G2470" s="6" t="str">
        <f t="shared" si="117"/>
        <v/>
      </c>
      <c r="H2470" s="6" t="str">
        <f t="shared" si="118"/>
        <v/>
      </c>
      <c r="I2470" s="3" t="str">
        <f t="shared" si="119"/>
        <v/>
      </c>
    </row>
    <row r="2471" spans="6:9" x14ac:dyDescent="0.25">
      <c r="F2471" s="6" t="str">
        <f>IF($A2471="","",$E2471-_xlfn.MAXIFS($E$2:$E2470,$C$2:$C2470,$C2471,$A$2:$A2470,$A2471))</f>
        <v/>
      </c>
      <c r="G2471" s="6" t="str">
        <f t="shared" si="117"/>
        <v/>
      </c>
      <c r="H2471" s="6" t="str">
        <f t="shared" si="118"/>
        <v/>
      </c>
      <c r="I2471" s="3" t="str">
        <f t="shared" si="119"/>
        <v/>
      </c>
    </row>
    <row r="2472" spans="6:9" x14ac:dyDescent="0.25">
      <c r="F2472" s="6" t="str">
        <f>IF($A2472="","",$E2472-_xlfn.MAXIFS($E$2:$E2471,$C$2:$C2471,$C2472,$A$2:$A2471,$A2472))</f>
        <v/>
      </c>
      <c r="G2472" s="6" t="str">
        <f t="shared" si="117"/>
        <v/>
      </c>
      <c r="H2472" s="6" t="str">
        <f t="shared" si="118"/>
        <v/>
      </c>
      <c r="I2472" s="3" t="str">
        <f t="shared" si="119"/>
        <v/>
      </c>
    </row>
    <row r="2473" spans="6:9" x14ac:dyDescent="0.25">
      <c r="F2473" s="6" t="str">
        <f>IF($A2473="","",$E2473-_xlfn.MAXIFS($E$2:$E2472,$C$2:$C2472,$C2473,$A$2:$A2472,$A2473))</f>
        <v/>
      </c>
      <c r="G2473" s="6" t="str">
        <f t="shared" si="117"/>
        <v/>
      </c>
      <c r="H2473" s="6" t="str">
        <f t="shared" si="118"/>
        <v/>
      </c>
      <c r="I2473" s="3" t="str">
        <f t="shared" si="119"/>
        <v/>
      </c>
    </row>
    <row r="2474" spans="6:9" x14ac:dyDescent="0.25">
      <c r="F2474" s="6" t="str">
        <f>IF($A2474="","",$E2474-_xlfn.MAXIFS($E$2:$E2473,$C$2:$C2473,$C2474,$A$2:$A2473,$A2474))</f>
        <v/>
      </c>
      <c r="G2474" s="6" t="str">
        <f t="shared" si="117"/>
        <v/>
      </c>
      <c r="H2474" s="6" t="str">
        <f t="shared" si="118"/>
        <v/>
      </c>
      <c r="I2474" s="3" t="str">
        <f t="shared" si="119"/>
        <v/>
      </c>
    </row>
    <row r="2475" spans="6:9" x14ac:dyDescent="0.25">
      <c r="F2475" s="6" t="str">
        <f>IF($A2475="","",$E2475-_xlfn.MAXIFS($E$2:$E2474,$C$2:$C2474,$C2475,$A$2:$A2474,$A2475))</f>
        <v/>
      </c>
      <c r="G2475" s="6" t="str">
        <f t="shared" si="117"/>
        <v/>
      </c>
      <c r="H2475" s="6" t="str">
        <f t="shared" si="118"/>
        <v/>
      </c>
      <c r="I2475" s="3" t="str">
        <f t="shared" si="119"/>
        <v/>
      </c>
    </row>
    <row r="2476" spans="6:9" x14ac:dyDescent="0.25">
      <c r="F2476" s="6" t="str">
        <f>IF($A2476="","",$E2476-_xlfn.MAXIFS($E$2:$E2475,$C$2:$C2475,$C2476,$A$2:$A2475,$A2476))</f>
        <v/>
      </c>
      <c r="G2476" s="6" t="str">
        <f t="shared" si="117"/>
        <v/>
      </c>
      <c r="H2476" s="6" t="str">
        <f t="shared" si="118"/>
        <v/>
      </c>
      <c r="I2476" s="3" t="str">
        <f t="shared" si="119"/>
        <v/>
      </c>
    </row>
    <row r="2477" spans="6:9" x14ac:dyDescent="0.25">
      <c r="F2477" s="6" t="str">
        <f>IF($A2477="","",$E2477-_xlfn.MAXIFS($E$2:$E2476,$C$2:$C2476,$C2477,$A$2:$A2476,$A2477))</f>
        <v/>
      </c>
      <c r="G2477" s="6" t="str">
        <f t="shared" si="117"/>
        <v/>
      </c>
      <c r="H2477" s="6" t="str">
        <f t="shared" si="118"/>
        <v/>
      </c>
      <c r="I2477" s="3" t="str">
        <f t="shared" si="119"/>
        <v/>
      </c>
    </row>
    <row r="2478" spans="6:9" x14ac:dyDescent="0.25">
      <c r="F2478" s="6" t="str">
        <f>IF($A2478="","",$E2478-_xlfn.MAXIFS($E$2:$E2477,$C$2:$C2477,$C2478,$A$2:$A2477,$A2478))</f>
        <v/>
      </c>
      <c r="G2478" s="6" t="str">
        <f t="shared" si="117"/>
        <v/>
      </c>
      <c r="H2478" s="6" t="str">
        <f t="shared" si="118"/>
        <v/>
      </c>
      <c r="I2478" s="3" t="str">
        <f t="shared" si="119"/>
        <v/>
      </c>
    </row>
    <row r="2479" spans="6:9" x14ac:dyDescent="0.25">
      <c r="F2479" s="6" t="str">
        <f>IF($A2479="","",$E2479-_xlfn.MAXIFS($E$2:$E2478,$C$2:$C2478,$C2479,$A$2:$A2478,$A2479))</f>
        <v/>
      </c>
      <c r="G2479" s="6" t="str">
        <f t="shared" si="117"/>
        <v/>
      </c>
      <c r="H2479" s="6" t="str">
        <f t="shared" si="118"/>
        <v/>
      </c>
      <c r="I2479" s="3" t="str">
        <f t="shared" si="119"/>
        <v/>
      </c>
    </row>
    <row r="2480" spans="6:9" x14ac:dyDescent="0.25">
      <c r="F2480" s="6" t="str">
        <f>IF($A2480="","",$E2480-_xlfn.MAXIFS($E$2:$E2479,$C$2:$C2479,$C2480,$A$2:$A2479,$A2480))</f>
        <v/>
      </c>
      <c r="G2480" s="6" t="str">
        <f t="shared" si="117"/>
        <v/>
      </c>
      <c r="H2480" s="6" t="str">
        <f t="shared" si="118"/>
        <v/>
      </c>
      <c r="I2480" s="3" t="str">
        <f t="shared" si="119"/>
        <v/>
      </c>
    </row>
    <row r="2481" spans="6:9" x14ac:dyDescent="0.25">
      <c r="F2481" s="6" t="str">
        <f>IF($A2481="","",$E2481-_xlfn.MAXIFS($E$2:$E2480,$C$2:$C2480,$C2481,$A$2:$A2480,$A2481))</f>
        <v/>
      </c>
      <c r="G2481" s="6" t="str">
        <f t="shared" si="117"/>
        <v/>
      </c>
      <c r="H2481" s="6" t="str">
        <f t="shared" si="118"/>
        <v/>
      </c>
      <c r="I2481" s="3" t="str">
        <f t="shared" si="119"/>
        <v/>
      </c>
    </row>
    <row r="2482" spans="6:9" x14ac:dyDescent="0.25">
      <c r="F2482" s="6" t="str">
        <f>IF($A2482="","",$E2482-_xlfn.MAXIFS($E$2:$E2481,$C$2:$C2481,$C2482,$A$2:$A2481,$A2482))</f>
        <v/>
      </c>
      <c r="G2482" s="6" t="str">
        <f t="shared" si="117"/>
        <v/>
      </c>
      <c r="H2482" s="6" t="str">
        <f t="shared" si="118"/>
        <v/>
      </c>
      <c r="I2482" s="3" t="str">
        <f t="shared" si="119"/>
        <v/>
      </c>
    </row>
    <row r="2483" spans="6:9" x14ac:dyDescent="0.25">
      <c r="F2483" s="6" t="str">
        <f>IF($A2483="","",$E2483-_xlfn.MAXIFS($E$2:$E2482,$C$2:$C2482,$C2483,$A$2:$A2482,$A2483))</f>
        <v/>
      </c>
      <c r="G2483" s="6" t="str">
        <f t="shared" si="117"/>
        <v/>
      </c>
      <c r="H2483" s="6" t="str">
        <f t="shared" si="118"/>
        <v/>
      </c>
      <c r="I2483" s="3" t="str">
        <f t="shared" si="119"/>
        <v/>
      </c>
    </row>
    <row r="2484" spans="6:9" x14ac:dyDescent="0.25">
      <c r="F2484" s="6" t="str">
        <f>IF($A2484="","",$E2484-_xlfn.MAXIFS($E$2:$E2483,$C$2:$C2483,$C2484,$A$2:$A2483,$A2484))</f>
        <v/>
      </c>
      <c r="G2484" s="6" t="str">
        <f t="shared" si="117"/>
        <v/>
      </c>
      <c r="H2484" s="6" t="str">
        <f t="shared" si="118"/>
        <v/>
      </c>
      <c r="I2484" s="3" t="str">
        <f t="shared" si="119"/>
        <v/>
      </c>
    </row>
    <row r="2485" spans="6:9" x14ac:dyDescent="0.25">
      <c r="F2485" s="6" t="str">
        <f>IF($A2485="","",$E2485-_xlfn.MAXIFS($E$2:$E2484,$C$2:$C2484,$C2485,$A$2:$A2484,$A2485))</f>
        <v/>
      </c>
      <c r="G2485" s="6" t="str">
        <f t="shared" si="117"/>
        <v/>
      </c>
      <c r="H2485" s="6" t="str">
        <f t="shared" si="118"/>
        <v/>
      </c>
      <c r="I2485" s="3" t="str">
        <f t="shared" si="119"/>
        <v/>
      </c>
    </row>
    <row r="2486" spans="6:9" x14ac:dyDescent="0.25">
      <c r="F2486" s="6" t="str">
        <f>IF($A2486="","",$E2486-_xlfn.MAXIFS($E$2:$E2485,$C$2:$C2485,$C2486,$A$2:$A2485,$A2486))</f>
        <v/>
      </c>
      <c r="G2486" s="6" t="str">
        <f t="shared" si="117"/>
        <v/>
      </c>
      <c r="H2486" s="6" t="str">
        <f t="shared" si="118"/>
        <v/>
      </c>
      <c r="I2486" s="3" t="str">
        <f t="shared" si="119"/>
        <v/>
      </c>
    </row>
    <row r="2487" spans="6:9" x14ac:dyDescent="0.25">
      <c r="F2487" s="6" t="str">
        <f>IF($A2487="","",$E2487-_xlfn.MAXIFS($E$2:$E2486,$C$2:$C2486,$C2487,$A$2:$A2486,$A2487))</f>
        <v/>
      </c>
      <c r="G2487" s="6" t="str">
        <f t="shared" si="117"/>
        <v/>
      </c>
      <c r="H2487" s="6" t="str">
        <f t="shared" si="118"/>
        <v/>
      </c>
      <c r="I2487" s="3" t="str">
        <f t="shared" si="119"/>
        <v/>
      </c>
    </row>
    <row r="2488" spans="6:9" x14ac:dyDescent="0.25">
      <c r="F2488" s="6" t="str">
        <f>IF($A2488="","",$E2488-_xlfn.MAXIFS($E$2:$E2487,$C$2:$C2487,$C2488,$A$2:$A2487,$A2488))</f>
        <v/>
      </c>
      <c r="G2488" s="6" t="str">
        <f t="shared" si="117"/>
        <v/>
      </c>
      <c r="H2488" s="6" t="str">
        <f t="shared" si="118"/>
        <v/>
      </c>
      <c r="I2488" s="3" t="str">
        <f t="shared" si="119"/>
        <v/>
      </c>
    </row>
    <row r="2489" spans="6:9" x14ac:dyDescent="0.25">
      <c r="F2489" s="6" t="str">
        <f>IF($A2489="","",$E2489-_xlfn.MAXIFS($E$2:$E2488,$C$2:$C2488,$C2489,$A$2:$A2488,$A2489))</f>
        <v/>
      </c>
      <c r="G2489" s="6" t="str">
        <f t="shared" si="117"/>
        <v/>
      </c>
      <c r="H2489" s="6" t="str">
        <f t="shared" si="118"/>
        <v/>
      </c>
      <c r="I2489" s="3" t="str">
        <f t="shared" si="119"/>
        <v/>
      </c>
    </row>
    <row r="2490" spans="6:9" x14ac:dyDescent="0.25">
      <c r="F2490" s="6" t="str">
        <f>IF($A2490="","",$E2490-_xlfn.MAXIFS($E$2:$E2489,$C$2:$C2489,$C2490,$A$2:$A2489,$A2490))</f>
        <v/>
      </c>
      <c r="G2490" s="6" t="str">
        <f t="shared" si="117"/>
        <v/>
      </c>
      <c r="H2490" s="6" t="str">
        <f t="shared" si="118"/>
        <v/>
      </c>
      <c r="I2490" s="3" t="str">
        <f t="shared" si="119"/>
        <v/>
      </c>
    </row>
    <row r="2491" spans="6:9" x14ac:dyDescent="0.25">
      <c r="F2491" s="6" t="str">
        <f>IF($A2491="","",$E2491-_xlfn.MAXIFS($E$2:$E2490,$C$2:$C2490,$C2491,$A$2:$A2490,$A2491))</f>
        <v/>
      </c>
      <c r="G2491" s="6" t="str">
        <f t="shared" si="117"/>
        <v/>
      </c>
      <c r="H2491" s="6" t="str">
        <f t="shared" si="118"/>
        <v/>
      </c>
      <c r="I2491" s="3" t="str">
        <f t="shared" si="119"/>
        <v/>
      </c>
    </row>
    <row r="2492" spans="6:9" x14ac:dyDescent="0.25">
      <c r="F2492" s="6" t="str">
        <f>IF($A2492="","",$E2492-_xlfn.MAXIFS($E$2:$E2491,$C$2:$C2491,$C2492,$A$2:$A2491,$A2492))</f>
        <v/>
      </c>
      <c r="G2492" s="6" t="str">
        <f t="shared" si="117"/>
        <v/>
      </c>
      <c r="H2492" s="6" t="str">
        <f t="shared" si="118"/>
        <v/>
      </c>
      <c r="I2492" s="3" t="str">
        <f t="shared" si="119"/>
        <v/>
      </c>
    </row>
    <row r="2493" spans="6:9" x14ac:dyDescent="0.25">
      <c r="F2493" s="6" t="str">
        <f>IF($A2493="","",$E2493-_xlfn.MAXIFS($E$2:$E2492,$C$2:$C2492,$C2493,$A$2:$A2492,$A2493))</f>
        <v/>
      </c>
      <c r="G2493" s="6" t="str">
        <f t="shared" si="117"/>
        <v/>
      </c>
      <c r="H2493" s="6" t="str">
        <f t="shared" si="118"/>
        <v/>
      </c>
      <c r="I2493" s="3" t="str">
        <f t="shared" si="119"/>
        <v/>
      </c>
    </row>
    <row r="2494" spans="6:9" x14ac:dyDescent="0.25">
      <c r="F2494" s="6" t="str">
        <f>IF($A2494="","",$E2494-_xlfn.MAXIFS($E$2:$E2493,$C$2:$C2493,$C2494,$A$2:$A2493,$A2494))</f>
        <v/>
      </c>
      <c r="G2494" s="6" t="str">
        <f t="shared" si="117"/>
        <v/>
      </c>
      <c r="H2494" s="6" t="str">
        <f t="shared" si="118"/>
        <v/>
      </c>
      <c r="I2494" s="3" t="str">
        <f t="shared" si="119"/>
        <v/>
      </c>
    </row>
    <row r="2495" spans="6:9" x14ac:dyDescent="0.25">
      <c r="F2495" s="6" t="str">
        <f>IF($A2495="","",$E2495-_xlfn.MAXIFS($E$2:$E2494,$C$2:$C2494,$C2495,$A$2:$A2494,$A2495))</f>
        <v/>
      </c>
      <c r="G2495" s="6" t="str">
        <f t="shared" si="117"/>
        <v/>
      </c>
      <c r="H2495" s="6" t="str">
        <f t="shared" si="118"/>
        <v/>
      </c>
      <c r="I2495" s="3" t="str">
        <f t="shared" si="119"/>
        <v/>
      </c>
    </row>
    <row r="2496" spans="6:9" x14ac:dyDescent="0.25">
      <c r="F2496" s="6" t="str">
        <f>IF($A2496="","",$E2496-_xlfn.MAXIFS($E$2:$E2495,$C$2:$C2495,$C2496,$A$2:$A2495,$A2496))</f>
        <v/>
      </c>
      <c r="G2496" s="6" t="str">
        <f t="shared" si="117"/>
        <v/>
      </c>
      <c r="H2496" s="6" t="str">
        <f t="shared" si="118"/>
        <v/>
      </c>
      <c r="I2496" s="3" t="str">
        <f t="shared" si="119"/>
        <v/>
      </c>
    </row>
    <row r="2497" spans="6:9" x14ac:dyDescent="0.25">
      <c r="F2497" s="6" t="str">
        <f>IF($A2497="","",$E2497-_xlfn.MAXIFS($E$2:$E2496,$C$2:$C2496,$C2497,$A$2:$A2496,$A2497))</f>
        <v/>
      </c>
      <c r="G2497" s="6" t="str">
        <f t="shared" si="117"/>
        <v/>
      </c>
      <c r="H2497" s="6" t="str">
        <f t="shared" si="118"/>
        <v/>
      </c>
      <c r="I2497" s="3" t="str">
        <f t="shared" si="119"/>
        <v/>
      </c>
    </row>
    <row r="2498" spans="6:9" x14ac:dyDescent="0.25">
      <c r="F2498" s="6" t="str">
        <f>IF($A2498="","",$E2498-_xlfn.MAXIFS($E$2:$E2497,$C$2:$C2497,$C2498,$A$2:$A2497,$A2498))</f>
        <v/>
      </c>
      <c r="G2498" s="6" t="str">
        <f t="shared" si="117"/>
        <v/>
      </c>
      <c r="H2498" s="6" t="str">
        <f t="shared" si="118"/>
        <v/>
      </c>
      <c r="I2498" s="3" t="str">
        <f t="shared" si="119"/>
        <v/>
      </c>
    </row>
    <row r="2499" spans="6:9" x14ac:dyDescent="0.25">
      <c r="F2499" s="6" t="str">
        <f>IF($A2499="","",$E2499-_xlfn.MAXIFS($E$2:$E2498,$C$2:$C2498,$C2499,$A$2:$A2498,$A2499))</f>
        <v/>
      </c>
      <c r="G2499" s="6" t="str">
        <f t="shared" si="117"/>
        <v/>
      </c>
      <c r="H2499" s="6" t="str">
        <f t="shared" si="118"/>
        <v/>
      </c>
      <c r="I2499" s="3" t="str">
        <f t="shared" si="119"/>
        <v/>
      </c>
    </row>
    <row r="2500" spans="6:9" x14ac:dyDescent="0.25">
      <c r="F2500" s="6" t="str">
        <f>IF($A2500="","",$E2500-_xlfn.MAXIFS($E$2:$E2499,$C$2:$C2499,$C2500,$A$2:$A2499,$A2500))</f>
        <v/>
      </c>
      <c r="G2500" s="6" t="str">
        <f t="shared" si="117"/>
        <v/>
      </c>
      <c r="H2500" s="6" t="str">
        <f t="shared" si="118"/>
        <v/>
      </c>
      <c r="I2500" s="3" t="str">
        <f t="shared" si="119"/>
        <v/>
      </c>
    </row>
    <row r="2501" spans="6:9" x14ac:dyDescent="0.25">
      <c r="F2501" s="6" t="str">
        <f>IF($A2501="","",$E2501-_xlfn.MAXIFS($E$2:$E2500,$C$2:$C2500,$C2501,$A$2:$A2500,$A2501))</f>
        <v/>
      </c>
      <c r="G2501" s="6" t="str">
        <f t="shared" si="117"/>
        <v/>
      </c>
      <c r="H2501" s="6" t="str">
        <f t="shared" si="118"/>
        <v/>
      </c>
      <c r="I2501" s="3" t="str">
        <f t="shared" si="119"/>
        <v/>
      </c>
    </row>
    <row r="2502" spans="6:9" x14ac:dyDescent="0.25">
      <c r="F2502" s="6" t="str">
        <f>IF($A2502="","",$E2502-_xlfn.MAXIFS($E$2:$E2501,$C$2:$C2501,$C2502,$A$2:$A2501,$A2502))</f>
        <v/>
      </c>
      <c r="G2502" s="6" t="str">
        <f t="shared" si="117"/>
        <v/>
      </c>
      <c r="H2502" s="6" t="str">
        <f t="shared" si="118"/>
        <v/>
      </c>
      <c r="I2502" s="3" t="str">
        <f t="shared" si="119"/>
        <v/>
      </c>
    </row>
    <row r="2503" spans="6:9" x14ac:dyDescent="0.25">
      <c r="F2503" s="6" t="str">
        <f>IF($A2503="","",$E2503-_xlfn.MAXIFS($E$2:$E2502,$C$2:$C2502,$C2503,$A$2:$A2502,$A2503))</f>
        <v/>
      </c>
      <c r="G2503" s="6" t="str">
        <f t="shared" si="117"/>
        <v/>
      </c>
      <c r="H2503" s="6" t="str">
        <f t="shared" si="118"/>
        <v/>
      </c>
      <c r="I2503" s="3" t="str">
        <f t="shared" si="119"/>
        <v/>
      </c>
    </row>
    <row r="2504" spans="6:9" x14ac:dyDescent="0.25">
      <c r="F2504" s="6" t="str">
        <f>IF($A2504="","",$E2504-_xlfn.MAXIFS($E$2:$E2503,$C$2:$C2503,$C2504,$A$2:$A2503,$A2504))</f>
        <v/>
      </c>
      <c r="G2504" s="6" t="str">
        <f t="shared" si="117"/>
        <v/>
      </c>
      <c r="H2504" s="6" t="str">
        <f t="shared" si="118"/>
        <v/>
      </c>
      <c r="I2504" s="3" t="str">
        <f t="shared" si="119"/>
        <v/>
      </c>
    </row>
    <row r="2505" spans="6:9" x14ac:dyDescent="0.25">
      <c r="F2505" s="6" t="str">
        <f>IF($A2505="","",$E2505-_xlfn.MAXIFS($E$2:$E2504,$C$2:$C2504,$C2505,$A$2:$A2504,$A2505))</f>
        <v/>
      </c>
      <c r="G2505" s="6" t="str">
        <f t="shared" ref="G2505:G2568" si="120">IF($A2505="","",HOUR($D2505))</f>
        <v/>
      </c>
      <c r="H2505" s="6" t="str">
        <f t="shared" ref="H2505:H2568" si="121">IF($A2505="","",MINUTE($D2505))</f>
        <v/>
      </c>
      <c r="I2505" s="3" t="str">
        <f t="shared" si="119"/>
        <v/>
      </c>
    </row>
    <row r="2506" spans="6:9" x14ac:dyDescent="0.25">
      <c r="F2506" s="6" t="str">
        <f>IF($A2506="","",$E2506-_xlfn.MAXIFS($E$2:$E2505,$C$2:$C2505,$C2506,$A$2:$A2505,$A2506))</f>
        <v/>
      </c>
      <c r="G2506" s="6" t="str">
        <f t="shared" si="120"/>
        <v/>
      </c>
      <c r="H2506" s="6" t="str">
        <f t="shared" si="121"/>
        <v/>
      </c>
      <c r="I2506" s="3" t="str">
        <f t="shared" ref="I2506:I2569" si="122">IF($F2506&lt;0,"ERROR","")</f>
        <v/>
      </c>
    </row>
    <row r="2507" spans="6:9" x14ac:dyDescent="0.25">
      <c r="F2507" s="6" t="str">
        <f>IF($A2507="","",$E2507-_xlfn.MAXIFS($E$2:$E2506,$C$2:$C2506,$C2507,$A$2:$A2506,$A2507))</f>
        <v/>
      </c>
      <c r="G2507" s="6" t="str">
        <f t="shared" si="120"/>
        <v/>
      </c>
      <c r="H2507" s="6" t="str">
        <f t="shared" si="121"/>
        <v/>
      </c>
      <c r="I2507" s="3" t="str">
        <f t="shared" si="122"/>
        <v/>
      </c>
    </row>
    <row r="2508" spans="6:9" x14ac:dyDescent="0.25">
      <c r="F2508" s="6" t="str">
        <f>IF($A2508="","",$E2508-_xlfn.MAXIFS($E$2:$E2507,$C$2:$C2507,$C2508,$A$2:$A2507,$A2508))</f>
        <v/>
      </c>
      <c r="G2508" s="6" t="str">
        <f t="shared" si="120"/>
        <v/>
      </c>
      <c r="H2508" s="6" t="str">
        <f t="shared" si="121"/>
        <v/>
      </c>
      <c r="I2508" s="3" t="str">
        <f t="shared" si="122"/>
        <v/>
      </c>
    </row>
    <row r="2509" spans="6:9" x14ac:dyDescent="0.25">
      <c r="F2509" s="6" t="str">
        <f>IF($A2509="","",$E2509-_xlfn.MAXIFS($E$2:$E2508,$C$2:$C2508,$C2509,$A$2:$A2508,$A2509))</f>
        <v/>
      </c>
      <c r="G2509" s="6" t="str">
        <f t="shared" si="120"/>
        <v/>
      </c>
      <c r="H2509" s="6" t="str">
        <f t="shared" si="121"/>
        <v/>
      </c>
      <c r="I2509" s="3" t="str">
        <f t="shared" si="122"/>
        <v/>
      </c>
    </row>
    <row r="2510" spans="6:9" x14ac:dyDescent="0.25">
      <c r="F2510" s="6" t="str">
        <f>IF($A2510="","",$E2510-_xlfn.MAXIFS($E$2:$E2509,$C$2:$C2509,$C2510,$A$2:$A2509,$A2510))</f>
        <v/>
      </c>
      <c r="G2510" s="6" t="str">
        <f t="shared" si="120"/>
        <v/>
      </c>
      <c r="H2510" s="6" t="str">
        <f t="shared" si="121"/>
        <v/>
      </c>
      <c r="I2510" s="3" t="str">
        <f t="shared" si="122"/>
        <v/>
      </c>
    </row>
    <row r="2511" spans="6:9" x14ac:dyDescent="0.25">
      <c r="F2511" s="6" t="str">
        <f>IF($A2511="","",$E2511-_xlfn.MAXIFS($E$2:$E2510,$C$2:$C2510,$C2511,$A$2:$A2510,$A2511))</f>
        <v/>
      </c>
      <c r="G2511" s="6" t="str">
        <f t="shared" si="120"/>
        <v/>
      </c>
      <c r="H2511" s="6" t="str">
        <f t="shared" si="121"/>
        <v/>
      </c>
      <c r="I2511" s="3" t="str">
        <f t="shared" si="122"/>
        <v/>
      </c>
    </row>
    <row r="2512" spans="6:9" x14ac:dyDescent="0.25">
      <c r="F2512" s="6" t="str">
        <f>IF($A2512="","",$E2512-_xlfn.MAXIFS($E$2:$E2511,$C$2:$C2511,$C2512,$A$2:$A2511,$A2512))</f>
        <v/>
      </c>
      <c r="G2512" s="6" t="str">
        <f t="shared" si="120"/>
        <v/>
      </c>
      <c r="H2512" s="6" t="str">
        <f t="shared" si="121"/>
        <v/>
      </c>
      <c r="I2512" s="3" t="str">
        <f t="shared" si="122"/>
        <v/>
      </c>
    </row>
    <row r="2513" spans="6:9" x14ac:dyDescent="0.25">
      <c r="F2513" s="6" t="str">
        <f>IF($A2513="","",$E2513-_xlfn.MAXIFS($E$2:$E2512,$C$2:$C2512,$C2513,$A$2:$A2512,$A2513))</f>
        <v/>
      </c>
      <c r="G2513" s="6" t="str">
        <f t="shared" si="120"/>
        <v/>
      </c>
      <c r="H2513" s="6" t="str">
        <f t="shared" si="121"/>
        <v/>
      </c>
      <c r="I2513" s="3" t="str">
        <f t="shared" si="122"/>
        <v/>
      </c>
    </row>
    <row r="2514" spans="6:9" x14ac:dyDescent="0.25">
      <c r="F2514" s="6" t="str">
        <f>IF($A2514="","",$E2514-_xlfn.MAXIFS($E$2:$E2513,$C$2:$C2513,$C2514,$A$2:$A2513,$A2514))</f>
        <v/>
      </c>
      <c r="G2514" s="6" t="str">
        <f t="shared" si="120"/>
        <v/>
      </c>
      <c r="H2514" s="6" t="str">
        <f t="shared" si="121"/>
        <v/>
      </c>
      <c r="I2514" s="3" t="str">
        <f t="shared" si="122"/>
        <v/>
      </c>
    </row>
    <row r="2515" spans="6:9" x14ac:dyDescent="0.25">
      <c r="F2515" s="6" t="str">
        <f>IF($A2515="","",$E2515-_xlfn.MAXIFS($E$2:$E2514,$C$2:$C2514,$C2515,$A$2:$A2514,$A2515))</f>
        <v/>
      </c>
      <c r="G2515" s="6" t="str">
        <f t="shared" si="120"/>
        <v/>
      </c>
      <c r="H2515" s="6" t="str">
        <f t="shared" si="121"/>
        <v/>
      </c>
      <c r="I2515" s="3" t="str">
        <f t="shared" si="122"/>
        <v/>
      </c>
    </row>
    <row r="2516" spans="6:9" x14ac:dyDescent="0.25">
      <c r="F2516" s="6" t="str">
        <f>IF($A2516="","",$E2516-_xlfn.MAXIFS($E$2:$E2515,$C$2:$C2515,$C2516,$A$2:$A2515,$A2516))</f>
        <v/>
      </c>
      <c r="G2516" s="6" t="str">
        <f t="shared" si="120"/>
        <v/>
      </c>
      <c r="H2516" s="6" t="str">
        <f t="shared" si="121"/>
        <v/>
      </c>
      <c r="I2516" s="3" t="str">
        <f t="shared" si="122"/>
        <v/>
      </c>
    </row>
    <row r="2517" spans="6:9" x14ac:dyDescent="0.25">
      <c r="F2517" s="6" t="str">
        <f>IF($A2517="","",$E2517-_xlfn.MAXIFS($E$2:$E2516,$C$2:$C2516,$C2517,$A$2:$A2516,$A2517))</f>
        <v/>
      </c>
      <c r="G2517" s="6" t="str">
        <f t="shared" si="120"/>
        <v/>
      </c>
      <c r="H2517" s="6" t="str">
        <f t="shared" si="121"/>
        <v/>
      </c>
      <c r="I2517" s="3" t="str">
        <f t="shared" si="122"/>
        <v/>
      </c>
    </row>
    <row r="2518" spans="6:9" x14ac:dyDescent="0.25">
      <c r="F2518" s="6" t="str">
        <f>IF($A2518="","",$E2518-_xlfn.MAXIFS($E$2:$E2517,$C$2:$C2517,$C2518,$A$2:$A2517,$A2518))</f>
        <v/>
      </c>
      <c r="G2518" s="6" t="str">
        <f t="shared" si="120"/>
        <v/>
      </c>
      <c r="H2518" s="6" t="str">
        <f t="shared" si="121"/>
        <v/>
      </c>
      <c r="I2518" s="3" t="str">
        <f t="shared" si="122"/>
        <v/>
      </c>
    </row>
    <row r="2519" spans="6:9" x14ac:dyDescent="0.25">
      <c r="F2519" s="6" t="str">
        <f>IF($A2519="","",$E2519-_xlfn.MAXIFS($E$2:$E2518,$C$2:$C2518,$C2519,$A$2:$A2518,$A2519))</f>
        <v/>
      </c>
      <c r="G2519" s="6" t="str">
        <f t="shared" si="120"/>
        <v/>
      </c>
      <c r="H2519" s="6" t="str">
        <f t="shared" si="121"/>
        <v/>
      </c>
      <c r="I2519" s="3" t="str">
        <f t="shared" si="122"/>
        <v/>
      </c>
    </row>
    <row r="2520" spans="6:9" x14ac:dyDescent="0.25">
      <c r="F2520" s="6" t="str">
        <f>IF($A2520="","",$E2520-_xlfn.MAXIFS($E$2:$E2519,$C$2:$C2519,$C2520,$A$2:$A2519,$A2520))</f>
        <v/>
      </c>
      <c r="G2520" s="6" t="str">
        <f t="shared" si="120"/>
        <v/>
      </c>
      <c r="H2520" s="6" t="str">
        <f t="shared" si="121"/>
        <v/>
      </c>
      <c r="I2520" s="3" t="str">
        <f t="shared" si="122"/>
        <v/>
      </c>
    </row>
    <row r="2521" spans="6:9" x14ac:dyDescent="0.25">
      <c r="F2521" s="6" t="str">
        <f>IF($A2521="","",$E2521-_xlfn.MAXIFS($E$2:$E2520,$C$2:$C2520,$C2521,$A$2:$A2520,$A2521))</f>
        <v/>
      </c>
      <c r="G2521" s="6" t="str">
        <f t="shared" si="120"/>
        <v/>
      </c>
      <c r="H2521" s="6" t="str">
        <f t="shared" si="121"/>
        <v/>
      </c>
      <c r="I2521" s="3" t="str">
        <f t="shared" si="122"/>
        <v/>
      </c>
    </row>
    <row r="2522" spans="6:9" x14ac:dyDescent="0.25">
      <c r="F2522" s="6" t="str">
        <f>IF($A2522="","",$E2522-_xlfn.MAXIFS($E$2:$E2521,$C$2:$C2521,$C2522,$A$2:$A2521,$A2522))</f>
        <v/>
      </c>
      <c r="G2522" s="6" t="str">
        <f t="shared" si="120"/>
        <v/>
      </c>
      <c r="H2522" s="6" t="str">
        <f t="shared" si="121"/>
        <v/>
      </c>
      <c r="I2522" s="3" t="str">
        <f t="shared" si="122"/>
        <v/>
      </c>
    </row>
    <row r="2523" spans="6:9" x14ac:dyDescent="0.25">
      <c r="F2523" s="6" t="str">
        <f>IF($A2523="","",$E2523-_xlfn.MAXIFS($E$2:$E2522,$C$2:$C2522,$C2523,$A$2:$A2522,$A2523))</f>
        <v/>
      </c>
      <c r="G2523" s="6" t="str">
        <f t="shared" si="120"/>
        <v/>
      </c>
      <c r="H2523" s="6" t="str">
        <f t="shared" si="121"/>
        <v/>
      </c>
      <c r="I2523" s="3" t="str">
        <f t="shared" si="122"/>
        <v/>
      </c>
    </row>
    <row r="2524" spans="6:9" x14ac:dyDescent="0.25">
      <c r="F2524" s="6" t="str">
        <f>IF($A2524="","",$E2524-_xlfn.MAXIFS($E$2:$E2523,$C$2:$C2523,$C2524,$A$2:$A2523,$A2524))</f>
        <v/>
      </c>
      <c r="G2524" s="6" t="str">
        <f t="shared" si="120"/>
        <v/>
      </c>
      <c r="H2524" s="6" t="str">
        <f t="shared" si="121"/>
        <v/>
      </c>
      <c r="I2524" s="3" t="str">
        <f t="shared" si="122"/>
        <v/>
      </c>
    </row>
    <row r="2525" spans="6:9" x14ac:dyDescent="0.25">
      <c r="F2525" s="6" t="str">
        <f>IF($A2525="","",$E2525-_xlfn.MAXIFS($E$2:$E2524,$C$2:$C2524,$C2525,$A$2:$A2524,$A2525))</f>
        <v/>
      </c>
      <c r="G2525" s="6" t="str">
        <f t="shared" si="120"/>
        <v/>
      </c>
      <c r="H2525" s="6" t="str">
        <f t="shared" si="121"/>
        <v/>
      </c>
      <c r="I2525" s="3" t="str">
        <f t="shared" si="122"/>
        <v/>
      </c>
    </row>
    <row r="2526" spans="6:9" x14ac:dyDescent="0.25">
      <c r="F2526" s="6" t="str">
        <f>IF($A2526="","",$E2526-_xlfn.MAXIFS($E$2:$E2525,$C$2:$C2525,$C2526,$A$2:$A2525,$A2526))</f>
        <v/>
      </c>
      <c r="G2526" s="6" t="str">
        <f t="shared" si="120"/>
        <v/>
      </c>
      <c r="H2526" s="6" t="str">
        <f t="shared" si="121"/>
        <v/>
      </c>
      <c r="I2526" s="3" t="str">
        <f t="shared" si="122"/>
        <v/>
      </c>
    </row>
    <row r="2527" spans="6:9" x14ac:dyDescent="0.25">
      <c r="F2527" s="6" t="str">
        <f>IF($A2527="","",$E2527-_xlfn.MAXIFS($E$2:$E2526,$C$2:$C2526,$C2527,$A$2:$A2526,$A2527))</f>
        <v/>
      </c>
      <c r="G2527" s="6" t="str">
        <f t="shared" si="120"/>
        <v/>
      </c>
      <c r="H2527" s="6" t="str">
        <f t="shared" si="121"/>
        <v/>
      </c>
      <c r="I2527" s="3" t="str">
        <f t="shared" si="122"/>
        <v/>
      </c>
    </row>
    <row r="2528" spans="6:9" x14ac:dyDescent="0.25">
      <c r="F2528" s="6" t="str">
        <f>IF($A2528="","",$E2528-_xlfn.MAXIFS($E$2:$E2527,$C$2:$C2527,$C2528,$A$2:$A2527,$A2528))</f>
        <v/>
      </c>
      <c r="G2528" s="6" t="str">
        <f t="shared" si="120"/>
        <v/>
      </c>
      <c r="H2528" s="6" t="str">
        <f t="shared" si="121"/>
        <v/>
      </c>
      <c r="I2528" s="3" t="str">
        <f t="shared" si="122"/>
        <v/>
      </c>
    </row>
    <row r="2529" spans="6:9" x14ac:dyDescent="0.25">
      <c r="F2529" s="6" t="str">
        <f>IF($A2529="","",$E2529-_xlfn.MAXIFS($E$2:$E2528,$C$2:$C2528,$C2529,$A$2:$A2528,$A2529))</f>
        <v/>
      </c>
      <c r="G2529" s="6" t="str">
        <f t="shared" si="120"/>
        <v/>
      </c>
      <c r="H2529" s="6" t="str">
        <f t="shared" si="121"/>
        <v/>
      </c>
      <c r="I2529" s="3" t="str">
        <f t="shared" si="122"/>
        <v/>
      </c>
    </row>
    <row r="2530" spans="6:9" x14ac:dyDescent="0.25">
      <c r="F2530" s="6" t="str">
        <f>IF($A2530="","",$E2530-_xlfn.MAXIFS($E$2:$E2529,$C$2:$C2529,$C2530,$A$2:$A2529,$A2530))</f>
        <v/>
      </c>
      <c r="G2530" s="6" t="str">
        <f t="shared" si="120"/>
        <v/>
      </c>
      <c r="H2530" s="6" t="str">
        <f t="shared" si="121"/>
        <v/>
      </c>
      <c r="I2530" s="3" t="str">
        <f t="shared" si="122"/>
        <v/>
      </c>
    </row>
    <row r="2531" spans="6:9" x14ac:dyDescent="0.25">
      <c r="F2531" s="6" t="str">
        <f>IF($A2531="","",$E2531-_xlfn.MAXIFS($E$2:$E2530,$C$2:$C2530,$C2531,$A$2:$A2530,$A2531))</f>
        <v/>
      </c>
      <c r="G2531" s="6" t="str">
        <f t="shared" si="120"/>
        <v/>
      </c>
      <c r="H2531" s="6" t="str">
        <f t="shared" si="121"/>
        <v/>
      </c>
      <c r="I2531" s="3" t="str">
        <f t="shared" si="122"/>
        <v/>
      </c>
    </row>
    <row r="2532" spans="6:9" x14ac:dyDescent="0.25">
      <c r="F2532" s="6" t="str">
        <f>IF($A2532="","",$E2532-_xlfn.MAXIFS($E$2:$E2531,$C$2:$C2531,$C2532,$A$2:$A2531,$A2532))</f>
        <v/>
      </c>
      <c r="G2532" s="6" t="str">
        <f t="shared" si="120"/>
        <v/>
      </c>
      <c r="H2532" s="6" t="str">
        <f t="shared" si="121"/>
        <v/>
      </c>
      <c r="I2532" s="3" t="str">
        <f t="shared" si="122"/>
        <v/>
      </c>
    </row>
    <row r="2533" spans="6:9" x14ac:dyDescent="0.25">
      <c r="F2533" s="6" t="str">
        <f>IF($A2533="","",$E2533-_xlfn.MAXIFS($E$2:$E2532,$C$2:$C2532,$C2533,$A$2:$A2532,$A2533))</f>
        <v/>
      </c>
      <c r="G2533" s="6" t="str">
        <f t="shared" si="120"/>
        <v/>
      </c>
      <c r="H2533" s="6" t="str">
        <f t="shared" si="121"/>
        <v/>
      </c>
      <c r="I2533" s="3" t="str">
        <f t="shared" si="122"/>
        <v/>
      </c>
    </row>
    <row r="2534" spans="6:9" x14ac:dyDescent="0.25">
      <c r="F2534" s="6" t="str">
        <f>IF($A2534="","",$E2534-_xlfn.MAXIFS($E$2:$E2533,$C$2:$C2533,$C2534,$A$2:$A2533,$A2534))</f>
        <v/>
      </c>
      <c r="G2534" s="6" t="str">
        <f t="shared" si="120"/>
        <v/>
      </c>
      <c r="H2534" s="6" t="str">
        <f t="shared" si="121"/>
        <v/>
      </c>
      <c r="I2534" s="3" t="str">
        <f t="shared" si="122"/>
        <v/>
      </c>
    </row>
    <row r="2535" spans="6:9" x14ac:dyDescent="0.25">
      <c r="F2535" s="6" t="str">
        <f>IF($A2535="","",$E2535-_xlfn.MAXIFS($E$2:$E2534,$C$2:$C2534,$C2535,$A$2:$A2534,$A2535))</f>
        <v/>
      </c>
      <c r="G2535" s="6" t="str">
        <f t="shared" si="120"/>
        <v/>
      </c>
      <c r="H2535" s="6" t="str">
        <f t="shared" si="121"/>
        <v/>
      </c>
      <c r="I2535" s="3" t="str">
        <f t="shared" si="122"/>
        <v/>
      </c>
    </row>
    <row r="2536" spans="6:9" x14ac:dyDescent="0.25">
      <c r="F2536" s="6" t="str">
        <f>IF($A2536="","",$E2536-_xlfn.MAXIFS($E$2:$E2535,$C$2:$C2535,$C2536,$A$2:$A2535,$A2536))</f>
        <v/>
      </c>
      <c r="G2536" s="6" t="str">
        <f t="shared" si="120"/>
        <v/>
      </c>
      <c r="H2536" s="6" t="str">
        <f t="shared" si="121"/>
        <v/>
      </c>
      <c r="I2536" s="3" t="str">
        <f t="shared" si="122"/>
        <v/>
      </c>
    </row>
    <row r="2537" spans="6:9" x14ac:dyDescent="0.25">
      <c r="F2537" s="6" t="str">
        <f>IF($A2537="","",$E2537-_xlfn.MAXIFS($E$2:$E2536,$C$2:$C2536,$C2537,$A$2:$A2536,$A2537))</f>
        <v/>
      </c>
      <c r="G2537" s="6" t="str">
        <f t="shared" si="120"/>
        <v/>
      </c>
      <c r="H2537" s="6" t="str">
        <f t="shared" si="121"/>
        <v/>
      </c>
      <c r="I2537" s="3" t="str">
        <f t="shared" si="122"/>
        <v/>
      </c>
    </row>
    <row r="2538" spans="6:9" x14ac:dyDescent="0.25">
      <c r="F2538" s="6" t="str">
        <f>IF($A2538="","",$E2538-_xlfn.MAXIFS($E$2:$E2537,$C$2:$C2537,$C2538,$A$2:$A2537,$A2538))</f>
        <v/>
      </c>
      <c r="G2538" s="6" t="str">
        <f t="shared" si="120"/>
        <v/>
      </c>
      <c r="H2538" s="6" t="str">
        <f t="shared" si="121"/>
        <v/>
      </c>
      <c r="I2538" s="3" t="str">
        <f t="shared" si="122"/>
        <v/>
      </c>
    </row>
    <row r="2539" spans="6:9" x14ac:dyDescent="0.25">
      <c r="F2539" s="6" t="str">
        <f>IF($A2539="","",$E2539-_xlfn.MAXIFS($E$2:$E2538,$C$2:$C2538,$C2539,$A$2:$A2538,$A2539))</f>
        <v/>
      </c>
      <c r="G2539" s="6" t="str">
        <f t="shared" si="120"/>
        <v/>
      </c>
      <c r="H2539" s="6" t="str">
        <f t="shared" si="121"/>
        <v/>
      </c>
      <c r="I2539" s="3" t="str">
        <f t="shared" si="122"/>
        <v/>
      </c>
    </row>
    <row r="2540" spans="6:9" x14ac:dyDescent="0.25">
      <c r="F2540" s="6" t="str">
        <f>IF($A2540="","",$E2540-_xlfn.MAXIFS($E$2:$E2539,$C$2:$C2539,$C2540,$A$2:$A2539,$A2540))</f>
        <v/>
      </c>
      <c r="G2540" s="6" t="str">
        <f t="shared" si="120"/>
        <v/>
      </c>
      <c r="H2540" s="6" t="str">
        <f t="shared" si="121"/>
        <v/>
      </c>
      <c r="I2540" s="3" t="str">
        <f t="shared" si="122"/>
        <v/>
      </c>
    </row>
    <row r="2541" spans="6:9" x14ac:dyDescent="0.25">
      <c r="F2541" s="6" t="str">
        <f>IF($A2541="","",$E2541-_xlfn.MAXIFS($E$2:$E2540,$C$2:$C2540,$C2541,$A$2:$A2540,$A2541))</f>
        <v/>
      </c>
      <c r="G2541" s="6" t="str">
        <f t="shared" si="120"/>
        <v/>
      </c>
      <c r="H2541" s="6" t="str">
        <f t="shared" si="121"/>
        <v/>
      </c>
      <c r="I2541" s="3" t="str">
        <f t="shared" si="122"/>
        <v/>
      </c>
    </row>
    <row r="2542" spans="6:9" x14ac:dyDescent="0.25">
      <c r="F2542" s="6" t="str">
        <f>IF($A2542="","",$E2542-_xlfn.MAXIFS($E$2:$E2541,$C$2:$C2541,$C2542,$A$2:$A2541,$A2542))</f>
        <v/>
      </c>
      <c r="G2542" s="6" t="str">
        <f t="shared" si="120"/>
        <v/>
      </c>
      <c r="H2542" s="6" t="str">
        <f t="shared" si="121"/>
        <v/>
      </c>
      <c r="I2542" s="3" t="str">
        <f t="shared" si="122"/>
        <v/>
      </c>
    </row>
    <row r="2543" spans="6:9" x14ac:dyDescent="0.25">
      <c r="F2543" s="6" t="str">
        <f>IF($A2543="","",$E2543-_xlfn.MAXIFS($E$2:$E2542,$C$2:$C2542,$C2543,$A$2:$A2542,$A2543))</f>
        <v/>
      </c>
      <c r="G2543" s="6" t="str">
        <f t="shared" si="120"/>
        <v/>
      </c>
      <c r="H2543" s="6" t="str">
        <f t="shared" si="121"/>
        <v/>
      </c>
      <c r="I2543" s="3" t="str">
        <f t="shared" si="122"/>
        <v/>
      </c>
    </row>
    <row r="2544" spans="6:9" x14ac:dyDescent="0.25">
      <c r="F2544" s="6" t="str">
        <f>IF($A2544="","",$E2544-_xlfn.MAXIFS($E$2:$E2543,$C$2:$C2543,$C2544,$A$2:$A2543,$A2544))</f>
        <v/>
      </c>
      <c r="G2544" s="6" t="str">
        <f t="shared" si="120"/>
        <v/>
      </c>
      <c r="H2544" s="6" t="str">
        <f t="shared" si="121"/>
        <v/>
      </c>
      <c r="I2544" s="3" t="str">
        <f t="shared" si="122"/>
        <v/>
      </c>
    </row>
    <row r="2545" spans="6:9" x14ac:dyDescent="0.25">
      <c r="F2545" s="6" t="str">
        <f>IF($A2545="","",$E2545-_xlfn.MAXIFS($E$2:$E2544,$C$2:$C2544,$C2545,$A$2:$A2544,$A2545))</f>
        <v/>
      </c>
      <c r="G2545" s="6" t="str">
        <f t="shared" si="120"/>
        <v/>
      </c>
      <c r="H2545" s="6" t="str">
        <f t="shared" si="121"/>
        <v/>
      </c>
      <c r="I2545" s="3" t="str">
        <f t="shared" si="122"/>
        <v/>
      </c>
    </row>
    <row r="2546" spans="6:9" x14ac:dyDescent="0.25">
      <c r="F2546" s="6" t="str">
        <f>IF($A2546="","",$E2546-_xlfn.MAXIFS($E$2:$E2545,$C$2:$C2545,$C2546,$A$2:$A2545,$A2546))</f>
        <v/>
      </c>
      <c r="G2546" s="6" t="str">
        <f t="shared" si="120"/>
        <v/>
      </c>
      <c r="H2546" s="6" t="str">
        <f t="shared" si="121"/>
        <v/>
      </c>
      <c r="I2546" s="3" t="str">
        <f t="shared" si="122"/>
        <v/>
      </c>
    </row>
    <row r="2547" spans="6:9" x14ac:dyDescent="0.25">
      <c r="F2547" s="6" t="str">
        <f>IF($A2547="","",$E2547-_xlfn.MAXIFS($E$2:$E2546,$C$2:$C2546,$C2547,$A$2:$A2546,$A2547))</f>
        <v/>
      </c>
      <c r="G2547" s="6" t="str">
        <f t="shared" si="120"/>
        <v/>
      </c>
      <c r="H2547" s="6" t="str">
        <f t="shared" si="121"/>
        <v/>
      </c>
      <c r="I2547" s="3" t="str">
        <f t="shared" si="122"/>
        <v/>
      </c>
    </row>
    <row r="2548" spans="6:9" x14ac:dyDescent="0.25">
      <c r="F2548" s="6" t="str">
        <f>IF($A2548="","",$E2548-_xlfn.MAXIFS($E$2:$E2547,$C$2:$C2547,$C2548,$A$2:$A2547,$A2548))</f>
        <v/>
      </c>
      <c r="G2548" s="6" t="str">
        <f t="shared" si="120"/>
        <v/>
      </c>
      <c r="H2548" s="6" t="str">
        <f t="shared" si="121"/>
        <v/>
      </c>
      <c r="I2548" s="3" t="str">
        <f t="shared" si="122"/>
        <v/>
      </c>
    </row>
    <row r="2549" spans="6:9" x14ac:dyDescent="0.25">
      <c r="F2549" s="6" t="str">
        <f>IF($A2549="","",$E2549-_xlfn.MAXIFS($E$2:$E2548,$C$2:$C2548,$C2549,$A$2:$A2548,$A2549))</f>
        <v/>
      </c>
      <c r="G2549" s="6" t="str">
        <f t="shared" si="120"/>
        <v/>
      </c>
      <c r="H2549" s="6" t="str">
        <f t="shared" si="121"/>
        <v/>
      </c>
      <c r="I2549" s="3" t="str">
        <f t="shared" si="122"/>
        <v/>
      </c>
    </row>
    <row r="2550" spans="6:9" x14ac:dyDescent="0.25">
      <c r="F2550" s="6" t="str">
        <f>IF($A2550="","",$E2550-_xlfn.MAXIFS($E$2:$E2549,$C$2:$C2549,$C2550,$A$2:$A2549,$A2550))</f>
        <v/>
      </c>
      <c r="G2550" s="6" t="str">
        <f t="shared" si="120"/>
        <v/>
      </c>
      <c r="H2550" s="6" t="str">
        <f t="shared" si="121"/>
        <v/>
      </c>
      <c r="I2550" s="3" t="str">
        <f t="shared" si="122"/>
        <v/>
      </c>
    </row>
    <row r="2551" spans="6:9" x14ac:dyDescent="0.25">
      <c r="F2551" s="6" t="str">
        <f>IF($A2551="","",$E2551-_xlfn.MAXIFS($E$2:$E2550,$C$2:$C2550,$C2551,$A$2:$A2550,$A2551))</f>
        <v/>
      </c>
      <c r="G2551" s="6" t="str">
        <f t="shared" si="120"/>
        <v/>
      </c>
      <c r="H2551" s="6" t="str">
        <f t="shared" si="121"/>
        <v/>
      </c>
      <c r="I2551" s="3" t="str">
        <f t="shared" si="122"/>
        <v/>
      </c>
    </row>
    <row r="2552" spans="6:9" x14ac:dyDescent="0.25">
      <c r="F2552" s="6" t="str">
        <f>IF($A2552="","",$E2552-_xlfn.MAXIFS($E$2:$E2551,$C$2:$C2551,$C2552,$A$2:$A2551,$A2552))</f>
        <v/>
      </c>
      <c r="G2552" s="6" t="str">
        <f t="shared" si="120"/>
        <v/>
      </c>
      <c r="H2552" s="6" t="str">
        <f t="shared" si="121"/>
        <v/>
      </c>
      <c r="I2552" s="3" t="str">
        <f t="shared" si="122"/>
        <v/>
      </c>
    </row>
    <row r="2553" spans="6:9" x14ac:dyDescent="0.25">
      <c r="F2553" s="6" t="str">
        <f>IF($A2553="","",$E2553-_xlfn.MAXIFS($E$2:$E2552,$C$2:$C2552,$C2553,$A$2:$A2552,$A2553))</f>
        <v/>
      </c>
      <c r="G2553" s="6" t="str">
        <f t="shared" si="120"/>
        <v/>
      </c>
      <c r="H2553" s="6" t="str">
        <f t="shared" si="121"/>
        <v/>
      </c>
      <c r="I2553" s="3" t="str">
        <f t="shared" si="122"/>
        <v/>
      </c>
    </row>
    <row r="2554" spans="6:9" x14ac:dyDescent="0.25">
      <c r="F2554" s="6" t="str">
        <f>IF($A2554="","",$E2554-_xlfn.MAXIFS($E$2:$E2553,$C$2:$C2553,$C2554,$A$2:$A2553,$A2554))</f>
        <v/>
      </c>
      <c r="G2554" s="6" t="str">
        <f t="shared" si="120"/>
        <v/>
      </c>
      <c r="H2554" s="6" t="str">
        <f t="shared" si="121"/>
        <v/>
      </c>
      <c r="I2554" s="3" t="str">
        <f t="shared" si="122"/>
        <v/>
      </c>
    </row>
    <row r="2555" spans="6:9" x14ac:dyDescent="0.25">
      <c r="F2555" s="6" t="str">
        <f>IF($A2555="","",$E2555-_xlfn.MAXIFS($E$2:$E2554,$C$2:$C2554,$C2555,$A$2:$A2554,$A2555))</f>
        <v/>
      </c>
      <c r="G2555" s="6" t="str">
        <f t="shared" si="120"/>
        <v/>
      </c>
      <c r="H2555" s="6" t="str">
        <f t="shared" si="121"/>
        <v/>
      </c>
      <c r="I2555" s="3" t="str">
        <f t="shared" si="122"/>
        <v/>
      </c>
    </row>
    <row r="2556" spans="6:9" x14ac:dyDescent="0.25">
      <c r="F2556" s="6" t="str">
        <f>IF($A2556="","",$E2556-_xlfn.MAXIFS($E$2:$E2555,$C$2:$C2555,$C2556,$A$2:$A2555,$A2556))</f>
        <v/>
      </c>
      <c r="G2556" s="6" t="str">
        <f t="shared" si="120"/>
        <v/>
      </c>
      <c r="H2556" s="6" t="str">
        <f t="shared" si="121"/>
        <v/>
      </c>
      <c r="I2556" s="3" t="str">
        <f t="shared" si="122"/>
        <v/>
      </c>
    </row>
    <row r="2557" spans="6:9" x14ac:dyDescent="0.25">
      <c r="F2557" s="6" t="str">
        <f>IF($A2557="","",$E2557-_xlfn.MAXIFS($E$2:$E2556,$C$2:$C2556,$C2557,$A$2:$A2556,$A2557))</f>
        <v/>
      </c>
      <c r="G2557" s="6" t="str">
        <f t="shared" si="120"/>
        <v/>
      </c>
      <c r="H2557" s="6" t="str">
        <f t="shared" si="121"/>
        <v/>
      </c>
      <c r="I2557" s="3" t="str">
        <f t="shared" si="122"/>
        <v/>
      </c>
    </row>
    <row r="2558" spans="6:9" x14ac:dyDescent="0.25">
      <c r="F2558" s="6" t="str">
        <f>IF($A2558="","",$E2558-_xlfn.MAXIFS($E$2:$E2557,$C$2:$C2557,$C2558,$A$2:$A2557,$A2558))</f>
        <v/>
      </c>
      <c r="G2558" s="6" t="str">
        <f t="shared" si="120"/>
        <v/>
      </c>
      <c r="H2558" s="6" t="str">
        <f t="shared" si="121"/>
        <v/>
      </c>
      <c r="I2558" s="3" t="str">
        <f t="shared" si="122"/>
        <v/>
      </c>
    </row>
    <row r="2559" spans="6:9" x14ac:dyDescent="0.25">
      <c r="F2559" s="6" t="str">
        <f>IF($A2559="","",$E2559-_xlfn.MAXIFS($E$2:$E2558,$C$2:$C2558,$C2559,$A$2:$A2558,$A2559))</f>
        <v/>
      </c>
      <c r="G2559" s="6" t="str">
        <f t="shared" si="120"/>
        <v/>
      </c>
      <c r="H2559" s="6" t="str">
        <f t="shared" si="121"/>
        <v/>
      </c>
      <c r="I2559" s="3" t="str">
        <f t="shared" si="122"/>
        <v/>
      </c>
    </row>
    <row r="2560" spans="6:9" x14ac:dyDescent="0.25">
      <c r="F2560" s="6" t="str">
        <f>IF($A2560="","",$E2560-_xlfn.MAXIFS($E$2:$E2559,$C$2:$C2559,$C2560,$A$2:$A2559,$A2560))</f>
        <v/>
      </c>
      <c r="G2560" s="6" t="str">
        <f t="shared" si="120"/>
        <v/>
      </c>
      <c r="H2560" s="6" t="str">
        <f t="shared" si="121"/>
        <v/>
      </c>
      <c r="I2560" s="3" t="str">
        <f t="shared" si="122"/>
        <v/>
      </c>
    </row>
    <row r="2561" spans="6:9" x14ac:dyDescent="0.25">
      <c r="F2561" s="6" t="str">
        <f>IF($A2561="","",$E2561-_xlfn.MAXIFS($E$2:$E2560,$C$2:$C2560,$C2561,$A$2:$A2560,$A2561))</f>
        <v/>
      </c>
      <c r="G2561" s="6" t="str">
        <f t="shared" si="120"/>
        <v/>
      </c>
      <c r="H2561" s="6" t="str">
        <f t="shared" si="121"/>
        <v/>
      </c>
      <c r="I2561" s="3" t="str">
        <f t="shared" si="122"/>
        <v/>
      </c>
    </row>
    <row r="2562" spans="6:9" x14ac:dyDescent="0.25">
      <c r="F2562" s="6" t="str">
        <f>IF($A2562="","",$E2562-_xlfn.MAXIFS($E$2:$E2561,$C$2:$C2561,$C2562,$A$2:$A2561,$A2562))</f>
        <v/>
      </c>
      <c r="G2562" s="6" t="str">
        <f t="shared" si="120"/>
        <v/>
      </c>
      <c r="H2562" s="6" t="str">
        <f t="shared" si="121"/>
        <v/>
      </c>
      <c r="I2562" s="3" t="str">
        <f t="shared" si="122"/>
        <v/>
      </c>
    </row>
    <row r="2563" spans="6:9" x14ac:dyDescent="0.25">
      <c r="F2563" s="6" t="str">
        <f>IF($A2563="","",$E2563-_xlfn.MAXIFS($E$2:$E2562,$C$2:$C2562,$C2563,$A$2:$A2562,$A2563))</f>
        <v/>
      </c>
      <c r="G2563" s="6" t="str">
        <f t="shared" si="120"/>
        <v/>
      </c>
      <c r="H2563" s="6" t="str">
        <f t="shared" si="121"/>
        <v/>
      </c>
      <c r="I2563" s="3" t="str">
        <f t="shared" si="122"/>
        <v/>
      </c>
    </row>
    <row r="2564" spans="6:9" x14ac:dyDescent="0.25">
      <c r="F2564" s="6" t="str">
        <f>IF($A2564="","",$E2564-_xlfn.MAXIFS($E$2:$E2563,$C$2:$C2563,$C2564,$A$2:$A2563,$A2564))</f>
        <v/>
      </c>
      <c r="G2564" s="6" t="str">
        <f t="shared" si="120"/>
        <v/>
      </c>
      <c r="H2564" s="6" t="str">
        <f t="shared" si="121"/>
        <v/>
      </c>
      <c r="I2564" s="3" t="str">
        <f t="shared" si="122"/>
        <v/>
      </c>
    </row>
    <row r="2565" spans="6:9" x14ac:dyDescent="0.25">
      <c r="F2565" s="6" t="str">
        <f>IF($A2565="","",$E2565-_xlfn.MAXIFS($E$2:$E2564,$C$2:$C2564,$C2565,$A$2:$A2564,$A2565))</f>
        <v/>
      </c>
      <c r="G2565" s="6" t="str">
        <f t="shared" si="120"/>
        <v/>
      </c>
      <c r="H2565" s="6" t="str">
        <f t="shared" si="121"/>
        <v/>
      </c>
      <c r="I2565" s="3" t="str">
        <f t="shared" si="122"/>
        <v/>
      </c>
    </row>
    <row r="2566" spans="6:9" x14ac:dyDescent="0.25">
      <c r="F2566" s="6" t="str">
        <f>IF($A2566="","",$E2566-_xlfn.MAXIFS($E$2:$E2565,$C$2:$C2565,$C2566,$A$2:$A2565,$A2566))</f>
        <v/>
      </c>
      <c r="G2566" s="6" t="str">
        <f t="shared" si="120"/>
        <v/>
      </c>
      <c r="H2566" s="6" t="str">
        <f t="shared" si="121"/>
        <v/>
      </c>
      <c r="I2566" s="3" t="str">
        <f t="shared" si="122"/>
        <v/>
      </c>
    </row>
    <row r="2567" spans="6:9" x14ac:dyDescent="0.25">
      <c r="F2567" s="6" t="str">
        <f>IF($A2567="","",$E2567-_xlfn.MAXIFS($E$2:$E2566,$C$2:$C2566,$C2567,$A$2:$A2566,$A2567))</f>
        <v/>
      </c>
      <c r="G2567" s="6" t="str">
        <f t="shared" si="120"/>
        <v/>
      </c>
      <c r="H2567" s="6" t="str">
        <f t="shared" si="121"/>
        <v/>
      </c>
      <c r="I2567" s="3" t="str">
        <f t="shared" si="122"/>
        <v/>
      </c>
    </row>
    <row r="2568" spans="6:9" x14ac:dyDescent="0.25">
      <c r="F2568" s="6" t="str">
        <f>IF($A2568="","",$E2568-_xlfn.MAXIFS($E$2:$E2567,$C$2:$C2567,$C2568,$A$2:$A2567,$A2568))</f>
        <v/>
      </c>
      <c r="G2568" s="6" t="str">
        <f t="shared" si="120"/>
        <v/>
      </c>
      <c r="H2568" s="6" t="str">
        <f t="shared" si="121"/>
        <v/>
      </c>
      <c r="I2568" s="3" t="str">
        <f t="shared" si="122"/>
        <v/>
      </c>
    </row>
    <row r="2569" spans="6:9" x14ac:dyDescent="0.25">
      <c r="F2569" s="6" t="str">
        <f>IF($A2569="","",$E2569-_xlfn.MAXIFS($E$2:$E2568,$C$2:$C2568,$C2569,$A$2:$A2568,$A2569))</f>
        <v/>
      </c>
      <c r="G2569" s="6" t="str">
        <f t="shared" ref="G2569:G2632" si="123">IF($A2569="","",HOUR($D2569))</f>
        <v/>
      </c>
      <c r="H2569" s="6" t="str">
        <f t="shared" ref="H2569:H2632" si="124">IF($A2569="","",MINUTE($D2569))</f>
        <v/>
      </c>
      <c r="I2569" s="3" t="str">
        <f t="shared" si="122"/>
        <v/>
      </c>
    </row>
    <row r="2570" spans="6:9" x14ac:dyDescent="0.25">
      <c r="F2570" s="6" t="str">
        <f>IF($A2570="","",$E2570-_xlfn.MAXIFS($E$2:$E2569,$C$2:$C2569,$C2570,$A$2:$A2569,$A2570))</f>
        <v/>
      </c>
      <c r="G2570" s="6" t="str">
        <f t="shared" si="123"/>
        <v/>
      </c>
      <c r="H2570" s="6" t="str">
        <f t="shared" si="124"/>
        <v/>
      </c>
      <c r="I2570" s="3" t="str">
        <f t="shared" ref="I2570:I2633" si="125">IF($F2570&lt;0,"ERROR","")</f>
        <v/>
      </c>
    </row>
    <row r="2571" spans="6:9" x14ac:dyDescent="0.25">
      <c r="F2571" s="6" t="str">
        <f>IF($A2571="","",$E2571-_xlfn.MAXIFS($E$2:$E2570,$C$2:$C2570,$C2571,$A$2:$A2570,$A2571))</f>
        <v/>
      </c>
      <c r="G2571" s="6" t="str">
        <f t="shared" si="123"/>
        <v/>
      </c>
      <c r="H2571" s="6" t="str">
        <f t="shared" si="124"/>
        <v/>
      </c>
      <c r="I2571" s="3" t="str">
        <f t="shared" si="125"/>
        <v/>
      </c>
    </row>
    <row r="2572" spans="6:9" x14ac:dyDescent="0.25">
      <c r="F2572" s="6" t="str">
        <f>IF($A2572="","",$E2572-_xlfn.MAXIFS($E$2:$E2571,$C$2:$C2571,$C2572,$A$2:$A2571,$A2572))</f>
        <v/>
      </c>
      <c r="G2572" s="6" t="str">
        <f t="shared" si="123"/>
        <v/>
      </c>
      <c r="H2572" s="6" t="str">
        <f t="shared" si="124"/>
        <v/>
      </c>
      <c r="I2572" s="3" t="str">
        <f t="shared" si="125"/>
        <v/>
      </c>
    </row>
    <row r="2573" spans="6:9" x14ac:dyDescent="0.25">
      <c r="F2573" s="6" t="str">
        <f>IF($A2573="","",$E2573-_xlfn.MAXIFS($E$2:$E2572,$C$2:$C2572,$C2573,$A$2:$A2572,$A2573))</f>
        <v/>
      </c>
      <c r="G2573" s="6" t="str">
        <f t="shared" si="123"/>
        <v/>
      </c>
      <c r="H2573" s="6" t="str">
        <f t="shared" si="124"/>
        <v/>
      </c>
      <c r="I2573" s="3" t="str">
        <f t="shared" si="125"/>
        <v/>
      </c>
    </row>
    <row r="2574" spans="6:9" x14ac:dyDescent="0.25">
      <c r="F2574" s="6" t="str">
        <f>IF($A2574="","",$E2574-_xlfn.MAXIFS($E$2:$E2573,$C$2:$C2573,$C2574,$A$2:$A2573,$A2574))</f>
        <v/>
      </c>
      <c r="G2574" s="6" t="str">
        <f t="shared" si="123"/>
        <v/>
      </c>
      <c r="H2574" s="6" t="str">
        <f t="shared" si="124"/>
        <v/>
      </c>
      <c r="I2574" s="3" t="str">
        <f t="shared" si="125"/>
        <v/>
      </c>
    </row>
    <row r="2575" spans="6:9" x14ac:dyDescent="0.25">
      <c r="F2575" s="6" t="str">
        <f>IF($A2575="","",$E2575-_xlfn.MAXIFS($E$2:$E2574,$C$2:$C2574,$C2575,$A$2:$A2574,$A2575))</f>
        <v/>
      </c>
      <c r="G2575" s="6" t="str">
        <f t="shared" si="123"/>
        <v/>
      </c>
      <c r="H2575" s="6" t="str">
        <f t="shared" si="124"/>
        <v/>
      </c>
      <c r="I2575" s="3" t="str">
        <f t="shared" si="125"/>
        <v/>
      </c>
    </row>
    <row r="2576" spans="6:9" x14ac:dyDescent="0.25">
      <c r="F2576" s="6" t="str">
        <f>IF($A2576="","",$E2576-_xlfn.MAXIFS($E$2:$E2575,$C$2:$C2575,$C2576,$A$2:$A2575,$A2576))</f>
        <v/>
      </c>
      <c r="G2576" s="6" t="str">
        <f t="shared" si="123"/>
        <v/>
      </c>
      <c r="H2576" s="6" t="str">
        <f t="shared" si="124"/>
        <v/>
      </c>
      <c r="I2576" s="3" t="str">
        <f t="shared" si="125"/>
        <v/>
      </c>
    </row>
    <row r="2577" spans="6:9" x14ac:dyDescent="0.25">
      <c r="F2577" s="6" t="str">
        <f>IF($A2577="","",$E2577-_xlfn.MAXIFS($E$2:$E2576,$C$2:$C2576,$C2577,$A$2:$A2576,$A2577))</f>
        <v/>
      </c>
      <c r="G2577" s="6" t="str">
        <f t="shared" si="123"/>
        <v/>
      </c>
      <c r="H2577" s="6" t="str">
        <f t="shared" si="124"/>
        <v/>
      </c>
      <c r="I2577" s="3" t="str">
        <f t="shared" si="125"/>
        <v/>
      </c>
    </row>
    <row r="2578" spans="6:9" x14ac:dyDescent="0.25">
      <c r="F2578" s="6" t="str">
        <f>IF($A2578="","",$E2578-_xlfn.MAXIFS($E$2:$E2577,$C$2:$C2577,$C2578,$A$2:$A2577,$A2578))</f>
        <v/>
      </c>
      <c r="G2578" s="6" t="str">
        <f t="shared" si="123"/>
        <v/>
      </c>
      <c r="H2578" s="6" t="str">
        <f t="shared" si="124"/>
        <v/>
      </c>
      <c r="I2578" s="3" t="str">
        <f t="shared" si="125"/>
        <v/>
      </c>
    </row>
    <row r="2579" spans="6:9" x14ac:dyDescent="0.25">
      <c r="F2579" s="6" t="str">
        <f>IF($A2579="","",$E2579-_xlfn.MAXIFS($E$2:$E2578,$C$2:$C2578,$C2579,$A$2:$A2578,$A2579))</f>
        <v/>
      </c>
      <c r="G2579" s="6" t="str">
        <f t="shared" si="123"/>
        <v/>
      </c>
      <c r="H2579" s="6" t="str">
        <f t="shared" si="124"/>
        <v/>
      </c>
      <c r="I2579" s="3" t="str">
        <f t="shared" si="125"/>
        <v/>
      </c>
    </row>
    <row r="2580" spans="6:9" x14ac:dyDescent="0.25">
      <c r="F2580" s="6" t="str">
        <f>IF($A2580="","",$E2580-_xlfn.MAXIFS($E$2:$E2579,$C$2:$C2579,$C2580,$A$2:$A2579,$A2580))</f>
        <v/>
      </c>
      <c r="G2580" s="6" t="str">
        <f t="shared" si="123"/>
        <v/>
      </c>
      <c r="H2580" s="6" t="str">
        <f t="shared" si="124"/>
        <v/>
      </c>
      <c r="I2580" s="3" t="str">
        <f t="shared" si="125"/>
        <v/>
      </c>
    </row>
    <row r="2581" spans="6:9" x14ac:dyDescent="0.25">
      <c r="F2581" s="6" t="str">
        <f>IF($A2581="","",$E2581-_xlfn.MAXIFS($E$2:$E2580,$C$2:$C2580,$C2581,$A$2:$A2580,$A2581))</f>
        <v/>
      </c>
      <c r="G2581" s="6" t="str">
        <f t="shared" si="123"/>
        <v/>
      </c>
      <c r="H2581" s="6" t="str">
        <f t="shared" si="124"/>
        <v/>
      </c>
      <c r="I2581" s="3" t="str">
        <f t="shared" si="125"/>
        <v/>
      </c>
    </row>
    <row r="2582" spans="6:9" x14ac:dyDescent="0.25">
      <c r="F2582" s="6" t="str">
        <f>IF($A2582="","",$E2582-_xlfn.MAXIFS($E$2:$E2581,$C$2:$C2581,$C2582,$A$2:$A2581,$A2582))</f>
        <v/>
      </c>
      <c r="G2582" s="6" t="str">
        <f t="shared" si="123"/>
        <v/>
      </c>
      <c r="H2582" s="6" t="str">
        <f t="shared" si="124"/>
        <v/>
      </c>
      <c r="I2582" s="3" t="str">
        <f t="shared" si="125"/>
        <v/>
      </c>
    </row>
    <row r="2583" spans="6:9" x14ac:dyDescent="0.25">
      <c r="F2583" s="6" t="str">
        <f>IF($A2583="","",$E2583-_xlfn.MAXIFS($E$2:$E2582,$C$2:$C2582,$C2583,$A$2:$A2582,$A2583))</f>
        <v/>
      </c>
      <c r="G2583" s="6" t="str">
        <f t="shared" si="123"/>
        <v/>
      </c>
      <c r="H2583" s="6" t="str">
        <f t="shared" si="124"/>
        <v/>
      </c>
      <c r="I2583" s="3" t="str">
        <f t="shared" si="125"/>
        <v/>
      </c>
    </row>
    <row r="2584" spans="6:9" x14ac:dyDescent="0.25">
      <c r="F2584" s="6" t="str">
        <f>IF($A2584="","",$E2584-_xlfn.MAXIFS($E$2:$E2583,$C$2:$C2583,$C2584,$A$2:$A2583,$A2584))</f>
        <v/>
      </c>
      <c r="G2584" s="6" t="str">
        <f t="shared" si="123"/>
        <v/>
      </c>
      <c r="H2584" s="6" t="str">
        <f t="shared" si="124"/>
        <v/>
      </c>
      <c r="I2584" s="3" t="str">
        <f t="shared" si="125"/>
        <v/>
      </c>
    </row>
    <row r="2585" spans="6:9" x14ac:dyDescent="0.25">
      <c r="F2585" s="6" t="str">
        <f>IF($A2585="","",$E2585-_xlfn.MAXIFS($E$2:$E2584,$C$2:$C2584,$C2585,$A$2:$A2584,$A2585))</f>
        <v/>
      </c>
      <c r="G2585" s="6" t="str">
        <f t="shared" si="123"/>
        <v/>
      </c>
      <c r="H2585" s="6" t="str">
        <f t="shared" si="124"/>
        <v/>
      </c>
      <c r="I2585" s="3" t="str">
        <f t="shared" si="125"/>
        <v/>
      </c>
    </row>
    <row r="2586" spans="6:9" x14ac:dyDescent="0.25">
      <c r="F2586" s="6" t="str">
        <f>IF($A2586="","",$E2586-_xlfn.MAXIFS($E$2:$E2585,$C$2:$C2585,$C2586,$A$2:$A2585,$A2586))</f>
        <v/>
      </c>
      <c r="G2586" s="6" t="str">
        <f t="shared" si="123"/>
        <v/>
      </c>
      <c r="H2586" s="6" t="str">
        <f t="shared" si="124"/>
        <v/>
      </c>
      <c r="I2586" s="3" t="str">
        <f t="shared" si="125"/>
        <v/>
      </c>
    </row>
    <row r="2587" spans="6:9" x14ac:dyDescent="0.25">
      <c r="F2587" s="6" t="str">
        <f>IF($A2587="","",$E2587-_xlfn.MAXIFS($E$2:$E2586,$C$2:$C2586,$C2587,$A$2:$A2586,$A2587))</f>
        <v/>
      </c>
      <c r="G2587" s="6" t="str">
        <f t="shared" si="123"/>
        <v/>
      </c>
      <c r="H2587" s="6" t="str">
        <f t="shared" si="124"/>
        <v/>
      </c>
      <c r="I2587" s="3" t="str">
        <f t="shared" si="125"/>
        <v/>
      </c>
    </row>
    <row r="2588" spans="6:9" x14ac:dyDescent="0.25">
      <c r="F2588" s="6" t="str">
        <f>IF($A2588="","",$E2588-_xlfn.MAXIFS($E$2:$E2587,$C$2:$C2587,$C2588,$A$2:$A2587,$A2588))</f>
        <v/>
      </c>
      <c r="G2588" s="6" t="str">
        <f t="shared" si="123"/>
        <v/>
      </c>
      <c r="H2588" s="6" t="str">
        <f t="shared" si="124"/>
        <v/>
      </c>
      <c r="I2588" s="3" t="str">
        <f t="shared" si="125"/>
        <v/>
      </c>
    </row>
    <row r="2589" spans="6:9" x14ac:dyDescent="0.25">
      <c r="F2589" s="6" t="str">
        <f>IF($A2589="","",$E2589-_xlfn.MAXIFS($E$2:$E2588,$C$2:$C2588,$C2589,$A$2:$A2588,$A2589))</f>
        <v/>
      </c>
      <c r="G2589" s="6" t="str">
        <f t="shared" si="123"/>
        <v/>
      </c>
      <c r="H2589" s="6" t="str">
        <f t="shared" si="124"/>
        <v/>
      </c>
      <c r="I2589" s="3" t="str">
        <f t="shared" si="125"/>
        <v/>
      </c>
    </row>
    <row r="2590" spans="6:9" x14ac:dyDescent="0.25">
      <c r="F2590" s="6" t="str">
        <f>IF($A2590="","",$E2590-_xlfn.MAXIFS($E$2:$E2589,$C$2:$C2589,$C2590,$A$2:$A2589,$A2590))</f>
        <v/>
      </c>
      <c r="G2590" s="6" t="str">
        <f t="shared" si="123"/>
        <v/>
      </c>
      <c r="H2590" s="6" t="str">
        <f t="shared" si="124"/>
        <v/>
      </c>
      <c r="I2590" s="3" t="str">
        <f t="shared" si="125"/>
        <v/>
      </c>
    </row>
    <row r="2591" spans="6:9" x14ac:dyDescent="0.25">
      <c r="F2591" s="6" t="str">
        <f>IF($A2591="","",$E2591-_xlfn.MAXIFS($E$2:$E2590,$C$2:$C2590,$C2591,$A$2:$A2590,$A2591))</f>
        <v/>
      </c>
      <c r="G2591" s="6" t="str">
        <f t="shared" si="123"/>
        <v/>
      </c>
      <c r="H2591" s="6" t="str">
        <f t="shared" si="124"/>
        <v/>
      </c>
      <c r="I2591" s="3" t="str">
        <f t="shared" si="125"/>
        <v/>
      </c>
    </row>
    <row r="2592" spans="6:9" x14ac:dyDescent="0.25">
      <c r="F2592" s="6" t="str">
        <f>IF($A2592="","",$E2592-_xlfn.MAXIFS($E$2:$E2591,$C$2:$C2591,$C2592,$A$2:$A2591,$A2592))</f>
        <v/>
      </c>
      <c r="G2592" s="6" t="str">
        <f t="shared" si="123"/>
        <v/>
      </c>
      <c r="H2592" s="6" t="str">
        <f t="shared" si="124"/>
        <v/>
      </c>
      <c r="I2592" s="3" t="str">
        <f t="shared" si="125"/>
        <v/>
      </c>
    </row>
    <row r="2593" spans="6:9" x14ac:dyDescent="0.25">
      <c r="F2593" s="6" t="str">
        <f>IF($A2593="","",$E2593-_xlfn.MAXIFS($E$2:$E2592,$C$2:$C2592,$C2593,$A$2:$A2592,$A2593))</f>
        <v/>
      </c>
      <c r="G2593" s="6" t="str">
        <f t="shared" si="123"/>
        <v/>
      </c>
      <c r="H2593" s="6" t="str">
        <f t="shared" si="124"/>
        <v/>
      </c>
      <c r="I2593" s="3" t="str">
        <f t="shared" si="125"/>
        <v/>
      </c>
    </row>
    <row r="2594" spans="6:9" x14ac:dyDescent="0.25">
      <c r="F2594" s="6" t="str">
        <f>IF($A2594="","",$E2594-_xlfn.MAXIFS($E$2:$E2593,$C$2:$C2593,$C2594,$A$2:$A2593,$A2594))</f>
        <v/>
      </c>
      <c r="G2594" s="6" t="str">
        <f t="shared" si="123"/>
        <v/>
      </c>
      <c r="H2594" s="6" t="str">
        <f t="shared" si="124"/>
        <v/>
      </c>
      <c r="I2594" s="3" t="str">
        <f t="shared" si="125"/>
        <v/>
      </c>
    </row>
    <row r="2595" spans="6:9" x14ac:dyDescent="0.25">
      <c r="F2595" s="6" t="str">
        <f>IF($A2595="","",$E2595-_xlfn.MAXIFS($E$2:$E2594,$C$2:$C2594,$C2595,$A$2:$A2594,$A2595))</f>
        <v/>
      </c>
      <c r="G2595" s="6" t="str">
        <f t="shared" si="123"/>
        <v/>
      </c>
      <c r="H2595" s="6" t="str">
        <f t="shared" si="124"/>
        <v/>
      </c>
      <c r="I2595" s="3" t="str">
        <f t="shared" si="125"/>
        <v/>
      </c>
    </row>
    <row r="2596" spans="6:9" x14ac:dyDescent="0.25">
      <c r="F2596" s="6" t="str">
        <f>IF($A2596="","",$E2596-_xlfn.MAXIFS($E$2:$E2595,$C$2:$C2595,$C2596,$A$2:$A2595,$A2596))</f>
        <v/>
      </c>
      <c r="G2596" s="6" t="str">
        <f t="shared" si="123"/>
        <v/>
      </c>
      <c r="H2596" s="6" t="str">
        <f t="shared" si="124"/>
        <v/>
      </c>
      <c r="I2596" s="3" t="str">
        <f t="shared" si="125"/>
        <v/>
      </c>
    </row>
    <row r="2597" spans="6:9" x14ac:dyDescent="0.25">
      <c r="F2597" s="6" t="str">
        <f>IF($A2597="","",$E2597-_xlfn.MAXIFS($E$2:$E2596,$C$2:$C2596,$C2597,$A$2:$A2596,$A2597))</f>
        <v/>
      </c>
      <c r="G2597" s="6" t="str">
        <f t="shared" si="123"/>
        <v/>
      </c>
      <c r="H2597" s="6" t="str">
        <f t="shared" si="124"/>
        <v/>
      </c>
      <c r="I2597" s="3" t="str">
        <f t="shared" si="125"/>
        <v/>
      </c>
    </row>
    <row r="2598" spans="6:9" x14ac:dyDescent="0.25">
      <c r="F2598" s="6" t="str">
        <f>IF($A2598="","",$E2598-_xlfn.MAXIFS($E$2:$E2597,$C$2:$C2597,$C2598,$A$2:$A2597,$A2598))</f>
        <v/>
      </c>
      <c r="G2598" s="6" t="str">
        <f t="shared" si="123"/>
        <v/>
      </c>
      <c r="H2598" s="6" t="str">
        <f t="shared" si="124"/>
        <v/>
      </c>
      <c r="I2598" s="3" t="str">
        <f t="shared" si="125"/>
        <v/>
      </c>
    </row>
    <row r="2599" spans="6:9" x14ac:dyDescent="0.25">
      <c r="F2599" s="6" t="str">
        <f>IF($A2599="","",$E2599-_xlfn.MAXIFS($E$2:$E2598,$C$2:$C2598,$C2599,$A$2:$A2598,$A2599))</f>
        <v/>
      </c>
      <c r="G2599" s="6" t="str">
        <f t="shared" si="123"/>
        <v/>
      </c>
      <c r="H2599" s="6" t="str">
        <f t="shared" si="124"/>
        <v/>
      </c>
      <c r="I2599" s="3" t="str">
        <f t="shared" si="125"/>
        <v/>
      </c>
    </row>
    <row r="2600" spans="6:9" x14ac:dyDescent="0.25">
      <c r="F2600" s="6" t="str">
        <f>IF($A2600="","",$E2600-_xlfn.MAXIFS($E$2:$E2599,$C$2:$C2599,$C2600,$A$2:$A2599,$A2600))</f>
        <v/>
      </c>
      <c r="G2600" s="6" t="str">
        <f t="shared" si="123"/>
        <v/>
      </c>
      <c r="H2600" s="6" t="str">
        <f t="shared" si="124"/>
        <v/>
      </c>
      <c r="I2600" s="3" t="str">
        <f t="shared" si="125"/>
        <v/>
      </c>
    </row>
    <row r="2601" spans="6:9" x14ac:dyDescent="0.25">
      <c r="F2601" s="6" t="str">
        <f>IF($A2601="","",$E2601-_xlfn.MAXIFS($E$2:$E2600,$C$2:$C2600,$C2601,$A$2:$A2600,$A2601))</f>
        <v/>
      </c>
      <c r="G2601" s="6" t="str">
        <f t="shared" si="123"/>
        <v/>
      </c>
      <c r="H2601" s="6" t="str">
        <f t="shared" si="124"/>
        <v/>
      </c>
      <c r="I2601" s="3" t="str">
        <f t="shared" si="125"/>
        <v/>
      </c>
    </row>
    <row r="2602" spans="6:9" x14ac:dyDescent="0.25">
      <c r="F2602" s="6" t="str">
        <f>IF($A2602="","",$E2602-_xlfn.MAXIFS($E$2:$E2601,$C$2:$C2601,$C2602,$A$2:$A2601,$A2602))</f>
        <v/>
      </c>
      <c r="G2602" s="6" t="str">
        <f t="shared" si="123"/>
        <v/>
      </c>
      <c r="H2602" s="6" t="str">
        <f t="shared" si="124"/>
        <v/>
      </c>
      <c r="I2602" s="3" t="str">
        <f t="shared" si="125"/>
        <v/>
      </c>
    </row>
    <row r="2603" spans="6:9" x14ac:dyDescent="0.25">
      <c r="F2603" s="6" t="str">
        <f>IF($A2603="","",$E2603-_xlfn.MAXIFS($E$2:$E2602,$C$2:$C2602,$C2603,$A$2:$A2602,$A2603))</f>
        <v/>
      </c>
      <c r="G2603" s="6" t="str">
        <f t="shared" si="123"/>
        <v/>
      </c>
      <c r="H2603" s="6" t="str">
        <f t="shared" si="124"/>
        <v/>
      </c>
      <c r="I2603" s="3" t="str">
        <f t="shared" si="125"/>
        <v/>
      </c>
    </row>
    <row r="2604" spans="6:9" x14ac:dyDescent="0.25">
      <c r="F2604" s="6" t="str">
        <f>IF($A2604="","",$E2604-_xlfn.MAXIFS($E$2:$E2603,$C$2:$C2603,$C2604,$A$2:$A2603,$A2604))</f>
        <v/>
      </c>
      <c r="G2604" s="6" t="str">
        <f t="shared" si="123"/>
        <v/>
      </c>
      <c r="H2604" s="6" t="str">
        <f t="shared" si="124"/>
        <v/>
      </c>
      <c r="I2604" s="3" t="str">
        <f t="shared" si="125"/>
        <v/>
      </c>
    </row>
    <row r="2605" spans="6:9" x14ac:dyDescent="0.25">
      <c r="F2605" s="6" t="str">
        <f>IF($A2605="","",$E2605-_xlfn.MAXIFS($E$2:$E2604,$C$2:$C2604,$C2605,$A$2:$A2604,$A2605))</f>
        <v/>
      </c>
      <c r="G2605" s="6" t="str">
        <f t="shared" si="123"/>
        <v/>
      </c>
      <c r="H2605" s="6" t="str">
        <f t="shared" si="124"/>
        <v/>
      </c>
      <c r="I2605" s="3" t="str">
        <f t="shared" si="125"/>
        <v/>
      </c>
    </row>
    <row r="2606" spans="6:9" x14ac:dyDescent="0.25">
      <c r="F2606" s="6" t="str">
        <f>IF($A2606="","",$E2606-_xlfn.MAXIFS($E$2:$E2605,$C$2:$C2605,$C2606,$A$2:$A2605,$A2606))</f>
        <v/>
      </c>
      <c r="G2606" s="6" t="str">
        <f t="shared" si="123"/>
        <v/>
      </c>
      <c r="H2606" s="6" t="str">
        <f t="shared" si="124"/>
        <v/>
      </c>
      <c r="I2606" s="3" t="str">
        <f t="shared" si="125"/>
        <v/>
      </c>
    </row>
    <row r="2607" spans="6:9" x14ac:dyDescent="0.25">
      <c r="F2607" s="6" t="str">
        <f>IF($A2607="","",$E2607-_xlfn.MAXIFS($E$2:$E2606,$C$2:$C2606,$C2607,$A$2:$A2606,$A2607))</f>
        <v/>
      </c>
      <c r="G2607" s="6" t="str">
        <f t="shared" si="123"/>
        <v/>
      </c>
      <c r="H2607" s="6" t="str">
        <f t="shared" si="124"/>
        <v/>
      </c>
      <c r="I2607" s="3" t="str">
        <f t="shared" si="125"/>
        <v/>
      </c>
    </row>
    <row r="2608" spans="6:9" x14ac:dyDescent="0.25">
      <c r="F2608" s="6" t="str">
        <f>IF($A2608="","",$E2608-_xlfn.MAXIFS($E$2:$E2607,$C$2:$C2607,$C2608,$A$2:$A2607,$A2608))</f>
        <v/>
      </c>
      <c r="G2608" s="6" t="str">
        <f t="shared" si="123"/>
        <v/>
      </c>
      <c r="H2608" s="6" t="str">
        <f t="shared" si="124"/>
        <v/>
      </c>
      <c r="I2608" s="3" t="str">
        <f t="shared" si="125"/>
        <v/>
      </c>
    </row>
    <row r="2609" spans="6:9" x14ac:dyDescent="0.25">
      <c r="F2609" s="6" t="str">
        <f>IF($A2609="","",$E2609-_xlfn.MAXIFS($E$2:$E2608,$C$2:$C2608,$C2609,$A$2:$A2608,$A2609))</f>
        <v/>
      </c>
      <c r="G2609" s="6" t="str">
        <f t="shared" si="123"/>
        <v/>
      </c>
      <c r="H2609" s="6" t="str">
        <f t="shared" si="124"/>
        <v/>
      </c>
      <c r="I2609" s="3" t="str">
        <f t="shared" si="125"/>
        <v/>
      </c>
    </row>
    <row r="2610" spans="6:9" x14ac:dyDescent="0.25">
      <c r="F2610" s="6" t="str">
        <f>IF($A2610="","",$E2610-_xlfn.MAXIFS($E$2:$E2609,$C$2:$C2609,$C2610,$A$2:$A2609,$A2610))</f>
        <v/>
      </c>
      <c r="G2610" s="6" t="str">
        <f t="shared" si="123"/>
        <v/>
      </c>
      <c r="H2610" s="6" t="str">
        <f t="shared" si="124"/>
        <v/>
      </c>
      <c r="I2610" s="3" t="str">
        <f t="shared" si="125"/>
        <v/>
      </c>
    </row>
    <row r="2611" spans="6:9" x14ac:dyDescent="0.25">
      <c r="F2611" s="6" t="str">
        <f>IF($A2611="","",$E2611-_xlfn.MAXIFS($E$2:$E2610,$C$2:$C2610,$C2611,$A$2:$A2610,$A2611))</f>
        <v/>
      </c>
      <c r="G2611" s="6" t="str">
        <f t="shared" si="123"/>
        <v/>
      </c>
      <c r="H2611" s="6" t="str">
        <f t="shared" si="124"/>
        <v/>
      </c>
      <c r="I2611" s="3" t="str">
        <f t="shared" si="125"/>
        <v/>
      </c>
    </row>
    <row r="2612" spans="6:9" x14ac:dyDescent="0.25">
      <c r="F2612" s="6" t="str">
        <f>IF($A2612="","",$E2612-_xlfn.MAXIFS($E$2:$E2611,$C$2:$C2611,$C2612,$A$2:$A2611,$A2612))</f>
        <v/>
      </c>
      <c r="G2612" s="6" t="str">
        <f t="shared" si="123"/>
        <v/>
      </c>
      <c r="H2612" s="6" t="str">
        <f t="shared" si="124"/>
        <v/>
      </c>
      <c r="I2612" s="3" t="str">
        <f t="shared" si="125"/>
        <v/>
      </c>
    </row>
    <row r="2613" spans="6:9" x14ac:dyDescent="0.25">
      <c r="F2613" s="6" t="str">
        <f>IF($A2613="","",$E2613-_xlfn.MAXIFS($E$2:$E2612,$C$2:$C2612,$C2613,$A$2:$A2612,$A2613))</f>
        <v/>
      </c>
      <c r="G2613" s="6" t="str">
        <f t="shared" si="123"/>
        <v/>
      </c>
      <c r="H2613" s="6" t="str">
        <f t="shared" si="124"/>
        <v/>
      </c>
      <c r="I2613" s="3" t="str">
        <f t="shared" si="125"/>
        <v/>
      </c>
    </row>
    <row r="2614" spans="6:9" x14ac:dyDescent="0.25">
      <c r="F2614" s="6" t="str">
        <f>IF($A2614="","",$E2614-_xlfn.MAXIFS($E$2:$E2613,$C$2:$C2613,$C2614,$A$2:$A2613,$A2614))</f>
        <v/>
      </c>
      <c r="G2614" s="6" t="str">
        <f t="shared" si="123"/>
        <v/>
      </c>
      <c r="H2614" s="6" t="str">
        <f t="shared" si="124"/>
        <v/>
      </c>
      <c r="I2614" s="3" t="str">
        <f t="shared" si="125"/>
        <v/>
      </c>
    </row>
    <row r="2615" spans="6:9" x14ac:dyDescent="0.25">
      <c r="F2615" s="6" t="str">
        <f>IF($A2615="","",$E2615-_xlfn.MAXIFS($E$2:$E2614,$C$2:$C2614,$C2615,$A$2:$A2614,$A2615))</f>
        <v/>
      </c>
      <c r="G2615" s="6" t="str">
        <f t="shared" si="123"/>
        <v/>
      </c>
      <c r="H2615" s="6" t="str">
        <f t="shared" si="124"/>
        <v/>
      </c>
      <c r="I2615" s="3" t="str">
        <f t="shared" si="125"/>
        <v/>
      </c>
    </row>
    <row r="2616" spans="6:9" x14ac:dyDescent="0.25">
      <c r="F2616" s="6" t="str">
        <f>IF($A2616="","",$E2616-_xlfn.MAXIFS($E$2:$E2615,$C$2:$C2615,$C2616,$A$2:$A2615,$A2616))</f>
        <v/>
      </c>
      <c r="G2616" s="6" t="str">
        <f t="shared" si="123"/>
        <v/>
      </c>
      <c r="H2616" s="6" t="str">
        <f t="shared" si="124"/>
        <v/>
      </c>
      <c r="I2616" s="3" t="str">
        <f t="shared" si="125"/>
        <v/>
      </c>
    </row>
    <row r="2617" spans="6:9" x14ac:dyDescent="0.25">
      <c r="F2617" s="6" t="str">
        <f>IF($A2617="","",$E2617-_xlfn.MAXIFS($E$2:$E2616,$C$2:$C2616,$C2617,$A$2:$A2616,$A2617))</f>
        <v/>
      </c>
      <c r="G2617" s="6" t="str">
        <f t="shared" si="123"/>
        <v/>
      </c>
      <c r="H2617" s="6" t="str">
        <f t="shared" si="124"/>
        <v/>
      </c>
      <c r="I2617" s="3" t="str">
        <f t="shared" si="125"/>
        <v/>
      </c>
    </row>
    <row r="2618" spans="6:9" x14ac:dyDescent="0.25">
      <c r="F2618" s="6" t="str">
        <f>IF($A2618="","",$E2618-_xlfn.MAXIFS($E$2:$E2617,$C$2:$C2617,$C2618,$A$2:$A2617,$A2618))</f>
        <v/>
      </c>
      <c r="G2618" s="6" t="str">
        <f t="shared" si="123"/>
        <v/>
      </c>
      <c r="H2618" s="6" t="str">
        <f t="shared" si="124"/>
        <v/>
      </c>
      <c r="I2618" s="3" t="str">
        <f t="shared" si="125"/>
        <v/>
      </c>
    </row>
    <row r="2619" spans="6:9" x14ac:dyDescent="0.25">
      <c r="F2619" s="6" t="str">
        <f>IF($A2619="","",$E2619-_xlfn.MAXIFS($E$2:$E2618,$C$2:$C2618,$C2619,$A$2:$A2618,$A2619))</f>
        <v/>
      </c>
      <c r="G2619" s="6" t="str">
        <f t="shared" si="123"/>
        <v/>
      </c>
      <c r="H2619" s="6" t="str">
        <f t="shared" si="124"/>
        <v/>
      </c>
      <c r="I2619" s="3" t="str">
        <f t="shared" si="125"/>
        <v/>
      </c>
    </row>
    <row r="2620" spans="6:9" x14ac:dyDescent="0.25">
      <c r="F2620" s="6" t="str">
        <f>IF($A2620="","",$E2620-_xlfn.MAXIFS($E$2:$E2619,$C$2:$C2619,$C2620,$A$2:$A2619,$A2620))</f>
        <v/>
      </c>
      <c r="G2620" s="6" t="str">
        <f t="shared" si="123"/>
        <v/>
      </c>
      <c r="H2620" s="6" t="str">
        <f t="shared" si="124"/>
        <v/>
      </c>
      <c r="I2620" s="3" t="str">
        <f t="shared" si="125"/>
        <v/>
      </c>
    </row>
    <row r="2621" spans="6:9" x14ac:dyDescent="0.25">
      <c r="F2621" s="6" t="str">
        <f>IF($A2621="","",$E2621-_xlfn.MAXIFS($E$2:$E2620,$C$2:$C2620,$C2621,$A$2:$A2620,$A2621))</f>
        <v/>
      </c>
      <c r="G2621" s="6" t="str">
        <f t="shared" si="123"/>
        <v/>
      </c>
      <c r="H2621" s="6" t="str">
        <f t="shared" si="124"/>
        <v/>
      </c>
      <c r="I2621" s="3" t="str">
        <f t="shared" si="125"/>
        <v/>
      </c>
    </row>
    <row r="2622" spans="6:9" x14ac:dyDescent="0.25">
      <c r="F2622" s="6" t="str">
        <f>IF($A2622="","",$E2622-_xlfn.MAXIFS($E$2:$E2621,$C$2:$C2621,$C2622,$A$2:$A2621,$A2622))</f>
        <v/>
      </c>
      <c r="G2622" s="6" t="str">
        <f t="shared" si="123"/>
        <v/>
      </c>
      <c r="H2622" s="6" t="str">
        <f t="shared" si="124"/>
        <v/>
      </c>
      <c r="I2622" s="3" t="str">
        <f t="shared" si="125"/>
        <v/>
      </c>
    </row>
    <row r="2623" spans="6:9" x14ac:dyDescent="0.25">
      <c r="F2623" s="6" t="str">
        <f>IF($A2623="","",$E2623-_xlfn.MAXIFS($E$2:$E2622,$C$2:$C2622,$C2623,$A$2:$A2622,$A2623))</f>
        <v/>
      </c>
      <c r="G2623" s="6" t="str">
        <f t="shared" si="123"/>
        <v/>
      </c>
      <c r="H2623" s="6" t="str">
        <f t="shared" si="124"/>
        <v/>
      </c>
      <c r="I2623" s="3" t="str">
        <f t="shared" si="125"/>
        <v/>
      </c>
    </row>
    <row r="2624" spans="6:9" x14ac:dyDescent="0.25">
      <c r="F2624" s="6" t="str">
        <f>IF($A2624="","",$E2624-_xlfn.MAXIFS($E$2:$E2623,$C$2:$C2623,$C2624,$A$2:$A2623,$A2624))</f>
        <v/>
      </c>
      <c r="G2624" s="6" t="str">
        <f t="shared" si="123"/>
        <v/>
      </c>
      <c r="H2624" s="6" t="str">
        <f t="shared" si="124"/>
        <v/>
      </c>
      <c r="I2624" s="3" t="str">
        <f t="shared" si="125"/>
        <v/>
      </c>
    </row>
    <row r="2625" spans="6:9" x14ac:dyDescent="0.25">
      <c r="F2625" s="6" t="str">
        <f>IF($A2625="","",$E2625-_xlfn.MAXIFS($E$2:$E2624,$C$2:$C2624,$C2625,$A$2:$A2624,$A2625))</f>
        <v/>
      </c>
      <c r="G2625" s="6" t="str">
        <f t="shared" si="123"/>
        <v/>
      </c>
      <c r="H2625" s="6" t="str">
        <f t="shared" si="124"/>
        <v/>
      </c>
      <c r="I2625" s="3" t="str">
        <f t="shared" si="125"/>
        <v/>
      </c>
    </row>
    <row r="2626" spans="6:9" x14ac:dyDescent="0.25">
      <c r="F2626" s="6" t="str">
        <f>IF($A2626="","",$E2626-_xlfn.MAXIFS($E$2:$E2625,$C$2:$C2625,$C2626,$A$2:$A2625,$A2626))</f>
        <v/>
      </c>
      <c r="G2626" s="6" t="str">
        <f t="shared" si="123"/>
        <v/>
      </c>
      <c r="H2626" s="6" t="str">
        <f t="shared" si="124"/>
        <v/>
      </c>
      <c r="I2626" s="3" t="str">
        <f t="shared" si="125"/>
        <v/>
      </c>
    </row>
    <row r="2627" spans="6:9" x14ac:dyDescent="0.25">
      <c r="F2627" s="6" t="str">
        <f>IF($A2627="","",$E2627-_xlfn.MAXIFS($E$2:$E2626,$C$2:$C2626,$C2627,$A$2:$A2626,$A2627))</f>
        <v/>
      </c>
      <c r="G2627" s="6" t="str">
        <f t="shared" si="123"/>
        <v/>
      </c>
      <c r="H2627" s="6" t="str">
        <f t="shared" si="124"/>
        <v/>
      </c>
      <c r="I2627" s="3" t="str">
        <f t="shared" si="125"/>
        <v/>
      </c>
    </row>
    <row r="2628" spans="6:9" x14ac:dyDescent="0.25">
      <c r="F2628" s="6" t="str">
        <f>IF($A2628="","",$E2628-_xlfn.MAXIFS($E$2:$E2627,$C$2:$C2627,$C2628,$A$2:$A2627,$A2628))</f>
        <v/>
      </c>
      <c r="G2628" s="6" t="str">
        <f t="shared" si="123"/>
        <v/>
      </c>
      <c r="H2628" s="6" t="str">
        <f t="shared" si="124"/>
        <v/>
      </c>
      <c r="I2628" s="3" t="str">
        <f t="shared" si="125"/>
        <v/>
      </c>
    </row>
    <row r="2629" spans="6:9" x14ac:dyDescent="0.25">
      <c r="F2629" s="6" t="str">
        <f>IF($A2629="","",$E2629-_xlfn.MAXIFS($E$2:$E2628,$C$2:$C2628,$C2629,$A$2:$A2628,$A2629))</f>
        <v/>
      </c>
      <c r="G2629" s="6" t="str">
        <f t="shared" si="123"/>
        <v/>
      </c>
      <c r="H2629" s="6" t="str">
        <f t="shared" si="124"/>
        <v/>
      </c>
      <c r="I2629" s="3" t="str">
        <f t="shared" si="125"/>
        <v/>
      </c>
    </row>
    <row r="2630" spans="6:9" x14ac:dyDescent="0.25">
      <c r="F2630" s="6" t="str">
        <f>IF($A2630="","",$E2630-_xlfn.MAXIFS($E$2:$E2629,$C$2:$C2629,$C2630,$A$2:$A2629,$A2630))</f>
        <v/>
      </c>
      <c r="G2630" s="6" t="str">
        <f t="shared" si="123"/>
        <v/>
      </c>
      <c r="H2630" s="6" t="str">
        <f t="shared" si="124"/>
        <v/>
      </c>
      <c r="I2630" s="3" t="str">
        <f t="shared" si="125"/>
        <v/>
      </c>
    </row>
    <row r="2631" spans="6:9" x14ac:dyDescent="0.25">
      <c r="F2631" s="6" t="str">
        <f>IF($A2631="","",$E2631-_xlfn.MAXIFS($E$2:$E2630,$C$2:$C2630,$C2631,$A$2:$A2630,$A2631))</f>
        <v/>
      </c>
      <c r="G2631" s="6" t="str">
        <f t="shared" si="123"/>
        <v/>
      </c>
      <c r="H2631" s="6" t="str">
        <f t="shared" si="124"/>
        <v/>
      </c>
      <c r="I2631" s="3" t="str">
        <f t="shared" si="125"/>
        <v/>
      </c>
    </row>
    <row r="2632" spans="6:9" x14ac:dyDescent="0.25">
      <c r="F2632" s="6" t="str">
        <f>IF($A2632="","",$E2632-_xlfn.MAXIFS($E$2:$E2631,$C$2:$C2631,$C2632,$A$2:$A2631,$A2632))</f>
        <v/>
      </c>
      <c r="G2632" s="6" t="str">
        <f t="shared" si="123"/>
        <v/>
      </c>
      <c r="H2632" s="6" t="str">
        <f t="shared" si="124"/>
        <v/>
      </c>
      <c r="I2632" s="3" t="str">
        <f t="shared" si="125"/>
        <v/>
      </c>
    </row>
    <row r="2633" spans="6:9" x14ac:dyDescent="0.25">
      <c r="F2633" s="6" t="str">
        <f>IF($A2633="","",$E2633-_xlfn.MAXIFS($E$2:$E2632,$C$2:$C2632,$C2633,$A$2:$A2632,$A2633))</f>
        <v/>
      </c>
      <c r="G2633" s="6" t="str">
        <f t="shared" ref="G2633:G2696" si="126">IF($A2633="","",HOUR($D2633))</f>
        <v/>
      </c>
      <c r="H2633" s="6" t="str">
        <f t="shared" ref="H2633:H2696" si="127">IF($A2633="","",MINUTE($D2633))</f>
        <v/>
      </c>
      <c r="I2633" s="3" t="str">
        <f t="shared" si="125"/>
        <v/>
      </c>
    </row>
    <row r="2634" spans="6:9" x14ac:dyDescent="0.25">
      <c r="F2634" s="6" t="str">
        <f>IF($A2634="","",$E2634-_xlfn.MAXIFS($E$2:$E2633,$C$2:$C2633,$C2634,$A$2:$A2633,$A2634))</f>
        <v/>
      </c>
      <c r="G2634" s="6" t="str">
        <f t="shared" si="126"/>
        <v/>
      </c>
      <c r="H2634" s="6" t="str">
        <f t="shared" si="127"/>
        <v/>
      </c>
      <c r="I2634" s="3" t="str">
        <f t="shared" ref="I2634:I2697" si="128">IF($F2634&lt;0,"ERROR","")</f>
        <v/>
      </c>
    </row>
    <row r="2635" spans="6:9" x14ac:dyDescent="0.25">
      <c r="F2635" s="6" t="str">
        <f>IF($A2635="","",$E2635-_xlfn.MAXIFS($E$2:$E2634,$C$2:$C2634,$C2635,$A$2:$A2634,$A2635))</f>
        <v/>
      </c>
      <c r="G2635" s="6" t="str">
        <f t="shared" si="126"/>
        <v/>
      </c>
      <c r="H2635" s="6" t="str">
        <f t="shared" si="127"/>
        <v/>
      </c>
      <c r="I2635" s="3" t="str">
        <f t="shared" si="128"/>
        <v/>
      </c>
    </row>
    <row r="2636" spans="6:9" x14ac:dyDescent="0.25">
      <c r="F2636" s="6" t="str">
        <f>IF($A2636="","",$E2636-_xlfn.MAXIFS($E$2:$E2635,$C$2:$C2635,$C2636,$A$2:$A2635,$A2636))</f>
        <v/>
      </c>
      <c r="G2636" s="6" t="str">
        <f t="shared" si="126"/>
        <v/>
      </c>
      <c r="H2636" s="6" t="str">
        <f t="shared" si="127"/>
        <v/>
      </c>
      <c r="I2636" s="3" t="str">
        <f t="shared" si="128"/>
        <v/>
      </c>
    </row>
    <row r="2637" spans="6:9" x14ac:dyDescent="0.25">
      <c r="F2637" s="6" t="str">
        <f>IF($A2637="","",$E2637-_xlfn.MAXIFS($E$2:$E2636,$C$2:$C2636,$C2637,$A$2:$A2636,$A2637))</f>
        <v/>
      </c>
      <c r="G2637" s="6" t="str">
        <f t="shared" si="126"/>
        <v/>
      </c>
      <c r="H2637" s="6" t="str">
        <f t="shared" si="127"/>
        <v/>
      </c>
      <c r="I2637" s="3" t="str">
        <f t="shared" si="128"/>
        <v/>
      </c>
    </row>
    <row r="2638" spans="6:9" x14ac:dyDescent="0.25">
      <c r="F2638" s="6" t="str">
        <f>IF($A2638="","",$E2638-_xlfn.MAXIFS($E$2:$E2637,$C$2:$C2637,$C2638,$A$2:$A2637,$A2638))</f>
        <v/>
      </c>
      <c r="G2638" s="6" t="str">
        <f t="shared" si="126"/>
        <v/>
      </c>
      <c r="H2638" s="6" t="str">
        <f t="shared" si="127"/>
        <v/>
      </c>
      <c r="I2638" s="3" t="str">
        <f t="shared" si="128"/>
        <v/>
      </c>
    </row>
    <row r="2639" spans="6:9" x14ac:dyDescent="0.25">
      <c r="F2639" s="6" t="str">
        <f>IF($A2639="","",$E2639-_xlfn.MAXIFS($E$2:$E2638,$C$2:$C2638,$C2639,$A$2:$A2638,$A2639))</f>
        <v/>
      </c>
      <c r="G2639" s="6" t="str">
        <f t="shared" si="126"/>
        <v/>
      </c>
      <c r="H2639" s="6" t="str">
        <f t="shared" si="127"/>
        <v/>
      </c>
      <c r="I2639" s="3" t="str">
        <f t="shared" si="128"/>
        <v/>
      </c>
    </row>
    <row r="2640" spans="6:9" x14ac:dyDescent="0.25">
      <c r="F2640" s="6" t="str">
        <f>IF($A2640="","",$E2640-_xlfn.MAXIFS($E$2:$E2639,$C$2:$C2639,$C2640,$A$2:$A2639,$A2640))</f>
        <v/>
      </c>
      <c r="G2640" s="6" t="str">
        <f t="shared" si="126"/>
        <v/>
      </c>
      <c r="H2640" s="6" t="str">
        <f t="shared" si="127"/>
        <v/>
      </c>
      <c r="I2640" s="3" t="str">
        <f t="shared" si="128"/>
        <v/>
      </c>
    </row>
    <row r="2641" spans="6:9" x14ac:dyDescent="0.25">
      <c r="F2641" s="6" t="str">
        <f>IF($A2641="","",$E2641-_xlfn.MAXIFS($E$2:$E2640,$C$2:$C2640,$C2641,$A$2:$A2640,$A2641))</f>
        <v/>
      </c>
      <c r="G2641" s="6" t="str">
        <f t="shared" si="126"/>
        <v/>
      </c>
      <c r="H2641" s="6" t="str">
        <f t="shared" si="127"/>
        <v/>
      </c>
      <c r="I2641" s="3" t="str">
        <f t="shared" si="128"/>
        <v/>
      </c>
    </row>
    <row r="2642" spans="6:9" x14ac:dyDescent="0.25">
      <c r="F2642" s="6" t="str">
        <f>IF($A2642="","",$E2642-_xlfn.MAXIFS($E$2:$E2641,$C$2:$C2641,$C2642,$A$2:$A2641,$A2642))</f>
        <v/>
      </c>
      <c r="G2642" s="6" t="str">
        <f t="shared" si="126"/>
        <v/>
      </c>
      <c r="H2642" s="6" t="str">
        <f t="shared" si="127"/>
        <v/>
      </c>
      <c r="I2642" s="3" t="str">
        <f t="shared" si="128"/>
        <v/>
      </c>
    </row>
    <row r="2643" spans="6:9" x14ac:dyDescent="0.25">
      <c r="F2643" s="6" t="str">
        <f>IF($A2643="","",$E2643-_xlfn.MAXIFS($E$2:$E2642,$C$2:$C2642,$C2643,$A$2:$A2642,$A2643))</f>
        <v/>
      </c>
      <c r="G2643" s="6" t="str">
        <f t="shared" si="126"/>
        <v/>
      </c>
      <c r="H2643" s="6" t="str">
        <f t="shared" si="127"/>
        <v/>
      </c>
      <c r="I2643" s="3" t="str">
        <f t="shared" si="128"/>
        <v/>
      </c>
    </row>
    <row r="2644" spans="6:9" x14ac:dyDescent="0.25">
      <c r="F2644" s="6" t="str">
        <f>IF($A2644="","",$E2644-_xlfn.MAXIFS($E$2:$E2643,$C$2:$C2643,$C2644,$A$2:$A2643,$A2644))</f>
        <v/>
      </c>
      <c r="G2644" s="6" t="str">
        <f t="shared" si="126"/>
        <v/>
      </c>
      <c r="H2644" s="6" t="str">
        <f t="shared" si="127"/>
        <v/>
      </c>
      <c r="I2644" s="3" t="str">
        <f t="shared" si="128"/>
        <v/>
      </c>
    </row>
    <row r="2645" spans="6:9" x14ac:dyDescent="0.25">
      <c r="F2645" s="6" t="str">
        <f>IF($A2645="","",$E2645-_xlfn.MAXIFS($E$2:$E2644,$C$2:$C2644,$C2645,$A$2:$A2644,$A2645))</f>
        <v/>
      </c>
      <c r="G2645" s="6" t="str">
        <f t="shared" si="126"/>
        <v/>
      </c>
      <c r="H2645" s="6" t="str">
        <f t="shared" si="127"/>
        <v/>
      </c>
      <c r="I2645" s="3" t="str">
        <f t="shared" si="128"/>
        <v/>
      </c>
    </row>
    <row r="2646" spans="6:9" x14ac:dyDescent="0.25">
      <c r="F2646" s="6" t="str">
        <f>IF($A2646="","",$E2646-_xlfn.MAXIFS($E$2:$E2645,$C$2:$C2645,$C2646,$A$2:$A2645,$A2646))</f>
        <v/>
      </c>
      <c r="G2646" s="6" t="str">
        <f t="shared" si="126"/>
        <v/>
      </c>
      <c r="H2646" s="6" t="str">
        <f t="shared" si="127"/>
        <v/>
      </c>
      <c r="I2646" s="3" t="str">
        <f t="shared" si="128"/>
        <v/>
      </c>
    </row>
    <row r="2647" spans="6:9" x14ac:dyDescent="0.25">
      <c r="F2647" s="6" t="str">
        <f>IF($A2647="","",$E2647-_xlfn.MAXIFS($E$2:$E2646,$C$2:$C2646,$C2647,$A$2:$A2646,$A2647))</f>
        <v/>
      </c>
      <c r="G2647" s="6" t="str">
        <f t="shared" si="126"/>
        <v/>
      </c>
      <c r="H2647" s="6" t="str">
        <f t="shared" si="127"/>
        <v/>
      </c>
      <c r="I2647" s="3" t="str">
        <f t="shared" si="128"/>
        <v/>
      </c>
    </row>
    <row r="2648" spans="6:9" x14ac:dyDescent="0.25">
      <c r="F2648" s="6" t="str">
        <f>IF($A2648="","",$E2648-_xlfn.MAXIFS($E$2:$E2647,$C$2:$C2647,$C2648,$A$2:$A2647,$A2648))</f>
        <v/>
      </c>
      <c r="G2648" s="6" t="str">
        <f t="shared" si="126"/>
        <v/>
      </c>
      <c r="H2648" s="6" t="str">
        <f t="shared" si="127"/>
        <v/>
      </c>
      <c r="I2648" s="3" t="str">
        <f t="shared" si="128"/>
        <v/>
      </c>
    </row>
    <row r="2649" spans="6:9" x14ac:dyDescent="0.25">
      <c r="F2649" s="6" t="str">
        <f>IF($A2649="","",$E2649-_xlfn.MAXIFS($E$2:$E2648,$C$2:$C2648,$C2649,$A$2:$A2648,$A2649))</f>
        <v/>
      </c>
      <c r="G2649" s="6" t="str">
        <f t="shared" si="126"/>
        <v/>
      </c>
      <c r="H2649" s="6" t="str">
        <f t="shared" si="127"/>
        <v/>
      </c>
      <c r="I2649" s="3" t="str">
        <f t="shared" si="128"/>
        <v/>
      </c>
    </row>
    <row r="2650" spans="6:9" x14ac:dyDescent="0.25">
      <c r="F2650" s="6" t="str">
        <f>IF($A2650="","",$E2650-_xlfn.MAXIFS($E$2:$E2649,$C$2:$C2649,$C2650,$A$2:$A2649,$A2650))</f>
        <v/>
      </c>
      <c r="G2650" s="6" t="str">
        <f t="shared" si="126"/>
        <v/>
      </c>
      <c r="H2650" s="6" t="str">
        <f t="shared" si="127"/>
        <v/>
      </c>
      <c r="I2650" s="3" t="str">
        <f t="shared" si="128"/>
        <v/>
      </c>
    </row>
    <row r="2651" spans="6:9" x14ac:dyDescent="0.25">
      <c r="F2651" s="6" t="str">
        <f>IF($A2651="","",$E2651-_xlfn.MAXIFS($E$2:$E2650,$C$2:$C2650,$C2651,$A$2:$A2650,$A2651))</f>
        <v/>
      </c>
      <c r="G2651" s="6" t="str">
        <f t="shared" si="126"/>
        <v/>
      </c>
      <c r="H2651" s="6" t="str">
        <f t="shared" si="127"/>
        <v/>
      </c>
      <c r="I2651" s="3" t="str">
        <f t="shared" si="128"/>
        <v/>
      </c>
    </row>
    <row r="2652" spans="6:9" x14ac:dyDescent="0.25">
      <c r="F2652" s="6" t="str">
        <f>IF($A2652="","",$E2652-_xlfn.MAXIFS($E$2:$E2651,$C$2:$C2651,$C2652,$A$2:$A2651,$A2652))</f>
        <v/>
      </c>
      <c r="G2652" s="6" t="str">
        <f t="shared" si="126"/>
        <v/>
      </c>
      <c r="H2652" s="6" t="str">
        <f t="shared" si="127"/>
        <v/>
      </c>
      <c r="I2652" s="3" t="str">
        <f t="shared" si="128"/>
        <v/>
      </c>
    </row>
    <row r="2653" spans="6:9" x14ac:dyDescent="0.25">
      <c r="F2653" s="6" t="str">
        <f>IF($A2653="","",$E2653-_xlfn.MAXIFS($E$2:$E2652,$C$2:$C2652,$C2653,$A$2:$A2652,$A2653))</f>
        <v/>
      </c>
      <c r="G2653" s="6" t="str">
        <f t="shared" si="126"/>
        <v/>
      </c>
      <c r="H2653" s="6" t="str">
        <f t="shared" si="127"/>
        <v/>
      </c>
      <c r="I2653" s="3" t="str">
        <f t="shared" si="128"/>
        <v/>
      </c>
    </row>
    <row r="2654" spans="6:9" x14ac:dyDescent="0.25">
      <c r="F2654" s="6" t="str">
        <f>IF($A2654="","",$E2654-_xlfn.MAXIFS($E$2:$E2653,$C$2:$C2653,$C2654,$A$2:$A2653,$A2654))</f>
        <v/>
      </c>
      <c r="G2654" s="6" t="str">
        <f t="shared" si="126"/>
        <v/>
      </c>
      <c r="H2654" s="6" t="str">
        <f t="shared" si="127"/>
        <v/>
      </c>
      <c r="I2654" s="3" t="str">
        <f t="shared" si="128"/>
        <v/>
      </c>
    </row>
    <row r="2655" spans="6:9" x14ac:dyDescent="0.25">
      <c r="F2655" s="6" t="str">
        <f>IF($A2655="","",$E2655-_xlfn.MAXIFS($E$2:$E2654,$C$2:$C2654,$C2655,$A$2:$A2654,$A2655))</f>
        <v/>
      </c>
      <c r="G2655" s="6" t="str">
        <f t="shared" si="126"/>
        <v/>
      </c>
      <c r="H2655" s="6" t="str">
        <f t="shared" si="127"/>
        <v/>
      </c>
      <c r="I2655" s="3" t="str">
        <f t="shared" si="128"/>
        <v/>
      </c>
    </row>
    <row r="2656" spans="6:9" x14ac:dyDescent="0.25">
      <c r="F2656" s="6" t="str">
        <f>IF($A2656="","",$E2656-_xlfn.MAXIFS($E$2:$E2655,$C$2:$C2655,$C2656,$A$2:$A2655,$A2656))</f>
        <v/>
      </c>
      <c r="G2656" s="6" t="str">
        <f t="shared" si="126"/>
        <v/>
      </c>
      <c r="H2656" s="6" t="str">
        <f t="shared" si="127"/>
        <v/>
      </c>
      <c r="I2656" s="3" t="str">
        <f t="shared" si="128"/>
        <v/>
      </c>
    </row>
    <row r="2657" spans="6:9" x14ac:dyDescent="0.25">
      <c r="F2657" s="6" t="str">
        <f>IF($A2657="","",$E2657-_xlfn.MAXIFS($E$2:$E2656,$C$2:$C2656,$C2657,$A$2:$A2656,$A2657))</f>
        <v/>
      </c>
      <c r="G2657" s="6" t="str">
        <f t="shared" si="126"/>
        <v/>
      </c>
      <c r="H2657" s="6" t="str">
        <f t="shared" si="127"/>
        <v/>
      </c>
      <c r="I2657" s="3" t="str">
        <f t="shared" si="128"/>
        <v/>
      </c>
    </row>
    <row r="2658" spans="6:9" x14ac:dyDescent="0.25">
      <c r="F2658" s="6" t="str">
        <f>IF($A2658="","",$E2658-_xlfn.MAXIFS($E$2:$E2657,$C$2:$C2657,$C2658,$A$2:$A2657,$A2658))</f>
        <v/>
      </c>
      <c r="G2658" s="6" t="str">
        <f t="shared" si="126"/>
        <v/>
      </c>
      <c r="H2658" s="6" t="str">
        <f t="shared" si="127"/>
        <v/>
      </c>
      <c r="I2658" s="3" t="str">
        <f t="shared" si="128"/>
        <v/>
      </c>
    </row>
    <row r="2659" spans="6:9" x14ac:dyDescent="0.25">
      <c r="F2659" s="6" t="str">
        <f>IF($A2659="","",$E2659-_xlfn.MAXIFS($E$2:$E2658,$C$2:$C2658,$C2659,$A$2:$A2658,$A2659))</f>
        <v/>
      </c>
      <c r="G2659" s="6" t="str">
        <f t="shared" si="126"/>
        <v/>
      </c>
      <c r="H2659" s="6" t="str">
        <f t="shared" si="127"/>
        <v/>
      </c>
      <c r="I2659" s="3" t="str">
        <f t="shared" si="128"/>
        <v/>
      </c>
    </row>
    <row r="2660" spans="6:9" x14ac:dyDescent="0.25">
      <c r="F2660" s="6" t="str">
        <f>IF($A2660="","",$E2660-_xlfn.MAXIFS($E$2:$E2659,$C$2:$C2659,$C2660,$A$2:$A2659,$A2660))</f>
        <v/>
      </c>
      <c r="G2660" s="6" t="str">
        <f t="shared" si="126"/>
        <v/>
      </c>
      <c r="H2660" s="6" t="str">
        <f t="shared" si="127"/>
        <v/>
      </c>
      <c r="I2660" s="3" t="str">
        <f t="shared" si="128"/>
        <v/>
      </c>
    </row>
    <row r="2661" spans="6:9" x14ac:dyDescent="0.25">
      <c r="F2661" s="6" t="str">
        <f>IF($A2661="","",$E2661-_xlfn.MAXIFS($E$2:$E2660,$C$2:$C2660,$C2661,$A$2:$A2660,$A2661))</f>
        <v/>
      </c>
      <c r="G2661" s="6" t="str">
        <f t="shared" si="126"/>
        <v/>
      </c>
      <c r="H2661" s="6" t="str">
        <f t="shared" si="127"/>
        <v/>
      </c>
      <c r="I2661" s="3" t="str">
        <f t="shared" si="128"/>
        <v/>
      </c>
    </row>
    <row r="2662" spans="6:9" x14ac:dyDescent="0.25">
      <c r="F2662" s="6" t="str">
        <f>IF($A2662="","",$E2662-_xlfn.MAXIFS($E$2:$E2661,$C$2:$C2661,$C2662,$A$2:$A2661,$A2662))</f>
        <v/>
      </c>
      <c r="G2662" s="6" t="str">
        <f t="shared" si="126"/>
        <v/>
      </c>
      <c r="H2662" s="6" t="str">
        <f t="shared" si="127"/>
        <v/>
      </c>
      <c r="I2662" s="3" t="str">
        <f t="shared" si="128"/>
        <v/>
      </c>
    </row>
    <row r="2663" spans="6:9" x14ac:dyDescent="0.25">
      <c r="F2663" s="6" t="str">
        <f>IF($A2663="","",$E2663-_xlfn.MAXIFS($E$2:$E2662,$C$2:$C2662,$C2663,$A$2:$A2662,$A2663))</f>
        <v/>
      </c>
      <c r="G2663" s="6" t="str">
        <f t="shared" si="126"/>
        <v/>
      </c>
      <c r="H2663" s="6" t="str">
        <f t="shared" si="127"/>
        <v/>
      </c>
      <c r="I2663" s="3" t="str">
        <f t="shared" si="128"/>
        <v/>
      </c>
    </row>
    <row r="2664" spans="6:9" x14ac:dyDescent="0.25">
      <c r="F2664" s="6" t="str">
        <f>IF($A2664="","",$E2664-_xlfn.MAXIFS($E$2:$E2663,$C$2:$C2663,$C2664,$A$2:$A2663,$A2664))</f>
        <v/>
      </c>
      <c r="G2664" s="6" t="str">
        <f t="shared" si="126"/>
        <v/>
      </c>
      <c r="H2664" s="6" t="str">
        <f t="shared" si="127"/>
        <v/>
      </c>
      <c r="I2664" s="3" t="str">
        <f t="shared" si="128"/>
        <v/>
      </c>
    </row>
    <row r="2665" spans="6:9" x14ac:dyDescent="0.25">
      <c r="F2665" s="6" t="str">
        <f>IF($A2665="","",$E2665-_xlfn.MAXIFS($E$2:$E2664,$C$2:$C2664,$C2665,$A$2:$A2664,$A2665))</f>
        <v/>
      </c>
      <c r="G2665" s="6" t="str">
        <f t="shared" si="126"/>
        <v/>
      </c>
      <c r="H2665" s="6" t="str">
        <f t="shared" si="127"/>
        <v/>
      </c>
      <c r="I2665" s="3" t="str">
        <f t="shared" si="128"/>
        <v/>
      </c>
    </row>
    <row r="2666" spans="6:9" x14ac:dyDescent="0.25">
      <c r="F2666" s="6" t="str">
        <f>IF($A2666="","",$E2666-_xlfn.MAXIFS($E$2:$E2665,$C$2:$C2665,$C2666,$A$2:$A2665,$A2666))</f>
        <v/>
      </c>
      <c r="G2666" s="6" t="str">
        <f t="shared" si="126"/>
        <v/>
      </c>
      <c r="H2666" s="6" t="str">
        <f t="shared" si="127"/>
        <v/>
      </c>
      <c r="I2666" s="3" t="str">
        <f t="shared" si="128"/>
        <v/>
      </c>
    </row>
    <row r="2667" spans="6:9" x14ac:dyDescent="0.25">
      <c r="F2667" s="6" t="str">
        <f>IF($A2667="","",$E2667-_xlfn.MAXIFS($E$2:$E2666,$C$2:$C2666,$C2667,$A$2:$A2666,$A2667))</f>
        <v/>
      </c>
      <c r="G2667" s="6" t="str">
        <f t="shared" si="126"/>
        <v/>
      </c>
      <c r="H2667" s="6" t="str">
        <f t="shared" si="127"/>
        <v/>
      </c>
      <c r="I2667" s="3" t="str">
        <f t="shared" si="128"/>
        <v/>
      </c>
    </row>
    <row r="2668" spans="6:9" x14ac:dyDescent="0.25">
      <c r="F2668" s="6" t="str">
        <f>IF($A2668="","",$E2668-_xlfn.MAXIFS($E$2:$E2667,$C$2:$C2667,$C2668,$A$2:$A2667,$A2668))</f>
        <v/>
      </c>
      <c r="G2668" s="6" t="str">
        <f t="shared" si="126"/>
        <v/>
      </c>
      <c r="H2668" s="6" t="str">
        <f t="shared" si="127"/>
        <v/>
      </c>
      <c r="I2668" s="3" t="str">
        <f t="shared" si="128"/>
        <v/>
      </c>
    </row>
    <row r="2669" spans="6:9" x14ac:dyDescent="0.25">
      <c r="F2669" s="6" t="str">
        <f>IF($A2669="","",$E2669-_xlfn.MAXIFS($E$2:$E2668,$C$2:$C2668,$C2669,$A$2:$A2668,$A2669))</f>
        <v/>
      </c>
      <c r="G2669" s="6" t="str">
        <f t="shared" si="126"/>
        <v/>
      </c>
      <c r="H2669" s="6" t="str">
        <f t="shared" si="127"/>
        <v/>
      </c>
      <c r="I2669" s="3" t="str">
        <f t="shared" si="128"/>
        <v/>
      </c>
    </row>
    <row r="2670" spans="6:9" x14ac:dyDescent="0.25">
      <c r="F2670" s="6" t="str">
        <f>IF($A2670="","",$E2670-_xlfn.MAXIFS($E$2:$E2669,$C$2:$C2669,$C2670,$A$2:$A2669,$A2670))</f>
        <v/>
      </c>
      <c r="G2670" s="6" t="str">
        <f t="shared" si="126"/>
        <v/>
      </c>
      <c r="H2670" s="6" t="str">
        <f t="shared" si="127"/>
        <v/>
      </c>
      <c r="I2670" s="3" t="str">
        <f t="shared" si="128"/>
        <v/>
      </c>
    </row>
    <row r="2671" spans="6:9" x14ac:dyDescent="0.25">
      <c r="F2671" s="6" t="str">
        <f>IF($A2671="","",$E2671-_xlfn.MAXIFS($E$2:$E2670,$C$2:$C2670,$C2671,$A$2:$A2670,$A2671))</f>
        <v/>
      </c>
      <c r="G2671" s="6" t="str">
        <f t="shared" si="126"/>
        <v/>
      </c>
      <c r="H2671" s="6" t="str">
        <f t="shared" si="127"/>
        <v/>
      </c>
      <c r="I2671" s="3" t="str">
        <f t="shared" si="128"/>
        <v/>
      </c>
    </row>
    <row r="2672" spans="6:9" x14ac:dyDescent="0.25">
      <c r="F2672" s="6" t="str">
        <f>IF($A2672="","",$E2672-_xlfn.MAXIFS($E$2:$E2671,$C$2:$C2671,$C2672,$A$2:$A2671,$A2672))</f>
        <v/>
      </c>
      <c r="G2672" s="6" t="str">
        <f t="shared" si="126"/>
        <v/>
      </c>
      <c r="H2672" s="6" t="str">
        <f t="shared" si="127"/>
        <v/>
      </c>
      <c r="I2672" s="3" t="str">
        <f t="shared" si="128"/>
        <v/>
      </c>
    </row>
    <row r="2673" spans="6:9" x14ac:dyDescent="0.25">
      <c r="F2673" s="6" t="str">
        <f>IF($A2673="","",$E2673-_xlfn.MAXIFS($E$2:$E2672,$C$2:$C2672,$C2673,$A$2:$A2672,$A2673))</f>
        <v/>
      </c>
      <c r="G2673" s="6" t="str">
        <f t="shared" si="126"/>
        <v/>
      </c>
      <c r="H2673" s="6" t="str">
        <f t="shared" si="127"/>
        <v/>
      </c>
      <c r="I2673" s="3" t="str">
        <f t="shared" si="128"/>
        <v/>
      </c>
    </row>
    <row r="2674" spans="6:9" x14ac:dyDescent="0.25">
      <c r="F2674" s="6" t="str">
        <f>IF($A2674="","",$E2674-_xlfn.MAXIFS($E$2:$E2673,$C$2:$C2673,$C2674,$A$2:$A2673,$A2674))</f>
        <v/>
      </c>
      <c r="G2674" s="6" t="str">
        <f t="shared" si="126"/>
        <v/>
      </c>
      <c r="H2674" s="6" t="str">
        <f t="shared" si="127"/>
        <v/>
      </c>
      <c r="I2674" s="3" t="str">
        <f t="shared" si="128"/>
        <v/>
      </c>
    </row>
    <row r="2675" spans="6:9" x14ac:dyDescent="0.25">
      <c r="F2675" s="6" t="str">
        <f>IF($A2675="","",$E2675-_xlfn.MAXIFS($E$2:$E2674,$C$2:$C2674,$C2675,$A$2:$A2674,$A2675))</f>
        <v/>
      </c>
      <c r="G2675" s="6" t="str">
        <f t="shared" si="126"/>
        <v/>
      </c>
      <c r="H2675" s="6" t="str">
        <f t="shared" si="127"/>
        <v/>
      </c>
      <c r="I2675" s="3" t="str">
        <f t="shared" si="128"/>
        <v/>
      </c>
    </row>
    <row r="2676" spans="6:9" x14ac:dyDescent="0.25">
      <c r="F2676" s="6" t="str">
        <f>IF($A2676="","",$E2676-_xlfn.MAXIFS($E$2:$E2675,$C$2:$C2675,$C2676,$A$2:$A2675,$A2676))</f>
        <v/>
      </c>
      <c r="G2676" s="6" t="str">
        <f t="shared" si="126"/>
        <v/>
      </c>
      <c r="H2676" s="6" t="str">
        <f t="shared" si="127"/>
        <v/>
      </c>
      <c r="I2676" s="3" t="str">
        <f t="shared" si="128"/>
        <v/>
      </c>
    </row>
    <row r="2677" spans="6:9" x14ac:dyDescent="0.25">
      <c r="F2677" s="6" t="str">
        <f>IF($A2677="","",$E2677-_xlfn.MAXIFS($E$2:$E2676,$C$2:$C2676,$C2677,$A$2:$A2676,$A2677))</f>
        <v/>
      </c>
      <c r="G2677" s="6" t="str">
        <f t="shared" si="126"/>
        <v/>
      </c>
      <c r="H2677" s="6" t="str">
        <f t="shared" si="127"/>
        <v/>
      </c>
      <c r="I2677" s="3" t="str">
        <f t="shared" si="128"/>
        <v/>
      </c>
    </row>
    <row r="2678" spans="6:9" x14ac:dyDescent="0.25">
      <c r="F2678" s="6" t="str">
        <f>IF($A2678="","",$E2678-_xlfn.MAXIFS($E$2:$E2677,$C$2:$C2677,$C2678,$A$2:$A2677,$A2678))</f>
        <v/>
      </c>
      <c r="G2678" s="6" t="str">
        <f t="shared" si="126"/>
        <v/>
      </c>
      <c r="H2678" s="6" t="str">
        <f t="shared" si="127"/>
        <v/>
      </c>
      <c r="I2678" s="3" t="str">
        <f t="shared" si="128"/>
        <v/>
      </c>
    </row>
    <row r="2679" spans="6:9" x14ac:dyDescent="0.25">
      <c r="F2679" s="6" t="str">
        <f>IF($A2679="","",$E2679-_xlfn.MAXIFS($E$2:$E2678,$C$2:$C2678,$C2679,$A$2:$A2678,$A2679))</f>
        <v/>
      </c>
      <c r="G2679" s="6" t="str">
        <f t="shared" si="126"/>
        <v/>
      </c>
      <c r="H2679" s="6" t="str">
        <f t="shared" si="127"/>
        <v/>
      </c>
      <c r="I2679" s="3" t="str">
        <f t="shared" si="128"/>
        <v/>
      </c>
    </row>
    <row r="2680" spans="6:9" x14ac:dyDescent="0.25">
      <c r="F2680" s="6" t="str">
        <f>IF($A2680="","",$E2680-_xlfn.MAXIFS($E$2:$E2679,$C$2:$C2679,$C2680,$A$2:$A2679,$A2680))</f>
        <v/>
      </c>
      <c r="G2680" s="6" t="str">
        <f t="shared" si="126"/>
        <v/>
      </c>
      <c r="H2680" s="6" t="str">
        <f t="shared" si="127"/>
        <v/>
      </c>
      <c r="I2680" s="3" t="str">
        <f t="shared" si="128"/>
        <v/>
      </c>
    </row>
    <row r="2681" spans="6:9" x14ac:dyDescent="0.25">
      <c r="F2681" s="6" t="str">
        <f>IF($A2681="","",$E2681-_xlfn.MAXIFS($E$2:$E2680,$C$2:$C2680,$C2681,$A$2:$A2680,$A2681))</f>
        <v/>
      </c>
      <c r="G2681" s="6" t="str">
        <f t="shared" si="126"/>
        <v/>
      </c>
      <c r="H2681" s="6" t="str">
        <f t="shared" si="127"/>
        <v/>
      </c>
      <c r="I2681" s="3" t="str">
        <f t="shared" si="128"/>
        <v/>
      </c>
    </row>
    <row r="2682" spans="6:9" x14ac:dyDescent="0.25">
      <c r="F2682" s="6" t="str">
        <f>IF($A2682="","",$E2682-_xlfn.MAXIFS($E$2:$E2681,$C$2:$C2681,$C2682,$A$2:$A2681,$A2682))</f>
        <v/>
      </c>
      <c r="G2682" s="6" t="str">
        <f t="shared" si="126"/>
        <v/>
      </c>
      <c r="H2682" s="6" t="str">
        <f t="shared" si="127"/>
        <v/>
      </c>
      <c r="I2682" s="3" t="str">
        <f t="shared" si="128"/>
        <v/>
      </c>
    </row>
    <row r="2683" spans="6:9" x14ac:dyDescent="0.25">
      <c r="F2683" s="6" t="str">
        <f>IF($A2683="","",$E2683-_xlfn.MAXIFS($E$2:$E2682,$C$2:$C2682,$C2683,$A$2:$A2682,$A2683))</f>
        <v/>
      </c>
      <c r="G2683" s="6" t="str">
        <f t="shared" si="126"/>
        <v/>
      </c>
      <c r="H2683" s="6" t="str">
        <f t="shared" si="127"/>
        <v/>
      </c>
      <c r="I2683" s="3" t="str">
        <f t="shared" si="128"/>
        <v/>
      </c>
    </row>
    <row r="2684" spans="6:9" x14ac:dyDescent="0.25">
      <c r="F2684" s="6" t="str">
        <f>IF($A2684="","",$E2684-_xlfn.MAXIFS($E$2:$E2683,$C$2:$C2683,$C2684,$A$2:$A2683,$A2684))</f>
        <v/>
      </c>
      <c r="G2684" s="6" t="str">
        <f t="shared" si="126"/>
        <v/>
      </c>
      <c r="H2684" s="6" t="str">
        <f t="shared" si="127"/>
        <v/>
      </c>
      <c r="I2684" s="3" t="str">
        <f t="shared" si="128"/>
        <v/>
      </c>
    </row>
    <row r="2685" spans="6:9" x14ac:dyDescent="0.25">
      <c r="F2685" s="6" t="str">
        <f>IF($A2685="","",$E2685-_xlfn.MAXIFS($E$2:$E2684,$C$2:$C2684,$C2685,$A$2:$A2684,$A2685))</f>
        <v/>
      </c>
      <c r="G2685" s="6" t="str">
        <f t="shared" si="126"/>
        <v/>
      </c>
      <c r="H2685" s="6" t="str">
        <f t="shared" si="127"/>
        <v/>
      </c>
      <c r="I2685" s="3" t="str">
        <f t="shared" si="128"/>
        <v/>
      </c>
    </row>
    <row r="2686" spans="6:9" x14ac:dyDescent="0.25">
      <c r="F2686" s="6" t="str">
        <f>IF($A2686="","",$E2686-_xlfn.MAXIFS($E$2:$E2685,$C$2:$C2685,$C2686,$A$2:$A2685,$A2686))</f>
        <v/>
      </c>
      <c r="G2686" s="6" t="str">
        <f t="shared" si="126"/>
        <v/>
      </c>
      <c r="H2686" s="6" t="str">
        <f t="shared" si="127"/>
        <v/>
      </c>
      <c r="I2686" s="3" t="str">
        <f t="shared" si="128"/>
        <v/>
      </c>
    </row>
    <row r="2687" spans="6:9" x14ac:dyDescent="0.25">
      <c r="F2687" s="6" t="str">
        <f>IF($A2687="","",$E2687-_xlfn.MAXIFS($E$2:$E2686,$C$2:$C2686,$C2687,$A$2:$A2686,$A2687))</f>
        <v/>
      </c>
      <c r="G2687" s="6" t="str">
        <f t="shared" si="126"/>
        <v/>
      </c>
      <c r="H2687" s="6" t="str">
        <f t="shared" si="127"/>
        <v/>
      </c>
      <c r="I2687" s="3" t="str">
        <f t="shared" si="128"/>
        <v/>
      </c>
    </row>
    <row r="2688" spans="6:9" x14ac:dyDescent="0.25">
      <c r="F2688" s="6" t="str">
        <f>IF($A2688="","",$E2688-_xlfn.MAXIFS($E$2:$E2687,$C$2:$C2687,$C2688,$A$2:$A2687,$A2688))</f>
        <v/>
      </c>
      <c r="G2688" s="6" t="str">
        <f t="shared" si="126"/>
        <v/>
      </c>
      <c r="H2688" s="6" t="str">
        <f t="shared" si="127"/>
        <v/>
      </c>
      <c r="I2688" s="3" t="str">
        <f t="shared" si="128"/>
        <v/>
      </c>
    </row>
    <row r="2689" spans="6:9" x14ac:dyDescent="0.25">
      <c r="F2689" s="6" t="str">
        <f>IF($A2689="","",$E2689-_xlfn.MAXIFS($E$2:$E2688,$C$2:$C2688,$C2689,$A$2:$A2688,$A2689))</f>
        <v/>
      </c>
      <c r="G2689" s="6" t="str">
        <f t="shared" si="126"/>
        <v/>
      </c>
      <c r="H2689" s="6" t="str">
        <f t="shared" si="127"/>
        <v/>
      </c>
      <c r="I2689" s="3" t="str">
        <f t="shared" si="128"/>
        <v/>
      </c>
    </row>
    <row r="2690" spans="6:9" x14ac:dyDescent="0.25">
      <c r="F2690" s="6" t="str">
        <f>IF($A2690="","",$E2690-_xlfn.MAXIFS($E$2:$E2689,$C$2:$C2689,$C2690,$A$2:$A2689,$A2690))</f>
        <v/>
      </c>
      <c r="G2690" s="6" t="str">
        <f t="shared" si="126"/>
        <v/>
      </c>
      <c r="H2690" s="6" t="str">
        <f t="shared" si="127"/>
        <v/>
      </c>
      <c r="I2690" s="3" t="str">
        <f t="shared" si="128"/>
        <v/>
      </c>
    </row>
    <row r="2691" spans="6:9" x14ac:dyDescent="0.25">
      <c r="F2691" s="6" t="str">
        <f>IF($A2691="","",$E2691-_xlfn.MAXIFS($E$2:$E2690,$C$2:$C2690,$C2691,$A$2:$A2690,$A2691))</f>
        <v/>
      </c>
      <c r="G2691" s="6" t="str">
        <f t="shared" si="126"/>
        <v/>
      </c>
      <c r="H2691" s="6" t="str">
        <f t="shared" si="127"/>
        <v/>
      </c>
      <c r="I2691" s="3" t="str">
        <f t="shared" si="128"/>
        <v/>
      </c>
    </row>
    <row r="2692" spans="6:9" x14ac:dyDescent="0.25">
      <c r="F2692" s="6" t="str">
        <f>IF($A2692="","",$E2692-_xlfn.MAXIFS($E$2:$E2691,$C$2:$C2691,$C2692,$A$2:$A2691,$A2692))</f>
        <v/>
      </c>
      <c r="G2692" s="6" t="str">
        <f t="shared" si="126"/>
        <v/>
      </c>
      <c r="H2692" s="6" t="str">
        <f t="shared" si="127"/>
        <v/>
      </c>
      <c r="I2692" s="3" t="str">
        <f t="shared" si="128"/>
        <v/>
      </c>
    </row>
    <row r="2693" spans="6:9" x14ac:dyDescent="0.25">
      <c r="F2693" s="6" t="str">
        <f>IF($A2693="","",$E2693-_xlfn.MAXIFS($E$2:$E2692,$C$2:$C2692,$C2693,$A$2:$A2692,$A2693))</f>
        <v/>
      </c>
      <c r="G2693" s="6" t="str">
        <f t="shared" si="126"/>
        <v/>
      </c>
      <c r="H2693" s="6" t="str">
        <f t="shared" si="127"/>
        <v/>
      </c>
      <c r="I2693" s="3" t="str">
        <f t="shared" si="128"/>
        <v/>
      </c>
    </row>
    <row r="2694" spans="6:9" x14ac:dyDescent="0.25">
      <c r="F2694" s="6" t="str">
        <f>IF($A2694="","",$E2694-_xlfn.MAXIFS($E$2:$E2693,$C$2:$C2693,$C2694,$A$2:$A2693,$A2694))</f>
        <v/>
      </c>
      <c r="G2694" s="6" t="str">
        <f t="shared" si="126"/>
        <v/>
      </c>
      <c r="H2694" s="6" t="str">
        <f t="shared" si="127"/>
        <v/>
      </c>
      <c r="I2694" s="3" t="str">
        <f t="shared" si="128"/>
        <v/>
      </c>
    </row>
    <row r="2695" spans="6:9" x14ac:dyDescent="0.25">
      <c r="F2695" s="6" t="str">
        <f>IF($A2695="","",$E2695-_xlfn.MAXIFS($E$2:$E2694,$C$2:$C2694,$C2695,$A$2:$A2694,$A2695))</f>
        <v/>
      </c>
      <c r="G2695" s="6" t="str">
        <f t="shared" si="126"/>
        <v/>
      </c>
      <c r="H2695" s="6" t="str">
        <f t="shared" si="127"/>
        <v/>
      </c>
      <c r="I2695" s="3" t="str">
        <f t="shared" si="128"/>
        <v/>
      </c>
    </row>
    <row r="2696" spans="6:9" x14ac:dyDescent="0.25">
      <c r="F2696" s="6" t="str">
        <f>IF($A2696="","",$E2696-_xlfn.MAXIFS($E$2:$E2695,$C$2:$C2695,$C2696,$A$2:$A2695,$A2696))</f>
        <v/>
      </c>
      <c r="G2696" s="6" t="str">
        <f t="shared" si="126"/>
        <v/>
      </c>
      <c r="H2696" s="6" t="str">
        <f t="shared" si="127"/>
        <v/>
      </c>
      <c r="I2696" s="3" t="str">
        <f t="shared" si="128"/>
        <v/>
      </c>
    </row>
    <row r="2697" spans="6:9" x14ac:dyDescent="0.25">
      <c r="F2697" s="6" t="str">
        <f>IF($A2697="","",$E2697-_xlfn.MAXIFS($E$2:$E2696,$C$2:$C2696,$C2697,$A$2:$A2696,$A2697))</f>
        <v/>
      </c>
      <c r="G2697" s="6" t="str">
        <f t="shared" ref="G2697:G2760" si="129">IF($A2697="","",HOUR($D2697))</f>
        <v/>
      </c>
      <c r="H2697" s="6" t="str">
        <f t="shared" ref="H2697:H2760" si="130">IF($A2697="","",MINUTE($D2697))</f>
        <v/>
      </c>
      <c r="I2697" s="3" t="str">
        <f t="shared" si="128"/>
        <v/>
      </c>
    </row>
    <row r="2698" spans="6:9" x14ac:dyDescent="0.25">
      <c r="F2698" s="6" t="str">
        <f>IF($A2698="","",$E2698-_xlfn.MAXIFS($E$2:$E2697,$C$2:$C2697,$C2698,$A$2:$A2697,$A2698))</f>
        <v/>
      </c>
      <c r="G2698" s="6" t="str">
        <f t="shared" si="129"/>
        <v/>
      </c>
      <c r="H2698" s="6" t="str">
        <f t="shared" si="130"/>
        <v/>
      </c>
      <c r="I2698" s="3" t="str">
        <f t="shared" ref="I2698:I2761" si="131">IF($F2698&lt;0,"ERROR","")</f>
        <v/>
      </c>
    </row>
    <row r="2699" spans="6:9" x14ac:dyDescent="0.25">
      <c r="F2699" s="6" t="str">
        <f>IF($A2699="","",$E2699-_xlfn.MAXIFS($E$2:$E2698,$C$2:$C2698,$C2699,$A$2:$A2698,$A2699))</f>
        <v/>
      </c>
      <c r="G2699" s="6" t="str">
        <f t="shared" si="129"/>
        <v/>
      </c>
      <c r="H2699" s="6" t="str">
        <f t="shared" si="130"/>
        <v/>
      </c>
      <c r="I2699" s="3" t="str">
        <f t="shared" si="131"/>
        <v/>
      </c>
    </row>
    <row r="2700" spans="6:9" x14ac:dyDescent="0.25">
      <c r="F2700" s="6" t="str">
        <f>IF($A2700="","",$E2700-_xlfn.MAXIFS($E$2:$E2699,$C$2:$C2699,$C2700,$A$2:$A2699,$A2700))</f>
        <v/>
      </c>
      <c r="G2700" s="6" t="str">
        <f t="shared" si="129"/>
        <v/>
      </c>
      <c r="H2700" s="6" t="str">
        <f t="shared" si="130"/>
        <v/>
      </c>
      <c r="I2700" s="3" t="str">
        <f t="shared" si="131"/>
        <v/>
      </c>
    </row>
    <row r="2701" spans="6:9" x14ac:dyDescent="0.25">
      <c r="F2701" s="6" t="str">
        <f>IF($A2701="","",$E2701-_xlfn.MAXIFS($E$2:$E2700,$C$2:$C2700,$C2701,$A$2:$A2700,$A2701))</f>
        <v/>
      </c>
      <c r="G2701" s="6" t="str">
        <f t="shared" si="129"/>
        <v/>
      </c>
      <c r="H2701" s="6" t="str">
        <f t="shared" si="130"/>
        <v/>
      </c>
      <c r="I2701" s="3" t="str">
        <f t="shared" si="131"/>
        <v/>
      </c>
    </row>
    <row r="2702" spans="6:9" x14ac:dyDescent="0.25">
      <c r="F2702" s="6" t="str">
        <f>IF($A2702="","",$E2702-_xlfn.MAXIFS($E$2:$E2701,$C$2:$C2701,$C2702,$A$2:$A2701,$A2702))</f>
        <v/>
      </c>
      <c r="G2702" s="6" t="str">
        <f t="shared" si="129"/>
        <v/>
      </c>
      <c r="H2702" s="6" t="str">
        <f t="shared" si="130"/>
        <v/>
      </c>
      <c r="I2702" s="3" t="str">
        <f t="shared" si="131"/>
        <v/>
      </c>
    </row>
    <row r="2703" spans="6:9" x14ac:dyDescent="0.25">
      <c r="F2703" s="6" t="str">
        <f>IF($A2703="","",$E2703-_xlfn.MAXIFS($E$2:$E2702,$C$2:$C2702,$C2703,$A$2:$A2702,$A2703))</f>
        <v/>
      </c>
      <c r="G2703" s="6" t="str">
        <f t="shared" si="129"/>
        <v/>
      </c>
      <c r="H2703" s="6" t="str">
        <f t="shared" si="130"/>
        <v/>
      </c>
      <c r="I2703" s="3" t="str">
        <f t="shared" si="131"/>
        <v/>
      </c>
    </row>
    <row r="2704" spans="6:9" x14ac:dyDescent="0.25">
      <c r="F2704" s="6" t="str">
        <f>IF($A2704="","",$E2704-_xlfn.MAXIFS($E$2:$E2703,$C$2:$C2703,$C2704,$A$2:$A2703,$A2704))</f>
        <v/>
      </c>
      <c r="G2704" s="6" t="str">
        <f t="shared" si="129"/>
        <v/>
      </c>
      <c r="H2704" s="6" t="str">
        <f t="shared" si="130"/>
        <v/>
      </c>
      <c r="I2704" s="3" t="str">
        <f t="shared" si="131"/>
        <v/>
      </c>
    </row>
    <row r="2705" spans="6:9" x14ac:dyDescent="0.25">
      <c r="F2705" s="6" t="str">
        <f>IF($A2705="","",$E2705-_xlfn.MAXIFS($E$2:$E2704,$C$2:$C2704,$C2705,$A$2:$A2704,$A2705))</f>
        <v/>
      </c>
      <c r="G2705" s="6" t="str">
        <f t="shared" si="129"/>
        <v/>
      </c>
      <c r="H2705" s="6" t="str">
        <f t="shared" si="130"/>
        <v/>
      </c>
      <c r="I2705" s="3" t="str">
        <f t="shared" si="131"/>
        <v/>
      </c>
    </row>
    <row r="2706" spans="6:9" x14ac:dyDescent="0.25">
      <c r="F2706" s="6" t="str">
        <f>IF($A2706="","",$E2706-_xlfn.MAXIFS($E$2:$E2705,$C$2:$C2705,$C2706,$A$2:$A2705,$A2706))</f>
        <v/>
      </c>
      <c r="G2706" s="6" t="str">
        <f t="shared" si="129"/>
        <v/>
      </c>
      <c r="H2706" s="6" t="str">
        <f t="shared" si="130"/>
        <v/>
      </c>
      <c r="I2706" s="3" t="str">
        <f t="shared" si="131"/>
        <v/>
      </c>
    </row>
    <row r="2707" spans="6:9" x14ac:dyDescent="0.25">
      <c r="F2707" s="6" t="str">
        <f>IF($A2707="","",$E2707-_xlfn.MAXIFS($E$2:$E2706,$C$2:$C2706,$C2707,$A$2:$A2706,$A2707))</f>
        <v/>
      </c>
      <c r="G2707" s="6" t="str">
        <f t="shared" si="129"/>
        <v/>
      </c>
      <c r="H2707" s="6" t="str">
        <f t="shared" si="130"/>
        <v/>
      </c>
      <c r="I2707" s="3" t="str">
        <f t="shared" si="131"/>
        <v/>
      </c>
    </row>
    <row r="2708" spans="6:9" x14ac:dyDescent="0.25">
      <c r="F2708" s="6" t="str">
        <f>IF($A2708="","",$E2708-_xlfn.MAXIFS($E$2:$E2707,$C$2:$C2707,$C2708,$A$2:$A2707,$A2708))</f>
        <v/>
      </c>
      <c r="G2708" s="6" t="str">
        <f t="shared" si="129"/>
        <v/>
      </c>
      <c r="H2708" s="6" t="str">
        <f t="shared" si="130"/>
        <v/>
      </c>
      <c r="I2708" s="3" t="str">
        <f t="shared" si="131"/>
        <v/>
      </c>
    </row>
    <row r="2709" spans="6:9" x14ac:dyDescent="0.25">
      <c r="F2709" s="6" t="str">
        <f>IF($A2709="","",$E2709-_xlfn.MAXIFS($E$2:$E2708,$C$2:$C2708,$C2709,$A$2:$A2708,$A2709))</f>
        <v/>
      </c>
      <c r="G2709" s="6" t="str">
        <f t="shared" si="129"/>
        <v/>
      </c>
      <c r="H2709" s="6" t="str">
        <f t="shared" si="130"/>
        <v/>
      </c>
      <c r="I2709" s="3" t="str">
        <f t="shared" si="131"/>
        <v/>
      </c>
    </row>
    <row r="2710" spans="6:9" x14ac:dyDescent="0.25">
      <c r="F2710" s="6" t="str">
        <f>IF($A2710="","",$E2710-_xlfn.MAXIFS($E$2:$E2709,$C$2:$C2709,$C2710,$A$2:$A2709,$A2710))</f>
        <v/>
      </c>
      <c r="G2710" s="6" t="str">
        <f t="shared" si="129"/>
        <v/>
      </c>
      <c r="H2710" s="6" t="str">
        <f t="shared" si="130"/>
        <v/>
      </c>
      <c r="I2710" s="3" t="str">
        <f t="shared" si="131"/>
        <v/>
      </c>
    </row>
    <row r="2711" spans="6:9" x14ac:dyDescent="0.25">
      <c r="F2711" s="6" t="str">
        <f>IF($A2711="","",$E2711-_xlfn.MAXIFS($E$2:$E2710,$C$2:$C2710,$C2711,$A$2:$A2710,$A2711))</f>
        <v/>
      </c>
      <c r="G2711" s="6" t="str">
        <f t="shared" si="129"/>
        <v/>
      </c>
      <c r="H2711" s="6" t="str">
        <f t="shared" si="130"/>
        <v/>
      </c>
      <c r="I2711" s="3" t="str">
        <f t="shared" si="131"/>
        <v/>
      </c>
    </row>
    <row r="2712" spans="6:9" x14ac:dyDescent="0.25">
      <c r="F2712" s="6" t="str">
        <f>IF($A2712="","",$E2712-_xlfn.MAXIFS($E$2:$E2711,$C$2:$C2711,$C2712,$A$2:$A2711,$A2712))</f>
        <v/>
      </c>
      <c r="G2712" s="6" t="str">
        <f t="shared" si="129"/>
        <v/>
      </c>
      <c r="H2712" s="6" t="str">
        <f t="shared" si="130"/>
        <v/>
      </c>
      <c r="I2712" s="3" t="str">
        <f t="shared" si="131"/>
        <v/>
      </c>
    </row>
    <row r="2713" spans="6:9" x14ac:dyDescent="0.25">
      <c r="F2713" s="6" t="str">
        <f>IF($A2713="","",$E2713-_xlfn.MAXIFS($E$2:$E2712,$C$2:$C2712,$C2713,$A$2:$A2712,$A2713))</f>
        <v/>
      </c>
      <c r="G2713" s="6" t="str">
        <f t="shared" si="129"/>
        <v/>
      </c>
      <c r="H2713" s="6" t="str">
        <f t="shared" si="130"/>
        <v/>
      </c>
      <c r="I2713" s="3" t="str">
        <f t="shared" si="131"/>
        <v/>
      </c>
    </row>
    <row r="2714" spans="6:9" x14ac:dyDescent="0.25">
      <c r="F2714" s="6" t="str">
        <f>IF($A2714="","",$E2714-_xlfn.MAXIFS($E$2:$E2713,$C$2:$C2713,$C2714,$A$2:$A2713,$A2714))</f>
        <v/>
      </c>
      <c r="G2714" s="6" t="str">
        <f t="shared" si="129"/>
        <v/>
      </c>
      <c r="H2714" s="6" t="str">
        <f t="shared" si="130"/>
        <v/>
      </c>
      <c r="I2714" s="3" t="str">
        <f t="shared" si="131"/>
        <v/>
      </c>
    </row>
    <row r="2715" spans="6:9" x14ac:dyDescent="0.25">
      <c r="F2715" s="6" t="str">
        <f>IF($A2715="","",$E2715-_xlfn.MAXIFS($E$2:$E2714,$C$2:$C2714,$C2715,$A$2:$A2714,$A2715))</f>
        <v/>
      </c>
      <c r="G2715" s="6" t="str">
        <f t="shared" si="129"/>
        <v/>
      </c>
      <c r="H2715" s="6" t="str">
        <f t="shared" si="130"/>
        <v/>
      </c>
      <c r="I2715" s="3" t="str">
        <f t="shared" si="131"/>
        <v/>
      </c>
    </row>
    <row r="2716" spans="6:9" x14ac:dyDescent="0.25">
      <c r="F2716" s="6" t="str">
        <f>IF($A2716="","",$E2716-_xlfn.MAXIFS($E$2:$E2715,$C$2:$C2715,$C2716,$A$2:$A2715,$A2716))</f>
        <v/>
      </c>
      <c r="G2716" s="6" t="str">
        <f t="shared" si="129"/>
        <v/>
      </c>
      <c r="H2716" s="6" t="str">
        <f t="shared" si="130"/>
        <v/>
      </c>
      <c r="I2716" s="3" t="str">
        <f t="shared" si="131"/>
        <v/>
      </c>
    </row>
    <row r="2717" spans="6:9" x14ac:dyDescent="0.25">
      <c r="F2717" s="6" t="str">
        <f>IF($A2717="","",$E2717-_xlfn.MAXIFS($E$2:$E2716,$C$2:$C2716,$C2717,$A$2:$A2716,$A2717))</f>
        <v/>
      </c>
      <c r="G2717" s="6" t="str">
        <f t="shared" si="129"/>
        <v/>
      </c>
      <c r="H2717" s="6" t="str">
        <f t="shared" si="130"/>
        <v/>
      </c>
      <c r="I2717" s="3" t="str">
        <f t="shared" si="131"/>
        <v/>
      </c>
    </row>
    <row r="2718" spans="6:9" x14ac:dyDescent="0.25">
      <c r="F2718" s="6" t="str">
        <f>IF($A2718="","",$E2718-_xlfn.MAXIFS($E$2:$E2717,$C$2:$C2717,$C2718,$A$2:$A2717,$A2718))</f>
        <v/>
      </c>
      <c r="G2718" s="6" t="str">
        <f t="shared" si="129"/>
        <v/>
      </c>
      <c r="H2718" s="6" t="str">
        <f t="shared" si="130"/>
        <v/>
      </c>
      <c r="I2718" s="3" t="str">
        <f t="shared" si="131"/>
        <v/>
      </c>
    </row>
    <row r="2719" spans="6:9" x14ac:dyDescent="0.25">
      <c r="F2719" s="6" t="str">
        <f>IF($A2719="","",$E2719-_xlfn.MAXIFS($E$2:$E2718,$C$2:$C2718,$C2719,$A$2:$A2718,$A2719))</f>
        <v/>
      </c>
      <c r="G2719" s="6" t="str">
        <f t="shared" si="129"/>
        <v/>
      </c>
      <c r="H2719" s="6" t="str">
        <f t="shared" si="130"/>
        <v/>
      </c>
      <c r="I2719" s="3" t="str">
        <f t="shared" si="131"/>
        <v/>
      </c>
    </row>
    <row r="2720" spans="6:9" x14ac:dyDescent="0.25">
      <c r="F2720" s="6" t="str">
        <f>IF($A2720="","",$E2720-_xlfn.MAXIFS($E$2:$E2719,$C$2:$C2719,$C2720,$A$2:$A2719,$A2720))</f>
        <v/>
      </c>
      <c r="G2720" s="6" t="str">
        <f t="shared" si="129"/>
        <v/>
      </c>
      <c r="H2720" s="6" t="str">
        <f t="shared" si="130"/>
        <v/>
      </c>
      <c r="I2720" s="3" t="str">
        <f t="shared" si="131"/>
        <v/>
      </c>
    </row>
    <row r="2721" spans="6:9" x14ac:dyDescent="0.25">
      <c r="F2721" s="6" t="str">
        <f>IF($A2721="","",$E2721-_xlfn.MAXIFS($E$2:$E2720,$C$2:$C2720,$C2721,$A$2:$A2720,$A2721))</f>
        <v/>
      </c>
      <c r="G2721" s="6" t="str">
        <f t="shared" si="129"/>
        <v/>
      </c>
      <c r="H2721" s="6" t="str">
        <f t="shared" si="130"/>
        <v/>
      </c>
      <c r="I2721" s="3" t="str">
        <f t="shared" si="131"/>
        <v/>
      </c>
    </row>
    <row r="2722" spans="6:9" x14ac:dyDescent="0.25">
      <c r="F2722" s="6" t="str">
        <f>IF($A2722="","",$E2722-_xlfn.MAXIFS($E$2:$E2721,$C$2:$C2721,$C2722,$A$2:$A2721,$A2722))</f>
        <v/>
      </c>
      <c r="G2722" s="6" t="str">
        <f t="shared" si="129"/>
        <v/>
      </c>
      <c r="H2722" s="6" t="str">
        <f t="shared" si="130"/>
        <v/>
      </c>
      <c r="I2722" s="3" t="str">
        <f t="shared" si="131"/>
        <v/>
      </c>
    </row>
    <row r="2723" spans="6:9" x14ac:dyDescent="0.25">
      <c r="F2723" s="6" t="str">
        <f>IF($A2723="","",$E2723-_xlfn.MAXIFS($E$2:$E2722,$C$2:$C2722,$C2723,$A$2:$A2722,$A2723))</f>
        <v/>
      </c>
      <c r="G2723" s="6" t="str">
        <f t="shared" si="129"/>
        <v/>
      </c>
      <c r="H2723" s="6" t="str">
        <f t="shared" si="130"/>
        <v/>
      </c>
      <c r="I2723" s="3" t="str">
        <f t="shared" si="131"/>
        <v/>
      </c>
    </row>
    <row r="2724" spans="6:9" x14ac:dyDescent="0.25">
      <c r="F2724" s="6" t="str">
        <f>IF($A2724="","",$E2724-_xlfn.MAXIFS($E$2:$E2723,$C$2:$C2723,$C2724,$A$2:$A2723,$A2724))</f>
        <v/>
      </c>
      <c r="G2724" s="6" t="str">
        <f t="shared" si="129"/>
        <v/>
      </c>
      <c r="H2724" s="6" t="str">
        <f t="shared" si="130"/>
        <v/>
      </c>
      <c r="I2724" s="3" t="str">
        <f t="shared" si="131"/>
        <v/>
      </c>
    </row>
    <row r="2725" spans="6:9" x14ac:dyDescent="0.25">
      <c r="F2725" s="6" t="str">
        <f>IF($A2725="","",$E2725-_xlfn.MAXIFS($E$2:$E2724,$C$2:$C2724,$C2725,$A$2:$A2724,$A2725))</f>
        <v/>
      </c>
      <c r="G2725" s="6" t="str">
        <f t="shared" si="129"/>
        <v/>
      </c>
      <c r="H2725" s="6" t="str">
        <f t="shared" si="130"/>
        <v/>
      </c>
      <c r="I2725" s="3" t="str">
        <f t="shared" si="131"/>
        <v/>
      </c>
    </row>
    <row r="2726" spans="6:9" x14ac:dyDescent="0.25">
      <c r="F2726" s="6" t="str">
        <f>IF($A2726="","",$E2726-_xlfn.MAXIFS($E$2:$E2725,$C$2:$C2725,$C2726,$A$2:$A2725,$A2726))</f>
        <v/>
      </c>
      <c r="G2726" s="6" t="str">
        <f t="shared" si="129"/>
        <v/>
      </c>
      <c r="H2726" s="6" t="str">
        <f t="shared" si="130"/>
        <v/>
      </c>
      <c r="I2726" s="3" t="str">
        <f t="shared" si="131"/>
        <v/>
      </c>
    </row>
    <row r="2727" spans="6:9" x14ac:dyDescent="0.25">
      <c r="F2727" s="6" t="str">
        <f>IF($A2727="","",$E2727-_xlfn.MAXIFS($E$2:$E2726,$C$2:$C2726,$C2727,$A$2:$A2726,$A2727))</f>
        <v/>
      </c>
      <c r="G2727" s="6" t="str">
        <f t="shared" si="129"/>
        <v/>
      </c>
      <c r="H2727" s="6" t="str">
        <f t="shared" si="130"/>
        <v/>
      </c>
      <c r="I2727" s="3" t="str">
        <f t="shared" si="131"/>
        <v/>
      </c>
    </row>
    <row r="2728" spans="6:9" x14ac:dyDescent="0.25">
      <c r="F2728" s="6" t="str">
        <f>IF($A2728="","",$E2728-_xlfn.MAXIFS($E$2:$E2727,$C$2:$C2727,$C2728,$A$2:$A2727,$A2728))</f>
        <v/>
      </c>
      <c r="G2728" s="6" t="str">
        <f t="shared" si="129"/>
        <v/>
      </c>
      <c r="H2728" s="6" t="str">
        <f t="shared" si="130"/>
        <v/>
      </c>
      <c r="I2728" s="3" t="str">
        <f t="shared" si="131"/>
        <v/>
      </c>
    </row>
    <row r="2729" spans="6:9" x14ac:dyDescent="0.25">
      <c r="F2729" s="6" t="str">
        <f>IF($A2729="","",$E2729-_xlfn.MAXIFS($E$2:$E2728,$C$2:$C2728,$C2729,$A$2:$A2728,$A2729))</f>
        <v/>
      </c>
      <c r="G2729" s="6" t="str">
        <f t="shared" si="129"/>
        <v/>
      </c>
      <c r="H2729" s="6" t="str">
        <f t="shared" si="130"/>
        <v/>
      </c>
      <c r="I2729" s="3" t="str">
        <f t="shared" si="131"/>
        <v/>
      </c>
    </row>
    <row r="2730" spans="6:9" x14ac:dyDescent="0.25">
      <c r="F2730" s="6" t="str">
        <f>IF($A2730="","",$E2730-_xlfn.MAXIFS($E$2:$E2729,$C$2:$C2729,$C2730,$A$2:$A2729,$A2730))</f>
        <v/>
      </c>
      <c r="G2730" s="6" t="str">
        <f t="shared" si="129"/>
        <v/>
      </c>
      <c r="H2730" s="6" t="str">
        <f t="shared" si="130"/>
        <v/>
      </c>
      <c r="I2730" s="3" t="str">
        <f t="shared" si="131"/>
        <v/>
      </c>
    </row>
    <row r="2731" spans="6:9" x14ac:dyDescent="0.25">
      <c r="F2731" s="6" t="str">
        <f>IF($A2731="","",$E2731-_xlfn.MAXIFS($E$2:$E2730,$C$2:$C2730,$C2731,$A$2:$A2730,$A2731))</f>
        <v/>
      </c>
      <c r="G2731" s="6" t="str">
        <f t="shared" si="129"/>
        <v/>
      </c>
      <c r="H2731" s="6" t="str">
        <f t="shared" si="130"/>
        <v/>
      </c>
      <c r="I2731" s="3" t="str">
        <f t="shared" si="131"/>
        <v/>
      </c>
    </row>
    <row r="2732" spans="6:9" x14ac:dyDescent="0.25">
      <c r="F2732" s="6" t="str">
        <f>IF($A2732="","",$E2732-_xlfn.MAXIFS($E$2:$E2731,$C$2:$C2731,$C2732,$A$2:$A2731,$A2732))</f>
        <v/>
      </c>
      <c r="G2732" s="6" t="str">
        <f t="shared" si="129"/>
        <v/>
      </c>
      <c r="H2732" s="6" t="str">
        <f t="shared" si="130"/>
        <v/>
      </c>
      <c r="I2732" s="3" t="str">
        <f t="shared" si="131"/>
        <v/>
      </c>
    </row>
    <row r="2733" spans="6:9" x14ac:dyDescent="0.25">
      <c r="F2733" s="6" t="str">
        <f>IF($A2733="","",$E2733-_xlfn.MAXIFS($E$2:$E2732,$C$2:$C2732,$C2733,$A$2:$A2732,$A2733))</f>
        <v/>
      </c>
      <c r="G2733" s="6" t="str">
        <f t="shared" si="129"/>
        <v/>
      </c>
      <c r="H2733" s="6" t="str">
        <f t="shared" si="130"/>
        <v/>
      </c>
      <c r="I2733" s="3" t="str">
        <f t="shared" si="131"/>
        <v/>
      </c>
    </row>
    <row r="2734" spans="6:9" x14ac:dyDescent="0.25">
      <c r="F2734" s="6" t="str">
        <f>IF($A2734="","",$E2734-_xlfn.MAXIFS($E$2:$E2733,$C$2:$C2733,$C2734,$A$2:$A2733,$A2734))</f>
        <v/>
      </c>
      <c r="G2734" s="6" t="str">
        <f t="shared" si="129"/>
        <v/>
      </c>
      <c r="H2734" s="6" t="str">
        <f t="shared" si="130"/>
        <v/>
      </c>
      <c r="I2734" s="3" t="str">
        <f t="shared" si="131"/>
        <v/>
      </c>
    </row>
    <row r="2735" spans="6:9" x14ac:dyDescent="0.25">
      <c r="F2735" s="6" t="str">
        <f>IF($A2735="","",$E2735-_xlfn.MAXIFS($E$2:$E2734,$C$2:$C2734,$C2735,$A$2:$A2734,$A2735))</f>
        <v/>
      </c>
      <c r="G2735" s="6" t="str">
        <f t="shared" si="129"/>
        <v/>
      </c>
      <c r="H2735" s="6" t="str">
        <f t="shared" si="130"/>
        <v/>
      </c>
      <c r="I2735" s="3" t="str">
        <f t="shared" si="131"/>
        <v/>
      </c>
    </row>
    <row r="2736" spans="6:9" x14ac:dyDescent="0.25">
      <c r="F2736" s="6" t="str">
        <f>IF($A2736="","",$E2736-_xlfn.MAXIFS($E$2:$E2735,$C$2:$C2735,$C2736,$A$2:$A2735,$A2736))</f>
        <v/>
      </c>
      <c r="G2736" s="6" t="str">
        <f t="shared" si="129"/>
        <v/>
      </c>
      <c r="H2736" s="6" t="str">
        <f t="shared" si="130"/>
        <v/>
      </c>
      <c r="I2736" s="3" t="str">
        <f t="shared" si="131"/>
        <v/>
      </c>
    </row>
    <row r="2737" spans="6:9" x14ac:dyDescent="0.25">
      <c r="F2737" s="6" t="str">
        <f>IF($A2737="","",$E2737-_xlfn.MAXIFS($E$2:$E2736,$C$2:$C2736,$C2737,$A$2:$A2736,$A2737))</f>
        <v/>
      </c>
      <c r="G2737" s="6" t="str">
        <f t="shared" si="129"/>
        <v/>
      </c>
      <c r="H2737" s="6" t="str">
        <f t="shared" si="130"/>
        <v/>
      </c>
      <c r="I2737" s="3" t="str">
        <f t="shared" si="131"/>
        <v/>
      </c>
    </row>
    <row r="2738" spans="6:9" x14ac:dyDescent="0.25">
      <c r="F2738" s="6" t="str">
        <f>IF($A2738="","",$E2738-_xlfn.MAXIFS($E$2:$E2737,$C$2:$C2737,$C2738,$A$2:$A2737,$A2738))</f>
        <v/>
      </c>
      <c r="G2738" s="6" t="str">
        <f t="shared" si="129"/>
        <v/>
      </c>
      <c r="H2738" s="6" t="str">
        <f t="shared" si="130"/>
        <v/>
      </c>
      <c r="I2738" s="3" t="str">
        <f t="shared" si="131"/>
        <v/>
      </c>
    </row>
    <row r="2739" spans="6:9" x14ac:dyDescent="0.25">
      <c r="F2739" s="6" t="str">
        <f>IF($A2739="","",$E2739-_xlfn.MAXIFS($E$2:$E2738,$C$2:$C2738,$C2739,$A$2:$A2738,$A2739))</f>
        <v/>
      </c>
      <c r="G2739" s="6" t="str">
        <f t="shared" si="129"/>
        <v/>
      </c>
      <c r="H2739" s="6" t="str">
        <f t="shared" si="130"/>
        <v/>
      </c>
      <c r="I2739" s="3" t="str">
        <f t="shared" si="131"/>
        <v/>
      </c>
    </row>
    <row r="2740" spans="6:9" x14ac:dyDescent="0.25">
      <c r="F2740" s="6" t="str">
        <f>IF($A2740="","",$E2740-_xlfn.MAXIFS($E$2:$E2739,$C$2:$C2739,$C2740,$A$2:$A2739,$A2740))</f>
        <v/>
      </c>
      <c r="G2740" s="6" t="str">
        <f t="shared" si="129"/>
        <v/>
      </c>
      <c r="H2740" s="6" t="str">
        <f t="shared" si="130"/>
        <v/>
      </c>
      <c r="I2740" s="3" t="str">
        <f t="shared" si="131"/>
        <v/>
      </c>
    </row>
    <row r="2741" spans="6:9" x14ac:dyDescent="0.25">
      <c r="F2741" s="6" t="str">
        <f>IF($A2741="","",$E2741-_xlfn.MAXIFS($E$2:$E2740,$C$2:$C2740,$C2741,$A$2:$A2740,$A2741))</f>
        <v/>
      </c>
      <c r="G2741" s="6" t="str">
        <f t="shared" si="129"/>
        <v/>
      </c>
      <c r="H2741" s="6" t="str">
        <f t="shared" si="130"/>
        <v/>
      </c>
      <c r="I2741" s="3" t="str">
        <f t="shared" si="131"/>
        <v/>
      </c>
    </row>
    <row r="2742" spans="6:9" x14ac:dyDescent="0.25">
      <c r="F2742" s="6" t="str">
        <f>IF($A2742="","",$E2742-_xlfn.MAXIFS($E$2:$E2741,$C$2:$C2741,$C2742,$A$2:$A2741,$A2742))</f>
        <v/>
      </c>
      <c r="G2742" s="6" t="str">
        <f t="shared" si="129"/>
        <v/>
      </c>
      <c r="H2742" s="6" t="str">
        <f t="shared" si="130"/>
        <v/>
      </c>
      <c r="I2742" s="3" t="str">
        <f t="shared" si="131"/>
        <v/>
      </c>
    </row>
    <row r="2743" spans="6:9" x14ac:dyDescent="0.25">
      <c r="F2743" s="6" t="str">
        <f>IF($A2743="","",$E2743-_xlfn.MAXIFS($E$2:$E2742,$C$2:$C2742,$C2743,$A$2:$A2742,$A2743))</f>
        <v/>
      </c>
      <c r="G2743" s="6" t="str">
        <f t="shared" si="129"/>
        <v/>
      </c>
      <c r="H2743" s="6" t="str">
        <f t="shared" si="130"/>
        <v/>
      </c>
      <c r="I2743" s="3" t="str">
        <f t="shared" si="131"/>
        <v/>
      </c>
    </row>
    <row r="2744" spans="6:9" x14ac:dyDescent="0.25">
      <c r="F2744" s="6" t="str">
        <f>IF($A2744="","",$E2744-_xlfn.MAXIFS($E$2:$E2743,$C$2:$C2743,$C2744,$A$2:$A2743,$A2744))</f>
        <v/>
      </c>
      <c r="G2744" s="6" t="str">
        <f t="shared" si="129"/>
        <v/>
      </c>
      <c r="H2744" s="6" t="str">
        <f t="shared" si="130"/>
        <v/>
      </c>
      <c r="I2744" s="3" t="str">
        <f t="shared" si="131"/>
        <v/>
      </c>
    </row>
    <row r="2745" spans="6:9" x14ac:dyDescent="0.25">
      <c r="F2745" s="6" t="str">
        <f>IF($A2745="","",$E2745-_xlfn.MAXIFS($E$2:$E2744,$C$2:$C2744,$C2745,$A$2:$A2744,$A2745))</f>
        <v/>
      </c>
      <c r="G2745" s="6" t="str">
        <f t="shared" si="129"/>
        <v/>
      </c>
      <c r="H2745" s="6" t="str">
        <f t="shared" si="130"/>
        <v/>
      </c>
      <c r="I2745" s="3" t="str">
        <f t="shared" si="131"/>
        <v/>
      </c>
    </row>
    <row r="2746" spans="6:9" x14ac:dyDescent="0.25">
      <c r="F2746" s="6" t="str">
        <f>IF($A2746="","",$E2746-_xlfn.MAXIFS($E$2:$E2745,$C$2:$C2745,$C2746,$A$2:$A2745,$A2746))</f>
        <v/>
      </c>
      <c r="G2746" s="6" t="str">
        <f t="shared" si="129"/>
        <v/>
      </c>
      <c r="H2746" s="6" t="str">
        <f t="shared" si="130"/>
        <v/>
      </c>
      <c r="I2746" s="3" t="str">
        <f t="shared" si="131"/>
        <v/>
      </c>
    </row>
    <row r="2747" spans="6:9" x14ac:dyDescent="0.25">
      <c r="F2747" s="6" t="str">
        <f>IF($A2747="","",$E2747-_xlfn.MAXIFS($E$2:$E2746,$C$2:$C2746,$C2747,$A$2:$A2746,$A2747))</f>
        <v/>
      </c>
      <c r="G2747" s="6" t="str">
        <f t="shared" si="129"/>
        <v/>
      </c>
      <c r="H2747" s="6" t="str">
        <f t="shared" si="130"/>
        <v/>
      </c>
      <c r="I2747" s="3" t="str">
        <f t="shared" si="131"/>
        <v/>
      </c>
    </row>
    <row r="2748" spans="6:9" x14ac:dyDescent="0.25">
      <c r="F2748" s="6" t="str">
        <f>IF($A2748="","",$E2748-_xlfn.MAXIFS($E$2:$E2747,$C$2:$C2747,$C2748,$A$2:$A2747,$A2748))</f>
        <v/>
      </c>
      <c r="G2748" s="6" t="str">
        <f t="shared" si="129"/>
        <v/>
      </c>
      <c r="H2748" s="6" t="str">
        <f t="shared" si="130"/>
        <v/>
      </c>
      <c r="I2748" s="3" t="str">
        <f t="shared" si="131"/>
        <v/>
      </c>
    </row>
    <row r="2749" spans="6:9" x14ac:dyDescent="0.25">
      <c r="F2749" s="6" t="str">
        <f>IF($A2749="","",$E2749-_xlfn.MAXIFS($E$2:$E2748,$C$2:$C2748,$C2749,$A$2:$A2748,$A2749))</f>
        <v/>
      </c>
      <c r="G2749" s="6" t="str">
        <f t="shared" si="129"/>
        <v/>
      </c>
      <c r="H2749" s="6" t="str">
        <f t="shared" si="130"/>
        <v/>
      </c>
      <c r="I2749" s="3" t="str">
        <f t="shared" si="131"/>
        <v/>
      </c>
    </row>
    <row r="2750" spans="6:9" x14ac:dyDescent="0.25">
      <c r="F2750" s="6" t="str">
        <f>IF($A2750="","",$E2750-_xlfn.MAXIFS($E$2:$E2749,$C$2:$C2749,$C2750,$A$2:$A2749,$A2750))</f>
        <v/>
      </c>
      <c r="G2750" s="6" t="str">
        <f t="shared" si="129"/>
        <v/>
      </c>
      <c r="H2750" s="6" t="str">
        <f t="shared" si="130"/>
        <v/>
      </c>
      <c r="I2750" s="3" t="str">
        <f t="shared" si="131"/>
        <v/>
      </c>
    </row>
    <row r="2751" spans="6:9" x14ac:dyDescent="0.25">
      <c r="F2751" s="6" t="str">
        <f>IF($A2751="","",$E2751-_xlfn.MAXIFS($E$2:$E2750,$C$2:$C2750,$C2751,$A$2:$A2750,$A2751))</f>
        <v/>
      </c>
      <c r="G2751" s="6" t="str">
        <f t="shared" si="129"/>
        <v/>
      </c>
      <c r="H2751" s="6" t="str">
        <f t="shared" si="130"/>
        <v/>
      </c>
      <c r="I2751" s="3" t="str">
        <f t="shared" si="131"/>
        <v/>
      </c>
    </row>
    <row r="2752" spans="6:9" x14ac:dyDescent="0.25">
      <c r="F2752" s="6" t="str">
        <f>IF($A2752="","",$E2752-_xlfn.MAXIFS($E$2:$E2751,$C$2:$C2751,$C2752,$A$2:$A2751,$A2752))</f>
        <v/>
      </c>
      <c r="G2752" s="6" t="str">
        <f t="shared" si="129"/>
        <v/>
      </c>
      <c r="H2752" s="6" t="str">
        <f t="shared" si="130"/>
        <v/>
      </c>
      <c r="I2752" s="3" t="str">
        <f t="shared" si="131"/>
        <v/>
      </c>
    </row>
    <row r="2753" spans="6:9" x14ac:dyDescent="0.25">
      <c r="F2753" s="6" t="str">
        <f>IF($A2753="","",$E2753-_xlfn.MAXIFS($E$2:$E2752,$C$2:$C2752,$C2753,$A$2:$A2752,$A2753))</f>
        <v/>
      </c>
      <c r="G2753" s="6" t="str">
        <f t="shared" si="129"/>
        <v/>
      </c>
      <c r="H2753" s="6" t="str">
        <f t="shared" si="130"/>
        <v/>
      </c>
      <c r="I2753" s="3" t="str">
        <f t="shared" si="131"/>
        <v/>
      </c>
    </row>
    <row r="2754" spans="6:9" x14ac:dyDescent="0.25">
      <c r="F2754" s="6" t="str">
        <f>IF($A2754="","",$E2754-_xlfn.MAXIFS($E$2:$E2753,$C$2:$C2753,$C2754,$A$2:$A2753,$A2754))</f>
        <v/>
      </c>
      <c r="G2754" s="6" t="str">
        <f t="shared" si="129"/>
        <v/>
      </c>
      <c r="H2754" s="6" t="str">
        <f t="shared" si="130"/>
        <v/>
      </c>
      <c r="I2754" s="3" t="str">
        <f t="shared" si="131"/>
        <v/>
      </c>
    </row>
    <row r="2755" spans="6:9" x14ac:dyDescent="0.25">
      <c r="F2755" s="6" t="str">
        <f>IF($A2755="","",$E2755-_xlfn.MAXIFS($E$2:$E2754,$C$2:$C2754,$C2755,$A$2:$A2754,$A2755))</f>
        <v/>
      </c>
      <c r="G2755" s="6" t="str">
        <f t="shared" si="129"/>
        <v/>
      </c>
      <c r="H2755" s="6" t="str">
        <f t="shared" si="130"/>
        <v/>
      </c>
      <c r="I2755" s="3" t="str">
        <f t="shared" si="131"/>
        <v/>
      </c>
    </row>
    <row r="2756" spans="6:9" x14ac:dyDescent="0.25">
      <c r="F2756" s="6" t="str">
        <f>IF($A2756="","",$E2756-_xlfn.MAXIFS($E$2:$E2755,$C$2:$C2755,$C2756,$A$2:$A2755,$A2756))</f>
        <v/>
      </c>
      <c r="G2756" s="6" t="str">
        <f t="shared" si="129"/>
        <v/>
      </c>
      <c r="H2756" s="6" t="str">
        <f t="shared" si="130"/>
        <v/>
      </c>
      <c r="I2756" s="3" t="str">
        <f t="shared" si="131"/>
        <v/>
      </c>
    </row>
    <row r="2757" spans="6:9" x14ac:dyDescent="0.25">
      <c r="F2757" s="6" t="str">
        <f>IF($A2757="","",$E2757-_xlfn.MAXIFS($E$2:$E2756,$C$2:$C2756,$C2757,$A$2:$A2756,$A2757))</f>
        <v/>
      </c>
      <c r="G2757" s="6" t="str">
        <f t="shared" si="129"/>
        <v/>
      </c>
      <c r="H2757" s="6" t="str">
        <f t="shared" si="130"/>
        <v/>
      </c>
      <c r="I2757" s="3" t="str">
        <f t="shared" si="131"/>
        <v/>
      </c>
    </row>
    <row r="2758" spans="6:9" x14ac:dyDescent="0.25">
      <c r="F2758" s="6" t="str">
        <f>IF($A2758="","",$E2758-_xlfn.MAXIFS($E$2:$E2757,$C$2:$C2757,$C2758,$A$2:$A2757,$A2758))</f>
        <v/>
      </c>
      <c r="G2758" s="6" t="str">
        <f t="shared" si="129"/>
        <v/>
      </c>
      <c r="H2758" s="6" t="str">
        <f t="shared" si="130"/>
        <v/>
      </c>
      <c r="I2758" s="3" t="str">
        <f t="shared" si="131"/>
        <v/>
      </c>
    </row>
    <row r="2759" spans="6:9" x14ac:dyDescent="0.25">
      <c r="F2759" s="6" t="str">
        <f>IF($A2759="","",$E2759-_xlfn.MAXIFS($E$2:$E2758,$C$2:$C2758,$C2759,$A$2:$A2758,$A2759))</f>
        <v/>
      </c>
      <c r="G2759" s="6" t="str">
        <f t="shared" si="129"/>
        <v/>
      </c>
      <c r="H2759" s="6" t="str">
        <f t="shared" si="130"/>
        <v/>
      </c>
      <c r="I2759" s="3" t="str">
        <f t="shared" si="131"/>
        <v/>
      </c>
    </row>
    <row r="2760" spans="6:9" x14ac:dyDescent="0.25">
      <c r="F2760" s="6" t="str">
        <f>IF($A2760="","",$E2760-_xlfn.MAXIFS($E$2:$E2759,$C$2:$C2759,$C2760,$A$2:$A2759,$A2760))</f>
        <v/>
      </c>
      <c r="G2760" s="6" t="str">
        <f t="shared" si="129"/>
        <v/>
      </c>
      <c r="H2760" s="6" t="str">
        <f t="shared" si="130"/>
        <v/>
      </c>
      <c r="I2760" s="3" t="str">
        <f t="shared" si="131"/>
        <v/>
      </c>
    </row>
    <row r="2761" spans="6:9" x14ac:dyDescent="0.25">
      <c r="F2761" s="6" t="str">
        <f>IF($A2761="","",$E2761-_xlfn.MAXIFS($E$2:$E2760,$C$2:$C2760,$C2761,$A$2:$A2760,$A2761))</f>
        <v/>
      </c>
      <c r="G2761" s="6" t="str">
        <f t="shared" ref="G2761:G2824" si="132">IF($A2761="","",HOUR($D2761))</f>
        <v/>
      </c>
      <c r="H2761" s="6" t="str">
        <f t="shared" ref="H2761:H2824" si="133">IF($A2761="","",MINUTE($D2761))</f>
        <v/>
      </c>
      <c r="I2761" s="3" t="str">
        <f t="shared" si="131"/>
        <v/>
      </c>
    </row>
    <row r="2762" spans="6:9" x14ac:dyDescent="0.25">
      <c r="F2762" s="6" t="str">
        <f>IF($A2762="","",$E2762-_xlfn.MAXIFS($E$2:$E2761,$C$2:$C2761,$C2762,$A$2:$A2761,$A2762))</f>
        <v/>
      </c>
      <c r="G2762" s="6" t="str">
        <f t="shared" si="132"/>
        <v/>
      </c>
      <c r="H2762" s="6" t="str">
        <f t="shared" si="133"/>
        <v/>
      </c>
      <c r="I2762" s="3" t="str">
        <f t="shared" ref="I2762:I2825" si="134">IF($F2762&lt;0,"ERROR","")</f>
        <v/>
      </c>
    </row>
    <row r="2763" spans="6:9" x14ac:dyDescent="0.25">
      <c r="F2763" s="6" t="str">
        <f>IF($A2763="","",$E2763-_xlfn.MAXIFS($E$2:$E2762,$C$2:$C2762,$C2763,$A$2:$A2762,$A2763))</f>
        <v/>
      </c>
      <c r="G2763" s="6" t="str">
        <f t="shared" si="132"/>
        <v/>
      </c>
      <c r="H2763" s="6" t="str">
        <f t="shared" si="133"/>
        <v/>
      </c>
      <c r="I2763" s="3" t="str">
        <f t="shared" si="134"/>
        <v/>
      </c>
    </row>
    <row r="2764" spans="6:9" x14ac:dyDescent="0.25">
      <c r="F2764" s="6" t="str">
        <f>IF($A2764="","",$E2764-_xlfn.MAXIFS($E$2:$E2763,$C$2:$C2763,$C2764,$A$2:$A2763,$A2764))</f>
        <v/>
      </c>
      <c r="G2764" s="6" t="str">
        <f t="shared" si="132"/>
        <v/>
      </c>
      <c r="H2764" s="6" t="str">
        <f t="shared" si="133"/>
        <v/>
      </c>
      <c r="I2764" s="3" t="str">
        <f t="shared" si="134"/>
        <v/>
      </c>
    </row>
    <row r="2765" spans="6:9" x14ac:dyDescent="0.25">
      <c r="F2765" s="6" t="str">
        <f>IF($A2765="","",$E2765-_xlfn.MAXIFS($E$2:$E2764,$C$2:$C2764,$C2765,$A$2:$A2764,$A2765))</f>
        <v/>
      </c>
      <c r="G2765" s="6" t="str">
        <f t="shared" si="132"/>
        <v/>
      </c>
      <c r="H2765" s="6" t="str">
        <f t="shared" si="133"/>
        <v/>
      </c>
      <c r="I2765" s="3" t="str">
        <f t="shared" si="134"/>
        <v/>
      </c>
    </row>
    <row r="2766" spans="6:9" x14ac:dyDescent="0.25">
      <c r="F2766" s="6" t="str">
        <f>IF($A2766="","",$E2766-_xlfn.MAXIFS($E$2:$E2765,$C$2:$C2765,$C2766,$A$2:$A2765,$A2766))</f>
        <v/>
      </c>
      <c r="G2766" s="6" t="str">
        <f t="shared" si="132"/>
        <v/>
      </c>
      <c r="H2766" s="6" t="str">
        <f t="shared" si="133"/>
        <v/>
      </c>
      <c r="I2766" s="3" t="str">
        <f t="shared" si="134"/>
        <v/>
      </c>
    </row>
    <row r="2767" spans="6:9" x14ac:dyDescent="0.25">
      <c r="F2767" s="6" t="str">
        <f>IF($A2767="","",$E2767-_xlfn.MAXIFS($E$2:$E2766,$C$2:$C2766,$C2767,$A$2:$A2766,$A2767))</f>
        <v/>
      </c>
      <c r="G2767" s="6" t="str">
        <f t="shared" si="132"/>
        <v/>
      </c>
      <c r="H2767" s="6" t="str">
        <f t="shared" si="133"/>
        <v/>
      </c>
      <c r="I2767" s="3" t="str">
        <f t="shared" si="134"/>
        <v/>
      </c>
    </row>
    <row r="2768" spans="6:9" x14ac:dyDescent="0.25">
      <c r="F2768" s="6" t="str">
        <f>IF($A2768="","",$E2768-_xlfn.MAXIFS($E$2:$E2767,$C$2:$C2767,$C2768,$A$2:$A2767,$A2768))</f>
        <v/>
      </c>
      <c r="G2768" s="6" t="str">
        <f t="shared" si="132"/>
        <v/>
      </c>
      <c r="H2768" s="6" t="str">
        <f t="shared" si="133"/>
        <v/>
      </c>
      <c r="I2768" s="3" t="str">
        <f t="shared" si="134"/>
        <v/>
      </c>
    </row>
    <row r="2769" spans="6:9" x14ac:dyDescent="0.25">
      <c r="F2769" s="6" t="str">
        <f>IF($A2769="","",$E2769-_xlfn.MAXIFS($E$2:$E2768,$C$2:$C2768,$C2769,$A$2:$A2768,$A2769))</f>
        <v/>
      </c>
      <c r="G2769" s="6" t="str">
        <f t="shared" si="132"/>
        <v/>
      </c>
      <c r="H2769" s="6" t="str">
        <f t="shared" si="133"/>
        <v/>
      </c>
      <c r="I2769" s="3" t="str">
        <f t="shared" si="134"/>
        <v/>
      </c>
    </row>
    <row r="2770" spans="6:9" x14ac:dyDescent="0.25">
      <c r="F2770" s="6" t="str">
        <f>IF($A2770="","",$E2770-_xlfn.MAXIFS($E$2:$E2769,$C$2:$C2769,$C2770,$A$2:$A2769,$A2770))</f>
        <v/>
      </c>
      <c r="G2770" s="6" t="str">
        <f t="shared" si="132"/>
        <v/>
      </c>
      <c r="H2770" s="6" t="str">
        <f t="shared" si="133"/>
        <v/>
      </c>
      <c r="I2770" s="3" t="str">
        <f t="shared" si="134"/>
        <v/>
      </c>
    </row>
    <row r="2771" spans="6:9" x14ac:dyDescent="0.25">
      <c r="F2771" s="6" t="str">
        <f>IF($A2771="","",$E2771-_xlfn.MAXIFS($E$2:$E2770,$C$2:$C2770,$C2771,$A$2:$A2770,$A2771))</f>
        <v/>
      </c>
      <c r="G2771" s="6" t="str">
        <f t="shared" si="132"/>
        <v/>
      </c>
      <c r="H2771" s="6" t="str">
        <f t="shared" si="133"/>
        <v/>
      </c>
      <c r="I2771" s="3" t="str">
        <f t="shared" si="134"/>
        <v/>
      </c>
    </row>
    <row r="2772" spans="6:9" x14ac:dyDescent="0.25">
      <c r="F2772" s="6" t="str">
        <f>IF($A2772="","",$E2772-_xlfn.MAXIFS($E$2:$E2771,$C$2:$C2771,$C2772,$A$2:$A2771,$A2772))</f>
        <v/>
      </c>
      <c r="G2772" s="6" t="str">
        <f t="shared" si="132"/>
        <v/>
      </c>
      <c r="H2772" s="6" t="str">
        <f t="shared" si="133"/>
        <v/>
      </c>
      <c r="I2772" s="3" t="str">
        <f t="shared" si="134"/>
        <v/>
      </c>
    </row>
    <row r="2773" spans="6:9" x14ac:dyDescent="0.25">
      <c r="F2773" s="6" t="str">
        <f>IF($A2773="","",$E2773-_xlfn.MAXIFS($E$2:$E2772,$C$2:$C2772,$C2773,$A$2:$A2772,$A2773))</f>
        <v/>
      </c>
      <c r="G2773" s="6" t="str">
        <f t="shared" si="132"/>
        <v/>
      </c>
      <c r="H2773" s="6" t="str">
        <f t="shared" si="133"/>
        <v/>
      </c>
      <c r="I2773" s="3" t="str">
        <f t="shared" si="134"/>
        <v/>
      </c>
    </row>
    <row r="2774" spans="6:9" x14ac:dyDescent="0.25">
      <c r="F2774" s="6" t="str">
        <f>IF($A2774="","",$E2774-_xlfn.MAXIFS($E$2:$E2773,$C$2:$C2773,$C2774,$A$2:$A2773,$A2774))</f>
        <v/>
      </c>
      <c r="G2774" s="6" t="str">
        <f t="shared" si="132"/>
        <v/>
      </c>
      <c r="H2774" s="6" t="str">
        <f t="shared" si="133"/>
        <v/>
      </c>
      <c r="I2774" s="3" t="str">
        <f t="shared" si="134"/>
        <v/>
      </c>
    </row>
    <row r="2775" spans="6:9" x14ac:dyDescent="0.25">
      <c r="F2775" s="6" t="str">
        <f>IF($A2775="","",$E2775-_xlfn.MAXIFS($E$2:$E2774,$C$2:$C2774,$C2775,$A$2:$A2774,$A2775))</f>
        <v/>
      </c>
      <c r="G2775" s="6" t="str">
        <f t="shared" si="132"/>
        <v/>
      </c>
      <c r="H2775" s="6" t="str">
        <f t="shared" si="133"/>
        <v/>
      </c>
      <c r="I2775" s="3" t="str">
        <f t="shared" si="134"/>
        <v/>
      </c>
    </row>
    <row r="2776" spans="6:9" x14ac:dyDescent="0.25">
      <c r="F2776" s="6" t="str">
        <f>IF($A2776="","",$E2776-_xlfn.MAXIFS($E$2:$E2775,$C$2:$C2775,$C2776,$A$2:$A2775,$A2776))</f>
        <v/>
      </c>
      <c r="G2776" s="6" t="str">
        <f t="shared" si="132"/>
        <v/>
      </c>
      <c r="H2776" s="6" t="str">
        <f t="shared" si="133"/>
        <v/>
      </c>
      <c r="I2776" s="3" t="str">
        <f t="shared" si="134"/>
        <v/>
      </c>
    </row>
    <row r="2777" spans="6:9" x14ac:dyDescent="0.25">
      <c r="F2777" s="6" t="str">
        <f>IF($A2777="","",$E2777-_xlfn.MAXIFS($E$2:$E2776,$C$2:$C2776,$C2777,$A$2:$A2776,$A2777))</f>
        <v/>
      </c>
      <c r="G2777" s="6" t="str">
        <f t="shared" si="132"/>
        <v/>
      </c>
      <c r="H2777" s="6" t="str">
        <f t="shared" si="133"/>
        <v/>
      </c>
      <c r="I2777" s="3" t="str">
        <f t="shared" si="134"/>
        <v/>
      </c>
    </row>
    <row r="2778" spans="6:9" x14ac:dyDescent="0.25">
      <c r="F2778" s="6" t="str">
        <f>IF($A2778="","",$E2778-_xlfn.MAXIFS($E$2:$E2777,$C$2:$C2777,$C2778,$A$2:$A2777,$A2778))</f>
        <v/>
      </c>
      <c r="G2778" s="6" t="str">
        <f t="shared" si="132"/>
        <v/>
      </c>
      <c r="H2778" s="6" t="str">
        <f t="shared" si="133"/>
        <v/>
      </c>
      <c r="I2778" s="3" t="str">
        <f t="shared" si="134"/>
        <v/>
      </c>
    </row>
    <row r="2779" spans="6:9" x14ac:dyDescent="0.25">
      <c r="F2779" s="6" t="str">
        <f>IF($A2779="","",$E2779-_xlfn.MAXIFS($E$2:$E2778,$C$2:$C2778,$C2779,$A$2:$A2778,$A2779))</f>
        <v/>
      </c>
      <c r="G2779" s="6" t="str">
        <f t="shared" si="132"/>
        <v/>
      </c>
      <c r="H2779" s="6" t="str">
        <f t="shared" si="133"/>
        <v/>
      </c>
      <c r="I2779" s="3" t="str">
        <f t="shared" si="134"/>
        <v/>
      </c>
    </row>
    <row r="2780" spans="6:9" x14ac:dyDescent="0.25">
      <c r="F2780" s="6" t="str">
        <f>IF($A2780="","",$E2780-_xlfn.MAXIFS($E$2:$E2779,$C$2:$C2779,$C2780,$A$2:$A2779,$A2780))</f>
        <v/>
      </c>
      <c r="G2780" s="6" t="str">
        <f t="shared" si="132"/>
        <v/>
      </c>
      <c r="H2780" s="6" t="str">
        <f t="shared" si="133"/>
        <v/>
      </c>
      <c r="I2780" s="3" t="str">
        <f t="shared" si="134"/>
        <v/>
      </c>
    </row>
    <row r="2781" spans="6:9" x14ac:dyDescent="0.25">
      <c r="F2781" s="6" t="str">
        <f>IF($A2781="","",$E2781-_xlfn.MAXIFS($E$2:$E2780,$C$2:$C2780,$C2781,$A$2:$A2780,$A2781))</f>
        <v/>
      </c>
      <c r="G2781" s="6" t="str">
        <f t="shared" si="132"/>
        <v/>
      </c>
      <c r="H2781" s="6" t="str">
        <f t="shared" si="133"/>
        <v/>
      </c>
      <c r="I2781" s="3" t="str">
        <f t="shared" si="134"/>
        <v/>
      </c>
    </row>
    <row r="2782" spans="6:9" x14ac:dyDescent="0.25">
      <c r="F2782" s="6" t="str">
        <f>IF($A2782="","",$E2782-_xlfn.MAXIFS($E$2:$E2781,$C$2:$C2781,$C2782,$A$2:$A2781,$A2782))</f>
        <v/>
      </c>
      <c r="G2782" s="6" t="str">
        <f t="shared" si="132"/>
        <v/>
      </c>
      <c r="H2782" s="6" t="str">
        <f t="shared" si="133"/>
        <v/>
      </c>
      <c r="I2782" s="3" t="str">
        <f t="shared" si="134"/>
        <v/>
      </c>
    </row>
    <row r="2783" spans="6:9" x14ac:dyDescent="0.25">
      <c r="F2783" s="6" t="str">
        <f>IF($A2783="","",$E2783-_xlfn.MAXIFS($E$2:$E2782,$C$2:$C2782,$C2783,$A$2:$A2782,$A2783))</f>
        <v/>
      </c>
      <c r="G2783" s="6" t="str">
        <f t="shared" si="132"/>
        <v/>
      </c>
      <c r="H2783" s="6" t="str">
        <f t="shared" si="133"/>
        <v/>
      </c>
      <c r="I2783" s="3" t="str">
        <f t="shared" si="134"/>
        <v/>
      </c>
    </row>
    <row r="2784" spans="6:9" x14ac:dyDescent="0.25">
      <c r="F2784" s="6" t="str">
        <f>IF($A2784="","",$E2784-_xlfn.MAXIFS($E$2:$E2783,$C$2:$C2783,$C2784,$A$2:$A2783,$A2784))</f>
        <v/>
      </c>
      <c r="G2784" s="6" t="str">
        <f t="shared" si="132"/>
        <v/>
      </c>
      <c r="H2784" s="6" t="str">
        <f t="shared" si="133"/>
        <v/>
      </c>
      <c r="I2784" s="3" t="str">
        <f t="shared" si="134"/>
        <v/>
      </c>
    </row>
    <row r="2785" spans="6:9" x14ac:dyDescent="0.25">
      <c r="F2785" s="6" t="str">
        <f>IF($A2785="","",$E2785-_xlfn.MAXIFS($E$2:$E2784,$C$2:$C2784,$C2785,$A$2:$A2784,$A2785))</f>
        <v/>
      </c>
      <c r="G2785" s="6" t="str">
        <f t="shared" si="132"/>
        <v/>
      </c>
      <c r="H2785" s="6" t="str">
        <f t="shared" si="133"/>
        <v/>
      </c>
      <c r="I2785" s="3" t="str">
        <f t="shared" si="134"/>
        <v/>
      </c>
    </row>
    <row r="2786" spans="6:9" x14ac:dyDescent="0.25">
      <c r="F2786" s="6" t="str">
        <f>IF($A2786="","",$E2786-_xlfn.MAXIFS($E$2:$E2785,$C$2:$C2785,$C2786,$A$2:$A2785,$A2786))</f>
        <v/>
      </c>
      <c r="G2786" s="6" t="str">
        <f t="shared" si="132"/>
        <v/>
      </c>
      <c r="H2786" s="6" t="str">
        <f t="shared" si="133"/>
        <v/>
      </c>
      <c r="I2786" s="3" t="str">
        <f t="shared" si="134"/>
        <v/>
      </c>
    </row>
    <row r="2787" spans="6:9" x14ac:dyDescent="0.25">
      <c r="F2787" s="6" t="str">
        <f>IF($A2787="","",$E2787-_xlfn.MAXIFS($E$2:$E2786,$C$2:$C2786,$C2787,$A$2:$A2786,$A2787))</f>
        <v/>
      </c>
      <c r="G2787" s="6" t="str">
        <f t="shared" si="132"/>
        <v/>
      </c>
      <c r="H2787" s="6" t="str">
        <f t="shared" si="133"/>
        <v/>
      </c>
      <c r="I2787" s="3" t="str">
        <f t="shared" si="134"/>
        <v/>
      </c>
    </row>
    <row r="2788" spans="6:9" x14ac:dyDescent="0.25">
      <c r="F2788" s="6" t="str">
        <f>IF($A2788="","",$E2788-_xlfn.MAXIFS($E$2:$E2787,$C$2:$C2787,$C2788,$A$2:$A2787,$A2788))</f>
        <v/>
      </c>
      <c r="G2788" s="6" t="str">
        <f t="shared" si="132"/>
        <v/>
      </c>
      <c r="H2788" s="6" t="str">
        <f t="shared" si="133"/>
        <v/>
      </c>
      <c r="I2788" s="3" t="str">
        <f t="shared" si="134"/>
        <v/>
      </c>
    </row>
    <row r="2789" spans="6:9" x14ac:dyDescent="0.25">
      <c r="F2789" s="6" t="str">
        <f>IF($A2789="","",$E2789-_xlfn.MAXIFS($E$2:$E2788,$C$2:$C2788,$C2789,$A$2:$A2788,$A2789))</f>
        <v/>
      </c>
      <c r="G2789" s="6" t="str">
        <f t="shared" si="132"/>
        <v/>
      </c>
      <c r="H2789" s="6" t="str">
        <f t="shared" si="133"/>
        <v/>
      </c>
      <c r="I2789" s="3" t="str">
        <f t="shared" si="134"/>
        <v/>
      </c>
    </row>
    <row r="2790" spans="6:9" x14ac:dyDescent="0.25">
      <c r="F2790" s="6" t="str">
        <f>IF($A2790="","",$E2790-_xlfn.MAXIFS($E$2:$E2789,$C$2:$C2789,$C2790,$A$2:$A2789,$A2790))</f>
        <v/>
      </c>
      <c r="G2790" s="6" t="str">
        <f t="shared" si="132"/>
        <v/>
      </c>
      <c r="H2790" s="6" t="str">
        <f t="shared" si="133"/>
        <v/>
      </c>
      <c r="I2790" s="3" t="str">
        <f t="shared" si="134"/>
        <v/>
      </c>
    </row>
    <row r="2791" spans="6:9" x14ac:dyDescent="0.25">
      <c r="F2791" s="6" t="str">
        <f>IF($A2791="","",$E2791-_xlfn.MAXIFS($E$2:$E2790,$C$2:$C2790,$C2791,$A$2:$A2790,$A2791))</f>
        <v/>
      </c>
      <c r="G2791" s="6" t="str">
        <f t="shared" si="132"/>
        <v/>
      </c>
      <c r="H2791" s="6" t="str">
        <f t="shared" si="133"/>
        <v/>
      </c>
      <c r="I2791" s="3" t="str">
        <f t="shared" si="134"/>
        <v/>
      </c>
    </row>
    <row r="2792" spans="6:9" x14ac:dyDescent="0.25">
      <c r="F2792" s="6" t="str">
        <f>IF($A2792="","",$E2792-_xlfn.MAXIFS($E$2:$E2791,$C$2:$C2791,$C2792,$A$2:$A2791,$A2792))</f>
        <v/>
      </c>
      <c r="G2792" s="6" t="str">
        <f t="shared" si="132"/>
        <v/>
      </c>
      <c r="H2792" s="6" t="str">
        <f t="shared" si="133"/>
        <v/>
      </c>
      <c r="I2792" s="3" t="str">
        <f t="shared" si="134"/>
        <v/>
      </c>
    </row>
    <row r="2793" spans="6:9" x14ac:dyDescent="0.25">
      <c r="F2793" s="6" t="str">
        <f>IF($A2793="","",$E2793-_xlfn.MAXIFS($E$2:$E2792,$C$2:$C2792,$C2793,$A$2:$A2792,$A2793))</f>
        <v/>
      </c>
      <c r="G2793" s="6" t="str">
        <f t="shared" si="132"/>
        <v/>
      </c>
      <c r="H2793" s="6" t="str">
        <f t="shared" si="133"/>
        <v/>
      </c>
      <c r="I2793" s="3" t="str">
        <f t="shared" si="134"/>
        <v/>
      </c>
    </row>
    <row r="2794" spans="6:9" x14ac:dyDescent="0.25">
      <c r="F2794" s="6" t="str">
        <f>IF($A2794="","",$E2794-_xlfn.MAXIFS($E$2:$E2793,$C$2:$C2793,$C2794,$A$2:$A2793,$A2794))</f>
        <v/>
      </c>
      <c r="G2794" s="6" t="str">
        <f t="shared" si="132"/>
        <v/>
      </c>
      <c r="H2794" s="6" t="str">
        <f t="shared" si="133"/>
        <v/>
      </c>
      <c r="I2794" s="3" t="str">
        <f t="shared" si="134"/>
        <v/>
      </c>
    </row>
    <row r="2795" spans="6:9" x14ac:dyDescent="0.25">
      <c r="F2795" s="6" t="str">
        <f>IF($A2795="","",$E2795-_xlfn.MAXIFS($E$2:$E2794,$C$2:$C2794,$C2795,$A$2:$A2794,$A2795))</f>
        <v/>
      </c>
      <c r="G2795" s="6" t="str">
        <f t="shared" si="132"/>
        <v/>
      </c>
      <c r="H2795" s="6" t="str">
        <f t="shared" si="133"/>
        <v/>
      </c>
      <c r="I2795" s="3" t="str">
        <f t="shared" si="134"/>
        <v/>
      </c>
    </row>
    <row r="2796" spans="6:9" x14ac:dyDescent="0.25">
      <c r="F2796" s="6" t="str">
        <f>IF($A2796="","",$E2796-_xlfn.MAXIFS($E$2:$E2795,$C$2:$C2795,$C2796,$A$2:$A2795,$A2796))</f>
        <v/>
      </c>
      <c r="G2796" s="6" t="str">
        <f t="shared" si="132"/>
        <v/>
      </c>
      <c r="H2796" s="6" t="str">
        <f t="shared" si="133"/>
        <v/>
      </c>
      <c r="I2796" s="3" t="str">
        <f t="shared" si="134"/>
        <v/>
      </c>
    </row>
    <row r="2797" spans="6:9" x14ac:dyDescent="0.25">
      <c r="F2797" s="6" t="str">
        <f>IF($A2797="","",$E2797-_xlfn.MAXIFS($E$2:$E2796,$C$2:$C2796,$C2797,$A$2:$A2796,$A2797))</f>
        <v/>
      </c>
      <c r="G2797" s="6" t="str">
        <f t="shared" si="132"/>
        <v/>
      </c>
      <c r="H2797" s="6" t="str">
        <f t="shared" si="133"/>
        <v/>
      </c>
      <c r="I2797" s="3" t="str">
        <f t="shared" si="134"/>
        <v/>
      </c>
    </row>
    <row r="2798" spans="6:9" x14ac:dyDescent="0.25">
      <c r="F2798" s="6" t="str">
        <f>IF($A2798="","",$E2798-_xlfn.MAXIFS($E$2:$E2797,$C$2:$C2797,$C2798,$A$2:$A2797,$A2798))</f>
        <v/>
      </c>
      <c r="G2798" s="6" t="str">
        <f t="shared" si="132"/>
        <v/>
      </c>
      <c r="H2798" s="6" t="str">
        <f t="shared" si="133"/>
        <v/>
      </c>
      <c r="I2798" s="3" t="str">
        <f t="shared" si="134"/>
        <v/>
      </c>
    </row>
    <row r="2799" spans="6:9" x14ac:dyDescent="0.25">
      <c r="F2799" s="6" t="str">
        <f>IF($A2799="","",$E2799-_xlfn.MAXIFS($E$2:$E2798,$C$2:$C2798,$C2799,$A$2:$A2798,$A2799))</f>
        <v/>
      </c>
      <c r="G2799" s="6" t="str">
        <f t="shared" si="132"/>
        <v/>
      </c>
      <c r="H2799" s="6" t="str">
        <f t="shared" si="133"/>
        <v/>
      </c>
      <c r="I2799" s="3" t="str">
        <f t="shared" si="134"/>
        <v/>
      </c>
    </row>
    <row r="2800" spans="6:9" x14ac:dyDescent="0.25">
      <c r="F2800" s="6" t="str">
        <f>IF($A2800="","",$E2800-_xlfn.MAXIFS($E$2:$E2799,$C$2:$C2799,$C2800,$A$2:$A2799,$A2800))</f>
        <v/>
      </c>
      <c r="G2800" s="6" t="str">
        <f t="shared" si="132"/>
        <v/>
      </c>
      <c r="H2800" s="6" t="str">
        <f t="shared" si="133"/>
        <v/>
      </c>
      <c r="I2800" s="3" t="str">
        <f t="shared" si="134"/>
        <v/>
      </c>
    </row>
    <row r="2801" spans="6:9" x14ac:dyDescent="0.25">
      <c r="F2801" s="6" t="str">
        <f>IF($A2801="","",$E2801-_xlfn.MAXIFS($E$2:$E2800,$C$2:$C2800,$C2801,$A$2:$A2800,$A2801))</f>
        <v/>
      </c>
      <c r="G2801" s="6" t="str">
        <f t="shared" si="132"/>
        <v/>
      </c>
      <c r="H2801" s="6" t="str">
        <f t="shared" si="133"/>
        <v/>
      </c>
      <c r="I2801" s="3" t="str">
        <f t="shared" si="134"/>
        <v/>
      </c>
    </row>
    <row r="2802" spans="6:9" x14ac:dyDescent="0.25">
      <c r="F2802" s="6" t="str">
        <f>IF($A2802="","",$E2802-_xlfn.MAXIFS($E$2:$E2801,$C$2:$C2801,$C2802,$A$2:$A2801,$A2802))</f>
        <v/>
      </c>
      <c r="G2802" s="6" t="str">
        <f t="shared" si="132"/>
        <v/>
      </c>
      <c r="H2802" s="6" t="str">
        <f t="shared" si="133"/>
        <v/>
      </c>
      <c r="I2802" s="3" t="str">
        <f t="shared" si="134"/>
        <v/>
      </c>
    </row>
    <row r="2803" spans="6:9" x14ac:dyDescent="0.25">
      <c r="F2803" s="6" t="str">
        <f>IF($A2803="","",$E2803-_xlfn.MAXIFS($E$2:$E2802,$C$2:$C2802,$C2803,$A$2:$A2802,$A2803))</f>
        <v/>
      </c>
      <c r="G2803" s="6" t="str">
        <f t="shared" si="132"/>
        <v/>
      </c>
      <c r="H2803" s="6" t="str">
        <f t="shared" si="133"/>
        <v/>
      </c>
      <c r="I2803" s="3" t="str">
        <f t="shared" si="134"/>
        <v/>
      </c>
    </row>
    <row r="2804" spans="6:9" x14ac:dyDescent="0.25">
      <c r="F2804" s="6" t="str">
        <f>IF($A2804="","",$E2804-_xlfn.MAXIFS($E$2:$E2803,$C$2:$C2803,$C2804,$A$2:$A2803,$A2804))</f>
        <v/>
      </c>
      <c r="G2804" s="6" t="str">
        <f t="shared" si="132"/>
        <v/>
      </c>
      <c r="H2804" s="6" t="str">
        <f t="shared" si="133"/>
        <v/>
      </c>
      <c r="I2804" s="3" t="str">
        <f t="shared" si="134"/>
        <v/>
      </c>
    </row>
    <row r="2805" spans="6:9" x14ac:dyDescent="0.25">
      <c r="F2805" s="6" t="str">
        <f>IF($A2805="","",$E2805-_xlfn.MAXIFS($E$2:$E2804,$C$2:$C2804,$C2805,$A$2:$A2804,$A2805))</f>
        <v/>
      </c>
      <c r="G2805" s="6" t="str">
        <f t="shared" si="132"/>
        <v/>
      </c>
      <c r="H2805" s="6" t="str">
        <f t="shared" si="133"/>
        <v/>
      </c>
      <c r="I2805" s="3" t="str">
        <f t="shared" si="134"/>
        <v/>
      </c>
    </row>
    <row r="2806" spans="6:9" x14ac:dyDescent="0.25">
      <c r="F2806" s="6" t="str">
        <f>IF($A2806="","",$E2806-_xlfn.MAXIFS($E$2:$E2805,$C$2:$C2805,$C2806,$A$2:$A2805,$A2806))</f>
        <v/>
      </c>
      <c r="G2806" s="6" t="str">
        <f t="shared" si="132"/>
        <v/>
      </c>
      <c r="H2806" s="6" t="str">
        <f t="shared" si="133"/>
        <v/>
      </c>
      <c r="I2806" s="3" t="str">
        <f t="shared" si="134"/>
        <v/>
      </c>
    </row>
    <row r="2807" spans="6:9" x14ac:dyDescent="0.25">
      <c r="F2807" s="6" t="str">
        <f>IF($A2807="","",$E2807-_xlfn.MAXIFS($E$2:$E2806,$C$2:$C2806,$C2807,$A$2:$A2806,$A2807))</f>
        <v/>
      </c>
      <c r="G2807" s="6" t="str">
        <f t="shared" si="132"/>
        <v/>
      </c>
      <c r="H2807" s="6" t="str">
        <f t="shared" si="133"/>
        <v/>
      </c>
      <c r="I2807" s="3" t="str">
        <f t="shared" si="134"/>
        <v/>
      </c>
    </row>
    <row r="2808" spans="6:9" x14ac:dyDescent="0.25">
      <c r="F2808" s="6" t="str">
        <f>IF($A2808="","",$E2808-_xlfn.MAXIFS($E$2:$E2807,$C$2:$C2807,$C2808,$A$2:$A2807,$A2808))</f>
        <v/>
      </c>
      <c r="G2808" s="6" t="str">
        <f t="shared" si="132"/>
        <v/>
      </c>
      <c r="H2808" s="6" t="str">
        <f t="shared" si="133"/>
        <v/>
      </c>
      <c r="I2808" s="3" t="str">
        <f t="shared" si="134"/>
        <v/>
      </c>
    </row>
    <row r="2809" spans="6:9" x14ac:dyDescent="0.25">
      <c r="F2809" s="6" t="str">
        <f>IF($A2809="","",$E2809-_xlfn.MAXIFS($E$2:$E2808,$C$2:$C2808,$C2809,$A$2:$A2808,$A2809))</f>
        <v/>
      </c>
      <c r="G2809" s="6" t="str">
        <f t="shared" si="132"/>
        <v/>
      </c>
      <c r="H2809" s="6" t="str">
        <f t="shared" si="133"/>
        <v/>
      </c>
      <c r="I2809" s="3" t="str">
        <f t="shared" si="134"/>
        <v/>
      </c>
    </row>
    <row r="2810" spans="6:9" x14ac:dyDescent="0.25">
      <c r="F2810" s="6" t="str">
        <f>IF($A2810="","",$E2810-_xlfn.MAXIFS($E$2:$E2809,$C$2:$C2809,$C2810,$A$2:$A2809,$A2810))</f>
        <v/>
      </c>
      <c r="G2810" s="6" t="str">
        <f t="shared" si="132"/>
        <v/>
      </c>
      <c r="H2810" s="6" t="str">
        <f t="shared" si="133"/>
        <v/>
      </c>
      <c r="I2810" s="3" t="str">
        <f t="shared" si="134"/>
        <v/>
      </c>
    </row>
    <row r="2811" spans="6:9" x14ac:dyDescent="0.25">
      <c r="F2811" s="6" t="str">
        <f>IF($A2811="","",$E2811-_xlfn.MAXIFS($E$2:$E2810,$C$2:$C2810,$C2811,$A$2:$A2810,$A2811))</f>
        <v/>
      </c>
      <c r="G2811" s="6" t="str">
        <f t="shared" si="132"/>
        <v/>
      </c>
      <c r="H2811" s="6" t="str">
        <f t="shared" si="133"/>
        <v/>
      </c>
      <c r="I2811" s="3" t="str">
        <f t="shared" si="134"/>
        <v/>
      </c>
    </row>
    <row r="2812" spans="6:9" x14ac:dyDescent="0.25">
      <c r="F2812" s="6" t="str">
        <f>IF($A2812="","",$E2812-_xlfn.MAXIFS($E$2:$E2811,$C$2:$C2811,$C2812,$A$2:$A2811,$A2812))</f>
        <v/>
      </c>
      <c r="G2812" s="6" t="str">
        <f t="shared" si="132"/>
        <v/>
      </c>
      <c r="H2812" s="6" t="str">
        <f t="shared" si="133"/>
        <v/>
      </c>
      <c r="I2812" s="3" t="str">
        <f t="shared" si="134"/>
        <v/>
      </c>
    </row>
    <row r="2813" spans="6:9" x14ac:dyDescent="0.25">
      <c r="F2813" s="6" t="str">
        <f>IF($A2813="","",$E2813-_xlfn.MAXIFS($E$2:$E2812,$C$2:$C2812,$C2813,$A$2:$A2812,$A2813))</f>
        <v/>
      </c>
      <c r="G2813" s="6" t="str">
        <f t="shared" si="132"/>
        <v/>
      </c>
      <c r="H2813" s="6" t="str">
        <f t="shared" si="133"/>
        <v/>
      </c>
      <c r="I2813" s="3" t="str">
        <f t="shared" si="134"/>
        <v/>
      </c>
    </row>
    <row r="2814" spans="6:9" x14ac:dyDescent="0.25">
      <c r="F2814" s="6" t="str">
        <f>IF($A2814="","",$E2814-_xlfn.MAXIFS($E$2:$E2813,$C$2:$C2813,$C2814,$A$2:$A2813,$A2814))</f>
        <v/>
      </c>
      <c r="G2814" s="6" t="str">
        <f t="shared" si="132"/>
        <v/>
      </c>
      <c r="H2814" s="6" t="str">
        <f t="shared" si="133"/>
        <v/>
      </c>
      <c r="I2814" s="3" t="str">
        <f t="shared" si="134"/>
        <v/>
      </c>
    </row>
    <row r="2815" spans="6:9" x14ac:dyDescent="0.25">
      <c r="F2815" s="6" t="str">
        <f>IF($A2815="","",$E2815-_xlfn.MAXIFS($E$2:$E2814,$C$2:$C2814,$C2815,$A$2:$A2814,$A2815))</f>
        <v/>
      </c>
      <c r="G2815" s="6" t="str">
        <f t="shared" si="132"/>
        <v/>
      </c>
      <c r="H2815" s="6" t="str">
        <f t="shared" si="133"/>
        <v/>
      </c>
      <c r="I2815" s="3" t="str">
        <f t="shared" si="134"/>
        <v/>
      </c>
    </row>
    <row r="2816" spans="6:9" x14ac:dyDescent="0.25">
      <c r="F2816" s="6" t="str">
        <f>IF($A2816="","",$E2816-_xlfn.MAXIFS($E$2:$E2815,$C$2:$C2815,$C2816,$A$2:$A2815,$A2816))</f>
        <v/>
      </c>
      <c r="G2816" s="6" t="str">
        <f t="shared" si="132"/>
        <v/>
      </c>
      <c r="H2816" s="6" t="str">
        <f t="shared" si="133"/>
        <v/>
      </c>
      <c r="I2816" s="3" t="str">
        <f t="shared" si="134"/>
        <v/>
      </c>
    </row>
    <row r="2817" spans="6:9" x14ac:dyDescent="0.25">
      <c r="F2817" s="6" t="str">
        <f>IF($A2817="","",$E2817-_xlfn.MAXIFS($E$2:$E2816,$C$2:$C2816,$C2817,$A$2:$A2816,$A2817))</f>
        <v/>
      </c>
      <c r="G2817" s="6" t="str">
        <f t="shared" si="132"/>
        <v/>
      </c>
      <c r="H2817" s="6" t="str">
        <f t="shared" si="133"/>
        <v/>
      </c>
      <c r="I2817" s="3" t="str">
        <f t="shared" si="134"/>
        <v/>
      </c>
    </row>
    <row r="2818" spans="6:9" x14ac:dyDescent="0.25">
      <c r="F2818" s="6" t="str">
        <f>IF($A2818="","",$E2818-_xlfn.MAXIFS($E$2:$E2817,$C$2:$C2817,$C2818,$A$2:$A2817,$A2818))</f>
        <v/>
      </c>
      <c r="G2818" s="6" t="str">
        <f t="shared" si="132"/>
        <v/>
      </c>
      <c r="H2818" s="6" t="str">
        <f t="shared" si="133"/>
        <v/>
      </c>
      <c r="I2818" s="3" t="str">
        <f t="shared" si="134"/>
        <v/>
      </c>
    </row>
    <row r="2819" spans="6:9" x14ac:dyDescent="0.25">
      <c r="F2819" s="6" t="str">
        <f>IF($A2819="","",$E2819-_xlfn.MAXIFS($E$2:$E2818,$C$2:$C2818,$C2819,$A$2:$A2818,$A2819))</f>
        <v/>
      </c>
      <c r="G2819" s="6" t="str">
        <f t="shared" si="132"/>
        <v/>
      </c>
      <c r="H2819" s="6" t="str">
        <f t="shared" si="133"/>
        <v/>
      </c>
      <c r="I2819" s="3" t="str">
        <f t="shared" si="134"/>
        <v/>
      </c>
    </row>
    <row r="2820" spans="6:9" x14ac:dyDescent="0.25">
      <c r="F2820" s="6" t="str">
        <f>IF($A2820="","",$E2820-_xlfn.MAXIFS($E$2:$E2819,$C$2:$C2819,$C2820,$A$2:$A2819,$A2820))</f>
        <v/>
      </c>
      <c r="G2820" s="6" t="str">
        <f t="shared" si="132"/>
        <v/>
      </c>
      <c r="H2820" s="6" t="str">
        <f t="shared" si="133"/>
        <v/>
      </c>
      <c r="I2820" s="3" t="str">
        <f t="shared" si="134"/>
        <v/>
      </c>
    </row>
    <row r="2821" spans="6:9" x14ac:dyDescent="0.25">
      <c r="F2821" s="6" t="str">
        <f>IF($A2821="","",$E2821-_xlfn.MAXIFS($E$2:$E2820,$C$2:$C2820,$C2821,$A$2:$A2820,$A2821))</f>
        <v/>
      </c>
      <c r="G2821" s="6" t="str">
        <f t="shared" si="132"/>
        <v/>
      </c>
      <c r="H2821" s="6" t="str">
        <f t="shared" si="133"/>
        <v/>
      </c>
      <c r="I2821" s="3" t="str">
        <f t="shared" si="134"/>
        <v/>
      </c>
    </row>
    <row r="2822" spans="6:9" x14ac:dyDescent="0.25">
      <c r="F2822" s="6" t="str">
        <f>IF($A2822="","",$E2822-_xlfn.MAXIFS($E$2:$E2821,$C$2:$C2821,$C2822,$A$2:$A2821,$A2822))</f>
        <v/>
      </c>
      <c r="G2822" s="6" t="str">
        <f t="shared" si="132"/>
        <v/>
      </c>
      <c r="H2822" s="6" t="str">
        <f t="shared" si="133"/>
        <v/>
      </c>
      <c r="I2822" s="3" t="str">
        <f t="shared" si="134"/>
        <v/>
      </c>
    </row>
    <row r="2823" spans="6:9" x14ac:dyDescent="0.25">
      <c r="F2823" s="6" t="str">
        <f>IF($A2823="","",$E2823-_xlfn.MAXIFS($E$2:$E2822,$C$2:$C2822,$C2823,$A$2:$A2822,$A2823))</f>
        <v/>
      </c>
      <c r="G2823" s="6" t="str">
        <f t="shared" si="132"/>
        <v/>
      </c>
      <c r="H2823" s="6" t="str">
        <f t="shared" si="133"/>
        <v/>
      </c>
      <c r="I2823" s="3" t="str">
        <f t="shared" si="134"/>
        <v/>
      </c>
    </row>
    <row r="2824" spans="6:9" x14ac:dyDescent="0.25">
      <c r="F2824" s="6" t="str">
        <f>IF($A2824="","",$E2824-_xlfn.MAXIFS($E$2:$E2823,$C$2:$C2823,$C2824,$A$2:$A2823,$A2824))</f>
        <v/>
      </c>
      <c r="G2824" s="6" t="str">
        <f t="shared" si="132"/>
        <v/>
      </c>
      <c r="H2824" s="6" t="str">
        <f t="shared" si="133"/>
        <v/>
      </c>
      <c r="I2824" s="3" t="str">
        <f t="shared" si="134"/>
        <v/>
      </c>
    </row>
    <row r="2825" spans="6:9" x14ac:dyDescent="0.25">
      <c r="F2825" s="6" t="str">
        <f>IF($A2825="","",$E2825-_xlfn.MAXIFS($E$2:$E2824,$C$2:$C2824,$C2825,$A$2:$A2824,$A2825))</f>
        <v/>
      </c>
      <c r="G2825" s="6" t="str">
        <f t="shared" ref="G2825:G2888" si="135">IF($A2825="","",HOUR($D2825))</f>
        <v/>
      </c>
      <c r="H2825" s="6" t="str">
        <f t="shared" ref="H2825:H2888" si="136">IF($A2825="","",MINUTE($D2825))</f>
        <v/>
      </c>
      <c r="I2825" s="3" t="str">
        <f t="shared" si="134"/>
        <v/>
      </c>
    </row>
    <row r="2826" spans="6:9" x14ac:dyDescent="0.25">
      <c r="F2826" s="6" t="str">
        <f>IF($A2826="","",$E2826-_xlfn.MAXIFS($E$2:$E2825,$C$2:$C2825,$C2826,$A$2:$A2825,$A2826))</f>
        <v/>
      </c>
      <c r="G2826" s="6" t="str">
        <f t="shared" si="135"/>
        <v/>
      </c>
      <c r="H2826" s="6" t="str">
        <f t="shared" si="136"/>
        <v/>
      </c>
      <c r="I2826" s="3" t="str">
        <f t="shared" ref="I2826:I2889" si="137">IF($F2826&lt;0,"ERROR","")</f>
        <v/>
      </c>
    </row>
    <row r="2827" spans="6:9" x14ac:dyDescent="0.25">
      <c r="F2827" s="6" t="str">
        <f>IF($A2827="","",$E2827-_xlfn.MAXIFS($E$2:$E2826,$C$2:$C2826,$C2827,$A$2:$A2826,$A2827))</f>
        <v/>
      </c>
      <c r="G2827" s="6" t="str">
        <f t="shared" si="135"/>
        <v/>
      </c>
      <c r="H2827" s="6" t="str">
        <f t="shared" si="136"/>
        <v/>
      </c>
      <c r="I2827" s="3" t="str">
        <f t="shared" si="137"/>
        <v/>
      </c>
    </row>
    <row r="2828" spans="6:9" x14ac:dyDescent="0.25">
      <c r="F2828" s="6" t="str">
        <f>IF($A2828="","",$E2828-_xlfn.MAXIFS($E$2:$E2827,$C$2:$C2827,$C2828,$A$2:$A2827,$A2828))</f>
        <v/>
      </c>
      <c r="G2828" s="6" t="str">
        <f t="shared" si="135"/>
        <v/>
      </c>
      <c r="H2828" s="6" t="str">
        <f t="shared" si="136"/>
        <v/>
      </c>
      <c r="I2828" s="3" t="str">
        <f t="shared" si="137"/>
        <v/>
      </c>
    </row>
    <row r="2829" spans="6:9" x14ac:dyDescent="0.25">
      <c r="F2829" s="6" t="str">
        <f>IF($A2829="","",$E2829-_xlfn.MAXIFS($E$2:$E2828,$C$2:$C2828,$C2829,$A$2:$A2828,$A2829))</f>
        <v/>
      </c>
      <c r="G2829" s="6" t="str">
        <f t="shared" si="135"/>
        <v/>
      </c>
      <c r="H2829" s="6" t="str">
        <f t="shared" si="136"/>
        <v/>
      </c>
      <c r="I2829" s="3" t="str">
        <f t="shared" si="137"/>
        <v/>
      </c>
    </row>
    <row r="2830" spans="6:9" x14ac:dyDescent="0.25">
      <c r="F2830" s="6" t="str">
        <f>IF($A2830="","",$E2830-_xlfn.MAXIFS($E$2:$E2829,$C$2:$C2829,$C2830,$A$2:$A2829,$A2830))</f>
        <v/>
      </c>
      <c r="G2830" s="6" t="str">
        <f t="shared" si="135"/>
        <v/>
      </c>
      <c r="H2830" s="6" t="str">
        <f t="shared" si="136"/>
        <v/>
      </c>
      <c r="I2830" s="3" t="str">
        <f t="shared" si="137"/>
        <v/>
      </c>
    </row>
    <row r="2831" spans="6:9" x14ac:dyDescent="0.25">
      <c r="F2831" s="6" t="str">
        <f>IF($A2831="","",$E2831-_xlfn.MAXIFS($E$2:$E2830,$C$2:$C2830,$C2831,$A$2:$A2830,$A2831))</f>
        <v/>
      </c>
      <c r="G2831" s="6" t="str">
        <f t="shared" si="135"/>
        <v/>
      </c>
      <c r="H2831" s="6" t="str">
        <f t="shared" si="136"/>
        <v/>
      </c>
      <c r="I2831" s="3" t="str">
        <f t="shared" si="137"/>
        <v/>
      </c>
    </row>
    <row r="2832" spans="6:9" x14ac:dyDescent="0.25">
      <c r="F2832" s="6" t="str">
        <f>IF($A2832="","",$E2832-_xlfn.MAXIFS($E$2:$E2831,$C$2:$C2831,$C2832,$A$2:$A2831,$A2832))</f>
        <v/>
      </c>
      <c r="G2832" s="6" t="str">
        <f t="shared" si="135"/>
        <v/>
      </c>
      <c r="H2832" s="6" t="str">
        <f t="shared" si="136"/>
        <v/>
      </c>
      <c r="I2832" s="3" t="str">
        <f t="shared" si="137"/>
        <v/>
      </c>
    </row>
    <row r="2833" spans="6:9" x14ac:dyDescent="0.25">
      <c r="F2833" s="6" t="str">
        <f>IF($A2833="","",$E2833-_xlfn.MAXIFS($E$2:$E2832,$C$2:$C2832,$C2833,$A$2:$A2832,$A2833))</f>
        <v/>
      </c>
      <c r="G2833" s="6" t="str">
        <f t="shared" si="135"/>
        <v/>
      </c>
      <c r="H2833" s="6" t="str">
        <f t="shared" si="136"/>
        <v/>
      </c>
      <c r="I2833" s="3" t="str">
        <f t="shared" si="137"/>
        <v/>
      </c>
    </row>
    <row r="2834" spans="6:9" x14ac:dyDescent="0.25">
      <c r="F2834" s="6" t="str">
        <f>IF($A2834="","",$E2834-_xlfn.MAXIFS($E$2:$E2833,$C$2:$C2833,$C2834,$A$2:$A2833,$A2834))</f>
        <v/>
      </c>
      <c r="G2834" s="6" t="str">
        <f t="shared" si="135"/>
        <v/>
      </c>
      <c r="H2834" s="6" t="str">
        <f t="shared" si="136"/>
        <v/>
      </c>
      <c r="I2834" s="3" t="str">
        <f t="shared" si="137"/>
        <v/>
      </c>
    </row>
    <row r="2835" spans="6:9" x14ac:dyDescent="0.25">
      <c r="F2835" s="6" t="str">
        <f>IF($A2835="","",$E2835-_xlfn.MAXIFS($E$2:$E2834,$C$2:$C2834,$C2835,$A$2:$A2834,$A2835))</f>
        <v/>
      </c>
      <c r="G2835" s="6" t="str">
        <f t="shared" si="135"/>
        <v/>
      </c>
      <c r="H2835" s="6" t="str">
        <f t="shared" si="136"/>
        <v/>
      </c>
      <c r="I2835" s="3" t="str">
        <f t="shared" si="137"/>
        <v/>
      </c>
    </row>
    <row r="2836" spans="6:9" x14ac:dyDescent="0.25">
      <c r="F2836" s="6" t="str">
        <f>IF($A2836="","",$E2836-_xlfn.MAXIFS($E$2:$E2835,$C$2:$C2835,$C2836,$A$2:$A2835,$A2836))</f>
        <v/>
      </c>
      <c r="G2836" s="6" t="str">
        <f t="shared" si="135"/>
        <v/>
      </c>
      <c r="H2836" s="6" t="str">
        <f t="shared" si="136"/>
        <v/>
      </c>
      <c r="I2836" s="3" t="str">
        <f t="shared" si="137"/>
        <v/>
      </c>
    </row>
    <row r="2837" spans="6:9" x14ac:dyDescent="0.25">
      <c r="F2837" s="6" t="str">
        <f>IF($A2837="","",$E2837-_xlfn.MAXIFS($E$2:$E2836,$C$2:$C2836,$C2837,$A$2:$A2836,$A2837))</f>
        <v/>
      </c>
      <c r="G2837" s="6" t="str">
        <f t="shared" si="135"/>
        <v/>
      </c>
      <c r="H2837" s="6" t="str">
        <f t="shared" si="136"/>
        <v/>
      </c>
      <c r="I2837" s="3" t="str">
        <f t="shared" si="137"/>
        <v/>
      </c>
    </row>
    <row r="2838" spans="6:9" x14ac:dyDescent="0.25">
      <c r="F2838" s="6" t="str">
        <f>IF($A2838="","",$E2838-_xlfn.MAXIFS($E$2:$E2837,$C$2:$C2837,$C2838,$A$2:$A2837,$A2838))</f>
        <v/>
      </c>
      <c r="G2838" s="6" t="str">
        <f t="shared" si="135"/>
        <v/>
      </c>
      <c r="H2838" s="6" t="str">
        <f t="shared" si="136"/>
        <v/>
      </c>
      <c r="I2838" s="3" t="str">
        <f t="shared" si="137"/>
        <v/>
      </c>
    </row>
    <row r="2839" spans="6:9" x14ac:dyDescent="0.25">
      <c r="F2839" s="6" t="str">
        <f>IF($A2839="","",$E2839-_xlfn.MAXIFS($E$2:$E2838,$C$2:$C2838,$C2839,$A$2:$A2838,$A2839))</f>
        <v/>
      </c>
      <c r="G2839" s="6" t="str">
        <f t="shared" si="135"/>
        <v/>
      </c>
      <c r="H2839" s="6" t="str">
        <f t="shared" si="136"/>
        <v/>
      </c>
      <c r="I2839" s="3" t="str">
        <f t="shared" si="137"/>
        <v/>
      </c>
    </row>
    <row r="2840" spans="6:9" x14ac:dyDescent="0.25">
      <c r="F2840" s="6" t="str">
        <f>IF($A2840="","",$E2840-_xlfn.MAXIFS($E$2:$E2839,$C$2:$C2839,$C2840,$A$2:$A2839,$A2840))</f>
        <v/>
      </c>
      <c r="G2840" s="6" t="str">
        <f t="shared" si="135"/>
        <v/>
      </c>
      <c r="H2840" s="6" t="str">
        <f t="shared" si="136"/>
        <v/>
      </c>
      <c r="I2840" s="3" t="str">
        <f t="shared" si="137"/>
        <v/>
      </c>
    </row>
    <row r="2841" spans="6:9" x14ac:dyDescent="0.25">
      <c r="F2841" s="6" t="str">
        <f>IF($A2841="","",$E2841-_xlfn.MAXIFS($E$2:$E2840,$C$2:$C2840,$C2841,$A$2:$A2840,$A2841))</f>
        <v/>
      </c>
      <c r="G2841" s="6" t="str">
        <f t="shared" si="135"/>
        <v/>
      </c>
      <c r="H2841" s="6" t="str">
        <f t="shared" si="136"/>
        <v/>
      </c>
      <c r="I2841" s="3" t="str">
        <f t="shared" si="137"/>
        <v/>
      </c>
    </row>
    <row r="2842" spans="6:9" x14ac:dyDescent="0.25">
      <c r="F2842" s="6" t="str">
        <f>IF($A2842="","",$E2842-_xlfn.MAXIFS($E$2:$E2841,$C$2:$C2841,$C2842,$A$2:$A2841,$A2842))</f>
        <v/>
      </c>
      <c r="G2842" s="6" t="str">
        <f t="shared" si="135"/>
        <v/>
      </c>
      <c r="H2842" s="6" t="str">
        <f t="shared" si="136"/>
        <v/>
      </c>
      <c r="I2842" s="3" t="str">
        <f t="shared" si="137"/>
        <v/>
      </c>
    </row>
    <row r="2843" spans="6:9" x14ac:dyDescent="0.25">
      <c r="F2843" s="6" t="str">
        <f>IF($A2843="","",$E2843-_xlfn.MAXIFS($E$2:$E2842,$C$2:$C2842,$C2843,$A$2:$A2842,$A2843))</f>
        <v/>
      </c>
      <c r="G2843" s="6" t="str">
        <f t="shared" si="135"/>
        <v/>
      </c>
      <c r="H2843" s="6" t="str">
        <f t="shared" si="136"/>
        <v/>
      </c>
      <c r="I2843" s="3" t="str">
        <f t="shared" si="137"/>
        <v/>
      </c>
    </row>
    <row r="2844" spans="6:9" x14ac:dyDescent="0.25">
      <c r="F2844" s="6" t="str">
        <f>IF($A2844="","",$E2844-_xlfn.MAXIFS($E$2:$E2843,$C$2:$C2843,$C2844,$A$2:$A2843,$A2844))</f>
        <v/>
      </c>
      <c r="G2844" s="6" t="str">
        <f t="shared" si="135"/>
        <v/>
      </c>
      <c r="H2844" s="6" t="str">
        <f t="shared" si="136"/>
        <v/>
      </c>
      <c r="I2844" s="3" t="str">
        <f t="shared" si="137"/>
        <v/>
      </c>
    </row>
    <row r="2845" spans="6:9" x14ac:dyDescent="0.25">
      <c r="F2845" s="6" t="str">
        <f>IF($A2845="","",$E2845-_xlfn.MAXIFS($E$2:$E2844,$C$2:$C2844,$C2845,$A$2:$A2844,$A2845))</f>
        <v/>
      </c>
      <c r="G2845" s="6" t="str">
        <f t="shared" si="135"/>
        <v/>
      </c>
      <c r="H2845" s="6" t="str">
        <f t="shared" si="136"/>
        <v/>
      </c>
      <c r="I2845" s="3" t="str">
        <f t="shared" si="137"/>
        <v/>
      </c>
    </row>
    <row r="2846" spans="6:9" x14ac:dyDescent="0.25">
      <c r="F2846" s="6" t="str">
        <f>IF($A2846="","",$E2846-_xlfn.MAXIFS($E$2:$E2845,$C$2:$C2845,$C2846,$A$2:$A2845,$A2846))</f>
        <v/>
      </c>
      <c r="G2846" s="6" t="str">
        <f t="shared" si="135"/>
        <v/>
      </c>
      <c r="H2846" s="6" t="str">
        <f t="shared" si="136"/>
        <v/>
      </c>
      <c r="I2846" s="3" t="str">
        <f t="shared" si="137"/>
        <v/>
      </c>
    </row>
    <row r="2847" spans="6:9" x14ac:dyDescent="0.25">
      <c r="F2847" s="6" t="str">
        <f>IF($A2847="","",$E2847-_xlfn.MAXIFS($E$2:$E2846,$C$2:$C2846,$C2847,$A$2:$A2846,$A2847))</f>
        <v/>
      </c>
      <c r="G2847" s="6" t="str">
        <f t="shared" si="135"/>
        <v/>
      </c>
      <c r="H2847" s="6" t="str">
        <f t="shared" si="136"/>
        <v/>
      </c>
      <c r="I2847" s="3" t="str">
        <f t="shared" si="137"/>
        <v/>
      </c>
    </row>
    <row r="2848" spans="6:9" x14ac:dyDescent="0.25">
      <c r="F2848" s="6" t="str">
        <f>IF($A2848="","",$E2848-_xlfn.MAXIFS($E$2:$E2847,$C$2:$C2847,$C2848,$A$2:$A2847,$A2848))</f>
        <v/>
      </c>
      <c r="G2848" s="6" t="str">
        <f t="shared" si="135"/>
        <v/>
      </c>
      <c r="H2848" s="6" t="str">
        <f t="shared" si="136"/>
        <v/>
      </c>
      <c r="I2848" s="3" t="str">
        <f t="shared" si="137"/>
        <v/>
      </c>
    </row>
    <row r="2849" spans="6:9" x14ac:dyDescent="0.25">
      <c r="F2849" s="6" t="str">
        <f>IF($A2849="","",$E2849-_xlfn.MAXIFS($E$2:$E2848,$C$2:$C2848,$C2849,$A$2:$A2848,$A2849))</f>
        <v/>
      </c>
      <c r="G2849" s="6" t="str">
        <f t="shared" si="135"/>
        <v/>
      </c>
      <c r="H2849" s="6" t="str">
        <f t="shared" si="136"/>
        <v/>
      </c>
      <c r="I2849" s="3" t="str">
        <f t="shared" si="137"/>
        <v/>
      </c>
    </row>
    <row r="2850" spans="6:9" x14ac:dyDescent="0.25">
      <c r="F2850" s="6" t="str">
        <f>IF($A2850="","",$E2850-_xlfn.MAXIFS($E$2:$E2849,$C$2:$C2849,$C2850,$A$2:$A2849,$A2850))</f>
        <v/>
      </c>
      <c r="G2850" s="6" t="str">
        <f t="shared" si="135"/>
        <v/>
      </c>
      <c r="H2850" s="6" t="str">
        <f t="shared" si="136"/>
        <v/>
      </c>
      <c r="I2850" s="3" t="str">
        <f t="shared" si="137"/>
        <v/>
      </c>
    </row>
    <row r="2851" spans="6:9" x14ac:dyDescent="0.25">
      <c r="F2851" s="6" t="str">
        <f>IF($A2851="","",$E2851-_xlfn.MAXIFS($E$2:$E2850,$C$2:$C2850,$C2851,$A$2:$A2850,$A2851))</f>
        <v/>
      </c>
      <c r="G2851" s="6" t="str">
        <f t="shared" si="135"/>
        <v/>
      </c>
      <c r="H2851" s="6" t="str">
        <f t="shared" si="136"/>
        <v/>
      </c>
      <c r="I2851" s="3" t="str">
        <f t="shared" si="137"/>
        <v/>
      </c>
    </row>
    <row r="2852" spans="6:9" x14ac:dyDescent="0.25">
      <c r="F2852" s="6" t="str">
        <f>IF($A2852="","",$E2852-_xlfn.MAXIFS($E$2:$E2851,$C$2:$C2851,$C2852,$A$2:$A2851,$A2852))</f>
        <v/>
      </c>
      <c r="G2852" s="6" t="str">
        <f t="shared" si="135"/>
        <v/>
      </c>
      <c r="H2852" s="6" t="str">
        <f t="shared" si="136"/>
        <v/>
      </c>
      <c r="I2852" s="3" t="str">
        <f t="shared" si="137"/>
        <v/>
      </c>
    </row>
    <row r="2853" spans="6:9" x14ac:dyDescent="0.25">
      <c r="F2853" s="6" t="str">
        <f>IF($A2853="","",$E2853-_xlfn.MAXIFS($E$2:$E2852,$C$2:$C2852,$C2853,$A$2:$A2852,$A2853))</f>
        <v/>
      </c>
      <c r="G2853" s="6" t="str">
        <f t="shared" si="135"/>
        <v/>
      </c>
      <c r="H2853" s="6" t="str">
        <f t="shared" si="136"/>
        <v/>
      </c>
      <c r="I2853" s="3" t="str">
        <f t="shared" si="137"/>
        <v/>
      </c>
    </row>
    <row r="2854" spans="6:9" x14ac:dyDescent="0.25">
      <c r="F2854" s="6" t="str">
        <f>IF($A2854="","",$E2854-_xlfn.MAXIFS($E$2:$E2853,$C$2:$C2853,$C2854,$A$2:$A2853,$A2854))</f>
        <v/>
      </c>
      <c r="G2854" s="6" t="str">
        <f t="shared" si="135"/>
        <v/>
      </c>
      <c r="H2854" s="6" t="str">
        <f t="shared" si="136"/>
        <v/>
      </c>
      <c r="I2854" s="3" t="str">
        <f t="shared" si="137"/>
        <v/>
      </c>
    </row>
    <row r="2855" spans="6:9" x14ac:dyDescent="0.25">
      <c r="F2855" s="6" t="str">
        <f>IF($A2855="","",$E2855-_xlfn.MAXIFS($E$2:$E2854,$C$2:$C2854,$C2855,$A$2:$A2854,$A2855))</f>
        <v/>
      </c>
      <c r="G2855" s="6" t="str">
        <f t="shared" si="135"/>
        <v/>
      </c>
      <c r="H2855" s="6" t="str">
        <f t="shared" si="136"/>
        <v/>
      </c>
      <c r="I2855" s="3" t="str">
        <f t="shared" si="137"/>
        <v/>
      </c>
    </row>
    <row r="2856" spans="6:9" x14ac:dyDescent="0.25">
      <c r="F2856" s="6" t="str">
        <f>IF($A2856="","",$E2856-_xlfn.MAXIFS($E$2:$E2855,$C$2:$C2855,$C2856,$A$2:$A2855,$A2856))</f>
        <v/>
      </c>
      <c r="G2856" s="6" t="str">
        <f t="shared" si="135"/>
        <v/>
      </c>
      <c r="H2856" s="6" t="str">
        <f t="shared" si="136"/>
        <v/>
      </c>
      <c r="I2856" s="3" t="str">
        <f t="shared" si="137"/>
        <v/>
      </c>
    </row>
    <row r="2857" spans="6:9" x14ac:dyDescent="0.25">
      <c r="F2857" s="6" t="str">
        <f>IF($A2857="","",$E2857-_xlfn.MAXIFS($E$2:$E2856,$C$2:$C2856,$C2857,$A$2:$A2856,$A2857))</f>
        <v/>
      </c>
      <c r="G2857" s="6" t="str">
        <f t="shared" si="135"/>
        <v/>
      </c>
      <c r="H2857" s="6" t="str">
        <f t="shared" si="136"/>
        <v/>
      </c>
      <c r="I2857" s="3" t="str">
        <f t="shared" si="137"/>
        <v/>
      </c>
    </row>
    <row r="2858" spans="6:9" x14ac:dyDescent="0.25">
      <c r="F2858" s="6" t="str">
        <f>IF($A2858="","",$E2858-_xlfn.MAXIFS($E$2:$E2857,$C$2:$C2857,$C2858,$A$2:$A2857,$A2858))</f>
        <v/>
      </c>
      <c r="G2858" s="6" t="str">
        <f t="shared" si="135"/>
        <v/>
      </c>
      <c r="H2858" s="6" t="str">
        <f t="shared" si="136"/>
        <v/>
      </c>
      <c r="I2858" s="3" t="str">
        <f t="shared" si="137"/>
        <v/>
      </c>
    </row>
    <row r="2859" spans="6:9" x14ac:dyDescent="0.25">
      <c r="F2859" s="6" t="str">
        <f>IF($A2859="","",$E2859-_xlfn.MAXIFS($E$2:$E2858,$C$2:$C2858,$C2859,$A$2:$A2858,$A2859))</f>
        <v/>
      </c>
      <c r="G2859" s="6" t="str">
        <f t="shared" si="135"/>
        <v/>
      </c>
      <c r="H2859" s="6" t="str">
        <f t="shared" si="136"/>
        <v/>
      </c>
      <c r="I2859" s="3" t="str">
        <f t="shared" si="137"/>
        <v/>
      </c>
    </row>
    <row r="2860" spans="6:9" x14ac:dyDescent="0.25">
      <c r="F2860" s="6" t="str">
        <f>IF($A2860="","",$E2860-_xlfn.MAXIFS($E$2:$E2859,$C$2:$C2859,$C2860,$A$2:$A2859,$A2860))</f>
        <v/>
      </c>
      <c r="G2860" s="6" t="str">
        <f t="shared" si="135"/>
        <v/>
      </c>
      <c r="H2860" s="6" t="str">
        <f t="shared" si="136"/>
        <v/>
      </c>
      <c r="I2860" s="3" t="str">
        <f t="shared" si="137"/>
        <v/>
      </c>
    </row>
    <row r="2861" spans="6:9" x14ac:dyDescent="0.25">
      <c r="F2861" s="6" t="str">
        <f>IF($A2861="","",$E2861-_xlfn.MAXIFS($E$2:$E2860,$C$2:$C2860,$C2861,$A$2:$A2860,$A2861))</f>
        <v/>
      </c>
      <c r="G2861" s="6" t="str">
        <f t="shared" si="135"/>
        <v/>
      </c>
      <c r="H2861" s="6" t="str">
        <f t="shared" si="136"/>
        <v/>
      </c>
      <c r="I2861" s="3" t="str">
        <f t="shared" si="137"/>
        <v/>
      </c>
    </row>
    <row r="2862" spans="6:9" x14ac:dyDescent="0.25">
      <c r="F2862" s="6" t="str">
        <f>IF($A2862="","",$E2862-_xlfn.MAXIFS($E$2:$E2861,$C$2:$C2861,$C2862,$A$2:$A2861,$A2862))</f>
        <v/>
      </c>
      <c r="G2862" s="6" t="str">
        <f t="shared" si="135"/>
        <v/>
      </c>
      <c r="H2862" s="6" t="str">
        <f t="shared" si="136"/>
        <v/>
      </c>
      <c r="I2862" s="3" t="str">
        <f t="shared" si="137"/>
        <v/>
      </c>
    </row>
    <row r="2863" spans="6:9" x14ac:dyDescent="0.25">
      <c r="F2863" s="6" t="str">
        <f>IF($A2863="","",$E2863-_xlfn.MAXIFS($E$2:$E2862,$C$2:$C2862,$C2863,$A$2:$A2862,$A2863))</f>
        <v/>
      </c>
      <c r="G2863" s="6" t="str">
        <f t="shared" si="135"/>
        <v/>
      </c>
      <c r="H2863" s="6" t="str">
        <f t="shared" si="136"/>
        <v/>
      </c>
      <c r="I2863" s="3" t="str">
        <f t="shared" si="137"/>
        <v/>
      </c>
    </row>
    <row r="2864" spans="6:9" x14ac:dyDescent="0.25">
      <c r="F2864" s="6" t="str">
        <f>IF($A2864="","",$E2864-_xlfn.MAXIFS($E$2:$E2863,$C$2:$C2863,$C2864,$A$2:$A2863,$A2864))</f>
        <v/>
      </c>
      <c r="G2864" s="6" t="str">
        <f t="shared" si="135"/>
        <v/>
      </c>
      <c r="H2864" s="6" t="str">
        <f t="shared" si="136"/>
        <v/>
      </c>
      <c r="I2864" s="3" t="str">
        <f t="shared" si="137"/>
        <v/>
      </c>
    </row>
    <row r="2865" spans="6:9" x14ac:dyDescent="0.25">
      <c r="F2865" s="6" t="str">
        <f>IF($A2865="","",$E2865-_xlfn.MAXIFS($E$2:$E2864,$C$2:$C2864,$C2865,$A$2:$A2864,$A2865))</f>
        <v/>
      </c>
      <c r="G2865" s="6" t="str">
        <f t="shared" si="135"/>
        <v/>
      </c>
      <c r="H2865" s="6" t="str">
        <f t="shared" si="136"/>
        <v/>
      </c>
      <c r="I2865" s="3" t="str">
        <f t="shared" si="137"/>
        <v/>
      </c>
    </row>
    <row r="2866" spans="6:9" x14ac:dyDescent="0.25">
      <c r="F2866" s="6" t="str">
        <f>IF($A2866="","",$E2866-_xlfn.MAXIFS($E$2:$E2865,$C$2:$C2865,$C2866,$A$2:$A2865,$A2866))</f>
        <v/>
      </c>
      <c r="G2866" s="6" t="str">
        <f t="shared" si="135"/>
        <v/>
      </c>
      <c r="H2866" s="6" t="str">
        <f t="shared" si="136"/>
        <v/>
      </c>
      <c r="I2866" s="3" t="str">
        <f t="shared" si="137"/>
        <v/>
      </c>
    </row>
    <row r="2867" spans="6:9" x14ac:dyDescent="0.25">
      <c r="F2867" s="6" t="str">
        <f>IF($A2867="","",$E2867-_xlfn.MAXIFS($E$2:$E2866,$C$2:$C2866,$C2867,$A$2:$A2866,$A2867))</f>
        <v/>
      </c>
      <c r="G2867" s="6" t="str">
        <f t="shared" si="135"/>
        <v/>
      </c>
      <c r="H2867" s="6" t="str">
        <f t="shared" si="136"/>
        <v/>
      </c>
      <c r="I2867" s="3" t="str">
        <f t="shared" si="137"/>
        <v/>
      </c>
    </row>
    <row r="2868" spans="6:9" x14ac:dyDescent="0.25">
      <c r="F2868" s="6" t="str">
        <f>IF($A2868="","",$E2868-_xlfn.MAXIFS($E$2:$E2867,$C$2:$C2867,$C2868,$A$2:$A2867,$A2868))</f>
        <v/>
      </c>
      <c r="G2868" s="6" t="str">
        <f t="shared" si="135"/>
        <v/>
      </c>
      <c r="H2868" s="6" t="str">
        <f t="shared" si="136"/>
        <v/>
      </c>
      <c r="I2868" s="3" t="str">
        <f t="shared" si="137"/>
        <v/>
      </c>
    </row>
    <row r="2869" spans="6:9" x14ac:dyDescent="0.25">
      <c r="F2869" s="6" t="str">
        <f>IF($A2869="","",$E2869-_xlfn.MAXIFS($E$2:$E2868,$C$2:$C2868,$C2869,$A$2:$A2868,$A2869))</f>
        <v/>
      </c>
      <c r="G2869" s="6" t="str">
        <f t="shared" si="135"/>
        <v/>
      </c>
      <c r="H2869" s="6" t="str">
        <f t="shared" si="136"/>
        <v/>
      </c>
      <c r="I2869" s="3" t="str">
        <f t="shared" si="137"/>
        <v/>
      </c>
    </row>
    <row r="2870" spans="6:9" x14ac:dyDescent="0.25">
      <c r="F2870" s="6" t="str">
        <f>IF($A2870="","",$E2870-_xlfn.MAXIFS($E$2:$E2869,$C$2:$C2869,$C2870,$A$2:$A2869,$A2870))</f>
        <v/>
      </c>
      <c r="G2870" s="6" t="str">
        <f t="shared" si="135"/>
        <v/>
      </c>
      <c r="H2870" s="6" t="str">
        <f t="shared" si="136"/>
        <v/>
      </c>
      <c r="I2870" s="3" t="str">
        <f t="shared" si="137"/>
        <v/>
      </c>
    </row>
    <row r="2871" spans="6:9" x14ac:dyDescent="0.25">
      <c r="F2871" s="6" t="str">
        <f>IF($A2871="","",$E2871-_xlfn.MAXIFS($E$2:$E2870,$C$2:$C2870,$C2871,$A$2:$A2870,$A2871))</f>
        <v/>
      </c>
      <c r="G2871" s="6" t="str">
        <f t="shared" si="135"/>
        <v/>
      </c>
      <c r="H2871" s="6" t="str">
        <f t="shared" si="136"/>
        <v/>
      </c>
      <c r="I2871" s="3" t="str">
        <f t="shared" si="137"/>
        <v/>
      </c>
    </row>
    <row r="2872" spans="6:9" x14ac:dyDescent="0.25">
      <c r="F2872" s="6" t="str">
        <f>IF($A2872="","",$E2872-_xlfn.MAXIFS($E$2:$E2871,$C$2:$C2871,$C2872,$A$2:$A2871,$A2872))</f>
        <v/>
      </c>
      <c r="G2872" s="6" t="str">
        <f t="shared" si="135"/>
        <v/>
      </c>
      <c r="H2872" s="6" t="str">
        <f t="shared" si="136"/>
        <v/>
      </c>
      <c r="I2872" s="3" t="str">
        <f t="shared" si="137"/>
        <v/>
      </c>
    </row>
    <row r="2873" spans="6:9" x14ac:dyDescent="0.25">
      <c r="F2873" s="6" t="str">
        <f>IF($A2873="","",$E2873-_xlfn.MAXIFS($E$2:$E2872,$C$2:$C2872,$C2873,$A$2:$A2872,$A2873))</f>
        <v/>
      </c>
      <c r="G2873" s="6" t="str">
        <f t="shared" si="135"/>
        <v/>
      </c>
      <c r="H2873" s="6" t="str">
        <f t="shared" si="136"/>
        <v/>
      </c>
      <c r="I2873" s="3" t="str">
        <f t="shared" si="137"/>
        <v/>
      </c>
    </row>
    <row r="2874" spans="6:9" x14ac:dyDescent="0.25">
      <c r="F2874" s="6" t="str">
        <f>IF($A2874="","",$E2874-_xlfn.MAXIFS($E$2:$E2873,$C$2:$C2873,$C2874,$A$2:$A2873,$A2874))</f>
        <v/>
      </c>
      <c r="G2874" s="6" t="str">
        <f t="shared" si="135"/>
        <v/>
      </c>
      <c r="H2874" s="6" t="str">
        <f t="shared" si="136"/>
        <v/>
      </c>
      <c r="I2874" s="3" t="str">
        <f t="shared" si="137"/>
        <v/>
      </c>
    </row>
    <row r="2875" spans="6:9" x14ac:dyDescent="0.25">
      <c r="F2875" s="6" t="str">
        <f>IF($A2875="","",$E2875-_xlfn.MAXIFS($E$2:$E2874,$C$2:$C2874,$C2875,$A$2:$A2874,$A2875))</f>
        <v/>
      </c>
      <c r="G2875" s="6" t="str">
        <f t="shared" si="135"/>
        <v/>
      </c>
      <c r="H2875" s="6" t="str">
        <f t="shared" si="136"/>
        <v/>
      </c>
      <c r="I2875" s="3" t="str">
        <f t="shared" si="137"/>
        <v/>
      </c>
    </row>
    <row r="2876" spans="6:9" x14ac:dyDescent="0.25">
      <c r="F2876" s="6" t="str">
        <f>IF($A2876="","",$E2876-_xlfn.MAXIFS($E$2:$E2875,$C$2:$C2875,$C2876,$A$2:$A2875,$A2876))</f>
        <v/>
      </c>
      <c r="G2876" s="6" t="str">
        <f t="shared" si="135"/>
        <v/>
      </c>
      <c r="H2876" s="6" t="str">
        <f t="shared" si="136"/>
        <v/>
      </c>
      <c r="I2876" s="3" t="str">
        <f t="shared" si="137"/>
        <v/>
      </c>
    </row>
    <row r="2877" spans="6:9" x14ac:dyDescent="0.25">
      <c r="F2877" s="6" t="str">
        <f>IF($A2877="","",$E2877-_xlfn.MAXIFS($E$2:$E2876,$C$2:$C2876,$C2877,$A$2:$A2876,$A2877))</f>
        <v/>
      </c>
      <c r="G2877" s="6" t="str">
        <f t="shared" si="135"/>
        <v/>
      </c>
      <c r="H2877" s="6" t="str">
        <f t="shared" si="136"/>
        <v/>
      </c>
      <c r="I2877" s="3" t="str">
        <f t="shared" si="137"/>
        <v/>
      </c>
    </row>
    <row r="2878" spans="6:9" x14ac:dyDescent="0.25">
      <c r="F2878" s="6" t="str">
        <f>IF($A2878="","",$E2878-_xlfn.MAXIFS($E$2:$E2877,$C$2:$C2877,$C2878,$A$2:$A2877,$A2878))</f>
        <v/>
      </c>
      <c r="G2878" s="6" t="str">
        <f t="shared" si="135"/>
        <v/>
      </c>
      <c r="H2878" s="6" t="str">
        <f t="shared" si="136"/>
        <v/>
      </c>
      <c r="I2878" s="3" t="str">
        <f t="shared" si="137"/>
        <v/>
      </c>
    </row>
    <row r="2879" spans="6:9" x14ac:dyDescent="0.25">
      <c r="F2879" s="6" t="str">
        <f>IF($A2879="","",$E2879-_xlfn.MAXIFS($E$2:$E2878,$C$2:$C2878,$C2879,$A$2:$A2878,$A2879))</f>
        <v/>
      </c>
      <c r="G2879" s="6" t="str">
        <f t="shared" si="135"/>
        <v/>
      </c>
      <c r="H2879" s="6" t="str">
        <f t="shared" si="136"/>
        <v/>
      </c>
      <c r="I2879" s="3" t="str">
        <f t="shared" si="137"/>
        <v/>
      </c>
    </row>
    <row r="2880" spans="6:9" x14ac:dyDescent="0.25">
      <c r="F2880" s="6" t="str">
        <f>IF($A2880="","",$E2880-_xlfn.MAXIFS($E$2:$E2879,$C$2:$C2879,$C2880,$A$2:$A2879,$A2880))</f>
        <v/>
      </c>
      <c r="G2880" s="6" t="str">
        <f t="shared" si="135"/>
        <v/>
      </c>
      <c r="H2880" s="6" t="str">
        <f t="shared" si="136"/>
        <v/>
      </c>
      <c r="I2880" s="3" t="str">
        <f t="shared" si="137"/>
        <v/>
      </c>
    </row>
    <row r="2881" spans="6:9" x14ac:dyDescent="0.25">
      <c r="F2881" s="6" t="str">
        <f>IF($A2881="","",$E2881-_xlfn.MAXIFS($E$2:$E2880,$C$2:$C2880,$C2881,$A$2:$A2880,$A2881))</f>
        <v/>
      </c>
      <c r="G2881" s="6" t="str">
        <f t="shared" si="135"/>
        <v/>
      </c>
      <c r="H2881" s="6" t="str">
        <f t="shared" si="136"/>
        <v/>
      </c>
      <c r="I2881" s="3" t="str">
        <f t="shared" si="137"/>
        <v/>
      </c>
    </row>
    <row r="2882" spans="6:9" x14ac:dyDescent="0.25">
      <c r="F2882" s="6" t="str">
        <f>IF($A2882="","",$E2882-_xlfn.MAXIFS($E$2:$E2881,$C$2:$C2881,$C2882,$A$2:$A2881,$A2882))</f>
        <v/>
      </c>
      <c r="G2882" s="6" t="str">
        <f t="shared" si="135"/>
        <v/>
      </c>
      <c r="H2882" s="6" t="str">
        <f t="shared" si="136"/>
        <v/>
      </c>
      <c r="I2882" s="3" t="str">
        <f t="shared" si="137"/>
        <v/>
      </c>
    </row>
    <row r="2883" spans="6:9" x14ac:dyDescent="0.25">
      <c r="F2883" s="6" t="str">
        <f>IF($A2883="","",$E2883-_xlfn.MAXIFS($E$2:$E2882,$C$2:$C2882,$C2883,$A$2:$A2882,$A2883))</f>
        <v/>
      </c>
      <c r="G2883" s="6" t="str">
        <f t="shared" si="135"/>
        <v/>
      </c>
      <c r="H2883" s="6" t="str">
        <f t="shared" si="136"/>
        <v/>
      </c>
      <c r="I2883" s="3" t="str">
        <f t="shared" si="137"/>
        <v/>
      </c>
    </row>
    <row r="2884" spans="6:9" x14ac:dyDescent="0.25">
      <c r="F2884" s="6" t="str">
        <f>IF($A2884="","",$E2884-_xlfn.MAXIFS($E$2:$E2883,$C$2:$C2883,$C2884,$A$2:$A2883,$A2884))</f>
        <v/>
      </c>
      <c r="G2884" s="6" t="str">
        <f t="shared" si="135"/>
        <v/>
      </c>
      <c r="H2884" s="6" t="str">
        <f t="shared" si="136"/>
        <v/>
      </c>
      <c r="I2884" s="3" t="str">
        <f t="shared" si="137"/>
        <v/>
      </c>
    </row>
    <row r="2885" spans="6:9" x14ac:dyDescent="0.25">
      <c r="F2885" s="6" t="str">
        <f>IF($A2885="","",$E2885-_xlfn.MAXIFS($E$2:$E2884,$C$2:$C2884,$C2885,$A$2:$A2884,$A2885))</f>
        <v/>
      </c>
      <c r="G2885" s="6" t="str">
        <f t="shared" si="135"/>
        <v/>
      </c>
      <c r="H2885" s="6" t="str">
        <f t="shared" si="136"/>
        <v/>
      </c>
      <c r="I2885" s="3" t="str">
        <f t="shared" si="137"/>
        <v/>
      </c>
    </row>
    <row r="2886" spans="6:9" x14ac:dyDescent="0.25">
      <c r="F2886" s="6" t="str">
        <f>IF($A2886="","",$E2886-_xlfn.MAXIFS($E$2:$E2885,$C$2:$C2885,$C2886,$A$2:$A2885,$A2886))</f>
        <v/>
      </c>
      <c r="G2886" s="6" t="str">
        <f t="shared" si="135"/>
        <v/>
      </c>
      <c r="H2886" s="6" t="str">
        <f t="shared" si="136"/>
        <v/>
      </c>
      <c r="I2886" s="3" t="str">
        <f t="shared" si="137"/>
        <v/>
      </c>
    </row>
    <row r="2887" spans="6:9" x14ac:dyDescent="0.25">
      <c r="F2887" s="6" t="str">
        <f>IF($A2887="","",$E2887-_xlfn.MAXIFS($E$2:$E2886,$C$2:$C2886,$C2887,$A$2:$A2886,$A2887))</f>
        <v/>
      </c>
      <c r="G2887" s="6" t="str">
        <f t="shared" si="135"/>
        <v/>
      </c>
      <c r="H2887" s="6" t="str">
        <f t="shared" si="136"/>
        <v/>
      </c>
      <c r="I2887" s="3" t="str">
        <f t="shared" si="137"/>
        <v/>
      </c>
    </row>
    <row r="2888" spans="6:9" x14ac:dyDescent="0.25">
      <c r="F2888" s="6" t="str">
        <f>IF($A2888="","",$E2888-_xlfn.MAXIFS($E$2:$E2887,$C$2:$C2887,$C2888,$A$2:$A2887,$A2888))</f>
        <v/>
      </c>
      <c r="G2888" s="6" t="str">
        <f t="shared" si="135"/>
        <v/>
      </c>
      <c r="H2888" s="6" t="str">
        <f t="shared" si="136"/>
        <v/>
      </c>
      <c r="I2888" s="3" t="str">
        <f t="shared" si="137"/>
        <v/>
      </c>
    </row>
    <row r="2889" spans="6:9" x14ac:dyDescent="0.25">
      <c r="F2889" s="6" t="str">
        <f>IF($A2889="","",$E2889-_xlfn.MAXIFS($E$2:$E2888,$C$2:$C2888,$C2889,$A$2:$A2888,$A2889))</f>
        <v/>
      </c>
      <c r="G2889" s="6" t="str">
        <f t="shared" ref="G2889:G2952" si="138">IF($A2889="","",HOUR($D2889))</f>
        <v/>
      </c>
      <c r="H2889" s="6" t="str">
        <f t="shared" ref="H2889:H2952" si="139">IF($A2889="","",MINUTE($D2889))</f>
        <v/>
      </c>
      <c r="I2889" s="3" t="str">
        <f t="shared" si="137"/>
        <v/>
      </c>
    </row>
    <row r="2890" spans="6:9" x14ac:dyDescent="0.25">
      <c r="F2890" s="6" t="str">
        <f>IF($A2890="","",$E2890-_xlfn.MAXIFS($E$2:$E2889,$C$2:$C2889,$C2890,$A$2:$A2889,$A2890))</f>
        <v/>
      </c>
      <c r="G2890" s="6" t="str">
        <f t="shared" si="138"/>
        <v/>
      </c>
      <c r="H2890" s="6" t="str">
        <f t="shared" si="139"/>
        <v/>
      </c>
      <c r="I2890" s="3" t="str">
        <f t="shared" ref="I2890:I2953" si="140">IF($F2890&lt;0,"ERROR","")</f>
        <v/>
      </c>
    </row>
    <row r="2891" spans="6:9" x14ac:dyDescent="0.25">
      <c r="F2891" s="6" t="str">
        <f>IF($A2891="","",$E2891-_xlfn.MAXIFS($E$2:$E2890,$C$2:$C2890,$C2891,$A$2:$A2890,$A2891))</f>
        <v/>
      </c>
      <c r="G2891" s="6" t="str">
        <f t="shared" si="138"/>
        <v/>
      </c>
      <c r="H2891" s="6" t="str">
        <f t="shared" si="139"/>
        <v/>
      </c>
      <c r="I2891" s="3" t="str">
        <f t="shared" si="140"/>
        <v/>
      </c>
    </row>
    <row r="2892" spans="6:9" x14ac:dyDescent="0.25">
      <c r="F2892" s="6" t="str">
        <f>IF($A2892="","",$E2892-_xlfn.MAXIFS($E$2:$E2891,$C$2:$C2891,$C2892,$A$2:$A2891,$A2892))</f>
        <v/>
      </c>
      <c r="G2892" s="6" t="str">
        <f t="shared" si="138"/>
        <v/>
      </c>
      <c r="H2892" s="6" t="str">
        <f t="shared" si="139"/>
        <v/>
      </c>
      <c r="I2892" s="3" t="str">
        <f t="shared" si="140"/>
        <v/>
      </c>
    </row>
    <row r="2893" spans="6:9" x14ac:dyDescent="0.25">
      <c r="F2893" s="6" t="str">
        <f>IF($A2893="","",$E2893-_xlfn.MAXIFS($E$2:$E2892,$C$2:$C2892,$C2893,$A$2:$A2892,$A2893))</f>
        <v/>
      </c>
      <c r="G2893" s="6" t="str">
        <f t="shared" si="138"/>
        <v/>
      </c>
      <c r="H2893" s="6" t="str">
        <f t="shared" si="139"/>
        <v/>
      </c>
      <c r="I2893" s="3" t="str">
        <f t="shared" si="140"/>
        <v/>
      </c>
    </row>
    <row r="2894" spans="6:9" x14ac:dyDescent="0.25">
      <c r="F2894" s="6" t="str">
        <f>IF($A2894="","",$E2894-_xlfn.MAXIFS($E$2:$E2893,$C$2:$C2893,$C2894,$A$2:$A2893,$A2894))</f>
        <v/>
      </c>
      <c r="G2894" s="6" t="str">
        <f t="shared" si="138"/>
        <v/>
      </c>
      <c r="H2894" s="6" t="str">
        <f t="shared" si="139"/>
        <v/>
      </c>
      <c r="I2894" s="3" t="str">
        <f t="shared" si="140"/>
        <v/>
      </c>
    </row>
    <row r="2895" spans="6:9" x14ac:dyDescent="0.25">
      <c r="F2895" s="6" t="str">
        <f>IF($A2895="","",$E2895-_xlfn.MAXIFS($E$2:$E2894,$C$2:$C2894,$C2895,$A$2:$A2894,$A2895))</f>
        <v/>
      </c>
      <c r="G2895" s="6" t="str">
        <f t="shared" si="138"/>
        <v/>
      </c>
      <c r="H2895" s="6" t="str">
        <f t="shared" si="139"/>
        <v/>
      </c>
      <c r="I2895" s="3" t="str">
        <f t="shared" si="140"/>
        <v/>
      </c>
    </row>
    <row r="2896" spans="6:9" x14ac:dyDescent="0.25">
      <c r="F2896" s="6" t="str">
        <f>IF($A2896="","",$E2896-_xlfn.MAXIFS($E$2:$E2895,$C$2:$C2895,$C2896,$A$2:$A2895,$A2896))</f>
        <v/>
      </c>
      <c r="G2896" s="6" t="str">
        <f t="shared" si="138"/>
        <v/>
      </c>
      <c r="H2896" s="6" t="str">
        <f t="shared" si="139"/>
        <v/>
      </c>
      <c r="I2896" s="3" t="str">
        <f t="shared" si="140"/>
        <v/>
      </c>
    </row>
    <row r="2897" spans="6:9" x14ac:dyDescent="0.25">
      <c r="F2897" s="6" t="str">
        <f>IF($A2897="","",$E2897-_xlfn.MAXIFS($E$2:$E2896,$C$2:$C2896,$C2897,$A$2:$A2896,$A2897))</f>
        <v/>
      </c>
      <c r="G2897" s="6" t="str">
        <f t="shared" si="138"/>
        <v/>
      </c>
      <c r="H2897" s="6" t="str">
        <f t="shared" si="139"/>
        <v/>
      </c>
      <c r="I2897" s="3" t="str">
        <f t="shared" si="140"/>
        <v/>
      </c>
    </row>
    <row r="2898" spans="6:9" x14ac:dyDescent="0.25">
      <c r="F2898" s="6" t="str">
        <f>IF($A2898="","",$E2898-_xlfn.MAXIFS($E$2:$E2897,$C$2:$C2897,$C2898,$A$2:$A2897,$A2898))</f>
        <v/>
      </c>
      <c r="G2898" s="6" t="str">
        <f t="shared" si="138"/>
        <v/>
      </c>
      <c r="H2898" s="6" t="str">
        <f t="shared" si="139"/>
        <v/>
      </c>
      <c r="I2898" s="3" t="str">
        <f t="shared" si="140"/>
        <v/>
      </c>
    </row>
    <row r="2899" spans="6:9" x14ac:dyDescent="0.25">
      <c r="F2899" s="6" t="str">
        <f>IF($A2899="","",$E2899-_xlfn.MAXIFS($E$2:$E2898,$C$2:$C2898,$C2899,$A$2:$A2898,$A2899))</f>
        <v/>
      </c>
      <c r="G2899" s="6" t="str">
        <f t="shared" si="138"/>
        <v/>
      </c>
      <c r="H2899" s="6" t="str">
        <f t="shared" si="139"/>
        <v/>
      </c>
      <c r="I2899" s="3" t="str">
        <f t="shared" si="140"/>
        <v/>
      </c>
    </row>
    <row r="2900" spans="6:9" x14ac:dyDescent="0.25">
      <c r="F2900" s="6" t="str">
        <f>IF($A2900="","",$E2900-_xlfn.MAXIFS($E$2:$E2899,$C$2:$C2899,$C2900,$A$2:$A2899,$A2900))</f>
        <v/>
      </c>
      <c r="G2900" s="6" t="str">
        <f t="shared" si="138"/>
        <v/>
      </c>
      <c r="H2900" s="6" t="str">
        <f t="shared" si="139"/>
        <v/>
      </c>
      <c r="I2900" s="3" t="str">
        <f t="shared" si="140"/>
        <v/>
      </c>
    </row>
    <row r="2901" spans="6:9" x14ac:dyDescent="0.25">
      <c r="F2901" s="6" t="str">
        <f>IF($A2901="","",$E2901-_xlfn.MAXIFS($E$2:$E2900,$C$2:$C2900,$C2901,$A$2:$A2900,$A2901))</f>
        <v/>
      </c>
      <c r="G2901" s="6" t="str">
        <f t="shared" si="138"/>
        <v/>
      </c>
      <c r="H2901" s="6" t="str">
        <f t="shared" si="139"/>
        <v/>
      </c>
      <c r="I2901" s="3" t="str">
        <f t="shared" si="140"/>
        <v/>
      </c>
    </row>
    <row r="2902" spans="6:9" x14ac:dyDescent="0.25">
      <c r="F2902" s="6" t="str">
        <f>IF($A2902="","",$E2902-_xlfn.MAXIFS($E$2:$E2901,$C$2:$C2901,$C2902,$A$2:$A2901,$A2902))</f>
        <v/>
      </c>
      <c r="G2902" s="6" t="str">
        <f t="shared" si="138"/>
        <v/>
      </c>
      <c r="H2902" s="6" t="str">
        <f t="shared" si="139"/>
        <v/>
      </c>
      <c r="I2902" s="3" t="str">
        <f t="shared" si="140"/>
        <v/>
      </c>
    </row>
    <row r="2903" spans="6:9" x14ac:dyDescent="0.25">
      <c r="F2903" s="6" t="str">
        <f>IF($A2903="","",$E2903-_xlfn.MAXIFS($E$2:$E2902,$C$2:$C2902,$C2903,$A$2:$A2902,$A2903))</f>
        <v/>
      </c>
      <c r="G2903" s="6" t="str">
        <f t="shared" si="138"/>
        <v/>
      </c>
      <c r="H2903" s="6" t="str">
        <f t="shared" si="139"/>
        <v/>
      </c>
      <c r="I2903" s="3" t="str">
        <f t="shared" si="140"/>
        <v/>
      </c>
    </row>
    <row r="2904" spans="6:9" x14ac:dyDescent="0.25">
      <c r="F2904" s="6" t="str">
        <f>IF($A2904="","",$E2904-_xlfn.MAXIFS($E$2:$E2903,$C$2:$C2903,$C2904,$A$2:$A2903,$A2904))</f>
        <v/>
      </c>
      <c r="G2904" s="6" t="str">
        <f t="shared" si="138"/>
        <v/>
      </c>
      <c r="H2904" s="6" t="str">
        <f t="shared" si="139"/>
        <v/>
      </c>
      <c r="I2904" s="3" t="str">
        <f t="shared" si="140"/>
        <v/>
      </c>
    </row>
    <row r="2905" spans="6:9" x14ac:dyDescent="0.25">
      <c r="F2905" s="6" t="str">
        <f>IF($A2905="","",$E2905-_xlfn.MAXIFS($E$2:$E2904,$C$2:$C2904,$C2905,$A$2:$A2904,$A2905))</f>
        <v/>
      </c>
      <c r="G2905" s="6" t="str">
        <f t="shared" si="138"/>
        <v/>
      </c>
      <c r="H2905" s="6" t="str">
        <f t="shared" si="139"/>
        <v/>
      </c>
      <c r="I2905" s="3" t="str">
        <f t="shared" si="140"/>
        <v/>
      </c>
    </row>
    <row r="2906" spans="6:9" x14ac:dyDescent="0.25">
      <c r="F2906" s="6" t="str">
        <f>IF($A2906="","",$E2906-_xlfn.MAXIFS($E$2:$E2905,$C$2:$C2905,$C2906,$A$2:$A2905,$A2906))</f>
        <v/>
      </c>
      <c r="G2906" s="6" t="str">
        <f t="shared" si="138"/>
        <v/>
      </c>
      <c r="H2906" s="6" t="str">
        <f t="shared" si="139"/>
        <v/>
      </c>
      <c r="I2906" s="3" t="str">
        <f t="shared" si="140"/>
        <v/>
      </c>
    </row>
    <row r="2907" spans="6:9" x14ac:dyDescent="0.25">
      <c r="F2907" s="6" t="str">
        <f>IF($A2907="","",$E2907-_xlfn.MAXIFS($E$2:$E2906,$C$2:$C2906,$C2907,$A$2:$A2906,$A2907))</f>
        <v/>
      </c>
      <c r="G2907" s="6" t="str">
        <f t="shared" si="138"/>
        <v/>
      </c>
      <c r="H2907" s="6" t="str">
        <f t="shared" si="139"/>
        <v/>
      </c>
      <c r="I2907" s="3" t="str">
        <f t="shared" si="140"/>
        <v/>
      </c>
    </row>
    <row r="2908" spans="6:9" x14ac:dyDescent="0.25">
      <c r="F2908" s="6" t="str">
        <f>IF($A2908="","",$E2908-_xlfn.MAXIFS($E$2:$E2907,$C$2:$C2907,$C2908,$A$2:$A2907,$A2908))</f>
        <v/>
      </c>
      <c r="G2908" s="6" t="str">
        <f t="shared" si="138"/>
        <v/>
      </c>
      <c r="H2908" s="6" t="str">
        <f t="shared" si="139"/>
        <v/>
      </c>
      <c r="I2908" s="3" t="str">
        <f t="shared" si="140"/>
        <v/>
      </c>
    </row>
    <row r="2909" spans="6:9" x14ac:dyDescent="0.25">
      <c r="F2909" s="6" t="str">
        <f>IF($A2909="","",$E2909-_xlfn.MAXIFS($E$2:$E2908,$C$2:$C2908,$C2909,$A$2:$A2908,$A2909))</f>
        <v/>
      </c>
      <c r="G2909" s="6" t="str">
        <f t="shared" si="138"/>
        <v/>
      </c>
      <c r="H2909" s="6" t="str">
        <f t="shared" si="139"/>
        <v/>
      </c>
      <c r="I2909" s="3" t="str">
        <f t="shared" si="140"/>
        <v/>
      </c>
    </row>
    <row r="2910" spans="6:9" x14ac:dyDescent="0.25">
      <c r="F2910" s="6" t="str">
        <f>IF($A2910="","",$E2910-_xlfn.MAXIFS($E$2:$E2909,$C$2:$C2909,$C2910,$A$2:$A2909,$A2910))</f>
        <v/>
      </c>
      <c r="G2910" s="6" t="str">
        <f t="shared" si="138"/>
        <v/>
      </c>
      <c r="H2910" s="6" t="str">
        <f t="shared" si="139"/>
        <v/>
      </c>
      <c r="I2910" s="3" t="str">
        <f t="shared" si="140"/>
        <v/>
      </c>
    </row>
    <row r="2911" spans="6:9" x14ac:dyDescent="0.25">
      <c r="F2911" s="6" t="str">
        <f>IF($A2911="","",$E2911-_xlfn.MAXIFS($E$2:$E2910,$C$2:$C2910,$C2911,$A$2:$A2910,$A2911))</f>
        <v/>
      </c>
      <c r="G2911" s="6" t="str">
        <f t="shared" si="138"/>
        <v/>
      </c>
      <c r="H2911" s="6" t="str">
        <f t="shared" si="139"/>
        <v/>
      </c>
      <c r="I2911" s="3" t="str">
        <f t="shared" si="140"/>
        <v/>
      </c>
    </row>
    <row r="2912" spans="6:9" x14ac:dyDescent="0.25">
      <c r="F2912" s="6" t="str">
        <f>IF($A2912="","",$E2912-_xlfn.MAXIFS($E$2:$E2911,$C$2:$C2911,$C2912,$A$2:$A2911,$A2912))</f>
        <v/>
      </c>
      <c r="G2912" s="6" t="str">
        <f t="shared" si="138"/>
        <v/>
      </c>
      <c r="H2912" s="6" t="str">
        <f t="shared" si="139"/>
        <v/>
      </c>
      <c r="I2912" s="3" t="str">
        <f t="shared" si="140"/>
        <v/>
      </c>
    </row>
    <row r="2913" spans="6:9" x14ac:dyDescent="0.25">
      <c r="F2913" s="6" t="str">
        <f>IF($A2913="","",$E2913-_xlfn.MAXIFS($E$2:$E2912,$C$2:$C2912,$C2913,$A$2:$A2912,$A2913))</f>
        <v/>
      </c>
      <c r="G2913" s="6" t="str">
        <f t="shared" si="138"/>
        <v/>
      </c>
      <c r="H2913" s="6" t="str">
        <f t="shared" si="139"/>
        <v/>
      </c>
      <c r="I2913" s="3" t="str">
        <f t="shared" si="140"/>
        <v/>
      </c>
    </row>
    <row r="2914" spans="6:9" x14ac:dyDescent="0.25">
      <c r="F2914" s="6" t="str">
        <f>IF($A2914="","",$E2914-_xlfn.MAXIFS($E$2:$E2913,$C$2:$C2913,$C2914,$A$2:$A2913,$A2914))</f>
        <v/>
      </c>
      <c r="G2914" s="6" t="str">
        <f t="shared" si="138"/>
        <v/>
      </c>
      <c r="H2914" s="6" t="str">
        <f t="shared" si="139"/>
        <v/>
      </c>
      <c r="I2914" s="3" t="str">
        <f t="shared" si="140"/>
        <v/>
      </c>
    </row>
    <row r="2915" spans="6:9" x14ac:dyDescent="0.25">
      <c r="F2915" s="6" t="str">
        <f>IF($A2915="","",$E2915-_xlfn.MAXIFS($E$2:$E2914,$C$2:$C2914,$C2915,$A$2:$A2914,$A2915))</f>
        <v/>
      </c>
      <c r="G2915" s="6" t="str">
        <f t="shared" si="138"/>
        <v/>
      </c>
      <c r="H2915" s="6" t="str">
        <f t="shared" si="139"/>
        <v/>
      </c>
      <c r="I2915" s="3" t="str">
        <f t="shared" si="140"/>
        <v/>
      </c>
    </row>
    <row r="2916" spans="6:9" x14ac:dyDescent="0.25">
      <c r="F2916" s="6" t="str">
        <f>IF($A2916="","",$E2916-_xlfn.MAXIFS($E$2:$E2915,$C$2:$C2915,$C2916,$A$2:$A2915,$A2916))</f>
        <v/>
      </c>
      <c r="G2916" s="6" t="str">
        <f t="shared" si="138"/>
        <v/>
      </c>
      <c r="H2916" s="6" t="str">
        <f t="shared" si="139"/>
        <v/>
      </c>
      <c r="I2916" s="3" t="str">
        <f t="shared" si="140"/>
        <v/>
      </c>
    </row>
    <row r="2917" spans="6:9" x14ac:dyDescent="0.25">
      <c r="F2917" s="6" t="str">
        <f>IF($A2917="","",$E2917-_xlfn.MAXIFS($E$2:$E2916,$C$2:$C2916,$C2917,$A$2:$A2916,$A2917))</f>
        <v/>
      </c>
      <c r="G2917" s="6" t="str">
        <f t="shared" si="138"/>
        <v/>
      </c>
      <c r="H2917" s="6" t="str">
        <f t="shared" si="139"/>
        <v/>
      </c>
      <c r="I2917" s="3" t="str">
        <f t="shared" si="140"/>
        <v/>
      </c>
    </row>
    <row r="2918" spans="6:9" x14ac:dyDescent="0.25">
      <c r="F2918" s="6" t="str">
        <f>IF($A2918="","",$E2918-_xlfn.MAXIFS($E$2:$E2917,$C$2:$C2917,$C2918,$A$2:$A2917,$A2918))</f>
        <v/>
      </c>
      <c r="G2918" s="6" t="str">
        <f t="shared" si="138"/>
        <v/>
      </c>
      <c r="H2918" s="6" t="str">
        <f t="shared" si="139"/>
        <v/>
      </c>
      <c r="I2918" s="3" t="str">
        <f t="shared" si="140"/>
        <v/>
      </c>
    </row>
    <row r="2919" spans="6:9" x14ac:dyDescent="0.25">
      <c r="F2919" s="6" t="str">
        <f>IF($A2919="","",$E2919-_xlfn.MAXIFS($E$2:$E2918,$C$2:$C2918,$C2919,$A$2:$A2918,$A2919))</f>
        <v/>
      </c>
      <c r="G2919" s="6" t="str">
        <f t="shared" si="138"/>
        <v/>
      </c>
      <c r="H2919" s="6" t="str">
        <f t="shared" si="139"/>
        <v/>
      </c>
      <c r="I2919" s="3" t="str">
        <f t="shared" si="140"/>
        <v/>
      </c>
    </row>
    <row r="2920" spans="6:9" x14ac:dyDescent="0.25">
      <c r="F2920" s="6" t="str">
        <f>IF($A2920="","",$E2920-_xlfn.MAXIFS($E$2:$E2919,$C$2:$C2919,$C2920,$A$2:$A2919,$A2920))</f>
        <v/>
      </c>
      <c r="G2920" s="6" t="str">
        <f t="shared" si="138"/>
        <v/>
      </c>
      <c r="H2920" s="6" t="str">
        <f t="shared" si="139"/>
        <v/>
      </c>
      <c r="I2920" s="3" t="str">
        <f t="shared" si="140"/>
        <v/>
      </c>
    </row>
    <row r="2921" spans="6:9" x14ac:dyDescent="0.25">
      <c r="F2921" s="6" t="str">
        <f>IF($A2921="","",$E2921-_xlfn.MAXIFS($E$2:$E2920,$C$2:$C2920,$C2921,$A$2:$A2920,$A2921))</f>
        <v/>
      </c>
      <c r="G2921" s="6" t="str">
        <f t="shared" si="138"/>
        <v/>
      </c>
      <c r="H2921" s="6" t="str">
        <f t="shared" si="139"/>
        <v/>
      </c>
      <c r="I2921" s="3" t="str">
        <f t="shared" si="140"/>
        <v/>
      </c>
    </row>
    <row r="2922" spans="6:9" x14ac:dyDescent="0.25">
      <c r="F2922" s="6" t="str">
        <f>IF($A2922="","",$E2922-_xlfn.MAXIFS($E$2:$E2921,$C$2:$C2921,$C2922,$A$2:$A2921,$A2922))</f>
        <v/>
      </c>
      <c r="G2922" s="6" t="str">
        <f t="shared" si="138"/>
        <v/>
      </c>
      <c r="H2922" s="6" t="str">
        <f t="shared" si="139"/>
        <v/>
      </c>
      <c r="I2922" s="3" t="str">
        <f t="shared" si="140"/>
        <v/>
      </c>
    </row>
    <row r="2923" spans="6:9" x14ac:dyDescent="0.25">
      <c r="F2923" s="6" t="str">
        <f>IF($A2923="","",$E2923-_xlfn.MAXIFS($E$2:$E2922,$C$2:$C2922,$C2923,$A$2:$A2922,$A2923))</f>
        <v/>
      </c>
      <c r="G2923" s="6" t="str">
        <f t="shared" si="138"/>
        <v/>
      </c>
      <c r="H2923" s="6" t="str">
        <f t="shared" si="139"/>
        <v/>
      </c>
      <c r="I2923" s="3" t="str">
        <f t="shared" si="140"/>
        <v/>
      </c>
    </row>
    <row r="2924" spans="6:9" x14ac:dyDescent="0.25">
      <c r="F2924" s="6" t="str">
        <f>IF($A2924="","",$E2924-_xlfn.MAXIFS($E$2:$E2923,$C$2:$C2923,$C2924,$A$2:$A2923,$A2924))</f>
        <v/>
      </c>
      <c r="G2924" s="6" t="str">
        <f t="shared" si="138"/>
        <v/>
      </c>
      <c r="H2924" s="6" t="str">
        <f t="shared" si="139"/>
        <v/>
      </c>
      <c r="I2924" s="3" t="str">
        <f t="shared" si="140"/>
        <v/>
      </c>
    </row>
    <row r="2925" spans="6:9" x14ac:dyDescent="0.25">
      <c r="F2925" s="6" t="str">
        <f>IF($A2925="","",$E2925-_xlfn.MAXIFS($E$2:$E2924,$C$2:$C2924,$C2925,$A$2:$A2924,$A2925))</f>
        <v/>
      </c>
      <c r="G2925" s="6" t="str">
        <f t="shared" si="138"/>
        <v/>
      </c>
      <c r="H2925" s="6" t="str">
        <f t="shared" si="139"/>
        <v/>
      </c>
      <c r="I2925" s="3" t="str">
        <f t="shared" si="140"/>
        <v/>
      </c>
    </row>
    <row r="2926" spans="6:9" x14ac:dyDescent="0.25">
      <c r="F2926" s="6" t="str">
        <f>IF($A2926="","",$E2926-_xlfn.MAXIFS($E$2:$E2925,$C$2:$C2925,$C2926,$A$2:$A2925,$A2926))</f>
        <v/>
      </c>
      <c r="G2926" s="6" t="str">
        <f t="shared" si="138"/>
        <v/>
      </c>
      <c r="H2926" s="6" t="str">
        <f t="shared" si="139"/>
        <v/>
      </c>
      <c r="I2926" s="3" t="str">
        <f t="shared" si="140"/>
        <v/>
      </c>
    </row>
    <row r="2927" spans="6:9" x14ac:dyDescent="0.25">
      <c r="F2927" s="6" t="str">
        <f>IF($A2927="","",$E2927-_xlfn.MAXIFS($E$2:$E2926,$C$2:$C2926,$C2927,$A$2:$A2926,$A2927))</f>
        <v/>
      </c>
      <c r="G2927" s="6" t="str">
        <f t="shared" si="138"/>
        <v/>
      </c>
      <c r="H2927" s="6" t="str">
        <f t="shared" si="139"/>
        <v/>
      </c>
      <c r="I2927" s="3" t="str">
        <f t="shared" si="140"/>
        <v/>
      </c>
    </row>
    <row r="2928" spans="6:9" x14ac:dyDescent="0.25">
      <c r="F2928" s="6" t="str">
        <f>IF($A2928="","",$E2928-_xlfn.MAXIFS($E$2:$E2927,$C$2:$C2927,$C2928,$A$2:$A2927,$A2928))</f>
        <v/>
      </c>
      <c r="G2928" s="6" t="str">
        <f t="shared" si="138"/>
        <v/>
      </c>
      <c r="H2928" s="6" t="str">
        <f t="shared" si="139"/>
        <v/>
      </c>
      <c r="I2928" s="3" t="str">
        <f t="shared" si="140"/>
        <v/>
      </c>
    </row>
    <row r="2929" spans="6:9" x14ac:dyDescent="0.25">
      <c r="F2929" s="6" t="str">
        <f>IF($A2929="","",$E2929-_xlfn.MAXIFS($E$2:$E2928,$C$2:$C2928,$C2929,$A$2:$A2928,$A2929))</f>
        <v/>
      </c>
      <c r="G2929" s="6" t="str">
        <f t="shared" si="138"/>
        <v/>
      </c>
      <c r="H2929" s="6" t="str">
        <f t="shared" si="139"/>
        <v/>
      </c>
      <c r="I2929" s="3" t="str">
        <f t="shared" si="140"/>
        <v/>
      </c>
    </row>
    <row r="2930" spans="6:9" x14ac:dyDescent="0.25">
      <c r="F2930" s="6" t="str">
        <f>IF($A2930="","",$E2930-_xlfn.MAXIFS($E$2:$E2929,$C$2:$C2929,$C2930,$A$2:$A2929,$A2930))</f>
        <v/>
      </c>
      <c r="G2930" s="6" t="str">
        <f t="shared" si="138"/>
        <v/>
      </c>
      <c r="H2930" s="6" t="str">
        <f t="shared" si="139"/>
        <v/>
      </c>
      <c r="I2930" s="3" t="str">
        <f t="shared" si="140"/>
        <v/>
      </c>
    </row>
    <row r="2931" spans="6:9" x14ac:dyDescent="0.25">
      <c r="F2931" s="6" t="str">
        <f>IF($A2931="","",$E2931-_xlfn.MAXIFS($E$2:$E2930,$C$2:$C2930,$C2931,$A$2:$A2930,$A2931))</f>
        <v/>
      </c>
      <c r="G2931" s="6" t="str">
        <f t="shared" si="138"/>
        <v/>
      </c>
      <c r="H2931" s="6" t="str">
        <f t="shared" si="139"/>
        <v/>
      </c>
      <c r="I2931" s="3" t="str">
        <f t="shared" si="140"/>
        <v/>
      </c>
    </row>
    <row r="2932" spans="6:9" x14ac:dyDescent="0.25">
      <c r="F2932" s="6" t="str">
        <f>IF($A2932="","",$E2932-_xlfn.MAXIFS($E$2:$E2931,$C$2:$C2931,$C2932,$A$2:$A2931,$A2932))</f>
        <v/>
      </c>
      <c r="G2932" s="6" t="str">
        <f t="shared" si="138"/>
        <v/>
      </c>
      <c r="H2932" s="6" t="str">
        <f t="shared" si="139"/>
        <v/>
      </c>
      <c r="I2932" s="3" t="str">
        <f t="shared" si="140"/>
        <v/>
      </c>
    </row>
    <row r="2933" spans="6:9" x14ac:dyDescent="0.25">
      <c r="F2933" s="6" t="str">
        <f>IF($A2933="","",$E2933-_xlfn.MAXIFS($E$2:$E2932,$C$2:$C2932,$C2933,$A$2:$A2932,$A2933))</f>
        <v/>
      </c>
      <c r="G2933" s="6" t="str">
        <f t="shared" si="138"/>
        <v/>
      </c>
      <c r="H2933" s="6" t="str">
        <f t="shared" si="139"/>
        <v/>
      </c>
      <c r="I2933" s="3" t="str">
        <f t="shared" si="140"/>
        <v/>
      </c>
    </row>
    <row r="2934" spans="6:9" x14ac:dyDescent="0.25">
      <c r="F2934" s="6" t="str">
        <f>IF($A2934="","",$E2934-_xlfn.MAXIFS($E$2:$E2933,$C$2:$C2933,$C2934,$A$2:$A2933,$A2934))</f>
        <v/>
      </c>
      <c r="G2934" s="6" t="str">
        <f t="shared" si="138"/>
        <v/>
      </c>
      <c r="H2934" s="6" t="str">
        <f t="shared" si="139"/>
        <v/>
      </c>
      <c r="I2934" s="3" t="str">
        <f t="shared" si="140"/>
        <v/>
      </c>
    </row>
    <row r="2935" spans="6:9" x14ac:dyDescent="0.25">
      <c r="F2935" s="6" t="str">
        <f>IF($A2935="","",$E2935-_xlfn.MAXIFS($E$2:$E2934,$C$2:$C2934,$C2935,$A$2:$A2934,$A2935))</f>
        <v/>
      </c>
      <c r="G2935" s="6" t="str">
        <f t="shared" si="138"/>
        <v/>
      </c>
      <c r="H2935" s="6" t="str">
        <f t="shared" si="139"/>
        <v/>
      </c>
      <c r="I2935" s="3" t="str">
        <f t="shared" si="140"/>
        <v/>
      </c>
    </row>
    <row r="2936" spans="6:9" x14ac:dyDescent="0.25">
      <c r="F2936" s="6" t="str">
        <f>IF($A2936="","",$E2936-_xlfn.MAXIFS($E$2:$E2935,$C$2:$C2935,$C2936,$A$2:$A2935,$A2936))</f>
        <v/>
      </c>
      <c r="G2936" s="6" t="str">
        <f t="shared" si="138"/>
        <v/>
      </c>
      <c r="H2936" s="6" t="str">
        <f t="shared" si="139"/>
        <v/>
      </c>
      <c r="I2936" s="3" t="str">
        <f t="shared" si="140"/>
        <v/>
      </c>
    </row>
    <row r="2937" spans="6:9" x14ac:dyDescent="0.25">
      <c r="F2937" s="6" t="str">
        <f>IF($A2937="","",$E2937-_xlfn.MAXIFS($E$2:$E2936,$C$2:$C2936,$C2937,$A$2:$A2936,$A2937))</f>
        <v/>
      </c>
      <c r="G2937" s="6" t="str">
        <f t="shared" si="138"/>
        <v/>
      </c>
      <c r="H2937" s="6" t="str">
        <f t="shared" si="139"/>
        <v/>
      </c>
      <c r="I2937" s="3" t="str">
        <f t="shared" si="140"/>
        <v/>
      </c>
    </row>
    <row r="2938" spans="6:9" x14ac:dyDescent="0.25">
      <c r="F2938" s="6" t="str">
        <f>IF($A2938="","",$E2938-_xlfn.MAXIFS($E$2:$E2937,$C$2:$C2937,$C2938,$A$2:$A2937,$A2938))</f>
        <v/>
      </c>
      <c r="G2938" s="6" t="str">
        <f t="shared" si="138"/>
        <v/>
      </c>
      <c r="H2938" s="6" t="str">
        <f t="shared" si="139"/>
        <v/>
      </c>
      <c r="I2938" s="3" t="str">
        <f t="shared" si="140"/>
        <v/>
      </c>
    </row>
    <row r="2939" spans="6:9" x14ac:dyDescent="0.25">
      <c r="F2939" s="6" t="str">
        <f>IF($A2939="","",$E2939-_xlfn.MAXIFS($E$2:$E2938,$C$2:$C2938,$C2939,$A$2:$A2938,$A2939))</f>
        <v/>
      </c>
      <c r="G2939" s="6" t="str">
        <f t="shared" si="138"/>
        <v/>
      </c>
      <c r="H2939" s="6" t="str">
        <f t="shared" si="139"/>
        <v/>
      </c>
      <c r="I2939" s="3" t="str">
        <f t="shared" si="140"/>
        <v/>
      </c>
    </row>
    <row r="2940" spans="6:9" x14ac:dyDescent="0.25">
      <c r="F2940" s="6" t="str">
        <f>IF($A2940="","",$E2940-_xlfn.MAXIFS($E$2:$E2939,$C$2:$C2939,$C2940,$A$2:$A2939,$A2940))</f>
        <v/>
      </c>
      <c r="G2940" s="6" t="str">
        <f t="shared" si="138"/>
        <v/>
      </c>
      <c r="H2940" s="6" t="str">
        <f t="shared" si="139"/>
        <v/>
      </c>
      <c r="I2940" s="3" t="str">
        <f t="shared" si="140"/>
        <v/>
      </c>
    </row>
    <row r="2941" spans="6:9" x14ac:dyDescent="0.25">
      <c r="F2941" s="6" t="str">
        <f>IF($A2941="","",$E2941-_xlfn.MAXIFS($E$2:$E2940,$C$2:$C2940,$C2941,$A$2:$A2940,$A2941))</f>
        <v/>
      </c>
      <c r="G2941" s="6" t="str">
        <f t="shared" si="138"/>
        <v/>
      </c>
      <c r="H2941" s="6" t="str">
        <f t="shared" si="139"/>
        <v/>
      </c>
      <c r="I2941" s="3" t="str">
        <f t="shared" si="140"/>
        <v/>
      </c>
    </row>
    <row r="2942" spans="6:9" x14ac:dyDescent="0.25">
      <c r="F2942" s="6" t="str">
        <f>IF($A2942="","",$E2942-_xlfn.MAXIFS($E$2:$E2941,$C$2:$C2941,$C2942,$A$2:$A2941,$A2942))</f>
        <v/>
      </c>
      <c r="G2942" s="6" t="str">
        <f t="shared" si="138"/>
        <v/>
      </c>
      <c r="H2942" s="6" t="str">
        <f t="shared" si="139"/>
        <v/>
      </c>
      <c r="I2942" s="3" t="str">
        <f t="shared" si="140"/>
        <v/>
      </c>
    </row>
    <row r="2943" spans="6:9" x14ac:dyDescent="0.25">
      <c r="F2943" s="6" t="str">
        <f>IF($A2943="","",$E2943-_xlfn.MAXIFS($E$2:$E2942,$C$2:$C2942,$C2943,$A$2:$A2942,$A2943))</f>
        <v/>
      </c>
      <c r="G2943" s="6" t="str">
        <f t="shared" si="138"/>
        <v/>
      </c>
      <c r="H2943" s="6" t="str">
        <f t="shared" si="139"/>
        <v/>
      </c>
      <c r="I2943" s="3" t="str">
        <f t="shared" si="140"/>
        <v/>
      </c>
    </row>
    <row r="2944" spans="6:9" x14ac:dyDescent="0.25">
      <c r="F2944" s="6" t="str">
        <f>IF($A2944="","",$E2944-_xlfn.MAXIFS($E$2:$E2943,$C$2:$C2943,$C2944,$A$2:$A2943,$A2944))</f>
        <v/>
      </c>
      <c r="G2944" s="6" t="str">
        <f t="shared" si="138"/>
        <v/>
      </c>
      <c r="H2944" s="6" t="str">
        <f t="shared" si="139"/>
        <v/>
      </c>
      <c r="I2944" s="3" t="str">
        <f t="shared" si="140"/>
        <v/>
      </c>
    </row>
    <row r="2945" spans="6:9" x14ac:dyDescent="0.25">
      <c r="F2945" s="6" t="str">
        <f>IF($A2945="","",$E2945-_xlfn.MAXIFS($E$2:$E2944,$C$2:$C2944,$C2945,$A$2:$A2944,$A2945))</f>
        <v/>
      </c>
      <c r="G2945" s="6" t="str">
        <f t="shared" si="138"/>
        <v/>
      </c>
      <c r="H2945" s="6" t="str">
        <f t="shared" si="139"/>
        <v/>
      </c>
      <c r="I2945" s="3" t="str">
        <f t="shared" si="140"/>
        <v/>
      </c>
    </row>
    <row r="2946" spans="6:9" x14ac:dyDescent="0.25">
      <c r="F2946" s="6" t="str">
        <f>IF($A2946="","",$E2946-_xlfn.MAXIFS($E$2:$E2945,$C$2:$C2945,$C2946,$A$2:$A2945,$A2946))</f>
        <v/>
      </c>
      <c r="G2946" s="6" t="str">
        <f t="shared" si="138"/>
        <v/>
      </c>
      <c r="H2946" s="6" t="str">
        <f t="shared" si="139"/>
        <v/>
      </c>
      <c r="I2946" s="3" t="str">
        <f t="shared" si="140"/>
        <v/>
      </c>
    </row>
    <row r="2947" spans="6:9" x14ac:dyDescent="0.25">
      <c r="F2947" s="6" t="str">
        <f>IF($A2947="","",$E2947-_xlfn.MAXIFS($E$2:$E2946,$C$2:$C2946,$C2947,$A$2:$A2946,$A2947))</f>
        <v/>
      </c>
      <c r="G2947" s="6" t="str">
        <f t="shared" si="138"/>
        <v/>
      </c>
      <c r="H2947" s="6" t="str">
        <f t="shared" si="139"/>
        <v/>
      </c>
      <c r="I2947" s="3" t="str">
        <f t="shared" si="140"/>
        <v/>
      </c>
    </row>
    <row r="2948" spans="6:9" x14ac:dyDescent="0.25">
      <c r="F2948" s="6" t="str">
        <f>IF($A2948="","",$E2948-_xlfn.MAXIFS($E$2:$E2947,$C$2:$C2947,$C2948,$A$2:$A2947,$A2948))</f>
        <v/>
      </c>
      <c r="G2948" s="6" t="str">
        <f t="shared" si="138"/>
        <v/>
      </c>
      <c r="H2948" s="6" t="str">
        <f t="shared" si="139"/>
        <v/>
      </c>
      <c r="I2948" s="3" t="str">
        <f t="shared" si="140"/>
        <v/>
      </c>
    </row>
    <row r="2949" spans="6:9" x14ac:dyDescent="0.25">
      <c r="F2949" s="6" t="str">
        <f>IF($A2949="","",$E2949-_xlfn.MAXIFS($E$2:$E2948,$C$2:$C2948,$C2949,$A$2:$A2948,$A2949))</f>
        <v/>
      </c>
      <c r="G2949" s="6" t="str">
        <f t="shared" si="138"/>
        <v/>
      </c>
      <c r="H2949" s="6" t="str">
        <f t="shared" si="139"/>
        <v/>
      </c>
      <c r="I2949" s="3" t="str">
        <f t="shared" si="140"/>
        <v/>
      </c>
    </row>
    <row r="2950" spans="6:9" x14ac:dyDescent="0.25">
      <c r="F2950" s="6" t="str">
        <f>IF($A2950="","",$E2950-_xlfn.MAXIFS($E$2:$E2949,$C$2:$C2949,$C2950,$A$2:$A2949,$A2950))</f>
        <v/>
      </c>
      <c r="G2950" s="6" t="str">
        <f t="shared" si="138"/>
        <v/>
      </c>
      <c r="H2950" s="6" t="str">
        <f t="shared" si="139"/>
        <v/>
      </c>
      <c r="I2950" s="3" t="str">
        <f t="shared" si="140"/>
        <v/>
      </c>
    </row>
    <row r="2951" spans="6:9" x14ac:dyDescent="0.25">
      <c r="F2951" s="6" t="str">
        <f>IF($A2951="","",$E2951-_xlfn.MAXIFS($E$2:$E2950,$C$2:$C2950,$C2951,$A$2:$A2950,$A2951))</f>
        <v/>
      </c>
      <c r="G2951" s="6" t="str">
        <f t="shared" si="138"/>
        <v/>
      </c>
      <c r="H2951" s="6" t="str">
        <f t="shared" si="139"/>
        <v/>
      </c>
      <c r="I2951" s="3" t="str">
        <f t="shared" si="140"/>
        <v/>
      </c>
    </row>
    <row r="2952" spans="6:9" x14ac:dyDescent="0.25">
      <c r="F2952" s="6" t="str">
        <f>IF($A2952="","",$E2952-_xlfn.MAXIFS($E$2:$E2951,$C$2:$C2951,$C2952,$A$2:$A2951,$A2952))</f>
        <v/>
      </c>
      <c r="G2952" s="6" t="str">
        <f t="shared" si="138"/>
        <v/>
      </c>
      <c r="H2952" s="6" t="str">
        <f t="shared" si="139"/>
        <v/>
      </c>
      <c r="I2952" s="3" t="str">
        <f t="shared" si="140"/>
        <v/>
      </c>
    </row>
    <row r="2953" spans="6:9" x14ac:dyDescent="0.25">
      <c r="F2953" s="6" t="str">
        <f>IF($A2953="","",$E2953-_xlfn.MAXIFS($E$2:$E2952,$C$2:$C2952,$C2953,$A$2:$A2952,$A2953))</f>
        <v/>
      </c>
      <c r="G2953" s="6" t="str">
        <f t="shared" ref="G2953:G3016" si="141">IF($A2953="","",HOUR($D2953))</f>
        <v/>
      </c>
      <c r="H2953" s="6" t="str">
        <f t="shared" ref="H2953:H3016" si="142">IF($A2953="","",MINUTE($D2953))</f>
        <v/>
      </c>
      <c r="I2953" s="3" t="str">
        <f t="shared" si="140"/>
        <v/>
      </c>
    </row>
    <row r="2954" spans="6:9" x14ac:dyDescent="0.25">
      <c r="F2954" s="6" t="str">
        <f>IF($A2954="","",$E2954-_xlfn.MAXIFS($E$2:$E2953,$C$2:$C2953,$C2954,$A$2:$A2953,$A2954))</f>
        <v/>
      </c>
      <c r="G2954" s="6" t="str">
        <f t="shared" si="141"/>
        <v/>
      </c>
      <c r="H2954" s="6" t="str">
        <f t="shared" si="142"/>
        <v/>
      </c>
      <c r="I2954" s="3" t="str">
        <f t="shared" ref="I2954:I3017" si="143">IF($F2954&lt;0,"ERROR","")</f>
        <v/>
      </c>
    </row>
    <row r="2955" spans="6:9" x14ac:dyDescent="0.25">
      <c r="F2955" s="6" t="str">
        <f>IF($A2955="","",$E2955-_xlfn.MAXIFS($E$2:$E2954,$C$2:$C2954,$C2955,$A$2:$A2954,$A2955))</f>
        <v/>
      </c>
      <c r="G2955" s="6" t="str">
        <f t="shared" si="141"/>
        <v/>
      </c>
      <c r="H2955" s="6" t="str">
        <f t="shared" si="142"/>
        <v/>
      </c>
      <c r="I2955" s="3" t="str">
        <f t="shared" si="143"/>
        <v/>
      </c>
    </row>
    <row r="2956" spans="6:9" x14ac:dyDescent="0.25">
      <c r="F2956" s="6" t="str">
        <f>IF($A2956="","",$E2956-_xlfn.MAXIFS($E$2:$E2955,$C$2:$C2955,$C2956,$A$2:$A2955,$A2956))</f>
        <v/>
      </c>
      <c r="G2956" s="6" t="str">
        <f t="shared" si="141"/>
        <v/>
      </c>
      <c r="H2956" s="6" t="str">
        <f t="shared" si="142"/>
        <v/>
      </c>
      <c r="I2956" s="3" t="str">
        <f t="shared" si="143"/>
        <v/>
      </c>
    </row>
    <row r="2957" spans="6:9" x14ac:dyDescent="0.25">
      <c r="F2957" s="6" t="str">
        <f>IF($A2957="","",$E2957-_xlfn.MAXIFS($E$2:$E2956,$C$2:$C2956,$C2957,$A$2:$A2956,$A2957))</f>
        <v/>
      </c>
      <c r="G2957" s="6" t="str">
        <f t="shared" si="141"/>
        <v/>
      </c>
      <c r="H2957" s="6" t="str">
        <f t="shared" si="142"/>
        <v/>
      </c>
      <c r="I2957" s="3" t="str">
        <f t="shared" si="143"/>
        <v/>
      </c>
    </row>
    <row r="2958" spans="6:9" x14ac:dyDescent="0.25">
      <c r="F2958" s="6" t="str">
        <f>IF($A2958="","",$E2958-_xlfn.MAXIFS($E$2:$E2957,$C$2:$C2957,$C2958,$A$2:$A2957,$A2958))</f>
        <v/>
      </c>
      <c r="G2958" s="6" t="str">
        <f t="shared" si="141"/>
        <v/>
      </c>
      <c r="H2958" s="6" t="str">
        <f t="shared" si="142"/>
        <v/>
      </c>
      <c r="I2958" s="3" t="str">
        <f t="shared" si="143"/>
        <v/>
      </c>
    </row>
    <row r="2959" spans="6:9" x14ac:dyDescent="0.25">
      <c r="F2959" s="6" t="str">
        <f>IF($A2959="","",$E2959-_xlfn.MAXIFS($E$2:$E2958,$C$2:$C2958,$C2959,$A$2:$A2958,$A2959))</f>
        <v/>
      </c>
      <c r="G2959" s="6" t="str">
        <f t="shared" si="141"/>
        <v/>
      </c>
      <c r="H2959" s="6" t="str">
        <f t="shared" si="142"/>
        <v/>
      </c>
      <c r="I2959" s="3" t="str">
        <f t="shared" si="143"/>
        <v/>
      </c>
    </row>
    <row r="2960" spans="6:9" x14ac:dyDescent="0.25">
      <c r="F2960" s="6" t="str">
        <f>IF($A2960="","",$E2960-_xlfn.MAXIFS($E$2:$E2959,$C$2:$C2959,$C2960,$A$2:$A2959,$A2960))</f>
        <v/>
      </c>
      <c r="G2960" s="6" t="str">
        <f t="shared" si="141"/>
        <v/>
      </c>
      <c r="H2960" s="6" t="str">
        <f t="shared" si="142"/>
        <v/>
      </c>
      <c r="I2960" s="3" t="str">
        <f t="shared" si="143"/>
        <v/>
      </c>
    </row>
    <row r="2961" spans="6:9" x14ac:dyDescent="0.25">
      <c r="F2961" s="6" t="str">
        <f>IF($A2961="","",$E2961-_xlfn.MAXIFS($E$2:$E2960,$C$2:$C2960,$C2961,$A$2:$A2960,$A2961))</f>
        <v/>
      </c>
      <c r="G2961" s="6" t="str">
        <f t="shared" si="141"/>
        <v/>
      </c>
      <c r="H2961" s="6" t="str">
        <f t="shared" si="142"/>
        <v/>
      </c>
      <c r="I2961" s="3" t="str">
        <f t="shared" si="143"/>
        <v/>
      </c>
    </row>
    <row r="2962" spans="6:9" x14ac:dyDescent="0.25">
      <c r="F2962" s="6" t="str">
        <f>IF($A2962="","",$E2962-_xlfn.MAXIFS($E$2:$E2961,$C$2:$C2961,$C2962,$A$2:$A2961,$A2962))</f>
        <v/>
      </c>
      <c r="G2962" s="6" t="str">
        <f t="shared" si="141"/>
        <v/>
      </c>
      <c r="H2962" s="6" t="str">
        <f t="shared" si="142"/>
        <v/>
      </c>
      <c r="I2962" s="3" t="str">
        <f t="shared" si="143"/>
        <v/>
      </c>
    </row>
    <row r="2963" spans="6:9" x14ac:dyDescent="0.25">
      <c r="F2963" s="6" t="str">
        <f>IF($A2963="","",$E2963-_xlfn.MAXIFS($E$2:$E2962,$C$2:$C2962,$C2963,$A$2:$A2962,$A2963))</f>
        <v/>
      </c>
      <c r="G2963" s="6" t="str">
        <f t="shared" si="141"/>
        <v/>
      </c>
      <c r="H2963" s="6" t="str">
        <f t="shared" si="142"/>
        <v/>
      </c>
      <c r="I2963" s="3" t="str">
        <f t="shared" si="143"/>
        <v/>
      </c>
    </row>
    <row r="2964" spans="6:9" x14ac:dyDescent="0.25">
      <c r="F2964" s="6" t="str">
        <f>IF($A2964="","",$E2964-_xlfn.MAXIFS($E$2:$E2963,$C$2:$C2963,$C2964,$A$2:$A2963,$A2964))</f>
        <v/>
      </c>
      <c r="G2964" s="6" t="str">
        <f t="shared" si="141"/>
        <v/>
      </c>
      <c r="H2964" s="6" t="str">
        <f t="shared" si="142"/>
        <v/>
      </c>
      <c r="I2964" s="3" t="str">
        <f t="shared" si="143"/>
        <v/>
      </c>
    </row>
    <row r="2965" spans="6:9" x14ac:dyDescent="0.25">
      <c r="F2965" s="6" t="str">
        <f>IF($A2965="","",$E2965-_xlfn.MAXIFS($E$2:$E2964,$C$2:$C2964,$C2965,$A$2:$A2964,$A2965))</f>
        <v/>
      </c>
      <c r="G2965" s="6" t="str">
        <f t="shared" si="141"/>
        <v/>
      </c>
      <c r="H2965" s="6" t="str">
        <f t="shared" si="142"/>
        <v/>
      </c>
      <c r="I2965" s="3" t="str">
        <f t="shared" si="143"/>
        <v/>
      </c>
    </row>
    <row r="2966" spans="6:9" x14ac:dyDescent="0.25">
      <c r="F2966" s="6" t="str">
        <f>IF($A2966="","",$E2966-_xlfn.MAXIFS($E$2:$E2965,$C$2:$C2965,$C2966,$A$2:$A2965,$A2966))</f>
        <v/>
      </c>
      <c r="G2966" s="6" t="str">
        <f t="shared" si="141"/>
        <v/>
      </c>
      <c r="H2966" s="6" t="str">
        <f t="shared" si="142"/>
        <v/>
      </c>
      <c r="I2966" s="3" t="str">
        <f t="shared" si="143"/>
        <v/>
      </c>
    </row>
    <row r="2967" spans="6:9" x14ac:dyDescent="0.25">
      <c r="F2967" s="6" t="str">
        <f>IF($A2967="","",$E2967-_xlfn.MAXIFS($E$2:$E2966,$C$2:$C2966,$C2967,$A$2:$A2966,$A2967))</f>
        <v/>
      </c>
      <c r="G2967" s="6" t="str">
        <f t="shared" si="141"/>
        <v/>
      </c>
      <c r="H2967" s="6" t="str">
        <f t="shared" si="142"/>
        <v/>
      </c>
      <c r="I2967" s="3" t="str">
        <f t="shared" si="143"/>
        <v/>
      </c>
    </row>
    <row r="2968" spans="6:9" x14ac:dyDescent="0.25">
      <c r="F2968" s="6" t="str">
        <f>IF($A2968="","",$E2968-_xlfn.MAXIFS($E$2:$E2967,$C$2:$C2967,$C2968,$A$2:$A2967,$A2968))</f>
        <v/>
      </c>
      <c r="G2968" s="6" t="str">
        <f t="shared" si="141"/>
        <v/>
      </c>
      <c r="H2968" s="6" t="str">
        <f t="shared" si="142"/>
        <v/>
      </c>
      <c r="I2968" s="3" t="str">
        <f t="shared" si="143"/>
        <v/>
      </c>
    </row>
    <row r="2969" spans="6:9" x14ac:dyDescent="0.25">
      <c r="F2969" s="6" t="str">
        <f>IF($A2969="","",$E2969-_xlfn.MAXIFS($E$2:$E2968,$C$2:$C2968,$C2969,$A$2:$A2968,$A2969))</f>
        <v/>
      </c>
      <c r="G2969" s="6" t="str">
        <f t="shared" si="141"/>
        <v/>
      </c>
      <c r="H2969" s="6" t="str">
        <f t="shared" si="142"/>
        <v/>
      </c>
      <c r="I2969" s="3" t="str">
        <f t="shared" si="143"/>
        <v/>
      </c>
    </row>
    <row r="2970" spans="6:9" x14ac:dyDescent="0.25">
      <c r="F2970" s="6" t="str">
        <f>IF($A2970="","",$E2970-_xlfn.MAXIFS($E$2:$E2969,$C$2:$C2969,$C2970,$A$2:$A2969,$A2970))</f>
        <v/>
      </c>
      <c r="G2970" s="6" t="str">
        <f t="shared" si="141"/>
        <v/>
      </c>
      <c r="H2970" s="6" t="str">
        <f t="shared" si="142"/>
        <v/>
      </c>
      <c r="I2970" s="3" t="str">
        <f t="shared" si="143"/>
        <v/>
      </c>
    </row>
    <row r="2971" spans="6:9" x14ac:dyDescent="0.25">
      <c r="F2971" s="6" t="str">
        <f>IF($A2971="","",$E2971-_xlfn.MAXIFS($E$2:$E2970,$C$2:$C2970,$C2971,$A$2:$A2970,$A2971))</f>
        <v/>
      </c>
      <c r="G2971" s="6" t="str">
        <f t="shared" si="141"/>
        <v/>
      </c>
      <c r="H2971" s="6" t="str">
        <f t="shared" si="142"/>
        <v/>
      </c>
      <c r="I2971" s="3" t="str">
        <f t="shared" si="143"/>
        <v/>
      </c>
    </row>
    <row r="2972" spans="6:9" x14ac:dyDescent="0.25">
      <c r="F2972" s="6" t="str">
        <f>IF($A2972="","",$E2972-_xlfn.MAXIFS($E$2:$E2971,$C$2:$C2971,$C2972,$A$2:$A2971,$A2972))</f>
        <v/>
      </c>
      <c r="G2972" s="6" t="str">
        <f t="shared" si="141"/>
        <v/>
      </c>
      <c r="H2972" s="6" t="str">
        <f t="shared" si="142"/>
        <v/>
      </c>
      <c r="I2972" s="3" t="str">
        <f t="shared" si="143"/>
        <v/>
      </c>
    </row>
    <row r="2973" spans="6:9" x14ac:dyDescent="0.25">
      <c r="F2973" s="6" t="str">
        <f>IF($A2973="","",$E2973-_xlfn.MAXIFS($E$2:$E2972,$C$2:$C2972,$C2973,$A$2:$A2972,$A2973))</f>
        <v/>
      </c>
      <c r="G2973" s="6" t="str">
        <f t="shared" si="141"/>
        <v/>
      </c>
      <c r="H2973" s="6" t="str">
        <f t="shared" si="142"/>
        <v/>
      </c>
      <c r="I2973" s="3" t="str">
        <f t="shared" si="143"/>
        <v/>
      </c>
    </row>
    <row r="2974" spans="6:9" x14ac:dyDescent="0.25">
      <c r="F2974" s="6" t="str">
        <f>IF($A2974="","",$E2974-_xlfn.MAXIFS($E$2:$E2973,$C$2:$C2973,$C2974,$A$2:$A2973,$A2974))</f>
        <v/>
      </c>
      <c r="G2974" s="6" t="str">
        <f t="shared" si="141"/>
        <v/>
      </c>
      <c r="H2974" s="6" t="str">
        <f t="shared" si="142"/>
        <v/>
      </c>
      <c r="I2974" s="3" t="str">
        <f t="shared" si="143"/>
        <v/>
      </c>
    </row>
    <row r="2975" spans="6:9" x14ac:dyDescent="0.25">
      <c r="F2975" s="6" t="str">
        <f>IF($A2975="","",$E2975-_xlfn.MAXIFS($E$2:$E2974,$C$2:$C2974,$C2975,$A$2:$A2974,$A2975))</f>
        <v/>
      </c>
      <c r="G2975" s="6" t="str">
        <f t="shared" si="141"/>
        <v/>
      </c>
      <c r="H2975" s="6" t="str">
        <f t="shared" si="142"/>
        <v/>
      </c>
      <c r="I2975" s="3" t="str">
        <f t="shared" si="143"/>
        <v/>
      </c>
    </row>
    <row r="2976" spans="6:9" x14ac:dyDescent="0.25">
      <c r="F2976" s="6" t="str">
        <f>IF($A2976="","",$E2976-_xlfn.MAXIFS($E$2:$E2975,$C$2:$C2975,$C2976,$A$2:$A2975,$A2976))</f>
        <v/>
      </c>
      <c r="G2976" s="6" t="str">
        <f t="shared" si="141"/>
        <v/>
      </c>
      <c r="H2976" s="6" t="str">
        <f t="shared" si="142"/>
        <v/>
      </c>
      <c r="I2976" s="3" t="str">
        <f t="shared" si="143"/>
        <v/>
      </c>
    </row>
    <row r="2977" spans="6:9" x14ac:dyDescent="0.25">
      <c r="F2977" s="6" t="str">
        <f>IF($A2977="","",$E2977-_xlfn.MAXIFS($E$2:$E2976,$C$2:$C2976,$C2977,$A$2:$A2976,$A2977))</f>
        <v/>
      </c>
      <c r="G2977" s="6" t="str">
        <f t="shared" si="141"/>
        <v/>
      </c>
      <c r="H2977" s="6" t="str">
        <f t="shared" si="142"/>
        <v/>
      </c>
      <c r="I2977" s="3" t="str">
        <f t="shared" si="143"/>
        <v/>
      </c>
    </row>
    <row r="2978" spans="6:9" x14ac:dyDescent="0.25">
      <c r="F2978" s="6" t="str">
        <f>IF($A2978="","",$E2978-_xlfn.MAXIFS($E$2:$E2977,$C$2:$C2977,$C2978,$A$2:$A2977,$A2978))</f>
        <v/>
      </c>
      <c r="G2978" s="6" t="str">
        <f t="shared" si="141"/>
        <v/>
      </c>
      <c r="H2978" s="6" t="str">
        <f t="shared" si="142"/>
        <v/>
      </c>
      <c r="I2978" s="3" t="str">
        <f t="shared" si="143"/>
        <v/>
      </c>
    </row>
    <row r="2979" spans="6:9" x14ac:dyDescent="0.25">
      <c r="F2979" s="6" t="str">
        <f>IF($A2979="","",$E2979-_xlfn.MAXIFS($E$2:$E2978,$C$2:$C2978,$C2979,$A$2:$A2978,$A2979))</f>
        <v/>
      </c>
      <c r="G2979" s="6" t="str">
        <f t="shared" si="141"/>
        <v/>
      </c>
      <c r="H2979" s="6" t="str">
        <f t="shared" si="142"/>
        <v/>
      </c>
      <c r="I2979" s="3" t="str">
        <f t="shared" si="143"/>
        <v/>
      </c>
    </row>
    <row r="2980" spans="6:9" x14ac:dyDescent="0.25">
      <c r="F2980" s="6" t="str">
        <f>IF($A2980="","",$E2980-_xlfn.MAXIFS($E$2:$E2979,$C$2:$C2979,$C2980,$A$2:$A2979,$A2980))</f>
        <v/>
      </c>
      <c r="G2980" s="6" t="str">
        <f t="shared" si="141"/>
        <v/>
      </c>
      <c r="H2980" s="6" t="str">
        <f t="shared" si="142"/>
        <v/>
      </c>
      <c r="I2980" s="3" t="str">
        <f t="shared" si="143"/>
        <v/>
      </c>
    </row>
    <row r="2981" spans="6:9" x14ac:dyDescent="0.25">
      <c r="F2981" s="6" t="str">
        <f>IF($A2981="","",$E2981-_xlfn.MAXIFS($E$2:$E2980,$C$2:$C2980,$C2981,$A$2:$A2980,$A2981))</f>
        <v/>
      </c>
      <c r="G2981" s="6" t="str">
        <f t="shared" si="141"/>
        <v/>
      </c>
      <c r="H2981" s="6" t="str">
        <f t="shared" si="142"/>
        <v/>
      </c>
      <c r="I2981" s="3" t="str">
        <f t="shared" si="143"/>
        <v/>
      </c>
    </row>
    <row r="2982" spans="6:9" x14ac:dyDescent="0.25">
      <c r="F2982" s="6" t="str">
        <f>IF($A2982="","",$E2982-_xlfn.MAXIFS($E$2:$E2981,$C$2:$C2981,$C2982,$A$2:$A2981,$A2982))</f>
        <v/>
      </c>
      <c r="G2982" s="6" t="str">
        <f t="shared" si="141"/>
        <v/>
      </c>
      <c r="H2982" s="6" t="str">
        <f t="shared" si="142"/>
        <v/>
      </c>
      <c r="I2982" s="3" t="str">
        <f t="shared" si="143"/>
        <v/>
      </c>
    </row>
    <row r="2983" spans="6:9" x14ac:dyDescent="0.25">
      <c r="F2983" s="6" t="str">
        <f>IF($A2983="","",$E2983-_xlfn.MAXIFS($E$2:$E2982,$C$2:$C2982,$C2983,$A$2:$A2982,$A2983))</f>
        <v/>
      </c>
      <c r="G2983" s="6" t="str">
        <f t="shared" si="141"/>
        <v/>
      </c>
      <c r="H2983" s="6" t="str">
        <f t="shared" si="142"/>
        <v/>
      </c>
      <c r="I2983" s="3" t="str">
        <f t="shared" si="143"/>
        <v/>
      </c>
    </row>
    <row r="2984" spans="6:9" x14ac:dyDescent="0.25">
      <c r="F2984" s="6" t="str">
        <f>IF($A2984="","",$E2984-_xlfn.MAXIFS($E$2:$E2983,$C$2:$C2983,$C2984,$A$2:$A2983,$A2984))</f>
        <v/>
      </c>
      <c r="G2984" s="6" t="str">
        <f t="shared" si="141"/>
        <v/>
      </c>
      <c r="H2984" s="6" t="str">
        <f t="shared" si="142"/>
        <v/>
      </c>
      <c r="I2984" s="3" t="str">
        <f t="shared" si="143"/>
        <v/>
      </c>
    </row>
    <row r="2985" spans="6:9" x14ac:dyDescent="0.25">
      <c r="F2985" s="6" t="str">
        <f>IF($A2985="","",$E2985-_xlfn.MAXIFS($E$2:$E2984,$C$2:$C2984,$C2985,$A$2:$A2984,$A2985))</f>
        <v/>
      </c>
      <c r="G2985" s="6" t="str">
        <f t="shared" si="141"/>
        <v/>
      </c>
      <c r="H2985" s="6" t="str">
        <f t="shared" si="142"/>
        <v/>
      </c>
      <c r="I2985" s="3" t="str">
        <f t="shared" si="143"/>
        <v/>
      </c>
    </row>
    <row r="2986" spans="6:9" x14ac:dyDescent="0.25">
      <c r="F2986" s="6" t="str">
        <f>IF($A2986="","",$E2986-_xlfn.MAXIFS($E$2:$E2985,$C$2:$C2985,$C2986,$A$2:$A2985,$A2986))</f>
        <v/>
      </c>
      <c r="G2986" s="6" t="str">
        <f t="shared" si="141"/>
        <v/>
      </c>
      <c r="H2986" s="6" t="str">
        <f t="shared" si="142"/>
        <v/>
      </c>
      <c r="I2986" s="3" t="str">
        <f t="shared" si="143"/>
        <v/>
      </c>
    </row>
    <row r="2987" spans="6:9" x14ac:dyDescent="0.25">
      <c r="F2987" s="6" t="str">
        <f>IF($A2987="","",$E2987-_xlfn.MAXIFS($E$2:$E2986,$C$2:$C2986,$C2987,$A$2:$A2986,$A2987))</f>
        <v/>
      </c>
      <c r="G2987" s="6" t="str">
        <f t="shared" si="141"/>
        <v/>
      </c>
      <c r="H2987" s="6" t="str">
        <f t="shared" si="142"/>
        <v/>
      </c>
      <c r="I2987" s="3" t="str">
        <f t="shared" si="143"/>
        <v/>
      </c>
    </row>
    <row r="2988" spans="6:9" x14ac:dyDescent="0.25">
      <c r="F2988" s="6" t="str">
        <f>IF($A2988="","",$E2988-_xlfn.MAXIFS($E$2:$E2987,$C$2:$C2987,$C2988,$A$2:$A2987,$A2988))</f>
        <v/>
      </c>
      <c r="G2988" s="6" t="str">
        <f t="shared" si="141"/>
        <v/>
      </c>
      <c r="H2988" s="6" t="str">
        <f t="shared" si="142"/>
        <v/>
      </c>
      <c r="I2988" s="3" t="str">
        <f t="shared" si="143"/>
        <v/>
      </c>
    </row>
    <row r="2989" spans="6:9" x14ac:dyDescent="0.25">
      <c r="F2989" s="6" t="str">
        <f>IF($A2989="","",$E2989-_xlfn.MAXIFS($E$2:$E2988,$C$2:$C2988,$C2989,$A$2:$A2988,$A2989))</f>
        <v/>
      </c>
      <c r="G2989" s="6" t="str">
        <f t="shared" si="141"/>
        <v/>
      </c>
      <c r="H2989" s="6" t="str">
        <f t="shared" si="142"/>
        <v/>
      </c>
      <c r="I2989" s="3" t="str">
        <f t="shared" si="143"/>
        <v/>
      </c>
    </row>
    <row r="2990" spans="6:9" x14ac:dyDescent="0.25">
      <c r="F2990" s="6" t="str">
        <f>IF($A2990="","",$E2990-_xlfn.MAXIFS($E$2:$E2989,$C$2:$C2989,$C2990,$A$2:$A2989,$A2990))</f>
        <v/>
      </c>
      <c r="G2990" s="6" t="str">
        <f t="shared" si="141"/>
        <v/>
      </c>
      <c r="H2990" s="6" t="str">
        <f t="shared" si="142"/>
        <v/>
      </c>
      <c r="I2990" s="3" t="str">
        <f t="shared" si="143"/>
        <v/>
      </c>
    </row>
    <row r="2991" spans="6:9" x14ac:dyDescent="0.25">
      <c r="F2991" s="6" t="str">
        <f>IF($A2991="","",$E2991-_xlfn.MAXIFS($E$2:$E2990,$C$2:$C2990,$C2991,$A$2:$A2990,$A2991))</f>
        <v/>
      </c>
      <c r="G2991" s="6" t="str">
        <f t="shared" si="141"/>
        <v/>
      </c>
      <c r="H2991" s="6" t="str">
        <f t="shared" si="142"/>
        <v/>
      </c>
      <c r="I2991" s="3" t="str">
        <f t="shared" si="143"/>
        <v/>
      </c>
    </row>
    <row r="2992" spans="6:9" x14ac:dyDescent="0.25">
      <c r="F2992" s="6" t="str">
        <f>IF($A2992="","",$E2992-_xlfn.MAXIFS($E$2:$E2991,$C$2:$C2991,$C2992,$A$2:$A2991,$A2992))</f>
        <v/>
      </c>
      <c r="G2992" s="6" t="str">
        <f t="shared" si="141"/>
        <v/>
      </c>
      <c r="H2992" s="6" t="str">
        <f t="shared" si="142"/>
        <v/>
      </c>
      <c r="I2992" s="3" t="str">
        <f t="shared" si="143"/>
        <v/>
      </c>
    </row>
    <row r="2993" spans="6:9" x14ac:dyDescent="0.25">
      <c r="F2993" s="6" t="str">
        <f>IF($A2993="","",$E2993-_xlfn.MAXIFS($E$2:$E2992,$C$2:$C2992,$C2993,$A$2:$A2992,$A2993))</f>
        <v/>
      </c>
      <c r="G2993" s="6" t="str">
        <f t="shared" si="141"/>
        <v/>
      </c>
      <c r="H2993" s="6" t="str">
        <f t="shared" si="142"/>
        <v/>
      </c>
      <c r="I2993" s="3" t="str">
        <f t="shared" si="143"/>
        <v/>
      </c>
    </row>
    <row r="2994" spans="6:9" x14ac:dyDescent="0.25">
      <c r="F2994" s="6" t="str">
        <f>IF($A2994="","",$E2994-_xlfn.MAXIFS($E$2:$E2993,$C$2:$C2993,$C2994,$A$2:$A2993,$A2994))</f>
        <v/>
      </c>
      <c r="G2994" s="6" t="str">
        <f t="shared" si="141"/>
        <v/>
      </c>
      <c r="H2994" s="6" t="str">
        <f t="shared" si="142"/>
        <v/>
      </c>
      <c r="I2994" s="3" t="str">
        <f t="shared" si="143"/>
        <v/>
      </c>
    </row>
    <row r="2995" spans="6:9" x14ac:dyDescent="0.25">
      <c r="F2995" s="6" t="str">
        <f>IF($A2995="","",$E2995-_xlfn.MAXIFS($E$2:$E2994,$C$2:$C2994,$C2995,$A$2:$A2994,$A2995))</f>
        <v/>
      </c>
      <c r="G2995" s="6" t="str">
        <f t="shared" si="141"/>
        <v/>
      </c>
      <c r="H2995" s="6" t="str">
        <f t="shared" si="142"/>
        <v/>
      </c>
      <c r="I2995" s="3" t="str">
        <f t="shared" si="143"/>
        <v/>
      </c>
    </row>
    <row r="2996" spans="6:9" x14ac:dyDescent="0.25">
      <c r="F2996" s="6" t="str">
        <f>IF($A2996="","",$E2996-_xlfn.MAXIFS($E$2:$E2995,$C$2:$C2995,$C2996,$A$2:$A2995,$A2996))</f>
        <v/>
      </c>
      <c r="G2996" s="6" t="str">
        <f t="shared" si="141"/>
        <v/>
      </c>
      <c r="H2996" s="6" t="str">
        <f t="shared" si="142"/>
        <v/>
      </c>
      <c r="I2996" s="3" t="str">
        <f t="shared" si="143"/>
        <v/>
      </c>
    </row>
    <row r="2997" spans="6:9" x14ac:dyDescent="0.25">
      <c r="F2997" s="6" t="str">
        <f>IF($A2997="","",$E2997-_xlfn.MAXIFS($E$2:$E2996,$C$2:$C2996,$C2997,$A$2:$A2996,$A2997))</f>
        <v/>
      </c>
      <c r="G2997" s="6" t="str">
        <f t="shared" si="141"/>
        <v/>
      </c>
      <c r="H2997" s="6" t="str">
        <f t="shared" si="142"/>
        <v/>
      </c>
      <c r="I2997" s="3" t="str">
        <f t="shared" si="143"/>
        <v/>
      </c>
    </row>
    <row r="2998" spans="6:9" x14ac:dyDescent="0.25">
      <c r="F2998" s="6" t="str">
        <f>IF($A2998="","",$E2998-_xlfn.MAXIFS($E$2:$E2997,$C$2:$C2997,$C2998,$A$2:$A2997,$A2998))</f>
        <v/>
      </c>
      <c r="G2998" s="6" t="str">
        <f t="shared" si="141"/>
        <v/>
      </c>
      <c r="H2998" s="6" t="str">
        <f t="shared" si="142"/>
        <v/>
      </c>
      <c r="I2998" s="3" t="str">
        <f t="shared" si="143"/>
        <v/>
      </c>
    </row>
    <row r="2999" spans="6:9" x14ac:dyDescent="0.25">
      <c r="F2999" s="6" t="str">
        <f>IF($A2999="","",$E2999-_xlfn.MAXIFS($E$2:$E2998,$C$2:$C2998,$C2999,$A$2:$A2998,$A2999))</f>
        <v/>
      </c>
      <c r="G2999" s="6" t="str">
        <f t="shared" si="141"/>
        <v/>
      </c>
      <c r="H2999" s="6" t="str">
        <f t="shared" si="142"/>
        <v/>
      </c>
      <c r="I2999" s="3" t="str">
        <f t="shared" si="143"/>
        <v/>
      </c>
    </row>
    <row r="3000" spans="6:9" x14ac:dyDescent="0.25">
      <c r="F3000" s="6" t="str">
        <f>IF($A3000="","",$E3000-_xlfn.MAXIFS($E$2:$E2999,$C$2:$C2999,$C3000,$A$2:$A2999,$A3000))</f>
        <v/>
      </c>
      <c r="G3000" s="6" t="str">
        <f t="shared" si="141"/>
        <v/>
      </c>
      <c r="H3000" s="6" t="str">
        <f t="shared" si="142"/>
        <v/>
      </c>
      <c r="I3000" s="3" t="str">
        <f t="shared" si="143"/>
        <v/>
      </c>
    </row>
    <row r="3001" spans="6:9" x14ac:dyDescent="0.25">
      <c r="F3001" s="6" t="str">
        <f>IF($A3001="","",$E3001-_xlfn.MAXIFS($E$2:$E3000,$C$2:$C3000,$C3001,$A$2:$A3000,$A3001))</f>
        <v/>
      </c>
      <c r="G3001" s="6" t="str">
        <f t="shared" si="141"/>
        <v/>
      </c>
      <c r="H3001" s="6" t="str">
        <f t="shared" si="142"/>
        <v/>
      </c>
      <c r="I3001" s="3" t="str">
        <f t="shared" si="143"/>
        <v/>
      </c>
    </row>
    <row r="3002" spans="6:9" x14ac:dyDescent="0.25">
      <c r="F3002" s="6" t="str">
        <f>IF($A3002="","",$E3002-_xlfn.MAXIFS($E$2:$E3001,$C$2:$C3001,$C3002,$A$2:$A3001,$A3002))</f>
        <v/>
      </c>
      <c r="G3002" s="6" t="str">
        <f t="shared" si="141"/>
        <v/>
      </c>
      <c r="H3002" s="6" t="str">
        <f t="shared" si="142"/>
        <v/>
      </c>
      <c r="I3002" s="3" t="str">
        <f t="shared" si="143"/>
        <v/>
      </c>
    </row>
    <row r="3003" spans="6:9" x14ac:dyDescent="0.25">
      <c r="F3003" s="6" t="str">
        <f>IF($A3003="","",$E3003-_xlfn.MAXIFS($E$2:$E3002,$C$2:$C3002,$C3003,$A$2:$A3002,$A3003))</f>
        <v/>
      </c>
      <c r="G3003" s="6" t="str">
        <f t="shared" si="141"/>
        <v/>
      </c>
      <c r="H3003" s="6" t="str">
        <f t="shared" si="142"/>
        <v/>
      </c>
      <c r="I3003" s="3" t="str">
        <f t="shared" si="143"/>
        <v/>
      </c>
    </row>
    <row r="3004" spans="6:9" x14ac:dyDescent="0.25">
      <c r="F3004" s="6" t="str">
        <f>IF($A3004="","",$E3004-_xlfn.MAXIFS($E$2:$E3003,$C$2:$C3003,$C3004,$A$2:$A3003,$A3004))</f>
        <v/>
      </c>
      <c r="G3004" s="6" t="str">
        <f t="shared" si="141"/>
        <v/>
      </c>
      <c r="H3004" s="6" t="str">
        <f t="shared" si="142"/>
        <v/>
      </c>
      <c r="I3004" s="3" t="str">
        <f t="shared" si="143"/>
        <v/>
      </c>
    </row>
    <row r="3005" spans="6:9" x14ac:dyDescent="0.25">
      <c r="F3005" s="6" t="str">
        <f>IF($A3005="","",$E3005-_xlfn.MAXIFS($E$2:$E3004,$C$2:$C3004,$C3005,$A$2:$A3004,$A3005))</f>
        <v/>
      </c>
      <c r="G3005" s="6" t="str">
        <f t="shared" si="141"/>
        <v/>
      </c>
      <c r="H3005" s="6" t="str">
        <f t="shared" si="142"/>
        <v/>
      </c>
      <c r="I3005" s="3" t="str">
        <f t="shared" si="143"/>
        <v/>
      </c>
    </row>
    <row r="3006" spans="6:9" x14ac:dyDescent="0.25">
      <c r="F3006" s="6" t="str">
        <f>IF($A3006="","",$E3006-_xlfn.MAXIFS($E$2:$E3005,$C$2:$C3005,$C3006,$A$2:$A3005,$A3006))</f>
        <v/>
      </c>
      <c r="G3006" s="6" t="str">
        <f t="shared" si="141"/>
        <v/>
      </c>
      <c r="H3006" s="6" t="str">
        <f t="shared" si="142"/>
        <v/>
      </c>
      <c r="I3006" s="3" t="str">
        <f t="shared" si="143"/>
        <v/>
      </c>
    </row>
    <row r="3007" spans="6:9" x14ac:dyDescent="0.25">
      <c r="F3007" s="6" t="str">
        <f>IF($A3007="","",$E3007-_xlfn.MAXIFS($E$2:$E3006,$C$2:$C3006,$C3007,$A$2:$A3006,$A3007))</f>
        <v/>
      </c>
      <c r="G3007" s="6" t="str">
        <f t="shared" si="141"/>
        <v/>
      </c>
      <c r="H3007" s="6" t="str">
        <f t="shared" si="142"/>
        <v/>
      </c>
      <c r="I3007" s="3" t="str">
        <f t="shared" si="143"/>
        <v/>
      </c>
    </row>
    <row r="3008" spans="6:9" x14ac:dyDescent="0.25">
      <c r="F3008" s="6" t="str">
        <f>IF($A3008="","",$E3008-_xlfn.MAXIFS($E$2:$E3007,$C$2:$C3007,$C3008,$A$2:$A3007,$A3008))</f>
        <v/>
      </c>
      <c r="G3008" s="6" t="str">
        <f t="shared" si="141"/>
        <v/>
      </c>
      <c r="H3008" s="6" t="str">
        <f t="shared" si="142"/>
        <v/>
      </c>
      <c r="I3008" s="3" t="str">
        <f t="shared" si="143"/>
        <v/>
      </c>
    </row>
    <row r="3009" spans="6:9" x14ac:dyDescent="0.25">
      <c r="F3009" s="6" t="str">
        <f>IF($A3009="","",$E3009-_xlfn.MAXIFS($E$2:$E3008,$C$2:$C3008,$C3009,$A$2:$A3008,$A3009))</f>
        <v/>
      </c>
      <c r="G3009" s="6" t="str">
        <f t="shared" si="141"/>
        <v/>
      </c>
      <c r="H3009" s="6" t="str">
        <f t="shared" si="142"/>
        <v/>
      </c>
      <c r="I3009" s="3" t="str">
        <f t="shared" si="143"/>
        <v/>
      </c>
    </row>
    <row r="3010" spans="6:9" x14ac:dyDescent="0.25">
      <c r="F3010" s="6" t="str">
        <f>IF($A3010="","",$E3010-_xlfn.MAXIFS($E$2:$E3009,$C$2:$C3009,$C3010,$A$2:$A3009,$A3010))</f>
        <v/>
      </c>
      <c r="G3010" s="6" t="str">
        <f t="shared" si="141"/>
        <v/>
      </c>
      <c r="H3010" s="6" t="str">
        <f t="shared" si="142"/>
        <v/>
      </c>
      <c r="I3010" s="3" t="str">
        <f t="shared" si="143"/>
        <v/>
      </c>
    </row>
    <row r="3011" spans="6:9" x14ac:dyDescent="0.25">
      <c r="F3011" s="6" t="str">
        <f>IF($A3011="","",$E3011-_xlfn.MAXIFS($E$2:$E3010,$C$2:$C3010,$C3011,$A$2:$A3010,$A3011))</f>
        <v/>
      </c>
      <c r="G3011" s="6" t="str">
        <f t="shared" si="141"/>
        <v/>
      </c>
      <c r="H3011" s="6" t="str">
        <f t="shared" si="142"/>
        <v/>
      </c>
      <c r="I3011" s="3" t="str">
        <f t="shared" si="143"/>
        <v/>
      </c>
    </row>
    <row r="3012" spans="6:9" x14ac:dyDescent="0.25">
      <c r="F3012" s="6" t="str">
        <f>IF($A3012="","",$E3012-_xlfn.MAXIFS($E$2:$E3011,$C$2:$C3011,$C3012,$A$2:$A3011,$A3012))</f>
        <v/>
      </c>
      <c r="G3012" s="6" t="str">
        <f t="shared" si="141"/>
        <v/>
      </c>
      <c r="H3012" s="6" t="str">
        <f t="shared" si="142"/>
        <v/>
      </c>
      <c r="I3012" s="3" t="str">
        <f t="shared" si="143"/>
        <v/>
      </c>
    </row>
    <row r="3013" spans="6:9" x14ac:dyDescent="0.25">
      <c r="F3013" s="6" t="str">
        <f>IF($A3013="","",$E3013-_xlfn.MAXIFS($E$2:$E3012,$C$2:$C3012,$C3013,$A$2:$A3012,$A3013))</f>
        <v/>
      </c>
      <c r="G3013" s="6" t="str">
        <f t="shared" si="141"/>
        <v/>
      </c>
      <c r="H3013" s="6" t="str">
        <f t="shared" si="142"/>
        <v/>
      </c>
      <c r="I3013" s="3" t="str">
        <f t="shared" si="143"/>
        <v/>
      </c>
    </row>
    <row r="3014" spans="6:9" x14ac:dyDescent="0.25">
      <c r="F3014" s="6" t="str">
        <f>IF($A3014="","",$E3014-_xlfn.MAXIFS($E$2:$E3013,$C$2:$C3013,$C3014,$A$2:$A3013,$A3014))</f>
        <v/>
      </c>
      <c r="G3014" s="6" t="str">
        <f t="shared" si="141"/>
        <v/>
      </c>
      <c r="H3014" s="6" t="str">
        <f t="shared" si="142"/>
        <v/>
      </c>
      <c r="I3014" s="3" t="str">
        <f t="shared" si="143"/>
        <v/>
      </c>
    </row>
    <row r="3015" spans="6:9" x14ac:dyDescent="0.25">
      <c r="F3015" s="6" t="str">
        <f>IF($A3015="","",$E3015-_xlfn.MAXIFS($E$2:$E3014,$C$2:$C3014,$C3015,$A$2:$A3014,$A3015))</f>
        <v/>
      </c>
      <c r="G3015" s="6" t="str">
        <f t="shared" si="141"/>
        <v/>
      </c>
      <c r="H3015" s="6" t="str">
        <f t="shared" si="142"/>
        <v/>
      </c>
      <c r="I3015" s="3" t="str">
        <f t="shared" si="143"/>
        <v/>
      </c>
    </row>
    <row r="3016" spans="6:9" x14ac:dyDescent="0.25">
      <c r="F3016" s="6" t="str">
        <f>IF($A3016="","",$E3016-_xlfn.MAXIFS($E$2:$E3015,$C$2:$C3015,$C3016,$A$2:$A3015,$A3016))</f>
        <v/>
      </c>
      <c r="G3016" s="6" t="str">
        <f t="shared" si="141"/>
        <v/>
      </c>
      <c r="H3016" s="6" t="str">
        <f t="shared" si="142"/>
        <v/>
      </c>
      <c r="I3016" s="3" t="str">
        <f t="shared" si="143"/>
        <v/>
      </c>
    </row>
    <row r="3017" spans="6:9" x14ac:dyDescent="0.25">
      <c r="F3017" s="6" t="str">
        <f>IF($A3017="","",$E3017-_xlfn.MAXIFS($E$2:$E3016,$C$2:$C3016,$C3017,$A$2:$A3016,$A3017))</f>
        <v/>
      </c>
      <c r="G3017" s="6" t="str">
        <f t="shared" ref="G3017:G3080" si="144">IF($A3017="","",HOUR($D3017))</f>
        <v/>
      </c>
      <c r="H3017" s="6" t="str">
        <f t="shared" ref="H3017:H3080" si="145">IF($A3017="","",MINUTE($D3017))</f>
        <v/>
      </c>
      <c r="I3017" s="3" t="str">
        <f t="shared" si="143"/>
        <v/>
      </c>
    </row>
    <row r="3018" spans="6:9" x14ac:dyDescent="0.25">
      <c r="F3018" s="6" t="str">
        <f>IF($A3018="","",$E3018-_xlfn.MAXIFS($E$2:$E3017,$C$2:$C3017,$C3018,$A$2:$A3017,$A3018))</f>
        <v/>
      </c>
      <c r="G3018" s="6" t="str">
        <f t="shared" si="144"/>
        <v/>
      </c>
      <c r="H3018" s="6" t="str">
        <f t="shared" si="145"/>
        <v/>
      </c>
      <c r="I3018" s="3" t="str">
        <f t="shared" ref="I3018:I3081" si="146">IF($F3018&lt;0,"ERROR","")</f>
        <v/>
      </c>
    </row>
    <row r="3019" spans="6:9" x14ac:dyDescent="0.25">
      <c r="F3019" s="6" t="str">
        <f>IF($A3019="","",$E3019-_xlfn.MAXIFS($E$2:$E3018,$C$2:$C3018,$C3019,$A$2:$A3018,$A3019))</f>
        <v/>
      </c>
      <c r="G3019" s="6" t="str">
        <f t="shared" si="144"/>
        <v/>
      </c>
      <c r="H3019" s="6" t="str">
        <f t="shared" si="145"/>
        <v/>
      </c>
      <c r="I3019" s="3" t="str">
        <f t="shared" si="146"/>
        <v/>
      </c>
    </row>
    <row r="3020" spans="6:9" x14ac:dyDescent="0.25">
      <c r="F3020" s="6" t="str">
        <f>IF($A3020="","",$E3020-_xlfn.MAXIFS($E$2:$E3019,$C$2:$C3019,$C3020,$A$2:$A3019,$A3020))</f>
        <v/>
      </c>
      <c r="G3020" s="6" t="str">
        <f t="shared" si="144"/>
        <v/>
      </c>
      <c r="H3020" s="6" t="str">
        <f t="shared" si="145"/>
        <v/>
      </c>
      <c r="I3020" s="3" t="str">
        <f t="shared" si="146"/>
        <v/>
      </c>
    </row>
    <row r="3021" spans="6:9" x14ac:dyDescent="0.25">
      <c r="F3021" s="6" t="str">
        <f>IF($A3021="","",$E3021-_xlfn.MAXIFS($E$2:$E3020,$C$2:$C3020,$C3021,$A$2:$A3020,$A3021))</f>
        <v/>
      </c>
      <c r="G3021" s="6" t="str">
        <f t="shared" si="144"/>
        <v/>
      </c>
      <c r="H3021" s="6" t="str">
        <f t="shared" si="145"/>
        <v/>
      </c>
      <c r="I3021" s="3" t="str">
        <f t="shared" si="146"/>
        <v/>
      </c>
    </row>
    <row r="3022" spans="6:9" x14ac:dyDescent="0.25">
      <c r="F3022" s="6" t="str">
        <f>IF($A3022="","",$E3022-_xlfn.MAXIFS($E$2:$E3021,$C$2:$C3021,$C3022,$A$2:$A3021,$A3022))</f>
        <v/>
      </c>
      <c r="G3022" s="6" t="str">
        <f t="shared" si="144"/>
        <v/>
      </c>
      <c r="H3022" s="6" t="str">
        <f t="shared" si="145"/>
        <v/>
      </c>
      <c r="I3022" s="3" t="str">
        <f t="shared" si="146"/>
        <v/>
      </c>
    </row>
    <row r="3023" spans="6:9" x14ac:dyDescent="0.25">
      <c r="F3023" s="6" t="str">
        <f>IF($A3023="","",$E3023-_xlfn.MAXIFS($E$2:$E3022,$C$2:$C3022,$C3023,$A$2:$A3022,$A3023))</f>
        <v/>
      </c>
      <c r="G3023" s="6" t="str">
        <f t="shared" si="144"/>
        <v/>
      </c>
      <c r="H3023" s="6" t="str">
        <f t="shared" si="145"/>
        <v/>
      </c>
      <c r="I3023" s="3" t="str">
        <f t="shared" si="146"/>
        <v/>
      </c>
    </row>
    <row r="3024" spans="6:9" x14ac:dyDescent="0.25">
      <c r="F3024" s="6" t="str">
        <f>IF($A3024="","",$E3024-_xlfn.MAXIFS($E$2:$E3023,$C$2:$C3023,$C3024,$A$2:$A3023,$A3024))</f>
        <v/>
      </c>
      <c r="G3024" s="6" t="str">
        <f t="shared" si="144"/>
        <v/>
      </c>
      <c r="H3024" s="6" t="str">
        <f t="shared" si="145"/>
        <v/>
      </c>
      <c r="I3024" s="3" t="str">
        <f t="shared" si="146"/>
        <v/>
      </c>
    </row>
    <row r="3025" spans="6:9" x14ac:dyDescent="0.25">
      <c r="F3025" s="6" t="str">
        <f>IF($A3025="","",$E3025-_xlfn.MAXIFS($E$2:$E3024,$C$2:$C3024,$C3025,$A$2:$A3024,$A3025))</f>
        <v/>
      </c>
      <c r="G3025" s="6" t="str">
        <f t="shared" si="144"/>
        <v/>
      </c>
      <c r="H3025" s="6" t="str">
        <f t="shared" si="145"/>
        <v/>
      </c>
      <c r="I3025" s="3" t="str">
        <f t="shared" si="146"/>
        <v/>
      </c>
    </row>
    <row r="3026" spans="6:9" x14ac:dyDescent="0.25">
      <c r="F3026" s="6" t="str">
        <f>IF($A3026="","",$E3026-_xlfn.MAXIFS($E$2:$E3025,$C$2:$C3025,$C3026,$A$2:$A3025,$A3026))</f>
        <v/>
      </c>
      <c r="G3026" s="6" t="str">
        <f t="shared" si="144"/>
        <v/>
      </c>
      <c r="H3026" s="6" t="str">
        <f t="shared" si="145"/>
        <v/>
      </c>
      <c r="I3026" s="3" t="str">
        <f t="shared" si="146"/>
        <v/>
      </c>
    </row>
    <row r="3027" spans="6:9" x14ac:dyDescent="0.25">
      <c r="F3027" s="6" t="str">
        <f>IF($A3027="","",$E3027-_xlfn.MAXIFS($E$2:$E3026,$C$2:$C3026,$C3027,$A$2:$A3026,$A3027))</f>
        <v/>
      </c>
      <c r="G3027" s="6" t="str">
        <f t="shared" si="144"/>
        <v/>
      </c>
      <c r="H3027" s="6" t="str">
        <f t="shared" si="145"/>
        <v/>
      </c>
      <c r="I3027" s="3" t="str">
        <f t="shared" si="146"/>
        <v/>
      </c>
    </row>
    <row r="3028" spans="6:9" x14ac:dyDescent="0.25">
      <c r="F3028" s="6" t="str">
        <f>IF($A3028="","",$E3028-_xlfn.MAXIFS($E$2:$E3027,$C$2:$C3027,$C3028,$A$2:$A3027,$A3028))</f>
        <v/>
      </c>
      <c r="G3028" s="6" t="str">
        <f t="shared" si="144"/>
        <v/>
      </c>
      <c r="H3028" s="6" t="str">
        <f t="shared" si="145"/>
        <v/>
      </c>
      <c r="I3028" s="3" t="str">
        <f t="shared" si="146"/>
        <v/>
      </c>
    </row>
    <row r="3029" spans="6:9" x14ac:dyDescent="0.25">
      <c r="F3029" s="6" t="str">
        <f>IF($A3029="","",$E3029-_xlfn.MAXIFS($E$2:$E3028,$C$2:$C3028,$C3029,$A$2:$A3028,$A3029))</f>
        <v/>
      </c>
      <c r="G3029" s="6" t="str">
        <f t="shared" si="144"/>
        <v/>
      </c>
      <c r="H3029" s="6" t="str">
        <f t="shared" si="145"/>
        <v/>
      </c>
      <c r="I3029" s="3" t="str">
        <f t="shared" si="146"/>
        <v/>
      </c>
    </row>
    <row r="3030" spans="6:9" x14ac:dyDescent="0.25">
      <c r="F3030" s="6" t="str">
        <f>IF($A3030="","",$E3030-_xlfn.MAXIFS($E$2:$E3029,$C$2:$C3029,$C3030,$A$2:$A3029,$A3030))</f>
        <v/>
      </c>
      <c r="G3030" s="6" t="str">
        <f t="shared" si="144"/>
        <v/>
      </c>
      <c r="H3030" s="6" t="str">
        <f t="shared" si="145"/>
        <v/>
      </c>
      <c r="I3030" s="3" t="str">
        <f t="shared" si="146"/>
        <v/>
      </c>
    </row>
    <row r="3031" spans="6:9" x14ac:dyDescent="0.25">
      <c r="F3031" s="6" t="str">
        <f>IF($A3031="","",$E3031-_xlfn.MAXIFS($E$2:$E3030,$C$2:$C3030,$C3031,$A$2:$A3030,$A3031))</f>
        <v/>
      </c>
      <c r="G3031" s="6" t="str">
        <f t="shared" si="144"/>
        <v/>
      </c>
      <c r="H3031" s="6" t="str">
        <f t="shared" si="145"/>
        <v/>
      </c>
      <c r="I3031" s="3" t="str">
        <f t="shared" si="146"/>
        <v/>
      </c>
    </row>
    <row r="3032" spans="6:9" x14ac:dyDescent="0.25">
      <c r="F3032" s="6" t="str">
        <f>IF($A3032="","",$E3032-_xlfn.MAXIFS($E$2:$E3031,$C$2:$C3031,$C3032,$A$2:$A3031,$A3032))</f>
        <v/>
      </c>
      <c r="G3032" s="6" t="str">
        <f t="shared" si="144"/>
        <v/>
      </c>
      <c r="H3032" s="6" t="str">
        <f t="shared" si="145"/>
        <v/>
      </c>
      <c r="I3032" s="3" t="str">
        <f t="shared" si="146"/>
        <v/>
      </c>
    </row>
    <row r="3033" spans="6:9" x14ac:dyDescent="0.25">
      <c r="F3033" s="6" t="str">
        <f>IF($A3033="","",$E3033-_xlfn.MAXIFS($E$2:$E3032,$C$2:$C3032,$C3033,$A$2:$A3032,$A3033))</f>
        <v/>
      </c>
      <c r="G3033" s="6" t="str">
        <f t="shared" si="144"/>
        <v/>
      </c>
      <c r="H3033" s="6" t="str">
        <f t="shared" si="145"/>
        <v/>
      </c>
      <c r="I3033" s="3" t="str">
        <f t="shared" si="146"/>
        <v/>
      </c>
    </row>
    <row r="3034" spans="6:9" x14ac:dyDescent="0.25">
      <c r="F3034" s="6" t="str">
        <f>IF($A3034="","",$E3034-_xlfn.MAXIFS($E$2:$E3033,$C$2:$C3033,$C3034,$A$2:$A3033,$A3034))</f>
        <v/>
      </c>
      <c r="G3034" s="6" t="str">
        <f t="shared" si="144"/>
        <v/>
      </c>
      <c r="H3034" s="6" t="str">
        <f t="shared" si="145"/>
        <v/>
      </c>
      <c r="I3034" s="3" t="str">
        <f t="shared" si="146"/>
        <v/>
      </c>
    </row>
    <row r="3035" spans="6:9" x14ac:dyDescent="0.25">
      <c r="F3035" s="6" t="str">
        <f>IF($A3035="","",$E3035-_xlfn.MAXIFS($E$2:$E3034,$C$2:$C3034,$C3035,$A$2:$A3034,$A3035))</f>
        <v/>
      </c>
      <c r="G3035" s="6" t="str">
        <f t="shared" si="144"/>
        <v/>
      </c>
      <c r="H3035" s="6" t="str">
        <f t="shared" si="145"/>
        <v/>
      </c>
      <c r="I3035" s="3" t="str">
        <f t="shared" si="146"/>
        <v/>
      </c>
    </row>
    <row r="3036" spans="6:9" x14ac:dyDescent="0.25">
      <c r="F3036" s="6" t="str">
        <f>IF($A3036="","",$E3036-_xlfn.MAXIFS($E$2:$E3035,$C$2:$C3035,$C3036,$A$2:$A3035,$A3036))</f>
        <v/>
      </c>
      <c r="G3036" s="6" t="str">
        <f t="shared" si="144"/>
        <v/>
      </c>
      <c r="H3036" s="6" t="str">
        <f t="shared" si="145"/>
        <v/>
      </c>
      <c r="I3036" s="3" t="str">
        <f t="shared" si="146"/>
        <v/>
      </c>
    </row>
    <row r="3037" spans="6:9" x14ac:dyDescent="0.25">
      <c r="F3037" s="6" t="str">
        <f>IF($A3037="","",$E3037-_xlfn.MAXIFS($E$2:$E3036,$C$2:$C3036,$C3037,$A$2:$A3036,$A3037))</f>
        <v/>
      </c>
      <c r="G3037" s="6" t="str">
        <f t="shared" si="144"/>
        <v/>
      </c>
      <c r="H3037" s="6" t="str">
        <f t="shared" si="145"/>
        <v/>
      </c>
      <c r="I3037" s="3" t="str">
        <f t="shared" si="146"/>
        <v/>
      </c>
    </row>
    <row r="3038" spans="6:9" x14ac:dyDescent="0.25">
      <c r="F3038" s="6" t="str">
        <f>IF($A3038="","",$E3038-_xlfn.MAXIFS($E$2:$E3037,$C$2:$C3037,$C3038,$A$2:$A3037,$A3038))</f>
        <v/>
      </c>
      <c r="G3038" s="6" t="str">
        <f t="shared" si="144"/>
        <v/>
      </c>
      <c r="H3038" s="6" t="str">
        <f t="shared" si="145"/>
        <v/>
      </c>
      <c r="I3038" s="3" t="str">
        <f t="shared" si="146"/>
        <v/>
      </c>
    </row>
    <row r="3039" spans="6:9" x14ac:dyDescent="0.25">
      <c r="F3039" s="6" t="str">
        <f>IF($A3039="","",$E3039-_xlfn.MAXIFS($E$2:$E3038,$C$2:$C3038,$C3039,$A$2:$A3038,$A3039))</f>
        <v/>
      </c>
      <c r="G3039" s="6" t="str">
        <f t="shared" si="144"/>
        <v/>
      </c>
      <c r="H3039" s="6" t="str">
        <f t="shared" si="145"/>
        <v/>
      </c>
      <c r="I3039" s="3" t="str">
        <f t="shared" si="146"/>
        <v/>
      </c>
    </row>
    <row r="3040" spans="6:9" x14ac:dyDescent="0.25">
      <c r="F3040" s="6" t="str">
        <f>IF($A3040="","",$E3040-_xlfn.MAXIFS($E$2:$E3039,$C$2:$C3039,$C3040,$A$2:$A3039,$A3040))</f>
        <v/>
      </c>
      <c r="G3040" s="6" t="str">
        <f t="shared" si="144"/>
        <v/>
      </c>
      <c r="H3040" s="6" t="str">
        <f t="shared" si="145"/>
        <v/>
      </c>
      <c r="I3040" s="3" t="str">
        <f t="shared" si="146"/>
        <v/>
      </c>
    </row>
    <row r="3041" spans="6:9" x14ac:dyDescent="0.25">
      <c r="F3041" s="6" t="str">
        <f>IF($A3041="","",$E3041-_xlfn.MAXIFS($E$2:$E3040,$C$2:$C3040,$C3041,$A$2:$A3040,$A3041))</f>
        <v/>
      </c>
      <c r="G3041" s="6" t="str">
        <f t="shared" si="144"/>
        <v/>
      </c>
      <c r="H3041" s="6" t="str">
        <f t="shared" si="145"/>
        <v/>
      </c>
      <c r="I3041" s="3" t="str">
        <f t="shared" si="146"/>
        <v/>
      </c>
    </row>
    <row r="3042" spans="6:9" x14ac:dyDescent="0.25">
      <c r="F3042" s="6" t="str">
        <f>IF($A3042="","",$E3042-_xlfn.MAXIFS($E$2:$E3041,$C$2:$C3041,$C3042,$A$2:$A3041,$A3042))</f>
        <v/>
      </c>
      <c r="G3042" s="6" t="str">
        <f t="shared" si="144"/>
        <v/>
      </c>
      <c r="H3042" s="6" t="str">
        <f t="shared" si="145"/>
        <v/>
      </c>
      <c r="I3042" s="3" t="str">
        <f t="shared" si="146"/>
        <v/>
      </c>
    </row>
    <row r="3043" spans="6:9" x14ac:dyDescent="0.25">
      <c r="F3043" s="6" t="str">
        <f>IF($A3043="","",$E3043-_xlfn.MAXIFS($E$2:$E3042,$C$2:$C3042,$C3043,$A$2:$A3042,$A3043))</f>
        <v/>
      </c>
      <c r="G3043" s="6" t="str">
        <f t="shared" si="144"/>
        <v/>
      </c>
      <c r="H3043" s="6" t="str">
        <f t="shared" si="145"/>
        <v/>
      </c>
      <c r="I3043" s="3" t="str">
        <f t="shared" si="146"/>
        <v/>
      </c>
    </row>
    <row r="3044" spans="6:9" x14ac:dyDescent="0.25">
      <c r="F3044" s="6" t="str">
        <f>IF($A3044="","",$E3044-_xlfn.MAXIFS($E$2:$E3043,$C$2:$C3043,$C3044,$A$2:$A3043,$A3044))</f>
        <v/>
      </c>
      <c r="G3044" s="6" t="str">
        <f t="shared" si="144"/>
        <v/>
      </c>
      <c r="H3044" s="6" t="str">
        <f t="shared" si="145"/>
        <v/>
      </c>
      <c r="I3044" s="3" t="str">
        <f t="shared" si="146"/>
        <v/>
      </c>
    </row>
    <row r="3045" spans="6:9" x14ac:dyDescent="0.25">
      <c r="F3045" s="6" t="str">
        <f>IF($A3045="","",$E3045-_xlfn.MAXIFS($E$2:$E3044,$C$2:$C3044,$C3045,$A$2:$A3044,$A3045))</f>
        <v/>
      </c>
      <c r="G3045" s="6" t="str">
        <f t="shared" si="144"/>
        <v/>
      </c>
      <c r="H3045" s="6" t="str">
        <f t="shared" si="145"/>
        <v/>
      </c>
      <c r="I3045" s="3" t="str">
        <f t="shared" si="146"/>
        <v/>
      </c>
    </row>
    <row r="3046" spans="6:9" x14ac:dyDescent="0.25">
      <c r="F3046" s="6" t="str">
        <f>IF($A3046="","",$E3046-_xlfn.MAXIFS($E$2:$E3045,$C$2:$C3045,$C3046,$A$2:$A3045,$A3046))</f>
        <v/>
      </c>
      <c r="G3046" s="6" t="str">
        <f t="shared" si="144"/>
        <v/>
      </c>
      <c r="H3046" s="6" t="str">
        <f t="shared" si="145"/>
        <v/>
      </c>
      <c r="I3046" s="3" t="str">
        <f t="shared" si="146"/>
        <v/>
      </c>
    </row>
    <row r="3047" spans="6:9" x14ac:dyDescent="0.25">
      <c r="F3047" s="6" t="str">
        <f>IF($A3047="","",$E3047-_xlfn.MAXIFS($E$2:$E3046,$C$2:$C3046,$C3047,$A$2:$A3046,$A3047))</f>
        <v/>
      </c>
      <c r="G3047" s="6" t="str">
        <f t="shared" si="144"/>
        <v/>
      </c>
      <c r="H3047" s="6" t="str">
        <f t="shared" si="145"/>
        <v/>
      </c>
      <c r="I3047" s="3" t="str">
        <f t="shared" si="146"/>
        <v/>
      </c>
    </row>
    <row r="3048" spans="6:9" x14ac:dyDescent="0.25">
      <c r="F3048" s="6" t="str">
        <f>IF($A3048="","",$E3048-_xlfn.MAXIFS($E$2:$E3047,$C$2:$C3047,$C3048,$A$2:$A3047,$A3048))</f>
        <v/>
      </c>
      <c r="G3048" s="6" t="str">
        <f t="shared" si="144"/>
        <v/>
      </c>
      <c r="H3048" s="6" t="str">
        <f t="shared" si="145"/>
        <v/>
      </c>
      <c r="I3048" s="3" t="str">
        <f t="shared" si="146"/>
        <v/>
      </c>
    </row>
    <row r="3049" spans="6:9" x14ac:dyDescent="0.25">
      <c r="F3049" s="6" t="str">
        <f>IF($A3049="","",$E3049-_xlfn.MAXIFS($E$2:$E3048,$C$2:$C3048,$C3049,$A$2:$A3048,$A3049))</f>
        <v/>
      </c>
      <c r="G3049" s="6" t="str">
        <f t="shared" si="144"/>
        <v/>
      </c>
      <c r="H3049" s="6" t="str">
        <f t="shared" si="145"/>
        <v/>
      </c>
      <c r="I3049" s="3" t="str">
        <f t="shared" si="146"/>
        <v/>
      </c>
    </row>
    <row r="3050" spans="6:9" x14ac:dyDescent="0.25">
      <c r="F3050" s="6" t="str">
        <f>IF($A3050="","",$E3050-_xlfn.MAXIFS($E$2:$E3049,$C$2:$C3049,$C3050,$A$2:$A3049,$A3050))</f>
        <v/>
      </c>
      <c r="G3050" s="6" t="str">
        <f t="shared" si="144"/>
        <v/>
      </c>
      <c r="H3050" s="6" t="str">
        <f t="shared" si="145"/>
        <v/>
      </c>
      <c r="I3050" s="3" t="str">
        <f t="shared" si="146"/>
        <v/>
      </c>
    </row>
    <row r="3051" spans="6:9" x14ac:dyDescent="0.25">
      <c r="F3051" s="6" t="str">
        <f>IF($A3051="","",$E3051-_xlfn.MAXIFS($E$2:$E3050,$C$2:$C3050,$C3051,$A$2:$A3050,$A3051))</f>
        <v/>
      </c>
      <c r="G3051" s="6" t="str">
        <f t="shared" si="144"/>
        <v/>
      </c>
      <c r="H3051" s="6" t="str">
        <f t="shared" si="145"/>
        <v/>
      </c>
      <c r="I3051" s="3" t="str">
        <f t="shared" si="146"/>
        <v/>
      </c>
    </row>
    <row r="3052" spans="6:9" x14ac:dyDescent="0.25">
      <c r="F3052" s="6" t="str">
        <f>IF($A3052="","",$E3052-_xlfn.MAXIFS($E$2:$E3051,$C$2:$C3051,$C3052,$A$2:$A3051,$A3052))</f>
        <v/>
      </c>
      <c r="G3052" s="6" t="str">
        <f t="shared" si="144"/>
        <v/>
      </c>
      <c r="H3052" s="6" t="str">
        <f t="shared" si="145"/>
        <v/>
      </c>
      <c r="I3052" s="3" t="str">
        <f t="shared" si="146"/>
        <v/>
      </c>
    </row>
    <row r="3053" spans="6:9" x14ac:dyDescent="0.25">
      <c r="F3053" s="6" t="str">
        <f>IF($A3053="","",$E3053-_xlfn.MAXIFS($E$2:$E3052,$C$2:$C3052,$C3053,$A$2:$A3052,$A3053))</f>
        <v/>
      </c>
      <c r="G3053" s="6" t="str">
        <f t="shared" si="144"/>
        <v/>
      </c>
      <c r="H3053" s="6" t="str">
        <f t="shared" si="145"/>
        <v/>
      </c>
      <c r="I3053" s="3" t="str">
        <f t="shared" si="146"/>
        <v/>
      </c>
    </row>
    <row r="3054" spans="6:9" x14ac:dyDescent="0.25">
      <c r="F3054" s="6" t="str">
        <f>IF($A3054="","",$E3054-_xlfn.MAXIFS($E$2:$E3053,$C$2:$C3053,$C3054,$A$2:$A3053,$A3054))</f>
        <v/>
      </c>
      <c r="G3054" s="6" t="str">
        <f t="shared" si="144"/>
        <v/>
      </c>
      <c r="H3054" s="6" t="str">
        <f t="shared" si="145"/>
        <v/>
      </c>
      <c r="I3054" s="3" t="str">
        <f t="shared" si="146"/>
        <v/>
      </c>
    </row>
    <row r="3055" spans="6:9" x14ac:dyDescent="0.25">
      <c r="F3055" s="6" t="str">
        <f>IF($A3055="","",$E3055-_xlfn.MAXIFS($E$2:$E3054,$C$2:$C3054,$C3055,$A$2:$A3054,$A3055))</f>
        <v/>
      </c>
      <c r="G3055" s="6" t="str">
        <f t="shared" si="144"/>
        <v/>
      </c>
      <c r="H3055" s="6" t="str">
        <f t="shared" si="145"/>
        <v/>
      </c>
      <c r="I3055" s="3" t="str">
        <f t="shared" si="146"/>
        <v/>
      </c>
    </row>
    <row r="3056" spans="6:9" x14ac:dyDescent="0.25">
      <c r="F3056" s="6" t="str">
        <f>IF($A3056="","",$E3056-_xlfn.MAXIFS($E$2:$E3055,$C$2:$C3055,$C3056,$A$2:$A3055,$A3056))</f>
        <v/>
      </c>
      <c r="G3056" s="6" t="str">
        <f t="shared" si="144"/>
        <v/>
      </c>
      <c r="H3056" s="6" t="str">
        <f t="shared" si="145"/>
        <v/>
      </c>
      <c r="I3056" s="3" t="str">
        <f t="shared" si="146"/>
        <v/>
      </c>
    </row>
    <row r="3057" spans="6:9" x14ac:dyDescent="0.25">
      <c r="F3057" s="6" t="str">
        <f>IF($A3057="","",$E3057-_xlfn.MAXIFS($E$2:$E3056,$C$2:$C3056,$C3057,$A$2:$A3056,$A3057))</f>
        <v/>
      </c>
      <c r="G3057" s="6" t="str">
        <f t="shared" si="144"/>
        <v/>
      </c>
      <c r="H3057" s="6" t="str">
        <f t="shared" si="145"/>
        <v/>
      </c>
      <c r="I3057" s="3" t="str">
        <f t="shared" si="146"/>
        <v/>
      </c>
    </row>
    <row r="3058" spans="6:9" x14ac:dyDescent="0.25">
      <c r="F3058" s="6" t="str">
        <f>IF($A3058="","",$E3058-_xlfn.MAXIFS($E$2:$E3057,$C$2:$C3057,$C3058,$A$2:$A3057,$A3058))</f>
        <v/>
      </c>
      <c r="G3058" s="6" t="str">
        <f t="shared" si="144"/>
        <v/>
      </c>
      <c r="H3058" s="6" t="str">
        <f t="shared" si="145"/>
        <v/>
      </c>
      <c r="I3058" s="3" t="str">
        <f t="shared" si="146"/>
        <v/>
      </c>
    </row>
    <row r="3059" spans="6:9" x14ac:dyDescent="0.25">
      <c r="F3059" s="6" t="str">
        <f>IF($A3059="","",$E3059-_xlfn.MAXIFS($E$2:$E3058,$C$2:$C3058,$C3059,$A$2:$A3058,$A3059))</f>
        <v/>
      </c>
      <c r="G3059" s="6" t="str">
        <f t="shared" si="144"/>
        <v/>
      </c>
      <c r="H3059" s="6" t="str">
        <f t="shared" si="145"/>
        <v/>
      </c>
      <c r="I3059" s="3" t="str">
        <f t="shared" si="146"/>
        <v/>
      </c>
    </row>
    <row r="3060" spans="6:9" x14ac:dyDescent="0.25">
      <c r="F3060" s="6" t="str">
        <f>IF($A3060="","",$E3060-_xlfn.MAXIFS($E$2:$E3059,$C$2:$C3059,$C3060,$A$2:$A3059,$A3060))</f>
        <v/>
      </c>
      <c r="G3060" s="6" t="str">
        <f t="shared" si="144"/>
        <v/>
      </c>
      <c r="H3060" s="6" t="str">
        <f t="shared" si="145"/>
        <v/>
      </c>
      <c r="I3060" s="3" t="str">
        <f t="shared" si="146"/>
        <v/>
      </c>
    </row>
    <row r="3061" spans="6:9" x14ac:dyDescent="0.25">
      <c r="F3061" s="6" t="str">
        <f>IF($A3061="","",$E3061-_xlfn.MAXIFS($E$2:$E3060,$C$2:$C3060,$C3061,$A$2:$A3060,$A3061))</f>
        <v/>
      </c>
      <c r="G3061" s="6" t="str">
        <f t="shared" si="144"/>
        <v/>
      </c>
      <c r="H3061" s="6" t="str">
        <f t="shared" si="145"/>
        <v/>
      </c>
      <c r="I3061" s="3" t="str">
        <f t="shared" si="146"/>
        <v/>
      </c>
    </row>
    <row r="3062" spans="6:9" x14ac:dyDescent="0.25">
      <c r="F3062" s="6" t="str">
        <f>IF($A3062="","",$E3062-_xlfn.MAXIFS($E$2:$E3061,$C$2:$C3061,$C3062,$A$2:$A3061,$A3062))</f>
        <v/>
      </c>
      <c r="G3062" s="6" t="str">
        <f t="shared" si="144"/>
        <v/>
      </c>
      <c r="H3062" s="6" t="str">
        <f t="shared" si="145"/>
        <v/>
      </c>
      <c r="I3062" s="3" t="str">
        <f t="shared" si="146"/>
        <v/>
      </c>
    </row>
    <row r="3063" spans="6:9" x14ac:dyDescent="0.25">
      <c r="F3063" s="6" t="str">
        <f>IF($A3063="","",$E3063-_xlfn.MAXIFS($E$2:$E3062,$C$2:$C3062,$C3063,$A$2:$A3062,$A3063))</f>
        <v/>
      </c>
      <c r="G3063" s="6" t="str">
        <f t="shared" si="144"/>
        <v/>
      </c>
      <c r="H3063" s="6" t="str">
        <f t="shared" si="145"/>
        <v/>
      </c>
      <c r="I3063" s="3" t="str">
        <f t="shared" si="146"/>
        <v/>
      </c>
    </row>
    <row r="3064" spans="6:9" x14ac:dyDescent="0.25">
      <c r="F3064" s="6" t="str">
        <f>IF($A3064="","",$E3064-_xlfn.MAXIFS($E$2:$E3063,$C$2:$C3063,$C3064,$A$2:$A3063,$A3064))</f>
        <v/>
      </c>
      <c r="G3064" s="6" t="str">
        <f t="shared" si="144"/>
        <v/>
      </c>
      <c r="H3064" s="6" t="str">
        <f t="shared" si="145"/>
        <v/>
      </c>
      <c r="I3064" s="3" t="str">
        <f t="shared" si="146"/>
        <v/>
      </c>
    </row>
    <row r="3065" spans="6:9" x14ac:dyDescent="0.25">
      <c r="F3065" s="6" t="str">
        <f>IF($A3065="","",$E3065-_xlfn.MAXIFS($E$2:$E3064,$C$2:$C3064,$C3065,$A$2:$A3064,$A3065))</f>
        <v/>
      </c>
      <c r="G3065" s="6" t="str">
        <f t="shared" si="144"/>
        <v/>
      </c>
      <c r="H3065" s="6" t="str">
        <f t="shared" si="145"/>
        <v/>
      </c>
      <c r="I3065" s="3" t="str">
        <f t="shared" si="146"/>
        <v/>
      </c>
    </row>
    <row r="3066" spans="6:9" x14ac:dyDescent="0.25">
      <c r="F3066" s="6" t="str">
        <f>IF($A3066="","",$E3066-_xlfn.MAXIFS($E$2:$E3065,$C$2:$C3065,$C3066,$A$2:$A3065,$A3066))</f>
        <v/>
      </c>
      <c r="G3066" s="6" t="str">
        <f t="shared" si="144"/>
        <v/>
      </c>
      <c r="H3066" s="6" t="str">
        <f t="shared" si="145"/>
        <v/>
      </c>
      <c r="I3066" s="3" t="str">
        <f t="shared" si="146"/>
        <v/>
      </c>
    </row>
    <row r="3067" spans="6:9" x14ac:dyDescent="0.25">
      <c r="F3067" s="6" t="str">
        <f>IF($A3067="","",$E3067-_xlfn.MAXIFS($E$2:$E3066,$C$2:$C3066,$C3067,$A$2:$A3066,$A3067))</f>
        <v/>
      </c>
      <c r="G3067" s="6" t="str">
        <f t="shared" si="144"/>
        <v/>
      </c>
      <c r="H3067" s="6" t="str">
        <f t="shared" si="145"/>
        <v/>
      </c>
      <c r="I3067" s="3" t="str">
        <f t="shared" si="146"/>
        <v/>
      </c>
    </row>
    <row r="3068" spans="6:9" x14ac:dyDescent="0.25">
      <c r="F3068" s="6" t="str">
        <f>IF($A3068="","",$E3068-_xlfn.MAXIFS($E$2:$E3067,$C$2:$C3067,$C3068,$A$2:$A3067,$A3068))</f>
        <v/>
      </c>
      <c r="G3068" s="6" t="str">
        <f t="shared" si="144"/>
        <v/>
      </c>
      <c r="H3068" s="6" t="str">
        <f t="shared" si="145"/>
        <v/>
      </c>
      <c r="I3068" s="3" t="str">
        <f t="shared" si="146"/>
        <v/>
      </c>
    </row>
    <row r="3069" spans="6:9" x14ac:dyDescent="0.25">
      <c r="F3069" s="6" t="str">
        <f>IF($A3069="","",$E3069-_xlfn.MAXIFS($E$2:$E3068,$C$2:$C3068,$C3069,$A$2:$A3068,$A3069))</f>
        <v/>
      </c>
      <c r="G3069" s="6" t="str">
        <f t="shared" si="144"/>
        <v/>
      </c>
      <c r="H3069" s="6" t="str">
        <f t="shared" si="145"/>
        <v/>
      </c>
      <c r="I3069" s="3" t="str">
        <f t="shared" si="146"/>
        <v/>
      </c>
    </row>
    <row r="3070" spans="6:9" x14ac:dyDescent="0.25">
      <c r="F3070" s="6" t="str">
        <f>IF($A3070="","",$E3070-_xlfn.MAXIFS($E$2:$E3069,$C$2:$C3069,$C3070,$A$2:$A3069,$A3070))</f>
        <v/>
      </c>
      <c r="G3070" s="6" t="str">
        <f t="shared" si="144"/>
        <v/>
      </c>
      <c r="H3070" s="6" t="str">
        <f t="shared" si="145"/>
        <v/>
      </c>
      <c r="I3070" s="3" t="str">
        <f t="shared" si="146"/>
        <v/>
      </c>
    </row>
    <row r="3071" spans="6:9" x14ac:dyDescent="0.25">
      <c r="F3071" s="6" t="str">
        <f>IF($A3071="","",$E3071-_xlfn.MAXIFS($E$2:$E3070,$C$2:$C3070,$C3071,$A$2:$A3070,$A3071))</f>
        <v/>
      </c>
      <c r="G3071" s="6" t="str">
        <f t="shared" si="144"/>
        <v/>
      </c>
      <c r="H3071" s="6" t="str">
        <f t="shared" si="145"/>
        <v/>
      </c>
      <c r="I3071" s="3" t="str">
        <f t="shared" si="146"/>
        <v/>
      </c>
    </row>
    <row r="3072" spans="6:9" x14ac:dyDescent="0.25">
      <c r="F3072" s="6" t="str">
        <f>IF($A3072="","",$E3072-_xlfn.MAXIFS($E$2:$E3071,$C$2:$C3071,$C3072,$A$2:$A3071,$A3072))</f>
        <v/>
      </c>
      <c r="G3072" s="6" t="str">
        <f t="shared" si="144"/>
        <v/>
      </c>
      <c r="H3072" s="6" t="str">
        <f t="shared" si="145"/>
        <v/>
      </c>
      <c r="I3072" s="3" t="str">
        <f t="shared" si="146"/>
        <v/>
      </c>
    </row>
    <row r="3073" spans="6:9" x14ac:dyDescent="0.25">
      <c r="F3073" s="6" t="str">
        <f>IF($A3073="","",$E3073-_xlfn.MAXIFS($E$2:$E3072,$C$2:$C3072,$C3073,$A$2:$A3072,$A3073))</f>
        <v/>
      </c>
      <c r="G3073" s="6" t="str">
        <f t="shared" si="144"/>
        <v/>
      </c>
      <c r="H3073" s="6" t="str">
        <f t="shared" si="145"/>
        <v/>
      </c>
      <c r="I3073" s="3" t="str">
        <f t="shared" si="146"/>
        <v/>
      </c>
    </row>
    <row r="3074" spans="6:9" x14ac:dyDescent="0.25">
      <c r="F3074" s="6" t="str">
        <f>IF($A3074="","",$E3074-_xlfn.MAXIFS($E$2:$E3073,$C$2:$C3073,$C3074,$A$2:$A3073,$A3074))</f>
        <v/>
      </c>
      <c r="G3074" s="6" t="str">
        <f t="shared" si="144"/>
        <v/>
      </c>
      <c r="H3074" s="6" t="str">
        <f t="shared" si="145"/>
        <v/>
      </c>
      <c r="I3074" s="3" t="str">
        <f t="shared" si="146"/>
        <v/>
      </c>
    </row>
    <row r="3075" spans="6:9" x14ac:dyDescent="0.25">
      <c r="F3075" s="6" t="str">
        <f>IF($A3075="","",$E3075-_xlfn.MAXIFS($E$2:$E3074,$C$2:$C3074,$C3075,$A$2:$A3074,$A3075))</f>
        <v/>
      </c>
      <c r="G3075" s="6" t="str">
        <f t="shared" si="144"/>
        <v/>
      </c>
      <c r="H3075" s="6" t="str">
        <f t="shared" si="145"/>
        <v/>
      </c>
      <c r="I3075" s="3" t="str">
        <f t="shared" si="146"/>
        <v/>
      </c>
    </row>
    <row r="3076" spans="6:9" x14ac:dyDescent="0.25">
      <c r="F3076" s="6" t="str">
        <f>IF($A3076="","",$E3076-_xlfn.MAXIFS($E$2:$E3075,$C$2:$C3075,$C3076,$A$2:$A3075,$A3076))</f>
        <v/>
      </c>
      <c r="G3076" s="6" t="str">
        <f t="shared" si="144"/>
        <v/>
      </c>
      <c r="H3076" s="6" t="str">
        <f t="shared" si="145"/>
        <v/>
      </c>
      <c r="I3076" s="3" t="str">
        <f t="shared" si="146"/>
        <v/>
      </c>
    </row>
    <row r="3077" spans="6:9" x14ac:dyDescent="0.25">
      <c r="F3077" s="6" t="str">
        <f>IF($A3077="","",$E3077-_xlfn.MAXIFS($E$2:$E3076,$C$2:$C3076,$C3077,$A$2:$A3076,$A3077))</f>
        <v/>
      </c>
      <c r="G3077" s="6" t="str">
        <f t="shared" si="144"/>
        <v/>
      </c>
      <c r="H3077" s="6" t="str">
        <f t="shared" si="145"/>
        <v/>
      </c>
      <c r="I3077" s="3" t="str">
        <f t="shared" si="146"/>
        <v/>
      </c>
    </row>
    <row r="3078" spans="6:9" x14ac:dyDescent="0.25">
      <c r="F3078" s="6" t="str">
        <f>IF($A3078="","",$E3078-_xlfn.MAXIFS($E$2:$E3077,$C$2:$C3077,$C3078,$A$2:$A3077,$A3078))</f>
        <v/>
      </c>
      <c r="G3078" s="6" t="str">
        <f t="shared" si="144"/>
        <v/>
      </c>
      <c r="H3078" s="6" t="str">
        <f t="shared" si="145"/>
        <v/>
      </c>
      <c r="I3078" s="3" t="str">
        <f t="shared" si="146"/>
        <v/>
      </c>
    </row>
    <row r="3079" spans="6:9" x14ac:dyDescent="0.25">
      <c r="F3079" s="6" t="str">
        <f>IF($A3079="","",$E3079-_xlfn.MAXIFS($E$2:$E3078,$C$2:$C3078,$C3079,$A$2:$A3078,$A3079))</f>
        <v/>
      </c>
      <c r="G3079" s="6" t="str">
        <f t="shared" si="144"/>
        <v/>
      </c>
      <c r="H3079" s="6" t="str">
        <f t="shared" si="145"/>
        <v/>
      </c>
      <c r="I3079" s="3" t="str">
        <f t="shared" si="146"/>
        <v/>
      </c>
    </row>
    <row r="3080" spans="6:9" x14ac:dyDescent="0.25">
      <c r="F3080" s="6" t="str">
        <f>IF($A3080="","",$E3080-_xlfn.MAXIFS($E$2:$E3079,$C$2:$C3079,$C3080,$A$2:$A3079,$A3080))</f>
        <v/>
      </c>
      <c r="G3080" s="6" t="str">
        <f t="shared" si="144"/>
        <v/>
      </c>
      <c r="H3080" s="6" t="str">
        <f t="shared" si="145"/>
        <v/>
      </c>
      <c r="I3080" s="3" t="str">
        <f t="shared" si="146"/>
        <v/>
      </c>
    </row>
    <row r="3081" spans="6:9" x14ac:dyDescent="0.25">
      <c r="F3081" s="6" t="str">
        <f>IF($A3081="","",$E3081-_xlfn.MAXIFS($E$2:$E3080,$C$2:$C3080,$C3081,$A$2:$A3080,$A3081))</f>
        <v/>
      </c>
      <c r="G3081" s="6" t="str">
        <f t="shared" ref="G3081:G3144" si="147">IF($A3081="","",HOUR($D3081))</f>
        <v/>
      </c>
      <c r="H3081" s="6" t="str">
        <f t="shared" ref="H3081:H3144" si="148">IF($A3081="","",MINUTE($D3081))</f>
        <v/>
      </c>
      <c r="I3081" s="3" t="str">
        <f t="shared" si="146"/>
        <v/>
      </c>
    </row>
    <row r="3082" spans="6:9" x14ac:dyDescent="0.25">
      <c r="F3082" s="6" t="str">
        <f>IF($A3082="","",$E3082-_xlfn.MAXIFS($E$2:$E3081,$C$2:$C3081,$C3082,$A$2:$A3081,$A3082))</f>
        <v/>
      </c>
      <c r="G3082" s="6" t="str">
        <f t="shared" si="147"/>
        <v/>
      </c>
      <c r="H3082" s="6" t="str">
        <f t="shared" si="148"/>
        <v/>
      </c>
      <c r="I3082" s="3" t="str">
        <f t="shared" ref="I3082:I3145" si="149">IF($F3082&lt;0,"ERROR","")</f>
        <v/>
      </c>
    </row>
    <row r="3083" spans="6:9" x14ac:dyDescent="0.25">
      <c r="F3083" s="6" t="str">
        <f>IF($A3083="","",$E3083-_xlfn.MAXIFS($E$2:$E3082,$C$2:$C3082,$C3083,$A$2:$A3082,$A3083))</f>
        <v/>
      </c>
      <c r="G3083" s="6" t="str">
        <f t="shared" si="147"/>
        <v/>
      </c>
      <c r="H3083" s="6" t="str">
        <f t="shared" si="148"/>
        <v/>
      </c>
      <c r="I3083" s="3" t="str">
        <f t="shared" si="149"/>
        <v/>
      </c>
    </row>
    <row r="3084" spans="6:9" x14ac:dyDescent="0.25">
      <c r="F3084" s="6" t="str">
        <f>IF($A3084="","",$E3084-_xlfn.MAXIFS($E$2:$E3083,$C$2:$C3083,$C3084,$A$2:$A3083,$A3084))</f>
        <v/>
      </c>
      <c r="G3084" s="6" t="str">
        <f t="shared" si="147"/>
        <v/>
      </c>
      <c r="H3084" s="6" t="str">
        <f t="shared" si="148"/>
        <v/>
      </c>
      <c r="I3084" s="3" t="str">
        <f t="shared" si="149"/>
        <v/>
      </c>
    </row>
    <row r="3085" spans="6:9" x14ac:dyDescent="0.25">
      <c r="F3085" s="6" t="str">
        <f>IF($A3085="","",$E3085-_xlfn.MAXIFS($E$2:$E3084,$C$2:$C3084,$C3085,$A$2:$A3084,$A3085))</f>
        <v/>
      </c>
      <c r="G3085" s="6" t="str">
        <f t="shared" si="147"/>
        <v/>
      </c>
      <c r="H3085" s="6" t="str">
        <f t="shared" si="148"/>
        <v/>
      </c>
      <c r="I3085" s="3" t="str">
        <f t="shared" si="149"/>
        <v/>
      </c>
    </row>
    <row r="3086" spans="6:9" x14ac:dyDescent="0.25">
      <c r="F3086" s="6" t="str">
        <f>IF($A3086="","",$E3086-_xlfn.MAXIFS($E$2:$E3085,$C$2:$C3085,$C3086,$A$2:$A3085,$A3086))</f>
        <v/>
      </c>
      <c r="G3086" s="6" t="str">
        <f t="shared" si="147"/>
        <v/>
      </c>
      <c r="H3086" s="6" t="str">
        <f t="shared" si="148"/>
        <v/>
      </c>
      <c r="I3086" s="3" t="str">
        <f t="shared" si="149"/>
        <v/>
      </c>
    </row>
    <row r="3087" spans="6:9" x14ac:dyDescent="0.25">
      <c r="F3087" s="6" t="str">
        <f>IF($A3087="","",$E3087-_xlfn.MAXIFS($E$2:$E3086,$C$2:$C3086,$C3087,$A$2:$A3086,$A3087))</f>
        <v/>
      </c>
      <c r="G3087" s="6" t="str">
        <f t="shared" si="147"/>
        <v/>
      </c>
      <c r="H3087" s="6" t="str">
        <f t="shared" si="148"/>
        <v/>
      </c>
      <c r="I3087" s="3" t="str">
        <f t="shared" si="149"/>
        <v/>
      </c>
    </row>
    <row r="3088" spans="6:9" x14ac:dyDescent="0.25">
      <c r="F3088" s="6" t="str">
        <f>IF($A3088="","",$E3088-_xlfn.MAXIFS($E$2:$E3087,$C$2:$C3087,$C3088,$A$2:$A3087,$A3088))</f>
        <v/>
      </c>
      <c r="G3088" s="6" t="str">
        <f t="shared" si="147"/>
        <v/>
      </c>
      <c r="H3088" s="6" t="str">
        <f t="shared" si="148"/>
        <v/>
      </c>
      <c r="I3088" s="3" t="str">
        <f t="shared" si="149"/>
        <v/>
      </c>
    </row>
    <row r="3089" spans="6:9" x14ac:dyDescent="0.25">
      <c r="F3089" s="6" t="str">
        <f>IF($A3089="","",$E3089-_xlfn.MAXIFS($E$2:$E3088,$C$2:$C3088,$C3089,$A$2:$A3088,$A3089))</f>
        <v/>
      </c>
      <c r="G3089" s="6" t="str">
        <f t="shared" si="147"/>
        <v/>
      </c>
      <c r="H3089" s="6" t="str">
        <f t="shared" si="148"/>
        <v/>
      </c>
      <c r="I3089" s="3" t="str">
        <f t="shared" si="149"/>
        <v/>
      </c>
    </row>
    <row r="3090" spans="6:9" x14ac:dyDescent="0.25">
      <c r="F3090" s="6" t="str">
        <f>IF($A3090="","",$E3090-_xlfn.MAXIFS($E$2:$E3089,$C$2:$C3089,$C3090,$A$2:$A3089,$A3090))</f>
        <v/>
      </c>
      <c r="G3090" s="6" t="str">
        <f t="shared" si="147"/>
        <v/>
      </c>
      <c r="H3090" s="6" t="str">
        <f t="shared" si="148"/>
        <v/>
      </c>
      <c r="I3090" s="3" t="str">
        <f t="shared" si="149"/>
        <v/>
      </c>
    </row>
    <row r="3091" spans="6:9" x14ac:dyDescent="0.25">
      <c r="F3091" s="6" t="str">
        <f>IF($A3091="","",$E3091-_xlfn.MAXIFS($E$2:$E3090,$C$2:$C3090,$C3091,$A$2:$A3090,$A3091))</f>
        <v/>
      </c>
      <c r="G3091" s="6" t="str">
        <f t="shared" si="147"/>
        <v/>
      </c>
      <c r="H3091" s="6" t="str">
        <f t="shared" si="148"/>
        <v/>
      </c>
      <c r="I3091" s="3" t="str">
        <f t="shared" si="149"/>
        <v/>
      </c>
    </row>
    <row r="3092" spans="6:9" x14ac:dyDescent="0.25">
      <c r="F3092" s="6" t="str">
        <f>IF($A3092="","",$E3092-_xlfn.MAXIFS($E$2:$E3091,$C$2:$C3091,$C3092,$A$2:$A3091,$A3092))</f>
        <v/>
      </c>
      <c r="G3092" s="6" t="str">
        <f t="shared" si="147"/>
        <v/>
      </c>
      <c r="H3092" s="6" t="str">
        <f t="shared" si="148"/>
        <v/>
      </c>
      <c r="I3092" s="3" t="str">
        <f t="shared" si="149"/>
        <v/>
      </c>
    </row>
    <row r="3093" spans="6:9" x14ac:dyDescent="0.25">
      <c r="F3093" s="6" t="str">
        <f>IF($A3093="","",$E3093-_xlfn.MAXIFS($E$2:$E3092,$C$2:$C3092,$C3093,$A$2:$A3092,$A3093))</f>
        <v/>
      </c>
      <c r="G3093" s="6" t="str">
        <f t="shared" si="147"/>
        <v/>
      </c>
      <c r="H3093" s="6" t="str">
        <f t="shared" si="148"/>
        <v/>
      </c>
      <c r="I3093" s="3" t="str">
        <f t="shared" si="149"/>
        <v/>
      </c>
    </row>
    <row r="3094" spans="6:9" x14ac:dyDescent="0.25">
      <c r="F3094" s="6" t="str">
        <f>IF($A3094="","",$E3094-_xlfn.MAXIFS($E$2:$E3093,$C$2:$C3093,$C3094,$A$2:$A3093,$A3094))</f>
        <v/>
      </c>
      <c r="G3094" s="6" t="str">
        <f t="shared" si="147"/>
        <v/>
      </c>
      <c r="H3094" s="6" t="str">
        <f t="shared" si="148"/>
        <v/>
      </c>
      <c r="I3094" s="3" t="str">
        <f t="shared" si="149"/>
        <v/>
      </c>
    </row>
    <row r="3095" spans="6:9" x14ac:dyDescent="0.25">
      <c r="F3095" s="6" t="str">
        <f>IF($A3095="","",$E3095-_xlfn.MAXIFS($E$2:$E3094,$C$2:$C3094,$C3095,$A$2:$A3094,$A3095))</f>
        <v/>
      </c>
      <c r="G3095" s="6" t="str">
        <f t="shared" si="147"/>
        <v/>
      </c>
      <c r="H3095" s="6" t="str">
        <f t="shared" si="148"/>
        <v/>
      </c>
      <c r="I3095" s="3" t="str">
        <f t="shared" si="149"/>
        <v/>
      </c>
    </row>
    <row r="3096" spans="6:9" x14ac:dyDescent="0.25">
      <c r="F3096" s="6" t="str">
        <f>IF($A3096="","",$E3096-_xlfn.MAXIFS($E$2:$E3095,$C$2:$C3095,$C3096,$A$2:$A3095,$A3096))</f>
        <v/>
      </c>
      <c r="G3096" s="6" t="str">
        <f t="shared" si="147"/>
        <v/>
      </c>
      <c r="H3096" s="6" t="str">
        <f t="shared" si="148"/>
        <v/>
      </c>
      <c r="I3096" s="3" t="str">
        <f t="shared" si="149"/>
        <v/>
      </c>
    </row>
    <row r="3097" spans="6:9" x14ac:dyDescent="0.25">
      <c r="F3097" s="6" t="str">
        <f>IF($A3097="","",$E3097-_xlfn.MAXIFS($E$2:$E3096,$C$2:$C3096,$C3097,$A$2:$A3096,$A3097))</f>
        <v/>
      </c>
      <c r="G3097" s="6" t="str">
        <f t="shared" si="147"/>
        <v/>
      </c>
      <c r="H3097" s="6" t="str">
        <f t="shared" si="148"/>
        <v/>
      </c>
      <c r="I3097" s="3" t="str">
        <f t="shared" si="149"/>
        <v/>
      </c>
    </row>
    <row r="3098" spans="6:9" x14ac:dyDescent="0.25">
      <c r="F3098" s="6" t="str">
        <f>IF($A3098="","",$E3098-_xlfn.MAXIFS($E$2:$E3097,$C$2:$C3097,$C3098,$A$2:$A3097,$A3098))</f>
        <v/>
      </c>
      <c r="G3098" s="6" t="str">
        <f t="shared" si="147"/>
        <v/>
      </c>
      <c r="H3098" s="6" t="str">
        <f t="shared" si="148"/>
        <v/>
      </c>
      <c r="I3098" s="3" t="str">
        <f t="shared" si="149"/>
        <v/>
      </c>
    </row>
    <row r="3099" spans="6:9" x14ac:dyDescent="0.25">
      <c r="F3099" s="6" t="str">
        <f>IF($A3099="","",$E3099-_xlfn.MAXIFS($E$2:$E3098,$C$2:$C3098,$C3099,$A$2:$A3098,$A3099))</f>
        <v/>
      </c>
      <c r="G3099" s="6" t="str">
        <f t="shared" si="147"/>
        <v/>
      </c>
      <c r="H3099" s="6" t="str">
        <f t="shared" si="148"/>
        <v/>
      </c>
      <c r="I3099" s="3" t="str">
        <f t="shared" si="149"/>
        <v/>
      </c>
    </row>
    <row r="3100" spans="6:9" x14ac:dyDescent="0.25">
      <c r="F3100" s="6" t="str">
        <f>IF($A3100="","",$E3100-_xlfn.MAXIFS($E$2:$E3099,$C$2:$C3099,$C3100,$A$2:$A3099,$A3100))</f>
        <v/>
      </c>
      <c r="G3100" s="6" t="str">
        <f t="shared" si="147"/>
        <v/>
      </c>
      <c r="H3100" s="6" t="str">
        <f t="shared" si="148"/>
        <v/>
      </c>
      <c r="I3100" s="3" t="str">
        <f t="shared" si="149"/>
        <v/>
      </c>
    </row>
    <row r="3101" spans="6:9" x14ac:dyDescent="0.25">
      <c r="F3101" s="6" t="str">
        <f>IF($A3101="","",$E3101-_xlfn.MAXIFS($E$2:$E3100,$C$2:$C3100,$C3101,$A$2:$A3100,$A3101))</f>
        <v/>
      </c>
      <c r="G3101" s="6" t="str">
        <f t="shared" si="147"/>
        <v/>
      </c>
      <c r="H3101" s="6" t="str">
        <f t="shared" si="148"/>
        <v/>
      </c>
      <c r="I3101" s="3" t="str">
        <f t="shared" si="149"/>
        <v/>
      </c>
    </row>
    <row r="3102" spans="6:9" x14ac:dyDescent="0.25">
      <c r="F3102" s="6" t="str">
        <f>IF($A3102="","",$E3102-_xlfn.MAXIFS($E$2:$E3101,$C$2:$C3101,$C3102,$A$2:$A3101,$A3102))</f>
        <v/>
      </c>
      <c r="G3102" s="6" t="str">
        <f t="shared" si="147"/>
        <v/>
      </c>
      <c r="H3102" s="6" t="str">
        <f t="shared" si="148"/>
        <v/>
      </c>
      <c r="I3102" s="3" t="str">
        <f t="shared" si="149"/>
        <v/>
      </c>
    </row>
    <row r="3103" spans="6:9" x14ac:dyDescent="0.25">
      <c r="F3103" s="6" t="str">
        <f>IF($A3103="","",$E3103-_xlfn.MAXIFS($E$2:$E3102,$C$2:$C3102,$C3103,$A$2:$A3102,$A3103))</f>
        <v/>
      </c>
      <c r="G3103" s="6" t="str">
        <f t="shared" si="147"/>
        <v/>
      </c>
      <c r="H3103" s="6" t="str">
        <f t="shared" si="148"/>
        <v/>
      </c>
      <c r="I3103" s="3" t="str">
        <f t="shared" si="149"/>
        <v/>
      </c>
    </row>
    <row r="3104" spans="6:9" x14ac:dyDescent="0.25">
      <c r="F3104" s="6" t="str">
        <f>IF($A3104="","",$E3104-_xlfn.MAXIFS($E$2:$E3103,$C$2:$C3103,$C3104,$A$2:$A3103,$A3104))</f>
        <v/>
      </c>
      <c r="G3104" s="6" t="str">
        <f t="shared" si="147"/>
        <v/>
      </c>
      <c r="H3104" s="6" t="str">
        <f t="shared" si="148"/>
        <v/>
      </c>
      <c r="I3104" s="3" t="str">
        <f t="shared" si="149"/>
        <v/>
      </c>
    </row>
    <row r="3105" spans="6:9" x14ac:dyDescent="0.25">
      <c r="F3105" s="6" t="str">
        <f>IF($A3105="","",$E3105-_xlfn.MAXIFS($E$2:$E3104,$C$2:$C3104,$C3105,$A$2:$A3104,$A3105))</f>
        <v/>
      </c>
      <c r="G3105" s="6" t="str">
        <f t="shared" si="147"/>
        <v/>
      </c>
      <c r="H3105" s="6" t="str">
        <f t="shared" si="148"/>
        <v/>
      </c>
      <c r="I3105" s="3" t="str">
        <f t="shared" si="149"/>
        <v/>
      </c>
    </row>
    <row r="3106" spans="6:9" x14ac:dyDescent="0.25">
      <c r="F3106" s="6" t="str">
        <f>IF($A3106="","",$E3106-_xlfn.MAXIFS($E$2:$E3105,$C$2:$C3105,$C3106,$A$2:$A3105,$A3106))</f>
        <v/>
      </c>
      <c r="G3106" s="6" t="str">
        <f t="shared" si="147"/>
        <v/>
      </c>
      <c r="H3106" s="6" t="str">
        <f t="shared" si="148"/>
        <v/>
      </c>
      <c r="I3106" s="3" t="str">
        <f t="shared" si="149"/>
        <v/>
      </c>
    </row>
    <row r="3107" spans="6:9" x14ac:dyDescent="0.25">
      <c r="F3107" s="6" t="str">
        <f>IF($A3107="","",$E3107-_xlfn.MAXIFS($E$2:$E3106,$C$2:$C3106,$C3107,$A$2:$A3106,$A3107))</f>
        <v/>
      </c>
      <c r="G3107" s="6" t="str">
        <f t="shared" si="147"/>
        <v/>
      </c>
      <c r="H3107" s="6" t="str">
        <f t="shared" si="148"/>
        <v/>
      </c>
      <c r="I3107" s="3" t="str">
        <f t="shared" si="149"/>
        <v/>
      </c>
    </row>
    <row r="3108" spans="6:9" x14ac:dyDescent="0.25">
      <c r="F3108" s="6" t="str">
        <f>IF($A3108="","",$E3108-_xlfn.MAXIFS($E$2:$E3107,$C$2:$C3107,$C3108,$A$2:$A3107,$A3108))</f>
        <v/>
      </c>
      <c r="G3108" s="6" t="str">
        <f t="shared" si="147"/>
        <v/>
      </c>
      <c r="H3108" s="6" t="str">
        <f t="shared" si="148"/>
        <v/>
      </c>
      <c r="I3108" s="3" t="str">
        <f t="shared" si="149"/>
        <v/>
      </c>
    </row>
    <row r="3109" spans="6:9" x14ac:dyDescent="0.25">
      <c r="F3109" s="6" t="str">
        <f>IF($A3109="","",$E3109-_xlfn.MAXIFS($E$2:$E3108,$C$2:$C3108,$C3109,$A$2:$A3108,$A3109))</f>
        <v/>
      </c>
      <c r="G3109" s="6" t="str">
        <f t="shared" si="147"/>
        <v/>
      </c>
      <c r="H3109" s="6" t="str">
        <f t="shared" si="148"/>
        <v/>
      </c>
      <c r="I3109" s="3" t="str">
        <f t="shared" si="149"/>
        <v/>
      </c>
    </row>
    <row r="3110" spans="6:9" x14ac:dyDescent="0.25">
      <c r="F3110" s="6" t="str">
        <f>IF($A3110="","",$E3110-_xlfn.MAXIFS($E$2:$E3109,$C$2:$C3109,$C3110,$A$2:$A3109,$A3110))</f>
        <v/>
      </c>
      <c r="G3110" s="6" t="str">
        <f t="shared" si="147"/>
        <v/>
      </c>
      <c r="H3110" s="6" t="str">
        <f t="shared" si="148"/>
        <v/>
      </c>
      <c r="I3110" s="3" t="str">
        <f t="shared" si="149"/>
        <v/>
      </c>
    </row>
    <row r="3111" spans="6:9" x14ac:dyDescent="0.25">
      <c r="F3111" s="6" t="str">
        <f>IF($A3111="","",$E3111-_xlfn.MAXIFS($E$2:$E3110,$C$2:$C3110,$C3111,$A$2:$A3110,$A3111))</f>
        <v/>
      </c>
      <c r="G3111" s="6" t="str">
        <f t="shared" si="147"/>
        <v/>
      </c>
      <c r="H3111" s="6" t="str">
        <f t="shared" si="148"/>
        <v/>
      </c>
      <c r="I3111" s="3" t="str">
        <f t="shared" si="149"/>
        <v/>
      </c>
    </row>
    <row r="3112" spans="6:9" x14ac:dyDescent="0.25">
      <c r="F3112" s="6" t="str">
        <f>IF($A3112="","",$E3112-_xlfn.MAXIFS($E$2:$E3111,$C$2:$C3111,$C3112,$A$2:$A3111,$A3112))</f>
        <v/>
      </c>
      <c r="G3112" s="6" t="str">
        <f t="shared" si="147"/>
        <v/>
      </c>
      <c r="H3112" s="6" t="str">
        <f t="shared" si="148"/>
        <v/>
      </c>
      <c r="I3112" s="3" t="str">
        <f t="shared" si="149"/>
        <v/>
      </c>
    </row>
    <row r="3113" spans="6:9" x14ac:dyDescent="0.25">
      <c r="F3113" s="6" t="str">
        <f>IF($A3113="","",$E3113-_xlfn.MAXIFS($E$2:$E3112,$C$2:$C3112,$C3113,$A$2:$A3112,$A3113))</f>
        <v/>
      </c>
      <c r="G3113" s="6" t="str">
        <f t="shared" si="147"/>
        <v/>
      </c>
      <c r="H3113" s="6" t="str">
        <f t="shared" si="148"/>
        <v/>
      </c>
      <c r="I3113" s="3" t="str">
        <f t="shared" si="149"/>
        <v/>
      </c>
    </row>
    <row r="3114" spans="6:9" x14ac:dyDescent="0.25">
      <c r="F3114" s="6" t="str">
        <f>IF($A3114="","",$E3114-_xlfn.MAXIFS($E$2:$E3113,$C$2:$C3113,$C3114,$A$2:$A3113,$A3114))</f>
        <v/>
      </c>
      <c r="G3114" s="6" t="str">
        <f t="shared" si="147"/>
        <v/>
      </c>
      <c r="H3114" s="6" t="str">
        <f t="shared" si="148"/>
        <v/>
      </c>
      <c r="I3114" s="3" t="str">
        <f t="shared" si="149"/>
        <v/>
      </c>
    </row>
    <row r="3115" spans="6:9" x14ac:dyDescent="0.25">
      <c r="F3115" s="6" t="str">
        <f>IF($A3115="","",$E3115-_xlfn.MAXIFS($E$2:$E3114,$C$2:$C3114,$C3115,$A$2:$A3114,$A3115))</f>
        <v/>
      </c>
      <c r="G3115" s="6" t="str">
        <f t="shared" si="147"/>
        <v/>
      </c>
      <c r="H3115" s="6" t="str">
        <f t="shared" si="148"/>
        <v/>
      </c>
      <c r="I3115" s="3" t="str">
        <f t="shared" si="149"/>
        <v/>
      </c>
    </row>
    <row r="3116" spans="6:9" x14ac:dyDescent="0.25">
      <c r="F3116" s="6" t="str">
        <f>IF($A3116="","",$E3116-_xlfn.MAXIFS($E$2:$E3115,$C$2:$C3115,$C3116,$A$2:$A3115,$A3116))</f>
        <v/>
      </c>
      <c r="G3116" s="6" t="str">
        <f t="shared" si="147"/>
        <v/>
      </c>
      <c r="H3116" s="6" t="str">
        <f t="shared" si="148"/>
        <v/>
      </c>
      <c r="I3116" s="3" t="str">
        <f t="shared" si="149"/>
        <v/>
      </c>
    </row>
    <row r="3117" spans="6:9" x14ac:dyDescent="0.25">
      <c r="F3117" s="6" t="str">
        <f>IF($A3117="","",$E3117-_xlfn.MAXIFS($E$2:$E3116,$C$2:$C3116,$C3117,$A$2:$A3116,$A3117))</f>
        <v/>
      </c>
      <c r="G3117" s="6" t="str">
        <f t="shared" si="147"/>
        <v/>
      </c>
      <c r="H3117" s="6" t="str">
        <f t="shared" si="148"/>
        <v/>
      </c>
      <c r="I3117" s="3" t="str">
        <f t="shared" si="149"/>
        <v/>
      </c>
    </row>
    <row r="3118" spans="6:9" x14ac:dyDescent="0.25">
      <c r="F3118" s="6" t="str">
        <f>IF($A3118="","",$E3118-_xlfn.MAXIFS($E$2:$E3117,$C$2:$C3117,$C3118,$A$2:$A3117,$A3118))</f>
        <v/>
      </c>
      <c r="G3118" s="6" t="str">
        <f t="shared" si="147"/>
        <v/>
      </c>
      <c r="H3118" s="6" t="str">
        <f t="shared" si="148"/>
        <v/>
      </c>
      <c r="I3118" s="3" t="str">
        <f t="shared" si="149"/>
        <v/>
      </c>
    </row>
    <row r="3119" spans="6:9" x14ac:dyDescent="0.25">
      <c r="F3119" s="6" t="str">
        <f>IF($A3119="","",$E3119-_xlfn.MAXIFS($E$2:$E3118,$C$2:$C3118,$C3119,$A$2:$A3118,$A3119))</f>
        <v/>
      </c>
      <c r="G3119" s="6" t="str">
        <f t="shared" si="147"/>
        <v/>
      </c>
      <c r="H3119" s="6" t="str">
        <f t="shared" si="148"/>
        <v/>
      </c>
      <c r="I3119" s="3" t="str">
        <f t="shared" si="149"/>
        <v/>
      </c>
    </row>
    <row r="3120" spans="6:9" x14ac:dyDescent="0.25">
      <c r="F3120" s="6" t="str">
        <f>IF($A3120="","",$E3120-_xlfn.MAXIFS($E$2:$E3119,$C$2:$C3119,$C3120,$A$2:$A3119,$A3120))</f>
        <v/>
      </c>
      <c r="G3120" s="6" t="str">
        <f t="shared" si="147"/>
        <v/>
      </c>
      <c r="H3120" s="6" t="str">
        <f t="shared" si="148"/>
        <v/>
      </c>
      <c r="I3120" s="3" t="str">
        <f t="shared" si="149"/>
        <v/>
      </c>
    </row>
    <row r="3121" spans="6:9" x14ac:dyDescent="0.25">
      <c r="F3121" s="6" t="str">
        <f>IF($A3121="","",$E3121-_xlfn.MAXIFS($E$2:$E3120,$C$2:$C3120,$C3121,$A$2:$A3120,$A3121))</f>
        <v/>
      </c>
      <c r="G3121" s="6" t="str">
        <f t="shared" si="147"/>
        <v/>
      </c>
      <c r="H3121" s="6" t="str">
        <f t="shared" si="148"/>
        <v/>
      </c>
      <c r="I3121" s="3" t="str">
        <f t="shared" si="149"/>
        <v/>
      </c>
    </row>
    <row r="3122" spans="6:9" x14ac:dyDescent="0.25">
      <c r="F3122" s="6" t="str">
        <f>IF($A3122="","",$E3122-_xlfn.MAXIFS($E$2:$E3121,$C$2:$C3121,$C3122,$A$2:$A3121,$A3122))</f>
        <v/>
      </c>
      <c r="G3122" s="6" t="str">
        <f t="shared" si="147"/>
        <v/>
      </c>
      <c r="H3122" s="6" t="str">
        <f t="shared" si="148"/>
        <v/>
      </c>
      <c r="I3122" s="3" t="str">
        <f t="shared" si="149"/>
        <v/>
      </c>
    </row>
    <row r="3123" spans="6:9" x14ac:dyDescent="0.25">
      <c r="F3123" s="6" t="str">
        <f>IF($A3123="","",$E3123-_xlfn.MAXIFS($E$2:$E3122,$C$2:$C3122,$C3123,$A$2:$A3122,$A3123))</f>
        <v/>
      </c>
      <c r="G3123" s="6" t="str">
        <f t="shared" si="147"/>
        <v/>
      </c>
      <c r="H3123" s="6" t="str">
        <f t="shared" si="148"/>
        <v/>
      </c>
      <c r="I3123" s="3" t="str">
        <f t="shared" si="149"/>
        <v/>
      </c>
    </row>
    <row r="3124" spans="6:9" x14ac:dyDescent="0.25">
      <c r="F3124" s="6" t="str">
        <f>IF($A3124="","",$E3124-_xlfn.MAXIFS($E$2:$E3123,$C$2:$C3123,$C3124,$A$2:$A3123,$A3124))</f>
        <v/>
      </c>
      <c r="G3124" s="6" t="str">
        <f t="shared" si="147"/>
        <v/>
      </c>
      <c r="H3124" s="6" t="str">
        <f t="shared" si="148"/>
        <v/>
      </c>
      <c r="I3124" s="3" t="str">
        <f t="shared" si="149"/>
        <v/>
      </c>
    </row>
    <row r="3125" spans="6:9" x14ac:dyDescent="0.25">
      <c r="F3125" s="6" t="str">
        <f>IF($A3125="","",$E3125-_xlfn.MAXIFS($E$2:$E3124,$C$2:$C3124,$C3125,$A$2:$A3124,$A3125))</f>
        <v/>
      </c>
      <c r="G3125" s="6" t="str">
        <f t="shared" si="147"/>
        <v/>
      </c>
      <c r="H3125" s="6" t="str">
        <f t="shared" si="148"/>
        <v/>
      </c>
      <c r="I3125" s="3" t="str">
        <f t="shared" si="149"/>
        <v/>
      </c>
    </row>
    <row r="3126" spans="6:9" x14ac:dyDescent="0.25">
      <c r="F3126" s="6" t="str">
        <f>IF($A3126="","",$E3126-_xlfn.MAXIFS($E$2:$E3125,$C$2:$C3125,$C3126,$A$2:$A3125,$A3126))</f>
        <v/>
      </c>
      <c r="G3126" s="6" t="str">
        <f t="shared" si="147"/>
        <v/>
      </c>
      <c r="H3126" s="6" t="str">
        <f t="shared" si="148"/>
        <v/>
      </c>
      <c r="I3126" s="3" t="str">
        <f t="shared" si="149"/>
        <v/>
      </c>
    </row>
    <row r="3127" spans="6:9" x14ac:dyDescent="0.25">
      <c r="F3127" s="6" t="str">
        <f>IF($A3127="","",$E3127-_xlfn.MAXIFS($E$2:$E3126,$C$2:$C3126,$C3127,$A$2:$A3126,$A3127))</f>
        <v/>
      </c>
      <c r="G3127" s="6" t="str">
        <f t="shared" si="147"/>
        <v/>
      </c>
      <c r="H3127" s="6" t="str">
        <f t="shared" si="148"/>
        <v/>
      </c>
      <c r="I3127" s="3" t="str">
        <f t="shared" si="149"/>
        <v/>
      </c>
    </row>
    <row r="3128" spans="6:9" x14ac:dyDescent="0.25">
      <c r="F3128" s="6" t="str">
        <f>IF($A3128="","",$E3128-_xlfn.MAXIFS($E$2:$E3127,$C$2:$C3127,$C3128,$A$2:$A3127,$A3128))</f>
        <v/>
      </c>
      <c r="G3128" s="6" t="str">
        <f t="shared" si="147"/>
        <v/>
      </c>
      <c r="H3128" s="6" t="str">
        <f t="shared" si="148"/>
        <v/>
      </c>
      <c r="I3128" s="3" t="str">
        <f t="shared" si="149"/>
        <v/>
      </c>
    </row>
    <row r="3129" spans="6:9" x14ac:dyDescent="0.25">
      <c r="F3129" s="6" t="str">
        <f>IF($A3129="","",$E3129-_xlfn.MAXIFS($E$2:$E3128,$C$2:$C3128,$C3129,$A$2:$A3128,$A3129))</f>
        <v/>
      </c>
      <c r="G3129" s="6" t="str">
        <f t="shared" si="147"/>
        <v/>
      </c>
      <c r="H3129" s="6" t="str">
        <f t="shared" si="148"/>
        <v/>
      </c>
      <c r="I3129" s="3" t="str">
        <f t="shared" si="149"/>
        <v/>
      </c>
    </row>
    <row r="3130" spans="6:9" x14ac:dyDescent="0.25">
      <c r="F3130" s="6" t="str">
        <f>IF($A3130="","",$E3130-_xlfn.MAXIFS($E$2:$E3129,$C$2:$C3129,$C3130,$A$2:$A3129,$A3130))</f>
        <v/>
      </c>
      <c r="G3130" s="6" t="str">
        <f t="shared" si="147"/>
        <v/>
      </c>
      <c r="H3130" s="6" t="str">
        <f t="shared" si="148"/>
        <v/>
      </c>
      <c r="I3130" s="3" t="str">
        <f t="shared" si="149"/>
        <v/>
      </c>
    </row>
    <row r="3131" spans="6:9" x14ac:dyDescent="0.25">
      <c r="F3131" s="6" t="str">
        <f>IF($A3131="","",$E3131-_xlfn.MAXIFS($E$2:$E3130,$C$2:$C3130,$C3131,$A$2:$A3130,$A3131))</f>
        <v/>
      </c>
      <c r="G3131" s="6" t="str">
        <f t="shared" si="147"/>
        <v/>
      </c>
      <c r="H3131" s="6" t="str">
        <f t="shared" si="148"/>
        <v/>
      </c>
      <c r="I3131" s="3" t="str">
        <f t="shared" si="149"/>
        <v/>
      </c>
    </row>
    <row r="3132" spans="6:9" x14ac:dyDescent="0.25">
      <c r="F3132" s="6" t="str">
        <f>IF($A3132="","",$E3132-_xlfn.MAXIFS($E$2:$E3131,$C$2:$C3131,$C3132,$A$2:$A3131,$A3132))</f>
        <v/>
      </c>
      <c r="G3132" s="6" t="str">
        <f t="shared" si="147"/>
        <v/>
      </c>
      <c r="H3132" s="6" t="str">
        <f t="shared" si="148"/>
        <v/>
      </c>
      <c r="I3132" s="3" t="str">
        <f t="shared" si="149"/>
        <v/>
      </c>
    </row>
    <row r="3133" spans="6:9" x14ac:dyDescent="0.25">
      <c r="F3133" s="6" t="str">
        <f>IF($A3133="","",$E3133-_xlfn.MAXIFS($E$2:$E3132,$C$2:$C3132,$C3133,$A$2:$A3132,$A3133))</f>
        <v/>
      </c>
      <c r="G3133" s="6" t="str">
        <f t="shared" si="147"/>
        <v/>
      </c>
      <c r="H3133" s="6" t="str">
        <f t="shared" si="148"/>
        <v/>
      </c>
      <c r="I3133" s="3" t="str">
        <f t="shared" si="149"/>
        <v/>
      </c>
    </row>
    <row r="3134" spans="6:9" x14ac:dyDescent="0.25">
      <c r="F3134" s="6" t="str">
        <f>IF($A3134="","",$E3134-_xlfn.MAXIFS($E$2:$E3133,$C$2:$C3133,$C3134,$A$2:$A3133,$A3134))</f>
        <v/>
      </c>
      <c r="G3134" s="6" t="str">
        <f t="shared" si="147"/>
        <v/>
      </c>
      <c r="H3134" s="6" t="str">
        <f t="shared" si="148"/>
        <v/>
      </c>
      <c r="I3134" s="3" t="str">
        <f t="shared" si="149"/>
        <v/>
      </c>
    </row>
    <row r="3135" spans="6:9" x14ac:dyDescent="0.25">
      <c r="F3135" s="6" t="str">
        <f>IF($A3135="","",$E3135-_xlfn.MAXIFS($E$2:$E3134,$C$2:$C3134,$C3135,$A$2:$A3134,$A3135))</f>
        <v/>
      </c>
      <c r="G3135" s="6" t="str">
        <f t="shared" si="147"/>
        <v/>
      </c>
      <c r="H3135" s="6" t="str">
        <f t="shared" si="148"/>
        <v/>
      </c>
      <c r="I3135" s="3" t="str">
        <f t="shared" si="149"/>
        <v/>
      </c>
    </row>
    <row r="3136" spans="6:9" x14ac:dyDescent="0.25">
      <c r="F3136" s="6" t="str">
        <f>IF($A3136="","",$E3136-_xlfn.MAXIFS($E$2:$E3135,$C$2:$C3135,$C3136,$A$2:$A3135,$A3136))</f>
        <v/>
      </c>
      <c r="G3136" s="6" t="str">
        <f t="shared" si="147"/>
        <v/>
      </c>
      <c r="H3136" s="6" t="str">
        <f t="shared" si="148"/>
        <v/>
      </c>
      <c r="I3136" s="3" t="str">
        <f t="shared" si="149"/>
        <v/>
      </c>
    </row>
    <row r="3137" spans="6:9" x14ac:dyDescent="0.25">
      <c r="F3137" s="6" t="str">
        <f>IF($A3137="","",$E3137-_xlfn.MAXIFS($E$2:$E3136,$C$2:$C3136,$C3137,$A$2:$A3136,$A3137))</f>
        <v/>
      </c>
      <c r="G3137" s="6" t="str">
        <f t="shared" si="147"/>
        <v/>
      </c>
      <c r="H3137" s="6" t="str">
        <f t="shared" si="148"/>
        <v/>
      </c>
      <c r="I3137" s="3" t="str">
        <f t="shared" si="149"/>
        <v/>
      </c>
    </row>
    <row r="3138" spans="6:9" x14ac:dyDescent="0.25">
      <c r="F3138" s="6" t="str">
        <f>IF($A3138="","",$E3138-_xlfn.MAXIFS($E$2:$E3137,$C$2:$C3137,$C3138,$A$2:$A3137,$A3138))</f>
        <v/>
      </c>
      <c r="G3138" s="6" t="str">
        <f t="shared" si="147"/>
        <v/>
      </c>
      <c r="H3138" s="6" t="str">
        <f t="shared" si="148"/>
        <v/>
      </c>
      <c r="I3138" s="3" t="str">
        <f t="shared" si="149"/>
        <v/>
      </c>
    </row>
    <row r="3139" spans="6:9" x14ac:dyDescent="0.25">
      <c r="F3139" s="6" t="str">
        <f>IF($A3139="","",$E3139-_xlfn.MAXIFS($E$2:$E3138,$C$2:$C3138,$C3139,$A$2:$A3138,$A3139))</f>
        <v/>
      </c>
      <c r="G3139" s="6" t="str">
        <f t="shared" si="147"/>
        <v/>
      </c>
      <c r="H3139" s="6" t="str">
        <f t="shared" si="148"/>
        <v/>
      </c>
      <c r="I3139" s="3" t="str">
        <f t="shared" si="149"/>
        <v/>
      </c>
    </row>
    <row r="3140" spans="6:9" x14ac:dyDescent="0.25">
      <c r="F3140" s="6" t="str">
        <f>IF($A3140="","",$E3140-_xlfn.MAXIFS($E$2:$E3139,$C$2:$C3139,$C3140,$A$2:$A3139,$A3140))</f>
        <v/>
      </c>
      <c r="G3140" s="6" t="str">
        <f t="shared" si="147"/>
        <v/>
      </c>
      <c r="H3140" s="6" t="str">
        <f t="shared" si="148"/>
        <v/>
      </c>
      <c r="I3140" s="3" t="str">
        <f t="shared" si="149"/>
        <v/>
      </c>
    </row>
    <row r="3141" spans="6:9" x14ac:dyDescent="0.25">
      <c r="F3141" s="6" t="str">
        <f>IF($A3141="","",$E3141-_xlfn.MAXIFS($E$2:$E3140,$C$2:$C3140,$C3141,$A$2:$A3140,$A3141))</f>
        <v/>
      </c>
      <c r="G3141" s="6" t="str">
        <f t="shared" si="147"/>
        <v/>
      </c>
      <c r="H3141" s="6" t="str">
        <f t="shared" si="148"/>
        <v/>
      </c>
      <c r="I3141" s="3" t="str">
        <f t="shared" si="149"/>
        <v/>
      </c>
    </row>
    <row r="3142" spans="6:9" x14ac:dyDescent="0.25">
      <c r="F3142" s="6" t="str">
        <f>IF($A3142="","",$E3142-_xlfn.MAXIFS($E$2:$E3141,$C$2:$C3141,$C3142,$A$2:$A3141,$A3142))</f>
        <v/>
      </c>
      <c r="G3142" s="6" t="str">
        <f t="shared" si="147"/>
        <v/>
      </c>
      <c r="H3142" s="6" t="str">
        <f t="shared" si="148"/>
        <v/>
      </c>
      <c r="I3142" s="3" t="str">
        <f t="shared" si="149"/>
        <v/>
      </c>
    </row>
    <row r="3143" spans="6:9" x14ac:dyDescent="0.25">
      <c r="F3143" s="6" t="str">
        <f>IF($A3143="","",$E3143-_xlfn.MAXIFS($E$2:$E3142,$C$2:$C3142,$C3143,$A$2:$A3142,$A3143))</f>
        <v/>
      </c>
      <c r="G3143" s="6" t="str">
        <f t="shared" si="147"/>
        <v/>
      </c>
      <c r="H3143" s="6" t="str">
        <f t="shared" si="148"/>
        <v/>
      </c>
      <c r="I3143" s="3" t="str">
        <f t="shared" si="149"/>
        <v/>
      </c>
    </row>
    <row r="3144" spans="6:9" x14ac:dyDescent="0.25">
      <c r="F3144" s="6" t="str">
        <f>IF($A3144="","",$E3144-_xlfn.MAXIFS($E$2:$E3143,$C$2:$C3143,$C3144,$A$2:$A3143,$A3144))</f>
        <v/>
      </c>
      <c r="G3144" s="6" t="str">
        <f t="shared" si="147"/>
        <v/>
      </c>
      <c r="H3144" s="6" t="str">
        <f t="shared" si="148"/>
        <v/>
      </c>
      <c r="I3144" s="3" t="str">
        <f t="shared" si="149"/>
        <v/>
      </c>
    </row>
    <row r="3145" spans="6:9" x14ac:dyDescent="0.25">
      <c r="F3145" s="6" t="str">
        <f>IF($A3145="","",$E3145-_xlfn.MAXIFS($E$2:$E3144,$C$2:$C3144,$C3145,$A$2:$A3144,$A3145))</f>
        <v/>
      </c>
      <c r="G3145" s="6" t="str">
        <f t="shared" ref="G3145:G3208" si="150">IF($A3145="","",HOUR($D3145))</f>
        <v/>
      </c>
      <c r="H3145" s="6" t="str">
        <f t="shared" ref="H3145:H3208" si="151">IF($A3145="","",MINUTE($D3145))</f>
        <v/>
      </c>
      <c r="I3145" s="3" t="str">
        <f t="shared" si="149"/>
        <v/>
      </c>
    </row>
    <row r="3146" spans="6:9" x14ac:dyDescent="0.25">
      <c r="F3146" s="6" t="str">
        <f>IF($A3146="","",$E3146-_xlfn.MAXIFS($E$2:$E3145,$C$2:$C3145,$C3146,$A$2:$A3145,$A3146))</f>
        <v/>
      </c>
      <c r="G3146" s="6" t="str">
        <f t="shared" si="150"/>
        <v/>
      </c>
      <c r="H3146" s="6" t="str">
        <f t="shared" si="151"/>
        <v/>
      </c>
      <c r="I3146" s="3" t="str">
        <f t="shared" ref="I3146:I3209" si="152">IF($F3146&lt;0,"ERROR","")</f>
        <v/>
      </c>
    </row>
    <row r="3147" spans="6:9" x14ac:dyDescent="0.25">
      <c r="F3147" s="6" t="str">
        <f>IF($A3147="","",$E3147-_xlfn.MAXIFS($E$2:$E3146,$C$2:$C3146,$C3147,$A$2:$A3146,$A3147))</f>
        <v/>
      </c>
      <c r="G3147" s="6" t="str">
        <f t="shared" si="150"/>
        <v/>
      </c>
      <c r="H3147" s="6" t="str">
        <f t="shared" si="151"/>
        <v/>
      </c>
      <c r="I3147" s="3" t="str">
        <f t="shared" si="152"/>
        <v/>
      </c>
    </row>
    <row r="3148" spans="6:9" x14ac:dyDescent="0.25">
      <c r="F3148" s="6" t="str">
        <f>IF($A3148="","",$E3148-_xlfn.MAXIFS($E$2:$E3147,$C$2:$C3147,$C3148,$A$2:$A3147,$A3148))</f>
        <v/>
      </c>
      <c r="G3148" s="6" t="str">
        <f t="shared" si="150"/>
        <v/>
      </c>
      <c r="H3148" s="6" t="str">
        <f t="shared" si="151"/>
        <v/>
      </c>
      <c r="I3148" s="3" t="str">
        <f t="shared" si="152"/>
        <v/>
      </c>
    </row>
    <row r="3149" spans="6:9" x14ac:dyDescent="0.25">
      <c r="F3149" s="6" t="str">
        <f>IF($A3149="","",$E3149-_xlfn.MAXIFS($E$2:$E3148,$C$2:$C3148,$C3149,$A$2:$A3148,$A3149))</f>
        <v/>
      </c>
      <c r="G3149" s="6" t="str">
        <f t="shared" si="150"/>
        <v/>
      </c>
      <c r="H3149" s="6" t="str">
        <f t="shared" si="151"/>
        <v/>
      </c>
      <c r="I3149" s="3" t="str">
        <f t="shared" si="152"/>
        <v/>
      </c>
    </row>
    <row r="3150" spans="6:9" x14ac:dyDescent="0.25">
      <c r="F3150" s="6" t="str">
        <f>IF($A3150="","",$E3150-_xlfn.MAXIFS($E$2:$E3149,$C$2:$C3149,$C3150,$A$2:$A3149,$A3150))</f>
        <v/>
      </c>
      <c r="G3150" s="6" t="str">
        <f t="shared" si="150"/>
        <v/>
      </c>
      <c r="H3150" s="6" t="str">
        <f t="shared" si="151"/>
        <v/>
      </c>
      <c r="I3150" s="3" t="str">
        <f t="shared" si="152"/>
        <v/>
      </c>
    </row>
    <row r="3151" spans="6:9" x14ac:dyDescent="0.25">
      <c r="F3151" s="6" t="str">
        <f>IF($A3151="","",$E3151-_xlfn.MAXIFS($E$2:$E3150,$C$2:$C3150,$C3151,$A$2:$A3150,$A3151))</f>
        <v/>
      </c>
      <c r="G3151" s="6" t="str">
        <f t="shared" si="150"/>
        <v/>
      </c>
      <c r="H3151" s="6" t="str">
        <f t="shared" si="151"/>
        <v/>
      </c>
      <c r="I3151" s="3" t="str">
        <f t="shared" si="152"/>
        <v/>
      </c>
    </row>
    <row r="3152" spans="6:9" x14ac:dyDescent="0.25">
      <c r="F3152" s="6" t="str">
        <f>IF($A3152="","",$E3152-_xlfn.MAXIFS($E$2:$E3151,$C$2:$C3151,$C3152,$A$2:$A3151,$A3152))</f>
        <v/>
      </c>
      <c r="G3152" s="6" t="str">
        <f t="shared" si="150"/>
        <v/>
      </c>
      <c r="H3152" s="6" t="str">
        <f t="shared" si="151"/>
        <v/>
      </c>
      <c r="I3152" s="3" t="str">
        <f t="shared" si="152"/>
        <v/>
      </c>
    </row>
    <row r="3153" spans="6:9" x14ac:dyDescent="0.25">
      <c r="F3153" s="6" t="str">
        <f>IF($A3153="","",$E3153-_xlfn.MAXIFS($E$2:$E3152,$C$2:$C3152,$C3153,$A$2:$A3152,$A3153))</f>
        <v/>
      </c>
      <c r="G3153" s="6" t="str">
        <f t="shared" si="150"/>
        <v/>
      </c>
      <c r="H3153" s="6" t="str">
        <f t="shared" si="151"/>
        <v/>
      </c>
      <c r="I3153" s="3" t="str">
        <f t="shared" si="152"/>
        <v/>
      </c>
    </row>
    <row r="3154" spans="6:9" x14ac:dyDescent="0.25">
      <c r="F3154" s="6" t="str">
        <f>IF($A3154="","",$E3154-_xlfn.MAXIFS($E$2:$E3153,$C$2:$C3153,$C3154,$A$2:$A3153,$A3154))</f>
        <v/>
      </c>
      <c r="G3154" s="6" t="str">
        <f t="shared" si="150"/>
        <v/>
      </c>
      <c r="H3154" s="6" t="str">
        <f t="shared" si="151"/>
        <v/>
      </c>
      <c r="I3154" s="3" t="str">
        <f t="shared" si="152"/>
        <v/>
      </c>
    </row>
    <row r="3155" spans="6:9" x14ac:dyDescent="0.25">
      <c r="F3155" s="6" t="str">
        <f>IF($A3155="","",$E3155-_xlfn.MAXIFS($E$2:$E3154,$C$2:$C3154,$C3155,$A$2:$A3154,$A3155))</f>
        <v/>
      </c>
      <c r="G3155" s="6" t="str">
        <f t="shared" si="150"/>
        <v/>
      </c>
      <c r="H3155" s="6" t="str">
        <f t="shared" si="151"/>
        <v/>
      </c>
      <c r="I3155" s="3" t="str">
        <f t="shared" si="152"/>
        <v/>
      </c>
    </row>
    <row r="3156" spans="6:9" x14ac:dyDescent="0.25">
      <c r="F3156" s="6" t="str">
        <f>IF($A3156="","",$E3156-_xlfn.MAXIFS($E$2:$E3155,$C$2:$C3155,$C3156,$A$2:$A3155,$A3156))</f>
        <v/>
      </c>
      <c r="G3156" s="6" t="str">
        <f t="shared" si="150"/>
        <v/>
      </c>
      <c r="H3156" s="6" t="str">
        <f t="shared" si="151"/>
        <v/>
      </c>
      <c r="I3156" s="3" t="str">
        <f t="shared" si="152"/>
        <v/>
      </c>
    </row>
    <row r="3157" spans="6:9" x14ac:dyDescent="0.25">
      <c r="F3157" s="6" t="str">
        <f>IF($A3157="","",$E3157-_xlfn.MAXIFS($E$2:$E3156,$C$2:$C3156,$C3157,$A$2:$A3156,$A3157))</f>
        <v/>
      </c>
      <c r="G3157" s="6" t="str">
        <f t="shared" si="150"/>
        <v/>
      </c>
      <c r="H3157" s="6" t="str">
        <f t="shared" si="151"/>
        <v/>
      </c>
      <c r="I3157" s="3" t="str">
        <f t="shared" si="152"/>
        <v/>
      </c>
    </row>
    <row r="3158" spans="6:9" x14ac:dyDescent="0.25">
      <c r="F3158" s="6" t="str">
        <f>IF($A3158="","",$E3158-_xlfn.MAXIFS($E$2:$E3157,$C$2:$C3157,$C3158,$A$2:$A3157,$A3158))</f>
        <v/>
      </c>
      <c r="G3158" s="6" t="str">
        <f t="shared" si="150"/>
        <v/>
      </c>
      <c r="H3158" s="6" t="str">
        <f t="shared" si="151"/>
        <v/>
      </c>
      <c r="I3158" s="3" t="str">
        <f t="shared" si="152"/>
        <v/>
      </c>
    </row>
    <row r="3159" spans="6:9" x14ac:dyDescent="0.25">
      <c r="F3159" s="6" t="str">
        <f>IF($A3159="","",$E3159-_xlfn.MAXIFS($E$2:$E3158,$C$2:$C3158,$C3159,$A$2:$A3158,$A3159))</f>
        <v/>
      </c>
      <c r="G3159" s="6" t="str">
        <f t="shared" si="150"/>
        <v/>
      </c>
      <c r="H3159" s="6" t="str">
        <f t="shared" si="151"/>
        <v/>
      </c>
      <c r="I3159" s="3" t="str">
        <f t="shared" si="152"/>
        <v/>
      </c>
    </row>
    <row r="3160" spans="6:9" x14ac:dyDescent="0.25">
      <c r="F3160" s="6" t="str">
        <f>IF($A3160="","",$E3160-_xlfn.MAXIFS($E$2:$E3159,$C$2:$C3159,$C3160,$A$2:$A3159,$A3160))</f>
        <v/>
      </c>
      <c r="G3160" s="6" t="str">
        <f t="shared" si="150"/>
        <v/>
      </c>
      <c r="H3160" s="6" t="str">
        <f t="shared" si="151"/>
        <v/>
      </c>
      <c r="I3160" s="3" t="str">
        <f t="shared" si="152"/>
        <v/>
      </c>
    </row>
    <row r="3161" spans="6:9" x14ac:dyDescent="0.25">
      <c r="F3161" s="6" t="str">
        <f>IF($A3161="","",$E3161-_xlfn.MAXIFS($E$2:$E3160,$C$2:$C3160,$C3161,$A$2:$A3160,$A3161))</f>
        <v/>
      </c>
      <c r="G3161" s="6" t="str">
        <f t="shared" si="150"/>
        <v/>
      </c>
      <c r="H3161" s="6" t="str">
        <f t="shared" si="151"/>
        <v/>
      </c>
      <c r="I3161" s="3" t="str">
        <f t="shared" si="152"/>
        <v/>
      </c>
    </row>
    <row r="3162" spans="6:9" x14ac:dyDescent="0.25">
      <c r="F3162" s="6" t="str">
        <f>IF($A3162="","",$E3162-_xlfn.MAXIFS($E$2:$E3161,$C$2:$C3161,$C3162,$A$2:$A3161,$A3162))</f>
        <v/>
      </c>
      <c r="G3162" s="6" t="str">
        <f t="shared" si="150"/>
        <v/>
      </c>
      <c r="H3162" s="6" t="str">
        <f t="shared" si="151"/>
        <v/>
      </c>
      <c r="I3162" s="3" t="str">
        <f t="shared" si="152"/>
        <v/>
      </c>
    </row>
    <row r="3163" spans="6:9" x14ac:dyDescent="0.25">
      <c r="F3163" s="6" t="str">
        <f>IF($A3163="","",$E3163-_xlfn.MAXIFS($E$2:$E3162,$C$2:$C3162,$C3163,$A$2:$A3162,$A3163))</f>
        <v/>
      </c>
      <c r="G3163" s="6" t="str">
        <f t="shared" si="150"/>
        <v/>
      </c>
      <c r="H3163" s="6" t="str">
        <f t="shared" si="151"/>
        <v/>
      </c>
      <c r="I3163" s="3" t="str">
        <f t="shared" si="152"/>
        <v/>
      </c>
    </row>
    <row r="3164" spans="6:9" x14ac:dyDescent="0.25">
      <c r="F3164" s="6" t="str">
        <f>IF($A3164="","",$E3164-_xlfn.MAXIFS($E$2:$E3163,$C$2:$C3163,$C3164,$A$2:$A3163,$A3164))</f>
        <v/>
      </c>
      <c r="G3164" s="6" t="str">
        <f t="shared" si="150"/>
        <v/>
      </c>
      <c r="H3164" s="6" t="str">
        <f t="shared" si="151"/>
        <v/>
      </c>
      <c r="I3164" s="3" t="str">
        <f t="shared" si="152"/>
        <v/>
      </c>
    </row>
    <row r="3165" spans="6:9" x14ac:dyDescent="0.25">
      <c r="F3165" s="6" t="str">
        <f>IF($A3165="","",$E3165-_xlfn.MAXIFS($E$2:$E3164,$C$2:$C3164,$C3165,$A$2:$A3164,$A3165))</f>
        <v/>
      </c>
      <c r="G3165" s="6" t="str">
        <f t="shared" si="150"/>
        <v/>
      </c>
      <c r="H3165" s="6" t="str">
        <f t="shared" si="151"/>
        <v/>
      </c>
      <c r="I3165" s="3" t="str">
        <f t="shared" si="152"/>
        <v/>
      </c>
    </row>
    <row r="3166" spans="6:9" x14ac:dyDescent="0.25">
      <c r="F3166" s="6" t="str">
        <f>IF($A3166="","",$E3166-_xlfn.MAXIFS($E$2:$E3165,$C$2:$C3165,$C3166,$A$2:$A3165,$A3166))</f>
        <v/>
      </c>
      <c r="G3166" s="6" t="str">
        <f t="shared" si="150"/>
        <v/>
      </c>
      <c r="H3166" s="6" t="str">
        <f t="shared" si="151"/>
        <v/>
      </c>
      <c r="I3166" s="3" t="str">
        <f t="shared" si="152"/>
        <v/>
      </c>
    </row>
    <row r="3167" spans="6:9" x14ac:dyDescent="0.25">
      <c r="F3167" s="6" t="str">
        <f>IF($A3167="","",$E3167-_xlfn.MAXIFS($E$2:$E3166,$C$2:$C3166,$C3167,$A$2:$A3166,$A3167))</f>
        <v/>
      </c>
      <c r="G3167" s="6" t="str">
        <f t="shared" si="150"/>
        <v/>
      </c>
      <c r="H3167" s="6" t="str">
        <f t="shared" si="151"/>
        <v/>
      </c>
      <c r="I3167" s="3" t="str">
        <f t="shared" si="152"/>
        <v/>
      </c>
    </row>
    <row r="3168" spans="6:9" x14ac:dyDescent="0.25">
      <c r="F3168" s="6" t="str">
        <f>IF($A3168="","",$E3168-_xlfn.MAXIFS($E$2:$E3167,$C$2:$C3167,$C3168,$A$2:$A3167,$A3168))</f>
        <v/>
      </c>
      <c r="G3168" s="6" t="str">
        <f t="shared" si="150"/>
        <v/>
      </c>
      <c r="H3168" s="6" t="str">
        <f t="shared" si="151"/>
        <v/>
      </c>
      <c r="I3168" s="3" t="str">
        <f t="shared" si="152"/>
        <v/>
      </c>
    </row>
    <row r="3169" spans="6:9" x14ac:dyDescent="0.25">
      <c r="F3169" s="6" t="str">
        <f>IF($A3169="","",$E3169-_xlfn.MAXIFS($E$2:$E3168,$C$2:$C3168,$C3169,$A$2:$A3168,$A3169))</f>
        <v/>
      </c>
      <c r="G3169" s="6" t="str">
        <f t="shared" si="150"/>
        <v/>
      </c>
      <c r="H3169" s="6" t="str">
        <f t="shared" si="151"/>
        <v/>
      </c>
      <c r="I3169" s="3" t="str">
        <f t="shared" si="152"/>
        <v/>
      </c>
    </row>
    <row r="3170" spans="6:9" x14ac:dyDescent="0.25">
      <c r="F3170" s="6" t="str">
        <f>IF($A3170="","",$E3170-_xlfn.MAXIFS($E$2:$E3169,$C$2:$C3169,$C3170,$A$2:$A3169,$A3170))</f>
        <v/>
      </c>
      <c r="G3170" s="6" t="str">
        <f t="shared" si="150"/>
        <v/>
      </c>
      <c r="H3170" s="6" t="str">
        <f t="shared" si="151"/>
        <v/>
      </c>
      <c r="I3170" s="3" t="str">
        <f t="shared" si="152"/>
        <v/>
      </c>
    </row>
    <row r="3171" spans="6:9" x14ac:dyDescent="0.25">
      <c r="F3171" s="6" t="str">
        <f>IF($A3171="","",$E3171-_xlfn.MAXIFS($E$2:$E3170,$C$2:$C3170,$C3171,$A$2:$A3170,$A3171))</f>
        <v/>
      </c>
      <c r="G3171" s="6" t="str">
        <f t="shared" si="150"/>
        <v/>
      </c>
      <c r="H3171" s="6" t="str">
        <f t="shared" si="151"/>
        <v/>
      </c>
      <c r="I3171" s="3" t="str">
        <f t="shared" si="152"/>
        <v/>
      </c>
    </row>
    <row r="3172" spans="6:9" x14ac:dyDescent="0.25">
      <c r="F3172" s="6" t="str">
        <f>IF($A3172="","",$E3172-_xlfn.MAXIFS($E$2:$E3171,$C$2:$C3171,$C3172,$A$2:$A3171,$A3172))</f>
        <v/>
      </c>
      <c r="G3172" s="6" t="str">
        <f t="shared" si="150"/>
        <v/>
      </c>
      <c r="H3172" s="6" t="str">
        <f t="shared" si="151"/>
        <v/>
      </c>
      <c r="I3172" s="3" t="str">
        <f t="shared" si="152"/>
        <v/>
      </c>
    </row>
    <row r="3173" spans="6:9" x14ac:dyDescent="0.25">
      <c r="F3173" s="6" t="str">
        <f>IF($A3173="","",$E3173-_xlfn.MAXIFS($E$2:$E3172,$C$2:$C3172,$C3173,$A$2:$A3172,$A3173))</f>
        <v/>
      </c>
      <c r="G3173" s="6" t="str">
        <f t="shared" si="150"/>
        <v/>
      </c>
      <c r="H3173" s="6" t="str">
        <f t="shared" si="151"/>
        <v/>
      </c>
      <c r="I3173" s="3" t="str">
        <f t="shared" si="152"/>
        <v/>
      </c>
    </row>
    <row r="3174" spans="6:9" x14ac:dyDescent="0.25">
      <c r="F3174" s="6" t="str">
        <f>IF($A3174="","",$E3174-_xlfn.MAXIFS($E$2:$E3173,$C$2:$C3173,$C3174,$A$2:$A3173,$A3174))</f>
        <v/>
      </c>
      <c r="G3174" s="6" t="str">
        <f t="shared" si="150"/>
        <v/>
      </c>
      <c r="H3174" s="6" t="str">
        <f t="shared" si="151"/>
        <v/>
      </c>
      <c r="I3174" s="3" t="str">
        <f t="shared" si="152"/>
        <v/>
      </c>
    </row>
    <row r="3175" spans="6:9" x14ac:dyDescent="0.25">
      <c r="F3175" s="6" t="str">
        <f>IF($A3175="","",$E3175-_xlfn.MAXIFS($E$2:$E3174,$C$2:$C3174,$C3175,$A$2:$A3174,$A3175))</f>
        <v/>
      </c>
      <c r="G3175" s="6" t="str">
        <f t="shared" si="150"/>
        <v/>
      </c>
      <c r="H3175" s="6" t="str">
        <f t="shared" si="151"/>
        <v/>
      </c>
      <c r="I3175" s="3" t="str">
        <f t="shared" si="152"/>
        <v/>
      </c>
    </row>
    <row r="3176" spans="6:9" x14ac:dyDescent="0.25">
      <c r="F3176" s="6" t="str">
        <f>IF($A3176="","",$E3176-_xlfn.MAXIFS($E$2:$E3175,$C$2:$C3175,$C3176,$A$2:$A3175,$A3176))</f>
        <v/>
      </c>
      <c r="G3176" s="6" t="str">
        <f t="shared" si="150"/>
        <v/>
      </c>
      <c r="H3176" s="6" t="str">
        <f t="shared" si="151"/>
        <v/>
      </c>
      <c r="I3176" s="3" t="str">
        <f t="shared" si="152"/>
        <v/>
      </c>
    </row>
    <row r="3177" spans="6:9" x14ac:dyDescent="0.25">
      <c r="F3177" s="6" t="str">
        <f>IF($A3177="","",$E3177-_xlfn.MAXIFS($E$2:$E3176,$C$2:$C3176,$C3177,$A$2:$A3176,$A3177))</f>
        <v/>
      </c>
      <c r="G3177" s="6" t="str">
        <f t="shared" si="150"/>
        <v/>
      </c>
      <c r="H3177" s="6" t="str">
        <f t="shared" si="151"/>
        <v/>
      </c>
      <c r="I3177" s="3" t="str">
        <f t="shared" si="152"/>
        <v/>
      </c>
    </row>
    <row r="3178" spans="6:9" x14ac:dyDescent="0.25">
      <c r="F3178" s="6" t="str">
        <f>IF($A3178="","",$E3178-_xlfn.MAXIFS($E$2:$E3177,$C$2:$C3177,$C3178,$A$2:$A3177,$A3178))</f>
        <v/>
      </c>
      <c r="G3178" s="6" t="str">
        <f t="shared" si="150"/>
        <v/>
      </c>
      <c r="H3178" s="6" t="str">
        <f t="shared" si="151"/>
        <v/>
      </c>
      <c r="I3178" s="3" t="str">
        <f t="shared" si="152"/>
        <v/>
      </c>
    </row>
    <row r="3179" spans="6:9" x14ac:dyDescent="0.25">
      <c r="F3179" s="6" t="str">
        <f>IF($A3179="","",$E3179-_xlfn.MAXIFS($E$2:$E3178,$C$2:$C3178,$C3179,$A$2:$A3178,$A3179))</f>
        <v/>
      </c>
      <c r="G3179" s="6" t="str">
        <f t="shared" si="150"/>
        <v/>
      </c>
      <c r="H3179" s="6" t="str">
        <f t="shared" si="151"/>
        <v/>
      </c>
      <c r="I3179" s="3" t="str">
        <f t="shared" si="152"/>
        <v/>
      </c>
    </row>
    <row r="3180" spans="6:9" x14ac:dyDescent="0.25">
      <c r="F3180" s="6" t="str">
        <f>IF($A3180="","",$E3180-_xlfn.MAXIFS($E$2:$E3179,$C$2:$C3179,$C3180,$A$2:$A3179,$A3180))</f>
        <v/>
      </c>
      <c r="G3180" s="6" t="str">
        <f t="shared" si="150"/>
        <v/>
      </c>
      <c r="H3180" s="6" t="str">
        <f t="shared" si="151"/>
        <v/>
      </c>
      <c r="I3180" s="3" t="str">
        <f t="shared" si="152"/>
        <v/>
      </c>
    </row>
    <row r="3181" spans="6:9" x14ac:dyDescent="0.25">
      <c r="F3181" s="6" t="str">
        <f>IF($A3181="","",$E3181-_xlfn.MAXIFS($E$2:$E3180,$C$2:$C3180,$C3181,$A$2:$A3180,$A3181))</f>
        <v/>
      </c>
      <c r="G3181" s="6" t="str">
        <f t="shared" si="150"/>
        <v/>
      </c>
      <c r="H3181" s="6" t="str">
        <f t="shared" si="151"/>
        <v/>
      </c>
      <c r="I3181" s="3" t="str">
        <f t="shared" si="152"/>
        <v/>
      </c>
    </row>
    <row r="3182" spans="6:9" x14ac:dyDescent="0.25">
      <c r="F3182" s="6" t="str">
        <f>IF($A3182="","",$E3182-_xlfn.MAXIFS($E$2:$E3181,$C$2:$C3181,$C3182,$A$2:$A3181,$A3182))</f>
        <v/>
      </c>
      <c r="G3182" s="6" t="str">
        <f t="shared" si="150"/>
        <v/>
      </c>
      <c r="H3182" s="6" t="str">
        <f t="shared" si="151"/>
        <v/>
      </c>
      <c r="I3182" s="3" t="str">
        <f t="shared" si="152"/>
        <v/>
      </c>
    </row>
    <row r="3183" spans="6:9" x14ac:dyDescent="0.25">
      <c r="F3183" s="6" t="str">
        <f>IF($A3183="","",$E3183-_xlfn.MAXIFS($E$2:$E3182,$C$2:$C3182,$C3183,$A$2:$A3182,$A3183))</f>
        <v/>
      </c>
      <c r="G3183" s="6" t="str">
        <f t="shared" si="150"/>
        <v/>
      </c>
      <c r="H3183" s="6" t="str">
        <f t="shared" si="151"/>
        <v/>
      </c>
      <c r="I3183" s="3" t="str">
        <f t="shared" si="152"/>
        <v/>
      </c>
    </row>
    <row r="3184" spans="6:9" x14ac:dyDescent="0.25">
      <c r="F3184" s="6" t="str">
        <f>IF($A3184="","",$E3184-_xlfn.MAXIFS($E$2:$E3183,$C$2:$C3183,$C3184,$A$2:$A3183,$A3184))</f>
        <v/>
      </c>
      <c r="G3184" s="6" t="str">
        <f t="shared" si="150"/>
        <v/>
      </c>
      <c r="H3184" s="6" t="str">
        <f t="shared" si="151"/>
        <v/>
      </c>
      <c r="I3184" s="3" t="str">
        <f t="shared" si="152"/>
        <v/>
      </c>
    </row>
    <row r="3185" spans="6:9" x14ac:dyDescent="0.25">
      <c r="F3185" s="6" t="str">
        <f>IF($A3185="","",$E3185-_xlfn.MAXIFS($E$2:$E3184,$C$2:$C3184,$C3185,$A$2:$A3184,$A3185))</f>
        <v/>
      </c>
      <c r="G3185" s="6" t="str">
        <f t="shared" si="150"/>
        <v/>
      </c>
      <c r="H3185" s="6" t="str">
        <f t="shared" si="151"/>
        <v/>
      </c>
      <c r="I3185" s="3" t="str">
        <f t="shared" si="152"/>
        <v/>
      </c>
    </row>
    <row r="3186" spans="6:9" x14ac:dyDescent="0.25">
      <c r="F3186" s="6" t="str">
        <f>IF($A3186="","",$E3186-_xlfn.MAXIFS($E$2:$E3185,$C$2:$C3185,$C3186,$A$2:$A3185,$A3186))</f>
        <v/>
      </c>
      <c r="G3186" s="6" t="str">
        <f t="shared" si="150"/>
        <v/>
      </c>
      <c r="H3186" s="6" t="str">
        <f t="shared" si="151"/>
        <v/>
      </c>
      <c r="I3186" s="3" t="str">
        <f t="shared" si="152"/>
        <v/>
      </c>
    </row>
    <row r="3187" spans="6:9" x14ac:dyDescent="0.25">
      <c r="F3187" s="6" t="str">
        <f>IF($A3187="","",$E3187-_xlfn.MAXIFS($E$2:$E3186,$C$2:$C3186,$C3187,$A$2:$A3186,$A3187))</f>
        <v/>
      </c>
      <c r="G3187" s="6" t="str">
        <f t="shared" si="150"/>
        <v/>
      </c>
      <c r="H3187" s="6" t="str">
        <f t="shared" si="151"/>
        <v/>
      </c>
      <c r="I3187" s="3" t="str">
        <f t="shared" si="152"/>
        <v/>
      </c>
    </row>
    <row r="3188" spans="6:9" x14ac:dyDescent="0.25">
      <c r="F3188" s="6" t="str">
        <f>IF($A3188="","",$E3188-_xlfn.MAXIFS($E$2:$E3187,$C$2:$C3187,$C3188,$A$2:$A3187,$A3188))</f>
        <v/>
      </c>
      <c r="G3188" s="6" t="str">
        <f t="shared" si="150"/>
        <v/>
      </c>
      <c r="H3188" s="6" t="str">
        <f t="shared" si="151"/>
        <v/>
      </c>
      <c r="I3188" s="3" t="str">
        <f t="shared" si="152"/>
        <v/>
      </c>
    </row>
    <row r="3189" spans="6:9" x14ac:dyDescent="0.25">
      <c r="F3189" s="6" t="str">
        <f>IF($A3189="","",$E3189-_xlfn.MAXIFS($E$2:$E3188,$C$2:$C3188,$C3189,$A$2:$A3188,$A3189))</f>
        <v/>
      </c>
      <c r="G3189" s="6" t="str">
        <f t="shared" si="150"/>
        <v/>
      </c>
      <c r="H3189" s="6" t="str">
        <f t="shared" si="151"/>
        <v/>
      </c>
      <c r="I3189" s="3" t="str">
        <f t="shared" si="152"/>
        <v/>
      </c>
    </row>
    <row r="3190" spans="6:9" x14ac:dyDescent="0.25">
      <c r="F3190" s="6" t="str">
        <f>IF($A3190="","",$E3190-_xlfn.MAXIFS($E$2:$E3189,$C$2:$C3189,$C3190,$A$2:$A3189,$A3190))</f>
        <v/>
      </c>
      <c r="G3190" s="6" t="str">
        <f t="shared" si="150"/>
        <v/>
      </c>
      <c r="H3190" s="6" t="str">
        <f t="shared" si="151"/>
        <v/>
      </c>
      <c r="I3190" s="3" t="str">
        <f t="shared" si="152"/>
        <v/>
      </c>
    </row>
    <row r="3191" spans="6:9" x14ac:dyDescent="0.25">
      <c r="F3191" s="6" t="str">
        <f>IF($A3191="","",$E3191-_xlfn.MAXIFS($E$2:$E3190,$C$2:$C3190,$C3191,$A$2:$A3190,$A3191))</f>
        <v/>
      </c>
      <c r="G3191" s="6" t="str">
        <f t="shared" si="150"/>
        <v/>
      </c>
      <c r="H3191" s="6" t="str">
        <f t="shared" si="151"/>
        <v/>
      </c>
      <c r="I3191" s="3" t="str">
        <f t="shared" si="152"/>
        <v/>
      </c>
    </row>
    <row r="3192" spans="6:9" x14ac:dyDescent="0.25">
      <c r="F3192" s="6" t="str">
        <f>IF($A3192="","",$E3192-_xlfn.MAXIFS($E$2:$E3191,$C$2:$C3191,$C3192,$A$2:$A3191,$A3192))</f>
        <v/>
      </c>
      <c r="G3192" s="6" t="str">
        <f t="shared" si="150"/>
        <v/>
      </c>
      <c r="H3192" s="6" t="str">
        <f t="shared" si="151"/>
        <v/>
      </c>
      <c r="I3192" s="3" t="str">
        <f t="shared" si="152"/>
        <v/>
      </c>
    </row>
    <row r="3193" spans="6:9" x14ac:dyDescent="0.25">
      <c r="F3193" s="6" t="str">
        <f>IF($A3193="","",$E3193-_xlfn.MAXIFS($E$2:$E3192,$C$2:$C3192,$C3193,$A$2:$A3192,$A3193))</f>
        <v/>
      </c>
      <c r="G3193" s="6" t="str">
        <f t="shared" si="150"/>
        <v/>
      </c>
      <c r="H3193" s="6" t="str">
        <f t="shared" si="151"/>
        <v/>
      </c>
      <c r="I3193" s="3" t="str">
        <f t="shared" si="152"/>
        <v/>
      </c>
    </row>
    <row r="3194" spans="6:9" x14ac:dyDescent="0.25">
      <c r="F3194" s="6" t="str">
        <f>IF($A3194="","",$E3194-_xlfn.MAXIFS($E$2:$E3193,$C$2:$C3193,$C3194,$A$2:$A3193,$A3194))</f>
        <v/>
      </c>
      <c r="G3194" s="6" t="str">
        <f t="shared" si="150"/>
        <v/>
      </c>
      <c r="H3194" s="6" t="str">
        <f t="shared" si="151"/>
        <v/>
      </c>
      <c r="I3194" s="3" t="str">
        <f t="shared" si="152"/>
        <v/>
      </c>
    </row>
    <row r="3195" spans="6:9" x14ac:dyDescent="0.25">
      <c r="F3195" s="6" t="str">
        <f>IF($A3195="","",$E3195-_xlfn.MAXIFS($E$2:$E3194,$C$2:$C3194,$C3195,$A$2:$A3194,$A3195))</f>
        <v/>
      </c>
      <c r="G3195" s="6" t="str">
        <f t="shared" si="150"/>
        <v/>
      </c>
      <c r="H3195" s="6" t="str">
        <f t="shared" si="151"/>
        <v/>
      </c>
      <c r="I3195" s="3" t="str">
        <f t="shared" si="152"/>
        <v/>
      </c>
    </row>
    <row r="3196" spans="6:9" x14ac:dyDescent="0.25">
      <c r="F3196" s="6" t="str">
        <f>IF($A3196="","",$E3196-_xlfn.MAXIFS($E$2:$E3195,$C$2:$C3195,$C3196,$A$2:$A3195,$A3196))</f>
        <v/>
      </c>
      <c r="G3196" s="6" t="str">
        <f t="shared" si="150"/>
        <v/>
      </c>
      <c r="H3196" s="6" t="str">
        <f t="shared" si="151"/>
        <v/>
      </c>
      <c r="I3196" s="3" t="str">
        <f t="shared" si="152"/>
        <v/>
      </c>
    </row>
    <row r="3197" spans="6:9" x14ac:dyDescent="0.25">
      <c r="F3197" s="6" t="str">
        <f>IF($A3197="","",$E3197-_xlfn.MAXIFS($E$2:$E3196,$C$2:$C3196,$C3197,$A$2:$A3196,$A3197))</f>
        <v/>
      </c>
      <c r="G3197" s="6" t="str">
        <f t="shared" si="150"/>
        <v/>
      </c>
      <c r="H3197" s="6" t="str">
        <f t="shared" si="151"/>
        <v/>
      </c>
      <c r="I3197" s="3" t="str">
        <f t="shared" si="152"/>
        <v/>
      </c>
    </row>
    <row r="3198" spans="6:9" x14ac:dyDescent="0.25">
      <c r="F3198" s="6" t="str">
        <f>IF($A3198="","",$E3198-_xlfn.MAXIFS($E$2:$E3197,$C$2:$C3197,$C3198,$A$2:$A3197,$A3198))</f>
        <v/>
      </c>
      <c r="G3198" s="6" t="str">
        <f t="shared" si="150"/>
        <v/>
      </c>
      <c r="H3198" s="6" t="str">
        <f t="shared" si="151"/>
        <v/>
      </c>
      <c r="I3198" s="3" t="str">
        <f t="shared" si="152"/>
        <v/>
      </c>
    </row>
    <row r="3199" spans="6:9" x14ac:dyDescent="0.25">
      <c r="F3199" s="6" t="str">
        <f>IF($A3199="","",$E3199-_xlfn.MAXIFS($E$2:$E3198,$C$2:$C3198,$C3199,$A$2:$A3198,$A3199))</f>
        <v/>
      </c>
      <c r="G3199" s="6" t="str">
        <f t="shared" si="150"/>
        <v/>
      </c>
      <c r="H3199" s="6" t="str">
        <f t="shared" si="151"/>
        <v/>
      </c>
      <c r="I3199" s="3" t="str">
        <f t="shared" si="152"/>
        <v/>
      </c>
    </row>
    <row r="3200" spans="6:9" x14ac:dyDescent="0.25">
      <c r="F3200" s="6" t="str">
        <f>IF($A3200="","",$E3200-_xlfn.MAXIFS($E$2:$E3199,$C$2:$C3199,$C3200,$A$2:$A3199,$A3200))</f>
        <v/>
      </c>
      <c r="G3200" s="6" t="str">
        <f t="shared" si="150"/>
        <v/>
      </c>
      <c r="H3200" s="6" t="str">
        <f t="shared" si="151"/>
        <v/>
      </c>
      <c r="I3200" s="3" t="str">
        <f t="shared" si="152"/>
        <v/>
      </c>
    </row>
    <row r="3201" spans="6:9" x14ac:dyDescent="0.25">
      <c r="F3201" s="6" t="str">
        <f>IF($A3201="","",$E3201-_xlfn.MAXIFS($E$2:$E3200,$C$2:$C3200,$C3201,$A$2:$A3200,$A3201))</f>
        <v/>
      </c>
      <c r="G3201" s="6" t="str">
        <f t="shared" si="150"/>
        <v/>
      </c>
      <c r="H3201" s="6" t="str">
        <f t="shared" si="151"/>
        <v/>
      </c>
      <c r="I3201" s="3" t="str">
        <f t="shared" si="152"/>
        <v/>
      </c>
    </row>
    <row r="3202" spans="6:9" x14ac:dyDescent="0.25">
      <c r="F3202" s="6" t="str">
        <f>IF($A3202="","",$E3202-_xlfn.MAXIFS($E$2:$E3201,$C$2:$C3201,$C3202,$A$2:$A3201,$A3202))</f>
        <v/>
      </c>
      <c r="G3202" s="6" t="str">
        <f t="shared" si="150"/>
        <v/>
      </c>
      <c r="H3202" s="6" t="str">
        <f t="shared" si="151"/>
        <v/>
      </c>
      <c r="I3202" s="3" t="str">
        <f t="shared" si="152"/>
        <v/>
      </c>
    </row>
    <row r="3203" spans="6:9" x14ac:dyDescent="0.25">
      <c r="F3203" s="6" t="str">
        <f>IF($A3203="","",$E3203-_xlfn.MAXIFS($E$2:$E3202,$C$2:$C3202,$C3203,$A$2:$A3202,$A3203))</f>
        <v/>
      </c>
      <c r="G3203" s="6" t="str">
        <f t="shared" si="150"/>
        <v/>
      </c>
      <c r="H3203" s="6" t="str">
        <f t="shared" si="151"/>
        <v/>
      </c>
      <c r="I3203" s="3" t="str">
        <f t="shared" si="152"/>
        <v/>
      </c>
    </row>
    <row r="3204" spans="6:9" x14ac:dyDescent="0.25">
      <c r="F3204" s="6" t="str">
        <f>IF($A3204="","",$E3204-_xlfn.MAXIFS($E$2:$E3203,$C$2:$C3203,$C3204,$A$2:$A3203,$A3204))</f>
        <v/>
      </c>
      <c r="G3204" s="6" t="str">
        <f t="shared" si="150"/>
        <v/>
      </c>
      <c r="H3204" s="6" t="str">
        <f t="shared" si="151"/>
        <v/>
      </c>
      <c r="I3204" s="3" t="str">
        <f t="shared" si="152"/>
        <v/>
      </c>
    </row>
    <row r="3205" spans="6:9" x14ac:dyDescent="0.25">
      <c r="F3205" s="6" t="str">
        <f>IF($A3205="","",$E3205-_xlfn.MAXIFS($E$2:$E3204,$C$2:$C3204,$C3205,$A$2:$A3204,$A3205))</f>
        <v/>
      </c>
      <c r="G3205" s="6" t="str">
        <f t="shared" si="150"/>
        <v/>
      </c>
      <c r="H3205" s="6" t="str">
        <f t="shared" si="151"/>
        <v/>
      </c>
      <c r="I3205" s="3" t="str">
        <f t="shared" si="152"/>
        <v/>
      </c>
    </row>
    <row r="3206" spans="6:9" x14ac:dyDescent="0.25">
      <c r="F3206" s="6" t="str">
        <f>IF($A3206="","",$E3206-_xlfn.MAXIFS($E$2:$E3205,$C$2:$C3205,$C3206,$A$2:$A3205,$A3206))</f>
        <v/>
      </c>
      <c r="G3206" s="6" t="str">
        <f t="shared" si="150"/>
        <v/>
      </c>
      <c r="H3206" s="6" t="str">
        <f t="shared" si="151"/>
        <v/>
      </c>
      <c r="I3206" s="3" t="str">
        <f t="shared" si="152"/>
        <v/>
      </c>
    </row>
    <row r="3207" spans="6:9" x14ac:dyDescent="0.25">
      <c r="F3207" s="6" t="str">
        <f>IF($A3207="","",$E3207-_xlfn.MAXIFS($E$2:$E3206,$C$2:$C3206,$C3207,$A$2:$A3206,$A3207))</f>
        <v/>
      </c>
      <c r="G3207" s="6" t="str">
        <f t="shared" si="150"/>
        <v/>
      </c>
      <c r="H3207" s="6" t="str">
        <f t="shared" si="151"/>
        <v/>
      </c>
      <c r="I3207" s="3" t="str">
        <f t="shared" si="152"/>
        <v/>
      </c>
    </row>
    <row r="3208" spans="6:9" x14ac:dyDescent="0.25">
      <c r="F3208" s="6" t="str">
        <f>IF($A3208="","",$E3208-_xlfn.MAXIFS($E$2:$E3207,$C$2:$C3207,$C3208,$A$2:$A3207,$A3208))</f>
        <v/>
      </c>
      <c r="G3208" s="6" t="str">
        <f t="shared" si="150"/>
        <v/>
      </c>
      <c r="H3208" s="6" t="str">
        <f t="shared" si="151"/>
        <v/>
      </c>
      <c r="I3208" s="3" t="str">
        <f t="shared" si="152"/>
        <v/>
      </c>
    </row>
    <row r="3209" spans="6:9" x14ac:dyDescent="0.25">
      <c r="F3209" s="6" t="str">
        <f>IF($A3209="","",$E3209-_xlfn.MAXIFS($E$2:$E3208,$C$2:$C3208,$C3209,$A$2:$A3208,$A3209))</f>
        <v/>
      </c>
      <c r="G3209" s="6" t="str">
        <f t="shared" ref="G3209:G3272" si="153">IF($A3209="","",HOUR($D3209))</f>
        <v/>
      </c>
      <c r="H3209" s="6" t="str">
        <f t="shared" ref="H3209:H3272" si="154">IF($A3209="","",MINUTE($D3209))</f>
        <v/>
      </c>
      <c r="I3209" s="3" t="str">
        <f t="shared" si="152"/>
        <v/>
      </c>
    </row>
    <row r="3210" spans="6:9" x14ac:dyDescent="0.25">
      <c r="F3210" s="6" t="str">
        <f>IF($A3210="","",$E3210-_xlfn.MAXIFS($E$2:$E3209,$C$2:$C3209,$C3210,$A$2:$A3209,$A3210))</f>
        <v/>
      </c>
      <c r="G3210" s="6" t="str">
        <f t="shared" si="153"/>
        <v/>
      </c>
      <c r="H3210" s="6" t="str">
        <f t="shared" si="154"/>
        <v/>
      </c>
      <c r="I3210" s="3" t="str">
        <f t="shared" ref="I3210:I3273" si="155">IF($F3210&lt;0,"ERROR","")</f>
        <v/>
      </c>
    </row>
    <row r="3211" spans="6:9" x14ac:dyDescent="0.25">
      <c r="F3211" s="6" t="str">
        <f>IF($A3211="","",$E3211-_xlfn.MAXIFS($E$2:$E3210,$C$2:$C3210,$C3211,$A$2:$A3210,$A3211))</f>
        <v/>
      </c>
      <c r="G3211" s="6" t="str">
        <f t="shared" si="153"/>
        <v/>
      </c>
      <c r="H3211" s="6" t="str">
        <f t="shared" si="154"/>
        <v/>
      </c>
      <c r="I3211" s="3" t="str">
        <f t="shared" si="155"/>
        <v/>
      </c>
    </row>
    <row r="3212" spans="6:9" x14ac:dyDescent="0.25">
      <c r="F3212" s="6" t="str">
        <f>IF($A3212="","",$E3212-_xlfn.MAXIFS($E$2:$E3211,$C$2:$C3211,$C3212,$A$2:$A3211,$A3212))</f>
        <v/>
      </c>
      <c r="G3212" s="6" t="str">
        <f t="shared" si="153"/>
        <v/>
      </c>
      <c r="H3212" s="6" t="str">
        <f t="shared" si="154"/>
        <v/>
      </c>
      <c r="I3212" s="3" t="str">
        <f t="shared" si="155"/>
        <v/>
      </c>
    </row>
    <row r="3213" spans="6:9" x14ac:dyDescent="0.25">
      <c r="F3213" s="6" t="str">
        <f>IF($A3213="","",$E3213-_xlfn.MAXIFS($E$2:$E3212,$C$2:$C3212,$C3213,$A$2:$A3212,$A3213))</f>
        <v/>
      </c>
      <c r="G3213" s="6" t="str">
        <f t="shared" si="153"/>
        <v/>
      </c>
      <c r="H3213" s="6" t="str">
        <f t="shared" si="154"/>
        <v/>
      </c>
      <c r="I3213" s="3" t="str">
        <f t="shared" si="155"/>
        <v/>
      </c>
    </row>
    <row r="3214" spans="6:9" x14ac:dyDescent="0.25">
      <c r="F3214" s="6" t="str">
        <f>IF($A3214="","",$E3214-_xlfn.MAXIFS($E$2:$E3213,$C$2:$C3213,$C3214,$A$2:$A3213,$A3214))</f>
        <v/>
      </c>
      <c r="G3214" s="6" t="str">
        <f t="shared" si="153"/>
        <v/>
      </c>
      <c r="H3214" s="6" t="str">
        <f t="shared" si="154"/>
        <v/>
      </c>
      <c r="I3214" s="3" t="str">
        <f t="shared" si="155"/>
        <v/>
      </c>
    </row>
    <row r="3215" spans="6:9" x14ac:dyDescent="0.25">
      <c r="F3215" s="6" t="str">
        <f>IF($A3215="","",$E3215-_xlfn.MAXIFS($E$2:$E3214,$C$2:$C3214,$C3215,$A$2:$A3214,$A3215))</f>
        <v/>
      </c>
      <c r="G3215" s="6" t="str">
        <f t="shared" si="153"/>
        <v/>
      </c>
      <c r="H3215" s="6" t="str">
        <f t="shared" si="154"/>
        <v/>
      </c>
      <c r="I3215" s="3" t="str">
        <f t="shared" si="155"/>
        <v/>
      </c>
    </row>
    <row r="3216" spans="6:9" x14ac:dyDescent="0.25">
      <c r="F3216" s="6" t="str">
        <f>IF($A3216="","",$E3216-_xlfn.MAXIFS($E$2:$E3215,$C$2:$C3215,$C3216,$A$2:$A3215,$A3216))</f>
        <v/>
      </c>
      <c r="G3216" s="6" t="str">
        <f t="shared" si="153"/>
        <v/>
      </c>
      <c r="H3216" s="6" t="str">
        <f t="shared" si="154"/>
        <v/>
      </c>
      <c r="I3216" s="3" t="str">
        <f t="shared" si="155"/>
        <v/>
      </c>
    </row>
    <row r="3217" spans="6:9" x14ac:dyDescent="0.25">
      <c r="F3217" s="6" t="str">
        <f>IF($A3217="","",$E3217-_xlfn.MAXIFS($E$2:$E3216,$C$2:$C3216,$C3217,$A$2:$A3216,$A3217))</f>
        <v/>
      </c>
      <c r="G3217" s="6" t="str">
        <f t="shared" si="153"/>
        <v/>
      </c>
      <c r="H3217" s="6" t="str">
        <f t="shared" si="154"/>
        <v/>
      </c>
      <c r="I3217" s="3" t="str">
        <f t="shared" si="155"/>
        <v/>
      </c>
    </row>
    <row r="3218" spans="6:9" x14ac:dyDescent="0.25">
      <c r="F3218" s="6" t="str">
        <f>IF($A3218="","",$E3218-_xlfn.MAXIFS($E$2:$E3217,$C$2:$C3217,$C3218,$A$2:$A3217,$A3218))</f>
        <v/>
      </c>
      <c r="G3218" s="6" t="str">
        <f t="shared" si="153"/>
        <v/>
      </c>
      <c r="H3218" s="6" t="str">
        <f t="shared" si="154"/>
        <v/>
      </c>
      <c r="I3218" s="3" t="str">
        <f t="shared" si="155"/>
        <v/>
      </c>
    </row>
    <row r="3219" spans="6:9" x14ac:dyDescent="0.25">
      <c r="F3219" s="6" t="str">
        <f>IF($A3219="","",$E3219-_xlfn.MAXIFS($E$2:$E3218,$C$2:$C3218,$C3219,$A$2:$A3218,$A3219))</f>
        <v/>
      </c>
      <c r="G3219" s="6" t="str">
        <f t="shared" si="153"/>
        <v/>
      </c>
      <c r="H3219" s="6" t="str">
        <f t="shared" si="154"/>
        <v/>
      </c>
      <c r="I3219" s="3" t="str">
        <f t="shared" si="155"/>
        <v/>
      </c>
    </row>
    <row r="3220" spans="6:9" x14ac:dyDescent="0.25">
      <c r="F3220" s="6" t="str">
        <f>IF($A3220="","",$E3220-_xlfn.MAXIFS($E$2:$E3219,$C$2:$C3219,$C3220,$A$2:$A3219,$A3220))</f>
        <v/>
      </c>
      <c r="G3220" s="6" t="str">
        <f t="shared" si="153"/>
        <v/>
      </c>
      <c r="H3220" s="6" t="str">
        <f t="shared" si="154"/>
        <v/>
      </c>
      <c r="I3220" s="3" t="str">
        <f t="shared" si="155"/>
        <v/>
      </c>
    </row>
    <row r="3221" spans="6:9" x14ac:dyDescent="0.25">
      <c r="F3221" s="6" t="str">
        <f>IF($A3221="","",$E3221-_xlfn.MAXIFS($E$2:$E3220,$C$2:$C3220,$C3221,$A$2:$A3220,$A3221))</f>
        <v/>
      </c>
      <c r="G3221" s="6" t="str">
        <f t="shared" si="153"/>
        <v/>
      </c>
      <c r="H3221" s="6" t="str">
        <f t="shared" si="154"/>
        <v/>
      </c>
      <c r="I3221" s="3" t="str">
        <f t="shared" si="155"/>
        <v/>
      </c>
    </row>
    <row r="3222" spans="6:9" x14ac:dyDescent="0.25">
      <c r="F3222" s="6" t="str">
        <f>IF($A3222="","",$E3222-_xlfn.MAXIFS($E$2:$E3221,$C$2:$C3221,$C3222,$A$2:$A3221,$A3222))</f>
        <v/>
      </c>
      <c r="G3222" s="6" t="str">
        <f t="shared" si="153"/>
        <v/>
      </c>
      <c r="H3222" s="6" t="str">
        <f t="shared" si="154"/>
        <v/>
      </c>
      <c r="I3222" s="3" t="str">
        <f t="shared" si="155"/>
        <v/>
      </c>
    </row>
    <row r="3223" spans="6:9" x14ac:dyDescent="0.25">
      <c r="F3223" s="6" t="str">
        <f>IF($A3223="","",$E3223-_xlfn.MAXIFS($E$2:$E3222,$C$2:$C3222,$C3223,$A$2:$A3222,$A3223))</f>
        <v/>
      </c>
      <c r="G3223" s="6" t="str">
        <f t="shared" si="153"/>
        <v/>
      </c>
      <c r="H3223" s="6" t="str">
        <f t="shared" si="154"/>
        <v/>
      </c>
      <c r="I3223" s="3" t="str">
        <f t="shared" si="155"/>
        <v/>
      </c>
    </row>
    <row r="3224" spans="6:9" x14ac:dyDescent="0.25">
      <c r="F3224" s="6" t="str">
        <f>IF($A3224="","",$E3224-_xlfn.MAXIFS($E$2:$E3223,$C$2:$C3223,$C3224,$A$2:$A3223,$A3224))</f>
        <v/>
      </c>
      <c r="G3224" s="6" t="str">
        <f t="shared" si="153"/>
        <v/>
      </c>
      <c r="H3224" s="6" t="str">
        <f t="shared" si="154"/>
        <v/>
      </c>
      <c r="I3224" s="3" t="str">
        <f t="shared" si="155"/>
        <v/>
      </c>
    </row>
    <row r="3225" spans="6:9" x14ac:dyDescent="0.25">
      <c r="F3225" s="6" t="str">
        <f>IF($A3225="","",$E3225-_xlfn.MAXIFS($E$2:$E3224,$C$2:$C3224,$C3225,$A$2:$A3224,$A3225))</f>
        <v/>
      </c>
      <c r="G3225" s="6" t="str">
        <f t="shared" si="153"/>
        <v/>
      </c>
      <c r="H3225" s="6" t="str">
        <f t="shared" si="154"/>
        <v/>
      </c>
      <c r="I3225" s="3" t="str">
        <f t="shared" si="155"/>
        <v/>
      </c>
    </row>
    <row r="3226" spans="6:9" x14ac:dyDescent="0.25">
      <c r="F3226" s="6" t="str">
        <f>IF($A3226="","",$E3226-_xlfn.MAXIFS($E$2:$E3225,$C$2:$C3225,$C3226,$A$2:$A3225,$A3226))</f>
        <v/>
      </c>
      <c r="G3226" s="6" t="str">
        <f t="shared" si="153"/>
        <v/>
      </c>
      <c r="H3226" s="6" t="str">
        <f t="shared" si="154"/>
        <v/>
      </c>
      <c r="I3226" s="3" t="str">
        <f t="shared" si="155"/>
        <v/>
      </c>
    </row>
    <row r="3227" spans="6:9" x14ac:dyDescent="0.25">
      <c r="F3227" s="6" t="str">
        <f>IF($A3227="","",$E3227-_xlfn.MAXIFS($E$2:$E3226,$C$2:$C3226,$C3227,$A$2:$A3226,$A3227))</f>
        <v/>
      </c>
      <c r="G3227" s="6" t="str">
        <f t="shared" si="153"/>
        <v/>
      </c>
      <c r="H3227" s="6" t="str">
        <f t="shared" si="154"/>
        <v/>
      </c>
      <c r="I3227" s="3" t="str">
        <f t="shared" si="155"/>
        <v/>
      </c>
    </row>
    <row r="3228" spans="6:9" x14ac:dyDescent="0.25">
      <c r="F3228" s="6" t="str">
        <f>IF($A3228="","",$E3228-_xlfn.MAXIFS($E$2:$E3227,$C$2:$C3227,$C3228,$A$2:$A3227,$A3228))</f>
        <v/>
      </c>
      <c r="G3228" s="6" t="str">
        <f t="shared" si="153"/>
        <v/>
      </c>
      <c r="H3228" s="6" t="str">
        <f t="shared" si="154"/>
        <v/>
      </c>
      <c r="I3228" s="3" t="str">
        <f t="shared" si="155"/>
        <v/>
      </c>
    </row>
    <row r="3229" spans="6:9" x14ac:dyDescent="0.25">
      <c r="F3229" s="6" t="str">
        <f>IF($A3229="","",$E3229-_xlfn.MAXIFS($E$2:$E3228,$C$2:$C3228,$C3229,$A$2:$A3228,$A3229))</f>
        <v/>
      </c>
      <c r="G3229" s="6" t="str">
        <f t="shared" si="153"/>
        <v/>
      </c>
      <c r="H3229" s="6" t="str">
        <f t="shared" si="154"/>
        <v/>
      </c>
      <c r="I3229" s="3" t="str">
        <f t="shared" si="155"/>
        <v/>
      </c>
    </row>
    <row r="3230" spans="6:9" x14ac:dyDescent="0.25">
      <c r="F3230" s="6" t="str">
        <f>IF($A3230="","",$E3230-_xlfn.MAXIFS($E$2:$E3229,$C$2:$C3229,$C3230,$A$2:$A3229,$A3230))</f>
        <v/>
      </c>
      <c r="G3230" s="6" t="str">
        <f t="shared" si="153"/>
        <v/>
      </c>
      <c r="H3230" s="6" t="str">
        <f t="shared" si="154"/>
        <v/>
      </c>
      <c r="I3230" s="3" t="str">
        <f t="shared" si="155"/>
        <v/>
      </c>
    </row>
    <row r="3231" spans="6:9" x14ac:dyDescent="0.25">
      <c r="F3231" s="6" t="str">
        <f>IF($A3231="","",$E3231-_xlfn.MAXIFS($E$2:$E3230,$C$2:$C3230,$C3231,$A$2:$A3230,$A3231))</f>
        <v/>
      </c>
      <c r="G3231" s="6" t="str">
        <f t="shared" si="153"/>
        <v/>
      </c>
      <c r="H3231" s="6" t="str">
        <f t="shared" si="154"/>
        <v/>
      </c>
      <c r="I3231" s="3" t="str">
        <f t="shared" si="155"/>
        <v/>
      </c>
    </row>
    <row r="3232" spans="6:9" x14ac:dyDescent="0.25">
      <c r="F3232" s="6" t="str">
        <f>IF($A3232="","",$E3232-_xlfn.MAXIFS($E$2:$E3231,$C$2:$C3231,$C3232,$A$2:$A3231,$A3232))</f>
        <v/>
      </c>
      <c r="G3232" s="6" t="str">
        <f t="shared" si="153"/>
        <v/>
      </c>
      <c r="H3232" s="6" t="str">
        <f t="shared" si="154"/>
        <v/>
      </c>
      <c r="I3232" s="3" t="str">
        <f t="shared" si="155"/>
        <v/>
      </c>
    </row>
    <row r="3233" spans="6:9" x14ac:dyDescent="0.25">
      <c r="F3233" s="6" t="str">
        <f>IF($A3233="","",$E3233-_xlfn.MAXIFS($E$2:$E3232,$C$2:$C3232,$C3233,$A$2:$A3232,$A3233))</f>
        <v/>
      </c>
      <c r="G3233" s="6" t="str">
        <f t="shared" si="153"/>
        <v/>
      </c>
      <c r="H3233" s="6" t="str">
        <f t="shared" si="154"/>
        <v/>
      </c>
      <c r="I3233" s="3" t="str">
        <f t="shared" si="155"/>
        <v/>
      </c>
    </row>
    <row r="3234" spans="6:9" x14ac:dyDescent="0.25">
      <c r="F3234" s="6" t="str">
        <f>IF($A3234="","",$E3234-_xlfn.MAXIFS($E$2:$E3233,$C$2:$C3233,$C3234,$A$2:$A3233,$A3234))</f>
        <v/>
      </c>
      <c r="G3234" s="6" t="str">
        <f t="shared" si="153"/>
        <v/>
      </c>
      <c r="H3234" s="6" t="str">
        <f t="shared" si="154"/>
        <v/>
      </c>
      <c r="I3234" s="3" t="str">
        <f t="shared" si="155"/>
        <v/>
      </c>
    </row>
    <row r="3235" spans="6:9" x14ac:dyDescent="0.25">
      <c r="F3235" s="6" t="str">
        <f>IF($A3235="","",$E3235-_xlfn.MAXIFS($E$2:$E3234,$C$2:$C3234,$C3235,$A$2:$A3234,$A3235))</f>
        <v/>
      </c>
      <c r="G3235" s="6" t="str">
        <f t="shared" si="153"/>
        <v/>
      </c>
      <c r="H3235" s="6" t="str">
        <f t="shared" si="154"/>
        <v/>
      </c>
      <c r="I3235" s="3" t="str">
        <f t="shared" si="155"/>
        <v/>
      </c>
    </row>
    <row r="3236" spans="6:9" x14ac:dyDescent="0.25">
      <c r="F3236" s="6" t="str">
        <f>IF($A3236="","",$E3236-_xlfn.MAXIFS($E$2:$E3235,$C$2:$C3235,$C3236,$A$2:$A3235,$A3236))</f>
        <v/>
      </c>
      <c r="G3236" s="6" t="str">
        <f t="shared" si="153"/>
        <v/>
      </c>
      <c r="H3236" s="6" t="str">
        <f t="shared" si="154"/>
        <v/>
      </c>
      <c r="I3236" s="3" t="str">
        <f t="shared" si="155"/>
        <v/>
      </c>
    </row>
    <row r="3237" spans="6:9" x14ac:dyDescent="0.25">
      <c r="F3237" s="6" t="str">
        <f>IF($A3237="","",$E3237-_xlfn.MAXIFS($E$2:$E3236,$C$2:$C3236,$C3237,$A$2:$A3236,$A3237))</f>
        <v/>
      </c>
      <c r="G3237" s="6" t="str">
        <f t="shared" si="153"/>
        <v/>
      </c>
      <c r="H3237" s="6" t="str">
        <f t="shared" si="154"/>
        <v/>
      </c>
      <c r="I3237" s="3" t="str">
        <f t="shared" si="155"/>
        <v/>
      </c>
    </row>
    <row r="3238" spans="6:9" x14ac:dyDescent="0.25">
      <c r="F3238" s="6" t="str">
        <f>IF($A3238="","",$E3238-_xlfn.MAXIFS($E$2:$E3237,$C$2:$C3237,$C3238,$A$2:$A3237,$A3238))</f>
        <v/>
      </c>
      <c r="G3238" s="6" t="str">
        <f t="shared" si="153"/>
        <v/>
      </c>
      <c r="H3238" s="6" t="str">
        <f t="shared" si="154"/>
        <v/>
      </c>
      <c r="I3238" s="3" t="str">
        <f t="shared" si="155"/>
        <v/>
      </c>
    </row>
    <row r="3239" spans="6:9" x14ac:dyDescent="0.25">
      <c r="F3239" s="6" t="str">
        <f>IF($A3239="","",$E3239-_xlfn.MAXIFS($E$2:$E3238,$C$2:$C3238,$C3239,$A$2:$A3238,$A3239))</f>
        <v/>
      </c>
      <c r="G3239" s="6" t="str">
        <f t="shared" si="153"/>
        <v/>
      </c>
      <c r="H3239" s="6" t="str">
        <f t="shared" si="154"/>
        <v/>
      </c>
      <c r="I3239" s="3" t="str">
        <f t="shared" si="155"/>
        <v/>
      </c>
    </row>
    <row r="3240" spans="6:9" x14ac:dyDescent="0.25">
      <c r="F3240" s="6" t="str">
        <f>IF($A3240="","",$E3240-_xlfn.MAXIFS($E$2:$E3239,$C$2:$C3239,$C3240,$A$2:$A3239,$A3240))</f>
        <v/>
      </c>
      <c r="G3240" s="6" t="str">
        <f t="shared" si="153"/>
        <v/>
      </c>
      <c r="H3240" s="6" t="str">
        <f t="shared" si="154"/>
        <v/>
      </c>
      <c r="I3240" s="3" t="str">
        <f t="shared" si="155"/>
        <v/>
      </c>
    </row>
    <row r="3241" spans="6:9" x14ac:dyDescent="0.25">
      <c r="F3241" s="6" t="str">
        <f>IF($A3241="","",$E3241-_xlfn.MAXIFS($E$2:$E3240,$C$2:$C3240,$C3241,$A$2:$A3240,$A3241))</f>
        <v/>
      </c>
      <c r="G3241" s="6" t="str">
        <f t="shared" si="153"/>
        <v/>
      </c>
      <c r="H3241" s="6" t="str">
        <f t="shared" si="154"/>
        <v/>
      </c>
      <c r="I3241" s="3" t="str">
        <f t="shared" si="155"/>
        <v/>
      </c>
    </row>
    <row r="3242" spans="6:9" x14ac:dyDescent="0.25">
      <c r="F3242" s="6" t="str">
        <f>IF($A3242="","",$E3242-_xlfn.MAXIFS($E$2:$E3241,$C$2:$C3241,$C3242,$A$2:$A3241,$A3242))</f>
        <v/>
      </c>
      <c r="G3242" s="6" t="str">
        <f t="shared" si="153"/>
        <v/>
      </c>
      <c r="H3242" s="6" t="str">
        <f t="shared" si="154"/>
        <v/>
      </c>
      <c r="I3242" s="3" t="str">
        <f t="shared" si="155"/>
        <v/>
      </c>
    </row>
    <row r="3243" spans="6:9" x14ac:dyDescent="0.25">
      <c r="F3243" s="6" t="str">
        <f>IF($A3243="","",$E3243-_xlfn.MAXIFS($E$2:$E3242,$C$2:$C3242,$C3243,$A$2:$A3242,$A3243))</f>
        <v/>
      </c>
      <c r="G3243" s="6" t="str">
        <f t="shared" si="153"/>
        <v/>
      </c>
      <c r="H3243" s="6" t="str">
        <f t="shared" si="154"/>
        <v/>
      </c>
      <c r="I3243" s="3" t="str">
        <f t="shared" si="155"/>
        <v/>
      </c>
    </row>
    <row r="3244" spans="6:9" x14ac:dyDescent="0.25">
      <c r="F3244" s="6" t="str">
        <f>IF($A3244="","",$E3244-_xlfn.MAXIFS($E$2:$E3243,$C$2:$C3243,$C3244,$A$2:$A3243,$A3244))</f>
        <v/>
      </c>
      <c r="G3244" s="6" t="str">
        <f t="shared" si="153"/>
        <v/>
      </c>
      <c r="H3244" s="6" t="str">
        <f t="shared" si="154"/>
        <v/>
      </c>
      <c r="I3244" s="3" t="str">
        <f t="shared" si="155"/>
        <v/>
      </c>
    </row>
    <row r="3245" spans="6:9" x14ac:dyDescent="0.25">
      <c r="F3245" s="6" t="str">
        <f>IF($A3245="","",$E3245-_xlfn.MAXIFS($E$2:$E3244,$C$2:$C3244,$C3245,$A$2:$A3244,$A3245))</f>
        <v/>
      </c>
      <c r="G3245" s="6" t="str">
        <f t="shared" si="153"/>
        <v/>
      </c>
      <c r="H3245" s="6" t="str">
        <f t="shared" si="154"/>
        <v/>
      </c>
      <c r="I3245" s="3" t="str">
        <f t="shared" si="155"/>
        <v/>
      </c>
    </row>
    <row r="3246" spans="6:9" x14ac:dyDescent="0.25">
      <c r="F3246" s="6" t="str">
        <f>IF($A3246="","",$E3246-_xlfn.MAXIFS($E$2:$E3245,$C$2:$C3245,$C3246,$A$2:$A3245,$A3246))</f>
        <v/>
      </c>
      <c r="G3246" s="6" t="str">
        <f t="shared" si="153"/>
        <v/>
      </c>
      <c r="H3246" s="6" t="str">
        <f t="shared" si="154"/>
        <v/>
      </c>
      <c r="I3246" s="3" t="str">
        <f t="shared" si="155"/>
        <v/>
      </c>
    </row>
    <row r="3247" spans="6:9" x14ac:dyDescent="0.25">
      <c r="F3247" s="6" t="str">
        <f>IF($A3247="","",$E3247-_xlfn.MAXIFS($E$2:$E3246,$C$2:$C3246,$C3247,$A$2:$A3246,$A3247))</f>
        <v/>
      </c>
      <c r="G3247" s="6" t="str">
        <f t="shared" si="153"/>
        <v/>
      </c>
      <c r="H3247" s="6" t="str">
        <f t="shared" si="154"/>
        <v/>
      </c>
      <c r="I3247" s="3" t="str">
        <f t="shared" si="155"/>
        <v/>
      </c>
    </row>
    <row r="3248" spans="6:9" x14ac:dyDescent="0.25">
      <c r="F3248" s="6" t="str">
        <f>IF($A3248="","",$E3248-_xlfn.MAXIFS($E$2:$E3247,$C$2:$C3247,$C3248,$A$2:$A3247,$A3248))</f>
        <v/>
      </c>
      <c r="G3248" s="6" t="str">
        <f t="shared" si="153"/>
        <v/>
      </c>
      <c r="H3248" s="6" t="str">
        <f t="shared" si="154"/>
        <v/>
      </c>
      <c r="I3248" s="3" t="str">
        <f t="shared" si="155"/>
        <v/>
      </c>
    </row>
    <row r="3249" spans="6:9" x14ac:dyDescent="0.25">
      <c r="F3249" s="6" t="str">
        <f>IF($A3249="","",$E3249-_xlfn.MAXIFS($E$2:$E3248,$C$2:$C3248,$C3249,$A$2:$A3248,$A3249))</f>
        <v/>
      </c>
      <c r="G3249" s="6" t="str">
        <f t="shared" si="153"/>
        <v/>
      </c>
      <c r="H3249" s="6" t="str">
        <f t="shared" si="154"/>
        <v/>
      </c>
      <c r="I3249" s="3" t="str">
        <f t="shared" si="155"/>
        <v/>
      </c>
    </row>
    <row r="3250" spans="6:9" x14ac:dyDescent="0.25">
      <c r="F3250" s="6" t="str">
        <f>IF($A3250="","",$E3250-_xlfn.MAXIFS($E$2:$E3249,$C$2:$C3249,$C3250,$A$2:$A3249,$A3250))</f>
        <v/>
      </c>
      <c r="G3250" s="6" t="str">
        <f t="shared" si="153"/>
        <v/>
      </c>
      <c r="H3250" s="6" t="str">
        <f t="shared" si="154"/>
        <v/>
      </c>
      <c r="I3250" s="3" t="str">
        <f t="shared" si="155"/>
        <v/>
      </c>
    </row>
    <row r="3251" spans="6:9" x14ac:dyDescent="0.25">
      <c r="F3251" s="6" t="str">
        <f>IF($A3251="","",$E3251-_xlfn.MAXIFS($E$2:$E3250,$C$2:$C3250,$C3251,$A$2:$A3250,$A3251))</f>
        <v/>
      </c>
      <c r="G3251" s="6" t="str">
        <f t="shared" si="153"/>
        <v/>
      </c>
      <c r="H3251" s="6" t="str">
        <f t="shared" si="154"/>
        <v/>
      </c>
      <c r="I3251" s="3" t="str">
        <f t="shared" si="155"/>
        <v/>
      </c>
    </row>
    <row r="3252" spans="6:9" x14ac:dyDescent="0.25">
      <c r="F3252" s="6" t="str">
        <f>IF($A3252="","",$E3252-_xlfn.MAXIFS($E$2:$E3251,$C$2:$C3251,$C3252,$A$2:$A3251,$A3252))</f>
        <v/>
      </c>
      <c r="G3252" s="6" t="str">
        <f t="shared" si="153"/>
        <v/>
      </c>
      <c r="H3252" s="6" t="str">
        <f t="shared" si="154"/>
        <v/>
      </c>
      <c r="I3252" s="3" t="str">
        <f t="shared" si="155"/>
        <v/>
      </c>
    </row>
    <row r="3253" spans="6:9" x14ac:dyDescent="0.25">
      <c r="F3253" s="6" t="str">
        <f>IF($A3253="","",$E3253-_xlfn.MAXIFS($E$2:$E3252,$C$2:$C3252,$C3253,$A$2:$A3252,$A3253))</f>
        <v/>
      </c>
      <c r="G3253" s="6" t="str">
        <f t="shared" si="153"/>
        <v/>
      </c>
      <c r="H3253" s="6" t="str">
        <f t="shared" si="154"/>
        <v/>
      </c>
      <c r="I3253" s="3" t="str">
        <f t="shared" si="155"/>
        <v/>
      </c>
    </row>
    <row r="3254" spans="6:9" x14ac:dyDescent="0.25">
      <c r="F3254" s="6" t="str">
        <f>IF($A3254="","",$E3254-_xlfn.MAXIFS($E$2:$E3253,$C$2:$C3253,$C3254,$A$2:$A3253,$A3254))</f>
        <v/>
      </c>
      <c r="G3254" s="6" t="str">
        <f t="shared" si="153"/>
        <v/>
      </c>
      <c r="H3254" s="6" t="str">
        <f t="shared" si="154"/>
        <v/>
      </c>
      <c r="I3254" s="3" t="str">
        <f t="shared" si="155"/>
        <v/>
      </c>
    </row>
    <row r="3255" spans="6:9" x14ac:dyDescent="0.25">
      <c r="F3255" s="6" t="str">
        <f>IF($A3255="","",$E3255-_xlfn.MAXIFS($E$2:$E3254,$C$2:$C3254,$C3255,$A$2:$A3254,$A3255))</f>
        <v/>
      </c>
      <c r="G3255" s="6" t="str">
        <f t="shared" si="153"/>
        <v/>
      </c>
      <c r="H3255" s="6" t="str">
        <f t="shared" si="154"/>
        <v/>
      </c>
      <c r="I3255" s="3" t="str">
        <f t="shared" si="155"/>
        <v/>
      </c>
    </row>
    <row r="3256" spans="6:9" x14ac:dyDescent="0.25">
      <c r="F3256" s="6" t="str">
        <f>IF($A3256="","",$E3256-_xlfn.MAXIFS($E$2:$E3255,$C$2:$C3255,$C3256,$A$2:$A3255,$A3256))</f>
        <v/>
      </c>
      <c r="G3256" s="6" t="str">
        <f t="shared" si="153"/>
        <v/>
      </c>
      <c r="H3256" s="6" t="str">
        <f t="shared" si="154"/>
        <v/>
      </c>
      <c r="I3256" s="3" t="str">
        <f t="shared" si="155"/>
        <v/>
      </c>
    </row>
    <row r="3257" spans="6:9" x14ac:dyDescent="0.25">
      <c r="F3257" s="6" t="str">
        <f>IF($A3257="","",$E3257-_xlfn.MAXIFS($E$2:$E3256,$C$2:$C3256,$C3257,$A$2:$A3256,$A3257))</f>
        <v/>
      </c>
      <c r="G3257" s="6" t="str">
        <f t="shared" si="153"/>
        <v/>
      </c>
      <c r="H3257" s="6" t="str">
        <f t="shared" si="154"/>
        <v/>
      </c>
      <c r="I3257" s="3" t="str">
        <f t="shared" si="155"/>
        <v/>
      </c>
    </row>
    <row r="3258" spans="6:9" x14ac:dyDescent="0.25">
      <c r="F3258" s="6" t="str">
        <f>IF($A3258="","",$E3258-_xlfn.MAXIFS($E$2:$E3257,$C$2:$C3257,$C3258,$A$2:$A3257,$A3258))</f>
        <v/>
      </c>
      <c r="G3258" s="6" t="str">
        <f t="shared" si="153"/>
        <v/>
      </c>
      <c r="H3258" s="6" t="str">
        <f t="shared" si="154"/>
        <v/>
      </c>
      <c r="I3258" s="3" t="str">
        <f t="shared" si="155"/>
        <v/>
      </c>
    </row>
    <row r="3259" spans="6:9" x14ac:dyDescent="0.25">
      <c r="F3259" s="6" t="str">
        <f>IF($A3259="","",$E3259-_xlfn.MAXIFS($E$2:$E3258,$C$2:$C3258,$C3259,$A$2:$A3258,$A3259))</f>
        <v/>
      </c>
      <c r="G3259" s="6" t="str">
        <f t="shared" si="153"/>
        <v/>
      </c>
      <c r="H3259" s="6" t="str">
        <f t="shared" si="154"/>
        <v/>
      </c>
      <c r="I3259" s="3" t="str">
        <f t="shared" si="155"/>
        <v/>
      </c>
    </row>
    <row r="3260" spans="6:9" x14ac:dyDescent="0.25">
      <c r="F3260" s="6" t="str">
        <f>IF($A3260="","",$E3260-_xlfn.MAXIFS($E$2:$E3259,$C$2:$C3259,$C3260,$A$2:$A3259,$A3260))</f>
        <v/>
      </c>
      <c r="G3260" s="6" t="str">
        <f t="shared" si="153"/>
        <v/>
      </c>
      <c r="H3260" s="6" t="str">
        <f t="shared" si="154"/>
        <v/>
      </c>
      <c r="I3260" s="3" t="str">
        <f t="shared" si="155"/>
        <v/>
      </c>
    </row>
    <row r="3261" spans="6:9" x14ac:dyDescent="0.25">
      <c r="F3261" s="6" t="str">
        <f>IF($A3261="","",$E3261-_xlfn.MAXIFS($E$2:$E3260,$C$2:$C3260,$C3261,$A$2:$A3260,$A3261))</f>
        <v/>
      </c>
      <c r="G3261" s="6" t="str">
        <f t="shared" si="153"/>
        <v/>
      </c>
      <c r="H3261" s="6" t="str">
        <f t="shared" si="154"/>
        <v/>
      </c>
      <c r="I3261" s="3" t="str">
        <f t="shared" si="155"/>
        <v/>
      </c>
    </row>
    <row r="3262" spans="6:9" x14ac:dyDescent="0.25">
      <c r="F3262" s="6" t="str">
        <f>IF($A3262="","",$E3262-_xlfn.MAXIFS($E$2:$E3261,$C$2:$C3261,$C3262,$A$2:$A3261,$A3262))</f>
        <v/>
      </c>
      <c r="G3262" s="6" t="str">
        <f t="shared" si="153"/>
        <v/>
      </c>
      <c r="H3262" s="6" t="str">
        <f t="shared" si="154"/>
        <v/>
      </c>
      <c r="I3262" s="3" t="str">
        <f t="shared" si="155"/>
        <v/>
      </c>
    </row>
    <row r="3263" spans="6:9" x14ac:dyDescent="0.25">
      <c r="F3263" s="6" t="str">
        <f>IF($A3263="","",$E3263-_xlfn.MAXIFS($E$2:$E3262,$C$2:$C3262,$C3263,$A$2:$A3262,$A3263))</f>
        <v/>
      </c>
      <c r="G3263" s="6" t="str">
        <f t="shared" si="153"/>
        <v/>
      </c>
      <c r="H3263" s="6" t="str">
        <f t="shared" si="154"/>
        <v/>
      </c>
      <c r="I3263" s="3" t="str">
        <f t="shared" si="155"/>
        <v/>
      </c>
    </row>
    <row r="3264" spans="6:9" x14ac:dyDescent="0.25">
      <c r="F3264" s="6" t="str">
        <f>IF($A3264="","",$E3264-_xlfn.MAXIFS($E$2:$E3263,$C$2:$C3263,$C3264,$A$2:$A3263,$A3264))</f>
        <v/>
      </c>
      <c r="G3264" s="6" t="str">
        <f t="shared" si="153"/>
        <v/>
      </c>
      <c r="H3264" s="6" t="str">
        <f t="shared" si="154"/>
        <v/>
      </c>
      <c r="I3264" s="3" t="str">
        <f t="shared" si="155"/>
        <v/>
      </c>
    </row>
    <row r="3265" spans="6:9" x14ac:dyDescent="0.25">
      <c r="F3265" s="6" t="str">
        <f>IF($A3265="","",$E3265-_xlfn.MAXIFS($E$2:$E3264,$C$2:$C3264,$C3265,$A$2:$A3264,$A3265))</f>
        <v/>
      </c>
      <c r="G3265" s="6" t="str">
        <f t="shared" si="153"/>
        <v/>
      </c>
      <c r="H3265" s="6" t="str">
        <f t="shared" si="154"/>
        <v/>
      </c>
      <c r="I3265" s="3" t="str">
        <f t="shared" si="155"/>
        <v/>
      </c>
    </row>
    <row r="3266" spans="6:9" x14ac:dyDescent="0.25">
      <c r="F3266" s="6" t="str">
        <f>IF($A3266="","",$E3266-_xlfn.MAXIFS($E$2:$E3265,$C$2:$C3265,$C3266,$A$2:$A3265,$A3266))</f>
        <v/>
      </c>
      <c r="G3266" s="6" t="str">
        <f t="shared" si="153"/>
        <v/>
      </c>
      <c r="H3266" s="6" t="str">
        <f t="shared" si="154"/>
        <v/>
      </c>
      <c r="I3266" s="3" t="str">
        <f t="shared" si="155"/>
        <v/>
      </c>
    </row>
    <row r="3267" spans="6:9" x14ac:dyDescent="0.25">
      <c r="F3267" s="6" t="str">
        <f>IF($A3267="","",$E3267-_xlfn.MAXIFS($E$2:$E3266,$C$2:$C3266,$C3267,$A$2:$A3266,$A3267))</f>
        <v/>
      </c>
      <c r="G3267" s="6" t="str">
        <f t="shared" si="153"/>
        <v/>
      </c>
      <c r="H3267" s="6" t="str">
        <f t="shared" si="154"/>
        <v/>
      </c>
      <c r="I3267" s="3" t="str">
        <f t="shared" si="155"/>
        <v/>
      </c>
    </row>
    <row r="3268" spans="6:9" x14ac:dyDescent="0.25">
      <c r="F3268" s="6" t="str">
        <f>IF($A3268="","",$E3268-_xlfn.MAXIFS($E$2:$E3267,$C$2:$C3267,$C3268,$A$2:$A3267,$A3268))</f>
        <v/>
      </c>
      <c r="G3268" s="6" t="str">
        <f t="shared" si="153"/>
        <v/>
      </c>
      <c r="H3268" s="6" t="str">
        <f t="shared" si="154"/>
        <v/>
      </c>
      <c r="I3268" s="3" t="str">
        <f t="shared" si="155"/>
        <v/>
      </c>
    </row>
    <row r="3269" spans="6:9" x14ac:dyDescent="0.25">
      <c r="F3269" s="6" t="str">
        <f>IF($A3269="","",$E3269-_xlfn.MAXIFS($E$2:$E3268,$C$2:$C3268,$C3269,$A$2:$A3268,$A3269))</f>
        <v/>
      </c>
      <c r="G3269" s="6" t="str">
        <f t="shared" si="153"/>
        <v/>
      </c>
      <c r="H3269" s="6" t="str">
        <f t="shared" si="154"/>
        <v/>
      </c>
      <c r="I3269" s="3" t="str">
        <f t="shared" si="155"/>
        <v/>
      </c>
    </row>
    <row r="3270" spans="6:9" x14ac:dyDescent="0.25">
      <c r="F3270" s="6" t="str">
        <f>IF($A3270="","",$E3270-_xlfn.MAXIFS($E$2:$E3269,$C$2:$C3269,$C3270,$A$2:$A3269,$A3270))</f>
        <v/>
      </c>
      <c r="G3270" s="6" t="str">
        <f t="shared" si="153"/>
        <v/>
      </c>
      <c r="H3270" s="6" t="str">
        <f t="shared" si="154"/>
        <v/>
      </c>
      <c r="I3270" s="3" t="str">
        <f t="shared" si="155"/>
        <v/>
      </c>
    </row>
    <row r="3271" spans="6:9" x14ac:dyDescent="0.25">
      <c r="F3271" s="6" t="str">
        <f>IF($A3271="","",$E3271-_xlfn.MAXIFS($E$2:$E3270,$C$2:$C3270,$C3271,$A$2:$A3270,$A3271))</f>
        <v/>
      </c>
      <c r="G3271" s="6" t="str">
        <f t="shared" si="153"/>
        <v/>
      </c>
      <c r="H3271" s="6" t="str">
        <f t="shared" si="154"/>
        <v/>
      </c>
      <c r="I3271" s="3" t="str">
        <f t="shared" si="155"/>
        <v/>
      </c>
    </row>
    <row r="3272" spans="6:9" x14ac:dyDescent="0.25">
      <c r="F3272" s="6" t="str">
        <f>IF($A3272="","",$E3272-_xlfn.MAXIFS($E$2:$E3271,$C$2:$C3271,$C3272,$A$2:$A3271,$A3272))</f>
        <v/>
      </c>
      <c r="G3272" s="6" t="str">
        <f t="shared" si="153"/>
        <v/>
      </c>
      <c r="H3272" s="6" t="str">
        <f t="shared" si="154"/>
        <v/>
      </c>
      <c r="I3272" s="3" t="str">
        <f t="shared" si="155"/>
        <v/>
      </c>
    </row>
    <row r="3273" spans="6:9" x14ac:dyDescent="0.25">
      <c r="F3273" s="6" t="str">
        <f>IF($A3273="","",$E3273-_xlfn.MAXIFS($E$2:$E3272,$C$2:$C3272,$C3273,$A$2:$A3272,$A3273))</f>
        <v/>
      </c>
      <c r="G3273" s="6" t="str">
        <f t="shared" ref="G3273:G3336" si="156">IF($A3273="","",HOUR($D3273))</f>
        <v/>
      </c>
      <c r="H3273" s="6" t="str">
        <f t="shared" ref="H3273:H3336" si="157">IF($A3273="","",MINUTE($D3273))</f>
        <v/>
      </c>
      <c r="I3273" s="3" t="str">
        <f t="shared" si="155"/>
        <v/>
      </c>
    </row>
    <row r="3274" spans="6:9" x14ac:dyDescent="0.25">
      <c r="F3274" s="6" t="str">
        <f>IF($A3274="","",$E3274-_xlfn.MAXIFS($E$2:$E3273,$C$2:$C3273,$C3274,$A$2:$A3273,$A3274))</f>
        <v/>
      </c>
      <c r="G3274" s="6" t="str">
        <f t="shared" si="156"/>
        <v/>
      </c>
      <c r="H3274" s="6" t="str">
        <f t="shared" si="157"/>
        <v/>
      </c>
      <c r="I3274" s="3" t="str">
        <f t="shared" ref="I3274:I3337" si="158">IF($F3274&lt;0,"ERROR","")</f>
        <v/>
      </c>
    </row>
    <row r="3275" spans="6:9" x14ac:dyDescent="0.25">
      <c r="F3275" s="6" t="str">
        <f>IF($A3275="","",$E3275-_xlfn.MAXIFS($E$2:$E3274,$C$2:$C3274,$C3275,$A$2:$A3274,$A3275))</f>
        <v/>
      </c>
      <c r="G3275" s="6" t="str">
        <f t="shared" si="156"/>
        <v/>
      </c>
      <c r="H3275" s="6" t="str">
        <f t="shared" si="157"/>
        <v/>
      </c>
      <c r="I3275" s="3" t="str">
        <f t="shared" si="158"/>
        <v/>
      </c>
    </row>
    <row r="3276" spans="6:9" x14ac:dyDescent="0.25">
      <c r="F3276" s="6" t="str">
        <f>IF($A3276="","",$E3276-_xlfn.MAXIFS($E$2:$E3275,$C$2:$C3275,$C3276,$A$2:$A3275,$A3276))</f>
        <v/>
      </c>
      <c r="G3276" s="6" t="str">
        <f t="shared" si="156"/>
        <v/>
      </c>
      <c r="H3276" s="6" t="str">
        <f t="shared" si="157"/>
        <v/>
      </c>
      <c r="I3276" s="3" t="str">
        <f t="shared" si="158"/>
        <v/>
      </c>
    </row>
    <row r="3277" spans="6:9" x14ac:dyDescent="0.25">
      <c r="F3277" s="6" t="str">
        <f>IF($A3277="","",$E3277-_xlfn.MAXIFS($E$2:$E3276,$C$2:$C3276,$C3277,$A$2:$A3276,$A3277))</f>
        <v/>
      </c>
      <c r="G3277" s="6" t="str">
        <f t="shared" si="156"/>
        <v/>
      </c>
      <c r="H3277" s="6" t="str">
        <f t="shared" si="157"/>
        <v/>
      </c>
      <c r="I3277" s="3" t="str">
        <f t="shared" si="158"/>
        <v/>
      </c>
    </row>
    <row r="3278" spans="6:9" x14ac:dyDescent="0.25">
      <c r="F3278" s="6" t="str">
        <f>IF($A3278="","",$E3278-_xlfn.MAXIFS($E$2:$E3277,$C$2:$C3277,$C3278,$A$2:$A3277,$A3278))</f>
        <v/>
      </c>
      <c r="G3278" s="6" t="str">
        <f t="shared" si="156"/>
        <v/>
      </c>
      <c r="H3278" s="6" t="str">
        <f t="shared" si="157"/>
        <v/>
      </c>
      <c r="I3278" s="3" t="str">
        <f t="shared" si="158"/>
        <v/>
      </c>
    </row>
    <row r="3279" spans="6:9" x14ac:dyDescent="0.25">
      <c r="F3279" s="6" t="str">
        <f>IF($A3279="","",$E3279-_xlfn.MAXIFS($E$2:$E3278,$C$2:$C3278,$C3279,$A$2:$A3278,$A3279))</f>
        <v/>
      </c>
      <c r="G3279" s="6" t="str">
        <f t="shared" si="156"/>
        <v/>
      </c>
      <c r="H3279" s="6" t="str">
        <f t="shared" si="157"/>
        <v/>
      </c>
      <c r="I3279" s="3" t="str">
        <f t="shared" si="158"/>
        <v/>
      </c>
    </row>
    <row r="3280" spans="6:9" x14ac:dyDescent="0.25">
      <c r="F3280" s="6" t="str">
        <f>IF($A3280="","",$E3280-_xlfn.MAXIFS($E$2:$E3279,$C$2:$C3279,$C3280,$A$2:$A3279,$A3280))</f>
        <v/>
      </c>
      <c r="G3280" s="6" t="str">
        <f t="shared" si="156"/>
        <v/>
      </c>
      <c r="H3280" s="6" t="str">
        <f t="shared" si="157"/>
        <v/>
      </c>
      <c r="I3280" s="3" t="str">
        <f t="shared" si="158"/>
        <v/>
      </c>
    </row>
    <row r="3281" spans="6:9" x14ac:dyDescent="0.25">
      <c r="F3281" s="6" t="str">
        <f>IF($A3281="","",$E3281-_xlfn.MAXIFS($E$2:$E3280,$C$2:$C3280,$C3281,$A$2:$A3280,$A3281))</f>
        <v/>
      </c>
      <c r="G3281" s="6" t="str">
        <f t="shared" si="156"/>
        <v/>
      </c>
      <c r="H3281" s="6" t="str">
        <f t="shared" si="157"/>
        <v/>
      </c>
      <c r="I3281" s="3" t="str">
        <f t="shared" si="158"/>
        <v/>
      </c>
    </row>
    <row r="3282" spans="6:9" x14ac:dyDescent="0.25">
      <c r="F3282" s="6" t="str">
        <f>IF($A3282="","",$E3282-_xlfn.MAXIFS($E$2:$E3281,$C$2:$C3281,$C3282,$A$2:$A3281,$A3282))</f>
        <v/>
      </c>
      <c r="G3282" s="6" t="str">
        <f t="shared" si="156"/>
        <v/>
      </c>
      <c r="H3282" s="6" t="str">
        <f t="shared" si="157"/>
        <v/>
      </c>
      <c r="I3282" s="3" t="str">
        <f t="shared" si="158"/>
        <v/>
      </c>
    </row>
    <row r="3283" spans="6:9" x14ac:dyDescent="0.25">
      <c r="F3283" s="6" t="str">
        <f>IF($A3283="","",$E3283-_xlfn.MAXIFS($E$2:$E3282,$C$2:$C3282,$C3283,$A$2:$A3282,$A3283))</f>
        <v/>
      </c>
      <c r="G3283" s="6" t="str">
        <f t="shared" si="156"/>
        <v/>
      </c>
      <c r="H3283" s="6" t="str">
        <f t="shared" si="157"/>
        <v/>
      </c>
      <c r="I3283" s="3" t="str">
        <f t="shared" si="158"/>
        <v/>
      </c>
    </row>
    <row r="3284" spans="6:9" x14ac:dyDescent="0.25">
      <c r="F3284" s="6" t="str">
        <f>IF($A3284="","",$E3284-_xlfn.MAXIFS($E$2:$E3283,$C$2:$C3283,$C3284,$A$2:$A3283,$A3284))</f>
        <v/>
      </c>
      <c r="G3284" s="6" t="str">
        <f t="shared" si="156"/>
        <v/>
      </c>
      <c r="H3284" s="6" t="str">
        <f t="shared" si="157"/>
        <v/>
      </c>
      <c r="I3284" s="3" t="str">
        <f t="shared" si="158"/>
        <v/>
      </c>
    </row>
    <row r="3285" spans="6:9" x14ac:dyDescent="0.25">
      <c r="F3285" s="6" t="str">
        <f>IF($A3285="","",$E3285-_xlfn.MAXIFS($E$2:$E3284,$C$2:$C3284,$C3285,$A$2:$A3284,$A3285))</f>
        <v/>
      </c>
      <c r="G3285" s="6" t="str">
        <f t="shared" si="156"/>
        <v/>
      </c>
      <c r="H3285" s="6" t="str">
        <f t="shared" si="157"/>
        <v/>
      </c>
      <c r="I3285" s="3" t="str">
        <f t="shared" si="158"/>
        <v/>
      </c>
    </row>
    <row r="3286" spans="6:9" x14ac:dyDescent="0.25">
      <c r="F3286" s="6" t="str">
        <f>IF($A3286="","",$E3286-_xlfn.MAXIFS($E$2:$E3285,$C$2:$C3285,$C3286,$A$2:$A3285,$A3286))</f>
        <v/>
      </c>
      <c r="G3286" s="6" t="str">
        <f t="shared" si="156"/>
        <v/>
      </c>
      <c r="H3286" s="6" t="str">
        <f t="shared" si="157"/>
        <v/>
      </c>
      <c r="I3286" s="3" t="str">
        <f t="shared" si="158"/>
        <v/>
      </c>
    </row>
    <row r="3287" spans="6:9" x14ac:dyDescent="0.25">
      <c r="F3287" s="6" t="str">
        <f>IF($A3287="","",$E3287-_xlfn.MAXIFS($E$2:$E3286,$C$2:$C3286,$C3287,$A$2:$A3286,$A3287))</f>
        <v/>
      </c>
      <c r="G3287" s="6" t="str">
        <f t="shared" si="156"/>
        <v/>
      </c>
      <c r="H3287" s="6" t="str">
        <f t="shared" si="157"/>
        <v/>
      </c>
      <c r="I3287" s="3" t="str">
        <f t="shared" si="158"/>
        <v/>
      </c>
    </row>
    <row r="3288" spans="6:9" x14ac:dyDescent="0.25">
      <c r="F3288" s="6" t="str">
        <f>IF($A3288="","",$E3288-_xlfn.MAXIFS($E$2:$E3287,$C$2:$C3287,$C3288,$A$2:$A3287,$A3288))</f>
        <v/>
      </c>
      <c r="G3288" s="6" t="str">
        <f t="shared" si="156"/>
        <v/>
      </c>
      <c r="H3288" s="6" t="str">
        <f t="shared" si="157"/>
        <v/>
      </c>
      <c r="I3288" s="3" t="str">
        <f t="shared" si="158"/>
        <v/>
      </c>
    </row>
    <row r="3289" spans="6:9" x14ac:dyDescent="0.25">
      <c r="F3289" s="6" t="str">
        <f>IF($A3289="","",$E3289-_xlfn.MAXIFS($E$2:$E3288,$C$2:$C3288,$C3289,$A$2:$A3288,$A3289))</f>
        <v/>
      </c>
      <c r="G3289" s="6" t="str">
        <f t="shared" si="156"/>
        <v/>
      </c>
      <c r="H3289" s="6" t="str">
        <f t="shared" si="157"/>
        <v/>
      </c>
      <c r="I3289" s="3" t="str">
        <f t="shared" si="158"/>
        <v/>
      </c>
    </row>
    <row r="3290" spans="6:9" x14ac:dyDescent="0.25">
      <c r="F3290" s="6" t="str">
        <f>IF($A3290="","",$E3290-_xlfn.MAXIFS($E$2:$E3289,$C$2:$C3289,$C3290,$A$2:$A3289,$A3290))</f>
        <v/>
      </c>
      <c r="G3290" s="6" t="str">
        <f t="shared" si="156"/>
        <v/>
      </c>
      <c r="H3290" s="6" t="str">
        <f t="shared" si="157"/>
        <v/>
      </c>
      <c r="I3290" s="3" t="str">
        <f t="shared" si="158"/>
        <v/>
      </c>
    </row>
    <row r="3291" spans="6:9" x14ac:dyDescent="0.25">
      <c r="F3291" s="6" t="str">
        <f>IF($A3291="","",$E3291-_xlfn.MAXIFS($E$2:$E3290,$C$2:$C3290,$C3291,$A$2:$A3290,$A3291))</f>
        <v/>
      </c>
      <c r="G3291" s="6" t="str">
        <f t="shared" si="156"/>
        <v/>
      </c>
      <c r="H3291" s="6" t="str">
        <f t="shared" si="157"/>
        <v/>
      </c>
      <c r="I3291" s="3" t="str">
        <f t="shared" si="158"/>
        <v/>
      </c>
    </row>
    <row r="3292" spans="6:9" x14ac:dyDescent="0.25">
      <c r="F3292" s="6" t="str">
        <f>IF($A3292="","",$E3292-_xlfn.MAXIFS($E$2:$E3291,$C$2:$C3291,$C3292,$A$2:$A3291,$A3292))</f>
        <v/>
      </c>
      <c r="G3292" s="6" t="str">
        <f t="shared" si="156"/>
        <v/>
      </c>
      <c r="H3292" s="6" t="str">
        <f t="shared" si="157"/>
        <v/>
      </c>
      <c r="I3292" s="3" t="str">
        <f t="shared" si="158"/>
        <v/>
      </c>
    </row>
    <row r="3293" spans="6:9" x14ac:dyDescent="0.25">
      <c r="F3293" s="6" t="str">
        <f>IF($A3293="","",$E3293-_xlfn.MAXIFS($E$2:$E3292,$C$2:$C3292,$C3293,$A$2:$A3292,$A3293))</f>
        <v/>
      </c>
      <c r="G3293" s="6" t="str">
        <f t="shared" si="156"/>
        <v/>
      </c>
      <c r="H3293" s="6" t="str">
        <f t="shared" si="157"/>
        <v/>
      </c>
      <c r="I3293" s="3" t="str">
        <f t="shared" si="158"/>
        <v/>
      </c>
    </row>
    <row r="3294" spans="6:9" x14ac:dyDescent="0.25">
      <c r="F3294" s="6" t="str">
        <f>IF($A3294="","",$E3294-_xlfn.MAXIFS($E$2:$E3293,$C$2:$C3293,$C3294,$A$2:$A3293,$A3294))</f>
        <v/>
      </c>
      <c r="G3294" s="6" t="str">
        <f t="shared" si="156"/>
        <v/>
      </c>
      <c r="H3294" s="6" t="str">
        <f t="shared" si="157"/>
        <v/>
      </c>
      <c r="I3294" s="3" t="str">
        <f t="shared" si="158"/>
        <v/>
      </c>
    </row>
    <row r="3295" spans="6:9" x14ac:dyDescent="0.25">
      <c r="F3295" s="6" t="str">
        <f>IF($A3295="","",$E3295-_xlfn.MAXIFS($E$2:$E3294,$C$2:$C3294,$C3295,$A$2:$A3294,$A3295))</f>
        <v/>
      </c>
      <c r="G3295" s="6" t="str">
        <f t="shared" si="156"/>
        <v/>
      </c>
      <c r="H3295" s="6" t="str">
        <f t="shared" si="157"/>
        <v/>
      </c>
      <c r="I3295" s="3" t="str">
        <f t="shared" si="158"/>
        <v/>
      </c>
    </row>
    <row r="3296" spans="6:9" x14ac:dyDescent="0.25">
      <c r="F3296" s="6" t="str">
        <f>IF($A3296="","",$E3296-_xlfn.MAXIFS($E$2:$E3295,$C$2:$C3295,$C3296,$A$2:$A3295,$A3296))</f>
        <v/>
      </c>
      <c r="G3296" s="6" t="str">
        <f t="shared" si="156"/>
        <v/>
      </c>
      <c r="H3296" s="6" t="str">
        <f t="shared" si="157"/>
        <v/>
      </c>
      <c r="I3296" s="3" t="str">
        <f t="shared" si="158"/>
        <v/>
      </c>
    </row>
    <row r="3297" spans="6:9" x14ac:dyDescent="0.25">
      <c r="F3297" s="6" t="str">
        <f>IF($A3297="","",$E3297-_xlfn.MAXIFS($E$2:$E3296,$C$2:$C3296,$C3297,$A$2:$A3296,$A3297))</f>
        <v/>
      </c>
      <c r="G3297" s="6" t="str">
        <f t="shared" si="156"/>
        <v/>
      </c>
      <c r="H3297" s="6" t="str">
        <f t="shared" si="157"/>
        <v/>
      </c>
      <c r="I3297" s="3" t="str">
        <f t="shared" si="158"/>
        <v/>
      </c>
    </row>
    <row r="3298" spans="6:9" x14ac:dyDescent="0.25">
      <c r="F3298" s="6" t="str">
        <f>IF($A3298="","",$E3298-_xlfn.MAXIFS($E$2:$E3297,$C$2:$C3297,$C3298,$A$2:$A3297,$A3298))</f>
        <v/>
      </c>
      <c r="G3298" s="6" t="str">
        <f t="shared" si="156"/>
        <v/>
      </c>
      <c r="H3298" s="6" t="str">
        <f t="shared" si="157"/>
        <v/>
      </c>
      <c r="I3298" s="3" t="str">
        <f t="shared" si="158"/>
        <v/>
      </c>
    </row>
    <row r="3299" spans="6:9" x14ac:dyDescent="0.25">
      <c r="F3299" s="6" t="str">
        <f>IF($A3299="","",$E3299-_xlfn.MAXIFS($E$2:$E3298,$C$2:$C3298,$C3299,$A$2:$A3298,$A3299))</f>
        <v/>
      </c>
      <c r="G3299" s="6" t="str">
        <f t="shared" si="156"/>
        <v/>
      </c>
      <c r="H3299" s="6" t="str">
        <f t="shared" si="157"/>
        <v/>
      </c>
      <c r="I3299" s="3" t="str">
        <f t="shared" si="158"/>
        <v/>
      </c>
    </row>
    <row r="3300" spans="6:9" x14ac:dyDescent="0.25">
      <c r="F3300" s="6" t="str">
        <f>IF($A3300="","",$E3300-_xlfn.MAXIFS($E$2:$E3299,$C$2:$C3299,$C3300,$A$2:$A3299,$A3300))</f>
        <v/>
      </c>
      <c r="G3300" s="6" t="str">
        <f t="shared" si="156"/>
        <v/>
      </c>
      <c r="H3300" s="6" t="str">
        <f t="shared" si="157"/>
        <v/>
      </c>
      <c r="I3300" s="3" t="str">
        <f t="shared" si="158"/>
        <v/>
      </c>
    </row>
    <row r="3301" spans="6:9" x14ac:dyDescent="0.25">
      <c r="F3301" s="6" t="str">
        <f>IF($A3301="","",$E3301-_xlfn.MAXIFS($E$2:$E3300,$C$2:$C3300,$C3301,$A$2:$A3300,$A3301))</f>
        <v/>
      </c>
      <c r="G3301" s="6" t="str">
        <f t="shared" si="156"/>
        <v/>
      </c>
      <c r="H3301" s="6" t="str">
        <f t="shared" si="157"/>
        <v/>
      </c>
      <c r="I3301" s="3" t="str">
        <f t="shared" si="158"/>
        <v/>
      </c>
    </row>
    <row r="3302" spans="6:9" x14ac:dyDescent="0.25">
      <c r="F3302" s="6" t="str">
        <f>IF($A3302="","",$E3302-_xlfn.MAXIFS($E$2:$E3301,$C$2:$C3301,$C3302,$A$2:$A3301,$A3302))</f>
        <v/>
      </c>
      <c r="G3302" s="6" t="str">
        <f t="shared" si="156"/>
        <v/>
      </c>
      <c r="H3302" s="6" t="str">
        <f t="shared" si="157"/>
        <v/>
      </c>
      <c r="I3302" s="3" t="str">
        <f t="shared" si="158"/>
        <v/>
      </c>
    </row>
    <row r="3303" spans="6:9" x14ac:dyDescent="0.25">
      <c r="F3303" s="6" t="str">
        <f>IF($A3303="","",$E3303-_xlfn.MAXIFS($E$2:$E3302,$C$2:$C3302,$C3303,$A$2:$A3302,$A3303))</f>
        <v/>
      </c>
      <c r="G3303" s="6" t="str">
        <f t="shared" si="156"/>
        <v/>
      </c>
      <c r="H3303" s="6" t="str">
        <f t="shared" si="157"/>
        <v/>
      </c>
      <c r="I3303" s="3" t="str">
        <f t="shared" si="158"/>
        <v/>
      </c>
    </row>
    <row r="3304" spans="6:9" x14ac:dyDescent="0.25">
      <c r="F3304" s="6" t="str">
        <f>IF($A3304="","",$E3304-_xlfn.MAXIFS($E$2:$E3303,$C$2:$C3303,$C3304,$A$2:$A3303,$A3304))</f>
        <v/>
      </c>
      <c r="G3304" s="6" t="str">
        <f t="shared" si="156"/>
        <v/>
      </c>
      <c r="H3304" s="6" t="str">
        <f t="shared" si="157"/>
        <v/>
      </c>
      <c r="I3304" s="3" t="str">
        <f t="shared" si="158"/>
        <v/>
      </c>
    </row>
    <row r="3305" spans="6:9" x14ac:dyDescent="0.25">
      <c r="F3305" s="6" t="str">
        <f>IF($A3305="","",$E3305-_xlfn.MAXIFS($E$2:$E3304,$C$2:$C3304,$C3305,$A$2:$A3304,$A3305))</f>
        <v/>
      </c>
      <c r="G3305" s="6" t="str">
        <f t="shared" si="156"/>
        <v/>
      </c>
      <c r="H3305" s="6" t="str">
        <f t="shared" si="157"/>
        <v/>
      </c>
      <c r="I3305" s="3" t="str">
        <f t="shared" si="158"/>
        <v/>
      </c>
    </row>
    <row r="3306" spans="6:9" x14ac:dyDescent="0.25">
      <c r="F3306" s="6" t="str">
        <f>IF($A3306="","",$E3306-_xlfn.MAXIFS($E$2:$E3305,$C$2:$C3305,$C3306,$A$2:$A3305,$A3306))</f>
        <v/>
      </c>
      <c r="G3306" s="6" t="str">
        <f t="shared" si="156"/>
        <v/>
      </c>
      <c r="H3306" s="6" t="str">
        <f t="shared" si="157"/>
        <v/>
      </c>
      <c r="I3306" s="3" t="str">
        <f t="shared" si="158"/>
        <v/>
      </c>
    </row>
    <row r="3307" spans="6:9" x14ac:dyDescent="0.25">
      <c r="F3307" s="6" t="str">
        <f>IF($A3307="","",$E3307-_xlfn.MAXIFS($E$2:$E3306,$C$2:$C3306,$C3307,$A$2:$A3306,$A3307))</f>
        <v/>
      </c>
      <c r="G3307" s="6" t="str">
        <f t="shared" si="156"/>
        <v/>
      </c>
      <c r="H3307" s="6" t="str">
        <f t="shared" si="157"/>
        <v/>
      </c>
      <c r="I3307" s="3" t="str">
        <f t="shared" si="158"/>
        <v/>
      </c>
    </row>
    <row r="3308" spans="6:9" x14ac:dyDescent="0.25">
      <c r="F3308" s="6" t="str">
        <f>IF($A3308="","",$E3308-_xlfn.MAXIFS($E$2:$E3307,$C$2:$C3307,$C3308,$A$2:$A3307,$A3308))</f>
        <v/>
      </c>
      <c r="G3308" s="6" t="str">
        <f t="shared" si="156"/>
        <v/>
      </c>
      <c r="H3308" s="6" t="str">
        <f t="shared" si="157"/>
        <v/>
      </c>
      <c r="I3308" s="3" t="str">
        <f t="shared" si="158"/>
        <v/>
      </c>
    </row>
    <row r="3309" spans="6:9" x14ac:dyDescent="0.25">
      <c r="F3309" s="6" t="str">
        <f>IF($A3309="","",$E3309-_xlfn.MAXIFS($E$2:$E3308,$C$2:$C3308,$C3309,$A$2:$A3308,$A3309))</f>
        <v/>
      </c>
      <c r="G3309" s="6" t="str">
        <f t="shared" si="156"/>
        <v/>
      </c>
      <c r="H3309" s="6" t="str">
        <f t="shared" si="157"/>
        <v/>
      </c>
      <c r="I3309" s="3" t="str">
        <f t="shared" si="158"/>
        <v/>
      </c>
    </row>
    <row r="3310" spans="6:9" x14ac:dyDescent="0.25">
      <c r="F3310" s="6" t="str">
        <f>IF($A3310="","",$E3310-_xlfn.MAXIFS($E$2:$E3309,$C$2:$C3309,$C3310,$A$2:$A3309,$A3310))</f>
        <v/>
      </c>
      <c r="G3310" s="6" t="str">
        <f t="shared" si="156"/>
        <v/>
      </c>
      <c r="H3310" s="6" t="str">
        <f t="shared" si="157"/>
        <v/>
      </c>
      <c r="I3310" s="3" t="str">
        <f t="shared" si="158"/>
        <v/>
      </c>
    </row>
    <row r="3311" spans="6:9" x14ac:dyDescent="0.25">
      <c r="F3311" s="6" t="str">
        <f>IF($A3311="","",$E3311-_xlfn.MAXIFS($E$2:$E3310,$C$2:$C3310,$C3311,$A$2:$A3310,$A3311))</f>
        <v/>
      </c>
      <c r="G3311" s="6" t="str">
        <f t="shared" si="156"/>
        <v/>
      </c>
      <c r="H3311" s="6" t="str">
        <f t="shared" si="157"/>
        <v/>
      </c>
      <c r="I3311" s="3" t="str">
        <f t="shared" si="158"/>
        <v/>
      </c>
    </row>
    <row r="3312" spans="6:9" x14ac:dyDescent="0.25">
      <c r="F3312" s="6" t="str">
        <f>IF($A3312="","",$E3312-_xlfn.MAXIFS($E$2:$E3311,$C$2:$C3311,$C3312,$A$2:$A3311,$A3312))</f>
        <v/>
      </c>
      <c r="G3312" s="6" t="str">
        <f t="shared" si="156"/>
        <v/>
      </c>
      <c r="H3312" s="6" t="str">
        <f t="shared" si="157"/>
        <v/>
      </c>
      <c r="I3312" s="3" t="str">
        <f t="shared" si="158"/>
        <v/>
      </c>
    </row>
    <row r="3313" spans="6:9" x14ac:dyDescent="0.25">
      <c r="F3313" s="6" t="str">
        <f>IF($A3313="","",$E3313-_xlfn.MAXIFS($E$2:$E3312,$C$2:$C3312,$C3313,$A$2:$A3312,$A3313))</f>
        <v/>
      </c>
      <c r="G3313" s="6" t="str">
        <f t="shared" si="156"/>
        <v/>
      </c>
      <c r="H3313" s="6" t="str">
        <f t="shared" si="157"/>
        <v/>
      </c>
      <c r="I3313" s="3" t="str">
        <f t="shared" si="158"/>
        <v/>
      </c>
    </row>
    <row r="3314" spans="6:9" x14ac:dyDescent="0.25">
      <c r="F3314" s="6" t="str">
        <f>IF($A3314="","",$E3314-_xlfn.MAXIFS($E$2:$E3313,$C$2:$C3313,$C3314,$A$2:$A3313,$A3314))</f>
        <v/>
      </c>
      <c r="G3314" s="6" t="str">
        <f t="shared" si="156"/>
        <v/>
      </c>
      <c r="H3314" s="6" t="str">
        <f t="shared" si="157"/>
        <v/>
      </c>
      <c r="I3314" s="3" t="str">
        <f t="shared" si="158"/>
        <v/>
      </c>
    </row>
    <row r="3315" spans="6:9" x14ac:dyDescent="0.25">
      <c r="F3315" s="6" t="str">
        <f>IF($A3315="","",$E3315-_xlfn.MAXIFS($E$2:$E3314,$C$2:$C3314,$C3315,$A$2:$A3314,$A3315))</f>
        <v/>
      </c>
      <c r="G3315" s="6" t="str">
        <f t="shared" si="156"/>
        <v/>
      </c>
      <c r="H3315" s="6" t="str">
        <f t="shared" si="157"/>
        <v/>
      </c>
      <c r="I3315" s="3" t="str">
        <f t="shared" si="158"/>
        <v/>
      </c>
    </row>
    <row r="3316" spans="6:9" x14ac:dyDescent="0.25">
      <c r="F3316" s="6" t="str">
        <f>IF($A3316="","",$E3316-_xlfn.MAXIFS($E$2:$E3315,$C$2:$C3315,$C3316,$A$2:$A3315,$A3316))</f>
        <v/>
      </c>
      <c r="G3316" s="6" t="str">
        <f t="shared" si="156"/>
        <v/>
      </c>
      <c r="H3316" s="6" t="str">
        <f t="shared" si="157"/>
        <v/>
      </c>
      <c r="I3316" s="3" t="str">
        <f t="shared" si="158"/>
        <v/>
      </c>
    </row>
    <row r="3317" spans="6:9" x14ac:dyDescent="0.25">
      <c r="F3317" s="6" t="str">
        <f>IF($A3317="","",$E3317-_xlfn.MAXIFS($E$2:$E3316,$C$2:$C3316,$C3317,$A$2:$A3316,$A3317))</f>
        <v/>
      </c>
      <c r="G3317" s="6" t="str">
        <f t="shared" si="156"/>
        <v/>
      </c>
      <c r="H3317" s="6" t="str">
        <f t="shared" si="157"/>
        <v/>
      </c>
      <c r="I3317" s="3" t="str">
        <f t="shared" si="158"/>
        <v/>
      </c>
    </row>
    <row r="3318" spans="6:9" x14ac:dyDescent="0.25">
      <c r="F3318" s="6" t="str">
        <f>IF($A3318="","",$E3318-_xlfn.MAXIFS($E$2:$E3317,$C$2:$C3317,$C3318,$A$2:$A3317,$A3318))</f>
        <v/>
      </c>
      <c r="G3318" s="6" t="str">
        <f t="shared" si="156"/>
        <v/>
      </c>
      <c r="H3318" s="6" t="str">
        <f t="shared" si="157"/>
        <v/>
      </c>
      <c r="I3318" s="3" t="str">
        <f t="shared" si="158"/>
        <v/>
      </c>
    </row>
    <row r="3319" spans="6:9" x14ac:dyDescent="0.25">
      <c r="F3319" s="6" t="str">
        <f>IF($A3319="","",$E3319-_xlfn.MAXIFS($E$2:$E3318,$C$2:$C3318,$C3319,$A$2:$A3318,$A3319))</f>
        <v/>
      </c>
      <c r="G3319" s="6" t="str">
        <f t="shared" si="156"/>
        <v/>
      </c>
      <c r="H3319" s="6" t="str">
        <f t="shared" si="157"/>
        <v/>
      </c>
      <c r="I3319" s="3" t="str">
        <f t="shared" si="158"/>
        <v/>
      </c>
    </row>
    <row r="3320" spans="6:9" x14ac:dyDescent="0.25">
      <c r="F3320" s="6" t="str">
        <f>IF($A3320="","",$E3320-_xlfn.MAXIFS($E$2:$E3319,$C$2:$C3319,$C3320,$A$2:$A3319,$A3320))</f>
        <v/>
      </c>
      <c r="G3320" s="6" t="str">
        <f t="shared" si="156"/>
        <v/>
      </c>
      <c r="H3320" s="6" t="str">
        <f t="shared" si="157"/>
        <v/>
      </c>
      <c r="I3320" s="3" t="str">
        <f t="shared" si="158"/>
        <v/>
      </c>
    </row>
    <row r="3321" spans="6:9" x14ac:dyDescent="0.25">
      <c r="F3321" s="6" t="str">
        <f>IF($A3321="","",$E3321-_xlfn.MAXIFS($E$2:$E3320,$C$2:$C3320,$C3321,$A$2:$A3320,$A3321))</f>
        <v/>
      </c>
      <c r="G3321" s="6" t="str">
        <f t="shared" si="156"/>
        <v/>
      </c>
      <c r="H3321" s="6" t="str">
        <f t="shared" si="157"/>
        <v/>
      </c>
      <c r="I3321" s="3" t="str">
        <f t="shared" si="158"/>
        <v/>
      </c>
    </row>
    <row r="3322" spans="6:9" x14ac:dyDescent="0.25">
      <c r="F3322" s="6" t="str">
        <f>IF($A3322="","",$E3322-_xlfn.MAXIFS($E$2:$E3321,$C$2:$C3321,$C3322,$A$2:$A3321,$A3322))</f>
        <v/>
      </c>
      <c r="G3322" s="6" t="str">
        <f t="shared" si="156"/>
        <v/>
      </c>
      <c r="H3322" s="6" t="str">
        <f t="shared" si="157"/>
        <v/>
      </c>
      <c r="I3322" s="3" t="str">
        <f t="shared" si="158"/>
        <v/>
      </c>
    </row>
    <row r="3323" spans="6:9" x14ac:dyDescent="0.25">
      <c r="F3323" s="6" t="str">
        <f>IF($A3323="","",$E3323-_xlfn.MAXIFS($E$2:$E3322,$C$2:$C3322,$C3323,$A$2:$A3322,$A3323))</f>
        <v/>
      </c>
      <c r="G3323" s="6" t="str">
        <f t="shared" si="156"/>
        <v/>
      </c>
      <c r="H3323" s="6" t="str">
        <f t="shared" si="157"/>
        <v/>
      </c>
      <c r="I3323" s="3" t="str">
        <f t="shared" si="158"/>
        <v/>
      </c>
    </row>
    <row r="3324" spans="6:9" x14ac:dyDescent="0.25">
      <c r="F3324" s="6" t="str">
        <f>IF($A3324="","",$E3324-_xlfn.MAXIFS($E$2:$E3323,$C$2:$C3323,$C3324,$A$2:$A3323,$A3324))</f>
        <v/>
      </c>
      <c r="G3324" s="6" t="str">
        <f t="shared" si="156"/>
        <v/>
      </c>
      <c r="H3324" s="6" t="str">
        <f t="shared" si="157"/>
        <v/>
      </c>
      <c r="I3324" s="3" t="str">
        <f t="shared" si="158"/>
        <v/>
      </c>
    </row>
    <row r="3325" spans="6:9" x14ac:dyDescent="0.25">
      <c r="F3325" s="6" t="str">
        <f>IF($A3325="","",$E3325-_xlfn.MAXIFS($E$2:$E3324,$C$2:$C3324,$C3325,$A$2:$A3324,$A3325))</f>
        <v/>
      </c>
      <c r="G3325" s="6" t="str">
        <f t="shared" si="156"/>
        <v/>
      </c>
      <c r="H3325" s="6" t="str">
        <f t="shared" si="157"/>
        <v/>
      </c>
      <c r="I3325" s="3" t="str">
        <f t="shared" si="158"/>
        <v/>
      </c>
    </row>
    <row r="3326" spans="6:9" x14ac:dyDescent="0.25">
      <c r="F3326" s="6" t="str">
        <f>IF($A3326="","",$E3326-_xlfn.MAXIFS($E$2:$E3325,$C$2:$C3325,$C3326,$A$2:$A3325,$A3326))</f>
        <v/>
      </c>
      <c r="G3326" s="6" t="str">
        <f t="shared" si="156"/>
        <v/>
      </c>
      <c r="H3326" s="6" t="str">
        <f t="shared" si="157"/>
        <v/>
      </c>
      <c r="I3326" s="3" t="str">
        <f t="shared" si="158"/>
        <v/>
      </c>
    </row>
    <row r="3327" spans="6:9" x14ac:dyDescent="0.25">
      <c r="F3327" s="6" t="str">
        <f>IF($A3327="","",$E3327-_xlfn.MAXIFS($E$2:$E3326,$C$2:$C3326,$C3327,$A$2:$A3326,$A3327))</f>
        <v/>
      </c>
      <c r="G3327" s="6" t="str">
        <f t="shared" si="156"/>
        <v/>
      </c>
      <c r="H3327" s="6" t="str">
        <f t="shared" si="157"/>
        <v/>
      </c>
      <c r="I3327" s="3" t="str">
        <f t="shared" si="158"/>
        <v/>
      </c>
    </row>
    <row r="3328" spans="6:9" x14ac:dyDescent="0.25">
      <c r="F3328" s="6" t="str">
        <f>IF($A3328="","",$E3328-_xlfn.MAXIFS($E$2:$E3327,$C$2:$C3327,$C3328,$A$2:$A3327,$A3328))</f>
        <v/>
      </c>
      <c r="G3328" s="6" t="str">
        <f t="shared" si="156"/>
        <v/>
      </c>
      <c r="H3328" s="6" t="str">
        <f t="shared" si="157"/>
        <v/>
      </c>
      <c r="I3328" s="3" t="str">
        <f t="shared" si="158"/>
        <v/>
      </c>
    </row>
    <row r="3329" spans="6:9" x14ac:dyDescent="0.25">
      <c r="F3329" s="6" t="str">
        <f>IF($A3329="","",$E3329-_xlfn.MAXIFS($E$2:$E3328,$C$2:$C3328,$C3329,$A$2:$A3328,$A3329))</f>
        <v/>
      </c>
      <c r="G3329" s="6" t="str">
        <f t="shared" si="156"/>
        <v/>
      </c>
      <c r="H3329" s="6" t="str">
        <f t="shared" si="157"/>
        <v/>
      </c>
      <c r="I3329" s="3" t="str">
        <f t="shared" si="158"/>
        <v/>
      </c>
    </row>
    <row r="3330" spans="6:9" x14ac:dyDescent="0.25">
      <c r="F3330" s="6" t="str">
        <f>IF($A3330="","",$E3330-_xlfn.MAXIFS($E$2:$E3329,$C$2:$C3329,$C3330,$A$2:$A3329,$A3330))</f>
        <v/>
      </c>
      <c r="G3330" s="6" t="str">
        <f t="shared" si="156"/>
        <v/>
      </c>
      <c r="H3330" s="6" t="str">
        <f t="shared" si="157"/>
        <v/>
      </c>
      <c r="I3330" s="3" t="str">
        <f t="shared" si="158"/>
        <v/>
      </c>
    </row>
    <row r="3331" spans="6:9" x14ac:dyDescent="0.25">
      <c r="F3331" s="6" t="str">
        <f>IF($A3331="","",$E3331-_xlfn.MAXIFS($E$2:$E3330,$C$2:$C3330,$C3331,$A$2:$A3330,$A3331))</f>
        <v/>
      </c>
      <c r="G3331" s="6" t="str">
        <f t="shared" si="156"/>
        <v/>
      </c>
      <c r="H3331" s="6" t="str">
        <f t="shared" si="157"/>
        <v/>
      </c>
      <c r="I3331" s="3" t="str">
        <f t="shared" si="158"/>
        <v/>
      </c>
    </row>
    <row r="3332" spans="6:9" x14ac:dyDescent="0.25">
      <c r="F3332" s="6" t="str">
        <f>IF($A3332="","",$E3332-_xlfn.MAXIFS($E$2:$E3331,$C$2:$C3331,$C3332,$A$2:$A3331,$A3332))</f>
        <v/>
      </c>
      <c r="G3332" s="6" t="str">
        <f t="shared" si="156"/>
        <v/>
      </c>
      <c r="H3332" s="6" t="str">
        <f t="shared" si="157"/>
        <v/>
      </c>
      <c r="I3332" s="3" t="str">
        <f t="shared" si="158"/>
        <v/>
      </c>
    </row>
    <row r="3333" spans="6:9" x14ac:dyDescent="0.25">
      <c r="F3333" s="6" t="str">
        <f>IF($A3333="","",$E3333-_xlfn.MAXIFS($E$2:$E3332,$C$2:$C3332,$C3333,$A$2:$A3332,$A3333))</f>
        <v/>
      </c>
      <c r="G3333" s="6" t="str">
        <f t="shared" si="156"/>
        <v/>
      </c>
      <c r="H3333" s="6" t="str">
        <f t="shared" si="157"/>
        <v/>
      </c>
      <c r="I3333" s="3" t="str">
        <f t="shared" si="158"/>
        <v/>
      </c>
    </row>
    <row r="3334" spans="6:9" x14ac:dyDescent="0.25">
      <c r="F3334" s="6" t="str">
        <f>IF($A3334="","",$E3334-_xlfn.MAXIFS($E$2:$E3333,$C$2:$C3333,$C3334,$A$2:$A3333,$A3334))</f>
        <v/>
      </c>
      <c r="G3334" s="6" t="str">
        <f t="shared" si="156"/>
        <v/>
      </c>
      <c r="H3334" s="6" t="str">
        <f t="shared" si="157"/>
        <v/>
      </c>
      <c r="I3334" s="3" t="str">
        <f t="shared" si="158"/>
        <v/>
      </c>
    </row>
    <row r="3335" spans="6:9" x14ac:dyDescent="0.25">
      <c r="F3335" s="6" t="str">
        <f>IF($A3335="","",$E3335-_xlfn.MAXIFS($E$2:$E3334,$C$2:$C3334,$C3335,$A$2:$A3334,$A3335))</f>
        <v/>
      </c>
      <c r="G3335" s="6" t="str">
        <f t="shared" si="156"/>
        <v/>
      </c>
      <c r="H3335" s="6" t="str">
        <f t="shared" si="157"/>
        <v/>
      </c>
      <c r="I3335" s="3" t="str">
        <f t="shared" si="158"/>
        <v/>
      </c>
    </row>
    <row r="3336" spans="6:9" x14ac:dyDescent="0.25">
      <c r="F3336" s="6" t="str">
        <f>IF($A3336="","",$E3336-_xlfn.MAXIFS($E$2:$E3335,$C$2:$C3335,$C3336,$A$2:$A3335,$A3336))</f>
        <v/>
      </c>
      <c r="G3336" s="6" t="str">
        <f t="shared" si="156"/>
        <v/>
      </c>
      <c r="H3336" s="6" t="str">
        <f t="shared" si="157"/>
        <v/>
      </c>
      <c r="I3336" s="3" t="str">
        <f t="shared" si="158"/>
        <v/>
      </c>
    </row>
    <row r="3337" spans="6:9" x14ac:dyDescent="0.25">
      <c r="F3337" s="6" t="str">
        <f>IF($A3337="","",$E3337-_xlfn.MAXIFS($E$2:$E3336,$C$2:$C3336,$C3337,$A$2:$A3336,$A3337))</f>
        <v/>
      </c>
      <c r="G3337" s="6" t="str">
        <f t="shared" ref="G3337:G3400" si="159">IF($A3337="","",HOUR($D3337))</f>
        <v/>
      </c>
      <c r="H3337" s="6" t="str">
        <f t="shared" ref="H3337:H3400" si="160">IF($A3337="","",MINUTE($D3337))</f>
        <v/>
      </c>
      <c r="I3337" s="3" t="str">
        <f t="shared" si="158"/>
        <v/>
      </c>
    </row>
    <row r="3338" spans="6:9" x14ac:dyDescent="0.25">
      <c r="F3338" s="6" t="str">
        <f>IF($A3338="","",$E3338-_xlfn.MAXIFS($E$2:$E3337,$C$2:$C3337,$C3338,$A$2:$A3337,$A3338))</f>
        <v/>
      </c>
      <c r="G3338" s="6" t="str">
        <f t="shared" si="159"/>
        <v/>
      </c>
      <c r="H3338" s="6" t="str">
        <f t="shared" si="160"/>
        <v/>
      </c>
      <c r="I3338" s="3" t="str">
        <f t="shared" ref="I3338:I3401" si="161">IF($F3338&lt;0,"ERROR","")</f>
        <v/>
      </c>
    </row>
    <row r="3339" spans="6:9" x14ac:dyDescent="0.25">
      <c r="F3339" s="6" t="str">
        <f>IF($A3339="","",$E3339-_xlfn.MAXIFS($E$2:$E3338,$C$2:$C3338,$C3339,$A$2:$A3338,$A3339))</f>
        <v/>
      </c>
      <c r="G3339" s="6" t="str">
        <f t="shared" si="159"/>
        <v/>
      </c>
      <c r="H3339" s="6" t="str">
        <f t="shared" si="160"/>
        <v/>
      </c>
      <c r="I3339" s="3" t="str">
        <f t="shared" si="161"/>
        <v/>
      </c>
    </row>
    <row r="3340" spans="6:9" x14ac:dyDescent="0.25">
      <c r="F3340" s="6" t="str">
        <f>IF($A3340="","",$E3340-_xlfn.MAXIFS($E$2:$E3339,$C$2:$C3339,$C3340,$A$2:$A3339,$A3340))</f>
        <v/>
      </c>
      <c r="G3340" s="6" t="str">
        <f t="shared" si="159"/>
        <v/>
      </c>
      <c r="H3340" s="6" t="str">
        <f t="shared" si="160"/>
        <v/>
      </c>
      <c r="I3340" s="3" t="str">
        <f t="shared" si="161"/>
        <v/>
      </c>
    </row>
    <row r="3341" spans="6:9" x14ac:dyDescent="0.25">
      <c r="F3341" s="6" t="str">
        <f>IF($A3341="","",$E3341-_xlfn.MAXIFS($E$2:$E3340,$C$2:$C3340,$C3341,$A$2:$A3340,$A3341))</f>
        <v/>
      </c>
      <c r="G3341" s="6" t="str">
        <f t="shared" si="159"/>
        <v/>
      </c>
      <c r="H3341" s="6" t="str">
        <f t="shared" si="160"/>
        <v/>
      </c>
      <c r="I3341" s="3" t="str">
        <f t="shared" si="161"/>
        <v/>
      </c>
    </row>
    <row r="3342" spans="6:9" x14ac:dyDescent="0.25">
      <c r="F3342" s="6" t="str">
        <f>IF($A3342="","",$E3342-_xlfn.MAXIFS($E$2:$E3341,$C$2:$C3341,$C3342,$A$2:$A3341,$A3342))</f>
        <v/>
      </c>
      <c r="G3342" s="6" t="str">
        <f t="shared" si="159"/>
        <v/>
      </c>
      <c r="H3342" s="6" t="str">
        <f t="shared" si="160"/>
        <v/>
      </c>
      <c r="I3342" s="3" t="str">
        <f t="shared" si="161"/>
        <v/>
      </c>
    </row>
    <row r="3343" spans="6:9" x14ac:dyDescent="0.25">
      <c r="F3343" s="6" t="str">
        <f>IF($A3343="","",$E3343-_xlfn.MAXIFS($E$2:$E3342,$C$2:$C3342,$C3343,$A$2:$A3342,$A3343))</f>
        <v/>
      </c>
      <c r="G3343" s="6" t="str">
        <f t="shared" si="159"/>
        <v/>
      </c>
      <c r="H3343" s="6" t="str">
        <f t="shared" si="160"/>
        <v/>
      </c>
      <c r="I3343" s="3" t="str">
        <f t="shared" si="161"/>
        <v/>
      </c>
    </row>
    <row r="3344" spans="6:9" x14ac:dyDescent="0.25">
      <c r="F3344" s="6" t="str">
        <f>IF($A3344="","",$E3344-_xlfn.MAXIFS($E$2:$E3343,$C$2:$C3343,$C3344,$A$2:$A3343,$A3344))</f>
        <v/>
      </c>
      <c r="G3344" s="6" t="str">
        <f t="shared" si="159"/>
        <v/>
      </c>
      <c r="H3344" s="6" t="str">
        <f t="shared" si="160"/>
        <v/>
      </c>
      <c r="I3344" s="3" t="str">
        <f t="shared" si="161"/>
        <v/>
      </c>
    </row>
    <row r="3345" spans="6:9" x14ac:dyDescent="0.25">
      <c r="F3345" s="6" t="str">
        <f>IF($A3345="","",$E3345-_xlfn.MAXIFS($E$2:$E3344,$C$2:$C3344,$C3345,$A$2:$A3344,$A3345))</f>
        <v/>
      </c>
      <c r="G3345" s="6" t="str">
        <f t="shared" si="159"/>
        <v/>
      </c>
      <c r="H3345" s="6" t="str">
        <f t="shared" si="160"/>
        <v/>
      </c>
      <c r="I3345" s="3" t="str">
        <f t="shared" si="161"/>
        <v/>
      </c>
    </row>
    <row r="3346" spans="6:9" x14ac:dyDescent="0.25">
      <c r="F3346" s="6" t="str">
        <f>IF($A3346="","",$E3346-_xlfn.MAXIFS($E$2:$E3345,$C$2:$C3345,$C3346,$A$2:$A3345,$A3346))</f>
        <v/>
      </c>
      <c r="G3346" s="6" t="str">
        <f t="shared" si="159"/>
        <v/>
      </c>
      <c r="H3346" s="6" t="str">
        <f t="shared" si="160"/>
        <v/>
      </c>
      <c r="I3346" s="3" t="str">
        <f t="shared" si="161"/>
        <v/>
      </c>
    </row>
    <row r="3347" spans="6:9" x14ac:dyDescent="0.25">
      <c r="F3347" s="6" t="str">
        <f>IF($A3347="","",$E3347-_xlfn.MAXIFS($E$2:$E3346,$C$2:$C3346,$C3347,$A$2:$A3346,$A3347))</f>
        <v/>
      </c>
      <c r="G3347" s="6" t="str">
        <f t="shared" si="159"/>
        <v/>
      </c>
      <c r="H3347" s="6" t="str">
        <f t="shared" si="160"/>
        <v/>
      </c>
      <c r="I3347" s="3" t="str">
        <f t="shared" si="161"/>
        <v/>
      </c>
    </row>
    <row r="3348" spans="6:9" x14ac:dyDescent="0.25">
      <c r="F3348" s="6" t="str">
        <f>IF($A3348="","",$E3348-_xlfn.MAXIFS($E$2:$E3347,$C$2:$C3347,$C3348,$A$2:$A3347,$A3348))</f>
        <v/>
      </c>
      <c r="G3348" s="6" t="str">
        <f t="shared" si="159"/>
        <v/>
      </c>
      <c r="H3348" s="6" t="str">
        <f t="shared" si="160"/>
        <v/>
      </c>
      <c r="I3348" s="3" t="str">
        <f t="shared" si="161"/>
        <v/>
      </c>
    </row>
    <row r="3349" spans="6:9" x14ac:dyDescent="0.25">
      <c r="F3349" s="6" t="str">
        <f>IF($A3349="","",$E3349-_xlfn.MAXIFS($E$2:$E3348,$C$2:$C3348,$C3349,$A$2:$A3348,$A3349))</f>
        <v/>
      </c>
      <c r="G3349" s="6" t="str">
        <f t="shared" si="159"/>
        <v/>
      </c>
      <c r="H3349" s="6" t="str">
        <f t="shared" si="160"/>
        <v/>
      </c>
      <c r="I3349" s="3" t="str">
        <f t="shared" si="161"/>
        <v/>
      </c>
    </row>
    <row r="3350" spans="6:9" x14ac:dyDescent="0.25">
      <c r="F3350" s="6" t="str">
        <f>IF($A3350="","",$E3350-_xlfn.MAXIFS($E$2:$E3349,$C$2:$C3349,$C3350,$A$2:$A3349,$A3350))</f>
        <v/>
      </c>
      <c r="G3350" s="6" t="str">
        <f t="shared" si="159"/>
        <v/>
      </c>
      <c r="H3350" s="6" t="str">
        <f t="shared" si="160"/>
        <v/>
      </c>
      <c r="I3350" s="3" t="str">
        <f t="shared" si="161"/>
        <v/>
      </c>
    </row>
    <row r="3351" spans="6:9" x14ac:dyDescent="0.25">
      <c r="F3351" s="6" t="str">
        <f>IF($A3351="","",$E3351-_xlfn.MAXIFS($E$2:$E3350,$C$2:$C3350,$C3351,$A$2:$A3350,$A3351))</f>
        <v/>
      </c>
      <c r="G3351" s="6" t="str">
        <f t="shared" si="159"/>
        <v/>
      </c>
      <c r="H3351" s="6" t="str">
        <f t="shared" si="160"/>
        <v/>
      </c>
      <c r="I3351" s="3" t="str">
        <f t="shared" si="161"/>
        <v/>
      </c>
    </row>
    <row r="3352" spans="6:9" x14ac:dyDescent="0.25">
      <c r="F3352" s="6" t="str">
        <f>IF($A3352="","",$E3352-_xlfn.MAXIFS($E$2:$E3351,$C$2:$C3351,$C3352,$A$2:$A3351,$A3352))</f>
        <v/>
      </c>
      <c r="G3352" s="6" t="str">
        <f t="shared" si="159"/>
        <v/>
      </c>
      <c r="H3352" s="6" t="str">
        <f t="shared" si="160"/>
        <v/>
      </c>
      <c r="I3352" s="3" t="str">
        <f t="shared" si="161"/>
        <v/>
      </c>
    </row>
    <row r="3353" spans="6:9" x14ac:dyDescent="0.25">
      <c r="F3353" s="6" t="str">
        <f>IF($A3353="","",$E3353-_xlfn.MAXIFS($E$2:$E3352,$C$2:$C3352,$C3353,$A$2:$A3352,$A3353))</f>
        <v/>
      </c>
      <c r="G3353" s="6" t="str">
        <f t="shared" si="159"/>
        <v/>
      </c>
      <c r="H3353" s="6" t="str">
        <f t="shared" si="160"/>
        <v/>
      </c>
      <c r="I3353" s="3" t="str">
        <f t="shared" si="161"/>
        <v/>
      </c>
    </row>
    <row r="3354" spans="6:9" x14ac:dyDescent="0.25">
      <c r="F3354" s="6" t="str">
        <f>IF($A3354="","",$E3354-_xlfn.MAXIFS($E$2:$E3353,$C$2:$C3353,$C3354,$A$2:$A3353,$A3354))</f>
        <v/>
      </c>
      <c r="G3354" s="6" t="str">
        <f t="shared" si="159"/>
        <v/>
      </c>
      <c r="H3354" s="6" t="str">
        <f t="shared" si="160"/>
        <v/>
      </c>
      <c r="I3354" s="3" t="str">
        <f t="shared" si="161"/>
        <v/>
      </c>
    </row>
    <row r="3355" spans="6:9" x14ac:dyDescent="0.25">
      <c r="F3355" s="6" t="str">
        <f>IF($A3355="","",$E3355-_xlfn.MAXIFS($E$2:$E3354,$C$2:$C3354,$C3355,$A$2:$A3354,$A3355))</f>
        <v/>
      </c>
      <c r="G3355" s="6" t="str">
        <f t="shared" si="159"/>
        <v/>
      </c>
      <c r="H3355" s="6" t="str">
        <f t="shared" si="160"/>
        <v/>
      </c>
      <c r="I3355" s="3" t="str">
        <f t="shared" si="161"/>
        <v/>
      </c>
    </row>
    <row r="3356" spans="6:9" x14ac:dyDescent="0.25">
      <c r="F3356" s="6" t="str">
        <f>IF($A3356="","",$E3356-_xlfn.MAXIFS($E$2:$E3355,$C$2:$C3355,$C3356,$A$2:$A3355,$A3356))</f>
        <v/>
      </c>
      <c r="G3356" s="6" t="str">
        <f t="shared" si="159"/>
        <v/>
      </c>
      <c r="H3356" s="6" t="str">
        <f t="shared" si="160"/>
        <v/>
      </c>
      <c r="I3356" s="3" t="str">
        <f t="shared" si="161"/>
        <v/>
      </c>
    </row>
    <row r="3357" spans="6:9" x14ac:dyDescent="0.25">
      <c r="F3357" s="6" t="str">
        <f>IF($A3357="","",$E3357-_xlfn.MAXIFS($E$2:$E3356,$C$2:$C3356,$C3357,$A$2:$A3356,$A3357))</f>
        <v/>
      </c>
      <c r="G3357" s="6" t="str">
        <f t="shared" si="159"/>
        <v/>
      </c>
      <c r="H3357" s="6" t="str">
        <f t="shared" si="160"/>
        <v/>
      </c>
      <c r="I3357" s="3" t="str">
        <f t="shared" si="161"/>
        <v/>
      </c>
    </row>
    <row r="3358" spans="6:9" x14ac:dyDescent="0.25">
      <c r="F3358" s="6" t="str">
        <f>IF($A3358="","",$E3358-_xlfn.MAXIFS($E$2:$E3357,$C$2:$C3357,$C3358,$A$2:$A3357,$A3358))</f>
        <v/>
      </c>
      <c r="G3358" s="6" t="str">
        <f t="shared" si="159"/>
        <v/>
      </c>
      <c r="H3358" s="6" t="str">
        <f t="shared" si="160"/>
        <v/>
      </c>
      <c r="I3358" s="3" t="str">
        <f t="shared" si="161"/>
        <v/>
      </c>
    </row>
    <row r="3359" spans="6:9" x14ac:dyDescent="0.25">
      <c r="F3359" s="6" t="str">
        <f>IF($A3359="","",$E3359-_xlfn.MAXIFS($E$2:$E3358,$C$2:$C3358,$C3359,$A$2:$A3358,$A3359))</f>
        <v/>
      </c>
      <c r="G3359" s="6" t="str">
        <f t="shared" si="159"/>
        <v/>
      </c>
      <c r="H3359" s="6" t="str">
        <f t="shared" si="160"/>
        <v/>
      </c>
      <c r="I3359" s="3" t="str">
        <f t="shared" si="161"/>
        <v/>
      </c>
    </row>
    <row r="3360" spans="6:9" x14ac:dyDescent="0.25">
      <c r="F3360" s="6" t="str">
        <f>IF($A3360="","",$E3360-_xlfn.MAXIFS($E$2:$E3359,$C$2:$C3359,$C3360,$A$2:$A3359,$A3360))</f>
        <v/>
      </c>
      <c r="G3360" s="6" t="str">
        <f t="shared" si="159"/>
        <v/>
      </c>
      <c r="H3360" s="6" t="str">
        <f t="shared" si="160"/>
        <v/>
      </c>
      <c r="I3360" s="3" t="str">
        <f t="shared" si="161"/>
        <v/>
      </c>
    </row>
    <row r="3361" spans="6:9" x14ac:dyDescent="0.25">
      <c r="F3361" s="6" t="str">
        <f>IF($A3361="","",$E3361-_xlfn.MAXIFS($E$2:$E3360,$C$2:$C3360,$C3361,$A$2:$A3360,$A3361))</f>
        <v/>
      </c>
      <c r="G3361" s="6" t="str">
        <f t="shared" si="159"/>
        <v/>
      </c>
      <c r="H3361" s="6" t="str">
        <f t="shared" si="160"/>
        <v/>
      </c>
      <c r="I3361" s="3" t="str">
        <f t="shared" si="161"/>
        <v/>
      </c>
    </row>
    <row r="3362" spans="6:9" x14ac:dyDescent="0.25">
      <c r="F3362" s="6" t="str">
        <f>IF($A3362="","",$E3362-_xlfn.MAXIFS($E$2:$E3361,$C$2:$C3361,$C3362,$A$2:$A3361,$A3362))</f>
        <v/>
      </c>
      <c r="G3362" s="6" t="str">
        <f t="shared" si="159"/>
        <v/>
      </c>
      <c r="H3362" s="6" t="str">
        <f t="shared" si="160"/>
        <v/>
      </c>
      <c r="I3362" s="3" t="str">
        <f t="shared" si="161"/>
        <v/>
      </c>
    </row>
    <row r="3363" spans="6:9" x14ac:dyDescent="0.25">
      <c r="F3363" s="6" t="str">
        <f>IF($A3363="","",$E3363-_xlfn.MAXIFS($E$2:$E3362,$C$2:$C3362,$C3363,$A$2:$A3362,$A3363))</f>
        <v/>
      </c>
      <c r="G3363" s="6" t="str">
        <f t="shared" si="159"/>
        <v/>
      </c>
      <c r="H3363" s="6" t="str">
        <f t="shared" si="160"/>
        <v/>
      </c>
      <c r="I3363" s="3" t="str">
        <f t="shared" si="161"/>
        <v/>
      </c>
    </row>
    <row r="3364" spans="6:9" x14ac:dyDescent="0.25">
      <c r="F3364" s="6" t="str">
        <f>IF($A3364="","",$E3364-_xlfn.MAXIFS($E$2:$E3363,$C$2:$C3363,$C3364,$A$2:$A3363,$A3364))</f>
        <v/>
      </c>
      <c r="G3364" s="6" t="str">
        <f t="shared" si="159"/>
        <v/>
      </c>
      <c r="H3364" s="6" t="str">
        <f t="shared" si="160"/>
        <v/>
      </c>
      <c r="I3364" s="3" t="str">
        <f t="shared" si="161"/>
        <v/>
      </c>
    </row>
    <row r="3365" spans="6:9" x14ac:dyDescent="0.25">
      <c r="F3365" s="6" t="str">
        <f>IF($A3365="","",$E3365-_xlfn.MAXIFS($E$2:$E3364,$C$2:$C3364,$C3365,$A$2:$A3364,$A3365))</f>
        <v/>
      </c>
      <c r="G3365" s="6" t="str">
        <f t="shared" si="159"/>
        <v/>
      </c>
      <c r="H3365" s="6" t="str">
        <f t="shared" si="160"/>
        <v/>
      </c>
      <c r="I3365" s="3" t="str">
        <f t="shared" si="161"/>
        <v/>
      </c>
    </row>
    <row r="3366" spans="6:9" x14ac:dyDescent="0.25">
      <c r="F3366" s="6" t="str">
        <f>IF($A3366="","",$E3366-_xlfn.MAXIFS($E$2:$E3365,$C$2:$C3365,$C3366,$A$2:$A3365,$A3366))</f>
        <v/>
      </c>
      <c r="G3366" s="6" t="str">
        <f t="shared" si="159"/>
        <v/>
      </c>
      <c r="H3366" s="6" t="str">
        <f t="shared" si="160"/>
        <v/>
      </c>
      <c r="I3366" s="3" t="str">
        <f t="shared" si="161"/>
        <v/>
      </c>
    </row>
    <row r="3367" spans="6:9" x14ac:dyDescent="0.25">
      <c r="F3367" s="6" t="str">
        <f>IF($A3367="","",$E3367-_xlfn.MAXIFS($E$2:$E3366,$C$2:$C3366,$C3367,$A$2:$A3366,$A3367))</f>
        <v/>
      </c>
      <c r="G3367" s="6" t="str">
        <f t="shared" si="159"/>
        <v/>
      </c>
      <c r="H3367" s="6" t="str">
        <f t="shared" si="160"/>
        <v/>
      </c>
      <c r="I3367" s="3" t="str">
        <f t="shared" si="161"/>
        <v/>
      </c>
    </row>
    <row r="3368" spans="6:9" x14ac:dyDescent="0.25">
      <c r="F3368" s="6" t="str">
        <f>IF($A3368="","",$E3368-_xlfn.MAXIFS($E$2:$E3367,$C$2:$C3367,$C3368,$A$2:$A3367,$A3368))</f>
        <v/>
      </c>
      <c r="G3368" s="6" t="str">
        <f t="shared" si="159"/>
        <v/>
      </c>
      <c r="H3368" s="6" t="str">
        <f t="shared" si="160"/>
        <v/>
      </c>
      <c r="I3368" s="3" t="str">
        <f t="shared" si="161"/>
        <v/>
      </c>
    </row>
    <row r="3369" spans="6:9" x14ac:dyDescent="0.25">
      <c r="F3369" s="6" t="str">
        <f>IF($A3369="","",$E3369-_xlfn.MAXIFS($E$2:$E3368,$C$2:$C3368,$C3369,$A$2:$A3368,$A3369))</f>
        <v/>
      </c>
      <c r="G3369" s="6" t="str">
        <f t="shared" si="159"/>
        <v/>
      </c>
      <c r="H3369" s="6" t="str">
        <f t="shared" si="160"/>
        <v/>
      </c>
      <c r="I3369" s="3" t="str">
        <f t="shared" si="161"/>
        <v/>
      </c>
    </row>
    <row r="3370" spans="6:9" x14ac:dyDescent="0.25">
      <c r="F3370" s="6" t="str">
        <f>IF($A3370="","",$E3370-_xlfn.MAXIFS($E$2:$E3369,$C$2:$C3369,$C3370,$A$2:$A3369,$A3370))</f>
        <v/>
      </c>
      <c r="G3370" s="6" t="str">
        <f t="shared" si="159"/>
        <v/>
      </c>
      <c r="H3370" s="6" t="str">
        <f t="shared" si="160"/>
        <v/>
      </c>
      <c r="I3370" s="3" t="str">
        <f t="shared" si="161"/>
        <v/>
      </c>
    </row>
    <row r="3371" spans="6:9" x14ac:dyDescent="0.25">
      <c r="F3371" s="6" t="str">
        <f>IF($A3371="","",$E3371-_xlfn.MAXIFS($E$2:$E3370,$C$2:$C3370,$C3371,$A$2:$A3370,$A3371))</f>
        <v/>
      </c>
      <c r="G3371" s="6" t="str">
        <f t="shared" si="159"/>
        <v/>
      </c>
      <c r="H3371" s="6" t="str">
        <f t="shared" si="160"/>
        <v/>
      </c>
      <c r="I3371" s="3" t="str">
        <f t="shared" si="161"/>
        <v/>
      </c>
    </row>
    <row r="3372" spans="6:9" x14ac:dyDescent="0.25">
      <c r="F3372" s="6" t="str">
        <f>IF($A3372="","",$E3372-_xlfn.MAXIFS($E$2:$E3371,$C$2:$C3371,$C3372,$A$2:$A3371,$A3372))</f>
        <v/>
      </c>
      <c r="G3372" s="6" t="str">
        <f t="shared" si="159"/>
        <v/>
      </c>
      <c r="H3372" s="6" t="str">
        <f t="shared" si="160"/>
        <v/>
      </c>
      <c r="I3372" s="3" t="str">
        <f t="shared" si="161"/>
        <v/>
      </c>
    </row>
    <row r="3373" spans="6:9" x14ac:dyDescent="0.25">
      <c r="F3373" s="6" t="str">
        <f>IF($A3373="","",$E3373-_xlfn.MAXIFS($E$2:$E3372,$C$2:$C3372,$C3373,$A$2:$A3372,$A3373))</f>
        <v/>
      </c>
      <c r="G3373" s="6" t="str">
        <f t="shared" si="159"/>
        <v/>
      </c>
      <c r="H3373" s="6" t="str">
        <f t="shared" si="160"/>
        <v/>
      </c>
      <c r="I3373" s="3" t="str">
        <f t="shared" si="161"/>
        <v/>
      </c>
    </row>
    <row r="3374" spans="6:9" x14ac:dyDescent="0.25">
      <c r="F3374" s="6" t="str">
        <f>IF($A3374="","",$E3374-_xlfn.MAXIFS($E$2:$E3373,$C$2:$C3373,$C3374,$A$2:$A3373,$A3374))</f>
        <v/>
      </c>
      <c r="G3374" s="6" t="str">
        <f t="shared" si="159"/>
        <v/>
      </c>
      <c r="H3374" s="6" t="str">
        <f t="shared" si="160"/>
        <v/>
      </c>
      <c r="I3374" s="3" t="str">
        <f t="shared" si="161"/>
        <v/>
      </c>
    </row>
    <row r="3375" spans="6:9" x14ac:dyDescent="0.25">
      <c r="F3375" s="6" t="str">
        <f>IF($A3375="","",$E3375-_xlfn.MAXIFS($E$2:$E3374,$C$2:$C3374,$C3375,$A$2:$A3374,$A3375))</f>
        <v/>
      </c>
      <c r="G3375" s="6" t="str">
        <f t="shared" si="159"/>
        <v/>
      </c>
      <c r="H3375" s="6" t="str">
        <f t="shared" si="160"/>
        <v/>
      </c>
      <c r="I3375" s="3" t="str">
        <f t="shared" si="161"/>
        <v/>
      </c>
    </row>
    <row r="3376" spans="6:9" x14ac:dyDescent="0.25">
      <c r="F3376" s="6" t="str">
        <f>IF($A3376="","",$E3376-_xlfn.MAXIFS($E$2:$E3375,$C$2:$C3375,$C3376,$A$2:$A3375,$A3376))</f>
        <v/>
      </c>
      <c r="G3376" s="6" t="str">
        <f t="shared" si="159"/>
        <v/>
      </c>
      <c r="H3376" s="6" t="str">
        <f t="shared" si="160"/>
        <v/>
      </c>
      <c r="I3376" s="3" t="str">
        <f t="shared" si="161"/>
        <v/>
      </c>
    </row>
    <row r="3377" spans="6:9" x14ac:dyDescent="0.25">
      <c r="F3377" s="6" t="str">
        <f>IF($A3377="","",$E3377-_xlfn.MAXIFS($E$2:$E3376,$C$2:$C3376,$C3377,$A$2:$A3376,$A3377))</f>
        <v/>
      </c>
      <c r="G3377" s="6" t="str">
        <f t="shared" si="159"/>
        <v/>
      </c>
      <c r="H3377" s="6" t="str">
        <f t="shared" si="160"/>
        <v/>
      </c>
      <c r="I3377" s="3" t="str">
        <f t="shared" si="161"/>
        <v/>
      </c>
    </row>
    <row r="3378" spans="6:9" x14ac:dyDescent="0.25">
      <c r="F3378" s="6" t="str">
        <f>IF($A3378="","",$E3378-_xlfn.MAXIFS($E$2:$E3377,$C$2:$C3377,$C3378,$A$2:$A3377,$A3378))</f>
        <v/>
      </c>
      <c r="G3378" s="6" t="str">
        <f t="shared" si="159"/>
        <v/>
      </c>
      <c r="H3378" s="6" t="str">
        <f t="shared" si="160"/>
        <v/>
      </c>
      <c r="I3378" s="3" t="str">
        <f t="shared" si="161"/>
        <v/>
      </c>
    </row>
    <row r="3379" spans="6:9" x14ac:dyDescent="0.25">
      <c r="F3379" s="6" t="str">
        <f>IF($A3379="","",$E3379-_xlfn.MAXIFS($E$2:$E3378,$C$2:$C3378,$C3379,$A$2:$A3378,$A3379))</f>
        <v/>
      </c>
      <c r="G3379" s="6" t="str">
        <f t="shared" si="159"/>
        <v/>
      </c>
      <c r="H3379" s="6" t="str">
        <f t="shared" si="160"/>
        <v/>
      </c>
      <c r="I3379" s="3" t="str">
        <f t="shared" si="161"/>
        <v/>
      </c>
    </row>
    <row r="3380" spans="6:9" x14ac:dyDescent="0.25">
      <c r="F3380" s="6" t="str">
        <f>IF($A3380="","",$E3380-_xlfn.MAXIFS($E$2:$E3379,$C$2:$C3379,$C3380,$A$2:$A3379,$A3380))</f>
        <v/>
      </c>
      <c r="G3380" s="6" t="str">
        <f t="shared" si="159"/>
        <v/>
      </c>
      <c r="H3380" s="6" t="str">
        <f t="shared" si="160"/>
        <v/>
      </c>
      <c r="I3380" s="3" t="str">
        <f t="shared" si="161"/>
        <v/>
      </c>
    </row>
    <row r="3381" spans="6:9" x14ac:dyDescent="0.25">
      <c r="F3381" s="6" t="str">
        <f>IF($A3381="","",$E3381-_xlfn.MAXIFS($E$2:$E3380,$C$2:$C3380,$C3381,$A$2:$A3380,$A3381))</f>
        <v/>
      </c>
      <c r="G3381" s="6" t="str">
        <f t="shared" si="159"/>
        <v/>
      </c>
      <c r="H3381" s="6" t="str">
        <f t="shared" si="160"/>
        <v/>
      </c>
      <c r="I3381" s="3" t="str">
        <f t="shared" si="161"/>
        <v/>
      </c>
    </row>
    <row r="3382" spans="6:9" x14ac:dyDescent="0.25">
      <c r="F3382" s="6" t="str">
        <f>IF($A3382="","",$E3382-_xlfn.MAXIFS($E$2:$E3381,$C$2:$C3381,$C3382,$A$2:$A3381,$A3382))</f>
        <v/>
      </c>
      <c r="G3382" s="6" t="str">
        <f t="shared" si="159"/>
        <v/>
      </c>
      <c r="H3382" s="6" t="str">
        <f t="shared" si="160"/>
        <v/>
      </c>
      <c r="I3382" s="3" t="str">
        <f t="shared" si="161"/>
        <v/>
      </c>
    </row>
    <row r="3383" spans="6:9" x14ac:dyDescent="0.25">
      <c r="F3383" s="6" t="str">
        <f>IF($A3383="","",$E3383-_xlfn.MAXIFS($E$2:$E3382,$C$2:$C3382,$C3383,$A$2:$A3382,$A3383))</f>
        <v/>
      </c>
      <c r="G3383" s="6" t="str">
        <f t="shared" si="159"/>
        <v/>
      </c>
      <c r="H3383" s="6" t="str">
        <f t="shared" si="160"/>
        <v/>
      </c>
      <c r="I3383" s="3" t="str">
        <f t="shared" si="161"/>
        <v/>
      </c>
    </row>
    <row r="3384" spans="6:9" x14ac:dyDescent="0.25">
      <c r="F3384" s="6" t="str">
        <f>IF($A3384="","",$E3384-_xlfn.MAXIFS($E$2:$E3383,$C$2:$C3383,$C3384,$A$2:$A3383,$A3384))</f>
        <v/>
      </c>
      <c r="G3384" s="6" t="str">
        <f t="shared" si="159"/>
        <v/>
      </c>
      <c r="H3384" s="6" t="str">
        <f t="shared" si="160"/>
        <v/>
      </c>
      <c r="I3384" s="3" t="str">
        <f t="shared" si="161"/>
        <v/>
      </c>
    </row>
    <row r="3385" spans="6:9" x14ac:dyDescent="0.25">
      <c r="F3385" s="6" t="str">
        <f>IF($A3385="","",$E3385-_xlfn.MAXIFS($E$2:$E3384,$C$2:$C3384,$C3385,$A$2:$A3384,$A3385))</f>
        <v/>
      </c>
      <c r="G3385" s="6" t="str">
        <f t="shared" si="159"/>
        <v/>
      </c>
      <c r="H3385" s="6" t="str">
        <f t="shared" si="160"/>
        <v/>
      </c>
      <c r="I3385" s="3" t="str">
        <f t="shared" si="161"/>
        <v/>
      </c>
    </row>
    <row r="3386" spans="6:9" x14ac:dyDescent="0.25">
      <c r="F3386" s="6" t="str">
        <f>IF($A3386="","",$E3386-_xlfn.MAXIFS($E$2:$E3385,$C$2:$C3385,$C3386,$A$2:$A3385,$A3386))</f>
        <v/>
      </c>
      <c r="G3386" s="6" t="str">
        <f t="shared" si="159"/>
        <v/>
      </c>
      <c r="H3386" s="6" t="str">
        <f t="shared" si="160"/>
        <v/>
      </c>
      <c r="I3386" s="3" t="str">
        <f t="shared" si="161"/>
        <v/>
      </c>
    </row>
    <row r="3387" spans="6:9" x14ac:dyDescent="0.25">
      <c r="F3387" s="6" t="str">
        <f>IF($A3387="","",$E3387-_xlfn.MAXIFS($E$2:$E3386,$C$2:$C3386,$C3387,$A$2:$A3386,$A3387))</f>
        <v/>
      </c>
      <c r="G3387" s="6" t="str">
        <f t="shared" si="159"/>
        <v/>
      </c>
      <c r="H3387" s="6" t="str">
        <f t="shared" si="160"/>
        <v/>
      </c>
      <c r="I3387" s="3" t="str">
        <f t="shared" si="161"/>
        <v/>
      </c>
    </row>
    <row r="3388" spans="6:9" x14ac:dyDescent="0.25">
      <c r="F3388" s="6" t="str">
        <f>IF($A3388="","",$E3388-_xlfn.MAXIFS($E$2:$E3387,$C$2:$C3387,$C3388,$A$2:$A3387,$A3388))</f>
        <v/>
      </c>
      <c r="G3388" s="6" t="str">
        <f t="shared" si="159"/>
        <v/>
      </c>
      <c r="H3388" s="6" t="str">
        <f t="shared" si="160"/>
        <v/>
      </c>
      <c r="I3388" s="3" t="str">
        <f t="shared" si="161"/>
        <v/>
      </c>
    </row>
    <row r="3389" spans="6:9" x14ac:dyDescent="0.25">
      <c r="F3389" s="6" t="str">
        <f>IF($A3389="","",$E3389-_xlfn.MAXIFS($E$2:$E3388,$C$2:$C3388,$C3389,$A$2:$A3388,$A3389))</f>
        <v/>
      </c>
      <c r="G3389" s="6" t="str">
        <f t="shared" si="159"/>
        <v/>
      </c>
      <c r="H3389" s="6" t="str">
        <f t="shared" si="160"/>
        <v/>
      </c>
      <c r="I3389" s="3" t="str">
        <f t="shared" si="161"/>
        <v/>
      </c>
    </row>
    <row r="3390" spans="6:9" x14ac:dyDescent="0.25">
      <c r="F3390" s="6" t="str">
        <f>IF($A3390="","",$E3390-_xlfn.MAXIFS($E$2:$E3389,$C$2:$C3389,$C3390,$A$2:$A3389,$A3390))</f>
        <v/>
      </c>
      <c r="G3390" s="6" t="str">
        <f t="shared" si="159"/>
        <v/>
      </c>
      <c r="H3390" s="6" t="str">
        <f t="shared" si="160"/>
        <v/>
      </c>
      <c r="I3390" s="3" t="str">
        <f t="shared" si="161"/>
        <v/>
      </c>
    </row>
    <row r="3391" spans="6:9" x14ac:dyDescent="0.25">
      <c r="F3391" s="6" t="str">
        <f>IF($A3391="","",$E3391-_xlfn.MAXIFS($E$2:$E3390,$C$2:$C3390,$C3391,$A$2:$A3390,$A3391))</f>
        <v/>
      </c>
      <c r="G3391" s="6" t="str">
        <f t="shared" si="159"/>
        <v/>
      </c>
      <c r="H3391" s="6" t="str">
        <f t="shared" si="160"/>
        <v/>
      </c>
      <c r="I3391" s="3" t="str">
        <f t="shared" si="161"/>
        <v/>
      </c>
    </row>
    <row r="3392" spans="6:9" x14ac:dyDescent="0.25">
      <c r="F3392" s="6" t="str">
        <f>IF($A3392="","",$E3392-_xlfn.MAXIFS($E$2:$E3391,$C$2:$C3391,$C3392,$A$2:$A3391,$A3392))</f>
        <v/>
      </c>
      <c r="G3392" s="6" t="str">
        <f t="shared" si="159"/>
        <v/>
      </c>
      <c r="H3392" s="6" t="str">
        <f t="shared" si="160"/>
        <v/>
      </c>
      <c r="I3392" s="3" t="str">
        <f t="shared" si="161"/>
        <v/>
      </c>
    </row>
    <row r="3393" spans="6:9" x14ac:dyDescent="0.25">
      <c r="F3393" s="6" t="str">
        <f>IF($A3393="","",$E3393-_xlfn.MAXIFS($E$2:$E3392,$C$2:$C3392,$C3393,$A$2:$A3392,$A3393))</f>
        <v/>
      </c>
      <c r="G3393" s="6" t="str">
        <f t="shared" si="159"/>
        <v/>
      </c>
      <c r="H3393" s="6" t="str">
        <f t="shared" si="160"/>
        <v/>
      </c>
      <c r="I3393" s="3" t="str">
        <f t="shared" si="161"/>
        <v/>
      </c>
    </row>
    <row r="3394" spans="6:9" x14ac:dyDescent="0.25">
      <c r="F3394" s="6" t="str">
        <f>IF($A3394="","",$E3394-_xlfn.MAXIFS($E$2:$E3393,$C$2:$C3393,$C3394,$A$2:$A3393,$A3394))</f>
        <v/>
      </c>
      <c r="G3394" s="6" t="str">
        <f t="shared" si="159"/>
        <v/>
      </c>
      <c r="H3394" s="6" t="str">
        <f t="shared" si="160"/>
        <v/>
      </c>
      <c r="I3394" s="3" t="str">
        <f t="shared" si="161"/>
        <v/>
      </c>
    </row>
    <row r="3395" spans="6:9" x14ac:dyDescent="0.25">
      <c r="F3395" s="6" t="str">
        <f>IF($A3395="","",$E3395-_xlfn.MAXIFS($E$2:$E3394,$C$2:$C3394,$C3395,$A$2:$A3394,$A3395))</f>
        <v/>
      </c>
      <c r="G3395" s="6" t="str">
        <f t="shared" si="159"/>
        <v/>
      </c>
      <c r="H3395" s="6" t="str">
        <f t="shared" si="160"/>
        <v/>
      </c>
      <c r="I3395" s="3" t="str">
        <f t="shared" si="161"/>
        <v/>
      </c>
    </row>
    <row r="3396" spans="6:9" x14ac:dyDescent="0.25">
      <c r="F3396" s="6" t="str">
        <f>IF($A3396="","",$E3396-_xlfn.MAXIFS($E$2:$E3395,$C$2:$C3395,$C3396,$A$2:$A3395,$A3396))</f>
        <v/>
      </c>
      <c r="G3396" s="6" t="str">
        <f t="shared" si="159"/>
        <v/>
      </c>
      <c r="H3396" s="6" t="str">
        <f t="shared" si="160"/>
        <v/>
      </c>
      <c r="I3396" s="3" t="str">
        <f t="shared" si="161"/>
        <v/>
      </c>
    </row>
    <row r="3397" spans="6:9" x14ac:dyDescent="0.25">
      <c r="F3397" s="6" t="str">
        <f>IF($A3397="","",$E3397-_xlfn.MAXIFS($E$2:$E3396,$C$2:$C3396,$C3397,$A$2:$A3396,$A3397))</f>
        <v/>
      </c>
      <c r="G3397" s="6" t="str">
        <f t="shared" si="159"/>
        <v/>
      </c>
      <c r="H3397" s="6" t="str">
        <f t="shared" si="160"/>
        <v/>
      </c>
      <c r="I3397" s="3" t="str">
        <f t="shared" si="161"/>
        <v/>
      </c>
    </row>
    <row r="3398" spans="6:9" x14ac:dyDescent="0.25">
      <c r="F3398" s="6" t="str">
        <f>IF($A3398="","",$E3398-_xlfn.MAXIFS($E$2:$E3397,$C$2:$C3397,$C3398,$A$2:$A3397,$A3398))</f>
        <v/>
      </c>
      <c r="G3398" s="6" t="str">
        <f t="shared" si="159"/>
        <v/>
      </c>
      <c r="H3398" s="6" t="str">
        <f t="shared" si="160"/>
        <v/>
      </c>
      <c r="I3398" s="3" t="str">
        <f t="shared" si="161"/>
        <v/>
      </c>
    </row>
    <row r="3399" spans="6:9" x14ac:dyDescent="0.25">
      <c r="F3399" s="6" t="str">
        <f>IF($A3399="","",$E3399-_xlfn.MAXIFS($E$2:$E3398,$C$2:$C3398,$C3399,$A$2:$A3398,$A3399))</f>
        <v/>
      </c>
      <c r="G3399" s="6" t="str">
        <f t="shared" si="159"/>
        <v/>
      </c>
      <c r="H3399" s="6" t="str">
        <f t="shared" si="160"/>
        <v/>
      </c>
      <c r="I3399" s="3" t="str">
        <f t="shared" si="161"/>
        <v/>
      </c>
    </row>
    <row r="3400" spans="6:9" x14ac:dyDescent="0.25">
      <c r="F3400" s="6" t="str">
        <f>IF($A3400="","",$E3400-_xlfn.MAXIFS($E$2:$E3399,$C$2:$C3399,$C3400,$A$2:$A3399,$A3400))</f>
        <v/>
      </c>
      <c r="G3400" s="6" t="str">
        <f t="shared" si="159"/>
        <v/>
      </c>
      <c r="H3400" s="6" t="str">
        <f t="shared" si="160"/>
        <v/>
      </c>
      <c r="I3400" s="3" t="str">
        <f t="shared" si="161"/>
        <v/>
      </c>
    </row>
    <row r="3401" spans="6:9" x14ac:dyDescent="0.25">
      <c r="F3401" s="6" t="str">
        <f>IF($A3401="","",$E3401-_xlfn.MAXIFS($E$2:$E3400,$C$2:$C3400,$C3401,$A$2:$A3400,$A3401))</f>
        <v/>
      </c>
      <c r="G3401" s="6" t="str">
        <f t="shared" ref="G3401:G3464" si="162">IF($A3401="","",HOUR($D3401))</f>
        <v/>
      </c>
      <c r="H3401" s="6" t="str">
        <f t="shared" ref="H3401:H3464" si="163">IF($A3401="","",MINUTE($D3401))</f>
        <v/>
      </c>
      <c r="I3401" s="3" t="str">
        <f t="shared" si="161"/>
        <v/>
      </c>
    </row>
    <row r="3402" spans="6:9" x14ac:dyDescent="0.25">
      <c r="F3402" s="6" t="str">
        <f>IF($A3402="","",$E3402-_xlfn.MAXIFS($E$2:$E3401,$C$2:$C3401,$C3402,$A$2:$A3401,$A3402))</f>
        <v/>
      </c>
      <c r="G3402" s="6" t="str">
        <f t="shared" si="162"/>
        <v/>
      </c>
      <c r="H3402" s="6" t="str">
        <f t="shared" si="163"/>
        <v/>
      </c>
      <c r="I3402" s="3" t="str">
        <f t="shared" ref="I3402:I3465" si="164">IF($F3402&lt;0,"ERROR","")</f>
        <v/>
      </c>
    </row>
    <row r="3403" spans="6:9" x14ac:dyDescent="0.25">
      <c r="F3403" s="6" t="str">
        <f>IF($A3403="","",$E3403-_xlfn.MAXIFS($E$2:$E3402,$C$2:$C3402,$C3403,$A$2:$A3402,$A3403))</f>
        <v/>
      </c>
      <c r="G3403" s="6" t="str">
        <f t="shared" si="162"/>
        <v/>
      </c>
      <c r="H3403" s="6" t="str">
        <f t="shared" si="163"/>
        <v/>
      </c>
      <c r="I3403" s="3" t="str">
        <f t="shared" si="164"/>
        <v/>
      </c>
    </row>
    <row r="3404" spans="6:9" x14ac:dyDescent="0.25">
      <c r="F3404" s="6" t="str">
        <f>IF($A3404="","",$E3404-_xlfn.MAXIFS($E$2:$E3403,$C$2:$C3403,$C3404,$A$2:$A3403,$A3404))</f>
        <v/>
      </c>
      <c r="G3404" s="6" t="str">
        <f t="shared" si="162"/>
        <v/>
      </c>
      <c r="H3404" s="6" t="str">
        <f t="shared" si="163"/>
        <v/>
      </c>
      <c r="I3404" s="3" t="str">
        <f t="shared" si="164"/>
        <v/>
      </c>
    </row>
    <row r="3405" spans="6:9" x14ac:dyDescent="0.25">
      <c r="F3405" s="6" t="str">
        <f>IF($A3405="","",$E3405-_xlfn.MAXIFS($E$2:$E3404,$C$2:$C3404,$C3405,$A$2:$A3404,$A3405))</f>
        <v/>
      </c>
      <c r="G3405" s="6" t="str">
        <f t="shared" si="162"/>
        <v/>
      </c>
      <c r="H3405" s="6" t="str">
        <f t="shared" si="163"/>
        <v/>
      </c>
      <c r="I3405" s="3" t="str">
        <f t="shared" si="164"/>
        <v/>
      </c>
    </row>
    <row r="3406" spans="6:9" x14ac:dyDescent="0.25">
      <c r="F3406" s="6" t="str">
        <f>IF($A3406="","",$E3406-_xlfn.MAXIFS($E$2:$E3405,$C$2:$C3405,$C3406,$A$2:$A3405,$A3406))</f>
        <v/>
      </c>
      <c r="G3406" s="6" t="str">
        <f t="shared" si="162"/>
        <v/>
      </c>
      <c r="H3406" s="6" t="str">
        <f t="shared" si="163"/>
        <v/>
      </c>
      <c r="I3406" s="3" t="str">
        <f t="shared" si="164"/>
        <v/>
      </c>
    </row>
    <row r="3407" spans="6:9" x14ac:dyDescent="0.25">
      <c r="F3407" s="6" t="str">
        <f>IF($A3407="","",$E3407-_xlfn.MAXIFS($E$2:$E3406,$C$2:$C3406,$C3407,$A$2:$A3406,$A3407))</f>
        <v/>
      </c>
      <c r="G3407" s="6" t="str">
        <f t="shared" si="162"/>
        <v/>
      </c>
      <c r="H3407" s="6" t="str">
        <f t="shared" si="163"/>
        <v/>
      </c>
      <c r="I3407" s="3" t="str">
        <f t="shared" si="164"/>
        <v/>
      </c>
    </row>
    <row r="3408" spans="6:9" x14ac:dyDescent="0.25">
      <c r="F3408" s="6" t="str">
        <f>IF($A3408="","",$E3408-_xlfn.MAXIFS($E$2:$E3407,$C$2:$C3407,$C3408,$A$2:$A3407,$A3408))</f>
        <v/>
      </c>
      <c r="G3408" s="6" t="str">
        <f t="shared" si="162"/>
        <v/>
      </c>
      <c r="H3408" s="6" t="str">
        <f t="shared" si="163"/>
        <v/>
      </c>
      <c r="I3408" s="3" t="str">
        <f t="shared" si="164"/>
        <v/>
      </c>
    </row>
    <row r="3409" spans="6:9" x14ac:dyDescent="0.25">
      <c r="F3409" s="6" t="str">
        <f>IF($A3409="","",$E3409-_xlfn.MAXIFS($E$2:$E3408,$C$2:$C3408,$C3409,$A$2:$A3408,$A3409))</f>
        <v/>
      </c>
      <c r="G3409" s="6" t="str">
        <f t="shared" si="162"/>
        <v/>
      </c>
      <c r="H3409" s="6" t="str">
        <f t="shared" si="163"/>
        <v/>
      </c>
      <c r="I3409" s="3" t="str">
        <f t="shared" si="164"/>
        <v/>
      </c>
    </row>
    <row r="3410" spans="6:9" x14ac:dyDescent="0.25">
      <c r="F3410" s="6" t="str">
        <f>IF($A3410="","",$E3410-_xlfn.MAXIFS($E$2:$E3409,$C$2:$C3409,$C3410,$A$2:$A3409,$A3410))</f>
        <v/>
      </c>
      <c r="G3410" s="6" t="str">
        <f t="shared" si="162"/>
        <v/>
      </c>
      <c r="H3410" s="6" t="str">
        <f t="shared" si="163"/>
        <v/>
      </c>
      <c r="I3410" s="3" t="str">
        <f t="shared" si="164"/>
        <v/>
      </c>
    </row>
    <row r="3411" spans="6:9" x14ac:dyDescent="0.25">
      <c r="F3411" s="6" t="str">
        <f>IF($A3411="","",$E3411-_xlfn.MAXIFS($E$2:$E3410,$C$2:$C3410,$C3411,$A$2:$A3410,$A3411))</f>
        <v/>
      </c>
      <c r="G3411" s="6" t="str">
        <f t="shared" si="162"/>
        <v/>
      </c>
      <c r="H3411" s="6" t="str">
        <f t="shared" si="163"/>
        <v/>
      </c>
      <c r="I3411" s="3" t="str">
        <f t="shared" si="164"/>
        <v/>
      </c>
    </row>
    <row r="3412" spans="6:9" x14ac:dyDescent="0.25">
      <c r="F3412" s="6" t="str">
        <f>IF($A3412="","",$E3412-_xlfn.MAXIFS($E$2:$E3411,$C$2:$C3411,$C3412,$A$2:$A3411,$A3412))</f>
        <v/>
      </c>
      <c r="G3412" s="6" t="str">
        <f t="shared" si="162"/>
        <v/>
      </c>
      <c r="H3412" s="6" t="str">
        <f t="shared" si="163"/>
        <v/>
      </c>
      <c r="I3412" s="3" t="str">
        <f t="shared" si="164"/>
        <v/>
      </c>
    </row>
    <row r="3413" spans="6:9" x14ac:dyDescent="0.25">
      <c r="F3413" s="6" t="str">
        <f>IF($A3413="","",$E3413-_xlfn.MAXIFS($E$2:$E3412,$C$2:$C3412,$C3413,$A$2:$A3412,$A3413))</f>
        <v/>
      </c>
      <c r="G3413" s="6" t="str">
        <f t="shared" si="162"/>
        <v/>
      </c>
      <c r="H3413" s="6" t="str">
        <f t="shared" si="163"/>
        <v/>
      </c>
      <c r="I3413" s="3" t="str">
        <f t="shared" si="164"/>
        <v/>
      </c>
    </row>
    <row r="3414" spans="6:9" x14ac:dyDescent="0.25">
      <c r="F3414" s="6" t="str">
        <f>IF($A3414="","",$E3414-_xlfn.MAXIFS($E$2:$E3413,$C$2:$C3413,$C3414,$A$2:$A3413,$A3414))</f>
        <v/>
      </c>
      <c r="G3414" s="6" t="str">
        <f t="shared" si="162"/>
        <v/>
      </c>
      <c r="H3414" s="6" t="str">
        <f t="shared" si="163"/>
        <v/>
      </c>
      <c r="I3414" s="3" t="str">
        <f t="shared" si="164"/>
        <v/>
      </c>
    </row>
    <row r="3415" spans="6:9" x14ac:dyDescent="0.25">
      <c r="F3415" s="6" t="str">
        <f>IF($A3415="","",$E3415-_xlfn.MAXIFS($E$2:$E3414,$C$2:$C3414,$C3415,$A$2:$A3414,$A3415))</f>
        <v/>
      </c>
      <c r="G3415" s="6" t="str">
        <f t="shared" si="162"/>
        <v/>
      </c>
      <c r="H3415" s="6" t="str">
        <f t="shared" si="163"/>
        <v/>
      </c>
      <c r="I3415" s="3" t="str">
        <f t="shared" si="164"/>
        <v/>
      </c>
    </row>
    <row r="3416" spans="6:9" x14ac:dyDescent="0.25">
      <c r="F3416" s="6" t="str">
        <f>IF($A3416="","",$E3416-_xlfn.MAXIFS($E$2:$E3415,$C$2:$C3415,$C3416,$A$2:$A3415,$A3416))</f>
        <v/>
      </c>
      <c r="G3416" s="6" t="str">
        <f t="shared" si="162"/>
        <v/>
      </c>
      <c r="H3416" s="6" t="str">
        <f t="shared" si="163"/>
        <v/>
      </c>
      <c r="I3416" s="3" t="str">
        <f t="shared" si="164"/>
        <v/>
      </c>
    </row>
    <row r="3417" spans="6:9" x14ac:dyDescent="0.25">
      <c r="F3417" s="6" t="str">
        <f>IF($A3417="","",$E3417-_xlfn.MAXIFS($E$2:$E3416,$C$2:$C3416,$C3417,$A$2:$A3416,$A3417))</f>
        <v/>
      </c>
      <c r="G3417" s="6" t="str">
        <f t="shared" si="162"/>
        <v/>
      </c>
      <c r="H3417" s="6" t="str">
        <f t="shared" si="163"/>
        <v/>
      </c>
      <c r="I3417" s="3" t="str">
        <f t="shared" si="164"/>
        <v/>
      </c>
    </row>
    <row r="3418" spans="6:9" x14ac:dyDescent="0.25">
      <c r="F3418" s="6" t="str">
        <f>IF($A3418="","",$E3418-_xlfn.MAXIFS($E$2:$E3417,$C$2:$C3417,$C3418,$A$2:$A3417,$A3418))</f>
        <v/>
      </c>
      <c r="G3418" s="6" t="str">
        <f t="shared" si="162"/>
        <v/>
      </c>
      <c r="H3418" s="6" t="str">
        <f t="shared" si="163"/>
        <v/>
      </c>
      <c r="I3418" s="3" t="str">
        <f t="shared" si="164"/>
        <v/>
      </c>
    </row>
    <row r="3419" spans="6:9" x14ac:dyDescent="0.25">
      <c r="F3419" s="6" t="str">
        <f>IF($A3419="","",$E3419-_xlfn.MAXIFS($E$2:$E3418,$C$2:$C3418,$C3419,$A$2:$A3418,$A3419))</f>
        <v/>
      </c>
      <c r="G3419" s="6" t="str">
        <f t="shared" si="162"/>
        <v/>
      </c>
      <c r="H3419" s="6" t="str">
        <f t="shared" si="163"/>
        <v/>
      </c>
      <c r="I3419" s="3" t="str">
        <f t="shared" si="164"/>
        <v/>
      </c>
    </row>
    <row r="3420" spans="6:9" x14ac:dyDescent="0.25">
      <c r="F3420" s="6" t="str">
        <f>IF($A3420="","",$E3420-_xlfn.MAXIFS($E$2:$E3419,$C$2:$C3419,$C3420,$A$2:$A3419,$A3420))</f>
        <v/>
      </c>
      <c r="G3420" s="6" t="str">
        <f t="shared" si="162"/>
        <v/>
      </c>
      <c r="H3420" s="6" t="str">
        <f t="shared" si="163"/>
        <v/>
      </c>
      <c r="I3420" s="3" t="str">
        <f t="shared" si="164"/>
        <v/>
      </c>
    </row>
    <row r="3421" spans="6:9" x14ac:dyDescent="0.25">
      <c r="F3421" s="6" t="str">
        <f>IF($A3421="","",$E3421-_xlfn.MAXIFS($E$2:$E3420,$C$2:$C3420,$C3421,$A$2:$A3420,$A3421))</f>
        <v/>
      </c>
      <c r="G3421" s="6" t="str">
        <f t="shared" si="162"/>
        <v/>
      </c>
      <c r="H3421" s="6" t="str">
        <f t="shared" si="163"/>
        <v/>
      </c>
      <c r="I3421" s="3" t="str">
        <f t="shared" si="164"/>
        <v/>
      </c>
    </row>
    <row r="3422" spans="6:9" x14ac:dyDescent="0.25">
      <c r="F3422" s="6" t="str">
        <f>IF($A3422="","",$E3422-_xlfn.MAXIFS($E$2:$E3421,$C$2:$C3421,$C3422,$A$2:$A3421,$A3422))</f>
        <v/>
      </c>
      <c r="G3422" s="6" t="str">
        <f t="shared" si="162"/>
        <v/>
      </c>
      <c r="H3422" s="6" t="str">
        <f t="shared" si="163"/>
        <v/>
      </c>
      <c r="I3422" s="3" t="str">
        <f t="shared" si="164"/>
        <v/>
      </c>
    </row>
    <row r="3423" spans="6:9" x14ac:dyDescent="0.25">
      <c r="F3423" s="6" t="str">
        <f>IF($A3423="","",$E3423-_xlfn.MAXIFS($E$2:$E3422,$C$2:$C3422,$C3423,$A$2:$A3422,$A3423))</f>
        <v/>
      </c>
      <c r="G3423" s="6" t="str">
        <f t="shared" si="162"/>
        <v/>
      </c>
      <c r="H3423" s="6" t="str">
        <f t="shared" si="163"/>
        <v/>
      </c>
      <c r="I3423" s="3" t="str">
        <f t="shared" si="164"/>
        <v/>
      </c>
    </row>
    <row r="3424" spans="6:9" x14ac:dyDescent="0.25">
      <c r="F3424" s="6" t="str">
        <f>IF($A3424="","",$E3424-_xlfn.MAXIFS($E$2:$E3423,$C$2:$C3423,$C3424,$A$2:$A3423,$A3424))</f>
        <v/>
      </c>
      <c r="G3424" s="6" t="str">
        <f t="shared" si="162"/>
        <v/>
      </c>
      <c r="H3424" s="6" t="str">
        <f t="shared" si="163"/>
        <v/>
      </c>
      <c r="I3424" s="3" t="str">
        <f t="shared" si="164"/>
        <v/>
      </c>
    </row>
    <row r="3425" spans="6:9" x14ac:dyDescent="0.25">
      <c r="F3425" s="6" t="str">
        <f>IF($A3425="","",$E3425-_xlfn.MAXIFS($E$2:$E3424,$C$2:$C3424,$C3425,$A$2:$A3424,$A3425))</f>
        <v/>
      </c>
      <c r="G3425" s="6" t="str">
        <f t="shared" si="162"/>
        <v/>
      </c>
      <c r="H3425" s="6" t="str">
        <f t="shared" si="163"/>
        <v/>
      </c>
      <c r="I3425" s="3" t="str">
        <f t="shared" si="164"/>
        <v/>
      </c>
    </row>
    <row r="3426" spans="6:9" x14ac:dyDescent="0.25">
      <c r="F3426" s="6" t="str">
        <f>IF($A3426="","",$E3426-_xlfn.MAXIFS($E$2:$E3425,$C$2:$C3425,$C3426,$A$2:$A3425,$A3426))</f>
        <v/>
      </c>
      <c r="G3426" s="6" t="str">
        <f t="shared" si="162"/>
        <v/>
      </c>
      <c r="H3426" s="6" t="str">
        <f t="shared" si="163"/>
        <v/>
      </c>
      <c r="I3426" s="3" t="str">
        <f t="shared" si="164"/>
        <v/>
      </c>
    </row>
    <row r="3427" spans="6:9" x14ac:dyDescent="0.25">
      <c r="F3427" s="6" t="str">
        <f>IF($A3427="","",$E3427-_xlfn.MAXIFS($E$2:$E3426,$C$2:$C3426,$C3427,$A$2:$A3426,$A3427))</f>
        <v/>
      </c>
      <c r="G3427" s="6" t="str">
        <f t="shared" si="162"/>
        <v/>
      </c>
      <c r="H3427" s="6" t="str">
        <f t="shared" si="163"/>
        <v/>
      </c>
      <c r="I3427" s="3" t="str">
        <f t="shared" si="164"/>
        <v/>
      </c>
    </row>
    <row r="3428" spans="6:9" x14ac:dyDescent="0.25">
      <c r="F3428" s="6" t="str">
        <f>IF($A3428="","",$E3428-_xlfn.MAXIFS($E$2:$E3427,$C$2:$C3427,$C3428,$A$2:$A3427,$A3428))</f>
        <v/>
      </c>
      <c r="G3428" s="6" t="str">
        <f t="shared" si="162"/>
        <v/>
      </c>
      <c r="H3428" s="6" t="str">
        <f t="shared" si="163"/>
        <v/>
      </c>
      <c r="I3428" s="3" t="str">
        <f t="shared" si="164"/>
        <v/>
      </c>
    </row>
    <row r="3429" spans="6:9" x14ac:dyDescent="0.25">
      <c r="F3429" s="6" t="str">
        <f>IF($A3429="","",$E3429-_xlfn.MAXIFS($E$2:$E3428,$C$2:$C3428,$C3429,$A$2:$A3428,$A3429))</f>
        <v/>
      </c>
      <c r="G3429" s="6" t="str">
        <f t="shared" si="162"/>
        <v/>
      </c>
      <c r="H3429" s="6" t="str">
        <f t="shared" si="163"/>
        <v/>
      </c>
      <c r="I3429" s="3" t="str">
        <f t="shared" si="164"/>
        <v/>
      </c>
    </row>
    <row r="3430" spans="6:9" x14ac:dyDescent="0.25">
      <c r="F3430" s="6" t="str">
        <f>IF($A3430="","",$E3430-_xlfn.MAXIFS($E$2:$E3429,$C$2:$C3429,$C3430,$A$2:$A3429,$A3430))</f>
        <v/>
      </c>
      <c r="G3430" s="6" t="str">
        <f t="shared" si="162"/>
        <v/>
      </c>
      <c r="H3430" s="6" t="str">
        <f t="shared" si="163"/>
        <v/>
      </c>
      <c r="I3430" s="3" t="str">
        <f t="shared" si="164"/>
        <v/>
      </c>
    </row>
    <row r="3431" spans="6:9" x14ac:dyDescent="0.25">
      <c r="F3431" s="6" t="str">
        <f>IF($A3431="","",$E3431-_xlfn.MAXIFS($E$2:$E3430,$C$2:$C3430,$C3431,$A$2:$A3430,$A3431))</f>
        <v/>
      </c>
      <c r="G3431" s="6" t="str">
        <f t="shared" si="162"/>
        <v/>
      </c>
      <c r="H3431" s="6" t="str">
        <f t="shared" si="163"/>
        <v/>
      </c>
      <c r="I3431" s="3" t="str">
        <f t="shared" si="164"/>
        <v/>
      </c>
    </row>
    <row r="3432" spans="6:9" x14ac:dyDescent="0.25">
      <c r="F3432" s="6" t="str">
        <f>IF($A3432="","",$E3432-_xlfn.MAXIFS($E$2:$E3431,$C$2:$C3431,$C3432,$A$2:$A3431,$A3432))</f>
        <v/>
      </c>
      <c r="G3432" s="6" t="str">
        <f t="shared" si="162"/>
        <v/>
      </c>
      <c r="H3432" s="6" t="str">
        <f t="shared" si="163"/>
        <v/>
      </c>
      <c r="I3432" s="3" t="str">
        <f t="shared" si="164"/>
        <v/>
      </c>
    </row>
    <row r="3433" spans="6:9" x14ac:dyDescent="0.25">
      <c r="F3433" s="6" t="str">
        <f>IF($A3433="","",$E3433-_xlfn.MAXIFS($E$2:$E3432,$C$2:$C3432,$C3433,$A$2:$A3432,$A3433))</f>
        <v/>
      </c>
      <c r="G3433" s="6" t="str">
        <f t="shared" si="162"/>
        <v/>
      </c>
      <c r="H3433" s="6" t="str">
        <f t="shared" si="163"/>
        <v/>
      </c>
      <c r="I3433" s="3" t="str">
        <f t="shared" si="164"/>
        <v/>
      </c>
    </row>
    <row r="3434" spans="6:9" x14ac:dyDescent="0.25">
      <c r="F3434" s="6" t="str">
        <f>IF($A3434="","",$E3434-_xlfn.MAXIFS($E$2:$E3433,$C$2:$C3433,$C3434,$A$2:$A3433,$A3434))</f>
        <v/>
      </c>
      <c r="G3434" s="6" t="str">
        <f t="shared" si="162"/>
        <v/>
      </c>
      <c r="H3434" s="6" t="str">
        <f t="shared" si="163"/>
        <v/>
      </c>
      <c r="I3434" s="3" t="str">
        <f t="shared" si="164"/>
        <v/>
      </c>
    </row>
    <row r="3435" spans="6:9" x14ac:dyDescent="0.25">
      <c r="F3435" s="6" t="str">
        <f>IF($A3435="","",$E3435-_xlfn.MAXIFS($E$2:$E3434,$C$2:$C3434,$C3435,$A$2:$A3434,$A3435))</f>
        <v/>
      </c>
      <c r="G3435" s="6" t="str">
        <f t="shared" si="162"/>
        <v/>
      </c>
      <c r="H3435" s="6" t="str">
        <f t="shared" si="163"/>
        <v/>
      </c>
      <c r="I3435" s="3" t="str">
        <f t="shared" si="164"/>
        <v/>
      </c>
    </row>
    <row r="3436" spans="6:9" x14ac:dyDescent="0.25">
      <c r="F3436" s="6" t="str">
        <f>IF($A3436="","",$E3436-_xlfn.MAXIFS($E$2:$E3435,$C$2:$C3435,$C3436,$A$2:$A3435,$A3436))</f>
        <v/>
      </c>
      <c r="G3436" s="6" t="str">
        <f t="shared" si="162"/>
        <v/>
      </c>
      <c r="H3436" s="6" t="str">
        <f t="shared" si="163"/>
        <v/>
      </c>
      <c r="I3436" s="3" t="str">
        <f t="shared" si="164"/>
        <v/>
      </c>
    </row>
    <row r="3437" spans="6:9" x14ac:dyDescent="0.25">
      <c r="F3437" s="6" t="str">
        <f>IF($A3437="","",$E3437-_xlfn.MAXIFS($E$2:$E3436,$C$2:$C3436,$C3437,$A$2:$A3436,$A3437))</f>
        <v/>
      </c>
      <c r="G3437" s="6" t="str">
        <f t="shared" si="162"/>
        <v/>
      </c>
      <c r="H3437" s="6" t="str">
        <f t="shared" si="163"/>
        <v/>
      </c>
      <c r="I3437" s="3" t="str">
        <f t="shared" si="164"/>
        <v/>
      </c>
    </row>
    <row r="3438" spans="6:9" x14ac:dyDescent="0.25">
      <c r="F3438" s="6" t="str">
        <f>IF($A3438="","",$E3438-_xlfn.MAXIFS($E$2:$E3437,$C$2:$C3437,$C3438,$A$2:$A3437,$A3438))</f>
        <v/>
      </c>
      <c r="G3438" s="6" t="str">
        <f t="shared" si="162"/>
        <v/>
      </c>
      <c r="H3438" s="6" t="str">
        <f t="shared" si="163"/>
        <v/>
      </c>
      <c r="I3438" s="3" t="str">
        <f t="shared" si="164"/>
        <v/>
      </c>
    </row>
    <row r="3439" spans="6:9" x14ac:dyDescent="0.25">
      <c r="F3439" s="6" t="str">
        <f>IF($A3439="","",$E3439-_xlfn.MAXIFS($E$2:$E3438,$C$2:$C3438,$C3439,$A$2:$A3438,$A3439))</f>
        <v/>
      </c>
      <c r="G3439" s="6" t="str">
        <f t="shared" si="162"/>
        <v/>
      </c>
      <c r="H3439" s="6" t="str">
        <f t="shared" si="163"/>
        <v/>
      </c>
      <c r="I3439" s="3" t="str">
        <f t="shared" si="164"/>
        <v/>
      </c>
    </row>
    <row r="3440" spans="6:9" x14ac:dyDescent="0.25">
      <c r="F3440" s="6" t="str">
        <f>IF($A3440="","",$E3440-_xlfn.MAXIFS($E$2:$E3439,$C$2:$C3439,$C3440,$A$2:$A3439,$A3440))</f>
        <v/>
      </c>
      <c r="G3440" s="6" t="str">
        <f t="shared" si="162"/>
        <v/>
      </c>
      <c r="H3440" s="6" t="str">
        <f t="shared" si="163"/>
        <v/>
      </c>
      <c r="I3440" s="3" t="str">
        <f t="shared" si="164"/>
        <v/>
      </c>
    </row>
    <row r="3441" spans="6:9" x14ac:dyDescent="0.25">
      <c r="F3441" s="6" t="str">
        <f>IF($A3441="","",$E3441-_xlfn.MAXIFS($E$2:$E3440,$C$2:$C3440,$C3441,$A$2:$A3440,$A3441))</f>
        <v/>
      </c>
      <c r="G3441" s="6" t="str">
        <f t="shared" si="162"/>
        <v/>
      </c>
      <c r="H3441" s="6" t="str">
        <f t="shared" si="163"/>
        <v/>
      </c>
      <c r="I3441" s="3" t="str">
        <f t="shared" si="164"/>
        <v/>
      </c>
    </row>
    <row r="3442" spans="6:9" x14ac:dyDescent="0.25">
      <c r="F3442" s="6" t="str">
        <f>IF($A3442="","",$E3442-_xlfn.MAXIFS($E$2:$E3441,$C$2:$C3441,$C3442,$A$2:$A3441,$A3442))</f>
        <v/>
      </c>
      <c r="G3442" s="6" t="str">
        <f t="shared" si="162"/>
        <v/>
      </c>
      <c r="H3442" s="6" t="str">
        <f t="shared" si="163"/>
        <v/>
      </c>
      <c r="I3442" s="3" t="str">
        <f t="shared" si="164"/>
        <v/>
      </c>
    </row>
    <row r="3443" spans="6:9" x14ac:dyDescent="0.25">
      <c r="F3443" s="6" t="str">
        <f>IF($A3443="","",$E3443-_xlfn.MAXIFS($E$2:$E3442,$C$2:$C3442,$C3443,$A$2:$A3442,$A3443))</f>
        <v/>
      </c>
      <c r="G3443" s="6" t="str">
        <f t="shared" si="162"/>
        <v/>
      </c>
      <c r="H3443" s="6" t="str">
        <f t="shared" si="163"/>
        <v/>
      </c>
      <c r="I3443" s="3" t="str">
        <f t="shared" si="164"/>
        <v/>
      </c>
    </row>
    <row r="3444" spans="6:9" x14ac:dyDescent="0.25">
      <c r="F3444" s="6" t="str">
        <f>IF($A3444="","",$E3444-_xlfn.MAXIFS($E$2:$E3443,$C$2:$C3443,$C3444,$A$2:$A3443,$A3444))</f>
        <v/>
      </c>
      <c r="G3444" s="6" t="str">
        <f t="shared" si="162"/>
        <v/>
      </c>
      <c r="H3444" s="6" t="str">
        <f t="shared" si="163"/>
        <v/>
      </c>
      <c r="I3444" s="3" t="str">
        <f t="shared" si="164"/>
        <v/>
      </c>
    </row>
    <row r="3445" spans="6:9" x14ac:dyDescent="0.25">
      <c r="F3445" s="6" t="str">
        <f>IF($A3445="","",$E3445-_xlfn.MAXIFS($E$2:$E3444,$C$2:$C3444,$C3445,$A$2:$A3444,$A3445))</f>
        <v/>
      </c>
      <c r="G3445" s="6" t="str">
        <f t="shared" si="162"/>
        <v/>
      </c>
      <c r="H3445" s="6" t="str">
        <f t="shared" si="163"/>
        <v/>
      </c>
      <c r="I3445" s="3" t="str">
        <f t="shared" si="164"/>
        <v/>
      </c>
    </row>
    <row r="3446" spans="6:9" x14ac:dyDescent="0.25">
      <c r="F3446" s="6" t="str">
        <f>IF($A3446="","",$E3446-_xlfn.MAXIFS($E$2:$E3445,$C$2:$C3445,$C3446,$A$2:$A3445,$A3446))</f>
        <v/>
      </c>
      <c r="G3446" s="6" t="str">
        <f t="shared" si="162"/>
        <v/>
      </c>
      <c r="H3446" s="6" t="str">
        <f t="shared" si="163"/>
        <v/>
      </c>
      <c r="I3446" s="3" t="str">
        <f t="shared" si="164"/>
        <v/>
      </c>
    </row>
    <row r="3447" spans="6:9" x14ac:dyDescent="0.25">
      <c r="F3447" s="6" t="str">
        <f>IF($A3447="","",$E3447-_xlfn.MAXIFS($E$2:$E3446,$C$2:$C3446,$C3447,$A$2:$A3446,$A3447))</f>
        <v/>
      </c>
      <c r="G3447" s="6" t="str">
        <f t="shared" si="162"/>
        <v/>
      </c>
      <c r="H3447" s="6" t="str">
        <f t="shared" si="163"/>
        <v/>
      </c>
      <c r="I3447" s="3" t="str">
        <f t="shared" si="164"/>
        <v/>
      </c>
    </row>
    <row r="3448" spans="6:9" x14ac:dyDescent="0.25">
      <c r="F3448" s="6" t="str">
        <f>IF($A3448="","",$E3448-_xlfn.MAXIFS($E$2:$E3447,$C$2:$C3447,$C3448,$A$2:$A3447,$A3448))</f>
        <v/>
      </c>
      <c r="G3448" s="6" t="str">
        <f t="shared" si="162"/>
        <v/>
      </c>
      <c r="H3448" s="6" t="str">
        <f t="shared" si="163"/>
        <v/>
      </c>
      <c r="I3448" s="3" t="str">
        <f t="shared" si="164"/>
        <v/>
      </c>
    </row>
    <row r="3449" spans="6:9" x14ac:dyDescent="0.25">
      <c r="F3449" s="6" t="str">
        <f>IF($A3449="","",$E3449-_xlfn.MAXIFS($E$2:$E3448,$C$2:$C3448,$C3449,$A$2:$A3448,$A3449))</f>
        <v/>
      </c>
      <c r="G3449" s="6" t="str">
        <f t="shared" si="162"/>
        <v/>
      </c>
      <c r="H3449" s="6" t="str">
        <f t="shared" si="163"/>
        <v/>
      </c>
      <c r="I3449" s="3" t="str">
        <f t="shared" si="164"/>
        <v/>
      </c>
    </row>
    <row r="3450" spans="6:9" x14ac:dyDescent="0.25">
      <c r="F3450" s="6" t="str">
        <f>IF($A3450="","",$E3450-_xlfn.MAXIFS($E$2:$E3449,$C$2:$C3449,$C3450,$A$2:$A3449,$A3450))</f>
        <v/>
      </c>
      <c r="G3450" s="6" t="str">
        <f t="shared" si="162"/>
        <v/>
      </c>
      <c r="H3450" s="6" t="str">
        <f t="shared" si="163"/>
        <v/>
      </c>
      <c r="I3450" s="3" t="str">
        <f t="shared" si="164"/>
        <v/>
      </c>
    </row>
    <row r="3451" spans="6:9" x14ac:dyDescent="0.25">
      <c r="F3451" s="6" t="str">
        <f>IF($A3451="","",$E3451-_xlfn.MAXIFS($E$2:$E3450,$C$2:$C3450,$C3451,$A$2:$A3450,$A3451))</f>
        <v/>
      </c>
      <c r="G3451" s="6" t="str">
        <f t="shared" si="162"/>
        <v/>
      </c>
      <c r="H3451" s="6" t="str">
        <f t="shared" si="163"/>
        <v/>
      </c>
      <c r="I3451" s="3" t="str">
        <f t="shared" si="164"/>
        <v/>
      </c>
    </row>
    <row r="3452" spans="6:9" x14ac:dyDescent="0.25">
      <c r="F3452" s="6" t="str">
        <f>IF($A3452="","",$E3452-_xlfn.MAXIFS($E$2:$E3451,$C$2:$C3451,$C3452,$A$2:$A3451,$A3452))</f>
        <v/>
      </c>
      <c r="G3452" s="6" t="str">
        <f t="shared" si="162"/>
        <v/>
      </c>
      <c r="H3452" s="6" t="str">
        <f t="shared" si="163"/>
        <v/>
      </c>
      <c r="I3452" s="3" t="str">
        <f t="shared" si="164"/>
        <v/>
      </c>
    </row>
    <row r="3453" spans="6:9" x14ac:dyDescent="0.25">
      <c r="F3453" s="6" t="str">
        <f>IF($A3453="","",$E3453-_xlfn.MAXIFS($E$2:$E3452,$C$2:$C3452,$C3453,$A$2:$A3452,$A3453))</f>
        <v/>
      </c>
      <c r="G3453" s="6" t="str">
        <f t="shared" si="162"/>
        <v/>
      </c>
      <c r="H3453" s="6" t="str">
        <f t="shared" si="163"/>
        <v/>
      </c>
      <c r="I3453" s="3" t="str">
        <f t="shared" si="164"/>
        <v/>
      </c>
    </row>
    <row r="3454" spans="6:9" x14ac:dyDescent="0.25">
      <c r="F3454" s="6" t="str">
        <f>IF($A3454="","",$E3454-_xlfn.MAXIFS($E$2:$E3453,$C$2:$C3453,$C3454,$A$2:$A3453,$A3454))</f>
        <v/>
      </c>
      <c r="G3454" s="6" t="str">
        <f t="shared" si="162"/>
        <v/>
      </c>
      <c r="H3454" s="6" t="str">
        <f t="shared" si="163"/>
        <v/>
      </c>
      <c r="I3454" s="3" t="str">
        <f t="shared" si="164"/>
        <v/>
      </c>
    </row>
    <row r="3455" spans="6:9" x14ac:dyDescent="0.25">
      <c r="F3455" s="6" t="str">
        <f>IF($A3455="","",$E3455-_xlfn.MAXIFS($E$2:$E3454,$C$2:$C3454,$C3455,$A$2:$A3454,$A3455))</f>
        <v/>
      </c>
      <c r="G3455" s="6" t="str">
        <f t="shared" si="162"/>
        <v/>
      </c>
      <c r="H3455" s="6" t="str">
        <f t="shared" si="163"/>
        <v/>
      </c>
      <c r="I3455" s="3" t="str">
        <f t="shared" si="164"/>
        <v/>
      </c>
    </row>
    <row r="3456" spans="6:9" x14ac:dyDescent="0.25">
      <c r="F3456" s="6" t="str">
        <f>IF($A3456="","",$E3456-_xlfn.MAXIFS($E$2:$E3455,$C$2:$C3455,$C3456,$A$2:$A3455,$A3456))</f>
        <v/>
      </c>
      <c r="G3456" s="6" t="str">
        <f t="shared" si="162"/>
        <v/>
      </c>
      <c r="H3456" s="6" t="str">
        <f t="shared" si="163"/>
        <v/>
      </c>
      <c r="I3456" s="3" t="str">
        <f t="shared" si="164"/>
        <v/>
      </c>
    </row>
    <row r="3457" spans="6:9" x14ac:dyDescent="0.25">
      <c r="F3457" s="6" t="str">
        <f>IF($A3457="","",$E3457-_xlfn.MAXIFS($E$2:$E3456,$C$2:$C3456,$C3457,$A$2:$A3456,$A3457))</f>
        <v/>
      </c>
      <c r="G3457" s="6" t="str">
        <f t="shared" si="162"/>
        <v/>
      </c>
      <c r="H3457" s="6" t="str">
        <f t="shared" si="163"/>
        <v/>
      </c>
      <c r="I3457" s="3" t="str">
        <f t="shared" si="164"/>
        <v/>
      </c>
    </row>
    <row r="3458" spans="6:9" x14ac:dyDescent="0.25">
      <c r="F3458" s="6" t="str">
        <f>IF($A3458="","",$E3458-_xlfn.MAXIFS($E$2:$E3457,$C$2:$C3457,$C3458,$A$2:$A3457,$A3458))</f>
        <v/>
      </c>
      <c r="G3458" s="6" t="str">
        <f t="shared" si="162"/>
        <v/>
      </c>
      <c r="H3458" s="6" t="str">
        <f t="shared" si="163"/>
        <v/>
      </c>
      <c r="I3458" s="3" t="str">
        <f t="shared" si="164"/>
        <v/>
      </c>
    </row>
    <row r="3459" spans="6:9" x14ac:dyDescent="0.25">
      <c r="F3459" s="6" t="str">
        <f>IF($A3459="","",$E3459-_xlfn.MAXIFS($E$2:$E3458,$C$2:$C3458,$C3459,$A$2:$A3458,$A3459))</f>
        <v/>
      </c>
      <c r="G3459" s="6" t="str">
        <f t="shared" si="162"/>
        <v/>
      </c>
      <c r="H3459" s="6" t="str">
        <f t="shared" si="163"/>
        <v/>
      </c>
      <c r="I3459" s="3" t="str">
        <f t="shared" si="164"/>
        <v/>
      </c>
    </row>
    <row r="3460" spans="6:9" x14ac:dyDescent="0.25">
      <c r="F3460" s="6" t="str">
        <f>IF($A3460="","",$E3460-_xlfn.MAXIFS($E$2:$E3459,$C$2:$C3459,$C3460,$A$2:$A3459,$A3460))</f>
        <v/>
      </c>
      <c r="G3460" s="6" t="str">
        <f t="shared" si="162"/>
        <v/>
      </c>
      <c r="H3460" s="6" t="str">
        <f t="shared" si="163"/>
        <v/>
      </c>
      <c r="I3460" s="3" t="str">
        <f t="shared" si="164"/>
        <v/>
      </c>
    </row>
    <row r="3461" spans="6:9" x14ac:dyDescent="0.25">
      <c r="F3461" s="6" t="str">
        <f>IF($A3461="","",$E3461-_xlfn.MAXIFS($E$2:$E3460,$C$2:$C3460,$C3461,$A$2:$A3460,$A3461))</f>
        <v/>
      </c>
      <c r="G3461" s="6" t="str">
        <f t="shared" si="162"/>
        <v/>
      </c>
      <c r="H3461" s="6" t="str">
        <f t="shared" si="163"/>
        <v/>
      </c>
      <c r="I3461" s="3" t="str">
        <f t="shared" si="164"/>
        <v/>
      </c>
    </row>
    <row r="3462" spans="6:9" x14ac:dyDescent="0.25">
      <c r="F3462" s="6" t="str">
        <f>IF($A3462="","",$E3462-_xlfn.MAXIFS($E$2:$E3461,$C$2:$C3461,$C3462,$A$2:$A3461,$A3462))</f>
        <v/>
      </c>
      <c r="G3462" s="6" t="str">
        <f t="shared" si="162"/>
        <v/>
      </c>
      <c r="H3462" s="6" t="str">
        <f t="shared" si="163"/>
        <v/>
      </c>
      <c r="I3462" s="3" t="str">
        <f t="shared" si="164"/>
        <v/>
      </c>
    </row>
    <row r="3463" spans="6:9" x14ac:dyDescent="0.25">
      <c r="F3463" s="6" t="str">
        <f>IF($A3463="","",$E3463-_xlfn.MAXIFS($E$2:$E3462,$C$2:$C3462,$C3463,$A$2:$A3462,$A3463))</f>
        <v/>
      </c>
      <c r="G3463" s="6" t="str">
        <f t="shared" si="162"/>
        <v/>
      </c>
      <c r="H3463" s="6" t="str">
        <f t="shared" si="163"/>
        <v/>
      </c>
      <c r="I3463" s="3" t="str">
        <f t="shared" si="164"/>
        <v/>
      </c>
    </row>
    <row r="3464" spans="6:9" x14ac:dyDescent="0.25">
      <c r="F3464" s="6" t="str">
        <f>IF($A3464="","",$E3464-_xlfn.MAXIFS($E$2:$E3463,$C$2:$C3463,$C3464,$A$2:$A3463,$A3464))</f>
        <v/>
      </c>
      <c r="G3464" s="6" t="str">
        <f t="shared" si="162"/>
        <v/>
      </c>
      <c r="H3464" s="6" t="str">
        <f t="shared" si="163"/>
        <v/>
      </c>
      <c r="I3464" s="3" t="str">
        <f t="shared" si="164"/>
        <v/>
      </c>
    </row>
    <row r="3465" spans="6:9" x14ac:dyDescent="0.25">
      <c r="F3465" s="6" t="str">
        <f>IF($A3465="","",$E3465-_xlfn.MAXIFS($E$2:$E3464,$C$2:$C3464,$C3465,$A$2:$A3464,$A3465))</f>
        <v/>
      </c>
      <c r="G3465" s="6" t="str">
        <f t="shared" ref="G3465:G3528" si="165">IF($A3465="","",HOUR($D3465))</f>
        <v/>
      </c>
      <c r="H3465" s="6" t="str">
        <f t="shared" ref="H3465:H3528" si="166">IF($A3465="","",MINUTE($D3465))</f>
        <v/>
      </c>
      <c r="I3465" s="3" t="str">
        <f t="shared" si="164"/>
        <v/>
      </c>
    </row>
    <row r="3466" spans="6:9" x14ac:dyDescent="0.25">
      <c r="F3466" s="6" t="str">
        <f>IF($A3466="","",$E3466-_xlfn.MAXIFS($E$2:$E3465,$C$2:$C3465,$C3466,$A$2:$A3465,$A3466))</f>
        <v/>
      </c>
      <c r="G3466" s="6" t="str">
        <f t="shared" si="165"/>
        <v/>
      </c>
      <c r="H3466" s="6" t="str">
        <f t="shared" si="166"/>
        <v/>
      </c>
      <c r="I3466" s="3" t="str">
        <f t="shared" ref="I3466:I3529" si="167">IF($F3466&lt;0,"ERROR","")</f>
        <v/>
      </c>
    </row>
    <row r="3467" spans="6:9" x14ac:dyDescent="0.25">
      <c r="F3467" s="6" t="str">
        <f>IF($A3467="","",$E3467-_xlfn.MAXIFS($E$2:$E3466,$C$2:$C3466,$C3467,$A$2:$A3466,$A3467))</f>
        <v/>
      </c>
      <c r="G3467" s="6" t="str">
        <f t="shared" si="165"/>
        <v/>
      </c>
      <c r="H3467" s="6" t="str">
        <f t="shared" si="166"/>
        <v/>
      </c>
      <c r="I3467" s="3" t="str">
        <f t="shared" si="167"/>
        <v/>
      </c>
    </row>
    <row r="3468" spans="6:9" x14ac:dyDescent="0.25">
      <c r="F3468" s="6" t="str">
        <f>IF($A3468="","",$E3468-_xlfn.MAXIFS($E$2:$E3467,$C$2:$C3467,$C3468,$A$2:$A3467,$A3468))</f>
        <v/>
      </c>
      <c r="G3468" s="6" t="str">
        <f t="shared" si="165"/>
        <v/>
      </c>
      <c r="H3468" s="6" t="str">
        <f t="shared" si="166"/>
        <v/>
      </c>
      <c r="I3468" s="3" t="str">
        <f t="shared" si="167"/>
        <v/>
      </c>
    </row>
    <row r="3469" spans="6:9" x14ac:dyDescent="0.25">
      <c r="F3469" s="6" t="str">
        <f>IF($A3469="","",$E3469-_xlfn.MAXIFS($E$2:$E3468,$C$2:$C3468,$C3469,$A$2:$A3468,$A3469))</f>
        <v/>
      </c>
      <c r="G3469" s="6" t="str">
        <f t="shared" si="165"/>
        <v/>
      </c>
      <c r="H3469" s="6" t="str">
        <f t="shared" si="166"/>
        <v/>
      </c>
      <c r="I3469" s="3" t="str">
        <f t="shared" si="167"/>
        <v/>
      </c>
    </row>
    <row r="3470" spans="6:9" x14ac:dyDescent="0.25">
      <c r="F3470" s="6" t="str">
        <f>IF($A3470="","",$E3470-_xlfn.MAXIFS($E$2:$E3469,$C$2:$C3469,$C3470,$A$2:$A3469,$A3470))</f>
        <v/>
      </c>
      <c r="G3470" s="6" t="str">
        <f t="shared" si="165"/>
        <v/>
      </c>
      <c r="H3470" s="6" t="str">
        <f t="shared" si="166"/>
        <v/>
      </c>
      <c r="I3470" s="3" t="str">
        <f t="shared" si="167"/>
        <v/>
      </c>
    </row>
    <row r="3471" spans="6:9" x14ac:dyDescent="0.25">
      <c r="F3471" s="6" t="str">
        <f>IF($A3471="","",$E3471-_xlfn.MAXIFS($E$2:$E3470,$C$2:$C3470,$C3471,$A$2:$A3470,$A3471))</f>
        <v/>
      </c>
      <c r="G3471" s="6" t="str">
        <f t="shared" si="165"/>
        <v/>
      </c>
      <c r="H3471" s="6" t="str">
        <f t="shared" si="166"/>
        <v/>
      </c>
      <c r="I3471" s="3" t="str">
        <f t="shared" si="167"/>
        <v/>
      </c>
    </row>
    <row r="3472" spans="6:9" x14ac:dyDescent="0.25">
      <c r="F3472" s="6" t="str">
        <f>IF($A3472="","",$E3472-_xlfn.MAXIFS($E$2:$E3471,$C$2:$C3471,$C3472,$A$2:$A3471,$A3472))</f>
        <v/>
      </c>
      <c r="G3472" s="6" t="str">
        <f t="shared" si="165"/>
        <v/>
      </c>
      <c r="H3472" s="6" t="str">
        <f t="shared" si="166"/>
        <v/>
      </c>
      <c r="I3472" s="3" t="str">
        <f t="shared" si="167"/>
        <v/>
      </c>
    </row>
    <row r="3473" spans="6:9" x14ac:dyDescent="0.25">
      <c r="F3473" s="6" t="str">
        <f>IF($A3473="","",$E3473-_xlfn.MAXIFS($E$2:$E3472,$C$2:$C3472,$C3473,$A$2:$A3472,$A3473))</f>
        <v/>
      </c>
      <c r="G3473" s="6" t="str">
        <f t="shared" si="165"/>
        <v/>
      </c>
      <c r="H3473" s="6" t="str">
        <f t="shared" si="166"/>
        <v/>
      </c>
      <c r="I3473" s="3" t="str">
        <f t="shared" si="167"/>
        <v/>
      </c>
    </row>
    <row r="3474" spans="6:9" x14ac:dyDescent="0.25">
      <c r="F3474" s="6" t="str">
        <f>IF($A3474="","",$E3474-_xlfn.MAXIFS($E$2:$E3473,$C$2:$C3473,$C3474,$A$2:$A3473,$A3474))</f>
        <v/>
      </c>
      <c r="G3474" s="6" t="str">
        <f t="shared" si="165"/>
        <v/>
      </c>
      <c r="H3474" s="6" t="str">
        <f t="shared" si="166"/>
        <v/>
      </c>
      <c r="I3474" s="3" t="str">
        <f t="shared" si="167"/>
        <v/>
      </c>
    </row>
    <row r="3475" spans="6:9" x14ac:dyDescent="0.25">
      <c r="F3475" s="6" t="str">
        <f>IF($A3475="","",$E3475-_xlfn.MAXIFS($E$2:$E3474,$C$2:$C3474,$C3475,$A$2:$A3474,$A3475))</f>
        <v/>
      </c>
      <c r="G3475" s="6" t="str">
        <f t="shared" si="165"/>
        <v/>
      </c>
      <c r="H3475" s="6" t="str">
        <f t="shared" si="166"/>
        <v/>
      </c>
      <c r="I3475" s="3" t="str">
        <f t="shared" si="167"/>
        <v/>
      </c>
    </row>
    <row r="3476" spans="6:9" x14ac:dyDescent="0.25">
      <c r="F3476" s="6" t="str">
        <f>IF($A3476="","",$E3476-_xlfn.MAXIFS($E$2:$E3475,$C$2:$C3475,$C3476,$A$2:$A3475,$A3476))</f>
        <v/>
      </c>
      <c r="G3476" s="6" t="str">
        <f t="shared" si="165"/>
        <v/>
      </c>
      <c r="H3476" s="6" t="str">
        <f t="shared" si="166"/>
        <v/>
      </c>
      <c r="I3476" s="3" t="str">
        <f t="shared" si="167"/>
        <v/>
      </c>
    </row>
    <row r="3477" spans="6:9" x14ac:dyDescent="0.25">
      <c r="F3477" s="6" t="str">
        <f>IF($A3477="","",$E3477-_xlfn.MAXIFS($E$2:$E3476,$C$2:$C3476,$C3477,$A$2:$A3476,$A3477))</f>
        <v/>
      </c>
      <c r="G3477" s="6" t="str">
        <f t="shared" si="165"/>
        <v/>
      </c>
      <c r="H3477" s="6" t="str">
        <f t="shared" si="166"/>
        <v/>
      </c>
      <c r="I3477" s="3" t="str">
        <f t="shared" si="167"/>
        <v/>
      </c>
    </row>
    <row r="3478" spans="6:9" x14ac:dyDescent="0.25">
      <c r="F3478" s="6" t="str">
        <f>IF($A3478="","",$E3478-_xlfn.MAXIFS($E$2:$E3477,$C$2:$C3477,$C3478,$A$2:$A3477,$A3478))</f>
        <v/>
      </c>
      <c r="G3478" s="6" t="str">
        <f t="shared" si="165"/>
        <v/>
      </c>
      <c r="H3478" s="6" t="str">
        <f t="shared" si="166"/>
        <v/>
      </c>
      <c r="I3478" s="3" t="str">
        <f t="shared" si="167"/>
        <v/>
      </c>
    </row>
    <row r="3479" spans="6:9" x14ac:dyDescent="0.25">
      <c r="F3479" s="6" t="str">
        <f>IF($A3479="","",$E3479-_xlfn.MAXIFS($E$2:$E3478,$C$2:$C3478,$C3479,$A$2:$A3478,$A3479))</f>
        <v/>
      </c>
      <c r="G3479" s="6" t="str">
        <f t="shared" si="165"/>
        <v/>
      </c>
      <c r="H3479" s="6" t="str">
        <f t="shared" si="166"/>
        <v/>
      </c>
      <c r="I3479" s="3" t="str">
        <f t="shared" si="167"/>
        <v/>
      </c>
    </row>
    <row r="3480" spans="6:9" x14ac:dyDescent="0.25">
      <c r="F3480" s="6" t="str">
        <f>IF($A3480="","",$E3480-_xlfn.MAXIFS($E$2:$E3479,$C$2:$C3479,$C3480,$A$2:$A3479,$A3480))</f>
        <v/>
      </c>
      <c r="G3480" s="6" t="str">
        <f t="shared" si="165"/>
        <v/>
      </c>
      <c r="H3480" s="6" t="str">
        <f t="shared" si="166"/>
        <v/>
      </c>
      <c r="I3480" s="3" t="str">
        <f t="shared" si="167"/>
        <v/>
      </c>
    </row>
    <row r="3481" spans="6:9" x14ac:dyDescent="0.25">
      <c r="F3481" s="6" t="str">
        <f>IF($A3481="","",$E3481-_xlfn.MAXIFS($E$2:$E3480,$C$2:$C3480,$C3481,$A$2:$A3480,$A3481))</f>
        <v/>
      </c>
      <c r="G3481" s="6" t="str">
        <f t="shared" si="165"/>
        <v/>
      </c>
      <c r="H3481" s="6" t="str">
        <f t="shared" si="166"/>
        <v/>
      </c>
      <c r="I3481" s="3" t="str">
        <f t="shared" si="167"/>
        <v/>
      </c>
    </row>
    <row r="3482" spans="6:9" x14ac:dyDescent="0.25">
      <c r="F3482" s="6" t="str">
        <f>IF($A3482="","",$E3482-_xlfn.MAXIFS($E$2:$E3481,$C$2:$C3481,$C3482,$A$2:$A3481,$A3482))</f>
        <v/>
      </c>
      <c r="G3482" s="6" t="str">
        <f t="shared" si="165"/>
        <v/>
      </c>
      <c r="H3482" s="6" t="str">
        <f t="shared" si="166"/>
        <v/>
      </c>
      <c r="I3482" s="3" t="str">
        <f t="shared" si="167"/>
        <v/>
      </c>
    </row>
    <row r="3483" spans="6:9" x14ac:dyDescent="0.25">
      <c r="F3483" s="6" t="str">
        <f>IF($A3483="","",$E3483-_xlfn.MAXIFS($E$2:$E3482,$C$2:$C3482,$C3483,$A$2:$A3482,$A3483))</f>
        <v/>
      </c>
      <c r="G3483" s="6" t="str">
        <f t="shared" si="165"/>
        <v/>
      </c>
      <c r="H3483" s="6" t="str">
        <f t="shared" si="166"/>
        <v/>
      </c>
      <c r="I3483" s="3" t="str">
        <f t="shared" si="167"/>
        <v/>
      </c>
    </row>
    <row r="3484" spans="6:9" x14ac:dyDescent="0.25">
      <c r="F3484" s="6" t="str">
        <f>IF($A3484="","",$E3484-_xlfn.MAXIFS($E$2:$E3483,$C$2:$C3483,$C3484,$A$2:$A3483,$A3484))</f>
        <v/>
      </c>
      <c r="G3484" s="6" t="str">
        <f t="shared" si="165"/>
        <v/>
      </c>
      <c r="H3484" s="6" t="str">
        <f t="shared" si="166"/>
        <v/>
      </c>
      <c r="I3484" s="3" t="str">
        <f t="shared" si="167"/>
        <v/>
      </c>
    </row>
    <row r="3485" spans="6:9" x14ac:dyDescent="0.25">
      <c r="F3485" s="6" t="str">
        <f>IF($A3485="","",$E3485-_xlfn.MAXIFS($E$2:$E3484,$C$2:$C3484,$C3485,$A$2:$A3484,$A3485))</f>
        <v/>
      </c>
      <c r="G3485" s="6" t="str">
        <f t="shared" si="165"/>
        <v/>
      </c>
      <c r="H3485" s="6" t="str">
        <f t="shared" si="166"/>
        <v/>
      </c>
      <c r="I3485" s="3" t="str">
        <f t="shared" si="167"/>
        <v/>
      </c>
    </row>
    <row r="3486" spans="6:9" x14ac:dyDescent="0.25">
      <c r="F3486" s="6" t="str">
        <f>IF($A3486="","",$E3486-_xlfn.MAXIFS($E$2:$E3485,$C$2:$C3485,$C3486,$A$2:$A3485,$A3486))</f>
        <v/>
      </c>
      <c r="G3486" s="6" t="str">
        <f t="shared" si="165"/>
        <v/>
      </c>
      <c r="H3486" s="6" t="str">
        <f t="shared" si="166"/>
        <v/>
      </c>
      <c r="I3486" s="3" t="str">
        <f t="shared" si="167"/>
        <v/>
      </c>
    </row>
    <row r="3487" spans="6:9" x14ac:dyDescent="0.25">
      <c r="F3487" s="6" t="str">
        <f>IF($A3487="","",$E3487-_xlfn.MAXIFS($E$2:$E3486,$C$2:$C3486,$C3487,$A$2:$A3486,$A3487))</f>
        <v/>
      </c>
      <c r="G3487" s="6" t="str">
        <f t="shared" si="165"/>
        <v/>
      </c>
      <c r="H3487" s="6" t="str">
        <f t="shared" si="166"/>
        <v/>
      </c>
      <c r="I3487" s="3" t="str">
        <f t="shared" si="167"/>
        <v/>
      </c>
    </row>
    <row r="3488" spans="6:9" x14ac:dyDescent="0.25">
      <c r="F3488" s="6" t="str">
        <f>IF($A3488="","",$E3488-_xlfn.MAXIFS($E$2:$E3487,$C$2:$C3487,$C3488,$A$2:$A3487,$A3488))</f>
        <v/>
      </c>
      <c r="G3488" s="6" t="str">
        <f t="shared" si="165"/>
        <v/>
      </c>
      <c r="H3488" s="6" t="str">
        <f t="shared" si="166"/>
        <v/>
      </c>
      <c r="I3488" s="3" t="str">
        <f t="shared" si="167"/>
        <v/>
      </c>
    </row>
    <row r="3489" spans="6:9" x14ac:dyDescent="0.25">
      <c r="F3489" s="6" t="str">
        <f>IF($A3489="","",$E3489-_xlfn.MAXIFS($E$2:$E3488,$C$2:$C3488,$C3489,$A$2:$A3488,$A3489))</f>
        <v/>
      </c>
      <c r="G3489" s="6" t="str">
        <f t="shared" si="165"/>
        <v/>
      </c>
      <c r="H3489" s="6" t="str">
        <f t="shared" si="166"/>
        <v/>
      </c>
      <c r="I3489" s="3" t="str">
        <f t="shared" si="167"/>
        <v/>
      </c>
    </row>
    <row r="3490" spans="6:9" x14ac:dyDescent="0.25">
      <c r="F3490" s="6" t="str">
        <f>IF($A3490="","",$E3490-_xlfn.MAXIFS($E$2:$E3489,$C$2:$C3489,$C3490,$A$2:$A3489,$A3490))</f>
        <v/>
      </c>
      <c r="G3490" s="6" t="str">
        <f t="shared" si="165"/>
        <v/>
      </c>
      <c r="H3490" s="6" t="str">
        <f t="shared" si="166"/>
        <v/>
      </c>
      <c r="I3490" s="3" t="str">
        <f t="shared" si="167"/>
        <v/>
      </c>
    </row>
    <row r="3491" spans="6:9" x14ac:dyDescent="0.25">
      <c r="F3491" s="6" t="str">
        <f>IF($A3491="","",$E3491-_xlfn.MAXIFS($E$2:$E3490,$C$2:$C3490,$C3491,$A$2:$A3490,$A3491))</f>
        <v/>
      </c>
      <c r="G3491" s="6" t="str">
        <f t="shared" si="165"/>
        <v/>
      </c>
      <c r="H3491" s="6" t="str">
        <f t="shared" si="166"/>
        <v/>
      </c>
      <c r="I3491" s="3" t="str">
        <f t="shared" si="167"/>
        <v/>
      </c>
    </row>
    <row r="3492" spans="6:9" x14ac:dyDescent="0.25">
      <c r="F3492" s="6" t="str">
        <f>IF($A3492="","",$E3492-_xlfn.MAXIFS($E$2:$E3491,$C$2:$C3491,$C3492,$A$2:$A3491,$A3492))</f>
        <v/>
      </c>
      <c r="G3492" s="6" t="str">
        <f t="shared" si="165"/>
        <v/>
      </c>
      <c r="H3492" s="6" t="str">
        <f t="shared" si="166"/>
        <v/>
      </c>
      <c r="I3492" s="3" t="str">
        <f t="shared" si="167"/>
        <v/>
      </c>
    </row>
    <row r="3493" spans="6:9" x14ac:dyDescent="0.25">
      <c r="F3493" s="6" t="str">
        <f>IF($A3493="","",$E3493-_xlfn.MAXIFS($E$2:$E3492,$C$2:$C3492,$C3493,$A$2:$A3492,$A3493))</f>
        <v/>
      </c>
      <c r="G3493" s="6" t="str">
        <f t="shared" si="165"/>
        <v/>
      </c>
      <c r="H3493" s="6" t="str">
        <f t="shared" si="166"/>
        <v/>
      </c>
      <c r="I3493" s="3" t="str">
        <f t="shared" si="167"/>
        <v/>
      </c>
    </row>
    <row r="3494" spans="6:9" x14ac:dyDescent="0.25">
      <c r="F3494" s="6" t="str">
        <f>IF($A3494="","",$E3494-_xlfn.MAXIFS($E$2:$E3493,$C$2:$C3493,$C3494,$A$2:$A3493,$A3494))</f>
        <v/>
      </c>
      <c r="G3494" s="6" t="str">
        <f t="shared" si="165"/>
        <v/>
      </c>
      <c r="H3494" s="6" t="str">
        <f t="shared" si="166"/>
        <v/>
      </c>
      <c r="I3494" s="3" t="str">
        <f t="shared" si="167"/>
        <v/>
      </c>
    </row>
    <row r="3495" spans="6:9" x14ac:dyDescent="0.25">
      <c r="F3495" s="6" t="str">
        <f>IF($A3495="","",$E3495-_xlfn.MAXIFS($E$2:$E3494,$C$2:$C3494,$C3495,$A$2:$A3494,$A3495))</f>
        <v/>
      </c>
      <c r="G3495" s="6" t="str">
        <f t="shared" si="165"/>
        <v/>
      </c>
      <c r="H3495" s="6" t="str">
        <f t="shared" si="166"/>
        <v/>
      </c>
      <c r="I3495" s="3" t="str">
        <f t="shared" si="167"/>
        <v/>
      </c>
    </row>
    <row r="3496" spans="6:9" x14ac:dyDescent="0.25">
      <c r="F3496" s="6" t="str">
        <f>IF($A3496="","",$E3496-_xlfn.MAXIFS($E$2:$E3495,$C$2:$C3495,$C3496,$A$2:$A3495,$A3496))</f>
        <v/>
      </c>
      <c r="G3496" s="6" t="str">
        <f t="shared" si="165"/>
        <v/>
      </c>
      <c r="H3496" s="6" t="str">
        <f t="shared" si="166"/>
        <v/>
      </c>
      <c r="I3496" s="3" t="str">
        <f t="shared" si="167"/>
        <v/>
      </c>
    </row>
    <row r="3497" spans="6:9" x14ac:dyDescent="0.25">
      <c r="F3497" s="6" t="str">
        <f>IF($A3497="","",$E3497-_xlfn.MAXIFS($E$2:$E3496,$C$2:$C3496,$C3497,$A$2:$A3496,$A3497))</f>
        <v/>
      </c>
      <c r="G3497" s="6" t="str">
        <f t="shared" si="165"/>
        <v/>
      </c>
      <c r="H3497" s="6" t="str">
        <f t="shared" si="166"/>
        <v/>
      </c>
      <c r="I3497" s="3" t="str">
        <f t="shared" si="167"/>
        <v/>
      </c>
    </row>
    <row r="3498" spans="6:9" x14ac:dyDescent="0.25">
      <c r="F3498" s="6" t="str">
        <f>IF($A3498="","",$E3498-_xlfn.MAXIFS($E$2:$E3497,$C$2:$C3497,$C3498,$A$2:$A3497,$A3498))</f>
        <v/>
      </c>
      <c r="G3498" s="6" t="str">
        <f t="shared" si="165"/>
        <v/>
      </c>
      <c r="H3498" s="6" t="str">
        <f t="shared" si="166"/>
        <v/>
      </c>
      <c r="I3498" s="3" t="str">
        <f t="shared" si="167"/>
        <v/>
      </c>
    </row>
    <row r="3499" spans="6:9" x14ac:dyDescent="0.25">
      <c r="F3499" s="6" t="str">
        <f>IF($A3499="","",$E3499-_xlfn.MAXIFS($E$2:$E3498,$C$2:$C3498,$C3499,$A$2:$A3498,$A3499))</f>
        <v/>
      </c>
      <c r="G3499" s="6" t="str">
        <f t="shared" si="165"/>
        <v/>
      </c>
      <c r="H3499" s="6" t="str">
        <f t="shared" si="166"/>
        <v/>
      </c>
      <c r="I3499" s="3" t="str">
        <f t="shared" si="167"/>
        <v/>
      </c>
    </row>
    <row r="3500" spans="6:9" x14ac:dyDescent="0.25">
      <c r="F3500" s="6" t="str">
        <f>IF($A3500="","",$E3500-_xlfn.MAXIFS($E$2:$E3499,$C$2:$C3499,$C3500,$A$2:$A3499,$A3500))</f>
        <v/>
      </c>
      <c r="G3500" s="6" t="str">
        <f t="shared" si="165"/>
        <v/>
      </c>
      <c r="H3500" s="6" t="str">
        <f t="shared" si="166"/>
        <v/>
      </c>
      <c r="I3500" s="3" t="str">
        <f t="shared" si="167"/>
        <v/>
      </c>
    </row>
    <row r="3501" spans="6:9" x14ac:dyDescent="0.25">
      <c r="F3501" s="6" t="str">
        <f>IF($A3501="","",$E3501-_xlfn.MAXIFS($E$2:$E3500,$C$2:$C3500,$C3501,$A$2:$A3500,$A3501))</f>
        <v/>
      </c>
      <c r="G3501" s="6" t="str">
        <f t="shared" si="165"/>
        <v/>
      </c>
      <c r="H3501" s="6" t="str">
        <f t="shared" si="166"/>
        <v/>
      </c>
      <c r="I3501" s="3" t="str">
        <f t="shared" si="167"/>
        <v/>
      </c>
    </row>
    <row r="3502" spans="6:9" x14ac:dyDescent="0.25">
      <c r="F3502" s="6" t="str">
        <f>IF($A3502="","",$E3502-_xlfn.MAXIFS($E$2:$E3501,$C$2:$C3501,$C3502,$A$2:$A3501,$A3502))</f>
        <v/>
      </c>
      <c r="G3502" s="6" t="str">
        <f t="shared" si="165"/>
        <v/>
      </c>
      <c r="H3502" s="6" t="str">
        <f t="shared" si="166"/>
        <v/>
      </c>
      <c r="I3502" s="3" t="str">
        <f t="shared" si="167"/>
        <v/>
      </c>
    </row>
    <row r="3503" spans="6:9" x14ac:dyDescent="0.25">
      <c r="F3503" s="6" t="str">
        <f>IF($A3503="","",$E3503-_xlfn.MAXIFS($E$2:$E3502,$C$2:$C3502,$C3503,$A$2:$A3502,$A3503))</f>
        <v/>
      </c>
      <c r="G3503" s="6" t="str">
        <f t="shared" si="165"/>
        <v/>
      </c>
      <c r="H3503" s="6" t="str">
        <f t="shared" si="166"/>
        <v/>
      </c>
      <c r="I3503" s="3" t="str">
        <f t="shared" si="167"/>
        <v/>
      </c>
    </row>
    <row r="3504" spans="6:9" x14ac:dyDescent="0.25">
      <c r="F3504" s="6" t="str">
        <f>IF($A3504="","",$E3504-_xlfn.MAXIFS($E$2:$E3503,$C$2:$C3503,$C3504,$A$2:$A3503,$A3504))</f>
        <v/>
      </c>
      <c r="G3504" s="6" t="str">
        <f t="shared" si="165"/>
        <v/>
      </c>
      <c r="H3504" s="6" t="str">
        <f t="shared" si="166"/>
        <v/>
      </c>
      <c r="I3504" s="3" t="str">
        <f t="shared" si="167"/>
        <v/>
      </c>
    </row>
    <row r="3505" spans="6:9" x14ac:dyDescent="0.25">
      <c r="F3505" s="6" t="str">
        <f>IF($A3505="","",$E3505-_xlfn.MAXIFS($E$2:$E3504,$C$2:$C3504,$C3505,$A$2:$A3504,$A3505))</f>
        <v/>
      </c>
      <c r="G3505" s="6" t="str">
        <f t="shared" si="165"/>
        <v/>
      </c>
      <c r="H3505" s="6" t="str">
        <f t="shared" si="166"/>
        <v/>
      </c>
      <c r="I3505" s="3" t="str">
        <f t="shared" si="167"/>
        <v/>
      </c>
    </row>
    <row r="3506" spans="6:9" x14ac:dyDescent="0.25">
      <c r="F3506" s="6" t="str">
        <f>IF($A3506="","",$E3506-_xlfn.MAXIFS($E$2:$E3505,$C$2:$C3505,$C3506,$A$2:$A3505,$A3506))</f>
        <v/>
      </c>
      <c r="G3506" s="6" t="str">
        <f t="shared" si="165"/>
        <v/>
      </c>
      <c r="H3506" s="6" t="str">
        <f t="shared" si="166"/>
        <v/>
      </c>
      <c r="I3506" s="3" t="str">
        <f t="shared" si="167"/>
        <v/>
      </c>
    </row>
    <row r="3507" spans="6:9" x14ac:dyDescent="0.25">
      <c r="F3507" s="6" t="str">
        <f>IF($A3507="","",$E3507-_xlfn.MAXIFS($E$2:$E3506,$C$2:$C3506,$C3507,$A$2:$A3506,$A3507))</f>
        <v/>
      </c>
      <c r="G3507" s="6" t="str">
        <f t="shared" si="165"/>
        <v/>
      </c>
      <c r="H3507" s="6" t="str">
        <f t="shared" si="166"/>
        <v/>
      </c>
      <c r="I3507" s="3" t="str">
        <f t="shared" si="167"/>
        <v/>
      </c>
    </row>
    <row r="3508" spans="6:9" x14ac:dyDescent="0.25">
      <c r="F3508" s="6" t="str">
        <f>IF($A3508="","",$E3508-_xlfn.MAXIFS($E$2:$E3507,$C$2:$C3507,$C3508,$A$2:$A3507,$A3508))</f>
        <v/>
      </c>
      <c r="G3508" s="6" t="str">
        <f t="shared" si="165"/>
        <v/>
      </c>
      <c r="H3508" s="6" t="str">
        <f t="shared" si="166"/>
        <v/>
      </c>
      <c r="I3508" s="3" t="str">
        <f t="shared" si="167"/>
        <v/>
      </c>
    </row>
    <row r="3509" spans="6:9" x14ac:dyDescent="0.25">
      <c r="F3509" s="6" t="str">
        <f>IF($A3509="","",$E3509-_xlfn.MAXIFS($E$2:$E3508,$C$2:$C3508,$C3509,$A$2:$A3508,$A3509))</f>
        <v/>
      </c>
      <c r="G3509" s="6" t="str">
        <f t="shared" si="165"/>
        <v/>
      </c>
      <c r="H3509" s="6" t="str">
        <f t="shared" si="166"/>
        <v/>
      </c>
      <c r="I3509" s="3" t="str">
        <f t="shared" si="167"/>
        <v/>
      </c>
    </row>
    <row r="3510" spans="6:9" x14ac:dyDescent="0.25">
      <c r="F3510" s="6" t="str">
        <f>IF($A3510="","",$E3510-_xlfn.MAXIFS($E$2:$E3509,$C$2:$C3509,$C3510,$A$2:$A3509,$A3510))</f>
        <v/>
      </c>
      <c r="G3510" s="6" t="str">
        <f t="shared" si="165"/>
        <v/>
      </c>
      <c r="H3510" s="6" t="str">
        <f t="shared" si="166"/>
        <v/>
      </c>
      <c r="I3510" s="3" t="str">
        <f t="shared" si="167"/>
        <v/>
      </c>
    </row>
    <row r="3511" spans="6:9" x14ac:dyDescent="0.25">
      <c r="F3511" s="6" t="str">
        <f>IF($A3511="","",$E3511-_xlfn.MAXIFS($E$2:$E3510,$C$2:$C3510,$C3511,$A$2:$A3510,$A3511))</f>
        <v/>
      </c>
      <c r="G3511" s="6" t="str">
        <f t="shared" si="165"/>
        <v/>
      </c>
      <c r="H3511" s="6" t="str">
        <f t="shared" si="166"/>
        <v/>
      </c>
      <c r="I3511" s="3" t="str">
        <f t="shared" si="167"/>
        <v/>
      </c>
    </row>
    <row r="3512" spans="6:9" x14ac:dyDescent="0.25">
      <c r="F3512" s="6" t="str">
        <f>IF($A3512="","",$E3512-_xlfn.MAXIFS($E$2:$E3511,$C$2:$C3511,$C3512,$A$2:$A3511,$A3512))</f>
        <v/>
      </c>
      <c r="G3512" s="6" t="str">
        <f t="shared" si="165"/>
        <v/>
      </c>
      <c r="H3512" s="6" t="str">
        <f t="shared" si="166"/>
        <v/>
      </c>
      <c r="I3512" s="3" t="str">
        <f t="shared" si="167"/>
        <v/>
      </c>
    </row>
    <row r="3513" spans="6:9" x14ac:dyDescent="0.25">
      <c r="F3513" s="6" t="str">
        <f>IF($A3513="","",$E3513-_xlfn.MAXIFS($E$2:$E3512,$C$2:$C3512,$C3513,$A$2:$A3512,$A3513))</f>
        <v/>
      </c>
      <c r="G3513" s="6" t="str">
        <f t="shared" si="165"/>
        <v/>
      </c>
      <c r="H3513" s="6" t="str">
        <f t="shared" si="166"/>
        <v/>
      </c>
      <c r="I3513" s="3" t="str">
        <f t="shared" si="167"/>
        <v/>
      </c>
    </row>
    <row r="3514" spans="6:9" x14ac:dyDescent="0.25">
      <c r="F3514" s="6" t="str">
        <f>IF($A3514="","",$E3514-_xlfn.MAXIFS($E$2:$E3513,$C$2:$C3513,$C3514,$A$2:$A3513,$A3514))</f>
        <v/>
      </c>
      <c r="G3514" s="6" t="str">
        <f t="shared" si="165"/>
        <v/>
      </c>
      <c r="H3514" s="6" t="str">
        <f t="shared" si="166"/>
        <v/>
      </c>
      <c r="I3514" s="3" t="str">
        <f t="shared" si="167"/>
        <v/>
      </c>
    </row>
    <row r="3515" spans="6:9" x14ac:dyDescent="0.25">
      <c r="F3515" s="6" t="str">
        <f>IF($A3515="","",$E3515-_xlfn.MAXIFS($E$2:$E3514,$C$2:$C3514,$C3515,$A$2:$A3514,$A3515))</f>
        <v/>
      </c>
      <c r="G3515" s="6" t="str">
        <f t="shared" si="165"/>
        <v/>
      </c>
      <c r="H3515" s="6" t="str">
        <f t="shared" si="166"/>
        <v/>
      </c>
      <c r="I3515" s="3" t="str">
        <f t="shared" si="167"/>
        <v/>
      </c>
    </row>
    <row r="3516" spans="6:9" x14ac:dyDescent="0.25">
      <c r="F3516" s="6" t="str">
        <f>IF($A3516="","",$E3516-_xlfn.MAXIFS($E$2:$E3515,$C$2:$C3515,$C3516,$A$2:$A3515,$A3516))</f>
        <v/>
      </c>
      <c r="G3516" s="6" t="str">
        <f t="shared" si="165"/>
        <v/>
      </c>
      <c r="H3516" s="6" t="str">
        <f t="shared" si="166"/>
        <v/>
      </c>
      <c r="I3516" s="3" t="str">
        <f t="shared" si="167"/>
        <v/>
      </c>
    </row>
    <row r="3517" spans="6:9" x14ac:dyDescent="0.25">
      <c r="F3517" s="6" t="str">
        <f>IF($A3517="","",$E3517-_xlfn.MAXIFS($E$2:$E3516,$C$2:$C3516,$C3517,$A$2:$A3516,$A3517))</f>
        <v/>
      </c>
      <c r="G3517" s="6" t="str">
        <f t="shared" si="165"/>
        <v/>
      </c>
      <c r="H3517" s="6" t="str">
        <f t="shared" si="166"/>
        <v/>
      </c>
      <c r="I3517" s="3" t="str">
        <f t="shared" si="167"/>
        <v/>
      </c>
    </row>
    <row r="3518" spans="6:9" x14ac:dyDescent="0.25">
      <c r="F3518" s="6" t="str">
        <f>IF($A3518="","",$E3518-_xlfn.MAXIFS($E$2:$E3517,$C$2:$C3517,$C3518,$A$2:$A3517,$A3518))</f>
        <v/>
      </c>
      <c r="G3518" s="6" t="str">
        <f t="shared" si="165"/>
        <v/>
      </c>
      <c r="H3518" s="6" t="str">
        <f t="shared" si="166"/>
        <v/>
      </c>
      <c r="I3518" s="3" t="str">
        <f t="shared" si="167"/>
        <v/>
      </c>
    </row>
    <row r="3519" spans="6:9" x14ac:dyDescent="0.25">
      <c r="F3519" s="6" t="str">
        <f>IF($A3519="","",$E3519-_xlfn.MAXIFS($E$2:$E3518,$C$2:$C3518,$C3519,$A$2:$A3518,$A3519))</f>
        <v/>
      </c>
      <c r="G3519" s="6" t="str">
        <f t="shared" si="165"/>
        <v/>
      </c>
      <c r="H3519" s="6" t="str">
        <f t="shared" si="166"/>
        <v/>
      </c>
      <c r="I3519" s="3" t="str">
        <f t="shared" si="167"/>
        <v/>
      </c>
    </row>
    <row r="3520" spans="6:9" x14ac:dyDescent="0.25">
      <c r="F3520" s="6" t="str">
        <f>IF($A3520="","",$E3520-_xlfn.MAXIFS($E$2:$E3519,$C$2:$C3519,$C3520,$A$2:$A3519,$A3520))</f>
        <v/>
      </c>
      <c r="G3520" s="6" t="str">
        <f t="shared" si="165"/>
        <v/>
      </c>
      <c r="H3520" s="6" t="str">
        <f t="shared" si="166"/>
        <v/>
      </c>
      <c r="I3520" s="3" t="str">
        <f t="shared" si="167"/>
        <v/>
      </c>
    </row>
    <row r="3521" spans="6:9" x14ac:dyDescent="0.25">
      <c r="F3521" s="6" t="str">
        <f>IF($A3521="","",$E3521-_xlfn.MAXIFS($E$2:$E3520,$C$2:$C3520,$C3521,$A$2:$A3520,$A3521))</f>
        <v/>
      </c>
      <c r="G3521" s="6" t="str">
        <f t="shared" si="165"/>
        <v/>
      </c>
      <c r="H3521" s="6" t="str">
        <f t="shared" si="166"/>
        <v/>
      </c>
      <c r="I3521" s="3" t="str">
        <f t="shared" si="167"/>
        <v/>
      </c>
    </row>
    <row r="3522" spans="6:9" x14ac:dyDescent="0.25">
      <c r="F3522" s="6" t="str">
        <f>IF($A3522="","",$E3522-_xlfn.MAXIFS($E$2:$E3521,$C$2:$C3521,$C3522,$A$2:$A3521,$A3522))</f>
        <v/>
      </c>
      <c r="G3522" s="6" t="str">
        <f t="shared" si="165"/>
        <v/>
      </c>
      <c r="H3522" s="6" t="str">
        <f t="shared" si="166"/>
        <v/>
      </c>
      <c r="I3522" s="3" t="str">
        <f t="shared" si="167"/>
        <v/>
      </c>
    </row>
    <row r="3523" spans="6:9" x14ac:dyDescent="0.25">
      <c r="F3523" s="6" t="str">
        <f>IF($A3523="","",$E3523-_xlfn.MAXIFS($E$2:$E3522,$C$2:$C3522,$C3523,$A$2:$A3522,$A3523))</f>
        <v/>
      </c>
      <c r="G3523" s="6" t="str">
        <f t="shared" si="165"/>
        <v/>
      </c>
      <c r="H3523" s="6" t="str">
        <f t="shared" si="166"/>
        <v/>
      </c>
      <c r="I3523" s="3" t="str">
        <f t="shared" si="167"/>
        <v/>
      </c>
    </row>
    <row r="3524" spans="6:9" x14ac:dyDescent="0.25">
      <c r="F3524" s="6" t="str">
        <f>IF($A3524="","",$E3524-_xlfn.MAXIFS($E$2:$E3523,$C$2:$C3523,$C3524,$A$2:$A3523,$A3524))</f>
        <v/>
      </c>
      <c r="G3524" s="6" t="str">
        <f t="shared" si="165"/>
        <v/>
      </c>
      <c r="H3524" s="6" t="str">
        <f t="shared" si="166"/>
        <v/>
      </c>
      <c r="I3524" s="3" t="str">
        <f t="shared" si="167"/>
        <v/>
      </c>
    </row>
    <row r="3525" spans="6:9" x14ac:dyDescent="0.25">
      <c r="F3525" s="6" t="str">
        <f>IF($A3525="","",$E3525-_xlfn.MAXIFS($E$2:$E3524,$C$2:$C3524,$C3525,$A$2:$A3524,$A3525))</f>
        <v/>
      </c>
      <c r="G3525" s="6" t="str">
        <f t="shared" si="165"/>
        <v/>
      </c>
      <c r="H3525" s="6" t="str">
        <f t="shared" si="166"/>
        <v/>
      </c>
      <c r="I3525" s="3" t="str">
        <f t="shared" si="167"/>
        <v/>
      </c>
    </row>
    <row r="3526" spans="6:9" x14ac:dyDescent="0.25">
      <c r="F3526" s="6" t="str">
        <f>IF($A3526="","",$E3526-_xlfn.MAXIFS($E$2:$E3525,$C$2:$C3525,$C3526,$A$2:$A3525,$A3526))</f>
        <v/>
      </c>
      <c r="G3526" s="6" t="str">
        <f t="shared" si="165"/>
        <v/>
      </c>
      <c r="H3526" s="6" t="str">
        <f t="shared" si="166"/>
        <v/>
      </c>
      <c r="I3526" s="3" t="str">
        <f t="shared" si="167"/>
        <v/>
      </c>
    </row>
    <row r="3527" spans="6:9" x14ac:dyDescent="0.25">
      <c r="F3527" s="6" t="str">
        <f>IF($A3527="","",$E3527-_xlfn.MAXIFS($E$2:$E3526,$C$2:$C3526,$C3527,$A$2:$A3526,$A3527))</f>
        <v/>
      </c>
      <c r="G3527" s="6" t="str">
        <f t="shared" si="165"/>
        <v/>
      </c>
      <c r="H3527" s="6" t="str">
        <f t="shared" si="166"/>
        <v/>
      </c>
      <c r="I3527" s="3" t="str">
        <f t="shared" si="167"/>
        <v/>
      </c>
    </row>
    <row r="3528" spans="6:9" x14ac:dyDescent="0.25">
      <c r="F3528" s="6" t="str">
        <f>IF($A3528="","",$E3528-_xlfn.MAXIFS($E$2:$E3527,$C$2:$C3527,$C3528,$A$2:$A3527,$A3528))</f>
        <v/>
      </c>
      <c r="G3528" s="6" t="str">
        <f t="shared" si="165"/>
        <v/>
      </c>
      <c r="H3528" s="6" t="str">
        <f t="shared" si="166"/>
        <v/>
      </c>
      <c r="I3528" s="3" t="str">
        <f t="shared" si="167"/>
        <v/>
      </c>
    </row>
    <row r="3529" spans="6:9" x14ac:dyDescent="0.25">
      <c r="F3529" s="6" t="str">
        <f>IF($A3529="","",$E3529-_xlfn.MAXIFS($E$2:$E3528,$C$2:$C3528,$C3529,$A$2:$A3528,$A3529))</f>
        <v/>
      </c>
      <c r="G3529" s="6" t="str">
        <f t="shared" ref="G3529:G3592" si="168">IF($A3529="","",HOUR($D3529))</f>
        <v/>
      </c>
      <c r="H3529" s="6" t="str">
        <f t="shared" ref="H3529:H3592" si="169">IF($A3529="","",MINUTE($D3529))</f>
        <v/>
      </c>
      <c r="I3529" s="3" t="str">
        <f t="shared" si="167"/>
        <v/>
      </c>
    </row>
    <row r="3530" spans="6:9" x14ac:dyDescent="0.25">
      <c r="F3530" s="6" t="str">
        <f>IF($A3530="","",$E3530-_xlfn.MAXIFS($E$2:$E3529,$C$2:$C3529,$C3530,$A$2:$A3529,$A3530))</f>
        <v/>
      </c>
      <c r="G3530" s="6" t="str">
        <f t="shared" si="168"/>
        <v/>
      </c>
      <c r="H3530" s="6" t="str">
        <f t="shared" si="169"/>
        <v/>
      </c>
      <c r="I3530" s="3" t="str">
        <f t="shared" ref="I3530:I3593" si="170">IF($F3530&lt;0,"ERROR","")</f>
        <v/>
      </c>
    </row>
    <row r="3531" spans="6:9" x14ac:dyDescent="0.25">
      <c r="F3531" s="6" t="str">
        <f>IF($A3531="","",$E3531-_xlfn.MAXIFS($E$2:$E3530,$C$2:$C3530,$C3531,$A$2:$A3530,$A3531))</f>
        <v/>
      </c>
      <c r="G3531" s="6" t="str">
        <f t="shared" si="168"/>
        <v/>
      </c>
      <c r="H3531" s="6" t="str">
        <f t="shared" si="169"/>
        <v/>
      </c>
      <c r="I3531" s="3" t="str">
        <f t="shared" si="170"/>
        <v/>
      </c>
    </row>
    <row r="3532" spans="6:9" x14ac:dyDescent="0.25">
      <c r="F3532" s="6" t="str">
        <f>IF($A3532="","",$E3532-_xlfn.MAXIFS($E$2:$E3531,$C$2:$C3531,$C3532,$A$2:$A3531,$A3532))</f>
        <v/>
      </c>
      <c r="G3532" s="6" t="str">
        <f t="shared" si="168"/>
        <v/>
      </c>
      <c r="H3532" s="6" t="str">
        <f t="shared" si="169"/>
        <v/>
      </c>
      <c r="I3532" s="3" t="str">
        <f t="shared" si="170"/>
        <v/>
      </c>
    </row>
    <row r="3533" spans="6:9" x14ac:dyDescent="0.25">
      <c r="F3533" s="6" t="str">
        <f>IF($A3533="","",$E3533-_xlfn.MAXIFS($E$2:$E3532,$C$2:$C3532,$C3533,$A$2:$A3532,$A3533))</f>
        <v/>
      </c>
      <c r="G3533" s="6" t="str">
        <f t="shared" si="168"/>
        <v/>
      </c>
      <c r="H3533" s="6" t="str">
        <f t="shared" si="169"/>
        <v/>
      </c>
      <c r="I3533" s="3" t="str">
        <f t="shared" si="170"/>
        <v/>
      </c>
    </row>
    <row r="3534" spans="6:9" x14ac:dyDescent="0.25">
      <c r="F3534" s="6" t="str">
        <f>IF($A3534="","",$E3534-_xlfn.MAXIFS($E$2:$E3533,$C$2:$C3533,$C3534,$A$2:$A3533,$A3534))</f>
        <v/>
      </c>
      <c r="G3534" s="6" t="str">
        <f t="shared" si="168"/>
        <v/>
      </c>
      <c r="H3534" s="6" t="str">
        <f t="shared" si="169"/>
        <v/>
      </c>
      <c r="I3534" s="3" t="str">
        <f t="shared" si="170"/>
        <v/>
      </c>
    </row>
    <row r="3535" spans="6:9" x14ac:dyDescent="0.25">
      <c r="F3535" s="6" t="str">
        <f>IF($A3535="","",$E3535-_xlfn.MAXIFS($E$2:$E3534,$C$2:$C3534,$C3535,$A$2:$A3534,$A3535))</f>
        <v/>
      </c>
      <c r="G3535" s="6" t="str">
        <f t="shared" si="168"/>
        <v/>
      </c>
      <c r="H3535" s="6" t="str">
        <f t="shared" si="169"/>
        <v/>
      </c>
      <c r="I3535" s="3" t="str">
        <f t="shared" si="170"/>
        <v/>
      </c>
    </row>
    <row r="3536" spans="6:9" x14ac:dyDescent="0.25">
      <c r="F3536" s="6" t="str">
        <f>IF($A3536="","",$E3536-_xlfn.MAXIFS($E$2:$E3535,$C$2:$C3535,$C3536,$A$2:$A3535,$A3536))</f>
        <v/>
      </c>
      <c r="G3536" s="6" t="str">
        <f t="shared" si="168"/>
        <v/>
      </c>
      <c r="H3536" s="6" t="str">
        <f t="shared" si="169"/>
        <v/>
      </c>
      <c r="I3536" s="3" t="str">
        <f t="shared" si="170"/>
        <v/>
      </c>
    </row>
    <row r="3537" spans="6:9" x14ac:dyDescent="0.25">
      <c r="F3537" s="6" t="str">
        <f>IF($A3537="","",$E3537-_xlfn.MAXIFS($E$2:$E3536,$C$2:$C3536,$C3537,$A$2:$A3536,$A3537))</f>
        <v/>
      </c>
      <c r="G3537" s="6" t="str">
        <f t="shared" si="168"/>
        <v/>
      </c>
      <c r="H3537" s="6" t="str">
        <f t="shared" si="169"/>
        <v/>
      </c>
      <c r="I3537" s="3" t="str">
        <f t="shared" si="170"/>
        <v/>
      </c>
    </row>
    <row r="3538" spans="6:9" x14ac:dyDescent="0.25">
      <c r="F3538" s="6" t="str">
        <f>IF($A3538="","",$E3538-_xlfn.MAXIFS($E$2:$E3537,$C$2:$C3537,$C3538,$A$2:$A3537,$A3538))</f>
        <v/>
      </c>
      <c r="G3538" s="6" t="str">
        <f t="shared" si="168"/>
        <v/>
      </c>
      <c r="H3538" s="6" t="str">
        <f t="shared" si="169"/>
        <v/>
      </c>
      <c r="I3538" s="3" t="str">
        <f t="shared" si="170"/>
        <v/>
      </c>
    </row>
    <row r="3539" spans="6:9" x14ac:dyDescent="0.25">
      <c r="F3539" s="6" t="str">
        <f>IF($A3539="","",$E3539-_xlfn.MAXIFS($E$2:$E3538,$C$2:$C3538,$C3539,$A$2:$A3538,$A3539))</f>
        <v/>
      </c>
      <c r="G3539" s="6" t="str">
        <f t="shared" si="168"/>
        <v/>
      </c>
      <c r="H3539" s="6" t="str">
        <f t="shared" si="169"/>
        <v/>
      </c>
      <c r="I3539" s="3" t="str">
        <f t="shared" si="170"/>
        <v/>
      </c>
    </row>
    <row r="3540" spans="6:9" x14ac:dyDescent="0.25">
      <c r="F3540" s="6" t="str">
        <f>IF($A3540="","",$E3540-_xlfn.MAXIFS($E$2:$E3539,$C$2:$C3539,$C3540,$A$2:$A3539,$A3540))</f>
        <v/>
      </c>
      <c r="G3540" s="6" t="str">
        <f t="shared" si="168"/>
        <v/>
      </c>
      <c r="H3540" s="6" t="str">
        <f t="shared" si="169"/>
        <v/>
      </c>
      <c r="I3540" s="3" t="str">
        <f t="shared" si="170"/>
        <v/>
      </c>
    </row>
    <row r="3541" spans="6:9" x14ac:dyDescent="0.25">
      <c r="F3541" s="6" t="str">
        <f>IF($A3541="","",$E3541-_xlfn.MAXIFS($E$2:$E3540,$C$2:$C3540,$C3541,$A$2:$A3540,$A3541))</f>
        <v/>
      </c>
      <c r="G3541" s="6" t="str">
        <f t="shared" si="168"/>
        <v/>
      </c>
      <c r="H3541" s="6" t="str">
        <f t="shared" si="169"/>
        <v/>
      </c>
      <c r="I3541" s="3" t="str">
        <f t="shared" si="170"/>
        <v/>
      </c>
    </row>
    <row r="3542" spans="6:9" x14ac:dyDescent="0.25">
      <c r="F3542" s="6" t="str">
        <f>IF($A3542="","",$E3542-_xlfn.MAXIFS($E$2:$E3541,$C$2:$C3541,$C3542,$A$2:$A3541,$A3542))</f>
        <v/>
      </c>
      <c r="G3542" s="6" t="str">
        <f t="shared" si="168"/>
        <v/>
      </c>
      <c r="H3542" s="6" t="str">
        <f t="shared" si="169"/>
        <v/>
      </c>
      <c r="I3542" s="3" t="str">
        <f t="shared" si="170"/>
        <v/>
      </c>
    </row>
    <row r="3543" spans="6:9" x14ac:dyDescent="0.25">
      <c r="F3543" s="6" t="str">
        <f>IF($A3543="","",$E3543-_xlfn.MAXIFS($E$2:$E3542,$C$2:$C3542,$C3543,$A$2:$A3542,$A3543))</f>
        <v/>
      </c>
      <c r="G3543" s="6" t="str">
        <f t="shared" si="168"/>
        <v/>
      </c>
      <c r="H3543" s="6" t="str">
        <f t="shared" si="169"/>
        <v/>
      </c>
      <c r="I3543" s="3" t="str">
        <f t="shared" si="170"/>
        <v/>
      </c>
    </row>
    <row r="3544" spans="6:9" x14ac:dyDescent="0.25">
      <c r="F3544" s="6" t="str">
        <f>IF($A3544="","",$E3544-_xlfn.MAXIFS($E$2:$E3543,$C$2:$C3543,$C3544,$A$2:$A3543,$A3544))</f>
        <v/>
      </c>
      <c r="G3544" s="6" t="str">
        <f t="shared" si="168"/>
        <v/>
      </c>
      <c r="H3544" s="6" t="str">
        <f t="shared" si="169"/>
        <v/>
      </c>
      <c r="I3544" s="3" t="str">
        <f t="shared" si="170"/>
        <v/>
      </c>
    </row>
    <row r="3545" spans="6:9" x14ac:dyDescent="0.25">
      <c r="F3545" s="6" t="str">
        <f>IF($A3545="","",$E3545-_xlfn.MAXIFS($E$2:$E3544,$C$2:$C3544,$C3545,$A$2:$A3544,$A3545))</f>
        <v/>
      </c>
      <c r="G3545" s="6" t="str">
        <f t="shared" si="168"/>
        <v/>
      </c>
      <c r="H3545" s="6" t="str">
        <f t="shared" si="169"/>
        <v/>
      </c>
      <c r="I3545" s="3" t="str">
        <f t="shared" si="170"/>
        <v/>
      </c>
    </row>
    <row r="3546" spans="6:9" x14ac:dyDescent="0.25">
      <c r="F3546" s="6" t="str">
        <f>IF($A3546="","",$E3546-_xlfn.MAXIFS($E$2:$E3545,$C$2:$C3545,$C3546,$A$2:$A3545,$A3546))</f>
        <v/>
      </c>
      <c r="G3546" s="6" t="str">
        <f t="shared" si="168"/>
        <v/>
      </c>
      <c r="H3546" s="6" t="str">
        <f t="shared" si="169"/>
        <v/>
      </c>
      <c r="I3546" s="3" t="str">
        <f t="shared" si="170"/>
        <v/>
      </c>
    </row>
    <row r="3547" spans="6:9" x14ac:dyDescent="0.25">
      <c r="F3547" s="6" t="str">
        <f>IF($A3547="","",$E3547-_xlfn.MAXIFS($E$2:$E3546,$C$2:$C3546,$C3547,$A$2:$A3546,$A3547))</f>
        <v/>
      </c>
      <c r="G3547" s="6" t="str">
        <f t="shared" si="168"/>
        <v/>
      </c>
      <c r="H3547" s="6" t="str">
        <f t="shared" si="169"/>
        <v/>
      </c>
      <c r="I3547" s="3" t="str">
        <f t="shared" si="170"/>
        <v/>
      </c>
    </row>
    <row r="3548" spans="6:9" x14ac:dyDescent="0.25">
      <c r="F3548" s="6" t="str">
        <f>IF($A3548="","",$E3548-_xlfn.MAXIFS($E$2:$E3547,$C$2:$C3547,$C3548,$A$2:$A3547,$A3548))</f>
        <v/>
      </c>
      <c r="G3548" s="6" t="str">
        <f t="shared" si="168"/>
        <v/>
      </c>
      <c r="H3548" s="6" t="str">
        <f t="shared" si="169"/>
        <v/>
      </c>
      <c r="I3548" s="3" t="str">
        <f t="shared" si="170"/>
        <v/>
      </c>
    </row>
    <row r="3549" spans="6:9" x14ac:dyDescent="0.25">
      <c r="F3549" s="6" t="str">
        <f>IF($A3549="","",$E3549-_xlfn.MAXIFS($E$2:$E3548,$C$2:$C3548,$C3549,$A$2:$A3548,$A3549))</f>
        <v/>
      </c>
      <c r="G3549" s="6" t="str">
        <f t="shared" si="168"/>
        <v/>
      </c>
      <c r="H3549" s="6" t="str">
        <f t="shared" si="169"/>
        <v/>
      </c>
      <c r="I3549" s="3" t="str">
        <f t="shared" si="170"/>
        <v/>
      </c>
    </row>
    <row r="3550" spans="6:9" x14ac:dyDescent="0.25">
      <c r="F3550" s="6" t="str">
        <f>IF($A3550="","",$E3550-_xlfn.MAXIFS($E$2:$E3549,$C$2:$C3549,$C3550,$A$2:$A3549,$A3550))</f>
        <v/>
      </c>
      <c r="G3550" s="6" t="str">
        <f t="shared" si="168"/>
        <v/>
      </c>
      <c r="H3550" s="6" t="str">
        <f t="shared" si="169"/>
        <v/>
      </c>
      <c r="I3550" s="3" t="str">
        <f t="shared" si="170"/>
        <v/>
      </c>
    </row>
    <row r="3551" spans="6:9" x14ac:dyDescent="0.25">
      <c r="F3551" s="6" t="str">
        <f>IF($A3551="","",$E3551-_xlfn.MAXIFS($E$2:$E3550,$C$2:$C3550,$C3551,$A$2:$A3550,$A3551))</f>
        <v/>
      </c>
      <c r="G3551" s="6" t="str">
        <f t="shared" si="168"/>
        <v/>
      </c>
      <c r="H3551" s="6" t="str">
        <f t="shared" si="169"/>
        <v/>
      </c>
      <c r="I3551" s="3" t="str">
        <f t="shared" si="170"/>
        <v/>
      </c>
    </row>
    <row r="3552" spans="6:9" x14ac:dyDescent="0.25">
      <c r="F3552" s="6" t="str">
        <f>IF($A3552="","",$E3552-_xlfn.MAXIFS($E$2:$E3551,$C$2:$C3551,$C3552,$A$2:$A3551,$A3552))</f>
        <v/>
      </c>
      <c r="G3552" s="6" t="str">
        <f t="shared" si="168"/>
        <v/>
      </c>
      <c r="H3552" s="6" t="str">
        <f t="shared" si="169"/>
        <v/>
      </c>
      <c r="I3552" s="3" t="str">
        <f t="shared" si="170"/>
        <v/>
      </c>
    </row>
    <row r="3553" spans="6:9" x14ac:dyDescent="0.25">
      <c r="F3553" s="6" t="str">
        <f>IF($A3553="","",$E3553-_xlfn.MAXIFS($E$2:$E3552,$C$2:$C3552,$C3553,$A$2:$A3552,$A3553))</f>
        <v/>
      </c>
      <c r="G3553" s="6" t="str">
        <f t="shared" si="168"/>
        <v/>
      </c>
      <c r="H3553" s="6" t="str">
        <f t="shared" si="169"/>
        <v/>
      </c>
      <c r="I3553" s="3" t="str">
        <f t="shared" si="170"/>
        <v/>
      </c>
    </row>
    <row r="3554" spans="6:9" x14ac:dyDescent="0.25">
      <c r="F3554" s="6" t="str">
        <f>IF($A3554="","",$E3554-_xlfn.MAXIFS($E$2:$E3553,$C$2:$C3553,$C3554,$A$2:$A3553,$A3554))</f>
        <v/>
      </c>
      <c r="G3554" s="6" t="str">
        <f t="shared" si="168"/>
        <v/>
      </c>
      <c r="H3554" s="6" t="str">
        <f t="shared" si="169"/>
        <v/>
      </c>
      <c r="I3554" s="3" t="str">
        <f t="shared" si="170"/>
        <v/>
      </c>
    </row>
    <row r="3555" spans="6:9" x14ac:dyDescent="0.25">
      <c r="F3555" s="6" t="str">
        <f>IF($A3555="","",$E3555-_xlfn.MAXIFS($E$2:$E3554,$C$2:$C3554,$C3555,$A$2:$A3554,$A3555))</f>
        <v/>
      </c>
      <c r="G3555" s="6" t="str">
        <f t="shared" si="168"/>
        <v/>
      </c>
      <c r="H3555" s="6" t="str">
        <f t="shared" si="169"/>
        <v/>
      </c>
      <c r="I3555" s="3" t="str">
        <f t="shared" si="170"/>
        <v/>
      </c>
    </row>
    <row r="3556" spans="6:9" x14ac:dyDescent="0.25">
      <c r="F3556" s="6" t="str">
        <f>IF($A3556="","",$E3556-_xlfn.MAXIFS($E$2:$E3555,$C$2:$C3555,$C3556,$A$2:$A3555,$A3556))</f>
        <v/>
      </c>
      <c r="G3556" s="6" t="str">
        <f t="shared" si="168"/>
        <v/>
      </c>
      <c r="H3556" s="6" t="str">
        <f t="shared" si="169"/>
        <v/>
      </c>
      <c r="I3556" s="3" t="str">
        <f t="shared" si="170"/>
        <v/>
      </c>
    </row>
    <row r="3557" spans="6:9" x14ac:dyDescent="0.25">
      <c r="F3557" s="6" t="str">
        <f>IF($A3557="","",$E3557-_xlfn.MAXIFS($E$2:$E3556,$C$2:$C3556,$C3557,$A$2:$A3556,$A3557))</f>
        <v/>
      </c>
      <c r="G3557" s="6" t="str">
        <f t="shared" si="168"/>
        <v/>
      </c>
      <c r="H3557" s="6" t="str">
        <f t="shared" si="169"/>
        <v/>
      </c>
      <c r="I3557" s="3" t="str">
        <f t="shared" si="170"/>
        <v/>
      </c>
    </row>
    <row r="3558" spans="6:9" x14ac:dyDescent="0.25">
      <c r="F3558" s="6" t="str">
        <f>IF($A3558="","",$E3558-_xlfn.MAXIFS($E$2:$E3557,$C$2:$C3557,$C3558,$A$2:$A3557,$A3558))</f>
        <v/>
      </c>
      <c r="G3558" s="6" t="str">
        <f t="shared" si="168"/>
        <v/>
      </c>
      <c r="H3558" s="6" t="str">
        <f t="shared" si="169"/>
        <v/>
      </c>
      <c r="I3558" s="3" t="str">
        <f t="shared" si="170"/>
        <v/>
      </c>
    </row>
    <row r="3559" spans="6:9" x14ac:dyDescent="0.25">
      <c r="F3559" s="6" t="str">
        <f>IF($A3559="","",$E3559-_xlfn.MAXIFS($E$2:$E3558,$C$2:$C3558,$C3559,$A$2:$A3558,$A3559))</f>
        <v/>
      </c>
      <c r="G3559" s="6" t="str">
        <f t="shared" si="168"/>
        <v/>
      </c>
      <c r="H3559" s="6" t="str">
        <f t="shared" si="169"/>
        <v/>
      </c>
      <c r="I3559" s="3" t="str">
        <f t="shared" si="170"/>
        <v/>
      </c>
    </row>
    <row r="3560" spans="6:9" x14ac:dyDescent="0.25">
      <c r="F3560" s="6" t="str">
        <f>IF($A3560="","",$E3560-_xlfn.MAXIFS($E$2:$E3559,$C$2:$C3559,$C3560,$A$2:$A3559,$A3560))</f>
        <v/>
      </c>
      <c r="G3560" s="6" t="str">
        <f t="shared" si="168"/>
        <v/>
      </c>
      <c r="H3560" s="6" t="str">
        <f t="shared" si="169"/>
        <v/>
      </c>
      <c r="I3560" s="3" t="str">
        <f t="shared" si="170"/>
        <v/>
      </c>
    </row>
    <row r="3561" spans="6:9" x14ac:dyDescent="0.25">
      <c r="F3561" s="6" t="str">
        <f>IF($A3561="","",$E3561-_xlfn.MAXIFS($E$2:$E3560,$C$2:$C3560,$C3561,$A$2:$A3560,$A3561))</f>
        <v/>
      </c>
      <c r="G3561" s="6" t="str">
        <f t="shared" si="168"/>
        <v/>
      </c>
      <c r="H3561" s="6" t="str">
        <f t="shared" si="169"/>
        <v/>
      </c>
      <c r="I3561" s="3" t="str">
        <f t="shared" si="170"/>
        <v/>
      </c>
    </row>
    <row r="3562" spans="6:9" x14ac:dyDescent="0.25">
      <c r="F3562" s="6" t="str">
        <f>IF($A3562="","",$E3562-_xlfn.MAXIFS($E$2:$E3561,$C$2:$C3561,$C3562,$A$2:$A3561,$A3562))</f>
        <v/>
      </c>
      <c r="G3562" s="6" t="str">
        <f t="shared" si="168"/>
        <v/>
      </c>
      <c r="H3562" s="6" t="str">
        <f t="shared" si="169"/>
        <v/>
      </c>
      <c r="I3562" s="3" t="str">
        <f t="shared" si="170"/>
        <v/>
      </c>
    </row>
    <row r="3563" spans="6:9" x14ac:dyDescent="0.25">
      <c r="F3563" s="6" t="str">
        <f>IF($A3563="","",$E3563-_xlfn.MAXIFS($E$2:$E3562,$C$2:$C3562,$C3563,$A$2:$A3562,$A3563))</f>
        <v/>
      </c>
      <c r="G3563" s="6" t="str">
        <f t="shared" si="168"/>
        <v/>
      </c>
      <c r="H3563" s="6" t="str">
        <f t="shared" si="169"/>
        <v/>
      </c>
      <c r="I3563" s="3" t="str">
        <f t="shared" si="170"/>
        <v/>
      </c>
    </row>
    <row r="3564" spans="6:9" x14ac:dyDescent="0.25">
      <c r="F3564" s="6" t="str">
        <f>IF($A3564="","",$E3564-_xlfn.MAXIFS($E$2:$E3563,$C$2:$C3563,$C3564,$A$2:$A3563,$A3564))</f>
        <v/>
      </c>
      <c r="G3564" s="6" t="str">
        <f t="shared" si="168"/>
        <v/>
      </c>
      <c r="H3564" s="6" t="str">
        <f t="shared" si="169"/>
        <v/>
      </c>
      <c r="I3564" s="3" t="str">
        <f t="shared" si="170"/>
        <v/>
      </c>
    </row>
    <row r="3565" spans="6:9" x14ac:dyDescent="0.25">
      <c r="F3565" s="6" t="str">
        <f>IF($A3565="","",$E3565-_xlfn.MAXIFS($E$2:$E3564,$C$2:$C3564,$C3565,$A$2:$A3564,$A3565))</f>
        <v/>
      </c>
      <c r="G3565" s="6" t="str">
        <f t="shared" si="168"/>
        <v/>
      </c>
      <c r="H3565" s="6" t="str">
        <f t="shared" si="169"/>
        <v/>
      </c>
      <c r="I3565" s="3" t="str">
        <f t="shared" si="170"/>
        <v/>
      </c>
    </row>
    <row r="3566" spans="6:9" x14ac:dyDescent="0.25">
      <c r="F3566" s="6" t="str">
        <f>IF($A3566="","",$E3566-_xlfn.MAXIFS($E$2:$E3565,$C$2:$C3565,$C3566,$A$2:$A3565,$A3566))</f>
        <v/>
      </c>
      <c r="G3566" s="6" t="str">
        <f t="shared" si="168"/>
        <v/>
      </c>
      <c r="H3566" s="6" t="str">
        <f t="shared" si="169"/>
        <v/>
      </c>
      <c r="I3566" s="3" t="str">
        <f t="shared" si="170"/>
        <v/>
      </c>
    </row>
    <row r="3567" spans="6:9" x14ac:dyDescent="0.25">
      <c r="F3567" s="6" t="str">
        <f>IF($A3567="","",$E3567-_xlfn.MAXIFS($E$2:$E3566,$C$2:$C3566,$C3567,$A$2:$A3566,$A3567))</f>
        <v/>
      </c>
      <c r="G3567" s="6" t="str">
        <f t="shared" si="168"/>
        <v/>
      </c>
      <c r="H3567" s="6" t="str">
        <f t="shared" si="169"/>
        <v/>
      </c>
      <c r="I3567" s="3" t="str">
        <f t="shared" si="170"/>
        <v/>
      </c>
    </row>
    <row r="3568" spans="6:9" x14ac:dyDescent="0.25">
      <c r="F3568" s="6" t="str">
        <f>IF($A3568="","",$E3568-_xlfn.MAXIFS($E$2:$E3567,$C$2:$C3567,$C3568,$A$2:$A3567,$A3568))</f>
        <v/>
      </c>
      <c r="G3568" s="6" t="str">
        <f t="shared" si="168"/>
        <v/>
      </c>
      <c r="H3568" s="6" t="str">
        <f t="shared" si="169"/>
        <v/>
      </c>
      <c r="I3568" s="3" t="str">
        <f t="shared" si="170"/>
        <v/>
      </c>
    </row>
    <row r="3569" spans="6:9" x14ac:dyDescent="0.25">
      <c r="F3569" s="6" t="str">
        <f>IF($A3569="","",$E3569-_xlfn.MAXIFS($E$2:$E3568,$C$2:$C3568,$C3569,$A$2:$A3568,$A3569))</f>
        <v/>
      </c>
      <c r="G3569" s="6" t="str">
        <f t="shared" si="168"/>
        <v/>
      </c>
      <c r="H3569" s="6" t="str">
        <f t="shared" si="169"/>
        <v/>
      </c>
      <c r="I3569" s="3" t="str">
        <f t="shared" si="170"/>
        <v/>
      </c>
    </row>
    <row r="3570" spans="6:9" x14ac:dyDescent="0.25">
      <c r="F3570" s="6" t="str">
        <f>IF($A3570="","",$E3570-_xlfn.MAXIFS($E$2:$E3569,$C$2:$C3569,$C3570,$A$2:$A3569,$A3570))</f>
        <v/>
      </c>
      <c r="G3570" s="6" t="str">
        <f t="shared" si="168"/>
        <v/>
      </c>
      <c r="H3570" s="6" t="str">
        <f t="shared" si="169"/>
        <v/>
      </c>
      <c r="I3570" s="3" t="str">
        <f t="shared" si="170"/>
        <v/>
      </c>
    </row>
    <row r="3571" spans="6:9" x14ac:dyDescent="0.25">
      <c r="F3571" s="6" t="str">
        <f>IF($A3571="","",$E3571-_xlfn.MAXIFS($E$2:$E3570,$C$2:$C3570,$C3571,$A$2:$A3570,$A3571))</f>
        <v/>
      </c>
      <c r="G3571" s="6" t="str">
        <f t="shared" si="168"/>
        <v/>
      </c>
      <c r="H3571" s="6" t="str">
        <f t="shared" si="169"/>
        <v/>
      </c>
      <c r="I3571" s="3" t="str">
        <f t="shared" si="170"/>
        <v/>
      </c>
    </row>
    <row r="3572" spans="6:9" x14ac:dyDescent="0.25">
      <c r="F3572" s="6" t="str">
        <f>IF($A3572="","",$E3572-_xlfn.MAXIFS($E$2:$E3571,$C$2:$C3571,$C3572,$A$2:$A3571,$A3572))</f>
        <v/>
      </c>
      <c r="G3572" s="6" t="str">
        <f t="shared" si="168"/>
        <v/>
      </c>
      <c r="H3572" s="6" t="str">
        <f t="shared" si="169"/>
        <v/>
      </c>
      <c r="I3572" s="3" t="str">
        <f t="shared" si="170"/>
        <v/>
      </c>
    </row>
    <row r="3573" spans="6:9" x14ac:dyDescent="0.25">
      <c r="F3573" s="6" t="str">
        <f>IF($A3573="","",$E3573-_xlfn.MAXIFS($E$2:$E3572,$C$2:$C3572,$C3573,$A$2:$A3572,$A3573))</f>
        <v/>
      </c>
      <c r="G3573" s="6" t="str">
        <f t="shared" si="168"/>
        <v/>
      </c>
      <c r="H3573" s="6" t="str">
        <f t="shared" si="169"/>
        <v/>
      </c>
      <c r="I3573" s="3" t="str">
        <f t="shared" si="170"/>
        <v/>
      </c>
    </row>
    <row r="3574" spans="6:9" x14ac:dyDescent="0.25">
      <c r="F3574" s="6" t="str">
        <f>IF($A3574="","",$E3574-_xlfn.MAXIFS($E$2:$E3573,$C$2:$C3573,$C3574,$A$2:$A3573,$A3574))</f>
        <v/>
      </c>
      <c r="G3574" s="6" t="str">
        <f t="shared" si="168"/>
        <v/>
      </c>
      <c r="H3574" s="6" t="str">
        <f t="shared" si="169"/>
        <v/>
      </c>
      <c r="I3574" s="3" t="str">
        <f t="shared" si="170"/>
        <v/>
      </c>
    </row>
    <row r="3575" spans="6:9" x14ac:dyDescent="0.25">
      <c r="F3575" s="6" t="str">
        <f>IF($A3575="","",$E3575-_xlfn.MAXIFS($E$2:$E3574,$C$2:$C3574,$C3575,$A$2:$A3574,$A3575))</f>
        <v/>
      </c>
      <c r="G3575" s="6" t="str">
        <f t="shared" si="168"/>
        <v/>
      </c>
      <c r="H3575" s="6" t="str">
        <f t="shared" si="169"/>
        <v/>
      </c>
      <c r="I3575" s="3" t="str">
        <f t="shared" si="170"/>
        <v/>
      </c>
    </row>
    <row r="3576" spans="6:9" x14ac:dyDescent="0.25">
      <c r="F3576" s="6" t="str">
        <f>IF($A3576="","",$E3576-_xlfn.MAXIFS($E$2:$E3575,$C$2:$C3575,$C3576,$A$2:$A3575,$A3576))</f>
        <v/>
      </c>
      <c r="G3576" s="6" t="str">
        <f t="shared" si="168"/>
        <v/>
      </c>
      <c r="H3576" s="6" t="str">
        <f t="shared" si="169"/>
        <v/>
      </c>
      <c r="I3576" s="3" t="str">
        <f t="shared" si="170"/>
        <v/>
      </c>
    </row>
    <row r="3577" spans="6:9" x14ac:dyDescent="0.25">
      <c r="F3577" s="6" t="str">
        <f>IF($A3577="","",$E3577-_xlfn.MAXIFS($E$2:$E3576,$C$2:$C3576,$C3577,$A$2:$A3576,$A3577))</f>
        <v/>
      </c>
      <c r="G3577" s="6" t="str">
        <f t="shared" si="168"/>
        <v/>
      </c>
      <c r="H3577" s="6" t="str">
        <f t="shared" si="169"/>
        <v/>
      </c>
      <c r="I3577" s="3" t="str">
        <f t="shared" si="170"/>
        <v/>
      </c>
    </row>
    <row r="3578" spans="6:9" x14ac:dyDescent="0.25">
      <c r="F3578" s="6" t="str">
        <f>IF($A3578="","",$E3578-_xlfn.MAXIFS($E$2:$E3577,$C$2:$C3577,$C3578,$A$2:$A3577,$A3578))</f>
        <v/>
      </c>
      <c r="G3578" s="6" t="str">
        <f t="shared" si="168"/>
        <v/>
      </c>
      <c r="H3578" s="6" t="str">
        <f t="shared" si="169"/>
        <v/>
      </c>
      <c r="I3578" s="3" t="str">
        <f t="shared" si="170"/>
        <v/>
      </c>
    </row>
    <row r="3579" spans="6:9" x14ac:dyDescent="0.25">
      <c r="F3579" s="6" t="str">
        <f>IF($A3579="","",$E3579-_xlfn.MAXIFS($E$2:$E3578,$C$2:$C3578,$C3579,$A$2:$A3578,$A3579))</f>
        <v/>
      </c>
      <c r="G3579" s="6" t="str">
        <f t="shared" si="168"/>
        <v/>
      </c>
      <c r="H3579" s="6" t="str">
        <f t="shared" si="169"/>
        <v/>
      </c>
      <c r="I3579" s="3" t="str">
        <f t="shared" si="170"/>
        <v/>
      </c>
    </row>
    <row r="3580" spans="6:9" x14ac:dyDescent="0.25">
      <c r="F3580" s="6" t="str">
        <f>IF($A3580="","",$E3580-_xlfn.MAXIFS($E$2:$E3579,$C$2:$C3579,$C3580,$A$2:$A3579,$A3580))</f>
        <v/>
      </c>
      <c r="G3580" s="6" t="str">
        <f t="shared" si="168"/>
        <v/>
      </c>
      <c r="H3580" s="6" t="str">
        <f t="shared" si="169"/>
        <v/>
      </c>
      <c r="I3580" s="3" t="str">
        <f t="shared" si="170"/>
        <v/>
      </c>
    </row>
    <row r="3581" spans="6:9" x14ac:dyDescent="0.25">
      <c r="F3581" s="6" t="str">
        <f>IF($A3581="","",$E3581-_xlfn.MAXIFS($E$2:$E3580,$C$2:$C3580,$C3581,$A$2:$A3580,$A3581))</f>
        <v/>
      </c>
      <c r="G3581" s="6" t="str">
        <f t="shared" si="168"/>
        <v/>
      </c>
      <c r="H3581" s="6" t="str">
        <f t="shared" si="169"/>
        <v/>
      </c>
      <c r="I3581" s="3" t="str">
        <f t="shared" si="170"/>
        <v/>
      </c>
    </row>
    <row r="3582" spans="6:9" x14ac:dyDescent="0.25">
      <c r="F3582" s="6" t="str">
        <f>IF($A3582="","",$E3582-_xlfn.MAXIFS($E$2:$E3581,$C$2:$C3581,$C3582,$A$2:$A3581,$A3582))</f>
        <v/>
      </c>
      <c r="G3582" s="6" t="str">
        <f t="shared" si="168"/>
        <v/>
      </c>
      <c r="H3582" s="6" t="str">
        <f t="shared" si="169"/>
        <v/>
      </c>
      <c r="I3582" s="3" t="str">
        <f t="shared" si="170"/>
        <v/>
      </c>
    </row>
    <row r="3583" spans="6:9" x14ac:dyDescent="0.25">
      <c r="F3583" s="6" t="str">
        <f>IF($A3583="","",$E3583-_xlfn.MAXIFS($E$2:$E3582,$C$2:$C3582,$C3583,$A$2:$A3582,$A3583))</f>
        <v/>
      </c>
      <c r="G3583" s="6" t="str">
        <f t="shared" si="168"/>
        <v/>
      </c>
      <c r="H3583" s="6" t="str">
        <f t="shared" si="169"/>
        <v/>
      </c>
      <c r="I3583" s="3" t="str">
        <f t="shared" si="170"/>
        <v/>
      </c>
    </row>
    <row r="3584" spans="6:9" x14ac:dyDescent="0.25">
      <c r="F3584" s="6" t="str">
        <f>IF($A3584="","",$E3584-_xlfn.MAXIFS($E$2:$E3583,$C$2:$C3583,$C3584,$A$2:$A3583,$A3584))</f>
        <v/>
      </c>
      <c r="G3584" s="6" t="str">
        <f t="shared" si="168"/>
        <v/>
      </c>
      <c r="H3584" s="6" t="str">
        <f t="shared" si="169"/>
        <v/>
      </c>
      <c r="I3584" s="3" t="str">
        <f t="shared" si="170"/>
        <v/>
      </c>
    </row>
    <row r="3585" spans="6:9" x14ac:dyDescent="0.25">
      <c r="F3585" s="6" t="str">
        <f>IF($A3585="","",$E3585-_xlfn.MAXIFS($E$2:$E3584,$C$2:$C3584,$C3585,$A$2:$A3584,$A3585))</f>
        <v/>
      </c>
      <c r="G3585" s="6" t="str">
        <f t="shared" si="168"/>
        <v/>
      </c>
      <c r="H3585" s="6" t="str">
        <f t="shared" si="169"/>
        <v/>
      </c>
      <c r="I3585" s="3" t="str">
        <f t="shared" si="170"/>
        <v/>
      </c>
    </row>
    <row r="3586" spans="6:9" x14ac:dyDescent="0.25">
      <c r="F3586" s="6" t="str">
        <f>IF($A3586="","",$E3586-_xlfn.MAXIFS($E$2:$E3585,$C$2:$C3585,$C3586,$A$2:$A3585,$A3586))</f>
        <v/>
      </c>
      <c r="G3586" s="6" t="str">
        <f t="shared" si="168"/>
        <v/>
      </c>
      <c r="H3586" s="6" t="str">
        <f t="shared" si="169"/>
        <v/>
      </c>
      <c r="I3586" s="3" t="str">
        <f t="shared" si="170"/>
        <v/>
      </c>
    </row>
    <row r="3587" spans="6:9" x14ac:dyDescent="0.25">
      <c r="F3587" s="6" t="str">
        <f>IF($A3587="","",$E3587-_xlfn.MAXIFS($E$2:$E3586,$C$2:$C3586,$C3587,$A$2:$A3586,$A3587))</f>
        <v/>
      </c>
      <c r="G3587" s="6" t="str">
        <f t="shared" si="168"/>
        <v/>
      </c>
      <c r="H3587" s="6" t="str">
        <f t="shared" si="169"/>
        <v/>
      </c>
      <c r="I3587" s="3" t="str">
        <f t="shared" si="170"/>
        <v/>
      </c>
    </row>
    <row r="3588" spans="6:9" x14ac:dyDescent="0.25">
      <c r="F3588" s="6" t="str">
        <f>IF($A3588="","",$E3588-_xlfn.MAXIFS($E$2:$E3587,$C$2:$C3587,$C3588,$A$2:$A3587,$A3588))</f>
        <v/>
      </c>
      <c r="G3588" s="6" t="str">
        <f t="shared" si="168"/>
        <v/>
      </c>
      <c r="H3588" s="6" t="str">
        <f t="shared" si="169"/>
        <v/>
      </c>
      <c r="I3588" s="3" t="str">
        <f t="shared" si="170"/>
        <v/>
      </c>
    </row>
    <row r="3589" spans="6:9" x14ac:dyDescent="0.25">
      <c r="F3589" s="6" t="str">
        <f>IF($A3589="","",$E3589-_xlfn.MAXIFS($E$2:$E3588,$C$2:$C3588,$C3589,$A$2:$A3588,$A3589))</f>
        <v/>
      </c>
      <c r="G3589" s="6" t="str">
        <f t="shared" si="168"/>
        <v/>
      </c>
      <c r="H3589" s="6" t="str">
        <f t="shared" si="169"/>
        <v/>
      </c>
      <c r="I3589" s="3" t="str">
        <f t="shared" si="170"/>
        <v/>
      </c>
    </row>
    <row r="3590" spans="6:9" x14ac:dyDescent="0.25">
      <c r="F3590" s="6" t="str">
        <f>IF($A3590="","",$E3590-_xlfn.MAXIFS($E$2:$E3589,$C$2:$C3589,$C3590,$A$2:$A3589,$A3590))</f>
        <v/>
      </c>
      <c r="G3590" s="6" t="str">
        <f t="shared" si="168"/>
        <v/>
      </c>
      <c r="H3590" s="6" t="str">
        <f t="shared" si="169"/>
        <v/>
      </c>
      <c r="I3590" s="3" t="str">
        <f t="shared" si="170"/>
        <v/>
      </c>
    </row>
    <row r="3591" spans="6:9" x14ac:dyDescent="0.25">
      <c r="F3591" s="6" t="str">
        <f>IF($A3591="","",$E3591-_xlfn.MAXIFS($E$2:$E3590,$C$2:$C3590,$C3591,$A$2:$A3590,$A3591))</f>
        <v/>
      </c>
      <c r="G3591" s="6" t="str">
        <f t="shared" si="168"/>
        <v/>
      </c>
      <c r="H3591" s="6" t="str">
        <f t="shared" si="169"/>
        <v/>
      </c>
      <c r="I3591" s="3" t="str">
        <f t="shared" si="170"/>
        <v/>
      </c>
    </row>
    <row r="3592" spans="6:9" x14ac:dyDescent="0.25">
      <c r="F3592" s="6" t="str">
        <f>IF($A3592="","",$E3592-_xlfn.MAXIFS($E$2:$E3591,$C$2:$C3591,$C3592,$A$2:$A3591,$A3592))</f>
        <v/>
      </c>
      <c r="G3592" s="6" t="str">
        <f t="shared" si="168"/>
        <v/>
      </c>
      <c r="H3592" s="6" t="str">
        <f t="shared" si="169"/>
        <v/>
      </c>
      <c r="I3592" s="3" t="str">
        <f t="shared" si="170"/>
        <v/>
      </c>
    </row>
    <row r="3593" spans="6:9" x14ac:dyDescent="0.25">
      <c r="F3593" s="6" t="str">
        <f>IF($A3593="","",$E3593-_xlfn.MAXIFS($E$2:$E3592,$C$2:$C3592,$C3593,$A$2:$A3592,$A3593))</f>
        <v/>
      </c>
      <c r="G3593" s="6" t="str">
        <f t="shared" ref="G3593:G3656" si="171">IF($A3593="","",HOUR($D3593))</f>
        <v/>
      </c>
      <c r="H3593" s="6" t="str">
        <f t="shared" ref="H3593:H3656" si="172">IF($A3593="","",MINUTE($D3593))</f>
        <v/>
      </c>
      <c r="I3593" s="3" t="str">
        <f t="shared" si="170"/>
        <v/>
      </c>
    </row>
    <row r="3594" spans="6:9" x14ac:dyDescent="0.25">
      <c r="F3594" s="6" t="str">
        <f>IF($A3594="","",$E3594-_xlfn.MAXIFS($E$2:$E3593,$C$2:$C3593,$C3594,$A$2:$A3593,$A3594))</f>
        <v/>
      </c>
      <c r="G3594" s="6" t="str">
        <f t="shared" si="171"/>
        <v/>
      </c>
      <c r="H3594" s="6" t="str">
        <f t="shared" si="172"/>
        <v/>
      </c>
      <c r="I3594" s="3" t="str">
        <f t="shared" ref="I3594:I3657" si="173">IF($F3594&lt;0,"ERROR","")</f>
        <v/>
      </c>
    </row>
    <row r="3595" spans="6:9" x14ac:dyDescent="0.25">
      <c r="F3595" s="6" t="str">
        <f>IF($A3595="","",$E3595-_xlfn.MAXIFS($E$2:$E3594,$C$2:$C3594,$C3595,$A$2:$A3594,$A3595))</f>
        <v/>
      </c>
      <c r="G3595" s="6" t="str">
        <f t="shared" si="171"/>
        <v/>
      </c>
      <c r="H3595" s="6" t="str">
        <f t="shared" si="172"/>
        <v/>
      </c>
      <c r="I3595" s="3" t="str">
        <f t="shared" si="173"/>
        <v/>
      </c>
    </row>
    <row r="3596" spans="6:9" x14ac:dyDescent="0.25">
      <c r="F3596" s="6" t="str">
        <f>IF($A3596="","",$E3596-_xlfn.MAXIFS($E$2:$E3595,$C$2:$C3595,$C3596,$A$2:$A3595,$A3596))</f>
        <v/>
      </c>
      <c r="G3596" s="6" t="str">
        <f t="shared" si="171"/>
        <v/>
      </c>
      <c r="H3596" s="6" t="str">
        <f t="shared" si="172"/>
        <v/>
      </c>
      <c r="I3596" s="3" t="str">
        <f t="shared" si="173"/>
        <v/>
      </c>
    </row>
    <row r="3597" spans="6:9" x14ac:dyDescent="0.25">
      <c r="F3597" s="6" t="str">
        <f>IF($A3597="","",$E3597-_xlfn.MAXIFS($E$2:$E3596,$C$2:$C3596,$C3597,$A$2:$A3596,$A3597))</f>
        <v/>
      </c>
      <c r="G3597" s="6" t="str">
        <f t="shared" si="171"/>
        <v/>
      </c>
      <c r="H3597" s="6" t="str">
        <f t="shared" si="172"/>
        <v/>
      </c>
      <c r="I3597" s="3" t="str">
        <f t="shared" si="173"/>
        <v/>
      </c>
    </row>
    <row r="3598" spans="6:9" x14ac:dyDescent="0.25">
      <c r="F3598" s="6" t="str">
        <f>IF($A3598="","",$E3598-_xlfn.MAXIFS($E$2:$E3597,$C$2:$C3597,$C3598,$A$2:$A3597,$A3598))</f>
        <v/>
      </c>
      <c r="G3598" s="6" t="str">
        <f t="shared" si="171"/>
        <v/>
      </c>
      <c r="H3598" s="6" t="str">
        <f t="shared" si="172"/>
        <v/>
      </c>
      <c r="I3598" s="3" t="str">
        <f t="shared" si="173"/>
        <v/>
      </c>
    </row>
    <row r="3599" spans="6:9" x14ac:dyDescent="0.25">
      <c r="F3599" s="6" t="str">
        <f>IF($A3599="","",$E3599-_xlfn.MAXIFS($E$2:$E3598,$C$2:$C3598,$C3599,$A$2:$A3598,$A3599))</f>
        <v/>
      </c>
      <c r="G3599" s="6" t="str">
        <f t="shared" si="171"/>
        <v/>
      </c>
      <c r="H3599" s="6" t="str">
        <f t="shared" si="172"/>
        <v/>
      </c>
      <c r="I3599" s="3" t="str">
        <f t="shared" si="173"/>
        <v/>
      </c>
    </row>
    <row r="3600" spans="6:9" x14ac:dyDescent="0.25">
      <c r="F3600" s="6" t="str">
        <f>IF($A3600="","",$E3600-_xlfn.MAXIFS($E$2:$E3599,$C$2:$C3599,$C3600,$A$2:$A3599,$A3600))</f>
        <v/>
      </c>
      <c r="G3600" s="6" t="str">
        <f t="shared" si="171"/>
        <v/>
      </c>
      <c r="H3600" s="6" t="str">
        <f t="shared" si="172"/>
        <v/>
      </c>
      <c r="I3600" s="3" t="str">
        <f t="shared" si="173"/>
        <v/>
      </c>
    </row>
    <row r="3601" spans="6:9" x14ac:dyDescent="0.25">
      <c r="F3601" s="6" t="str">
        <f>IF($A3601="","",$E3601-_xlfn.MAXIFS($E$2:$E3600,$C$2:$C3600,$C3601,$A$2:$A3600,$A3601))</f>
        <v/>
      </c>
      <c r="G3601" s="6" t="str">
        <f t="shared" si="171"/>
        <v/>
      </c>
      <c r="H3601" s="6" t="str">
        <f t="shared" si="172"/>
        <v/>
      </c>
      <c r="I3601" s="3" t="str">
        <f t="shared" si="173"/>
        <v/>
      </c>
    </row>
    <row r="3602" spans="6:9" x14ac:dyDescent="0.25">
      <c r="F3602" s="6" t="str">
        <f>IF($A3602="","",$E3602-_xlfn.MAXIFS($E$2:$E3601,$C$2:$C3601,$C3602,$A$2:$A3601,$A3602))</f>
        <v/>
      </c>
      <c r="G3602" s="6" t="str">
        <f t="shared" si="171"/>
        <v/>
      </c>
      <c r="H3602" s="6" t="str">
        <f t="shared" si="172"/>
        <v/>
      </c>
      <c r="I3602" s="3" t="str">
        <f t="shared" si="173"/>
        <v/>
      </c>
    </row>
    <row r="3603" spans="6:9" x14ac:dyDescent="0.25">
      <c r="F3603" s="6" t="str">
        <f>IF($A3603="","",$E3603-_xlfn.MAXIFS($E$2:$E3602,$C$2:$C3602,$C3603,$A$2:$A3602,$A3603))</f>
        <v/>
      </c>
      <c r="G3603" s="6" t="str">
        <f t="shared" si="171"/>
        <v/>
      </c>
      <c r="H3603" s="6" t="str">
        <f t="shared" si="172"/>
        <v/>
      </c>
      <c r="I3603" s="3" t="str">
        <f t="shared" si="173"/>
        <v/>
      </c>
    </row>
    <row r="3604" spans="6:9" x14ac:dyDescent="0.25">
      <c r="F3604" s="6" t="str">
        <f>IF($A3604="","",$E3604-_xlfn.MAXIFS($E$2:$E3603,$C$2:$C3603,$C3604,$A$2:$A3603,$A3604))</f>
        <v/>
      </c>
      <c r="G3604" s="6" t="str">
        <f t="shared" si="171"/>
        <v/>
      </c>
      <c r="H3604" s="6" t="str">
        <f t="shared" si="172"/>
        <v/>
      </c>
      <c r="I3604" s="3" t="str">
        <f t="shared" si="173"/>
        <v/>
      </c>
    </row>
    <row r="3605" spans="6:9" x14ac:dyDescent="0.25">
      <c r="F3605" s="6" t="str">
        <f>IF($A3605="","",$E3605-_xlfn.MAXIFS($E$2:$E3604,$C$2:$C3604,$C3605,$A$2:$A3604,$A3605))</f>
        <v/>
      </c>
      <c r="G3605" s="6" t="str">
        <f t="shared" si="171"/>
        <v/>
      </c>
      <c r="H3605" s="6" t="str">
        <f t="shared" si="172"/>
        <v/>
      </c>
      <c r="I3605" s="3" t="str">
        <f t="shared" si="173"/>
        <v/>
      </c>
    </row>
    <row r="3606" spans="6:9" x14ac:dyDescent="0.25">
      <c r="F3606" s="6" t="str">
        <f>IF($A3606="","",$E3606-_xlfn.MAXIFS($E$2:$E3605,$C$2:$C3605,$C3606,$A$2:$A3605,$A3606))</f>
        <v/>
      </c>
      <c r="G3606" s="6" t="str">
        <f t="shared" si="171"/>
        <v/>
      </c>
      <c r="H3606" s="6" t="str">
        <f t="shared" si="172"/>
        <v/>
      </c>
      <c r="I3606" s="3" t="str">
        <f t="shared" si="173"/>
        <v/>
      </c>
    </row>
    <row r="3607" spans="6:9" x14ac:dyDescent="0.25">
      <c r="F3607" s="6" t="str">
        <f>IF($A3607="","",$E3607-_xlfn.MAXIFS($E$2:$E3606,$C$2:$C3606,$C3607,$A$2:$A3606,$A3607))</f>
        <v/>
      </c>
      <c r="G3607" s="6" t="str">
        <f t="shared" si="171"/>
        <v/>
      </c>
      <c r="H3607" s="6" t="str">
        <f t="shared" si="172"/>
        <v/>
      </c>
      <c r="I3607" s="3" t="str">
        <f t="shared" si="173"/>
        <v/>
      </c>
    </row>
    <row r="3608" spans="6:9" x14ac:dyDescent="0.25">
      <c r="F3608" s="6" t="str">
        <f>IF($A3608="","",$E3608-_xlfn.MAXIFS($E$2:$E3607,$C$2:$C3607,$C3608,$A$2:$A3607,$A3608))</f>
        <v/>
      </c>
      <c r="G3608" s="6" t="str">
        <f t="shared" si="171"/>
        <v/>
      </c>
      <c r="H3608" s="6" t="str">
        <f t="shared" si="172"/>
        <v/>
      </c>
      <c r="I3608" s="3" t="str">
        <f t="shared" si="173"/>
        <v/>
      </c>
    </row>
    <row r="3609" spans="6:9" x14ac:dyDescent="0.25">
      <c r="F3609" s="6" t="str">
        <f>IF($A3609="","",$E3609-_xlfn.MAXIFS($E$2:$E3608,$C$2:$C3608,$C3609,$A$2:$A3608,$A3609))</f>
        <v/>
      </c>
      <c r="G3609" s="6" t="str">
        <f t="shared" si="171"/>
        <v/>
      </c>
      <c r="H3609" s="6" t="str">
        <f t="shared" si="172"/>
        <v/>
      </c>
      <c r="I3609" s="3" t="str">
        <f t="shared" si="173"/>
        <v/>
      </c>
    </row>
    <row r="3610" spans="6:9" x14ac:dyDescent="0.25">
      <c r="F3610" s="6" t="str">
        <f>IF($A3610="","",$E3610-_xlfn.MAXIFS($E$2:$E3609,$C$2:$C3609,$C3610,$A$2:$A3609,$A3610))</f>
        <v/>
      </c>
      <c r="G3610" s="6" t="str">
        <f t="shared" si="171"/>
        <v/>
      </c>
      <c r="H3610" s="6" t="str">
        <f t="shared" si="172"/>
        <v/>
      </c>
      <c r="I3610" s="3" t="str">
        <f t="shared" si="173"/>
        <v/>
      </c>
    </row>
    <row r="3611" spans="6:9" x14ac:dyDescent="0.25">
      <c r="F3611" s="6" t="str">
        <f>IF($A3611="","",$E3611-_xlfn.MAXIFS($E$2:$E3610,$C$2:$C3610,$C3611,$A$2:$A3610,$A3611))</f>
        <v/>
      </c>
      <c r="G3611" s="6" t="str">
        <f t="shared" si="171"/>
        <v/>
      </c>
      <c r="H3611" s="6" t="str">
        <f t="shared" si="172"/>
        <v/>
      </c>
      <c r="I3611" s="3" t="str">
        <f t="shared" si="173"/>
        <v/>
      </c>
    </row>
    <row r="3612" spans="6:9" x14ac:dyDescent="0.25">
      <c r="F3612" s="6" t="str">
        <f>IF($A3612="","",$E3612-_xlfn.MAXIFS($E$2:$E3611,$C$2:$C3611,$C3612,$A$2:$A3611,$A3612))</f>
        <v/>
      </c>
      <c r="G3612" s="6" t="str">
        <f t="shared" si="171"/>
        <v/>
      </c>
      <c r="H3612" s="6" t="str">
        <f t="shared" si="172"/>
        <v/>
      </c>
      <c r="I3612" s="3" t="str">
        <f t="shared" si="173"/>
        <v/>
      </c>
    </row>
    <row r="3613" spans="6:9" x14ac:dyDescent="0.25">
      <c r="F3613" s="6" t="str">
        <f>IF($A3613="","",$E3613-_xlfn.MAXIFS($E$2:$E3612,$C$2:$C3612,$C3613,$A$2:$A3612,$A3613))</f>
        <v/>
      </c>
      <c r="G3613" s="6" t="str">
        <f t="shared" si="171"/>
        <v/>
      </c>
      <c r="H3613" s="6" t="str">
        <f t="shared" si="172"/>
        <v/>
      </c>
      <c r="I3613" s="3" t="str">
        <f t="shared" si="173"/>
        <v/>
      </c>
    </row>
    <row r="3614" spans="6:9" x14ac:dyDescent="0.25">
      <c r="F3614" s="6" t="str">
        <f>IF($A3614="","",$E3614-_xlfn.MAXIFS($E$2:$E3613,$C$2:$C3613,$C3614,$A$2:$A3613,$A3614))</f>
        <v/>
      </c>
      <c r="G3614" s="6" t="str">
        <f t="shared" si="171"/>
        <v/>
      </c>
      <c r="H3614" s="6" t="str">
        <f t="shared" si="172"/>
        <v/>
      </c>
      <c r="I3614" s="3" t="str">
        <f t="shared" si="173"/>
        <v/>
      </c>
    </row>
    <row r="3615" spans="6:9" x14ac:dyDescent="0.25">
      <c r="F3615" s="6" t="str">
        <f>IF($A3615="","",$E3615-_xlfn.MAXIFS($E$2:$E3614,$C$2:$C3614,$C3615,$A$2:$A3614,$A3615))</f>
        <v/>
      </c>
      <c r="G3615" s="6" t="str">
        <f t="shared" si="171"/>
        <v/>
      </c>
      <c r="H3615" s="6" t="str">
        <f t="shared" si="172"/>
        <v/>
      </c>
      <c r="I3615" s="3" t="str">
        <f t="shared" si="173"/>
        <v/>
      </c>
    </row>
    <row r="3616" spans="6:9" x14ac:dyDescent="0.25">
      <c r="F3616" s="6" t="str">
        <f>IF($A3616="","",$E3616-_xlfn.MAXIFS($E$2:$E3615,$C$2:$C3615,$C3616,$A$2:$A3615,$A3616))</f>
        <v/>
      </c>
      <c r="G3616" s="6" t="str">
        <f t="shared" si="171"/>
        <v/>
      </c>
      <c r="H3616" s="6" t="str">
        <f t="shared" si="172"/>
        <v/>
      </c>
      <c r="I3616" s="3" t="str">
        <f t="shared" si="173"/>
        <v/>
      </c>
    </row>
    <row r="3617" spans="6:9" x14ac:dyDescent="0.25">
      <c r="F3617" s="6" t="str">
        <f>IF($A3617="","",$E3617-_xlfn.MAXIFS($E$2:$E3616,$C$2:$C3616,$C3617,$A$2:$A3616,$A3617))</f>
        <v/>
      </c>
      <c r="G3617" s="6" t="str">
        <f t="shared" si="171"/>
        <v/>
      </c>
      <c r="H3617" s="6" t="str">
        <f t="shared" si="172"/>
        <v/>
      </c>
      <c r="I3617" s="3" t="str">
        <f t="shared" si="173"/>
        <v/>
      </c>
    </row>
    <row r="3618" spans="6:9" x14ac:dyDescent="0.25">
      <c r="F3618" s="6" t="str">
        <f>IF($A3618="","",$E3618-_xlfn.MAXIFS($E$2:$E3617,$C$2:$C3617,$C3618,$A$2:$A3617,$A3618))</f>
        <v/>
      </c>
      <c r="G3618" s="6" t="str">
        <f t="shared" si="171"/>
        <v/>
      </c>
      <c r="H3618" s="6" t="str">
        <f t="shared" si="172"/>
        <v/>
      </c>
      <c r="I3618" s="3" t="str">
        <f t="shared" si="173"/>
        <v/>
      </c>
    </row>
    <row r="3619" spans="6:9" x14ac:dyDescent="0.25">
      <c r="F3619" s="6" t="str">
        <f>IF($A3619="","",$E3619-_xlfn.MAXIFS($E$2:$E3618,$C$2:$C3618,$C3619,$A$2:$A3618,$A3619))</f>
        <v/>
      </c>
      <c r="G3619" s="6" t="str">
        <f t="shared" si="171"/>
        <v/>
      </c>
      <c r="H3619" s="6" t="str">
        <f t="shared" si="172"/>
        <v/>
      </c>
      <c r="I3619" s="3" t="str">
        <f t="shared" si="173"/>
        <v/>
      </c>
    </row>
    <row r="3620" spans="6:9" x14ac:dyDescent="0.25">
      <c r="F3620" s="6" t="str">
        <f>IF($A3620="","",$E3620-_xlfn.MAXIFS($E$2:$E3619,$C$2:$C3619,$C3620,$A$2:$A3619,$A3620))</f>
        <v/>
      </c>
      <c r="G3620" s="6" t="str">
        <f t="shared" si="171"/>
        <v/>
      </c>
      <c r="H3620" s="6" t="str">
        <f t="shared" si="172"/>
        <v/>
      </c>
      <c r="I3620" s="3" t="str">
        <f t="shared" si="173"/>
        <v/>
      </c>
    </row>
    <row r="3621" spans="6:9" x14ac:dyDescent="0.25">
      <c r="F3621" s="6" t="str">
        <f>IF($A3621="","",$E3621-_xlfn.MAXIFS($E$2:$E3620,$C$2:$C3620,$C3621,$A$2:$A3620,$A3621))</f>
        <v/>
      </c>
      <c r="G3621" s="6" t="str">
        <f t="shared" si="171"/>
        <v/>
      </c>
      <c r="H3621" s="6" t="str">
        <f t="shared" si="172"/>
        <v/>
      </c>
      <c r="I3621" s="3" t="str">
        <f t="shared" si="173"/>
        <v/>
      </c>
    </row>
    <row r="3622" spans="6:9" x14ac:dyDescent="0.25">
      <c r="F3622" s="6" t="str">
        <f>IF($A3622="","",$E3622-_xlfn.MAXIFS($E$2:$E3621,$C$2:$C3621,$C3622,$A$2:$A3621,$A3622))</f>
        <v/>
      </c>
      <c r="G3622" s="6" t="str">
        <f t="shared" si="171"/>
        <v/>
      </c>
      <c r="H3622" s="6" t="str">
        <f t="shared" si="172"/>
        <v/>
      </c>
      <c r="I3622" s="3" t="str">
        <f t="shared" si="173"/>
        <v/>
      </c>
    </row>
    <row r="3623" spans="6:9" x14ac:dyDescent="0.25">
      <c r="F3623" s="6" t="str">
        <f>IF($A3623="","",$E3623-_xlfn.MAXIFS($E$2:$E3622,$C$2:$C3622,$C3623,$A$2:$A3622,$A3623))</f>
        <v/>
      </c>
      <c r="G3623" s="6" t="str">
        <f t="shared" si="171"/>
        <v/>
      </c>
      <c r="H3623" s="6" t="str">
        <f t="shared" si="172"/>
        <v/>
      </c>
      <c r="I3623" s="3" t="str">
        <f t="shared" si="173"/>
        <v/>
      </c>
    </row>
    <row r="3624" spans="6:9" x14ac:dyDescent="0.25">
      <c r="F3624" s="6" t="str">
        <f>IF($A3624="","",$E3624-_xlfn.MAXIFS($E$2:$E3623,$C$2:$C3623,$C3624,$A$2:$A3623,$A3624))</f>
        <v/>
      </c>
      <c r="G3624" s="6" t="str">
        <f t="shared" si="171"/>
        <v/>
      </c>
      <c r="H3624" s="6" t="str">
        <f t="shared" si="172"/>
        <v/>
      </c>
      <c r="I3624" s="3" t="str">
        <f t="shared" si="173"/>
        <v/>
      </c>
    </row>
    <row r="3625" spans="6:9" x14ac:dyDescent="0.25">
      <c r="F3625" s="6" t="str">
        <f>IF($A3625="","",$E3625-_xlfn.MAXIFS($E$2:$E3624,$C$2:$C3624,$C3625,$A$2:$A3624,$A3625))</f>
        <v/>
      </c>
      <c r="G3625" s="6" t="str">
        <f t="shared" si="171"/>
        <v/>
      </c>
      <c r="H3625" s="6" t="str">
        <f t="shared" si="172"/>
        <v/>
      </c>
      <c r="I3625" s="3" t="str">
        <f t="shared" si="173"/>
        <v/>
      </c>
    </row>
    <row r="3626" spans="6:9" x14ac:dyDescent="0.25">
      <c r="F3626" s="6" t="str">
        <f>IF($A3626="","",$E3626-_xlfn.MAXIFS($E$2:$E3625,$C$2:$C3625,$C3626,$A$2:$A3625,$A3626))</f>
        <v/>
      </c>
      <c r="G3626" s="6" t="str">
        <f t="shared" si="171"/>
        <v/>
      </c>
      <c r="H3626" s="6" t="str">
        <f t="shared" si="172"/>
        <v/>
      </c>
      <c r="I3626" s="3" t="str">
        <f t="shared" si="173"/>
        <v/>
      </c>
    </row>
    <row r="3627" spans="6:9" x14ac:dyDescent="0.25">
      <c r="F3627" s="6" t="str">
        <f>IF($A3627="","",$E3627-_xlfn.MAXIFS($E$2:$E3626,$C$2:$C3626,$C3627,$A$2:$A3626,$A3627))</f>
        <v/>
      </c>
      <c r="G3627" s="6" t="str">
        <f t="shared" si="171"/>
        <v/>
      </c>
      <c r="H3627" s="6" t="str">
        <f t="shared" si="172"/>
        <v/>
      </c>
      <c r="I3627" s="3" t="str">
        <f t="shared" si="173"/>
        <v/>
      </c>
    </row>
    <row r="3628" spans="6:9" x14ac:dyDescent="0.25">
      <c r="F3628" s="6" t="str">
        <f>IF($A3628="","",$E3628-_xlfn.MAXIFS($E$2:$E3627,$C$2:$C3627,$C3628,$A$2:$A3627,$A3628))</f>
        <v/>
      </c>
      <c r="G3628" s="6" t="str">
        <f t="shared" si="171"/>
        <v/>
      </c>
      <c r="H3628" s="6" t="str">
        <f t="shared" si="172"/>
        <v/>
      </c>
      <c r="I3628" s="3" t="str">
        <f t="shared" si="173"/>
        <v/>
      </c>
    </row>
    <row r="3629" spans="6:9" x14ac:dyDescent="0.25">
      <c r="F3629" s="6" t="str">
        <f>IF($A3629="","",$E3629-_xlfn.MAXIFS($E$2:$E3628,$C$2:$C3628,$C3629,$A$2:$A3628,$A3629))</f>
        <v/>
      </c>
      <c r="G3629" s="6" t="str">
        <f t="shared" si="171"/>
        <v/>
      </c>
      <c r="H3629" s="6" t="str">
        <f t="shared" si="172"/>
        <v/>
      </c>
      <c r="I3629" s="3" t="str">
        <f t="shared" si="173"/>
        <v/>
      </c>
    </row>
    <row r="3630" spans="6:9" x14ac:dyDescent="0.25">
      <c r="F3630" s="6" t="str">
        <f>IF($A3630="","",$E3630-_xlfn.MAXIFS($E$2:$E3629,$C$2:$C3629,$C3630,$A$2:$A3629,$A3630))</f>
        <v/>
      </c>
      <c r="G3630" s="6" t="str">
        <f t="shared" si="171"/>
        <v/>
      </c>
      <c r="H3630" s="6" t="str">
        <f t="shared" si="172"/>
        <v/>
      </c>
      <c r="I3630" s="3" t="str">
        <f t="shared" si="173"/>
        <v/>
      </c>
    </row>
    <row r="3631" spans="6:9" x14ac:dyDescent="0.25">
      <c r="F3631" s="6" t="str">
        <f>IF($A3631="","",$E3631-_xlfn.MAXIFS($E$2:$E3630,$C$2:$C3630,$C3631,$A$2:$A3630,$A3631))</f>
        <v/>
      </c>
      <c r="G3631" s="6" t="str">
        <f t="shared" si="171"/>
        <v/>
      </c>
      <c r="H3631" s="6" t="str">
        <f t="shared" si="172"/>
        <v/>
      </c>
      <c r="I3631" s="3" t="str">
        <f t="shared" si="173"/>
        <v/>
      </c>
    </row>
    <row r="3632" spans="6:9" x14ac:dyDescent="0.25">
      <c r="F3632" s="6" t="str">
        <f>IF($A3632="","",$E3632-_xlfn.MAXIFS($E$2:$E3631,$C$2:$C3631,$C3632,$A$2:$A3631,$A3632))</f>
        <v/>
      </c>
      <c r="G3632" s="6" t="str">
        <f t="shared" si="171"/>
        <v/>
      </c>
      <c r="H3632" s="6" t="str">
        <f t="shared" si="172"/>
        <v/>
      </c>
      <c r="I3632" s="3" t="str">
        <f t="shared" si="173"/>
        <v/>
      </c>
    </row>
    <row r="3633" spans="6:9" x14ac:dyDescent="0.25">
      <c r="F3633" s="6" t="str">
        <f>IF($A3633="","",$E3633-_xlfn.MAXIFS($E$2:$E3632,$C$2:$C3632,$C3633,$A$2:$A3632,$A3633))</f>
        <v/>
      </c>
      <c r="G3633" s="6" t="str">
        <f t="shared" si="171"/>
        <v/>
      </c>
      <c r="H3633" s="6" t="str">
        <f t="shared" si="172"/>
        <v/>
      </c>
      <c r="I3633" s="3" t="str">
        <f t="shared" si="173"/>
        <v/>
      </c>
    </row>
    <row r="3634" spans="6:9" x14ac:dyDescent="0.25">
      <c r="F3634" s="6" t="str">
        <f>IF($A3634="","",$E3634-_xlfn.MAXIFS($E$2:$E3633,$C$2:$C3633,$C3634,$A$2:$A3633,$A3634))</f>
        <v/>
      </c>
      <c r="G3634" s="6" t="str">
        <f t="shared" si="171"/>
        <v/>
      </c>
      <c r="H3634" s="6" t="str">
        <f t="shared" si="172"/>
        <v/>
      </c>
      <c r="I3634" s="3" t="str">
        <f t="shared" si="173"/>
        <v/>
      </c>
    </row>
    <row r="3635" spans="6:9" x14ac:dyDescent="0.25">
      <c r="F3635" s="6" t="str">
        <f>IF($A3635="","",$E3635-_xlfn.MAXIFS($E$2:$E3634,$C$2:$C3634,$C3635,$A$2:$A3634,$A3635))</f>
        <v/>
      </c>
      <c r="G3635" s="6" t="str">
        <f t="shared" si="171"/>
        <v/>
      </c>
      <c r="H3635" s="6" t="str">
        <f t="shared" si="172"/>
        <v/>
      </c>
      <c r="I3635" s="3" t="str">
        <f t="shared" si="173"/>
        <v/>
      </c>
    </row>
    <row r="3636" spans="6:9" x14ac:dyDescent="0.25">
      <c r="F3636" s="6" t="str">
        <f>IF($A3636="","",$E3636-_xlfn.MAXIFS($E$2:$E3635,$C$2:$C3635,$C3636,$A$2:$A3635,$A3636))</f>
        <v/>
      </c>
      <c r="G3636" s="6" t="str">
        <f t="shared" si="171"/>
        <v/>
      </c>
      <c r="H3636" s="6" t="str">
        <f t="shared" si="172"/>
        <v/>
      </c>
      <c r="I3636" s="3" t="str">
        <f t="shared" si="173"/>
        <v/>
      </c>
    </row>
    <row r="3637" spans="6:9" x14ac:dyDescent="0.25">
      <c r="F3637" s="6" t="str">
        <f>IF($A3637="","",$E3637-_xlfn.MAXIFS($E$2:$E3636,$C$2:$C3636,$C3637,$A$2:$A3636,$A3637))</f>
        <v/>
      </c>
      <c r="G3637" s="6" t="str">
        <f t="shared" si="171"/>
        <v/>
      </c>
      <c r="H3637" s="6" t="str">
        <f t="shared" si="172"/>
        <v/>
      </c>
      <c r="I3637" s="3" t="str">
        <f t="shared" si="173"/>
        <v/>
      </c>
    </row>
    <row r="3638" spans="6:9" x14ac:dyDescent="0.25">
      <c r="F3638" s="6" t="str">
        <f>IF($A3638="","",$E3638-_xlfn.MAXIFS($E$2:$E3637,$C$2:$C3637,$C3638,$A$2:$A3637,$A3638))</f>
        <v/>
      </c>
      <c r="G3638" s="6" t="str">
        <f t="shared" si="171"/>
        <v/>
      </c>
      <c r="H3638" s="6" t="str">
        <f t="shared" si="172"/>
        <v/>
      </c>
      <c r="I3638" s="3" t="str">
        <f t="shared" si="173"/>
        <v/>
      </c>
    </row>
    <row r="3639" spans="6:9" x14ac:dyDescent="0.25">
      <c r="F3639" s="6" t="str">
        <f>IF($A3639="","",$E3639-_xlfn.MAXIFS($E$2:$E3638,$C$2:$C3638,$C3639,$A$2:$A3638,$A3639))</f>
        <v/>
      </c>
      <c r="G3639" s="6" t="str">
        <f t="shared" si="171"/>
        <v/>
      </c>
      <c r="H3639" s="6" t="str">
        <f t="shared" si="172"/>
        <v/>
      </c>
      <c r="I3639" s="3" t="str">
        <f t="shared" si="173"/>
        <v/>
      </c>
    </row>
    <row r="3640" spans="6:9" x14ac:dyDescent="0.25">
      <c r="F3640" s="6" t="str">
        <f>IF($A3640="","",$E3640-_xlfn.MAXIFS($E$2:$E3639,$C$2:$C3639,$C3640,$A$2:$A3639,$A3640))</f>
        <v/>
      </c>
      <c r="G3640" s="6" t="str">
        <f t="shared" si="171"/>
        <v/>
      </c>
      <c r="H3640" s="6" t="str">
        <f t="shared" si="172"/>
        <v/>
      </c>
      <c r="I3640" s="3" t="str">
        <f t="shared" si="173"/>
        <v/>
      </c>
    </row>
    <row r="3641" spans="6:9" x14ac:dyDescent="0.25">
      <c r="F3641" s="6" t="str">
        <f>IF($A3641="","",$E3641-_xlfn.MAXIFS($E$2:$E3640,$C$2:$C3640,$C3641,$A$2:$A3640,$A3641))</f>
        <v/>
      </c>
      <c r="G3641" s="6" t="str">
        <f t="shared" si="171"/>
        <v/>
      </c>
      <c r="H3641" s="6" t="str">
        <f t="shared" si="172"/>
        <v/>
      </c>
      <c r="I3641" s="3" t="str">
        <f t="shared" si="173"/>
        <v/>
      </c>
    </row>
    <row r="3642" spans="6:9" x14ac:dyDescent="0.25">
      <c r="F3642" s="6" t="str">
        <f>IF($A3642="","",$E3642-_xlfn.MAXIFS($E$2:$E3641,$C$2:$C3641,$C3642,$A$2:$A3641,$A3642))</f>
        <v/>
      </c>
      <c r="G3642" s="6" t="str">
        <f t="shared" si="171"/>
        <v/>
      </c>
      <c r="H3642" s="6" t="str">
        <f t="shared" si="172"/>
        <v/>
      </c>
      <c r="I3642" s="3" t="str">
        <f t="shared" si="173"/>
        <v/>
      </c>
    </row>
    <row r="3643" spans="6:9" x14ac:dyDescent="0.25">
      <c r="F3643" s="6" t="str">
        <f>IF($A3643="","",$E3643-_xlfn.MAXIFS($E$2:$E3642,$C$2:$C3642,$C3643,$A$2:$A3642,$A3643))</f>
        <v/>
      </c>
      <c r="G3643" s="6" t="str">
        <f t="shared" si="171"/>
        <v/>
      </c>
      <c r="H3643" s="6" t="str">
        <f t="shared" si="172"/>
        <v/>
      </c>
      <c r="I3643" s="3" t="str">
        <f t="shared" si="173"/>
        <v/>
      </c>
    </row>
    <row r="3644" spans="6:9" x14ac:dyDescent="0.25">
      <c r="F3644" s="6" t="str">
        <f>IF($A3644="","",$E3644-_xlfn.MAXIFS($E$2:$E3643,$C$2:$C3643,$C3644,$A$2:$A3643,$A3644))</f>
        <v/>
      </c>
      <c r="G3644" s="6" t="str">
        <f t="shared" si="171"/>
        <v/>
      </c>
      <c r="H3644" s="6" t="str">
        <f t="shared" si="172"/>
        <v/>
      </c>
      <c r="I3644" s="3" t="str">
        <f t="shared" si="173"/>
        <v/>
      </c>
    </row>
    <row r="3645" spans="6:9" x14ac:dyDescent="0.25">
      <c r="F3645" s="6" t="str">
        <f>IF($A3645="","",$E3645-_xlfn.MAXIFS($E$2:$E3644,$C$2:$C3644,$C3645,$A$2:$A3644,$A3645))</f>
        <v/>
      </c>
      <c r="G3645" s="6" t="str">
        <f t="shared" si="171"/>
        <v/>
      </c>
      <c r="H3645" s="6" t="str">
        <f t="shared" si="172"/>
        <v/>
      </c>
      <c r="I3645" s="3" t="str">
        <f t="shared" si="173"/>
        <v/>
      </c>
    </row>
    <row r="3646" spans="6:9" x14ac:dyDescent="0.25">
      <c r="F3646" s="6" t="str">
        <f>IF($A3646="","",$E3646-_xlfn.MAXIFS($E$2:$E3645,$C$2:$C3645,$C3646,$A$2:$A3645,$A3646))</f>
        <v/>
      </c>
      <c r="G3646" s="6" t="str">
        <f t="shared" si="171"/>
        <v/>
      </c>
      <c r="H3646" s="6" t="str">
        <f t="shared" si="172"/>
        <v/>
      </c>
      <c r="I3646" s="3" t="str">
        <f t="shared" si="173"/>
        <v/>
      </c>
    </row>
    <row r="3647" spans="6:9" x14ac:dyDescent="0.25">
      <c r="F3647" s="6" t="str">
        <f>IF($A3647="","",$E3647-_xlfn.MAXIFS($E$2:$E3646,$C$2:$C3646,$C3647,$A$2:$A3646,$A3647))</f>
        <v/>
      </c>
      <c r="G3647" s="6" t="str">
        <f t="shared" si="171"/>
        <v/>
      </c>
      <c r="H3647" s="6" t="str">
        <f t="shared" si="172"/>
        <v/>
      </c>
      <c r="I3647" s="3" t="str">
        <f t="shared" si="173"/>
        <v/>
      </c>
    </row>
    <row r="3648" spans="6:9" x14ac:dyDescent="0.25">
      <c r="F3648" s="6" t="str">
        <f>IF($A3648="","",$E3648-_xlfn.MAXIFS($E$2:$E3647,$C$2:$C3647,$C3648,$A$2:$A3647,$A3648))</f>
        <v/>
      </c>
      <c r="G3648" s="6" t="str">
        <f t="shared" si="171"/>
        <v/>
      </c>
      <c r="H3648" s="6" t="str">
        <f t="shared" si="172"/>
        <v/>
      </c>
      <c r="I3648" s="3" t="str">
        <f t="shared" si="173"/>
        <v/>
      </c>
    </row>
    <row r="3649" spans="6:9" x14ac:dyDescent="0.25">
      <c r="F3649" s="6" t="str">
        <f>IF($A3649="","",$E3649-_xlfn.MAXIFS($E$2:$E3648,$C$2:$C3648,$C3649,$A$2:$A3648,$A3649))</f>
        <v/>
      </c>
      <c r="G3649" s="6" t="str">
        <f t="shared" si="171"/>
        <v/>
      </c>
      <c r="H3649" s="6" t="str">
        <f t="shared" si="172"/>
        <v/>
      </c>
      <c r="I3649" s="3" t="str">
        <f t="shared" si="173"/>
        <v/>
      </c>
    </row>
    <row r="3650" spans="6:9" x14ac:dyDescent="0.25">
      <c r="F3650" s="6" t="str">
        <f>IF($A3650="","",$E3650-_xlfn.MAXIFS($E$2:$E3649,$C$2:$C3649,$C3650,$A$2:$A3649,$A3650))</f>
        <v/>
      </c>
      <c r="G3650" s="6" t="str">
        <f t="shared" si="171"/>
        <v/>
      </c>
      <c r="H3650" s="6" t="str">
        <f t="shared" si="172"/>
        <v/>
      </c>
      <c r="I3650" s="3" t="str">
        <f t="shared" si="173"/>
        <v/>
      </c>
    </row>
    <row r="3651" spans="6:9" x14ac:dyDescent="0.25">
      <c r="F3651" s="6" t="str">
        <f>IF($A3651="","",$E3651-_xlfn.MAXIFS($E$2:$E3650,$C$2:$C3650,$C3651,$A$2:$A3650,$A3651))</f>
        <v/>
      </c>
      <c r="G3651" s="6" t="str">
        <f t="shared" si="171"/>
        <v/>
      </c>
      <c r="H3651" s="6" t="str">
        <f t="shared" si="172"/>
        <v/>
      </c>
      <c r="I3651" s="3" t="str">
        <f t="shared" si="173"/>
        <v/>
      </c>
    </row>
    <row r="3652" spans="6:9" x14ac:dyDescent="0.25">
      <c r="F3652" s="6" t="str">
        <f>IF($A3652="","",$E3652-_xlfn.MAXIFS($E$2:$E3651,$C$2:$C3651,$C3652,$A$2:$A3651,$A3652))</f>
        <v/>
      </c>
      <c r="G3652" s="6" t="str">
        <f t="shared" si="171"/>
        <v/>
      </c>
      <c r="H3652" s="6" t="str">
        <f t="shared" si="172"/>
        <v/>
      </c>
      <c r="I3652" s="3" t="str">
        <f t="shared" si="173"/>
        <v/>
      </c>
    </row>
    <row r="3653" spans="6:9" x14ac:dyDescent="0.25">
      <c r="F3653" s="6" t="str">
        <f>IF($A3653="","",$E3653-_xlfn.MAXIFS($E$2:$E3652,$C$2:$C3652,$C3653,$A$2:$A3652,$A3653))</f>
        <v/>
      </c>
      <c r="G3653" s="6" t="str">
        <f t="shared" si="171"/>
        <v/>
      </c>
      <c r="H3653" s="6" t="str">
        <f t="shared" si="172"/>
        <v/>
      </c>
      <c r="I3653" s="3" t="str">
        <f t="shared" si="173"/>
        <v/>
      </c>
    </row>
    <row r="3654" spans="6:9" x14ac:dyDescent="0.25">
      <c r="F3654" s="6" t="str">
        <f>IF($A3654="","",$E3654-_xlfn.MAXIFS($E$2:$E3653,$C$2:$C3653,$C3654,$A$2:$A3653,$A3654))</f>
        <v/>
      </c>
      <c r="G3654" s="6" t="str">
        <f t="shared" si="171"/>
        <v/>
      </c>
      <c r="H3654" s="6" t="str">
        <f t="shared" si="172"/>
        <v/>
      </c>
      <c r="I3654" s="3" t="str">
        <f t="shared" si="173"/>
        <v/>
      </c>
    </row>
    <row r="3655" spans="6:9" x14ac:dyDescent="0.25">
      <c r="F3655" s="6" t="str">
        <f>IF($A3655="","",$E3655-_xlfn.MAXIFS($E$2:$E3654,$C$2:$C3654,$C3655,$A$2:$A3654,$A3655))</f>
        <v/>
      </c>
      <c r="G3655" s="6" t="str">
        <f t="shared" si="171"/>
        <v/>
      </c>
      <c r="H3655" s="6" t="str">
        <f t="shared" si="172"/>
        <v/>
      </c>
      <c r="I3655" s="3" t="str">
        <f t="shared" si="173"/>
        <v/>
      </c>
    </row>
    <row r="3656" spans="6:9" x14ac:dyDescent="0.25">
      <c r="F3656" s="6" t="str">
        <f>IF($A3656="","",$E3656-_xlfn.MAXIFS($E$2:$E3655,$C$2:$C3655,$C3656,$A$2:$A3655,$A3656))</f>
        <v/>
      </c>
      <c r="G3656" s="6" t="str">
        <f t="shared" si="171"/>
        <v/>
      </c>
      <c r="H3656" s="6" t="str">
        <f t="shared" si="172"/>
        <v/>
      </c>
      <c r="I3656" s="3" t="str">
        <f t="shared" si="173"/>
        <v/>
      </c>
    </row>
    <row r="3657" spans="6:9" x14ac:dyDescent="0.25">
      <c r="F3657" s="6" t="str">
        <f>IF($A3657="","",$E3657-_xlfn.MAXIFS($E$2:$E3656,$C$2:$C3656,$C3657,$A$2:$A3656,$A3657))</f>
        <v/>
      </c>
      <c r="G3657" s="6" t="str">
        <f t="shared" ref="G3657:G3720" si="174">IF($A3657="","",HOUR($D3657))</f>
        <v/>
      </c>
      <c r="H3657" s="6" t="str">
        <f t="shared" ref="H3657:H3720" si="175">IF($A3657="","",MINUTE($D3657))</f>
        <v/>
      </c>
      <c r="I3657" s="3" t="str">
        <f t="shared" si="173"/>
        <v/>
      </c>
    </row>
    <row r="3658" spans="6:9" x14ac:dyDescent="0.25">
      <c r="F3658" s="6" t="str">
        <f>IF($A3658="","",$E3658-_xlfn.MAXIFS($E$2:$E3657,$C$2:$C3657,$C3658,$A$2:$A3657,$A3658))</f>
        <v/>
      </c>
      <c r="G3658" s="6" t="str">
        <f t="shared" si="174"/>
        <v/>
      </c>
      <c r="H3658" s="6" t="str">
        <f t="shared" si="175"/>
        <v/>
      </c>
      <c r="I3658" s="3" t="str">
        <f t="shared" ref="I3658:I3721" si="176">IF($F3658&lt;0,"ERROR","")</f>
        <v/>
      </c>
    </row>
    <row r="3659" spans="6:9" x14ac:dyDescent="0.25">
      <c r="F3659" s="6" t="str">
        <f>IF($A3659="","",$E3659-_xlfn.MAXIFS($E$2:$E3658,$C$2:$C3658,$C3659,$A$2:$A3658,$A3659))</f>
        <v/>
      </c>
      <c r="G3659" s="6" t="str">
        <f t="shared" si="174"/>
        <v/>
      </c>
      <c r="H3659" s="6" t="str">
        <f t="shared" si="175"/>
        <v/>
      </c>
      <c r="I3659" s="3" t="str">
        <f t="shared" si="176"/>
        <v/>
      </c>
    </row>
    <row r="3660" spans="6:9" x14ac:dyDescent="0.25">
      <c r="F3660" s="6" t="str">
        <f>IF($A3660="","",$E3660-_xlfn.MAXIFS($E$2:$E3659,$C$2:$C3659,$C3660,$A$2:$A3659,$A3660))</f>
        <v/>
      </c>
      <c r="G3660" s="6" t="str">
        <f t="shared" si="174"/>
        <v/>
      </c>
      <c r="H3660" s="6" t="str">
        <f t="shared" si="175"/>
        <v/>
      </c>
      <c r="I3660" s="3" t="str">
        <f t="shared" si="176"/>
        <v/>
      </c>
    </row>
    <row r="3661" spans="6:9" x14ac:dyDescent="0.25">
      <c r="F3661" s="6" t="str">
        <f>IF($A3661="","",$E3661-_xlfn.MAXIFS($E$2:$E3660,$C$2:$C3660,$C3661,$A$2:$A3660,$A3661))</f>
        <v/>
      </c>
      <c r="G3661" s="6" t="str">
        <f t="shared" si="174"/>
        <v/>
      </c>
      <c r="H3661" s="6" t="str">
        <f t="shared" si="175"/>
        <v/>
      </c>
      <c r="I3661" s="3" t="str">
        <f t="shared" si="176"/>
        <v/>
      </c>
    </row>
    <row r="3662" spans="6:9" x14ac:dyDescent="0.25">
      <c r="F3662" s="6" t="str">
        <f>IF($A3662="","",$E3662-_xlfn.MAXIFS($E$2:$E3661,$C$2:$C3661,$C3662,$A$2:$A3661,$A3662))</f>
        <v/>
      </c>
      <c r="G3662" s="6" t="str">
        <f t="shared" si="174"/>
        <v/>
      </c>
      <c r="H3662" s="6" t="str">
        <f t="shared" si="175"/>
        <v/>
      </c>
      <c r="I3662" s="3" t="str">
        <f t="shared" si="176"/>
        <v/>
      </c>
    </row>
    <row r="3663" spans="6:9" x14ac:dyDescent="0.25">
      <c r="F3663" s="6" t="str">
        <f>IF($A3663="","",$E3663-_xlfn.MAXIFS($E$2:$E3662,$C$2:$C3662,$C3663,$A$2:$A3662,$A3663))</f>
        <v/>
      </c>
      <c r="G3663" s="6" t="str">
        <f t="shared" si="174"/>
        <v/>
      </c>
      <c r="H3663" s="6" t="str">
        <f t="shared" si="175"/>
        <v/>
      </c>
      <c r="I3663" s="3" t="str">
        <f t="shared" si="176"/>
        <v/>
      </c>
    </row>
    <row r="3664" spans="6:9" x14ac:dyDescent="0.25">
      <c r="F3664" s="6" t="str">
        <f>IF($A3664="","",$E3664-_xlfn.MAXIFS($E$2:$E3663,$C$2:$C3663,$C3664,$A$2:$A3663,$A3664))</f>
        <v/>
      </c>
      <c r="G3664" s="6" t="str">
        <f t="shared" si="174"/>
        <v/>
      </c>
      <c r="H3664" s="6" t="str">
        <f t="shared" si="175"/>
        <v/>
      </c>
      <c r="I3664" s="3" t="str">
        <f t="shared" si="176"/>
        <v/>
      </c>
    </row>
    <row r="3665" spans="6:9" x14ac:dyDescent="0.25">
      <c r="F3665" s="6" t="str">
        <f>IF($A3665="","",$E3665-_xlfn.MAXIFS($E$2:$E3664,$C$2:$C3664,$C3665,$A$2:$A3664,$A3665))</f>
        <v/>
      </c>
      <c r="G3665" s="6" t="str">
        <f t="shared" si="174"/>
        <v/>
      </c>
      <c r="H3665" s="6" t="str">
        <f t="shared" si="175"/>
        <v/>
      </c>
      <c r="I3665" s="3" t="str">
        <f t="shared" si="176"/>
        <v/>
      </c>
    </row>
    <row r="3666" spans="6:9" x14ac:dyDescent="0.25">
      <c r="F3666" s="6" t="str">
        <f>IF($A3666="","",$E3666-_xlfn.MAXIFS($E$2:$E3665,$C$2:$C3665,$C3666,$A$2:$A3665,$A3666))</f>
        <v/>
      </c>
      <c r="G3666" s="6" t="str">
        <f t="shared" si="174"/>
        <v/>
      </c>
      <c r="H3666" s="6" t="str">
        <f t="shared" si="175"/>
        <v/>
      </c>
      <c r="I3666" s="3" t="str">
        <f t="shared" si="176"/>
        <v/>
      </c>
    </row>
    <row r="3667" spans="6:9" x14ac:dyDescent="0.25">
      <c r="F3667" s="6" t="str">
        <f>IF($A3667="","",$E3667-_xlfn.MAXIFS($E$2:$E3666,$C$2:$C3666,$C3667,$A$2:$A3666,$A3667))</f>
        <v/>
      </c>
      <c r="G3667" s="6" t="str">
        <f t="shared" si="174"/>
        <v/>
      </c>
      <c r="H3667" s="6" t="str">
        <f t="shared" si="175"/>
        <v/>
      </c>
      <c r="I3667" s="3" t="str">
        <f t="shared" si="176"/>
        <v/>
      </c>
    </row>
    <row r="3668" spans="6:9" x14ac:dyDescent="0.25">
      <c r="F3668" s="6" t="str">
        <f>IF($A3668="","",$E3668-_xlfn.MAXIFS($E$2:$E3667,$C$2:$C3667,$C3668,$A$2:$A3667,$A3668))</f>
        <v/>
      </c>
      <c r="G3668" s="6" t="str">
        <f t="shared" si="174"/>
        <v/>
      </c>
      <c r="H3668" s="6" t="str">
        <f t="shared" si="175"/>
        <v/>
      </c>
      <c r="I3668" s="3" t="str">
        <f t="shared" si="176"/>
        <v/>
      </c>
    </row>
    <row r="3669" spans="6:9" x14ac:dyDescent="0.25">
      <c r="F3669" s="6" t="str">
        <f>IF($A3669="","",$E3669-_xlfn.MAXIFS($E$2:$E3668,$C$2:$C3668,$C3669,$A$2:$A3668,$A3669))</f>
        <v/>
      </c>
      <c r="G3669" s="6" t="str">
        <f t="shared" si="174"/>
        <v/>
      </c>
      <c r="H3669" s="6" t="str">
        <f t="shared" si="175"/>
        <v/>
      </c>
      <c r="I3669" s="3" t="str">
        <f t="shared" si="176"/>
        <v/>
      </c>
    </row>
    <row r="3670" spans="6:9" x14ac:dyDescent="0.25">
      <c r="F3670" s="6" t="str">
        <f>IF($A3670="","",$E3670-_xlfn.MAXIFS($E$2:$E3669,$C$2:$C3669,$C3670,$A$2:$A3669,$A3670))</f>
        <v/>
      </c>
      <c r="G3670" s="6" t="str">
        <f t="shared" si="174"/>
        <v/>
      </c>
      <c r="H3670" s="6" t="str">
        <f t="shared" si="175"/>
        <v/>
      </c>
      <c r="I3670" s="3" t="str">
        <f t="shared" si="176"/>
        <v/>
      </c>
    </row>
    <row r="3671" spans="6:9" x14ac:dyDescent="0.25">
      <c r="F3671" s="6" t="str">
        <f>IF($A3671="","",$E3671-_xlfn.MAXIFS($E$2:$E3670,$C$2:$C3670,$C3671,$A$2:$A3670,$A3671))</f>
        <v/>
      </c>
      <c r="G3671" s="6" t="str">
        <f t="shared" si="174"/>
        <v/>
      </c>
      <c r="H3671" s="6" t="str">
        <f t="shared" si="175"/>
        <v/>
      </c>
      <c r="I3671" s="3" t="str">
        <f t="shared" si="176"/>
        <v/>
      </c>
    </row>
    <row r="3672" spans="6:9" x14ac:dyDescent="0.25">
      <c r="F3672" s="6" t="str">
        <f>IF($A3672="","",$E3672-_xlfn.MAXIFS($E$2:$E3671,$C$2:$C3671,$C3672,$A$2:$A3671,$A3672))</f>
        <v/>
      </c>
      <c r="G3672" s="6" t="str">
        <f t="shared" si="174"/>
        <v/>
      </c>
      <c r="H3672" s="6" t="str">
        <f t="shared" si="175"/>
        <v/>
      </c>
      <c r="I3672" s="3" t="str">
        <f t="shared" si="176"/>
        <v/>
      </c>
    </row>
    <row r="3673" spans="6:9" x14ac:dyDescent="0.25">
      <c r="F3673" s="6" t="str">
        <f>IF($A3673="","",$E3673-_xlfn.MAXIFS($E$2:$E3672,$C$2:$C3672,$C3673,$A$2:$A3672,$A3673))</f>
        <v/>
      </c>
      <c r="G3673" s="6" t="str">
        <f t="shared" si="174"/>
        <v/>
      </c>
      <c r="H3673" s="6" t="str">
        <f t="shared" si="175"/>
        <v/>
      </c>
      <c r="I3673" s="3" t="str">
        <f t="shared" si="176"/>
        <v/>
      </c>
    </row>
    <row r="3674" spans="6:9" x14ac:dyDescent="0.25">
      <c r="F3674" s="6" t="str">
        <f>IF($A3674="","",$E3674-_xlfn.MAXIFS($E$2:$E3673,$C$2:$C3673,$C3674,$A$2:$A3673,$A3674))</f>
        <v/>
      </c>
      <c r="G3674" s="6" t="str">
        <f t="shared" si="174"/>
        <v/>
      </c>
      <c r="H3674" s="6" t="str">
        <f t="shared" si="175"/>
        <v/>
      </c>
      <c r="I3674" s="3" t="str">
        <f t="shared" si="176"/>
        <v/>
      </c>
    </row>
    <row r="3675" spans="6:9" x14ac:dyDescent="0.25">
      <c r="F3675" s="6" t="str">
        <f>IF($A3675="","",$E3675-_xlfn.MAXIFS($E$2:$E3674,$C$2:$C3674,$C3675,$A$2:$A3674,$A3675))</f>
        <v/>
      </c>
      <c r="G3675" s="6" t="str">
        <f t="shared" si="174"/>
        <v/>
      </c>
      <c r="H3675" s="6" t="str">
        <f t="shared" si="175"/>
        <v/>
      </c>
      <c r="I3675" s="3" t="str">
        <f t="shared" si="176"/>
        <v/>
      </c>
    </row>
    <row r="3676" spans="6:9" x14ac:dyDescent="0.25">
      <c r="F3676" s="6" t="str">
        <f>IF($A3676="","",$E3676-_xlfn.MAXIFS($E$2:$E3675,$C$2:$C3675,$C3676,$A$2:$A3675,$A3676))</f>
        <v/>
      </c>
      <c r="G3676" s="6" t="str">
        <f t="shared" si="174"/>
        <v/>
      </c>
      <c r="H3676" s="6" t="str">
        <f t="shared" si="175"/>
        <v/>
      </c>
      <c r="I3676" s="3" t="str">
        <f t="shared" si="176"/>
        <v/>
      </c>
    </row>
    <row r="3677" spans="6:9" x14ac:dyDescent="0.25">
      <c r="F3677" s="6" t="str">
        <f>IF($A3677="","",$E3677-_xlfn.MAXIFS($E$2:$E3676,$C$2:$C3676,$C3677,$A$2:$A3676,$A3677))</f>
        <v/>
      </c>
      <c r="G3677" s="6" t="str">
        <f t="shared" si="174"/>
        <v/>
      </c>
      <c r="H3677" s="6" t="str">
        <f t="shared" si="175"/>
        <v/>
      </c>
      <c r="I3677" s="3" t="str">
        <f t="shared" si="176"/>
        <v/>
      </c>
    </row>
    <row r="3678" spans="6:9" x14ac:dyDescent="0.25">
      <c r="F3678" s="6" t="str">
        <f>IF($A3678="","",$E3678-_xlfn.MAXIFS($E$2:$E3677,$C$2:$C3677,$C3678,$A$2:$A3677,$A3678))</f>
        <v/>
      </c>
      <c r="G3678" s="6" t="str">
        <f t="shared" si="174"/>
        <v/>
      </c>
      <c r="H3678" s="6" t="str">
        <f t="shared" si="175"/>
        <v/>
      </c>
      <c r="I3678" s="3" t="str">
        <f t="shared" si="176"/>
        <v/>
      </c>
    </row>
    <row r="3679" spans="6:9" x14ac:dyDescent="0.25">
      <c r="F3679" s="6" t="str">
        <f>IF($A3679="","",$E3679-_xlfn.MAXIFS($E$2:$E3678,$C$2:$C3678,$C3679,$A$2:$A3678,$A3679))</f>
        <v/>
      </c>
      <c r="G3679" s="6" t="str">
        <f t="shared" si="174"/>
        <v/>
      </c>
      <c r="H3679" s="6" t="str">
        <f t="shared" si="175"/>
        <v/>
      </c>
      <c r="I3679" s="3" t="str">
        <f t="shared" si="176"/>
        <v/>
      </c>
    </row>
    <row r="3680" spans="6:9" x14ac:dyDescent="0.25">
      <c r="F3680" s="6" t="str">
        <f>IF($A3680="","",$E3680-_xlfn.MAXIFS($E$2:$E3679,$C$2:$C3679,$C3680,$A$2:$A3679,$A3680))</f>
        <v/>
      </c>
      <c r="G3680" s="6" t="str">
        <f t="shared" si="174"/>
        <v/>
      </c>
      <c r="H3680" s="6" t="str">
        <f t="shared" si="175"/>
        <v/>
      </c>
      <c r="I3680" s="3" t="str">
        <f t="shared" si="176"/>
        <v/>
      </c>
    </row>
    <row r="3681" spans="6:9" x14ac:dyDescent="0.25">
      <c r="F3681" s="6" t="str">
        <f>IF($A3681="","",$E3681-_xlfn.MAXIFS($E$2:$E3680,$C$2:$C3680,$C3681,$A$2:$A3680,$A3681))</f>
        <v/>
      </c>
      <c r="G3681" s="6" t="str">
        <f t="shared" si="174"/>
        <v/>
      </c>
      <c r="H3681" s="6" t="str">
        <f t="shared" si="175"/>
        <v/>
      </c>
      <c r="I3681" s="3" t="str">
        <f t="shared" si="176"/>
        <v/>
      </c>
    </row>
    <row r="3682" spans="6:9" x14ac:dyDescent="0.25">
      <c r="F3682" s="6" t="str">
        <f>IF($A3682="","",$E3682-_xlfn.MAXIFS($E$2:$E3681,$C$2:$C3681,$C3682,$A$2:$A3681,$A3682))</f>
        <v/>
      </c>
      <c r="G3682" s="6" t="str">
        <f t="shared" si="174"/>
        <v/>
      </c>
      <c r="H3682" s="6" t="str">
        <f t="shared" si="175"/>
        <v/>
      </c>
      <c r="I3682" s="3" t="str">
        <f t="shared" si="176"/>
        <v/>
      </c>
    </row>
    <row r="3683" spans="6:9" x14ac:dyDescent="0.25">
      <c r="F3683" s="6" t="str">
        <f>IF($A3683="","",$E3683-_xlfn.MAXIFS($E$2:$E3682,$C$2:$C3682,$C3683,$A$2:$A3682,$A3683))</f>
        <v/>
      </c>
      <c r="G3683" s="6" t="str">
        <f t="shared" si="174"/>
        <v/>
      </c>
      <c r="H3683" s="6" t="str">
        <f t="shared" si="175"/>
        <v/>
      </c>
      <c r="I3683" s="3" t="str">
        <f t="shared" si="176"/>
        <v/>
      </c>
    </row>
    <row r="3684" spans="6:9" x14ac:dyDescent="0.25">
      <c r="F3684" s="6" t="str">
        <f>IF($A3684="","",$E3684-_xlfn.MAXIFS($E$2:$E3683,$C$2:$C3683,$C3684,$A$2:$A3683,$A3684))</f>
        <v/>
      </c>
      <c r="G3684" s="6" t="str">
        <f t="shared" si="174"/>
        <v/>
      </c>
      <c r="H3684" s="6" t="str">
        <f t="shared" si="175"/>
        <v/>
      </c>
      <c r="I3684" s="3" t="str">
        <f t="shared" si="176"/>
        <v/>
      </c>
    </row>
    <row r="3685" spans="6:9" x14ac:dyDescent="0.25">
      <c r="F3685" s="6" t="str">
        <f>IF($A3685="","",$E3685-_xlfn.MAXIFS($E$2:$E3684,$C$2:$C3684,$C3685,$A$2:$A3684,$A3685))</f>
        <v/>
      </c>
      <c r="G3685" s="6" t="str">
        <f t="shared" si="174"/>
        <v/>
      </c>
      <c r="H3685" s="6" t="str">
        <f t="shared" si="175"/>
        <v/>
      </c>
      <c r="I3685" s="3" t="str">
        <f t="shared" si="176"/>
        <v/>
      </c>
    </row>
    <row r="3686" spans="6:9" x14ac:dyDescent="0.25">
      <c r="F3686" s="6" t="str">
        <f>IF($A3686="","",$E3686-_xlfn.MAXIFS($E$2:$E3685,$C$2:$C3685,$C3686,$A$2:$A3685,$A3686))</f>
        <v/>
      </c>
      <c r="G3686" s="6" t="str">
        <f t="shared" si="174"/>
        <v/>
      </c>
      <c r="H3686" s="6" t="str">
        <f t="shared" si="175"/>
        <v/>
      </c>
      <c r="I3686" s="3" t="str">
        <f t="shared" si="176"/>
        <v/>
      </c>
    </row>
    <row r="3687" spans="6:9" x14ac:dyDescent="0.25">
      <c r="F3687" s="6" t="str">
        <f>IF($A3687="","",$E3687-_xlfn.MAXIFS($E$2:$E3686,$C$2:$C3686,$C3687,$A$2:$A3686,$A3687))</f>
        <v/>
      </c>
      <c r="G3687" s="6" t="str">
        <f t="shared" si="174"/>
        <v/>
      </c>
      <c r="H3687" s="6" t="str">
        <f t="shared" si="175"/>
        <v/>
      </c>
      <c r="I3687" s="3" t="str">
        <f t="shared" si="176"/>
        <v/>
      </c>
    </row>
    <row r="3688" spans="6:9" x14ac:dyDescent="0.25">
      <c r="F3688" s="6" t="str">
        <f>IF($A3688="","",$E3688-_xlfn.MAXIFS($E$2:$E3687,$C$2:$C3687,$C3688,$A$2:$A3687,$A3688))</f>
        <v/>
      </c>
      <c r="G3688" s="6" t="str">
        <f t="shared" si="174"/>
        <v/>
      </c>
      <c r="H3688" s="6" t="str">
        <f t="shared" si="175"/>
        <v/>
      </c>
      <c r="I3688" s="3" t="str">
        <f t="shared" si="176"/>
        <v/>
      </c>
    </row>
    <row r="3689" spans="6:9" x14ac:dyDescent="0.25">
      <c r="F3689" s="6" t="str">
        <f>IF($A3689="","",$E3689-_xlfn.MAXIFS($E$2:$E3688,$C$2:$C3688,$C3689,$A$2:$A3688,$A3689))</f>
        <v/>
      </c>
      <c r="G3689" s="6" t="str">
        <f t="shared" si="174"/>
        <v/>
      </c>
      <c r="H3689" s="6" t="str">
        <f t="shared" si="175"/>
        <v/>
      </c>
      <c r="I3689" s="3" t="str">
        <f t="shared" si="176"/>
        <v/>
      </c>
    </row>
    <row r="3690" spans="6:9" x14ac:dyDescent="0.25">
      <c r="F3690" s="6" t="str">
        <f>IF($A3690="","",$E3690-_xlfn.MAXIFS($E$2:$E3689,$C$2:$C3689,$C3690,$A$2:$A3689,$A3690))</f>
        <v/>
      </c>
      <c r="G3690" s="6" t="str">
        <f t="shared" si="174"/>
        <v/>
      </c>
      <c r="H3690" s="6" t="str">
        <f t="shared" si="175"/>
        <v/>
      </c>
      <c r="I3690" s="3" t="str">
        <f t="shared" si="176"/>
        <v/>
      </c>
    </row>
    <row r="3691" spans="6:9" x14ac:dyDescent="0.25">
      <c r="F3691" s="6" t="str">
        <f>IF($A3691="","",$E3691-_xlfn.MAXIFS($E$2:$E3690,$C$2:$C3690,$C3691,$A$2:$A3690,$A3691))</f>
        <v/>
      </c>
      <c r="G3691" s="6" t="str">
        <f t="shared" si="174"/>
        <v/>
      </c>
      <c r="H3691" s="6" t="str">
        <f t="shared" si="175"/>
        <v/>
      </c>
      <c r="I3691" s="3" t="str">
        <f t="shared" si="176"/>
        <v/>
      </c>
    </row>
    <row r="3692" spans="6:9" x14ac:dyDescent="0.25">
      <c r="F3692" s="6" t="str">
        <f>IF($A3692="","",$E3692-_xlfn.MAXIFS($E$2:$E3691,$C$2:$C3691,$C3692,$A$2:$A3691,$A3692))</f>
        <v/>
      </c>
      <c r="G3692" s="6" t="str">
        <f t="shared" si="174"/>
        <v/>
      </c>
      <c r="H3692" s="6" t="str">
        <f t="shared" si="175"/>
        <v/>
      </c>
      <c r="I3692" s="3" t="str">
        <f t="shared" si="176"/>
        <v/>
      </c>
    </row>
    <row r="3693" spans="6:9" x14ac:dyDescent="0.25">
      <c r="F3693" s="6" t="str">
        <f>IF($A3693="","",$E3693-_xlfn.MAXIFS($E$2:$E3692,$C$2:$C3692,$C3693,$A$2:$A3692,$A3693))</f>
        <v/>
      </c>
      <c r="G3693" s="6" t="str">
        <f t="shared" si="174"/>
        <v/>
      </c>
      <c r="H3693" s="6" t="str">
        <f t="shared" si="175"/>
        <v/>
      </c>
      <c r="I3693" s="3" t="str">
        <f t="shared" si="176"/>
        <v/>
      </c>
    </row>
    <row r="3694" spans="6:9" x14ac:dyDescent="0.25">
      <c r="F3694" s="6" t="str">
        <f>IF($A3694="","",$E3694-_xlfn.MAXIFS($E$2:$E3693,$C$2:$C3693,$C3694,$A$2:$A3693,$A3694))</f>
        <v/>
      </c>
      <c r="G3694" s="6" t="str">
        <f t="shared" si="174"/>
        <v/>
      </c>
      <c r="H3694" s="6" t="str">
        <f t="shared" si="175"/>
        <v/>
      </c>
      <c r="I3694" s="3" t="str">
        <f t="shared" si="176"/>
        <v/>
      </c>
    </row>
    <row r="3695" spans="6:9" x14ac:dyDescent="0.25">
      <c r="F3695" s="6" t="str">
        <f>IF($A3695="","",$E3695-_xlfn.MAXIFS($E$2:$E3694,$C$2:$C3694,$C3695,$A$2:$A3694,$A3695))</f>
        <v/>
      </c>
      <c r="G3695" s="6" t="str">
        <f t="shared" si="174"/>
        <v/>
      </c>
      <c r="H3695" s="6" t="str">
        <f t="shared" si="175"/>
        <v/>
      </c>
      <c r="I3695" s="3" t="str">
        <f t="shared" si="176"/>
        <v/>
      </c>
    </row>
    <row r="3696" spans="6:9" x14ac:dyDescent="0.25">
      <c r="F3696" s="6" t="str">
        <f>IF($A3696="","",$E3696-_xlfn.MAXIFS($E$2:$E3695,$C$2:$C3695,$C3696,$A$2:$A3695,$A3696))</f>
        <v/>
      </c>
      <c r="G3696" s="6" t="str">
        <f t="shared" si="174"/>
        <v/>
      </c>
      <c r="H3696" s="6" t="str">
        <f t="shared" si="175"/>
        <v/>
      </c>
      <c r="I3696" s="3" t="str">
        <f t="shared" si="176"/>
        <v/>
      </c>
    </row>
    <row r="3697" spans="6:9" x14ac:dyDescent="0.25">
      <c r="F3697" s="6" t="str">
        <f>IF($A3697="","",$E3697-_xlfn.MAXIFS($E$2:$E3696,$C$2:$C3696,$C3697,$A$2:$A3696,$A3697))</f>
        <v/>
      </c>
      <c r="G3697" s="6" t="str">
        <f t="shared" si="174"/>
        <v/>
      </c>
      <c r="H3697" s="6" t="str">
        <f t="shared" si="175"/>
        <v/>
      </c>
      <c r="I3697" s="3" t="str">
        <f t="shared" si="176"/>
        <v/>
      </c>
    </row>
    <row r="3698" spans="6:9" x14ac:dyDescent="0.25">
      <c r="F3698" s="6" t="str">
        <f>IF($A3698="","",$E3698-_xlfn.MAXIFS($E$2:$E3697,$C$2:$C3697,$C3698,$A$2:$A3697,$A3698))</f>
        <v/>
      </c>
      <c r="G3698" s="6" t="str">
        <f t="shared" si="174"/>
        <v/>
      </c>
      <c r="H3698" s="6" t="str">
        <f t="shared" si="175"/>
        <v/>
      </c>
      <c r="I3698" s="3" t="str">
        <f t="shared" si="176"/>
        <v/>
      </c>
    </row>
    <row r="3699" spans="6:9" x14ac:dyDescent="0.25">
      <c r="F3699" s="6" t="str">
        <f>IF($A3699="","",$E3699-_xlfn.MAXIFS($E$2:$E3698,$C$2:$C3698,$C3699,$A$2:$A3698,$A3699))</f>
        <v/>
      </c>
      <c r="G3699" s="6" t="str">
        <f t="shared" si="174"/>
        <v/>
      </c>
      <c r="H3699" s="6" t="str">
        <f t="shared" si="175"/>
        <v/>
      </c>
      <c r="I3699" s="3" t="str">
        <f t="shared" si="176"/>
        <v/>
      </c>
    </row>
    <row r="3700" spans="6:9" x14ac:dyDescent="0.25">
      <c r="F3700" s="6" t="str">
        <f>IF($A3700="","",$E3700-_xlfn.MAXIFS($E$2:$E3699,$C$2:$C3699,$C3700,$A$2:$A3699,$A3700))</f>
        <v/>
      </c>
      <c r="G3700" s="6" t="str">
        <f t="shared" si="174"/>
        <v/>
      </c>
      <c r="H3700" s="6" t="str">
        <f t="shared" si="175"/>
        <v/>
      </c>
      <c r="I3700" s="3" t="str">
        <f t="shared" si="176"/>
        <v/>
      </c>
    </row>
    <row r="3701" spans="6:9" x14ac:dyDescent="0.25">
      <c r="F3701" s="6" t="str">
        <f>IF($A3701="","",$E3701-_xlfn.MAXIFS($E$2:$E3700,$C$2:$C3700,$C3701,$A$2:$A3700,$A3701))</f>
        <v/>
      </c>
      <c r="G3701" s="6" t="str">
        <f t="shared" si="174"/>
        <v/>
      </c>
      <c r="H3701" s="6" t="str">
        <f t="shared" si="175"/>
        <v/>
      </c>
      <c r="I3701" s="3" t="str">
        <f t="shared" si="176"/>
        <v/>
      </c>
    </row>
    <row r="3702" spans="6:9" x14ac:dyDescent="0.25">
      <c r="F3702" s="6" t="str">
        <f>IF($A3702="","",$E3702-_xlfn.MAXIFS($E$2:$E3701,$C$2:$C3701,$C3702,$A$2:$A3701,$A3702))</f>
        <v/>
      </c>
      <c r="G3702" s="6" t="str">
        <f t="shared" si="174"/>
        <v/>
      </c>
      <c r="H3702" s="6" t="str">
        <f t="shared" si="175"/>
        <v/>
      </c>
      <c r="I3702" s="3" t="str">
        <f t="shared" si="176"/>
        <v/>
      </c>
    </row>
    <row r="3703" spans="6:9" x14ac:dyDescent="0.25">
      <c r="F3703" s="6" t="str">
        <f>IF($A3703="","",$E3703-_xlfn.MAXIFS($E$2:$E3702,$C$2:$C3702,$C3703,$A$2:$A3702,$A3703))</f>
        <v/>
      </c>
      <c r="G3703" s="6" t="str">
        <f t="shared" si="174"/>
        <v/>
      </c>
      <c r="H3703" s="6" t="str">
        <f t="shared" si="175"/>
        <v/>
      </c>
      <c r="I3703" s="3" t="str">
        <f t="shared" si="176"/>
        <v/>
      </c>
    </row>
    <row r="3704" spans="6:9" x14ac:dyDescent="0.25">
      <c r="F3704" s="6" t="str">
        <f>IF($A3704="","",$E3704-_xlfn.MAXIFS($E$2:$E3703,$C$2:$C3703,$C3704,$A$2:$A3703,$A3704))</f>
        <v/>
      </c>
      <c r="G3704" s="6" t="str">
        <f t="shared" si="174"/>
        <v/>
      </c>
      <c r="H3704" s="6" t="str">
        <f t="shared" si="175"/>
        <v/>
      </c>
      <c r="I3704" s="3" t="str">
        <f t="shared" si="176"/>
        <v/>
      </c>
    </row>
    <row r="3705" spans="6:9" x14ac:dyDescent="0.25">
      <c r="F3705" s="6" t="str">
        <f>IF($A3705="","",$E3705-_xlfn.MAXIFS($E$2:$E3704,$C$2:$C3704,$C3705,$A$2:$A3704,$A3705))</f>
        <v/>
      </c>
      <c r="G3705" s="6" t="str">
        <f t="shared" si="174"/>
        <v/>
      </c>
      <c r="H3705" s="6" t="str">
        <f t="shared" si="175"/>
        <v/>
      </c>
      <c r="I3705" s="3" t="str">
        <f t="shared" si="176"/>
        <v/>
      </c>
    </row>
    <row r="3706" spans="6:9" x14ac:dyDescent="0.25">
      <c r="F3706" s="6" t="str">
        <f>IF($A3706="","",$E3706-_xlfn.MAXIFS($E$2:$E3705,$C$2:$C3705,$C3706,$A$2:$A3705,$A3706))</f>
        <v/>
      </c>
      <c r="G3706" s="6" t="str">
        <f t="shared" si="174"/>
        <v/>
      </c>
      <c r="H3706" s="6" t="str">
        <f t="shared" si="175"/>
        <v/>
      </c>
      <c r="I3706" s="3" t="str">
        <f t="shared" si="176"/>
        <v/>
      </c>
    </row>
    <row r="3707" spans="6:9" x14ac:dyDescent="0.25">
      <c r="F3707" s="6" t="str">
        <f>IF($A3707="","",$E3707-_xlfn.MAXIFS($E$2:$E3706,$C$2:$C3706,$C3707,$A$2:$A3706,$A3707))</f>
        <v/>
      </c>
      <c r="G3707" s="6" t="str">
        <f t="shared" si="174"/>
        <v/>
      </c>
      <c r="H3707" s="6" t="str">
        <f t="shared" si="175"/>
        <v/>
      </c>
      <c r="I3707" s="3" t="str">
        <f t="shared" si="176"/>
        <v/>
      </c>
    </row>
    <row r="3708" spans="6:9" x14ac:dyDescent="0.25">
      <c r="F3708" s="6" t="str">
        <f>IF($A3708="","",$E3708-_xlfn.MAXIFS($E$2:$E3707,$C$2:$C3707,$C3708,$A$2:$A3707,$A3708))</f>
        <v/>
      </c>
      <c r="G3708" s="6" t="str">
        <f t="shared" si="174"/>
        <v/>
      </c>
      <c r="H3708" s="6" t="str">
        <f t="shared" si="175"/>
        <v/>
      </c>
      <c r="I3708" s="3" t="str">
        <f t="shared" si="176"/>
        <v/>
      </c>
    </row>
    <row r="3709" spans="6:9" x14ac:dyDescent="0.25">
      <c r="F3709" s="6" t="str">
        <f>IF($A3709="","",$E3709-_xlfn.MAXIFS($E$2:$E3708,$C$2:$C3708,$C3709,$A$2:$A3708,$A3709))</f>
        <v/>
      </c>
      <c r="G3709" s="6" t="str">
        <f t="shared" si="174"/>
        <v/>
      </c>
      <c r="H3709" s="6" t="str">
        <f t="shared" si="175"/>
        <v/>
      </c>
      <c r="I3709" s="3" t="str">
        <f t="shared" si="176"/>
        <v/>
      </c>
    </row>
    <row r="3710" spans="6:9" x14ac:dyDescent="0.25">
      <c r="F3710" s="6" t="str">
        <f>IF($A3710="","",$E3710-_xlfn.MAXIFS($E$2:$E3709,$C$2:$C3709,$C3710,$A$2:$A3709,$A3710))</f>
        <v/>
      </c>
      <c r="G3710" s="6" t="str">
        <f t="shared" si="174"/>
        <v/>
      </c>
      <c r="H3710" s="6" t="str">
        <f t="shared" si="175"/>
        <v/>
      </c>
      <c r="I3710" s="3" t="str">
        <f t="shared" si="176"/>
        <v/>
      </c>
    </row>
    <row r="3711" spans="6:9" x14ac:dyDescent="0.25">
      <c r="F3711" s="6" t="str">
        <f>IF($A3711="","",$E3711-_xlfn.MAXIFS($E$2:$E3710,$C$2:$C3710,$C3711,$A$2:$A3710,$A3711))</f>
        <v/>
      </c>
      <c r="G3711" s="6" t="str">
        <f t="shared" si="174"/>
        <v/>
      </c>
      <c r="H3711" s="6" t="str">
        <f t="shared" si="175"/>
        <v/>
      </c>
      <c r="I3711" s="3" t="str">
        <f t="shared" si="176"/>
        <v/>
      </c>
    </row>
    <row r="3712" spans="6:9" x14ac:dyDescent="0.25">
      <c r="F3712" s="6" t="str">
        <f>IF($A3712="","",$E3712-_xlfn.MAXIFS($E$2:$E3711,$C$2:$C3711,$C3712,$A$2:$A3711,$A3712))</f>
        <v/>
      </c>
      <c r="G3712" s="6" t="str">
        <f t="shared" si="174"/>
        <v/>
      </c>
      <c r="H3712" s="6" t="str">
        <f t="shared" si="175"/>
        <v/>
      </c>
      <c r="I3712" s="3" t="str">
        <f t="shared" si="176"/>
        <v/>
      </c>
    </row>
    <row r="3713" spans="6:9" x14ac:dyDescent="0.25">
      <c r="F3713" s="6" t="str">
        <f>IF($A3713="","",$E3713-_xlfn.MAXIFS($E$2:$E3712,$C$2:$C3712,$C3713,$A$2:$A3712,$A3713))</f>
        <v/>
      </c>
      <c r="G3713" s="6" t="str">
        <f t="shared" si="174"/>
        <v/>
      </c>
      <c r="H3713" s="6" t="str">
        <f t="shared" si="175"/>
        <v/>
      </c>
      <c r="I3713" s="3" t="str">
        <f t="shared" si="176"/>
        <v/>
      </c>
    </row>
    <row r="3714" spans="6:9" x14ac:dyDescent="0.25">
      <c r="F3714" s="6" t="str">
        <f>IF($A3714="","",$E3714-_xlfn.MAXIFS($E$2:$E3713,$C$2:$C3713,$C3714,$A$2:$A3713,$A3714))</f>
        <v/>
      </c>
      <c r="G3714" s="6" t="str">
        <f t="shared" si="174"/>
        <v/>
      </c>
      <c r="H3714" s="6" t="str">
        <f t="shared" si="175"/>
        <v/>
      </c>
      <c r="I3714" s="3" t="str">
        <f t="shared" si="176"/>
        <v/>
      </c>
    </row>
    <row r="3715" spans="6:9" x14ac:dyDescent="0.25">
      <c r="F3715" s="6" t="str">
        <f>IF($A3715="","",$E3715-_xlfn.MAXIFS($E$2:$E3714,$C$2:$C3714,$C3715,$A$2:$A3714,$A3715))</f>
        <v/>
      </c>
      <c r="G3715" s="6" t="str">
        <f t="shared" si="174"/>
        <v/>
      </c>
      <c r="H3715" s="6" t="str">
        <f t="shared" si="175"/>
        <v/>
      </c>
      <c r="I3715" s="3" t="str">
        <f t="shared" si="176"/>
        <v/>
      </c>
    </row>
    <row r="3716" spans="6:9" x14ac:dyDescent="0.25">
      <c r="F3716" s="6" t="str">
        <f>IF($A3716="","",$E3716-_xlfn.MAXIFS($E$2:$E3715,$C$2:$C3715,$C3716,$A$2:$A3715,$A3716))</f>
        <v/>
      </c>
      <c r="G3716" s="6" t="str">
        <f t="shared" si="174"/>
        <v/>
      </c>
      <c r="H3716" s="6" t="str">
        <f t="shared" si="175"/>
        <v/>
      </c>
      <c r="I3716" s="3" t="str">
        <f t="shared" si="176"/>
        <v/>
      </c>
    </row>
    <row r="3717" spans="6:9" x14ac:dyDescent="0.25">
      <c r="F3717" s="6" t="str">
        <f>IF($A3717="","",$E3717-_xlfn.MAXIFS($E$2:$E3716,$C$2:$C3716,$C3717,$A$2:$A3716,$A3717))</f>
        <v/>
      </c>
      <c r="G3717" s="6" t="str">
        <f t="shared" si="174"/>
        <v/>
      </c>
      <c r="H3717" s="6" t="str">
        <f t="shared" si="175"/>
        <v/>
      </c>
      <c r="I3717" s="3" t="str">
        <f t="shared" si="176"/>
        <v/>
      </c>
    </row>
    <row r="3718" spans="6:9" x14ac:dyDescent="0.25">
      <c r="F3718" s="6" t="str">
        <f>IF($A3718="","",$E3718-_xlfn.MAXIFS($E$2:$E3717,$C$2:$C3717,$C3718,$A$2:$A3717,$A3718))</f>
        <v/>
      </c>
      <c r="G3718" s="6" t="str">
        <f t="shared" si="174"/>
        <v/>
      </c>
      <c r="H3718" s="6" t="str">
        <f t="shared" si="175"/>
        <v/>
      </c>
      <c r="I3718" s="3" t="str">
        <f t="shared" si="176"/>
        <v/>
      </c>
    </row>
    <row r="3719" spans="6:9" x14ac:dyDescent="0.25">
      <c r="F3719" s="6" t="str">
        <f>IF($A3719="","",$E3719-_xlfn.MAXIFS($E$2:$E3718,$C$2:$C3718,$C3719,$A$2:$A3718,$A3719))</f>
        <v/>
      </c>
      <c r="G3719" s="6" t="str">
        <f t="shared" si="174"/>
        <v/>
      </c>
      <c r="H3719" s="6" t="str">
        <f t="shared" si="175"/>
        <v/>
      </c>
      <c r="I3719" s="3" t="str">
        <f t="shared" si="176"/>
        <v/>
      </c>
    </row>
    <row r="3720" spans="6:9" x14ac:dyDescent="0.25">
      <c r="F3720" s="6" t="str">
        <f>IF($A3720="","",$E3720-_xlfn.MAXIFS($E$2:$E3719,$C$2:$C3719,$C3720,$A$2:$A3719,$A3720))</f>
        <v/>
      </c>
      <c r="G3720" s="6" t="str">
        <f t="shared" si="174"/>
        <v/>
      </c>
      <c r="H3720" s="6" t="str">
        <f t="shared" si="175"/>
        <v/>
      </c>
      <c r="I3720" s="3" t="str">
        <f t="shared" si="176"/>
        <v/>
      </c>
    </row>
    <row r="3721" spans="6:9" x14ac:dyDescent="0.25">
      <c r="F3721" s="6" t="str">
        <f>IF($A3721="","",$E3721-_xlfn.MAXIFS($E$2:$E3720,$C$2:$C3720,$C3721,$A$2:$A3720,$A3721))</f>
        <v/>
      </c>
      <c r="G3721" s="6" t="str">
        <f t="shared" ref="G3721:G3784" si="177">IF($A3721="","",HOUR($D3721))</f>
        <v/>
      </c>
      <c r="H3721" s="6" t="str">
        <f t="shared" ref="H3721:H3784" si="178">IF($A3721="","",MINUTE($D3721))</f>
        <v/>
      </c>
      <c r="I3721" s="3" t="str">
        <f t="shared" si="176"/>
        <v/>
      </c>
    </row>
    <row r="3722" spans="6:9" x14ac:dyDescent="0.25">
      <c r="F3722" s="6" t="str">
        <f>IF($A3722="","",$E3722-_xlfn.MAXIFS($E$2:$E3721,$C$2:$C3721,$C3722,$A$2:$A3721,$A3722))</f>
        <v/>
      </c>
      <c r="G3722" s="6" t="str">
        <f t="shared" si="177"/>
        <v/>
      </c>
      <c r="H3722" s="6" t="str">
        <f t="shared" si="178"/>
        <v/>
      </c>
      <c r="I3722" s="3" t="str">
        <f t="shared" ref="I3722:I3785" si="179">IF($F3722&lt;0,"ERROR","")</f>
        <v/>
      </c>
    </row>
    <row r="3723" spans="6:9" x14ac:dyDescent="0.25">
      <c r="F3723" s="6" t="str">
        <f>IF($A3723="","",$E3723-_xlfn.MAXIFS($E$2:$E3722,$C$2:$C3722,$C3723,$A$2:$A3722,$A3723))</f>
        <v/>
      </c>
      <c r="G3723" s="6" t="str">
        <f t="shared" si="177"/>
        <v/>
      </c>
      <c r="H3723" s="6" t="str">
        <f t="shared" si="178"/>
        <v/>
      </c>
      <c r="I3723" s="3" t="str">
        <f t="shared" si="179"/>
        <v/>
      </c>
    </row>
    <row r="3724" spans="6:9" x14ac:dyDescent="0.25">
      <c r="F3724" s="6" t="str">
        <f>IF($A3724="","",$E3724-_xlfn.MAXIFS($E$2:$E3723,$C$2:$C3723,$C3724,$A$2:$A3723,$A3724))</f>
        <v/>
      </c>
      <c r="G3724" s="6" t="str">
        <f t="shared" si="177"/>
        <v/>
      </c>
      <c r="H3724" s="6" t="str">
        <f t="shared" si="178"/>
        <v/>
      </c>
      <c r="I3724" s="3" t="str">
        <f t="shared" si="179"/>
        <v/>
      </c>
    </row>
    <row r="3725" spans="6:9" x14ac:dyDescent="0.25">
      <c r="F3725" s="6" t="str">
        <f>IF($A3725="","",$E3725-_xlfn.MAXIFS($E$2:$E3724,$C$2:$C3724,$C3725,$A$2:$A3724,$A3725))</f>
        <v/>
      </c>
      <c r="G3725" s="6" t="str">
        <f t="shared" si="177"/>
        <v/>
      </c>
      <c r="H3725" s="6" t="str">
        <f t="shared" si="178"/>
        <v/>
      </c>
      <c r="I3725" s="3" t="str">
        <f t="shared" si="179"/>
        <v/>
      </c>
    </row>
    <row r="3726" spans="6:9" x14ac:dyDescent="0.25">
      <c r="F3726" s="6" t="str">
        <f>IF($A3726="","",$E3726-_xlfn.MAXIFS($E$2:$E3725,$C$2:$C3725,$C3726,$A$2:$A3725,$A3726))</f>
        <v/>
      </c>
      <c r="G3726" s="6" t="str">
        <f t="shared" si="177"/>
        <v/>
      </c>
      <c r="H3726" s="6" t="str">
        <f t="shared" si="178"/>
        <v/>
      </c>
      <c r="I3726" s="3" t="str">
        <f t="shared" si="179"/>
        <v/>
      </c>
    </row>
    <row r="3727" spans="6:9" x14ac:dyDescent="0.25">
      <c r="F3727" s="6" t="str">
        <f>IF($A3727="","",$E3727-_xlfn.MAXIFS($E$2:$E3726,$C$2:$C3726,$C3727,$A$2:$A3726,$A3727))</f>
        <v/>
      </c>
      <c r="G3727" s="6" t="str">
        <f t="shared" si="177"/>
        <v/>
      </c>
      <c r="H3727" s="6" t="str">
        <f t="shared" si="178"/>
        <v/>
      </c>
      <c r="I3727" s="3" t="str">
        <f t="shared" si="179"/>
        <v/>
      </c>
    </row>
    <row r="3728" spans="6:9" x14ac:dyDescent="0.25">
      <c r="F3728" s="6" t="str">
        <f>IF($A3728="","",$E3728-_xlfn.MAXIFS($E$2:$E3727,$C$2:$C3727,$C3728,$A$2:$A3727,$A3728))</f>
        <v/>
      </c>
      <c r="G3728" s="6" t="str">
        <f t="shared" si="177"/>
        <v/>
      </c>
      <c r="H3728" s="6" t="str">
        <f t="shared" si="178"/>
        <v/>
      </c>
      <c r="I3728" s="3" t="str">
        <f t="shared" si="179"/>
        <v/>
      </c>
    </row>
    <row r="3729" spans="6:9" x14ac:dyDescent="0.25">
      <c r="F3729" s="6" t="str">
        <f>IF($A3729="","",$E3729-_xlfn.MAXIFS($E$2:$E3728,$C$2:$C3728,$C3729,$A$2:$A3728,$A3729))</f>
        <v/>
      </c>
      <c r="G3729" s="6" t="str">
        <f t="shared" si="177"/>
        <v/>
      </c>
      <c r="H3729" s="6" t="str">
        <f t="shared" si="178"/>
        <v/>
      </c>
      <c r="I3729" s="3" t="str">
        <f t="shared" si="179"/>
        <v/>
      </c>
    </row>
    <row r="3730" spans="6:9" x14ac:dyDescent="0.25">
      <c r="F3730" s="6" t="str">
        <f>IF($A3730="","",$E3730-_xlfn.MAXIFS($E$2:$E3729,$C$2:$C3729,$C3730,$A$2:$A3729,$A3730))</f>
        <v/>
      </c>
      <c r="G3730" s="6" t="str">
        <f t="shared" si="177"/>
        <v/>
      </c>
      <c r="H3730" s="6" t="str">
        <f t="shared" si="178"/>
        <v/>
      </c>
      <c r="I3730" s="3" t="str">
        <f t="shared" si="179"/>
        <v/>
      </c>
    </row>
    <row r="3731" spans="6:9" x14ac:dyDescent="0.25">
      <c r="F3731" s="6" t="str">
        <f>IF($A3731="","",$E3731-_xlfn.MAXIFS($E$2:$E3730,$C$2:$C3730,$C3731,$A$2:$A3730,$A3731))</f>
        <v/>
      </c>
      <c r="G3731" s="6" t="str">
        <f t="shared" si="177"/>
        <v/>
      </c>
      <c r="H3731" s="6" t="str">
        <f t="shared" si="178"/>
        <v/>
      </c>
      <c r="I3731" s="3" t="str">
        <f t="shared" si="179"/>
        <v/>
      </c>
    </row>
    <row r="3732" spans="6:9" x14ac:dyDescent="0.25">
      <c r="F3732" s="6" t="str">
        <f>IF($A3732="","",$E3732-_xlfn.MAXIFS($E$2:$E3731,$C$2:$C3731,$C3732,$A$2:$A3731,$A3732))</f>
        <v/>
      </c>
      <c r="G3732" s="6" t="str">
        <f t="shared" si="177"/>
        <v/>
      </c>
      <c r="H3732" s="6" t="str">
        <f t="shared" si="178"/>
        <v/>
      </c>
      <c r="I3732" s="3" t="str">
        <f t="shared" si="179"/>
        <v/>
      </c>
    </row>
    <row r="3733" spans="6:9" x14ac:dyDescent="0.25">
      <c r="F3733" s="6" t="str">
        <f>IF($A3733="","",$E3733-_xlfn.MAXIFS($E$2:$E3732,$C$2:$C3732,$C3733,$A$2:$A3732,$A3733))</f>
        <v/>
      </c>
      <c r="G3733" s="6" t="str">
        <f t="shared" si="177"/>
        <v/>
      </c>
      <c r="H3733" s="6" t="str">
        <f t="shared" si="178"/>
        <v/>
      </c>
      <c r="I3733" s="3" t="str">
        <f t="shared" si="179"/>
        <v/>
      </c>
    </row>
    <row r="3734" spans="6:9" x14ac:dyDescent="0.25">
      <c r="F3734" s="6" t="str">
        <f>IF($A3734="","",$E3734-_xlfn.MAXIFS($E$2:$E3733,$C$2:$C3733,$C3734,$A$2:$A3733,$A3734))</f>
        <v/>
      </c>
      <c r="G3734" s="6" t="str">
        <f t="shared" si="177"/>
        <v/>
      </c>
      <c r="H3734" s="6" t="str">
        <f t="shared" si="178"/>
        <v/>
      </c>
      <c r="I3734" s="3" t="str">
        <f t="shared" si="179"/>
        <v/>
      </c>
    </row>
    <row r="3735" spans="6:9" x14ac:dyDescent="0.25">
      <c r="F3735" s="6" t="str">
        <f>IF($A3735="","",$E3735-_xlfn.MAXIFS($E$2:$E3734,$C$2:$C3734,$C3735,$A$2:$A3734,$A3735))</f>
        <v/>
      </c>
      <c r="G3735" s="6" t="str">
        <f t="shared" si="177"/>
        <v/>
      </c>
      <c r="H3735" s="6" t="str">
        <f t="shared" si="178"/>
        <v/>
      </c>
      <c r="I3735" s="3" t="str">
        <f t="shared" si="179"/>
        <v/>
      </c>
    </row>
    <row r="3736" spans="6:9" x14ac:dyDescent="0.25">
      <c r="F3736" s="6" t="str">
        <f>IF($A3736="","",$E3736-_xlfn.MAXIFS($E$2:$E3735,$C$2:$C3735,$C3736,$A$2:$A3735,$A3736))</f>
        <v/>
      </c>
      <c r="G3736" s="6" t="str">
        <f t="shared" si="177"/>
        <v/>
      </c>
      <c r="H3736" s="6" t="str">
        <f t="shared" si="178"/>
        <v/>
      </c>
      <c r="I3736" s="3" t="str">
        <f t="shared" si="179"/>
        <v/>
      </c>
    </row>
    <row r="3737" spans="6:9" x14ac:dyDescent="0.25">
      <c r="F3737" s="6" t="str">
        <f>IF($A3737="","",$E3737-_xlfn.MAXIFS($E$2:$E3736,$C$2:$C3736,$C3737,$A$2:$A3736,$A3737))</f>
        <v/>
      </c>
      <c r="G3737" s="6" t="str">
        <f t="shared" si="177"/>
        <v/>
      </c>
      <c r="H3737" s="6" t="str">
        <f t="shared" si="178"/>
        <v/>
      </c>
      <c r="I3737" s="3" t="str">
        <f t="shared" si="179"/>
        <v/>
      </c>
    </row>
    <row r="3738" spans="6:9" x14ac:dyDescent="0.25">
      <c r="F3738" s="6" t="str">
        <f>IF($A3738="","",$E3738-_xlfn.MAXIFS($E$2:$E3737,$C$2:$C3737,$C3738,$A$2:$A3737,$A3738))</f>
        <v/>
      </c>
      <c r="G3738" s="6" t="str">
        <f t="shared" si="177"/>
        <v/>
      </c>
      <c r="H3738" s="6" t="str">
        <f t="shared" si="178"/>
        <v/>
      </c>
      <c r="I3738" s="3" t="str">
        <f t="shared" si="179"/>
        <v/>
      </c>
    </row>
    <row r="3739" spans="6:9" x14ac:dyDescent="0.25">
      <c r="F3739" s="6" t="str">
        <f>IF($A3739="","",$E3739-_xlfn.MAXIFS($E$2:$E3738,$C$2:$C3738,$C3739,$A$2:$A3738,$A3739))</f>
        <v/>
      </c>
      <c r="G3739" s="6" t="str">
        <f t="shared" si="177"/>
        <v/>
      </c>
      <c r="H3739" s="6" t="str">
        <f t="shared" si="178"/>
        <v/>
      </c>
      <c r="I3739" s="3" t="str">
        <f t="shared" si="179"/>
        <v/>
      </c>
    </row>
    <row r="3740" spans="6:9" x14ac:dyDescent="0.25">
      <c r="F3740" s="6" t="str">
        <f>IF($A3740="","",$E3740-_xlfn.MAXIFS($E$2:$E3739,$C$2:$C3739,$C3740,$A$2:$A3739,$A3740))</f>
        <v/>
      </c>
      <c r="G3740" s="6" t="str">
        <f t="shared" si="177"/>
        <v/>
      </c>
      <c r="H3740" s="6" t="str">
        <f t="shared" si="178"/>
        <v/>
      </c>
      <c r="I3740" s="3" t="str">
        <f t="shared" si="179"/>
        <v/>
      </c>
    </row>
    <row r="3741" spans="6:9" x14ac:dyDescent="0.25">
      <c r="F3741" s="6" t="str">
        <f>IF($A3741="","",$E3741-_xlfn.MAXIFS($E$2:$E3740,$C$2:$C3740,$C3741,$A$2:$A3740,$A3741))</f>
        <v/>
      </c>
      <c r="G3741" s="6" t="str">
        <f t="shared" si="177"/>
        <v/>
      </c>
      <c r="H3741" s="6" t="str">
        <f t="shared" si="178"/>
        <v/>
      </c>
      <c r="I3741" s="3" t="str">
        <f t="shared" si="179"/>
        <v/>
      </c>
    </row>
    <row r="3742" spans="6:9" x14ac:dyDescent="0.25">
      <c r="F3742" s="6" t="str">
        <f>IF($A3742="","",$E3742-_xlfn.MAXIFS($E$2:$E3741,$C$2:$C3741,$C3742,$A$2:$A3741,$A3742))</f>
        <v/>
      </c>
      <c r="G3742" s="6" t="str">
        <f t="shared" si="177"/>
        <v/>
      </c>
      <c r="H3742" s="6" t="str">
        <f t="shared" si="178"/>
        <v/>
      </c>
      <c r="I3742" s="3" t="str">
        <f t="shared" si="179"/>
        <v/>
      </c>
    </row>
    <row r="3743" spans="6:9" x14ac:dyDescent="0.25">
      <c r="F3743" s="6" t="str">
        <f>IF($A3743="","",$E3743-_xlfn.MAXIFS($E$2:$E3742,$C$2:$C3742,$C3743,$A$2:$A3742,$A3743))</f>
        <v/>
      </c>
      <c r="G3743" s="6" t="str">
        <f t="shared" si="177"/>
        <v/>
      </c>
      <c r="H3743" s="6" t="str">
        <f t="shared" si="178"/>
        <v/>
      </c>
      <c r="I3743" s="3" t="str">
        <f t="shared" si="179"/>
        <v/>
      </c>
    </row>
    <row r="3744" spans="6:9" x14ac:dyDescent="0.25">
      <c r="F3744" s="6" t="str">
        <f>IF($A3744="","",$E3744-_xlfn.MAXIFS($E$2:$E3743,$C$2:$C3743,$C3744,$A$2:$A3743,$A3744))</f>
        <v/>
      </c>
      <c r="G3744" s="6" t="str">
        <f t="shared" si="177"/>
        <v/>
      </c>
      <c r="H3744" s="6" t="str">
        <f t="shared" si="178"/>
        <v/>
      </c>
      <c r="I3744" s="3" t="str">
        <f t="shared" si="179"/>
        <v/>
      </c>
    </row>
    <row r="3745" spans="6:9" x14ac:dyDescent="0.25">
      <c r="F3745" s="6" t="str">
        <f>IF($A3745="","",$E3745-_xlfn.MAXIFS($E$2:$E3744,$C$2:$C3744,$C3745,$A$2:$A3744,$A3745))</f>
        <v/>
      </c>
      <c r="G3745" s="6" t="str">
        <f t="shared" si="177"/>
        <v/>
      </c>
      <c r="H3745" s="6" t="str">
        <f t="shared" si="178"/>
        <v/>
      </c>
      <c r="I3745" s="3" t="str">
        <f t="shared" si="179"/>
        <v/>
      </c>
    </row>
    <row r="3746" spans="6:9" x14ac:dyDescent="0.25">
      <c r="F3746" s="6" t="str">
        <f>IF($A3746="","",$E3746-_xlfn.MAXIFS($E$2:$E3745,$C$2:$C3745,$C3746,$A$2:$A3745,$A3746))</f>
        <v/>
      </c>
      <c r="G3746" s="6" t="str">
        <f t="shared" si="177"/>
        <v/>
      </c>
      <c r="H3746" s="6" t="str">
        <f t="shared" si="178"/>
        <v/>
      </c>
      <c r="I3746" s="3" t="str">
        <f t="shared" si="179"/>
        <v/>
      </c>
    </row>
    <row r="3747" spans="6:9" x14ac:dyDescent="0.25">
      <c r="F3747" s="6" t="str">
        <f>IF($A3747="","",$E3747-_xlfn.MAXIFS($E$2:$E3746,$C$2:$C3746,$C3747,$A$2:$A3746,$A3747))</f>
        <v/>
      </c>
      <c r="G3747" s="6" t="str">
        <f t="shared" si="177"/>
        <v/>
      </c>
      <c r="H3747" s="6" t="str">
        <f t="shared" si="178"/>
        <v/>
      </c>
      <c r="I3747" s="3" t="str">
        <f t="shared" si="179"/>
        <v/>
      </c>
    </row>
    <row r="3748" spans="6:9" x14ac:dyDescent="0.25">
      <c r="F3748" s="6" t="str">
        <f>IF($A3748="","",$E3748-_xlfn.MAXIFS($E$2:$E3747,$C$2:$C3747,$C3748,$A$2:$A3747,$A3748))</f>
        <v/>
      </c>
      <c r="G3748" s="6" t="str">
        <f t="shared" si="177"/>
        <v/>
      </c>
      <c r="H3748" s="6" t="str">
        <f t="shared" si="178"/>
        <v/>
      </c>
      <c r="I3748" s="3" t="str">
        <f t="shared" si="179"/>
        <v/>
      </c>
    </row>
    <row r="3749" spans="6:9" x14ac:dyDescent="0.25">
      <c r="F3749" s="6" t="str">
        <f>IF($A3749="","",$E3749-_xlfn.MAXIFS($E$2:$E3748,$C$2:$C3748,$C3749,$A$2:$A3748,$A3749))</f>
        <v/>
      </c>
      <c r="G3749" s="6" t="str">
        <f t="shared" si="177"/>
        <v/>
      </c>
      <c r="H3749" s="6" t="str">
        <f t="shared" si="178"/>
        <v/>
      </c>
      <c r="I3749" s="3" t="str">
        <f t="shared" si="179"/>
        <v/>
      </c>
    </row>
    <row r="3750" spans="6:9" x14ac:dyDescent="0.25">
      <c r="F3750" s="6" t="str">
        <f>IF($A3750="","",$E3750-_xlfn.MAXIFS($E$2:$E3749,$C$2:$C3749,$C3750,$A$2:$A3749,$A3750))</f>
        <v/>
      </c>
      <c r="G3750" s="6" t="str">
        <f t="shared" si="177"/>
        <v/>
      </c>
      <c r="H3750" s="6" t="str">
        <f t="shared" si="178"/>
        <v/>
      </c>
      <c r="I3750" s="3" t="str">
        <f t="shared" si="179"/>
        <v/>
      </c>
    </row>
    <row r="3751" spans="6:9" x14ac:dyDescent="0.25">
      <c r="F3751" s="6" t="str">
        <f>IF($A3751="","",$E3751-_xlfn.MAXIFS($E$2:$E3750,$C$2:$C3750,$C3751,$A$2:$A3750,$A3751))</f>
        <v/>
      </c>
      <c r="G3751" s="6" t="str">
        <f t="shared" si="177"/>
        <v/>
      </c>
      <c r="H3751" s="6" t="str">
        <f t="shared" si="178"/>
        <v/>
      </c>
      <c r="I3751" s="3" t="str">
        <f t="shared" si="179"/>
        <v/>
      </c>
    </row>
    <row r="3752" spans="6:9" x14ac:dyDescent="0.25">
      <c r="F3752" s="6" t="str">
        <f>IF($A3752="","",$E3752-_xlfn.MAXIFS($E$2:$E3751,$C$2:$C3751,$C3752,$A$2:$A3751,$A3752))</f>
        <v/>
      </c>
      <c r="G3752" s="6" t="str">
        <f t="shared" si="177"/>
        <v/>
      </c>
      <c r="H3752" s="6" t="str">
        <f t="shared" si="178"/>
        <v/>
      </c>
      <c r="I3752" s="3" t="str">
        <f t="shared" si="179"/>
        <v/>
      </c>
    </row>
    <row r="3753" spans="6:9" x14ac:dyDescent="0.25">
      <c r="F3753" s="6" t="str">
        <f>IF($A3753="","",$E3753-_xlfn.MAXIFS($E$2:$E3752,$C$2:$C3752,$C3753,$A$2:$A3752,$A3753))</f>
        <v/>
      </c>
      <c r="G3753" s="6" t="str">
        <f t="shared" si="177"/>
        <v/>
      </c>
      <c r="H3753" s="6" t="str">
        <f t="shared" si="178"/>
        <v/>
      </c>
      <c r="I3753" s="3" t="str">
        <f t="shared" si="179"/>
        <v/>
      </c>
    </row>
    <row r="3754" spans="6:9" x14ac:dyDescent="0.25">
      <c r="F3754" s="6" t="str">
        <f>IF($A3754="","",$E3754-_xlfn.MAXIFS($E$2:$E3753,$C$2:$C3753,$C3754,$A$2:$A3753,$A3754))</f>
        <v/>
      </c>
      <c r="G3754" s="6" t="str">
        <f t="shared" si="177"/>
        <v/>
      </c>
      <c r="H3754" s="6" t="str">
        <f t="shared" si="178"/>
        <v/>
      </c>
      <c r="I3754" s="3" t="str">
        <f t="shared" si="179"/>
        <v/>
      </c>
    </row>
    <row r="3755" spans="6:9" x14ac:dyDescent="0.25">
      <c r="F3755" s="6" t="str">
        <f>IF($A3755="","",$E3755-_xlfn.MAXIFS($E$2:$E3754,$C$2:$C3754,$C3755,$A$2:$A3754,$A3755))</f>
        <v/>
      </c>
      <c r="G3755" s="6" t="str">
        <f t="shared" si="177"/>
        <v/>
      </c>
      <c r="H3755" s="6" t="str">
        <f t="shared" si="178"/>
        <v/>
      </c>
      <c r="I3755" s="3" t="str">
        <f t="shared" si="179"/>
        <v/>
      </c>
    </row>
    <row r="3756" spans="6:9" x14ac:dyDescent="0.25">
      <c r="F3756" s="6" t="str">
        <f>IF($A3756="","",$E3756-_xlfn.MAXIFS($E$2:$E3755,$C$2:$C3755,$C3756,$A$2:$A3755,$A3756))</f>
        <v/>
      </c>
      <c r="G3756" s="6" t="str">
        <f t="shared" si="177"/>
        <v/>
      </c>
      <c r="H3756" s="6" t="str">
        <f t="shared" si="178"/>
        <v/>
      </c>
      <c r="I3756" s="3" t="str">
        <f t="shared" si="179"/>
        <v/>
      </c>
    </row>
    <row r="3757" spans="6:9" x14ac:dyDescent="0.25">
      <c r="F3757" s="6" t="str">
        <f>IF($A3757="","",$E3757-_xlfn.MAXIFS($E$2:$E3756,$C$2:$C3756,$C3757,$A$2:$A3756,$A3757))</f>
        <v/>
      </c>
      <c r="G3757" s="6" t="str">
        <f t="shared" si="177"/>
        <v/>
      </c>
      <c r="H3757" s="6" t="str">
        <f t="shared" si="178"/>
        <v/>
      </c>
      <c r="I3757" s="3" t="str">
        <f t="shared" si="179"/>
        <v/>
      </c>
    </row>
    <row r="3758" spans="6:9" x14ac:dyDescent="0.25">
      <c r="F3758" s="6" t="str">
        <f>IF($A3758="","",$E3758-_xlfn.MAXIFS($E$2:$E3757,$C$2:$C3757,$C3758,$A$2:$A3757,$A3758))</f>
        <v/>
      </c>
      <c r="G3758" s="6" t="str">
        <f t="shared" si="177"/>
        <v/>
      </c>
      <c r="H3758" s="6" t="str">
        <f t="shared" si="178"/>
        <v/>
      </c>
      <c r="I3758" s="3" t="str">
        <f t="shared" si="179"/>
        <v/>
      </c>
    </row>
    <row r="3759" spans="6:9" x14ac:dyDescent="0.25">
      <c r="F3759" s="6" t="str">
        <f>IF($A3759="","",$E3759-_xlfn.MAXIFS($E$2:$E3758,$C$2:$C3758,$C3759,$A$2:$A3758,$A3759))</f>
        <v/>
      </c>
      <c r="G3759" s="6" t="str">
        <f t="shared" si="177"/>
        <v/>
      </c>
      <c r="H3759" s="6" t="str">
        <f t="shared" si="178"/>
        <v/>
      </c>
      <c r="I3759" s="3" t="str">
        <f t="shared" si="179"/>
        <v/>
      </c>
    </row>
    <row r="3760" spans="6:9" x14ac:dyDescent="0.25">
      <c r="F3760" s="6" t="str">
        <f>IF($A3760="","",$E3760-_xlfn.MAXIFS($E$2:$E3759,$C$2:$C3759,$C3760,$A$2:$A3759,$A3760))</f>
        <v/>
      </c>
      <c r="G3760" s="6" t="str">
        <f t="shared" si="177"/>
        <v/>
      </c>
      <c r="H3760" s="6" t="str">
        <f t="shared" si="178"/>
        <v/>
      </c>
      <c r="I3760" s="3" t="str">
        <f t="shared" si="179"/>
        <v/>
      </c>
    </row>
    <row r="3761" spans="6:9" x14ac:dyDescent="0.25">
      <c r="F3761" s="6" t="str">
        <f>IF($A3761="","",$E3761-_xlfn.MAXIFS($E$2:$E3760,$C$2:$C3760,$C3761,$A$2:$A3760,$A3761))</f>
        <v/>
      </c>
      <c r="G3761" s="6" t="str">
        <f t="shared" si="177"/>
        <v/>
      </c>
      <c r="H3761" s="6" t="str">
        <f t="shared" si="178"/>
        <v/>
      </c>
      <c r="I3761" s="3" t="str">
        <f t="shared" si="179"/>
        <v/>
      </c>
    </row>
    <row r="3762" spans="6:9" x14ac:dyDescent="0.25">
      <c r="F3762" s="6" t="str">
        <f>IF($A3762="","",$E3762-_xlfn.MAXIFS($E$2:$E3761,$C$2:$C3761,$C3762,$A$2:$A3761,$A3762))</f>
        <v/>
      </c>
      <c r="G3762" s="6" t="str">
        <f t="shared" si="177"/>
        <v/>
      </c>
      <c r="H3762" s="6" t="str">
        <f t="shared" si="178"/>
        <v/>
      </c>
      <c r="I3762" s="3" t="str">
        <f t="shared" si="179"/>
        <v/>
      </c>
    </row>
    <row r="3763" spans="6:9" x14ac:dyDescent="0.25">
      <c r="F3763" s="6" t="str">
        <f>IF($A3763="","",$E3763-_xlfn.MAXIFS($E$2:$E3762,$C$2:$C3762,$C3763,$A$2:$A3762,$A3763))</f>
        <v/>
      </c>
      <c r="G3763" s="6" t="str">
        <f t="shared" si="177"/>
        <v/>
      </c>
      <c r="H3763" s="6" t="str">
        <f t="shared" si="178"/>
        <v/>
      </c>
      <c r="I3763" s="3" t="str">
        <f t="shared" si="179"/>
        <v/>
      </c>
    </row>
    <row r="3764" spans="6:9" x14ac:dyDescent="0.25">
      <c r="F3764" s="6" t="str">
        <f>IF($A3764="","",$E3764-_xlfn.MAXIFS($E$2:$E3763,$C$2:$C3763,$C3764,$A$2:$A3763,$A3764))</f>
        <v/>
      </c>
      <c r="G3764" s="6" t="str">
        <f t="shared" si="177"/>
        <v/>
      </c>
      <c r="H3764" s="6" t="str">
        <f t="shared" si="178"/>
        <v/>
      </c>
      <c r="I3764" s="3" t="str">
        <f t="shared" si="179"/>
        <v/>
      </c>
    </row>
    <row r="3765" spans="6:9" x14ac:dyDescent="0.25">
      <c r="F3765" s="6" t="str">
        <f>IF($A3765="","",$E3765-_xlfn.MAXIFS($E$2:$E3764,$C$2:$C3764,$C3765,$A$2:$A3764,$A3765))</f>
        <v/>
      </c>
      <c r="G3765" s="6" t="str">
        <f t="shared" si="177"/>
        <v/>
      </c>
      <c r="H3765" s="6" t="str">
        <f t="shared" si="178"/>
        <v/>
      </c>
      <c r="I3765" s="3" t="str">
        <f t="shared" si="179"/>
        <v/>
      </c>
    </row>
    <row r="3766" spans="6:9" x14ac:dyDescent="0.25">
      <c r="F3766" s="6" t="str">
        <f>IF($A3766="","",$E3766-_xlfn.MAXIFS($E$2:$E3765,$C$2:$C3765,$C3766,$A$2:$A3765,$A3766))</f>
        <v/>
      </c>
      <c r="G3766" s="6" t="str">
        <f t="shared" si="177"/>
        <v/>
      </c>
      <c r="H3766" s="6" t="str">
        <f t="shared" si="178"/>
        <v/>
      </c>
      <c r="I3766" s="3" t="str">
        <f t="shared" si="179"/>
        <v/>
      </c>
    </row>
    <row r="3767" spans="6:9" x14ac:dyDescent="0.25">
      <c r="F3767" s="6" t="str">
        <f>IF($A3767="","",$E3767-_xlfn.MAXIFS($E$2:$E3766,$C$2:$C3766,$C3767,$A$2:$A3766,$A3767))</f>
        <v/>
      </c>
      <c r="G3767" s="6" t="str">
        <f t="shared" si="177"/>
        <v/>
      </c>
      <c r="H3767" s="6" t="str">
        <f t="shared" si="178"/>
        <v/>
      </c>
      <c r="I3767" s="3" t="str">
        <f t="shared" si="179"/>
        <v/>
      </c>
    </row>
    <row r="3768" spans="6:9" x14ac:dyDescent="0.25">
      <c r="F3768" s="6" t="str">
        <f>IF($A3768="","",$E3768-_xlfn.MAXIFS($E$2:$E3767,$C$2:$C3767,$C3768,$A$2:$A3767,$A3768))</f>
        <v/>
      </c>
      <c r="G3768" s="6" t="str">
        <f t="shared" si="177"/>
        <v/>
      </c>
      <c r="H3768" s="6" t="str">
        <f t="shared" si="178"/>
        <v/>
      </c>
      <c r="I3768" s="3" t="str">
        <f t="shared" si="179"/>
        <v/>
      </c>
    </row>
    <row r="3769" spans="6:9" x14ac:dyDescent="0.25">
      <c r="F3769" s="6" t="str">
        <f>IF($A3769="","",$E3769-_xlfn.MAXIFS($E$2:$E3768,$C$2:$C3768,$C3769,$A$2:$A3768,$A3769))</f>
        <v/>
      </c>
      <c r="G3769" s="6" t="str">
        <f t="shared" si="177"/>
        <v/>
      </c>
      <c r="H3769" s="6" t="str">
        <f t="shared" si="178"/>
        <v/>
      </c>
      <c r="I3769" s="3" t="str">
        <f t="shared" si="179"/>
        <v/>
      </c>
    </row>
    <row r="3770" spans="6:9" x14ac:dyDescent="0.25">
      <c r="F3770" s="6" t="str">
        <f>IF($A3770="","",$E3770-_xlfn.MAXIFS($E$2:$E3769,$C$2:$C3769,$C3770,$A$2:$A3769,$A3770))</f>
        <v/>
      </c>
      <c r="G3770" s="6" t="str">
        <f t="shared" si="177"/>
        <v/>
      </c>
      <c r="H3770" s="6" t="str">
        <f t="shared" si="178"/>
        <v/>
      </c>
      <c r="I3770" s="3" t="str">
        <f t="shared" si="179"/>
        <v/>
      </c>
    </row>
    <row r="3771" spans="6:9" x14ac:dyDescent="0.25">
      <c r="F3771" s="6" t="str">
        <f>IF($A3771="","",$E3771-_xlfn.MAXIFS($E$2:$E3770,$C$2:$C3770,$C3771,$A$2:$A3770,$A3771))</f>
        <v/>
      </c>
      <c r="G3771" s="6" t="str">
        <f t="shared" si="177"/>
        <v/>
      </c>
      <c r="H3771" s="6" t="str">
        <f t="shared" si="178"/>
        <v/>
      </c>
      <c r="I3771" s="3" t="str">
        <f t="shared" si="179"/>
        <v/>
      </c>
    </row>
    <row r="3772" spans="6:9" x14ac:dyDescent="0.25">
      <c r="F3772" s="6" t="str">
        <f>IF($A3772="","",$E3772-_xlfn.MAXIFS($E$2:$E3771,$C$2:$C3771,$C3772,$A$2:$A3771,$A3772))</f>
        <v/>
      </c>
      <c r="G3772" s="6" t="str">
        <f t="shared" si="177"/>
        <v/>
      </c>
      <c r="H3772" s="6" t="str">
        <f t="shared" si="178"/>
        <v/>
      </c>
      <c r="I3772" s="3" t="str">
        <f t="shared" si="179"/>
        <v/>
      </c>
    </row>
    <row r="3773" spans="6:9" x14ac:dyDescent="0.25">
      <c r="F3773" s="6" t="str">
        <f>IF($A3773="","",$E3773-_xlfn.MAXIFS($E$2:$E3772,$C$2:$C3772,$C3773,$A$2:$A3772,$A3773))</f>
        <v/>
      </c>
      <c r="G3773" s="6" t="str">
        <f t="shared" si="177"/>
        <v/>
      </c>
      <c r="H3773" s="6" t="str">
        <f t="shared" si="178"/>
        <v/>
      </c>
      <c r="I3773" s="3" t="str">
        <f t="shared" si="179"/>
        <v/>
      </c>
    </row>
    <row r="3774" spans="6:9" x14ac:dyDescent="0.25">
      <c r="F3774" s="6" t="str">
        <f>IF($A3774="","",$E3774-_xlfn.MAXIFS($E$2:$E3773,$C$2:$C3773,$C3774,$A$2:$A3773,$A3774))</f>
        <v/>
      </c>
      <c r="G3774" s="6" t="str">
        <f t="shared" si="177"/>
        <v/>
      </c>
      <c r="H3774" s="6" t="str">
        <f t="shared" si="178"/>
        <v/>
      </c>
      <c r="I3774" s="3" t="str">
        <f t="shared" si="179"/>
        <v/>
      </c>
    </row>
    <row r="3775" spans="6:9" x14ac:dyDescent="0.25">
      <c r="F3775" s="6" t="str">
        <f>IF($A3775="","",$E3775-_xlfn.MAXIFS($E$2:$E3774,$C$2:$C3774,$C3775,$A$2:$A3774,$A3775))</f>
        <v/>
      </c>
      <c r="G3775" s="6" t="str">
        <f t="shared" si="177"/>
        <v/>
      </c>
      <c r="H3775" s="6" t="str">
        <f t="shared" si="178"/>
        <v/>
      </c>
      <c r="I3775" s="3" t="str">
        <f t="shared" si="179"/>
        <v/>
      </c>
    </row>
    <row r="3776" spans="6:9" x14ac:dyDescent="0.25">
      <c r="F3776" s="6" t="str">
        <f>IF($A3776="","",$E3776-_xlfn.MAXIFS($E$2:$E3775,$C$2:$C3775,$C3776,$A$2:$A3775,$A3776))</f>
        <v/>
      </c>
      <c r="G3776" s="6" t="str">
        <f t="shared" si="177"/>
        <v/>
      </c>
      <c r="H3776" s="6" t="str">
        <f t="shared" si="178"/>
        <v/>
      </c>
      <c r="I3776" s="3" t="str">
        <f t="shared" si="179"/>
        <v/>
      </c>
    </row>
    <row r="3777" spans="6:9" x14ac:dyDescent="0.25">
      <c r="F3777" s="6" t="str">
        <f>IF($A3777="","",$E3777-_xlfn.MAXIFS($E$2:$E3776,$C$2:$C3776,$C3777,$A$2:$A3776,$A3777))</f>
        <v/>
      </c>
      <c r="G3777" s="6" t="str">
        <f t="shared" si="177"/>
        <v/>
      </c>
      <c r="H3777" s="6" t="str">
        <f t="shared" si="178"/>
        <v/>
      </c>
      <c r="I3777" s="3" t="str">
        <f t="shared" si="179"/>
        <v/>
      </c>
    </row>
    <row r="3778" spans="6:9" x14ac:dyDescent="0.25">
      <c r="F3778" s="6" t="str">
        <f>IF($A3778="","",$E3778-_xlfn.MAXIFS($E$2:$E3777,$C$2:$C3777,$C3778,$A$2:$A3777,$A3778))</f>
        <v/>
      </c>
      <c r="G3778" s="6" t="str">
        <f t="shared" si="177"/>
        <v/>
      </c>
      <c r="H3778" s="6" t="str">
        <f t="shared" si="178"/>
        <v/>
      </c>
      <c r="I3778" s="3" t="str">
        <f t="shared" si="179"/>
        <v/>
      </c>
    </row>
    <row r="3779" spans="6:9" x14ac:dyDescent="0.25">
      <c r="F3779" s="6" t="str">
        <f>IF($A3779="","",$E3779-_xlfn.MAXIFS($E$2:$E3778,$C$2:$C3778,$C3779,$A$2:$A3778,$A3779))</f>
        <v/>
      </c>
      <c r="G3779" s="6" t="str">
        <f t="shared" si="177"/>
        <v/>
      </c>
      <c r="H3779" s="6" t="str">
        <f t="shared" si="178"/>
        <v/>
      </c>
      <c r="I3779" s="3" t="str">
        <f t="shared" si="179"/>
        <v/>
      </c>
    </row>
    <row r="3780" spans="6:9" x14ac:dyDescent="0.25">
      <c r="F3780" s="6" t="str">
        <f>IF($A3780="","",$E3780-_xlfn.MAXIFS($E$2:$E3779,$C$2:$C3779,$C3780,$A$2:$A3779,$A3780))</f>
        <v/>
      </c>
      <c r="G3780" s="6" t="str">
        <f t="shared" si="177"/>
        <v/>
      </c>
      <c r="H3780" s="6" t="str">
        <f t="shared" si="178"/>
        <v/>
      </c>
      <c r="I3780" s="3" t="str">
        <f t="shared" si="179"/>
        <v/>
      </c>
    </row>
    <row r="3781" spans="6:9" x14ac:dyDescent="0.25">
      <c r="F3781" s="6" t="str">
        <f>IF($A3781="","",$E3781-_xlfn.MAXIFS($E$2:$E3780,$C$2:$C3780,$C3781,$A$2:$A3780,$A3781))</f>
        <v/>
      </c>
      <c r="G3781" s="6" t="str">
        <f t="shared" si="177"/>
        <v/>
      </c>
      <c r="H3781" s="6" t="str">
        <f t="shared" si="178"/>
        <v/>
      </c>
      <c r="I3781" s="3" t="str">
        <f t="shared" si="179"/>
        <v/>
      </c>
    </row>
    <row r="3782" spans="6:9" x14ac:dyDescent="0.25">
      <c r="F3782" s="6" t="str">
        <f>IF($A3782="","",$E3782-_xlfn.MAXIFS($E$2:$E3781,$C$2:$C3781,$C3782,$A$2:$A3781,$A3782))</f>
        <v/>
      </c>
      <c r="G3782" s="6" t="str">
        <f t="shared" si="177"/>
        <v/>
      </c>
      <c r="H3782" s="6" t="str">
        <f t="shared" si="178"/>
        <v/>
      </c>
      <c r="I3782" s="3" t="str">
        <f t="shared" si="179"/>
        <v/>
      </c>
    </row>
    <row r="3783" spans="6:9" x14ac:dyDescent="0.25">
      <c r="F3783" s="6" t="str">
        <f>IF($A3783="","",$E3783-_xlfn.MAXIFS($E$2:$E3782,$C$2:$C3782,$C3783,$A$2:$A3782,$A3783))</f>
        <v/>
      </c>
      <c r="G3783" s="6" t="str">
        <f t="shared" si="177"/>
        <v/>
      </c>
      <c r="H3783" s="6" t="str">
        <f t="shared" si="178"/>
        <v/>
      </c>
      <c r="I3783" s="3" t="str">
        <f t="shared" si="179"/>
        <v/>
      </c>
    </row>
    <row r="3784" spans="6:9" x14ac:dyDescent="0.25">
      <c r="F3784" s="6" t="str">
        <f>IF($A3784="","",$E3784-_xlfn.MAXIFS($E$2:$E3783,$C$2:$C3783,$C3784,$A$2:$A3783,$A3784))</f>
        <v/>
      </c>
      <c r="G3784" s="6" t="str">
        <f t="shared" si="177"/>
        <v/>
      </c>
      <c r="H3784" s="6" t="str">
        <f t="shared" si="178"/>
        <v/>
      </c>
      <c r="I3784" s="3" t="str">
        <f t="shared" si="179"/>
        <v/>
      </c>
    </row>
    <row r="3785" spans="6:9" x14ac:dyDescent="0.25">
      <c r="F3785" s="6" t="str">
        <f>IF($A3785="","",$E3785-_xlfn.MAXIFS($E$2:$E3784,$C$2:$C3784,$C3785,$A$2:$A3784,$A3785))</f>
        <v/>
      </c>
      <c r="G3785" s="6" t="str">
        <f t="shared" ref="G3785:G3848" si="180">IF($A3785="","",HOUR($D3785))</f>
        <v/>
      </c>
      <c r="H3785" s="6" t="str">
        <f t="shared" ref="H3785:H3848" si="181">IF($A3785="","",MINUTE($D3785))</f>
        <v/>
      </c>
      <c r="I3785" s="3" t="str">
        <f t="shared" si="179"/>
        <v/>
      </c>
    </row>
    <row r="3786" spans="6:9" x14ac:dyDescent="0.25">
      <c r="F3786" s="6" t="str">
        <f>IF($A3786="","",$E3786-_xlfn.MAXIFS($E$2:$E3785,$C$2:$C3785,$C3786,$A$2:$A3785,$A3786))</f>
        <v/>
      </c>
      <c r="G3786" s="6" t="str">
        <f t="shared" si="180"/>
        <v/>
      </c>
      <c r="H3786" s="6" t="str">
        <f t="shared" si="181"/>
        <v/>
      </c>
      <c r="I3786" s="3" t="str">
        <f t="shared" ref="I3786:I3849" si="182">IF($F3786&lt;0,"ERROR","")</f>
        <v/>
      </c>
    </row>
    <row r="3787" spans="6:9" x14ac:dyDescent="0.25">
      <c r="F3787" s="6" t="str">
        <f>IF($A3787="","",$E3787-_xlfn.MAXIFS($E$2:$E3786,$C$2:$C3786,$C3787,$A$2:$A3786,$A3787))</f>
        <v/>
      </c>
      <c r="G3787" s="6" t="str">
        <f t="shared" si="180"/>
        <v/>
      </c>
      <c r="H3787" s="6" t="str">
        <f t="shared" si="181"/>
        <v/>
      </c>
      <c r="I3787" s="3" t="str">
        <f t="shared" si="182"/>
        <v/>
      </c>
    </row>
    <row r="3788" spans="6:9" x14ac:dyDescent="0.25">
      <c r="F3788" s="6" t="str">
        <f>IF($A3788="","",$E3788-_xlfn.MAXIFS($E$2:$E3787,$C$2:$C3787,$C3788,$A$2:$A3787,$A3788))</f>
        <v/>
      </c>
      <c r="G3788" s="6" t="str">
        <f t="shared" si="180"/>
        <v/>
      </c>
      <c r="H3788" s="6" t="str">
        <f t="shared" si="181"/>
        <v/>
      </c>
      <c r="I3788" s="3" t="str">
        <f t="shared" si="182"/>
        <v/>
      </c>
    </row>
    <row r="3789" spans="6:9" x14ac:dyDescent="0.25">
      <c r="F3789" s="6" t="str">
        <f>IF($A3789="","",$E3789-_xlfn.MAXIFS($E$2:$E3788,$C$2:$C3788,$C3789,$A$2:$A3788,$A3789))</f>
        <v/>
      </c>
      <c r="G3789" s="6" t="str">
        <f t="shared" si="180"/>
        <v/>
      </c>
      <c r="H3789" s="6" t="str">
        <f t="shared" si="181"/>
        <v/>
      </c>
      <c r="I3789" s="3" t="str">
        <f t="shared" si="182"/>
        <v/>
      </c>
    </row>
    <row r="3790" spans="6:9" x14ac:dyDescent="0.25">
      <c r="F3790" s="6" t="str">
        <f>IF($A3790="","",$E3790-_xlfn.MAXIFS($E$2:$E3789,$C$2:$C3789,$C3790,$A$2:$A3789,$A3790))</f>
        <v/>
      </c>
      <c r="G3790" s="6" t="str">
        <f t="shared" si="180"/>
        <v/>
      </c>
      <c r="H3790" s="6" t="str">
        <f t="shared" si="181"/>
        <v/>
      </c>
      <c r="I3790" s="3" t="str">
        <f t="shared" si="182"/>
        <v/>
      </c>
    </row>
    <row r="3791" spans="6:9" x14ac:dyDescent="0.25">
      <c r="F3791" s="6" t="str">
        <f>IF($A3791="","",$E3791-_xlfn.MAXIFS($E$2:$E3790,$C$2:$C3790,$C3791,$A$2:$A3790,$A3791))</f>
        <v/>
      </c>
      <c r="G3791" s="6" t="str">
        <f t="shared" si="180"/>
        <v/>
      </c>
      <c r="H3791" s="6" t="str">
        <f t="shared" si="181"/>
        <v/>
      </c>
      <c r="I3791" s="3" t="str">
        <f t="shared" si="182"/>
        <v/>
      </c>
    </row>
    <row r="3792" spans="6:9" x14ac:dyDescent="0.25">
      <c r="F3792" s="6" t="str">
        <f>IF($A3792="","",$E3792-_xlfn.MAXIFS($E$2:$E3791,$C$2:$C3791,$C3792,$A$2:$A3791,$A3792))</f>
        <v/>
      </c>
      <c r="G3792" s="6" t="str">
        <f t="shared" si="180"/>
        <v/>
      </c>
      <c r="H3792" s="6" t="str">
        <f t="shared" si="181"/>
        <v/>
      </c>
      <c r="I3792" s="3" t="str">
        <f t="shared" si="182"/>
        <v/>
      </c>
    </row>
    <row r="3793" spans="6:9" x14ac:dyDescent="0.25">
      <c r="F3793" s="6" t="str">
        <f>IF($A3793="","",$E3793-_xlfn.MAXIFS($E$2:$E3792,$C$2:$C3792,$C3793,$A$2:$A3792,$A3793))</f>
        <v/>
      </c>
      <c r="G3793" s="6" t="str">
        <f t="shared" si="180"/>
        <v/>
      </c>
      <c r="H3793" s="6" t="str">
        <f t="shared" si="181"/>
        <v/>
      </c>
      <c r="I3793" s="3" t="str">
        <f t="shared" si="182"/>
        <v/>
      </c>
    </row>
    <row r="3794" spans="6:9" x14ac:dyDescent="0.25">
      <c r="F3794" s="6" t="str">
        <f>IF($A3794="","",$E3794-_xlfn.MAXIFS($E$2:$E3793,$C$2:$C3793,$C3794,$A$2:$A3793,$A3794))</f>
        <v/>
      </c>
      <c r="G3794" s="6" t="str">
        <f t="shared" si="180"/>
        <v/>
      </c>
      <c r="H3794" s="6" t="str">
        <f t="shared" si="181"/>
        <v/>
      </c>
      <c r="I3794" s="3" t="str">
        <f t="shared" si="182"/>
        <v/>
      </c>
    </row>
    <row r="3795" spans="6:9" x14ac:dyDescent="0.25">
      <c r="F3795" s="6" t="str">
        <f>IF($A3795="","",$E3795-_xlfn.MAXIFS($E$2:$E3794,$C$2:$C3794,$C3795,$A$2:$A3794,$A3795))</f>
        <v/>
      </c>
      <c r="G3795" s="6" t="str">
        <f t="shared" si="180"/>
        <v/>
      </c>
      <c r="H3795" s="6" t="str">
        <f t="shared" si="181"/>
        <v/>
      </c>
      <c r="I3795" s="3" t="str">
        <f t="shared" si="182"/>
        <v/>
      </c>
    </row>
    <row r="3796" spans="6:9" x14ac:dyDescent="0.25">
      <c r="F3796" s="6" t="str">
        <f>IF($A3796="","",$E3796-_xlfn.MAXIFS($E$2:$E3795,$C$2:$C3795,$C3796,$A$2:$A3795,$A3796))</f>
        <v/>
      </c>
      <c r="G3796" s="6" t="str">
        <f t="shared" si="180"/>
        <v/>
      </c>
      <c r="H3796" s="6" t="str">
        <f t="shared" si="181"/>
        <v/>
      </c>
      <c r="I3796" s="3" t="str">
        <f t="shared" si="182"/>
        <v/>
      </c>
    </row>
    <row r="3797" spans="6:9" x14ac:dyDescent="0.25">
      <c r="F3797" s="6" t="str">
        <f>IF($A3797="","",$E3797-_xlfn.MAXIFS($E$2:$E3796,$C$2:$C3796,$C3797,$A$2:$A3796,$A3797))</f>
        <v/>
      </c>
      <c r="G3797" s="6" t="str">
        <f t="shared" si="180"/>
        <v/>
      </c>
      <c r="H3797" s="6" t="str">
        <f t="shared" si="181"/>
        <v/>
      </c>
      <c r="I3797" s="3" t="str">
        <f t="shared" si="182"/>
        <v/>
      </c>
    </row>
    <row r="3798" spans="6:9" x14ac:dyDescent="0.25">
      <c r="F3798" s="6" t="str">
        <f>IF($A3798="","",$E3798-_xlfn.MAXIFS($E$2:$E3797,$C$2:$C3797,$C3798,$A$2:$A3797,$A3798))</f>
        <v/>
      </c>
      <c r="G3798" s="6" t="str">
        <f t="shared" si="180"/>
        <v/>
      </c>
      <c r="H3798" s="6" t="str">
        <f t="shared" si="181"/>
        <v/>
      </c>
      <c r="I3798" s="3" t="str">
        <f t="shared" si="182"/>
        <v/>
      </c>
    </row>
    <row r="3799" spans="6:9" x14ac:dyDescent="0.25">
      <c r="F3799" s="6" t="str">
        <f>IF($A3799="","",$E3799-_xlfn.MAXIFS($E$2:$E3798,$C$2:$C3798,$C3799,$A$2:$A3798,$A3799))</f>
        <v/>
      </c>
      <c r="G3799" s="6" t="str">
        <f t="shared" si="180"/>
        <v/>
      </c>
      <c r="H3799" s="6" t="str">
        <f t="shared" si="181"/>
        <v/>
      </c>
      <c r="I3799" s="3" t="str">
        <f t="shared" si="182"/>
        <v/>
      </c>
    </row>
    <row r="3800" spans="6:9" x14ac:dyDescent="0.25">
      <c r="F3800" s="6" t="str">
        <f>IF($A3800="","",$E3800-_xlfn.MAXIFS($E$2:$E3799,$C$2:$C3799,$C3800,$A$2:$A3799,$A3800))</f>
        <v/>
      </c>
      <c r="G3800" s="6" t="str">
        <f t="shared" si="180"/>
        <v/>
      </c>
      <c r="H3800" s="6" t="str">
        <f t="shared" si="181"/>
        <v/>
      </c>
      <c r="I3800" s="3" t="str">
        <f t="shared" si="182"/>
        <v/>
      </c>
    </row>
    <row r="3801" spans="6:9" x14ac:dyDescent="0.25">
      <c r="F3801" s="6" t="str">
        <f>IF($A3801="","",$E3801-_xlfn.MAXIFS($E$2:$E3800,$C$2:$C3800,$C3801,$A$2:$A3800,$A3801))</f>
        <v/>
      </c>
      <c r="G3801" s="6" t="str">
        <f t="shared" si="180"/>
        <v/>
      </c>
      <c r="H3801" s="6" t="str">
        <f t="shared" si="181"/>
        <v/>
      </c>
      <c r="I3801" s="3" t="str">
        <f t="shared" si="182"/>
        <v/>
      </c>
    </row>
    <row r="3802" spans="6:9" x14ac:dyDescent="0.25">
      <c r="F3802" s="6" t="str">
        <f>IF($A3802="","",$E3802-_xlfn.MAXIFS($E$2:$E3801,$C$2:$C3801,$C3802,$A$2:$A3801,$A3802))</f>
        <v/>
      </c>
      <c r="G3802" s="6" t="str">
        <f t="shared" si="180"/>
        <v/>
      </c>
      <c r="H3802" s="6" t="str">
        <f t="shared" si="181"/>
        <v/>
      </c>
      <c r="I3802" s="3" t="str">
        <f t="shared" si="182"/>
        <v/>
      </c>
    </row>
    <row r="3803" spans="6:9" x14ac:dyDescent="0.25">
      <c r="F3803" s="6" t="str">
        <f>IF($A3803="","",$E3803-_xlfn.MAXIFS($E$2:$E3802,$C$2:$C3802,$C3803,$A$2:$A3802,$A3803))</f>
        <v/>
      </c>
      <c r="G3803" s="6" t="str">
        <f t="shared" si="180"/>
        <v/>
      </c>
      <c r="H3803" s="6" t="str">
        <f t="shared" si="181"/>
        <v/>
      </c>
      <c r="I3803" s="3" t="str">
        <f t="shared" si="182"/>
        <v/>
      </c>
    </row>
    <row r="3804" spans="6:9" x14ac:dyDescent="0.25">
      <c r="F3804" s="6" t="str">
        <f>IF($A3804="","",$E3804-_xlfn.MAXIFS($E$2:$E3803,$C$2:$C3803,$C3804,$A$2:$A3803,$A3804))</f>
        <v/>
      </c>
      <c r="G3804" s="6" t="str">
        <f t="shared" si="180"/>
        <v/>
      </c>
      <c r="H3804" s="6" t="str">
        <f t="shared" si="181"/>
        <v/>
      </c>
      <c r="I3804" s="3" t="str">
        <f t="shared" si="182"/>
        <v/>
      </c>
    </row>
    <row r="3805" spans="6:9" x14ac:dyDescent="0.25">
      <c r="F3805" s="6" t="str">
        <f>IF($A3805="","",$E3805-_xlfn.MAXIFS($E$2:$E3804,$C$2:$C3804,$C3805,$A$2:$A3804,$A3805))</f>
        <v/>
      </c>
      <c r="G3805" s="6" t="str">
        <f t="shared" si="180"/>
        <v/>
      </c>
      <c r="H3805" s="6" t="str">
        <f t="shared" si="181"/>
        <v/>
      </c>
      <c r="I3805" s="3" t="str">
        <f t="shared" si="182"/>
        <v/>
      </c>
    </row>
    <row r="3806" spans="6:9" x14ac:dyDescent="0.25">
      <c r="F3806" s="6" t="str">
        <f>IF($A3806="","",$E3806-_xlfn.MAXIFS($E$2:$E3805,$C$2:$C3805,$C3806,$A$2:$A3805,$A3806))</f>
        <v/>
      </c>
      <c r="G3806" s="6" t="str">
        <f t="shared" si="180"/>
        <v/>
      </c>
      <c r="H3806" s="6" t="str">
        <f t="shared" si="181"/>
        <v/>
      </c>
      <c r="I3806" s="3" t="str">
        <f t="shared" si="182"/>
        <v/>
      </c>
    </row>
    <row r="3807" spans="6:9" x14ac:dyDescent="0.25">
      <c r="F3807" s="6" t="str">
        <f>IF($A3807="","",$E3807-_xlfn.MAXIFS($E$2:$E3806,$C$2:$C3806,$C3807,$A$2:$A3806,$A3807))</f>
        <v/>
      </c>
      <c r="G3807" s="6" t="str">
        <f t="shared" si="180"/>
        <v/>
      </c>
      <c r="H3807" s="6" t="str">
        <f t="shared" si="181"/>
        <v/>
      </c>
      <c r="I3807" s="3" t="str">
        <f t="shared" si="182"/>
        <v/>
      </c>
    </row>
    <row r="3808" spans="6:9" x14ac:dyDescent="0.25">
      <c r="F3808" s="6" t="str">
        <f>IF($A3808="","",$E3808-_xlfn.MAXIFS($E$2:$E3807,$C$2:$C3807,$C3808,$A$2:$A3807,$A3808))</f>
        <v/>
      </c>
      <c r="G3808" s="6" t="str">
        <f t="shared" si="180"/>
        <v/>
      </c>
      <c r="H3808" s="6" t="str">
        <f t="shared" si="181"/>
        <v/>
      </c>
      <c r="I3808" s="3" t="str">
        <f t="shared" si="182"/>
        <v/>
      </c>
    </row>
    <row r="3809" spans="6:9" x14ac:dyDescent="0.25">
      <c r="F3809" s="6" t="str">
        <f>IF($A3809="","",$E3809-_xlfn.MAXIFS($E$2:$E3808,$C$2:$C3808,$C3809,$A$2:$A3808,$A3809))</f>
        <v/>
      </c>
      <c r="G3809" s="6" t="str">
        <f t="shared" si="180"/>
        <v/>
      </c>
      <c r="H3809" s="6" t="str">
        <f t="shared" si="181"/>
        <v/>
      </c>
      <c r="I3809" s="3" t="str">
        <f t="shared" si="182"/>
        <v/>
      </c>
    </row>
    <row r="3810" spans="6:9" x14ac:dyDescent="0.25">
      <c r="F3810" s="6" t="str">
        <f>IF($A3810="","",$E3810-_xlfn.MAXIFS($E$2:$E3809,$C$2:$C3809,$C3810,$A$2:$A3809,$A3810))</f>
        <v/>
      </c>
      <c r="G3810" s="6" t="str">
        <f t="shared" si="180"/>
        <v/>
      </c>
      <c r="H3810" s="6" t="str">
        <f t="shared" si="181"/>
        <v/>
      </c>
      <c r="I3810" s="3" t="str">
        <f t="shared" si="182"/>
        <v/>
      </c>
    </row>
    <row r="3811" spans="6:9" x14ac:dyDescent="0.25">
      <c r="F3811" s="6" t="str">
        <f>IF($A3811="","",$E3811-_xlfn.MAXIFS($E$2:$E3810,$C$2:$C3810,$C3811,$A$2:$A3810,$A3811))</f>
        <v/>
      </c>
      <c r="G3811" s="6" t="str">
        <f t="shared" si="180"/>
        <v/>
      </c>
      <c r="H3811" s="6" t="str">
        <f t="shared" si="181"/>
        <v/>
      </c>
      <c r="I3811" s="3" t="str">
        <f t="shared" si="182"/>
        <v/>
      </c>
    </row>
    <row r="3812" spans="6:9" x14ac:dyDescent="0.25">
      <c r="F3812" s="6" t="str">
        <f>IF($A3812="","",$E3812-_xlfn.MAXIFS($E$2:$E3811,$C$2:$C3811,$C3812,$A$2:$A3811,$A3812))</f>
        <v/>
      </c>
      <c r="G3812" s="6" t="str">
        <f t="shared" si="180"/>
        <v/>
      </c>
      <c r="H3812" s="6" t="str">
        <f t="shared" si="181"/>
        <v/>
      </c>
      <c r="I3812" s="3" t="str">
        <f t="shared" si="182"/>
        <v/>
      </c>
    </row>
    <row r="3813" spans="6:9" x14ac:dyDescent="0.25">
      <c r="F3813" s="6" t="str">
        <f>IF($A3813="","",$E3813-_xlfn.MAXIFS($E$2:$E3812,$C$2:$C3812,$C3813,$A$2:$A3812,$A3813))</f>
        <v/>
      </c>
      <c r="G3813" s="6" t="str">
        <f t="shared" si="180"/>
        <v/>
      </c>
      <c r="H3813" s="6" t="str">
        <f t="shared" si="181"/>
        <v/>
      </c>
      <c r="I3813" s="3" t="str">
        <f t="shared" si="182"/>
        <v/>
      </c>
    </row>
    <row r="3814" spans="6:9" x14ac:dyDescent="0.25">
      <c r="F3814" s="6" t="str">
        <f>IF($A3814="","",$E3814-_xlfn.MAXIFS($E$2:$E3813,$C$2:$C3813,$C3814,$A$2:$A3813,$A3814))</f>
        <v/>
      </c>
      <c r="G3814" s="6" t="str">
        <f t="shared" si="180"/>
        <v/>
      </c>
      <c r="H3814" s="6" t="str">
        <f t="shared" si="181"/>
        <v/>
      </c>
      <c r="I3814" s="3" t="str">
        <f t="shared" si="182"/>
        <v/>
      </c>
    </row>
    <row r="3815" spans="6:9" x14ac:dyDescent="0.25">
      <c r="F3815" s="6" t="str">
        <f>IF($A3815="","",$E3815-_xlfn.MAXIFS($E$2:$E3814,$C$2:$C3814,$C3815,$A$2:$A3814,$A3815))</f>
        <v/>
      </c>
      <c r="G3815" s="6" t="str">
        <f t="shared" si="180"/>
        <v/>
      </c>
      <c r="H3815" s="6" t="str">
        <f t="shared" si="181"/>
        <v/>
      </c>
      <c r="I3815" s="3" t="str">
        <f t="shared" si="182"/>
        <v/>
      </c>
    </row>
    <row r="3816" spans="6:9" x14ac:dyDescent="0.25">
      <c r="F3816" s="6" t="str">
        <f>IF($A3816="","",$E3816-_xlfn.MAXIFS($E$2:$E3815,$C$2:$C3815,$C3816,$A$2:$A3815,$A3816))</f>
        <v/>
      </c>
      <c r="G3816" s="6" t="str">
        <f t="shared" si="180"/>
        <v/>
      </c>
      <c r="H3816" s="6" t="str">
        <f t="shared" si="181"/>
        <v/>
      </c>
      <c r="I3816" s="3" t="str">
        <f t="shared" si="182"/>
        <v/>
      </c>
    </row>
    <row r="3817" spans="6:9" x14ac:dyDescent="0.25">
      <c r="F3817" s="6" t="str">
        <f>IF($A3817="","",$E3817-_xlfn.MAXIFS($E$2:$E3816,$C$2:$C3816,$C3817,$A$2:$A3816,$A3817))</f>
        <v/>
      </c>
      <c r="G3817" s="6" t="str">
        <f t="shared" si="180"/>
        <v/>
      </c>
      <c r="H3817" s="6" t="str">
        <f t="shared" si="181"/>
        <v/>
      </c>
      <c r="I3817" s="3" t="str">
        <f t="shared" si="182"/>
        <v/>
      </c>
    </row>
    <row r="3818" spans="6:9" x14ac:dyDescent="0.25">
      <c r="F3818" s="6" t="str">
        <f>IF($A3818="","",$E3818-_xlfn.MAXIFS($E$2:$E3817,$C$2:$C3817,$C3818,$A$2:$A3817,$A3818))</f>
        <v/>
      </c>
      <c r="G3818" s="6" t="str">
        <f t="shared" si="180"/>
        <v/>
      </c>
      <c r="H3818" s="6" t="str">
        <f t="shared" si="181"/>
        <v/>
      </c>
      <c r="I3818" s="3" t="str">
        <f t="shared" si="182"/>
        <v/>
      </c>
    </row>
    <row r="3819" spans="6:9" x14ac:dyDescent="0.25">
      <c r="F3819" s="6" t="str">
        <f>IF($A3819="","",$E3819-_xlfn.MAXIFS($E$2:$E3818,$C$2:$C3818,$C3819,$A$2:$A3818,$A3819))</f>
        <v/>
      </c>
      <c r="G3819" s="6" t="str">
        <f t="shared" si="180"/>
        <v/>
      </c>
      <c r="H3819" s="6" t="str">
        <f t="shared" si="181"/>
        <v/>
      </c>
      <c r="I3819" s="3" t="str">
        <f t="shared" si="182"/>
        <v/>
      </c>
    </row>
    <row r="3820" spans="6:9" x14ac:dyDescent="0.25">
      <c r="F3820" s="6" t="str">
        <f>IF($A3820="","",$E3820-_xlfn.MAXIFS($E$2:$E3819,$C$2:$C3819,$C3820,$A$2:$A3819,$A3820))</f>
        <v/>
      </c>
      <c r="G3820" s="6" t="str">
        <f t="shared" si="180"/>
        <v/>
      </c>
      <c r="H3820" s="6" t="str">
        <f t="shared" si="181"/>
        <v/>
      </c>
      <c r="I3820" s="3" t="str">
        <f t="shared" si="182"/>
        <v/>
      </c>
    </row>
    <row r="3821" spans="6:9" x14ac:dyDescent="0.25">
      <c r="F3821" s="6" t="str">
        <f>IF($A3821="","",$E3821-_xlfn.MAXIFS($E$2:$E3820,$C$2:$C3820,$C3821,$A$2:$A3820,$A3821))</f>
        <v/>
      </c>
      <c r="G3821" s="6" t="str">
        <f t="shared" si="180"/>
        <v/>
      </c>
      <c r="H3821" s="6" t="str">
        <f t="shared" si="181"/>
        <v/>
      </c>
      <c r="I3821" s="3" t="str">
        <f t="shared" si="182"/>
        <v/>
      </c>
    </row>
    <row r="3822" spans="6:9" x14ac:dyDescent="0.25">
      <c r="F3822" s="6" t="str">
        <f>IF($A3822="","",$E3822-_xlfn.MAXIFS($E$2:$E3821,$C$2:$C3821,$C3822,$A$2:$A3821,$A3822))</f>
        <v/>
      </c>
      <c r="G3822" s="6" t="str">
        <f t="shared" si="180"/>
        <v/>
      </c>
      <c r="H3822" s="6" t="str">
        <f t="shared" si="181"/>
        <v/>
      </c>
      <c r="I3822" s="3" t="str">
        <f t="shared" si="182"/>
        <v/>
      </c>
    </row>
    <row r="3823" spans="6:9" x14ac:dyDescent="0.25">
      <c r="F3823" s="6" t="str">
        <f>IF($A3823="","",$E3823-_xlfn.MAXIFS($E$2:$E3822,$C$2:$C3822,$C3823,$A$2:$A3822,$A3823))</f>
        <v/>
      </c>
      <c r="G3823" s="6" t="str">
        <f t="shared" si="180"/>
        <v/>
      </c>
      <c r="H3823" s="6" t="str">
        <f t="shared" si="181"/>
        <v/>
      </c>
      <c r="I3823" s="3" t="str">
        <f t="shared" si="182"/>
        <v/>
      </c>
    </row>
    <row r="3824" spans="6:9" x14ac:dyDescent="0.25">
      <c r="F3824" s="6" t="str">
        <f>IF($A3824="","",$E3824-_xlfn.MAXIFS($E$2:$E3823,$C$2:$C3823,$C3824,$A$2:$A3823,$A3824))</f>
        <v/>
      </c>
      <c r="G3824" s="6" t="str">
        <f t="shared" si="180"/>
        <v/>
      </c>
      <c r="H3824" s="6" t="str">
        <f t="shared" si="181"/>
        <v/>
      </c>
      <c r="I3824" s="3" t="str">
        <f t="shared" si="182"/>
        <v/>
      </c>
    </row>
    <row r="3825" spans="6:9" x14ac:dyDescent="0.25">
      <c r="F3825" s="6" t="str">
        <f>IF($A3825="","",$E3825-_xlfn.MAXIFS($E$2:$E3824,$C$2:$C3824,$C3825,$A$2:$A3824,$A3825))</f>
        <v/>
      </c>
      <c r="G3825" s="6" t="str">
        <f t="shared" si="180"/>
        <v/>
      </c>
      <c r="H3825" s="6" t="str">
        <f t="shared" si="181"/>
        <v/>
      </c>
      <c r="I3825" s="3" t="str">
        <f t="shared" si="182"/>
        <v/>
      </c>
    </row>
    <row r="3826" spans="6:9" x14ac:dyDescent="0.25">
      <c r="F3826" s="6" t="str">
        <f>IF($A3826="","",$E3826-_xlfn.MAXIFS($E$2:$E3825,$C$2:$C3825,$C3826,$A$2:$A3825,$A3826))</f>
        <v/>
      </c>
      <c r="G3826" s="6" t="str">
        <f t="shared" si="180"/>
        <v/>
      </c>
      <c r="H3826" s="6" t="str">
        <f t="shared" si="181"/>
        <v/>
      </c>
      <c r="I3826" s="3" t="str">
        <f t="shared" si="182"/>
        <v/>
      </c>
    </row>
    <row r="3827" spans="6:9" x14ac:dyDescent="0.25">
      <c r="F3827" s="6" t="str">
        <f>IF($A3827="","",$E3827-_xlfn.MAXIFS($E$2:$E3826,$C$2:$C3826,$C3827,$A$2:$A3826,$A3827))</f>
        <v/>
      </c>
      <c r="G3827" s="6" t="str">
        <f t="shared" si="180"/>
        <v/>
      </c>
      <c r="H3827" s="6" t="str">
        <f t="shared" si="181"/>
        <v/>
      </c>
      <c r="I3827" s="3" t="str">
        <f t="shared" si="182"/>
        <v/>
      </c>
    </row>
    <row r="3828" spans="6:9" x14ac:dyDescent="0.25">
      <c r="F3828" s="6" t="str">
        <f>IF($A3828="","",$E3828-_xlfn.MAXIFS($E$2:$E3827,$C$2:$C3827,$C3828,$A$2:$A3827,$A3828))</f>
        <v/>
      </c>
      <c r="G3828" s="6" t="str">
        <f t="shared" si="180"/>
        <v/>
      </c>
      <c r="H3828" s="6" t="str">
        <f t="shared" si="181"/>
        <v/>
      </c>
      <c r="I3828" s="3" t="str">
        <f t="shared" si="182"/>
        <v/>
      </c>
    </row>
    <row r="3829" spans="6:9" x14ac:dyDescent="0.25">
      <c r="F3829" s="6" t="str">
        <f>IF($A3829="","",$E3829-_xlfn.MAXIFS($E$2:$E3828,$C$2:$C3828,$C3829,$A$2:$A3828,$A3829))</f>
        <v/>
      </c>
      <c r="G3829" s="6" t="str">
        <f t="shared" si="180"/>
        <v/>
      </c>
      <c r="H3829" s="6" t="str">
        <f t="shared" si="181"/>
        <v/>
      </c>
      <c r="I3829" s="3" t="str">
        <f t="shared" si="182"/>
        <v/>
      </c>
    </row>
    <row r="3830" spans="6:9" x14ac:dyDescent="0.25">
      <c r="F3830" s="6" t="str">
        <f>IF($A3830="","",$E3830-_xlfn.MAXIFS($E$2:$E3829,$C$2:$C3829,$C3830,$A$2:$A3829,$A3830))</f>
        <v/>
      </c>
      <c r="G3830" s="6" t="str">
        <f t="shared" si="180"/>
        <v/>
      </c>
      <c r="H3830" s="6" t="str">
        <f t="shared" si="181"/>
        <v/>
      </c>
      <c r="I3830" s="3" t="str">
        <f t="shared" si="182"/>
        <v/>
      </c>
    </row>
    <row r="3831" spans="6:9" x14ac:dyDescent="0.25">
      <c r="F3831" s="6" t="str">
        <f>IF($A3831="","",$E3831-_xlfn.MAXIFS($E$2:$E3830,$C$2:$C3830,$C3831,$A$2:$A3830,$A3831))</f>
        <v/>
      </c>
      <c r="G3831" s="6" t="str">
        <f t="shared" si="180"/>
        <v/>
      </c>
      <c r="H3831" s="6" t="str">
        <f t="shared" si="181"/>
        <v/>
      </c>
      <c r="I3831" s="3" t="str">
        <f t="shared" si="182"/>
        <v/>
      </c>
    </row>
    <row r="3832" spans="6:9" x14ac:dyDescent="0.25">
      <c r="F3832" s="6" t="str">
        <f>IF($A3832="","",$E3832-_xlfn.MAXIFS($E$2:$E3831,$C$2:$C3831,$C3832,$A$2:$A3831,$A3832))</f>
        <v/>
      </c>
      <c r="G3832" s="6" t="str">
        <f t="shared" si="180"/>
        <v/>
      </c>
      <c r="H3832" s="6" t="str">
        <f t="shared" si="181"/>
        <v/>
      </c>
      <c r="I3832" s="3" t="str">
        <f t="shared" si="182"/>
        <v/>
      </c>
    </row>
    <row r="3833" spans="6:9" x14ac:dyDescent="0.25">
      <c r="F3833" s="6" t="str">
        <f>IF($A3833="","",$E3833-_xlfn.MAXIFS($E$2:$E3832,$C$2:$C3832,$C3833,$A$2:$A3832,$A3833))</f>
        <v/>
      </c>
      <c r="G3833" s="6" t="str">
        <f t="shared" si="180"/>
        <v/>
      </c>
      <c r="H3833" s="6" t="str">
        <f t="shared" si="181"/>
        <v/>
      </c>
      <c r="I3833" s="3" t="str">
        <f t="shared" si="182"/>
        <v/>
      </c>
    </row>
    <row r="3834" spans="6:9" x14ac:dyDescent="0.25">
      <c r="F3834" s="6" t="str">
        <f>IF($A3834="","",$E3834-_xlfn.MAXIFS($E$2:$E3833,$C$2:$C3833,$C3834,$A$2:$A3833,$A3834))</f>
        <v/>
      </c>
      <c r="G3834" s="6" t="str">
        <f t="shared" si="180"/>
        <v/>
      </c>
      <c r="H3834" s="6" t="str">
        <f t="shared" si="181"/>
        <v/>
      </c>
      <c r="I3834" s="3" t="str">
        <f t="shared" si="182"/>
        <v/>
      </c>
    </row>
    <row r="3835" spans="6:9" x14ac:dyDescent="0.25">
      <c r="F3835" s="6" t="str">
        <f>IF($A3835="","",$E3835-_xlfn.MAXIFS($E$2:$E3834,$C$2:$C3834,$C3835,$A$2:$A3834,$A3835))</f>
        <v/>
      </c>
      <c r="G3835" s="6" t="str">
        <f t="shared" si="180"/>
        <v/>
      </c>
      <c r="H3835" s="6" t="str">
        <f t="shared" si="181"/>
        <v/>
      </c>
      <c r="I3835" s="3" t="str">
        <f t="shared" si="182"/>
        <v/>
      </c>
    </row>
    <row r="3836" spans="6:9" x14ac:dyDescent="0.25">
      <c r="F3836" s="6" t="str">
        <f>IF($A3836="","",$E3836-_xlfn.MAXIFS($E$2:$E3835,$C$2:$C3835,$C3836,$A$2:$A3835,$A3836))</f>
        <v/>
      </c>
      <c r="G3836" s="6" t="str">
        <f t="shared" si="180"/>
        <v/>
      </c>
      <c r="H3836" s="6" t="str">
        <f t="shared" si="181"/>
        <v/>
      </c>
      <c r="I3836" s="3" t="str">
        <f t="shared" si="182"/>
        <v/>
      </c>
    </row>
    <row r="3837" spans="6:9" x14ac:dyDescent="0.25">
      <c r="F3837" s="6" t="str">
        <f>IF($A3837="","",$E3837-_xlfn.MAXIFS($E$2:$E3836,$C$2:$C3836,$C3837,$A$2:$A3836,$A3837))</f>
        <v/>
      </c>
      <c r="G3837" s="6" t="str">
        <f t="shared" si="180"/>
        <v/>
      </c>
      <c r="H3837" s="6" t="str">
        <f t="shared" si="181"/>
        <v/>
      </c>
      <c r="I3837" s="3" t="str">
        <f t="shared" si="182"/>
        <v/>
      </c>
    </row>
    <row r="3838" spans="6:9" x14ac:dyDescent="0.25">
      <c r="F3838" s="6" t="str">
        <f>IF($A3838="","",$E3838-_xlfn.MAXIFS($E$2:$E3837,$C$2:$C3837,$C3838,$A$2:$A3837,$A3838))</f>
        <v/>
      </c>
      <c r="G3838" s="6" t="str">
        <f t="shared" si="180"/>
        <v/>
      </c>
      <c r="H3838" s="6" t="str">
        <f t="shared" si="181"/>
        <v/>
      </c>
      <c r="I3838" s="3" t="str">
        <f t="shared" si="182"/>
        <v/>
      </c>
    </row>
    <row r="3839" spans="6:9" x14ac:dyDescent="0.25">
      <c r="F3839" s="6" t="str">
        <f>IF($A3839="","",$E3839-_xlfn.MAXIFS($E$2:$E3838,$C$2:$C3838,$C3839,$A$2:$A3838,$A3839))</f>
        <v/>
      </c>
      <c r="G3839" s="6" t="str">
        <f t="shared" si="180"/>
        <v/>
      </c>
      <c r="H3839" s="6" t="str">
        <f t="shared" si="181"/>
        <v/>
      </c>
      <c r="I3839" s="3" t="str">
        <f t="shared" si="182"/>
        <v/>
      </c>
    </row>
    <row r="3840" spans="6:9" x14ac:dyDescent="0.25">
      <c r="F3840" s="6" t="str">
        <f>IF($A3840="","",$E3840-_xlfn.MAXIFS($E$2:$E3839,$C$2:$C3839,$C3840,$A$2:$A3839,$A3840))</f>
        <v/>
      </c>
      <c r="G3840" s="6" t="str">
        <f t="shared" si="180"/>
        <v/>
      </c>
      <c r="H3840" s="6" t="str">
        <f t="shared" si="181"/>
        <v/>
      </c>
      <c r="I3840" s="3" t="str">
        <f t="shared" si="182"/>
        <v/>
      </c>
    </row>
    <row r="3841" spans="6:9" x14ac:dyDescent="0.25">
      <c r="F3841" s="6" t="str">
        <f>IF($A3841="","",$E3841-_xlfn.MAXIFS($E$2:$E3840,$C$2:$C3840,$C3841,$A$2:$A3840,$A3841))</f>
        <v/>
      </c>
      <c r="G3841" s="6" t="str">
        <f t="shared" si="180"/>
        <v/>
      </c>
      <c r="H3841" s="6" t="str">
        <f t="shared" si="181"/>
        <v/>
      </c>
      <c r="I3841" s="3" t="str">
        <f t="shared" si="182"/>
        <v/>
      </c>
    </row>
    <row r="3842" spans="6:9" x14ac:dyDescent="0.25">
      <c r="F3842" s="6" t="str">
        <f>IF($A3842="","",$E3842-_xlfn.MAXIFS($E$2:$E3841,$C$2:$C3841,$C3842,$A$2:$A3841,$A3842))</f>
        <v/>
      </c>
      <c r="G3842" s="6" t="str">
        <f t="shared" si="180"/>
        <v/>
      </c>
      <c r="H3842" s="6" t="str">
        <f t="shared" si="181"/>
        <v/>
      </c>
      <c r="I3842" s="3" t="str">
        <f t="shared" si="182"/>
        <v/>
      </c>
    </row>
    <row r="3843" spans="6:9" x14ac:dyDescent="0.25">
      <c r="F3843" s="6" t="str">
        <f>IF($A3843="","",$E3843-_xlfn.MAXIFS($E$2:$E3842,$C$2:$C3842,$C3843,$A$2:$A3842,$A3843))</f>
        <v/>
      </c>
      <c r="G3843" s="6" t="str">
        <f t="shared" si="180"/>
        <v/>
      </c>
      <c r="H3843" s="6" t="str">
        <f t="shared" si="181"/>
        <v/>
      </c>
      <c r="I3843" s="3" t="str">
        <f t="shared" si="182"/>
        <v/>
      </c>
    </row>
    <row r="3844" spans="6:9" x14ac:dyDescent="0.25">
      <c r="F3844" s="6" t="str">
        <f>IF($A3844="","",$E3844-_xlfn.MAXIFS($E$2:$E3843,$C$2:$C3843,$C3844,$A$2:$A3843,$A3844))</f>
        <v/>
      </c>
      <c r="G3844" s="6" t="str">
        <f t="shared" si="180"/>
        <v/>
      </c>
      <c r="H3844" s="6" t="str">
        <f t="shared" si="181"/>
        <v/>
      </c>
      <c r="I3844" s="3" t="str">
        <f t="shared" si="182"/>
        <v/>
      </c>
    </row>
    <row r="3845" spans="6:9" x14ac:dyDescent="0.25">
      <c r="F3845" s="6" t="str">
        <f>IF($A3845="","",$E3845-_xlfn.MAXIFS($E$2:$E3844,$C$2:$C3844,$C3845,$A$2:$A3844,$A3845))</f>
        <v/>
      </c>
      <c r="G3845" s="6" t="str">
        <f t="shared" si="180"/>
        <v/>
      </c>
      <c r="H3845" s="6" t="str">
        <f t="shared" si="181"/>
        <v/>
      </c>
      <c r="I3845" s="3" t="str">
        <f t="shared" si="182"/>
        <v/>
      </c>
    </row>
    <row r="3846" spans="6:9" x14ac:dyDescent="0.25">
      <c r="F3846" s="6" t="str">
        <f>IF($A3846="","",$E3846-_xlfn.MAXIFS($E$2:$E3845,$C$2:$C3845,$C3846,$A$2:$A3845,$A3846))</f>
        <v/>
      </c>
      <c r="G3846" s="6" t="str">
        <f t="shared" si="180"/>
        <v/>
      </c>
      <c r="H3846" s="6" t="str">
        <f t="shared" si="181"/>
        <v/>
      </c>
      <c r="I3846" s="3" t="str">
        <f t="shared" si="182"/>
        <v/>
      </c>
    </row>
    <row r="3847" spans="6:9" x14ac:dyDescent="0.25">
      <c r="F3847" s="6" t="str">
        <f>IF($A3847="","",$E3847-_xlfn.MAXIFS($E$2:$E3846,$C$2:$C3846,$C3847,$A$2:$A3846,$A3847))</f>
        <v/>
      </c>
      <c r="G3847" s="6" t="str">
        <f t="shared" si="180"/>
        <v/>
      </c>
      <c r="H3847" s="6" t="str">
        <f t="shared" si="181"/>
        <v/>
      </c>
      <c r="I3847" s="3" t="str">
        <f t="shared" si="182"/>
        <v/>
      </c>
    </row>
    <row r="3848" spans="6:9" x14ac:dyDescent="0.25">
      <c r="F3848" s="6" t="str">
        <f>IF($A3848="","",$E3848-_xlfn.MAXIFS($E$2:$E3847,$C$2:$C3847,$C3848,$A$2:$A3847,$A3848))</f>
        <v/>
      </c>
      <c r="G3848" s="6" t="str">
        <f t="shared" si="180"/>
        <v/>
      </c>
      <c r="H3848" s="6" t="str">
        <f t="shared" si="181"/>
        <v/>
      </c>
      <c r="I3848" s="3" t="str">
        <f t="shared" si="182"/>
        <v/>
      </c>
    </row>
    <row r="3849" spans="6:9" x14ac:dyDescent="0.25">
      <c r="F3849" s="6" t="str">
        <f>IF($A3849="","",$E3849-_xlfn.MAXIFS($E$2:$E3848,$C$2:$C3848,$C3849,$A$2:$A3848,$A3849))</f>
        <v/>
      </c>
      <c r="G3849" s="6" t="str">
        <f t="shared" ref="G3849:G3912" si="183">IF($A3849="","",HOUR($D3849))</f>
        <v/>
      </c>
      <c r="H3849" s="6" t="str">
        <f t="shared" ref="H3849:H3912" si="184">IF($A3849="","",MINUTE($D3849))</f>
        <v/>
      </c>
      <c r="I3849" s="3" t="str">
        <f t="shared" si="182"/>
        <v/>
      </c>
    </row>
    <row r="3850" spans="6:9" x14ac:dyDescent="0.25">
      <c r="F3850" s="6" t="str">
        <f>IF($A3850="","",$E3850-_xlfn.MAXIFS($E$2:$E3849,$C$2:$C3849,$C3850,$A$2:$A3849,$A3850))</f>
        <v/>
      </c>
      <c r="G3850" s="6" t="str">
        <f t="shared" si="183"/>
        <v/>
      </c>
      <c r="H3850" s="6" t="str">
        <f t="shared" si="184"/>
        <v/>
      </c>
      <c r="I3850" s="3" t="str">
        <f t="shared" ref="I3850:I3913" si="185">IF($F3850&lt;0,"ERROR","")</f>
        <v/>
      </c>
    </row>
    <row r="3851" spans="6:9" x14ac:dyDescent="0.25">
      <c r="F3851" s="6" t="str">
        <f>IF($A3851="","",$E3851-_xlfn.MAXIFS($E$2:$E3850,$C$2:$C3850,$C3851,$A$2:$A3850,$A3851))</f>
        <v/>
      </c>
      <c r="G3851" s="6" t="str">
        <f t="shared" si="183"/>
        <v/>
      </c>
      <c r="H3851" s="6" t="str">
        <f t="shared" si="184"/>
        <v/>
      </c>
      <c r="I3851" s="3" t="str">
        <f t="shared" si="185"/>
        <v/>
      </c>
    </row>
    <row r="3852" spans="6:9" x14ac:dyDescent="0.25">
      <c r="F3852" s="6" t="str">
        <f>IF($A3852="","",$E3852-_xlfn.MAXIFS($E$2:$E3851,$C$2:$C3851,$C3852,$A$2:$A3851,$A3852))</f>
        <v/>
      </c>
      <c r="G3852" s="6" t="str">
        <f t="shared" si="183"/>
        <v/>
      </c>
      <c r="H3852" s="6" t="str">
        <f t="shared" si="184"/>
        <v/>
      </c>
      <c r="I3852" s="3" t="str">
        <f t="shared" si="185"/>
        <v/>
      </c>
    </row>
    <row r="3853" spans="6:9" x14ac:dyDescent="0.25">
      <c r="F3853" s="6" t="str">
        <f>IF($A3853="","",$E3853-_xlfn.MAXIFS($E$2:$E3852,$C$2:$C3852,$C3853,$A$2:$A3852,$A3853))</f>
        <v/>
      </c>
      <c r="G3853" s="6" t="str">
        <f t="shared" si="183"/>
        <v/>
      </c>
      <c r="H3853" s="6" t="str">
        <f t="shared" si="184"/>
        <v/>
      </c>
      <c r="I3853" s="3" t="str">
        <f t="shared" si="185"/>
        <v/>
      </c>
    </row>
    <row r="3854" spans="6:9" x14ac:dyDescent="0.25">
      <c r="F3854" s="6" t="str">
        <f>IF($A3854="","",$E3854-_xlfn.MAXIFS($E$2:$E3853,$C$2:$C3853,$C3854,$A$2:$A3853,$A3854))</f>
        <v/>
      </c>
      <c r="G3854" s="6" t="str">
        <f t="shared" si="183"/>
        <v/>
      </c>
      <c r="H3854" s="6" t="str">
        <f t="shared" si="184"/>
        <v/>
      </c>
      <c r="I3854" s="3" t="str">
        <f t="shared" si="185"/>
        <v/>
      </c>
    </row>
    <row r="3855" spans="6:9" x14ac:dyDescent="0.25">
      <c r="F3855" s="6" t="str">
        <f>IF($A3855="","",$E3855-_xlfn.MAXIFS($E$2:$E3854,$C$2:$C3854,$C3855,$A$2:$A3854,$A3855))</f>
        <v/>
      </c>
      <c r="G3855" s="6" t="str">
        <f t="shared" si="183"/>
        <v/>
      </c>
      <c r="H3855" s="6" t="str">
        <f t="shared" si="184"/>
        <v/>
      </c>
      <c r="I3855" s="3" t="str">
        <f t="shared" si="185"/>
        <v/>
      </c>
    </row>
    <row r="3856" spans="6:9" x14ac:dyDescent="0.25">
      <c r="F3856" s="6" t="str">
        <f>IF($A3856="","",$E3856-_xlfn.MAXIFS($E$2:$E3855,$C$2:$C3855,$C3856,$A$2:$A3855,$A3856))</f>
        <v/>
      </c>
      <c r="G3856" s="6" t="str">
        <f t="shared" si="183"/>
        <v/>
      </c>
      <c r="H3856" s="6" t="str">
        <f t="shared" si="184"/>
        <v/>
      </c>
      <c r="I3856" s="3" t="str">
        <f t="shared" si="185"/>
        <v/>
      </c>
    </row>
    <row r="3857" spans="6:9" x14ac:dyDescent="0.25">
      <c r="F3857" s="6" t="str">
        <f>IF($A3857="","",$E3857-_xlfn.MAXIFS($E$2:$E3856,$C$2:$C3856,$C3857,$A$2:$A3856,$A3857))</f>
        <v/>
      </c>
      <c r="G3857" s="6" t="str">
        <f t="shared" si="183"/>
        <v/>
      </c>
      <c r="H3857" s="6" t="str">
        <f t="shared" si="184"/>
        <v/>
      </c>
      <c r="I3857" s="3" t="str">
        <f t="shared" si="185"/>
        <v/>
      </c>
    </row>
    <row r="3858" spans="6:9" x14ac:dyDescent="0.25">
      <c r="F3858" s="6" t="str">
        <f>IF($A3858="","",$E3858-_xlfn.MAXIFS($E$2:$E3857,$C$2:$C3857,$C3858,$A$2:$A3857,$A3858))</f>
        <v/>
      </c>
      <c r="G3858" s="6" t="str">
        <f t="shared" si="183"/>
        <v/>
      </c>
      <c r="H3858" s="6" t="str">
        <f t="shared" si="184"/>
        <v/>
      </c>
      <c r="I3858" s="3" t="str">
        <f t="shared" si="185"/>
        <v/>
      </c>
    </row>
    <row r="3859" spans="6:9" x14ac:dyDescent="0.25">
      <c r="F3859" s="6" t="str">
        <f>IF($A3859="","",$E3859-_xlfn.MAXIFS($E$2:$E3858,$C$2:$C3858,$C3859,$A$2:$A3858,$A3859))</f>
        <v/>
      </c>
      <c r="G3859" s="6" t="str">
        <f t="shared" si="183"/>
        <v/>
      </c>
      <c r="H3859" s="6" t="str">
        <f t="shared" si="184"/>
        <v/>
      </c>
      <c r="I3859" s="3" t="str">
        <f t="shared" si="185"/>
        <v/>
      </c>
    </row>
    <row r="3860" spans="6:9" x14ac:dyDescent="0.25">
      <c r="F3860" s="6" t="str">
        <f>IF($A3860="","",$E3860-_xlfn.MAXIFS($E$2:$E3859,$C$2:$C3859,$C3860,$A$2:$A3859,$A3860))</f>
        <v/>
      </c>
      <c r="G3860" s="6" t="str">
        <f t="shared" si="183"/>
        <v/>
      </c>
      <c r="H3860" s="6" t="str">
        <f t="shared" si="184"/>
        <v/>
      </c>
      <c r="I3860" s="3" t="str">
        <f t="shared" si="185"/>
        <v/>
      </c>
    </row>
    <row r="3861" spans="6:9" x14ac:dyDescent="0.25">
      <c r="F3861" s="6" t="str">
        <f>IF($A3861="","",$E3861-_xlfn.MAXIFS($E$2:$E3860,$C$2:$C3860,$C3861,$A$2:$A3860,$A3861))</f>
        <v/>
      </c>
      <c r="G3861" s="6" t="str">
        <f t="shared" si="183"/>
        <v/>
      </c>
      <c r="H3861" s="6" t="str">
        <f t="shared" si="184"/>
        <v/>
      </c>
      <c r="I3861" s="3" t="str">
        <f t="shared" si="185"/>
        <v/>
      </c>
    </row>
    <row r="3862" spans="6:9" x14ac:dyDescent="0.25">
      <c r="F3862" s="6" t="str">
        <f>IF($A3862="","",$E3862-_xlfn.MAXIFS($E$2:$E3861,$C$2:$C3861,$C3862,$A$2:$A3861,$A3862))</f>
        <v/>
      </c>
      <c r="G3862" s="6" t="str">
        <f t="shared" si="183"/>
        <v/>
      </c>
      <c r="H3862" s="6" t="str">
        <f t="shared" si="184"/>
        <v/>
      </c>
      <c r="I3862" s="3" t="str">
        <f t="shared" si="185"/>
        <v/>
      </c>
    </row>
    <row r="3863" spans="6:9" x14ac:dyDescent="0.25">
      <c r="F3863" s="6" t="str">
        <f>IF($A3863="","",$E3863-_xlfn.MAXIFS($E$2:$E3862,$C$2:$C3862,$C3863,$A$2:$A3862,$A3863))</f>
        <v/>
      </c>
      <c r="G3863" s="6" t="str">
        <f t="shared" si="183"/>
        <v/>
      </c>
      <c r="H3863" s="6" t="str">
        <f t="shared" si="184"/>
        <v/>
      </c>
      <c r="I3863" s="3" t="str">
        <f t="shared" si="185"/>
        <v/>
      </c>
    </row>
    <row r="3864" spans="6:9" x14ac:dyDescent="0.25">
      <c r="F3864" s="6" t="str">
        <f>IF($A3864="","",$E3864-_xlfn.MAXIFS($E$2:$E3863,$C$2:$C3863,$C3864,$A$2:$A3863,$A3864))</f>
        <v/>
      </c>
      <c r="G3864" s="6" t="str">
        <f t="shared" si="183"/>
        <v/>
      </c>
      <c r="H3864" s="6" t="str">
        <f t="shared" si="184"/>
        <v/>
      </c>
      <c r="I3864" s="3" t="str">
        <f t="shared" si="185"/>
        <v/>
      </c>
    </row>
    <row r="3865" spans="6:9" x14ac:dyDescent="0.25">
      <c r="F3865" s="6" t="str">
        <f>IF($A3865="","",$E3865-_xlfn.MAXIFS($E$2:$E3864,$C$2:$C3864,$C3865,$A$2:$A3864,$A3865))</f>
        <v/>
      </c>
      <c r="G3865" s="6" t="str">
        <f t="shared" si="183"/>
        <v/>
      </c>
      <c r="H3865" s="6" t="str">
        <f t="shared" si="184"/>
        <v/>
      </c>
      <c r="I3865" s="3" t="str">
        <f t="shared" si="185"/>
        <v/>
      </c>
    </row>
    <row r="3866" spans="6:9" x14ac:dyDescent="0.25">
      <c r="F3866" s="6" t="str">
        <f>IF($A3866="","",$E3866-_xlfn.MAXIFS($E$2:$E3865,$C$2:$C3865,$C3866,$A$2:$A3865,$A3866))</f>
        <v/>
      </c>
      <c r="G3866" s="6" t="str">
        <f t="shared" si="183"/>
        <v/>
      </c>
      <c r="H3866" s="6" t="str">
        <f t="shared" si="184"/>
        <v/>
      </c>
      <c r="I3866" s="3" t="str">
        <f t="shared" si="185"/>
        <v/>
      </c>
    </row>
    <row r="3867" spans="6:9" x14ac:dyDescent="0.25">
      <c r="F3867" s="6" t="str">
        <f>IF($A3867="","",$E3867-_xlfn.MAXIFS($E$2:$E3866,$C$2:$C3866,$C3867,$A$2:$A3866,$A3867))</f>
        <v/>
      </c>
      <c r="G3867" s="6" t="str">
        <f t="shared" si="183"/>
        <v/>
      </c>
      <c r="H3867" s="6" t="str">
        <f t="shared" si="184"/>
        <v/>
      </c>
      <c r="I3867" s="3" t="str">
        <f t="shared" si="185"/>
        <v/>
      </c>
    </row>
    <row r="3868" spans="6:9" x14ac:dyDescent="0.25">
      <c r="F3868" s="6" t="str">
        <f>IF($A3868="","",$E3868-_xlfn.MAXIFS($E$2:$E3867,$C$2:$C3867,$C3868,$A$2:$A3867,$A3868))</f>
        <v/>
      </c>
      <c r="G3868" s="6" t="str">
        <f t="shared" si="183"/>
        <v/>
      </c>
      <c r="H3868" s="6" t="str">
        <f t="shared" si="184"/>
        <v/>
      </c>
      <c r="I3868" s="3" t="str">
        <f t="shared" si="185"/>
        <v/>
      </c>
    </row>
    <row r="3869" spans="6:9" x14ac:dyDescent="0.25">
      <c r="F3869" s="6" t="str">
        <f>IF($A3869="","",$E3869-_xlfn.MAXIFS($E$2:$E3868,$C$2:$C3868,$C3869,$A$2:$A3868,$A3869))</f>
        <v/>
      </c>
      <c r="G3869" s="6" t="str">
        <f t="shared" si="183"/>
        <v/>
      </c>
      <c r="H3869" s="6" t="str">
        <f t="shared" si="184"/>
        <v/>
      </c>
      <c r="I3869" s="3" t="str">
        <f t="shared" si="185"/>
        <v/>
      </c>
    </row>
    <row r="3870" spans="6:9" x14ac:dyDescent="0.25">
      <c r="F3870" s="6" t="str">
        <f>IF($A3870="","",$E3870-_xlfn.MAXIFS($E$2:$E3869,$C$2:$C3869,$C3870,$A$2:$A3869,$A3870))</f>
        <v/>
      </c>
      <c r="G3870" s="6" t="str">
        <f t="shared" si="183"/>
        <v/>
      </c>
      <c r="H3870" s="6" t="str">
        <f t="shared" si="184"/>
        <v/>
      </c>
      <c r="I3870" s="3" t="str">
        <f t="shared" si="185"/>
        <v/>
      </c>
    </row>
    <row r="3871" spans="6:9" x14ac:dyDescent="0.25">
      <c r="F3871" s="6" t="str">
        <f>IF($A3871="","",$E3871-_xlfn.MAXIFS($E$2:$E3870,$C$2:$C3870,$C3871,$A$2:$A3870,$A3871))</f>
        <v/>
      </c>
      <c r="G3871" s="6" t="str">
        <f t="shared" si="183"/>
        <v/>
      </c>
      <c r="H3871" s="6" t="str">
        <f t="shared" si="184"/>
        <v/>
      </c>
      <c r="I3871" s="3" t="str">
        <f t="shared" si="185"/>
        <v/>
      </c>
    </row>
    <row r="3872" spans="6:9" x14ac:dyDescent="0.25">
      <c r="F3872" s="6" t="str">
        <f>IF($A3872="","",$E3872-_xlfn.MAXIFS($E$2:$E3871,$C$2:$C3871,$C3872,$A$2:$A3871,$A3872))</f>
        <v/>
      </c>
      <c r="G3872" s="6" t="str">
        <f t="shared" si="183"/>
        <v/>
      </c>
      <c r="H3872" s="6" t="str">
        <f t="shared" si="184"/>
        <v/>
      </c>
      <c r="I3872" s="3" t="str">
        <f t="shared" si="185"/>
        <v/>
      </c>
    </row>
    <row r="3873" spans="6:9" x14ac:dyDescent="0.25">
      <c r="F3873" s="6" t="str">
        <f>IF($A3873="","",$E3873-_xlfn.MAXIFS($E$2:$E3872,$C$2:$C3872,$C3873,$A$2:$A3872,$A3873))</f>
        <v/>
      </c>
      <c r="G3873" s="6" t="str">
        <f t="shared" si="183"/>
        <v/>
      </c>
      <c r="H3873" s="6" t="str">
        <f t="shared" si="184"/>
        <v/>
      </c>
      <c r="I3873" s="3" t="str">
        <f t="shared" si="185"/>
        <v/>
      </c>
    </row>
    <row r="3874" spans="6:9" x14ac:dyDescent="0.25">
      <c r="F3874" s="6" t="str">
        <f>IF($A3874="","",$E3874-_xlfn.MAXIFS($E$2:$E3873,$C$2:$C3873,$C3874,$A$2:$A3873,$A3874))</f>
        <v/>
      </c>
      <c r="G3874" s="6" t="str">
        <f t="shared" si="183"/>
        <v/>
      </c>
      <c r="H3874" s="6" t="str">
        <f t="shared" si="184"/>
        <v/>
      </c>
      <c r="I3874" s="3" t="str">
        <f t="shared" si="185"/>
        <v/>
      </c>
    </row>
    <row r="3875" spans="6:9" x14ac:dyDescent="0.25">
      <c r="F3875" s="6" t="str">
        <f>IF($A3875="","",$E3875-_xlfn.MAXIFS($E$2:$E3874,$C$2:$C3874,$C3875,$A$2:$A3874,$A3875))</f>
        <v/>
      </c>
      <c r="G3875" s="6" t="str">
        <f t="shared" si="183"/>
        <v/>
      </c>
      <c r="H3875" s="6" t="str">
        <f t="shared" si="184"/>
        <v/>
      </c>
      <c r="I3875" s="3" t="str">
        <f t="shared" si="185"/>
        <v/>
      </c>
    </row>
    <row r="3876" spans="6:9" x14ac:dyDescent="0.25">
      <c r="F3876" s="6" t="str">
        <f>IF($A3876="","",$E3876-_xlfn.MAXIFS($E$2:$E3875,$C$2:$C3875,$C3876,$A$2:$A3875,$A3876))</f>
        <v/>
      </c>
      <c r="G3876" s="6" t="str">
        <f t="shared" si="183"/>
        <v/>
      </c>
      <c r="H3876" s="6" t="str">
        <f t="shared" si="184"/>
        <v/>
      </c>
      <c r="I3876" s="3" t="str">
        <f t="shared" si="185"/>
        <v/>
      </c>
    </row>
    <row r="3877" spans="6:9" x14ac:dyDescent="0.25">
      <c r="F3877" s="6" t="str">
        <f>IF($A3877="","",$E3877-_xlfn.MAXIFS($E$2:$E3876,$C$2:$C3876,$C3877,$A$2:$A3876,$A3877))</f>
        <v/>
      </c>
      <c r="G3877" s="6" t="str">
        <f t="shared" si="183"/>
        <v/>
      </c>
      <c r="H3877" s="6" t="str">
        <f t="shared" si="184"/>
        <v/>
      </c>
      <c r="I3877" s="3" t="str">
        <f t="shared" si="185"/>
        <v/>
      </c>
    </row>
    <row r="3878" spans="6:9" x14ac:dyDescent="0.25">
      <c r="F3878" s="6" t="str">
        <f>IF($A3878="","",$E3878-_xlfn.MAXIFS($E$2:$E3877,$C$2:$C3877,$C3878,$A$2:$A3877,$A3878))</f>
        <v/>
      </c>
      <c r="G3878" s="6" t="str">
        <f t="shared" si="183"/>
        <v/>
      </c>
      <c r="H3878" s="6" t="str">
        <f t="shared" si="184"/>
        <v/>
      </c>
      <c r="I3878" s="3" t="str">
        <f t="shared" si="185"/>
        <v/>
      </c>
    </row>
    <row r="3879" spans="6:9" x14ac:dyDescent="0.25">
      <c r="F3879" s="6" t="str">
        <f>IF($A3879="","",$E3879-_xlfn.MAXIFS($E$2:$E3878,$C$2:$C3878,$C3879,$A$2:$A3878,$A3879))</f>
        <v/>
      </c>
      <c r="G3879" s="6" t="str">
        <f t="shared" si="183"/>
        <v/>
      </c>
      <c r="H3879" s="6" t="str">
        <f t="shared" si="184"/>
        <v/>
      </c>
      <c r="I3879" s="3" t="str">
        <f t="shared" si="185"/>
        <v/>
      </c>
    </row>
    <row r="3880" spans="6:9" x14ac:dyDescent="0.25">
      <c r="F3880" s="6" t="str">
        <f>IF($A3880="","",$E3880-_xlfn.MAXIFS($E$2:$E3879,$C$2:$C3879,$C3880,$A$2:$A3879,$A3880))</f>
        <v/>
      </c>
      <c r="G3880" s="6" t="str">
        <f t="shared" si="183"/>
        <v/>
      </c>
      <c r="H3880" s="6" t="str">
        <f t="shared" si="184"/>
        <v/>
      </c>
      <c r="I3880" s="3" t="str">
        <f t="shared" si="185"/>
        <v/>
      </c>
    </row>
    <row r="3881" spans="6:9" x14ac:dyDescent="0.25">
      <c r="F3881" s="6" t="str">
        <f>IF($A3881="","",$E3881-_xlfn.MAXIFS($E$2:$E3880,$C$2:$C3880,$C3881,$A$2:$A3880,$A3881))</f>
        <v/>
      </c>
      <c r="G3881" s="6" t="str">
        <f t="shared" si="183"/>
        <v/>
      </c>
      <c r="H3881" s="6" t="str">
        <f t="shared" si="184"/>
        <v/>
      </c>
      <c r="I3881" s="3" t="str">
        <f t="shared" si="185"/>
        <v/>
      </c>
    </row>
    <row r="3882" spans="6:9" x14ac:dyDescent="0.25">
      <c r="F3882" s="6" t="str">
        <f>IF($A3882="","",$E3882-_xlfn.MAXIFS($E$2:$E3881,$C$2:$C3881,$C3882,$A$2:$A3881,$A3882))</f>
        <v/>
      </c>
      <c r="G3882" s="6" t="str">
        <f t="shared" si="183"/>
        <v/>
      </c>
      <c r="H3882" s="6" t="str">
        <f t="shared" si="184"/>
        <v/>
      </c>
      <c r="I3882" s="3" t="str">
        <f t="shared" si="185"/>
        <v/>
      </c>
    </row>
    <row r="3883" spans="6:9" x14ac:dyDescent="0.25">
      <c r="F3883" s="6" t="str">
        <f>IF($A3883="","",$E3883-_xlfn.MAXIFS($E$2:$E3882,$C$2:$C3882,$C3883,$A$2:$A3882,$A3883))</f>
        <v/>
      </c>
      <c r="G3883" s="6" t="str">
        <f t="shared" si="183"/>
        <v/>
      </c>
      <c r="H3883" s="6" t="str">
        <f t="shared" si="184"/>
        <v/>
      </c>
      <c r="I3883" s="3" t="str">
        <f t="shared" si="185"/>
        <v/>
      </c>
    </row>
    <row r="3884" spans="6:9" x14ac:dyDescent="0.25">
      <c r="F3884" s="6" t="str">
        <f>IF($A3884="","",$E3884-_xlfn.MAXIFS($E$2:$E3883,$C$2:$C3883,$C3884,$A$2:$A3883,$A3884))</f>
        <v/>
      </c>
      <c r="G3884" s="6" t="str">
        <f t="shared" si="183"/>
        <v/>
      </c>
      <c r="H3884" s="6" t="str">
        <f t="shared" si="184"/>
        <v/>
      </c>
      <c r="I3884" s="3" t="str">
        <f t="shared" si="185"/>
        <v/>
      </c>
    </row>
    <row r="3885" spans="6:9" x14ac:dyDescent="0.25">
      <c r="F3885" s="6" t="str">
        <f>IF($A3885="","",$E3885-_xlfn.MAXIFS($E$2:$E3884,$C$2:$C3884,$C3885,$A$2:$A3884,$A3885))</f>
        <v/>
      </c>
      <c r="G3885" s="6" t="str">
        <f t="shared" si="183"/>
        <v/>
      </c>
      <c r="H3885" s="6" t="str">
        <f t="shared" si="184"/>
        <v/>
      </c>
      <c r="I3885" s="3" t="str">
        <f t="shared" si="185"/>
        <v/>
      </c>
    </row>
    <row r="3886" spans="6:9" x14ac:dyDescent="0.25">
      <c r="F3886" s="6" t="str">
        <f>IF($A3886="","",$E3886-_xlfn.MAXIFS($E$2:$E3885,$C$2:$C3885,$C3886,$A$2:$A3885,$A3886))</f>
        <v/>
      </c>
      <c r="G3886" s="6" t="str">
        <f t="shared" si="183"/>
        <v/>
      </c>
      <c r="H3886" s="6" t="str">
        <f t="shared" si="184"/>
        <v/>
      </c>
      <c r="I3886" s="3" t="str">
        <f t="shared" si="185"/>
        <v/>
      </c>
    </row>
    <row r="3887" spans="6:9" x14ac:dyDescent="0.25">
      <c r="F3887" s="6" t="str">
        <f>IF($A3887="","",$E3887-_xlfn.MAXIFS($E$2:$E3886,$C$2:$C3886,$C3887,$A$2:$A3886,$A3887))</f>
        <v/>
      </c>
      <c r="G3887" s="6" t="str">
        <f t="shared" si="183"/>
        <v/>
      </c>
      <c r="H3887" s="6" t="str">
        <f t="shared" si="184"/>
        <v/>
      </c>
      <c r="I3887" s="3" t="str">
        <f t="shared" si="185"/>
        <v/>
      </c>
    </row>
    <row r="3888" spans="6:9" x14ac:dyDescent="0.25">
      <c r="F3888" s="6" t="str">
        <f>IF($A3888="","",$E3888-_xlfn.MAXIFS($E$2:$E3887,$C$2:$C3887,$C3888,$A$2:$A3887,$A3888))</f>
        <v/>
      </c>
      <c r="G3888" s="6" t="str">
        <f t="shared" si="183"/>
        <v/>
      </c>
      <c r="H3888" s="6" t="str">
        <f t="shared" si="184"/>
        <v/>
      </c>
      <c r="I3888" s="3" t="str">
        <f t="shared" si="185"/>
        <v/>
      </c>
    </row>
    <row r="3889" spans="6:9" x14ac:dyDescent="0.25">
      <c r="F3889" s="6" t="str">
        <f>IF($A3889="","",$E3889-_xlfn.MAXIFS($E$2:$E3888,$C$2:$C3888,$C3889,$A$2:$A3888,$A3889))</f>
        <v/>
      </c>
      <c r="G3889" s="6" t="str">
        <f t="shared" si="183"/>
        <v/>
      </c>
      <c r="H3889" s="6" t="str">
        <f t="shared" si="184"/>
        <v/>
      </c>
      <c r="I3889" s="3" t="str">
        <f t="shared" si="185"/>
        <v/>
      </c>
    </row>
    <row r="3890" spans="6:9" x14ac:dyDescent="0.25">
      <c r="F3890" s="6" t="str">
        <f>IF($A3890="","",$E3890-_xlfn.MAXIFS($E$2:$E3889,$C$2:$C3889,$C3890,$A$2:$A3889,$A3890))</f>
        <v/>
      </c>
      <c r="G3890" s="6" t="str">
        <f t="shared" si="183"/>
        <v/>
      </c>
      <c r="H3890" s="6" t="str">
        <f t="shared" si="184"/>
        <v/>
      </c>
      <c r="I3890" s="3" t="str">
        <f t="shared" si="185"/>
        <v/>
      </c>
    </row>
    <row r="3891" spans="6:9" x14ac:dyDescent="0.25">
      <c r="F3891" s="6" t="str">
        <f>IF($A3891="","",$E3891-_xlfn.MAXIFS($E$2:$E3890,$C$2:$C3890,$C3891,$A$2:$A3890,$A3891))</f>
        <v/>
      </c>
      <c r="G3891" s="6" t="str">
        <f t="shared" si="183"/>
        <v/>
      </c>
      <c r="H3891" s="6" t="str">
        <f t="shared" si="184"/>
        <v/>
      </c>
      <c r="I3891" s="3" t="str">
        <f t="shared" si="185"/>
        <v/>
      </c>
    </row>
    <row r="3892" spans="6:9" x14ac:dyDescent="0.25">
      <c r="F3892" s="6" t="str">
        <f>IF($A3892="","",$E3892-_xlfn.MAXIFS($E$2:$E3891,$C$2:$C3891,$C3892,$A$2:$A3891,$A3892))</f>
        <v/>
      </c>
      <c r="G3892" s="6" t="str">
        <f t="shared" si="183"/>
        <v/>
      </c>
      <c r="H3892" s="6" t="str">
        <f t="shared" si="184"/>
        <v/>
      </c>
      <c r="I3892" s="3" t="str">
        <f t="shared" si="185"/>
        <v/>
      </c>
    </row>
    <row r="3893" spans="6:9" x14ac:dyDescent="0.25">
      <c r="F3893" s="6" t="str">
        <f>IF($A3893="","",$E3893-_xlfn.MAXIFS($E$2:$E3892,$C$2:$C3892,$C3893,$A$2:$A3892,$A3893))</f>
        <v/>
      </c>
      <c r="G3893" s="6" t="str">
        <f t="shared" si="183"/>
        <v/>
      </c>
      <c r="H3893" s="6" t="str">
        <f t="shared" si="184"/>
        <v/>
      </c>
      <c r="I3893" s="3" t="str">
        <f t="shared" si="185"/>
        <v/>
      </c>
    </row>
    <row r="3894" spans="6:9" x14ac:dyDescent="0.25">
      <c r="F3894" s="6" t="str">
        <f>IF($A3894="","",$E3894-_xlfn.MAXIFS($E$2:$E3893,$C$2:$C3893,$C3894,$A$2:$A3893,$A3894))</f>
        <v/>
      </c>
      <c r="G3894" s="6" t="str">
        <f t="shared" si="183"/>
        <v/>
      </c>
      <c r="H3894" s="6" t="str">
        <f t="shared" si="184"/>
        <v/>
      </c>
      <c r="I3894" s="3" t="str">
        <f t="shared" si="185"/>
        <v/>
      </c>
    </row>
    <row r="3895" spans="6:9" x14ac:dyDescent="0.25">
      <c r="F3895" s="6" t="str">
        <f>IF($A3895="","",$E3895-_xlfn.MAXIFS($E$2:$E3894,$C$2:$C3894,$C3895,$A$2:$A3894,$A3895))</f>
        <v/>
      </c>
      <c r="G3895" s="6" t="str">
        <f t="shared" si="183"/>
        <v/>
      </c>
      <c r="H3895" s="6" t="str">
        <f t="shared" si="184"/>
        <v/>
      </c>
      <c r="I3895" s="3" t="str">
        <f t="shared" si="185"/>
        <v/>
      </c>
    </row>
    <row r="3896" spans="6:9" x14ac:dyDescent="0.25">
      <c r="F3896" s="6" t="str">
        <f>IF($A3896="","",$E3896-_xlfn.MAXIFS($E$2:$E3895,$C$2:$C3895,$C3896,$A$2:$A3895,$A3896))</f>
        <v/>
      </c>
      <c r="G3896" s="6" t="str">
        <f t="shared" si="183"/>
        <v/>
      </c>
      <c r="H3896" s="6" t="str">
        <f t="shared" si="184"/>
        <v/>
      </c>
      <c r="I3896" s="3" t="str">
        <f t="shared" si="185"/>
        <v/>
      </c>
    </row>
    <row r="3897" spans="6:9" x14ac:dyDescent="0.25">
      <c r="F3897" s="6" t="str">
        <f>IF($A3897="","",$E3897-_xlfn.MAXIFS($E$2:$E3896,$C$2:$C3896,$C3897,$A$2:$A3896,$A3897))</f>
        <v/>
      </c>
      <c r="G3897" s="6" t="str">
        <f t="shared" si="183"/>
        <v/>
      </c>
      <c r="H3897" s="6" t="str">
        <f t="shared" si="184"/>
        <v/>
      </c>
      <c r="I3897" s="3" t="str">
        <f t="shared" si="185"/>
        <v/>
      </c>
    </row>
    <row r="3898" spans="6:9" x14ac:dyDescent="0.25">
      <c r="F3898" s="6" t="str">
        <f>IF($A3898="","",$E3898-_xlfn.MAXIFS($E$2:$E3897,$C$2:$C3897,$C3898,$A$2:$A3897,$A3898))</f>
        <v/>
      </c>
      <c r="G3898" s="6" t="str">
        <f t="shared" si="183"/>
        <v/>
      </c>
      <c r="H3898" s="6" t="str">
        <f t="shared" si="184"/>
        <v/>
      </c>
      <c r="I3898" s="3" t="str">
        <f t="shared" si="185"/>
        <v/>
      </c>
    </row>
    <row r="3899" spans="6:9" x14ac:dyDescent="0.25">
      <c r="F3899" s="6" t="str">
        <f>IF($A3899="","",$E3899-_xlfn.MAXIFS($E$2:$E3898,$C$2:$C3898,$C3899,$A$2:$A3898,$A3899))</f>
        <v/>
      </c>
      <c r="G3899" s="6" t="str">
        <f t="shared" si="183"/>
        <v/>
      </c>
      <c r="H3899" s="6" t="str">
        <f t="shared" si="184"/>
        <v/>
      </c>
      <c r="I3899" s="3" t="str">
        <f t="shared" si="185"/>
        <v/>
      </c>
    </row>
    <row r="3900" spans="6:9" x14ac:dyDescent="0.25">
      <c r="F3900" s="6" t="str">
        <f>IF($A3900="","",$E3900-_xlfn.MAXIFS($E$2:$E3899,$C$2:$C3899,$C3900,$A$2:$A3899,$A3900))</f>
        <v/>
      </c>
      <c r="G3900" s="6" t="str">
        <f t="shared" si="183"/>
        <v/>
      </c>
      <c r="H3900" s="6" t="str">
        <f t="shared" si="184"/>
        <v/>
      </c>
      <c r="I3900" s="3" t="str">
        <f t="shared" si="185"/>
        <v/>
      </c>
    </row>
    <row r="3901" spans="6:9" x14ac:dyDescent="0.25">
      <c r="F3901" s="6" t="str">
        <f>IF($A3901="","",$E3901-_xlfn.MAXIFS($E$2:$E3900,$C$2:$C3900,$C3901,$A$2:$A3900,$A3901))</f>
        <v/>
      </c>
      <c r="G3901" s="6" t="str">
        <f t="shared" si="183"/>
        <v/>
      </c>
      <c r="H3901" s="6" t="str">
        <f t="shared" si="184"/>
        <v/>
      </c>
      <c r="I3901" s="3" t="str">
        <f t="shared" si="185"/>
        <v/>
      </c>
    </row>
    <row r="3902" spans="6:9" x14ac:dyDescent="0.25">
      <c r="F3902" s="6" t="str">
        <f>IF($A3902="","",$E3902-_xlfn.MAXIFS($E$2:$E3901,$C$2:$C3901,$C3902,$A$2:$A3901,$A3902))</f>
        <v/>
      </c>
      <c r="G3902" s="6" t="str">
        <f t="shared" si="183"/>
        <v/>
      </c>
      <c r="H3902" s="6" t="str">
        <f t="shared" si="184"/>
        <v/>
      </c>
      <c r="I3902" s="3" t="str">
        <f t="shared" si="185"/>
        <v/>
      </c>
    </row>
    <row r="3903" spans="6:9" x14ac:dyDescent="0.25">
      <c r="F3903" s="6" t="str">
        <f>IF($A3903="","",$E3903-_xlfn.MAXIFS($E$2:$E3902,$C$2:$C3902,$C3903,$A$2:$A3902,$A3903))</f>
        <v/>
      </c>
      <c r="G3903" s="6" t="str">
        <f t="shared" si="183"/>
        <v/>
      </c>
      <c r="H3903" s="6" t="str">
        <f t="shared" si="184"/>
        <v/>
      </c>
      <c r="I3903" s="3" t="str">
        <f t="shared" si="185"/>
        <v/>
      </c>
    </row>
    <row r="3904" spans="6:9" x14ac:dyDescent="0.25">
      <c r="F3904" s="6" t="str">
        <f>IF($A3904="","",$E3904-_xlfn.MAXIFS($E$2:$E3903,$C$2:$C3903,$C3904,$A$2:$A3903,$A3904))</f>
        <v/>
      </c>
      <c r="G3904" s="6" t="str">
        <f t="shared" si="183"/>
        <v/>
      </c>
      <c r="H3904" s="6" t="str">
        <f t="shared" si="184"/>
        <v/>
      </c>
      <c r="I3904" s="3" t="str">
        <f t="shared" si="185"/>
        <v/>
      </c>
    </row>
    <row r="3905" spans="6:9" x14ac:dyDescent="0.25">
      <c r="F3905" s="6" t="str">
        <f>IF($A3905="","",$E3905-_xlfn.MAXIFS($E$2:$E3904,$C$2:$C3904,$C3905,$A$2:$A3904,$A3905))</f>
        <v/>
      </c>
      <c r="G3905" s="6" t="str">
        <f t="shared" si="183"/>
        <v/>
      </c>
      <c r="H3905" s="6" t="str">
        <f t="shared" si="184"/>
        <v/>
      </c>
      <c r="I3905" s="3" t="str">
        <f t="shared" si="185"/>
        <v/>
      </c>
    </row>
    <row r="3906" spans="6:9" x14ac:dyDescent="0.25">
      <c r="F3906" s="6" t="str">
        <f>IF($A3906="","",$E3906-_xlfn.MAXIFS($E$2:$E3905,$C$2:$C3905,$C3906,$A$2:$A3905,$A3906))</f>
        <v/>
      </c>
      <c r="G3906" s="6" t="str">
        <f t="shared" si="183"/>
        <v/>
      </c>
      <c r="H3906" s="6" t="str">
        <f t="shared" si="184"/>
        <v/>
      </c>
      <c r="I3906" s="3" t="str">
        <f t="shared" si="185"/>
        <v/>
      </c>
    </row>
    <row r="3907" spans="6:9" x14ac:dyDescent="0.25">
      <c r="F3907" s="6" t="str">
        <f>IF($A3907="","",$E3907-_xlfn.MAXIFS($E$2:$E3906,$C$2:$C3906,$C3907,$A$2:$A3906,$A3907))</f>
        <v/>
      </c>
      <c r="G3907" s="6" t="str">
        <f t="shared" si="183"/>
        <v/>
      </c>
      <c r="H3907" s="6" t="str">
        <f t="shared" si="184"/>
        <v/>
      </c>
      <c r="I3907" s="3" t="str">
        <f t="shared" si="185"/>
        <v/>
      </c>
    </row>
    <row r="3908" spans="6:9" x14ac:dyDescent="0.25">
      <c r="F3908" s="6" t="str">
        <f>IF($A3908="","",$E3908-_xlfn.MAXIFS($E$2:$E3907,$C$2:$C3907,$C3908,$A$2:$A3907,$A3908))</f>
        <v/>
      </c>
      <c r="G3908" s="6" t="str">
        <f t="shared" si="183"/>
        <v/>
      </c>
      <c r="H3908" s="6" t="str">
        <f t="shared" si="184"/>
        <v/>
      </c>
      <c r="I3908" s="3" t="str">
        <f t="shared" si="185"/>
        <v/>
      </c>
    </row>
    <row r="3909" spans="6:9" x14ac:dyDescent="0.25">
      <c r="F3909" s="6" t="str">
        <f>IF($A3909="","",$E3909-_xlfn.MAXIFS($E$2:$E3908,$C$2:$C3908,$C3909,$A$2:$A3908,$A3909))</f>
        <v/>
      </c>
      <c r="G3909" s="6" t="str">
        <f t="shared" si="183"/>
        <v/>
      </c>
      <c r="H3909" s="6" t="str">
        <f t="shared" si="184"/>
        <v/>
      </c>
      <c r="I3909" s="3" t="str">
        <f t="shared" si="185"/>
        <v/>
      </c>
    </row>
    <row r="3910" spans="6:9" x14ac:dyDescent="0.25">
      <c r="F3910" s="6" t="str">
        <f>IF($A3910="","",$E3910-_xlfn.MAXIFS($E$2:$E3909,$C$2:$C3909,$C3910,$A$2:$A3909,$A3910))</f>
        <v/>
      </c>
      <c r="G3910" s="6" t="str">
        <f t="shared" si="183"/>
        <v/>
      </c>
      <c r="H3910" s="6" t="str">
        <f t="shared" si="184"/>
        <v/>
      </c>
      <c r="I3910" s="3" t="str">
        <f t="shared" si="185"/>
        <v/>
      </c>
    </row>
    <row r="3911" spans="6:9" x14ac:dyDescent="0.25">
      <c r="F3911" s="6" t="str">
        <f>IF($A3911="","",$E3911-_xlfn.MAXIFS($E$2:$E3910,$C$2:$C3910,$C3911,$A$2:$A3910,$A3911))</f>
        <v/>
      </c>
      <c r="G3911" s="6" t="str">
        <f t="shared" si="183"/>
        <v/>
      </c>
      <c r="H3911" s="6" t="str">
        <f t="shared" si="184"/>
        <v/>
      </c>
      <c r="I3911" s="3" t="str">
        <f t="shared" si="185"/>
        <v/>
      </c>
    </row>
    <row r="3912" spans="6:9" x14ac:dyDescent="0.25">
      <c r="F3912" s="6" t="str">
        <f>IF($A3912="","",$E3912-_xlfn.MAXIFS($E$2:$E3911,$C$2:$C3911,$C3912,$A$2:$A3911,$A3912))</f>
        <v/>
      </c>
      <c r="G3912" s="6" t="str">
        <f t="shared" si="183"/>
        <v/>
      </c>
      <c r="H3912" s="6" t="str">
        <f t="shared" si="184"/>
        <v/>
      </c>
      <c r="I3912" s="3" t="str">
        <f t="shared" si="185"/>
        <v/>
      </c>
    </row>
    <row r="3913" spans="6:9" x14ac:dyDescent="0.25">
      <c r="F3913" s="6" t="str">
        <f>IF($A3913="","",$E3913-_xlfn.MAXIFS($E$2:$E3912,$C$2:$C3912,$C3913,$A$2:$A3912,$A3913))</f>
        <v/>
      </c>
      <c r="G3913" s="6" t="str">
        <f t="shared" ref="G3913:G3976" si="186">IF($A3913="","",HOUR($D3913))</f>
        <v/>
      </c>
      <c r="H3913" s="6" t="str">
        <f t="shared" ref="H3913:H3976" si="187">IF($A3913="","",MINUTE($D3913))</f>
        <v/>
      </c>
      <c r="I3913" s="3" t="str">
        <f t="shared" si="185"/>
        <v/>
      </c>
    </row>
    <row r="3914" spans="6:9" x14ac:dyDescent="0.25">
      <c r="F3914" s="6" t="str">
        <f>IF($A3914="","",$E3914-_xlfn.MAXIFS($E$2:$E3913,$C$2:$C3913,$C3914,$A$2:$A3913,$A3914))</f>
        <v/>
      </c>
      <c r="G3914" s="6" t="str">
        <f t="shared" si="186"/>
        <v/>
      </c>
      <c r="H3914" s="6" t="str">
        <f t="shared" si="187"/>
        <v/>
      </c>
      <c r="I3914" s="3" t="str">
        <f t="shared" ref="I3914:I3977" si="188">IF($F3914&lt;0,"ERROR","")</f>
        <v/>
      </c>
    </row>
    <row r="3915" spans="6:9" x14ac:dyDescent="0.25">
      <c r="F3915" s="6" t="str">
        <f>IF($A3915="","",$E3915-_xlfn.MAXIFS($E$2:$E3914,$C$2:$C3914,$C3915,$A$2:$A3914,$A3915))</f>
        <v/>
      </c>
      <c r="G3915" s="6" t="str">
        <f t="shared" si="186"/>
        <v/>
      </c>
      <c r="H3915" s="6" t="str">
        <f t="shared" si="187"/>
        <v/>
      </c>
      <c r="I3915" s="3" t="str">
        <f t="shared" si="188"/>
        <v/>
      </c>
    </row>
    <row r="3916" spans="6:9" x14ac:dyDescent="0.25">
      <c r="F3916" s="6" t="str">
        <f>IF($A3916="","",$E3916-_xlfn.MAXIFS($E$2:$E3915,$C$2:$C3915,$C3916,$A$2:$A3915,$A3916))</f>
        <v/>
      </c>
      <c r="G3916" s="6" t="str">
        <f t="shared" si="186"/>
        <v/>
      </c>
      <c r="H3916" s="6" t="str">
        <f t="shared" si="187"/>
        <v/>
      </c>
      <c r="I3916" s="3" t="str">
        <f t="shared" si="188"/>
        <v/>
      </c>
    </row>
    <row r="3917" spans="6:9" x14ac:dyDescent="0.25">
      <c r="F3917" s="6" t="str">
        <f>IF($A3917="","",$E3917-_xlfn.MAXIFS($E$2:$E3916,$C$2:$C3916,$C3917,$A$2:$A3916,$A3917))</f>
        <v/>
      </c>
      <c r="G3917" s="6" t="str">
        <f t="shared" si="186"/>
        <v/>
      </c>
      <c r="H3917" s="6" t="str">
        <f t="shared" si="187"/>
        <v/>
      </c>
      <c r="I3917" s="3" t="str">
        <f t="shared" si="188"/>
        <v/>
      </c>
    </row>
    <row r="3918" spans="6:9" x14ac:dyDescent="0.25">
      <c r="F3918" s="6" t="str">
        <f>IF($A3918="","",$E3918-_xlfn.MAXIFS($E$2:$E3917,$C$2:$C3917,$C3918,$A$2:$A3917,$A3918))</f>
        <v/>
      </c>
      <c r="G3918" s="6" t="str">
        <f t="shared" si="186"/>
        <v/>
      </c>
      <c r="H3918" s="6" t="str">
        <f t="shared" si="187"/>
        <v/>
      </c>
      <c r="I3918" s="3" t="str">
        <f t="shared" si="188"/>
        <v/>
      </c>
    </row>
    <row r="3919" spans="6:9" x14ac:dyDescent="0.25">
      <c r="F3919" s="6" t="str">
        <f>IF($A3919="","",$E3919-_xlfn.MAXIFS($E$2:$E3918,$C$2:$C3918,$C3919,$A$2:$A3918,$A3919))</f>
        <v/>
      </c>
      <c r="G3919" s="6" t="str">
        <f t="shared" si="186"/>
        <v/>
      </c>
      <c r="H3919" s="6" t="str">
        <f t="shared" si="187"/>
        <v/>
      </c>
      <c r="I3919" s="3" t="str">
        <f t="shared" si="188"/>
        <v/>
      </c>
    </row>
    <row r="3920" spans="6:9" x14ac:dyDescent="0.25">
      <c r="F3920" s="6" t="str">
        <f>IF($A3920="","",$E3920-_xlfn.MAXIFS($E$2:$E3919,$C$2:$C3919,$C3920,$A$2:$A3919,$A3920))</f>
        <v/>
      </c>
      <c r="G3920" s="6" t="str">
        <f t="shared" si="186"/>
        <v/>
      </c>
      <c r="H3920" s="6" t="str">
        <f t="shared" si="187"/>
        <v/>
      </c>
      <c r="I3920" s="3" t="str">
        <f t="shared" si="188"/>
        <v/>
      </c>
    </row>
    <row r="3921" spans="6:9" x14ac:dyDescent="0.25">
      <c r="F3921" s="6" t="str">
        <f>IF($A3921="","",$E3921-_xlfn.MAXIFS($E$2:$E3920,$C$2:$C3920,$C3921,$A$2:$A3920,$A3921))</f>
        <v/>
      </c>
      <c r="G3921" s="6" t="str">
        <f t="shared" si="186"/>
        <v/>
      </c>
      <c r="H3921" s="6" t="str">
        <f t="shared" si="187"/>
        <v/>
      </c>
      <c r="I3921" s="3" t="str">
        <f t="shared" si="188"/>
        <v/>
      </c>
    </row>
    <row r="3922" spans="6:9" x14ac:dyDescent="0.25">
      <c r="F3922" s="6" t="str">
        <f>IF($A3922="","",$E3922-_xlfn.MAXIFS($E$2:$E3921,$C$2:$C3921,$C3922,$A$2:$A3921,$A3922))</f>
        <v/>
      </c>
      <c r="G3922" s="6" t="str">
        <f t="shared" si="186"/>
        <v/>
      </c>
      <c r="H3922" s="6" t="str">
        <f t="shared" si="187"/>
        <v/>
      </c>
      <c r="I3922" s="3" t="str">
        <f t="shared" si="188"/>
        <v/>
      </c>
    </row>
    <row r="3923" spans="6:9" x14ac:dyDescent="0.25">
      <c r="F3923" s="6" t="str">
        <f>IF($A3923="","",$E3923-_xlfn.MAXIFS($E$2:$E3922,$C$2:$C3922,$C3923,$A$2:$A3922,$A3923))</f>
        <v/>
      </c>
      <c r="G3923" s="6" t="str">
        <f t="shared" si="186"/>
        <v/>
      </c>
      <c r="H3923" s="6" t="str">
        <f t="shared" si="187"/>
        <v/>
      </c>
      <c r="I3923" s="3" t="str">
        <f t="shared" si="188"/>
        <v/>
      </c>
    </row>
    <row r="3924" spans="6:9" x14ac:dyDescent="0.25">
      <c r="F3924" s="6" t="str">
        <f>IF($A3924="","",$E3924-_xlfn.MAXIFS($E$2:$E3923,$C$2:$C3923,$C3924,$A$2:$A3923,$A3924))</f>
        <v/>
      </c>
      <c r="G3924" s="6" t="str">
        <f t="shared" si="186"/>
        <v/>
      </c>
      <c r="H3924" s="6" t="str">
        <f t="shared" si="187"/>
        <v/>
      </c>
      <c r="I3924" s="3" t="str">
        <f t="shared" si="188"/>
        <v/>
      </c>
    </row>
    <row r="3925" spans="6:9" x14ac:dyDescent="0.25">
      <c r="F3925" s="6" t="str">
        <f>IF($A3925="","",$E3925-_xlfn.MAXIFS($E$2:$E3924,$C$2:$C3924,$C3925,$A$2:$A3924,$A3925))</f>
        <v/>
      </c>
      <c r="G3925" s="6" t="str">
        <f t="shared" si="186"/>
        <v/>
      </c>
      <c r="H3925" s="6" t="str">
        <f t="shared" si="187"/>
        <v/>
      </c>
      <c r="I3925" s="3" t="str">
        <f t="shared" si="188"/>
        <v/>
      </c>
    </row>
    <row r="3926" spans="6:9" x14ac:dyDescent="0.25">
      <c r="F3926" s="6" t="str">
        <f>IF($A3926="","",$E3926-_xlfn.MAXIFS($E$2:$E3925,$C$2:$C3925,$C3926,$A$2:$A3925,$A3926))</f>
        <v/>
      </c>
      <c r="G3926" s="6" t="str">
        <f t="shared" si="186"/>
        <v/>
      </c>
      <c r="H3926" s="6" t="str">
        <f t="shared" si="187"/>
        <v/>
      </c>
      <c r="I3926" s="3" t="str">
        <f t="shared" si="188"/>
        <v/>
      </c>
    </row>
    <row r="3927" spans="6:9" x14ac:dyDescent="0.25">
      <c r="F3927" s="6" t="str">
        <f>IF($A3927="","",$E3927-_xlfn.MAXIFS($E$2:$E3926,$C$2:$C3926,$C3927,$A$2:$A3926,$A3927))</f>
        <v/>
      </c>
      <c r="G3927" s="6" t="str">
        <f t="shared" si="186"/>
        <v/>
      </c>
      <c r="H3927" s="6" t="str">
        <f t="shared" si="187"/>
        <v/>
      </c>
      <c r="I3927" s="3" t="str">
        <f t="shared" si="188"/>
        <v/>
      </c>
    </row>
    <row r="3928" spans="6:9" x14ac:dyDescent="0.25">
      <c r="F3928" s="6" t="str">
        <f>IF($A3928="","",$E3928-_xlfn.MAXIFS($E$2:$E3927,$C$2:$C3927,$C3928,$A$2:$A3927,$A3928))</f>
        <v/>
      </c>
      <c r="G3928" s="6" t="str">
        <f t="shared" si="186"/>
        <v/>
      </c>
      <c r="H3928" s="6" t="str">
        <f t="shared" si="187"/>
        <v/>
      </c>
      <c r="I3928" s="3" t="str">
        <f t="shared" si="188"/>
        <v/>
      </c>
    </row>
    <row r="3929" spans="6:9" x14ac:dyDescent="0.25">
      <c r="F3929" s="6" t="str">
        <f>IF($A3929="","",$E3929-_xlfn.MAXIFS($E$2:$E3928,$C$2:$C3928,$C3929,$A$2:$A3928,$A3929))</f>
        <v/>
      </c>
      <c r="G3929" s="6" t="str">
        <f t="shared" si="186"/>
        <v/>
      </c>
      <c r="H3929" s="6" t="str">
        <f t="shared" si="187"/>
        <v/>
      </c>
      <c r="I3929" s="3" t="str">
        <f t="shared" si="188"/>
        <v/>
      </c>
    </row>
    <row r="3930" spans="6:9" x14ac:dyDescent="0.25">
      <c r="F3930" s="6" t="str">
        <f>IF($A3930="","",$E3930-_xlfn.MAXIFS($E$2:$E3929,$C$2:$C3929,$C3930,$A$2:$A3929,$A3930))</f>
        <v/>
      </c>
      <c r="G3930" s="6" t="str">
        <f t="shared" si="186"/>
        <v/>
      </c>
      <c r="H3930" s="6" t="str">
        <f t="shared" si="187"/>
        <v/>
      </c>
      <c r="I3930" s="3" t="str">
        <f t="shared" si="188"/>
        <v/>
      </c>
    </row>
    <row r="3931" spans="6:9" x14ac:dyDescent="0.25">
      <c r="F3931" s="6" t="str">
        <f>IF($A3931="","",$E3931-_xlfn.MAXIFS($E$2:$E3930,$C$2:$C3930,$C3931,$A$2:$A3930,$A3931))</f>
        <v/>
      </c>
      <c r="G3931" s="6" t="str">
        <f t="shared" si="186"/>
        <v/>
      </c>
      <c r="H3931" s="6" t="str">
        <f t="shared" si="187"/>
        <v/>
      </c>
      <c r="I3931" s="3" t="str">
        <f t="shared" si="188"/>
        <v/>
      </c>
    </row>
    <row r="3932" spans="6:9" x14ac:dyDescent="0.25">
      <c r="F3932" s="6" t="str">
        <f>IF($A3932="","",$E3932-_xlfn.MAXIFS($E$2:$E3931,$C$2:$C3931,$C3932,$A$2:$A3931,$A3932))</f>
        <v/>
      </c>
      <c r="G3932" s="6" t="str">
        <f t="shared" si="186"/>
        <v/>
      </c>
      <c r="H3932" s="6" t="str">
        <f t="shared" si="187"/>
        <v/>
      </c>
      <c r="I3932" s="3" t="str">
        <f t="shared" si="188"/>
        <v/>
      </c>
    </row>
    <row r="3933" spans="6:9" x14ac:dyDescent="0.25">
      <c r="F3933" s="6" t="str">
        <f>IF($A3933="","",$E3933-_xlfn.MAXIFS($E$2:$E3932,$C$2:$C3932,$C3933,$A$2:$A3932,$A3933))</f>
        <v/>
      </c>
      <c r="G3933" s="6" t="str">
        <f t="shared" si="186"/>
        <v/>
      </c>
      <c r="H3933" s="6" t="str">
        <f t="shared" si="187"/>
        <v/>
      </c>
      <c r="I3933" s="3" t="str">
        <f t="shared" si="188"/>
        <v/>
      </c>
    </row>
    <row r="3934" spans="6:9" x14ac:dyDescent="0.25">
      <c r="F3934" s="6" t="str">
        <f>IF($A3934="","",$E3934-_xlfn.MAXIFS($E$2:$E3933,$C$2:$C3933,$C3934,$A$2:$A3933,$A3934))</f>
        <v/>
      </c>
      <c r="G3934" s="6" t="str">
        <f t="shared" si="186"/>
        <v/>
      </c>
      <c r="H3934" s="6" t="str">
        <f t="shared" si="187"/>
        <v/>
      </c>
      <c r="I3934" s="3" t="str">
        <f t="shared" si="188"/>
        <v/>
      </c>
    </row>
    <row r="3935" spans="6:9" x14ac:dyDescent="0.25">
      <c r="F3935" s="6" t="str">
        <f>IF($A3935="","",$E3935-_xlfn.MAXIFS($E$2:$E3934,$C$2:$C3934,$C3935,$A$2:$A3934,$A3935))</f>
        <v/>
      </c>
      <c r="G3935" s="6" t="str">
        <f t="shared" si="186"/>
        <v/>
      </c>
      <c r="H3935" s="6" t="str">
        <f t="shared" si="187"/>
        <v/>
      </c>
      <c r="I3935" s="3" t="str">
        <f t="shared" si="188"/>
        <v/>
      </c>
    </row>
    <row r="3936" spans="6:9" x14ac:dyDescent="0.25">
      <c r="F3936" s="6" t="str">
        <f>IF($A3936="","",$E3936-_xlfn.MAXIFS($E$2:$E3935,$C$2:$C3935,$C3936,$A$2:$A3935,$A3936))</f>
        <v/>
      </c>
      <c r="G3936" s="6" t="str">
        <f t="shared" si="186"/>
        <v/>
      </c>
      <c r="H3936" s="6" t="str">
        <f t="shared" si="187"/>
        <v/>
      </c>
      <c r="I3936" s="3" t="str">
        <f t="shared" si="188"/>
        <v/>
      </c>
    </row>
    <row r="3937" spans="6:9" x14ac:dyDescent="0.25">
      <c r="F3937" s="6" t="str">
        <f>IF($A3937="","",$E3937-_xlfn.MAXIFS($E$2:$E3936,$C$2:$C3936,$C3937,$A$2:$A3936,$A3937))</f>
        <v/>
      </c>
      <c r="G3937" s="6" t="str">
        <f t="shared" si="186"/>
        <v/>
      </c>
      <c r="H3937" s="6" t="str">
        <f t="shared" si="187"/>
        <v/>
      </c>
      <c r="I3937" s="3" t="str">
        <f t="shared" si="188"/>
        <v/>
      </c>
    </row>
    <row r="3938" spans="6:9" x14ac:dyDescent="0.25">
      <c r="F3938" s="6" t="str">
        <f>IF($A3938="","",$E3938-_xlfn.MAXIFS($E$2:$E3937,$C$2:$C3937,$C3938,$A$2:$A3937,$A3938))</f>
        <v/>
      </c>
      <c r="G3938" s="6" t="str">
        <f t="shared" si="186"/>
        <v/>
      </c>
      <c r="H3938" s="6" t="str">
        <f t="shared" si="187"/>
        <v/>
      </c>
      <c r="I3938" s="3" t="str">
        <f t="shared" si="188"/>
        <v/>
      </c>
    </row>
    <row r="3939" spans="6:9" x14ac:dyDescent="0.25">
      <c r="F3939" s="6" t="str">
        <f>IF($A3939="","",$E3939-_xlfn.MAXIFS($E$2:$E3938,$C$2:$C3938,$C3939,$A$2:$A3938,$A3939))</f>
        <v/>
      </c>
      <c r="G3939" s="6" t="str">
        <f t="shared" si="186"/>
        <v/>
      </c>
      <c r="H3939" s="6" t="str">
        <f t="shared" si="187"/>
        <v/>
      </c>
      <c r="I3939" s="3" t="str">
        <f t="shared" si="188"/>
        <v/>
      </c>
    </row>
    <row r="3940" spans="6:9" x14ac:dyDescent="0.25">
      <c r="F3940" s="6" t="str">
        <f>IF($A3940="","",$E3940-_xlfn.MAXIFS($E$2:$E3939,$C$2:$C3939,$C3940,$A$2:$A3939,$A3940))</f>
        <v/>
      </c>
      <c r="G3940" s="6" t="str">
        <f t="shared" si="186"/>
        <v/>
      </c>
      <c r="H3940" s="6" t="str">
        <f t="shared" si="187"/>
        <v/>
      </c>
      <c r="I3940" s="3" t="str">
        <f t="shared" si="188"/>
        <v/>
      </c>
    </row>
    <row r="3941" spans="6:9" x14ac:dyDescent="0.25">
      <c r="F3941" s="6" t="str">
        <f>IF($A3941="","",$E3941-_xlfn.MAXIFS($E$2:$E3940,$C$2:$C3940,$C3941,$A$2:$A3940,$A3941))</f>
        <v/>
      </c>
      <c r="G3941" s="6" t="str">
        <f t="shared" si="186"/>
        <v/>
      </c>
      <c r="H3941" s="6" t="str">
        <f t="shared" si="187"/>
        <v/>
      </c>
      <c r="I3941" s="3" t="str">
        <f t="shared" si="188"/>
        <v/>
      </c>
    </row>
    <row r="3942" spans="6:9" x14ac:dyDescent="0.25">
      <c r="F3942" s="6" t="str">
        <f>IF($A3942="","",$E3942-_xlfn.MAXIFS($E$2:$E3941,$C$2:$C3941,$C3942,$A$2:$A3941,$A3942))</f>
        <v/>
      </c>
      <c r="G3942" s="6" t="str">
        <f t="shared" si="186"/>
        <v/>
      </c>
      <c r="H3942" s="6" t="str">
        <f t="shared" si="187"/>
        <v/>
      </c>
      <c r="I3942" s="3" t="str">
        <f t="shared" si="188"/>
        <v/>
      </c>
    </row>
    <row r="3943" spans="6:9" x14ac:dyDescent="0.25">
      <c r="F3943" s="6" t="str">
        <f>IF($A3943="","",$E3943-_xlfn.MAXIFS($E$2:$E3942,$C$2:$C3942,$C3943,$A$2:$A3942,$A3943))</f>
        <v/>
      </c>
      <c r="G3943" s="6" t="str">
        <f t="shared" si="186"/>
        <v/>
      </c>
      <c r="H3943" s="6" t="str">
        <f t="shared" si="187"/>
        <v/>
      </c>
      <c r="I3943" s="3" t="str">
        <f t="shared" si="188"/>
        <v/>
      </c>
    </row>
    <row r="3944" spans="6:9" x14ac:dyDescent="0.25">
      <c r="F3944" s="6" t="str">
        <f>IF($A3944="","",$E3944-_xlfn.MAXIFS($E$2:$E3943,$C$2:$C3943,$C3944,$A$2:$A3943,$A3944))</f>
        <v/>
      </c>
      <c r="G3944" s="6" t="str">
        <f t="shared" si="186"/>
        <v/>
      </c>
      <c r="H3944" s="6" t="str">
        <f t="shared" si="187"/>
        <v/>
      </c>
      <c r="I3944" s="3" t="str">
        <f t="shared" si="188"/>
        <v/>
      </c>
    </row>
    <row r="3945" spans="6:9" x14ac:dyDescent="0.25">
      <c r="F3945" s="6" t="str">
        <f>IF($A3945="","",$E3945-_xlfn.MAXIFS($E$2:$E3944,$C$2:$C3944,$C3945,$A$2:$A3944,$A3945))</f>
        <v/>
      </c>
      <c r="G3945" s="6" t="str">
        <f t="shared" si="186"/>
        <v/>
      </c>
      <c r="H3945" s="6" t="str">
        <f t="shared" si="187"/>
        <v/>
      </c>
      <c r="I3945" s="3" t="str">
        <f t="shared" si="188"/>
        <v/>
      </c>
    </row>
    <row r="3946" spans="6:9" x14ac:dyDescent="0.25">
      <c r="F3946" s="6" t="str">
        <f>IF($A3946="","",$E3946-_xlfn.MAXIFS($E$2:$E3945,$C$2:$C3945,$C3946,$A$2:$A3945,$A3946))</f>
        <v/>
      </c>
      <c r="G3946" s="6" t="str">
        <f t="shared" si="186"/>
        <v/>
      </c>
      <c r="H3946" s="6" t="str">
        <f t="shared" si="187"/>
        <v/>
      </c>
      <c r="I3946" s="3" t="str">
        <f t="shared" si="188"/>
        <v/>
      </c>
    </row>
    <row r="3947" spans="6:9" x14ac:dyDescent="0.25">
      <c r="F3947" s="6" t="str">
        <f>IF($A3947="","",$E3947-_xlfn.MAXIFS($E$2:$E3946,$C$2:$C3946,$C3947,$A$2:$A3946,$A3947))</f>
        <v/>
      </c>
      <c r="G3947" s="6" t="str">
        <f t="shared" si="186"/>
        <v/>
      </c>
      <c r="H3947" s="6" t="str">
        <f t="shared" si="187"/>
        <v/>
      </c>
      <c r="I3947" s="3" t="str">
        <f t="shared" si="188"/>
        <v/>
      </c>
    </row>
    <row r="3948" spans="6:9" x14ac:dyDescent="0.25">
      <c r="F3948" s="6" t="str">
        <f>IF($A3948="","",$E3948-_xlfn.MAXIFS($E$2:$E3947,$C$2:$C3947,$C3948,$A$2:$A3947,$A3948))</f>
        <v/>
      </c>
      <c r="G3948" s="6" t="str">
        <f t="shared" si="186"/>
        <v/>
      </c>
      <c r="H3948" s="6" t="str">
        <f t="shared" si="187"/>
        <v/>
      </c>
      <c r="I3948" s="3" t="str">
        <f t="shared" si="188"/>
        <v/>
      </c>
    </row>
    <row r="3949" spans="6:9" x14ac:dyDescent="0.25">
      <c r="F3949" s="6" t="str">
        <f>IF($A3949="","",$E3949-_xlfn.MAXIFS($E$2:$E3948,$C$2:$C3948,$C3949,$A$2:$A3948,$A3949))</f>
        <v/>
      </c>
      <c r="G3949" s="6" t="str">
        <f t="shared" si="186"/>
        <v/>
      </c>
      <c r="H3949" s="6" t="str">
        <f t="shared" si="187"/>
        <v/>
      </c>
      <c r="I3949" s="3" t="str">
        <f t="shared" si="188"/>
        <v/>
      </c>
    </row>
    <row r="3950" spans="6:9" x14ac:dyDescent="0.25">
      <c r="F3950" s="6" t="str">
        <f>IF($A3950="","",$E3950-_xlfn.MAXIFS($E$2:$E3949,$C$2:$C3949,$C3950,$A$2:$A3949,$A3950))</f>
        <v/>
      </c>
      <c r="G3950" s="6" t="str">
        <f t="shared" si="186"/>
        <v/>
      </c>
      <c r="H3950" s="6" t="str">
        <f t="shared" si="187"/>
        <v/>
      </c>
      <c r="I3950" s="3" t="str">
        <f t="shared" si="188"/>
        <v/>
      </c>
    </row>
    <row r="3951" spans="6:9" x14ac:dyDescent="0.25">
      <c r="F3951" s="6" t="str">
        <f>IF($A3951="","",$E3951-_xlfn.MAXIFS($E$2:$E3950,$C$2:$C3950,$C3951,$A$2:$A3950,$A3951))</f>
        <v/>
      </c>
      <c r="G3951" s="6" t="str">
        <f t="shared" si="186"/>
        <v/>
      </c>
      <c r="H3951" s="6" t="str">
        <f t="shared" si="187"/>
        <v/>
      </c>
      <c r="I3951" s="3" t="str">
        <f t="shared" si="188"/>
        <v/>
      </c>
    </row>
    <row r="3952" spans="6:9" x14ac:dyDescent="0.25">
      <c r="F3952" s="6" t="str">
        <f>IF($A3952="","",$E3952-_xlfn.MAXIFS($E$2:$E3951,$C$2:$C3951,$C3952,$A$2:$A3951,$A3952))</f>
        <v/>
      </c>
      <c r="G3952" s="6" t="str">
        <f t="shared" si="186"/>
        <v/>
      </c>
      <c r="H3952" s="6" t="str">
        <f t="shared" si="187"/>
        <v/>
      </c>
      <c r="I3952" s="3" t="str">
        <f t="shared" si="188"/>
        <v/>
      </c>
    </row>
    <row r="3953" spans="6:9" x14ac:dyDescent="0.25">
      <c r="F3953" s="6" t="str">
        <f>IF($A3953="","",$E3953-_xlfn.MAXIFS($E$2:$E3952,$C$2:$C3952,$C3953,$A$2:$A3952,$A3953))</f>
        <v/>
      </c>
      <c r="G3953" s="6" t="str">
        <f t="shared" si="186"/>
        <v/>
      </c>
      <c r="H3953" s="6" t="str">
        <f t="shared" si="187"/>
        <v/>
      </c>
      <c r="I3953" s="3" t="str">
        <f t="shared" si="188"/>
        <v/>
      </c>
    </row>
    <row r="3954" spans="6:9" x14ac:dyDescent="0.25">
      <c r="F3954" s="6" t="str">
        <f>IF($A3954="","",$E3954-_xlfn.MAXIFS($E$2:$E3953,$C$2:$C3953,$C3954,$A$2:$A3953,$A3954))</f>
        <v/>
      </c>
      <c r="G3954" s="6" t="str">
        <f t="shared" si="186"/>
        <v/>
      </c>
      <c r="H3954" s="6" t="str">
        <f t="shared" si="187"/>
        <v/>
      </c>
      <c r="I3954" s="3" t="str">
        <f t="shared" si="188"/>
        <v/>
      </c>
    </row>
    <row r="3955" spans="6:9" x14ac:dyDescent="0.25">
      <c r="F3955" s="6" t="str">
        <f>IF($A3955="","",$E3955-_xlfn.MAXIFS($E$2:$E3954,$C$2:$C3954,$C3955,$A$2:$A3954,$A3955))</f>
        <v/>
      </c>
      <c r="G3955" s="6" t="str">
        <f t="shared" si="186"/>
        <v/>
      </c>
      <c r="H3955" s="6" t="str">
        <f t="shared" si="187"/>
        <v/>
      </c>
      <c r="I3955" s="3" t="str">
        <f t="shared" si="188"/>
        <v/>
      </c>
    </row>
    <row r="3956" spans="6:9" x14ac:dyDescent="0.25">
      <c r="F3956" s="6" t="str">
        <f>IF($A3956="","",$E3956-_xlfn.MAXIFS($E$2:$E3955,$C$2:$C3955,$C3956,$A$2:$A3955,$A3956))</f>
        <v/>
      </c>
      <c r="G3956" s="6" t="str">
        <f t="shared" si="186"/>
        <v/>
      </c>
      <c r="H3956" s="6" t="str">
        <f t="shared" si="187"/>
        <v/>
      </c>
      <c r="I3956" s="3" t="str">
        <f t="shared" si="188"/>
        <v/>
      </c>
    </row>
    <row r="3957" spans="6:9" x14ac:dyDescent="0.25">
      <c r="F3957" s="6" t="str">
        <f>IF($A3957="","",$E3957-_xlfn.MAXIFS($E$2:$E3956,$C$2:$C3956,$C3957,$A$2:$A3956,$A3957))</f>
        <v/>
      </c>
      <c r="G3957" s="6" t="str">
        <f t="shared" si="186"/>
        <v/>
      </c>
      <c r="H3957" s="6" t="str">
        <f t="shared" si="187"/>
        <v/>
      </c>
      <c r="I3957" s="3" t="str">
        <f t="shared" si="188"/>
        <v/>
      </c>
    </row>
    <row r="3958" spans="6:9" x14ac:dyDescent="0.25">
      <c r="F3958" s="6" t="str">
        <f>IF($A3958="","",$E3958-_xlfn.MAXIFS($E$2:$E3957,$C$2:$C3957,$C3958,$A$2:$A3957,$A3958))</f>
        <v/>
      </c>
      <c r="G3958" s="6" t="str">
        <f t="shared" si="186"/>
        <v/>
      </c>
      <c r="H3958" s="6" t="str">
        <f t="shared" si="187"/>
        <v/>
      </c>
      <c r="I3958" s="3" t="str">
        <f t="shared" si="188"/>
        <v/>
      </c>
    </row>
    <row r="3959" spans="6:9" x14ac:dyDescent="0.25">
      <c r="F3959" s="6" t="str">
        <f>IF($A3959="","",$E3959-_xlfn.MAXIFS($E$2:$E3958,$C$2:$C3958,$C3959,$A$2:$A3958,$A3959))</f>
        <v/>
      </c>
      <c r="G3959" s="6" t="str">
        <f t="shared" si="186"/>
        <v/>
      </c>
      <c r="H3959" s="6" t="str">
        <f t="shared" si="187"/>
        <v/>
      </c>
      <c r="I3959" s="3" t="str">
        <f t="shared" si="188"/>
        <v/>
      </c>
    </row>
    <row r="3960" spans="6:9" x14ac:dyDescent="0.25">
      <c r="F3960" s="6" t="str">
        <f>IF($A3960="","",$E3960-_xlfn.MAXIFS($E$2:$E3959,$C$2:$C3959,$C3960,$A$2:$A3959,$A3960))</f>
        <v/>
      </c>
      <c r="G3960" s="6" t="str">
        <f t="shared" si="186"/>
        <v/>
      </c>
      <c r="H3960" s="6" t="str">
        <f t="shared" si="187"/>
        <v/>
      </c>
      <c r="I3960" s="3" t="str">
        <f t="shared" si="188"/>
        <v/>
      </c>
    </row>
    <row r="3961" spans="6:9" x14ac:dyDescent="0.25">
      <c r="F3961" s="6" t="str">
        <f>IF($A3961="","",$E3961-_xlfn.MAXIFS($E$2:$E3960,$C$2:$C3960,$C3961,$A$2:$A3960,$A3961))</f>
        <v/>
      </c>
      <c r="G3961" s="6" t="str">
        <f t="shared" si="186"/>
        <v/>
      </c>
      <c r="H3961" s="6" t="str">
        <f t="shared" si="187"/>
        <v/>
      </c>
      <c r="I3961" s="3" t="str">
        <f t="shared" si="188"/>
        <v/>
      </c>
    </row>
    <row r="3962" spans="6:9" x14ac:dyDescent="0.25">
      <c r="F3962" s="6" t="str">
        <f>IF($A3962="","",$E3962-_xlfn.MAXIFS($E$2:$E3961,$C$2:$C3961,$C3962,$A$2:$A3961,$A3962))</f>
        <v/>
      </c>
      <c r="G3962" s="6" t="str">
        <f t="shared" si="186"/>
        <v/>
      </c>
      <c r="H3962" s="6" t="str">
        <f t="shared" si="187"/>
        <v/>
      </c>
      <c r="I3962" s="3" t="str">
        <f t="shared" si="188"/>
        <v/>
      </c>
    </row>
    <row r="3963" spans="6:9" x14ac:dyDescent="0.25">
      <c r="F3963" s="6" t="str">
        <f>IF($A3963="","",$E3963-_xlfn.MAXIFS($E$2:$E3962,$C$2:$C3962,$C3963,$A$2:$A3962,$A3963))</f>
        <v/>
      </c>
      <c r="G3963" s="6" t="str">
        <f t="shared" si="186"/>
        <v/>
      </c>
      <c r="H3963" s="6" t="str">
        <f t="shared" si="187"/>
        <v/>
      </c>
      <c r="I3963" s="3" t="str">
        <f t="shared" si="188"/>
        <v/>
      </c>
    </row>
    <row r="3964" spans="6:9" x14ac:dyDescent="0.25">
      <c r="F3964" s="6" t="str">
        <f>IF($A3964="","",$E3964-_xlfn.MAXIFS($E$2:$E3963,$C$2:$C3963,$C3964,$A$2:$A3963,$A3964))</f>
        <v/>
      </c>
      <c r="G3964" s="6" t="str">
        <f t="shared" si="186"/>
        <v/>
      </c>
      <c r="H3964" s="6" t="str">
        <f t="shared" si="187"/>
        <v/>
      </c>
      <c r="I3964" s="3" t="str">
        <f t="shared" si="188"/>
        <v/>
      </c>
    </row>
    <row r="3965" spans="6:9" x14ac:dyDescent="0.25">
      <c r="F3965" s="6" t="str">
        <f>IF($A3965="","",$E3965-_xlfn.MAXIFS($E$2:$E3964,$C$2:$C3964,$C3965,$A$2:$A3964,$A3965))</f>
        <v/>
      </c>
      <c r="G3965" s="6" t="str">
        <f t="shared" si="186"/>
        <v/>
      </c>
      <c r="H3965" s="6" t="str">
        <f t="shared" si="187"/>
        <v/>
      </c>
      <c r="I3965" s="3" t="str">
        <f t="shared" si="188"/>
        <v/>
      </c>
    </row>
    <row r="3966" spans="6:9" x14ac:dyDescent="0.25">
      <c r="F3966" s="6" t="str">
        <f>IF($A3966="","",$E3966-_xlfn.MAXIFS($E$2:$E3965,$C$2:$C3965,$C3966,$A$2:$A3965,$A3966))</f>
        <v/>
      </c>
      <c r="G3966" s="6" t="str">
        <f t="shared" si="186"/>
        <v/>
      </c>
      <c r="H3966" s="6" t="str">
        <f t="shared" si="187"/>
        <v/>
      </c>
      <c r="I3966" s="3" t="str">
        <f t="shared" si="188"/>
        <v/>
      </c>
    </row>
    <row r="3967" spans="6:9" x14ac:dyDescent="0.25">
      <c r="F3967" s="6" t="str">
        <f>IF($A3967="","",$E3967-_xlfn.MAXIFS($E$2:$E3966,$C$2:$C3966,$C3967,$A$2:$A3966,$A3967))</f>
        <v/>
      </c>
      <c r="G3967" s="6" t="str">
        <f t="shared" si="186"/>
        <v/>
      </c>
      <c r="H3967" s="6" t="str">
        <f t="shared" si="187"/>
        <v/>
      </c>
      <c r="I3967" s="3" t="str">
        <f t="shared" si="188"/>
        <v/>
      </c>
    </row>
    <row r="3968" spans="6:9" x14ac:dyDescent="0.25">
      <c r="F3968" s="6" t="str">
        <f>IF($A3968="","",$E3968-_xlfn.MAXIFS($E$2:$E3967,$C$2:$C3967,$C3968,$A$2:$A3967,$A3968))</f>
        <v/>
      </c>
      <c r="G3968" s="6" t="str">
        <f t="shared" si="186"/>
        <v/>
      </c>
      <c r="H3968" s="6" t="str">
        <f t="shared" si="187"/>
        <v/>
      </c>
      <c r="I3968" s="3" t="str">
        <f t="shared" si="188"/>
        <v/>
      </c>
    </row>
    <row r="3969" spans="6:9" x14ac:dyDescent="0.25">
      <c r="F3969" s="6" t="str">
        <f>IF($A3969="","",$E3969-_xlfn.MAXIFS($E$2:$E3968,$C$2:$C3968,$C3969,$A$2:$A3968,$A3969))</f>
        <v/>
      </c>
      <c r="G3969" s="6" t="str">
        <f t="shared" si="186"/>
        <v/>
      </c>
      <c r="H3969" s="6" t="str">
        <f t="shared" si="187"/>
        <v/>
      </c>
      <c r="I3969" s="3" t="str">
        <f t="shared" si="188"/>
        <v/>
      </c>
    </row>
    <row r="3970" spans="6:9" x14ac:dyDescent="0.25">
      <c r="F3970" s="6" t="str">
        <f>IF($A3970="","",$E3970-_xlfn.MAXIFS($E$2:$E3969,$C$2:$C3969,$C3970,$A$2:$A3969,$A3970))</f>
        <v/>
      </c>
      <c r="G3970" s="6" t="str">
        <f t="shared" si="186"/>
        <v/>
      </c>
      <c r="H3970" s="6" t="str">
        <f t="shared" si="187"/>
        <v/>
      </c>
      <c r="I3970" s="3" t="str">
        <f t="shared" si="188"/>
        <v/>
      </c>
    </row>
    <row r="3971" spans="6:9" x14ac:dyDescent="0.25">
      <c r="F3971" s="6" t="str">
        <f>IF($A3971="","",$E3971-_xlfn.MAXIFS($E$2:$E3970,$C$2:$C3970,$C3971,$A$2:$A3970,$A3971))</f>
        <v/>
      </c>
      <c r="G3971" s="6" t="str">
        <f t="shared" si="186"/>
        <v/>
      </c>
      <c r="H3971" s="6" t="str">
        <f t="shared" si="187"/>
        <v/>
      </c>
      <c r="I3971" s="3" t="str">
        <f t="shared" si="188"/>
        <v/>
      </c>
    </row>
    <row r="3972" spans="6:9" x14ac:dyDescent="0.25">
      <c r="F3972" s="6" t="str">
        <f>IF($A3972="","",$E3972-_xlfn.MAXIFS($E$2:$E3971,$C$2:$C3971,$C3972,$A$2:$A3971,$A3972))</f>
        <v/>
      </c>
      <c r="G3972" s="6" t="str">
        <f t="shared" si="186"/>
        <v/>
      </c>
      <c r="H3972" s="6" t="str">
        <f t="shared" si="187"/>
        <v/>
      </c>
      <c r="I3972" s="3" t="str">
        <f t="shared" si="188"/>
        <v/>
      </c>
    </row>
    <row r="3973" spans="6:9" x14ac:dyDescent="0.25">
      <c r="F3973" s="6" t="str">
        <f>IF($A3973="","",$E3973-_xlfn.MAXIFS($E$2:$E3972,$C$2:$C3972,$C3973,$A$2:$A3972,$A3973))</f>
        <v/>
      </c>
      <c r="G3973" s="6" t="str">
        <f t="shared" si="186"/>
        <v/>
      </c>
      <c r="H3973" s="6" t="str">
        <f t="shared" si="187"/>
        <v/>
      </c>
      <c r="I3973" s="3" t="str">
        <f t="shared" si="188"/>
        <v/>
      </c>
    </row>
    <row r="3974" spans="6:9" x14ac:dyDescent="0.25">
      <c r="F3974" s="6" t="str">
        <f>IF($A3974="","",$E3974-_xlfn.MAXIFS($E$2:$E3973,$C$2:$C3973,$C3974,$A$2:$A3973,$A3974))</f>
        <v/>
      </c>
      <c r="G3974" s="6" t="str">
        <f t="shared" si="186"/>
        <v/>
      </c>
      <c r="H3974" s="6" t="str">
        <f t="shared" si="187"/>
        <v/>
      </c>
      <c r="I3974" s="3" t="str">
        <f t="shared" si="188"/>
        <v/>
      </c>
    </row>
    <row r="3975" spans="6:9" x14ac:dyDescent="0.25">
      <c r="F3975" s="6" t="str">
        <f>IF($A3975="","",$E3975-_xlfn.MAXIFS($E$2:$E3974,$C$2:$C3974,$C3975,$A$2:$A3974,$A3975))</f>
        <v/>
      </c>
      <c r="G3975" s="6" t="str">
        <f t="shared" si="186"/>
        <v/>
      </c>
      <c r="H3975" s="6" t="str">
        <f t="shared" si="187"/>
        <v/>
      </c>
      <c r="I3975" s="3" t="str">
        <f t="shared" si="188"/>
        <v/>
      </c>
    </row>
    <row r="3976" spans="6:9" x14ac:dyDescent="0.25">
      <c r="F3976" s="6" t="str">
        <f>IF($A3976="","",$E3976-_xlfn.MAXIFS($E$2:$E3975,$C$2:$C3975,$C3976,$A$2:$A3975,$A3976))</f>
        <v/>
      </c>
      <c r="G3976" s="6" t="str">
        <f t="shared" si="186"/>
        <v/>
      </c>
      <c r="H3976" s="6" t="str">
        <f t="shared" si="187"/>
        <v/>
      </c>
      <c r="I3976" s="3" t="str">
        <f t="shared" si="188"/>
        <v/>
      </c>
    </row>
    <row r="3977" spans="6:9" x14ac:dyDescent="0.25">
      <c r="F3977" s="6" t="str">
        <f>IF($A3977="","",$E3977-_xlfn.MAXIFS($E$2:$E3976,$C$2:$C3976,$C3977,$A$2:$A3976,$A3977))</f>
        <v/>
      </c>
      <c r="G3977" s="6" t="str">
        <f t="shared" ref="G3977:G4040" si="189">IF($A3977="","",HOUR($D3977))</f>
        <v/>
      </c>
      <c r="H3977" s="6" t="str">
        <f t="shared" ref="H3977:H4040" si="190">IF($A3977="","",MINUTE($D3977))</f>
        <v/>
      </c>
      <c r="I3977" s="3" t="str">
        <f t="shared" si="188"/>
        <v/>
      </c>
    </row>
    <row r="3978" spans="6:9" x14ac:dyDescent="0.25">
      <c r="F3978" s="6" t="str">
        <f>IF($A3978="","",$E3978-_xlfn.MAXIFS($E$2:$E3977,$C$2:$C3977,$C3978,$A$2:$A3977,$A3978))</f>
        <v/>
      </c>
      <c r="G3978" s="6" t="str">
        <f t="shared" si="189"/>
        <v/>
      </c>
      <c r="H3978" s="6" t="str">
        <f t="shared" si="190"/>
        <v/>
      </c>
      <c r="I3978" s="3" t="str">
        <f t="shared" ref="I3978:I4041" si="191">IF($F3978&lt;0,"ERROR","")</f>
        <v/>
      </c>
    </row>
    <row r="3979" spans="6:9" x14ac:dyDescent="0.25">
      <c r="F3979" s="6" t="str">
        <f>IF($A3979="","",$E3979-_xlfn.MAXIFS($E$2:$E3978,$C$2:$C3978,$C3979,$A$2:$A3978,$A3979))</f>
        <v/>
      </c>
      <c r="G3979" s="6" t="str">
        <f t="shared" si="189"/>
        <v/>
      </c>
      <c r="H3979" s="6" t="str">
        <f t="shared" si="190"/>
        <v/>
      </c>
      <c r="I3979" s="3" t="str">
        <f t="shared" si="191"/>
        <v/>
      </c>
    </row>
    <row r="3980" spans="6:9" x14ac:dyDescent="0.25">
      <c r="F3980" s="6" t="str">
        <f>IF($A3980="","",$E3980-_xlfn.MAXIFS($E$2:$E3979,$C$2:$C3979,$C3980,$A$2:$A3979,$A3980))</f>
        <v/>
      </c>
      <c r="G3980" s="6" t="str">
        <f t="shared" si="189"/>
        <v/>
      </c>
      <c r="H3980" s="6" t="str">
        <f t="shared" si="190"/>
        <v/>
      </c>
      <c r="I3980" s="3" t="str">
        <f t="shared" si="191"/>
        <v/>
      </c>
    </row>
    <row r="3981" spans="6:9" x14ac:dyDescent="0.25">
      <c r="F3981" s="6" t="str">
        <f>IF($A3981="","",$E3981-_xlfn.MAXIFS($E$2:$E3980,$C$2:$C3980,$C3981,$A$2:$A3980,$A3981))</f>
        <v/>
      </c>
      <c r="G3981" s="6" t="str">
        <f t="shared" si="189"/>
        <v/>
      </c>
      <c r="H3981" s="6" t="str">
        <f t="shared" si="190"/>
        <v/>
      </c>
      <c r="I3981" s="3" t="str">
        <f t="shared" si="191"/>
        <v/>
      </c>
    </row>
    <row r="3982" spans="6:9" x14ac:dyDescent="0.25">
      <c r="F3982" s="6" t="str">
        <f>IF($A3982="","",$E3982-_xlfn.MAXIFS($E$2:$E3981,$C$2:$C3981,$C3982,$A$2:$A3981,$A3982))</f>
        <v/>
      </c>
      <c r="G3982" s="6" t="str">
        <f t="shared" si="189"/>
        <v/>
      </c>
      <c r="H3982" s="6" t="str">
        <f t="shared" si="190"/>
        <v/>
      </c>
      <c r="I3982" s="3" t="str">
        <f t="shared" si="191"/>
        <v/>
      </c>
    </row>
    <row r="3983" spans="6:9" x14ac:dyDescent="0.25">
      <c r="F3983" s="6" t="str">
        <f>IF($A3983="","",$E3983-_xlfn.MAXIFS($E$2:$E3982,$C$2:$C3982,$C3983,$A$2:$A3982,$A3983))</f>
        <v/>
      </c>
      <c r="G3983" s="6" t="str">
        <f t="shared" si="189"/>
        <v/>
      </c>
      <c r="H3983" s="6" t="str">
        <f t="shared" si="190"/>
        <v/>
      </c>
      <c r="I3983" s="3" t="str">
        <f t="shared" si="191"/>
        <v/>
      </c>
    </row>
    <row r="3984" spans="6:9" x14ac:dyDescent="0.25">
      <c r="F3984" s="6" t="str">
        <f>IF($A3984="","",$E3984-_xlfn.MAXIFS($E$2:$E3983,$C$2:$C3983,$C3984,$A$2:$A3983,$A3984))</f>
        <v/>
      </c>
      <c r="G3984" s="6" t="str">
        <f t="shared" si="189"/>
        <v/>
      </c>
      <c r="H3984" s="6" t="str">
        <f t="shared" si="190"/>
        <v/>
      </c>
      <c r="I3984" s="3" t="str">
        <f t="shared" si="191"/>
        <v/>
      </c>
    </row>
    <row r="3985" spans="6:9" x14ac:dyDescent="0.25">
      <c r="F3985" s="6" t="str">
        <f>IF($A3985="","",$E3985-_xlfn.MAXIFS($E$2:$E3984,$C$2:$C3984,$C3985,$A$2:$A3984,$A3985))</f>
        <v/>
      </c>
      <c r="G3985" s="6" t="str">
        <f t="shared" si="189"/>
        <v/>
      </c>
      <c r="H3985" s="6" t="str">
        <f t="shared" si="190"/>
        <v/>
      </c>
      <c r="I3985" s="3" t="str">
        <f t="shared" si="191"/>
        <v/>
      </c>
    </row>
    <row r="3986" spans="6:9" x14ac:dyDescent="0.25">
      <c r="F3986" s="6" t="str">
        <f>IF($A3986="","",$E3986-_xlfn.MAXIFS($E$2:$E3985,$C$2:$C3985,$C3986,$A$2:$A3985,$A3986))</f>
        <v/>
      </c>
      <c r="G3986" s="6" t="str">
        <f t="shared" si="189"/>
        <v/>
      </c>
      <c r="H3986" s="6" t="str">
        <f t="shared" si="190"/>
        <v/>
      </c>
      <c r="I3986" s="3" t="str">
        <f t="shared" si="191"/>
        <v/>
      </c>
    </row>
    <row r="3987" spans="6:9" x14ac:dyDescent="0.25">
      <c r="F3987" s="6" t="str">
        <f>IF($A3987="","",$E3987-_xlfn.MAXIFS($E$2:$E3986,$C$2:$C3986,$C3987,$A$2:$A3986,$A3987))</f>
        <v/>
      </c>
      <c r="G3987" s="6" t="str">
        <f t="shared" si="189"/>
        <v/>
      </c>
      <c r="H3987" s="6" t="str">
        <f t="shared" si="190"/>
        <v/>
      </c>
      <c r="I3987" s="3" t="str">
        <f t="shared" si="191"/>
        <v/>
      </c>
    </row>
    <row r="3988" spans="6:9" x14ac:dyDescent="0.25">
      <c r="F3988" s="6" t="str">
        <f>IF($A3988="","",$E3988-_xlfn.MAXIFS($E$2:$E3987,$C$2:$C3987,$C3988,$A$2:$A3987,$A3988))</f>
        <v/>
      </c>
      <c r="G3988" s="6" t="str">
        <f t="shared" si="189"/>
        <v/>
      </c>
      <c r="H3988" s="6" t="str">
        <f t="shared" si="190"/>
        <v/>
      </c>
      <c r="I3988" s="3" t="str">
        <f t="shared" si="191"/>
        <v/>
      </c>
    </row>
    <row r="3989" spans="6:9" x14ac:dyDescent="0.25">
      <c r="F3989" s="6" t="str">
        <f>IF($A3989="","",$E3989-_xlfn.MAXIFS($E$2:$E3988,$C$2:$C3988,$C3989,$A$2:$A3988,$A3989))</f>
        <v/>
      </c>
      <c r="G3989" s="6" t="str">
        <f t="shared" si="189"/>
        <v/>
      </c>
      <c r="H3989" s="6" t="str">
        <f t="shared" si="190"/>
        <v/>
      </c>
      <c r="I3989" s="3" t="str">
        <f t="shared" si="191"/>
        <v/>
      </c>
    </row>
    <row r="3990" spans="6:9" x14ac:dyDescent="0.25">
      <c r="F3990" s="6" t="str">
        <f>IF($A3990="","",$E3990-_xlfn.MAXIFS($E$2:$E3989,$C$2:$C3989,$C3990,$A$2:$A3989,$A3990))</f>
        <v/>
      </c>
      <c r="G3990" s="6" t="str">
        <f t="shared" si="189"/>
        <v/>
      </c>
      <c r="H3990" s="6" t="str">
        <f t="shared" si="190"/>
        <v/>
      </c>
      <c r="I3990" s="3" t="str">
        <f t="shared" si="191"/>
        <v/>
      </c>
    </row>
    <row r="3991" spans="6:9" x14ac:dyDescent="0.25">
      <c r="F3991" s="6" t="str">
        <f>IF($A3991="","",$E3991-_xlfn.MAXIFS($E$2:$E3990,$C$2:$C3990,$C3991,$A$2:$A3990,$A3991))</f>
        <v/>
      </c>
      <c r="G3991" s="6" t="str">
        <f t="shared" si="189"/>
        <v/>
      </c>
      <c r="H3991" s="6" t="str">
        <f t="shared" si="190"/>
        <v/>
      </c>
      <c r="I3991" s="3" t="str">
        <f t="shared" si="191"/>
        <v/>
      </c>
    </row>
    <row r="3992" spans="6:9" x14ac:dyDescent="0.25">
      <c r="F3992" s="6" t="str">
        <f>IF($A3992="","",$E3992-_xlfn.MAXIFS($E$2:$E3991,$C$2:$C3991,$C3992,$A$2:$A3991,$A3992))</f>
        <v/>
      </c>
      <c r="G3992" s="6" t="str">
        <f t="shared" si="189"/>
        <v/>
      </c>
      <c r="H3992" s="6" t="str">
        <f t="shared" si="190"/>
        <v/>
      </c>
      <c r="I3992" s="3" t="str">
        <f t="shared" si="191"/>
        <v/>
      </c>
    </row>
    <row r="3993" spans="6:9" x14ac:dyDescent="0.25">
      <c r="F3993" s="6" t="str">
        <f>IF($A3993="","",$E3993-_xlfn.MAXIFS($E$2:$E3992,$C$2:$C3992,$C3993,$A$2:$A3992,$A3993))</f>
        <v/>
      </c>
      <c r="G3993" s="6" t="str">
        <f t="shared" si="189"/>
        <v/>
      </c>
      <c r="H3993" s="6" t="str">
        <f t="shared" si="190"/>
        <v/>
      </c>
      <c r="I3993" s="3" t="str">
        <f t="shared" si="191"/>
        <v/>
      </c>
    </row>
    <row r="3994" spans="6:9" x14ac:dyDescent="0.25">
      <c r="F3994" s="6" t="str">
        <f>IF($A3994="","",$E3994-_xlfn.MAXIFS($E$2:$E3993,$C$2:$C3993,$C3994,$A$2:$A3993,$A3994))</f>
        <v/>
      </c>
      <c r="G3994" s="6" t="str">
        <f t="shared" si="189"/>
        <v/>
      </c>
      <c r="H3994" s="6" t="str">
        <f t="shared" si="190"/>
        <v/>
      </c>
      <c r="I3994" s="3" t="str">
        <f t="shared" si="191"/>
        <v/>
      </c>
    </row>
    <row r="3995" spans="6:9" x14ac:dyDescent="0.25">
      <c r="F3995" s="6" t="str">
        <f>IF($A3995="","",$E3995-_xlfn.MAXIFS($E$2:$E3994,$C$2:$C3994,$C3995,$A$2:$A3994,$A3995))</f>
        <v/>
      </c>
      <c r="G3995" s="6" t="str">
        <f t="shared" si="189"/>
        <v/>
      </c>
      <c r="H3995" s="6" t="str">
        <f t="shared" si="190"/>
        <v/>
      </c>
      <c r="I3995" s="3" t="str">
        <f t="shared" si="191"/>
        <v/>
      </c>
    </row>
    <row r="3996" spans="6:9" x14ac:dyDescent="0.25">
      <c r="F3996" s="6" t="str">
        <f>IF($A3996="","",$E3996-_xlfn.MAXIFS($E$2:$E3995,$C$2:$C3995,$C3996,$A$2:$A3995,$A3996))</f>
        <v/>
      </c>
      <c r="G3996" s="6" t="str">
        <f t="shared" si="189"/>
        <v/>
      </c>
      <c r="H3996" s="6" t="str">
        <f t="shared" si="190"/>
        <v/>
      </c>
      <c r="I3996" s="3" t="str">
        <f t="shared" si="191"/>
        <v/>
      </c>
    </row>
    <row r="3997" spans="6:9" x14ac:dyDescent="0.25">
      <c r="F3997" s="6" t="str">
        <f>IF($A3997="","",$E3997-_xlfn.MAXIFS($E$2:$E3996,$C$2:$C3996,$C3997,$A$2:$A3996,$A3997))</f>
        <v/>
      </c>
      <c r="G3997" s="6" t="str">
        <f t="shared" si="189"/>
        <v/>
      </c>
      <c r="H3997" s="6" t="str">
        <f t="shared" si="190"/>
        <v/>
      </c>
      <c r="I3997" s="3" t="str">
        <f t="shared" si="191"/>
        <v/>
      </c>
    </row>
    <row r="3998" spans="6:9" x14ac:dyDescent="0.25">
      <c r="F3998" s="6" t="str">
        <f>IF($A3998="","",$E3998-_xlfn.MAXIFS($E$2:$E3997,$C$2:$C3997,$C3998,$A$2:$A3997,$A3998))</f>
        <v/>
      </c>
      <c r="G3998" s="6" t="str">
        <f t="shared" si="189"/>
        <v/>
      </c>
      <c r="H3998" s="6" t="str">
        <f t="shared" si="190"/>
        <v/>
      </c>
      <c r="I3998" s="3" t="str">
        <f t="shared" si="191"/>
        <v/>
      </c>
    </row>
    <row r="3999" spans="6:9" x14ac:dyDescent="0.25">
      <c r="F3999" s="6" t="str">
        <f>IF($A3999="","",$E3999-_xlfn.MAXIFS($E$2:$E3998,$C$2:$C3998,$C3999,$A$2:$A3998,$A3999))</f>
        <v/>
      </c>
      <c r="G3999" s="6" t="str">
        <f t="shared" si="189"/>
        <v/>
      </c>
      <c r="H3999" s="6" t="str">
        <f t="shared" si="190"/>
        <v/>
      </c>
      <c r="I3999" s="3" t="str">
        <f t="shared" si="191"/>
        <v/>
      </c>
    </row>
    <row r="4000" spans="6:9" x14ac:dyDescent="0.25">
      <c r="F4000" s="6" t="str">
        <f>IF($A4000="","",$E4000-_xlfn.MAXIFS($E$2:$E3999,$C$2:$C3999,$C4000,$A$2:$A3999,$A4000))</f>
        <v/>
      </c>
      <c r="G4000" s="6" t="str">
        <f t="shared" si="189"/>
        <v/>
      </c>
      <c r="H4000" s="6" t="str">
        <f t="shared" si="190"/>
        <v/>
      </c>
      <c r="I4000" s="3" t="str">
        <f t="shared" si="191"/>
        <v/>
      </c>
    </row>
    <row r="4001" spans="6:9" x14ac:dyDescent="0.25">
      <c r="F4001" s="6" t="str">
        <f>IF($A4001="","",$E4001-_xlfn.MAXIFS($E$2:$E4000,$C$2:$C4000,$C4001,$A$2:$A4000,$A4001))</f>
        <v/>
      </c>
      <c r="G4001" s="6" t="str">
        <f t="shared" si="189"/>
        <v/>
      </c>
      <c r="H4001" s="6" t="str">
        <f t="shared" si="190"/>
        <v/>
      </c>
      <c r="I4001" s="3" t="str">
        <f t="shared" si="191"/>
        <v/>
      </c>
    </row>
    <row r="4002" spans="6:9" x14ac:dyDescent="0.25">
      <c r="F4002" s="6" t="str">
        <f>IF($A4002="","",$E4002-_xlfn.MAXIFS($E$2:$E4001,$C$2:$C4001,$C4002,$A$2:$A4001,$A4002))</f>
        <v/>
      </c>
      <c r="G4002" s="6" t="str">
        <f t="shared" si="189"/>
        <v/>
      </c>
      <c r="H4002" s="6" t="str">
        <f t="shared" si="190"/>
        <v/>
      </c>
      <c r="I4002" s="3" t="str">
        <f t="shared" si="191"/>
        <v/>
      </c>
    </row>
    <row r="4003" spans="6:9" x14ac:dyDescent="0.25">
      <c r="F4003" s="6" t="str">
        <f>IF($A4003="","",$E4003-_xlfn.MAXIFS($E$2:$E4002,$C$2:$C4002,$C4003,$A$2:$A4002,$A4003))</f>
        <v/>
      </c>
      <c r="G4003" s="6" t="str">
        <f t="shared" si="189"/>
        <v/>
      </c>
      <c r="H4003" s="6" t="str">
        <f t="shared" si="190"/>
        <v/>
      </c>
      <c r="I4003" s="3" t="str">
        <f t="shared" si="191"/>
        <v/>
      </c>
    </row>
    <row r="4004" spans="6:9" x14ac:dyDescent="0.25">
      <c r="F4004" s="6" t="str">
        <f>IF($A4004="","",$E4004-_xlfn.MAXIFS($E$2:$E4003,$C$2:$C4003,$C4004,$A$2:$A4003,$A4004))</f>
        <v/>
      </c>
      <c r="G4004" s="6" t="str">
        <f t="shared" si="189"/>
        <v/>
      </c>
      <c r="H4004" s="6" t="str">
        <f t="shared" si="190"/>
        <v/>
      </c>
      <c r="I4004" s="3" t="str">
        <f t="shared" si="191"/>
        <v/>
      </c>
    </row>
    <row r="4005" spans="6:9" x14ac:dyDescent="0.25">
      <c r="F4005" s="6" t="str">
        <f>IF($A4005="","",$E4005-_xlfn.MAXIFS($E$2:$E4004,$C$2:$C4004,$C4005,$A$2:$A4004,$A4005))</f>
        <v/>
      </c>
      <c r="G4005" s="6" t="str">
        <f t="shared" si="189"/>
        <v/>
      </c>
      <c r="H4005" s="6" t="str">
        <f t="shared" si="190"/>
        <v/>
      </c>
      <c r="I4005" s="3" t="str">
        <f t="shared" si="191"/>
        <v/>
      </c>
    </row>
    <row r="4006" spans="6:9" x14ac:dyDescent="0.25">
      <c r="F4006" s="6" t="str">
        <f>IF($A4006="","",$E4006-_xlfn.MAXIFS($E$2:$E4005,$C$2:$C4005,$C4006,$A$2:$A4005,$A4006))</f>
        <v/>
      </c>
      <c r="G4006" s="6" t="str">
        <f t="shared" si="189"/>
        <v/>
      </c>
      <c r="H4006" s="6" t="str">
        <f t="shared" si="190"/>
        <v/>
      </c>
      <c r="I4006" s="3" t="str">
        <f t="shared" si="191"/>
        <v/>
      </c>
    </row>
    <row r="4007" spans="6:9" x14ac:dyDescent="0.25">
      <c r="F4007" s="6" t="str">
        <f>IF($A4007="","",$E4007-_xlfn.MAXIFS($E$2:$E4006,$C$2:$C4006,$C4007,$A$2:$A4006,$A4007))</f>
        <v/>
      </c>
      <c r="G4007" s="6" t="str">
        <f t="shared" si="189"/>
        <v/>
      </c>
      <c r="H4007" s="6" t="str">
        <f t="shared" si="190"/>
        <v/>
      </c>
      <c r="I4007" s="3" t="str">
        <f t="shared" si="191"/>
        <v/>
      </c>
    </row>
    <row r="4008" spans="6:9" x14ac:dyDescent="0.25">
      <c r="F4008" s="6" t="str">
        <f>IF($A4008="","",$E4008-_xlfn.MAXIFS($E$2:$E4007,$C$2:$C4007,$C4008,$A$2:$A4007,$A4008))</f>
        <v/>
      </c>
      <c r="G4008" s="6" t="str">
        <f t="shared" si="189"/>
        <v/>
      </c>
      <c r="H4008" s="6" t="str">
        <f t="shared" si="190"/>
        <v/>
      </c>
      <c r="I4008" s="3" t="str">
        <f t="shared" si="191"/>
        <v/>
      </c>
    </row>
    <row r="4009" spans="6:9" x14ac:dyDescent="0.25">
      <c r="F4009" s="6" t="str">
        <f>IF($A4009="","",$E4009-_xlfn.MAXIFS($E$2:$E4008,$C$2:$C4008,$C4009,$A$2:$A4008,$A4009))</f>
        <v/>
      </c>
      <c r="G4009" s="6" t="str">
        <f t="shared" si="189"/>
        <v/>
      </c>
      <c r="H4009" s="6" t="str">
        <f t="shared" si="190"/>
        <v/>
      </c>
      <c r="I4009" s="3" t="str">
        <f t="shared" si="191"/>
        <v/>
      </c>
    </row>
    <row r="4010" spans="6:9" x14ac:dyDescent="0.25">
      <c r="F4010" s="6" t="str">
        <f>IF($A4010="","",$E4010-_xlfn.MAXIFS($E$2:$E4009,$C$2:$C4009,$C4010,$A$2:$A4009,$A4010))</f>
        <v/>
      </c>
      <c r="G4010" s="6" t="str">
        <f t="shared" si="189"/>
        <v/>
      </c>
      <c r="H4010" s="6" t="str">
        <f t="shared" si="190"/>
        <v/>
      </c>
      <c r="I4010" s="3" t="str">
        <f t="shared" si="191"/>
        <v/>
      </c>
    </row>
    <row r="4011" spans="6:9" x14ac:dyDescent="0.25">
      <c r="F4011" s="6" t="str">
        <f>IF($A4011="","",$E4011-_xlfn.MAXIFS($E$2:$E4010,$C$2:$C4010,$C4011,$A$2:$A4010,$A4011))</f>
        <v/>
      </c>
      <c r="G4011" s="6" t="str">
        <f t="shared" si="189"/>
        <v/>
      </c>
      <c r="H4011" s="6" t="str">
        <f t="shared" si="190"/>
        <v/>
      </c>
      <c r="I4011" s="3" t="str">
        <f t="shared" si="191"/>
        <v/>
      </c>
    </row>
    <row r="4012" spans="6:9" x14ac:dyDescent="0.25">
      <c r="F4012" s="6" t="str">
        <f>IF($A4012="","",$E4012-_xlfn.MAXIFS($E$2:$E4011,$C$2:$C4011,$C4012,$A$2:$A4011,$A4012))</f>
        <v/>
      </c>
      <c r="G4012" s="6" t="str">
        <f t="shared" si="189"/>
        <v/>
      </c>
      <c r="H4012" s="6" t="str">
        <f t="shared" si="190"/>
        <v/>
      </c>
      <c r="I4012" s="3" t="str">
        <f t="shared" si="191"/>
        <v/>
      </c>
    </row>
    <row r="4013" spans="6:9" x14ac:dyDescent="0.25">
      <c r="F4013" s="6" t="str">
        <f>IF($A4013="","",$E4013-_xlfn.MAXIFS($E$2:$E4012,$C$2:$C4012,$C4013,$A$2:$A4012,$A4013))</f>
        <v/>
      </c>
      <c r="G4013" s="6" t="str">
        <f t="shared" si="189"/>
        <v/>
      </c>
      <c r="H4013" s="6" t="str">
        <f t="shared" si="190"/>
        <v/>
      </c>
      <c r="I4013" s="3" t="str">
        <f t="shared" si="191"/>
        <v/>
      </c>
    </row>
    <row r="4014" spans="6:9" x14ac:dyDescent="0.25">
      <c r="F4014" s="6" t="str">
        <f>IF($A4014="","",$E4014-_xlfn.MAXIFS($E$2:$E4013,$C$2:$C4013,$C4014,$A$2:$A4013,$A4014))</f>
        <v/>
      </c>
      <c r="G4014" s="6" t="str">
        <f t="shared" si="189"/>
        <v/>
      </c>
      <c r="H4014" s="6" t="str">
        <f t="shared" si="190"/>
        <v/>
      </c>
      <c r="I4014" s="3" t="str">
        <f t="shared" si="191"/>
        <v/>
      </c>
    </row>
    <row r="4015" spans="6:9" x14ac:dyDescent="0.25">
      <c r="F4015" s="6" t="str">
        <f>IF($A4015="","",$E4015-_xlfn.MAXIFS($E$2:$E4014,$C$2:$C4014,$C4015,$A$2:$A4014,$A4015))</f>
        <v/>
      </c>
      <c r="G4015" s="6" t="str">
        <f t="shared" si="189"/>
        <v/>
      </c>
      <c r="H4015" s="6" t="str">
        <f t="shared" si="190"/>
        <v/>
      </c>
      <c r="I4015" s="3" t="str">
        <f t="shared" si="191"/>
        <v/>
      </c>
    </row>
    <row r="4016" spans="6:9" x14ac:dyDescent="0.25">
      <c r="F4016" s="6" t="str">
        <f>IF($A4016="","",$E4016-_xlfn.MAXIFS($E$2:$E4015,$C$2:$C4015,$C4016,$A$2:$A4015,$A4016))</f>
        <v/>
      </c>
      <c r="G4016" s="6" t="str">
        <f t="shared" si="189"/>
        <v/>
      </c>
      <c r="H4016" s="6" t="str">
        <f t="shared" si="190"/>
        <v/>
      </c>
      <c r="I4016" s="3" t="str">
        <f t="shared" si="191"/>
        <v/>
      </c>
    </row>
    <row r="4017" spans="6:9" x14ac:dyDescent="0.25">
      <c r="F4017" s="6" t="str">
        <f>IF($A4017="","",$E4017-_xlfn.MAXIFS($E$2:$E4016,$C$2:$C4016,$C4017,$A$2:$A4016,$A4017))</f>
        <v/>
      </c>
      <c r="G4017" s="6" t="str">
        <f t="shared" si="189"/>
        <v/>
      </c>
      <c r="H4017" s="6" t="str">
        <f t="shared" si="190"/>
        <v/>
      </c>
      <c r="I4017" s="3" t="str">
        <f t="shared" si="191"/>
        <v/>
      </c>
    </row>
    <row r="4018" spans="6:9" x14ac:dyDescent="0.25">
      <c r="F4018" s="6" t="str">
        <f>IF($A4018="","",$E4018-_xlfn.MAXIFS($E$2:$E4017,$C$2:$C4017,$C4018,$A$2:$A4017,$A4018))</f>
        <v/>
      </c>
      <c r="G4018" s="6" t="str">
        <f t="shared" si="189"/>
        <v/>
      </c>
      <c r="H4018" s="6" t="str">
        <f t="shared" si="190"/>
        <v/>
      </c>
      <c r="I4018" s="3" t="str">
        <f t="shared" si="191"/>
        <v/>
      </c>
    </row>
    <row r="4019" spans="6:9" x14ac:dyDescent="0.25">
      <c r="F4019" s="6" t="str">
        <f>IF($A4019="","",$E4019-_xlfn.MAXIFS($E$2:$E4018,$C$2:$C4018,$C4019,$A$2:$A4018,$A4019))</f>
        <v/>
      </c>
      <c r="G4019" s="6" t="str">
        <f t="shared" si="189"/>
        <v/>
      </c>
      <c r="H4019" s="6" t="str">
        <f t="shared" si="190"/>
        <v/>
      </c>
      <c r="I4019" s="3" t="str">
        <f t="shared" si="191"/>
        <v/>
      </c>
    </row>
    <row r="4020" spans="6:9" x14ac:dyDescent="0.25">
      <c r="F4020" s="6" t="str">
        <f>IF($A4020="","",$E4020-_xlfn.MAXIFS($E$2:$E4019,$C$2:$C4019,$C4020,$A$2:$A4019,$A4020))</f>
        <v/>
      </c>
      <c r="G4020" s="6" t="str">
        <f t="shared" si="189"/>
        <v/>
      </c>
      <c r="H4020" s="6" t="str">
        <f t="shared" si="190"/>
        <v/>
      </c>
      <c r="I4020" s="3" t="str">
        <f t="shared" si="191"/>
        <v/>
      </c>
    </row>
    <row r="4021" spans="6:9" x14ac:dyDescent="0.25">
      <c r="F4021" s="6" t="str">
        <f>IF($A4021="","",$E4021-_xlfn.MAXIFS($E$2:$E4020,$C$2:$C4020,$C4021,$A$2:$A4020,$A4021))</f>
        <v/>
      </c>
      <c r="G4021" s="6" t="str">
        <f t="shared" si="189"/>
        <v/>
      </c>
      <c r="H4021" s="6" t="str">
        <f t="shared" si="190"/>
        <v/>
      </c>
      <c r="I4021" s="3" t="str">
        <f t="shared" si="191"/>
        <v/>
      </c>
    </row>
    <row r="4022" spans="6:9" x14ac:dyDescent="0.25">
      <c r="F4022" s="6" t="str">
        <f>IF($A4022="","",$E4022-_xlfn.MAXIFS($E$2:$E4021,$C$2:$C4021,$C4022,$A$2:$A4021,$A4022))</f>
        <v/>
      </c>
      <c r="G4022" s="6" t="str">
        <f t="shared" si="189"/>
        <v/>
      </c>
      <c r="H4022" s="6" t="str">
        <f t="shared" si="190"/>
        <v/>
      </c>
      <c r="I4022" s="3" t="str">
        <f t="shared" si="191"/>
        <v/>
      </c>
    </row>
    <row r="4023" spans="6:9" x14ac:dyDescent="0.25">
      <c r="F4023" s="6" t="str">
        <f>IF($A4023="","",$E4023-_xlfn.MAXIFS($E$2:$E4022,$C$2:$C4022,$C4023,$A$2:$A4022,$A4023))</f>
        <v/>
      </c>
      <c r="G4023" s="6" t="str">
        <f t="shared" si="189"/>
        <v/>
      </c>
      <c r="H4023" s="6" t="str">
        <f t="shared" si="190"/>
        <v/>
      </c>
      <c r="I4023" s="3" t="str">
        <f t="shared" si="191"/>
        <v/>
      </c>
    </row>
    <row r="4024" spans="6:9" x14ac:dyDescent="0.25">
      <c r="F4024" s="6" t="str">
        <f>IF($A4024="","",$E4024-_xlfn.MAXIFS($E$2:$E4023,$C$2:$C4023,$C4024,$A$2:$A4023,$A4024))</f>
        <v/>
      </c>
      <c r="G4024" s="6" t="str">
        <f t="shared" si="189"/>
        <v/>
      </c>
      <c r="H4024" s="6" t="str">
        <f t="shared" si="190"/>
        <v/>
      </c>
      <c r="I4024" s="3" t="str">
        <f t="shared" si="191"/>
        <v/>
      </c>
    </row>
    <row r="4025" spans="6:9" x14ac:dyDescent="0.25">
      <c r="F4025" s="6" t="str">
        <f>IF($A4025="","",$E4025-_xlfn.MAXIFS($E$2:$E4024,$C$2:$C4024,$C4025,$A$2:$A4024,$A4025))</f>
        <v/>
      </c>
      <c r="G4025" s="6" t="str">
        <f t="shared" si="189"/>
        <v/>
      </c>
      <c r="H4025" s="6" t="str">
        <f t="shared" si="190"/>
        <v/>
      </c>
      <c r="I4025" s="3" t="str">
        <f t="shared" si="191"/>
        <v/>
      </c>
    </row>
    <row r="4026" spans="6:9" x14ac:dyDescent="0.25">
      <c r="F4026" s="6" t="str">
        <f>IF($A4026="","",$E4026-_xlfn.MAXIFS($E$2:$E4025,$C$2:$C4025,$C4026,$A$2:$A4025,$A4026))</f>
        <v/>
      </c>
      <c r="G4026" s="6" t="str">
        <f t="shared" si="189"/>
        <v/>
      </c>
      <c r="H4026" s="6" t="str">
        <f t="shared" si="190"/>
        <v/>
      </c>
      <c r="I4026" s="3" t="str">
        <f t="shared" si="191"/>
        <v/>
      </c>
    </row>
    <row r="4027" spans="6:9" x14ac:dyDescent="0.25">
      <c r="F4027" s="6" t="str">
        <f>IF($A4027="","",$E4027-_xlfn.MAXIFS($E$2:$E4026,$C$2:$C4026,$C4027,$A$2:$A4026,$A4027))</f>
        <v/>
      </c>
      <c r="G4027" s="6" t="str">
        <f t="shared" si="189"/>
        <v/>
      </c>
      <c r="H4027" s="6" t="str">
        <f t="shared" si="190"/>
        <v/>
      </c>
      <c r="I4027" s="3" t="str">
        <f t="shared" si="191"/>
        <v/>
      </c>
    </row>
    <row r="4028" spans="6:9" x14ac:dyDescent="0.25">
      <c r="F4028" s="6" t="str">
        <f>IF($A4028="","",$E4028-_xlfn.MAXIFS($E$2:$E4027,$C$2:$C4027,$C4028,$A$2:$A4027,$A4028))</f>
        <v/>
      </c>
      <c r="G4028" s="6" t="str">
        <f t="shared" si="189"/>
        <v/>
      </c>
      <c r="H4028" s="6" t="str">
        <f t="shared" si="190"/>
        <v/>
      </c>
      <c r="I4028" s="3" t="str">
        <f t="shared" si="191"/>
        <v/>
      </c>
    </row>
    <row r="4029" spans="6:9" x14ac:dyDescent="0.25">
      <c r="F4029" s="6" t="str">
        <f>IF($A4029="","",$E4029-_xlfn.MAXIFS($E$2:$E4028,$C$2:$C4028,$C4029,$A$2:$A4028,$A4029))</f>
        <v/>
      </c>
      <c r="G4029" s="6" t="str">
        <f t="shared" si="189"/>
        <v/>
      </c>
      <c r="H4029" s="6" t="str">
        <f t="shared" si="190"/>
        <v/>
      </c>
      <c r="I4029" s="3" t="str">
        <f t="shared" si="191"/>
        <v/>
      </c>
    </row>
    <row r="4030" spans="6:9" x14ac:dyDescent="0.25">
      <c r="F4030" s="6" t="str">
        <f>IF($A4030="","",$E4030-_xlfn.MAXIFS($E$2:$E4029,$C$2:$C4029,$C4030,$A$2:$A4029,$A4030))</f>
        <v/>
      </c>
      <c r="G4030" s="6" t="str">
        <f t="shared" si="189"/>
        <v/>
      </c>
      <c r="H4030" s="6" t="str">
        <f t="shared" si="190"/>
        <v/>
      </c>
      <c r="I4030" s="3" t="str">
        <f t="shared" si="191"/>
        <v/>
      </c>
    </row>
    <row r="4031" spans="6:9" x14ac:dyDescent="0.25">
      <c r="F4031" s="6" t="str">
        <f>IF($A4031="","",$E4031-_xlfn.MAXIFS($E$2:$E4030,$C$2:$C4030,$C4031,$A$2:$A4030,$A4031))</f>
        <v/>
      </c>
      <c r="G4031" s="6" t="str">
        <f t="shared" si="189"/>
        <v/>
      </c>
      <c r="H4031" s="6" t="str">
        <f t="shared" si="190"/>
        <v/>
      </c>
      <c r="I4031" s="3" t="str">
        <f t="shared" si="191"/>
        <v/>
      </c>
    </row>
    <row r="4032" spans="6:9" x14ac:dyDescent="0.25">
      <c r="F4032" s="6" t="str">
        <f>IF($A4032="","",$E4032-_xlfn.MAXIFS($E$2:$E4031,$C$2:$C4031,$C4032,$A$2:$A4031,$A4032))</f>
        <v/>
      </c>
      <c r="G4032" s="6" t="str">
        <f t="shared" si="189"/>
        <v/>
      </c>
      <c r="H4032" s="6" t="str">
        <f t="shared" si="190"/>
        <v/>
      </c>
      <c r="I4032" s="3" t="str">
        <f t="shared" si="191"/>
        <v/>
      </c>
    </row>
    <row r="4033" spans="6:9" x14ac:dyDescent="0.25">
      <c r="F4033" s="6" t="str">
        <f>IF($A4033="","",$E4033-_xlfn.MAXIFS($E$2:$E4032,$C$2:$C4032,$C4033,$A$2:$A4032,$A4033))</f>
        <v/>
      </c>
      <c r="G4033" s="6" t="str">
        <f t="shared" si="189"/>
        <v/>
      </c>
      <c r="H4033" s="6" t="str">
        <f t="shared" si="190"/>
        <v/>
      </c>
      <c r="I4033" s="3" t="str">
        <f t="shared" si="191"/>
        <v/>
      </c>
    </row>
    <row r="4034" spans="6:9" x14ac:dyDescent="0.25">
      <c r="F4034" s="6" t="str">
        <f>IF($A4034="","",$E4034-_xlfn.MAXIFS($E$2:$E4033,$C$2:$C4033,$C4034,$A$2:$A4033,$A4034))</f>
        <v/>
      </c>
      <c r="G4034" s="6" t="str">
        <f t="shared" si="189"/>
        <v/>
      </c>
      <c r="H4034" s="6" t="str">
        <f t="shared" si="190"/>
        <v/>
      </c>
      <c r="I4034" s="3" t="str">
        <f t="shared" si="191"/>
        <v/>
      </c>
    </row>
    <row r="4035" spans="6:9" x14ac:dyDescent="0.25">
      <c r="F4035" s="6" t="str">
        <f>IF($A4035="","",$E4035-_xlfn.MAXIFS($E$2:$E4034,$C$2:$C4034,$C4035,$A$2:$A4034,$A4035))</f>
        <v/>
      </c>
      <c r="G4035" s="6" t="str">
        <f t="shared" si="189"/>
        <v/>
      </c>
      <c r="H4035" s="6" t="str">
        <f t="shared" si="190"/>
        <v/>
      </c>
      <c r="I4035" s="3" t="str">
        <f t="shared" si="191"/>
        <v/>
      </c>
    </row>
    <row r="4036" spans="6:9" x14ac:dyDescent="0.25">
      <c r="F4036" s="6" t="str">
        <f>IF($A4036="","",$E4036-_xlfn.MAXIFS($E$2:$E4035,$C$2:$C4035,$C4036,$A$2:$A4035,$A4036))</f>
        <v/>
      </c>
      <c r="G4036" s="6" t="str">
        <f t="shared" si="189"/>
        <v/>
      </c>
      <c r="H4036" s="6" t="str">
        <f t="shared" si="190"/>
        <v/>
      </c>
      <c r="I4036" s="3" t="str">
        <f t="shared" si="191"/>
        <v/>
      </c>
    </row>
    <row r="4037" spans="6:9" x14ac:dyDescent="0.25">
      <c r="F4037" s="6" t="str">
        <f>IF($A4037="","",$E4037-_xlfn.MAXIFS($E$2:$E4036,$C$2:$C4036,$C4037,$A$2:$A4036,$A4037))</f>
        <v/>
      </c>
      <c r="G4037" s="6" t="str">
        <f t="shared" si="189"/>
        <v/>
      </c>
      <c r="H4037" s="6" t="str">
        <f t="shared" si="190"/>
        <v/>
      </c>
      <c r="I4037" s="3" t="str">
        <f t="shared" si="191"/>
        <v/>
      </c>
    </row>
    <row r="4038" spans="6:9" x14ac:dyDescent="0.25">
      <c r="F4038" s="6" t="str">
        <f>IF($A4038="","",$E4038-_xlfn.MAXIFS($E$2:$E4037,$C$2:$C4037,$C4038,$A$2:$A4037,$A4038))</f>
        <v/>
      </c>
      <c r="G4038" s="6" t="str">
        <f t="shared" si="189"/>
        <v/>
      </c>
      <c r="H4038" s="6" t="str">
        <f t="shared" si="190"/>
        <v/>
      </c>
      <c r="I4038" s="3" t="str">
        <f t="shared" si="191"/>
        <v/>
      </c>
    </row>
    <row r="4039" spans="6:9" x14ac:dyDescent="0.25">
      <c r="F4039" s="6" t="str">
        <f>IF($A4039="","",$E4039-_xlfn.MAXIFS($E$2:$E4038,$C$2:$C4038,$C4039,$A$2:$A4038,$A4039))</f>
        <v/>
      </c>
      <c r="G4039" s="6" t="str">
        <f t="shared" si="189"/>
        <v/>
      </c>
      <c r="H4039" s="6" t="str">
        <f t="shared" si="190"/>
        <v/>
      </c>
      <c r="I4039" s="3" t="str">
        <f t="shared" si="191"/>
        <v/>
      </c>
    </row>
    <row r="4040" spans="6:9" x14ac:dyDescent="0.25">
      <c r="F4040" s="6" t="str">
        <f>IF($A4040="","",$E4040-_xlfn.MAXIFS($E$2:$E4039,$C$2:$C4039,$C4040,$A$2:$A4039,$A4040))</f>
        <v/>
      </c>
      <c r="G4040" s="6" t="str">
        <f t="shared" si="189"/>
        <v/>
      </c>
      <c r="H4040" s="6" t="str">
        <f t="shared" si="190"/>
        <v/>
      </c>
      <c r="I4040" s="3" t="str">
        <f t="shared" si="191"/>
        <v/>
      </c>
    </row>
    <row r="4041" spans="6:9" x14ac:dyDescent="0.25">
      <c r="F4041" s="6" t="str">
        <f>IF($A4041="","",$E4041-_xlfn.MAXIFS($E$2:$E4040,$C$2:$C4040,$C4041,$A$2:$A4040,$A4041))</f>
        <v/>
      </c>
      <c r="G4041" s="6" t="str">
        <f t="shared" ref="G4041:G4104" si="192">IF($A4041="","",HOUR($D4041))</f>
        <v/>
      </c>
      <c r="H4041" s="6" t="str">
        <f t="shared" ref="H4041:H4104" si="193">IF($A4041="","",MINUTE($D4041))</f>
        <v/>
      </c>
      <c r="I4041" s="3" t="str">
        <f t="shared" si="191"/>
        <v/>
      </c>
    </row>
    <row r="4042" spans="6:9" x14ac:dyDescent="0.25">
      <c r="F4042" s="6" t="str">
        <f>IF($A4042="","",$E4042-_xlfn.MAXIFS($E$2:$E4041,$C$2:$C4041,$C4042,$A$2:$A4041,$A4042))</f>
        <v/>
      </c>
      <c r="G4042" s="6" t="str">
        <f t="shared" si="192"/>
        <v/>
      </c>
      <c r="H4042" s="6" t="str">
        <f t="shared" si="193"/>
        <v/>
      </c>
      <c r="I4042" s="3" t="str">
        <f t="shared" ref="I4042:I4105" si="194">IF($F4042&lt;0,"ERROR","")</f>
        <v/>
      </c>
    </row>
    <row r="4043" spans="6:9" x14ac:dyDescent="0.25">
      <c r="F4043" s="6" t="str">
        <f>IF($A4043="","",$E4043-_xlfn.MAXIFS($E$2:$E4042,$C$2:$C4042,$C4043,$A$2:$A4042,$A4043))</f>
        <v/>
      </c>
      <c r="G4043" s="6" t="str">
        <f t="shared" si="192"/>
        <v/>
      </c>
      <c r="H4043" s="6" t="str">
        <f t="shared" si="193"/>
        <v/>
      </c>
      <c r="I4043" s="3" t="str">
        <f t="shared" si="194"/>
        <v/>
      </c>
    </row>
    <row r="4044" spans="6:9" x14ac:dyDescent="0.25">
      <c r="F4044" s="6" t="str">
        <f>IF($A4044="","",$E4044-_xlfn.MAXIFS($E$2:$E4043,$C$2:$C4043,$C4044,$A$2:$A4043,$A4044))</f>
        <v/>
      </c>
      <c r="G4044" s="6" t="str">
        <f t="shared" si="192"/>
        <v/>
      </c>
      <c r="H4044" s="6" t="str">
        <f t="shared" si="193"/>
        <v/>
      </c>
      <c r="I4044" s="3" t="str">
        <f t="shared" si="194"/>
        <v/>
      </c>
    </row>
    <row r="4045" spans="6:9" x14ac:dyDescent="0.25">
      <c r="F4045" s="6" t="str">
        <f>IF($A4045="","",$E4045-_xlfn.MAXIFS($E$2:$E4044,$C$2:$C4044,$C4045,$A$2:$A4044,$A4045))</f>
        <v/>
      </c>
      <c r="G4045" s="6" t="str">
        <f t="shared" si="192"/>
        <v/>
      </c>
      <c r="H4045" s="6" t="str">
        <f t="shared" si="193"/>
        <v/>
      </c>
      <c r="I4045" s="3" t="str">
        <f t="shared" si="194"/>
        <v/>
      </c>
    </row>
    <row r="4046" spans="6:9" x14ac:dyDescent="0.25">
      <c r="F4046" s="6" t="str">
        <f>IF($A4046="","",$E4046-_xlfn.MAXIFS($E$2:$E4045,$C$2:$C4045,$C4046,$A$2:$A4045,$A4046))</f>
        <v/>
      </c>
      <c r="G4046" s="6" t="str">
        <f t="shared" si="192"/>
        <v/>
      </c>
      <c r="H4046" s="6" t="str">
        <f t="shared" si="193"/>
        <v/>
      </c>
      <c r="I4046" s="3" t="str">
        <f t="shared" si="194"/>
        <v/>
      </c>
    </row>
    <row r="4047" spans="6:9" x14ac:dyDescent="0.25">
      <c r="F4047" s="6" t="str">
        <f>IF($A4047="","",$E4047-_xlfn.MAXIFS($E$2:$E4046,$C$2:$C4046,$C4047,$A$2:$A4046,$A4047))</f>
        <v/>
      </c>
      <c r="G4047" s="6" t="str">
        <f t="shared" si="192"/>
        <v/>
      </c>
      <c r="H4047" s="6" t="str">
        <f t="shared" si="193"/>
        <v/>
      </c>
      <c r="I4047" s="3" t="str">
        <f t="shared" si="194"/>
        <v/>
      </c>
    </row>
    <row r="4048" spans="6:9" x14ac:dyDescent="0.25">
      <c r="F4048" s="6" t="str">
        <f>IF($A4048="","",$E4048-_xlfn.MAXIFS($E$2:$E4047,$C$2:$C4047,$C4048,$A$2:$A4047,$A4048))</f>
        <v/>
      </c>
      <c r="G4048" s="6" t="str">
        <f t="shared" si="192"/>
        <v/>
      </c>
      <c r="H4048" s="6" t="str">
        <f t="shared" si="193"/>
        <v/>
      </c>
      <c r="I4048" s="3" t="str">
        <f t="shared" si="194"/>
        <v/>
      </c>
    </row>
    <row r="4049" spans="6:9" x14ac:dyDescent="0.25">
      <c r="F4049" s="6" t="str">
        <f>IF($A4049="","",$E4049-_xlfn.MAXIFS($E$2:$E4048,$C$2:$C4048,$C4049,$A$2:$A4048,$A4049))</f>
        <v/>
      </c>
      <c r="G4049" s="6" t="str">
        <f t="shared" si="192"/>
        <v/>
      </c>
      <c r="H4049" s="6" t="str">
        <f t="shared" si="193"/>
        <v/>
      </c>
      <c r="I4049" s="3" t="str">
        <f t="shared" si="194"/>
        <v/>
      </c>
    </row>
    <row r="4050" spans="6:9" x14ac:dyDescent="0.25">
      <c r="F4050" s="6" t="str">
        <f>IF($A4050="","",$E4050-_xlfn.MAXIFS($E$2:$E4049,$C$2:$C4049,$C4050,$A$2:$A4049,$A4050))</f>
        <v/>
      </c>
      <c r="G4050" s="6" t="str">
        <f t="shared" si="192"/>
        <v/>
      </c>
      <c r="H4050" s="6" t="str">
        <f t="shared" si="193"/>
        <v/>
      </c>
      <c r="I4050" s="3" t="str">
        <f t="shared" si="194"/>
        <v/>
      </c>
    </row>
    <row r="4051" spans="6:9" x14ac:dyDescent="0.25">
      <c r="F4051" s="6" t="str">
        <f>IF($A4051="","",$E4051-_xlfn.MAXIFS($E$2:$E4050,$C$2:$C4050,$C4051,$A$2:$A4050,$A4051))</f>
        <v/>
      </c>
      <c r="G4051" s="6" t="str">
        <f t="shared" si="192"/>
        <v/>
      </c>
      <c r="H4051" s="6" t="str">
        <f t="shared" si="193"/>
        <v/>
      </c>
      <c r="I4051" s="3" t="str">
        <f t="shared" si="194"/>
        <v/>
      </c>
    </row>
    <row r="4052" spans="6:9" x14ac:dyDescent="0.25">
      <c r="F4052" s="6" t="str">
        <f>IF($A4052="","",$E4052-_xlfn.MAXIFS($E$2:$E4051,$C$2:$C4051,$C4052,$A$2:$A4051,$A4052))</f>
        <v/>
      </c>
      <c r="G4052" s="6" t="str">
        <f t="shared" si="192"/>
        <v/>
      </c>
      <c r="H4052" s="6" t="str">
        <f t="shared" si="193"/>
        <v/>
      </c>
      <c r="I4052" s="3" t="str">
        <f t="shared" si="194"/>
        <v/>
      </c>
    </row>
    <row r="4053" spans="6:9" x14ac:dyDescent="0.25">
      <c r="F4053" s="6" t="str">
        <f>IF($A4053="","",$E4053-_xlfn.MAXIFS($E$2:$E4052,$C$2:$C4052,$C4053,$A$2:$A4052,$A4053))</f>
        <v/>
      </c>
      <c r="G4053" s="6" t="str">
        <f t="shared" si="192"/>
        <v/>
      </c>
      <c r="H4053" s="6" t="str">
        <f t="shared" si="193"/>
        <v/>
      </c>
      <c r="I4053" s="3" t="str">
        <f t="shared" si="194"/>
        <v/>
      </c>
    </row>
    <row r="4054" spans="6:9" x14ac:dyDescent="0.25">
      <c r="F4054" s="6" t="str">
        <f>IF($A4054="","",$E4054-_xlfn.MAXIFS($E$2:$E4053,$C$2:$C4053,$C4054,$A$2:$A4053,$A4054))</f>
        <v/>
      </c>
      <c r="G4054" s="6" t="str">
        <f t="shared" si="192"/>
        <v/>
      </c>
      <c r="H4054" s="6" t="str">
        <f t="shared" si="193"/>
        <v/>
      </c>
      <c r="I4054" s="3" t="str">
        <f t="shared" si="194"/>
        <v/>
      </c>
    </row>
    <row r="4055" spans="6:9" x14ac:dyDescent="0.25">
      <c r="F4055" s="6" t="str">
        <f>IF($A4055="","",$E4055-_xlfn.MAXIFS($E$2:$E4054,$C$2:$C4054,$C4055,$A$2:$A4054,$A4055))</f>
        <v/>
      </c>
      <c r="G4055" s="6" t="str">
        <f t="shared" si="192"/>
        <v/>
      </c>
      <c r="H4055" s="6" t="str">
        <f t="shared" si="193"/>
        <v/>
      </c>
      <c r="I4055" s="3" t="str">
        <f t="shared" si="194"/>
        <v/>
      </c>
    </row>
    <row r="4056" spans="6:9" x14ac:dyDescent="0.25">
      <c r="F4056" s="6" t="str">
        <f>IF($A4056="","",$E4056-_xlfn.MAXIFS($E$2:$E4055,$C$2:$C4055,$C4056,$A$2:$A4055,$A4056))</f>
        <v/>
      </c>
      <c r="G4056" s="6" t="str">
        <f t="shared" si="192"/>
        <v/>
      </c>
      <c r="H4056" s="6" t="str">
        <f t="shared" si="193"/>
        <v/>
      </c>
      <c r="I4056" s="3" t="str">
        <f t="shared" si="194"/>
        <v/>
      </c>
    </row>
    <row r="4057" spans="6:9" x14ac:dyDescent="0.25">
      <c r="F4057" s="6" t="str">
        <f>IF($A4057="","",$E4057-_xlfn.MAXIFS($E$2:$E4056,$C$2:$C4056,$C4057,$A$2:$A4056,$A4057))</f>
        <v/>
      </c>
      <c r="G4057" s="6" t="str">
        <f t="shared" si="192"/>
        <v/>
      </c>
      <c r="H4057" s="6" t="str">
        <f t="shared" si="193"/>
        <v/>
      </c>
      <c r="I4057" s="3" t="str">
        <f t="shared" si="194"/>
        <v/>
      </c>
    </row>
    <row r="4058" spans="6:9" x14ac:dyDescent="0.25">
      <c r="F4058" s="6" t="str">
        <f>IF($A4058="","",$E4058-_xlfn.MAXIFS($E$2:$E4057,$C$2:$C4057,$C4058,$A$2:$A4057,$A4058))</f>
        <v/>
      </c>
      <c r="G4058" s="6" t="str">
        <f t="shared" si="192"/>
        <v/>
      </c>
      <c r="H4058" s="6" t="str">
        <f t="shared" si="193"/>
        <v/>
      </c>
      <c r="I4058" s="3" t="str">
        <f t="shared" si="194"/>
        <v/>
      </c>
    </row>
    <row r="4059" spans="6:9" x14ac:dyDescent="0.25">
      <c r="F4059" s="6" t="str">
        <f>IF($A4059="","",$E4059-_xlfn.MAXIFS($E$2:$E4058,$C$2:$C4058,$C4059,$A$2:$A4058,$A4059))</f>
        <v/>
      </c>
      <c r="G4059" s="6" t="str">
        <f t="shared" si="192"/>
        <v/>
      </c>
      <c r="H4059" s="6" t="str">
        <f t="shared" si="193"/>
        <v/>
      </c>
      <c r="I4059" s="3" t="str">
        <f t="shared" si="194"/>
        <v/>
      </c>
    </row>
    <row r="4060" spans="6:9" x14ac:dyDescent="0.25">
      <c r="F4060" s="6" t="str">
        <f>IF($A4060="","",$E4060-_xlfn.MAXIFS($E$2:$E4059,$C$2:$C4059,$C4060,$A$2:$A4059,$A4060))</f>
        <v/>
      </c>
      <c r="G4060" s="6" t="str">
        <f t="shared" si="192"/>
        <v/>
      </c>
      <c r="H4060" s="6" t="str">
        <f t="shared" si="193"/>
        <v/>
      </c>
      <c r="I4060" s="3" t="str">
        <f t="shared" si="194"/>
        <v/>
      </c>
    </row>
    <row r="4061" spans="6:9" x14ac:dyDescent="0.25">
      <c r="F4061" s="6" t="str">
        <f>IF($A4061="","",$E4061-_xlfn.MAXIFS($E$2:$E4060,$C$2:$C4060,$C4061,$A$2:$A4060,$A4061))</f>
        <v/>
      </c>
      <c r="G4061" s="6" t="str">
        <f t="shared" si="192"/>
        <v/>
      </c>
      <c r="H4061" s="6" t="str">
        <f t="shared" si="193"/>
        <v/>
      </c>
      <c r="I4061" s="3" t="str">
        <f t="shared" si="194"/>
        <v/>
      </c>
    </row>
    <row r="4062" spans="6:9" x14ac:dyDescent="0.25">
      <c r="F4062" s="6" t="str">
        <f>IF($A4062="","",$E4062-_xlfn.MAXIFS($E$2:$E4061,$C$2:$C4061,$C4062,$A$2:$A4061,$A4062))</f>
        <v/>
      </c>
      <c r="G4062" s="6" t="str">
        <f t="shared" si="192"/>
        <v/>
      </c>
      <c r="H4062" s="6" t="str">
        <f t="shared" si="193"/>
        <v/>
      </c>
      <c r="I4062" s="3" t="str">
        <f t="shared" si="194"/>
        <v/>
      </c>
    </row>
    <row r="4063" spans="6:9" x14ac:dyDescent="0.25">
      <c r="F4063" s="6" t="str">
        <f>IF($A4063="","",$E4063-_xlfn.MAXIFS($E$2:$E4062,$C$2:$C4062,$C4063,$A$2:$A4062,$A4063))</f>
        <v/>
      </c>
      <c r="G4063" s="6" t="str">
        <f t="shared" si="192"/>
        <v/>
      </c>
      <c r="H4063" s="6" t="str">
        <f t="shared" si="193"/>
        <v/>
      </c>
      <c r="I4063" s="3" t="str">
        <f t="shared" si="194"/>
        <v/>
      </c>
    </row>
    <row r="4064" spans="6:9" x14ac:dyDescent="0.25">
      <c r="F4064" s="6" t="str">
        <f>IF($A4064="","",$E4064-_xlfn.MAXIFS($E$2:$E4063,$C$2:$C4063,$C4064,$A$2:$A4063,$A4064))</f>
        <v/>
      </c>
      <c r="G4064" s="6" t="str">
        <f t="shared" si="192"/>
        <v/>
      </c>
      <c r="H4064" s="6" t="str">
        <f t="shared" si="193"/>
        <v/>
      </c>
      <c r="I4064" s="3" t="str">
        <f t="shared" si="194"/>
        <v/>
      </c>
    </row>
    <row r="4065" spans="6:9" x14ac:dyDescent="0.25">
      <c r="F4065" s="6" t="str">
        <f>IF($A4065="","",$E4065-_xlfn.MAXIFS($E$2:$E4064,$C$2:$C4064,$C4065,$A$2:$A4064,$A4065))</f>
        <v/>
      </c>
      <c r="G4065" s="6" t="str">
        <f t="shared" si="192"/>
        <v/>
      </c>
      <c r="H4065" s="6" t="str">
        <f t="shared" si="193"/>
        <v/>
      </c>
      <c r="I4065" s="3" t="str">
        <f t="shared" si="194"/>
        <v/>
      </c>
    </row>
    <row r="4066" spans="6:9" x14ac:dyDescent="0.25">
      <c r="F4066" s="6" t="str">
        <f>IF($A4066="","",$E4066-_xlfn.MAXIFS($E$2:$E4065,$C$2:$C4065,$C4066,$A$2:$A4065,$A4066))</f>
        <v/>
      </c>
      <c r="G4066" s="6" t="str">
        <f t="shared" si="192"/>
        <v/>
      </c>
      <c r="H4066" s="6" t="str">
        <f t="shared" si="193"/>
        <v/>
      </c>
      <c r="I4066" s="3" t="str">
        <f t="shared" si="194"/>
        <v/>
      </c>
    </row>
    <row r="4067" spans="6:9" x14ac:dyDescent="0.25">
      <c r="F4067" s="6" t="str">
        <f>IF($A4067="","",$E4067-_xlfn.MAXIFS($E$2:$E4066,$C$2:$C4066,$C4067,$A$2:$A4066,$A4067))</f>
        <v/>
      </c>
      <c r="G4067" s="6" t="str">
        <f t="shared" si="192"/>
        <v/>
      </c>
      <c r="H4067" s="6" t="str">
        <f t="shared" si="193"/>
        <v/>
      </c>
      <c r="I4067" s="3" t="str">
        <f t="shared" si="194"/>
        <v/>
      </c>
    </row>
    <row r="4068" spans="6:9" x14ac:dyDescent="0.25">
      <c r="F4068" s="6" t="str">
        <f>IF($A4068="","",$E4068-_xlfn.MAXIFS($E$2:$E4067,$C$2:$C4067,$C4068,$A$2:$A4067,$A4068))</f>
        <v/>
      </c>
      <c r="G4068" s="6" t="str">
        <f t="shared" si="192"/>
        <v/>
      </c>
      <c r="H4068" s="6" t="str">
        <f t="shared" si="193"/>
        <v/>
      </c>
      <c r="I4068" s="3" t="str">
        <f t="shared" si="194"/>
        <v/>
      </c>
    </row>
    <row r="4069" spans="6:9" x14ac:dyDescent="0.25">
      <c r="F4069" s="6" t="str">
        <f>IF($A4069="","",$E4069-_xlfn.MAXIFS($E$2:$E4068,$C$2:$C4068,$C4069,$A$2:$A4068,$A4069))</f>
        <v/>
      </c>
      <c r="G4069" s="6" t="str">
        <f t="shared" si="192"/>
        <v/>
      </c>
      <c r="H4069" s="6" t="str">
        <f t="shared" si="193"/>
        <v/>
      </c>
      <c r="I4069" s="3" t="str">
        <f t="shared" si="194"/>
        <v/>
      </c>
    </row>
    <row r="4070" spans="6:9" x14ac:dyDescent="0.25">
      <c r="F4070" s="6" t="str">
        <f>IF($A4070="","",$E4070-_xlfn.MAXIFS($E$2:$E4069,$C$2:$C4069,$C4070,$A$2:$A4069,$A4070))</f>
        <v/>
      </c>
      <c r="G4070" s="6" t="str">
        <f t="shared" si="192"/>
        <v/>
      </c>
      <c r="H4070" s="6" t="str">
        <f t="shared" si="193"/>
        <v/>
      </c>
      <c r="I4070" s="3" t="str">
        <f t="shared" si="194"/>
        <v/>
      </c>
    </row>
    <row r="4071" spans="6:9" x14ac:dyDescent="0.25">
      <c r="F4071" s="6" t="str">
        <f>IF($A4071="","",$E4071-_xlfn.MAXIFS($E$2:$E4070,$C$2:$C4070,$C4071,$A$2:$A4070,$A4071))</f>
        <v/>
      </c>
      <c r="G4071" s="6" t="str">
        <f t="shared" si="192"/>
        <v/>
      </c>
      <c r="H4071" s="6" t="str">
        <f t="shared" si="193"/>
        <v/>
      </c>
      <c r="I4071" s="3" t="str">
        <f t="shared" si="194"/>
        <v/>
      </c>
    </row>
    <row r="4072" spans="6:9" x14ac:dyDescent="0.25">
      <c r="F4072" s="6" t="str">
        <f>IF($A4072="","",$E4072-_xlfn.MAXIFS($E$2:$E4071,$C$2:$C4071,$C4072,$A$2:$A4071,$A4072))</f>
        <v/>
      </c>
      <c r="G4072" s="6" t="str">
        <f t="shared" si="192"/>
        <v/>
      </c>
      <c r="H4072" s="6" t="str">
        <f t="shared" si="193"/>
        <v/>
      </c>
      <c r="I4072" s="3" t="str">
        <f t="shared" si="194"/>
        <v/>
      </c>
    </row>
    <row r="4073" spans="6:9" x14ac:dyDescent="0.25">
      <c r="F4073" s="6" t="str">
        <f>IF($A4073="","",$E4073-_xlfn.MAXIFS($E$2:$E4072,$C$2:$C4072,$C4073,$A$2:$A4072,$A4073))</f>
        <v/>
      </c>
      <c r="G4073" s="6" t="str">
        <f t="shared" si="192"/>
        <v/>
      </c>
      <c r="H4073" s="6" t="str">
        <f t="shared" si="193"/>
        <v/>
      </c>
      <c r="I4073" s="3" t="str">
        <f t="shared" si="194"/>
        <v/>
      </c>
    </row>
    <row r="4074" spans="6:9" x14ac:dyDescent="0.25">
      <c r="F4074" s="6" t="str">
        <f>IF($A4074="","",$E4074-_xlfn.MAXIFS($E$2:$E4073,$C$2:$C4073,$C4074,$A$2:$A4073,$A4074))</f>
        <v/>
      </c>
      <c r="G4074" s="6" t="str">
        <f t="shared" si="192"/>
        <v/>
      </c>
      <c r="H4074" s="6" t="str">
        <f t="shared" si="193"/>
        <v/>
      </c>
      <c r="I4074" s="3" t="str">
        <f t="shared" si="194"/>
        <v/>
      </c>
    </row>
    <row r="4075" spans="6:9" x14ac:dyDescent="0.25">
      <c r="F4075" s="6" t="str">
        <f>IF($A4075="","",$E4075-_xlfn.MAXIFS($E$2:$E4074,$C$2:$C4074,$C4075,$A$2:$A4074,$A4075))</f>
        <v/>
      </c>
      <c r="G4075" s="6" t="str">
        <f t="shared" si="192"/>
        <v/>
      </c>
      <c r="H4075" s="6" t="str">
        <f t="shared" si="193"/>
        <v/>
      </c>
      <c r="I4075" s="3" t="str">
        <f t="shared" si="194"/>
        <v/>
      </c>
    </row>
    <row r="4076" spans="6:9" x14ac:dyDescent="0.25">
      <c r="F4076" s="6" t="str">
        <f>IF($A4076="","",$E4076-_xlfn.MAXIFS($E$2:$E4075,$C$2:$C4075,$C4076,$A$2:$A4075,$A4076))</f>
        <v/>
      </c>
      <c r="G4076" s="6" t="str">
        <f t="shared" si="192"/>
        <v/>
      </c>
      <c r="H4076" s="6" t="str">
        <f t="shared" si="193"/>
        <v/>
      </c>
      <c r="I4076" s="3" t="str">
        <f t="shared" si="194"/>
        <v/>
      </c>
    </row>
    <row r="4077" spans="6:9" x14ac:dyDescent="0.25">
      <c r="F4077" s="6" t="str">
        <f>IF($A4077="","",$E4077-_xlfn.MAXIFS($E$2:$E4076,$C$2:$C4076,$C4077,$A$2:$A4076,$A4077))</f>
        <v/>
      </c>
      <c r="G4077" s="6" t="str">
        <f t="shared" si="192"/>
        <v/>
      </c>
      <c r="H4077" s="6" t="str">
        <f t="shared" si="193"/>
        <v/>
      </c>
      <c r="I4077" s="3" t="str">
        <f t="shared" si="194"/>
        <v/>
      </c>
    </row>
    <row r="4078" spans="6:9" x14ac:dyDescent="0.25">
      <c r="F4078" s="6" t="str">
        <f>IF($A4078="","",$E4078-_xlfn.MAXIFS($E$2:$E4077,$C$2:$C4077,$C4078,$A$2:$A4077,$A4078))</f>
        <v/>
      </c>
      <c r="G4078" s="6" t="str">
        <f t="shared" si="192"/>
        <v/>
      </c>
      <c r="H4078" s="6" t="str">
        <f t="shared" si="193"/>
        <v/>
      </c>
      <c r="I4078" s="3" t="str">
        <f t="shared" si="194"/>
        <v/>
      </c>
    </row>
    <row r="4079" spans="6:9" x14ac:dyDescent="0.25">
      <c r="F4079" s="6" t="str">
        <f>IF($A4079="","",$E4079-_xlfn.MAXIFS($E$2:$E4078,$C$2:$C4078,$C4079,$A$2:$A4078,$A4079))</f>
        <v/>
      </c>
      <c r="G4079" s="6" t="str">
        <f t="shared" si="192"/>
        <v/>
      </c>
      <c r="H4079" s="6" t="str">
        <f t="shared" si="193"/>
        <v/>
      </c>
      <c r="I4079" s="3" t="str">
        <f t="shared" si="194"/>
        <v/>
      </c>
    </row>
    <row r="4080" spans="6:9" x14ac:dyDescent="0.25">
      <c r="F4080" s="6" t="str">
        <f>IF($A4080="","",$E4080-_xlfn.MAXIFS($E$2:$E4079,$C$2:$C4079,$C4080,$A$2:$A4079,$A4080))</f>
        <v/>
      </c>
      <c r="G4080" s="6" t="str">
        <f t="shared" si="192"/>
        <v/>
      </c>
      <c r="H4080" s="6" t="str">
        <f t="shared" si="193"/>
        <v/>
      </c>
      <c r="I4080" s="3" t="str">
        <f t="shared" si="194"/>
        <v/>
      </c>
    </row>
    <row r="4081" spans="6:9" x14ac:dyDescent="0.25">
      <c r="F4081" s="6" t="str">
        <f>IF($A4081="","",$E4081-_xlfn.MAXIFS($E$2:$E4080,$C$2:$C4080,$C4081,$A$2:$A4080,$A4081))</f>
        <v/>
      </c>
      <c r="G4081" s="6" t="str">
        <f t="shared" si="192"/>
        <v/>
      </c>
      <c r="H4081" s="6" t="str">
        <f t="shared" si="193"/>
        <v/>
      </c>
      <c r="I4081" s="3" t="str">
        <f t="shared" si="194"/>
        <v/>
      </c>
    </row>
    <row r="4082" spans="6:9" x14ac:dyDescent="0.25">
      <c r="F4082" s="6" t="str">
        <f>IF($A4082="","",$E4082-_xlfn.MAXIFS($E$2:$E4081,$C$2:$C4081,$C4082,$A$2:$A4081,$A4082))</f>
        <v/>
      </c>
      <c r="G4082" s="6" t="str">
        <f t="shared" si="192"/>
        <v/>
      </c>
      <c r="H4082" s="6" t="str">
        <f t="shared" si="193"/>
        <v/>
      </c>
      <c r="I4082" s="3" t="str">
        <f t="shared" si="194"/>
        <v/>
      </c>
    </row>
    <row r="4083" spans="6:9" x14ac:dyDescent="0.25">
      <c r="F4083" s="6" t="str">
        <f>IF($A4083="","",$E4083-_xlfn.MAXIFS($E$2:$E4082,$C$2:$C4082,$C4083,$A$2:$A4082,$A4083))</f>
        <v/>
      </c>
      <c r="G4083" s="6" t="str">
        <f t="shared" si="192"/>
        <v/>
      </c>
      <c r="H4083" s="6" t="str">
        <f t="shared" si="193"/>
        <v/>
      </c>
      <c r="I4083" s="3" t="str">
        <f t="shared" si="194"/>
        <v/>
      </c>
    </row>
    <row r="4084" spans="6:9" x14ac:dyDescent="0.25">
      <c r="F4084" s="6" t="str">
        <f>IF($A4084="","",$E4084-_xlfn.MAXIFS($E$2:$E4083,$C$2:$C4083,$C4084,$A$2:$A4083,$A4084))</f>
        <v/>
      </c>
      <c r="G4084" s="6" t="str">
        <f t="shared" si="192"/>
        <v/>
      </c>
      <c r="H4084" s="6" t="str">
        <f t="shared" si="193"/>
        <v/>
      </c>
      <c r="I4084" s="3" t="str">
        <f t="shared" si="194"/>
        <v/>
      </c>
    </row>
    <row r="4085" spans="6:9" x14ac:dyDescent="0.25">
      <c r="F4085" s="6" t="str">
        <f>IF($A4085="","",$E4085-_xlfn.MAXIFS($E$2:$E4084,$C$2:$C4084,$C4085,$A$2:$A4084,$A4085))</f>
        <v/>
      </c>
      <c r="G4085" s="6" t="str">
        <f t="shared" si="192"/>
        <v/>
      </c>
      <c r="H4085" s="6" t="str">
        <f t="shared" si="193"/>
        <v/>
      </c>
      <c r="I4085" s="3" t="str">
        <f t="shared" si="194"/>
        <v/>
      </c>
    </row>
    <row r="4086" spans="6:9" x14ac:dyDescent="0.25">
      <c r="F4086" s="6" t="str">
        <f>IF($A4086="","",$E4086-_xlfn.MAXIFS($E$2:$E4085,$C$2:$C4085,$C4086,$A$2:$A4085,$A4086))</f>
        <v/>
      </c>
      <c r="G4086" s="6" t="str">
        <f t="shared" si="192"/>
        <v/>
      </c>
      <c r="H4086" s="6" t="str">
        <f t="shared" si="193"/>
        <v/>
      </c>
      <c r="I4086" s="3" t="str">
        <f t="shared" si="194"/>
        <v/>
      </c>
    </row>
    <row r="4087" spans="6:9" x14ac:dyDescent="0.25">
      <c r="F4087" s="6" t="str">
        <f>IF($A4087="","",$E4087-_xlfn.MAXIFS($E$2:$E4086,$C$2:$C4086,$C4087,$A$2:$A4086,$A4087))</f>
        <v/>
      </c>
      <c r="G4087" s="6" t="str">
        <f t="shared" si="192"/>
        <v/>
      </c>
      <c r="H4087" s="6" t="str">
        <f t="shared" si="193"/>
        <v/>
      </c>
      <c r="I4087" s="3" t="str">
        <f t="shared" si="194"/>
        <v/>
      </c>
    </row>
    <row r="4088" spans="6:9" x14ac:dyDescent="0.25">
      <c r="F4088" s="6" t="str">
        <f>IF($A4088="","",$E4088-_xlfn.MAXIFS($E$2:$E4087,$C$2:$C4087,$C4088,$A$2:$A4087,$A4088))</f>
        <v/>
      </c>
      <c r="G4088" s="6" t="str">
        <f t="shared" si="192"/>
        <v/>
      </c>
      <c r="H4088" s="6" t="str">
        <f t="shared" si="193"/>
        <v/>
      </c>
      <c r="I4088" s="3" t="str">
        <f t="shared" si="194"/>
        <v/>
      </c>
    </row>
    <row r="4089" spans="6:9" x14ac:dyDescent="0.25">
      <c r="F4089" s="6" t="str">
        <f>IF($A4089="","",$E4089-_xlfn.MAXIFS($E$2:$E4088,$C$2:$C4088,$C4089,$A$2:$A4088,$A4089))</f>
        <v/>
      </c>
      <c r="G4089" s="6" t="str">
        <f t="shared" si="192"/>
        <v/>
      </c>
      <c r="H4089" s="6" t="str">
        <f t="shared" si="193"/>
        <v/>
      </c>
      <c r="I4089" s="3" t="str">
        <f t="shared" si="194"/>
        <v/>
      </c>
    </row>
    <row r="4090" spans="6:9" x14ac:dyDescent="0.25">
      <c r="F4090" s="6" t="str">
        <f>IF($A4090="","",$E4090-_xlfn.MAXIFS($E$2:$E4089,$C$2:$C4089,$C4090,$A$2:$A4089,$A4090))</f>
        <v/>
      </c>
      <c r="G4090" s="6" t="str">
        <f t="shared" si="192"/>
        <v/>
      </c>
      <c r="H4090" s="6" t="str">
        <f t="shared" si="193"/>
        <v/>
      </c>
      <c r="I4090" s="3" t="str">
        <f t="shared" si="194"/>
        <v/>
      </c>
    </row>
    <row r="4091" spans="6:9" x14ac:dyDescent="0.25">
      <c r="F4091" s="6" t="str">
        <f>IF($A4091="","",$E4091-_xlfn.MAXIFS($E$2:$E4090,$C$2:$C4090,$C4091,$A$2:$A4090,$A4091))</f>
        <v/>
      </c>
      <c r="G4091" s="6" t="str">
        <f t="shared" si="192"/>
        <v/>
      </c>
      <c r="H4091" s="6" t="str">
        <f t="shared" si="193"/>
        <v/>
      </c>
      <c r="I4091" s="3" t="str">
        <f t="shared" si="194"/>
        <v/>
      </c>
    </row>
    <row r="4092" spans="6:9" x14ac:dyDescent="0.25">
      <c r="F4092" s="6" t="str">
        <f>IF($A4092="","",$E4092-_xlfn.MAXIFS($E$2:$E4091,$C$2:$C4091,$C4092,$A$2:$A4091,$A4092))</f>
        <v/>
      </c>
      <c r="G4092" s="6" t="str">
        <f t="shared" si="192"/>
        <v/>
      </c>
      <c r="H4092" s="6" t="str">
        <f t="shared" si="193"/>
        <v/>
      </c>
      <c r="I4092" s="3" t="str">
        <f t="shared" si="194"/>
        <v/>
      </c>
    </row>
    <row r="4093" spans="6:9" x14ac:dyDescent="0.25">
      <c r="F4093" s="6" t="str">
        <f>IF($A4093="","",$E4093-_xlfn.MAXIFS($E$2:$E4092,$C$2:$C4092,$C4093,$A$2:$A4092,$A4093))</f>
        <v/>
      </c>
      <c r="G4093" s="6" t="str">
        <f t="shared" si="192"/>
        <v/>
      </c>
      <c r="H4093" s="6" t="str">
        <f t="shared" si="193"/>
        <v/>
      </c>
      <c r="I4093" s="3" t="str">
        <f t="shared" si="194"/>
        <v/>
      </c>
    </row>
    <row r="4094" spans="6:9" x14ac:dyDescent="0.25">
      <c r="F4094" s="6" t="str">
        <f>IF($A4094="","",$E4094-_xlfn.MAXIFS($E$2:$E4093,$C$2:$C4093,$C4094,$A$2:$A4093,$A4094))</f>
        <v/>
      </c>
      <c r="G4094" s="6" t="str">
        <f t="shared" si="192"/>
        <v/>
      </c>
      <c r="H4094" s="6" t="str">
        <f t="shared" si="193"/>
        <v/>
      </c>
      <c r="I4094" s="3" t="str">
        <f t="shared" si="194"/>
        <v/>
      </c>
    </row>
    <row r="4095" spans="6:9" x14ac:dyDescent="0.25">
      <c r="F4095" s="6" t="str">
        <f>IF($A4095="","",$E4095-_xlfn.MAXIFS($E$2:$E4094,$C$2:$C4094,$C4095,$A$2:$A4094,$A4095))</f>
        <v/>
      </c>
      <c r="G4095" s="6" t="str">
        <f t="shared" si="192"/>
        <v/>
      </c>
      <c r="H4095" s="6" t="str">
        <f t="shared" si="193"/>
        <v/>
      </c>
      <c r="I4095" s="3" t="str">
        <f t="shared" si="194"/>
        <v/>
      </c>
    </row>
    <row r="4096" spans="6:9" x14ac:dyDescent="0.25">
      <c r="F4096" s="6" t="str">
        <f>IF($A4096="","",$E4096-_xlfn.MAXIFS($E$2:$E4095,$C$2:$C4095,$C4096,$A$2:$A4095,$A4096))</f>
        <v/>
      </c>
      <c r="G4096" s="6" t="str">
        <f t="shared" si="192"/>
        <v/>
      </c>
      <c r="H4096" s="6" t="str">
        <f t="shared" si="193"/>
        <v/>
      </c>
      <c r="I4096" s="3" t="str">
        <f t="shared" si="194"/>
        <v/>
      </c>
    </row>
    <row r="4097" spans="6:9" x14ac:dyDescent="0.25">
      <c r="F4097" s="6" t="str">
        <f>IF($A4097="","",$E4097-_xlfn.MAXIFS($E$2:$E4096,$C$2:$C4096,$C4097,$A$2:$A4096,$A4097))</f>
        <v/>
      </c>
      <c r="G4097" s="6" t="str">
        <f t="shared" si="192"/>
        <v/>
      </c>
      <c r="H4097" s="6" t="str">
        <f t="shared" si="193"/>
        <v/>
      </c>
      <c r="I4097" s="3" t="str">
        <f t="shared" si="194"/>
        <v/>
      </c>
    </row>
    <row r="4098" spans="6:9" x14ac:dyDescent="0.25">
      <c r="F4098" s="6" t="str">
        <f>IF($A4098="","",$E4098-_xlfn.MAXIFS($E$2:$E4097,$C$2:$C4097,$C4098,$A$2:$A4097,$A4098))</f>
        <v/>
      </c>
      <c r="G4098" s="6" t="str">
        <f t="shared" si="192"/>
        <v/>
      </c>
      <c r="H4098" s="6" t="str">
        <f t="shared" si="193"/>
        <v/>
      </c>
      <c r="I4098" s="3" t="str">
        <f t="shared" si="194"/>
        <v/>
      </c>
    </row>
    <row r="4099" spans="6:9" x14ac:dyDescent="0.25">
      <c r="F4099" s="6" t="str">
        <f>IF($A4099="","",$E4099-_xlfn.MAXIFS($E$2:$E4098,$C$2:$C4098,$C4099,$A$2:$A4098,$A4099))</f>
        <v/>
      </c>
      <c r="G4099" s="6" t="str">
        <f t="shared" si="192"/>
        <v/>
      </c>
      <c r="H4099" s="6" t="str">
        <f t="shared" si="193"/>
        <v/>
      </c>
      <c r="I4099" s="3" t="str">
        <f t="shared" si="194"/>
        <v/>
      </c>
    </row>
    <row r="4100" spans="6:9" x14ac:dyDescent="0.25">
      <c r="F4100" s="6" t="str">
        <f>IF($A4100="","",$E4100-_xlfn.MAXIFS($E$2:$E4099,$C$2:$C4099,$C4100,$A$2:$A4099,$A4100))</f>
        <v/>
      </c>
      <c r="G4100" s="6" t="str">
        <f t="shared" si="192"/>
        <v/>
      </c>
      <c r="H4100" s="6" t="str">
        <f t="shared" si="193"/>
        <v/>
      </c>
      <c r="I4100" s="3" t="str">
        <f t="shared" si="194"/>
        <v/>
      </c>
    </row>
    <row r="4101" spans="6:9" x14ac:dyDescent="0.25">
      <c r="F4101" s="6" t="str">
        <f>IF($A4101="","",$E4101-_xlfn.MAXIFS($E$2:$E4100,$C$2:$C4100,$C4101,$A$2:$A4100,$A4101))</f>
        <v/>
      </c>
      <c r="G4101" s="6" t="str">
        <f t="shared" si="192"/>
        <v/>
      </c>
      <c r="H4101" s="6" t="str">
        <f t="shared" si="193"/>
        <v/>
      </c>
      <c r="I4101" s="3" t="str">
        <f t="shared" si="194"/>
        <v/>
      </c>
    </row>
    <row r="4102" spans="6:9" x14ac:dyDescent="0.25">
      <c r="F4102" s="6" t="str">
        <f>IF($A4102="","",$E4102-_xlfn.MAXIFS($E$2:$E4101,$C$2:$C4101,$C4102,$A$2:$A4101,$A4102))</f>
        <v/>
      </c>
      <c r="G4102" s="6" t="str">
        <f t="shared" si="192"/>
        <v/>
      </c>
      <c r="H4102" s="6" t="str">
        <f t="shared" si="193"/>
        <v/>
      </c>
      <c r="I4102" s="3" t="str">
        <f t="shared" si="194"/>
        <v/>
      </c>
    </row>
    <row r="4103" spans="6:9" x14ac:dyDescent="0.25">
      <c r="F4103" s="6" t="str">
        <f>IF($A4103="","",$E4103-_xlfn.MAXIFS($E$2:$E4102,$C$2:$C4102,$C4103,$A$2:$A4102,$A4103))</f>
        <v/>
      </c>
      <c r="G4103" s="6" t="str">
        <f t="shared" si="192"/>
        <v/>
      </c>
      <c r="H4103" s="6" t="str">
        <f t="shared" si="193"/>
        <v/>
      </c>
      <c r="I4103" s="3" t="str">
        <f t="shared" si="194"/>
        <v/>
      </c>
    </row>
    <row r="4104" spans="6:9" x14ac:dyDescent="0.25">
      <c r="F4104" s="6" t="str">
        <f>IF($A4104="","",$E4104-_xlfn.MAXIFS($E$2:$E4103,$C$2:$C4103,$C4104,$A$2:$A4103,$A4104))</f>
        <v/>
      </c>
      <c r="G4104" s="6" t="str">
        <f t="shared" si="192"/>
        <v/>
      </c>
      <c r="H4104" s="6" t="str">
        <f t="shared" si="193"/>
        <v/>
      </c>
      <c r="I4104" s="3" t="str">
        <f t="shared" si="194"/>
        <v/>
      </c>
    </row>
    <row r="4105" spans="6:9" x14ac:dyDescent="0.25">
      <c r="F4105" s="6" t="str">
        <f>IF($A4105="","",$E4105-_xlfn.MAXIFS($E$2:$E4104,$C$2:$C4104,$C4105,$A$2:$A4104,$A4105))</f>
        <v/>
      </c>
      <c r="G4105" s="6" t="str">
        <f t="shared" ref="G4105:G4168" si="195">IF($A4105="","",HOUR($D4105))</f>
        <v/>
      </c>
      <c r="H4105" s="6" t="str">
        <f t="shared" ref="H4105:H4168" si="196">IF($A4105="","",MINUTE($D4105))</f>
        <v/>
      </c>
      <c r="I4105" s="3" t="str">
        <f t="shared" si="194"/>
        <v/>
      </c>
    </row>
    <row r="4106" spans="6:9" x14ac:dyDescent="0.25">
      <c r="F4106" s="6" t="str">
        <f>IF($A4106="","",$E4106-_xlfn.MAXIFS($E$2:$E4105,$C$2:$C4105,$C4106,$A$2:$A4105,$A4106))</f>
        <v/>
      </c>
      <c r="G4106" s="6" t="str">
        <f t="shared" si="195"/>
        <v/>
      </c>
      <c r="H4106" s="6" t="str">
        <f t="shared" si="196"/>
        <v/>
      </c>
      <c r="I4106" s="3" t="str">
        <f t="shared" ref="I4106:I4169" si="197">IF($F4106&lt;0,"ERROR","")</f>
        <v/>
      </c>
    </row>
    <row r="4107" spans="6:9" x14ac:dyDescent="0.25">
      <c r="F4107" s="6" t="str">
        <f>IF($A4107="","",$E4107-_xlfn.MAXIFS($E$2:$E4106,$C$2:$C4106,$C4107,$A$2:$A4106,$A4107))</f>
        <v/>
      </c>
      <c r="G4107" s="6" t="str">
        <f t="shared" si="195"/>
        <v/>
      </c>
      <c r="H4107" s="6" t="str">
        <f t="shared" si="196"/>
        <v/>
      </c>
      <c r="I4107" s="3" t="str">
        <f t="shared" si="197"/>
        <v/>
      </c>
    </row>
    <row r="4108" spans="6:9" x14ac:dyDescent="0.25">
      <c r="F4108" s="6" t="str">
        <f>IF($A4108="","",$E4108-_xlfn.MAXIFS($E$2:$E4107,$C$2:$C4107,$C4108,$A$2:$A4107,$A4108))</f>
        <v/>
      </c>
      <c r="G4108" s="6" t="str">
        <f t="shared" si="195"/>
        <v/>
      </c>
      <c r="H4108" s="6" t="str">
        <f t="shared" si="196"/>
        <v/>
      </c>
      <c r="I4108" s="3" t="str">
        <f t="shared" si="197"/>
        <v/>
      </c>
    </row>
    <row r="4109" spans="6:9" x14ac:dyDescent="0.25">
      <c r="F4109" s="6" t="str">
        <f>IF($A4109="","",$E4109-_xlfn.MAXIFS($E$2:$E4108,$C$2:$C4108,$C4109,$A$2:$A4108,$A4109))</f>
        <v/>
      </c>
      <c r="G4109" s="6" t="str">
        <f t="shared" si="195"/>
        <v/>
      </c>
      <c r="H4109" s="6" t="str">
        <f t="shared" si="196"/>
        <v/>
      </c>
      <c r="I4109" s="3" t="str">
        <f t="shared" si="197"/>
        <v/>
      </c>
    </row>
    <row r="4110" spans="6:9" x14ac:dyDescent="0.25">
      <c r="F4110" s="6" t="str">
        <f>IF($A4110="","",$E4110-_xlfn.MAXIFS($E$2:$E4109,$C$2:$C4109,$C4110,$A$2:$A4109,$A4110))</f>
        <v/>
      </c>
      <c r="G4110" s="6" t="str">
        <f t="shared" si="195"/>
        <v/>
      </c>
      <c r="H4110" s="6" t="str">
        <f t="shared" si="196"/>
        <v/>
      </c>
      <c r="I4110" s="3" t="str">
        <f t="shared" si="197"/>
        <v/>
      </c>
    </row>
    <row r="4111" spans="6:9" x14ac:dyDescent="0.25">
      <c r="F4111" s="6" t="str">
        <f>IF($A4111="","",$E4111-_xlfn.MAXIFS($E$2:$E4110,$C$2:$C4110,$C4111,$A$2:$A4110,$A4111))</f>
        <v/>
      </c>
      <c r="G4111" s="6" t="str">
        <f t="shared" si="195"/>
        <v/>
      </c>
      <c r="H4111" s="6" t="str">
        <f t="shared" si="196"/>
        <v/>
      </c>
      <c r="I4111" s="3" t="str">
        <f t="shared" si="197"/>
        <v/>
      </c>
    </row>
    <row r="4112" spans="6:9" x14ac:dyDescent="0.25">
      <c r="F4112" s="6" t="str">
        <f>IF($A4112="","",$E4112-_xlfn.MAXIFS($E$2:$E4111,$C$2:$C4111,$C4112,$A$2:$A4111,$A4112))</f>
        <v/>
      </c>
      <c r="G4112" s="6" t="str">
        <f t="shared" si="195"/>
        <v/>
      </c>
      <c r="H4112" s="6" t="str">
        <f t="shared" si="196"/>
        <v/>
      </c>
      <c r="I4112" s="3" t="str">
        <f t="shared" si="197"/>
        <v/>
      </c>
    </row>
    <row r="4113" spans="6:9" x14ac:dyDescent="0.25">
      <c r="F4113" s="6" t="str">
        <f>IF($A4113="","",$E4113-_xlfn.MAXIFS($E$2:$E4112,$C$2:$C4112,$C4113,$A$2:$A4112,$A4113))</f>
        <v/>
      </c>
      <c r="G4113" s="6" t="str">
        <f t="shared" si="195"/>
        <v/>
      </c>
      <c r="H4113" s="6" t="str">
        <f t="shared" si="196"/>
        <v/>
      </c>
      <c r="I4113" s="3" t="str">
        <f t="shared" si="197"/>
        <v/>
      </c>
    </row>
    <row r="4114" spans="6:9" x14ac:dyDescent="0.25">
      <c r="F4114" s="6" t="str">
        <f>IF($A4114="","",$E4114-_xlfn.MAXIFS($E$2:$E4113,$C$2:$C4113,$C4114,$A$2:$A4113,$A4114))</f>
        <v/>
      </c>
      <c r="G4114" s="6" t="str">
        <f t="shared" si="195"/>
        <v/>
      </c>
      <c r="H4114" s="6" t="str">
        <f t="shared" si="196"/>
        <v/>
      </c>
      <c r="I4114" s="3" t="str">
        <f t="shared" si="197"/>
        <v/>
      </c>
    </row>
    <row r="4115" spans="6:9" x14ac:dyDescent="0.25">
      <c r="F4115" s="6" t="str">
        <f>IF($A4115="","",$E4115-_xlfn.MAXIFS($E$2:$E4114,$C$2:$C4114,$C4115,$A$2:$A4114,$A4115))</f>
        <v/>
      </c>
      <c r="G4115" s="6" t="str">
        <f t="shared" si="195"/>
        <v/>
      </c>
      <c r="H4115" s="6" t="str">
        <f t="shared" si="196"/>
        <v/>
      </c>
      <c r="I4115" s="3" t="str">
        <f t="shared" si="197"/>
        <v/>
      </c>
    </row>
    <row r="4116" spans="6:9" x14ac:dyDescent="0.25">
      <c r="F4116" s="6" t="str">
        <f>IF($A4116="","",$E4116-_xlfn.MAXIFS($E$2:$E4115,$C$2:$C4115,$C4116,$A$2:$A4115,$A4116))</f>
        <v/>
      </c>
      <c r="G4116" s="6" t="str">
        <f t="shared" si="195"/>
        <v/>
      </c>
      <c r="H4116" s="6" t="str">
        <f t="shared" si="196"/>
        <v/>
      </c>
      <c r="I4116" s="3" t="str">
        <f t="shared" si="197"/>
        <v/>
      </c>
    </row>
    <row r="4117" spans="6:9" x14ac:dyDescent="0.25">
      <c r="F4117" s="6" t="str">
        <f>IF($A4117="","",$E4117-_xlfn.MAXIFS($E$2:$E4116,$C$2:$C4116,$C4117,$A$2:$A4116,$A4117))</f>
        <v/>
      </c>
      <c r="G4117" s="6" t="str">
        <f t="shared" si="195"/>
        <v/>
      </c>
      <c r="H4117" s="6" t="str">
        <f t="shared" si="196"/>
        <v/>
      </c>
      <c r="I4117" s="3" t="str">
        <f t="shared" si="197"/>
        <v/>
      </c>
    </row>
    <row r="4118" spans="6:9" x14ac:dyDescent="0.25">
      <c r="F4118" s="6" t="str">
        <f>IF($A4118="","",$E4118-_xlfn.MAXIFS($E$2:$E4117,$C$2:$C4117,$C4118,$A$2:$A4117,$A4118))</f>
        <v/>
      </c>
      <c r="G4118" s="6" t="str">
        <f t="shared" si="195"/>
        <v/>
      </c>
      <c r="H4118" s="6" t="str">
        <f t="shared" si="196"/>
        <v/>
      </c>
      <c r="I4118" s="3" t="str">
        <f t="shared" si="197"/>
        <v/>
      </c>
    </row>
    <row r="4119" spans="6:9" x14ac:dyDescent="0.25">
      <c r="F4119" s="6" t="str">
        <f>IF($A4119="","",$E4119-_xlfn.MAXIFS($E$2:$E4118,$C$2:$C4118,$C4119,$A$2:$A4118,$A4119))</f>
        <v/>
      </c>
      <c r="G4119" s="6" t="str">
        <f t="shared" si="195"/>
        <v/>
      </c>
      <c r="H4119" s="6" t="str">
        <f t="shared" si="196"/>
        <v/>
      </c>
      <c r="I4119" s="3" t="str">
        <f t="shared" si="197"/>
        <v/>
      </c>
    </row>
    <row r="4120" spans="6:9" x14ac:dyDescent="0.25">
      <c r="F4120" s="6" t="str">
        <f>IF($A4120="","",$E4120-_xlfn.MAXIFS($E$2:$E4119,$C$2:$C4119,$C4120,$A$2:$A4119,$A4120))</f>
        <v/>
      </c>
      <c r="G4120" s="6" t="str">
        <f t="shared" si="195"/>
        <v/>
      </c>
      <c r="H4120" s="6" t="str">
        <f t="shared" si="196"/>
        <v/>
      </c>
      <c r="I4120" s="3" t="str">
        <f t="shared" si="197"/>
        <v/>
      </c>
    </row>
    <row r="4121" spans="6:9" x14ac:dyDescent="0.25">
      <c r="F4121" s="6" t="str">
        <f>IF($A4121="","",$E4121-_xlfn.MAXIFS($E$2:$E4120,$C$2:$C4120,$C4121,$A$2:$A4120,$A4121))</f>
        <v/>
      </c>
      <c r="G4121" s="6" t="str">
        <f t="shared" si="195"/>
        <v/>
      </c>
      <c r="H4121" s="6" t="str">
        <f t="shared" si="196"/>
        <v/>
      </c>
      <c r="I4121" s="3" t="str">
        <f t="shared" si="197"/>
        <v/>
      </c>
    </row>
    <row r="4122" spans="6:9" x14ac:dyDescent="0.25">
      <c r="F4122" s="6" t="str">
        <f>IF($A4122="","",$E4122-_xlfn.MAXIFS($E$2:$E4121,$C$2:$C4121,$C4122,$A$2:$A4121,$A4122))</f>
        <v/>
      </c>
      <c r="G4122" s="6" t="str">
        <f t="shared" si="195"/>
        <v/>
      </c>
      <c r="H4122" s="6" t="str">
        <f t="shared" si="196"/>
        <v/>
      </c>
      <c r="I4122" s="3" t="str">
        <f t="shared" si="197"/>
        <v/>
      </c>
    </row>
    <row r="4123" spans="6:9" x14ac:dyDescent="0.25">
      <c r="F4123" s="6" t="str">
        <f>IF($A4123="","",$E4123-_xlfn.MAXIFS($E$2:$E4122,$C$2:$C4122,$C4123,$A$2:$A4122,$A4123))</f>
        <v/>
      </c>
      <c r="G4123" s="6" t="str">
        <f t="shared" si="195"/>
        <v/>
      </c>
      <c r="H4123" s="6" t="str">
        <f t="shared" si="196"/>
        <v/>
      </c>
      <c r="I4123" s="3" t="str">
        <f t="shared" si="197"/>
        <v/>
      </c>
    </row>
    <row r="4124" spans="6:9" x14ac:dyDescent="0.25">
      <c r="F4124" s="6" t="str">
        <f>IF($A4124="","",$E4124-_xlfn.MAXIFS($E$2:$E4123,$C$2:$C4123,$C4124,$A$2:$A4123,$A4124))</f>
        <v/>
      </c>
      <c r="G4124" s="6" t="str">
        <f t="shared" si="195"/>
        <v/>
      </c>
      <c r="H4124" s="6" t="str">
        <f t="shared" si="196"/>
        <v/>
      </c>
      <c r="I4124" s="3" t="str">
        <f t="shared" si="197"/>
        <v/>
      </c>
    </row>
    <row r="4125" spans="6:9" x14ac:dyDescent="0.25">
      <c r="F4125" s="6" t="str">
        <f>IF($A4125="","",$E4125-_xlfn.MAXIFS($E$2:$E4124,$C$2:$C4124,$C4125,$A$2:$A4124,$A4125))</f>
        <v/>
      </c>
      <c r="G4125" s="6" t="str">
        <f t="shared" si="195"/>
        <v/>
      </c>
      <c r="H4125" s="6" t="str">
        <f t="shared" si="196"/>
        <v/>
      </c>
      <c r="I4125" s="3" t="str">
        <f t="shared" si="197"/>
        <v/>
      </c>
    </row>
    <row r="4126" spans="6:9" x14ac:dyDescent="0.25">
      <c r="F4126" s="6" t="str">
        <f>IF($A4126="","",$E4126-_xlfn.MAXIFS($E$2:$E4125,$C$2:$C4125,$C4126,$A$2:$A4125,$A4126))</f>
        <v/>
      </c>
      <c r="G4126" s="6" t="str">
        <f t="shared" si="195"/>
        <v/>
      </c>
      <c r="H4126" s="6" t="str">
        <f t="shared" si="196"/>
        <v/>
      </c>
      <c r="I4126" s="3" t="str">
        <f t="shared" si="197"/>
        <v/>
      </c>
    </row>
    <row r="4127" spans="6:9" x14ac:dyDescent="0.25">
      <c r="F4127" s="6" t="str">
        <f>IF($A4127="","",$E4127-_xlfn.MAXIFS($E$2:$E4126,$C$2:$C4126,$C4127,$A$2:$A4126,$A4127))</f>
        <v/>
      </c>
      <c r="G4127" s="6" t="str">
        <f t="shared" si="195"/>
        <v/>
      </c>
      <c r="H4127" s="6" t="str">
        <f t="shared" si="196"/>
        <v/>
      </c>
      <c r="I4127" s="3" t="str">
        <f t="shared" si="197"/>
        <v/>
      </c>
    </row>
    <row r="4128" spans="6:9" x14ac:dyDescent="0.25">
      <c r="F4128" s="6" t="str">
        <f>IF($A4128="","",$E4128-_xlfn.MAXIFS($E$2:$E4127,$C$2:$C4127,$C4128,$A$2:$A4127,$A4128))</f>
        <v/>
      </c>
      <c r="G4128" s="6" t="str">
        <f t="shared" si="195"/>
        <v/>
      </c>
      <c r="H4128" s="6" t="str">
        <f t="shared" si="196"/>
        <v/>
      </c>
      <c r="I4128" s="3" t="str">
        <f t="shared" si="197"/>
        <v/>
      </c>
    </row>
    <row r="4129" spans="6:9" x14ac:dyDescent="0.25">
      <c r="F4129" s="6" t="str">
        <f>IF($A4129="","",$E4129-_xlfn.MAXIFS($E$2:$E4128,$C$2:$C4128,$C4129,$A$2:$A4128,$A4129))</f>
        <v/>
      </c>
      <c r="G4129" s="6" t="str">
        <f t="shared" si="195"/>
        <v/>
      </c>
      <c r="H4129" s="6" t="str">
        <f t="shared" si="196"/>
        <v/>
      </c>
      <c r="I4129" s="3" t="str">
        <f t="shared" si="197"/>
        <v/>
      </c>
    </row>
    <row r="4130" spans="6:9" x14ac:dyDescent="0.25">
      <c r="F4130" s="6" t="str">
        <f>IF($A4130="","",$E4130-_xlfn.MAXIFS($E$2:$E4129,$C$2:$C4129,$C4130,$A$2:$A4129,$A4130))</f>
        <v/>
      </c>
      <c r="G4130" s="6" t="str">
        <f t="shared" si="195"/>
        <v/>
      </c>
      <c r="H4130" s="6" t="str">
        <f t="shared" si="196"/>
        <v/>
      </c>
      <c r="I4130" s="3" t="str">
        <f t="shared" si="197"/>
        <v/>
      </c>
    </row>
    <row r="4131" spans="6:9" x14ac:dyDescent="0.25">
      <c r="F4131" s="6" t="str">
        <f>IF($A4131="","",$E4131-_xlfn.MAXIFS($E$2:$E4130,$C$2:$C4130,$C4131,$A$2:$A4130,$A4131))</f>
        <v/>
      </c>
      <c r="G4131" s="6" t="str">
        <f t="shared" si="195"/>
        <v/>
      </c>
      <c r="H4131" s="6" t="str">
        <f t="shared" si="196"/>
        <v/>
      </c>
      <c r="I4131" s="3" t="str">
        <f t="shared" si="197"/>
        <v/>
      </c>
    </row>
    <row r="4132" spans="6:9" x14ac:dyDescent="0.25">
      <c r="F4132" s="6" t="str">
        <f>IF($A4132="","",$E4132-_xlfn.MAXIFS($E$2:$E4131,$C$2:$C4131,$C4132,$A$2:$A4131,$A4132))</f>
        <v/>
      </c>
      <c r="G4132" s="6" t="str">
        <f t="shared" si="195"/>
        <v/>
      </c>
      <c r="H4132" s="6" t="str">
        <f t="shared" si="196"/>
        <v/>
      </c>
      <c r="I4132" s="3" t="str">
        <f t="shared" si="197"/>
        <v/>
      </c>
    </row>
    <row r="4133" spans="6:9" x14ac:dyDescent="0.25">
      <c r="F4133" s="6" t="str">
        <f>IF($A4133="","",$E4133-_xlfn.MAXIFS($E$2:$E4132,$C$2:$C4132,$C4133,$A$2:$A4132,$A4133))</f>
        <v/>
      </c>
      <c r="G4133" s="6" t="str">
        <f t="shared" si="195"/>
        <v/>
      </c>
      <c r="H4133" s="6" t="str">
        <f t="shared" si="196"/>
        <v/>
      </c>
      <c r="I4133" s="3" t="str">
        <f t="shared" si="197"/>
        <v/>
      </c>
    </row>
    <row r="4134" spans="6:9" x14ac:dyDescent="0.25">
      <c r="F4134" s="6" t="str">
        <f>IF($A4134="","",$E4134-_xlfn.MAXIFS($E$2:$E4133,$C$2:$C4133,$C4134,$A$2:$A4133,$A4134))</f>
        <v/>
      </c>
      <c r="G4134" s="6" t="str">
        <f t="shared" si="195"/>
        <v/>
      </c>
      <c r="H4134" s="6" t="str">
        <f t="shared" si="196"/>
        <v/>
      </c>
      <c r="I4134" s="3" t="str">
        <f t="shared" si="197"/>
        <v/>
      </c>
    </row>
    <row r="4135" spans="6:9" x14ac:dyDescent="0.25">
      <c r="F4135" s="6" t="str">
        <f>IF($A4135="","",$E4135-_xlfn.MAXIFS($E$2:$E4134,$C$2:$C4134,$C4135,$A$2:$A4134,$A4135))</f>
        <v/>
      </c>
      <c r="G4135" s="6" t="str">
        <f t="shared" si="195"/>
        <v/>
      </c>
      <c r="H4135" s="6" t="str">
        <f t="shared" si="196"/>
        <v/>
      </c>
      <c r="I4135" s="3" t="str">
        <f t="shared" si="197"/>
        <v/>
      </c>
    </row>
    <row r="4136" spans="6:9" x14ac:dyDescent="0.25">
      <c r="F4136" s="6" t="str">
        <f>IF($A4136="","",$E4136-_xlfn.MAXIFS($E$2:$E4135,$C$2:$C4135,$C4136,$A$2:$A4135,$A4136))</f>
        <v/>
      </c>
      <c r="G4136" s="6" t="str">
        <f t="shared" si="195"/>
        <v/>
      </c>
      <c r="H4136" s="6" t="str">
        <f t="shared" si="196"/>
        <v/>
      </c>
      <c r="I4136" s="3" t="str">
        <f t="shared" si="197"/>
        <v/>
      </c>
    </row>
    <row r="4137" spans="6:9" x14ac:dyDescent="0.25">
      <c r="F4137" s="6" t="str">
        <f>IF($A4137="","",$E4137-_xlfn.MAXIFS($E$2:$E4136,$C$2:$C4136,$C4137,$A$2:$A4136,$A4137))</f>
        <v/>
      </c>
      <c r="G4137" s="6" t="str">
        <f t="shared" si="195"/>
        <v/>
      </c>
      <c r="H4137" s="6" t="str">
        <f t="shared" si="196"/>
        <v/>
      </c>
      <c r="I4137" s="3" t="str">
        <f t="shared" si="197"/>
        <v/>
      </c>
    </row>
    <row r="4138" spans="6:9" x14ac:dyDescent="0.25">
      <c r="F4138" s="6" t="str">
        <f>IF($A4138="","",$E4138-_xlfn.MAXIFS($E$2:$E4137,$C$2:$C4137,$C4138,$A$2:$A4137,$A4138))</f>
        <v/>
      </c>
      <c r="G4138" s="6" t="str">
        <f t="shared" si="195"/>
        <v/>
      </c>
      <c r="H4138" s="6" t="str">
        <f t="shared" si="196"/>
        <v/>
      </c>
      <c r="I4138" s="3" t="str">
        <f t="shared" si="197"/>
        <v/>
      </c>
    </row>
    <row r="4139" spans="6:9" x14ac:dyDescent="0.25">
      <c r="F4139" s="6" t="str">
        <f>IF($A4139="","",$E4139-_xlfn.MAXIFS($E$2:$E4138,$C$2:$C4138,$C4139,$A$2:$A4138,$A4139))</f>
        <v/>
      </c>
      <c r="G4139" s="6" t="str">
        <f t="shared" si="195"/>
        <v/>
      </c>
      <c r="H4139" s="6" t="str">
        <f t="shared" si="196"/>
        <v/>
      </c>
      <c r="I4139" s="3" t="str">
        <f t="shared" si="197"/>
        <v/>
      </c>
    </row>
    <row r="4140" spans="6:9" x14ac:dyDescent="0.25">
      <c r="F4140" s="6" t="str">
        <f>IF($A4140="","",$E4140-_xlfn.MAXIFS($E$2:$E4139,$C$2:$C4139,$C4140,$A$2:$A4139,$A4140))</f>
        <v/>
      </c>
      <c r="G4140" s="6" t="str">
        <f t="shared" si="195"/>
        <v/>
      </c>
      <c r="H4140" s="6" t="str">
        <f t="shared" si="196"/>
        <v/>
      </c>
      <c r="I4140" s="3" t="str">
        <f t="shared" si="197"/>
        <v/>
      </c>
    </row>
    <row r="4141" spans="6:9" x14ac:dyDescent="0.25">
      <c r="F4141" s="6" t="str">
        <f>IF($A4141="","",$E4141-_xlfn.MAXIFS($E$2:$E4140,$C$2:$C4140,$C4141,$A$2:$A4140,$A4141))</f>
        <v/>
      </c>
      <c r="G4141" s="6" t="str">
        <f t="shared" si="195"/>
        <v/>
      </c>
      <c r="H4141" s="6" t="str">
        <f t="shared" si="196"/>
        <v/>
      </c>
      <c r="I4141" s="3" t="str">
        <f t="shared" si="197"/>
        <v/>
      </c>
    </row>
    <row r="4142" spans="6:9" x14ac:dyDescent="0.25">
      <c r="F4142" s="6" t="str">
        <f>IF($A4142="","",$E4142-_xlfn.MAXIFS($E$2:$E4141,$C$2:$C4141,$C4142,$A$2:$A4141,$A4142))</f>
        <v/>
      </c>
      <c r="G4142" s="6" t="str">
        <f t="shared" si="195"/>
        <v/>
      </c>
      <c r="H4142" s="6" t="str">
        <f t="shared" si="196"/>
        <v/>
      </c>
      <c r="I4142" s="3" t="str">
        <f t="shared" si="197"/>
        <v/>
      </c>
    </row>
    <row r="4143" spans="6:9" x14ac:dyDescent="0.25">
      <c r="F4143" s="6" t="str">
        <f>IF($A4143="","",$E4143-_xlfn.MAXIFS($E$2:$E4142,$C$2:$C4142,$C4143,$A$2:$A4142,$A4143))</f>
        <v/>
      </c>
      <c r="G4143" s="6" t="str">
        <f t="shared" si="195"/>
        <v/>
      </c>
      <c r="H4143" s="6" t="str">
        <f t="shared" si="196"/>
        <v/>
      </c>
      <c r="I4143" s="3" t="str">
        <f t="shared" si="197"/>
        <v/>
      </c>
    </row>
    <row r="4144" spans="6:9" x14ac:dyDescent="0.25">
      <c r="F4144" s="6" t="str">
        <f>IF($A4144="","",$E4144-_xlfn.MAXIFS($E$2:$E4143,$C$2:$C4143,$C4144,$A$2:$A4143,$A4144))</f>
        <v/>
      </c>
      <c r="G4144" s="6" t="str">
        <f t="shared" si="195"/>
        <v/>
      </c>
      <c r="H4144" s="6" t="str">
        <f t="shared" si="196"/>
        <v/>
      </c>
      <c r="I4144" s="3" t="str">
        <f t="shared" si="197"/>
        <v/>
      </c>
    </row>
    <row r="4145" spans="6:9" x14ac:dyDescent="0.25">
      <c r="F4145" s="6" t="str">
        <f>IF($A4145="","",$E4145-_xlfn.MAXIFS($E$2:$E4144,$C$2:$C4144,$C4145,$A$2:$A4144,$A4145))</f>
        <v/>
      </c>
      <c r="G4145" s="6" t="str">
        <f t="shared" si="195"/>
        <v/>
      </c>
      <c r="H4145" s="6" t="str">
        <f t="shared" si="196"/>
        <v/>
      </c>
      <c r="I4145" s="3" t="str">
        <f t="shared" si="197"/>
        <v/>
      </c>
    </row>
    <row r="4146" spans="6:9" x14ac:dyDescent="0.25">
      <c r="F4146" s="6" t="str">
        <f>IF($A4146="","",$E4146-_xlfn.MAXIFS($E$2:$E4145,$C$2:$C4145,$C4146,$A$2:$A4145,$A4146))</f>
        <v/>
      </c>
      <c r="G4146" s="6" t="str">
        <f t="shared" si="195"/>
        <v/>
      </c>
      <c r="H4146" s="6" t="str">
        <f t="shared" si="196"/>
        <v/>
      </c>
      <c r="I4146" s="3" t="str">
        <f t="shared" si="197"/>
        <v/>
      </c>
    </row>
    <row r="4147" spans="6:9" x14ac:dyDescent="0.25">
      <c r="F4147" s="6" t="str">
        <f>IF($A4147="","",$E4147-_xlfn.MAXIFS($E$2:$E4146,$C$2:$C4146,$C4147,$A$2:$A4146,$A4147))</f>
        <v/>
      </c>
      <c r="G4147" s="6" t="str">
        <f t="shared" si="195"/>
        <v/>
      </c>
      <c r="H4147" s="6" t="str">
        <f t="shared" si="196"/>
        <v/>
      </c>
      <c r="I4147" s="3" t="str">
        <f t="shared" si="197"/>
        <v/>
      </c>
    </row>
    <row r="4148" spans="6:9" x14ac:dyDescent="0.25">
      <c r="F4148" s="6" t="str">
        <f>IF($A4148="","",$E4148-_xlfn.MAXIFS($E$2:$E4147,$C$2:$C4147,$C4148,$A$2:$A4147,$A4148))</f>
        <v/>
      </c>
      <c r="G4148" s="6" t="str">
        <f t="shared" si="195"/>
        <v/>
      </c>
      <c r="H4148" s="6" t="str">
        <f t="shared" si="196"/>
        <v/>
      </c>
      <c r="I4148" s="3" t="str">
        <f t="shared" si="197"/>
        <v/>
      </c>
    </row>
    <row r="4149" spans="6:9" x14ac:dyDescent="0.25">
      <c r="F4149" s="6" t="str">
        <f>IF($A4149="","",$E4149-_xlfn.MAXIFS($E$2:$E4148,$C$2:$C4148,$C4149,$A$2:$A4148,$A4149))</f>
        <v/>
      </c>
      <c r="G4149" s="6" t="str">
        <f t="shared" si="195"/>
        <v/>
      </c>
      <c r="H4149" s="6" t="str">
        <f t="shared" si="196"/>
        <v/>
      </c>
      <c r="I4149" s="3" t="str">
        <f t="shared" si="197"/>
        <v/>
      </c>
    </row>
    <row r="4150" spans="6:9" x14ac:dyDescent="0.25">
      <c r="F4150" s="6" t="str">
        <f>IF($A4150="","",$E4150-_xlfn.MAXIFS($E$2:$E4149,$C$2:$C4149,$C4150,$A$2:$A4149,$A4150))</f>
        <v/>
      </c>
      <c r="G4150" s="6" t="str">
        <f t="shared" si="195"/>
        <v/>
      </c>
      <c r="H4150" s="6" t="str">
        <f t="shared" si="196"/>
        <v/>
      </c>
      <c r="I4150" s="3" t="str">
        <f t="shared" si="197"/>
        <v/>
      </c>
    </row>
    <row r="4151" spans="6:9" x14ac:dyDescent="0.25">
      <c r="F4151" s="6" t="str">
        <f>IF($A4151="","",$E4151-_xlfn.MAXIFS($E$2:$E4150,$C$2:$C4150,$C4151,$A$2:$A4150,$A4151))</f>
        <v/>
      </c>
      <c r="G4151" s="6" t="str">
        <f t="shared" si="195"/>
        <v/>
      </c>
      <c r="H4151" s="6" t="str">
        <f t="shared" si="196"/>
        <v/>
      </c>
      <c r="I4151" s="3" t="str">
        <f t="shared" si="197"/>
        <v/>
      </c>
    </row>
    <row r="4152" spans="6:9" x14ac:dyDescent="0.25">
      <c r="F4152" s="6" t="str">
        <f>IF($A4152="","",$E4152-_xlfn.MAXIFS($E$2:$E4151,$C$2:$C4151,$C4152,$A$2:$A4151,$A4152))</f>
        <v/>
      </c>
      <c r="G4152" s="6" t="str">
        <f t="shared" si="195"/>
        <v/>
      </c>
      <c r="H4152" s="6" t="str">
        <f t="shared" si="196"/>
        <v/>
      </c>
      <c r="I4152" s="3" t="str">
        <f t="shared" si="197"/>
        <v/>
      </c>
    </row>
    <row r="4153" spans="6:9" x14ac:dyDescent="0.25">
      <c r="F4153" s="6" t="str">
        <f>IF($A4153="","",$E4153-_xlfn.MAXIFS($E$2:$E4152,$C$2:$C4152,$C4153,$A$2:$A4152,$A4153))</f>
        <v/>
      </c>
      <c r="G4153" s="6" t="str">
        <f t="shared" si="195"/>
        <v/>
      </c>
      <c r="H4153" s="6" t="str">
        <f t="shared" si="196"/>
        <v/>
      </c>
      <c r="I4153" s="3" t="str">
        <f t="shared" si="197"/>
        <v/>
      </c>
    </row>
    <row r="4154" spans="6:9" x14ac:dyDescent="0.25">
      <c r="F4154" s="6" t="str">
        <f>IF($A4154="","",$E4154-_xlfn.MAXIFS($E$2:$E4153,$C$2:$C4153,$C4154,$A$2:$A4153,$A4154))</f>
        <v/>
      </c>
      <c r="G4154" s="6" t="str">
        <f t="shared" si="195"/>
        <v/>
      </c>
      <c r="H4154" s="6" t="str">
        <f t="shared" si="196"/>
        <v/>
      </c>
      <c r="I4154" s="3" t="str">
        <f t="shared" si="197"/>
        <v/>
      </c>
    </row>
    <row r="4155" spans="6:9" x14ac:dyDescent="0.25">
      <c r="F4155" s="6" t="str">
        <f>IF($A4155="","",$E4155-_xlfn.MAXIFS($E$2:$E4154,$C$2:$C4154,$C4155,$A$2:$A4154,$A4155))</f>
        <v/>
      </c>
      <c r="G4155" s="6" t="str">
        <f t="shared" si="195"/>
        <v/>
      </c>
      <c r="H4155" s="6" t="str">
        <f t="shared" si="196"/>
        <v/>
      </c>
      <c r="I4155" s="3" t="str">
        <f t="shared" si="197"/>
        <v/>
      </c>
    </row>
    <row r="4156" spans="6:9" x14ac:dyDescent="0.25">
      <c r="F4156" s="6" t="str">
        <f>IF($A4156="","",$E4156-_xlfn.MAXIFS($E$2:$E4155,$C$2:$C4155,$C4156,$A$2:$A4155,$A4156))</f>
        <v/>
      </c>
      <c r="G4156" s="6" t="str">
        <f t="shared" si="195"/>
        <v/>
      </c>
      <c r="H4156" s="6" t="str">
        <f t="shared" si="196"/>
        <v/>
      </c>
      <c r="I4156" s="3" t="str">
        <f t="shared" si="197"/>
        <v/>
      </c>
    </row>
    <row r="4157" spans="6:9" x14ac:dyDescent="0.25">
      <c r="F4157" s="6" t="str">
        <f>IF($A4157="","",$E4157-_xlfn.MAXIFS($E$2:$E4156,$C$2:$C4156,$C4157,$A$2:$A4156,$A4157))</f>
        <v/>
      </c>
      <c r="G4157" s="6" t="str">
        <f t="shared" si="195"/>
        <v/>
      </c>
      <c r="H4157" s="6" t="str">
        <f t="shared" si="196"/>
        <v/>
      </c>
      <c r="I4157" s="3" t="str">
        <f t="shared" si="197"/>
        <v/>
      </c>
    </row>
    <row r="4158" spans="6:9" x14ac:dyDescent="0.25">
      <c r="F4158" s="6" t="str">
        <f>IF($A4158="","",$E4158-_xlfn.MAXIFS($E$2:$E4157,$C$2:$C4157,$C4158,$A$2:$A4157,$A4158))</f>
        <v/>
      </c>
      <c r="G4158" s="6" t="str">
        <f t="shared" si="195"/>
        <v/>
      </c>
      <c r="H4158" s="6" t="str">
        <f t="shared" si="196"/>
        <v/>
      </c>
      <c r="I4158" s="3" t="str">
        <f t="shared" si="197"/>
        <v/>
      </c>
    </row>
    <row r="4159" spans="6:9" x14ac:dyDescent="0.25">
      <c r="F4159" s="6" t="str">
        <f>IF($A4159="","",$E4159-_xlfn.MAXIFS($E$2:$E4158,$C$2:$C4158,$C4159,$A$2:$A4158,$A4159))</f>
        <v/>
      </c>
      <c r="G4159" s="6" t="str">
        <f t="shared" si="195"/>
        <v/>
      </c>
      <c r="H4159" s="6" t="str">
        <f t="shared" si="196"/>
        <v/>
      </c>
      <c r="I4159" s="3" t="str">
        <f t="shared" si="197"/>
        <v/>
      </c>
    </row>
    <row r="4160" spans="6:9" x14ac:dyDescent="0.25">
      <c r="F4160" s="6" t="str">
        <f>IF($A4160="","",$E4160-_xlfn.MAXIFS($E$2:$E4159,$C$2:$C4159,$C4160,$A$2:$A4159,$A4160))</f>
        <v/>
      </c>
      <c r="G4160" s="6" t="str">
        <f t="shared" si="195"/>
        <v/>
      </c>
      <c r="H4160" s="6" t="str">
        <f t="shared" si="196"/>
        <v/>
      </c>
      <c r="I4160" s="3" t="str">
        <f t="shared" si="197"/>
        <v/>
      </c>
    </row>
    <row r="4161" spans="6:9" x14ac:dyDescent="0.25">
      <c r="F4161" s="6" t="str">
        <f>IF($A4161="","",$E4161-_xlfn.MAXIFS($E$2:$E4160,$C$2:$C4160,$C4161,$A$2:$A4160,$A4161))</f>
        <v/>
      </c>
      <c r="G4161" s="6" t="str">
        <f t="shared" si="195"/>
        <v/>
      </c>
      <c r="H4161" s="6" t="str">
        <f t="shared" si="196"/>
        <v/>
      </c>
      <c r="I4161" s="3" t="str">
        <f t="shared" si="197"/>
        <v/>
      </c>
    </row>
    <row r="4162" spans="6:9" x14ac:dyDescent="0.25">
      <c r="F4162" s="6" t="str">
        <f>IF($A4162="","",$E4162-_xlfn.MAXIFS($E$2:$E4161,$C$2:$C4161,$C4162,$A$2:$A4161,$A4162))</f>
        <v/>
      </c>
      <c r="G4162" s="6" t="str">
        <f t="shared" si="195"/>
        <v/>
      </c>
      <c r="H4162" s="6" t="str">
        <f t="shared" si="196"/>
        <v/>
      </c>
      <c r="I4162" s="3" t="str">
        <f t="shared" si="197"/>
        <v/>
      </c>
    </row>
    <row r="4163" spans="6:9" x14ac:dyDescent="0.25">
      <c r="F4163" s="6" t="str">
        <f>IF($A4163="","",$E4163-_xlfn.MAXIFS($E$2:$E4162,$C$2:$C4162,$C4163,$A$2:$A4162,$A4163))</f>
        <v/>
      </c>
      <c r="G4163" s="6" t="str">
        <f t="shared" si="195"/>
        <v/>
      </c>
      <c r="H4163" s="6" t="str">
        <f t="shared" si="196"/>
        <v/>
      </c>
      <c r="I4163" s="3" t="str">
        <f t="shared" si="197"/>
        <v/>
      </c>
    </row>
    <row r="4164" spans="6:9" x14ac:dyDescent="0.25">
      <c r="F4164" s="6" t="str">
        <f>IF($A4164="","",$E4164-_xlfn.MAXIFS($E$2:$E4163,$C$2:$C4163,$C4164,$A$2:$A4163,$A4164))</f>
        <v/>
      </c>
      <c r="G4164" s="6" t="str">
        <f t="shared" si="195"/>
        <v/>
      </c>
      <c r="H4164" s="6" t="str">
        <f t="shared" si="196"/>
        <v/>
      </c>
      <c r="I4164" s="3" t="str">
        <f t="shared" si="197"/>
        <v/>
      </c>
    </row>
    <row r="4165" spans="6:9" x14ac:dyDescent="0.25">
      <c r="F4165" s="6" t="str">
        <f>IF($A4165="","",$E4165-_xlfn.MAXIFS($E$2:$E4164,$C$2:$C4164,$C4165,$A$2:$A4164,$A4165))</f>
        <v/>
      </c>
      <c r="G4165" s="6" t="str">
        <f t="shared" si="195"/>
        <v/>
      </c>
      <c r="H4165" s="6" t="str">
        <f t="shared" si="196"/>
        <v/>
      </c>
      <c r="I4165" s="3" t="str">
        <f t="shared" si="197"/>
        <v/>
      </c>
    </row>
    <row r="4166" spans="6:9" x14ac:dyDescent="0.25">
      <c r="F4166" s="6" t="str">
        <f>IF($A4166="","",$E4166-_xlfn.MAXIFS($E$2:$E4165,$C$2:$C4165,$C4166,$A$2:$A4165,$A4166))</f>
        <v/>
      </c>
      <c r="G4166" s="6" t="str">
        <f t="shared" si="195"/>
        <v/>
      </c>
      <c r="H4166" s="6" t="str">
        <f t="shared" si="196"/>
        <v/>
      </c>
      <c r="I4166" s="3" t="str">
        <f t="shared" si="197"/>
        <v/>
      </c>
    </row>
    <row r="4167" spans="6:9" x14ac:dyDescent="0.25">
      <c r="F4167" s="6" t="str">
        <f>IF($A4167="","",$E4167-_xlfn.MAXIFS($E$2:$E4166,$C$2:$C4166,$C4167,$A$2:$A4166,$A4167))</f>
        <v/>
      </c>
      <c r="G4167" s="6" t="str">
        <f t="shared" si="195"/>
        <v/>
      </c>
      <c r="H4167" s="6" t="str">
        <f t="shared" si="196"/>
        <v/>
      </c>
      <c r="I4167" s="3" t="str">
        <f t="shared" si="197"/>
        <v/>
      </c>
    </row>
    <row r="4168" spans="6:9" x14ac:dyDescent="0.25">
      <c r="F4168" s="6" t="str">
        <f>IF($A4168="","",$E4168-_xlfn.MAXIFS($E$2:$E4167,$C$2:$C4167,$C4168,$A$2:$A4167,$A4168))</f>
        <v/>
      </c>
      <c r="G4168" s="6" t="str">
        <f t="shared" si="195"/>
        <v/>
      </c>
      <c r="H4168" s="6" t="str">
        <f t="shared" si="196"/>
        <v/>
      </c>
      <c r="I4168" s="3" t="str">
        <f t="shared" si="197"/>
        <v/>
      </c>
    </row>
    <row r="4169" spans="6:9" x14ac:dyDescent="0.25">
      <c r="F4169" s="6" t="str">
        <f>IF($A4169="","",$E4169-_xlfn.MAXIFS($E$2:$E4168,$C$2:$C4168,$C4169,$A$2:$A4168,$A4169))</f>
        <v/>
      </c>
      <c r="G4169" s="6" t="str">
        <f t="shared" ref="G4169:G4232" si="198">IF($A4169="","",HOUR($D4169))</f>
        <v/>
      </c>
      <c r="H4169" s="6" t="str">
        <f t="shared" ref="H4169:H4232" si="199">IF($A4169="","",MINUTE($D4169))</f>
        <v/>
      </c>
      <c r="I4169" s="3" t="str">
        <f t="shared" si="197"/>
        <v/>
      </c>
    </row>
    <row r="4170" spans="6:9" x14ac:dyDescent="0.25">
      <c r="F4170" s="6" t="str">
        <f>IF($A4170="","",$E4170-_xlfn.MAXIFS($E$2:$E4169,$C$2:$C4169,$C4170,$A$2:$A4169,$A4170))</f>
        <v/>
      </c>
      <c r="G4170" s="6" t="str">
        <f t="shared" si="198"/>
        <v/>
      </c>
      <c r="H4170" s="6" t="str">
        <f t="shared" si="199"/>
        <v/>
      </c>
      <c r="I4170" s="3" t="str">
        <f t="shared" ref="I4170:I4233" si="200">IF($F4170&lt;0,"ERROR","")</f>
        <v/>
      </c>
    </row>
    <row r="4171" spans="6:9" x14ac:dyDescent="0.25">
      <c r="F4171" s="6" t="str">
        <f>IF($A4171="","",$E4171-_xlfn.MAXIFS($E$2:$E4170,$C$2:$C4170,$C4171,$A$2:$A4170,$A4171))</f>
        <v/>
      </c>
      <c r="G4171" s="6" t="str">
        <f t="shared" si="198"/>
        <v/>
      </c>
      <c r="H4171" s="6" t="str">
        <f t="shared" si="199"/>
        <v/>
      </c>
      <c r="I4171" s="3" t="str">
        <f t="shared" si="200"/>
        <v/>
      </c>
    </row>
    <row r="4172" spans="6:9" x14ac:dyDescent="0.25">
      <c r="F4172" s="6" t="str">
        <f>IF($A4172="","",$E4172-_xlfn.MAXIFS($E$2:$E4171,$C$2:$C4171,$C4172,$A$2:$A4171,$A4172))</f>
        <v/>
      </c>
      <c r="G4172" s="6" t="str">
        <f t="shared" si="198"/>
        <v/>
      </c>
      <c r="H4172" s="6" t="str">
        <f t="shared" si="199"/>
        <v/>
      </c>
      <c r="I4172" s="3" t="str">
        <f t="shared" si="200"/>
        <v/>
      </c>
    </row>
    <row r="4173" spans="6:9" x14ac:dyDescent="0.25">
      <c r="F4173" s="6" t="str">
        <f>IF($A4173="","",$E4173-_xlfn.MAXIFS($E$2:$E4172,$C$2:$C4172,$C4173,$A$2:$A4172,$A4173))</f>
        <v/>
      </c>
      <c r="G4173" s="6" t="str">
        <f t="shared" si="198"/>
        <v/>
      </c>
      <c r="H4173" s="6" t="str">
        <f t="shared" si="199"/>
        <v/>
      </c>
      <c r="I4173" s="3" t="str">
        <f t="shared" si="200"/>
        <v/>
      </c>
    </row>
    <row r="4174" spans="6:9" x14ac:dyDescent="0.25">
      <c r="F4174" s="6" t="str">
        <f>IF($A4174="","",$E4174-_xlfn.MAXIFS($E$2:$E4173,$C$2:$C4173,$C4174,$A$2:$A4173,$A4174))</f>
        <v/>
      </c>
      <c r="G4174" s="6" t="str">
        <f t="shared" si="198"/>
        <v/>
      </c>
      <c r="H4174" s="6" t="str">
        <f t="shared" si="199"/>
        <v/>
      </c>
      <c r="I4174" s="3" t="str">
        <f t="shared" si="200"/>
        <v/>
      </c>
    </row>
    <row r="4175" spans="6:9" x14ac:dyDescent="0.25">
      <c r="F4175" s="6" t="str">
        <f>IF($A4175="","",$E4175-_xlfn.MAXIFS($E$2:$E4174,$C$2:$C4174,$C4175,$A$2:$A4174,$A4175))</f>
        <v/>
      </c>
      <c r="G4175" s="6" t="str">
        <f t="shared" si="198"/>
        <v/>
      </c>
      <c r="H4175" s="6" t="str">
        <f t="shared" si="199"/>
        <v/>
      </c>
      <c r="I4175" s="3" t="str">
        <f t="shared" si="200"/>
        <v/>
      </c>
    </row>
    <row r="4176" spans="6:9" x14ac:dyDescent="0.25">
      <c r="F4176" s="6" t="str">
        <f>IF($A4176="","",$E4176-_xlfn.MAXIFS($E$2:$E4175,$C$2:$C4175,$C4176,$A$2:$A4175,$A4176))</f>
        <v/>
      </c>
      <c r="G4176" s="6" t="str">
        <f t="shared" si="198"/>
        <v/>
      </c>
      <c r="H4176" s="6" t="str">
        <f t="shared" si="199"/>
        <v/>
      </c>
      <c r="I4176" s="3" t="str">
        <f t="shared" si="200"/>
        <v/>
      </c>
    </row>
    <row r="4177" spans="6:9" x14ac:dyDescent="0.25">
      <c r="F4177" s="6" t="str">
        <f>IF($A4177="","",$E4177-_xlfn.MAXIFS($E$2:$E4176,$C$2:$C4176,$C4177,$A$2:$A4176,$A4177))</f>
        <v/>
      </c>
      <c r="G4177" s="6" t="str">
        <f t="shared" si="198"/>
        <v/>
      </c>
      <c r="H4177" s="6" t="str">
        <f t="shared" si="199"/>
        <v/>
      </c>
      <c r="I4177" s="3" t="str">
        <f t="shared" si="200"/>
        <v/>
      </c>
    </row>
    <row r="4178" spans="6:9" x14ac:dyDescent="0.25">
      <c r="F4178" s="6" t="str">
        <f>IF($A4178="","",$E4178-_xlfn.MAXIFS($E$2:$E4177,$C$2:$C4177,$C4178,$A$2:$A4177,$A4178))</f>
        <v/>
      </c>
      <c r="G4178" s="6" t="str">
        <f t="shared" si="198"/>
        <v/>
      </c>
      <c r="H4178" s="6" t="str">
        <f t="shared" si="199"/>
        <v/>
      </c>
      <c r="I4178" s="3" t="str">
        <f t="shared" si="200"/>
        <v/>
      </c>
    </row>
    <row r="4179" spans="6:9" x14ac:dyDescent="0.25">
      <c r="F4179" s="6" t="str">
        <f>IF($A4179="","",$E4179-_xlfn.MAXIFS($E$2:$E4178,$C$2:$C4178,$C4179,$A$2:$A4178,$A4179))</f>
        <v/>
      </c>
      <c r="G4179" s="6" t="str">
        <f t="shared" si="198"/>
        <v/>
      </c>
      <c r="H4179" s="6" t="str">
        <f t="shared" si="199"/>
        <v/>
      </c>
      <c r="I4179" s="3" t="str">
        <f t="shared" si="200"/>
        <v/>
      </c>
    </row>
    <row r="4180" spans="6:9" x14ac:dyDescent="0.25">
      <c r="F4180" s="6" t="str">
        <f>IF($A4180="","",$E4180-_xlfn.MAXIFS($E$2:$E4179,$C$2:$C4179,$C4180,$A$2:$A4179,$A4180))</f>
        <v/>
      </c>
      <c r="G4180" s="6" t="str">
        <f t="shared" si="198"/>
        <v/>
      </c>
      <c r="H4180" s="6" t="str">
        <f t="shared" si="199"/>
        <v/>
      </c>
      <c r="I4180" s="3" t="str">
        <f t="shared" si="200"/>
        <v/>
      </c>
    </row>
    <row r="4181" spans="6:9" x14ac:dyDescent="0.25">
      <c r="F4181" s="6" t="str">
        <f>IF($A4181="","",$E4181-_xlfn.MAXIFS($E$2:$E4180,$C$2:$C4180,$C4181,$A$2:$A4180,$A4181))</f>
        <v/>
      </c>
      <c r="G4181" s="6" t="str">
        <f t="shared" si="198"/>
        <v/>
      </c>
      <c r="H4181" s="6" t="str">
        <f t="shared" si="199"/>
        <v/>
      </c>
      <c r="I4181" s="3" t="str">
        <f t="shared" si="200"/>
        <v/>
      </c>
    </row>
    <row r="4182" spans="6:9" x14ac:dyDescent="0.25">
      <c r="F4182" s="6" t="str">
        <f>IF($A4182="","",$E4182-_xlfn.MAXIFS($E$2:$E4181,$C$2:$C4181,$C4182,$A$2:$A4181,$A4182))</f>
        <v/>
      </c>
      <c r="G4182" s="6" t="str">
        <f t="shared" si="198"/>
        <v/>
      </c>
      <c r="H4182" s="6" t="str">
        <f t="shared" si="199"/>
        <v/>
      </c>
      <c r="I4182" s="3" t="str">
        <f t="shared" si="200"/>
        <v/>
      </c>
    </row>
    <row r="4183" spans="6:9" x14ac:dyDescent="0.25">
      <c r="F4183" s="6" t="str">
        <f>IF($A4183="","",$E4183-_xlfn.MAXIFS($E$2:$E4182,$C$2:$C4182,$C4183,$A$2:$A4182,$A4183))</f>
        <v/>
      </c>
      <c r="G4183" s="6" t="str">
        <f t="shared" si="198"/>
        <v/>
      </c>
      <c r="H4183" s="6" t="str">
        <f t="shared" si="199"/>
        <v/>
      </c>
      <c r="I4183" s="3" t="str">
        <f t="shared" si="200"/>
        <v/>
      </c>
    </row>
    <row r="4184" spans="6:9" x14ac:dyDescent="0.25">
      <c r="F4184" s="6" t="str">
        <f>IF($A4184="","",$E4184-_xlfn.MAXIFS($E$2:$E4183,$C$2:$C4183,$C4184,$A$2:$A4183,$A4184))</f>
        <v/>
      </c>
      <c r="G4184" s="6" t="str">
        <f t="shared" si="198"/>
        <v/>
      </c>
      <c r="H4184" s="6" t="str">
        <f t="shared" si="199"/>
        <v/>
      </c>
      <c r="I4184" s="3" t="str">
        <f t="shared" si="200"/>
        <v/>
      </c>
    </row>
    <row r="4185" spans="6:9" x14ac:dyDescent="0.25">
      <c r="F4185" s="6" t="str">
        <f>IF($A4185="","",$E4185-_xlfn.MAXIFS($E$2:$E4184,$C$2:$C4184,$C4185,$A$2:$A4184,$A4185))</f>
        <v/>
      </c>
      <c r="G4185" s="6" t="str">
        <f t="shared" si="198"/>
        <v/>
      </c>
      <c r="H4185" s="6" t="str">
        <f t="shared" si="199"/>
        <v/>
      </c>
      <c r="I4185" s="3" t="str">
        <f t="shared" si="200"/>
        <v/>
      </c>
    </row>
    <row r="4186" spans="6:9" x14ac:dyDescent="0.25">
      <c r="F4186" s="6" t="str">
        <f>IF($A4186="","",$E4186-_xlfn.MAXIFS($E$2:$E4185,$C$2:$C4185,$C4186,$A$2:$A4185,$A4186))</f>
        <v/>
      </c>
      <c r="G4186" s="6" t="str">
        <f t="shared" si="198"/>
        <v/>
      </c>
      <c r="H4186" s="6" t="str">
        <f t="shared" si="199"/>
        <v/>
      </c>
      <c r="I4186" s="3" t="str">
        <f t="shared" si="200"/>
        <v/>
      </c>
    </row>
    <row r="4187" spans="6:9" x14ac:dyDescent="0.25">
      <c r="F4187" s="6" t="str">
        <f>IF($A4187="","",$E4187-_xlfn.MAXIFS($E$2:$E4186,$C$2:$C4186,$C4187,$A$2:$A4186,$A4187))</f>
        <v/>
      </c>
      <c r="G4187" s="6" t="str">
        <f t="shared" si="198"/>
        <v/>
      </c>
      <c r="H4187" s="6" t="str">
        <f t="shared" si="199"/>
        <v/>
      </c>
      <c r="I4187" s="3" t="str">
        <f t="shared" si="200"/>
        <v/>
      </c>
    </row>
    <row r="4188" spans="6:9" x14ac:dyDescent="0.25">
      <c r="F4188" s="6" t="str">
        <f>IF($A4188="","",$E4188-_xlfn.MAXIFS($E$2:$E4187,$C$2:$C4187,$C4188,$A$2:$A4187,$A4188))</f>
        <v/>
      </c>
      <c r="G4188" s="6" t="str">
        <f t="shared" si="198"/>
        <v/>
      </c>
      <c r="H4188" s="6" t="str">
        <f t="shared" si="199"/>
        <v/>
      </c>
      <c r="I4188" s="3" t="str">
        <f t="shared" si="200"/>
        <v/>
      </c>
    </row>
    <row r="4189" spans="6:9" x14ac:dyDescent="0.25">
      <c r="F4189" s="6" t="str">
        <f>IF($A4189="","",$E4189-_xlfn.MAXIFS($E$2:$E4188,$C$2:$C4188,$C4189,$A$2:$A4188,$A4189))</f>
        <v/>
      </c>
      <c r="G4189" s="6" t="str">
        <f t="shared" si="198"/>
        <v/>
      </c>
      <c r="H4189" s="6" t="str">
        <f t="shared" si="199"/>
        <v/>
      </c>
      <c r="I4189" s="3" t="str">
        <f t="shared" si="200"/>
        <v/>
      </c>
    </row>
    <row r="4190" spans="6:9" x14ac:dyDescent="0.25">
      <c r="F4190" s="6" t="str">
        <f>IF($A4190="","",$E4190-_xlfn.MAXIFS($E$2:$E4189,$C$2:$C4189,$C4190,$A$2:$A4189,$A4190))</f>
        <v/>
      </c>
      <c r="G4190" s="6" t="str">
        <f t="shared" si="198"/>
        <v/>
      </c>
      <c r="H4190" s="6" t="str">
        <f t="shared" si="199"/>
        <v/>
      </c>
      <c r="I4190" s="3" t="str">
        <f t="shared" si="200"/>
        <v/>
      </c>
    </row>
    <row r="4191" spans="6:9" x14ac:dyDescent="0.25">
      <c r="F4191" s="6" t="str">
        <f>IF($A4191="","",$E4191-_xlfn.MAXIFS($E$2:$E4190,$C$2:$C4190,$C4191,$A$2:$A4190,$A4191))</f>
        <v/>
      </c>
      <c r="G4191" s="6" t="str">
        <f t="shared" si="198"/>
        <v/>
      </c>
      <c r="H4191" s="6" t="str">
        <f t="shared" si="199"/>
        <v/>
      </c>
      <c r="I4191" s="3" t="str">
        <f t="shared" si="200"/>
        <v/>
      </c>
    </row>
    <row r="4192" spans="6:9" x14ac:dyDescent="0.25">
      <c r="F4192" s="6" t="str">
        <f>IF($A4192="","",$E4192-_xlfn.MAXIFS($E$2:$E4191,$C$2:$C4191,$C4192,$A$2:$A4191,$A4192))</f>
        <v/>
      </c>
      <c r="G4192" s="6" t="str">
        <f t="shared" si="198"/>
        <v/>
      </c>
      <c r="H4192" s="6" t="str">
        <f t="shared" si="199"/>
        <v/>
      </c>
      <c r="I4192" s="3" t="str">
        <f t="shared" si="200"/>
        <v/>
      </c>
    </row>
    <row r="4193" spans="6:9" x14ac:dyDescent="0.25">
      <c r="F4193" s="6" t="str">
        <f>IF($A4193="","",$E4193-_xlfn.MAXIFS($E$2:$E4192,$C$2:$C4192,$C4193,$A$2:$A4192,$A4193))</f>
        <v/>
      </c>
      <c r="G4193" s="6" t="str">
        <f t="shared" si="198"/>
        <v/>
      </c>
      <c r="H4193" s="6" t="str">
        <f t="shared" si="199"/>
        <v/>
      </c>
      <c r="I4193" s="3" t="str">
        <f t="shared" si="200"/>
        <v/>
      </c>
    </row>
    <row r="4194" spans="6:9" x14ac:dyDescent="0.25">
      <c r="F4194" s="6" t="str">
        <f>IF($A4194="","",$E4194-_xlfn.MAXIFS($E$2:$E4193,$C$2:$C4193,$C4194,$A$2:$A4193,$A4194))</f>
        <v/>
      </c>
      <c r="G4194" s="6" t="str">
        <f t="shared" si="198"/>
        <v/>
      </c>
      <c r="H4194" s="6" t="str">
        <f t="shared" si="199"/>
        <v/>
      </c>
      <c r="I4194" s="3" t="str">
        <f t="shared" si="200"/>
        <v/>
      </c>
    </row>
    <row r="4195" spans="6:9" x14ac:dyDescent="0.25">
      <c r="F4195" s="6" t="str">
        <f>IF($A4195="","",$E4195-_xlfn.MAXIFS($E$2:$E4194,$C$2:$C4194,$C4195,$A$2:$A4194,$A4195))</f>
        <v/>
      </c>
      <c r="G4195" s="6" t="str">
        <f t="shared" si="198"/>
        <v/>
      </c>
      <c r="H4195" s="6" t="str">
        <f t="shared" si="199"/>
        <v/>
      </c>
      <c r="I4195" s="3" t="str">
        <f t="shared" si="200"/>
        <v/>
      </c>
    </row>
    <row r="4196" spans="6:9" x14ac:dyDescent="0.25">
      <c r="F4196" s="6" t="str">
        <f>IF($A4196="","",$E4196-_xlfn.MAXIFS($E$2:$E4195,$C$2:$C4195,$C4196,$A$2:$A4195,$A4196))</f>
        <v/>
      </c>
      <c r="G4196" s="6" t="str">
        <f t="shared" si="198"/>
        <v/>
      </c>
      <c r="H4196" s="6" t="str">
        <f t="shared" si="199"/>
        <v/>
      </c>
      <c r="I4196" s="3" t="str">
        <f t="shared" si="200"/>
        <v/>
      </c>
    </row>
    <row r="4197" spans="6:9" x14ac:dyDescent="0.25">
      <c r="F4197" s="6" t="str">
        <f>IF($A4197="","",$E4197-_xlfn.MAXIFS($E$2:$E4196,$C$2:$C4196,$C4197,$A$2:$A4196,$A4197))</f>
        <v/>
      </c>
      <c r="G4197" s="6" t="str">
        <f t="shared" si="198"/>
        <v/>
      </c>
      <c r="H4197" s="6" t="str">
        <f t="shared" si="199"/>
        <v/>
      </c>
      <c r="I4197" s="3" t="str">
        <f t="shared" si="200"/>
        <v/>
      </c>
    </row>
    <row r="4198" spans="6:9" x14ac:dyDescent="0.25">
      <c r="F4198" s="6" t="str">
        <f>IF($A4198="","",$E4198-_xlfn.MAXIFS($E$2:$E4197,$C$2:$C4197,$C4198,$A$2:$A4197,$A4198))</f>
        <v/>
      </c>
      <c r="G4198" s="6" t="str">
        <f t="shared" si="198"/>
        <v/>
      </c>
      <c r="H4198" s="6" t="str">
        <f t="shared" si="199"/>
        <v/>
      </c>
      <c r="I4198" s="3" t="str">
        <f t="shared" si="200"/>
        <v/>
      </c>
    </row>
    <row r="4199" spans="6:9" x14ac:dyDescent="0.25">
      <c r="F4199" s="6" t="str">
        <f>IF($A4199="","",$E4199-_xlfn.MAXIFS($E$2:$E4198,$C$2:$C4198,$C4199,$A$2:$A4198,$A4199))</f>
        <v/>
      </c>
      <c r="G4199" s="6" t="str">
        <f t="shared" si="198"/>
        <v/>
      </c>
      <c r="H4199" s="6" t="str">
        <f t="shared" si="199"/>
        <v/>
      </c>
      <c r="I4199" s="3" t="str">
        <f t="shared" si="200"/>
        <v/>
      </c>
    </row>
    <row r="4200" spans="6:9" x14ac:dyDescent="0.25">
      <c r="F4200" s="6" t="str">
        <f>IF($A4200="","",$E4200-_xlfn.MAXIFS($E$2:$E4199,$C$2:$C4199,$C4200,$A$2:$A4199,$A4200))</f>
        <v/>
      </c>
      <c r="G4200" s="6" t="str">
        <f t="shared" si="198"/>
        <v/>
      </c>
      <c r="H4200" s="6" t="str">
        <f t="shared" si="199"/>
        <v/>
      </c>
      <c r="I4200" s="3" t="str">
        <f t="shared" si="200"/>
        <v/>
      </c>
    </row>
    <row r="4201" spans="6:9" x14ac:dyDescent="0.25">
      <c r="F4201" s="6" t="str">
        <f>IF($A4201="","",$E4201-_xlfn.MAXIFS($E$2:$E4200,$C$2:$C4200,$C4201,$A$2:$A4200,$A4201))</f>
        <v/>
      </c>
      <c r="G4201" s="6" t="str">
        <f t="shared" si="198"/>
        <v/>
      </c>
      <c r="H4201" s="6" t="str">
        <f t="shared" si="199"/>
        <v/>
      </c>
      <c r="I4201" s="3" t="str">
        <f t="shared" si="200"/>
        <v/>
      </c>
    </row>
    <row r="4202" spans="6:9" x14ac:dyDescent="0.25">
      <c r="F4202" s="6" t="str">
        <f>IF($A4202="","",$E4202-_xlfn.MAXIFS($E$2:$E4201,$C$2:$C4201,$C4202,$A$2:$A4201,$A4202))</f>
        <v/>
      </c>
      <c r="G4202" s="6" t="str">
        <f t="shared" si="198"/>
        <v/>
      </c>
      <c r="H4202" s="6" t="str">
        <f t="shared" si="199"/>
        <v/>
      </c>
      <c r="I4202" s="3" t="str">
        <f t="shared" si="200"/>
        <v/>
      </c>
    </row>
    <row r="4203" spans="6:9" x14ac:dyDescent="0.25">
      <c r="F4203" s="6" t="str">
        <f>IF($A4203="","",$E4203-_xlfn.MAXIFS($E$2:$E4202,$C$2:$C4202,$C4203,$A$2:$A4202,$A4203))</f>
        <v/>
      </c>
      <c r="G4203" s="6" t="str">
        <f t="shared" si="198"/>
        <v/>
      </c>
      <c r="H4203" s="6" t="str">
        <f t="shared" si="199"/>
        <v/>
      </c>
      <c r="I4203" s="3" t="str">
        <f t="shared" si="200"/>
        <v/>
      </c>
    </row>
    <row r="4204" spans="6:9" x14ac:dyDescent="0.25">
      <c r="F4204" s="6" t="str">
        <f>IF($A4204="","",$E4204-_xlfn.MAXIFS($E$2:$E4203,$C$2:$C4203,$C4204,$A$2:$A4203,$A4204))</f>
        <v/>
      </c>
      <c r="G4204" s="6" t="str">
        <f t="shared" si="198"/>
        <v/>
      </c>
      <c r="H4204" s="6" t="str">
        <f t="shared" si="199"/>
        <v/>
      </c>
      <c r="I4204" s="3" t="str">
        <f t="shared" si="200"/>
        <v/>
      </c>
    </row>
    <row r="4205" spans="6:9" x14ac:dyDescent="0.25">
      <c r="F4205" s="6" t="str">
        <f>IF($A4205="","",$E4205-_xlfn.MAXIFS($E$2:$E4204,$C$2:$C4204,$C4205,$A$2:$A4204,$A4205))</f>
        <v/>
      </c>
      <c r="G4205" s="6" t="str">
        <f t="shared" si="198"/>
        <v/>
      </c>
      <c r="H4205" s="6" t="str">
        <f t="shared" si="199"/>
        <v/>
      </c>
      <c r="I4205" s="3" t="str">
        <f t="shared" si="200"/>
        <v/>
      </c>
    </row>
    <row r="4206" spans="6:9" x14ac:dyDescent="0.25">
      <c r="F4206" s="6" t="str">
        <f>IF($A4206="","",$E4206-_xlfn.MAXIFS($E$2:$E4205,$C$2:$C4205,$C4206,$A$2:$A4205,$A4206))</f>
        <v/>
      </c>
      <c r="G4206" s="6" t="str">
        <f t="shared" si="198"/>
        <v/>
      </c>
      <c r="H4206" s="6" t="str">
        <f t="shared" si="199"/>
        <v/>
      </c>
      <c r="I4206" s="3" t="str">
        <f t="shared" si="200"/>
        <v/>
      </c>
    </row>
    <row r="4207" spans="6:9" x14ac:dyDescent="0.25">
      <c r="F4207" s="6" t="str">
        <f>IF($A4207="","",$E4207-_xlfn.MAXIFS($E$2:$E4206,$C$2:$C4206,$C4207,$A$2:$A4206,$A4207))</f>
        <v/>
      </c>
      <c r="G4207" s="6" t="str">
        <f t="shared" si="198"/>
        <v/>
      </c>
      <c r="H4207" s="6" t="str">
        <f t="shared" si="199"/>
        <v/>
      </c>
      <c r="I4207" s="3" t="str">
        <f t="shared" si="200"/>
        <v/>
      </c>
    </row>
    <row r="4208" spans="6:9" x14ac:dyDescent="0.25">
      <c r="F4208" s="6" t="str">
        <f>IF($A4208="","",$E4208-_xlfn.MAXIFS($E$2:$E4207,$C$2:$C4207,$C4208,$A$2:$A4207,$A4208))</f>
        <v/>
      </c>
      <c r="G4208" s="6" t="str">
        <f t="shared" si="198"/>
        <v/>
      </c>
      <c r="H4208" s="6" t="str">
        <f t="shared" si="199"/>
        <v/>
      </c>
      <c r="I4208" s="3" t="str">
        <f t="shared" si="200"/>
        <v/>
      </c>
    </row>
    <row r="4209" spans="6:9" x14ac:dyDescent="0.25">
      <c r="F4209" s="6" t="str">
        <f>IF($A4209="","",$E4209-_xlfn.MAXIFS($E$2:$E4208,$C$2:$C4208,$C4209,$A$2:$A4208,$A4209))</f>
        <v/>
      </c>
      <c r="G4209" s="6" t="str">
        <f t="shared" si="198"/>
        <v/>
      </c>
      <c r="H4209" s="6" t="str">
        <f t="shared" si="199"/>
        <v/>
      </c>
      <c r="I4209" s="3" t="str">
        <f t="shared" si="200"/>
        <v/>
      </c>
    </row>
    <row r="4210" spans="6:9" x14ac:dyDescent="0.25">
      <c r="F4210" s="6" t="str">
        <f>IF($A4210="","",$E4210-_xlfn.MAXIFS($E$2:$E4209,$C$2:$C4209,$C4210,$A$2:$A4209,$A4210))</f>
        <v/>
      </c>
      <c r="G4210" s="6" t="str">
        <f t="shared" si="198"/>
        <v/>
      </c>
      <c r="H4210" s="6" t="str">
        <f t="shared" si="199"/>
        <v/>
      </c>
      <c r="I4210" s="3" t="str">
        <f t="shared" si="200"/>
        <v/>
      </c>
    </row>
    <row r="4211" spans="6:9" x14ac:dyDescent="0.25">
      <c r="F4211" s="6" t="str">
        <f>IF($A4211="","",$E4211-_xlfn.MAXIFS($E$2:$E4210,$C$2:$C4210,$C4211,$A$2:$A4210,$A4211))</f>
        <v/>
      </c>
      <c r="G4211" s="6" t="str">
        <f t="shared" si="198"/>
        <v/>
      </c>
      <c r="H4211" s="6" t="str">
        <f t="shared" si="199"/>
        <v/>
      </c>
      <c r="I4211" s="3" t="str">
        <f t="shared" si="200"/>
        <v/>
      </c>
    </row>
    <row r="4212" spans="6:9" x14ac:dyDescent="0.25">
      <c r="F4212" s="6" t="str">
        <f>IF($A4212="","",$E4212-_xlfn.MAXIFS($E$2:$E4211,$C$2:$C4211,$C4212,$A$2:$A4211,$A4212))</f>
        <v/>
      </c>
      <c r="G4212" s="6" t="str">
        <f t="shared" si="198"/>
        <v/>
      </c>
      <c r="H4212" s="6" t="str">
        <f t="shared" si="199"/>
        <v/>
      </c>
      <c r="I4212" s="3" t="str">
        <f t="shared" si="200"/>
        <v/>
      </c>
    </row>
    <row r="4213" spans="6:9" x14ac:dyDescent="0.25">
      <c r="F4213" s="6" t="str">
        <f>IF($A4213="","",$E4213-_xlfn.MAXIFS($E$2:$E4212,$C$2:$C4212,$C4213,$A$2:$A4212,$A4213))</f>
        <v/>
      </c>
      <c r="G4213" s="6" t="str">
        <f t="shared" si="198"/>
        <v/>
      </c>
      <c r="H4213" s="6" t="str">
        <f t="shared" si="199"/>
        <v/>
      </c>
      <c r="I4213" s="3" t="str">
        <f t="shared" si="200"/>
        <v/>
      </c>
    </row>
    <row r="4214" spans="6:9" x14ac:dyDescent="0.25">
      <c r="F4214" s="6" t="str">
        <f>IF($A4214="","",$E4214-_xlfn.MAXIFS($E$2:$E4213,$C$2:$C4213,$C4214,$A$2:$A4213,$A4214))</f>
        <v/>
      </c>
      <c r="G4214" s="6" t="str">
        <f t="shared" si="198"/>
        <v/>
      </c>
      <c r="H4214" s="6" t="str">
        <f t="shared" si="199"/>
        <v/>
      </c>
      <c r="I4214" s="3" t="str">
        <f t="shared" si="200"/>
        <v/>
      </c>
    </row>
    <row r="4215" spans="6:9" x14ac:dyDescent="0.25">
      <c r="F4215" s="6" t="str">
        <f>IF($A4215="","",$E4215-_xlfn.MAXIFS($E$2:$E4214,$C$2:$C4214,$C4215,$A$2:$A4214,$A4215))</f>
        <v/>
      </c>
      <c r="G4215" s="6" t="str">
        <f t="shared" si="198"/>
        <v/>
      </c>
      <c r="H4215" s="6" t="str">
        <f t="shared" si="199"/>
        <v/>
      </c>
      <c r="I4215" s="3" t="str">
        <f t="shared" si="200"/>
        <v/>
      </c>
    </row>
    <row r="4216" spans="6:9" x14ac:dyDescent="0.25">
      <c r="F4216" s="6" t="str">
        <f>IF($A4216="","",$E4216-_xlfn.MAXIFS($E$2:$E4215,$C$2:$C4215,$C4216,$A$2:$A4215,$A4216))</f>
        <v/>
      </c>
      <c r="G4216" s="6" t="str">
        <f t="shared" si="198"/>
        <v/>
      </c>
      <c r="H4216" s="6" t="str">
        <f t="shared" si="199"/>
        <v/>
      </c>
      <c r="I4216" s="3" t="str">
        <f t="shared" si="200"/>
        <v/>
      </c>
    </row>
    <row r="4217" spans="6:9" x14ac:dyDescent="0.25">
      <c r="F4217" s="6" t="str">
        <f>IF($A4217="","",$E4217-_xlfn.MAXIFS($E$2:$E4216,$C$2:$C4216,$C4217,$A$2:$A4216,$A4217))</f>
        <v/>
      </c>
      <c r="G4217" s="6" t="str">
        <f t="shared" si="198"/>
        <v/>
      </c>
      <c r="H4217" s="6" t="str">
        <f t="shared" si="199"/>
        <v/>
      </c>
      <c r="I4217" s="3" t="str">
        <f t="shared" si="200"/>
        <v/>
      </c>
    </row>
    <row r="4218" spans="6:9" x14ac:dyDescent="0.25">
      <c r="F4218" s="6" t="str">
        <f>IF($A4218="","",$E4218-_xlfn.MAXIFS($E$2:$E4217,$C$2:$C4217,$C4218,$A$2:$A4217,$A4218))</f>
        <v/>
      </c>
      <c r="G4218" s="6" t="str">
        <f t="shared" si="198"/>
        <v/>
      </c>
      <c r="H4218" s="6" t="str">
        <f t="shared" si="199"/>
        <v/>
      </c>
      <c r="I4218" s="3" t="str">
        <f t="shared" si="200"/>
        <v/>
      </c>
    </row>
    <row r="4219" spans="6:9" x14ac:dyDescent="0.25">
      <c r="F4219" s="6" t="str">
        <f>IF($A4219="","",$E4219-_xlfn.MAXIFS($E$2:$E4218,$C$2:$C4218,$C4219,$A$2:$A4218,$A4219))</f>
        <v/>
      </c>
      <c r="G4219" s="6" t="str">
        <f t="shared" si="198"/>
        <v/>
      </c>
      <c r="H4219" s="6" t="str">
        <f t="shared" si="199"/>
        <v/>
      </c>
      <c r="I4219" s="3" t="str">
        <f t="shared" si="200"/>
        <v/>
      </c>
    </row>
    <row r="4220" spans="6:9" x14ac:dyDescent="0.25">
      <c r="F4220" s="6" t="str">
        <f>IF($A4220="","",$E4220-_xlfn.MAXIFS($E$2:$E4219,$C$2:$C4219,$C4220,$A$2:$A4219,$A4220))</f>
        <v/>
      </c>
      <c r="G4220" s="6" t="str">
        <f t="shared" si="198"/>
        <v/>
      </c>
      <c r="H4220" s="6" t="str">
        <f t="shared" si="199"/>
        <v/>
      </c>
      <c r="I4220" s="3" t="str">
        <f t="shared" si="200"/>
        <v/>
      </c>
    </row>
    <row r="4221" spans="6:9" x14ac:dyDescent="0.25">
      <c r="F4221" s="6" t="str">
        <f>IF($A4221="","",$E4221-_xlfn.MAXIFS($E$2:$E4220,$C$2:$C4220,$C4221,$A$2:$A4220,$A4221))</f>
        <v/>
      </c>
      <c r="G4221" s="6" t="str">
        <f t="shared" si="198"/>
        <v/>
      </c>
      <c r="H4221" s="6" t="str">
        <f t="shared" si="199"/>
        <v/>
      </c>
      <c r="I4221" s="3" t="str">
        <f t="shared" si="200"/>
        <v/>
      </c>
    </row>
    <row r="4222" spans="6:9" x14ac:dyDescent="0.25">
      <c r="F4222" s="6" t="str">
        <f>IF($A4222="","",$E4222-_xlfn.MAXIFS($E$2:$E4221,$C$2:$C4221,$C4222,$A$2:$A4221,$A4222))</f>
        <v/>
      </c>
      <c r="G4222" s="6" t="str">
        <f t="shared" si="198"/>
        <v/>
      </c>
      <c r="H4222" s="6" t="str">
        <f t="shared" si="199"/>
        <v/>
      </c>
      <c r="I4222" s="3" t="str">
        <f t="shared" si="200"/>
        <v/>
      </c>
    </row>
    <row r="4223" spans="6:9" x14ac:dyDescent="0.25">
      <c r="F4223" s="6" t="str">
        <f>IF($A4223="","",$E4223-_xlfn.MAXIFS($E$2:$E4222,$C$2:$C4222,$C4223,$A$2:$A4222,$A4223))</f>
        <v/>
      </c>
      <c r="G4223" s="6" t="str">
        <f t="shared" si="198"/>
        <v/>
      </c>
      <c r="H4223" s="6" t="str">
        <f t="shared" si="199"/>
        <v/>
      </c>
      <c r="I4223" s="3" t="str">
        <f t="shared" si="200"/>
        <v/>
      </c>
    </row>
    <row r="4224" spans="6:9" x14ac:dyDescent="0.25">
      <c r="F4224" s="6" t="str">
        <f>IF($A4224="","",$E4224-_xlfn.MAXIFS($E$2:$E4223,$C$2:$C4223,$C4224,$A$2:$A4223,$A4224))</f>
        <v/>
      </c>
      <c r="G4224" s="6" t="str">
        <f t="shared" si="198"/>
        <v/>
      </c>
      <c r="H4224" s="6" t="str">
        <f t="shared" si="199"/>
        <v/>
      </c>
      <c r="I4224" s="3" t="str">
        <f t="shared" si="200"/>
        <v/>
      </c>
    </row>
    <row r="4225" spans="6:9" x14ac:dyDescent="0.25">
      <c r="F4225" s="6" t="str">
        <f>IF($A4225="","",$E4225-_xlfn.MAXIFS($E$2:$E4224,$C$2:$C4224,$C4225,$A$2:$A4224,$A4225))</f>
        <v/>
      </c>
      <c r="G4225" s="6" t="str">
        <f t="shared" si="198"/>
        <v/>
      </c>
      <c r="H4225" s="6" t="str">
        <f t="shared" si="199"/>
        <v/>
      </c>
      <c r="I4225" s="3" t="str">
        <f t="shared" si="200"/>
        <v/>
      </c>
    </row>
    <row r="4226" spans="6:9" x14ac:dyDescent="0.25">
      <c r="F4226" s="6" t="str">
        <f>IF($A4226="","",$E4226-_xlfn.MAXIFS($E$2:$E4225,$C$2:$C4225,$C4226,$A$2:$A4225,$A4226))</f>
        <v/>
      </c>
      <c r="G4226" s="6" t="str">
        <f t="shared" si="198"/>
        <v/>
      </c>
      <c r="H4226" s="6" t="str">
        <f t="shared" si="199"/>
        <v/>
      </c>
      <c r="I4226" s="3" t="str">
        <f t="shared" si="200"/>
        <v/>
      </c>
    </row>
    <row r="4227" spans="6:9" x14ac:dyDescent="0.25">
      <c r="F4227" s="6" t="str">
        <f>IF($A4227="","",$E4227-_xlfn.MAXIFS($E$2:$E4226,$C$2:$C4226,$C4227,$A$2:$A4226,$A4227))</f>
        <v/>
      </c>
      <c r="G4227" s="6" t="str">
        <f t="shared" si="198"/>
        <v/>
      </c>
      <c r="H4227" s="6" t="str">
        <f t="shared" si="199"/>
        <v/>
      </c>
      <c r="I4227" s="3" t="str">
        <f t="shared" si="200"/>
        <v/>
      </c>
    </row>
    <row r="4228" spans="6:9" x14ac:dyDescent="0.25">
      <c r="F4228" s="6" t="str">
        <f>IF($A4228="","",$E4228-_xlfn.MAXIFS($E$2:$E4227,$C$2:$C4227,$C4228,$A$2:$A4227,$A4228))</f>
        <v/>
      </c>
      <c r="G4228" s="6" t="str">
        <f t="shared" si="198"/>
        <v/>
      </c>
      <c r="H4228" s="6" t="str">
        <f t="shared" si="199"/>
        <v/>
      </c>
      <c r="I4228" s="3" t="str">
        <f t="shared" si="200"/>
        <v/>
      </c>
    </row>
    <row r="4229" spans="6:9" x14ac:dyDescent="0.25">
      <c r="F4229" s="6" t="str">
        <f>IF($A4229="","",$E4229-_xlfn.MAXIFS($E$2:$E4228,$C$2:$C4228,$C4229,$A$2:$A4228,$A4229))</f>
        <v/>
      </c>
      <c r="G4229" s="6" t="str">
        <f t="shared" si="198"/>
        <v/>
      </c>
      <c r="H4229" s="6" t="str">
        <f t="shared" si="199"/>
        <v/>
      </c>
      <c r="I4229" s="3" t="str">
        <f t="shared" si="200"/>
        <v/>
      </c>
    </row>
    <row r="4230" spans="6:9" x14ac:dyDescent="0.25">
      <c r="F4230" s="6" t="str">
        <f>IF($A4230="","",$E4230-_xlfn.MAXIFS($E$2:$E4229,$C$2:$C4229,$C4230,$A$2:$A4229,$A4230))</f>
        <v/>
      </c>
      <c r="G4230" s="6" t="str">
        <f t="shared" si="198"/>
        <v/>
      </c>
      <c r="H4230" s="6" t="str">
        <f t="shared" si="199"/>
        <v/>
      </c>
      <c r="I4230" s="3" t="str">
        <f t="shared" si="200"/>
        <v/>
      </c>
    </row>
    <row r="4231" spans="6:9" x14ac:dyDescent="0.25">
      <c r="F4231" s="6" t="str">
        <f>IF($A4231="","",$E4231-_xlfn.MAXIFS($E$2:$E4230,$C$2:$C4230,$C4231,$A$2:$A4230,$A4231))</f>
        <v/>
      </c>
      <c r="G4231" s="6" t="str">
        <f t="shared" si="198"/>
        <v/>
      </c>
      <c r="H4231" s="6" t="str">
        <f t="shared" si="199"/>
        <v/>
      </c>
      <c r="I4231" s="3" t="str">
        <f t="shared" si="200"/>
        <v/>
      </c>
    </row>
    <row r="4232" spans="6:9" x14ac:dyDescent="0.25">
      <c r="F4232" s="6" t="str">
        <f>IF($A4232="","",$E4232-_xlfn.MAXIFS($E$2:$E4231,$C$2:$C4231,$C4232,$A$2:$A4231,$A4232))</f>
        <v/>
      </c>
      <c r="G4232" s="6" t="str">
        <f t="shared" si="198"/>
        <v/>
      </c>
      <c r="H4232" s="6" t="str">
        <f t="shared" si="199"/>
        <v/>
      </c>
      <c r="I4232" s="3" t="str">
        <f t="shared" si="200"/>
        <v/>
      </c>
    </row>
    <row r="4233" spans="6:9" x14ac:dyDescent="0.25">
      <c r="F4233" s="6" t="str">
        <f>IF($A4233="","",$E4233-_xlfn.MAXIFS($E$2:$E4232,$C$2:$C4232,$C4233,$A$2:$A4232,$A4233))</f>
        <v/>
      </c>
      <c r="G4233" s="6" t="str">
        <f t="shared" ref="G4233:G4296" si="201">IF($A4233="","",HOUR($D4233))</f>
        <v/>
      </c>
      <c r="H4233" s="6" t="str">
        <f t="shared" ref="H4233:H4296" si="202">IF($A4233="","",MINUTE($D4233))</f>
        <v/>
      </c>
      <c r="I4233" s="3" t="str">
        <f t="shared" si="200"/>
        <v/>
      </c>
    </row>
    <row r="4234" spans="6:9" x14ac:dyDescent="0.25">
      <c r="F4234" s="6" t="str">
        <f>IF($A4234="","",$E4234-_xlfn.MAXIFS($E$2:$E4233,$C$2:$C4233,$C4234,$A$2:$A4233,$A4234))</f>
        <v/>
      </c>
      <c r="G4234" s="6" t="str">
        <f t="shared" si="201"/>
        <v/>
      </c>
      <c r="H4234" s="6" t="str">
        <f t="shared" si="202"/>
        <v/>
      </c>
      <c r="I4234" s="3" t="str">
        <f t="shared" ref="I4234:I4297" si="203">IF($F4234&lt;0,"ERROR","")</f>
        <v/>
      </c>
    </row>
    <row r="4235" spans="6:9" x14ac:dyDescent="0.25">
      <c r="F4235" s="6" t="str">
        <f>IF($A4235="","",$E4235-_xlfn.MAXIFS($E$2:$E4234,$C$2:$C4234,$C4235,$A$2:$A4234,$A4235))</f>
        <v/>
      </c>
      <c r="G4235" s="6" t="str">
        <f t="shared" si="201"/>
        <v/>
      </c>
      <c r="H4235" s="6" t="str">
        <f t="shared" si="202"/>
        <v/>
      </c>
      <c r="I4235" s="3" t="str">
        <f t="shared" si="203"/>
        <v/>
      </c>
    </row>
    <row r="4236" spans="6:9" x14ac:dyDescent="0.25">
      <c r="F4236" s="6" t="str">
        <f>IF($A4236="","",$E4236-_xlfn.MAXIFS($E$2:$E4235,$C$2:$C4235,$C4236,$A$2:$A4235,$A4236))</f>
        <v/>
      </c>
      <c r="G4236" s="6" t="str">
        <f t="shared" si="201"/>
        <v/>
      </c>
      <c r="H4236" s="6" t="str">
        <f t="shared" si="202"/>
        <v/>
      </c>
      <c r="I4236" s="3" t="str">
        <f t="shared" si="203"/>
        <v/>
      </c>
    </row>
    <row r="4237" spans="6:9" x14ac:dyDescent="0.25">
      <c r="F4237" s="6" t="str">
        <f>IF($A4237="","",$E4237-_xlfn.MAXIFS($E$2:$E4236,$C$2:$C4236,$C4237,$A$2:$A4236,$A4237))</f>
        <v/>
      </c>
      <c r="G4237" s="6" t="str">
        <f t="shared" si="201"/>
        <v/>
      </c>
      <c r="H4237" s="6" t="str">
        <f t="shared" si="202"/>
        <v/>
      </c>
      <c r="I4237" s="3" t="str">
        <f t="shared" si="203"/>
        <v/>
      </c>
    </row>
    <row r="4238" spans="6:9" x14ac:dyDescent="0.25">
      <c r="F4238" s="6" t="str">
        <f>IF($A4238="","",$E4238-_xlfn.MAXIFS($E$2:$E4237,$C$2:$C4237,$C4238,$A$2:$A4237,$A4238))</f>
        <v/>
      </c>
      <c r="G4238" s="6" t="str">
        <f t="shared" si="201"/>
        <v/>
      </c>
      <c r="H4238" s="6" t="str">
        <f t="shared" si="202"/>
        <v/>
      </c>
      <c r="I4238" s="3" t="str">
        <f t="shared" si="203"/>
        <v/>
      </c>
    </row>
    <row r="4239" spans="6:9" x14ac:dyDescent="0.25">
      <c r="F4239" s="6" t="str">
        <f>IF($A4239="","",$E4239-_xlfn.MAXIFS($E$2:$E4238,$C$2:$C4238,$C4239,$A$2:$A4238,$A4239))</f>
        <v/>
      </c>
      <c r="G4239" s="6" t="str">
        <f t="shared" si="201"/>
        <v/>
      </c>
      <c r="H4239" s="6" t="str">
        <f t="shared" si="202"/>
        <v/>
      </c>
      <c r="I4239" s="3" t="str">
        <f t="shared" si="203"/>
        <v/>
      </c>
    </row>
    <row r="4240" spans="6:9" x14ac:dyDescent="0.25">
      <c r="F4240" s="6" t="str">
        <f>IF($A4240="","",$E4240-_xlfn.MAXIFS($E$2:$E4239,$C$2:$C4239,$C4240,$A$2:$A4239,$A4240))</f>
        <v/>
      </c>
      <c r="G4240" s="6" t="str">
        <f t="shared" si="201"/>
        <v/>
      </c>
      <c r="H4240" s="6" t="str">
        <f t="shared" si="202"/>
        <v/>
      </c>
      <c r="I4240" s="3" t="str">
        <f t="shared" si="203"/>
        <v/>
      </c>
    </row>
    <row r="4241" spans="6:9" x14ac:dyDescent="0.25">
      <c r="F4241" s="6" t="str">
        <f>IF($A4241="","",$E4241-_xlfn.MAXIFS($E$2:$E4240,$C$2:$C4240,$C4241,$A$2:$A4240,$A4241))</f>
        <v/>
      </c>
      <c r="G4241" s="6" t="str">
        <f t="shared" si="201"/>
        <v/>
      </c>
      <c r="H4241" s="6" t="str">
        <f t="shared" si="202"/>
        <v/>
      </c>
      <c r="I4241" s="3" t="str">
        <f t="shared" si="203"/>
        <v/>
      </c>
    </row>
    <row r="4242" spans="6:9" x14ac:dyDescent="0.25">
      <c r="F4242" s="6" t="str">
        <f>IF($A4242="","",$E4242-_xlfn.MAXIFS($E$2:$E4241,$C$2:$C4241,$C4242,$A$2:$A4241,$A4242))</f>
        <v/>
      </c>
      <c r="G4242" s="6" t="str">
        <f t="shared" si="201"/>
        <v/>
      </c>
      <c r="H4242" s="6" t="str">
        <f t="shared" si="202"/>
        <v/>
      </c>
      <c r="I4242" s="3" t="str">
        <f t="shared" si="203"/>
        <v/>
      </c>
    </row>
    <row r="4243" spans="6:9" x14ac:dyDescent="0.25">
      <c r="F4243" s="6" t="str">
        <f>IF($A4243="","",$E4243-_xlfn.MAXIFS($E$2:$E4242,$C$2:$C4242,$C4243,$A$2:$A4242,$A4243))</f>
        <v/>
      </c>
      <c r="G4243" s="6" t="str">
        <f t="shared" si="201"/>
        <v/>
      </c>
      <c r="H4243" s="6" t="str">
        <f t="shared" si="202"/>
        <v/>
      </c>
      <c r="I4243" s="3" t="str">
        <f t="shared" si="203"/>
        <v/>
      </c>
    </row>
    <row r="4244" spans="6:9" x14ac:dyDescent="0.25">
      <c r="F4244" s="6" t="str">
        <f>IF($A4244="","",$E4244-_xlfn.MAXIFS($E$2:$E4243,$C$2:$C4243,$C4244,$A$2:$A4243,$A4244))</f>
        <v/>
      </c>
      <c r="G4244" s="6" t="str">
        <f t="shared" si="201"/>
        <v/>
      </c>
      <c r="H4244" s="6" t="str">
        <f t="shared" si="202"/>
        <v/>
      </c>
      <c r="I4244" s="3" t="str">
        <f t="shared" si="203"/>
        <v/>
      </c>
    </row>
    <row r="4245" spans="6:9" x14ac:dyDescent="0.25">
      <c r="F4245" s="6" t="str">
        <f>IF($A4245="","",$E4245-_xlfn.MAXIFS($E$2:$E4244,$C$2:$C4244,$C4245,$A$2:$A4244,$A4245))</f>
        <v/>
      </c>
      <c r="G4245" s="6" t="str">
        <f t="shared" si="201"/>
        <v/>
      </c>
      <c r="H4245" s="6" t="str">
        <f t="shared" si="202"/>
        <v/>
      </c>
      <c r="I4245" s="3" t="str">
        <f t="shared" si="203"/>
        <v/>
      </c>
    </row>
    <row r="4246" spans="6:9" x14ac:dyDescent="0.25">
      <c r="F4246" s="6" t="str">
        <f>IF($A4246="","",$E4246-_xlfn.MAXIFS($E$2:$E4245,$C$2:$C4245,$C4246,$A$2:$A4245,$A4246))</f>
        <v/>
      </c>
      <c r="G4246" s="6" t="str">
        <f t="shared" si="201"/>
        <v/>
      </c>
      <c r="H4246" s="6" t="str">
        <f t="shared" si="202"/>
        <v/>
      </c>
      <c r="I4246" s="3" t="str">
        <f t="shared" si="203"/>
        <v/>
      </c>
    </row>
    <row r="4247" spans="6:9" x14ac:dyDescent="0.25">
      <c r="F4247" s="6" t="str">
        <f>IF($A4247="","",$E4247-_xlfn.MAXIFS($E$2:$E4246,$C$2:$C4246,$C4247,$A$2:$A4246,$A4247))</f>
        <v/>
      </c>
      <c r="G4247" s="6" t="str">
        <f t="shared" si="201"/>
        <v/>
      </c>
      <c r="H4247" s="6" t="str">
        <f t="shared" si="202"/>
        <v/>
      </c>
      <c r="I4247" s="3" t="str">
        <f t="shared" si="203"/>
        <v/>
      </c>
    </row>
    <row r="4248" spans="6:9" x14ac:dyDescent="0.25">
      <c r="F4248" s="6" t="str">
        <f>IF($A4248="","",$E4248-_xlfn.MAXIFS($E$2:$E4247,$C$2:$C4247,$C4248,$A$2:$A4247,$A4248))</f>
        <v/>
      </c>
      <c r="G4248" s="6" t="str">
        <f t="shared" si="201"/>
        <v/>
      </c>
      <c r="H4248" s="6" t="str">
        <f t="shared" si="202"/>
        <v/>
      </c>
      <c r="I4248" s="3" t="str">
        <f t="shared" si="203"/>
        <v/>
      </c>
    </row>
    <row r="4249" spans="6:9" x14ac:dyDescent="0.25">
      <c r="F4249" s="6" t="str">
        <f>IF($A4249="","",$E4249-_xlfn.MAXIFS($E$2:$E4248,$C$2:$C4248,$C4249,$A$2:$A4248,$A4249))</f>
        <v/>
      </c>
      <c r="G4249" s="6" t="str">
        <f t="shared" si="201"/>
        <v/>
      </c>
      <c r="H4249" s="6" t="str">
        <f t="shared" si="202"/>
        <v/>
      </c>
      <c r="I4249" s="3" t="str">
        <f t="shared" si="203"/>
        <v/>
      </c>
    </row>
    <row r="4250" spans="6:9" x14ac:dyDescent="0.25">
      <c r="F4250" s="6" t="str">
        <f>IF($A4250="","",$E4250-_xlfn.MAXIFS($E$2:$E4249,$C$2:$C4249,$C4250,$A$2:$A4249,$A4250))</f>
        <v/>
      </c>
      <c r="G4250" s="6" t="str">
        <f t="shared" si="201"/>
        <v/>
      </c>
      <c r="H4250" s="6" t="str">
        <f t="shared" si="202"/>
        <v/>
      </c>
      <c r="I4250" s="3" t="str">
        <f t="shared" si="203"/>
        <v/>
      </c>
    </row>
    <row r="4251" spans="6:9" x14ac:dyDescent="0.25">
      <c r="F4251" s="6" t="str">
        <f>IF($A4251="","",$E4251-_xlfn.MAXIFS($E$2:$E4250,$C$2:$C4250,$C4251,$A$2:$A4250,$A4251))</f>
        <v/>
      </c>
      <c r="G4251" s="6" t="str">
        <f t="shared" si="201"/>
        <v/>
      </c>
      <c r="H4251" s="6" t="str">
        <f t="shared" si="202"/>
        <v/>
      </c>
      <c r="I4251" s="3" t="str">
        <f t="shared" si="203"/>
        <v/>
      </c>
    </row>
    <row r="4252" spans="6:9" x14ac:dyDescent="0.25">
      <c r="F4252" s="6" t="str">
        <f>IF($A4252="","",$E4252-_xlfn.MAXIFS($E$2:$E4251,$C$2:$C4251,$C4252,$A$2:$A4251,$A4252))</f>
        <v/>
      </c>
      <c r="G4252" s="6" t="str">
        <f t="shared" si="201"/>
        <v/>
      </c>
      <c r="H4252" s="6" t="str">
        <f t="shared" si="202"/>
        <v/>
      </c>
      <c r="I4252" s="3" t="str">
        <f t="shared" si="203"/>
        <v/>
      </c>
    </row>
    <row r="4253" spans="6:9" x14ac:dyDescent="0.25">
      <c r="F4253" s="6" t="str">
        <f>IF($A4253="","",$E4253-_xlfn.MAXIFS($E$2:$E4252,$C$2:$C4252,$C4253,$A$2:$A4252,$A4253))</f>
        <v/>
      </c>
      <c r="G4253" s="6" t="str">
        <f t="shared" si="201"/>
        <v/>
      </c>
      <c r="H4253" s="6" t="str">
        <f t="shared" si="202"/>
        <v/>
      </c>
      <c r="I4253" s="3" t="str">
        <f t="shared" si="203"/>
        <v/>
      </c>
    </row>
    <row r="4254" spans="6:9" x14ac:dyDescent="0.25">
      <c r="F4254" s="6" t="str">
        <f>IF($A4254="","",$E4254-_xlfn.MAXIFS($E$2:$E4253,$C$2:$C4253,$C4254,$A$2:$A4253,$A4254))</f>
        <v/>
      </c>
      <c r="G4254" s="6" t="str">
        <f t="shared" si="201"/>
        <v/>
      </c>
      <c r="H4254" s="6" t="str">
        <f t="shared" si="202"/>
        <v/>
      </c>
      <c r="I4254" s="3" t="str">
        <f t="shared" si="203"/>
        <v/>
      </c>
    </row>
    <row r="4255" spans="6:9" x14ac:dyDescent="0.25">
      <c r="F4255" s="6" t="str">
        <f>IF($A4255="","",$E4255-_xlfn.MAXIFS($E$2:$E4254,$C$2:$C4254,$C4255,$A$2:$A4254,$A4255))</f>
        <v/>
      </c>
      <c r="G4255" s="6" t="str">
        <f t="shared" si="201"/>
        <v/>
      </c>
      <c r="H4255" s="6" t="str">
        <f t="shared" si="202"/>
        <v/>
      </c>
      <c r="I4255" s="3" t="str">
        <f t="shared" si="203"/>
        <v/>
      </c>
    </row>
    <row r="4256" spans="6:9" x14ac:dyDescent="0.25">
      <c r="F4256" s="6" t="str">
        <f>IF($A4256="","",$E4256-_xlfn.MAXIFS($E$2:$E4255,$C$2:$C4255,$C4256,$A$2:$A4255,$A4256))</f>
        <v/>
      </c>
      <c r="G4256" s="6" t="str">
        <f t="shared" si="201"/>
        <v/>
      </c>
      <c r="H4256" s="6" t="str">
        <f t="shared" si="202"/>
        <v/>
      </c>
      <c r="I4256" s="3" t="str">
        <f t="shared" si="203"/>
        <v/>
      </c>
    </row>
    <row r="4257" spans="6:9" x14ac:dyDescent="0.25">
      <c r="F4257" s="6" t="str">
        <f>IF($A4257="","",$E4257-_xlfn.MAXIFS($E$2:$E4256,$C$2:$C4256,$C4257,$A$2:$A4256,$A4257))</f>
        <v/>
      </c>
      <c r="G4257" s="6" t="str">
        <f t="shared" si="201"/>
        <v/>
      </c>
      <c r="H4257" s="6" t="str">
        <f t="shared" si="202"/>
        <v/>
      </c>
      <c r="I4257" s="3" t="str">
        <f t="shared" si="203"/>
        <v/>
      </c>
    </row>
    <row r="4258" spans="6:9" x14ac:dyDescent="0.25">
      <c r="F4258" s="6" t="str">
        <f>IF($A4258="","",$E4258-_xlfn.MAXIFS($E$2:$E4257,$C$2:$C4257,$C4258,$A$2:$A4257,$A4258))</f>
        <v/>
      </c>
      <c r="G4258" s="6" t="str">
        <f t="shared" si="201"/>
        <v/>
      </c>
      <c r="H4258" s="6" t="str">
        <f t="shared" si="202"/>
        <v/>
      </c>
      <c r="I4258" s="3" t="str">
        <f t="shared" si="203"/>
        <v/>
      </c>
    </row>
    <row r="4259" spans="6:9" x14ac:dyDescent="0.25">
      <c r="F4259" s="6" t="str">
        <f>IF($A4259="","",$E4259-_xlfn.MAXIFS($E$2:$E4258,$C$2:$C4258,$C4259,$A$2:$A4258,$A4259))</f>
        <v/>
      </c>
      <c r="G4259" s="6" t="str">
        <f t="shared" si="201"/>
        <v/>
      </c>
      <c r="H4259" s="6" t="str">
        <f t="shared" si="202"/>
        <v/>
      </c>
      <c r="I4259" s="3" t="str">
        <f t="shared" si="203"/>
        <v/>
      </c>
    </row>
    <row r="4260" spans="6:9" x14ac:dyDescent="0.25">
      <c r="F4260" s="6" t="str">
        <f>IF($A4260="","",$E4260-_xlfn.MAXIFS($E$2:$E4259,$C$2:$C4259,$C4260,$A$2:$A4259,$A4260))</f>
        <v/>
      </c>
      <c r="G4260" s="6" t="str">
        <f t="shared" si="201"/>
        <v/>
      </c>
      <c r="H4260" s="6" t="str">
        <f t="shared" si="202"/>
        <v/>
      </c>
      <c r="I4260" s="3" t="str">
        <f t="shared" si="203"/>
        <v/>
      </c>
    </row>
    <row r="4261" spans="6:9" x14ac:dyDescent="0.25">
      <c r="F4261" s="6" t="str">
        <f>IF($A4261="","",$E4261-_xlfn.MAXIFS($E$2:$E4260,$C$2:$C4260,$C4261,$A$2:$A4260,$A4261))</f>
        <v/>
      </c>
      <c r="G4261" s="6" t="str">
        <f t="shared" si="201"/>
        <v/>
      </c>
      <c r="H4261" s="6" t="str">
        <f t="shared" si="202"/>
        <v/>
      </c>
      <c r="I4261" s="3" t="str">
        <f t="shared" si="203"/>
        <v/>
      </c>
    </row>
    <row r="4262" spans="6:9" x14ac:dyDescent="0.25">
      <c r="F4262" s="6" t="str">
        <f>IF($A4262="","",$E4262-_xlfn.MAXIFS($E$2:$E4261,$C$2:$C4261,$C4262,$A$2:$A4261,$A4262))</f>
        <v/>
      </c>
      <c r="G4262" s="6" t="str">
        <f t="shared" si="201"/>
        <v/>
      </c>
      <c r="H4262" s="6" t="str">
        <f t="shared" si="202"/>
        <v/>
      </c>
      <c r="I4262" s="3" t="str">
        <f t="shared" si="203"/>
        <v/>
      </c>
    </row>
    <row r="4263" spans="6:9" x14ac:dyDescent="0.25">
      <c r="F4263" s="6" t="str">
        <f>IF($A4263="","",$E4263-_xlfn.MAXIFS($E$2:$E4262,$C$2:$C4262,$C4263,$A$2:$A4262,$A4263))</f>
        <v/>
      </c>
      <c r="G4263" s="6" t="str">
        <f t="shared" si="201"/>
        <v/>
      </c>
      <c r="H4263" s="6" t="str">
        <f t="shared" si="202"/>
        <v/>
      </c>
      <c r="I4263" s="3" t="str">
        <f t="shared" si="203"/>
        <v/>
      </c>
    </row>
    <row r="4264" spans="6:9" x14ac:dyDescent="0.25">
      <c r="F4264" s="6" t="str">
        <f>IF($A4264="","",$E4264-_xlfn.MAXIFS($E$2:$E4263,$C$2:$C4263,$C4264,$A$2:$A4263,$A4264))</f>
        <v/>
      </c>
      <c r="G4264" s="6" t="str">
        <f t="shared" si="201"/>
        <v/>
      </c>
      <c r="H4264" s="6" t="str">
        <f t="shared" si="202"/>
        <v/>
      </c>
      <c r="I4264" s="3" t="str">
        <f t="shared" si="203"/>
        <v/>
      </c>
    </row>
    <row r="4265" spans="6:9" x14ac:dyDescent="0.25">
      <c r="F4265" s="6" t="str">
        <f>IF($A4265="","",$E4265-_xlfn.MAXIFS($E$2:$E4264,$C$2:$C4264,$C4265,$A$2:$A4264,$A4265))</f>
        <v/>
      </c>
      <c r="G4265" s="6" t="str">
        <f t="shared" si="201"/>
        <v/>
      </c>
      <c r="H4265" s="6" t="str">
        <f t="shared" si="202"/>
        <v/>
      </c>
      <c r="I4265" s="3" t="str">
        <f t="shared" si="203"/>
        <v/>
      </c>
    </row>
    <row r="4266" spans="6:9" x14ac:dyDescent="0.25">
      <c r="F4266" s="6" t="str">
        <f>IF($A4266="","",$E4266-_xlfn.MAXIFS($E$2:$E4265,$C$2:$C4265,$C4266,$A$2:$A4265,$A4266))</f>
        <v/>
      </c>
      <c r="G4266" s="6" t="str">
        <f t="shared" si="201"/>
        <v/>
      </c>
      <c r="H4266" s="6" t="str">
        <f t="shared" si="202"/>
        <v/>
      </c>
      <c r="I4266" s="3" t="str">
        <f t="shared" si="203"/>
        <v/>
      </c>
    </row>
    <row r="4267" spans="6:9" x14ac:dyDescent="0.25">
      <c r="F4267" s="6" t="str">
        <f>IF($A4267="","",$E4267-_xlfn.MAXIFS($E$2:$E4266,$C$2:$C4266,$C4267,$A$2:$A4266,$A4267))</f>
        <v/>
      </c>
      <c r="G4267" s="6" t="str">
        <f t="shared" si="201"/>
        <v/>
      </c>
      <c r="H4267" s="6" t="str">
        <f t="shared" si="202"/>
        <v/>
      </c>
      <c r="I4267" s="3" t="str">
        <f t="shared" si="203"/>
        <v/>
      </c>
    </row>
    <row r="4268" spans="6:9" x14ac:dyDescent="0.25">
      <c r="F4268" s="6" t="str">
        <f>IF($A4268="","",$E4268-_xlfn.MAXIFS($E$2:$E4267,$C$2:$C4267,$C4268,$A$2:$A4267,$A4268))</f>
        <v/>
      </c>
      <c r="G4268" s="6" t="str">
        <f t="shared" si="201"/>
        <v/>
      </c>
      <c r="H4268" s="6" t="str">
        <f t="shared" si="202"/>
        <v/>
      </c>
      <c r="I4268" s="3" t="str">
        <f t="shared" si="203"/>
        <v/>
      </c>
    </row>
    <row r="4269" spans="6:9" x14ac:dyDescent="0.25">
      <c r="F4269" s="6" t="str">
        <f>IF($A4269="","",$E4269-_xlfn.MAXIFS($E$2:$E4268,$C$2:$C4268,$C4269,$A$2:$A4268,$A4269))</f>
        <v/>
      </c>
      <c r="G4269" s="6" t="str">
        <f t="shared" si="201"/>
        <v/>
      </c>
      <c r="H4269" s="6" t="str">
        <f t="shared" si="202"/>
        <v/>
      </c>
      <c r="I4269" s="3" t="str">
        <f t="shared" si="203"/>
        <v/>
      </c>
    </row>
    <row r="4270" spans="6:9" x14ac:dyDescent="0.25">
      <c r="F4270" s="6" t="str">
        <f>IF($A4270="","",$E4270-_xlfn.MAXIFS($E$2:$E4269,$C$2:$C4269,$C4270,$A$2:$A4269,$A4270))</f>
        <v/>
      </c>
      <c r="G4270" s="6" t="str">
        <f t="shared" si="201"/>
        <v/>
      </c>
      <c r="H4270" s="6" t="str">
        <f t="shared" si="202"/>
        <v/>
      </c>
      <c r="I4270" s="3" t="str">
        <f t="shared" si="203"/>
        <v/>
      </c>
    </row>
    <row r="4271" spans="6:9" x14ac:dyDescent="0.25">
      <c r="F4271" s="6" t="str">
        <f>IF($A4271="","",$E4271-_xlfn.MAXIFS($E$2:$E4270,$C$2:$C4270,$C4271,$A$2:$A4270,$A4271))</f>
        <v/>
      </c>
      <c r="G4271" s="6" t="str">
        <f t="shared" si="201"/>
        <v/>
      </c>
      <c r="H4271" s="6" t="str">
        <f t="shared" si="202"/>
        <v/>
      </c>
      <c r="I4271" s="3" t="str">
        <f t="shared" si="203"/>
        <v/>
      </c>
    </row>
    <row r="4272" spans="6:9" x14ac:dyDescent="0.25">
      <c r="F4272" s="6" t="str">
        <f>IF($A4272="","",$E4272-_xlfn.MAXIFS($E$2:$E4271,$C$2:$C4271,$C4272,$A$2:$A4271,$A4272))</f>
        <v/>
      </c>
      <c r="G4272" s="6" t="str">
        <f t="shared" si="201"/>
        <v/>
      </c>
      <c r="H4272" s="6" t="str">
        <f t="shared" si="202"/>
        <v/>
      </c>
      <c r="I4272" s="3" t="str">
        <f t="shared" si="203"/>
        <v/>
      </c>
    </row>
    <row r="4273" spans="6:9" x14ac:dyDescent="0.25">
      <c r="F4273" s="6" t="str">
        <f>IF($A4273="","",$E4273-_xlfn.MAXIFS($E$2:$E4272,$C$2:$C4272,$C4273,$A$2:$A4272,$A4273))</f>
        <v/>
      </c>
      <c r="G4273" s="6" t="str">
        <f t="shared" si="201"/>
        <v/>
      </c>
      <c r="H4273" s="6" t="str">
        <f t="shared" si="202"/>
        <v/>
      </c>
      <c r="I4273" s="3" t="str">
        <f t="shared" si="203"/>
        <v/>
      </c>
    </row>
    <row r="4274" spans="6:9" x14ac:dyDescent="0.25">
      <c r="F4274" s="6" t="str">
        <f>IF($A4274="","",$E4274-_xlfn.MAXIFS($E$2:$E4273,$C$2:$C4273,$C4274,$A$2:$A4273,$A4274))</f>
        <v/>
      </c>
      <c r="G4274" s="6" t="str">
        <f t="shared" si="201"/>
        <v/>
      </c>
      <c r="H4274" s="6" t="str">
        <f t="shared" si="202"/>
        <v/>
      </c>
      <c r="I4274" s="3" t="str">
        <f t="shared" si="203"/>
        <v/>
      </c>
    </row>
    <row r="4275" spans="6:9" x14ac:dyDescent="0.25">
      <c r="F4275" s="6" t="str">
        <f>IF($A4275="","",$E4275-_xlfn.MAXIFS($E$2:$E4274,$C$2:$C4274,$C4275,$A$2:$A4274,$A4275))</f>
        <v/>
      </c>
      <c r="G4275" s="6" t="str">
        <f t="shared" si="201"/>
        <v/>
      </c>
      <c r="H4275" s="6" t="str">
        <f t="shared" si="202"/>
        <v/>
      </c>
      <c r="I4275" s="3" t="str">
        <f t="shared" si="203"/>
        <v/>
      </c>
    </row>
    <row r="4276" spans="6:9" x14ac:dyDescent="0.25">
      <c r="F4276" s="6" t="str">
        <f>IF($A4276="","",$E4276-_xlfn.MAXIFS($E$2:$E4275,$C$2:$C4275,$C4276,$A$2:$A4275,$A4276))</f>
        <v/>
      </c>
      <c r="G4276" s="6" t="str">
        <f t="shared" si="201"/>
        <v/>
      </c>
      <c r="H4276" s="6" t="str">
        <f t="shared" si="202"/>
        <v/>
      </c>
      <c r="I4276" s="3" t="str">
        <f t="shared" si="203"/>
        <v/>
      </c>
    </row>
    <row r="4277" spans="6:9" x14ac:dyDescent="0.25">
      <c r="F4277" s="6" t="str">
        <f>IF($A4277="","",$E4277-_xlfn.MAXIFS($E$2:$E4276,$C$2:$C4276,$C4277,$A$2:$A4276,$A4277))</f>
        <v/>
      </c>
      <c r="G4277" s="6" t="str">
        <f t="shared" si="201"/>
        <v/>
      </c>
      <c r="H4277" s="6" t="str">
        <f t="shared" si="202"/>
        <v/>
      </c>
      <c r="I4277" s="3" t="str">
        <f t="shared" si="203"/>
        <v/>
      </c>
    </row>
    <row r="4278" spans="6:9" x14ac:dyDescent="0.25">
      <c r="F4278" s="6" t="str">
        <f>IF($A4278="","",$E4278-_xlfn.MAXIFS($E$2:$E4277,$C$2:$C4277,$C4278,$A$2:$A4277,$A4278))</f>
        <v/>
      </c>
      <c r="G4278" s="6" t="str">
        <f t="shared" si="201"/>
        <v/>
      </c>
      <c r="H4278" s="6" t="str">
        <f t="shared" si="202"/>
        <v/>
      </c>
      <c r="I4278" s="3" t="str">
        <f t="shared" si="203"/>
        <v/>
      </c>
    </row>
    <row r="4279" spans="6:9" x14ac:dyDescent="0.25">
      <c r="F4279" s="6" t="str">
        <f>IF($A4279="","",$E4279-_xlfn.MAXIFS($E$2:$E4278,$C$2:$C4278,$C4279,$A$2:$A4278,$A4279))</f>
        <v/>
      </c>
      <c r="G4279" s="6" t="str">
        <f t="shared" si="201"/>
        <v/>
      </c>
      <c r="H4279" s="6" t="str">
        <f t="shared" si="202"/>
        <v/>
      </c>
      <c r="I4279" s="3" t="str">
        <f t="shared" si="203"/>
        <v/>
      </c>
    </row>
    <row r="4280" spans="6:9" x14ac:dyDescent="0.25">
      <c r="F4280" s="6" t="str">
        <f>IF($A4280="","",$E4280-_xlfn.MAXIFS($E$2:$E4279,$C$2:$C4279,$C4280,$A$2:$A4279,$A4280))</f>
        <v/>
      </c>
      <c r="G4280" s="6" t="str">
        <f t="shared" si="201"/>
        <v/>
      </c>
      <c r="H4280" s="6" t="str">
        <f t="shared" si="202"/>
        <v/>
      </c>
      <c r="I4280" s="3" t="str">
        <f t="shared" si="203"/>
        <v/>
      </c>
    </row>
    <row r="4281" spans="6:9" x14ac:dyDescent="0.25">
      <c r="F4281" s="6" t="str">
        <f>IF($A4281="","",$E4281-_xlfn.MAXIFS($E$2:$E4280,$C$2:$C4280,$C4281,$A$2:$A4280,$A4281))</f>
        <v/>
      </c>
      <c r="G4281" s="6" t="str">
        <f t="shared" si="201"/>
        <v/>
      </c>
      <c r="H4281" s="6" t="str">
        <f t="shared" si="202"/>
        <v/>
      </c>
      <c r="I4281" s="3" t="str">
        <f t="shared" si="203"/>
        <v/>
      </c>
    </row>
    <row r="4282" spans="6:9" x14ac:dyDescent="0.25">
      <c r="F4282" s="6" t="str">
        <f>IF($A4282="","",$E4282-_xlfn.MAXIFS($E$2:$E4281,$C$2:$C4281,$C4282,$A$2:$A4281,$A4282))</f>
        <v/>
      </c>
      <c r="G4282" s="6" t="str">
        <f t="shared" si="201"/>
        <v/>
      </c>
      <c r="H4282" s="6" t="str">
        <f t="shared" si="202"/>
        <v/>
      </c>
      <c r="I4282" s="3" t="str">
        <f t="shared" si="203"/>
        <v/>
      </c>
    </row>
    <row r="4283" spans="6:9" x14ac:dyDescent="0.25">
      <c r="F4283" s="6" t="str">
        <f>IF($A4283="","",$E4283-_xlfn.MAXIFS($E$2:$E4282,$C$2:$C4282,$C4283,$A$2:$A4282,$A4283))</f>
        <v/>
      </c>
      <c r="G4283" s="6" t="str">
        <f t="shared" si="201"/>
        <v/>
      </c>
      <c r="H4283" s="6" t="str">
        <f t="shared" si="202"/>
        <v/>
      </c>
      <c r="I4283" s="3" t="str">
        <f t="shared" si="203"/>
        <v/>
      </c>
    </row>
    <row r="4284" spans="6:9" x14ac:dyDescent="0.25">
      <c r="F4284" s="6" t="str">
        <f>IF($A4284="","",$E4284-_xlfn.MAXIFS($E$2:$E4283,$C$2:$C4283,$C4284,$A$2:$A4283,$A4284))</f>
        <v/>
      </c>
      <c r="G4284" s="6" t="str">
        <f t="shared" si="201"/>
        <v/>
      </c>
      <c r="H4284" s="6" t="str">
        <f t="shared" si="202"/>
        <v/>
      </c>
      <c r="I4284" s="3" t="str">
        <f t="shared" si="203"/>
        <v/>
      </c>
    </row>
    <row r="4285" spans="6:9" x14ac:dyDescent="0.25">
      <c r="F4285" s="6" t="str">
        <f>IF($A4285="","",$E4285-_xlfn.MAXIFS($E$2:$E4284,$C$2:$C4284,$C4285,$A$2:$A4284,$A4285))</f>
        <v/>
      </c>
      <c r="G4285" s="6" t="str">
        <f t="shared" si="201"/>
        <v/>
      </c>
      <c r="H4285" s="6" t="str">
        <f t="shared" si="202"/>
        <v/>
      </c>
      <c r="I4285" s="3" t="str">
        <f t="shared" si="203"/>
        <v/>
      </c>
    </row>
    <row r="4286" spans="6:9" x14ac:dyDescent="0.25">
      <c r="F4286" s="6" t="str">
        <f>IF($A4286="","",$E4286-_xlfn.MAXIFS($E$2:$E4285,$C$2:$C4285,$C4286,$A$2:$A4285,$A4286))</f>
        <v/>
      </c>
      <c r="G4286" s="6" t="str">
        <f t="shared" si="201"/>
        <v/>
      </c>
      <c r="H4286" s="6" t="str">
        <f t="shared" si="202"/>
        <v/>
      </c>
      <c r="I4286" s="3" t="str">
        <f t="shared" si="203"/>
        <v/>
      </c>
    </row>
    <row r="4287" spans="6:9" x14ac:dyDescent="0.25">
      <c r="F4287" s="6" t="str">
        <f>IF($A4287="","",$E4287-_xlfn.MAXIFS($E$2:$E4286,$C$2:$C4286,$C4287,$A$2:$A4286,$A4287))</f>
        <v/>
      </c>
      <c r="G4287" s="6" t="str">
        <f t="shared" si="201"/>
        <v/>
      </c>
      <c r="H4287" s="6" t="str">
        <f t="shared" si="202"/>
        <v/>
      </c>
      <c r="I4287" s="3" t="str">
        <f t="shared" si="203"/>
        <v/>
      </c>
    </row>
    <row r="4288" spans="6:9" x14ac:dyDescent="0.25">
      <c r="F4288" s="6" t="str">
        <f>IF($A4288="","",$E4288-_xlfn.MAXIFS($E$2:$E4287,$C$2:$C4287,$C4288,$A$2:$A4287,$A4288))</f>
        <v/>
      </c>
      <c r="G4288" s="6" t="str">
        <f t="shared" si="201"/>
        <v/>
      </c>
      <c r="H4288" s="6" t="str">
        <f t="shared" si="202"/>
        <v/>
      </c>
      <c r="I4288" s="3" t="str">
        <f t="shared" si="203"/>
        <v/>
      </c>
    </row>
    <row r="4289" spans="6:9" x14ac:dyDescent="0.25">
      <c r="F4289" s="6" t="str">
        <f>IF($A4289="","",$E4289-_xlfn.MAXIFS($E$2:$E4288,$C$2:$C4288,$C4289,$A$2:$A4288,$A4289))</f>
        <v/>
      </c>
      <c r="G4289" s="6" t="str">
        <f t="shared" si="201"/>
        <v/>
      </c>
      <c r="H4289" s="6" t="str">
        <f t="shared" si="202"/>
        <v/>
      </c>
      <c r="I4289" s="3" t="str">
        <f t="shared" si="203"/>
        <v/>
      </c>
    </row>
    <row r="4290" spans="6:9" x14ac:dyDescent="0.25">
      <c r="F4290" s="6" t="str">
        <f>IF($A4290="","",$E4290-_xlfn.MAXIFS($E$2:$E4289,$C$2:$C4289,$C4290,$A$2:$A4289,$A4290))</f>
        <v/>
      </c>
      <c r="G4290" s="6" t="str">
        <f t="shared" si="201"/>
        <v/>
      </c>
      <c r="H4290" s="6" t="str">
        <f t="shared" si="202"/>
        <v/>
      </c>
      <c r="I4290" s="3" t="str">
        <f t="shared" si="203"/>
        <v/>
      </c>
    </row>
    <row r="4291" spans="6:9" x14ac:dyDescent="0.25">
      <c r="F4291" s="6" t="str">
        <f>IF($A4291="","",$E4291-_xlfn.MAXIFS($E$2:$E4290,$C$2:$C4290,$C4291,$A$2:$A4290,$A4291))</f>
        <v/>
      </c>
      <c r="G4291" s="6" t="str">
        <f t="shared" si="201"/>
        <v/>
      </c>
      <c r="H4291" s="6" t="str">
        <f t="shared" si="202"/>
        <v/>
      </c>
      <c r="I4291" s="3" t="str">
        <f t="shared" si="203"/>
        <v/>
      </c>
    </row>
    <row r="4292" spans="6:9" x14ac:dyDescent="0.25">
      <c r="F4292" s="6" t="str">
        <f>IF($A4292="","",$E4292-_xlfn.MAXIFS($E$2:$E4291,$C$2:$C4291,$C4292,$A$2:$A4291,$A4292))</f>
        <v/>
      </c>
      <c r="G4292" s="6" t="str">
        <f t="shared" si="201"/>
        <v/>
      </c>
      <c r="H4292" s="6" t="str">
        <f t="shared" si="202"/>
        <v/>
      </c>
      <c r="I4292" s="3" t="str">
        <f t="shared" si="203"/>
        <v/>
      </c>
    </row>
    <row r="4293" spans="6:9" x14ac:dyDescent="0.25">
      <c r="F4293" s="6" t="str">
        <f>IF($A4293="","",$E4293-_xlfn.MAXIFS($E$2:$E4292,$C$2:$C4292,$C4293,$A$2:$A4292,$A4293))</f>
        <v/>
      </c>
      <c r="G4293" s="6" t="str">
        <f t="shared" si="201"/>
        <v/>
      </c>
      <c r="H4293" s="6" t="str">
        <f t="shared" si="202"/>
        <v/>
      </c>
      <c r="I4293" s="3" t="str">
        <f t="shared" si="203"/>
        <v/>
      </c>
    </row>
    <row r="4294" spans="6:9" x14ac:dyDescent="0.25">
      <c r="F4294" s="6" t="str">
        <f>IF($A4294="","",$E4294-_xlfn.MAXIFS($E$2:$E4293,$C$2:$C4293,$C4294,$A$2:$A4293,$A4294))</f>
        <v/>
      </c>
      <c r="G4294" s="6" t="str">
        <f t="shared" si="201"/>
        <v/>
      </c>
      <c r="H4294" s="6" t="str">
        <f t="shared" si="202"/>
        <v/>
      </c>
      <c r="I4294" s="3" t="str">
        <f t="shared" si="203"/>
        <v/>
      </c>
    </row>
    <row r="4295" spans="6:9" x14ac:dyDescent="0.25">
      <c r="F4295" s="6" t="str">
        <f>IF($A4295="","",$E4295-_xlfn.MAXIFS($E$2:$E4294,$C$2:$C4294,$C4295,$A$2:$A4294,$A4295))</f>
        <v/>
      </c>
      <c r="G4295" s="6" t="str">
        <f t="shared" si="201"/>
        <v/>
      </c>
      <c r="H4295" s="6" t="str">
        <f t="shared" si="202"/>
        <v/>
      </c>
      <c r="I4295" s="3" t="str">
        <f t="shared" si="203"/>
        <v/>
      </c>
    </row>
    <row r="4296" spans="6:9" x14ac:dyDescent="0.25">
      <c r="F4296" s="6" t="str">
        <f>IF($A4296="","",$E4296-_xlfn.MAXIFS($E$2:$E4295,$C$2:$C4295,$C4296,$A$2:$A4295,$A4296))</f>
        <v/>
      </c>
      <c r="G4296" s="6" t="str">
        <f t="shared" si="201"/>
        <v/>
      </c>
      <c r="H4296" s="6" t="str">
        <f t="shared" si="202"/>
        <v/>
      </c>
      <c r="I4296" s="3" t="str">
        <f t="shared" si="203"/>
        <v/>
      </c>
    </row>
    <row r="4297" spans="6:9" x14ac:dyDescent="0.25">
      <c r="F4297" s="6" t="str">
        <f>IF($A4297="","",$E4297-_xlfn.MAXIFS($E$2:$E4296,$C$2:$C4296,$C4297,$A$2:$A4296,$A4297))</f>
        <v/>
      </c>
      <c r="G4297" s="6" t="str">
        <f t="shared" ref="G4297:G4360" si="204">IF($A4297="","",HOUR($D4297))</f>
        <v/>
      </c>
      <c r="H4297" s="6" t="str">
        <f t="shared" ref="H4297:H4360" si="205">IF($A4297="","",MINUTE($D4297))</f>
        <v/>
      </c>
      <c r="I4297" s="3" t="str">
        <f t="shared" si="203"/>
        <v/>
      </c>
    </row>
    <row r="4298" spans="6:9" x14ac:dyDescent="0.25">
      <c r="F4298" s="6" t="str">
        <f>IF($A4298="","",$E4298-_xlfn.MAXIFS($E$2:$E4297,$C$2:$C4297,$C4298,$A$2:$A4297,$A4298))</f>
        <v/>
      </c>
      <c r="G4298" s="6" t="str">
        <f t="shared" si="204"/>
        <v/>
      </c>
      <c r="H4298" s="6" t="str">
        <f t="shared" si="205"/>
        <v/>
      </c>
      <c r="I4298" s="3" t="str">
        <f t="shared" ref="I4298:I4361" si="206">IF($F4298&lt;0,"ERROR","")</f>
        <v/>
      </c>
    </row>
    <row r="4299" spans="6:9" x14ac:dyDescent="0.25">
      <c r="F4299" s="6" t="str">
        <f>IF($A4299="","",$E4299-_xlfn.MAXIFS($E$2:$E4298,$C$2:$C4298,$C4299,$A$2:$A4298,$A4299))</f>
        <v/>
      </c>
      <c r="G4299" s="6" t="str">
        <f t="shared" si="204"/>
        <v/>
      </c>
      <c r="H4299" s="6" t="str">
        <f t="shared" si="205"/>
        <v/>
      </c>
      <c r="I4299" s="3" t="str">
        <f t="shared" si="206"/>
        <v/>
      </c>
    </row>
    <row r="4300" spans="6:9" x14ac:dyDescent="0.25">
      <c r="F4300" s="6" t="str">
        <f>IF($A4300="","",$E4300-_xlfn.MAXIFS($E$2:$E4299,$C$2:$C4299,$C4300,$A$2:$A4299,$A4300))</f>
        <v/>
      </c>
      <c r="G4300" s="6" t="str">
        <f t="shared" si="204"/>
        <v/>
      </c>
      <c r="H4300" s="6" t="str">
        <f t="shared" si="205"/>
        <v/>
      </c>
      <c r="I4300" s="3" t="str">
        <f t="shared" si="206"/>
        <v/>
      </c>
    </row>
    <row r="4301" spans="6:9" x14ac:dyDescent="0.25">
      <c r="F4301" s="6" t="str">
        <f>IF($A4301="","",$E4301-_xlfn.MAXIFS($E$2:$E4300,$C$2:$C4300,$C4301,$A$2:$A4300,$A4301))</f>
        <v/>
      </c>
      <c r="G4301" s="6" t="str">
        <f t="shared" si="204"/>
        <v/>
      </c>
      <c r="H4301" s="6" t="str">
        <f t="shared" si="205"/>
        <v/>
      </c>
      <c r="I4301" s="3" t="str">
        <f t="shared" si="206"/>
        <v/>
      </c>
    </row>
    <row r="4302" spans="6:9" x14ac:dyDescent="0.25">
      <c r="F4302" s="6" t="str">
        <f>IF($A4302="","",$E4302-_xlfn.MAXIFS($E$2:$E4301,$C$2:$C4301,$C4302,$A$2:$A4301,$A4302))</f>
        <v/>
      </c>
      <c r="G4302" s="6" t="str">
        <f t="shared" si="204"/>
        <v/>
      </c>
      <c r="H4302" s="6" t="str">
        <f t="shared" si="205"/>
        <v/>
      </c>
      <c r="I4302" s="3" t="str">
        <f t="shared" si="206"/>
        <v/>
      </c>
    </row>
    <row r="4303" spans="6:9" x14ac:dyDescent="0.25">
      <c r="F4303" s="6" t="str">
        <f>IF($A4303="","",$E4303-_xlfn.MAXIFS($E$2:$E4302,$C$2:$C4302,$C4303,$A$2:$A4302,$A4303))</f>
        <v/>
      </c>
      <c r="G4303" s="6" t="str">
        <f t="shared" si="204"/>
        <v/>
      </c>
      <c r="H4303" s="6" t="str">
        <f t="shared" si="205"/>
        <v/>
      </c>
      <c r="I4303" s="3" t="str">
        <f t="shared" si="206"/>
        <v/>
      </c>
    </row>
    <row r="4304" spans="6:9" x14ac:dyDescent="0.25">
      <c r="F4304" s="6" t="str">
        <f>IF($A4304="","",$E4304-_xlfn.MAXIFS($E$2:$E4303,$C$2:$C4303,$C4304,$A$2:$A4303,$A4304))</f>
        <v/>
      </c>
      <c r="G4304" s="6" t="str">
        <f t="shared" si="204"/>
        <v/>
      </c>
      <c r="H4304" s="6" t="str">
        <f t="shared" si="205"/>
        <v/>
      </c>
      <c r="I4304" s="3" t="str">
        <f t="shared" si="206"/>
        <v/>
      </c>
    </row>
    <row r="4305" spans="6:9" x14ac:dyDescent="0.25">
      <c r="F4305" s="6" t="str">
        <f>IF($A4305="","",$E4305-_xlfn.MAXIFS($E$2:$E4304,$C$2:$C4304,$C4305,$A$2:$A4304,$A4305))</f>
        <v/>
      </c>
      <c r="G4305" s="6" t="str">
        <f t="shared" si="204"/>
        <v/>
      </c>
      <c r="H4305" s="6" t="str">
        <f t="shared" si="205"/>
        <v/>
      </c>
      <c r="I4305" s="3" t="str">
        <f t="shared" si="206"/>
        <v/>
      </c>
    </row>
    <row r="4306" spans="6:9" x14ac:dyDescent="0.25">
      <c r="F4306" s="6" t="str">
        <f>IF($A4306="","",$E4306-_xlfn.MAXIFS($E$2:$E4305,$C$2:$C4305,$C4306,$A$2:$A4305,$A4306))</f>
        <v/>
      </c>
      <c r="G4306" s="6" t="str">
        <f t="shared" si="204"/>
        <v/>
      </c>
      <c r="H4306" s="6" t="str">
        <f t="shared" si="205"/>
        <v/>
      </c>
      <c r="I4306" s="3" t="str">
        <f t="shared" si="206"/>
        <v/>
      </c>
    </row>
    <row r="4307" spans="6:9" x14ac:dyDescent="0.25">
      <c r="F4307" s="6" t="str">
        <f>IF($A4307="","",$E4307-_xlfn.MAXIFS($E$2:$E4306,$C$2:$C4306,$C4307,$A$2:$A4306,$A4307))</f>
        <v/>
      </c>
      <c r="G4307" s="6" t="str">
        <f t="shared" si="204"/>
        <v/>
      </c>
      <c r="H4307" s="6" t="str">
        <f t="shared" si="205"/>
        <v/>
      </c>
      <c r="I4307" s="3" t="str">
        <f t="shared" si="206"/>
        <v/>
      </c>
    </row>
    <row r="4308" spans="6:9" x14ac:dyDescent="0.25">
      <c r="F4308" s="6" t="str">
        <f>IF($A4308="","",$E4308-_xlfn.MAXIFS($E$2:$E4307,$C$2:$C4307,$C4308,$A$2:$A4307,$A4308))</f>
        <v/>
      </c>
      <c r="G4308" s="6" t="str">
        <f t="shared" si="204"/>
        <v/>
      </c>
      <c r="H4308" s="6" t="str">
        <f t="shared" si="205"/>
        <v/>
      </c>
      <c r="I4308" s="3" t="str">
        <f t="shared" si="206"/>
        <v/>
      </c>
    </row>
    <row r="4309" spans="6:9" x14ac:dyDescent="0.25">
      <c r="F4309" s="6" t="str">
        <f>IF($A4309="","",$E4309-_xlfn.MAXIFS($E$2:$E4308,$C$2:$C4308,$C4309,$A$2:$A4308,$A4309))</f>
        <v/>
      </c>
      <c r="G4309" s="6" t="str">
        <f t="shared" si="204"/>
        <v/>
      </c>
      <c r="H4309" s="6" t="str">
        <f t="shared" si="205"/>
        <v/>
      </c>
      <c r="I4309" s="3" t="str">
        <f t="shared" si="206"/>
        <v/>
      </c>
    </row>
    <row r="4310" spans="6:9" x14ac:dyDescent="0.25">
      <c r="F4310" s="6" t="str">
        <f>IF($A4310="","",$E4310-_xlfn.MAXIFS($E$2:$E4309,$C$2:$C4309,$C4310,$A$2:$A4309,$A4310))</f>
        <v/>
      </c>
      <c r="G4310" s="6" t="str">
        <f t="shared" si="204"/>
        <v/>
      </c>
      <c r="H4310" s="6" t="str">
        <f t="shared" si="205"/>
        <v/>
      </c>
      <c r="I4310" s="3" t="str">
        <f t="shared" si="206"/>
        <v/>
      </c>
    </row>
    <row r="4311" spans="6:9" x14ac:dyDescent="0.25">
      <c r="F4311" s="6" t="str">
        <f>IF($A4311="","",$E4311-_xlfn.MAXIFS($E$2:$E4310,$C$2:$C4310,$C4311,$A$2:$A4310,$A4311))</f>
        <v/>
      </c>
      <c r="G4311" s="6" t="str">
        <f t="shared" si="204"/>
        <v/>
      </c>
      <c r="H4311" s="6" t="str">
        <f t="shared" si="205"/>
        <v/>
      </c>
      <c r="I4311" s="3" t="str">
        <f t="shared" si="206"/>
        <v/>
      </c>
    </row>
    <row r="4312" spans="6:9" x14ac:dyDescent="0.25">
      <c r="F4312" s="6" t="str">
        <f>IF($A4312="","",$E4312-_xlfn.MAXIFS($E$2:$E4311,$C$2:$C4311,$C4312,$A$2:$A4311,$A4312))</f>
        <v/>
      </c>
      <c r="G4312" s="6" t="str">
        <f t="shared" si="204"/>
        <v/>
      </c>
      <c r="H4312" s="6" t="str">
        <f t="shared" si="205"/>
        <v/>
      </c>
      <c r="I4312" s="3" t="str">
        <f t="shared" si="206"/>
        <v/>
      </c>
    </row>
    <row r="4313" spans="6:9" x14ac:dyDescent="0.25">
      <c r="F4313" s="6" t="str">
        <f>IF($A4313="","",$E4313-_xlfn.MAXIFS($E$2:$E4312,$C$2:$C4312,$C4313,$A$2:$A4312,$A4313))</f>
        <v/>
      </c>
      <c r="G4313" s="6" t="str">
        <f t="shared" si="204"/>
        <v/>
      </c>
      <c r="H4313" s="6" t="str">
        <f t="shared" si="205"/>
        <v/>
      </c>
      <c r="I4313" s="3" t="str">
        <f t="shared" si="206"/>
        <v/>
      </c>
    </row>
    <row r="4314" spans="6:9" x14ac:dyDescent="0.25">
      <c r="F4314" s="6" t="str">
        <f>IF($A4314="","",$E4314-_xlfn.MAXIFS($E$2:$E4313,$C$2:$C4313,$C4314,$A$2:$A4313,$A4314))</f>
        <v/>
      </c>
      <c r="G4314" s="6" t="str">
        <f t="shared" si="204"/>
        <v/>
      </c>
      <c r="H4314" s="6" t="str">
        <f t="shared" si="205"/>
        <v/>
      </c>
      <c r="I4314" s="3" t="str">
        <f t="shared" si="206"/>
        <v/>
      </c>
    </row>
    <row r="4315" spans="6:9" x14ac:dyDescent="0.25">
      <c r="F4315" s="6" t="str">
        <f>IF($A4315="","",$E4315-_xlfn.MAXIFS($E$2:$E4314,$C$2:$C4314,$C4315,$A$2:$A4314,$A4315))</f>
        <v/>
      </c>
      <c r="G4315" s="6" t="str">
        <f t="shared" si="204"/>
        <v/>
      </c>
      <c r="H4315" s="6" t="str">
        <f t="shared" si="205"/>
        <v/>
      </c>
      <c r="I4315" s="3" t="str">
        <f t="shared" si="206"/>
        <v/>
      </c>
    </row>
    <row r="4316" spans="6:9" x14ac:dyDescent="0.25">
      <c r="F4316" s="6" t="str">
        <f>IF($A4316="","",$E4316-_xlfn.MAXIFS($E$2:$E4315,$C$2:$C4315,$C4316,$A$2:$A4315,$A4316))</f>
        <v/>
      </c>
      <c r="G4316" s="6" t="str">
        <f t="shared" si="204"/>
        <v/>
      </c>
      <c r="H4316" s="6" t="str">
        <f t="shared" si="205"/>
        <v/>
      </c>
      <c r="I4316" s="3" t="str">
        <f t="shared" si="206"/>
        <v/>
      </c>
    </row>
    <row r="4317" spans="6:9" x14ac:dyDescent="0.25">
      <c r="F4317" s="6" t="str">
        <f>IF($A4317="","",$E4317-_xlfn.MAXIFS($E$2:$E4316,$C$2:$C4316,$C4317,$A$2:$A4316,$A4317))</f>
        <v/>
      </c>
      <c r="G4317" s="6" t="str">
        <f t="shared" si="204"/>
        <v/>
      </c>
      <c r="H4317" s="6" t="str">
        <f t="shared" si="205"/>
        <v/>
      </c>
      <c r="I4317" s="3" t="str">
        <f t="shared" si="206"/>
        <v/>
      </c>
    </row>
    <row r="4318" spans="6:9" x14ac:dyDescent="0.25">
      <c r="F4318" s="6" t="str">
        <f>IF($A4318="","",$E4318-_xlfn.MAXIFS($E$2:$E4317,$C$2:$C4317,$C4318,$A$2:$A4317,$A4318))</f>
        <v/>
      </c>
      <c r="G4318" s="6" t="str">
        <f t="shared" si="204"/>
        <v/>
      </c>
      <c r="H4318" s="6" t="str">
        <f t="shared" si="205"/>
        <v/>
      </c>
      <c r="I4318" s="3" t="str">
        <f t="shared" si="206"/>
        <v/>
      </c>
    </row>
    <row r="4319" spans="6:9" x14ac:dyDescent="0.25">
      <c r="F4319" s="6" t="str">
        <f>IF($A4319="","",$E4319-_xlfn.MAXIFS($E$2:$E4318,$C$2:$C4318,$C4319,$A$2:$A4318,$A4319))</f>
        <v/>
      </c>
      <c r="G4319" s="6" t="str">
        <f t="shared" si="204"/>
        <v/>
      </c>
      <c r="H4319" s="6" t="str">
        <f t="shared" si="205"/>
        <v/>
      </c>
      <c r="I4319" s="3" t="str">
        <f t="shared" si="206"/>
        <v/>
      </c>
    </row>
    <row r="4320" spans="6:9" x14ac:dyDescent="0.25">
      <c r="F4320" s="6" t="str">
        <f>IF($A4320="","",$E4320-_xlfn.MAXIFS($E$2:$E4319,$C$2:$C4319,$C4320,$A$2:$A4319,$A4320))</f>
        <v/>
      </c>
      <c r="G4320" s="6" t="str">
        <f t="shared" si="204"/>
        <v/>
      </c>
      <c r="H4320" s="6" t="str">
        <f t="shared" si="205"/>
        <v/>
      </c>
      <c r="I4320" s="3" t="str">
        <f t="shared" si="206"/>
        <v/>
      </c>
    </row>
    <row r="4321" spans="6:9" x14ac:dyDescent="0.25">
      <c r="F4321" s="6" t="str">
        <f>IF($A4321="","",$E4321-_xlfn.MAXIFS($E$2:$E4320,$C$2:$C4320,$C4321,$A$2:$A4320,$A4321))</f>
        <v/>
      </c>
      <c r="G4321" s="6" t="str">
        <f t="shared" si="204"/>
        <v/>
      </c>
      <c r="H4321" s="6" t="str">
        <f t="shared" si="205"/>
        <v/>
      </c>
      <c r="I4321" s="3" t="str">
        <f t="shared" si="206"/>
        <v/>
      </c>
    </row>
    <row r="4322" spans="6:9" x14ac:dyDescent="0.25">
      <c r="F4322" s="6" t="str">
        <f>IF($A4322="","",$E4322-_xlfn.MAXIFS($E$2:$E4321,$C$2:$C4321,$C4322,$A$2:$A4321,$A4322))</f>
        <v/>
      </c>
      <c r="G4322" s="6" t="str">
        <f t="shared" si="204"/>
        <v/>
      </c>
      <c r="H4322" s="6" t="str">
        <f t="shared" si="205"/>
        <v/>
      </c>
      <c r="I4322" s="3" t="str">
        <f t="shared" si="206"/>
        <v/>
      </c>
    </row>
    <row r="4323" spans="6:9" x14ac:dyDescent="0.25">
      <c r="F4323" s="6" t="str">
        <f>IF($A4323="","",$E4323-_xlfn.MAXIFS($E$2:$E4322,$C$2:$C4322,$C4323,$A$2:$A4322,$A4323))</f>
        <v/>
      </c>
      <c r="G4323" s="6" t="str">
        <f t="shared" si="204"/>
        <v/>
      </c>
      <c r="H4323" s="6" t="str">
        <f t="shared" si="205"/>
        <v/>
      </c>
      <c r="I4323" s="3" t="str">
        <f t="shared" si="206"/>
        <v/>
      </c>
    </row>
    <row r="4324" spans="6:9" x14ac:dyDescent="0.25">
      <c r="F4324" s="6" t="str">
        <f>IF($A4324="","",$E4324-_xlfn.MAXIFS($E$2:$E4323,$C$2:$C4323,$C4324,$A$2:$A4323,$A4324))</f>
        <v/>
      </c>
      <c r="G4324" s="6" t="str">
        <f t="shared" si="204"/>
        <v/>
      </c>
      <c r="H4324" s="6" t="str">
        <f t="shared" si="205"/>
        <v/>
      </c>
      <c r="I4324" s="3" t="str">
        <f t="shared" si="206"/>
        <v/>
      </c>
    </row>
    <row r="4325" spans="6:9" x14ac:dyDescent="0.25">
      <c r="F4325" s="6" t="str">
        <f>IF($A4325="","",$E4325-_xlfn.MAXIFS($E$2:$E4324,$C$2:$C4324,$C4325,$A$2:$A4324,$A4325))</f>
        <v/>
      </c>
      <c r="G4325" s="6" t="str">
        <f t="shared" si="204"/>
        <v/>
      </c>
      <c r="H4325" s="6" t="str">
        <f t="shared" si="205"/>
        <v/>
      </c>
      <c r="I4325" s="3" t="str">
        <f t="shared" si="206"/>
        <v/>
      </c>
    </row>
    <row r="4326" spans="6:9" x14ac:dyDescent="0.25">
      <c r="F4326" s="6" t="str">
        <f>IF($A4326="","",$E4326-_xlfn.MAXIFS($E$2:$E4325,$C$2:$C4325,$C4326,$A$2:$A4325,$A4326))</f>
        <v/>
      </c>
      <c r="G4326" s="6" t="str">
        <f t="shared" si="204"/>
        <v/>
      </c>
      <c r="H4326" s="6" t="str">
        <f t="shared" si="205"/>
        <v/>
      </c>
      <c r="I4326" s="3" t="str">
        <f t="shared" si="206"/>
        <v/>
      </c>
    </row>
    <row r="4327" spans="6:9" x14ac:dyDescent="0.25">
      <c r="F4327" s="6" t="str">
        <f>IF($A4327="","",$E4327-_xlfn.MAXIFS($E$2:$E4326,$C$2:$C4326,$C4327,$A$2:$A4326,$A4327))</f>
        <v/>
      </c>
      <c r="G4327" s="6" t="str">
        <f t="shared" si="204"/>
        <v/>
      </c>
      <c r="H4327" s="6" t="str">
        <f t="shared" si="205"/>
        <v/>
      </c>
      <c r="I4327" s="3" t="str">
        <f t="shared" si="206"/>
        <v/>
      </c>
    </row>
    <row r="4328" spans="6:9" x14ac:dyDescent="0.25">
      <c r="F4328" s="6" t="str">
        <f>IF($A4328="","",$E4328-_xlfn.MAXIFS($E$2:$E4327,$C$2:$C4327,$C4328,$A$2:$A4327,$A4328))</f>
        <v/>
      </c>
      <c r="G4328" s="6" t="str">
        <f t="shared" si="204"/>
        <v/>
      </c>
      <c r="H4328" s="6" t="str">
        <f t="shared" si="205"/>
        <v/>
      </c>
      <c r="I4328" s="3" t="str">
        <f t="shared" si="206"/>
        <v/>
      </c>
    </row>
    <row r="4329" spans="6:9" x14ac:dyDescent="0.25">
      <c r="F4329" s="6" t="str">
        <f>IF($A4329="","",$E4329-_xlfn.MAXIFS($E$2:$E4328,$C$2:$C4328,$C4329,$A$2:$A4328,$A4329))</f>
        <v/>
      </c>
      <c r="G4329" s="6" t="str">
        <f t="shared" si="204"/>
        <v/>
      </c>
      <c r="H4329" s="6" t="str">
        <f t="shared" si="205"/>
        <v/>
      </c>
      <c r="I4329" s="3" t="str">
        <f t="shared" si="206"/>
        <v/>
      </c>
    </row>
    <row r="4330" spans="6:9" x14ac:dyDescent="0.25">
      <c r="F4330" s="6" t="str">
        <f>IF($A4330="","",$E4330-_xlfn.MAXIFS($E$2:$E4329,$C$2:$C4329,$C4330,$A$2:$A4329,$A4330))</f>
        <v/>
      </c>
      <c r="G4330" s="6" t="str">
        <f t="shared" si="204"/>
        <v/>
      </c>
      <c r="H4330" s="6" t="str">
        <f t="shared" si="205"/>
        <v/>
      </c>
      <c r="I4330" s="3" t="str">
        <f t="shared" si="206"/>
        <v/>
      </c>
    </row>
    <row r="4331" spans="6:9" x14ac:dyDescent="0.25">
      <c r="F4331" s="6" t="str">
        <f>IF($A4331="","",$E4331-_xlfn.MAXIFS($E$2:$E4330,$C$2:$C4330,$C4331,$A$2:$A4330,$A4331))</f>
        <v/>
      </c>
      <c r="G4331" s="6" t="str">
        <f t="shared" si="204"/>
        <v/>
      </c>
      <c r="H4331" s="6" t="str">
        <f t="shared" si="205"/>
        <v/>
      </c>
      <c r="I4331" s="3" t="str">
        <f t="shared" si="206"/>
        <v/>
      </c>
    </row>
    <row r="4332" spans="6:9" x14ac:dyDescent="0.25">
      <c r="F4332" s="6" t="str">
        <f>IF($A4332="","",$E4332-_xlfn.MAXIFS($E$2:$E4331,$C$2:$C4331,$C4332,$A$2:$A4331,$A4332))</f>
        <v/>
      </c>
      <c r="G4332" s="6" t="str">
        <f t="shared" si="204"/>
        <v/>
      </c>
      <c r="H4332" s="6" t="str">
        <f t="shared" si="205"/>
        <v/>
      </c>
      <c r="I4332" s="3" t="str">
        <f t="shared" si="206"/>
        <v/>
      </c>
    </row>
    <row r="4333" spans="6:9" x14ac:dyDescent="0.25">
      <c r="F4333" s="6" t="str">
        <f>IF($A4333="","",$E4333-_xlfn.MAXIFS($E$2:$E4332,$C$2:$C4332,$C4333,$A$2:$A4332,$A4333))</f>
        <v/>
      </c>
      <c r="G4333" s="6" t="str">
        <f t="shared" si="204"/>
        <v/>
      </c>
      <c r="H4333" s="6" t="str">
        <f t="shared" si="205"/>
        <v/>
      </c>
      <c r="I4333" s="3" t="str">
        <f t="shared" si="206"/>
        <v/>
      </c>
    </row>
    <row r="4334" spans="6:9" x14ac:dyDescent="0.25">
      <c r="F4334" s="6" t="str">
        <f>IF($A4334="","",$E4334-_xlfn.MAXIFS($E$2:$E4333,$C$2:$C4333,$C4334,$A$2:$A4333,$A4334))</f>
        <v/>
      </c>
      <c r="G4334" s="6" t="str">
        <f t="shared" si="204"/>
        <v/>
      </c>
      <c r="H4334" s="6" t="str">
        <f t="shared" si="205"/>
        <v/>
      </c>
      <c r="I4334" s="3" t="str">
        <f t="shared" si="206"/>
        <v/>
      </c>
    </row>
    <row r="4335" spans="6:9" x14ac:dyDescent="0.25">
      <c r="F4335" s="6" t="str">
        <f>IF($A4335="","",$E4335-_xlfn.MAXIFS($E$2:$E4334,$C$2:$C4334,$C4335,$A$2:$A4334,$A4335))</f>
        <v/>
      </c>
      <c r="G4335" s="6" t="str">
        <f t="shared" si="204"/>
        <v/>
      </c>
      <c r="H4335" s="6" t="str">
        <f t="shared" si="205"/>
        <v/>
      </c>
      <c r="I4335" s="3" t="str">
        <f t="shared" si="206"/>
        <v/>
      </c>
    </row>
    <row r="4336" spans="6:9" x14ac:dyDescent="0.25">
      <c r="F4336" s="6" t="str">
        <f>IF($A4336="","",$E4336-_xlfn.MAXIFS($E$2:$E4335,$C$2:$C4335,$C4336,$A$2:$A4335,$A4336))</f>
        <v/>
      </c>
      <c r="G4336" s="6" t="str">
        <f t="shared" si="204"/>
        <v/>
      </c>
      <c r="H4336" s="6" t="str">
        <f t="shared" si="205"/>
        <v/>
      </c>
      <c r="I4336" s="3" t="str">
        <f t="shared" si="206"/>
        <v/>
      </c>
    </row>
    <row r="4337" spans="6:9" x14ac:dyDescent="0.25">
      <c r="F4337" s="6" t="str">
        <f>IF($A4337="","",$E4337-_xlfn.MAXIFS($E$2:$E4336,$C$2:$C4336,$C4337,$A$2:$A4336,$A4337))</f>
        <v/>
      </c>
      <c r="G4337" s="6" t="str">
        <f t="shared" si="204"/>
        <v/>
      </c>
      <c r="H4337" s="6" t="str">
        <f t="shared" si="205"/>
        <v/>
      </c>
      <c r="I4337" s="3" t="str">
        <f t="shared" si="206"/>
        <v/>
      </c>
    </row>
    <row r="4338" spans="6:9" x14ac:dyDescent="0.25">
      <c r="F4338" s="6" t="str">
        <f>IF($A4338="","",$E4338-_xlfn.MAXIFS($E$2:$E4337,$C$2:$C4337,$C4338,$A$2:$A4337,$A4338))</f>
        <v/>
      </c>
      <c r="G4338" s="6" t="str">
        <f t="shared" si="204"/>
        <v/>
      </c>
      <c r="H4338" s="6" t="str">
        <f t="shared" si="205"/>
        <v/>
      </c>
      <c r="I4338" s="3" t="str">
        <f t="shared" si="206"/>
        <v/>
      </c>
    </row>
    <row r="4339" spans="6:9" x14ac:dyDescent="0.25">
      <c r="F4339" s="6" t="str">
        <f>IF($A4339="","",$E4339-_xlfn.MAXIFS($E$2:$E4338,$C$2:$C4338,$C4339,$A$2:$A4338,$A4339))</f>
        <v/>
      </c>
      <c r="G4339" s="6" t="str">
        <f t="shared" si="204"/>
        <v/>
      </c>
      <c r="H4339" s="6" t="str">
        <f t="shared" si="205"/>
        <v/>
      </c>
      <c r="I4339" s="3" t="str">
        <f t="shared" si="206"/>
        <v/>
      </c>
    </row>
    <row r="4340" spans="6:9" x14ac:dyDescent="0.25">
      <c r="F4340" s="6" t="str">
        <f>IF($A4340="","",$E4340-_xlfn.MAXIFS($E$2:$E4339,$C$2:$C4339,$C4340,$A$2:$A4339,$A4340))</f>
        <v/>
      </c>
      <c r="G4340" s="6" t="str">
        <f t="shared" si="204"/>
        <v/>
      </c>
      <c r="H4340" s="6" t="str">
        <f t="shared" si="205"/>
        <v/>
      </c>
      <c r="I4340" s="3" t="str">
        <f t="shared" si="206"/>
        <v/>
      </c>
    </row>
    <row r="4341" spans="6:9" x14ac:dyDescent="0.25">
      <c r="F4341" s="6" t="str">
        <f>IF($A4341="","",$E4341-_xlfn.MAXIFS($E$2:$E4340,$C$2:$C4340,$C4341,$A$2:$A4340,$A4341))</f>
        <v/>
      </c>
      <c r="G4341" s="6" t="str">
        <f t="shared" si="204"/>
        <v/>
      </c>
      <c r="H4341" s="6" t="str">
        <f t="shared" si="205"/>
        <v/>
      </c>
      <c r="I4341" s="3" t="str">
        <f t="shared" si="206"/>
        <v/>
      </c>
    </row>
    <row r="4342" spans="6:9" x14ac:dyDescent="0.25">
      <c r="F4342" s="6" t="str">
        <f>IF($A4342="","",$E4342-_xlfn.MAXIFS($E$2:$E4341,$C$2:$C4341,$C4342,$A$2:$A4341,$A4342))</f>
        <v/>
      </c>
      <c r="G4342" s="6" t="str">
        <f t="shared" si="204"/>
        <v/>
      </c>
      <c r="H4342" s="6" t="str">
        <f t="shared" si="205"/>
        <v/>
      </c>
      <c r="I4342" s="3" t="str">
        <f t="shared" si="206"/>
        <v/>
      </c>
    </row>
    <row r="4343" spans="6:9" x14ac:dyDescent="0.25">
      <c r="F4343" s="6" t="str">
        <f>IF($A4343="","",$E4343-_xlfn.MAXIFS($E$2:$E4342,$C$2:$C4342,$C4343,$A$2:$A4342,$A4343))</f>
        <v/>
      </c>
      <c r="G4343" s="6" t="str">
        <f t="shared" si="204"/>
        <v/>
      </c>
      <c r="H4343" s="6" t="str">
        <f t="shared" si="205"/>
        <v/>
      </c>
      <c r="I4343" s="3" t="str">
        <f t="shared" si="206"/>
        <v/>
      </c>
    </row>
    <row r="4344" spans="6:9" x14ac:dyDescent="0.25">
      <c r="F4344" s="6" t="str">
        <f>IF($A4344="","",$E4344-_xlfn.MAXIFS($E$2:$E4343,$C$2:$C4343,$C4344,$A$2:$A4343,$A4344))</f>
        <v/>
      </c>
      <c r="G4344" s="6" t="str">
        <f t="shared" si="204"/>
        <v/>
      </c>
      <c r="H4344" s="6" t="str">
        <f t="shared" si="205"/>
        <v/>
      </c>
      <c r="I4344" s="3" t="str">
        <f t="shared" si="206"/>
        <v/>
      </c>
    </row>
    <row r="4345" spans="6:9" x14ac:dyDescent="0.25">
      <c r="F4345" s="6" t="str">
        <f>IF($A4345="","",$E4345-_xlfn.MAXIFS($E$2:$E4344,$C$2:$C4344,$C4345,$A$2:$A4344,$A4345))</f>
        <v/>
      </c>
      <c r="G4345" s="6" t="str">
        <f t="shared" si="204"/>
        <v/>
      </c>
      <c r="H4345" s="6" t="str">
        <f t="shared" si="205"/>
        <v/>
      </c>
      <c r="I4345" s="3" t="str">
        <f t="shared" si="206"/>
        <v/>
      </c>
    </row>
    <row r="4346" spans="6:9" x14ac:dyDescent="0.25">
      <c r="F4346" s="6" t="str">
        <f>IF($A4346="","",$E4346-_xlfn.MAXIFS($E$2:$E4345,$C$2:$C4345,$C4346,$A$2:$A4345,$A4346))</f>
        <v/>
      </c>
      <c r="G4346" s="6" t="str">
        <f t="shared" si="204"/>
        <v/>
      </c>
      <c r="H4346" s="6" t="str">
        <f t="shared" si="205"/>
        <v/>
      </c>
      <c r="I4346" s="3" t="str">
        <f t="shared" si="206"/>
        <v/>
      </c>
    </row>
    <row r="4347" spans="6:9" x14ac:dyDescent="0.25">
      <c r="F4347" s="6" t="str">
        <f>IF($A4347="","",$E4347-_xlfn.MAXIFS($E$2:$E4346,$C$2:$C4346,$C4347,$A$2:$A4346,$A4347))</f>
        <v/>
      </c>
      <c r="G4347" s="6" t="str">
        <f t="shared" si="204"/>
        <v/>
      </c>
      <c r="H4347" s="6" t="str">
        <f t="shared" si="205"/>
        <v/>
      </c>
      <c r="I4347" s="3" t="str">
        <f t="shared" si="206"/>
        <v/>
      </c>
    </row>
    <row r="4348" spans="6:9" x14ac:dyDescent="0.25">
      <c r="F4348" s="6" t="str">
        <f>IF($A4348="","",$E4348-_xlfn.MAXIFS($E$2:$E4347,$C$2:$C4347,$C4348,$A$2:$A4347,$A4348))</f>
        <v/>
      </c>
      <c r="G4348" s="6" t="str">
        <f t="shared" si="204"/>
        <v/>
      </c>
      <c r="H4348" s="6" t="str">
        <f t="shared" si="205"/>
        <v/>
      </c>
      <c r="I4348" s="3" t="str">
        <f t="shared" si="206"/>
        <v/>
      </c>
    </row>
    <row r="4349" spans="6:9" x14ac:dyDescent="0.25">
      <c r="F4349" s="6" t="str">
        <f>IF($A4349="","",$E4349-_xlfn.MAXIFS($E$2:$E4348,$C$2:$C4348,$C4349,$A$2:$A4348,$A4349))</f>
        <v/>
      </c>
      <c r="G4349" s="6" t="str">
        <f t="shared" si="204"/>
        <v/>
      </c>
      <c r="H4349" s="6" t="str">
        <f t="shared" si="205"/>
        <v/>
      </c>
      <c r="I4349" s="3" t="str">
        <f t="shared" si="206"/>
        <v/>
      </c>
    </row>
    <row r="4350" spans="6:9" x14ac:dyDescent="0.25">
      <c r="F4350" s="6" t="str">
        <f>IF($A4350="","",$E4350-_xlfn.MAXIFS($E$2:$E4349,$C$2:$C4349,$C4350,$A$2:$A4349,$A4350))</f>
        <v/>
      </c>
      <c r="G4350" s="6" t="str">
        <f t="shared" si="204"/>
        <v/>
      </c>
      <c r="H4350" s="6" t="str">
        <f t="shared" si="205"/>
        <v/>
      </c>
      <c r="I4350" s="3" t="str">
        <f t="shared" si="206"/>
        <v/>
      </c>
    </row>
    <row r="4351" spans="6:9" x14ac:dyDescent="0.25">
      <c r="F4351" s="6" t="str">
        <f>IF($A4351="","",$E4351-_xlfn.MAXIFS($E$2:$E4350,$C$2:$C4350,$C4351,$A$2:$A4350,$A4351))</f>
        <v/>
      </c>
      <c r="G4351" s="6" t="str">
        <f t="shared" si="204"/>
        <v/>
      </c>
      <c r="H4351" s="6" t="str">
        <f t="shared" si="205"/>
        <v/>
      </c>
      <c r="I4351" s="3" t="str">
        <f t="shared" si="206"/>
        <v/>
      </c>
    </row>
    <row r="4352" spans="6:9" x14ac:dyDescent="0.25">
      <c r="F4352" s="6" t="str">
        <f>IF($A4352="","",$E4352-_xlfn.MAXIFS($E$2:$E4351,$C$2:$C4351,$C4352,$A$2:$A4351,$A4352))</f>
        <v/>
      </c>
      <c r="G4352" s="6" t="str">
        <f t="shared" si="204"/>
        <v/>
      </c>
      <c r="H4352" s="6" t="str">
        <f t="shared" si="205"/>
        <v/>
      </c>
      <c r="I4352" s="3" t="str">
        <f t="shared" si="206"/>
        <v/>
      </c>
    </row>
    <row r="4353" spans="6:9" x14ac:dyDescent="0.25">
      <c r="F4353" s="6" t="str">
        <f>IF($A4353="","",$E4353-_xlfn.MAXIFS($E$2:$E4352,$C$2:$C4352,$C4353,$A$2:$A4352,$A4353))</f>
        <v/>
      </c>
      <c r="G4353" s="6" t="str">
        <f t="shared" si="204"/>
        <v/>
      </c>
      <c r="H4353" s="6" t="str">
        <f t="shared" si="205"/>
        <v/>
      </c>
      <c r="I4353" s="3" t="str">
        <f t="shared" si="206"/>
        <v/>
      </c>
    </row>
    <row r="4354" spans="6:9" x14ac:dyDescent="0.25">
      <c r="F4354" s="6" t="str">
        <f>IF($A4354="","",$E4354-_xlfn.MAXIFS($E$2:$E4353,$C$2:$C4353,$C4354,$A$2:$A4353,$A4354))</f>
        <v/>
      </c>
      <c r="G4354" s="6" t="str">
        <f t="shared" si="204"/>
        <v/>
      </c>
      <c r="H4354" s="6" t="str">
        <f t="shared" si="205"/>
        <v/>
      </c>
      <c r="I4354" s="3" t="str">
        <f t="shared" si="206"/>
        <v/>
      </c>
    </row>
    <row r="4355" spans="6:9" x14ac:dyDescent="0.25">
      <c r="F4355" s="6" t="str">
        <f>IF($A4355="","",$E4355-_xlfn.MAXIFS($E$2:$E4354,$C$2:$C4354,$C4355,$A$2:$A4354,$A4355))</f>
        <v/>
      </c>
      <c r="G4355" s="6" t="str">
        <f t="shared" si="204"/>
        <v/>
      </c>
      <c r="H4355" s="6" t="str">
        <f t="shared" si="205"/>
        <v/>
      </c>
      <c r="I4355" s="3" t="str">
        <f t="shared" si="206"/>
        <v/>
      </c>
    </row>
    <row r="4356" spans="6:9" x14ac:dyDescent="0.25">
      <c r="F4356" s="6" t="str">
        <f>IF($A4356="","",$E4356-_xlfn.MAXIFS($E$2:$E4355,$C$2:$C4355,$C4356,$A$2:$A4355,$A4356))</f>
        <v/>
      </c>
      <c r="G4356" s="6" t="str">
        <f t="shared" si="204"/>
        <v/>
      </c>
      <c r="H4356" s="6" t="str">
        <f t="shared" si="205"/>
        <v/>
      </c>
      <c r="I4356" s="3" t="str">
        <f t="shared" si="206"/>
        <v/>
      </c>
    </row>
    <row r="4357" spans="6:9" x14ac:dyDescent="0.25">
      <c r="F4357" s="6" t="str">
        <f>IF($A4357="","",$E4357-_xlfn.MAXIFS($E$2:$E4356,$C$2:$C4356,$C4357,$A$2:$A4356,$A4357))</f>
        <v/>
      </c>
      <c r="G4357" s="6" t="str">
        <f t="shared" si="204"/>
        <v/>
      </c>
      <c r="H4357" s="6" t="str">
        <f t="shared" si="205"/>
        <v/>
      </c>
      <c r="I4357" s="3" t="str">
        <f t="shared" si="206"/>
        <v/>
      </c>
    </row>
    <row r="4358" spans="6:9" x14ac:dyDescent="0.25">
      <c r="F4358" s="6" t="str">
        <f>IF($A4358="","",$E4358-_xlfn.MAXIFS($E$2:$E4357,$C$2:$C4357,$C4358,$A$2:$A4357,$A4358))</f>
        <v/>
      </c>
      <c r="G4358" s="6" t="str">
        <f t="shared" si="204"/>
        <v/>
      </c>
      <c r="H4358" s="6" t="str">
        <f t="shared" si="205"/>
        <v/>
      </c>
      <c r="I4358" s="3" t="str">
        <f t="shared" si="206"/>
        <v/>
      </c>
    </row>
    <row r="4359" spans="6:9" x14ac:dyDescent="0.25">
      <c r="F4359" s="6" t="str">
        <f>IF($A4359="","",$E4359-_xlfn.MAXIFS($E$2:$E4358,$C$2:$C4358,$C4359,$A$2:$A4358,$A4359))</f>
        <v/>
      </c>
      <c r="G4359" s="6" t="str">
        <f t="shared" si="204"/>
        <v/>
      </c>
      <c r="H4359" s="6" t="str">
        <f t="shared" si="205"/>
        <v/>
      </c>
      <c r="I4359" s="3" t="str">
        <f t="shared" si="206"/>
        <v/>
      </c>
    </row>
    <row r="4360" spans="6:9" x14ac:dyDescent="0.25">
      <c r="F4360" s="6" t="str">
        <f>IF($A4360="","",$E4360-_xlfn.MAXIFS($E$2:$E4359,$C$2:$C4359,$C4360,$A$2:$A4359,$A4360))</f>
        <v/>
      </c>
      <c r="G4360" s="6" t="str">
        <f t="shared" si="204"/>
        <v/>
      </c>
      <c r="H4360" s="6" t="str">
        <f t="shared" si="205"/>
        <v/>
      </c>
      <c r="I4360" s="3" t="str">
        <f t="shared" si="206"/>
        <v/>
      </c>
    </row>
    <row r="4361" spans="6:9" x14ac:dyDescent="0.25">
      <c r="F4361" s="6" t="str">
        <f>IF($A4361="","",$E4361-_xlfn.MAXIFS($E$2:$E4360,$C$2:$C4360,$C4361,$A$2:$A4360,$A4361))</f>
        <v/>
      </c>
      <c r="G4361" s="6" t="str">
        <f t="shared" ref="G4361:G4424" si="207">IF($A4361="","",HOUR($D4361))</f>
        <v/>
      </c>
      <c r="H4361" s="6" t="str">
        <f t="shared" ref="H4361:H4424" si="208">IF($A4361="","",MINUTE($D4361))</f>
        <v/>
      </c>
      <c r="I4361" s="3" t="str">
        <f t="shared" si="206"/>
        <v/>
      </c>
    </row>
    <row r="4362" spans="6:9" x14ac:dyDescent="0.25">
      <c r="F4362" s="6" t="str">
        <f>IF($A4362="","",$E4362-_xlfn.MAXIFS($E$2:$E4361,$C$2:$C4361,$C4362,$A$2:$A4361,$A4362))</f>
        <v/>
      </c>
      <c r="G4362" s="6" t="str">
        <f t="shared" si="207"/>
        <v/>
      </c>
      <c r="H4362" s="6" t="str">
        <f t="shared" si="208"/>
        <v/>
      </c>
      <c r="I4362" s="3" t="str">
        <f t="shared" ref="I4362:I4425" si="209">IF($F4362&lt;0,"ERROR","")</f>
        <v/>
      </c>
    </row>
    <row r="4363" spans="6:9" x14ac:dyDescent="0.25">
      <c r="F4363" s="6" t="str">
        <f>IF($A4363="","",$E4363-_xlfn.MAXIFS($E$2:$E4362,$C$2:$C4362,$C4363,$A$2:$A4362,$A4363))</f>
        <v/>
      </c>
      <c r="G4363" s="6" t="str">
        <f t="shared" si="207"/>
        <v/>
      </c>
      <c r="H4363" s="6" t="str">
        <f t="shared" si="208"/>
        <v/>
      </c>
      <c r="I4363" s="3" t="str">
        <f t="shared" si="209"/>
        <v/>
      </c>
    </row>
    <row r="4364" spans="6:9" x14ac:dyDescent="0.25">
      <c r="F4364" s="6" t="str">
        <f>IF($A4364="","",$E4364-_xlfn.MAXIFS($E$2:$E4363,$C$2:$C4363,$C4364,$A$2:$A4363,$A4364))</f>
        <v/>
      </c>
      <c r="G4364" s="6" t="str">
        <f t="shared" si="207"/>
        <v/>
      </c>
      <c r="H4364" s="6" t="str">
        <f t="shared" si="208"/>
        <v/>
      </c>
      <c r="I4364" s="3" t="str">
        <f t="shared" si="209"/>
        <v/>
      </c>
    </row>
    <row r="4365" spans="6:9" x14ac:dyDescent="0.25">
      <c r="F4365" s="6" t="str">
        <f>IF($A4365="","",$E4365-_xlfn.MAXIFS($E$2:$E4364,$C$2:$C4364,$C4365,$A$2:$A4364,$A4365))</f>
        <v/>
      </c>
      <c r="G4365" s="6" t="str">
        <f t="shared" si="207"/>
        <v/>
      </c>
      <c r="H4365" s="6" t="str">
        <f t="shared" si="208"/>
        <v/>
      </c>
      <c r="I4365" s="3" t="str">
        <f t="shared" si="209"/>
        <v/>
      </c>
    </row>
    <row r="4366" spans="6:9" x14ac:dyDescent="0.25">
      <c r="F4366" s="6" t="str">
        <f>IF($A4366="","",$E4366-_xlfn.MAXIFS($E$2:$E4365,$C$2:$C4365,$C4366,$A$2:$A4365,$A4366))</f>
        <v/>
      </c>
      <c r="G4366" s="6" t="str">
        <f t="shared" si="207"/>
        <v/>
      </c>
      <c r="H4366" s="6" t="str">
        <f t="shared" si="208"/>
        <v/>
      </c>
      <c r="I4366" s="3" t="str">
        <f t="shared" si="209"/>
        <v/>
      </c>
    </row>
    <row r="4367" spans="6:9" x14ac:dyDescent="0.25">
      <c r="F4367" s="6" t="str">
        <f>IF($A4367="","",$E4367-_xlfn.MAXIFS($E$2:$E4366,$C$2:$C4366,$C4367,$A$2:$A4366,$A4367))</f>
        <v/>
      </c>
      <c r="G4367" s="6" t="str">
        <f t="shared" si="207"/>
        <v/>
      </c>
      <c r="H4367" s="6" t="str">
        <f t="shared" si="208"/>
        <v/>
      </c>
      <c r="I4367" s="3" t="str">
        <f t="shared" si="209"/>
        <v/>
      </c>
    </row>
    <row r="4368" spans="6:9" x14ac:dyDescent="0.25">
      <c r="F4368" s="6" t="str">
        <f>IF($A4368="","",$E4368-_xlfn.MAXIFS($E$2:$E4367,$C$2:$C4367,$C4368,$A$2:$A4367,$A4368))</f>
        <v/>
      </c>
      <c r="G4368" s="6" t="str">
        <f t="shared" si="207"/>
        <v/>
      </c>
      <c r="H4368" s="6" t="str">
        <f t="shared" si="208"/>
        <v/>
      </c>
      <c r="I4368" s="3" t="str">
        <f t="shared" si="209"/>
        <v/>
      </c>
    </row>
    <row r="4369" spans="6:9" x14ac:dyDescent="0.25">
      <c r="F4369" s="6" t="str">
        <f>IF($A4369="","",$E4369-_xlfn.MAXIFS($E$2:$E4368,$C$2:$C4368,$C4369,$A$2:$A4368,$A4369))</f>
        <v/>
      </c>
      <c r="G4369" s="6" t="str">
        <f t="shared" si="207"/>
        <v/>
      </c>
      <c r="H4369" s="6" t="str">
        <f t="shared" si="208"/>
        <v/>
      </c>
      <c r="I4369" s="3" t="str">
        <f t="shared" si="209"/>
        <v/>
      </c>
    </row>
    <row r="4370" spans="6:9" x14ac:dyDescent="0.25">
      <c r="F4370" s="6" t="str">
        <f>IF($A4370="","",$E4370-_xlfn.MAXIFS($E$2:$E4369,$C$2:$C4369,$C4370,$A$2:$A4369,$A4370))</f>
        <v/>
      </c>
      <c r="G4370" s="6" t="str">
        <f t="shared" si="207"/>
        <v/>
      </c>
      <c r="H4370" s="6" t="str">
        <f t="shared" si="208"/>
        <v/>
      </c>
      <c r="I4370" s="3" t="str">
        <f t="shared" si="209"/>
        <v/>
      </c>
    </row>
    <row r="4371" spans="6:9" x14ac:dyDescent="0.25">
      <c r="F4371" s="6" t="str">
        <f>IF($A4371="","",$E4371-_xlfn.MAXIFS($E$2:$E4370,$C$2:$C4370,$C4371,$A$2:$A4370,$A4371))</f>
        <v/>
      </c>
      <c r="G4371" s="6" t="str">
        <f t="shared" si="207"/>
        <v/>
      </c>
      <c r="H4371" s="6" t="str">
        <f t="shared" si="208"/>
        <v/>
      </c>
      <c r="I4371" s="3" t="str">
        <f t="shared" si="209"/>
        <v/>
      </c>
    </row>
    <row r="4372" spans="6:9" x14ac:dyDescent="0.25">
      <c r="F4372" s="6" t="str">
        <f>IF($A4372="","",$E4372-_xlfn.MAXIFS($E$2:$E4371,$C$2:$C4371,$C4372,$A$2:$A4371,$A4372))</f>
        <v/>
      </c>
      <c r="G4372" s="6" t="str">
        <f t="shared" si="207"/>
        <v/>
      </c>
      <c r="H4372" s="6" t="str">
        <f t="shared" si="208"/>
        <v/>
      </c>
      <c r="I4372" s="3" t="str">
        <f t="shared" si="209"/>
        <v/>
      </c>
    </row>
    <row r="4373" spans="6:9" x14ac:dyDescent="0.25">
      <c r="F4373" s="6" t="str">
        <f>IF($A4373="","",$E4373-_xlfn.MAXIFS($E$2:$E4372,$C$2:$C4372,$C4373,$A$2:$A4372,$A4373))</f>
        <v/>
      </c>
      <c r="G4373" s="6" t="str">
        <f t="shared" si="207"/>
        <v/>
      </c>
      <c r="H4373" s="6" t="str">
        <f t="shared" si="208"/>
        <v/>
      </c>
      <c r="I4373" s="3" t="str">
        <f t="shared" si="209"/>
        <v/>
      </c>
    </row>
    <row r="4374" spans="6:9" x14ac:dyDescent="0.25">
      <c r="F4374" s="6" t="str">
        <f>IF($A4374="","",$E4374-_xlfn.MAXIFS($E$2:$E4373,$C$2:$C4373,$C4374,$A$2:$A4373,$A4374))</f>
        <v/>
      </c>
      <c r="G4374" s="6" t="str">
        <f t="shared" si="207"/>
        <v/>
      </c>
      <c r="H4374" s="6" t="str">
        <f t="shared" si="208"/>
        <v/>
      </c>
      <c r="I4374" s="3" t="str">
        <f t="shared" si="209"/>
        <v/>
      </c>
    </row>
    <row r="4375" spans="6:9" x14ac:dyDescent="0.25">
      <c r="F4375" s="6" t="str">
        <f>IF($A4375="","",$E4375-_xlfn.MAXIFS($E$2:$E4374,$C$2:$C4374,$C4375,$A$2:$A4374,$A4375))</f>
        <v/>
      </c>
      <c r="G4375" s="6" t="str">
        <f t="shared" si="207"/>
        <v/>
      </c>
      <c r="H4375" s="6" t="str">
        <f t="shared" si="208"/>
        <v/>
      </c>
      <c r="I4375" s="3" t="str">
        <f t="shared" si="209"/>
        <v/>
      </c>
    </row>
    <row r="4376" spans="6:9" x14ac:dyDescent="0.25">
      <c r="F4376" s="6" t="str">
        <f>IF($A4376="","",$E4376-_xlfn.MAXIFS($E$2:$E4375,$C$2:$C4375,$C4376,$A$2:$A4375,$A4376))</f>
        <v/>
      </c>
      <c r="G4376" s="6" t="str">
        <f t="shared" si="207"/>
        <v/>
      </c>
      <c r="H4376" s="6" t="str">
        <f t="shared" si="208"/>
        <v/>
      </c>
      <c r="I4376" s="3" t="str">
        <f t="shared" si="209"/>
        <v/>
      </c>
    </row>
    <row r="4377" spans="6:9" x14ac:dyDescent="0.25">
      <c r="F4377" s="6" t="str">
        <f>IF($A4377="","",$E4377-_xlfn.MAXIFS($E$2:$E4376,$C$2:$C4376,$C4377,$A$2:$A4376,$A4377))</f>
        <v/>
      </c>
      <c r="G4377" s="6" t="str">
        <f t="shared" si="207"/>
        <v/>
      </c>
      <c r="H4377" s="6" t="str">
        <f t="shared" si="208"/>
        <v/>
      </c>
      <c r="I4377" s="3" t="str">
        <f t="shared" si="209"/>
        <v/>
      </c>
    </row>
    <row r="4378" spans="6:9" x14ac:dyDescent="0.25">
      <c r="F4378" s="6" t="str">
        <f>IF($A4378="","",$E4378-_xlfn.MAXIFS($E$2:$E4377,$C$2:$C4377,$C4378,$A$2:$A4377,$A4378))</f>
        <v/>
      </c>
      <c r="G4378" s="6" t="str">
        <f t="shared" si="207"/>
        <v/>
      </c>
      <c r="H4378" s="6" t="str">
        <f t="shared" si="208"/>
        <v/>
      </c>
      <c r="I4378" s="3" t="str">
        <f t="shared" si="209"/>
        <v/>
      </c>
    </row>
    <row r="4379" spans="6:9" x14ac:dyDescent="0.25">
      <c r="F4379" s="6" t="str">
        <f>IF($A4379="","",$E4379-_xlfn.MAXIFS($E$2:$E4378,$C$2:$C4378,$C4379,$A$2:$A4378,$A4379))</f>
        <v/>
      </c>
      <c r="G4379" s="6" t="str">
        <f t="shared" si="207"/>
        <v/>
      </c>
      <c r="H4379" s="6" t="str">
        <f t="shared" si="208"/>
        <v/>
      </c>
      <c r="I4379" s="3" t="str">
        <f t="shared" si="209"/>
        <v/>
      </c>
    </row>
    <row r="4380" spans="6:9" x14ac:dyDescent="0.25">
      <c r="F4380" s="6" t="str">
        <f>IF($A4380="","",$E4380-_xlfn.MAXIFS($E$2:$E4379,$C$2:$C4379,$C4380,$A$2:$A4379,$A4380))</f>
        <v/>
      </c>
      <c r="G4380" s="6" t="str">
        <f t="shared" si="207"/>
        <v/>
      </c>
      <c r="H4380" s="6" t="str">
        <f t="shared" si="208"/>
        <v/>
      </c>
      <c r="I4380" s="3" t="str">
        <f t="shared" si="209"/>
        <v/>
      </c>
    </row>
    <row r="4381" spans="6:9" x14ac:dyDescent="0.25">
      <c r="F4381" s="6" t="str">
        <f>IF($A4381="","",$E4381-_xlfn.MAXIFS($E$2:$E4380,$C$2:$C4380,$C4381,$A$2:$A4380,$A4381))</f>
        <v/>
      </c>
      <c r="G4381" s="6" t="str">
        <f t="shared" si="207"/>
        <v/>
      </c>
      <c r="H4381" s="6" t="str">
        <f t="shared" si="208"/>
        <v/>
      </c>
      <c r="I4381" s="3" t="str">
        <f t="shared" si="209"/>
        <v/>
      </c>
    </row>
    <row r="4382" spans="6:9" x14ac:dyDescent="0.25">
      <c r="F4382" s="6" t="str">
        <f>IF($A4382="","",$E4382-_xlfn.MAXIFS($E$2:$E4381,$C$2:$C4381,$C4382,$A$2:$A4381,$A4382))</f>
        <v/>
      </c>
      <c r="G4382" s="6" t="str">
        <f t="shared" si="207"/>
        <v/>
      </c>
      <c r="H4382" s="6" t="str">
        <f t="shared" si="208"/>
        <v/>
      </c>
      <c r="I4382" s="3" t="str">
        <f t="shared" si="209"/>
        <v/>
      </c>
    </row>
    <row r="4383" spans="6:9" x14ac:dyDescent="0.25">
      <c r="F4383" s="6" t="str">
        <f>IF($A4383="","",$E4383-_xlfn.MAXIFS($E$2:$E4382,$C$2:$C4382,$C4383,$A$2:$A4382,$A4383))</f>
        <v/>
      </c>
      <c r="G4383" s="6" t="str">
        <f t="shared" si="207"/>
        <v/>
      </c>
      <c r="H4383" s="6" t="str">
        <f t="shared" si="208"/>
        <v/>
      </c>
      <c r="I4383" s="3" t="str">
        <f t="shared" si="209"/>
        <v/>
      </c>
    </row>
    <row r="4384" spans="6:9" x14ac:dyDescent="0.25">
      <c r="F4384" s="6" t="str">
        <f>IF($A4384="","",$E4384-_xlfn.MAXIFS($E$2:$E4383,$C$2:$C4383,$C4384,$A$2:$A4383,$A4384))</f>
        <v/>
      </c>
      <c r="G4384" s="6" t="str">
        <f t="shared" si="207"/>
        <v/>
      </c>
      <c r="H4384" s="6" t="str">
        <f t="shared" si="208"/>
        <v/>
      </c>
      <c r="I4384" s="3" t="str">
        <f t="shared" si="209"/>
        <v/>
      </c>
    </row>
    <row r="4385" spans="6:9" x14ac:dyDescent="0.25">
      <c r="F4385" s="6" t="str">
        <f>IF($A4385="","",$E4385-_xlfn.MAXIFS($E$2:$E4384,$C$2:$C4384,$C4385,$A$2:$A4384,$A4385))</f>
        <v/>
      </c>
      <c r="G4385" s="6" t="str">
        <f t="shared" si="207"/>
        <v/>
      </c>
      <c r="H4385" s="6" t="str">
        <f t="shared" si="208"/>
        <v/>
      </c>
      <c r="I4385" s="3" t="str">
        <f t="shared" si="209"/>
        <v/>
      </c>
    </row>
    <row r="4386" spans="6:9" x14ac:dyDescent="0.25">
      <c r="F4386" s="6" t="str">
        <f>IF($A4386="","",$E4386-_xlfn.MAXIFS($E$2:$E4385,$C$2:$C4385,$C4386,$A$2:$A4385,$A4386))</f>
        <v/>
      </c>
      <c r="G4386" s="6" t="str">
        <f t="shared" si="207"/>
        <v/>
      </c>
      <c r="H4386" s="6" t="str">
        <f t="shared" si="208"/>
        <v/>
      </c>
      <c r="I4386" s="3" t="str">
        <f t="shared" si="209"/>
        <v/>
      </c>
    </row>
    <row r="4387" spans="6:9" x14ac:dyDescent="0.25">
      <c r="F4387" s="6" t="str">
        <f>IF($A4387="","",$E4387-_xlfn.MAXIFS($E$2:$E4386,$C$2:$C4386,$C4387,$A$2:$A4386,$A4387))</f>
        <v/>
      </c>
      <c r="G4387" s="6" t="str">
        <f t="shared" si="207"/>
        <v/>
      </c>
      <c r="H4387" s="6" t="str">
        <f t="shared" si="208"/>
        <v/>
      </c>
      <c r="I4387" s="3" t="str">
        <f t="shared" si="209"/>
        <v/>
      </c>
    </row>
    <row r="4388" spans="6:9" x14ac:dyDescent="0.25">
      <c r="F4388" s="6" t="str">
        <f>IF($A4388="","",$E4388-_xlfn.MAXIFS($E$2:$E4387,$C$2:$C4387,$C4388,$A$2:$A4387,$A4388))</f>
        <v/>
      </c>
      <c r="G4388" s="6" t="str">
        <f t="shared" si="207"/>
        <v/>
      </c>
      <c r="H4388" s="6" t="str">
        <f t="shared" si="208"/>
        <v/>
      </c>
      <c r="I4388" s="3" t="str">
        <f t="shared" si="209"/>
        <v/>
      </c>
    </row>
    <row r="4389" spans="6:9" x14ac:dyDescent="0.25">
      <c r="F4389" s="6" t="str">
        <f>IF($A4389="","",$E4389-_xlfn.MAXIFS($E$2:$E4388,$C$2:$C4388,$C4389,$A$2:$A4388,$A4389))</f>
        <v/>
      </c>
      <c r="G4389" s="6" t="str">
        <f t="shared" si="207"/>
        <v/>
      </c>
      <c r="H4389" s="6" t="str">
        <f t="shared" si="208"/>
        <v/>
      </c>
      <c r="I4389" s="3" t="str">
        <f t="shared" si="209"/>
        <v/>
      </c>
    </row>
    <row r="4390" spans="6:9" x14ac:dyDescent="0.25">
      <c r="F4390" s="6" t="str">
        <f>IF($A4390="","",$E4390-_xlfn.MAXIFS($E$2:$E4389,$C$2:$C4389,$C4390,$A$2:$A4389,$A4390))</f>
        <v/>
      </c>
      <c r="G4390" s="6" t="str">
        <f t="shared" si="207"/>
        <v/>
      </c>
      <c r="H4390" s="6" t="str">
        <f t="shared" si="208"/>
        <v/>
      </c>
      <c r="I4390" s="3" t="str">
        <f t="shared" si="209"/>
        <v/>
      </c>
    </row>
    <row r="4391" spans="6:9" x14ac:dyDescent="0.25">
      <c r="F4391" s="6" t="str">
        <f>IF($A4391="","",$E4391-_xlfn.MAXIFS($E$2:$E4390,$C$2:$C4390,$C4391,$A$2:$A4390,$A4391))</f>
        <v/>
      </c>
      <c r="G4391" s="6" t="str">
        <f t="shared" si="207"/>
        <v/>
      </c>
      <c r="H4391" s="6" t="str">
        <f t="shared" si="208"/>
        <v/>
      </c>
      <c r="I4391" s="3" t="str">
        <f t="shared" si="209"/>
        <v/>
      </c>
    </row>
    <row r="4392" spans="6:9" x14ac:dyDescent="0.25">
      <c r="F4392" s="6" t="str">
        <f>IF($A4392="","",$E4392-_xlfn.MAXIFS($E$2:$E4391,$C$2:$C4391,$C4392,$A$2:$A4391,$A4392))</f>
        <v/>
      </c>
      <c r="G4392" s="6" t="str">
        <f t="shared" si="207"/>
        <v/>
      </c>
      <c r="H4392" s="6" t="str">
        <f t="shared" si="208"/>
        <v/>
      </c>
      <c r="I4392" s="3" t="str">
        <f t="shared" si="209"/>
        <v/>
      </c>
    </row>
    <row r="4393" spans="6:9" x14ac:dyDescent="0.25">
      <c r="F4393" s="6" t="str">
        <f>IF($A4393="","",$E4393-_xlfn.MAXIFS($E$2:$E4392,$C$2:$C4392,$C4393,$A$2:$A4392,$A4393))</f>
        <v/>
      </c>
      <c r="G4393" s="6" t="str">
        <f t="shared" si="207"/>
        <v/>
      </c>
      <c r="H4393" s="6" t="str">
        <f t="shared" si="208"/>
        <v/>
      </c>
      <c r="I4393" s="3" t="str">
        <f t="shared" si="209"/>
        <v/>
      </c>
    </row>
    <row r="4394" spans="6:9" x14ac:dyDescent="0.25">
      <c r="F4394" s="6" t="str">
        <f>IF($A4394="","",$E4394-_xlfn.MAXIFS($E$2:$E4393,$C$2:$C4393,$C4394,$A$2:$A4393,$A4394))</f>
        <v/>
      </c>
      <c r="G4394" s="6" t="str">
        <f t="shared" si="207"/>
        <v/>
      </c>
      <c r="H4394" s="6" t="str">
        <f t="shared" si="208"/>
        <v/>
      </c>
      <c r="I4394" s="3" t="str">
        <f t="shared" si="209"/>
        <v/>
      </c>
    </row>
    <row r="4395" spans="6:9" x14ac:dyDescent="0.25">
      <c r="F4395" s="6" t="str">
        <f>IF($A4395="","",$E4395-_xlfn.MAXIFS($E$2:$E4394,$C$2:$C4394,$C4395,$A$2:$A4394,$A4395))</f>
        <v/>
      </c>
      <c r="G4395" s="6" t="str">
        <f t="shared" si="207"/>
        <v/>
      </c>
      <c r="H4395" s="6" t="str">
        <f t="shared" si="208"/>
        <v/>
      </c>
      <c r="I4395" s="3" t="str">
        <f t="shared" si="209"/>
        <v/>
      </c>
    </row>
    <row r="4396" spans="6:9" x14ac:dyDescent="0.25">
      <c r="F4396" s="6" t="str">
        <f>IF($A4396="","",$E4396-_xlfn.MAXIFS($E$2:$E4395,$C$2:$C4395,$C4396,$A$2:$A4395,$A4396))</f>
        <v/>
      </c>
      <c r="G4396" s="6" t="str">
        <f t="shared" si="207"/>
        <v/>
      </c>
      <c r="H4396" s="6" t="str">
        <f t="shared" si="208"/>
        <v/>
      </c>
      <c r="I4396" s="3" t="str">
        <f t="shared" si="209"/>
        <v/>
      </c>
    </row>
    <row r="4397" spans="6:9" x14ac:dyDescent="0.25">
      <c r="F4397" s="6" t="str">
        <f>IF($A4397="","",$E4397-_xlfn.MAXIFS($E$2:$E4396,$C$2:$C4396,$C4397,$A$2:$A4396,$A4397))</f>
        <v/>
      </c>
      <c r="G4397" s="6" t="str">
        <f t="shared" si="207"/>
        <v/>
      </c>
      <c r="H4397" s="6" t="str">
        <f t="shared" si="208"/>
        <v/>
      </c>
      <c r="I4397" s="3" t="str">
        <f t="shared" si="209"/>
        <v/>
      </c>
    </row>
    <row r="4398" spans="6:9" x14ac:dyDescent="0.25">
      <c r="F4398" s="6" t="str">
        <f>IF($A4398="","",$E4398-_xlfn.MAXIFS($E$2:$E4397,$C$2:$C4397,$C4398,$A$2:$A4397,$A4398))</f>
        <v/>
      </c>
      <c r="G4398" s="6" t="str">
        <f t="shared" si="207"/>
        <v/>
      </c>
      <c r="H4398" s="6" t="str">
        <f t="shared" si="208"/>
        <v/>
      </c>
      <c r="I4398" s="3" t="str">
        <f t="shared" si="209"/>
        <v/>
      </c>
    </row>
    <row r="4399" spans="6:9" x14ac:dyDescent="0.25">
      <c r="F4399" s="6" t="str">
        <f>IF($A4399="","",$E4399-_xlfn.MAXIFS($E$2:$E4398,$C$2:$C4398,$C4399,$A$2:$A4398,$A4399))</f>
        <v/>
      </c>
      <c r="G4399" s="6" t="str">
        <f t="shared" si="207"/>
        <v/>
      </c>
      <c r="H4399" s="6" t="str">
        <f t="shared" si="208"/>
        <v/>
      </c>
      <c r="I4399" s="3" t="str">
        <f t="shared" si="209"/>
        <v/>
      </c>
    </row>
    <row r="4400" spans="6:9" x14ac:dyDescent="0.25">
      <c r="F4400" s="6" t="str">
        <f>IF($A4400="","",$E4400-_xlfn.MAXIFS($E$2:$E4399,$C$2:$C4399,$C4400,$A$2:$A4399,$A4400))</f>
        <v/>
      </c>
      <c r="G4400" s="6" t="str">
        <f t="shared" si="207"/>
        <v/>
      </c>
      <c r="H4400" s="6" t="str">
        <f t="shared" si="208"/>
        <v/>
      </c>
      <c r="I4400" s="3" t="str">
        <f t="shared" si="209"/>
        <v/>
      </c>
    </row>
    <row r="4401" spans="6:9" x14ac:dyDescent="0.25">
      <c r="F4401" s="6" t="str">
        <f>IF($A4401="","",$E4401-_xlfn.MAXIFS($E$2:$E4400,$C$2:$C4400,$C4401,$A$2:$A4400,$A4401))</f>
        <v/>
      </c>
      <c r="G4401" s="6" t="str">
        <f t="shared" si="207"/>
        <v/>
      </c>
      <c r="H4401" s="6" t="str">
        <f t="shared" si="208"/>
        <v/>
      </c>
      <c r="I4401" s="3" t="str">
        <f t="shared" si="209"/>
        <v/>
      </c>
    </row>
    <row r="4402" spans="6:9" x14ac:dyDescent="0.25">
      <c r="F4402" s="6" t="str">
        <f>IF($A4402="","",$E4402-_xlfn.MAXIFS($E$2:$E4401,$C$2:$C4401,$C4402,$A$2:$A4401,$A4402))</f>
        <v/>
      </c>
      <c r="G4402" s="6" t="str">
        <f t="shared" si="207"/>
        <v/>
      </c>
      <c r="H4402" s="6" t="str">
        <f t="shared" si="208"/>
        <v/>
      </c>
      <c r="I4402" s="3" t="str">
        <f t="shared" si="209"/>
        <v/>
      </c>
    </row>
    <row r="4403" spans="6:9" x14ac:dyDescent="0.25">
      <c r="F4403" s="6" t="str">
        <f>IF($A4403="","",$E4403-_xlfn.MAXIFS($E$2:$E4402,$C$2:$C4402,$C4403,$A$2:$A4402,$A4403))</f>
        <v/>
      </c>
      <c r="G4403" s="6" t="str">
        <f t="shared" si="207"/>
        <v/>
      </c>
      <c r="H4403" s="6" t="str">
        <f t="shared" si="208"/>
        <v/>
      </c>
      <c r="I4403" s="3" t="str">
        <f t="shared" si="209"/>
        <v/>
      </c>
    </row>
    <row r="4404" spans="6:9" x14ac:dyDescent="0.25">
      <c r="F4404" s="6" t="str">
        <f>IF($A4404="","",$E4404-_xlfn.MAXIFS($E$2:$E4403,$C$2:$C4403,$C4404,$A$2:$A4403,$A4404))</f>
        <v/>
      </c>
      <c r="G4404" s="6" t="str">
        <f t="shared" si="207"/>
        <v/>
      </c>
      <c r="H4404" s="6" t="str">
        <f t="shared" si="208"/>
        <v/>
      </c>
      <c r="I4404" s="3" t="str">
        <f t="shared" si="209"/>
        <v/>
      </c>
    </row>
    <row r="4405" spans="6:9" x14ac:dyDescent="0.25">
      <c r="F4405" s="6" t="str">
        <f>IF($A4405="","",$E4405-_xlfn.MAXIFS($E$2:$E4404,$C$2:$C4404,$C4405,$A$2:$A4404,$A4405))</f>
        <v/>
      </c>
      <c r="G4405" s="6" t="str">
        <f t="shared" si="207"/>
        <v/>
      </c>
      <c r="H4405" s="6" t="str">
        <f t="shared" si="208"/>
        <v/>
      </c>
      <c r="I4405" s="3" t="str">
        <f t="shared" si="209"/>
        <v/>
      </c>
    </row>
    <row r="4406" spans="6:9" x14ac:dyDescent="0.25">
      <c r="F4406" s="6" t="str">
        <f>IF($A4406="","",$E4406-_xlfn.MAXIFS($E$2:$E4405,$C$2:$C4405,$C4406,$A$2:$A4405,$A4406))</f>
        <v/>
      </c>
      <c r="G4406" s="6" t="str">
        <f t="shared" si="207"/>
        <v/>
      </c>
      <c r="H4406" s="6" t="str">
        <f t="shared" si="208"/>
        <v/>
      </c>
      <c r="I4406" s="3" t="str">
        <f t="shared" si="209"/>
        <v/>
      </c>
    </row>
    <row r="4407" spans="6:9" x14ac:dyDescent="0.25">
      <c r="F4407" s="6" t="str">
        <f>IF($A4407="","",$E4407-_xlfn.MAXIFS($E$2:$E4406,$C$2:$C4406,$C4407,$A$2:$A4406,$A4407))</f>
        <v/>
      </c>
      <c r="G4407" s="6" t="str">
        <f t="shared" si="207"/>
        <v/>
      </c>
      <c r="H4407" s="6" t="str">
        <f t="shared" si="208"/>
        <v/>
      </c>
      <c r="I4407" s="3" t="str">
        <f t="shared" si="209"/>
        <v/>
      </c>
    </row>
    <row r="4408" spans="6:9" x14ac:dyDescent="0.25">
      <c r="F4408" s="6" t="str">
        <f>IF($A4408="","",$E4408-_xlfn.MAXIFS($E$2:$E4407,$C$2:$C4407,$C4408,$A$2:$A4407,$A4408))</f>
        <v/>
      </c>
      <c r="G4408" s="6" t="str">
        <f t="shared" si="207"/>
        <v/>
      </c>
      <c r="H4408" s="6" t="str">
        <f t="shared" si="208"/>
        <v/>
      </c>
      <c r="I4408" s="3" t="str">
        <f t="shared" si="209"/>
        <v/>
      </c>
    </row>
    <row r="4409" spans="6:9" x14ac:dyDescent="0.25">
      <c r="F4409" s="6" t="str">
        <f>IF($A4409="","",$E4409-_xlfn.MAXIFS($E$2:$E4408,$C$2:$C4408,$C4409,$A$2:$A4408,$A4409))</f>
        <v/>
      </c>
      <c r="G4409" s="6" t="str">
        <f t="shared" si="207"/>
        <v/>
      </c>
      <c r="H4409" s="6" t="str">
        <f t="shared" si="208"/>
        <v/>
      </c>
      <c r="I4409" s="3" t="str">
        <f t="shared" si="209"/>
        <v/>
      </c>
    </row>
    <row r="4410" spans="6:9" x14ac:dyDescent="0.25">
      <c r="F4410" s="6" t="str">
        <f>IF($A4410="","",$E4410-_xlfn.MAXIFS($E$2:$E4409,$C$2:$C4409,$C4410,$A$2:$A4409,$A4410))</f>
        <v/>
      </c>
      <c r="G4410" s="6" t="str">
        <f t="shared" si="207"/>
        <v/>
      </c>
      <c r="H4410" s="6" t="str">
        <f t="shared" si="208"/>
        <v/>
      </c>
      <c r="I4410" s="3" t="str">
        <f t="shared" si="209"/>
        <v/>
      </c>
    </row>
    <row r="4411" spans="6:9" x14ac:dyDescent="0.25">
      <c r="F4411" s="6" t="str">
        <f>IF($A4411="","",$E4411-_xlfn.MAXIFS($E$2:$E4410,$C$2:$C4410,$C4411,$A$2:$A4410,$A4411))</f>
        <v/>
      </c>
      <c r="G4411" s="6" t="str">
        <f t="shared" si="207"/>
        <v/>
      </c>
      <c r="H4411" s="6" t="str">
        <f t="shared" si="208"/>
        <v/>
      </c>
      <c r="I4411" s="3" t="str">
        <f t="shared" si="209"/>
        <v/>
      </c>
    </row>
    <row r="4412" spans="6:9" x14ac:dyDescent="0.25">
      <c r="F4412" s="6" t="str">
        <f>IF($A4412="","",$E4412-_xlfn.MAXIFS($E$2:$E4411,$C$2:$C4411,$C4412,$A$2:$A4411,$A4412))</f>
        <v/>
      </c>
      <c r="G4412" s="6" t="str">
        <f t="shared" si="207"/>
        <v/>
      </c>
      <c r="H4412" s="6" t="str">
        <f t="shared" si="208"/>
        <v/>
      </c>
      <c r="I4412" s="3" t="str">
        <f t="shared" si="209"/>
        <v/>
      </c>
    </row>
    <row r="4413" spans="6:9" x14ac:dyDescent="0.25">
      <c r="F4413" s="6" t="str">
        <f>IF($A4413="","",$E4413-_xlfn.MAXIFS($E$2:$E4412,$C$2:$C4412,$C4413,$A$2:$A4412,$A4413))</f>
        <v/>
      </c>
      <c r="G4413" s="6" t="str">
        <f t="shared" si="207"/>
        <v/>
      </c>
      <c r="H4413" s="6" t="str">
        <f t="shared" si="208"/>
        <v/>
      </c>
      <c r="I4413" s="3" t="str">
        <f t="shared" si="209"/>
        <v/>
      </c>
    </row>
    <row r="4414" spans="6:9" x14ac:dyDescent="0.25">
      <c r="F4414" s="6" t="str">
        <f>IF($A4414="","",$E4414-_xlfn.MAXIFS($E$2:$E4413,$C$2:$C4413,$C4414,$A$2:$A4413,$A4414))</f>
        <v/>
      </c>
      <c r="G4414" s="6" t="str">
        <f t="shared" si="207"/>
        <v/>
      </c>
      <c r="H4414" s="6" t="str">
        <f t="shared" si="208"/>
        <v/>
      </c>
      <c r="I4414" s="3" t="str">
        <f t="shared" si="209"/>
        <v/>
      </c>
    </row>
    <row r="4415" spans="6:9" x14ac:dyDescent="0.25">
      <c r="F4415" s="6" t="str">
        <f>IF($A4415="","",$E4415-_xlfn.MAXIFS($E$2:$E4414,$C$2:$C4414,$C4415,$A$2:$A4414,$A4415))</f>
        <v/>
      </c>
      <c r="G4415" s="6" t="str">
        <f t="shared" si="207"/>
        <v/>
      </c>
      <c r="H4415" s="6" t="str">
        <f t="shared" si="208"/>
        <v/>
      </c>
      <c r="I4415" s="3" t="str">
        <f t="shared" si="209"/>
        <v/>
      </c>
    </row>
    <row r="4416" spans="6:9" x14ac:dyDescent="0.25">
      <c r="F4416" s="6" t="str">
        <f>IF($A4416="","",$E4416-_xlfn.MAXIFS($E$2:$E4415,$C$2:$C4415,$C4416,$A$2:$A4415,$A4416))</f>
        <v/>
      </c>
      <c r="G4416" s="6" t="str">
        <f t="shared" si="207"/>
        <v/>
      </c>
      <c r="H4416" s="6" t="str">
        <f t="shared" si="208"/>
        <v/>
      </c>
      <c r="I4416" s="3" t="str">
        <f t="shared" si="209"/>
        <v/>
      </c>
    </row>
    <row r="4417" spans="6:9" x14ac:dyDescent="0.25">
      <c r="F4417" s="6" t="str">
        <f>IF($A4417="","",$E4417-_xlfn.MAXIFS($E$2:$E4416,$C$2:$C4416,$C4417,$A$2:$A4416,$A4417))</f>
        <v/>
      </c>
      <c r="G4417" s="6" t="str">
        <f t="shared" si="207"/>
        <v/>
      </c>
      <c r="H4417" s="6" t="str">
        <f t="shared" si="208"/>
        <v/>
      </c>
      <c r="I4417" s="3" t="str">
        <f t="shared" si="209"/>
        <v/>
      </c>
    </row>
    <row r="4418" spans="6:9" x14ac:dyDescent="0.25">
      <c r="F4418" s="6" t="str">
        <f>IF($A4418="","",$E4418-_xlfn.MAXIFS($E$2:$E4417,$C$2:$C4417,$C4418,$A$2:$A4417,$A4418))</f>
        <v/>
      </c>
      <c r="G4418" s="6" t="str">
        <f t="shared" si="207"/>
        <v/>
      </c>
      <c r="H4418" s="6" t="str">
        <f t="shared" si="208"/>
        <v/>
      </c>
      <c r="I4418" s="3" t="str">
        <f t="shared" si="209"/>
        <v/>
      </c>
    </row>
    <row r="4419" spans="6:9" x14ac:dyDescent="0.25">
      <c r="F4419" s="6" t="str">
        <f>IF($A4419="","",$E4419-_xlfn.MAXIFS($E$2:$E4418,$C$2:$C4418,$C4419,$A$2:$A4418,$A4419))</f>
        <v/>
      </c>
      <c r="G4419" s="6" t="str">
        <f t="shared" si="207"/>
        <v/>
      </c>
      <c r="H4419" s="6" t="str">
        <f t="shared" si="208"/>
        <v/>
      </c>
      <c r="I4419" s="3" t="str">
        <f t="shared" si="209"/>
        <v/>
      </c>
    </row>
    <row r="4420" spans="6:9" x14ac:dyDescent="0.25">
      <c r="F4420" s="6" t="str">
        <f>IF($A4420="","",$E4420-_xlfn.MAXIFS($E$2:$E4419,$C$2:$C4419,$C4420,$A$2:$A4419,$A4420))</f>
        <v/>
      </c>
      <c r="G4420" s="6" t="str">
        <f t="shared" si="207"/>
        <v/>
      </c>
      <c r="H4420" s="6" t="str">
        <f t="shared" si="208"/>
        <v/>
      </c>
      <c r="I4420" s="3" t="str">
        <f t="shared" si="209"/>
        <v/>
      </c>
    </row>
    <row r="4421" spans="6:9" x14ac:dyDescent="0.25">
      <c r="F4421" s="6" t="str">
        <f>IF($A4421="","",$E4421-_xlfn.MAXIFS($E$2:$E4420,$C$2:$C4420,$C4421,$A$2:$A4420,$A4421))</f>
        <v/>
      </c>
      <c r="G4421" s="6" t="str">
        <f t="shared" si="207"/>
        <v/>
      </c>
      <c r="H4421" s="6" t="str">
        <f t="shared" si="208"/>
        <v/>
      </c>
      <c r="I4421" s="3" t="str">
        <f t="shared" si="209"/>
        <v/>
      </c>
    </row>
    <row r="4422" spans="6:9" x14ac:dyDescent="0.25">
      <c r="F4422" s="6" t="str">
        <f>IF($A4422="","",$E4422-_xlfn.MAXIFS($E$2:$E4421,$C$2:$C4421,$C4422,$A$2:$A4421,$A4422))</f>
        <v/>
      </c>
      <c r="G4422" s="6" t="str">
        <f t="shared" si="207"/>
        <v/>
      </c>
      <c r="H4422" s="6" t="str">
        <f t="shared" si="208"/>
        <v/>
      </c>
      <c r="I4422" s="3" t="str">
        <f t="shared" si="209"/>
        <v/>
      </c>
    </row>
    <row r="4423" spans="6:9" x14ac:dyDescent="0.25">
      <c r="F4423" s="6" t="str">
        <f>IF($A4423="","",$E4423-_xlfn.MAXIFS($E$2:$E4422,$C$2:$C4422,$C4423,$A$2:$A4422,$A4423))</f>
        <v/>
      </c>
      <c r="G4423" s="6" t="str">
        <f t="shared" si="207"/>
        <v/>
      </c>
      <c r="H4423" s="6" t="str">
        <f t="shared" si="208"/>
        <v/>
      </c>
      <c r="I4423" s="3" t="str">
        <f t="shared" si="209"/>
        <v/>
      </c>
    </row>
    <row r="4424" spans="6:9" x14ac:dyDescent="0.25">
      <c r="F4424" s="6" t="str">
        <f>IF($A4424="","",$E4424-_xlfn.MAXIFS($E$2:$E4423,$C$2:$C4423,$C4424,$A$2:$A4423,$A4424))</f>
        <v/>
      </c>
      <c r="G4424" s="6" t="str">
        <f t="shared" si="207"/>
        <v/>
      </c>
      <c r="H4424" s="6" t="str">
        <f t="shared" si="208"/>
        <v/>
      </c>
      <c r="I4424" s="3" t="str">
        <f t="shared" si="209"/>
        <v/>
      </c>
    </row>
    <row r="4425" spans="6:9" x14ac:dyDescent="0.25">
      <c r="F4425" s="6" t="str">
        <f>IF($A4425="","",$E4425-_xlfn.MAXIFS($E$2:$E4424,$C$2:$C4424,$C4425,$A$2:$A4424,$A4425))</f>
        <v/>
      </c>
      <c r="G4425" s="6" t="str">
        <f t="shared" ref="G4425:G4488" si="210">IF($A4425="","",HOUR($D4425))</f>
        <v/>
      </c>
      <c r="H4425" s="6" t="str">
        <f t="shared" ref="H4425:H4488" si="211">IF($A4425="","",MINUTE($D4425))</f>
        <v/>
      </c>
      <c r="I4425" s="3" t="str">
        <f t="shared" si="209"/>
        <v/>
      </c>
    </row>
    <row r="4426" spans="6:9" x14ac:dyDescent="0.25">
      <c r="F4426" s="6" t="str">
        <f>IF($A4426="","",$E4426-_xlfn.MAXIFS($E$2:$E4425,$C$2:$C4425,$C4426,$A$2:$A4425,$A4426))</f>
        <v/>
      </c>
      <c r="G4426" s="6" t="str">
        <f t="shared" si="210"/>
        <v/>
      </c>
      <c r="H4426" s="6" t="str">
        <f t="shared" si="211"/>
        <v/>
      </c>
      <c r="I4426" s="3" t="str">
        <f t="shared" ref="I4426:I4489" si="212">IF($F4426&lt;0,"ERROR","")</f>
        <v/>
      </c>
    </row>
    <row r="4427" spans="6:9" x14ac:dyDescent="0.25">
      <c r="F4427" s="6" t="str">
        <f>IF($A4427="","",$E4427-_xlfn.MAXIFS($E$2:$E4426,$C$2:$C4426,$C4427,$A$2:$A4426,$A4427))</f>
        <v/>
      </c>
      <c r="G4427" s="6" t="str">
        <f t="shared" si="210"/>
        <v/>
      </c>
      <c r="H4427" s="6" t="str">
        <f t="shared" si="211"/>
        <v/>
      </c>
      <c r="I4427" s="3" t="str">
        <f t="shared" si="212"/>
        <v/>
      </c>
    </row>
    <row r="4428" spans="6:9" x14ac:dyDescent="0.25">
      <c r="F4428" s="6" t="str">
        <f>IF($A4428="","",$E4428-_xlfn.MAXIFS($E$2:$E4427,$C$2:$C4427,$C4428,$A$2:$A4427,$A4428))</f>
        <v/>
      </c>
      <c r="G4428" s="6" t="str">
        <f t="shared" si="210"/>
        <v/>
      </c>
      <c r="H4428" s="6" t="str">
        <f t="shared" si="211"/>
        <v/>
      </c>
      <c r="I4428" s="3" t="str">
        <f t="shared" si="212"/>
        <v/>
      </c>
    </row>
    <row r="4429" spans="6:9" x14ac:dyDescent="0.25">
      <c r="F4429" s="6" t="str">
        <f>IF($A4429="","",$E4429-_xlfn.MAXIFS($E$2:$E4428,$C$2:$C4428,$C4429,$A$2:$A4428,$A4429))</f>
        <v/>
      </c>
      <c r="G4429" s="6" t="str">
        <f t="shared" si="210"/>
        <v/>
      </c>
      <c r="H4429" s="6" t="str">
        <f t="shared" si="211"/>
        <v/>
      </c>
      <c r="I4429" s="3" t="str">
        <f t="shared" si="212"/>
        <v/>
      </c>
    </row>
    <row r="4430" spans="6:9" x14ac:dyDescent="0.25">
      <c r="F4430" s="6" t="str">
        <f>IF($A4430="","",$E4430-_xlfn.MAXIFS($E$2:$E4429,$C$2:$C4429,$C4430,$A$2:$A4429,$A4430))</f>
        <v/>
      </c>
      <c r="G4430" s="6" t="str">
        <f t="shared" si="210"/>
        <v/>
      </c>
      <c r="H4430" s="6" t="str">
        <f t="shared" si="211"/>
        <v/>
      </c>
      <c r="I4430" s="3" t="str">
        <f t="shared" si="212"/>
        <v/>
      </c>
    </row>
    <row r="4431" spans="6:9" x14ac:dyDescent="0.25">
      <c r="F4431" s="6" t="str">
        <f>IF($A4431="","",$E4431-_xlfn.MAXIFS($E$2:$E4430,$C$2:$C4430,$C4431,$A$2:$A4430,$A4431))</f>
        <v/>
      </c>
      <c r="G4431" s="6" t="str">
        <f t="shared" si="210"/>
        <v/>
      </c>
      <c r="H4431" s="6" t="str">
        <f t="shared" si="211"/>
        <v/>
      </c>
      <c r="I4431" s="3" t="str">
        <f t="shared" si="212"/>
        <v/>
      </c>
    </row>
    <row r="4432" spans="6:9" x14ac:dyDescent="0.25">
      <c r="F4432" s="6" t="str">
        <f>IF($A4432="","",$E4432-_xlfn.MAXIFS($E$2:$E4431,$C$2:$C4431,$C4432,$A$2:$A4431,$A4432))</f>
        <v/>
      </c>
      <c r="G4432" s="6" t="str">
        <f t="shared" si="210"/>
        <v/>
      </c>
      <c r="H4432" s="6" t="str">
        <f t="shared" si="211"/>
        <v/>
      </c>
      <c r="I4432" s="3" t="str">
        <f t="shared" si="212"/>
        <v/>
      </c>
    </row>
    <row r="4433" spans="6:9" x14ac:dyDescent="0.25">
      <c r="F4433" s="6" t="str">
        <f>IF($A4433="","",$E4433-_xlfn.MAXIFS($E$2:$E4432,$C$2:$C4432,$C4433,$A$2:$A4432,$A4433))</f>
        <v/>
      </c>
      <c r="G4433" s="6" t="str">
        <f t="shared" si="210"/>
        <v/>
      </c>
      <c r="H4433" s="6" t="str">
        <f t="shared" si="211"/>
        <v/>
      </c>
      <c r="I4433" s="3" t="str">
        <f t="shared" si="212"/>
        <v/>
      </c>
    </row>
    <row r="4434" spans="6:9" x14ac:dyDescent="0.25">
      <c r="F4434" s="6" t="str">
        <f>IF($A4434="","",$E4434-_xlfn.MAXIFS($E$2:$E4433,$C$2:$C4433,$C4434,$A$2:$A4433,$A4434))</f>
        <v/>
      </c>
      <c r="G4434" s="6" t="str">
        <f t="shared" si="210"/>
        <v/>
      </c>
      <c r="H4434" s="6" t="str">
        <f t="shared" si="211"/>
        <v/>
      </c>
      <c r="I4434" s="3" t="str">
        <f t="shared" si="212"/>
        <v/>
      </c>
    </row>
    <row r="4435" spans="6:9" x14ac:dyDescent="0.25">
      <c r="F4435" s="6" t="str">
        <f>IF($A4435="","",$E4435-_xlfn.MAXIFS($E$2:$E4434,$C$2:$C4434,$C4435,$A$2:$A4434,$A4435))</f>
        <v/>
      </c>
      <c r="G4435" s="6" t="str">
        <f t="shared" si="210"/>
        <v/>
      </c>
      <c r="H4435" s="6" t="str">
        <f t="shared" si="211"/>
        <v/>
      </c>
      <c r="I4435" s="3" t="str">
        <f t="shared" si="212"/>
        <v/>
      </c>
    </row>
    <row r="4436" spans="6:9" x14ac:dyDescent="0.25">
      <c r="F4436" s="6" t="str">
        <f>IF($A4436="","",$E4436-_xlfn.MAXIFS($E$2:$E4435,$C$2:$C4435,$C4436,$A$2:$A4435,$A4436))</f>
        <v/>
      </c>
      <c r="G4436" s="6" t="str">
        <f t="shared" si="210"/>
        <v/>
      </c>
      <c r="H4436" s="6" t="str">
        <f t="shared" si="211"/>
        <v/>
      </c>
      <c r="I4436" s="3" t="str">
        <f t="shared" si="212"/>
        <v/>
      </c>
    </row>
    <row r="4437" spans="6:9" x14ac:dyDescent="0.25">
      <c r="F4437" s="6" t="str">
        <f>IF($A4437="","",$E4437-_xlfn.MAXIFS($E$2:$E4436,$C$2:$C4436,$C4437,$A$2:$A4436,$A4437))</f>
        <v/>
      </c>
      <c r="G4437" s="6" t="str">
        <f t="shared" si="210"/>
        <v/>
      </c>
      <c r="H4437" s="6" t="str">
        <f t="shared" si="211"/>
        <v/>
      </c>
      <c r="I4437" s="3" t="str">
        <f t="shared" si="212"/>
        <v/>
      </c>
    </row>
    <row r="4438" spans="6:9" x14ac:dyDescent="0.25">
      <c r="F4438" s="6" t="str">
        <f>IF($A4438="","",$E4438-_xlfn.MAXIFS($E$2:$E4437,$C$2:$C4437,$C4438,$A$2:$A4437,$A4438))</f>
        <v/>
      </c>
      <c r="G4438" s="6" t="str">
        <f t="shared" si="210"/>
        <v/>
      </c>
      <c r="H4438" s="6" t="str">
        <f t="shared" si="211"/>
        <v/>
      </c>
      <c r="I4438" s="3" t="str">
        <f t="shared" si="212"/>
        <v/>
      </c>
    </row>
    <row r="4439" spans="6:9" x14ac:dyDescent="0.25">
      <c r="F4439" s="6" t="str">
        <f>IF($A4439="","",$E4439-_xlfn.MAXIFS($E$2:$E4438,$C$2:$C4438,$C4439,$A$2:$A4438,$A4439))</f>
        <v/>
      </c>
      <c r="G4439" s="6" t="str">
        <f t="shared" si="210"/>
        <v/>
      </c>
      <c r="H4439" s="6" t="str">
        <f t="shared" si="211"/>
        <v/>
      </c>
      <c r="I4439" s="3" t="str">
        <f t="shared" si="212"/>
        <v/>
      </c>
    </row>
    <row r="4440" spans="6:9" x14ac:dyDescent="0.25">
      <c r="F4440" s="6" t="str">
        <f>IF($A4440="","",$E4440-_xlfn.MAXIFS($E$2:$E4439,$C$2:$C4439,$C4440,$A$2:$A4439,$A4440))</f>
        <v/>
      </c>
      <c r="G4440" s="6" t="str">
        <f t="shared" si="210"/>
        <v/>
      </c>
      <c r="H4440" s="6" t="str">
        <f t="shared" si="211"/>
        <v/>
      </c>
      <c r="I4440" s="3" t="str">
        <f t="shared" si="212"/>
        <v/>
      </c>
    </row>
    <row r="4441" spans="6:9" x14ac:dyDescent="0.25">
      <c r="F4441" s="6" t="str">
        <f>IF($A4441="","",$E4441-_xlfn.MAXIFS($E$2:$E4440,$C$2:$C4440,$C4441,$A$2:$A4440,$A4441))</f>
        <v/>
      </c>
      <c r="G4441" s="6" t="str">
        <f t="shared" si="210"/>
        <v/>
      </c>
      <c r="H4441" s="6" t="str">
        <f t="shared" si="211"/>
        <v/>
      </c>
      <c r="I4441" s="3" t="str">
        <f t="shared" si="212"/>
        <v/>
      </c>
    </row>
    <row r="4442" spans="6:9" x14ac:dyDescent="0.25">
      <c r="F4442" s="6" t="str">
        <f>IF($A4442="","",$E4442-_xlfn.MAXIFS($E$2:$E4441,$C$2:$C4441,$C4442,$A$2:$A4441,$A4442))</f>
        <v/>
      </c>
      <c r="G4442" s="6" t="str">
        <f t="shared" si="210"/>
        <v/>
      </c>
      <c r="H4442" s="6" t="str">
        <f t="shared" si="211"/>
        <v/>
      </c>
      <c r="I4442" s="3" t="str">
        <f t="shared" si="212"/>
        <v/>
      </c>
    </row>
    <row r="4443" spans="6:9" x14ac:dyDescent="0.25">
      <c r="F4443" s="6" t="str">
        <f>IF($A4443="","",$E4443-_xlfn.MAXIFS($E$2:$E4442,$C$2:$C4442,$C4443,$A$2:$A4442,$A4443))</f>
        <v/>
      </c>
      <c r="G4443" s="6" t="str">
        <f t="shared" si="210"/>
        <v/>
      </c>
      <c r="H4443" s="6" t="str">
        <f t="shared" si="211"/>
        <v/>
      </c>
      <c r="I4443" s="3" t="str">
        <f t="shared" si="212"/>
        <v/>
      </c>
    </row>
    <row r="4444" spans="6:9" x14ac:dyDescent="0.25">
      <c r="F4444" s="6" t="str">
        <f>IF($A4444="","",$E4444-_xlfn.MAXIFS($E$2:$E4443,$C$2:$C4443,$C4444,$A$2:$A4443,$A4444))</f>
        <v/>
      </c>
      <c r="G4444" s="6" t="str">
        <f t="shared" si="210"/>
        <v/>
      </c>
      <c r="H4444" s="6" t="str">
        <f t="shared" si="211"/>
        <v/>
      </c>
      <c r="I4444" s="3" t="str">
        <f t="shared" si="212"/>
        <v/>
      </c>
    </row>
    <row r="4445" spans="6:9" x14ac:dyDescent="0.25">
      <c r="F4445" s="6" t="str">
        <f>IF($A4445="","",$E4445-_xlfn.MAXIFS($E$2:$E4444,$C$2:$C4444,$C4445,$A$2:$A4444,$A4445))</f>
        <v/>
      </c>
      <c r="G4445" s="6" t="str">
        <f t="shared" si="210"/>
        <v/>
      </c>
      <c r="H4445" s="6" t="str">
        <f t="shared" si="211"/>
        <v/>
      </c>
      <c r="I4445" s="3" t="str">
        <f t="shared" si="212"/>
        <v/>
      </c>
    </row>
    <row r="4446" spans="6:9" x14ac:dyDescent="0.25">
      <c r="F4446" s="6" t="str">
        <f>IF($A4446="","",$E4446-_xlfn.MAXIFS($E$2:$E4445,$C$2:$C4445,$C4446,$A$2:$A4445,$A4446))</f>
        <v/>
      </c>
      <c r="G4446" s="6" t="str">
        <f t="shared" si="210"/>
        <v/>
      </c>
      <c r="H4446" s="6" t="str">
        <f t="shared" si="211"/>
        <v/>
      </c>
      <c r="I4446" s="3" t="str">
        <f t="shared" si="212"/>
        <v/>
      </c>
    </row>
    <row r="4447" spans="6:9" x14ac:dyDescent="0.25">
      <c r="F4447" s="6" t="str">
        <f>IF($A4447="","",$E4447-_xlfn.MAXIFS($E$2:$E4446,$C$2:$C4446,$C4447,$A$2:$A4446,$A4447))</f>
        <v/>
      </c>
      <c r="G4447" s="6" t="str">
        <f t="shared" si="210"/>
        <v/>
      </c>
      <c r="H4447" s="6" t="str">
        <f t="shared" si="211"/>
        <v/>
      </c>
      <c r="I4447" s="3" t="str">
        <f t="shared" si="212"/>
        <v/>
      </c>
    </row>
    <row r="4448" spans="6:9" x14ac:dyDescent="0.25">
      <c r="F4448" s="6" t="str">
        <f>IF($A4448="","",$E4448-_xlfn.MAXIFS($E$2:$E4447,$C$2:$C4447,$C4448,$A$2:$A4447,$A4448))</f>
        <v/>
      </c>
      <c r="G4448" s="6" t="str">
        <f t="shared" si="210"/>
        <v/>
      </c>
      <c r="H4448" s="6" t="str">
        <f t="shared" si="211"/>
        <v/>
      </c>
      <c r="I4448" s="3" t="str">
        <f t="shared" si="212"/>
        <v/>
      </c>
    </row>
    <row r="4449" spans="6:9" x14ac:dyDescent="0.25">
      <c r="F4449" s="6" t="str">
        <f>IF($A4449="","",$E4449-_xlfn.MAXIFS($E$2:$E4448,$C$2:$C4448,$C4449,$A$2:$A4448,$A4449))</f>
        <v/>
      </c>
      <c r="G4449" s="6" t="str">
        <f t="shared" si="210"/>
        <v/>
      </c>
      <c r="H4449" s="6" t="str">
        <f t="shared" si="211"/>
        <v/>
      </c>
      <c r="I4449" s="3" t="str">
        <f t="shared" si="212"/>
        <v/>
      </c>
    </row>
    <row r="4450" spans="6:9" x14ac:dyDescent="0.25">
      <c r="F4450" s="6" t="str">
        <f>IF($A4450="","",$E4450-_xlfn.MAXIFS($E$2:$E4449,$C$2:$C4449,$C4450,$A$2:$A4449,$A4450))</f>
        <v/>
      </c>
      <c r="G4450" s="6" t="str">
        <f t="shared" si="210"/>
        <v/>
      </c>
      <c r="H4450" s="6" t="str">
        <f t="shared" si="211"/>
        <v/>
      </c>
      <c r="I4450" s="3" t="str">
        <f t="shared" si="212"/>
        <v/>
      </c>
    </row>
    <row r="4451" spans="6:9" x14ac:dyDescent="0.25">
      <c r="F4451" s="6" t="str">
        <f>IF($A4451="","",$E4451-_xlfn.MAXIFS($E$2:$E4450,$C$2:$C4450,$C4451,$A$2:$A4450,$A4451))</f>
        <v/>
      </c>
      <c r="G4451" s="6" t="str">
        <f t="shared" si="210"/>
        <v/>
      </c>
      <c r="H4451" s="6" t="str">
        <f t="shared" si="211"/>
        <v/>
      </c>
      <c r="I4451" s="3" t="str">
        <f t="shared" si="212"/>
        <v/>
      </c>
    </row>
    <row r="4452" spans="6:9" x14ac:dyDescent="0.25">
      <c r="F4452" s="6" t="str">
        <f>IF($A4452="","",$E4452-_xlfn.MAXIFS($E$2:$E4451,$C$2:$C4451,$C4452,$A$2:$A4451,$A4452))</f>
        <v/>
      </c>
      <c r="G4452" s="6" t="str">
        <f t="shared" si="210"/>
        <v/>
      </c>
      <c r="H4452" s="6" t="str">
        <f t="shared" si="211"/>
        <v/>
      </c>
      <c r="I4452" s="3" t="str">
        <f t="shared" si="212"/>
        <v/>
      </c>
    </row>
    <row r="4453" spans="6:9" x14ac:dyDescent="0.25">
      <c r="F4453" s="6" t="str">
        <f>IF($A4453="","",$E4453-_xlfn.MAXIFS($E$2:$E4452,$C$2:$C4452,$C4453,$A$2:$A4452,$A4453))</f>
        <v/>
      </c>
      <c r="G4453" s="6" t="str">
        <f t="shared" si="210"/>
        <v/>
      </c>
      <c r="H4453" s="6" t="str">
        <f t="shared" si="211"/>
        <v/>
      </c>
      <c r="I4453" s="3" t="str">
        <f t="shared" si="212"/>
        <v/>
      </c>
    </row>
    <row r="4454" spans="6:9" x14ac:dyDescent="0.25">
      <c r="F4454" s="6" t="str">
        <f>IF($A4454="","",$E4454-_xlfn.MAXIFS($E$2:$E4453,$C$2:$C4453,$C4454,$A$2:$A4453,$A4454))</f>
        <v/>
      </c>
      <c r="G4454" s="6" t="str">
        <f t="shared" si="210"/>
        <v/>
      </c>
      <c r="H4454" s="6" t="str">
        <f t="shared" si="211"/>
        <v/>
      </c>
      <c r="I4454" s="3" t="str">
        <f t="shared" si="212"/>
        <v/>
      </c>
    </row>
    <row r="4455" spans="6:9" x14ac:dyDescent="0.25">
      <c r="F4455" s="6" t="str">
        <f>IF($A4455="","",$E4455-_xlfn.MAXIFS($E$2:$E4454,$C$2:$C4454,$C4455,$A$2:$A4454,$A4455))</f>
        <v/>
      </c>
      <c r="G4455" s="6" t="str">
        <f t="shared" si="210"/>
        <v/>
      </c>
      <c r="H4455" s="6" t="str">
        <f t="shared" si="211"/>
        <v/>
      </c>
      <c r="I4455" s="3" t="str">
        <f t="shared" si="212"/>
        <v/>
      </c>
    </row>
    <row r="4456" spans="6:9" x14ac:dyDescent="0.25">
      <c r="F4456" s="6" t="str">
        <f>IF($A4456="","",$E4456-_xlfn.MAXIFS($E$2:$E4455,$C$2:$C4455,$C4456,$A$2:$A4455,$A4456))</f>
        <v/>
      </c>
      <c r="G4456" s="6" t="str">
        <f t="shared" si="210"/>
        <v/>
      </c>
      <c r="H4456" s="6" t="str">
        <f t="shared" si="211"/>
        <v/>
      </c>
      <c r="I4456" s="3" t="str">
        <f t="shared" si="212"/>
        <v/>
      </c>
    </row>
    <row r="4457" spans="6:9" x14ac:dyDescent="0.25">
      <c r="F4457" s="6" t="str">
        <f>IF($A4457="","",$E4457-_xlfn.MAXIFS($E$2:$E4456,$C$2:$C4456,$C4457,$A$2:$A4456,$A4457))</f>
        <v/>
      </c>
      <c r="G4457" s="6" t="str">
        <f t="shared" si="210"/>
        <v/>
      </c>
      <c r="H4457" s="6" t="str">
        <f t="shared" si="211"/>
        <v/>
      </c>
      <c r="I4457" s="3" t="str">
        <f t="shared" si="212"/>
        <v/>
      </c>
    </row>
    <row r="4458" spans="6:9" x14ac:dyDescent="0.25">
      <c r="F4458" s="6" t="str">
        <f>IF($A4458="","",$E4458-_xlfn.MAXIFS($E$2:$E4457,$C$2:$C4457,$C4458,$A$2:$A4457,$A4458))</f>
        <v/>
      </c>
      <c r="G4458" s="6" t="str">
        <f t="shared" si="210"/>
        <v/>
      </c>
      <c r="H4458" s="6" t="str">
        <f t="shared" si="211"/>
        <v/>
      </c>
      <c r="I4458" s="3" t="str">
        <f t="shared" si="212"/>
        <v/>
      </c>
    </row>
    <row r="4459" spans="6:9" x14ac:dyDescent="0.25">
      <c r="F4459" s="6" t="str">
        <f>IF($A4459="","",$E4459-_xlfn.MAXIFS($E$2:$E4458,$C$2:$C4458,$C4459,$A$2:$A4458,$A4459))</f>
        <v/>
      </c>
      <c r="G4459" s="6" t="str">
        <f t="shared" si="210"/>
        <v/>
      </c>
      <c r="H4459" s="6" t="str">
        <f t="shared" si="211"/>
        <v/>
      </c>
      <c r="I4459" s="3" t="str">
        <f t="shared" si="212"/>
        <v/>
      </c>
    </row>
    <row r="4460" spans="6:9" x14ac:dyDescent="0.25">
      <c r="F4460" s="6" t="str">
        <f>IF($A4460="","",$E4460-_xlfn.MAXIFS($E$2:$E4459,$C$2:$C4459,$C4460,$A$2:$A4459,$A4460))</f>
        <v/>
      </c>
      <c r="G4460" s="6" t="str">
        <f t="shared" si="210"/>
        <v/>
      </c>
      <c r="H4460" s="6" t="str">
        <f t="shared" si="211"/>
        <v/>
      </c>
      <c r="I4460" s="3" t="str">
        <f t="shared" si="212"/>
        <v/>
      </c>
    </row>
    <row r="4461" spans="6:9" x14ac:dyDescent="0.25">
      <c r="F4461" s="6" t="str">
        <f>IF($A4461="","",$E4461-_xlfn.MAXIFS($E$2:$E4460,$C$2:$C4460,$C4461,$A$2:$A4460,$A4461))</f>
        <v/>
      </c>
      <c r="G4461" s="6" t="str">
        <f t="shared" si="210"/>
        <v/>
      </c>
      <c r="H4461" s="6" t="str">
        <f t="shared" si="211"/>
        <v/>
      </c>
      <c r="I4461" s="3" t="str">
        <f t="shared" si="212"/>
        <v/>
      </c>
    </row>
    <row r="4462" spans="6:9" x14ac:dyDescent="0.25">
      <c r="F4462" s="6" t="str">
        <f>IF($A4462="","",$E4462-_xlfn.MAXIFS($E$2:$E4461,$C$2:$C4461,$C4462,$A$2:$A4461,$A4462))</f>
        <v/>
      </c>
      <c r="G4462" s="6" t="str">
        <f t="shared" si="210"/>
        <v/>
      </c>
      <c r="H4462" s="6" t="str">
        <f t="shared" si="211"/>
        <v/>
      </c>
      <c r="I4462" s="3" t="str">
        <f t="shared" si="212"/>
        <v/>
      </c>
    </row>
    <row r="4463" spans="6:9" x14ac:dyDescent="0.25">
      <c r="F4463" s="6" t="str">
        <f>IF($A4463="","",$E4463-_xlfn.MAXIFS($E$2:$E4462,$C$2:$C4462,$C4463,$A$2:$A4462,$A4463))</f>
        <v/>
      </c>
      <c r="G4463" s="6" t="str">
        <f t="shared" si="210"/>
        <v/>
      </c>
      <c r="H4463" s="6" t="str">
        <f t="shared" si="211"/>
        <v/>
      </c>
      <c r="I4463" s="3" t="str">
        <f t="shared" si="212"/>
        <v/>
      </c>
    </row>
    <row r="4464" spans="6:9" x14ac:dyDescent="0.25">
      <c r="F4464" s="6" t="str">
        <f>IF($A4464="","",$E4464-_xlfn.MAXIFS($E$2:$E4463,$C$2:$C4463,$C4464,$A$2:$A4463,$A4464))</f>
        <v/>
      </c>
      <c r="G4464" s="6" t="str">
        <f t="shared" si="210"/>
        <v/>
      </c>
      <c r="H4464" s="6" t="str">
        <f t="shared" si="211"/>
        <v/>
      </c>
      <c r="I4464" s="3" t="str">
        <f t="shared" si="212"/>
        <v/>
      </c>
    </row>
    <row r="4465" spans="6:9" x14ac:dyDescent="0.25">
      <c r="F4465" s="6" t="str">
        <f>IF($A4465="","",$E4465-_xlfn.MAXIFS($E$2:$E4464,$C$2:$C4464,$C4465,$A$2:$A4464,$A4465))</f>
        <v/>
      </c>
      <c r="G4465" s="6" t="str">
        <f t="shared" si="210"/>
        <v/>
      </c>
      <c r="H4465" s="6" t="str">
        <f t="shared" si="211"/>
        <v/>
      </c>
      <c r="I4465" s="3" t="str">
        <f t="shared" si="212"/>
        <v/>
      </c>
    </row>
    <row r="4466" spans="6:9" x14ac:dyDescent="0.25">
      <c r="F4466" s="6" t="str">
        <f>IF($A4466="","",$E4466-_xlfn.MAXIFS($E$2:$E4465,$C$2:$C4465,$C4466,$A$2:$A4465,$A4466))</f>
        <v/>
      </c>
      <c r="G4466" s="6" t="str">
        <f t="shared" si="210"/>
        <v/>
      </c>
      <c r="H4466" s="6" t="str">
        <f t="shared" si="211"/>
        <v/>
      </c>
      <c r="I4466" s="3" t="str">
        <f t="shared" si="212"/>
        <v/>
      </c>
    </row>
    <row r="4467" spans="6:9" x14ac:dyDescent="0.25">
      <c r="F4467" s="6" t="str">
        <f>IF($A4467="","",$E4467-_xlfn.MAXIFS($E$2:$E4466,$C$2:$C4466,$C4467,$A$2:$A4466,$A4467))</f>
        <v/>
      </c>
      <c r="G4467" s="6" t="str">
        <f t="shared" si="210"/>
        <v/>
      </c>
      <c r="H4467" s="6" t="str">
        <f t="shared" si="211"/>
        <v/>
      </c>
      <c r="I4467" s="3" t="str">
        <f t="shared" si="212"/>
        <v/>
      </c>
    </row>
    <row r="4468" spans="6:9" x14ac:dyDescent="0.25">
      <c r="F4468" s="6" t="str">
        <f>IF($A4468="","",$E4468-_xlfn.MAXIFS($E$2:$E4467,$C$2:$C4467,$C4468,$A$2:$A4467,$A4468))</f>
        <v/>
      </c>
      <c r="G4468" s="6" t="str">
        <f t="shared" si="210"/>
        <v/>
      </c>
      <c r="H4468" s="6" t="str">
        <f t="shared" si="211"/>
        <v/>
      </c>
      <c r="I4468" s="3" t="str">
        <f t="shared" si="212"/>
        <v/>
      </c>
    </row>
    <row r="4469" spans="6:9" x14ac:dyDescent="0.25">
      <c r="F4469" s="6" t="str">
        <f>IF($A4469="","",$E4469-_xlfn.MAXIFS($E$2:$E4468,$C$2:$C4468,$C4469,$A$2:$A4468,$A4469))</f>
        <v/>
      </c>
      <c r="G4469" s="6" t="str">
        <f t="shared" si="210"/>
        <v/>
      </c>
      <c r="H4469" s="6" t="str">
        <f t="shared" si="211"/>
        <v/>
      </c>
      <c r="I4469" s="3" t="str">
        <f t="shared" si="212"/>
        <v/>
      </c>
    </row>
    <row r="4470" spans="6:9" x14ac:dyDescent="0.25">
      <c r="F4470" s="6" t="str">
        <f>IF($A4470="","",$E4470-_xlfn.MAXIFS($E$2:$E4469,$C$2:$C4469,$C4470,$A$2:$A4469,$A4470))</f>
        <v/>
      </c>
      <c r="G4470" s="6" t="str">
        <f t="shared" si="210"/>
        <v/>
      </c>
      <c r="H4470" s="6" t="str">
        <f t="shared" si="211"/>
        <v/>
      </c>
      <c r="I4470" s="3" t="str">
        <f t="shared" si="212"/>
        <v/>
      </c>
    </row>
    <row r="4471" spans="6:9" x14ac:dyDescent="0.25">
      <c r="F4471" s="6" t="str">
        <f>IF($A4471="","",$E4471-_xlfn.MAXIFS($E$2:$E4470,$C$2:$C4470,$C4471,$A$2:$A4470,$A4471))</f>
        <v/>
      </c>
      <c r="G4471" s="6" t="str">
        <f t="shared" si="210"/>
        <v/>
      </c>
      <c r="H4471" s="6" t="str">
        <f t="shared" si="211"/>
        <v/>
      </c>
      <c r="I4471" s="3" t="str">
        <f t="shared" si="212"/>
        <v/>
      </c>
    </row>
    <row r="4472" spans="6:9" x14ac:dyDescent="0.25">
      <c r="F4472" s="6" t="str">
        <f>IF($A4472="","",$E4472-_xlfn.MAXIFS($E$2:$E4471,$C$2:$C4471,$C4472,$A$2:$A4471,$A4472))</f>
        <v/>
      </c>
      <c r="G4472" s="6" t="str">
        <f t="shared" si="210"/>
        <v/>
      </c>
      <c r="H4472" s="6" t="str">
        <f t="shared" si="211"/>
        <v/>
      </c>
      <c r="I4472" s="3" t="str">
        <f t="shared" si="212"/>
        <v/>
      </c>
    </row>
    <row r="4473" spans="6:9" x14ac:dyDescent="0.25">
      <c r="F4473" s="6" t="str">
        <f>IF($A4473="","",$E4473-_xlfn.MAXIFS($E$2:$E4472,$C$2:$C4472,$C4473,$A$2:$A4472,$A4473))</f>
        <v/>
      </c>
      <c r="G4473" s="6" t="str">
        <f t="shared" si="210"/>
        <v/>
      </c>
      <c r="H4473" s="6" t="str">
        <f t="shared" si="211"/>
        <v/>
      </c>
      <c r="I4473" s="3" t="str">
        <f t="shared" si="212"/>
        <v/>
      </c>
    </row>
    <row r="4474" spans="6:9" x14ac:dyDescent="0.25">
      <c r="F4474" s="6" t="str">
        <f>IF($A4474="","",$E4474-_xlfn.MAXIFS($E$2:$E4473,$C$2:$C4473,$C4474,$A$2:$A4473,$A4474))</f>
        <v/>
      </c>
      <c r="G4474" s="6" t="str">
        <f t="shared" si="210"/>
        <v/>
      </c>
      <c r="H4474" s="6" t="str">
        <f t="shared" si="211"/>
        <v/>
      </c>
      <c r="I4474" s="3" t="str">
        <f t="shared" si="212"/>
        <v/>
      </c>
    </row>
    <row r="4475" spans="6:9" x14ac:dyDescent="0.25">
      <c r="F4475" s="6" t="str">
        <f>IF($A4475="","",$E4475-_xlfn.MAXIFS($E$2:$E4474,$C$2:$C4474,$C4475,$A$2:$A4474,$A4475))</f>
        <v/>
      </c>
      <c r="G4475" s="6" t="str">
        <f t="shared" si="210"/>
        <v/>
      </c>
      <c r="H4475" s="6" t="str">
        <f t="shared" si="211"/>
        <v/>
      </c>
      <c r="I4475" s="3" t="str">
        <f t="shared" si="212"/>
        <v/>
      </c>
    </row>
    <row r="4476" spans="6:9" x14ac:dyDescent="0.25">
      <c r="F4476" s="6" t="str">
        <f>IF($A4476="","",$E4476-_xlfn.MAXIFS($E$2:$E4475,$C$2:$C4475,$C4476,$A$2:$A4475,$A4476))</f>
        <v/>
      </c>
      <c r="G4476" s="6" t="str">
        <f t="shared" si="210"/>
        <v/>
      </c>
      <c r="H4476" s="6" t="str">
        <f t="shared" si="211"/>
        <v/>
      </c>
      <c r="I4476" s="3" t="str">
        <f t="shared" si="212"/>
        <v/>
      </c>
    </row>
    <row r="4477" spans="6:9" x14ac:dyDescent="0.25">
      <c r="F4477" s="6" t="str">
        <f>IF($A4477="","",$E4477-_xlfn.MAXIFS($E$2:$E4476,$C$2:$C4476,$C4477,$A$2:$A4476,$A4477))</f>
        <v/>
      </c>
      <c r="G4477" s="6" t="str">
        <f t="shared" si="210"/>
        <v/>
      </c>
      <c r="H4477" s="6" t="str">
        <f t="shared" si="211"/>
        <v/>
      </c>
      <c r="I4477" s="3" t="str">
        <f t="shared" si="212"/>
        <v/>
      </c>
    </row>
    <row r="4478" spans="6:9" x14ac:dyDescent="0.25">
      <c r="F4478" s="6" t="str">
        <f>IF($A4478="","",$E4478-_xlfn.MAXIFS($E$2:$E4477,$C$2:$C4477,$C4478,$A$2:$A4477,$A4478))</f>
        <v/>
      </c>
      <c r="G4478" s="6" t="str">
        <f t="shared" si="210"/>
        <v/>
      </c>
      <c r="H4478" s="6" t="str">
        <f t="shared" si="211"/>
        <v/>
      </c>
      <c r="I4478" s="3" t="str">
        <f t="shared" si="212"/>
        <v/>
      </c>
    </row>
    <row r="4479" spans="6:9" x14ac:dyDescent="0.25">
      <c r="F4479" s="6" t="str">
        <f>IF($A4479="","",$E4479-_xlfn.MAXIFS($E$2:$E4478,$C$2:$C4478,$C4479,$A$2:$A4478,$A4479))</f>
        <v/>
      </c>
      <c r="G4479" s="6" t="str">
        <f t="shared" si="210"/>
        <v/>
      </c>
      <c r="H4479" s="6" t="str">
        <f t="shared" si="211"/>
        <v/>
      </c>
      <c r="I4479" s="3" t="str">
        <f t="shared" si="212"/>
        <v/>
      </c>
    </row>
    <row r="4480" spans="6:9" x14ac:dyDescent="0.25">
      <c r="F4480" s="6" t="str">
        <f>IF($A4480="","",$E4480-_xlfn.MAXIFS($E$2:$E4479,$C$2:$C4479,$C4480,$A$2:$A4479,$A4480))</f>
        <v/>
      </c>
      <c r="G4480" s="6" t="str">
        <f t="shared" si="210"/>
        <v/>
      </c>
      <c r="H4480" s="6" t="str">
        <f t="shared" si="211"/>
        <v/>
      </c>
      <c r="I4480" s="3" t="str">
        <f t="shared" si="212"/>
        <v/>
      </c>
    </row>
    <row r="4481" spans="6:9" x14ac:dyDescent="0.25">
      <c r="F4481" s="6" t="str">
        <f>IF($A4481="","",$E4481-_xlfn.MAXIFS($E$2:$E4480,$C$2:$C4480,$C4481,$A$2:$A4480,$A4481))</f>
        <v/>
      </c>
      <c r="G4481" s="6" t="str">
        <f t="shared" si="210"/>
        <v/>
      </c>
      <c r="H4481" s="6" t="str">
        <f t="shared" si="211"/>
        <v/>
      </c>
      <c r="I4481" s="3" t="str">
        <f t="shared" si="212"/>
        <v/>
      </c>
    </row>
    <row r="4482" spans="6:9" x14ac:dyDescent="0.25">
      <c r="F4482" s="6" t="str">
        <f>IF($A4482="","",$E4482-_xlfn.MAXIFS($E$2:$E4481,$C$2:$C4481,$C4482,$A$2:$A4481,$A4482))</f>
        <v/>
      </c>
      <c r="G4482" s="6" t="str">
        <f t="shared" si="210"/>
        <v/>
      </c>
      <c r="H4482" s="6" t="str">
        <f t="shared" si="211"/>
        <v/>
      </c>
      <c r="I4482" s="3" t="str">
        <f t="shared" si="212"/>
        <v/>
      </c>
    </row>
    <row r="4483" spans="6:9" x14ac:dyDescent="0.25">
      <c r="F4483" s="6" t="str">
        <f>IF($A4483="","",$E4483-_xlfn.MAXIFS($E$2:$E4482,$C$2:$C4482,$C4483,$A$2:$A4482,$A4483))</f>
        <v/>
      </c>
      <c r="G4483" s="6" t="str">
        <f t="shared" si="210"/>
        <v/>
      </c>
      <c r="H4483" s="6" t="str">
        <f t="shared" si="211"/>
        <v/>
      </c>
      <c r="I4483" s="3" t="str">
        <f t="shared" si="212"/>
        <v/>
      </c>
    </row>
    <row r="4484" spans="6:9" x14ac:dyDescent="0.25">
      <c r="F4484" s="6" t="str">
        <f>IF($A4484="","",$E4484-_xlfn.MAXIFS($E$2:$E4483,$C$2:$C4483,$C4484,$A$2:$A4483,$A4484))</f>
        <v/>
      </c>
      <c r="G4484" s="6" t="str">
        <f t="shared" si="210"/>
        <v/>
      </c>
      <c r="H4484" s="6" t="str">
        <f t="shared" si="211"/>
        <v/>
      </c>
      <c r="I4484" s="3" t="str">
        <f t="shared" si="212"/>
        <v/>
      </c>
    </row>
    <row r="4485" spans="6:9" x14ac:dyDescent="0.25">
      <c r="F4485" s="6" t="str">
        <f>IF($A4485="","",$E4485-_xlfn.MAXIFS($E$2:$E4484,$C$2:$C4484,$C4485,$A$2:$A4484,$A4485))</f>
        <v/>
      </c>
      <c r="G4485" s="6" t="str">
        <f t="shared" si="210"/>
        <v/>
      </c>
      <c r="H4485" s="6" t="str">
        <f t="shared" si="211"/>
        <v/>
      </c>
      <c r="I4485" s="3" t="str">
        <f t="shared" si="212"/>
        <v/>
      </c>
    </row>
    <row r="4486" spans="6:9" x14ac:dyDescent="0.25">
      <c r="F4486" s="6" t="str">
        <f>IF($A4486="","",$E4486-_xlfn.MAXIFS($E$2:$E4485,$C$2:$C4485,$C4486,$A$2:$A4485,$A4486))</f>
        <v/>
      </c>
      <c r="G4486" s="6" t="str">
        <f t="shared" si="210"/>
        <v/>
      </c>
      <c r="H4486" s="6" t="str">
        <f t="shared" si="211"/>
        <v/>
      </c>
      <c r="I4486" s="3" t="str">
        <f t="shared" si="212"/>
        <v/>
      </c>
    </row>
    <row r="4487" spans="6:9" x14ac:dyDescent="0.25">
      <c r="F4487" s="6" t="str">
        <f>IF($A4487="","",$E4487-_xlfn.MAXIFS($E$2:$E4486,$C$2:$C4486,$C4487,$A$2:$A4486,$A4487))</f>
        <v/>
      </c>
      <c r="G4487" s="6" t="str">
        <f t="shared" si="210"/>
        <v/>
      </c>
      <c r="H4487" s="6" t="str">
        <f t="shared" si="211"/>
        <v/>
      </c>
      <c r="I4487" s="3" t="str">
        <f t="shared" si="212"/>
        <v/>
      </c>
    </row>
    <row r="4488" spans="6:9" x14ac:dyDescent="0.25">
      <c r="F4488" s="6" t="str">
        <f>IF($A4488="","",$E4488-_xlfn.MAXIFS($E$2:$E4487,$C$2:$C4487,$C4488,$A$2:$A4487,$A4488))</f>
        <v/>
      </c>
      <c r="G4488" s="6" t="str">
        <f t="shared" si="210"/>
        <v/>
      </c>
      <c r="H4488" s="6" t="str">
        <f t="shared" si="211"/>
        <v/>
      </c>
      <c r="I4488" s="3" t="str">
        <f t="shared" si="212"/>
        <v/>
      </c>
    </row>
    <row r="4489" spans="6:9" x14ac:dyDescent="0.25">
      <c r="F4489" s="6" t="str">
        <f>IF($A4489="","",$E4489-_xlfn.MAXIFS($E$2:$E4488,$C$2:$C4488,$C4489,$A$2:$A4488,$A4489))</f>
        <v/>
      </c>
      <c r="G4489" s="6" t="str">
        <f t="shared" ref="G4489:G4552" si="213">IF($A4489="","",HOUR($D4489))</f>
        <v/>
      </c>
      <c r="H4489" s="6" t="str">
        <f t="shared" ref="H4489:H4552" si="214">IF($A4489="","",MINUTE($D4489))</f>
        <v/>
      </c>
      <c r="I4489" s="3" t="str">
        <f t="shared" si="212"/>
        <v/>
      </c>
    </row>
    <row r="4490" spans="6:9" x14ac:dyDescent="0.25">
      <c r="F4490" s="6" t="str">
        <f>IF($A4490="","",$E4490-_xlfn.MAXIFS($E$2:$E4489,$C$2:$C4489,$C4490,$A$2:$A4489,$A4490))</f>
        <v/>
      </c>
      <c r="G4490" s="6" t="str">
        <f t="shared" si="213"/>
        <v/>
      </c>
      <c r="H4490" s="6" t="str">
        <f t="shared" si="214"/>
        <v/>
      </c>
      <c r="I4490" s="3" t="str">
        <f t="shared" ref="I4490:I4553" si="215">IF($F4490&lt;0,"ERROR","")</f>
        <v/>
      </c>
    </row>
    <row r="4491" spans="6:9" x14ac:dyDescent="0.25">
      <c r="F4491" s="6" t="str">
        <f>IF($A4491="","",$E4491-_xlfn.MAXIFS($E$2:$E4490,$C$2:$C4490,$C4491,$A$2:$A4490,$A4491))</f>
        <v/>
      </c>
      <c r="G4491" s="6" t="str">
        <f t="shared" si="213"/>
        <v/>
      </c>
      <c r="H4491" s="6" t="str">
        <f t="shared" si="214"/>
        <v/>
      </c>
      <c r="I4491" s="3" t="str">
        <f t="shared" si="215"/>
        <v/>
      </c>
    </row>
    <row r="4492" spans="6:9" x14ac:dyDescent="0.25">
      <c r="F4492" s="6" t="str">
        <f>IF($A4492="","",$E4492-_xlfn.MAXIFS($E$2:$E4491,$C$2:$C4491,$C4492,$A$2:$A4491,$A4492))</f>
        <v/>
      </c>
      <c r="G4492" s="6" t="str">
        <f t="shared" si="213"/>
        <v/>
      </c>
      <c r="H4492" s="6" t="str">
        <f t="shared" si="214"/>
        <v/>
      </c>
      <c r="I4492" s="3" t="str">
        <f t="shared" si="215"/>
        <v/>
      </c>
    </row>
    <row r="4493" spans="6:9" x14ac:dyDescent="0.25">
      <c r="F4493" s="6" t="str">
        <f>IF($A4493="","",$E4493-_xlfn.MAXIFS($E$2:$E4492,$C$2:$C4492,$C4493,$A$2:$A4492,$A4493))</f>
        <v/>
      </c>
      <c r="G4493" s="6" t="str">
        <f t="shared" si="213"/>
        <v/>
      </c>
      <c r="H4493" s="6" t="str">
        <f t="shared" si="214"/>
        <v/>
      </c>
      <c r="I4493" s="3" t="str">
        <f t="shared" si="215"/>
        <v/>
      </c>
    </row>
    <row r="4494" spans="6:9" x14ac:dyDescent="0.25">
      <c r="F4494" s="6" t="str">
        <f>IF($A4494="","",$E4494-_xlfn.MAXIFS($E$2:$E4493,$C$2:$C4493,$C4494,$A$2:$A4493,$A4494))</f>
        <v/>
      </c>
      <c r="G4494" s="6" t="str">
        <f t="shared" si="213"/>
        <v/>
      </c>
      <c r="H4494" s="6" t="str">
        <f t="shared" si="214"/>
        <v/>
      </c>
      <c r="I4494" s="3" t="str">
        <f t="shared" si="215"/>
        <v/>
      </c>
    </row>
    <row r="4495" spans="6:9" x14ac:dyDescent="0.25">
      <c r="F4495" s="6" t="str">
        <f>IF($A4495="","",$E4495-_xlfn.MAXIFS($E$2:$E4494,$C$2:$C4494,$C4495,$A$2:$A4494,$A4495))</f>
        <v/>
      </c>
      <c r="G4495" s="6" t="str">
        <f t="shared" si="213"/>
        <v/>
      </c>
      <c r="H4495" s="6" t="str">
        <f t="shared" si="214"/>
        <v/>
      </c>
      <c r="I4495" s="3" t="str">
        <f t="shared" si="215"/>
        <v/>
      </c>
    </row>
    <row r="4496" spans="6:9" x14ac:dyDescent="0.25">
      <c r="F4496" s="6" t="str">
        <f>IF($A4496="","",$E4496-_xlfn.MAXIFS($E$2:$E4495,$C$2:$C4495,$C4496,$A$2:$A4495,$A4496))</f>
        <v/>
      </c>
      <c r="G4496" s="6" t="str">
        <f t="shared" si="213"/>
        <v/>
      </c>
      <c r="H4496" s="6" t="str">
        <f t="shared" si="214"/>
        <v/>
      </c>
      <c r="I4496" s="3" t="str">
        <f t="shared" si="215"/>
        <v/>
      </c>
    </row>
    <row r="4497" spans="6:9" x14ac:dyDescent="0.25">
      <c r="F4497" s="6" t="str">
        <f>IF($A4497="","",$E4497-_xlfn.MAXIFS($E$2:$E4496,$C$2:$C4496,$C4497,$A$2:$A4496,$A4497))</f>
        <v/>
      </c>
      <c r="G4497" s="6" t="str">
        <f t="shared" si="213"/>
        <v/>
      </c>
      <c r="H4497" s="6" t="str">
        <f t="shared" si="214"/>
        <v/>
      </c>
      <c r="I4497" s="3" t="str">
        <f t="shared" si="215"/>
        <v/>
      </c>
    </row>
    <row r="4498" spans="6:9" x14ac:dyDescent="0.25">
      <c r="F4498" s="6" t="str">
        <f>IF($A4498="","",$E4498-_xlfn.MAXIFS($E$2:$E4497,$C$2:$C4497,$C4498,$A$2:$A4497,$A4498))</f>
        <v/>
      </c>
      <c r="G4498" s="6" t="str">
        <f t="shared" si="213"/>
        <v/>
      </c>
      <c r="H4498" s="6" t="str">
        <f t="shared" si="214"/>
        <v/>
      </c>
      <c r="I4498" s="3" t="str">
        <f t="shared" si="215"/>
        <v/>
      </c>
    </row>
    <row r="4499" spans="6:9" x14ac:dyDescent="0.25">
      <c r="F4499" s="6" t="str">
        <f>IF($A4499="","",$E4499-_xlfn.MAXIFS($E$2:$E4498,$C$2:$C4498,$C4499,$A$2:$A4498,$A4499))</f>
        <v/>
      </c>
      <c r="G4499" s="6" t="str">
        <f t="shared" si="213"/>
        <v/>
      </c>
      <c r="H4499" s="6" t="str">
        <f t="shared" si="214"/>
        <v/>
      </c>
      <c r="I4499" s="3" t="str">
        <f t="shared" si="215"/>
        <v/>
      </c>
    </row>
    <row r="4500" spans="6:9" x14ac:dyDescent="0.25">
      <c r="F4500" s="6" t="str">
        <f>IF($A4500="","",$E4500-_xlfn.MAXIFS($E$2:$E4499,$C$2:$C4499,$C4500,$A$2:$A4499,$A4500))</f>
        <v/>
      </c>
      <c r="G4500" s="6" t="str">
        <f t="shared" si="213"/>
        <v/>
      </c>
      <c r="H4500" s="6" t="str">
        <f t="shared" si="214"/>
        <v/>
      </c>
      <c r="I4500" s="3" t="str">
        <f t="shared" si="215"/>
        <v/>
      </c>
    </row>
    <row r="4501" spans="6:9" x14ac:dyDescent="0.25">
      <c r="F4501" s="6" t="str">
        <f>IF($A4501="","",$E4501-_xlfn.MAXIFS($E$2:$E4500,$C$2:$C4500,$C4501,$A$2:$A4500,$A4501))</f>
        <v/>
      </c>
      <c r="G4501" s="6" t="str">
        <f t="shared" si="213"/>
        <v/>
      </c>
      <c r="H4501" s="6" t="str">
        <f t="shared" si="214"/>
        <v/>
      </c>
      <c r="I4501" s="3" t="str">
        <f t="shared" si="215"/>
        <v/>
      </c>
    </row>
    <row r="4502" spans="6:9" x14ac:dyDescent="0.25">
      <c r="F4502" s="6" t="str">
        <f>IF($A4502="","",$E4502-_xlfn.MAXIFS($E$2:$E4501,$C$2:$C4501,$C4502,$A$2:$A4501,$A4502))</f>
        <v/>
      </c>
      <c r="G4502" s="6" t="str">
        <f t="shared" si="213"/>
        <v/>
      </c>
      <c r="H4502" s="6" t="str">
        <f t="shared" si="214"/>
        <v/>
      </c>
      <c r="I4502" s="3" t="str">
        <f t="shared" si="215"/>
        <v/>
      </c>
    </row>
    <row r="4503" spans="6:9" x14ac:dyDescent="0.25">
      <c r="F4503" s="6" t="str">
        <f>IF($A4503="","",$E4503-_xlfn.MAXIFS($E$2:$E4502,$C$2:$C4502,$C4503,$A$2:$A4502,$A4503))</f>
        <v/>
      </c>
      <c r="G4503" s="6" t="str">
        <f t="shared" si="213"/>
        <v/>
      </c>
      <c r="H4503" s="6" t="str">
        <f t="shared" si="214"/>
        <v/>
      </c>
      <c r="I4503" s="3" t="str">
        <f t="shared" si="215"/>
        <v/>
      </c>
    </row>
    <row r="4504" spans="6:9" x14ac:dyDescent="0.25">
      <c r="F4504" s="6" t="str">
        <f>IF($A4504="","",$E4504-_xlfn.MAXIFS($E$2:$E4503,$C$2:$C4503,$C4504,$A$2:$A4503,$A4504))</f>
        <v/>
      </c>
      <c r="G4504" s="6" t="str">
        <f t="shared" si="213"/>
        <v/>
      </c>
      <c r="H4504" s="6" t="str">
        <f t="shared" si="214"/>
        <v/>
      </c>
      <c r="I4504" s="3" t="str">
        <f t="shared" si="215"/>
        <v/>
      </c>
    </row>
    <row r="4505" spans="6:9" x14ac:dyDescent="0.25">
      <c r="F4505" s="6" t="str">
        <f>IF($A4505="","",$E4505-_xlfn.MAXIFS($E$2:$E4504,$C$2:$C4504,$C4505,$A$2:$A4504,$A4505))</f>
        <v/>
      </c>
      <c r="G4505" s="6" t="str">
        <f t="shared" si="213"/>
        <v/>
      </c>
      <c r="H4505" s="6" t="str">
        <f t="shared" si="214"/>
        <v/>
      </c>
      <c r="I4505" s="3" t="str">
        <f t="shared" si="215"/>
        <v/>
      </c>
    </row>
    <row r="4506" spans="6:9" x14ac:dyDescent="0.25">
      <c r="F4506" s="6" t="str">
        <f>IF($A4506="","",$E4506-_xlfn.MAXIFS($E$2:$E4505,$C$2:$C4505,$C4506,$A$2:$A4505,$A4506))</f>
        <v/>
      </c>
      <c r="G4506" s="6" t="str">
        <f t="shared" si="213"/>
        <v/>
      </c>
      <c r="H4506" s="6" t="str">
        <f t="shared" si="214"/>
        <v/>
      </c>
      <c r="I4506" s="3" t="str">
        <f t="shared" si="215"/>
        <v/>
      </c>
    </row>
    <row r="4507" spans="6:9" x14ac:dyDescent="0.25">
      <c r="F4507" s="6" t="str">
        <f>IF($A4507="","",$E4507-_xlfn.MAXIFS($E$2:$E4506,$C$2:$C4506,$C4507,$A$2:$A4506,$A4507))</f>
        <v/>
      </c>
      <c r="G4507" s="6" t="str">
        <f t="shared" si="213"/>
        <v/>
      </c>
      <c r="H4507" s="6" t="str">
        <f t="shared" si="214"/>
        <v/>
      </c>
      <c r="I4507" s="3" t="str">
        <f t="shared" si="215"/>
        <v/>
      </c>
    </row>
    <row r="4508" spans="6:9" x14ac:dyDescent="0.25">
      <c r="F4508" s="6" t="str">
        <f>IF($A4508="","",$E4508-_xlfn.MAXIFS($E$2:$E4507,$C$2:$C4507,$C4508,$A$2:$A4507,$A4508))</f>
        <v/>
      </c>
      <c r="G4508" s="6" t="str">
        <f t="shared" si="213"/>
        <v/>
      </c>
      <c r="H4508" s="6" t="str">
        <f t="shared" si="214"/>
        <v/>
      </c>
      <c r="I4508" s="3" t="str">
        <f t="shared" si="215"/>
        <v/>
      </c>
    </row>
    <row r="4509" spans="6:9" x14ac:dyDescent="0.25">
      <c r="F4509" s="6" t="str">
        <f>IF($A4509="","",$E4509-_xlfn.MAXIFS($E$2:$E4508,$C$2:$C4508,$C4509,$A$2:$A4508,$A4509))</f>
        <v/>
      </c>
      <c r="G4509" s="6" t="str">
        <f t="shared" si="213"/>
        <v/>
      </c>
      <c r="H4509" s="6" t="str">
        <f t="shared" si="214"/>
        <v/>
      </c>
      <c r="I4509" s="3" t="str">
        <f t="shared" si="215"/>
        <v/>
      </c>
    </row>
    <row r="4510" spans="6:9" x14ac:dyDescent="0.25">
      <c r="F4510" s="6" t="str">
        <f>IF($A4510="","",$E4510-_xlfn.MAXIFS($E$2:$E4509,$C$2:$C4509,$C4510,$A$2:$A4509,$A4510))</f>
        <v/>
      </c>
      <c r="G4510" s="6" t="str">
        <f t="shared" si="213"/>
        <v/>
      </c>
      <c r="H4510" s="6" t="str">
        <f t="shared" si="214"/>
        <v/>
      </c>
      <c r="I4510" s="3" t="str">
        <f t="shared" si="215"/>
        <v/>
      </c>
    </row>
    <row r="4511" spans="6:9" x14ac:dyDescent="0.25">
      <c r="F4511" s="6" t="str">
        <f>IF($A4511="","",$E4511-_xlfn.MAXIFS($E$2:$E4510,$C$2:$C4510,$C4511,$A$2:$A4510,$A4511))</f>
        <v/>
      </c>
      <c r="G4511" s="6" t="str">
        <f t="shared" si="213"/>
        <v/>
      </c>
      <c r="H4511" s="6" t="str">
        <f t="shared" si="214"/>
        <v/>
      </c>
      <c r="I4511" s="3" t="str">
        <f t="shared" si="215"/>
        <v/>
      </c>
    </row>
    <row r="4512" spans="6:9" x14ac:dyDescent="0.25">
      <c r="F4512" s="6" t="str">
        <f>IF($A4512="","",$E4512-_xlfn.MAXIFS($E$2:$E4511,$C$2:$C4511,$C4512,$A$2:$A4511,$A4512))</f>
        <v/>
      </c>
      <c r="G4512" s="6" t="str">
        <f t="shared" si="213"/>
        <v/>
      </c>
      <c r="H4512" s="6" t="str">
        <f t="shared" si="214"/>
        <v/>
      </c>
      <c r="I4512" s="3" t="str">
        <f t="shared" si="215"/>
        <v/>
      </c>
    </row>
    <row r="4513" spans="6:9" x14ac:dyDescent="0.25">
      <c r="F4513" s="6" t="str">
        <f>IF($A4513="","",$E4513-_xlfn.MAXIFS($E$2:$E4512,$C$2:$C4512,$C4513,$A$2:$A4512,$A4513))</f>
        <v/>
      </c>
      <c r="G4513" s="6" t="str">
        <f t="shared" si="213"/>
        <v/>
      </c>
      <c r="H4513" s="6" t="str">
        <f t="shared" si="214"/>
        <v/>
      </c>
      <c r="I4513" s="3" t="str">
        <f t="shared" si="215"/>
        <v/>
      </c>
    </row>
    <row r="4514" spans="6:9" x14ac:dyDescent="0.25">
      <c r="F4514" s="6" t="str">
        <f>IF($A4514="","",$E4514-_xlfn.MAXIFS($E$2:$E4513,$C$2:$C4513,$C4514,$A$2:$A4513,$A4514))</f>
        <v/>
      </c>
      <c r="G4514" s="6" t="str">
        <f t="shared" si="213"/>
        <v/>
      </c>
      <c r="H4514" s="6" t="str">
        <f t="shared" si="214"/>
        <v/>
      </c>
      <c r="I4514" s="3" t="str">
        <f t="shared" si="215"/>
        <v/>
      </c>
    </row>
    <row r="4515" spans="6:9" x14ac:dyDescent="0.25">
      <c r="F4515" s="6" t="str">
        <f>IF($A4515="","",$E4515-_xlfn.MAXIFS($E$2:$E4514,$C$2:$C4514,$C4515,$A$2:$A4514,$A4515))</f>
        <v/>
      </c>
      <c r="G4515" s="6" t="str">
        <f t="shared" si="213"/>
        <v/>
      </c>
      <c r="H4515" s="6" t="str">
        <f t="shared" si="214"/>
        <v/>
      </c>
      <c r="I4515" s="3" t="str">
        <f t="shared" si="215"/>
        <v/>
      </c>
    </row>
    <row r="4516" spans="6:9" x14ac:dyDescent="0.25">
      <c r="F4516" s="6" t="str">
        <f>IF($A4516="","",$E4516-_xlfn.MAXIFS($E$2:$E4515,$C$2:$C4515,$C4516,$A$2:$A4515,$A4516))</f>
        <v/>
      </c>
      <c r="G4516" s="6" t="str">
        <f t="shared" si="213"/>
        <v/>
      </c>
      <c r="H4516" s="6" t="str">
        <f t="shared" si="214"/>
        <v/>
      </c>
      <c r="I4516" s="3" t="str">
        <f t="shared" si="215"/>
        <v/>
      </c>
    </row>
    <row r="4517" spans="6:9" x14ac:dyDescent="0.25">
      <c r="F4517" s="6" t="str">
        <f>IF($A4517="","",$E4517-_xlfn.MAXIFS($E$2:$E4516,$C$2:$C4516,$C4517,$A$2:$A4516,$A4517))</f>
        <v/>
      </c>
      <c r="G4517" s="6" t="str">
        <f t="shared" si="213"/>
        <v/>
      </c>
      <c r="H4517" s="6" t="str">
        <f t="shared" si="214"/>
        <v/>
      </c>
      <c r="I4517" s="3" t="str">
        <f t="shared" si="215"/>
        <v/>
      </c>
    </row>
    <row r="4518" spans="6:9" x14ac:dyDescent="0.25">
      <c r="F4518" s="6" t="str">
        <f>IF($A4518="","",$E4518-_xlfn.MAXIFS($E$2:$E4517,$C$2:$C4517,$C4518,$A$2:$A4517,$A4518))</f>
        <v/>
      </c>
      <c r="G4518" s="6" t="str">
        <f t="shared" si="213"/>
        <v/>
      </c>
      <c r="H4518" s="6" t="str">
        <f t="shared" si="214"/>
        <v/>
      </c>
      <c r="I4518" s="3" t="str">
        <f t="shared" si="215"/>
        <v/>
      </c>
    </row>
    <row r="4519" spans="6:9" x14ac:dyDescent="0.25">
      <c r="F4519" s="6" t="str">
        <f>IF($A4519="","",$E4519-_xlfn.MAXIFS($E$2:$E4518,$C$2:$C4518,$C4519,$A$2:$A4518,$A4519))</f>
        <v/>
      </c>
      <c r="G4519" s="6" t="str">
        <f t="shared" si="213"/>
        <v/>
      </c>
      <c r="H4519" s="6" t="str">
        <f t="shared" si="214"/>
        <v/>
      </c>
      <c r="I4519" s="3" t="str">
        <f t="shared" si="215"/>
        <v/>
      </c>
    </row>
    <row r="4520" spans="6:9" x14ac:dyDescent="0.25">
      <c r="F4520" s="6" t="str">
        <f>IF($A4520="","",$E4520-_xlfn.MAXIFS($E$2:$E4519,$C$2:$C4519,$C4520,$A$2:$A4519,$A4520))</f>
        <v/>
      </c>
      <c r="G4520" s="6" t="str">
        <f t="shared" si="213"/>
        <v/>
      </c>
      <c r="H4520" s="6" t="str">
        <f t="shared" si="214"/>
        <v/>
      </c>
      <c r="I4520" s="3" t="str">
        <f t="shared" si="215"/>
        <v/>
      </c>
    </row>
    <row r="4521" spans="6:9" x14ac:dyDescent="0.25">
      <c r="F4521" s="6" t="str">
        <f>IF($A4521="","",$E4521-_xlfn.MAXIFS($E$2:$E4520,$C$2:$C4520,$C4521,$A$2:$A4520,$A4521))</f>
        <v/>
      </c>
      <c r="G4521" s="6" t="str">
        <f t="shared" si="213"/>
        <v/>
      </c>
      <c r="H4521" s="6" t="str">
        <f t="shared" si="214"/>
        <v/>
      </c>
      <c r="I4521" s="3" t="str">
        <f t="shared" si="215"/>
        <v/>
      </c>
    </row>
    <row r="4522" spans="6:9" x14ac:dyDescent="0.25">
      <c r="F4522" s="6" t="str">
        <f>IF($A4522="","",$E4522-_xlfn.MAXIFS($E$2:$E4521,$C$2:$C4521,$C4522,$A$2:$A4521,$A4522))</f>
        <v/>
      </c>
      <c r="G4522" s="6" t="str">
        <f t="shared" si="213"/>
        <v/>
      </c>
      <c r="H4522" s="6" t="str">
        <f t="shared" si="214"/>
        <v/>
      </c>
      <c r="I4522" s="3" t="str">
        <f t="shared" si="215"/>
        <v/>
      </c>
    </row>
    <row r="4523" spans="6:9" x14ac:dyDescent="0.25">
      <c r="F4523" s="6" t="str">
        <f>IF($A4523="","",$E4523-_xlfn.MAXIFS($E$2:$E4522,$C$2:$C4522,$C4523,$A$2:$A4522,$A4523))</f>
        <v/>
      </c>
      <c r="G4523" s="6" t="str">
        <f t="shared" si="213"/>
        <v/>
      </c>
      <c r="H4523" s="6" t="str">
        <f t="shared" si="214"/>
        <v/>
      </c>
      <c r="I4523" s="3" t="str">
        <f t="shared" si="215"/>
        <v/>
      </c>
    </row>
    <row r="4524" spans="6:9" x14ac:dyDescent="0.25">
      <c r="F4524" s="6" t="str">
        <f>IF($A4524="","",$E4524-_xlfn.MAXIFS($E$2:$E4523,$C$2:$C4523,$C4524,$A$2:$A4523,$A4524))</f>
        <v/>
      </c>
      <c r="G4524" s="6" t="str">
        <f t="shared" si="213"/>
        <v/>
      </c>
      <c r="H4524" s="6" t="str">
        <f t="shared" si="214"/>
        <v/>
      </c>
      <c r="I4524" s="3" t="str">
        <f t="shared" si="215"/>
        <v/>
      </c>
    </row>
    <row r="4525" spans="6:9" x14ac:dyDescent="0.25">
      <c r="F4525" s="6" t="str">
        <f>IF($A4525="","",$E4525-_xlfn.MAXIFS($E$2:$E4524,$C$2:$C4524,$C4525,$A$2:$A4524,$A4525))</f>
        <v/>
      </c>
      <c r="G4525" s="6" t="str">
        <f t="shared" si="213"/>
        <v/>
      </c>
      <c r="H4525" s="6" t="str">
        <f t="shared" si="214"/>
        <v/>
      </c>
      <c r="I4525" s="3" t="str">
        <f t="shared" si="215"/>
        <v/>
      </c>
    </row>
    <row r="4526" spans="6:9" x14ac:dyDescent="0.25">
      <c r="F4526" s="6" t="str">
        <f>IF($A4526="","",$E4526-_xlfn.MAXIFS($E$2:$E4525,$C$2:$C4525,$C4526,$A$2:$A4525,$A4526))</f>
        <v/>
      </c>
      <c r="G4526" s="6" t="str">
        <f t="shared" si="213"/>
        <v/>
      </c>
      <c r="H4526" s="6" t="str">
        <f t="shared" si="214"/>
        <v/>
      </c>
      <c r="I4526" s="3" t="str">
        <f t="shared" si="215"/>
        <v/>
      </c>
    </row>
    <row r="4527" spans="6:9" x14ac:dyDescent="0.25">
      <c r="F4527" s="6" t="str">
        <f>IF($A4527="","",$E4527-_xlfn.MAXIFS($E$2:$E4526,$C$2:$C4526,$C4527,$A$2:$A4526,$A4527))</f>
        <v/>
      </c>
      <c r="G4527" s="6" t="str">
        <f t="shared" si="213"/>
        <v/>
      </c>
      <c r="H4527" s="6" t="str">
        <f t="shared" si="214"/>
        <v/>
      </c>
      <c r="I4527" s="3" t="str">
        <f t="shared" si="215"/>
        <v/>
      </c>
    </row>
    <row r="4528" spans="6:9" x14ac:dyDescent="0.25">
      <c r="F4528" s="6" t="str">
        <f>IF($A4528="","",$E4528-_xlfn.MAXIFS($E$2:$E4527,$C$2:$C4527,$C4528,$A$2:$A4527,$A4528))</f>
        <v/>
      </c>
      <c r="G4528" s="6" t="str">
        <f t="shared" si="213"/>
        <v/>
      </c>
      <c r="H4528" s="6" t="str">
        <f t="shared" si="214"/>
        <v/>
      </c>
      <c r="I4528" s="3" t="str">
        <f t="shared" si="215"/>
        <v/>
      </c>
    </row>
    <row r="4529" spans="6:9" x14ac:dyDescent="0.25">
      <c r="F4529" s="6" t="str">
        <f>IF($A4529="","",$E4529-_xlfn.MAXIFS($E$2:$E4528,$C$2:$C4528,$C4529,$A$2:$A4528,$A4529))</f>
        <v/>
      </c>
      <c r="G4529" s="6" t="str">
        <f t="shared" si="213"/>
        <v/>
      </c>
      <c r="H4529" s="6" t="str">
        <f t="shared" si="214"/>
        <v/>
      </c>
      <c r="I4529" s="3" t="str">
        <f t="shared" si="215"/>
        <v/>
      </c>
    </row>
    <row r="4530" spans="6:9" x14ac:dyDescent="0.25">
      <c r="F4530" s="6" t="str">
        <f>IF($A4530="","",$E4530-_xlfn.MAXIFS($E$2:$E4529,$C$2:$C4529,$C4530,$A$2:$A4529,$A4530))</f>
        <v/>
      </c>
      <c r="G4530" s="6" t="str">
        <f t="shared" si="213"/>
        <v/>
      </c>
      <c r="H4530" s="6" t="str">
        <f t="shared" si="214"/>
        <v/>
      </c>
      <c r="I4530" s="3" t="str">
        <f t="shared" si="215"/>
        <v/>
      </c>
    </row>
    <row r="4531" spans="6:9" x14ac:dyDescent="0.25">
      <c r="F4531" s="6" t="str">
        <f>IF($A4531="","",$E4531-_xlfn.MAXIFS($E$2:$E4530,$C$2:$C4530,$C4531,$A$2:$A4530,$A4531))</f>
        <v/>
      </c>
      <c r="G4531" s="6" t="str">
        <f t="shared" si="213"/>
        <v/>
      </c>
      <c r="H4531" s="6" t="str">
        <f t="shared" si="214"/>
        <v/>
      </c>
      <c r="I4531" s="3" t="str">
        <f t="shared" si="215"/>
        <v/>
      </c>
    </row>
    <row r="4532" spans="6:9" x14ac:dyDescent="0.25">
      <c r="F4532" s="6" t="str">
        <f>IF($A4532="","",$E4532-_xlfn.MAXIFS($E$2:$E4531,$C$2:$C4531,$C4532,$A$2:$A4531,$A4532))</f>
        <v/>
      </c>
      <c r="G4532" s="6" t="str">
        <f t="shared" si="213"/>
        <v/>
      </c>
      <c r="H4532" s="6" t="str">
        <f t="shared" si="214"/>
        <v/>
      </c>
      <c r="I4532" s="3" t="str">
        <f t="shared" si="215"/>
        <v/>
      </c>
    </row>
    <row r="4533" spans="6:9" x14ac:dyDescent="0.25">
      <c r="F4533" s="6" t="str">
        <f>IF($A4533="","",$E4533-_xlfn.MAXIFS($E$2:$E4532,$C$2:$C4532,$C4533,$A$2:$A4532,$A4533))</f>
        <v/>
      </c>
      <c r="G4533" s="6" t="str">
        <f t="shared" si="213"/>
        <v/>
      </c>
      <c r="H4533" s="6" t="str">
        <f t="shared" si="214"/>
        <v/>
      </c>
      <c r="I4533" s="3" t="str">
        <f t="shared" si="215"/>
        <v/>
      </c>
    </row>
    <row r="4534" spans="6:9" x14ac:dyDescent="0.25">
      <c r="F4534" s="6" t="str">
        <f>IF($A4534="","",$E4534-_xlfn.MAXIFS($E$2:$E4533,$C$2:$C4533,$C4534,$A$2:$A4533,$A4534))</f>
        <v/>
      </c>
      <c r="G4534" s="6" t="str">
        <f t="shared" si="213"/>
        <v/>
      </c>
      <c r="H4534" s="6" t="str">
        <f t="shared" si="214"/>
        <v/>
      </c>
      <c r="I4534" s="3" t="str">
        <f t="shared" si="215"/>
        <v/>
      </c>
    </row>
    <row r="4535" spans="6:9" x14ac:dyDescent="0.25">
      <c r="F4535" s="6" t="str">
        <f>IF($A4535="","",$E4535-_xlfn.MAXIFS($E$2:$E4534,$C$2:$C4534,$C4535,$A$2:$A4534,$A4535))</f>
        <v/>
      </c>
      <c r="G4535" s="6" t="str">
        <f t="shared" si="213"/>
        <v/>
      </c>
      <c r="H4535" s="6" t="str">
        <f t="shared" si="214"/>
        <v/>
      </c>
      <c r="I4535" s="3" t="str">
        <f t="shared" si="215"/>
        <v/>
      </c>
    </row>
    <row r="4536" spans="6:9" x14ac:dyDescent="0.25">
      <c r="F4536" s="6" t="str">
        <f>IF($A4536="","",$E4536-_xlfn.MAXIFS($E$2:$E4535,$C$2:$C4535,$C4536,$A$2:$A4535,$A4536))</f>
        <v/>
      </c>
      <c r="G4536" s="6" t="str">
        <f t="shared" si="213"/>
        <v/>
      </c>
      <c r="H4536" s="6" t="str">
        <f t="shared" si="214"/>
        <v/>
      </c>
      <c r="I4536" s="3" t="str">
        <f t="shared" si="215"/>
        <v/>
      </c>
    </row>
    <row r="4537" spans="6:9" x14ac:dyDescent="0.25">
      <c r="F4537" s="6" t="str">
        <f>IF($A4537="","",$E4537-_xlfn.MAXIFS($E$2:$E4536,$C$2:$C4536,$C4537,$A$2:$A4536,$A4537))</f>
        <v/>
      </c>
      <c r="G4537" s="6" t="str">
        <f t="shared" si="213"/>
        <v/>
      </c>
      <c r="H4537" s="6" t="str">
        <f t="shared" si="214"/>
        <v/>
      </c>
      <c r="I4537" s="3" t="str">
        <f t="shared" si="215"/>
        <v/>
      </c>
    </row>
    <row r="4538" spans="6:9" x14ac:dyDescent="0.25">
      <c r="F4538" s="6" t="str">
        <f>IF($A4538="","",$E4538-_xlfn.MAXIFS($E$2:$E4537,$C$2:$C4537,$C4538,$A$2:$A4537,$A4538))</f>
        <v/>
      </c>
      <c r="G4538" s="6" t="str">
        <f t="shared" si="213"/>
        <v/>
      </c>
      <c r="H4538" s="6" t="str">
        <f t="shared" si="214"/>
        <v/>
      </c>
      <c r="I4538" s="3" t="str">
        <f t="shared" si="215"/>
        <v/>
      </c>
    </row>
    <row r="4539" spans="6:9" x14ac:dyDescent="0.25">
      <c r="F4539" s="6" t="str">
        <f>IF($A4539="","",$E4539-_xlfn.MAXIFS($E$2:$E4538,$C$2:$C4538,$C4539,$A$2:$A4538,$A4539))</f>
        <v/>
      </c>
      <c r="G4539" s="6" t="str">
        <f t="shared" si="213"/>
        <v/>
      </c>
      <c r="H4539" s="6" t="str">
        <f t="shared" si="214"/>
        <v/>
      </c>
      <c r="I4539" s="3" t="str">
        <f t="shared" si="215"/>
        <v/>
      </c>
    </row>
    <row r="4540" spans="6:9" x14ac:dyDescent="0.25">
      <c r="F4540" s="6" t="str">
        <f>IF($A4540="","",$E4540-_xlfn.MAXIFS($E$2:$E4539,$C$2:$C4539,$C4540,$A$2:$A4539,$A4540))</f>
        <v/>
      </c>
      <c r="G4540" s="6" t="str">
        <f t="shared" si="213"/>
        <v/>
      </c>
      <c r="H4540" s="6" t="str">
        <f t="shared" si="214"/>
        <v/>
      </c>
      <c r="I4540" s="3" t="str">
        <f t="shared" si="215"/>
        <v/>
      </c>
    </row>
    <row r="4541" spans="6:9" x14ac:dyDescent="0.25">
      <c r="F4541" s="6" t="str">
        <f>IF($A4541="","",$E4541-_xlfn.MAXIFS($E$2:$E4540,$C$2:$C4540,$C4541,$A$2:$A4540,$A4541))</f>
        <v/>
      </c>
      <c r="G4541" s="6" t="str">
        <f t="shared" si="213"/>
        <v/>
      </c>
      <c r="H4541" s="6" t="str">
        <f t="shared" si="214"/>
        <v/>
      </c>
      <c r="I4541" s="3" t="str">
        <f t="shared" si="215"/>
        <v/>
      </c>
    </row>
    <row r="4542" spans="6:9" x14ac:dyDescent="0.25">
      <c r="F4542" s="6" t="str">
        <f>IF($A4542="","",$E4542-_xlfn.MAXIFS($E$2:$E4541,$C$2:$C4541,$C4542,$A$2:$A4541,$A4542))</f>
        <v/>
      </c>
      <c r="G4542" s="6" t="str">
        <f t="shared" si="213"/>
        <v/>
      </c>
      <c r="H4542" s="6" t="str">
        <f t="shared" si="214"/>
        <v/>
      </c>
      <c r="I4542" s="3" t="str">
        <f t="shared" si="215"/>
        <v/>
      </c>
    </row>
    <row r="4543" spans="6:9" x14ac:dyDescent="0.25">
      <c r="F4543" s="6" t="str">
        <f>IF($A4543="","",$E4543-_xlfn.MAXIFS($E$2:$E4542,$C$2:$C4542,$C4543,$A$2:$A4542,$A4543))</f>
        <v/>
      </c>
      <c r="G4543" s="6" t="str">
        <f t="shared" si="213"/>
        <v/>
      </c>
      <c r="H4543" s="6" t="str">
        <f t="shared" si="214"/>
        <v/>
      </c>
      <c r="I4543" s="3" t="str">
        <f t="shared" si="215"/>
        <v/>
      </c>
    </row>
    <row r="4544" spans="6:9" x14ac:dyDescent="0.25">
      <c r="F4544" s="6" t="str">
        <f>IF($A4544="","",$E4544-_xlfn.MAXIFS($E$2:$E4543,$C$2:$C4543,$C4544,$A$2:$A4543,$A4544))</f>
        <v/>
      </c>
      <c r="G4544" s="6" t="str">
        <f t="shared" si="213"/>
        <v/>
      </c>
      <c r="H4544" s="6" t="str">
        <f t="shared" si="214"/>
        <v/>
      </c>
      <c r="I4544" s="3" t="str">
        <f t="shared" si="215"/>
        <v/>
      </c>
    </row>
    <row r="4545" spans="6:9" x14ac:dyDescent="0.25">
      <c r="F4545" s="6" t="str">
        <f>IF($A4545="","",$E4545-_xlfn.MAXIFS($E$2:$E4544,$C$2:$C4544,$C4545,$A$2:$A4544,$A4545))</f>
        <v/>
      </c>
      <c r="G4545" s="6" t="str">
        <f t="shared" si="213"/>
        <v/>
      </c>
      <c r="H4545" s="6" t="str">
        <f t="shared" si="214"/>
        <v/>
      </c>
      <c r="I4545" s="3" t="str">
        <f t="shared" si="215"/>
        <v/>
      </c>
    </row>
    <row r="4546" spans="6:9" x14ac:dyDescent="0.25">
      <c r="F4546" s="6" t="str">
        <f>IF($A4546="","",$E4546-_xlfn.MAXIFS($E$2:$E4545,$C$2:$C4545,$C4546,$A$2:$A4545,$A4546))</f>
        <v/>
      </c>
      <c r="G4546" s="6" t="str">
        <f t="shared" si="213"/>
        <v/>
      </c>
      <c r="H4546" s="6" t="str">
        <f t="shared" si="214"/>
        <v/>
      </c>
      <c r="I4546" s="3" t="str">
        <f t="shared" si="215"/>
        <v/>
      </c>
    </row>
    <row r="4547" spans="6:9" x14ac:dyDescent="0.25">
      <c r="F4547" s="6" t="str">
        <f>IF($A4547="","",$E4547-_xlfn.MAXIFS($E$2:$E4546,$C$2:$C4546,$C4547,$A$2:$A4546,$A4547))</f>
        <v/>
      </c>
      <c r="G4547" s="6" t="str">
        <f t="shared" si="213"/>
        <v/>
      </c>
      <c r="H4547" s="6" t="str">
        <f t="shared" si="214"/>
        <v/>
      </c>
      <c r="I4547" s="3" t="str">
        <f t="shared" si="215"/>
        <v/>
      </c>
    </row>
    <row r="4548" spans="6:9" x14ac:dyDescent="0.25">
      <c r="F4548" s="6" t="str">
        <f>IF($A4548="","",$E4548-_xlfn.MAXIFS($E$2:$E4547,$C$2:$C4547,$C4548,$A$2:$A4547,$A4548))</f>
        <v/>
      </c>
      <c r="G4548" s="6" t="str">
        <f t="shared" si="213"/>
        <v/>
      </c>
      <c r="H4548" s="6" t="str">
        <f t="shared" si="214"/>
        <v/>
      </c>
      <c r="I4548" s="3" t="str">
        <f t="shared" si="215"/>
        <v/>
      </c>
    </row>
    <row r="4549" spans="6:9" x14ac:dyDescent="0.25">
      <c r="F4549" s="6" t="str">
        <f>IF($A4549="","",$E4549-_xlfn.MAXIFS($E$2:$E4548,$C$2:$C4548,$C4549,$A$2:$A4548,$A4549))</f>
        <v/>
      </c>
      <c r="G4549" s="6" t="str">
        <f t="shared" si="213"/>
        <v/>
      </c>
      <c r="H4549" s="6" t="str">
        <f t="shared" si="214"/>
        <v/>
      </c>
      <c r="I4549" s="3" t="str">
        <f t="shared" si="215"/>
        <v/>
      </c>
    </row>
    <row r="4550" spans="6:9" x14ac:dyDescent="0.25">
      <c r="F4550" s="6" t="str">
        <f>IF($A4550="","",$E4550-_xlfn.MAXIFS($E$2:$E4549,$C$2:$C4549,$C4550,$A$2:$A4549,$A4550))</f>
        <v/>
      </c>
      <c r="G4550" s="6" t="str">
        <f t="shared" si="213"/>
        <v/>
      </c>
      <c r="H4550" s="6" t="str">
        <f t="shared" si="214"/>
        <v/>
      </c>
      <c r="I4550" s="3" t="str">
        <f t="shared" si="215"/>
        <v/>
      </c>
    </row>
    <row r="4551" spans="6:9" x14ac:dyDescent="0.25">
      <c r="F4551" s="6" t="str">
        <f>IF($A4551="","",$E4551-_xlfn.MAXIFS($E$2:$E4550,$C$2:$C4550,$C4551,$A$2:$A4550,$A4551))</f>
        <v/>
      </c>
      <c r="G4551" s="6" t="str">
        <f t="shared" si="213"/>
        <v/>
      </c>
      <c r="H4551" s="6" t="str">
        <f t="shared" si="214"/>
        <v/>
      </c>
      <c r="I4551" s="3" t="str">
        <f t="shared" si="215"/>
        <v/>
      </c>
    </row>
    <row r="4552" spans="6:9" x14ac:dyDescent="0.25">
      <c r="F4552" s="6" t="str">
        <f>IF($A4552="","",$E4552-_xlfn.MAXIFS($E$2:$E4551,$C$2:$C4551,$C4552,$A$2:$A4551,$A4552))</f>
        <v/>
      </c>
      <c r="G4552" s="6" t="str">
        <f t="shared" si="213"/>
        <v/>
      </c>
      <c r="H4552" s="6" t="str">
        <f t="shared" si="214"/>
        <v/>
      </c>
      <c r="I4552" s="3" t="str">
        <f t="shared" si="215"/>
        <v/>
      </c>
    </row>
    <row r="4553" spans="6:9" x14ac:dyDescent="0.25">
      <c r="F4553" s="6" t="str">
        <f>IF($A4553="","",$E4553-_xlfn.MAXIFS($E$2:$E4552,$C$2:$C4552,$C4553,$A$2:$A4552,$A4553))</f>
        <v/>
      </c>
      <c r="G4553" s="6" t="str">
        <f t="shared" ref="G4553:G4616" si="216">IF($A4553="","",HOUR($D4553))</f>
        <v/>
      </c>
      <c r="H4553" s="6" t="str">
        <f t="shared" ref="H4553:H4616" si="217">IF($A4553="","",MINUTE($D4553))</f>
        <v/>
      </c>
      <c r="I4553" s="3" t="str">
        <f t="shared" si="215"/>
        <v/>
      </c>
    </row>
    <row r="4554" spans="6:9" x14ac:dyDescent="0.25">
      <c r="F4554" s="6" t="str">
        <f>IF($A4554="","",$E4554-_xlfn.MAXIFS($E$2:$E4553,$C$2:$C4553,$C4554,$A$2:$A4553,$A4554))</f>
        <v/>
      </c>
      <c r="G4554" s="6" t="str">
        <f t="shared" si="216"/>
        <v/>
      </c>
      <c r="H4554" s="6" t="str">
        <f t="shared" si="217"/>
        <v/>
      </c>
      <c r="I4554" s="3" t="str">
        <f t="shared" ref="I4554:I4617" si="218">IF($F4554&lt;0,"ERROR","")</f>
        <v/>
      </c>
    </row>
    <row r="4555" spans="6:9" x14ac:dyDescent="0.25">
      <c r="F4555" s="6" t="str">
        <f>IF($A4555="","",$E4555-_xlfn.MAXIFS($E$2:$E4554,$C$2:$C4554,$C4555,$A$2:$A4554,$A4555))</f>
        <v/>
      </c>
      <c r="G4555" s="6" t="str">
        <f t="shared" si="216"/>
        <v/>
      </c>
      <c r="H4555" s="6" t="str">
        <f t="shared" si="217"/>
        <v/>
      </c>
      <c r="I4555" s="3" t="str">
        <f t="shared" si="218"/>
        <v/>
      </c>
    </row>
    <row r="4556" spans="6:9" x14ac:dyDescent="0.25">
      <c r="F4556" s="6" t="str">
        <f>IF($A4556="","",$E4556-_xlfn.MAXIFS($E$2:$E4555,$C$2:$C4555,$C4556,$A$2:$A4555,$A4556))</f>
        <v/>
      </c>
      <c r="G4556" s="6" t="str">
        <f t="shared" si="216"/>
        <v/>
      </c>
      <c r="H4556" s="6" t="str">
        <f t="shared" si="217"/>
        <v/>
      </c>
      <c r="I4556" s="3" t="str">
        <f t="shared" si="218"/>
        <v/>
      </c>
    </row>
    <row r="4557" spans="6:9" x14ac:dyDescent="0.25">
      <c r="F4557" s="6" t="str">
        <f>IF($A4557="","",$E4557-_xlfn.MAXIFS($E$2:$E4556,$C$2:$C4556,$C4557,$A$2:$A4556,$A4557))</f>
        <v/>
      </c>
      <c r="G4557" s="6" t="str">
        <f t="shared" si="216"/>
        <v/>
      </c>
      <c r="H4557" s="6" t="str">
        <f t="shared" si="217"/>
        <v/>
      </c>
      <c r="I4557" s="3" t="str">
        <f t="shared" si="218"/>
        <v/>
      </c>
    </row>
    <row r="4558" spans="6:9" x14ac:dyDescent="0.25">
      <c r="F4558" s="6" t="str">
        <f>IF($A4558="","",$E4558-_xlfn.MAXIFS($E$2:$E4557,$C$2:$C4557,$C4558,$A$2:$A4557,$A4558))</f>
        <v/>
      </c>
      <c r="G4558" s="6" t="str">
        <f t="shared" si="216"/>
        <v/>
      </c>
      <c r="H4558" s="6" t="str">
        <f t="shared" si="217"/>
        <v/>
      </c>
      <c r="I4558" s="3" t="str">
        <f t="shared" si="218"/>
        <v/>
      </c>
    </row>
    <row r="4559" spans="6:9" x14ac:dyDescent="0.25">
      <c r="F4559" s="6" t="str">
        <f>IF($A4559="","",$E4559-_xlfn.MAXIFS($E$2:$E4558,$C$2:$C4558,$C4559,$A$2:$A4558,$A4559))</f>
        <v/>
      </c>
      <c r="G4559" s="6" t="str">
        <f t="shared" si="216"/>
        <v/>
      </c>
      <c r="H4559" s="6" t="str">
        <f t="shared" si="217"/>
        <v/>
      </c>
      <c r="I4559" s="3" t="str">
        <f t="shared" si="218"/>
        <v/>
      </c>
    </row>
    <row r="4560" spans="6:9" x14ac:dyDescent="0.25">
      <c r="F4560" s="6" t="str">
        <f>IF($A4560="","",$E4560-_xlfn.MAXIFS($E$2:$E4559,$C$2:$C4559,$C4560,$A$2:$A4559,$A4560))</f>
        <v/>
      </c>
      <c r="G4560" s="6" t="str">
        <f t="shared" si="216"/>
        <v/>
      </c>
      <c r="H4560" s="6" t="str">
        <f t="shared" si="217"/>
        <v/>
      </c>
      <c r="I4560" s="3" t="str">
        <f t="shared" si="218"/>
        <v/>
      </c>
    </row>
    <row r="4561" spans="6:9" x14ac:dyDescent="0.25">
      <c r="F4561" s="6" t="str">
        <f>IF($A4561="","",$E4561-_xlfn.MAXIFS($E$2:$E4560,$C$2:$C4560,$C4561,$A$2:$A4560,$A4561))</f>
        <v/>
      </c>
      <c r="G4561" s="6" t="str">
        <f t="shared" si="216"/>
        <v/>
      </c>
      <c r="H4561" s="6" t="str">
        <f t="shared" si="217"/>
        <v/>
      </c>
      <c r="I4561" s="3" t="str">
        <f t="shared" si="218"/>
        <v/>
      </c>
    </row>
    <row r="4562" spans="6:9" x14ac:dyDescent="0.25">
      <c r="F4562" s="6" t="str">
        <f>IF($A4562="","",$E4562-_xlfn.MAXIFS($E$2:$E4561,$C$2:$C4561,$C4562,$A$2:$A4561,$A4562))</f>
        <v/>
      </c>
      <c r="G4562" s="6" t="str">
        <f t="shared" si="216"/>
        <v/>
      </c>
      <c r="H4562" s="6" t="str">
        <f t="shared" si="217"/>
        <v/>
      </c>
      <c r="I4562" s="3" t="str">
        <f t="shared" si="218"/>
        <v/>
      </c>
    </row>
    <row r="4563" spans="6:9" x14ac:dyDescent="0.25">
      <c r="F4563" s="6" t="str">
        <f>IF($A4563="","",$E4563-_xlfn.MAXIFS($E$2:$E4562,$C$2:$C4562,$C4563,$A$2:$A4562,$A4563))</f>
        <v/>
      </c>
      <c r="G4563" s="6" t="str">
        <f t="shared" si="216"/>
        <v/>
      </c>
      <c r="H4563" s="6" t="str">
        <f t="shared" si="217"/>
        <v/>
      </c>
      <c r="I4563" s="3" t="str">
        <f t="shared" si="218"/>
        <v/>
      </c>
    </row>
    <row r="4564" spans="6:9" x14ac:dyDescent="0.25">
      <c r="F4564" s="6" t="str">
        <f>IF($A4564="","",$E4564-_xlfn.MAXIFS($E$2:$E4563,$C$2:$C4563,$C4564,$A$2:$A4563,$A4564))</f>
        <v/>
      </c>
      <c r="G4564" s="6" t="str">
        <f t="shared" si="216"/>
        <v/>
      </c>
      <c r="H4564" s="6" t="str">
        <f t="shared" si="217"/>
        <v/>
      </c>
      <c r="I4564" s="3" t="str">
        <f t="shared" si="218"/>
        <v/>
      </c>
    </row>
    <row r="4565" spans="6:9" x14ac:dyDescent="0.25">
      <c r="F4565" s="6" t="str">
        <f>IF($A4565="","",$E4565-_xlfn.MAXIFS($E$2:$E4564,$C$2:$C4564,$C4565,$A$2:$A4564,$A4565))</f>
        <v/>
      </c>
      <c r="G4565" s="6" t="str">
        <f t="shared" si="216"/>
        <v/>
      </c>
      <c r="H4565" s="6" t="str">
        <f t="shared" si="217"/>
        <v/>
      </c>
      <c r="I4565" s="3" t="str">
        <f t="shared" si="218"/>
        <v/>
      </c>
    </row>
    <row r="4566" spans="6:9" x14ac:dyDescent="0.25">
      <c r="F4566" s="6" t="str">
        <f>IF($A4566="","",$E4566-_xlfn.MAXIFS($E$2:$E4565,$C$2:$C4565,$C4566,$A$2:$A4565,$A4566))</f>
        <v/>
      </c>
      <c r="G4566" s="6" t="str">
        <f t="shared" si="216"/>
        <v/>
      </c>
      <c r="H4566" s="6" t="str">
        <f t="shared" si="217"/>
        <v/>
      </c>
      <c r="I4566" s="3" t="str">
        <f t="shared" si="218"/>
        <v/>
      </c>
    </row>
    <row r="4567" spans="6:9" x14ac:dyDescent="0.25">
      <c r="F4567" s="6" t="str">
        <f>IF($A4567="","",$E4567-_xlfn.MAXIFS($E$2:$E4566,$C$2:$C4566,$C4567,$A$2:$A4566,$A4567))</f>
        <v/>
      </c>
      <c r="G4567" s="6" t="str">
        <f t="shared" si="216"/>
        <v/>
      </c>
      <c r="H4567" s="6" t="str">
        <f t="shared" si="217"/>
        <v/>
      </c>
      <c r="I4567" s="3" t="str">
        <f t="shared" si="218"/>
        <v/>
      </c>
    </row>
    <row r="4568" spans="6:9" x14ac:dyDescent="0.25">
      <c r="F4568" s="6" t="str">
        <f>IF($A4568="","",$E4568-_xlfn.MAXIFS($E$2:$E4567,$C$2:$C4567,$C4568,$A$2:$A4567,$A4568))</f>
        <v/>
      </c>
      <c r="G4568" s="6" t="str">
        <f t="shared" si="216"/>
        <v/>
      </c>
      <c r="H4568" s="6" t="str">
        <f t="shared" si="217"/>
        <v/>
      </c>
      <c r="I4568" s="3" t="str">
        <f t="shared" si="218"/>
        <v/>
      </c>
    </row>
    <row r="4569" spans="6:9" x14ac:dyDescent="0.25">
      <c r="F4569" s="6" t="str">
        <f>IF($A4569="","",$E4569-_xlfn.MAXIFS($E$2:$E4568,$C$2:$C4568,$C4569,$A$2:$A4568,$A4569))</f>
        <v/>
      </c>
      <c r="G4569" s="6" t="str">
        <f t="shared" si="216"/>
        <v/>
      </c>
      <c r="H4569" s="6" t="str">
        <f t="shared" si="217"/>
        <v/>
      </c>
      <c r="I4569" s="3" t="str">
        <f t="shared" si="218"/>
        <v/>
      </c>
    </row>
    <row r="4570" spans="6:9" x14ac:dyDescent="0.25">
      <c r="F4570" s="6" t="str">
        <f>IF($A4570="","",$E4570-_xlfn.MAXIFS($E$2:$E4569,$C$2:$C4569,$C4570,$A$2:$A4569,$A4570))</f>
        <v/>
      </c>
      <c r="G4570" s="6" t="str">
        <f t="shared" si="216"/>
        <v/>
      </c>
      <c r="H4570" s="6" t="str">
        <f t="shared" si="217"/>
        <v/>
      </c>
      <c r="I4570" s="3" t="str">
        <f t="shared" si="218"/>
        <v/>
      </c>
    </row>
    <row r="4571" spans="6:9" x14ac:dyDescent="0.25">
      <c r="F4571" s="6" t="str">
        <f>IF($A4571="","",$E4571-_xlfn.MAXIFS($E$2:$E4570,$C$2:$C4570,$C4571,$A$2:$A4570,$A4571))</f>
        <v/>
      </c>
      <c r="G4571" s="6" t="str">
        <f t="shared" si="216"/>
        <v/>
      </c>
      <c r="H4571" s="6" t="str">
        <f t="shared" si="217"/>
        <v/>
      </c>
      <c r="I4571" s="3" t="str">
        <f t="shared" si="218"/>
        <v/>
      </c>
    </row>
    <row r="4572" spans="6:9" x14ac:dyDescent="0.25">
      <c r="F4572" s="6" t="str">
        <f>IF($A4572="","",$E4572-_xlfn.MAXIFS($E$2:$E4571,$C$2:$C4571,$C4572,$A$2:$A4571,$A4572))</f>
        <v/>
      </c>
      <c r="G4572" s="6" t="str">
        <f t="shared" si="216"/>
        <v/>
      </c>
      <c r="H4572" s="6" t="str">
        <f t="shared" si="217"/>
        <v/>
      </c>
      <c r="I4572" s="3" t="str">
        <f t="shared" si="218"/>
        <v/>
      </c>
    </row>
    <row r="4573" spans="6:9" x14ac:dyDescent="0.25">
      <c r="F4573" s="6" t="str">
        <f>IF($A4573="","",$E4573-_xlfn.MAXIFS($E$2:$E4572,$C$2:$C4572,$C4573,$A$2:$A4572,$A4573))</f>
        <v/>
      </c>
      <c r="G4573" s="6" t="str">
        <f t="shared" si="216"/>
        <v/>
      </c>
      <c r="H4573" s="6" t="str">
        <f t="shared" si="217"/>
        <v/>
      </c>
      <c r="I4573" s="3" t="str">
        <f t="shared" si="218"/>
        <v/>
      </c>
    </row>
    <row r="4574" spans="6:9" x14ac:dyDescent="0.25">
      <c r="F4574" s="6" t="str">
        <f>IF($A4574="","",$E4574-_xlfn.MAXIFS($E$2:$E4573,$C$2:$C4573,$C4574,$A$2:$A4573,$A4574))</f>
        <v/>
      </c>
      <c r="G4574" s="6" t="str">
        <f t="shared" si="216"/>
        <v/>
      </c>
      <c r="H4574" s="6" t="str">
        <f t="shared" si="217"/>
        <v/>
      </c>
      <c r="I4574" s="3" t="str">
        <f t="shared" si="218"/>
        <v/>
      </c>
    </row>
    <row r="4575" spans="6:9" x14ac:dyDescent="0.25">
      <c r="F4575" s="6" t="str">
        <f>IF($A4575="","",$E4575-_xlfn.MAXIFS($E$2:$E4574,$C$2:$C4574,$C4575,$A$2:$A4574,$A4575))</f>
        <v/>
      </c>
      <c r="G4575" s="6" t="str">
        <f t="shared" si="216"/>
        <v/>
      </c>
      <c r="H4575" s="6" t="str">
        <f t="shared" si="217"/>
        <v/>
      </c>
      <c r="I4575" s="3" t="str">
        <f t="shared" si="218"/>
        <v/>
      </c>
    </row>
    <row r="4576" spans="6:9" x14ac:dyDescent="0.25">
      <c r="F4576" s="6" t="str">
        <f>IF($A4576="","",$E4576-_xlfn.MAXIFS($E$2:$E4575,$C$2:$C4575,$C4576,$A$2:$A4575,$A4576))</f>
        <v/>
      </c>
      <c r="G4576" s="6" t="str">
        <f t="shared" si="216"/>
        <v/>
      </c>
      <c r="H4576" s="6" t="str">
        <f t="shared" si="217"/>
        <v/>
      </c>
      <c r="I4576" s="3" t="str">
        <f t="shared" si="218"/>
        <v/>
      </c>
    </row>
    <row r="4577" spans="6:9" x14ac:dyDescent="0.25">
      <c r="F4577" s="6" t="str">
        <f>IF($A4577="","",$E4577-_xlfn.MAXIFS($E$2:$E4576,$C$2:$C4576,$C4577,$A$2:$A4576,$A4577))</f>
        <v/>
      </c>
      <c r="G4577" s="6" t="str">
        <f t="shared" si="216"/>
        <v/>
      </c>
      <c r="H4577" s="6" t="str">
        <f t="shared" si="217"/>
        <v/>
      </c>
      <c r="I4577" s="3" t="str">
        <f t="shared" si="218"/>
        <v/>
      </c>
    </row>
    <row r="4578" spans="6:9" x14ac:dyDescent="0.25">
      <c r="F4578" s="6" t="str">
        <f>IF($A4578="","",$E4578-_xlfn.MAXIFS($E$2:$E4577,$C$2:$C4577,$C4578,$A$2:$A4577,$A4578))</f>
        <v/>
      </c>
      <c r="G4578" s="6" t="str">
        <f t="shared" si="216"/>
        <v/>
      </c>
      <c r="H4578" s="6" t="str">
        <f t="shared" si="217"/>
        <v/>
      </c>
      <c r="I4578" s="3" t="str">
        <f t="shared" si="218"/>
        <v/>
      </c>
    </row>
    <row r="4579" spans="6:9" x14ac:dyDescent="0.25">
      <c r="F4579" s="6" t="str">
        <f>IF($A4579="","",$E4579-_xlfn.MAXIFS($E$2:$E4578,$C$2:$C4578,$C4579,$A$2:$A4578,$A4579))</f>
        <v/>
      </c>
      <c r="G4579" s="6" t="str">
        <f t="shared" si="216"/>
        <v/>
      </c>
      <c r="H4579" s="6" t="str">
        <f t="shared" si="217"/>
        <v/>
      </c>
      <c r="I4579" s="3" t="str">
        <f t="shared" si="218"/>
        <v/>
      </c>
    </row>
    <row r="4580" spans="6:9" x14ac:dyDescent="0.25">
      <c r="F4580" s="6" t="str">
        <f>IF($A4580="","",$E4580-_xlfn.MAXIFS($E$2:$E4579,$C$2:$C4579,$C4580,$A$2:$A4579,$A4580))</f>
        <v/>
      </c>
      <c r="G4580" s="6" t="str">
        <f t="shared" si="216"/>
        <v/>
      </c>
      <c r="H4580" s="6" t="str">
        <f t="shared" si="217"/>
        <v/>
      </c>
      <c r="I4580" s="3" t="str">
        <f t="shared" si="218"/>
        <v/>
      </c>
    </row>
    <row r="4581" spans="6:9" x14ac:dyDescent="0.25">
      <c r="F4581" s="6" t="str">
        <f>IF($A4581="","",$E4581-_xlfn.MAXIFS($E$2:$E4580,$C$2:$C4580,$C4581,$A$2:$A4580,$A4581))</f>
        <v/>
      </c>
      <c r="G4581" s="6" t="str">
        <f t="shared" si="216"/>
        <v/>
      </c>
      <c r="H4581" s="6" t="str">
        <f t="shared" si="217"/>
        <v/>
      </c>
      <c r="I4581" s="3" t="str">
        <f t="shared" si="218"/>
        <v/>
      </c>
    </row>
    <row r="4582" spans="6:9" x14ac:dyDescent="0.25">
      <c r="F4582" s="6" t="str">
        <f>IF($A4582="","",$E4582-_xlfn.MAXIFS($E$2:$E4581,$C$2:$C4581,$C4582,$A$2:$A4581,$A4582))</f>
        <v/>
      </c>
      <c r="G4582" s="6" t="str">
        <f t="shared" si="216"/>
        <v/>
      </c>
      <c r="H4582" s="6" t="str">
        <f t="shared" si="217"/>
        <v/>
      </c>
      <c r="I4582" s="3" t="str">
        <f t="shared" si="218"/>
        <v/>
      </c>
    </row>
    <row r="4583" spans="6:9" x14ac:dyDescent="0.25">
      <c r="F4583" s="6" t="str">
        <f>IF($A4583="","",$E4583-_xlfn.MAXIFS($E$2:$E4582,$C$2:$C4582,$C4583,$A$2:$A4582,$A4583))</f>
        <v/>
      </c>
      <c r="G4583" s="6" t="str">
        <f t="shared" si="216"/>
        <v/>
      </c>
      <c r="H4583" s="6" t="str">
        <f t="shared" si="217"/>
        <v/>
      </c>
      <c r="I4583" s="3" t="str">
        <f t="shared" si="218"/>
        <v/>
      </c>
    </row>
    <row r="4584" spans="6:9" x14ac:dyDescent="0.25">
      <c r="F4584" s="6" t="str">
        <f>IF($A4584="","",$E4584-_xlfn.MAXIFS($E$2:$E4583,$C$2:$C4583,$C4584,$A$2:$A4583,$A4584))</f>
        <v/>
      </c>
      <c r="G4584" s="6" t="str">
        <f t="shared" si="216"/>
        <v/>
      </c>
      <c r="H4584" s="6" t="str">
        <f t="shared" si="217"/>
        <v/>
      </c>
      <c r="I4584" s="3" t="str">
        <f t="shared" si="218"/>
        <v/>
      </c>
    </row>
    <row r="4585" spans="6:9" x14ac:dyDescent="0.25">
      <c r="F4585" s="6" t="str">
        <f>IF($A4585="","",$E4585-_xlfn.MAXIFS($E$2:$E4584,$C$2:$C4584,$C4585,$A$2:$A4584,$A4585))</f>
        <v/>
      </c>
      <c r="G4585" s="6" t="str">
        <f t="shared" si="216"/>
        <v/>
      </c>
      <c r="H4585" s="6" t="str">
        <f t="shared" si="217"/>
        <v/>
      </c>
      <c r="I4585" s="3" t="str">
        <f t="shared" si="218"/>
        <v/>
      </c>
    </row>
    <row r="4586" spans="6:9" x14ac:dyDescent="0.25">
      <c r="F4586" s="6" t="str">
        <f>IF($A4586="","",$E4586-_xlfn.MAXIFS($E$2:$E4585,$C$2:$C4585,$C4586,$A$2:$A4585,$A4586))</f>
        <v/>
      </c>
      <c r="G4586" s="6" t="str">
        <f t="shared" si="216"/>
        <v/>
      </c>
      <c r="H4586" s="6" t="str">
        <f t="shared" si="217"/>
        <v/>
      </c>
      <c r="I4586" s="3" t="str">
        <f t="shared" si="218"/>
        <v/>
      </c>
    </row>
    <row r="4587" spans="6:9" x14ac:dyDescent="0.25">
      <c r="F4587" s="6" t="str">
        <f>IF($A4587="","",$E4587-_xlfn.MAXIFS($E$2:$E4586,$C$2:$C4586,$C4587,$A$2:$A4586,$A4587))</f>
        <v/>
      </c>
      <c r="G4587" s="6" t="str">
        <f t="shared" si="216"/>
        <v/>
      </c>
      <c r="H4587" s="6" t="str">
        <f t="shared" si="217"/>
        <v/>
      </c>
      <c r="I4587" s="3" t="str">
        <f t="shared" si="218"/>
        <v/>
      </c>
    </row>
    <row r="4588" spans="6:9" x14ac:dyDescent="0.25">
      <c r="F4588" s="6" t="str">
        <f>IF($A4588="","",$E4588-_xlfn.MAXIFS($E$2:$E4587,$C$2:$C4587,$C4588,$A$2:$A4587,$A4588))</f>
        <v/>
      </c>
      <c r="G4588" s="6" t="str">
        <f t="shared" si="216"/>
        <v/>
      </c>
      <c r="H4588" s="6" t="str">
        <f t="shared" si="217"/>
        <v/>
      </c>
      <c r="I4588" s="3" t="str">
        <f t="shared" si="218"/>
        <v/>
      </c>
    </row>
    <row r="4589" spans="6:9" x14ac:dyDescent="0.25">
      <c r="F4589" s="6" t="str">
        <f>IF($A4589="","",$E4589-_xlfn.MAXIFS($E$2:$E4588,$C$2:$C4588,$C4589,$A$2:$A4588,$A4589))</f>
        <v/>
      </c>
      <c r="G4589" s="6" t="str">
        <f t="shared" si="216"/>
        <v/>
      </c>
      <c r="H4589" s="6" t="str">
        <f t="shared" si="217"/>
        <v/>
      </c>
      <c r="I4589" s="3" t="str">
        <f t="shared" si="218"/>
        <v/>
      </c>
    </row>
    <row r="4590" spans="6:9" x14ac:dyDescent="0.25">
      <c r="F4590" s="6" t="str">
        <f>IF($A4590="","",$E4590-_xlfn.MAXIFS($E$2:$E4589,$C$2:$C4589,$C4590,$A$2:$A4589,$A4590))</f>
        <v/>
      </c>
      <c r="G4590" s="6" t="str">
        <f t="shared" si="216"/>
        <v/>
      </c>
      <c r="H4590" s="6" t="str">
        <f t="shared" si="217"/>
        <v/>
      </c>
      <c r="I4590" s="3" t="str">
        <f t="shared" si="218"/>
        <v/>
      </c>
    </row>
    <row r="4591" spans="6:9" x14ac:dyDescent="0.25">
      <c r="F4591" s="6" t="str">
        <f>IF($A4591="","",$E4591-_xlfn.MAXIFS($E$2:$E4590,$C$2:$C4590,$C4591,$A$2:$A4590,$A4591))</f>
        <v/>
      </c>
      <c r="G4591" s="6" t="str">
        <f t="shared" si="216"/>
        <v/>
      </c>
      <c r="H4591" s="6" t="str">
        <f t="shared" si="217"/>
        <v/>
      </c>
      <c r="I4591" s="3" t="str">
        <f t="shared" si="218"/>
        <v/>
      </c>
    </row>
    <row r="4592" spans="6:9" x14ac:dyDescent="0.25">
      <c r="F4592" s="6" t="str">
        <f>IF($A4592="","",$E4592-_xlfn.MAXIFS($E$2:$E4591,$C$2:$C4591,$C4592,$A$2:$A4591,$A4592))</f>
        <v/>
      </c>
      <c r="G4592" s="6" t="str">
        <f t="shared" si="216"/>
        <v/>
      </c>
      <c r="H4592" s="6" t="str">
        <f t="shared" si="217"/>
        <v/>
      </c>
      <c r="I4592" s="3" t="str">
        <f t="shared" si="218"/>
        <v/>
      </c>
    </row>
    <row r="4593" spans="6:9" x14ac:dyDescent="0.25">
      <c r="F4593" s="6" t="str">
        <f>IF($A4593="","",$E4593-_xlfn.MAXIFS($E$2:$E4592,$C$2:$C4592,$C4593,$A$2:$A4592,$A4593))</f>
        <v/>
      </c>
      <c r="G4593" s="6" t="str">
        <f t="shared" si="216"/>
        <v/>
      </c>
      <c r="H4593" s="6" t="str">
        <f t="shared" si="217"/>
        <v/>
      </c>
      <c r="I4593" s="3" t="str">
        <f t="shared" si="218"/>
        <v/>
      </c>
    </row>
    <row r="4594" spans="6:9" x14ac:dyDescent="0.25">
      <c r="F4594" s="6" t="str">
        <f>IF($A4594="","",$E4594-_xlfn.MAXIFS($E$2:$E4593,$C$2:$C4593,$C4594,$A$2:$A4593,$A4594))</f>
        <v/>
      </c>
      <c r="G4594" s="6" t="str">
        <f t="shared" si="216"/>
        <v/>
      </c>
      <c r="H4594" s="6" t="str">
        <f t="shared" si="217"/>
        <v/>
      </c>
      <c r="I4594" s="3" t="str">
        <f t="shared" si="218"/>
        <v/>
      </c>
    </row>
    <row r="4595" spans="6:9" x14ac:dyDescent="0.25">
      <c r="F4595" s="6" t="str">
        <f>IF($A4595="","",$E4595-_xlfn.MAXIFS($E$2:$E4594,$C$2:$C4594,$C4595,$A$2:$A4594,$A4595))</f>
        <v/>
      </c>
      <c r="G4595" s="6" t="str">
        <f t="shared" si="216"/>
        <v/>
      </c>
      <c r="H4595" s="6" t="str">
        <f t="shared" si="217"/>
        <v/>
      </c>
      <c r="I4595" s="3" t="str">
        <f t="shared" si="218"/>
        <v/>
      </c>
    </row>
    <row r="4596" spans="6:9" x14ac:dyDescent="0.25">
      <c r="F4596" s="6" t="str">
        <f>IF($A4596="","",$E4596-_xlfn.MAXIFS($E$2:$E4595,$C$2:$C4595,$C4596,$A$2:$A4595,$A4596))</f>
        <v/>
      </c>
      <c r="G4596" s="6" t="str">
        <f t="shared" si="216"/>
        <v/>
      </c>
      <c r="H4596" s="6" t="str">
        <f t="shared" si="217"/>
        <v/>
      </c>
      <c r="I4596" s="3" t="str">
        <f t="shared" si="218"/>
        <v/>
      </c>
    </row>
    <row r="4597" spans="6:9" x14ac:dyDescent="0.25">
      <c r="F4597" s="6" t="str">
        <f>IF($A4597="","",$E4597-_xlfn.MAXIFS($E$2:$E4596,$C$2:$C4596,$C4597,$A$2:$A4596,$A4597))</f>
        <v/>
      </c>
      <c r="G4597" s="6" t="str">
        <f t="shared" si="216"/>
        <v/>
      </c>
      <c r="H4597" s="6" t="str">
        <f t="shared" si="217"/>
        <v/>
      </c>
      <c r="I4597" s="3" t="str">
        <f t="shared" si="218"/>
        <v/>
      </c>
    </row>
    <row r="4598" spans="6:9" x14ac:dyDescent="0.25">
      <c r="F4598" s="6" t="str">
        <f>IF($A4598="","",$E4598-_xlfn.MAXIFS($E$2:$E4597,$C$2:$C4597,$C4598,$A$2:$A4597,$A4598))</f>
        <v/>
      </c>
      <c r="G4598" s="6" t="str">
        <f t="shared" si="216"/>
        <v/>
      </c>
      <c r="H4598" s="6" t="str">
        <f t="shared" si="217"/>
        <v/>
      </c>
      <c r="I4598" s="3" t="str">
        <f t="shared" si="218"/>
        <v/>
      </c>
    </row>
    <row r="4599" spans="6:9" x14ac:dyDescent="0.25">
      <c r="F4599" s="6" t="str">
        <f>IF($A4599="","",$E4599-_xlfn.MAXIFS($E$2:$E4598,$C$2:$C4598,$C4599,$A$2:$A4598,$A4599))</f>
        <v/>
      </c>
      <c r="G4599" s="6" t="str">
        <f t="shared" si="216"/>
        <v/>
      </c>
      <c r="H4599" s="6" t="str">
        <f t="shared" si="217"/>
        <v/>
      </c>
      <c r="I4599" s="3" t="str">
        <f t="shared" si="218"/>
        <v/>
      </c>
    </row>
    <row r="4600" spans="6:9" x14ac:dyDescent="0.25">
      <c r="F4600" s="6" t="str">
        <f>IF($A4600="","",$E4600-_xlfn.MAXIFS($E$2:$E4599,$C$2:$C4599,$C4600,$A$2:$A4599,$A4600))</f>
        <v/>
      </c>
      <c r="G4600" s="6" t="str">
        <f t="shared" si="216"/>
        <v/>
      </c>
      <c r="H4600" s="6" t="str">
        <f t="shared" si="217"/>
        <v/>
      </c>
      <c r="I4600" s="3" t="str">
        <f t="shared" si="218"/>
        <v/>
      </c>
    </row>
    <row r="4601" spans="6:9" x14ac:dyDescent="0.25">
      <c r="F4601" s="6" t="str">
        <f>IF($A4601="","",$E4601-_xlfn.MAXIFS($E$2:$E4600,$C$2:$C4600,$C4601,$A$2:$A4600,$A4601))</f>
        <v/>
      </c>
      <c r="G4601" s="6" t="str">
        <f t="shared" si="216"/>
        <v/>
      </c>
      <c r="H4601" s="6" t="str">
        <f t="shared" si="217"/>
        <v/>
      </c>
      <c r="I4601" s="3" t="str">
        <f t="shared" si="218"/>
        <v/>
      </c>
    </row>
    <row r="4602" spans="6:9" x14ac:dyDescent="0.25">
      <c r="F4602" s="6" t="str">
        <f>IF($A4602="","",$E4602-_xlfn.MAXIFS($E$2:$E4601,$C$2:$C4601,$C4602,$A$2:$A4601,$A4602))</f>
        <v/>
      </c>
      <c r="G4602" s="6" t="str">
        <f t="shared" si="216"/>
        <v/>
      </c>
      <c r="H4602" s="6" t="str">
        <f t="shared" si="217"/>
        <v/>
      </c>
      <c r="I4602" s="3" t="str">
        <f t="shared" si="218"/>
        <v/>
      </c>
    </row>
    <row r="4603" spans="6:9" x14ac:dyDescent="0.25">
      <c r="F4603" s="6" t="str">
        <f>IF($A4603="","",$E4603-_xlfn.MAXIFS($E$2:$E4602,$C$2:$C4602,$C4603,$A$2:$A4602,$A4603))</f>
        <v/>
      </c>
      <c r="G4603" s="6" t="str">
        <f t="shared" si="216"/>
        <v/>
      </c>
      <c r="H4603" s="6" t="str">
        <f t="shared" si="217"/>
        <v/>
      </c>
      <c r="I4603" s="3" t="str">
        <f t="shared" si="218"/>
        <v/>
      </c>
    </row>
    <row r="4604" spans="6:9" x14ac:dyDescent="0.25">
      <c r="F4604" s="6" t="str">
        <f>IF($A4604="","",$E4604-_xlfn.MAXIFS($E$2:$E4603,$C$2:$C4603,$C4604,$A$2:$A4603,$A4604))</f>
        <v/>
      </c>
      <c r="G4604" s="6" t="str">
        <f t="shared" si="216"/>
        <v/>
      </c>
      <c r="H4604" s="6" t="str">
        <f t="shared" si="217"/>
        <v/>
      </c>
      <c r="I4604" s="3" t="str">
        <f t="shared" si="218"/>
        <v/>
      </c>
    </row>
    <row r="4605" spans="6:9" x14ac:dyDescent="0.25">
      <c r="F4605" s="6" t="str">
        <f>IF($A4605="","",$E4605-_xlfn.MAXIFS($E$2:$E4604,$C$2:$C4604,$C4605,$A$2:$A4604,$A4605))</f>
        <v/>
      </c>
      <c r="G4605" s="6" t="str">
        <f t="shared" si="216"/>
        <v/>
      </c>
      <c r="H4605" s="6" t="str">
        <f t="shared" si="217"/>
        <v/>
      </c>
      <c r="I4605" s="3" t="str">
        <f t="shared" si="218"/>
        <v/>
      </c>
    </row>
    <row r="4606" spans="6:9" x14ac:dyDescent="0.25">
      <c r="F4606" s="6" t="str">
        <f>IF($A4606="","",$E4606-_xlfn.MAXIFS($E$2:$E4605,$C$2:$C4605,$C4606,$A$2:$A4605,$A4606))</f>
        <v/>
      </c>
      <c r="G4606" s="6" t="str">
        <f t="shared" si="216"/>
        <v/>
      </c>
      <c r="H4606" s="6" t="str">
        <f t="shared" si="217"/>
        <v/>
      </c>
      <c r="I4606" s="3" t="str">
        <f t="shared" si="218"/>
        <v/>
      </c>
    </row>
    <row r="4607" spans="6:9" x14ac:dyDescent="0.25">
      <c r="F4607" s="6" t="str">
        <f>IF($A4607="","",$E4607-_xlfn.MAXIFS($E$2:$E4606,$C$2:$C4606,$C4607,$A$2:$A4606,$A4607))</f>
        <v/>
      </c>
      <c r="G4607" s="6" t="str">
        <f t="shared" si="216"/>
        <v/>
      </c>
      <c r="H4607" s="6" t="str">
        <f t="shared" si="217"/>
        <v/>
      </c>
      <c r="I4607" s="3" t="str">
        <f t="shared" si="218"/>
        <v/>
      </c>
    </row>
    <row r="4608" spans="6:9" x14ac:dyDescent="0.25">
      <c r="F4608" s="6" t="str">
        <f>IF($A4608="","",$E4608-_xlfn.MAXIFS($E$2:$E4607,$C$2:$C4607,$C4608,$A$2:$A4607,$A4608))</f>
        <v/>
      </c>
      <c r="G4608" s="6" t="str">
        <f t="shared" si="216"/>
        <v/>
      </c>
      <c r="H4608" s="6" t="str">
        <f t="shared" si="217"/>
        <v/>
      </c>
      <c r="I4608" s="3" t="str">
        <f t="shared" si="218"/>
        <v/>
      </c>
    </row>
    <row r="4609" spans="6:9" x14ac:dyDescent="0.25">
      <c r="F4609" s="6" t="str">
        <f>IF($A4609="","",$E4609-_xlfn.MAXIFS($E$2:$E4608,$C$2:$C4608,$C4609,$A$2:$A4608,$A4609))</f>
        <v/>
      </c>
      <c r="G4609" s="6" t="str">
        <f t="shared" si="216"/>
        <v/>
      </c>
      <c r="H4609" s="6" t="str">
        <f t="shared" si="217"/>
        <v/>
      </c>
      <c r="I4609" s="3" t="str">
        <f t="shared" si="218"/>
        <v/>
      </c>
    </row>
    <row r="4610" spans="6:9" x14ac:dyDescent="0.25">
      <c r="F4610" s="6" t="str">
        <f>IF($A4610="","",$E4610-_xlfn.MAXIFS($E$2:$E4609,$C$2:$C4609,$C4610,$A$2:$A4609,$A4610))</f>
        <v/>
      </c>
      <c r="G4610" s="6" t="str">
        <f t="shared" si="216"/>
        <v/>
      </c>
      <c r="H4610" s="6" t="str">
        <f t="shared" si="217"/>
        <v/>
      </c>
      <c r="I4610" s="3" t="str">
        <f t="shared" si="218"/>
        <v/>
      </c>
    </row>
    <row r="4611" spans="6:9" x14ac:dyDescent="0.25">
      <c r="F4611" s="6" t="str">
        <f>IF($A4611="","",$E4611-_xlfn.MAXIFS($E$2:$E4610,$C$2:$C4610,$C4611,$A$2:$A4610,$A4611))</f>
        <v/>
      </c>
      <c r="G4611" s="6" t="str">
        <f t="shared" si="216"/>
        <v/>
      </c>
      <c r="H4611" s="6" t="str">
        <f t="shared" si="217"/>
        <v/>
      </c>
      <c r="I4611" s="3" t="str">
        <f t="shared" si="218"/>
        <v/>
      </c>
    </row>
    <row r="4612" spans="6:9" x14ac:dyDescent="0.25">
      <c r="F4612" s="6" t="str">
        <f>IF($A4612="","",$E4612-_xlfn.MAXIFS($E$2:$E4611,$C$2:$C4611,$C4612,$A$2:$A4611,$A4612))</f>
        <v/>
      </c>
      <c r="G4612" s="6" t="str">
        <f t="shared" si="216"/>
        <v/>
      </c>
      <c r="H4612" s="6" t="str">
        <f t="shared" si="217"/>
        <v/>
      </c>
      <c r="I4612" s="3" t="str">
        <f t="shared" si="218"/>
        <v/>
      </c>
    </row>
    <row r="4613" spans="6:9" x14ac:dyDescent="0.25">
      <c r="F4613" s="6" t="str">
        <f>IF($A4613="","",$E4613-_xlfn.MAXIFS($E$2:$E4612,$C$2:$C4612,$C4613,$A$2:$A4612,$A4613))</f>
        <v/>
      </c>
      <c r="G4613" s="6" t="str">
        <f t="shared" si="216"/>
        <v/>
      </c>
      <c r="H4613" s="6" t="str">
        <f t="shared" si="217"/>
        <v/>
      </c>
      <c r="I4613" s="3" t="str">
        <f t="shared" si="218"/>
        <v/>
      </c>
    </row>
    <row r="4614" spans="6:9" x14ac:dyDescent="0.25">
      <c r="F4614" s="6" t="str">
        <f>IF($A4614="","",$E4614-_xlfn.MAXIFS($E$2:$E4613,$C$2:$C4613,$C4614,$A$2:$A4613,$A4614))</f>
        <v/>
      </c>
      <c r="G4614" s="6" t="str">
        <f t="shared" si="216"/>
        <v/>
      </c>
      <c r="H4614" s="6" t="str">
        <f t="shared" si="217"/>
        <v/>
      </c>
      <c r="I4614" s="3" t="str">
        <f t="shared" si="218"/>
        <v/>
      </c>
    </row>
    <row r="4615" spans="6:9" x14ac:dyDescent="0.25">
      <c r="F4615" s="6" t="str">
        <f>IF($A4615="","",$E4615-_xlfn.MAXIFS($E$2:$E4614,$C$2:$C4614,$C4615,$A$2:$A4614,$A4615))</f>
        <v/>
      </c>
      <c r="G4615" s="6" t="str">
        <f t="shared" si="216"/>
        <v/>
      </c>
      <c r="H4615" s="6" t="str">
        <f t="shared" si="217"/>
        <v/>
      </c>
      <c r="I4615" s="3" t="str">
        <f t="shared" si="218"/>
        <v/>
      </c>
    </row>
    <row r="4616" spans="6:9" x14ac:dyDescent="0.25">
      <c r="F4616" s="6" t="str">
        <f>IF($A4616="","",$E4616-_xlfn.MAXIFS($E$2:$E4615,$C$2:$C4615,$C4616,$A$2:$A4615,$A4616))</f>
        <v/>
      </c>
      <c r="G4616" s="6" t="str">
        <f t="shared" si="216"/>
        <v/>
      </c>
      <c r="H4616" s="6" t="str">
        <f t="shared" si="217"/>
        <v/>
      </c>
      <c r="I4616" s="3" t="str">
        <f t="shared" si="218"/>
        <v/>
      </c>
    </row>
    <row r="4617" spans="6:9" x14ac:dyDescent="0.25">
      <c r="F4617" s="6" t="str">
        <f>IF($A4617="","",$E4617-_xlfn.MAXIFS($E$2:$E4616,$C$2:$C4616,$C4617,$A$2:$A4616,$A4617))</f>
        <v/>
      </c>
      <c r="G4617" s="6" t="str">
        <f t="shared" ref="G4617:G4680" si="219">IF($A4617="","",HOUR($D4617))</f>
        <v/>
      </c>
      <c r="H4617" s="6" t="str">
        <f t="shared" ref="H4617:H4680" si="220">IF($A4617="","",MINUTE($D4617))</f>
        <v/>
      </c>
      <c r="I4617" s="3" t="str">
        <f t="shared" si="218"/>
        <v/>
      </c>
    </row>
    <row r="4618" spans="6:9" x14ac:dyDescent="0.25">
      <c r="F4618" s="6" t="str">
        <f>IF($A4618="","",$E4618-_xlfn.MAXIFS($E$2:$E4617,$C$2:$C4617,$C4618,$A$2:$A4617,$A4618))</f>
        <v/>
      </c>
      <c r="G4618" s="6" t="str">
        <f t="shared" si="219"/>
        <v/>
      </c>
      <c r="H4618" s="6" t="str">
        <f t="shared" si="220"/>
        <v/>
      </c>
      <c r="I4618" s="3" t="str">
        <f t="shared" ref="I4618:I4681" si="221">IF($F4618&lt;0,"ERROR","")</f>
        <v/>
      </c>
    </row>
    <row r="4619" spans="6:9" x14ac:dyDescent="0.25">
      <c r="F4619" s="6" t="str">
        <f>IF($A4619="","",$E4619-_xlfn.MAXIFS($E$2:$E4618,$C$2:$C4618,$C4619,$A$2:$A4618,$A4619))</f>
        <v/>
      </c>
      <c r="G4619" s="6" t="str">
        <f t="shared" si="219"/>
        <v/>
      </c>
      <c r="H4619" s="6" t="str">
        <f t="shared" si="220"/>
        <v/>
      </c>
      <c r="I4619" s="3" t="str">
        <f t="shared" si="221"/>
        <v/>
      </c>
    </row>
    <row r="4620" spans="6:9" x14ac:dyDescent="0.25">
      <c r="F4620" s="6" t="str">
        <f>IF($A4620="","",$E4620-_xlfn.MAXIFS($E$2:$E4619,$C$2:$C4619,$C4620,$A$2:$A4619,$A4620))</f>
        <v/>
      </c>
      <c r="G4620" s="6" t="str">
        <f t="shared" si="219"/>
        <v/>
      </c>
      <c r="H4620" s="6" t="str">
        <f t="shared" si="220"/>
        <v/>
      </c>
      <c r="I4620" s="3" t="str">
        <f t="shared" si="221"/>
        <v/>
      </c>
    </row>
    <row r="4621" spans="6:9" x14ac:dyDescent="0.25">
      <c r="F4621" s="6" t="str">
        <f>IF($A4621="","",$E4621-_xlfn.MAXIFS($E$2:$E4620,$C$2:$C4620,$C4621,$A$2:$A4620,$A4621))</f>
        <v/>
      </c>
      <c r="G4621" s="6" t="str">
        <f t="shared" si="219"/>
        <v/>
      </c>
      <c r="H4621" s="6" t="str">
        <f t="shared" si="220"/>
        <v/>
      </c>
      <c r="I4621" s="3" t="str">
        <f t="shared" si="221"/>
        <v/>
      </c>
    </row>
    <row r="4622" spans="6:9" x14ac:dyDescent="0.25">
      <c r="F4622" s="6" t="str">
        <f>IF($A4622="","",$E4622-_xlfn.MAXIFS($E$2:$E4621,$C$2:$C4621,$C4622,$A$2:$A4621,$A4622))</f>
        <v/>
      </c>
      <c r="G4622" s="6" t="str">
        <f t="shared" si="219"/>
        <v/>
      </c>
      <c r="H4622" s="6" t="str">
        <f t="shared" si="220"/>
        <v/>
      </c>
      <c r="I4622" s="3" t="str">
        <f t="shared" si="221"/>
        <v/>
      </c>
    </row>
    <row r="4623" spans="6:9" x14ac:dyDescent="0.25">
      <c r="F4623" s="6" t="str">
        <f>IF($A4623="","",$E4623-_xlfn.MAXIFS($E$2:$E4622,$C$2:$C4622,$C4623,$A$2:$A4622,$A4623))</f>
        <v/>
      </c>
      <c r="G4623" s="6" t="str">
        <f t="shared" si="219"/>
        <v/>
      </c>
      <c r="H4623" s="6" t="str">
        <f t="shared" si="220"/>
        <v/>
      </c>
      <c r="I4623" s="3" t="str">
        <f t="shared" si="221"/>
        <v/>
      </c>
    </row>
    <row r="4624" spans="6:9" x14ac:dyDescent="0.25">
      <c r="F4624" s="6" t="str">
        <f>IF($A4624="","",$E4624-_xlfn.MAXIFS($E$2:$E4623,$C$2:$C4623,$C4624,$A$2:$A4623,$A4624))</f>
        <v/>
      </c>
      <c r="G4624" s="6" t="str">
        <f t="shared" si="219"/>
        <v/>
      </c>
      <c r="H4624" s="6" t="str">
        <f t="shared" si="220"/>
        <v/>
      </c>
      <c r="I4624" s="3" t="str">
        <f t="shared" si="221"/>
        <v/>
      </c>
    </row>
    <row r="4625" spans="6:9" x14ac:dyDescent="0.25">
      <c r="F4625" s="6" t="str">
        <f>IF($A4625="","",$E4625-_xlfn.MAXIFS($E$2:$E4624,$C$2:$C4624,$C4625,$A$2:$A4624,$A4625))</f>
        <v/>
      </c>
      <c r="G4625" s="6" t="str">
        <f t="shared" si="219"/>
        <v/>
      </c>
      <c r="H4625" s="6" t="str">
        <f t="shared" si="220"/>
        <v/>
      </c>
      <c r="I4625" s="3" t="str">
        <f t="shared" si="221"/>
        <v/>
      </c>
    </row>
    <row r="4626" spans="6:9" x14ac:dyDescent="0.25">
      <c r="F4626" s="6" t="str">
        <f>IF($A4626="","",$E4626-_xlfn.MAXIFS($E$2:$E4625,$C$2:$C4625,$C4626,$A$2:$A4625,$A4626))</f>
        <v/>
      </c>
      <c r="G4626" s="6" t="str">
        <f t="shared" si="219"/>
        <v/>
      </c>
      <c r="H4626" s="6" t="str">
        <f t="shared" si="220"/>
        <v/>
      </c>
      <c r="I4626" s="3" t="str">
        <f t="shared" si="221"/>
        <v/>
      </c>
    </row>
    <row r="4627" spans="6:9" x14ac:dyDescent="0.25">
      <c r="F4627" s="6" t="str">
        <f>IF($A4627="","",$E4627-_xlfn.MAXIFS($E$2:$E4626,$C$2:$C4626,$C4627,$A$2:$A4626,$A4627))</f>
        <v/>
      </c>
      <c r="G4627" s="6" t="str">
        <f t="shared" si="219"/>
        <v/>
      </c>
      <c r="H4627" s="6" t="str">
        <f t="shared" si="220"/>
        <v/>
      </c>
      <c r="I4627" s="3" t="str">
        <f t="shared" si="221"/>
        <v/>
      </c>
    </row>
    <row r="4628" spans="6:9" x14ac:dyDescent="0.25">
      <c r="F4628" s="6" t="str">
        <f>IF($A4628="","",$E4628-_xlfn.MAXIFS($E$2:$E4627,$C$2:$C4627,$C4628,$A$2:$A4627,$A4628))</f>
        <v/>
      </c>
      <c r="G4628" s="6" t="str">
        <f t="shared" si="219"/>
        <v/>
      </c>
      <c r="H4628" s="6" t="str">
        <f t="shared" si="220"/>
        <v/>
      </c>
      <c r="I4628" s="3" t="str">
        <f t="shared" si="221"/>
        <v/>
      </c>
    </row>
    <row r="4629" spans="6:9" x14ac:dyDescent="0.25">
      <c r="F4629" s="6" t="str">
        <f>IF($A4629="","",$E4629-_xlfn.MAXIFS($E$2:$E4628,$C$2:$C4628,$C4629,$A$2:$A4628,$A4629))</f>
        <v/>
      </c>
      <c r="G4629" s="6" t="str">
        <f t="shared" si="219"/>
        <v/>
      </c>
      <c r="H4629" s="6" t="str">
        <f t="shared" si="220"/>
        <v/>
      </c>
      <c r="I4629" s="3" t="str">
        <f t="shared" si="221"/>
        <v/>
      </c>
    </row>
    <row r="4630" spans="6:9" x14ac:dyDescent="0.25">
      <c r="F4630" s="6" t="str">
        <f>IF($A4630="","",$E4630-_xlfn.MAXIFS($E$2:$E4629,$C$2:$C4629,$C4630,$A$2:$A4629,$A4630))</f>
        <v/>
      </c>
      <c r="G4630" s="6" t="str">
        <f t="shared" si="219"/>
        <v/>
      </c>
      <c r="H4630" s="6" t="str">
        <f t="shared" si="220"/>
        <v/>
      </c>
      <c r="I4630" s="3" t="str">
        <f t="shared" si="221"/>
        <v/>
      </c>
    </row>
    <row r="4631" spans="6:9" x14ac:dyDescent="0.25">
      <c r="F4631" s="6" t="str">
        <f>IF($A4631="","",$E4631-_xlfn.MAXIFS($E$2:$E4630,$C$2:$C4630,$C4631,$A$2:$A4630,$A4631))</f>
        <v/>
      </c>
      <c r="G4631" s="6" t="str">
        <f t="shared" si="219"/>
        <v/>
      </c>
      <c r="H4631" s="6" t="str">
        <f t="shared" si="220"/>
        <v/>
      </c>
      <c r="I4631" s="3" t="str">
        <f t="shared" si="221"/>
        <v/>
      </c>
    </row>
    <row r="4632" spans="6:9" x14ac:dyDescent="0.25">
      <c r="F4632" s="6" t="str">
        <f>IF($A4632="","",$E4632-_xlfn.MAXIFS($E$2:$E4631,$C$2:$C4631,$C4632,$A$2:$A4631,$A4632))</f>
        <v/>
      </c>
      <c r="G4632" s="6" t="str">
        <f t="shared" si="219"/>
        <v/>
      </c>
      <c r="H4632" s="6" t="str">
        <f t="shared" si="220"/>
        <v/>
      </c>
      <c r="I4632" s="3" t="str">
        <f t="shared" si="221"/>
        <v/>
      </c>
    </row>
    <row r="4633" spans="6:9" x14ac:dyDescent="0.25">
      <c r="F4633" s="6" t="str">
        <f>IF($A4633="","",$E4633-_xlfn.MAXIFS($E$2:$E4632,$C$2:$C4632,$C4633,$A$2:$A4632,$A4633))</f>
        <v/>
      </c>
      <c r="G4633" s="6" t="str">
        <f t="shared" si="219"/>
        <v/>
      </c>
      <c r="H4633" s="6" t="str">
        <f t="shared" si="220"/>
        <v/>
      </c>
      <c r="I4633" s="3" t="str">
        <f t="shared" si="221"/>
        <v/>
      </c>
    </row>
    <row r="4634" spans="6:9" x14ac:dyDescent="0.25">
      <c r="F4634" s="6" t="str">
        <f>IF($A4634="","",$E4634-_xlfn.MAXIFS($E$2:$E4633,$C$2:$C4633,$C4634,$A$2:$A4633,$A4634))</f>
        <v/>
      </c>
      <c r="G4634" s="6" t="str">
        <f t="shared" si="219"/>
        <v/>
      </c>
      <c r="H4634" s="6" t="str">
        <f t="shared" si="220"/>
        <v/>
      </c>
      <c r="I4634" s="3" t="str">
        <f t="shared" si="221"/>
        <v/>
      </c>
    </row>
    <row r="4635" spans="6:9" x14ac:dyDescent="0.25">
      <c r="F4635" s="6" t="str">
        <f>IF($A4635="","",$E4635-_xlfn.MAXIFS($E$2:$E4634,$C$2:$C4634,$C4635,$A$2:$A4634,$A4635))</f>
        <v/>
      </c>
      <c r="G4635" s="6" t="str">
        <f t="shared" si="219"/>
        <v/>
      </c>
      <c r="H4635" s="6" t="str">
        <f t="shared" si="220"/>
        <v/>
      </c>
      <c r="I4635" s="3" t="str">
        <f t="shared" si="221"/>
        <v/>
      </c>
    </row>
    <row r="4636" spans="6:9" x14ac:dyDescent="0.25">
      <c r="F4636" s="6" t="str">
        <f>IF($A4636="","",$E4636-_xlfn.MAXIFS($E$2:$E4635,$C$2:$C4635,$C4636,$A$2:$A4635,$A4636))</f>
        <v/>
      </c>
      <c r="G4636" s="6" t="str">
        <f t="shared" si="219"/>
        <v/>
      </c>
      <c r="H4636" s="6" t="str">
        <f t="shared" si="220"/>
        <v/>
      </c>
      <c r="I4636" s="3" t="str">
        <f t="shared" si="221"/>
        <v/>
      </c>
    </row>
    <row r="4637" spans="6:9" x14ac:dyDescent="0.25">
      <c r="F4637" s="6" t="str">
        <f>IF($A4637="","",$E4637-_xlfn.MAXIFS($E$2:$E4636,$C$2:$C4636,$C4637,$A$2:$A4636,$A4637))</f>
        <v/>
      </c>
      <c r="G4637" s="6" t="str">
        <f t="shared" si="219"/>
        <v/>
      </c>
      <c r="H4637" s="6" t="str">
        <f t="shared" si="220"/>
        <v/>
      </c>
      <c r="I4637" s="3" t="str">
        <f t="shared" si="221"/>
        <v/>
      </c>
    </row>
    <row r="4638" spans="6:9" x14ac:dyDescent="0.25">
      <c r="F4638" s="6" t="str">
        <f>IF($A4638="","",$E4638-_xlfn.MAXIFS($E$2:$E4637,$C$2:$C4637,$C4638,$A$2:$A4637,$A4638))</f>
        <v/>
      </c>
      <c r="G4638" s="6" t="str">
        <f t="shared" si="219"/>
        <v/>
      </c>
      <c r="H4638" s="6" t="str">
        <f t="shared" si="220"/>
        <v/>
      </c>
      <c r="I4638" s="3" t="str">
        <f t="shared" si="221"/>
        <v/>
      </c>
    </row>
    <row r="4639" spans="6:9" x14ac:dyDescent="0.25">
      <c r="F4639" s="6" t="str">
        <f>IF($A4639="","",$E4639-_xlfn.MAXIFS($E$2:$E4638,$C$2:$C4638,$C4639,$A$2:$A4638,$A4639))</f>
        <v/>
      </c>
      <c r="G4639" s="6" t="str">
        <f t="shared" si="219"/>
        <v/>
      </c>
      <c r="H4639" s="6" t="str">
        <f t="shared" si="220"/>
        <v/>
      </c>
      <c r="I4639" s="3" t="str">
        <f t="shared" si="221"/>
        <v/>
      </c>
    </row>
    <row r="4640" spans="6:9" x14ac:dyDescent="0.25">
      <c r="F4640" s="6" t="str">
        <f>IF($A4640="","",$E4640-_xlfn.MAXIFS($E$2:$E4639,$C$2:$C4639,$C4640,$A$2:$A4639,$A4640))</f>
        <v/>
      </c>
      <c r="G4640" s="6" t="str">
        <f t="shared" si="219"/>
        <v/>
      </c>
      <c r="H4640" s="6" t="str">
        <f t="shared" si="220"/>
        <v/>
      </c>
      <c r="I4640" s="3" t="str">
        <f t="shared" si="221"/>
        <v/>
      </c>
    </row>
    <row r="4641" spans="6:9" x14ac:dyDescent="0.25">
      <c r="F4641" s="6" t="str">
        <f>IF($A4641="","",$E4641-_xlfn.MAXIFS($E$2:$E4640,$C$2:$C4640,$C4641,$A$2:$A4640,$A4641))</f>
        <v/>
      </c>
      <c r="G4641" s="6" t="str">
        <f t="shared" si="219"/>
        <v/>
      </c>
      <c r="H4641" s="6" t="str">
        <f t="shared" si="220"/>
        <v/>
      </c>
      <c r="I4641" s="3" t="str">
        <f t="shared" si="221"/>
        <v/>
      </c>
    </row>
    <row r="4642" spans="6:9" x14ac:dyDescent="0.25">
      <c r="F4642" s="6" t="str">
        <f>IF($A4642="","",$E4642-_xlfn.MAXIFS($E$2:$E4641,$C$2:$C4641,$C4642,$A$2:$A4641,$A4642))</f>
        <v/>
      </c>
      <c r="G4642" s="6" t="str">
        <f t="shared" si="219"/>
        <v/>
      </c>
      <c r="H4642" s="6" t="str">
        <f t="shared" si="220"/>
        <v/>
      </c>
      <c r="I4642" s="3" t="str">
        <f t="shared" si="221"/>
        <v/>
      </c>
    </row>
    <row r="4643" spans="6:9" x14ac:dyDescent="0.25">
      <c r="F4643" s="6" t="str">
        <f>IF($A4643="","",$E4643-_xlfn.MAXIFS($E$2:$E4642,$C$2:$C4642,$C4643,$A$2:$A4642,$A4643))</f>
        <v/>
      </c>
      <c r="G4643" s="6" t="str">
        <f t="shared" si="219"/>
        <v/>
      </c>
      <c r="H4643" s="6" t="str">
        <f t="shared" si="220"/>
        <v/>
      </c>
      <c r="I4643" s="3" t="str">
        <f t="shared" si="221"/>
        <v/>
      </c>
    </row>
    <row r="4644" spans="6:9" x14ac:dyDescent="0.25">
      <c r="F4644" s="6" t="str">
        <f>IF($A4644="","",$E4644-_xlfn.MAXIFS($E$2:$E4643,$C$2:$C4643,$C4644,$A$2:$A4643,$A4644))</f>
        <v/>
      </c>
      <c r="G4644" s="6" t="str">
        <f t="shared" si="219"/>
        <v/>
      </c>
      <c r="H4644" s="6" t="str">
        <f t="shared" si="220"/>
        <v/>
      </c>
      <c r="I4644" s="3" t="str">
        <f t="shared" si="221"/>
        <v/>
      </c>
    </row>
    <row r="4645" spans="6:9" x14ac:dyDescent="0.25">
      <c r="F4645" s="6" t="str">
        <f>IF($A4645="","",$E4645-_xlfn.MAXIFS($E$2:$E4644,$C$2:$C4644,$C4645,$A$2:$A4644,$A4645))</f>
        <v/>
      </c>
      <c r="G4645" s="6" t="str">
        <f t="shared" si="219"/>
        <v/>
      </c>
      <c r="H4645" s="6" t="str">
        <f t="shared" si="220"/>
        <v/>
      </c>
      <c r="I4645" s="3" t="str">
        <f t="shared" si="221"/>
        <v/>
      </c>
    </row>
    <row r="4646" spans="6:9" x14ac:dyDescent="0.25">
      <c r="F4646" s="6" t="str">
        <f>IF($A4646="","",$E4646-_xlfn.MAXIFS($E$2:$E4645,$C$2:$C4645,$C4646,$A$2:$A4645,$A4646))</f>
        <v/>
      </c>
      <c r="G4646" s="6" t="str">
        <f t="shared" si="219"/>
        <v/>
      </c>
      <c r="H4646" s="6" t="str">
        <f t="shared" si="220"/>
        <v/>
      </c>
      <c r="I4646" s="3" t="str">
        <f t="shared" si="221"/>
        <v/>
      </c>
    </row>
    <row r="4647" spans="6:9" x14ac:dyDescent="0.25">
      <c r="F4647" s="6" t="str">
        <f>IF($A4647="","",$E4647-_xlfn.MAXIFS($E$2:$E4646,$C$2:$C4646,$C4647,$A$2:$A4646,$A4647))</f>
        <v/>
      </c>
      <c r="G4647" s="6" t="str">
        <f t="shared" si="219"/>
        <v/>
      </c>
      <c r="H4647" s="6" t="str">
        <f t="shared" si="220"/>
        <v/>
      </c>
      <c r="I4647" s="3" t="str">
        <f t="shared" si="221"/>
        <v/>
      </c>
    </row>
    <row r="4648" spans="6:9" x14ac:dyDescent="0.25">
      <c r="F4648" s="6" t="str">
        <f>IF($A4648="","",$E4648-_xlfn.MAXIFS($E$2:$E4647,$C$2:$C4647,$C4648,$A$2:$A4647,$A4648))</f>
        <v/>
      </c>
      <c r="G4648" s="6" t="str">
        <f t="shared" si="219"/>
        <v/>
      </c>
      <c r="H4648" s="6" t="str">
        <f t="shared" si="220"/>
        <v/>
      </c>
      <c r="I4648" s="3" t="str">
        <f t="shared" si="221"/>
        <v/>
      </c>
    </row>
    <row r="4649" spans="6:9" x14ac:dyDescent="0.25">
      <c r="F4649" s="6" t="str">
        <f>IF($A4649="","",$E4649-_xlfn.MAXIFS($E$2:$E4648,$C$2:$C4648,$C4649,$A$2:$A4648,$A4649))</f>
        <v/>
      </c>
      <c r="G4649" s="6" t="str">
        <f t="shared" si="219"/>
        <v/>
      </c>
      <c r="H4649" s="6" t="str">
        <f t="shared" si="220"/>
        <v/>
      </c>
      <c r="I4649" s="3" t="str">
        <f t="shared" si="221"/>
        <v/>
      </c>
    </row>
    <row r="4650" spans="6:9" x14ac:dyDescent="0.25">
      <c r="F4650" s="6" t="str">
        <f>IF($A4650="","",$E4650-_xlfn.MAXIFS($E$2:$E4649,$C$2:$C4649,$C4650,$A$2:$A4649,$A4650))</f>
        <v/>
      </c>
      <c r="G4650" s="6" t="str">
        <f t="shared" si="219"/>
        <v/>
      </c>
      <c r="H4650" s="6" t="str">
        <f t="shared" si="220"/>
        <v/>
      </c>
      <c r="I4650" s="3" t="str">
        <f t="shared" si="221"/>
        <v/>
      </c>
    </row>
    <row r="4651" spans="6:9" x14ac:dyDescent="0.25">
      <c r="F4651" s="6" t="str">
        <f>IF($A4651="","",$E4651-_xlfn.MAXIFS($E$2:$E4650,$C$2:$C4650,$C4651,$A$2:$A4650,$A4651))</f>
        <v/>
      </c>
      <c r="G4651" s="6" t="str">
        <f t="shared" si="219"/>
        <v/>
      </c>
      <c r="H4651" s="6" t="str">
        <f t="shared" si="220"/>
        <v/>
      </c>
      <c r="I4651" s="3" t="str">
        <f t="shared" si="221"/>
        <v/>
      </c>
    </row>
    <row r="4652" spans="6:9" x14ac:dyDescent="0.25">
      <c r="F4652" s="6" t="str">
        <f>IF($A4652="","",$E4652-_xlfn.MAXIFS($E$2:$E4651,$C$2:$C4651,$C4652,$A$2:$A4651,$A4652))</f>
        <v/>
      </c>
      <c r="G4652" s="6" t="str">
        <f t="shared" si="219"/>
        <v/>
      </c>
      <c r="H4652" s="6" t="str">
        <f t="shared" si="220"/>
        <v/>
      </c>
      <c r="I4652" s="3" t="str">
        <f t="shared" si="221"/>
        <v/>
      </c>
    </row>
    <row r="4653" spans="6:9" x14ac:dyDescent="0.25">
      <c r="F4653" s="6" t="str">
        <f>IF($A4653="","",$E4653-_xlfn.MAXIFS($E$2:$E4652,$C$2:$C4652,$C4653,$A$2:$A4652,$A4653))</f>
        <v/>
      </c>
      <c r="G4653" s="6" t="str">
        <f t="shared" si="219"/>
        <v/>
      </c>
      <c r="H4653" s="6" t="str">
        <f t="shared" si="220"/>
        <v/>
      </c>
      <c r="I4653" s="3" t="str">
        <f t="shared" si="221"/>
        <v/>
      </c>
    </row>
    <row r="4654" spans="6:9" x14ac:dyDescent="0.25">
      <c r="F4654" s="6" t="str">
        <f>IF($A4654="","",$E4654-_xlfn.MAXIFS($E$2:$E4653,$C$2:$C4653,$C4654,$A$2:$A4653,$A4654))</f>
        <v/>
      </c>
      <c r="G4654" s="6" t="str">
        <f t="shared" si="219"/>
        <v/>
      </c>
      <c r="H4654" s="6" t="str">
        <f t="shared" si="220"/>
        <v/>
      </c>
      <c r="I4654" s="3" t="str">
        <f t="shared" si="221"/>
        <v/>
      </c>
    </row>
    <row r="4655" spans="6:9" x14ac:dyDescent="0.25">
      <c r="F4655" s="6" t="str">
        <f>IF($A4655="","",$E4655-_xlfn.MAXIFS($E$2:$E4654,$C$2:$C4654,$C4655,$A$2:$A4654,$A4655))</f>
        <v/>
      </c>
      <c r="G4655" s="6" t="str">
        <f t="shared" si="219"/>
        <v/>
      </c>
      <c r="H4655" s="6" t="str">
        <f t="shared" si="220"/>
        <v/>
      </c>
      <c r="I4655" s="3" t="str">
        <f t="shared" si="221"/>
        <v/>
      </c>
    </row>
    <row r="4656" spans="6:9" x14ac:dyDescent="0.25">
      <c r="F4656" s="6" t="str">
        <f>IF($A4656="","",$E4656-_xlfn.MAXIFS($E$2:$E4655,$C$2:$C4655,$C4656,$A$2:$A4655,$A4656))</f>
        <v/>
      </c>
      <c r="G4656" s="6" t="str">
        <f t="shared" si="219"/>
        <v/>
      </c>
      <c r="H4656" s="6" t="str">
        <f t="shared" si="220"/>
        <v/>
      </c>
      <c r="I4656" s="3" t="str">
        <f t="shared" si="221"/>
        <v/>
      </c>
    </row>
    <row r="4657" spans="6:9" x14ac:dyDescent="0.25">
      <c r="F4657" s="6" t="str">
        <f>IF($A4657="","",$E4657-_xlfn.MAXIFS($E$2:$E4656,$C$2:$C4656,$C4657,$A$2:$A4656,$A4657))</f>
        <v/>
      </c>
      <c r="G4657" s="6" t="str">
        <f t="shared" si="219"/>
        <v/>
      </c>
      <c r="H4657" s="6" t="str">
        <f t="shared" si="220"/>
        <v/>
      </c>
      <c r="I4657" s="3" t="str">
        <f t="shared" si="221"/>
        <v/>
      </c>
    </row>
    <row r="4658" spans="6:9" x14ac:dyDescent="0.25">
      <c r="F4658" s="6" t="str">
        <f>IF($A4658="","",$E4658-_xlfn.MAXIFS($E$2:$E4657,$C$2:$C4657,$C4658,$A$2:$A4657,$A4658))</f>
        <v/>
      </c>
      <c r="G4658" s="6" t="str">
        <f t="shared" si="219"/>
        <v/>
      </c>
      <c r="H4658" s="6" t="str">
        <f t="shared" si="220"/>
        <v/>
      </c>
      <c r="I4658" s="3" t="str">
        <f t="shared" si="221"/>
        <v/>
      </c>
    </row>
    <row r="4659" spans="6:9" x14ac:dyDescent="0.25">
      <c r="F4659" s="6" t="str">
        <f>IF($A4659="","",$E4659-_xlfn.MAXIFS($E$2:$E4658,$C$2:$C4658,$C4659,$A$2:$A4658,$A4659))</f>
        <v/>
      </c>
      <c r="G4659" s="6" t="str">
        <f t="shared" si="219"/>
        <v/>
      </c>
      <c r="H4659" s="6" t="str">
        <f t="shared" si="220"/>
        <v/>
      </c>
      <c r="I4659" s="3" t="str">
        <f t="shared" si="221"/>
        <v/>
      </c>
    </row>
    <row r="4660" spans="6:9" x14ac:dyDescent="0.25">
      <c r="F4660" s="6" t="str">
        <f>IF($A4660="","",$E4660-_xlfn.MAXIFS($E$2:$E4659,$C$2:$C4659,$C4660,$A$2:$A4659,$A4660))</f>
        <v/>
      </c>
      <c r="G4660" s="6" t="str">
        <f t="shared" si="219"/>
        <v/>
      </c>
      <c r="H4660" s="6" t="str">
        <f t="shared" si="220"/>
        <v/>
      </c>
      <c r="I4660" s="3" t="str">
        <f t="shared" si="221"/>
        <v/>
      </c>
    </row>
    <row r="4661" spans="6:9" x14ac:dyDescent="0.25">
      <c r="F4661" s="6" t="str">
        <f>IF($A4661="","",$E4661-_xlfn.MAXIFS($E$2:$E4660,$C$2:$C4660,$C4661,$A$2:$A4660,$A4661))</f>
        <v/>
      </c>
      <c r="G4661" s="6" t="str">
        <f t="shared" si="219"/>
        <v/>
      </c>
      <c r="H4661" s="6" t="str">
        <f t="shared" si="220"/>
        <v/>
      </c>
      <c r="I4661" s="3" t="str">
        <f t="shared" si="221"/>
        <v/>
      </c>
    </row>
    <row r="4662" spans="6:9" x14ac:dyDescent="0.25">
      <c r="F4662" s="6" t="str">
        <f>IF($A4662="","",$E4662-_xlfn.MAXIFS($E$2:$E4661,$C$2:$C4661,$C4662,$A$2:$A4661,$A4662))</f>
        <v/>
      </c>
      <c r="G4662" s="6" t="str">
        <f t="shared" si="219"/>
        <v/>
      </c>
      <c r="H4662" s="6" t="str">
        <f t="shared" si="220"/>
        <v/>
      </c>
      <c r="I4662" s="3" t="str">
        <f t="shared" si="221"/>
        <v/>
      </c>
    </row>
    <row r="4663" spans="6:9" x14ac:dyDescent="0.25">
      <c r="F4663" s="6" t="str">
        <f>IF($A4663="","",$E4663-_xlfn.MAXIFS($E$2:$E4662,$C$2:$C4662,$C4663,$A$2:$A4662,$A4663))</f>
        <v/>
      </c>
      <c r="G4663" s="6" t="str">
        <f t="shared" si="219"/>
        <v/>
      </c>
      <c r="H4663" s="6" t="str">
        <f t="shared" si="220"/>
        <v/>
      </c>
      <c r="I4663" s="3" t="str">
        <f t="shared" si="221"/>
        <v/>
      </c>
    </row>
    <row r="4664" spans="6:9" x14ac:dyDescent="0.25">
      <c r="F4664" s="6" t="str">
        <f>IF($A4664="","",$E4664-_xlfn.MAXIFS($E$2:$E4663,$C$2:$C4663,$C4664,$A$2:$A4663,$A4664))</f>
        <v/>
      </c>
      <c r="G4664" s="6" t="str">
        <f t="shared" si="219"/>
        <v/>
      </c>
      <c r="H4664" s="6" t="str">
        <f t="shared" si="220"/>
        <v/>
      </c>
      <c r="I4664" s="3" t="str">
        <f t="shared" si="221"/>
        <v/>
      </c>
    </row>
    <row r="4665" spans="6:9" x14ac:dyDescent="0.25">
      <c r="F4665" s="6" t="str">
        <f>IF($A4665="","",$E4665-_xlfn.MAXIFS($E$2:$E4664,$C$2:$C4664,$C4665,$A$2:$A4664,$A4665))</f>
        <v/>
      </c>
      <c r="G4665" s="6" t="str">
        <f t="shared" si="219"/>
        <v/>
      </c>
      <c r="H4665" s="6" t="str">
        <f t="shared" si="220"/>
        <v/>
      </c>
      <c r="I4665" s="3" t="str">
        <f t="shared" si="221"/>
        <v/>
      </c>
    </row>
    <row r="4666" spans="6:9" x14ac:dyDescent="0.25">
      <c r="F4666" s="6" t="str">
        <f>IF($A4666="","",$E4666-_xlfn.MAXIFS($E$2:$E4665,$C$2:$C4665,$C4666,$A$2:$A4665,$A4666))</f>
        <v/>
      </c>
      <c r="G4666" s="6" t="str">
        <f t="shared" si="219"/>
        <v/>
      </c>
      <c r="H4666" s="6" t="str">
        <f t="shared" si="220"/>
        <v/>
      </c>
      <c r="I4666" s="3" t="str">
        <f t="shared" si="221"/>
        <v/>
      </c>
    </row>
    <row r="4667" spans="6:9" x14ac:dyDescent="0.25">
      <c r="F4667" s="6" t="str">
        <f>IF($A4667="","",$E4667-_xlfn.MAXIFS($E$2:$E4666,$C$2:$C4666,$C4667,$A$2:$A4666,$A4667))</f>
        <v/>
      </c>
      <c r="G4667" s="6" t="str">
        <f t="shared" si="219"/>
        <v/>
      </c>
      <c r="H4667" s="6" t="str">
        <f t="shared" si="220"/>
        <v/>
      </c>
      <c r="I4667" s="3" t="str">
        <f t="shared" si="221"/>
        <v/>
      </c>
    </row>
    <row r="4668" spans="6:9" x14ac:dyDescent="0.25">
      <c r="F4668" s="6" t="str">
        <f>IF($A4668="","",$E4668-_xlfn.MAXIFS($E$2:$E4667,$C$2:$C4667,$C4668,$A$2:$A4667,$A4668))</f>
        <v/>
      </c>
      <c r="G4668" s="6" t="str">
        <f t="shared" si="219"/>
        <v/>
      </c>
      <c r="H4668" s="6" t="str">
        <f t="shared" si="220"/>
        <v/>
      </c>
      <c r="I4668" s="3" t="str">
        <f t="shared" si="221"/>
        <v/>
      </c>
    </row>
    <row r="4669" spans="6:9" x14ac:dyDescent="0.25">
      <c r="F4669" s="6" t="str">
        <f>IF($A4669="","",$E4669-_xlfn.MAXIFS($E$2:$E4668,$C$2:$C4668,$C4669,$A$2:$A4668,$A4669))</f>
        <v/>
      </c>
      <c r="G4669" s="6" t="str">
        <f t="shared" si="219"/>
        <v/>
      </c>
      <c r="H4669" s="6" t="str">
        <f t="shared" si="220"/>
        <v/>
      </c>
      <c r="I4669" s="3" t="str">
        <f t="shared" si="221"/>
        <v/>
      </c>
    </row>
    <row r="4670" spans="6:9" x14ac:dyDescent="0.25">
      <c r="F4670" s="6" t="str">
        <f>IF($A4670="","",$E4670-_xlfn.MAXIFS($E$2:$E4669,$C$2:$C4669,$C4670,$A$2:$A4669,$A4670))</f>
        <v/>
      </c>
      <c r="G4670" s="6" t="str">
        <f t="shared" si="219"/>
        <v/>
      </c>
      <c r="H4670" s="6" t="str">
        <f t="shared" si="220"/>
        <v/>
      </c>
      <c r="I4670" s="3" t="str">
        <f t="shared" si="221"/>
        <v/>
      </c>
    </row>
    <row r="4671" spans="6:9" x14ac:dyDescent="0.25">
      <c r="F4671" s="6" t="str">
        <f>IF($A4671="","",$E4671-_xlfn.MAXIFS($E$2:$E4670,$C$2:$C4670,$C4671,$A$2:$A4670,$A4671))</f>
        <v/>
      </c>
      <c r="G4671" s="6" t="str">
        <f t="shared" si="219"/>
        <v/>
      </c>
      <c r="H4671" s="6" t="str">
        <f t="shared" si="220"/>
        <v/>
      </c>
      <c r="I4671" s="3" t="str">
        <f t="shared" si="221"/>
        <v/>
      </c>
    </row>
    <row r="4672" spans="6:9" x14ac:dyDescent="0.25">
      <c r="F4672" s="6" t="str">
        <f>IF($A4672="","",$E4672-_xlfn.MAXIFS($E$2:$E4671,$C$2:$C4671,$C4672,$A$2:$A4671,$A4672))</f>
        <v/>
      </c>
      <c r="G4672" s="6" t="str">
        <f t="shared" si="219"/>
        <v/>
      </c>
      <c r="H4672" s="6" t="str">
        <f t="shared" si="220"/>
        <v/>
      </c>
      <c r="I4672" s="3" t="str">
        <f t="shared" si="221"/>
        <v/>
      </c>
    </row>
    <row r="4673" spans="6:9" x14ac:dyDescent="0.25">
      <c r="F4673" s="6" t="str">
        <f>IF($A4673="","",$E4673-_xlfn.MAXIFS($E$2:$E4672,$C$2:$C4672,$C4673,$A$2:$A4672,$A4673))</f>
        <v/>
      </c>
      <c r="G4673" s="6" t="str">
        <f t="shared" si="219"/>
        <v/>
      </c>
      <c r="H4673" s="6" t="str">
        <f t="shared" si="220"/>
        <v/>
      </c>
      <c r="I4673" s="3" t="str">
        <f t="shared" si="221"/>
        <v/>
      </c>
    </row>
    <row r="4674" spans="6:9" x14ac:dyDescent="0.25">
      <c r="F4674" s="6" t="str">
        <f>IF($A4674="","",$E4674-_xlfn.MAXIFS($E$2:$E4673,$C$2:$C4673,$C4674,$A$2:$A4673,$A4674))</f>
        <v/>
      </c>
      <c r="G4674" s="6" t="str">
        <f t="shared" si="219"/>
        <v/>
      </c>
      <c r="H4674" s="6" t="str">
        <f t="shared" si="220"/>
        <v/>
      </c>
      <c r="I4674" s="3" t="str">
        <f t="shared" si="221"/>
        <v/>
      </c>
    </row>
    <row r="4675" spans="6:9" x14ac:dyDescent="0.25">
      <c r="F4675" s="6" t="str">
        <f>IF($A4675="","",$E4675-_xlfn.MAXIFS($E$2:$E4674,$C$2:$C4674,$C4675,$A$2:$A4674,$A4675))</f>
        <v/>
      </c>
      <c r="G4675" s="6" t="str">
        <f t="shared" si="219"/>
        <v/>
      </c>
      <c r="H4675" s="6" t="str">
        <f t="shared" si="220"/>
        <v/>
      </c>
      <c r="I4675" s="3" t="str">
        <f t="shared" si="221"/>
        <v/>
      </c>
    </row>
    <row r="4676" spans="6:9" x14ac:dyDescent="0.25">
      <c r="F4676" s="6" t="str">
        <f>IF($A4676="","",$E4676-_xlfn.MAXIFS($E$2:$E4675,$C$2:$C4675,$C4676,$A$2:$A4675,$A4676))</f>
        <v/>
      </c>
      <c r="G4676" s="6" t="str">
        <f t="shared" si="219"/>
        <v/>
      </c>
      <c r="H4676" s="6" t="str">
        <f t="shared" si="220"/>
        <v/>
      </c>
      <c r="I4676" s="3" t="str">
        <f t="shared" si="221"/>
        <v/>
      </c>
    </row>
    <row r="4677" spans="6:9" x14ac:dyDescent="0.25">
      <c r="F4677" s="6" t="str">
        <f>IF($A4677="","",$E4677-_xlfn.MAXIFS($E$2:$E4676,$C$2:$C4676,$C4677,$A$2:$A4676,$A4677))</f>
        <v/>
      </c>
      <c r="G4677" s="6" t="str">
        <f t="shared" si="219"/>
        <v/>
      </c>
      <c r="H4677" s="6" t="str">
        <f t="shared" si="220"/>
        <v/>
      </c>
      <c r="I4677" s="3" t="str">
        <f t="shared" si="221"/>
        <v/>
      </c>
    </row>
    <row r="4678" spans="6:9" x14ac:dyDescent="0.25">
      <c r="F4678" s="6" t="str">
        <f>IF($A4678="","",$E4678-_xlfn.MAXIFS($E$2:$E4677,$C$2:$C4677,$C4678,$A$2:$A4677,$A4678))</f>
        <v/>
      </c>
      <c r="G4678" s="6" t="str">
        <f t="shared" si="219"/>
        <v/>
      </c>
      <c r="H4678" s="6" t="str">
        <f t="shared" si="220"/>
        <v/>
      </c>
      <c r="I4678" s="3" t="str">
        <f t="shared" si="221"/>
        <v/>
      </c>
    </row>
    <row r="4679" spans="6:9" x14ac:dyDescent="0.25">
      <c r="F4679" s="6" t="str">
        <f>IF($A4679="","",$E4679-_xlfn.MAXIFS($E$2:$E4678,$C$2:$C4678,$C4679,$A$2:$A4678,$A4679))</f>
        <v/>
      </c>
      <c r="G4679" s="6" t="str">
        <f t="shared" si="219"/>
        <v/>
      </c>
      <c r="H4679" s="6" t="str">
        <f t="shared" si="220"/>
        <v/>
      </c>
      <c r="I4679" s="3" t="str">
        <f t="shared" si="221"/>
        <v/>
      </c>
    </row>
    <row r="4680" spans="6:9" x14ac:dyDescent="0.25">
      <c r="F4680" s="6" t="str">
        <f>IF($A4680="","",$E4680-_xlfn.MAXIFS($E$2:$E4679,$C$2:$C4679,$C4680,$A$2:$A4679,$A4680))</f>
        <v/>
      </c>
      <c r="G4680" s="6" t="str">
        <f t="shared" si="219"/>
        <v/>
      </c>
      <c r="H4680" s="6" t="str">
        <f t="shared" si="220"/>
        <v/>
      </c>
      <c r="I4680" s="3" t="str">
        <f t="shared" si="221"/>
        <v/>
      </c>
    </row>
    <row r="4681" spans="6:9" x14ac:dyDescent="0.25">
      <c r="F4681" s="6" t="str">
        <f>IF($A4681="","",$E4681-_xlfn.MAXIFS($E$2:$E4680,$C$2:$C4680,$C4681,$A$2:$A4680,$A4681))</f>
        <v/>
      </c>
      <c r="G4681" s="6" t="str">
        <f t="shared" ref="G4681:G4744" si="222">IF($A4681="","",HOUR($D4681))</f>
        <v/>
      </c>
      <c r="H4681" s="6" t="str">
        <f t="shared" ref="H4681:H4744" si="223">IF($A4681="","",MINUTE($D4681))</f>
        <v/>
      </c>
      <c r="I4681" s="3" t="str">
        <f t="shared" si="221"/>
        <v/>
      </c>
    </row>
    <row r="4682" spans="6:9" x14ac:dyDescent="0.25">
      <c r="F4682" s="6" t="str">
        <f>IF($A4682="","",$E4682-_xlfn.MAXIFS($E$2:$E4681,$C$2:$C4681,$C4682,$A$2:$A4681,$A4682))</f>
        <v/>
      </c>
      <c r="G4682" s="6" t="str">
        <f t="shared" si="222"/>
        <v/>
      </c>
      <c r="H4682" s="6" t="str">
        <f t="shared" si="223"/>
        <v/>
      </c>
      <c r="I4682" s="3" t="str">
        <f t="shared" ref="I4682:I4745" si="224">IF($F4682&lt;0,"ERROR","")</f>
        <v/>
      </c>
    </row>
    <row r="4683" spans="6:9" x14ac:dyDescent="0.25">
      <c r="F4683" s="6" t="str">
        <f>IF($A4683="","",$E4683-_xlfn.MAXIFS($E$2:$E4682,$C$2:$C4682,$C4683,$A$2:$A4682,$A4683))</f>
        <v/>
      </c>
      <c r="G4683" s="6" t="str">
        <f t="shared" si="222"/>
        <v/>
      </c>
      <c r="H4683" s="6" t="str">
        <f t="shared" si="223"/>
        <v/>
      </c>
      <c r="I4683" s="3" t="str">
        <f t="shared" si="224"/>
        <v/>
      </c>
    </row>
    <row r="4684" spans="6:9" x14ac:dyDescent="0.25">
      <c r="F4684" s="6" t="str">
        <f>IF($A4684="","",$E4684-_xlfn.MAXIFS($E$2:$E4683,$C$2:$C4683,$C4684,$A$2:$A4683,$A4684))</f>
        <v/>
      </c>
      <c r="G4684" s="6" t="str">
        <f t="shared" si="222"/>
        <v/>
      </c>
      <c r="H4684" s="6" t="str">
        <f t="shared" si="223"/>
        <v/>
      </c>
      <c r="I4684" s="3" t="str">
        <f t="shared" si="224"/>
        <v/>
      </c>
    </row>
    <row r="4685" spans="6:9" x14ac:dyDescent="0.25">
      <c r="F4685" s="6" t="str">
        <f>IF($A4685="","",$E4685-_xlfn.MAXIFS($E$2:$E4684,$C$2:$C4684,$C4685,$A$2:$A4684,$A4685))</f>
        <v/>
      </c>
      <c r="G4685" s="6" t="str">
        <f t="shared" si="222"/>
        <v/>
      </c>
      <c r="H4685" s="6" t="str">
        <f t="shared" si="223"/>
        <v/>
      </c>
      <c r="I4685" s="3" t="str">
        <f t="shared" si="224"/>
        <v/>
      </c>
    </row>
    <row r="4686" spans="6:9" x14ac:dyDescent="0.25">
      <c r="F4686" s="6" t="str">
        <f>IF($A4686="","",$E4686-_xlfn.MAXIFS($E$2:$E4685,$C$2:$C4685,$C4686,$A$2:$A4685,$A4686))</f>
        <v/>
      </c>
      <c r="G4686" s="6" t="str">
        <f t="shared" si="222"/>
        <v/>
      </c>
      <c r="H4686" s="6" t="str">
        <f t="shared" si="223"/>
        <v/>
      </c>
      <c r="I4686" s="3" t="str">
        <f t="shared" si="224"/>
        <v/>
      </c>
    </row>
    <row r="4687" spans="6:9" x14ac:dyDescent="0.25">
      <c r="F4687" s="6" t="str">
        <f>IF($A4687="","",$E4687-_xlfn.MAXIFS($E$2:$E4686,$C$2:$C4686,$C4687,$A$2:$A4686,$A4687))</f>
        <v/>
      </c>
      <c r="G4687" s="6" t="str">
        <f t="shared" si="222"/>
        <v/>
      </c>
      <c r="H4687" s="6" t="str">
        <f t="shared" si="223"/>
        <v/>
      </c>
      <c r="I4687" s="3" t="str">
        <f t="shared" si="224"/>
        <v/>
      </c>
    </row>
    <row r="4688" spans="6:9" x14ac:dyDescent="0.25">
      <c r="F4688" s="6" t="str">
        <f>IF($A4688="","",$E4688-_xlfn.MAXIFS($E$2:$E4687,$C$2:$C4687,$C4688,$A$2:$A4687,$A4688))</f>
        <v/>
      </c>
      <c r="G4688" s="6" t="str">
        <f t="shared" si="222"/>
        <v/>
      </c>
      <c r="H4688" s="6" t="str">
        <f t="shared" si="223"/>
        <v/>
      </c>
      <c r="I4688" s="3" t="str">
        <f t="shared" si="224"/>
        <v/>
      </c>
    </row>
    <row r="4689" spans="6:9" x14ac:dyDescent="0.25">
      <c r="F4689" s="6" t="str">
        <f>IF($A4689="","",$E4689-_xlfn.MAXIFS($E$2:$E4688,$C$2:$C4688,$C4689,$A$2:$A4688,$A4689))</f>
        <v/>
      </c>
      <c r="G4689" s="6" t="str">
        <f t="shared" si="222"/>
        <v/>
      </c>
      <c r="H4689" s="6" t="str">
        <f t="shared" si="223"/>
        <v/>
      </c>
      <c r="I4689" s="3" t="str">
        <f t="shared" si="224"/>
        <v/>
      </c>
    </row>
    <row r="4690" spans="6:9" x14ac:dyDescent="0.25">
      <c r="F4690" s="6" t="str">
        <f>IF($A4690="","",$E4690-_xlfn.MAXIFS($E$2:$E4689,$C$2:$C4689,$C4690,$A$2:$A4689,$A4690))</f>
        <v/>
      </c>
      <c r="G4690" s="6" t="str">
        <f t="shared" si="222"/>
        <v/>
      </c>
      <c r="H4690" s="6" t="str">
        <f t="shared" si="223"/>
        <v/>
      </c>
      <c r="I4690" s="3" t="str">
        <f t="shared" si="224"/>
        <v/>
      </c>
    </row>
    <row r="4691" spans="6:9" x14ac:dyDescent="0.25">
      <c r="F4691" s="6" t="str">
        <f>IF($A4691="","",$E4691-_xlfn.MAXIFS($E$2:$E4690,$C$2:$C4690,$C4691,$A$2:$A4690,$A4691))</f>
        <v/>
      </c>
      <c r="G4691" s="6" t="str">
        <f t="shared" si="222"/>
        <v/>
      </c>
      <c r="H4691" s="6" t="str">
        <f t="shared" si="223"/>
        <v/>
      </c>
      <c r="I4691" s="3" t="str">
        <f t="shared" si="224"/>
        <v/>
      </c>
    </row>
    <row r="4692" spans="6:9" x14ac:dyDescent="0.25">
      <c r="F4692" s="6" t="str">
        <f>IF($A4692="","",$E4692-_xlfn.MAXIFS($E$2:$E4691,$C$2:$C4691,$C4692,$A$2:$A4691,$A4692))</f>
        <v/>
      </c>
      <c r="G4692" s="6" t="str">
        <f t="shared" si="222"/>
        <v/>
      </c>
      <c r="H4692" s="6" t="str">
        <f t="shared" si="223"/>
        <v/>
      </c>
      <c r="I4692" s="3" t="str">
        <f t="shared" si="224"/>
        <v/>
      </c>
    </row>
    <row r="4693" spans="6:9" x14ac:dyDescent="0.25">
      <c r="F4693" s="6" t="str">
        <f>IF($A4693="","",$E4693-_xlfn.MAXIFS($E$2:$E4692,$C$2:$C4692,$C4693,$A$2:$A4692,$A4693))</f>
        <v/>
      </c>
      <c r="G4693" s="6" t="str">
        <f t="shared" si="222"/>
        <v/>
      </c>
      <c r="H4693" s="6" t="str">
        <f t="shared" si="223"/>
        <v/>
      </c>
      <c r="I4693" s="3" t="str">
        <f t="shared" si="224"/>
        <v/>
      </c>
    </row>
    <row r="4694" spans="6:9" x14ac:dyDescent="0.25">
      <c r="F4694" s="6" t="str">
        <f>IF($A4694="","",$E4694-_xlfn.MAXIFS($E$2:$E4693,$C$2:$C4693,$C4694,$A$2:$A4693,$A4694))</f>
        <v/>
      </c>
      <c r="G4694" s="6" t="str">
        <f t="shared" si="222"/>
        <v/>
      </c>
      <c r="H4694" s="6" t="str">
        <f t="shared" si="223"/>
        <v/>
      </c>
      <c r="I4694" s="3" t="str">
        <f t="shared" si="224"/>
        <v/>
      </c>
    </row>
    <row r="4695" spans="6:9" x14ac:dyDescent="0.25">
      <c r="F4695" s="6" t="str">
        <f>IF($A4695="","",$E4695-_xlfn.MAXIFS($E$2:$E4694,$C$2:$C4694,$C4695,$A$2:$A4694,$A4695))</f>
        <v/>
      </c>
      <c r="G4695" s="6" t="str">
        <f t="shared" si="222"/>
        <v/>
      </c>
      <c r="H4695" s="6" t="str">
        <f t="shared" si="223"/>
        <v/>
      </c>
      <c r="I4695" s="3" t="str">
        <f t="shared" si="224"/>
        <v/>
      </c>
    </row>
    <row r="4696" spans="6:9" x14ac:dyDescent="0.25">
      <c r="F4696" s="6" t="str">
        <f>IF($A4696="","",$E4696-_xlfn.MAXIFS($E$2:$E4695,$C$2:$C4695,$C4696,$A$2:$A4695,$A4696))</f>
        <v/>
      </c>
      <c r="G4696" s="6" t="str">
        <f t="shared" si="222"/>
        <v/>
      </c>
      <c r="H4696" s="6" t="str">
        <f t="shared" si="223"/>
        <v/>
      </c>
      <c r="I4696" s="3" t="str">
        <f t="shared" si="224"/>
        <v/>
      </c>
    </row>
    <row r="4697" spans="6:9" x14ac:dyDescent="0.25">
      <c r="F4697" s="6" t="str">
        <f>IF($A4697="","",$E4697-_xlfn.MAXIFS($E$2:$E4696,$C$2:$C4696,$C4697,$A$2:$A4696,$A4697))</f>
        <v/>
      </c>
      <c r="G4697" s="6" t="str">
        <f t="shared" si="222"/>
        <v/>
      </c>
      <c r="H4697" s="6" t="str">
        <f t="shared" si="223"/>
        <v/>
      </c>
      <c r="I4697" s="3" t="str">
        <f t="shared" si="224"/>
        <v/>
      </c>
    </row>
    <row r="4698" spans="6:9" x14ac:dyDescent="0.25">
      <c r="F4698" s="6" t="str">
        <f>IF($A4698="","",$E4698-_xlfn.MAXIFS($E$2:$E4697,$C$2:$C4697,$C4698,$A$2:$A4697,$A4698))</f>
        <v/>
      </c>
      <c r="G4698" s="6" t="str">
        <f t="shared" si="222"/>
        <v/>
      </c>
      <c r="H4698" s="6" t="str">
        <f t="shared" si="223"/>
        <v/>
      </c>
      <c r="I4698" s="3" t="str">
        <f t="shared" si="224"/>
        <v/>
      </c>
    </row>
    <row r="4699" spans="6:9" x14ac:dyDescent="0.25">
      <c r="F4699" s="6" t="str">
        <f>IF($A4699="","",$E4699-_xlfn.MAXIFS($E$2:$E4698,$C$2:$C4698,$C4699,$A$2:$A4698,$A4699))</f>
        <v/>
      </c>
      <c r="G4699" s="6" t="str">
        <f t="shared" si="222"/>
        <v/>
      </c>
      <c r="H4699" s="6" t="str">
        <f t="shared" si="223"/>
        <v/>
      </c>
      <c r="I4699" s="3" t="str">
        <f t="shared" si="224"/>
        <v/>
      </c>
    </row>
    <row r="4700" spans="6:9" x14ac:dyDescent="0.25">
      <c r="F4700" s="6" t="str">
        <f>IF($A4700="","",$E4700-_xlfn.MAXIFS($E$2:$E4699,$C$2:$C4699,$C4700,$A$2:$A4699,$A4700))</f>
        <v/>
      </c>
      <c r="G4700" s="6" t="str">
        <f t="shared" si="222"/>
        <v/>
      </c>
      <c r="H4700" s="6" t="str">
        <f t="shared" si="223"/>
        <v/>
      </c>
      <c r="I4700" s="3" t="str">
        <f t="shared" si="224"/>
        <v/>
      </c>
    </row>
    <row r="4701" spans="6:9" x14ac:dyDescent="0.25">
      <c r="F4701" s="6" t="str">
        <f>IF($A4701="","",$E4701-_xlfn.MAXIFS($E$2:$E4700,$C$2:$C4700,$C4701,$A$2:$A4700,$A4701))</f>
        <v/>
      </c>
      <c r="G4701" s="6" t="str">
        <f t="shared" si="222"/>
        <v/>
      </c>
      <c r="H4701" s="6" t="str">
        <f t="shared" si="223"/>
        <v/>
      </c>
      <c r="I4701" s="3" t="str">
        <f t="shared" si="224"/>
        <v/>
      </c>
    </row>
    <row r="4702" spans="6:9" x14ac:dyDescent="0.25">
      <c r="F4702" s="6" t="str">
        <f>IF($A4702="","",$E4702-_xlfn.MAXIFS($E$2:$E4701,$C$2:$C4701,$C4702,$A$2:$A4701,$A4702))</f>
        <v/>
      </c>
      <c r="G4702" s="6" t="str">
        <f t="shared" si="222"/>
        <v/>
      </c>
      <c r="H4702" s="6" t="str">
        <f t="shared" si="223"/>
        <v/>
      </c>
      <c r="I4702" s="3" t="str">
        <f t="shared" si="224"/>
        <v/>
      </c>
    </row>
    <row r="4703" spans="6:9" x14ac:dyDescent="0.25">
      <c r="F4703" s="6" t="str">
        <f>IF($A4703="","",$E4703-_xlfn.MAXIFS($E$2:$E4702,$C$2:$C4702,$C4703,$A$2:$A4702,$A4703))</f>
        <v/>
      </c>
      <c r="G4703" s="6" t="str">
        <f t="shared" si="222"/>
        <v/>
      </c>
      <c r="H4703" s="6" t="str">
        <f t="shared" si="223"/>
        <v/>
      </c>
      <c r="I4703" s="3" t="str">
        <f t="shared" si="224"/>
        <v/>
      </c>
    </row>
    <row r="4704" spans="6:9" x14ac:dyDescent="0.25">
      <c r="F4704" s="6" t="str">
        <f>IF($A4704="","",$E4704-_xlfn.MAXIFS($E$2:$E4703,$C$2:$C4703,$C4704,$A$2:$A4703,$A4704))</f>
        <v/>
      </c>
      <c r="G4704" s="6" t="str">
        <f t="shared" si="222"/>
        <v/>
      </c>
      <c r="H4704" s="6" t="str">
        <f t="shared" si="223"/>
        <v/>
      </c>
      <c r="I4704" s="3" t="str">
        <f t="shared" si="224"/>
        <v/>
      </c>
    </row>
    <row r="4705" spans="6:9" x14ac:dyDescent="0.25">
      <c r="F4705" s="6" t="str">
        <f>IF($A4705="","",$E4705-_xlfn.MAXIFS($E$2:$E4704,$C$2:$C4704,$C4705,$A$2:$A4704,$A4705))</f>
        <v/>
      </c>
      <c r="G4705" s="6" t="str">
        <f t="shared" si="222"/>
        <v/>
      </c>
      <c r="H4705" s="6" t="str">
        <f t="shared" si="223"/>
        <v/>
      </c>
      <c r="I4705" s="3" t="str">
        <f t="shared" si="224"/>
        <v/>
      </c>
    </row>
    <row r="4706" spans="6:9" x14ac:dyDescent="0.25">
      <c r="F4706" s="6" t="str">
        <f>IF($A4706="","",$E4706-_xlfn.MAXIFS($E$2:$E4705,$C$2:$C4705,$C4706,$A$2:$A4705,$A4706))</f>
        <v/>
      </c>
      <c r="G4706" s="6" t="str">
        <f t="shared" si="222"/>
        <v/>
      </c>
      <c r="H4706" s="6" t="str">
        <f t="shared" si="223"/>
        <v/>
      </c>
      <c r="I4706" s="3" t="str">
        <f t="shared" si="224"/>
        <v/>
      </c>
    </row>
    <row r="4707" spans="6:9" x14ac:dyDescent="0.25">
      <c r="F4707" s="6" t="str">
        <f>IF($A4707="","",$E4707-_xlfn.MAXIFS($E$2:$E4706,$C$2:$C4706,$C4707,$A$2:$A4706,$A4707))</f>
        <v/>
      </c>
      <c r="G4707" s="6" t="str">
        <f t="shared" si="222"/>
        <v/>
      </c>
      <c r="H4707" s="6" t="str">
        <f t="shared" si="223"/>
        <v/>
      </c>
      <c r="I4707" s="3" t="str">
        <f t="shared" si="224"/>
        <v/>
      </c>
    </row>
    <row r="4708" spans="6:9" x14ac:dyDescent="0.25">
      <c r="F4708" s="6" t="str">
        <f>IF($A4708="","",$E4708-_xlfn.MAXIFS($E$2:$E4707,$C$2:$C4707,$C4708,$A$2:$A4707,$A4708))</f>
        <v/>
      </c>
      <c r="G4708" s="6" t="str">
        <f t="shared" si="222"/>
        <v/>
      </c>
      <c r="H4708" s="6" t="str">
        <f t="shared" si="223"/>
        <v/>
      </c>
      <c r="I4708" s="3" t="str">
        <f t="shared" si="224"/>
        <v/>
      </c>
    </row>
    <row r="4709" spans="6:9" x14ac:dyDescent="0.25">
      <c r="F4709" s="6" t="str">
        <f>IF($A4709="","",$E4709-_xlfn.MAXIFS($E$2:$E4708,$C$2:$C4708,$C4709,$A$2:$A4708,$A4709))</f>
        <v/>
      </c>
      <c r="G4709" s="6" t="str">
        <f t="shared" si="222"/>
        <v/>
      </c>
      <c r="H4709" s="6" t="str">
        <f t="shared" si="223"/>
        <v/>
      </c>
      <c r="I4709" s="3" t="str">
        <f t="shared" si="224"/>
        <v/>
      </c>
    </row>
    <row r="4710" spans="6:9" x14ac:dyDescent="0.25">
      <c r="F4710" s="6" t="str">
        <f>IF($A4710="","",$E4710-_xlfn.MAXIFS($E$2:$E4709,$C$2:$C4709,$C4710,$A$2:$A4709,$A4710))</f>
        <v/>
      </c>
      <c r="G4710" s="6" t="str">
        <f t="shared" si="222"/>
        <v/>
      </c>
      <c r="H4710" s="6" t="str">
        <f t="shared" si="223"/>
        <v/>
      </c>
      <c r="I4710" s="3" t="str">
        <f t="shared" si="224"/>
        <v/>
      </c>
    </row>
    <row r="4711" spans="6:9" x14ac:dyDescent="0.25">
      <c r="F4711" s="6" t="str">
        <f>IF($A4711="","",$E4711-_xlfn.MAXIFS($E$2:$E4710,$C$2:$C4710,$C4711,$A$2:$A4710,$A4711))</f>
        <v/>
      </c>
      <c r="G4711" s="6" t="str">
        <f t="shared" si="222"/>
        <v/>
      </c>
      <c r="H4711" s="6" t="str">
        <f t="shared" si="223"/>
        <v/>
      </c>
      <c r="I4711" s="3" t="str">
        <f t="shared" si="224"/>
        <v/>
      </c>
    </row>
    <row r="4712" spans="6:9" x14ac:dyDescent="0.25">
      <c r="F4712" s="6" t="str">
        <f>IF($A4712="","",$E4712-_xlfn.MAXIFS($E$2:$E4711,$C$2:$C4711,$C4712,$A$2:$A4711,$A4712))</f>
        <v/>
      </c>
      <c r="G4712" s="6" t="str">
        <f t="shared" si="222"/>
        <v/>
      </c>
      <c r="H4712" s="6" t="str">
        <f t="shared" si="223"/>
        <v/>
      </c>
      <c r="I4712" s="3" t="str">
        <f t="shared" si="224"/>
        <v/>
      </c>
    </row>
    <row r="4713" spans="6:9" x14ac:dyDescent="0.25">
      <c r="F4713" s="6" t="str">
        <f>IF($A4713="","",$E4713-_xlfn.MAXIFS($E$2:$E4712,$C$2:$C4712,$C4713,$A$2:$A4712,$A4713))</f>
        <v/>
      </c>
      <c r="G4713" s="6" t="str">
        <f t="shared" si="222"/>
        <v/>
      </c>
      <c r="H4713" s="6" t="str">
        <f t="shared" si="223"/>
        <v/>
      </c>
      <c r="I4713" s="3" t="str">
        <f t="shared" si="224"/>
        <v/>
      </c>
    </row>
    <row r="4714" spans="6:9" x14ac:dyDescent="0.25">
      <c r="F4714" s="6" t="str">
        <f>IF($A4714="","",$E4714-_xlfn.MAXIFS($E$2:$E4713,$C$2:$C4713,$C4714,$A$2:$A4713,$A4714))</f>
        <v/>
      </c>
      <c r="G4714" s="6" t="str">
        <f t="shared" si="222"/>
        <v/>
      </c>
      <c r="H4714" s="6" t="str">
        <f t="shared" si="223"/>
        <v/>
      </c>
      <c r="I4714" s="3" t="str">
        <f t="shared" si="224"/>
        <v/>
      </c>
    </row>
    <row r="4715" spans="6:9" x14ac:dyDescent="0.25">
      <c r="F4715" s="6" t="str">
        <f>IF($A4715="","",$E4715-_xlfn.MAXIFS($E$2:$E4714,$C$2:$C4714,$C4715,$A$2:$A4714,$A4715))</f>
        <v/>
      </c>
      <c r="G4715" s="6" t="str">
        <f t="shared" si="222"/>
        <v/>
      </c>
      <c r="H4715" s="6" t="str">
        <f t="shared" si="223"/>
        <v/>
      </c>
      <c r="I4715" s="3" t="str">
        <f t="shared" si="224"/>
        <v/>
      </c>
    </row>
    <row r="4716" spans="6:9" x14ac:dyDescent="0.25">
      <c r="F4716" s="6" t="str">
        <f>IF($A4716="","",$E4716-_xlfn.MAXIFS($E$2:$E4715,$C$2:$C4715,$C4716,$A$2:$A4715,$A4716))</f>
        <v/>
      </c>
      <c r="G4716" s="6" t="str">
        <f t="shared" si="222"/>
        <v/>
      </c>
      <c r="H4716" s="6" t="str">
        <f t="shared" si="223"/>
        <v/>
      </c>
      <c r="I4716" s="3" t="str">
        <f t="shared" si="224"/>
        <v/>
      </c>
    </row>
    <row r="4717" spans="6:9" x14ac:dyDescent="0.25">
      <c r="F4717" s="6" t="str">
        <f>IF($A4717="","",$E4717-_xlfn.MAXIFS($E$2:$E4716,$C$2:$C4716,$C4717,$A$2:$A4716,$A4717))</f>
        <v/>
      </c>
      <c r="G4717" s="6" t="str">
        <f t="shared" si="222"/>
        <v/>
      </c>
      <c r="H4717" s="6" t="str">
        <f t="shared" si="223"/>
        <v/>
      </c>
      <c r="I4717" s="3" t="str">
        <f t="shared" si="224"/>
        <v/>
      </c>
    </row>
    <row r="4718" spans="6:9" x14ac:dyDescent="0.25">
      <c r="F4718" s="6" t="str">
        <f>IF($A4718="","",$E4718-_xlfn.MAXIFS($E$2:$E4717,$C$2:$C4717,$C4718,$A$2:$A4717,$A4718))</f>
        <v/>
      </c>
      <c r="G4718" s="6" t="str">
        <f t="shared" si="222"/>
        <v/>
      </c>
      <c r="H4718" s="6" t="str">
        <f t="shared" si="223"/>
        <v/>
      </c>
      <c r="I4718" s="3" t="str">
        <f t="shared" si="224"/>
        <v/>
      </c>
    </row>
    <row r="4719" spans="6:9" x14ac:dyDescent="0.25">
      <c r="F4719" s="6" t="str">
        <f>IF($A4719="","",$E4719-_xlfn.MAXIFS($E$2:$E4718,$C$2:$C4718,$C4719,$A$2:$A4718,$A4719))</f>
        <v/>
      </c>
      <c r="G4719" s="6" t="str">
        <f t="shared" si="222"/>
        <v/>
      </c>
      <c r="H4719" s="6" t="str">
        <f t="shared" si="223"/>
        <v/>
      </c>
      <c r="I4719" s="3" t="str">
        <f t="shared" si="224"/>
        <v/>
      </c>
    </row>
    <row r="4720" spans="6:9" x14ac:dyDescent="0.25">
      <c r="F4720" s="6" t="str">
        <f>IF($A4720="","",$E4720-_xlfn.MAXIFS($E$2:$E4719,$C$2:$C4719,$C4720,$A$2:$A4719,$A4720))</f>
        <v/>
      </c>
      <c r="G4720" s="6" t="str">
        <f t="shared" si="222"/>
        <v/>
      </c>
      <c r="H4720" s="6" t="str">
        <f t="shared" si="223"/>
        <v/>
      </c>
      <c r="I4720" s="3" t="str">
        <f t="shared" si="224"/>
        <v/>
      </c>
    </row>
    <row r="4721" spans="6:9" x14ac:dyDescent="0.25">
      <c r="F4721" s="6" t="str">
        <f>IF($A4721="","",$E4721-_xlfn.MAXIFS($E$2:$E4720,$C$2:$C4720,$C4721,$A$2:$A4720,$A4721))</f>
        <v/>
      </c>
      <c r="G4721" s="6" t="str">
        <f t="shared" si="222"/>
        <v/>
      </c>
      <c r="H4721" s="6" t="str">
        <f t="shared" si="223"/>
        <v/>
      </c>
      <c r="I4721" s="3" t="str">
        <f t="shared" si="224"/>
        <v/>
      </c>
    </row>
    <row r="4722" spans="6:9" x14ac:dyDescent="0.25">
      <c r="F4722" s="6" t="str">
        <f>IF($A4722="","",$E4722-_xlfn.MAXIFS($E$2:$E4721,$C$2:$C4721,$C4722,$A$2:$A4721,$A4722))</f>
        <v/>
      </c>
      <c r="G4722" s="6" t="str">
        <f t="shared" si="222"/>
        <v/>
      </c>
      <c r="H4722" s="6" t="str">
        <f t="shared" si="223"/>
        <v/>
      </c>
      <c r="I4722" s="3" t="str">
        <f t="shared" si="224"/>
        <v/>
      </c>
    </row>
    <row r="4723" spans="6:9" x14ac:dyDescent="0.25">
      <c r="F4723" s="6" t="str">
        <f>IF($A4723="","",$E4723-_xlfn.MAXIFS($E$2:$E4722,$C$2:$C4722,$C4723,$A$2:$A4722,$A4723))</f>
        <v/>
      </c>
      <c r="G4723" s="6" t="str">
        <f t="shared" si="222"/>
        <v/>
      </c>
      <c r="H4723" s="6" t="str">
        <f t="shared" si="223"/>
        <v/>
      </c>
      <c r="I4723" s="3" t="str">
        <f t="shared" si="224"/>
        <v/>
      </c>
    </row>
    <row r="4724" spans="6:9" x14ac:dyDescent="0.25">
      <c r="F4724" s="6" t="str">
        <f>IF($A4724="","",$E4724-_xlfn.MAXIFS($E$2:$E4723,$C$2:$C4723,$C4724,$A$2:$A4723,$A4724))</f>
        <v/>
      </c>
      <c r="G4724" s="6" t="str">
        <f t="shared" si="222"/>
        <v/>
      </c>
      <c r="H4724" s="6" t="str">
        <f t="shared" si="223"/>
        <v/>
      </c>
      <c r="I4724" s="3" t="str">
        <f t="shared" si="224"/>
        <v/>
      </c>
    </row>
    <row r="4725" spans="6:9" x14ac:dyDescent="0.25">
      <c r="F4725" s="6" t="str">
        <f>IF($A4725="","",$E4725-_xlfn.MAXIFS($E$2:$E4724,$C$2:$C4724,$C4725,$A$2:$A4724,$A4725))</f>
        <v/>
      </c>
      <c r="G4725" s="6" t="str">
        <f t="shared" si="222"/>
        <v/>
      </c>
      <c r="H4725" s="6" t="str">
        <f t="shared" si="223"/>
        <v/>
      </c>
      <c r="I4725" s="3" t="str">
        <f t="shared" si="224"/>
        <v/>
      </c>
    </row>
    <row r="4726" spans="6:9" x14ac:dyDescent="0.25">
      <c r="F4726" s="6" t="str">
        <f>IF($A4726="","",$E4726-_xlfn.MAXIFS($E$2:$E4725,$C$2:$C4725,$C4726,$A$2:$A4725,$A4726))</f>
        <v/>
      </c>
      <c r="G4726" s="6" t="str">
        <f t="shared" si="222"/>
        <v/>
      </c>
      <c r="H4726" s="6" t="str">
        <f t="shared" si="223"/>
        <v/>
      </c>
      <c r="I4726" s="3" t="str">
        <f t="shared" si="224"/>
        <v/>
      </c>
    </row>
    <row r="4727" spans="6:9" x14ac:dyDescent="0.25">
      <c r="F4727" s="6" t="str">
        <f>IF($A4727="","",$E4727-_xlfn.MAXIFS($E$2:$E4726,$C$2:$C4726,$C4727,$A$2:$A4726,$A4727))</f>
        <v/>
      </c>
      <c r="G4727" s="6" t="str">
        <f t="shared" si="222"/>
        <v/>
      </c>
      <c r="H4727" s="6" t="str">
        <f t="shared" si="223"/>
        <v/>
      </c>
      <c r="I4727" s="3" t="str">
        <f t="shared" si="224"/>
        <v/>
      </c>
    </row>
    <row r="4728" spans="6:9" x14ac:dyDescent="0.25">
      <c r="F4728" s="6" t="str">
        <f>IF($A4728="","",$E4728-_xlfn.MAXIFS($E$2:$E4727,$C$2:$C4727,$C4728,$A$2:$A4727,$A4728))</f>
        <v/>
      </c>
      <c r="G4728" s="6" t="str">
        <f t="shared" si="222"/>
        <v/>
      </c>
      <c r="H4728" s="6" t="str">
        <f t="shared" si="223"/>
        <v/>
      </c>
      <c r="I4728" s="3" t="str">
        <f t="shared" si="224"/>
        <v/>
      </c>
    </row>
    <row r="4729" spans="6:9" x14ac:dyDescent="0.25">
      <c r="F4729" s="6" t="str">
        <f>IF($A4729="","",$E4729-_xlfn.MAXIFS($E$2:$E4728,$C$2:$C4728,$C4729,$A$2:$A4728,$A4729))</f>
        <v/>
      </c>
      <c r="G4729" s="6" t="str">
        <f t="shared" si="222"/>
        <v/>
      </c>
      <c r="H4729" s="6" t="str">
        <f t="shared" si="223"/>
        <v/>
      </c>
      <c r="I4729" s="3" t="str">
        <f t="shared" si="224"/>
        <v/>
      </c>
    </row>
    <row r="4730" spans="6:9" x14ac:dyDescent="0.25">
      <c r="F4730" s="6" t="str">
        <f>IF($A4730="","",$E4730-_xlfn.MAXIFS($E$2:$E4729,$C$2:$C4729,$C4730,$A$2:$A4729,$A4730))</f>
        <v/>
      </c>
      <c r="G4730" s="6" t="str">
        <f t="shared" si="222"/>
        <v/>
      </c>
      <c r="H4730" s="6" t="str">
        <f t="shared" si="223"/>
        <v/>
      </c>
      <c r="I4730" s="3" t="str">
        <f t="shared" si="224"/>
        <v/>
      </c>
    </row>
    <row r="4731" spans="6:9" x14ac:dyDescent="0.25">
      <c r="F4731" s="6" t="str">
        <f>IF($A4731="","",$E4731-_xlfn.MAXIFS($E$2:$E4730,$C$2:$C4730,$C4731,$A$2:$A4730,$A4731))</f>
        <v/>
      </c>
      <c r="G4731" s="6" t="str">
        <f t="shared" si="222"/>
        <v/>
      </c>
      <c r="H4731" s="6" t="str">
        <f t="shared" si="223"/>
        <v/>
      </c>
      <c r="I4731" s="3" t="str">
        <f t="shared" si="224"/>
        <v/>
      </c>
    </row>
    <row r="4732" spans="6:9" x14ac:dyDescent="0.25">
      <c r="F4732" s="6" t="str">
        <f>IF($A4732="","",$E4732-_xlfn.MAXIFS($E$2:$E4731,$C$2:$C4731,$C4732,$A$2:$A4731,$A4732))</f>
        <v/>
      </c>
      <c r="G4732" s="6" t="str">
        <f t="shared" si="222"/>
        <v/>
      </c>
      <c r="H4732" s="6" t="str">
        <f t="shared" si="223"/>
        <v/>
      </c>
      <c r="I4732" s="3" t="str">
        <f t="shared" si="224"/>
        <v/>
      </c>
    </row>
    <row r="4733" spans="6:9" x14ac:dyDescent="0.25">
      <c r="F4733" s="6" t="str">
        <f>IF($A4733="","",$E4733-_xlfn.MAXIFS($E$2:$E4732,$C$2:$C4732,$C4733,$A$2:$A4732,$A4733))</f>
        <v/>
      </c>
      <c r="G4733" s="6" t="str">
        <f t="shared" si="222"/>
        <v/>
      </c>
      <c r="H4733" s="6" t="str">
        <f t="shared" si="223"/>
        <v/>
      </c>
      <c r="I4733" s="3" t="str">
        <f t="shared" si="224"/>
        <v/>
      </c>
    </row>
    <row r="4734" spans="6:9" x14ac:dyDescent="0.25">
      <c r="F4734" s="6" t="str">
        <f>IF($A4734="","",$E4734-_xlfn.MAXIFS($E$2:$E4733,$C$2:$C4733,$C4734,$A$2:$A4733,$A4734))</f>
        <v/>
      </c>
      <c r="G4734" s="6" t="str">
        <f t="shared" si="222"/>
        <v/>
      </c>
      <c r="H4734" s="6" t="str">
        <f t="shared" si="223"/>
        <v/>
      </c>
      <c r="I4734" s="3" t="str">
        <f t="shared" si="224"/>
        <v/>
      </c>
    </row>
    <row r="4735" spans="6:9" x14ac:dyDescent="0.25">
      <c r="F4735" s="6" t="str">
        <f>IF($A4735="","",$E4735-_xlfn.MAXIFS($E$2:$E4734,$C$2:$C4734,$C4735,$A$2:$A4734,$A4735))</f>
        <v/>
      </c>
      <c r="G4735" s="6" t="str">
        <f t="shared" si="222"/>
        <v/>
      </c>
      <c r="H4735" s="6" t="str">
        <f t="shared" si="223"/>
        <v/>
      </c>
      <c r="I4735" s="3" t="str">
        <f t="shared" si="224"/>
        <v/>
      </c>
    </row>
    <row r="4736" spans="6:9" x14ac:dyDescent="0.25">
      <c r="F4736" s="6" t="str">
        <f>IF($A4736="","",$E4736-_xlfn.MAXIFS($E$2:$E4735,$C$2:$C4735,$C4736,$A$2:$A4735,$A4736))</f>
        <v/>
      </c>
      <c r="G4736" s="6" t="str">
        <f t="shared" si="222"/>
        <v/>
      </c>
      <c r="H4736" s="6" t="str">
        <f t="shared" si="223"/>
        <v/>
      </c>
      <c r="I4736" s="3" t="str">
        <f t="shared" si="224"/>
        <v/>
      </c>
    </row>
    <row r="4737" spans="6:9" x14ac:dyDescent="0.25">
      <c r="F4737" s="6" t="str">
        <f>IF($A4737="","",$E4737-_xlfn.MAXIFS($E$2:$E4736,$C$2:$C4736,$C4737,$A$2:$A4736,$A4737))</f>
        <v/>
      </c>
      <c r="G4737" s="6" t="str">
        <f t="shared" si="222"/>
        <v/>
      </c>
      <c r="H4737" s="6" t="str">
        <f t="shared" si="223"/>
        <v/>
      </c>
      <c r="I4737" s="3" t="str">
        <f t="shared" si="224"/>
        <v/>
      </c>
    </row>
    <row r="4738" spans="6:9" x14ac:dyDescent="0.25">
      <c r="F4738" s="6" t="str">
        <f>IF($A4738="","",$E4738-_xlfn.MAXIFS($E$2:$E4737,$C$2:$C4737,$C4738,$A$2:$A4737,$A4738))</f>
        <v/>
      </c>
      <c r="G4738" s="6" t="str">
        <f t="shared" si="222"/>
        <v/>
      </c>
      <c r="H4738" s="6" t="str">
        <f t="shared" si="223"/>
        <v/>
      </c>
      <c r="I4738" s="3" t="str">
        <f t="shared" si="224"/>
        <v/>
      </c>
    </row>
    <row r="4739" spans="6:9" x14ac:dyDescent="0.25">
      <c r="F4739" s="6" t="str">
        <f>IF($A4739="","",$E4739-_xlfn.MAXIFS($E$2:$E4738,$C$2:$C4738,$C4739,$A$2:$A4738,$A4739))</f>
        <v/>
      </c>
      <c r="G4739" s="6" t="str">
        <f t="shared" si="222"/>
        <v/>
      </c>
      <c r="H4739" s="6" t="str">
        <f t="shared" si="223"/>
        <v/>
      </c>
      <c r="I4739" s="3" t="str">
        <f t="shared" si="224"/>
        <v/>
      </c>
    </row>
    <row r="4740" spans="6:9" x14ac:dyDescent="0.25">
      <c r="F4740" s="6" t="str">
        <f>IF($A4740="","",$E4740-_xlfn.MAXIFS($E$2:$E4739,$C$2:$C4739,$C4740,$A$2:$A4739,$A4740))</f>
        <v/>
      </c>
      <c r="G4740" s="6" t="str">
        <f t="shared" si="222"/>
        <v/>
      </c>
      <c r="H4740" s="6" t="str">
        <f t="shared" si="223"/>
        <v/>
      </c>
      <c r="I4740" s="3" t="str">
        <f t="shared" si="224"/>
        <v/>
      </c>
    </row>
    <row r="4741" spans="6:9" x14ac:dyDescent="0.25">
      <c r="F4741" s="6" t="str">
        <f>IF($A4741="","",$E4741-_xlfn.MAXIFS($E$2:$E4740,$C$2:$C4740,$C4741,$A$2:$A4740,$A4741))</f>
        <v/>
      </c>
      <c r="G4741" s="6" t="str">
        <f t="shared" si="222"/>
        <v/>
      </c>
      <c r="H4741" s="6" t="str">
        <f t="shared" si="223"/>
        <v/>
      </c>
      <c r="I4741" s="3" t="str">
        <f t="shared" si="224"/>
        <v/>
      </c>
    </row>
    <row r="4742" spans="6:9" x14ac:dyDescent="0.25">
      <c r="F4742" s="6" t="str">
        <f>IF($A4742="","",$E4742-_xlfn.MAXIFS($E$2:$E4741,$C$2:$C4741,$C4742,$A$2:$A4741,$A4742))</f>
        <v/>
      </c>
      <c r="G4742" s="6" t="str">
        <f t="shared" si="222"/>
        <v/>
      </c>
      <c r="H4742" s="6" t="str">
        <f t="shared" si="223"/>
        <v/>
      </c>
      <c r="I4742" s="3" t="str">
        <f t="shared" si="224"/>
        <v/>
      </c>
    </row>
    <row r="4743" spans="6:9" x14ac:dyDescent="0.25">
      <c r="F4743" s="6" t="str">
        <f>IF($A4743="","",$E4743-_xlfn.MAXIFS($E$2:$E4742,$C$2:$C4742,$C4743,$A$2:$A4742,$A4743))</f>
        <v/>
      </c>
      <c r="G4743" s="6" t="str">
        <f t="shared" si="222"/>
        <v/>
      </c>
      <c r="H4743" s="6" t="str">
        <f t="shared" si="223"/>
        <v/>
      </c>
      <c r="I4743" s="3" t="str">
        <f t="shared" si="224"/>
        <v/>
      </c>
    </row>
    <row r="4744" spans="6:9" x14ac:dyDescent="0.25">
      <c r="F4744" s="6" t="str">
        <f>IF($A4744="","",$E4744-_xlfn.MAXIFS($E$2:$E4743,$C$2:$C4743,$C4744,$A$2:$A4743,$A4744))</f>
        <v/>
      </c>
      <c r="G4744" s="6" t="str">
        <f t="shared" si="222"/>
        <v/>
      </c>
      <c r="H4744" s="6" t="str">
        <f t="shared" si="223"/>
        <v/>
      </c>
      <c r="I4744" s="3" t="str">
        <f t="shared" si="224"/>
        <v/>
      </c>
    </row>
    <row r="4745" spans="6:9" x14ac:dyDescent="0.25">
      <c r="F4745" s="6" t="str">
        <f>IF($A4745="","",$E4745-_xlfn.MAXIFS($E$2:$E4744,$C$2:$C4744,$C4745,$A$2:$A4744,$A4745))</f>
        <v/>
      </c>
      <c r="G4745" s="6" t="str">
        <f t="shared" ref="G4745:G4808" si="225">IF($A4745="","",HOUR($D4745))</f>
        <v/>
      </c>
      <c r="H4745" s="6" t="str">
        <f t="shared" ref="H4745:H4808" si="226">IF($A4745="","",MINUTE($D4745))</f>
        <v/>
      </c>
      <c r="I4745" s="3" t="str">
        <f t="shared" si="224"/>
        <v/>
      </c>
    </row>
    <row r="4746" spans="6:9" x14ac:dyDescent="0.25">
      <c r="F4746" s="6" t="str">
        <f>IF($A4746="","",$E4746-_xlfn.MAXIFS($E$2:$E4745,$C$2:$C4745,$C4746,$A$2:$A4745,$A4746))</f>
        <v/>
      </c>
      <c r="G4746" s="6" t="str">
        <f t="shared" si="225"/>
        <v/>
      </c>
      <c r="H4746" s="6" t="str">
        <f t="shared" si="226"/>
        <v/>
      </c>
      <c r="I4746" s="3" t="str">
        <f t="shared" ref="I4746:I4809" si="227">IF($F4746&lt;0,"ERROR","")</f>
        <v/>
      </c>
    </row>
    <row r="4747" spans="6:9" x14ac:dyDescent="0.25">
      <c r="F4747" s="6" t="str">
        <f>IF($A4747="","",$E4747-_xlfn.MAXIFS($E$2:$E4746,$C$2:$C4746,$C4747,$A$2:$A4746,$A4747))</f>
        <v/>
      </c>
      <c r="G4747" s="6" t="str">
        <f t="shared" si="225"/>
        <v/>
      </c>
      <c r="H4747" s="6" t="str">
        <f t="shared" si="226"/>
        <v/>
      </c>
      <c r="I4747" s="3" t="str">
        <f t="shared" si="227"/>
        <v/>
      </c>
    </row>
    <row r="4748" spans="6:9" x14ac:dyDescent="0.25">
      <c r="F4748" s="6" t="str">
        <f>IF($A4748="","",$E4748-_xlfn.MAXIFS($E$2:$E4747,$C$2:$C4747,$C4748,$A$2:$A4747,$A4748))</f>
        <v/>
      </c>
      <c r="G4748" s="6" t="str">
        <f t="shared" si="225"/>
        <v/>
      </c>
      <c r="H4748" s="6" t="str">
        <f t="shared" si="226"/>
        <v/>
      </c>
      <c r="I4748" s="3" t="str">
        <f t="shared" si="227"/>
        <v/>
      </c>
    </row>
    <row r="4749" spans="6:9" x14ac:dyDescent="0.25">
      <c r="F4749" s="6" t="str">
        <f>IF($A4749="","",$E4749-_xlfn.MAXIFS($E$2:$E4748,$C$2:$C4748,$C4749,$A$2:$A4748,$A4749))</f>
        <v/>
      </c>
      <c r="G4749" s="6" t="str">
        <f t="shared" si="225"/>
        <v/>
      </c>
      <c r="H4749" s="6" t="str">
        <f t="shared" si="226"/>
        <v/>
      </c>
      <c r="I4749" s="3" t="str">
        <f t="shared" si="227"/>
        <v/>
      </c>
    </row>
    <row r="4750" spans="6:9" x14ac:dyDescent="0.25">
      <c r="F4750" s="6" t="str">
        <f>IF($A4750="","",$E4750-_xlfn.MAXIFS($E$2:$E4749,$C$2:$C4749,$C4750,$A$2:$A4749,$A4750))</f>
        <v/>
      </c>
      <c r="G4750" s="6" t="str">
        <f t="shared" si="225"/>
        <v/>
      </c>
      <c r="H4750" s="6" t="str">
        <f t="shared" si="226"/>
        <v/>
      </c>
      <c r="I4750" s="3" t="str">
        <f t="shared" si="227"/>
        <v/>
      </c>
    </row>
    <row r="4751" spans="6:9" x14ac:dyDescent="0.25">
      <c r="F4751" s="6" t="str">
        <f>IF($A4751="","",$E4751-_xlfn.MAXIFS($E$2:$E4750,$C$2:$C4750,$C4751,$A$2:$A4750,$A4751))</f>
        <v/>
      </c>
      <c r="G4751" s="6" t="str">
        <f t="shared" si="225"/>
        <v/>
      </c>
      <c r="H4751" s="6" t="str">
        <f t="shared" si="226"/>
        <v/>
      </c>
      <c r="I4751" s="3" t="str">
        <f t="shared" si="227"/>
        <v/>
      </c>
    </row>
    <row r="4752" spans="6:9" x14ac:dyDescent="0.25">
      <c r="F4752" s="6" t="str">
        <f>IF($A4752="","",$E4752-_xlfn.MAXIFS($E$2:$E4751,$C$2:$C4751,$C4752,$A$2:$A4751,$A4752))</f>
        <v/>
      </c>
      <c r="G4752" s="6" t="str">
        <f t="shared" si="225"/>
        <v/>
      </c>
      <c r="H4752" s="6" t="str">
        <f t="shared" si="226"/>
        <v/>
      </c>
      <c r="I4752" s="3" t="str">
        <f t="shared" si="227"/>
        <v/>
      </c>
    </row>
    <row r="4753" spans="6:9" x14ac:dyDescent="0.25">
      <c r="F4753" s="6" t="str">
        <f>IF($A4753="","",$E4753-_xlfn.MAXIFS($E$2:$E4752,$C$2:$C4752,$C4753,$A$2:$A4752,$A4753))</f>
        <v/>
      </c>
      <c r="G4753" s="6" t="str">
        <f t="shared" si="225"/>
        <v/>
      </c>
      <c r="H4753" s="6" t="str">
        <f t="shared" si="226"/>
        <v/>
      </c>
      <c r="I4753" s="3" t="str">
        <f t="shared" si="227"/>
        <v/>
      </c>
    </row>
    <row r="4754" spans="6:9" x14ac:dyDescent="0.25">
      <c r="F4754" s="6" t="str">
        <f>IF($A4754="","",$E4754-_xlfn.MAXIFS($E$2:$E4753,$C$2:$C4753,$C4754,$A$2:$A4753,$A4754))</f>
        <v/>
      </c>
      <c r="G4754" s="6" t="str">
        <f t="shared" si="225"/>
        <v/>
      </c>
      <c r="H4754" s="6" t="str">
        <f t="shared" si="226"/>
        <v/>
      </c>
      <c r="I4754" s="3" t="str">
        <f t="shared" si="227"/>
        <v/>
      </c>
    </row>
    <row r="4755" spans="6:9" x14ac:dyDescent="0.25">
      <c r="F4755" s="6" t="str">
        <f>IF($A4755="","",$E4755-_xlfn.MAXIFS($E$2:$E4754,$C$2:$C4754,$C4755,$A$2:$A4754,$A4755))</f>
        <v/>
      </c>
      <c r="G4755" s="6" t="str">
        <f t="shared" si="225"/>
        <v/>
      </c>
      <c r="H4755" s="6" t="str">
        <f t="shared" si="226"/>
        <v/>
      </c>
      <c r="I4755" s="3" t="str">
        <f t="shared" si="227"/>
        <v/>
      </c>
    </row>
    <row r="4756" spans="6:9" x14ac:dyDescent="0.25">
      <c r="F4756" s="6" t="str">
        <f>IF($A4756="","",$E4756-_xlfn.MAXIFS($E$2:$E4755,$C$2:$C4755,$C4756,$A$2:$A4755,$A4756))</f>
        <v/>
      </c>
      <c r="G4756" s="6" t="str">
        <f t="shared" si="225"/>
        <v/>
      </c>
      <c r="H4756" s="6" t="str">
        <f t="shared" si="226"/>
        <v/>
      </c>
      <c r="I4756" s="3" t="str">
        <f t="shared" si="227"/>
        <v/>
      </c>
    </row>
    <row r="4757" spans="6:9" x14ac:dyDescent="0.25">
      <c r="F4757" s="6" t="str">
        <f>IF($A4757="","",$E4757-_xlfn.MAXIFS($E$2:$E4756,$C$2:$C4756,$C4757,$A$2:$A4756,$A4757))</f>
        <v/>
      </c>
      <c r="G4757" s="6" t="str">
        <f t="shared" si="225"/>
        <v/>
      </c>
      <c r="H4757" s="6" t="str">
        <f t="shared" si="226"/>
        <v/>
      </c>
      <c r="I4757" s="3" t="str">
        <f t="shared" si="227"/>
        <v/>
      </c>
    </row>
    <row r="4758" spans="6:9" x14ac:dyDescent="0.25">
      <c r="F4758" s="6" t="str">
        <f>IF($A4758="","",$E4758-_xlfn.MAXIFS($E$2:$E4757,$C$2:$C4757,$C4758,$A$2:$A4757,$A4758))</f>
        <v/>
      </c>
      <c r="G4758" s="6" t="str">
        <f t="shared" si="225"/>
        <v/>
      </c>
      <c r="H4758" s="6" t="str">
        <f t="shared" si="226"/>
        <v/>
      </c>
      <c r="I4758" s="3" t="str">
        <f t="shared" si="227"/>
        <v/>
      </c>
    </row>
    <row r="4759" spans="6:9" x14ac:dyDescent="0.25">
      <c r="F4759" s="6" t="str">
        <f>IF($A4759="","",$E4759-_xlfn.MAXIFS($E$2:$E4758,$C$2:$C4758,$C4759,$A$2:$A4758,$A4759))</f>
        <v/>
      </c>
      <c r="G4759" s="6" t="str">
        <f t="shared" si="225"/>
        <v/>
      </c>
      <c r="H4759" s="6" t="str">
        <f t="shared" si="226"/>
        <v/>
      </c>
      <c r="I4759" s="3" t="str">
        <f t="shared" si="227"/>
        <v/>
      </c>
    </row>
    <row r="4760" spans="6:9" x14ac:dyDescent="0.25">
      <c r="F4760" s="6" t="str">
        <f>IF($A4760="","",$E4760-_xlfn.MAXIFS($E$2:$E4759,$C$2:$C4759,$C4760,$A$2:$A4759,$A4760))</f>
        <v/>
      </c>
      <c r="G4760" s="6" t="str">
        <f t="shared" si="225"/>
        <v/>
      </c>
      <c r="H4760" s="6" t="str">
        <f t="shared" si="226"/>
        <v/>
      </c>
      <c r="I4760" s="3" t="str">
        <f t="shared" si="227"/>
        <v/>
      </c>
    </row>
    <row r="4761" spans="6:9" x14ac:dyDescent="0.25">
      <c r="F4761" s="6" t="str">
        <f>IF($A4761="","",$E4761-_xlfn.MAXIFS($E$2:$E4760,$C$2:$C4760,$C4761,$A$2:$A4760,$A4761))</f>
        <v/>
      </c>
      <c r="G4761" s="6" t="str">
        <f t="shared" si="225"/>
        <v/>
      </c>
      <c r="H4761" s="6" t="str">
        <f t="shared" si="226"/>
        <v/>
      </c>
      <c r="I4761" s="3" t="str">
        <f t="shared" si="227"/>
        <v/>
      </c>
    </row>
    <row r="4762" spans="6:9" x14ac:dyDescent="0.25">
      <c r="F4762" s="6" t="str">
        <f>IF($A4762="","",$E4762-_xlfn.MAXIFS($E$2:$E4761,$C$2:$C4761,$C4762,$A$2:$A4761,$A4762))</f>
        <v/>
      </c>
      <c r="G4762" s="6" t="str">
        <f t="shared" si="225"/>
        <v/>
      </c>
      <c r="H4762" s="6" t="str">
        <f t="shared" si="226"/>
        <v/>
      </c>
      <c r="I4762" s="3" t="str">
        <f t="shared" si="227"/>
        <v/>
      </c>
    </row>
    <row r="4763" spans="6:9" x14ac:dyDescent="0.25">
      <c r="F4763" s="6" t="str">
        <f>IF($A4763="","",$E4763-_xlfn.MAXIFS($E$2:$E4762,$C$2:$C4762,$C4763,$A$2:$A4762,$A4763))</f>
        <v/>
      </c>
      <c r="G4763" s="6" t="str">
        <f t="shared" si="225"/>
        <v/>
      </c>
      <c r="H4763" s="6" t="str">
        <f t="shared" si="226"/>
        <v/>
      </c>
      <c r="I4763" s="3" t="str">
        <f t="shared" si="227"/>
        <v/>
      </c>
    </row>
    <row r="4764" spans="6:9" x14ac:dyDescent="0.25">
      <c r="F4764" s="6" t="str">
        <f>IF($A4764="","",$E4764-_xlfn.MAXIFS($E$2:$E4763,$C$2:$C4763,$C4764,$A$2:$A4763,$A4764))</f>
        <v/>
      </c>
      <c r="G4764" s="6" t="str">
        <f t="shared" si="225"/>
        <v/>
      </c>
      <c r="H4764" s="6" t="str">
        <f t="shared" si="226"/>
        <v/>
      </c>
      <c r="I4764" s="3" t="str">
        <f t="shared" si="227"/>
        <v/>
      </c>
    </row>
    <row r="4765" spans="6:9" x14ac:dyDescent="0.25">
      <c r="F4765" s="6" t="str">
        <f>IF($A4765="","",$E4765-_xlfn.MAXIFS($E$2:$E4764,$C$2:$C4764,$C4765,$A$2:$A4764,$A4765))</f>
        <v/>
      </c>
      <c r="G4765" s="6" t="str">
        <f t="shared" si="225"/>
        <v/>
      </c>
      <c r="H4765" s="6" t="str">
        <f t="shared" si="226"/>
        <v/>
      </c>
      <c r="I4765" s="3" t="str">
        <f t="shared" si="227"/>
        <v/>
      </c>
    </row>
    <row r="4766" spans="6:9" x14ac:dyDescent="0.25">
      <c r="F4766" s="6" t="str">
        <f>IF($A4766="","",$E4766-_xlfn.MAXIFS($E$2:$E4765,$C$2:$C4765,$C4766,$A$2:$A4765,$A4766))</f>
        <v/>
      </c>
      <c r="G4766" s="6" t="str">
        <f t="shared" si="225"/>
        <v/>
      </c>
      <c r="H4766" s="6" t="str">
        <f t="shared" si="226"/>
        <v/>
      </c>
      <c r="I4766" s="3" t="str">
        <f t="shared" si="227"/>
        <v/>
      </c>
    </row>
    <row r="4767" spans="6:9" x14ac:dyDescent="0.25">
      <c r="F4767" s="6" t="str">
        <f>IF($A4767="","",$E4767-_xlfn.MAXIFS($E$2:$E4766,$C$2:$C4766,$C4767,$A$2:$A4766,$A4767))</f>
        <v/>
      </c>
      <c r="G4767" s="6" t="str">
        <f t="shared" si="225"/>
        <v/>
      </c>
      <c r="H4767" s="6" t="str">
        <f t="shared" si="226"/>
        <v/>
      </c>
      <c r="I4767" s="3" t="str">
        <f t="shared" si="227"/>
        <v/>
      </c>
    </row>
    <row r="4768" spans="6:9" x14ac:dyDescent="0.25">
      <c r="F4768" s="6" t="str">
        <f>IF($A4768="","",$E4768-_xlfn.MAXIFS($E$2:$E4767,$C$2:$C4767,$C4768,$A$2:$A4767,$A4768))</f>
        <v/>
      </c>
      <c r="G4768" s="6" t="str">
        <f t="shared" si="225"/>
        <v/>
      </c>
      <c r="H4768" s="6" t="str">
        <f t="shared" si="226"/>
        <v/>
      </c>
      <c r="I4768" s="3" t="str">
        <f t="shared" si="227"/>
        <v/>
      </c>
    </row>
    <row r="4769" spans="6:9" x14ac:dyDescent="0.25">
      <c r="F4769" s="6" t="str">
        <f>IF($A4769="","",$E4769-_xlfn.MAXIFS($E$2:$E4768,$C$2:$C4768,$C4769,$A$2:$A4768,$A4769))</f>
        <v/>
      </c>
      <c r="G4769" s="6" t="str">
        <f t="shared" si="225"/>
        <v/>
      </c>
      <c r="H4769" s="6" t="str">
        <f t="shared" si="226"/>
        <v/>
      </c>
      <c r="I4769" s="3" t="str">
        <f t="shared" si="227"/>
        <v/>
      </c>
    </row>
    <row r="4770" spans="6:9" x14ac:dyDescent="0.25">
      <c r="F4770" s="6" t="str">
        <f>IF($A4770="","",$E4770-_xlfn.MAXIFS($E$2:$E4769,$C$2:$C4769,$C4770,$A$2:$A4769,$A4770))</f>
        <v/>
      </c>
      <c r="G4770" s="6" t="str">
        <f t="shared" si="225"/>
        <v/>
      </c>
      <c r="H4770" s="6" t="str">
        <f t="shared" si="226"/>
        <v/>
      </c>
      <c r="I4770" s="3" t="str">
        <f t="shared" si="227"/>
        <v/>
      </c>
    </row>
    <row r="4771" spans="6:9" x14ac:dyDescent="0.25">
      <c r="F4771" s="6" t="str">
        <f>IF($A4771="","",$E4771-_xlfn.MAXIFS($E$2:$E4770,$C$2:$C4770,$C4771,$A$2:$A4770,$A4771))</f>
        <v/>
      </c>
      <c r="G4771" s="6" t="str">
        <f t="shared" si="225"/>
        <v/>
      </c>
      <c r="H4771" s="6" t="str">
        <f t="shared" si="226"/>
        <v/>
      </c>
      <c r="I4771" s="3" t="str">
        <f t="shared" si="227"/>
        <v/>
      </c>
    </row>
    <row r="4772" spans="6:9" x14ac:dyDescent="0.25">
      <c r="F4772" s="6" t="str">
        <f>IF($A4772="","",$E4772-_xlfn.MAXIFS($E$2:$E4771,$C$2:$C4771,$C4772,$A$2:$A4771,$A4772))</f>
        <v/>
      </c>
      <c r="G4772" s="6" t="str">
        <f t="shared" si="225"/>
        <v/>
      </c>
      <c r="H4772" s="6" t="str">
        <f t="shared" si="226"/>
        <v/>
      </c>
      <c r="I4772" s="3" t="str">
        <f t="shared" si="227"/>
        <v/>
      </c>
    </row>
    <row r="4773" spans="6:9" x14ac:dyDescent="0.25">
      <c r="F4773" s="6" t="str">
        <f>IF($A4773="","",$E4773-_xlfn.MAXIFS($E$2:$E4772,$C$2:$C4772,$C4773,$A$2:$A4772,$A4773))</f>
        <v/>
      </c>
      <c r="G4773" s="6" t="str">
        <f t="shared" si="225"/>
        <v/>
      </c>
      <c r="H4773" s="6" t="str">
        <f t="shared" si="226"/>
        <v/>
      </c>
      <c r="I4773" s="3" t="str">
        <f t="shared" si="227"/>
        <v/>
      </c>
    </row>
    <row r="4774" spans="6:9" x14ac:dyDescent="0.25">
      <c r="F4774" s="6" t="str">
        <f>IF($A4774="","",$E4774-_xlfn.MAXIFS($E$2:$E4773,$C$2:$C4773,$C4774,$A$2:$A4773,$A4774))</f>
        <v/>
      </c>
      <c r="G4774" s="6" t="str">
        <f t="shared" si="225"/>
        <v/>
      </c>
      <c r="H4774" s="6" t="str">
        <f t="shared" si="226"/>
        <v/>
      </c>
      <c r="I4774" s="3" t="str">
        <f t="shared" si="227"/>
        <v/>
      </c>
    </row>
    <row r="4775" spans="6:9" x14ac:dyDescent="0.25">
      <c r="F4775" s="6" t="str">
        <f>IF($A4775="","",$E4775-_xlfn.MAXIFS($E$2:$E4774,$C$2:$C4774,$C4775,$A$2:$A4774,$A4775))</f>
        <v/>
      </c>
      <c r="G4775" s="6" t="str">
        <f t="shared" si="225"/>
        <v/>
      </c>
      <c r="H4775" s="6" t="str">
        <f t="shared" si="226"/>
        <v/>
      </c>
      <c r="I4775" s="3" t="str">
        <f t="shared" si="227"/>
        <v/>
      </c>
    </row>
    <row r="4776" spans="6:9" x14ac:dyDescent="0.25">
      <c r="F4776" s="6" t="str">
        <f>IF($A4776="","",$E4776-_xlfn.MAXIFS($E$2:$E4775,$C$2:$C4775,$C4776,$A$2:$A4775,$A4776))</f>
        <v/>
      </c>
      <c r="G4776" s="6" t="str">
        <f t="shared" si="225"/>
        <v/>
      </c>
      <c r="H4776" s="6" t="str">
        <f t="shared" si="226"/>
        <v/>
      </c>
      <c r="I4776" s="3" t="str">
        <f t="shared" si="227"/>
        <v/>
      </c>
    </row>
    <row r="4777" spans="6:9" x14ac:dyDescent="0.25">
      <c r="F4777" s="6" t="str">
        <f>IF($A4777="","",$E4777-_xlfn.MAXIFS($E$2:$E4776,$C$2:$C4776,$C4777,$A$2:$A4776,$A4777))</f>
        <v/>
      </c>
      <c r="G4777" s="6" t="str">
        <f t="shared" si="225"/>
        <v/>
      </c>
      <c r="H4777" s="6" t="str">
        <f t="shared" si="226"/>
        <v/>
      </c>
      <c r="I4777" s="3" t="str">
        <f t="shared" si="227"/>
        <v/>
      </c>
    </row>
    <row r="4778" spans="6:9" x14ac:dyDescent="0.25">
      <c r="F4778" s="6" t="str">
        <f>IF($A4778="","",$E4778-_xlfn.MAXIFS($E$2:$E4777,$C$2:$C4777,$C4778,$A$2:$A4777,$A4778))</f>
        <v/>
      </c>
      <c r="G4778" s="6" t="str">
        <f t="shared" si="225"/>
        <v/>
      </c>
      <c r="H4778" s="6" t="str">
        <f t="shared" si="226"/>
        <v/>
      </c>
      <c r="I4778" s="3" t="str">
        <f t="shared" si="227"/>
        <v/>
      </c>
    </row>
    <row r="4779" spans="6:9" x14ac:dyDescent="0.25">
      <c r="F4779" s="6" t="str">
        <f>IF($A4779="","",$E4779-_xlfn.MAXIFS($E$2:$E4778,$C$2:$C4778,$C4779,$A$2:$A4778,$A4779))</f>
        <v/>
      </c>
      <c r="G4779" s="6" t="str">
        <f t="shared" si="225"/>
        <v/>
      </c>
      <c r="H4779" s="6" t="str">
        <f t="shared" si="226"/>
        <v/>
      </c>
      <c r="I4779" s="3" t="str">
        <f t="shared" si="227"/>
        <v/>
      </c>
    </row>
    <row r="4780" spans="6:9" x14ac:dyDescent="0.25">
      <c r="F4780" s="6" t="str">
        <f>IF($A4780="","",$E4780-_xlfn.MAXIFS($E$2:$E4779,$C$2:$C4779,$C4780,$A$2:$A4779,$A4780))</f>
        <v/>
      </c>
      <c r="G4780" s="6" t="str">
        <f t="shared" si="225"/>
        <v/>
      </c>
      <c r="H4780" s="6" t="str">
        <f t="shared" si="226"/>
        <v/>
      </c>
      <c r="I4780" s="3" t="str">
        <f t="shared" si="227"/>
        <v/>
      </c>
    </row>
    <row r="4781" spans="6:9" x14ac:dyDescent="0.25">
      <c r="F4781" s="6" t="str">
        <f>IF($A4781="","",$E4781-_xlfn.MAXIFS($E$2:$E4780,$C$2:$C4780,$C4781,$A$2:$A4780,$A4781))</f>
        <v/>
      </c>
      <c r="G4781" s="6" t="str">
        <f t="shared" si="225"/>
        <v/>
      </c>
      <c r="H4781" s="6" t="str">
        <f t="shared" si="226"/>
        <v/>
      </c>
      <c r="I4781" s="3" t="str">
        <f t="shared" si="227"/>
        <v/>
      </c>
    </row>
    <row r="4782" spans="6:9" x14ac:dyDescent="0.25">
      <c r="F4782" s="6" t="str">
        <f>IF($A4782="","",$E4782-_xlfn.MAXIFS($E$2:$E4781,$C$2:$C4781,$C4782,$A$2:$A4781,$A4782))</f>
        <v/>
      </c>
      <c r="G4782" s="6" t="str">
        <f t="shared" si="225"/>
        <v/>
      </c>
      <c r="H4782" s="6" t="str">
        <f t="shared" si="226"/>
        <v/>
      </c>
      <c r="I4782" s="3" t="str">
        <f t="shared" si="227"/>
        <v/>
      </c>
    </row>
    <row r="4783" spans="6:9" x14ac:dyDescent="0.25">
      <c r="F4783" s="6" t="str">
        <f>IF($A4783="","",$E4783-_xlfn.MAXIFS($E$2:$E4782,$C$2:$C4782,$C4783,$A$2:$A4782,$A4783))</f>
        <v/>
      </c>
      <c r="G4783" s="6" t="str">
        <f t="shared" si="225"/>
        <v/>
      </c>
      <c r="H4783" s="6" t="str">
        <f t="shared" si="226"/>
        <v/>
      </c>
      <c r="I4783" s="3" t="str">
        <f t="shared" si="227"/>
        <v/>
      </c>
    </row>
    <row r="4784" spans="6:9" x14ac:dyDescent="0.25">
      <c r="F4784" s="6" t="str">
        <f>IF($A4784="","",$E4784-_xlfn.MAXIFS($E$2:$E4783,$C$2:$C4783,$C4784,$A$2:$A4783,$A4784))</f>
        <v/>
      </c>
      <c r="G4784" s="6" t="str">
        <f t="shared" si="225"/>
        <v/>
      </c>
      <c r="H4784" s="6" t="str">
        <f t="shared" si="226"/>
        <v/>
      </c>
      <c r="I4784" s="3" t="str">
        <f t="shared" si="227"/>
        <v/>
      </c>
    </row>
    <row r="4785" spans="6:9" x14ac:dyDescent="0.25">
      <c r="F4785" s="6" t="str">
        <f>IF($A4785="","",$E4785-_xlfn.MAXIFS($E$2:$E4784,$C$2:$C4784,$C4785,$A$2:$A4784,$A4785))</f>
        <v/>
      </c>
      <c r="G4785" s="6" t="str">
        <f t="shared" si="225"/>
        <v/>
      </c>
      <c r="H4785" s="6" t="str">
        <f t="shared" si="226"/>
        <v/>
      </c>
      <c r="I4785" s="3" t="str">
        <f t="shared" si="227"/>
        <v/>
      </c>
    </row>
    <row r="4786" spans="6:9" x14ac:dyDescent="0.25">
      <c r="F4786" s="6" t="str">
        <f>IF($A4786="","",$E4786-_xlfn.MAXIFS($E$2:$E4785,$C$2:$C4785,$C4786,$A$2:$A4785,$A4786))</f>
        <v/>
      </c>
      <c r="G4786" s="6" t="str">
        <f t="shared" si="225"/>
        <v/>
      </c>
      <c r="H4786" s="6" t="str">
        <f t="shared" si="226"/>
        <v/>
      </c>
      <c r="I4786" s="3" t="str">
        <f t="shared" si="227"/>
        <v/>
      </c>
    </row>
    <row r="4787" spans="6:9" x14ac:dyDescent="0.25">
      <c r="F4787" s="6" t="str">
        <f>IF($A4787="","",$E4787-_xlfn.MAXIFS($E$2:$E4786,$C$2:$C4786,$C4787,$A$2:$A4786,$A4787))</f>
        <v/>
      </c>
      <c r="G4787" s="6" t="str">
        <f t="shared" si="225"/>
        <v/>
      </c>
      <c r="H4787" s="6" t="str">
        <f t="shared" si="226"/>
        <v/>
      </c>
      <c r="I4787" s="3" t="str">
        <f t="shared" si="227"/>
        <v/>
      </c>
    </row>
    <row r="4788" spans="6:9" x14ac:dyDescent="0.25">
      <c r="F4788" s="6" t="str">
        <f>IF($A4788="","",$E4788-_xlfn.MAXIFS($E$2:$E4787,$C$2:$C4787,$C4788,$A$2:$A4787,$A4788))</f>
        <v/>
      </c>
      <c r="G4788" s="6" t="str">
        <f t="shared" si="225"/>
        <v/>
      </c>
      <c r="H4788" s="6" t="str">
        <f t="shared" si="226"/>
        <v/>
      </c>
      <c r="I4788" s="3" t="str">
        <f t="shared" si="227"/>
        <v/>
      </c>
    </row>
    <row r="4789" spans="6:9" x14ac:dyDescent="0.25">
      <c r="F4789" s="6" t="str">
        <f>IF($A4789="","",$E4789-_xlfn.MAXIFS($E$2:$E4788,$C$2:$C4788,$C4789,$A$2:$A4788,$A4789))</f>
        <v/>
      </c>
      <c r="G4789" s="6" t="str">
        <f t="shared" si="225"/>
        <v/>
      </c>
      <c r="H4789" s="6" t="str">
        <f t="shared" si="226"/>
        <v/>
      </c>
      <c r="I4789" s="3" t="str">
        <f t="shared" si="227"/>
        <v/>
      </c>
    </row>
    <row r="4790" spans="6:9" x14ac:dyDescent="0.25">
      <c r="F4790" s="6" t="str">
        <f>IF($A4790="","",$E4790-_xlfn.MAXIFS($E$2:$E4789,$C$2:$C4789,$C4790,$A$2:$A4789,$A4790))</f>
        <v/>
      </c>
      <c r="G4790" s="6" t="str">
        <f t="shared" si="225"/>
        <v/>
      </c>
      <c r="H4790" s="6" t="str">
        <f t="shared" si="226"/>
        <v/>
      </c>
      <c r="I4790" s="3" t="str">
        <f t="shared" si="227"/>
        <v/>
      </c>
    </row>
    <row r="4791" spans="6:9" x14ac:dyDescent="0.25">
      <c r="F4791" s="6" t="str">
        <f>IF($A4791="","",$E4791-_xlfn.MAXIFS($E$2:$E4790,$C$2:$C4790,$C4791,$A$2:$A4790,$A4791))</f>
        <v/>
      </c>
      <c r="G4791" s="6" t="str">
        <f t="shared" si="225"/>
        <v/>
      </c>
      <c r="H4791" s="6" t="str">
        <f t="shared" si="226"/>
        <v/>
      </c>
      <c r="I4791" s="3" t="str">
        <f t="shared" si="227"/>
        <v/>
      </c>
    </row>
    <row r="4792" spans="6:9" x14ac:dyDescent="0.25">
      <c r="F4792" s="6" t="str">
        <f>IF($A4792="","",$E4792-_xlfn.MAXIFS($E$2:$E4791,$C$2:$C4791,$C4792,$A$2:$A4791,$A4792))</f>
        <v/>
      </c>
      <c r="G4792" s="6" t="str">
        <f t="shared" si="225"/>
        <v/>
      </c>
      <c r="H4792" s="6" t="str">
        <f t="shared" si="226"/>
        <v/>
      </c>
      <c r="I4792" s="3" t="str">
        <f t="shared" si="227"/>
        <v/>
      </c>
    </row>
    <row r="4793" spans="6:9" x14ac:dyDescent="0.25">
      <c r="F4793" s="6" t="str">
        <f>IF($A4793="","",$E4793-_xlfn.MAXIFS($E$2:$E4792,$C$2:$C4792,$C4793,$A$2:$A4792,$A4793))</f>
        <v/>
      </c>
      <c r="G4793" s="6" t="str">
        <f t="shared" si="225"/>
        <v/>
      </c>
      <c r="H4793" s="6" t="str">
        <f t="shared" si="226"/>
        <v/>
      </c>
      <c r="I4793" s="3" t="str">
        <f t="shared" si="227"/>
        <v/>
      </c>
    </row>
    <row r="4794" spans="6:9" x14ac:dyDescent="0.25">
      <c r="F4794" s="6" t="str">
        <f>IF($A4794="","",$E4794-_xlfn.MAXIFS($E$2:$E4793,$C$2:$C4793,$C4794,$A$2:$A4793,$A4794))</f>
        <v/>
      </c>
      <c r="G4794" s="6" t="str">
        <f t="shared" si="225"/>
        <v/>
      </c>
      <c r="H4794" s="6" t="str">
        <f t="shared" si="226"/>
        <v/>
      </c>
      <c r="I4794" s="3" t="str">
        <f t="shared" si="227"/>
        <v/>
      </c>
    </row>
    <row r="4795" spans="6:9" x14ac:dyDescent="0.25">
      <c r="F4795" s="6" t="str">
        <f>IF($A4795="","",$E4795-_xlfn.MAXIFS($E$2:$E4794,$C$2:$C4794,$C4795,$A$2:$A4794,$A4795))</f>
        <v/>
      </c>
      <c r="G4795" s="6" t="str">
        <f t="shared" si="225"/>
        <v/>
      </c>
      <c r="H4795" s="6" t="str">
        <f t="shared" si="226"/>
        <v/>
      </c>
      <c r="I4795" s="3" t="str">
        <f t="shared" si="227"/>
        <v/>
      </c>
    </row>
    <row r="4796" spans="6:9" x14ac:dyDescent="0.25">
      <c r="F4796" s="6" t="str">
        <f>IF($A4796="","",$E4796-_xlfn.MAXIFS($E$2:$E4795,$C$2:$C4795,$C4796,$A$2:$A4795,$A4796))</f>
        <v/>
      </c>
      <c r="G4796" s="6" t="str">
        <f t="shared" si="225"/>
        <v/>
      </c>
      <c r="H4796" s="6" t="str">
        <f t="shared" si="226"/>
        <v/>
      </c>
      <c r="I4796" s="3" t="str">
        <f t="shared" si="227"/>
        <v/>
      </c>
    </row>
    <row r="4797" spans="6:9" x14ac:dyDescent="0.25">
      <c r="F4797" s="6" t="str">
        <f>IF($A4797="","",$E4797-_xlfn.MAXIFS($E$2:$E4796,$C$2:$C4796,$C4797,$A$2:$A4796,$A4797))</f>
        <v/>
      </c>
      <c r="G4797" s="6" t="str">
        <f t="shared" si="225"/>
        <v/>
      </c>
      <c r="H4797" s="6" t="str">
        <f t="shared" si="226"/>
        <v/>
      </c>
      <c r="I4797" s="3" t="str">
        <f t="shared" si="227"/>
        <v/>
      </c>
    </row>
    <row r="4798" spans="6:9" x14ac:dyDescent="0.25">
      <c r="F4798" s="6" t="str">
        <f>IF($A4798="","",$E4798-_xlfn.MAXIFS($E$2:$E4797,$C$2:$C4797,$C4798,$A$2:$A4797,$A4798))</f>
        <v/>
      </c>
      <c r="G4798" s="6" t="str">
        <f t="shared" si="225"/>
        <v/>
      </c>
      <c r="H4798" s="6" t="str">
        <f t="shared" si="226"/>
        <v/>
      </c>
      <c r="I4798" s="3" t="str">
        <f t="shared" si="227"/>
        <v/>
      </c>
    </row>
    <row r="4799" spans="6:9" x14ac:dyDescent="0.25">
      <c r="F4799" s="6" t="str">
        <f>IF($A4799="","",$E4799-_xlfn.MAXIFS($E$2:$E4798,$C$2:$C4798,$C4799,$A$2:$A4798,$A4799))</f>
        <v/>
      </c>
      <c r="G4799" s="6" t="str">
        <f t="shared" si="225"/>
        <v/>
      </c>
      <c r="H4799" s="6" t="str">
        <f t="shared" si="226"/>
        <v/>
      </c>
      <c r="I4799" s="3" t="str">
        <f t="shared" si="227"/>
        <v/>
      </c>
    </row>
    <row r="4800" spans="6:9" x14ac:dyDescent="0.25">
      <c r="F4800" s="6" t="str">
        <f>IF($A4800="","",$E4800-_xlfn.MAXIFS($E$2:$E4799,$C$2:$C4799,$C4800,$A$2:$A4799,$A4800))</f>
        <v/>
      </c>
      <c r="G4800" s="6" t="str">
        <f t="shared" si="225"/>
        <v/>
      </c>
      <c r="H4800" s="6" t="str">
        <f t="shared" si="226"/>
        <v/>
      </c>
      <c r="I4800" s="3" t="str">
        <f t="shared" si="227"/>
        <v/>
      </c>
    </row>
    <row r="4801" spans="6:9" x14ac:dyDescent="0.25">
      <c r="F4801" s="6" t="str">
        <f>IF($A4801="","",$E4801-_xlfn.MAXIFS($E$2:$E4800,$C$2:$C4800,$C4801,$A$2:$A4800,$A4801))</f>
        <v/>
      </c>
      <c r="G4801" s="6" t="str">
        <f t="shared" si="225"/>
        <v/>
      </c>
      <c r="H4801" s="6" t="str">
        <f t="shared" si="226"/>
        <v/>
      </c>
      <c r="I4801" s="3" t="str">
        <f t="shared" si="227"/>
        <v/>
      </c>
    </row>
    <row r="4802" spans="6:9" x14ac:dyDescent="0.25">
      <c r="F4802" s="6" t="str">
        <f>IF($A4802="","",$E4802-_xlfn.MAXIFS($E$2:$E4801,$C$2:$C4801,$C4802,$A$2:$A4801,$A4802))</f>
        <v/>
      </c>
      <c r="G4802" s="6" t="str">
        <f t="shared" si="225"/>
        <v/>
      </c>
      <c r="H4802" s="6" t="str">
        <f t="shared" si="226"/>
        <v/>
      </c>
      <c r="I4802" s="3" t="str">
        <f t="shared" si="227"/>
        <v/>
      </c>
    </row>
    <row r="4803" spans="6:9" x14ac:dyDescent="0.25">
      <c r="F4803" s="6" t="str">
        <f>IF($A4803="","",$E4803-_xlfn.MAXIFS($E$2:$E4802,$C$2:$C4802,$C4803,$A$2:$A4802,$A4803))</f>
        <v/>
      </c>
      <c r="G4803" s="6" t="str">
        <f t="shared" si="225"/>
        <v/>
      </c>
      <c r="H4803" s="6" t="str">
        <f t="shared" si="226"/>
        <v/>
      </c>
      <c r="I4803" s="3" t="str">
        <f t="shared" si="227"/>
        <v/>
      </c>
    </row>
    <row r="4804" spans="6:9" x14ac:dyDescent="0.25">
      <c r="F4804" s="6" t="str">
        <f>IF($A4804="","",$E4804-_xlfn.MAXIFS($E$2:$E4803,$C$2:$C4803,$C4804,$A$2:$A4803,$A4804))</f>
        <v/>
      </c>
      <c r="G4804" s="6" t="str">
        <f t="shared" si="225"/>
        <v/>
      </c>
      <c r="H4804" s="6" t="str">
        <f t="shared" si="226"/>
        <v/>
      </c>
      <c r="I4804" s="3" t="str">
        <f t="shared" si="227"/>
        <v/>
      </c>
    </row>
    <row r="4805" spans="6:9" x14ac:dyDescent="0.25">
      <c r="F4805" s="6" t="str">
        <f>IF($A4805="","",$E4805-_xlfn.MAXIFS($E$2:$E4804,$C$2:$C4804,$C4805,$A$2:$A4804,$A4805))</f>
        <v/>
      </c>
      <c r="G4805" s="6" t="str">
        <f t="shared" si="225"/>
        <v/>
      </c>
      <c r="H4805" s="6" t="str">
        <f t="shared" si="226"/>
        <v/>
      </c>
      <c r="I4805" s="3" t="str">
        <f t="shared" si="227"/>
        <v/>
      </c>
    </row>
    <row r="4806" spans="6:9" x14ac:dyDescent="0.25">
      <c r="F4806" s="6" t="str">
        <f>IF($A4806="","",$E4806-_xlfn.MAXIFS($E$2:$E4805,$C$2:$C4805,$C4806,$A$2:$A4805,$A4806))</f>
        <v/>
      </c>
      <c r="G4806" s="6" t="str">
        <f t="shared" si="225"/>
        <v/>
      </c>
      <c r="H4806" s="6" t="str">
        <f t="shared" si="226"/>
        <v/>
      </c>
      <c r="I4806" s="3" t="str">
        <f t="shared" si="227"/>
        <v/>
      </c>
    </row>
    <row r="4807" spans="6:9" x14ac:dyDescent="0.25">
      <c r="F4807" s="6" t="str">
        <f>IF($A4807="","",$E4807-_xlfn.MAXIFS($E$2:$E4806,$C$2:$C4806,$C4807,$A$2:$A4806,$A4807))</f>
        <v/>
      </c>
      <c r="G4807" s="6" t="str">
        <f t="shared" si="225"/>
        <v/>
      </c>
      <c r="H4807" s="6" t="str">
        <f t="shared" si="226"/>
        <v/>
      </c>
      <c r="I4807" s="3" t="str">
        <f t="shared" si="227"/>
        <v/>
      </c>
    </row>
    <row r="4808" spans="6:9" x14ac:dyDescent="0.25">
      <c r="F4808" s="6" t="str">
        <f>IF($A4808="","",$E4808-_xlfn.MAXIFS($E$2:$E4807,$C$2:$C4807,$C4808,$A$2:$A4807,$A4808))</f>
        <v/>
      </c>
      <c r="G4808" s="6" t="str">
        <f t="shared" si="225"/>
        <v/>
      </c>
      <c r="H4808" s="6" t="str">
        <f t="shared" si="226"/>
        <v/>
      </c>
      <c r="I4808" s="3" t="str">
        <f t="shared" si="227"/>
        <v/>
      </c>
    </row>
    <row r="4809" spans="6:9" x14ac:dyDescent="0.25">
      <c r="F4809" s="6" t="str">
        <f>IF($A4809="","",$E4809-_xlfn.MAXIFS($E$2:$E4808,$C$2:$C4808,$C4809,$A$2:$A4808,$A4809))</f>
        <v/>
      </c>
      <c r="G4809" s="6" t="str">
        <f t="shared" ref="G4809:G4872" si="228">IF($A4809="","",HOUR($D4809))</f>
        <v/>
      </c>
      <c r="H4809" s="6" t="str">
        <f t="shared" ref="H4809:H4872" si="229">IF($A4809="","",MINUTE($D4809))</f>
        <v/>
      </c>
      <c r="I4809" s="3" t="str">
        <f t="shared" si="227"/>
        <v/>
      </c>
    </row>
    <row r="4810" spans="6:9" x14ac:dyDescent="0.25">
      <c r="F4810" s="6" t="str">
        <f>IF($A4810="","",$E4810-_xlfn.MAXIFS($E$2:$E4809,$C$2:$C4809,$C4810,$A$2:$A4809,$A4810))</f>
        <v/>
      </c>
      <c r="G4810" s="6" t="str">
        <f t="shared" si="228"/>
        <v/>
      </c>
      <c r="H4810" s="6" t="str">
        <f t="shared" si="229"/>
        <v/>
      </c>
      <c r="I4810" s="3" t="str">
        <f t="shared" ref="I4810:I4873" si="230">IF($F4810&lt;0,"ERROR","")</f>
        <v/>
      </c>
    </row>
    <row r="4811" spans="6:9" x14ac:dyDescent="0.25">
      <c r="F4811" s="6" t="str">
        <f>IF($A4811="","",$E4811-_xlfn.MAXIFS($E$2:$E4810,$C$2:$C4810,$C4811,$A$2:$A4810,$A4811))</f>
        <v/>
      </c>
      <c r="G4811" s="6" t="str">
        <f t="shared" si="228"/>
        <v/>
      </c>
      <c r="H4811" s="6" t="str">
        <f t="shared" si="229"/>
        <v/>
      </c>
      <c r="I4811" s="3" t="str">
        <f t="shared" si="230"/>
        <v/>
      </c>
    </row>
    <row r="4812" spans="6:9" x14ac:dyDescent="0.25">
      <c r="F4812" s="6" t="str">
        <f>IF($A4812="","",$E4812-_xlfn.MAXIFS($E$2:$E4811,$C$2:$C4811,$C4812,$A$2:$A4811,$A4812))</f>
        <v/>
      </c>
      <c r="G4812" s="6" t="str">
        <f t="shared" si="228"/>
        <v/>
      </c>
      <c r="H4812" s="6" t="str">
        <f t="shared" si="229"/>
        <v/>
      </c>
      <c r="I4812" s="3" t="str">
        <f t="shared" si="230"/>
        <v/>
      </c>
    </row>
    <row r="4813" spans="6:9" x14ac:dyDescent="0.25">
      <c r="F4813" s="6" t="str">
        <f>IF($A4813="","",$E4813-_xlfn.MAXIFS($E$2:$E4812,$C$2:$C4812,$C4813,$A$2:$A4812,$A4813))</f>
        <v/>
      </c>
      <c r="G4813" s="6" t="str">
        <f t="shared" si="228"/>
        <v/>
      </c>
      <c r="H4813" s="6" t="str">
        <f t="shared" si="229"/>
        <v/>
      </c>
      <c r="I4813" s="3" t="str">
        <f t="shared" si="230"/>
        <v/>
      </c>
    </row>
    <row r="4814" spans="6:9" x14ac:dyDescent="0.25">
      <c r="F4814" s="6" t="str">
        <f>IF($A4814="","",$E4814-_xlfn.MAXIFS($E$2:$E4813,$C$2:$C4813,$C4814,$A$2:$A4813,$A4814))</f>
        <v/>
      </c>
      <c r="G4814" s="6" t="str">
        <f t="shared" si="228"/>
        <v/>
      </c>
      <c r="H4814" s="6" t="str">
        <f t="shared" si="229"/>
        <v/>
      </c>
      <c r="I4814" s="3" t="str">
        <f t="shared" si="230"/>
        <v/>
      </c>
    </row>
    <row r="4815" spans="6:9" x14ac:dyDescent="0.25">
      <c r="F4815" s="6" t="str">
        <f>IF($A4815="","",$E4815-_xlfn.MAXIFS($E$2:$E4814,$C$2:$C4814,$C4815,$A$2:$A4814,$A4815))</f>
        <v/>
      </c>
      <c r="G4815" s="6" t="str">
        <f t="shared" si="228"/>
        <v/>
      </c>
      <c r="H4815" s="6" t="str">
        <f t="shared" si="229"/>
        <v/>
      </c>
      <c r="I4815" s="3" t="str">
        <f t="shared" si="230"/>
        <v/>
      </c>
    </row>
    <row r="4816" spans="6:9" x14ac:dyDescent="0.25">
      <c r="F4816" s="6" t="str">
        <f>IF($A4816="","",$E4816-_xlfn.MAXIFS($E$2:$E4815,$C$2:$C4815,$C4816,$A$2:$A4815,$A4816))</f>
        <v/>
      </c>
      <c r="G4816" s="6" t="str">
        <f t="shared" si="228"/>
        <v/>
      </c>
      <c r="H4816" s="6" t="str">
        <f t="shared" si="229"/>
        <v/>
      </c>
      <c r="I4816" s="3" t="str">
        <f t="shared" si="230"/>
        <v/>
      </c>
    </row>
    <row r="4817" spans="6:9" x14ac:dyDescent="0.25">
      <c r="F4817" s="6" t="str">
        <f>IF($A4817="","",$E4817-_xlfn.MAXIFS($E$2:$E4816,$C$2:$C4816,$C4817,$A$2:$A4816,$A4817))</f>
        <v/>
      </c>
      <c r="G4817" s="6" t="str">
        <f t="shared" si="228"/>
        <v/>
      </c>
      <c r="H4817" s="6" t="str">
        <f t="shared" si="229"/>
        <v/>
      </c>
      <c r="I4817" s="3" t="str">
        <f t="shared" si="230"/>
        <v/>
      </c>
    </row>
    <row r="4818" spans="6:9" x14ac:dyDescent="0.25">
      <c r="F4818" s="6" t="str">
        <f>IF($A4818="","",$E4818-_xlfn.MAXIFS($E$2:$E4817,$C$2:$C4817,$C4818,$A$2:$A4817,$A4818))</f>
        <v/>
      </c>
      <c r="G4818" s="6" t="str">
        <f t="shared" si="228"/>
        <v/>
      </c>
      <c r="H4818" s="6" t="str">
        <f t="shared" si="229"/>
        <v/>
      </c>
      <c r="I4818" s="3" t="str">
        <f t="shared" si="230"/>
        <v/>
      </c>
    </row>
    <row r="4819" spans="6:9" x14ac:dyDescent="0.25">
      <c r="F4819" s="6" t="str">
        <f>IF($A4819="","",$E4819-_xlfn.MAXIFS($E$2:$E4818,$C$2:$C4818,$C4819,$A$2:$A4818,$A4819))</f>
        <v/>
      </c>
      <c r="G4819" s="6" t="str">
        <f t="shared" si="228"/>
        <v/>
      </c>
      <c r="H4819" s="6" t="str">
        <f t="shared" si="229"/>
        <v/>
      </c>
      <c r="I4819" s="3" t="str">
        <f t="shared" si="230"/>
        <v/>
      </c>
    </row>
    <row r="4820" spans="6:9" x14ac:dyDescent="0.25">
      <c r="F4820" s="6" t="str">
        <f>IF($A4820="","",$E4820-_xlfn.MAXIFS($E$2:$E4819,$C$2:$C4819,$C4820,$A$2:$A4819,$A4820))</f>
        <v/>
      </c>
      <c r="G4820" s="6" t="str">
        <f t="shared" si="228"/>
        <v/>
      </c>
      <c r="H4820" s="6" t="str">
        <f t="shared" si="229"/>
        <v/>
      </c>
      <c r="I4820" s="3" t="str">
        <f t="shared" si="230"/>
        <v/>
      </c>
    </row>
    <row r="4821" spans="6:9" x14ac:dyDescent="0.25">
      <c r="F4821" s="6" t="str">
        <f>IF($A4821="","",$E4821-_xlfn.MAXIFS($E$2:$E4820,$C$2:$C4820,$C4821,$A$2:$A4820,$A4821))</f>
        <v/>
      </c>
      <c r="G4821" s="6" t="str">
        <f t="shared" si="228"/>
        <v/>
      </c>
      <c r="H4821" s="6" t="str">
        <f t="shared" si="229"/>
        <v/>
      </c>
      <c r="I4821" s="3" t="str">
        <f t="shared" si="230"/>
        <v/>
      </c>
    </row>
    <row r="4822" spans="6:9" x14ac:dyDescent="0.25">
      <c r="F4822" s="6" t="str">
        <f>IF($A4822="","",$E4822-_xlfn.MAXIFS($E$2:$E4821,$C$2:$C4821,$C4822,$A$2:$A4821,$A4822))</f>
        <v/>
      </c>
      <c r="G4822" s="6" t="str">
        <f t="shared" si="228"/>
        <v/>
      </c>
      <c r="H4822" s="6" t="str">
        <f t="shared" si="229"/>
        <v/>
      </c>
      <c r="I4822" s="3" t="str">
        <f t="shared" si="230"/>
        <v/>
      </c>
    </row>
    <row r="4823" spans="6:9" x14ac:dyDescent="0.25">
      <c r="F4823" s="6" t="str">
        <f>IF($A4823="","",$E4823-_xlfn.MAXIFS($E$2:$E4822,$C$2:$C4822,$C4823,$A$2:$A4822,$A4823))</f>
        <v/>
      </c>
      <c r="G4823" s="6" t="str">
        <f t="shared" si="228"/>
        <v/>
      </c>
      <c r="H4823" s="6" t="str">
        <f t="shared" si="229"/>
        <v/>
      </c>
      <c r="I4823" s="3" t="str">
        <f t="shared" si="230"/>
        <v/>
      </c>
    </row>
    <row r="4824" spans="6:9" x14ac:dyDescent="0.25">
      <c r="F4824" s="6" t="str">
        <f>IF($A4824="","",$E4824-_xlfn.MAXIFS($E$2:$E4823,$C$2:$C4823,$C4824,$A$2:$A4823,$A4824))</f>
        <v/>
      </c>
      <c r="G4824" s="6" t="str">
        <f t="shared" si="228"/>
        <v/>
      </c>
      <c r="H4824" s="6" t="str">
        <f t="shared" si="229"/>
        <v/>
      </c>
      <c r="I4824" s="3" t="str">
        <f t="shared" si="230"/>
        <v/>
      </c>
    </row>
    <row r="4825" spans="6:9" x14ac:dyDescent="0.25">
      <c r="F4825" s="6" t="str">
        <f>IF($A4825="","",$E4825-_xlfn.MAXIFS($E$2:$E4824,$C$2:$C4824,$C4825,$A$2:$A4824,$A4825))</f>
        <v/>
      </c>
      <c r="G4825" s="6" t="str">
        <f t="shared" si="228"/>
        <v/>
      </c>
      <c r="H4825" s="6" t="str">
        <f t="shared" si="229"/>
        <v/>
      </c>
      <c r="I4825" s="3" t="str">
        <f t="shared" si="230"/>
        <v/>
      </c>
    </row>
    <row r="4826" spans="6:9" x14ac:dyDescent="0.25">
      <c r="F4826" s="6" t="str">
        <f>IF($A4826="","",$E4826-_xlfn.MAXIFS($E$2:$E4825,$C$2:$C4825,$C4826,$A$2:$A4825,$A4826))</f>
        <v/>
      </c>
      <c r="G4826" s="6" t="str">
        <f t="shared" si="228"/>
        <v/>
      </c>
      <c r="H4826" s="6" t="str">
        <f t="shared" si="229"/>
        <v/>
      </c>
      <c r="I4826" s="3" t="str">
        <f t="shared" si="230"/>
        <v/>
      </c>
    </row>
    <row r="4827" spans="6:9" x14ac:dyDescent="0.25">
      <c r="F4827" s="6" t="str">
        <f>IF($A4827="","",$E4827-_xlfn.MAXIFS($E$2:$E4826,$C$2:$C4826,$C4827,$A$2:$A4826,$A4827))</f>
        <v/>
      </c>
      <c r="G4827" s="6" t="str">
        <f t="shared" si="228"/>
        <v/>
      </c>
      <c r="H4827" s="6" t="str">
        <f t="shared" si="229"/>
        <v/>
      </c>
      <c r="I4827" s="3" t="str">
        <f t="shared" si="230"/>
        <v/>
      </c>
    </row>
    <row r="4828" spans="6:9" x14ac:dyDescent="0.25">
      <c r="F4828" s="6" t="str">
        <f>IF($A4828="","",$E4828-_xlfn.MAXIFS($E$2:$E4827,$C$2:$C4827,$C4828,$A$2:$A4827,$A4828))</f>
        <v/>
      </c>
      <c r="G4828" s="6" t="str">
        <f t="shared" si="228"/>
        <v/>
      </c>
      <c r="H4828" s="6" t="str">
        <f t="shared" si="229"/>
        <v/>
      </c>
      <c r="I4828" s="3" t="str">
        <f t="shared" si="230"/>
        <v/>
      </c>
    </row>
    <row r="4829" spans="6:9" x14ac:dyDescent="0.25">
      <c r="F4829" s="6" t="str">
        <f>IF($A4829="","",$E4829-_xlfn.MAXIFS($E$2:$E4828,$C$2:$C4828,$C4829,$A$2:$A4828,$A4829))</f>
        <v/>
      </c>
      <c r="G4829" s="6" t="str">
        <f t="shared" si="228"/>
        <v/>
      </c>
      <c r="H4829" s="6" t="str">
        <f t="shared" si="229"/>
        <v/>
      </c>
      <c r="I4829" s="3" t="str">
        <f t="shared" si="230"/>
        <v/>
      </c>
    </row>
    <row r="4830" spans="6:9" x14ac:dyDescent="0.25">
      <c r="F4830" s="6" t="str">
        <f>IF($A4830="","",$E4830-_xlfn.MAXIFS($E$2:$E4829,$C$2:$C4829,$C4830,$A$2:$A4829,$A4830))</f>
        <v/>
      </c>
      <c r="G4830" s="6" t="str">
        <f t="shared" si="228"/>
        <v/>
      </c>
      <c r="H4830" s="6" t="str">
        <f t="shared" si="229"/>
        <v/>
      </c>
      <c r="I4830" s="3" t="str">
        <f t="shared" si="230"/>
        <v/>
      </c>
    </row>
    <row r="4831" spans="6:9" x14ac:dyDescent="0.25">
      <c r="F4831" s="6" t="str">
        <f>IF($A4831="","",$E4831-_xlfn.MAXIFS($E$2:$E4830,$C$2:$C4830,$C4831,$A$2:$A4830,$A4831))</f>
        <v/>
      </c>
      <c r="G4831" s="6" t="str">
        <f t="shared" si="228"/>
        <v/>
      </c>
      <c r="H4831" s="6" t="str">
        <f t="shared" si="229"/>
        <v/>
      </c>
      <c r="I4831" s="3" t="str">
        <f t="shared" si="230"/>
        <v/>
      </c>
    </row>
    <row r="4832" spans="6:9" x14ac:dyDescent="0.25">
      <c r="F4832" s="6" t="str">
        <f>IF($A4832="","",$E4832-_xlfn.MAXIFS($E$2:$E4831,$C$2:$C4831,$C4832,$A$2:$A4831,$A4832))</f>
        <v/>
      </c>
      <c r="G4832" s="6" t="str">
        <f t="shared" si="228"/>
        <v/>
      </c>
      <c r="H4832" s="6" t="str">
        <f t="shared" si="229"/>
        <v/>
      </c>
      <c r="I4832" s="3" t="str">
        <f t="shared" si="230"/>
        <v/>
      </c>
    </row>
    <row r="4833" spans="6:9" x14ac:dyDescent="0.25">
      <c r="F4833" s="6" t="str">
        <f>IF($A4833="","",$E4833-_xlfn.MAXIFS($E$2:$E4832,$C$2:$C4832,$C4833,$A$2:$A4832,$A4833))</f>
        <v/>
      </c>
      <c r="G4833" s="6" t="str">
        <f t="shared" si="228"/>
        <v/>
      </c>
      <c r="H4833" s="6" t="str">
        <f t="shared" si="229"/>
        <v/>
      </c>
      <c r="I4833" s="3" t="str">
        <f t="shared" si="230"/>
        <v/>
      </c>
    </row>
    <row r="4834" spans="6:9" x14ac:dyDescent="0.25">
      <c r="F4834" s="6" t="str">
        <f>IF($A4834="","",$E4834-_xlfn.MAXIFS($E$2:$E4833,$C$2:$C4833,$C4834,$A$2:$A4833,$A4834))</f>
        <v/>
      </c>
      <c r="G4834" s="6" t="str">
        <f t="shared" si="228"/>
        <v/>
      </c>
      <c r="H4834" s="6" t="str">
        <f t="shared" si="229"/>
        <v/>
      </c>
      <c r="I4834" s="3" t="str">
        <f t="shared" si="230"/>
        <v/>
      </c>
    </row>
    <row r="4835" spans="6:9" x14ac:dyDescent="0.25">
      <c r="F4835" s="6" t="str">
        <f>IF($A4835="","",$E4835-_xlfn.MAXIFS($E$2:$E4834,$C$2:$C4834,$C4835,$A$2:$A4834,$A4835))</f>
        <v/>
      </c>
      <c r="G4835" s="6" t="str">
        <f t="shared" si="228"/>
        <v/>
      </c>
      <c r="H4835" s="6" t="str">
        <f t="shared" si="229"/>
        <v/>
      </c>
      <c r="I4835" s="3" t="str">
        <f t="shared" si="230"/>
        <v/>
      </c>
    </row>
    <row r="4836" spans="6:9" x14ac:dyDescent="0.25">
      <c r="F4836" s="6" t="str">
        <f>IF($A4836="","",$E4836-_xlfn.MAXIFS($E$2:$E4835,$C$2:$C4835,$C4836,$A$2:$A4835,$A4836))</f>
        <v/>
      </c>
      <c r="G4836" s="6" t="str">
        <f t="shared" si="228"/>
        <v/>
      </c>
      <c r="H4836" s="6" t="str">
        <f t="shared" si="229"/>
        <v/>
      </c>
      <c r="I4836" s="3" t="str">
        <f t="shared" si="230"/>
        <v/>
      </c>
    </row>
    <row r="4837" spans="6:9" x14ac:dyDescent="0.25">
      <c r="F4837" s="6" t="str">
        <f>IF($A4837="","",$E4837-_xlfn.MAXIFS($E$2:$E4836,$C$2:$C4836,$C4837,$A$2:$A4836,$A4837))</f>
        <v/>
      </c>
      <c r="G4837" s="6" t="str">
        <f t="shared" si="228"/>
        <v/>
      </c>
      <c r="H4837" s="6" t="str">
        <f t="shared" si="229"/>
        <v/>
      </c>
      <c r="I4837" s="3" t="str">
        <f t="shared" si="230"/>
        <v/>
      </c>
    </row>
    <row r="4838" spans="6:9" x14ac:dyDescent="0.25">
      <c r="F4838" s="6" t="str">
        <f>IF($A4838="","",$E4838-_xlfn.MAXIFS($E$2:$E4837,$C$2:$C4837,$C4838,$A$2:$A4837,$A4838))</f>
        <v/>
      </c>
      <c r="G4838" s="6" t="str">
        <f t="shared" si="228"/>
        <v/>
      </c>
      <c r="H4838" s="6" t="str">
        <f t="shared" si="229"/>
        <v/>
      </c>
      <c r="I4838" s="3" t="str">
        <f t="shared" si="230"/>
        <v/>
      </c>
    </row>
    <row r="4839" spans="6:9" x14ac:dyDescent="0.25">
      <c r="F4839" s="6" t="str">
        <f>IF($A4839="","",$E4839-_xlfn.MAXIFS($E$2:$E4838,$C$2:$C4838,$C4839,$A$2:$A4838,$A4839))</f>
        <v/>
      </c>
      <c r="G4839" s="6" t="str">
        <f t="shared" si="228"/>
        <v/>
      </c>
      <c r="H4839" s="6" t="str">
        <f t="shared" si="229"/>
        <v/>
      </c>
      <c r="I4839" s="3" t="str">
        <f t="shared" si="230"/>
        <v/>
      </c>
    </row>
    <row r="4840" spans="6:9" x14ac:dyDescent="0.25">
      <c r="F4840" s="6" t="str">
        <f>IF($A4840="","",$E4840-_xlfn.MAXIFS($E$2:$E4839,$C$2:$C4839,$C4840,$A$2:$A4839,$A4840))</f>
        <v/>
      </c>
      <c r="G4840" s="6" t="str">
        <f t="shared" si="228"/>
        <v/>
      </c>
      <c r="H4840" s="6" t="str">
        <f t="shared" si="229"/>
        <v/>
      </c>
      <c r="I4840" s="3" t="str">
        <f t="shared" si="230"/>
        <v/>
      </c>
    </row>
    <row r="4841" spans="6:9" x14ac:dyDescent="0.25">
      <c r="F4841" s="6" t="str">
        <f>IF($A4841="","",$E4841-_xlfn.MAXIFS($E$2:$E4840,$C$2:$C4840,$C4841,$A$2:$A4840,$A4841))</f>
        <v/>
      </c>
      <c r="G4841" s="6" t="str">
        <f t="shared" si="228"/>
        <v/>
      </c>
      <c r="H4841" s="6" t="str">
        <f t="shared" si="229"/>
        <v/>
      </c>
      <c r="I4841" s="3" t="str">
        <f t="shared" si="230"/>
        <v/>
      </c>
    </row>
    <row r="4842" spans="6:9" x14ac:dyDescent="0.25">
      <c r="F4842" s="6" t="str">
        <f>IF($A4842="","",$E4842-_xlfn.MAXIFS($E$2:$E4841,$C$2:$C4841,$C4842,$A$2:$A4841,$A4842))</f>
        <v/>
      </c>
      <c r="G4842" s="6" t="str">
        <f t="shared" si="228"/>
        <v/>
      </c>
      <c r="H4842" s="6" t="str">
        <f t="shared" si="229"/>
        <v/>
      </c>
      <c r="I4842" s="3" t="str">
        <f t="shared" si="230"/>
        <v/>
      </c>
    </row>
    <row r="4843" spans="6:9" x14ac:dyDescent="0.25">
      <c r="F4843" s="6" t="str">
        <f>IF($A4843="","",$E4843-_xlfn.MAXIFS($E$2:$E4842,$C$2:$C4842,$C4843,$A$2:$A4842,$A4843))</f>
        <v/>
      </c>
      <c r="G4843" s="6" t="str">
        <f t="shared" si="228"/>
        <v/>
      </c>
      <c r="H4843" s="6" t="str">
        <f t="shared" si="229"/>
        <v/>
      </c>
      <c r="I4843" s="3" t="str">
        <f t="shared" si="230"/>
        <v/>
      </c>
    </row>
    <row r="4844" spans="6:9" x14ac:dyDescent="0.25">
      <c r="F4844" s="6" t="str">
        <f>IF($A4844="","",$E4844-_xlfn.MAXIFS($E$2:$E4843,$C$2:$C4843,$C4844,$A$2:$A4843,$A4844))</f>
        <v/>
      </c>
      <c r="G4844" s="6" t="str">
        <f t="shared" si="228"/>
        <v/>
      </c>
      <c r="H4844" s="6" t="str">
        <f t="shared" si="229"/>
        <v/>
      </c>
      <c r="I4844" s="3" t="str">
        <f t="shared" si="230"/>
        <v/>
      </c>
    </row>
    <row r="4845" spans="6:9" x14ac:dyDescent="0.25">
      <c r="F4845" s="6" t="str">
        <f>IF($A4845="","",$E4845-_xlfn.MAXIFS($E$2:$E4844,$C$2:$C4844,$C4845,$A$2:$A4844,$A4845))</f>
        <v/>
      </c>
      <c r="G4845" s="6" t="str">
        <f t="shared" si="228"/>
        <v/>
      </c>
      <c r="H4845" s="6" t="str">
        <f t="shared" si="229"/>
        <v/>
      </c>
      <c r="I4845" s="3" t="str">
        <f t="shared" si="230"/>
        <v/>
      </c>
    </row>
    <row r="4846" spans="6:9" x14ac:dyDescent="0.25">
      <c r="F4846" s="6" t="str">
        <f>IF($A4846="","",$E4846-_xlfn.MAXIFS($E$2:$E4845,$C$2:$C4845,$C4846,$A$2:$A4845,$A4846))</f>
        <v/>
      </c>
      <c r="G4846" s="6" t="str">
        <f t="shared" si="228"/>
        <v/>
      </c>
      <c r="H4846" s="6" t="str">
        <f t="shared" si="229"/>
        <v/>
      </c>
      <c r="I4846" s="3" t="str">
        <f t="shared" si="230"/>
        <v/>
      </c>
    </row>
    <row r="4847" spans="6:9" x14ac:dyDescent="0.25">
      <c r="F4847" s="6" t="str">
        <f>IF($A4847="","",$E4847-_xlfn.MAXIFS($E$2:$E4846,$C$2:$C4846,$C4847,$A$2:$A4846,$A4847))</f>
        <v/>
      </c>
      <c r="G4847" s="6" t="str">
        <f t="shared" si="228"/>
        <v/>
      </c>
      <c r="H4847" s="6" t="str">
        <f t="shared" si="229"/>
        <v/>
      </c>
      <c r="I4847" s="3" t="str">
        <f t="shared" si="230"/>
        <v/>
      </c>
    </row>
    <row r="4848" spans="6:9" x14ac:dyDescent="0.25">
      <c r="F4848" s="6" t="str">
        <f>IF($A4848="","",$E4848-_xlfn.MAXIFS($E$2:$E4847,$C$2:$C4847,$C4848,$A$2:$A4847,$A4848))</f>
        <v/>
      </c>
      <c r="G4848" s="6" t="str">
        <f t="shared" si="228"/>
        <v/>
      </c>
      <c r="H4848" s="6" t="str">
        <f t="shared" si="229"/>
        <v/>
      </c>
      <c r="I4848" s="3" t="str">
        <f t="shared" si="230"/>
        <v/>
      </c>
    </row>
    <row r="4849" spans="6:9" x14ac:dyDescent="0.25">
      <c r="F4849" s="6" t="str">
        <f>IF($A4849="","",$E4849-_xlfn.MAXIFS($E$2:$E4848,$C$2:$C4848,$C4849,$A$2:$A4848,$A4849))</f>
        <v/>
      </c>
      <c r="G4849" s="6" t="str">
        <f t="shared" si="228"/>
        <v/>
      </c>
      <c r="H4849" s="6" t="str">
        <f t="shared" si="229"/>
        <v/>
      </c>
      <c r="I4849" s="3" t="str">
        <f t="shared" si="230"/>
        <v/>
      </c>
    </row>
    <row r="4850" spans="6:9" x14ac:dyDescent="0.25">
      <c r="F4850" s="6" t="str">
        <f>IF($A4850="","",$E4850-_xlfn.MAXIFS($E$2:$E4849,$C$2:$C4849,$C4850,$A$2:$A4849,$A4850))</f>
        <v/>
      </c>
      <c r="G4850" s="6" t="str">
        <f t="shared" si="228"/>
        <v/>
      </c>
      <c r="H4850" s="6" t="str">
        <f t="shared" si="229"/>
        <v/>
      </c>
      <c r="I4850" s="3" t="str">
        <f t="shared" si="230"/>
        <v/>
      </c>
    </row>
    <row r="4851" spans="6:9" x14ac:dyDescent="0.25">
      <c r="F4851" s="6" t="str">
        <f>IF($A4851="","",$E4851-_xlfn.MAXIFS($E$2:$E4850,$C$2:$C4850,$C4851,$A$2:$A4850,$A4851))</f>
        <v/>
      </c>
      <c r="G4851" s="6" t="str">
        <f t="shared" si="228"/>
        <v/>
      </c>
      <c r="H4851" s="6" t="str">
        <f t="shared" si="229"/>
        <v/>
      </c>
      <c r="I4851" s="3" t="str">
        <f t="shared" si="230"/>
        <v/>
      </c>
    </row>
    <row r="4852" spans="6:9" x14ac:dyDescent="0.25">
      <c r="F4852" s="6" t="str">
        <f>IF($A4852="","",$E4852-_xlfn.MAXIFS($E$2:$E4851,$C$2:$C4851,$C4852,$A$2:$A4851,$A4852))</f>
        <v/>
      </c>
      <c r="G4852" s="6" t="str">
        <f t="shared" si="228"/>
        <v/>
      </c>
      <c r="H4852" s="6" t="str">
        <f t="shared" si="229"/>
        <v/>
      </c>
      <c r="I4852" s="3" t="str">
        <f t="shared" si="230"/>
        <v/>
      </c>
    </row>
    <row r="4853" spans="6:9" x14ac:dyDescent="0.25">
      <c r="F4853" s="6" t="str">
        <f>IF($A4853="","",$E4853-_xlfn.MAXIFS($E$2:$E4852,$C$2:$C4852,$C4853,$A$2:$A4852,$A4853))</f>
        <v/>
      </c>
      <c r="G4853" s="6" t="str">
        <f t="shared" si="228"/>
        <v/>
      </c>
      <c r="H4853" s="6" t="str">
        <f t="shared" si="229"/>
        <v/>
      </c>
      <c r="I4853" s="3" t="str">
        <f t="shared" si="230"/>
        <v/>
      </c>
    </row>
    <row r="4854" spans="6:9" x14ac:dyDescent="0.25">
      <c r="F4854" s="6" t="str">
        <f>IF($A4854="","",$E4854-_xlfn.MAXIFS($E$2:$E4853,$C$2:$C4853,$C4854,$A$2:$A4853,$A4854))</f>
        <v/>
      </c>
      <c r="G4854" s="6" t="str">
        <f t="shared" si="228"/>
        <v/>
      </c>
      <c r="H4854" s="6" t="str">
        <f t="shared" si="229"/>
        <v/>
      </c>
      <c r="I4854" s="3" t="str">
        <f t="shared" si="230"/>
        <v/>
      </c>
    </row>
    <row r="4855" spans="6:9" x14ac:dyDescent="0.25">
      <c r="F4855" s="6" t="str">
        <f>IF($A4855="","",$E4855-_xlfn.MAXIFS($E$2:$E4854,$C$2:$C4854,$C4855,$A$2:$A4854,$A4855))</f>
        <v/>
      </c>
      <c r="G4855" s="6" t="str">
        <f t="shared" si="228"/>
        <v/>
      </c>
      <c r="H4855" s="6" t="str">
        <f t="shared" si="229"/>
        <v/>
      </c>
      <c r="I4855" s="3" t="str">
        <f t="shared" si="230"/>
        <v/>
      </c>
    </row>
    <row r="4856" spans="6:9" x14ac:dyDescent="0.25">
      <c r="F4856" s="6" t="str">
        <f>IF($A4856="","",$E4856-_xlfn.MAXIFS($E$2:$E4855,$C$2:$C4855,$C4856,$A$2:$A4855,$A4856))</f>
        <v/>
      </c>
      <c r="G4856" s="6" t="str">
        <f t="shared" si="228"/>
        <v/>
      </c>
      <c r="H4856" s="6" t="str">
        <f t="shared" si="229"/>
        <v/>
      </c>
      <c r="I4856" s="3" t="str">
        <f t="shared" si="230"/>
        <v/>
      </c>
    </row>
    <row r="4857" spans="6:9" x14ac:dyDescent="0.25">
      <c r="F4857" s="6" t="str">
        <f>IF($A4857="","",$E4857-_xlfn.MAXIFS($E$2:$E4856,$C$2:$C4856,$C4857,$A$2:$A4856,$A4857))</f>
        <v/>
      </c>
      <c r="G4857" s="6" t="str">
        <f t="shared" si="228"/>
        <v/>
      </c>
      <c r="H4857" s="6" t="str">
        <f t="shared" si="229"/>
        <v/>
      </c>
      <c r="I4857" s="3" t="str">
        <f t="shared" si="230"/>
        <v/>
      </c>
    </row>
    <row r="4858" spans="6:9" x14ac:dyDescent="0.25">
      <c r="F4858" s="6" t="str">
        <f>IF($A4858="","",$E4858-_xlfn.MAXIFS($E$2:$E4857,$C$2:$C4857,$C4858,$A$2:$A4857,$A4858))</f>
        <v/>
      </c>
      <c r="G4858" s="6" t="str">
        <f t="shared" si="228"/>
        <v/>
      </c>
      <c r="H4858" s="6" t="str">
        <f t="shared" si="229"/>
        <v/>
      </c>
      <c r="I4858" s="3" t="str">
        <f t="shared" si="230"/>
        <v/>
      </c>
    </row>
    <row r="4859" spans="6:9" x14ac:dyDescent="0.25">
      <c r="F4859" s="6" t="str">
        <f>IF($A4859="","",$E4859-_xlfn.MAXIFS($E$2:$E4858,$C$2:$C4858,$C4859,$A$2:$A4858,$A4859))</f>
        <v/>
      </c>
      <c r="G4859" s="6" t="str">
        <f t="shared" si="228"/>
        <v/>
      </c>
      <c r="H4859" s="6" t="str">
        <f t="shared" si="229"/>
        <v/>
      </c>
      <c r="I4859" s="3" t="str">
        <f t="shared" si="230"/>
        <v/>
      </c>
    </row>
    <row r="4860" spans="6:9" x14ac:dyDescent="0.25">
      <c r="F4860" s="6" t="str">
        <f>IF($A4860="","",$E4860-_xlfn.MAXIFS($E$2:$E4859,$C$2:$C4859,$C4860,$A$2:$A4859,$A4860))</f>
        <v/>
      </c>
      <c r="G4860" s="6" t="str">
        <f t="shared" si="228"/>
        <v/>
      </c>
      <c r="H4860" s="6" t="str">
        <f t="shared" si="229"/>
        <v/>
      </c>
      <c r="I4860" s="3" t="str">
        <f t="shared" si="230"/>
        <v/>
      </c>
    </row>
    <row r="4861" spans="6:9" x14ac:dyDescent="0.25">
      <c r="F4861" s="6" t="str">
        <f>IF($A4861="","",$E4861-_xlfn.MAXIFS($E$2:$E4860,$C$2:$C4860,$C4861,$A$2:$A4860,$A4861))</f>
        <v/>
      </c>
      <c r="G4861" s="6" t="str">
        <f t="shared" si="228"/>
        <v/>
      </c>
      <c r="H4861" s="6" t="str">
        <f t="shared" si="229"/>
        <v/>
      </c>
      <c r="I4861" s="3" t="str">
        <f t="shared" si="230"/>
        <v/>
      </c>
    </row>
    <row r="4862" spans="6:9" x14ac:dyDescent="0.25">
      <c r="F4862" s="6" t="str">
        <f>IF($A4862="","",$E4862-_xlfn.MAXIFS($E$2:$E4861,$C$2:$C4861,$C4862,$A$2:$A4861,$A4862))</f>
        <v/>
      </c>
      <c r="G4862" s="6" t="str">
        <f t="shared" si="228"/>
        <v/>
      </c>
      <c r="H4862" s="6" t="str">
        <f t="shared" si="229"/>
        <v/>
      </c>
      <c r="I4862" s="3" t="str">
        <f t="shared" si="230"/>
        <v/>
      </c>
    </row>
    <row r="4863" spans="6:9" x14ac:dyDescent="0.25">
      <c r="F4863" s="6" t="str">
        <f>IF($A4863="","",$E4863-_xlfn.MAXIFS($E$2:$E4862,$C$2:$C4862,$C4863,$A$2:$A4862,$A4863))</f>
        <v/>
      </c>
      <c r="G4863" s="6" t="str">
        <f t="shared" si="228"/>
        <v/>
      </c>
      <c r="H4863" s="6" t="str">
        <f t="shared" si="229"/>
        <v/>
      </c>
      <c r="I4863" s="3" t="str">
        <f t="shared" si="230"/>
        <v/>
      </c>
    </row>
    <row r="4864" spans="6:9" x14ac:dyDescent="0.25">
      <c r="F4864" s="6" t="str">
        <f>IF($A4864="","",$E4864-_xlfn.MAXIFS($E$2:$E4863,$C$2:$C4863,$C4864,$A$2:$A4863,$A4864))</f>
        <v/>
      </c>
      <c r="G4864" s="6" t="str">
        <f t="shared" si="228"/>
        <v/>
      </c>
      <c r="H4864" s="6" t="str">
        <f t="shared" si="229"/>
        <v/>
      </c>
      <c r="I4864" s="3" t="str">
        <f t="shared" si="230"/>
        <v/>
      </c>
    </row>
    <row r="4865" spans="6:9" x14ac:dyDescent="0.25">
      <c r="F4865" s="6" t="str">
        <f>IF($A4865="","",$E4865-_xlfn.MAXIFS($E$2:$E4864,$C$2:$C4864,$C4865,$A$2:$A4864,$A4865))</f>
        <v/>
      </c>
      <c r="G4865" s="6" t="str">
        <f t="shared" si="228"/>
        <v/>
      </c>
      <c r="H4865" s="6" t="str">
        <f t="shared" si="229"/>
        <v/>
      </c>
      <c r="I4865" s="3" t="str">
        <f t="shared" si="230"/>
        <v/>
      </c>
    </row>
    <row r="4866" spans="6:9" x14ac:dyDescent="0.25">
      <c r="F4866" s="6" t="str">
        <f>IF($A4866="","",$E4866-_xlfn.MAXIFS($E$2:$E4865,$C$2:$C4865,$C4866,$A$2:$A4865,$A4866))</f>
        <v/>
      </c>
      <c r="G4866" s="6" t="str">
        <f t="shared" si="228"/>
        <v/>
      </c>
      <c r="H4866" s="6" t="str">
        <f t="shared" si="229"/>
        <v/>
      </c>
      <c r="I4866" s="3" t="str">
        <f t="shared" si="230"/>
        <v/>
      </c>
    </row>
    <row r="4867" spans="6:9" x14ac:dyDescent="0.25">
      <c r="F4867" s="6" t="str">
        <f>IF($A4867="","",$E4867-_xlfn.MAXIFS($E$2:$E4866,$C$2:$C4866,$C4867,$A$2:$A4866,$A4867))</f>
        <v/>
      </c>
      <c r="G4867" s="6" t="str">
        <f t="shared" si="228"/>
        <v/>
      </c>
      <c r="H4867" s="6" t="str">
        <f t="shared" si="229"/>
        <v/>
      </c>
      <c r="I4867" s="3" t="str">
        <f t="shared" si="230"/>
        <v/>
      </c>
    </row>
    <row r="4868" spans="6:9" x14ac:dyDescent="0.25">
      <c r="F4868" s="6" t="str">
        <f>IF($A4868="","",$E4868-_xlfn.MAXIFS($E$2:$E4867,$C$2:$C4867,$C4868,$A$2:$A4867,$A4868))</f>
        <v/>
      </c>
      <c r="G4868" s="6" t="str">
        <f t="shared" si="228"/>
        <v/>
      </c>
      <c r="H4868" s="6" t="str">
        <f t="shared" si="229"/>
        <v/>
      </c>
      <c r="I4868" s="3" t="str">
        <f t="shared" si="230"/>
        <v/>
      </c>
    </row>
    <row r="4869" spans="6:9" x14ac:dyDescent="0.25">
      <c r="F4869" s="6" t="str">
        <f>IF($A4869="","",$E4869-_xlfn.MAXIFS($E$2:$E4868,$C$2:$C4868,$C4869,$A$2:$A4868,$A4869))</f>
        <v/>
      </c>
      <c r="G4869" s="6" t="str">
        <f t="shared" si="228"/>
        <v/>
      </c>
      <c r="H4869" s="6" t="str">
        <f t="shared" si="229"/>
        <v/>
      </c>
      <c r="I4869" s="3" t="str">
        <f t="shared" si="230"/>
        <v/>
      </c>
    </row>
    <row r="4870" spans="6:9" x14ac:dyDescent="0.25">
      <c r="F4870" s="6" t="str">
        <f>IF($A4870="","",$E4870-_xlfn.MAXIFS($E$2:$E4869,$C$2:$C4869,$C4870,$A$2:$A4869,$A4870))</f>
        <v/>
      </c>
      <c r="G4870" s="6" t="str">
        <f t="shared" si="228"/>
        <v/>
      </c>
      <c r="H4870" s="6" t="str">
        <f t="shared" si="229"/>
        <v/>
      </c>
      <c r="I4870" s="3" t="str">
        <f t="shared" si="230"/>
        <v/>
      </c>
    </row>
    <row r="4871" spans="6:9" x14ac:dyDescent="0.25">
      <c r="F4871" s="6" t="str">
        <f>IF($A4871="","",$E4871-_xlfn.MAXIFS($E$2:$E4870,$C$2:$C4870,$C4871,$A$2:$A4870,$A4871))</f>
        <v/>
      </c>
      <c r="G4871" s="6" t="str">
        <f t="shared" si="228"/>
        <v/>
      </c>
      <c r="H4871" s="6" t="str">
        <f t="shared" si="229"/>
        <v/>
      </c>
      <c r="I4871" s="3" t="str">
        <f t="shared" si="230"/>
        <v/>
      </c>
    </row>
    <row r="4872" spans="6:9" x14ac:dyDescent="0.25">
      <c r="F4872" s="6" t="str">
        <f>IF($A4872="","",$E4872-_xlfn.MAXIFS($E$2:$E4871,$C$2:$C4871,$C4872,$A$2:$A4871,$A4872))</f>
        <v/>
      </c>
      <c r="G4872" s="6" t="str">
        <f t="shared" si="228"/>
        <v/>
      </c>
      <c r="H4872" s="6" t="str">
        <f t="shared" si="229"/>
        <v/>
      </c>
      <c r="I4872" s="3" t="str">
        <f t="shared" si="230"/>
        <v/>
      </c>
    </row>
    <row r="4873" spans="6:9" x14ac:dyDescent="0.25">
      <c r="F4873" s="6" t="str">
        <f>IF($A4873="","",$E4873-_xlfn.MAXIFS($E$2:$E4872,$C$2:$C4872,$C4873,$A$2:$A4872,$A4873))</f>
        <v/>
      </c>
      <c r="G4873" s="6" t="str">
        <f t="shared" ref="G4873:G4936" si="231">IF($A4873="","",HOUR($D4873))</f>
        <v/>
      </c>
      <c r="H4873" s="6" t="str">
        <f t="shared" ref="H4873:H4936" si="232">IF($A4873="","",MINUTE($D4873))</f>
        <v/>
      </c>
      <c r="I4873" s="3" t="str">
        <f t="shared" si="230"/>
        <v/>
      </c>
    </row>
    <row r="4874" spans="6:9" x14ac:dyDescent="0.25">
      <c r="F4874" s="6" t="str">
        <f>IF($A4874="","",$E4874-_xlfn.MAXIFS($E$2:$E4873,$C$2:$C4873,$C4874,$A$2:$A4873,$A4874))</f>
        <v/>
      </c>
      <c r="G4874" s="6" t="str">
        <f t="shared" si="231"/>
        <v/>
      </c>
      <c r="H4874" s="6" t="str">
        <f t="shared" si="232"/>
        <v/>
      </c>
      <c r="I4874" s="3" t="str">
        <f t="shared" ref="I4874:I4937" si="233">IF($F4874&lt;0,"ERROR","")</f>
        <v/>
      </c>
    </row>
    <row r="4875" spans="6:9" x14ac:dyDescent="0.25">
      <c r="F4875" s="6" t="str">
        <f>IF($A4875="","",$E4875-_xlfn.MAXIFS($E$2:$E4874,$C$2:$C4874,$C4875,$A$2:$A4874,$A4875))</f>
        <v/>
      </c>
      <c r="G4875" s="6" t="str">
        <f t="shared" si="231"/>
        <v/>
      </c>
      <c r="H4875" s="6" t="str">
        <f t="shared" si="232"/>
        <v/>
      </c>
      <c r="I4875" s="3" t="str">
        <f t="shared" si="233"/>
        <v/>
      </c>
    </row>
    <row r="4876" spans="6:9" x14ac:dyDescent="0.25">
      <c r="F4876" s="6" t="str">
        <f>IF($A4876="","",$E4876-_xlfn.MAXIFS($E$2:$E4875,$C$2:$C4875,$C4876,$A$2:$A4875,$A4876))</f>
        <v/>
      </c>
      <c r="G4876" s="6" t="str">
        <f t="shared" si="231"/>
        <v/>
      </c>
      <c r="H4876" s="6" t="str">
        <f t="shared" si="232"/>
        <v/>
      </c>
      <c r="I4876" s="3" t="str">
        <f t="shared" si="233"/>
        <v/>
      </c>
    </row>
    <row r="4877" spans="6:9" x14ac:dyDescent="0.25">
      <c r="F4877" s="6" t="str">
        <f>IF($A4877="","",$E4877-_xlfn.MAXIFS($E$2:$E4876,$C$2:$C4876,$C4877,$A$2:$A4876,$A4877))</f>
        <v/>
      </c>
      <c r="G4877" s="6" t="str">
        <f t="shared" si="231"/>
        <v/>
      </c>
      <c r="H4877" s="6" t="str">
        <f t="shared" si="232"/>
        <v/>
      </c>
      <c r="I4877" s="3" t="str">
        <f t="shared" si="233"/>
        <v/>
      </c>
    </row>
    <row r="4878" spans="6:9" x14ac:dyDescent="0.25">
      <c r="F4878" s="6" t="str">
        <f>IF($A4878="","",$E4878-_xlfn.MAXIFS($E$2:$E4877,$C$2:$C4877,$C4878,$A$2:$A4877,$A4878))</f>
        <v/>
      </c>
      <c r="G4878" s="6" t="str">
        <f t="shared" si="231"/>
        <v/>
      </c>
      <c r="H4878" s="6" t="str">
        <f t="shared" si="232"/>
        <v/>
      </c>
      <c r="I4878" s="3" t="str">
        <f t="shared" si="233"/>
        <v/>
      </c>
    </row>
    <row r="4879" spans="6:9" x14ac:dyDescent="0.25">
      <c r="F4879" s="6" t="str">
        <f>IF($A4879="","",$E4879-_xlfn.MAXIFS($E$2:$E4878,$C$2:$C4878,$C4879,$A$2:$A4878,$A4879))</f>
        <v/>
      </c>
      <c r="G4879" s="6" t="str">
        <f t="shared" si="231"/>
        <v/>
      </c>
      <c r="H4879" s="6" t="str">
        <f t="shared" si="232"/>
        <v/>
      </c>
      <c r="I4879" s="3" t="str">
        <f t="shared" si="233"/>
        <v/>
      </c>
    </row>
    <row r="4880" spans="6:9" x14ac:dyDescent="0.25">
      <c r="F4880" s="6" t="str">
        <f>IF($A4880="","",$E4880-_xlfn.MAXIFS($E$2:$E4879,$C$2:$C4879,$C4880,$A$2:$A4879,$A4880))</f>
        <v/>
      </c>
      <c r="G4880" s="6" t="str">
        <f t="shared" si="231"/>
        <v/>
      </c>
      <c r="H4880" s="6" t="str">
        <f t="shared" si="232"/>
        <v/>
      </c>
      <c r="I4880" s="3" t="str">
        <f t="shared" si="233"/>
        <v/>
      </c>
    </row>
    <row r="4881" spans="6:9" x14ac:dyDescent="0.25">
      <c r="F4881" s="6" t="str">
        <f>IF($A4881="","",$E4881-_xlfn.MAXIFS($E$2:$E4880,$C$2:$C4880,$C4881,$A$2:$A4880,$A4881))</f>
        <v/>
      </c>
      <c r="G4881" s="6" t="str">
        <f t="shared" si="231"/>
        <v/>
      </c>
      <c r="H4881" s="6" t="str">
        <f t="shared" si="232"/>
        <v/>
      </c>
      <c r="I4881" s="3" t="str">
        <f t="shared" si="233"/>
        <v/>
      </c>
    </row>
    <row r="4882" spans="6:9" x14ac:dyDescent="0.25">
      <c r="F4882" s="6" t="str">
        <f>IF($A4882="","",$E4882-_xlfn.MAXIFS($E$2:$E4881,$C$2:$C4881,$C4882,$A$2:$A4881,$A4882))</f>
        <v/>
      </c>
      <c r="G4882" s="6" t="str">
        <f t="shared" si="231"/>
        <v/>
      </c>
      <c r="H4882" s="6" t="str">
        <f t="shared" si="232"/>
        <v/>
      </c>
      <c r="I4882" s="3" t="str">
        <f t="shared" si="233"/>
        <v/>
      </c>
    </row>
    <row r="4883" spans="6:9" x14ac:dyDescent="0.25">
      <c r="F4883" s="6" t="str">
        <f>IF($A4883="","",$E4883-_xlfn.MAXIFS($E$2:$E4882,$C$2:$C4882,$C4883,$A$2:$A4882,$A4883))</f>
        <v/>
      </c>
      <c r="G4883" s="6" t="str">
        <f t="shared" si="231"/>
        <v/>
      </c>
      <c r="H4883" s="6" t="str">
        <f t="shared" si="232"/>
        <v/>
      </c>
      <c r="I4883" s="3" t="str">
        <f t="shared" si="233"/>
        <v/>
      </c>
    </row>
    <row r="4884" spans="6:9" x14ac:dyDescent="0.25">
      <c r="F4884" s="6" t="str">
        <f>IF($A4884="","",$E4884-_xlfn.MAXIFS($E$2:$E4883,$C$2:$C4883,$C4884,$A$2:$A4883,$A4884))</f>
        <v/>
      </c>
      <c r="G4884" s="6" t="str">
        <f t="shared" si="231"/>
        <v/>
      </c>
      <c r="H4884" s="6" t="str">
        <f t="shared" si="232"/>
        <v/>
      </c>
      <c r="I4884" s="3" t="str">
        <f t="shared" si="233"/>
        <v/>
      </c>
    </row>
    <row r="4885" spans="6:9" x14ac:dyDescent="0.25">
      <c r="F4885" s="6" t="str">
        <f>IF($A4885="","",$E4885-_xlfn.MAXIFS($E$2:$E4884,$C$2:$C4884,$C4885,$A$2:$A4884,$A4885))</f>
        <v/>
      </c>
      <c r="G4885" s="6" t="str">
        <f t="shared" si="231"/>
        <v/>
      </c>
      <c r="H4885" s="6" t="str">
        <f t="shared" si="232"/>
        <v/>
      </c>
      <c r="I4885" s="3" t="str">
        <f t="shared" si="233"/>
        <v/>
      </c>
    </row>
    <row r="4886" spans="6:9" x14ac:dyDescent="0.25">
      <c r="F4886" s="6" t="str">
        <f>IF($A4886="","",$E4886-_xlfn.MAXIFS($E$2:$E4885,$C$2:$C4885,$C4886,$A$2:$A4885,$A4886))</f>
        <v/>
      </c>
      <c r="G4886" s="6" t="str">
        <f t="shared" si="231"/>
        <v/>
      </c>
      <c r="H4886" s="6" t="str">
        <f t="shared" si="232"/>
        <v/>
      </c>
      <c r="I4886" s="3" t="str">
        <f t="shared" si="233"/>
        <v/>
      </c>
    </row>
    <row r="4887" spans="6:9" x14ac:dyDescent="0.25">
      <c r="F4887" s="6" t="str">
        <f>IF($A4887="","",$E4887-_xlfn.MAXIFS($E$2:$E4886,$C$2:$C4886,$C4887,$A$2:$A4886,$A4887))</f>
        <v/>
      </c>
      <c r="G4887" s="6" t="str">
        <f t="shared" si="231"/>
        <v/>
      </c>
      <c r="H4887" s="6" t="str">
        <f t="shared" si="232"/>
        <v/>
      </c>
      <c r="I4887" s="3" t="str">
        <f t="shared" si="233"/>
        <v/>
      </c>
    </row>
    <row r="4888" spans="6:9" x14ac:dyDescent="0.25">
      <c r="F4888" s="6" t="str">
        <f>IF($A4888="","",$E4888-_xlfn.MAXIFS($E$2:$E4887,$C$2:$C4887,$C4888,$A$2:$A4887,$A4888))</f>
        <v/>
      </c>
      <c r="G4888" s="6" t="str">
        <f t="shared" si="231"/>
        <v/>
      </c>
      <c r="H4888" s="6" t="str">
        <f t="shared" si="232"/>
        <v/>
      </c>
      <c r="I4888" s="3" t="str">
        <f t="shared" si="233"/>
        <v/>
      </c>
    </row>
    <row r="4889" spans="6:9" x14ac:dyDescent="0.25">
      <c r="F4889" s="6" t="str">
        <f>IF($A4889="","",$E4889-_xlfn.MAXIFS($E$2:$E4888,$C$2:$C4888,$C4889,$A$2:$A4888,$A4889))</f>
        <v/>
      </c>
      <c r="G4889" s="6" t="str">
        <f t="shared" si="231"/>
        <v/>
      </c>
      <c r="H4889" s="6" t="str">
        <f t="shared" si="232"/>
        <v/>
      </c>
      <c r="I4889" s="3" t="str">
        <f t="shared" si="233"/>
        <v/>
      </c>
    </row>
    <row r="4890" spans="6:9" x14ac:dyDescent="0.25">
      <c r="F4890" s="6" t="str">
        <f>IF($A4890="","",$E4890-_xlfn.MAXIFS($E$2:$E4889,$C$2:$C4889,$C4890,$A$2:$A4889,$A4890))</f>
        <v/>
      </c>
      <c r="G4890" s="6" t="str">
        <f t="shared" si="231"/>
        <v/>
      </c>
      <c r="H4890" s="6" t="str">
        <f t="shared" si="232"/>
        <v/>
      </c>
      <c r="I4890" s="3" t="str">
        <f t="shared" si="233"/>
        <v/>
      </c>
    </row>
    <row r="4891" spans="6:9" x14ac:dyDescent="0.25">
      <c r="F4891" s="6" t="str">
        <f>IF($A4891="","",$E4891-_xlfn.MAXIFS($E$2:$E4890,$C$2:$C4890,$C4891,$A$2:$A4890,$A4891))</f>
        <v/>
      </c>
      <c r="G4891" s="6" t="str">
        <f t="shared" si="231"/>
        <v/>
      </c>
      <c r="H4891" s="6" t="str">
        <f t="shared" si="232"/>
        <v/>
      </c>
      <c r="I4891" s="3" t="str">
        <f t="shared" si="233"/>
        <v/>
      </c>
    </row>
    <row r="4892" spans="6:9" x14ac:dyDescent="0.25">
      <c r="F4892" s="6" t="str">
        <f>IF($A4892="","",$E4892-_xlfn.MAXIFS($E$2:$E4891,$C$2:$C4891,$C4892,$A$2:$A4891,$A4892))</f>
        <v/>
      </c>
      <c r="G4892" s="6" t="str">
        <f t="shared" si="231"/>
        <v/>
      </c>
      <c r="H4892" s="6" t="str">
        <f t="shared" si="232"/>
        <v/>
      </c>
      <c r="I4892" s="3" t="str">
        <f t="shared" si="233"/>
        <v/>
      </c>
    </row>
    <row r="4893" spans="6:9" x14ac:dyDescent="0.25">
      <c r="F4893" s="6" t="str">
        <f>IF($A4893="","",$E4893-_xlfn.MAXIFS($E$2:$E4892,$C$2:$C4892,$C4893,$A$2:$A4892,$A4893))</f>
        <v/>
      </c>
      <c r="G4893" s="6" t="str">
        <f t="shared" si="231"/>
        <v/>
      </c>
      <c r="H4893" s="6" t="str">
        <f t="shared" si="232"/>
        <v/>
      </c>
      <c r="I4893" s="3" t="str">
        <f t="shared" si="233"/>
        <v/>
      </c>
    </row>
    <row r="4894" spans="6:9" x14ac:dyDescent="0.25">
      <c r="F4894" s="6" t="str">
        <f>IF($A4894="","",$E4894-_xlfn.MAXIFS($E$2:$E4893,$C$2:$C4893,$C4894,$A$2:$A4893,$A4894))</f>
        <v/>
      </c>
      <c r="G4894" s="6" t="str">
        <f t="shared" si="231"/>
        <v/>
      </c>
      <c r="H4894" s="6" t="str">
        <f t="shared" si="232"/>
        <v/>
      </c>
      <c r="I4894" s="3" t="str">
        <f t="shared" si="233"/>
        <v/>
      </c>
    </row>
    <row r="4895" spans="6:9" x14ac:dyDescent="0.25">
      <c r="F4895" s="6" t="str">
        <f>IF($A4895="","",$E4895-_xlfn.MAXIFS($E$2:$E4894,$C$2:$C4894,$C4895,$A$2:$A4894,$A4895))</f>
        <v/>
      </c>
      <c r="G4895" s="6" t="str">
        <f t="shared" si="231"/>
        <v/>
      </c>
      <c r="H4895" s="6" t="str">
        <f t="shared" si="232"/>
        <v/>
      </c>
      <c r="I4895" s="3" t="str">
        <f t="shared" si="233"/>
        <v/>
      </c>
    </row>
    <row r="4896" spans="6:9" x14ac:dyDescent="0.25">
      <c r="F4896" s="6" t="str">
        <f>IF($A4896="","",$E4896-_xlfn.MAXIFS($E$2:$E4895,$C$2:$C4895,$C4896,$A$2:$A4895,$A4896))</f>
        <v/>
      </c>
      <c r="G4896" s="6" t="str">
        <f t="shared" si="231"/>
        <v/>
      </c>
      <c r="H4896" s="6" t="str">
        <f t="shared" si="232"/>
        <v/>
      </c>
      <c r="I4896" s="3" t="str">
        <f t="shared" si="233"/>
        <v/>
      </c>
    </row>
    <row r="4897" spans="6:9" x14ac:dyDescent="0.25">
      <c r="F4897" s="6" t="str">
        <f>IF($A4897="","",$E4897-_xlfn.MAXIFS($E$2:$E4896,$C$2:$C4896,$C4897,$A$2:$A4896,$A4897))</f>
        <v/>
      </c>
      <c r="G4897" s="6" t="str">
        <f t="shared" si="231"/>
        <v/>
      </c>
      <c r="H4897" s="6" t="str">
        <f t="shared" si="232"/>
        <v/>
      </c>
      <c r="I4897" s="3" t="str">
        <f t="shared" si="233"/>
        <v/>
      </c>
    </row>
    <row r="4898" spans="6:9" x14ac:dyDescent="0.25">
      <c r="F4898" s="6" t="str">
        <f>IF($A4898="","",$E4898-_xlfn.MAXIFS($E$2:$E4897,$C$2:$C4897,$C4898,$A$2:$A4897,$A4898))</f>
        <v/>
      </c>
      <c r="G4898" s="6" t="str">
        <f t="shared" si="231"/>
        <v/>
      </c>
      <c r="H4898" s="6" t="str">
        <f t="shared" si="232"/>
        <v/>
      </c>
      <c r="I4898" s="3" t="str">
        <f t="shared" si="233"/>
        <v/>
      </c>
    </row>
    <row r="4899" spans="6:9" x14ac:dyDescent="0.25">
      <c r="F4899" s="6" t="str">
        <f>IF($A4899="","",$E4899-_xlfn.MAXIFS($E$2:$E4898,$C$2:$C4898,$C4899,$A$2:$A4898,$A4899))</f>
        <v/>
      </c>
      <c r="G4899" s="6" t="str">
        <f t="shared" si="231"/>
        <v/>
      </c>
      <c r="H4899" s="6" t="str">
        <f t="shared" si="232"/>
        <v/>
      </c>
      <c r="I4899" s="3" t="str">
        <f t="shared" si="233"/>
        <v/>
      </c>
    </row>
    <row r="4900" spans="6:9" x14ac:dyDescent="0.25">
      <c r="F4900" s="6" t="str">
        <f>IF($A4900="","",$E4900-_xlfn.MAXIFS($E$2:$E4899,$C$2:$C4899,$C4900,$A$2:$A4899,$A4900))</f>
        <v/>
      </c>
      <c r="G4900" s="6" t="str">
        <f t="shared" si="231"/>
        <v/>
      </c>
      <c r="H4900" s="6" t="str">
        <f t="shared" si="232"/>
        <v/>
      </c>
      <c r="I4900" s="3" t="str">
        <f t="shared" si="233"/>
        <v/>
      </c>
    </row>
    <row r="4901" spans="6:9" x14ac:dyDescent="0.25">
      <c r="F4901" s="6" t="str">
        <f>IF($A4901="","",$E4901-_xlfn.MAXIFS($E$2:$E4900,$C$2:$C4900,$C4901,$A$2:$A4900,$A4901))</f>
        <v/>
      </c>
      <c r="G4901" s="6" t="str">
        <f t="shared" si="231"/>
        <v/>
      </c>
      <c r="H4901" s="6" t="str">
        <f t="shared" si="232"/>
        <v/>
      </c>
      <c r="I4901" s="3" t="str">
        <f t="shared" si="233"/>
        <v/>
      </c>
    </row>
    <row r="4902" spans="6:9" x14ac:dyDescent="0.25">
      <c r="F4902" s="6" t="str">
        <f>IF($A4902="","",$E4902-_xlfn.MAXIFS($E$2:$E4901,$C$2:$C4901,$C4902,$A$2:$A4901,$A4902))</f>
        <v/>
      </c>
      <c r="G4902" s="6" t="str">
        <f t="shared" si="231"/>
        <v/>
      </c>
      <c r="H4902" s="6" t="str">
        <f t="shared" si="232"/>
        <v/>
      </c>
      <c r="I4902" s="3" t="str">
        <f t="shared" si="233"/>
        <v/>
      </c>
    </row>
    <row r="4903" spans="6:9" x14ac:dyDescent="0.25">
      <c r="F4903" s="6" t="str">
        <f>IF($A4903="","",$E4903-_xlfn.MAXIFS($E$2:$E4902,$C$2:$C4902,$C4903,$A$2:$A4902,$A4903))</f>
        <v/>
      </c>
      <c r="G4903" s="6" t="str">
        <f t="shared" si="231"/>
        <v/>
      </c>
      <c r="H4903" s="6" t="str">
        <f t="shared" si="232"/>
        <v/>
      </c>
      <c r="I4903" s="3" t="str">
        <f t="shared" si="233"/>
        <v/>
      </c>
    </row>
    <row r="4904" spans="6:9" x14ac:dyDescent="0.25">
      <c r="F4904" s="6" t="str">
        <f>IF($A4904="","",$E4904-_xlfn.MAXIFS($E$2:$E4903,$C$2:$C4903,$C4904,$A$2:$A4903,$A4904))</f>
        <v/>
      </c>
      <c r="G4904" s="6" t="str">
        <f t="shared" si="231"/>
        <v/>
      </c>
      <c r="H4904" s="6" t="str">
        <f t="shared" si="232"/>
        <v/>
      </c>
      <c r="I4904" s="3" t="str">
        <f t="shared" si="233"/>
        <v/>
      </c>
    </row>
    <row r="4905" spans="6:9" x14ac:dyDescent="0.25">
      <c r="F4905" s="6" t="str">
        <f>IF($A4905="","",$E4905-_xlfn.MAXIFS($E$2:$E4904,$C$2:$C4904,$C4905,$A$2:$A4904,$A4905))</f>
        <v/>
      </c>
      <c r="G4905" s="6" t="str">
        <f t="shared" si="231"/>
        <v/>
      </c>
      <c r="H4905" s="6" t="str">
        <f t="shared" si="232"/>
        <v/>
      </c>
      <c r="I4905" s="3" t="str">
        <f t="shared" si="233"/>
        <v/>
      </c>
    </row>
    <row r="4906" spans="6:9" x14ac:dyDescent="0.25">
      <c r="F4906" s="6" t="str">
        <f>IF($A4906="","",$E4906-_xlfn.MAXIFS($E$2:$E4905,$C$2:$C4905,$C4906,$A$2:$A4905,$A4906))</f>
        <v/>
      </c>
      <c r="G4906" s="6" t="str">
        <f t="shared" si="231"/>
        <v/>
      </c>
      <c r="H4906" s="6" t="str">
        <f t="shared" si="232"/>
        <v/>
      </c>
      <c r="I4906" s="3" t="str">
        <f t="shared" si="233"/>
        <v/>
      </c>
    </row>
    <row r="4907" spans="6:9" x14ac:dyDescent="0.25">
      <c r="F4907" s="6" t="str">
        <f>IF($A4907="","",$E4907-_xlfn.MAXIFS($E$2:$E4906,$C$2:$C4906,$C4907,$A$2:$A4906,$A4907))</f>
        <v/>
      </c>
      <c r="G4907" s="6" t="str">
        <f t="shared" si="231"/>
        <v/>
      </c>
      <c r="H4907" s="6" t="str">
        <f t="shared" si="232"/>
        <v/>
      </c>
      <c r="I4907" s="3" t="str">
        <f t="shared" si="233"/>
        <v/>
      </c>
    </row>
    <row r="4908" spans="6:9" x14ac:dyDescent="0.25">
      <c r="F4908" s="6" t="str">
        <f>IF($A4908="","",$E4908-_xlfn.MAXIFS($E$2:$E4907,$C$2:$C4907,$C4908,$A$2:$A4907,$A4908))</f>
        <v/>
      </c>
      <c r="G4908" s="6" t="str">
        <f t="shared" si="231"/>
        <v/>
      </c>
      <c r="H4908" s="6" t="str">
        <f t="shared" si="232"/>
        <v/>
      </c>
      <c r="I4908" s="3" t="str">
        <f t="shared" si="233"/>
        <v/>
      </c>
    </row>
    <row r="4909" spans="6:9" x14ac:dyDescent="0.25">
      <c r="F4909" s="6" t="str">
        <f>IF($A4909="","",$E4909-_xlfn.MAXIFS($E$2:$E4908,$C$2:$C4908,$C4909,$A$2:$A4908,$A4909))</f>
        <v/>
      </c>
      <c r="G4909" s="6" t="str">
        <f t="shared" si="231"/>
        <v/>
      </c>
      <c r="H4909" s="6" t="str">
        <f t="shared" si="232"/>
        <v/>
      </c>
      <c r="I4909" s="3" t="str">
        <f t="shared" si="233"/>
        <v/>
      </c>
    </row>
    <row r="4910" spans="6:9" x14ac:dyDescent="0.25">
      <c r="F4910" s="6" t="str">
        <f>IF($A4910="","",$E4910-_xlfn.MAXIFS($E$2:$E4909,$C$2:$C4909,$C4910,$A$2:$A4909,$A4910))</f>
        <v/>
      </c>
      <c r="G4910" s="6" t="str">
        <f t="shared" si="231"/>
        <v/>
      </c>
      <c r="H4910" s="6" t="str">
        <f t="shared" si="232"/>
        <v/>
      </c>
      <c r="I4910" s="3" t="str">
        <f t="shared" si="233"/>
        <v/>
      </c>
    </row>
    <row r="4911" spans="6:9" x14ac:dyDescent="0.25">
      <c r="F4911" s="6" t="str">
        <f>IF($A4911="","",$E4911-_xlfn.MAXIFS($E$2:$E4910,$C$2:$C4910,$C4911,$A$2:$A4910,$A4911))</f>
        <v/>
      </c>
      <c r="G4911" s="6" t="str">
        <f t="shared" si="231"/>
        <v/>
      </c>
      <c r="H4911" s="6" t="str">
        <f t="shared" si="232"/>
        <v/>
      </c>
      <c r="I4911" s="3" t="str">
        <f t="shared" si="233"/>
        <v/>
      </c>
    </row>
    <row r="4912" spans="6:9" x14ac:dyDescent="0.25">
      <c r="F4912" s="6" t="str">
        <f>IF($A4912="","",$E4912-_xlfn.MAXIFS($E$2:$E4911,$C$2:$C4911,$C4912,$A$2:$A4911,$A4912))</f>
        <v/>
      </c>
      <c r="G4912" s="6" t="str">
        <f t="shared" si="231"/>
        <v/>
      </c>
      <c r="H4912" s="6" t="str">
        <f t="shared" si="232"/>
        <v/>
      </c>
      <c r="I4912" s="3" t="str">
        <f t="shared" si="233"/>
        <v/>
      </c>
    </row>
    <row r="4913" spans="6:9" x14ac:dyDescent="0.25">
      <c r="F4913" s="6" t="str">
        <f>IF($A4913="","",$E4913-_xlfn.MAXIFS($E$2:$E4912,$C$2:$C4912,$C4913,$A$2:$A4912,$A4913))</f>
        <v/>
      </c>
      <c r="G4913" s="6" t="str">
        <f t="shared" si="231"/>
        <v/>
      </c>
      <c r="H4913" s="6" t="str">
        <f t="shared" si="232"/>
        <v/>
      </c>
      <c r="I4913" s="3" t="str">
        <f t="shared" si="233"/>
        <v/>
      </c>
    </row>
    <row r="4914" spans="6:9" x14ac:dyDescent="0.25">
      <c r="F4914" s="6" t="str">
        <f>IF($A4914="","",$E4914-_xlfn.MAXIFS($E$2:$E4913,$C$2:$C4913,$C4914,$A$2:$A4913,$A4914))</f>
        <v/>
      </c>
      <c r="G4914" s="6" t="str">
        <f t="shared" si="231"/>
        <v/>
      </c>
      <c r="H4914" s="6" t="str">
        <f t="shared" si="232"/>
        <v/>
      </c>
      <c r="I4914" s="3" t="str">
        <f t="shared" si="233"/>
        <v/>
      </c>
    </row>
    <row r="4915" spans="6:9" x14ac:dyDescent="0.25">
      <c r="F4915" s="6" t="str">
        <f>IF($A4915="","",$E4915-_xlfn.MAXIFS($E$2:$E4914,$C$2:$C4914,$C4915,$A$2:$A4914,$A4915))</f>
        <v/>
      </c>
      <c r="G4915" s="6" t="str">
        <f t="shared" si="231"/>
        <v/>
      </c>
      <c r="H4915" s="6" t="str">
        <f t="shared" si="232"/>
        <v/>
      </c>
      <c r="I4915" s="3" t="str">
        <f t="shared" si="233"/>
        <v/>
      </c>
    </row>
    <row r="4916" spans="6:9" x14ac:dyDescent="0.25">
      <c r="F4916" s="6" t="str">
        <f>IF($A4916="","",$E4916-_xlfn.MAXIFS($E$2:$E4915,$C$2:$C4915,$C4916,$A$2:$A4915,$A4916))</f>
        <v/>
      </c>
      <c r="G4916" s="6" t="str">
        <f t="shared" si="231"/>
        <v/>
      </c>
      <c r="H4916" s="6" t="str">
        <f t="shared" si="232"/>
        <v/>
      </c>
      <c r="I4916" s="3" t="str">
        <f t="shared" si="233"/>
        <v/>
      </c>
    </row>
    <row r="4917" spans="6:9" x14ac:dyDescent="0.25">
      <c r="F4917" s="6" t="str">
        <f>IF($A4917="","",$E4917-_xlfn.MAXIFS($E$2:$E4916,$C$2:$C4916,$C4917,$A$2:$A4916,$A4917))</f>
        <v/>
      </c>
      <c r="G4917" s="6" t="str">
        <f t="shared" si="231"/>
        <v/>
      </c>
      <c r="H4917" s="6" t="str">
        <f t="shared" si="232"/>
        <v/>
      </c>
      <c r="I4917" s="3" t="str">
        <f t="shared" si="233"/>
        <v/>
      </c>
    </row>
    <row r="4918" spans="6:9" x14ac:dyDescent="0.25">
      <c r="F4918" s="6" t="str">
        <f>IF($A4918="","",$E4918-_xlfn.MAXIFS($E$2:$E4917,$C$2:$C4917,$C4918,$A$2:$A4917,$A4918))</f>
        <v/>
      </c>
      <c r="G4918" s="6" t="str">
        <f t="shared" si="231"/>
        <v/>
      </c>
      <c r="H4918" s="6" t="str">
        <f t="shared" si="232"/>
        <v/>
      </c>
      <c r="I4918" s="3" t="str">
        <f t="shared" si="233"/>
        <v/>
      </c>
    </row>
    <row r="4919" spans="6:9" x14ac:dyDescent="0.25">
      <c r="F4919" s="6" t="str">
        <f>IF($A4919="","",$E4919-_xlfn.MAXIFS($E$2:$E4918,$C$2:$C4918,$C4919,$A$2:$A4918,$A4919))</f>
        <v/>
      </c>
      <c r="G4919" s="6" t="str">
        <f t="shared" si="231"/>
        <v/>
      </c>
      <c r="H4919" s="6" t="str">
        <f t="shared" si="232"/>
        <v/>
      </c>
      <c r="I4919" s="3" t="str">
        <f t="shared" si="233"/>
        <v/>
      </c>
    </row>
    <row r="4920" spans="6:9" x14ac:dyDescent="0.25">
      <c r="F4920" s="6" t="str">
        <f>IF($A4920="","",$E4920-_xlfn.MAXIFS($E$2:$E4919,$C$2:$C4919,$C4920,$A$2:$A4919,$A4920))</f>
        <v/>
      </c>
      <c r="G4920" s="6" t="str">
        <f t="shared" si="231"/>
        <v/>
      </c>
      <c r="H4920" s="6" t="str">
        <f t="shared" si="232"/>
        <v/>
      </c>
      <c r="I4920" s="3" t="str">
        <f t="shared" si="233"/>
        <v/>
      </c>
    </row>
    <row r="4921" spans="6:9" x14ac:dyDescent="0.25">
      <c r="F4921" s="6" t="str">
        <f>IF($A4921="","",$E4921-_xlfn.MAXIFS($E$2:$E4920,$C$2:$C4920,$C4921,$A$2:$A4920,$A4921))</f>
        <v/>
      </c>
      <c r="G4921" s="6" t="str">
        <f t="shared" si="231"/>
        <v/>
      </c>
      <c r="H4921" s="6" t="str">
        <f t="shared" si="232"/>
        <v/>
      </c>
      <c r="I4921" s="3" t="str">
        <f t="shared" si="233"/>
        <v/>
      </c>
    </row>
    <row r="4922" spans="6:9" x14ac:dyDescent="0.25">
      <c r="F4922" s="6" t="str">
        <f>IF($A4922="","",$E4922-_xlfn.MAXIFS($E$2:$E4921,$C$2:$C4921,$C4922,$A$2:$A4921,$A4922))</f>
        <v/>
      </c>
      <c r="G4922" s="6" t="str">
        <f t="shared" si="231"/>
        <v/>
      </c>
      <c r="H4922" s="6" t="str">
        <f t="shared" si="232"/>
        <v/>
      </c>
      <c r="I4922" s="3" t="str">
        <f t="shared" si="233"/>
        <v/>
      </c>
    </row>
    <row r="4923" spans="6:9" x14ac:dyDescent="0.25">
      <c r="F4923" s="6" t="str">
        <f>IF($A4923="","",$E4923-_xlfn.MAXIFS($E$2:$E4922,$C$2:$C4922,$C4923,$A$2:$A4922,$A4923))</f>
        <v/>
      </c>
      <c r="G4923" s="6" t="str">
        <f t="shared" si="231"/>
        <v/>
      </c>
      <c r="H4923" s="6" t="str">
        <f t="shared" si="232"/>
        <v/>
      </c>
      <c r="I4923" s="3" t="str">
        <f t="shared" si="233"/>
        <v/>
      </c>
    </row>
    <row r="4924" spans="6:9" x14ac:dyDescent="0.25">
      <c r="F4924" s="6" t="str">
        <f>IF($A4924="","",$E4924-_xlfn.MAXIFS($E$2:$E4923,$C$2:$C4923,$C4924,$A$2:$A4923,$A4924))</f>
        <v/>
      </c>
      <c r="G4924" s="6" t="str">
        <f t="shared" si="231"/>
        <v/>
      </c>
      <c r="H4924" s="6" t="str">
        <f t="shared" si="232"/>
        <v/>
      </c>
      <c r="I4924" s="3" t="str">
        <f t="shared" si="233"/>
        <v/>
      </c>
    </row>
    <row r="4925" spans="6:9" x14ac:dyDescent="0.25">
      <c r="F4925" s="6" t="str">
        <f>IF($A4925="","",$E4925-_xlfn.MAXIFS($E$2:$E4924,$C$2:$C4924,$C4925,$A$2:$A4924,$A4925))</f>
        <v/>
      </c>
      <c r="G4925" s="6" t="str">
        <f t="shared" si="231"/>
        <v/>
      </c>
      <c r="H4925" s="6" t="str">
        <f t="shared" si="232"/>
        <v/>
      </c>
      <c r="I4925" s="3" t="str">
        <f t="shared" si="233"/>
        <v/>
      </c>
    </row>
    <row r="4926" spans="6:9" x14ac:dyDescent="0.25">
      <c r="F4926" s="6" t="str">
        <f>IF($A4926="","",$E4926-_xlfn.MAXIFS($E$2:$E4925,$C$2:$C4925,$C4926,$A$2:$A4925,$A4926))</f>
        <v/>
      </c>
      <c r="G4926" s="6" t="str">
        <f t="shared" si="231"/>
        <v/>
      </c>
      <c r="H4926" s="6" t="str">
        <f t="shared" si="232"/>
        <v/>
      </c>
      <c r="I4926" s="3" t="str">
        <f t="shared" si="233"/>
        <v/>
      </c>
    </row>
    <row r="4927" spans="6:9" x14ac:dyDescent="0.25">
      <c r="F4927" s="6" t="str">
        <f>IF($A4927="","",$E4927-_xlfn.MAXIFS($E$2:$E4926,$C$2:$C4926,$C4927,$A$2:$A4926,$A4927))</f>
        <v/>
      </c>
      <c r="G4927" s="6" t="str">
        <f t="shared" si="231"/>
        <v/>
      </c>
      <c r="H4927" s="6" t="str">
        <f t="shared" si="232"/>
        <v/>
      </c>
      <c r="I4927" s="3" t="str">
        <f t="shared" si="233"/>
        <v/>
      </c>
    </row>
    <row r="4928" spans="6:9" x14ac:dyDescent="0.25">
      <c r="F4928" s="6" t="str">
        <f>IF($A4928="","",$E4928-_xlfn.MAXIFS($E$2:$E4927,$C$2:$C4927,$C4928,$A$2:$A4927,$A4928))</f>
        <v/>
      </c>
      <c r="G4928" s="6" t="str">
        <f t="shared" si="231"/>
        <v/>
      </c>
      <c r="H4928" s="6" t="str">
        <f t="shared" si="232"/>
        <v/>
      </c>
      <c r="I4928" s="3" t="str">
        <f t="shared" si="233"/>
        <v/>
      </c>
    </row>
    <row r="4929" spans="6:9" x14ac:dyDescent="0.25">
      <c r="F4929" s="6" t="str">
        <f>IF($A4929="","",$E4929-_xlfn.MAXIFS($E$2:$E4928,$C$2:$C4928,$C4929,$A$2:$A4928,$A4929))</f>
        <v/>
      </c>
      <c r="G4929" s="6" t="str">
        <f t="shared" si="231"/>
        <v/>
      </c>
      <c r="H4929" s="6" t="str">
        <f t="shared" si="232"/>
        <v/>
      </c>
      <c r="I4929" s="3" t="str">
        <f t="shared" si="233"/>
        <v/>
      </c>
    </row>
    <row r="4930" spans="6:9" x14ac:dyDescent="0.25">
      <c r="F4930" s="6" t="str">
        <f>IF($A4930="","",$E4930-_xlfn.MAXIFS($E$2:$E4929,$C$2:$C4929,$C4930,$A$2:$A4929,$A4930))</f>
        <v/>
      </c>
      <c r="G4930" s="6" t="str">
        <f t="shared" si="231"/>
        <v/>
      </c>
      <c r="H4930" s="6" t="str">
        <f t="shared" si="232"/>
        <v/>
      </c>
      <c r="I4930" s="3" t="str">
        <f t="shared" si="233"/>
        <v/>
      </c>
    </row>
    <row r="4931" spans="6:9" x14ac:dyDescent="0.25">
      <c r="F4931" s="6" t="str">
        <f>IF($A4931="","",$E4931-_xlfn.MAXIFS($E$2:$E4930,$C$2:$C4930,$C4931,$A$2:$A4930,$A4931))</f>
        <v/>
      </c>
      <c r="G4931" s="6" t="str">
        <f t="shared" si="231"/>
        <v/>
      </c>
      <c r="H4931" s="6" t="str">
        <f t="shared" si="232"/>
        <v/>
      </c>
      <c r="I4931" s="3" t="str">
        <f t="shared" si="233"/>
        <v/>
      </c>
    </row>
    <row r="4932" spans="6:9" x14ac:dyDescent="0.25">
      <c r="F4932" s="6" t="str">
        <f>IF($A4932="","",$E4932-_xlfn.MAXIFS($E$2:$E4931,$C$2:$C4931,$C4932,$A$2:$A4931,$A4932))</f>
        <v/>
      </c>
      <c r="G4932" s="6" t="str">
        <f t="shared" si="231"/>
        <v/>
      </c>
      <c r="H4932" s="6" t="str">
        <f t="shared" si="232"/>
        <v/>
      </c>
      <c r="I4932" s="3" t="str">
        <f t="shared" si="233"/>
        <v/>
      </c>
    </row>
    <row r="4933" spans="6:9" x14ac:dyDescent="0.25">
      <c r="F4933" s="6" t="str">
        <f>IF($A4933="","",$E4933-_xlfn.MAXIFS($E$2:$E4932,$C$2:$C4932,$C4933,$A$2:$A4932,$A4933))</f>
        <v/>
      </c>
      <c r="G4933" s="6" t="str">
        <f t="shared" si="231"/>
        <v/>
      </c>
      <c r="H4933" s="6" t="str">
        <f t="shared" si="232"/>
        <v/>
      </c>
      <c r="I4933" s="3" t="str">
        <f t="shared" si="233"/>
        <v/>
      </c>
    </row>
    <row r="4934" spans="6:9" x14ac:dyDescent="0.25">
      <c r="F4934" s="6" t="str">
        <f>IF($A4934="","",$E4934-_xlfn.MAXIFS($E$2:$E4933,$C$2:$C4933,$C4934,$A$2:$A4933,$A4934))</f>
        <v/>
      </c>
      <c r="G4934" s="6" t="str">
        <f t="shared" si="231"/>
        <v/>
      </c>
      <c r="H4934" s="6" t="str">
        <f t="shared" si="232"/>
        <v/>
      </c>
      <c r="I4934" s="3" t="str">
        <f t="shared" si="233"/>
        <v/>
      </c>
    </row>
    <row r="4935" spans="6:9" x14ac:dyDescent="0.25">
      <c r="F4935" s="6" t="str">
        <f>IF($A4935="","",$E4935-_xlfn.MAXIFS($E$2:$E4934,$C$2:$C4934,$C4935,$A$2:$A4934,$A4935))</f>
        <v/>
      </c>
      <c r="G4935" s="6" t="str">
        <f t="shared" si="231"/>
        <v/>
      </c>
      <c r="H4935" s="6" t="str">
        <f t="shared" si="232"/>
        <v/>
      </c>
      <c r="I4935" s="3" t="str">
        <f t="shared" si="233"/>
        <v/>
      </c>
    </row>
    <row r="4936" spans="6:9" x14ac:dyDescent="0.25">
      <c r="F4936" s="6" t="str">
        <f>IF($A4936="","",$E4936-_xlfn.MAXIFS($E$2:$E4935,$C$2:$C4935,$C4936,$A$2:$A4935,$A4936))</f>
        <v/>
      </c>
      <c r="G4936" s="6" t="str">
        <f t="shared" si="231"/>
        <v/>
      </c>
      <c r="H4936" s="6" t="str">
        <f t="shared" si="232"/>
        <v/>
      </c>
      <c r="I4936" s="3" t="str">
        <f t="shared" si="233"/>
        <v/>
      </c>
    </row>
    <row r="4937" spans="6:9" x14ac:dyDescent="0.25">
      <c r="F4937" s="6" t="str">
        <f>IF($A4937="","",$E4937-_xlfn.MAXIFS($E$2:$E4936,$C$2:$C4936,$C4937,$A$2:$A4936,$A4937))</f>
        <v/>
      </c>
      <c r="G4937" s="6" t="str">
        <f t="shared" ref="G4937:G5000" si="234">IF($A4937="","",HOUR($D4937))</f>
        <v/>
      </c>
      <c r="H4937" s="6" t="str">
        <f t="shared" ref="H4937:H5000" si="235">IF($A4937="","",MINUTE($D4937))</f>
        <v/>
      </c>
      <c r="I4937" s="3" t="str">
        <f t="shared" si="233"/>
        <v/>
      </c>
    </row>
    <row r="4938" spans="6:9" x14ac:dyDescent="0.25">
      <c r="F4938" s="6" t="str">
        <f>IF($A4938="","",$E4938-_xlfn.MAXIFS($E$2:$E4937,$C$2:$C4937,$C4938,$A$2:$A4937,$A4938))</f>
        <v/>
      </c>
      <c r="G4938" s="6" t="str">
        <f t="shared" si="234"/>
        <v/>
      </c>
      <c r="H4938" s="6" t="str">
        <f t="shared" si="235"/>
        <v/>
      </c>
      <c r="I4938" s="3" t="str">
        <f t="shared" ref="I4938:I5001" si="236">IF($F4938&lt;0,"ERROR","")</f>
        <v/>
      </c>
    </row>
    <row r="4939" spans="6:9" x14ac:dyDescent="0.25">
      <c r="F4939" s="6" t="str">
        <f>IF($A4939="","",$E4939-_xlfn.MAXIFS($E$2:$E4938,$C$2:$C4938,$C4939,$A$2:$A4938,$A4939))</f>
        <v/>
      </c>
      <c r="G4939" s="6" t="str">
        <f t="shared" si="234"/>
        <v/>
      </c>
      <c r="H4939" s="6" t="str">
        <f t="shared" si="235"/>
        <v/>
      </c>
      <c r="I4939" s="3" t="str">
        <f t="shared" si="236"/>
        <v/>
      </c>
    </row>
    <row r="4940" spans="6:9" x14ac:dyDescent="0.25">
      <c r="F4940" s="6" t="str">
        <f>IF($A4940="","",$E4940-_xlfn.MAXIFS($E$2:$E4939,$C$2:$C4939,$C4940,$A$2:$A4939,$A4940))</f>
        <v/>
      </c>
      <c r="G4940" s="6" t="str">
        <f t="shared" si="234"/>
        <v/>
      </c>
      <c r="H4940" s="6" t="str">
        <f t="shared" si="235"/>
        <v/>
      </c>
      <c r="I4940" s="3" t="str">
        <f t="shared" si="236"/>
        <v/>
      </c>
    </row>
    <row r="4941" spans="6:9" x14ac:dyDescent="0.25">
      <c r="F4941" s="6" t="str">
        <f>IF($A4941="","",$E4941-_xlfn.MAXIFS($E$2:$E4940,$C$2:$C4940,$C4941,$A$2:$A4940,$A4941))</f>
        <v/>
      </c>
      <c r="G4941" s="6" t="str">
        <f t="shared" si="234"/>
        <v/>
      </c>
      <c r="H4941" s="6" t="str">
        <f t="shared" si="235"/>
        <v/>
      </c>
      <c r="I4941" s="3" t="str">
        <f t="shared" si="236"/>
        <v/>
      </c>
    </row>
    <row r="4942" spans="6:9" x14ac:dyDescent="0.25">
      <c r="F4942" s="6" t="str">
        <f>IF($A4942="","",$E4942-_xlfn.MAXIFS($E$2:$E4941,$C$2:$C4941,$C4942,$A$2:$A4941,$A4942))</f>
        <v/>
      </c>
      <c r="G4942" s="6" t="str">
        <f t="shared" si="234"/>
        <v/>
      </c>
      <c r="H4942" s="6" t="str">
        <f t="shared" si="235"/>
        <v/>
      </c>
      <c r="I4942" s="3" t="str">
        <f t="shared" si="236"/>
        <v/>
      </c>
    </row>
    <row r="4943" spans="6:9" x14ac:dyDescent="0.25">
      <c r="F4943" s="6" t="str">
        <f>IF($A4943="","",$E4943-_xlfn.MAXIFS($E$2:$E4942,$C$2:$C4942,$C4943,$A$2:$A4942,$A4943))</f>
        <v/>
      </c>
      <c r="G4943" s="6" t="str">
        <f t="shared" si="234"/>
        <v/>
      </c>
      <c r="H4943" s="6" t="str">
        <f t="shared" si="235"/>
        <v/>
      </c>
      <c r="I4943" s="3" t="str">
        <f t="shared" si="236"/>
        <v/>
      </c>
    </row>
    <row r="4944" spans="6:9" x14ac:dyDescent="0.25">
      <c r="F4944" s="6" t="str">
        <f>IF($A4944="","",$E4944-_xlfn.MAXIFS($E$2:$E4943,$C$2:$C4943,$C4944,$A$2:$A4943,$A4944))</f>
        <v/>
      </c>
      <c r="G4944" s="6" t="str">
        <f t="shared" si="234"/>
        <v/>
      </c>
      <c r="H4944" s="6" t="str">
        <f t="shared" si="235"/>
        <v/>
      </c>
      <c r="I4944" s="3" t="str">
        <f t="shared" si="236"/>
        <v/>
      </c>
    </row>
    <row r="4945" spans="6:9" x14ac:dyDescent="0.25">
      <c r="F4945" s="6" t="str">
        <f>IF($A4945="","",$E4945-_xlfn.MAXIFS($E$2:$E4944,$C$2:$C4944,$C4945,$A$2:$A4944,$A4945))</f>
        <v/>
      </c>
      <c r="G4945" s="6" t="str">
        <f t="shared" si="234"/>
        <v/>
      </c>
      <c r="H4945" s="6" t="str">
        <f t="shared" si="235"/>
        <v/>
      </c>
      <c r="I4945" s="3" t="str">
        <f t="shared" si="236"/>
        <v/>
      </c>
    </row>
    <row r="4946" spans="6:9" x14ac:dyDescent="0.25">
      <c r="F4946" s="6" t="str">
        <f>IF($A4946="","",$E4946-_xlfn.MAXIFS($E$2:$E4945,$C$2:$C4945,$C4946,$A$2:$A4945,$A4946))</f>
        <v/>
      </c>
      <c r="G4946" s="6" t="str">
        <f t="shared" si="234"/>
        <v/>
      </c>
      <c r="H4946" s="6" t="str">
        <f t="shared" si="235"/>
        <v/>
      </c>
      <c r="I4946" s="3" t="str">
        <f t="shared" si="236"/>
        <v/>
      </c>
    </row>
    <row r="4947" spans="6:9" x14ac:dyDescent="0.25">
      <c r="F4947" s="6" t="str">
        <f>IF($A4947="","",$E4947-_xlfn.MAXIFS($E$2:$E4946,$C$2:$C4946,$C4947,$A$2:$A4946,$A4947))</f>
        <v/>
      </c>
      <c r="G4947" s="6" t="str">
        <f t="shared" si="234"/>
        <v/>
      </c>
      <c r="H4947" s="6" t="str">
        <f t="shared" si="235"/>
        <v/>
      </c>
      <c r="I4947" s="3" t="str">
        <f t="shared" si="236"/>
        <v/>
      </c>
    </row>
    <row r="4948" spans="6:9" x14ac:dyDescent="0.25">
      <c r="F4948" s="6" t="str">
        <f>IF($A4948="","",$E4948-_xlfn.MAXIFS($E$2:$E4947,$C$2:$C4947,$C4948,$A$2:$A4947,$A4948))</f>
        <v/>
      </c>
      <c r="G4948" s="6" t="str">
        <f t="shared" si="234"/>
        <v/>
      </c>
      <c r="H4948" s="6" t="str">
        <f t="shared" si="235"/>
        <v/>
      </c>
      <c r="I4948" s="3" t="str">
        <f t="shared" si="236"/>
        <v/>
      </c>
    </row>
    <row r="4949" spans="6:9" x14ac:dyDescent="0.25">
      <c r="F4949" s="6" t="str">
        <f>IF($A4949="","",$E4949-_xlfn.MAXIFS($E$2:$E4948,$C$2:$C4948,$C4949,$A$2:$A4948,$A4949))</f>
        <v/>
      </c>
      <c r="G4949" s="6" t="str">
        <f t="shared" si="234"/>
        <v/>
      </c>
      <c r="H4949" s="6" t="str">
        <f t="shared" si="235"/>
        <v/>
      </c>
      <c r="I4949" s="3" t="str">
        <f t="shared" si="236"/>
        <v/>
      </c>
    </row>
    <row r="4950" spans="6:9" x14ac:dyDescent="0.25">
      <c r="F4950" s="6" t="str">
        <f>IF($A4950="","",$E4950-_xlfn.MAXIFS($E$2:$E4949,$C$2:$C4949,$C4950,$A$2:$A4949,$A4950))</f>
        <v/>
      </c>
      <c r="G4950" s="6" t="str">
        <f t="shared" si="234"/>
        <v/>
      </c>
      <c r="H4950" s="6" t="str">
        <f t="shared" si="235"/>
        <v/>
      </c>
      <c r="I4950" s="3" t="str">
        <f t="shared" si="236"/>
        <v/>
      </c>
    </row>
    <row r="4951" spans="6:9" x14ac:dyDescent="0.25">
      <c r="F4951" s="6" t="str">
        <f>IF($A4951="","",$E4951-_xlfn.MAXIFS($E$2:$E4950,$C$2:$C4950,$C4951,$A$2:$A4950,$A4951))</f>
        <v/>
      </c>
      <c r="G4951" s="6" t="str">
        <f t="shared" si="234"/>
        <v/>
      </c>
      <c r="H4951" s="6" t="str">
        <f t="shared" si="235"/>
        <v/>
      </c>
      <c r="I4951" s="3" t="str">
        <f t="shared" si="236"/>
        <v/>
      </c>
    </row>
    <row r="4952" spans="6:9" x14ac:dyDescent="0.25">
      <c r="F4952" s="6" t="str">
        <f>IF($A4952="","",$E4952-_xlfn.MAXIFS($E$2:$E4951,$C$2:$C4951,$C4952,$A$2:$A4951,$A4952))</f>
        <v/>
      </c>
      <c r="G4952" s="6" t="str">
        <f t="shared" si="234"/>
        <v/>
      </c>
      <c r="H4952" s="6" t="str">
        <f t="shared" si="235"/>
        <v/>
      </c>
      <c r="I4952" s="3" t="str">
        <f t="shared" si="236"/>
        <v/>
      </c>
    </row>
    <row r="4953" spans="6:9" x14ac:dyDescent="0.25">
      <c r="F4953" s="6" t="str">
        <f>IF($A4953="","",$E4953-_xlfn.MAXIFS($E$2:$E4952,$C$2:$C4952,$C4953,$A$2:$A4952,$A4953))</f>
        <v/>
      </c>
      <c r="G4953" s="6" t="str">
        <f t="shared" si="234"/>
        <v/>
      </c>
      <c r="H4953" s="6" t="str">
        <f t="shared" si="235"/>
        <v/>
      </c>
      <c r="I4953" s="3" t="str">
        <f t="shared" si="236"/>
        <v/>
      </c>
    </row>
    <row r="4954" spans="6:9" x14ac:dyDescent="0.25">
      <c r="F4954" s="6" t="str">
        <f>IF($A4954="","",$E4954-_xlfn.MAXIFS($E$2:$E4953,$C$2:$C4953,$C4954,$A$2:$A4953,$A4954))</f>
        <v/>
      </c>
      <c r="G4954" s="6" t="str">
        <f t="shared" si="234"/>
        <v/>
      </c>
      <c r="H4954" s="6" t="str">
        <f t="shared" si="235"/>
        <v/>
      </c>
      <c r="I4954" s="3" t="str">
        <f t="shared" si="236"/>
        <v/>
      </c>
    </row>
    <row r="4955" spans="6:9" x14ac:dyDescent="0.25">
      <c r="F4955" s="6" t="str">
        <f>IF($A4955="","",$E4955-_xlfn.MAXIFS($E$2:$E4954,$C$2:$C4954,$C4955,$A$2:$A4954,$A4955))</f>
        <v/>
      </c>
      <c r="G4955" s="6" t="str">
        <f t="shared" si="234"/>
        <v/>
      </c>
      <c r="H4955" s="6" t="str">
        <f t="shared" si="235"/>
        <v/>
      </c>
      <c r="I4955" s="3" t="str">
        <f t="shared" si="236"/>
        <v/>
      </c>
    </row>
    <row r="4956" spans="6:9" x14ac:dyDescent="0.25">
      <c r="F4956" s="6" t="str">
        <f>IF($A4956="","",$E4956-_xlfn.MAXIFS($E$2:$E4955,$C$2:$C4955,$C4956,$A$2:$A4955,$A4956))</f>
        <v/>
      </c>
      <c r="G4956" s="6" t="str">
        <f t="shared" si="234"/>
        <v/>
      </c>
      <c r="H4956" s="6" t="str">
        <f t="shared" si="235"/>
        <v/>
      </c>
      <c r="I4956" s="3" t="str">
        <f t="shared" si="236"/>
        <v/>
      </c>
    </row>
    <row r="4957" spans="6:9" x14ac:dyDescent="0.25">
      <c r="F4957" s="6" t="str">
        <f>IF($A4957="","",$E4957-_xlfn.MAXIFS($E$2:$E4956,$C$2:$C4956,$C4957,$A$2:$A4956,$A4957))</f>
        <v/>
      </c>
      <c r="G4957" s="6" t="str">
        <f t="shared" si="234"/>
        <v/>
      </c>
      <c r="H4957" s="6" t="str">
        <f t="shared" si="235"/>
        <v/>
      </c>
      <c r="I4957" s="3" t="str">
        <f t="shared" si="236"/>
        <v/>
      </c>
    </row>
    <row r="4958" spans="6:9" x14ac:dyDescent="0.25">
      <c r="F4958" s="6" t="str">
        <f>IF($A4958="","",$E4958-_xlfn.MAXIFS($E$2:$E4957,$C$2:$C4957,$C4958,$A$2:$A4957,$A4958))</f>
        <v/>
      </c>
      <c r="G4958" s="6" t="str">
        <f t="shared" si="234"/>
        <v/>
      </c>
      <c r="H4958" s="6" t="str">
        <f t="shared" si="235"/>
        <v/>
      </c>
      <c r="I4958" s="3" t="str">
        <f t="shared" si="236"/>
        <v/>
      </c>
    </row>
    <row r="4959" spans="6:9" x14ac:dyDescent="0.25">
      <c r="F4959" s="6" t="str">
        <f>IF($A4959="","",$E4959-_xlfn.MAXIFS($E$2:$E4958,$C$2:$C4958,$C4959,$A$2:$A4958,$A4959))</f>
        <v/>
      </c>
      <c r="G4959" s="6" t="str">
        <f t="shared" si="234"/>
        <v/>
      </c>
      <c r="H4959" s="6" t="str">
        <f t="shared" si="235"/>
        <v/>
      </c>
      <c r="I4959" s="3" t="str">
        <f t="shared" si="236"/>
        <v/>
      </c>
    </row>
    <row r="4960" spans="6:9" x14ac:dyDescent="0.25">
      <c r="F4960" s="6" t="str">
        <f>IF($A4960="","",$E4960-_xlfn.MAXIFS($E$2:$E4959,$C$2:$C4959,$C4960,$A$2:$A4959,$A4960))</f>
        <v/>
      </c>
      <c r="G4960" s="6" t="str">
        <f t="shared" si="234"/>
        <v/>
      </c>
      <c r="H4960" s="6" t="str">
        <f t="shared" si="235"/>
        <v/>
      </c>
      <c r="I4960" s="3" t="str">
        <f t="shared" si="236"/>
        <v/>
      </c>
    </row>
    <row r="4961" spans="6:9" x14ac:dyDescent="0.25">
      <c r="F4961" s="6" t="str">
        <f>IF($A4961="","",$E4961-_xlfn.MAXIFS($E$2:$E4960,$C$2:$C4960,$C4961,$A$2:$A4960,$A4961))</f>
        <v/>
      </c>
      <c r="G4961" s="6" t="str">
        <f t="shared" si="234"/>
        <v/>
      </c>
      <c r="H4961" s="6" t="str">
        <f t="shared" si="235"/>
        <v/>
      </c>
      <c r="I4961" s="3" t="str">
        <f t="shared" si="236"/>
        <v/>
      </c>
    </row>
    <row r="4962" spans="6:9" x14ac:dyDescent="0.25">
      <c r="F4962" s="6" t="str">
        <f>IF($A4962="","",$E4962-_xlfn.MAXIFS($E$2:$E4961,$C$2:$C4961,$C4962,$A$2:$A4961,$A4962))</f>
        <v/>
      </c>
      <c r="G4962" s="6" t="str">
        <f t="shared" si="234"/>
        <v/>
      </c>
      <c r="H4962" s="6" t="str">
        <f t="shared" si="235"/>
        <v/>
      </c>
      <c r="I4962" s="3" t="str">
        <f t="shared" si="236"/>
        <v/>
      </c>
    </row>
    <row r="4963" spans="6:9" x14ac:dyDescent="0.25">
      <c r="F4963" s="6" t="str">
        <f>IF($A4963="","",$E4963-_xlfn.MAXIFS($E$2:$E4962,$C$2:$C4962,$C4963,$A$2:$A4962,$A4963))</f>
        <v/>
      </c>
      <c r="G4963" s="6" t="str">
        <f t="shared" si="234"/>
        <v/>
      </c>
      <c r="H4963" s="6" t="str">
        <f t="shared" si="235"/>
        <v/>
      </c>
      <c r="I4963" s="3" t="str">
        <f t="shared" si="236"/>
        <v/>
      </c>
    </row>
    <row r="4964" spans="6:9" x14ac:dyDescent="0.25">
      <c r="F4964" s="6" t="str">
        <f>IF($A4964="","",$E4964-_xlfn.MAXIFS($E$2:$E4963,$C$2:$C4963,$C4964,$A$2:$A4963,$A4964))</f>
        <v/>
      </c>
      <c r="G4964" s="6" t="str">
        <f t="shared" si="234"/>
        <v/>
      </c>
      <c r="H4964" s="6" t="str">
        <f t="shared" si="235"/>
        <v/>
      </c>
      <c r="I4964" s="3" t="str">
        <f t="shared" si="236"/>
        <v/>
      </c>
    </row>
    <row r="4965" spans="6:9" x14ac:dyDescent="0.25">
      <c r="F4965" s="6" t="str">
        <f>IF($A4965="","",$E4965-_xlfn.MAXIFS($E$2:$E4964,$C$2:$C4964,$C4965,$A$2:$A4964,$A4965))</f>
        <v/>
      </c>
      <c r="G4965" s="6" t="str">
        <f t="shared" si="234"/>
        <v/>
      </c>
      <c r="H4965" s="6" t="str">
        <f t="shared" si="235"/>
        <v/>
      </c>
      <c r="I4965" s="3" t="str">
        <f t="shared" si="236"/>
        <v/>
      </c>
    </row>
    <row r="4966" spans="6:9" x14ac:dyDescent="0.25">
      <c r="F4966" s="6" t="str">
        <f>IF($A4966="","",$E4966-_xlfn.MAXIFS($E$2:$E4965,$C$2:$C4965,$C4966,$A$2:$A4965,$A4966))</f>
        <v/>
      </c>
      <c r="G4966" s="6" t="str">
        <f t="shared" si="234"/>
        <v/>
      </c>
      <c r="H4966" s="6" t="str">
        <f t="shared" si="235"/>
        <v/>
      </c>
      <c r="I4966" s="3" t="str">
        <f t="shared" si="236"/>
        <v/>
      </c>
    </row>
    <row r="4967" spans="6:9" x14ac:dyDescent="0.25">
      <c r="F4967" s="6" t="str">
        <f>IF($A4967="","",$E4967-_xlfn.MAXIFS($E$2:$E4966,$C$2:$C4966,$C4967,$A$2:$A4966,$A4967))</f>
        <v/>
      </c>
      <c r="G4967" s="6" t="str">
        <f t="shared" si="234"/>
        <v/>
      </c>
      <c r="H4967" s="6" t="str">
        <f t="shared" si="235"/>
        <v/>
      </c>
      <c r="I4967" s="3" t="str">
        <f t="shared" si="236"/>
        <v/>
      </c>
    </row>
    <row r="4968" spans="6:9" x14ac:dyDescent="0.25">
      <c r="F4968" s="6" t="str">
        <f>IF($A4968="","",$E4968-_xlfn.MAXIFS($E$2:$E4967,$C$2:$C4967,$C4968,$A$2:$A4967,$A4968))</f>
        <v/>
      </c>
      <c r="G4968" s="6" t="str">
        <f t="shared" si="234"/>
        <v/>
      </c>
      <c r="H4968" s="6" t="str">
        <f t="shared" si="235"/>
        <v/>
      </c>
      <c r="I4968" s="3" t="str">
        <f t="shared" si="236"/>
        <v/>
      </c>
    </row>
    <row r="4969" spans="6:9" x14ac:dyDescent="0.25">
      <c r="F4969" s="6" t="str">
        <f>IF($A4969="","",$E4969-_xlfn.MAXIFS($E$2:$E4968,$C$2:$C4968,$C4969,$A$2:$A4968,$A4969))</f>
        <v/>
      </c>
      <c r="G4969" s="6" t="str">
        <f t="shared" si="234"/>
        <v/>
      </c>
      <c r="H4969" s="6" t="str">
        <f t="shared" si="235"/>
        <v/>
      </c>
      <c r="I4969" s="3" t="str">
        <f t="shared" si="236"/>
        <v/>
      </c>
    </row>
    <row r="4970" spans="6:9" x14ac:dyDescent="0.25">
      <c r="F4970" s="6" t="str">
        <f>IF($A4970="","",$E4970-_xlfn.MAXIFS($E$2:$E4969,$C$2:$C4969,$C4970,$A$2:$A4969,$A4970))</f>
        <v/>
      </c>
      <c r="G4970" s="6" t="str">
        <f t="shared" si="234"/>
        <v/>
      </c>
      <c r="H4970" s="6" t="str">
        <f t="shared" si="235"/>
        <v/>
      </c>
      <c r="I4970" s="3" t="str">
        <f t="shared" si="236"/>
        <v/>
      </c>
    </row>
    <row r="4971" spans="6:9" x14ac:dyDescent="0.25">
      <c r="F4971" s="6" t="str">
        <f>IF($A4971="","",$E4971-_xlfn.MAXIFS($E$2:$E4970,$C$2:$C4970,$C4971,$A$2:$A4970,$A4971))</f>
        <v/>
      </c>
      <c r="G4971" s="6" t="str">
        <f t="shared" si="234"/>
        <v/>
      </c>
      <c r="H4971" s="6" t="str">
        <f t="shared" si="235"/>
        <v/>
      </c>
      <c r="I4971" s="3" t="str">
        <f t="shared" si="236"/>
        <v/>
      </c>
    </row>
    <row r="4972" spans="6:9" x14ac:dyDescent="0.25">
      <c r="F4972" s="6" t="str">
        <f>IF($A4972="","",$E4972-_xlfn.MAXIFS($E$2:$E4971,$C$2:$C4971,$C4972,$A$2:$A4971,$A4972))</f>
        <v/>
      </c>
      <c r="G4972" s="6" t="str">
        <f t="shared" si="234"/>
        <v/>
      </c>
      <c r="H4972" s="6" t="str">
        <f t="shared" si="235"/>
        <v/>
      </c>
      <c r="I4972" s="3" t="str">
        <f t="shared" si="236"/>
        <v/>
      </c>
    </row>
    <row r="4973" spans="6:9" x14ac:dyDescent="0.25">
      <c r="F4973" s="6" t="str">
        <f>IF($A4973="","",$E4973-_xlfn.MAXIFS($E$2:$E4972,$C$2:$C4972,$C4973,$A$2:$A4972,$A4973))</f>
        <v/>
      </c>
      <c r="G4973" s="6" t="str">
        <f t="shared" si="234"/>
        <v/>
      </c>
      <c r="H4973" s="6" t="str">
        <f t="shared" si="235"/>
        <v/>
      </c>
      <c r="I4973" s="3" t="str">
        <f t="shared" si="236"/>
        <v/>
      </c>
    </row>
    <row r="4974" spans="6:9" x14ac:dyDescent="0.25">
      <c r="F4974" s="6" t="str">
        <f>IF($A4974="","",$E4974-_xlfn.MAXIFS($E$2:$E4973,$C$2:$C4973,$C4974,$A$2:$A4973,$A4974))</f>
        <v/>
      </c>
      <c r="G4974" s="6" t="str">
        <f t="shared" si="234"/>
        <v/>
      </c>
      <c r="H4974" s="6" t="str">
        <f t="shared" si="235"/>
        <v/>
      </c>
      <c r="I4974" s="3" t="str">
        <f t="shared" si="236"/>
        <v/>
      </c>
    </row>
    <row r="4975" spans="6:9" x14ac:dyDescent="0.25">
      <c r="F4975" s="6" t="str">
        <f>IF($A4975="","",$E4975-_xlfn.MAXIFS($E$2:$E4974,$C$2:$C4974,$C4975,$A$2:$A4974,$A4975))</f>
        <v/>
      </c>
      <c r="G4975" s="6" t="str">
        <f t="shared" si="234"/>
        <v/>
      </c>
      <c r="H4975" s="6" t="str">
        <f t="shared" si="235"/>
        <v/>
      </c>
      <c r="I4975" s="3" t="str">
        <f t="shared" si="236"/>
        <v/>
      </c>
    </row>
    <row r="4976" spans="6:9" x14ac:dyDescent="0.25">
      <c r="F4976" s="6" t="str">
        <f>IF($A4976="","",$E4976-_xlfn.MAXIFS($E$2:$E4975,$C$2:$C4975,$C4976,$A$2:$A4975,$A4976))</f>
        <v/>
      </c>
      <c r="G4976" s="6" t="str">
        <f t="shared" si="234"/>
        <v/>
      </c>
      <c r="H4976" s="6" t="str">
        <f t="shared" si="235"/>
        <v/>
      </c>
      <c r="I4976" s="3" t="str">
        <f t="shared" si="236"/>
        <v/>
      </c>
    </row>
    <row r="4977" spans="6:9" x14ac:dyDescent="0.25">
      <c r="F4977" s="6" t="str">
        <f>IF($A4977="","",$E4977-_xlfn.MAXIFS($E$2:$E4976,$C$2:$C4976,$C4977,$A$2:$A4976,$A4977))</f>
        <v/>
      </c>
      <c r="G4977" s="6" t="str">
        <f t="shared" si="234"/>
        <v/>
      </c>
      <c r="H4977" s="6" t="str">
        <f t="shared" si="235"/>
        <v/>
      </c>
      <c r="I4977" s="3" t="str">
        <f t="shared" si="236"/>
        <v/>
      </c>
    </row>
    <row r="4978" spans="6:9" x14ac:dyDescent="0.25">
      <c r="F4978" s="6" t="str">
        <f>IF($A4978="","",$E4978-_xlfn.MAXIFS($E$2:$E4977,$C$2:$C4977,$C4978,$A$2:$A4977,$A4978))</f>
        <v/>
      </c>
      <c r="G4978" s="6" t="str">
        <f t="shared" si="234"/>
        <v/>
      </c>
      <c r="H4978" s="6" t="str">
        <f t="shared" si="235"/>
        <v/>
      </c>
      <c r="I4978" s="3" t="str">
        <f t="shared" si="236"/>
        <v/>
      </c>
    </row>
    <row r="4979" spans="6:9" x14ac:dyDescent="0.25">
      <c r="F4979" s="6" t="str">
        <f>IF($A4979="","",$E4979-_xlfn.MAXIFS($E$2:$E4978,$C$2:$C4978,$C4979,$A$2:$A4978,$A4979))</f>
        <v/>
      </c>
      <c r="G4979" s="6" t="str">
        <f t="shared" si="234"/>
        <v/>
      </c>
      <c r="H4979" s="6" t="str">
        <f t="shared" si="235"/>
        <v/>
      </c>
      <c r="I4979" s="3" t="str">
        <f t="shared" si="236"/>
        <v/>
      </c>
    </row>
    <row r="4980" spans="6:9" x14ac:dyDescent="0.25">
      <c r="F4980" s="6" t="str">
        <f>IF($A4980="","",$E4980-_xlfn.MAXIFS($E$2:$E4979,$C$2:$C4979,$C4980,$A$2:$A4979,$A4980))</f>
        <v/>
      </c>
      <c r="G4980" s="6" t="str">
        <f t="shared" si="234"/>
        <v/>
      </c>
      <c r="H4980" s="6" t="str">
        <f t="shared" si="235"/>
        <v/>
      </c>
      <c r="I4980" s="3" t="str">
        <f t="shared" si="236"/>
        <v/>
      </c>
    </row>
    <row r="4981" spans="6:9" x14ac:dyDescent="0.25">
      <c r="F4981" s="6" t="str">
        <f>IF($A4981="","",$E4981-_xlfn.MAXIFS($E$2:$E4980,$C$2:$C4980,$C4981,$A$2:$A4980,$A4981))</f>
        <v/>
      </c>
      <c r="G4981" s="6" t="str">
        <f t="shared" si="234"/>
        <v/>
      </c>
      <c r="H4981" s="6" t="str">
        <f t="shared" si="235"/>
        <v/>
      </c>
      <c r="I4981" s="3" t="str">
        <f t="shared" si="236"/>
        <v/>
      </c>
    </row>
    <row r="4982" spans="6:9" x14ac:dyDescent="0.25">
      <c r="F4982" s="6" t="str">
        <f>IF($A4982="","",$E4982-_xlfn.MAXIFS($E$2:$E4981,$C$2:$C4981,$C4982,$A$2:$A4981,$A4982))</f>
        <v/>
      </c>
      <c r="G4982" s="6" t="str">
        <f t="shared" si="234"/>
        <v/>
      </c>
      <c r="H4982" s="6" t="str">
        <f t="shared" si="235"/>
        <v/>
      </c>
      <c r="I4982" s="3" t="str">
        <f t="shared" si="236"/>
        <v/>
      </c>
    </row>
    <row r="4983" spans="6:9" x14ac:dyDescent="0.25">
      <c r="F4983" s="6" t="str">
        <f>IF($A4983="","",$E4983-_xlfn.MAXIFS($E$2:$E4982,$C$2:$C4982,$C4983,$A$2:$A4982,$A4983))</f>
        <v/>
      </c>
      <c r="G4983" s="6" t="str">
        <f t="shared" si="234"/>
        <v/>
      </c>
      <c r="H4983" s="6" t="str">
        <f t="shared" si="235"/>
        <v/>
      </c>
      <c r="I4983" s="3" t="str">
        <f t="shared" si="236"/>
        <v/>
      </c>
    </row>
    <row r="4984" spans="6:9" x14ac:dyDescent="0.25">
      <c r="F4984" s="6" t="str">
        <f>IF($A4984="","",$E4984-_xlfn.MAXIFS($E$2:$E4983,$C$2:$C4983,$C4984,$A$2:$A4983,$A4984))</f>
        <v/>
      </c>
      <c r="G4984" s="6" t="str">
        <f t="shared" si="234"/>
        <v/>
      </c>
      <c r="H4984" s="6" t="str">
        <f t="shared" si="235"/>
        <v/>
      </c>
      <c r="I4984" s="3" t="str">
        <f t="shared" si="236"/>
        <v/>
      </c>
    </row>
    <row r="4985" spans="6:9" x14ac:dyDescent="0.25">
      <c r="F4985" s="6" t="str">
        <f>IF($A4985="","",$E4985-_xlfn.MAXIFS($E$2:$E4984,$C$2:$C4984,$C4985,$A$2:$A4984,$A4985))</f>
        <v/>
      </c>
      <c r="G4985" s="6" t="str">
        <f t="shared" si="234"/>
        <v/>
      </c>
      <c r="H4985" s="6" t="str">
        <f t="shared" si="235"/>
        <v/>
      </c>
      <c r="I4985" s="3" t="str">
        <f t="shared" si="236"/>
        <v/>
      </c>
    </row>
    <row r="4986" spans="6:9" x14ac:dyDescent="0.25">
      <c r="F4986" s="6" t="str">
        <f>IF($A4986="","",$E4986-_xlfn.MAXIFS($E$2:$E4985,$C$2:$C4985,$C4986,$A$2:$A4985,$A4986))</f>
        <v/>
      </c>
      <c r="G4986" s="6" t="str">
        <f t="shared" si="234"/>
        <v/>
      </c>
      <c r="H4986" s="6" t="str">
        <f t="shared" si="235"/>
        <v/>
      </c>
      <c r="I4986" s="3" t="str">
        <f t="shared" si="236"/>
        <v/>
      </c>
    </row>
    <row r="4987" spans="6:9" x14ac:dyDescent="0.25">
      <c r="F4987" s="6" t="str">
        <f>IF($A4987="","",$E4987-_xlfn.MAXIFS($E$2:$E4986,$C$2:$C4986,$C4987,$A$2:$A4986,$A4987))</f>
        <v/>
      </c>
      <c r="G4987" s="6" t="str">
        <f t="shared" si="234"/>
        <v/>
      </c>
      <c r="H4987" s="6" t="str">
        <f t="shared" si="235"/>
        <v/>
      </c>
      <c r="I4987" s="3" t="str">
        <f t="shared" si="236"/>
        <v/>
      </c>
    </row>
    <row r="4988" spans="6:9" x14ac:dyDescent="0.25">
      <c r="F4988" s="6" t="str">
        <f>IF($A4988="","",$E4988-_xlfn.MAXIFS($E$2:$E4987,$C$2:$C4987,$C4988,$A$2:$A4987,$A4988))</f>
        <v/>
      </c>
      <c r="G4988" s="6" t="str">
        <f t="shared" si="234"/>
        <v/>
      </c>
      <c r="H4988" s="6" t="str">
        <f t="shared" si="235"/>
        <v/>
      </c>
      <c r="I4988" s="3" t="str">
        <f t="shared" si="236"/>
        <v/>
      </c>
    </row>
    <row r="4989" spans="6:9" x14ac:dyDescent="0.25">
      <c r="F4989" s="6" t="str">
        <f>IF($A4989="","",$E4989-_xlfn.MAXIFS($E$2:$E4988,$C$2:$C4988,$C4989,$A$2:$A4988,$A4989))</f>
        <v/>
      </c>
      <c r="G4989" s="6" t="str">
        <f t="shared" si="234"/>
        <v/>
      </c>
      <c r="H4989" s="6" t="str">
        <f t="shared" si="235"/>
        <v/>
      </c>
      <c r="I4989" s="3" t="str">
        <f t="shared" si="236"/>
        <v/>
      </c>
    </row>
    <row r="4990" spans="6:9" x14ac:dyDescent="0.25">
      <c r="F4990" s="6" t="str">
        <f>IF($A4990="","",$E4990-_xlfn.MAXIFS($E$2:$E4989,$C$2:$C4989,$C4990,$A$2:$A4989,$A4990))</f>
        <v/>
      </c>
      <c r="G4990" s="6" t="str">
        <f t="shared" si="234"/>
        <v/>
      </c>
      <c r="H4990" s="6" t="str">
        <f t="shared" si="235"/>
        <v/>
      </c>
      <c r="I4990" s="3" t="str">
        <f t="shared" si="236"/>
        <v/>
      </c>
    </row>
    <row r="4991" spans="6:9" x14ac:dyDescent="0.25">
      <c r="F4991" s="6" t="str">
        <f>IF($A4991="","",$E4991-_xlfn.MAXIFS($E$2:$E4990,$C$2:$C4990,$C4991,$A$2:$A4990,$A4991))</f>
        <v/>
      </c>
      <c r="G4991" s="6" t="str">
        <f t="shared" si="234"/>
        <v/>
      </c>
      <c r="H4991" s="6" t="str">
        <f t="shared" si="235"/>
        <v/>
      </c>
      <c r="I4991" s="3" t="str">
        <f t="shared" si="236"/>
        <v/>
      </c>
    </row>
    <row r="4992" spans="6:9" x14ac:dyDescent="0.25">
      <c r="F4992" s="6" t="str">
        <f>IF($A4992="","",$E4992-_xlfn.MAXIFS($E$2:$E4991,$C$2:$C4991,$C4992,$A$2:$A4991,$A4992))</f>
        <v/>
      </c>
      <c r="G4992" s="6" t="str">
        <f t="shared" si="234"/>
        <v/>
      </c>
      <c r="H4992" s="6" t="str">
        <f t="shared" si="235"/>
        <v/>
      </c>
      <c r="I4992" s="3" t="str">
        <f t="shared" si="236"/>
        <v/>
      </c>
    </row>
    <row r="4993" spans="6:9" x14ac:dyDescent="0.25">
      <c r="F4993" s="6" t="str">
        <f>IF($A4993="","",$E4993-_xlfn.MAXIFS($E$2:$E4992,$C$2:$C4992,$C4993,$A$2:$A4992,$A4993))</f>
        <v/>
      </c>
      <c r="G4993" s="6" t="str">
        <f t="shared" si="234"/>
        <v/>
      </c>
      <c r="H4993" s="6" t="str">
        <f t="shared" si="235"/>
        <v/>
      </c>
      <c r="I4993" s="3" t="str">
        <f t="shared" si="236"/>
        <v/>
      </c>
    </row>
    <row r="4994" spans="6:9" x14ac:dyDescent="0.25">
      <c r="F4994" s="6" t="str">
        <f>IF($A4994="","",$E4994-_xlfn.MAXIFS($E$2:$E4993,$C$2:$C4993,$C4994,$A$2:$A4993,$A4994))</f>
        <v/>
      </c>
      <c r="G4994" s="6" t="str">
        <f t="shared" si="234"/>
        <v/>
      </c>
      <c r="H4994" s="6" t="str">
        <f t="shared" si="235"/>
        <v/>
      </c>
      <c r="I4994" s="3" t="str">
        <f t="shared" si="236"/>
        <v/>
      </c>
    </row>
    <row r="4995" spans="6:9" x14ac:dyDescent="0.25">
      <c r="F4995" s="6" t="str">
        <f>IF($A4995="","",$E4995-_xlfn.MAXIFS($E$2:$E4994,$C$2:$C4994,$C4995,$A$2:$A4994,$A4995))</f>
        <v/>
      </c>
      <c r="G4995" s="6" t="str">
        <f t="shared" si="234"/>
        <v/>
      </c>
      <c r="H4995" s="6" t="str">
        <f t="shared" si="235"/>
        <v/>
      </c>
      <c r="I4995" s="3" t="str">
        <f t="shared" si="236"/>
        <v/>
      </c>
    </row>
    <row r="4996" spans="6:9" x14ac:dyDescent="0.25">
      <c r="F4996" s="6" t="str">
        <f>IF($A4996="","",$E4996-_xlfn.MAXIFS($E$2:$E4995,$C$2:$C4995,$C4996,$A$2:$A4995,$A4996))</f>
        <v/>
      </c>
      <c r="G4996" s="6" t="str">
        <f t="shared" si="234"/>
        <v/>
      </c>
      <c r="H4996" s="6" t="str">
        <f t="shared" si="235"/>
        <v/>
      </c>
      <c r="I4996" s="3" t="str">
        <f t="shared" si="236"/>
        <v/>
      </c>
    </row>
    <row r="4997" spans="6:9" x14ac:dyDescent="0.25">
      <c r="F4997" s="6" t="str">
        <f>IF($A4997="","",$E4997-_xlfn.MAXIFS($E$2:$E4996,$C$2:$C4996,$C4997,$A$2:$A4996,$A4997))</f>
        <v/>
      </c>
      <c r="G4997" s="6" t="str">
        <f t="shared" si="234"/>
        <v/>
      </c>
      <c r="H4997" s="6" t="str">
        <f t="shared" si="235"/>
        <v/>
      </c>
      <c r="I4997" s="3" t="str">
        <f t="shared" si="236"/>
        <v/>
      </c>
    </row>
    <row r="4998" spans="6:9" x14ac:dyDescent="0.25">
      <c r="F4998" s="6" t="str">
        <f>IF($A4998="","",$E4998-_xlfn.MAXIFS($E$2:$E4997,$C$2:$C4997,$C4998,$A$2:$A4997,$A4998))</f>
        <v/>
      </c>
      <c r="G4998" s="6" t="str">
        <f t="shared" si="234"/>
        <v/>
      </c>
      <c r="H4998" s="6" t="str">
        <f t="shared" si="235"/>
        <v/>
      </c>
      <c r="I4998" s="3" t="str">
        <f t="shared" si="236"/>
        <v/>
      </c>
    </row>
    <row r="4999" spans="6:9" x14ac:dyDescent="0.25">
      <c r="F4999" s="6" t="str">
        <f>IF($A4999="","",$E4999-_xlfn.MAXIFS($E$2:$E4998,$C$2:$C4998,$C4999,$A$2:$A4998,$A4999))</f>
        <v/>
      </c>
      <c r="G4999" s="6" t="str">
        <f t="shared" si="234"/>
        <v/>
      </c>
      <c r="H4999" s="6" t="str">
        <f t="shared" si="235"/>
        <v/>
      </c>
      <c r="I4999" s="3" t="str">
        <f t="shared" si="236"/>
        <v/>
      </c>
    </row>
    <row r="5000" spans="6:9" x14ac:dyDescent="0.25">
      <c r="F5000" s="6" t="str">
        <f>IF($A5000="","",$E5000-_xlfn.MAXIFS($E$2:$E4999,$C$2:$C4999,$C5000,$A$2:$A4999,$A5000))</f>
        <v/>
      </c>
      <c r="G5000" s="6" t="str">
        <f t="shared" si="234"/>
        <v/>
      </c>
      <c r="H5000" s="6" t="str">
        <f t="shared" si="235"/>
        <v/>
      </c>
      <c r="I5000" s="3" t="str">
        <f t="shared" si="236"/>
        <v/>
      </c>
    </row>
    <row r="5001" spans="6:9" x14ac:dyDescent="0.25">
      <c r="F5001" s="6" t="str">
        <f>IF($A5001="","",$E5001-_xlfn.MAXIFS($E$2:$E5000,$C$2:$C5000,$C5001,$A$2:$A5000,$A5001))</f>
        <v/>
      </c>
      <c r="G5001" s="6" t="str">
        <f t="shared" ref="G5001:G5064" si="237">IF($A5001="","",HOUR($D5001))</f>
        <v/>
      </c>
      <c r="H5001" s="6" t="str">
        <f t="shared" ref="H5001:H5064" si="238">IF($A5001="","",MINUTE($D5001))</f>
        <v/>
      </c>
      <c r="I5001" s="3" t="str">
        <f t="shared" si="236"/>
        <v/>
      </c>
    </row>
    <row r="5002" spans="6:9" x14ac:dyDescent="0.25">
      <c r="F5002" s="6" t="str">
        <f>IF($A5002="","",$E5002-_xlfn.MAXIFS($E$2:$E5001,$C$2:$C5001,$C5002,$A$2:$A5001,$A5002))</f>
        <v/>
      </c>
      <c r="G5002" s="6" t="str">
        <f t="shared" si="237"/>
        <v/>
      </c>
      <c r="H5002" s="6" t="str">
        <f t="shared" si="238"/>
        <v/>
      </c>
      <c r="I5002" s="3" t="str">
        <f t="shared" ref="I5002:I5065" si="239">IF($F5002&lt;0,"ERROR","")</f>
        <v/>
      </c>
    </row>
    <row r="5003" spans="6:9" x14ac:dyDescent="0.25">
      <c r="F5003" s="6" t="str">
        <f>IF($A5003="","",$E5003-_xlfn.MAXIFS($E$2:$E5002,$C$2:$C5002,$C5003,$A$2:$A5002,$A5003))</f>
        <v/>
      </c>
      <c r="G5003" s="6" t="str">
        <f t="shared" si="237"/>
        <v/>
      </c>
      <c r="H5003" s="6" t="str">
        <f t="shared" si="238"/>
        <v/>
      </c>
      <c r="I5003" s="3" t="str">
        <f t="shared" si="239"/>
        <v/>
      </c>
    </row>
    <row r="5004" spans="6:9" x14ac:dyDescent="0.25">
      <c r="F5004" s="6" t="str">
        <f>IF($A5004="","",$E5004-_xlfn.MAXIFS($E$2:$E5003,$C$2:$C5003,$C5004,$A$2:$A5003,$A5004))</f>
        <v/>
      </c>
      <c r="G5004" s="6" t="str">
        <f t="shared" si="237"/>
        <v/>
      </c>
      <c r="H5004" s="6" t="str">
        <f t="shared" si="238"/>
        <v/>
      </c>
      <c r="I5004" s="3" t="str">
        <f t="shared" si="239"/>
        <v/>
      </c>
    </row>
    <row r="5005" spans="6:9" x14ac:dyDescent="0.25">
      <c r="F5005" s="6" t="str">
        <f>IF($A5005="","",$E5005-_xlfn.MAXIFS($E$2:$E5004,$C$2:$C5004,$C5005,$A$2:$A5004,$A5005))</f>
        <v/>
      </c>
      <c r="G5005" s="6" t="str">
        <f t="shared" si="237"/>
        <v/>
      </c>
      <c r="H5005" s="6" t="str">
        <f t="shared" si="238"/>
        <v/>
      </c>
      <c r="I5005" s="3" t="str">
        <f t="shared" si="239"/>
        <v/>
      </c>
    </row>
    <row r="5006" spans="6:9" x14ac:dyDescent="0.25">
      <c r="F5006" s="6" t="str">
        <f>IF($A5006="","",$E5006-_xlfn.MAXIFS($E$2:$E5005,$C$2:$C5005,$C5006,$A$2:$A5005,$A5006))</f>
        <v/>
      </c>
      <c r="G5006" s="6" t="str">
        <f t="shared" si="237"/>
        <v/>
      </c>
      <c r="H5006" s="6" t="str">
        <f t="shared" si="238"/>
        <v/>
      </c>
      <c r="I5006" s="3" t="str">
        <f t="shared" si="239"/>
        <v/>
      </c>
    </row>
    <row r="5007" spans="6:9" x14ac:dyDescent="0.25">
      <c r="F5007" s="6" t="str">
        <f>IF($A5007="","",$E5007-_xlfn.MAXIFS($E$2:$E5006,$C$2:$C5006,$C5007,$A$2:$A5006,$A5007))</f>
        <v/>
      </c>
      <c r="G5007" s="6" t="str">
        <f t="shared" si="237"/>
        <v/>
      </c>
      <c r="H5007" s="6" t="str">
        <f t="shared" si="238"/>
        <v/>
      </c>
      <c r="I5007" s="3" t="str">
        <f t="shared" si="239"/>
        <v/>
      </c>
    </row>
    <row r="5008" spans="6:9" x14ac:dyDescent="0.25">
      <c r="F5008" s="6" t="str">
        <f>IF($A5008="","",$E5008-_xlfn.MAXIFS($E$2:$E5007,$C$2:$C5007,$C5008,$A$2:$A5007,$A5008))</f>
        <v/>
      </c>
      <c r="G5008" s="6" t="str">
        <f t="shared" si="237"/>
        <v/>
      </c>
      <c r="H5008" s="6" t="str">
        <f t="shared" si="238"/>
        <v/>
      </c>
      <c r="I5008" s="3" t="str">
        <f t="shared" si="239"/>
        <v/>
      </c>
    </row>
    <row r="5009" spans="6:9" x14ac:dyDescent="0.25">
      <c r="F5009" s="6" t="str">
        <f>IF($A5009="","",$E5009-_xlfn.MAXIFS($E$2:$E5008,$C$2:$C5008,$C5009,$A$2:$A5008,$A5009))</f>
        <v/>
      </c>
      <c r="G5009" s="6" t="str">
        <f t="shared" si="237"/>
        <v/>
      </c>
      <c r="H5009" s="6" t="str">
        <f t="shared" si="238"/>
        <v/>
      </c>
      <c r="I5009" s="3" t="str">
        <f t="shared" si="239"/>
        <v/>
      </c>
    </row>
    <row r="5010" spans="6:9" x14ac:dyDescent="0.25">
      <c r="F5010" s="6" t="str">
        <f>IF($A5010="","",$E5010-_xlfn.MAXIFS($E$2:$E5009,$C$2:$C5009,$C5010,$A$2:$A5009,$A5010))</f>
        <v/>
      </c>
      <c r="G5010" s="6" t="str">
        <f t="shared" si="237"/>
        <v/>
      </c>
      <c r="H5010" s="6" t="str">
        <f t="shared" si="238"/>
        <v/>
      </c>
      <c r="I5010" s="3" t="str">
        <f t="shared" si="239"/>
        <v/>
      </c>
    </row>
    <row r="5011" spans="6:9" x14ac:dyDescent="0.25">
      <c r="F5011" s="6" t="str">
        <f>IF($A5011="","",$E5011-_xlfn.MAXIFS($E$2:$E5010,$C$2:$C5010,$C5011,$A$2:$A5010,$A5011))</f>
        <v/>
      </c>
      <c r="G5011" s="6" t="str">
        <f t="shared" si="237"/>
        <v/>
      </c>
      <c r="H5011" s="6" t="str">
        <f t="shared" si="238"/>
        <v/>
      </c>
      <c r="I5011" s="3" t="str">
        <f t="shared" si="239"/>
        <v/>
      </c>
    </row>
    <row r="5012" spans="6:9" x14ac:dyDescent="0.25">
      <c r="F5012" s="6" t="str">
        <f>IF($A5012="","",$E5012-_xlfn.MAXIFS($E$2:$E5011,$C$2:$C5011,$C5012,$A$2:$A5011,$A5012))</f>
        <v/>
      </c>
      <c r="G5012" s="6" t="str">
        <f t="shared" si="237"/>
        <v/>
      </c>
      <c r="H5012" s="6" t="str">
        <f t="shared" si="238"/>
        <v/>
      </c>
      <c r="I5012" s="3" t="str">
        <f t="shared" si="239"/>
        <v/>
      </c>
    </row>
    <row r="5013" spans="6:9" x14ac:dyDescent="0.25">
      <c r="F5013" s="6" t="str">
        <f>IF($A5013="","",$E5013-_xlfn.MAXIFS($E$2:$E5012,$C$2:$C5012,$C5013,$A$2:$A5012,$A5013))</f>
        <v/>
      </c>
      <c r="G5013" s="6" t="str">
        <f t="shared" si="237"/>
        <v/>
      </c>
      <c r="H5013" s="6" t="str">
        <f t="shared" si="238"/>
        <v/>
      </c>
      <c r="I5013" s="3" t="str">
        <f t="shared" si="239"/>
        <v/>
      </c>
    </row>
    <row r="5014" spans="6:9" x14ac:dyDescent="0.25">
      <c r="F5014" s="6" t="str">
        <f>IF($A5014="","",$E5014-_xlfn.MAXIFS($E$2:$E5013,$C$2:$C5013,$C5014,$A$2:$A5013,$A5014))</f>
        <v/>
      </c>
      <c r="G5014" s="6" t="str">
        <f t="shared" si="237"/>
        <v/>
      </c>
      <c r="H5014" s="6" t="str">
        <f t="shared" si="238"/>
        <v/>
      </c>
      <c r="I5014" s="3" t="str">
        <f t="shared" si="239"/>
        <v/>
      </c>
    </row>
    <row r="5015" spans="6:9" x14ac:dyDescent="0.25">
      <c r="F5015" s="6" t="str">
        <f>IF($A5015="","",$E5015-_xlfn.MAXIFS($E$2:$E5014,$C$2:$C5014,$C5015,$A$2:$A5014,$A5015))</f>
        <v/>
      </c>
      <c r="G5015" s="6" t="str">
        <f t="shared" si="237"/>
        <v/>
      </c>
      <c r="H5015" s="6" t="str">
        <f t="shared" si="238"/>
        <v/>
      </c>
      <c r="I5015" s="3" t="str">
        <f t="shared" si="239"/>
        <v/>
      </c>
    </row>
    <row r="5016" spans="6:9" x14ac:dyDescent="0.25">
      <c r="F5016" s="6" t="str">
        <f>IF($A5016="","",$E5016-_xlfn.MAXIFS($E$2:$E5015,$C$2:$C5015,$C5016,$A$2:$A5015,$A5016))</f>
        <v/>
      </c>
      <c r="G5016" s="6" t="str">
        <f t="shared" si="237"/>
        <v/>
      </c>
      <c r="H5016" s="6" t="str">
        <f t="shared" si="238"/>
        <v/>
      </c>
      <c r="I5016" s="3" t="str">
        <f t="shared" si="239"/>
        <v/>
      </c>
    </row>
    <row r="5017" spans="6:9" x14ac:dyDescent="0.25">
      <c r="F5017" s="6" t="str">
        <f>IF($A5017="","",$E5017-_xlfn.MAXIFS($E$2:$E5016,$C$2:$C5016,$C5017,$A$2:$A5016,$A5017))</f>
        <v/>
      </c>
      <c r="G5017" s="6" t="str">
        <f t="shared" si="237"/>
        <v/>
      </c>
      <c r="H5017" s="6" t="str">
        <f t="shared" si="238"/>
        <v/>
      </c>
      <c r="I5017" s="3" t="str">
        <f t="shared" si="239"/>
        <v/>
      </c>
    </row>
    <row r="5018" spans="6:9" x14ac:dyDescent="0.25">
      <c r="F5018" s="6" t="str">
        <f>IF($A5018="","",$E5018-_xlfn.MAXIFS($E$2:$E5017,$C$2:$C5017,$C5018,$A$2:$A5017,$A5018))</f>
        <v/>
      </c>
      <c r="G5018" s="6" t="str">
        <f t="shared" si="237"/>
        <v/>
      </c>
      <c r="H5018" s="6" t="str">
        <f t="shared" si="238"/>
        <v/>
      </c>
      <c r="I5018" s="3" t="str">
        <f t="shared" si="239"/>
        <v/>
      </c>
    </row>
    <row r="5019" spans="6:9" x14ac:dyDescent="0.25">
      <c r="F5019" s="6" t="str">
        <f>IF($A5019="","",$E5019-_xlfn.MAXIFS($E$2:$E5018,$C$2:$C5018,$C5019,$A$2:$A5018,$A5019))</f>
        <v/>
      </c>
      <c r="G5019" s="6" t="str">
        <f t="shared" si="237"/>
        <v/>
      </c>
      <c r="H5019" s="6" t="str">
        <f t="shared" si="238"/>
        <v/>
      </c>
      <c r="I5019" s="3" t="str">
        <f t="shared" si="239"/>
        <v/>
      </c>
    </row>
    <row r="5020" spans="6:9" x14ac:dyDescent="0.25">
      <c r="F5020" s="6" t="str">
        <f>IF($A5020="","",$E5020-_xlfn.MAXIFS($E$2:$E5019,$C$2:$C5019,$C5020,$A$2:$A5019,$A5020))</f>
        <v/>
      </c>
      <c r="G5020" s="6" t="str">
        <f t="shared" si="237"/>
        <v/>
      </c>
      <c r="H5020" s="6" t="str">
        <f t="shared" si="238"/>
        <v/>
      </c>
      <c r="I5020" s="3" t="str">
        <f t="shared" si="239"/>
        <v/>
      </c>
    </row>
    <row r="5021" spans="6:9" x14ac:dyDescent="0.25">
      <c r="F5021" s="6" t="str">
        <f>IF($A5021="","",$E5021-_xlfn.MAXIFS($E$2:$E5020,$C$2:$C5020,$C5021,$A$2:$A5020,$A5021))</f>
        <v/>
      </c>
      <c r="G5021" s="6" t="str">
        <f t="shared" si="237"/>
        <v/>
      </c>
      <c r="H5021" s="6" t="str">
        <f t="shared" si="238"/>
        <v/>
      </c>
      <c r="I5021" s="3" t="str">
        <f t="shared" si="239"/>
        <v/>
      </c>
    </row>
    <row r="5022" spans="6:9" x14ac:dyDescent="0.25">
      <c r="F5022" s="6" t="str">
        <f>IF($A5022="","",$E5022-_xlfn.MAXIFS($E$2:$E5021,$C$2:$C5021,$C5022,$A$2:$A5021,$A5022))</f>
        <v/>
      </c>
      <c r="G5022" s="6" t="str">
        <f t="shared" si="237"/>
        <v/>
      </c>
      <c r="H5022" s="6" t="str">
        <f t="shared" si="238"/>
        <v/>
      </c>
      <c r="I5022" s="3" t="str">
        <f t="shared" si="239"/>
        <v/>
      </c>
    </row>
    <row r="5023" spans="6:9" x14ac:dyDescent="0.25">
      <c r="F5023" s="6" t="str">
        <f>IF($A5023="","",$E5023-_xlfn.MAXIFS($E$2:$E5022,$C$2:$C5022,$C5023,$A$2:$A5022,$A5023))</f>
        <v/>
      </c>
      <c r="G5023" s="6" t="str">
        <f t="shared" si="237"/>
        <v/>
      </c>
      <c r="H5023" s="6" t="str">
        <f t="shared" si="238"/>
        <v/>
      </c>
      <c r="I5023" s="3" t="str">
        <f t="shared" si="239"/>
        <v/>
      </c>
    </row>
    <row r="5024" spans="6:9" x14ac:dyDescent="0.25">
      <c r="F5024" s="6" t="str">
        <f>IF($A5024="","",$E5024-_xlfn.MAXIFS($E$2:$E5023,$C$2:$C5023,$C5024,$A$2:$A5023,$A5024))</f>
        <v/>
      </c>
      <c r="G5024" s="6" t="str">
        <f t="shared" si="237"/>
        <v/>
      </c>
      <c r="H5024" s="6" t="str">
        <f t="shared" si="238"/>
        <v/>
      </c>
      <c r="I5024" s="3" t="str">
        <f t="shared" si="239"/>
        <v/>
      </c>
    </row>
    <row r="5025" spans="6:9" x14ac:dyDescent="0.25">
      <c r="F5025" s="6" t="str">
        <f>IF($A5025="","",$E5025-_xlfn.MAXIFS($E$2:$E5024,$C$2:$C5024,$C5025,$A$2:$A5024,$A5025))</f>
        <v/>
      </c>
      <c r="G5025" s="6" t="str">
        <f t="shared" si="237"/>
        <v/>
      </c>
      <c r="H5025" s="6" t="str">
        <f t="shared" si="238"/>
        <v/>
      </c>
      <c r="I5025" s="3" t="str">
        <f t="shared" si="239"/>
        <v/>
      </c>
    </row>
    <row r="5026" spans="6:9" x14ac:dyDescent="0.25">
      <c r="F5026" s="6" t="str">
        <f>IF($A5026="","",$E5026-_xlfn.MAXIFS($E$2:$E5025,$C$2:$C5025,$C5026,$A$2:$A5025,$A5026))</f>
        <v/>
      </c>
      <c r="G5026" s="6" t="str">
        <f t="shared" si="237"/>
        <v/>
      </c>
      <c r="H5026" s="6" t="str">
        <f t="shared" si="238"/>
        <v/>
      </c>
      <c r="I5026" s="3" t="str">
        <f t="shared" si="239"/>
        <v/>
      </c>
    </row>
    <row r="5027" spans="6:9" x14ac:dyDescent="0.25">
      <c r="F5027" s="6" t="str">
        <f>IF($A5027="","",$E5027-_xlfn.MAXIFS($E$2:$E5026,$C$2:$C5026,$C5027,$A$2:$A5026,$A5027))</f>
        <v/>
      </c>
      <c r="G5027" s="6" t="str">
        <f t="shared" si="237"/>
        <v/>
      </c>
      <c r="H5027" s="6" t="str">
        <f t="shared" si="238"/>
        <v/>
      </c>
      <c r="I5027" s="3" t="str">
        <f t="shared" si="239"/>
        <v/>
      </c>
    </row>
    <row r="5028" spans="6:9" x14ac:dyDescent="0.25">
      <c r="F5028" s="6" t="str">
        <f>IF($A5028="","",$E5028-_xlfn.MAXIFS($E$2:$E5027,$C$2:$C5027,$C5028,$A$2:$A5027,$A5028))</f>
        <v/>
      </c>
      <c r="G5028" s="6" t="str">
        <f t="shared" si="237"/>
        <v/>
      </c>
      <c r="H5028" s="6" t="str">
        <f t="shared" si="238"/>
        <v/>
      </c>
      <c r="I5028" s="3" t="str">
        <f t="shared" si="239"/>
        <v/>
      </c>
    </row>
    <row r="5029" spans="6:9" x14ac:dyDescent="0.25">
      <c r="F5029" s="6" t="str">
        <f>IF($A5029="","",$E5029-_xlfn.MAXIFS($E$2:$E5028,$C$2:$C5028,$C5029,$A$2:$A5028,$A5029))</f>
        <v/>
      </c>
      <c r="G5029" s="6" t="str">
        <f t="shared" si="237"/>
        <v/>
      </c>
      <c r="H5029" s="6" t="str">
        <f t="shared" si="238"/>
        <v/>
      </c>
      <c r="I5029" s="3" t="str">
        <f t="shared" si="239"/>
        <v/>
      </c>
    </row>
    <row r="5030" spans="6:9" x14ac:dyDescent="0.25">
      <c r="F5030" s="6" t="str">
        <f>IF($A5030="","",$E5030-_xlfn.MAXIFS($E$2:$E5029,$C$2:$C5029,$C5030,$A$2:$A5029,$A5030))</f>
        <v/>
      </c>
      <c r="G5030" s="6" t="str">
        <f t="shared" si="237"/>
        <v/>
      </c>
      <c r="H5030" s="6" t="str">
        <f t="shared" si="238"/>
        <v/>
      </c>
      <c r="I5030" s="3" t="str">
        <f t="shared" si="239"/>
        <v/>
      </c>
    </row>
    <row r="5031" spans="6:9" x14ac:dyDescent="0.25">
      <c r="F5031" s="6" t="str">
        <f>IF($A5031="","",$E5031-_xlfn.MAXIFS($E$2:$E5030,$C$2:$C5030,$C5031,$A$2:$A5030,$A5031))</f>
        <v/>
      </c>
      <c r="G5031" s="6" t="str">
        <f t="shared" si="237"/>
        <v/>
      </c>
      <c r="H5031" s="6" t="str">
        <f t="shared" si="238"/>
        <v/>
      </c>
      <c r="I5031" s="3" t="str">
        <f t="shared" si="239"/>
        <v/>
      </c>
    </row>
    <row r="5032" spans="6:9" x14ac:dyDescent="0.25">
      <c r="F5032" s="6" t="str">
        <f>IF($A5032="","",$E5032-_xlfn.MAXIFS($E$2:$E5031,$C$2:$C5031,$C5032,$A$2:$A5031,$A5032))</f>
        <v/>
      </c>
      <c r="G5032" s="6" t="str">
        <f t="shared" si="237"/>
        <v/>
      </c>
      <c r="H5032" s="6" t="str">
        <f t="shared" si="238"/>
        <v/>
      </c>
      <c r="I5032" s="3" t="str">
        <f t="shared" si="239"/>
        <v/>
      </c>
    </row>
    <row r="5033" spans="6:9" x14ac:dyDescent="0.25">
      <c r="F5033" s="6" t="str">
        <f>IF($A5033="","",$E5033-_xlfn.MAXIFS($E$2:$E5032,$C$2:$C5032,$C5033,$A$2:$A5032,$A5033))</f>
        <v/>
      </c>
      <c r="G5033" s="6" t="str">
        <f t="shared" si="237"/>
        <v/>
      </c>
      <c r="H5033" s="6" t="str">
        <f t="shared" si="238"/>
        <v/>
      </c>
      <c r="I5033" s="3" t="str">
        <f t="shared" si="239"/>
        <v/>
      </c>
    </row>
    <row r="5034" spans="6:9" x14ac:dyDescent="0.25">
      <c r="F5034" s="6" t="str">
        <f>IF($A5034="","",$E5034-_xlfn.MAXIFS($E$2:$E5033,$C$2:$C5033,$C5034,$A$2:$A5033,$A5034))</f>
        <v/>
      </c>
      <c r="G5034" s="6" t="str">
        <f t="shared" si="237"/>
        <v/>
      </c>
      <c r="H5034" s="6" t="str">
        <f t="shared" si="238"/>
        <v/>
      </c>
      <c r="I5034" s="3" t="str">
        <f t="shared" si="239"/>
        <v/>
      </c>
    </row>
    <row r="5035" spans="6:9" x14ac:dyDescent="0.25">
      <c r="F5035" s="6" t="str">
        <f>IF($A5035="","",$E5035-_xlfn.MAXIFS($E$2:$E5034,$C$2:$C5034,$C5035,$A$2:$A5034,$A5035))</f>
        <v/>
      </c>
      <c r="G5035" s="6" t="str">
        <f t="shared" si="237"/>
        <v/>
      </c>
      <c r="H5035" s="6" t="str">
        <f t="shared" si="238"/>
        <v/>
      </c>
      <c r="I5035" s="3" t="str">
        <f t="shared" si="239"/>
        <v/>
      </c>
    </row>
    <row r="5036" spans="6:9" x14ac:dyDescent="0.25">
      <c r="F5036" s="6" t="str">
        <f>IF($A5036="","",$E5036-_xlfn.MAXIFS($E$2:$E5035,$C$2:$C5035,$C5036,$A$2:$A5035,$A5036))</f>
        <v/>
      </c>
      <c r="G5036" s="6" t="str">
        <f t="shared" si="237"/>
        <v/>
      </c>
      <c r="H5036" s="6" t="str">
        <f t="shared" si="238"/>
        <v/>
      </c>
      <c r="I5036" s="3" t="str">
        <f t="shared" si="239"/>
        <v/>
      </c>
    </row>
    <row r="5037" spans="6:9" x14ac:dyDescent="0.25">
      <c r="F5037" s="6" t="str">
        <f>IF($A5037="","",$E5037-_xlfn.MAXIFS($E$2:$E5036,$C$2:$C5036,$C5037,$A$2:$A5036,$A5037))</f>
        <v/>
      </c>
      <c r="G5037" s="6" t="str">
        <f t="shared" si="237"/>
        <v/>
      </c>
      <c r="H5037" s="6" t="str">
        <f t="shared" si="238"/>
        <v/>
      </c>
      <c r="I5037" s="3" t="str">
        <f t="shared" si="239"/>
        <v/>
      </c>
    </row>
    <row r="5038" spans="6:9" x14ac:dyDescent="0.25">
      <c r="F5038" s="6" t="str">
        <f>IF($A5038="","",$E5038-_xlfn.MAXIFS($E$2:$E5037,$C$2:$C5037,$C5038,$A$2:$A5037,$A5038))</f>
        <v/>
      </c>
      <c r="G5038" s="6" t="str">
        <f t="shared" si="237"/>
        <v/>
      </c>
      <c r="H5038" s="6" t="str">
        <f t="shared" si="238"/>
        <v/>
      </c>
      <c r="I5038" s="3" t="str">
        <f t="shared" si="239"/>
        <v/>
      </c>
    </row>
    <row r="5039" spans="6:9" x14ac:dyDescent="0.25">
      <c r="F5039" s="6" t="str">
        <f>IF($A5039="","",$E5039-_xlfn.MAXIFS($E$2:$E5038,$C$2:$C5038,$C5039,$A$2:$A5038,$A5039))</f>
        <v/>
      </c>
      <c r="G5039" s="6" t="str">
        <f t="shared" si="237"/>
        <v/>
      </c>
      <c r="H5039" s="6" t="str">
        <f t="shared" si="238"/>
        <v/>
      </c>
      <c r="I5039" s="3" t="str">
        <f t="shared" si="239"/>
        <v/>
      </c>
    </row>
    <row r="5040" spans="6:9" x14ac:dyDescent="0.25">
      <c r="F5040" s="6" t="str">
        <f>IF($A5040="","",$E5040-_xlfn.MAXIFS($E$2:$E5039,$C$2:$C5039,$C5040,$A$2:$A5039,$A5040))</f>
        <v/>
      </c>
      <c r="G5040" s="6" t="str">
        <f t="shared" si="237"/>
        <v/>
      </c>
      <c r="H5040" s="6" t="str">
        <f t="shared" si="238"/>
        <v/>
      </c>
      <c r="I5040" s="3" t="str">
        <f t="shared" si="239"/>
        <v/>
      </c>
    </row>
    <row r="5041" spans="6:9" x14ac:dyDescent="0.25">
      <c r="F5041" s="6" t="str">
        <f>IF($A5041="","",$E5041-_xlfn.MAXIFS($E$2:$E5040,$C$2:$C5040,$C5041,$A$2:$A5040,$A5041))</f>
        <v/>
      </c>
      <c r="G5041" s="6" t="str">
        <f t="shared" si="237"/>
        <v/>
      </c>
      <c r="H5041" s="6" t="str">
        <f t="shared" si="238"/>
        <v/>
      </c>
      <c r="I5041" s="3" t="str">
        <f t="shared" si="239"/>
        <v/>
      </c>
    </row>
    <row r="5042" spans="6:9" x14ac:dyDescent="0.25">
      <c r="F5042" s="6" t="str">
        <f>IF($A5042="","",$E5042-_xlfn.MAXIFS($E$2:$E5041,$C$2:$C5041,$C5042,$A$2:$A5041,$A5042))</f>
        <v/>
      </c>
      <c r="G5042" s="6" t="str">
        <f t="shared" si="237"/>
        <v/>
      </c>
      <c r="H5042" s="6" t="str">
        <f t="shared" si="238"/>
        <v/>
      </c>
      <c r="I5042" s="3" t="str">
        <f t="shared" si="239"/>
        <v/>
      </c>
    </row>
    <row r="5043" spans="6:9" x14ac:dyDescent="0.25">
      <c r="F5043" s="6" t="str">
        <f>IF($A5043="","",$E5043-_xlfn.MAXIFS($E$2:$E5042,$C$2:$C5042,$C5043,$A$2:$A5042,$A5043))</f>
        <v/>
      </c>
      <c r="G5043" s="6" t="str">
        <f t="shared" si="237"/>
        <v/>
      </c>
      <c r="H5043" s="6" t="str">
        <f t="shared" si="238"/>
        <v/>
      </c>
      <c r="I5043" s="3" t="str">
        <f t="shared" si="239"/>
        <v/>
      </c>
    </row>
    <row r="5044" spans="6:9" x14ac:dyDescent="0.25">
      <c r="F5044" s="6" t="str">
        <f>IF($A5044="","",$E5044-_xlfn.MAXIFS($E$2:$E5043,$C$2:$C5043,$C5044,$A$2:$A5043,$A5044))</f>
        <v/>
      </c>
      <c r="G5044" s="6" t="str">
        <f t="shared" si="237"/>
        <v/>
      </c>
      <c r="H5044" s="6" t="str">
        <f t="shared" si="238"/>
        <v/>
      </c>
      <c r="I5044" s="3" t="str">
        <f t="shared" si="239"/>
        <v/>
      </c>
    </row>
    <row r="5045" spans="6:9" x14ac:dyDescent="0.25">
      <c r="F5045" s="6" t="str">
        <f>IF($A5045="","",$E5045-_xlfn.MAXIFS($E$2:$E5044,$C$2:$C5044,$C5045,$A$2:$A5044,$A5045))</f>
        <v/>
      </c>
      <c r="G5045" s="6" t="str">
        <f t="shared" si="237"/>
        <v/>
      </c>
      <c r="H5045" s="6" t="str">
        <f t="shared" si="238"/>
        <v/>
      </c>
      <c r="I5045" s="3" t="str">
        <f t="shared" si="239"/>
        <v/>
      </c>
    </row>
    <row r="5046" spans="6:9" x14ac:dyDescent="0.25">
      <c r="F5046" s="6" t="str">
        <f>IF($A5046="","",$E5046-_xlfn.MAXIFS($E$2:$E5045,$C$2:$C5045,$C5046,$A$2:$A5045,$A5046))</f>
        <v/>
      </c>
      <c r="G5046" s="6" t="str">
        <f t="shared" si="237"/>
        <v/>
      </c>
      <c r="H5046" s="6" t="str">
        <f t="shared" si="238"/>
        <v/>
      </c>
      <c r="I5046" s="3" t="str">
        <f t="shared" si="239"/>
        <v/>
      </c>
    </row>
    <row r="5047" spans="6:9" x14ac:dyDescent="0.25">
      <c r="F5047" s="6" t="str">
        <f>IF($A5047="","",$E5047-_xlfn.MAXIFS($E$2:$E5046,$C$2:$C5046,$C5047,$A$2:$A5046,$A5047))</f>
        <v/>
      </c>
      <c r="G5047" s="6" t="str">
        <f t="shared" si="237"/>
        <v/>
      </c>
      <c r="H5047" s="6" t="str">
        <f t="shared" si="238"/>
        <v/>
      </c>
      <c r="I5047" s="3" t="str">
        <f t="shared" si="239"/>
        <v/>
      </c>
    </row>
    <row r="5048" spans="6:9" x14ac:dyDescent="0.25">
      <c r="F5048" s="6" t="str">
        <f>IF($A5048="","",$E5048-_xlfn.MAXIFS($E$2:$E5047,$C$2:$C5047,$C5048,$A$2:$A5047,$A5048))</f>
        <v/>
      </c>
      <c r="G5048" s="6" t="str">
        <f t="shared" si="237"/>
        <v/>
      </c>
      <c r="H5048" s="6" t="str">
        <f t="shared" si="238"/>
        <v/>
      </c>
      <c r="I5048" s="3" t="str">
        <f t="shared" si="239"/>
        <v/>
      </c>
    </row>
    <row r="5049" spans="6:9" x14ac:dyDescent="0.25">
      <c r="F5049" s="6" t="str">
        <f>IF($A5049="","",$E5049-_xlfn.MAXIFS($E$2:$E5048,$C$2:$C5048,$C5049,$A$2:$A5048,$A5049))</f>
        <v/>
      </c>
      <c r="G5049" s="6" t="str">
        <f t="shared" si="237"/>
        <v/>
      </c>
      <c r="H5049" s="6" t="str">
        <f t="shared" si="238"/>
        <v/>
      </c>
      <c r="I5049" s="3" t="str">
        <f t="shared" si="239"/>
        <v/>
      </c>
    </row>
    <row r="5050" spans="6:9" x14ac:dyDescent="0.25">
      <c r="F5050" s="6" t="str">
        <f>IF($A5050="","",$E5050-_xlfn.MAXIFS($E$2:$E5049,$C$2:$C5049,$C5050,$A$2:$A5049,$A5050))</f>
        <v/>
      </c>
      <c r="G5050" s="6" t="str">
        <f t="shared" si="237"/>
        <v/>
      </c>
      <c r="H5050" s="6" t="str">
        <f t="shared" si="238"/>
        <v/>
      </c>
      <c r="I5050" s="3" t="str">
        <f t="shared" si="239"/>
        <v/>
      </c>
    </row>
    <row r="5051" spans="6:9" x14ac:dyDescent="0.25">
      <c r="F5051" s="6" t="str">
        <f>IF($A5051="","",$E5051-_xlfn.MAXIFS($E$2:$E5050,$C$2:$C5050,$C5051,$A$2:$A5050,$A5051))</f>
        <v/>
      </c>
      <c r="G5051" s="6" t="str">
        <f t="shared" si="237"/>
        <v/>
      </c>
      <c r="H5051" s="6" t="str">
        <f t="shared" si="238"/>
        <v/>
      </c>
      <c r="I5051" s="3" t="str">
        <f t="shared" si="239"/>
        <v/>
      </c>
    </row>
    <row r="5052" spans="6:9" x14ac:dyDescent="0.25">
      <c r="F5052" s="6" t="str">
        <f>IF($A5052="","",$E5052-_xlfn.MAXIFS($E$2:$E5051,$C$2:$C5051,$C5052,$A$2:$A5051,$A5052))</f>
        <v/>
      </c>
      <c r="G5052" s="6" t="str">
        <f t="shared" si="237"/>
        <v/>
      </c>
      <c r="H5052" s="6" t="str">
        <f t="shared" si="238"/>
        <v/>
      </c>
      <c r="I5052" s="3" t="str">
        <f t="shared" si="239"/>
        <v/>
      </c>
    </row>
    <row r="5053" spans="6:9" x14ac:dyDescent="0.25">
      <c r="F5053" s="6" t="str">
        <f>IF($A5053="","",$E5053-_xlfn.MAXIFS($E$2:$E5052,$C$2:$C5052,$C5053,$A$2:$A5052,$A5053))</f>
        <v/>
      </c>
      <c r="G5053" s="6" t="str">
        <f t="shared" si="237"/>
        <v/>
      </c>
      <c r="H5053" s="6" t="str">
        <f t="shared" si="238"/>
        <v/>
      </c>
      <c r="I5053" s="3" t="str">
        <f t="shared" si="239"/>
        <v/>
      </c>
    </row>
    <row r="5054" spans="6:9" x14ac:dyDescent="0.25">
      <c r="F5054" s="6" t="str">
        <f>IF($A5054="","",$E5054-_xlfn.MAXIFS($E$2:$E5053,$C$2:$C5053,$C5054,$A$2:$A5053,$A5054))</f>
        <v/>
      </c>
      <c r="G5054" s="6" t="str">
        <f t="shared" si="237"/>
        <v/>
      </c>
      <c r="H5054" s="6" t="str">
        <f t="shared" si="238"/>
        <v/>
      </c>
      <c r="I5054" s="3" t="str">
        <f t="shared" si="239"/>
        <v/>
      </c>
    </row>
    <row r="5055" spans="6:9" x14ac:dyDescent="0.25">
      <c r="F5055" s="6" t="str">
        <f>IF($A5055="","",$E5055-_xlfn.MAXIFS($E$2:$E5054,$C$2:$C5054,$C5055,$A$2:$A5054,$A5055))</f>
        <v/>
      </c>
      <c r="G5055" s="6" t="str">
        <f t="shared" si="237"/>
        <v/>
      </c>
      <c r="H5055" s="6" t="str">
        <f t="shared" si="238"/>
        <v/>
      </c>
      <c r="I5055" s="3" t="str">
        <f t="shared" si="239"/>
        <v/>
      </c>
    </row>
    <row r="5056" spans="6:9" x14ac:dyDescent="0.25">
      <c r="F5056" s="6" t="str">
        <f>IF($A5056="","",$E5056-_xlfn.MAXIFS($E$2:$E5055,$C$2:$C5055,$C5056,$A$2:$A5055,$A5056))</f>
        <v/>
      </c>
      <c r="G5056" s="6" t="str">
        <f t="shared" si="237"/>
        <v/>
      </c>
      <c r="H5056" s="6" t="str">
        <f t="shared" si="238"/>
        <v/>
      </c>
      <c r="I5056" s="3" t="str">
        <f t="shared" si="239"/>
        <v/>
      </c>
    </row>
    <row r="5057" spans="6:9" x14ac:dyDescent="0.25">
      <c r="F5057" s="6" t="str">
        <f>IF($A5057="","",$E5057-_xlfn.MAXIFS($E$2:$E5056,$C$2:$C5056,$C5057,$A$2:$A5056,$A5057))</f>
        <v/>
      </c>
      <c r="G5057" s="6" t="str">
        <f t="shared" si="237"/>
        <v/>
      </c>
      <c r="H5057" s="6" t="str">
        <f t="shared" si="238"/>
        <v/>
      </c>
      <c r="I5057" s="3" t="str">
        <f t="shared" si="239"/>
        <v/>
      </c>
    </row>
    <row r="5058" spans="6:9" x14ac:dyDescent="0.25">
      <c r="F5058" s="6" t="str">
        <f>IF($A5058="","",$E5058-_xlfn.MAXIFS($E$2:$E5057,$C$2:$C5057,$C5058,$A$2:$A5057,$A5058))</f>
        <v/>
      </c>
      <c r="G5058" s="6" t="str">
        <f t="shared" si="237"/>
        <v/>
      </c>
      <c r="H5058" s="6" t="str">
        <f t="shared" si="238"/>
        <v/>
      </c>
      <c r="I5058" s="3" t="str">
        <f t="shared" si="239"/>
        <v/>
      </c>
    </row>
    <row r="5059" spans="6:9" x14ac:dyDescent="0.25">
      <c r="F5059" s="6" t="str">
        <f>IF($A5059="","",$E5059-_xlfn.MAXIFS($E$2:$E5058,$C$2:$C5058,$C5059,$A$2:$A5058,$A5059))</f>
        <v/>
      </c>
      <c r="G5059" s="6" t="str">
        <f t="shared" si="237"/>
        <v/>
      </c>
      <c r="H5059" s="6" t="str">
        <f t="shared" si="238"/>
        <v/>
      </c>
      <c r="I5059" s="3" t="str">
        <f t="shared" si="239"/>
        <v/>
      </c>
    </row>
    <row r="5060" spans="6:9" x14ac:dyDescent="0.25">
      <c r="F5060" s="6" t="str">
        <f>IF($A5060="","",$E5060-_xlfn.MAXIFS($E$2:$E5059,$C$2:$C5059,$C5060,$A$2:$A5059,$A5060))</f>
        <v/>
      </c>
      <c r="G5060" s="6" t="str">
        <f t="shared" si="237"/>
        <v/>
      </c>
      <c r="H5060" s="6" t="str">
        <f t="shared" si="238"/>
        <v/>
      </c>
      <c r="I5060" s="3" t="str">
        <f t="shared" si="239"/>
        <v/>
      </c>
    </row>
    <row r="5061" spans="6:9" x14ac:dyDescent="0.25">
      <c r="F5061" s="6" t="str">
        <f>IF($A5061="","",$E5061-_xlfn.MAXIFS($E$2:$E5060,$C$2:$C5060,$C5061,$A$2:$A5060,$A5061))</f>
        <v/>
      </c>
      <c r="G5061" s="6" t="str">
        <f t="shared" si="237"/>
        <v/>
      </c>
      <c r="H5061" s="6" t="str">
        <f t="shared" si="238"/>
        <v/>
      </c>
      <c r="I5061" s="3" t="str">
        <f t="shared" si="239"/>
        <v/>
      </c>
    </row>
    <row r="5062" spans="6:9" x14ac:dyDescent="0.25">
      <c r="F5062" s="6" t="str">
        <f>IF($A5062="","",$E5062-_xlfn.MAXIFS($E$2:$E5061,$C$2:$C5061,$C5062,$A$2:$A5061,$A5062))</f>
        <v/>
      </c>
      <c r="G5062" s="6" t="str">
        <f t="shared" si="237"/>
        <v/>
      </c>
      <c r="H5062" s="6" t="str">
        <f t="shared" si="238"/>
        <v/>
      </c>
      <c r="I5062" s="3" t="str">
        <f t="shared" si="239"/>
        <v/>
      </c>
    </row>
    <row r="5063" spans="6:9" x14ac:dyDescent="0.25">
      <c r="F5063" s="6" t="str">
        <f>IF($A5063="","",$E5063-_xlfn.MAXIFS($E$2:$E5062,$C$2:$C5062,$C5063,$A$2:$A5062,$A5063))</f>
        <v/>
      </c>
      <c r="G5063" s="6" t="str">
        <f t="shared" si="237"/>
        <v/>
      </c>
      <c r="H5063" s="6" t="str">
        <f t="shared" si="238"/>
        <v/>
      </c>
      <c r="I5063" s="3" t="str">
        <f t="shared" si="239"/>
        <v/>
      </c>
    </row>
    <row r="5064" spans="6:9" x14ac:dyDescent="0.25">
      <c r="F5064" s="6" t="str">
        <f>IF($A5064="","",$E5064-_xlfn.MAXIFS($E$2:$E5063,$C$2:$C5063,$C5064,$A$2:$A5063,$A5064))</f>
        <v/>
      </c>
      <c r="G5064" s="6" t="str">
        <f t="shared" si="237"/>
        <v/>
      </c>
      <c r="H5064" s="6" t="str">
        <f t="shared" si="238"/>
        <v/>
      </c>
      <c r="I5064" s="3" t="str">
        <f t="shared" si="239"/>
        <v/>
      </c>
    </row>
    <row r="5065" spans="6:9" x14ac:dyDescent="0.25">
      <c r="F5065" s="6" t="str">
        <f>IF($A5065="","",$E5065-_xlfn.MAXIFS($E$2:$E5064,$C$2:$C5064,$C5065,$A$2:$A5064,$A5065))</f>
        <v/>
      </c>
      <c r="G5065" s="6" t="str">
        <f t="shared" ref="G5065:G5128" si="240">IF($A5065="","",HOUR($D5065))</f>
        <v/>
      </c>
      <c r="H5065" s="6" t="str">
        <f t="shared" ref="H5065:H5128" si="241">IF($A5065="","",MINUTE($D5065))</f>
        <v/>
      </c>
      <c r="I5065" s="3" t="str">
        <f t="shared" si="239"/>
        <v/>
      </c>
    </row>
    <row r="5066" spans="6:9" x14ac:dyDescent="0.25">
      <c r="F5066" s="6" t="str">
        <f>IF($A5066="","",$E5066-_xlfn.MAXIFS($E$2:$E5065,$C$2:$C5065,$C5066,$A$2:$A5065,$A5066))</f>
        <v/>
      </c>
      <c r="G5066" s="6" t="str">
        <f t="shared" si="240"/>
        <v/>
      </c>
      <c r="H5066" s="6" t="str">
        <f t="shared" si="241"/>
        <v/>
      </c>
      <c r="I5066" s="3" t="str">
        <f t="shared" ref="I5066:I5129" si="242">IF($F5066&lt;0,"ERROR","")</f>
        <v/>
      </c>
    </row>
    <row r="5067" spans="6:9" x14ac:dyDescent="0.25">
      <c r="F5067" s="6" t="str">
        <f>IF($A5067="","",$E5067-_xlfn.MAXIFS($E$2:$E5066,$C$2:$C5066,$C5067,$A$2:$A5066,$A5067))</f>
        <v/>
      </c>
      <c r="G5067" s="6" t="str">
        <f t="shared" si="240"/>
        <v/>
      </c>
      <c r="H5067" s="6" t="str">
        <f t="shared" si="241"/>
        <v/>
      </c>
      <c r="I5067" s="3" t="str">
        <f t="shared" si="242"/>
        <v/>
      </c>
    </row>
    <row r="5068" spans="6:9" x14ac:dyDescent="0.25">
      <c r="F5068" s="6" t="str">
        <f>IF($A5068="","",$E5068-_xlfn.MAXIFS($E$2:$E5067,$C$2:$C5067,$C5068,$A$2:$A5067,$A5068))</f>
        <v/>
      </c>
      <c r="G5068" s="6" t="str">
        <f t="shared" si="240"/>
        <v/>
      </c>
      <c r="H5068" s="6" t="str">
        <f t="shared" si="241"/>
        <v/>
      </c>
      <c r="I5068" s="3" t="str">
        <f t="shared" si="242"/>
        <v/>
      </c>
    </row>
    <row r="5069" spans="6:9" x14ac:dyDescent="0.25">
      <c r="F5069" s="6" t="str">
        <f>IF($A5069="","",$E5069-_xlfn.MAXIFS($E$2:$E5068,$C$2:$C5068,$C5069,$A$2:$A5068,$A5069))</f>
        <v/>
      </c>
      <c r="G5069" s="6" t="str">
        <f t="shared" si="240"/>
        <v/>
      </c>
      <c r="H5069" s="6" t="str">
        <f t="shared" si="241"/>
        <v/>
      </c>
      <c r="I5069" s="3" t="str">
        <f t="shared" si="242"/>
        <v/>
      </c>
    </row>
    <row r="5070" spans="6:9" x14ac:dyDescent="0.25">
      <c r="F5070" s="6" t="str">
        <f>IF($A5070="","",$E5070-_xlfn.MAXIFS($E$2:$E5069,$C$2:$C5069,$C5070,$A$2:$A5069,$A5070))</f>
        <v/>
      </c>
      <c r="G5070" s="6" t="str">
        <f t="shared" si="240"/>
        <v/>
      </c>
      <c r="H5070" s="6" t="str">
        <f t="shared" si="241"/>
        <v/>
      </c>
      <c r="I5070" s="3" t="str">
        <f t="shared" si="242"/>
        <v/>
      </c>
    </row>
    <row r="5071" spans="6:9" x14ac:dyDescent="0.25">
      <c r="F5071" s="6" t="str">
        <f>IF($A5071="","",$E5071-_xlfn.MAXIFS($E$2:$E5070,$C$2:$C5070,$C5071,$A$2:$A5070,$A5071))</f>
        <v/>
      </c>
      <c r="G5071" s="6" t="str">
        <f t="shared" si="240"/>
        <v/>
      </c>
      <c r="H5071" s="6" t="str">
        <f t="shared" si="241"/>
        <v/>
      </c>
      <c r="I5071" s="3" t="str">
        <f t="shared" si="242"/>
        <v/>
      </c>
    </row>
    <row r="5072" spans="6:9" x14ac:dyDescent="0.25">
      <c r="F5072" s="6" t="str">
        <f>IF($A5072="","",$E5072-_xlfn.MAXIFS($E$2:$E5071,$C$2:$C5071,$C5072,$A$2:$A5071,$A5072))</f>
        <v/>
      </c>
      <c r="G5072" s="6" t="str">
        <f t="shared" si="240"/>
        <v/>
      </c>
      <c r="H5072" s="6" t="str">
        <f t="shared" si="241"/>
        <v/>
      </c>
      <c r="I5072" s="3" t="str">
        <f t="shared" si="242"/>
        <v/>
      </c>
    </row>
    <row r="5073" spans="6:9" x14ac:dyDescent="0.25">
      <c r="F5073" s="6" t="str">
        <f>IF($A5073="","",$E5073-_xlfn.MAXIFS($E$2:$E5072,$C$2:$C5072,$C5073,$A$2:$A5072,$A5073))</f>
        <v/>
      </c>
      <c r="G5073" s="6" t="str">
        <f t="shared" si="240"/>
        <v/>
      </c>
      <c r="H5073" s="6" t="str">
        <f t="shared" si="241"/>
        <v/>
      </c>
      <c r="I5073" s="3" t="str">
        <f t="shared" si="242"/>
        <v/>
      </c>
    </row>
    <row r="5074" spans="6:9" x14ac:dyDescent="0.25">
      <c r="F5074" s="6" t="str">
        <f>IF($A5074="","",$E5074-_xlfn.MAXIFS($E$2:$E5073,$C$2:$C5073,$C5074,$A$2:$A5073,$A5074))</f>
        <v/>
      </c>
      <c r="G5074" s="6" t="str">
        <f t="shared" si="240"/>
        <v/>
      </c>
      <c r="H5074" s="6" t="str">
        <f t="shared" si="241"/>
        <v/>
      </c>
      <c r="I5074" s="3" t="str">
        <f t="shared" si="242"/>
        <v/>
      </c>
    </row>
    <row r="5075" spans="6:9" x14ac:dyDescent="0.25">
      <c r="F5075" s="6" t="str">
        <f>IF($A5075="","",$E5075-_xlfn.MAXIFS($E$2:$E5074,$C$2:$C5074,$C5075,$A$2:$A5074,$A5075))</f>
        <v/>
      </c>
      <c r="G5075" s="6" t="str">
        <f t="shared" si="240"/>
        <v/>
      </c>
      <c r="H5075" s="6" t="str">
        <f t="shared" si="241"/>
        <v/>
      </c>
      <c r="I5075" s="3" t="str">
        <f t="shared" si="242"/>
        <v/>
      </c>
    </row>
    <row r="5076" spans="6:9" x14ac:dyDescent="0.25">
      <c r="F5076" s="6" t="str">
        <f>IF($A5076="","",$E5076-_xlfn.MAXIFS($E$2:$E5075,$C$2:$C5075,$C5076,$A$2:$A5075,$A5076))</f>
        <v/>
      </c>
      <c r="G5076" s="6" t="str">
        <f t="shared" si="240"/>
        <v/>
      </c>
      <c r="H5076" s="6" t="str">
        <f t="shared" si="241"/>
        <v/>
      </c>
      <c r="I5076" s="3" t="str">
        <f t="shared" si="242"/>
        <v/>
      </c>
    </row>
    <row r="5077" spans="6:9" x14ac:dyDescent="0.25">
      <c r="F5077" s="6" t="str">
        <f>IF($A5077="","",$E5077-_xlfn.MAXIFS($E$2:$E5076,$C$2:$C5076,$C5077,$A$2:$A5076,$A5077))</f>
        <v/>
      </c>
      <c r="G5077" s="6" t="str">
        <f t="shared" si="240"/>
        <v/>
      </c>
      <c r="H5077" s="6" t="str">
        <f t="shared" si="241"/>
        <v/>
      </c>
      <c r="I5077" s="3" t="str">
        <f t="shared" si="242"/>
        <v/>
      </c>
    </row>
    <row r="5078" spans="6:9" x14ac:dyDescent="0.25">
      <c r="F5078" s="6" t="str">
        <f>IF($A5078="","",$E5078-_xlfn.MAXIFS($E$2:$E5077,$C$2:$C5077,$C5078,$A$2:$A5077,$A5078))</f>
        <v/>
      </c>
      <c r="G5078" s="6" t="str">
        <f t="shared" si="240"/>
        <v/>
      </c>
      <c r="H5078" s="6" t="str">
        <f t="shared" si="241"/>
        <v/>
      </c>
      <c r="I5078" s="3" t="str">
        <f t="shared" si="242"/>
        <v/>
      </c>
    </row>
    <row r="5079" spans="6:9" x14ac:dyDescent="0.25">
      <c r="F5079" s="6" t="str">
        <f>IF($A5079="","",$E5079-_xlfn.MAXIFS($E$2:$E5078,$C$2:$C5078,$C5079,$A$2:$A5078,$A5079))</f>
        <v/>
      </c>
      <c r="G5079" s="6" t="str">
        <f t="shared" si="240"/>
        <v/>
      </c>
      <c r="H5079" s="6" t="str">
        <f t="shared" si="241"/>
        <v/>
      </c>
      <c r="I5079" s="3" t="str">
        <f t="shared" si="242"/>
        <v/>
      </c>
    </row>
    <row r="5080" spans="6:9" x14ac:dyDescent="0.25">
      <c r="F5080" s="6" t="str">
        <f>IF($A5080="","",$E5080-_xlfn.MAXIFS($E$2:$E5079,$C$2:$C5079,$C5080,$A$2:$A5079,$A5080))</f>
        <v/>
      </c>
      <c r="G5080" s="6" t="str">
        <f t="shared" si="240"/>
        <v/>
      </c>
      <c r="H5080" s="6" t="str">
        <f t="shared" si="241"/>
        <v/>
      </c>
      <c r="I5080" s="3" t="str">
        <f t="shared" si="242"/>
        <v/>
      </c>
    </row>
    <row r="5081" spans="6:9" x14ac:dyDescent="0.25">
      <c r="F5081" s="6" t="str">
        <f>IF($A5081="","",$E5081-_xlfn.MAXIFS($E$2:$E5080,$C$2:$C5080,$C5081,$A$2:$A5080,$A5081))</f>
        <v/>
      </c>
      <c r="G5081" s="6" t="str">
        <f t="shared" si="240"/>
        <v/>
      </c>
      <c r="H5081" s="6" t="str">
        <f t="shared" si="241"/>
        <v/>
      </c>
      <c r="I5081" s="3" t="str">
        <f t="shared" si="242"/>
        <v/>
      </c>
    </row>
    <row r="5082" spans="6:9" x14ac:dyDescent="0.25">
      <c r="F5082" s="6" t="str">
        <f>IF($A5082="","",$E5082-_xlfn.MAXIFS($E$2:$E5081,$C$2:$C5081,$C5082,$A$2:$A5081,$A5082))</f>
        <v/>
      </c>
      <c r="G5082" s="6" t="str">
        <f t="shared" si="240"/>
        <v/>
      </c>
      <c r="H5082" s="6" t="str">
        <f t="shared" si="241"/>
        <v/>
      </c>
      <c r="I5082" s="3" t="str">
        <f t="shared" si="242"/>
        <v/>
      </c>
    </row>
    <row r="5083" spans="6:9" x14ac:dyDescent="0.25">
      <c r="F5083" s="6" t="str">
        <f>IF($A5083="","",$E5083-_xlfn.MAXIFS($E$2:$E5082,$C$2:$C5082,$C5083,$A$2:$A5082,$A5083))</f>
        <v/>
      </c>
      <c r="G5083" s="6" t="str">
        <f t="shared" si="240"/>
        <v/>
      </c>
      <c r="H5083" s="6" t="str">
        <f t="shared" si="241"/>
        <v/>
      </c>
      <c r="I5083" s="3" t="str">
        <f t="shared" si="242"/>
        <v/>
      </c>
    </row>
    <row r="5084" spans="6:9" x14ac:dyDescent="0.25">
      <c r="F5084" s="6" t="str">
        <f>IF($A5084="","",$E5084-_xlfn.MAXIFS($E$2:$E5083,$C$2:$C5083,$C5084,$A$2:$A5083,$A5084))</f>
        <v/>
      </c>
      <c r="G5084" s="6" t="str">
        <f t="shared" si="240"/>
        <v/>
      </c>
      <c r="H5084" s="6" t="str">
        <f t="shared" si="241"/>
        <v/>
      </c>
      <c r="I5084" s="3" t="str">
        <f t="shared" si="242"/>
        <v/>
      </c>
    </row>
    <row r="5085" spans="6:9" x14ac:dyDescent="0.25">
      <c r="F5085" s="6" t="str">
        <f>IF($A5085="","",$E5085-_xlfn.MAXIFS($E$2:$E5084,$C$2:$C5084,$C5085,$A$2:$A5084,$A5085))</f>
        <v/>
      </c>
      <c r="G5085" s="6" t="str">
        <f t="shared" si="240"/>
        <v/>
      </c>
      <c r="H5085" s="6" t="str">
        <f t="shared" si="241"/>
        <v/>
      </c>
      <c r="I5085" s="3" t="str">
        <f t="shared" si="242"/>
        <v/>
      </c>
    </row>
    <row r="5086" spans="6:9" x14ac:dyDescent="0.25">
      <c r="F5086" s="6" t="str">
        <f>IF($A5086="","",$E5086-_xlfn.MAXIFS($E$2:$E5085,$C$2:$C5085,$C5086,$A$2:$A5085,$A5086))</f>
        <v/>
      </c>
      <c r="G5086" s="6" t="str">
        <f t="shared" si="240"/>
        <v/>
      </c>
      <c r="H5086" s="6" t="str">
        <f t="shared" si="241"/>
        <v/>
      </c>
      <c r="I5086" s="3" t="str">
        <f t="shared" si="242"/>
        <v/>
      </c>
    </row>
    <row r="5087" spans="6:9" x14ac:dyDescent="0.25">
      <c r="F5087" s="6" t="str">
        <f>IF($A5087="","",$E5087-_xlfn.MAXIFS($E$2:$E5086,$C$2:$C5086,$C5087,$A$2:$A5086,$A5087))</f>
        <v/>
      </c>
      <c r="G5087" s="6" t="str">
        <f t="shared" si="240"/>
        <v/>
      </c>
      <c r="H5087" s="6" t="str">
        <f t="shared" si="241"/>
        <v/>
      </c>
      <c r="I5087" s="3" t="str">
        <f t="shared" si="242"/>
        <v/>
      </c>
    </row>
    <row r="5088" spans="6:9" x14ac:dyDescent="0.25">
      <c r="F5088" s="6" t="str">
        <f>IF($A5088="","",$E5088-_xlfn.MAXIFS($E$2:$E5087,$C$2:$C5087,$C5088,$A$2:$A5087,$A5088))</f>
        <v/>
      </c>
      <c r="G5088" s="6" t="str">
        <f t="shared" si="240"/>
        <v/>
      </c>
      <c r="H5088" s="6" t="str">
        <f t="shared" si="241"/>
        <v/>
      </c>
      <c r="I5088" s="3" t="str">
        <f t="shared" si="242"/>
        <v/>
      </c>
    </row>
    <row r="5089" spans="6:9" x14ac:dyDescent="0.25">
      <c r="F5089" s="6" t="str">
        <f>IF($A5089="","",$E5089-_xlfn.MAXIFS($E$2:$E5088,$C$2:$C5088,$C5089,$A$2:$A5088,$A5089))</f>
        <v/>
      </c>
      <c r="G5089" s="6" t="str">
        <f t="shared" si="240"/>
        <v/>
      </c>
      <c r="H5089" s="6" t="str">
        <f t="shared" si="241"/>
        <v/>
      </c>
      <c r="I5089" s="3" t="str">
        <f t="shared" si="242"/>
        <v/>
      </c>
    </row>
    <row r="5090" spans="6:9" x14ac:dyDescent="0.25">
      <c r="F5090" s="6" t="str">
        <f>IF($A5090="","",$E5090-_xlfn.MAXIFS($E$2:$E5089,$C$2:$C5089,$C5090,$A$2:$A5089,$A5090))</f>
        <v/>
      </c>
      <c r="G5090" s="6" t="str">
        <f t="shared" si="240"/>
        <v/>
      </c>
      <c r="H5090" s="6" t="str">
        <f t="shared" si="241"/>
        <v/>
      </c>
      <c r="I5090" s="3" t="str">
        <f t="shared" si="242"/>
        <v/>
      </c>
    </row>
    <row r="5091" spans="6:9" x14ac:dyDescent="0.25">
      <c r="F5091" s="6" t="str">
        <f>IF($A5091="","",$E5091-_xlfn.MAXIFS($E$2:$E5090,$C$2:$C5090,$C5091,$A$2:$A5090,$A5091))</f>
        <v/>
      </c>
      <c r="G5091" s="6" t="str">
        <f t="shared" si="240"/>
        <v/>
      </c>
      <c r="H5091" s="6" t="str">
        <f t="shared" si="241"/>
        <v/>
      </c>
      <c r="I5091" s="3" t="str">
        <f t="shared" si="242"/>
        <v/>
      </c>
    </row>
    <row r="5092" spans="6:9" x14ac:dyDescent="0.25">
      <c r="F5092" s="6" t="str">
        <f>IF($A5092="","",$E5092-_xlfn.MAXIFS($E$2:$E5091,$C$2:$C5091,$C5092,$A$2:$A5091,$A5092))</f>
        <v/>
      </c>
      <c r="G5092" s="6" t="str">
        <f t="shared" si="240"/>
        <v/>
      </c>
      <c r="H5092" s="6" t="str">
        <f t="shared" si="241"/>
        <v/>
      </c>
      <c r="I5092" s="3" t="str">
        <f t="shared" si="242"/>
        <v/>
      </c>
    </row>
    <row r="5093" spans="6:9" x14ac:dyDescent="0.25">
      <c r="F5093" s="6" t="str">
        <f>IF($A5093="","",$E5093-_xlfn.MAXIFS($E$2:$E5092,$C$2:$C5092,$C5093,$A$2:$A5092,$A5093))</f>
        <v/>
      </c>
      <c r="G5093" s="6" t="str">
        <f t="shared" si="240"/>
        <v/>
      </c>
      <c r="H5093" s="6" t="str">
        <f t="shared" si="241"/>
        <v/>
      </c>
      <c r="I5093" s="3" t="str">
        <f t="shared" si="242"/>
        <v/>
      </c>
    </row>
    <row r="5094" spans="6:9" x14ac:dyDescent="0.25">
      <c r="F5094" s="6" t="str">
        <f>IF($A5094="","",$E5094-_xlfn.MAXIFS($E$2:$E5093,$C$2:$C5093,$C5094,$A$2:$A5093,$A5094))</f>
        <v/>
      </c>
      <c r="G5094" s="6" t="str">
        <f t="shared" si="240"/>
        <v/>
      </c>
      <c r="H5094" s="6" t="str">
        <f t="shared" si="241"/>
        <v/>
      </c>
      <c r="I5094" s="3" t="str">
        <f t="shared" si="242"/>
        <v/>
      </c>
    </row>
    <row r="5095" spans="6:9" x14ac:dyDescent="0.25">
      <c r="F5095" s="6" t="str">
        <f>IF($A5095="","",$E5095-_xlfn.MAXIFS($E$2:$E5094,$C$2:$C5094,$C5095,$A$2:$A5094,$A5095))</f>
        <v/>
      </c>
      <c r="G5095" s="6" t="str">
        <f t="shared" si="240"/>
        <v/>
      </c>
      <c r="H5095" s="6" t="str">
        <f t="shared" si="241"/>
        <v/>
      </c>
      <c r="I5095" s="3" t="str">
        <f t="shared" si="242"/>
        <v/>
      </c>
    </row>
    <row r="5096" spans="6:9" x14ac:dyDescent="0.25">
      <c r="F5096" s="6" t="str">
        <f>IF($A5096="","",$E5096-_xlfn.MAXIFS($E$2:$E5095,$C$2:$C5095,$C5096,$A$2:$A5095,$A5096))</f>
        <v/>
      </c>
      <c r="G5096" s="6" t="str">
        <f t="shared" si="240"/>
        <v/>
      </c>
      <c r="H5096" s="6" t="str">
        <f t="shared" si="241"/>
        <v/>
      </c>
      <c r="I5096" s="3" t="str">
        <f t="shared" si="242"/>
        <v/>
      </c>
    </row>
    <row r="5097" spans="6:9" x14ac:dyDescent="0.25">
      <c r="F5097" s="6" t="str">
        <f>IF($A5097="","",$E5097-_xlfn.MAXIFS($E$2:$E5096,$C$2:$C5096,$C5097,$A$2:$A5096,$A5097))</f>
        <v/>
      </c>
      <c r="G5097" s="6" t="str">
        <f t="shared" si="240"/>
        <v/>
      </c>
      <c r="H5097" s="6" t="str">
        <f t="shared" si="241"/>
        <v/>
      </c>
      <c r="I5097" s="3" t="str">
        <f t="shared" si="242"/>
        <v/>
      </c>
    </row>
    <row r="5098" spans="6:9" x14ac:dyDescent="0.25">
      <c r="F5098" s="6" t="str">
        <f>IF($A5098="","",$E5098-_xlfn.MAXIFS($E$2:$E5097,$C$2:$C5097,$C5098,$A$2:$A5097,$A5098))</f>
        <v/>
      </c>
      <c r="G5098" s="6" t="str">
        <f t="shared" si="240"/>
        <v/>
      </c>
      <c r="H5098" s="6" t="str">
        <f t="shared" si="241"/>
        <v/>
      </c>
      <c r="I5098" s="3" t="str">
        <f t="shared" si="242"/>
        <v/>
      </c>
    </row>
    <row r="5099" spans="6:9" x14ac:dyDescent="0.25">
      <c r="F5099" s="6" t="str">
        <f>IF($A5099="","",$E5099-_xlfn.MAXIFS($E$2:$E5098,$C$2:$C5098,$C5099,$A$2:$A5098,$A5099))</f>
        <v/>
      </c>
      <c r="G5099" s="6" t="str">
        <f t="shared" si="240"/>
        <v/>
      </c>
      <c r="H5099" s="6" t="str">
        <f t="shared" si="241"/>
        <v/>
      </c>
      <c r="I5099" s="3" t="str">
        <f t="shared" si="242"/>
        <v/>
      </c>
    </row>
    <row r="5100" spans="6:9" x14ac:dyDescent="0.25">
      <c r="F5100" s="6" t="str">
        <f>IF($A5100="","",$E5100-_xlfn.MAXIFS($E$2:$E5099,$C$2:$C5099,$C5100,$A$2:$A5099,$A5100))</f>
        <v/>
      </c>
      <c r="G5100" s="6" t="str">
        <f t="shared" si="240"/>
        <v/>
      </c>
      <c r="H5100" s="6" t="str">
        <f t="shared" si="241"/>
        <v/>
      </c>
      <c r="I5100" s="3" t="str">
        <f t="shared" si="242"/>
        <v/>
      </c>
    </row>
    <row r="5101" spans="6:9" x14ac:dyDescent="0.25">
      <c r="F5101" s="6" t="str">
        <f>IF($A5101="","",$E5101-_xlfn.MAXIFS($E$2:$E5100,$C$2:$C5100,$C5101,$A$2:$A5100,$A5101))</f>
        <v/>
      </c>
      <c r="G5101" s="6" t="str">
        <f t="shared" si="240"/>
        <v/>
      </c>
      <c r="H5101" s="6" t="str">
        <f t="shared" si="241"/>
        <v/>
      </c>
      <c r="I5101" s="3" t="str">
        <f t="shared" si="242"/>
        <v/>
      </c>
    </row>
    <row r="5102" spans="6:9" x14ac:dyDescent="0.25">
      <c r="F5102" s="6" t="str">
        <f>IF($A5102="","",$E5102-_xlfn.MAXIFS($E$2:$E5101,$C$2:$C5101,$C5102,$A$2:$A5101,$A5102))</f>
        <v/>
      </c>
      <c r="G5102" s="6" t="str">
        <f t="shared" si="240"/>
        <v/>
      </c>
      <c r="H5102" s="6" t="str">
        <f t="shared" si="241"/>
        <v/>
      </c>
      <c r="I5102" s="3" t="str">
        <f t="shared" si="242"/>
        <v/>
      </c>
    </row>
    <row r="5103" spans="6:9" x14ac:dyDescent="0.25">
      <c r="F5103" s="6" t="str">
        <f>IF($A5103="","",$E5103-_xlfn.MAXIFS($E$2:$E5102,$C$2:$C5102,$C5103,$A$2:$A5102,$A5103))</f>
        <v/>
      </c>
      <c r="G5103" s="6" t="str">
        <f t="shared" si="240"/>
        <v/>
      </c>
      <c r="H5103" s="6" t="str">
        <f t="shared" si="241"/>
        <v/>
      </c>
      <c r="I5103" s="3" t="str">
        <f t="shared" si="242"/>
        <v/>
      </c>
    </row>
    <row r="5104" spans="6:9" x14ac:dyDescent="0.25">
      <c r="F5104" s="6" t="str">
        <f>IF($A5104="","",$E5104-_xlfn.MAXIFS($E$2:$E5103,$C$2:$C5103,$C5104,$A$2:$A5103,$A5104))</f>
        <v/>
      </c>
      <c r="G5104" s="6" t="str">
        <f t="shared" si="240"/>
        <v/>
      </c>
      <c r="H5104" s="6" t="str">
        <f t="shared" si="241"/>
        <v/>
      </c>
      <c r="I5104" s="3" t="str">
        <f t="shared" si="242"/>
        <v/>
      </c>
    </row>
    <row r="5105" spans="6:9" x14ac:dyDescent="0.25">
      <c r="F5105" s="6" t="str">
        <f>IF($A5105="","",$E5105-_xlfn.MAXIFS($E$2:$E5104,$C$2:$C5104,$C5105,$A$2:$A5104,$A5105))</f>
        <v/>
      </c>
      <c r="G5105" s="6" t="str">
        <f t="shared" si="240"/>
        <v/>
      </c>
      <c r="H5105" s="6" t="str">
        <f t="shared" si="241"/>
        <v/>
      </c>
      <c r="I5105" s="3" t="str">
        <f t="shared" si="242"/>
        <v/>
      </c>
    </row>
    <row r="5106" spans="6:9" x14ac:dyDescent="0.25">
      <c r="F5106" s="6" t="str">
        <f>IF($A5106="","",$E5106-_xlfn.MAXIFS($E$2:$E5105,$C$2:$C5105,$C5106,$A$2:$A5105,$A5106))</f>
        <v/>
      </c>
      <c r="G5106" s="6" t="str">
        <f t="shared" si="240"/>
        <v/>
      </c>
      <c r="H5106" s="6" t="str">
        <f t="shared" si="241"/>
        <v/>
      </c>
      <c r="I5106" s="3" t="str">
        <f t="shared" si="242"/>
        <v/>
      </c>
    </row>
    <row r="5107" spans="6:9" x14ac:dyDescent="0.25">
      <c r="F5107" s="6" t="str">
        <f>IF($A5107="","",$E5107-_xlfn.MAXIFS($E$2:$E5106,$C$2:$C5106,$C5107,$A$2:$A5106,$A5107))</f>
        <v/>
      </c>
      <c r="G5107" s="6" t="str">
        <f t="shared" si="240"/>
        <v/>
      </c>
      <c r="H5107" s="6" t="str">
        <f t="shared" si="241"/>
        <v/>
      </c>
      <c r="I5107" s="3" t="str">
        <f t="shared" si="242"/>
        <v/>
      </c>
    </row>
    <row r="5108" spans="6:9" x14ac:dyDescent="0.25">
      <c r="F5108" s="6" t="str">
        <f>IF($A5108="","",$E5108-_xlfn.MAXIFS($E$2:$E5107,$C$2:$C5107,$C5108,$A$2:$A5107,$A5108))</f>
        <v/>
      </c>
      <c r="G5108" s="6" t="str">
        <f t="shared" si="240"/>
        <v/>
      </c>
      <c r="H5108" s="6" t="str">
        <f t="shared" si="241"/>
        <v/>
      </c>
      <c r="I5108" s="3" t="str">
        <f t="shared" si="242"/>
        <v/>
      </c>
    </row>
    <row r="5109" spans="6:9" x14ac:dyDescent="0.25">
      <c r="F5109" s="6" t="str">
        <f>IF($A5109="","",$E5109-_xlfn.MAXIFS($E$2:$E5108,$C$2:$C5108,$C5109,$A$2:$A5108,$A5109))</f>
        <v/>
      </c>
      <c r="G5109" s="6" t="str">
        <f t="shared" si="240"/>
        <v/>
      </c>
      <c r="H5109" s="6" t="str">
        <f t="shared" si="241"/>
        <v/>
      </c>
      <c r="I5109" s="3" t="str">
        <f t="shared" si="242"/>
        <v/>
      </c>
    </row>
    <row r="5110" spans="6:9" x14ac:dyDescent="0.25">
      <c r="F5110" s="6" t="str">
        <f>IF($A5110="","",$E5110-_xlfn.MAXIFS($E$2:$E5109,$C$2:$C5109,$C5110,$A$2:$A5109,$A5110))</f>
        <v/>
      </c>
      <c r="G5110" s="6" t="str">
        <f t="shared" si="240"/>
        <v/>
      </c>
      <c r="H5110" s="6" t="str">
        <f t="shared" si="241"/>
        <v/>
      </c>
      <c r="I5110" s="3" t="str">
        <f t="shared" si="242"/>
        <v/>
      </c>
    </row>
    <row r="5111" spans="6:9" x14ac:dyDescent="0.25">
      <c r="F5111" s="6" t="str">
        <f>IF($A5111="","",$E5111-_xlfn.MAXIFS($E$2:$E5110,$C$2:$C5110,$C5111,$A$2:$A5110,$A5111))</f>
        <v/>
      </c>
      <c r="G5111" s="6" t="str">
        <f t="shared" si="240"/>
        <v/>
      </c>
      <c r="H5111" s="6" t="str">
        <f t="shared" si="241"/>
        <v/>
      </c>
      <c r="I5111" s="3" t="str">
        <f t="shared" si="242"/>
        <v/>
      </c>
    </row>
    <row r="5112" spans="6:9" x14ac:dyDescent="0.25">
      <c r="F5112" s="6" t="str">
        <f>IF($A5112="","",$E5112-_xlfn.MAXIFS($E$2:$E5111,$C$2:$C5111,$C5112,$A$2:$A5111,$A5112))</f>
        <v/>
      </c>
      <c r="G5112" s="6" t="str">
        <f t="shared" si="240"/>
        <v/>
      </c>
      <c r="H5112" s="6" t="str">
        <f t="shared" si="241"/>
        <v/>
      </c>
      <c r="I5112" s="3" t="str">
        <f t="shared" si="242"/>
        <v/>
      </c>
    </row>
    <row r="5113" spans="6:9" x14ac:dyDescent="0.25">
      <c r="F5113" s="6" t="str">
        <f>IF($A5113="","",$E5113-_xlfn.MAXIFS($E$2:$E5112,$C$2:$C5112,$C5113,$A$2:$A5112,$A5113))</f>
        <v/>
      </c>
      <c r="G5113" s="6" t="str">
        <f t="shared" si="240"/>
        <v/>
      </c>
      <c r="H5113" s="6" t="str">
        <f t="shared" si="241"/>
        <v/>
      </c>
      <c r="I5113" s="3" t="str">
        <f t="shared" si="242"/>
        <v/>
      </c>
    </row>
    <row r="5114" spans="6:9" x14ac:dyDescent="0.25">
      <c r="F5114" s="6" t="str">
        <f>IF($A5114="","",$E5114-_xlfn.MAXIFS($E$2:$E5113,$C$2:$C5113,$C5114,$A$2:$A5113,$A5114))</f>
        <v/>
      </c>
      <c r="G5114" s="6" t="str">
        <f t="shared" si="240"/>
        <v/>
      </c>
      <c r="H5114" s="6" t="str">
        <f t="shared" si="241"/>
        <v/>
      </c>
      <c r="I5114" s="3" t="str">
        <f t="shared" si="242"/>
        <v/>
      </c>
    </row>
    <row r="5115" spans="6:9" x14ac:dyDescent="0.25">
      <c r="F5115" s="6" t="str">
        <f>IF($A5115="","",$E5115-_xlfn.MAXIFS($E$2:$E5114,$C$2:$C5114,$C5115,$A$2:$A5114,$A5115))</f>
        <v/>
      </c>
      <c r="G5115" s="6" t="str">
        <f t="shared" si="240"/>
        <v/>
      </c>
      <c r="H5115" s="6" t="str">
        <f t="shared" si="241"/>
        <v/>
      </c>
      <c r="I5115" s="3" t="str">
        <f t="shared" si="242"/>
        <v/>
      </c>
    </row>
    <row r="5116" spans="6:9" x14ac:dyDescent="0.25">
      <c r="F5116" s="6" t="str">
        <f>IF($A5116="","",$E5116-_xlfn.MAXIFS($E$2:$E5115,$C$2:$C5115,$C5116,$A$2:$A5115,$A5116))</f>
        <v/>
      </c>
      <c r="G5116" s="6" t="str">
        <f t="shared" si="240"/>
        <v/>
      </c>
      <c r="H5116" s="6" t="str">
        <f t="shared" si="241"/>
        <v/>
      </c>
      <c r="I5116" s="3" t="str">
        <f t="shared" si="242"/>
        <v/>
      </c>
    </row>
    <row r="5117" spans="6:9" x14ac:dyDescent="0.25">
      <c r="F5117" s="6" t="str">
        <f>IF($A5117="","",$E5117-_xlfn.MAXIFS($E$2:$E5116,$C$2:$C5116,$C5117,$A$2:$A5116,$A5117))</f>
        <v/>
      </c>
      <c r="G5117" s="6" t="str">
        <f t="shared" si="240"/>
        <v/>
      </c>
      <c r="H5117" s="6" t="str">
        <f t="shared" si="241"/>
        <v/>
      </c>
      <c r="I5117" s="3" t="str">
        <f t="shared" si="242"/>
        <v/>
      </c>
    </row>
    <row r="5118" spans="6:9" x14ac:dyDescent="0.25">
      <c r="F5118" s="6" t="str">
        <f>IF($A5118="","",$E5118-_xlfn.MAXIFS($E$2:$E5117,$C$2:$C5117,$C5118,$A$2:$A5117,$A5118))</f>
        <v/>
      </c>
      <c r="G5118" s="6" t="str">
        <f t="shared" si="240"/>
        <v/>
      </c>
      <c r="H5118" s="6" t="str">
        <f t="shared" si="241"/>
        <v/>
      </c>
      <c r="I5118" s="3" t="str">
        <f t="shared" si="242"/>
        <v/>
      </c>
    </row>
    <row r="5119" spans="6:9" x14ac:dyDescent="0.25">
      <c r="F5119" s="6" t="str">
        <f>IF($A5119="","",$E5119-_xlfn.MAXIFS($E$2:$E5118,$C$2:$C5118,$C5119,$A$2:$A5118,$A5119))</f>
        <v/>
      </c>
      <c r="G5119" s="6" t="str">
        <f t="shared" si="240"/>
        <v/>
      </c>
      <c r="H5119" s="6" t="str">
        <f t="shared" si="241"/>
        <v/>
      </c>
      <c r="I5119" s="3" t="str">
        <f t="shared" si="242"/>
        <v/>
      </c>
    </row>
    <row r="5120" spans="6:9" x14ac:dyDescent="0.25">
      <c r="F5120" s="6" t="str">
        <f>IF($A5120="","",$E5120-_xlfn.MAXIFS($E$2:$E5119,$C$2:$C5119,$C5120,$A$2:$A5119,$A5120))</f>
        <v/>
      </c>
      <c r="G5120" s="6" t="str">
        <f t="shared" si="240"/>
        <v/>
      </c>
      <c r="H5120" s="6" t="str">
        <f t="shared" si="241"/>
        <v/>
      </c>
      <c r="I5120" s="3" t="str">
        <f t="shared" si="242"/>
        <v/>
      </c>
    </row>
    <row r="5121" spans="6:9" x14ac:dyDescent="0.25">
      <c r="F5121" s="6" t="str">
        <f>IF($A5121="","",$E5121-_xlfn.MAXIFS($E$2:$E5120,$C$2:$C5120,$C5121,$A$2:$A5120,$A5121))</f>
        <v/>
      </c>
      <c r="G5121" s="6" t="str">
        <f t="shared" si="240"/>
        <v/>
      </c>
      <c r="H5121" s="6" t="str">
        <f t="shared" si="241"/>
        <v/>
      </c>
      <c r="I5121" s="3" t="str">
        <f t="shared" si="242"/>
        <v/>
      </c>
    </row>
    <row r="5122" spans="6:9" x14ac:dyDescent="0.25">
      <c r="F5122" s="6" t="str">
        <f>IF($A5122="","",$E5122-_xlfn.MAXIFS($E$2:$E5121,$C$2:$C5121,$C5122,$A$2:$A5121,$A5122))</f>
        <v/>
      </c>
      <c r="G5122" s="6" t="str">
        <f t="shared" si="240"/>
        <v/>
      </c>
      <c r="H5122" s="6" t="str">
        <f t="shared" si="241"/>
        <v/>
      </c>
      <c r="I5122" s="3" t="str">
        <f t="shared" si="242"/>
        <v/>
      </c>
    </row>
    <row r="5123" spans="6:9" x14ac:dyDescent="0.25">
      <c r="F5123" s="6" t="str">
        <f>IF($A5123="","",$E5123-_xlfn.MAXIFS($E$2:$E5122,$C$2:$C5122,$C5123,$A$2:$A5122,$A5123))</f>
        <v/>
      </c>
      <c r="G5123" s="6" t="str">
        <f t="shared" si="240"/>
        <v/>
      </c>
      <c r="H5123" s="6" t="str">
        <f t="shared" si="241"/>
        <v/>
      </c>
      <c r="I5123" s="3" t="str">
        <f t="shared" si="242"/>
        <v/>
      </c>
    </row>
    <row r="5124" spans="6:9" x14ac:dyDescent="0.25">
      <c r="F5124" s="6" t="str">
        <f>IF($A5124="","",$E5124-_xlfn.MAXIFS($E$2:$E5123,$C$2:$C5123,$C5124,$A$2:$A5123,$A5124))</f>
        <v/>
      </c>
      <c r="G5124" s="6" t="str">
        <f t="shared" si="240"/>
        <v/>
      </c>
      <c r="H5124" s="6" t="str">
        <f t="shared" si="241"/>
        <v/>
      </c>
      <c r="I5124" s="3" t="str">
        <f t="shared" si="242"/>
        <v/>
      </c>
    </row>
    <row r="5125" spans="6:9" x14ac:dyDescent="0.25">
      <c r="F5125" s="6" t="str">
        <f>IF($A5125="","",$E5125-_xlfn.MAXIFS($E$2:$E5124,$C$2:$C5124,$C5125,$A$2:$A5124,$A5125))</f>
        <v/>
      </c>
      <c r="G5125" s="6" t="str">
        <f t="shared" si="240"/>
        <v/>
      </c>
      <c r="H5125" s="6" t="str">
        <f t="shared" si="241"/>
        <v/>
      </c>
      <c r="I5125" s="3" t="str">
        <f t="shared" si="242"/>
        <v/>
      </c>
    </row>
    <row r="5126" spans="6:9" x14ac:dyDescent="0.25">
      <c r="F5126" s="6" t="str">
        <f>IF($A5126="","",$E5126-_xlfn.MAXIFS($E$2:$E5125,$C$2:$C5125,$C5126,$A$2:$A5125,$A5126))</f>
        <v/>
      </c>
      <c r="G5126" s="6" t="str">
        <f t="shared" si="240"/>
        <v/>
      </c>
      <c r="H5126" s="6" t="str">
        <f t="shared" si="241"/>
        <v/>
      </c>
      <c r="I5126" s="3" t="str">
        <f t="shared" si="242"/>
        <v/>
      </c>
    </row>
    <row r="5127" spans="6:9" x14ac:dyDescent="0.25">
      <c r="F5127" s="6" t="str">
        <f>IF($A5127="","",$E5127-_xlfn.MAXIFS($E$2:$E5126,$C$2:$C5126,$C5127,$A$2:$A5126,$A5127))</f>
        <v/>
      </c>
      <c r="G5127" s="6" t="str">
        <f t="shared" si="240"/>
        <v/>
      </c>
      <c r="H5127" s="6" t="str">
        <f t="shared" si="241"/>
        <v/>
      </c>
      <c r="I5127" s="3" t="str">
        <f t="shared" si="242"/>
        <v/>
      </c>
    </row>
    <row r="5128" spans="6:9" x14ac:dyDescent="0.25">
      <c r="F5128" s="6" t="str">
        <f>IF($A5128="","",$E5128-_xlfn.MAXIFS($E$2:$E5127,$C$2:$C5127,$C5128,$A$2:$A5127,$A5128))</f>
        <v/>
      </c>
      <c r="G5128" s="6" t="str">
        <f t="shared" si="240"/>
        <v/>
      </c>
      <c r="H5128" s="6" t="str">
        <f t="shared" si="241"/>
        <v/>
      </c>
      <c r="I5128" s="3" t="str">
        <f t="shared" si="242"/>
        <v/>
      </c>
    </row>
    <row r="5129" spans="6:9" x14ac:dyDescent="0.25">
      <c r="F5129" s="6" t="str">
        <f>IF($A5129="","",$E5129-_xlfn.MAXIFS($E$2:$E5128,$C$2:$C5128,$C5129,$A$2:$A5128,$A5129))</f>
        <v/>
      </c>
      <c r="G5129" s="6" t="str">
        <f t="shared" ref="G5129:G5192" si="243">IF($A5129="","",HOUR($D5129))</f>
        <v/>
      </c>
      <c r="H5129" s="6" t="str">
        <f t="shared" ref="H5129:H5192" si="244">IF($A5129="","",MINUTE($D5129))</f>
        <v/>
      </c>
      <c r="I5129" s="3" t="str">
        <f t="shared" si="242"/>
        <v/>
      </c>
    </row>
    <row r="5130" spans="6:9" x14ac:dyDescent="0.25">
      <c r="F5130" s="6" t="str">
        <f>IF($A5130="","",$E5130-_xlfn.MAXIFS($E$2:$E5129,$C$2:$C5129,$C5130,$A$2:$A5129,$A5130))</f>
        <v/>
      </c>
      <c r="G5130" s="6" t="str">
        <f t="shared" si="243"/>
        <v/>
      </c>
      <c r="H5130" s="6" t="str">
        <f t="shared" si="244"/>
        <v/>
      </c>
      <c r="I5130" s="3" t="str">
        <f t="shared" ref="I5130:I5193" si="245">IF($F5130&lt;0,"ERROR","")</f>
        <v/>
      </c>
    </row>
    <row r="5131" spans="6:9" x14ac:dyDescent="0.25">
      <c r="F5131" s="6" t="str">
        <f>IF($A5131="","",$E5131-_xlfn.MAXIFS($E$2:$E5130,$C$2:$C5130,$C5131,$A$2:$A5130,$A5131))</f>
        <v/>
      </c>
      <c r="G5131" s="6" t="str">
        <f t="shared" si="243"/>
        <v/>
      </c>
      <c r="H5131" s="6" t="str">
        <f t="shared" si="244"/>
        <v/>
      </c>
      <c r="I5131" s="3" t="str">
        <f t="shared" si="245"/>
        <v/>
      </c>
    </row>
    <row r="5132" spans="6:9" x14ac:dyDescent="0.25">
      <c r="F5132" s="6" t="str">
        <f>IF($A5132="","",$E5132-_xlfn.MAXIFS($E$2:$E5131,$C$2:$C5131,$C5132,$A$2:$A5131,$A5132))</f>
        <v/>
      </c>
      <c r="G5132" s="6" t="str">
        <f t="shared" si="243"/>
        <v/>
      </c>
      <c r="H5132" s="6" t="str">
        <f t="shared" si="244"/>
        <v/>
      </c>
      <c r="I5132" s="3" t="str">
        <f t="shared" si="245"/>
        <v/>
      </c>
    </row>
    <row r="5133" spans="6:9" x14ac:dyDescent="0.25">
      <c r="F5133" s="6" t="str">
        <f>IF($A5133="","",$E5133-_xlfn.MAXIFS($E$2:$E5132,$C$2:$C5132,$C5133,$A$2:$A5132,$A5133))</f>
        <v/>
      </c>
      <c r="G5133" s="6" t="str">
        <f t="shared" si="243"/>
        <v/>
      </c>
      <c r="H5133" s="6" t="str">
        <f t="shared" si="244"/>
        <v/>
      </c>
      <c r="I5133" s="3" t="str">
        <f t="shared" si="245"/>
        <v/>
      </c>
    </row>
    <row r="5134" spans="6:9" x14ac:dyDescent="0.25">
      <c r="F5134" s="6" t="str">
        <f>IF($A5134="","",$E5134-_xlfn.MAXIFS($E$2:$E5133,$C$2:$C5133,$C5134,$A$2:$A5133,$A5134))</f>
        <v/>
      </c>
      <c r="G5134" s="6" t="str">
        <f t="shared" si="243"/>
        <v/>
      </c>
      <c r="H5134" s="6" t="str">
        <f t="shared" si="244"/>
        <v/>
      </c>
      <c r="I5134" s="3" t="str">
        <f t="shared" si="245"/>
        <v/>
      </c>
    </row>
    <row r="5135" spans="6:9" x14ac:dyDescent="0.25">
      <c r="F5135" s="6" t="str">
        <f>IF($A5135="","",$E5135-_xlfn.MAXIFS($E$2:$E5134,$C$2:$C5134,$C5135,$A$2:$A5134,$A5135))</f>
        <v/>
      </c>
      <c r="G5135" s="6" t="str">
        <f t="shared" si="243"/>
        <v/>
      </c>
      <c r="H5135" s="6" t="str">
        <f t="shared" si="244"/>
        <v/>
      </c>
      <c r="I5135" s="3" t="str">
        <f t="shared" si="245"/>
        <v/>
      </c>
    </row>
    <row r="5136" spans="6:9" x14ac:dyDescent="0.25">
      <c r="F5136" s="6" t="str">
        <f>IF($A5136="","",$E5136-_xlfn.MAXIFS($E$2:$E5135,$C$2:$C5135,$C5136,$A$2:$A5135,$A5136))</f>
        <v/>
      </c>
      <c r="G5136" s="6" t="str">
        <f t="shared" si="243"/>
        <v/>
      </c>
      <c r="H5136" s="6" t="str">
        <f t="shared" si="244"/>
        <v/>
      </c>
      <c r="I5136" s="3" t="str">
        <f t="shared" si="245"/>
        <v/>
      </c>
    </row>
    <row r="5137" spans="6:9" x14ac:dyDescent="0.25">
      <c r="F5137" s="6" t="str">
        <f>IF($A5137="","",$E5137-_xlfn.MAXIFS($E$2:$E5136,$C$2:$C5136,$C5137,$A$2:$A5136,$A5137))</f>
        <v/>
      </c>
      <c r="G5137" s="6" t="str">
        <f t="shared" si="243"/>
        <v/>
      </c>
      <c r="H5137" s="6" t="str">
        <f t="shared" si="244"/>
        <v/>
      </c>
      <c r="I5137" s="3" t="str">
        <f t="shared" si="245"/>
        <v/>
      </c>
    </row>
    <row r="5138" spans="6:9" x14ac:dyDescent="0.25">
      <c r="F5138" s="6" t="str">
        <f>IF($A5138="","",$E5138-_xlfn.MAXIFS($E$2:$E5137,$C$2:$C5137,$C5138,$A$2:$A5137,$A5138))</f>
        <v/>
      </c>
      <c r="G5138" s="6" t="str">
        <f t="shared" si="243"/>
        <v/>
      </c>
      <c r="H5138" s="6" t="str">
        <f t="shared" si="244"/>
        <v/>
      </c>
      <c r="I5138" s="3" t="str">
        <f t="shared" si="245"/>
        <v/>
      </c>
    </row>
    <row r="5139" spans="6:9" x14ac:dyDescent="0.25">
      <c r="F5139" s="6" t="str">
        <f>IF($A5139="","",$E5139-_xlfn.MAXIFS($E$2:$E5138,$C$2:$C5138,$C5139,$A$2:$A5138,$A5139))</f>
        <v/>
      </c>
      <c r="G5139" s="6" t="str">
        <f t="shared" si="243"/>
        <v/>
      </c>
      <c r="H5139" s="6" t="str">
        <f t="shared" si="244"/>
        <v/>
      </c>
      <c r="I5139" s="3" t="str">
        <f t="shared" si="245"/>
        <v/>
      </c>
    </row>
    <row r="5140" spans="6:9" x14ac:dyDescent="0.25">
      <c r="F5140" s="6" t="str">
        <f>IF($A5140="","",$E5140-_xlfn.MAXIFS($E$2:$E5139,$C$2:$C5139,$C5140,$A$2:$A5139,$A5140))</f>
        <v/>
      </c>
      <c r="G5140" s="6" t="str">
        <f t="shared" si="243"/>
        <v/>
      </c>
      <c r="H5140" s="6" t="str">
        <f t="shared" si="244"/>
        <v/>
      </c>
      <c r="I5140" s="3" t="str">
        <f t="shared" si="245"/>
        <v/>
      </c>
    </row>
    <row r="5141" spans="6:9" x14ac:dyDescent="0.25">
      <c r="F5141" s="6" t="str">
        <f>IF($A5141="","",$E5141-_xlfn.MAXIFS($E$2:$E5140,$C$2:$C5140,$C5141,$A$2:$A5140,$A5141))</f>
        <v/>
      </c>
      <c r="G5141" s="6" t="str">
        <f t="shared" si="243"/>
        <v/>
      </c>
      <c r="H5141" s="6" t="str">
        <f t="shared" si="244"/>
        <v/>
      </c>
      <c r="I5141" s="3" t="str">
        <f t="shared" si="245"/>
        <v/>
      </c>
    </row>
    <row r="5142" spans="6:9" x14ac:dyDescent="0.25">
      <c r="F5142" s="6" t="str">
        <f>IF($A5142="","",$E5142-_xlfn.MAXIFS($E$2:$E5141,$C$2:$C5141,$C5142,$A$2:$A5141,$A5142))</f>
        <v/>
      </c>
      <c r="G5142" s="6" t="str">
        <f t="shared" si="243"/>
        <v/>
      </c>
      <c r="H5142" s="6" t="str">
        <f t="shared" si="244"/>
        <v/>
      </c>
      <c r="I5142" s="3" t="str">
        <f t="shared" si="245"/>
        <v/>
      </c>
    </row>
    <row r="5143" spans="6:9" x14ac:dyDescent="0.25">
      <c r="F5143" s="6" t="str">
        <f>IF($A5143="","",$E5143-_xlfn.MAXIFS($E$2:$E5142,$C$2:$C5142,$C5143,$A$2:$A5142,$A5143))</f>
        <v/>
      </c>
      <c r="G5143" s="6" t="str">
        <f t="shared" si="243"/>
        <v/>
      </c>
      <c r="H5143" s="6" t="str">
        <f t="shared" si="244"/>
        <v/>
      </c>
      <c r="I5143" s="3" t="str">
        <f t="shared" si="245"/>
        <v/>
      </c>
    </row>
    <row r="5144" spans="6:9" x14ac:dyDescent="0.25">
      <c r="F5144" s="6" t="str">
        <f>IF($A5144="","",$E5144-_xlfn.MAXIFS($E$2:$E5143,$C$2:$C5143,$C5144,$A$2:$A5143,$A5144))</f>
        <v/>
      </c>
      <c r="G5144" s="6" t="str">
        <f t="shared" si="243"/>
        <v/>
      </c>
      <c r="H5144" s="6" t="str">
        <f t="shared" si="244"/>
        <v/>
      </c>
      <c r="I5144" s="3" t="str">
        <f t="shared" si="245"/>
        <v/>
      </c>
    </row>
    <row r="5145" spans="6:9" x14ac:dyDescent="0.25">
      <c r="F5145" s="6" t="str">
        <f>IF($A5145="","",$E5145-_xlfn.MAXIFS($E$2:$E5144,$C$2:$C5144,$C5145,$A$2:$A5144,$A5145))</f>
        <v/>
      </c>
      <c r="G5145" s="6" t="str">
        <f t="shared" si="243"/>
        <v/>
      </c>
      <c r="H5145" s="6" t="str">
        <f t="shared" si="244"/>
        <v/>
      </c>
      <c r="I5145" s="3" t="str">
        <f t="shared" si="245"/>
        <v/>
      </c>
    </row>
    <row r="5146" spans="6:9" x14ac:dyDescent="0.25">
      <c r="F5146" s="6" t="str">
        <f>IF($A5146="","",$E5146-_xlfn.MAXIFS($E$2:$E5145,$C$2:$C5145,$C5146,$A$2:$A5145,$A5146))</f>
        <v/>
      </c>
      <c r="G5146" s="6" t="str">
        <f t="shared" si="243"/>
        <v/>
      </c>
      <c r="H5146" s="6" t="str">
        <f t="shared" si="244"/>
        <v/>
      </c>
      <c r="I5146" s="3" t="str">
        <f t="shared" si="245"/>
        <v/>
      </c>
    </row>
    <row r="5147" spans="6:9" x14ac:dyDescent="0.25">
      <c r="F5147" s="6" t="str">
        <f>IF($A5147="","",$E5147-_xlfn.MAXIFS($E$2:$E5146,$C$2:$C5146,$C5147,$A$2:$A5146,$A5147))</f>
        <v/>
      </c>
      <c r="G5147" s="6" t="str">
        <f t="shared" si="243"/>
        <v/>
      </c>
      <c r="H5147" s="6" t="str">
        <f t="shared" si="244"/>
        <v/>
      </c>
      <c r="I5147" s="3" t="str">
        <f t="shared" si="245"/>
        <v/>
      </c>
    </row>
    <row r="5148" spans="6:9" x14ac:dyDescent="0.25">
      <c r="F5148" s="6" t="str">
        <f>IF($A5148="","",$E5148-_xlfn.MAXIFS($E$2:$E5147,$C$2:$C5147,$C5148,$A$2:$A5147,$A5148))</f>
        <v/>
      </c>
      <c r="G5148" s="6" t="str">
        <f t="shared" si="243"/>
        <v/>
      </c>
      <c r="H5148" s="6" t="str">
        <f t="shared" si="244"/>
        <v/>
      </c>
      <c r="I5148" s="3" t="str">
        <f t="shared" si="245"/>
        <v/>
      </c>
    </row>
    <row r="5149" spans="6:9" x14ac:dyDescent="0.25">
      <c r="F5149" s="6" t="str">
        <f>IF($A5149="","",$E5149-_xlfn.MAXIFS($E$2:$E5148,$C$2:$C5148,$C5149,$A$2:$A5148,$A5149))</f>
        <v/>
      </c>
      <c r="G5149" s="6" t="str">
        <f t="shared" si="243"/>
        <v/>
      </c>
      <c r="H5149" s="6" t="str">
        <f t="shared" si="244"/>
        <v/>
      </c>
      <c r="I5149" s="3" t="str">
        <f t="shared" si="245"/>
        <v/>
      </c>
    </row>
    <row r="5150" spans="6:9" x14ac:dyDescent="0.25">
      <c r="F5150" s="6" t="str">
        <f>IF($A5150="","",$E5150-_xlfn.MAXIFS($E$2:$E5149,$C$2:$C5149,$C5150,$A$2:$A5149,$A5150))</f>
        <v/>
      </c>
      <c r="G5150" s="6" t="str">
        <f t="shared" si="243"/>
        <v/>
      </c>
      <c r="H5150" s="6" t="str">
        <f t="shared" si="244"/>
        <v/>
      </c>
      <c r="I5150" s="3" t="str">
        <f t="shared" si="245"/>
        <v/>
      </c>
    </row>
    <row r="5151" spans="6:9" x14ac:dyDescent="0.25">
      <c r="F5151" s="6" t="str">
        <f>IF($A5151="","",$E5151-_xlfn.MAXIFS($E$2:$E5150,$C$2:$C5150,$C5151,$A$2:$A5150,$A5151))</f>
        <v/>
      </c>
      <c r="G5151" s="6" t="str">
        <f t="shared" si="243"/>
        <v/>
      </c>
      <c r="H5151" s="6" t="str">
        <f t="shared" si="244"/>
        <v/>
      </c>
      <c r="I5151" s="3" t="str">
        <f t="shared" si="245"/>
        <v/>
      </c>
    </row>
    <row r="5152" spans="6:9" x14ac:dyDescent="0.25">
      <c r="F5152" s="6" t="str">
        <f>IF($A5152="","",$E5152-_xlfn.MAXIFS($E$2:$E5151,$C$2:$C5151,$C5152,$A$2:$A5151,$A5152))</f>
        <v/>
      </c>
      <c r="G5152" s="6" t="str">
        <f t="shared" si="243"/>
        <v/>
      </c>
      <c r="H5152" s="6" t="str">
        <f t="shared" si="244"/>
        <v/>
      </c>
      <c r="I5152" s="3" t="str">
        <f t="shared" si="245"/>
        <v/>
      </c>
    </row>
    <row r="5153" spans="6:9" x14ac:dyDescent="0.25">
      <c r="F5153" s="6" t="str">
        <f>IF($A5153="","",$E5153-_xlfn.MAXIFS($E$2:$E5152,$C$2:$C5152,$C5153,$A$2:$A5152,$A5153))</f>
        <v/>
      </c>
      <c r="G5153" s="6" t="str">
        <f t="shared" si="243"/>
        <v/>
      </c>
      <c r="H5153" s="6" t="str">
        <f t="shared" si="244"/>
        <v/>
      </c>
      <c r="I5153" s="3" t="str">
        <f t="shared" si="245"/>
        <v/>
      </c>
    </row>
    <row r="5154" spans="6:9" x14ac:dyDescent="0.25">
      <c r="F5154" s="6" t="str">
        <f>IF($A5154="","",$E5154-_xlfn.MAXIFS($E$2:$E5153,$C$2:$C5153,$C5154,$A$2:$A5153,$A5154))</f>
        <v/>
      </c>
      <c r="G5154" s="6" t="str">
        <f t="shared" si="243"/>
        <v/>
      </c>
      <c r="H5154" s="6" t="str">
        <f t="shared" si="244"/>
        <v/>
      </c>
      <c r="I5154" s="3" t="str">
        <f t="shared" si="245"/>
        <v/>
      </c>
    </row>
    <row r="5155" spans="6:9" x14ac:dyDescent="0.25">
      <c r="F5155" s="6" t="str">
        <f>IF($A5155="","",$E5155-_xlfn.MAXIFS($E$2:$E5154,$C$2:$C5154,$C5155,$A$2:$A5154,$A5155))</f>
        <v/>
      </c>
      <c r="G5155" s="6" t="str">
        <f t="shared" si="243"/>
        <v/>
      </c>
      <c r="H5155" s="6" t="str">
        <f t="shared" si="244"/>
        <v/>
      </c>
      <c r="I5155" s="3" t="str">
        <f t="shared" si="245"/>
        <v/>
      </c>
    </row>
    <row r="5156" spans="6:9" x14ac:dyDescent="0.25">
      <c r="F5156" s="6" t="str">
        <f>IF($A5156="","",$E5156-_xlfn.MAXIFS($E$2:$E5155,$C$2:$C5155,$C5156,$A$2:$A5155,$A5156))</f>
        <v/>
      </c>
      <c r="G5156" s="6" t="str">
        <f t="shared" si="243"/>
        <v/>
      </c>
      <c r="H5156" s="6" t="str">
        <f t="shared" si="244"/>
        <v/>
      </c>
      <c r="I5156" s="3" t="str">
        <f t="shared" si="245"/>
        <v/>
      </c>
    </row>
    <row r="5157" spans="6:9" x14ac:dyDescent="0.25">
      <c r="F5157" s="6" t="str">
        <f>IF($A5157="","",$E5157-_xlfn.MAXIFS($E$2:$E5156,$C$2:$C5156,$C5157,$A$2:$A5156,$A5157))</f>
        <v/>
      </c>
      <c r="G5157" s="6" t="str">
        <f t="shared" si="243"/>
        <v/>
      </c>
      <c r="H5157" s="6" t="str">
        <f t="shared" si="244"/>
        <v/>
      </c>
      <c r="I5157" s="3" t="str">
        <f t="shared" si="245"/>
        <v/>
      </c>
    </row>
    <row r="5158" spans="6:9" x14ac:dyDescent="0.25">
      <c r="F5158" s="6" t="str">
        <f>IF($A5158="","",$E5158-_xlfn.MAXIFS($E$2:$E5157,$C$2:$C5157,$C5158,$A$2:$A5157,$A5158))</f>
        <v/>
      </c>
      <c r="G5158" s="6" t="str">
        <f t="shared" si="243"/>
        <v/>
      </c>
      <c r="H5158" s="6" t="str">
        <f t="shared" si="244"/>
        <v/>
      </c>
      <c r="I5158" s="3" t="str">
        <f t="shared" si="245"/>
        <v/>
      </c>
    </row>
    <row r="5159" spans="6:9" x14ac:dyDescent="0.25">
      <c r="F5159" s="6" t="str">
        <f>IF($A5159="","",$E5159-_xlfn.MAXIFS($E$2:$E5158,$C$2:$C5158,$C5159,$A$2:$A5158,$A5159))</f>
        <v/>
      </c>
      <c r="G5159" s="6" t="str">
        <f t="shared" si="243"/>
        <v/>
      </c>
      <c r="H5159" s="6" t="str">
        <f t="shared" si="244"/>
        <v/>
      </c>
      <c r="I5159" s="3" t="str">
        <f t="shared" si="245"/>
        <v/>
      </c>
    </row>
    <row r="5160" spans="6:9" x14ac:dyDescent="0.25">
      <c r="F5160" s="6" t="str">
        <f>IF($A5160="","",$E5160-_xlfn.MAXIFS($E$2:$E5159,$C$2:$C5159,$C5160,$A$2:$A5159,$A5160))</f>
        <v/>
      </c>
      <c r="G5160" s="6" t="str">
        <f t="shared" si="243"/>
        <v/>
      </c>
      <c r="H5160" s="6" t="str">
        <f t="shared" si="244"/>
        <v/>
      </c>
      <c r="I5160" s="3" t="str">
        <f t="shared" si="245"/>
        <v/>
      </c>
    </row>
    <row r="5161" spans="6:9" x14ac:dyDescent="0.25">
      <c r="F5161" s="6" t="str">
        <f>IF($A5161="","",$E5161-_xlfn.MAXIFS($E$2:$E5160,$C$2:$C5160,$C5161,$A$2:$A5160,$A5161))</f>
        <v/>
      </c>
      <c r="G5161" s="6" t="str">
        <f t="shared" si="243"/>
        <v/>
      </c>
      <c r="H5161" s="6" t="str">
        <f t="shared" si="244"/>
        <v/>
      </c>
      <c r="I5161" s="3" t="str">
        <f t="shared" si="245"/>
        <v/>
      </c>
    </row>
    <row r="5162" spans="6:9" x14ac:dyDescent="0.25">
      <c r="F5162" s="6" t="str">
        <f>IF($A5162="","",$E5162-_xlfn.MAXIFS($E$2:$E5161,$C$2:$C5161,$C5162,$A$2:$A5161,$A5162))</f>
        <v/>
      </c>
      <c r="G5162" s="6" t="str">
        <f t="shared" si="243"/>
        <v/>
      </c>
      <c r="H5162" s="6" t="str">
        <f t="shared" si="244"/>
        <v/>
      </c>
      <c r="I5162" s="3" t="str">
        <f t="shared" si="245"/>
        <v/>
      </c>
    </row>
    <row r="5163" spans="6:9" x14ac:dyDescent="0.25">
      <c r="F5163" s="6" t="str">
        <f>IF($A5163="","",$E5163-_xlfn.MAXIFS($E$2:$E5162,$C$2:$C5162,$C5163,$A$2:$A5162,$A5163))</f>
        <v/>
      </c>
      <c r="G5163" s="6" t="str">
        <f t="shared" si="243"/>
        <v/>
      </c>
      <c r="H5163" s="6" t="str">
        <f t="shared" si="244"/>
        <v/>
      </c>
      <c r="I5163" s="3" t="str">
        <f t="shared" si="245"/>
        <v/>
      </c>
    </row>
    <row r="5164" spans="6:9" x14ac:dyDescent="0.25">
      <c r="F5164" s="6" t="str">
        <f>IF($A5164="","",$E5164-_xlfn.MAXIFS($E$2:$E5163,$C$2:$C5163,$C5164,$A$2:$A5163,$A5164))</f>
        <v/>
      </c>
      <c r="G5164" s="6" t="str">
        <f t="shared" si="243"/>
        <v/>
      </c>
      <c r="H5164" s="6" t="str">
        <f t="shared" si="244"/>
        <v/>
      </c>
      <c r="I5164" s="3" t="str">
        <f t="shared" si="245"/>
        <v/>
      </c>
    </row>
    <row r="5165" spans="6:9" x14ac:dyDescent="0.25">
      <c r="F5165" s="6" t="str">
        <f>IF($A5165="","",$E5165-_xlfn.MAXIFS($E$2:$E5164,$C$2:$C5164,$C5165,$A$2:$A5164,$A5165))</f>
        <v/>
      </c>
      <c r="G5165" s="6" t="str">
        <f t="shared" si="243"/>
        <v/>
      </c>
      <c r="H5165" s="6" t="str">
        <f t="shared" si="244"/>
        <v/>
      </c>
      <c r="I5165" s="3" t="str">
        <f t="shared" si="245"/>
        <v/>
      </c>
    </row>
    <row r="5166" spans="6:9" x14ac:dyDescent="0.25">
      <c r="F5166" s="6" t="str">
        <f>IF($A5166="","",$E5166-_xlfn.MAXIFS($E$2:$E5165,$C$2:$C5165,$C5166,$A$2:$A5165,$A5166))</f>
        <v/>
      </c>
      <c r="G5166" s="6" t="str">
        <f t="shared" si="243"/>
        <v/>
      </c>
      <c r="H5166" s="6" t="str">
        <f t="shared" si="244"/>
        <v/>
      </c>
      <c r="I5166" s="3" t="str">
        <f t="shared" si="245"/>
        <v/>
      </c>
    </row>
    <row r="5167" spans="6:9" x14ac:dyDescent="0.25">
      <c r="F5167" s="6" t="str">
        <f>IF($A5167="","",$E5167-_xlfn.MAXIFS($E$2:$E5166,$C$2:$C5166,$C5167,$A$2:$A5166,$A5167))</f>
        <v/>
      </c>
      <c r="G5167" s="6" t="str">
        <f t="shared" si="243"/>
        <v/>
      </c>
      <c r="H5167" s="6" t="str">
        <f t="shared" si="244"/>
        <v/>
      </c>
      <c r="I5167" s="3" t="str">
        <f t="shared" si="245"/>
        <v/>
      </c>
    </row>
    <row r="5168" spans="6:9" x14ac:dyDescent="0.25">
      <c r="F5168" s="6" t="str">
        <f>IF($A5168="","",$E5168-_xlfn.MAXIFS($E$2:$E5167,$C$2:$C5167,$C5168,$A$2:$A5167,$A5168))</f>
        <v/>
      </c>
      <c r="G5168" s="6" t="str">
        <f t="shared" si="243"/>
        <v/>
      </c>
      <c r="H5168" s="6" t="str">
        <f t="shared" si="244"/>
        <v/>
      </c>
      <c r="I5168" s="3" t="str">
        <f t="shared" si="245"/>
        <v/>
      </c>
    </row>
    <row r="5169" spans="6:9" x14ac:dyDescent="0.25">
      <c r="F5169" s="6" t="str">
        <f>IF($A5169="","",$E5169-_xlfn.MAXIFS($E$2:$E5168,$C$2:$C5168,$C5169,$A$2:$A5168,$A5169))</f>
        <v/>
      </c>
      <c r="G5169" s="6" t="str">
        <f t="shared" si="243"/>
        <v/>
      </c>
      <c r="H5169" s="6" t="str">
        <f t="shared" si="244"/>
        <v/>
      </c>
      <c r="I5169" s="3" t="str">
        <f t="shared" si="245"/>
        <v/>
      </c>
    </row>
    <row r="5170" spans="6:9" x14ac:dyDescent="0.25">
      <c r="F5170" s="6" t="str">
        <f>IF($A5170="","",$E5170-_xlfn.MAXIFS($E$2:$E5169,$C$2:$C5169,$C5170,$A$2:$A5169,$A5170))</f>
        <v/>
      </c>
      <c r="G5170" s="6" t="str">
        <f t="shared" si="243"/>
        <v/>
      </c>
      <c r="H5170" s="6" t="str">
        <f t="shared" si="244"/>
        <v/>
      </c>
      <c r="I5170" s="3" t="str">
        <f t="shared" si="245"/>
        <v/>
      </c>
    </row>
    <row r="5171" spans="6:9" x14ac:dyDescent="0.25">
      <c r="F5171" s="6" t="str">
        <f>IF($A5171="","",$E5171-_xlfn.MAXIFS($E$2:$E5170,$C$2:$C5170,$C5171,$A$2:$A5170,$A5171))</f>
        <v/>
      </c>
      <c r="G5171" s="6" t="str">
        <f t="shared" si="243"/>
        <v/>
      </c>
      <c r="H5171" s="6" t="str">
        <f t="shared" si="244"/>
        <v/>
      </c>
      <c r="I5171" s="3" t="str">
        <f t="shared" si="245"/>
        <v/>
      </c>
    </row>
    <row r="5172" spans="6:9" x14ac:dyDescent="0.25">
      <c r="F5172" s="6" t="str">
        <f>IF($A5172="","",$E5172-_xlfn.MAXIFS($E$2:$E5171,$C$2:$C5171,$C5172,$A$2:$A5171,$A5172))</f>
        <v/>
      </c>
      <c r="G5172" s="6" t="str">
        <f t="shared" si="243"/>
        <v/>
      </c>
      <c r="H5172" s="6" t="str">
        <f t="shared" si="244"/>
        <v/>
      </c>
      <c r="I5172" s="3" t="str">
        <f t="shared" si="245"/>
        <v/>
      </c>
    </row>
    <row r="5173" spans="6:9" x14ac:dyDescent="0.25">
      <c r="F5173" s="6" t="str">
        <f>IF($A5173="","",$E5173-_xlfn.MAXIFS($E$2:$E5172,$C$2:$C5172,$C5173,$A$2:$A5172,$A5173))</f>
        <v/>
      </c>
      <c r="G5173" s="6" t="str">
        <f t="shared" si="243"/>
        <v/>
      </c>
      <c r="H5173" s="6" t="str">
        <f t="shared" si="244"/>
        <v/>
      </c>
      <c r="I5173" s="3" t="str">
        <f t="shared" si="245"/>
        <v/>
      </c>
    </row>
    <row r="5174" spans="6:9" x14ac:dyDescent="0.25">
      <c r="F5174" s="6" t="str">
        <f>IF($A5174="","",$E5174-_xlfn.MAXIFS($E$2:$E5173,$C$2:$C5173,$C5174,$A$2:$A5173,$A5174))</f>
        <v/>
      </c>
      <c r="G5174" s="6" t="str">
        <f t="shared" si="243"/>
        <v/>
      </c>
      <c r="H5174" s="6" t="str">
        <f t="shared" si="244"/>
        <v/>
      </c>
      <c r="I5174" s="3" t="str">
        <f t="shared" si="245"/>
        <v/>
      </c>
    </row>
    <row r="5175" spans="6:9" x14ac:dyDescent="0.25">
      <c r="F5175" s="6" t="str">
        <f>IF($A5175="","",$E5175-_xlfn.MAXIFS($E$2:$E5174,$C$2:$C5174,$C5175,$A$2:$A5174,$A5175))</f>
        <v/>
      </c>
      <c r="G5175" s="6" t="str">
        <f t="shared" si="243"/>
        <v/>
      </c>
      <c r="H5175" s="6" t="str">
        <f t="shared" si="244"/>
        <v/>
      </c>
      <c r="I5175" s="3" t="str">
        <f t="shared" si="245"/>
        <v/>
      </c>
    </row>
    <row r="5176" spans="6:9" x14ac:dyDescent="0.25">
      <c r="F5176" s="6" t="str">
        <f>IF($A5176="","",$E5176-_xlfn.MAXIFS($E$2:$E5175,$C$2:$C5175,$C5176,$A$2:$A5175,$A5176))</f>
        <v/>
      </c>
      <c r="G5176" s="6" t="str">
        <f t="shared" si="243"/>
        <v/>
      </c>
      <c r="H5176" s="6" t="str">
        <f t="shared" si="244"/>
        <v/>
      </c>
      <c r="I5176" s="3" t="str">
        <f t="shared" si="245"/>
        <v/>
      </c>
    </row>
    <row r="5177" spans="6:9" x14ac:dyDescent="0.25">
      <c r="F5177" s="6" t="str">
        <f>IF($A5177="","",$E5177-_xlfn.MAXIFS($E$2:$E5176,$C$2:$C5176,$C5177,$A$2:$A5176,$A5177))</f>
        <v/>
      </c>
      <c r="G5177" s="6" t="str">
        <f t="shared" si="243"/>
        <v/>
      </c>
      <c r="H5177" s="6" t="str">
        <f t="shared" si="244"/>
        <v/>
      </c>
      <c r="I5177" s="3" t="str">
        <f t="shared" si="245"/>
        <v/>
      </c>
    </row>
    <row r="5178" spans="6:9" x14ac:dyDescent="0.25">
      <c r="F5178" s="6" t="str">
        <f>IF($A5178="","",$E5178-_xlfn.MAXIFS($E$2:$E5177,$C$2:$C5177,$C5178,$A$2:$A5177,$A5178))</f>
        <v/>
      </c>
      <c r="G5178" s="6" t="str">
        <f t="shared" si="243"/>
        <v/>
      </c>
      <c r="H5178" s="6" t="str">
        <f t="shared" si="244"/>
        <v/>
      </c>
      <c r="I5178" s="3" t="str">
        <f t="shared" si="245"/>
        <v/>
      </c>
    </row>
    <row r="5179" spans="6:9" x14ac:dyDescent="0.25">
      <c r="F5179" s="6" t="str">
        <f>IF($A5179="","",$E5179-_xlfn.MAXIFS($E$2:$E5178,$C$2:$C5178,$C5179,$A$2:$A5178,$A5179))</f>
        <v/>
      </c>
      <c r="G5179" s="6" t="str">
        <f t="shared" si="243"/>
        <v/>
      </c>
      <c r="H5179" s="6" t="str">
        <f t="shared" si="244"/>
        <v/>
      </c>
      <c r="I5179" s="3" t="str">
        <f t="shared" si="245"/>
        <v/>
      </c>
    </row>
    <row r="5180" spans="6:9" x14ac:dyDescent="0.25">
      <c r="F5180" s="6" t="str">
        <f>IF($A5180="","",$E5180-_xlfn.MAXIFS($E$2:$E5179,$C$2:$C5179,$C5180,$A$2:$A5179,$A5180))</f>
        <v/>
      </c>
      <c r="G5180" s="6" t="str">
        <f t="shared" si="243"/>
        <v/>
      </c>
      <c r="H5180" s="6" t="str">
        <f t="shared" si="244"/>
        <v/>
      </c>
      <c r="I5180" s="3" t="str">
        <f t="shared" si="245"/>
        <v/>
      </c>
    </row>
    <row r="5181" spans="6:9" x14ac:dyDescent="0.25">
      <c r="F5181" s="6" t="str">
        <f>IF($A5181="","",$E5181-_xlfn.MAXIFS($E$2:$E5180,$C$2:$C5180,$C5181,$A$2:$A5180,$A5181))</f>
        <v/>
      </c>
      <c r="G5181" s="6" t="str">
        <f t="shared" si="243"/>
        <v/>
      </c>
      <c r="H5181" s="6" t="str">
        <f t="shared" si="244"/>
        <v/>
      </c>
      <c r="I5181" s="3" t="str">
        <f t="shared" si="245"/>
        <v/>
      </c>
    </row>
    <row r="5182" spans="6:9" x14ac:dyDescent="0.25">
      <c r="F5182" s="6" t="str">
        <f>IF($A5182="","",$E5182-_xlfn.MAXIFS($E$2:$E5181,$C$2:$C5181,$C5182,$A$2:$A5181,$A5182))</f>
        <v/>
      </c>
      <c r="G5182" s="6" t="str">
        <f t="shared" si="243"/>
        <v/>
      </c>
      <c r="H5182" s="6" t="str">
        <f t="shared" si="244"/>
        <v/>
      </c>
      <c r="I5182" s="3" t="str">
        <f t="shared" si="245"/>
        <v/>
      </c>
    </row>
    <row r="5183" spans="6:9" x14ac:dyDescent="0.25">
      <c r="F5183" s="6" t="str">
        <f>IF($A5183="","",$E5183-_xlfn.MAXIFS($E$2:$E5182,$C$2:$C5182,$C5183,$A$2:$A5182,$A5183))</f>
        <v/>
      </c>
      <c r="G5183" s="6" t="str">
        <f t="shared" si="243"/>
        <v/>
      </c>
      <c r="H5183" s="6" t="str">
        <f t="shared" si="244"/>
        <v/>
      </c>
      <c r="I5183" s="3" t="str">
        <f t="shared" si="245"/>
        <v/>
      </c>
    </row>
    <row r="5184" spans="6:9" x14ac:dyDescent="0.25">
      <c r="F5184" s="6" t="str">
        <f>IF($A5184="","",$E5184-_xlfn.MAXIFS($E$2:$E5183,$C$2:$C5183,$C5184,$A$2:$A5183,$A5184))</f>
        <v/>
      </c>
      <c r="G5184" s="6" t="str">
        <f t="shared" si="243"/>
        <v/>
      </c>
      <c r="H5184" s="6" t="str">
        <f t="shared" si="244"/>
        <v/>
      </c>
      <c r="I5184" s="3" t="str">
        <f t="shared" si="245"/>
        <v/>
      </c>
    </row>
    <row r="5185" spans="6:9" x14ac:dyDescent="0.25">
      <c r="F5185" s="6" t="str">
        <f>IF($A5185="","",$E5185-_xlfn.MAXIFS($E$2:$E5184,$C$2:$C5184,$C5185,$A$2:$A5184,$A5185))</f>
        <v/>
      </c>
      <c r="G5185" s="6" t="str">
        <f t="shared" si="243"/>
        <v/>
      </c>
      <c r="H5185" s="6" t="str">
        <f t="shared" si="244"/>
        <v/>
      </c>
      <c r="I5185" s="3" t="str">
        <f t="shared" si="245"/>
        <v/>
      </c>
    </row>
    <row r="5186" spans="6:9" x14ac:dyDescent="0.25">
      <c r="F5186" s="6" t="str">
        <f>IF($A5186="","",$E5186-_xlfn.MAXIFS($E$2:$E5185,$C$2:$C5185,$C5186,$A$2:$A5185,$A5186))</f>
        <v/>
      </c>
      <c r="G5186" s="6" t="str">
        <f t="shared" si="243"/>
        <v/>
      </c>
      <c r="H5186" s="6" t="str">
        <f t="shared" si="244"/>
        <v/>
      </c>
      <c r="I5186" s="3" t="str">
        <f t="shared" si="245"/>
        <v/>
      </c>
    </row>
    <row r="5187" spans="6:9" x14ac:dyDescent="0.25">
      <c r="F5187" s="6" t="str">
        <f>IF($A5187="","",$E5187-_xlfn.MAXIFS($E$2:$E5186,$C$2:$C5186,$C5187,$A$2:$A5186,$A5187))</f>
        <v/>
      </c>
      <c r="G5187" s="6" t="str">
        <f t="shared" si="243"/>
        <v/>
      </c>
      <c r="H5187" s="6" t="str">
        <f t="shared" si="244"/>
        <v/>
      </c>
      <c r="I5187" s="3" t="str">
        <f t="shared" si="245"/>
        <v/>
      </c>
    </row>
    <row r="5188" spans="6:9" x14ac:dyDescent="0.25">
      <c r="F5188" s="6" t="str">
        <f>IF($A5188="","",$E5188-_xlfn.MAXIFS($E$2:$E5187,$C$2:$C5187,$C5188,$A$2:$A5187,$A5188))</f>
        <v/>
      </c>
      <c r="G5188" s="6" t="str">
        <f t="shared" si="243"/>
        <v/>
      </c>
      <c r="H5188" s="6" t="str">
        <f t="shared" si="244"/>
        <v/>
      </c>
      <c r="I5188" s="3" t="str">
        <f t="shared" si="245"/>
        <v/>
      </c>
    </row>
    <row r="5189" spans="6:9" x14ac:dyDescent="0.25">
      <c r="F5189" s="6" t="str">
        <f>IF($A5189="","",$E5189-_xlfn.MAXIFS($E$2:$E5188,$C$2:$C5188,$C5189,$A$2:$A5188,$A5189))</f>
        <v/>
      </c>
      <c r="G5189" s="6" t="str">
        <f t="shared" si="243"/>
        <v/>
      </c>
      <c r="H5189" s="6" t="str">
        <f t="shared" si="244"/>
        <v/>
      </c>
      <c r="I5189" s="3" t="str">
        <f t="shared" si="245"/>
        <v/>
      </c>
    </row>
    <row r="5190" spans="6:9" x14ac:dyDescent="0.25">
      <c r="F5190" s="6" t="str">
        <f>IF($A5190="","",$E5190-_xlfn.MAXIFS($E$2:$E5189,$C$2:$C5189,$C5190,$A$2:$A5189,$A5190))</f>
        <v/>
      </c>
      <c r="G5190" s="6" t="str">
        <f t="shared" si="243"/>
        <v/>
      </c>
      <c r="H5190" s="6" t="str">
        <f t="shared" si="244"/>
        <v/>
      </c>
      <c r="I5190" s="3" t="str">
        <f t="shared" si="245"/>
        <v/>
      </c>
    </row>
    <row r="5191" spans="6:9" x14ac:dyDescent="0.25">
      <c r="F5191" s="6" t="str">
        <f>IF($A5191="","",$E5191-_xlfn.MAXIFS($E$2:$E5190,$C$2:$C5190,$C5191,$A$2:$A5190,$A5191))</f>
        <v/>
      </c>
      <c r="G5191" s="6" t="str">
        <f t="shared" si="243"/>
        <v/>
      </c>
      <c r="H5191" s="6" t="str">
        <f t="shared" si="244"/>
        <v/>
      </c>
      <c r="I5191" s="3" t="str">
        <f t="shared" si="245"/>
        <v/>
      </c>
    </row>
    <row r="5192" spans="6:9" x14ac:dyDescent="0.25">
      <c r="F5192" s="6" t="str">
        <f>IF($A5192="","",$E5192-_xlfn.MAXIFS($E$2:$E5191,$C$2:$C5191,$C5192,$A$2:$A5191,$A5192))</f>
        <v/>
      </c>
      <c r="G5192" s="6" t="str">
        <f t="shared" si="243"/>
        <v/>
      </c>
      <c r="H5192" s="6" t="str">
        <f t="shared" si="244"/>
        <v/>
      </c>
      <c r="I5192" s="3" t="str">
        <f t="shared" si="245"/>
        <v/>
      </c>
    </row>
    <row r="5193" spans="6:9" x14ac:dyDescent="0.25">
      <c r="F5193" s="6" t="str">
        <f>IF($A5193="","",$E5193-_xlfn.MAXIFS($E$2:$E5192,$C$2:$C5192,$C5193,$A$2:$A5192,$A5193))</f>
        <v/>
      </c>
      <c r="G5193" s="6" t="str">
        <f t="shared" ref="G5193:G5256" si="246">IF($A5193="","",HOUR($D5193))</f>
        <v/>
      </c>
      <c r="H5193" s="6" t="str">
        <f t="shared" ref="H5193:H5256" si="247">IF($A5193="","",MINUTE($D5193))</f>
        <v/>
      </c>
      <c r="I5193" s="3" t="str">
        <f t="shared" si="245"/>
        <v/>
      </c>
    </row>
    <row r="5194" spans="6:9" x14ac:dyDescent="0.25">
      <c r="F5194" s="6" t="str">
        <f>IF($A5194="","",$E5194-_xlfn.MAXIFS($E$2:$E5193,$C$2:$C5193,$C5194,$A$2:$A5193,$A5194))</f>
        <v/>
      </c>
      <c r="G5194" s="6" t="str">
        <f t="shared" si="246"/>
        <v/>
      </c>
      <c r="H5194" s="6" t="str">
        <f t="shared" si="247"/>
        <v/>
      </c>
      <c r="I5194" s="3" t="str">
        <f t="shared" ref="I5194:I5257" si="248">IF($F5194&lt;0,"ERROR","")</f>
        <v/>
      </c>
    </row>
    <row r="5195" spans="6:9" x14ac:dyDescent="0.25">
      <c r="F5195" s="6" t="str">
        <f>IF($A5195="","",$E5195-_xlfn.MAXIFS($E$2:$E5194,$C$2:$C5194,$C5195,$A$2:$A5194,$A5195))</f>
        <v/>
      </c>
      <c r="G5195" s="6" t="str">
        <f t="shared" si="246"/>
        <v/>
      </c>
      <c r="H5195" s="6" t="str">
        <f t="shared" si="247"/>
        <v/>
      </c>
      <c r="I5195" s="3" t="str">
        <f t="shared" si="248"/>
        <v/>
      </c>
    </row>
    <row r="5196" spans="6:9" x14ac:dyDescent="0.25">
      <c r="F5196" s="6" t="str">
        <f>IF($A5196="","",$E5196-_xlfn.MAXIFS($E$2:$E5195,$C$2:$C5195,$C5196,$A$2:$A5195,$A5196))</f>
        <v/>
      </c>
      <c r="G5196" s="6" t="str">
        <f t="shared" si="246"/>
        <v/>
      </c>
      <c r="H5196" s="6" t="str">
        <f t="shared" si="247"/>
        <v/>
      </c>
      <c r="I5196" s="3" t="str">
        <f t="shared" si="248"/>
        <v/>
      </c>
    </row>
    <row r="5197" spans="6:9" x14ac:dyDescent="0.25">
      <c r="F5197" s="6" t="str">
        <f>IF($A5197="","",$E5197-_xlfn.MAXIFS($E$2:$E5196,$C$2:$C5196,$C5197,$A$2:$A5196,$A5197))</f>
        <v/>
      </c>
      <c r="G5197" s="6" t="str">
        <f t="shared" si="246"/>
        <v/>
      </c>
      <c r="H5197" s="6" t="str">
        <f t="shared" si="247"/>
        <v/>
      </c>
      <c r="I5197" s="3" t="str">
        <f t="shared" si="248"/>
        <v/>
      </c>
    </row>
    <row r="5198" spans="6:9" x14ac:dyDescent="0.25">
      <c r="F5198" s="6" t="str">
        <f>IF($A5198="","",$E5198-_xlfn.MAXIFS($E$2:$E5197,$C$2:$C5197,$C5198,$A$2:$A5197,$A5198))</f>
        <v/>
      </c>
      <c r="G5198" s="6" t="str">
        <f t="shared" si="246"/>
        <v/>
      </c>
      <c r="H5198" s="6" t="str">
        <f t="shared" si="247"/>
        <v/>
      </c>
      <c r="I5198" s="3" t="str">
        <f t="shared" si="248"/>
        <v/>
      </c>
    </row>
    <row r="5199" spans="6:9" x14ac:dyDescent="0.25">
      <c r="F5199" s="6" t="str">
        <f>IF($A5199="","",$E5199-_xlfn.MAXIFS($E$2:$E5198,$C$2:$C5198,$C5199,$A$2:$A5198,$A5199))</f>
        <v/>
      </c>
      <c r="G5199" s="6" t="str">
        <f t="shared" si="246"/>
        <v/>
      </c>
      <c r="H5199" s="6" t="str">
        <f t="shared" si="247"/>
        <v/>
      </c>
      <c r="I5199" s="3" t="str">
        <f t="shared" si="248"/>
        <v/>
      </c>
    </row>
    <row r="5200" spans="6:9" x14ac:dyDescent="0.25">
      <c r="F5200" s="6" t="str">
        <f>IF($A5200="","",$E5200-_xlfn.MAXIFS($E$2:$E5199,$C$2:$C5199,$C5200,$A$2:$A5199,$A5200))</f>
        <v/>
      </c>
      <c r="G5200" s="6" t="str">
        <f t="shared" si="246"/>
        <v/>
      </c>
      <c r="H5200" s="6" t="str">
        <f t="shared" si="247"/>
        <v/>
      </c>
      <c r="I5200" s="3" t="str">
        <f t="shared" si="248"/>
        <v/>
      </c>
    </row>
    <row r="5201" spans="6:9" x14ac:dyDescent="0.25">
      <c r="F5201" s="6" t="str">
        <f>IF($A5201="","",$E5201-_xlfn.MAXIFS($E$2:$E5200,$C$2:$C5200,$C5201,$A$2:$A5200,$A5201))</f>
        <v/>
      </c>
      <c r="G5201" s="6" t="str">
        <f t="shared" si="246"/>
        <v/>
      </c>
      <c r="H5201" s="6" t="str">
        <f t="shared" si="247"/>
        <v/>
      </c>
      <c r="I5201" s="3" t="str">
        <f t="shared" si="248"/>
        <v/>
      </c>
    </row>
    <row r="5202" spans="6:9" x14ac:dyDescent="0.25">
      <c r="F5202" s="6" t="str">
        <f>IF($A5202="","",$E5202-_xlfn.MAXIFS($E$2:$E5201,$C$2:$C5201,$C5202,$A$2:$A5201,$A5202))</f>
        <v/>
      </c>
      <c r="G5202" s="6" t="str">
        <f t="shared" si="246"/>
        <v/>
      </c>
      <c r="H5202" s="6" t="str">
        <f t="shared" si="247"/>
        <v/>
      </c>
      <c r="I5202" s="3" t="str">
        <f t="shared" si="248"/>
        <v/>
      </c>
    </row>
    <row r="5203" spans="6:9" x14ac:dyDescent="0.25">
      <c r="F5203" s="6" t="str">
        <f>IF($A5203="","",$E5203-_xlfn.MAXIFS($E$2:$E5202,$C$2:$C5202,$C5203,$A$2:$A5202,$A5203))</f>
        <v/>
      </c>
      <c r="G5203" s="6" t="str">
        <f t="shared" si="246"/>
        <v/>
      </c>
      <c r="H5203" s="6" t="str">
        <f t="shared" si="247"/>
        <v/>
      </c>
      <c r="I5203" s="3" t="str">
        <f t="shared" si="248"/>
        <v/>
      </c>
    </row>
    <row r="5204" spans="6:9" x14ac:dyDescent="0.25">
      <c r="F5204" s="6" t="str">
        <f>IF($A5204="","",$E5204-_xlfn.MAXIFS($E$2:$E5203,$C$2:$C5203,$C5204,$A$2:$A5203,$A5204))</f>
        <v/>
      </c>
      <c r="G5204" s="6" t="str">
        <f t="shared" si="246"/>
        <v/>
      </c>
      <c r="H5204" s="6" t="str">
        <f t="shared" si="247"/>
        <v/>
      </c>
      <c r="I5204" s="3" t="str">
        <f t="shared" si="248"/>
        <v/>
      </c>
    </row>
    <row r="5205" spans="6:9" x14ac:dyDescent="0.25">
      <c r="F5205" s="6" t="str">
        <f>IF($A5205="","",$E5205-_xlfn.MAXIFS($E$2:$E5204,$C$2:$C5204,$C5205,$A$2:$A5204,$A5205))</f>
        <v/>
      </c>
      <c r="G5205" s="6" t="str">
        <f t="shared" si="246"/>
        <v/>
      </c>
      <c r="H5205" s="6" t="str">
        <f t="shared" si="247"/>
        <v/>
      </c>
      <c r="I5205" s="3" t="str">
        <f t="shared" si="248"/>
        <v/>
      </c>
    </row>
    <row r="5206" spans="6:9" x14ac:dyDescent="0.25">
      <c r="F5206" s="6" t="str">
        <f>IF($A5206="","",$E5206-_xlfn.MAXIFS($E$2:$E5205,$C$2:$C5205,$C5206,$A$2:$A5205,$A5206))</f>
        <v/>
      </c>
      <c r="G5206" s="6" t="str">
        <f t="shared" si="246"/>
        <v/>
      </c>
      <c r="H5206" s="6" t="str">
        <f t="shared" si="247"/>
        <v/>
      </c>
      <c r="I5206" s="3" t="str">
        <f t="shared" si="248"/>
        <v/>
      </c>
    </row>
    <row r="5207" spans="6:9" x14ac:dyDescent="0.25">
      <c r="F5207" s="6" t="str">
        <f>IF($A5207="","",$E5207-_xlfn.MAXIFS($E$2:$E5206,$C$2:$C5206,$C5207,$A$2:$A5206,$A5207))</f>
        <v/>
      </c>
      <c r="G5207" s="6" t="str">
        <f t="shared" si="246"/>
        <v/>
      </c>
      <c r="H5207" s="6" t="str">
        <f t="shared" si="247"/>
        <v/>
      </c>
      <c r="I5207" s="3" t="str">
        <f t="shared" si="248"/>
        <v/>
      </c>
    </row>
    <row r="5208" spans="6:9" x14ac:dyDescent="0.25">
      <c r="F5208" s="6" t="str">
        <f>IF($A5208="","",$E5208-_xlfn.MAXIFS($E$2:$E5207,$C$2:$C5207,$C5208,$A$2:$A5207,$A5208))</f>
        <v/>
      </c>
      <c r="G5208" s="6" t="str">
        <f t="shared" si="246"/>
        <v/>
      </c>
      <c r="H5208" s="6" t="str">
        <f t="shared" si="247"/>
        <v/>
      </c>
      <c r="I5208" s="3" t="str">
        <f t="shared" si="248"/>
        <v/>
      </c>
    </row>
    <row r="5209" spans="6:9" x14ac:dyDescent="0.25">
      <c r="F5209" s="6" t="str">
        <f>IF($A5209="","",$E5209-_xlfn.MAXIFS($E$2:$E5208,$C$2:$C5208,$C5209,$A$2:$A5208,$A5209))</f>
        <v/>
      </c>
      <c r="G5209" s="6" t="str">
        <f t="shared" si="246"/>
        <v/>
      </c>
      <c r="H5209" s="6" t="str">
        <f t="shared" si="247"/>
        <v/>
      </c>
      <c r="I5209" s="3" t="str">
        <f t="shared" si="248"/>
        <v/>
      </c>
    </row>
    <row r="5210" spans="6:9" x14ac:dyDescent="0.25">
      <c r="F5210" s="6" t="str">
        <f>IF($A5210="","",$E5210-_xlfn.MAXIFS($E$2:$E5209,$C$2:$C5209,$C5210,$A$2:$A5209,$A5210))</f>
        <v/>
      </c>
      <c r="G5210" s="6" t="str">
        <f t="shared" si="246"/>
        <v/>
      </c>
      <c r="H5210" s="6" t="str">
        <f t="shared" si="247"/>
        <v/>
      </c>
      <c r="I5210" s="3" t="str">
        <f t="shared" si="248"/>
        <v/>
      </c>
    </row>
    <row r="5211" spans="6:9" x14ac:dyDescent="0.25">
      <c r="F5211" s="6" t="str">
        <f>IF($A5211="","",$E5211-_xlfn.MAXIFS($E$2:$E5210,$C$2:$C5210,$C5211,$A$2:$A5210,$A5211))</f>
        <v/>
      </c>
      <c r="G5211" s="6" t="str">
        <f t="shared" si="246"/>
        <v/>
      </c>
      <c r="H5211" s="6" t="str">
        <f t="shared" si="247"/>
        <v/>
      </c>
      <c r="I5211" s="3" t="str">
        <f t="shared" si="248"/>
        <v/>
      </c>
    </row>
    <row r="5212" spans="6:9" x14ac:dyDescent="0.25">
      <c r="F5212" s="6" t="str">
        <f>IF($A5212="","",$E5212-_xlfn.MAXIFS($E$2:$E5211,$C$2:$C5211,$C5212,$A$2:$A5211,$A5212))</f>
        <v/>
      </c>
      <c r="G5212" s="6" t="str">
        <f t="shared" si="246"/>
        <v/>
      </c>
      <c r="H5212" s="6" t="str">
        <f t="shared" si="247"/>
        <v/>
      </c>
      <c r="I5212" s="3" t="str">
        <f t="shared" si="248"/>
        <v/>
      </c>
    </row>
    <row r="5213" spans="6:9" x14ac:dyDescent="0.25">
      <c r="F5213" s="6" t="str">
        <f>IF($A5213="","",$E5213-_xlfn.MAXIFS($E$2:$E5212,$C$2:$C5212,$C5213,$A$2:$A5212,$A5213))</f>
        <v/>
      </c>
      <c r="G5213" s="6" t="str">
        <f t="shared" si="246"/>
        <v/>
      </c>
      <c r="H5213" s="6" t="str">
        <f t="shared" si="247"/>
        <v/>
      </c>
      <c r="I5213" s="3" t="str">
        <f t="shared" si="248"/>
        <v/>
      </c>
    </row>
    <row r="5214" spans="6:9" x14ac:dyDescent="0.25">
      <c r="F5214" s="6" t="str">
        <f>IF($A5214="","",$E5214-_xlfn.MAXIFS($E$2:$E5213,$C$2:$C5213,$C5214,$A$2:$A5213,$A5214))</f>
        <v/>
      </c>
      <c r="G5214" s="6" t="str">
        <f t="shared" si="246"/>
        <v/>
      </c>
      <c r="H5214" s="6" t="str">
        <f t="shared" si="247"/>
        <v/>
      </c>
      <c r="I5214" s="3" t="str">
        <f t="shared" si="248"/>
        <v/>
      </c>
    </row>
    <row r="5215" spans="6:9" x14ac:dyDescent="0.25">
      <c r="F5215" s="6" t="str">
        <f>IF($A5215="","",$E5215-_xlfn.MAXIFS($E$2:$E5214,$C$2:$C5214,$C5215,$A$2:$A5214,$A5215))</f>
        <v/>
      </c>
      <c r="G5215" s="6" t="str">
        <f t="shared" si="246"/>
        <v/>
      </c>
      <c r="H5215" s="6" t="str">
        <f t="shared" si="247"/>
        <v/>
      </c>
      <c r="I5215" s="3" t="str">
        <f t="shared" si="248"/>
        <v/>
      </c>
    </row>
    <row r="5216" spans="6:9" x14ac:dyDescent="0.25">
      <c r="F5216" s="6" t="str">
        <f>IF($A5216="","",$E5216-_xlfn.MAXIFS($E$2:$E5215,$C$2:$C5215,$C5216,$A$2:$A5215,$A5216))</f>
        <v/>
      </c>
      <c r="G5216" s="6" t="str">
        <f t="shared" si="246"/>
        <v/>
      </c>
      <c r="H5216" s="6" t="str">
        <f t="shared" si="247"/>
        <v/>
      </c>
      <c r="I5216" s="3" t="str">
        <f t="shared" si="248"/>
        <v/>
      </c>
    </row>
    <row r="5217" spans="6:9" x14ac:dyDescent="0.25">
      <c r="F5217" s="6" t="str">
        <f>IF($A5217="","",$E5217-_xlfn.MAXIFS($E$2:$E5216,$C$2:$C5216,$C5217,$A$2:$A5216,$A5217))</f>
        <v/>
      </c>
      <c r="G5217" s="6" t="str">
        <f t="shared" si="246"/>
        <v/>
      </c>
      <c r="H5217" s="6" t="str">
        <f t="shared" si="247"/>
        <v/>
      </c>
      <c r="I5217" s="3" t="str">
        <f t="shared" si="248"/>
        <v/>
      </c>
    </row>
    <row r="5218" spans="6:9" x14ac:dyDescent="0.25">
      <c r="F5218" s="6" t="str">
        <f>IF($A5218="","",$E5218-_xlfn.MAXIFS($E$2:$E5217,$C$2:$C5217,$C5218,$A$2:$A5217,$A5218))</f>
        <v/>
      </c>
      <c r="G5218" s="6" t="str">
        <f t="shared" si="246"/>
        <v/>
      </c>
      <c r="H5218" s="6" t="str">
        <f t="shared" si="247"/>
        <v/>
      </c>
      <c r="I5218" s="3" t="str">
        <f t="shared" si="248"/>
        <v/>
      </c>
    </row>
    <row r="5219" spans="6:9" x14ac:dyDescent="0.25">
      <c r="F5219" s="6" t="str">
        <f>IF($A5219="","",$E5219-_xlfn.MAXIFS($E$2:$E5218,$C$2:$C5218,$C5219,$A$2:$A5218,$A5219))</f>
        <v/>
      </c>
      <c r="G5219" s="6" t="str">
        <f t="shared" si="246"/>
        <v/>
      </c>
      <c r="H5219" s="6" t="str">
        <f t="shared" si="247"/>
        <v/>
      </c>
      <c r="I5219" s="3" t="str">
        <f t="shared" si="248"/>
        <v/>
      </c>
    </row>
    <row r="5220" spans="6:9" x14ac:dyDescent="0.25">
      <c r="F5220" s="6" t="str">
        <f>IF($A5220="","",$E5220-_xlfn.MAXIFS($E$2:$E5219,$C$2:$C5219,$C5220,$A$2:$A5219,$A5220))</f>
        <v/>
      </c>
      <c r="G5220" s="6" t="str">
        <f t="shared" si="246"/>
        <v/>
      </c>
      <c r="H5220" s="6" t="str">
        <f t="shared" si="247"/>
        <v/>
      </c>
      <c r="I5220" s="3" t="str">
        <f t="shared" si="248"/>
        <v/>
      </c>
    </row>
    <row r="5221" spans="6:9" x14ac:dyDescent="0.25">
      <c r="F5221" s="6" t="str">
        <f>IF($A5221="","",$E5221-_xlfn.MAXIFS($E$2:$E5220,$C$2:$C5220,$C5221,$A$2:$A5220,$A5221))</f>
        <v/>
      </c>
      <c r="G5221" s="6" t="str">
        <f t="shared" si="246"/>
        <v/>
      </c>
      <c r="H5221" s="6" t="str">
        <f t="shared" si="247"/>
        <v/>
      </c>
      <c r="I5221" s="3" t="str">
        <f t="shared" si="248"/>
        <v/>
      </c>
    </row>
    <row r="5222" spans="6:9" x14ac:dyDescent="0.25">
      <c r="F5222" s="6" t="str">
        <f>IF($A5222="","",$E5222-_xlfn.MAXIFS($E$2:$E5221,$C$2:$C5221,$C5222,$A$2:$A5221,$A5222))</f>
        <v/>
      </c>
      <c r="G5222" s="6" t="str">
        <f t="shared" si="246"/>
        <v/>
      </c>
      <c r="H5222" s="6" t="str">
        <f t="shared" si="247"/>
        <v/>
      </c>
      <c r="I5222" s="3" t="str">
        <f t="shared" si="248"/>
        <v/>
      </c>
    </row>
    <row r="5223" spans="6:9" x14ac:dyDescent="0.25">
      <c r="F5223" s="6" t="str">
        <f>IF($A5223="","",$E5223-_xlfn.MAXIFS($E$2:$E5222,$C$2:$C5222,$C5223,$A$2:$A5222,$A5223))</f>
        <v/>
      </c>
      <c r="G5223" s="6" t="str">
        <f t="shared" si="246"/>
        <v/>
      </c>
      <c r="H5223" s="6" t="str">
        <f t="shared" si="247"/>
        <v/>
      </c>
      <c r="I5223" s="3" t="str">
        <f t="shared" si="248"/>
        <v/>
      </c>
    </row>
    <row r="5224" spans="6:9" x14ac:dyDescent="0.25">
      <c r="F5224" s="6" t="str">
        <f>IF($A5224="","",$E5224-_xlfn.MAXIFS($E$2:$E5223,$C$2:$C5223,$C5224,$A$2:$A5223,$A5224))</f>
        <v/>
      </c>
      <c r="G5224" s="6" t="str">
        <f t="shared" si="246"/>
        <v/>
      </c>
      <c r="H5224" s="6" t="str">
        <f t="shared" si="247"/>
        <v/>
      </c>
      <c r="I5224" s="3" t="str">
        <f t="shared" si="248"/>
        <v/>
      </c>
    </row>
    <row r="5225" spans="6:9" x14ac:dyDescent="0.25">
      <c r="F5225" s="6" t="str">
        <f>IF($A5225="","",$E5225-_xlfn.MAXIFS($E$2:$E5224,$C$2:$C5224,$C5225,$A$2:$A5224,$A5225))</f>
        <v/>
      </c>
      <c r="G5225" s="6" t="str">
        <f t="shared" si="246"/>
        <v/>
      </c>
      <c r="H5225" s="6" t="str">
        <f t="shared" si="247"/>
        <v/>
      </c>
      <c r="I5225" s="3" t="str">
        <f t="shared" si="248"/>
        <v/>
      </c>
    </row>
    <row r="5226" spans="6:9" x14ac:dyDescent="0.25">
      <c r="F5226" s="6" t="str">
        <f>IF($A5226="","",$E5226-_xlfn.MAXIFS($E$2:$E5225,$C$2:$C5225,$C5226,$A$2:$A5225,$A5226))</f>
        <v/>
      </c>
      <c r="G5226" s="6" t="str">
        <f t="shared" si="246"/>
        <v/>
      </c>
      <c r="H5226" s="6" t="str">
        <f t="shared" si="247"/>
        <v/>
      </c>
      <c r="I5226" s="3" t="str">
        <f t="shared" si="248"/>
        <v/>
      </c>
    </row>
    <row r="5227" spans="6:9" x14ac:dyDescent="0.25">
      <c r="F5227" s="6" t="str">
        <f>IF($A5227="","",$E5227-_xlfn.MAXIFS($E$2:$E5226,$C$2:$C5226,$C5227,$A$2:$A5226,$A5227))</f>
        <v/>
      </c>
      <c r="G5227" s="6" t="str">
        <f t="shared" si="246"/>
        <v/>
      </c>
      <c r="H5227" s="6" t="str">
        <f t="shared" si="247"/>
        <v/>
      </c>
      <c r="I5227" s="3" t="str">
        <f t="shared" si="248"/>
        <v/>
      </c>
    </row>
    <row r="5228" spans="6:9" x14ac:dyDescent="0.25">
      <c r="F5228" s="6" t="str">
        <f>IF($A5228="","",$E5228-_xlfn.MAXIFS($E$2:$E5227,$C$2:$C5227,$C5228,$A$2:$A5227,$A5228))</f>
        <v/>
      </c>
      <c r="G5228" s="6" t="str">
        <f t="shared" si="246"/>
        <v/>
      </c>
      <c r="H5228" s="6" t="str">
        <f t="shared" si="247"/>
        <v/>
      </c>
      <c r="I5228" s="3" t="str">
        <f t="shared" si="248"/>
        <v/>
      </c>
    </row>
    <row r="5229" spans="6:9" x14ac:dyDescent="0.25">
      <c r="F5229" s="6" t="str">
        <f>IF($A5229="","",$E5229-_xlfn.MAXIFS($E$2:$E5228,$C$2:$C5228,$C5229,$A$2:$A5228,$A5229))</f>
        <v/>
      </c>
      <c r="G5229" s="6" t="str">
        <f t="shared" si="246"/>
        <v/>
      </c>
      <c r="H5229" s="6" t="str">
        <f t="shared" si="247"/>
        <v/>
      </c>
      <c r="I5229" s="3" t="str">
        <f t="shared" si="248"/>
        <v/>
      </c>
    </row>
    <row r="5230" spans="6:9" x14ac:dyDescent="0.25">
      <c r="F5230" s="6" t="str">
        <f>IF($A5230="","",$E5230-_xlfn.MAXIFS($E$2:$E5229,$C$2:$C5229,$C5230,$A$2:$A5229,$A5230))</f>
        <v/>
      </c>
      <c r="G5230" s="6" t="str">
        <f t="shared" si="246"/>
        <v/>
      </c>
      <c r="H5230" s="6" t="str">
        <f t="shared" si="247"/>
        <v/>
      </c>
      <c r="I5230" s="3" t="str">
        <f t="shared" si="248"/>
        <v/>
      </c>
    </row>
    <row r="5231" spans="6:9" x14ac:dyDescent="0.25">
      <c r="F5231" s="6" t="str">
        <f>IF($A5231="","",$E5231-_xlfn.MAXIFS($E$2:$E5230,$C$2:$C5230,$C5231,$A$2:$A5230,$A5231))</f>
        <v/>
      </c>
      <c r="G5231" s="6" t="str">
        <f t="shared" si="246"/>
        <v/>
      </c>
      <c r="H5231" s="6" t="str">
        <f t="shared" si="247"/>
        <v/>
      </c>
      <c r="I5231" s="3" t="str">
        <f t="shared" si="248"/>
        <v/>
      </c>
    </row>
    <row r="5232" spans="6:9" x14ac:dyDescent="0.25">
      <c r="F5232" s="6" t="str">
        <f>IF($A5232="","",$E5232-_xlfn.MAXIFS($E$2:$E5231,$C$2:$C5231,$C5232,$A$2:$A5231,$A5232))</f>
        <v/>
      </c>
      <c r="G5232" s="6" t="str">
        <f t="shared" si="246"/>
        <v/>
      </c>
      <c r="H5232" s="6" t="str">
        <f t="shared" si="247"/>
        <v/>
      </c>
      <c r="I5232" s="3" t="str">
        <f t="shared" si="248"/>
        <v/>
      </c>
    </row>
    <row r="5233" spans="6:9" x14ac:dyDescent="0.25">
      <c r="F5233" s="6" t="str">
        <f>IF($A5233="","",$E5233-_xlfn.MAXIFS($E$2:$E5232,$C$2:$C5232,$C5233,$A$2:$A5232,$A5233))</f>
        <v/>
      </c>
      <c r="G5233" s="6" t="str">
        <f t="shared" si="246"/>
        <v/>
      </c>
      <c r="H5233" s="6" t="str">
        <f t="shared" si="247"/>
        <v/>
      </c>
      <c r="I5233" s="3" t="str">
        <f t="shared" si="248"/>
        <v/>
      </c>
    </row>
    <row r="5234" spans="6:9" x14ac:dyDescent="0.25">
      <c r="F5234" s="6" t="str">
        <f>IF($A5234="","",$E5234-_xlfn.MAXIFS($E$2:$E5233,$C$2:$C5233,$C5234,$A$2:$A5233,$A5234))</f>
        <v/>
      </c>
      <c r="G5234" s="6" t="str">
        <f t="shared" si="246"/>
        <v/>
      </c>
      <c r="H5234" s="6" t="str">
        <f t="shared" si="247"/>
        <v/>
      </c>
      <c r="I5234" s="3" t="str">
        <f t="shared" si="248"/>
        <v/>
      </c>
    </row>
    <row r="5235" spans="6:9" x14ac:dyDescent="0.25">
      <c r="F5235" s="6" t="str">
        <f>IF($A5235="","",$E5235-_xlfn.MAXIFS($E$2:$E5234,$C$2:$C5234,$C5235,$A$2:$A5234,$A5235))</f>
        <v/>
      </c>
      <c r="G5235" s="6" t="str">
        <f t="shared" si="246"/>
        <v/>
      </c>
      <c r="H5235" s="6" t="str">
        <f t="shared" si="247"/>
        <v/>
      </c>
      <c r="I5235" s="3" t="str">
        <f t="shared" si="248"/>
        <v/>
      </c>
    </row>
    <row r="5236" spans="6:9" x14ac:dyDescent="0.25">
      <c r="F5236" s="6" t="str">
        <f>IF($A5236="","",$E5236-_xlfn.MAXIFS($E$2:$E5235,$C$2:$C5235,$C5236,$A$2:$A5235,$A5236))</f>
        <v/>
      </c>
      <c r="G5236" s="6" t="str">
        <f t="shared" si="246"/>
        <v/>
      </c>
      <c r="H5236" s="6" t="str">
        <f t="shared" si="247"/>
        <v/>
      </c>
      <c r="I5236" s="3" t="str">
        <f t="shared" si="248"/>
        <v/>
      </c>
    </row>
    <row r="5237" spans="6:9" x14ac:dyDescent="0.25">
      <c r="F5237" s="6" t="str">
        <f>IF($A5237="","",$E5237-_xlfn.MAXIFS($E$2:$E5236,$C$2:$C5236,$C5237,$A$2:$A5236,$A5237))</f>
        <v/>
      </c>
      <c r="G5237" s="6" t="str">
        <f t="shared" si="246"/>
        <v/>
      </c>
      <c r="H5237" s="6" t="str">
        <f t="shared" si="247"/>
        <v/>
      </c>
      <c r="I5237" s="3" t="str">
        <f t="shared" si="248"/>
        <v/>
      </c>
    </row>
    <row r="5238" spans="6:9" x14ac:dyDescent="0.25">
      <c r="F5238" s="6" t="str">
        <f>IF($A5238="","",$E5238-_xlfn.MAXIFS($E$2:$E5237,$C$2:$C5237,$C5238,$A$2:$A5237,$A5238))</f>
        <v/>
      </c>
      <c r="G5238" s="6" t="str">
        <f t="shared" si="246"/>
        <v/>
      </c>
      <c r="H5238" s="6" t="str">
        <f t="shared" si="247"/>
        <v/>
      </c>
      <c r="I5238" s="3" t="str">
        <f t="shared" si="248"/>
        <v/>
      </c>
    </row>
    <row r="5239" spans="6:9" x14ac:dyDescent="0.25">
      <c r="F5239" s="6" t="str">
        <f>IF($A5239="","",$E5239-_xlfn.MAXIFS($E$2:$E5238,$C$2:$C5238,$C5239,$A$2:$A5238,$A5239))</f>
        <v/>
      </c>
      <c r="G5239" s="6" t="str">
        <f t="shared" si="246"/>
        <v/>
      </c>
      <c r="H5239" s="6" t="str">
        <f t="shared" si="247"/>
        <v/>
      </c>
      <c r="I5239" s="3" t="str">
        <f t="shared" si="248"/>
        <v/>
      </c>
    </row>
    <row r="5240" spans="6:9" x14ac:dyDescent="0.25">
      <c r="F5240" s="6" t="str">
        <f>IF($A5240="","",$E5240-_xlfn.MAXIFS($E$2:$E5239,$C$2:$C5239,$C5240,$A$2:$A5239,$A5240))</f>
        <v/>
      </c>
      <c r="G5240" s="6" t="str">
        <f t="shared" si="246"/>
        <v/>
      </c>
      <c r="H5240" s="6" t="str">
        <f t="shared" si="247"/>
        <v/>
      </c>
      <c r="I5240" s="3" t="str">
        <f t="shared" si="248"/>
        <v/>
      </c>
    </row>
    <row r="5241" spans="6:9" x14ac:dyDescent="0.25">
      <c r="F5241" s="6" t="str">
        <f>IF($A5241="","",$E5241-_xlfn.MAXIFS($E$2:$E5240,$C$2:$C5240,$C5241,$A$2:$A5240,$A5241))</f>
        <v/>
      </c>
      <c r="G5241" s="6" t="str">
        <f t="shared" si="246"/>
        <v/>
      </c>
      <c r="H5241" s="6" t="str">
        <f t="shared" si="247"/>
        <v/>
      </c>
      <c r="I5241" s="3" t="str">
        <f t="shared" si="248"/>
        <v/>
      </c>
    </row>
    <row r="5242" spans="6:9" x14ac:dyDescent="0.25">
      <c r="F5242" s="6" t="str">
        <f>IF($A5242="","",$E5242-_xlfn.MAXIFS($E$2:$E5241,$C$2:$C5241,$C5242,$A$2:$A5241,$A5242))</f>
        <v/>
      </c>
      <c r="G5242" s="6" t="str">
        <f t="shared" si="246"/>
        <v/>
      </c>
      <c r="H5242" s="6" t="str">
        <f t="shared" si="247"/>
        <v/>
      </c>
      <c r="I5242" s="3" t="str">
        <f t="shared" si="248"/>
        <v/>
      </c>
    </row>
    <row r="5243" spans="6:9" x14ac:dyDescent="0.25">
      <c r="F5243" s="6" t="str">
        <f>IF($A5243="","",$E5243-_xlfn.MAXIFS($E$2:$E5242,$C$2:$C5242,$C5243,$A$2:$A5242,$A5243))</f>
        <v/>
      </c>
      <c r="G5243" s="6" t="str">
        <f t="shared" si="246"/>
        <v/>
      </c>
      <c r="H5243" s="6" t="str">
        <f t="shared" si="247"/>
        <v/>
      </c>
      <c r="I5243" s="3" t="str">
        <f t="shared" si="248"/>
        <v/>
      </c>
    </row>
    <row r="5244" spans="6:9" x14ac:dyDescent="0.25">
      <c r="F5244" s="6" t="str">
        <f>IF($A5244="","",$E5244-_xlfn.MAXIFS($E$2:$E5243,$C$2:$C5243,$C5244,$A$2:$A5243,$A5244))</f>
        <v/>
      </c>
      <c r="G5244" s="6" t="str">
        <f t="shared" si="246"/>
        <v/>
      </c>
      <c r="H5244" s="6" t="str">
        <f t="shared" si="247"/>
        <v/>
      </c>
      <c r="I5244" s="3" t="str">
        <f t="shared" si="248"/>
        <v/>
      </c>
    </row>
    <row r="5245" spans="6:9" x14ac:dyDescent="0.25">
      <c r="F5245" s="6" t="str">
        <f>IF($A5245="","",$E5245-_xlfn.MAXIFS($E$2:$E5244,$C$2:$C5244,$C5245,$A$2:$A5244,$A5245))</f>
        <v/>
      </c>
      <c r="G5245" s="6" t="str">
        <f t="shared" si="246"/>
        <v/>
      </c>
      <c r="H5245" s="6" t="str">
        <f t="shared" si="247"/>
        <v/>
      </c>
      <c r="I5245" s="3" t="str">
        <f t="shared" si="248"/>
        <v/>
      </c>
    </row>
    <row r="5246" spans="6:9" x14ac:dyDescent="0.25">
      <c r="F5246" s="6" t="str">
        <f>IF($A5246="","",$E5246-_xlfn.MAXIFS($E$2:$E5245,$C$2:$C5245,$C5246,$A$2:$A5245,$A5246))</f>
        <v/>
      </c>
      <c r="G5246" s="6" t="str">
        <f t="shared" si="246"/>
        <v/>
      </c>
      <c r="H5246" s="6" t="str">
        <f t="shared" si="247"/>
        <v/>
      </c>
      <c r="I5246" s="3" t="str">
        <f t="shared" si="248"/>
        <v/>
      </c>
    </row>
    <row r="5247" spans="6:9" x14ac:dyDescent="0.25">
      <c r="F5247" s="6" t="str">
        <f>IF($A5247="","",$E5247-_xlfn.MAXIFS($E$2:$E5246,$C$2:$C5246,$C5247,$A$2:$A5246,$A5247))</f>
        <v/>
      </c>
      <c r="G5247" s="6" t="str">
        <f t="shared" si="246"/>
        <v/>
      </c>
      <c r="H5247" s="6" t="str">
        <f t="shared" si="247"/>
        <v/>
      </c>
      <c r="I5247" s="3" t="str">
        <f t="shared" si="248"/>
        <v/>
      </c>
    </row>
    <row r="5248" spans="6:9" x14ac:dyDescent="0.25">
      <c r="F5248" s="6" t="str">
        <f>IF($A5248="","",$E5248-_xlfn.MAXIFS($E$2:$E5247,$C$2:$C5247,$C5248,$A$2:$A5247,$A5248))</f>
        <v/>
      </c>
      <c r="G5248" s="6" t="str">
        <f t="shared" si="246"/>
        <v/>
      </c>
      <c r="H5248" s="6" t="str">
        <f t="shared" si="247"/>
        <v/>
      </c>
      <c r="I5248" s="3" t="str">
        <f t="shared" si="248"/>
        <v/>
      </c>
    </row>
    <row r="5249" spans="6:9" x14ac:dyDescent="0.25">
      <c r="F5249" s="6" t="str">
        <f>IF($A5249="","",$E5249-_xlfn.MAXIFS($E$2:$E5248,$C$2:$C5248,$C5249,$A$2:$A5248,$A5249))</f>
        <v/>
      </c>
      <c r="G5249" s="6" t="str">
        <f t="shared" si="246"/>
        <v/>
      </c>
      <c r="H5249" s="6" t="str">
        <f t="shared" si="247"/>
        <v/>
      </c>
      <c r="I5249" s="3" t="str">
        <f t="shared" si="248"/>
        <v/>
      </c>
    </row>
    <row r="5250" spans="6:9" x14ac:dyDescent="0.25">
      <c r="F5250" s="6" t="str">
        <f>IF($A5250="","",$E5250-_xlfn.MAXIFS($E$2:$E5249,$C$2:$C5249,$C5250,$A$2:$A5249,$A5250))</f>
        <v/>
      </c>
      <c r="G5250" s="6" t="str">
        <f t="shared" si="246"/>
        <v/>
      </c>
      <c r="H5250" s="6" t="str">
        <f t="shared" si="247"/>
        <v/>
      </c>
      <c r="I5250" s="3" t="str">
        <f t="shared" si="248"/>
        <v/>
      </c>
    </row>
    <row r="5251" spans="6:9" x14ac:dyDescent="0.25">
      <c r="F5251" s="6" t="str">
        <f>IF($A5251="","",$E5251-_xlfn.MAXIFS($E$2:$E5250,$C$2:$C5250,$C5251,$A$2:$A5250,$A5251))</f>
        <v/>
      </c>
      <c r="G5251" s="6" t="str">
        <f t="shared" si="246"/>
        <v/>
      </c>
      <c r="H5251" s="6" t="str">
        <f t="shared" si="247"/>
        <v/>
      </c>
      <c r="I5251" s="3" t="str">
        <f t="shared" si="248"/>
        <v/>
      </c>
    </row>
    <row r="5252" spans="6:9" x14ac:dyDescent="0.25">
      <c r="F5252" s="6" t="str">
        <f>IF($A5252="","",$E5252-_xlfn.MAXIFS($E$2:$E5251,$C$2:$C5251,$C5252,$A$2:$A5251,$A5252))</f>
        <v/>
      </c>
      <c r="G5252" s="6" t="str">
        <f t="shared" si="246"/>
        <v/>
      </c>
      <c r="H5252" s="6" t="str">
        <f t="shared" si="247"/>
        <v/>
      </c>
      <c r="I5252" s="3" t="str">
        <f t="shared" si="248"/>
        <v/>
      </c>
    </row>
    <row r="5253" spans="6:9" x14ac:dyDescent="0.25">
      <c r="F5253" s="6" t="str">
        <f>IF($A5253="","",$E5253-_xlfn.MAXIFS($E$2:$E5252,$C$2:$C5252,$C5253,$A$2:$A5252,$A5253))</f>
        <v/>
      </c>
      <c r="G5253" s="6" t="str">
        <f t="shared" si="246"/>
        <v/>
      </c>
      <c r="H5253" s="6" t="str">
        <f t="shared" si="247"/>
        <v/>
      </c>
      <c r="I5253" s="3" t="str">
        <f t="shared" si="248"/>
        <v/>
      </c>
    </row>
    <row r="5254" spans="6:9" x14ac:dyDescent="0.25">
      <c r="F5254" s="6" t="str">
        <f>IF($A5254="","",$E5254-_xlfn.MAXIFS($E$2:$E5253,$C$2:$C5253,$C5254,$A$2:$A5253,$A5254))</f>
        <v/>
      </c>
      <c r="G5254" s="6" t="str">
        <f t="shared" si="246"/>
        <v/>
      </c>
      <c r="H5254" s="6" t="str">
        <f t="shared" si="247"/>
        <v/>
      </c>
      <c r="I5254" s="3" t="str">
        <f t="shared" si="248"/>
        <v/>
      </c>
    </row>
    <row r="5255" spans="6:9" x14ac:dyDescent="0.25">
      <c r="F5255" s="6" t="str">
        <f>IF($A5255="","",$E5255-_xlfn.MAXIFS($E$2:$E5254,$C$2:$C5254,$C5255,$A$2:$A5254,$A5255))</f>
        <v/>
      </c>
      <c r="G5255" s="6" t="str">
        <f t="shared" si="246"/>
        <v/>
      </c>
      <c r="H5255" s="6" t="str">
        <f t="shared" si="247"/>
        <v/>
      </c>
      <c r="I5255" s="3" t="str">
        <f t="shared" si="248"/>
        <v/>
      </c>
    </row>
    <row r="5256" spans="6:9" x14ac:dyDescent="0.25">
      <c r="F5256" s="6" t="str">
        <f>IF($A5256="","",$E5256-_xlfn.MAXIFS($E$2:$E5255,$C$2:$C5255,$C5256,$A$2:$A5255,$A5256))</f>
        <v/>
      </c>
      <c r="G5256" s="6" t="str">
        <f t="shared" si="246"/>
        <v/>
      </c>
      <c r="H5256" s="6" t="str">
        <f t="shared" si="247"/>
        <v/>
      </c>
      <c r="I5256" s="3" t="str">
        <f t="shared" si="248"/>
        <v/>
      </c>
    </row>
    <row r="5257" spans="6:9" x14ac:dyDescent="0.25">
      <c r="F5257" s="6" t="str">
        <f>IF($A5257="","",$E5257-_xlfn.MAXIFS($E$2:$E5256,$C$2:$C5256,$C5257,$A$2:$A5256,$A5257))</f>
        <v/>
      </c>
      <c r="G5257" s="6" t="str">
        <f t="shared" ref="G5257:G5320" si="249">IF($A5257="","",HOUR($D5257))</f>
        <v/>
      </c>
      <c r="H5257" s="6" t="str">
        <f t="shared" ref="H5257:H5320" si="250">IF($A5257="","",MINUTE($D5257))</f>
        <v/>
      </c>
      <c r="I5257" s="3" t="str">
        <f t="shared" si="248"/>
        <v/>
      </c>
    </row>
    <row r="5258" spans="6:9" x14ac:dyDescent="0.25">
      <c r="F5258" s="6" t="str">
        <f>IF($A5258="","",$E5258-_xlfn.MAXIFS($E$2:$E5257,$C$2:$C5257,$C5258,$A$2:$A5257,$A5258))</f>
        <v/>
      </c>
      <c r="G5258" s="6" t="str">
        <f t="shared" si="249"/>
        <v/>
      </c>
      <c r="H5258" s="6" t="str">
        <f t="shared" si="250"/>
        <v/>
      </c>
      <c r="I5258" s="3" t="str">
        <f t="shared" ref="I5258:I5321" si="251">IF($F5258&lt;0,"ERROR","")</f>
        <v/>
      </c>
    </row>
    <row r="5259" spans="6:9" x14ac:dyDescent="0.25">
      <c r="F5259" s="6" t="str">
        <f>IF($A5259="","",$E5259-_xlfn.MAXIFS($E$2:$E5258,$C$2:$C5258,$C5259,$A$2:$A5258,$A5259))</f>
        <v/>
      </c>
      <c r="G5259" s="6" t="str">
        <f t="shared" si="249"/>
        <v/>
      </c>
      <c r="H5259" s="6" t="str">
        <f t="shared" si="250"/>
        <v/>
      </c>
      <c r="I5259" s="3" t="str">
        <f t="shared" si="251"/>
        <v/>
      </c>
    </row>
    <row r="5260" spans="6:9" x14ac:dyDescent="0.25">
      <c r="F5260" s="6" t="str">
        <f>IF($A5260="","",$E5260-_xlfn.MAXIFS($E$2:$E5259,$C$2:$C5259,$C5260,$A$2:$A5259,$A5260))</f>
        <v/>
      </c>
      <c r="G5260" s="6" t="str">
        <f t="shared" si="249"/>
        <v/>
      </c>
      <c r="H5260" s="6" t="str">
        <f t="shared" si="250"/>
        <v/>
      </c>
      <c r="I5260" s="3" t="str">
        <f t="shared" si="251"/>
        <v/>
      </c>
    </row>
    <row r="5261" spans="6:9" x14ac:dyDescent="0.25">
      <c r="F5261" s="6" t="str">
        <f>IF($A5261="","",$E5261-_xlfn.MAXIFS($E$2:$E5260,$C$2:$C5260,$C5261,$A$2:$A5260,$A5261))</f>
        <v/>
      </c>
      <c r="G5261" s="6" t="str">
        <f t="shared" si="249"/>
        <v/>
      </c>
      <c r="H5261" s="6" t="str">
        <f t="shared" si="250"/>
        <v/>
      </c>
      <c r="I5261" s="3" t="str">
        <f t="shared" si="251"/>
        <v/>
      </c>
    </row>
    <row r="5262" spans="6:9" x14ac:dyDescent="0.25">
      <c r="F5262" s="6" t="str">
        <f>IF($A5262="","",$E5262-_xlfn.MAXIFS($E$2:$E5261,$C$2:$C5261,$C5262,$A$2:$A5261,$A5262))</f>
        <v/>
      </c>
      <c r="G5262" s="6" t="str">
        <f t="shared" si="249"/>
        <v/>
      </c>
      <c r="H5262" s="6" t="str">
        <f t="shared" si="250"/>
        <v/>
      </c>
      <c r="I5262" s="3" t="str">
        <f t="shared" si="251"/>
        <v/>
      </c>
    </row>
    <row r="5263" spans="6:9" x14ac:dyDescent="0.25">
      <c r="F5263" s="6" t="str">
        <f>IF($A5263="","",$E5263-_xlfn.MAXIFS($E$2:$E5262,$C$2:$C5262,$C5263,$A$2:$A5262,$A5263))</f>
        <v/>
      </c>
      <c r="G5263" s="6" t="str">
        <f t="shared" si="249"/>
        <v/>
      </c>
      <c r="H5263" s="6" t="str">
        <f t="shared" si="250"/>
        <v/>
      </c>
      <c r="I5263" s="3" t="str">
        <f t="shared" si="251"/>
        <v/>
      </c>
    </row>
    <row r="5264" spans="6:9" x14ac:dyDescent="0.25">
      <c r="F5264" s="6" t="str">
        <f>IF($A5264="","",$E5264-_xlfn.MAXIFS($E$2:$E5263,$C$2:$C5263,$C5264,$A$2:$A5263,$A5264))</f>
        <v/>
      </c>
      <c r="G5264" s="6" t="str">
        <f t="shared" si="249"/>
        <v/>
      </c>
      <c r="H5264" s="6" t="str">
        <f t="shared" si="250"/>
        <v/>
      </c>
      <c r="I5264" s="3" t="str">
        <f t="shared" si="251"/>
        <v/>
      </c>
    </row>
    <row r="5265" spans="6:9" x14ac:dyDescent="0.25">
      <c r="F5265" s="6" t="str">
        <f>IF($A5265="","",$E5265-_xlfn.MAXIFS($E$2:$E5264,$C$2:$C5264,$C5265,$A$2:$A5264,$A5265))</f>
        <v/>
      </c>
      <c r="G5265" s="6" t="str">
        <f t="shared" si="249"/>
        <v/>
      </c>
      <c r="H5265" s="6" t="str">
        <f t="shared" si="250"/>
        <v/>
      </c>
      <c r="I5265" s="3" t="str">
        <f t="shared" si="251"/>
        <v/>
      </c>
    </row>
    <row r="5266" spans="6:9" x14ac:dyDescent="0.25">
      <c r="F5266" s="6" t="str">
        <f>IF($A5266="","",$E5266-_xlfn.MAXIFS($E$2:$E5265,$C$2:$C5265,$C5266,$A$2:$A5265,$A5266))</f>
        <v/>
      </c>
      <c r="G5266" s="6" t="str">
        <f t="shared" si="249"/>
        <v/>
      </c>
      <c r="H5266" s="6" t="str">
        <f t="shared" si="250"/>
        <v/>
      </c>
      <c r="I5266" s="3" t="str">
        <f t="shared" si="251"/>
        <v/>
      </c>
    </row>
    <row r="5267" spans="6:9" x14ac:dyDescent="0.25">
      <c r="F5267" s="6" t="str">
        <f>IF($A5267="","",$E5267-_xlfn.MAXIFS($E$2:$E5266,$C$2:$C5266,$C5267,$A$2:$A5266,$A5267))</f>
        <v/>
      </c>
      <c r="G5267" s="6" t="str">
        <f t="shared" si="249"/>
        <v/>
      </c>
      <c r="H5267" s="6" t="str">
        <f t="shared" si="250"/>
        <v/>
      </c>
      <c r="I5267" s="3" t="str">
        <f t="shared" si="251"/>
        <v/>
      </c>
    </row>
    <row r="5268" spans="6:9" x14ac:dyDescent="0.25">
      <c r="F5268" s="6" t="str">
        <f>IF($A5268="","",$E5268-_xlfn.MAXIFS($E$2:$E5267,$C$2:$C5267,$C5268,$A$2:$A5267,$A5268))</f>
        <v/>
      </c>
      <c r="G5268" s="6" t="str">
        <f t="shared" si="249"/>
        <v/>
      </c>
      <c r="H5268" s="6" t="str">
        <f t="shared" si="250"/>
        <v/>
      </c>
      <c r="I5268" s="3" t="str">
        <f t="shared" si="251"/>
        <v/>
      </c>
    </row>
    <row r="5269" spans="6:9" x14ac:dyDescent="0.25">
      <c r="F5269" s="6" t="str">
        <f>IF($A5269="","",$E5269-_xlfn.MAXIFS($E$2:$E5268,$C$2:$C5268,$C5269,$A$2:$A5268,$A5269))</f>
        <v/>
      </c>
      <c r="G5269" s="6" t="str">
        <f t="shared" si="249"/>
        <v/>
      </c>
      <c r="H5269" s="6" t="str">
        <f t="shared" si="250"/>
        <v/>
      </c>
      <c r="I5269" s="3" t="str">
        <f t="shared" si="251"/>
        <v/>
      </c>
    </row>
    <row r="5270" spans="6:9" x14ac:dyDescent="0.25">
      <c r="F5270" s="6" t="str">
        <f>IF($A5270="","",$E5270-_xlfn.MAXIFS($E$2:$E5269,$C$2:$C5269,$C5270,$A$2:$A5269,$A5270))</f>
        <v/>
      </c>
      <c r="G5270" s="6" t="str">
        <f t="shared" si="249"/>
        <v/>
      </c>
      <c r="H5270" s="6" t="str">
        <f t="shared" si="250"/>
        <v/>
      </c>
      <c r="I5270" s="3" t="str">
        <f t="shared" si="251"/>
        <v/>
      </c>
    </row>
    <row r="5271" spans="6:9" x14ac:dyDescent="0.25">
      <c r="F5271" s="6" t="str">
        <f>IF($A5271="","",$E5271-_xlfn.MAXIFS($E$2:$E5270,$C$2:$C5270,$C5271,$A$2:$A5270,$A5271))</f>
        <v/>
      </c>
      <c r="G5271" s="6" t="str">
        <f t="shared" si="249"/>
        <v/>
      </c>
      <c r="H5271" s="6" t="str">
        <f t="shared" si="250"/>
        <v/>
      </c>
      <c r="I5271" s="3" t="str">
        <f t="shared" si="251"/>
        <v/>
      </c>
    </row>
    <row r="5272" spans="6:9" x14ac:dyDescent="0.25">
      <c r="F5272" s="6" t="str">
        <f>IF($A5272="","",$E5272-_xlfn.MAXIFS($E$2:$E5271,$C$2:$C5271,$C5272,$A$2:$A5271,$A5272))</f>
        <v/>
      </c>
      <c r="G5272" s="6" t="str">
        <f t="shared" si="249"/>
        <v/>
      </c>
      <c r="H5272" s="6" t="str">
        <f t="shared" si="250"/>
        <v/>
      </c>
      <c r="I5272" s="3" t="str">
        <f t="shared" si="251"/>
        <v/>
      </c>
    </row>
    <row r="5273" spans="6:9" x14ac:dyDescent="0.25">
      <c r="F5273" s="6" t="str">
        <f>IF($A5273="","",$E5273-_xlfn.MAXIFS($E$2:$E5272,$C$2:$C5272,$C5273,$A$2:$A5272,$A5273))</f>
        <v/>
      </c>
      <c r="G5273" s="6" t="str">
        <f t="shared" si="249"/>
        <v/>
      </c>
      <c r="H5273" s="6" t="str">
        <f t="shared" si="250"/>
        <v/>
      </c>
      <c r="I5273" s="3" t="str">
        <f t="shared" si="251"/>
        <v/>
      </c>
    </row>
    <row r="5274" spans="6:9" x14ac:dyDescent="0.25">
      <c r="F5274" s="6" t="str">
        <f>IF($A5274="","",$E5274-_xlfn.MAXIFS($E$2:$E5273,$C$2:$C5273,$C5274,$A$2:$A5273,$A5274))</f>
        <v/>
      </c>
      <c r="G5274" s="6" t="str">
        <f t="shared" si="249"/>
        <v/>
      </c>
      <c r="H5274" s="6" t="str">
        <f t="shared" si="250"/>
        <v/>
      </c>
      <c r="I5274" s="3" t="str">
        <f t="shared" si="251"/>
        <v/>
      </c>
    </row>
    <row r="5275" spans="6:9" x14ac:dyDescent="0.25">
      <c r="F5275" s="6" t="str">
        <f>IF($A5275="","",$E5275-_xlfn.MAXIFS($E$2:$E5274,$C$2:$C5274,$C5275,$A$2:$A5274,$A5275))</f>
        <v/>
      </c>
      <c r="G5275" s="6" t="str">
        <f t="shared" si="249"/>
        <v/>
      </c>
      <c r="H5275" s="6" t="str">
        <f t="shared" si="250"/>
        <v/>
      </c>
      <c r="I5275" s="3" t="str">
        <f t="shared" si="251"/>
        <v/>
      </c>
    </row>
    <row r="5276" spans="6:9" x14ac:dyDescent="0.25">
      <c r="F5276" s="6" t="str">
        <f>IF($A5276="","",$E5276-_xlfn.MAXIFS($E$2:$E5275,$C$2:$C5275,$C5276,$A$2:$A5275,$A5276))</f>
        <v/>
      </c>
      <c r="G5276" s="6" t="str">
        <f t="shared" si="249"/>
        <v/>
      </c>
      <c r="H5276" s="6" t="str">
        <f t="shared" si="250"/>
        <v/>
      </c>
      <c r="I5276" s="3" t="str">
        <f t="shared" si="251"/>
        <v/>
      </c>
    </row>
    <row r="5277" spans="6:9" x14ac:dyDescent="0.25">
      <c r="F5277" s="6" t="str">
        <f>IF($A5277="","",$E5277-_xlfn.MAXIFS($E$2:$E5276,$C$2:$C5276,$C5277,$A$2:$A5276,$A5277))</f>
        <v/>
      </c>
      <c r="G5277" s="6" t="str">
        <f t="shared" si="249"/>
        <v/>
      </c>
      <c r="H5277" s="6" t="str">
        <f t="shared" si="250"/>
        <v/>
      </c>
      <c r="I5277" s="3" t="str">
        <f t="shared" si="251"/>
        <v/>
      </c>
    </row>
    <row r="5278" spans="6:9" x14ac:dyDescent="0.25">
      <c r="F5278" s="6" t="str">
        <f>IF($A5278="","",$E5278-_xlfn.MAXIFS($E$2:$E5277,$C$2:$C5277,$C5278,$A$2:$A5277,$A5278))</f>
        <v/>
      </c>
      <c r="G5278" s="6" t="str">
        <f t="shared" si="249"/>
        <v/>
      </c>
      <c r="H5278" s="6" t="str">
        <f t="shared" si="250"/>
        <v/>
      </c>
      <c r="I5278" s="3" t="str">
        <f t="shared" si="251"/>
        <v/>
      </c>
    </row>
    <row r="5279" spans="6:9" x14ac:dyDescent="0.25">
      <c r="F5279" s="6" t="str">
        <f>IF($A5279="","",$E5279-_xlfn.MAXIFS($E$2:$E5278,$C$2:$C5278,$C5279,$A$2:$A5278,$A5279))</f>
        <v/>
      </c>
      <c r="G5279" s="6" t="str">
        <f t="shared" si="249"/>
        <v/>
      </c>
      <c r="H5279" s="6" t="str">
        <f t="shared" si="250"/>
        <v/>
      </c>
      <c r="I5279" s="3" t="str">
        <f t="shared" si="251"/>
        <v/>
      </c>
    </row>
    <row r="5280" spans="6:9" x14ac:dyDescent="0.25">
      <c r="F5280" s="6" t="str">
        <f>IF($A5280="","",$E5280-_xlfn.MAXIFS($E$2:$E5279,$C$2:$C5279,$C5280,$A$2:$A5279,$A5280))</f>
        <v/>
      </c>
      <c r="G5280" s="6" t="str">
        <f t="shared" si="249"/>
        <v/>
      </c>
      <c r="H5280" s="6" t="str">
        <f t="shared" si="250"/>
        <v/>
      </c>
      <c r="I5280" s="3" t="str">
        <f t="shared" si="251"/>
        <v/>
      </c>
    </row>
    <row r="5281" spans="6:9" x14ac:dyDescent="0.25">
      <c r="F5281" s="6" t="str">
        <f>IF($A5281="","",$E5281-_xlfn.MAXIFS($E$2:$E5280,$C$2:$C5280,$C5281,$A$2:$A5280,$A5281))</f>
        <v/>
      </c>
      <c r="G5281" s="6" t="str">
        <f t="shared" si="249"/>
        <v/>
      </c>
      <c r="H5281" s="6" t="str">
        <f t="shared" si="250"/>
        <v/>
      </c>
      <c r="I5281" s="3" t="str">
        <f t="shared" si="251"/>
        <v/>
      </c>
    </row>
    <row r="5282" spans="6:9" x14ac:dyDescent="0.25">
      <c r="F5282" s="6" t="str">
        <f>IF($A5282="","",$E5282-_xlfn.MAXIFS($E$2:$E5281,$C$2:$C5281,$C5282,$A$2:$A5281,$A5282))</f>
        <v/>
      </c>
      <c r="G5282" s="6" t="str">
        <f t="shared" si="249"/>
        <v/>
      </c>
      <c r="H5282" s="6" t="str">
        <f t="shared" si="250"/>
        <v/>
      </c>
      <c r="I5282" s="3" t="str">
        <f t="shared" si="251"/>
        <v/>
      </c>
    </row>
    <row r="5283" spans="6:9" x14ac:dyDescent="0.25">
      <c r="F5283" s="6" t="str">
        <f>IF($A5283="","",$E5283-_xlfn.MAXIFS($E$2:$E5282,$C$2:$C5282,$C5283,$A$2:$A5282,$A5283))</f>
        <v/>
      </c>
      <c r="G5283" s="6" t="str">
        <f t="shared" si="249"/>
        <v/>
      </c>
      <c r="H5283" s="6" t="str">
        <f t="shared" si="250"/>
        <v/>
      </c>
      <c r="I5283" s="3" t="str">
        <f t="shared" si="251"/>
        <v/>
      </c>
    </row>
    <row r="5284" spans="6:9" x14ac:dyDescent="0.25">
      <c r="F5284" s="6" t="str">
        <f>IF($A5284="","",$E5284-_xlfn.MAXIFS($E$2:$E5283,$C$2:$C5283,$C5284,$A$2:$A5283,$A5284))</f>
        <v/>
      </c>
      <c r="G5284" s="6" t="str">
        <f t="shared" si="249"/>
        <v/>
      </c>
      <c r="H5284" s="6" t="str">
        <f t="shared" si="250"/>
        <v/>
      </c>
      <c r="I5284" s="3" t="str">
        <f t="shared" si="251"/>
        <v/>
      </c>
    </row>
    <row r="5285" spans="6:9" x14ac:dyDescent="0.25">
      <c r="F5285" s="6" t="str">
        <f>IF($A5285="","",$E5285-_xlfn.MAXIFS($E$2:$E5284,$C$2:$C5284,$C5285,$A$2:$A5284,$A5285))</f>
        <v/>
      </c>
      <c r="G5285" s="6" t="str">
        <f t="shared" si="249"/>
        <v/>
      </c>
      <c r="H5285" s="6" t="str">
        <f t="shared" si="250"/>
        <v/>
      </c>
      <c r="I5285" s="3" t="str">
        <f t="shared" si="251"/>
        <v/>
      </c>
    </row>
    <row r="5286" spans="6:9" x14ac:dyDescent="0.25">
      <c r="F5286" s="6" t="str">
        <f>IF($A5286="","",$E5286-_xlfn.MAXIFS($E$2:$E5285,$C$2:$C5285,$C5286,$A$2:$A5285,$A5286))</f>
        <v/>
      </c>
      <c r="G5286" s="6" t="str">
        <f t="shared" si="249"/>
        <v/>
      </c>
      <c r="H5286" s="6" t="str">
        <f t="shared" si="250"/>
        <v/>
      </c>
      <c r="I5286" s="3" t="str">
        <f t="shared" si="251"/>
        <v/>
      </c>
    </row>
    <row r="5287" spans="6:9" x14ac:dyDescent="0.25">
      <c r="F5287" s="6" t="str">
        <f>IF($A5287="","",$E5287-_xlfn.MAXIFS($E$2:$E5286,$C$2:$C5286,$C5287,$A$2:$A5286,$A5287))</f>
        <v/>
      </c>
      <c r="G5287" s="6" t="str">
        <f t="shared" si="249"/>
        <v/>
      </c>
      <c r="H5287" s="6" t="str">
        <f t="shared" si="250"/>
        <v/>
      </c>
      <c r="I5287" s="3" t="str">
        <f t="shared" si="251"/>
        <v/>
      </c>
    </row>
    <row r="5288" spans="6:9" x14ac:dyDescent="0.25">
      <c r="F5288" s="6" t="str">
        <f>IF($A5288="","",$E5288-_xlfn.MAXIFS($E$2:$E5287,$C$2:$C5287,$C5288,$A$2:$A5287,$A5288))</f>
        <v/>
      </c>
      <c r="G5288" s="6" t="str">
        <f t="shared" si="249"/>
        <v/>
      </c>
      <c r="H5288" s="6" t="str">
        <f t="shared" si="250"/>
        <v/>
      </c>
      <c r="I5288" s="3" t="str">
        <f t="shared" si="251"/>
        <v/>
      </c>
    </row>
    <row r="5289" spans="6:9" x14ac:dyDescent="0.25">
      <c r="F5289" s="6" t="str">
        <f>IF($A5289="","",$E5289-_xlfn.MAXIFS($E$2:$E5288,$C$2:$C5288,$C5289,$A$2:$A5288,$A5289))</f>
        <v/>
      </c>
      <c r="G5289" s="6" t="str">
        <f t="shared" si="249"/>
        <v/>
      </c>
      <c r="H5289" s="6" t="str">
        <f t="shared" si="250"/>
        <v/>
      </c>
      <c r="I5289" s="3" t="str">
        <f t="shared" si="251"/>
        <v/>
      </c>
    </row>
    <row r="5290" spans="6:9" x14ac:dyDescent="0.25">
      <c r="F5290" s="6" t="str">
        <f>IF($A5290="","",$E5290-_xlfn.MAXIFS($E$2:$E5289,$C$2:$C5289,$C5290,$A$2:$A5289,$A5290))</f>
        <v/>
      </c>
      <c r="G5290" s="6" t="str">
        <f t="shared" si="249"/>
        <v/>
      </c>
      <c r="H5290" s="6" t="str">
        <f t="shared" si="250"/>
        <v/>
      </c>
      <c r="I5290" s="3" t="str">
        <f t="shared" si="251"/>
        <v/>
      </c>
    </row>
    <row r="5291" spans="6:9" x14ac:dyDescent="0.25">
      <c r="F5291" s="6" t="str">
        <f>IF($A5291="","",$E5291-_xlfn.MAXIFS($E$2:$E5290,$C$2:$C5290,$C5291,$A$2:$A5290,$A5291))</f>
        <v/>
      </c>
      <c r="G5291" s="6" t="str">
        <f t="shared" si="249"/>
        <v/>
      </c>
      <c r="H5291" s="6" t="str">
        <f t="shared" si="250"/>
        <v/>
      </c>
      <c r="I5291" s="3" t="str">
        <f t="shared" si="251"/>
        <v/>
      </c>
    </row>
    <row r="5292" spans="6:9" x14ac:dyDescent="0.25">
      <c r="F5292" s="6" t="str">
        <f>IF($A5292="","",$E5292-_xlfn.MAXIFS($E$2:$E5291,$C$2:$C5291,$C5292,$A$2:$A5291,$A5292))</f>
        <v/>
      </c>
      <c r="G5292" s="6" t="str">
        <f t="shared" si="249"/>
        <v/>
      </c>
      <c r="H5292" s="6" t="str">
        <f t="shared" si="250"/>
        <v/>
      </c>
      <c r="I5292" s="3" t="str">
        <f t="shared" si="251"/>
        <v/>
      </c>
    </row>
    <row r="5293" spans="6:9" x14ac:dyDescent="0.25">
      <c r="F5293" s="6" t="str">
        <f>IF($A5293="","",$E5293-_xlfn.MAXIFS($E$2:$E5292,$C$2:$C5292,$C5293,$A$2:$A5292,$A5293))</f>
        <v/>
      </c>
      <c r="G5293" s="6" t="str">
        <f t="shared" si="249"/>
        <v/>
      </c>
      <c r="H5293" s="6" t="str">
        <f t="shared" si="250"/>
        <v/>
      </c>
      <c r="I5293" s="3" t="str">
        <f t="shared" si="251"/>
        <v/>
      </c>
    </row>
    <row r="5294" spans="6:9" x14ac:dyDescent="0.25">
      <c r="F5294" s="6" t="str">
        <f>IF($A5294="","",$E5294-_xlfn.MAXIFS($E$2:$E5293,$C$2:$C5293,$C5294,$A$2:$A5293,$A5294))</f>
        <v/>
      </c>
      <c r="G5294" s="6" t="str">
        <f t="shared" si="249"/>
        <v/>
      </c>
      <c r="H5294" s="6" t="str">
        <f t="shared" si="250"/>
        <v/>
      </c>
      <c r="I5294" s="3" t="str">
        <f t="shared" si="251"/>
        <v/>
      </c>
    </row>
    <row r="5295" spans="6:9" x14ac:dyDescent="0.25">
      <c r="F5295" s="6" t="str">
        <f>IF($A5295="","",$E5295-_xlfn.MAXIFS($E$2:$E5294,$C$2:$C5294,$C5295,$A$2:$A5294,$A5295))</f>
        <v/>
      </c>
      <c r="G5295" s="6" t="str">
        <f t="shared" si="249"/>
        <v/>
      </c>
      <c r="H5295" s="6" t="str">
        <f t="shared" si="250"/>
        <v/>
      </c>
      <c r="I5295" s="3" t="str">
        <f t="shared" si="251"/>
        <v/>
      </c>
    </row>
    <row r="5296" spans="6:9" x14ac:dyDescent="0.25">
      <c r="F5296" s="6" t="str">
        <f>IF($A5296="","",$E5296-_xlfn.MAXIFS($E$2:$E5295,$C$2:$C5295,$C5296,$A$2:$A5295,$A5296))</f>
        <v/>
      </c>
      <c r="G5296" s="6" t="str">
        <f t="shared" si="249"/>
        <v/>
      </c>
      <c r="H5296" s="6" t="str">
        <f t="shared" si="250"/>
        <v/>
      </c>
      <c r="I5296" s="3" t="str">
        <f t="shared" si="251"/>
        <v/>
      </c>
    </row>
    <row r="5297" spans="6:9" x14ac:dyDescent="0.25">
      <c r="F5297" s="6" t="str">
        <f>IF($A5297="","",$E5297-_xlfn.MAXIFS($E$2:$E5296,$C$2:$C5296,$C5297,$A$2:$A5296,$A5297))</f>
        <v/>
      </c>
      <c r="G5297" s="6" t="str">
        <f t="shared" si="249"/>
        <v/>
      </c>
      <c r="H5297" s="6" t="str">
        <f t="shared" si="250"/>
        <v/>
      </c>
      <c r="I5297" s="3" t="str">
        <f t="shared" si="251"/>
        <v/>
      </c>
    </row>
    <row r="5298" spans="6:9" x14ac:dyDescent="0.25">
      <c r="F5298" s="6" t="str">
        <f>IF($A5298="","",$E5298-_xlfn.MAXIFS($E$2:$E5297,$C$2:$C5297,$C5298,$A$2:$A5297,$A5298))</f>
        <v/>
      </c>
      <c r="G5298" s="6" t="str">
        <f t="shared" si="249"/>
        <v/>
      </c>
      <c r="H5298" s="6" t="str">
        <f t="shared" si="250"/>
        <v/>
      </c>
      <c r="I5298" s="3" t="str">
        <f t="shared" si="251"/>
        <v/>
      </c>
    </row>
    <row r="5299" spans="6:9" x14ac:dyDescent="0.25">
      <c r="F5299" s="6" t="str">
        <f>IF($A5299="","",$E5299-_xlfn.MAXIFS($E$2:$E5298,$C$2:$C5298,$C5299,$A$2:$A5298,$A5299))</f>
        <v/>
      </c>
      <c r="G5299" s="6" t="str">
        <f t="shared" si="249"/>
        <v/>
      </c>
      <c r="H5299" s="6" t="str">
        <f t="shared" si="250"/>
        <v/>
      </c>
      <c r="I5299" s="3" t="str">
        <f t="shared" si="251"/>
        <v/>
      </c>
    </row>
    <row r="5300" spans="6:9" x14ac:dyDescent="0.25">
      <c r="F5300" s="6" t="str">
        <f>IF($A5300="","",$E5300-_xlfn.MAXIFS($E$2:$E5299,$C$2:$C5299,$C5300,$A$2:$A5299,$A5300))</f>
        <v/>
      </c>
      <c r="G5300" s="6" t="str">
        <f t="shared" si="249"/>
        <v/>
      </c>
      <c r="H5300" s="6" t="str">
        <f t="shared" si="250"/>
        <v/>
      </c>
      <c r="I5300" s="3" t="str">
        <f t="shared" si="251"/>
        <v/>
      </c>
    </row>
    <row r="5301" spans="6:9" x14ac:dyDescent="0.25">
      <c r="F5301" s="6" t="str">
        <f>IF($A5301="","",$E5301-_xlfn.MAXIFS($E$2:$E5300,$C$2:$C5300,$C5301,$A$2:$A5300,$A5301))</f>
        <v/>
      </c>
      <c r="G5301" s="6" t="str">
        <f t="shared" si="249"/>
        <v/>
      </c>
      <c r="H5301" s="6" t="str">
        <f t="shared" si="250"/>
        <v/>
      </c>
      <c r="I5301" s="3" t="str">
        <f t="shared" si="251"/>
        <v/>
      </c>
    </row>
    <row r="5302" spans="6:9" x14ac:dyDescent="0.25">
      <c r="F5302" s="6" t="str">
        <f>IF($A5302="","",$E5302-_xlfn.MAXIFS($E$2:$E5301,$C$2:$C5301,$C5302,$A$2:$A5301,$A5302))</f>
        <v/>
      </c>
      <c r="G5302" s="6" t="str">
        <f t="shared" si="249"/>
        <v/>
      </c>
      <c r="H5302" s="6" t="str">
        <f t="shared" si="250"/>
        <v/>
      </c>
      <c r="I5302" s="3" t="str">
        <f t="shared" si="251"/>
        <v/>
      </c>
    </row>
    <row r="5303" spans="6:9" x14ac:dyDescent="0.25">
      <c r="F5303" s="6" t="str">
        <f>IF($A5303="","",$E5303-_xlfn.MAXIFS($E$2:$E5302,$C$2:$C5302,$C5303,$A$2:$A5302,$A5303))</f>
        <v/>
      </c>
      <c r="G5303" s="6" t="str">
        <f t="shared" si="249"/>
        <v/>
      </c>
      <c r="H5303" s="6" t="str">
        <f t="shared" si="250"/>
        <v/>
      </c>
      <c r="I5303" s="3" t="str">
        <f t="shared" si="251"/>
        <v/>
      </c>
    </row>
    <row r="5304" spans="6:9" x14ac:dyDescent="0.25">
      <c r="F5304" s="6" t="str">
        <f>IF($A5304="","",$E5304-_xlfn.MAXIFS($E$2:$E5303,$C$2:$C5303,$C5304,$A$2:$A5303,$A5304))</f>
        <v/>
      </c>
      <c r="G5304" s="6" t="str">
        <f t="shared" si="249"/>
        <v/>
      </c>
      <c r="H5304" s="6" t="str">
        <f t="shared" si="250"/>
        <v/>
      </c>
      <c r="I5304" s="3" t="str">
        <f t="shared" si="251"/>
        <v/>
      </c>
    </row>
    <row r="5305" spans="6:9" x14ac:dyDescent="0.25">
      <c r="F5305" s="6" t="str">
        <f>IF($A5305="","",$E5305-_xlfn.MAXIFS($E$2:$E5304,$C$2:$C5304,$C5305,$A$2:$A5304,$A5305))</f>
        <v/>
      </c>
      <c r="G5305" s="6" t="str">
        <f t="shared" si="249"/>
        <v/>
      </c>
      <c r="H5305" s="6" t="str">
        <f t="shared" si="250"/>
        <v/>
      </c>
      <c r="I5305" s="3" t="str">
        <f t="shared" si="251"/>
        <v/>
      </c>
    </row>
    <row r="5306" spans="6:9" x14ac:dyDescent="0.25">
      <c r="F5306" s="6" t="str">
        <f>IF($A5306="","",$E5306-_xlfn.MAXIFS($E$2:$E5305,$C$2:$C5305,$C5306,$A$2:$A5305,$A5306))</f>
        <v/>
      </c>
      <c r="G5306" s="6" t="str">
        <f t="shared" si="249"/>
        <v/>
      </c>
      <c r="H5306" s="6" t="str">
        <f t="shared" si="250"/>
        <v/>
      </c>
      <c r="I5306" s="3" t="str">
        <f t="shared" si="251"/>
        <v/>
      </c>
    </row>
    <row r="5307" spans="6:9" x14ac:dyDescent="0.25">
      <c r="F5307" s="6" t="str">
        <f>IF($A5307="","",$E5307-_xlfn.MAXIFS($E$2:$E5306,$C$2:$C5306,$C5307,$A$2:$A5306,$A5307))</f>
        <v/>
      </c>
      <c r="G5307" s="6" t="str">
        <f t="shared" si="249"/>
        <v/>
      </c>
      <c r="H5307" s="6" t="str">
        <f t="shared" si="250"/>
        <v/>
      </c>
      <c r="I5307" s="3" t="str">
        <f t="shared" si="251"/>
        <v/>
      </c>
    </row>
    <row r="5308" spans="6:9" x14ac:dyDescent="0.25">
      <c r="F5308" s="6" t="str">
        <f>IF($A5308="","",$E5308-_xlfn.MAXIFS($E$2:$E5307,$C$2:$C5307,$C5308,$A$2:$A5307,$A5308))</f>
        <v/>
      </c>
      <c r="G5308" s="6" t="str">
        <f t="shared" si="249"/>
        <v/>
      </c>
      <c r="H5308" s="6" t="str">
        <f t="shared" si="250"/>
        <v/>
      </c>
      <c r="I5308" s="3" t="str">
        <f t="shared" si="251"/>
        <v/>
      </c>
    </row>
    <row r="5309" spans="6:9" x14ac:dyDescent="0.25">
      <c r="F5309" s="6" t="str">
        <f>IF($A5309="","",$E5309-_xlfn.MAXIFS($E$2:$E5308,$C$2:$C5308,$C5309,$A$2:$A5308,$A5309))</f>
        <v/>
      </c>
      <c r="G5309" s="6" t="str">
        <f t="shared" si="249"/>
        <v/>
      </c>
      <c r="H5309" s="6" t="str">
        <f t="shared" si="250"/>
        <v/>
      </c>
      <c r="I5309" s="3" t="str">
        <f t="shared" si="251"/>
        <v/>
      </c>
    </row>
    <row r="5310" spans="6:9" x14ac:dyDescent="0.25">
      <c r="F5310" s="6" t="str">
        <f>IF($A5310="","",$E5310-_xlfn.MAXIFS($E$2:$E5309,$C$2:$C5309,$C5310,$A$2:$A5309,$A5310))</f>
        <v/>
      </c>
      <c r="G5310" s="6" t="str">
        <f t="shared" si="249"/>
        <v/>
      </c>
      <c r="H5310" s="6" t="str">
        <f t="shared" si="250"/>
        <v/>
      </c>
      <c r="I5310" s="3" t="str">
        <f t="shared" si="251"/>
        <v/>
      </c>
    </row>
    <row r="5311" spans="6:9" x14ac:dyDescent="0.25">
      <c r="F5311" s="6" t="str">
        <f>IF($A5311="","",$E5311-_xlfn.MAXIFS($E$2:$E5310,$C$2:$C5310,$C5311,$A$2:$A5310,$A5311))</f>
        <v/>
      </c>
      <c r="G5311" s="6" t="str">
        <f t="shared" si="249"/>
        <v/>
      </c>
      <c r="H5311" s="6" t="str">
        <f t="shared" si="250"/>
        <v/>
      </c>
      <c r="I5311" s="3" t="str">
        <f t="shared" si="251"/>
        <v/>
      </c>
    </row>
    <row r="5312" spans="6:9" x14ac:dyDescent="0.25">
      <c r="F5312" s="6" t="str">
        <f>IF($A5312="","",$E5312-_xlfn.MAXIFS($E$2:$E5311,$C$2:$C5311,$C5312,$A$2:$A5311,$A5312))</f>
        <v/>
      </c>
      <c r="G5312" s="6" t="str">
        <f t="shared" si="249"/>
        <v/>
      </c>
      <c r="H5312" s="6" t="str">
        <f t="shared" si="250"/>
        <v/>
      </c>
      <c r="I5312" s="3" t="str">
        <f t="shared" si="251"/>
        <v/>
      </c>
    </row>
    <row r="5313" spans="6:9" x14ac:dyDescent="0.25">
      <c r="F5313" s="6" t="str">
        <f>IF($A5313="","",$E5313-_xlfn.MAXIFS($E$2:$E5312,$C$2:$C5312,$C5313,$A$2:$A5312,$A5313))</f>
        <v/>
      </c>
      <c r="G5313" s="6" t="str">
        <f t="shared" si="249"/>
        <v/>
      </c>
      <c r="H5313" s="6" t="str">
        <f t="shared" si="250"/>
        <v/>
      </c>
      <c r="I5313" s="3" t="str">
        <f t="shared" si="251"/>
        <v/>
      </c>
    </row>
    <row r="5314" spans="6:9" x14ac:dyDescent="0.25">
      <c r="F5314" s="6" t="str">
        <f>IF($A5314="","",$E5314-_xlfn.MAXIFS($E$2:$E5313,$C$2:$C5313,$C5314,$A$2:$A5313,$A5314))</f>
        <v/>
      </c>
      <c r="G5314" s="6" t="str">
        <f t="shared" si="249"/>
        <v/>
      </c>
      <c r="H5314" s="6" t="str">
        <f t="shared" si="250"/>
        <v/>
      </c>
      <c r="I5314" s="3" t="str">
        <f t="shared" si="251"/>
        <v/>
      </c>
    </row>
    <row r="5315" spans="6:9" x14ac:dyDescent="0.25">
      <c r="F5315" s="6" t="str">
        <f>IF($A5315="","",$E5315-_xlfn.MAXIFS($E$2:$E5314,$C$2:$C5314,$C5315,$A$2:$A5314,$A5315))</f>
        <v/>
      </c>
      <c r="G5315" s="6" t="str">
        <f t="shared" si="249"/>
        <v/>
      </c>
      <c r="H5315" s="6" t="str">
        <f t="shared" si="250"/>
        <v/>
      </c>
      <c r="I5315" s="3" t="str">
        <f t="shared" si="251"/>
        <v/>
      </c>
    </row>
    <row r="5316" spans="6:9" x14ac:dyDescent="0.25">
      <c r="F5316" s="6" t="str">
        <f>IF($A5316="","",$E5316-_xlfn.MAXIFS($E$2:$E5315,$C$2:$C5315,$C5316,$A$2:$A5315,$A5316))</f>
        <v/>
      </c>
      <c r="G5316" s="6" t="str">
        <f t="shared" si="249"/>
        <v/>
      </c>
      <c r="H5316" s="6" t="str">
        <f t="shared" si="250"/>
        <v/>
      </c>
      <c r="I5316" s="3" t="str">
        <f t="shared" si="251"/>
        <v/>
      </c>
    </row>
    <row r="5317" spans="6:9" x14ac:dyDescent="0.25">
      <c r="F5317" s="6" t="str">
        <f>IF($A5317="","",$E5317-_xlfn.MAXIFS($E$2:$E5316,$C$2:$C5316,$C5317,$A$2:$A5316,$A5317))</f>
        <v/>
      </c>
      <c r="G5317" s="6" t="str">
        <f t="shared" si="249"/>
        <v/>
      </c>
      <c r="H5317" s="6" t="str">
        <f t="shared" si="250"/>
        <v/>
      </c>
      <c r="I5317" s="3" t="str">
        <f t="shared" si="251"/>
        <v/>
      </c>
    </row>
    <row r="5318" spans="6:9" x14ac:dyDescent="0.25">
      <c r="F5318" s="6" t="str">
        <f>IF($A5318="","",$E5318-_xlfn.MAXIFS($E$2:$E5317,$C$2:$C5317,$C5318,$A$2:$A5317,$A5318))</f>
        <v/>
      </c>
      <c r="G5318" s="6" t="str">
        <f t="shared" si="249"/>
        <v/>
      </c>
      <c r="H5318" s="6" t="str">
        <f t="shared" si="250"/>
        <v/>
      </c>
      <c r="I5318" s="3" t="str">
        <f t="shared" si="251"/>
        <v/>
      </c>
    </row>
    <row r="5319" spans="6:9" x14ac:dyDescent="0.25">
      <c r="F5319" s="6" t="str">
        <f>IF($A5319="","",$E5319-_xlfn.MAXIFS($E$2:$E5318,$C$2:$C5318,$C5319,$A$2:$A5318,$A5319))</f>
        <v/>
      </c>
      <c r="G5319" s="6" t="str">
        <f t="shared" si="249"/>
        <v/>
      </c>
      <c r="H5319" s="6" t="str">
        <f t="shared" si="250"/>
        <v/>
      </c>
      <c r="I5319" s="3" t="str">
        <f t="shared" si="251"/>
        <v/>
      </c>
    </row>
    <row r="5320" spans="6:9" x14ac:dyDescent="0.25">
      <c r="F5320" s="6" t="str">
        <f>IF($A5320="","",$E5320-_xlfn.MAXIFS($E$2:$E5319,$C$2:$C5319,$C5320,$A$2:$A5319,$A5320))</f>
        <v/>
      </c>
      <c r="G5320" s="6" t="str">
        <f t="shared" si="249"/>
        <v/>
      </c>
      <c r="H5320" s="6" t="str">
        <f t="shared" si="250"/>
        <v/>
      </c>
      <c r="I5320" s="3" t="str">
        <f t="shared" si="251"/>
        <v/>
      </c>
    </row>
    <row r="5321" spans="6:9" x14ac:dyDescent="0.25">
      <c r="F5321" s="6" t="str">
        <f>IF($A5321="","",$E5321-_xlfn.MAXIFS($E$2:$E5320,$C$2:$C5320,$C5321,$A$2:$A5320,$A5321))</f>
        <v/>
      </c>
      <c r="G5321" s="6" t="str">
        <f t="shared" ref="G5321:G5384" si="252">IF($A5321="","",HOUR($D5321))</f>
        <v/>
      </c>
      <c r="H5321" s="6" t="str">
        <f t="shared" ref="H5321:H5384" si="253">IF($A5321="","",MINUTE($D5321))</f>
        <v/>
      </c>
      <c r="I5321" s="3" t="str">
        <f t="shared" si="251"/>
        <v/>
      </c>
    </row>
    <row r="5322" spans="6:9" x14ac:dyDescent="0.25">
      <c r="F5322" s="6" t="str">
        <f>IF($A5322="","",$E5322-_xlfn.MAXIFS($E$2:$E5321,$C$2:$C5321,$C5322,$A$2:$A5321,$A5322))</f>
        <v/>
      </c>
      <c r="G5322" s="6" t="str">
        <f t="shared" si="252"/>
        <v/>
      </c>
      <c r="H5322" s="6" t="str">
        <f t="shared" si="253"/>
        <v/>
      </c>
      <c r="I5322" s="3" t="str">
        <f t="shared" ref="I5322:I5385" si="254">IF($F5322&lt;0,"ERROR","")</f>
        <v/>
      </c>
    </row>
    <row r="5323" spans="6:9" x14ac:dyDescent="0.25">
      <c r="F5323" s="6" t="str">
        <f>IF($A5323="","",$E5323-_xlfn.MAXIFS($E$2:$E5322,$C$2:$C5322,$C5323,$A$2:$A5322,$A5323))</f>
        <v/>
      </c>
      <c r="G5323" s="6" t="str">
        <f t="shared" si="252"/>
        <v/>
      </c>
      <c r="H5323" s="6" t="str">
        <f t="shared" si="253"/>
        <v/>
      </c>
      <c r="I5323" s="3" t="str">
        <f t="shared" si="254"/>
        <v/>
      </c>
    </row>
    <row r="5324" spans="6:9" x14ac:dyDescent="0.25">
      <c r="F5324" s="6" t="str">
        <f>IF($A5324="","",$E5324-_xlfn.MAXIFS($E$2:$E5323,$C$2:$C5323,$C5324,$A$2:$A5323,$A5324))</f>
        <v/>
      </c>
      <c r="G5324" s="6" t="str">
        <f t="shared" si="252"/>
        <v/>
      </c>
      <c r="H5324" s="6" t="str">
        <f t="shared" si="253"/>
        <v/>
      </c>
      <c r="I5324" s="3" t="str">
        <f t="shared" si="254"/>
        <v/>
      </c>
    </row>
    <row r="5325" spans="6:9" x14ac:dyDescent="0.25">
      <c r="F5325" s="6" t="str">
        <f>IF($A5325="","",$E5325-_xlfn.MAXIFS($E$2:$E5324,$C$2:$C5324,$C5325,$A$2:$A5324,$A5325))</f>
        <v/>
      </c>
      <c r="G5325" s="6" t="str">
        <f t="shared" si="252"/>
        <v/>
      </c>
      <c r="H5325" s="6" t="str">
        <f t="shared" si="253"/>
        <v/>
      </c>
      <c r="I5325" s="3" t="str">
        <f t="shared" si="254"/>
        <v/>
      </c>
    </row>
    <row r="5326" spans="6:9" x14ac:dyDescent="0.25">
      <c r="F5326" s="6" t="str">
        <f>IF($A5326="","",$E5326-_xlfn.MAXIFS($E$2:$E5325,$C$2:$C5325,$C5326,$A$2:$A5325,$A5326))</f>
        <v/>
      </c>
      <c r="G5326" s="6" t="str">
        <f t="shared" si="252"/>
        <v/>
      </c>
      <c r="H5326" s="6" t="str">
        <f t="shared" si="253"/>
        <v/>
      </c>
      <c r="I5326" s="3" t="str">
        <f t="shared" si="254"/>
        <v/>
      </c>
    </row>
    <row r="5327" spans="6:9" x14ac:dyDescent="0.25">
      <c r="F5327" s="6" t="str">
        <f>IF($A5327="","",$E5327-_xlfn.MAXIFS($E$2:$E5326,$C$2:$C5326,$C5327,$A$2:$A5326,$A5327))</f>
        <v/>
      </c>
      <c r="G5327" s="6" t="str">
        <f t="shared" si="252"/>
        <v/>
      </c>
      <c r="H5327" s="6" t="str">
        <f t="shared" si="253"/>
        <v/>
      </c>
      <c r="I5327" s="3" t="str">
        <f t="shared" si="254"/>
        <v/>
      </c>
    </row>
    <row r="5328" spans="6:9" x14ac:dyDescent="0.25">
      <c r="F5328" s="6" t="str">
        <f>IF($A5328="","",$E5328-_xlfn.MAXIFS($E$2:$E5327,$C$2:$C5327,$C5328,$A$2:$A5327,$A5328))</f>
        <v/>
      </c>
      <c r="G5328" s="6" t="str">
        <f t="shared" si="252"/>
        <v/>
      </c>
      <c r="H5328" s="6" t="str">
        <f t="shared" si="253"/>
        <v/>
      </c>
      <c r="I5328" s="3" t="str">
        <f t="shared" si="254"/>
        <v/>
      </c>
    </row>
    <row r="5329" spans="6:9" x14ac:dyDescent="0.25">
      <c r="F5329" s="6" t="str">
        <f>IF($A5329="","",$E5329-_xlfn.MAXIFS($E$2:$E5328,$C$2:$C5328,$C5329,$A$2:$A5328,$A5329))</f>
        <v/>
      </c>
      <c r="G5329" s="6" t="str">
        <f t="shared" si="252"/>
        <v/>
      </c>
      <c r="H5329" s="6" t="str">
        <f t="shared" si="253"/>
        <v/>
      </c>
      <c r="I5329" s="3" t="str">
        <f t="shared" si="254"/>
        <v/>
      </c>
    </row>
    <row r="5330" spans="6:9" x14ac:dyDescent="0.25">
      <c r="F5330" s="6" t="str">
        <f>IF($A5330="","",$E5330-_xlfn.MAXIFS($E$2:$E5329,$C$2:$C5329,$C5330,$A$2:$A5329,$A5330))</f>
        <v/>
      </c>
      <c r="G5330" s="6" t="str">
        <f t="shared" si="252"/>
        <v/>
      </c>
      <c r="H5330" s="6" t="str">
        <f t="shared" si="253"/>
        <v/>
      </c>
      <c r="I5330" s="3" t="str">
        <f t="shared" si="254"/>
        <v/>
      </c>
    </row>
    <row r="5331" spans="6:9" x14ac:dyDescent="0.25">
      <c r="F5331" s="6" t="str">
        <f>IF($A5331="","",$E5331-_xlfn.MAXIFS($E$2:$E5330,$C$2:$C5330,$C5331,$A$2:$A5330,$A5331))</f>
        <v/>
      </c>
      <c r="G5331" s="6" t="str">
        <f t="shared" si="252"/>
        <v/>
      </c>
      <c r="H5331" s="6" t="str">
        <f t="shared" si="253"/>
        <v/>
      </c>
      <c r="I5331" s="3" t="str">
        <f t="shared" si="254"/>
        <v/>
      </c>
    </row>
    <row r="5332" spans="6:9" x14ac:dyDescent="0.25">
      <c r="F5332" s="6" t="str">
        <f>IF($A5332="","",$E5332-_xlfn.MAXIFS($E$2:$E5331,$C$2:$C5331,$C5332,$A$2:$A5331,$A5332))</f>
        <v/>
      </c>
      <c r="G5332" s="6" t="str">
        <f t="shared" si="252"/>
        <v/>
      </c>
      <c r="H5332" s="6" t="str">
        <f t="shared" si="253"/>
        <v/>
      </c>
      <c r="I5332" s="3" t="str">
        <f t="shared" si="254"/>
        <v/>
      </c>
    </row>
    <row r="5333" spans="6:9" x14ac:dyDescent="0.25">
      <c r="F5333" s="6" t="str">
        <f>IF($A5333="","",$E5333-_xlfn.MAXIFS($E$2:$E5332,$C$2:$C5332,$C5333,$A$2:$A5332,$A5333))</f>
        <v/>
      </c>
      <c r="G5333" s="6" t="str">
        <f t="shared" si="252"/>
        <v/>
      </c>
      <c r="H5333" s="6" t="str">
        <f t="shared" si="253"/>
        <v/>
      </c>
      <c r="I5333" s="3" t="str">
        <f t="shared" si="254"/>
        <v/>
      </c>
    </row>
    <row r="5334" spans="6:9" x14ac:dyDescent="0.25">
      <c r="F5334" s="6" t="str">
        <f>IF($A5334="","",$E5334-_xlfn.MAXIFS($E$2:$E5333,$C$2:$C5333,$C5334,$A$2:$A5333,$A5334))</f>
        <v/>
      </c>
      <c r="G5334" s="6" t="str">
        <f t="shared" si="252"/>
        <v/>
      </c>
      <c r="H5334" s="6" t="str">
        <f t="shared" si="253"/>
        <v/>
      </c>
      <c r="I5334" s="3" t="str">
        <f t="shared" si="254"/>
        <v/>
      </c>
    </row>
    <row r="5335" spans="6:9" x14ac:dyDescent="0.25">
      <c r="F5335" s="6" t="str">
        <f>IF($A5335="","",$E5335-_xlfn.MAXIFS($E$2:$E5334,$C$2:$C5334,$C5335,$A$2:$A5334,$A5335))</f>
        <v/>
      </c>
      <c r="G5335" s="6" t="str">
        <f t="shared" si="252"/>
        <v/>
      </c>
      <c r="H5335" s="6" t="str">
        <f t="shared" si="253"/>
        <v/>
      </c>
      <c r="I5335" s="3" t="str">
        <f t="shared" si="254"/>
        <v/>
      </c>
    </row>
    <row r="5336" spans="6:9" x14ac:dyDescent="0.25">
      <c r="F5336" s="6" t="str">
        <f>IF($A5336="","",$E5336-_xlfn.MAXIFS($E$2:$E5335,$C$2:$C5335,$C5336,$A$2:$A5335,$A5336))</f>
        <v/>
      </c>
      <c r="G5336" s="6" t="str">
        <f t="shared" si="252"/>
        <v/>
      </c>
      <c r="H5336" s="6" t="str">
        <f t="shared" si="253"/>
        <v/>
      </c>
      <c r="I5336" s="3" t="str">
        <f t="shared" si="254"/>
        <v/>
      </c>
    </row>
    <row r="5337" spans="6:9" x14ac:dyDescent="0.25">
      <c r="F5337" s="6" t="str">
        <f>IF($A5337="","",$E5337-_xlfn.MAXIFS($E$2:$E5336,$C$2:$C5336,$C5337,$A$2:$A5336,$A5337))</f>
        <v/>
      </c>
      <c r="G5337" s="6" t="str">
        <f t="shared" si="252"/>
        <v/>
      </c>
      <c r="H5337" s="6" t="str">
        <f t="shared" si="253"/>
        <v/>
      </c>
      <c r="I5337" s="3" t="str">
        <f t="shared" si="254"/>
        <v/>
      </c>
    </row>
    <row r="5338" spans="6:9" x14ac:dyDescent="0.25">
      <c r="F5338" s="6" t="str">
        <f>IF($A5338="","",$E5338-_xlfn.MAXIFS($E$2:$E5337,$C$2:$C5337,$C5338,$A$2:$A5337,$A5338))</f>
        <v/>
      </c>
      <c r="G5338" s="6" t="str">
        <f t="shared" si="252"/>
        <v/>
      </c>
      <c r="H5338" s="6" t="str">
        <f t="shared" si="253"/>
        <v/>
      </c>
      <c r="I5338" s="3" t="str">
        <f t="shared" si="254"/>
        <v/>
      </c>
    </row>
    <row r="5339" spans="6:9" x14ac:dyDescent="0.25">
      <c r="F5339" s="6" t="str">
        <f>IF($A5339="","",$E5339-_xlfn.MAXIFS($E$2:$E5338,$C$2:$C5338,$C5339,$A$2:$A5338,$A5339))</f>
        <v/>
      </c>
      <c r="G5339" s="6" t="str">
        <f t="shared" si="252"/>
        <v/>
      </c>
      <c r="H5339" s="6" t="str">
        <f t="shared" si="253"/>
        <v/>
      </c>
      <c r="I5339" s="3" t="str">
        <f t="shared" si="254"/>
        <v/>
      </c>
    </row>
    <row r="5340" spans="6:9" x14ac:dyDescent="0.25">
      <c r="F5340" s="6" t="str">
        <f>IF($A5340="","",$E5340-_xlfn.MAXIFS($E$2:$E5339,$C$2:$C5339,$C5340,$A$2:$A5339,$A5340))</f>
        <v/>
      </c>
      <c r="G5340" s="6" t="str">
        <f t="shared" si="252"/>
        <v/>
      </c>
      <c r="H5340" s="6" t="str">
        <f t="shared" si="253"/>
        <v/>
      </c>
      <c r="I5340" s="3" t="str">
        <f t="shared" si="254"/>
        <v/>
      </c>
    </row>
    <row r="5341" spans="6:9" x14ac:dyDescent="0.25">
      <c r="F5341" s="6" t="str">
        <f>IF($A5341="","",$E5341-_xlfn.MAXIFS($E$2:$E5340,$C$2:$C5340,$C5341,$A$2:$A5340,$A5341))</f>
        <v/>
      </c>
      <c r="G5341" s="6" t="str">
        <f t="shared" si="252"/>
        <v/>
      </c>
      <c r="H5341" s="6" t="str">
        <f t="shared" si="253"/>
        <v/>
      </c>
      <c r="I5341" s="3" t="str">
        <f t="shared" si="254"/>
        <v/>
      </c>
    </row>
    <row r="5342" spans="6:9" x14ac:dyDescent="0.25">
      <c r="F5342" s="6" t="str">
        <f>IF($A5342="","",$E5342-_xlfn.MAXIFS($E$2:$E5341,$C$2:$C5341,$C5342,$A$2:$A5341,$A5342))</f>
        <v/>
      </c>
      <c r="G5342" s="6" t="str">
        <f t="shared" si="252"/>
        <v/>
      </c>
      <c r="H5342" s="6" t="str">
        <f t="shared" si="253"/>
        <v/>
      </c>
      <c r="I5342" s="3" t="str">
        <f t="shared" si="254"/>
        <v/>
      </c>
    </row>
    <row r="5343" spans="6:9" x14ac:dyDescent="0.25">
      <c r="F5343" s="6" t="str">
        <f>IF($A5343="","",$E5343-_xlfn.MAXIFS($E$2:$E5342,$C$2:$C5342,$C5343,$A$2:$A5342,$A5343))</f>
        <v/>
      </c>
      <c r="G5343" s="6" t="str">
        <f t="shared" si="252"/>
        <v/>
      </c>
      <c r="H5343" s="6" t="str">
        <f t="shared" si="253"/>
        <v/>
      </c>
      <c r="I5343" s="3" t="str">
        <f t="shared" si="254"/>
        <v/>
      </c>
    </row>
    <row r="5344" spans="6:9" x14ac:dyDescent="0.25">
      <c r="F5344" s="6" t="str">
        <f>IF($A5344="","",$E5344-_xlfn.MAXIFS($E$2:$E5343,$C$2:$C5343,$C5344,$A$2:$A5343,$A5344))</f>
        <v/>
      </c>
      <c r="G5344" s="6" t="str">
        <f t="shared" si="252"/>
        <v/>
      </c>
      <c r="H5344" s="6" t="str">
        <f t="shared" si="253"/>
        <v/>
      </c>
      <c r="I5344" s="3" t="str">
        <f t="shared" si="254"/>
        <v/>
      </c>
    </row>
    <row r="5345" spans="6:9" x14ac:dyDescent="0.25">
      <c r="F5345" s="6" t="str">
        <f>IF($A5345="","",$E5345-_xlfn.MAXIFS($E$2:$E5344,$C$2:$C5344,$C5345,$A$2:$A5344,$A5345))</f>
        <v/>
      </c>
      <c r="G5345" s="6" t="str">
        <f t="shared" si="252"/>
        <v/>
      </c>
      <c r="H5345" s="6" t="str">
        <f t="shared" si="253"/>
        <v/>
      </c>
      <c r="I5345" s="3" t="str">
        <f t="shared" si="254"/>
        <v/>
      </c>
    </row>
    <row r="5346" spans="6:9" x14ac:dyDescent="0.25">
      <c r="F5346" s="6" t="str">
        <f>IF($A5346="","",$E5346-_xlfn.MAXIFS($E$2:$E5345,$C$2:$C5345,$C5346,$A$2:$A5345,$A5346))</f>
        <v/>
      </c>
      <c r="G5346" s="6" t="str">
        <f t="shared" si="252"/>
        <v/>
      </c>
      <c r="H5346" s="6" t="str">
        <f t="shared" si="253"/>
        <v/>
      </c>
      <c r="I5346" s="3" t="str">
        <f t="shared" si="254"/>
        <v/>
      </c>
    </row>
    <row r="5347" spans="6:9" x14ac:dyDescent="0.25">
      <c r="F5347" s="6" t="str">
        <f>IF($A5347="","",$E5347-_xlfn.MAXIFS($E$2:$E5346,$C$2:$C5346,$C5347,$A$2:$A5346,$A5347))</f>
        <v/>
      </c>
      <c r="G5347" s="6" t="str">
        <f t="shared" si="252"/>
        <v/>
      </c>
      <c r="H5347" s="6" t="str">
        <f t="shared" si="253"/>
        <v/>
      </c>
      <c r="I5347" s="3" t="str">
        <f t="shared" si="254"/>
        <v/>
      </c>
    </row>
    <row r="5348" spans="6:9" x14ac:dyDescent="0.25">
      <c r="F5348" s="6" t="str">
        <f>IF($A5348="","",$E5348-_xlfn.MAXIFS($E$2:$E5347,$C$2:$C5347,$C5348,$A$2:$A5347,$A5348))</f>
        <v/>
      </c>
      <c r="G5348" s="6" t="str">
        <f t="shared" si="252"/>
        <v/>
      </c>
      <c r="H5348" s="6" t="str">
        <f t="shared" si="253"/>
        <v/>
      </c>
      <c r="I5348" s="3" t="str">
        <f t="shared" si="254"/>
        <v/>
      </c>
    </row>
    <row r="5349" spans="6:9" x14ac:dyDescent="0.25">
      <c r="F5349" s="6" t="str">
        <f>IF($A5349="","",$E5349-_xlfn.MAXIFS($E$2:$E5348,$C$2:$C5348,$C5349,$A$2:$A5348,$A5349))</f>
        <v/>
      </c>
      <c r="G5349" s="6" t="str">
        <f t="shared" si="252"/>
        <v/>
      </c>
      <c r="H5349" s="6" t="str">
        <f t="shared" si="253"/>
        <v/>
      </c>
      <c r="I5349" s="3" t="str">
        <f t="shared" si="254"/>
        <v/>
      </c>
    </row>
    <row r="5350" spans="6:9" x14ac:dyDescent="0.25">
      <c r="F5350" s="6" t="str">
        <f>IF($A5350="","",$E5350-_xlfn.MAXIFS($E$2:$E5349,$C$2:$C5349,$C5350,$A$2:$A5349,$A5350))</f>
        <v/>
      </c>
      <c r="G5350" s="6" t="str">
        <f t="shared" si="252"/>
        <v/>
      </c>
      <c r="H5350" s="6" t="str">
        <f t="shared" si="253"/>
        <v/>
      </c>
      <c r="I5350" s="3" t="str">
        <f t="shared" si="254"/>
        <v/>
      </c>
    </row>
    <row r="5351" spans="6:9" x14ac:dyDescent="0.25">
      <c r="F5351" s="6" t="str">
        <f>IF($A5351="","",$E5351-_xlfn.MAXIFS($E$2:$E5350,$C$2:$C5350,$C5351,$A$2:$A5350,$A5351))</f>
        <v/>
      </c>
      <c r="G5351" s="6" t="str">
        <f t="shared" si="252"/>
        <v/>
      </c>
      <c r="H5351" s="6" t="str">
        <f t="shared" si="253"/>
        <v/>
      </c>
      <c r="I5351" s="3" t="str">
        <f t="shared" si="254"/>
        <v/>
      </c>
    </row>
    <row r="5352" spans="6:9" x14ac:dyDescent="0.25">
      <c r="F5352" s="6" t="str">
        <f>IF($A5352="","",$E5352-_xlfn.MAXIFS($E$2:$E5351,$C$2:$C5351,$C5352,$A$2:$A5351,$A5352))</f>
        <v/>
      </c>
      <c r="G5352" s="6" t="str">
        <f t="shared" si="252"/>
        <v/>
      </c>
      <c r="H5352" s="6" t="str">
        <f t="shared" si="253"/>
        <v/>
      </c>
      <c r="I5352" s="3" t="str">
        <f t="shared" si="254"/>
        <v/>
      </c>
    </row>
    <row r="5353" spans="6:9" x14ac:dyDescent="0.25">
      <c r="F5353" s="6" t="str">
        <f>IF($A5353="","",$E5353-_xlfn.MAXIFS($E$2:$E5352,$C$2:$C5352,$C5353,$A$2:$A5352,$A5353))</f>
        <v/>
      </c>
      <c r="G5353" s="6" t="str">
        <f t="shared" si="252"/>
        <v/>
      </c>
      <c r="H5353" s="6" t="str">
        <f t="shared" si="253"/>
        <v/>
      </c>
      <c r="I5353" s="3" t="str">
        <f t="shared" si="254"/>
        <v/>
      </c>
    </row>
    <row r="5354" spans="6:9" x14ac:dyDescent="0.25">
      <c r="F5354" s="6" t="str">
        <f>IF($A5354="","",$E5354-_xlfn.MAXIFS($E$2:$E5353,$C$2:$C5353,$C5354,$A$2:$A5353,$A5354))</f>
        <v/>
      </c>
      <c r="G5354" s="6" t="str">
        <f t="shared" si="252"/>
        <v/>
      </c>
      <c r="H5354" s="6" t="str">
        <f t="shared" si="253"/>
        <v/>
      </c>
      <c r="I5354" s="3" t="str">
        <f t="shared" si="254"/>
        <v/>
      </c>
    </row>
    <row r="5355" spans="6:9" x14ac:dyDescent="0.25">
      <c r="F5355" s="6" t="str">
        <f>IF($A5355="","",$E5355-_xlfn.MAXIFS($E$2:$E5354,$C$2:$C5354,$C5355,$A$2:$A5354,$A5355))</f>
        <v/>
      </c>
      <c r="G5355" s="6" t="str">
        <f t="shared" si="252"/>
        <v/>
      </c>
      <c r="H5355" s="6" t="str">
        <f t="shared" si="253"/>
        <v/>
      </c>
      <c r="I5355" s="3" t="str">
        <f t="shared" si="254"/>
        <v/>
      </c>
    </row>
    <row r="5356" spans="6:9" x14ac:dyDescent="0.25">
      <c r="F5356" s="6" t="str">
        <f>IF($A5356="","",$E5356-_xlfn.MAXIFS($E$2:$E5355,$C$2:$C5355,$C5356,$A$2:$A5355,$A5356))</f>
        <v/>
      </c>
      <c r="G5356" s="6" t="str">
        <f t="shared" si="252"/>
        <v/>
      </c>
      <c r="H5356" s="6" t="str">
        <f t="shared" si="253"/>
        <v/>
      </c>
      <c r="I5356" s="3" t="str">
        <f t="shared" si="254"/>
        <v/>
      </c>
    </row>
    <row r="5357" spans="6:9" x14ac:dyDescent="0.25">
      <c r="F5357" s="6" t="str">
        <f>IF($A5357="","",$E5357-_xlfn.MAXIFS($E$2:$E5356,$C$2:$C5356,$C5357,$A$2:$A5356,$A5357))</f>
        <v/>
      </c>
      <c r="G5357" s="6" t="str">
        <f t="shared" si="252"/>
        <v/>
      </c>
      <c r="H5357" s="6" t="str">
        <f t="shared" si="253"/>
        <v/>
      </c>
      <c r="I5357" s="3" t="str">
        <f t="shared" si="254"/>
        <v/>
      </c>
    </row>
    <row r="5358" spans="6:9" x14ac:dyDescent="0.25">
      <c r="F5358" s="6" t="str">
        <f>IF($A5358="","",$E5358-_xlfn.MAXIFS($E$2:$E5357,$C$2:$C5357,$C5358,$A$2:$A5357,$A5358))</f>
        <v/>
      </c>
      <c r="G5358" s="6" t="str">
        <f t="shared" si="252"/>
        <v/>
      </c>
      <c r="H5358" s="6" t="str">
        <f t="shared" si="253"/>
        <v/>
      </c>
      <c r="I5358" s="3" t="str">
        <f t="shared" si="254"/>
        <v/>
      </c>
    </row>
    <row r="5359" spans="6:9" x14ac:dyDescent="0.25">
      <c r="F5359" s="6" t="str">
        <f>IF($A5359="","",$E5359-_xlfn.MAXIFS($E$2:$E5358,$C$2:$C5358,$C5359,$A$2:$A5358,$A5359))</f>
        <v/>
      </c>
      <c r="G5359" s="6" t="str">
        <f t="shared" si="252"/>
        <v/>
      </c>
      <c r="H5359" s="6" t="str">
        <f t="shared" si="253"/>
        <v/>
      </c>
      <c r="I5359" s="3" t="str">
        <f t="shared" si="254"/>
        <v/>
      </c>
    </row>
    <row r="5360" spans="6:9" x14ac:dyDescent="0.25">
      <c r="F5360" s="6" t="str">
        <f>IF($A5360="","",$E5360-_xlfn.MAXIFS($E$2:$E5359,$C$2:$C5359,$C5360,$A$2:$A5359,$A5360))</f>
        <v/>
      </c>
      <c r="G5360" s="6" t="str">
        <f t="shared" si="252"/>
        <v/>
      </c>
      <c r="H5360" s="6" t="str">
        <f t="shared" si="253"/>
        <v/>
      </c>
      <c r="I5360" s="3" t="str">
        <f t="shared" si="254"/>
        <v/>
      </c>
    </row>
    <row r="5361" spans="6:9" x14ac:dyDescent="0.25">
      <c r="F5361" s="6" t="str">
        <f>IF($A5361="","",$E5361-_xlfn.MAXIFS($E$2:$E5360,$C$2:$C5360,$C5361,$A$2:$A5360,$A5361))</f>
        <v/>
      </c>
      <c r="G5361" s="6" t="str">
        <f t="shared" si="252"/>
        <v/>
      </c>
      <c r="H5361" s="6" t="str">
        <f t="shared" si="253"/>
        <v/>
      </c>
      <c r="I5361" s="3" t="str">
        <f t="shared" si="254"/>
        <v/>
      </c>
    </row>
    <row r="5362" spans="6:9" x14ac:dyDescent="0.25">
      <c r="F5362" s="6" t="str">
        <f>IF($A5362="","",$E5362-_xlfn.MAXIFS($E$2:$E5361,$C$2:$C5361,$C5362,$A$2:$A5361,$A5362))</f>
        <v/>
      </c>
      <c r="G5362" s="6" t="str">
        <f t="shared" si="252"/>
        <v/>
      </c>
      <c r="H5362" s="6" t="str">
        <f t="shared" si="253"/>
        <v/>
      </c>
      <c r="I5362" s="3" t="str">
        <f t="shared" si="254"/>
        <v/>
      </c>
    </row>
    <row r="5363" spans="6:9" x14ac:dyDescent="0.25">
      <c r="F5363" s="6" t="str">
        <f>IF($A5363="","",$E5363-_xlfn.MAXIFS($E$2:$E5362,$C$2:$C5362,$C5363,$A$2:$A5362,$A5363))</f>
        <v/>
      </c>
      <c r="G5363" s="6" t="str">
        <f t="shared" si="252"/>
        <v/>
      </c>
      <c r="H5363" s="6" t="str">
        <f t="shared" si="253"/>
        <v/>
      </c>
      <c r="I5363" s="3" t="str">
        <f t="shared" si="254"/>
        <v/>
      </c>
    </row>
    <row r="5364" spans="6:9" x14ac:dyDescent="0.25">
      <c r="F5364" s="6" t="str">
        <f>IF($A5364="","",$E5364-_xlfn.MAXIFS($E$2:$E5363,$C$2:$C5363,$C5364,$A$2:$A5363,$A5364))</f>
        <v/>
      </c>
      <c r="G5364" s="6" t="str">
        <f t="shared" si="252"/>
        <v/>
      </c>
      <c r="H5364" s="6" t="str">
        <f t="shared" si="253"/>
        <v/>
      </c>
      <c r="I5364" s="3" t="str">
        <f t="shared" si="254"/>
        <v/>
      </c>
    </row>
    <row r="5365" spans="6:9" x14ac:dyDescent="0.25">
      <c r="F5365" s="6" t="str">
        <f>IF($A5365="","",$E5365-_xlfn.MAXIFS($E$2:$E5364,$C$2:$C5364,$C5365,$A$2:$A5364,$A5365))</f>
        <v/>
      </c>
      <c r="G5365" s="6" t="str">
        <f t="shared" si="252"/>
        <v/>
      </c>
      <c r="H5365" s="6" t="str">
        <f t="shared" si="253"/>
        <v/>
      </c>
      <c r="I5365" s="3" t="str">
        <f t="shared" si="254"/>
        <v/>
      </c>
    </row>
    <row r="5366" spans="6:9" x14ac:dyDescent="0.25">
      <c r="F5366" s="6" t="str">
        <f>IF($A5366="","",$E5366-_xlfn.MAXIFS($E$2:$E5365,$C$2:$C5365,$C5366,$A$2:$A5365,$A5366))</f>
        <v/>
      </c>
      <c r="G5366" s="6" t="str">
        <f t="shared" si="252"/>
        <v/>
      </c>
      <c r="H5366" s="6" t="str">
        <f t="shared" si="253"/>
        <v/>
      </c>
      <c r="I5366" s="3" t="str">
        <f t="shared" si="254"/>
        <v/>
      </c>
    </row>
    <row r="5367" spans="6:9" x14ac:dyDescent="0.25">
      <c r="F5367" s="6" t="str">
        <f>IF($A5367="","",$E5367-_xlfn.MAXIFS($E$2:$E5366,$C$2:$C5366,$C5367,$A$2:$A5366,$A5367))</f>
        <v/>
      </c>
      <c r="G5367" s="6" t="str">
        <f t="shared" si="252"/>
        <v/>
      </c>
      <c r="H5367" s="6" t="str">
        <f t="shared" si="253"/>
        <v/>
      </c>
      <c r="I5367" s="3" t="str">
        <f t="shared" si="254"/>
        <v/>
      </c>
    </row>
    <row r="5368" spans="6:9" x14ac:dyDescent="0.25">
      <c r="F5368" s="6" t="str">
        <f>IF($A5368="","",$E5368-_xlfn.MAXIFS($E$2:$E5367,$C$2:$C5367,$C5368,$A$2:$A5367,$A5368))</f>
        <v/>
      </c>
      <c r="G5368" s="6" t="str">
        <f t="shared" si="252"/>
        <v/>
      </c>
      <c r="H5368" s="6" t="str">
        <f t="shared" si="253"/>
        <v/>
      </c>
      <c r="I5368" s="3" t="str">
        <f t="shared" si="254"/>
        <v/>
      </c>
    </row>
    <row r="5369" spans="6:9" x14ac:dyDescent="0.25">
      <c r="F5369" s="6" t="str">
        <f>IF($A5369="","",$E5369-_xlfn.MAXIFS($E$2:$E5368,$C$2:$C5368,$C5369,$A$2:$A5368,$A5369))</f>
        <v/>
      </c>
      <c r="G5369" s="6" t="str">
        <f t="shared" si="252"/>
        <v/>
      </c>
      <c r="H5369" s="6" t="str">
        <f t="shared" si="253"/>
        <v/>
      </c>
      <c r="I5369" s="3" t="str">
        <f t="shared" si="254"/>
        <v/>
      </c>
    </row>
    <row r="5370" spans="6:9" x14ac:dyDescent="0.25">
      <c r="F5370" s="6" t="str">
        <f>IF($A5370="","",$E5370-_xlfn.MAXIFS($E$2:$E5369,$C$2:$C5369,$C5370,$A$2:$A5369,$A5370))</f>
        <v/>
      </c>
      <c r="G5370" s="6" t="str">
        <f t="shared" si="252"/>
        <v/>
      </c>
      <c r="H5370" s="6" t="str">
        <f t="shared" si="253"/>
        <v/>
      </c>
      <c r="I5370" s="3" t="str">
        <f t="shared" si="254"/>
        <v/>
      </c>
    </row>
    <row r="5371" spans="6:9" x14ac:dyDescent="0.25">
      <c r="F5371" s="6" t="str">
        <f>IF($A5371="","",$E5371-_xlfn.MAXIFS($E$2:$E5370,$C$2:$C5370,$C5371,$A$2:$A5370,$A5371))</f>
        <v/>
      </c>
      <c r="G5371" s="6" t="str">
        <f t="shared" si="252"/>
        <v/>
      </c>
      <c r="H5371" s="6" t="str">
        <f t="shared" si="253"/>
        <v/>
      </c>
      <c r="I5371" s="3" t="str">
        <f t="shared" si="254"/>
        <v/>
      </c>
    </row>
    <row r="5372" spans="6:9" x14ac:dyDescent="0.25">
      <c r="F5372" s="6" t="str">
        <f>IF($A5372="","",$E5372-_xlfn.MAXIFS($E$2:$E5371,$C$2:$C5371,$C5372,$A$2:$A5371,$A5372))</f>
        <v/>
      </c>
      <c r="G5372" s="6" t="str">
        <f t="shared" si="252"/>
        <v/>
      </c>
      <c r="H5372" s="6" t="str">
        <f t="shared" si="253"/>
        <v/>
      </c>
      <c r="I5372" s="3" t="str">
        <f t="shared" si="254"/>
        <v/>
      </c>
    </row>
    <row r="5373" spans="6:9" x14ac:dyDescent="0.25">
      <c r="F5373" s="6" t="str">
        <f>IF($A5373="","",$E5373-_xlfn.MAXIFS($E$2:$E5372,$C$2:$C5372,$C5373,$A$2:$A5372,$A5373))</f>
        <v/>
      </c>
      <c r="G5373" s="6" t="str">
        <f t="shared" si="252"/>
        <v/>
      </c>
      <c r="H5373" s="6" t="str">
        <f t="shared" si="253"/>
        <v/>
      </c>
      <c r="I5373" s="3" t="str">
        <f t="shared" si="254"/>
        <v/>
      </c>
    </row>
    <row r="5374" spans="6:9" x14ac:dyDescent="0.25">
      <c r="F5374" s="6" t="str">
        <f>IF($A5374="","",$E5374-_xlfn.MAXIFS($E$2:$E5373,$C$2:$C5373,$C5374,$A$2:$A5373,$A5374))</f>
        <v/>
      </c>
      <c r="G5374" s="6" t="str">
        <f t="shared" si="252"/>
        <v/>
      </c>
      <c r="H5374" s="6" t="str">
        <f t="shared" si="253"/>
        <v/>
      </c>
      <c r="I5374" s="3" t="str">
        <f t="shared" si="254"/>
        <v/>
      </c>
    </row>
    <row r="5375" spans="6:9" x14ac:dyDescent="0.25">
      <c r="F5375" s="6" t="str">
        <f>IF($A5375="","",$E5375-_xlfn.MAXIFS($E$2:$E5374,$C$2:$C5374,$C5375,$A$2:$A5374,$A5375))</f>
        <v/>
      </c>
      <c r="G5375" s="6" t="str">
        <f t="shared" si="252"/>
        <v/>
      </c>
      <c r="H5375" s="6" t="str">
        <f t="shared" si="253"/>
        <v/>
      </c>
      <c r="I5375" s="3" t="str">
        <f t="shared" si="254"/>
        <v/>
      </c>
    </row>
    <row r="5376" spans="6:9" x14ac:dyDescent="0.25">
      <c r="F5376" s="6" t="str">
        <f>IF($A5376="","",$E5376-_xlfn.MAXIFS($E$2:$E5375,$C$2:$C5375,$C5376,$A$2:$A5375,$A5376))</f>
        <v/>
      </c>
      <c r="G5376" s="6" t="str">
        <f t="shared" si="252"/>
        <v/>
      </c>
      <c r="H5376" s="6" t="str">
        <f t="shared" si="253"/>
        <v/>
      </c>
      <c r="I5376" s="3" t="str">
        <f t="shared" si="254"/>
        <v/>
      </c>
    </row>
    <row r="5377" spans="6:9" x14ac:dyDescent="0.25">
      <c r="F5377" s="6" t="str">
        <f>IF($A5377="","",$E5377-_xlfn.MAXIFS($E$2:$E5376,$C$2:$C5376,$C5377,$A$2:$A5376,$A5377))</f>
        <v/>
      </c>
      <c r="G5377" s="6" t="str">
        <f t="shared" si="252"/>
        <v/>
      </c>
      <c r="H5377" s="6" t="str">
        <f t="shared" si="253"/>
        <v/>
      </c>
      <c r="I5377" s="3" t="str">
        <f t="shared" si="254"/>
        <v/>
      </c>
    </row>
    <row r="5378" spans="6:9" x14ac:dyDescent="0.25">
      <c r="F5378" s="6" t="str">
        <f>IF($A5378="","",$E5378-_xlfn.MAXIFS($E$2:$E5377,$C$2:$C5377,$C5378,$A$2:$A5377,$A5378))</f>
        <v/>
      </c>
      <c r="G5378" s="6" t="str">
        <f t="shared" si="252"/>
        <v/>
      </c>
      <c r="H5378" s="6" t="str">
        <f t="shared" si="253"/>
        <v/>
      </c>
      <c r="I5378" s="3" t="str">
        <f t="shared" si="254"/>
        <v/>
      </c>
    </row>
    <row r="5379" spans="6:9" x14ac:dyDescent="0.25">
      <c r="F5379" s="6" t="str">
        <f>IF($A5379="","",$E5379-_xlfn.MAXIFS($E$2:$E5378,$C$2:$C5378,$C5379,$A$2:$A5378,$A5379))</f>
        <v/>
      </c>
      <c r="G5379" s="6" t="str">
        <f t="shared" si="252"/>
        <v/>
      </c>
      <c r="H5379" s="6" t="str">
        <f t="shared" si="253"/>
        <v/>
      </c>
      <c r="I5379" s="3" t="str">
        <f t="shared" si="254"/>
        <v/>
      </c>
    </row>
    <row r="5380" spans="6:9" x14ac:dyDescent="0.25">
      <c r="F5380" s="6" t="str">
        <f>IF($A5380="","",$E5380-_xlfn.MAXIFS($E$2:$E5379,$C$2:$C5379,$C5380,$A$2:$A5379,$A5380))</f>
        <v/>
      </c>
      <c r="G5380" s="6" t="str">
        <f t="shared" si="252"/>
        <v/>
      </c>
      <c r="H5380" s="6" t="str">
        <f t="shared" si="253"/>
        <v/>
      </c>
      <c r="I5380" s="3" t="str">
        <f t="shared" si="254"/>
        <v/>
      </c>
    </row>
    <row r="5381" spans="6:9" x14ac:dyDescent="0.25">
      <c r="F5381" s="6" t="str">
        <f>IF($A5381="","",$E5381-_xlfn.MAXIFS($E$2:$E5380,$C$2:$C5380,$C5381,$A$2:$A5380,$A5381))</f>
        <v/>
      </c>
      <c r="G5381" s="6" t="str">
        <f t="shared" si="252"/>
        <v/>
      </c>
      <c r="H5381" s="6" t="str">
        <f t="shared" si="253"/>
        <v/>
      </c>
      <c r="I5381" s="3" t="str">
        <f t="shared" si="254"/>
        <v/>
      </c>
    </row>
    <row r="5382" spans="6:9" x14ac:dyDescent="0.25">
      <c r="F5382" s="6" t="str">
        <f>IF($A5382="","",$E5382-_xlfn.MAXIFS($E$2:$E5381,$C$2:$C5381,$C5382,$A$2:$A5381,$A5382))</f>
        <v/>
      </c>
      <c r="G5382" s="6" t="str">
        <f t="shared" si="252"/>
        <v/>
      </c>
      <c r="H5382" s="6" t="str">
        <f t="shared" si="253"/>
        <v/>
      </c>
      <c r="I5382" s="3" t="str">
        <f t="shared" si="254"/>
        <v/>
      </c>
    </row>
    <row r="5383" spans="6:9" x14ac:dyDescent="0.25">
      <c r="F5383" s="6" t="str">
        <f>IF($A5383="","",$E5383-_xlfn.MAXIFS($E$2:$E5382,$C$2:$C5382,$C5383,$A$2:$A5382,$A5383))</f>
        <v/>
      </c>
      <c r="G5383" s="6" t="str">
        <f t="shared" si="252"/>
        <v/>
      </c>
      <c r="H5383" s="6" t="str">
        <f t="shared" si="253"/>
        <v/>
      </c>
      <c r="I5383" s="3" t="str">
        <f t="shared" si="254"/>
        <v/>
      </c>
    </row>
    <row r="5384" spans="6:9" x14ac:dyDescent="0.25">
      <c r="F5384" s="6" t="str">
        <f>IF($A5384="","",$E5384-_xlfn.MAXIFS($E$2:$E5383,$C$2:$C5383,$C5384,$A$2:$A5383,$A5384))</f>
        <v/>
      </c>
      <c r="G5384" s="6" t="str">
        <f t="shared" si="252"/>
        <v/>
      </c>
      <c r="H5384" s="6" t="str">
        <f t="shared" si="253"/>
        <v/>
      </c>
      <c r="I5384" s="3" t="str">
        <f t="shared" si="254"/>
        <v/>
      </c>
    </row>
    <row r="5385" spans="6:9" x14ac:dyDescent="0.25">
      <c r="F5385" s="6" t="str">
        <f>IF($A5385="","",$E5385-_xlfn.MAXIFS($E$2:$E5384,$C$2:$C5384,$C5385,$A$2:$A5384,$A5385))</f>
        <v/>
      </c>
      <c r="G5385" s="6" t="str">
        <f t="shared" ref="G5385:G5448" si="255">IF($A5385="","",HOUR($D5385))</f>
        <v/>
      </c>
      <c r="H5385" s="6" t="str">
        <f t="shared" ref="H5385:H5448" si="256">IF($A5385="","",MINUTE($D5385))</f>
        <v/>
      </c>
      <c r="I5385" s="3" t="str">
        <f t="shared" si="254"/>
        <v/>
      </c>
    </row>
    <row r="5386" spans="6:9" x14ac:dyDescent="0.25">
      <c r="F5386" s="6" t="str">
        <f>IF($A5386="","",$E5386-_xlfn.MAXIFS($E$2:$E5385,$C$2:$C5385,$C5386,$A$2:$A5385,$A5386))</f>
        <v/>
      </c>
      <c r="G5386" s="6" t="str">
        <f t="shared" si="255"/>
        <v/>
      </c>
      <c r="H5386" s="6" t="str">
        <f t="shared" si="256"/>
        <v/>
      </c>
      <c r="I5386" s="3" t="str">
        <f t="shared" ref="I5386:I5449" si="257">IF($F5386&lt;0,"ERROR","")</f>
        <v/>
      </c>
    </row>
    <row r="5387" spans="6:9" x14ac:dyDescent="0.25">
      <c r="F5387" s="6" t="str">
        <f>IF($A5387="","",$E5387-_xlfn.MAXIFS($E$2:$E5386,$C$2:$C5386,$C5387,$A$2:$A5386,$A5387))</f>
        <v/>
      </c>
      <c r="G5387" s="6" t="str">
        <f t="shared" si="255"/>
        <v/>
      </c>
      <c r="H5387" s="6" t="str">
        <f t="shared" si="256"/>
        <v/>
      </c>
      <c r="I5387" s="3" t="str">
        <f t="shared" si="257"/>
        <v/>
      </c>
    </row>
    <row r="5388" spans="6:9" x14ac:dyDescent="0.25">
      <c r="F5388" s="6" t="str">
        <f>IF($A5388="","",$E5388-_xlfn.MAXIFS($E$2:$E5387,$C$2:$C5387,$C5388,$A$2:$A5387,$A5388))</f>
        <v/>
      </c>
      <c r="G5388" s="6" t="str">
        <f t="shared" si="255"/>
        <v/>
      </c>
      <c r="H5388" s="6" t="str">
        <f t="shared" si="256"/>
        <v/>
      </c>
      <c r="I5388" s="3" t="str">
        <f t="shared" si="257"/>
        <v/>
      </c>
    </row>
    <row r="5389" spans="6:9" x14ac:dyDescent="0.25">
      <c r="F5389" s="6" t="str">
        <f>IF($A5389="","",$E5389-_xlfn.MAXIFS($E$2:$E5388,$C$2:$C5388,$C5389,$A$2:$A5388,$A5389))</f>
        <v/>
      </c>
      <c r="G5389" s="6" t="str">
        <f t="shared" si="255"/>
        <v/>
      </c>
      <c r="H5389" s="6" t="str">
        <f t="shared" si="256"/>
        <v/>
      </c>
      <c r="I5389" s="3" t="str">
        <f t="shared" si="257"/>
        <v/>
      </c>
    </row>
    <row r="5390" spans="6:9" x14ac:dyDescent="0.25">
      <c r="F5390" s="6" t="str">
        <f>IF($A5390="","",$E5390-_xlfn.MAXIFS($E$2:$E5389,$C$2:$C5389,$C5390,$A$2:$A5389,$A5390))</f>
        <v/>
      </c>
      <c r="G5390" s="6" t="str">
        <f t="shared" si="255"/>
        <v/>
      </c>
      <c r="H5390" s="6" t="str">
        <f t="shared" si="256"/>
        <v/>
      </c>
      <c r="I5390" s="3" t="str">
        <f t="shared" si="257"/>
        <v/>
      </c>
    </row>
    <row r="5391" spans="6:9" x14ac:dyDescent="0.25">
      <c r="F5391" s="6" t="str">
        <f>IF($A5391="","",$E5391-_xlfn.MAXIFS($E$2:$E5390,$C$2:$C5390,$C5391,$A$2:$A5390,$A5391))</f>
        <v/>
      </c>
      <c r="G5391" s="6" t="str">
        <f t="shared" si="255"/>
        <v/>
      </c>
      <c r="H5391" s="6" t="str">
        <f t="shared" si="256"/>
        <v/>
      </c>
      <c r="I5391" s="3" t="str">
        <f t="shared" si="257"/>
        <v/>
      </c>
    </row>
    <row r="5392" spans="6:9" x14ac:dyDescent="0.25">
      <c r="F5392" s="6" t="str">
        <f>IF($A5392="","",$E5392-_xlfn.MAXIFS($E$2:$E5391,$C$2:$C5391,$C5392,$A$2:$A5391,$A5392))</f>
        <v/>
      </c>
      <c r="G5392" s="6" t="str">
        <f t="shared" si="255"/>
        <v/>
      </c>
      <c r="H5392" s="6" t="str">
        <f t="shared" si="256"/>
        <v/>
      </c>
      <c r="I5392" s="3" t="str">
        <f t="shared" si="257"/>
        <v/>
      </c>
    </row>
    <row r="5393" spans="6:9" x14ac:dyDescent="0.25">
      <c r="F5393" s="6" t="str">
        <f>IF($A5393="","",$E5393-_xlfn.MAXIFS($E$2:$E5392,$C$2:$C5392,$C5393,$A$2:$A5392,$A5393))</f>
        <v/>
      </c>
      <c r="G5393" s="6" t="str">
        <f t="shared" si="255"/>
        <v/>
      </c>
      <c r="H5393" s="6" t="str">
        <f t="shared" si="256"/>
        <v/>
      </c>
      <c r="I5393" s="3" t="str">
        <f t="shared" si="257"/>
        <v/>
      </c>
    </row>
    <row r="5394" spans="6:9" x14ac:dyDescent="0.25">
      <c r="F5394" s="6" t="str">
        <f>IF($A5394="","",$E5394-_xlfn.MAXIFS($E$2:$E5393,$C$2:$C5393,$C5394,$A$2:$A5393,$A5394))</f>
        <v/>
      </c>
      <c r="G5394" s="6" t="str">
        <f t="shared" si="255"/>
        <v/>
      </c>
      <c r="H5394" s="6" t="str">
        <f t="shared" si="256"/>
        <v/>
      </c>
      <c r="I5394" s="3" t="str">
        <f t="shared" si="257"/>
        <v/>
      </c>
    </row>
    <row r="5395" spans="6:9" x14ac:dyDescent="0.25">
      <c r="F5395" s="6" t="str">
        <f>IF($A5395="","",$E5395-_xlfn.MAXIFS($E$2:$E5394,$C$2:$C5394,$C5395,$A$2:$A5394,$A5395))</f>
        <v/>
      </c>
      <c r="G5395" s="6" t="str">
        <f t="shared" si="255"/>
        <v/>
      </c>
      <c r="H5395" s="6" t="str">
        <f t="shared" si="256"/>
        <v/>
      </c>
      <c r="I5395" s="3" t="str">
        <f t="shared" si="257"/>
        <v/>
      </c>
    </row>
    <row r="5396" spans="6:9" x14ac:dyDescent="0.25">
      <c r="F5396" s="6" t="str">
        <f>IF($A5396="","",$E5396-_xlfn.MAXIFS($E$2:$E5395,$C$2:$C5395,$C5396,$A$2:$A5395,$A5396))</f>
        <v/>
      </c>
      <c r="G5396" s="6" t="str">
        <f t="shared" si="255"/>
        <v/>
      </c>
      <c r="H5396" s="6" t="str">
        <f t="shared" si="256"/>
        <v/>
      </c>
      <c r="I5396" s="3" t="str">
        <f t="shared" si="257"/>
        <v/>
      </c>
    </row>
    <row r="5397" spans="6:9" x14ac:dyDescent="0.25">
      <c r="F5397" s="6" t="str">
        <f>IF($A5397="","",$E5397-_xlfn.MAXIFS($E$2:$E5396,$C$2:$C5396,$C5397,$A$2:$A5396,$A5397))</f>
        <v/>
      </c>
      <c r="G5397" s="6" t="str">
        <f t="shared" si="255"/>
        <v/>
      </c>
      <c r="H5397" s="6" t="str">
        <f t="shared" si="256"/>
        <v/>
      </c>
      <c r="I5397" s="3" t="str">
        <f t="shared" si="257"/>
        <v/>
      </c>
    </row>
    <row r="5398" spans="6:9" x14ac:dyDescent="0.25">
      <c r="F5398" s="6" t="str">
        <f>IF($A5398="","",$E5398-_xlfn.MAXIFS($E$2:$E5397,$C$2:$C5397,$C5398,$A$2:$A5397,$A5398))</f>
        <v/>
      </c>
      <c r="G5398" s="6" t="str">
        <f t="shared" si="255"/>
        <v/>
      </c>
      <c r="H5398" s="6" t="str">
        <f t="shared" si="256"/>
        <v/>
      </c>
      <c r="I5398" s="3" t="str">
        <f t="shared" si="257"/>
        <v/>
      </c>
    </row>
    <row r="5399" spans="6:9" x14ac:dyDescent="0.25">
      <c r="F5399" s="6" t="str">
        <f>IF($A5399="","",$E5399-_xlfn.MAXIFS($E$2:$E5398,$C$2:$C5398,$C5399,$A$2:$A5398,$A5399))</f>
        <v/>
      </c>
      <c r="G5399" s="6" t="str">
        <f t="shared" si="255"/>
        <v/>
      </c>
      <c r="H5399" s="6" t="str">
        <f t="shared" si="256"/>
        <v/>
      </c>
      <c r="I5399" s="3" t="str">
        <f t="shared" si="257"/>
        <v/>
      </c>
    </row>
    <row r="5400" spans="6:9" x14ac:dyDescent="0.25">
      <c r="F5400" s="6" t="str">
        <f>IF($A5400="","",$E5400-_xlfn.MAXIFS($E$2:$E5399,$C$2:$C5399,$C5400,$A$2:$A5399,$A5400))</f>
        <v/>
      </c>
      <c r="G5400" s="6" t="str">
        <f t="shared" si="255"/>
        <v/>
      </c>
      <c r="H5400" s="6" t="str">
        <f t="shared" si="256"/>
        <v/>
      </c>
      <c r="I5400" s="3" t="str">
        <f t="shared" si="257"/>
        <v/>
      </c>
    </row>
    <row r="5401" spans="6:9" x14ac:dyDescent="0.25">
      <c r="F5401" s="6" t="str">
        <f>IF($A5401="","",$E5401-_xlfn.MAXIFS($E$2:$E5400,$C$2:$C5400,$C5401,$A$2:$A5400,$A5401))</f>
        <v/>
      </c>
      <c r="G5401" s="6" t="str">
        <f t="shared" si="255"/>
        <v/>
      </c>
      <c r="H5401" s="6" t="str">
        <f t="shared" si="256"/>
        <v/>
      </c>
      <c r="I5401" s="3" t="str">
        <f t="shared" si="257"/>
        <v/>
      </c>
    </row>
    <row r="5402" spans="6:9" x14ac:dyDescent="0.25">
      <c r="F5402" s="6" t="str">
        <f>IF($A5402="","",$E5402-_xlfn.MAXIFS($E$2:$E5401,$C$2:$C5401,$C5402,$A$2:$A5401,$A5402))</f>
        <v/>
      </c>
      <c r="G5402" s="6" t="str">
        <f t="shared" si="255"/>
        <v/>
      </c>
      <c r="H5402" s="6" t="str">
        <f t="shared" si="256"/>
        <v/>
      </c>
      <c r="I5402" s="3" t="str">
        <f t="shared" si="257"/>
        <v/>
      </c>
    </row>
    <row r="5403" spans="6:9" x14ac:dyDescent="0.25">
      <c r="F5403" s="6" t="str">
        <f>IF($A5403="","",$E5403-_xlfn.MAXIFS($E$2:$E5402,$C$2:$C5402,$C5403,$A$2:$A5402,$A5403))</f>
        <v/>
      </c>
      <c r="G5403" s="6" t="str">
        <f t="shared" si="255"/>
        <v/>
      </c>
      <c r="H5403" s="6" t="str">
        <f t="shared" si="256"/>
        <v/>
      </c>
      <c r="I5403" s="3" t="str">
        <f t="shared" si="257"/>
        <v/>
      </c>
    </row>
    <row r="5404" spans="6:9" x14ac:dyDescent="0.25">
      <c r="F5404" s="6" t="str">
        <f>IF($A5404="","",$E5404-_xlfn.MAXIFS($E$2:$E5403,$C$2:$C5403,$C5404,$A$2:$A5403,$A5404))</f>
        <v/>
      </c>
      <c r="G5404" s="6" t="str">
        <f t="shared" si="255"/>
        <v/>
      </c>
      <c r="H5404" s="6" t="str">
        <f t="shared" si="256"/>
        <v/>
      </c>
      <c r="I5404" s="3" t="str">
        <f t="shared" si="257"/>
        <v/>
      </c>
    </row>
    <row r="5405" spans="6:9" x14ac:dyDescent="0.25">
      <c r="F5405" s="6" t="str">
        <f>IF($A5405="","",$E5405-_xlfn.MAXIFS($E$2:$E5404,$C$2:$C5404,$C5405,$A$2:$A5404,$A5405))</f>
        <v/>
      </c>
      <c r="G5405" s="6" t="str">
        <f t="shared" si="255"/>
        <v/>
      </c>
      <c r="H5405" s="6" t="str">
        <f t="shared" si="256"/>
        <v/>
      </c>
      <c r="I5405" s="3" t="str">
        <f t="shared" si="257"/>
        <v/>
      </c>
    </row>
    <row r="5406" spans="6:9" x14ac:dyDescent="0.25">
      <c r="F5406" s="6" t="str">
        <f>IF($A5406="","",$E5406-_xlfn.MAXIFS($E$2:$E5405,$C$2:$C5405,$C5406,$A$2:$A5405,$A5406))</f>
        <v/>
      </c>
      <c r="G5406" s="6" t="str">
        <f t="shared" si="255"/>
        <v/>
      </c>
      <c r="H5406" s="6" t="str">
        <f t="shared" si="256"/>
        <v/>
      </c>
      <c r="I5406" s="3" t="str">
        <f t="shared" si="257"/>
        <v/>
      </c>
    </row>
    <row r="5407" spans="6:9" x14ac:dyDescent="0.25">
      <c r="F5407" s="6" t="str">
        <f>IF($A5407="","",$E5407-_xlfn.MAXIFS($E$2:$E5406,$C$2:$C5406,$C5407,$A$2:$A5406,$A5407))</f>
        <v/>
      </c>
      <c r="G5407" s="6" t="str">
        <f t="shared" si="255"/>
        <v/>
      </c>
      <c r="H5407" s="6" t="str">
        <f t="shared" si="256"/>
        <v/>
      </c>
      <c r="I5407" s="3" t="str">
        <f t="shared" si="257"/>
        <v/>
      </c>
    </row>
    <row r="5408" spans="6:9" x14ac:dyDescent="0.25">
      <c r="F5408" s="6" t="str">
        <f>IF($A5408="","",$E5408-_xlfn.MAXIFS($E$2:$E5407,$C$2:$C5407,$C5408,$A$2:$A5407,$A5408))</f>
        <v/>
      </c>
      <c r="G5408" s="6" t="str">
        <f t="shared" si="255"/>
        <v/>
      </c>
      <c r="H5408" s="6" t="str">
        <f t="shared" si="256"/>
        <v/>
      </c>
      <c r="I5408" s="3" t="str">
        <f t="shared" si="257"/>
        <v/>
      </c>
    </row>
    <row r="5409" spans="6:9" x14ac:dyDescent="0.25">
      <c r="F5409" s="6" t="str">
        <f>IF($A5409="","",$E5409-_xlfn.MAXIFS($E$2:$E5408,$C$2:$C5408,$C5409,$A$2:$A5408,$A5409))</f>
        <v/>
      </c>
      <c r="G5409" s="6" t="str">
        <f t="shared" si="255"/>
        <v/>
      </c>
      <c r="H5409" s="6" t="str">
        <f t="shared" si="256"/>
        <v/>
      </c>
      <c r="I5409" s="3" t="str">
        <f t="shared" si="257"/>
        <v/>
      </c>
    </row>
    <row r="5410" spans="6:9" x14ac:dyDescent="0.25">
      <c r="F5410" s="6" t="str">
        <f>IF($A5410="","",$E5410-_xlfn.MAXIFS($E$2:$E5409,$C$2:$C5409,$C5410,$A$2:$A5409,$A5410))</f>
        <v/>
      </c>
      <c r="G5410" s="6" t="str">
        <f t="shared" si="255"/>
        <v/>
      </c>
      <c r="H5410" s="6" t="str">
        <f t="shared" si="256"/>
        <v/>
      </c>
      <c r="I5410" s="3" t="str">
        <f t="shared" si="257"/>
        <v/>
      </c>
    </row>
    <row r="5411" spans="6:9" x14ac:dyDescent="0.25">
      <c r="F5411" s="6" t="str">
        <f>IF($A5411="","",$E5411-_xlfn.MAXIFS($E$2:$E5410,$C$2:$C5410,$C5411,$A$2:$A5410,$A5411))</f>
        <v/>
      </c>
      <c r="G5411" s="6" t="str">
        <f t="shared" si="255"/>
        <v/>
      </c>
      <c r="H5411" s="6" t="str">
        <f t="shared" si="256"/>
        <v/>
      </c>
      <c r="I5411" s="3" t="str">
        <f t="shared" si="257"/>
        <v/>
      </c>
    </row>
    <row r="5412" spans="6:9" x14ac:dyDescent="0.25">
      <c r="F5412" s="6" t="str">
        <f>IF($A5412="","",$E5412-_xlfn.MAXIFS($E$2:$E5411,$C$2:$C5411,$C5412,$A$2:$A5411,$A5412))</f>
        <v/>
      </c>
      <c r="G5412" s="6" t="str">
        <f t="shared" si="255"/>
        <v/>
      </c>
      <c r="H5412" s="6" t="str">
        <f t="shared" si="256"/>
        <v/>
      </c>
      <c r="I5412" s="3" t="str">
        <f t="shared" si="257"/>
        <v/>
      </c>
    </row>
    <row r="5413" spans="6:9" x14ac:dyDescent="0.25">
      <c r="F5413" s="6" t="str">
        <f>IF($A5413="","",$E5413-_xlfn.MAXIFS($E$2:$E5412,$C$2:$C5412,$C5413,$A$2:$A5412,$A5413))</f>
        <v/>
      </c>
      <c r="G5413" s="6" t="str">
        <f t="shared" si="255"/>
        <v/>
      </c>
      <c r="H5413" s="6" t="str">
        <f t="shared" si="256"/>
        <v/>
      </c>
      <c r="I5413" s="3" t="str">
        <f t="shared" si="257"/>
        <v/>
      </c>
    </row>
    <row r="5414" spans="6:9" x14ac:dyDescent="0.25">
      <c r="F5414" s="6" t="str">
        <f>IF($A5414="","",$E5414-_xlfn.MAXIFS($E$2:$E5413,$C$2:$C5413,$C5414,$A$2:$A5413,$A5414))</f>
        <v/>
      </c>
      <c r="G5414" s="6" t="str">
        <f t="shared" si="255"/>
        <v/>
      </c>
      <c r="H5414" s="6" t="str">
        <f t="shared" si="256"/>
        <v/>
      </c>
      <c r="I5414" s="3" t="str">
        <f t="shared" si="257"/>
        <v/>
      </c>
    </row>
    <row r="5415" spans="6:9" x14ac:dyDescent="0.25">
      <c r="F5415" s="6" t="str">
        <f>IF($A5415="","",$E5415-_xlfn.MAXIFS($E$2:$E5414,$C$2:$C5414,$C5415,$A$2:$A5414,$A5415))</f>
        <v/>
      </c>
      <c r="G5415" s="6" t="str">
        <f t="shared" si="255"/>
        <v/>
      </c>
      <c r="H5415" s="6" t="str">
        <f t="shared" si="256"/>
        <v/>
      </c>
      <c r="I5415" s="3" t="str">
        <f t="shared" si="257"/>
        <v/>
      </c>
    </row>
    <row r="5416" spans="6:9" x14ac:dyDescent="0.25">
      <c r="F5416" s="6" t="str">
        <f>IF($A5416="","",$E5416-_xlfn.MAXIFS($E$2:$E5415,$C$2:$C5415,$C5416,$A$2:$A5415,$A5416))</f>
        <v/>
      </c>
      <c r="G5416" s="6" t="str">
        <f t="shared" si="255"/>
        <v/>
      </c>
      <c r="H5416" s="6" t="str">
        <f t="shared" si="256"/>
        <v/>
      </c>
      <c r="I5416" s="3" t="str">
        <f t="shared" si="257"/>
        <v/>
      </c>
    </row>
    <row r="5417" spans="6:9" x14ac:dyDescent="0.25">
      <c r="F5417" s="6" t="str">
        <f>IF($A5417="","",$E5417-_xlfn.MAXIFS($E$2:$E5416,$C$2:$C5416,$C5417,$A$2:$A5416,$A5417))</f>
        <v/>
      </c>
      <c r="G5417" s="6" t="str">
        <f t="shared" si="255"/>
        <v/>
      </c>
      <c r="H5417" s="6" t="str">
        <f t="shared" si="256"/>
        <v/>
      </c>
      <c r="I5417" s="3" t="str">
        <f t="shared" si="257"/>
        <v/>
      </c>
    </row>
    <row r="5418" spans="6:9" x14ac:dyDescent="0.25">
      <c r="F5418" s="6" t="str">
        <f>IF($A5418="","",$E5418-_xlfn.MAXIFS($E$2:$E5417,$C$2:$C5417,$C5418,$A$2:$A5417,$A5418))</f>
        <v/>
      </c>
      <c r="G5418" s="6" t="str">
        <f t="shared" si="255"/>
        <v/>
      </c>
      <c r="H5418" s="6" t="str">
        <f t="shared" si="256"/>
        <v/>
      </c>
      <c r="I5418" s="3" t="str">
        <f t="shared" si="257"/>
        <v/>
      </c>
    </row>
    <row r="5419" spans="6:9" x14ac:dyDescent="0.25">
      <c r="F5419" s="6" t="str">
        <f>IF($A5419="","",$E5419-_xlfn.MAXIFS($E$2:$E5418,$C$2:$C5418,$C5419,$A$2:$A5418,$A5419))</f>
        <v/>
      </c>
      <c r="G5419" s="6" t="str">
        <f t="shared" si="255"/>
        <v/>
      </c>
      <c r="H5419" s="6" t="str">
        <f t="shared" si="256"/>
        <v/>
      </c>
      <c r="I5419" s="3" t="str">
        <f t="shared" si="257"/>
        <v/>
      </c>
    </row>
    <row r="5420" spans="6:9" x14ac:dyDescent="0.25">
      <c r="F5420" s="6" t="str">
        <f>IF($A5420="","",$E5420-_xlfn.MAXIFS($E$2:$E5419,$C$2:$C5419,$C5420,$A$2:$A5419,$A5420))</f>
        <v/>
      </c>
      <c r="G5420" s="6" t="str">
        <f t="shared" si="255"/>
        <v/>
      </c>
      <c r="H5420" s="6" t="str">
        <f t="shared" si="256"/>
        <v/>
      </c>
      <c r="I5420" s="3" t="str">
        <f t="shared" si="257"/>
        <v/>
      </c>
    </row>
    <row r="5421" spans="6:9" x14ac:dyDescent="0.25">
      <c r="F5421" s="6" t="str">
        <f>IF($A5421="","",$E5421-_xlfn.MAXIFS($E$2:$E5420,$C$2:$C5420,$C5421,$A$2:$A5420,$A5421))</f>
        <v/>
      </c>
      <c r="G5421" s="6" t="str">
        <f t="shared" si="255"/>
        <v/>
      </c>
      <c r="H5421" s="6" t="str">
        <f t="shared" si="256"/>
        <v/>
      </c>
      <c r="I5421" s="3" t="str">
        <f t="shared" si="257"/>
        <v/>
      </c>
    </row>
    <row r="5422" spans="6:9" x14ac:dyDescent="0.25">
      <c r="F5422" s="6" t="str">
        <f>IF($A5422="","",$E5422-_xlfn.MAXIFS($E$2:$E5421,$C$2:$C5421,$C5422,$A$2:$A5421,$A5422))</f>
        <v/>
      </c>
      <c r="G5422" s="6" t="str">
        <f t="shared" si="255"/>
        <v/>
      </c>
      <c r="H5422" s="6" t="str">
        <f t="shared" si="256"/>
        <v/>
      </c>
      <c r="I5422" s="3" t="str">
        <f t="shared" si="257"/>
        <v/>
      </c>
    </row>
    <row r="5423" spans="6:9" x14ac:dyDescent="0.25">
      <c r="F5423" s="6" t="str">
        <f>IF($A5423="","",$E5423-_xlfn.MAXIFS($E$2:$E5422,$C$2:$C5422,$C5423,$A$2:$A5422,$A5423))</f>
        <v/>
      </c>
      <c r="G5423" s="6" t="str">
        <f t="shared" si="255"/>
        <v/>
      </c>
      <c r="H5423" s="6" t="str">
        <f t="shared" si="256"/>
        <v/>
      </c>
      <c r="I5423" s="3" t="str">
        <f t="shared" si="257"/>
        <v/>
      </c>
    </row>
    <row r="5424" spans="6:9" x14ac:dyDescent="0.25">
      <c r="F5424" s="6" t="str">
        <f>IF($A5424="","",$E5424-_xlfn.MAXIFS($E$2:$E5423,$C$2:$C5423,$C5424,$A$2:$A5423,$A5424))</f>
        <v/>
      </c>
      <c r="G5424" s="6" t="str">
        <f t="shared" si="255"/>
        <v/>
      </c>
      <c r="H5424" s="6" t="str">
        <f t="shared" si="256"/>
        <v/>
      </c>
      <c r="I5424" s="3" t="str">
        <f t="shared" si="257"/>
        <v/>
      </c>
    </row>
    <row r="5425" spans="6:9" x14ac:dyDescent="0.25">
      <c r="F5425" s="6" t="str">
        <f>IF($A5425="","",$E5425-_xlfn.MAXIFS($E$2:$E5424,$C$2:$C5424,$C5425,$A$2:$A5424,$A5425))</f>
        <v/>
      </c>
      <c r="G5425" s="6" t="str">
        <f t="shared" si="255"/>
        <v/>
      </c>
      <c r="H5425" s="6" t="str">
        <f t="shared" si="256"/>
        <v/>
      </c>
      <c r="I5425" s="3" t="str">
        <f t="shared" si="257"/>
        <v/>
      </c>
    </row>
    <row r="5426" spans="6:9" x14ac:dyDescent="0.25">
      <c r="F5426" s="6" t="str">
        <f>IF($A5426="","",$E5426-_xlfn.MAXIFS($E$2:$E5425,$C$2:$C5425,$C5426,$A$2:$A5425,$A5426))</f>
        <v/>
      </c>
      <c r="G5426" s="6" t="str">
        <f t="shared" si="255"/>
        <v/>
      </c>
      <c r="H5426" s="6" t="str">
        <f t="shared" si="256"/>
        <v/>
      </c>
      <c r="I5426" s="3" t="str">
        <f t="shared" si="257"/>
        <v/>
      </c>
    </row>
    <row r="5427" spans="6:9" x14ac:dyDescent="0.25">
      <c r="F5427" s="6" t="str">
        <f>IF($A5427="","",$E5427-_xlfn.MAXIFS($E$2:$E5426,$C$2:$C5426,$C5427,$A$2:$A5426,$A5427))</f>
        <v/>
      </c>
      <c r="G5427" s="6" t="str">
        <f t="shared" si="255"/>
        <v/>
      </c>
      <c r="H5427" s="6" t="str">
        <f t="shared" si="256"/>
        <v/>
      </c>
      <c r="I5427" s="3" t="str">
        <f t="shared" si="257"/>
        <v/>
      </c>
    </row>
    <row r="5428" spans="6:9" x14ac:dyDescent="0.25">
      <c r="F5428" s="6" t="str">
        <f>IF($A5428="","",$E5428-_xlfn.MAXIFS($E$2:$E5427,$C$2:$C5427,$C5428,$A$2:$A5427,$A5428))</f>
        <v/>
      </c>
      <c r="G5428" s="6" t="str">
        <f t="shared" si="255"/>
        <v/>
      </c>
      <c r="H5428" s="6" t="str">
        <f t="shared" si="256"/>
        <v/>
      </c>
      <c r="I5428" s="3" t="str">
        <f t="shared" si="257"/>
        <v/>
      </c>
    </row>
    <row r="5429" spans="6:9" x14ac:dyDescent="0.25">
      <c r="F5429" s="6" t="str">
        <f>IF($A5429="","",$E5429-_xlfn.MAXIFS($E$2:$E5428,$C$2:$C5428,$C5429,$A$2:$A5428,$A5429))</f>
        <v/>
      </c>
      <c r="G5429" s="6" t="str">
        <f t="shared" si="255"/>
        <v/>
      </c>
      <c r="H5429" s="6" t="str">
        <f t="shared" si="256"/>
        <v/>
      </c>
      <c r="I5429" s="3" t="str">
        <f t="shared" si="257"/>
        <v/>
      </c>
    </row>
    <row r="5430" spans="6:9" x14ac:dyDescent="0.25">
      <c r="F5430" s="6" t="str">
        <f>IF($A5430="","",$E5430-_xlfn.MAXIFS($E$2:$E5429,$C$2:$C5429,$C5430,$A$2:$A5429,$A5430))</f>
        <v/>
      </c>
      <c r="G5430" s="6" t="str">
        <f t="shared" si="255"/>
        <v/>
      </c>
      <c r="H5430" s="6" t="str">
        <f t="shared" si="256"/>
        <v/>
      </c>
      <c r="I5430" s="3" t="str">
        <f t="shared" si="257"/>
        <v/>
      </c>
    </row>
    <row r="5431" spans="6:9" x14ac:dyDescent="0.25">
      <c r="F5431" s="6" t="str">
        <f>IF($A5431="","",$E5431-_xlfn.MAXIFS($E$2:$E5430,$C$2:$C5430,$C5431,$A$2:$A5430,$A5431))</f>
        <v/>
      </c>
      <c r="G5431" s="6" t="str">
        <f t="shared" si="255"/>
        <v/>
      </c>
      <c r="H5431" s="6" t="str">
        <f t="shared" si="256"/>
        <v/>
      </c>
      <c r="I5431" s="3" t="str">
        <f t="shared" si="257"/>
        <v/>
      </c>
    </row>
    <row r="5432" spans="6:9" x14ac:dyDescent="0.25">
      <c r="F5432" s="6" t="str">
        <f>IF($A5432="","",$E5432-_xlfn.MAXIFS($E$2:$E5431,$C$2:$C5431,$C5432,$A$2:$A5431,$A5432))</f>
        <v/>
      </c>
      <c r="G5432" s="6" t="str">
        <f t="shared" si="255"/>
        <v/>
      </c>
      <c r="H5432" s="6" t="str">
        <f t="shared" si="256"/>
        <v/>
      </c>
      <c r="I5432" s="3" t="str">
        <f t="shared" si="257"/>
        <v/>
      </c>
    </row>
    <row r="5433" spans="6:9" x14ac:dyDescent="0.25">
      <c r="F5433" s="6" t="str">
        <f>IF($A5433="","",$E5433-_xlfn.MAXIFS($E$2:$E5432,$C$2:$C5432,$C5433,$A$2:$A5432,$A5433))</f>
        <v/>
      </c>
      <c r="G5433" s="6" t="str">
        <f t="shared" si="255"/>
        <v/>
      </c>
      <c r="H5433" s="6" t="str">
        <f t="shared" si="256"/>
        <v/>
      </c>
      <c r="I5433" s="3" t="str">
        <f t="shared" si="257"/>
        <v/>
      </c>
    </row>
    <row r="5434" spans="6:9" x14ac:dyDescent="0.25">
      <c r="F5434" s="6" t="str">
        <f>IF($A5434="","",$E5434-_xlfn.MAXIFS($E$2:$E5433,$C$2:$C5433,$C5434,$A$2:$A5433,$A5434))</f>
        <v/>
      </c>
      <c r="G5434" s="6" t="str">
        <f t="shared" si="255"/>
        <v/>
      </c>
      <c r="H5434" s="6" t="str">
        <f t="shared" si="256"/>
        <v/>
      </c>
      <c r="I5434" s="3" t="str">
        <f t="shared" si="257"/>
        <v/>
      </c>
    </row>
    <row r="5435" spans="6:9" x14ac:dyDescent="0.25">
      <c r="F5435" s="6" t="str">
        <f>IF($A5435="","",$E5435-_xlfn.MAXIFS($E$2:$E5434,$C$2:$C5434,$C5435,$A$2:$A5434,$A5435))</f>
        <v/>
      </c>
      <c r="G5435" s="6" t="str">
        <f t="shared" si="255"/>
        <v/>
      </c>
      <c r="H5435" s="6" t="str">
        <f t="shared" si="256"/>
        <v/>
      </c>
      <c r="I5435" s="3" t="str">
        <f t="shared" si="257"/>
        <v/>
      </c>
    </row>
    <row r="5436" spans="6:9" x14ac:dyDescent="0.25">
      <c r="F5436" s="6" t="str">
        <f>IF($A5436="","",$E5436-_xlfn.MAXIFS($E$2:$E5435,$C$2:$C5435,$C5436,$A$2:$A5435,$A5436))</f>
        <v/>
      </c>
      <c r="G5436" s="6" t="str">
        <f t="shared" si="255"/>
        <v/>
      </c>
      <c r="H5436" s="6" t="str">
        <f t="shared" si="256"/>
        <v/>
      </c>
      <c r="I5436" s="3" t="str">
        <f t="shared" si="257"/>
        <v/>
      </c>
    </row>
    <row r="5437" spans="6:9" x14ac:dyDescent="0.25">
      <c r="F5437" s="6" t="str">
        <f>IF($A5437="","",$E5437-_xlfn.MAXIFS($E$2:$E5436,$C$2:$C5436,$C5437,$A$2:$A5436,$A5437))</f>
        <v/>
      </c>
      <c r="G5437" s="6" t="str">
        <f t="shared" si="255"/>
        <v/>
      </c>
      <c r="H5437" s="6" t="str">
        <f t="shared" si="256"/>
        <v/>
      </c>
      <c r="I5437" s="3" t="str">
        <f t="shared" si="257"/>
        <v/>
      </c>
    </row>
    <row r="5438" spans="6:9" x14ac:dyDescent="0.25">
      <c r="F5438" s="6" t="str">
        <f>IF($A5438="","",$E5438-_xlfn.MAXIFS($E$2:$E5437,$C$2:$C5437,$C5438,$A$2:$A5437,$A5438))</f>
        <v/>
      </c>
      <c r="G5438" s="6" t="str">
        <f t="shared" si="255"/>
        <v/>
      </c>
      <c r="H5438" s="6" t="str">
        <f t="shared" si="256"/>
        <v/>
      </c>
      <c r="I5438" s="3" t="str">
        <f t="shared" si="257"/>
        <v/>
      </c>
    </row>
    <row r="5439" spans="6:9" x14ac:dyDescent="0.25">
      <c r="F5439" s="6" t="str">
        <f>IF($A5439="","",$E5439-_xlfn.MAXIFS($E$2:$E5438,$C$2:$C5438,$C5439,$A$2:$A5438,$A5439))</f>
        <v/>
      </c>
      <c r="G5439" s="6" t="str">
        <f t="shared" si="255"/>
        <v/>
      </c>
      <c r="H5439" s="6" t="str">
        <f t="shared" si="256"/>
        <v/>
      </c>
      <c r="I5439" s="3" t="str">
        <f t="shared" si="257"/>
        <v/>
      </c>
    </row>
    <row r="5440" spans="6:9" x14ac:dyDescent="0.25">
      <c r="F5440" s="6" t="str">
        <f>IF($A5440="","",$E5440-_xlfn.MAXIFS($E$2:$E5439,$C$2:$C5439,$C5440,$A$2:$A5439,$A5440))</f>
        <v/>
      </c>
      <c r="G5440" s="6" t="str">
        <f t="shared" si="255"/>
        <v/>
      </c>
      <c r="H5440" s="6" t="str">
        <f t="shared" si="256"/>
        <v/>
      </c>
      <c r="I5440" s="3" t="str">
        <f t="shared" si="257"/>
        <v/>
      </c>
    </row>
    <row r="5441" spans="6:9" x14ac:dyDescent="0.25">
      <c r="F5441" s="6" t="str">
        <f>IF($A5441="","",$E5441-_xlfn.MAXIFS($E$2:$E5440,$C$2:$C5440,$C5441,$A$2:$A5440,$A5441))</f>
        <v/>
      </c>
      <c r="G5441" s="6" t="str">
        <f t="shared" si="255"/>
        <v/>
      </c>
      <c r="H5441" s="6" t="str">
        <f t="shared" si="256"/>
        <v/>
      </c>
      <c r="I5441" s="3" t="str">
        <f t="shared" si="257"/>
        <v/>
      </c>
    </row>
    <row r="5442" spans="6:9" x14ac:dyDescent="0.25">
      <c r="F5442" s="6" t="str">
        <f>IF($A5442="","",$E5442-_xlfn.MAXIFS($E$2:$E5441,$C$2:$C5441,$C5442,$A$2:$A5441,$A5442))</f>
        <v/>
      </c>
      <c r="G5442" s="6" t="str">
        <f t="shared" si="255"/>
        <v/>
      </c>
      <c r="H5442" s="6" t="str">
        <f t="shared" si="256"/>
        <v/>
      </c>
      <c r="I5442" s="3" t="str">
        <f t="shared" si="257"/>
        <v/>
      </c>
    </row>
    <row r="5443" spans="6:9" x14ac:dyDescent="0.25">
      <c r="F5443" s="6" t="str">
        <f>IF($A5443="","",$E5443-_xlfn.MAXIFS($E$2:$E5442,$C$2:$C5442,$C5443,$A$2:$A5442,$A5443))</f>
        <v/>
      </c>
      <c r="G5443" s="6" t="str">
        <f t="shared" si="255"/>
        <v/>
      </c>
      <c r="H5443" s="6" t="str">
        <f t="shared" si="256"/>
        <v/>
      </c>
      <c r="I5443" s="3" t="str">
        <f t="shared" si="257"/>
        <v/>
      </c>
    </row>
    <row r="5444" spans="6:9" x14ac:dyDescent="0.25">
      <c r="F5444" s="6" t="str">
        <f>IF($A5444="","",$E5444-_xlfn.MAXIFS($E$2:$E5443,$C$2:$C5443,$C5444,$A$2:$A5443,$A5444))</f>
        <v/>
      </c>
      <c r="G5444" s="6" t="str">
        <f t="shared" si="255"/>
        <v/>
      </c>
      <c r="H5444" s="6" t="str">
        <f t="shared" si="256"/>
        <v/>
      </c>
      <c r="I5444" s="3" t="str">
        <f t="shared" si="257"/>
        <v/>
      </c>
    </row>
    <row r="5445" spans="6:9" x14ac:dyDescent="0.25">
      <c r="F5445" s="6" t="str">
        <f>IF($A5445="","",$E5445-_xlfn.MAXIFS($E$2:$E5444,$C$2:$C5444,$C5445,$A$2:$A5444,$A5445))</f>
        <v/>
      </c>
      <c r="G5445" s="6" t="str">
        <f t="shared" si="255"/>
        <v/>
      </c>
      <c r="H5445" s="6" t="str">
        <f t="shared" si="256"/>
        <v/>
      </c>
      <c r="I5445" s="3" t="str">
        <f t="shared" si="257"/>
        <v/>
      </c>
    </row>
    <row r="5446" spans="6:9" x14ac:dyDescent="0.25">
      <c r="F5446" s="6" t="str">
        <f>IF($A5446="","",$E5446-_xlfn.MAXIFS($E$2:$E5445,$C$2:$C5445,$C5446,$A$2:$A5445,$A5446))</f>
        <v/>
      </c>
      <c r="G5446" s="6" t="str">
        <f t="shared" si="255"/>
        <v/>
      </c>
      <c r="H5446" s="6" t="str">
        <f t="shared" si="256"/>
        <v/>
      </c>
      <c r="I5446" s="3" t="str">
        <f t="shared" si="257"/>
        <v/>
      </c>
    </row>
    <row r="5447" spans="6:9" x14ac:dyDescent="0.25">
      <c r="F5447" s="6" t="str">
        <f>IF($A5447="","",$E5447-_xlfn.MAXIFS($E$2:$E5446,$C$2:$C5446,$C5447,$A$2:$A5446,$A5447))</f>
        <v/>
      </c>
      <c r="G5447" s="6" t="str">
        <f t="shared" si="255"/>
        <v/>
      </c>
      <c r="H5447" s="6" t="str">
        <f t="shared" si="256"/>
        <v/>
      </c>
      <c r="I5447" s="3" t="str">
        <f t="shared" si="257"/>
        <v/>
      </c>
    </row>
    <row r="5448" spans="6:9" x14ac:dyDescent="0.25">
      <c r="F5448" s="6" t="str">
        <f>IF($A5448="","",$E5448-_xlfn.MAXIFS($E$2:$E5447,$C$2:$C5447,$C5448,$A$2:$A5447,$A5448))</f>
        <v/>
      </c>
      <c r="G5448" s="6" t="str">
        <f t="shared" si="255"/>
        <v/>
      </c>
      <c r="H5448" s="6" t="str">
        <f t="shared" si="256"/>
        <v/>
      </c>
      <c r="I5448" s="3" t="str">
        <f t="shared" si="257"/>
        <v/>
      </c>
    </row>
    <row r="5449" spans="6:9" x14ac:dyDescent="0.25">
      <c r="F5449" s="6" t="str">
        <f>IF($A5449="","",$E5449-_xlfn.MAXIFS($E$2:$E5448,$C$2:$C5448,$C5449,$A$2:$A5448,$A5449))</f>
        <v/>
      </c>
      <c r="G5449" s="6" t="str">
        <f t="shared" ref="G5449:G5512" si="258">IF($A5449="","",HOUR($D5449))</f>
        <v/>
      </c>
      <c r="H5449" s="6" t="str">
        <f t="shared" ref="H5449:H5512" si="259">IF($A5449="","",MINUTE($D5449))</f>
        <v/>
      </c>
      <c r="I5449" s="3" t="str">
        <f t="shared" si="257"/>
        <v/>
      </c>
    </row>
    <row r="5450" spans="6:9" x14ac:dyDescent="0.25">
      <c r="F5450" s="6" t="str">
        <f>IF($A5450="","",$E5450-_xlfn.MAXIFS($E$2:$E5449,$C$2:$C5449,$C5450,$A$2:$A5449,$A5450))</f>
        <v/>
      </c>
      <c r="G5450" s="6" t="str">
        <f t="shared" si="258"/>
        <v/>
      </c>
      <c r="H5450" s="6" t="str">
        <f t="shared" si="259"/>
        <v/>
      </c>
      <c r="I5450" s="3" t="str">
        <f t="shared" ref="I5450:I5513" si="260">IF($F5450&lt;0,"ERROR","")</f>
        <v/>
      </c>
    </row>
    <row r="5451" spans="6:9" x14ac:dyDescent="0.25">
      <c r="F5451" s="6" t="str">
        <f>IF($A5451="","",$E5451-_xlfn.MAXIFS($E$2:$E5450,$C$2:$C5450,$C5451,$A$2:$A5450,$A5451))</f>
        <v/>
      </c>
      <c r="G5451" s="6" t="str">
        <f t="shared" si="258"/>
        <v/>
      </c>
      <c r="H5451" s="6" t="str">
        <f t="shared" si="259"/>
        <v/>
      </c>
      <c r="I5451" s="3" t="str">
        <f t="shared" si="260"/>
        <v/>
      </c>
    </row>
    <row r="5452" spans="6:9" x14ac:dyDescent="0.25">
      <c r="F5452" s="6" t="str">
        <f>IF($A5452="","",$E5452-_xlfn.MAXIFS($E$2:$E5451,$C$2:$C5451,$C5452,$A$2:$A5451,$A5452))</f>
        <v/>
      </c>
      <c r="G5452" s="6" t="str">
        <f t="shared" si="258"/>
        <v/>
      </c>
      <c r="H5452" s="6" t="str">
        <f t="shared" si="259"/>
        <v/>
      </c>
      <c r="I5452" s="3" t="str">
        <f t="shared" si="260"/>
        <v/>
      </c>
    </row>
    <row r="5453" spans="6:9" x14ac:dyDescent="0.25">
      <c r="F5453" s="6" t="str">
        <f>IF($A5453="","",$E5453-_xlfn.MAXIFS($E$2:$E5452,$C$2:$C5452,$C5453,$A$2:$A5452,$A5453))</f>
        <v/>
      </c>
      <c r="G5453" s="6" t="str">
        <f t="shared" si="258"/>
        <v/>
      </c>
      <c r="H5453" s="6" t="str">
        <f t="shared" si="259"/>
        <v/>
      </c>
      <c r="I5453" s="3" t="str">
        <f t="shared" si="260"/>
        <v/>
      </c>
    </row>
    <row r="5454" spans="6:9" x14ac:dyDescent="0.25">
      <c r="F5454" s="6" t="str">
        <f>IF($A5454="","",$E5454-_xlfn.MAXIFS($E$2:$E5453,$C$2:$C5453,$C5454,$A$2:$A5453,$A5454))</f>
        <v/>
      </c>
      <c r="G5454" s="6" t="str">
        <f t="shared" si="258"/>
        <v/>
      </c>
      <c r="H5454" s="6" t="str">
        <f t="shared" si="259"/>
        <v/>
      </c>
      <c r="I5454" s="3" t="str">
        <f t="shared" si="260"/>
        <v/>
      </c>
    </row>
    <row r="5455" spans="6:9" x14ac:dyDescent="0.25">
      <c r="F5455" s="6" t="str">
        <f>IF($A5455="","",$E5455-_xlfn.MAXIFS($E$2:$E5454,$C$2:$C5454,$C5455,$A$2:$A5454,$A5455))</f>
        <v/>
      </c>
      <c r="G5455" s="6" t="str">
        <f t="shared" si="258"/>
        <v/>
      </c>
      <c r="H5455" s="6" t="str">
        <f t="shared" si="259"/>
        <v/>
      </c>
      <c r="I5455" s="3" t="str">
        <f t="shared" si="260"/>
        <v/>
      </c>
    </row>
    <row r="5456" spans="6:9" x14ac:dyDescent="0.25">
      <c r="F5456" s="6" t="str">
        <f>IF($A5456="","",$E5456-_xlfn.MAXIFS($E$2:$E5455,$C$2:$C5455,$C5456,$A$2:$A5455,$A5456))</f>
        <v/>
      </c>
      <c r="G5456" s="6" t="str">
        <f t="shared" si="258"/>
        <v/>
      </c>
      <c r="H5456" s="6" t="str">
        <f t="shared" si="259"/>
        <v/>
      </c>
      <c r="I5456" s="3" t="str">
        <f t="shared" si="260"/>
        <v/>
      </c>
    </row>
    <row r="5457" spans="6:9" x14ac:dyDescent="0.25">
      <c r="F5457" s="6" t="str">
        <f>IF($A5457="","",$E5457-_xlfn.MAXIFS($E$2:$E5456,$C$2:$C5456,$C5457,$A$2:$A5456,$A5457))</f>
        <v/>
      </c>
      <c r="G5457" s="6" t="str">
        <f t="shared" si="258"/>
        <v/>
      </c>
      <c r="H5457" s="6" t="str">
        <f t="shared" si="259"/>
        <v/>
      </c>
      <c r="I5457" s="3" t="str">
        <f t="shared" si="260"/>
        <v/>
      </c>
    </row>
    <row r="5458" spans="6:9" x14ac:dyDescent="0.25">
      <c r="F5458" s="6" t="str">
        <f>IF($A5458="","",$E5458-_xlfn.MAXIFS($E$2:$E5457,$C$2:$C5457,$C5458,$A$2:$A5457,$A5458))</f>
        <v/>
      </c>
      <c r="G5458" s="6" t="str">
        <f t="shared" si="258"/>
        <v/>
      </c>
      <c r="H5458" s="6" t="str">
        <f t="shared" si="259"/>
        <v/>
      </c>
      <c r="I5458" s="3" t="str">
        <f t="shared" si="260"/>
        <v/>
      </c>
    </row>
    <row r="5459" spans="6:9" x14ac:dyDescent="0.25">
      <c r="F5459" s="6" t="str">
        <f>IF($A5459="","",$E5459-_xlfn.MAXIFS($E$2:$E5458,$C$2:$C5458,$C5459,$A$2:$A5458,$A5459))</f>
        <v/>
      </c>
      <c r="G5459" s="6" t="str">
        <f t="shared" si="258"/>
        <v/>
      </c>
      <c r="H5459" s="6" t="str">
        <f t="shared" si="259"/>
        <v/>
      </c>
      <c r="I5459" s="3" t="str">
        <f t="shared" si="260"/>
        <v/>
      </c>
    </row>
    <row r="5460" spans="6:9" x14ac:dyDescent="0.25">
      <c r="F5460" s="6" t="str">
        <f>IF($A5460="","",$E5460-_xlfn.MAXIFS($E$2:$E5459,$C$2:$C5459,$C5460,$A$2:$A5459,$A5460))</f>
        <v/>
      </c>
      <c r="G5460" s="6" t="str">
        <f t="shared" si="258"/>
        <v/>
      </c>
      <c r="H5460" s="6" t="str">
        <f t="shared" si="259"/>
        <v/>
      </c>
      <c r="I5460" s="3" t="str">
        <f t="shared" si="260"/>
        <v/>
      </c>
    </row>
    <row r="5461" spans="6:9" x14ac:dyDescent="0.25">
      <c r="F5461" s="6" t="str">
        <f>IF($A5461="","",$E5461-_xlfn.MAXIFS($E$2:$E5460,$C$2:$C5460,$C5461,$A$2:$A5460,$A5461))</f>
        <v/>
      </c>
      <c r="G5461" s="6" t="str">
        <f t="shared" si="258"/>
        <v/>
      </c>
      <c r="H5461" s="6" t="str">
        <f t="shared" si="259"/>
        <v/>
      </c>
      <c r="I5461" s="3" t="str">
        <f t="shared" si="260"/>
        <v/>
      </c>
    </row>
    <row r="5462" spans="6:9" x14ac:dyDescent="0.25">
      <c r="F5462" s="6" t="str">
        <f>IF($A5462="","",$E5462-_xlfn.MAXIFS($E$2:$E5461,$C$2:$C5461,$C5462,$A$2:$A5461,$A5462))</f>
        <v/>
      </c>
      <c r="G5462" s="6" t="str">
        <f t="shared" si="258"/>
        <v/>
      </c>
      <c r="H5462" s="6" t="str">
        <f t="shared" si="259"/>
        <v/>
      </c>
      <c r="I5462" s="3" t="str">
        <f t="shared" si="260"/>
        <v/>
      </c>
    </row>
    <row r="5463" spans="6:9" x14ac:dyDescent="0.25">
      <c r="F5463" s="6" t="str">
        <f>IF($A5463="","",$E5463-_xlfn.MAXIFS($E$2:$E5462,$C$2:$C5462,$C5463,$A$2:$A5462,$A5463))</f>
        <v/>
      </c>
      <c r="G5463" s="6" t="str">
        <f t="shared" si="258"/>
        <v/>
      </c>
      <c r="H5463" s="6" t="str">
        <f t="shared" si="259"/>
        <v/>
      </c>
      <c r="I5463" s="3" t="str">
        <f t="shared" si="260"/>
        <v/>
      </c>
    </row>
    <row r="5464" spans="6:9" x14ac:dyDescent="0.25">
      <c r="F5464" s="6" t="str">
        <f>IF($A5464="","",$E5464-_xlfn.MAXIFS($E$2:$E5463,$C$2:$C5463,$C5464,$A$2:$A5463,$A5464))</f>
        <v/>
      </c>
      <c r="G5464" s="6" t="str">
        <f t="shared" si="258"/>
        <v/>
      </c>
      <c r="H5464" s="6" t="str">
        <f t="shared" si="259"/>
        <v/>
      </c>
      <c r="I5464" s="3" t="str">
        <f t="shared" si="260"/>
        <v/>
      </c>
    </row>
    <row r="5465" spans="6:9" x14ac:dyDescent="0.25">
      <c r="F5465" s="6" t="str">
        <f>IF($A5465="","",$E5465-_xlfn.MAXIFS($E$2:$E5464,$C$2:$C5464,$C5465,$A$2:$A5464,$A5465))</f>
        <v/>
      </c>
      <c r="G5465" s="6" t="str">
        <f t="shared" si="258"/>
        <v/>
      </c>
      <c r="H5465" s="6" t="str">
        <f t="shared" si="259"/>
        <v/>
      </c>
      <c r="I5465" s="3" t="str">
        <f t="shared" si="260"/>
        <v/>
      </c>
    </row>
    <row r="5466" spans="6:9" x14ac:dyDescent="0.25">
      <c r="F5466" s="6" t="str">
        <f>IF($A5466="","",$E5466-_xlfn.MAXIFS($E$2:$E5465,$C$2:$C5465,$C5466,$A$2:$A5465,$A5466))</f>
        <v/>
      </c>
      <c r="G5466" s="6" t="str">
        <f t="shared" si="258"/>
        <v/>
      </c>
      <c r="H5466" s="6" t="str">
        <f t="shared" si="259"/>
        <v/>
      </c>
      <c r="I5466" s="3" t="str">
        <f t="shared" si="260"/>
        <v/>
      </c>
    </row>
    <row r="5467" spans="6:9" x14ac:dyDescent="0.25">
      <c r="F5467" s="6" t="str">
        <f>IF($A5467="","",$E5467-_xlfn.MAXIFS($E$2:$E5466,$C$2:$C5466,$C5467,$A$2:$A5466,$A5467))</f>
        <v/>
      </c>
      <c r="G5467" s="6" t="str">
        <f t="shared" si="258"/>
        <v/>
      </c>
      <c r="H5467" s="6" t="str">
        <f t="shared" si="259"/>
        <v/>
      </c>
      <c r="I5467" s="3" t="str">
        <f t="shared" si="260"/>
        <v/>
      </c>
    </row>
    <row r="5468" spans="6:9" x14ac:dyDescent="0.25">
      <c r="F5468" s="6" t="str">
        <f>IF($A5468="","",$E5468-_xlfn.MAXIFS($E$2:$E5467,$C$2:$C5467,$C5468,$A$2:$A5467,$A5468))</f>
        <v/>
      </c>
      <c r="G5468" s="6" t="str">
        <f t="shared" si="258"/>
        <v/>
      </c>
      <c r="H5468" s="6" t="str">
        <f t="shared" si="259"/>
        <v/>
      </c>
      <c r="I5468" s="3" t="str">
        <f t="shared" si="260"/>
        <v/>
      </c>
    </row>
    <row r="5469" spans="6:9" x14ac:dyDescent="0.25">
      <c r="F5469" s="6" t="str">
        <f>IF($A5469="","",$E5469-_xlfn.MAXIFS($E$2:$E5468,$C$2:$C5468,$C5469,$A$2:$A5468,$A5469))</f>
        <v/>
      </c>
      <c r="G5469" s="6" t="str">
        <f t="shared" si="258"/>
        <v/>
      </c>
      <c r="H5469" s="6" t="str">
        <f t="shared" si="259"/>
        <v/>
      </c>
      <c r="I5469" s="3" t="str">
        <f t="shared" si="260"/>
        <v/>
      </c>
    </row>
    <row r="5470" spans="6:9" x14ac:dyDescent="0.25">
      <c r="F5470" s="6" t="str">
        <f>IF($A5470="","",$E5470-_xlfn.MAXIFS($E$2:$E5469,$C$2:$C5469,$C5470,$A$2:$A5469,$A5470))</f>
        <v/>
      </c>
      <c r="G5470" s="6" t="str">
        <f t="shared" si="258"/>
        <v/>
      </c>
      <c r="H5470" s="6" t="str">
        <f t="shared" si="259"/>
        <v/>
      </c>
      <c r="I5470" s="3" t="str">
        <f t="shared" si="260"/>
        <v/>
      </c>
    </row>
    <row r="5471" spans="6:9" x14ac:dyDescent="0.25">
      <c r="F5471" s="6" t="str">
        <f>IF($A5471="","",$E5471-_xlfn.MAXIFS($E$2:$E5470,$C$2:$C5470,$C5471,$A$2:$A5470,$A5471))</f>
        <v/>
      </c>
      <c r="G5471" s="6" t="str">
        <f t="shared" si="258"/>
        <v/>
      </c>
      <c r="H5471" s="6" t="str">
        <f t="shared" si="259"/>
        <v/>
      </c>
      <c r="I5471" s="3" t="str">
        <f t="shared" si="260"/>
        <v/>
      </c>
    </row>
    <row r="5472" spans="6:9" x14ac:dyDescent="0.25">
      <c r="F5472" s="6" t="str">
        <f>IF($A5472="","",$E5472-_xlfn.MAXIFS($E$2:$E5471,$C$2:$C5471,$C5472,$A$2:$A5471,$A5472))</f>
        <v/>
      </c>
      <c r="G5472" s="6" t="str">
        <f t="shared" si="258"/>
        <v/>
      </c>
      <c r="H5472" s="6" t="str">
        <f t="shared" si="259"/>
        <v/>
      </c>
      <c r="I5472" s="3" t="str">
        <f t="shared" si="260"/>
        <v/>
      </c>
    </row>
    <row r="5473" spans="6:9" x14ac:dyDescent="0.25">
      <c r="F5473" s="6" t="str">
        <f>IF($A5473="","",$E5473-_xlfn.MAXIFS($E$2:$E5472,$C$2:$C5472,$C5473,$A$2:$A5472,$A5473))</f>
        <v/>
      </c>
      <c r="G5473" s="6" t="str">
        <f t="shared" si="258"/>
        <v/>
      </c>
      <c r="H5473" s="6" t="str">
        <f t="shared" si="259"/>
        <v/>
      </c>
      <c r="I5473" s="3" t="str">
        <f t="shared" si="260"/>
        <v/>
      </c>
    </row>
    <row r="5474" spans="6:9" x14ac:dyDescent="0.25">
      <c r="F5474" s="6" t="str">
        <f>IF($A5474="","",$E5474-_xlfn.MAXIFS($E$2:$E5473,$C$2:$C5473,$C5474,$A$2:$A5473,$A5474))</f>
        <v/>
      </c>
      <c r="G5474" s="6" t="str">
        <f t="shared" si="258"/>
        <v/>
      </c>
      <c r="H5474" s="6" t="str">
        <f t="shared" si="259"/>
        <v/>
      </c>
      <c r="I5474" s="3" t="str">
        <f t="shared" si="260"/>
        <v/>
      </c>
    </row>
    <row r="5475" spans="6:9" x14ac:dyDescent="0.25">
      <c r="F5475" s="6" t="str">
        <f>IF($A5475="","",$E5475-_xlfn.MAXIFS($E$2:$E5474,$C$2:$C5474,$C5475,$A$2:$A5474,$A5475))</f>
        <v/>
      </c>
      <c r="G5475" s="6" t="str">
        <f t="shared" si="258"/>
        <v/>
      </c>
      <c r="H5475" s="6" t="str">
        <f t="shared" si="259"/>
        <v/>
      </c>
      <c r="I5475" s="3" t="str">
        <f t="shared" si="260"/>
        <v/>
      </c>
    </row>
    <row r="5476" spans="6:9" x14ac:dyDescent="0.25">
      <c r="F5476" s="6" t="str">
        <f>IF($A5476="","",$E5476-_xlfn.MAXIFS($E$2:$E5475,$C$2:$C5475,$C5476,$A$2:$A5475,$A5476))</f>
        <v/>
      </c>
      <c r="G5476" s="6" t="str">
        <f t="shared" si="258"/>
        <v/>
      </c>
      <c r="H5476" s="6" t="str">
        <f t="shared" si="259"/>
        <v/>
      </c>
      <c r="I5476" s="3" t="str">
        <f t="shared" si="260"/>
        <v/>
      </c>
    </row>
    <row r="5477" spans="6:9" x14ac:dyDescent="0.25">
      <c r="F5477" s="6" t="str">
        <f>IF($A5477="","",$E5477-_xlfn.MAXIFS($E$2:$E5476,$C$2:$C5476,$C5477,$A$2:$A5476,$A5477))</f>
        <v/>
      </c>
      <c r="G5477" s="6" t="str">
        <f t="shared" si="258"/>
        <v/>
      </c>
      <c r="H5477" s="6" t="str">
        <f t="shared" si="259"/>
        <v/>
      </c>
      <c r="I5477" s="3" t="str">
        <f t="shared" si="260"/>
        <v/>
      </c>
    </row>
    <row r="5478" spans="6:9" x14ac:dyDescent="0.25">
      <c r="F5478" s="6" t="str">
        <f>IF($A5478="","",$E5478-_xlfn.MAXIFS($E$2:$E5477,$C$2:$C5477,$C5478,$A$2:$A5477,$A5478))</f>
        <v/>
      </c>
      <c r="G5478" s="6" t="str">
        <f t="shared" si="258"/>
        <v/>
      </c>
      <c r="H5478" s="6" t="str">
        <f t="shared" si="259"/>
        <v/>
      </c>
      <c r="I5478" s="3" t="str">
        <f t="shared" si="260"/>
        <v/>
      </c>
    </row>
    <row r="5479" spans="6:9" x14ac:dyDescent="0.25">
      <c r="F5479" s="6" t="str">
        <f>IF($A5479="","",$E5479-_xlfn.MAXIFS($E$2:$E5478,$C$2:$C5478,$C5479,$A$2:$A5478,$A5479))</f>
        <v/>
      </c>
      <c r="G5479" s="6" t="str">
        <f t="shared" si="258"/>
        <v/>
      </c>
      <c r="H5479" s="6" t="str">
        <f t="shared" si="259"/>
        <v/>
      </c>
      <c r="I5479" s="3" t="str">
        <f t="shared" si="260"/>
        <v/>
      </c>
    </row>
    <row r="5480" spans="6:9" x14ac:dyDescent="0.25">
      <c r="F5480" s="6" t="str">
        <f>IF($A5480="","",$E5480-_xlfn.MAXIFS($E$2:$E5479,$C$2:$C5479,$C5480,$A$2:$A5479,$A5480))</f>
        <v/>
      </c>
      <c r="G5480" s="6" t="str">
        <f t="shared" si="258"/>
        <v/>
      </c>
      <c r="H5480" s="6" t="str">
        <f t="shared" si="259"/>
        <v/>
      </c>
      <c r="I5480" s="3" t="str">
        <f t="shared" si="260"/>
        <v/>
      </c>
    </row>
    <row r="5481" spans="6:9" x14ac:dyDescent="0.25">
      <c r="F5481" s="6" t="str">
        <f>IF($A5481="","",$E5481-_xlfn.MAXIFS($E$2:$E5480,$C$2:$C5480,$C5481,$A$2:$A5480,$A5481))</f>
        <v/>
      </c>
      <c r="G5481" s="6" t="str">
        <f t="shared" si="258"/>
        <v/>
      </c>
      <c r="H5481" s="6" t="str">
        <f t="shared" si="259"/>
        <v/>
      </c>
      <c r="I5481" s="3" t="str">
        <f t="shared" si="260"/>
        <v/>
      </c>
    </row>
    <row r="5482" spans="6:9" x14ac:dyDescent="0.25">
      <c r="F5482" s="6" t="str">
        <f>IF($A5482="","",$E5482-_xlfn.MAXIFS($E$2:$E5481,$C$2:$C5481,$C5482,$A$2:$A5481,$A5482))</f>
        <v/>
      </c>
      <c r="G5482" s="6" t="str">
        <f t="shared" si="258"/>
        <v/>
      </c>
      <c r="H5482" s="6" t="str">
        <f t="shared" si="259"/>
        <v/>
      </c>
      <c r="I5482" s="3" t="str">
        <f t="shared" si="260"/>
        <v/>
      </c>
    </row>
    <row r="5483" spans="6:9" x14ac:dyDescent="0.25">
      <c r="F5483" s="6" t="str">
        <f>IF($A5483="","",$E5483-_xlfn.MAXIFS($E$2:$E5482,$C$2:$C5482,$C5483,$A$2:$A5482,$A5483))</f>
        <v/>
      </c>
      <c r="G5483" s="6" t="str">
        <f t="shared" si="258"/>
        <v/>
      </c>
      <c r="H5483" s="6" t="str">
        <f t="shared" si="259"/>
        <v/>
      </c>
      <c r="I5483" s="3" t="str">
        <f t="shared" si="260"/>
        <v/>
      </c>
    </row>
    <row r="5484" spans="6:9" x14ac:dyDescent="0.25">
      <c r="F5484" s="6" t="str">
        <f>IF($A5484="","",$E5484-_xlfn.MAXIFS($E$2:$E5483,$C$2:$C5483,$C5484,$A$2:$A5483,$A5484))</f>
        <v/>
      </c>
      <c r="G5484" s="6" t="str">
        <f t="shared" si="258"/>
        <v/>
      </c>
      <c r="H5484" s="6" t="str">
        <f t="shared" si="259"/>
        <v/>
      </c>
      <c r="I5484" s="3" t="str">
        <f t="shared" si="260"/>
        <v/>
      </c>
    </row>
    <row r="5485" spans="6:9" x14ac:dyDescent="0.25">
      <c r="F5485" s="6" t="str">
        <f>IF($A5485="","",$E5485-_xlfn.MAXIFS($E$2:$E5484,$C$2:$C5484,$C5485,$A$2:$A5484,$A5485))</f>
        <v/>
      </c>
      <c r="G5485" s="6" t="str">
        <f t="shared" si="258"/>
        <v/>
      </c>
      <c r="H5485" s="6" t="str">
        <f t="shared" si="259"/>
        <v/>
      </c>
      <c r="I5485" s="3" t="str">
        <f t="shared" si="260"/>
        <v/>
      </c>
    </row>
    <row r="5486" spans="6:9" x14ac:dyDescent="0.25">
      <c r="F5486" s="6" t="str">
        <f>IF($A5486="","",$E5486-_xlfn.MAXIFS($E$2:$E5485,$C$2:$C5485,$C5486,$A$2:$A5485,$A5486))</f>
        <v/>
      </c>
      <c r="G5486" s="6" t="str">
        <f t="shared" si="258"/>
        <v/>
      </c>
      <c r="H5486" s="6" t="str">
        <f t="shared" si="259"/>
        <v/>
      </c>
      <c r="I5486" s="3" t="str">
        <f t="shared" si="260"/>
        <v/>
      </c>
    </row>
    <row r="5487" spans="6:9" x14ac:dyDescent="0.25">
      <c r="F5487" s="6" t="str">
        <f>IF($A5487="","",$E5487-_xlfn.MAXIFS($E$2:$E5486,$C$2:$C5486,$C5487,$A$2:$A5486,$A5487))</f>
        <v/>
      </c>
      <c r="G5487" s="6" t="str">
        <f t="shared" si="258"/>
        <v/>
      </c>
      <c r="H5487" s="6" t="str">
        <f t="shared" si="259"/>
        <v/>
      </c>
      <c r="I5487" s="3" t="str">
        <f t="shared" si="260"/>
        <v/>
      </c>
    </row>
    <row r="5488" spans="6:9" x14ac:dyDescent="0.25">
      <c r="F5488" s="6" t="str">
        <f>IF($A5488="","",$E5488-_xlfn.MAXIFS($E$2:$E5487,$C$2:$C5487,$C5488,$A$2:$A5487,$A5488))</f>
        <v/>
      </c>
      <c r="G5488" s="6" t="str">
        <f t="shared" si="258"/>
        <v/>
      </c>
      <c r="H5488" s="6" t="str">
        <f t="shared" si="259"/>
        <v/>
      </c>
      <c r="I5488" s="3" t="str">
        <f t="shared" si="260"/>
        <v/>
      </c>
    </row>
    <row r="5489" spans="6:9" x14ac:dyDescent="0.25">
      <c r="F5489" s="6" t="str">
        <f>IF($A5489="","",$E5489-_xlfn.MAXIFS($E$2:$E5488,$C$2:$C5488,$C5489,$A$2:$A5488,$A5489))</f>
        <v/>
      </c>
      <c r="G5489" s="6" t="str">
        <f t="shared" si="258"/>
        <v/>
      </c>
      <c r="H5489" s="6" t="str">
        <f t="shared" si="259"/>
        <v/>
      </c>
      <c r="I5489" s="3" t="str">
        <f t="shared" si="260"/>
        <v/>
      </c>
    </row>
    <row r="5490" spans="6:9" x14ac:dyDescent="0.25">
      <c r="F5490" s="6" t="str">
        <f>IF($A5490="","",$E5490-_xlfn.MAXIFS($E$2:$E5489,$C$2:$C5489,$C5490,$A$2:$A5489,$A5490))</f>
        <v/>
      </c>
      <c r="G5490" s="6" t="str">
        <f t="shared" si="258"/>
        <v/>
      </c>
      <c r="H5490" s="6" t="str">
        <f t="shared" si="259"/>
        <v/>
      </c>
      <c r="I5490" s="3" t="str">
        <f t="shared" si="260"/>
        <v/>
      </c>
    </row>
    <row r="5491" spans="6:9" x14ac:dyDescent="0.25">
      <c r="F5491" s="6" t="str">
        <f>IF($A5491="","",$E5491-_xlfn.MAXIFS($E$2:$E5490,$C$2:$C5490,$C5491,$A$2:$A5490,$A5491))</f>
        <v/>
      </c>
      <c r="G5491" s="6" t="str">
        <f t="shared" si="258"/>
        <v/>
      </c>
      <c r="H5491" s="6" t="str">
        <f t="shared" si="259"/>
        <v/>
      </c>
      <c r="I5491" s="3" t="str">
        <f t="shared" si="260"/>
        <v/>
      </c>
    </row>
    <row r="5492" spans="6:9" x14ac:dyDescent="0.25">
      <c r="F5492" s="6" t="str">
        <f>IF($A5492="","",$E5492-_xlfn.MAXIFS($E$2:$E5491,$C$2:$C5491,$C5492,$A$2:$A5491,$A5492))</f>
        <v/>
      </c>
      <c r="G5492" s="6" t="str">
        <f t="shared" si="258"/>
        <v/>
      </c>
      <c r="H5492" s="6" t="str">
        <f t="shared" si="259"/>
        <v/>
      </c>
      <c r="I5492" s="3" t="str">
        <f t="shared" si="260"/>
        <v/>
      </c>
    </row>
    <row r="5493" spans="6:9" x14ac:dyDescent="0.25">
      <c r="F5493" s="6" t="str">
        <f>IF($A5493="","",$E5493-_xlfn.MAXIFS($E$2:$E5492,$C$2:$C5492,$C5493,$A$2:$A5492,$A5493))</f>
        <v/>
      </c>
      <c r="G5493" s="6" t="str">
        <f t="shared" si="258"/>
        <v/>
      </c>
      <c r="H5493" s="6" t="str">
        <f t="shared" si="259"/>
        <v/>
      </c>
      <c r="I5493" s="3" t="str">
        <f t="shared" si="260"/>
        <v/>
      </c>
    </row>
    <row r="5494" spans="6:9" x14ac:dyDescent="0.25">
      <c r="F5494" s="6" t="str">
        <f>IF($A5494="","",$E5494-_xlfn.MAXIFS($E$2:$E5493,$C$2:$C5493,$C5494,$A$2:$A5493,$A5494))</f>
        <v/>
      </c>
      <c r="G5494" s="6" t="str">
        <f t="shared" si="258"/>
        <v/>
      </c>
      <c r="H5494" s="6" t="str">
        <f t="shared" si="259"/>
        <v/>
      </c>
      <c r="I5494" s="3" t="str">
        <f t="shared" si="260"/>
        <v/>
      </c>
    </row>
    <row r="5495" spans="6:9" x14ac:dyDescent="0.25">
      <c r="F5495" s="6" t="str">
        <f>IF($A5495="","",$E5495-_xlfn.MAXIFS($E$2:$E5494,$C$2:$C5494,$C5495,$A$2:$A5494,$A5495))</f>
        <v/>
      </c>
      <c r="G5495" s="6" t="str">
        <f t="shared" si="258"/>
        <v/>
      </c>
      <c r="H5495" s="6" t="str">
        <f t="shared" si="259"/>
        <v/>
      </c>
      <c r="I5495" s="3" t="str">
        <f t="shared" si="260"/>
        <v/>
      </c>
    </row>
    <row r="5496" spans="6:9" x14ac:dyDescent="0.25">
      <c r="F5496" s="6" t="str">
        <f>IF($A5496="","",$E5496-_xlfn.MAXIFS($E$2:$E5495,$C$2:$C5495,$C5496,$A$2:$A5495,$A5496))</f>
        <v/>
      </c>
      <c r="G5496" s="6" t="str">
        <f t="shared" si="258"/>
        <v/>
      </c>
      <c r="H5496" s="6" t="str">
        <f t="shared" si="259"/>
        <v/>
      </c>
      <c r="I5496" s="3" t="str">
        <f t="shared" si="260"/>
        <v/>
      </c>
    </row>
    <row r="5497" spans="6:9" x14ac:dyDescent="0.25">
      <c r="F5497" s="6" t="str">
        <f>IF($A5497="","",$E5497-_xlfn.MAXIFS($E$2:$E5496,$C$2:$C5496,$C5497,$A$2:$A5496,$A5497))</f>
        <v/>
      </c>
      <c r="G5497" s="6" t="str">
        <f t="shared" si="258"/>
        <v/>
      </c>
      <c r="H5497" s="6" t="str">
        <f t="shared" si="259"/>
        <v/>
      </c>
      <c r="I5497" s="3" t="str">
        <f t="shared" si="260"/>
        <v/>
      </c>
    </row>
    <row r="5498" spans="6:9" x14ac:dyDescent="0.25">
      <c r="F5498" s="6" t="str">
        <f>IF($A5498="","",$E5498-_xlfn.MAXIFS($E$2:$E5497,$C$2:$C5497,$C5498,$A$2:$A5497,$A5498))</f>
        <v/>
      </c>
      <c r="G5498" s="6" t="str">
        <f t="shared" si="258"/>
        <v/>
      </c>
      <c r="H5498" s="6" t="str">
        <f t="shared" si="259"/>
        <v/>
      </c>
      <c r="I5498" s="3" t="str">
        <f t="shared" si="260"/>
        <v/>
      </c>
    </row>
    <row r="5499" spans="6:9" x14ac:dyDescent="0.25">
      <c r="F5499" s="6" t="str">
        <f>IF($A5499="","",$E5499-_xlfn.MAXIFS($E$2:$E5498,$C$2:$C5498,$C5499,$A$2:$A5498,$A5499))</f>
        <v/>
      </c>
      <c r="G5499" s="6" t="str">
        <f t="shared" si="258"/>
        <v/>
      </c>
      <c r="H5499" s="6" t="str">
        <f t="shared" si="259"/>
        <v/>
      </c>
      <c r="I5499" s="3" t="str">
        <f t="shared" si="260"/>
        <v/>
      </c>
    </row>
    <row r="5500" spans="6:9" x14ac:dyDescent="0.25">
      <c r="F5500" s="6" t="str">
        <f>IF($A5500="","",$E5500-_xlfn.MAXIFS($E$2:$E5499,$C$2:$C5499,$C5500,$A$2:$A5499,$A5500))</f>
        <v/>
      </c>
      <c r="G5500" s="6" t="str">
        <f t="shared" si="258"/>
        <v/>
      </c>
      <c r="H5500" s="6" t="str">
        <f t="shared" si="259"/>
        <v/>
      </c>
      <c r="I5500" s="3" t="str">
        <f t="shared" si="260"/>
        <v/>
      </c>
    </row>
    <row r="5501" spans="6:9" x14ac:dyDescent="0.25">
      <c r="F5501" s="6" t="str">
        <f>IF($A5501="","",$E5501-_xlfn.MAXIFS($E$2:$E5500,$C$2:$C5500,$C5501,$A$2:$A5500,$A5501))</f>
        <v/>
      </c>
      <c r="G5501" s="6" t="str">
        <f t="shared" si="258"/>
        <v/>
      </c>
      <c r="H5501" s="6" t="str">
        <f t="shared" si="259"/>
        <v/>
      </c>
      <c r="I5501" s="3" t="str">
        <f t="shared" si="260"/>
        <v/>
      </c>
    </row>
    <row r="5502" spans="6:9" x14ac:dyDescent="0.25">
      <c r="F5502" s="6" t="str">
        <f>IF($A5502="","",$E5502-_xlfn.MAXIFS($E$2:$E5501,$C$2:$C5501,$C5502,$A$2:$A5501,$A5502))</f>
        <v/>
      </c>
      <c r="G5502" s="6" t="str">
        <f t="shared" si="258"/>
        <v/>
      </c>
      <c r="H5502" s="6" t="str">
        <f t="shared" si="259"/>
        <v/>
      </c>
      <c r="I5502" s="3" t="str">
        <f t="shared" si="260"/>
        <v/>
      </c>
    </row>
    <row r="5503" spans="6:9" x14ac:dyDescent="0.25">
      <c r="F5503" s="6" t="str">
        <f>IF($A5503="","",$E5503-_xlfn.MAXIFS($E$2:$E5502,$C$2:$C5502,$C5503,$A$2:$A5502,$A5503))</f>
        <v/>
      </c>
      <c r="G5503" s="6" t="str">
        <f t="shared" si="258"/>
        <v/>
      </c>
      <c r="H5503" s="6" t="str">
        <f t="shared" si="259"/>
        <v/>
      </c>
      <c r="I5503" s="3" t="str">
        <f t="shared" si="260"/>
        <v/>
      </c>
    </row>
    <row r="5504" spans="6:9" x14ac:dyDescent="0.25">
      <c r="F5504" s="6" t="str">
        <f>IF($A5504="","",$E5504-_xlfn.MAXIFS($E$2:$E5503,$C$2:$C5503,$C5504,$A$2:$A5503,$A5504))</f>
        <v/>
      </c>
      <c r="G5504" s="6" t="str">
        <f t="shared" si="258"/>
        <v/>
      </c>
      <c r="H5504" s="6" t="str">
        <f t="shared" si="259"/>
        <v/>
      </c>
      <c r="I5504" s="3" t="str">
        <f t="shared" si="260"/>
        <v/>
      </c>
    </row>
    <row r="5505" spans="6:9" x14ac:dyDescent="0.25">
      <c r="F5505" s="6" t="str">
        <f>IF($A5505="","",$E5505-_xlfn.MAXIFS($E$2:$E5504,$C$2:$C5504,$C5505,$A$2:$A5504,$A5505))</f>
        <v/>
      </c>
      <c r="G5505" s="6" t="str">
        <f t="shared" si="258"/>
        <v/>
      </c>
      <c r="H5505" s="6" t="str">
        <f t="shared" si="259"/>
        <v/>
      </c>
      <c r="I5505" s="3" t="str">
        <f t="shared" si="260"/>
        <v/>
      </c>
    </row>
    <row r="5506" spans="6:9" x14ac:dyDescent="0.25">
      <c r="F5506" s="6" t="str">
        <f>IF($A5506="","",$E5506-_xlfn.MAXIFS($E$2:$E5505,$C$2:$C5505,$C5506,$A$2:$A5505,$A5506))</f>
        <v/>
      </c>
      <c r="G5506" s="6" t="str">
        <f t="shared" si="258"/>
        <v/>
      </c>
      <c r="H5506" s="6" t="str">
        <f t="shared" si="259"/>
        <v/>
      </c>
      <c r="I5506" s="3" t="str">
        <f t="shared" si="260"/>
        <v/>
      </c>
    </row>
    <row r="5507" spans="6:9" x14ac:dyDescent="0.25">
      <c r="F5507" s="6" t="str">
        <f>IF($A5507="","",$E5507-_xlfn.MAXIFS($E$2:$E5506,$C$2:$C5506,$C5507,$A$2:$A5506,$A5507))</f>
        <v/>
      </c>
      <c r="G5507" s="6" t="str">
        <f t="shared" si="258"/>
        <v/>
      </c>
      <c r="H5507" s="6" t="str">
        <f t="shared" si="259"/>
        <v/>
      </c>
      <c r="I5507" s="3" t="str">
        <f t="shared" si="260"/>
        <v/>
      </c>
    </row>
    <row r="5508" spans="6:9" x14ac:dyDescent="0.25">
      <c r="F5508" s="6" t="str">
        <f>IF($A5508="","",$E5508-_xlfn.MAXIFS($E$2:$E5507,$C$2:$C5507,$C5508,$A$2:$A5507,$A5508))</f>
        <v/>
      </c>
      <c r="G5508" s="6" t="str">
        <f t="shared" si="258"/>
        <v/>
      </c>
      <c r="H5508" s="6" t="str">
        <f t="shared" si="259"/>
        <v/>
      </c>
      <c r="I5508" s="3" t="str">
        <f t="shared" si="260"/>
        <v/>
      </c>
    </row>
    <row r="5509" spans="6:9" x14ac:dyDescent="0.25">
      <c r="F5509" s="6" t="str">
        <f>IF($A5509="","",$E5509-_xlfn.MAXIFS($E$2:$E5508,$C$2:$C5508,$C5509,$A$2:$A5508,$A5509))</f>
        <v/>
      </c>
      <c r="G5509" s="6" t="str">
        <f t="shared" si="258"/>
        <v/>
      </c>
      <c r="H5509" s="6" t="str">
        <f t="shared" si="259"/>
        <v/>
      </c>
      <c r="I5509" s="3" t="str">
        <f t="shared" si="260"/>
        <v/>
      </c>
    </row>
    <row r="5510" spans="6:9" x14ac:dyDescent="0.25">
      <c r="F5510" s="6" t="str">
        <f>IF($A5510="","",$E5510-_xlfn.MAXIFS($E$2:$E5509,$C$2:$C5509,$C5510,$A$2:$A5509,$A5510))</f>
        <v/>
      </c>
      <c r="G5510" s="6" t="str">
        <f t="shared" si="258"/>
        <v/>
      </c>
      <c r="H5510" s="6" t="str">
        <f t="shared" si="259"/>
        <v/>
      </c>
      <c r="I5510" s="3" t="str">
        <f t="shared" si="260"/>
        <v/>
      </c>
    </row>
    <row r="5511" spans="6:9" x14ac:dyDescent="0.25">
      <c r="F5511" s="6" t="str">
        <f>IF($A5511="","",$E5511-_xlfn.MAXIFS($E$2:$E5510,$C$2:$C5510,$C5511,$A$2:$A5510,$A5511))</f>
        <v/>
      </c>
      <c r="G5511" s="6" t="str">
        <f t="shared" si="258"/>
        <v/>
      </c>
      <c r="H5511" s="6" t="str">
        <f t="shared" si="259"/>
        <v/>
      </c>
      <c r="I5511" s="3" t="str">
        <f t="shared" si="260"/>
        <v/>
      </c>
    </row>
    <row r="5512" spans="6:9" x14ac:dyDescent="0.25">
      <c r="F5512" s="6" t="str">
        <f>IF($A5512="","",$E5512-_xlfn.MAXIFS($E$2:$E5511,$C$2:$C5511,$C5512,$A$2:$A5511,$A5512))</f>
        <v/>
      </c>
      <c r="G5512" s="6" t="str">
        <f t="shared" si="258"/>
        <v/>
      </c>
      <c r="H5512" s="6" t="str">
        <f t="shared" si="259"/>
        <v/>
      </c>
      <c r="I5512" s="3" t="str">
        <f t="shared" si="260"/>
        <v/>
      </c>
    </row>
    <row r="5513" spans="6:9" x14ac:dyDescent="0.25">
      <c r="F5513" s="6" t="str">
        <f>IF($A5513="","",$E5513-_xlfn.MAXIFS($E$2:$E5512,$C$2:$C5512,$C5513,$A$2:$A5512,$A5513))</f>
        <v/>
      </c>
      <c r="G5513" s="6" t="str">
        <f t="shared" ref="G5513:G5576" si="261">IF($A5513="","",HOUR($D5513))</f>
        <v/>
      </c>
      <c r="H5513" s="6" t="str">
        <f t="shared" ref="H5513:H5576" si="262">IF($A5513="","",MINUTE($D5513))</f>
        <v/>
      </c>
      <c r="I5513" s="3" t="str">
        <f t="shared" si="260"/>
        <v/>
      </c>
    </row>
    <row r="5514" spans="6:9" x14ac:dyDescent="0.25">
      <c r="F5514" s="6" t="str">
        <f>IF($A5514="","",$E5514-_xlfn.MAXIFS($E$2:$E5513,$C$2:$C5513,$C5514,$A$2:$A5513,$A5514))</f>
        <v/>
      </c>
      <c r="G5514" s="6" t="str">
        <f t="shared" si="261"/>
        <v/>
      </c>
      <c r="H5514" s="6" t="str">
        <f t="shared" si="262"/>
        <v/>
      </c>
      <c r="I5514" s="3" t="str">
        <f t="shared" ref="I5514:I5577" si="263">IF($F5514&lt;0,"ERROR","")</f>
        <v/>
      </c>
    </row>
    <row r="5515" spans="6:9" x14ac:dyDescent="0.25">
      <c r="F5515" s="6" t="str">
        <f>IF($A5515="","",$E5515-_xlfn.MAXIFS($E$2:$E5514,$C$2:$C5514,$C5515,$A$2:$A5514,$A5515))</f>
        <v/>
      </c>
      <c r="G5515" s="6" t="str">
        <f t="shared" si="261"/>
        <v/>
      </c>
      <c r="H5515" s="6" t="str">
        <f t="shared" si="262"/>
        <v/>
      </c>
      <c r="I5515" s="3" t="str">
        <f t="shared" si="263"/>
        <v/>
      </c>
    </row>
    <row r="5516" spans="6:9" x14ac:dyDescent="0.25">
      <c r="F5516" s="6" t="str">
        <f>IF($A5516="","",$E5516-_xlfn.MAXIFS($E$2:$E5515,$C$2:$C5515,$C5516,$A$2:$A5515,$A5516))</f>
        <v/>
      </c>
      <c r="G5516" s="6" t="str">
        <f t="shared" si="261"/>
        <v/>
      </c>
      <c r="H5516" s="6" t="str">
        <f t="shared" si="262"/>
        <v/>
      </c>
      <c r="I5516" s="3" t="str">
        <f t="shared" si="263"/>
        <v/>
      </c>
    </row>
    <row r="5517" spans="6:9" x14ac:dyDescent="0.25">
      <c r="F5517" s="6" t="str">
        <f>IF($A5517="","",$E5517-_xlfn.MAXIFS($E$2:$E5516,$C$2:$C5516,$C5517,$A$2:$A5516,$A5517))</f>
        <v/>
      </c>
      <c r="G5517" s="6" t="str">
        <f t="shared" si="261"/>
        <v/>
      </c>
      <c r="H5517" s="6" t="str">
        <f t="shared" si="262"/>
        <v/>
      </c>
      <c r="I5517" s="3" t="str">
        <f t="shared" si="263"/>
        <v/>
      </c>
    </row>
    <row r="5518" spans="6:9" x14ac:dyDescent="0.25">
      <c r="F5518" s="6" t="str">
        <f>IF($A5518="","",$E5518-_xlfn.MAXIFS($E$2:$E5517,$C$2:$C5517,$C5518,$A$2:$A5517,$A5518))</f>
        <v/>
      </c>
      <c r="G5518" s="6" t="str">
        <f t="shared" si="261"/>
        <v/>
      </c>
      <c r="H5518" s="6" t="str">
        <f t="shared" si="262"/>
        <v/>
      </c>
      <c r="I5518" s="3" t="str">
        <f t="shared" si="263"/>
        <v/>
      </c>
    </row>
    <row r="5519" spans="6:9" x14ac:dyDescent="0.25">
      <c r="F5519" s="6" t="str">
        <f>IF($A5519="","",$E5519-_xlfn.MAXIFS($E$2:$E5518,$C$2:$C5518,$C5519,$A$2:$A5518,$A5519))</f>
        <v/>
      </c>
      <c r="G5519" s="6" t="str">
        <f t="shared" si="261"/>
        <v/>
      </c>
      <c r="H5519" s="6" t="str">
        <f t="shared" si="262"/>
        <v/>
      </c>
      <c r="I5519" s="3" t="str">
        <f t="shared" si="263"/>
        <v/>
      </c>
    </row>
    <row r="5520" spans="6:9" x14ac:dyDescent="0.25">
      <c r="F5520" s="6" t="str">
        <f>IF($A5520="","",$E5520-_xlfn.MAXIFS($E$2:$E5519,$C$2:$C5519,$C5520,$A$2:$A5519,$A5520))</f>
        <v/>
      </c>
      <c r="G5520" s="6" t="str">
        <f t="shared" si="261"/>
        <v/>
      </c>
      <c r="H5520" s="6" t="str">
        <f t="shared" si="262"/>
        <v/>
      </c>
      <c r="I5520" s="3" t="str">
        <f t="shared" si="263"/>
        <v/>
      </c>
    </row>
    <row r="5521" spans="6:9" x14ac:dyDescent="0.25">
      <c r="F5521" s="6" t="str">
        <f>IF($A5521="","",$E5521-_xlfn.MAXIFS($E$2:$E5520,$C$2:$C5520,$C5521,$A$2:$A5520,$A5521))</f>
        <v/>
      </c>
      <c r="G5521" s="6" t="str">
        <f t="shared" si="261"/>
        <v/>
      </c>
      <c r="H5521" s="6" t="str">
        <f t="shared" si="262"/>
        <v/>
      </c>
      <c r="I5521" s="3" t="str">
        <f t="shared" si="263"/>
        <v/>
      </c>
    </row>
    <row r="5522" spans="6:9" x14ac:dyDescent="0.25">
      <c r="F5522" s="6" t="str">
        <f>IF($A5522="","",$E5522-_xlfn.MAXIFS($E$2:$E5521,$C$2:$C5521,$C5522,$A$2:$A5521,$A5522))</f>
        <v/>
      </c>
      <c r="G5522" s="6" t="str">
        <f t="shared" si="261"/>
        <v/>
      </c>
      <c r="H5522" s="6" t="str">
        <f t="shared" si="262"/>
        <v/>
      </c>
      <c r="I5522" s="3" t="str">
        <f t="shared" si="263"/>
        <v/>
      </c>
    </row>
    <row r="5523" spans="6:9" x14ac:dyDescent="0.25">
      <c r="F5523" s="6" t="str">
        <f>IF($A5523="","",$E5523-_xlfn.MAXIFS($E$2:$E5522,$C$2:$C5522,$C5523,$A$2:$A5522,$A5523))</f>
        <v/>
      </c>
      <c r="G5523" s="6" t="str">
        <f t="shared" si="261"/>
        <v/>
      </c>
      <c r="H5523" s="6" t="str">
        <f t="shared" si="262"/>
        <v/>
      </c>
      <c r="I5523" s="3" t="str">
        <f t="shared" si="263"/>
        <v/>
      </c>
    </row>
    <row r="5524" spans="6:9" x14ac:dyDescent="0.25">
      <c r="F5524" s="6" t="str">
        <f>IF($A5524="","",$E5524-_xlfn.MAXIFS($E$2:$E5523,$C$2:$C5523,$C5524,$A$2:$A5523,$A5524))</f>
        <v/>
      </c>
      <c r="G5524" s="6" t="str">
        <f t="shared" si="261"/>
        <v/>
      </c>
      <c r="H5524" s="6" t="str">
        <f t="shared" si="262"/>
        <v/>
      </c>
      <c r="I5524" s="3" t="str">
        <f t="shared" si="263"/>
        <v/>
      </c>
    </row>
    <row r="5525" spans="6:9" x14ac:dyDescent="0.25">
      <c r="F5525" s="6" t="str">
        <f>IF($A5525="","",$E5525-_xlfn.MAXIFS($E$2:$E5524,$C$2:$C5524,$C5525,$A$2:$A5524,$A5525))</f>
        <v/>
      </c>
      <c r="G5525" s="6" t="str">
        <f t="shared" si="261"/>
        <v/>
      </c>
      <c r="H5525" s="6" t="str">
        <f t="shared" si="262"/>
        <v/>
      </c>
      <c r="I5525" s="3" t="str">
        <f t="shared" si="263"/>
        <v/>
      </c>
    </row>
    <row r="5526" spans="6:9" x14ac:dyDescent="0.25">
      <c r="F5526" s="6" t="str">
        <f>IF($A5526="","",$E5526-_xlfn.MAXIFS($E$2:$E5525,$C$2:$C5525,$C5526,$A$2:$A5525,$A5526))</f>
        <v/>
      </c>
      <c r="G5526" s="6" t="str">
        <f t="shared" si="261"/>
        <v/>
      </c>
      <c r="H5526" s="6" t="str">
        <f t="shared" si="262"/>
        <v/>
      </c>
      <c r="I5526" s="3" t="str">
        <f t="shared" si="263"/>
        <v/>
      </c>
    </row>
    <row r="5527" spans="6:9" x14ac:dyDescent="0.25">
      <c r="F5527" s="6" t="str">
        <f>IF($A5527="","",$E5527-_xlfn.MAXIFS($E$2:$E5526,$C$2:$C5526,$C5527,$A$2:$A5526,$A5527))</f>
        <v/>
      </c>
      <c r="G5527" s="6" t="str">
        <f t="shared" si="261"/>
        <v/>
      </c>
      <c r="H5527" s="6" t="str">
        <f t="shared" si="262"/>
        <v/>
      </c>
      <c r="I5527" s="3" t="str">
        <f t="shared" si="263"/>
        <v/>
      </c>
    </row>
    <row r="5528" spans="6:9" x14ac:dyDescent="0.25">
      <c r="F5528" s="6" t="str">
        <f>IF($A5528="","",$E5528-_xlfn.MAXIFS($E$2:$E5527,$C$2:$C5527,$C5528,$A$2:$A5527,$A5528))</f>
        <v/>
      </c>
      <c r="G5528" s="6" t="str">
        <f t="shared" si="261"/>
        <v/>
      </c>
      <c r="H5528" s="6" t="str">
        <f t="shared" si="262"/>
        <v/>
      </c>
      <c r="I5528" s="3" t="str">
        <f t="shared" si="263"/>
        <v/>
      </c>
    </row>
    <row r="5529" spans="6:9" x14ac:dyDescent="0.25">
      <c r="F5529" s="6" t="str">
        <f>IF($A5529="","",$E5529-_xlfn.MAXIFS($E$2:$E5528,$C$2:$C5528,$C5529,$A$2:$A5528,$A5529))</f>
        <v/>
      </c>
      <c r="G5529" s="6" t="str">
        <f t="shared" si="261"/>
        <v/>
      </c>
      <c r="H5529" s="6" t="str">
        <f t="shared" si="262"/>
        <v/>
      </c>
      <c r="I5529" s="3" t="str">
        <f t="shared" si="263"/>
        <v/>
      </c>
    </row>
    <row r="5530" spans="6:9" x14ac:dyDescent="0.25">
      <c r="F5530" s="6" t="str">
        <f>IF($A5530="","",$E5530-_xlfn.MAXIFS($E$2:$E5529,$C$2:$C5529,$C5530,$A$2:$A5529,$A5530))</f>
        <v/>
      </c>
      <c r="G5530" s="6" t="str">
        <f t="shared" si="261"/>
        <v/>
      </c>
      <c r="H5530" s="6" t="str">
        <f t="shared" si="262"/>
        <v/>
      </c>
      <c r="I5530" s="3" t="str">
        <f t="shared" si="263"/>
        <v/>
      </c>
    </row>
    <row r="5531" spans="6:9" x14ac:dyDescent="0.25">
      <c r="F5531" s="6" t="str">
        <f>IF($A5531="","",$E5531-_xlfn.MAXIFS($E$2:$E5530,$C$2:$C5530,$C5531,$A$2:$A5530,$A5531))</f>
        <v/>
      </c>
      <c r="G5531" s="6" t="str">
        <f t="shared" si="261"/>
        <v/>
      </c>
      <c r="H5531" s="6" t="str">
        <f t="shared" si="262"/>
        <v/>
      </c>
      <c r="I5531" s="3" t="str">
        <f t="shared" si="263"/>
        <v/>
      </c>
    </row>
    <row r="5532" spans="6:9" x14ac:dyDescent="0.25">
      <c r="F5532" s="6" t="str">
        <f>IF($A5532="","",$E5532-_xlfn.MAXIFS($E$2:$E5531,$C$2:$C5531,$C5532,$A$2:$A5531,$A5532))</f>
        <v/>
      </c>
      <c r="G5532" s="6" t="str">
        <f t="shared" si="261"/>
        <v/>
      </c>
      <c r="H5532" s="6" t="str">
        <f t="shared" si="262"/>
        <v/>
      </c>
      <c r="I5532" s="3" t="str">
        <f t="shared" si="263"/>
        <v/>
      </c>
    </row>
    <row r="5533" spans="6:9" x14ac:dyDescent="0.25">
      <c r="F5533" s="6" t="str">
        <f>IF($A5533="","",$E5533-_xlfn.MAXIFS($E$2:$E5532,$C$2:$C5532,$C5533,$A$2:$A5532,$A5533))</f>
        <v/>
      </c>
      <c r="G5533" s="6" t="str">
        <f t="shared" si="261"/>
        <v/>
      </c>
      <c r="H5533" s="6" t="str">
        <f t="shared" si="262"/>
        <v/>
      </c>
      <c r="I5533" s="3" t="str">
        <f t="shared" si="263"/>
        <v/>
      </c>
    </row>
    <row r="5534" spans="6:9" x14ac:dyDescent="0.25">
      <c r="F5534" s="6" t="str">
        <f>IF($A5534="","",$E5534-_xlfn.MAXIFS($E$2:$E5533,$C$2:$C5533,$C5534,$A$2:$A5533,$A5534))</f>
        <v/>
      </c>
      <c r="G5534" s="6" t="str">
        <f t="shared" si="261"/>
        <v/>
      </c>
      <c r="H5534" s="6" t="str">
        <f t="shared" si="262"/>
        <v/>
      </c>
      <c r="I5534" s="3" t="str">
        <f t="shared" si="263"/>
        <v/>
      </c>
    </row>
    <row r="5535" spans="6:9" x14ac:dyDescent="0.25">
      <c r="F5535" s="6" t="str">
        <f>IF($A5535="","",$E5535-_xlfn.MAXIFS($E$2:$E5534,$C$2:$C5534,$C5535,$A$2:$A5534,$A5535))</f>
        <v/>
      </c>
      <c r="G5535" s="6" t="str">
        <f t="shared" si="261"/>
        <v/>
      </c>
      <c r="H5535" s="6" t="str">
        <f t="shared" si="262"/>
        <v/>
      </c>
      <c r="I5535" s="3" t="str">
        <f t="shared" si="263"/>
        <v/>
      </c>
    </row>
    <row r="5536" spans="6:9" x14ac:dyDescent="0.25">
      <c r="F5536" s="6" t="str">
        <f>IF($A5536="","",$E5536-_xlfn.MAXIFS($E$2:$E5535,$C$2:$C5535,$C5536,$A$2:$A5535,$A5536))</f>
        <v/>
      </c>
      <c r="G5536" s="6" t="str">
        <f t="shared" si="261"/>
        <v/>
      </c>
      <c r="H5536" s="6" t="str">
        <f t="shared" si="262"/>
        <v/>
      </c>
      <c r="I5536" s="3" t="str">
        <f t="shared" si="263"/>
        <v/>
      </c>
    </row>
    <row r="5537" spans="6:9" x14ac:dyDescent="0.25">
      <c r="F5537" s="6" t="str">
        <f>IF($A5537="","",$E5537-_xlfn.MAXIFS($E$2:$E5536,$C$2:$C5536,$C5537,$A$2:$A5536,$A5537))</f>
        <v/>
      </c>
      <c r="G5537" s="6" t="str">
        <f t="shared" si="261"/>
        <v/>
      </c>
      <c r="H5537" s="6" t="str">
        <f t="shared" si="262"/>
        <v/>
      </c>
      <c r="I5537" s="3" t="str">
        <f t="shared" si="263"/>
        <v/>
      </c>
    </row>
    <row r="5538" spans="6:9" x14ac:dyDescent="0.25">
      <c r="F5538" s="6" t="str">
        <f>IF($A5538="","",$E5538-_xlfn.MAXIFS($E$2:$E5537,$C$2:$C5537,$C5538,$A$2:$A5537,$A5538))</f>
        <v/>
      </c>
      <c r="G5538" s="6" t="str">
        <f t="shared" si="261"/>
        <v/>
      </c>
      <c r="H5538" s="6" t="str">
        <f t="shared" si="262"/>
        <v/>
      </c>
      <c r="I5538" s="3" t="str">
        <f t="shared" si="263"/>
        <v/>
      </c>
    </row>
    <row r="5539" spans="6:9" x14ac:dyDescent="0.25">
      <c r="F5539" s="6" t="str">
        <f>IF($A5539="","",$E5539-_xlfn.MAXIFS($E$2:$E5538,$C$2:$C5538,$C5539,$A$2:$A5538,$A5539))</f>
        <v/>
      </c>
      <c r="G5539" s="6" t="str">
        <f t="shared" si="261"/>
        <v/>
      </c>
      <c r="H5539" s="6" t="str">
        <f t="shared" si="262"/>
        <v/>
      </c>
      <c r="I5539" s="3" t="str">
        <f t="shared" si="263"/>
        <v/>
      </c>
    </row>
    <row r="5540" spans="6:9" x14ac:dyDescent="0.25">
      <c r="F5540" s="6" t="str">
        <f>IF($A5540="","",$E5540-_xlfn.MAXIFS($E$2:$E5539,$C$2:$C5539,$C5540,$A$2:$A5539,$A5540))</f>
        <v/>
      </c>
      <c r="G5540" s="6" t="str">
        <f t="shared" si="261"/>
        <v/>
      </c>
      <c r="H5540" s="6" t="str">
        <f t="shared" si="262"/>
        <v/>
      </c>
      <c r="I5540" s="3" t="str">
        <f t="shared" si="263"/>
        <v/>
      </c>
    </row>
    <row r="5541" spans="6:9" x14ac:dyDescent="0.25">
      <c r="F5541" s="6" t="str">
        <f>IF($A5541="","",$E5541-_xlfn.MAXIFS($E$2:$E5540,$C$2:$C5540,$C5541,$A$2:$A5540,$A5541))</f>
        <v/>
      </c>
      <c r="G5541" s="6" t="str">
        <f t="shared" si="261"/>
        <v/>
      </c>
      <c r="H5541" s="6" t="str">
        <f t="shared" si="262"/>
        <v/>
      </c>
      <c r="I5541" s="3" t="str">
        <f t="shared" si="263"/>
        <v/>
      </c>
    </row>
    <row r="5542" spans="6:9" x14ac:dyDescent="0.25">
      <c r="F5542" s="6" t="str">
        <f>IF($A5542="","",$E5542-_xlfn.MAXIFS($E$2:$E5541,$C$2:$C5541,$C5542,$A$2:$A5541,$A5542))</f>
        <v/>
      </c>
      <c r="G5542" s="6" t="str">
        <f t="shared" si="261"/>
        <v/>
      </c>
      <c r="H5542" s="6" t="str">
        <f t="shared" si="262"/>
        <v/>
      </c>
      <c r="I5542" s="3" t="str">
        <f t="shared" si="263"/>
        <v/>
      </c>
    </row>
    <row r="5543" spans="6:9" x14ac:dyDescent="0.25">
      <c r="F5543" s="6" t="str">
        <f>IF($A5543="","",$E5543-_xlfn.MAXIFS($E$2:$E5542,$C$2:$C5542,$C5543,$A$2:$A5542,$A5543))</f>
        <v/>
      </c>
      <c r="G5543" s="6" t="str">
        <f t="shared" si="261"/>
        <v/>
      </c>
      <c r="H5543" s="6" t="str">
        <f t="shared" si="262"/>
        <v/>
      </c>
      <c r="I5543" s="3" t="str">
        <f t="shared" si="263"/>
        <v/>
      </c>
    </row>
    <row r="5544" spans="6:9" x14ac:dyDescent="0.25">
      <c r="F5544" s="6" t="str">
        <f>IF($A5544="","",$E5544-_xlfn.MAXIFS($E$2:$E5543,$C$2:$C5543,$C5544,$A$2:$A5543,$A5544))</f>
        <v/>
      </c>
      <c r="G5544" s="6" t="str">
        <f t="shared" si="261"/>
        <v/>
      </c>
      <c r="H5544" s="6" t="str">
        <f t="shared" si="262"/>
        <v/>
      </c>
      <c r="I5544" s="3" t="str">
        <f t="shared" si="263"/>
        <v/>
      </c>
    </row>
    <row r="5545" spans="6:9" x14ac:dyDescent="0.25">
      <c r="F5545" s="6" t="str">
        <f>IF($A5545="","",$E5545-_xlfn.MAXIFS($E$2:$E5544,$C$2:$C5544,$C5545,$A$2:$A5544,$A5545))</f>
        <v/>
      </c>
      <c r="G5545" s="6" t="str">
        <f t="shared" si="261"/>
        <v/>
      </c>
      <c r="H5545" s="6" t="str">
        <f t="shared" si="262"/>
        <v/>
      </c>
      <c r="I5545" s="3" t="str">
        <f t="shared" si="263"/>
        <v/>
      </c>
    </row>
    <row r="5546" spans="6:9" x14ac:dyDescent="0.25">
      <c r="F5546" s="6" t="str">
        <f>IF($A5546="","",$E5546-_xlfn.MAXIFS($E$2:$E5545,$C$2:$C5545,$C5546,$A$2:$A5545,$A5546))</f>
        <v/>
      </c>
      <c r="G5546" s="6" t="str">
        <f t="shared" si="261"/>
        <v/>
      </c>
      <c r="H5546" s="6" t="str">
        <f t="shared" si="262"/>
        <v/>
      </c>
      <c r="I5546" s="3" t="str">
        <f t="shared" si="263"/>
        <v/>
      </c>
    </row>
    <row r="5547" spans="6:9" x14ac:dyDescent="0.25">
      <c r="F5547" s="6" t="str">
        <f>IF($A5547="","",$E5547-_xlfn.MAXIFS($E$2:$E5546,$C$2:$C5546,$C5547,$A$2:$A5546,$A5547))</f>
        <v/>
      </c>
      <c r="G5547" s="6" t="str">
        <f t="shared" si="261"/>
        <v/>
      </c>
      <c r="H5547" s="6" t="str">
        <f t="shared" si="262"/>
        <v/>
      </c>
      <c r="I5547" s="3" t="str">
        <f t="shared" si="263"/>
        <v/>
      </c>
    </row>
    <row r="5548" spans="6:9" x14ac:dyDescent="0.25">
      <c r="F5548" s="6" t="str">
        <f>IF($A5548="","",$E5548-_xlfn.MAXIFS($E$2:$E5547,$C$2:$C5547,$C5548,$A$2:$A5547,$A5548))</f>
        <v/>
      </c>
      <c r="G5548" s="6" t="str">
        <f t="shared" si="261"/>
        <v/>
      </c>
      <c r="H5548" s="6" t="str">
        <f t="shared" si="262"/>
        <v/>
      </c>
      <c r="I5548" s="3" t="str">
        <f t="shared" si="263"/>
        <v/>
      </c>
    </row>
    <row r="5549" spans="6:9" x14ac:dyDescent="0.25">
      <c r="F5549" s="6" t="str">
        <f>IF($A5549="","",$E5549-_xlfn.MAXIFS($E$2:$E5548,$C$2:$C5548,$C5549,$A$2:$A5548,$A5549))</f>
        <v/>
      </c>
      <c r="G5549" s="6" t="str">
        <f t="shared" si="261"/>
        <v/>
      </c>
      <c r="H5549" s="6" t="str">
        <f t="shared" si="262"/>
        <v/>
      </c>
      <c r="I5549" s="3" t="str">
        <f t="shared" si="263"/>
        <v/>
      </c>
    </row>
    <row r="5550" spans="6:9" x14ac:dyDescent="0.25">
      <c r="F5550" s="6" t="str">
        <f>IF($A5550="","",$E5550-_xlfn.MAXIFS($E$2:$E5549,$C$2:$C5549,$C5550,$A$2:$A5549,$A5550))</f>
        <v/>
      </c>
      <c r="G5550" s="6" t="str">
        <f t="shared" si="261"/>
        <v/>
      </c>
      <c r="H5550" s="6" t="str">
        <f t="shared" si="262"/>
        <v/>
      </c>
      <c r="I5550" s="3" t="str">
        <f t="shared" si="263"/>
        <v/>
      </c>
    </row>
    <row r="5551" spans="6:9" x14ac:dyDescent="0.25">
      <c r="F5551" s="6" t="str">
        <f>IF($A5551="","",$E5551-_xlfn.MAXIFS($E$2:$E5550,$C$2:$C5550,$C5551,$A$2:$A5550,$A5551))</f>
        <v/>
      </c>
      <c r="G5551" s="6" t="str">
        <f t="shared" si="261"/>
        <v/>
      </c>
      <c r="H5551" s="6" t="str">
        <f t="shared" si="262"/>
        <v/>
      </c>
      <c r="I5551" s="3" t="str">
        <f t="shared" si="263"/>
        <v/>
      </c>
    </row>
    <row r="5552" spans="6:9" x14ac:dyDescent="0.25">
      <c r="F5552" s="6" t="str">
        <f>IF($A5552="","",$E5552-_xlfn.MAXIFS($E$2:$E5551,$C$2:$C5551,$C5552,$A$2:$A5551,$A5552))</f>
        <v/>
      </c>
      <c r="G5552" s="6" t="str">
        <f t="shared" si="261"/>
        <v/>
      </c>
      <c r="H5552" s="6" t="str">
        <f t="shared" si="262"/>
        <v/>
      </c>
      <c r="I5552" s="3" t="str">
        <f t="shared" si="263"/>
        <v/>
      </c>
    </row>
    <row r="5553" spans="6:9" x14ac:dyDescent="0.25">
      <c r="F5553" s="6" t="str">
        <f>IF($A5553="","",$E5553-_xlfn.MAXIFS($E$2:$E5552,$C$2:$C5552,$C5553,$A$2:$A5552,$A5553))</f>
        <v/>
      </c>
      <c r="G5553" s="6" t="str">
        <f t="shared" si="261"/>
        <v/>
      </c>
      <c r="H5553" s="6" t="str">
        <f t="shared" si="262"/>
        <v/>
      </c>
      <c r="I5553" s="3" t="str">
        <f t="shared" si="263"/>
        <v/>
      </c>
    </row>
    <row r="5554" spans="6:9" x14ac:dyDescent="0.25">
      <c r="F5554" s="6" t="str">
        <f>IF($A5554="","",$E5554-_xlfn.MAXIFS($E$2:$E5553,$C$2:$C5553,$C5554,$A$2:$A5553,$A5554))</f>
        <v/>
      </c>
      <c r="G5554" s="6" t="str">
        <f t="shared" si="261"/>
        <v/>
      </c>
      <c r="H5554" s="6" t="str">
        <f t="shared" si="262"/>
        <v/>
      </c>
      <c r="I5554" s="3" t="str">
        <f t="shared" si="263"/>
        <v/>
      </c>
    </row>
    <row r="5555" spans="6:9" x14ac:dyDescent="0.25">
      <c r="F5555" s="6" t="str">
        <f>IF($A5555="","",$E5555-_xlfn.MAXIFS($E$2:$E5554,$C$2:$C5554,$C5555,$A$2:$A5554,$A5555))</f>
        <v/>
      </c>
      <c r="G5555" s="6" t="str">
        <f t="shared" si="261"/>
        <v/>
      </c>
      <c r="H5555" s="6" t="str">
        <f t="shared" si="262"/>
        <v/>
      </c>
      <c r="I5555" s="3" t="str">
        <f t="shared" si="263"/>
        <v/>
      </c>
    </row>
    <row r="5556" spans="6:9" x14ac:dyDescent="0.25">
      <c r="F5556" s="6" t="str">
        <f>IF($A5556="","",$E5556-_xlfn.MAXIFS($E$2:$E5555,$C$2:$C5555,$C5556,$A$2:$A5555,$A5556))</f>
        <v/>
      </c>
      <c r="G5556" s="6" t="str">
        <f t="shared" si="261"/>
        <v/>
      </c>
      <c r="H5556" s="6" t="str">
        <f t="shared" si="262"/>
        <v/>
      </c>
      <c r="I5556" s="3" t="str">
        <f t="shared" si="263"/>
        <v/>
      </c>
    </row>
    <row r="5557" spans="6:9" x14ac:dyDescent="0.25">
      <c r="F5557" s="6" t="str">
        <f>IF($A5557="","",$E5557-_xlfn.MAXIFS($E$2:$E5556,$C$2:$C5556,$C5557,$A$2:$A5556,$A5557))</f>
        <v/>
      </c>
      <c r="G5557" s="6" t="str">
        <f t="shared" si="261"/>
        <v/>
      </c>
      <c r="H5557" s="6" t="str">
        <f t="shared" si="262"/>
        <v/>
      </c>
      <c r="I5557" s="3" t="str">
        <f t="shared" si="263"/>
        <v/>
      </c>
    </row>
    <row r="5558" spans="6:9" x14ac:dyDescent="0.25">
      <c r="F5558" s="6" t="str">
        <f>IF($A5558="","",$E5558-_xlfn.MAXIFS($E$2:$E5557,$C$2:$C5557,$C5558,$A$2:$A5557,$A5558))</f>
        <v/>
      </c>
      <c r="G5558" s="6" t="str">
        <f t="shared" si="261"/>
        <v/>
      </c>
      <c r="H5558" s="6" t="str">
        <f t="shared" si="262"/>
        <v/>
      </c>
      <c r="I5558" s="3" t="str">
        <f t="shared" si="263"/>
        <v/>
      </c>
    </row>
    <row r="5559" spans="6:9" x14ac:dyDescent="0.25">
      <c r="F5559" s="6" t="str">
        <f>IF($A5559="","",$E5559-_xlfn.MAXIFS($E$2:$E5558,$C$2:$C5558,$C5559,$A$2:$A5558,$A5559))</f>
        <v/>
      </c>
      <c r="G5559" s="6" t="str">
        <f t="shared" si="261"/>
        <v/>
      </c>
      <c r="H5559" s="6" t="str">
        <f t="shared" si="262"/>
        <v/>
      </c>
      <c r="I5559" s="3" t="str">
        <f t="shared" si="263"/>
        <v/>
      </c>
    </row>
    <row r="5560" spans="6:9" x14ac:dyDescent="0.25">
      <c r="F5560" s="6" t="str">
        <f>IF($A5560="","",$E5560-_xlfn.MAXIFS($E$2:$E5559,$C$2:$C5559,$C5560,$A$2:$A5559,$A5560))</f>
        <v/>
      </c>
      <c r="G5560" s="6" t="str">
        <f t="shared" si="261"/>
        <v/>
      </c>
      <c r="H5560" s="6" t="str">
        <f t="shared" si="262"/>
        <v/>
      </c>
      <c r="I5560" s="3" t="str">
        <f t="shared" si="263"/>
        <v/>
      </c>
    </row>
    <row r="5561" spans="6:9" x14ac:dyDescent="0.25">
      <c r="F5561" s="6" t="str">
        <f>IF($A5561="","",$E5561-_xlfn.MAXIFS($E$2:$E5560,$C$2:$C5560,$C5561,$A$2:$A5560,$A5561))</f>
        <v/>
      </c>
      <c r="G5561" s="6" t="str">
        <f t="shared" si="261"/>
        <v/>
      </c>
      <c r="H5561" s="6" t="str">
        <f t="shared" si="262"/>
        <v/>
      </c>
      <c r="I5561" s="3" t="str">
        <f t="shared" si="263"/>
        <v/>
      </c>
    </row>
    <row r="5562" spans="6:9" x14ac:dyDescent="0.25">
      <c r="F5562" s="6" t="str">
        <f>IF($A5562="","",$E5562-_xlfn.MAXIFS($E$2:$E5561,$C$2:$C5561,$C5562,$A$2:$A5561,$A5562))</f>
        <v/>
      </c>
      <c r="G5562" s="6" t="str">
        <f t="shared" si="261"/>
        <v/>
      </c>
      <c r="H5562" s="6" t="str">
        <f t="shared" si="262"/>
        <v/>
      </c>
      <c r="I5562" s="3" t="str">
        <f t="shared" si="263"/>
        <v/>
      </c>
    </row>
    <row r="5563" spans="6:9" x14ac:dyDescent="0.25">
      <c r="F5563" s="6" t="str">
        <f>IF($A5563="","",$E5563-_xlfn.MAXIFS($E$2:$E5562,$C$2:$C5562,$C5563,$A$2:$A5562,$A5563))</f>
        <v/>
      </c>
      <c r="G5563" s="6" t="str">
        <f t="shared" si="261"/>
        <v/>
      </c>
      <c r="H5563" s="6" t="str">
        <f t="shared" si="262"/>
        <v/>
      </c>
      <c r="I5563" s="3" t="str">
        <f t="shared" si="263"/>
        <v/>
      </c>
    </row>
    <row r="5564" spans="6:9" x14ac:dyDescent="0.25">
      <c r="F5564" s="6" t="str">
        <f>IF($A5564="","",$E5564-_xlfn.MAXIFS($E$2:$E5563,$C$2:$C5563,$C5564,$A$2:$A5563,$A5564))</f>
        <v/>
      </c>
      <c r="G5564" s="6" t="str">
        <f t="shared" si="261"/>
        <v/>
      </c>
      <c r="H5564" s="6" t="str">
        <f t="shared" si="262"/>
        <v/>
      </c>
      <c r="I5564" s="3" t="str">
        <f t="shared" si="263"/>
        <v/>
      </c>
    </row>
    <row r="5565" spans="6:9" x14ac:dyDescent="0.25">
      <c r="F5565" s="6" t="str">
        <f>IF($A5565="","",$E5565-_xlfn.MAXIFS($E$2:$E5564,$C$2:$C5564,$C5565,$A$2:$A5564,$A5565))</f>
        <v/>
      </c>
      <c r="G5565" s="6" t="str">
        <f t="shared" si="261"/>
        <v/>
      </c>
      <c r="H5565" s="6" t="str">
        <f t="shared" si="262"/>
        <v/>
      </c>
      <c r="I5565" s="3" t="str">
        <f t="shared" si="263"/>
        <v/>
      </c>
    </row>
    <row r="5566" spans="6:9" x14ac:dyDescent="0.25">
      <c r="F5566" s="6" t="str">
        <f>IF($A5566="","",$E5566-_xlfn.MAXIFS($E$2:$E5565,$C$2:$C5565,$C5566,$A$2:$A5565,$A5566))</f>
        <v/>
      </c>
      <c r="G5566" s="6" t="str">
        <f t="shared" si="261"/>
        <v/>
      </c>
      <c r="H5566" s="6" t="str">
        <f t="shared" si="262"/>
        <v/>
      </c>
      <c r="I5566" s="3" t="str">
        <f t="shared" si="263"/>
        <v/>
      </c>
    </row>
    <row r="5567" spans="6:9" x14ac:dyDescent="0.25">
      <c r="F5567" s="6" t="str">
        <f>IF($A5567="","",$E5567-_xlfn.MAXIFS($E$2:$E5566,$C$2:$C5566,$C5567,$A$2:$A5566,$A5567))</f>
        <v/>
      </c>
      <c r="G5567" s="6" t="str">
        <f t="shared" si="261"/>
        <v/>
      </c>
      <c r="H5567" s="6" t="str">
        <f t="shared" si="262"/>
        <v/>
      </c>
      <c r="I5567" s="3" t="str">
        <f t="shared" si="263"/>
        <v/>
      </c>
    </row>
    <row r="5568" spans="6:9" x14ac:dyDescent="0.25">
      <c r="F5568" s="6" t="str">
        <f>IF($A5568="","",$E5568-_xlfn.MAXIFS($E$2:$E5567,$C$2:$C5567,$C5568,$A$2:$A5567,$A5568))</f>
        <v/>
      </c>
      <c r="G5568" s="6" t="str">
        <f t="shared" si="261"/>
        <v/>
      </c>
      <c r="H5568" s="6" t="str">
        <f t="shared" si="262"/>
        <v/>
      </c>
      <c r="I5568" s="3" t="str">
        <f t="shared" si="263"/>
        <v/>
      </c>
    </row>
    <row r="5569" spans="6:9" x14ac:dyDescent="0.25">
      <c r="F5569" s="6" t="str">
        <f>IF($A5569="","",$E5569-_xlfn.MAXIFS($E$2:$E5568,$C$2:$C5568,$C5569,$A$2:$A5568,$A5569))</f>
        <v/>
      </c>
      <c r="G5569" s="6" t="str">
        <f t="shared" si="261"/>
        <v/>
      </c>
      <c r="H5569" s="6" t="str">
        <f t="shared" si="262"/>
        <v/>
      </c>
      <c r="I5569" s="3" t="str">
        <f t="shared" si="263"/>
        <v/>
      </c>
    </row>
    <row r="5570" spans="6:9" x14ac:dyDescent="0.25">
      <c r="F5570" s="6" t="str">
        <f>IF($A5570="","",$E5570-_xlfn.MAXIFS($E$2:$E5569,$C$2:$C5569,$C5570,$A$2:$A5569,$A5570))</f>
        <v/>
      </c>
      <c r="G5570" s="6" t="str">
        <f t="shared" si="261"/>
        <v/>
      </c>
      <c r="H5570" s="6" t="str">
        <f t="shared" si="262"/>
        <v/>
      </c>
      <c r="I5570" s="3" t="str">
        <f t="shared" si="263"/>
        <v/>
      </c>
    </row>
    <row r="5571" spans="6:9" x14ac:dyDescent="0.25">
      <c r="F5571" s="6" t="str">
        <f>IF($A5571="","",$E5571-_xlfn.MAXIFS($E$2:$E5570,$C$2:$C5570,$C5571,$A$2:$A5570,$A5571))</f>
        <v/>
      </c>
      <c r="G5571" s="6" t="str">
        <f t="shared" si="261"/>
        <v/>
      </c>
      <c r="H5571" s="6" t="str">
        <f t="shared" si="262"/>
        <v/>
      </c>
      <c r="I5571" s="3" t="str">
        <f t="shared" si="263"/>
        <v/>
      </c>
    </row>
    <row r="5572" spans="6:9" x14ac:dyDescent="0.25">
      <c r="F5572" s="6" t="str">
        <f>IF($A5572="","",$E5572-_xlfn.MAXIFS($E$2:$E5571,$C$2:$C5571,$C5572,$A$2:$A5571,$A5572))</f>
        <v/>
      </c>
      <c r="G5572" s="6" t="str">
        <f t="shared" si="261"/>
        <v/>
      </c>
      <c r="H5572" s="6" t="str">
        <f t="shared" si="262"/>
        <v/>
      </c>
      <c r="I5572" s="3" t="str">
        <f t="shared" si="263"/>
        <v/>
      </c>
    </row>
    <row r="5573" spans="6:9" x14ac:dyDescent="0.25">
      <c r="F5573" s="6" t="str">
        <f>IF($A5573="","",$E5573-_xlfn.MAXIFS($E$2:$E5572,$C$2:$C5572,$C5573,$A$2:$A5572,$A5573))</f>
        <v/>
      </c>
      <c r="G5573" s="6" t="str">
        <f t="shared" si="261"/>
        <v/>
      </c>
      <c r="H5573" s="6" t="str">
        <f t="shared" si="262"/>
        <v/>
      </c>
      <c r="I5573" s="3" t="str">
        <f t="shared" si="263"/>
        <v/>
      </c>
    </row>
    <row r="5574" spans="6:9" x14ac:dyDescent="0.25">
      <c r="F5574" s="6" t="str">
        <f>IF($A5574="","",$E5574-_xlfn.MAXIFS($E$2:$E5573,$C$2:$C5573,$C5574,$A$2:$A5573,$A5574))</f>
        <v/>
      </c>
      <c r="G5574" s="6" t="str">
        <f t="shared" si="261"/>
        <v/>
      </c>
      <c r="H5574" s="6" t="str">
        <f t="shared" si="262"/>
        <v/>
      </c>
      <c r="I5574" s="3" t="str">
        <f t="shared" si="263"/>
        <v/>
      </c>
    </row>
    <row r="5575" spans="6:9" x14ac:dyDescent="0.25">
      <c r="F5575" s="6" t="str">
        <f>IF($A5575="","",$E5575-_xlfn.MAXIFS($E$2:$E5574,$C$2:$C5574,$C5575,$A$2:$A5574,$A5575))</f>
        <v/>
      </c>
      <c r="G5575" s="6" t="str">
        <f t="shared" si="261"/>
        <v/>
      </c>
      <c r="H5575" s="6" t="str">
        <f t="shared" si="262"/>
        <v/>
      </c>
      <c r="I5575" s="3" t="str">
        <f t="shared" si="263"/>
        <v/>
      </c>
    </row>
    <row r="5576" spans="6:9" x14ac:dyDescent="0.25">
      <c r="F5576" s="6" t="str">
        <f>IF($A5576="","",$E5576-_xlfn.MAXIFS($E$2:$E5575,$C$2:$C5575,$C5576,$A$2:$A5575,$A5576))</f>
        <v/>
      </c>
      <c r="G5576" s="6" t="str">
        <f t="shared" si="261"/>
        <v/>
      </c>
      <c r="H5576" s="6" t="str">
        <f t="shared" si="262"/>
        <v/>
      </c>
      <c r="I5576" s="3" t="str">
        <f t="shared" si="263"/>
        <v/>
      </c>
    </row>
    <row r="5577" spans="6:9" x14ac:dyDescent="0.25">
      <c r="F5577" s="6" t="str">
        <f>IF($A5577="","",$E5577-_xlfn.MAXIFS($E$2:$E5576,$C$2:$C5576,$C5577,$A$2:$A5576,$A5577))</f>
        <v/>
      </c>
      <c r="G5577" s="6" t="str">
        <f t="shared" ref="G5577:G5640" si="264">IF($A5577="","",HOUR($D5577))</f>
        <v/>
      </c>
      <c r="H5577" s="6" t="str">
        <f t="shared" ref="H5577:H5640" si="265">IF($A5577="","",MINUTE($D5577))</f>
        <v/>
      </c>
      <c r="I5577" s="3" t="str">
        <f t="shared" si="263"/>
        <v/>
      </c>
    </row>
    <row r="5578" spans="6:9" x14ac:dyDescent="0.25">
      <c r="F5578" s="6" t="str">
        <f>IF($A5578="","",$E5578-_xlfn.MAXIFS($E$2:$E5577,$C$2:$C5577,$C5578,$A$2:$A5577,$A5578))</f>
        <v/>
      </c>
      <c r="G5578" s="6" t="str">
        <f t="shared" si="264"/>
        <v/>
      </c>
      <c r="H5578" s="6" t="str">
        <f t="shared" si="265"/>
        <v/>
      </c>
      <c r="I5578" s="3" t="str">
        <f t="shared" ref="I5578:I5641" si="266">IF($F5578&lt;0,"ERROR","")</f>
        <v/>
      </c>
    </row>
    <row r="5579" spans="6:9" x14ac:dyDescent="0.25">
      <c r="F5579" s="6" t="str">
        <f>IF($A5579="","",$E5579-_xlfn.MAXIFS($E$2:$E5578,$C$2:$C5578,$C5579,$A$2:$A5578,$A5579))</f>
        <v/>
      </c>
      <c r="G5579" s="6" t="str">
        <f t="shared" si="264"/>
        <v/>
      </c>
      <c r="H5579" s="6" t="str">
        <f t="shared" si="265"/>
        <v/>
      </c>
      <c r="I5579" s="3" t="str">
        <f t="shared" si="266"/>
        <v/>
      </c>
    </row>
    <row r="5580" spans="6:9" x14ac:dyDescent="0.25">
      <c r="F5580" s="6" t="str">
        <f>IF($A5580="","",$E5580-_xlfn.MAXIFS($E$2:$E5579,$C$2:$C5579,$C5580,$A$2:$A5579,$A5580))</f>
        <v/>
      </c>
      <c r="G5580" s="6" t="str">
        <f t="shared" si="264"/>
        <v/>
      </c>
      <c r="H5580" s="6" t="str">
        <f t="shared" si="265"/>
        <v/>
      </c>
      <c r="I5580" s="3" t="str">
        <f t="shared" si="266"/>
        <v/>
      </c>
    </row>
    <row r="5581" spans="6:9" x14ac:dyDescent="0.25">
      <c r="F5581" s="6" t="str">
        <f>IF($A5581="","",$E5581-_xlfn.MAXIFS($E$2:$E5580,$C$2:$C5580,$C5581,$A$2:$A5580,$A5581))</f>
        <v/>
      </c>
      <c r="G5581" s="6" t="str">
        <f t="shared" si="264"/>
        <v/>
      </c>
      <c r="H5581" s="6" t="str">
        <f t="shared" si="265"/>
        <v/>
      </c>
      <c r="I5581" s="3" t="str">
        <f t="shared" si="266"/>
        <v/>
      </c>
    </row>
    <row r="5582" spans="6:9" x14ac:dyDescent="0.25">
      <c r="F5582" s="6" t="str">
        <f>IF($A5582="","",$E5582-_xlfn.MAXIFS($E$2:$E5581,$C$2:$C5581,$C5582,$A$2:$A5581,$A5582))</f>
        <v/>
      </c>
      <c r="G5582" s="6" t="str">
        <f t="shared" si="264"/>
        <v/>
      </c>
      <c r="H5582" s="6" t="str">
        <f t="shared" si="265"/>
        <v/>
      </c>
      <c r="I5582" s="3" t="str">
        <f t="shared" si="266"/>
        <v/>
      </c>
    </row>
    <row r="5583" spans="6:9" x14ac:dyDescent="0.25">
      <c r="F5583" s="6" t="str">
        <f>IF($A5583="","",$E5583-_xlfn.MAXIFS($E$2:$E5582,$C$2:$C5582,$C5583,$A$2:$A5582,$A5583))</f>
        <v/>
      </c>
      <c r="G5583" s="6" t="str">
        <f t="shared" si="264"/>
        <v/>
      </c>
      <c r="H5583" s="6" t="str">
        <f t="shared" si="265"/>
        <v/>
      </c>
      <c r="I5583" s="3" t="str">
        <f t="shared" si="266"/>
        <v/>
      </c>
    </row>
    <row r="5584" spans="6:9" x14ac:dyDescent="0.25">
      <c r="F5584" s="6" t="str">
        <f>IF($A5584="","",$E5584-_xlfn.MAXIFS($E$2:$E5583,$C$2:$C5583,$C5584,$A$2:$A5583,$A5584))</f>
        <v/>
      </c>
      <c r="G5584" s="6" t="str">
        <f t="shared" si="264"/>
        <v/>
      </c>
      <c r="H5584" s="6" t="str">
        <f t="shared" si="265"/>
        <v/>
      </c>
      <c r="I5584" s="3" t="str">
        <f t="shared" si="266"/>
        <v/>
      </c>
    </row>
    <row r="5585" spans="6:9" x14ac:dyDescent="0.25">
      <c r="F5585" s="6" t="str">
        <f>IF($A5585="","",$E5585-_xlfn.MAXIFS($E$2:$E5584,$C$2:$C5584,$C5585,$A$2:$A5584,$A5585))</f>
        <v/>
      </c>
      <c r="G5585" s="6" t="str">
        <f t="shared" si="264"/>
        <v/>
      </c>
      <c r="H5585" s="6" t="str">
        <f t="shared" si="265"/>
        <v/>
      </c>
      <c r="I5585" s="3" t="str">
        <f t="shared" si="266"/>
        <v/>
      </c>
    </row>
    <row r="5586" spans="6:9" x14ac:dyDescent="0.25">
      <c r="F5586" s="6" t="str">
        <f>IF($A5586="","",$E5586-_xlfn.MAXIFS($E$2:$E5585,$C$2:$C5585,$C5586,$A$2:$A5585,$A5586))</f>
        <v/>
      </c>
      <c r="G5586" s="6" t="str">
        <f t="shared" si="264"/>
        <v/>
      </c>
      <c r="H5586" s="6" t="str">
        <f t="shared" si="265"/>
        <v/>
      </c>
      <c r="I5586" s="3" t="str">
        <f t="shared" si="266"/>
        <v/>
      </c>
    </row>
    <row r="5587" spans="6:9" x14ac:dyDescent="0.25">
      <c r="F5587" s="6" t="str">
        <f>IF($A5587="","",$E5587-_xlfn.MAXIFS($E$2:$E5586,$C$2:$C5586,$C5587,$A$2:$A5586,$A5587))</f>
        <v/>
      </c>
      <c r="G5587" s="6" t="str">
        <f t="shared" si="264"/>
        <v/>
      </c>
      <c r="H5587" s="6" t="str">
        <f t="shared" si="265"/>
        <v/>
      </c>
      <c r="I5587" s="3" t="str">
        <f t="shared" si="266"/>
        <v/>
      </c>
    </row>
    <row r="5588" spans="6:9" x14ac:dyDescent="0.25">
      <c r="F5588" s="6" t="str">
        <f>IF($A5588="","",$E5588-_xlfn.MAXIFS($E$2:$E5587,$C$2:$C5587,$C5588,$A$2:$A5587,$A5588))</f>
        <v/>
      </c>
      <c r="G5588" s="6" t="str">
        <f t="shared" si="264"/>
        <v/>
      </c>
      <c r="H5588" s="6" t="str">
        <f t="shared" si="265"/>
        <v/>
      </c>
      <c r="I5588" s="3" t="str">
        <f t="shared" si="266"/>
        <v/>
      </c>
    </row>
    <row r="5589" spans="6:9" x14ac:dyDescent="0.25">
      <c r="F5589" s="6" t="str">
        <f>IF($A5589="","",$E5589-_xlfn.MAXIFS($E$2:$E5588,$C$2:$C5588,$C5589,$A$2:$A5588,$A5589))</f>
        <v/>
      </c>
      <c r="G5589" s="6" t="str">
        <f t="shared" si="264"/>
        <v/>
      </c>
      <c r="H5589" s="6" t="str">
        <f t="shared" si="265"/>
        <v/>
      </c>
      <c r="I5589" s="3" t="str">
        <f t="shared" si="266"/>
        <v/>
      </c>
    </row>
    <row r="5590" spans="6:9" x14ac:dyDescent="0.25">
      <c r="F5590" s="6" t="str">
        <f>IF($A5590="","",$E5590-_xlfn.MAXIFS($E$2:$E5589,$C$2:$C5589,$C5590,$A$2:$A5589,$A5590))</f>
        <v/>
      </c>
      <c r="G5590" s="6" t="str">
        <f t="shared" si="264"/>
        <v/>
      </c>
      <c r="H5590" s="6" t="str">
        <f t="shared" si="265"/>
        <v/>
      </c>
      <c r="I5590" s="3" t="str">
        <f t="shared" si="266"/>
        <v/>
      </c>
    </row>
    <row r="5591" spans="6:9" x14ac:dyDescent="0.25">
      <c r="F5591" s="6" t="str">
        <f>IF($A5591="","",$E5591-_xlfn.MAXIFS($E$2:$E5590,$C$2:$C5590,$C5591,$A$2:$A5590,$A5591))</f>
        <v/>
      </c>
      <c r="G5591" s="6" t="str">
        <f t="shared" si="264"/>
        <v/>
      </c>
      <c r="H5591" s="6" t="str">
        <f t="shared" si="265"/>
        <v/>
      </c>
      <c r="I5591" s="3" t="str">
        <f t="shared" si="266"/>
        <v/>
      </c>
    </row>
    <row r="5592" spans="6:9" x14ac:dyDescent="0.25">
      <c r="F5592" s="6" t="str">
        <f>IF($A5592="","",$E5592-_xlfn.MAXIFS($E$2:$E5591,$C$2:$C5591,$C5592,$A$2:$A5591,$A5592))</f>
        <v/>
      </c>
      <c r="G5592" s="6" t="str">
        <f t="shared" si="264"/>
        <v/>
      </c>
      <c r="H5592" s="6" t="str">
        <f t="shared" si="265"/>
        <v/>
      </c>
      <c r="I5592" s="3" t="str">
        <f t="shared" si="266"/>
        <v/>
      </c>
    </row>
    <row r="5593" spans="6:9" x14ac:dyDescent="0.25">
      <c r="F5593" s="6" t="str">
        <f>IF($A5593="","",$E5593-_xlfn.MAXIFS($E$2:$E5592,$C$2:$C5592,$C5593,$A$2:$A5592,$A5593))</f>
        <v/>
      </c>
      <c r="G5593" s="6" t="str">
        <f t="shared" si="264"/>
        <v/>
      </c>
      <c r="H5593" s="6" t="str">
        <f t="shared" si="265"/>
        <v/>
      </c>
      <c r="I5593" s="3" t="str">
        <f t="shared" si="266"/>
        <v/>
      </c>
    </row>
    <row r="5594" spans="6:9" x14ac:dyDescent="0.25">
      <c r="F5594" s="6" t="str">
        <f>IF($A5594="","",$E5594-_xlfn.MAXIFS($E$2:$E5593,$C$2:$C5593,$C5594,$A$2:$A5593,$A5594))</f>
        <v/>
      </c>
      <c r="G5594" s="6" t="str">
        <f t="shared" si="264"/>
        <v/>
      </c>
      <c r="H5594" s="6" t="str">
        <f t="shared" si="265"/>
        <v/>
      </c>
      <c r="I5594" s="3" t="str">
        <f t="shared" si="266"/>
        <v/>
      </c>
    </row>
    <row r="5595" spans="6:9" x14ac:dyDescent="0.25">
      <c r="F5595" s="6" t="str">
        <f>IF($A5595="","",$E5595-_xlfn.MAXIFS($E$2:$E5594,$C$2:$C5594,$C5595,$A$2:$A5594,$A5595))</f>
        <v/>
      </c>
      <c r="G5595" s="6" t="str">
        <f t="shared" si="264"/>
        <v/>
      </c>
      <c r="H5595" s="6" t="str">
        <f t="shared" si="265"/>
        <v/>
      </c>
      <c r="I5595" s="3" t="str">
        <f t="shared" si="266"/>
        <v/>
      </c>
    </row>
    <row r="5596" spans="6:9" x14ac:dyDescent="0.25">
      <c r="F5596" s="6" t="str">
        <f>IF($A5596="","",$E5596-_xlfn.MAXIFS($E$2:$E5595,$C$2:$C5595,$C5596,$A$2:$A5595,$A5596))</f>
        <v/>
      </c>
      <c r="G5596" s="6" t="str">
        <f t="shared" si="264"/>
        <v/>
      </c>
      <c r="H5596" s="6" t="str">
        <f t="shared" si="265"/>
        <v/>
      </c>
      <c r="I5596" s="3" t="str">
        <f t="shared" si="266"/>
        <v/>
      </c>
    </row>
    <row r="5597" spans="6:9" x14ac:dyDescent="0.25">
      <c r="F5597" s="6" t="str">
        <f>IF($A5597="","",$E5597-_xlfn.MAXIFS($E$2:$E5596,$C$2:$C5596,$C5597,$A$2:$A5596,$A5597))</f>
        <v/>
      </c>
      <c r="G5597" s="6" t="str">
        <f t="shared" si="264"/>
        <v/>
      </c>
      <c r="H5597" s="6" t="str">
        <f t="shared" si="265"/>
        <v/>
      </c>
      <c r="I5597" s="3" t="str">
        <f t="shared" si="266"/>
        <v/>
      </c>
    </row>
    <row r="5598" spans="6:9" x14ac:dyDescent="0.25">
      <c r="F5598" s="6" t="str">
        <f>IF($A5598="","",$E5598-_xlfn.MAXIFS($E$2:$E5597,$C$2:$C5597,$C5598,$A$2:$A5597,$A5598))</f>
        <v/>
      </c>
      <c r="G5598" s="6" t="str">
        <f t="shared" si="264"/>
        <v/>
      </c>
      <c r="H5598" s="6" t="str">
        <f t="shared" si="265"/>
        <v/>
      </c>
      <c r="I5598" s="3" t="str">
        <f t="shared" si="266"/>
        <v/>
      </c>
    </row>
    <row r="5599" spans="6:9" x14ac:dyDescent="0.25">
      <c r="F5599" s="6" t="str">
        <f>IF($A5599="","",$E5599-_xlfn.MAXIFS($E$2:$E5598,$C$2:$C5598,$C5599,$A$2:$A5598,$A5599))</f>
        <v/>
      </c>
      <c r="G5599" s="6" t="str">
        <f t="shared" si="264"/>
        <v/>
      </c>
      <c r="H5599" s="6" t="str">
        <f t="shared" si="265"/>
        <v/>
      </c>
      <c r="I5599" s="3" t="str">
        <f t="shared" si="266"/>
        <v/>
      </c>
    </row>
    <row r="5600" spans="6:9" x14ac:dyDescent="0.25">
      <c r="F5600" s="6" t="str">
        <f>IF($A5600="","",$E5600-_xlfn.MAXIFS($E$2:$E5599,$C$2:$C5599,$C5600,$A$2:$A5599,$A5600))</f>
        <v/>
      </c>
      <c r="G5600" s="6" t="str">
        <f t="shared" si="264"/>
        <v/>
      </c>
      <c r="H5600" s="6" t="str">
        <f t="shared" si="265"/>
        <v/>
      </c>
      <c r="I5600" s="3" t="str">
        <f t="shared" si="266"/>
        <v/>
      </c>
    </row>
    <row r="5601" spans="6:9" x14ac:dyDescent="0.25">
      <c r="F5601" s="6" t="str">
        <f>IF($A5601="","",$E5601-_xlfn.MAXIFS($E$2:$E5600,$C$2:$C5600,$C5601,$A$2:$A5600,$A5601))</f>
        <v/>
      </c>
      <c r="G5601" s="6" t="str">
        <f t="shared" si="264"/>
        <v/>
      </c>
      <c r="H5601" s="6" t="str">
        <f t="shared" si="265"/>
        <v/>
      </c>
      <c r="I5601" s="3" t="str">
        <f t="shared" si="266"/>
        <v/>
      </c>
    </row>
    <row r="5602" spans="6:9" x14ac:dyDescent="0.25">
      <c r="F5602" s="6" t="str">
        <f>IF($A5602="","",$E5602-_xlfn.MAXIFS($E$2:$E5601,$C$2:$C5601,$C5602,$A$2:$A5601,$A5602))</f>
        <v/>
      </c>
      <c r="G5602" s="6" t="str">
        <f t="shared" si="264"/>
        <v/>
      </c>
      <c r="H5602" s="6" t="str">
        <f t="shared" si="265"/>
        <v/>
      </c>
      <c r="I5602" s="3" t="str">
        <f t="shared" si="266"/>
        <v/>
      </c>
    </row>
    <row r="5603" spans="6:9" x14ac:dyDescent="0.25">
      <c r="F5603" s="6" t="str">
        <f>IF($A5603="","",$E5603-_xlfn.MAXIFS($E$2:$E5602,$C$2:$C5602,$C5603,$A$2:$A5602,$A5603))</f>
        <v/>
      </c>
      <c r="G5603" s="6" t="str">
        <f t="shared" si="264"/>
        <v/>
      </c>
      <c r="H5603" s="6" t="str">
        <f t="shared" si="265"/>
        <v/>
      </c>
      <c r="I5603" s="3" t="str">
        <f t="shared" si="266"/>
        <v/>
      </c>
    </row>
    <row r="5604" spans="6:9" x14ac:dyDescent="0.25">
      <c r="F5604" s="6" t="str">
        <f>IF($A5604="","",$E5604-_xlfn.MAXIFS($E$2:$E5603,$C$2:$C5603,$C5604,$A$2:$A5603,$A5604))</f>
        <v/>
      </c>
      <c r="G5604" s="6" t="str">
        <f t="shared" si="264"/>
        <v/>
      </c>
      <c r="H5604" s="6" t="str">
        <f t="shared" si="265"/>
        <v/>
      </c>
      <c r="I5604" s="3" t="str">
        <f t="shared" si="266"/>
        <v/>
      </c>
    </row>
    <row r="5605" spans="6:9" x14ac:dyDescent="0.25">
      <c r="F5605" s="6" t="str">
        <f>IF($A5605="","",$E5605-_xlfn.MAXIFS($E$2:$E5604,$C$2:$C5604,$C5605,$A$2:$A5604,$A5605))</f>
        <v/>
      </c>
      <c r="G5605" s="6" t="str">
        <f t="shared" si="264"/>
        <v/>
      </c>
      <c r="H5605" s="6" t="str">
        <f t="shared" si="265"/>
        <v/>
      </c>
      <c r="I5605" s="3" t="str">
        <f t="shared" si="266"/>
        <v/>
      </c>
    </row>
    <row r="5606" spans="6:9" x14ac:dyDescent="0.25">
      <c r="F5606" s="6" t="str">
        <f>IF($A5606="","",$E5606-_xlfn.MAXIFS($E$2:$E5605,$C$2:$C5605,$C5606,$A$2:$A5605,$A5606))</f>
        <v/>
      </c>
      <c r="G5606" s="6" t="str">
        <f t="shared" si="264"/>
        <v/>
      </c>
      <c r="H5606" s="6" t="str">
        <f t="shared" si="265"/>
        <v/>
      </c>
      <c r="I5606" s="3" t="str">
        <f t="shared" si="266"/>
        <v/>
      </c>
    </row>
    <row r="5607" spans="6:9" x14ac:dyDescent="0.25">
      <c r="F5607" s="6" t="str">
        <f>IF($A5607="","",$E5607-_xlfn.MAXIFS($E$2:$E5606,$C$2:$C5606,$C5607,$A$2:$A5606,$A5607))</f>
        <v/>
      </c>
      <c r="G5607" s="6" t="str">
        <f t="shared" si="264"/>
        <v/>
      </c>
      <c r="H5607" s="6" t="str">
        <f t="shared" si="265"/>
        <v/>
      </c>
      <c r="I5607" s="3" t="str">
        <f t="shared" si="266"/>
        <v/>
      </c>
    </row>
    <row r="5608" spans="6:9" x14ac:dyDescent="0.25">
      <c r="F5608" s="6" t="str">
        <f>IF($A5608="","",$E5608-_xlfn.MAXIFS($E$2:$E5607,$C$2:$C5607,$C5608,$A$2:$A5607,$A5608))</f>
        <v/>
      </c>
      <c r="G5608" s="6" t="str">
        <f t="shared" si="264"/>
        <v/>
      </c>
      <c r="H5608" s="6" t="str">
        <f t="shared" si="265"/>
        <v/>
      </c>
      <c r="I5608" s="3" t="str">
        <f t="shared" si="266"/>
        <v/>
      </c>
    </row>
    <row r="5609" spans="6:9" x14ac:dyDescent="0.25">
      <c r="F5609" s="6" t="str">
        <f>IF($A5609="","",$E5609-_xlfn.MAXIFS($E$2:$E5608,$C$2:$C5608,$C5609,$A$2:$A5608,$A5609))</f>
        <v/>
      </c>
      <c r="G5609" s="6" t="str">
        <f t="shared" si="264"/>
        <v/>
      </c>
      <c r="H5609" s="6" t="str">
        <f t="shared" si="265"/>
        <v/>
      </c>
      <c r="I5609" s="3" t="str">
        <f t="shared" si="266"/>
        <v/>
      </c>
    </row>
    <row r="5610" spans="6:9" x14ac:dyDescent="0.25">
      <c r="F5610" s="6" t="str">
        <f>IF($A5610="","",$E5610-_xlfn.MAXIFS($E$2:$E5609,$C$2:$C5609,$C5610,$A$2:$A5609,$A5610))</f>
        <v/>
      </c>
      <c r="G5610" s="6" t="str">
        <f t="shared" si="264"/>
        <v/>
      </c>
      <c r="H5610" s="6" t="str">
        <f t="shared" si="265"/>
        <v/>
      </c>
      <c r="I5610" s="3" t="str">
        <f t="shared" si="266"/>
        <v/>
      </c>
    </row>
    <row r="5611" spans="6:9" x14ac:dyDescent="0.25">
      <c r="F5611" s="6" t="str">
        <f>IF($A5611="","",$E5611-_xlfn.MAXIFS($E$2:$E5610,$C$2:$C5610,$C5611,$A$2:$A5610,$A5611))</f>
        <v/>
      </c>
      <c r="G5611" s="6" t="str">
        <f t="shared" si="264"/>
        <v/>
      </c>
      <c r="H5611" s="6" t="str">
        <f t="shared" si="265"/>
        <v/>
      </c>
      <c r="I5611" s="3" t="str">
        <f t="shared" si="266"/>
        <v/>
      </c>
    </row>
    <row r="5612" spans="6:9" x14ac:dyDescent="0.25">
      <c r="F5612" s="6" t="str">
        <f>IF($A5612="","",$E5612-_xlfn.MAXIFS($E$2:$E5611,$C$2:$C5611,$C5612,$A$2:$A5611,$A5612))</f>
        <v/>
      </c>
      <c r="G5612" s="6" t="str">
        <f t="shared" si="264"/>
        <v/>
      </c>
      <c r="H5612" s="6" t="str">
        <f t="shared" si="265"/>
        <v/>
      </c>
      <c r="I5612" s="3" t="str">
        <f t="shared" si="266"/>
        <v/>
      </c>
    </row>
    <row r="5613" spans="6:9" x14ac:dyDescent="0.25">
      <c r="F5613" s="6" t="str">
        <f>IF($A5613="","",$E5613-_xlfn.MAXIFS($E$2:$E5612,$C$2:$C5612,$C5613,$A$2:$A5612,$A5613))</f>
        <v/>
      </c>
      <c r="G5613" s="6" t="str">
        <f t="shared" si="264"/>
        <v/>
      </c>
      <c r="H5613" s="6" t="str">
        <f t="shared" si="265"/>
        <v/>
      </c>
      <c r="I5613" s="3" t="str">
        <f t="shared" si="266"/>
        <v/>
      </c>
    </row>
    <row r="5614" spans="6:9" x14ac:dyDescent="0.25">
      <c r="F5614" s="6" t="str">
        <f>IF($A5614="","",$E5614-_xlfn.MAXIFS($E$2:$E5613,$C$2:$C5613,$C5614,$A$2:$A5613,$A5614))</f>
        <v/>
      </c>
      <c r="G5614" s="6" t="str">
        <f t="shared" si="264"/>
        <v/>
      </c>
      <c r="H5614" s="6" t="str">
        <f t="shared" si="265"/>
        <v/>
      </c>
      <c r="I5614" s="3" t="str">
        <f t="shared" si="266"/>
        <v/>
      </c>
    </row>
    <row r="5615" spans="6:9" x14ac:dyDescent="0.25">
      <c r="F5615" s="6" t="str">
        <f>IF($A5615="","",$E5615-_xlfn.MAXIFS($E$2:$E5614,$C$2:$C5614,$C5615,$A$2:$A5614,$A5615))</f>
        <v/>
      </c>
      <c r="G5615" s="6" t="str">
        <f t="shared" si="264"/>
        <v/>
      </c>
      <c r="H5615" s="6" t="str">
        <f t="shared" si="265"/>
        <v/>
      </c>
      <c r="I5615" s="3" t="str">
        <f t="shared" si="266"/>
        <v/>
      </c>
    </row>
    <row r="5616" spans="6:9" x14ac:dyDescent="0.25">
      <c r="F5616" s="6" t="str">
        <f>IF($A5616="","",$E5616-_xlfn.MAXIFS($E$2:$E5615,$C$2:$C5615,$C5616,$A$2:$A5615,$A5616))</f>
        <v/>
      </c>
      <c r="G5616" s="6" t="str">
        <f t="shared" si="264"/>
        <v/>
      </c>
      <c r="H5616" s="6" t="str">
        <f t="shared" si="265"/>
        <v/>
      </c>
      <c r="I5616" s="3" t="str">
        <f t="shared" si="266"/>
        <v/>
      </c>
    </row>
    <row r="5617" spans="6:9" x14ac:dyDescent="0.25">
      <c r="F5617" s="6" t="str">
        <f>IF($A5617="","",$E5617-_xlfn.MAXIFS($E$2:$E5616,$C$2:$C5616,$C5617,$A$2:$A5616,$A5617))</f>
        <v/>
      </c>
      <c r="G5617" s="6" t="str">
        <f t="shared" si="264"/>
        <v/>
      </c>
      <c r="H5617" s="6" t="str">
        <f t="shared" si="265"/>
        <v/>
      </c>
      <c r="I5617" s="3" t="str">
        <f t="shared" si="266"/>
        <v/>
      </c>
    </row>
    <row r="5618" spans="6:9" x14ac:dyDescent="0.25">
      <c r="F5618" s="6" t="str">
        <f>IF($A5618="","",$E5618-_xlfn.MAXIFS($E$2:$E5617,$C$2:$C5617,$C5618,$A$2:$A5617,$A5618))</f>
        <v/>
      </c>
      <c r="G5618" s="6" t="str">
        <f t="shared" si="264"/>
        <v/>
      </c>
      <c r="H5618" s="6" t="str">
        <f t="shared" si="265"/>
        <v/>
      </c>
      <c r="I5618" s="3" t="str">
        <f t="shared" si="266"/>
        <v/>
      </c>
    </row>
    <row r="5619" spans="6:9" x14ac:dyDescent="0.25">
      <c r="F5619" s="6" t="str">
        <f>IF($A5619="","",$E5619-_xlfn.MAXIFS($E$2:$E5618,$C$2:$C5618,$C5619,$A$2:$A5618,$A5619))</f>
        <v/>
      </c>
      <c r="G5619" s="6" t="str">
        <f t="shared" si="264"/>
        <v/>
      </c>
      <c r="H5619" s="6" t="str">
        <f t="shared" si="265"/>
        <v/>
      </c>
      <c r="I5619" s="3" t="str">
        <f t="shared" si="266"/>
        <v/>
      </c>
    </row>
    <row r="5620" spans="6:9" x14ac:dyDescent="0.25">
      <c r="F5620" s="6" t="str">
        <f>IF($A5620="","",$E5620-_xlfn.MAXIFS($E$2:$E5619,$C$2:$C5619,$C5620,$A$2:$A5619,$A5620))</f>
        <v/>
      </c>
      <c r="G5620" s="6" t="str">
        <f t="shared" si="264"/>
        <v/>
      </c>
      <c r="H5620" s="6" t="str">
        <f t="shared" si="265"/>
        <v/>
      </c>
      <c r="I5620" s="3" t="str">
        <f t="shared" si="266"/>
        <v/>
      </c>
    </row>
    <row r="5621" spans="6:9" x14ac:dyDescent="0.25">
      <c r="F5621" s="6" t="str">
        <f>IF($A5621="","",$E5621-_xlfn.MAXIFS($E$2:$E5620,$C$2:$C5620,$C5621,$A$2:$A5620,$A5621))</f>
        <v/>
      </c>
      <c r="G5621" s="6" t="str">
        <f t="shared" si="264"/>
        <v/>
      </c>
      <c r="H5621" s="6" t="str">
        <f t="shared" si="265"/>
        <v/>
      </c>
      <c r="I5621" s="3" t="str">
        <f t="shared" si="266"/>
        <v/>
      </c>
    </row>
    <row r="5622" spans="6:9" x14ac:dyDescent="0.25">
      <c r="F5622" s="6" t="str">
        <f>IF($A5622="","",$E5622-_xlfn.MAXIFS($E$2:$E5621,$C$2:$C5621,$C5622,$A$2:$A5621,$A5622))</f>
        <v/>
      </c>
      <c r="G5622" s="6" t="str">
        <f t="shared" si="264"/>
        <v/>
      </c>
      <c r="H5622" s="6" t="str">
        <f t="shared" si="265"/>
        <v/>
      </c>
      <c r="I5622" s="3" t="str">
        <f t="shared" si="266"/>
        <v/>
      </c>
    </row>
    <row r="5623" spans="6:9" x14ac:dyDescent="0.25">
      <c r="F5623" s="6" t="str">
        <f>IF($A5623="","",$E5623-_xlfn.MAXIFS($E$2:$E5622,$C$2:$C5622,$C5623,$A$2:$A5622,$A5623))</f>
        <v/>
      </c>
      <c r="G5623" s="6" t="str">
        <f t="shared" si="264"/>
        <v/>
      </c>
      <c r="H5623" s="6" t="str">
        <f t="shared" si="265"/>
        <v/>
      </c>
      <c r="I5623" s="3" t="str">
        <f t="shared" si="266"/>
        <v/>
      </c>
    </row>
    <row r="5624" spans="6:9" x14ac:dyDescent="0.25">
      <c r="F5624" s="6" t="str">
        <f>IF($A5624="","",$E5624-_xlfn.MAXIFS($E$2:$E5623,$C$2:$C5623,$C5624,$A$2:$A5623,$A5624))</f>
        <v/>
      </c>
      <c r="G5624" s="6" t="str">
        <f t="shared" si="264"/>
        <v/>
      </c>
      <c r="H5624" s="6" t="str">
        <f t="shared" si="265"/>
        <v/>
      </c>
      <c r="I5624" s="3" t="str">
        <f t="shared" si="266"/>
        <v/>
      </c>
    </row>
    <row r="5625" spans="6:9" x14ac:dyDescent="0.25">
      <c r="F5625" s="6" t="str">
        <f>IF($A5625="","",$E5625-_xlfn.MAXIFS($E$2:$E5624,$C$2:$C5624,$C5625,$A$2:$A5624,$A5625))</f>
        <v/>
      </c>
      <c r="G5625" s="6" t="str">
        <f t="shared" si="264"/>
        <v/>
      </c>
      <c r="H5625" s="6" t="str">
        <f t="shared" si="265"/>
        <v/>
      </c>
      <c r="I5625" s="3" t="str">
        <f t="shared" si="266"/>
        <v/>
      </c>
    </row>
    <row r="5626" spans="6:9" x14ac:dyDescent="0.25">
      <c r="F5626" s="6" t="str">
        <f>IF($A5626="","",$E5626-_xlfn.MAXIFS($E$2:$E5625,$C$2:$C5625,$C5626,$A$2:$A5625,$A5626))</f>
        <v/>
      </c>
      <c r="G5626" s="6" t="str">
        <f t="shared" si="264"/>
        <v/>
      </c>
      <c r="H5626" s="6" t="str">
        <f t="shared" si="265"/>
        <v/>
      </c>
      <c r="I5626" s="3" t="str">
        <f t="shared" si="266"/>
        <v/>
      </c>
    </row>
    <row r="5627" spans="6:9" x14ac:dyDescent="0.25">
      <c r="F5627" s="6" t="str">
        <f>IF($A5627="","",$E5627-_xlfn.MAXIFS($E$2:$E5626,$C$2:$C5626,$C5627,$A$2:$A5626,$A5627))</f>
        <v/>
      </c>
      <c r="G5627" s="6" t="str">
        <f t="shared" si="264"/>
        <v/>
      </c>
      <c r="H5627" s="6" t="str">
        <f t="shared" si="265"/>
        <v/>
      </c>
      <c r="I5627" s="3" t="str">
        <f t="shared" si="266"/>
        <v/>
      </c>
    </row>
    <row r="5628" spans="6:9" x14ac:dyDescent="0.25">
      <c r="F5628" s="6" t="str">
        <f>IF($A5628="","",$E5628-_xlfn.MAXIFS($E$2:$E5627,$C$2:$C5627,$C5628,$A$2:$A5627,$A5628))</f>
        <v/>
      </c>
      <c r="G5628" s="6" t="str">
        <f t="shared" si="264"/>
        <v/>
      </c>
      <c r="H5628" s="6" t="str">
        <f t="shared" si="265"/>
        <v/>
      </c>
      <c r="I5628" s="3" t="str">
        <f t="shared" si="266"/>
        <v/>
      </c>
    </row>
    <row r="5629" spans="6:9" x14ac:dyDescent="0.25">
      <c r="F5629" s="6" t="str">
        <f>IF($A5629="","",$E5629-_xlfn.MAXIFS($E$2:$E5628,$C$2:$C5628,$C5629,$A$2:$A5628,$A5629))</f>
        <v/>
      </c>
      <c r="G5629" s="6" t="str">
        <f t="shared" si="264"/>
        <v/>
      </c>
      <c r="H5629" s="6" t="str">
        <f t="shared" si="265"/>
        <v/>
      </c>
      <c r="I5629" s="3" t="str">
        <f t="shared" si="266"/>
        <v/>
      </c>
    </row>
    <row r="5630" spans="6:9" x14ac:dyDescent="0.25">
      <c r="F5630" s="6" t="str">
        <f>IF($A5630="","",$E5630-_xlfn.MAXIFS($E$2:$E5629,$C$2:$C5629,$C5630,$A$2:$A5629,$A5630))</f>
        <v/>
      </c>
      <c r="G5630" s="6" t="str">
        <f t="shared" si="264"/>
        <v/>
      </c>
      <c r="H5630" s="6" t="str">
        <f t="shared" si="265"/>
        <v/>
      </c>
      <c r="I5630" s="3" t="str">
        <f t="shared" si="266"/>
        <v/>
      </c>
    </row>
    <row r="5631" spans="6:9" x14ac:dyDescent="0.25">
      <c r="F5631" s="6" t="str">
        <f>IF($A5631="","",$E5631-_xlfn.MAXIFS($E$2:$E5630,$C$2:$C5630,$C5631,$A$2:$A5630,$A5631))</f>
        <v/>
      </c>
      <c r="G5631" s="6" t="str">
        <f t="shared" si="264"/>
        <v/>
      </c>
      <c r="H5631" s="6" t="str">
        <f t="shared" si="265"/>
        <v/>
      </c>
      <c r="I5631" s="3" t="str">
        <f t="shared" si="266"/>
        <v/>
      </c>
    </row>
    <row r="5632" spans="6:9" x14ac:dyDescent="0.25">
      <c r="F5632" s="6" t="str">
        <f>IF($A5632="","",$E5632-_xlfn.MAXIFS($E$2:$E5631,$C$2:$C5631,$C5632,$A$2:$A5631,$A5632))</f>
        <v/>
      </c>
      <c r="G5632" s="6" t="str">
        <f t="shared" si="264"/>
        <v/>
      </c>
      <c r="H5632" s="6" t="str">
        <f t="shared" si="265"/>
        <v/>
      </c>
      <c r="I5632" s="3" t="str">
        <f t="shared" si="266"/>
        <v/>
      </c>
    </row>
    <row r="5633" spans="6:9" x14ac:dyDescent="0.25">
      <c r="F5633" s="6" t="str">
        <f>IF($A5633="","",$E5633-_xlfn.MAXIFS($E$2:$E5632,$C$2:$C5632,$C5633,$A$2:$A5632,$A5633))</f>
        <v/>
      </c>
      <c r="G5633" s="6" t="str">
        <f t="shared" si="264"/>
        <v/>
      </c>
      <c r="H5633" s="6" t="str">
        <f t="shared" si="265"/>
        <v/>
      </c>
      <c r="I5633" s="3" t="str">
        <f t="shared" si="266"/>
        <v/>
      </c>
    </row>
    <row r="5634" spans="6:9" x14ac:dyDescent="0.25">
      <c r="F5634" s="6" t="str">
        <f>IF($A5634="","",$E5634-_xlfn.MAXIFS($E$2:$E5633,$C$2:$C5633,$C5634,$A$2:$A5633,$A5634))</f>
        <v/>
      </c>
      <c r="G5634" s="6" t="str">
        <f t="shared" si="264"/>
        <v/>
      </c>
      <c r="H5634" s="6" t="str">
        <f t="shared" si="265"/>
        <v/>
      </c>
      <c r="I5634" s="3" t="str">
        <f t="shared" si="266"/>
        <v/>
      </c>
    </row>
    <row r="5635" spans="6:9" x14ac:dyDescent="0.25">
      <c r="F5635" s="6" t="str">
        <f>IF($A5635="","",$E5635-_xlfn.MAXIFS($E$2:$E5634,$C$2:$C5634,$C5635,$A$2:$A5634,$A5635))</f>
        <v/>
      </c>
      <c r="G5635" s="6" t="str">
        <f t="shared" si="264"/>
        <v/>
      </c>
      <c r="H5635" s="6" t="str">
        <f t="shared" si="265"/>
        <v/>
      </c>
      <c r="I5635" s="3" t="str">
        <f t="shared" si="266"/>
        <v/>
      </c>
    </row>
    <row r="5636" spans="6:9" x14ac:dyDescent="0.25">
      <c r="F5636" s="6" t="str">
        <f>IF($A5636="","",$E5636-_xlfn.MAXIFS($E$2:$E5635,$C$2:$C5635,$C5636,$A$2:$A5635,$A5636))</f>
        <v/>
      </c>
      <c r="G5636" s="6" t="str">
        <f t="shared" si="264"/>
        <v/>
      </c>
      <c r="H5636" s="6" t="str">
        <f t="shared" si="265"/>
        <v/>
      </c>
      <c r="I5636" s="3" t="str">
        <f t="shared" si="266"/>
        <v/>
      </c>
    </row>
    <row r="5637" spans="6:9" x14ac:dyDescent="0.25">
      <c r="F5637" s="6" t="str">
        <f>IF($A5637="","",$E5637-_xlfn.MAXIFS($E$2:$E5636,$C$2:$C5636,$C5637,$A$2:$A5636,$A5637))</f>
        <v/>
      </c>
      <c r="G5637" s="6" t="str">
        <f t="shared" si="264"/>
        <v/>
      </c>
      <c r="H5637" s="6" t="str">
        <f t="shared" si="265"/>
        <v/>
      </c>
      <c r="I5637" s="3" t="str">
        <f t="shared" si="266"/>
        <v/>
      </c>
    </row>
    <row r="5638" spans="6:9" x14ac:dyDescent="0.25">
      <c r="F5638" s="6" t="str">
        <f>IF($A5638="","",$E5638-_xlfn.MAXIFS($E$2:$E5637,$C$2:$C5637,$C5638,$A$2:$A5637,$A5638))</f>
        <v/>
      </c>
      <c r="G5638" s="6" t="str">
        <f t="shared" si="264"/>
        <v/>
      </c>
      <c r="H5638" s="6" t="str">
        <f t="shared" si="265"/>
        <v/>
      </c>
      <c r="I5638" s="3" t="str">
        <f t="shared" si="266"/>
        <v/>
      </c>
    </row>
    <row r="5639" spans="6:9" x14ac:dyDescent="0.25">
      <c r="F5639" s="6" t="str">
        <f>IF($A5639="","",$E5639-_xlfn.MAXIFS($E$2:$E5638,$C$2:$C5638,$C5639,$A$2:$A5638,$A5639))</f>
        <v/>
      </c>
      <c r="G5639" s="6" t="str">
        <f t="shared" si="264"/>
        <v/>
      </c>
      <c r="H5639" s="6" t="str">
        <f t="shared" si="265"/>
        <v/>
      </c>
      <c r="I5639" s="3" t="str">
        <f t="shared" si="266"/>
        <v/>
      </c>
    </row>
    <row r="5640" spans="6:9" x14ac:dyDescent="0.25">
      <c r="F5640" s="6" t="str">
        <f>IF($A5640="","",$E5640-_xlfn.MAXIFS($E$2:$E5639,$C$2:$C5639,$C5640,$A$2:$A5639,$A5640))</f>
        <v/>
      </c>
      <c r="G5640" s="6" t="str">
        <f t="shared" si="264"/>
        <v/>
      </c>
      <c r="H5640" s="6" t="str">
        <f t="shared" si="265"/>
        <v/>
      </c>
      <c r="I5640" s="3" t="str">
        <f t="shared" si="266"/>
        <v/>
      </c>
    </row>
    <row r="5641" spans="6:9" x14ac:dyDescent="0.25">
      <c r="F5641" s="6" t="str">
        <f>IF($A5641="","",$E5641-_xlfn.MAXIFS($E$2:$E5640,$C$2:$C5640,$C5641,$A$2:$A5640,$A5641))</f>
        <v/>
      </c>
      <c r="G5641" s="6" t="str">
        <f t="shared" ref="G5641:G5704" si="267">IF($A5641="","",HOUR($D5641))</f>
        <v/>
      </c>
      <c r="H5641" s="6" t="str">
        <f t="shared" ref="H5641:H5704" si="268">IF($A5641="","",MINUTE($D5641))</f>
        <v/>
      </c>
      <c r="I5641" s="3" t="str">
        <f t="shared" si="266"/>
        <v/>
      </c>
    </row>
    <row r="5642" spans="6:9" x14ac:dyDescent="0.25">
      <c r="F5642" s="6" t="str">
        <f>IF($A5642="","",$E5642-_xlfn.MAXIFS($E$2:$E5641,$C$2:$C5641,$C5642,$A$2:$A5641,$A5642))</f>
        <v/>
      </c>
      <c r="G5642" s="6" t="str">
        <f t="shared" si="267"/>
        <v/>
      </c>
      <c r="H5642" s="6" t="str">
        <f t="shared" si="268"/>
        <v/>
      </c>
      <c r="I5642" s="3" t="str">
        <f t="shared" ref="I5642:I5705" si="269">IF($F5642&lt;0,"ERROR","")</f>
        <v/>
      </c>
    </row>
    <row r="5643" spans="6:9" x14ac:dyDescent="0.25">
      <c r="F5643" s="6" t="str">
        <f>IF($A5643="","",$E5643-_xlfn.MAXIFS($E$2:$E5642,$C$2:$C5642,$C5643,$A$2:$A5642,$A5643))</f>
        <v/>
      </c>
      <c r="G5643" s="6" t="str">
        <f t="shared" si="267"/>
        <v/>
      </c>
      <c r="H5643" s="6" t="str">
        <f t="shared" si="268"/>
        <v/>
      </c>
      <c r="I5643" s="3" t="str">
        <f t="shared" si="269"/>
        <v/>
      </c>
    </row>
    <row r="5644" spans="6:9" x14ac:dyDescent="0.25">
      <c r="F5644" s="6" t="str">
        <f>IF($A5644="","",$E5644-_xlfn.MAXIFS($E$2:$E5643,$C$2:$C5643,$C5644,$A$2:$A5643,$A5644))</f>
        <v/>
      </c>
      <c r="G5644" s="6" t="str">
        <f t="shared" si="267"/>
        <v/>
      </c>
      <c r="H5644" s="6" t="str">
        <f t="shared" si="268"/>
        <v/>
      </c>
      <c r="I5644" s="3" t="str">
        <f t="shared" si="269"/>
        <v/>
      </c>
    </row>
    <row r="5645" spans="6:9" x14ac:dyDescent="0.25">
      <c r="F5645" s="6" t="str">
        <f>IF($A5645="","",$E5645-_xlfn.MAXIFS($E$2:$E5644,$C$2:$C5644,$C5645,$A$2:$A5644,$A5645))</f>
        <v/>
      </c>
      <c r="G5645" s="6" t="str">
        <f t="shared" si="267"/>
        <v/>
      </c>
      <c r="H5645" s="6" t="str">
        <f t="shared" si="268"/>
        <v/>
      </c>
      <c r="I5645" s="3" t="str">
        <f t="shared" si="269"/>
        <v/>
      </c>
    </row>
    <row r="5646" spans="6:9" x14ac:dyDescent="0.25">
      <c r="F5646" s="6" t="str">
        <f>IF($A5646="","",$E5646-_xlfn.MAXIFS($E$2:$E5645,$C$2:$C5645,$C5646,$A$2:$A5645,$A5646))</f>
        <v/>
      </c>
      <c r="G5646" s="6" t="str">
        <f t="shared" si="267"/>
        <v/>
      </c>
      <c r="H5646" s="6" t="str">
        <f t="shared" si="268"/>
        <v/>
      </c>
      <c r="I5646" s="3" t="str">
        <f t="shared" si="269"/>
        <v/>
      </c>
    </row>
    <row r="5647" spans="6:9" x14ac:dyDescent="0.25">
      <c r="F5647" s="6" t="str">
        <f>IF($A5647="","",$E5647-_xlfn.MAXIFS($E$2:$E5646,$C$2:$C5646,$C5647,$A$2:$A5646,$A5647))</f>
        <v/>
      </c>
      <c r="G5647" s="6" t="str">
        <f t="shared" si="267"/>
        <v/>
      </c>
      <c r="H5647" s="6" t="str">
        <f t="shared" si="268"/>
        <v/>
      </c>
      <c r="I5647" s="3" t="str">
        <f t="shared" si="269"/>
        <v/>
      </c>
    </row>
    <row r="5648" spans="6:9" x14ac:dyDescent="0.25">
      <c r="F5648" s="6" t="str">
        <f>IF($A5648="","",$E5648-_xlfn.MAXIFS($E$2:$E5647,$C$2:$C5647,$C5648,$A$2:$A5647,$A5648))</f>
        <v/>
      </c>
      <c r="G5648" s="6" t="str">
        <f t="shared" si="267"/>
        <v/>
      </c>
      <c r="H5648" s="6" t="str">
        <f t="shared" si="268"/>
        <v/>
      </c>
      <c r="I5648" s="3" t="str">
        <f t="shared" si="269"/>
        <v/>
      </c>
    </row>
    <row r="5649" spans="6:9" x14ac:dyDescent="0.25">
      <c r="F5649" s="6" t="str">
        <f>IF($A5649="","",$E5649-_xlfn.MAXIFS($E$2:$E5648,$C$2:$C5648,$C5649,$A$2:$A5648,$A5649))</f>
        <v/>
      </c>
      <c r="G5649" s="6" t="str">
        <f t="shared" si="267"/>
        <v/>
      </c>
      <c r="H5649" s="6" t="str">
        <f t="shared" si="268"/>
        <v/>
      </c>
      <c r="I5649" s="3" t="str">
        <f t="shared" si="269"/>
        <v/>
      </c>
    </row>
    <row r="5650" spans="6:9" x14ac:dyDescent="0.25">
      <c r="F5650" s="6" t="str">
        <f>IF($A5650="","",$E5650-_xlfn.MAXIFS($E$2:$E5649,$C$2:$C5649,$C5650,$A$2:$A5649,$A5650))</f>
        <v/>
      </c>
      <c r="G5650" s="6" t="str">
        <f t="shared" si="267"/>
        <v/>
      </c>
      <c r="H5650" s="6" t="str">
        <f t="shared" si="268"/>
        <v/>
      </c>
      <c r="I5650" s="3" t="str">
        <f t="shared" si="269"/>
        <v/>
      </c>
    </row>
    <row r="5651" spans="6:9" x14ac:dyDescent="0.25">
      <c r="F5651" s="6" t="str">
        <f>IF($A5651="","",$E5651-_xlfn.MAXIFS($E$2:$E5650,$C$2:$C5650,$C5651,$A$2:$A5650,$A5651))</f>
        <v/>
      </c>
      <c r="G5651" s="6" t="str">
        <f t="shared" si="267"/>
        <v/>
      </c>
      <c r="H5651" s="6" t="str">
        <f t="shared" si="268"/>
        <v/>
      </c>
      <c r="I5651" s="3" t="str">
        <f t="shared" si="269"/>
        <v/>
      </c>
    </row>
    <row r="5652" spans="6:9" x14ac:dyDescent="0.25">
      <c r="F5652" s="6" t="str">
        <f>IF($A5652="","",$E5652-_xlfn.MAXIFS($E$2:$E5651,$C$2:$C5651,$C5652,$A$2:$A5651,$A5652))</f>
        <v/>
      </c>
      <c r="G5652" s="6" t="str">
        <f t="shared" si="267"/>
        <v/>
      </c>
      <c r="H5652" s="6" t="str">
        <f t="shared" si="268"/>
        <v/>
      </c>
      <c r="I5652" s="3" t="str">
        <f t="shared" si="269"/>
        <v/>
      </c>
    </row>
    <row r="5653" spans="6:9" x14ac:dyDescent="0.25">
      <c r="F5653" s="6" t="str">
        <f>IF($A5653="","",$E5653-_xlfn.MAXIFS($E$2:$E5652,$C$2:$C5652,$C5653,$A$2:$A5652,$A5653))</f>
        <v/>
      </c>
      <c r="G5653" s="6" t="str">
        <f t="shared" si="267"/>
        <v/>
      </c>
      <c r="H5653" s="6" t="str">
        <f t="shared" si="268"/>
        <v/>
      </c>
      <c r="I5653" s="3" t="str">
        <f t="shared" si="269"/>
        <v/>
      </c>
    </row>
    <row r="5654" spans="6:9" x14ac:dyDescent="0.25">
      <c r="F5654" s="6" t="str">
        <f>IF($A5654="","",$E5654-_xlfn.MAXIFS($E$2:$E5653,$C$2:$C5653,$C5654,$A$2:$A5653,$A5654))</f>
        <v/>
      </c>
      <c r="G5654" s="6" t="str">
        <f t="shared" si="267"/>
        <v/>
      </c>
      <c r="H5654" s="6" t="str">
        <f t="shared" si="268"/>
        <v/>
      </c>
      <c r="I5654" s="3" t="str">
        <f t="shared" si="269"/>
        <v/>
      </c>
    </row>
    <row r="5655" spans="6:9" x14ac:dyDescent="0.25">
      <c r="F5655" s="6" t="str">
        <f>IF($A5655="","",$E5655-_xlfn.MAXIFS($E$2:$E5654,$C$2:$C5654,$C5655,$A$2:$A5654,$A5655))</f>
        <v/>
      </c>
      <c r="G5655" s="6" t="str">
        <f t="shared" si="267"/>
        <v/>
      </c>
      <c r="H5655" s="6" t="str">
        <f t="shared" si="268"/>
        <v/>
      </c>
      <c r="I5655" s="3" t="str">
        <f t="shared" si="269"/>
        <v/>
      </c>
    </row>
    <row r="5656" spans="6:9" x14ac:dyDescent="0.25">
      <c r="F5656" s="6" t="str">
        <f>IF($A5656="","",$E5656-_xlfn.MAXIFS($E$2:$E5655,$C$2:$C5655,$C5656,$A$2:$A5655,$A5656))</f>
        <v/>
      </c>
      <c r="G5656" s="6" t="str">
        <f t="shared" si="267"/>
        <v/>
      </c>
      <c r="H5656" s="6" t="str">
        <f t="shared" si="268"/>
        <v/>
      </c>
      <c r="I5656" s="3" t="str">
        <f t="shared" si="269"/>
        <v/>
      </c>
    </row>
    <row r="5657" spans="6:9" x14ac:dyDescent="0.25">
      <c r="F5657" s="6" t="str">
        <f>IF($A5657="","",$E5657-_xlfn.MAXIFS($E$2:$E5656,$C$2:$C5656,$C5657,$A$2:$A5656,$A5657))</f>
        <v/>
      </c>
      <c r="G5657" s="6" t="str">
        <f t="shared" si="267"/>
        <v/>
      </c>
      <c r="H5657" s="6" t="str">
        <f t="shared" si="268"/>
        <v/>
      </c>
      <c r="I5657" s="3" t="str">
        <f t="shared" si="269"/>
        <v/>
      </c>
    </row>
    <row r="5658" spans="6:9" x14ac:dyDescent="0.25">
      <c r="F5658" s="6" t="str">
        <f>IF($A5658="","",$E5658-_xlfn.MAXIFS($E$2:$E5657,$C$2:$C5657,$C5658,$A$2:$A5657,$A5658))</f>
        <v/>
      </c>
      <c r="G5658" s="6" t="str">
        <f t="shared" si="267"/>
        <v/>
      </c>
      <c r="H5658" s="6" t="str">
        <f t="shared" si="268"/>
        <v/>
      </c>
      <c r="I5658" s="3" t="str">
        <f t="shared" si="269"/>
        <v/>
      </c>
    </row>
    <row r="5659" spans="6:9" x14ac:dyDescent="0.25">
      <c r="F5659" s="6" t="str">
        <f>IF($A5659="","",$E5659-_xlfn.MAXIFS($E$2:$E5658,$C$2:$C5658,$C5659,$A$2:$A5658,$A5659))</f>
        <v/>
      </c>
      <c r="G5659" s="6" t="str">
        <f t="shared" si="267"/>
        <v/>
      </c>
      <c r="H5659" s="6" t="str">
        <f t="shared" si="268"/>
        <v/>
      </c>
      <c r="I5659" s="3" t="str">
        <f t="shared" si="269"/>
        <v/>
      </c>
    </row>
    <row r="5660" spans="6:9" x14ac:dyDescent="0.25">
      <c r="F5660" s="6" t="str">
        <f>IF($A5660="","",$E5660-_xlfn.MAXIFS($E$2:$E5659,$C$2:$C5659,$C5660,$A$2:$A5659,$A5660))</f>
        <v/>
      </c>
      <c r="G5660" s="6" t="str">
        <f t="shared" si="267"/>
        <v/>
      </c>
      <c r="H5660" s="6" t="str">
        <f t="shared" si="268"/>
        <v/>
      </c>
      <c r="I5660" s="3" t="str">
        <f t="shared" si="269"/>
        <v/>
      </c>
    </row>
    <row r="5661" spans="6:9" x14ac:dyDescent="0.25">
      <c r="F5661" s="6" t="str">
        <f>IF($A5661="","",$E5661-_xlfn.MAXIFS($E$2:$E5660,$C$2:$C5660,$C5661,$A$2:$A5660,$A5661))</f>
        <v/>
      </c>
      <c r="G5661" s="6" t="str">
        <f t="shared" si="267"/>
        <v/>
      </c>
      <c r="H5661" s="6" t="str">
        <f t="shared" si="268"/>
        <v/>
      </c>
      <c r="I5661" s="3" t="str">
        <f t="shared" si="269"/>
        <v/>
      </c>
    </row>
    <row r="5662" spans="6:9" x14ac:dyDescent="0.25">
      <c r="F5662" s="6" t="str">
        <f>IF($A5662="","",$E5662-_xlfn.MAXIFS($E$2:$E5661,$C$2:$C5661,$C5662,$A$2:$A5661,$A5662))</f>
        <v/>
      </c>
      <c r="G5662" s="6" t="str">
        <f t="shared" si="267"/>
        <v/>
      </c>
      <c r="H5662" s="6" t="str">
        <f t="shared" si="268"/>
        <v/>
      </c>
      <c r="I5662" s="3" t="str">
        <f t="shared" si="269"/>
        <v/>
      </c>
    </row>
    <row r="5663" spans="6:9" x14ac:dyDescent="0.25">
      <c r="F5663" s="6" t="str">
        <f>IF($A5663="","",$E5663-_xlfn.MAXIFS($E$2:$E5662,$C$2:$C5662,$C5663,$A$2:$A5662,$A5663))</f>
        <v/>
      </c>
      <c r="G5663" s="6" t="str">
        <f t="shared" si="267"/>
        <v/>
      </c>
      <c r="H5663" s="6" t="str">
        <f t="shared" si="268"/>
        <v/>
      </c>
      <c r="I5663" s="3" t="str">
        <f t="shared" si="269"/>
        <v/>
      </c>
    </row>
    <row r="5664" spans="6:9" x14ac:dyDescent="0.25">
      <c r="F5664" s="6" t="str">
        <f>IF($A5664="","",$E5664-_xlfn.MAXIFS($E$2:$E5663,$C$2:$C5663,$C5664,$A$2:$A5663,$A5664))</f>
        <v/>
      </c>
      <c r="G5664" s="6" t="str">
        <f t="shared" si="267"/>
        <v/>
      </c>
      <c r="H5664" s="6" t="str">
        <f t="shared" si="268"/>
        <v/>
      </c>
      <c r="I5664" s="3" t="str">
        <f t="shared" si="269"/>
        <v/>
      </c>
    </row>
    <row r="5665" spans="6:9" x14ac:dyDescent="0.25">
      <c r="F5665" s="6" t="str">
        <f>IF($A5665="","",$E5665-_xlfn.MAXIFS($E$2:$E5664,$C$2:$C5664,$C5665,$A$2:$A5664,$A5665))</f>
        <v/>
      </c>
      <c r="G5665" s="6" t="str">
        <f t="shared" si="267"/>
        <v/>
      </c>
      <c r="H5665" s="6" t="str">
        <f t="shared" si="268"/>
        <v/>
      </c>
      <c r="I5665" s="3" t="str">
        <f t="shared" si="269"/>
        <v/>
      </c>
    </row>
    <row r="5666" spans="6:9" x14ac:dyDescent="0.25">
      <c r="F5666" s="6" t="str">
        <f>IF($A5666="","",$E5666-_xlfn.MAXIFS($E$2:$E5665,$C$2:$C5665,$C5666,$A$2:$A5665,$A5666))</f>
        <v/>
      </c>
      <c r="G5666" s="6" t="str">
        <f t="shared" si="267"/>
        <v/>
      </c>
      <c r="H5666" s="6" t="str">
        <f t="shared" si="268"/>
        <v/>
      </c>
      <c r="I5666" s="3" t="str">
        <f t="shared" si="269"/>
        <v/>
      </c>
    </row>
    <row r="5667" spans="6:9" x14ac:dyDescent="0.25">
      <c r="F5667" s="6" t="str">
        <f>IF($A5667="","",$E5667-_xlfn.MAXIFS($E$2:$E5666,$C$2:$C5666,$C5667,$A$2:$A5666,$A5667))</f>
        <v/>
      </c>
      <c r="G5667" s="6" t="str">
        <f t="shared" si="267"/>
        <v/>
      </c>
      <c r="H5667" s="6" t="str">
        <f t="shared" si="268"/>
        <v/>
      </c>
      <c r="I5667" s="3" t="str">
        <f t="shared" si="269"/>
        <v/>
      </c>
    </row>
    <row r="5668" spans="6:9" x14ac:dyDescent="0.25">
      <c r="F5668" s="6" t="str">
        <f>IF($A5668="","",$E5668-_xlfn.MAXIFS($E$2:$E5667,$C$2:$C5667,$C5668,$A$2:$A5667,$A5668))</f>
        <v/>
      </c>
      <c r="G5668" s="6" t="str">
        <f t="shared" si="267"/>
        <v/>
      </c>
      <c r="H5668" s="6" t="str">
        <f t="shared" si="268"/>
        <v/>
      </c>
      <c r="I5668" s="3" t="str">
        <f t="shared" si="269"/>
        <v/>
      </c>
    </row>
    <row r="5669" spans="6:9" x14ac:dyDescent="0.25">
      <c r="F5669" s="6" t="str">
        <f>IF($A5669="","",$E5669-_xlfn.MAXIFS($E$2:$E5668,$C$2:$C5668,$C5669,$A$2:$A5668,$A5669))</f>
        <v/>
      </c>
      <c r="G5669" s="6" t="str">
        <f t="shared" si="267"/>
        <v/>
      </c>
      <c r="H5669" s="6" t="str">
        <f t="shared" si="268"/>
        <v/>
      </c>
      <c r="I5669" s="3" t="str">
        <f t="shared" si="269"/>
        <v/>
      </c>
    </row>
    <row r="5670" spans="6:9" x14ac:dyDescent="0.25">
      <c r="F5670" s="6" t="str">
        <f>IF($A5670="","",$E5670-_xlfn.MAXIFS($E$2:$E5669,$C$2:$C5669,$C5670,$A$2:$A5669,$A5670))</f>
        <v/>
      </c>
      <c r="G5670" s="6" t="str">
        <f t="shared" si="267"/>
        <v/>
      </c>
      <c r="H5670" s="6" t="str">
        <f t="shared" si="268"/>
        <v/>
      </c>
      <c r="I5670" s="3" t="str">
        <f t="shared" si="269"/>
        <v/>
      </c>
    </row>
    <row r="5671" spans="6:9" x14ac:dyDescent="0.25">
      <c r="F5671" s="6" t="str">
        <f>IF($A5671="","",$E5671-_xlfn.MAXIFS($E$2:$E5670,$C$2:$C5670,$C5671,$A$2:$A5670,$A5671))</f>
        <v/>
      </c>
      <c r="G5671" s="6" t="str">
        <f t="shared" si="267"/>
        <v/>
      </c>
      <c r="H5671" s="6" t="str">
        <f t="shared" si="268"/>
        <v/>
      </c>
      <c r="I5671" s="3" t="str">
        <f t="shared" si="269"/>
        <v/>
      </c>
    </row>
    <row r="5672" spans="6:9" x14ac:dyDescent="0.25">
      <c r="F5672" s="6" t="str">
        <f>IF($A5672="","",$E5672-_xlfn.MAXIFS($E$2:$E5671,$C$2:$C5671,$C5672,$A$2:$A5671,$A5672))</f>
        <v/>
      </c>
      <c r="G5672" s="6" t="str">
        <f t="shared" si="267"/>
        <v/>
      </c>
      <c r="H5672" s="6" t="str">
        <f t="shared" si="268"/>
        <v/>
      </c>
      <c r="I5672" s="3" t="str">
        <f t="shared" si="269"/>
        <v/>
      </c>
    </row>
    <row r="5673" spans="6:9" x14ac:dyDescent="0.25">
      <c r="F5673" s="6" t="str">
        <f>IF($A5673="","",$E5673-_xlfn.MAXIFS($E$2:$E5672,$C$2:$C5672,$C5673,$A$2:$A5672,$A5673))</f>
        <v/>
      </c>
      <c r="G5673" s="6" t="str">
        <f t="shared" si="267"/>
        <v/>
      </c>
      <c r="H5673" s="6" t="str">
        <f t="shared" si="268"/>
        <v/>
      </c>
      <c r="I5673" s="3" t="str">
        <f t="shared" si="269"/>
        <v/>
      </c>
    </row>
    <row r="5674" spans="6:9" x14ac:dyDescent="0.25">
      <c r="F5674" s="6" t="str">
        <f>IF($A5674="","",$E5674-_xlfn.MAXIFS($E$2:$E5673,$C$2:$C5673,$C5674,$A$2:$A5673,$A5674))</f>
        <v/>
      </c>
      <c r="G5674" s="6" t="str">
        <f t="shared" si="267"/>
        <v/>
      </c>
      <c r="H5674" s="6" t="str">
        <f t="shared" si="268"/>
        <v/>
      </c>
      <c r="I5674" s="3" t="str">
        <f t="shared" si="269"/>
        <v/>
      </c>
    </row>
    <row r="5675" spans="6:9" x14ac:dyDescent="0.25">
      <c r="F5675" s="6" t="str">
        <f>IF($A5675="","",$E5675-_xlfn.MAXIFS($E$2:$E5674,$C$2:$C5674,$C5675,$A$2:$A5674,$A5675))</f>
        <v/>
      </c>
      <c r="G5675" s="6" t="str">
        <f t="shared" si="267"/>
        <v/>
      </c>
      <c r="H5675" s="6" t="str">
        <f t="shared" si="268"/>
        <v/>
      </c>
      <c r="I5675" s="3" t="str">
        <f t="shared" si="269"/>
        <v/>
      </c>
    </row>
    <row r="5676" spans="6:9" x14ac:dyDescent="0.25">
      <c r="F5676" s="6" t="str">
        <f>IF($A5676="","",$E5676-_xlfn.MAXIFS($E$2:$E5675,$C$2:$C5675,$C5676,$A$2:$A5675,$A5676))</f>
        <v/>
      </c>
      <c r="G5676" s="6" t="str">
        <f t="shared" si="267"/>
        <v/>
      </c>
      <c r="H5676" s="6" t="str">
        <f t="shared" si="268"/>
        <v/>
      </c>
      <c r="I5676" s="3" t="str">
        <f t="shared" si="269"/>
        <v/>
      </c>
    </row>
    <row r="5677" spans="6:9" x14ac:dyDescent="0.25">
      <c r="F5677" s="6" t="str">
        <f>IF($A5677="","",$E5677-_xlfn.MAXIFS($E$2:$E5676,$C$2:$C5676,$C5677,$A$2:$A5676,$A5677))</f>
        <v/>
      </c>
      <c r="G5677" s="6" t="str">
        <f t="shared" si="267"/>
        <v/>
      </c>
      <c r="H5677" s="6" t="str">
        <f t="shared" si="268"/>
        <v/>
      </c>
      <c r="I5677" s="3" t="str">
        <f t="shared" si="269"/>
        <v/>
      </c>
    </row>
    <row r="5678" spans="6:9" x14ac:dyDescent="0.25">
      <c r="F5678" s="6" t="str">
        <f>IF($A5678="","",$E5678-_xlfn.MAXIFS($E$2:$E5677,$C$2:$C5677,$C5678,$A$2:$A5677,$A5678))</f>
        <v/>
      </c>
      <c r="G5678" s="6" t="str">
        <f t="shared" si="267"/>
        <v/>
      </c>
      <c r="H5678" s="6" t="str">
        <f t="shared" si="268"/>
        <v/>
      </c>
      <c r="I5678" s="3" t="str">
        <f t="shared" si="269"/>
        <v/>
      </c>
    </row>
    <row r="5679" spans="6:9" x14ac:dyDescent="0.25">
      <c r="F5679" s="6" t="str">
        <f>IF($A5679="","",$E5679-_xlfn.MAXIFS($E$2:$E5678,$C$2:$C5678,$C5679,$A$2:$A5678,$A5679))</f>
        <v/>
      </c>
      <c r="G5679" s="6" t="str">
        <f t="shared" si="267"/>
        <v/>
      </c>
      <c r="H5679" s="6" t="str">
        <f t="shared" si="268"/>
        <v/>
      </c>
      <c r="I5679" s="3" t="str">
        <f t="shared" si="269"/>
        <v/>
      </c>
    </row>
    <row r="5680" spans="6:9" x14ac:dyDescent="0.25">
      <c r="F5680" s="6" t="str">
        <f>IF($A5680="","",$E5680-_xlfn.MAXIFS($E$2:$E5679,$C$2:$C5679,$C5680,$A$2:$A5679,$A5680))</f>
        <v/>
      </c>
      <c r="G5680" s="6" t="str">
        <f t="shared" si="267"/>
        <v/>
      </c>
      <c r="H5680" s="6" t="str">
        <f t="shared" si="268"/>
        <v/>
      </c>
      <c r="I5680" s="3" t="str">
        <f t="shared" si="269"/>
        <v/>
      </c>
    </row>
    <row r="5681" spans="6:9" x14ac:dyDescent="0.25">
      <c r="F5681" s="6" t="str">
        <f>IF($A5681="","",$E5681-_xlfn.MAXIFS($E$2:$E5680,$C$2:$C5680,$C5681,$A$2:$A5680,$A5681))</f>
        <v/>
      </c>
      <c r="G5681" s="6" t="str">
        <f t="shared" si="267"/>
        <v/>
      </c>
      <c r="H5681" s="6" t="str">
        <f t="shared" si="268"/>
        <v/>
      </c>
      <c r="I5681" s="3" t="str">
        <f t="shared" si="269"/>
        <v/>
      </c>
    </row>
    <row r="5682" spans="6:9" x14ac:dyDescent="0.25">
      <c r="F5682" s="6" t="str">
        <f>IF($A5682="","",$E5682-_xlfn.MAXIFS($E$2:$E5681,$C$2:$C5681,$C5682,$A$2:$A5681,$A5682))</f>
        <v/>
      </c>
      <c r="G5682" s="6" t="str">
        <f t="shared" si="267"/>
        <v/>
      </c>
      <c r="H5682" s="6" t="str">
        <f t="shared" si="268"/>
        <v/>
      </c>
      <c r="I5682" s="3" t="str">
        <f t="shared" si="269"/>
        <v/>
      </c>
    </row>
    <row r="5683" spans="6:9" x14ac:dyDescent="0.25">
      <c r="F5683" s="6" t="str">
        <f>IF($A5683="","",$E5683-_xlfn.MAXIFS($E$2:$E5682,$C$2:$C5682,$C5683,$A$2:$A5682,$A5683))</f>
        <v/>
      </c>
      <c r="G5683" s="6" t="str">
        <f t="shared" si="267"/>
        <v/>
      </c>
      <c r="H5683" s="6" t="str">
        <f t="shared" si="268"/>
        <v/>
      </c>
      <c r="I5683" s="3" t="str">
        <f t="shared" si="269"/>
        <v/>
      </c>
    </row>
    <row r="5684" spans="6:9" x14ac:dyDescent="0.25">
      <c r="F5684" s="6" t="str">
        <f>IF($A5684="","",$E5684-_xlfn.MAXIFS($E$2:$E5683,$C$2:$C5683,$C5684,$A$2:$A5683,$A5684))</f>
        <v/>
      </c>
      <c r="G5684" s="6" t="str">
        <f t="shared" si="267"/>
        <v/>
      </c>
      <c r="H5684" s="6" t="str">
        <f t="shared" si="268"/>
        <v/>
      </c>
      <c r="I5684" s="3" t="str">
        <f t="shared" si="269"/>
        <v/>
      </c>
    </row>
    <row r="5685" spans="6:9" x14ac:dyDescent="0.25">
      <c r="F5685" s="6" t="str">
        <f>IF($A5685="","",$E5685-_xlfn.MAXIFS($E$2:$E5684,$C$2:$C5684,$C5685,$A$2:$A5684,$A5685))</f>
        <v/>
      </c>
      <c r="G5685" s="6" t="str">
        <f t="shared" si="267"/>
        <v/>
      </c>
      <c r="H5685" s="6" t="str">
        <f t="shared" si="268"/>
        <v/>
      </c>
      <c r="I5685" s="3" t="str">
        <f t="shared" si="269"/>
        <v/>
      </c>
    </row>
    <row r="5686" spans="6:9" x14ac:dyDescent="0.25">
      <c r="F5686" s="6" t="str">
        <f>IF($A5686="","",$E5686-_xlfn.MAXIFS($E$2:$E5685,$C$2:$C5685,$C5686,$A$2:$A5685,$A5686))</f>
        <v/>
      </c>
      <c r="G5686" s="6" t="str">
        <f t="shared" si="267"/>
        <v/>
      </c>
      <c r="H5686" s="6" t="str">
        <f t="shared" si="268"/>
        <v/>
      </c>
      <c r="I5686" s="3" t="str">
        <f t="shared" si="269"/>
        <v/>
      </c>
    </row>
    <row r="5687" spans="6:9" x14ac:dyDescent="0.25">
      <c r="F5687" s="6" t="str">
        <f>IF($A5687="","",$E5687-_xlfn.MAXIFS($E$2:$E5686,$C$2:$C5686,$C5687,$A$2:$A5686,$A5687))</f>
        <v/>
      </c>
      <c r="G5687" s="6" t="str">
        <f t="shared" si="267"/>
        <v/>
      </c>
      <c r="H5687" s="6" t="str">
        <f t="shared" si="268"/>
        <v/>
      </c>
      <c r="I5687" s="3" t="str">
        <f t="shared" si="269"/>
        <v/>
      </c>
    </row>
    <row r="5688" spans="6:9" x14ac:dyDescent="0.25">
      <c r="F5688" s="6" t="str">
        <f>IF($A5688="","",$E5688-_xlfn.MAXIFS($E$2:$E5687,$C$2:$C5687,$C5688,$A$2:$A5687,$A5688))</f>
        <v/>
      </c>
      <c r="G5688" s="6" t="str">
        <f t="shared" si="267"/>
        <v/>
      </c>
      <c r="H5688" s="6" t="str">
        <f t="shared" si="268"/>
        <v/>
      </c>
      <c r="I5688" s="3" t="str">
        <f t="shared" si="269"/>
        <v/>
      </c>
    </row>
    <row r="5689" spans="6:9" x14ac:dyDescent="0.25">
      <c r="F5689" s="6" t="str">
        <f>IF($A5689="","",$E5689-_xlfn.MAXIFS($E$2:$E5688,$C$2:$C5688,$C5689,$A$2:$A5688,$A5689))</f>
        <v/>
      </c>
      <c r="G5689" s="6" t="str">
        <f t="shared" si="267"/>
        <v/>
      </c>
      <c r="H5689" s="6" t="str">
        <f t="shared" si="268"/>
        <v/>
      </c>
      <c r="I5689" s="3" t="str">
        <f t="shared" si="269"/>
        <v/>
      </c>
    </row>
    <row r="5690" spans="6:9" x14ac:dyDescent="0.25">
      <c r="F5690" s="6" t="str">
        <f>IF($A5690="","",$E5690-_xlfn.MAXIFS($E$2:$E5689,$C$2:$C5689,$C5690,$A$2:$A5689,$A5690))</f>
        <v/>
      </c>
      <c r="G5690" s="6" t="str">
        <f t="shared" si="267"/>
        <v/>
      </c>
      <c r="H5690" s="6" t="str">
        <f t="shared" si="268"/>
        <v/>
      </c>
      <c r="I5690" s="3" t="str">
        <f t="shared" si="269"/>
        <v/>
      </c>
    </row>
    <row r="5691" spans="6:9" x14ac:dyDescent="0.25">
      <c r="F5691" s="6" t="str">
        <f>IF($A5691="","",$E5691-_xlfn.MAXIFS($E$2:$E5690,$C$2:$C5690,$C5691,$A$2:$A5690,$A5691))</f>
        <v/>
      </c>
      <c r="G5691" s="6" t="str">
        <f t="shared" si="267"/>
        <v/>
      </c>
      <c r="H5691" s="6" t="str">
        <f t="shared" si="268"/>
        <v/>
      </c>
      <c r="I5691" s="3" t="str">
        <f t="shared" si="269"/>
        <v/>
      </c>
    </row>
    <row r="5692" spans="6:9" x14ac:dyDescent="0.25">
      <c r="F5692" s="6" t="str">
        <f>IF($A5692="","",$E5692-_xlfn.MAXIFS($E$2:$E5691,$C$2:$C5691,$C5692,$A$2:$A5691,$A5692))</f>
        <v/>
      </c>
      <c r="G5692" s="6" t="str">
        <f t="shared" si="267"/>
        <v/>
      </c>
      <c r="H5692" s="6" t="str">
        <f t="shared" si="268"/>
        <v/>
      </c>
      <c r="I5692" s="3" t="str">
        <f t="shared" si="269"/>
        <v/>
      </c>
    </row>
    <row r="5693" spans="6:9" x14ac:dyDescent="0.25">
      <c r="F5693" s="6" t="str">
        <f>IF($A5693="","",$E5693-_xlfn.MAXIFS($E$2:$E5692,$C$2:$C5692,$C5693,$A$2:$A5692,$A5693))</f>
        <v/>
      </c>
      <c r="G5693" s="6" t="str">
        <f t="shared" si="267"/>
        <v/>
      </c>
      <c r="H5693" s="6" t="str">
        <f t="shared" si="268"/>
        <v/>
      </c>
      <c r="I5693" s="3" t="str">
        <f t="shared" si="269"/>
        <v/>
      </c>
    </row>
    <row r="5694" spans="6:9" x14ac:dyDescent="0.25">
      <c r="F5694" s="6" t="str">
        <f>IF($A5694="","",$E5694-_xlfn.MAXIFS($E$2:$E5693,$C$2:$C5693,$C5694,$A$2:$A5693,$A5694))</f>
        <v/>
      </c>
      <c r="G5694" s="6" t="str">
        <f t="shared" si="267"/>
        <v/>
      </c>
      <c r="H5694" s="6" t="str">
        <f t="shared" si="268"/>
        <v/>
      </c>
      <c r="I5694" s="3" t="str">
        <f t="shared" si="269"/>
        <v/>
      </c>
    </row>
    <row r="5695" spans="6:9" x14ac:dyDescent="0.25">
      <c r="F5695" s="6" t="str">
        <f>IF($A5695="","",$E5695-_xlfn.MAXIFS($E$2:$E5694,$C$2:$C5694,$C5695,$A$2:$A5694,$A5695))</f>
        <v/>
      </c>
      <c r="G5695" s="6" t="str">
        <f t="shared" si="267"/>
        <v/>
      </c>
      <c r="H5695" s="6" t="str">
        <f t="shared" si="268"/>
        <v/>
      </c>
      <c r="I5695" s="3" t="str">
        <f t="shared" si="269"/>
        <v/>
      </c>
    </row>
    <row r="5696" spans="6:9" x14ac:dyDescent="0.25">
      <c r="F5696" s="6" t="str">
        <f>IF($A5696="","",$E5696-_xlfn.MAXIFS($E$2:$E5695,$C$2:$C5695,$C5696,$A$2:$A5695,$A5696))</f>
        <v/>
      </c>
      <c r="G5696" s="6" t="str">
        <f t="shared" si="267"/>
        <v/>
      </c>
      <c r="H5696" s="6" t="str">
        <f t="shared" si="268"/>
        <v/>
      </c>
      <c r="I5696" s="3" t="str">
        <f t="shared" si="269"/>
        <v/>
      </c>
    </row>
    <row r="5697" spans="6:9" x14ac:dyDescent="0.25">
      <c r="F5697" s="6" t="str">
        <f>IF($A5697="","",$E5697-_xlfn.MAXIFS($E$2:$E5696,$C$2:$C5696,$C5697,$A$2:$A5696,$A5697))</f>
        <v/>
      </c>
      <c r="G5697" s="6" t="str">
        <f t="shared" si="267"/>
        <v/>
      </c>
      <c r="H5697" s="6" t="str">
        <f t="shared" si="268"/>
        <v/>
      </c>
      <c r="I5697" s="3" t="str">
        <f t="shared" si="269"/>
        <v/>
      </c>
    </row>
    <row r="5698" spans="6:9" x14ac:dyDescent="0.25">
      <c r="F5698" s="6" t="str">
        <f>IF($A5698="","",$E5698-_xlfn.MAXIFS($E$2:$E5697,$C$2:$C5697,$C5698,$A$2:$A5697,$A5698))</f>
        <v/>
      </c>
      <c r="G5698" s="6" t="str">
        <f t="shared" si="267"/>
        <v/>
      </c>
      <c r="H5698" s="6" t="str">
        <f t="shared" si="268"/>
        <v/>
      </c>
      <c r="I5698" s="3" t="str">
        <f t="shared" si="269"/>
        <v/>
      </c>
    </row>
    <row r="5699" spans="6:9" x14ac:dyDescent="0.25">
      <c r="F5699" s="6" t="str">
        <f>IF($A5699="","",$E5699-_xlfn.MAXIFS($E$2:$E5698,$C$2:$C5698,$C5699,$A$2:$A5698,$A5699))</f>
        <v/>
      </c>
      <c r="G5699" s="6" t="str">
        <f t="shared" si="267"/>
        <v/>
      </c>
      <c r="H5699" s="6" t="str">
        <f t="shared" si="268"/>
        <v/>
      </c>
      <c r="I5699" s="3" t="str">
        <f t="shared" si="269"/>
        <v/>
      </c>
    </row>
    <row r="5700" spans="6:9" x14ac:dyDescent="0.25">
      <c r="F5700" s="6" t="str">
        <f>IF($A5700="","",$E5700-_xlfn.MAXIFS($E$2:$E5699,$C$2:$C5699,$C5700,$A$2:$A5699,$A5700))</f>
        <v/>
      </c>
      <c r="G5700" s="6" t="str">
        <f t="shared" si="267"/>
        <v/>
      </c>
      <c r="H5700" s="6" t="str">
        <f t="shared" si="268"/>
        <v/>
      </c>
      <c r="I5700" s="3" t="str">
        <f t="shared" si="269"/>
        <v/>
      </c>
    </row>
    <row r="5701" spans="6:9" x14ac:dyDescent="0.25">
      <c r="F5701" s="6" t="str">
        <f>IF($A5701="","",$E5701-_xlfn.MAXIFS($E$2:$E5700,$C$2:$C5700,$C5701,$A$2:$A5700,$A5701))</f>
        <v/>
      </c>
      <c r="G5701" s="6" t="str">
        <f t="shared" si="267"/>
        <v/>
      </c>
      <c r="H5701" s="6" t="str">
        <f t="shared" si="268"/>
        <v/>
      </c>
      <c r="I5701" s="3" t="str">
        <f t="shared" si="269"/>
        <v/>
      </c>
    </row>
    <row r="5702" spans="6:9" x14ac:dyDescent="0.25">
      <c r="F5702" s="6" t="str">
        <f>IF($A5702="","",$E5702-_xlfn.MAXIFS($E$2:$E5701,$C$2:$C5701,$C5702,$A$2:$A5701,$A5702))</f>
        <v/>
      </c>
      <c r="G5702" s="6" t="str">
        <f t="shared" si="267"/>
        <v/>
      </c>
      <c r="H5702" s="6" t="str">
        <f t="shared" si="268"/>
        <v/>
      </c>
      <c r="I5702" s="3" t="str">
        <f t="shared" si="269"/>
        <v/>
      </c>
    </row>
    <row r="5703" spans="6:9" x14ac:dyDescent="0.25">
      <c r="F5703" s="6" t="str">
        <f>IF($A5703="","",$E5703-_xlfn.MAXIFS($E$2:$E5702,$C$2:$C5702,$C5703,$A$2:$A5702,$A5703))</f>
        <v/>
      </c>
      <c r="G5703" s="6" t="str">
        <f t="shared" si="267"/>
        <v/>
      </c>
      <c r="H5703" s="6" t="str">
        <f t="shared" si="268"/>
        <v/>
      </c>
      <c r="I5703" s="3" t="str">
        <f t="shared" si="269"/>
        <v/>
      </c>
    </row>
    <row r="5704" spans="6:9" x14ac:dyDescent="0.25">
      <c r="F5704" s="6" t="str">
        <f>IF($A5704="","",$E5704-_xlfn.MAXIFS($E$2:$E5703,$C$2:$C5703,$C5704,$A$2:$A5703,$A5704))</f>
        <v/>
      </c>
      <c r="G5704" s="6" t="str">
        <f t="shared" si="267"/>
        <v/>
      </c>
      <c r="H5704" s="6" t="str">
        <f t="shared" si="268"/>
        <v/>
      </c>
      <c r="I5704" s="3" t="str">
        <f t="shared" si="269"/>
        <v/>
      </c>
    </row>
    <row r="5705" spans="6:9" x14ac:dyDescent="0.25">
      <c r="F5705" s="6" t="str">
        <f>IF($A5705="","",$E5705-_xlfn.MAXIFS($E$2:$E5704,$C$2:$C5704,$C5705,$A$2:$A5704,$A5705))</f>
        <v/>
      </c>
      <c r="G5705" s="6" t="str">
        <f t="shared" ref="G5705:G5768" si="270">IF($A5705="","",HOUR($D5705))</f>
        <v/>
      </c>
      <c r="H5705" s="6" t="str">
        <f t="shared" ref="H5705:H5768" si="271">IF($A5705="","",MINUTE($D5705))</f>
        <v/>
      </c>
      <c r="I5705" s="3" t="str">
        <f t="shared" si="269"/>
        <v/>
      </c>
    </row>
    <row r="5706" spans="6:9" x14ac:dyDescent="0.25">
      <c r="F5706" s="6" t="str">
        <f>IF($A5706="","",$E5706-_xlfn.MAXIFS($E$2:$E5705,$C$2:$C5705,$C5706,$A$2:$A5705,$A5706))</f>
        <v/>
      </c>
      <c r="G5706" s="6" t="str">
        <f t="shared" si="270"/>
        <v/>
      </c>
      <c r="H5706" s="6" t="str">
        <f t="shared" si="271"/>
        <v/>
      </c>
      <c r="I5706" s="3" t="str">
        <f t="shared" ref="I5706:I5769" si="272">IF($F5706&lt;0,"ERROR","")</f>
        <v/>
      </c>
    </row>
    <row r="5707" spans="6:9" x14ac:dyDescent="0.25">
      <c r="F5707" s="6" t="str">
        <f>IF($A5707="","",$E5707-_xlfn.MAXIFS($E$2:$E5706,$C$2:$C5706,$C5707,$A$2:$A5706,$A5707))</f>
        <v/>
      </c>
      <c r="G5707" s="6" t="str">
        <f t="shared" si="270"/>
        <v/>
      </c>
      <c r="H5707" s="6" t="str">
        <f t="shared" si="271"/>
        <v/>
      </c>
      <c r="I5707" s="3" t="str">
        <f t="shared" si="272"/>
        <v/>
      </c>
    </row>
    <row r="5708" spans="6:9" x14ac:dyDescent="0.25">
      <c r="F5708" s="6" t="str">
        <f>IF($A5708="","",$E5708-_xlfn.MAXIFS($E$2:$E5707,$C$2:$C5707,$C5708,$A$2:$A5707,$A5708))</f>
        <v/>
      </c>
      <c r="G5708" s="6" t="str">
        <f t="shared" si="270"/>
        <v/>
      </c>
      <c r="H5708" s="6" t="str">
        <f t="shared" si="271"/>
        <v/>
      </c>
      <c r="I5708" s="3" t="str">
        <f t="shared" si="272"/>
        <v/>
      </c>
    </row>
    <row r="5709" spans="6:9" x14ac:dyDescent="0.25">
      <c r="F5709" s="6" t="str">
        <f>IF($A5709="","",$E5709-_xlfn.MAXIFS($E$2:$E5708,$C$2:$C5708,$C5709,$A$2:$A5708,$A5709))</f>
        <v/>
      </c>
      <c r="G5709" s="6" t="str">
        <f t="shared" si="270"/>
        <v/>
      </c>
      <c r="H5709" s="6" t="str">
        <f t="shared" si="271"/>
        <v/>
      </c>
      <c r="I5709" s="3" t="str">
        <f t="shared" si="272"/>
        <v/>
      </c>
    </row>
    <row r="5710" spans="6:9" x14ac:dyDescent="0.25">
      <c r="F5710" s="6" t="str">
        <f>IF($A5710="","",$E5710-_xlfn.MAXIFS($E$2:$E5709,$C$2:$C5709,$C5710,$A$2:$A5709,$A5710))</f>
        <v/>
      </c>
      <c r="G5710" s="6" t="str">
        <f t="shared" si="270"/>
        <v/>
      </c>
      <c r="H5710" s="6" t="str">
        <f t="shared" si="271"/>
        <v/>
      </c>
      <c r="I5710" s="3" t="str">
        <f t="shared" si="272"/>
        <v/>
      </c>
    </row>
    <row r="5711" spans="6:9" x14ac:dyDescent="0.25">
      <c r="F5711" s="6" t="str">
        <f>IF($A5711="","",$E5711-_xlfn.MAXIFS($E$2:$E5710,$C$2:$C5710,$C5711,$A$2:$A5710,$A5711))</f>
        <v/>
      </c>
      <c r="G5711" s="6" t="str">
        <f t="shared" si="270"/>
        <v/>
      </c>
      <c r="H5711" s="6" t="str">
        <f t="shared" si="271"/>
        <v/>
      </c>
      <c r="I5711" s="3" t="str">
        <f t="shared" si="272"/>
        <v/>
      </c>
    </row>
    <row r="5712" spans="6:9" x14ac:dyDescent="0.25">
      <c r="F5712" s="6" t="str">
        <f>IF($A5712="","",$E5712-_xlfn.MAXIFS($E$2:$E5711,$C$2:$C5711,$C5712,$A$2:$A5711,$A5712))</f>
        <v/>
      </c>
      <c r="G5712" s="6" t="str">
        <f t="shared" si="270"/>
        <v/>
      </c>
      <c r="H5712" s="6" t="str">
        <f t="shared" si="271"/>
        <v/>
      </c>
      <c r="I5712" s="3" t="str">
        <f t="shared" si="272"/>
        <v/>
      </c>
    </row>
    <row r="5713" spans="6:9" x14ac:dyDescent="0.25">
      <c r="F5713" s="6" t="str">
        <f>IF($A5713="","",$E5713-_xlfn.MAXIFS($E$2:$E5712,$C$2:$C5712,$C5713,$A$2:$A5712,$A5713))</f>
        <v/>
      </c>
      <c r="G5713" s="6" t="str">
        <f t="shared" si="270"/>
        <v/>
      </c>
      <c r="H5713" s="6" t="str">
        <f t="shared" si="271"/>
        <v/>
      </c>
      <c r="I5713" s="3" t="str">
        <f t="shared" si="272"/>
        <v/>
      </c>
    </row>
    <row r="5714" spans="6:9" x14ac:dyDescent="0.25">
      <c r="F5714" s="6" t="str">
        <f>IF($A5714="","",$E5714-_xlfn.MAXIFS($E$2:$E5713,$C$2:$C5713,$C5714,$A$2:$A5713,$A5714))</f>
        <v/>
      </c>
      <c r="G5714" s="6" t="str">
        <f t="shared" si="270"/>
        <v/>
      </c>
      <c r="H5714" s="6" t="str">
        <f t="shared" si="271"/>
        <v/>
      </c>
      <c r="I5714" s="3" t="str">
        <f t="shared" si="272"/>
        <v/>
      </c>
    </row>
    <row r="5715" spans="6:9" x14ac:dyDescent="0.25">
      <c r="F5715" s="6" t="str">
        <f>IF($A5715="","",$E5715-_xlfn.MAXIFS($E$2:$E5714,$C$2:$C5714,$C5715,$A$2:$A5714,$A5715))</f>
        <v/>
      </c>
      <c r="G5715" s="6" t="str">
        <f t="shared" si="270"/>
        <v/>
      </c>
      <c r="H5715" s="6" t="str">
        <f t="shared" si="271"/>
        <v/>
      </c>
      <c r="I5715" s="3" t="str">
        <f t="shared" si="272"/>
        <v/>
      </c>
    </row>
    <row r="5716" spans="6:9" x14ac:dyDescent="0.25">
      <c r="F5716" s="6" t="str">
        <f>IF($A5716="","",$E5716-_xlfn.MAXIFS($E$2:$E5715,$C$2:$C5715,$C5716,$A$2:$A5715,$A5716))</f>
        <v/>
      </c>
      <c r="G5716" s="6" t="str">
        <f t="shared" si="270"/>
        <v/>
      </c>
      <c r="H5716" s="6" t="str">
        <f t="shared" si="271"/>
        <v/>
      </c>
      <c r="I5716" s="3" t="str">
        <f t="shared" si="272"/>
        <v/>
      </c>
    </row>
    <row r="5717" spans="6:9" x14ac:dyDescent="0.25">
      <c r="F5717" s="6" t="str">
        <f>IF($A5717="","",$E5717-_xlfn.MAXIFS($E$2:$E5716,$C$2:$C5716,$C5717,$A$2:$A5716,$A5717))</f>
        <v/>
      </c>
      <c r="G5717" s="6" t="str">
        <f t="shared" si="270"/>
        <v/>
      </c>
      <c r="H5717" s="6" t="str">
        <f t="shared" si="271"/>
        <v/>
      </c>
      <c r="I5717" s="3" t="str">
        <f t="shared" si="272"/>
        <v/>
      </c>
    </row>
    <row r="5718" spans="6:9" x14ac:dyDescent="0.25">
      <c r="F5718" s="6" t="str">
        <f>IF($A5718="","",$E5718-_xlfn.MAXIFS($E$2:$E5717,$C$2:$C5717,$C5718,$A$2:$A5717,$A5718))</f>
        <v/>
      </c>
      <c r="G5718" s="6" t="str">
        <f t="shared" si="270"/>
        <v/>
      </c>
      <c r="H5718" s="6" t="str">
        <f t="shared" si="271"/>
        <v/>
      </c>
      <c r="I5718" s="3" t="str">
        <f t="shared" si="272"/>
        <v/>
      </c>
    </row>
    <row r="5719" spans="6:9" x14ac:dyDescent="0.25">
      <c r="F5719" s="6" t="str">
        <f>IF($A5719="","",$E5719-_xlfn.MAXIFS($E$2:$E5718,$C$2:$C5718,$C5719,$A$2:$A5718,$A5719))</f>
        <v/>
      </c>
      <c r="G5719" s="6" t="str">
        <f t="shared" si="270"/>
        <v/>
      </c>
      <c r="H5719" s="6" t="str">
        <f t="shared" si="271"/>
        <v/>
      </c>
      <c r="I5719" s="3" t="str">
        <f t="shared" si="272"/>
        <v/>
      </c>
    </row>
    <row r="5720" spans="6:9" x14ac:dyDescent="0.25">
      <c r="F5720" s="6" t="str">
        <f>IF($A5720="","",$E5720-_xlfn.MAXIFS($E$2:$E5719,$C$2:$C5719,$C5720,$A$2:$A5719,$A5720))</f>
        <v/>
      </c>
      <c r="G5720" s="6" t="str">
        <f t="shared" si="270"/>
        <v/>
      </c>
      <c r="H5720" s="6" t="str">
        <f t="shared" si="271"/>
        <v/>
      </c>
      <c r="I5720" s="3" t="str">
        <f t="shared" si="272"/>
        <v/>
      </c>
    </row>
    <row r="5721" spans="6:9" x14ac:dyDescent="0.25">
      <c r="F5721" s="6" t="str">
        <f>IF($A5721="","",$E5721-_xlfn.MAXIFS($E$2:$E5720,$C$2:$C5720,$C5721,$A$2:$A5720,$A5721))</f>
        <v/>
      </c>
      <c r="G5721" s="6" t="str">
        <f t="shared" si="270"/>
        <v/>
      </c>
      <c r="H5721" s="6" t="str">
        <f t="shared" si="271"/>
        <v/>
      </c>
      <c r="I5721" s="3" t="str">
        <f t="shared" si="272"/>
        <v/>
      </c>
    </row>
    <row r="5722" spans="6:9" x14ac:dyDescent="0.25">
      <c r="F5722" s="6" t="str">
        <f>IF($A5722="","",$E5722-_xlfn.MAXIFS($E$2:$E5721,$C$2:$C5721,$C5722,$A$2:$A5721,$A5722))</f>
        <v/>
      </c>
      <c r="G5722" s="6" t="str">
        <f t="shared" si="270"/>
        <v/>
      </c>
      <c r="H5722" s="6" t="str">
        <f t="shared" si="271"/>
        <v/>
      </c>
      <c r="I5722" s="3" t="str">
        <f t="shared" si="272"/>
        <v/>
      </c>
    </row>
    <row r="5723" spans="6:9" x14ac:dyDescent="0.25">
      <c r="F5723" s="6" t="str">
        <f>IF($A5723="","",$E5723-_xlfn.MAXIFS($E$2:$E5722,$C$2:$C5722,$C5723,$A$2:$A5722,$A5723))</f>
        <v/>
      </c>
      <c r="G5723" s="6" t="str">
        <f t="shared" si="270"/>
        <v/>
      </c>
      <c r="H5723" s="6" t="str">
        <f t="shared" si="271"/>
        <v/>
      </c>
      <c r="I5723" s="3" t="str">
        <f t="shared" si="272"/>
        <v/>
      </c>
    </row>
    <row r="5724" spans="6:9" x14ac:dyDescent="0.25">
      <c r="F5724" s="6" t="str">
        <f>IF($A5724="","",$E5724-_xlfn.MAXIFS($E$2:$E5723,$C$2:$C5723,$C5724,$A$2:$A5723,$A5724))</f>
        <v/>
      </c>
      <c r="G5724" s="6" t="str">
        <f t="shared" si="270"/>
        <v/>
      </c>
      <c r="H5724" s="6" t="str">
        <f t="shared" si="271"/>
        <v/>
      </c>
      <c r="I5724" s="3" t="str">
        <f t="shared" si="272"/>
        <v/>
      </c>
    </row>
    <row r="5725" spans="6:9" x14ac:dyDescent="0.25">
      <c r="F5725" s="6" t="str">
        <f>IF($A5725="","",$E5725-_xlfn.MAXIFS($E$2:$E5724,$C$2:$C5724,$C5725,$A$2:$A5724,$A5725))</f>
        <v/>
      </c>
      <c r="G5725" s="6" t="str">
        <f t="shared" si="270"/>
        <v/>
      </c>
      <c r="H5725" s="6" t="str">
        <f t="shared" si="271"/>
        <v/>
      </c>
      <c r="I5725" s="3" t="str">
        <f t="shared" si="272"/>
        <v/>
      </c>
    </row>
    <row r="5726" spans="6:9" x14ac:dyDescent="0.25">
      <c r="F5726" s="6" t="str">
        <f>IF($A5726="","",$E5726-_xlfn.MAXIFS($E$2:$E5725,$C$2:$C5725,$C5726,$A$2:$A5725,$A5726))</f>
        <v/>
      </c>
      <c r="G5726" s="6" t="str">
        <f t="shared" si="270"/>
        <v/>
      </c>
      <c r="H5726" s="6" t="str">
        <f t="shared" si="271"/>
        <v/>
      </c>
      <c r="I5726" s="3" t="str">
        <f t="shared" si="272"/>
        <v/>
      </c>
    </row>
    <row r="5727" spans="6:9" x14ac:dyDescent="0.25">
      <c r="F5727" s="6" t="str">
        <f>IF($A5727="","",$E5727-_xlfn.MAXIFS($E$2:$E5726,$C$2:$C5726,$C5727,$A$2:$A5726,$A5727))</f>
        <v/>
      </c>
      <c r="G5727" s="6" t="str">
        <f t="shared" si="270"/>
        <v/>
      </c>
      <c r="H5727" s="6" t="str">
        <f t="shared" si="271"/>
        <v/>
      </c>
      <c r="I5727" s="3" t="str">
        <f t="shared" si="272"/>
        <v/>
      </c>
    </row>
    <row r="5728" spans="6:9" x14ac:dyDescent="0.25">
      <c r="F5728" s="6" t="str">
        <f>IF($A5728="","",$E5728-_xlfn.MAXIFS($E$2:$E5727,$C$2:$C5727,$C5728,$A$2:$A5727,$A5728))</f>
        <v/>
      </c>
      <c r="G5728" s="6" t="str">
        <f t="shared" si="270"/>
        <v/>
      </c>
      <c r="H5728" s="6" t="str">
        <f t="shared" si="271"/>
        <v/>
      </c>
      <c r="I5728" s="3" t="str">
        <f t="shared" si="272"/>
        <v/>
      </c>
    </row>
    <row r="5729" spans="6:9" x14ac:dyDescent="0.25">
      <c r="F5729" s="6" t="str">
        <f>IF($A5729="","",$E5729-_xlfn.MAXIFS($E$2:$E5728,$C$2:$C5728,$C5729,$A$2:$A5728,$A5729))</f>
        <v/>
      </c>
      <c r="G5729" s="6" t="str">
        <f t="shared" si="270"/>
        <v/>
      </c>
      <c r="H5729" s="6" t="str">
        <f t="shared" si="271"/>
        <v/>
      </c>
      <c r="I5729" s="3" t="str">
        <f t="shared" si="272"/>
        <v/>
      </c>
    </row>
    <row r="5730" spans="6:9" x14ac:dyDescent="0.25">
      <c r="F5730" s="6" t="str">
        <f>IF($A5730="","",$E5730-_xlfn.MAXIFS($E$2:$E5729,$C$2:$C5729,$C5730,$A$2:$A5729,$A5730))</f>
        <v/>
      </c>
      <c r="G5730" s="6" t="str">
        <f t="shared" si="270"/>
        <v/>
      </c>
      <c r="H5730" s="6" t="str">
        <f t="shared" si="271"/>
        <v/>
      </c>
      <c r="I5730" s="3" t="str">
        <f t="shared" si="272"/>
        <v/>
      </c>
    </row>
    <row r="5731" spans="6:9" x14ac:dyDescent="0.25">
      <c r="F5731" s="6" t="str">
        <f>IF($A5731="","",$E5731-_xlfn.MAXIFS($E$2:$E5730,$C$2:$C5730,$C5731,$A$2:$A5730,$A5731))</f>
        <v/>
      </c>
      <c r="G5731" s="6" t="str">
        <f t="shared" si="270"/>
        <v/>
      </c>
      <c r="H5731" s="6" t="str">
        <f t="shared" si="271"/>
        <v/>
      </c>
      <c r="I5731" s="3" t="str">
        <f t="shared" si="272"/>
        <v/>
      </c>
    </row>
    <row r="5732" spans="6:9" x14ac:dyDescent="0.25">
      <c r="F5732" s="6" t="str">
        <f>IF($A5732="","",$E5732-_xlfn.MAXIFS($E$2:$E5731,$C$2:$C5731,$C5732,$A$2:$A5731,$A5732))</f>
        <v/>
      </c>
      <c r="G5732" s="6" t="str">
        <f t="shared" si="270"/>
        <v/>
      </c>
      <c r="H5732" s="6" t="str">
        <f t="shared" si="271"/>
        <v/>
      </c>
      <c r="I5732" s="3" t="str">
        <f t="shared" si="272"/>
        <v/>
      </c>
    </row>
    <row r="5733" spans="6:9" x14ac:dyDescent="0.25">
      <c r="F5733" s="6" t="str">
        <f>IF($A5733="","",$E5733-_xlfn.MAXIFS($E$2:$E5732,$C$2:$C5732,$C5733,$A$2:$A5732,$A5733))</f>
        <v/>
      </c>
      <c r="G5733" s="6" t="str">
        <f t="shared" si="270"/>
        <v/>
      </c>
      <c r="H5733" s="6" t="str">
        <f t="shared" si="271"/>
        <v/>
      </c>
      <c r="I5733" s="3" t="str">
        <f t="shared" si="272"/>
        <v/>
      </c>
    </row>
    <row r="5734" spans="6:9" x14ac:dyDescent="0.25">
      <c r="F5734" s="6" t="str">
        <f>IF($A5734="","",$E5734-_xlfn.MAXIFS($E$2:$E5733,$C$2:$C5733,$C5734,$A$2:$A5733,$A5734))</f>
        <v/>
      </c>
      <c r="G5734" s="6" t="str">
        <f t="shared" si="270"/>
        <v/>
      </c>
      <c r="H5734" s="6" t="str">
        <f t="shared" si="271"/>
        <v/>
      </c>
      <c r="I5734" s="3" t="str">
        <f t="shared" si="272"/>
        <v/>
      </c>
    </row>
    <row r="5735" spans="6:9" x14ac:dyDescent="0.25">
      <c r="F5735" s="6" t="str">
        <f>IF($A5735="","",$E5735-_xlfn.MAXIFS($E$2:$E5734,$C$2:$C5734,$C5735,$A$2:$A5734,$A5735))</f>
        <v/>
      </c>
      <c r="G5735" s="6" t="str">
        <f t="shared" si="270"/>
        <v/>
      </c>
      <c r="H5735" s="6" t="str">
        <f t="shared" si="271"/>
        <v/>
      </c>
      <c r="I5735" s="3" t="str">
        <f t="shared" si="272"/>
        <v/>
      </c>
    </row>
    <row r="5736" spans="6:9" x14ac:dyDescent="0.25">
      <c r="F5736" s="6" t="str">
        <f>IF($A5736="","",$E5736-_xlfn.MAXIFS($E$2:$E5735,$C$2:$C5735,$C5736,$A$2:$A5735,$A5736))</f>
        <v/>
      </c>
      <c r="G5736" s="6" t="str">
        <f t="shared" si="270"/>
        <v/>
      </c>
      <c r="H5736" s="6" t="str">
        <f t="shared" si="271"/>
        <v/>
      </c>
      <c r="I5736" s="3" t="str">
        <f t="shared" si="272"/>
        <v/>
      </c>
    </row>
    <row r="5737" spans="6:9" x14ac:dyDescent="0.25">
      <c r="F5737" s="6" t="str">
        <f>IF($A5737="","",$E5737-_xlfn.MAXIFS($E$2:$E5736,$C$2:$C5736,$C5737,$A$2:$A5736,$A5737))</f>
        <v/>
      </c>
      <c r="G5737" s="6" t="str">
        <f t="shared" si="270"/>
        <v/>
      </c>
      <c r="H5737" s="6" t="str">
        <f t="shared" si="271"/>
        <v/>
      </c>
      <c r="I5737" s="3" t="str">
        <f t="shared" si="272"/>
        <v/>
      </c>
    </row>
    <row r="5738" spans="6:9" x14ac:dyDescent="0.25">
      <c r="F5738" s="6" t="str">
        <f>IF($A5738="","",$E5738-_xlfn.MAXIFS($E$2:$E5737,$C$2:$C5737,$C5738,$A$2:$A5737,$A5738))</f>
        <v/>
      </c>
      <c r="G5738" s="6" t="str">
        <f t="shared" si="270"/>
        <v/>
      </c>
      <c r="H5738" s="6" t="str">
        <f t="shared" si="271"/>
        <v/>
      </c>
      <c r="I5738" s="3" t="str">
        <f t="shared" si="272"/>
        <v/>
      </c>
    </row>
    <row r="5739" spans="6:9" x14ac:dyDescent="0.25">
      <c r="F5739" s="6" t="str">
        <f>IF($A5739="","",$E5739-_xlfn.MAXIFS($E$2:$E5738,$C$2:$C5738,$C5739,$A$2:$A5738,$A5739))</f>
        <v/>
      </c>
      <c r="G5739" s="6" t="str">
        <f t="shared" si="270"/>
        <v/>
      </c>
      <c r="H5739" s="6" t="str">
        <f t="shared" si="271"/>
        <v/>
      </c>
      <c r="I5739" s="3" t="str">
        <f t="shared" si="272"/>
        <v/>
      </c>
    </row>
    <row r="5740" spans="6:9" x14ac:dyDescent="0.25">
      <c r="F5740" s="6" t="str">
        <f>IF($A5740="","",$E5740-_xlfn.MAXIFS($E$2:$E5739,$C$2:$C5739,$C5740,$A$2:$A5739,$A5740))</f>
        <v/>
      </c>
      <c r="G5740" s="6" t="str">
        <f t="shared" si="270"/>
        <v/>
      </c>
      <c r="H5740" s="6" t="str">
        <f t="shared" si="271"/>
        <v/>
      </c>
      <c r="I5740" s="3" t="str">
        <f t="shared" si="272"/>
        <v/>
      </c>
    </row>
    <row r="5741" spans="6:9" x14ac:dyDescent="0.25">
      <c r="F5741" s="6" t="str">
        <f>IF($A5741="","",$E5741-_xlfn.MAXIFS($E$2:$E5740,$C$2:$C5740,$C5741,$A$2:$A5740,$A5741))</f>
        <v/>
      </c>
      <c r="G5741" s="6" t="str">
        <f t="shared" si="270"/>
        <v/>
      </c>
      <c r="H5741" s="6" t="str">
        <f t="shared" si="271"/>
        <v/>
      </c>
      <c r="I5741" s="3" t="str">
        <f t="shared" si="272"/>
        <v/>
      </c>
    </row>
    <row r="5742" spans="6:9" x14ac:dyDescent="0.25">
      <c r="F5742" s="6" t="str">
        <f>IF($A5742="","",$E5742-_xlfn.MAXIFS($E$2:$E5741,$C$2:$C5741,$C5742,$A$2:$A5741,$A5742))</f>
        <v/>
      </c>
      <c r="G5742" s="6" t="str">
        <f t="shared" si="270"/>
        <v/>
      </c>
      <c r="H5742" s="6" t="str">
        <f t="shared" si="271"/>
        <v/>
      </c>
      <c r="I5742" s="3" t="str">
        <f t="shared" si="272"/>
        <v/>
      </c>
    </row>
    <row r="5743" spans="6:9" x14ac:dyDescent="0.25">
      <c r="F5743" s="6" t="str">
        <f>IF($A5743="","",$E5743-_xlfn.MAXIFS($E$2:$E5742,$C$2:$C5742,$C5743,$A$2:$A5742,$A5743))</f>
        <v/>
      </c>
      <c r="G5743" s="6" t="str">
        <f t="shared" si="270"/>
        <v/>
      </c>
      <c r="H5743" s="6" t="str">
        <f t="shared" si="271"/>
        <v/>
      </c>
      <c r="I5743" s="3" t="str">
        <f t="shared" si="272"/>
        <v/>
      </c>
    </row>
    <row r="5744" spans="6:9" x14ac:dyDescent="0.25">
      <c r="F5744" s="6" t="str">
        <f>IF($A5744="","",$E5744-_xlfn.MAXIFS($E$2:$E5743,$C$2:$C5743,$C5744,$A$2:$A5743,$A5744))</f>
        <v/>
      </c>
      <c r="G5744" s="6" t="str">
        <f t="shared" si="270"/>
        <v/>
      </c>
      <c r="H5744" s="6" t="str">
        <f t="shared" si="271"/>
        <v/>
      </c>
      <c r="I5744" s="3" t="str">
        <f t="shared" si="272"/>
        <v/>
      </c>
    </row>
    <row r="5745" spans="6:9" x14ac:dyDescent="0.25">
      <c r="F5745" s="6" t="str">
        <f>IF($A5745="","",$E5745-_xlfn.MAXIFS($E$2:$E5744,$C$2:$C5744,$C5745,$A$2:$A5744,$A5745))</f>
        <v/>
      </c>
      <c r="G5745" s="6" t="str">
        <f t="shared" si="270"/>
        <v/>
      </c>
      <c r="H5745" s="6" t="str">
        <f t="shared" si="271"/>
        <v/>
      </c>
      <c r="I5745" s="3" t="str">
        <f t="shared" si="272"/>
        <v/>
      </c>
    </row>
    <row r="5746" spans="6:9" x14ac:dyDescent="0.25">
      <c r="F5746" s="6" t="str">
        <f>IF($A5746="","",$E5746-_xlfn.MAXIFS($E$2:$E5745,$C$2:$C5745,$C5746,$A$2:$A5745,$A5746))</f>
        <v/>
      </c>
      <c r="G5746" s="6" t="str">
        <f t="shared" si="270"/>
        <v/>
      </c>
      <c r="H5746" s="6" t="str">
        <f t="shared" si="271"/>
        <v/>
      </c>
      <c r="I5746" s="3" t="str">
        <f t="shared" si="272"/>
        <v/>
      </c>
    </row>
    <row r="5747" spans="6:9" x14ac:dyDescent="0.25">
      <c r="F5747" s="6" t="str">
        <f>IF($A5747="","",$E5747-_xlfn.MAXIFS($E$2:$E5746,$C$2:$C5746,$C5747,$A$2:$A5746,$A5747))</f>
        <v/>
      </c>
      <c r="G5747" s="6" t="str">
        <f t="shared" si="270"/>
        <v/>
      </c>
      <c r="H5747" s="6" t="str">
        <f t="shared" si="271"/>
        <v/>
      </c>
      <c r="I5747" s="3" t="str">
        <f t="shared" si="272"/>
        <v/>
      </c>
    </row>
    <row r="5748" spans="6:9" x14ac:dyDescent="0.25">
      <c r="F5748" s="6" t="str">
        <f>IF($A5748="","",$E5748-_xlfn.MAXIFS($E$2:$E5747,$C$2:$C5747,$C5748,$A$2:$A5747,$A5748))</f>
        <v/>
      </c>
      <c r="G5748" s="6" t="str">
        <f t="shared" si="270"/>
        <v/>
      </c>
      <c r="H5748" s="6" t="str">
        <f t="shared" si="271"/>
        <v/>
      </c>
      <c r="I5748" s="3" t="str">
        <f t="shared" si="272"/>
        <v/>
      </c>
    </row>
    <row r="5749" spans="6:9" x14ac:dyDescent="0.25">
      <c r="F5749" s="6" t="str">
        <f>IF($A5749="","",$E5749-_xlfn.MAXIFS($E$2:$E5748,$C$2:$C5748,$C5749,$A$2:$A5748,$A5749))</f>
        <v/>
      </c>
      <c r="G5749" s="6" t="str">
        <f t="shared" si="270"/>
        <v/>
      </c>
      <c r="H5749" s="6" t="str">
        <f t="shared" si="271"/>
        <v/>
      </c>
      <c r="I5749" s="3" t="str">
        <f t="shared" si="272"/>
        <v/>
      </c>
    </row>
    <row r="5750" spans="6:9" x14ac:dyDescent="0.25">
      <c r="F5750" s="6" t="str">
        <f>IF($A5750="","",$E5750-_xlfn.MAXIFS($E$2:$E5749,$C$2:$C5749,$C5750,$A$2:$A5749,$A5750))</f>
        <v/>
      </c>
      <c r="G5750" s="6" t="str">
        <f t="shared" si="270"/>
        <v/>
      </c>
      <c r="H5750" s="6" t="str">
        <f t="shared" si="271"/>
        <v/>
      </c>
      <c r="I5750" s="3" t="str">
        <f t="shared" si="272"/>
        <v/>
      </c>
    </row>
    <row r="5751" spans="6:9" x14ac:dyDescent="0.25">
      <c r="F5751" s="6" t="str">
        <f>IF($A5751="","",$E5751-_xlfn.MAXIFS($E$2:$E5750,$C$2:$C5750,$C5751,$A$2:$A5750,$A5751))</f>
        <v/>
      </c>
      <c r="G5751" s="6" t="str">
        <f t="shared" si="270"/>
        <v/>
      </c>
      <c r="H5751" s="6" t="str">
        <f t="shared" si="271"/>
        <v/>
      </c>
      <c r="I5751" s="3" t="str">
        <f t="shared" si="272"/>
        <v/>
      </c>
    </row>
    <row r="5752" spans="6:9" x14ac:dyDescent="0.25">
      <c r="F5752" s="6" t="str">
        <f>IF($A5752="","",$E5752-_xlfn.MAXIFS($E$2:$E5751,$C$2:$C5751,$C5752,$A$2:$A5751,$A5752))</f>
        <v/>
      </c>
      <c r="G5752" s="6" t="str">
        <f t="shared" si="270"/>
        <v/>
      </c>
      <c r="H5752" s="6" t="str">
        <f t="shared" si="271"/>
        <v/>
      </c>
      <c r="I5752" s="3" t="str">
        <f t="shared" si="272"/>
        <v/>
      </c>
    </row>
    <row r="5753" spans="6:9" x14ac:dyDescent="0.25">
      <c r="F5753" s="6" t="str">
        <f>IF($A5753="","",$E5753-_xlfn.MAXIFS($E$2:$E5752,$C$2:$C5752,$C5753,$A$2:$A5752,$A5753))</f>
        <v/>
      </c>
      <c r="G5753" s="6" t="str">
        <f t="shared" si="270"/>
        <v/>
      </c>
      <c r="H5753" s="6" t="str">
        <f t="shared" si="271"/>
        <v/>
      </c>
      <c r="I5753" s="3" t="str">
        <f t="shared" si="272"/>
        <v/>
      </c>
    </row>
    <row r="5754" spans="6:9" x14ac:dyDescent="0.25">
      <c r="F5754" s="6" t="str">
        <f>IF($A5754="","",$E5754-_xlfn.MAXIFS($E$2:$E5753,$C$2:$C5753,$C5754,$A$2:$A5753,$A5754))</f>
        <v/>
      </c>
      <c r="G5754" s="6" t="str">
        <f t="shared" si="270"/>
        <v/>
      </c>
      <c r="H5754" s="6" t="str">
        <f t="shared" si="271"/>
        <v/>
      </c>
      <c r="I5754" s="3" t="str">
        <f t="shared" si="272"/>
        <v/>
      </c>
    </row>
    <row r="5755" spans="6:9" x14ac:dyDescent="0.25">
      <c r="F5755" s="6" t="str">
        <f>IF($A5755="","",$E5755-_xlfn.MAXIFS($E$2:$E5754,$C$2:$C5754,$C5755,$A$2:$A5754,$A5755))</f>
        <v/>
      </c>
      <c r="G5755" s="6" t="str">
        <f t="shared" si="270"/>
        <v/>
      </c>
      <c r="H5755" s="6" t="str">
        <f t="shared" si="271"/>
        <v/>
      </c>
      <c r="I5755" s="3" t="str">
        <f t="shared" si="272"/>
        <v/>
      </c>
    </row>
    <row r="5756" spans="6:9" x14ac:dyDescent="0.25">
      <c r="F5756" s="6" t="str">
        <f>IF($A5756="","",$E5756-_xlfn.MAXIFS($E$2:$E5755,$C$2:$C5755,$C5756,$A$2:$A5755,$A5756))</f>
        <v/>
      </c>
      <c r="G5756" s="6" t="str">
        <f t="shared" si="270"/>
        <v/>
      </c>
      <c r="H5756" s="6" t="str">
        <f t="shared" si="271"/>
        <v/>
      </c>
      <c r="I5756" s="3" t="str">
        <f t="shared" si="272"/>
        <v/>
      </c>
    </row>
    <row r="5757" spans="6:9" x14ac:dyDescent="0.25">
      <c r="F5757" s="6" t="str">
        <f>IF($A5757="","",$E5757-_xlfn.MAXIFS($E$2:$E5756,$C$2:$C5756,$C5757,$A$2:$A5756,$A5757))</f>
        <v/>
      </c>
      <c r="G5757" s="6" t="str">
        <f t="shared" si="270"/>
        <v/>
      </c>
      <c r="H5757" s="6" t="str">
        <f t="shared" si="271"/>
        <v/>
      </c>
      <c r="I5757" s="3" t="str">
        <f t="shared" si="272"/>
        <v/>
      </c>
    </row>
    <row r="5758" spans="6:9" x14ac:dyDescent="0.25">
      <c r="F5758" s="6" t="str">
        <f>IF($A5758="","",$E5758-_xlfn.MAXIFS($E$2:$E5757,$C$2:$C5757,$C5758,$A$2:$A5757,$A5758))</f>
        <v/>
      </c>
      <c r="G5758" s="6" t="str">
        <f t="shared" si="270"/>
        <v/>
      </c>
      <c r="H5758" s="6" t="str">
        <f t="shared" si="271"/>
        <v/>
      </c>
      <c r="I5758" s="3" t="str">
        <f t="shared" si="272"/>
        <v/>
      </c>
    </row>
    <row r="5759" spans="6:9" x14ac:dyDescent="0.25">
      <c r="F5759" s="6" t="str">
        <f>IF($A5759="","",$E5759-_xlfn.MAXIFS($E$2:$E5758,$C$2:$C5758,$C5759,$A$2:$A5758,$A5759))</f>
        <v/>
      </c>
      <c r="G5759" s="6" t="str">
        <f t="shared" si="270"/>
        <v/>
      </c>
      <c r="H5759" s="6" t="str">
        <f t="shared" si="271"/>
        <v/>
      </c>
      <c r="I5759" s="3" t="str">
        <f t="shared" si="272"/>
        <v/>
      </c>
    </row>
    <row r="5760" spans="6:9" x14ac:dyDescent="0.25">
      <c r="F5760" s="6" t="str">
        <f>IF($A5760="","",$E5760-_xlfn.MAXIFS($E$2:$E5759,$C$2:$C5759,$C5760,$A$2:$A5759,$A5760))</f>
        <v/>
      </c>
      <c r="G5760" s="6" t="str">
        <f t="shared" si="270"/>
        <v/>
      </c>
      <c r="H5760" s="6" t="str">
        <f t="shared" si="271"/>
        <v/>
      </c>
      <c r="I5760" s="3" t="str">
        <f t="shared" si="272"/>
        <v/>
      </c>
    </row>
    <row r="5761" spans="6:9" x14ac:dyDescent="0.25">
      <c r="F5761" s="6" t="str">
        <f>IF($A5761="","",$E5761-_xlfn.MAXIFS($E$2:$E5760,$C$2:$C5760,$C5761,$A$2:$A5760,$A5761))</f>
        <v/>
      </c>
      <c r="G5761" s="6" t="str">
        <f t="shared" si="270"/>
        <v/>
      </c>
      <c r="H5761" s="6" t="str">
        <f t="shared" si="271"/>
        <v/>
      </c>
      <c r="I5761" s="3" t="str">
        <f t="shared" si="272"/>
        <v/>
      </c>
    </row>
    <row r="5762" spans="6:9" x14ac:dyDescent="0.25">
      <c r="F5762" s="6" t="str">
        <f>IF($A5762="","",$E5762-_xlfn.MAXIFS($E$2:$E5761,$C$2:$C5761,$C5762,$A$2:$A5761,$A5762))</f>
        <v/>
      </c>
      <c r="G5762" s="6" t="str">
        <f t="shared" si="270"/>
        <v/>
      </c>
      <c r="H5762" s="6" t="str">
        <f t="shared" si="271"/>
        <v/>
      </c>
      <c r="I5762" s="3" t="str">
        <f t="shared" si="272"/>
        <v/>
      </c>
    </row>
    <row r="5763" spans="6:9" x14ac:dyDescent="0.25">
      <c r="F5763" s="6" t="str">
        <f>IF($A5763="","",$E5763-_xlfn.MAXIFS($E$2:$E5762,$C$2:$C5762,$C5763,$A$2:$A5762,$A5763))</f>
        <v/>
      </c>
      <c r="G5763" s="6" t="str">
        <f t="shared" si="270"/>
        <v/>
      </c>
      <c r="H5763" s="6" t="str">
        <f t="shared" si="271"/>
        <v/>
      </c>
      <c r="I5763" s="3" t="str">
        <f t="shared" si="272"/>
        <v/>
      </c>
    </row>
    <row r="5764" spans="6:9" x14ac:dyDescent="0.25">
      <c r="F5764" s="6" t="str">
        <f>IF($A5764="","",$E5764-_xlfn.MAXIFS($E$2:$E5763,$C$2:$C5763,$C5764,$A$2:$A5763,$A5764))</f>
        <v/>
      </c>
      <c r="G5764" s="6" t="str">
        <f t="shared" si="270"/>
        <v/>
      </c>
      <c r="H5764" s="6" t="str">
        <f t="shared" si="271"/>
        <v/>
      </c>
      <c r="I5764" s="3" t="str">
        <f t="shared" si="272"/>
        <v/>
      </c>
    </row>
    <row r="5765" spans="6:9" x14ac:dyDescent="0.25">
      <c r="F5765" s="6" t="str">
        <f>IF($A5765="","",$E5765-_xlfn.MAXIFS($E$2:$E5764,$C$2:$C5764,$C5765,$A$2:$A5764,$A5765))</f>
        <v/>
      </c>
      <c r="G5765" s="6" t="str">
        <f t="shared" si="270"/>
        <v/>
      </c>
      <c r="H5765" s="6" t="str">
        <f t="shared" si="271"/>
        <v/>
      </c>
      <c r="I5765" s="3" t="str">
        <f t="shared" si="272"/>
        <v/>
      </c>
    </row>
    <row r="5766" spans="6:9" x14ac:dyDescent="0.25">
      <c r="F5766" s="6" t="str">
        <f>IF($A5766="","",$E5766-_xlfn.MAXIFS($E$2:$E5765,$C$2:$C5765,$C5766,$A$2:$A5765,$A5766))</f>
        <v/>
      </c>
      <c r="G5766" s="6" t="str">
        <f t="shared" si="270"/>
        <v/>
      </c>
      <c r="H5766" s="6" t="str">
        <f t="shared" si="271"/>
        <v/>
      </c>
      <c r="I5766" s="3" t="str">
        <f t="shared" si="272"/>
        <v/>
      </c>
    </row>
    <row r="5767" spans="6:9" x14ac:dyDescent="0.25">
      <c r="F5767" s="6" t="str">
        <f>IF($A5767="","",$E5767-_xlfn.MAXIFS($E$2:$E5766,$C$2:$C5766,$C5767,$A$2:$A5766,$A5767))</f>
        <v/>
      </c>
      <c r="G5767" s="6" t="str">
        <f t="shared" si="270"/>
        <v/>
      </c>
      <c r="H5767" s="6" t="str">
        <f t="shared" si="271"/>
        <v/>
      </c>
      <c r="I5767" s="3" t="str">
        <f t="shared" si="272"/>
        <v/>
      </c>
    </row>
    <row r="5768" spans="6:9" x14ac:dyDescent="0.25">
      <c r="F5768" s="6" t="str">
        <f>IF($A5768="","",$E5768-_xlfn.MAXIFS($E$2:$E5767,$C$2:$C5767,$C5768,$A$2:$A5767,$A5768))</f>
        <v/>
      </c>
      <c r="G5768" s="6" t="str">
        <f t="shared" si="270"/>
        <v/>
      </c>
      <c r="H5768" s="6" t="str">
        <f t="shared" si="271"/>
        <v/>
      </c>
      <c r="I5768" s="3" t="str">
        <f t="shared" si="272"/>
        <v/>
      </c>
    </row>
    <row r="5769" spans="6:9" x14ac:dyDescent="0.25">
      <c r="F5769" s="6" t="str">
        <f>IF($A5769="","",$E5769-_xlfn.MAXIFS($E$2:$E5768,$C$2:$C5768,$C5769,$A$2:$A5768,$A5769))</f>
        <v/>
      </c>
      <c r="G5769" s="6" t="str">
        <f t="shared" ref="G5769:G5832" si="273">IF($A5769="","",HOUR($D5769))</f>
        <v/>
      </c>
      <c r="H5769" s="6" t="str">
        <f t="shared" ref="H5769:H5832" si="274">IF($A5769="","",MINUTE($D5769))</f>
        <v/>
      </c>
      <c r="I5769" s="3" t="str">
        <f t="shared" si="272"/>
        <v/>
      </c>
    </row>
    <row r="5770" spans="6:9" x14ac:dyDescent="0.25">
      <c r="F5770" s="6" t="str">
        <f>IF($A5770="","",$E5770-_xlfn.MAXIFS($E$2:$E5769,$C$2:$C5769,$C5770,$A$2:$A5769,$A5770))</f>
        <v/>
      </c>
      <c r="G5770" s="6" t="str">
        <f t="shared" si="273"/>
        <v/>
      </c>
      <c r="H5770" s="6" t="str">
        <f t="shared" si="274"/>
        <v/>
      </c>
      <c r="I5770" s="3" t="str">
        <f t="shared" ref="I5770:I5833" si="275">IF($F5770&lt;0,"ERROR","")</f>
        <v/>
      </c>
    </row>
    <row r="5771" spans="6:9" x14ac:dyDescent="0.25">
      <c r="F5771" s="6" t="str">
        <f>IF($A5771="","",$E5771-_xlfn.MAXIFS($E$2:$E5770,$C$2:$C5770,$C5771,$A$2:$A5770,$A5771))</f>
        <v/>
      </c>
      <c r="G5771" s="6" t="str">
        <f t="shared" si="273"/>
        <v/>
      </c>
      <c r="H5771" s="6" t="str">
        <f t="shared" si="274"/>
        <v/>
      </c>
      <c r="I5771" s="3" t="str">
        <f t="shared" si="275"/>
        <v/>
      </c>
    </row>
    <row r="5772" spans="6:9" x14ac:dyDescent="0.25">
      <c r="F5772" s="6" t="str">
        <f>IF($A5772="","",$E5772-_xlfn.MAXIFS($E$2:$E5771,$C$2:$C5771,$C5772,$A$2:$A5771,$A5772))</f>
        <v/>
      </c>
      <c r="G5772" s="6" t="str">
        <f t="shared" si="273"/>
        <v/>
      </c>
      <c r="H5772" s="6" t="str">
        <f t="shared" si="274"/>
        <v/>
      </c>
      <c r="I5772" s="3" t="str">
        <f t="shared" si="275"/>
        <v/>
      </c>
    </row>
    <row r="5773" spans="6:9" x14ac:dyDescent="0.25">
      <c r="F5773" s="6" t="str">
        <f>IF($A5773="","",$E5773-_xlfn.MAXIFS($E$2:$E5772,$C$2:$C5772,$C5773,$A$2:$A5772,$A5773))</f>
        <v/>
      </c>
      <c r="G5773" s="6" t="str">
        <f t="shared" si="273"/>
        <v/>
      </c>
      <c r="H5773" s="6" t="str">
        <f t="shared" si="274"/>
        <v/>
      </c>
      <c r="I5773" s="3" t="str">
        <f t="shared" si="275"/>
        <v/>
      </c>
    </row>
    <row r="5774" spans="6:9" x14ac:dyDescent="0.25">
      <c r="F5774" s="6" t="str">
        <f>IF($A5774="","",$E5774-_xlfn.MAXIFS($E$2:$E5773,$C$2:$C5773,$C5774,$A$2:$A5773,$A5774))</f>
        <v/>
      </c>
      <c r="G5774" s="6" t="str">
        <f t="shared" si="273"/>
        <v/>
      </c>
      <c r="H5774" s="6" t="str">
        <f t="shared" si="274"/>
        <v/>
      </c>
      <c r="I5774" s="3" t="str">
        <f t="shared" si="275"/>
        <v/>
      </c>
    </row>
    <row r="5775" spans="6:9" x14ac:dyDescent="0.25">
      <c r="F5775" s="6" t="str">
        <f>IF($A5775="","",$E5775-_xlfn.MAXIFS($E$2:$E5774,$C$2:$C5774,$C5775,$A$2:$A5774,$A5775))</f>
        <v/>
      </c>
      <c r="G5775" s="6" t="str">
        <f t="shared" si="273"/>
        <v/>
      </c>
      <c r="H5775" s="6" t="str">
        <f t="shared" si="274"/>
        <v/>
      </c>
      <c r="I5775" s="3" t="str">
        <f t="shared" si="275"/>
        <v/>
      </c>
    </row>
    <row r="5776" spans="6:9" x14ac:dyDescent="0.25">
      <c r="F5776" s="6" t="str">
        <f>IF($A5776="","",$E5776-_xlfn.MAXIFS($E$2:$E5775,$C$2:$C5775,$C5776,$A$2:$A5775,$A5776))</f>
        <v/>
      </c>
      <c r="G5776" s="6" t="str">
        <f t="shared" si="273"/>
        <v/>
      </c>
      <c r="H5776" s="6" t="str">
        <f t="shared" si="274"/>
        <v/>
      </c>
      <c r="I5776" s="3" t="str">
        <f t="shared" si="275"/>
        <v/>
      </c>
    </row>
    <row r="5777" spans="6:9" x14ac:dyDescent="0.25">
      <c r="F5777" s="6" t="str">
        <f>IF($A5777="","",$E5777-_xlfn.MAXIFS($E$2:$E5776,$C$2:$C5776,$C5777,$A$2:$A5776,$A5777))</f>
        <v/>
      </c>
      <c r="G5777" s="6" t="str">
        <f t="shared" si="273"/>
        <v/>
      </c>
      <c r="H5777" s="6" t="str">
        <f t="shared" si="274"/>
        <v/>
      </c>
      <c r="I5777" s="3" t="str">
        <f t="shared" si="275"/>
        <v/>
      </c>
    </row>
    <row r="5778" spans="6:9" x14ac:dyDescent="0.25">
      <c r="F5778" s="6" t="str">
        <f>IF($A5778="","",$E5778-_xlfn.MAXIFS($E$2:$E5777,$C$2:$C5777,$C5778,$A$2:$A5777,$A5778))</f>
        <v/>
      </c>
      <c r="G5778" s="6" t="str">
        <f t="shared" si="273"/>
        <v/>
      </c>
      <c r="H5778" s="6" t="str">
        <f t="shared" si="274"/>
        <v/>
      </c>
      <c r="I5778" s="3" t="str">
        <f t="shared" si="275"/>
        <v/>
      </c>
    </row>
    <row r="5779" spans="6:9" x14ac:dyDescent="0.25">
      <c r="F5779" s="6" t="str">
        <f>IF($A5779="","",$E5779-_xlfn.MAXIFS($E$2:$E5778,$C$2:$C5778,$C5779,$A$2:$A5778,$A5779))</f>
        <v/>
      </c>
      <c r="G5779" s="6" t="str">
        <f t="shared" si="273"/>
        <v/>
      </c>
      <c r="H5779" s="6" t="str">
        <f t="shared" si="274"/>
        <v/>
      </c>
      <c r="I5779" s="3" t="str">
        <f t="shared" si="275"/>
        <v/>
      </c>
    </row>
    <row r="5780" spans="6:9" x14ac:dyDescent="0.25">
      <c r="F5780" s="6" t="str">
        <f>IF($A5780="","",$E5780-_xlfn.MAXIFS($E$2:$E5779,$C$2:$C5779,$C5780,$A$2:$A5779,$A5780))</f>
        <v/>
      </c>
      <c r="G5780" s="6" t="str">
        <f t="shared" si="273"/>
        <v/>
      </c>
      <c r="H5780" s="6" t="str">
        <f t="shared" si="274"/>
        <v/>
      </c>
      <c r="I5780" s="3" t="str">
        <f t="shared" si="275"/>
        <v/>
      </c>
    </row>
    <row r="5781" spans="6:9" x14ac:dyDescent="0.25">
      <c r="F5781" s="6" t="str">
        <f>IF($A5781="","",$E5781-_xlfn.MAXIFS($E$2:$E5780,$C$2:$C5780,$C5781,$A$2:$A5780,$A5781))</f>
        <v/>
      </c>
      <c r="G5781" s="6" t="str">
        <f t="shared" si="273"/>
        <v/>
      </c>
      <c r="H5781" s="6" t="str">
        <f t="shared" si="274"/>
        <v/>
      </c>
      <c r="I5781" s="3" t="str">
        <f t="shared" si="275"/>
        <v/>
      </c>
    </row>
    <row r="5782" spans="6:9" x14ac:dyDescent="0.25">
      <c r="F5782" s="6" t="str">
        <f>IF($A5782="","",$E5782-_xlfn.MAXIFS($E$2:$E5781,$C$2:$C5781,$C5782,$A$2:$A5781,$A5782))</f>
        <v/>
      </c>
      <c r="G5782" s="6" t="str">
        <f t="shared" si="273"/>
        <v/>
      </c>
      <c r="H5782" s="6" t="str">
        <f t="shared" si="274"/>
        <v/>
      </c>
      <c r="I5782" s="3" t="str">
        <f t="shared" si="275"/>
        <v/>
      </c>
    </row>
    <row r="5783" spans="6:9" x14ac:dyDescent="0.25">
      <c r="F5783" s="6" t="str">
        <f>IF($A5783="","",$E5783-_xlfn.MAXIFS($E$2:$E5782,$C$2:$C5782,$C5783,$A$2:$A5782,$A5783))</f>
        <v/>
      </c>
      <c r="G5783" s="6" t="str">
        <f t="shared" si="273"/>
        <v/>
      </c>
      <c r="H5783" s="6" t="str">
        <f t="shared" si="274"/>
        <v/>
      </c>
      <c r="I5783" s="3" t="str">
        <f t="shared" si="275"/>
        <v/>
      </c>
    </row>
    <row r="5784" spans="6:9" x14ac:dyDescent="0.25">
      <c r="F5784" s="6" t="str">
        <f>IF($A5784="","",$E5784-_xlfn.MAXIFS($E$2:$E5783,$C$2:$C5783,$C5784,$A$2:$A5783,$A5784))</f>
        <v/>
      </c>
      <c r="G5784" s="6" t="str">
        <f t="shared" si="273"/>
        <v/>
      </c>
      <c r="H5784" s="6" t="str">
        <f t="shared" si="274"/>
        <v/>
      </c>
      <c r="I5784" s="3" t="str">
        <f t="shared" si="275"/>
        <v/>
      </c>
    </row>
    <row r="5785" spans="6:9" x14ac:dyDescent="0.25">
      <c r="F5785" s="6" t="str">
        <f>IF($A5785="","",$E5785-_xlfn.MAXIFS($E$2:$E5784,$C$2:$C5784,$C5785,$A$2:$A5784,$A5785))</f>
        <v/>
      </c>
      <c r="G5785" s="6" t="str">
        <f t="shared" si="273"/>
        <v/>
      </c>
      <c r="H5785" s="6" t="str">
        <f t="shared" si="274"/>
        <v/>
      </c>
      <c r="I5785" s="3" t="str">
        <f t="shared" si="275"/>
        <v/>
      </c>
    </row>
    <row r="5786" spans="6:9" x14ac:dyDescent="0.25">
      <c r="F5786" s="6" t="str">
        <f>IF($A5786="","",$E5786-_xlfn.MAXIFS($E$2:$E5785,$C$2:$C5785,$C5786,$A$2:$A5785,$A5786))</f>
        <v/>
      </c>
      <c r="G5786" s="6" t="str">
        <f t="shared" si="273"/>
        <v/>
      </c>
      <c r="H5786" s="6" t="str">
        <f t="shared" si="274"/>
        <v/>
      </c>
      <c r="I5786" s="3" t="str">
        <f t="shared" si="275"/>
        <v/>
      </c>
    </row>
    <row r="5787" spans="6:9" x14ac:dyDescent="0.25">
      <c r="F5787" s="6" t="str">
        <f>IF($A5787="","",$E5787-_xlfn.MAXIFS($E$2:$E5786,$C$2:$C5786,$C5787,$A$2:$A5786,$A5787))</f>
        <v/>
      </c>
      <c r="G5787" s="6" t="str">
        <f t="shared" si="273"/>
        <v/>
      </c>
      <c r="H5787" s="6" t="str">
        <f t="shared" si="274"/>
        <v/>
      </c>
      <c r="I5787" s="3" t="str">
        <f t="shared" si="275"/>
        <v/>
      </c>
    </row>
    <row r="5788" spans="6:9" x14ac:dyDescent="0.25">
      <c r="F5788" s="6" t="str">
        <f>IF($A5788="","",$E5788-_xlfn.MAXIFS($E$2:$E5787,$C$2:$C5787,$C5788,$A$2:$A5787,$A5788))</f>
        <v/>
      </c>
      <c r="G5788" s="6" t="str">
        <f t="shared" si="273"/>
        <v/>
      </c>
      <c r="H5788" s="6" t="str">
        <f t="shared" si="274"/>
        <v/>
      </c>
      <c r="I5788" s="3" t="str">
        <f t="shared" si="275"/>
        <v/>
      </c>
    </row>
    <row r="5789" spans="6:9" x14ac:dyDescent="0.25">
      <c r="F5789" s="6" t="str">
        <f>IF($A5789="","",$E5789-_xlfn.MAXIFS($E$2:$E5788,$C$2:$C5788,$C5789,$A$2:$A5788,$A5789))</f>
        <v/>
      </c>
      <c r="G5789" s="6" t="str">
        <f t="shared" si="273"/>
        <v/>
      </c>
      <c r="H5789" s="6" t="str">
        <f t="shared" si="274"/>
        <v/>
      </c>
      <c r="I5789" s="3" t="str">
        <f t="shared" si="275"/>
        <v/>
      </c>
    </row>
    <row r="5790" spans="6:9" x14ac:dyDescent="0.25">
      <c r="F5790" s="6" t="str">
        <f>IF($A5790="","",$E5790-_xlfn.MAXIFS($E$2:$E5789,$C$2:$C5789,$C5790,$A$2:$A5789,$A5790))</f>
        <v/>
      </c>
      <c r="G5790" s="6" t="str">
        <f t="shared" si="273"/>
        <v/>
      </c>
      <c r="H5790" s="6" t="str">
        <f t="shared" si="274"/>
        <v/>
      </c>
      <c r="I5790" s="3" t="str">
        <f t="shared" si="275"/>
        <v/>
      </c>
    </row>
    <row r="5791" spans="6:9" x14ac:dyDescent="0.25">
      <c r="F5791" s="6" t="str">
        <f>IF($A5791="","",$E5791-_xlfn.MAXIFS($E$2:$E5790,$C$2:$C5790,$C5791,$A$2:$A5790,$A5791))</f>
        <v/>
      </c>
      <c r="G5791" s="6" t="str">
        <f t="shared" si="273"/>
        <v/>
      </c>
      <c r="H5791" s="6" t="str">
        <f t="shared" si="274"/>
        <v/>
      </c>
      <c r="I5791" s="3" t="str">
        <f t="shared" si="275"/>
        <v/>
      </c>
    </row>
    <row r="5792" spans="6:9" x14ac:dyDescent="0.25">
      <c r="F5792" s="6" t="str">
        <f>IF($A5792="","",$E5792-_xlfn.MAXIFS($E$2:$E5791,$C$2:$C5791,$C5792,$A$2:$A5791,$A5792))</f>
        <v/>
      </c>
      <c r="G5792" s="6" t="str">
        <f t="shared" si="273"/>
        <v/>
      </c>
      <c r="H5792" s="6" t="str">
        <f t="shared" si="274"/>
        <v/>
      </c>
      <c r="I5792" s="3" t="str">
        <f t="shared" si="275"/>
        <v/>
      </c>
    </row>
    <row r="5793" spans="6:9" x14ac:dyDescent="0.25">
      <c r="F5793" s="6" t="str">
        <f>IF($A5793="","",$E5793-_xlfn.MAXIFS($E$2:$E5792,$C$2:$C5792,$C5793,$A$2:$A5792,$A5793))</f>
        <v/>
      </c>
      <c r="G5793" s="6" t="str">
        <f t="shared" si="273"/>
        <v/>
      </c>
      <c r="H5793" s="6" t="str">
        <f t="shared" si="274"/>
        <v/>
      </c>
      <c r="I5793" s="3" t="str">
        <f t="shared" si="275"/>
        <v/>
      </c>
    </row>
    <row r="5794" spans="6:9" x14ac:dyDescent="0.25">
      <c r="F5794" s="6" t="str">
        <f>IF($A5794="","",$E5794-_xlfn.MAXIFS($E$2:$E5793,$C$2:$C5793,$C5794,$A$2:$A5793,$A5794))</f>
        <v/>
      </c>
      <c r="G5794" s="6" t="str">
        <f t="shared" si="273"/>
        <v/>
      </c>
      <c r="H5794" s="6" t="str">
        <f t="shared" si="274"/>
        <v/>
      </c>
      <c r="I5794" s="3" t="str">
        <f t="shared" si="275"/>
        <v/>
      </c>
    </row>
    <row r="5795" spans="6:9" x14ac:dyDescent="0.25">
      <c r="F5795" s="6" t="str">
        <f>IF($A5795="","",$E5795-_xlfn.MAXIFS($E$2:$E5794,$C$2:$C5794,$C5795,$A$2:$A5794,$A5795))</f>
        <v/>
      </c>
      <c r="G5795" s="6" t="str">
        <f t="shared" si="273"/>
        <v/>
      </c>
      <c r="H5795" s="6" t="str">
        <f t="shared" si="274"/>
        <v/>
      </c>
      <c r="I5795" s="3" t="str">
        <f t="shared" si="275"/>
        <v/>
      </c>
    </row>
    <row r="5796" spans="6:9" x14ac:dyDescent="0.25">
      <c r="F5796" s="6" t="str">
        <f>IF($A5796="","",$E5796-_xlfn.MAXIFS($E$2:$E5795,$C$2:$C5795,$C5796,$A$2:$A5795,$A5796))</f>
        <v/>
      </c>
      <c r="G5796" s="6" t="str">
        <f t="shared" si="273"/>
        <v/>
      </c>
      <c r="H5796" s="6" t="str">
        <f t="shared" si="274"/>
        <v/>
      </c>
      <c r="I5796" s="3" t="str">
        <f t="shared" si="275"/>
        <v/>
      </c>
    </row>
    <row r="5797" spans="6:9" x14ac:dyDescent="0.25">
      <c r="F5797" s="6" t="str">
        <f>IF($A5797="","",$E5797-_xlfn.MAXIFS($E$2:$E5796,$C$2:$C5796,$C5797,$A$2:$A5796,$A5797))</f>
        <v/>
      </c>
      <c r="G5797" s="6" t="str">
        <f t="shared" si="273"/>
        <v/>
      </c>
      <c r="H5797" s="6" t="str">
        <f t="shared" si="274"/>
        <v/>
      </c>
      <c r="I5797" s="3" t="str">
        <f t="shared" si="275"/>
        <v/>
      </c>
    </row>
    <row r="5798" spans="6:9" x14ac:dyDescent="0.25">
      <c r="F5798" s="6" t="str">
        <f>IF($A5798="","",$E5798-_xlfn.MAXIFS($E$2:$E5797,$C$2:$C5797,$C5798,$A$2:$A5797,$A5798))</f>
        <v/>
      </c>
      <c r="G5798" s="6" t="str">
        <f t="shared" si="273"/>
        <v/>
      </c>
      <c r="H5798" s="6" t="str">
        <f t="shared" si="274"/>
        <v/>
      </c>
      <c r="I5798" s="3" t="str">
        <f t="shared" si="275"/>
        <v/>
      </c>
    </row>
    <row r="5799" spans="6:9" x14ac:dyDescent="0.25">
      <c r="F5799" s="6" t="str">
        <f>IF($A5799="","",$E5799-_xlfn.MAXIFS($E$2:$E5798,$C$2:$C5798,$C5799,$A$2:$A5798,$A5799))</f>
        <v/>
      </c>
      <c r="G5799" s="6" t="str">
        <f t="shared" si="273"/>
        <v/>
      </c>
      <c r="H5799" s="6" t="str">
        <f t="shared" si="274"/>
        <v/>
      </c>
      <c r="I5799" s="3" t="str">
        <f t="shared" si="275"/>
        <v/>
      </c>
    </row>
    <row r="5800" spans="6:9" x14ac:dyDescent="0.25">
      <c r="F5800" s="6" t="str">
        <f>IF($A5800="","",$E5800-_xlfn.MAXIFS($E$2:$E5799,$C$2:$C5799,$C5800,$A$2:$A5799,$A5800))</f>
        <v/>
      </c>
      <c r="G5800" s="6" t="str">
        <f t="shared" si="273"/>
        <v/>
      </c>
      <c r="H5800" s="6" t="str">
        <f t="shared" si="274"/>
        <v/>
      </c>
      <c r="I5800" s="3" t="str">
        <f t="shared" si="275"/>
        <v/>
      </c>
    </row>
    <row r="5801" spans="6:9" x14ac:dyDescent="0.25">
      <c r="F5801" s="6" t="str">
        <f>IF($A5801="","",$E5801-_xlfn.MAXIFS($E$2:$E5800,$C$2:$C5800,$C5801,$A$2:$A5800,$A5801))</f>
        <v/>
      </c>
      <c r="G5801" s="6" t="str">
        <f t="shared" si="273"/>
        <v/>
      </c>
      <c r="H5801" s="6" t="str">
        <f t="shared" si="274"/>
        <v/>
      </c>
      <c r="I5801" s="3" t="str">
        <f t="shared" si="275"/>
        <v/>
      </c>
    </row>
    <row r="5802" spans="6:9" x14ac:dyDescent="0.25">
      <c r="F5802" s="6" t="str">
        <f>IF($A5802="","",$E5802-_xlfn.MAXIFS($E$2:$E5801,$C$2:$C5801,$C5802,$A$2:$A5801,$A5802))</f>
        <v/>
      </c>
      <c r="G5802" s="6" t="str">
        <f t="shared" si="273"/>
        <v/>
      </c>
      <c r="H5802" s="6" t="str">
        <f t="shared" si="274"/>
        <v/>
      </c>
      <c r="I5802" s="3" t="str">
        <f t="shared" si="275"/>
        <v/>
      </c>
    </row>
    <row r="5803" spans="6:9" x14ac:dyDescent="0.25">
      <c r="F5803" s="6" t="str">
        <f>IF($A5803="","",$E5803-_xlfn.MAXIFS($E$2:$E5802,$C$2:$C5802,$C5803,$A$2:$A5802,$A5803))</f>
        <v/>
      </c>
      <c r="G5803" s="6" t="str">
        <f t="shared" si="273"/>
        <v/>
      </c>
      <c r="H5803" s="6" t="str">
        <f t="shared" si="274"/>
        <v/>
      </c>
      <c r="I5803" s="3" t="str">
        <f t="shared" si="275"/>
        <v/>
      </c>
    </row>
    <row r="5804" spans="6:9" x14ac:dyDescent="0.25">
      <c r="F5804" s="6" t="str">
        <f>IF($A5804="","",$E5804-_xlfn.MAXIFS($E$2:$E5803,$C$2:$C5803,$C5804,$A$2:$A5803,$A5804))</f>
        <v/>
      </c>
      <c r="G5804" s="6" t="str">
        <f t="shared" si="273"/>
        <v/>
      </c>
      <c r="H5804" s="6" t="str">
        <f t="shared" si="274"/>
        <v/>
      </c>
      <c r="I5804" s="3" t="str">
        <f t="shared" si="275"/>
        <v/>
      </c>
    </row>
    <row r="5805" spans="6:9" x14ac:dyDescent="0.25">
      <c r="F5805" s="6" t="str">
        <f>IF($A5805="","",$E5805-_xlfn.MAXIFS($E$2:$E5804,$C$2:$C5804,$C5805,$A$2:$A5804,$A5805))</f>
        <v/>
      </c>
      <c r="G5805" s="6" t="str">
        <f t="shared" si="273"/>
        <v/>
      </c>
      <c r="H5805" s="6" t="str">
        <f t="shared" si="274"/>
        <v/>
      </c>
      <c r="I5805" s="3" t="str">
        <f t="shared" si="275"/>
        <v/>
      </c>
    </row>
    <row r="5806" spans="6:9" x14ac:dyDescent="0.25">
      <c r="F5806" s="6" t="str">
        <f>IF($A5806="","",$E5806-_xlfn.MAXIFS($E$2:$E5805,$C$2:$C5805,$C5806,$A$2:$A5805,$A5806))</f>
        <v/>
      </c>
      <c r="G5806" s="6" t="str">
        <f t="shared" si="273"/>
        <v/>
      </c>
      <c r="H5806" s="6" t="str">
        <f t="shared" si="274"/>
        <v/>
      </c>
      <c r="I5806" s="3" t="str">
        <f t="shared" si="275"/>
        <v/>
      </c>
    </row>
    <row r="5807" spans="6:9" x14ac:dyDescent="0.25">
      <c r="F5807" s="6" t="str">
        <f>IF($A5807="","",$E5807-_xlfn.MAXIFS($E$2:$E5806,$C$2:$C5806,$C5807,$A$2:$A5806,$A5807))</f>
        <v/>
      </c>
      <c r="G5807" s="6" t="str">
        <f t="shared" si="273"/>
        <v/>
      </c>
      <c r="H5807" s="6" t="str">
        <f t="shared" si="274"/>
        <v/>
      </c>
      <c r="I5807" s="3" t="str">
        <f t="shared" si="275"/>
        <v/>
      </c>
    </row>
    <row r="5808" spans="6:9" x14ac:dyDescent="0.25">
      <c r="F5808" s="6" t="str">
        <f>IF($A5808="","",$E5808-_xlfn.MAXIFS($E$2:$E5807,$C$2:$C5807,$C5808,$A$2:$A5807,$A5808))</f>
        <v/>
      </c>
      <c r="G5808" s="6" t="str">
        <f t="shared" si="273"/>
        <v/>
      </c>
      <c r="H5808" s="6" t="str">
        <f t="shared" si="274"/>
        <v/>
      </c>
      <c r="I5808" s="3" t="str">
        <f t="shared" si="275"/>
        <v/>
      </c>
    </row>
    <row r="5809" spans="6:9" x14ac:dyDescent="0.25">
      <c r="F5809" s="6" t="str">
        <f>IF($A5809="","",$E5809-_xlfn.MAXIFS($E$2:$E5808,$C$2:$C5808,$C5809,$A$2:$A5808,$A5809))</f>
        <v/>
      </c>
      <c r="G5809" s="6" t="str">
        <f t="shared" si="273"/>
        <v/>
      </c>
      <c r="H5809" s="6" t="str">
        <f t="shared" si="274"/>
        <v/>
      </c>
      <c r="I5809" s="3" t="str">
        <f t="shared" si="275"/>
        <v/>
      </c>
    </row>
    <row r="5810" spans="6:9" x14ac:dyDescent="0.25">
      <c r="F5810" s="6" t="str">
        <f>IF($A5810="","",$E5810-_xlfn.MAXIFS($E$2:$E5809,$C$2:$C5809,$C5810,$A$2:$A5809,$A5810))</f>
        <v/>
      </c>
      <c r="G5810" s="6" t="str">
        <f t="shared" si="273"/>
        <v/>
      </c>
      <c r="H5810" s="6" t="str">
        <f t="shared" si="274"/>
        <v/>
      </c>
      <c r="I5810" s="3" t="str">
        <f t="shared" si="275"/>
        <v/>
      </c>
    </row>
    <row r="5811" spans="6:9" x14ac:dyDescent="0.25">
      <c r="F5811" s="6" t="str">
        <f>IF($A5811="","",$E5811-_xlfn.MAXIFS($E$2:$E5810,$C$2:$C5810,$C5811,$A$2:$A5810,$A5811))</f>
        <v/>
      </c>
      <c r="G5811" s="6" t="str">
        <f t="shared" si="273"/>
        <v/>
      </c>
      <c r="H5811" s="6" t="str">
        <f t="shared" si="274"/>
        <v/>
      </c>
      <c r="I5811" s="3" t="str">
        <f t="shared" si="275"/>
        <v/>
      </c>
    </row>
    <row r="5812" spans="6:9" x14ac:dyDescent="0.25">
      <c r="F5812" s="6" t="str">
        <f>IF($A5812="","",$E5812-_xlfn.MAXIFS($E$2:$E5811,$C$2:$C5811,$C5812,$A$2:$A5811,$A5812))</f>
        <v/>
      </c>
      <c r="G5812" s="6" t="str">
        <f t="shared" si="273"/>
        <v/>
      </c>
      <c r="H5812" s="6" t="str">
        <f t="shared" si="274"/>
        <v/>
      </c>
      <c r="I5812" s="3" t="str">
        <f t="shared" si="275"/>
        <v/>
      </c>
    </row>
    <row r="5813" spans="6:9" x14ac:dyDescent="0.25">
      <c r="F5813" s="6" t="str">
        <f>IF($A5813="","",$E5813-_xlfn.MAXIFS($E$2:$E5812,$C$2:$C5812,$C5813,$A$2:$A5812,$A5813))</f>
        <v/>
      </c>
      <c r="G5813" s="6" t="str">
        <f t="shared" si="273"/>
        <v/>
      </c>
      <c r="H5813" s="6" t="str">
        <f t="shared" si="274"/>
        <v/>
      </c>
      <c r="I5813" s="3" t="str">
        <f t="shared" si="275"/>
        <v/>
      </c>
    </row>
    <row r="5814" spans="6:9" x14ac:dyDescent="0.25">
      <c r="F5814" s="6" t="str">
        <f>IF($A5814="","",$E5814-_xlfn.MAXIFS($E$2:$E5813,$C$2:$C5813,$C5814,$A$2:$A5813,$A5814))</f>
        <v/>
      </c>
      <c r="G5814" s="6" t="str">
        <f t="shared" si="273"/>
        <v/>
      </c>
      <c r="H5814" s="6" t="str">
        <f t="shared" si="274"/>
        <v/>
      </c>
      <c r="I5814" s="3" t="str">
        <f t="shared" si="275"/>
        <v/>
      </c>
    </row>
    <row r="5815" spans="6:9" x14ac:dyDescent="0.25">
      <c r="F5815" s="6" t="str">
        <f>IF($A5815="","",$E5815-_xlfn.MAXIFS($E$2:$E5814,$C$2:$C5814,$C5815,$A$2:$A5814,$A5815))</f>
        <v/>
      </c>
      <c r="G5815" s="6" t="str">
        <f t="shared" si="273"/>
        <v/>
      </c>
      <c r="H5815" s="6" t="str">
        <f t="shared" si="274"/>
        <v/>
      </c>
      <c r="I5815" s="3" t="str">
        <f t="shared" si="275"/>
        <v/>
      </c>
    </row>
    <row r="5816" spans="6:9" x14ac:dyDescent="0.25">
      <c r="F5816" s="6" t="str">
        <f>IF($A5816="","",$E5816-_xlfn.MAXIFS($E$2:$E5815,$C$2:$C5815,$C5816,$A$2:$A5815,$A5816))</f>
        <v/>
      </c>
      <c r="G5816" s="6" t="str">
        <f t="shared" si="273"/>
        <v/>
      </c>
      <c r="H5816" s="6" t="str">
        <f t="shared" si="274"/>
        <v/>
      </c>
      <c r="I5816" s="3" t="str">
        <f t="shared" si="275"/>
        <v/>
      </c>
    </row>
    <row r="5817" spans="6:9" x14ac:dyDescent="0.25">
      <c r="F5817" s="6" t="str">
        <f>IF($A5817="","",$E5817-_xlfn.MAXIFS($E$2:$E5816,$C$2:$C5816,$C5817,$A$2:$A5816,$A5817))</f>
        <v/>
      </c>
      <c r="G5817" s="6" t="str">
        <f t="shared" si="273"/>
        <v/>
      </c>
      <c r="H5817" s="6" t="str">
        <f t="shared" si="274"/>
        <v/>
      </c>
      <c r="I5817" s="3" t="str">
        <f t="shared" si="275"/>
        <v/>
      </c>
    </row>
    <row r="5818" spans="6:9" x14ac:dyDescent="0.25">
      <c r="F5818" s="6" t="str">
        <f>IF($A5818="","",$E5818-_xlfn.MAXIFS($E$2:$E5817,$C$2:$C5817,$C5818,$A$2:$A5817,$A5818))</f>
        <v/>
      </c>
      <c r="G5818" s="6" t="str">
        <f t="shared" si="273"/>
        <v/>
      </c>
      <c r="H5818" s="6" t="str">
        <f t="shared" si="274"/>
        <v/>
      </c>
      <c r="I5818" s="3" t="str">
        <f t="shared" si="275"/>
        <v/>
      </c>
    </row>
    <row r="5819" spans="6:9" x14ac:dyDescent="0.25">
      <c r="F5819" s="6" t="str">
        <f>IF($A5819="","",$E5819-_xlfn.MAXIFS($E$2:$E5818,$C$2:$C5818,$C5819,$A$2:$A5818,$A5819))</f>
        <v/>
      </c>
      <c r="G5819" s="6" t="str">
        <f t="shared" si="273"/>
        <v/>
      </c>
      <c r="H5819" s="6" t="str">
        <f t="shared" si="274"/>
        <v/>
      </c>
      <c r="I5819" s="3" t="str">
        <f t="shared" si="275"/>
        <v/>
      </c>
    </row>
    <row r="5820" spans="6:9" x14ac:dyDescent="0.25">
      <c r="F5820" s="6" t="str">
        <f>IF($A5820="","",$E5820-_xlfn.MAXIFS($E$2:$E5819,$C$2:$C5819,$C5820,$A$2:$A5819,$A5820))</f>
        <v/>
      </c>
      <c r="G5820" s="6" t="str">
        <f t="shared" si="273"/>
        <v/>
      </c>
      <c r="H5820" s="6" t="str">
        <f t="shared" si="274"/>
        <v/>
      </c>
      <c r="I5820" s="3" t="str">
        <f t="shared" si="275"/>
        <v/>
      </c>
    </row>
    <row r="5821" spans="6:9" x14ac:dyDescent="0.25">
      <c r="F5821" s="6" t="str">
        <f>IF($A5821="","",$E5821-_xlfn.MAXIFS($E$2:$E5820,$C$2:$C5820,$C5821,$A$2:$A5820,$A5821))</f>
        <v/>
      </c>
      <c r="G5821" s="6" t="str">
        <f t="shared" si="273"/>
        <v/>
      </c>
      <c r="H5821" s="6" t="str">
        <f t="shared" si="274"/>
        <v/>
      </c>
      <c r="I5821" s="3" t="str">
        <f t="shared" si="275"/>
        <v/>
      </c>
    </row>
    <row r="5822" spans="6:9" x14ac:dyDescent="0.25">
      <c r="F5822" s="6" t="str">
        <f>IF($A5822="","",$E5822-_xlfn.MAXIFS($E$2:$E5821,$C$2:$C5821,$C5822,$A$2:$A5821,$A5822))</f>
        <v/>
      </c>
      <c r="G5822" s="6" t="str">
        <f t="shared" si="273"/>
        <v/>
      </c>
      <c r="H5822" s="6" t="str">
        <f t="shared" si="274"/>
        <v/>
      </c>
      <c r="I5822" s="3" t="str">
        <f t="shared" si="275"/>
        <v/>
      </c>
    </row>
    <row r="5823" spans="6:9" x14ac:dyDescent="0.25">
      <c r="F5823" s="6" t="str">
        <f>IF($A5823="","",$E5823-_xlfn.MAXIFS($E$2:$E5822,$C$2:$C5822,$C5823,$A$2:$A5822,$A5823))</f>
        <v/>
      </c>
      <c r="G5823" s="6" t="str">
        <f t="shared" si="273"/>
        <v/>
      </c>
      <c r="H5823" s="6" t="str">
        <f t="shared" si="274"/>
        <v/>
      </c>
      <c r="I5823" s="3" t="str">
        <f t="shared" si="275"/>
        <v/>
      </c>
    </row>
    <row r="5824" spans="6:9" x14ac:dyDescent="0.25">
      <c r="F5824" s="6" t="str">
        <f>IF($A5824="","",$E5824-_xlfn.MAXIFS($E$2:$E5823,$C$2:$C5823,$C5824,$A$2:$A5823,$A5824))</f>
        <v/>
      </c>
      <c r="G5824" s="6" t="str">
        <f t="shared" si="273"/>
        <v/>
      </c>
      <c r="H5824" s="6" t="str">
        <f t="shared" si="274"/>
        <v/>
      </c>
      <c r="I5824" s="3" t="str">
        <f t="shared" si="275"/>
        <v/>
      </c>
    </row>
    <row r="5825" spans="6:9" x14ac:dyDescent="0.25">
      <c r="F5825" s="6" t="str">
        <f>IF($A5825="","",$E5825-_xlfn.MAXIFS($E$2:$E5824,$C$2:$C5824,$C5825,$A$2:$A5824,$A5825))</f>
        <v/>
      </c>
      <c r="G5825" s="6" t="str">
        <f t="shared" si="273"/>
        <v/>
      </c>
      <c r="H5825" s="6" t="str">
        <f t="shared" si="274"/>
        <v/>
      </c>
      <c r="I5825" s="3" t="str">
        <f t="shared" si="275"/>
        <v/>
      </c>
    </row>
    <row r="5826" spans="6:9" x14ac:dyDescent="0.25">
      <c r="F5826" s="6" t="str">
        <f>IF($A5826="","",$E5826-_xlfn.MAXIFS($E$2:$E5825,$C$2:$C5825,$C5826,$A$2:$A5825,$A5826))</f>
        <v/>
      </c>
      <c r="G5826" s="6" t="str">
        <f t="shared" si="273"/>
        <v/>
      </c>
      <c r="H5826" s="6" t="str">
        <f t="shared" si="274"/>
        <v/>
      </c>
      <c r="I5826" s="3" t="str">
        <f t="shared" si="275"/>
        <v/>
      </c>
    </row>
    <row r="5827" spans="6:9" x14ac:dyDescent="0.25">
      <c r="F5827" s="6" t="str">
        <f>IF($A5827="","",$E5827-_xlfn.MAXIFS($E$2:$E5826,$C$2:$C5826,$C5827,$A$2:$A5826,$A5827))</f>
        <v/>
      </c>
      <c r="G5827" s="6" t="str">
        <f t="shared" si="273"/>
        <v/>
      </c>
      <c r="H5827" s="6" t="str">
        <f t="shared" si="274"/>
        <v/>
      </c>
      <c r="I5827" s="3" t="str">
        <f t="shared" si="275"/>
        <v/>
      </c>
    </row>
    <row r="5828" spans="6:9" x14ac:dyDescent="0.25">
      <c r="F5828" s="6" t="str">
        <f>IF($A5828="","",$E5828-_xlfn.MAXIFS($E$2:$E5827,$C$2:$C5827,$C5828,$A$2:$A5827,$A5828))</f>
        <v/>
      </c>
      <c r="G5828" s="6" t="str">
        <f t="shared" si="273"/>
        <v/>
      </c>
      <c r="H5828" s="6" t="str">
        <f t="shared" si="274"/>
        <v/>
      </c>
      <c r="I5828" s="3" t="str">
        <f t="shared" si="275"/>
        <v/>
      </c>
    </row>
    <row r="5829" spans="6:9" x14ac:dyDescent="0.25">
      <c r="F5829" s="6" t="str">
        <f>IF($A5829="","",$E5829-_xlfn.MAXIFS($E$2:$E5828,$C$2:$C5828,$C5829,$A$2:$A5828,$A5829))</f>
        <v/>
      </c>
      <c r="G5829" s="6" t="str">
        <f t="shared" si="273"/>
        <v/>
      </c>
      <c r="H5829" s="6" t="str">
        <f t="shared" si="274"/>
        <v/>
      </c>
      <c r="I5829" s="3" t="str">
        <f t="shared" si="275"/>
        <v/>
      </c>
    </row>
    <row r="5830" spans="6:9" x14ac:dyDescent="0.25">
      <c r="F5830" s="6" t="str">
        <f>IF($A5830="","",$E5830-_xlfn.MAXIFS($E$2:$E5829,$C$2:$C5829,$C5830,$A$2:$A5829,$A5830))</f>
        <v/>
      </c>
      <c r="G5830" s="6" t="str">
        <f t="shared" si="273"/>
        <v/>
      </c>
      <c r="H5830" s="6" t="str">
        <f t="shared" si="274"/>
        <v/>
      </c>
      <c r="I5830" s="3" t="str">
        <f t="shared" si="275"/>
        <v/>
      </c>
    </row>
    <row r="5831" spans="6:9" x14ac:dyDescent="0.25">
      <c r="F5831" s="6" t="str">
        <f>IF($A5831="","",$E5831-_xlfn.MAXIFS($E$2:$E5830,$C$2:$C5830,$C5831,$A$2:$A5830,$A5831))</f>
        <v/>
      </c>
      <c r="G5831" s="6" t="str">
        <f t="shared" si="273"/>
        <v/>
      </c>
      <c r="H5831" s="6" t="str">
        <f t="shared" si="274"/>
        <v/>
      </c>
      <c r="I5831" s="3" t="str">
        <f t="shared" si="275"/>
        <v/>
      </c>
    </row>
    <row r="5832" spans="6:9" x14ac:dyDescent="0.25">
      <c r="F5832" s="6" t="str">
        <f>IF($A5832="","",$E5832-_xlfn.MAXIFS($E$2:$E5831,$C$2:$C5831,$C5832,$A$2:$A5831,$A5832))</f>
        <v/>
      </c>
      <c r="G5832" s="6" t="str">
        <f t="shared" si="273"/>
        <v/>
      </c>
      <c r="H5832" s="6" t="str">
        <f t="shared" si="274"/>
        <v/>
      </c>
      <c r="I5832" s="3" t="str">
        <f t="shared" si="275"/>
        <v/>
      </c>
    </row>
    <row r="5833" spans="6:9" x14ac:dyDescent="0.25">
      <c r="F5833" s="6" t="str">
        <f>IF($A5833="","",$E5833-_xlfn.MAXIFS($E$2:$E5832,$C$2:$C5832,$C5833,$A$2:$A5832,$A5833))</f>
        <v/>
      </c>
      <c r="G5833" s="6" t="str">
        <f t="shared" ref="G5833:G5896" si="276">IF($A5833="","",HOUR($D5833))</f>
        <v/>
      </c>
      <c r="H5833" s="6" t="str">
        <f t="shared" ref="H5833:H5896" si="277">IF($A5833="","",MINUTE($D5833))</f>
        <v/>
      </c>
      <c r="I5833" s="3" t="str">
        <f t="shared" si="275"/>
        <v/>
      </c>
    </row>
    <row r="5834" spans="6:9" x14ac:dyDescent="0.25">
      <c r="F5834" s="6" t="str">
        <f>IF($A5834="","",$E5834-_xlfn.MAXIFS($E$2:$E5833,$C$2:$C5833,$C5834,$A$2:$A5833,$A5834))</f>
        <v/>
      </c>
      <c r="G5834" s="6" t="str">
        <f t="shared" si="276"/>
        <v/>
      </c>
      <c r="H5834" s="6" t="str">
        <f t="shared" si="277"/>
        <v/>
      </c>
      <c r="I5834" s="3" t="str">
        <f t="shared" ref="I5834:I5897" si="278">IF($F5834&lt;0,"ERROR","")</f>
        <v/>
      </c>
    </row>
    <row r="5835" spans="6:9" x14ac:dyDescent="0.25">
      <c r="F5835" s="6" t="str">
        <f>IF($A5835="","",$E5835-_xlfn.MAXIFS($E$2:$E5834,$C$2:$C5834,$C5835,$A$2:$A5834,$A5835))</f>
        <v/>
      </c>
      <c r="G5835" s="6" t="str">
        <f t="shared" si="276"/>
        <v/>
      </c>
      <c r="H5835" s="6" t="str">
        <f t="shared" si="277"/>
        <v/>
      </c>
      <c r="I5835" s="3" t="str">
        <f t="shared" si="278"/>
        <v/>
      </c>
    </row>
    <row r="5836" spans="6:9" x14ac:dyDescent="0.25">
      <c r="F5836" s="6" t="str">
        <f>IF($A5836="","",$E5836-_xlfn.MAXIFS($E$2:$E5835,$C$2:$C5835,$C5836,$A$2:$A5835,$A5836))</f>
        <v/>
      </c>
      <c r="G5836" s="6" t="str">
        <f t="shared" si="276"/>
        <v/>
      </c>
      <c r="H5836" s="6" t="str">
        <f t="shared" si="277"/>
        <v/>
      </c>
      <c r="I5836" s="3" t="str">
        <f t="shared" si="278"/>
        <v/>
      </c>
    </row>
    <row r="5837" spans="6:9" x14ac:dyDescent="0.25">
      <c r="F5837" s="6" t="str">
        <f>IF($A5837="","",$E5837-_xlfn.MAXIFS($E$2:$E5836,$C$2:$C5836,$C5837,$A$2:$A5836,$A5837))</f>
        <v/>
      </c>
      <c r="G5837" s="6" t="str">
        <f t="shared" si="276"/>
        <v/>
      </c>
      <c r="H5837" s="6" t="str">
        <f t="shared" si="277"/>
        <v/>
      </c>
      <c r="I5837" s="3" t="str">
        <f t="shared" si="278"/>
        <v/>
      </c>
    </row>
    <row r="5838" spans="6:9" x14ac:dyDescent="0.25">
      <c r="F5838" s="6" t="str">
        <f>IF($A5838="","",$E5838-_xlfn.MAXIFS($E$2:$E5837,$C$2:$C5837,$C5838,$A$2:$A5837,$A5838))</f>
        <v/>
      </c>
      <c r="G5838" s="6" t="str">
        <f t="shared" si="276"/>
        <v/>
      </c>
      <c r="H5838" s="6" t="str">
        <f t="shared" si="277"/>
        <v/>
      </c>
      <c r="I5838" s="3" t="str">
        <f t="shared" si="278"/>
        <v/>
      </c>
    </row>
    <row r="5839" spans="6:9" x14ac:dyDescent="0.25">
      <c r="F5839" s="6" t="str">
        <f>IF($A5839="","",$E5839-_xlfn.MAXIFS($E$2:$E5838,$C$2:$C5838,$C5839,$A$2:$A5838,$A5839))</f>
        <v/>
      </c>
      <c r="G5839" s="6" t="str">
        <f t="shared" si="276"/>
        <v/>
      </c>
      <c r="H5839" s="6" t="str">
        <f t="shared" si="277"/>
        <v/>
      </c>
      <c r="I5839" s="3" t="str">
        <f t="shared" si="278"/>
        <v/>
      </c>
    </row>
    <row r="5840" spans="6:9" x14ac:dyDescent="0.25">
      <c r="F5840" s="6" t="str">
        <f>IF($A5840="","",$E5840-_xlfn.MAXIFS($E$2:$E5839,$C$2:$C5839,$C5840,$A$2:$A5839,$A5840))</f>
        <v/>
      </c>
      <c r="G5840" s="6" t="str">
        <f t="shared" si="276"/>
        <v/>
      </c>
      <c r="H5840" s="6" t="str">
        <f t="shared" si="277"/>
        <v/>
      </c>
      <c r="I5840" s="3" t="str">
        <f t="shared" si="278"/>
        <v/>
      </c>
    </row>
    <row r="5841" spans="6:9" x14ac:dyDescent="0.25">
      <c r="F5841" s="6" t="str">
        <f>IF($A5841="","",$E5841-_xlfn.MAXIFS($E$2:$E5840,$C$2:$C5840,$C5841,$A$2:$A5840,$A5841))</f>
        <v/>
      </c>
      <c r="G5841" s="6" t="str">
        <f t="shared" si="276"/>
        <v/>
      </c>
      <c r="H5841" s="6" t="str">
        <f t="shared" si="277"/>
        <v/>
      </c>
      <c r="I5841" s="3" t="str">
        <f t="shared" si="278"/>
        <v/>
      </c>
    </row>
    <row r="5842" spans="6:9" x14ac:dyDescent="0.25">
      <c r="F5842" s="6" t="str">
        <f>IF($A5842="","",$E5842-_xlfn.MAXIFS($E$2:$E5841,$C$2:$C5841,$C5842,$A$2:$A5841,$A5842))</f>
        <v/>
      </c>
      <c r="G5842" s="6" t="str">
        <f t="shared" si="276"/>
        <v/>
      </c>
      <c r="H5842" s="6" t="str">
        <f t="shared" si="277"/>
        <v/>
      </c>
      <c r="I5842" s="3" t="str">
        <f t="shared" si="278"/>
        <v/>
      </c>
    </row>
    <row r="5843" spans="6:9" x14ac:dyDescent="0.25">
      <c r="F5843" s="6" t="str">
        <f>IF($A5843="","",$E5843-_xlfn.MAXIFS($E$2:$E5842,$C$2:$C5842,$C5843,$A$2:$A5842,$A5843))</f>
        <v/>
      </c>
      <c r="G5843" s="6" t="str">
        <f t="shared" si="276"/>
        <v/>
      </c>
      <c r="H5843" s="6" t="str">
        <f t="shared" si="277"/>
        <v/>
      </c>
      <c r="I5843" s="3" t="str">
        <f t="shared" si="278"/>
        <v/>
      </c>
    </row>
    <row r="5844" spans="6:9" x14ac:dyDescent="0.25">
      <c r="F5844" s="6" t="str">
        <f>IF($A5844="","",$E5844-_xlfn.MAXIFS($E$2:$E5843,$C$2:$C5843,$C5844,$A$2:$A5843,$A5844))</f>
        <v/>
      </c>
      <c r="G5844" s="6" t="str">
        <f t="shared" si="276"/>
        <v/>
      </c>
      <c r="H5844" s="6" t="str">
        <f t="shared" si="277"/>
        <v/>
      </c>
      <c r="I5844" s="3" t="str">
        <f t="shared" si="278"/>
        <v/>
      </c>
    </row>
    <row r="5845" spans="6:9" x14ac:dyDescent="0.25">
      <c r="F5845" s="6" t="str">
        <f>IF($A5845="","",$E5845-_xlfn.MAXIFS($E$2:$E5844,$C$2:$C5844,$C5845,$A$2:$A5844,$A5845))</f>
        <v/>
      </c>
      <c r="G5845" s="6" t="str">
        <f t="shared" si="276"/>
        <v/>
      </c>
      <c r="H5845" s="6" t="str">
        <f t="shared" si="277"/>
        <v/>
      </c>
      <c r="I5845" s="3" t="str">
        <f t="shared" si="278"/>
        <v/>
      </c>
    </row>
    <row r="5846" spans="6:9" x14ac:dyDescent="0.25">
      <c r="F5846" s="6" t="str">
        <f>IF($A5846="","",$E5846-_xlfn.MAXIFS($E$2:$E5845,$C$2:$C5845,$C5846,$A$2:$A5845,$A5846))</f>
        <v/>
      </c>
      <c r="G5846" s="6" t="str">
        <f t="shared" si="276"/>
        <v/>
      </c>
      <c r="H5846" s="6" t="str">
        <f t="shared" si="277"/>
        <v/>
      </c>
      <c r="I5846" s="3" t="str">
        <f t="shared" si="278"/>
        <v/>
      </c>
    </row>
    <row r="5847" spans="6:9" x14ac:dyDescent="0.25">
      <c r="F5847" s="6" t="str">
        <f>IF($A5847="","",$E5847-_xlfn.MAXIFS($E$2:$E5846,$C$2:$C5846,$C5847,$A$2:$A5846,$A5847))</f>
        <v/>
      </c>
      <c r="G5847" s="6" t="str">
        <f t="shared" si="276"/>
        <v/>
      </c>
      <c r="H5847" s="6" t="str">
        <f t="shared" si="277"/>
        <v/>
      </c>
      <c r="I5847" s="3" t="str">
        <f t="shared" si="278"/>
        <v/>
      </c>
    </row>
    <row r="5848" spans="6:9" x14ac:dyDescent="0.25">
      <c r="F5848" s="6" t="str">
        <f>IF($A5848="","",$E5848-_xlfn.MAXIFS($E$2:$E5847,$C$2:$C5847,$C5848,$A$2:$A5847,$A5848))</f>
        <v/>
      </c>
      <c r="G5848" s="6" t="str">
        <f t="shared" si="276"/>
        <v/>
      </c>
      <c r="H5848" s="6" t="str">
        <f t="shared" si="277"/>
        <v/>
      </c>
      <c r="I5848" s="3" t="str">
        <f t="shared" si="278"/>
        <v/>
      </c>
    </row>
    <row r="5849" spans="6:9" x14ac:dyDescent="0.25">
      <c r="F5849" s="6" t="str">
        <f>IF($A5849="","",$E5849-_xlfn.MAXIFS($E$2:$E5848,$C$2:$C5848,$C5849,$A$2:$A5848,$A5849))</f>
        <v/>
      </c>
      <c r="G5849" s="6" t="str">
        <f t="shared" si="276"/>
        <v/>
      </c>
      <c r="H5849" s="6" t="str">
        <f t="shared" si="277"/>
        <v/>
      </c>
      <c r="I5849" s="3" t="str">
        <f t="shared" si="278"/>
        <v/>
      </c>
    </row>
    <row r="5850" spans="6:9" x14ac:dyDescent="0.25">
      <c r="F5850" s="6" t="str">
        <f>IF($A5850="","",$E5850-_xlfn.MAXIFS($E$2:$E5849,$C$2:$C5849,$C5850,$A$2:$A5849,$A5850))</f>
        <v/>
      </c>
      <c r="G5850" s="6" t="str">
        <f t="shared" si="276"/>
        <v/>
      </c>
      <c r="H5850" s="6" t="str">
        <f t="shared" si="277"/>
        <v/>
      </c>
      <c r="I5850" s="3" t="str">
        <f t="shared" si="278"/>
        <v/>
      </c>
    </row>
    <row r="5851" spans="6:9" x14ac:dyDescent="0.25">
      <c r="F5851" s="6" t="str">
        <f>IF($A5851="","",$E5851-_xlfn.MAXIFS($E$2:$E5850,$C$2:$C5850,$C5851,$A$2:$A5850,$A5851))</f>
        <v/>
      </c>
      <c r="G5851" s="6" t="str">
        <f t="shared" si="276"/>
        <v/>
      </c>
      <c r="H5851" s="6" t="str">
        <f t="shared" si="277"/>
        <v/>
      </c>
      <c r="I5851" s="3" t="str">
        <f t="shared" si="278"/>
        <v/>
      </c>
    </row>
    <row r="5852" spans="6:9" x14ac:dyDescent="0.25">
      <c r="F5852" s="6" t="str">
        <f>IF($A5852="","",$E5852-_xlfn.MAXIFS($E$2:$E5851,$C$2:$C5851,$C5852,$A$2:$A5851,$A5852))</f>
        <v/>
      </c>
      <c r="G5852" s="6" t="str">
        <f t="shared" si="276"/>
        <v/>
      </c>
      <c r="H5852" s="6" t="str">
        <f t="shared" si="277"/>
        <v/>
      </c>
      <c r="I5852" s="3" t="str">
        <f t="shared" si="278"/>
        <v/>
      </c>
    </row>
    <row r="5853" spans="6:9" x14ac:dyDescent="0.25">
      <c r="F5853" s="6" t="str">
        <f>IF($A5853="","",$E5853-_xlfn.MAXIFS($E$2:$E5852,$C$2:$C5852,$C5853,$A$2:$A5852,$A5853))</f>
        <v/>
      </c>
      <c r="G5853" s="6" t="str">
        <f t="shared" si="276"/>
        <v/>
      </c>
      <c r="H5853" s="6" t="str">
        <f t="shared" si="277"/>
        <v/>
      </c>
      <c r="I5853" s="3" t="str">
        <f t="shared" si="278"/>
        <v/>
      </c>
    </row>
    <row r="5854" spans="6:9" x14ac:dyDescent="0.25">
      <c r="F5854" s="6" t="str">
        <f>IF($A5854="","",$E5854-_xlfn.MAXIFS($E$2:$E5853,$C$2:$C5853,$C5854,$A$2:$A5853,$A5854))</f>
        <v/>
      </c>
      <c r="G5854" s="6" t="str">
        <f t="shared" si="276"/>
        <v/>
      </c>
      <c r="H5854" s="6" t="str">
        <f t="shared" si="277"/>
        <v/>
      </c>
      <c r="I5854" s="3" t="str">
        <f t="shared" si="278"/>
        <v/>
      </c>
    </row>
    <row r="5855" spans="6:9" x14ac:dyDescent="0.25">
      <c r="F5855" s="6" t="str">
        <f>IF($A5855="","",$E5855-_xlfn.MAXIFS($E$2:$E5854,$C$2:$C5854,$C5855,$A$2:$A5854,$A5855))</f>
        <v/>
      </c>
      <c r="G5855" s="6" t="str">
        <f t="shared" si="276"/>
        <v/>
      </c>
      <c r="H5855" s="6" t="str">
        <f t="shared" si="277"/>
        <v/>
      </c>
      <c r="I5855" s="3" t="str">
        <f t="shared" si="278"/>
        <v/>
      </c>
    </row>
    <row r="5856" spans="6:9" x14ac:dyDescent="0.25">
      <c r="F5856" s="6" t="str">
        <f>IF($A5856="","",$E5856-_xlfn.MAXIFS($E$2:$E5855,$C$2:$C5855,$C5856,$A$2:$A5855,$A5856))</f>
        <v/>
      </c>
      <c r="G5856" s="6" t="str">
        <f t="shared" si="276"/>
        <v/>
      </c>
      <c r="H5856" s="6" t="str">
        <f t="shared" si="277"/>
        <v/>
      </c>
      <c r="I5856" s="3" t="str">
        <f t="shared" si="278"/>
        <v/>
      </c>
    </row>
    <row r="5857" spans="6:9" x14ac:dyDescent="0.25">
      <c r="F5857" s="6" t="str">
        <f>IF($A5857="","",$E5857-_xlfn.MAXIFS($E$2:$E5856,$C$2:$C5856,$C5857,$A$2:$A5856,$A5857))</f>
        <v/>
      </c>
      <c r="G5857" s="6" t="str">
        <f t="shared" si="276"/>
        <v/>
      </c>
      <c r="H5857" s="6" t="str">
        <f t="shared" si="277"/>
        <v/>
      </c>
      <c r="I5857" s="3" t="str">
        <f t="shared" si="278"/>
        <v/>
      </c>
    </row>
    <row r="5858" spans="6:9" x14ac:dyDescent="0.25">
      <c r="F5858" s="6" t="str">
        <f>IF($A5858="","",$E5858-_xlfn.MAXIFS($E$2:$E5857,$C$2:$C5857,$C5858,$A$2:$A5857,$A5858))</f>
        <v/>
      </c>
      <c r="G5858" s="6" t="str">
        <f t="shared" si="276"/>
        <v/>
      </c>
      <c r="H5858" s="6" t="str">
        <f t="shared" si="277"/>
        <v/>
      </c>
      <c r="I5858" s="3" t="str">
        <f t="shared" si="278"/>
        <v/>
      </c>
    </row>
    <row r="5859" spans="6:9" x14ac:dyDescent="0.25">
      <c r="F5859" s="6" t="str">
        <f>IF($A5859="","",$E5859-_xlfn.MAXIFS($E$2:$E5858,$C$2:$C5858,$C5859,$A$2:$A5858,$A5859))</f>
        <v/>
      </c>
      <c r="G5859" s="6" t="str">
        <f t="shared" si="276"/>
        <v/>
      </c>
      <c r="H5859" s="6" t="str">
        <f t="shared" si="277"/>
        <v/>
      </c>
      <c r="I5859" s="3" t="str">
        <f t="shared" si="278"/>
        <v/>
      </c>
    </row>
    <row r="5860" spans="6:9" x14ac:dyDescent="0.25">
      <c r="F5860" s="6" t="str">
        <f>IF($A5860="","",$E5860-_xlfn.MAXIFS($E$2:$E5859,$C$2:$C5859,$C5860,$A$2:$A5859,$A5860))</f>
        <v/>
      </c>
      <c r="G5860" s="6" t="str">
        <f t="shared" si="276"/>
        <v/>
      </c>
      <c r="H5860" s="6" t="str">
        <f t="shared" si="277"/>
        <v/>
      </c>
      <c r="I5860" s="3" t="str">
        <f t="shared" si="278"/>
        <v/>
      </c>
    </row>
    <row r="5861" spans="6:9" x14ac:dyDescent="0.25">
      <c r="F5861" s="6" t="str">
        <f>IF($A5861="","",$E5861-_xlfn.MAXIFS($E$2:$E5860,$C$2:$C5860,$C5861,$A$2:$A5860,$A5861))</f>
        <v/>
      </c>
      <c r="G5861" s="6" t="str">
        <f t="shared" si="276"/>
        <v/>
      </c>
      <c r="H5861" s="6" t="str">
        <f t="shared" si="277"/>
        <v/>
      </c>
      <c r="I5861" s="3" t="str">
        <f t="shared" si="278"/>
        <v/>
      </c>
    </row>
    <row r="5862" spans="6:9" x14ac:dyDescent="0.25">
      <c r="F5862" s="6" t="str">
        <f>IF($A5862="","",$E5862-_xlfn.MAXIFS($E$2:$E5861,$C$2:$C5861,$C5862,$A$2:$A5861,$A5862))</f>
        <v/>
      </c>
      <c r="G5862" s="6" t="str">
        <f t="shared" si="276"/>
        <v/>
      </c>
      <c r="H5862" s="6" t="str">
        <f t="shared" si="277"/>
        <v/>
      </c>
      <c r="I5862" s="3" t="str">
        <f t="shared" si="278"/>
        <v/>
      </c>
    </row>
    <row r="5863" spans="6:9" x14ac:dyDescent="0.25">
      <c r="F5863" s="6" t="str">
        <f>IF($A5863="","",$E5863-_xlfn.MAXIFS($E$2:$E5862,$C$2:$C5862,$C5863,$A$2:$A5862,$A5863))</f>
        <v/>
      </c>
      <c r="G5863" s="6" t="str">
        <f t="shared" si="276"/>
        <v/>
      </c>
      <c r="H5863" s="6" t="str">
        <f t="shared" si="277"/>
        <v/>
      </c>
      <c r="I5863" s="3" t="str">
        <f t="shared" si="278"/>
        <v/>
      </c>
    </row>
    <row r="5864" spans="6:9" x14ac:dyDescent="0.25">
      <c r="F5864" s="6" t="str">
        <f>IF($A5864="","",$E5864-_xlfn.MAXIFS($E$2:$E5863,$C$2:$C5863,$C5864,$A$2:$A5863,$A5864))</f>
        <v/>
      </c>
      <c r="G5864" s="6" t="str">
        <f t="shared" si="276"/>
        <v/>
      </c>
      <c r="H5864" s="6" t="str">
        <f t="shared" si="277"/>
        <v/>
      </c>
      <c r="I5864" s="3" t="str">
        <f t="shared" si="278"/>
        <v/>
      </c>
    </row>
    <row r="5865" spans="6:9" x14ac:dyDescent="0.25">
      <c r="F5865" s="6" t="str">
        <f>IF($A5865="","",$E5865-_xlfn.MAXIFS($E$2:$E5864,$C$2:$C5864,$C5865,$A$2:$A5864,$A5865))</f>
        <v/>
      </c>
      <c r="G5865" s="6" t="str">
        <f t="shared" si="276"/>
        <v/>
      </c>
      <c r="H5865" s="6" t="str">
        <f t="shared" si="277"/>
        <v/>
      </c>
      <c r="I5865" s="3" t="str">
        <f t="shared" si="278"/>
        <v/>
      </c>
    </row>
    <row r="5866" spans="6:9" x14ac:dyDescent="0.25">
      <c r="F5866" s="6" t="str">
        <f>IF($A5866="","",$E5866-_xlfn.MAXIFS($E$2:$E5865,$C$2:$C5865,$C5866,$A$2:$A5865,$A5866))</f>
        <v/>
      </c>
      <c r="G5866" s="6" t="str">
        <f t="shared" si="276"/>
        <v/>
      </c>
      <c r="H5866" s="6" t="str">
        <f t="shared" si="277"/>
        <v/>
      </c>
      <c r="I5866" s="3" t="str">
        <f t="shared" si="278"/>
        <v/>
      </c>
    </row>
    <row r="5867" spans="6:9" x14ac:dyDescent="0.25">
      <c r="F5867" s="6" t="str">
        <f>IF($A5867="","",$E5867-_xlfn.MAXIFS($E$2:$E5866,$C$2:$C5866,$C5867,$A$2:$A5866,$A5867))</f>
        <v/>
      </c>
      <c r="G5867" s="6" t="str">
        <f t="shared" si="276"/>
        <v/>
      </c>
      <c r="H5867" s="6" t="str">
        <f t="shared" si="277"/>
        <v/>
      </c>
      <c r="I5867" s="3" t="str">
        <f t="shared" si="278"/>
        <v/>
      </c>
    </row>
    <row r="5868" spans="6:9" x14ac:dyDescent="0.25">
      <c r="F5868" s="6" t="str">
        <f>IF($A5868="","",$E5868-_xlfn.MAXIFS($E$2:$E5867,$C$2:$C5867,$C5868,$A$2:$A5867,$A5868))</f>
        <v/>
      </c>
      <c r="G5868" s="6" t="str">
        <f t="shared" si="276"/>
        <v/>
      </c>
      <c r="H5868" s="6" t="str">
        <f t="shared" si="277"/>
        <v/>
      </c>
      <c r="I5868" s="3" t="str">
        <f t="shared" si="278"/>
        <v/>
      </c>
    </row>
    <row r="5869" spans="6:9" x14ac:dyDescent="0.25">
      <c r="F5869" s="6" t="str">
        <f>IF($A5869="","",$E5869-_xlfn.MAXIFS($E$2:$E5868,$C$2:$C5868,$C5869,$A$2:$A5868,$A5869))</f>
        <v/>
      </c>
      <c r="G5869" s="6" t="str">
        <f t="shared" si="276"/>
        <v/>
      </c>
      <c r="H5869" s="6" t="str">
        <f t="shared" si="277"/>
        <v/>
      </c>
      <c r="I5869" s="3" t="str">
        <f t="shared" si="278"/>
        <v/>
      </c>
    </row>
    <row r="5870" spans="6:9" x14ac:dyDescent="0.25">
      <c r="F5870" s="6" t="str">
        <f>IF($A5870="","",$E5870-_xlfn.MAXIFS($E$2:$E5869,$C$2:$C5869,$C5870,$A$2:$A5869,$A5870))</f>
        <v/>
      </c>
      <c r="G5870" s="6" t="str">
        <f t="shared" si="276"/>
        <v/>
      </c>
      <c r="H5870" s="6" t="str">
        <f t="shared" si="277"/>
        <v/>
      </c>
      <c r="I5870" s="3" t="str">
        <f t="shared" si="278"/>
        <v/>
      </c>
    </row>
    <row r="5871" spans="6:9" x14ac:dyDescent="0.25">
      <c r="F5871" s="6" t="str">
        <f>IF($A5871="","",$E5871-_xlfn.MAXIFS($E$2:$E5870,$C$2:$C5870,$C5871,$A$2:$A5870,$A5871))</f>
        <v/>
      </c>
      <c r="G5871" s="6" t="str">
        <f t="shared" si="276"/>
        <v/>
      </c>
      <c r="H5871" s="6" t="str">
        <f t="shared" si="277"/>
        <v/>
      </c>
      <c r="I5871" s="3" t="str">
        <f t="shared" si="278"/>
        <v/>
      </c>
    </row>
    <row r="5872" spans="6:9" x14ac:dyDescent="0.25">
      <c r="F5872" s="6" t="str">
        <f>IF($A5872="","",$E5872-_xlfn.MAXIFS($E$2:$E5871,$C$2:$C5871,$C5872,$A$2:$A5871,$A5872))</f>
        <v/>
      </c>
      <c r="G5872" s="6" t="str">
        <f t="shared" si="276"/>
        <v/>
      </c>
      <c r="H5872" s="6" t="str">
        <f t="shared" si="277"/>
        <v/>
      </c>
      <c r="I5872" s="3" t="str">
        <f t="shared" si="278"/>
        <v/>
      </c>
    </row>
    <row r="5873" spans="6:9" x14ac:dyDescent="0.25">
      <c r="F5873" s="6" t="str">
        <f>IF($A5873="","",$E5873-_xlfn.MAXIFS($E$2:$E5872,$C$2:$C5872,$C5873,$A$2:$A5872,$A5873))</f>
        <v/>
      </c>
      <c r="G5873" s="6" t="str">
        <f t="shared" si="276"/>
        <v/>
      </c>
      <c r="H5873" s="6" t="str">
        <f t="shared" si="277"/>
        <v/>
      </c>
      <c r="I5873" s="3" t="str">
        <f t="shared" si="278"/>
        <v/>
      </c>
    </row>
    <row r="5874" spans="6:9" x14ac:dyDescent="0.25">
      <c r="F5874" s="6" t="str">
        <f>IF($A5874="","",$E5874-_xlfn.MAXIFS($E$2:$E5873,$C$2:$C5873,$C5874,$A$2:$A5873,$A5874))</f>
        <v/>
      </c>
      <c r="G5874" s="6" t="str">
        <f t="shared" si="276"/>
        <v/>
      </c>
      <c r="H5874" s="6" t="str">
        <f t="shared" si="277"/>
        <v/>
      </c>
      <c r="I5874" s="3" t="str">
        <f t="shared" si="278"/>
        <v/>
      </c>
    </row>
    <row r="5875" spans="6:9" x14ac:dyDescent="0.25">
      <c r="F5875" s="6" t="str">
        <f>IF($A5875="","",$E5875-_xlfn.MAXIFS($E$2:$E5874,$C$2:$C5874,$C5875,$A$2:$A5874,$A5875))</f>
        <v/>
      </c>
      <c r="G5875" s="6" t="str">
        <f t="shared" si="276"/>
        <v/>
      </c>
      <c r="H5875" s="6" t="str">
        <f t="shared" si="277"/>
        <v/>
      </c>
      <c r="I5875" s="3" t="str">
        <f t="shared" si="278"/>
        <v/>
      </c>
    </row>
    <row r="5876" spans="6:9" x14ac:dyDescent="0.25">
      <c r="F5876" s="6" t="str">
        <f>IF($A5876="","",$E5876-_xlfn.MAXIFS($E$2:$E5875,$C$2:$C5875,$C5876,$A$2:$A5875,$A5876))</f>
        <v/>
      </c>
      <c r="G5876" s="6" t="str">
        <f t="shared" si="276"/>
        <v/>
      </c>
      <c r="H5876" s="6" t="str">
        <f t="shared" si="277"/>
        <v/>
      </c>
      <c r="I5876" s="3" t="str">
        <f t="shared" si="278"/>
        <v/>
      </c>
    </row>
    <row r="5877" spans="6:9" x14ac:dyDescent="0.25">
      <c r="F5877" s="6" t="str">
        <f>IF($A5877="","",$E5877-_xlfn.MAXIFS($E$2:$E5876,$C$2:$C5876,$C5877,$A$2:$A5876,$A5877))</f>
        <v/>
      </c>
      <c r="G5877" s="6" t="str">
        <f t="shared" si="276"/>
        <v/>
      </c>
      <c r="H5877" s="6" t="str">
        <f t="shared" si="277"/>
        <v/>
      </c>
      <c r="I5877" s="3" t="str">
        <f t="shared" si="278"/>
        <v/>
      </c>
    </row>
    <row r="5878" spans="6:9" x14ac:dyDescent="0.25">
      <c r="F5878" s="6" t="str">
        <f>IF($A5878="","",$E5878-_xlfn.MAXIFS($E$2:$E5877,$C$2:$C5877,$C5878,$A$2:$A5877,$A5878))</f>
        <v/>
      </c>
      <c r="G5878" s="6" t="str">
        <f t="shared" si="276"/>
        <v/>
      </c>
      <c r="H5878" s="6" t="str">
        <f t="shared" si="277"/>
        <v/>
      </c>
      <c r="I5878" s="3" t="str">
        <f t="shared" si="278"/>
        <v/>
      </c>
    </row>
    <row r="5879" spans="6:9" x14ac:dyDescent="0.25">
      <c r="F5879" s="6" t="str">
        <f>IF($A5879="","",$E5879-_xlfn.MAXIFS($E$2:$E5878,$C$2:$C5878,$C5879,$A$2:$A5878,$A5879))</f>
        <v/>
      </c>
      <c r="G5879" s="6" t="str">
        <f t="shared" si="276"/>
        <v/>
      </c>
      <c r="H5879" s="6" t="str">
        <f t="shared" si="277"/>
        <v/>
      </c>
      <c r="I5879" s="3" t="str">
        <f t="shared" si="278"/>
        <v/>
      </c>
    </row>
    <row r="5880" spans="6:9" x14ac:dyDescent="0.25">
      <c r="F5880" s="6" t="str">
        <f>IF($A5880="","",$E5880-_xlfn.MAXIFS($E$2:$E5879,$C$2:$C5879,$C5880,$A$2:$A5879,$A5880))</f>
        <v/>
      </c>
      <c r="G5880" s="6" t="str">
        <f t="shared" si="276"/>
        <v/>
      </c>
      <c r="H5880" s="6" t="str">
        <f t="shared" si="277"/>
        <v/>
      </c>
      <c r="I5880" s="3" t="str">
        <f t="shared" si="278"/>
        <v/>
      </c>
    </row>
    <row r="5881" spans="6:9" x14ac:dyDescent="0.25">
      <c r="F5881" s="6" t="str">
        <f>IF($A5881="","",$E5881-_xlfn.MAXIFS($E$2:$E5880,$C$2:$C5880,$C5881,$A$2:$A5880,$A5881))</f>
        <v/>
      </c>
      <c r="G5881" s="6" t="str">
        <f t="shared" si="276"/>
        <v/>
      </c>
      <c r="H5881" s="6" t="str">
        <f t="shared" si="277"/>
        <v/>
      </c>
      <c r="I5881" s="3" t="str">
        <f t="shared" si="278"/>
        <v/>
      </c>
    </row>
    <row r="5882" spans="6:9" x14ac:dyDescent="0.25">
      <c r="F5882" s="6" t="str">
        <f>IF($A5882="","",$E5882-_xlfn.MAXIFS($E$2:$E5881,$C$2:$C5881,$C5882,$A$2:$A5881,$A5882))</f>
        <v/>
      </c>
      <c r="G5882" s="6" t="str">
        <f t="shared" si="276"/>
        <v/>
      </c>
      <c r="H5882" s="6" t="str">
        <f t="shared" si="277"/>
        <v/>
      </c>
      <c r="I5882" s="3" t="str">
        <f t="shared" si="278"/>
        <v/>
      </c>
    </row>
    <row r="5883" spans="6:9" x14ac:dyDescent="0.25">
      <c r="F5883" s="6" t="str">
        <f>IF($A5883="","",$E5883-_xlfn.MAXIFS($E$2:$E5882,$C$2:$C5882,$C5883,$A$2:$A5882,$A5883))</f>
        <v/>
      </c>
      <c r="G5883" s="6" t="str">
        <f t="shared" si="276"/>
        <v/>
      </c>
      <c r="H5883" s="6" t="str">
        <f t="shared" si="277"/>
        <v/>
      </c>
      <c r="I5883" s="3" t="str">
        <f t="shared" si="278"/>
        <v/>
      </c>
    </row>
    <row r="5884" spans="6:9" x14ac:dyDescent="0.25">
      <c r="F5884" s="6" t="str">
        <f>IF($A5884="","",$E5884-_xlfn.MAXIFS($E$2:$E5883,$C$2:$C5883,$C5884,$A$2:$A5883,$A5884))</f>
        <v/>
      </c>
      <c r="G5884" s="6" t="str">
        <f t="shared" si="276"/>
        <v/>
      </c>
      <c r="H5884" s="6" t="str">
        <f t="shared" si="277"/>
        <v/>
      </c>
      <c r="I5884" s="3" t="str">
        <f t="shared" si="278"/>
        <v/>
      </c>
    </row>
    <row r="5885" spans="6:9" x14ac:dyDescent="0.25">
      <c r="F5885" s="6" t="str">
        <f>IF($A5885="","",$E5885-_xlfn.MAXIFS($E$2:$E5884,$C$2:$C5884,$C5885,$A$2:$A5884,$A5885))</f>
        <v/>
      </c>
      <c r="G5885" s="6" t="str">
        <f t="shared" si="276"/>
        <v/>
      </c>
      <c r="H5885" s="6" t="str">
        <f t="shared" si="277"/>
        <v/>
      </c>
      <c r="I5885" s="3" t="str">
        <f t="shared" si="278"/>
        <v/>
      </c>
    </row>
    <row r="5886" spans="6:9" x14ac:dyDescent="0.25">
      <c r="F5886" s="6" t="str">
        <f>IF($A5886="","",$E5886-_xlfn.MAXIFS($E$2:$E5885,$C$2:$C5885,$C5886,$A$2:$A5885,$A5886))</f>
        <v/>
      </c>
      <c r="G5886" s="6" t="str">
        <f t="shared" si="276"/>
        <v/>
      </c>
      <c r="H5886" s="6" t="str">
        <f t="shared" si="277"/>
        <v/>
      </c>
      <c r="I5886" s="3" t="str">
        <f t="shared" si="278"/>
        <v/>
      </c>
    </row>
    <row r="5887" spans="6:9" x14ac:dyDescent="0.25">
      <c r="F5887" s="6" t="str">
        <f>IF($A5887="","",$E5887-_xlfn.MAXIFS($E$2:$E5886,$C$2:$C5886,$C5887,$A$2:$A5886,$A5887))</f>
        <v/>
      </c>
      <c r="G5887" s="6" t="str">
        <f t="shared" si="276"/>
        <v/>
      </c>
      <c r="H5887" s="6" t="str">
        <f t="shared" si="277"/>
        <v/>
      </c>
      <c r="I5887" s="3" t="str">
        <f t="shared" si="278"/>
        <v/>
      </c>
    </row>
    <row r="5888" spans="6:9" x14ac:dyDescent="0.25">
      <c r="F5888" s="6" t="str">
        <f>IF($A5888="","",$E5888-_xlfn.MAXIFS($E$2:$E5887,$C$2:$C5887,$C5888,$A$2:$A5887,$A5888))</f>
        <v/>
      </c>
      <c r="G5888" s="6" t="str">
        <f t="shared" si="276"/>
        <v/>
      </c>
      <c r="H5888" s="6" t="str">
        <f t="shared" si="277"/>
        <v/>
      </c>
      <c r="I5888" s="3" t="str">
        <f t="shared" si="278"/>
        <v/>
      </c>
    </row>
    <row r="5889" spans="6:9" x14ac:dyDescent="0.25">
      <c r="F5889" s="6" t="str">
        <f>IF($A5889="","",$E5889-_xlfn.MAXIFS($E$2:$E5888,$C$2:$C5888,$C5889,$A$2:$A5888,$A5889))</f>
        <v/>
      </c>
      <c r="G5889" s="6" t="str">
        <f t="shared" si="276"/>
        <v/>
      </c>
      <c r="H5889" s="6" t="str">
        <f t="shared" si="277"/>
        <v/>
      </c>
      <c r="I5889" s="3" t="str">
        <f t="shared" si="278"/>
        <v/>
      </c>
    </row>
    <row r="5890" spans="6:9" x14ac:dyDescent="0.25">
      <c r="F5890" s="6" t="str">
        <f>IF($A5890="","",$E5890-_xlfn.MAXIFS($E$2:$E5889,$C$2:$C5889,$C5890,$A$2:$A5889,$A5890))</f>
        <v/>
      </c>
      <c r="G5890" s="6" t="str">
        <f t="shared" si="276"/>
        <v/>
      </c>
      <c r="H5890" s="6" t="str">
        <f t="shared" si="277"/>
        <v/>
      </c>
      <c r="I5890" s="3" t="str">
        <f t="shared" si="278"/>
        <v/>
      </c>
    </row>
    <row r="5891" spans="6:9" x14ac:dyDescent="0.25">
      <c r="F5891" s="6" t="str">
        <f>IF($A5891="","",$E5891-_xlfn.MAXIFS($E$2:$E5890,$C$2:$C5890,$C5891,$A$2:$A5890,$A5891))</f>
        <v/>
      </c>
      <c r="G5891" s="6" t="str">
        <f t="shared" si="276"/>
        <v/>
      </c>
      <c r="H5891" s="6" t="str">
        <f t="shared" si="277"/>
        <v/>
      </c>
      <c r="I5891" s="3" t="str">
        <f t="shared" si="278"/>
        <v/>
      </c>
    </row>
    <row r="5892" spans="6:9" x14ac:dyDescent="0.25">
      <c r="F5892" s="6" t="str">
        <f>IF($A5892="","",$E5892-_xlfn.MAXIFS($E$2:$E5891,$C$2:$C5891,$C5892,$A$2:$A5891,$A5892))</f>
        <v/>
      </c>
      <c r="G5892" s="6" t="str">
        <f t="shared" si="276"/>
        <v/>
      </c>
      <c r="H5892" s="6" t="str">
        <f t="shared" si="277"/>
        <v/>
      </c>
      <c r="I5892" s="3" t="str">
        <f t="shared" si="278"/>
        <v/>
      </c>
    </row>
    <row r="5893" spans="6:9" x14ac:dyDescent="0.25">
      <c r="F5893" s="6" t="str">
        <f>IF($A5893="","",$E5893-_xlfn.MAXIFS($E$2:$E5892,$C$2:$C5892,$C5893,$A$2:$A5892,$A5893))</f>
        <v/>
      </c>
      <c r="G5893" s="6" t="str">
        <f t="shared" si="276"/>
        <v/>
      </c>
      <c r="H5893" s="6" t="str">
        <f t="shared" si="277"/>
        <v/>
      </c>
      <c r="I5893" s="3" t="str">
        <f t="shared" si="278"/>
        <v/>
      </c>
    </row>
    <row r="5894" spans="6:9" x14ac:dyDescent="0.25">
      <c r="F5894" s="6" t="str">
        <f>IF($A5894="","",$E5894-_xlfn.MAXIFS($E$2:$E5893,$C$2:$C5893,$C5894,$A$2:$A5893,$A5894))</f>
        <v/>
      </c>
      <c r="G5894" s="6" t="str">
        <f t="shared" si="276"/>
        <v/>
      </c>
      <c r="H5894" s="6" t="str">
        <f t="shared" si="277"/>
        <v/>
      </c>
      <c r="I5894" s="3" t="str">
        <f t="shared" si="278"/>
        <v/>
      </c>
    </row>
    <row r="5895" spans="6:9" x14ac:dyDescent="0.25">
      <c r="F5895" s="6" t="str">
        <f>IF($A5895="","",$E5895-_xlfn.MAXIFS($E$2:$E5894,$C$2:$C5894,$C5895,$A$2:$A5894,$A5895))</f>
        <v/>
      </c>
      <c r="G5895" s="6" t="str">
        <f t="shared" si="276"/>
        <v/>
      </c>
      <c r="H5895" s="6" t="str">
        <f t="shared" si="277"/>
        <v/>
      </c>
      <c r="I5895" s="3" t="str">
        <f t="shared" si="278"/>
        <v/>
      </c>
    </row>
    <row r="5896" spans="6:9" x14ac:dyDescent="0.25">
      <c r="F5896" s="6" t="str">
        <f>IF($A5896="","",$E5896-_xlfn.MAXIFS($E$2:$E5895,$C$2:$C5895,$C5896,$A$2:$A5895,$A5896))</f>
        <v/>
      </c>
      <c r="G5896" s="6" t="str">
        <f t="shared" si="276"/>
        <v/>
      </c>
      <c r="H5896" s="6" t="str">
        <f t="shared" si="277"/>
        <v/>
      </c>
      <c r="I5896" s="3" t="str">
        <f t="shared" si="278"/>
        <v/>
      </c>
    </row>
    <row r="5897" spans="6:9" x14ac:dyDescent="0.25">
      <c r="F5897" s="6" t="str">
        <f>IF($A5897="","",$E5897-_xlfn.MAXIFS($E$2:$E5896,$C$2:$C5896,$C5897,$A$2:$A5896,$A5897))</f>
        <v/>
      </c>
      <c r="G5897" s="6" t="str">
        <f t="shared" ref="G5897:G5960" si="279">IF($A5897="","",HOUR($D5897))</f>
        <v/>
      </c>
      <c r="H5897" s="6" t="str">
        <f t="shared" ref="H5897:H5960" si="280">IF($A5897="","",MINUTE($D5897))</f>
        <v/>
      </c>
      <c r="I5897" s="3" t="str">
        <f t="shared" si="278"/>
        <v/>
      </c>
    </row>
    <row r="5898" spans="6:9" x14ac:dyDescent="0.25">
      <c r="F5898" s="6" t="str">
        <f>IF($A5898="","",$E5898-_xlfn.MAXIFS($E$2:$E5897,$C$2:$C5897,$C5898,$A$2:$A5897,$A5898))</f>
        <v/>
      </c>
      <c r="G5898" s="6" t="str">
        <f t="shared" si="279"/>
        <v/>
      </c>
      <c r="H5898" s="6" t="str">
        <f t="shared" si="280"/>
        <v/>
      </c>
      <c r="I5898" s="3" t="str">
        <f t="shared" ref="I5898:I5961" si="281">IF($F5898&lt;0,"ERROR","")</f>
        <v/>
      </c>
    </row>
    <row r="5899" spans="6:9" x14ac:dyDescent="0.25">
      <c r="F5899" s="6" t="str">
        <f>IF($A5899="","",$E5899-_xlfn.MAXIFS($E$2:$E5898,$C$2:$C5898,$C5899,$A$2:$A5898,$A5899))</f>
        <v/>
      </c>
      <c r="G5899" s="6" t="str">
        <f t="shared" si="279"/>
        <v/>
      </c>
      <c r="H5899" s="6" t="str">
        <f t="shared" si="280"/>
        <v/>
      </c>
      <c r="I5899" s="3" t="str">
        <f t="shared" si="281"/>
        <v/>
      </c>
    </row>
    <row r="5900" spans="6:9" x14ac:dyDescent="0.25">
      <c r="F5900" s="6" t="str">
        <f>IF($A5900="","",$E5900-_xlfn.MAXIFS($E$2:$E5899,$C$2:$C5899,$C5900,$A$2:$A5899,$A5900))</f>
        <v/>
      </c>
      <c r="G5900" s="6" t="str">
        <f t="shared" si="279"/>
        <v/>
      </c>
      <c r="H5900" s="6" t="str">
        <f t="shared" si="280"/>
        <v/>
      </c>
      <c r="I5900" s="3" t="str">
        <f t="shared" si="281"/>
        <v/>
      </c>
    </row>
    <row r="5901" spans="6:9" x14ac:dyDescent="0.25">
      <c r="F5901" s="6" t="str">
        <f>IF($A5901="","",$E5901-_xlfn.MAXIFS($E$2:$E5900,$C$2:$C5900,$C5901,$A$2:$A5900,$A5901))</f>
        <v/>
      </c>
      <c r="G5901" s="6" t="str">
        <f t="shared" si="279"/>
        <v/>
      </c>
      <c r="H5901" s="6" t="str">
        <f t="shared" si="280"/>
        <v/>
      </c>
      <c r="I5901" s="3" t="str">
        <f t="shared" si="281"/>
        <v/>
      </c>
    </row>
    <row r="5902" spans="6:9" x14ac:dyDescent="0.25">
      <c r="F5902" s="6" t="str">
        <f>IF($A5902="","",$E5902-_xlfn.MAXIFS($E$2:$E5901,$C$2:$C5901,$C5902,$A$2:$A5901,$A5902))</f>
        <v/>
      </c>
      <c r="G5902" s="6" t="str">
        <f t="shared" si="279"/>
        <v/>
      </c>
      <c r="H5902" s="6" t="str">
        <f t="shared" si="280"/>
        <v/>
      </c>
      <c r="I5902" s="3" t="str">
        <f t="shared" si="281"/>
        <v/>
      </c>
    </row>
    <row r="5903" spans="6:9" x14ac:dyDescent="0.25">
      <c r="F5903" s="6" t="str">
        <f>IF($A5903="","",$E5903-_xlfn.MAXIFS($E$2:$E5902,$C$2:$C5902,$C5903,$A$2:$A5902,$A5903))</f>
        <v/>
      </c>
      <c r="G5903" s="6" t="str">
        <f t="shared" si="279"/>
        <v/>
      </c>
      <c r="H5903" s="6" t="str">
        <f t="shared" si="280"/>
        <v/>
      </c>
      <c r="I5903" s="3" t="str">
        <f t="shared" si="281"/>
        <v/>
      </c>
    </row>
    <row r="5904" spans="6:9" x14ac:dyDescent="0.25">
      <c r="F5904" s="6" t="str">
        <f>IF($A5904="","",$E5904-_xlfn.MAXIFS($E$2:$E5903,$C$2:$C5903,$C5904,$A$2:$A5903,$A5904))</f>
        <v/>
      </c>
      <c r="G5904" s="6" t="str">
        <f t="shared" si="279"/>
        <v/>
      </c>
      <c r="H5904" s="6" t="str">
        <f t="shared" si="280"/>
        <v/>
      </c>
      <c r="I5904" s="3" t="str">
        <f t="shared" si="281"/>
        <v/>
      </c>
    </row>
    <row r="5905" spans="6:9" x14ac:dyDescent="0.25">
      <c r="F5905" s="6" t="str">
        <f>IF($A5905="","",$E5905-_xlfn.MAXIFS($E$2:$E5904,$C$2:$C5904,$C5905,$A$2:$A5904,$A5905))</f>
        <v/>
      </c>
      <c r="G5905" s="6" t="str">
        <f t="shared" si="279"/>
        <v/>
      </c>
      <c r="H5905" s="6" t="str">
        <f t="shared" si="280"/>
        <v/>
      </c>
      <c r="I5905" s="3" t="str">
        <f t="shared" si="281"/>
        <v/>
      </c>
    </row>
    <row r="5906" spans="6:9" x14ac:dyDescent="0.25">
      <c r="F5906" s="6" t="str">
        <f>IF($A5906="","",$E5906-_xlfn.MAXIFS($E$2:$E5905,$C$2:$C5905,$C5906,$A$2:$A5905,$A5906))</f>
        <v/>
      </c>
      <c r="G5906" s="6" t="str">
        <f t="shared" si="279"/>
        <v/>
      </c>
      <c r="H5906" s="6" t="str">
        <f t="shared" si="280"/>
        <v/>
      </c>
      <c r="I5906" s="3" t="str">
        <f t="shared" si="281"/>
        <v/>
      </c>
    </row>
    <row r="5907" spans="6:9" x14ac:dyDescent="0.25">
      <c r="F5907" s="6" t="str">
        <f>IF($A5907="","",$E5907-_xlfn.MAXIFS($E$2:$E5906,$C$2:$C5906,$C5907,$A$2:$A5906,$A5907))</f>
        <v/>
      </c>
      <c r="G5907" s="6" t="str">
        <f t="shared" si="279"/>
        <v/>
      </c>
      <c r="H5907" s="6" t="str">
        <f t="shared" si="280"/>
        <v/>
      </c>
      <c r="I5907" s="3" t="str">
        <f t="shared" si="281"/>
        <v/>
      </c>
    </row>
    <row r="5908" spans="6:9" x14ac:dyDescent="0.25">
      <c r="F5908" s="6" t="str">
        <f>IF($A5908="","",$E5908-_xlfn.MAXIFS($E$2:$E5907,$C$2:$C5907,$C5908,$A$2:$A5907,$A5908))</f>
        <v/>
      </c>
      <c r="G5908" s="6" t="str">
        <f t="shared" si="279"/>
        <v/>
      </c>
      <c r="H5908" s="6" t="str">
        <f t="shared" si="280"/>
        <v/>
      </c>
      <c r="I5908" s="3" t="str">
        <f t="shared" si="281"/>
        <v/>
      </c>
    </row>
    <row r="5909" spans="6:9" x14ac:dyDescent="0.25">
      <c r="F5909" s="6" t="str">
        <f>IF($A5909="","",$E5909-_xlfn.MAXIFS($E$2:$E5908,$C$2:$C5908,$C5909,$A$2:$A5908,$A5909))</f>
        <v/>
      </c>
      <c r="G5909" s="6" t="str">
        <f t="shared" si="279"/>
        <v/>
      </c>
      <c r="H5909" s="6" t="str">
        <f t="shared" si="280"/>
        <v/>
      </c>
      <c r="I5909" s="3" t="str">
        <f t="shared" si="281"/>
        <v/>
      </c>
    </row>
    <row r="5910" spans="6:9" x14ac:dyDescent="0.25">
      <c r="F5910" s="6" t="str">
        <f>IF($A5910="","",$E5910-_xlfn.MAXIFS($E$2:$E5909,$C$2:$C5909,$C5910,$A$2:$A5909,$A5910))</f>
        <v/>
      </c>
      <c r="G5910" s="6" t="str">
        <f t="shared" si="279"/>
        <v/>
      </c>
      <c r="H5910" s="6" t="str">
        <f t="shared" si="280"/>
        <v/>
      </c>
      <c r="I5910" s="3" t="str">
        <f t="shared" si="281"/>
        <v/>
      </c>
    </row>
    <row r="5911" spans="6:9" x14ac:dyDescent="0.25">
      <c r="F5911" s="6" t="str">
        <f>IF($A5911="","",$E5911-_xlfn.MAXIFS($E$2:$E5910,$C$2:$C5910,$C5911,$A$2:$A5910,$A5911))</f>
        <v/>
      </c>
      <c r="G5911" s="6" t="str">
        <f t="shared" si="279"/>
        <v/>
      </c>
      <c r="H5911" s="6" t="str">
        <f t="shared" si="280"/>
        <v/>
      </c>
      <c r="I5911" s="3" t="str">
        <f t="shared" si="281"/>
        <v/>
      </c>
    </row>
    <row r="5912" spans="6:9" x14ac:dyDescent="0.25">
      <c r="F5912" s="6" t="str">
        <f>IF($A5912="","",$E5912-_xlfn.MAXIFS($E$2:$E5911,$C$2:$C5911,$C5912,$A$2:$A5911,$A5912))</f>
        <v/>
      </c>
      <c r="G5912" s="6" t="str">
        <f t="shared" si="279"/>
        <v/>
      </c>
      <c r="H5912" s="6" t="str">
        <f t="shared" si="280"/>
        <v/>
      </c>
      <c r="I5912" s="3" t="str">
        <f t="shared" si="281"/>
        <v/>
      </c>
    </row>
    <row r="5913" spans="6:9" x14ac:dyDescent="0.25">
      <c r="F5913" s="6" t="str">
        <f>IF($A5913="","",$E5913-_xlfn.MAXIFS($E$2:$E5912,$C$2:$C5912,$C5913,$A$2:$A5912,$A5913))</f>
        <v/>
      </c>
      <c r="G5913" s="6" t="str">
        <f t="shared" si="279"/>
        <v/>
      </c>
      <c r="H5913" s="6" t="str">
        <f t="shared" si="280"/>
        <v/>
      </c>
      <c r="I5913" s="3" t="str">
        <f t="shared" si="281"/>
        <v/>
      </c>
    </row>
    <row r="5914" spans="6:9" x14ac:dyDescent="0.25">
      <c r="F5914" s="6" t="str">
        <f>IF($A5914="","",$E5914-_xlfn.MAXIFS($E$2:$E5913,$C$2:$C5913,$C5914,$A$2:$A5913,$A5914))</f>
        <v/>
      </c>
      <c r="G5914" s="6" t="str">
        <f t="shared" si="279"/>
        <v/>
      </c>
      <c r="H5914" s="6" t="str">
        <f t="shared" si="280"/>
        <v/>
      </c>
      <c r="I5914" s="3" t="str">
        <f t="shared" si="281"/>
        <v/>
      </c>
    </row>
    <row r="5915" spans="6:9" x14ac:dyDescent="0.25">
      <c r="F5915" s="6" t="str">
        <f>IF($A5915="","",$E5915-_xlfn.MAXIFS($E$2:$E5914,$C$2:$C5914,$C5915,$A$2:$A5914,$A5915))</f>
        <v/>
      </c>
      <c r="G5915" s="6" t="str">
        <f t="shared" si="279"/>
        <v/>
      </c>
      <c r="H5915" s="6" t="str">
        <f t="shared" si="280"/>
        <v/>
      </c>
      <c r="I5915" s="3" t="str">
        <f t="shared" si="281"/>
        <v/>
      </c>
    </row>
    <row r="5916" spans="6:9" x14ac:dyDescent="0.25">
      <c r="F5916" s="6" t="str">
        <f>IF($A5916="","",$E5916-_xlfn.MAXIFS($E$2:$E5915,$C$2:$C5915,$C5916,$A$2:$A5915,$A5916))</f>
        <v/>
      </c>
      <c r="G5916" s="6" t="str">
        <f t="shared" si="279"/>
        <v/>
      </c>
      <c r="H5916" s="6" t="str">
        <f t="shared" si="280"/>
        <v/>
      </c>
      <c r="I5916" s="3" t="str">
        <f t="shared" si="281"/>
        <v/>
      </c>
    </row>
    <row r="5917" spans="6:9" x14ac:dyDescent="0.25">
      <c r="F5917" s="6" t="str">
        <f>IF($A5917="","",$E5917-_xlfn.MAXIFS($E$2:$E5916,$C$2:$C5916,$C5917,$A$2:$A5916,$A5917))</f>
        <v/>
      </c>
      <c r="G5917" s="6" t="str">
        <f t="shared" si="279"/>
        <v/>
      </c>
      <c r="H5917" s="6" t="str">
        <f t="shared" si="280"/>
        <v/>
      </c>
      <c r="I5917" s="3" t="str">
        <f t="shared" si="281"/>
        <v/>
      </c>
    </row>
    <row r="5918" spans="6:9" x14ac:dyDescent="0.25">
      <c r="F5918" s="6" t="str">
        <f>IF($A5918="","",$E5918-_xlfn.MAXIFS($E$2:$E5917,$C$2:$C5917,$C5918,$A$2:$A5917,$A5918))</f>
        <v/>
      </c>
      <c r="G5918" s="6" t="str">
        <f t="shared" si="279"/>
        <v/>
      </c>
      <c r="H5918" s="6" t="str">
        <f t="shared" si="280"/>
        <v/>
      </c>
      <c r="I5918" s="3" t="str">
        <f t="shared" si="281"/>
        <v/>
      </c>
    </row>
    <row r="5919" spans="6:9" x14ac:dyDescent="0.25">
      <c r="F5919" s="6" t="str">
        <f>IF($A5919="","",$E5919-_xlfn.MAXIFS($E$2:$E5918,$C$2:$C5918,$C5919,$A$2:$A5918,$A5919))</f>
        <v/>
      </c>
      <c r="G5919" s="6" t="str">
        <f t="shared" si="279"/>
        <v/>
      </c>
      <c r="H5919" s="6" t="str">
        <f t="shared" si="280"/>
        <v/>
      </c>
      <c r="I5919" s="3" t="str">
        <f t="shared" si="281"/>
        <v/>
      </c>
    </row>
    <row r="5920" spans="6:9" x14ac:dyDescent="0.25">
      <c r="F5920" s="6" t="str">
        <f>IF($A5920="","",$E5920-_xlfn.MAXIFS($E$2:$E5919,$C$2:$C5919,$C5920,$A$2:$A5919,$A5920))</f>
        <v/>
      </c>
      <c r="G5920" s="6" t="str">
        <f t="shared" si="279"/>
        <v/>
      </c>
      <c r="H5920" s="6" t="str">
        <f t="shared" si="280"/>
        <v/>
      </c>
      <c r="I5920" s="3" t="str">
        <f t="shared" si="281"/>
        <v/>
      </c>
    </row>
    <row r="5921" spans="6:9" x14ac:dyDescent="0.25">
      <c r="F5921" s="6" t="str">
        <f>IF($A5921="","",$E5921-_xlfn.MAXIFS($E$2:$E5920,$C$2:$C5920,$C5921,$A$2:$A5920,$A5921))</f>
        <v/>
      </c>
      <c r="G5921" s="6" t="str">
        <f t="shared" si="279"/>
        <v/>
      </c>
      <c r="H5921" s="6" t="str">
        <f t="shared" si="280"/>
        <v/>
      </c>
      <c r="I5921" s="3" t="str">
        <f t="shared" si="281"/>
        <v/>
      </c>
    </row>
    <row r="5922" spans="6:9" x14ac:dyDescent="0.25">
      <c r="F5922" s="6" t="str">
        <f>IF($A5922="","",$E5922-_xlfn.MAXIFS($E$2:$E5921,$C$2:$C5921,$C5922,$A$2:$A5921,$A5922))</f>
        <v/>
      </c>
      <c r="G5922" s="6" t="str">
        <f t="shared" si="279"/>
        <v/>
      </c>
      <c r="H5922" s="6" t="str">
        <f t="shared" si="280"/>
        <v/>
      </c>
      <c r="I5922" s="3" t="str">
        <f t="shared" si="281"/>
        <v/>
      </c>
    </row>
    <row r="5923" spans="6:9" x14ac:dyDescent="0.25">
      <c r="F5923" s="6" t="str">
        <f>IF($A5923="","",$E5923-_xlfn.MAXIFS($E$2:$E5922,$C$2:$C5922,$C5923,$A$2:$A5922,$A5923))</f>
        <v/>
      </c>
      <c r="G5923" s="6" t="str">
        <f t="shared" si="279"/>
        <v/>
      </c>
      <c r="H5923" s="6" t="str">
        <f t="shared" si="280"/>
        <v/>
      </c>
      <c r="I5923" s="3" t="str">
        <f t="shared" si="281"/>
        <v/>
      </c>
    </row>
    <row r="5924" spans="6:9" x14ac:dyDescent="0.25">
      <c r="F5924" s="6" t="str">
        <f>IF($A5924="","",$E5924-_xlfn.MAXIFS($E$2:$E5923,$C$2:$C5923,$C5924,$A$2:$A5923,$A5924))</f>
        <v/>
      </c>
      <c r="G5924" s="6" t="str">
        <f t="shared" si="279"/>
        <v/>
      </c>
      <c r="H5924" s="6" t="str">
        <f t="shared" si="280"/>
        <v/>
      </c>
      <c r="I5924" s="3" t="str">
        <f t="shared" si="281"/>
        <v/>
      </c>
    </row>
    <row r="5925" spans="6:9" x14ac:dyDescent="0.25">
      <c r="F5925" s="6" t="str">
        <f>IF($A5925="","",$E5925-_xlfn.MAXIFS($E$2:$E5924,$C$2:$C5924,$C5925,$A$2:$A5924,$A5925))</f>
        <v/>
      </c>
      <c r="G5925" s="6" t="str">
        <f t="shared" si="279"/>
        <v/>
      </c>
      <c r="H5925" s="6" t="str">
        <f t="shared" si="280"/>
        <v/>
      </c>
      <c r="I5925" s="3" t="str">
        <f t="shared" si="281"/>
        <v/>
      </c>
    </row>
    <row r="5926" spans="6:9" x14ac:dyDescent="0.25">
      <c r="F5926" s="6" t="str">
        <f>IF($A5926="","",$E5926-_xlfn.MAXIFS($E$2:$E5925,$C$2:$C5925,$C5926,$A$2:$A5925,$A5926))</f>
        <v/>
      </c>
      <c r="G5926" s="6" t="str">
        <f t="shared" si="279"/>
        <v/>
      </c>
      <c r="H5926" s="6" t="str">
        <f t="shared" si="280"/>
        <v/>
      </c>
      <c r="I5926" s="3" t="str">
        <f t="shared" si="281"/>
        <v/>
      </c>
    </row>
    <row r="5927" spans="6:9" x14ac:dyDescent="0.25">
      <c r="F5927" s="6" t="str">
        <f>IF($A5927="","",$E5927-_xlfn.MAXIFS($E$2:$E5926,$C$2:$C5926,$C5927,$A$2:$A5926,$A5927))</f>
        <v/>
      </c>
      <c r="G5927" s="6" t="str">
        <f t="shared" si="279"/>
        <v/>
      </c>
      <c r="H5927" s="6" t="str">
        <f t="shared" si="280"/>
        <v/>
      </c>
      <c r="I5927" s="3" t="str">
        <f t="shared" si="281"/>
        <v/>
      </c>
    </row>
    <row r="5928" spans="6:9" x14ac:dyDescent="0.25">
      <c r="F5928" s="6" t="str">
        <f>IF($A5928="","",$E5928-_xlfn.MAXIFS($E$2:$E5927,$C$2:$C5927,$C5928,$A$2:$A5927,$A5928))</f>
        <v/>
      </c>
      <c r="G5928" s="6" t="str">
        <f t="shared" si="279"/>
        <v/>
      </c>
      <c r="H5928" s="6" t="str">
        <f t="shared" si="280"/>
        <v/>
      </c>
      <c r="I5928" s="3" t="str">
        <f t="shared" si="281"/>
        <v/>
      </c>
    </row>
    <row r="5929" spans="6:9" x14ac:dyDescent="0.25">
      <c r="F5929" s="6" t="str">
        <f>IF($A5929="","",$E5929-_xlfn.MAXIFS($E$2:$E5928,$C$2:$C5928,$C5929,$A$2:$A5928,$A5929))</f>
        <v/>
      </c>
      <c r="G5929" s="6" t="str">
        <f t="shared" si="279"/>
        <v/>
      </c>
      <c r="H5929" s="6" t="str">
        <f t="shared" si="280"/>
        <v/>
      </c>
      <c r="I5929" s="3" t="str">
        <f t="shared" si="281"/>
        <v/>
      </c>
    </row>
    <row r="5930" spans="6:9" x14ac:dyDescent="0.25">
      <c r="F5930" s="6" t="str">
        <f>IF($A5930="","",$E5930-_xlfn.MAXIFS($E$2:$E5929,$C$2:$C5929,$C5930,$A$2:$A5929,$A5930))</f>
        <v/>
      </c>
      <c r="G5930" s="6" t="str">
        <f t="shared" si="279"/>
        <v/>
      </c>
      <c r="H5930" s="6" t="str">
        <f t="shared" si="280"/>
        <v/>
      </c>
      <c r="I5930" s="3" t="str">
        <f t="shared" si="281"/>
        <v/>
      </c>
    </row>
    <row r="5931" spans="6:9" x14ac:dyDescent="0.25">
      <c r="F5931" s="6" t="str">
        <f>IF($A5931="","",$E5931-_xlfn.MAXIFS($E$2:$E5930,$C$2:$C5930,$C5931,$A$2:$A5930,$A5931))</f>
        <v/>
      </c>
      <c r="G5931" s="6" t="str">
        <f t="shared" si="279"/>
        <v/>
      </c>
      <c r="H5931" s="6" t="str">
        <f t="shared" si="280"/>
        <v/>
      </c>
      <c r="I5931" s="3" t="str">
        <f t="shared" si="281"/>
        <v/>
      </c>
    </row>
    <row r="5932" spans="6:9" x14ac:dyDescent="0.25">
      <c r="F5932" s="6" t="str">
        <f>IF($A5932="","",$E5932-_xlfn.MAXIFS($E$2:$E5931,$C$2:$C5931,$C5932,$A$2:$A5931,$A5932))</f>
        <v/>
      </c>
      <c r="G5932" s="6" t="str">
        <f t="shared" si="279"/>
        <v/>
      </c>
      <c r="H5932" s="6" t="str">
        <f t="shared" si="280"/>
        <v/>
      </c>
      <c r="I5932" s="3" t="str">
        <f t="shared" si="281"/>
        <v/>
      </c>
    </row>
    <row r="5933" spans="6:9" x14ac:dyDescent="0.25">
      <c r="F5933" s="6" t="str">
        <f>IF($A5933="","",$E5933-_xlfn.MAXIFS($E$2:$E5932,$C$2:$C5932,$C5933,$A$2:$A5932,$A5933))</f>
        <v/>
      </c>
      <c r="G5933" s="6" t="str">
        <f t="shared" si="279"/>
        <v/>
      </c>
      <c r="H5933" s="6" t="str">
        <f t="shared" si="280"/>
        <v/>
      </c>
      <c r="I5933" s="3" t="str">
        <f t="shared" si="281"/>
        <v/>
      </c>
    </row>
    <row r="5934" spans="6:9" x14ac:dyDescent="0.25">
      <c r="F5934" s="6" t="str">
        <f>IF($A5934="","",$E5934-_xlfn.MAXIFS($E$2:$E5933,$C$2:$C5933,$C5934,$A$2:$A5933,$A5934))</f>
        <v/>
      </c>
      <c r="G5934" s="6" t="str">
        <f t="shared" si="279"/>
        <v/>
      </c>
      <c r="H5934" s="6" t="str">
        <f t="shared" si="280"/>
        <v/>
      </c>
      <c r="I5934" s="3" t="str">
        <f t="shared" si="281"/>
        <v/>
      </c>
    </row>
    <row r="5935" spans="6:9" x14ac:dyDescent="0.25">
      <c r="F5935" s="6" t="str">
        <f>IF($A5935="","",$E5935-_xlfn.MAXIFS($E$2:$E5934,$C$2:$C5934,$C5935,$A$2:$A5934,$A5935))</f>
        <v/>
      </c>
      <c r="G5935" s="6" t="str">
        <f t="shared" si="279"/>
        <v/>
      </c>
      <c r="H5935" s="6" t="str">
        <f t="shared" si="280"/>
        <v/>
      </c>
      <c r="I5935" s="3" t="str">
        <f t="shared" si="281"/>
        <v/>
      </c>
    </row>
    <row r="5936" spans="6:9" x14ac:dyDescent="0.25">
      <c r="F5936" s="6" t="str">
        <f>IF($A5936="","",$E5936-_xlfn.MAXIFS($E$2:$E5935,$C$2:$C5935,$C5936,$A$2:$A5935,$A5936))</f>
        <v/>
      </c>
      <c r="G5936" s="6" t="str">
        <f t="shared" si="279"/>
        <v/>
      </c>
      <c r="H5936" s="6" t="str">
        <f t="shared" si="280"/>
        <v/>
      </c>
      <c r="I5936" s="3" t="str">
        <f t="shared" si="281"/>
        <v/>
      </c>
    </row>
    <row r="5937" spans="6:9" x14ac:dyDescent="0.25">
      <c r="F5937" s="6" t="str">
        <f>IF($A5937="","",$E5937-_xlfn.MAXIFS($E$2:$E5936,$C$2:$C5936,$C5937,$A$2:$A5936,$A5937))</f>
        <v/>
      </c>
      <c r="G5937" s="6" t="str">
        <f t="shared" si="279"/>
        <v/>
      </c>
      <c r="H5937" s="6" t="str">
        <f t="shared" si="280"/>
        <v/>
      </c>
      <c r="I5937" s="3" t="str">
        <f t="shared" si="281"/>
        <v/>
      </c>
    </row>
    <row r="5938" spans="6:9" x14ac:dyDescent="0.25">
      <c r="F5938" s="6" t="str">
        <f>IF($A5938="","",$E5938-_xlfn.MAXIFS($E$2:$E5937,$C$2:$C5937,$C5938,$A$2:$A5937,$A5938))</f>
        <v/>
      </c>
      <c r="G5938" s="6" t="str">
        <f t="shared" si="279"/>
        <v/>
      </c>
      <c r="H5938" s="6" t="str">
        <f t="shared" si="280"/>
        <v/>
      </c>
      <c r="I5938" s="3" t="str">
        <f t="shared" si="281"/>
        <v/>
      </c>
    </row>
    <row r="5939" spans="6:9" x14ac:dyDescent="0.25">
      <c r="F5939" s="6" t="str">
        <f>IF($A5939="","",$E5939-_xlfn.MAXIFS($E$2:$E5938,$C$2:$C5938,$C5939,$A$2:$A5938,$A5939))</f>
        <v/>
      </c>
      <c r="G5939" s="6" t="str">
        <f t="shared" si="279"/>
        <v/>
      </c>
      <c r="H5939" s="6" t="str">
        <f t="shared" si="280"/>
        <v/>
      </c>
      <c r="I5939" s="3" t="str">
        <f t="shared" si="281"/>
        <v/>
      </c>
    </row>
    <row r="5940" spans="6:9" x14ac:dyDescent="0.25">
      <c r="F5940" s="6" t="str">
        <f>IF($A5940="","",$E5940-_xlfn.MAXIFS($E$2:$E5939,$C$2:$C5939,$C5940,$A$2:$A5939,$A5940))</f>
        <v/>
      </c>
      <c r="G5940" s="6" t="str">
        <f t="shared" si="279"/>
        <v/>
      </c>
      <c r="H5940" s="6" t="str">
        <f t="shared" si="280"/>
        <v/>
      </c>
      <c r="I5940" s="3" t="str">
        <f t="shared" si="281"/>
        <v/>
      </c>
    </row>
    <row r="5941" spans="6:9" x14ac:dyDescent="0.25">
      <c r="F5941" s="6" t="str">
        <f>IF($A5941="","",$E5941-_xlfn.MAXIFS($E$2:$E5940,$C$2:$C5940,$C5941,$A$2:$A5940,$A5941))</f>
        <v/>
      </c>
      <c r="G5941" s="6" t="str">
        <f t="shared" si="279"/>
        <v/>
      </c>
      <c r="H5941" s="6" t="str">
        <f t="shared" si="280"/>
        <v/>
      </c>
      <c r="I5941" s="3" t="str">
        <f t="shared" si="281"/>
        <v/>
      </c>
    </row>
    <row r="5942" spans="6:9" x14ac:dyDescent="0.25">
      <c r="F5942" s="6" t="str">
        <f>IF($A5942="","",$E5942-_xlfn.MAXIFS($E$2:$E5941,$C$2:$C5941,$C5942,$A$2:$A5941,$A5942))</f>
        <v/>
      </c>
      <c r="G5942" s="6" t="str">
        <f t="shared" si="279"/>
        <v/>
      </c>
      <c r="H5942" s="6" t="str">
        <f t="shared" si="280"/>
        <v/>
      </c>
      <c r="I5942" s="3" t="str">
        <f t="shared" si="281"/>
        <v/>
      </c>
    </row>
    <row r="5943" spans="6:9" x14ac:dyDescent="0.25">
      <c r="F5943" s="6" t="str">
        <f>IF($A5943="","",$E5943-_xlfn.MAXIFS($E$2:$E5942,$C$2:$C5942,$C5943,$A$2:$A5942,$A5943))</f>
        <v/>
      </c>
      <c r="G5943" s="6" t="str">
        <f t="shared" si="279"/>
        <v/>
      </c>
      <c r="H5943" s="6" t="str">
        <f t="shared" si="280"/>
        <v/>
      </c>
      <c r="I5943" s="3" t="str">
        <f t="shared" si="281"/>
        <v/>
      </c>
    </row>
    <row r="5944" spans="6:9" x14ac:dyDescent="0.25">
      <c r="F5944" s="6" t="str">
        <f>IF($A5944="","",$E5944-_xlfn.MAXIFS($E$2:$E5943,$C$2:$C5943,$C5944,$A$2:$A5943,$A5944))</f>
        <v/>
      </c>
      <c r="G5944" s="6" t="str">
        <f t="shared" si="279"/>
        <v/>
      </c>
      <c r="H5944" s="6" t="str">
        <f t="shared" si="280"/>
        <v/>
      </c>
      <c r="I5944" s="3" t="str">
        <f t="shared" si="281"/>
        <v/>
      </c>
    </row>
    <row r="5945" spans="6:9" x14ac:dyDescent="0.25">
      <c r="F5945" s="6" t="str">
        <f>IF($A5945="","",$E5945-_xlfn.MAXIFS($E$2:$E5944,$C$2:$C5944,$C5945,$A$2:$A5944,$A5945))</f>
        <v/>
      </c>
      <c r="G5945" s="6" t="str">
        <f t="shared" si="279"/>
        <v/>
      </c>
      <c r="H5945" s="6" t="str">
        <f t="shared" si="280"/>
        <v/>
      </c>
      <c r="I5945" s="3" t="str">
        <f t="shared" si="281"/>
        <v/>
      </c>
    </row>
    <row r="5946" spans="6:9" x14ac:dyDescent="0.25">
      <c r="F5946" s="6" t="str">
        <f>IF($A5946="","",$E5946-_xlfn.MAXIFS($E$2:$E5945,$C$2:$C5945,$C5946,$A$2:$A5945,$A5946))</f>
        <v/>
      </c>
      <c r="G5946" s="6" t="str">
        <f t="shared" si="279"/>
        <v/>
      </c>
      <c r="H5946" s="6" t="str">
        <f t="shared" si="280"/>
        <v/>
      </c>
      <c r="I5946" s="3" t="str">
        <f t="shared" si="281"/>
        <v/>
      </c>
    </row>
    <row r="5947" spans="6:9" x14ac:dyDescent="0.25">
      <c r="F5947" s="6" t="str">
        <f>IF($A5947="","",$E5947-_xlfn.MAXIFS($E$2:$E5946,$C$2:$C5946,$C5947,$A$2:$A5946,$A5947))</f>
        <v/>
      </c>
      <c r="G5947" s="6" t="str">
        <f t="shared" si="279"/>
        <v/>
      </c>
      <c r="H5947" s="6" t="str">
        <f t="shared" si="280"/>
        <v/>
      </c>
      <c r="I5947" s="3" t="str">
        <f t="shared" si="281"/>
        <v/>
      </c>
    </row>
    <row r="5948" spans="6:9" x14ac:dyDescent="0.25">
      <c r="F5948" s="6" t="str">
        <f>IF($A5948="","",$E5948-_xlfn.MAXIFS($E$2:$E5947,$C$2:$C5947,$C5948,$A$2:$A5947,$A5948))</f>
        <v/>
      </c>
      <c r="G5948" s="6" t="str">
        <f t="shared" si="279"/>
        <v/>
      </c>
      <c r="H5948" s="6" t="str">
        <f t="shared" si="280"/>
        <v/>
      </c>
      <c r="I5948" s="3" t="str">
        <f t="shared" si="281"/>
        <v/>
      </c>
    </row>
    <row r="5949" spans="6:9" x14ac:dyDescent="0.25">
      <c r="F5949" s="6" t="str">
        <f>IF($A5949="","",$E5949-_xlfn.MAXIFS($E$2:$E5948,$C$2:$C5948,$C5949,$A$2:$A5948,$A5949))</f>
        <v/>
      </c>
      <c r="G5949" s="6" t="str">
        <f t="shared" si="279"/>
        <v/>
      </c>
      <c r="H5949" s="6" t="str">
        <f t="shared" si="280"/>
        <v/>
      </c>
      <c r="I5949" s="3" t="str">
        <f t="shared" si="281"/>
        <v/>
      </c>
    </row>
    <row r="5950" spans="6:9" x14ac:dyDescent="0.25">
      <c r="F5950" s="6" t="str">
        <f>IF($A5950="","",$E5950-_xlfn.MAXIFS($E$2:$E5949,$C$2:$C5949,$C5950,$A$2:$A5949,$A5950))</f>
        <v/>
      </c>
      <c r="G5950" s="6" t="str">
        <f t="shared" si="279"/>
        <v/>
      </c>
      <c r="H5950" s="6" t="str">
        <f t="shared" si="280"/>
        <v/>
      </c>
      <c r="I5950" s="3" t="str">
        <f t="shared" si="281"/>
        <v/>
      </c>
    </row>
    <row r="5951" spans="6:9" x14ac:dyDescent="0.25">
      <c r="F5951" s="6" t="str">
        <f>IF($A5951="","",$E5951-_xlfn.MAXIFS($E$2:$E5950,$C$2:$C5950,$C5951,$A$2:$A5950,$A5951))</f>
        <v/>
      </c>
      <c r="G5951" s="6" t="str">
        <f t="shared" si="279"/>
        <v/>
      </c>
      <c r="H5951" s="6" t="str">
        <f t="shared" si="280"/>
        <v/>
      </c>
      <c r="I5951" s="3" t="str">
        <f t="shared" si="281"/>
        <v/>
      </c>
    </row>
    <row r="5952" spans="6:9" x14ac:dyDescent="0.25">
      <c r="F5952" s="6" t="str">
        <f>IF($A5952="","",$E5952-_xlfn.MAXIFS($E$2:$E5951,$C$2:$C5951,$C5952,$A$2:$A5951,$A5952))</f>
        <v/>
      </c>
      <c r="G5952" s="6" t="str">
        <f t="shared" si="279"/>
        <v/>
      </c>
      <c r="H5952" s="6" t="str">
        <f t="shared" si="280"/>
        <v/>
      </c>
      <c r="I5952" s="3" t="str">
        <f t="shared" si="281"/>
        <v/>
      </c>
    </row>
    <row r="5953" spans="6:9" x14ac:dyDescent="0.25">
      <c r="F5953" s="6" t="str">
        <f>IF($A5953="","",$E5953-_xlfn.MAXIFS($E$2:$E5952,$C$2:$C5952,$C5953,$A$2:$A5952,$A5953))</f>
        <v/>
      </c>
      <c r="G5953" s="6" t="str">
        <f t="shared" si="279"/>
        <v/>
      </c>
      <c r="H5953" s="6" t="str">
        <f t="shared" si="280"/>
        <v/>
      </c>
      <c r="I5953" s="3" t="str">
        <f t="shared" si="281"/>
        <v/>
      </c>
    </row>
    <row r="5954" spans="6:9" x14ac:dyDescent="0.25">
      <c r="F5954" s="6" t="str">
        <f>IF($A5954="","",$E5954-_xlfn.MAXIFS($E$2:$E5953,$C$2:$C5953,$C5954,$A$2:$A5953,$A5954))</f>
        <v/>
      </c>
      <c r="G5954" s="6" t="str">
        <f t="shared" si="279"/>
        <v/>
      </c>
      <c r="H5954" s="6" t="str">
        <f t="shared" si="280"/>
        <v/>
      </c>
      <c r="I5954" s="3" t="str">
        <f t="shared" si="281"/>
        <v/>
      </c>
    </row>
    <row r="5955" spans="6:9" x14ac:dyDescent="0.25">
      <c r="F5955" s="6" t="str">
        <f>IF($A5955="","",$E5955-_xlfn.MAXIFS($E$2:$E5954,$C$2:$C5954,$C5955,$A$2:$A5954,$A5955))</f>
        <v/>
      </c>
      <c r="G5955" s="6" t="str">
        <f t="shared" si="279"/>
        <v/>
      </c>
      <c r="H5955" s="6" t="str">
        <f t="shared" si="280"/>
        <v/>
      </c>
      <c r="I5955" s="3" t="str">
        <f t="shared" si="281"/>
        <v/>
      </c>
    </row>
    <row r="5956" spans="6:9" x14ac:dyDescent="0.25">
      <c r="F5956" s="6" t="str">
        <f>IF($A5956="","",$E5956-_xlfn.MAXIFS($E$2:$E5955,$C$2:$C5955,$C5956,$A$2:$A5955,$A5956))</f>
        <v/>
      </c>
      <c r="G5956" s="6" t="str">
        <f t="shared" si="279"/>
        <v/>
      </c>
      <c r="H5956" s="6" t="str">
        <f t="shared" si="280"/>
        <v/>
      </c>
      <c r="I5956" s="3" t="str">
        <f t="shared" si="281"/>
        <v/>
      </c>
    </row>
    <row r="5957" spans="6:9" x14ac:dyDescent="0.25">
      <c r="F5957" s="6" t="str">
        <f>IF($A5957="","",$E5957-_xlfn.MAXIFS($E$2:$E5956,$C$2:$C5956,$C5957,$A$2:$A5956,$A5957))</f>
        <v/>
      </c>
      <c r="G5957" s="6" t="str">
        <f t="shared" si="279"/>
        <v/>
      </c>
      <c r="H5957" s="6" t="str">
        <f t="shared" si="280"/>
        <v/>
      </c>
      <c r="I5957" s="3" t="str">
        <f t="shared" si="281"/>
        <v/>
      </c>
    </row>
    <row r="5958" spans="6:9" x14ac:dyDescent="0.25">
      <c r="F5958" s="6" t="str">
        <f>IF($A5958="","",$E5958-_xlfn.MAXIFS($E$2:$E5957,$C$2:$C5957,$C5958,$A$2:$A5957,$A5958))</f>
        <v/>
      </c>
      <c r="G5958" s="6" t="str">
        <f t="shared" si="279"/>
        <v/>
      </c>
      <c r="H5958" s="6" t="str">
        <f t="shared" si="280"/>
        <v/>
      </c>
      <c r="I5958" s="3" t="str">
        <f t="shared" si="281"/>
        <v/>
      </c>
    </row>
    <row r="5959" spans="6:9" x14ac:dyDescent="0.25">
      <c r="F5959" s="6" t="str">
        <f>IF($A5959="","",$E5959-_xlfn.MAXIFS($E$2:$E5958,$C$2:$C5958,$C5959,$A$2:$A5958,$A5959))</f>
        <v/>
      </c>
      <c r="G5959" s="6" t="str">
        <f t="shared" si="279"/>
        <v/>
      </c>
      <c r="H5959" s="6" t="str">
        <f t="shared" si="280"/>
        <v/>
      </c>
      <c r="I5959" s="3" t="str">
        <f t="shared" si="281"/>
        <v/>
      </c>
    </row>
    <row r="5960" spans="6:9" x14ac:dyDescent="0.25">
      <c r="F5960" s="6" t="str">
        <f>IF($A5960="","",$E5960-_xlfn.MAXIFS($E$2:$E5959,$C$2:$C5959,$C5960,$A$2:$A5959,$A5960))</f>
        <v/>
      </c>
      <c r="G5960" s="6" t="str">
        <f t="shared" si="279"/>
        <v/>
      </c>
      <c r="H5960" s="6" t="str">
        <f t="shared" si="280"/>
        <v/>
      </c>
      <c r="I5960" s="3" t="str">
        <f t="shared" si="281"/>
        <v/>
      </c>
    </row>
    <row r="5961" spans="6:9" x14ac:dyDescent="0.25">
      <c r="F5961" s="6" t="str">
        <f>IF($A5961="","",$E5961-_xlfn.MAXIFS($E$2:$E5960,$C$2:$C5960,$C5961,$A$2:$A5960,$A5961))</f>
        <v/>
      </c>
      <c r="G5961" s="6" t="str">
        <f t="shared" ref="G5961:G6024" si="282">IF($A5961="","",HOUR($D5961))</f>
        <v/>
      </c>
      <c r="H5961" s="6" t="str">
        <f t="shared" ref="H5961:H6024" si="283">IF($A5961="","",MINUTE($D5961))</f>
        <v/>
      </c>
      <c r="I5961" s="3" t="str">
        <f t="shared" si="281"/>
        <v/>
      </c>
    </row>
    <row r="5962" spans="6:9" x14ac:dyDescent="0.25">
      <c r="F5962" s="6" t="str">
        <f>IF($A5962="","",$E5962-_xlfn.MAXIFS($E$2:$E5961,$C$2:$C5961,$C5962,$A$2:$A5961,$A5962))</f>
        <v/>
      </c>
      <c r="G5962" s="6" t="str">
        <f t="shared" si="282"/>
        <v/>
      </c>
      <c r="H5962" s="6" t="str">
        <f t="shared" si="283"/>
        <v/>
      </c>
      <c r="I5962" s="3" t="str">
        <f t="shared" ref="I5962:I6025" si="284">IF($F5962&lt;0,"ERROR","")</f>
        <v/>
      </c>
    </row>
    <row r="5963" spans="6:9" x14ac:dyDescent="0.25">
      <c r="F5963" s="6" t="str">
        <f>IF($A5963="","",$E5963-_xlfn.MAXIFS($E$2:$E5962,$C$2:$C5962,$C5963,$A$2:$A5962,$A5963))</f>
        <v/>
      </c>
      <c r="G5963" s="6" t="str">
        <f t="shared" si="282"/>
        <v/>
      </c>
      <c r="H5963" s="6" t="str">
        <f t="shared" si="283"/>
        <v/>
      </c>
      <c r="I5963" s="3" t="str">
        <f t="shared" si="284"/>
        <v/>
      </c>
    </row>
    <row r="5964" spans="6:9" x14ac:dyDescent="0.25">
      <c r="F5964" s="6" t="str">
        <f>IF($A5964="","",$E5964-_xlfn.MAXIFS($E$2:$E5963,$C$2:$C5963,$C5964,$A$2:$A5963,$A5964))</f>
        <v/>
      </c>
      <c r="G5964" s="6" t="str">
        <f t="shared" si="282"/>
        <v/>
      </c>
      <c r="H5964" s="6" t="str">
        <f t="shared" si="283"/>
        <v/>
      </c>
      <c r="I5964" s="3" t="str">
        <f t="shared" si="284"/>
        <v/>
      </c>
    </row>
    <row r="5965" spans="6:9" x14ac:dyDescent="0.25">
      <c r="F5965" s="6" t="str">
        <f>IF($A5965="","",$E5965-_xlfn.MAXIFS($E$2:$E5964,$C$2:$C5964,$C5965,$A$2:$A5964,$A5965))</f>
        <v/>
      </c>
      <c r="G5965" s="6" t="str">
        <f t="shared" si="282"/>
        <v/>
      </c>
      <c r="H5965" s="6" t="str">
        <f t="shared" si="283"/>
        <v/>
      </c>
      <c r="I5965" s="3" t="str">
        <f t="shared" si="284"/>
        <v/>
      </c>
    </row>
    <row r="5966" spans="6:9" x14ac:dyDescent="0.25">
      <c r="F5966" s="6" t="str">
        <f>IF($A5966="","",$E5966-_xlfn.MAXIFS($E$2:$E5965,$C$2:$C5965,$C5966,$A$2:$A5965,$A5966))</f>
        <v/>
      </c>
      <c r="G5966" s="6" t="str">
        <f t="shared" si="282"/>
        <v/>
      </c>
      <c r="H5966" s="6" t="str">
        <f t="shared" si="283"/>
        <v/>
      </c>
      <c r="I5966" s="3" t="str">
        <f t="shared" si="284"/>
        <v/>
      </c>
    </row>
    <row r="5967" spans="6:9" x14ac:dyDescent="0.25">
      <c r="F5967" s="6" t="str">
        <f>IF($A5967="","",$E5967-_xlfn.MAXIFS($E$2:$E5966,$C$2:$C5966,$C5967,$A$2:$A5966,$A5967))</f>
        <v/>
      </c>
      <c r="G5967" s="6" t="str">
        <f t="shared" si="282"/>
        <v/>
      </c>
      <c r="H5967" s="6" t="str">
        <f t="shared" si="283"/>
        <v/>
      </c>
      <c r="I5967" s="3" t="str">
        <f t="shared" si="284"/>
        <v/>
      </c>
    </row>
    <row r="5968" spans="6:9" x14ac:dyDescent="0.25">
      <c r="F5968" s="6" t="str">
        <f>IF($A5968="","",$E5968-_xlfn.MAXIFS($E$2:$E5967,$C$2:$C5967,$C5968,$A$2:$A5967,$A5968))</f>
        <v/>
      </c>
      <c r="G5968" s="6" t="str">
        <f t="shared" si="282"/>
        <v/>
      </c>
      <c r="H5968" s="6" t="str">
        <f t="shared" si="283"/>
        <v/>
      </c>
      <c r="I5968" s="3" t="str">
        <f t="shared" si="284"/>
        <v/>
      </c>
    </row>
    <row r="5969" spans="6:9" x14ac:dyDescent="0.25">
      <c r="F5969" s="6" t="str">
        <f>IF($A5969="","",$E5969-_xlfn.MAXIFS($E$2:$E5968,$C$2:$C5968,$C5969,$A$2:$A5968,$A5969))</f>
        <v/>
      </c>
      <c r="G5969" s="6" t="str">
        <f t="shared" si="282"/>
        <v/>
      </c>
      <c r="H5969" s="6" t="str">
        <f t="shared" si="283"/>
        <v/>
      </c>
      <c r="I5969" s="3" t="str">
        <f t="shared" si="284"/>
        <v/>
      </c>
    </row>
    <row r="5970" spans="6:9" x14ac:dyDescent="0.25">
      <c r="F5970" s="6" t="str">
        <f>IF($A5970="","",$E5970-_xlfn.MAXIFS($E$2:$E5969,$C$2:$C5969,$C5970,$A$2:$A5969,$A5970))</f>
        <v/>
      </c>
      <c r="G5970" s="6" t="str">
        <f t="shared" si="282"/>
        <v/>
      </c>
      <c r="H5970" s="6" t="str">
        <f t="shared" si="283"/>
        <v/>
      </c>
      <c r="I5970" s="3" t="str">
        <f t="shared" si="284"/>
        <v/>
      </c>
    </row>
    <row r="5971" spans="6:9" x14ac:dyDescent="0.25">
      <c r="F5971" s="6" t="str">
        <f>IF($A5971="","",$E5971-_xlfn.MAXIFS($E$2:$E5970,$C$2:$C5970,$C5971,$A$2:$A5970,$A5971))</f>
        <v/>
      </c>
      <c r="G5971" s="6" t="str">
        <f t="shared" si="282"/>
        <v/>
      </c>
      <c r="H5971" s="6" t="str">
        <f t="shared" si="283"/>
        <v/>
      </c>
      <c r="I5971" s="3" t="str">
        <f t="shared" si="284"/>
        <v/>
      </c>
    </row>
    <row r="5972" spans="6:9" x14ac:dyDescent="0.25">
      <c r="F5972" s="6" t="str">
        <f>IF($A5972="","",$E5972-_xlfn.MAXIFS($E$2:$E5971,$C$2:$C5971,$C5972,$A$2:$A5971,$A5972))</f>
        <v/>
      </c>
      <c r="G5972" s="6" t="str">
        <f t="shared" si="282"/>
        <v/>
      </c>
      <c r="H5972" s="6" t="str">
        <f t="shared" si="283"/>
        <v/>
      </c>
      <c r="I5972" s="3" t="str">
        <f t="shared" si="284"/>
        <v/>
      </c>
    </row>
    <row r="5973" spans="6:9" x14ac:dyDescent="0.25">
      <c r="F5973" s="6" t="str">
        <f>IF($A5973="","",$E5973-_xlfn.MAXIFS($E$2:$E5972,$C$2:$C5972,$C5973,$A$2:$A5972,$A5973))</f>
        <v/>
      </c>
      <c r="G5973" s="6" t="str">
        <f t="shared" si="282"/>
        <v/>
      </c>
      <c r="H5973" s="6" t="str">
        <f t="shared" si="283"/>
        <v/>
      </c>
      <c r="I5973" s="3" t="str">
        <f t="shared" si="284"/>
        <v/>
      </c>
    </row>
    <row r="5974" spans="6:9" x14ac:dyDescent="0.25">
      <c r="F5974" s="6" t="str">
        <f>IF($A5974="","",$E5974-_xlfn.MAXIFS($E$2:$E5973,$C$2:$C5973,$C5974,$A$2:$A5973,$A5974))</f>
        <v/>
      </c>
      <c r="G5974" s="6" t="str">
        <f t="shared" si="282"/>
        <v/>
      </c>
      <c r="H5974" s="6" t="str">
        <f t="shared" si="283"/>
        <v/>
      </c>
      <c r="I5974" s="3" t="str">
        <f t="shared" si="284"/>
        <v/>
      </c>
    </row>
    <row r="5975" spans="6:9" x14ac:dyDescent="0.25">
      <c r="F5975" s="6" t="str">
        <f>IF($A5975="","",$E5975-_xlfn.MAXIFS($E$2:$E5974,$C$2:$C5974,$C5975,$A$2:$A5974,$A5975))</f>
        <v/>
      </c>
      <c r="G5975" s="6" t="str">
        <f t="shared" si="282"/>
        <v/>
      </c>
      <c r="H5975" s="6" t="str">
        <f t="shared" si="283"/>
        <v/>
      </c>
      <c r="I5975" s="3" t="str">
        <f t="shared" si="284"/>
        <v/>
      </c>
    </row>
    <row r="5976" spans="6:9" x14ac:dyDescent="0.25">
      <c r="F5976" s="6" t="str">
        <f>IF($A5976="","",$E5976-_xlfn.MAXIFS($E$2:$E5975,$C$2:$C5975,$C5976,$A$2:$A5975,$A5976))</f>
        <v/>
      </c>
      <c r="G5976" s="6" t="str">
        <f t="shared" si="282"/>
        <v/>
      </c>
      <c r="H5976" s="6" t="str">
        <f t="shared" si="283"/>
        <v/>
      </c>
      <c r="I5976" s="3" t="str">
        <f t="shared" si="284"/>
        <v/>
      </c>
    </row>
    <row r="5977" spans="6:9" x14ac:dyDescent="0.25">
      <c r="F5977" s="6" t="str">
        <f>IF($A5977="","",$E5977-_xlfn.MAXIFS($E$2:$E5976,$C$2:$C5976,$C5977,$A$2:$A5976,$A5977))</f>
        <v/>
      </c>
      <c r="G5977" s="6" t="str">
        <f t="shared" si="282"/>
        <v/>
      </c>
      <c r="H5977" s="6" t="str">
        <f t="shared" si="283"/>
        <v/>
      </c>
      <c r="I5977" s="3" t="str">
        <f t="shared" si="284"/>
        <v/>
      </c>
    </row>
    <row r="5978" spans="6:9" x14ac:dyDescent="0.25">
      <c r="F5978" s="6" t="str">
        <f>IF($A5978="","",$E5978-_xlfn.MAXIFS($E$2:$E5977,$C$2:$C5977,$C5978,$A$2:$A5977,$A5978))</f>
        <v/>
      </c>
      <c r="G5978" s="6" t="str">
        <f t="shared" si="282"/>
        <v/>
      </c>
      <c r="H5978" s="6" t="str">
        <f t="shared" si="283"/>
        <v/>
      </c>
      <c r="I5978" s="3" t="str">
        <f t="shared" si="284"/>
        <v/>
      </c>
    </row>
    <row r="5979" spans="6:9" x14ac:dyDescent="0.25">
      <c r="F5979" s="6" t="str">
        <f>IF($A5979="","",$E5979-_xlfn.MAXIFS($E$2:$E5978,$C$2:$C5978,$C5979,$A$2:$A5978,$A5979))</f>
        <v/>
      </c>
      <c r="G5979" s="6" t="str">
        <f t="shared" si="282"/>
        <v/>
      </c>
      <c r="H5979" s="6" t="str">
        <f t="shared" si="283"/>
        <v/>
      </c>
      <c r="I5979" s="3" t="str">
        <f t="shared" si="284"/>
        <v/>
      </c>
    </row>
    <row r="5980" spans="6:9" x14ac:dyDescent="0.25">
      <c r="F5980" s="6" t="str">
        <f>IF($A5980="","",$E5980-_xlfn.MAXIFS($E$2:$E5979,$C$2:$C5979,$C5980,$A$2:$A5979,$A5980))</f>
        <v/>
      </c>
      <c r="G5980" s="6" t="str">
        <f t="shared" si="282"/>
        <v/>
      </c>
      <c r="H5980" s="6" t="str">
        <f t="shared" si="283"/>
        <v/>
      </c>
      <c r="I5980" s="3" t="str">
        <f t="shared" si="284"/>
        <v/>
      </c>
    </row>
    <row r="5981" spans="6:9" x14ac:dyDescent="0.25">
      <c r="F5981" s="6" t="str">
        <f>IF($A5981="","",$E5981-_xlfn.MAXIFS($E$2:$E5980,$C$2:$C5980,$C5981,$A$2:$A5980,$A5981))</f>
        <v/>
      </c>
      <c r="G5981" s="6" t="str">
        <f t="shared" si="282"/>
        <v/>
      </c>
      <c r="H5981" s="6" t="str">
        <f t="shared" si="283"/>
        <v/>
      </c>
      <c r="I5981" s="3" t="str">
        <f t="shared" si="284"/>
        <v/>
      </c>
    </row>
    <row r="5982" spans="6:9" x14ac:dyDescent="0.25">
      <c r="F5982" s="6" t="str">
        <f>IF($A5982="","",$E5982-_xlfn.MAXIFS($E$2:$E5981,$C$2:$C5981,$C5982,$A$2:$A5981,$A5982))</f>
        <v/>
      </c>
      <c r="G5982" s="6" t="str">
        <f t="shared" si="282"/>
        <v/>
      </c>
      <c r="H5982" s="6" t="str">
        <f t="shared" si="283"/>
        <v/>
      </c>
      <c r="I5982" s="3" t="str">
        <f t="shared" si="284"/>
        <v/>
      </c>
    </row>
    <row r="5983" spans="6:9" x14ac:dyDescent="0.25">
      <c r="F5983" s="6" t="str">
        <f>IF($A5983="","",$E5983-_xlfn.MAXIFS($E$2:$E5982,$C$2:$C5982,$C5983,$A$2:$A5982,$A5983))</f>
        <v/>
      </c>
      <c r="G5983" s="6" t="str">
        <f t="shared" si="282"/>
        <v/>
      </c>
      <c r="H5983" s="6" t="str">
        <f t="shared" si="283"/>
        <v/>
      </c>
      <c r="I5983" s="3" t="str">
        <f t="shared" si="284"/>
        <v/>
      </c>
    </row>
    <row r="5984" spans="6:9" x14ac:dyDescent="0.25">
      <c r="F5984" s="6" t="str">
        <f>IF($A5984="","",$E5984-_xlfn.MAXIFS($E$2:$E5983,$C$2:$C5983,$C5984,$A$2:$A5983,$A5984))</f>
        <v/>
      </c>
      <c r="G5984" s="6" t="str">
        <f t="shared" si="282"/>
        <v/>
      </c>
      <c r="H5984" s="6" t="str">
        <f t="shared" si="283"/>
        <v/>
      </c>
      <c r="I5984" s="3" t="str">
        <f t="shared" si="284"/>
        <v/>
      </c>
    </row>
    <row r="5985" spans="6:9" x14ac:dyDescent="0.25">
      <c r="F5985" s="6" t="str">
        <f>IF($A5985="","",$E5985-_xlfn.MAXIFS($E$2:$E5984,$C$2:$C5984,$C5985,$A$2:$A5984,$A5985))</f>
        <v/>
      </c>
      <c r="G5985" s="6" t="str">
        <f t="shared" si="282"/>
        <v/>
      </c>
      <c r="H5985" s="6" t="str">
        <f t="shared" si="283"/>
        <v/>
      </c>
      <c r="I5985" s="3" t="str">
        <f t="shared" si="284"/>
        <v/>
      </c>
    </row>
    <row r="5986" spans="6:9" x14ac:dyDescent="0.25">
      <c r="F5986" s="6" t="str">
        <f>IF($A5986="","",$E5986-_xlfn.MAXIFS($E$2:$E5985,$C$2:$C5985,$C5986,$A$2:$A5985,$A5986))</f>
        <v/>
      </c>
      <c r="G5986" s="6" t="str">
        <f t="shared" si="282"/>
        <v/>
      </c>
      <c r="H5986" s="6" t="str">
        <f t="shared" si="283"/>
        <v/>
      </c>
      <c r="I5986" s="3" t="str">
        <f t="shared" si="284"/>
        <v/>
      </c>
    </row>
    <row r="5987" spans="6:9" x14ac:dyDescent="0.25">
      <c r="F5987" s="6" t="str">
        <f>IF($A5987="","",$E5987-_xlfn.MAXIFS($E$2:$E5986,$C$2:$C5986,$C5987,$A$2:$A5986,$A5987))</f>
        <v/>
      </c>
      <c r="G5987" s="6" t="str">
        <f t="shared" si="282"/>
        <v/>
      </c>
      <c r="H5987" s="6" t="str">
        <f t="shared" si="283"/>
        <v/>
      </c>
      <c r="I5987" s="3" t="str">
        <f t="shared" si="284"/>
        <v/>
      </c>
    </row>
    <row r="5988" spans="6:9" x14ac:dyDescent="0.25">
      <c r="F5988" s="6" t="str">
        <f>IF($A5988="","",$E5988-_xlfn.MAXIFS($E$2:$E5987,$C$2:$C5987,$C5988,$A$2:$A5987,$A5988))</f>
        <v/>
      </c>
      <c r="G5988" s="6" t="str">
        <f t="shared" si="282"/>
        <v/>
      </c>
      <c r="H5988" s="6" t="str">
        <f t="shared" si="283"/>
        <v/>
      </c>
      <c r="I5988" s="3" t="str">
        <f t="shared" si="284"/>
        <v/>
      </c>
    </row>
    <row r="5989" spans="6:9" x14ac:dyDescent="0.25">
      <c r="F5989" s="6" t="str">
        <f>IF($A5989="","",$E5989-_xlfn.MAXIFS($E$2:$E5988,$C$2:$C5988,$C5989,$A$2:$A5988,$A5989))</f>
        <v/>
      </c>
      <c r="G5989" s="6" t="str">
        <f t="shared" si="282"/>
        <v/>
      </c>
      <c r="H5989" s="6" t="str">
        <f t="shared" si="283"/>
        <v/>
      </c>
      <c r="I5989" s="3" t="str">
        <f t="shared" si="284"/>
        <v/>
      </c>
    </row>
    <row r="5990" spans="6:9" x14ac:dyDescent="0.25">
      <c r="F5990" s="6" t="str">
        <f>IF($A5990="","",$E5990-_xlfn.MAXIFS($E$2:$E5989,$C$2:$C5989,$C5990,$A$2:$A5989,$A5990))</f>
        <v/>
      </c>
      <c r="G5990" s="6" t="str">
        <f t="shared" si="282"/>
        <v/>
      </c>
      <c r="H5990" s="6" t="str">
        <f t="shared" si="283"/>
        <v/>
      </c>
      <c r="I5990" s="3" t="str">
        <f t="shared" si="284"/>
        <v/>
      </c>
    </row>
    <row r="5991" spans="6:9" x14ac:dyDescent="0.25">
      <c r="F5991" s="6" t="str">
        <f>IF($A5991="","",$E5991-_xlfn.MAXIFS($E$2:$E5990,$C$2:$C5990,$C5991,$A$2:$A5990,$A5991))</f>
        <v/>
      </c>
      <c r="G5991" s="6" t="str">
        <f t="shared" si="282"/>
        <v/>
      </c>
      <c r="H5991" s="6" t="str">
        <f t="shared" si="283"/>
        <v/>
      </c>
      <c r="I5991" s="3" t="str">
        <f t="shared" si="284"/>
        <v/>
      </c>
    </row>
    <row r="5992" spans="6:9" x14ac:dyDescent="0.25">
      <c r="F5992" s="6" t="str">
        <f>IF($A5992="","",$E5992-_xlfn.MAXIFS($E$2:$E5991,$C$2:$C5991,$C5992,$A$2:$A5991,$A5992))</f>
        <v/>
      </c>
      <c r="G5992" s="6" t="str">
        <f t="shared" si="282"/>
        <v/>
      </c>
      <c r="H5992" s="6" t="str">
        <f t="shared" si="283"/>
        <v/>
      </c>
      <c r="I5992" s="3" t="str">
        <f t="shared" si="284"/>
        <v/>
      </c>
    </row>
    <row r="5993" spans="6:9" x14ac:dyDescent="0.25">
      <c r="F5993" s="6" t="str">
        <f>IF($A5993="","",$E5993-_xlfn.MAXIFS($E$2:$E5992,$C$2:$C5992,$C5993,$A$2:$A5992,$A5993))</f>
        <v/>
      </c>
      <c r="G5993" s="6" t="str">
        <f t="shared" si="282"/>
        <v/>
      </c>
      <c r="H5993" s="6" t="str">
        <f t="shared" si="283"/>
        <v/>
      </c>
      <c r="I5993" s="3" t="str">
        <f t="shared" si="284"/>
        <v/>
      </c>
    </row>
    <row r="5994" spans="6:9" x14ac:dyDescent="0.25">
      <c r="F5994" s="6" t="str">
        <f>IF($A5994="","",$E5994-_xlfn.MAXIFS($E$2:$E5993,$C$2:$C5993,$C5994,$A$2:$A5993,$A5994))</f>
        <v/>
      </c>
      <c r="G5994" s="6" t="str">
        <f t="shared" si="282"/>
        <v/>
      </c>
      <c r="H5994" s="6" t="str">
        <f t="shared" si="283"/>
        <v/>
      </c>
      <c r="I5994" s="3" t="str">
        <f t="shared" si="284"/>
        <v/>
      </c>
    </row>
    <row r="5995" spans="6:9" x14ac:dyDescent="0.25">
      <c r="F5995" s="6" t="str">
        <f>IF($A5995="","",$E5995-_xlfn.MAXIFS($E$2:$E5994,$C$2:$C5994,$C5995,$A$2:$A5994,$A5995))</f>
        <v/>
      </c>
      <c r="G5995" s="6" t="str">
        <f t="shared" si="282"/>
        <v/>
      </c>
      <c r="H5995" s="6" t="str">
        <f t="shared" si="283"/>
        <v/>
      </c>
      <c r="I5995" s="3" t="str">
        <f t="shared" si="284"/>
        <v/>
      </c>
    </row>
    <row r="5996" spans="6:9" x14ac:dyDescent="0.25">
      <c r="F5996" s="6" t="str">
        <f>IF($A5996="","",$E5996-_xlfn.MAXIFS($E$2:$E5995,$C$2:$C5995,$C5996,$A$2:$A5995,$A5996))</f>
        <v/>
      </c>
      <c r="G5996" s="6" t="str">
        <f t="shared" si="282"/>
        <v/>
      </c>
      <c r="H5996" s="6" t="str">
        <f t="shared" si="283"/>
        <v/>
      </c>
      <c r="I5996" s="3" t="str">
        <f t="shared" si="284"/>
        <v/>
      </c>
    </row>
    <row r="5997" spans="6:9" x14ac:dyDescent="0.25">
      <c r="F5997" s="6" t="str">
        <f>IF($A5997="","",$E5997-_xlfn.MAXIFS($E$2:$E5996,$C$2:$C5996,$C5997,$A$2:$A5996,$A5997))</f>
        <v/>
      </c>
      <c r="G5997" s="6" t="str">
        <f t="shared" si="282"/>
        <v/>
      </c>
      <c r="H5997" s="6" t="str">
        <f t="shared" si="283"/>
        <v/>
      </c>
      <c r="I5997" s="3" t="str">
        <f t="shared" si="284"/>
        <v/>
      </c>
    </row>
    <row r="5998" spans="6:9" x14ac:dyDescent="0.25">
      <c r="F5998" s="6" t="str">
        <f>IF($A5998="","",$E5998-_xlfn.MAXIFS($E$2:$E5997,$C$2:$C5997,$C5998,$A$2:$A5997,$A5998))</f>
        <v/>
      </c>
      <c r="G5998" s="6" t="str">
        <f t="shared" si="282"/>
        <v/>
      </c>
      <c r="H5998" s="6" t="str">
        <f t="shared" si="283"/>
        <v/>
      </c>
      <c r="I5998" s="3" t="str">
        <f t="shared" si="284"/>
        <v/>
      </c>
    </row>
    <row r="5999" spans="6:9" x14ac:dyDescent="0.25">
      <c r="F5999" s="6" t="str">
        <f>IF($A5999="","",$E5999-_xlfn.MAXIFS($E$2:$E5998,$C$2:$C5998,$C5999,$A$2:$A5998,$A5999))</f>
        <v/>
      </c>
      <c r="G5999" s="6" t="str">
        <f t="shared" si="282"/>
        <v/>
      </c>
      <c r="H5999" s="6" t="str">
        <f t="shared" si="283"/>
        <v/>
      </c>
      <c r="I5999" s="3" t="str">
        <f t="shared" si="284"/>
        <v/>
      </c>
    </row>
    <row r="6000" spans="6:9" x14ac:dyDescent="0.25">
      <c r="F6000" s="6" t="str">
        <f>IF($A6000="","",$E6000-_xlfn.MAXIFS($E$2:$E5999,$C$2:$C5999,$C6000,$A$2:$A5999,$A6000))</f>
        <v/>
      </c>
      <c r="G6000" s="6" t="str">
        <f t="shared" si="282"/>
        <v/>
      </c>
      <c r="H6000" s="6" t="str">
        <f t="shared" si="283"/>
        <v/>
      </c>
      <c r="I6000" s="3" t="str">
        <f t="shared" si="284"/>
        <v/>
      </c>
    </row>
    <row r="6001" spans="6:9" x14ac:dyDescent="0.25">
      <c r="F6001" s="6" t="str">
        <f>IF($A6001="","",$E6001-_xlfn.MAXIFS($E$2:$E6000,$C$2:$C6000,$C6001,$A$2:$A6000,$A6001))</f>
        <v/>
      </c>
      <c r="G6001" s="6" t="str">
        <f t="shared" si="282"/>
        <v/>
      </c>
      <c r="H6001" s="6" t="str">
        <f t="shared" si="283"/>
        <v/>
      </c>
      <c r="I6001" s="3" t="str">
        <f t="shared" si="284"/>
        <v/>
      </c>
    </row>
    <row r="6002" spans="6:9" x14ac:dyDescent="0.25">
      <c r="F6002" s="6" t="str">
        <f>IF($A6002="","",$E6002-_xlfn.MAXIFS($E$2:$E6001,$C$2:$C6001,$C6002,$A$2:$A6001,$A6002))</f>
        <v/>
      </c>
      <c r="G6002" s="6" t="str">
        <f t="shared" si="282"/>
        <v/>
      </c>
      <c r="H6002" s="6" t="str">
        <f t="shared" si="283"/>
        <v/>
      </c>
      <c r="I6002" s="3" t="str">
        <f t="shared" si="284"/>
        <v/>
      </c>
    </row>
    <row r="6003" spans="6:9" x14ac:dyDescent="0.25">
      <c r="F6003" s="6" t="str">
        <f>IF($A6003="","",$E6003-_xlfn.MAXIFS($E$2:$E6002,$C$2:$C6002,$C6003,$A$2:$A6002,$A6003))</f>
        <v/>
      </c>
      <c r="G6003" s="6" t="str">
        <f t="shared" si="282"/>
        <v/>
      </c>
      <c r="H6003" s="6" t="str">
        <f t="shared" si="283"/>
        <v/>
      </c>
      <c r="I6003" s="3" t="str">
        <f t="shared" si="284"/>
        <v/>
      </c>
    </row>
    <row r="6004" spans="6:9" x14ac:dyDescent="0.25">
      <c r="F6004" s="6" t="str">
        <f>IF($A6004="","",$E6004-_xlfn.MAXIFS($E$2:$E6003,$C$2:$C6003,$C6004,$A$2:$A6003,$A6004))</f>
        <v/>
      </c>
      <c r="G6004" s="6" t="str">
        <f t="shared" si="282"/>
        <v/>
      </c>
      <c r="H6004" s="6" t="str">
        <f t="shared" si="283"/>
        <v/>
      </c>
      <c r="I6004" s="3" t="str">
        <f t="shared" si="284"/>
        <v/>
      </c>
    </row>
    <row r="6005" spans="6:9" x14ac:dyDescent="0.25">
      <c r="F6005" s="6" t="str">
        <f>IF($A6005="","",$E6005-_xlfn.MAXIFS($E$2:$E6004,$C$2:$C6004,$C6005,$A$2:$A6004,$A6005))</f>
        <v/>
      </c>
      <c r="G6005" s="6" t="str">
        <f t="shared" si="282"/>
        <v/>
      </c>
      <c r="H6005" s="6" t="str">
        <f t="shared" si="283"/>
        <v/>
      </c>
      <c r="I6005" s="3" t="str">
        <f t="shared" si="284"/>
        <v/>
      </c>
    </row>
    <row r="6006" spans="6:9" x14ac:dyDescent="0.25">
      <c r="F6006" s="6" t="str">
        <f>IF($A6006="","",$E6006-_xlfn.MAXIFS($E$2:$E6005,$C$2:$C6005,$C6006,$A$2:$A6005,$A6006))</f>
        <v/>
      </c>
      <c r="G6006" s="6" t="str">
        <f t="shared" si="282"/>
        <v/>
      </c>
      <c r="H6006" s="6" t="str">
        <f t="shared" si="283"/>
        <v/>
      </c>
      <c r="I6006" s="3" t="str">
        <f t="shared" si="284"/>
        <v/>
      </c>
    </row>
    <row r="6007" spans="6:9" x14ac:dyDescent="0.25">
      <c r="F6007" s="6" t="str">
        <f>IF($A6007="","",$E6007-_xlfn.MAXIFS($E$2:$E6006,$C$2:$C6006,$C6007,$A$2:$A6006,$A6007))</f>
        <v/>
      </c>
      <c r="G6007" s="6" t="str">
        <f t="shared" si="282"/>
        <v/>
      </c>
      <c r="H6007" s="6" t="str">
        <f t="shared" si="283"/>
        <v/>
      </c>
      <c r="I6007" s="3" t="str">
        <f t="shared" si="284"/>
        <v/>
      </c>
    </row>
    <row r="6008" spans="6:9" x14ac:dyDescent="0.25">
      <c r="F6008" s="6" t="str">
        <f>IF($A6008="","",$E6008-_xlfn.MAXIFS($E$2:$E6007,$C$2:$C6007,$C6008,$A$2:$A6007,$A6008))</f>
        <v/>
      </c>
      <c r="G6008" s="6" t="str">
        <f t="shared" si="282"/>
        <v/>
      </c>
      <c r="H6008" s="6" t="str">
        <f t="shared" si="283"/>
        <v/>
      </c>
      <c r="I6008" s="3" t="str">
        <f t="shared" si="284"/>
        <v/>
      </c>
    </row>
    <row r="6009" spans="6:9" x14ac:dyDescent="0.25">
      <c r="F6009" s="6" t="str">
        <f>IF($A6009="","",$E6009-_xlfn.MAXIFS($E$2:$E6008,$C$2:$C6008,$C6009,$A$2:$A6008,$A6009))</f>
        <v/>
      </c>
      <c r="G6009" s="6" t="str">
        <f t="shared" si="282"/>
        <v/>
      </c>
      <c r="H6009" s="6" t="str">
        <f t="shared" si="283"/>
        <v/>
      </c>
      <c r="I6009" s="3" t="str">
        <f t="shared" si="284"/>
        <v/>
      </c>
    </row>
    <row r="6010" spans="6:9" x14ac:dyDescent="0.25">
      <c r="F6010" s="6" t="str">
        <f>IF($A6010="","",$E6010-_xlfn.MAXIFS($E$2:$E6009,$C$2:$C6009,$C6010,$A$2:$A6009,$A6010))</f>
        <v/>
      </c>
      <c r="G6010" s="6" t="str">
        <f t="shared" si="282"/>
        <v/>
      </c>
      <c r="H6010" s="6" t="str">
        <f t="shared" si="283"/>
        <v/>
      </c>
      <c r="I6010" s="3" t="str">
        <f t="shared" si="284"/>
        <v/>
      </c>
    </row>
    <row r="6011" spans="6:9" x14ac:dyDescent="0.25">
      <c r="F6011" s="6" t="str">
        <f>IF($A6011="","",$E6011-_xlfn.MAXIFS($E$2:$E6010,$C$2:$C6010,$C6011,$A$2:$A6010,$A6011))</f>
        <v/>
      </c>
      <c r="G6011" s="6" t="str">
        <f t="shared" si="282"/>
        <v/>
      </c>
      <c r="H6011" s="6" t="str">
        <f t="shared" si="283"/>
        <v/>
      </c>
      <c r="I6011" s="3" t="str">
        <f t="shared" si="284"/>
        <v/>
      </c>
    </row>
    <row r="6012" spans="6:9" x14ac:dyDescent="0.25">
      <c r="F6012" s="6" t="str">
        <f>IF($A6012="","",$E6012-_xlfn.MAXIFS($E$2:$E6011,$C$2:$C6011,$C6012,$A$2:$A6011,$A6012))</f>
        <v/>
      </c>
      <c r="G6012" s="6" t="str">
        <f t="shared" si="282"/>
        <v/>
      </c>
      <c r="H6012" s="6" t="str">
        <f t="shared" si="283"/>
        <v/>
      </c>
      <c r="I6012" s="3" t="str">
        <f t="shared" si="284"/>
        <v/>
      </c>
    </row>
    <row r="6013" spans="6:9" x14ac:dyDescent="0.25">
      <c r="F6013" s="6" t="str">
        <f>IF($A6013="","",$E6013-_xlfn.MAXIFS($E$2:$E6012,$C$2:$C6012,$C6013,$A$2:$A6012,$A6013))</f>
        <v/>
      </c>
      <c r="G6013" s="6" t="str">
        <f t="shared" si="282"/>
        <v/>
      </c>
      <c r="H6013" s="6" t="str">
        <f t="shared" si="283"/>
        <v/>
      </c>
      <c r="I6013" s="3" t="str">
        <f t="shared" si="284"/>
        <v/>
      </c>
    </row>
    <row r="6014" spans="6:9" x14ac:dyDescent="0.25">
      <c r="F6014" s="6" t="str">
        <f>IF($A6014="","",$E6014-_xlfn.MAXIFS($E$2:$E6013,$C$2:$C6013,$C6014,$A$2:$A6013,$A6014))</f>
        <v/>
      </c>
      <c r="G6014" s="6" t="str">
        <f t="shared" si="282"/>
        <v/>
      </c>
      <c r="H6014" s="6" t="str">
        <f t="shared" si="283"/>
        <v/>
      </c>
      <c r="I6014" s="3" t="str">
        <f t="shared" si="284"/>
        <v/>
      </c>
    </row>
    <row r="6015" spans="6:9" x14ac:dyDescent="0.25">
      <c r="F6015" s="6" t="str">
        <f>IF($A6015="","",$E6015-_xlfn.MAXIFS($E$2:$E6014,$C$2:$C6014,$C6015,$A$2:$A6014,$A6015))</f>
        <v/>
      </c>
      <c r="G6015" s="6" t="str">
        <f t="shared" si="282"/>
        <v/>
      </c>
      <c r="H6015" s="6" t="str">
        <f t="shared" si="283"/>
        <v/>
      </c>
      <c r="I6015" s="3" t="str">
        <f t="shared" si="284"/>
        <v/>
      </c>
    </row>
    <row r="6016" spans="6:9" x14ac:dyDescent="0.25">
      <c r="F6016" s="6" t="str">
        <f>IF($A6016="","",$E6016-_xlfn.MAXIFS($E$2:$E6015,$C$2:$C6015,$C6016,$A$2:$A6015,$A6016))</f>
        <v/>
      </c>
      <c r="G6016" s="6" t="str">
        <f t="shared" si="282"/>
        <v/>
      </c>
      <c r="H6016" s="6" t="str">
        <f t="shared" si="283"/>
        <v/>
      </c>
      <c r="I6016" s="3" t="str">
        <f t="shared" si="284"/>
        <v/>
      </c>
    </row>
    <row r="6017" spans="6:9" x14ac:dyDescent="0.25">
      <c r="F6017" s="6" t="str">
        <f>IF($A6017="","",$E6017-_xlfn.MAXIFS($E$2:$E6016,$C$2:$C6016,$C6017,$A$2:$A6016,$A6017))</f>
        <v/>
      </c>
      <c r="G6017" s="6" t="str">
        <f t="shared" si="282"/>
        <v/>
      </c>
      <c r="H6017" s="6" t="str">
        <f t="shared" si="283"/>
        <v/>
      </c>
      <c r="I6017" s="3" t="str">
        <f t="shared" si="284"/>
        <v/>
      </c>
    </row>
    <row r="6018" spans="6:9" x14ac:dyDescent="0.25">
      <c r="F6018" s="6" t="str">
        <f>IF($A6018="","",$E6018-_xlfn.MAXIFS($E$2:$E6017,$C$2:$C6017,$C6018,$A$2:$A6017,$A6018))</f>
        <v/>
      </c>
      <c r="G6018" s="6" t="str">
        <f t="shared" si="282"/>
        <v/>
      </c>
      <c r="H6018" s="6" t="str">
        <f t="shared" si="283"/>
        <v/>
      </c>
      <c r="I6018" s="3" t="str">
        <f t="shared" si="284"/>
        <v/>
      </c>
    </row>
    <row r="6019" spans="6:9" x14ac:dyDescent="0.25">
      <c r="F6019" s="6" t="str">
        <f>IF($A6019="","",$E6019-_xlfn.MAXIFS($E$2:$E6018,$C$2:$C6018,$C6019,$A$2:$A6018,$A6019))</f>
        <v/>
      </c>
      <c r="G6019" s="6" t="str">
        <f t="shared" si="282"/>
        <v/>
      </c>
      <c r="H6019" s="6" t="str">
        <f t="shared" si="283"/>
        <v/>
      </c>
      <c r="I6019" s="3" t="str">
        <f t="shared" si="284"/>
        <v/>
      </c>
    </row>
    <row r="6020" spans="6:9" x14ac:dyDescent="0.25">
      <c r="F6020" s="6" t="str">
        <f>IF($A6020="","",$E6020-_xlfn.MAXIFS($E$2:$E6019,$C$2:$C6019,$C6020,$A$2:$A6019,$A6020))</f>
        <v/>
      </c>
      <c r="G6020" s="6" t="str">
        <f t="shared" si="282"/>
        <v/>
      </c>
      <c r="H6020" s="6" t="str">
        <f t="shared" si="283"/>
        <v/>
      </c>
      <c r="I6020" s="3" t="str">
        <f t="shared" si="284"/>
        <v/>
      </c>
    </row>
    <row r="6021" spans="6:9" x14ac:dyDescent="0.25">
      <c r="F6021" s="6" t="str">
        <f>IF($A6021="","",$E6021-_xlfn.MAXIFS($E$2:$E6020,$C$2:$C6020,$C6021,$A$2:$A6020,$A6021))</f>
        <v/>
      </c>
      <c r="G6021" s="6" t="str">
        <f t="shared" si="282"/>
        <v/>
      </c>
      <c r="H6021" s="6" t="str">
        <f t="shared" si="283"/>
        <v/>
      </c>
      <c r="I6021" s="3" t="str">
        <f t="shared" si="284"/>
        <v/>
      </c>
    </row>
    <row r="6022" spans="6:9" x14ac:dyDescent="0.25">
      <c r="F6022" s="6" t="str">
        <f>IF($A6022="","",$E6022-_xlfn.MAXIFS($E$2:$E6021,$C$2:$C6021,$C6022,$A$2:$A6021,$A6022))</f>
        <v/>
      </c>
      <c r="G6022" s="6" t="str">
        <f t="shared" si="282"/>
        <v/>
      </c>
      <c r="H6022" s="6" t="str">
        <f t="shared" si="283"/>
        <v/>
      </c>
      <c r="I6022" s="3" t="str">
        <f t="shared" si="284"/>
        <v/>
      </c>
    </row>
    <row r="6023" spans="6:9" x14ac:dyDescent="0.25">
      <c r="F6023" s="6" t="str">
        <f>IF($A6023="","",$E6023-_xlfn.MAXIFS($E$2:$E6022,$C$2:$C6022,$C6023,$A$2:$A6022,$A6023))</f>
        <v/>
      </c>
      <c r="G6023" s="6" t="str">
        <f t="shared" si="282"/>
        <v/>
      </c>
      <c r="H6023" s="6" t="str">
        <f t="shared" si="283"/>
        <v/>
      </c>
      <c r="I6023" s="3" t="str">
        <f t="shared" si="284"/>
        <v/>
      </c>
    </row>
    <row r="6024" spans="6:9" x14ac:dyDescent="0.25">
      <c r="F6024" s="6" t="str">
        <f>IF($A6024="","",$E6024-_xlfn.MAXIFS($E$2:$E6023,$C$2:$C6023,$C6024,$A$2:$A6023,$A6024))</f>
        <v/>
      </c>
      <c r="G6024" s="6" t="str">
        <f t="shared" si="282"/>
        <v/>
      </c>
      <c r="H6024" s="6" t="str">
        <f t="shared" si="283"/>
        <v/>
      </c>
      <c r="I6024" s="3" t="str">
        <f t="shared" si="284"/>
        <v/>
      </c>
    </row>
    <row r="6025" spans="6:9" x14ac:dyDescent="0.25">
      <c r="F6025" s="6" t="str">
        <f>IF($A6025="","",$E6025-_xlfn.MAXIFS($E$2:$E6024,$C$2:$C6024,$C6025,$A$2:$A6024,$A6025))</f>
        <v/>
      </c>
      <c r="G6025" s="6" t="str">
        <f t="shared" ref="G6025:G6088" si="285">IF($A6025="","",HOUR($D6025))</f>
        <v/>
      </c>
      <c r="H6025" s="6" t="str">
        <f t="shared" ref="H6025:H6088" si="286">IF($A6025="","",MINUTE($D6025))</f>
        <v/>
      </c>
      <c r="I6025" s="3" t="str">
        <f t="shared" si="284"/>
        <v/>
      </c>
    </row>
    <row r="6026" spans="6:9" x14ac:dyDescent="0.25">
      <c r="F6026" s="6" t="str">
        <f>IF($A6026="","",$E6026-_xlfn.MAXIFS($E$2:$E6025,$C$2:$C6025,$C6026,$A$2:$A6025,$A6026))</f>
        <v/>
      </c>
      <c r="G6026" s="6" t="str">
        <f t="shared" si="285"/>
        <v/>
      </c>
      <c r="H6026" s="6" t="str">
        <f t="shared" si="286"/>
        <v/>
      </c>
      <c r="I6026" s="3" t="str">
        <f t="shared" ref="I6026:I6089" si="287">IF($F6026&lt;0,"ERROR","")</f>
        <v/>
      </c>
    </row>
    <row r="6027" spans="6:9" x14ac:dyDescent="0.25">
      <c r="F6027" s="6" t="str">
        <f>IF($A6027="","",$E6027-_xlfn.MAXIFS($E$2:$E6026,$C$2:$C6026,$C6027,$A$2:$A6026,$A6027))</f>
        <v/>
      </c>
      <c r="G6027" s="6" t="str">
        <f t="shared" si="285"/>
        <v/>
      </c>
      <c r="H6027" s="6" t="str">
        <f t="shared" si="286"/>
        <v/>
      </c>
      <c r="I6027" s="3" t="str">
        <f t="shared" si="287"/>
        <v/>
      </c>
    </row>
    <row r="6028" spans="6:9" x14ac:dyDescent="0.25">
      <c r="F6028" s="6" t="str">
        <f>IF($A6028="","",$E6028-_xlfn.MAXIFS($E$2:$E6027,$C$2:$C6027,$C6028,$A$2:$A6027,$A6028))</f>
        <v/>
      </c>
      <c r="G6028" s="6" t="str">
        <f t="shared" si="285"/>
        <v/>
      </c>
      <c r="H6028" s="6" t="str">
        <f t="shared" si="286"/>
        <v/>
      </c>
      <c r="I6028" s="3" t="str">
        <f t="shared" si="287"/>
        <v/>
      </c>
    </row>
    <row r="6029" spans="6:9" x14ac:dyDescent="0.25">
      <c r="F6029" s="6" t="str">
        <f>IF($A6029="","",$E6029-_xlfn.MAXIFS($E$2:$E6028,$C$2:$C6028,$C6029,$A$2:$A6028,$A6029))</f>
        <v/>
      </c>
      <c r="G6029" s="6" t="str">
        <f t="shared" si="285"/>
        <v/>
      </c>
      <c r="H6029" s="6" t="str">
        <f t="shared" si="286"/>
        <v/>
      </c>
      <c r="I6029" s="3" t="str">
        <f t="shared" si="287"/>
        <v/>
      </c>
    </row>
    <row r="6030" spans="6:9" x14ac:dyDescent="0.25">
      <c r="F6030" s="6" t="str">
        <f>IF($A6030="","",$E6030-_xlfn.MAXIFS($E$2:$E6029,$C$2:$C6029,$C6030,$A$2:$A6029,$A6030))</f>
        <v/>
      </c>
      <c r="G6030" s="6" t="str">
        <f t="shared" si="285"/>
        <v/>
      </c>
      <c r="H6030" s="6" t="str">
        <f t="shared" si="286"/>
        <v/>
      </c>
      <c r="I6030" s="3" t="str">
        <f t="shared" si="287"/>
        <v/>
      </c>
    </row>
    <row r="6031" spans="6:9" x14ac:dyDescent="0.25">
      <c r="F6031" s="6" t="str">
        <f>IF($A6031="","",$E6031-_xlfn.MAXIFS($E$2:$E6030,$C$2:$C6030,$C6031,$A$2:$A6030,$A6031))</f>
        <v/>
      </c>
      <c r="G6031" s="6" t="str">
        <f t="shared" si="285"/>
        <v/>
      </c>
      <c r="H6031" s="6" t="str">
        <f t="shared" si="286"/>
        <v/>
      </c>
      <c r="I6031" s="3" t="str">
        <f t="shared" si="287"/>
        <v/>
      </c>
    </row>
    <row r="6032" spans="6:9" x14ac:dyDescent="0.25">
      <c r="F6032" s="6" t="str">
        <f>IF($A6032="","",$E6032-_xlfn.MAXIFS($E$2:$E6031,$C$2:$C6031,$C6032,$A$2:$A6031,$A6032))</f>
        <v/>
      </c>
      <c r="G6032" s="6" t="str">
        <f t="shared" si="285"/>
        <v/>
      </c>
      <c r="H6032" s="6" t="str">
        <f t="shared" si="286"/>
        <v/>
      </c>
      <c r="I6032" s="3" t="str">
        <f t="shared" si="287"/>
        <v/>
      </c>
    </row>
    <row r="6033" spans="6:9" x14ac:dyDescent="0.25">
      <c r="F6033" s="6" t="str">
        <f>IF($A6033="","",$E6033-_xlfn.MAXIFS($E$2:$E6032,$C$2:$C6032,$C6033,$A$2:$A6032,$A6033))</f>
        <v/>
      </c>
      <c r="G6033" s="6" t="str">
        <f t="shared" si="285"/>
        <v/>
      </c>
      <c r="H6033" s="6" t="str">
        <f t="shared" si="286"/>
        <v/>
      </c>
      <c r="I6033" s="3" t="str">
        <f t="shared" si="287"/>
        <v/>
      </c>
    </row>
    <row r="6034" spans="6:9" x14ac:dyDescent="0.25">
      <c r="F6034" s="6" t="str">
        <f>IF($A6034="","",$E6034-_xlfn.MAXIFS($E$2:$E6033,$C$2:$C6033,$C6034,$A$2:$A6033,$A6034))</f>
        <v/>
      </c>
      <c r="G6034" s="6" t="str">
        <f t="shared" si="285"/>
        <v/>
      </c>
      <c r="H6034" s="6" t="str">
        <f t="shared" si="286"/>
        <v/>
      </c>
      <c r="I6034" s="3" t="str">
        <f t="shared" si="287"/>
        <v/>
      </c>
    </row>
    <row r="6035" spans="6:9" x14ac:dyDescent="0.25">
      <c r="F6035" s="6" t="str">
        <f>IF($A6035="","",$E6035-_xlfn.MAXIFS($E$2:$E6034,$C$2:$C6034,$C6035,$A$2:$A6034,$A6035))</f>
        <v/>
      </c>
      <c r="G6035" s="6" t="str">
        <f t="shared" si="285"/>
        <v/>
      </c>
      <c r="H6035" s="6" t="str">
        <f t="shared" si="286"/>
        <v/>
      </c>
      <c r="I6035" s="3" t="str">
        <f t="shared" si="287"/>
        <v/>
      </c>
    </row>
    <row r="6036" spans="6:9" x14ac:dyDescent="0.25">
      <c r="F6036" s="6" t="str">
        <f>IF($A6036="","",$E6036-_xlfn.MAXIFS($E$2:$E6035,$C$2:$C6035,$C6036,$A$2:$A6035,$A6036))</f>
        <v/>
      </c>
      <c r="G6036" s="6" t="str">
        <f t="shared" si="285"/>
        <v/>
      </c>
      <c r="H6036" s="6" t="str">
        <f t="shared" si="286"/>
        <v/>
      </c>
      <c r="I6036" s="3" t="str">
        <f t="shared" si="287"/>
        <v/>
      </c>
    </row>
    <row r="6037" spans="6:9" x14ac:dyDescent="0.25">
      <c r="F6037" s="6" t="str">
        <f>IF($A6037="","",$E6037-_xlfn.MAXIFS($E$2:$E6036,$C$2:$C6036,$C6037,$A$2:$A6036,$A6037))</f>
        <v/>
      </c>
      <c r="G6037" s="6" t="str">
        <f t="shared" si="285"/>
        <v/>
      </c>
      <c r="H6037" s="6" t="str">
        <f t="shared" si="286"/>
        <v/>
      </c>
      <c r="I6037" s="3" t="str">
        <f t="shared" si="287"/>
        <v/>
      </c>
    </row>
    <row r="6038" spans="6:9" x14ac:dyDescent="0.25">
      <c r="F6038" s="6" t="str">
        <f>IF($A6038="","",$E6038-_xlfn.MAXIFS($E$2:$E6037,$C$2:$C6037,$C6038,$A$2:$A6037,$A6038))</f>
        <v/>
      </c>
      <c r="G6038" s="6" t="str">
        <f t="shared" si="285"/>
        <v/>
      </c>
      <c r="H6038" s="6" t="str">
        <f t="shared" si="286"/>
        <v/>
      </c>
      <c r="I6038" s="3" t="str">
        <f t="shared" si="287"/>
        <v/>
      </c>
    </row>
    <row r="6039" spans="6:9" x14ac:dyDescent="0.25">
      <c r="F6039" s="6" t="str">
        <f>IF($A6039="","",$E6039-_xlfn.MAXIFS($E$2:$E6038,$C$2:$C6038,$C6039,$A$2:$A6038,$A6039))</f>
        <v/>
      </c>
      <c r="G6039" s="6" t="str">
        <f t="shared" si="285"/>
        <v/>
      </c>
      <c r="H6039" s="6" t="str">
        <f t="shared" si="286"/>
        <v/>
      </c>
      <c r="I6039" s="3" t="str">
        <f t="shared" si="287"/>
        <v/>
      </c>
    </row>
    <row r="6040" spans="6:9" x14ac:dyDescent="0.25">
      <c r="F6040" s="6" t="str">
        <f>IF($A6040="","",$E6040-_xlfn.MAXIFS($E$2:$E6039,$C$2:$C6039,$C6040,$A$2:$A6039,$A6040))</f>
        <v/>
      </c>
      <c r="G6040" s="6" t="str">
        <f t="shared" si="285"/>
        <v/>
      </c>
      <c r="H6040" s="6" t="str">
        <f t="shared" si="286"/>
        <v/>
      </c>
      <c r="I6040" s="3" t="str">
        <f t="shared" si="287"/>
        <v/>
      </c>
    </row>
    <row r="6041" spans="6:9" x14ac:dyDescent="0.25">
      <c r="F6041" s="6" t="str">
        <f>IF($A6041="","",$E6041-_xlfn.MAXIFS($E$2:$E6040,$C$2:$C6040,$C6041,$A$2:$A6040,$A6041))</f>
        <v/>
      </c>
      <c r="G6041" s="6" t="str">
        <f t="shared" si="285"/>
        <v/>
      </c>
      <c r="H6041" s="6" t="str">
        <f t="shared" si="286"/>
        <v/>
      </c>
      <c r="I6041" s="3" t="str">
        <f t="shared" si="287"/>
        <v/>
      </c>
    </row>
    <row r="6042" spans="6:9" x14ac:dyDescent="0.25">
      <c r="F6042" s="6" t="str">
        <f>IF($A6042="","",$E6042-_xlfn.MAXIFS($E$2:$E6041,$C$2:$C6041,$C6042,$A$2:$A6041,$A6042))</f>
        <v/>
      </c>
      <c r="G6042" s="6" t="str">
        <f t="shared" si="285"/>
        <v/>
      </c>
      <c r="H6042" s="6" t="str">
        <f t="shared" si="286"/>
        <v/>
      </c>
      <c r="I6042" s="3" t="str">
        <f t="shared" si="287"/>
        <v/>
      </c>
    </row>
    <row r="6043" spans="6:9" x14ac:dyDescent="0.25">
      <c r="F6043" s="6" t="str">
        <f>IF($A6043="","",$E6043-_xlfn.MAXIFS($E$2:$E6042,$C$2:$C6042,$C6043,$A$2:$A6042,$A6043))</f>
        <v/>
      </c>
      <c r="G6043" s="6" t="str">
        <f t="shared" si="285"/>
        <v/>
      </c>
      <c r="H6043" s="6" t="str">
        <f t="shared" si="286"/>
        <v/>
      </c>
      <c r="I6043" s="3" t="str">
        <f t="shared" si="287"/>
        <v/>
      </c>
    </row>
    <row r="6044" spans="6:9" x14ac:dyDescent="0.25">
      <c r="F6044" s="6" t="str">
        <f>IF($A6044="","",$E6044-_xlfn.MAXIFS($E$2:$E6043,$C$2:$C6043,$C6044,$A$2:$A6043,$A6044))</f>
        <v/>
      </c>
      <c r="G6044" s="6" t="str">
        <f t="shared" si="285"/>
        <v/>
      </c>
      <c r="H6044" s="6" t="str">
        <f t="shared" si="286"/>
        <v/>
      </c>
      <c r="I6044" s="3" t="str">
        <f t="shared" si="287"/>
        <v/>
      </c>
    </row>
    <row r="6045" spans="6:9" x14ac:dyDescent="0.25">
      <c r="F6045" s="6" t="str">
        <f>IF($A6045="","",$E6045-_xlfn.MAXIFS($E$2:$E6044,$C$2:$C6044,$C6045,$A$2:$A6044,$A6045))</f>
        <v/>
      </c>
      <c r="G6045" s="6" t="str">
        <f t="shared" si="285"/>
        <v/>
      </c>
      <c r="H6045" s="6" t="str">
        <f t="shared" si="286"/>
        <v/>
      </c>
      <c r="I6045" s="3" t="str">
        <f t="shared" si="287"/>
        <v/>
      </c>
    </row>
    <row r="6046" spans="6:9" x14ac:dyDescent="0.25">
      <c r="F6046" s="6" t="str">
        <f>IF($A6046="","",$E6046-_xlfn.MAXIFS($E$2:$E6045,$C$2:$C6045,$C6046,$A$2:$A6045,$A6046))</f>
        <v/>
      </c>
      <c r="G6046" s="6" t="str">
        <f t="shared" si="285"/>
        <v/>
      </c>
      <c r="H6046" s="6" t="str">
        <f t="shared" si="286"/>
        <v/>
      </c>
      <c r="I6046" s="3" t="str">
        <f t="shared" si="287"/>
        <v/>
      </c>
    </row>
    <row r="6047" spans="6:9" x14ac:dyDescent="0.25">
      <c r="F6047" s="6" t="str">
        <f>IF($A6047="","",$E6047-_xlfn.MAXIFS($E$2:$E6046,$C$2:$C6046,$C6047,$A$2:$A6046,$A6047))</f>
        <v/>
      </c>
      <c r="G6047" s="6" t="str">
        <f t="shared" si="285"/>
        <v/>
      </c>
      <c r="H6047" s="6" t="str">
        <f t="shared" si="286"/>
        <v/>
      </c>
      <c r="I6047" s="3" t="str">
        <f t="shared" si="287"/>
        <v/>
      </c>
    </row>
    <row r="6048" spans="6:9" x14ac:dyDescent="0.25">
      <c r="F6048" s="6" t="str">
        <f>IF($A6048="","",$E6048-_xlfn.MAXIFS($E$2:$E6047,$C$2:$C6047,$C6048,$A$2:$A6047,$A6048))</f>
        <v/>
      </c>
      <c r="G6048" s="6" t="str">
        <f t="shared" si="285"/>
        <v/>
      </c>
      <c r="H6048" s="6" t="str">
        <f t="shared" si="286"/>
        <v/>
      </c>
      <c r="I6048" s="3" t="str">
        <f t="shared" si="287"/>
        <v/>
      </c>
    </row>
    <row r="6049" spans="6:9" x14ac:dyDescent="0.25">
      <c r="F6049" s="6" t="str">
        <f>IF($A6049="","",$E6049-_xlfn.MAXIFS($E$2:$E6048,$C$2:$C6048,$C6049,$A$2:$A6048,$A6049))</f>
        <v/>
      </c>
      <c r="G6049" s="6" t="str">
        <f t="shared" si="285"/>
        <v/>
      </c>
      <c r="H6049" s="6" t="str">
        <f t="shared" si="286"/>
        <v/>
      </c>
      <c r="I6049" s="3" t="str">
        <f t="shared" si="287"/>
        <v/>
      </c>
    </row>
    <row r="6050" spans="6:9" x14ac:dyDescent="0.25">
      <c r="F6050" s="6" t="str">
        <f>IF($A6050="","",$E6050-_xlfn.MAXIFS($E$2:$E6049,$C$2:$C6049,$C6050,$A$2:$A6049,$A6050))</f>
        <v/>
      </c>
      <c r="G6050" s="6" t="str">
        <f t="shared" si="285"/>
        <v/>
      </c>
      <c r="H6050" s="6" t="str">
        <f t="shared" si="286"/>
        <v/>
      </c>
      <c r="I6050" s="3" t="str">
        <f t="shared" si="287"/>
        <v/>
      </c>
    </row>
    <row r="6051" spans="6:9" x14ac:dyDescent="0.25">
      <c r="F6051" s="6" t="str">
        <f>IF($A6051="","",$E6051-_xlfn.MAXIFS($E$2:$E6050,$C$2:$C6050,$C6051,$A$2:$A6050,$A6051))</f>
        <v/>
      </c>
      <c r="G6051" s="6" t="str">
        <f t="shared" si="285"/>
        <v/>
      </c>
      <c r="H6051" s="6" t="str">
        <f t="shared" si="286"/>
        <v/>
      </c>
      <c r="I6051" s="3" t="str">
        <f t="shared" si="287"/>
        <v/>
      </c>
    </row>
    <row r="6052" spans="6:9" x14ac:dyDescent="0.25">
      <c r="F6052" s="6" t="str">
        <f>IF($A6052="","",$E6052-_xlfn.MAXIFS($E$2:$E6051,$C$2:$C6051,$C6052,$A$2:$A6051,$A6052))</f>
        <v/>
      </c>
      <c r="G6052" s="6" t="str">
        <f t="shared" si="285"/>
        <v/>
      </c>
      <c r="H6052" s="6" t="str">
        <f t="shared" si="286"/>
        <v/>
      </c>
      <c r="I6052" s="3" t="str">
        <f t="shared" si="287"/>
        <v/>
      </c>
    </row>
    <row r="6053" spans="6:9" x14ac:dyDescent="0.25">
      <c r="F6053" s="6" t="str">
        <f>IF($A6053="","",$E6053-_xlfn.MAXIFS($E$2:$E6052,$C$2:$C6052,$C6053,$A$2:$A6052,$A6053))</f>
        <v/>
      </c>
      <c r="G6053" s="6" t="str">
        <f t="shared" si="285"/>
        <v/>
      </c>
      <c r="H6053" s="6" t="str">
        <f t="shared" si="286"/>
        <v/>
      </c>
      <c r="I6053" s="3" t="str">
        <f t="shared" si="287"/>
        <v/>
      </c>
    </row>
    <row r="6054" spans="6:9" x14ac:dyDescent="0.25">
      <c r="F6054" s="6" t="str">
        <f>IF($A6054="","",$E6054-_xlfn.MAXIFS($E$2:$E6053,$C$2:$C6053,$C6054,$A$2:$A6053,$A6054))</f>
        <v/>
      </c>
      <c r="G6054" s="6" t="str">
        <f t="shared" si="285"/>
        <v/>
      </c>
      <c r="H6054" s="6" t="str">
        <f t="shared" si="286"/>
        <v/>
      </c>
      <c r="I6054" s="3" t="str">
        <f t="shared" si="287"/>
        <v/>
      </c>
    </row>
    <row r="6055" spans="6:9" x14ac:dyDescent="0.25">
      <c r="F6055" s="6" t="str">
        <f>IF($A6055="","",$E6055-_xlfn.MAXIFS($E$2:$E6054,$C$2:$C6054,$C6055,$A$2:$A6054,$A6055))</f>
        <v/>
      </c>
      <c r="G6055" s="6" t="str">
        <f t="shared" si="285"/>
        <v/>
      </c>
      <c r="H6055" s="6" t="str">
        <f t="shared" si="286"/>
        <v/>
      </c>
      <c r="I6055" s="3" t="str">
        <f t="shared" si="287"/>
        <v/>
      </c>
    </row>
    <row r="6056" spans="6:9" x14ac:dyDescent="0.25">
      <c r="F6056" s="6" t="str">
        <f>IF($A6056="","",$E6056-_xlfn.MAXIFS($E$2:$E6055,$C$2:$C6055,$C6056,$A$2:$A6055,$A6056))</f>
        <v/>
      </c>
      <c r="G6056" s="6" t="str">
        <f t="shared" si="285"/>
        <v/>
      </c>
      <c r="H6056" s="6" t="str">
        <f t="shared" si="286"/>
        <v/>
      </c>
      <c r="I6056" s="3" t="str">
        <f t="shared" si="287"/>
        <v/>
      </c>
    </row>
    <row r="6057" spans="6:9" x14ac:dyDescent="0.25">
      <c r="F6057" s="6" t="str">
        <f>IF($A6057="","",$E6057-_xlfn.MAXIFS($E$2:$E6056,$C$2:$C6056,$C6057,$A$2:$A6056,$A6057))</f>
        <v/>
      </c>
      <c r="G6057" s="6" t="str">
        <f t="shared" si="285"/>
        <v/>
      </c>
      <c r="H6057" s="6" t="str">
        <f t="shared" si="286"/>
        <v/>
      </c>
      <c r="I6057" s="3" t="str">
        <f t="shared" si="287"/>
        <v/>
      </c>
    </row>
    <row r="6058" spans="6:9" x14ac:dyDescent="0.25">
      <c r="F6058" s="6" t="str">
        <f>IF($A6058="","",$E6058-_xlfn.MAXIFS($E$2:$E6057,$C$2:$C6057,$C6058,$A$2:$A6057,$A6058))</f>
        <v/>
      </c>
      <c r="G6058" s="6" t="str">
        <f t="shared" si="285"/>
        <v/>
      </c>
      <c r="H6058" s="6" t="str">
        <f t="shared" si="286"/>
        <v/>
      </c>
      <c r="I6058" s="3" t="str">
        <f t="shared" si="287"/>
        <v/>
      </c>
    </row>
    <row r="6059" spans="6:9" x14ac:dyDescent="0.25">
      <c r="F6059" s="6" t="str">
        <f>IF($A6059="","",$E6059-_xlfn.MAXIFS($E$2:$E6058,$C$2:$C6058,$C6059,$A$2:$A6058,$A6059))</f>
        <v/>
      </c>
      <c r="G6059" s="6" t="str">
        <f t="shared" si="285"/>
        <v/>
      </c>
      <c r="H6059" s="6" t="str">
        <f t="shared" si="286"/>
        <v/>
      </c>
      <c r="I6059" s="3" t="str">
        <f t="shared" si="287"/>
        <v/>
      </c>
    </row>
    <row r="6060" spans="6:9" x14ac:dyDescent="0.25">
      <c r="F6060" s="6" t="str">
        <f>IF($A6060="","",$E6060-_xlfn.MAXIFS($E$2:$E6059,$C$2:$C6059,$C6060,$A$2:$A6059,$A6060))</f>
        <v/>
      </c>
      <c r="G6060" s="6" t="str">
        <f t="shared" si="285"/>
        <v/>
      </c>
      <c r="H6060" s="6" t="str">
        <f t="shared" si="286"/>
        <v/>
      </c>
      <c r="I6060" s="3" t="str">
        <f t="shared" si="287"/>
        <v/>
      </c>
    </row>
    <row r="6061" spans="6:9" x14ac:dyDescent="0.25">
      <c r="F6061" s="6" t="str">
        <f>IF($A6061="","",$E6061-_xlfn.MAXIFS($E$2:$E6060,$C$2:$C6060,$C6061,$A$2:$A6060,$A6061))</f>
        <v/>
      </c>
      <c r="G6061" s="6" t="str">
        <f t="shared" si="285"/>
        <v/>
      </c>
      <c r="H6061" s="6" t="str">
        <f t="shared" si="286"/>
        <v/>
      </c>
      <c r="I6061" s="3" t="str">
        <f t="shared" si="287"/>
        <v/>
      </c>
    </row>
    <row r="6062" spans="6:9" x14ac:dyDescent="0.25">
      <c r="F6062" s="6" t="str">
        <f>IF($A6062="","",$E6062-_xlfn.MAXIFS($E$2:$E6061,$C$2:$C6061,$C6062,$A$2:$A6061,$A6062))</f>
        <v/>
      </c>
      <c r="G6062" s="6" t="str">
        <f t="shared" si="285"/>
        <v/>
      </c>
      <c r="H6062" s="6" t="str">
        <f t="shared" si="286"/>
        <v/>
      </c>
      <c r="I6062" s="3" t="str">
        <f t="shared" si="287"/>
        <v/>
      </c>
    </row>
    <row r="6063" spans="6:9" x14ac:dyDescent="0.25">
      <c r="F6063" s="6" t="str">
        <f>IF($A6063="","",$E6063-_xlfn.MAXIFS($E$2:$E6062,$C$2:$C6062,$C6063,$A$2:$A6062,$A6063))</f>
        <v/>
      </c>
      <c r="G6063" s="6" t="str">
        <f t="shared" si="285"/>
        <v/>
      </c>
      <c r="H6063" s="6" t="str">
        <f t="shared" si="286"/>
        <v/>
      </c>
      <c r="I6063" s="3" t="str">
        <f t="shared" si="287"/>
        <v/>
      </c>
    </row>
    <row r="6064" spans="6:9" x14ac:dyDescent="0.25">
      <c r="F6064" s="6" t="str">
        <f>IF($A6064="","",$E6064-_xlfn.MAXIFS($E$2:$E6063,$C$2:$C6063,$C6064,$A$2:$A6063,$A6064))</f>
        <v/>
      </c>
      <c r="G6064" s="6" t="str">
        <f t="shared" si="285"/>
        <v/>
      </c>
      <c r="H6064" s="6" t="str">
        <f t="shared" si="286"/>
        <v/>
      </c>
      <c r="I6064" s="3" t="str">
        <f t="shared" si="287"/>
        <v/>
      </c>
    </row>
    <row r="6065" spans="6:9" x14ac:dyDescent="0.25">
      <c r="F6065" s="6" t="str">
        <f>IF($A6065="","",$E6065-_xlfn.MAXIFS($E$2:$E6064,$C$2:$C6064,$C6065,$A$2:$A6064,$A6065))</f>
        <v/>
      </c>
      <c r="G6065" s="6" t="str">
        <f t="shared" si="285"/>
        <v/>
      </c>
      <c r="H6065" s="6" t="str">
        <f t="shared" si="286"/>
        <v/>
      </c>
      <c r="I6065" s="3" t="str">
        <f t="shared" si="287"/>
        <v/>
      </c>
    </row>
    <row r="6066" spans="6:9" x14ac:dyDescent="0.25">
      <c r="F6066" s="6" t="str">
        <f>IF($A6066="","",$E6066-_xlfn.MAXIFS($E$2:$E6065,$C$2:$C6065,$C6066,$A$2:$A6065,$A6066))</f>
        <v/>
      </c>
      <c r="G6066" s="6" t="str">
        <f t="shared" si="285"/>
        <v/>
      </c>
      <c r="H6066" s="6" t="str">
        <f t="shared" si="286"/>
        <v/>
      </c>
      <c r="I6066" s="3" t="str">
        <f t="shared" si="287"/>
        <v/>
      </c>
    </row>
    <row r="6067" spans="6:9" x14ac:dyDescent="0.25">
      <c r="F6067" s="6" t="str">
        <f>IF($A6067="","",$E6067-_xlfn.MAXIFS($E$2:$E6066,$C$2:$C6066,$C6067,$A$2:$A6066,$A6067))</f>
        <v/>
      </c>
      <c r="G6067" s="6" t="str">
        <f t="shared" si="285"/>
        <v/>
      </c>
      <c r="H6067" s="6" t="str">
        <f t="shared" si="286"/>
        <v/>
      </c>
      <c r="I6067" s="3" t="str">
        <f t="shared" si="287"/>
        <v/>
      </c>
    </row>
    <row r="6068" spans="6:9" x14ac:dyDescent="0.25">
      <c r="F6068" s="6" t="str">
        <f>IF($A6068="","",$E6068-_xlfn.MAXIFS($E$2:$E6067,$C$2:$C6067,$C6068,$A$2:$A6067,$A6068))</f>
        <v/>
      </c>
      <c r="G6068" s="6" t="str">
        <f t="shared" si="285"/>
        <v/>
      </c>
      <c r="H6068" s="6" t="str">
        <f t="shared" si="286"/>
        <v/>
      </c>
      <c r="I6068" s="3" t="str">
        <f t="shared" si="287"/>
        <v/>
      </c>
    </row>
    <row r="6069" spans="6:9" x14ac:dyDescent="0.25">
      <c r="F6069" s="6" t="str">
        <f>IF($A6069="","",$E6069-_xlfn.MAXIFS($E$2:$E6068,$C$2:$C6068,$C6069,$A$2:$A6068,$A6069))</f>
        <v/>
      </c>
      <c r="G6069" s="6" t="str">
        <f t="shared" si="285"/>
        <v/>
      </c>
      <c r="H6069" s="6" t="str">
        <f t="shared" si="286"/>
        <v/>
      </c>
      <c r="I6069" s="3" t="str">
        <f t="shared" si="287"/>
        <v/>
      </c>
    </row>
    <row r="6070" spans="6:9" x14ac:dyDescent="0.25">
      <c r="F6070" s="6" t="str">
        <f>IF($A6070="","",$E6070-_xlfn.MAXIFS($E$2:$E6069,$C$2:$C6069,$C6070,$A$2:$A6069,$A6070))</f>
        <v/>
      </c>
      <c r="G6070" s="6" t="str">
        <f t="shared" si="285"/>
        <v/>
      </c>
      <c r="H6070" s="6" t="str">
        <f t="shared" si="286"/>
        <v/>
      </c>
      <c r="I6070" s="3" t="str">
        <f t="shared" si="287"/>
        <v/>
      </c>
    </row>
    <row r="6071" spans="6:9" x14ac:dyDescent="0.25">
      <c r="F6071" s="6" t="str">
        <f>IF($A6071="","",$E6071-_xlfn.MAXIFS($E$2:$E6070,$C$2:$C6070,$C6071,$A$2:$A6070,$A6071))</f>
        <v/>
      </c>
      <c r="G6071" s="6" t="str">
        <f t="shared" si="285"/>
        <v/>
      </c>
      <c r="H6071" s="6" t="str">
        <f t="shared" si="286"/>
        <v/>
      </c>
      <c r="I6071" s="3" t="str">
        <f t="shared" si="287"/>
        <v/>
      </c>
    </row>
    <row r="6072" spans="6:9" x14ac:dyDescent="0.25">
      <c r="F6072" s="6" t="str">
        <f>IF($A6072="","",$E6072-_xlfn.MAXIFS($E$2:$E6071,$C$2:$C6071,$C6072,$A$2:$A6071,$A6072))</f>
        <v/>
      </c>
      <c r="G6072" s="6" t="str">
        <f t="shared" si="285"/>
        <v/>
      </c>
      <c r="H6072" s="6" t="str">
        <f t="shared" si="286"/>
        <v/>
      </c>
      <c r="I6072" s="3" t="str">
        <f t="shared" si="287"/>
        <v/>
      </c>
    </row>
    <row r="6073" spans="6:9" x14ac:dyDescent="0.25">
      <c r="F6073" s="6" t="str">
        <f>IF($A6073="","",$E6073-_xlfn.MAXIFS($E$2:$E6072,$C$2:$C6072,$C6073,$A$2:$A6072,$A6073))</f>
        <v/>
      </c>
      <c r="G6073" s="6" t="str">
        <f t="shared" si="285"/>
        <v/>
      </c>
      <c r="H6073" s="6" t="str">
        <f t="shared" si="286"/>
        <v/>
      </c>
      <c r="I6073" s="3" t="str">
        <f t="shared" si="287"/>
        <v/>
      </c>
    </row>
    <row r="6074" spans="6:9" x14ac:dyDescent="0.25">
      <c r="F6074" s="6" t="str">
        <f>IF($A6074="","",$E6074-_xlfn.MAXIFS($E$2:$E6073,$C$2:$C6073,$C6074,$A$2:$A6073,$A6074))</f>
        <v/>
      </c>
      <c r="G6074" s="6" t="str">
        <f t="shared" si="285"/>
        <v/>
      </c>
      <c r="H6074" s="6" t="str">
        <f t="shared" si="286"/>
        <v/>
      </c>
      <c r="I6074" s="3" t="str">
        <f t="shared" si="287"/>
        <v/>
      </c>
    </row>
    <row r="6075" spans="6:9" x14ac:dyDescent="0.25">
      <c r="F6075" s="6" t="str">
        <f>IF($A6075="","",$E6075-_xlfn.MAXIFS($E$2:$E6074,$C$2:$C6074,$C6075,$A$2:$A6074,$A6075))</f>
        <v/>
      </c>
      <c r="G6075" s="6" t="str">
        <f t="shared" si="285"/>
        <v/>
      </c>
      <c r="H6075" s="6" t="str">
        <f t="shared" si="286"/>
        <v/>
      </c>
      <c r="I6075" s="3" t="str">
        <f t="shared" si="287"/>
        <v/>
      </c>
    </row>
    <row r="6076" spans="6:9" x14ac:dyDescent="0.25">
      <c r="F6076" s="6" t="str">
        <f>IF($A6076="","",$E6076-_xlfn.MAXIFS($E$2:$E6075,$C$2:$C6075,$C6076,$A$2:$A6075,$A6076))</f>
        <v/>
      </c>
      <c r="G6076" s="6" t="str">
        <f t="shared" si="285"/>
        <v/>
      </c>
      <c r="H6076" s="6" t="str">
        <f t="shared" si="286"/>
        <v/>
      </c>
      <c r="I6076" s="3" t="str">
        <f t="shared" si="287"/>
        <v/>
      </c>
    </row>
    <row r="6077" spans="6:9" x14ac:dyDescent="0.25">
      <c r="F6077" s="6" t="str">
        <f>IF($A6077="","",$E6077-_xlfn.MAXIFS($E$2:$E6076,$C$2:$C6076,$C6077,$A$2:$A6076,$A6077))</f>
        <v/>
      </c>
      <c r="G6077" s="6" t="str">
        <f t="shared" si="285"/>
        <v/>
      </c>
      <c r="H6077" s="6" t="str">
        <f t="shared" si="286"/>
        <v/>
      </c>
      <c r="I6077" s="3" t="str">
        <f t="shared" si="287"/>
        <v/>
      </c>
    </row>
    <row r="6078" spans="6:9" x14ac:dyDescent="0.25">
      <c r="F6078" s="6" t="str">
        <f>IF($A6078="","",$E6078-_xlfn.MAXIFS($E$2:$E6077,$C$2:$C6077,$C6078,$A$2:$A6077,$A6078))</f>
        <v/>
      </c>
      <c r="G6078" s="6" t="str">
        <f t="shared" si="285"/>
        <v/>
      </c>
      <c r="H6078" s="6" t="str">
        <f t="shared" si="286"/>
        <v/>
      </c>
      <c r="I6078" s="3" t="str">
        <f t="shared" si="287"/>
        <v/>
      </c>
    </row>
    <row r="6079" spans="6:9" x14ac:dyDescent="0.25">
      <c r="F6079" s="6" t="str">
        <f>IF($A6079="","",$E6079-_xlfn.MAXIFS($E$2:$E6078,$C$2:$C6078,$C6079,$A$2:$A6078,$A6079))</f>
        <v/>
      </c>
      <c r="G6079" s="6" t="str">
        <f t="shared" si="285"/>
        <v/>
      </c>
      <c r="H6079" s="6" t="str">
        <f t="shared" si="286"/>
        <v/>
      </c>
      <c r="I6079" s="3" t="str">
        <f t="shared" si="287"/>
        <v/>
      </c>
    </row>
    <row r="6080" spans="6:9" x14ac:dyDescent="0.25">
      <c r="F6080" s="6" t="str">
        <f>IF($A6080="","",$E6080-_xlfn.MAXIFS($E$2:$E6079,$C$2:$C6079,$C6080,$A$2:$A6079,$A6080))</f>
        <v/>
      </c>
      <c r="G6080" s="6" t="str">
        <f t="shared" si="285"/>
        <v/>
      </c>
      <c r="H6080" s="6" t="str">
        <f t="shared" si="286"/>
        <v/>
      </c>
      <c r="I6080" s="3" t="str">
        <f t="shared" si="287"/>
        <v/>
      </c>
    </row>
    <row r="6081" spans="6:9" x14ac:dyDescent="0.25">
      <c r="F6081" s="6" t="str">
        <f>IF($A6081="","",$E6081-_xlfn.MAXIFS($E$2:$E6080,$C$2:$C6080,$C6081,$A$2:$A6080,$A6081))</f>
        <v/>
      </c>
      <c r="G6081" s="6" t="str">
        <f t="shared" si="285"/>
        <v/>
      </c>
      <c r="H6081" s="6" t="str">
        <f t="shared" si="286"/>
        <v/>
      </c>
      <c r="I6081" s="3" t="str">
        <f t="shared" si="287"/>
        <v/>
      </c>
    </row>
    <row r="6082" spans="6:9" x14ac:dyDescent="0.25">
      <c r="F6082" s="6" t="str">
        <f>IF($A6082="","",$E6082-_xlfn.MAXIFS($E$2:$E6081,$C$2:$C6081,$C6082,$A$2:$A6081,$A6082))</f>
        <v/>
      </c>
      <c r="G6082" s="6" t="str">
        <f t="shared" si="285"/>
        <v/>
      </c>
      <c r="H6082" s="6" t="str">
        <f t="shared" si="286"/>
        <v/>
      </c>
      <c r="I6082" s="3" t="str">
        <f t="shared" si="287"/>
        <v/>
      </c>
    </row>
    <row r="6083" spans="6:9" x14ac:dyDescent="0.25">
      <c r="F6083" s="6" t="str">
        <f>IF($A6083="","",$E6083-_xlfn.MAXIFS($E$2:$E6082,$C$2:$C6082,$C6083,$A$2:$A6082,$A6083))</f>
        <v/>
      </c>
      <c r="G6083" s="6" t="str">
        <f t="shared" si="285"/>
        <v/>
      </c>
      <c r="H6083" s="6" t="str">
        <f t="shared" si="286"/>
        <v/>
      </c>
      <c r="I6083" s="3" t="str">
        <f t="shared" si="287"/>
        <v/>
      </c>
    </row>
    <row r="6084" spans="6:9" x14ac:dyDescent="0.25">
      <c r="F6084" s="6" t="str">
        <f>IF($A6084="","",$E6084-_xlfn.MAXIFS($E$2:$E6083,$C$2:$C6083,$C6084,$A$2:$A6083,$A6084))</f>
        <v/>
      </c>
      <c r="G6084" s="6" t="str">
        <f t="shared" si="285"/>
        <v/>
      </c>
      <c r="H6084" s="6" t="str">
        <f t="shared" si="286"/>
        <v/>
      </c>
      <c r="I6084" s="3" t="str">
        <f t="shared" si="287"/>
        <v/>
      </c>
    </row>
    <row r="6085" spans="6:9" x14ac:dyDescent="0.25">
      <c r="F6085" s="6" t="str">
        <f>IF($A6085="","",$E6085-_xlfn.MAXIFS($E$2:$E6084,$C$2:$C6084,$C6085,$A$2:$A6084,$A6085))</f>
        <v/>
      </c>
      <c r="G6085" s="6" t="str">
        <f t="shared" si="285"/>
        <v/>
      </c>
      <c r="H6085" s="6" t="str">
        <f t="shared" si="286"/>
        <v/>
      </c>
      <c r="I6085" s="3" t="str">
        <f t="shared" si="287"/>
        <v/>
      </c>
    </row>
    <row r="6086" spans="6:9" x14ac:dyDescent="0.25">
      <c r="F6086" s="6" t="str">
        <f>IF($A6086="","",$E6086-_xlfn.MAXIFS($E$2:$E6085,$C$2:$C6085,$C6086,$A$2:$A6085,$A6086))</f>
        <v/>
      </c>
      <c r="G6086" s="6" t="str">
        <f t="shared" si="285"/>
        <v/>
      </c>
      <c r="H6086" s="6" t="str">
        <f t="shared" si="286"/>
        <v/>
      </c>
      <c r="I6086" s="3" t="str">
        <f t="shared" si="287"/>
        <v/>
      </c>
    </row>
    <row r="6087" spans="6:9" x14ac:dyDescent="0.25">
      <c r="F6087" s="6" t="str">
        <f>IF($A6087="","",$E6087-_xlfn.MAXIFS($E$2:$E6086,$C$2:$C6086,$C6087,$A$2:$A6086,$A6087))</f>
        <v/>
      </c>
      <c r="G6087" s="6" t="str">
        <f t="shared" si="285"/>
        <v/>
      </c>
      <c r="H6087" s="6" t="str">
        <f t="shared" si="286"/>
        <v/>
      </c>
      <c r="I6087" s="3" t="str">
        <f t="shared" si="287"/>
        <v/>
      </c>
    </row>
    <row r="6088" spans="6:9" x14ac:dyDescent="0.25">
      <c r="F6088" s="6" t="str">
        <f>IF($A6088="","",$E6088-_xlfn.MAXIFS($E$2:$E6087,$C$2:$C6087,$C6088,$A$2:$A6087,$A6088))</f>
        <v/>
      </c>
      <c r="G6088" s="6" t="str">
        <f t="shared" si="285"/>
        <v/>
      </c>
      <c r="H6088" s="6" t="str">
        <f t="shared" si="286"/>
        <v/>
      </c>
      <c r="I6088" s="3" t="str">
        <f t="shared" si="287"/>
        <v/>
      </c>
    </row>
    <row r="6089" spans="6:9" x14ac:dyDescent="0.25">
      <c r="F6089" s="6" t="str">
        <f>IF($A6089="","",$E6089-_xlfn.MAXIFS($E$2:$E6088,$C$2:$C6088,$C6089,$A$2:$A6088,$A6089))</f>
        <v/>
      </c>
      <c r="G6089" s="6" t="str">
        <f t="shared" ref="G6089:G6152" si="288">IF($A6089="","",HOUR($D6089))</f>
        <v/>
      </c>
      <c r="H6089" s="6" t="str">
        <f t="shared" ref="H6089:H6152" si="289">IF($A6089="","",MINUTE($D6089))</f>
        <v/>
      </c>
      <c r="I6089" s="3" t="str">
        <f t="shared" si="287"/>
        <v/>
      </c>
    </row>
    <row r="6090" spans="6:9" x14ac:dyDescent="0.25">
      <c r="F6090" s="6" t="str">
        <f>IF($A6090="","",$E6090-_xlfn.MAXIFS($E$2:$E6089,$C$2:$C6089,$C6090,$A$2:$A6089,$A6090))</f>
        <v/>
      </c>
      <c r="G6090" s="6" t="str">
        <f t="shared" si="288"/>
        <v/>
      </c>
      <c r="H6090" s="6" t="str">
        <f t="shared" si="289"/>
        <v/>
      </c>
      <c r="I6090" s="3" t="str">
        <f t="shared" ref="I6090:I6153" si="290">IF($F6090&lt;0,"ERROR","")</f>
        <v/>
      </c>
    </row>
    <row r="6091" spans="6:9" x14ac:dyDescent="0.25">
      <c r="F6091" s="6" t="str">
        <f>IF($A6091="","",$E6091-_xlfn.MAXIFS($E$2:$E6090,$C$2:$C6090,$C6091,$A$2:$A6090,$A6091))</f>
        <v/>
      </c>
      <c r="G6091" s="6" t="str">
        <f t="shared" si="288"/>
        <v/>
      </c>
      <c r="H6091" s="6" t="str">
        <f t="shared" si="289"/>
        <v/>
      </c>
      <c r="I6091" s="3" t="str">
        <f t="shared" si="290"/>
        <v/>
      </c>
    </row>
    <row r="6092" spans="6:9" x14ac:dyDescent="0.25">
      <c r="F6092" s="6" t="str">
        <f>IF($A6092="","",$E6092-_xlfn.MAXIFS($E$2:$E6091,$C$2:$C6091,$C6092,$A$2:$A6091,$A6092))</f>
        <v/>
      </c>
      <c r="G6092" s="6" t="str">
        <f t="shared" si="288"/>
        <v/>
      </c>
      <c r="H6092" s="6" t="str">
        <f t="shared" si="289"/>
        <v/>
      </c>
      <c r="I6092" s="3" t="str">
        <f t="shared" si="290"/>
        <v/>
      </c>
    </row>
    <row r="6093" spans="6:9" x14ac:dyDescent="0.25">
      <c r="F6093" s="6" t="str">
        <f>IF($A6093="","",$E6093-_xlfn.MAXIFS($E$2:$E6092,$C$2:$C6092,$C6093,$A$2:$A6092,$A6093))</f>
        <v/>
      </c>
      <c r="G6093" s="6" t="str">
        <f t="shared" si="288"/>
        <v/>
      </c>
      <c r="H6093" s="6" t="str">
        <f t="shared" si="289"/>
        <v/>
      </c>
      <c r="I6093" s="3" t="str">
        <f t="shared" si="290"/>
        <v/>
      </c>
    </row>
    <row r="6094" spans="6:9" x14ac:dyDescent="0.25">
      <c r="F6094" s="6" t="str">
        <f>IF($A6094="","",$E6094-_xlfn.MAXIFS($E$2:$E6093,$C$2:$C6093,$C6094,$A$2:$A6093,$A6094))</f>
        <v/>
      </c>
      <c r="G6094" s="6" t="str">
        <f t="shared" si="288"/>
        <v/>
      </c>
      <c r="H6094" s="6" t="str">
        <f t="shared" si="289"/>
        <v/>
      </c>
      <c r="I6094" s="3" t="str">
        <f t="shared" si="290"/>
        <v/>
      </c>
    </row>
    <row r="6095" spans="6:9" x14ac:dyDescent="0.25">
      <c r="F6095" s="6" t="str">
        <f>IF($A6095="","",$E6095-_xlfn.MAXIFS($E$2:$E6094,$C$2:$C6094,$C6095,$A$2:$A6094,$A6095))</f>
        <v/>
      </c>
      <c r="G6095" s="6" t="str">
        <f t="shared" si="288"/>
        <v/>
      </c>
      <c r="H6095" s="6" t="str">
        <f t="shared" si="289"/>
        <v/>
      </c>
      <c r="I6095" s="3" t="str">
        <f t="shared" si="290"/>
        <v/>
      </c>
    </row>
    <row r="6096" spans="6:9" x14ac:dyDescent="0.25">
      <c r="F6096" s="6" t="str">
        <f>IF($A6096="","",$E6096-_xlfn.MAXIFS($E$2:$E6095,$C$2:$C6095,$C6096,$A$2:$A6095,$A6096))</f>
        <v/>
      </c>
      <c r="G6096" s="6" t="str">
        <f t="shared" si="288"/>
        <v/>
      </c>
      <c r="H6096" s="6" t="str">
        <f t="shared" si="289"/>
        <v/>
      </c>
      <c r="I6096" s="3" t="str">
        <f t="shared" si="290"/>
        <v/>
      </c>
    </row>
    <row r="6097" spans="6:9" x14ac:dyDescent="0.25">
      <c r="F6097" s="6" t="str">
        <f>IF($A6097="","",$E6097-_xlfn.MAXIFS($E$2:$E6096,$C$2:$C6096,$C6097,$A$2:$A6096,$A6097))</f>
        <v/>
      </c>
      <c r="G6097" s="6" t="str">
        <f t="shared" si="288"/>
        <v/>
      </c>
      <c r="H6097" s="6" t="str">
        <f t="shared" si="289"/>
        <v/>
      </c>
      <c r="I6097" s="3" t="str">
        <f t="shared" si="290"/>
        <v/>
      </c>
    </row>
    <row r="6098" spans="6:9" x14ac:dyDescent="0.25">
      <c r="F6098" s="6" t="str">
        <f>IF($A6098="","",$E6098-_xlfn.MAXIFS($E$2:$E6097,$C$2:$C6097,$C6098,$A$2:$A6097,$A6098))</f>
        <v/>
      </c>
      <c r="G6098" s="6" t="str">
        <f t="shared" si="288"/>
        <v/>
      </c>
      <c r="H6098" s="6" t="str">
        <f t="shared" si="289"/>
        <v/>
      </c>
      <c r="I6098" s="3" t="str">
        <f t="shared" si="290"/>
        <v/>
      </c>
    </row>
    <row r="6099" spans="6:9" x14ac:dyDescent="0.25">
      <c r="F6099" s="6" t="str">
        <f>IF($A6099="","",$E6099-_xlfn.MAXIFS($E$2:$E6098,$C$2:$C6098,$C6099,$A$2:$A6098,$A6099))</f>
        <v/>
      </c>
      <c r="G6099" s="6" t="str">
        <f t="shared" si="288"/>
        <v/>
      </c>
      <c r="H6099" s="6" t="str">
        <f t="shared" si="289"/>
        <v/>
      </c>
      <c r="I6099" s="3" t="str">
        <f t="shared" si="290"/>
        <v/>
      </c>
    </row>
    <row r="6100" spans="6:9" x14ac:dyDescent="0.25">
      <c r="F6100" s="6" t="str">
        <f>IF($A6100="","",$E6100-_xlfn.MAXIFS($E$2:$E6099,$C$2:$C6099,$C6100,$A$2:$A6099,$A6100))</f>
        <v/>
      </c>
      <c r="G6100" s="6" t="str">
        <f t="shared" si="288"/>
        <v/>
      </c>
      <c r="H6100" s="6" t="str">
        <f t="shared" si="289"/>
        <v/>
      </c>
      <c r="I6100" s="3" t="str">
        <f t="shared" si="290"/>
        <v/>
      </c>
    </row>
    <row r="6101" spans="6:9" x14ac:dyDescent="0.25">
      <c r="F6101" s="6" t="str">
        <f>IF($A6101="","",$E6101-_xlfn.MAXIFS($E$2:$E6100,$C$2:$C6100,$C6101,$A$2:$A6100,$A6101))</f>
        <v/>
      </c>
      <c r="G6101" s="6" t="str">
        <f t="shared" si="288"/>
        <v/>
      </c>
      <c r="H6101" s="6" t="str">
        <f t="shared" si="289"/>
        <v/>
      </c>
      <c r="I6101" s="3" t="str">
        <f t="shared" si="290"/>
        <v/>
      </c>
    </row>
    <row r="6102" spans="6:9" x14ac:dyDescent="0.25">
      <c r="F6102" s="6" t="str">
        <f>IF($A6102="","",$E6102-_xlfn.MAXIFS($E$2:$E6101,$C$2:$C6101,$C6102,$A$2:$A6101,$A6102))</f>
        <v/>
      </c>
      <c r="G6102" s="6" t="str">
        <f t="shared" si="288"/>
        <v/>
      </c>
      <c r="H6102" s="6" t="str">
        <f t="shared" si="289"/>
        <v/>
      </c>
      <c r="I6102" s="3" t="str">
        <f t="shared" si="290"/>
        <v/>
      </c>
    </row>
    <row r="6103" spans="6:9" x14ac:dyDescent="0.25">
      <c r="F6103" s="6" t="str">
        <f>IF($A6103="","",$E6103-_xlfn.MAXIFS($E$2:$E6102,$C$2:$C6102,$C6103,$A$2:$A6102,$A6103))</f>
        <v/>
      </c>
      <c r="G6103" s="6" t="str">
        <f t="shared" si="288"/>
        <v/>
      </c>
      <c r="H6103" s="6" t="str">
        <f t="shared" si="289"/>
        <v/>
      </c>
      <c r="I6103" s="3" t="str">
        <f t="shared" si="290"/>
        <v/>
      </c>
    </row>
    <row r="6104" spans="6:9" x14ac:dyDescent="0.25">
      <c r="F6104" s="6" t="str">
        <f>IF($A6104="","",$E6104-_xlfn.MAXIFS($E$2:$E6103,$C$2:$C6103,$C6104,$A$2:$A6103,$A6104))</f>
        <v/>
      </c>
      <c r="G6104" s="6" t="str">
        <f t="shared" si="288"/>
        <v/>
      </c>
      <c r="H6104" s="6" t="str">
        <f t="shared" si="289"/>
        <v/>
      </c>
      <c r="I6104" s="3" t="str">
        <f t="shared" si="290"/>
        <v/>
      </c>
    </row>
    <row r="6105" spans="6:9" x14ac:dyDescent="0.25">
      <c r="F6105" s="6" t="str">
        <f>IF($A6105="","",$E6105-_xlfn.MAXIFS($E$2:$E6104,$C$2:$C6104,$C6105,$A$2:$A6104,$A6105))</f>
        <v/>
      </c>
      <c r="G6105" s="6" t="str">
        <f t="shared" si="288"/>
        <v/>
      </c>
      <c r="H6105" s="6" t="str">
        <f t="shared" si="289"/>
        <v/>
      </c>
      <c r="I6105" s="3" t="str">
        <f t="shared" si="290"/>
        <v/>
      </c>
    </row>
    <row r="6106" spans="6:9" x14ac:dyDescent="0.25">
      <c r="F6106" s="6" t="str">
        <f>IF($A6106="","",$E6106-_xlfn.MAXIFS($E$2:$E6105,$C$2:$C6105,$C6106,$A$2:$A6105,$A6106))</f>
        <v/>
      </c>
      <c r="G6106" s="6" t="str">
        <f t="shared" si="288"/>
        <v/>
      </c>
      <c r="H6106" s="6" t="str">
        <f t="shared" si="289"/>
        <v/>
      </c>
      <c r="I6106" s="3" t="str">
        <f t="shared" si="290"/>
        <v/>
      </c>
    </row>
    <row r="6107" spans="6:9" x14ac:dyDescent="0.25">
      <c r="F6107" s="6" t="str">
        <f>IF($A6107="","",$E6107-_xlfn.MAXIFS($E$2:$E6106,$C$2:$C6106,$C6107,$A$2:$A6106,$A6107))</f>
        <v/>
      </c>
      <c r="G6107" s="6" t="str">
        <f t="shared" si="288"/>
        <v/>
      </c>
      <c r="H6107" s="6" t="str">
        <f t="shared" si="289"/>
        <v/>
      </c>
      <c r="I6107" s="3" t="str">
        <f t="shared" si="290"/>
        <v/>
      </c>
    </row>
    <row r="6108" spans="6:9" x14ac:dyDescent="0.25">
      <c r="F6108" s="6" t="str">
        <f>IF($A6108="","",$E6108-_xlfn.MAXIFS($E$2:$E6107,$C$2:$C6107,$C6108,$A$2:$A6107,$A6108))</f>
        <v/>
      </c>
      <c r="G6108" s="6" t="str">
        <f t="shared" si="288"/>
        <v/>
      </c>
      <c r="H6108" s="6" t="str">
        <f t="shared" si="289"/>
        <v/>
      </c>
      <c r="I6108" s="3" t="str">
        <f t="shared" si="290"/>
        <v/>
      </c>
    </row>
    <row r="6109" spans="6:9" x14ac:dyDescent="0.25">
      <c r="F6109" s="6" t="str">
        <f>IF($A6109="","",$E6109-_xlfn.MAXIFS($E$2:$E6108,$C$2:$C6108,$C6109,$A$2:$A6108,$A6109))</f>
        <v/>
      </c>
      <c r="G6109" s="6" t="str">
        <f t="shared" si="288"/>
        <v/>
      </c>
      <c r="H6109" s="6" t="str">
        <f t="shared" si="289"/>
        <v/>
      </c>
      <c r="I6109" s="3" t="str">
        <f t="shared" si="290"/>
        <v/>
      </c>
    </row>
    <row r="6110" spans="6:9" x14ac:dyDescent="0.25">
      <c r="F6110" s="6" t="str">
        <f>IF($A6110="","",$E6110-_xlfn.MAXIFS($E$2:$E6109,$C$2:$C6109,$C6110,$A$2:$A6109,$A6110))</f>
        <v/>
      </c>
      <c r="G6110" s="6" t="str">
        <f t="shared" si="288"/>
        <v/>
      </c>
      <c r="H6110" s="6" t="str">
        <f t="shared" si="289"/>
        <v/>
      </c>
      <c r="I6110" s="3" t="str">
        <f t="shared" si="290"/>
        <v/>
      </c>
    </row>
    <row r="6111" spans="6:9" x14ac:dyDescent="0.25">
      <c r="F6111" s="6" t="str">
        <f>IF($A6111="","",$E6111-_xlfn.MAXIFS($E$2:$E6110,$C$2:$C6110,$C6111,$A$2:$A6110,$A6111))</f>
        <v/>
      </c>
      <c r="G6111" s="6" t="str">
        <f t="shared" si="288"/>
        <v/>
      </c>
      <c r="H6111" s="6" t="str">
        <f t="shared" si="289"/>
        <v/>
      </c>
      <c r="I6111" s="3" t="str">
        <f t="shared" si="290"/>
        <v/>
      </c>
    </row>
    <row r="6112" spans="6:9" x14ac:dyDescent="0.25">
      <c r="F6112" s="6" t="str">
        <f>IF($A6112="","",$E6112-_xlfn.MAXIFS($E$2:$E6111,$C$2:$C6111,$C6112,$A$2:$A6111,$A6112))</f>
        <v/>
      </c>
      <c r="G6112" s="6" t="str">
        <f t="shared" si="288"/>
        <v/>
      </c>
      <c r="H6112" s="6" t="str">
        <f t="shared" si="289"/>
        <v/>
      </c>
      <c r="I6112" s="3" t="str">
        <f t="shared" si="290"/>
        <v/>
      </c>
    </row>
    <row r="6113" spans="6:9" x14ac:dyDescent="0.25">
      <c r="F6113" s="6" t="str">
        <f>IF($A6113="","",$E6113-_xlfn.MAXIFS($E$2:$E6112,$C$2:$C6112,$C6113,$A$2:$A6112,$A6113))</f>
        <v/>
      </c>
      <c r="G6113" s="6" t="str">
        <f t="shared" si="288"/>
        <v/>
      </c>
      <c r="H6113" s="6" t="str">
        <f t="shared" si="289"/>
        <v/>
      </c>
      <c r="I6113" s="3" t="str">
        <f t="shared" si="290"/>
        <v/>
      </c>
    </row>
    <row r="6114" spans="6:9" x14ac:dyDescent="0.25">
      <c r="F6114" s="6" t="str">
        <f>IF($A6114="","",$E6114-_xlfn.MAXIFS($E$2:$E6113,$C$2:$C6113,$C6114,$A$2:$A6113,$A6114))</f>
        <v/>
      </c>
      <c r="G6114" s="6" t="str">
        <f t="shared" si="288"/>
        <v/>
      </c>
      <c r="H6114" s="6" t="str">
        <f t="shared" si="289"/>
        <v/>
      </c>
      <c r="I6114" s="3" t="str">
        <f t="shared" si="290"/>
        <v/>
      </c>
    </row>
    <row r="6115" spans="6:9" x14ac:dyDescent="0.25">
      <c r="F6115" s="6" t="str">
        <f>IF($A6115="","",$E6115-_xlfn.MAXIFS($E$2:$E6114,$C$2:$C6114,$C6115,$A$2:$A6114,$A6115))</f>
        <v/>
      </c>
      <c r="G6115" s="6" t="str">
        <f t="shared" si="288"/>
        <v/>
      </c>
      <c r="H6115" s="6" t="str">
        <f t="shared" si="289"/>
        <v/>
      </c>
      <c r="I6115" s="3" t="str">
        <f t="shared" si="290"/>
        <v/>
      </c>
    </row>
    <row r="6116" spans="6:9" x14ac:dyDescent="0.25">
      <c r="F6116" s="6" t="str">
        <f>IF($A6116="","",$E6116-_xlfn.MAXIFS($E$2:$E6115,$C$2:$C6115,$C6116,$A$2:$A6115,$A6116))</f>
        <v/>
      </c>
      <c r="G6116" s="6" t="str">
        <f t="shared" si="288"/>
        <v/>
      </c>
      <c r="H6116" s="6" t="str">
        <f t="shared" si="289"/>
        <v/>
      </c>
      <c r="I6116" s="3" t="str">
        <f t="shared" si="290"/>
        <v/>
      </c>
    </row>
    <row r="6117" spans="6:9" x14ac:dyDescent="0.25">
      <c r="F6117" s="6" t="str">
        <f>IF($A6117="","",$E6117-_xlfn.MAXIFS($E$2:$E6116,$C$2:$C6116,$C6117,$A$2:$A6116,$A6117))</f>
        <v/>
      </c>
      <c r="G6117" s="6" t="str">
        <f t="shared" si="288"/>
        <v/>
      </c>
      <c r="H6117" s="6" t="str">
        <f t="shared" si="289"/>
        <v/>
      </c>
      <c r="I6117" s="3" t="str">
        <f t="shared" si="290"/>
        <v/>
      </c>
    </row>
    <row r="6118" spans="6:9" x14ac:dyDescent="0.25">
      <c r="F6118" s="6" t="str">
        <f>IF($A6118="","",$E6118-_xlfn.MAXIFS($E$2:$E6117,$C$2:$C6117,$C6118,$A$2:$A6117,$A6118))</f>
        <v/>
      </c>
      <c r="G6118" s="6" t="str">
        <f t="shared" si="288"/>
        <v/>
      </c>
      <c r="H6118" s="6" t="str">
        <f t="shared" si="289"/>
        <v/>
      </c>
      <c r="I6118" s="3" t="str">
        <f t="shared" si="290"/>
        <v/>
      </c>
    </row>
    <row r="6119" spans="6:9" x14ac:dyDescent="0.25">
      <c r="F6119" s="6" t="str">
        <f>IF($A6119="","",$E6119-_xlfn.MAXIFS($E$2:$E6118,$C$2:$C6118,$C6119,$A$2:$A6118,$A6119))</f>
        <v/>
      </c>
      <c r="G6119" s="6" t="str">
        <f t="shared" si="288"/>
        <v/>
      </c>
      <c r="H6119" s="6" t="str">
        <f t="shared" si="289"/>
        <v/>
      </c>
      <c r="I6119" s="3" t="str">
        <f t="shared" si="290"/>
        <v/>
      </c>
    </row>
    <row r="6120" spans="6:9" x14ac:dyDescent="0.25">
      <c r="F6120" s="6" t="str">
        <f>IF($A6120="","",$E6120-_xlfn.MAXIFS($E$2:$E6119,$C$2:$C6119,$C6120,$A$2:$A6119,$A6120))</f>
        <v/>
      </c>
      <c r="G6120" s="6" t="str">
        <f t="shared" si="288"/>
        <v/>
      </c>
      <c r="H6120" s="6" t="str">
        <f t="shared" si="289"/>
        <v/>
      </c>
      <c r="I6120" s="3" t="str">
        <f t="shared" si="290"/>
        <v/>
      </c>
    </row>
    <row r="6121" spans="6:9" x14ac:dyDescent="0.25">
      <c r="F6121" s="6" t="str">
        <f>IF($A6121="","",$E6121-_xlfn.MAXIFS($E$2:$E6120,$C$2:$C6120,$C6121,$A$2:$A6120,$A6121))</f>
        <v/>
      </c>
      <c r="G6121" s="6" t="str">
        <f t="shared" si="288"/>
        <v/>
      </c>
      <c r="H6121" s="6" t="str">
        <f t="shared" si="289"/>
        <v/>
      </c>
      <c r="I6121" s="3" t="str">
        <f t="shared" si="290"/>
        <v/>
      </c>
    </row>
    <row r="6122" spans="6:9" x14ac:dyDescent="0.25">
      <c r="F6122" s="6" t="str">
        <f>IF($A6122="","",$E6122-_xlfn.MAXIFS($E$2:$E6121,$C$2:$C6121,$C6122,$A$2:$A6121,$A6122))</f>
        <v/>
      </c>
      <c r="G6122" s="6" t="str">
        <f t="shared" si="288"/>
        <v/>
      </c>
      <c r="H6122" s="6" t="str">
        <f t="shared" si="289"/>
        <v/>
      </c>
      <c r="I6122" s="3" t="str">
        <f t="shared" si="290"/>
        <v/>
      </c>
    </row>
    <row r="6123" spans="6:9" x14ac:dyDescent="0.25">
      <c r="F6123" s="6" t="str">
        <f>IF($A6123="","",$E6123-_xlfn.MAXIFS($E$2:$E6122,$C$2:$C6122,$C6123,$A$2:$A6122,$A6123))</f>
        <v/>
      </c>
      <c r="G6123" s="6" t="str">
        <f t="shared" si="288"/>
        <v/>
      </c>
      <c r="H6123" s="6" t="str">
        <f t="shared" si="289"/>
        <v/>
      </c>
      <c r="I6123" s="3" t="str">
        <f t="shared" si="290"/>
        <v/>
      </c>
    </row>
    <row r="6124" spans="6:9" x14ac:dyDescent="0.25">
      <c r="F6124" s="6" t="str">
        <f>IF($A6124="","",$E6124-_xlfn.MAXIFS($E$2:$E6123,$C$2:$C6123,$C6124,$A$2:$A6123,$A6124))</f>
        <v/>
      </c>
      <c r="G6124" s="6" t="str">
        <f t="shared" si="288"/>
        <v/>
      </c>
      <c r="H6124" s="6" t="str">
        <f t="shared" si="289"/>
        <v/>
      </c>
      <c r="I6124" s="3" t="str">
        <f t="shared" si="290"/>
        <v/>
      </c>
    </row>
    <row r="6125" spans="6:9" x14ac:dyDescent="0.25">
      <c r="F6125" s="6" t="str">
        <f>IF($A6125="","",$E6125-_xlfn.MAXIFS($E$2:$E6124,$C$2:$C6124,$C6125,$A$2:$A6124,$A6125))</f>
        <v/>
      </c>
      <c r="G6125" s="6" t="str">
        <f t="shared" si="288"/>
        <v/>
      </c>
      <c r="H6125" s="6" t="str">
        <f t="shared" si="289"/>
        <v/>
      </c>
      <c r="I6125" s="3" t="str">
        <f t="shared" si="290"/>
        <v/>
      </c>
    </row>
    <row r="6126" spans="6:9" x14ac:dyDescent="0.25">
      <c r="F6126" s="6" t="str">
        <f>IF($A6126="","",$E6126-_xlfn.MAXIFS($E$2:$E6125,$C$2:$C6125,$C6126,$A$2:$A6125,$A6126))</f>
        <v/>
      </c>
      <c r="G6126" s="6" t="str">
        <f t="shared" si="288"/>
        <v/>
      </c>
      <c r="H6126" s="6" t="str">
        <f t="shared" si="289"/>
        <v/>
      </c>
      <c r="I6126" s="3" t="str">
        <f t="shared" si="290"/>
        <v/>
      </c>
    </row>
    <row r="6127" spans="6:9" x14ac:dyDescent="0.25">
      <c r="F6127" s="6" t="str">
        <f>IF($A6127="","",$E6127-_xlfn.MAXIFS($E$2:$E6126,$C$2:$C6126,$C6127,$A$2:$A6126,$A6127))</f>
        <v/>
      </c>
      <c r="G6127" s="6" t="str">
        <f t="shared" si="288"/>
        <v/>
      </c>
      <c r="H6127" s="6" t="str">
        <f t="shared" si="289"/>
        <v/>
      </c>
      <c r="I6127" s="3" t="str">
        <f t="shared" si="290"/>
        <v/>
      </c>
    </row>
    <row r="6128" spans="6:9" x14ac:dyDescent="0.25">
      <c r="F6128" s="6" t="str">
        <f>IF($A6128="","",$E6128-_xlfn.MAXIFS($E$2:$E6127,$C$2:$C6127,$C6128,$A$2:$A6127,$A6128))</f>
        <v/>
      </c>
      <c r="G6128" s="6" t="str">
        <f t="shared" si="288"/>
        <v/>
      </c>
      <c r="H6128" s="6" t="str">
        <f t="shared" si="289"/>
        <v/>
      </c>
      <c r="I6128" s="3" t="str">
        <f t="shared" si="290"/>
        <v/>
      </c>
    </row>
    <row r="6129" spans="6:9" x14ac:dyDescent="0.25">
      <c r="F6129" s="6" t="str">
        <f>IF($A6129="","",$E6129-_xlfn.MAXIFS($E$2:$E6128,$C$2:$C6128,$C6129,$A$2:$A6128,$A6129))</f>
        <v/>
      </c>
      <c r="G6129" s="6" t="str">
        <f t="shared" si="288"/>
        <v/>
      </c>
      <c r="H6129" s="6" t="str">
        <f t="shared" si="289"/>
        <v/>
      </c>
      <c r="I6129" s="3" t="str">
        <f t="shared" si="290"/>
        <v/>
      </c>
    </row>
    <row r="6130" spans="6:9" x14ac:dyDescent="0.25">
      <c r="F6130" s="6" t="str">
        <f>IF($A6130="","",$E6130-_xlfn.MAXIFS($E$2:$E6129,$C$2:$C6129,$C6130,$A$2:$A6129,$A6130))</f>
        <v/>
      </c>
      <c r="G6130" s="6" t="str">
        <f t="shared" si="288"/>
        <v/>
      </c>
      <c r="H6130" s="6" t="str">
        <f t="shared" si="289"/>
        <v/>
      </c>
      <c r="I6130" s="3" t="str">
        <f t="shared" si="290"/>
        <v/>
      </c>
    </row>
    <row r="6131" spans="6:9" x14ac:dyDescent="0.25">
      <c r="F6131" s="6" t="str">
        <f>IF($A6131="","",$E6131-_xlfn.MAXIFS($E$2:$E6130,$C$2:$C6130,$C6131,$A$2:$A6130,$A6131))</f>
        <v/>
      </c>
      <c r="G6131" s="6" t="str">
        <f t="shared" si="288"/>
        <v/>
      </c>
      <c r="H6131" s="6" t="str">
        <f t="shared" si="289"/>
        <v/>
      </c>
      <c r="I6131" s="3" t="str">
        <f t="shared" si="290"/>
        <v/>
      </c>
    </row>
    <row r="6132" spans="6:9" x14ac:dyDescent="0.25">
      <c r="F6132" s="6" t="str">
        <f>IF($A6132="","",$E6132-_xlfn.MAXIFS($E$2:$E6131,$C$2:$C6131,$C6132,$A$2:$A6131,$A6132))</f>
        <v/>
      </c>
      <c r="G6132" s="6" t="str">
        <f t="shared" si="288"/>
        <v/>
      </c>
      <c r="H6132" s="6" t="str">
        <f t="shared" si="289"/>
        <v/>
      </c>
      <c r="I6132" s="3" t="str">
        <f t="shared" si="290"/>
        <v/>
      </c>
    </row>
    <row r="6133" spans="6:9" x14ac:dyDescent="0.25">
      <c r="F6133" s="6" t="str">
        <f>IF($A6133="","",$E6133-_xlfn.MAXIFS($E$2:$E6132,$C$2:$C6132,$C6133,$A$2:$A6132,$A6133))</f>
        <v/>
      </c>
      <c r="G6133" s="6" t="str">
        <f t="shared" si="288"/>
        <v/>
      </c>
      <c r="H6133" s="6" t="str">
        <f t="shared" si="289"/>
        <v/>
      </c>
      <c r="I6133" s="3" t="str">
        <f t="shared" si="290"/>
        <v/>
      </c>
    </row>
    <row r="6134" spans="6:9" x14ac:dyDescent="0.25">
      <c r="F6134" s="6" t="str">
        <f>IF($A6134="","",$E6134-_xlfn.MAXIFS($E$2:$E6133,$C$2:$C6133,$C6134,$A$2:$A6133,$A6134))</f>
        <v/>
      </c>
      <c r="G6134" s="6" t="str">
        <f t="shared" si="288"/>
        <v/>
      </c>
      <c r="H6134" s="6" t="str">
        <f t="shared" si="289"/>
        <v/>
      </c>
      <c r="I6134" s="3" t="str">
        <f t="shared" si="290"/>
        <v/>
      </c>
    </row>
    <row r="6135" spans="6:9" x14ac:dyDescent="0.25">
      <c r="F6135" s="6" t="str">
        <f>IF($A6135="","",$E6135-_xlfn.MAXIFS($E$2:$E6134,$C$2:$C6134,$C6135,$A$2:$A6134,$A6135))</f>
        <v/>
      </c>
      <c r="G6135" s="6" t="str">
        <f t="shared" si="288"/>
        <v/>
      </c>
      <c r="H6135" s="6" t="str">
        <f t="shared" si="289"/>
        <v/>
      </c>
      <c r="I6135" s="3" t="str">
        <f t="shared" si="290"/>
        <v/>
      </c>
    </row>
    <row r="6136" spans="6:9" x14ac:dyDescent="0.25">
      <c r="F6136" s="6" t="str">
        <f>IF($A6136="","",$E6136-_xlfn.MAXIFS($E$2:$E6135,$C$2:$C6135,$C6136,$A$2:$A6135,$A6136))</f>
        <v/>
      </c>
      <c r="G6136" s="6" t="str">
        <f t="shared" si="288"/>
        <v/>
      </c>
      <c r="H6136" s="6" t="str">
        <f t="shared" si="289"/>
        <v/>
      </c>
      <c r="I6136" s="3" t="str">
        <f t="shared" si="290"/>
        <v/>
      </c>
    </row>
    <row r="6137" spans="6:9" x14ac:dyDescent="0.25">
      <c r="F6137" s="6" t="str">
        <f>IF($A6137="","",$E6137-_xlfn.MAXIFS($E$2:$E6136,$C$2:$C6136,$C6137,$A$2:$A6136,$A6137))</f>
        <v/>
      </c>
      <c r="G6137" s="6" t="str">
        <f t="shared" si="288"/>
        <v/>
      </c>
      <c r="H6137" s="6" t="str">
        <f t="shared" si="289"/>
        <v/>
      </c>
      <c r="I6137" s="3" t="str">
        <f t="shared" si="290"/>
        <v/>
      </c>
    </row>
    <row r="6138" spans="6:9" x14ac:dyDescent="0.25">
      <c r="F6138" s="6" t="str">
        <f>IF($A6138="","",$E6138-_xlfn.MAXIFS($E$2:$E6137,$C$2:$C6137,$C6138,$A$2:$A6137,$A6138))</f>
        <v/>
      </c>
      <c r="G6138" s="6" t="str">
        <f t="shared" si="288"/>
        <v/>
      </c>
      <c r="H6138" s="6" t="str">
        <f t="shared" si="289"/>
        <v/>
      </c>
      <c r="I6138" s="3" t="str">
        <f t="shared" si="290"/>
        <v/>
      </c>
    </row>
    <row r="6139" spans="6:9" x14ac:dyDescent="0.25">
      <c r="F6139" s="6" t="str">
        <f>IF($A6139="","",$E6139-_xlfn.MAXIFS($E$2:$E6138,$C$2:$C6138,$C6139,$A$2:$A6138,$A6139))</f>
        <v/>
      </c>
      <c r="G6139" s="6" t="str">
        <f t="shared" si="288"/>
        <v/>
      </c>
      <c r="H6139" s="6" t="str">
        <f t="shared" si="289"/>
        <v/>
      </c>
      <c r="I6139" s="3" t="str">
        <f t="shared" si="290"/>
        <v/>
      </c>
    </row>
    <row r="6140" spans="6:9" x14ac:dyDescent="0.25">
      <c r="F6140" s="6" t="str">
        <f>IF($A6140="","",$E6140-_xlfn.MAXIFS($E$2:$E6139,$C$2:$C6139,$C6140,$A$2:$A6139,$A6140))</f>
        <v/>
      </c>
      <c r="G6140" s="6" t="str">
        <f t="shared" si="288"/>
        <v/>
      </c>
      <c r="H6140" s="6" t="str">
        <f t="shared" si="289"/>
        <v/>
      </c>
      <c r="I6140" s="3" t="str">
        <f t="shared" si="290"/>
        <v/>
      </c>
    </row>
    <row r="6141" spans="6:9" x14ac:dyDescent="0.25">
      <c r="F6141" s="6" t="str">
        <f>IF($A6141="","",$E6141-_xlfn.MAXIFS($E$2:$E6140,$C$2:$C6140,$C6141,$A$2:$A6140,$A6141))</f>
        <v/>
      </c>
      <c r="G6141" s="6" t="str">
        <f t="shared" si="288"/>
        <v/>
      </c>
      <c r="H6141" s="6" t="str">
        <f t="shared" si="289"/>
        <v/>
      </c>
      <c r="I6141" s="3" t="str">
        <f t="shared" si="290"/>
        <v/>
      </c>
    </row>
    <row r="6142" spans="6:9" x14ac:dyDescent="0.25">
      <c r="F6142" s="6" t="str">
        <f>IF($A6142="","",$E6142-_xlfn.MAXIFS($E$2:$E6141,$C$2:$C6141,$C6142,$A$2:$A6141,$A6142))</f>
        <v/>
      </c>
      <c r="G6142" s="6" t="str">
        <f t="shared" si="288"/>
        <v/>
      </c>
      <c r="H6142" s="6" t="str">
        <f t="shared" si="289"/>
        <v/>
      </c>
      <c r="I6142" s="3" t="str">
        <f t="shared" si="290"/>
        <v/>
      </c>
    </row>
    <row r="6143" spans="6:9" x14ac:dyDescent="0.25">
      <c r="F6143" s="6" t="str">
        <f>IF($A6143="","",$E6143-_xlfn.MAXIFS($E$2:$E6142,$C$2:$C6142,$C6143,$A$2:$A6142,$A6143))</f>
        <v/>
      </c>
      <c r="G6143" s="6" t="str">
        <f t="shared" si="288"/>
        <v/>
      </c>
      <c r="H6143" s="6" t="str">
        <f t="shared" si="289"/>
        <v/>
      </c>
      <c r="I6143" s="3" t="str">
        <f t="shared" si="290"/>
        <v/>
      </c>
    </row>
    <row r="6144" spans="6:9" x14ac:dyDescent="0.25">
      <c r="F6144" s="6" t="str">
        <f>IF($A6144="","",$E6144-_xlfn.MAXIFS($E$2:$E6143,$C$2:$C6143,$C6144,$A$2:$A6143,$A6144))</f>
        <v/>
      </c>
      <c r="G6144" s="6" t="str">
        <f t="shared" si="288"/>
        <v/>
      </c>
      <c r="H6144" s="6" t="str">
        <f t="shared" si="289"/>
        <v/>
      </c>
      <c r="I6144" s="3" t="str">
        <f t="shared" si="290"/>
        <v/>
      </c>
    </row>
    <row r="6145" spans="6:9" x14ac:dyDescent="0.25">
      <c r="F6145" s="6" t="str">
        <f>IF($A6145="","",$E6145-_xlfn.MAXIFS($E$2:$E6144,$C$2:$C6144,$C6145,$A$2:$A6144,$A6145))</f>
        <v/>
      </c>
      <c r="G6145" s="6" t="str">
        <f t="shared" si="288"/>
        <v/>
      </c>
      <c r="H6145" s="6" t="str">
        <f t="shared" si="289"/>
        <v/>
      </c>
      <c r="I6145" s="3" t="str">
        <f t="shared" si="290"/>
        <v/>
      </c>
    </row>
    <row r="6146" spans="6:9" x14ac:dyDescent="0.25">
      <c r="F6146" s="6" t="str">
        <f>IF($A6146="","",$E6146-_xlfn.MAXIFS($E$2:$E6145,$C$2:$C6145,$C6146,$A$2:$A6145,$A6146))</f>
        <v/>
      </c>
      <c r="G6146" s="6" t="str">
        <f t="shared" si="288"/>
        <v/>
      </c>
      <c r="H6146" s="6" t="str">
        <f t="shared" si="289"/>
        <v/>
      </c>
      <c r="I6146" s="3" t="str">
        <f t="shared" si="290"/>
        <v/>
      </c>
    </row>
    <row r="6147" spans="6:9" x14ac:dyDescent="0.25">
      <c r="F6147" s="6" t="str">
        <f>IF($A6147="","",$E6147-_xlfn.MAXIFS($E$2:$E6146,$C$2:$C6146,$C6147,$A$2:$A6146,$A6147))</f>
        <v/>
      </c>
      <c r="G6147" s="6" t="str">
        <f t="shared" si="288"/>
        <v/>
      </c>
      <c r="H6147" s="6" t="str">
        <f t="shared" si="289"/>
        <v/>
      </c>
      <c r="I6147" s="3" t="str">
        <f t="shared" si="290"/>
        <v/>
      </c>
    </row>
    <row r="6148" spans="6:9" x14ac:dyDescent="0.25">
      <c r="F6148" s="6" t="str">
        <f>IF($A6148="","",$E6148-_xlfn.MAXIFS($E$2:$E6147,$C$2:$C6147,$C6148,$A$2:$A6147,$A6148))</f>
        <v/>
      </c>
      <c r="G6148" s="6" t="str">
        <f t="shared" si="288"/>
        <v/>
      </c>
      <c r="H6148" s="6" t="str">
        <f t="shared" si="289"/>
        <v/>
      </c>
      <c r="I6148" s="3" t="str">
        <f t="shared" si="290"/>
        <v/>
      </c>
    </row>
    <row r="6149" spans="6:9" x14ac:dyDescent="0.25">
      <c r="F6149" s="6" t="str">
        <f>IF($A6149="","",$E6149-_xlfn.MAXIFS($E$2:$E6148,$C$2:$C6148,$C6149,$A$2:$A6148,$A6149))</f>
        <v/>
      </c>
      <c r="G6149" s="6" t="str">
        <f t="shared" si="288"/>
        <v/>
      </c>
      <c r="H6149" s="6" t="str">
        <f t="shared" si="289"/>
        <v/>
      </c>
      <c r="I6149" s="3" t="str">
        <f t="shared" si="290"/>
        <v/>
      </c>
    </row>
    <row r="6150" spans="6:9" x14ac:dyDescent="0.25">
      <c r="F6150" s="6" t="str">
        <f>IF($A6150="","",$E6150-_xlfn.MAXIFS($E$2:$E6149,$C$2:$C6149,$C6150,$A$2:$A6149,$A6150))</f>
        <v/>
      </c>
      <c r="G6150" s="6" t="str">
        <f t="shared" si="288"/>
        <v/>
      </c>
      <c r="H6150" s="6" t="str">
        <f t="shared" si="289"/>
        <v/>
      </c>
      <c r="I6150" s="3" t="str">
        <f t="shared" si="290"/>
        <v/>
      </c>
    </row>
    <row r="6151" spans="6:9" x14ac:dyDescent="0.25">
      <c r="F6151" s="6" t="str">
        <f>IF($A6151="","",$E6151-_xlfn.MAXIFS($E$2:$E6150,$C$2:$C6150,$C6151,$A$2:$A6150,$A6151))</f>
        <v/>
      </c>
      <c r="G6151" s="6" t="str">
        <f t="shared" si="288"/>
        <v/>
      </c>
      <c r="H6151" s="6" t="str">
        <f t="shared" si="289"/>
        <v/>
      </c>
      <c r="I6151" s="3" t="str">
        <f t="shared" si="290"/>
        <v/>
      </c>
    </row>
    <row r="6152" spans="6:9" x14ac:dyDescent="0.25">
      <c r="F6152" s="6" t="str">
        <f>IF($A6152="","",$E6152-_xlfn.MAXIFS($E$2:$E6151,$C$2:$C6151,$C6152,$A$2:$A6151,$A6152))</f>
        <v/>
      </c>
      <c r="G6152" s="6" t="str">
        <f t="shared" si="288"/>
        <v/>
      </c>
      <c r="H6152" s="6" t="str">
        <f t="shared" si="289"/>
        <v/>
      </c>
      <c r="I6152" s="3" t="str">
        <f t="shared" si="290"/>
        <v/>
      </c>
    </row>
    <row r="6153" spans="6:9" x14ac:dyDescent="0.25">
      <c r="F6153" s="6" t="str">
        <f>IF($A6153="","",$E6153-_xlfn.MAXIFS($E$2:$E6152,$C$2:$C6152,$C6153,$A$2:$A6152,$A6153))</f>
        <v/>
      </c>
      <c r="G6153" s="6" t="str">
        <f t="shared" ref="G6153:G6216" si="291">IF($A6153="","",HOUR($D6153))</f>
        <v/>
      </c>
      <c r="H6153" s="6" t="str">
        <f t="shared" ref="H6153:H6216" si="292">IF($A6153="","",MINUTE($D6153))</f>
        <v/>
      </c>
      <c r="I6153" s="3" t="str">
        <f t="shared" si="290"/>
        <v/>
      </c>
    </row>
    <row r="6154" spans="6:9" x14ac:dyDescent="0.25">
      <c r="F6154" s="6" t="str">
        <f>IF($A6154="","",$E6154-_xlfn.MAXIFS($E$2:$E6153,$C$2:$C6153,$C6154,$A$2:$A6153,$A6154))</f>
        <v/>
      </c>
      <c r="G6154" s="6" t="str">
        <f t="shared" si="291"/>
        <v/>
      </c>
      <c r="H6154" s="6" t="str">
        <f t="shared" si="292"/>
        <v/>
      </c>
      <c r="I6154" s="3" t="str">
        <f t="shared" ref="I6154:I6217" si="293">IF($F6154&lt;0,"ERROR","")</f>
        <v/>
      </c>
    </row>
    <row r="6155" spans="6:9" x14ac:dyDescent="0.25">
      <c r="F6155" s="6" t="str">
        <f>IF($A6155="","",$E6155-_xlfn.MAXIFS($E$2:$E6154,$C$2:$C6154,$C6155,$A$2:$A6154,$A6155))</f>
        <v/>
      </c>
      <c r="G6155" s="6" t="str">
        <f t="shared" si="291"/>
        <v/>
      </c>
      <c r="H6155" s="6" t="str">
        <f t="shared" si="292"/>
        <v/>
      </c>
      <c r="I6155" s="3" t="str">
        <f t="shared" si="293"/>
        <v/>
      </c>
    </row>
    <row r="6156" spans="6:9" x14ac:dyDescent="0.25">
      <c r="F6156" s="6" t="str">
        <f>IF($A6156="","",$E6156-_xlfn.MAXIFS($E$2:$E6155,$C$2:$C6155,$C6156,$A$2:$A6155,$A6156))</f>
        <v/>
      </c>
      <c r="G6156" s="6" t="str">
        <f t="shared" si="291"/>
        <v/>
      </c>
      <c r="H6156" s="6" t="str">
        <f t="shared" si="292"/>
        <v/>
      </c>
      <c r="I6156" s="3" t="str">
        <f t="shared" si="293"/>
        <v/>
      </c>
    </row>
    <row r="6157" spans="6:9" x14ac:dyDescent="0.25">
      <c r="F6157" s="6" t="str">
        <f>IF($A6157="","",$E6157-_xlfn.MAXIFS($E$2:$E6156,$C$2:$C6156,$C6157,$A$2:$A6156,$A6157))</f>
        <v/>
      </c>
      <c r="G6157" s="6" t="str">
        <f t="shared" si="291"/>
        <v/>
      </c>
      <c r="H6157" s="6" t="str">
        <f t="shared" si="292"/>
        <v/>
      </c>
      <c r="I6157" s="3" t="str">
        <f t="shared" si="293"/>
        <v/>
      </c>
    </row>
    <row r="6158" spans="6:9" x14ac:dyDescent="0.25">
      <c r="F6158" s="6" t="str">
        <f>IF($A6158="","",$E6158-_xlfn.MAXIFS($E$2:$E6157,$C$2:$C6157,$C6158,$A$2:$A6157,$A6158))</f>
        <v/>
      </c>
      <c r="G6158" s="6" t="str">
        <f t="shared" si="291"/>
        <v/>
      </c>
      <c r="H6158" s="6" t="str">
        <f t="shared" si="292"/>
        <v/>
      </c>
      <c r="I6158" s="3" t="str">
        <f t="shared" si="293"/>
        <v/>
      </c>
    </row>
    <row r="6159" spans="6:9" x14ac:dyDescent="0.25">
      <c r="F6159" s="6" t="str">
        <f>IF($A6159="","",$E6159-_xlfn.MAXIFS($E$2:$E6158,$C$2:$C6158,$C6159,$A$2:$A6158,$A6159))</f>
        <v/>
      </c>
      <c r="G6159" s="6" t="str">
        <f t="shared" si="291"/>
        <v/>
      </c>
      <c r="H6159" s="6" t="str">
        <f t="shared" si="292"/>
        <v/>
      </c>
      <c r="I6159" s="3" t="str">
        <f t="shared" si="293"/>
        <v/>
      </c>
    </row>
    <row r="6160" spans="6:9" x14ac:dyDescent="0.25">
      <c r="F6160" s="6" t="str">
        <f>IF($A6160="","",$E6160-_xlfn.MAXIFS($E$2:$E6159,$C$2:$C6159,$C6160,$A$2:$A6159,$A6160))</f>
        <v/>
      </c>
      <c r="G6160" s="6" t="str">
        <f t="shared" si="291"/>
        <v/>
      </c>
      <c r="H6160" s="6" t="str">
        <f t="shared" si="292"/>
        <v/>
      </c>
      <c r="I6160" s="3" t="str">
        <f t="shared" si="293"/>
        <v/>
      </c>
    </row>
    <row r="6161" spans="6:9" x14ac:dyDescent="0.25">
      <c r="F6161" s="6" t="str">
        <f>IF($A6161="","",$E6161-_xlfn.MAXIFS($E$2:$E6160,$C$2:$C6160,$C6161,$A$2:$A6160,$A6161))</f>
        <v/>
      </c>
      <c r="G6161" s="6" t="str">
        <f t="shared" si="291"/>
        <v/>
      </c>
      <c r="H6161" s="6" t="str">
        <f t="shared" si="292"/>
        <v/>
      </c>
      <c r="I6161" s="3" t="str">
        <f t="shared" si="293"/>
        <v/>
      </c>
    </row>
    <row r="6162" spans="6:9" x14ac:dyDescent="0.25">
      <c r="F6162" s="6" t="str">
        <f>IF($A6162="","",$E6162-_xlfn.MAXIFS($E$2:$E6161,$C$2:$C6161,$C6162,$A$2:$A6161,$A6162))</f>
        <v/>
      </c>
      <c r="G6162" s="6" t="str">
        <f t="shared" si="291"/>
        <v/>
      </c>
      <c r="H6162" s="6" t="str">
        <f t="shared" si="292"/>
        <v/>
      </c>
      <c r="I6162" s="3" t="str">
        <f t="shared" si="293"/>
        <v/>
      </c>
    </row>
    <row r="6163" spans="6:9" x14ac:dyDescent="0.25">
      <c r="F6163" s="6" t="str">
        <f>IF($A6163="","",$E6163-_xlfn.MAXIFS($E$2:$E6162,$C$2:$C6162,$C6163,$A$2:$A6162,$A6163))</f>
        <v/>
      </c>
      <c r="G6163" s="6" t="str">
        <f t="shared" si="291"/>
        <v/>
      </c>
      <c r="H6163" s="6" t="str">
        <f t="shared" si="292"/>
        <v/>
      </c>
      <c r="I6163" s="3" t="str">
        <f t="shared" si="293"/>
        <v/>
      </c>
    </row>
    <row r="6164" spans="6:9" x14ac:dyDescent="0.25">
      <c r="F6164" s="6" t="str">
        <f>IF($A6164="","",$E6164-_xlfn.MAXIFS($E$2:$E6163,$C$2:$C6163,$C6164,$A$2:$A6163,$A6164))</f>
        <v/>
      </c>
      <c r="G6164" s="6" t="str">
        <f t="shared" si="291"/>
        <v/>
      </c>
      <c r="H6164" s="6" t="str">
        <f t="shared" si="292"/>
        <v/>
      </c>
      <c r="I6164" s="3" t="str">
        <f t="shared" si="293"/>
        <v/>
      </c>
    </row>
    <row r="6165" spans="6:9" x14ac:dyDescent="0.25">
      <c r="F6165" s="6" t="str">
        <f>IF($A6165="","",$E6165-_xlfn.MAXIFS($E$2:$E6164,$C$2:$C6164,$C6165,$A$2:$A6164,$A6165))</f>
        <v/>
      </c>
      <c r="G6165" s="6" t="str">
        <f t="shared" si="291"/>
        <v/>
      </c>
      <c r="H6165" s="6" t="str">
        <f t="shared" si="292"/>
        <v/>
      </c>
      <c r="I6165" s="3" t="str">
        <f t="shared" si="293"/>
        <v/>
      </c>
    </row>
    <row r="6166" spans="6:9" x14ac:dyDescent="0.25">
      <c r="F6166" s="6" t="str">
        <f>IF($A6166="","",$E6166-_xlfn.MAXIFS($E$2:$E6165,$C$2:$C6165,$C6166,$A$2:$A6165,$A6166))</f>
        <v/>
      </c>
      <c r="G6166" s="6" t="str">
        <f t="shared" si="291"/>
        <v/>
      </c>
      <c r="H6166" s="6" t="str">
        <f t="shared" si="292"/>
        <v/>
      </c>
      <c r="I6166" s="3" t="str">
        <f t="shared" si="293"/>
        <v/>
      </c>
    </row>
    <row r="6167" spans="6:9" x14ac:dyDescent="0.25">
      <c r="F6167" s="6" t="str">
        <f>IF($A6167="","",$E6167-_xlfn.MAXIFS($E$2:$E6166,$C$2:$C6166,$C6167,$A$2:$A6166,$A6167))</f>
        <v/>
      </c>
      <c r="G6167" s="6" t="str">
        <f t="shared" si="291"/>
        <v/>
      </c>
      <c r="H6167" s="6" t="str">
        <f t="shared" si="292"/>
        <v/>
      </c>
      <c r="I6167" s="3" t="str">
        <f t="shared" si="293"/>
        <v/>
      </c>
    </row>
    <row r="6168" spans="6:9" x14ac:dyDescent="0.25">
      <c r="F6168" s="6" t="str">
        <f>IF($A6168="","",$E6168-_xlfn.MAXIFS($E$2:$E6167,$C$2:$C6167,$C6168,$A$2:$A6167,$A6168))</f>
        <v/>
      </c>
      <c r="G6168" s="6" t="str">
        <f t="shared" si="291"/>
        <v/>
      </c>
      <c r="H6168" s="6" t="str">
        <f t="shared" si="292"/>
        <v/>
      </c>
      <c r="I6168" s="3" t="str">
        <f t="shared" si="293"/>
        <v/>
      </c>
    </row>
    <row r="6169" spans="6:9" x14ac:dyDescent="0.25">
      <c r="F6169" s="6" t="str">
        <f>IF($A6169="","",$E6169-_xlfn.MAXIFS($E$2:$E6168,$C$2:$C6168,$C6169,$A$2:$A6168,$A6169))</f>
        <v/>
      </c>
      <c r="G6169" s="6" t="str">
        <f t="shared" si="291"/>
        <v/>
      </c>
      <c r="H6169" s="6" t="str">
        <f t="shared" si="292"/>
        <v/>
      </c>
      <c r="I6169" s="3" t="str">
        <f t="shared" si="293"/>
        <v/>
      </c>
    </row>
    <row r="6170" spans="6:9" x14ac:dyDescent="0.25">
      <c r="F6170" s="6" t="str">
        <f>IF($A6170="","",$E6170-_xlfn.MAXIFS($E$2:$E6169,$C$2:$C6169,$C6170,$A$2:$A6169,$A6170))</f>
        <v/>
      </c>
      <c r="G6170" s="6" t="str">
        <f t="shared" si="291"/>
        <v/>
      </c>
      <c r="H6170" s="6" t="str">
        <f t="shared" si="292"/>
        <v/>
      </c>
      <c r="I6170" s="3" t="str">
        <f t="shared" si="293"/>
        <v/>
      </c>
    </row>
    <row r="6171" spans="6:9" x14ac:dyDescent="0.25">
      <c r="F6171" s="6" t="str">
        <f>IF($A6171="","",$E6171-_xlfn.MAXIFS($E$2:$E6170,$C$2:$C6170,$C6171,$A$2:$A6170,$A6171))</f>
        <v/>
      </c>
      <c r="G6171" s="6" t="str">
        <f t="shared" si="291"/>
        <v/>
      </c>
      <c r="H6171" s="6" t="str">
        <f t="shared" si="292"/>
        <v/>
      </c>
      <c r="I6171" s="3" t="str">
        <f t="shared" si="293"/>
        <v/>
      </c>
    </row>
    <row r="6172" spans="6:9" x14ac:dyDescent="0.25">
      <c r="F6172" s="6" t="str">
        <f>IF($A6172="","",$E6172-_xlfn.MAXIFS($E$2:$E6171,$C$2:$C6171,$C6172,$A$2:$A6171,$A6172))</f>
        <v/>
      </c>
      <c r="G6172" s="6" t="str">
        <f t="shared" si="291"/>
        <v/>
      </c>
      <c r="H6172" s="6" t="str">
        <f t="shared" si="292"/>
        <v/>
      </c>
      <c r="I6172" s="3" t="str">
        <f t="shared" si="293"/>
        <v/>
      </c>
    </row>
    <row r="6173" spans="6:9" x14ac:dyDescent="0.25">
      <c r="F6173" s="6" t="str">
        <f>IF($A6173="","",$E6173-_xlfn.MAXIFS($E$2:$E6172,$C$2:$C6172,$C6173,$A$2:$A6172,$A6173))</f>
        <v/>
      </c>
      <c r="G6173" s="6" t="str">
        <f t="shared" si="291"/>
        <v/>
      </c>
      <c r="H6173" s="6" t="str">
        <f t="shared" si="292"/>
        <v/>
      </c>
      <c r="I6173" s="3" t="str">
        <f t="shared" si="293"/>
        <v/>
      </c>
    </row>
    <row r="6174" spans="6:9" x14ac:dyDescent="0.25">
      <c r="F6174" s="6" t="str">
        <f>IF($A6174="","",$E6174-_xlfn.MAXIFS($E$2:$E6173,$C$2:$C6173,$C6174,$A$2:$A6173,$A6174))</f>
        <v/>
      </c>
      <c r="G6174" s="6" t="str">
        <f t="shared" si="291"/>
        <v/>
      </c>
      <c r="H6174" s="6" t="str">
        <f t="shared" si="292"/>
        <v/>
      </c>
      <c r="I6174" s="3" t="str">
        <f t="shared" si="293"/>
        <v/>
      </c>
    </row>
    <row r="6175" spans="6:9" x14ac:dyDescent="0.25">
      <c r="F6175" s="6" t="str">
        <f>IF($A6175="","",$E6175-_xlfn.MAXIFS($E$2:$E6174,$C$2:$C6174,$C6175,$A$2:$A6174,$A6175))</f>
        <v/>
      </c>
      <c r="G6175" s="6" t="str">
        <f t="shared" si="291"/>
        <v/>
      </c>
      <c r="H6175" s="6" t="str">
        <f t="shared" si="292"/>
        <v/>
      </c>
      <c r="I6175" s="3" t="str">
        <f t="shared" si="293"/>
        <v/>
      </c>
    </row>
    <row r="6176" spans="6:9" x14ac:dyDescent="0.25">
      <c r="F6176" s="6" t="str">
        <f>IF($A6176="","",$E6176-_xlfn.MAXIFS($E$2:$E6175,$C$2:$C6175,$C6176,$A$2:$A6175,$A6176))</f>
        <v/>
      </c>
      <c r="G6176" s="6" t="str">
        <f t="shared" si="291"/>
        <v/>
      </c>
      <c r="H6176" s="6" t="str">
        <f t="shared" si="292"/>
        <v/>
      </c>
      <c r="I6176" s="3" t="str">
        <f t="shared" si="293"/>
        <v/>
      </c>
    </row>
    <row r="6177" spans="6:9" x14ac:dyDescent="0.25">
      <c r="F6177" s="6" t="str">
        <f>IF($A6177="","",$E6177-_xlfn.MAXIFS($E$2:$E6176,$C$2:$C6176,$C6177,$A$2:$A6176,$A6177))</f>
        <v/>
      </c>
      <c r="G6177" s="6" t="str">
        <f t="shared" si="291"/>
        <v/>
      </c>
      <c r="H6177" s="6" t="str">
        <f t="shared" si="292"/>
        <v/>
      </c>
      <c r="I6177" s="3" t="str">
        <f t="shared" si="293"/>
        <v/>
      </c>
    </row>
    <row r="6178" spans="6:9" x14ac:dyDescent="0.25">
      <c r="F6178" s="6" t="str">
        <f>IF($A6178="","",$E6178-_xlfn.MAXIFS($E$2:$E6177,$C$2:$C6177,$C6178,$A$2:$A6177,$A6178))</f>
        <v/>
      </c>
      <c r="G6178" s="6" t="str">
        <f t="shared" si="291"/>
        <v/>
      </c>
      <c r="H6178" s="6" t="str">
        <f t="shared" si="292"/>
        <v/>
      </c>
      <c r="I6178" s="3" t="str">
        <f t="shared" si="293"/>
        <v/>
      </c>
    </row>
    <row r="6179" spans="6:9" x14ac:dyDescent="0.25">
      <c r="F6179" s="6" t="str">
        <f>IF($A6179="","",$E6179-_xlfn.MAXIFS($E$2:$E6178,$C$2:$C6178,$C6179,$A$2:$A6178,$A6179))</f>
        <v/>
      </c>
      <c r="G6179" s="6" t="str">
        <f t="shared" si="291"/>
        <v/>
      </c>
      <c r="H6179" s="6" t="str">
        <f t="shared" si="292"/>
        <v/>
      </c>
      <c r="I6179" s="3" t="str">
        <f t="shared" si="293"/>
        <v/>
      </c>
    </row>
    <row r="6180" spans="6:9" x14ac:dyDescent="0.25">
      <c r="F6180" s="6" t="str">
        <f>IF($A6180="","",$E6180-_xlfn.MAXIFS($E$2:$E6179,$C$2:$C6179,$C6180,$A$2:$A6179,$A6180))</f>
        <v/>
      </c>
      <c r="G6180" s="6" t="str">
        <f t="shared" si="291"/>
        <v/>
      </c>
      <c r="H6180" s="6" t="str">
        <f t="shared" si="292"/>
        <v/>
      </c>
      <c r="I6180" s="3" t="str">
        <f t="shared" si="293"/>
        <v/>
      </c>
    </row>
    <row r="6181" spans="6:9" x14ac:dyDescent="0.25">
      <c r="F6181" s="6" t="str">
        <f>IF($A6181="","",$E6181-_xlfn.MAXIFS($E$2:$E6180,$C$2:$C6180,$C6181,$A$2:$A6180,$A6181))</f>
        <v/>
      </c>
      <c r="G6181" s="6" t="str">
        <f t="shared" si="291"/>
        <v/>
      </c>
      <c r="H6181" s="6" t="str">
        <f t="shared" si="292"/>
        <v/>
      </c>
      <c r="I6181" s="3" t="str">
        <f t="shared" si="293"/>
        <v/>
      </c>
    </row>
    <row r="6182" spans="6:9" x14ac:dyDescent="0.25">
      <c r="F6182" s="6" t="str">
        <f>IF($A6182="","",$E6182-_xlfn.MAXIFS($E$2:$E6181,$C$2:$C6181,$C6182,$A$2:$A6181,$A6182))</f>
        <v/>
      </c>
      <c r="G6182" s="6" t="str">
        <f t="shared" si="291"/>
        <v/>
      </c>
      <c r="H6182" s="6" t="str">
        <f t="shared" si="292"/>
        <v/>
      </c>
      <c r="I6182" s="3" t="str">
        <f t="shared" si="293"/>
        <v/>
      </c>
    </row>
    <row r="6183" spans="6:9" x14ac:dyDescent="0.25">
      <c r="F6183" s="6" t="str">
        <f>IF($A6183="","",$E6183-_xlfn.MAXIFS($E$2:$E6182,$C$2:$C6182,$C6183,$A$2:$A6182,$A6183))</f>
        <v/>
      </c>
      <c r="G6183" s="6" t="str">
        <f t="shared" si="291"/>
        <v/>
      </c>
      <c r="H6183" s="6" t="str">
        <f t="shared" si="292"/>
        <v/>
      </c>
      <c r="I6183" s="3" t="str">
        <f t="shared" si="293"/>
        <v/>
      </c>
    </row>
    <row r="6184" spans="6:9" x14ac:dyDescent="0.25">
      <c r="F6184" s="6" t="str">
        <f>IF($A6184="","",$E6184-_xlfn.MAXIFS($E$2:$E6183,$C$2:$C6183,$C6184,$A$2:$A6183,$A6184))</f>
        <v/>
      </c>
      <c r="G6184" s="6" t="str">
        <f t="shared" si="291"/>
        <v/>
      </c>
      <c r="H6184" s="6" t="str">
        <f t="shared" si="292"/>
        <v/>
      </c>
      <c r="I6184" s="3" t="str">
        <f t="shared" si="293"/>
        <v/>
      </c>
    </row>
    <row r="6185" spans="6:9" x14ac:dyDescent="0.25">
      <c r="F6185" s="6" t="str">
        <f>IF($A6185="","",$E6185-_xlfn.MAXIFS($E$2:$E6184,$C$2:$C6184,$C6185,$A$2:$A6184,$A6185))</f>
        <v/>
      </c>
      <c r="G6185" s="6" t="str">
        <f t="shared" si="291"/>
        <v/>
      </c>
      <c r="H6185" s="6" t="str">
        <f t="shared" si="292"/>
        <v/>
      </c>
      <c r="I6185" s="3" t="str">
        <f t="shared" si="293"/>
        <v/>
      </c>
    </row>
    <row r="6186" spans="6:9" x14ac:dyDescent="0.25">
      <c r="F6186" s="6" t="str">
        <f>IF($A6186="","",$E6186-_xlfn.MAXIFS($E$2:$E6185,$C$2:$C6185,$C6186,$A$2:$A6185,$A6186))</f>
        <v/>
      </c>
      <c r="G6186" s="6" t="str">
        <f t="shared" si="291"/>
        <v/>
      </c>
      <c r="H6186" s="6" t="str">
        <f t="shared" si="292"/>
        <v/>
      </c>
      <c r="I6186" s="3" t="str">
        <f t="shared" si="293"/>
        <v/>
      </c>
    </row>
    <row r="6187" spans="6:9" x14ac:dyDescent="0.25">
      <c r="F6187" s="6" t="str">
        <f>IF($A6187="","",$E6187-_xlfn.MAXIFS($E$2:$E6186,$C$2:$C6186,$C6187,$A$2:$A6186,$A6187))</f>
        <v/>
      </c>
      <c r="G6187" s="6" t="str">
        <f t="shared" si="291"/>
        <v/>
      </c>
      <c r="H6187" s="6" t="str">
        <f t="shared" si="292"/>
        <v/>
      </c>
      <c r="I6187" s="3" t="str">
        <f t="shared" si="293"/>
        <v/>
      </c>
    </row>
    <row r="6188" spans="6:9" x14ac:dyDescent="0.25">
      <c r="F6188" s="6" t="str">
        <f>IF($A6188="","",$E6188-_xlfn.MAXIFS($E$2:$E6187,$C$2:$C6187,$C6188,$A$2:$A6187,$A6188))</f>
        <v/>
      </c>
      <c r="G6188" s="6" t="str">
        <f t="shared" si="291"/>
        <v/>
      </c>
      <c r="H6188" s="6" t="str">
        <f t="shared" si="292"/>
        <v/>
      </c>
      <c r="I6188" s="3" t="str">
        <f t="shared" si="293"/>
        <v/>
      </c>
    </row>
    <row r="6189" spans="6:9" x14ac:dyDescent="0.25">
      <c r="F6189" s="6" t="str">
        <f>IF($A6189="","",$E6189-_xlfn.MAXIFS($E$2:$E6188,$C$2:$C6188,$C6189,$A$2:$A6188,$A6189))</f>
        <v/>
      </c>
      <c r="G6189" s="6" t="str">
        <f t="shared" si="291"/>
        <v/>
      </c>
      <c r="H6189" s="6" t="str">
        <f t="shared" si="292"/>
        <v/>
      </c>
      <c r="I6189" s="3" t="str">
        <f t="shared" si="293"/>
        <v/>
      </c>
    </row>
    <row r="6190" spans="6:9" x14ac:dyDescent="0.25">
      <c r="F6190" s="6" t="str">
        <f>IF($A6190="","",$E6190-_xlfn.MAXIFS($E$2:$E6189,$C$2:$C6189,$C6190,$A$2:$A6189,$A6190))</f>
        <v/>
      </c>
      <c r="G6190" s="6" t="str">
        <f t="shared" si="291"/>
        <v/>
      </c>
      <c r="H6190" s="6" t="str">
        <f t="shared" si="292"/>
        <v/>
      </c>
      <c r="I6190" s="3" t="str">
        <f t="shared" si="293"/>
        <v/>
      </c>
    </row>
    <row r="6191" spans="6:9" x14ac:dyDescent="0.25">
      <c r="F6191" s="6" t="str">
        <f>IF($A6191="","",$E6191-_xlfn.MAXIFS($E$2:$E6190,$C$2:$C6190,$C6191,$A$2:$A6190,$A6191))</f>
        <v/>
      </c>
      <c r="G6191" s="6" t="str">
        <f t="shared" si="291"/>
        <v/>
      </c>
      <c r="H6191" s="6" t="str">
        <f t="shared" si="292"/>
        <v/>
      </c>
      <c r="I6191" s="3" t="str">
        <f t="shared" si="293"/>
        <v/>
      </c>
    </row>
    <row r="6192" spans="6:9" x14ac:dyDescent="0.25">
      <c r="F6192" s="6" t="str">
        <f>IF($A6192="","",$E6192-_xlfn.MAXIFS($E$2:$E6191,$C$2:$C6191,$C6192,$A$2:$A6191,$A6192))</f>
        <v/>
      </c>
      <c r="G6192" s="6" t="str">
        <f t="shared" si="291"/>
        <v/>
      </c>
      <c r="H6192" s="6" t="str">
        <f t="shared" si="292"/>
        <v/>
      </c>
      <c r="I6192" s="3" t="str">
        <f t="shared" si="293"/>
        <v/>
      </c>
    </row>
    <row r="6193" spans="6:9" x14ac:dyDescent="0.25">
      <c r="F6193" s="6" t="str">
        <f>IF($A6193="","",$E6193-_xlfn.MAXIFS($E$2:$E6192,$C$2:$C6192,$C6193,$A$2:$A6192,$A6193))</f>
        <v/>
      </c>
      <c r="G6193" s="6" t="str">
        <f t="shared" si="291"/>
        <v/>
      </c>
      <c r="H6193" s="6" t="str">
        <f t="shared" si="292"/>
        <v/>
      </c>
      <c r="I6193" s="3" t="str">
        <f t="shared" si="293"/>
        <v/>
      </c>
    </row>
    <row r="6194" spans="6:9" x14ac:dyDescent="0.25">
      <c r="F6194" s="6" t="str">
        <f>IF($A6194="","",$E6194-_xlfn.MAXIFS($E$2:$E6193,$C$2:$C6193,$C6194,$A$2:$A6193,$A6194))</f>
        <v/>
      </c>
      <c r="G6194" s="6" t="str">
        <f t="shared" si="291"/>
        <v/>
      </c>
      <c r="H6194" s="6" t="str">
        <f t="shared" si="292"/>
        <v/>
      </c>
      <c r="I6194" s="3" t="str">
        <f t="shared" si="293"/>
        <v/>
      </c>
    </row>
    <row r="6195" spans="6:9" x14ac:dyDescent="0.25">
      <c r="F6195" s="6" t="str">
        <f>IF($A6195="","",$E6195-_xlfn.MAXIFS($E$2:$E6194,$C$2:$C6194,$C6195,$A$2:$A6194,$A6195))</f>
        <v/>
      </c>
      <c r="G6195" s="6" t="str">
        <f t="shared" si="291"/>
        <v/>
      </c>
      <c r="H6195" s="6" t="str">
        <f t="shared" si="292"/>
        <v/>
      </c>
      <c r="I6195" s="3" t="str">
        <f t="shared" si="293"/>
        <v/>
      </c>
    </row>
    <row r="6196" spans="6:9" x14ac:dyDescent="0.25">
      <c r="F6196" s="6" t="str">
        <f>IF($A6196="","",$E6196-_xlfn.MAXIFS($E$2:$E6195,$C$2:$C6195,$C6196,$A$2:$A6195,$A6196))</f>
        <v/>
      </c>
      <c r="G6196" s="6" t="str">
        <f t="shared" si="291"/>
        <v/>
      </c>
      <c r="H6196" s="6" t="str">
        <f t="shared" si="292"/>
        <v/>
      </c>
      <c r="I6196" s="3" t="str">
        <f t="shared" si="293"/>
        <v/>
      </c>
    </row>
    <row r="6197" spans="6:9" x14ac:dyDescent="0.25">
      <c r="F6197" s="6" t="str">
        <f>IF($A6197="","",$E6197-_xlfn.MAXIFS($E$2:$E6196,$C$2:$C6196,$C6197,$A$2:$A6196,$A6197))</f>
        <v/>
      </c>
      <c r="G6197" s="6" t="str">
        <f t="shared" si="291"/>
        <v/>
      </c>
      <c r="H6197" s="6" t="str">
        <f t="shared" si="292"/>
        <v/>
      </c>
      <c r="I6197" s="3" t="str">
        <f t="shared" si="293"/>
        <v/>
      </c>
    </row>
    <row r="6198" spans="6:9" x14ac:dyDescent="0.25">
      <c r="F6198" s="6" t="str">
        <f>IF($A6198="","",$E6198-_xlfn.MAXIFS($E$2:$E6197,$C$2:$C6197,$C6198,$A$2:$A6197,$A6198))</f>
        <v/>
      </c>
      <c r="G6198" s="6" t="str">
        <f t="shared" si="291"/>
        <v/>
      </c>
      <c r="H6198" s="6" t="str">
        <f t="shared" si="292"/>
        <v/>
      </c>
      <c r="I6198" s="3" t="str">
        <f t="shared" si="293"/>
        <v/>
      </c>
    </row>
    <row r="6199" spans="6:9" x14ac:dyDescent="0.25">
      <c r="F6199" s="6" t="str">
        <f>IF($A6199="","",$E6199-_xlfn.MAXIFS($E$2:$E6198,$C$2:$C6198,$C6199,$A$2:$A6198,$A6199))</f>
        <v/>
      </c>
      <c r="G6199" s="6" t="str">
        <f t="shared" si="291"/>
        <v/>
      </c>
      <c r="H6199" s="6" t="str">
        <f t="shared" si="292"/>
        <v/>
      </c>
      <c r="I6199" s="3" t="str">
        <f t="shared" si="293"/>
        <v/>
      </c>
    </row>
    <row r="6200" spans="6:9" x14ac:dyDescent="0.25">
      <c r="F6200" s="6" t="str">
        <f>IF($A6200="","",$E6200-_xlfn.MAXIFS($E$2:$E6199,$C$2:$C6199,$C6200,$A$2:$A6199,$A6200))</f>
        <v/>
      </c>
      <c r="G6200" s="6" t="str">
        <f t="shared" si="291"/>
        <v/>
      </c>
      <c r="H6200" s="6" t="str">
        <f t="shared" si="292"/>
        <v/>
      </c>
      <c r="I6200" s="3" t="str">
        <f t="shared" si="293"/>
        <v/>
      </c>
    </row>
    <row r="6201" spans="6:9" x14ac:dyDescent="0.25">
      <c r="F6201" s="6" t="str">
        <f>IF($A6201="","",$E6201-_xlfn.MAXIFS($E$2:$E6200,$C$2:$C6200,$C6201,$A$2:$A6200,$A6201))</f>
        <v/>
      </c>
      <c r="G6201" s="6" t="str">
        <f t="shared" si="291"/>
        <v/>
      </c>
      <c r="H6201" s="6" t="str">
        <f t="shared" si="292"/>
        <v/>
      </c>
      <c r="I6201" s="3" t="str">
        <f t="shared" si="293"/>
        <v/>
      </c>
    </row>
    <row r="6202" spans="6:9" x14ac:dyDescent="0.25">
      <c r="F6202" s="6" t="str">
        <f>IF($A6202="","",$E6202-_xlfn.MAXIFS($E$2:$E6201,$C$2:$C6201,$C6202,$A$2:$A6201,$A6202))</f>
        <v/>
      </c>
      <c r="G6202" s="6" t="str">
        <f t="shared" si="291"/>
        <v/>
      </c>
      <c r="H6202" s="6" t="str">
        <f t="shared" si="292"/>
        <v/>
      </c>
      <c r="I6202" s="3" t="str">
        <f t="shared" si="293"/>
        <v/>
      </c>
    </row>
    <row r="6203" spans="6:9" x14ac:dyDescent="0.25">
      <c r="F6203" s="6" t="str">
        <f>IF($A6203="","",$E6203-_xlfn.MAXIFS($E$2:$E6202,$C$2:$C6202,$C6203,$A$2:$A6202,$A6203))</f>
        <v/>
      </c>
      <c r="G6203" s="6" t="str">
        <f t="shared" si="291"/>
        <v/>
      </c>
      <c r="H6203" s="6" t="str">
        <f t="shared" si="292"/>
        <v/>
      </c>
      <c r="I6203" s="3" t="str">
        <f t="shared" si="293"/>
        <v/>
      </c>
    </row>
    <row r="6204" spans="6:9" x14ac:dyDescent="0.25">
      <c r="F6204" s="6" t="str">
        <f>IF($A6204="","",$E6204-_xlfn.MAXIFS($E$2:$E6203,$C$2:$C6203,$C6204,$A$2:$A6203,$A6204))</f>
        <v/>
      </c>
      <c r="G6204" s="6" t="str">
        <f t="shared" si="291"/>
        <v/>
      </c>
      <c r="H6204" s="6" t="str">
        <f t="shared" si="292"/>
        <v/>
      </c>
      <c r="I6204" s="3" t="str">
        <f t="shared" si="293"/>
        <v/>
      </c>
    </row>
    <row r="6205" spans="6:9" x14ac:dyDescent="0.25">
      <c r="F6205" s="6" t="str">
        <f>IF($A6205="","",$E6205-_xlfn.MAXIFS($E$2:$E6204,$C$2:$C6204,$C6205,$A$2:$A6204,$A6205))</f>
        <v/>
      </c>
      <c r="G6205" s="6" t="str">
        <f t="shared" si="291"/>
        <v/>
      </c>
      <c r="H6205" s="6" t="str">
        <f t="shared" si="292"/>
        <v/>
      </c>
      <c r="I6205" s="3" t="str">
        <f t="shared" si="293"/>
        <v/>
      </c>
    </row>
    <row r="6206" spans="6:9" x14ac:dyDescent="0.25">
      <c r="F6206" s="6" t="str">
        <f>IF($A6206="","",$E6206-_xlfn.MAXIFS($E$2:$E6205,$C$2:$C6205,$C6206,$A$2:$A6205,$A6206))</f>
        <v/>
      </c>
      <c r="G6206" s="6" t="str">
        <f t="shared" si="291"/>
        <v/>
      </c>
      <c r="H6206" s="6" t="str">
        <f t="shared" si="292"/>
        <v/>
      </c>
      <c r="I6206" s="3" t="str">
        <f t="shared" si="293"/>
        <v/>
      </c>
    </row>
    <row r="6207" spans="6:9" x14ac:dyDescent="0.25">
      <c r="F6207" s="6" t="str">
        <f>IF($A6207="","",$E6207-_xlfn.MAXIFS($E$2:$E6206,$C$2:$C6206,$C6207,$A$2:$A6206,$A6207))</f>
        <v/>
      </c>
      <c r="G6207" s="6" t="str">
        <f t="shared" si="291"/>
        <v/>
      </c>
      <c r="H6207" s="6" t="str">
        <f t="shared" si="292"/>
        <v/>
      </c>
      <c r="I6207" s="3" t="str">
        <f t="shared" si="293"/>
        <v/>
      </c>
    </row>
    <row r="6208" spans="6:9" x14ac:dyDescent="0.25">
      <c r="F6208" s="6" t="str">
        <f>IF($A6208="","",$E6208-_xlfn.MAXIFS($E$2:$E6207,$C$2:$C6207,$C6208,$A$2:$A6207,$A6208))</f>
        <v/>
      </c>
      <c r="G6208" s="6" t="str">
        <f t="shared" si="291"/>
        <v/>
      </c>
      <c r="H6208" s="6" t="str">
        <f t="shared" si="292"/>
        <v/>
      </c>
      <c r="I6208" s="3" t="str">
        <f t="shared" si="293"/>
        <v/>
      </c>
    </row>
    <row r="6209" spans="6:9" x14ac:dyDescent="0.25">
      <c r="F6209" s="6" t="str">
        <f>IF($A6209="","",$E6209-_xlfn.MAXIFS($E$2:$E6208,$C$2:$C6208,$C6209,$A$2:$A6208,$A6209))</f>
        <v/>
      </c>
      <c r="G6209" s="6" t="str">
        <f t="shared" si="291"/>
        <v/>
      </c>
      <c r="H6209" s="6" t="str">
        <f t="shared" si="292"/>
        <v/>
      </c>
      <c r="I6209" s="3" t="str">
        <f t="shared" si="293"/>
        <v/>
      </c>
    </row>
    <row r="6210" spans="6:9" x14ac:dyDescent="0.25">
      <c r="F6210" s="6" t="str">
        <f>IF($A6210="","",$E6210-_xlfn.MAXIFS($E$2:$E6209,$C$2:$C6209,$C6210,$A$2:$A6209,$A6210))</f>
        <v/>
      </c>
      <c r="G6210" s="6" t="str">
        <f t="shared" si="291"/>
        <v/>
      </c>
      <c r="H6210" s="6" t="str">
        <f t="shared" si="292"/>
        <v/>
      </c>
      <c r="I6210" s="3" t="str">
        <f t="shared" si="293"/>
        <v/>
      </c>
    </row>
    <row r="6211" spans="6:9" x14ac:dyDescent="0.25">
      <c r="F6211" s="6" t="str">
        <f>IF($A6211="","",$E6211-_xlfn.MAXIFS($E$2:$E6210,$C$2:$C6210,$C6211,$A$2:$A6210,$A6211))</f>
        <v/>
      </c>
      <c r="G6211" s="6" t="str">
        <f t="shared" si="291"/>
        <v/>
      </c>
      <c r="H6211" s="6" t="str">
        <f t="shared" si="292"/>
        <v/>
      </c>
      <c r="I6211" s="3" t="str">
        <f t="shared" si="293"/>
        <v/>
      </c>
    </row>
    <row r="6212" spans="6:9" x14ac:dyDescent="0.25">
      <c r="F6212" s="6" t="str">
        <f>IF($A6212="","",$E6212-_xlfn.MAXIFS($E$2:$E6211,$C$2:$C6211,$C6212,$A$2:$A6211,$A6212))</f>
        <v/>
      </c>
      <c r="G6212" s="6" t="str">
        <f t="shared" si="291"/>
        <v/>
      </c>
      <c r="H6212" s="6" t="str">
        <f t="shared" si="292"/>
        <v/>
      </c>
      <c r="I6212" s="3" t="str">
        <f t="shared" si="293"/>
        <v/>
      </c>
    </row>
    <row r="6213" spans="6:9" x14ac:dyDescent="0.25">
      <c r="F6213" s="6" t="str">
        <f>IF($A6213="","",$E6213-_xlfn.MAXIFS($E$2:$E6212,$C$2:$C6212,$C6213,$A$2:$A6212,$A6213))</f>
        <v/>
      </c>
      <c r="G6213" s="6" t="str">
        <f t="shared" si="291"/>
        <v/>
      </c>
      <c r="H6213" s="6" t="str">
        <f t="shared" si="292"/>
        <v/>
      </c>
      <c r="I6213" s="3" t="str">
        <f t="shared" si="293"/>
        <v/>
      </c>
    </row>
    <row r="6214" spans="6:9" x14ac:dyDescent="0.25">
      <c r="F6214" s="6" t="str">
        <f>IF($A6214="","",$E6214-_xlfn.MAXIFS($E$2:$E6213,$C$2:$C6213,$C6214,$A$2:$A6213,$A6214))</f>
        <v/>
      </c>
      <c r="G6214" s="6" t="str">
        <f t="shared" si="291"/>
        <v/>
      </c>
      <c r="H6214" s="6" t="str">
        <f t="shared" si="292"/>
        <v/>
      </c>
      <c r="I6214" s="3" t="str">
        <f t="shared" si="293"/>
        <v/>
      </c>
    </row>
    <row r="6215" spans="6:9" x14ac:dyDescent="0.25">
      <c r="F6215" s="6" t="str">
        <f>IF($A6215="","",$E6215-_xlfn.MAXIFS($E$2:$E6214,$C$2:$C6214,$C6215,$A$2:$A6214,$A6215))</f>
        <v/>
      </c>
      <c r="G6215" s="6" t="str">
        <f t="shared" si="291"/>
        <v/>
      </c>
      <c r="H6215" s="6" t="str">
        <f t="shared" si="292"/>
        <v/>
      </c>
      <c r="I6215" s="3" t="str">
        <f t="shared" si="293"/>
        <v/>
      </c>
    </row>
    <row r="6216" spans="6:9" x14ac:dyDescent="0.25">
      <c r="F6216" s="6" t="str">
        <f>IF($A6216="","",$E6216-_xlfn.MAXIFS($E$2:$E6215,$C$2:$C6215,$C6216,$A$2:$A6215,$A6216))</f>
        <v/>
      </c>
      <c r="G6216" s="6" t="str">
        <f t="shared" si="291"/>
        <v/>
      </c>
      <c r="H6216" s="6" t="str">
        <f t="shared" si="292"/>
        <v/>
      </c>
      <c r="I6216" s="3" t="str">
        <f t="shared" si="293"/>
        <v/>
      </c>
    </row>
    <row r="6217" spans="6:9" x14ac:dyDescent="0.25">
      <c r="F6217" s="6" t="str">
        <f>IF($A6217="","",$E6217-_xlfn.MAXIFS($E$2:$E6216,$C$2:$C6216,$C6217,$A$2:$A6216,$A6217))</f>
        <v/>
      </c>
      <c r="G6217" s="6" t="str">
        <f t="shared" ref="G6217:G6280" si="294">IF($A6217="","",HOUR($D6217))</f>
        <v/>
      </c>
      <c r="H6217" s="6" t="str">
        <f t="shared" ref="H6217:H6280" si="295">IF($A6217="","",MINUTE($D6217))</f>
        <v/>
      </c>
      <c r="I6217" s="3" t="str">
        <f t="shared" si="293"/>
        <v/>
      </c>
    </row>
    <row r="6218" spans="6:9" x14ac:dyDescent="0.25">
      <c r="F6218" s="6" t="str">
        <f>IF($A6218="","",$E6218-_xlfn.MAXIFS($E$2:$E6217,$C$2:$C6217,$C6218,$A$2:$A6217,$A6218))</f>
        <v/>
      </c>
      <c r="G6218" s="6" t="str">
        <f t="shared" si="294"/>
        <v/>
      </c>
      <c r="H6218" s="6" t="str">
        <f t="shared" si="295"/>
        <v/>
      </c>
      <c r="I6218" s="3" t="str">
        <f t="shared" ref="I6218:I6281" si="296">IF($F6218&lt;0,"ERROR","")</f>
        <v/>
      </c>
    </row>
    <row r="6219" spans="6:9" x14ac:dyDescent="0.25">
      <c r="F6219" s="6" t="str">
        <f>IF($A6219="","",$E6219-_xlfn.MAXIFS($E$2:$E6218,$C$2:$C6218,$C6219,$A$2:$A6218,$A6219))</f>
        <v/>
      </c>
      <c r="G6219" s="6" t="str">
        <f t="shared" si="294"/>
        <v/>
      </c>
      <c r="H6219" s="6" t="str">
        <f t="shared" si="295"/>
        <v/>
      </c>
      <c r="I6219" s="3" t="str">
        <f t="shared" si="296"/>
        <v/>
      </c>
    </row>
    <row r="6220" spans="6:9" x14ac:dyDescent="0.25">
      <c r="F6220" s="6" t="str">
        <f>IF($A6220="","",$E6220-_xlfn.MAXIFS($E$2:$E6219,$C$2:$C6219,$C6220,$A$2:$A6219,$A6220))</f>
        <v/>
      </c>
      <c r="G6220" s="6" t="str">
        <f t="shared" si="294"/>
        <v/>
      </c>
      <c r="H6220" s="6" t="str">
        <f t="shared" si="295"/>
        <v/>
      </c>
      <c r="I6220" s="3" t="str">
        <f t="shared" si="296"/>
        <v/>
      </c>
    </row>
    <row r="6221" spans="6:9" x14ac:dyDescent="0.25">
      <c r="F6221" s="6" t="str">
        <f>IF($A6221="","",$E6221-_xlfn.MAXIFS($E$2:$E6220,$C$2:$C6220,$C6221,$A$2:$A6220,$A6221))</f>
        <v/>
      </c>
      <c r="G6221" s="6" t="str">
        <f t="shared" si="294"/>
        <v/>
      </c>
      <c r="H6221" s="6" t="str">
        <f t="shared" si="295"/>
        <v/>
      </c>
      <c r="I6221" s="3" t="str">
        <f t="shared" si="296"/>
        <v/>
      </c>
    </row>
    <row r="6222" spans="6:9" x14ac:dyDescent="0.25">
      <c r="F6222" s="6" t="str">
        <f>IF($A6222="","",$E6222-_xlfn.MAXIFS($E$2:$E6221,$C$2:$C6221,$C6222,$A$2:$A6221,$A6222))</f>
        <v/>
      </c>
      <c r="G6222" s="6" t="str">
        <f t="shared" si="294"/>
        <v/>
      </c>
      <c r="H6222" s="6" t="str">
        <f t="shared" si="295"/>
        <v/>
      </c>
      <c r="I6222" s="3" t="str">
        <f t="shared" si="296"/>
        <v/>
      </c>
    </row>
    <row r="6223" spans="6:9" x14ac:dyDescent="0.25">
      <c r="F6223" s="6" t="str">
        <f>IF($A6223="","",$E6223-_xlfn.MAXIFS($E$2:$E6222,$C$2:$C6222,$C6223,$A$2:$A6222,$A6223))</f>
        <v/>
      </c>
      <c r="G6223" s="6" t="str">
        <f t="shared" si="294"/>
        <v/>
      </c>
      <c r="H6223" s="6" t="str">
        <f t="shared" si="295"/>
        <v/>
      </c>
      <c r="I6223" s="3" t="str">
        <f t="shared" si="296"/>
        <v/>
      </c>
    </row>
    <row r="6224" spans="6:9" x14ac:dyDescent="0.25">
      <c r="F6224" s="6" t="str">
        <f>IF($A6224="","",$E6224-_xlfn.MAXIFS($E$2:$E6223,$C$2:$C6223,$C6224,$A$2:$A6223,$A6224))</f>
        <v/>
      </c>
      <c r="G6224" s="6" t="str">
        <f t="shared" si="294"/>
        <v/>
      </c>
      <c r="H6224" s="6" t="str">
        <f t="shared" si="295"/>
        <v/>
      </c>
      <c r="I6224" s="3" t="str">
        <f t="shared" si="296"/>
        <v/>
      </c>
    </row>
    <row r="6225" spans="6:9" x14ac:dyDescent="0.25">
      <c r="F6225" s="6" t="str">
        <f>IF($A6225="","",$E6225-_xlfn.MAXIFS($E$2:$E6224,$C$2:$C6224,$C6225,$A$2:$A6224,$A6225))</f>
        <v/>
      </c>
      <c r="G6225" s="6" t="str">
        <f t="shared" si="294"/>
        <v/>
      </c>
      <c r="H6225" s="6" t="str">
        <f t="shared" si="295"/>
        <v/>
      </c>
      <c r="I6225" s="3" t="str">
        <f t="shared" si="296"/>
        <v/>
      </c>
    </row>
    <row r="6226" spans="6:9" x14ac:dyDescent="0.25">
      <c r="F6226" s="6" t="str">
        <f>IF($A6226="","",$E6226-_xlfn.MAXIFS($E$2:$E6225,$C$2:$C6225,$C6226,$A$2:$A6225,$A6226))</f>
        <v/>
      </c>
      <c r="G6226" s="6" t="str">
        <f t="shared" si="294"/>
        <v/>
      </c>
      <c r="H6226" s="6" t="str">
        <f t="shared" si="295"/>
        <v/>
      </c>
      <c r="I6226" s="3" t="str">
        <f t="shared" si="296"/>
        <v/>
      </c>
    </row>
    <row r="6227" spans="6:9" x14ac:dyDescent="0.25">
      <c r="F6227" s="6" t="str">
        <f>IF($A6227="","",$E6227-_xlfn.MAXIFS($E$2:$E6226,$C$2:$C6226,$C6227,$A$2:$A6226,$A6227))</f>
        <v/>
      </c>
      <c r="G6227" s="6" t="str">
        <f t="shared" si="294"/>
        <v/>
      </c>
      <c r="H6227" s="6" t="str">
        <f t="shared" si="295"/>
        <v/>
      </c>
      <c r="I6227" s="3" t="str">
        <f t="shared" si="296"/>
        <v/>
      </c>
    </row>
    <row r="6228" spans="6:9" x14ac:dyDescent="0.25">
      <c r="F6228" s="6" t="str">
        <f>IF($A6228="","",$E6228-_xlfn.MAXIFS($E$2:$E6227,$C$2:$C6227,$C6228,$A$2:$A6227,$A6228))</f>
        <v/>
      </c>
      <c r="G6228" s="6" t="str">
        <f t="shared" si="294"/>
        <v/>
      </c>
      <c r="H6228" s="6" t="str">
        <f t="shared" si="295"/>
        <v/>
      </c>
      <c r="I6228" s="3" t="str">
        <f t="shared" si="296"/>
        <v/>
      </c>
    </row>
    <row r="6229" spans="6:9" x14ac:dyDescent="0.25">
      <c r="F6229" s="6" t="str">
        <f>IF($A6229="","",$E6229-_xlfn.MAXIFS($E$2:$E6228,$C$2:$C6228,$C6229,$A$2:$A6228,$A6229))</f>
        <v/>
      </c>
      <c r="G6229" s="6" t="str">
        <f t="shared" si="294"/>
        <v/>
      </c>
      <c r="H6229" s="6" t="str">
        <f t="shared" si="295"/>
        <v/>
      </c>
      <c r="I6229" s="3" t="str">
        <f t="shared" si="296"/>
        <v/>
      </c>
    </row>
    <row r="6230" spans="6:9" x14ac:dyDescent="0.25">
      <c r="F6230" s="6" t="str">
        <f>IF($A6230="","",$E6230-_xlfn.MAXIFS($E$2:$E6229,$C$2:$C6229,$C6230,$A$2:$A6229,$A6230))</f>
        <v/>
      </c>
      <c r="G6230" s="6" t="str">
        <f t="shared" si="294"/>
        <v/>
      </c>
      <c r="H6230" s="6" t="str">
        <f t="shared" si="295"/>
        <v/>
      </c>
      <c r="I6230" s="3" t="str">
        <f t="shared" si="296"/>
        <v/>
      </c>
    </row>
    <row r="6231" spans="6:9" x14ac:dyDescent="0.25">
      <c r="F6231" s="6" t="str">
        <f>IF($A6231="","",$E6231-_xlfn.MAXIFS($E$2:$E6230,$C$2:$C6230,$C6231,$A$2:$A6230,$A6231))</f>
        <v/>
      </c>
      <c r="G6231" s="6" t="str">
        <f t="shared" si="294"/>
        <v/>
      </c>
      <c r="H6231" s="6" t="str">
        <f t="shared" si="295"/>
        <v/>
      </c>
      <c r="I6231" s="3" t="str">
        <f t="shared" si="296"/>
        <v/>
      </c>
    </row>
    <row r="6232" spans="6:9" x14ac:dyDescent="0.25">
      <c r="F6232" s="6" t="str">
        <f>IF($A6232="","",$E6232-_xlfn.MAXIFS($E$2:$E6231,$C$2:$C6231,$C6232,$A$2:$A6231,$A6232))</f>
        <v/>
      </c>
      <c r="G6232" s="6" t="str">
        <f t="shared" si="294"/>
        <v/>
      </c>
      <c r="H6232" s="6" t="str">
        <f t="shared" si="295"/>
        <v/>
      </c>
      <c r="I6232" s="3" t="str">
        <f t="shared" si="296"/>
        <v/>
      </c>
    </row>
    <row r="6233" spans="6:9" x14ac:dyDescent="0.25">
      <c r="F6233" s="6" t="str">
        <f>IF($A6233="","",$E6233-_xlfn.MAXIFS($E$2:$E6232,$C$2:$C6232,$C6233,$A$2:$A6232,$A6233))</f>
        <v/>
      </c>
      <c r="G6233" s="6" t="str">
        <f t="shared" si="294"/>
        <v/>
      </c>
      <c r="H6233" s="6" t="str">
        <f t="shared" si="295"/>
        <v/>
      </c>
      <c r="I6233" s="3" t="str">
        <f t="shared" si="296"/>
        <v/>
      </c>
    </row>
    <row r="6234" spans="6:9" x14ac:dyDescent="0.25">
      <c r="F6234" s="6" t="str">
        <f>IF($A6234="","",$E6234-_xlfn.MAXIFS($E$2:$E6233,$C$2:$C6233,$C6234,$A$2:$A6233,$A6234))</f>
        <v/>
      </c>
      <c r="G6234" s="6" t="str">
        <f t="shared" si="294"/>
        <v/>
      </c>
      <c r="H6234" s="6" t="str">
        <f t="shared" si="295"/>
        <v/>
      </c>
      <c r="I6234" s="3" t="str">
        <f t="shared" si="296"/>
        <v/>
      </c>
    </row>
    <row r="6235" spans="6:9" x14ac:dyDescent="0.25">
      <c r="F6235" s="6" t="str">
        <f>IF($A6235="","",$E6235-_xlfn.MAXIFS($E$2:$E6234,$C$2:$C6234,$C6235,$A$2:$A6234,$A6235))</f>
        <v/>
      </c>
      <c r="G6235" s="6" t="str">
        <f t="shared" si="294"/>
        <v/>
      </c>
      <c r="H6235" s="6" t="str">
        <f t="shared" si="295"/>
        <v/>
      </c>
      <c r="I6235" s="3" t="str">
        <f t="shared" si="296"/>
        <v/>
      </c>
    </row>
    <row r="6236" spans="6:9" x14ac:dyDescent="0.25">
      <c r="F6236" s="6" t="str">
        <f>IF($A6236="","",$E6236-_xlfn.MAXIFS($E$2:$E6235,$C$2:$C6235,$C6236,$A$2:$A6235,$A6236))</f>
        <v/>
      </c>
      <c r="G6236" s="6" t="str">
        <f t="shared" si="294"/>
        <v/>
      </c>
      <c r="H6236" s="6" t="str">
        <f t="shared" si="295"/>
        <v/>
      </c>
      <c r="I6236" s="3" t="str">
        <f t="shared" si="296"/>
        <v/>
      </c>
    </row>
    <row r="6237" spans="6:9" x14ac:dyDescent="0.25">
      <c r="F6237" s="6" t="str">
        <f>IF($A6237="","",$E6237-_xlfn.MAXIFS($E$2:$E6236,$C$2:$C6236,$C6237,$A$2:$A6236,$A6237))</f>
        <v/>
      </c>
      <c r="G6237" s="6" t="str">
        <f t="shared" si="294"/>
        <v/>
      </c>
      <c r="H6237" s="6" t="str">
        <f t="shared" si="295"/>
        <v/>
      </c>
      <c r="I6237" s="3" t="str">
        <f t="shared" si="296"/>
        <v/>
      </c>
    </row>
    <row r="6238" spans="6:9" x14ac:dyDescent="0.25">
      <c r="F6238" s="6" t="str">
        <f>IF($A6238="","",$E6238-_xlfn.MAXIFS($E$2:$E6237,$C$2:$C6237,$C6238,$A$2:$A6237,$A6238))</f>
        <v/>
      </c>
      <c r="G6238" s="6" t="str">
        <f t="shared" si="294"/>
        <v/>
      </c>
      <c r="H6238" s="6" t="str">
        <f t="shared" si="295"/>
        <v/>
      </c>
      <c r="I6238" s="3" t="str">
        <f t="shared" si="296"/>
        <v/>
      </c>
    </row>
    <row r="6239" spans="6:9" x14ac:dyDescent="0.25">
      <c r="F6239" s="6" t="str">
        <f>IF($A6239="","",$E6239-_xlfn.MAXIFS($E$2:$E6238,$C$2:$C6238,$C6239,$A$2:$A6238,$A6239))</f>
        <v/>
      </c>
      <c r="G6239" s="6" t="str">
        <f t="shared" si="294"/>
        <v/>
      </c>
      <c r="H6239" s="6" t="str">
        <f t="shared" si="295"/>
        <v/>
      </c>
      <c r="I6239" s="3" t="str">
        <f t="shared" si="296"/>
        <v/>
      </c>
    </row>
    <row r="6240" spans="6:9" x14ac:dyDescent="0.25">
      <c r="F6240" s="6" t="str">
        <f>IF($A6240="","",$E6240-_xlfn.MAXIFS($E$2:$E6239,$C$2:$C6239,$C6240,$A$2:$A6239,$A6240))</f>
        <v/>
      </c>
      <c r="G6240" s="6" t="str">
        <f t="shared" si="294"/>
        <v/>
      </c>
      <c r="H6240" s="6" t="str">
        <f t="shared" si="295"/>
        <v/>
      </c>
      <c r="I6240" s="3" t="str">
        <f t="shared" si="296"/>
        <v/>
      </c>
    </row>
    <row r="6241" spans="6:9" x14ac:dyDescent="0.25">
      <c r="F6241" s="6" t="str">
        <f>IF($A6241="","",$E6241-_xlfn.MAXIFS($E$2:$E6240,$C$2:$C6240,$C6241,$A$2:$A6240,$A6241))</f>
        <v/>
      </c>
      <c r="G6241" s="6" t="str">
        <f t="shared" si="294"/>
        <v/>
      </c>
      <c r="H6241" s="6" t="str">
        <f t="shared" si="295"/>
        <v/>
      </c>
      <c r="I6241" s="3" t="str">
        <f t="shared" si="296"/>
        <v/>
      </c>
    </row>
    <row r="6242" spans="6:9" x14ac:dyDescent="0.25">
      <c r="F6242" s="6" t="str">
        <f>IF($A6242="","",$E6242-_xlfn.MAXIFS($E$2:$E6241,$C$2:$C6241,$C6242,$A$2:$A6241,$A6242))</f>
        <v/>
      </c>
      <c r="G6242" s="6" t="str">
        <f t="shared" si="294"/>
        <v/>
      </c>
      <c r="H6242" s="6" t="str">
        <f t="shared" si="295"/>
        <v/>
      </c>
      <c r="I6242" s="3" t="str">
        <f t="shared" si="296"/>
        <v/>
      </c>
    </row>
    <row r="6243" spans="6:9" x14ac:dyDescent="0.25">
      <c r="F6243" s="6" t="str">
        <f>IF($A6243="","",$E6243-_xlfn.MAXIFS($E$2:$E6242,$C$2:$C6242,$C6243,$A$2:$A6242,$A6243))</f>
        <v/>
      </c>
      <c r="G6243" s="6" t="str">
        <f t="shared" si="294"/>
        <v/>
      </c>
      <c r="H6243" s="6" t="str">
        <f t="shared" si="295"/>
        <v/>
      </c>
      <c r="I6243" s="3" t="str">
        <f t="shared" si="296"/>
        <v/>
      </c>
    </row>
    <row r="6244" spans="6:9" x14ac:dyDescent="0.25">
      <c r="F6244" s="6" t="str">
        <f>IF($A6244="","",$E6244-_xlfn.MAXIFS($E$2:$E6243,$C$2:$C6243,$C6244,$A$2:$A6243,$A6244))</f>
        <v/>
      </c>
      <c r="G6244" s="6" t="str">
        <f t="shared" si="294"/>
        <v/>
      </c>
      <c r="H6244" s="6" t="str">
        <f t="shared" si="295"/>
        <v/>
      </c>
      <c r="I6244" s="3" t="str">
        <f t="shared" si="296"/>
        <v/>
      </c>
    </row>
    <row r="6245" spans="6:9" x14ac:dyDescent="0.25">
      <c r="F6245" s="6" t="str">
        <f>IF($A6245="","",$E6245-_xlfn.MAXIFS($E$2:$E6244,$C$2:$C6244,$C6245,$A$2:$A6244,$A6245))</f>
        <v/>
      </c>
      <c r="G6245" s="6" t="str">
        <f t="shared" si="294"/>
        <v/>
      </c>
      <c r="H6245" s="6" t="str">
        <f t="shared" si="295"/>
        <v/>
      </c>
      <c r="I6245" s="3" t="str">
        <f t="shared" si="296"/>
        <v/>
      </c>
    </row>
    <row r="6246" spans="6:9" x14ac:dyDescent="0.25">
      <c r="F6246" s="6" t="str">
        <f>IF($A6246="","",$E6246-_xlfn.MAXIFS($E$2:$E6245,$C$2:$C6245,$C6246,$A$2:$A6245,$A6246))</f>
        <v/>
      </c>
      <c r="G6246" s="6" t="str">
        <f t="shared" si="294"/>
        <v/>
      </c>
      <c r="H6246" s="6" t="str">
        <f t="shared" si="295"/>
        <v/>
      </c>
      <c r="I6246" s="3" t="str">
        <f t="shared" si="296"/>
        <v/>
      </c>
    </row>
    <row r="6247" spans="6:9" x14ac:dyDescent="0.25">
      <c r="F6247" s="6" t="str">
        <f>IF($A6247="","",$E6247-_xlfn.MAXIFS($E$2:$E6246,$C$2:$C6246,$C6247,$A$2:$A6246,$A6247))</f>
        <v/>
      </c>
      <c r="G6247" s="6" t="str">
        <f t="shared" si="294"/>
        <v/>
      </c>
      <c r="H6247" s="6" t="str">
        <f t="shared" si="295"/>
        <v/>
      </c>
      <c r="I6247" s="3" t="str">
        <f t="shared" si="296"/>
        <v/>
      </c>
    </row>
    <row r="6248" spans="6:9" x14ac:dyDescent="0.25">
      <c r="F6248" s="6" t="str">
        <f>IF($A6248="","",$E6248-_xlfn.MAXIFS($E$2:$E6247,$C$2:$C6247,$C6248,$A$2:$A6247,$A6248))</f>
        <v/>
      </c>
      <c r="G6248" s="6" t="str">
        <f t="shared" si="294"/>
        <v/>
      </c>
      <c r="H6248" s="6" t="str">
        <f t="shared" si="295"/>
        <v/>
      </c>
      <c r="I6248" s="3" t="str">
        <f t="shared" si="296"/>
        <v/>
      </c>
    </row>
    <row r="6249" spans="6:9" x14ac:dyDescent="0.25">
      <c r="F6249" s="6" t="str">
        <f>IF($A6249="","",$E6249-_xlfn.MAXIFS($E$2:$E6248,$C$2:$C6248,$C6249,$A$2:$A6248,$A6249))</f>
        <v/>
      </c>
      <c r="G6249" s="6" t="str">
        <f t="shared" si="294"/>
        <v/>
      </c>
      <c r="H6249" s="6" t="str">
        <f t="shared" si="295"/>
        <v/>
      </c>
      <c r="I6249" s="3" t="str">
        <f t="shared" si="296"/>
        <v/>
      </c>
    </row>
    <row r="6250" spans="6:9" x14ac:dyDescent="0.25">
      <c r="F6250" s="6" t="str">
        <f>IF($A6250="","",$E6250-_xlfn.MAXIFS($E$2:$E6249,$C$2:$C6249,$C6250,$A$2:$A6249,$A6250))</f>
        <v/>
      </c>
      <c r="G6250" s="6" t="str">
        <f t="shared" si="294"/>
        <v/>
      </c>
      <c r="H6250" s="6" t="str">
        <f t="shared" si="295"/>
        <v/>
      </c>
      <c r="I6250" s="3" t="str">
        <f t="shared" si="296"/>
        <v/>
      </c>
    </row>
    <row r="6251" spans="6:9" x14ac:dyDescent="0.25">
      <c r="F6251" s="6" t="str">
        <f>IF($A6251="","",$E6251-_xlfn.MAXIFS($E$2:$E6250,$C$2:$C6250,$C6251,$A$2:$A6250,$A6251))</f>
        <v/>
      </c>
      <c r="G6251" s="6" t="str">
        <f t="shared" si="294"/>
        <v/>
      </c>
      <c r="H6251" s="6" t="str">
        <f t="shared" si="295"/>
        <v/>
      </c>
      <c r="I6251" s="3" t="str">
        <f t="shared" si="296"/>
        <v/>
      </c>
    </row>
    <row r="6252" spans="6:9" x14ac:dyDescent="0.25">
      <c r="F6252" s="6" t="str">
        <f>IF($A6252="","",$E6252-_xlfn.MAXIFS($E$2:$E6251,$C$2:$C6251,$C6252,$A$2:$A6251,$A6252))</f>
        <v/>
      </c>
      <c r="G6252" s="6" t="str">
        <f t="shared" si="294"/>
        <v/>
      </c>
      <c r="H6252" s="6" t="str">
        <f t="shared" si="295"/>
        <v/>
      </c>
      <c r="I6252" s="3" t="str">
        <f t="shared" si="296"/>
        <v/>
      </c>
    </row>
    <row r="6253" spans="6:9" x14ac:dyDescent="0.25">
      <c r="F6253" s="6" t="str">
        <f>IF($A6253="","",$E6253-_xlfn.MAXIFS($E$2:$E6252,$C$2:$C6252,$C6253,$A$2:$A6252,$A6253))</f>
        <v/>
      </c>
      <c r="G6253" s="6" t="str">
        <f t="shared" si="294"/>
        <v/>
      </c>
      <c r="H6253" s="6" t="str">
        <f t="shared" si="295"/>
        <v/>
      </c>
      <c r="I6253" s="3" t="str">
        <f t="shared" si="296"/>
        <v/>
      </c>
    </row>
    <row r="6254" spans="6:9" x14ac:dyDescent="0.25">
      <c r="F6254" s="6" t="str">
        <f>IF($A6254="","",$E6254-_xlfn.MAXIFS($E$2:$E6253,$C$2:$C6253,$C6254,$A$2:$A6253,$A6254))</f>
        <v/>
      </c>
      <c r="G6254" s="6" t="str">
        <f t="shared" si="294"/>
        <v/>
      </c>
      <c r="H6254" s="6" t="str">
        <f t="shared" si="295"/>
        <v/>
      </c>
      <c r="I6254" s="3" t="str">
        <f t="shared" si="296"/>
        <v/>
      </c>
    </row>
    <row r="6255" spans="6:9" x14ac:dyDescent="0.25">
      <c r="F6255" s="6" t="str">
        <f>IF($A6255="","",$E6255-_xlfn.MAXIFS($E$2:$E6254,$C$2:$C6254,$C6255,$A$2:$A6254,$A6255))</f>
        <v/>
      </c>
      <c r="G6255" s="6" t="str">
        <f t="shared" si="294"/>
        <v/>
      </c>
      <c r="H6255" s="6" t="str">
        <f t="shared" si="295"/>
        <v/>
      </c>
      <c r="I6255" s="3" t="str">
        <f t="shared" si="296"/>
        <v/>
      </c>
    </row>
    <row r="6256" spans="6:9" x14ac:dyDescent="0.25">
      <c r="F6256" s="6" t="str">
        <f>IF($A6256="","",$E6256-_xlfn.MAXIFS($E$2:$E6255,$C$2:$C6255,$C6256,$A$2:$A6255,$A6256))</f>
        <v/>
      </c>
      <c r="G6256" s="6" t="str">
        <f t="shared" si="294"/>
        <v/>
      </c>
      <c r="H6256" s="6" t="str">
        <f t="shared" si="295"/>
        <v/>
      </c>
      <c r="I6256" s="3" t="str">
        <f t="shared" si="296"/>
        <v/>
      </c>
    </row>
    <row r="6257" spans="6:9" x14ac:dyDescent="0.25">
      <c r="F6257" s="6" t="str">
        <f>IF($A6257="","",$E6257-_xlfn.MAXIFS($E$2:$E6256,$C$2:$C6256,$C6257,$A$2:$A6256,$A6257))</f>
        <v/>
      </c>
      <c r="G6257" s="6" t="str">
        <f t="shared" si="294"/>
        <v/>
      </c>
      <c r="H6257" s="6" t="str">
        <f t="shared" si="295"/>
        <v/>
      </c>
      <c r="I6257" s="3" t="str">
        <f t="shared" si="296"/>
        <v/>
      </c>
    </row>
    <row r="6258" spans="6:9" x14ac:dyDescent="0.25">
      <c r="F6258" s="6" t="str">
        <f>IF($A6258="","",$E6258-_xlfn.MAXIFS($E$2:$E6257,$C$2:$C6257,$C6258,$A$2:$A6257,$A6258))</f>
        <v/>
      </c>
      <c r="G6258" s="6" t="str">
        <f t="shared" si="294"/>
        <v/>
      </c>
      <c r="H6258" s="6" t="str">
        <f t="shared" si="295"/>
        <v/>
      </c>
      <c r="I6258" s="3" t="str">
        <f t="shared" si="296"/>
        <v/>
      </c>
    </row>
    <row r="6259" spans="6:9" x14ac:dyDescent="0.25">
      <c r="F6259" s="6" t="str">
        <f>IF($A6259="","",$E6259-_xlfn.MAXIFS($E$2:$E6258,$C$2:$C6258,$C6259,$A$2:$A6258,$A6259))</f>
        <v/>
      </c>
      <c r="G6259" s="6" t="str">
        <f t="shared" si="294"/>
        <v/>
      </c>
      <c r="H6259" s="6" t="str">
        <f t="shared" si="295"/>
        <v/>
      </c>
      <c r="I6259" s="3" t="str">
        <f t="shared" si="296"/>
        <v/>
      </c>
    </row>
    <row r="6260" spans="6:9" x14ac:dyDescent="0.25">
      <c r="F6260" s="6" t="str">
        <f>IF($A6260="","",$E6260-_xlfn.MAXIFS($E$2:$E6259,$C$2:$C6259,$C6260,$A$2:$A6259,$A6260))</f>
        <v/>
      </c>
      <c r="G6260" s="6" t="str">
        <f t="shared" si="294"/>
        <v/>
      </c>
      <c r="H6260" s="6" t="str">
        <f t="shared" si="295"/>
        <v/>
      </c>
      <c r="I6260" s="3" t="str">
        <f t="shared" si="296"/>
        <v/>
      </c>
    </row>
    <row r="6261" spans="6:9" x14ac:dyDescent="0.25">
      <c r="F6261" s="6" t="str">
        <f>IF($A6261="","",$E6261-_xlfn.MAXIFS($E$2:$E6260,$C$2:$C6260,$C6261,$A$2:$A6260,$A6261))</f>
        <v/>
      </c>
      <c r="G6261" s="6" t="str">
        <f t="shared" si="294"/>
        <v/>
      </c>
      <c r="H6261" s="6" t="str">
        <f t="shared" si="295"/>
        <v/>
      </c>
      <c r="I6261" s="3" t="str">
        <f t="shared" si="296"/>
        <v/>
      </c>
    </row>
    <row r="6262" spans="6:9" x14ac:dyDescent="0.25">
      <c r="F6262" s="6" t="str">
        <f>IF($A6262="","",$E6262-_xlfn.MAXIFS($E$2:$E6261,$C$2:$C6261,$C6262,$A$2:$A6261,$A6262))</f>
        <v/>
      </c>
      <c r="G6262" s="6" t="str">
        <f t="shared" si="294"/>
        <v/>
      </c>
      <c r="H6262" s="6" t="str">
        <f t="shared" si="295"/>
        <v/>
      </c>
      <c r="I6262" s="3" t="str">
        <f t="shared" si="296"/>
        <v/>
      </c>
    </row>
    <row r="6263" spans="6:9" x14ac:dyDescent="0.25">
      <c r="F6263" s="6" t="str">
        <f>IF($A6263="","",$E6263-_xlfn.MAXIFS($E$2:$E6262,$C$2:$C6262,$C6263,$A$2:$A6262,$A6263))</f>
        <v/>
      </c>
      <c r="G6263" s="6" t="str">
        <f t="shared" si="294"/>
        <v/>
      </c>
      <c r="H6263" s="6" t="str">
        <f t="shared" si="295"/>
        <v/>
      </c>
      <c r="I6263" s="3" t="str">
        <f t="shared" si="296"/>
        <v/>
      </c>
    </row>
    <row r="6264" spans="6:9" x14ac:dyDescent="0.25">
      <c r="F6264" s="6" t="str">
        <f>IF($A6264="","",$E6264-_xlfn.MAXIFS($E$2:$E6263,$C$2:$C6263,$C6264,$A$2:$A6263,$A6264))</f>
        <v/>
      </c>
      <c r="G6264" s="6" t="str">
        <f t="shared" si="294"/>
        <v/>
      </c>
      <c r="H6264" s="6" t="str">
        <f t="shared" si="295"/>
        <v/>
      </c>
      <c r="I6264" s="3" t="str">
        <f t="shared" si="296"/>
        <v/>
      </c>
    </row>
    <row r="6265" spans="6:9" x14ac:dyDescent="0.25">
      <c r="F6265" s="6" t="str">
        <f>IF($A6265="","",$E6265-_xlfn.MAXIFS($E$2:$E6264,$C$2:$C6264,$C6265,$A$2:$A6264,$A6265))</f>
        <v/>
      </c>
      <c r="G6265" s="6" t="str">
        <f t="shared" si="294"/>
        <v/>
      </c>
      <c r="H6265" s="6" t="str">
        <f t="shared" si="295"/>
        <v/>
      </c>
      <c r="I6265" s="3" t="str">
        <f t="shared" si="296"/>
        <v/>
      </c>
    </row>
    <row r="6266" spans="6:9" x14ac:dyDescent="0.25">
      <c r="F6266" s="6" t="str">
        <f>IF($A6266="","",$E6266-_xlfn.MAXIFS($E$2:$E6265,$C$2:$C6265,$C6266,$A$2:$A6265,$A6266))</f>
        <v/>
      </c>
      <c r="G6266" s="6" t="str">
        <f t="shared" si="294"/>
        <v/>
      </c>
      <c r="H6266" s="6" t="str">
        <f t="shared" si="295"/>
        <v/>
      </c>
      <c r="I6266" s="3" t="str">
        <f t="shared" si="296"/>
        <v/>
      </c>
    </row>
    <row r="6267" spans="6:9" x14ac:dyDescent="0.25">
      <c r="F6267" s="6" t="str">
        <f>IF($A6267="","",$E6267-_xlfn.MAXIFS($E$2:$E6266,$C$2:$C6266,$C6267,$A$2:$A6266,$A6267))</f>
        <v/>
      </c>
      <c r="G6267" s="6" t="str">
        <f t="shared" si="294"/>
        <v/>
      </c>
      <c r="H6267" s="6" t="str">
        <f t="shared" si="295"/>
        <v/>
      </c>
      <c r="I6267" s="3" t="str">
        <f t="shared" si="296"/>
        <v/>
      </c>
    </row>
    <row r="6268" spans="6:9" x14ac:dyDescent="0.25">
      <c r="F6268" s="6" t="str">
        <f>IF($A6268="","",$E6268-_xlfn.MAXIFS($E$2:$E6267,$C$2:$C6267,$C6268,$A$2:$A6267,$A6268))</f>
        <v/>
      </c>
      <c r="G6268" s="6" t="str">
        <f t="shared" si="294"/>
        <v/>
      </c>
      <c r="H6268" s="6" t="str">
        <f t="shared" si="295"/>
        <v/>
      </c>
      <c r="I6268" s="3" t="str">
        <f t="shared" si="296"/>
        <v/>
      </c>
    </row>
    <row r="6269" spans="6:9" x14ac:dyDescent="0.25">
      <c r="F6269" s="6" t="str">
        <f>IF($A6269="","",$E6269-_xlfn.MAXIFS($E$2:$E6268,$C$2:$C6268,$C6269,$A$2:$A6268,$A6269))</f>
        <v/>
      </c>
      <c r="G6269" s="6" t="str">
        <f t="shared" si="294"/>
        <v/>
      </c>
      <c r="H6269" s="6" t="str">
        <f t="shared" si="295"/>
        <v/>
      </c>
      <c r="I6269" s="3" t="str">
        <f t="shared" si="296"/>
        <v/>
      </c>
    </row>
    <row r="6270" spans="6:9" x14ac:dyDescent="0.25">
      <c r="F6270" s="6" t="str">
        <f>IF($A6270="","",$E6270-_xlfn.MAXIFS($E$2:$E6269,$C$2:$C6269,$C6270,$A$2:$A6269,$A6270))</f>
        <v/>
      </c>
      <c r="G6270" s="6" t="str">
        <f t="shared" si="294"/>
        <v/>
      </c>
      <c r="H6270" s="6" t="str">
        <f t="shared" si="295"/>
        <v/>
      </c>
      <c r="I6270" s="3" t="str">
        <f t="shared" si="296"/>
        <v/>
      </c>
    </row>
    <row r="6271" spans="6:9" x14ac:dyDescent="0.25">
      <c r="F6271" s="6" t="str">
        <f>IF($A6271="","",$E6271-_xlfn.MAXIFS($E$2:$E6270,$C$2:$C6270,$C6271,$A$2:$A6270,$A6271))</f>
        <v/>
      </c>
      <c r="G6271" s="6" t="str">
        <f t="shared" si="294"/>
        <v/>
      </c>
      <c r="H6271" s="6" t="str">
        <f t="shared" si="295"/>
        <v/>
      </c>
      <c r="I6271" s="3" t="str">
        <f t="shared" si="296"/>
        <v/>
      </c>
    </row>
    <row r="6272" spans="6:9" x14ac:dyDescent="0.25">
      <c r="F6272" s="6" t="str">
        <f>IF($A6272="","",$E6272-_xlfn.MAXIFS($E$2:$E6271,$C$2:$C6271,$C6272,$A$2:$A6271,$A6272))</f>
        <v/>
      </c>
      <c r="G6272" s="6" t="str">
        <f t="shared" si="294"/>
        <v/>
      </c>
      <c r="H6272" s="6" t="str">
        <f t="shared" si="295"/>
        <v/>
      </c>
      <c r="I6272" s="3" t="str">
        <f t="shared" si="296"/>
        <v/>
      </c>
    </row>
    <row r="6273" spans="6:9" x14ac:dyDescent="0.25">
      <c r="F6273" s="6" t="str">
        <f>IF($A6273="","",$E6273-_xlfn.MAXIFS($E$2:$E6272,$C$2:$C6272,$C6273,$A$2:$A6272,$A6273))</f>
        <v/>
      </c>
      <c r="G6273" s="6" t="str">
        <f t="shared" si="294"/>
        <v/>
      </c>
      <c r="H6273" s="6" t="str">
        <f t="shared" si="295"/>
        <v/>
      </c>
      <c r="I6273" s="3" t="str">
        <f t="shared" si="296"/>
        <v/>
      </c>
    </row>
    <row r="6274" spans="6:9" x14ac:dyDescent="0.25">
      <c r="F6274" s="6" t="str">
        <f>IF($A6274="","",$E6274-_xlfn.MAXIFS($E$2:$E6273,$C$2:$C6273,$C6274,$A$2:$A6273,$A6274))</f>
        <v/>
      </c>
      <c r="G6274" s="6" t="str">
        <f t="shared" si="294"/>
        <v/>
      </c>
      <c r="H6274" s="6" t="str">
        <f t="shared" si="295"/>
        <v/>
      </c>
      <c r="I6274" s="3" t="str">
        <f t="shared" si="296"/>
        <v/>
      </c>
    </row>
    <row r="6275" spans="6:9" x14ac:dyDescent="0.25">
      <c r="F6275" s="6" t="str">
        <f>IF($A6275="","",$E6275-_xlfn.MAXIFS($E$2:$E6274,$C$2:$C6274,$C6275,$A$2:$A6274,$A6275))</f>
        <v/>
      </c>
      <c r="G6275" s="6" t="str">
        <f t="shared" si="294"/>
        <v/>
      </c>
      <c r="H6275" s="6" t="str">
        <f t="shared" si="295"/>
        <v/>
      </c>
      <c r="I6275" s="3" t="str">
        <f t="shared" si="296"/>
        <v/>
      </c>
    </row>
    <row r="6276" spans="6:9" x14ac:dyDescent="0.25">
      <c r="F6276" s="6" t="str">
        <f>IF($A6276="","",$E6276-_xlfn.MAXIFS($E$2:$E6275,$C$2:$C6275,$C6276,$A$2:$A6275,$A6276))</f>
        <v/>
      </c>
      <c r="G6276" s="6" t="str">
        <f t="shared" si="294"/>
        <v/>
      </c>
      <c r="H6276" s="6" t="str">
        <f t="shared" si="295"/>
        <v/>
      </c>
      <c r="I6276" s="3" t="str">
        <f t="shared" si="296"/>
        <v/>
      </c>
    </row>
    <row r="6277" spans="6:9" x14ac:dyDescent="0.25">
      <c r="F6277" s="6" t="str">
        <f>IF($A6277="","",$E6277-_xlfn.MAXIFS($E$2:$E6276,$C$2:$C6276,$C6277,$A$2:$A6276,$A6277))</f>
        <v/>
      </c>
      <c r="G6277" s="6" t="str">
        <f t="shared" si="294"/>
        <v/>
      </c>
      <c r="H6277" s="6" t="str">
        <f t="shared" si="295"/>
        <v/>
      </c>
      <c r="I6277" s="3" t="str">
        <f t="shared" si="296"/>
        <v/>
      </c>
    </row>
    <row r="6278" spans="6:9" x14ac:dyDescent="0.25">
      <c r="F6278" s="6" t="str">
        <f>IF($A6278="","",$E6278-_xlfn.MAXIFS($E$2:$E6277,$C$2:$C6277,$C6278,$A$2:$A6277,$A6278))</f>
        <v/>
      </c>
      <c r="G6278" s="6" t="str">
        <f t="shared" si="294"/>
        <v/>
      </c>
      <c r="H6278" s="6" t="str">
        <f t="shared" si="295"/>
        <v/>
      </c>
      <c r="I6278" s="3" t="str">
        <f t="shared" si="296"/>
        <v/>
      </c>
    </row>
    <row r="6279" spans="6:9" x14ac:dyDescent="0.25">
      <c r="F6279" s="6" t="str">
        <f>IF($A6279="","",$E6279-_xlfn.MAXIFS($E$2:$E6278,$C$2:$C6278,$C6279,$A$2:$A6278,$A6279))</f>
        <v/>
      </c>
      <c r="G6279" s="6" t="str">
        <f t="shared" si="294"/>
        <v/>
      </c>
      <c r="H6279" s="6" t="str">
        <f t="shared" si="295"/>
        <v/>
      </c>
      <c r="I6279" s="3" t="str">
        <f t="shared" si="296"/>
        <v/>
      </c>
    </row>
    <row r="6280" spans="6:9" x14ac:dyDescent="0.25">
      <c r="F6280" s="6" t="str">
        <f>IF($A6280="","",$E6280-_xlfn.MAXIFS($E$2:$E6279,$C$2:$C6279,$C6280,$A$2:$A6279,$A6280))</f>
        <v/>
      </c>
      <c r="G6280" s="6" t="str">
        <f t="shared" si="294"/>
        <v/>
      </c>
      <c r="H6280" s="6" t="str">
        <f t="shared" si="295"/>
        <v/>
      </c>
      <c r="I6280" s="3" t="str">
        <f t="shared" si="296"/>
        <v/>
      </c>
    </row>
    <row r="6281" spans="6:9" x14ac:dyDescent="0.25">
      <c r="F6281" s="6" t="str">
        <f>IF($A6281="","",$E6281-_xlfn.MAXIFS($E$2:$E6280,$C$2:$C6280,$C6281,$A$2:$A6280,$A6281))</f>
        <v/>
      </c>
      <c r="G6281" s="6" t="str">
        <f t="shared" ref="G6281:G6344" si="297">IF($A6281="","",HOUR($D6281))</f>
        <v/>
      </c>
      <c r="H6281" s="6" t="str">
        <f t="shared" ref="H6281:H6344" si="298">IF($A6281="","",MINUTE($D6281))</f>
        <v/>
      </c>
      <c r="I6281" s="3" t="str">
        <f t="shared" si="296"/>
        <v/>
      </c>
    </row>
    <row r="6282" spans="6:9" x14ac:dyDescent="0.25">
      <c r="F6282" s="6" t="str">
        <f>IF($A6282="","",$E6282-_xlfn.MAXIFS($E$2:$E6281,$C$2:$C6281,$C6282,$A$2:$A6281,$A6282))</f>
        <v/>
      </c>
      <c r="G6282" s="6" t="str">
        <f t="shared" si="297"/>
        <v/>
      </c>
      <c r="H6282" s="6" t="str">
        <f t="shared" si="298"/>
        <v/>
      </c>
      <c r="I6282" s="3" t="str">
        <f t="shared" ref="I6282:I6345" si="299">IF($F6282&lt;0,"ERROR","")</f>
        <v/>
      </c>
    </row>
    <row r="6283" spans="6:9" x14ac:dyDescent="0.25">
      <c r="F6283" s="6" t="str">
        <f>IF($A6283="","",$E6283-_xlfn.MAXIFS($E$2:$E6282,$C$2:$C6282,$C6283,$A$2:$A6282,$A6283))</f>
        <v/>
      </c>
      <c r="G6283" s="6" t="str">
        <f t="shared" si="297"/>
        <v/>
      </c>
      <c r="H6283" s="6" t="str">
        <f t="shared" si="298"/>
        <v/>
      </c>
      <c r="I6283" s="3" t="str">
        <f t="shared" si="299"/>
        <v/>
      </c>
    </row>
    <row r="6284" spans="6:9" x14ac:dyDescent="0.25">
      <c r="F6284" s="6" t="str">
        <f>IF($A6284="","",$E6284-_xlfn.MAXIFS($E$2:$E6283,$C$2:$C6283,$C6284,$A$2:$A6283,$A6284))</f>
        <v/>
      </c>
      <c r="G6284" s="6" t="str">
        <f t="shared" si="297"/>
        <v/>
      </c>
      <c r="H6284" s="6" t="str">
        <f t="shared" si="298"/>
        <v/>
      </c>
      <c r="I6284" s="3" t="str">
        <f t="shared" si="299"/>
        <v/>
      </c>
    </row>
    <row r="6285" spans="6:9" x14ac:dyDescent="0.25">
      <c r="F6285" s="6" t="str">
        <f>IF($A6285="","",$E6285-_xlfn.MAXIFS($E$2:$E6284,$C$2:$C6284,$C6285,$A$2:$A6284,$A6285))</f>
        <v/>
      </c>
      <c r="G6285" s="6" t="str">
        <f t="shared" si="297"/>
        <v/>
      </c>
      <c r="H6285" s="6" t="str">
        <f t="shared" si="298"/>
        <v/>
      </c>
      <c r="I6285" s="3" t="str">
        <f t="shared" si="299"/>
        <v/>
      </c>
    </row>
    <row r="6286" spans="6:9" x14ac:dyDescent="0.25">
      <c r="F6286" s="6" t="str">
        <f>IF($A6286="","",$E6286-_xlfn.MAXIFS($E$2:$E6285,$C$2:$C6285,$C6286,$A$2:$A6285,$A6286))</f>
        <v/>
      </c>
      <c r="G6286" s="6" t="str">
        <f t="shared" si="297"/>
        <v/>
      </c>
      <c r="H6286" s="6" t="str">
        <f t="shared" si="298"/>
        <v/>
      </c>
      <c r="I6286" s="3" t="str">
        <f t="shared" si="299"/>
        <v/>
      </c>
    </row>
    <row r="6287" spans="6:9" x14ac:dyDescent="0.25">
      <c r="F6287" s="6" t="str">
        <f>IF($A6287="","",$E6287-_xlfn.MAXIFS($E$2:$E6286,$C$2:$C6286,$C6287,$A$2:$A6286,$A6287))</f>
        <v/>
      </c>
      <c r="G6287" s="6" t="str">
        <f t="shared" si="297"/>
        <v/>
      </c>
      <c r="H6287" s="6" t="str">
        <f t="shared" si="298"/>
        <v/>
      </c>
      <c r="I6287" s="3" t="str">
        <f t="shared" si="299"/>
        <v/>
      </c>
    </row>
    <row r="6288" spans="6:9" x14ac:dyDescent="0.25">
      <c r="F6288" s="6" t="str">
        <f>IF($A6288="","",$E6288-_xlfn.MAXIFS($E$2:$E6287,$C$2:$C6287,$C6288,$A$2:$A6287,$A6288))</f>
        <v/>
      </c>
      <c r="G6288" s="6" t="str">
        <f t="shared" si="297"/>
        <v/>
      </c>
      <c r="H6288" s="6" t="str">
        <f t="shared" si="298"/>
        <v/>
      </c>
      <c r="I6288" s="3" t="str">
        <f t="shared" si="299"/>
        <v/>
      </c>
    </row>
    <row r="6289" spans="6:9" x14ac:dyDescent="0.25">
      <c r="F6289" s="6" t="str">
        <f>IF($A6289="","",$E6289-_xlfn.MAXIFS($E$2:$E6288,$C$2:$C6288,$C6289,$A$2:$A6288,$A6289))</f>
        <v/>
      </c>
      <c r="G6289" s="6" t="str">
        <f t="shared" si="297"/>
        <v/>
      </c>
      <c r="H6289" s="6" t="str">
        <f t="shared" si="298"/>
        <v/>
      </c>
      <c r="I6289" s="3" t="str">
        <f t="shared" si="299"/>
        <v/>
      </c>
    </row>
    <row r="6290" spans="6:9" x14ac:dyDescent="0.25">
      <c r="F6290" s="6" t="str">
        <f>IF($A6290="","",$E6290-_xlfn.MAXIFS($E$2:$E6289,$C$2:$C6289,$C6290,$A$2:$A6289,$A6290))</f>
        <v/>
      </c>
      <c r="G6290" s="6" t="str">
        <f t="shared" si="297"/>
        <v/>
      </c>
      <c r="H6290" s="6" t="str">
        <f t="shared" si="298"/>
        <v/>
      </c>
      <c r="I6290" s="3" t="str">
        <f t="shared" si="299"/>
        <v/>
      </c>
    </row>
    <row r="6291" spans="6:9" x14ac:dyDescent="0.25">
      <c r="F6291" s="6" t="str">
        <f>IF($A6291="","",$E6291-_xlfn.MAXIFS($E$2:$E6290,$C$2:$C6290,$C6291,$A$2:$A6290,$A6291))</f>
        <v/>
      </c>
      <c r="G6291" s="6" t="str">
        <f t="shared" si="297"/>
        <v/>
      </c>
      <c r="H6291" s="6" t="str">
        <f t="shared" si="298"/>
        <v/>
      </c>
      <c r="I6291" s="3" t="str">
        <f t="shared" si="299"/>
        <v/>
      </c>
    </row>
    <row r="6292" spans="6:9" x14ac:dyDescent="0.25">
      <c r="F6292" s="6" t="str">
        <f>IF($A6292="","",$E6292-_xlfn.MAXIFS($E$2:$E6291,$C$2:$C6291,$C6292,$A$2:$A6291,$A6292))</f>
        <v/>
      </c>
      <c r="G6292" s="6" t="str">
        <f t="shared" si="297"/>
        <v/>
      </c>
      <c r="H6292" s="6" t="str">
        <f t="shared" si="298"/>
        <v/>
      </c>
      <c r="I6292" s="3" t="str">
        <f t="shared" si="299"/>
        <v/>
      </c>
    </row>
    <row r="6293" spans="6:9" x14ac:dyDescent="0.25">
      <c r="F6293" s="6" t="str">
        <f>IF($A6293="","",$E6293-_xlfn.MAXIFS($E$2:$E6292,$C$2:$C6292,$C6293,$A$2:$A6292,$A6293))</f>
        <v/>
      </c>
      <c r="G6293" s="6" t="str">
        <f t="shared" si="297"/>
        <v/>
      </c>
      <c r="H6293" s="6" t="str">
        <f t="shared" si="298"/>
        <v/>
      </c>
      <c r="I6293" s="3" t="str">
        <f t="shared" si="299"/>
        <v/>
      </c>
    </row>
    <row r="6294" spans="6:9" x14ac:dyDescent="0.25">
      <c r="F6294" s="6" t="str">
        <f>IF($A6294="","",$E6294-_xlfn.MAXIFS($E$2:$E6293,$C$2:$C6293,$C6294,$A$2:$A6293,$A6294))</f>
        <v/>
      </c>
      <c r="G6294" s="6" t="str">
        <f t="shared" si="297"/>
        <v/>
      </c>
      <c r="H6294" s="6" t="str">
        <f t="shared" si="298"/>
        <v/>
      </c>
      <c r="I6294" s="3" t="str">
        <f t="shared" si="299"/>
        <v/>
      </c>
    </row>
    <row r="6295" spans="6:9" x14ac:dyDescent="0.25">
      <c r="F6295" s="6" t="str">
        <f>IF($A6295="","",$E6295-_xlfn.MAXIFS($E$2:$E6294,$C$2:$C6294,$C6295,$A$2:$A6294,$A6295))</f>
        <v/>
      </c>
      <c r="G6295" s="6" t="str">
        <f t="shared" si="297"/>
        <v/>
      </c>
      <c r="H6295" s="6" t="str">
        <f t="shared" si="298"/>
        <v/>
      </c>
      <c r="I6295" s="3" t="str">
        <f t="shared" si="299"/>
        <v/>
      </c>
    </row>
    <row r="6296" spans="6:9" x14ac:dyDescent="0.25">
      <c r="F6296" s="6" t="str">
        <f>IF($A6296="","",$E6296-_xlfn.MAXIFS($E$2:$E6295,$C$2:$C6295,$C6296,$A$2:$A6295,$A6296))</f>
        <v/>
      </c>
      <c r="G6296" s="6" t="str">
        <f t="shared" si="297"/>
        <v/>
      </c>
      <c r="H6296" s="6" t="str">
        <f t="shared" si="298"/>
        <v/>
      </c>
      <c r="I6296" s="3" t="str">
        <f t="shared" si="299"/>
        <v/>
      </c>
    </row>
    <row r="6297" spans="6:9" x14ac:dyDescent="0.25">
      <c r="F6297" s="6" t="str">
        <f>IF($A6297="","",$E6297-_xlfn.MAXIFS($E$2:$E6296,$C$2:$C6296,$C6297,$A$2:$A6296,$A6297))</f>
        <v/>
      </c>
      <c r="G6297" s="6" t="str">
        <f t="shared" si="297"/>
        <v/>
      </c>
      <c r="H6297" s="6" t="str">
        <f t="shared" si="298"/>
        <v/>
      </c>
      <c r="I6297" s="3" t="str">
        <f t="shared" si="299"/>
        <v/>
      </c>
    </row>
    <row r="6298" spans="6:9" x14ac:dyDescent="0.25">
      <c r="F6298" s="6" t="str">
        <f>IF($A6298="","",$E6298-_xlfn.MAXIFS($E$2:$E6297,$C$2:$C6297,$C6298,$A$2:$A6297,$A6298))</f>
        <v/>
      </c>
      <c r="G6298" s="6" t="str">
        <f t="shared" si="297"/>
        <v/>
      </c>
      <c r="H6298" s="6" t="str">
        <f t="shared" si="298"/>
        <v/>
      </c>
      <c r="I6298" s="3" t="str">
        <f t="shared" si="299"/>
        <v/>
      </c>
    </row>
    <row r="6299" spans="6:9" x14ac:dyDescent="0.25">
      <c r="F6299" s="6" t="str">
        <f>IF($A6299="","",$E6299-_xlfn.MAXIFS($E$2:$E6298,$C$2:$C6298,$C6299,$A$2:$A6298,$A6299))</f>
        <v/>
      </c>
      <c r="G6299" s="6" t="str">
        <f t="shared" si="297"/>
        <v/>
      </c>
      <c r="H6299" s="6" t="str">
        <f t="shared" si="298"/>
        <v/>
      </c>
      <c r="I6299" s="3" t="str">
        <f t="shared" si="299"/>
        <v/>
      </c>
    </row>
    <row r="6300" spans="6:9" x14ac:dyDescent="0.25">
      <c r="F6300" s="6" t="str">
        <f>IF($A6300="","",$E6300-_xlfn.MAXIFS($E$2:$E6299,$C$2:$C6299,$C6300,$A$2:$A6299,$A6300))</f>
        <v/>
      </c>
      <c r="G6300" s="6" t="str">
        <f t="shared" si="297"/>
        <v/>
      </c>
      <c r="H6300" s="6" t="str">
        <f t="shared" si="298"/>
        <v/>
      </c>
      <c r="I6300" s="3" t="str">
        <f t="shared" si="299"/>
        <v/>
      </c>
    </row>
    <row r="6301" spans="6:9" x14ac:dyDescent="0.25">
      <c r="F6301" s="6" t="str">
        <f>IF($A6301="","",$E6301-_xlfn.MAXIFS($E$2:$E6300,$C$2:$C6300,$C6301,$A$2:$A6300,$A6301))</f>
        <v/>
      </c>
      <c r="G6301" s="6" t="str">
        <f t="shared" si="297"/>
        <v/>
      </c>
      <c r="H6301" s="6" t="str">
        <f t="shared" si="298"/>
        <v/>
      </c>
      <c r="I6301" s="3" t="str">
        <f t="shared" si="299"/>
        <v/>
      </c>
    </row>
    <row r="6302" spans="6:9" x14ac:dyDescent="0.25">
      <c r="F6302" s="6" t="str">
        <f>IF($A6302="","",$E6302-_xlfn.MAXIFS($E$2:$E6301,$C$2:$C6301,$C6302,$A$2:$A6301,$A6302))</f>
        <v/>
      </c>
      <c r="G6302" s="6" t="str">
        <f t="shared" si="297"/>
        <v/>
      </c>
      <c r="H6302" s="6" t="str">
        <f t="shared" si="298"/>
        <v/>
      </c>
      <c r="I6302" s="3" t="str">
        <f t="shared" si="299"/>
        <v/>
      </c>
    </row>
    <row r="6303" spans="6:9" x14ac:dyDescent="0.25">
      <c r="F6303" s="6" t="str">
        <f>IF($A6303="","",$E6303-_xlfn.MAXIFS($E$2:$E6302,$C$2:$C6302,$C6303,$A$2:$A6302,$A6303))</f>
        <v/>
      </c>
      <c r="G6303" s="6" t="str">
        <f t="shared" si="297"/>
        <v/>
      </c>
      <c r="H6303" s="6" t="str">
        <f t="shared" si="298"/>
        <v/>
      </c>
      <c r="I6303" s="3" t="str">
        <f t="shared" si="299"/>
        <v/>
      </c>
    </row>
    <row r="6304" spans="6:9" x14ac:dyDescent="0.25">
      <c r="F6304" s="6" t="str">
        <f>IF($A6304="","",$E6304-_xlfn.MAXIFS($E$2:$E6303,$C$2:$C6303,$C6304,$A$2:$A6303,$A6304))</f>
        <v/>
      </c>
      <c r="G6304" s="6" t="str">
        <f t="shared" si="297"/>
        <v/>
      </c>
      <c r="H6304" s="6" t="str">
        <f t="shared" si="298"/>
        <v/>
      </c>
      <c r="I6304" s="3" t="str">
        <f t="shared" si="299"/>
        <v/>
      </c>
    </row>
    <row r="6305" spans="6:9" x14ac:dyDescent="0.25">
      <c r="F6305" s="6" t="str">
        <f>IF($A6305="","",$E6305-_xlfn.MAXIFS($E$2:$E6304,$C$2:$C6304,$C6305,$A$2:$A6304,$A6305))</f>
        <v/>
      </c>
      <c r="G6305" s="6" t="str">
        <f t="shared" si="297"/>
        <v/>
      </c>
      <c r="H6305" s="6" t="str">
        <f t="shared" si="298"/>
        <v/>
      </c>
      <c r="I6305" s="3" t="str">
        <f t="shared" si="299"/>
        <v/>
      </c>
    </row>
    <row r="6306" spans="6:9" x14ac:dyDescent="0.25">
      <c r="F6306" s="6" t="str">
        <f>IF($A6306="","",$E6306-_xlfn.MAXIFS($E$2:$E6305,$C$2:$C6305,$C6306,$A$2:$A6305,$A6306))</f>
        <v/>
      </c>
      <c r="G6306" s="6" t="str">
        <f t="shared" si="297"/>
        <v/>
      </c>
      <c r="H6306" s="6" t="str">
        <f t="shared" si="298"/>
        <v/>
      </c>
      <c r="I6306" s="3" t="str">
        <f t="shared" si="299"/>
        <v/>
      </c>
    </row>
    <row r="6307" spans="6:9" x14ac:dyDescent="0.25">
      <c r="F6307" s="6" t="str">
        <f>IF($A6307="","",$E6307-_xlfn.MAXIFS($E$2:$E6306,$C$2:$C6306,$C6307,$A$2:$A6306,$A6307))</f>
        <v/>
      </c>
      <c r="G6307" s="6" t="str">
        <f t="shared" si="297"/>
        <v/>
      </c>
      <c r="H6307" s="6" t="str">
        <f t="shared" si="298"/>
        <v/>
      </c>
      <c r="I6307" s="3" t="str">
        <f t="shared" si="299"/>
        <v/>
      </c>
    </row>
    <row r="6308" spans="6:9" x14ac:dyDescent="0.25">
      <c r="F6308" s="6" t="str">
        <f>IF($A6308="","",$E6308-_xlfn.MAXIFS($E$2:$E6307,$C$2:$C6307,$C6308,$A$2:$A6307,$A6308))</f>
        <v/>
      </c>
      <c r="G6308" s="6" t="str">
        <f t="shared" si="297"/>
        <v/>
      </c>
      <c r="H6308" s="6" t="str">
        <f t="shared" si="298"/>
        <v/>
      </c>
      <c r="I6308" s="3" t="str">
        <f t="shared" si="299"/>
        <v/>
      </c>
    </row>
    <row r="6309" spans="6:9" x14ac:dyDescent="0.25">
      <c r="F6309" s="6" t="str">
        <f>IF($A6309="","",$E6309-_xlfn.MAXIFS($E$2:$E6308,$C$2:$C6308,$C6309,$A$2:$A6308,$A6309))</f>
        <v/>
      </c>
      <c r="G6309" s="6" t="str">
        <f t="shared" si="297"/>
        <v/>
      </c>
      <c r="H6309" s="6" t="str">
        <f t="shared" si="298"/>
        <v/>
      </c>
      <c r="I6309" s="3" t="str">
        <f t="shared" si="299"/>
        <v/>
      </c>
    </row>
    <row r="6310" spans="6:9" x14ac:dyDescent="0.25">
      <c r="F6310" s="6" t="str">
        <f>IF($A6310="","",$E6310-_xlfn.MAXIFS($E$2:$E6309,$C$2:$C6309,$C6310,$A$2:$A6309,$A6310))</f>
        <v/>
      </c>
      <c r="G6310" s="6" t="str">
        <f t="shared" si="297"/>
        <v/>
      </c>
      <c r="H6310" s="6" t="str">
        <f t="shared" si="298"/>
        <v/>
      </c>
      <c r="I6310" s="3" t="str">
        <f t="shared" si="299"/>
        <v/>
      </c>
    </row>
    <row r="6311" spans="6:9" x14ac:dyDescent="0.25">
      <c r="F6311" s="6" t="str">
        <f>IF($A6311="","",$E6311-_xlfn.MAXIFS($E$2:$E6310,$C$2:$C6310,$C6311,$A$2:$A6310,$A6311))</f>
        <v/>
      </c>
      <c r="G6311" s="6" t="str">
        <f t="shared" si="297"/>
        <v/>
      </c>
      <c r="H6311" s="6" t="str">
        <f t="shared" si="298"/>
        <v/>
      </c>
      <c r="I6311" s="3" t="str">
        <f t="shared" si="299"/>
        <v/>
      </c>
    </row>
    <row r="6312" spans="6:9" x14ac:dyDescent="0.25">
      <c r="F6312" s="6" t="str">
        <f>IF($A6312="","",$E6312-_xlfn.MAXIFS($E$2:$E6311,$C$2:$C6311,$C6312,$A$2:$A6311,$A6312))</f>
        <v/>
      </c>
      <c r="G6312" s="6" t="str">
        <f t="shared" si="297"/>
        <v/>
      </c>
      <c r="H6312" s="6" t="str">
        <f t="shared" si="298"/>
        <v/>
      </c>
      <c r="I6312" s="3" t="str">
        <f t="shared" si="299"/>
        <v/>
      </c>
    </row>
    <row r="6313" spans="6:9" x14ac:dyDescent="0.25">
      <c r="F6313" s="6" t="str">
        <f>IF($A6313="","",$E6313-_xlfn.MAXIFS($E$2:$E6312,$C$2:$C6312,$C6313,$A$2:$A6312,$A6313))</f>
        <v/>
      </c>
      <c r="G6313" s="6" t="str">
        <f t="shared" si="297"/>
        <v/>
      </c>
      <c r="H6313" s="6" t="str">
        <f t="shared" si="298"/>
        <v/>
      </c>
      <c r="I6313" s="3" t="str">
        <f t="shared" si="299"/>
        <v/>
      </c>
    </row>
    <row r="6314" spans="6:9" x14ac:dyDescent="0.25">
      <c r="F6314" s="6" t="str">
        <f>IF($A6314="","",$E6314-_xlfn.MAXIFS($E$2:$E6313,$C$2:$C6313,$C6314,$A$2:$A6313,$A6314))</f>
        <v/>
      </c>
      <c r="G6314" s="6" t="str">
        <f t="shared" si="297"/>
        <v/>
      </c>
      <c r="H6314" s="6" t="str">
        <f t="shared" si="298"/>
        <v/>
      </c>
      <c r="I6314" s="3" t="str">
        <f t="shared" si="299"/>
        <v/>
      </c>
    </row>
    <row r="6315" spans="6:9" x14ac:dyDescent="0.25">
      <c r="F6315" s="6" t="str">
        <f>IF($A6315="","",$E6315-_xlfn.MAXIFS($E$2:$E6314,$C$2:$C6314,$C6315,$A$2:$A6314,$A6315))</f>
        <v/>
      </c>
      <c r="G6315" s="6" t="str">
        <f t="shared" si="297"/>
        <v/>
      </c>
      <c r="H6315" s="6" t="str">
        <f t="shared" si="298"/>
        <v/>
      </c>
      <c r="I6315" s="3" t="str">
        <f t="shared" si="299"/>
        <v/>
      </c>
    </row>
    <row r="6316" spans="6:9" x14ac:dyDescent="0.25">
      <c r="F6316" s="6" t="str">
        <f>IF($A6316="","",$E6316-_xlfn.MAXIFS($E$2:$E6315,$C$2:$C6315,$C6316,$A$2:$A6315,$A6316))</f>
        <v/>
      </c>
      <c r="G6316" s="6" t="str">
        <f t="shared" si="297"/>
        <v/>
      </c>
      <c r="H6316" s="6" t="str">
        <f t="shared" si="298"/>
        <v/>
      </c>
      <c r="I6316" s="3" t="str">
        <f t="shared" si="299"/>
        <v/>
      </c>
    </row>
    <row r="6317" spans="6:9" x14ac:dyDescent="0.25">
      <c r="F6317" s="6" t="str">
        <f>IF($A6317="","",$E6317-_xlfn.MAXIFS($E$2:$E6316,$C$2:$C6316,$C6317,$A$2:$A6316,$A6317))</f>
        <v/>
      </c>
      <c r="G6317" s="6" t="str">
        <f t="shared" si="297"/>
        <v/>
      </c>
      <c r="H6317" s="6" t="str">
        <f t="shared" si="298"/>
        <v/>
      </c>
      <c r="I6317" s="3" t="str">
        <f t="shared" si="299"/>
        <v/>
      </c>
    </row>
    <row r="6318" spans="6:9" x14ac:dyDescent="0.25">
      <c r="F6318" s="6" t="str">
        <f>IF($A6318="","",$E6318-_xlfn.MAXIFS($E$2:$E6317,$C$2:$C6317,$C6318,$A$2:$A6317,$A6318))</f>
        <v/>
      </c>
      <c r="G6318" s="6" t="str">
        <f t="shared" si="297"/>
        <v/>
      </c>
      <c r="H6318" s="6" t="str">
        <f t="shared" si="298"/>
        <v/>
      </c>
      <c r="I6318" s="3" t="str">
        <f t="shared" si="299"/>
        <v/>
      </c>
    </row>
    <row r="6319" spans="6:9" x14ac:dyDescent="0.25">
      <c r="F6319" s="6" t="str">
        <f>IF($A6319="","",$E6319-_xlfn.MAXIFS($E$2:$E6318,$C$2:$C6318,$C6319,$A$2:$A6318,$A6319))</f>
        <v/>
      </c>
      <c r="G6319" s="6" t="str">
        <f t="shared" si="297"/>
        <v/>
      </c>
      <c r="H6319" s="6" t="str">
        <f t="shared" si="298"/>
        <v/>
      </c>
      <c r="I6319" s="3" t="str">
        <f t="shared" si="299"/>
        <v/>
      </c>
    </row>
    <row r="6320" spans="6:9" x14ac:dyDescent="0.25">
      <c r="F6320" s="6" t="str">
        <f>IF($A6320="","",$E6320-_xlfn.MAXIFS($E$2:$E6319,$C$2:$C6319,$C6320,$A$2:$A6319,$A6320))</f>
        <v/>
      </c>
      <c r="G6320" s="6" t="str">
        <f t="shared" si="297"/>
        <v/>
      </c>
      <c r="H6320" s="6" t="str">
        <f t="shared" si="298"/>
        <v/>
      </c>
      <c r="I6320" s="3" t="str">
        <f t="shared" si="299"/>
        <v/>
      </c>
    </row>
    <row r="6321" spans="6:9" x14ac:dyDescent="0.25">
      <c r="F6321" s="6" t="str">
        <f>IF($A6321="","",$E6321-_xlfn.MAXIFS($E$2:$E6320,$C$2:$C6320,$C6321,$A$2:$A6320,$A6321))</f>
        <v/>
      </c>
      <c r="G6321" s="6" t="str">
        <f t="shared" si="297"/>
        <v/>
      </c>
      <c r="H6321" s="6" t="str">
        <f t="shared" si="298"/>
        <v/>
      </c>
      <c r="I6321" s="3" t="str">
        <f t="shared" si="299"/>
        <v/>
      </c>
    </row>
    <row r="6322" spans="6:9" x14ac:dyDescent="0.25">
      <c r="F6322" s="6" t="str">
        <f>IF($A6322="","",$E6322-_xlfn.MAXIFS($E$2:$E6321,$C$2:$C6321,$C6322,$A$2:$A6321,$A6322))</f>
        <v/>
      </c>
      <c r="G6322" s="6" t="str">
        <f t="shared" si="297"/>
        <v/>
      </c>
      <c r="H6322" s="6" t="str">
        <f t="shared" si="298"/>
        <v/>
      </c>
      <c r="I6322" s="3" t="str">
        <f t="shared" si="299"/>
        <v/>
      </c>
    </row>
    <row r="6323" spans="6:9" x14ac:dyDescent="0.25">
      <c r="F6323" s="6" t="str">
        <f>IF($A6323="","",$E6323-_xlfn.MAXIFS($E$2:$E6322,$C$2:$C6322,$C6323,$A$2:$A6322,$A6323))</f>
        <v/>
      </c>
      <c r="G6323" s="6" t="str">
        <f t="shared" si="297"/>
        <v/>
      </c>
      <c r="H6323" s="6" t="str">
        <f t="shared" si="298"/>
        <v/>
      </c>
      <c r="I6323" s="3" t="str">
        <f t="shared" si="299"/>
        <v/>
      </c>
    </row>
    <row r="6324" spans="6:9" x14ac:dyDescent="0.25">
      <c r="F6324" s="6" t="str">
        <f>IF($A6324="","",$E6324-_xlfn.MAXIFS($E$2:$E6323,$C$2:$C6323,$C6324,$A$2:$A6323,$A6324))</f>
        <v/>
      </c>
      <c r="G6324" s="6" t="str">
        <f t="shared" si="297"/>
        <v/>
      </c>
      <c r="H6324" s="6" t="str">
        <f t="shared" si="298"/>
        <v/>
      </c>
      <c r="I6324" s="3" t="str">
        <f t="shared" si="299"/>
        <v/>
      </c>
    </row>
    <row r="6325" spans="6:9" x14ac:dyDescent="0.25">
      <c r="F6325" s="6" t="str">
        <f>IF($A6325="","",$E6325-_xlfn.MAXIFS($E$2:$E6324,$C$2:$C6324,$C6325,$A$2:$A6324,$A6325))</f>
        <v/>
      </c>
      <c r="G6325" s="6" t="str">
        <f t="shared" si="297"/>
        <v/>
      </c>
      <c r="H6325" s="6" t="str">
        <f t="shared" si="298"/>
        <v/>
      </c>
      <c r="I6325" s="3" t="str">
        <f t="shared" si="299"/>
        <v/>
      </c>
    </row>
    <row r="6326" spans="6:9" x14ac:dyDescent="0.25">
      <c r="F6326" s="6" t="str">
        <f>IF($A6326="","",$E6326-_xlfn.MAXIFS($E$2:$E6325,$C$2:$C6325,$C6326,$A$2:$A6325,$A6326))</f>
        <v/>
      </c>
      <c r="G6326" s="6" t="str">
        <f t="shared" si="297"/>
        <v/>
      </c>
      <c r="H6326" s="6" t="str">
        <f t="shared" si="298"/>
        <v/>
      </c>
      <c r="I6326" s="3" t="str">
        <f t="shared" si="299"/>
        <v/>
      </c>
    </row>
    <row r="6327" spans="6:9" x14ac:dyDescent="0.25">
      <c r="F6327" s="6" t="str">
        <f>IF($A6327="","",$E6327-_xlfn.MAXIFS($E$2:$E6326,$C$2:$C6326,$C6327,$A$2:$A6326,$A6327))</f>
        <v/>
      </c>
      <c r="G6327" s="6" t="str">
        <f t="shared" si="297"/>
        <v/>
      </c>
      <c r="H6327" s="6" t="str">
        <f t="shared" si="298"/>
        <v/>
      </c>
      <c r="I6327" s="3" t="str">
        <f t="shared" si="299"/>
        <v/>
      </c>
    </row>
    <row r="6328" spans="6:9" x14ac:dyDescent="0.25">
      <c r="F6328" s="6" t="str">
        <f>IF($A6328="","",$E6328-_xlfn.MAXIFS($E$2:$E6327,$C$2:$C6327,$C6328,$A$2:$A6327,$A6328))</f>
        <v/>
      </c>
      <c r="G6328" s="6" t="str">
        <f t="shared" si="297"/>
        <v/>
      </c>
      <c r="H6328" s="6" t="str">
        <f t="shared" si="298"/>
        <v/>
      </c>
      <c r="I6328" s="3" t="str">
        <f t="shared" si="299"/>
        <v/>
      </c>
    </row>
    <row r="6329" spans="6:9" x14ac:dyDescent="0.25">
      <c r="F6329" s="6" t="str">
        <f>IF($A6329="","",$E6329-_xlfn.MAXIFS($E$2:$E6328,$C$2:$C6328,$C6329,$A$2:$A6328,$A6329))</f>
        <v/>
      </c>
      <c r="G6329" s="6" t="str">
        <f t="shared" si="297"/>
        <v/>
      </c>
      <c r="H6329" s="6" t="str">
        <f t="shared" si="298"/>
        <v/>
      </c>
      <c r="I6329" s="3" t="str">
        <f t="shared" si="299"/>
        <v/>
      </c>
    </row>
    <row r="6330" spans="6:9" x14ac:dyDescent="0.25">
      <c r="F6330" s="6" t="str">
        <f>IF($A6330="","",$E6330-_xlfn.MAXIFS($E$2:$E6329,$C$2:$C6329,$C6330,$A$2:$A6329,$A6330))</f>
        <v/>
      </c>
      <c r="G6330" s="6" t="str">
        <f t="shared" si="297"/>
        <v/>
      </c>
      <c r="H6330" s="6" t="str">
        <f t="shared" si="298"/>
        <v/>
      </c>
      <c r="I6330" s="3" t="str">
        <f t="shared" si="299"/>
        <v/>
      </c>
    </row>
    <row r="6331" spans="6:9" x14ac:dyDescent="0.25">
      <c r="F6331" s="6" t="str">
        <f>IF($A6331="","",$E6331-_xlfn.MAXIFS($E$2:$E6330,$C$2:$C6330,$C6331,$A$2:$A6330,$A6331))</f>
        <v/>
      </c>
      <c r="G6331" s="6" t="str">
        <f t="shared" si="297"/>
        <v/>
      </c>
      <c r="H6331" s="6" t="str">
        <f t="shared" si="298"/>
        <v/>
      </c>
      <c r="I6331" s="3" t="str">
        <f t="shared" si="299"/>
        <v/>
      </c>
    </row>
    <row r="6332" spans="6:9" x14ac:dyDescent="0.25">
      <c r="F6332" s="6" t="str">
        <f>IF($A6332="","",$E6332-_xlfn.MAXIFS($E$2:$E6331,$C$2:$C6331,$C6332,$A$2:$A6331,$A6332))</f>
        <v/>
      </c>
      <c r="G6332" s="6" t="str">
        <f t="shared" si="297"/>
        <v/>
      </c>
      <c r="H6332" s="6" t="str">
        <f t="shared" si="298"/>
        <v/>
      </c>
      <c r="I6332" s="3" t="str">
        <f t="shared" si="299"/>
        <v/>
      </c>
    </row>
    <row r="6333" spans="6:9" x14ac:dyDescent="0.25">
      <c r="F6333" s="6" t="str">
        <f>IF($A6333="","",$E6333-_xlfn.MAXIFS($E$2:$E6332,$C$2:$C6332,$C6333,$A$2:$A6332,$A6333))</f>
        <v/>
      </c>
      <c r="G6333" s="6" t="str">
        <f t="shared" si="297"/>
        <v/>
      </c>
      <c r="H6333" s="6" t="str">
        <f t="shared" si="298"/>
        <v/>
      </c>
      <c r="I6333" s="3" t="str">
        <f t="shared" si="299"/>
        <v/>
      </c>
    </row>
    <row r="6334" spans="6:9" x14ac:dyDescent="0.25">
      <c r="F6334" s="6" t="str">
        <f>IF($A6334="","",$E6334-_xlfn.MAXIFS($E$2:$E6333,$C$2:$C6333,$C6334,$A$2:$A6333,$A6334))</f>
        <v/>
      </c>
      <c r="G6334" s="6" t="str">
        <f t="shared" si="297"/>
        <v/>
      </c>
      <c r="H6334" s="6" t="str">
        <f t="shared" si="298"/>
        <v/>
      </c>
      <c r="I6334" s="3" t="str">
        <f t="shared" si="299"/>
        <v/>
      </c>
    </row>
    <row r="6335" spans="6:9" x14ac:dyDescent="0.25">
      <c r="F6335" s="6" t="str">
        <f>IF($A6335="","",$E6335-_xlfn.MAXIFS($E$2:$E6334,$C$2:$C6334,$C6335,$A$2:$A6334,$A6335))</f>
        <v/>
      </c>
      <c r="G6335" s="6" t="str">
        <f t="shared" si="297"/>
        <v/>
      </c>
      <c r="H6335" s="6" t="str">
        <f t="shared" si="298"/>
        <v/>
      </c>
      <c r="I6335" s="3" t="str">
        <f t="shared" si="299"/>
        <v/>
      </c>
    </row>
    <row r="6336" spans="6:9" x14ac:dyDescent="0.25">
      <c r="F6336" s="6" t="str">
        <f>IF($A6336="","",$E6336-_xlfn.MAXIFS($E$2:$E6335,$C$2:$C6335,$C6336,$A$2:$A6335,$A6336))</f>
        <v/>
      </c>
      <c r="G6336" s="6" t="str">
        <f t="shared" si="297"/>
        <v/>
      </c>
      <c r="H6336" s="6" t="str">
        <f t="shared" si="298"/>
        <v/>
      </c>
      <c r="I6336" s="3" t="str">
        <f t="shared" si="299"/>
        <v/>
      </c>
    </row>
    <row r="6337" spans="6:9" x14ac:dyDescent="0.25">
      <c r="F6337" s="6" t="str">
        <f>IF($A6337="","",$E6337-_xlfn.MAXIFS($E$2:$E6336,$C$2:$C6336,$C6337,$A$2:$A6336,$A6337))</f>
        <v/>
      </c>
      <c r="G6337" s="6" t="str">
        <f t="shared" si="297"/>
        <v/>
      </c>
      <c r="H6337" s="6" t="str">
        <f t="shared" si="298"/>
        <v/>
      </c>
      <c r="I6337" s="3" t="str">
        <f t="shared" si="299"/>
        <v/>
      </c>
    </row>
    <row r="6338" spans="6:9" x14ac:dyDescent="0.25">
      <c r="F6338" s="6" t="str">
        <f>IF($A6338="","",$E6338-_xlfn.MAXIFS($E$2:$E6337,$C$2:$C6337,$C6338,$A$2:$A6337,$A6338))</f>
        <v/>
      </c>
      <c r="G6338" s="6" t="str">
        <f t="shared" si="297"/>
        <v/>
      </c>
      <c r="H6338" s="6" t="str">
        <f t="shared" si="298"/>
        <v/>
      </c>
      <c r="I6338" s="3" t="str">
        <f t="shared" si="299"/>
        <v/>
      </c>
    </row>
    <row r="6339" spans="6:9" x14ac:dyDescent="0.25">
      <c r="F6339" s="6" t="str">
        <f>IF($A6339="","",$E6339-_xlfn.MAXIFS($E$2:$E6338,$C$2:$C6338,$C6339,$A$2:$A6338,$A6339))</f>
        <v/>
      </c>
      <c r="G6339" s="6" t="str">
        <f t="shared" si="297"/>
        <v/>
      </c>
      <c r="H6339" s="6" t="str">
        <f t="shared" si="298"/>
        <v/>
      </c>
      <c r="I6339" s="3" t="str">
        <f t="shared" si="299"/>
        <v/>
      </c>
    </row>
    <row r="6340" spans="6:9" x14ac:dyDescent="0.25">
      <c r="F6340" s="6" t="str">
        <f>IF($A6340="","",$E6340-_xlfn.MAXIFS($E$2:$E6339,$C$2:$C6339,$C6340,$A$2:$A6339,$A6340))</f>
        <v/>
      </c>
      <c r="G6340" s="6" t="str">
        <f t="shared" si="297"/>
        <v/>
      </c>
      <c r="H6340" s="6" t="str">
        <f t="shared" si="298"/>
        <v/>
      </c>
      <c r="I6340" s="3" t="str">
        <f t="shared" si="299"/>
        <v/>
      </c>
    </row>
    <row r="6341" spans="6:9" x14ac:dyDescent="0.25">
      <c r="F6341" s="6" t="str">
        <f>IF($A6341="","",$E6341-_xlfn.MAXIFS($E$2:$E6340,$C$2:$C6340,$C6341,$A$2:$A6340,$A6341))</f>
        <v/>
      </c>
      <c r="G6341" s="6" t="str">
        <f t="shared" si="297"/>
        <v/>
      </c>
      <c r="H6341" s="6" t="str">
        <f t="shared" si="298"/>
        <v/>
      </c>
      <c r="I6341" s="3" t="str">
        <f t="shared" si="299"/>
        <v/>
      </c>
    </row>
    <row r="6342" spans="6:9" x14ac:dyDescent="0.25">
      <c r="F6342" s="6" t="str">
        <f>IF($A6342="","",$E6342-_xlfn.MAXIFS($E$2:$E6341,$C$2:$C6341,$C6342,$A$2:$A6341,$A6342))</f>
        <v/>
      </c>
      <c r="G6342" s="6" t="str">
        <f t="shared" si="297"/>
        <v/>
      </c>
      <c r="H6342" s="6" t="str">
        <f t="shared" si="298"/>
        <v/>
      </c>
      <c r="I6342" s="3" t="str">
        <f t="shared" si="299"/>
        <v/>
      </c>
    </row>
    <row r="6343" spans="6:9" x14ac:dyDescent="0.25">
      <c r="F6343" s="6" t="str">
        <f>IF($A6343="","",$E6343-_xlfn.MAXIFS($E$2:$E6342,$C$2:$C6342,$C6343,$A$2:$A6342,$A6343))</f>
        <v/>
      </c>
      <c r="G6343" s="6" t="str">
        <f t="shared" si="297"/>
        <v/>
      </c>
      <c r="H6343" s="6" t="str">
        <f t="shared" si="298"/>
        <v/>
      </c>
      <c r="I6343" s="3" t="str">
        <f t="shared" si="299"/>
        <v/>
      </c>
    </row>
    <row r="6344" spans="6:9" x14ac:dyDescent="0.25">
      <c r="F6344" s="6" t="str">
        <f>IF($A6344="","",$E6344-_xlfn.MAXIFS($E$2:$E6343,$C$2:$C6343,$C6344,$A$2:$A6343,$A6344))</f>
        <v/>
      </c>
      <c r="G6344" s="6" t="str">
        <f t="shared" si="297"/>
        <v/>
      </c>
      <c r="H6344" s="6" t="str">
        <f t="shared" si="298"/>
        <v/>
      </c>
      <c r="I6344" s="3" t="str">
        <f t="shared" si="299"/>
        <v/>
      </c>
    </row>
    <row r="6345" spans="6:9" x14ac:dyDescent="0.25">
      <c r="F6345" s="6" t="str">
        <f>IF($A6345="","",$E6345-_xlfn.MAXIFS($E$2:$E6344,$C$2:$C6344,$C6345,$A$2:$A6344,$A6345))</f>
        <v/>
      </c>
      <c r="G6345" s="6" t="str">
        <f t="shared" ref="G6345:G6408" si="300">IF($A6345="","",HOUR($D6345))</f>
        <v/>
      </c>
      <c r="H6345" s="6" t="str">
        <f t="shared" ref="H6345:H6408" si="301">IF($A6345="","",MINUTE($D6345))</f>
        <v/>
      </c>
      <c r="I6345" s="3" t="str">
        <f t="shared" si="299"/>
        <v/>
      </c>
    </row>
    <row r="6346" spans="6:9" x14ac:dyDescent="0.25">
      <c r="F6346" s="6" t="str">
        <f>IF($A6346="","",$E6346-_xlfn.MAXIFS($E$2:$E6345,$C$2:$C6345,$C6346,$A$2:$A6345,$A6346))</f>
        <v/>
      </c>
      <c r="G6346" s="6" t="str">
        <f t="shared" si="300"/>
        <v/>
      </c>
      <c r="H6346" s="6" t="str">
        <f t="shared" si="301"/>
        <v/>
      </c>
      <c r="I6346" s="3" t="str">
        <f t="shared" ref="I6346:I6409" si="302">IF($F6346&lt;0,"ERROR","")</f>
        <v/>
      </c>
    </row>
    <row r="6347" spans="6:9" x14ac:dyDescent="0.25">
      <c r="F6347" s="6" t="str">
        <f>IF($A6347="","",$E6347-_xlfn.MAXIFS($E$2:$E6346,$C$2:$C6346,$C6347,$A$2:$A6346,$A6347))</f>
        <v/>
      </c>
      <c r="G6347" s="6" t="str">
        <f t="shared" si="300"/>
        <v/>
      </c>
      <c r="H6347" s="6" t="str">
        <f t="shared" si="301"/>
        <v/>
      </c>
      <c r="I6347" s="3" t="str">
        <f t="shared" si="302"/>
        <v/>
      </c>
    </row>
    <row r="6348" spans="6:9" x14ac:dyDescent="0.25">
      <c r="F6348" s="6" t="str">
        <f>IF($A6348="","",$E6348-_xlfn.MAXIFS($E$2:$E6347,$C$2:$C6347,$C6348,$A$2:$A6347,$A6348))</f>
        <v/>
      </c>
      <c r="G6348" s="6" t="str">
        <f t="shared" si="300"/>
        <v/>
      </c>
      <c r="H6348" s="6" t="str">
        <f t="shared" si="301"/>
        <v/>
      </c>
      <c r="I6348" s="3" t="str">
        <f t="shared" si="302"/>
        <v/>
      </c>
    </row>
    <row r="6349" spans="6:9" x14ac:dyDescent="0.25">
      <c r="F6349" s="6" t="str">
        <f>IF($A6349="","",$E6349-_xlfn.MAXIFS($E$2:$E6348,$C$2:$C6348,$C6349,$A$2:$A6348,$A6349))</f>
        <v/>
      </c>
      <c r="G6349" s="6" t="str">
        <f t="shared" si="300"/>
        <v/>
      </c>
      <c r="H6349" s="6" t="str">
        <f t="shared" si="301"/>
        <v/>
      </c>
      <c r="I6349" s="3" t="str">
        <f t="shared" si="302"/>
        <v/>
      </c>
    </row>
    <row r="6350" spans="6:9" x14ac:dyDescent="0.25">
      <c r="F6350" s="6" t="str">
        <f>IF($A6350="","",$E6350-_xlfn.MAXIFS($E$2:$E6349,$C$2:$C6349,$C6350,$A$2:$A6349,$A6350))</f>
        <v/>
      </c>
      <c r="G6350" s="6" t="str">
        <f t="shared" si="300"/>
        <v/>
      </c>
      <c r="H6350" s="6" t="str">
        <f t="shared" si="301"/>
        <v/>
      </c>
      <c r="I6350" s="3" t="str">
        <f t="shared" si="302"/>
        <v/>
      </c>
    </row>
    <row r="6351" spans="6:9" x14ac:dyDescent="0.25">
      <c r="F6351" s="6" t="str">
        <f>IF($A6351="","",$E6351-_xlfn.MAXIFS($E$2:$E6350,$C$2:$C6350,$C6351,$A$2:$A6350,$A6351))</f>
        <v/>
      </c>
      <c r="G6351" s="6" t="str">
        <f t="shared" si="300"/>
        <v/>
      </c>
      <c r="H6351" s="6" t="str">
        <f t="shared" si="301"/>
        <v/>
      </c>
      <c r="I6351" s="3" t="str">
        <f t="shared" si="302"/>
        <v/>
      </c>
    </row>
    <row r="6352" spans="6:9" x14ac:dyDescent="0.25">
      <c r="F6352" s="6" t="str">
        <f>IF($A6352="","",$E6352-_xlfn.MAXIFS($E$2:$E6351,$C$2:$C6351,$C6352,$A$2:$A6351,$A6352))</f>
        <v/>
      </c>
      <c r="G6352" s="6" t="str">
        <f t="shared" si="300"/>
        <v/>
      </c>
      <c r="H6352" s="6" t="str">
        <f t="shared" si="301"/>
        <v/>
      </c>
      <c r="I6352" s="3" t="str">
        <f t="shared" si="302"/>
        <v/>
      </c>
    </row>
    <row r="6353" spans="6:9" x14ac:dyDescent="0.25">
      <c r="F6353" s="6" t="str">
        <f>IF($A6353="","",$E6353-_xlfn.MAXIFS($E$2:$E6352,$C$2:$C6352,$C6353,$A$2:$A6352,$A6353))</f>
        <v/>
      </c>
      <c r="G6353" s="6" t="str">
        <f t="shared" si="300"/>
        <v/>
      </c>
      <c r="H6353" s="6" t="str">
        <f t="shared" si="301"/>
        <v/>
      </c>
      <c r="I6353" s="3" t="str">
        <f t="shared" si="302"/>
        <v/>
      </c>
    </row>
    <row r="6354" spans="6:9" x14ac:dyDescent="0.25">
      <c r="F6354" s="6" t="str">
        <f>IF($A6354="","",$E6354-_xlfn.MAXIFS($E$2:$E6353,$C$2:$C6353,$C6354,$A$2:$A6353,$A6354))</f>
        <v/>
      </c>
      <c r="G6354" s="6" t="str">
        <f t="shared" si="300"/>
        <v/>
      </c>
      <c r="H6354" s="6" t="str">
        <f t="shared" si="301"/>
        <v/>
      </c>
      <c r="I6354" s="3" t="str">
        <f t="shared" si="302"/>
        <v/>
      </c>
    </row>
    <row r="6355" spans="6:9" x14ac:dyDescent="0.25">
      <c r="F6355" s="6" t="str">
        <f>IF($A6355="","",$E6355-_xlfn.MAXIFS($E$2:$E6354,$C$2:$C6354,$C6355,$A$2:$A6354,$A6355))</f>
        <v/>
      </c>
      <c r="G6355" s="6" t="str">
        <f t="shared" si="300"/>
        <v/>
      </c>
      <c r="H6355" s="6" t="str">
        <f t="shared" si="301"/>
        <v/>
      </c>
      <c r="I6355" s="3" t="str">
        <f t="shared" si="302"/>
        <v/>
      </c>
    </row>
    <row r="6356" spans="6:9" x14ac:dyDescent="0.25">
      <c r="F6356" s="6" t="str">
        <f>IF($A6356="","",$E6356-_xlfn.MAXIFS($E$2:$E6355,$C$2:$C6355,$C6356,$A$2:$A6355,$A6356))</f>
        <v/>
      </c>
      <c r="G6356" s="6" t="str">
        <f t="shared" si="300"/>
        <v/>
      </c>
      <c r="H6356" s="6" t="str">
        <f t="shared" si="301"/>
        <v/>
      </c>
      <c r="I6356" s="3" t="str">
        <f t="shared" si="302"/>
        <v/>
      </c>
    </row>
    <row r="6357" spans="6:9" x14ac:dyDescent="0.25">
      <c r="F6357" s="6" t="str">
        <f>IF($A6357="","",$E6357-_xlfn.MAXIFS($E$2:$E6356,$C$2:$C6356,$C6357,$A$2:$A6356,$A6357))</f>
        <v/>
      </c>
      <c r="G6357" s="6" t="str">
        <f t="shared" si="300"/>
        <v/>
      </c>
      <c r="H6357" s="6" t="str">
        <f t="shared" si="301"/>
        <v/>
      </c>
      <c r="I6357" s="3" t="str">
        <f t="shared" si="302"/>
        <v/>
      </c>
    </row>
    <row r="6358" spans="6:9" x14ac:dyDescent="0.25">
      <c r="F6358" s="6" t="str">
        <f>IF($A6358="","",$E6358-_xlfn.MAXIFS($E$2:$E6357,$C$2:$C6357,$C6358,$A$2:$A6357,$A6358))</f>
        <v/>
      </c>
      <c r="G6358" s="6" t="str">
        <f t="shared" si="300"/>
        <v/>
      </c>
      <c r="H6358" s="6" t="str">
        <f t="shared" si="301"/>
        <v/>
      </c>
      <c r="I6358" s="3" t="str">
        <f t="shared" si="302"/>
        <v/>
      </c>
    </row>
    <row r="6359" spans="6:9" x14ac:dyDescent="0.25">
      <c r="F6359" s="6" t="str">
        <f>IF($A6359="","",$E6359-_xlfn.MAXIFS($E$2:$E6358,$C$2:$C6358,$C6359,$A$2:$A6358,$A6359))</f>
        <v/>
      </c>
      <c r="G6359" s="6" t="str">
        <f t="shared" si="300"/>
        <v/>
      </c>
      <c r="H6359" s="6" t="str">
        <f t="shared" si="301"/>
        <v/>
      </c>
      <c r="I6359" s="3" t="str">
        <f t="shared" si="302"/>
        <v/>
      </c>
    </row>
    <row r="6360" spans="6:9" x14ac:dyDescent="0.25">
      <c r="F6360" s="6" t="str">
        <f>IF($A6360="","",$E6360-_xlfn.MAXIFS($E$2:$E6359,$C$2:$C6359,$C6360,$A$2:$A6359,$A6360))</f>
        <v/>
      </c>
      <c r="G6360" s="6" t="str">
        <f t="shared" si="300"/>
        <v/>
      </c>
      <c r="H6360" s="6" t="str">
        <f t="shared" si="301"/>
        <v/>
      </c>
      <c r="I6360" s="3" t="str">
        <f t="shared" si="302"/>
        <v/>
      </c>
    </row>
    <row r="6361" spans="6:9" x14ac:dyDescent="0.25">
      <c r="F6361" s="6" t="str">
        <f>IF($A6361="","",$E6361-_xlfn.MAXIFS($E$2:$E6360,$C$2:$C6360,$C6361,$A$2:$A6360,$A6361))</f>
        <v/>
      </c>
      <c r="G6361" s="6" t="str">
        <f t="shared" si="300"/>
        <v/>
      </c>
      <c r="H6361" s="6" t="str">
        <f t="shared" si="301"/>
        <v/>
      </c>
      <c r="I6361" s="3" t="str">
        <f t="shared" si="302"/>
        <v/>
      </c>
    </row>
    <row r="6362" spans="6:9" x14ac:dyDescent="0.25">
      <c r="F6362" s="6" t="str">
        <f>IF($A6362="","",$E6362-_xlfn.MAXIFS($E$2:$E6361,$C$2:$C6361,$C6362,$A$2:$A6361,$A6362))</f>
        <v/>
      </c>
      <c r="G6362" s="6" t="str">
        <f t="shared" si="300"/>
        <v/>
      </c>
      <c r="H6362" s="6" t="str">
        <f t="shared" si="301"/>
        <v/>
      </c>
      <c r="I6362" s="3" t="str">
        <f t="shared" si="302"/>
        <v/>
      </c>
    </row>
    <row r="6363" spans="6:9" x14ac:dyDescent="0.25">
      <c r="F6363" s="6" t="str">
        <f>IF($A6363="","",$E6363-_xlfn.MAXIFS($E$2:$E6362,$C$2:$C6362,$C6363,$A$2:$A6362,$A6363))</f>
        <v/>
      </c>
      <c r="G6363" s="6" t="str">
        <f t="shared" si="300"/>
        <v/>
      </c>
      <c r="H6363" s="6" t="str">
        <f t="shared" si="301"/>
        <v/>
      </c>
      <c r="I6363" s="3" t="str">
        <f t="shared" si="302"/>
        <v/>
      </c>
    </row>
    <row r="6364" spans="6:9" x14ac:dyDescent="0.25">
      <c r="F6364" s="6" t="str">
        <f>IF($A6364="","",$E6364-_xlfn.MAXIFS($E$2:$E6363,$C$2:$C6363,$C6364,$A$2:$A6363,$A6364))</f>
        <v/>
      </c>
      <c r="G6364" s="6" t="str">
        <f t="shared" si="300"/>
        <v/>
      </c>
      <c r="H6364" s="6" t="str">
        <f t="shared" si="301"/>
        <v/>
      </c>
      <c r="I6364" s="3" t="str">
        <f t="shared" si="302"/>
        <v/>
      </c>
    </row>
    <row r="6365" spans="6:9" x14ac:dyDescent="0.25">
      <c r="F6365" s="6" t="str">
        <f>IF($A6365="","",$E6365-_xlfn.MAXIFS($E$2:$E6364,$C$2:$C6364,$C6365,$A$2:$A6364,$A6365))</f>
        <v/>
      </c>
      <c r="G6365" s="6" t="str">
        <f t="shared" si="300"/>
        <v/>
      </c>
      <c r="H6365" s="6" t="str">
        <f t="shared" si="301"/>
        <v/>
      </c>
      <c r="I6365" s="3" t="str">
        <f t="shared" si="302"/>
        <v/>
      </c>
    </row>
    <row r="6366" spans="6:9" x14ac:dyDescent="0.25">
      <c r="F6366" s="6" t="str">
        <f>IF($A6366="","",$E6366-_xlfn.MAXIFS($E$2:$E6365,$C$2:$C6365,$C6366,$A$2:$A6365,$A6366))</f>
        <v/>
      </c>
      <c r="G6366" s="6" t="str">
        <f t="shared" si="300"/>
        <v/>
      </c>
      <c r="H6366" s="6" t="str">
        <f t="shared" si="301"/>
        <v/>
      </c>
      <c r="I6366" s="3" t="str">
        <f t="shared" si="302"/>
        <v/>
      </c>
    </row>
    <row r="6367" spans="6:9" x14ac:dyDescent="0.25">
      <c r="F6367" s="6" t="str">
        <f>IF($A6367="","",$E6367-_xlfn.MAXIFS($E$2:$E6366,$C$2:$C6366,$C6367,$A$2:$A6366,$A6367))</f>
        <v/>
      </c>
      <c r="G6367" s="6" t="str">
        <f t="shared" si="300"/>
        <v/>
      </c>
      <c r="H6367" s="6" t="str">
        <f t="shared" si="301"/>
        <v/>
      </c>
      <c r="I6367" s="3" t="str">
        <f t="shared" si="302"/>
        <v/>
      </c>
    </row>
    <row r="6368" spans="6:9" x14ac:dyDescent="0.25">
      <c r="F6368" s="6" t="str">
        <f>IF($A6368="","",$E6368-_xlfn.MAXIFS($E$2:$E6367,$C$2:$C6367,$C6368,$A$2:$A6367,$A6368))</f>
        <v/>
      </c>
      <c r="G6368" s="6" t="str">
        <f t="shared" si="300"/>
        <v/>
      </c>
      <c r="H6368" s="6" t="str">
        <f t="shared" si="301"/>
        <v/>
      </c>
      <c r="I6368" s="3" t="str">
        <f t="shared" si="302"/>
        <v/>
      </c>
    </row>
    <row r="6369" spans="6:9" x14ac:dyDescent="0.25">
      <c r="F6369" s="6" t="str">
        <f>IF($A6369="","",$E6369-_xlfn.MAXIFS($E$2:$E6368,$C$2:$C6368,$C6369,$A$2:$A6368,$A6369))</f>
        <v/>
      </c>
      <c r="G6369" s="6" t="str">
        <f t="shared" si="300"/>
        <v/>
      </c>
      <c r="H6369" s="6" t="str">
        <f t="shared" si="301"/>
        <v/>
      </c>
      <c r="I6369" s="3" t="str">
        <f t="shared" si="302"/>
        <v/>
      </c>
    </row>
    <row r="6370" spans="6:9" x14ac:dyDescent="0.25">
      <c r="F6370" s="6" t="str">
        <f>IF($A6370="","",$E6370-_xlfn.MAXIFS($E$2:$E6369,$C$2:$C6369,$C6370,$A$2:$A6369,$A6370))</f>
        <v/>
      </c>
      <c r="G6370" s="6" t="str">
        <f t="shared" si="300"/>
        <v/>
      </c>
      <c r="H6370" s="6" t="str">
        <f t="shared" si="301"/>
        <v/>
      </c>
      <c r="I6370" s="3" t="str">
        <f t="shared" si="302"/>
        <v/>
      </c>
    </row>
    <row r="6371" spans="6:9" x14ac:dyDescent="0.25">
      <c r="F6371" s="6" t="str">
        <f>IF($A6371="","",$E6371-_xlfn.MAXIFS($E$2:$E6370,$C$2:$C6370,$C6371,$A$2:$A6370,$A6371))</f>
        <v/>
      </c>
      <c r="G6371" s="6" t="str">
        <f t="shared" si="300"/>
        <v/>
      </c>
      <c r="H6371" s="6" t="str">
        <f t="shared" si="301"/>
        <v/>
      </c>
      <c r="I6371" s="3" t="str">
        <f t="shared" si="302"/>
        <v/>
      </c>
    </row>
    <row r="6372" spans="6:9" x14ac:dyDescent="0.25">
      <c r="F6372" s="6" t="str">
        <f>IF($A6372="","",$E6372-_xlfn.MAXIFS($E$2:$E6371,$C$2:$C6371,$C6372,$A$2:$A6371,$A6372))</f>
        <v/>
      </c>
      <c r="G6372" s="6" t="str">
        <f t="shared" si="300"/>
        <v/>
      </c>
      <c r="H6372" s="6" t="str">
        <f t="shared" si="301"/>
        <v/>
      </c>
      <c r="I6372" s="3" t="str">
        <f t="shared" si="302"/>
        <v/>
      </c>
    </row>
    <row r="6373" spans="6:9" x14ac:dyDescent="0.25">
      <c r="F6373" s="6" t="str">
        <f>IF($A6373="","",$E6373-_xlfn.MAXIFS($E$2:$E6372,$C$2:$C6372,$C6373,$A$2:$A6372,$A6373))</f>
        <v/>
      </c>
      <c r="G6373" s="6" t="str">
        <f t="shared" si="300"/>
        <v/>
      </c>
      <c r="H6373" s="6" t="str">
        <f t="shared" si="301"/>
        <v/>
      </c>
      <c r="I6373" s="3" t="str">
        <f t="shared" si="302"/>
        <v/>
      </c>
    </row>
    <row r="6374" spans="6:9" x14ac:dyDescent="0.25">
      <c r="F6374" s="6" t="str">
        <f>IF($A6374="","",$E6374-_xlfn.MAXIFS($E$2:$E6373,$C$2:$C6373,$C6374,$A$2:$A6373,$A6374))</f>
        <v/>
      </c>
      <c r="G6374" s="6" t="str">
        <f t="shared" si="300"/>
        <v/>
      </c>
      <c r="H6374" s="6" t="str">
        <f t="shared" si="301"/>
        <v/>
      </c>
      <c r="I6374" s="3" t="str">
        <f t="shared" si="302"/>
        <v/>
      </c>
    </row>
    <row r="6375" spans="6:9" x14ac:dyDescent="0.25">
      <c r="F6375" s="6" t="str">
        <f>IF($A6375="","",$E6375-_xlfn.MAXIFS($E$2:$E6374,$C$2:$C6374,$C6375,$A$2:$A6374,$A6375))</f>
        <v/>
      </c>
      <c r="G6375" s="6" t="str">
        <f t="shared" si="300"/>
        <v/>
      </c>
      <c r="H6375" s="6" t="str">
        <f t="shared" si="301"/>
        <v/>
      </c>
      <c r="I6375" s="3" t="str">
        <f t="shared" si="302"/>
        <v/>
      </c>
    </row>
    <row r="6376" spans="6:9" x14ac:dyDescent="0.25">
      <c r="F6376" s="6" t="str">
        <f>IF($A6376="","",$E6376-_xlfn.MAXIFS($E$2:$E6375,$C$2:$C6375,$C6376,$A$2:$A6375,$A6376))</f>
        <v/>
      </c>
      <c r="G6376" s="6" t="str">
        <f t="shared" si="300"/>
        <v/>
      </c>
      <c r="H6376" s="6" t="str">
        <f t="shared" si="301"/>
        <v/>
      </c>
      <c r="I6376" s="3" t="str">
        <f t="shared" si="302"/>
        <v/>
      </c>
    </row>
    <row r="6377" spans="6:9" x14ac:dyDescent="0.25">
      <c r="F6377" s="6" t="str">
        <f>IF($A6377="","",$E6377-_xlfn.MAXIFS($E$2:$E6376,$C$2:$C6376,$C6377,$A$2:$A6376,$A6377))</f>
        <v/>
      </c>
      <c r="G6377" s="6" t="str">
        <f t="shared" si="300"/>
        <v/>
      </c>
      <c r="H6377" s="6" t="str">
        <f t="shared" si="301"/>
        <v/>
      </c>
      <c r="I6377" s="3" t="str">
        <f t="shared" si="302"/>
        <v/>
      </c>
    </row>
    <row r="6378" spans="6:9" x14ac:dyDescent="0.25">
      <c r="F6378" s="6" t="str">
        <f>IF($A6378="","",$E6378-_xlfn.MAXIFS($E$2:$E6377,$C$2:$C6377,$C6378,$A$2:$A6377,$A6378))</f>
        <v/>
      </c>
      <c r="G6378" s="6" t="str">
        <f t="shared" si="300"/>
        <v/>
      </c>
      <c r="H6378" s="6" t="str">
        <f t="shared" si="301"/>
        <v/>
      </c>
      <c r="I6378" s="3" t="str">
        <f t="shared" si="302"/>
        <v/>
      </c>
    </row>
    <row r="6379" spans="6:9" x14ac:dyDescent="0.25">
      <c r="F6379" s="6" t="str">
        <f>IF($A6379="","",$E6379-_xlfn.MAXIFS($E$2:$E6378,$C$2:$C6378,$C6379,$A$2:$A6378,$A6379))</f>
        <v/>
      </c>
      <c r="G6379" s="6" t="str">
        <f t="shared" si="300"/>
        <v/>
      </c>
      <c r="H6379" s="6" t="str">
        <f t="shared" si="301"/>
        <v/>
      </c>
      <c r="I6379" s="3" t="str">
        <f t="shared" si="302"/>
        <v/>
      </c>
    </row>
    <row r="6380" spans="6:9" x14ac:dyDescent="0.25">
      <c r="F6380" s="6" t="str">
        <f>IF($A6380="","",$E6380-_xlfn.MAXIFS($E$2:$E6379,$C$2:$C6379,$C6380,$A$2:$A6379,$A6380))</f>
        <v/>
      </c>
      <c r="G6380" s="6" t="str">
        <f t="shared" si="300"/>
        <v/>
      </c>
      <c r="H6380" s="6" t="str">
        <f t="shared" si="301"/>
        <v/>
      </c>
      <c r="I6380" s="3" t="str">
        <f t="shared" si="302"/>
        <v/>
      </c>
    </row>
    <row r="6381" spans="6:9" x14ac:dyDescent="0.25">
      <c r="F6381" s="6" t="str">
        <f>IF($A6381="","",$E6381-_xlfn.MAXIFS($E$2:$E6380,$C$2:$C6380,$C6381,$A$2:$A6380,$A6381))</f>
        <v/>
      </c>
      <c r="G6381" s="6" t="str">
        <f t="shared" si="300"/>
        <v/>
      </c>
      <c r="H6381" s="6" t="str">
        <f t="shared" si="301"/>
        <v/>
      </c>
      <c r="I6381" s="3" t="str">
        <f t="shared" si="302"/>
        <v/>
      </c>
    </row>
    <row r="6382" spans="6:9" x14ac:dyDescent="0.25">
      <c r="F6382" s="6" t="str">
        <f>IF($A6382="","",$E6382-_xlfn.MAXIFS($E$2:$E6381,$C$2:$C6381,$C6382,$A$2:$A6381,$A6382))</f>
        <v/>
      </c>
      <c r="G6382" s="6" t="str">
        <f t="shared" si="300"/>
        <v/>
      </c>
      <c r="H6382" s="6" t="str">
        <f t="shared" si="301"/>
        <v/>
      </c>
      <c r="I6382" s="3" t="str">
        <f t="shared" si="302"/>
        <v/>
      </c>
    </row>
    <row r="6383" spans="6:9" x14ac:dyDescent="0.25">
      <c r="F6383" s="6" t="str">
        <f>IF($A6383="","",$E6383-_xlfn.MAXIFS($E$2:$E6382,$C$2:$C6382,$C6383,$A$2:$A6382,$A6383))</f>
        <v/>
      </c>
      <c r="G6383" s="6" t="str">
        <f t="shared" si="300"/>
        <v/>
      </c>
      <c r="H6383" s="6" t="str">
        <f t="shared" si="301"/>
        <v/>
      </c>
      <c r="I6383" s="3" t="str">
        <f t="shared" si="302"/>
        <v/>
      </c>
    </row>
    <row r="6384" spans="6:9" x14ac:dyDescent="0.25">
      <c r="F6384" s="6" t="str">
        <f>IF($A6384="","",$E6384-_xlfn.MAXIFS($E$2:$E6383,$C$2:$C6383,$C6384,$A$2:$A6383,$A6384))</f>
        <v/>
      </c>
      <c r="G6384" s="6" t="str">
        <f t="shared" si="300"/>
        <v/>
      </c>
      <c r="H6384" s="6" t="str">
        <f t="shared" si="301"/>
        <v/>
      </c>
      <c r="I6384" s="3" t="str">
        <f t="shared" si="302"/>
        <v/>
      </c>
    </row>
    <row r="6385" spans="6:9" x14ac:dyDescent="0.25">
      <c r="F6385" s="6" t="str">
        <f>IF($A6385="","",$E6385-_xlfn.MAXIFS($E$2:$E6384,$C$2:$C6384,$C6385,$A$2:$A6384,$A6385))</f>
        <v/>
      </c>
      <c r="G6385" s="6" t="str">
        <f t="shared" si="300"/>
        <v/>
      </c>
      <c r="H6385" s="6" t="str">
        <f t="shared" si="301"/>
        <v/>
      </c>
      <c r="I6385" s="3" t="str">
        <f t="shared" si="302"/>
        <v/>
      </c>
    </row>
    <row r="6386" spans="6:9" x14ac:dyDescent="0.25">
      <c r="F6386" s="6" t="str">
        <f>IF($A6386="","",$E6386-_xlfn.MAXIFS($E$2:$E6385,$C$2:$C6385,$C6386,$A$2:$A6385,$A6386))</f>
        <v/>
      </c>
      <c r="G6386" s="6" t="str">
        <f t="shared" si="300"/>
        <v/>
      </c>
      <c r="H6386" s="6" t="str">
        <f t="shared" si="301"/>
        <v/>
      </c>
      <c r="I6386" s="3" t="str">
        <f t="shared" si="302"/>
        <v/>
      </c>
    </row>
    <row r="6387" spans="6:9" x14ac:dyDescent="0.25">
      <c r="F6387" s="6" t="str">
        <f>IF($A6387="","",$E6387-_xlfn.MAXIFS($E$2:$E6386,$C$2:$C6386,$C6387,$A$2:$A6386,$A6387))</f>
        <v/>
      </c>
      <c r="G6387" s="6" t="str">
        <f t="shared" si="300"/>
        <v/>
      </c>
      <c r="H6387" s="6" t="str">
        <f t="shared" si="301"/>
        <v/>
      </c>
      <c r="I6387" s="3" t="str">
        <f t="shared" si="302"/>
        <v/>
      </c>
    </row>
    <row r="6388" spans="6:9" x14ac:dyDescent="0.25">
      <c r="F6388" s="6" t="str">
        <f>IF($A6388="","",$E6388-_xlfn.MAXIFS($E$2:$E6387,$C$2:$C6387,$C6388,$A$2:$A6387,$A6388))</f>
        <v/>
      </c>
      <c r="G6388" s="6" t="str">
        <f t="shared" si="300"/>
        <v/>
      </c>
      <c r="H6388" s="6" t="str">
        <f t="shared" si="301"/>
        <v/>
      </c>
      <c r="I6388" s="3" t="str">
        <f t="shared" si="302"/>
        <v/>
      </c>
    </row>
    <row r="6389" spans="6:9" x14ac:dyDescent="0.25">
      <c r="F6389" s="6" t="str">
        <f>IF($A6389="","",$E6389-_xlfn.MAXIFS($E$2:$E6388,$C$2:$C6388,$C6389,$A$2:$A6388,$A6389))</f>
        <v/>
      </c>
      <c r="G6389" s="6" t="str">
        <f t="shared" si="300"/>
        <v/>
      </c>
      <c r="H6389" s="6" t="str">
        <f t="shared" si="301"/>
        <v/>
      </c>
      <c r="I6389" s="3" t="str">
        <f t="shared" si="302"/>
        <v/>
      </c>
    </row>
    <row r="6390" spans="6:9" x14ac:dyDescent="0.25">
      <c r="F6390" s="6" t="str">
        <f>IF($A6390="","",$E6390-_xlfn.MAXIFS($E$2:$E6389,$C$2:$C6389,$C6390,$A$2:$A6389,$A6390))</f>
        <v/>
      </c>
      <c r="G6390" s="6" t="str">
        <f t="shared" si="300"/>
        <v/>
      </c>
      <c r="H6390" s="6" t="str">
        <f t="shared" si="301"/>
        <v/>
      </c>
      <c r="I6390" s="3" t="str">
        <f t="shared" si="302"/>
        <v/>
      </c>
    </row>
    <row r="6391" spans="6:9" x14ac:dyDescent="0.25">
      <c r="F6391" s="6" t="str">
        <f>IF($A6391="","",$E6391-_xlfn.MAXIFS($E$2:$E6390,$C$2:$C6390,$C6391,$A$2:$A6390,$A6391))</f>
        <v/>
      </c>
      <c r="G6391" s="6" t="str">
        <f t="shared" si="300"/>
        <v/>
      </c>
      <c r="H6391" s="6" t="str">
        <f t="shared" si="301"/>
        <v/>
      </c>
      <c r="I6391" s="3" t="str">
        <f t="shared" si="302"/>
        <v/>
      </c>
    </row>
    <row r="6392" spans="6:9" x14ac:dyDescent="0.25">
      <c r="F6392" s="6" t="str">
        <f>IF($A6392="","",$E6392-_xlfn.MAXIFS($E$2:$E6391,$C$2:$C6391,$C6392,$A$2:$A6391,$A6392))</f>
        <v/>
      </c>
      <c r="G6392" s="6" t="str">
        <f t="shared" si="300"/>
        <v/>
      </c>
      <c r="H6392" s="6" t="str">
        <f t="shared" si="301"/>
        <v/>
      </c>
      <c r="I6392" s="3" t="str">
        <f t="shared" si="302"/>
        <v/>
      </c>
    </row>
    <row r="6393" spans="6:9" x14ac:dyDescent="0.25">
      <c r="F6393" s="6" t="str">
        <f>IF($A6393="","",$E6393-_xlfn.MAXIFS($E$2:$E6392,$C$2:$C6392,$C6393,$A$2:$A6392,$A6393))</f>
        <v/>
      </c>
      <c r="G6393" s="6" t="str">
        <f t="shared" si="300"/>
        <v/>
      </c>
      <c r="H6393" s="6" t="str">
        <f t="shared" si="301"/>
        <v/>
      </c>
      <c r="I6393" s="3" t="str">
        <f t="shared" si="302"/>
        <v/>
      </c>
    </row>
    <row r="6394" spans="6:9" x14ac:dyDescent="0.25">
      <c r="F6394" s="6" t="str">
        <f>IF($A6394="","",$E6394-_xlfn.MAXIFS($E$2:$E6393,$C$2:$C6393,$C6394,$A$2:$A6393,$A6394))</f>
        <v/>
      </c>
      <c r="G6394" s="6" t="str">
        <f t="shared" si="300"/>
        <v/>
      </c>
      <c r="H6394" s="6" t="str">
        <f t="shared" si="301"/>
        <v/>
      </c>
      <c r="I6394" s="3" t="str">
        <f t="shared" si="302"/>
        <v/>
      </c>
    </row>
    <row r="6395" spans="6:9" x14ac:dyDescent="0.25">
      <c r="F6395" s="6" t="str">
        <f>IF($A6395="","",$E6395-_xlfn.MAXIFS($E$2:$E6394,$C$2:$C6394,$C6395,$A$2:$A6394,$A6395))</f>
        <v/>
      </c>
      <c r="G6395" s="6" t="str">
        <f t="shared" si="300"/>
        <v/>
      </c>
      <c r="H6395" s="6" t="str">
        <f t="shared" si="301"/>
        <v/>
      </c>
      <c r="I6395" s="3" t="str">
        <f t="shared" si="302"/>
        <v/>
      </c>
    </row>
    <row r="6396" spans="6:9" x14ac:dyDescent="0.25">
      <c r="F6396" s="6" t="str">
        <f>IF($A6396="","",$E6396-_xlfn.MAXIFS($E$2:$E6395,$C$2:$C6395,$C6396,$A$2:$A6395,$A6396))</f>
        <v/>
      </c>
      <c r="G6396" s="6" t="str">
        <f t="shared" si="300"/>
        <v/>
      </c>
      <c r="H6396" s="6" t="str">
        <f t="shared" si="301"/>
        <v/>
      </c>
      <c r="I6396" s="3" t="str">
        <f t="shared" si="302"/>
        <v/>
      </c>
    </row>
    <row r="6397" spans="6:9" x14ac:dyDescent="0.25">
      <c r="F6397" s="6" t="str">
        <f>IF($A6397="","",$E6397-_xlfn.MAXIFS($E$2:$E6396,$C$2:$C6396,$C6397,$A$2:$A6396,$A6397))</f>
        <v/>
      </c>
      <c r="G6397" s="6" t="str">
        <f t="shared" si="300"/>
        <v/>
      </c>
      <c r="H6397" s="6" t="str">
        <f t="shared" si="301"/>
        <v/>
      </c>
      <c r="I6397" s="3" t="str">
        <f t="shared" si="302"/>
        <v/>
      </c>
    </row>
    <row r="6398" spans="6:9" x14ac:dyDescent="0.25">
      <c r="F6398" s="6" t="str">
        <f>IF($A6398="","",$E6398-_xlfn.MAXIFS($E$2:$E6397,$C$2:$C6397,$C6398,$A$2:$A6397,$A6398))</f>
        <v/>
      </c>
      <c r="G6398" s="6" t="str">
        <f t="shared" si="300"/>
        <v/>
      </c>
      <c r="H6398" s="6" t="str">
        <f t="shared" si="301"/>
        <v/>
      </c>
      <c r="I6398" s="3" t="str">
        <f t="shared" si="302"/>
        <v/>
      </c>
    </row>
    <row r="6399" spans="6:9" x14ac:dyDescent="0.25">
      <c r="F6399" s="6" t="str">
        <f>IF($A6399="","",$E6399-_xlfn.MAXIFS($E$2:$E6398,$C$2:$C6398,$C6399,$A$2:$A6398,$A6399))</f>
        <v/>
      </c>
      <c r="G6399" s="6" t="str">
        <f t="shared" si="300"/>
        <v/>
      </c>
      <c r="H6399" s="6" t="str">
        <f t="shared" si="301"/>
        <v/>
      </c>
      <c r="I6399" s="3" t="str">
        <f t="shared" si="302"/>
        <v/>
      </c>
    </row>
    <row r="6400" spans="6:9" x14ac:dyDescent="0.25">
      <c r="F6400" s="6" t="str">
        <f>IF($A6400="","",$E6400-_xlfn.MAXIFS($E$2:$E6399,$C$2:$C6399,$C6400,$A$2:$A6399,$A6400))</f>
        <v/>
      </c>
      <c r="G6400" s="6" t="str">
        <f t="shared" si="300"/>
        <v/>
      </c>
      <c r="H6400" s="6" t="str">
        <f t="shared" si="301"/>
        <v/>
      </c>
      <c r="I6400" s="3" t="str">
        <f t="shared" si="302"/>
        <v/>
      </c>
    </row>
    <row r="6401" spans="6:9" x14ac:dyDescent="0.25">
      <c r="F6401" s="6" t="str">
        <f>IF($A6401="","",$E6401-_xlfn.MAXIFS($E$2:$E6400,$C$2:$C6400,$C6401,$A$2:$A6400,$A6401))</f>
        <v/>
      </c>
      <c r="G6401" s="6" t="str">
        <f t="shared" si="300"/>
        <v/>
      </c>
      <c r="H6401" s="6" t="str">
        <f t="shared" si="301"/>
        <v/>
      </c>
      <c r="I6401" s="3" t="str">
        <f t="shared" si="302"/>
        <v/>
      </c>
    </row>
    <row r="6402" spans="6:9" x14ac:dyDescent="0.25">
      <c r="F6402" s="6" t="str">
        <f>IF($A6402="","",$E6402-_xlfn.MAXIFS($E$2:$E6401,$C$2:$C6401,$C6402,$A$2:$A6401,$A6402))</f>
        <v/>
      </c>
      <c r="G6402" s="6" t="str">
        <f t="shared" si="300"/>
        <v/>
      </c>
      <c r="H6402" s="6" t="str">
        <f t="shared" si="301"/>
        <v/>
      </c>
      <c r="I6402" s="3" t="str">
        <f t="shared" si="302"/>
        <v/>
      </c>
    </row>
    <row r="6403" spans="6:9" x14ac:dyDescent="0.25">
      <c r="F6403" s="6" t="str">
        <f>IF($A6403="","",$E6403-_xlfn.MAXIFS($E$2:$E6402,$C$2:$C6402,$C6403,$A$2:$A6402,$A6403))</f>
        <v/>
      </c>
      <c r="G6403" s="6" t="str">
        <f t="shared" si="300"/>
        <v/>
      </c>
      <c r="H6403" s="6" t="str">
        <f t="shared" si="301"/>
        <v/>
      </c>
      <c r="I6403" s="3" t="str">
        <f t="shared" si="302"/>
        <v/>
      </c>
    </row>
    <row r="6404" spans="6:9" x14ac:dyDescent="0.25">
      <c r="F6404" s="6" t="str">
        <f>IF($A6404="","",$E6404-_xlfn.MAXIFS($E$2:$E6403,$C$2:$C6403,$C6404,$A$2:$A6403,$A6404))</f>
        <v/>
      </c>
      <c r="G6404" s="6" t="str">
        <f t="shared" si="300"/>
        <v/>
      </c>
      <c r="H6404" s="6" t="str">
        <f t="shared" si="301"/>
        <v/>
      </c>
      <c r="I6404" s="3" t="str">
        <f t="shared" si="302"/>
        <v/>
      </c>
    </row>
    <row r="6405" spans="6:9" x14ac:dyDescent="0.25">
      <c r="F6405" s="6" t="str">
        <f>IF($A6405="","",$E6405-_xlfn.MAXIFS($E$2:$E6404,$C$2:$C6404,$C6405,$A$2:$A6404,$A6405))</f>
        <v/>
      </c>
      <c r="G6405" s="6" t="str">
        <f t="shared" si="300"/>
        <v/>
      </c>
      <c r="H6405" s="6" t="str">
        <f t="shared" si="301"/>
        <v/>
      </c>
      <c r="I6405" s="3" t="str">
        <f t="shared" si="302"/>
        <v/>
      </c>
    </row>
    <row r="6406" spans="6:9" x14ac:dyDescent="0.25">
      <c r="F6406" s="6" t="str">
        <f>IF($A6406="","",$E6406-_xlfn.MAXIFS($E$2:$E6405,$C$2:$C6405,$C6406,$A$2:$A6405,$A6406))</f>
        <v/>
      </c>
      <c r="G6406" s="6" t="str">
        <f t="shared" si="300"/>
        <v/>
      </c>
      <c r="H6406" s="6" t="str">
        <f t="shared" si="301"/>
        <v/>
      </c>
      <c r="I6406" s="3" t="str">
        <f t="shared" si="302"/>
        <v/>
      </c>
    </row>
    <row r="6407" spans="6:9" x14ac:dyDescent="0.25">
      <c r="F6407" s="6" t="str">
        <f>IF($A6407="","",$E6407-_xlfn.MAXIFS($E$2:$E6406,$C$2:$C6406,$C6407,$A$2:$A6406,$A6407))</f>
        <v/>
      </c>
      <c r="G6407" s="6" t="str">
        <f t="shared" si="300"/>
        <v/>
      </c>
      <c r="H6407" s="6" t="str">
        <f t="shared" si="301"/>
        <v/>
      </c>
      <c r="I6407" s="3" t="str">
        <f t="shared" si="302"/>
        <v/>
      </c>
    </row>
    <row r="6408" spans="6:9" x14ac:dyDescent="0.25">
      <c r="F6408" s="6" t="str">
        <f>IF($A6408="","",$E6408-_xlfn.MAXIFS($E$2:$E6407,$C$2:$C6407,$C6408,$A$2:$A6407,$A6408))</f>
        <v/>
      </c>
      <c r="G6408" s="6" t="str">
        <f t="shared" si="300"/>
        <v/>
      </c>
      <c r="H6408" s="6" t="str">
        <f t="shared" si="301"/>
        <v/>
      </c>
      <c r="I6408" s="3" t="str">
        <f t="shared" si="302"/>
        <v/>
      </c>
    </row>
    <row r="6409" spans="6:9" x14ac:dyDescent="0.25">
      <c r="F6409" s="6" t="str">
        <f>IF($A6409="","",$E6409-_xlfn.MAXIFS($E$2:$E6408,$C$2:$C6408,$C6409,$A$2:$A6408,$A6409))</f>
        <v/>
      </c>
      <c r="G6409" s="6" t="str">
        <f t="shared" ref="G6409:G6472" si="303">IF($A6409="","",HOUR($D6409))</f>
        <v/>
      </c>
      <c r="H6409" s="6" t="str">
        <f t="shared" ref="H6409:H6472" si="304">IF($A6409="","",MINUTE($D6409))</f>
        <v/>
      </c>
      <c r="I6409" s="3" t="str">
        <f t="shared" si="302"/>
        <v/>
      </c>
    </row>
    <row r="6410" spans="6:9" x14ac:dyDescent="0.25">
      <c r="F6410" s="6" t="str">
        <f>IF($A6410="","",$E6410-_xlfn.MAXIFS($E$2:$E6409,$C$2:$C6409,$C6410,$A$2:$A6409,$A6410))</f>
        <v/>
      </c>
      <c r="G6410" s="6" t="str">
        <f t="shared" si="303"/>
        <v/>
      </c>
      <c r="H6410" s="6" t="str">
        <f t="shared" si="304"/>
        <v/>
      </c>
      <c r="I6410" s="3" t="str">
        <f t="shared" ref="I6410:I6473" si="305">IF($F6410&lt;0,"ERROR","")</f>
        <v/>
      </c>
    </row>
    <row r="6411" spans="6:9" x14ac:dyDescent="0.25">
      <c r="F6411" s="6" t="str">
        <f>IF($A6411="","",$E6411-_xlfn.MAXIFS($E$2:$E6410,$C$2:$C6410,$C6411,$A$2:$A6410,$A6411))</f>
        <v/>
      </c>
      <c r="G6411" s="6" t="str">
        <f t="shared" si="303"/>
        <v/>
      </c>
      <c r="H6411" s="6" t="str">
        <f t="shared" si="304"/>
        <v/>
      </c>
      <c r="I6411" s="3" t="str">
        <f t="shared" si="305"/>
        <v/>
      </c>
    </row>
    <row r="6412" spans="6:9" x14ac:dyDescent="0.25">
      <c r="F6412" s="6" t="str">
        <f>IF($A6412="","",$E6412-_xlfn.MAXIFS($E$2:$E6411,$C$2:$C6411,$C6412,$A$2:$A6411,$A6412))</f>
        <v/>
      </c>
      <c r="G6412" s="6" t="str">
        <f t="shared" si="303"/>
        <v/>
      </c>
      <c r="H6412" s="6" t="str">
        <f t="shared" si="304"/>
        <v/>
      </c>
      <c r="I6412" s="3" t="str">
        <f t="shared" si="305"/>
        <v/>
      </c>
    </row>
    <row r="6413" spans="6:9" x14ac:dyDescent="0.25">
      <c r="F6413" s="6" t="str">
        <f>IF($A6413="","",$E6413-_xlfn.MAXIFS($E$2:$E6412,$C$2:$C6412,$C6413,$A$2:$A6412,$A6413))</f>
        <v/>
      </c>
      <c r="G6413" s="6" t="str">
        <f t="shared" si="303"/>
        <v/>
      </c>
      <c r="H6413" s="6" t="str">
        <f t="shared" si="304"/>
        <v/>
      </c>
      <c r="I6413" s="3" t="str">
        <f t="shared" si="305"/>
        <v/>
      </c>
    </row>
    <row r="6414" spans="6:9" x14ac:dyDescent="0.25">
      <c r="F6414" s="6" t="str">
        <f>IF($A6414="","",$E6414-_xlfn.MAXIFS($E$2:$E6413,$C$2:$C6413,$C6414,$A$2:$A6413,$A6414))</f>
        <v/>
      </c>
      <c r="G6414" s="6" t="str">
        <f t="shared" si="303"/>
        <v/>
      </c>
      <c r="H6414" s="6" t="str">
        <f t="shared" si="304"/>
        <v/>
      </c>
      <c r="I6414" s="3" t="str">
        <f t="shared" si="305"/>
        <v/>
      </c>
    </row>
    <row r="6415" spans="6:9" x14ac:dyDescent="0.25">
      <c r="F6415" s="6" t="str">
        <f>IF($A6415="","",$E6415-_xlfn.MAXIFS($E$2:$E6414,$C$2:$C6414,$C6415,$A$2:$A6414,$A6415))</f>
        <v/>
      </c>
      <c r="G6415" s="6" t="str">
        <f t="shared" si="303"/>
        <v/>
      </c>
      <c r="H6415" s="6" t="str">
        <f t="shared" si="304"/>
        <v/>
      </c>
      <c r="I6415" s="3" t="str">
        <f t="shared" si="305"/>
        <v/>
      </c>
    </row>
    <row r="6416" spans="6:9" x14ac:dyDescent="0.25">
      <c r="F6416" s="6" t="str">
        <f>IF($A6416="","",$E6416-_xlfn.MAXIFS($E$2:$E6415,$C$2:$C6415,$C6416,$A$2:$A6415,$A6416))</f>
        <v/>
      </c>
      <c r="G6416" s="6" t="str">
        <f t="shared" si="303"/>
        <v/>
      </c>
      <c r="H6416" s="6" t="str">
        <f t="shared" si="304"/>
        <v/>
      </c>
      <c r="I6416" s="3" t="str">
        <f t="shared" si="305"/>
        <v/>
      </c>
    </row>
    <row r="6417" spans="6:9" x14ac:dyDescent="0.25">
      <c r="F6417" s="6" t="str">
        <f>IF($A6417="","",$E6417-_xlfn.MAXIFS($E$2:$E6416,$C$2:$C6416,$C6417,$A$2:$A6416,$A6417))</f>
        <v/>
      </c>
      <c r="G6417" s="6" t="str">
        <f t="shared" si="303"/>
        <v/>
      </c>
      <c r="H6417" s="6" t="str">
        <f t="shared" si="304"/>
        <v/>
      </c>
      <c r="I6417" s="3" t="str">
        <f t="shared" si="305"/>
        <v/>
      </c>
    </row>
    <row r="6418" spans="6:9" x14ac:dyDescent="0.25">
      <c r="F6418" s="6" t="str">
        <f>IF($A6418="","",$E6418-_xlfn.MAXIFS($E$2:$E6417,$C$2:$C6417,$C6418,$A$2:$A6417,$A6418))</f>
        <v/>
      </c>
      <c r="G6418" s="6" t="str">
        <f t="shared" si="303"/>
        <v/>
      </c>
      <c r="H6418" s="6" t="str">
        <f t="shared" si="304"/>
        <v/>
      </c>
      <c r="I6418" s="3" t="str">
        <f t="shared" si="305"/>
        <v/>
      </c>
    </row>
    <row r="6419" spans="6:9" x14ac:dyDescent="0.25">
      <c r="F6419" s="6" t="str">
        <f>IF($A6419="","",$E6419-_xlfn.MAXIFS($E$2:$E6418,$C$2:$C6418,$C6419,$A$2:$A6418,$A6419))</f>
        <v/>
      </c>
      <c r="G6419" s="6" t="str">
        <f t="shared" si="303"/>
        <v/>
      </c>
      <c r="H6419" s="6" t="str">
        <f t="shared" si="304"/>
        <v/>
      </c>
      <c r="I6419" s="3" t="str">
        <f t="shared" si="305"/>
        <v/>
      </c>
    </row>
    <row r="6420" spans="6:9" x14ac:dyDescent="0.25">
      <c r="F6420" s="6" t="str">
        <f>IF($A6420="","",$E6420-_xlfn.MAXIFS($E$2:$E6419,$C$2:$C6419,$C6420,$A$2:$A6419,$A6420))</f>
        <v/>
      </c>
      <c r="G6420" s="6" t="str">
        <f t="shared" si="303"/>
        <v/>
      </c>
      <c r="H6420" s="6" t="str">
        <f t="shared" si="304"/>
        <v/>
      </c>
      <c r="I6420" s="3" t="str">
        <f t="shared" si="305"/>
        <v/>
      </c>
    </row>
    <row r="6421" spans="6:9" x14ac:dyDescent="0.25">
      <c r="F6421" s="6" t="str">
        <f>IF($A6421="","",$E6421-_xlfn.MAXIFS($E$2:$E6420,$C$2:$C6420,$C6421,$A$2:$A6420,$A6421))</f>
        <v/>
      </c>
      <c r="G6421" s="6" t="str">
        <f t="shared" si="303"/>
        <v/>
      </c>
      <c r="H6421" s="6" t="str">
        <f t="shared" si="304"/>
        <v/>
      </c>
      <c r="I6421" s="3" t="str">
        <f t="shared" si="305"/>
        <v/>
      </c>
    </row>
    <row r="6422" spans="6:9" x14ac:dyDescent="0.25">
      <c r="F6422" s="6" t="str">
        <f>IF($A6422="","",$E6422-_xlfn.MAXIFS($E$2:$E6421,$C$2:$C6421,$C6422,$A$2:$A6421,$A6422))</f>
        <v/>
      </c>
      <c r="G6422" s="6" t="str">
        <f t="shared" si="303"/>
        <v/>
      </c>
      <c r="H6422" s="6" t="str">
        <f t="shared" si="304"/>
        <v/>
      </c>
      <c r="I6422" s="3" t="str">
        <f t="shared" si="305"/>
        <v/>
      </c>
    </row>
    <row r="6423" spans="6:9" x14ac:dyDescent="0.25">
      <c r="F6423" s="6" t="str">
        <f>IF($A6423="","",$E6423-_xlfn.MAXIFS($E$2:$E6422,$C$2:$C6422,$C6423,$A$2:$A6422,$A6423))</f>
        <v/>
      </c>
      <c r="G6423" s="6" t="str">
        <f t="shared" si="303"/>
        <v/>
      </c>
      <c r="H6423" s="6" t="str">
        <f t="shared" si="304"/>
        <v/>
      </c>
      <c r="I6423" s="3" t="str">
        <f t="shared" si="305"/>
        <v/>
      </c>
    </row>
    <row r="6424" spans="6:9" x14ac:dyDescent="0.25">
      <c r="F6424" s="6" t="str">
        <f>IF($A6424="","",$E6424-_xlfn.MAXIFS($E$2:$E6423,$C$2:$C6423,$C6424,$A$2:$A6423,$A6424))</f>
        <v/>
      </c>
      <c r="G6424" s="6" t="str">
        <f t="shared" si="303"/>
        <v/>
      </c>
      <c r="H6424" s="6" t="str">
        <f t="shared" si="304"/>
        <v/>
      </c>
      <c r="I6424" s="3" t="str">
        <f t="shared" si="305"/>
        <v/>
      </c>
    </row>
    <row r="6425" spans="6:9" x14ac:dyDescent="0.25">
      <c r="F6425" s="6" t="str">
        <f>IF($A6425="","",$E6425-_xlfn.MAXIFS($E$2:$E6424,$C$2:$C6424,$C6425,$A$2:$A6424,$A6425))</f>
        <v/>
      </c>
      <c r="G6425" s="6" t="str">
        <f t="shared" si="303"/>
        <v/>
      </c>
      <c r="H6425" s="6" t="str">
        <f t="shared" si="304"/>
        <v/>
      </c>
      <c r="I6425" s="3" t="str">
        <f t="shared" si="305"/>
        <v/>
      </c>
    </row>
    <row r="6426" spans="6:9" x14ac:dyDescent="0.25">
      <c r="F6426" s="6" t="str">
        <f>IF($A6426="","",$E6426-_xlfn.MAXIFS($E$2:$E6425,$C$2:$C6425,$C6426,$A$2:$A6425,$A6426))</f>
        <v/>
      </c>
      <c r="G6426" s="6" t="str">
        <f t="shared" si="303"/>
        <v/>
      </c>
      <c r="H6426" s="6" t="str">
        <f t="shared" si="304"/>
        <v/>
      </c>
      <c r="I6426" s="3" t="str">
        <f t="shared" si="305"/>
        <v/>
      </c>
    </row>
    <row r="6427" spans="6:9" x14ac:dyDescent="0.25">
      <c r="F6427" s="6" t="str">
        <f>IF($A6427="","",$E6427-_xlfn.MAXIFS($E$2:$E6426,$C$2:$C6426,$C6427,$A$2:$A6426,$A6427))</f>
        <v/>
      </c>
      <c r="G6427" s="6" t="str">
        <f t="shared" si="303"/>
        <v/>
      </c>
      <c r="H6427" s="6" t="str">
        <f t="shared" si="304"/>
        <v/>
      </c>
      <c r="I6427" s="3" t="str">
        <f t="shared" si="305"/>
        <v/>
      </c>
    </row>
    <row r="6428" spans="6:9" x14ac:dyDescent="0.25">
      <c r="F6428" s="6" t="str">
        <f>IF($A6428="","",$E6428-_xlfn.MAXIFS($E$2:$E6427,$C$2:$C6427,$C6428,$A$2:$A6427,$A6428))</f>
        <v/>
      </c>
      <c r="G6428" s="6" t="str">
        <f t="shared" si="303"/>
        <v/>
      </c>
      <c r="H6428" s="6" t="str">
        <f t="shared" si="304"/>
        <v/>
      </c>
      <c r="I6428" s="3" t="str">
        <f t="shared" si="305"/>
        <v/>
      </c>
    </row>
    <row r="6429" spans="6:9" x14ac:dyDescent="0.25">
      <c r="F6429" s="6" t="str">
        <f>IF($A6429="","",$E6429-_xlfn.MAXIFS($E$2:$E6428,$C$2:$C6428,$C6429,$A$2:$A6428,$A6429))</f>
        <v/>
      </c>
      <c r="G6429" s="6" t="str">
        <f t="shared" si="303"/>
        <v/>
      </c>
      <c r="H6429" s="6" t="str">
        <f t="shared" si="304"/>
        <v/>
      </c>
      <c r="I6429" s="3" t="str">
        <f t="shared" si="305"/>
        <v/>
      </c>
    </row>
    <row r="6430" spans="6:9" x14ac:dyDescent="0.25">
      <c r="F6430" s="6" t="str">
        <f>IF($A6430="","",$E6430-_xlfn.MAXIFS($E$2:$E6429,$C$2:$C6429,$C6430,$A$2:$A6429,$A6430))</f>
        <v/>
      </c>
      <c r="G6430" s="6" t="str">
        <f t="shared" si="303"/>
        <v/>
      </c>
      <c r="H6430" s="6" t="str">
        <f t="shared" si="304"/>
        <v/>
      </c>
      <c r="I6430" s="3" t="str">
        <f t="shared" si="305"/>
        <v/>
      </c>
    </row>
    <row r="6431" spans="6:9" x14ac:dyDescent="0.25">
      <c r="F6431" s="6" t="str">
        <f>IF($A6431="","",$E6431-_xlfn.MAXIFS($E$2:$E6430,$C$2:$C6430,$C6431,$A$2:$A6430,$A6431))</f>
        <v/>
      </c>
      <c r="G6431" s="6" t="str">
        <f t="shared" si="303"/>
        <v/>
      </c>
      <c r="H6431" s="6" t="str">
        <f t="shared" si="304"/>
        <v/>
      </c>
      <c r="I6431" s="3" t="str">
        <f t="shared" si="305"/>
        <v/>
      </c>
    </row>
    <row r="6432" spans="6:9" x14ac:dyDescent="0.25">
      <c r="F6432" s="6" t="str">
        <f>IF($A6432="","",$E6432-_xlfn.MAXIFS($E$2:$E6431,$C$2:$C6431,$C6432,$A$2:$A6431,$A6432))</f>
        <v/>
      </c>
      <c r="G6432" s="6" t="str">
        <f t="shared" si="303"/>
        <v/>
      </c>
      <c r="H6432" s="6" t="str">
        <f t="shared" si="304"/>
        <v/>
      </c>
      <c r="I6432" s="3" t="str">
        <f t="shared" si="305"/>
        <v/>
      </c>
    </row>
    <row r="6433" spans="6:9" x14ac:dyDescent="0.25">
      <c r="F6433" s="6" t="str">
        <f>IF($A6433="","",$E6433-_xlfn.MAXIFS($E$2:$E6432,$C$2:$C6432,$C6433,$A$2:$A6432,$A6433))</f>
        <v/>
      </c>
      <c r="G6433" s="6" t="str">
        <f t="shared" si="303"/>
        <v/>
      </c>
      <c r="H6433" s="6" t="str">
        <f t="shared" si="304"/>
        <v/>
      </c>
      <c r="I6433" s="3" t="str">
        <f t="shared" si="305"/>
        <v/>
      </c>
    </row>
    <row r="6434" spans="6:9" x14ac:dyDescent="0.25">
      <c r="F6434" s="6" t="str">
        <f>IF($A6434="","",$E6434-_xlfn.MAXIFS($E$2:$E6433,$C$2:$C6433,$C6434,$A$2:$A6433,$A6434))</f>
        <v/>
      </c>
      <c r="G6434" s="6" t="str">
        <f t="shared" si="303"/>
        <v/>
      </c>
      <c r="H6434" s="6" t="str">
        <f t="shared" si="304"/>
        <v/>
      </c>
      <c r="I6434" s="3" t="str">
        <f t="shared" si="305"/>
        <v/>
      </c>
    </row>
    <row r="6435" spans="6:9" x14ac:dyDescent="0.25">
      <c r="F6435" s="6" t="str">
        <f>IF($A6435="","",$E6435-_xlfn.MAXIFS($E$2:$E6434,$C$2:$C6434,$C6435,$A$2:$A6434,$A6435))</f>
        <v/>
      </c>
      <c r="G6435" s="6" t="str">
        <f t="shared" si="303"/>
        <v/>
      </c>
      <c r="H6435" s="6" t="str">
        <f t="shared" si="304"/>
        <v/>
      </c>
      <c r="I6435" s="3" t="str">
        <f t="shared" si="305"/>
        <v/>
      </c>
    </row>
    <row r="6436" spans="6:9" x14ac:dyDescent="0.25">
      <c r="F6436" s="6" t="str">
        <f>IF($A6436="","",$E6436-_xlfn.MAXIFS($E$2:$E6435,$C$2:$C6435,$C6436,$A$2:$A6435,$A6436))</f>
        <v/>
      </c>
      <c r="G6436" s="6" t="str">
        <f t="shared" si="303"/>
        <v/>
      </c>
      <c r="H6436" s="6" t="str">
        <f t="shared" si="304"/>
        <v/>
      </c>
      <c r="I6436" s="3" t="str">
        <f t="shared" si="305"/>
        <v/>
      </c>
    </row>
    <row r="6437" spans="6:9" x14ac:dyDescent="0.25">
      <c r="F6437" s="6" t="str">
        <f>IF($A6437="","",$E6437-_xlfn.MAXIFS($E$2:$E6436,$C$2:$C6436,$C6437,$A$2:$A6436,$A6437))</f>
        <v/>
      </c>
      <c r="G6437" s="6" t="str">
        <f t="shared" si="303"/>
        <v/>
      </c>
      <c r="H6437" s="6" t="str">
        <f t="shared" si="304"/>
        <v/>
      </c>
      <c r="I6437" s="3" t="str">
        <f t="shared" si="305"/>
        <v/>
      </c>
    </row>
    <row r="6438" spans="6:9" x14ac:dyDescent="0.25">
      <c r="F6438" s="6" t="str">
        <f>IF($A6438="","",$E6438-_xlfn.MAXIFS($E$2:$E6437,$C$2:$C6437,$C6438,$A$2:$A6437,$A6438))</f>
        <v/>
      </c>
      <c r="G6438" s="6" t="str">
        <f t="shared" si="303"/>
        <v/>
      </c>
      <c r="H6438" s="6" t="str">
        <f t="shared" si="304"/>
        <v/>
      </c>
      <c r="I6438" s="3" t="str">
        <f t="shared" si="305"/>
        <v/>
      </c>
    </row>
    <row r="6439" spans="6:9" x14ac:dyDescent="0.25">
      <c r="F6439" s="6" t="str">
        <f>IF($A6439="","",$E6439-_xlfn.MAXIFS($E$2:$E6438,$C$2:$C6438,$C6439,$A$2:$A6438,$A6439))</f>
        <v/>
      </c>
      <c r="G6439" s="6" t="str">
        <f t="shared" si="303"/>
        <v/>
      </c>
      <c r="H6439" s="6" t="str">
        <f t="shared" si="304"/>
        <v/>
      </c>
      <c r="I6439" s="3" t="str">
        <f t="shared" si="305"/>
        <v/>
      </c>
    </row>
    <row r="6440" spans="6:9" x14ac:dyDescent="0.25">
      <c r="F6440" s="6" t="str">
        <f>IF($A6440="","",$E6440-_xlfn.MAXIFS($E$2:$E6439,$C$2:$C6439,$C6440,$A$2:$A6439,$A6440))</f>
        <v/>
      </c>
      <c r="G6440" s="6" t="str">
        <f t="shared" si="303"/>
        <v/>
      </c>
      <c r="H6440" s="6" t="str">
        <f t="shared" si="304"/>
        <v/>
      </c>
      <c r="I6440" s="3" t="str">
        <f t="shared" si="305"/>
        <v/>
      </c>
    </row>
    <row r="6441" spans="6:9" x14ac:dyDescent="0.25">
      <c r="F6441" s="6" t="str">
        <f>IF($A6441="","",$E6441-_xlfn.MAXIFS($E$2:$E6440,$C$2:$C6440,$C6441,$A$2:$A6440,$A6441))</f>
        <v/>
      </c>
      <c r="G6441" s="6" t="str">
        <f t="shared" si="303"/>
        <v/>
      </c>
      <c r="H6441" s="6" t="str">
        <f t="shared" si="304"/>
        <v/>
      </c>
      <c r="I6441" s="3" t="str">
        <f t="shared" si="305"/>
        <v/>
      </c>
    </row>
    <row r="6442" spans="6:9" x14ac:dyDescent="0.25">
      <c r="F6442" s="6" t="str">
        <f>IF($A6442="","",$E6442-_xlfn.MAXIFS($E$2:$E6441,$C$2:$C6441,$C6442,$A$2:$A6441,$A6442))</f>
        <v/>
      </c>
      <c r="G6442" s="6" t="str">
        <f t="shared" si="303"/>
        <v/>
      </c>
      <c r="H6442" s="6" t="str">
        <f t="shared" si="304"/>
        <v/>
      </c>
      <c r="I6442" s="3" t="str">
        <f t="shared" si="305"/>
        <v/>
      </c>
    </row>
    <row r="6443" spans="6:9" x14ac:dyDescent="0.25">
      <c r="F6443" s="6" t="str">
        <f>IF($A6443="","",$E6443-_xlfn.MAXIFS($E$2:$E6442,$C$2:$C6442,$C6443,$A$2:$A6442,$A6443))</f>
        <v/>
      </c>
      <c r="G6443" s="6" t="str">
        <f t="shared" si="303"/>
        <v/>
      </c>
      <c r="H6443" s="6" t="str">
        <f t="shared" si="304"/>
        <v/>
      </c>
      <c r="I6443" s="3" t="str">
        <f t="shared" si="305"/>
        <v/>
      </c>
    </row>
    <row r="6444" spans="6:9" x14ac:dyDescent="0.25">
      <c r="F6444" s="6" t="str">
        <f>IF($A6444="","",$E6444-_xlfn.MAXIFS($E$2:$E6443,$C$2:$C6443,$C6444,$A$2:$A6443,$A6444))</f>
        <v/>
      </c>
      <c r="G6444" s="6" t="str">
        <f t="shared" si="303"/>
        <v/>
      </c>
      <c r="H6444" s="6" t="str">
        <f t="shared" si="304"/>
        <v/>
      </c>
      <c r="I6444" s="3" t="str">
        <f t="shared" si="305"/>
        <v/>
      </c>
    </row>
    <row r="6445" spans="6:9" x14ac:dyDescent="0.25">
      <c r="F6445" s="6" t="str">
        <f>IF($A6445="","",$E6445-_xlfn.MAXIFS($E$2:$E6444,$C$2:$C6444,$C6445,$A$2:$A6444,$A6445))</f>
        <v/>
      </c>
      <c r="G6445" s="6" t="str">
        <f t="shared" si="303"/>
        <v/>
      </c>
      <c r="H6445" s="6" t="str">
        <f t="shared" si="304"/>
        <v/>
      </c>
      <c r="I6445" s="3" t="str">
        <f t="shared" si="305"/>
        <v/>
      </c>
    </row>
    <row r="6446" spans="6:9" x14ac:dyDescent="0.25">
      <c r="F6446" s="6" t="str">
        <f>IF($A6446="","",$E6446-_xlfn.MAXIFS($E$2:$E6445,$C$2:$C6445,$C6446,$A$2:$A6445,$A6446))</f>
        <v/>
      </c>
      <c r="G6446" s="6" t="str">
        <f t="shared" si="303"/>
        <v/>
      </c>
      <c r="H6446" s="6" t="str">
        <f t="shared" si="304"/>
        <v/>
      </c>
      <c r="I6446" s="3" t="str">
        <f t="shared" si="305"/>
        <v/>
      </c>
    </row>
    <row r="6447" spans="6:9" x14ac:dyDescent="0.25">
      <c r="F6447" s="6" t="str">
        <f>IF($A6447="","",$E6447-_xlfn.MAXIFS($E$2:$E6446,$C$2:$C6446,$C6447,$A$2:$A6446,$A6447))</f>
        <v/>
      </c>
      <c r="G6447" s="6" t="str">
        <f t="shared" si="303"/>
        <v/>
      </c>
      <c r="H6447" s="6" t="str">
        <f t="shared" si="304"/>
        <v/>
      </c>
      <c r="I6447" s="3" t="str">
        <f t="shared" si="305"/>
        <v/>
      </c>
    </row>
    <row r="6448" spans="6:9" x14ac:dyDescent="0.25">
      <c r="F6448" s="6" t="str">
        <f>IF($A6448="","",$E6448-_xlfn.MAXIFS($E$2:$E6447,$C$2:$C6447,$C6448,$A$2:$A6447,$A6448))</f>
        <v/>
      </c>
      <c r="G6448" s="6" t="str">
        <f t="shared" si="303"/>
        <v/>
      </c>
      <c r="H6448" s="6" t="str">
        <f t="shared" si="304"/>
        <v/>
      </c>
      <c r="I6448" s="3" t="str">
        <f t="shared" si="305"/>
        <v/>
      </c>
    </row>
    <row r="6449" spans="6:9" x14ac:dyDescent="0.25">
      <c r="F6449" s="6" t="str">
        <f>IF($A6449="","",$E6449-_xlfn.MAXIFS($E$2:$E6448,$C$2:$C6448,$C6449,$A$2:$A6448,$A6449))</f>
        <v/>
      </c>
      <c r="G6449" s="6" t="str">
        <f t="shared" si="303"/>
        <v/>
      </c>
      <c r="H6449" s="6" t="str">
        <f t="shared" si="304"/>
        <v/>
      </c>
      <c r="I6449" s="3" t="str">
        <f t="shared" si="305"/>
        <v/>
      </c>
    </row>
    <row r="6450" spans="6:9" x14ac:dyDescent="0.25">
      <c r="F6450" s="6" t="str">
        <f>IF($A6450="","",$E6450-_xlfn.MAXIFS($E$2:$E6449,$C$2:$C6449,$C6450,$A$2:$A6449,$A6450))</f>
        <v/>
      </c>
      <c r="G6450" s="6" t="str">
        <f t="shared" si="303"/>
        <v/>
      </c>
      <c r="H6450" s="6" t="str">
        <f t="shared" si="304"/>
        <v/>
      </c>
      <c r="I6450" s="3" t="str">
        <f t="shared" si="305"/>
        <v/>
      </c>
    </row>
    <row r="6451" spans="6:9" x14ac:dyDescent="0.25">
      <c r="F6451" s="6" t="str">
        <f>IF($A6451="","",$E6451-_xlfn.MAXIFS($E$2:$E6450,$C$2:$C6450,$C6451,$A$2:$A6450,$A6451))</f>
        <v/>
      </c>
      <c r="G6451" s="6" t="str">
        <f t="shared" si="303"/>
        <v/>
      </c>
      <c r="H6451" s="6" t="str">
        <f t="shared" si="304"/>
        <v/>
      </c>
      <c r="I6451" s="3" t="str">
        <f t="shared" si="305"/>
        <v/>
      </c>
    </row>
    <row r="6452" spans="6:9" x14ac:dyDescent="0.25">
      <c r="F6452" s="6" t="str">
        <f>IF($A6452="","",$E6452-_xlfn.MAXIFS($E$2:$E6451,$C$2:$C6451,$C6452,$A$2:$A6451,$A6452))</f>
        <v/>
      </c>
      <c r="G6452" s="6" t="str">
        <f t="shared" si="303"/>
        <v/>
      </c>
      <c r="H6452" s="6" t="str">
        <f t="shared" si="304"/>
        <v/>
      </c>
      <c r="I6452" s="3" t="str">
        <f t="shared" si="305"/>
        <v/>
      </c>
    </row>
    <row r="6453" spans="6:9" x14ac:dyDescent="0.25">
      <c r="F6453" s="6" t="str">
        <f>IF($A6453="","",$E6453-_xlfn.MAXIFS($E$2:$E6452,$C$2:$C6452,$C6453,$A$2:$A6452,$A6453))</f>
        <v/>
      </c>
      <c r="G6453" s="6" t="str">
        <f t="shared" si="303"/>
        <v/>
      </c>
      <c r="H6453" s="6" t="str">
        <f t="shared" si="304"/>
        <v/>
      </c>
      <c r="I6453" s="3" t="str">
        <f t="shared" si="305"/>
        <v/>
      </c>
    </row>
    <row r="6454" spans="6:9" x14ac:dyDescent="0.25">
      <c r="F6454" s="6" t="str">
        <f>IF($A6454="","",$E6454-_xlfn.MAXIFS($E$2:$E6453,$C$2:$C6453,$C6454,$A$2:$A6453,$A6454))</f>
        <v/>
      </c>
      <c r="G6454" s="6" t="str">
        <f t="shared" si="303"/>
        <v/>
      </c>
      <c r="H6454" s="6" t="str">
        <f t="shared" si="304"/>
        <v/>
      </c>
      <c r="I6454" s="3" t="str">
        <f t="shared" si="305"/>
        <v/>
      </c>
    </row>
    <row r="6455" spans="6:9" x14ac:dyDescent="0.25">
      <c r="F6455" s="6" t="str">
        <f>IF($A6455="","",$E6455-_xlfn.MAXIFS($E$2:$E6454,$C$2:$C6454,$C6455,$A$2:$A6454,$A6455))</f>
        <v/>
      </c>
      <c r="G6455" s="6" t="str">
        <f t="shared" si="303"/>
        <v/>
      </c>
      <c r="H6455" s="6" t="str">
        <f t="shared" si="304"/>
        <v/>
      </c>
      <c r="I6455" s="3" t="str">
        <f t="shared" si="305"/>
        <v/>
      </c>
    </row>
    <row r="6456" spans="6:9" x14ac:dyDescent="0.25">
      <c r="F6456" s="6" t="str">
        <f>IF($A6456="","",$E6456-_xlfn.MAXIFS($E$2:$E6455,$C$2:$C6455,$C6456,$A$2:$A6455,$A6456))</f>
        <v/>
      </c>
      <c r="G6456" s="6" t="str">
        <f t="shared" si="303"/>
        <v/>
      </c>
      <c r="H6456" s="6" t="str">
        <f t="shared" si="304"/>
        <v/>
      </c>
      <c r="I6456" s="3" t="str">
        <f t="shared" si="305"/>
        <v/>
      </c>
    </row>
    <row r="6457" spans="6:9" x14ac:dyDescent="0.25">
      <c r="F6457" s="6" t="str">
        <f>IF($A6457="","",$E6457-_xlfn.MAXIFS($E$2:$E6456,$C$2:$C6456,$C6457,$A$2:$A6456,$A6457))</f>
        <v/>
      </c>
      <c r="G6457" s="6" t="str">
        <f t="shared" si="303"/>
        <v/>
      </c>
      <c r="H6457" s="6" t="str">
        <f t="shared" si="304"/>
        <v/>
      </c>
      <c r="I6457" s="3" t="str">
        <f t="shared" si="305"/>
        <v/>
      </c>
    </row>
    <row r="6458" spans="6:9" x14ac:dyDescent="0.25">
      <c r="F6458" s="6" t="str">
        <f>IF($A6458="","",$E6458-_xlfn.MAXIFS($E$2:$E6457,$C$2:$C6457,$C6458,$A$2:$A6457,$A6458))</f>
        <v/>
      </c>
      <c r="G6458" s="6" t="str">
        <f t="shared" si="303"/>
        <v/>
      </c>
      <c r="H6458" s="6" t="str">
        <f t="shared" si="304"/>
        <v/>
      </c>
      <c r="I6458" s="3" t="str">
        <f t="shared" si="305"/>
        <v/>
      </c>
    </row>
    <row r="6459" spans="6:9" x14ac:dyDescent="0.25">
      <c r="F6459" s="6" t="str">
        <f>IF($A6459="","",$E6459-_xlfn.MAXIFS($E$2:$E6458,$C$2:$C6458,$C6459,$A$2:$A6458,$A6459))</f>
        <v/>
      </c>
      <c r="G6459" s="6" t="str">
        <f t="shared" si="303"/>
        <v/>
      </c>
      <c r="H6459" s="6" t="str">
        <f t="shared" si="304"/>
        <v/>
      </c>
      <c r="I6459" s="3" t="str">
        <f t="shared" si="305"/>
        <v/>
      </c>
    </row>
    <row r="6460" spans="6:9" x14ac:dyDescent="0.25">
      <c r="F6460" s="6" t="str">
        <f>IF($A6460="","",$E6460-_xlfn.MAXIFS($E$2:$E6459,$C$2:$C6459,$C6460,$A$2:$A6459,$A6460))</f>
        <v/>
      </c>
      <c r="G6460" s="6" t="str">
        <f t="shared" si="303"/>
        <v/>
      </c>
      <c r="H6460" s="6" t="str">
        <f t="shared" si="304"/>
        <v/>
      </c>
      <c r="I6460" s="3" t="str">
        <f t="shared" si="305"/>
        <v/>
      </c>
    </row>
    <row r="6461" spans="6:9" x14ac:dyDescent="0.25">
      <c r="F6461" s="6" t="str">
        <f>IF($A6461="","",$E6461-_xlfn.MAXIFS($E$2:$E6460,$C$2:$C6460,$C6461,$A$2:$A6460,$A6461))</f>
        <v/>
      </c>
      <c r="G6461" s="6" t="str">
        <f t="shared" si="303"/>
        <v/>
      </c>
      <c r="H6461" s="6" t="str">
        <f t="shared" si="304"/>
        <v/>
      </c>
      <c r="I6461" s="3" t="str">
        <f t="shared" si="305"/>
        <v/>
      </c>
    </row>
    <row r="6462" spans="6:9" x14ac:dyDescent="0.25">
      <c r="F6462" s="6" t="str">
        <f>IF($A6462="","",$E6462-_xlfn.MAXIFS($E$2:$E6461,$C$2:$C6461,$C6462,$A$2:$A6461,$A6462))</f>
        <v/>
      </c>
      <c r="G6462" s="6" t="str">
        <f t="shared" si="303"/>
        <v/>
      </c>
      <c r="H6462" s="6" t="str">
        <f t="shared" si="304"/>
        <v/>
      </c>
      <c r="I6462" s="3" t="str">
        <f t="shared" si="305"/>
        <v/>
      </c>
    </row>
    <row r="6463" spans="6:9" x14ac:dyDescent="0.25">
      <c r="F6463" s="6" t="str">
        <f>IF($A6463="","",$E6463-_xlfn.MAXIFS($E$2:$E6462,$C$2:$C6462,$C6463,$A$2:$A6462,$A6463))</f>
        <v/>
      </c>
      <c r="G6463" s="6" t="str">
        <f t="shared" si="303"/>
        <v/>
      </c>
      <c r="H6463" s="6" t="str">
        <f t="shared" si="304"/>
        <v/>
      </c>
      <c r="I6463" s="3" t="str">
        <f t="shared" si="305"/>
        <v/>
      </c>
    </row>
    <row r="6464" spans="6:9" x14ac:dyDescent="0.25">
      <c r="F6464" s="6" t="str">
        <f>IF($A6464="","",$E6464-_xlfn.MAXIFS($E$2:$E6463,$C$2:$C6463,$C6464,$A$2:$A6463,$A6464))</f>
        <v/>
      </c>
      <c r="G6464" s="6" t="str">
        <f t="shared" si="303"/>
        <v/>
      </c>
      <c r="H6464" s="6" t="str">
        <f t="shared" si="304"/>
        <v/>
      </c>
      <c r="I6464" s="3" t="str">
        <f t="shared" si="305"/>
        <v/>
      </c>
    </row>
    <row r="6465" spans="6:9" x14ac:dyDescent="0.25">
      <c r="F6465" s="6" t="str">
        <f>IF($A6465="","",$E6465-_xlfn.MAXIFS($E$2:$E6464,$C$2:$C6464,$C6465,$A$2:$A6464,$A6465))</f>
        <v/>
      </c>
      <c r="G6465" s="6" t="str">
        <f t="shared" si="303"/>
        <v/>
      </c>
      <c r="H6465" s="6" t="str">
        <f t="shared" si="304"/>
        <v/>
      </c>
      <c r="I6465" s="3" t="str">
        <f t="shared" si="305"/>
        <v/>
      </c>
    </row>
    <row r="6466" spans="6:9" x14ac:dyDescent="0.25">
      <c r="F6466" s="6" t="str">
        <f>IF($A6466="","",$E6466-_xlfn.MAXIFS($E$2:$E6465,$C$2:$C6465,$C6466,$A$2:$A6465,$A6466))</f>
        <v/>
      </c>
      <c r="G6466" s="6" t="str">
        <f t="shared" si="303"/>
        <v/>
      </c>
      <c r="H6466" s="6" t="str">
        <f t="shared" si="304"/>
        <v/>
      </c>
      <c r="I6466" s="3" t="str">
        <f t="shared" si="305"/>
        <v/>
      </c>
    </row>
    <row r="6467" spans="6:9" x14ac:dyDescent="0.25">
      <c r="F6467" s="6" t="str">
        <f>IF($A6467="","",$E6467-_xlfn.MAXIFS($E$2:$E6466,$C$2:$C6466,$C6467,$A$2:$A6466,$A6467))</f>
        <v/>
      </c>
      <c r="G6467" s="6" t="str">
        <f t="shared" si="303"/>
        <v/>
      </c>
      <c r="H6467" s="6" t="str">
        <f t="shared" si="304"/>
        <v/>
      </c>
      <c r="I6467" s="3" t="str">
        <f t="shared" si="305"/>
        <v/>
      </c>
    </row>
    <row r="6468" spans="6:9" x14ac:dyDescent="0.25">
      <c r="F6468" s="6" t="str">
        <f>IF($A6468="","",$E6468-_xlfn.MAXIFS($E$2:$E6467,$C$2:$C6467,$C6468,$A$2:$A6467,$A6468))</f>
        <v/>
      </c>
      <c r="G6468" s="6" t="str">
        <f t="shared" si="303"/>
        <v/>
      </c>
      <c r="H6468" s="6" t="str">
        <f t="shared" si="304"/>
        <v/>
      </c>
      <c r="I6468" s="3" t="str">
        <f t="shared" si="305"/>
        <v/>
      </c>
    </row>
    <row r="6469" spans="6:9" x14ac:dyDescent="0.25">
      <c r="F6469" s="6" t="str">
        <f>IF($A6469="","",$E6469-_xlfn.MAXIFS($E$2:$E6468,$C$2:$C6468,$C6469,$A$2:$A6468,$A6469))</f>
        <v/>
      </c>
      <c r="G6469" s="6" t="str">
        <f t="shared" si="303"/>
        <v/>
      </c>
      <c r="H6469" s="6" t="str">
        <f t="shared" si="304"/>
        <v/>
      </c>
      <c r="I6469" s="3" t="str">
        <f t="shared" si="305"/>
        <v/>
      </c>
    </row>
    <row r="6470" spans="6:9" x14ac:dyDescent="0.25">
      <c r="F6470" s="6" t="str">
        <f>IF($A6470="","",$E6470-_xlfn.MAXIFS($E$2:$E6469,$C$2:$C6469,$C6470,$A$2:$A6469,$A6470))</f>
        <v/>
      </c>
      <c r="G6470" s="6" t="str">
        <f t="shared" si="303"/>
        <v/>
      </c>
      <c r="H6470" s="6" t="str">
        <f t="shared" si="304"/>
        <v/>
      </c>
      <c r="I6470" s="3" t="str">
        <f t="shared" si="305"/>
        <v/>
      </c>
    </row>
    <row r="6471" spans="6:9" x14ac:dyDescent="0.25">
      <c r="F6471" s="6" t="str">
        <f>IF($A6471="","",$E6471-_xlfn.MAXIFS($E$2:$E6470,$C$2:$C6470,$C6471,$A$2:$A6470,$A6471))</f>
        <v/>
      </c>
      <c r="G6471" s="6" t="str">
        <f t="shared" si="303"/>
        <v/>
      </c>
      <c r="H6471" s="6" t="str">
        <f t="shared" si="304"/>
        <v/>
      </c>
      <c r="I6471" s="3" t="str">
        <f t="shared" si="305"/>
        <v/>
      </c>
    </row>
    <row r="6472" spans="6:9" x14ac:dyDescent="0.25">
      <c r="F6472" s="6" t="str">
        <f>IF($A6472="","",$E6472-_xlfn.MAXIFS($E$2:$E6471,$C$2:$C6471,$C6472,$A$2:$A6471,$A6472))</f>
        <v/>
      </c>
      <c r="G6472" s="6" t="str">
        <f t="shared" si="303"/>
        <v/>
      </c>
      <c r="H6472" s="6" t="str">
        <f t="shared" si="304"/>
        <v/>
      </c>
      <c r="I6472" s="3" t="str">
        <f t="shared" si="305"/>
        <v/>
      </c>
    </row>
    <row r="6473" spans="6:9" x14ac:dyDescent="0.25">
      <c r="F6473" s="6" t="str">
        <f>IF($A6473="","",$E6473-_xlfn.MAXIFS($E$2:$E6472,$C$2:$C6472,$C6473,$A$2:$A6472,$A6473))</f>
        <v/>
      </c>
      <c r="G6473" s="6" t="str">
        <f t="shared" ref="G6473:G6536" si="306">IF($A6473="","",HOUR($D6473))</f>
        <v/>
      </c>
      <c r="H6473" s="6" t="str">
        <f t="shared" ref="H6473:H6536" si="307">IF($A6473="","",MINUTE($D6473))</f>
        <v/>
      </c>
      <c r="I6473" s="3" t="str">
        <f t="shared" si="305"/>
        <v/>
      </c>
    </row>
    <row r="6474" spans="6:9" x14ac:dyDescent="0.25">
      <c r="F6474" s="6" t="str">
        <f>IF($A6474="","",$E6474-_xlfn.MAXIFS($E$2:$E6473,$C$2:$C6473,$C6474,$A$2:$A6473,$A6474))</f>
        <v/>
      </c>
      <c r="G6474" s="6" t="str">
        <f t="shared" si="306"/>
        <v/>
      </c>
      <c r="H6474" s="6" t="str">
        <f t="shared" si="307"/>
        <v/>
      </c>
      <c r="I6474" s="3" t="str">
        <f t="shared" ref="I6474:I6537" si="308">IF($F6474&lt;0,"ERROR","")</f>
        <v/>
      </c>
    </row>
    <row r="6475" spans="6:9" x14ac:dyDescent="0.25">
      <c r="F6475" s="6" t="str">
        <f>IF($A6475="","",$E6475-_xlfn.MAXIFS($E$2:$E6474,$C$2:$C6474,$C6475,$A$2:$A6474,$A6475))</f>
        <v/>
      </c>
      <c r="G6475" s="6" t="str">
        <f t="shared" si="306"/>
        <v/>
      </c>
      <c r="H6475" s="6" t="str">
        <f t="shared" si="307"/>
        <v/>
      </c>
      <c r="I6475" s="3" t="str">
        <f t="shared" si="308"/>
        <v/>
      </c>
    </row>
    <row r="6476" spans="6:9" x14ac:dyDescent="0.25">
      <c r="F6476" s="6" t="str">
        <f>IF($A6476="","",$E6476-_xlfn.MAXIFS($E$2:$E6475,$C$2:$C6475,$C6476,$A$2:$A6475,$A6476))</f>
        <v/>
      </c>
      <c r="G6476" s="6" t="str">
        <f t="shared" si="306"/>
        <v/>
      </c>
      <c r="H6476" s="6" t="str">
        <f t="shared" si="307"/>
        <v/>
      </c>
      <c r="I6476" s="3" t="str">
        <f t="shared" si="308"/>
        <v/>
      </c>
    </row>
    <row r="6477" spans="6:9" x14ac:dyDescent="0.25">
      <c r="F6477" s="6" t="str">
        <f>IF($A6477="","",$E6477-_xlfn.MAXIFS($E$2:$E6476,$C$2:$C6476,$C6477,$A$2:$A6476,$A6477))</f>
        <v/>
      </c>
      <c r="G6477" s="6" t="str">
        <f t="shared" si="306"/>
        <v/>
      </c>
      <c r="H6477" s="6" t="str">
        <f t="shared" si="307"/>
        <v/>
      </c>
      <c r="I6477" s="3" t="str">
        <f t="shared" si="308"/>
        <v/>
      </c>
    </row>
    <row r="6478" spans="6:9" x14ac:dyDescent="0.25">
      <c r="F6478" s="6" t="str">
        <f>IF($A6478="","",$E6478-_xlfn.MAXIFS($E$2:$E6477,$C$2:$C6477,$C6478,$A$2:$A6477,$A6478))</f>
        <v/>
      </c>
      <c r="G6478" s="6" t="str">
        <f t="shared" si="306"/>
        <v/>
      </c>
      <c r="H6478" s="6" t="str">
        <f t="shared" si="307"/>
        <v/>
      </c>
      <c r="I6478" s="3" t="str">
        <f t="shared" si="308"/>
        <v/>
      </c>
    </row>
    <row r="6479" spans="6:9" x14ac:dyDescent="0.25">
      <c r="F6479" s="6" t="str">
        <f>IF($A6479="","",$E6479-_xlfn.MAXIFS($E$2:$E6478,$C$2:$C6478,$C6479,$A$2:$A6478,$A6479))</f>
        <v/>
      </c>
      <c r="G6479" s="6" t="str">
        <f t="shared" si="306"/>
        <v/>
      </c>
      <c r="H6479" s="6" t="str">
        <f t="shared" si="307"/>
        <v/>
      </c>
      <c r="I6479" s="3" t="str">
        <f t="shared" si="308"/>
        <v/>
      </c>
    </row>
    <row r="6480" spans="6:9" x14ac:dyDescent="0.25">
      <c r="F6480" s="6" t="str">
        <f>IF($A6480="","",$E6480-_xlfn.MAXIFS($E$2:$E6479,$C$2:$C6479,$C6480,$A$2:$A6479,$A6480))</f>
        <v/>
      </c>
      <c r="G6480" s="6" t="str">
        <f t="shared" si="306"/>
        <v/>
      </c>
      <c r="H6480" s="6" t="str">
        <f t="shared" si="307"/>
        <v/>
      </c>
      <c r="I6480" s="3" t="str">
        <f t="shared" si="308"/>
        <v/>
      </c>
    </row>
    <row r="6481" spans="6:9" x14ac:dyDescent="0.25">
      <c r="F6481" s="6" t="str">
        <f>IF($A6481="","",$E6481-_xlfn.MAXIFS($E$2:$E6480,$C$2:$C6480,$C6481,$A$2:$A6480,$A6481))</f>
        <v/>
      </c>
      <c r="G6481" s="6" t="str">
        <f t="shared" si="306"/>
        <v/>
      </c>
      <c r="H6481" s="6" t="str">
        <f t="shared" si="307"/>
        <v/>
      </c>
      <c r="I6481" s="3" t="str">
        <f t="shared" si="308"/>
        <v/>
      </c>
    </row>
    <row r="6482" spans="6:9" x14ac:dyDescent="0.25">
      <c r="F6482" s="6" t="str">
        <f>IF($A6482="","",$E6482-_xlfn.MAXIFS($E$2:$E6481,$C$2:$C6481,$C6482,$A$2:$A6481,$A6482))</f>
        <v/>
      </c>
      <c r="G6482" s="6" t="str">
        <f t="shared" si="306"/>
        <v/>
      </c>
      <c r="H6482" s="6" t="str">
        <f t="shared" si="307"/>
        <v/>
      </c>
      <c r="I6482" s="3" t="str">
        <f t="shared" si="308"/>
        <v/>
      </c>
    </row>
    <row r="6483" spans="6:9" x14ac:dyDescent="0.25">
      <c r="F6483" s="6" t="str">
        <f>IF($A6483="","",$E6483-_xlfn.MAXIFS($E$2:$E6482,$C$2:$C6482,$C6483,$A$2:$A6482,$A6483))</f>
        <v/>
      </c>
      <c r="G6483" s="6" t="str">
        <f t="shared" si="306"/>
        <v/>
      </c>
      <c r="H6483" s="6" t="str">
        <f t="shared" si="307"/>
        <v/>
      </c>
      <c r="I6483" s="3" t="str">
        <f t="shared" si="308"/>
        <v/>
      </c>
    </row>
    <row r="6484" spans="6:9" x14ac:dyDescent="0.25">
      <c r="F6484" s="6" t="str">
        <f>IF($A6484="","",$E6484-_xlfn.MAXIFS($E$2:$E6483,$C$2:$C6483,$C6484,$A$2:$A6483,$A6484))</f>
        <v/>
      </c>
      <c r="G6484" s="6" t="str">
        <f t="shared" si="306"/>
        <v/>
      </c>
      <c r="H6484" s="6" t="str">
        <f t="shared" si="307"/>
        <v/>
      </c>
      <c r="I6484" s="3" t="str">
        <f t="shared" si="308"/>
        <v/>
      </c>
    </row>
    <row r="6485" spans="6:9" x14ac:dyDescent="0.25">
      <c r="F6485" s="6" t="str">
        <f>IF($A6485="","",$E6485-_xlfn.MAXIFS($E$2:$E6484,$C$2:$C6484,$C6485,$A$2:$A6484,$A6485))</f>
        <v/>
      </c>
      <c r="G6485" s="6" t="str">
        <f t="shared" si="306"/>
        <v/>
      </c>
      <c r="H6485" s="6" t="str">
        <f t="shared" si="307"/>
        <v/>
      </c>
      <c r="I6485" s="3" t="str">
        <f t="shared" si="308"/>
        <v/>
      </c>
    </row>
    <row r="6486" spans="6:9" x14ac:dyDescent="0.25">
      <c r="F6486" s="6" t="str">
        <f>IF($A6486="","",$E6486-_xlfn.MAXIFS($E$2:$E6485,$C$2:$C6485,$C6486,$A$2:$A6485,$A6486))</f>
        <v/>
      </c>
      <c r="G6486" s="6" t="str">
        <f t="shared" si="306"/>
        <v/>
      </c>
      <c r="H6486" s="6" t="str">
        <f t="shared" si="307"/>
        <v/>
      </c>
      <c r="I6486" s="3" t="str">
        <f t="shared" si="308"/>
        <v/>
      </c>
    </row>
    <row r="6487" spans="6:9" x14ac:dyDescent="0.25">
      <c r="F6487" s="6" t="str">
        <f>IF($A6487="","",$E6487-_xlfn.MAXIFS($E$2:$E6486,$C$2:$C6486,$C6487,$A$2:$A6486,$A6487))</f>
        <v/>
      </c>
      <c r="G6487" s="6" t="str">
        <f t="shared" si="306"/>
        <v/>
      </c>
      <c r="H6487" s="6" t="str">
        <f t="shared" si="307"/>
        <v/>
      </c>
      <c r="I6487" s="3" t="str">
        <f t="shared" si="308"/>
        <v/>
      </c>
    </row>
    <row r="6488" spans="6:9" x14ac:dyDescent="0.25">
      <c r="F6488" s="6" t="str">
        <f>IF($A6488="","",$E6488-_xlfn.MAXIFS($E$2:$E6487,$C$2:$C6487,$C6488,$A$2:$A6487,$A6488))</f>
        <v/>
      </c>
      <c r="G6488" s="6" t="str">
        <f t="shared" si="306"/>
        <v/>
      </c>
      <c r="H6488" s="6" t="str">
        <f t="shared" si="307"/>
        <v/>
      </c>
      <c r="I6488" s="3" t="str">
        <f t="shared" si="308"/>
        <v/>
      </c>
    </row>
    <row r="6489" spans="6:9" x14ac:dyDescent="0.25">
      <c r="F6489" s="6" t="str">
        <f>IF($A6489="","",$E6489-_xlfn.MAXIFS($E$2:$E6488,$C$2:$C6488,$C6489,$A$2:$A6488,$A6489))</f>
        <v/>
      </c>
      <c r="G6489" s="6" t="str">
        <f t="shared" si="306"/>
        <v/>
      </c>
      <c r="H6489" s="6" t="str">
        <f t="shared" si="307"/>
        <v/>
      </c>
      <c r="I6489" s="3" t="str">
        <f t="shared" si="308"/>
        <v/>
      </c>
    </row>
    <row r="6490" spans="6:9" x14ac:dyDescent="0.25">
      <c r="F6490" s="6" t="str">
        <f>IF($A6490="","",$E6490-_xlfn.MAXIFS($E$2:$E6489,$C$2:$C6489,$C6490,$A$2:$A6489,$A6490))</f>
        <v/>
      </c>
      <c r="G6490" s="6" t="str">
        <f t="shared" si="306"/>
        <v/>
      </c>
      <c r="H6490" s="6" t="str">
        <f t="shared" si="307"/>
        <v/>
      </c>
      <c r="I6490" s="3" t="str">
        <f t="shared" si="308"/>
        <v/>
      </c>
    </row>
    <row r="6491" spans="6:9" x14ac:dyDescent="0.25">
      <c r="F6491" s="6" t="str">
        <f>IF($A6491="","",$E6491-_xlfn.MAXIFS($E$2:$E6490,$C$2:$C6490,$C6491,$A$2:$A6490,$A6491))</f>
        <v/>
      </c>
      <c r="G6491" s="6" t="str">
        <f t="shared" si="306"/>
        <v/>
      </c>
      <c r="H6491" s="6" t="str">
        <f t="shared" si="307"/>
        <v/>
      </c>
      <c r="I6491" s="3" t="str">
        <f t="shared" si="308"/>
        <v/>
      </c>
    </row>
    <row r="6492" spans="6:9" x14ac:dyDescent="0.25">
      <c r="F6492" s="6" t="str">
        <f>IF($A6492="","",$E6492-_xlfn.MAXIFS($E$2:$E6491,$C$2:$C6491,$C6492,$A$2:$A6491,$A6492))</f>
        <v/>
      </c>
      <c r="G6492" s="6" t="str">
        <f t="shared" si="306"/>
        <v/>
      </c>
      <c r="H6492" s="6" t="str">
        <f t="shared" si="307"/>
        <v/>
      </c>
      <c r="I6492" s="3" t="str">
        <f t="shared" si="308"/>
        <v/>
      </c>
    </row>
    <row r="6493" spans="6:9" x14ac:dyDescent="0.25">
      <c r="F6493" s="6" t="str">
        <f>IF($A6493="","",$E6493-_xlfn.MAXIFS($E$2:$E6492,$C$2:$C6492,$C6493,$A$2:$A6492,$A6493))</f>
        <v/>
      </c>
      <c r="G6493" s="6" t="str">
        <f t="shared" si="306"/>
        <v/>
      </c>
      <c r="H6493" s="6" t="str">
        <f t="shared" si="307"/>
        <v/>
      </c>
      <c r="I6493" s="3" t="str">
        <f t="shared" si="308"/>
        <v/>
      </c>
    </row>
    <row r="6494" spans="6:9" x14ac:dyDescent="0.25">
      <c r="F6494" s="6" t="str">
        <f>IF($A6494="","",$E6494-_xlfn.MAXIFS($E$2:$E6493,$C$2:$C6493,$C6494,$A$2:$A6493,$A6494))</f>
        <v/>
      </c>
      <c r="G6494" s="6" t="str">
        <f t="shared" si="306"/>
        <v/>
      </c>
      <c r="H6494" s="6" t="str">
        <f t="shared" si="307"/>
        <v/>
      </c>
      <c r="I6494" s="3" t="str">
        <f t="shared" si="308"/>
        <v/>
      </c>
    </row>
    <row r="6495" spans="6:9" x14ac:dyDescent="0.25">
      <c r="F6495" s="6" t="str">
        <f>IF($A6495="","",$E6495-_xlfn.MAXIFS($E$2:$E6494,$C$2:$C6494,$C6495,$A$2:$A6494,$A6495))</f>
        <v/>
      </c>
      <c r="G6495" s="6" t="str">
        <f t="shared" si="306"/>
        <v/>
      </c>
      <c r="H6495" s="6" t="str">
        <f t="shared" si="307"/>
        <v/>
      </c>
      <c r="I6495" s="3" t="str">
        <f t="shared" si="308"/>
        <v/>
      </c>
    </row>
    <row r="6496" spans="6:9" x14ac:dyDescent="0.25">
      <c r="F6496" s="6" t="str">
        <f>IF($A6496="","",$E6496-_xlfn.MAXIFS($E$2:$E6495,$C$2:$C6495,$C6496,$A$2:$A6495,$A6496))</f>
        <v/>
      </c>
      <c r="G6496" s="6" t="str">
        <f t="shared" si="306"/>
        <v/>
      </c>
      <c r="H6496" s="6" t="str">
        <f t="shared" si="307"/>
        <v/>
      </c>
      <c r="I6496" s="3" t="str">
        <f t="shared" si="308"/>
        <v/>
      </c>
    </row>
    <row r="6497" spans="6:9" x14ac:dyDescent="0.25">
      <c r="F6497" s="6" t="str">
        <f>IF($A6497="","",$E6497-_xlfn.MAXIFS($E$2:$E6496,$C$2:$C6496,$C6497,$A$2:$A6496,$A6497))</f>
        <v/>
      </c>
      <c r="G6497" s="6" t="str">
        <f t="shared" si="306"/>
        <v/>
      </c>
      <c r="H6497" s="6" t="str">
        <f t="shared" si="307"/>
        <v/>
      </c>
      <c r="I6497" s="3" t="str">
        <f t="shared" si="308"/>
        <v/>
      </c>
    </row>
    <row r="6498" spans="6:9" x14ac:dyDescent="0.25">
      <c r="F6498" s="6" t="str">
        <f>IF($A6498="","",$E6498-_xlfn.MAXIFS($E$2:$E6497,$C$2:$C6497,$C6498,$A$2:$A6497,$A6498))</f>
        <v/>
      </c>
      <c r="G6498" s="6" t="str">
        <f t="shared" si="306"/>
        <v/>
      </c>
      <c r="H6498" s="6" t="str">
        <f t="shared" si="307"/>
        <v/>
      </c>
      <c r="I6498" s="3" t="str">
        <f t="shared" si="308"/>
        <v/>
      </c>
    </row>
    <row r="6499" spans="6:9" x14ac:dyDescent="0.25">
      <c r="F6499" s="6" t="str">
        <f>IF($A6499="","",$E6499-_xlfn.MAXIFS($E$2:$E6498,$C$2:$C6498,$C6499,$A$2:$A6498,$A6499))</f>
        <v/>
      </c>
      <c r="G6499" s="6" t="str">
        <f t="shared" si="306"/>
        <v/>
      </c>
      <c r="H6499" s="6" t="str">
        <f t="shared" si="307"/>
        <v/>
      </c>
      <c r="I6499" s="3" t="str">
        <f t="shared" si="308"/>
        <v/>
      </c>
    </row>
    <row r="6500" spans="6:9" x14ac:dyDescent="0.25">
      <c r="F6500" s="6" t="str">
        <f>IF($A6500="","",$E6500-_xlfn.MAXIFS($E$2:$E6499,$C$2:$C6499,$C6500,$A$2:$A6499,$A6500))</f>
        <v/>
      </c>
      <c r="G6500" s="6" t="str">
        <f t="shared" si="306"/>
        <v/>
      </c>
      <c r="H6500" s="6" t="str">
        <f t="shared" si="307"/>
        <v/>
      </c>
      <c r="I6500" s="3" t="str">
        <f t="shared" si="308"/>
        <v/>
      </c>
    </row>
    <row r="6501" spans="6:9" x14ac:dyDescent="0.25">
      <c r="F6501" s="6" t="str">
        <f>IF($A6501="","",$E6501-_xlfn.MAXIFS($E$2:$E6500,$C$2:$C6500,$C6501,$A$2:$A6500,$A6501))</f>
        <v/>
      </c>
      <c r="G6501" s="6" t="str">
        <f t="shared" si="306"/>
        <v/>
      </c>
      <c r="H6501" s="6" t="str">
        <f t="shared" si="307"/>
        <v/>
      </c>
      <c r="I6501" s="3" t="str">
        <f t="shared" si="308"/>
        <v/>
      </c>
    </row>
    <row r="6502" spans="6:9" x14ac:dyDescent="0.25">
      <c r="F6502" s="6" t="str">
        <f>IF($A6502="","",$E6502-_xlfn.MAXIFS($E$2:$E6501,$C$2:$C6501,$C6502,$A$2:$A6501,$A6502))</f>
        <v/>
      </c>
      <c r="G6502" s="6" t="str">
        <f t="shared" si="306"/>
        <v/>
      </c>
      <c r="H6502" s="6" t="str">
        <f t="shared" si="307"/>
        <v/>
      </c>
      <c r="I6502" s="3" t="str">
        <f t="shared" si="308"/>
        <v/>
      </c>
    </row>
    <row r="6503" spans="6:9" x14ac:dyDescent="0.25">
      <c r="F6503" s="6" t="str">
        <f>IF($A6503="","",$E6503-_xlfn.MAXIFS($E$2:$E6502,$C$2:$C6502,$C6503,$A$2:$A6502,$A6503))</f>
        <v/>
      </c>
      <c r="G6503" s="6" t="str">
        <f t="shared" si="306"/>
        <v/>
      </c>
      <c r="H6503" s="6" t="str">
        <f t="shared" si="307"/>
        <v/>
      </c>
      <c r="I6503" s="3" t="str">
        <f t="shared" si="308"/>
        <v/>
      </c>
    </row>
    <row r="6504" spans="6:9" x14ac:dyDescent="0.25">
      <c r="F6504" s="6" t="str">
        <f>IF($A6504="","",$E6504-_xlfn.MAXIFS($E$2:$E6503,$C$2:$C6503,$C6504,$A$2:$A6503,$A6504))</f>
        <v/>
      </c>
      <c r="G6504" s="6" t="str">
        <f t="shared" si="306"/>
        <v/>
      </c>
      <c r="H6504" s="6" t="str">
        <f t="shared" si="307"/>
        <v/>
      </c>
      <c r="I6504" s="3" t="str">
        <f t="shared" si="308"/>
        <v/>
      </c>
    </row>
    <row r="6505" spans="6:9" x14ac:dyDescent="0.25">
      <c r="F6505" s="6" t="str">
        <f>IF($A6505="","",$E6505-_xlfn.MAXIFS($E$2:$E6504,$C$2:$C6504,$C6505,$A$2:$A6504,$A6505))</f>
        <v/>
      </c>
      <c r="G6505" s="6" t="str">
        <f t="shared" si="306"/>
        <v/>
      </c>
      <c r="H6505" s="6" t="str">
        <f t="shared" si="307"/>
        <v/>
      </c>
      <c r="I6505" s="3" t="str">
        <f t="shared" si="308"/>
        <v/>
      </c>
    </row>
    <row r="6506" spans="6:9" x14ac:dyDescent="0.25">
      <c r="F6506" s="6" t="str">
        <f>IF($A6506="","",$E6506-_xlfn.MAXIFS($E$2:$E6505,$C$2:$C6505,$C6506,$A$2:$A6505,$A6506))</f>
        <v/>
      </c>
      <c r="G6506" s="6" t="str">
        <f t="shared" si="306"/>
        <v/>
      </c>
      <c r="H6506" s="6" t="str">
        <f t="shared" si="307"/>
        <v/>
      </c>
      <c r="I6506" s="3" t="str">
        <f t="shared" si="308"/>
        <v/>
      </c>
    </row>
    <row r="6507" spans="6:9" x14ac:dyDescent="0.25">
      <c r="F6507" s="6" t="str">
        <f>IF($A6507="","",$E6507-_xlfn.MAXIFS($E$2:$E6506,$C$2:$C6506,$C6507,$A$2:$A6506,$A6507))</f>
        <v/>
      </c>
      <c r="G6507" s="6" t="str">
        <f t="shared" si="306"/>
        <v/>
      </c>
      <c r="H6507" s="6" t="str">
        <f t="shared" si="307"/>
        <v/>
      </c>
      <c r="I6507" s="3" t="str">
        <f t="shared" si="308"/>
        <v/>
      </c>
    </row>
    <row r="6508" spans="6:9" x14ac:dyDescent="0.25">
      <c r="F6508" s="6" t="str">
        <f>IF($A6508="","",$E6508-_xlfn.MAXIFS($E$2:$E6507,$C$2:$C6507,$C6508,$A$2:$A6507,$A6508))</f>
        <v/>
      </c>
      <c r="G6508" s="6" t="str">
        <f t="shared" si="306"/>
        <v/>
      </c>
      <c r="H6508" s="6" t="str">
        <f t="shared" si="307"/>
        <v/>
      </c>
      <c r="I6508" s="3" t="str">
        <f t="shared" si="308"/>
        <v/>
      </c>
    </row>
    <row r="6509" spans="6:9" x14ac:dyDescent="0.25">
      <c r="F6509" s="6" t="str">
        <f>IF($A6509="","",$E6509-_xlfn.MAXIFS($E$2:$E6508,$C$2:$C6508,$C6509,$A$2:$A6508,$A6509))</f>
        <v/>
      </c>
      <c r="G6509" s="6" t="str">
        <f t="shared" si="306"/>
        <v/>
      </c>
      <c r="H6509" s="6" t="str">
        <f t="shared" si="307"/>
        <v/>
      </c>
      <c r="I6509" s="3" t="str">
        <f t="shared" si="308"/>
        <v/>
      </c>
    </row>
    <row r="6510" spans="6:9" x14ac:dyDescent="0.25">
      <c r="F6510" s="6" t="str">
        <f>IF($A6510="","",$E6510-_xlfn.MAXIFS($E$2:$E6509,$C$2:$C6509,$C6510,$A$2:$A6509,$A6510))</f>
        <v/>
      </c>
      <c r="G6510" s="6" t="str">
        <f t="shared" si="306"/>
        <v/>
      </c>
      <c r="H6510" s="6" t="str">
        <f t="shared" si="307"/>
        <v/>
      </c>
      <c r="I6510" s="3" t="str">
        <f t="shared" si="308"/>
        <v/>
      </c>
    </row>
    <row r="6511" spans="6:9" x14ac:dyDescent="0.25">
      <c r="F6511" s="6" t="str">
        <f>IF($A6511="","",$E6511-_xlfn.MAXIFS($E$2:$E6510,$C$2:$C6510,$C6511,$A$2:$A6510,$A6511))</f>
        <v/>
      </c>
      <c r="G6511" s="6" t="str">
        <f t="shared" si="306"/>
        <v/>
      </c>
      <c r="H6511" s="6" t="str">
        <f t="shared" si="307"/>
        <v/>
      </c>
      <c r="I6511" s="3" t="str">
        <f t="shared" si="308"/>
        <v/>
      </c>
    </row>
    <row r="6512" spans="6:9" x14ac:dyDescent="0.25">
      <c r="F6512" s="6" t="str">
        <f>IF($A6512="","",$E6512-_xlfn.MAXIFS($E$2:$E6511,$C$2:$C6511,$C6512,$A$2:$A6511,$A6512))</f>
        <v/>
      </c>
      <c r="G6512" s="6" t="str">
        <f t="shared" si="306"/>
        <v/>
      </c>
      <c r="H6512" s="6" t="str">
        <f t="shared" si="307"/>
        <v/>
      </c>
      <c r="I6512" s="3" t="str">
        <f t="shared" si="308"/>
        <v/>
      </c>
    </row>
    <row r="6513" spans="6:9" x14ac:dyDescent="0.25">
      <c r="F6513" s="6" t="str">
        <f>IF($A6513="","",$E6513-_xlfn.MAXIFS($E$2:$E6512,$C$2:$C6512,$C6513,$A$2:$A6512,$A6513))</f>
        <v/>
      </c>
      <c r="G6513" s="6" t="str">
        <f t="shared" si="306"/>
        <v/>
      </c>
      <c r="H6513" s="6" t="str">
        <f t="shared" si="307"/>
        <v/>
      </c>
      <c r="I6513" s="3" t="str">
        <f t="shared" si="308"/>
        <v/>
      </c>
    </row>
    <row r="6514" spans="6:9" x14ac:dyDescent="0.25">
      <c r="F6514" s="6" t="str">
        <f>IF($A6514="","",$E6514-_xlfn.MAXIFS($E$2:$E6513,$C$2:$C6513,$C6514,$A$2:$A6513,$A6514))</f>
        <v/>
      </c>
      <c r="G6514" s="6" t="str">
        <f t="shared" si="306"/>
        <v/>
      </c>
      <c r="H6514" s="6" t="str">
        <f t="shared" si="307"/>
        <v/>
      </c>
      <c r="I6514" s="3" t="str">
        <f t="shared" si="308"/>
        <v/>
      </c>
    </row>
    <row r="6515" spans="6:9" x14ac:dyDescent="0.25">
      <c r="F6515" s="6" t="str">
        <f>IF($A6515="","",$E6515-_xlfn.MAXIFS($E$2:$E6514,$C$2:$C6514,$C6515,$A$2:$A6514,$A6515))</f>
        <v/>
      </c>
      <c r="G6515" s="6" t="str">
        <f t="shared" si="306"/>
        <v/>
      </c>
      <c r="H6515" s="6" t="str">
        <f t="shared" si="307"/>
        <v/>
      </c>
      <c r="I6515" s="3" t="str">
        <f t="shared" si="308"/>
        <v/>
      </c>
    </row>
    <row r="6516" spans="6:9" x14ac:dyDescent="0.25">
      <c r="F6516" s="6" t="str">
        <f>IF($A6516="","",$E6516-_xlfn.MAXIFS($E$2:$E6515,$C$2:$C6515,$C6516,$A$2:$A6515,$A6516))</f>
        <v/>
      </c>
      <c r="G6516" s="6" t="str">
        <f t="shared" si="306"/>
        <v/>
      </c>
      <c r="H6516" s="6" t="str">
        <f t="shared" si="307"/>
        <v/>
      </c>
      <c r="I6516" s="3" t="str">
        <f t="shared" si="308"/>
        <v/>
      </c>
    </row>
    <row r="6517" spans="6:9" x14ac:dyDescent="0.25">
      <c r="F6517" s="6" t="str">
        <f>IF($A6517="","",$E6517-_xlfn.MAXIFS($E$2:$E6516,$C$2:$C6516,$C6517,$A$2:$A6516,$A6517))</f>
        <v/>
      </c>
      <c r="G6517" s="6" t="str">
        <f t="shared" si="306"/>
        <v/>
      </c>
      <c r="H6517" s="6" t="str">
        <f t="shared" si="307"/>
        <v/>
      </c>
      <c r="I6517" s="3" t="str">
        <f t="shared" si="308"/>
        <v/>
      </c>
    </row>
    <row r="6518" spans="6:9" x14ac:dyDescent="0.25">
      <c r="F6518" s="6" t="str">
        <f>IF($A6518="","",$E6518-_xlfn.MAXIFS($E$2:$E6517,$C$2:$C6517,$C6518,$A$2:$A6517,$A6518))</f>
        <v/>
      </c>
      <c r="G6518" s="6" t="str">
        <f t="shared" si="306"/>
        <v/>
      </c>
      <c r="H6518" s="6" t="str">
        <f t="shared" si="307"/>
        <v/>
      </c>
      <c r="I6518" s="3" t="str">
        <f t="shared" si="308"/>
        <v/>
      </c>
    </row>
    <row r="6519" spans="6:9" x14ac:dyDescent="0.25">
      <c r="F6519" s="6" t="str">
        <f>IF($A6519="","",$E6519-_xlfn.MAXIFS($E$2:$E6518,$C$2:$C6518,$C6519,$A$2:$A6518,$A6519))</f>
        <v/>
      </c>
      <c r="G6519" s="6" t="str">
        <f t="shared" si="306"/>
        <v/>
      </c>
      <c r="H6519" s="6" t="str">
        <f t="shared" si="307"/>
        <v/>
      </c>
      <c r="I6519" s="3" t="str">
        <f t="shared" si="308"/>
        <v/>
      </c>
    </row>
    <row r="6520" spans="6:9" x14ac:dyDescent="0.25">
      <c r="F6520" s="6" t="str">
        <f>IF($A6520="","",$E6520-_xlfn.MAXIFS($E$2:$E6519,$C$2:$C6519,$C6520,$A$2:$A6519,$A6520))</f>
        <v/>
      </c>
      <c r="G6520" s="6" t="str">
        <f t="shared" si="306"/>
        <v/>
      </c>
      <c r="H6520" s="6" t="str">
        <f t="shared" si="307"/>
        <v/>
      </c>
      <c r="I6520" s="3" t="str">
        <f t="shared" si="308"/>
        <v/>
      </c>
    </row>
    <row r="6521" spans="6:9" x14ac:dyDescent="0.25">
      <c r="F6521" s="6" t="str">
        <f>IF($A6521="","",$E6521-_xlfn.MAXIFS($E$2:$E6520,$C$2:$C6520,$C6521,$A$2:$A6520,$A6521))</f>
        <v/>
      </c>
      <c r="G6521" s="6" t="str">
        <f t="shared" si="306"/>
        <v/>
      </c>
      <c r="H6521" s="6" t="str">
        <f t="shared" si="307"/>
        <v/>
      </c>
      <c r="I6521" s="3" t="str">
        <f t="shared" si="308"/>
        <v/>
      </c>
    </row>
    <row r="6522" spans="6:9" x14ac:dyDescent="0.25">
      <c r="F6522" s="6" t="str">
        <f>IF($A6522="","",$E6522-_xlfn.MAXIFS($E$2:$E6521,$C$2:$C6521,$C6522,$A$2:$A6521,$A6522))</f>
        <v/>
      </c>
      <c r="G6522" s="6" t="str">
        <f t="shared" si="306"/>
        <v/>
      </c>
      <c r="H6522" s="6" t="str">
        <f t="shared" si="307"/>
        <v/>
      </c>
      <c r="I6522" s="3" t="str">
        <f t="shared" si="308"/>
        <v/>
      </c>
    </row>
    <row r="6523" spans="6:9" x14ac:dyDescent="0.25">
      <c r="F6523" s="6" t="str">
        <f>IF($A6523="","",$E6523-_xlfn.MAXIFS($E$2:$E6522,$C$2:$C6522,$C6523,$A$2:$A6522,$A6523))</f>
        <v/>
      </c>
      <c r="G6523" s="6" t="str">
        <f t="shared" si="306"/>
        <v/>
      </c>
      <c r="H6523" s="6" t="str">
        <f t="shared" si="307"/>
        <v/>
      </c>
      <c r="I6523" s="3" t="str">
        <f t="shared" si="308"/>
        <v/>
      </c>
    </row>
    <row r="6524" spans="6:9" x14ac:dyDescent="0.25">
      <c r="F6524" s="6" t="str">
        <f>IF($A6524="","",$E6524-_xlfn.MAXIFS($E$2:$E6523,$C$2:$C6523,$C6524,$A$2:$A6523,$A6524))</f>
        <v/>
      </c>
      <c r="G6524" s="6" t="str">
        <f t="shared" si="306"/>
        <v/>
      </c>
      <c r="H6524" s="6" t="str">
        <f t="shared" si="307"/>
        <v/>
      </c>
      <c r="I6524" s="3" t="str">
        <f t="shared" si="308"/>
        <v/>
      </c>
    </row>
    <row r="6525" spans="6:9" x14ac:dyDescent="0.25">
      <c r="F6525" s="6" t="str">
        <f>IF($A6525="","",$E6525-_xlfn.MAXIFS($E$2:$E6524,$C$2:$C6524,$C6525,$A$2:$A6524,$A6525))</f>
        <v/>
      </c>
      <c r="G6525" s="6" t="str">
        <f t="shared" si="306"/>
        <v/>
      </c>
      <c r="H6525" s="6" t="str">
        <f t="shared" si="307"/>
        <v/>
      </c>
      <c r="I6525" s="3" t="str">
        <f t="shared" si="308"/>
        <v/>
      </c>
    </row>
    <row r="6526" spans="6:9" x14ac:dyDescent="0.25">
      <c r="F6526" s="6" t="str">
        <f>IF($A6526="","",$E6526-_xlfn.MAXIFS($E$2:$E6525,$C$2:$C6525,$C6526,$A$2:$A6525,$A6526))</f>
        <v/>
      </c>
      <c r="G6526" s="6" t="str">
        <f t="shared" si="306"/>
        <v/>
      </c>
      <c r="H6526" s="6" t="str">
        <f t="shared" si="307"/>
        <v/>
      </c>
      <c r="I6526" s="3" t="str">
        <f t="shared" si="308"/>
        <v/>
      </c>
    </row>
    <row r="6527" spans="6:9" x14ac:dyDescent="0.25">
      <c r="F6527" s="6" t="str">
        <f>IF($A6527="","",$E6527-_xlfn.MAXIFS($E$2:$E6526,$C$2:$C6526,$C6527,$A$2:$A6526,$A6527))</f>
        <v/>
      </c>
      <c r="G6527" s="6" t="str">
        <f t="shared" si="306"/>
        <v/>
      </c>
      <c r="H6527" s="6" t="str">
        <f t="shared" si="307"/>
        <v/>
      </c>
      <c r="I6527" s="3" t="str">
        <f t="shared" si="308"/>
        <v/>
      </c>
    </row>
    <row r="6528" spans="6:9" x14ac:dyDescent="0.25">
      <c r="F6528" s="6" t="str">
        <f>IF($A6528="","",$E6528-_xlfn.MAXIFS($E$2:$E6527,$C$2:$C6527,$C6528,$A$2:$A6527,$A6528))</f>
        <v/>
      </c>
      <c r="G6528" s="6" t="str">
        <f t="shared" si="306"/>
        <v/>
      </c>
      <c r="H6528" s="6" t="str">
        <f t="shared" si="307"/>
        <v/>
      </c>
      <c r="I6528" s="3" t="str">
        <f t="shared" si="308"/>
        <v/>
      </c>
    </row>
    <row r="6529" spans="6:9" x14ac:dyDescent="0.25">
      <c r="F6529" s="6" t="str">
        <f>IF($A6529="","",$E6529-_xlfn.MAXIFS($E$2:$E6528,$C$2:$C6528,$C6529,$A$2:$A6528,$A6529))</f>
        <v/>
      </c>
      <c r="G6529" s="6" t="str">
        <f t="shared" si="306"/>
        <v/>
      </c>
      <c r="H6529" s="6" t="str">
        <f t="shared" si="307"/>
        <v/>
      </c>
      <c r="I6529" s="3" t="str">
        <f t="shared" si="308"/>
        <v/>
      </c>
    </row>
    <row r="6530" spans="6:9" x14ac:dyDescent="0.25">
      <c r="F6530" s="6" t="str">
        <f>IF($A6530="","",$E6530-_xlfn.MAXIFS($E$2:$E6529,$C$2:$C6529,$C6530,$A$2:$A6529,$A6530))</f>
        <v/>
      </c>
      <c r="G6530" s="6" t="str">
        <f t="shared" si="306"/>
        <v/>
      </c>
      <c r="H6530" s="6" t="str">
        <f t="shared" si="307"/>
        <v/>
      </c>
      <c r="I6530" s="3" t="str">
        <f t="shared" si="308"/>
        <v/>
      </c>
    </row>
    <row r="6531" spans="6:9" x14ac:dyDescent="0.25">
      <c r="F6531" s="6" t="str">
        <f>IF($A6531="","",$E6531-_xlfn.MAXIFS($E$2:$E6530,$C$2:$C6530,$C6531,$A$2:$A6530,$A6531))</f>
        <v/>
      </c>
      <c r="G6531" s="6" t="str">
        <f t="shared" si="306"/>
        <v/>
      </c>
      <c r="H6531" s="6" t="str">
        <f t="shared" si="307"/>
        <v/>
      </c>
      <c r="I6531" s="3" t="str">
        <f t="shared" si="308"/>
        <v/>
      </c>
    </row>
    <row r="6532" spans="6:9" x14ac:dyDescent="0.25">
      <c r="F6532" s="6" t="str">
        <f>IF($A6532="","",$E6532-_xlfn.MAXIFS($E$2:$E6531,$C$2:$C6531,$C6532,$A$2:$A6531,$A6532))</f>
        <v/>
      </c>
      <c r="G6532" s="6" t="str">
        <f t="shared" si="306"/>
        <v/>
      </c>
      <c r="H6532" s="6" t="str">
        <f t="shared" si="307"/>
        <v/>
      </c>
      <c r="I6532" s="3" t="str">
        <f t="shared" si="308"/>
        <v/>
      </c>
    </row>
    <row r="6533" spans="6:9" x14ac:dyDescent="0.25">
      <c r="F6533" s="6" t="str">
        <f>IF($A6533="","",$E6533-_xlfn.MAXIFS($E$2:$E6532,$C$2:$C6532,$C6533,$A$2:$A6532,$A6533))</f>
        <v/>
      </c>
      <c r="G6533" s="6" t="str">
        <f t="shared" si="306"/>
        <v/>
      </c>
      <c r="H6533" s="6" t="str">
        <f t="shared" si="307"/>
        <v/>
      </c>
      <c r="I6533" s="3" t="str">
        <f t="shared" si="308"/>
        <v/>
      </c>
    </row>
    <row r="6534" spans="6:9" x14ac:dyDescent="0.25">
      <c r="F6534" s="6" t="str">
        <f>IF($A6534="","",$E6534-_xlfn.MAXIFS($E$2:$E6533,$C$2:$C6533,$C6534,$A$2:$A6533,$A6534))</f>
        <v/>
      </c>
      <c r="G6534" s="6" t="str">
        <f t="shared" si="306"/>
        <v/>
      </c>
      <c r="H6534" s="6" t="str">
        <f t="shared" si="307"/>
        <v/>
      </c>
      <c r="I6534" s="3" t="str">
        <f t="shared" si="308"/>
        <v/>
      </c>
    </row>
    <row r="6535" spans="6:9" x14ac:dyDescent="0.25">
      <c r="F6535" s="6" t="str">
        <f>IF($A6535="","",$E6535-_xlfn.MAXIFS($E$2:$E6534,$C$2:$C6534,$C6535,$A$2:$A6534,$A6535))</f>
        <v/>
      </c>
      <c r="G6535" s="6" t="str">
        <f t="shared" si="306"/>
        <v/>
      </c>
      <c r="H6535" s="6" t="str">
        <f t="shared" si="307"/>
        <v/>
      </c>
      <c r="I6535" s="3" t="str">
        <f t="shared" si="308"/>
        <v/>
      </c>
    </row>
    <row r="6536" spans="6:9" x14ac:dyDescent="0.25">
      <c r="F6536" s="6" t="str">
        <f>IF($A6536="","",$E6536-_xlfn.MAXIFS($E$2:$E6535,$C$2:$C6535,$C6536,$A$2:$A6535,$A6536))</f>
        <v/>
      </c>
      <c r="G6536" s="6" t="str">
        <f t="shared" si="306"/>
        <v/>
      </c>
      <c r="H6536" s="6" t="str">
        <f t="shared" si="307"/>
        <v/>
      </c>
      <c r="I6536" s="3" t="str">
        <f t="shared" si="308"/>
        <v/>
      </c>
    </row>
    <row r="6537" spans="6:9" x14ac:dyDescent="0.25">
      <c r="F6537" s="6" t="str">
        <f>IF($A6537="","",$E6537-_xlfn.MAXIFS($E$2:$E6536,$C$2:$C6536,$C6537,$A$2:$A6536,$A6537))</f>
        <v/>
      </c>
      <c r="G6537" s="6" t="str">
        <f t="shared" ref="G6537:G6600" si="309">IF($A6537="","",HOUR($D6537))</f>
        <v/>
      </c>
      <c r="H6537" s="6" t="str">
        <f t="shared" ref="H6537:H6600" si="310">IF($A6537="","",MINUTE($D6537))</f>
        <v/>
      </c>
      <c r="I6537" s="3" t="str">
        <f t="shared" si="308"/>
        <v/>
      </c>
    </row>
    <row r="6538" spans="6:9" x14ac:dyDescent="0.25">
      <c r="F6538" s="6" t="str">
        <f>IF($A6538="","",$E6538-_xlfn.MAXIFS($E$2:$E6537,$C$2:$C6537,$C6538,$A$2:$A6537,$A6538))</f>
        <v/>
      </c>
      <c r="G6538" s="6" t="str">
        <f t="shared" si="309"/>
        <v/>
      </c>
      <c r="H6538" s="6" t="str">
        <f t="shared" si="310"/>
        <v/>
      </c>
      <c r="I6538" s="3" t="str">
        <f t="shared" ref="I6538:I6601" si="311">IF($F6538&lt;0,"ERROR","")</f>
        <v/>
      </c>
    </row>
    <row r="6539" spans="6:9" x14ac:dyDescent="0.25">
      <c r="F6539" s="6" t="str">
        <f>IF($A6539="","",$E6539-_xlfn.MAXIFS($E$2:$E6538,$C$2:$C6538,$C6539,$A$2:$A6538,$A6539))</f>
        <v/>
      </c>
      <c r="G6539" s="6" t="str">
        <f t="shared" si="309"/>
        <v/>
      </c>
      <c r="H6539" s="6" t="str">
        <f t="shared" si="310"/>
        <v/>
      </c>
      <c r="I6539" s="3" t="str">
        <f t="shared" si="311"/>
        <v/>
      </c>
    </row>
    <row r="6540" spans="6:9" x14ac:dyDescent="0.25">
      <c r="F6540" s="6" t="str">
        <f>IF($A6540="","",$E6540-_xlfn.MAXIFS($E$2:$E6539,$C$2:$C6539,$C6540,$A$2:$A6539,$A6540))</f>
        <v/>
      </c>
      <c r="G6540" s="6" t="str">
        <f t="shared" si="309"/>
        <v/>
      </c>
      <c r="H6540" s="6" t="str">
        <f t="shared" si="310"/>
        <v/>
      </c>
      <c r="I6540" s="3" t="str">
        <f t="shared" si="311"/>
        <v/>
      </c>
    </row>
    <row r="6541" spans="6:9" x14ac:dyDescent="0.25">
      <c r="F6541" s="6" t="str">
        <f>IF($A6541="","",$E6541-_xlfn.MAXIFS($E$2:$E6540,$C$2:$C6540,$C6541,$A$2:$A6540,$A6541))</f>
        <v/>
      </c>
      <c r="G6541" s="6" t="str">
        <f t="shared" si="309"/>
        <v/>
      </c>
      <c r="H6541" s="6" t="str">
        <f t="shared" si="310"/>
        <v/>
      </c>
      <c r="I6541" s="3" t="str">
        <f t="shared" si="311"/>
        <v/>
      </c>
    </row>
    <row r="6542" spans="6:9" x14ac:dyDescent="0.25">
      <c r="F6542" s="6" t="str">
        <f>IF($A6542="","",$E6542-_xlfn.MAXIFS($E$2:$E6541,$C$2:$C6541,$C6542,$A$2:$A6541,$A6542))</f>
        <v/>
      </c>
      <c r="G6542" s="6" t="str">
        <f t="shared" si="309"/>
        <v/>
      </c>
      <c r="H6542" s="6" t="str">
        <f t="shared" si="310"/>
        <v/>
      </c>
      <c r="I6542" s="3" t="str">
        <f t="shared" si="311"/>
        <v/>
      </c>
    </row>
    <row r="6543" spans="6:9" x14ac:dyDescent="0.25">
      <c r="F6543" s="6" t="str">
        <f>IF($A6543="","",$E6543-_xlfn.MAXIFS($E$2:$E6542,$C$2:$C6542,$C6543,$A$2:$A6542,$A6543))</f>
        <v/>
      </c>
      <c r="G6543" s="6" t="str">
        <f t="shared" si="309"/>
        <v/>
      </c>
      <c r="H6543" s="6" t="str">
        <f t="shared" si="310"/>
        <v/>
      </c>
      <c r="I6543" s="3" t="str">
        <f t="shared" si="311"/>
        <v/>
      </c>
    </row>
    <row r="6544" spans="6:9" x14ac:dyDescent="0.25">
      <c r="F6544" s="6" t="str">
        <f>IF($A6544="","",$E6544-_xlfn.MAXIFS($E$2:$E6543,$C$2:$C6543,$C6544,$A$2:$A6543,$A6544))</f>
        <v/>
      </c>
      <c r="G6544" s="6" t="str">
        <f t="shared" si="309"/>
        <v/>
      </c>
      <c r="H6544" s="6" t="str">
        <f t="shared" si="310"/>
        <v/>
      </c>
      <c r="I6544" s="3" t="str">
        <f t="shared" si="311"/>
        <v/>
      </c>
    </row>
    <row r="6545" spans="6:9" x14ac:dyDescent="0.25">
      <c r="F6545" s="6" t="str">
        <f>IF($A6545="","",$E6545-_xlfn.MAXIFS($E$2:$E6544,$C$2:$C6544,$C6545,$A$2:$A6544,$A6545))</f>
        <v/>
      </c>
      <c r="G6545" s="6" t="str">
        <f t="shared" si="309"/>
        <v/>
      </c>
      <c r="H6545" s="6" t="str">
        <f t="shared" si="310"/>
        <v/>
      </c>
      <c r="I6545" s="3" t="str">
        <f t="shared" si="311"/>
        <v/>
      </c>
    </row>
    <row r="6546" spans="6:9" x14ac:dyDescent="0.25">
      <c r="F6546" s="6" t="str">
        <f>IF($A6546="","",$E6546-_xlfn.MAXIFS($E$2:$E6545,$C$2:$C6545,$C6546,$A$2:$A6545,$A6546))</f>
        <v/>
      </c>
      <c r="G6546" s="6" t="str">
        <f t="shared" si="309"/>
        <v/>
      </c>
      <c r="H6546" s="6" t="str">
        <f t="shared" si="310"/>
        <v/>
      </c>
      <c r="I6546" s="3" t="str">
        <f t="shared" si="311"/>
        <v/>
      </c>
    </row>
    <row r="6547" spans="6:9" x14ac:dyDescent="0.25">
      <c r="F6547" s="6" t="str">
        <f>IF($A6547="","",$E6547-_xlfn.MAXIFS($E$2:$E6546,$C$2:$C6546,$C6547,$A$2:$A6546,$A6547))</f>
        <v/>
      </c>
      <c r="G6547" s="6" t="str">
        <f t="shared" si="309"/>
        <v/>
      </c>
      <c r="H6547" s="6" t="str">
        <f t="shared" si="310"/>
        <v/>
      </c>
      <c r="I6547" s="3" t="str">
        <f t="shared" si="311"/>
        <v/>
      </c>
    </row>
    <row r="6548" spans="6:9" x14ac:dyDescent="0.25">
      <c r="F6548" s="6" t="str">
        <f>IF($A6548="","",$E6548-_xlfn.MAXIFS($E$2:$E6547,$C$2:$C6547,$C6548,$A$2:$A6547,$A6548))</f>
        <v/>
      </c>
      <c r="G6548" s="6" t="str">
        <f t="shared" si="309"/>
        <v/>
      </c>
      <c r="H6548" s="6" t="str">
        <f t="shared" si="310"/>
        <v/>
      </c>
      <c r="I6548" s="3" t="str">
        <f t="shared" si="311"/>
        <v/>
      </c>
    </row>
    <row r="6549" spans="6:9" x14ac:dyDescent="0.25">
      <c r="F6549" s="6" t="str">
        <f>IF($A6549="","",$E6549-_xlfn.MAXIFS($E$2:$E6548,$C$2:$C6548,$C6549,$A$2:$A6548,$A6549))</f>
        <v/>
      </c>
      <c r="G6549" s="6" t="str">
        <f t="shared" si="309"/>
        <v/>
      </c>
      <c r="H6549" s="6" t="str">
        <f t="shared" si="310"/>
        <v/>
      </c>
      <c r="I6549" s="3" t="str">
        <f t="shared" si="311"/>
        <v/>
      </c>
    </row>
    <row r="6550" spans="6:9" x14ac:dyDescent="0.25">
      <c r="F6550" s="6" t="str">
        <f>IF($A6550="","",$E6550-_xlfn.MAXIFS($E$2:$E6549,$C$2:$C6549,$C6550,$A$2:$A6549,$A6550))</f>
        <v/>
      </c>
      <c r="G6550" s="6" t="str">
        <f t="shared" si="309"/>
        <v/>
      </c>
      <c r="H6550" s="6" t="str">
        <f t="shared" si="310"/>
        <v/>
      </c>
      <c r="I6550" s="3" t="str">
        <f t="shared" si="311"/>
        <v/>
      </c>
    </row>
    <row r="6551" spans="6:9" x14ac:dyDescent="0.25">
      <c r="F6551" s="6" t="str">
        <f>IF($A6551="","",$E6551-_xlfn.MAXIFS($E$2:$E6550,$C$2:$C6550,$C6551,$A$2:$A6550,$A6551))</f>
        <v/>
      </c>
      <c r="G6551" s="6" t="str">
        <f t="shared" si="309"/>
        <v/>
      </c>
      <c r="H6551" s="6" t="str">
        <f t="shared" si="310"/>
        <v/>
      </c>
      <c r="I6551" s="3" t="str">
        <f t="shared" si="311"/>
        <v/>
      </c>
    </row>
    <row r="6552" spans="6:9" x14ac:dyDescent="0.25">
      <c r="F6552" s="6" t="str">
        <f>IF($A6552="","",$E6552-_xlfn.MAXIFS($E$2:$E6551,$C$2:$C6551,$C6552,$A$2:$A6551,$A6552))</f>
        <v/>
      </c>
      <c r="G6552" s="6" t="str">
        <f t="shared" si="309"/>
        <v/>
      </c>
      <c r="H6552" s="6" t="str">
        <f t="shared" si="310"/>
        <v/>
      </c>
      <c r="I6552" s="3" t="str">
        <f t="shared" si="311"/>
        <v/>
      </c>
    </row>
    <row r="6553" spans="6:9" x14ac:dyDescent="0.25">
      <c r="F6553" s="6" t="str">
        <f>IF($A6553="","",$E6553-_xlfn.MAXIFS($E$2:$E6552,$C$2:$C6552,$C6553,$A$2:$A6552,$A6553))</f>
        <v/>
      </c>
      <c r="G6553" s="6" t="str">
        <f t="shared" si="309"/>
        <v/>
      </c>
      <c r="H6553" s="6" t="str">
        <f t="shared" si="310"/>
        <v/>
      </c>
      <c r="I6553" s="3" t="str">
        <f t="shared" si="311"/>
        <v/>
      </c>
    </row>
    <row r="6554" spans="6:9" x14ac:dyDescent="0.25">
      <c r="F6554" s="6" t="str">
        <f>IF($A6554="","",$E6554-_xlfn.MAXIFS($E$2:$E6553,$C$2:$C6553,$C6554,$A$2:$A6553,$A6554))</f>
        <v/>
      </c>
      <c r="G6554" s="6" t="str">
        <f t="shared" si="309"/>
        <v/>
      </c>
      <c r="H6554" s="6" t="str">
        <f t="shared" si="310"/>
        <v/>
      </c>
      <c r="I6554" s="3" t="str">
        <f t="shared" si="311"/>
        <v/>
      </c>
    </row>
    <row r="6555" spans="6:9" x14ac:dyDescent="0.25">
      <c r="F6555" s="6" t="str">
        <f>IF($A6555="","",$E6555-_xlfn.MAXIFS($E$2:$E6554,$C$2:$C6554,$C6555,$A$2:$A6554,$A6555))</f>
        <v/>
      </c>
      <c r="G6555" s="6" t="str">
        <f t="shared" si="309"/>
        <v/>
      </c>
      <c r="H6555" s="6" t="str">
        <f t="shared" si="310"/>
        <v/>
      </c>
      <c r="I6555" s="3" t="str">
        <f t="shared" si="311"/>
        <v/>
      </c>
    </row>
    <row r="6556" spans="6:9" x14ac:dyDescent="0.25">
      <c r="F6556" s="6" t="str">
        <f>IF($A6556="","",$E6556-_xlfn.MAXIFS($E$2:$E6555,$C$2:$C6555,$C6556,$A$2:$A6555,$A6556))</f>
        <v/>
      </c>
      <c r="G6556" s="6" t="str">
        <f t="shared" si="309"/>
        <v/>
      </c>
      <c r="H6556" s="6" t="str">
        <f t="shared" si="310"/>
        <v/>
      </c>
      <c r="I6556" s="3" t="str">
        <f t="shared" si="311"/>
        <v/>
      </c>
    </row>
    <row r="6557" spans="6:9" x14ac:dyDescent="0.25">
      <c r="F6557" s="6" t="str">
        <f>IF($A6557="","",$E6557-_xlfn.MAXIFS($E$2:$E6556,$C$2:$C6556,$C6557,$A$2:$A6556,$A6557))</f>
        <v/>
      </c>
      <c r="G6557" s="6" t="str">
        <f t="shared" si="309"/>
        <v/>
      </c>
      <c r="H6557" s="6" t="str">
        <f t="shared" si="310"/>
        <v/>
      </c>
      <c r="I6557" s="3" t="str">
        <f t="shared" si="311"/>
        <v/>
      </c>
    </row>
    <row r="6558" spans="6:9" x14ac:dyDescent="0.25">
      <c r="F6558" s="6" t="str">
        <f>IF($A6558="","",$E6558-_xlfn.MAXIFS($E$2:$E6557,$C$2:$C6557,$C6558,$A$2:$A6557,$A6558))</f>
        <v/>
      </c>
      <c r="G6558" s="6" t="str">
        <f t="shared" si="309"/>
        <v/>
      </c>
      <c r="H6558" s="6" t="str">
        <f t="shared" si="310"/>
        <v/>
      </c>
      <c r="I6558" s="3" t="str">
        <f t="shared" si="311"/>
        <v/>
      </c>
    </row>
    <row r="6559" spans="6:9" x14ac:dyDescent="0.25">
      <c r="F6559" s="6" t="str">
        <f>IF($A6559="","",$E6559-_xlfn.MAXIFS($E$2:$E6558,$C$2:$C6558,$C6559,$A$2:$A6558,$A6559))</f>
        <v/>
      </c>
      <c r="G6559" s="6" t="str">
        <f t="shared" si="309"/>
        <v/>
      </c>
      <c r="H6559" s="6" t="str">
        <f t="shared" si="310"/>
        <v/>
      </c>
      <c r="I6559" s="3" t="str">
        <f t="shared" si="311"/>
        <v/>
      </c>
    </row>
    <row r="6560" spans="6:9" x14ac:dyDescent="0.25">
      <c r="F6560" s="6" t="str">
        <f>IF($A6560="","",$E6560-_xlfn.MAXIFS($E$2:$E6559,$C$2:$C6559,$C6560,$A$2:$A6559,$A6560))</f>
        <v/>
      </c>
      <c r="G6560" s="6" t="str">
        <f t="shared" si="309"/>
        <v/>
      </c>
      <c r="H6560" s="6" t="str">
        <f t="shared" si="310"/>
        <v/>
      </c>
      <c r="I6560" s="3" t="str">
        <f t="shared" si="311"/>
        <v/>
      </c>
    </row>
    <row r="6561" spans="6:9" x14ac:dyDescent="0.25">
      <c r="F6561" s="6" t="str">
        <f>IF($A6561="","",$E6561-_xlfn.MAXIFS($E$2:$E6560,$C$2:$C6560,$C6561,$A$2:$A6560,$A6561))</f>
        <v/>
      </c>
      <c r="G6561" s="6" t="str">
        <f t="shared" si="309"/>
        <v/>
      </c>
      <c r="H6561" s="6" t="str">
        <f t="shared" si="310"/>
        <v/>
      </c>
      <c r="I6561" s="3" t="str">
        <f t="shared" si="311"/>
        <v/>
      </c>
    </row>
    <row r="6562" spans="6:9" x14ac:dyDescent="0.25">
      <c r="F6562" s="6" t="str">
        <f>IF($A6562="","",$E6562-_xlfn.MAXIFS($E$2:$E6561,$C$2:$C6561,$C6562,$A$2:$A6561,$A6562))</f>
        <v/>
      </c>
      <c r="G6562" s="6" t="str">
        <f t="shared" si="309"/>
        <v/>
      </c>
      <c r="H6562" s="6" t="str">
        <f t="shared" si="310"/>
        <v/>
      </c>
      <c r="I6562" s="3" t="str">
        <f t="shared" si="311"/>
        <v/>
      </c>
    </row>
    <row r="6563" spans="6:9" x14ac:dyDescent="0.25">
      <c r="F6563" s="6" t="str">
        <f>IF($A6563="","",$E6563-_xlfn.MAXIFS($E$2:$E6562,$C$2:$C6562,$C6563,$A$2:$A6562,$A6563))</f>
        <v/>
      </c>
      <c r="G6563" s="6" t="str">
        <f t="shared" si="309"/>
        <v/>
      </c>
      <c r="H6563" s="6" t="str">
        <f t="shared" si="310"/>
        <v/>
      </c>
      <c r="I6563" s="3" t="str">
        <f t="shared" si="311"/>
        <v/>
      </c>
    </row>
    <row r="6564" spans="6:9" x14ac:dyDescent="0.25">
      <c r="F6564" s="6" t="str">
        <f>IF($A6564="","",$E6564-_xlfn.MAXIFS($E$2:$E6563,$C$2:$C6563,$C6564,$A$2:$A6563,$A6564))</f>
        <v/>
      </c>
      <c r="G6564" s="6" t="str">
        <f t="shared" si="309"/>
        <v/>
      </c>
      <c r="H6564" s="6" t="str">
        <f t="shared" si="310"/>
        <v/>
      </c>
      <c r="I6564" s="3" t="str">
        <f t="shared" si="311"/>
        <v/>
      </c>
    </row>
    <row r="6565" spans="6:9" x14ac:dyDescent="0.25">
      <c r="F6565" s="6" t="str">
        <f>IF($A6565="","",$E6565-_xlfn.MAXIFS($E$2:$E6564,$C$2:$C6564,$C6565,$A$2:$A6564,$A6565))</f>
        <v/>
      </c>
      <c r="G6565" s="6" t="str">
        <f t="shared" si="309"/>
        <v/>
      </c>
      <c r="H6565" s="6" t="str">
        <f t="shared" si="310"/>
        <v/>
      </c>
      <c r="I6565" s="3" t="str">
        <f t="shared" si="311"/>
        <v/>
      </c>
    </row>
    <row r="6566" spans="6:9" x14ac:dyDescent="0.25">
      <c r="F6566" s="6" t="str">
        <f>IF($A6566="","",$E6566-_xlfn.MAXIFS($E$2:$E6565,$C$2:$C6565,$C6566,$A$2:$A6565,$A6566))</f>
        <v/>
      </c>
      <c r="G6566" s="6" t="str">
        <f t="shared" si="309"/>
        <v/>
      </c>
      <c r="H6566" s="6" t="str">
        <f t="shared" si="310"/>
        <v/>
      </c>
      <c r="I6566" s="3" t="str">
        <f t="shared" si="311"/>
        <v/>
      </c>
    </row>
    <row r="6567" spans="6:9" x14ac:dyDescent="0.25">
      <c r="F6567" s="6" t="str">
        <f>IF($A6567="","",$E6567-_xlfn.MAXIFS($E$2:$E6566,$C$2:$C6566,$C6567,$A$2:$A6566,$A6567))</f>
        <v/>
      </c>
      <c r="G6567" s="6" t="str">
        <f t="shared" si="309"/>
        <v/>
      </c>
      <c r="H6567" s="6" t="str">
        <f t="shared" si="310"/>
        <v/>
      </c>
      <c r="I6567" s="3" t="str">
        <f t="shared" si="311"/>
        <v/>
      </c>
    </row>
    <row r="6568" spans="6:9" x14ac:dyDescent="0.25">
      <c r="F6568" s="6" t="str">
        <f>IF($A6568="","",$E6568-_xlfn.MAXIFS($E$2:$E6567,$C$2:$C6567,$C6568,$A$2:$A6567,$A6568))</f>
        <v/>
      </c>
      <c r="G6568" s="6" t="str">
        <f t="shared" si="309"/>
        <v/>
      </c>
      <c r="H6568" s="6" t="str">
        <f t="shared" si="310"/>
        <v/>
      </c>
      <c r="I6568" s="3" t="str">
        <f t="shared" si="311"/>
        <v/>
      </c>
    </row>
    <row r="6569" spans="6:9" x14ac:dyDescent="0.25">
      <c r="F6569" s="6" t="str">
        <f>IF($A6569="","",$E6569-_xlfn.MAXIFS($E$2:$E6568,$C$2:$C6568,$C6569,$A$2:$A6568,$A6569))</f>
        <v/>
      </c>
      <c r="G6569" s="6" t="str">
        <f t="shared" si="309"/>
        <v/>
      </c>
      <c r="H6569" s="6" t="str">
        <f t="shared" si="310"/>
        <v/>
      </c>
      <c r="I6569" s="3" t="str">
        <f t="shared" si="311"/>
        <v/>
      </c>
    </row>
    <row r="6570" spans="6:9" x14ac:dyDescent="0.25">
      <c r="F6570" s="6" t="str">
        <f>IF($A6570="","",$E6570-_xlfn.MAXIFS($E$2:$E6569,$C$2:$C6569,$C6570,$A$2:$A6569,$A6570))</f>
        <v/>
      </c>
      <c r="G6570" s="6" t="str">
        <f t="shared" si="309"/>
        <v/>
      </c>
      <c r="H6570" s="6" t="str">
        <f t="shared" si="310"/>
        <v/>
      </c>
      <c r="I6570" s="3" t="str">
        <f t="shared" si="311"/>
        <v/>
      </c>
    </row>
    <row r="6571" spans="6:9" x14ac:dyDescent="0.25">
      <c r="F6571" s="6" t="str">
        <f>IF($A6571="","",$E6571-_xlfn.MAXIFS($E$2:$E6570,$C$2:$C6570,$C6571,$A$2:$A6570,$A6571))</f>
        <v/>
      </c>
      <c r="G6571" s="6" t="str">
        <f t="shared" si="309"/>
        <v/>
      </c>
      <c r="H6571" s="6" t="str">
        <f t="shared" si="310"/>
        <v/>
      </c>
      <c r="I6571" s="3" t="str">
        <f t="shared" si="311"/>
        <v/>
      </c>
    </row>
    <row r="6572" spans="6:9" x14ac:dyDescent="0.25">
      <c r="F6572" s="6" t="str">
        <f>IF($A6572="","",$E6572-_xlfn.MAXIFS($E$2:$E6571,$C$2:$C6571,$C6572,$A$2:$A6571,$A6572))</f>
        <v/>
      </c>
      <c r="G6572" s="6" t="str">
        <f t="shared" si="309"/>
        <v/>
      </c>
      <c r="H6572" s="6" t="str">
        <f t="shared" si="310"/>
        <v/>
      </c>
      <c r="I6572" s="3" t="str">
        <f t="shared" si="311"/>
        <v/>
      </c>
    </row>
    <row r="6573" spans="6:9" x14ac:dyDescent="0.25">
      <c r="F6573" s="6" t="str">
        <f>IF($A6573="","",$E6573-_xlfn.MAXIFS($E$2:$E6572,$C$2:$C6572,$C6573,$A$2:$A6572,$A6573))</f>
        <v/>
      </c>
      <c r="G6573" s="6" t="str">
        <f t="shared" si="309"/>
        <v/>
      </c>
      <c r="H6573" s="6" t="str">
        <f t="shared" si="310"/>
        <v/>
      </c>
      <c r="I6573" s="3" t="str">
        <f t="shared" si="311"/>
        <v/>
      </c>
    </row>
    <row r="6574" spans="6:9" x14ac:dyDescent="0.25">
      <c r="F6574" s="6" t="str">
        <f>IF($A6574="","",$E6574-_xlfn.MAXIFS($E$2:$E6573,$C$2:$C6573,$C6574,$A$2:$A6573,$A6574))</f>
        <v/>
      </c>
      <c r="G6574" s="6" t="str">
        <f t="shared" si="309"/>
        <v/>
      </c>
      <c r="H6574" s="6" t="str">
        <f t="shared" si="310"/>
        <v/>
      </c>
      <c r="I6574" s="3" t="str">
        <f t="shared" si="311"/>
        <v/>
      </c>
    </row>
    <row r="6575" spans="6:9" x14ac:dyDescent="0.25">
      <c r="F6575" s="6" t="str">
        <f>IF($A6575="","",$E6575-_xlfn.MAXIFS($E$2:$E6574,$C$2:$C6574,$C6575,$A$2:$A6574,$A6575))</f>
        <v/>
      </c>
      <c r="G6575" s="6" t="str">
        <f t="shared" si="309"/>
        <v/>
      </c>
      <c r="H6575" s="6" t="str">
        <f t="shared" si="310"/>
        <v/>
      </c>
      <c r="I6575" s="3" t="str">
        <f t="shared" si="311"/>
        <v/>
      </c>
    </row>
    <row r="6576" spans="6:9" x14ac:dyDescent="0.25">
      <c r="F6576" s="6" t="str">
        <f>IF($A6576="","",$E6576-_xlfn.MAXIFS($E$2:$E6575,$C$2:$C6575,$C6576,$A$2:$A6575,$A6576))</f>
        <v/>
      </c>
      <c r="G6576" s="6" t="str">
        <f t="shared" si="309"/>
        <v/>
      </c>
      <c r="H6576" s="6" t="str">
        <f t="shared" si="310"/>
        <v/>
      </c>
      <c r="I6576" s="3" t="str">
        <f t="shared" si="311"/>
        <v/>
      </c>
    </row>
    <row r="6577" spans="6:9" x14ac:dyDescent="0.25">
      <c r="F6577" s="6" t="str">
        <f>IF($A6577="","",$E6577-_xlfn.MAXIFS($E$2:$E6576,$C$2:$C6576,$C6577,$A$2:$A6576,$A6577))</f>
        <v/>
      </c>
      <c r="G6577" s="6" t="str">
        <f t="shared" si="309"/>
        <v/>
      </c>
      <c r="H6577" s="6" t="str">
        <f t="shared" si="310"/>
        <v/>
      </c>
      <c r="I6577" s="3" t="str">
        <f t="shared" si="311"/>
        <v/>
      </c>
    </row>
    <row r="6578" spans="6:9" x14ac:dyDescent="0.25">
      <c r="F6578" s="6" t="str">
        <f>IF($A6578="","",$E6578-_xlfn.MAXIFS($E$2:$E6577,$C$2:$C6577,$C6578,$A$2:$A6577,$A6578))</f>
        <v/>
      </c>
      <c r="G6578" s="6" t="str">
        <f t="shared" si="309"/>
        <v/>
      </c>
      <c r="H6578" s="6" t="str">
        <f t="shared" si="310"/>
        <v/>
      </c>
      <c r="I6578" s="3" t="str">
        <f t="shared" si="311"/>
        <v/>
      </c>
    </row>
    <row r="6579" spans="6:9" x14ac:dyDescent="0.25">
      <c r="F6579" s="6" t="str">
        <f>IF($A6579="","",$E6579-_xlfn.MAXIFS($E$2:$E6578,$C$2:$C6578,$C6579,$A$2:$A6578,$A6579))</f>
        <v/>
      </c>
      <c r="G6579" s="6" t="str">
        <f t="shared" si="309"/>
        <v/>
      </c>
      <c r="H6579" s="6" t="str">
        <f t="shared" si="310"/>
        <v/>
      </c>
      <c r="I6579" s="3" t="str">
        <f t="shared" si="311"/>
        <v/>
      </c>
    </row>
    <row r="6580" spans="6:9" x14ac:dyDescent="0.25">
      <c r="F6580" s="6" t="str">
        <f>IF($A6580="","",$E6580-_xlfn.MAXIFS($E$2:$E6579,$C$2:$C6579,$C6580,$A$2:$A6579,$A6580))</f>
        <v/>
      </c>
      <c r="G6580" s="6" t="str">
        <f t="shared" si="309"/>
        <v/>
      </c>
      <c r="H6580" s="6" t="str">
        <f t="shared" si="310"/>
        <v/>
      </c>
      <c r="I6580" s="3" t="str">
        <f t="shared" si="311"/>
        <v/>
      </c>
    </row>
    <row r="6581" spans="6:9" x14ac:dyDescent="0.25">
      <c r="F6581" s="6" t="str">
        <f>IF($A6581="","",$E6581-_xlfn.MAXIFS($E$2:$E6580,$C$2:$C6580,$C6581,$A$2:$A6580,$A6581))</f>
        <v/>
      </c>
      <c r="G6581" s="6" t="str">
        <f t="shared" si="309"/>
        <v/>
      </c>
      <c r="H6581" s="6" t="str">
        <f t="shared" si="310"/>
        <v/>
      </c>
      <c r="I6581" s="3" t="str">
        <f t="shared" si="311"/>
        <v/>
      </c>
    </row>
    <row r="6582" spans="6:9" x14ac:dyDescent="0.25">
      <c r="F6582" s="6" t="str">
        <f>IF($A6582="","",$E6582-_xlfn.MAXIFS($E$2:$E6581,$C$2:$C6581,$C6582,$A$2:$A6581,$A6582))</f>
        <v/>
      </c>
      <c r="G6582" s="6" t="str">
        <f t="shared" si="309"/>
        <v/>
      </c>
      <c r="H6582" s="6" t="str">
        <f t="shared" si="310"/>
        <v/>
      </c>
      <c r="I6582" s="3" t="str">
        <f t="shared" si="311"/>
        <v/>
      </c>
    </row>
    <row r="6583" spans="6:9" x14ac:dyDescent="0.25">
      <c r="F6583" s="6" t="str">
        <f>IF($A6583="","",$E6583-_xlfn.MAXIFS($E$2:$E6582,$C$2:$C6582,$C6583,$A$2:$A6582,$A6583))</f>
        <v/>
      </c>
      <c r="G6583" s="6" t="str">
        <f t="shared" si="309"/>
        <v/>
      </c>
      <c r="H6583" s="6" t="str">
        <f t="shared" si="310"/>
        <v/>
      </c>
      <c r="I6583" s="3" t="str">
        <f t="shared" si="311"/>
        <v/>
      </c>
    </row>
    <row r="6584" spans="6:9" x14ac:dyDescent="0.25">
      <c r="F6584" s="6" t="str">
        <f>IF($A6584="","",$E6584-_xlfn.MAXIFS($E$2:$E6583,$C$2:$C6583,$C6584,$A$2:$A6583,$A6584))</f>
        <v/>
      </c>
      <c r="G6584" s="6" t="str">
        <f t="shared" si="309"/>
        <v/>
      </c>
      <c r="H6584" s="6" t="str">
        <f t="shared" si="310"/>
        <v/>
      </c>
      <c r="I6584" s="3" t="str">
        <f t="shared" si="311"/>
        <v/>
      </c>
    </row>
    <row r="6585" spans="6:9" x14ac:dyDescent="0.25">
      <c r="F6585" s="6" t="str">
        <f>IF($A6585="","",$E6585-_xlfn.MAXIFS($E$2:$E6584,$C$2:$C6584,$C6585,$A$2:$A6584,$A6585))</f>
        <v/>
      </c>
      <c r="G6585" s="6" t="str">
        <f t="shared" si="309"/>
        <v/>
      </c>
      <c r="H6585" s="6" t="str">
        <f t="shared" si="310"/>
        <v/>
      </c>
      <c r="I6585" s="3" t="str">
        <f t="shared" si="311"/>
        <v/>
      </c>
    </row>
    <row r="6586" spans="6:9" x14ac:dyDescent="0.25">
      <c r="F6586" s="6" t="str">
        <f>IF($A6586="","",$E6586-_xlfn.MAXIFS($E$2:$E6585,$C$2:$C6585,$C6586,$A$2:$A6585,$A6586))</f>
        <v/>
      </c>
      <c r="G6586" s="6" t="str">
        <f t="shared" si="309"/>
        <v/>
      </c>
      <c r="H6586" s="6" t="str">
        <f t="shared" si="310"/>
        <v/>
      </c>
      <c r="I6586" s="3" t="str">
        <f t="shared" si="311"/>
        <v/>
      </c>
    </row>
    <row r="6587" spans="6:9" x14ac:dyDescent="0.25">
      <c r="F6587" s="6" t="str">
        <f>IF($A6587="","",$E6587-_xlfn.MAXIFS($E$2:$E6586,$C$2:$C6586,$C6587,$A$2:$A6586,$A6587))</f>
        <v/>
      </c>
      <c r="G6587" s="6" t="str">
        <f t="shared" si="309"/>
        <v/>
      </c>
      <c r="H6587" s="6" t="str">
        <f t="shared" si="310"/>
        <v/>
      </c>
      <c r="I6587" s="3" t="str">
        <f t="shared" si="311"/>
        <v/>
      </c>
    </row>
    <row r="6588" spans="6:9" x14ac:dyDescent="0.25">
      <c r="F6588" s="6" t="str">
        <f>IF($A6588="","",$E6588-_xlfn.MAXIFS($E$2:$E6587,$C$2:$C6587,$C6588,$A$2:$A6587,$A6588))</f>
        <v/>
      </c>
      <c r="G6588" s="6" t="str">
        <f t="shared" si="309"/>
        <v/>
      </c>
      <c r="H6588" s="6" t="str">
        <f t="shared" si="310"/>
        <v/>
      </c>
      <c r="I6588" s="3" t="str">
        <f t="shared" si="311"/>
        <v/>
      </c>
    </row>
    <row r="6589" spans="6:9" x14ac:dyDescent="0.25">
      <c r="F6589" s="6" t="str">
        <f>IF($A6589="","",$E6589-_xlfn.MAXIFS($E$2:$E6588,$C$2:$C6588,$C6589,$A$2:$A6588,$A6589))</f>
        <v/>
      </c>
      <c r="G6589" s="6" t="str">
        <f t="shared" si="309"/>
        <v/>
      </c>
      <c r="H6589" s="6" t="str">
        <f t="shared" si="310"/>
        <v/>
      </c>
      <c r="I6589" s="3" t="str">
        <f t="shared" si="311"/>
        <v/>
      </c>
    </row>
    <row r="6590" spans="6:9" x14ac:dyDescent="0.25">
      <c r="F6590" s="6" t="str">
        <f>IF($A6590="","",$E6590-_xlfn.MAXIFS($E$2:$E6589,$C$2:$C6589,$C6590,$A$2:$A6589,$A6590))</f>
        <v/>
      </c>
      <c r="G6590" s="6" t="str">
        <f t="shared" si="309"/>
        <v/>
      </c>
      <c r="H6590" s="6" t="str">
        <f t="shared" si="310"/>
        <v/>
      </c>
      <c r="I6590" s="3" t="str">
        <f t="shared" si="311"/>
        <v/>
      </c>
    </row>
    <row r="6591" spans="6:9" x14ac:dyDescent="0.25">
      <c r="F6591" s="6" t="str">
        <f>IF($A6591="","",$E6591-_xlfn.MAXIFS($E$2:$E6590,$C$2:$C6590,$C6591,$A$2:$A6590,$A6591))</f>
        <v/>
      </c>
      <c r="G6591" s="6" t="str">
        <f t="shared" si="309"/>
        <v/>
      </c>
      <c r="H6591" s="6" t="str">
        <f t="shared" si="310"/>
        <v/>
      </c>
      <c r="I6591" s="3" t="str">
        <f t="shared" si="311"/>
        <v/>
      </c>
    </row>
    <row r="6592" spans="6:9" x14ac:dyDescent="0.25">
      <c r="F6592" s="6" t="str">
        <f>IF($A6592="","",$E6592-_xlfn.MAXIFS($E$2:$E6591,$C$2:$C6591,$C6592,$A$2:$A6591,$A6592))</f>
        <v/>
      </c>
      <c r="G6592" s="6" t="str">
        <f t="shared" si="309"/>
        <v/>
      </c>
      <c r="H6592" s="6" t="str">
        <f t="shared" si="310"/>
        <v/>
      </c>
      <c r="I6592" s="3" t="str">
        <f t="shared" si="311"/>
        <v/>
      </c>
    </row>
    <row r="6593" spans="6:9" x14ac:dyDescent="0.25">
      <c r="F6593" s="6" t="str">
        <f>IF($A6593="","",$E6593-_xlfn.MAXIFS($E$2:$E6592,$C$2:$C6592,$C6593,$A$2:$A6592,$A6593))</f>
        <v/>
      </c>
      <c r="G6593" s="6" t="str">
        <f t="shared" si="309"/>
        <v/>
      </c>
      <c r="H6593" s="6" t="str">
        <f t="shared" si="310"/>
        <v/>
      </c>
      <c r="I6593" s="3" t="str">
        <f t="shared" si="311"/>
        <v/>
      </c>
    </row>
    <row r="6594" spans="6:9" x14ac:dyDescent="0.25">
      <c r="F6594" s="6" t="str">
        <f>IF($A6594="","",$E6594-_xlfn.MAXIFS($E$2:$E6593,$C$2:$C6593,$C6594,$A$2:$A6593,$A6594))</f>
        <v/>
      </c>
      <c r="G6594" s="6" t="str">
        <f t="shared" si="309"/>
        <v/>
      </c>
      <c r="H6594" s="6" t="str">
        <f t="shared" si="310"/>
        <v/>
      </c>
      <c r="I6594" s="3" t="str">
        <f t="shared" si="311"/>
        <v/>
      </c>
    </row>
    <row r="6595" spans="6:9" x14ac:dyDescent="0.25">
      <c r="F6595" s="6" t="str">
        <f>IF($A6595="","",$E6595-_xlfn.MAXIFS($E$2:$E6594,$C$2:$C6594,$C6595,$A$2:$A6594,$A6595))</f>
        <v/>
      </c>
      <c r="G6595" s="6" t="str">
        <f t="shared" si="309"/>
        <v/>
      </c>
      <c r="H6595" s="6" t="str">
        <f t="shared" si="310"/>
        <v/>
      </c>
      <c r="I6595" s="3" t="str">
        <f t="shared" si="311"/>
        <v/>
      </c>
    </row>
    <row r="6596" spans="6:9" x14ac:dyDescent="0.25">
      <c r="F6596" s="6" t="str">
        <f>IF($A6596="","",$E6596-_xlfn.MAXIFS($E$2:$E6595,$C$2:$C6595,$C6596,$A$2:$A6595,$A6596))</f>
        <v/>
      </c>
      <c r="G6596" s="6" t="str">
        <f t="shared" si="309"/>
        <v/>
      </c>
      <c r="H6596" s="6" t="str">
        <f t="shared" si="310"/>
        <v/>
      </c>
      <c r="I6596" s="3" t="str">
        <f t="shared" si="311"/>
        <v/>
      </c>
    </row>
    <row r="6597" spans="6:9" x14ac:dyDescent="0.25">
      <c r="F6597" s="6" t="str">
        <f>IF($A6597="","",$E6597-_xlfn.MAXIFS($E$2:$E6596,$C$2:$C6596,$C6597,$A$2:$A6596,$A6597))</f>
        <v/>
      </c>
      <c r="G6597" s="6" t="str">
        <f t="shared" si="309"/>
        <v/>
      </c>
      <c r="H6597" s="6" t="str">
        <f t="shared" si="310"/>
        <v/>
      </c>
      <c r="I6597" s="3" t="str">
        <f t="shared" si="311"/>
        <v/>
      </c>
    </row>
    <row r="6598" spans="6:9" x14ac:dyDescent="0.25">
      <c r="F6598" s="6" t="str">
        <f>IF($A6598="","",$E6598-_xlfn.MAXIFS($E$2:$E6597,$C$2:$C6597,$C6598,$A$2:$A6597,$A6598))</f>
        <v/>
      </c>
      <c r="G6598" s="6" t="str">
        <f t="shared" si="309"/>
        <v/>
      </c>
      <c r="H6598" s="6" t="str">
        <f t="shared" si="310"/>
        <v/>
      </c>
      <c r="I6598" s="3" t="str">
        <f t="shared" si="311"/>
        <v/>
      </c>
    </row>
    <row r="6599" spans="6:9" x14ac:dyDescent="0.25">
      <c r="F6599" s="6" t="str">
        <f>IF($A6599="","",$E6599-_xlfn.MAXIFS($E$2:$E6598,$C$2:$C6598,$C6599,$A$2:$A6598,$A6599))</f>
        <v/>
      </c>
      <c r="G6599" s="6" t="str">
        <f t="shared" si="309"/>
        <v/>
      </c>
      <c r="H6599" s="6" t="str">
        <f t="shared" si="310"/>
        <v/>
      </c>
      <c r="I6599" s="3" t="str">
        <f t="shared" si="311"/>
        <v/>
      </c>
    </row>
    <row r="6600" spans="6:9" x14ac:dyDescent="0.25">
      <c r="F6600" s="6" t="str">
        <f>IF($A6600="","",$E6600-_xlfn.MAXIFS($E$2:$E6599,$C$2:$C6599,$C6600,$A$2:$A6599,$A6600))</f>
        <v/>
      </c>
      <c r="G6600" s="6" t="str">
        <f t="shared" si="309"/>
        <v/>
      </c>
      <c r="H6600" s="6" t="str">
        <f t="shared" si="310"/>
        <v/>
      </c>
      <c r="I6600" s="3" t="str">
        <f t="shared" si="311"/>
        <v/>
      </c>
    </row>
    <row r="6601" spans="6:9" x14ac:dyDescent="0.25">
      <c r="F6601" s="6" t="str">
        <f>IF($A6601="","",$E6601-_xlfn.MAXIFS($E$2:$E6600,$C$2:$C6600,$C6601,$A$2:$A6600,$A6601))</f>
        <v/>
      </c>
      <c r="G6601" s="6" t="str">
        <f t="shared" ref="G6601:G6664" si="312">IF($A6601="","",HOUR($D6601))</f>
        <v/>
      </c>
      <c r="H6601" s="6" t="str">
        <f t="shared" ref="H6601:H6664" si="313">IF($A6601="","",MINUTE($D6601))</f>
        <v/>
      </c>
      <c r="I6601" s="3" t="str">
        <f t="shared" si="311"/>
        <v/>
      </c>
    </row>
    <row r="6602" spans="6:9" x14ac:dyDescent="0.25">
      <c r="F6602" s="6" t="str">
        <f>IF($A6602="","",$E6602-_xlfn.MAXIFS($E$2:$E6601,$C$2:$C6601,$C6602,$A$2:$A6601,$A6602))</f>
        <v/>
      </c>
      <c r="G6602" s="6" t="str">
        <f t="shared" si="312"/>
        <v/>
      </c>
      <c r="H6602" s="6" t="str">
        <f t="shared" si="313"/>
        <v/>
      </c>
      <c r="I6602" s="3" t="str">
        <f t="shared" ref="I6602:I6665" si="314">IF($F6602&lt;0,"ERROR","")</f>
        <v/>
      </c>
    </row>
    <row r="6603" spans="6:9" x14ac:dyDescent="0.25">
      <c r="F6603" s="6" t="str">
        <f>IF($A6603="","",$E6603-_xlfn.MAXIFS($E$2:$E6602,$C$2:$C6602,$C6603,$A$2:$A6602,$A6603))</f>
        <v/>
      </c>
      <c r="G6603" s="6" t="str">
        <f t="shared" si="312"/>
        <v/>
      </c>
      <c r="H6603" s="6" t="str">
        <f t="shared" si="313"/>
        <v/>
      </c>
      <c r="I6603" s="3" t="str">
        <f t="shared" si="314"/>
        <v/>
      </c>
    </row>
    <row r="6604" spans="6:9" x14ac:dyDescent="0.25">
      <c r="F6604" s="6" t="str">
        <f>IF($A6604="","",$E6604-_xlfn.MAXIFS($E$2:$E6603,$C$2:$C6603,$C6604,$A$2:$A6603,$A6604))</f>
        <v/>
      </c>
      <c r="G6604" s="6" t="str">
        <f t="shared" si="312"/>
        <v/>
      </c>
      <c r="H6604" s="6" t="str">
        <f t="shared" si="313"/>
        <v/>
      </c>
      <c r="I6604" s="3" t="str">
        <f t="shared" si="314"/>
        <v/>
      </c>
    </row>
    <row r="6605" spans="6:9" x14ac:dyDescent="0.25">
      <c r="F6605" s="6" t="str">
        <f>IF($A6605="","",$E6605-_xlfn.MAXIFS($E$2:$E6604,$C$2:$C6604,$C6605,$A$2:$A6604,$A6605))</f>
        <v/>
      </c>
      <c r="G6605" s="6" t="str">
        <f t="shared" si="312"/>
        <v/>
      </c>
      <c r="H6605" s="6" t="str">
        <f t="shared" si="313"/>
        <v/>
      </c>
      <c r="I6605" s="3" t="str">
        <f t="shared" si="314"/>
        <v/>
      </c>
    </row>
    <row r="6606" spans="6:9" x14ac:dyDescent="0.25">
      <c r="F6606" s="6" t="str">
        <f>IF($A6606="","",$E6606-_xlfn.MAXIFS($E$2:$E6605,$C$2:$C6605,$C6606,$A$2:$A6605,$A6606))</f>
        <v/>
      </c>
      <c r="G6606" s="6" t="str">
        <f t="shared" si="312"/>
        <v/>
      </c>
      <c r="H6606" s="6" t="str">
        <f t="shared" si="313"/>
        <v/>
      </c>
      <c r="I6606" s="3" t="str">
        <f t="shared" si="314"/>
        <v/>
      </c>
    </row>
    <row r="6607" spans="6:9" x14ac:dyDescent="0.25">
      <c r="F6607" s="6" t="str">
        <f>IF($A6607="","",$E6607-_xlfn.MAXIFS($E$2:$E6606,$C$2:$C6606,$C6607,$A$2:$A6606,$A6607))</f>
        <v/>
      </c>
      <c r="G6607" s="6" t="str">
        <f t="shared" si="312"/>
        <v/>
      </c>
      <c r="H6607" s="6" t="str">
        <f t="shared" si="313"/>
        <v/>
      </c>
      <c r="I6607" s="3" t="str">
        <f t="shared" si="314"/>
        <v/>
      </c>
    </row>
    <row r="6608" spans="6:9" x14ac:dyDescent="0.25">
      <c r="F6608" s="6" t="str">
        <f>IF($A6608="","",$E6608-_xlfn.MAXIFS($E$2:$E6607,$C$2:$C6607,$C6608,$A$2:$A6607,$A6608))</f>
        <v/>
      </c>
      <c r="G6608" s="6" t="str">
        <f t="shared" si="312"/>
        <v/>
      </c>
      <c r="H6608" s="6" t="str">
        <f t="shared" si="313"/>
        <v/>
      </c>
      <c r="I6608" s="3" t="str">
        <f t="shared" si="314"/>
        <v/>
      </c>
    </row>
    <row r="6609" spans="6:9" x14ac:dyDescent="0.25">
      <c r="F6609" s="6" t="str">
        <f>IF($A6609="","",$E6609-_xlfn.MAXIFS($E$2:$E6608,$C$2:$C6608,$C6609,$A$2:$A6608,$A6609))</f>
        <v/>
      </c>
      <c r="G6609" s="6" t="str">
        <f t="shared" si="312"/>
        <v/>
      </c>
      <c r="H6609" s="6" t="str">
        <f t="shared" si="313"/>
        <v/>
      </c>
      <c r="I6609" s="3" t="str">
        <f t="shared" si="314"/>
        <v/>
      </c>
    </row>
    <row r="6610" spans="6:9" x14ac:dyDescent="0.25">
      <c r="F6610" s="6" t="str">
        <f>IF($A6610="","",$E6610-_xlfn.MAXIFS($E$2:$E6609,$C$2:$C6609,$C6610,$A$2:$A6609,$A6610))</f>
        <v/>
      </c>
      <c r="G6610" s="6" t="str">
        <f t="shared" si="312"/>
        <v/>
      </c>
      <c r="H6610" s="6" t="str">
        <f t="shared" si="313"/>
        <v/>
      </c>
      <c r="I6610" s="3" t="str">
        <f t="shared" si="314"/>
        <v/>
      </c>
    </row>
    <row r="6611" spans="6:9" x14ac:dyDescent="0.25">
      <c r="F6611" s="6" t="str">
        <f>IF($A6611="","",$E6611-_xlfn.MAXIFS($E$2:$E6610,$C$2:$C6610,$C6611,$A$2:$A6610,$A6611))</f>
        <v/>
      </c>
      <c r="G6611" s="6" t="str">
        <f t="shared" si="312"/>
        <v/>
      </c>
      <c r="H6611" s="6" t="str">
        <f t="shared" si="313"/>
        <v/>
      </c>
      <c r="I6611" s="3" t="str">
        <f t="shared" si="314"/>
        <v/>
      </c>
    </row>
    <row r="6612" spans="6:9" x14ac:dyDescent="0.25">
      <c r="F6612" s="6" t="str">
        <f>IF($A6612="","",$E6612-_xlfn.MAXIFS($E$2:$E6611,$C$2:$C6611,$C6612,$A$2:$A6611,$A6612))</f>
        <v/>
      </c>
      <c r="G6612" s="6" t="str">
        <f t="shared" si="312"/>
        <v/>
      </c>
      <c r="H6612" s="6" t="str">
        <f t="shared" si="313"/>
        <v/>
      </c>
      <c r="I6612" s="3" t="str">
        <f t="shared" si="314"/>
        <v/>
      </c>
    </row>
    <row r="6613" spans="6:9" x14ac:dyDescent="0.25">
      <c r="F6613" s="6" t="str">
        <f>IF($A6613="","",$E6613-_xlfn.MAXIFS($E$2:$E6612,$C$2:$C6612,$C6613,$A$2:$A6612,$A6613))</f>
        <v/>
      </c>
      <c r="G6613" s="6" t="str">
        <f t="shared" si="312"/>
        <v/>
      </c>
      <c r="H6613" s="6" t="str">
        <f t="shared" si="313"/>
        <v/>
      </c>
      <c r="I6613" s="3" t="str">
        <f t="shared" si="314"/>
        <v/>
      </c>
    </row>
    <row r="6614" spans="6:9" x14ac:dyDescent="0.25">
      <c r="F6614" s="6" t="str">
        <f>IF($A6614="","",$E6614-_xlfn.MAXIFS($E$2:$E6613,$C$2:$C6613,$C6614,$A$2:$A6613,$A6614))</f>
        <v/>
      </c>
      <c r="G6614" s="6" t="str">
        <f t="shared" si="312"/>
        <v/>
      </c>
      <c r="H6614" s="6" t="str">
        <f t="shared" si="313"/>
        <v/>
      </c>
      <c r="I6614" s="3" t="str">
        <f t="shared" si="314"/>
        <v/>
      </c>
    </row>
    <row r="6615" spans="6:9" x14ac:dyDescent="0.25">
      <c r="F6615" s="6" t="str">
        <f>IF($A6615="","",$E6615-_xlfn.MAXIFS($E$2:$E6614,$C$2:$C6614,$C6615,$A$2:$A6614,$A6615))</f>
        <v/>
      </c>
      <c r="G6615" s="6" t="str">
        <f t="shared" si="312"/>
        <v/>
      </c>
      <c r="H6615" s="6" t="str">
        <f t="shared" si="313"/>
        <v/>
      </c>
      <c r="I6615" s="3" t="str">
        <f t="shared" si="314"/>
        <v/>
      </c>
    </row>
    <row r="6616" spans="6:9" x14ac:dyDescent="0.25">
      <c r="F6616" s="6" t="str">
        <f>IF($A6616="","",$E6616-_xlfn.MAXIFS($E$2:$E6615,$C$2:$C6615,$C6616,$A$2:$A6615,$A6616))</f>
        <v/>
      </c>
      <c r="G6616" s="6" t="str">
        <f t="shared" si="312"/>
        <v/>
      </c>
      <c r="H6616" s="6" t="str">
        <f t="shared" si="313"/>
        <v/>
      </c>
      <c r="I6616" s="3" t="str">
        <f t="shared" si="314"/>
        <v/>
      </c>
    </row>
    <row r="6617" spans="6:9" x14ac:dyDescent="0.25">
      <c r="F6617" s="6" t="str">
        <f>IF($A6617="","",$E6617-_xlfn.MAXIFS($E$2:$E6616,$C$2:$C6616,$C6617,$A$2:$A6616,$A6617))</f>
        <v/>
      </c>
      <c r="G6617" s="6" t="str">
        <f t="shared" si="312"/>
        <v/>
      </c>
      <c r="H6617" s="6" t="str">
        <f t="shared" si="313"/>
        <v/>
      </c>
      <c r="I6617" s="3" t="str">
        <f t="shared" si="314"/>
        <v/>
      </c>
    </row>
    <row r="6618" spans="6:9" x14ac:dyDescent="0.25">
      <c r="F6618" s="6" t="str">
        <f>IF($A6618="","",$E6618-_xlfn.MAXIFS($E$2:$E6617,$C$2:$C6617,$C6618,$A$2:$A6617,$A6618))</f>
        <v/>
      </c>
      <c r="G6618" s="6" t="str">
        <f t="shared" si="312"/>
        <v/>
      </c>
      <c r="H6618" s="6" t="str">
        <f t="shared" si="313"/>
        <v/>
      </c>
      <c r="I6618" s="3" t="str">
        <f t="shared" si="314"/>
        <v/>
      </c>
    </row>
    <row r="6619" spans="6:9" x14ac:dyDescent="0.25">
      <c r="F6619" s="6" t="str">
        <f>IF($A6619="","",$E6619-_xlfn.MAXIFS($E$2:$E6618,$C$2:$C6618,$C6619,$A$2:$A6618,$A6619))</f>
        <v/>
      </c>
      <c r="G6619" s="6" t="str">
        <f t="shared" si="312"/>
        <v/>
      </c>
      <c r="H6619" s="6" t="str">
        <f t="shared" si="313"/>
        <v/>
      </c>
      <c r="I6619" s="3" t="str">
        <f t="shared" si="314"/>
        <v/>
      </c>
    </row>
    <row r="6620" spans="6:9" x14ac:dyDescent="0.25">
      <c r="F6620" s="6" t="str">
        <f>IF($A6620="","",$E6620-_xlfn.MAXIFS($E$2:$E6619,$C$2:$C6619,$C6620,$A$2:$A6619,$A6620))</f>
        <v/>
      </c>
      <c r="G6620" s="6" t="str">
        <f t="shared" si="312"/>
        <v/>
      </c>
      <c r="H6620" s="6" t="str">
        <f t="shared" si="313"/>
        <v/>
      </c>
      <c r="I6620" s="3" t="str">
        <f t="shared" si="314"/>
        <v/>
      </c>
    </row>
    <row r="6621" spans="6:9" x14ac:dyDescent="0.25">
      <c r="F6621" s="6" t="str">
        <f>IF($A6621="","",$E6621-_xlfn.MAXIFS($E$2:$E6620,$C$2:$C6620,$C6621,$A$2:$A6620,$A6621))</f>
        <v/>
      </c>
      <c r="G6621" s="6" t="str">
        <f t="shared" si="312"/>
        <v/>
      </c>
      <c r="H6621" s="6" t="str">
        <f t="shared" si="313"/>
        <v/>
      </c>
      <c r="I6621" s="3" t="str">
        <f t="shared" si="314"/>
        <v/>
      </c>
    </row>
    <row r="6622" spans="6:9" x14ac:dyDescent="0.25">
      <c r="F6622" s="6" t="str">
        <f>IF($A6622="","",$E6622-_xlfn.MAXIFS($E$2:$E6621,$C$2:$C6621,$C6622,$A$2:$A6621,$A6622))</f>
        <v/>
      </c>
      <c r="G6622" s="6" t="str">
        <f t="shared" si="312"/>
        <v/>
      </c>
      <c r="H6622" s="6" t="str">
        <f t="shared" si="313"/>
        <v/>
      </c>
      <c r="I6622" s="3" t="str">
        <f t="shared" si="314"/>
        <v/>
      </c>
    </row>
    <row r="6623" spans="6:9" x14ac:dyDescent="0.25">
      <c r="F6623" s="6" t="str">
        <f>IF($A6623="","",$E6623-_xlfn.MAXIFS($E$2:$E6622,$C$2:$C6622,$C6623,$A$2:$A6622,$A6623))</f>
        <v/>
      </c>
      <c r="G6623" s="6" t="str">
        <f t="shared" si="312"/>
        <v/>
      </c>
      <c r="H6623" s="6" t="str">
        <f t="shared" si="313"/>
        <v/>
      </c>
      <c r="I6623" s="3" t="str">
        <f t="shared" si="314"/>
        <v/>
      </c>
    </row>
    <row r="6624" spans="6:9" x14ac:dyDescent="0.25">
      <c r="F6624" s="6" t="str">
        <f>IF($A6624="","",$E6624-_xlfn.MAXIFS($E$2:$E6623,$C$2:$C6623,$C6624,$A$2:$A6623,$A6624))</f>
        <v/>
      </c>
      <c r="G6624" s="6" t="str">
        <f t="shared" si="312"/>
        <v/>
      </c>
      <c r="H6624" s="6" t="str">
        <f t="shared" si="313"/>
        <v/>
      </c>
      <c r="I6624" s="3" t="str">
        <f t="shared" si="314"/>
        <v/>
      </c>
    </row>
    <row r="6625" spans="6:9" x14ac:dyDescent="0.25">
      <c r="F6625" s="6" t="str">
        <f>IF($A6625="","",$E6625-_xlfn.MAXIFS($E$2:$E6624,$C$2:$C6624,$C6625,$A$2:$A6624,$A6625))</f>
        <v/>
      </c>
      <c r="G6625" s="6" t="str">
        <f t="shared" si="312"/>
        <v/>
      </c>
      <c r="H6625" s="6" t="str">
        <f t="shared" si="313"/>
        <v/>
      </c>
      <c r="I6625" s="3" t="str">
        <f t="shared" si="314"/>
        <v/>
      </c>
    </row>
    <row r="6626" spans="6:9" x14ac:dyDescent="0.25">
      <c r="F6626" s="6" t="str">
        <f>IF($A6626="","",$E6626-_xlfn.MAXIFS($E$2:$E6625,$C$2:$C6625,$C6626,$A$2:$A6625,$A6626))</f>
        <v/>
      </c>
      <c r="G6626" s="6" t="str">
        <f t="shared" si="312"/>
        <v/>
      </c>
      <c r="H6626" s="6" t="str">
        <f t="shared" si="313"/>
        <v/>
      </c>
      <c r="I6626" s="3" t="str">
        <f t="shared" si="314"/>
        <v/>
      </c>
    </row>
    <row r="6627" spans="6:9" x14ac:dyDescent="0.25">
      <c r="F6627" s="6" t="str">
        <f>IF($A6627="","",$E6627-_xlfn.MAXIFS($E$2:$E6626,$C$2:$C6626,$C6627,$A$2:$A6626,$A6627))</f>
        <v/>
      </c>
      <c r="G6627" s="6" t="str">
        <f t="shared" si="312"/>
        <v/>
      </c>
      <c r="H6627" s="6" t="str">
        <f t="shared" si="313"/>
        <v/>
      </c>
      <c r="I6627" s="3" t="str">
        <f t="shared" si="314"/>
        <v/>
      </c>
    </row>
    <row r="6628" spans="6:9" x14ac:dyDescent="0.25">
      <c r="F6628" s="6" t="str">
        <f>IF($A6628="","",$E6628-_xlfn.MAXIFS($E$2:$E6627,$C$2:$C6627,$C6628,$A$2:$A6627,$A6628))</f>
        <v/>
      </c>
      <c r="G6628" s="6" t="str">
        <f t="shared" si="312"/>
        <v/>
      </c>
      <c r="H6628" s="6" t="str">
        <f t="shared" si="313"/>
        <v/>
      </c>
      <c r="I6628" s="3" t="str">
        <f t="shared" si="314"/>
        <v/>
      </c>
    </row>
    <row r="6629" spans="6:9" x14ac:dyDescent="0.25">
      <c r="F6629" s="6" t="str">
        <f>IF($A6629="","",$E6629-_xlfn.MAXIFS($E$2:$E6628,$C$2:$C6628,$C6629,$A$2:$A6628,$A6629))</f>
        <v/>
      </c>
      <c r="G6629" s="6" t="str">
        <f t="shared" si="312"/>
        <v/>
      </c>
      <c r="H6629" s="6" t="str">
        <f t="shared" si="313"/>
        <v/>
      </c>
      <c r="I6629" s="3" t="str">
        <f t="shared" si="314"/>
        <v/>
      </c>
    </row>
    <row r="6630" spans="6:9" x14ac:dyDescent="0.25">
      <c r="F6630" s="6" t="str">
        <f>IF($A6630="","",$E6630-_xlfn.MAXIFS($E$2:$E6629,$C$2:$C6629,$C6630,$A$2:$A6629,$A6630))</f>
        <v/>
      </c>
      <c r="G6630" s="6" t="str">
        <f t="shared" si="312"/>
        <v/>
      </c>
      <c r="H6630" s="6" t="str">
        <f t="shared" si="313"/>
        <v/>
      </c>
      <c r="I6630" s="3" t="str">
        <f t="shared" si="314"/>
        <v/>
      </c>
    </row>
    <row r="6631" spans="6:9" x14ac:dyDescent="0.25">
      <c r="F6631" s="6" t="str">
        <f>IF($A6631="","",$E6631-_xlfn.MAXIFS($E$2:$E6630,$C$2:$C6630,$C6631,$A$2:$A6630,$A6631))</f>
        <v/>
      </c>
      <c r="G6631" s="6" t="str">
        <f t="shared" si="312"/>
        <v/>
      </c>
      <c r="H6631" s="6" t="str">
        <f t="shared" si="313"/>
        <v/>
      </c>
      <c r="I6631" s="3" t="str">
        <f t="shared" si="314"/>
        <v/>
      </c>
    </row>
    <row r="6632" spans="6:9" x14ac:dyDescent="0.25">
      <c r="F6632" s="6" t="str">
        <f>IF($A6632="","",$E6632-_xlfn.MAXIFS($E$2:$E6631,$C$2:$C6631,$C6632,$A$2:$A6631,$A6632))</f>
        <v/>
      </c>
      <c r="G6632" s="6" t="str">
        <f t="shared" si="312"/>
        <v/>
      </c>
      <c r="H6632" s="6" t="str">
        <f t="shared" si="313"/>
        <v/>
      </c>
      <c r="I6632" s="3" t="str">
        <f t="shared" si="314"/>
        <v/>
      </c>
    </row>
    <row r="6633" spans="6:9" x14ac:dyDescent="0.25">
      <c r="F6633" s="6" t="str">
        <f>IF($A6633="","",$E6633-_xlfn.MAXIFS($E$2:$E6632,$C$2:$C6632,$C6633,$A$2:$A6632,$A6633))</f>
        <v/>
      </c>
      <c r="G6633" s="6" t="str">
        <f t="shared" si="312"/>
        <v/>
      </c>
      <c r="H6633" s="6" t="str">
        <f t="shared" si="313"/>
        <v/>
      </c>
      <c r="I6633" s="3" t="str">
        <f t="shared" si="314"/>
        <v/>
      </c>
    </row>
    <row r="6634" spans="6:9" x14ac:dyDescent="0.25">
      <c r="F6634" s="6" t="str">
        <f>IF($A6634="","",$E6634-_xlfn.MAXIFS($E$2:$E6633,$C$2:$C6633,$C6634,$A$2:$A6633,$A6634))</f>
        <v/>
      </c>
      <c r="G6634" s="6" t="str">
        <f t="shared" si="312"/>
        <v/>
      </c>
      <c r="H6634" s="6" t="str">
        <f t="shared" si="313"/>
        <v/>
      </c>
      <c r="I6634" s="3" t="str">
        <f t="shared" si="314"/>
        <v/>
      </c>
    </row>
    <row r="6635" spans="6:9" x14ac:dyDescent="0.25">
      <c r="F6635" s="6" t="str">
        <f>IF($A6635="","",$E6635-_xlfn.MAXIFS($E$2:$E6634,$C$2:$C6634,$C6635,$A$2:$A6634,$A6635))</f>
        <v/>
      </c>
      <c r="G6635" s="6" t="str">
        <f t="shared" si="312"/>
        <v/>
      </c>
      <c r="H6635" s="6" t="str">
        <f t="shared" si="313"/>
        <v/>
      </c>
      <c r="I6635" s="3" t="str">
        <f t="shared" si="314"/>
        <v/>
      </c>
    </row>
    <row r="6636" spans="6:9" x14ac:dyDescent="0.25">
      <c r="F6636" s="6" t="str">
        <f>IF($A6636="","",$E6636-_xlfn.MAXIFS($E$2:$E6635,$C$2:$C6635,$C6636,$A$2:$A6635,$A6636))</f>
        <v/>
      </c>
      <c r="G6636" s="6" t="str">
        <f t="shared" si="312"/>
        <v/>
      </c>
      <c r="H6636" s="6" t="str">
        <f t="shared" si="313"/>
        <v/>
      </c>
      <c r="I6636" s="3" t="str">
        <f t="shared" si="314"/>
        <v/>
      </c>
    </row>
    <row r="6637" spans="6:9" x14ac:dyDescent="0.25">
      <c r="F6637" s="6" t="str">
        <f>IF($A6637="","",$E6637-_xlfn.MAXIFS($E$2:$E6636,$C$2:$C6636,$C6637,$A$2:$A6636,$A6637))</f>
        <v/>
      </c>
      <c r="G6637" s="6" t="str">
        <f t="shared" si="312"/>
        <v/>
      </c>
      <c r="H6637" s="6" t="str">
        <f t="shared" si="313"/>
        <v/>
      </c>
      <c r="I6637" s="3" t="str">
        <f t="shared" si="314"/>
        <v/>
      </c>
    </row>
    <row r="6638" spans="6:9" x14ac:dyDescent="0.25">
      <c r="F6638" s="6" t="str">
        <f>IF($A6638="","",$E6638-_xlfn.MAXIFS($E$2:$E6637,$C$2:$C6637,$C6638,$A$2:$A6637,$A6638))</f>
        <v/>
      </c>
      <c r="G6638" s="6" t="str">
        <f t="shared" si="312"/>
        <v/>
      </c>
      <c r="H6638" s="6" t="str">
        <f t="shared" si="313"/>
        <v/>
      </c>
      <c r="I6638" s="3" t="str">
        <f t="shared" si="314"/>
        <v/>
      </c>
    </row>
    <row r="6639" spans="6:9" x14ac:dyDescent="0.25">
      <c r="F6639" s="6" t="str">
        <f>IF($A6639="","",$E6639-_xlfn.MAXIFS($E$2:$E6638,$C$2:$C6638,$C6639,$A$2:$A6638,$A6639))</f>
        <v/>
      </c>
      <c r="G6639" s="6" t="str">
        <f t="shared" si="312"/>
        <v/>
      </c>
      <c r="H6639" s="6" t="str">
        <f t="shared" si="313"/>
        <v/>
      </c>
      <c r="I6639" s="3" t="str">
        <f t="shared" si="314"/>
        <v/>
      </c>
    </row>
    <row r="6640" spans="6:9" x14ac:dyDescent="0.25">
      <c r="F6640" s="6" t="str">
        <f>IF($A6640="","",$E6640-_xlfn.MAXIFS($E$2:$E6639,$C$2:$C6639,$C6640,$A$2:$A6639,$A6640))</f>
        <v/>
      </c>
      <c r="G6640" s="6" t="str">
        <f t="shared" si="312"/>
        <v/>
      </c>
      <c r="H6640" s="6" t="str">
        <f t="shared" si="313"/>
        <v/>
      </c>
      <c r="I6640" s="3" t="str">
        <f t="shared" si="314"/>
        <v/>
      </c>
    </row>
    <row r="6641" spans="6:9" x14ac:dyDescent="0.25">
      <c r="F6641" s="6" t="str">
        <f>IF($A6641="","",$E6641-_xlfn.MAXIFS($E$2:$E6640,$C$2:$C6640,$C6641,$A$2:$A6640,$A6641))</f>
        <v/>
      </c>
      <c r="G6641" s="6" t="str">
        <f t="shared" si="312"/>
        <v/>
      </c>
      <c r="H6641" s="6" t="str">
        <f t="shared" si="313"/>
        <v/>
      </c>
      <c r="I6641" s="3" t="str">
        <f t="shared" si="314"/>
        <v/>
      </c>
    </row>
    <row r="6642" spans="6:9" x14ac:dyDescent="0.25">
      <c r="F6642" s="6" t="str">
        <f>IF($A6642="","",$E6642-_xlfn.MAXIFS($E$2:$E6641,$C$2:$C6641,$C6642,$A$2:$A6641,$A6642))</f>
        <v/>
      </c>
      <c r="G6642" s="6" t="str">
        <f t="shared" si="312"/>
        <v/>
      </c>
      <c r="H6642" s="6" t="str">
        <f t="shared" si="313"/>
        <v/>
      </c>
      <c r="I6642" s="3" t="str">
        <f t="shared" si="314"/>
        <v/>
      </c>
    </row>
    <row r="6643" spans="6:9" x14ac:dyDescent="0.25">
      <c r="F6643" s="6" t="str">
        <f>IF($A6643="","",$E6643-_xlfn.MAXIFS($E$2:$E6642,$C$2:$C6642,$C6643,$A$2:$A6642,$A6643))</f>
        <v/>
      </c>
      <c r="G6643" s="6" t="str">
        <f t="shared" si="312"/>
        <v/>
      </c>
      <c r="H6643" s="6" t="str">
        <f t="shared" si="313"/>
        <v/>
      </c>
      <c r="I6643" s="3" t="str">
        <f t="shared" si="314"/>
        <v/>
      </c>
    </row>
    <row r="6644" spans="6:9" x14ac:dyDescent="0.25">
      <c r="F6644" s="6" t="str">
        <f>IF($A6644="","",$E6644-_xlfn.MAXIFS($E$2:$E6643,$C$2:$C6643,$C6644,$A$2:$A6643,$A6644))</f>
        <v/>
      </c>
      <c r="G6644" s="6" t="str">
        <f t="shared" si="312"/>
        <v/>
      </c>
      <c r="H6644" s="6" t="str">
        <f t="shared" si="313"/>
        <v/>
      </c>
      <c r="I6644" s="3" t="str">
        <f t="shared" si="314"/>
        <v/>
      </c>
    </row>
    <row r="6645" spans="6:9" x14ac:dyDescent="0.25">
      <c r="F6645" s="6" t="str">
        <f>IF($A6645="","",$E6645-_xlfn.MAXIFS($E$2:$E6644,$C$2:$C6644,$C6645,$A$2:$A6644,$A6645))</f>
        <v/>
      </c>
      <c r="G6645" s="6" t="str">
        <f t="shared" si="312"/>
        <v/>
      </c>
      <c r="H6645" s="6" t="str">
        <f t="shared" si="313"/>
        <v/>
      </c>
      <c r="I6645" s="3" t="str">
        <f t="shared" si="314"/>
        <v/>
      </c>
    </row>
    <row r="6646" spans="6:9" x14ac:dyDescent="0.25">
      <c r="F6646" s="6" t="str">
        <f>IF($A6646="","",$E6646-_xlfn.MAXIFS($E$2:$E6645,$C$2:$C6645,$C6646,$A$2:$A6645,$A6646))</f>
        <v/>
      </c>
      <c r="G6646" s="6" t="str">
        <f t="shared" si="312"/>
        <v/>
      </c>
      <c r="H6646" s="6" t="str">
        <f t="shared" si="313"/>
        <v/>
      </c>
      <c r="I6646" s="3" t="str">
        <f t="shared" si="314"/>
        <v/>
      </c>
    </row>
    <row r="6647" spans="6:9" x14ac:dyDescent="0.25">
      <c r="F6647" s="6" t="str">
        <f>IF($A6647="","",$E6647-_xlfn.MAXIFS($E$2:$E6646,$C$2:$C6646,$C6647,$A$2:$A6646,$A6647))</f>
        <v/>
      </c>
      <c r="G6647" s="6" t="str">
        <f t="shared" si="312"/>
        <v/>
      </c>
      <c r="H6647" s="6" t="str">
        <f t="shared" si="313"/>
        <v/>
      </c>
      <c r="I6647" s="3" t="str">
        <f t="shared" si="314"/>
        <v/>
      </c>
    </row>
    <row r="6648" spans="6:9" x14ac:dyDescent="0.25">
      <c r="F6648" s="6" t="str">
        <f>IF($A6648="","",$E6648-_xlfn.MAXIFS($E$2:$E6647,$C$2:$C6647,$C6648,$A$2:$A6647,$A6648))</f>
        <v/>
      </c>
      <c r="G6648" s="6" t="str">
        <f t="shared" si="312"/>
        <v/>
      </c>
      <c r="H6648" s="6" t="str">
        <f t="shared" si="313"/>
        <v/>
      </c>
      <c r="I6648" s="3" t="str">
        <f t="shared" si="314"/>
        <v/>
      </c>
    </row>
    <row r="6649" spans="6:9" x14ac:dyDescent="0.25">
      <c r="F6649" s="6" t="str">
        <f>IF($A6649="","",$E6649-_xlfn.MAXIFS($E$2:$E6648,$C$2:$C6648,$C6649,$A$2:$A6648,$A6649))</f>
        <v/>
      </c>
      <c r="G6649" s="6" t="str">
        <f t="shared" si="312"/>
        <v/>
      </c>
      <c r="H6649" s="6" t="str">
        <f t="shared" si="313"/>
        <v/>
      </c>
      <c r="I6649" s="3" t="str">
        <f t="shared" si="314"/>
        <v/>
      </c>
    </row>
    <row r="6650" spans="6:9" x14ac:dyDescent="0.25">
      <c r="F6650" s="6" t="str">
        <f>IF($A6650="","",$E6650-_xlfn.MAXIFS($E$2:$E6649,$C$2:$C6649,$C6650,$A$2:$A6649,$A6650))</f>
        <v/>
      </c>
      <c r="G6650" s="6" t="str">
        <f t="shared" si="312"/>
        <v/>
      </c>
      <c r="H6650" s="6" t="str">
        <f t="shared" si="313"/>
        <v/>
      </c>
      <c r="I6650" s="3" t="str">
        <f t="shared" si="314"/>
        <v/>
      </c>
    </row>
    <row r="6651" spans="6:9" x14ac:dyDescent="0.25">
      <c r="F6651" s="6" t="str">
        <f>IF($A6651="","",$E6651-_xlfn.MAXIFS($E$2:$E6650,$C$2:$C6650,$C6651,$A$2:$A6650,$A6651))</f>
        <v/>
      </c>
      <c r="G6651" s="6" t="str">
        <f t="shared" si="312"/>
        <v/>
      </c>
      <c r="H6651" s="6" t="str">
        <f t="shared" si="313"/>
        <v/>
      </c>
      <c r="I6651" s="3" t="str">
        <f t="shared" si="314"/>
        <v/>
      </c>
    </row>
    <row r="6652" spans="6:9" x14ac:dyDescent="0.25">
      <c r="F6652" s="6" t="str">
        <f>IF($A6652="","",$E6652-_xlfn.MAXIFS($E$2:$E6651,$C$2:$C6651,$C6652,$A$2:$A6651,$A6652))</f>
        <v/>
      </c>
      <c r="G6652" s="6" t="str">
        <f t="shared" si="312"/>
        <v/>
      </c>
      <c r="H6652" s="6" t="str">
        <f t="shared" si="313"/>
        <v/>
      </c>
      <c r="I6652" s="3" t="str">
        <f t="shared" si="314"/>
        <v/>
      </c>
    </row>
    <row r="6653" spans="6:9" x14ac:dyDescent="0.25">
      <c r="F6653" s="6" t="str">
        <f>IF($A6653="","",$E6653-_xlfn.MAXIFS($E$2:$E6652,$C$2:$C6652,$C6653,$A$2:$A6652,$A6653))</f>
        <v/>
      </c>
      <c r="G6653" s="6" t="str">
        <f t="shared" si="312"/>
        <v/>
      </c>
      <c r="H6653" s="6" t="str">
        <f t="shared" si="313"/>
        <v/>
      </c>
      <c r="I6653" s="3" t="str">
        <f t="shared" si="314"/>
        <v/>
      </c>
    </row>
    <row r="6654" spans="6:9" x14ac:dyDescent="0.25">
      <c r="F6654" s="6" t="str">
        <f>IF($A6654="","",$E6654-_xlfn.MAXIFS($E$2:$E6653,$C$2:$C6653,$C6654,$A$2:$A6653,$A6654))</f>
        <v/>
      </c>
      <c r="G6654" s="6" t="str">
        <f t="shared" si="312"/>
        <v/>
      </c>
      <c r="H6654" s="6" t="str">
        <f t="shared" si="313"/>
        <v/>
      </c>
      <c r="I6654" s="3" t="str">
        <f t="shared" si="314"/>
        <v/>
      </c>
    </row>
    <row r="6655" spans="6:9" x14ac:dyDescent="0.25">
      <c r="F6655" s="6" t="str">
        <f>IF($A6655="","",$E6655-_xlfn.MAXIFS($E$2:$E6654,$C$2:$C6654,$C6655,$A$2:$A6654,$A6655))</f>
        <v/>
      </c>
      <c r="G6655" s="6" t="str">
        <f t="shared" si="312"/>
        <v/>
      </c>
      <c r="H6655" s="6" t="str">
        <f t="shared" si="313"/>
        <v/>
      </c>
      <c r="I6655" s="3" t="str">
        <f t="shared" si="314"/>
        <v/>
      </c>
    </row>
    <row r="6656" spans="6:9" x14ac:dyDescent="0.25">
      <c r="F6656" s="6" t="str">
        <f>IF($A6656="","",$E6656-_xlfn.MAXIFS($E$2:$E6655,$C$2:$C6655,$C6656,$A$2:$A6655,$A6656))</f>
        <v/>
      </c>
      <c r="G6656" s="6" t="str">
        <f t="shared" si="312"/>
        <v/>
      </c>
      <c r="H6656" s="6" t="str">
        <f t="shared" si="313"/>
        <v/>
      </c>
      <c r="I6656" s="3" t="str">
        <f t="shared" si="314"/>
        <v/>
      </c>
    </row>
    <row r="6657" spans="6:9" x14ac:dyDescent="0.25">
      <c r="F6657" s="6" t="str">
        <f>IF($A6657="","",$E6657-_xlfn.MAXIFS($E$2:$E6656,$C$2:$C6656,$C6657,$A$2:$A6656,$A6657))</f>
        <v/>
      </c>
      <c r="G6657" s="6" t="str">
        <f t="shared" si="312"/>
        <v/>
      </c>
      <c r="H6657" s="6" t="str">
        <f t="shared" si="313"/>
        <v/>
      </c>
      <c r="I6657" s="3" t="str">
        <f t="shared" si="314"/>
        <v/>
      </c>
    </row>
    <row r="6658" spans="6:9" x14ac:dyDescent="0.25">
      <c r="F6658" s="6" t="str">
        <f>IF($A6658="","",$E6658-_xlfn.MAXIFS($E$2:$E6657,$C$2:$C6657,$C6658,$A$2:$A6657,$A6658))</f>
        <v/>
      </c>
      <c r="G6658" s="6" t="str">
        <f t="shared" si="312"/>
        <v/>
      </c>
      <c r="H6658" s="6" t="str">
        <f t="shared" si="313"/>
        <v/>
      </c>
      <c r="I6658" s="3" t="str">
        <f t="shared" si="314"/>
        <v/>
      </c>
    </row>
    <row r="6659" spans="6:9" x14ac:dyDescent="0.25">
      <c r="F6659" s="6" t="str">
        <f>IF($A6659="","",$E6659-_xlfn.MAXIFS($E$2:$E6658,$C$2:$C6658,$C6659,$A$2:$A6658,$A6659))</f>
        <v/>
      </c>
      <c r="G6659" s="6" t="str">
        <f t="shared" si="312"/>
        <v/>
      </c>
      <c r="H6659" s="6" t="str">
        <f t="shared" si="313"/>
        <v/>
      </c>
      <c r="I6659" s="3" t="str">
        <f t="shared" si="314"/>
        <v/>
      </c>
    </row>
    <row r="6660" spans="6:9" x14ac:dyDescent="0.25">
      <c r="F6660" s="6" t="str">
        <f>IF($A6660="","",$E6660-_xlfn.MAXIFS($E$2:$E6659,$C$2:$C6659,$C6660,$A$2:$A6659,$A6660))</f>
        <v/>
      </c>
      <c r="G6660" s="6" t="str">
        <f t="shared" si="312"/>
        <v/>
      </c>
      <c r="H6660" s="6" t="str">
        <f t="shared" si="313"/>
        <v/>
      </c>
      <c r="I6660" s="3" t="str">
        <f t="shared" si="314"/>
        <v/>
      </c>
    </row>
    <row r="6661" spans="6:9" x14ac:dyDescent="0.25">
      <c r="F6661" s="6" t="str">
        <f>IF($A6661="","",$E6661-_xlfn.MAXIFS($E$2:$E6660,$C$2:$C6660,$C6661,$A$2:$A6660,$A6661))</f>
        <v/>
      </c>
      <c r="G6661" s="6" t="str">
        <f t="shared" si="312"/>
        <v/>
      </c>
      <c r="H6661" s="6" t="str">
        <f t="shared" si="313"/>
        <v/>
      </c>
      <c r="I6661" s="3" t="str">
        <f t="shared" si="314"/>
        <v/>
      </c>
    </row>
    <row r="6662" spans="6:9" x14ac:dyDescent="0.25">
      <c r="F6662" s="6" t="str">
        <f>IF($A6662="","",$E6662-_xlfn.MAXIFS($E$2:$E6661,$C$2:$C6661,$C6662,$A$2:$A6661,$A6662))</f>
        <v/>
      </c>
      <c r="G6662" s="6" t="str">
        <f t="shared" si="312"/>
        <v/>
      </c>
      <c r="H6662" s="6" t="str">
        <f t="shared" si="313"/>
        <v/>
      </c>
      <c r="I6662" s="3" t="str">
        <f t="shared" si="314"/>
        <v/>
      </c>
    </row>
    <row r="6663" spans="6:9" x14ac:dyDescent="0.25">
      <c r="F6663" s="6" t="str">
        <f>IF($A6663="","",$E6663-_xlfn.MAXIFS($E$2:$E6662,$C$2:$C6662,$C6663,$A$2:$A6662,$A6663))</f>
        <v/>
      </c>
      <c r="G6663" s="6" t="str">
        <f t="shared" si="312"/>
        <v/>
      </c>
      <c r="H6663" s="6" t="str">
        <f t="shared" si="313"/>
        <v/>
      </c>
      <c r="I6663" s="3" t="str">
        <f t="shared" si="314"/>
        <v/>
      </c>
    </row>
    <row r="6664" spans="6:9" x14ac:dyDescent="0.25">
      <c r="F6664" s="6" t="str">
        <f>IF($A6664="","",$E6664-_xlfn.MAXIFS($E$2:$E6663,$C$2:$C6663,$C6664,$A$2:$A6663,$A6664))</f>
        <v/>
      </c>
      <c r="G6664" s="6" t="str">
        <f t="shared" si="312"/>
        <v/>
      </c>
      <c r="H6664" s="6" t="str">
        <f t="shared" si="313"/>
        <v/>
      </c>
      <c r="I6664" s="3" t="str">
        <f t="shared" si="314"/>
        <v/>
      </c>
    </row>
    <row r="6665" spans="6:9" x14ac:dyDescent="0.25">
      <c r="F6665" s="6" t="str">
        <f>IF($A6665="","",$E6665-_xlfn.MAXIFS($E$2:$E6664,$C$2:$C6664,$C6665,$A$2:$A6664,$A6665))</f>
        <v/>
      </c>
      <c r="G6665" s="6" t="str">
        <f t="shared" ref="G6665:G6728" si="315">IF($A6665="","",HOUR($D6665))</f>
        <v/>
      </c>
      <c r="H6665" s="6" t="str">
        <f t="shared" ref="H6665:H6728" si="316">IF($A6665="","",MINUTE($D6665))</f>
        <v/>
      </c>
      <c r="I6665" s="3" t="str">
        <f t="shared" si="314"/>
        <v/>
      </c>
    </row>
    <row r="6666" spans="6:9" x14ac:dyDescent="0.25">
      <c r="F6666" s="6" t="str">
        <f>IF($A6666="","",$E6666-_xlfn.MAXIFS($E$2:$E6665,$C$2:$C6665,$C6666,$A$2:$A6665,$A6666))</f>
        <v/>
      </c>
      <c r="G6666" s="6" t="str">
        <f t="shared" si="315"/>
        <v/>
      </c>
      <c r="H6666" s="6" t="str">
        <f t="shared" si="316"/>
        <v/>
      </c>
      <c r="I6666" s="3" t="str">
        <f t="shared" ref="I6666:I6729" si="317">IF($F6666&lt;0,"ERROR","")</f>
        <v/>
      </c>
    </row>
    <row r="6667" spans="6:9" x14ac:dyDescent="0.25">
      <c r="F6667" s="6" t="str">
        <f>IF($A6667="","",$E6667-_xlfn.MAXIFS($E$2:$E6666,$C$2:$C6666,$C6667,$A$2:$A6666,$A6667))</f>
        <v/>
      </c>
      <c r="G6667" s="6" t="str">
        <f t="shared" si="315"/>
        <v/>
      </c>
      <c r="H6667" s="6" t="str">
        <f t="shared" si="316"/>
        <v/>
      </c>
      <c r="I6667" s="3" t="str">
        <f t="shared" si="317"/>
        <v/>
      </c>
    </row>
    <row r="6668" spans="6:9" x14ac:dyDescent="0.25">
      <c r="F6668" s="6" t="str">
        <f>IF($A6668="","",$E6668-_xlfn.MAXIFS($E$2:$E6667,$C$2:$C6667,$C6668,$A$2:$A6667,$A6668))</f>
        <v/>
      </c>
      <c r="G6668" s="6" t="str">
        <f t="shared" si="315"/>
        <v/>
      </c>
      <c r="H6668" s="6" t="str">
        <f t="shared" si="316"/>
        <v/>
      </c>
      <c r="I6668" s="3" t="str">
        <f t="shared" si="317"/>
        <v/>
      </c>
    </row>
    <row r="6669" spans="6:9" x14ac:dyDescent="0.25">
      <c r="F6669" s="6" t="str">
        <f>IF($A6669="","",$E6669-_xlfn.MAXIFS($E$2:$E6668,$C$2:$C6668,$C6669,$A$2:$A6668,$A6669))</f>
        <v/>
      </c>
      <c r="G6669" s="6" t="str">
        <f t="shared" si="315"/>
        <v/>
      </c>
      <c r="H6669" s="6" t="str">
        <f t="shared" si="316"/>
        <v/>
      </c>
      <c r="I6669" s="3" t="str">
        <f t="shared" si="317"/>
        <v/>
      </c>
    </row>
    <row r="6670" spans="6:9" x14ac:dyDescent="0.25">
      <c r="F6670" s="6" t="str">
        <f>IF($A6670="","",$E6670-_xlfn.MAXIFS($E$2:$E6669,$C$2:$C6669,$C6670,$A$2:$A6669,$A6670))</f>
        <v/>
      </c>
      <c r="G6670" s="6" t="str">
        <f t="shared" si="315"/>
        <v/>
      </c>
      <c r="H6670" s="6" t="str">
        <f t="shared" si="316"/>
        <v/>
      </c>
      <c r="I6670" s="3" t="str">
        <f t="shared" si="317"/>
        <v/>
      </c>
    </row>
    <row r="6671" spans="6:9" x14ac:dyDescent="0.25">
      <c r="F6671" s="6" t="str">
        <f>IF($A6671="","",$E6671-_xlfn.MAXIFS($E$2:$E6670,$C$2:$C6670,$C6671,$A$2:$A6670,$A6671))</f>
        <v/>
      </c>
      <c r="G6671" s="6" t="str">
        <f t="shared" si="315"/>
        <v/>
      </c>
      <c r="H6671" s="6" t="str">
        <f t="shared" si="316"/>
        <v/>
      </c>
      <c r="I6671" s="3" t="str">
        <f t="shared" si="317"/>
        <v/>
      </c>
    </row>
    <row r="6672" spans="6:9" x14ac:dyDescent="0.25">
      <c r="F6672" s="6" t="str">
        <f>IF($A6672="","",$E6672-_xlfn.MAXIFS($E$2:$E6671,$C$2:$C6671,$C6672,$A$2:$A6671,$A6672))</f>
        <v/>
      </c>
      <c r="G6672" s="6" t="str">
        <f t="shared" si="315"/>
        <v/>
      </c>
      <c r="H6672" s="6" t="str">
        <f t="shared" si="316"/>
        <v/>
      </c>
      <c r="I6672" s="3" t="str">
        <f t="shared" si="317"/>
        <v/>
      </c>
    </row>
    <row r="6673" spans="6:9" x14ac:dyDescent="0.25">
      <c r="F6673" s="6" t="str">
        <f>IF($A6673="","",$E6673-_xlfn.MAXIFS($E$2:$E6672,$C$2:$C6672,$C6673,$A$2:$A6672,$A6673))</f>
        <v/>
      </c>
      <c r="G6673" s="6" t="str">
        <f t="shared" si="315"/>
        <v/>
      </c>
      <c r="H6673" s="6" t="str">
        <f t="shared" si="316"/>
        <v/>
      </c>
      <c r="I6673" s="3" t="str">
        <f t="shared" si="317"/>
        <v/>
      </c>
    </row>
    <row r="6674" spans="6:9" x14ac:dyDescent="0.25">
      <c r="F6674" s="6" t="str">
        <f>IF($A6674="","",$E6674-_xlfn.MAXIFS($E$2:$E6673,$C$2:$C6673,$C6674,$A$2:$A6673,$A6674))</f>
        <v/>
      </c>
      <c r="G6674" s="6" t="str">
        <f t="shared" si="315"/>
        <v/>
      </c>
      <c r="H6674" s="6" t="str">
        <f t="shared" si="316"/>
        <v/>
      </c>
      <c r="I6674" s="3" t="str">
        <f t="shared" si="317"/>
        <v/>
      </c>
    </row>
    <row r="6675" spans="6:9" x14ac:dyDescent="0.25">
      <c r="F6675" s="6" t="str">
        <f>IF($A6675="","",$E6675-_xlfn.MAXIFS($E$2:$E6674,$C$2:$C6674,$C6675,$A$2:$A6674,$A6675))</f>
        <v/>
      </c>
      <c r="G6675" s="6" t="str">
        <f t="shared" si="315"/>
        <v/>
      </c>
      <c r="H6675" s="6" t="str">
        <f t="shared" si="316"/>
        <v/>
      </c>
      <c r="I6675" s="3" t="str">
        <f t="shared" si="317"/>
        <v/>
      </c>
    </row>
    <row r="6676" spans="6:9" x14ac:dyDescent="0.25">
      <c r="F6676" s="6" t="str">
        <f>IF($A6676="","",$E6676-_xlfn.MAXIFS($E$2:$E6675,$C$2:$C6675,$C6676,$A$2:$A6675,$A6676))</f>
        <v/>
      </c>
      <c r="G6676" s="6" t="str">
        <f t="shared" si="315"/>
        <v/>
      </c>
      <c r="H6676" s="6" t="str">
        <f t="shared" si="316"/>
        <v/>
      </c>
      <c r="I6676" s="3" t="str">
        <f t="shared" si="317"/>
        <v/>
      </c>
    </row>
    <row r="6677" spans="6:9" x14ac:dyDescent="0.25">
      <c r="F6677" s="6" t="str">
        <f>IF($A6677="","",$E6677-_xlfn.MAXIFS($E$2:$E6676,$C$2:$C6676,$C6677,$A$2:$A6676,$A6677))</f>
        <v/>
      </c>
      <c r="G6677" s="6" t="str">
        <f t="shared" si="315"/>
        <v/>
      </c>
      <c r="H6677" s="6" t="str">
        <f t="shared" si="316"/>
        <v/>
      </c>
      <c r="I6677" s="3" t="str">
        <f t="shared" si="317"/>
        <v/>
      </c>
    </row>
    <row r="6678" spans="6:9" x14ac:dyDescent="0.25">
      <c r="F6678" s="6" t="str">
        <f>IF($A6678="","",$E6678-_xlfn.MAXIFS($E$2:$E6677,$C$2:$C6677,$C6678,$A$2:$A6677,$A6678))</f>
        <v/>
      </c>
      <c r="G6678" s="6" t="str">
        <f t="shared" si="315"/>
        <v/>
      </c>
      <c r="H6678" s="6" t="str">
        <f t="shared" si="316"/>
        <v/>
      </c>
      <c r="I6678" s="3" t="str">
        <f t="shared" si="317"/>
        <v/>
      </c>
    </row>
    <row r="6679" spans="6:9" x14ac:dyDescent="0.25">
      <c r="F6679" s="6" t="str">
        <f>IF($A6679="","",$E6679-_xlfn.MAXIFS($E$2:$E6678,$C$2:$C6678,$C6679,$A$2:$A6678,$A6679))</f>
        <v/>
      </c>
      <c r="G6679" s="6" t="str">
        <f t="shared" si="315"/>
        <v/>
      </c>
      <c r="H6679" s="6" t="str">
        <f t="shared" si="316"/>
        <v/>
      </c>
      <c r="I6679" s="3" t="str">
        <f t="shared" si="317"/>
        <v/>
      </c>
    </row>
    <row r="6680" spans="6:9" x14ac:dyDescent="0.25">
      <c r="F6680" s="6" t="str">
        <f>IF($A6680="","",$E6680-_xlfn.MAXIFS($E$2:$E6679,$C$2:$C6679,$C6680,$A$2:$A6679,$A6680))</f>
        <v/>
      </c>
      <c r="G6680" s="6" t="str">
        <f t="shared" si="315"/>
        <v/>
      </c>
      <c r="H6680" s="6" t="str">
        <f t="shared" si="316"/>
        <v/>
      </c>
      <c r="I6680" s="3" t="str">
        <f t="shared" si="317"/>
        <v/>
      </c>
    </row>
    <row r="6681" spans="6:9" x14ac:dyDescent="0.25">
      <c r="F6681" s="6" t="str">
        <f>IF($A6681="","",$E6681-_xlfn.MAXIFS($E$2:$E6680,$C$2:$C6680,$C6681,$A$2:$A6680,$A6681))</f>
        <v/>
      </c>
      <c r="G6681" s="6" t="str">
        <f t="shared" si="315"/>
        <v/>
      </c>
      <c r="H6681" s="6" t="str">
        <f t="shared" si="316"/>
        <v/>
      </c>
      <c r="I6681" s="3" t="str">
        <f t="shared" si="317"/>
        <v/>
      </c>
    </row>
    <row r="6682" spans="6:9" x14ac:dyDescent="0.25">
      <c r="F6682" s="6" t="str">
        <f>IF($A6682="","",$E6682-_xlfn.MAXIFS($E$2:$E6681,$C$2:$C6681,$C6682,$A$2:$A6681,$A6682))</f>
        <v/>
      </c>
      <c r="G6682" s="6" t="str">
        <f t="shared" si="315"/>
        <v/>
      </c>
      <c r="H6682" s="6" t="str">
        <f t="shared" si="316"/>
        <v/>
      </c>
      <c r="I6682" s="3" t="str">
        <f t="shared" si="317"/>
        <v/>
      </c>
    </row>
    <row r="6683" spans="6:9" x14ac:dyDescent="0.25">
      <c r="F6683" s="6" t="str">
        <f>IF($A6683="","",$E6683-_xlfn.MAXIFS($E$2:$E6682,$C$2:$C6682,$C6683,$A$2:$A6682,$A6683))</f>
        <v/>
      </c>
      <c r="G6683" s="6" t="str">
        <f t="shared" si="315"/>
        <v/>
      </c>
      <c r="H6683" s="6" t="str">
        <f t="shared" si="316"/>
        <v/>
      </c>
      <c r="I6683" s="3" t="str">
        <f t="shared" si="317"/>
        <v/>
      </c>
    </row>
    <row r="6684" spans="6:9" x14ac:dyDescent="0.25">
      <c r="F6684" s="6" t="str">
        <f>IF($A6684="","",$E6684-_xlfn.MAXIFS($E$2:$E6683,$C$2:$C6683,$C6684,$A$2:$A6683,$A6684))</f>
        <v/>
      </c>
      <c r="G6684" s="6" t="str">
        <f t="shared" si="315"/>
        <v/>
      </c>
      <c r="H6684" s="6" t="str">
        <f t="shared" si="316"/>
        <v/>
      </c>
      <c r="I6684" s="3" t="str">
        <f t="shared" si="317"/>
        <v/>
      </c>
    </row>
    <row r="6685" spans="6:9" x14ac:dyDescent="0.25">
      <c r="F6685" s="6" t="str">
        <f>IF($A6685="","",$E6685-_xlfn.MAXIFS($E$2:$E6684,$C$2:$C6684,$C6685,$A$2:$A6684,$A6685))</f>
        <v/>
      </c>
      <c r="G6685" s="6" t="str">
        <f t="shared" si="315"/>
        <v/>
      </c>
      <c r="H6685" s="6" t="str">
        <f t="shared" si="316"/>
        <v/>
      </c>
      <c r="I6685" s="3" t="str">
        <f t="shared" si="317"/>
        <v/>
      </c>
    </row>
    <row r="6686" spans="6:9" x14ac:dyDescent="0.25">
      <c r="F6686" s="6" t="str">
        <f>IF($A6686="","",$E6686-_xlfn.MAXIFS($E$2:$E6685,$C$2:$C6685,$C6686,$A$2:$A6685,$A6686))</f>
        <v/>
      </c>
      <c r="G6686" s="6" t="str">
        <f t="shared" si="315"/>
        <v/>
      </c>
      <c r="H6686" s="6" t="str">
        <f t="shared" si="316"/>
        <v/>
      </c>
      <c r="I6686" s="3" t="str">
        <f t="shared" si="317"/>
        <v/>
      </c>
    </row>
    <row r="6687" spans="6:9" x14ac:dyDescent="0.25">
      <c r="F6687" s="6" t="str">
        <f>IF($A6687="","",$E6687-_xlfn.MAXIFS($E$2:$E6686,$C$2:$C6686,$C6687,$A$2:$A6686,$A6687))</f>
        <v/>
      </c>
      <c r="G6687" s="6" t="str">
        <f t="shared" si="315"/>
        <v/>
      </c>
      <c r="H6687" s="6" t="str">
        <f t="shared" si="316"/>
        <v/>
      </c>
      <c r="I6687" s="3" t="str">
        <f t="shared" si="317"/>
        <v/>
      </c>
    </row>
    <row r="6688" spans="6:9" x14ac:dyDescent="0.25">
      <c r="F6688" s="6" t="str">
        <f>IF($A6688="","",$E6688-_xlfn.MAXIFS($E$2:$E6687,$C$2:$C6687,$C6688,$A$2:$A6687,$A6688))</f>
        <v/>
      </c>
      <c r="G6688" s="6" t="str">
        <f t="shared" si="315"/>
        <v/>
      </c>
      <c r="H6688" s="6" t="str">
        <f t="shared" si="316"/>
        <v/>
      </c>
      <c r="I6688" s="3" t="str">
        <f t="shared" si="317"/>
        <v/>
      </c>
    </row>
    <row r="6689" spans="6:9" x14ac:dyDescent="0.25">
      <c r="F6689" s="6" t="str">
        <f>IF($A6689="","",$E6689-_xlfn.MAXIFS($E$2:$E6688,$C$2:$C6688,$C6689,$A$2:$A6688,$A6689))</f>
        <v/>
      </c>
      <c r="G6689" s="6" t="str">
        <f t="shared" si="315"/>
        <v/>
      </c>
      <c r="H6689" s="6" t="str">
        <f t="shared" si="316"/>
        <v/>
      </c>
      <c r="I6689" s="3" t="str">
        <f t="shared" si="317"/>
        <v/>
      </c>
    </row>
    <row r="6690" spans="6:9" x14ac:dyDescent="0.25">
      <c r="F6690" s="6" t="str">
        <f>IF($A6690="","",$E6690-_xlfn.MAXIFS($E$2:$E6689,$C$2:$C6689,$C6690,$A$2:$A6689,$A6690))</f>
        <v/>
      </c>
      <c r="G6690" s="6" t="str">
        <f t="shared" si="315"/>
        <v/>
      </c>
      <c r="H6690" s="6" t="str">
        <f t="shared" si="316"/>
        <v/>
      </c>
      <c r="I6690" s="3" t="str">
        <f t="shared" si="317"/>
        <v/>
      </c>
    </row>
    <row r="6691" spans="6:9" x14ac:dyDescent="0.25">
      <c r="F6691" s="6" t="str">
        <f>IF($A6691="","",$E6691-_xlfn.MAXIFS($E$2:$E6690,$C$2:$C6690,$C6691,$A$2:$A6690,$A6691))</f>
        <v/>
      </c>
      <c r="G6691" s="6" t="str">
        <f t="shared" si="315"/>
        <v/>
      </c>
      <c r="H6691" s="6" t="str">
        <f t="shared" si="316"/>
        <v/>
      </c>
      <c r="I6691" s="3" t="str">
        <f t="shared" si="317"/>
        <v/>
      </c>
    </row>
    <row r="6692" spans="6:9" x14ac:dyDescent="0.25">
      <c r="F6692" s="6" t="str">
        <f>IF($A6692="","",$E6692-_xlfn.MAXIFS($E$2:$E6691,$C$2:$C6691,$C6692,$A$2:$A6691,$A6692))</f>
        <v/>
      </c>
      <c r="G6692" s="6" t="str">
        <f t="shared" si="315"/>
        <v/>
      </c>
      <c r="H6692" s="6" t="str">
        <f t="shared" si="316"/>
        <v/>
      </c>
      <c r="I6692" s="3" t="str">
        <f t="shared" si="317"/>
        <v/>
      </c>
    </row>
    <row r="6693" spans="6:9" x14ac:dyDescent="0.25">
      <c r="F6693" s="6" t="str">
        <f>IF($A6693="","",$E6693-_xlfn.MAXIFS($E$2:$E6692,$C$2:$C6692,$C6693,$A$2:$A6692,$A6693))</f>
        <v/>
      </c>
      <c r="G6693" s="6" t="str">
        <f t="shared" si="315"/>
        <v/>
      </c>
      <c r="H6693" s="6" t="str">
        <f t="shared" si="316"/>
        <v/>
      </c>
      <c r="I6693" s="3" t="str">
        <f t="shared" si="317"/>
        <v/>
      </c>
    </row>
    <row r="6694" spans="6:9" x14ac:dyDescent="0.25">
      <c r="F6694" s="6" t="str">
        <f>IF($A6694="","",$E6694-_xlfn.MAXIFS($E$2:$E6693,$C$2:$C6693,$C6694,$A$2:$A6693,$A6694))</f>
        <v/>
      </c>
      <c r="G6694" s="6" t="str">
        <f t="shared" si="315"/>
        <v/>
      </c>
      <c r="H6694" s="6" t="str">
        <f t="shared" si="316"/>
        <v/>
      </c>
      <c r="I6694" s="3" t="str">
        <f t="shared" si="317"/>
        <v/>
      </c>
    </row>
    <row r="6695" spans="6:9" x14ac:dyDescent="0.25">
      <c r="F6695" s="6" t="str">
        <f>IF($A6695="","",$E6695-_xlfn.MAXIFS($E$2:$E6694,$C$2:$C6694,$C6695,$A$2:$A6694,$A6695))</f>
        <v/>
      </c>
      <c r="G6695" s="6" t="str">
        <f t="shared" si="315"/>
        <v/>
      </c>
      <c r="H6695" s="6" t="str">
        <f t="shared" si="316"/>
        <v/>
      </c>
      <c r="I6695" s="3" t="str">
        <f t="shared" si="317"/>
        <v/>
      </c>
    </row>
    <row r="6696" spans="6:9" x14ac:dyDescent="0.25">
      <c r="F6696" s="6" t="str">
        <f>IF($A6696="","",$E6696-_xlfn.MAXIFS($E$2:$E6695,$C$2:$C6695,$C6696,$A$2:$A6695,$A6696))</f>
        <v/>
      </c>
      <c r="G6696" s="6" t="str">
        <f t="shared" si="315"/>
        <v/>
      </c>
      <c r="H6696" s="6" t="str">
        <f t="shared" si="316"/>
        <v/>
      </c>
      <c r="I6696" s="3" t="str">
        <f t="shared" si="317"/>
        <v/>
      </c>
    </row>
    <row r="6697" spans="6:9" x14ac:dyDescent="0.25">
      <c r="F6697" s="6" t="str">
        <f>IF($A6697="","",$E6697-_xlfn.MAXIFS($E$2:$E6696,$C$2:$C6696,$C6697,$A$2:$A6696,$A6697))</f>
        <v/>
      </c>
      <c r="G6697" s="6" t="str">
        <f t="shared" si="315"/>
        <v/>
      </c>
      <c r="H6697" s="6" t="str">
        <f t="shared" si="316"/>
        <v/>
      </c>
      <c r="I6697" s="3" t="str">
        <f t="shared" si="317"/>
        <v/>
      </c>
    </row>
    <row r="6698" spans="6:9" x14ac:dyDescent="0.25">
      <c r="F6698" s="6" t="str">
        <f>IF($A6698="","",$E6698-_xlfn.MAXIFS($E$2:$E6697,$C$2:$C6697,$C6698,$A$2:$A6697,$A6698))</f>
        <v/>
      </c>
      <c r="G6698" s="6" t="str">
        <f t="shared" si="315"/>
        <v/>
      </c>
      <c r="H6698" s="6" t="str">
        <f t="shared" si="316"/>
        <v/>
      </c>
      <c r="I6698" s="3" t="str">
        <f t="shared" si="317"/>
        <v/>
      </c>
    </row>
    <row r="6699" spans="6:9" x14ac:dyDescent="0.25">
      <c r="F6699" s="6" t="str">
        <f>IF($A6699="","",$E6699-_xlfn.MAXIFS($E$2:$E6698,$C$2:$C6698,$C6699,$A$2:$A6698,$A6699))</f>
        <v/>
      </c>
      <c r="G6699" s="6" t="str">
        <f t="shared" si="315"/>
        <v/>
      </c>
      <c r="H6699" s="6" t="str">
        <f t="shared" si="316"/>
        <v/>
      </c>
      <c r="I6699" s="3" t="str">
        <f t="shared" si="317"/>
        <v/>
      </c>
    </row>
    <row r="6700" spans="6:9" x14ac:dyDescent="0.25">
      <c r="F6700" s="6" t="str">
        <f>IF($A6700="","",$E6700-_xlfn.MAXIFS($E$2:$E6699,$C$2:$C6699,$C6700,$A$2:$A6699,$A6700))</f>
        <v/>
      </c>
      <c r="G6700" s="6" t="str">
        <f t="shared" si="315"/>
        <v/>
      </c>
      <c r="H6700" s="6" t="str">
        <f t="shared" si="316"/>
        <v/>
      </c>
      <c r="I6700" s="3" t="str">
        <f t="shared" si="317"/>
        <v/>
      </c>
    </row>
    <row r="6701" spans="6:9" x14ac:dyDescent="0.25">
      <c r="F6701" s="6" t="str">
        <f>IF($A6701="","",$E6701-_xlfn.MAXIFS($E$2:$E6700,$C$2:$C6700,$C6701,$A$2:$A6700,$A6701))</f>
        <v/>
      </c>
      <c r="G6701" s="6" t="str">
        <f t="shared" si="315"/>
        <v/>
      </c>
      <c r="H6701" s="6" t="str">
        <f t="shared" si="316"/>
        <v/>
      </c>
      <c r="I6701" s="3" t="str">
        <f t="shared" si="317"/>
        <v/>
      </c>
    </row>
    <row r="6702" spans="6:9" x14ac:dyDescent="0.25">
      <c r="F6702" s="6" t="str">
        <f>IF($A6702="","",$E6702-_xlfn.MAXIFS($E$2:$E6701,$C$2:$C6701,$C6702,$A$2:$A6701,$A6702))</f>
        <v/>
      </c>
      <c r="G6702" s="6" t="str">
        <f t="shared" si="315"/>
        <v/>
      </c>
      <c r="H6702" s="6" t="str">
        <f t="shared" si="316"/>
        <v/>
      </c>
      <c r="I6702" s="3" t="str">
        <f t="shared" si="317"/>
        <v/>
      </c>
    </row>
    <row r="6703" spans="6:9" x14ac:dyDescent="0.25">
      <c r="F6703" s="6" t="str">
        <f>IF($A6703="","",$E6703-_xlfn.MAXIFS($E$2:$E6702,$C$2:$C6702,$C6703,$A$2:$A6702,$A6703))</f>
        <v/>
      </c>
      <c r="G6703" s="6" t="str">
        <f t="shared" si="315"/>
        <v/>
      </c>
      <c r="H6703" s="6" t="str">
        <f t="shared" si="316"/>
        <v/>
      </c>
      <c r="I6703" s="3" t="str">
        <f t="shared" si="317"/>
        <v/>
      </c>
    </row>
    <row r="6704" spans="6:9" x14ac:dyDescent="0.25">
      <c r="F6704" s="6" t="str">
        <f>IF($A6704="","",$E6704-_xlfn.MAXIFS($E$2:$E6703,$C$2:$C6703,$C6704,$A$2:$A6703,$A6704))</f>
        <v/>
      </c>
      <c r="G6704" s="6" t="str">
        <f t="shared" si="315"/>
        <v/>
      </c>
      <c r="H6704" s="6" t="str">
        <f t="shared" si="316"/>
        <v/>
      </c>
      <c r="I6704" s="3" t="str">
        <f t="shared" si="317"/>
        <v/>
      </c>
    </row>
    <row r="6705" spans="6:9" x14ac:dyDescent="0.25">
      <c r="F6705" s="6" t="str">
        <f>IF($A6705="","",$E6705-_xlfn.MAXIFS($E$2:$E6704,$C$2:$C6704,$C6705,$A$2:$A6704,$A6705))</f>
        <v/>
      </c>
      <c r="G6705" s="6" t="str">
        <f t="shared" si="315"/>
        <v/>
      </c>
      <c r="H6705" s="6" t="str">
        <f t="shared" si="316"/>
        <v/>
      </c>
      <c r="I6705" s="3" t="str">
        <f t="shared" si="317"/>
        <v/>
      </c>
    </row>
    <row r="6706" spans="6:9" x14ac:dyDescent="0.25">
      <c r="F6706" s="6" t="str">
        <f>IF($A6706="","",$E6706-_xlfn.MAXIFS($E$2:$E6705,$C$2:$C6705,$C6706,$A$2:$A6705,$A6706))</f>
        <v/>
      </c>
      <c r="G6706" s="6" t="str">
        <f t="shared" si="315"/>
        <v/>
      </c>
      <c r="H6706" s="6" t="str">
        <f t="shared" si="316"/>
        <v/>
      </c>
      <c r="I6706" s="3" t="str">
        <f t="shared" si="317"/>
        <v/>
      </c>
    </row>
    <row r="6707" spans="6:9" x14ac:dyDescent="0.25">
      <c r="F6707" s="6" t="str">
        <f>IF($A6707="","",$E6707-_xlfn.MAXIFS($E$2:$E6706,$C$2:$C6706,$C6707,$A$2:$A6706,$A6707))</f>
        <v/>
      </c>
      <c r="G6707" s="6" t="str">
        <f t="shared" si="315"/>
        <v/>
      </c>
      <c r="H6707" s="6" t="str">
        <f t="shared" si="316"/>
        <v/>
      </c>
      <c r="I6707" s="3" t="str">
        <f t="shared" si="317"/>
        <v/>
      </c>
    </row>
    <row r="6708" spans="6:9" x14ac:dyDescent="0.25">
      <c r="F6708" s="6" t="str">
        <f>IF($A6708="","",$E6708-_xlfn.MAXIFS($E$2:$E6707,$C$2:$C6707,$C6708,$A$2:$A6707,$A6708))</f>
        <v/>
      </c>
      <c r="G6708" s="6" t="str">
        <f t="shared" si="315"/>
        <v/>
      </c>
      <c r="H6708" s="6" t="str">
        <f t="shared" si="316"/>
        <v/>
      </c>
      <c r="I6708" s="3" t="str">
        <f t="shared" si="317"/>
        <v/>
      </c>
    </row>
    <row r="6709" spans="6:9" x14ac:dyDescent="0.25">
      <c r="F6709" s="6" t="str">
        <f>IF($A6709="","",$E6709-_xlfn.MAXIFS($E$2:$E6708,$C$2:$C6708,$C6709,$A$2:$A6708,$A6709))</f>
        <v/>
      </c>
      <c r="G6709" s="6" t="str">
        <f t="shared" si="315"/>
        <v/>
      </c>
      <c r="H6709" s="6" t="str">
        <f t="shared" si="316"/>
        <v/>
      </c>
      <c r="I6709" s="3" t="str">
        <f t="shared" si="317"/>
        <v/>
      </c>
    </row>
    <row r="6710" spans="6:9" x14ac:dyDescent="0.25">
      <c r="F6710" s="6" t="str">
        <f>IF($A6710="","",$E6710-_xlfn.MAXIFS($E$2:$E6709,$C$2:$C6709,$C6710,$A$2:$A6709,$A6710))</f>
        <v/>
      </c>
      <c r="G6710" s="6" t="str">
        <f t="shared" si="315"/>
        <v/>
      </c>
      <c r="H6710" s="6" t="str">
        <f t="shared" si="316"/>
        <v/>
      </c>
      <c r="I6710" s="3" t="str">
        <f t="shared" si="317"/>
        <v/>
      </c>
    </row>
    <row r="6711" spans="6:9" x14ac:dyDescent="0.25">
      <c r="F6711" s="6" t="str">
        <f>IF($A6711="","",$E6711-_xlfn.MAXIFS($E$2:$E6710,$C$2:$C6710,$C6711,$A$2:$A6710,$A6711))</f>
        <v/>
      </c>
      <c r="G6711" s="6" t="str">
        <f t="shared" si="315"/>
        <v/>
      </c>
      <c r="H6711" s="6" t="str">
        <f t="shared" si="316"/>
        <v/>
      </c>
      <c r="I6711" s="3" t="str">
        <f t="shared" si="317"/>
        <v/>
      </c>
    </row>
    <row r="6712" spans="6:9" x14ac:dyDescent="0.25">
      <c r="F6712" s="6" t="str">
        <f>IF($A6712="","",$E6712-_xlfn.MAXIFS($E$2:$E6711,$C$2:$C6711,$C6712,$A$2:$A6711,$A6712))</f>
        <v/>
      </c>
      <c r="G6712" s="6" t="str">
        <f t="shared" si="315"/>
        <v/>
      </c>
      <c r="H6712" s="6" t="str">
        <f t="shared" si="316"/>
        <v/>
      </c>
      <c r="I6712" s="3" t="str">
        <f t="shared" si="317"/>
        <v/>
      </c>
    </row>
    <row r="6713" spans="6:9" x14ac:dyDescent="0.25">
      <c r="F6713" s="6" t="str">
        <f>IF($A6713="","",$E6713-_xlfn.MAXIFS($E$2:$E6712,$C$2:$C6712,$C6713,$A$2:$A6712,$A6713))</f>
        <v/>
      </c>
      <c r="G6713" s="6" t="str">
        <f t="shared" si="315"/>
        <v/>
      </c>
      <c r="H6713" s="6" t="str">
        <f t="shared" si="316"/>
        <v/>
      </c>
      <c r="I6713" s="3" t="str">
        <f t="shared" si="317"/>
        <v/>
      </c>
    </row>
    <row r="6714" spans="6:9" x14ac:dyDescent="0.25">
      <c r="F6714" s="6" t="str">
        <f>IF($A6714="","",$E6714-_xlfn.MAXIFS($E$2:$E6713,$C$2:$C6713,$C6714,$A$2:$A6713,$A6714))</f>
        <v/>
      </c>
      <c r="G6714" s="6" t="str">
        <f t="shared" si="315"/>
        <v/>
      </c>
      <c r="H6714" s="6" t="str">
        <f t="shared" si="316"/>
        <v/>
      </c>
      <c r="I6714" s="3" t="str">
        <f t="shared" si="317"/>
        <v/>
      </c>
    </row>
    <row r="6715" spans="6:9" x14ac:dyDescent="0.25">
      <c r="F6715" s="6" t="str">
        <f>IF($A6715="","",$E6715-_xlfn.MAXIFS($E$2:$E6714,$C$2:$C6714,$C6715,$A$2:$A6714,$A6715))</f>
        <v/>
      </c>
      <c r="G6715" s="6" t="str">
        <f t="shared" si="315"/>
        <v/>
      </c>
      <c r="H6715" s="6" t="str">
        <f t="shared" si="316"/>
        <v/>
      </c>
      <c r="I6715" s="3" t="str">
        <f t="shared" si="317"/>
        <v/>
      </c>
    </row>
    <row r="6716" spans="6:9" x14ac:dyDescent="0.25">
      <c r="F6716" s="6" t="str">
        <f>IF($A6716="","",$E6716-_xlfn.MAXIFS($E$2:$E6715,$C$2:$C6715,$C6716,$A$2:$A6715,$A6716))</f>
        <v/>
      </c>
      <c r="G6716" s="6" t="str">
        <f t="shared" si="315"/>
        <v/>
      </c>
      <c r="H6716" s="6" t="str">
        <f t="shared" si="316"/>
        <v/>
      </c>
      <c r="I6716" s="3" t="str">
        <f t="shared" si="317"/>
        <v/>
      </c>
    </row>
    <row r="6717" spans="6:9" x14ac:dyDescent="0.25">
      <c r="F6717" s="6" t="str">
        <f>IF($A6717="","",$E6717-_xlfn.MAXIFS($E$2:$E6716,$C$2:$C6716,$C6717,$A$2:$A6716,$A6717))</f>
        <v/>
      </c>
      <c r="G6717" s="6" t="str">
        <f t="shared" si="315"/>
        <v/>
      </c>
      <c r="H6717" s="6" t="str">
        <f t="shared" si="316"/>
        <v/>
      </c>
      <c r="I6717" s="3" t="str">
        <f t="shared" si="317"/>
        <v/>
      </c>
    </row>
    <row r="6718" spans="6:9" x14ac:dyDescent="0.25">
      <c r="F6718" s="6" t="str">
        <f>IF($A6718="","",$E6718-_xlfn.MAXIFS($E$2:$E6717,$C$2:$C6717,$C6718,$A$2:$A6717,$A6718))</f>
        <v/>
      </c>
      <c r="G6718" s="6" t="str">
        <f t="shared" si="315"/>
        <v/>
      </c>
      <c r="H6718" s="6" t="str">
        <f t="shared" si="316"/>
        <v/>
      </c>
      <c r="I6718" s="3" t="str">
        <f t="shared" si="317"/>
        <v/>
      </c>
    </row>
    <row r="6719" spans="6:9" x14ac:dyDescent="0.25">
      <c r="F6719" s="6" t="str">
        <f>IF($A6719="","",$E6719-_xlfn.MAXIFS($E$2:$E6718,$C$2:$C6718,$C6719,$A$2:$A6718,$A6719))</f>
        <v/>
      </c>
      <c r="G6719" s="6" t="str">
        <f t="shared" si="315"/>
        <v/>
      </c>
      <c r="H6719" s="6" t="str">
        <f t="shared" si="316"/>
        <v/>
      </c>
      <c r="I6719" s="3" t="str">
        <f t="shared" si="317"/>
        <v/>
      </c>
    </row>
    <row r="6720" spans="6:9" x14ac:dyDescent="0.25">
      <c r="F6720" s="6" t="str">
        <f>IF($A6720="","",$E6720-_xlfn.MAXIFS($E$2:$E6719,$C$2:$C6719,$C6720,$A$2:$A6719,$A6720))</f>
        <v/>
      </c>
      <c r="G6720" s="6" t="str">
        <f t="shared" si="315"/>
        <v/>
      </c>
      <c r="H6720" s="6" t="str">
        <f t="shared" si="316"/>
        <v/>
      </c>
      <c r="I6720" s="3" t="str">
        <f t="shared" si="317"/>
        <v/>
      </c>
    </row>
    <row r="6721" spans="6:9" x14ac:dyDescent="0.25">
      <c r="F6721" s="6" t="str">
        <f>IF($A6721="","",$E6721-_xlfn.MAXIFS($E$2:$E6720,$C$2:$C6720,$C6721,$A$2:$A6720,$A6721))</f>
        <v/>
      </c>
      <c r="G6721" s="6" t="str">
        <f t="shared" si="315"/>
        <v/>
      </c>
      <c r="H6721" s="6" t="str">
        <f t="shared" si="316"/>
        <v/>
      </c>
      <c r="I6721" s="3" t="str">
        <f t="shared" si="317"/>
        <v/>
      </c>
    </row>
    <row r="6722" spans="6:9" x14ac:dyDescent="0.25">
      <c r="F6722" s="6" t="str">
        <f>IF($A6722="","",$E6722-_xlfn.MAXIFS($E$2:$E6721,$C$2:$C6721,$C6722,$A$2:$A6721,$A6722))</f>
        <v/>
      </c>
      <c r="G6722" s="6" t="str">
        <f t="shared" si="315"/>
        <v/>
      </c>
      <c r="H6722" s="6" t="str">
        <f t="shared" si="316"/>
        <v/>
      </c>
      <c r="I6722" s="3" t="str">
        <f t="shared" si="317"/>
        <v/>
      </c>
    </row>
    <row r="6723" spans="6:9" x14ac:dyDescent="0.25">
      <c r="F6723" s="6" t="str">
        <f>IF($A6723="","",$E6723-_xlfn.MAXIFS($E$2:$E6722,$C$2:$C6722,$C6723,$A$2:$A6722,$A6723))</f>
        <v/>
      </c>
      <c r="G6723" s="6" t="str">
        <f t="shared" si="315"/>
        <v/>
      </c>
      <c r="H6723" s="6" t="str">
        <f t="shared" si="316"/>
        <v/>
      </c>
      <c r="I6723" s="3" t="str">
        <f t="shared" si="317"/>
        <v/>
      </c>
    </row>
    <row r="6724" spans="6:9" x14ac:dyDescent="0.25">
      <c r="F6724" s="6" t="str">
        <f>IF($A6724="","",$E6724-_xlfn.MAXIFS($E$2:$E6723,$C$2:$C6723,$C6724,$A$2:$A6723,$A6724))</f>
        <v/>
      </c>
      <c r="G6724" s="6" t="str">
        <f t="shared" si="315"/>
        <v/>
      </c>
      <c r="H6724" s="6" t="str">
        <f t="shared" si="316"/>
        <v/>
      </c>
      <c r="I6724" s="3" t="str">
        <f t="shared" si="317"/>
        <v/>
      </c>
    </row>
    <row r="6725" spans="6:9" x14ac:dyDescent="0.25">
      <c r="F6725" s="6" t="str">
        <f>IF($A6725="","",$E6725-_xlfn.MAXIFS($E$2:$E6724,$C$2:$C6724,$C6725,$A$2:$A6724,$A6725))</f>
        <v/>
      </c>
      <c r="G6725" s="6" t="str">
        <f t="shared" si="315"/>
        <v/>
      </c>
      <c r="H6725" s="6" t="str">
        <f t="shared" si="316"/>
        <v/>
      </c>
      <c r="I6725" s="3" t="str">
        <f t="shared" si="317"/>
        <v/>
      </c>
    </row>
    <row r="6726" spans="6:9" x14ac:dyDescent="0.25">
      <c r="F6726" s="6" t="str">
        <f>IF($A6726="","",$E6726-_xlfn.MAXIFS($E$2:$E6725,$C$2:$C6725,$C6726,$A$2:$A6725,$A6726))</f>
        <v/>
      </c>
      <c r="G6726" s="6" t="str">
        <f t="shared" si="315"/>
        <v/>
      </c>
      <c r="H6726" s="6" t="str">
        <f t="shared" si="316"/>
        <v/>
      </c>
      <c r="I6726" s="3" t="str">
        <f t="shared" si="317"/>
        <v/>
      </c>
    </row>
    <row r="6727" spans="6:9" x14ac:dyDescent="0.25">
      <c r="F6727" s="6" t="str">
        <f>IF($A6727="","",$E6727-_xlfn.MAXIFS($E$2:$E6726,$C$2:$C6726,$C6727,$A$2:$A6726,$A6727))</f>
        <v/>
      </c>
      <c r="G6727" s="6" t="str">
        <f t="shared" si="315"/>
        <v/>
      </c>
      <c r="H6727" s="6" t="str">
        <f t="shared" si="316"/>
        <v/>
      </c>
      <c r="I6727" s="3" t="str">
        <f t="shared" si="317"/>
        <v/>
      </c>
    </row>
    <row r="6728" spans="6:9" x14ac:dyDescent="0.25">
      <c r="F6728" s="6" t="str">
        <f>IF($A6728="","",$E6728-_xlfn.MAXIFS($E$2:$E6727,$C$2:$C6727,$C6728,$A$2:$A6727,$A6728))</f>
        <v/>
      </c>
      <c r="G6728" s="6" t="str">
        <f t="shared" si="315"/>
        <v/>
      </c>
      <c r="H6728" s="6" t="str">
        <f t="shared" si="316"/>
        <v/>
      </c>
      <c r="I6728" s="3" t="str">
        <f t="shared" si="317"/>
        <v/>
      </c>
    </row>
    <row r="6729" spans="6:9" x14ac:dyDescent="0.25">
      <c r="F6729" s="6" t="str">
        <f>IF($A6729="","",$E6729-_xlfn.MAXIFS($E$2:$E6728,$C$2:$C6728,$C6729,$A$2:$A6728,$A6729))</f>
        <v/>
      </c>
      <c r="G6729" s="6" t="str">
        <f t="shared" ref="G6729:G6792" si="318">IF($A6729="","",HOUR($D6729))</f>
        <v/>
      </c>
      <c r="H6729" s="6" t="str">
        <f t="shared" ref="H6729:H6792" si="319">IF($A6729="","",MINUTE($D6729))</f>
        <v/>
      </c>
      <c r="I6729" s="3" t="str">
        <f t="shared" si="317"/>
        <v/>
      </c>
    </row>
    <row r="6730" spans="6:9" x14ac:dyDescent="0.25">
      <c r="F6730" s="6" t="str">
        <f>IF($A6730="","",$E6730-_xlfn.MAXIFS($E$2:$E6729,$C$2:$C6729,$C6730,$A$2:$A6729,$A6730))</f>
        <v/>
      </c>
      <c r="G6730" s="6" t="str">
        <f t="shared" si="318"/>
        <v/>
      </c>
      <c r="H6730" s="6" t="str">
        <f t="shared" si="319"/>
        <v/>
      </c>
      <c r="I6730" s="3" t="str">
        <f t="shared" ref="I6730:I6793" si="320">IF($F6730&lt;0,"ERROR","")</f>
        <v/>
      </c>
    </row>
    <row r="6731" spans="6:9" x14ac:dyDescent="0.25">
      <c r="F6731" s="6" t="str">
        <f>IF($A6731="","",$E6731-_xlfn.MAXIFS($E$2:$E6730,$C$2:$C6730,$C6731,$A$2:$A6730,$A6731))</f>
        <v/>
      </c>
      <c r="G6731" s="6" t="str">
        <f t="shared" si="318"/>
        <v/>
      </c>
      <c r="H6731" s="6" t="str">
        <f t="shared" si="319"/>
        <v/>
      </c>
      <c r="I6731" s="3" t="str">
        <f t="shared" si="320"/>
        <v/>
      </c>
    </row>
    <row r="6732" spans="6:9" x14ac:dyDescent="0.25">
      <c r="F6732" s="6" t="str">
        <f>IF($A6732="","",$E6732-_xlfn.MAXIFS($E$2:$E6731,$C$2:$C6731,$C6732,$A$2:$A6731,$A6732))</f>
        <v/>
      </c>
      <c r="G6732" s="6" t="str">
        <f t="shared" si="318"/>
        <v/>
      </c>
      <c r="H6732" s="6" t="str">
        <f t="shared" si="319"/>
        <v/>
      </c>
      <c r="I6732" s="3" t="str">
        <f t="shared" si="320"/>
        <v/>
      </c>
    </row>
    <row r="6733" spans="6:9" x14ac:dyDescent="0.25">
      <c r="F6733" s="6" t="str">
        <f>IF($A6733="","",$E6733-_xlfn.MAXIFS($E$2:$E6732,$C$2:$C6732,$C6733,$A$2:$A6732,$A6733))</f>
        <v/>
      </c>
      <c r="G6733" s="6" t="str">
        <f t="shared" si="318"/>
        <v/>
      </c>
      <c r="H6733" s="6" t="str">
        <f t="shared" si="319"/>
        <v/>
      </c>
      <c r="I6733" s="3" t="str">
        <f t="shared" si="320"/>
        <v/>
      </c>
    </row>
    <row r="6734" spans="6:9" x14ac:dyDescent="0.25">
      <c r="F6734" s="6" t="str">
        <f>IF($A6734="","",$E6734-_xlfn.MAXIFS($E$2:$E6733,$C$2:$C6733,$C6734,$A$2:$A6733,$A6734))</f>
        <v/>
      </c>
      <c r="G6734" s="6" t="str">
        <f t="shared" si="318"/>
        <v/>
      </c>
      <c r="H6734" s="6" t="str">
        <f t="shared" si="319"/>
        <v/>
      </c>
      <c r="I6734" s="3" t="str">
        <f t="shared" si="320"/>
        <v/>
      </c>
    </row>
    <row r="6735" spans="6:9" x14ac:dyDescent="0.25">
      <c r="F6735" s="6" t="str">
        <f>IF($A6735="","",$E6735-_xlfn.MAXIFS($E$2:$E6734,$C$2:$C6734,$C6735,$A$2:$A6734,$A6735))</f>
        <v/>
      </c>
      <c r="G6735" s="6" t="str">
        <f t="shared" si="318"/>
        <v/>
      </c>
      <c r="H6735" s="6" t="str">
        <f t="shared" si="319"/>
        <v/>
      </c>
      <c r="I6735" s="3" t="str">
        <f t="shared" si="320"/>
        <v/>
      </c>
    </row>
    <row r="6736" spans="6:9" x14ac:dyDescent="0.25">
      <c r="F6736" s="6" t="str">
        <f>IF($A6736="","",$E6736-_xlfn.MAXIFS($E$2:$E6735,$C$2:$C6735,$C6736,$A$2:$A6735,$A6736))</f>
        <v/>
      </c>
      <c r="G6736" s="6" t="str">
        <f t="shared" si="318"/>
        <v/>
      </c>
      <c r="H6736" s="6" t="str">
        <f t="shared" si="319"/>
        <v/>
      </c>
      <c r="I6736" s="3" t="str">
        <f t="shared" si="320"/>
        <v/>
      </c>
    </row>
    <row r="6737" spans="6:9" x14ac:dyDescent="0.25">
      <c r="F6737" s="6" t="str">
        <f>IF($A6737="","",$E6737-_xlfn.MAXIFS($E$2:$E6736,$C$2:$C6736,$C6737,$A$2:$A6736,$A6737))</f>
        <v/>
      </c>
      <c r="G6737" s="6" t="str">
        <f t="shared" si="318"/>
        <v/>
      </c>
      <c r="H6737" s="6" t="str">
        <f t="shared" si="319"/>
        <v/>
      </c>
      <c r="I6737" s="3" t="str">
        <f t="shared" si="320"/>
        <v/>
      </c>
    </row>
    <row r="6738" spans="6:9" x14ac:dyDescent="0.25">
      <c r="F6738" s="6" t="str">
        <f>IF($A6738="","",$E6738-_xlfn.MAXIFS($E$2:$E6737,$C$2:$C6737,$C6738,$A$2:$A6737,$A6738))</f>
        <v/>
      </c>
      <c r="G6738" s="6" t="str">
        <f t="shared" si="318"/>
        <v/>
      </c>
      <c r="H6738" s="6" t="str">
        <f t="shared" si="319"/>
        <v/>
      </c>
      <c r="I6738" s="3" t="str">
        <f t="shared" si="320"/>
        <v/>
      </c>
    </row>
    <row r="6739" spans="6:9" x14ac:dyDescent="0.25">
      <c r="F6739" s="6" t="str">
        <f>IF($A6739="","",$E6739-_xlfn.MAXIFS($E$2:$E6738,$C$2:$C6738,$C6739,$A$2:$A6738,$A6739))</f>
        <v/>
      </c>
      <c r="G6739" s="6" t="str">
        <f t="shared" si="318"/>
        <v/>
      </c>
      <c r="H6739" s="6" t="str">
        <f t="shared" si="319"/>
        <v/>
      </c>
      <c r="I6739" s="3" t="str">
        <f t="shared" si="320"/>
        <v/>
      </c>
    </row>
    <row r="6740" spans="6:9" x14ac:dyDescent="0.25">
      <c r="F6740" s="6" t="str">
        <f>IF($A6740="","",$E6740-_xlfn.MAXIFS($E$2:$E6739,$C$2:$C6739,$C6740,$A$2:$A6739,$A6740))</f>
        <v/>
      </c>
      <c r="G6740" s="6" t="str">
        <f t="shared" si="318"/>
        <v/>
      </c>
      <c r="H6740" s="6" t="str">
        <f t="shared" si="319"/>
        <v/>
      </c>
      <c r="I6740" s="3" t="str">
        <f t="shared" si="320"/>
        <v/>
      </c>
    </row>
    <row r="6741" spans="6:9" x14ac:dyDescent="0.25">
      <c r="F6741" s="6" t="str">
        <f>IF($A6741="","",$E6741-_xlfn.MAXIFS($E$2:$E6740,$C$2:$C6740,$C6741,$A$2:$A6740,$A6741))</f>
        <v/>
      </c>
      <c r="G6741" s="6" t="str">
        <f t="shared" si="318"/>
        <v/>
      </c>
      <c r="H6741" s="6" t="str">
        <f t="shared" si="319"/>
        <v/>
      </c>
      <c r="I6741" s="3" t="str">
        <f t="shared" si="320"/>
        <v/>
      </c>
    </row>
    <row r="6742" spans="6:9" x14ac:dyDescent="0.25">
      <c r="F6742" s="6" t="str">
        <f>IF($A6742="","",$E6742-_xlfn.MAXIFS($E$2:$E6741,$C$2:$C6741,$C6742,$A$2:$A6741,$A6742))</f>
        <v/>
      </c>
      <c r="G6742" s="6" t="str">
        <f t="shared" si="318"/>
        <v/>
      </c>
      <c r="H6742" s="6" t="str">
        <f t="shared" si="319"/>
        <v/>
      </c>
      <c r="I6742" s="3" t="str">
        <f t="shared" si="320"/>
        <v/>
      </c>
    </row>
    <row r="6743" spans="6:9" x14ac:dyDescent="0.25">
      <c r="F6743" s="6" t="str">
        <f>IF($A6743="","",$E6743-_xlfn.MAXIFS($E$2:$E6742,$C$2:$C6742,$C6743,$A$2:$A6742,$A6743))</f>
        <v/>
      </c>
      <c r="G6743" s="6" t="str">
        <f t="shared" si="318"/>
        <v/>
      </c>
      <c r="H6743" s="6" t="str">
        <f t="shared" si="319"/>
        <v/>
      </c>
      <c r="I6743" s="3" t="str">
        <f t="shared" si="320"/>
        <v/>
      </c>
    </row>
    <row r="6744" spans="6:9" x14ac:dyDescent="0.25">
      <c r="F6744" s="6" t="str">
        <f>IF($A6744="","",$E6744-_xlfn.MAXIFS($E$2:$E6743,$C$2:$C6743,$C6744,$A$2:$A6743,$A6744))</f>
        <v/>
      </c>
      <c r="G6744" s="6" t="str">
        <f t="shared" si="318"/>
        <v/>
      </c>
      <c r="H6744" s="6" t="str">
        <f t="shared" si="319"/>
        <v/>
      </c>
      <c r="I6744" s="3" t="str">
        <f t="shared" si="320"/>
        <v/>
      </c>
    </row>
    <row r="6745" spans="6:9" x14ac:dyDescent="0.25">
      <c r="F6745" s="6" t="str">
        <f>IF($A6745="","",$E6745-_xlfn.MAXIFS($E$2:$E6744,$C$2:$C6744,$C6745,$A$2:$A6744,$A6745))</f>
        <v/>
      </c>
      <c r="G6745" s="6" t="str">
        <f t="shared" si="318"/>
        <v/>
      </c>
      <c r="H6745" s="6" t="str">
        <f t="shared" si="319"/>
        <v/>
      </c>
      <c r="I6745" s="3" t="str">
        <f t="shared" si="320"/>
        <v/>
      </c>
    </row>
    <row r="6746" spans="6:9" x14ac:dyDescent="0.25">
      <c r="F6746" s="6" t="str">
        <f>IF($A6746="","",$E6746-_xlfn.MAXIFS($E$2:$E6745,$C$2:$C6745,$C6746,$A$2:$A6745,$A6746))</f>
        <v/>
      </c>
      <c r="G6746" s="6" t="str">
        <f t="shared" si="318"/>
        <v/>
      </c>
      <c r="H6746" s="6" t="str">
        <f t="shared" si="319"/>
        <v/>
      </c>
      <c r="I6746" s="3" t="str">
        <f t="shared" si="320"/>
        <v/>
      </c>
    </row>
    <row r="6747" spans="6:9" x14ac:dyDescent="0.25">
      <c r="F6747" s="6" t="str">
        <f>IF($A6747="","",$E6747-_xlfn.MAXIFS($E$2:$E6746,$C$2:$C6746,$C6747,$A$2:$A6746,$A6747))</f>
        <v/>
      </c>
      <c r="G6747" s="6" t="str">
        <f t="shared" si="318"/>
        <v/>
      </c>
      <c r="H6747" s="6" t="str">
        <f t="shared" si="319"/>
        <v/>
      </c>
      <c r="I6747" s="3" t="str">
        <f t="shared" si="320"/>
        <v/>
      </c>
    </row>
    <row r="6748" spans="6:9" x14ac:dyDescent="0.25">
      <c r="F6748" s="6" t="str">
        <f>IF($A6748="","",$E6748-_xlfn.MAXIFS($E$2:$E6747,$C$2:$C6747,$C6748,$A$2:$A6747,$A6748))</f>
        <v/>
      </c>
      <c r="G6748" s="6" t="str">
        <f t="shared" si="318"/>
        <v/>
      </c>
      <c r="H6748" s="6" t="str">
        <f t="shared" si="319"/>
        <v/>
      </c>
      <c r="I6748" s="3" t="str">
        <f t="shared" si="320"/>
        <v/>
      </c>
    </row>
    <row r="6749" spans="6:9" x14ac:dyDescent="0.25">
      <c r="F6749" s="6" t="str">
        <f>IF($A6749="","",$E6749-_xlfn.MAXIFS($E$2:$E6748,$C$2:$C6748,$C6749,$A$2:$A6748,$A6749))</f>
        <v/>
      </c>
      <c r="G6749" s="6" t="str">
        <f t="shared" si="318"/>
        <v/>
      </c>
      <c r="H6749" s="6" t="str">
        <f t="shared" si="319"/>
        <v/>
      </c>
      <c r="I6749" s="3" t="str">
        <f t="shared" si="320"/>
        <v/>
      </c>
    </row>
    <row r="6750" spans="6:9" x14ac:dyDescent="0.25">
      <c r="F6750" s="6" t="str">
        <f>IF($A6750="","",$E6750-_xlfn.MAXIFS($E$2:$E6749,$C$2:$C6749,$C6750,$A$2:$A6749,$A6750))</f>
        <v/>
      </c>
      <c r="G6750" s="6" t="str">
        <f t="shared" si="318"/>
        <v/>
      </c>
      <c r="H6750" s="6" t="str">
        <f t="shared" si="319"/>
        <v/>
      </c>
      <c r="I6750" s="3" t="str">
        <f t="shared" si="320"/>
        <v/>
      </c>
    </row>
    <row r="6751" spans="6:9" x14ac:dyDescent="0.25">
      <c r="F6751" s="6" t="str">
        <f>IF($A6751="","",$E6751-_xlfn.MAXIFS($E$2:$E6750,$C$2:$C6750,$C6751,$A$2:$A6750,$A6751))</f>
        <v/>
      </c>
      <c r="G6751" s="6" t="str">
        <f t="shared" si="318"/>
        <v/>
      </c>
      <c r="H6751" s="6" t="str">
        <f t="shared" si="319"/>
        <v/>
      </c>
      <c r="I6751" s="3" t="str">
        <f t="shared" si="320"/>
        <v/>
      </c>
    </row>
    <row r="6752" spans="6:9" x14ac:dyDescent="0.25">
      <c r="F6752" s="6" t="str">
        <f>IF($A6752="","",$E6752-_xlfn.MAXIFS($E$2:$E6751,$C$2:$C6751,$C6752,$A$2:$A6751,$A6752))</f>
        <v/>
      </c>
      <c r="G6752" s="6" t="str">
        <f t="shared" si="318"/>
        <v/>
      </c>
      <c r="H6752" s="6" t="str">
        <f t="shared" si="319"/>
        <v/>
      </c>
      <c r="I6752" s="3" t="str">
        <f t="shared" si="320"/>
        <v/>
      </c>
    </row>
    <row r="6753" spans="6:9" x14ac:dyDescent="0.25">
      <c r="F6753" s="6" t="str">
        <f>IF($A6753="","",$E6753-_xlfn.MAXIFS($E$2:$E6752,$C$2:$C6752,$C6753,$A$2:$A6752,$A6753))</f>
        <v/>
      </c>
      <c r="G6753" s="6" t="str">
        <f t="shared" si="318"/>
        <v/>
      </c>
      <c r="H6753" s="6" t="str">
        <f t="shared" si="319"/>
        <v/>
      </c>
      <c r="I6753" s="3" t="str">
        <f t="shared" si="320"/>
        <v/>
      </c>
    </row>
    <row r="6754" spans="6:9" x14ac:dyDescent="0.25">
      <c r="F6754" s="6" t="str">
        <f>IF($A6754="","",$E6754-_xlfn.MAXIFS($E$2:$E6753,$C$2:$C6753,$C6754,$A$2:$A6753,$A6754))</f>
        <v/>
      </c>
      <c r="G6754" s="6" t="str">
        <f t="shared" si="318"/>
        <v/>
      </c>
      <c r="H6754" s="6" t="str">
        <f t="shared" si="319"/>
        <v/>
      </c>
      <c r="I6754" s="3" t="str">
        <f t="shared" si="320"/>
        <v/>
      </c>
    </row>
    <row r="6755" spans="6:9" x14ac:dyDescent="0.25">
      <c r="F6755" s="6" t="str">
        <f>IF($A6755="","",$E6755-_xlfn.MAXIFS($E$2:$E6754,$C$2:$C6754,$C6755,$A$2:$A6754,$A6755))</f>
        <v/>
      </c>
      <c r="G6755" s="6" t="str">
        <f t="shared" si="318"/>
        <v/>
      </c>
      <c r="H6755" s="6" t="str">
        <f t="shared" si="319"/>
        <v/>
      </c>
      <c r="I6755" s="3" t="str">
        <f t="shared" si="320"/>
        <v/>
      </c>
    </row>
    <row r="6756" spans="6:9" x14ac:dyDescent="0.25">
      <c r="F6756" s="6" t="str">
        <f>IF($A6756="","",$E6756-_xlfn.MAXIFS($E$2:$E6755,$C$2:$C6755,$C6756,$A$2:$A6755,$A6756))</f>
        <v/>
      </c>
      <c r="G6756" s="6" t="str">
        <f t="shared" si="318"/>
        <v/>
      </c>
      <c r="H6756" s="6" t="str">
        <f t="shared" si="319"/>
        <v/>
      </c>
      <c r="I6756" s="3" t="str">
        <f t="shared" si="320"/>
        <v/>
      </c>
    </row>
    <row r="6757" spans="6:9" x14ac:dyDescent="0.25">
      <c r="F6757" s="6" t="str">
        <f>IF($A6757="","",$E6757-_xlfn.MAXIFS($E$2:$E6756,$C$2:$C6756,$C6757,$A$2:$A6756,$A6757))</f>
        <v/>
      </c>
      <c r="G6757" s="6" t="str">
        <f t="shared" si="318"/>
        <v/>
      </c>
      <c r="H6757" s="6" t="str">
        <f t="shared" si="319"/>
        <v/>
      </c>
      <c r="I6757" s="3" t="str">
        <f t="shared" si="320"/>
        <v/>
      </c>
    </row>
    <row r="6758" spans="6:9" x14ac:dyDescent="0.25">
      <c r="F6758" s="6" t="str">
        <f>IF($A6758="","",$E6758-_xlfn.MAXIFS($E$2:$E6757,$C$2:$C6757,$C6758,$A$2:$A6757,$A6758))</f>
        <v/>
      </c>
      <c r="G6758" s="6" t="str">
        <f t="shared" si="318"/>
        <v/>
      </c>
      <c r="H6758" s="6" t="str">
        <f t="shared" si="319"/>
        <v/>
      </c>
      <c r="I6758" s="3" t="str">
        <f t="shared" si="320"/>
        <v/>
      </c>
    </row>
    <row r="6759" spans="6:9" x14ac:dyDescent="0.25">
      <c r="F6759" s="6" t="str">
        <f>IF($A6759="","",$E6759-_xlfn.MAXIFS($E$2:$E6758,$C$2:$C6758,$C6759,$A$2:$A6758,$A6759))</f>
        <v/>
      </c>
      <c r="G6759" s="6" t="str">
        <f t="shared" si="318"/>
        <v/>
      </c>
      <c r="H6759" s="6" t="str">
        <f t="shared" si="319"/>
        <v/>
      </c>
      <c r="I6759" s="3" t="str">
        <f t="shared" si="320"/>
        <v/>
      </c>
    </row>
    <row r="6760" spans="6:9" x14ac:dyDescent="0.25">
      <c r="F6760" s="6" t="str">
        <f>IF($A6760="","",$E6760-_xlfn.MAXIFS($E$2:$E6759,$C$2:$C6759,$C6760,$A$2:$A6759,$A6760))</f>
        <v/>
      </c>
      <c r="G6760" s="6" t="str">
        <f t="shared" si="318"/>
        <v/>
      </c>
      <c r="H6760" s="6" t="str">
        <f t="shared" si="319"/>
        <v/>
      </c>
      <c r="I6760" s="3" t="str">
        <f t="shared" si="320"/>
        <v/>
      </c>
    </row>
    <row r="6761" spans="6:9" x14ac:dyDescent="0.25">
      <c r="F6761" s="6" t="str">
        <f>IF($A6761="","",$E6761-_xlfn.MAXIFS($E$2:$E6760,$C$2:$C6760,$C6761,$A$2:$A6760,$A6761))</f>
        <v/>
      </c>
      <c r="G6761" s="6" t="str">
        <f t="shared" si="318"/>
        <v/>
      </c>
      <c r="H6761" s="6" t="str">
        <f t="shared" si="319"/>
        <v/>
      </c>
      <c r="I6761" s="3" t="str">
        <f t="shared" si="320"/>
        <v/>
      </c>
    </row>
    <row r="6762" spans="6:9" x14ac:dyDescent="0.25">
      <c r="F6762" s="6" t="str">
        <f>IF($A6762="","",$E6762-_xlfn.MAXIFS($E$2:$E6761,$C$2:$C6761,$C6762,$A$2:$A6761,$A6762))</f>
        <v/>
      </c>
      <c r="G6762" s="6" t="str">
        <f t="shared" si="318"/>
        <v/>
      </c>
      <c r="H6762" s="6" t="str">
        <f t="shared" si="319"/>
        <v/>
      </c>
      <c r="I6762" s="3" t="str">
        <f t="shared" si="320"/>
        <v/>
      </c>
    </row>
    <row r="6763" spans="6:9" x14ac:dyDescent="0.25">
      <c r="F6763" s="6" t="str">
        <f>IF($A6763="","",$E6763-_xlfn.MAXIFS($E$2:$E6762,$C$2:$C6762,$C6763,$A$2:$A6762,$A6763))</f>
        <v/>
      </c>
      <c r="G6763" s="6" t="str">
        <f t="shared" si="318"/>
        <v/>
      </c>
      <c r="H6763" s="6" t="str">
        <f t="shared" si="319"/>
        <v/>
      </c>
      <c r="I6763" s="3" t="str">
        <f t="shared" si="320"/>
        <v/>
      </c>
    </row>
    <row r="6764" spans="6:9" x14ac:dyDescent="0.25">
      <c r="F6764" s="6" t="str">
        <f>IF($A6764="","",$E6764-_xlfn.MAXIFS($E$2:$E6763,$C$2:$C6763,$C6764,$A$2:$A6763,$A6764))</f>
        <v/>
      </c>
      <c r="G6764" s="6" t="str">
        <f t="shared" si="318"/>
        <v/>
      </c>
      <c r="H6764" s="6" t="str">
        <f t="shared" si="319"/>
        <v/>
      </c>
      <c r="I6764" s="3" t="str">
        <f t="shared" si="320"/>
        <v/>
      </c>
    </row>
    <row r="6765" spans="6:9" x14ac:dyDescent="0.25">
      <c r="F6765" s="6" t="str">
        <f>IF($A6765="","",$E6765-_xlfn.MAXIFS($E$2:$E6764,$C$2:$C6764,$C6765,$A$2:$A6764,$A6765))</f>
        <v/>
      </c>
      <c r="G6765" s="6" t="str">
        <f t="shared" si="318"/>
        <v/>
      </c>
      <c r="H6765" s="6" t="str">
        <f t="shared" si="319"/>
        <v/>
      </c>
      <c r="I6765" s="3" t="str">
        <f t="shared" si="320"/>
        <v/>
      </c>
    </row>
    <row r="6766" spans="6:9" x14ac:dyDescent="0.25">
      <c r="F6766" s="6" t="str">
        <f>IF($A6766="","",$E6766-_xlfn.MAXIFS($E$2:$E6765,$C$2:$C6765,$C6766,$A$2:$A6765,$A6766))</f>
        <v/>
      </c>
      <c r="G6766" s="6" t="str">
        <f t="shared" si="318"/>
        <v/>
      </c>
      <c r="H6766" s="6" t="str">
        <f t="shared" si="319"/>
        <v/>
      </c>
      <c r="I6766" s="3" t="str">
        <f t="shared" si="320"/>
        <v/>
      </c>
    </row>
    <row r="6767" spans="6:9" x14ac:dyDescent="0.25">
      <c r="F6767" s="6" t="str">
        <f>IF($A6767="","",$E6767-_xlfn.MAXIFS($E$2:$E6766,$C$2:$C6766,$C6767,$A$2:$A6766,$A6767))</f>
        <v/>
      </c>
      <c r="G6767" s="6" t="str">
        <f t="shared" si="318"/>
        <v/>
      </c>
      <c r="H6767" s="6" t="str">
        <f t="shared" si="319"/>
        <v/>
      </c>
      <c r="I6767" s="3" t="str">
        <f t="shared" si="320"/>
        <v/>
      </c>
    </row>
    <row r="6768" spans="6:9" x14ac:dyDescent="0.25">
      <c r="F6768" s="6" t="str">
        <f>IF($A6768="","",$E6768-_xlfn.MAXIFS($E$2:$E6767,$C$2:$C6767,$C6768,$A$2:$A6767,$A6768))</f>
        <v/>
      </c>
      <c r="G6768" s="6" t="str">
        <f t="shared" si="318"/>
        <v/>
      </c>
      <c r="H6768" s="6" t="str">
        <f t="shared" si="319"/>
        <v/>
      </c>
      <c r="I6768" s="3" t="str">
        <f t="shared" si="320"/>
        <v/>
      </c>
    </row>
    <row r="6769" spans="6:9" x14ac:dyDescent="0.25">
      <c r="F6769" s="6" t="str">
        <f>IF($A6769="","",$E6769-_xlfn.MAXIFS($E$2:$E6768,$C$2:$C6768,$C6769,$A$2:$A6768,$A6769))</f>
        <v/>
      </c>
      <c r="G6769" s="6" t="str">
        <f t="shared" si="318"/>
        <v/>
      </c>
      <c r="H6769" s="6" t="str">
        <f t="shared" si="319"/>
        <v/>
      </c>
      <c r="I6769" s="3" t="str">
        <f t="shared" si="320"/>
        <v/>
      </c>
    </row>
    <row r="6770" spans="6:9" x14ac:dyDescent="0.25">
      <c r="F6770" s="6" t="str">
        <f>IF($A6770="","",$E6770-_xlfn.MAXIFS($E$2:$E6769,$C$2:$C6769,$C6770,$A$2:$A6769,$A6770))</f>
        <v/>
      </c>
      <c r="G6770" s="6" t="str">
        <f t="shared" si="318"/>
        <v/>
      </c>
      <c r="H6770" s="6" t="str">
        <f t="shared" si="319"/>
        <v/>
      </c>
      <c r="I6770" s="3" t="str">
        <f t="shared" si="320"/>
        <v/>
      </c>
    </row>
    <row r="6771" spans="6:9" x14ac:dyDescent="0.25">
      <c r="F6771" s="6" t="str">
        <f>IF($A6771="","",$E6771-_xlfn.MAXIFS($E$2:$E6770,$C$2:$C6770,$C6771,$A$2:$A6770,$A6771))</f>
        <v/>
      </c>
      <c r="G6771" s="6" t="str">
        <f t="shared" si="318"/>
        <v/>
      </c>
      <c r="H6771" s="6" t="str">
        <f t="shared" si="319"/>
        <v/>
      </c>
      <c r="I6771" s="3" t="str">
        <f t="shared" si="320"/>
        <v/>
      </c>
    </row>
    <row r="6772" spans="6:9" x14ac:dyDescent="0.25">
      <c r="F6772" s="6" t="str">
        <f>IF($A6772="","",$E6772-_xlfn.MAXIFS($E$2:$E6771,$C$2:$C6771,$C6772,$A$2:$A6771,$A6772))</f>
        <v/>
      </c>
      <c r="G6772" s="6" t="str">
        <f t="shared" si="318"/>
        <v/>
      </c>
      <c r="H6772" s="6" t="str">
        <f t="shared" si="319"/>
        <v/>
      </c>
      <c r="I6772" s="3" t="str">
        <f t="shared" si="320"/>
        <v/>
      </c>
    </row>
    <row r="6773" spans="6:9" x14ac:dyDescent="0.25">
      <c r="F6773" s="6" t="str">
        <f>IF($A6773="","",$E6773-_xlfn.MAXIFS($E$2:$E6772,$C$2:$C6772,$C6773,$A$2:$A6772,$A6773))</f>
        <v/>
      </c>
      <c r="G6773" s="6" t="str">
        <f t="shared" si="318"/>
        <v/>
      </c>
      <c r="H6773" s="6" t="str">
        <f t="shared" si="319"/>
        <v/>
      </c>
      <c r="I6773" s="3" t="str">
        <f t="shared" si="320"/>
        <v/>
      </c>
    </row>
    <row r="6774" spans="6:9" x14ac:dyDescent="0.25">
      <c r="F6774" s="6" t="str">
        <f>IF($A6774="","",$E6774-_xlfn.MAXIFS($E$2:$E6773,$C$2:$C6773,$C6774,$A$2:$A6773,$A6774))</f>
        <v/>
      </c>
      <c r="G6774" s="6" t="str">
        <f t="shared" si="318"/>
        <v/>
      </c>
      <c r="H6774" s="6" t="str">
        <f t="shared" si="319"/>
        <v/>
      </c>
      <c r="I6774" s="3" t="str">
        <f t="shared" si="320"/>
        <v/>
      </c>
    </row>
    <row r="6775" spans="6:9" x14ac:dyDescent="0.25">
      <c r="F6775" s="6" t="str">
        <f>IF($A6775="","",$E6775-_xlfn.MAXIFS($E$2:$E6774,$C$2:$C6774,$C6775,$A$2:$A6774,$A6775))</f>
        <v/>
      </c>
      <c r="G6775" s="6" t="str">
        <f t="shared" si="318"/>
        <v/>
      </c>
      <c r="H6775" s="6" t="str">
        <f t="shared" si="319"/>
        <v/>
      </c>
      <c r="I6775" s="3" t="str">
        <f t="shared" si="320"/>
        <v/>
      </c>
    </row>
    <row r="6776" spans="6:9" x14ac:dyDescent="0.25">
      <c r="F6776" s="6" t="str">
        <f>IF($A6776="","",$E6776-_xlfn.MAXIFS($E$2:$E6775,$C$2:$C6775,$C6776,$A$2:$A6775,$A6776))</f>
        <v/>
      </c>
      <c r="G6776" s="6" t="str">
        <f t="shared" si="318"/>
        <v/>
      </c>
      <c r="H6776" s="6" t="str">
        <f t="shared" si="319"/>
        <v/>
      </c>
      <c r="I6776" s="3" t="str">
        <f t="shared" si="320"/>
        <v/>
      </c>
    </row>
    <row r="6777" spans="6:9" x14ac:dyDescent="0.25">
      <c r="F6777" s="6" t="str">
        <f>IF($A6777="","",$E6777-_xlfn.MAXIFS($E$2:$E6776,$C$2:$C6776,$C6777,$A$2:$A6776,$A6777))</f>
        <v/>
      </c>
      <c r="G6777" s="6" t="str">
        <f t="shared" si="318"/>
        <v/>
      </c>
      <c r="H6777" s="6" t="str">
        <f t="shared" si="319"/>
        <v/>
      </c>
      <c r="I6777" s="3" t="str">
        <f t="shared" si="320"/>
        <v/>
      </c>
    </row>
    <row r="6778" spans="6:9" x14ac:dyDescent="0.25">
      <c r="F6778" s="6" t="str">
        <f>IF($A6778="","",$E6778-_xlfn.MAXIFS($E$2:$E6777,$C$2:$C6777,$C6778,$A$2:$A6777,$A6778))</f>
        <v/>
      </c>
      <c r="G6778" s="6" t="str">
        <f t="shared" si="318"/>
        <v/>
      </c>
      <c r="H6778" s="6" t="str">
        <f t="shared" si="319"/>
        <v/>
      </c>
      <c r="I6778" s="3" t="str">
        <f t="shared" si="320"/>
        <v/>
      </c>
    </row>
    <row r="6779" spans="6:9" x14ac:dyDescent="0.25">
      <c r="F6779" s="6" t="str">
        <f>IF($A6779="","",$E6779-_xlfn.MAXIFS($E$2:$E6778,$C$2:$C6778,$C6779,$A$2:$A6778,$A6779))</f>
        <v/>
      </c>
      <c r="G6779" s="6" t="str">
        <f t="shared" si="318"/>
        <v/>
      </c>
      <c r="H6779" s="6" t="str">
        <f t="shared" si="319"/>
        <v/>
      </c>
      <c r="I6779" s="3" t="str">
        <f t="shared" si="320"/>
        <v/>
      </c>
    </row>
    <row r="6780" spans="6:9" x14ac:dyDescent="0.25">
      <c r="F6780" s="6" t="str">
        <f>IF($A6780="","",$E6780-_xlfn.MAXIFS($E$2:$E6779,$C$2:$C6779,$C6780,$A$2:$A6779,$A6780))</f>
        <v/>
      </c>
      <c r="G6780" s="6" t="str">
        <f t="shared" si="318"/>
        <v/>
      </c>
      <c r="H6780" s="6" t="str">
        <f t="shared" si="319"/>
        <v/>
      </c>
      <c r="I6780" s="3" t="str">
        <f t="shared" si="320"/>
        <v/>
      </c>
    </row>
    <row r="6781" spans="6:9" x14ac:dyDescent="0.25">
      <c r="F6781" s="6" t="str">
        <f>IF($A6781="","",$E6781-_xlfn.MAXIFS($E$2:$E6780,$C$2:$C6780,$C6781,$A$2:$A6780,$A6781))</f>
        <v/>
      </c>
      <c r="G6781" s="6" t="str">
        <f t="shared" si="318"/>
        <v/>
      </c>
      <c r="H6781" s="6" t="str">
        <f t="shared" si="319"/>
        <v/>
      </c>
      <c r="I6781" s="3" t="str">
        <f t="shared" si="320"/>
        <v/>
      </c>
    </row>
    <row r="6782" spans="6:9" x14ac:dyDescent="0.25">
      <c r="F6782" s="6" t="str">
        <f>IF($A6782="","",$E6782-_xlfn.MAXIFS($E$2:$E6781,$C$2:$C6781,$C6782,$A$2:$A6781,$A6782))</f>
        <v/>
      </c>
      <c r="G6782" s="6" t="str">
        <f t="shared" si="318"/>
        <v/>
      </c>
      <c r="H6782" s="6" t="str">
        <f t="shared" si="319"/>
        <v/>
      </c>
      <c r="I6782" s="3" t="str">
        <f t="shared" si="320"/>
        <v/>
      </c>
    </row>
    <row r="6783" spans="6:9" x14ac:dyDescent="0.25">
      <c r="F6783" s="6" t="str">
        <f>IF($A6783="","",$E6783-_xlfn.MAXIFS($E$2:$E6782,$C$2:$C6782,$C6783,$A$2:$A6782,$A6783))</f>
        <v/>
      </c>
      <c r="G6783" s="6" t="str">
        <f t="shared" si="318"/>
        <v/>
      </c>
      <c r="H6783" s="6" t="str">
        <f t="shared" si="319"/>
        <v/>
      </c>
      <c r="I6783" s="3" t="str">
        <f t="shared" si="320"/>
        <v/>
      </c>
    </row>
    <row r="6784" spans="6:9" x14ac:dyDescent="0.25">
      <c r="F6784" s="6" t="str">
        <f>IF($A6784="","",$E6784-_xlfn.MAXIFS($E$2:$E6783,$C$2:$C6783,$C6784,$A$2:$A6783,$A6784))</f>
        <v/>
      </c>
      <c r="G6784" s="6" t="str">
        <f t="shared" si="318"/>
        <v/>
      </c>
      <c r="H6784" s="6" t="str">
        <f t="shared" si="319"/>
        <v/>
      </c>
      <c r="I6784" s="3" t="str">
        <f t="shared" si="320"/>
        <v/>
      </c>
    </row>
    <row r="6785" spans="6:9" x14ac:dyDescent="0.25">
      <c r="F6785" s="6" t="str">
        <f>IF($A6785="","",$E6785-_xlfn.MAXIFS($E$2:$E6784,$C$2:$C6784,$C6785,$A$2:$A6784,$A6785))</f>
        <v/>
      </c>
      <c r="G6785" s="6" t="str">
        <f t="shared" si="318"/>
        <v/>
      </c>
      <c r="H6785" s="6" t="str">
        <f t="shared" si="319"/>
        <v/>
      </c>
      <c r="I6785" s="3" t="str">
        <f t="shared" si="320"/>
        <v/>
      </c>
    </row>
    <row r="6786" spans="6:9" x14ac:dyDescent="0.25">
      <c r="F6786" s="6" t="str">
        <f>IF($A6786="","",$E6786-_xlfn.MAXIFS($E$2:$E6785,$C$2:$C6785,$C6786,$A$2:$A6785,$A6786))</f>
        <v/>
      </c>
      <c r="G6786" s="6" t="str">
        <f t="shared" si="318"/>
        <v/>
      </c>
      <c r="H6786" s="6" t="str">
        <f t="shared" si="319"/>
        <v/>
      </c>
      <c r="I6786" s="3" t="str">
        <f t="shared" si="320"/>
        <v/>
      </c>
    </row>
    <row r="6787" spans="6:9" x14ac:dyDescent="0.25">
      <c r="F6787" s="6" t="str">
        <f>IF($A6787="","",$E6787-_xlfn.MAXIFS($E$2:$E6786,$C$2:$C6786,$C6787,$A$2:$A6786,$A6787))</f>
        <v/>
      </c>
      <c r="G6787" s="6" t="str">
        <f t="shared" si="318"/>
        <v/>
      </c>
      <c r="H6787" s="6" t="str">
        <f t="shared" si="319"/>
        <v/>
      </c>
      <c r="I6787" s="3" t="str">
        <f t="shared" si="320"/>
        <v/>
      </c>
    </row>
    <row r="6788" spans="6:9" x14ac:dyDescent="0.25">
      <c r="F6788" s="6" t="str">
        <f>IF($A6788="","",$E6788-_xlfn.MAXIFS($E$2:$E6787,$C$2:$C6787,$C6788,$A$2:$A6787,$A6788))</f>
        <v/>
      </c>
      <c r="G6788" s="6" t="str">
        <f t="shared" si="318"/>
        <v/>
      </c>
      <c r="H6788" s="6" t="str">
        <f t="shared" si="319"/>
        <v/>
      </c>
      <c r="I6788" s="3" t="str">
        <f t="shared" si="320"/>
        <v/>
      </c>
    </row>
    <row r="6789" spans="6:9" x14ac:dyDescent="0.25">
      <c r="F6789" s="6" t="str">
        <f>IF($A6789="","",$E6789-_xlfn.MAXIFS($E$2:$E6788,$C$2:$C6788,$C6789,$A$2:$A6788,$A6789))</f>
        <v/>
      </c>
      <c r="G6789" s="6" t="str">
        <f t="shared" si="318"/>
        <v/>
      </c>
      <c r="H6789" s="6" t="str">
        <f t="shared" si="319"/>
        <v/>
      </c>
      <c r="I6789" s="3" t="str">
        <f t="shared" si="320"/>
        <v/>
      </c>
    </row>
    <row r="6790" spans="6:9" x14ac:dyDescent="0.25">
      <c r="F6790" s="6" t="str">
        <f>IF($A6790="","",$E6790-_xlfn.MAXIFS($E$2:$E6789,$C$2:$C6789,$C6790,$A$2:$A6789,$A6790))</f>
        <v/>
      </c>
      <c r="G6790" s="6" t="str">
        <f t="shared" si="318"/>
        <v/>
      </c>
      <c r="H6790" s="6" t="str">
        <f t="shared" si="319"/>
        <v/>
      </c>
      <c r="I6790" s="3" t="str">
        <f t="shared" si="320"/>
        <v/>
      </c>
    </row>
    <row r="6791" spans="6:9" x14ac:dyDescent="0.25">
      <c r="F6791" s="6" t="str">
        <f>IF($A6791="","",$E6791-_xlfn.MAXIFS($E$2:$E6790,$C$2:$C6790,$C6791,$A$2:$A6790,$A6791))</f>
        <v/>
      </c>
      <c r="G6791" s="6" t="str">
        <f t="shared" si="318"/>
        <v/>
      </c>
      <c r="H6791" s="6" t="str">
        <f t="shared" si="319"/>
        <v/>
      </c>
      <c r="I6791" s="3" t="str">
        <f t="shared" si="320"/>
        <v/>
      </c>
    </row>
    <row r="6792" spans="6:9" x14ac:dyDescent="0.25">
      <c r="F6792" s="6" t="str">
        <f>IF($A6792="","",$E6792-_xlfn.MAXIFS($E$2:$E6791,$C$2:$C6791,$C6792,$A$2:$A6791,$A6792))</f>
        <v/>
      </c>
      <c r="G6792" s="6" t="str">
        <f t="shared" si="318"/>
        <v/>
      </c>
      <c r="H6792" s="6" t="str">
        <f t="shared" si="319"/>
        <v/>
      </c>
      <c r="I6792" s="3" t="str">
        <f t="shared" si="320"/>
        <v/>
      </c>
    </row>
    <row r="6793" spans="6:9" x14ac:dyDescent="0.25">
      <c r="F6793" s="6" t="str">
        <f>IF($A6793="","",$E6793-_xlfn.MAXIFS($E$2:$E6792,$C$2:$C6792,$C6793,$A$2:$A6792,$A6793))</f>
        <v/>
      </c>
      <c r="G6793" s="6" t="str">
        <f t="shared" ref="G6793:G6856" si="321">IF($A6793="","",HOUR($D6793))</f>
        <v/>
      </c>
      <c r="H6793" s="6" t="str">
        <f t="shared" ref="H6793:H6856" si="322">IF($A6793="","",MINUTE($D6793))</f>
        <v/>
      </c>
      <c r="I6793" s="3" t="str">
        <f t="shared" si="320"/>
        <v/>
      </c>
    </row>
    <row r="6794" spans="6:9" x14ac:dyDescent="0.25">
      <c r="F6794" s="6" t="str">
        <f>IF($A6794="","",$E6794-_xlfn.MAXIFS($E$2:$E6793,$C$2:$C6793,$C6794,$A$2:$A6793,$A6794))</f>
        <v/>
      </c>
      <c r="G6794" s="6" t="str">
        <f t="shared" si="321"/>
        <v/>
      </c>
      <c r="H6794" s="6" t="str">
        <f t="shared" si="322"/>
        <v/>
      </c>
      <c r="I6794" s="3" t="str">
        <f t="shared" ref="I6794:I6857" si="323">IF($F6794&lt;0,"ERROR","")</f>
        <v/>
      </c>
    </row>
    <row r="6795" spans="6:9" x14ac:dyDescent="0.25">
      <c r="F6795" s="6" t="str">
        <f>IF($A6795="","",$E6795-_xlfn.MAXIFS($E$2:$E6794,$C$2:$C6794,$C6795,$A$2:$A6794,$A6795))</f>
        <v/>
      </c>
      <c r="G6795" s="6" t="str">
        <f t="shared" si="321"/>
        <v/>
      </c>
      <c r="H6795" s="6" t="str">
        <f t="shared" si="322"/>
        <v/>
      </c>
      <c r="I6795" s="3" t="str">
        <f t="shared" si="323"/>
        <v/>
      </c>
    </row>
    <row r="6796" spans="6:9" x14ac:dyDescent="0.25">
      <c r="F6796" s="6" t="str">
        <f>IF($A6796="","",$E6796-_xlfn.MAXIFS($E$2:$E6795,$C$2:$C6795,$C6796,$A$2:$A6795,$A6796))</f>
        <v/>
      </c>
      <c r="G6796" s="6" t="str">
        <f t="shared" si="321"/>
        <v/>
      </c>
      <c r="H6796" s="6" t="str">
        <f t="shared" si="322"/>
        <v/>
      </c>
      <c r="I6796" s="3" t="str">
        <f t="shared" si="323"/>
        <v/>
      </c>
    </row>
    <row r="6797" spans="6:9" x14ac:dyDescent="0.25">
      <c r="F6797" s="6" t="str">
        <f>IF($A6797="","",$E6797-_xlfn.MAXIFS($E$2:$E6796,$C$2:$C6796,$C6797,$A$2:$A6796,$A6797))</f>
        <v/>
      </c>
      <c r="G6797" s="6" t="str">
        <f t="shared" si="321"/>
        <v/>
      </c>
      <c r="H6797" s="6" t="str">
        <f t="shared" si="322"/>
        <v/>
      </c>
      <c r="I6797" s="3" t="str">
        <f t="shared" si="323"/>
        <v/>
      </c>
    </row>
    <row r="6798" spans="6:9" x14ac:dyDescent="0.25">
      <c r="F6798" s="6" t="str">
        <f>IF($A6798="","",$E6798-_xlfn.MAXIFS($E$2:$E6797,$C$2:$C6797,$C6798,$A$2:$A6797,$A6798))</f>
        <v/>
      </c>
      <c r="G6798" s="6" t="str">
        <f t="shared" si="321"/>
        <v/>
      </c>
      <c r="H6798" s="6" t="str">
        <f t="shared" si="322"/>
        <v/>
      </c>
      <c r="I6798" s="3" t="str">
        <f t="shared" si="323"/>
        <v/>
      </c>
    </row>
    <row r="6799" spans="6:9" x14ac:dyDescent="0.25">
      <c r="F6799" s="6" t="str">
        <f>IF($A6799="","",$E6799-_xlfn.MAXIFS($E$2:$E6798,$C$2:$C6798,$C6799,$A$2:$A6798,$A6799))</f>
        <v/>
      </c>
      <c r="G6799" s="6" t="str">
        <f t="shared" si="321"/>
        <v/>
      </c>
      <c r="H6799" s="6" t="str">
        <f t="shared" si="322"/>
        <v/>
      </c>
      <c r="I6799" s="3" t="str">
        <f t="shared" si="323"/>
        <v/>
      </c>
    </row>
    <row r="6800" spans="6:9" x14ac:dyDescent="0.25">
      <c r="F6800" s="6" t="str">
        <f>IF($A6800="","",$E6800-_xlfn.MAXIFS($E$2:$E6799,$C$2:$C6799,$C6800,$A$2:$A6799,$A6800))</f>
        <v/>
      </c>
      <c r="G6800" s="6" t="str">
        <f t="shared" si="321"/>
        <v/>
      </c>
      <c r="H6800" s="6" t="str">
        <f t="shared" si="322"/>
        <v/>
      </c>
      <c r="I6800" s="3" t="str">
        <f t="shared" si="323"/>
        <v/>
      </c>
    </row>
    <row r="6801" spans="6:9" x14ac:dyDescent="0.25">
      <c r="F6801" s="6" t="str">
        <f>IF($A6801="","",$E6801-_xlfn.MAXIFS($E$2:$E6800,$C$2:$C6800,$C6801,$A$2:$A6800,$A6801))</f>
        <v/>
      </c>
      <c r="G6801" s="6" t="str">
        <f t="shared" si="321"/>
        <v/>
      </c>
      <c r="H6801" s="6" t="str">
        <f t="shared" si="322"/>
        <v/>
      </c>
      <c r="I6801" s="3" t="str">
        <f t="shared" si="323"/>
        <v/>
      </c>
    </row>
    <row r="6802" spans="6:9" x14ac:dyDescent="0.25">
      <c r="F6802" s="6" t="str">
        <f>IF($A6802="","",$E6802-_xlfn.MAXIFS($E$2:$E6801,$C$2:$C6801,$C6802,$A$2:$A6801,$A6802))</f>
        <v/>
      </c>
      <c r="G6802" s="6" t="str">
        <f t="shared" si="321"/>
        <v/>
      </c>
      <c r="H6802" s="6" t="str">
        <f t="shared" si="322"/>
        <v/>
      </c>
      <c r="I6802" s="3" t="str">
        <f t="shared" si="323"/>
        <v/>
      </c>
    </row>
    <row r="6803" spans="6:9" x14ac:dyDescent="0.25">
      <c r="F6803" s="6" t="str">
        <f>IF($A6803="","",$E6803-_xlfn.MAXIFS($E$2:$E6802,$C$2:$C6802,$C6803,$A$2:$A6802,$A6803))</f>
        <v/>
      </c>
      <c r="G6803" s="6" t="str">
        <f t="shared" si="321"/>
        <v/>
      </c>
      <c r="H6803" s="6" t="str">
        <f t="shared" si="322"/>
        <v/>
      </c>
      <c r="I6803" s="3" t="str">
        <f t="shared" si="323"/>
        <v/>
      </c>
    </row>
    <row r="6804" spans="6:9" x14ac:dyDescent="0.25">
      <c r="F6804" s="6" t="str">
        <f>IF($A6804="","",$E6804-_xlfn.MAXIFS($E$2:$E6803,$C$2:$C6803,$C6804,$A$2:$A6803,$A6804))</f>
        <v/>
      </c>
      <c r="G6804" s="6" t="str">
        <f t="shared" si="321"/>
        <v/>
      </c>
      <c r="H6804" s="6" t="str">
        <f t="shared" si="322"/>
        <v/>
      </c>
      <c r="I6804" s="3" t="str">
        <f t="shared" si="323"/>
        <v/>
      </c>
    </row>
    <row r="6805" spans="6:9" x14ac:dyDescent="0.25">
      <c r="F6805" s="6" t="str">
        <f>IF($A6805="","",$E6805-_xlfn.MAXIFS($E$2:$E6804,$C$2:$C6804,$C6805,$A$2:$A6804,$A6805))</f>
        <v/>
      </c>
      <c r="G6805" s="6" t="str">
        <f t="shared" si="321"/>
        <v/>
      </c>
      <c r="H6805" s="6" t="str">
        <f t="shared" si="322"/>
        <v/>
      </c>
      <c r="I6805" s="3" t="str">
        <f t="shared" si="323"/>
        <v/>
      </c>
    </row>
    <row r="6806" spans="6:9" x14ac:dyDescent="0.25">
      <c r="F6806" s="6" t="str">
        <f>IF($A6806="","",$E6806-_xlfn.MAXIFS($E$2:$E6805,$C$2:$C6805,$C6806,$A$2:$A6805,$A6806))</f>
        <v/>
      </c>
      <c r="G6806" s="6" t="str">
        <f t="shared" si="321"/>
        <v/>
      </c>
      <c r="H6806" s="6" t="str">
        <f t="shared" si="322"/>
        <v/>
      </c>
      <c r="I6806" s="3" t="str">
        <f t="shared" si="323"/>
        <v/>
      </c>
    </row>
    <row r="6807" spans="6:9" x14ac:dyDescent="0.25">
      <c r="F6807" s="6" t="str">
        <f>IF($A6807="","",$E6807-_xlfn.MAXIFS($E$2:$E6806,$C$2:$C6806,$C6807,$A$2:$A6806,$A6807))</f>
        <v/>
      </c>
      <c r="G6807" s="6" t="str">
        <f t="shared" si="321"/>
        <v/>
      </c>
      <c r="H6807" s="6" t="str">
        <f t="shared" si="322"/>
        <v/>
      </c>
      <c r="I6807" s="3" t="str">
        <f t="shared" si="323"/>
        <v/>
      </c>
    </row>
    <row r="6808" spans="6:9" x14ac:dyDescent="0.25">
      <c r="F6808" s="6" t="str">
        <f>IF($A6808="","",$E6808-_xlfn.MAXIFS($E$2:$E6807,$C$2:$C6807,$C6808,$A$2:$A6807,$A6808))</f>
        <v/>
      </c>
      <c r="G6808" s="6" t="str">
        <f t="shared" si="321"/>
        <v/>
      </c>
      <c r="H6808" s="6" t="str">
        <f t="shared" si="322"/>
        <v/>
      </c>
      <c r="I6808" s="3" t="str">
        <f t="shared" si="323"/>
        <v/>
      </c>
    </row>
    <row r="6809" spans="6:9" x14ac:dyDescent="0.25">
      <c r="F6809" s="6" t="str">
        <f>IF($A6809="","",$E6809-_xlfn.MAXIFS($E$2:$E6808,$C$2:$C6808,$C6809,$A$2:$A6808,$A6809))</f>
        <v/>
      </c>
      <c r="G6809" s="6" t="str">
        <f t="shared" si="321"/>
        <v/>
      </c>
      <c r="H6809" s="6" t="str">
        <f t="shared" si="322"/>
        <v/>
      </c>
      <c r="I6809" s="3" t="str">
        <f t="shared" si="323"/>
        <v/>
      </c>
    </row>
    <row r="6810" spans="6:9" x14ac:dyDescent="0.25">
      <c r="F6810" s="6" t="str">
        <f>IF($A6810="","",$E6810-_xlfn.MAXIFS($E$2:$E6809,$C$2:$C6809,$C6810,$A$2:$A6809,$A6810))</f>
        <v/>
      </c>
      <c r="G6810" s="6" t="str">
        <f t="shared" si="321"/>
        <v/>
      </c>
      <c r="H6810" s="6" t="str">
        <f t="shared" si="322"/>
        <v/>
      </c>
      <c r="I6810" s="3" t="str">
        <f t="shared" si="323"/>
        <v/>
      </c>
    </row>
    <row r="6811" spans="6:9" x14ac:dyDescent="0.25">
      <c r="F6811" s="6" t="str">
        <f>IF($A6811="","",$E6811-_xlfn.MAXIFS($E$2:$E6810,$C$2:$C6810,$C6811,$A$2:$A6810,$A6811))</f>
        <v/>
      </c>
      <c r="G6811" s="6" t="str">
        <f t="shared" si="321"/>
        <v/>
      </c>
      <c r="H6811" s="6" t="str">
        <f t="shared" si="322"/>
        <v/>
      </c>
      <c r="I6811" s="3" t="str">
        <f t="shared" si="323"/>
        <v/>
      </c>
    </row>
    <row r="6812" spans="6:9" x14ac:dyDescent="0.25">
      <c r="F6812" s="6" t="str">
        <f>IF($A6812="","",$E6812-_xlfn.MAXIFS($E$2:$E6811,$C$2:$C6811,$C6812,$A$2:$A6811,$A6812))</f>
        <v/>
      </c>
      <c r="G6812" s="6" t="str">
        <f t="shared" si="321"/>
        <v/>
      </c>
      <c r="H6812" s="6" t="str">
        <f t="shared" si="322"/>
        <v/>
      </c>
      <c r="I6812" s="3" t="str">
        <f t="shared" si="323"/>
        <v/>
      </c>
    </row>
    <row r="6813" spans="6:9" x14ac:dyDescent="0.25">
      <c r="F6813" s="6" t="str">
        <f>IF($A6813="","",$E6813-_xlfn.MAXIFS($E$2:$E6812,$C$2:$C6812,$C6813,$A$2:$A6812,$A6813))</f>
        <v/>
      </c>
      <c r="G6813" s="6" t="str">
        <f t="shared" si="321"/>
        <v/>
      </c>
      <c r="H6813" s="6" t="str">
        <f t="shared" si="322"/>
        <v/>
      </c>
      <c r="I6813" s="3" t="str">
        <f t="shared" si="323"/>
        <v/>
      </c>
    </row>
    <row r="6814" spans="6:9" x14ac:dyDescent="0.25">
      <c r="F6814" s="6" t="str">
        <f>IF($A6814="","",$E6814-_xlfn.MAXIFS($E$2:$E6813,$C$2:$C6813,$C6814,$A$2:$A6813,$A6814))</f>
        <v/>
      </c>
      <c r="G6814" s="6" t="str">
        <f t="shared" si="321"/>
        <v/>
      </c>
      <c r="H6814" s="6" t="str">
        <f t="shared" si="322"/>
        <v/>
      </c>
      <c r="I6814" s="3" t="str">
        <f t="shared" si="323"/>
        <v/>
      </c>
    </row>
    <row r="6815" spans="6:9" x14ac:dyDescent="0.25">
      <c r="F6815" s="6" t="str">
        <f>IF($A6815="","",$E6815-_xlfn.MAXIFS($E$2:$E6814,$C$2:$C6814,$C6815,$A$2:$A6814,$A6815))</f>
        <v/>
      </c>
      <c r="G6815" s="6" t="str">
        <f t="shared" si="321"/>
        <v/>
      </c>
      <c r="H6815" s="6" t="str">
        <f t="shared" si="322"/>
        <v/>
      </c>
      <c r="I6815" s="3" t="str">
        <f t="shared" si="323"/>
        <v/>
      </c>
    </row>
    <row r="6816" spans="6:9" x14ac:dyDescent="0.25">
      <c r="F6816" s="6" t="str">
        <f>IF($A6816="","",$E6816-_xlfn.MAXIFS($E$2:$E6815,$C$2:$C6815,$C6816,$A$2:$A6815,$A6816))</f>
        <v/>
      </c>
      <c r="G6816" s="6" t="str">
        <f t="shared" si="321"/>
        <v/>
      </c>
      <c r="H6816" s="6" t="str">
        <f t="shared" si="322"/>
        <v/>
      </c>
      <c r="I6816" s="3" t="str">
        <f t="shared" si="323"/>
        <v/>
      </c>
    </row>
    <row r="6817" spans="6:9" x14ac:dyDescent="0.25">
      <c r="F6817" s="6" t="str">
        <f>IF($A6817="","",$E6817-_xlfn.MAXIFS($E$2:$E6816,$C$2:$C6816,$C6817,$A$2:$A6816,$A6817))</f>
        <v/>
      </c>
      <c r="G6817" s="6" t="str">
        <f t="shared" si="321"/>
        <v/>
      </c>
      <c r="H6817" s="6" t="str">
        <f t="shared" si="322"/>
        <v/>
      </c>
      <c r="I6817" s="3" t="str">
        <f t="shared" si="323"/>
        <v/>
      </c>
    </row>
    <row r="6818" spans="6:9" x14ac:dyDescent="0.25">
      <c r="F6818" s="6" t="str">
        <f>IF($A6818="","",$E6818-_xlfn.MAXIFS($E$2:$E6817,$C$2:$C6817,$C6818,$A$2:$A6817,$A6818))</f>
        <v/>
      </c>
      <c r="G6818" s="6" t="str">
        <f t="shared" si="321"/>
        <v/>
      </c>
      <c r="H6818" s="6" t="str">
        <f t="shared" si="322"/>
        <v/>
      </c>
      <c r="I6818" s="3" t="str">
        <f t="shared" si="323"/>
        <v/>
      </c>
    </row>
    <row r="6819" spans="6:9" x14ac:dyDescent="0.25">
      <c r="F6819" s="6" t="str">
        <f>IF($A6819="","",$E6819-_xlfn.MAXIFS($E$2:$E6818,$C$2:$C6818,$C6819,$A$2:$A6818,$A6819))</f>
        <v/>
      </c>
      <c r="G6819" s="6" t="str">
        <f t="shared" si="321"/>
        <v/>
      </c>
      <c r="H6819" s="6" t="str">
        <f t="shared" si="322"/>
        <v/>
      </c>
      <c r="I6819" s="3" t="str">
        <f t="shared" si="323"/>
        <v/>
      </c>
    </row>
    <row r="6820" spans="6:9" x14ac:dyDescent="0.25">
      <c r="F6820" s="6" t="str">
        <f>IF($A6820="","",$E6820-_xlfn.MAXIFS($E$2:$E6819,$C$2:$C6819,$C6820,$A$2:$A6819,$A6820))</f>
        <v/>
      </c>
      <c r="G6820" s="6" t="str">
        <f t="shared" si="321"/>
        <v/>
      </c>
      <c r="H6820" s="6" t="str">
        <f t="shared" si="322"/>
        <v/>
      </c>
      <c r="I6820" s="3" t="str">
        <f t="shared" si="323"/>
        <v/>
      </c>
    </row>
    <row r="6821" spans="6:9" x14ac:dyDescent="0.25">
      <c r="F6821" s="6" t="str">
        <f>IF($A6821="","",$E6821-_xlfn.MAXIFS($E$2:$E6820,$C$2:$C6820,$C6821,$A$2:$A6820,$A6821))</f>
        <v/>
      </c>
      <c r="G6821" s="6" t="str">
        <f t="shared" si="321"/>
        <v/>
      </c>
      <c r="H6821" s="6" t="str">
        <f t="shared" si="322"/>
        <v/>
      </c>
      <c r="I6821" s="3" t="str">
        <f t="shared" si="323"/>
        <v/>
      </c>
    </row>
    <row r="6822" spans="6:9" x14ac:dyDescent="0.25">
      <c r="F6822" s="6" t="str">
        <f>IF($A6822="","",$E6822-_xlfn.MAXIFS($E$2:$E6821,$C$2:$C6821,$C6822,$A$2:$A6821,$A6822))</f>
        <v/>
      </c>
      <c r="G6822" s="6" t="str">
        <f t="shared" si="321"/>
        <v/>
      </c>
      <c r="H6822" s="6" t="str">
        <f t="shared" si="322"/>
        <v/>
      </c>
      <c r="I6822" s="3" t="str">
        <f t="shared" si="323"/>
        <v/>
      </c>
    </row>
    <row r="6823" spans="6:9" x14ac:dyDescent="0.25">
      <c r="F6823" s="6" t="str">
        <f>IF($A6823="","",$E6823-_xlfn.MAXIFS($E$2:$E6822,$C$2:$C6822,$C6823,$A$2:$A6822,$A6823))</f>
        <v/>
      </c>
      <c r="G6823" s="6" t="str">
        <f t="shared" si="321"/>
        <v/>
      </c>
      <c r="H6823" s="6" t="str">
        <f t="shared" si="322"/>
        <v/>
      </c>
      <c r="I6823" s="3" t="str">
        <f t="shared" si="323"/>
        <v/>
      </c>
    </row>
    <row r="6824" spans="6:9" x14ac:dyDescent="0.25">
      <c r="F6824" s="6" t="str">
        <f>IF($A6824="","",$E6824-_xlfn.MAXIFS($E$2:$E6823,$C$2:$C6823,$C6824,$A$2:$A6823,$A6824))</f>
        <v/>
      </c>
      <c r="G6824" s="6" t="str">
        <f t="shared" si="321"/>
        <v/>
      </c>
      <c r="H6824" s="6" t="str">
        <f t="shared" si="322"/>
        <v/>
      </c>
      <c r="I6824" s="3" t="str">
        <f t="shared" si="323"/>
        <v/>
      </c>
    </row>
    <row r="6825" spans="6:9" x14ac:dyDescent="0.25">
      <c r="F6825" s="6" t="str">
        <f>IF($A6825="","",$E6825-_xlfn.MAXIFS($E$2:$E6824,$C$2:$C6824,$C6825,$A$2:$A6824,$A6825))</f>
        <v/>
      </c>
      <c r="G6825" s="6" t="str">
        <f t="shared" si="321"/>
        <v/>
      </c>
      <c r="H6825" s="6" t="str">
        <f t="shared" si="322"/>
        <v/>
      </c>
      <c r="I6825" s="3" t="str">
        <f t="shared" si="323"/>
        <v/>
      </c>
    </row>
    <row r="6826" spans="6:9" x14ac:dyDescent="0.25">
      <c r="F6826" s="6" t="str">
        <f>IF($A6826="","",$E6826-_xlfn.MAXIFS($E$2:$E6825,$C$2:$C6825,$C6826,$A$2:$A6825,$A6826))</f>
        <v/>
      </c>
      <c r="G6826" s="6" t="str">
        <f t="shared" si="321"/>
        <v/>
      </c>
      <c r="H6826" s="6" t="str">
        <f t="shared" si="322"/>
        <v/>
      </c>
      <c r="I6826" s="3" t="str">
        <f t="shared" si="323"/>
        <v/>
      </c>
    </row>
    <row r="6827" spans="6:9" x14ac:dyDescent="0.25">
      <c r="F6827" s="6" t="str">
        <f>IF($A6827="","",$E6827-_xlfn.MAXIFS($E$2:$E6826,$C$2:$C6826,$C6827,$A$2:$A6826,$A6827))</f>
        <v/>
      </c>
      <c r="G6827" s="6" t="str">
        <f t="shared" si="321"/>
        <v/>
      </c>
      <c r="H6827" s="6" t="str">
        <f t="shared" si="322"/>
        <v/>
      </c>
      <c r="I6827" s="3" t="str">
        <f t="shared" si="323"/>
        <v/>
      </c>
    </row>
    <row r="6828" spans="6:9" x14ac:dyDescent="0.25">
      <c r="F6828" s="6" t="str">
        <f>IF($A6828="","",$E6828-_xlfn.MAXIFS($E$2:$E6827,$C$2:$C6827,$C6828,$A$2:$A6827,$A6828))</f>
        <v/>
      </c>
      <c r="G6828" s="6" t="str">
        <f t="shared" si="321"/>
        <v/>
      </c>
      <c r="H6828" s="6" t="str">
        <f t="shared" si="322"/>
        <v/>
      </c>
      <c r="I6828" s="3" t="str">
        <f t="shared" si="323"/>
        <v/>
      </c>
    </row>
    <row r="6829" spans="6:9" x14ac:dyDescent="0.25">
      <c r="F6829" s="6" t="str">
        <f>IF($A6829="","",$E6829-_xlfn.MAXIFS($E$2:$E6828,$C$2:$C6828,$C6829,$A$2:$A6828,$A6829))</f>
        <v/>
      </c>
      <c r="G6829" s="6" t="str">
        <f t="shared" si="321"/>
        <v/>
      </c>
      <c r="H6829" s="6" t="str">
        <f t="shared" si="322"/>
        <v/>
      </c>
      <c r="I6829" s="3" t="str">
        <f t="shared" si="323"/>
        <v/>
      </c>
    </row>
    <row r="6830" spans="6:9" x14ac:dyDescent="0.25">
      <c r="F6830" s="6" t="str">
        <f>IF($A6830="","",$E6830-_xlfn.MAXIFS($E$2:$E6829,$C$2:$C6829,$C6830,$A$2:$A6829,$A6830))</f>
        <v/>
      </c>
      <c r="G6830" s="6" t="str">
        <f t="shared" si="321"/>
        <v/>
      </c>
      <c r="H6830" s="6" t="str">
        <f t="shared" si="322"/>
        <v/>
      </c>
      <c r="I6830" s="3" t="str">
        <f t="shared" si="323"/>
        <v/>
      </c>
    </row>
    <row r="6831" spans="6:9" x14ac:dyDescent="0.25">
      <c r="F6831" s="6" t="str">
        <f>IF($A6831="","",$E6831-_xlfn.MAXIFS($E$2:$E6830,$C$2:$C6830,$C6831,$A$2:$A6830,$A6831))</f>
        <v/>
      </c>
      <c r="G6831" s="6" t="str">
        <f t="shared" si="321"/>
        <v/>
      </c>
      <c r="H6831" s="6" t="str">
        <f t="shared" si="322"/>
        <v/>
      </c>
      <c r="I6831" s="3" t="str">
        <f t="shared" si="323"/>
        <v/>
      </c>
    </row>
    <row r="6832" spans="6:9" x14ac:dyDescent="0.25">
      <c r="F6832" s="6" t="str">
        <f>IF($A6832="","",$E6832-_xlfn.MAXIFS($E$2:$E6831,$C$2:$C6831,$C6832,$A$2:$A6831,$A6832))</f>
        <v/>
      </c>
      <c r="G6832" s="6" t="str">
        <f t="shared" si="321"/>
        <v/>
      </c>
      <c r="H6832" s="6" t="str">
        <f t="shared" si="322"/>
        <v/>
      </c>
      <c r="I6832" s="3" t="str">
        <f t="shared" si="323"/>
        <v/>
      </c>
    </row>
    <row r="6833" spans="6:9" x14ac:dyDescent="0.25">
      <c r="F6833" s="6" t="str">
        <f>IF($A6833="","",$E6833-_xlfn.MAXIFS($E$2:$E6832,$C$2:$C6832,$C6833,$A$2:$A6832,$A6833))</f>
        <v/>
      </c>
      <c r="G6833" s="6" t="str">
        <f t="shared" si="321"/>
        <v/>
      </c>
      <c r="H6833" s="6" t="str">
        <f t="shared" si="322"/>
        <v/>
      </c>
      <c r="I6833" s="3" t="str">
        <f t="shared" si="323"/>
        <v/>
      </c>
    </row>
    <row r="6834" spans="6:9" x14ac:dyDescent="0.25">
      <c r="F6834" s="6" t="str">
        <f>IF($A6834="","",$E6834-_xlfn.MAXIFS($E$2:$E6833,$C$2:$C6833,$C6834,$A$2:$A6833,$A6834))</f>
        <v/>
      </c>
      <c r="G6834" s="6" t="str">
        <f t="shared" si="321"/>
        <v/>
      </c>
      <c r="H6834" s="6" t="str">
        <f t="shared" si="322"/>
        <v/>
      </c>
      <c r="I6834" s="3" t="str">
        <f t="shared" si="323"/>
        <v/>
      </c>
    </row>
    <row r="6835" spans="6:9" x14ac:dyDescent="0.25">
      <c r="F6835" s="6" t="str">
        <f>IF($A6835="","",$E6835-_xlfn.MAXIFS($E$2:$E6834,$C$2:$C6834,$C6835,$A$2:$A6834,$A6835))</f>
        <v/>
      </c>
      <c r="G6835" s="6" t="str">
        <f t="shared" si="321"/>
        <v/>
      </c>
      <c r="H6835" s="6" t="str">
        <f t="shared" si="322"/>
        <v/>
      </c>
      <c r="I6835" s="3" t="str">
        <f t="shared" si="323"/>
        <v/>
      </c>
    </row>
    <row r="6836" spans="6:9" x14ac:dyDescent="0.25">
      <c r="F6836" s="6" t="str">
        <f>IF($A6836="","",$E6836-_xlfn.MAXIFS($E$2:$E6835,$C$2:$C6835,$C6836,$A$2:$A6835,$A6836))</f>
        <v/>
      </c>
      <c r="G6836" s="6" t="str">
        <f t="shared" si="321"/>
        <v/>
      </c>
      <c r="H6836" s="6" t="str">
        <f t="shared" si="322"/>
        <v/>
      </c>
      <c r="I6836" s="3" t="str">
        <f t="shared" si="323"/>
        <v/>
      </c>
    </row>
    <row r="6837" spans="6:9" x14ac:dyDescent="0.25">
      <c r="F6837" s="6" t="str">
        <f>IF($A6837="","",$E6837-_xlfn.MAXIFS($E$2:$E6836,$C$2:$C6836,$C6837,$A$2:$A6836,$A6837))</f>
        <v/>
      </c>
      <c r="G6837" s="6" t="str">
        <f t="shared" si="321"/>
        <v/>
      </c>
      <c r="H6837" s="6" t="str">
        <f t="shared" si="322"/>
        <v/>
      </c>
      <c r="I6837" s="3" t="str">
        <f t="shared" si="323"/>
        <v/>
      </c>
    </row>
    <row r="6838" spans="6:9" x14ac:dyDescent="0.25">
      <c r="F6838" s="6" t="str">
        <f>IF($A6838="","",$E6838-_xlfn.MAXIFS($E$2:$E6837,$C$2:$C6837,$C6838,$A$2:$A6837,$A6838))</f>
        <v/>
      </c>
      <c r="G6838" s="6" t="str">
        <f t="shared" si="321"/>
        <v/>
      </c>
      <c r="H6838" s="6" t="str">
        <f t="shared" si="322"/>
        <v/>
      </c>
      <c r="I6838" s="3" t="str">
        <f t="shared" si="323"/>
        <v/>
      </c>
    </row>
    <row r="6839" spans="6:9" x14ac:dyDescent="0.25">
      <c r="F6839" s="6" t="str">
        <f>IF($A6839="","",$E6839-_xlfn.MAXIFS($E$2:$E6838,$C$2:$C6838,$C6839,$A$2:$A6838,$A6839))</f>
        <v/>
      </c>
      <c r="G6839" s="6" t="str">
        <f t="shared" si="321"/>
        <v/>
      </c>
      <c r="H6839" s="6" t="str">
        <f t="shared" si="322"/>
        <v/>
      </c>
      <c r="I6839" s="3" t="str">
        <f t="shared" si="323"/>
        <v/>
      </c>
    </row>
    <row r="6840" spans="6:9" x14ac:dyDescent="0.25">
      <c r="F6840" s="6" t="str">
        <f>IF($A6840="","",$E6840-_xlfn.MAXIFS($E$2:$E6839,$C$2:$C6839,$C6840,$A$2:$A6839,$A6840))</f>
        <v/>
      </c>
      <c r="G6840" s="6" t="str">
        <f t="shared" si="321"/>
        <v/>
      </c>
      <c r="H6840" s="6" t="str">
        <f t="shared" si="322"/>
        <v/>
      </c>
      <c r="I6840" s="3" t="str">
        <f t="shared" si="323"/>
        <v/>
      </c>
    </row>
    <row r="6841" spans="6:9" x14ac:dyDescent="0.25">
      <c r="F6841" s="6" t="str">
        <f>IF($A6841="","",$E6841-_xlfn.MAXIFS($E$2:$E6840,$C$2:$C6840,$C6841,$A$2:$A6840,$A6841))</f>
        <v/>
      </c>
      <c r="G6841" s="6" t="str">
        <f t="shared" si="321"/>
        <v/>
      </c>
      <c r="H6841" s="6" t="str">
        <f t="shared" si="322"/>
        <v/>
      </c>
      <c r="I6841" s="3" t="str">
        <f t="shared" si="323"/>
        <v/>
      </c>
    </row>
    <row r="6842" spans="6:9" x14ac:dyDescent="0.25">
      <c r="F6842" s="6" t="str">
        <f>IF($A6842="","",$E6842-_xlfn.MAXIFS($E$2:$E6841,$C$2:$C6841,$C6842,$A$2:$A6841,$A6842))</f>
        <v/>
      </c>
      <c r="G6842" s="6" t="str">
        <f t="shared" si="321"/>
        <v/>
      </c>
      <c r="H6842" s="6" t="str">
        <f t="shared" si="322"/>
        <v/>
      </c>
      <c r="I6842" s="3" t="str">
        <f t="shared" si="323"/>
        <v/>
      </c>
    </row>
    <row r="6843" spans="6:9" x14ac:dyDescent="0.25">
      <c r="F6843" s="6" t="str">
        <f>IF($A6843="","",$E6843-_xlfn.MAXIFS($E$2:$E6842,$C$2:$C6842,$C6843,$A$2:$A6842,$A6843))</f>
        <v/>
      </c>
      <c r="G6843" s="6" t="str">
        <f t="shared" si="321"/>
        <v/>
      </c>
      <c r="H6843" s="6" t="str">
        <f t="shared" si="322"/>
        <v/>
      </c>
      <c r="I6843" s="3" t="str">
        <f t="shared" si="323"/>
        <v/>
      </c>
    </row>
    <row r="6844" spans="6:9" x14ac:dyDescent="0.25">
      <c r="F6844" s="6" t="str">
        <f>IF($A6844="","",$E6844-_xlfn.MAXIFS($E$2:$E6843,$C$2:$C6843,$C6844,$A$2:$A6843,$A6844))</f>
        <v/>
      </c>
      <c r="G6844" s="6" t="str">
        <f t="shared" si="321"/>
        <v/>
      </c>
      <c r="H6844" s="6" t="str">
        <f t="shared" si="322"/>
        <v/>
      </c>
      <c r="I6844" s="3" t="str">
        <f t="shared" si="323"/>
        <v/>
      </c>
    </row>
    <row r="6845" spans="6:9" x14ac:dyDescent="0.25">
      <c r="F6845" s="6" t="str">
        <f>IF($A6845="","",$E6845-_xlfn.MAXIFS($E$2:$E6844,$C$2:$C6844,$C6845,$A$2:$A6844,$A6845))</f>
        <v/>
      </c>
      <c r="G6845" s="6" t="str">
        <f t="shared" si="321"/>
        <v/>
      </c>
      <c r="H6845" s="6" t="str">
        <f t="shared" si="322"/>
        <v/>
      </c>
      <c r="I6845" s="3" t="str">
        <f t="shared" si="323"/>
        <v/>
      </c>
    </row>
    <row r="6846" spans="6:9" x14ac:dyDescent="0.25">
      <c r="F6846" s="6" t="str">
        <f>IF($A6846="","",$E6846-_xlfn.MAXIFS($E$2:$E6845,$C$2:$C6845,$C6846,$A$2:$A6845,$A6846))</f>
        <v/>
      </c>
      <c r="G6846" s="6" t="str">
        <f t="shared" si="321"/>
        <v/>
      </c>
      <c r="H6846" s="6" t="str">
        <f t="shared" si="322"/>
        <v/>
      </c>
      <c r="I6846" s="3" t="str">
        <f t="shared" si="323"/>
        <v/>
      </c>
    </row>
    <row r="6847" spans="6:9" x14ac:dyDescent="0.25">
      <c r="F6847" s="6" t="str">
        <f>IF($A6847="","",$E6847-_xlfn.MAXIFS($E$2:$E6846,$C$2:$C6846,$C6847,$A$2:$A6846,$A6847))</f>
        <v/>
      </c>
      <c r="G6847" s="6" t="str">
        <f t="shared" si="321"/>
        <v/>
      </c>
      <c r="H6847" s="6" t="str">
        <f t="shared" si="322"/>
        <v/>
      </c>
      <c r="I6847" s="3" t="str">
        <f t="shared" si="323"/>
        <v/>
      </c>
    </row>
    <row r="6848" spans="6:9" x14ac:dyDescent="0.25">
      <c r="F6848" s="6" t="str">
        <f>IF($A6848="","",$E6848-_xlfn.MAXIFS($E$2:$E6847,$C$2:$C6847,$C6848,$A$2:$A6847,$A6848))</f>
        <v/>
      </c>
      <c r="G6848" s="6" t="str">
        <f t="shared" si="321"/>
        <v/>
      </c>
      <c r="H6848" s="6" t="str">
        <f t="shared" si="322"/>
        <v/>
      </c>
      <c r="I6848" s="3" t="str">
        <f t="shared" si="323"/>
        <v/>
      </c>
    </row>
    <row r="6849" spans="6:9" x14ac:dyDescent="0.25">
      <c r="F6849" s="6" t="str">
        <f>IF($A6849="","",$E6849-_xlfn.MAXIFS($E$2:$E6848,$C$2:$C6848,$C6849,$A$2:$A6848,$A6849))</f>
        <v/>
      </c>
      <c r="G6849" s="6" t="str">
        <f t="shared" si="321"/>
        <v/>
      </c>
      <c r="H6849" s="6" t="str">
        <f t="shared" si="322"/>
        <v/>
      </c>
      <c r="I6849" s="3" t="str">
        <f t="shared" si="323"/>
        <v/>
      </c>
    </row>
    <row r="6850" spans="6:9" x14ac:dyDescent="0.25">
      <c r="F6850" s="6" t="str">
        <f>IF($A6850="","",$E6850-_xlfn.MAXIFS($E$2:$E6849,$C$2:$C6849,$C6850,$A$2:$A6849,$A6850))</f>
        <v/>
      </c>
      <c r="G6850" s="6" t="str">
        <f t="shared" si="321"/>
        <v/>
      </c>
      <c r="H6850" s="6" t="str">
        <f t="shared" si="322"/>
        <v/>
      </c>
      <c r="I6850" s="3" t="str">
        <f t="shared" si="323"/>
        <v/>
      </c>
    </row>
    <row r="6851" spans="6:9" x14ac:dyDescent="0.25">
      <c r="F6851" s="6" t="str">
        <f>IF($A6851="","",$E6851-_xlfn.MAXIFS($E$2:$E6850,$C$2:$C6850,$C6851,$A$2:$A6850,$A6851))</f>
        <v/>
      </c>
      <c r="G6851" s="6" t="str">
        <f t="shared" si="321"/>
        <v/>
      </c>
      <c r="H6851" s="6" t="str">
        <f t="shared" si="322"/>
        <v/>
      </c>
      <c r="I6851" s="3" t="str">
        <f t="shared" si="323"/>
        <v/>
      </c>
    </row>
    <row r="6852" spans="6:9" x14ac:dyDescent="0.25">
      <c r="F6852" s="6" t="str">
        <f>IF($A6852="","",$E6852-_xlfn.MAXIFS($E$2:$E6851,$C$2:$C6851,$C6852,$A$2:$A6851,$A6852))</f>
        <v/>
      </c>
      <c r="G6852" s="6" t="str">
        <f t="shared" si="321"/>
        <v/>
      </c>
      <c r="H6852" s="6" t="str">
        <f t="shared" si="322"/>
        <v/>
      </c>
      <c r="I6852" s="3" t="str">
        <f t="shared" si="323"/>
        <v/>
      </c>
    </row>
    <row r="6853" spans="6:9" x14ac:dyDescent="0.25">
      <c r="F6853" s="6" t="str">
        <f>IF($A6853="","",$E6853-_xlfn.MAXIFS($E$2:$E6852,$C$2:$C6852,$C6853,$A$2:$A6852,$A6853))</f>
        <v/>
      </c>
      <c r="G6853" s="6" t="str">
        <f t="shared" si="321"/>
        <v/>
      </c>
      <c r="H6853" s="6" t="str">
        <f t="shared" si="322"/>
        <v/>
      </c>
      <c r="I6853" s="3" t="str">
        <f t="shared" si="323"/>
        <v/>
      </c>
    </row>
    <row r="6854" spans="6:9" x14ac:dyDescent="0.25">
      <c r="F6854" s="6" t="str">
        <f>IF($A6854="","",$E6854-_xlfn.MAXIFS($E$2:$E6853,$C$2:$C6853,$C6854,$A$2:$A6853,$A6854))</f>
        <v/>
      </c>
      <c r="G6854" s="6" t="str">
        <f t="shared" si="321"/>
        <v/>
      </c>
      <c r="H6854" s="6" t="str">
        <f t="shared" si="322"/>
        <v/>
      </c>
      <c r="I6854" s="3" t="str">
        <f t="shared" si="323"/>
        <v/>
      </c>
    </row>
    <row r="6855" spans="6:9" x14ac:dyDescent="0.25">
      <c r="F6855" s="6" t="str">
        <f>IF($A6855="","",$E6855-_xlfn.MAXIFS($E$2:$E6854,$C$2:$C6854,$C6855,$A$2:$A6854,$A6855))</f>
        <v/>
      </c>
      <c r="G6855" s="6" t="str">
        <f t="shared" si="321"/>
        <v/>
      </c>
      <c r="H6855" s="6" t="str">
        <f t="shared" si="322"/>
        <v/>
      </c>
      <c r="I6855" s="3" t="str">
        <f t="shared" si="323"/>
        <v/>
      </c>
    </row>
    <row r="6856" spans="6:9" x14ac:dyDescent="0.25">
      <c r="F6856" s="6" t="str">
        <f>IF($A6856="","",$E6856-_xlfn.MAXIFS($E$2:$E6855,$C$2:$C6855,$C6856,$A$2:$A6855,$A6856))</f>
        <v/>
      </c>
      <c r="G6856" s="6" t="str">
        <f t="shared" si="321"/>
        <v/>
      </c>
      <c r="H6856" s="6" t="str">
        <f t="shared" si="322"/>
        <v/>
      </c>
      <c r="I6856" s="3" t="str">
        <f t="shared" si="323"/>
        <v/>
      </c>
    </row>
    <row r="6857" spans="6:9" x14ac:dyDescent="0.25">
      <c r="F6857" s="6" t="str">
        <f>IF($A6857="","",$E6857-_xlfn.MAXIFS($E$2:$E6856,$C$2:$C6856,$C6857,$A$2:$A6856,$A6857))</f>
        <v/>
      </c>
      <c r="G6857" s="6" t="str">
        <f t="shared" ref="G6857:G6920" si="324">IF($A6857="","",HOUR($D6857))</f>
        <v/>
      </c>
      <c r="H6857" s="6" t="str">
        <f t="shared" ref="H6857:H6920" si="325">IF($A6857="","",MINUTE($D6857))</f>
        <v/>
      </c>
      <c r="I6857" s="3" t="str">
        <f t="shared" si="323"/>
        <v/>
      </c>
    </row>
    <row r="6858" spans="6:9" x14ac:dyDescent="0.25">
      <c r="F6858" s="6" t="str">
        <f>IF($A6858="","",$E6858-_xlfn.MAXIFS($E$2:$E6857,$C$2:$C6857,$C6858,$A$2:$A6857,$A6858))</f>
        <v/>
      </c>
      <c r="G6858" s="6" t="str">
        <f t="shared" si="324"/>
        <v/>
      </c>
      <c r="H6858" s="6" t="str">
        <f t="shared" si="325"/>
        <v/>
      </c>
      <c r="I6858" s="3" t="str">
        <f t="shared" ref="I6858:I6921" si="326">IF($F6858&lt;0,"ERROR","")</f>
        <v/>
      </c>
    </row>
    <row r="6859" spans="6:9" x14ac:dyDescent="0.25">
      <c r="F6859" s="6" t="str">
        <f>IF($A6859="","",$E6859-_xlfn.MAXIFS($E$2:$E6858,$C$2:$C6858,$C6859,$A$2:$A6858,$A6859))</f>
        <v/>
      </c>
      <c r="G6859" s="6" t="str">
        <f t="shared" si="324"/>
        <v/>
      </c>
      <c r="H6859" s="6" t="str">
        <f t="shared" si="325"/>
        <v/>
      </c>
      <c r="I6859" s="3" t="str">
        <f t="shared" si="326"/>
        <v/>
      </c>
    </row>
    <row r="6860" spans="6:9" x14ac:dyDescent="0.25">
      <c r="F6860" s="6" t="str">
        <f>IF($A6860="","",$E6860-_xlfn.MAXIFS($E$2:$E6859,$C$2:$C6859,$C6860,$A$2:$A6859,$A6860))</f>
        <v/>
      </c>
      <c r="G6860" s="6" t="str">
        <f t="shared" si="324"/>
        <v/>
      </c>
      <c r="H6860" s="6" t="str">
        <f t="shared" si="325"/>
        <v/>
      </c>
      <c r="I6860" s="3" t="str">
        <f t="shared" si="326"/>
        <v/>
      </c>
    </row>
    <row r="6861" spans="6:9" x14ac:dyDescent="0.25">
      <c r="F6861" s="6" t="str">
        <f>IF($A6861="","",$E6861-_xlfn.MAXIFS($E$2:$E6860,$C$2:$C6860,$C6861,$A$2:$A6860,$A6861))</f>
        <v/>
      </c>
      <c r="G6861" s="6" t="str">
        <f t="shared" si="324"/>
        <v/>
      </c>
      <c r="H6861" s="6" t="str">
        <f t="shared" si="325"/>
        <v/>
      </c>
      <c r="I6861" s="3" t="str">
        <f t="shared" si="326"/>
        <v/>
      </c>
    </row>
    <row r="6862" spans="6:9" x14ac:dyDescent="0.25">
      <c r="F6862" s="6" t="str">
        <f>IF($A6862="","",$E6862-_xlfn.MAXIFS($E$2:$E6861,$C$2:$C6861,$C6862,$A$2:$A6861,$A6862))</f>
        <v/>
      </c>
      <c r="G6862" s="6" t="str">
        <f t="shared" si="324"/>
        <v/>
      </c>
      <c r="H6862" s="6" t="str">
        <f t="shared" si="325"/>
        <v/>
      </c>
      <c r="I6862" s="3" t="str">
        <f t="shared" si="326"/>
        <v/>
      </c>
    </row>
    <row r="6863" spans="6:9" x14ac:dyDescent="0.25">
      <c r="F6863" s="6" t="str">
        <f>IF($A6863="","",$E6863-_xlfn.MAXIFS($E$2:$E6862,$C$2:$C6862,$C6863,$A$2:$A6862,$A6863))</f>
        <v/>
      </c>
      <c r="G6863" s="6" t="str">
        <f t="shared" si="324"/>
        <v/>
      </c>
      <c r="H6863" s="6" t="str">
        <f t="shared" si="325"/>
        <v/>
      </c>
      <c r="I6863" s="3" t="str">
        <f t="shared" si="326"/>
        <v/>
      </c>
    </row>
    <row r="6864" spans="6:9" x14ac:dyDescent="0.25">
      <c r="F6864" s="6" t="str">
        <f>IF($A6864="","",$E6864-_xlfn.MAXIFS($E$2:$E6863,$C$2:$C6863,$C6864,$A$2:$A6863,$A6864))</f>
        <v/>
      </c>
      <c r="G6864" s="6" t="str">
        <f t="shared" si="324"/>
        <v/>
      </c>
      <c r="H6864" s="6" t="str">
        <f t="shared" si="325"/>
        <v/>
      </c>
      <c r="I6864" s="3" t="str">
        <f t="shared" si="326"/>
        <v/>
      </c>
    </row>
    <row r="6865" spans="6:9" x14ac:dyDescent="0.25">
      <c r="F6865" s="6" t="str">
        <f>IF($A6865="","",$E6865-_xlfn.MAXIFS($E$2:$E6864,$C$2:$C6864,$C6865,$A$2:$A6864,$A6865))</f>
        <v/>
      </c>
      <c r="G6865" s="6" t="str">
        <f t="shared" si="324"/>
        <v/>
      </c>
      <c r="H6865" s="6" t="str">
        <f t="shared" si="325"/>
        <v/>
      </c>
      <c r="I6865" s="3" t="str">
        <f t="shared" si="326"/>
        <v/>
      </c>
    </row>
    <row r="6866" spans="6:9" x14ac:dyDescent="0.25">
      <c r="F6866" s="6" t="str">
        <f>IF($A6866="","",$E6866-_xlfn.MAXIFS($E$2:$E6865,$C$2:$C6865,$C6866,$A$2:$A6865,$A6866))</f>
        <v/>
      </c>
      <c r="G6866" s="6" t="str">
        <f t="shared" si="324"/>
        <v/>
      </c>
      <c r="H6866" s="6" t="str">
        <f t="shared" si="325"/>
        <v/>
      </c>
      <c r="I6866" s="3" t="str">
        <f t="shared" si="326"/>
        <v/>
      </c>
    </row>
    <row r="6867" spans="6:9" x14ac:dyDescent="0.25">
      <c r="F6867" s="6" t="str">
        <f>IF($A6867="","",$E6867-_xlfn.MAXIFS($E$2:$E6866,$C$2:$C6866,$C6867,$A$2:$A6866,$A6867))</f>
        <v/>
      </c>
      <c r="G6867" s="6" t="str">
        <f t="shared" si="324"/>
        <v/>
      </c>
      <c r="H6867" s="6" t="str">
        <f t="shared" si="325"/>
        <v/>
      </c>
      <c r="I6867" s="3" t="str">
        <f t="shared" si="326"/>
        <v/>
      </c>
    </row>
    <row r="6868" spans="6:9" x14ac:dyDescent="0.25">
      <c r="F6868" s="6" t="str">
        <f>IF($A6868="","",$E6868-_xlfn.MAXIFS($E$2:$E6867,$C$2:$C6867,$C6868,$A$2:$A6867,$A6868))</f>
        <v/>
      </c>
      <c r="G6868" s="6" t="str">
        <f t="shared" si="324"/>
        <v/>
      </c>
      <c r="H6868" s="6" t="str">
        <f t="shared" si="325"/>
        <v/>
      </c>
      <c r="I6868" s="3" t="str">
        <f t="shared" si="326"/>
        <v/>
      </c>
    </row>
    <row r="6869" spans="6:9" x14ac:dyDescent="0.25">
      <c r="F6869" s="6" t="str">
        <f>IF($A6869="","",$E6869-_xlfn.MAXIFS($E$2:$E6868,$C$2:$C6868,$C6869,$A$2:$A6868,$A6869))</f>
        <v/>
      </c>
      <c r="G6869" s="6" t="str">
        <f t="shared" si="324"/>
        <v/>
      </c>
      <c r="H6869" s="6" t="str">
        <f t="shared" si="325"/>
        <v/>
      </c>
      <c r="I6869" s="3" t="str">
        <f t="shared" si="326"/>
        <v/>
      </c>
    </row>
    <row r="6870" spans="6:9" x14ac:dyDescent="0.25">
      <c r="F6870" s="6" t="str">
        <f>IF($A6870="","",$E6870-_xlfn.MAXIFS($E$2:$E6869,$C$2:$C6869,$C6870,$A$2:$A6869,$A6870))</f>
        <v/>
      </c>
      <c r="G6870" s="6" t="str">
        <f t="shared" si="324"/>
        <v/>
      </c>
      <c r="H6870" s="6" t="str">
        <f t="shared" si="325"/>
        <v/>
      </c>
      <c r="I6870" s="3" t="str">
        <f t="shared" si="326"/>
        <v/>
      </c>
    </row>
    <row r="6871" spans="6:9" x14ac:dyDescent="0.25">
      <c r="F6871" s="6" t="str">
        <f>IF($A6871="","",$E6871-_xlfn.MAXIFS($E$2:$E6870,$C$2:$C6870,$C6871,$A$2:$A6870,$A6871))</f>
        <v/>
      </c>
      <c r="G6871" s="6" t="str">
        <f t="shared" si="324"/>
        <v/>
      </c>
      <c r="H6871" s="6" t="str">
        <f t="shared" si="325"/>
        <v/>
      </c>
      <c r="I6871" s="3" t="str">
        <f t="shared" si="326"/>
        <v/>
      </c>
    </row>
    <row r="6872" spans="6:9" x14ac:dyDescent="0.25">
      <c r="F6872" s="6" t="str">
        <f>IF($A6872="","",$E6872-_xlfn.MAXIFS($E$2:$E6871,$C$2:$C6871,$C6872,$A$2:$A6871,$A6872))</f>
        <v/>
      </c>
      <c r="G6872" s="6" t="str">
        <f t="shared" si="324"/>
        <v/>
      </c>
      <c r="H6872" s="6" t="str">
        <f t="shared" si="325"/>
        <v/>
      </c>
      <c r="I6872" s="3" t="str">
        <f t="shared" si="326"/>
        <v/>
      </c>
    </row>
    <row r="6873" spans="6:9" x14ac:dyDescent="0.25">
      <c r="F6873" s="6" t="str">
        <f>IF($A6873="","",$E6873-_xlfn.MAXIFS($E$2:$E6872,$C$2:$C6872,$C6873,$A$2:$A6872,$A6873))</f>
        <v/>
      </c>
      <c r="G6873" s="6" t="str">
        <f t="shared" si="324"/>
        <v/>
      </c>
      <c r="H6873" s="6" t="str">
        <f t="shared" si="325"/>
        <v/>
      </c>
      <c r="I6873" s="3" t="str">
        <f t="shared" si="326"/>
        <v/>
      </c>
    </row>
    <row r="6874" spans="6:9" x14ac:dyDescent="0.25">
      <c r="F6874" s="6" t="str">
        <f>IF($A6874="","",$E6874-_xlfn.MAXIFS($E$2:$E6873,$C$2:$C6873,$C6874,$A$2:$A6873,$A6874))</f>
        <v/>
      </c>
      <c r="G6874" s="6" t="str">
        <f t="shared" si="324"/>
        <v/>
      </c>
      <c r="H6874" s="6" t="str">
        <f t="shared" si="325"/>
        <v/>
      </c>
      <c r="I6874" s="3" t="str">
        <f t="shared" si="326"/>
        <v/>
      </c>
    </row>
    <row r="6875" spans="6:9" x14ac:dyDescent="0.25">
      <c r="F6875" s="6" t="str">
        <f>IF($A6875="","",$E6875-_xlfn.MAXIFS($E$2:$E6874,$C$2:$C6874,$C6875,$A$2:$A6874,$A6875))</f>
        <v/>
      </c>
      <c r="G6875" s="6" t="str">
        <f t="shared" si="324"/>
        <v/>
      </c>
      <c r="H6875" s="6" t="str">
        <f t="shared" si="325"/>
        <v/>
      </c>
      <c r="I6875" s="3" t="str">
        <f t="shared" si="326"/>
        <v/>
      </c>
    </row>
    <row r="6876" spans="6:9" x14ac:dyDescent="0.25">
      <c r="F6876" s="6" t="str">
        <f>IF($A6876="","",$E6876-_xlfn.MAXIFS($E$2:$E6875,$C$2:$C6875,$C6876,$A$2:$A6875,$A6876))</f>
        <v/>
      </c>
      <c r="G6876" s="6" t="str">
        <f t="shared" si="324"/>
        <v/>
      </c>
      <c r="H6876" s="6" t="str">
        <f t="shared" si="325"/>
        <v/>
      </c>
      <c r="I6876" s="3" t="str">
        <f t="shared" si="326"/>
        <v/>
      </c>
    </row>
    <row r="6877" spans="6:9" x14ac:dyDescent="0.25">
      <c r="F6877" s="6" t="str">
        <f>IF($A6877="","",$E6877-_xlfn.MAXIFS($E$2:$E6876,$C$2:$C6876,$C6877,$A$2:$A6876,$A6877))</f>
        <v/>
      </c>
      <c r="G6877" s="6" t="str">
        <f t="shared" si="324"/>
        <v/>
      </c>
      <c r="H6877" s="6" t="str">
        <f t="shared" si="325"/>
        <v/>
      </c>
      <c r="I6877" s="3" t="str">
        <f t="shared" si="326"/>
        <v/>
      </c>
    </row>
    <row r="6878" spans="6:9" x14ac:dyDescent="0.25">
      <c r="F6878" s="6" t="str">
        <f>IF($A6878="","",$E6878-_xlfn.MAXIFS($E$2:$E6877,$C$2:$C6877,$C6878,$A$2:$A6877,$A6878))</f>
        <v/>
      </c>
      <c r="G6878" s="6" t="str">
        <f t="shared" si="324"/>
        <v/>
      </c>
      <c r="H6878" s="6" t="str">
        <f t="shared" si="325"/>
        <v/>
      </c>
      <c r="I6878" s="3" t="str">
        <f t="shared" si="326"/>
        <v/>
      </c>
    </row>
    <row r="6879" spans="6:9" x14ac:dyDescent="0.25">
      <c r="F6879" s="6" t="str">
        <f>IF($A6879="","",$E6879-_xlfn.MAXIFS($E$2:$E6878,$C$2:$C6878,$C6879,$A$2:$A6878,$A6879))</f>
        <v/>
      </c>
      <c r="G6879" s="6" t="str">
        <f t="shared" si="324"/>
        <v/>
      </c>
      <c r="H6879" s="6" t="str">
        <f t="shared" si="325"/>
        <v/>
      </c>
      <c r="I6879" s="3" t="str">
        <f t="shared" si="326"/>
        <v/>
      </c>
    </row>
    <row r="6880" spans="6:9" x14ac:dyDescent="0.25">
      <c r="F6880" s="6" t="str">
        <f>IF($A6880="","",$E6880-_xlfn.MAXIFS($E$2:$E6879,$C$2:$C6879,$C6880,$A$2:$A6879,$A6880))</f>
        <v/>
      </c>
      <c r="G6880" s="6" t="str">
        <f t="shared" si="324"/>
        <v/>
      </c>
      <c r="H6880" s="6" t="str">
        <f t="shared" si="325"/>
        <v/>
      </c>
      <c r="I6880" s="3" t="str">
        <f t="shared" si="326"/>
        <v/>
      </c>
    </row>
    <row r="6881" spans="6:9" x14ac:dyDescent="0.25">
      <c r="F6881" s="6" t="str">
        <f>IF($A6881="","",$E6881-_xlfn.MAXIFS($E$2:$E6880,$C$2:$C6880,$C6881,$A$2:$A6880,$A6881))</f>
        <v/>
      </c>
      <c r="G6881" s="6" t="str">
        <f t="shared" si="324"/>
        <v/>
      </c>
      <c r="H6881" s="6" t="str">
        <f t="shared" si="325"/>
        <v/>
      </c>
      <c r="I6881" s="3" t="str">
        <f t="shared" si="326"/>
        <v/>
      </c>
    </row>
    <row r="6882" spans="6:9" x14ac:dyDescent="0.25">
      <c r="F6882" s="6" t="str">
        <f>IF($A6882="","",$E6882-_xlfn.MAXIFS($E$2:$E6881,$C$2:$C6881,$C6882,$A$2:$A6881,$A6882))</f>
        <v/>
      </c>
      <c r="G6882" s="6" t="str">
        <f t="shared" si="324"/>
        <v/>
      </c>
      <c r="H6882" s="6" t="str">
        <f t="shared" si="325"/>
        <v/>
      </c>
      <c r="I6882" s="3" t="str">
        <f t="shared" si="326"/>
        <v/>
      </c>
    </row>
    <row r="6883" spans="6:9" x14ac:dyDescent="0.25">
      <c r="F6883" s="6" t="str">
        <f>IF($A6883="","",$E6883-_xlfn.MAXIFS($E$2:$E6882,$C$2:$C6882,$C6883,$A$2:$A6882,$A6883))</f>
        <v/>
      </c>
      <c r="G6883" s="6" t="str">
        <f t="shared" si="324"/>
        <v/>
      </c>
      <c r="H6883" s="6" t="str">
        <f t="shared" si="325"/>
        <v/>
      </c>
      <c r="I6883" s="3" t="str">
        <f t="shared" si="326"/>
        <v/>
      </c>
    </row>
    <row r="6884" spans="6:9" x14ac:dyDescent="0.25">
      <c r="F6884" s="6" t="str">
        <f>IF($A6884="","",$E6884-_xlfn.MAXIFS($E$2:$E6883,$C$2:$C6883,$C6884,$A$2:$A6883,$A6884))</f>
        <v/>
      </c>
      <c r="G6884" s="6" t="str">
        <f t="shared" si="324"/>
        <v/>
      </c>
      <c r="H6884" s="6" t="str">
        <f t="shared" si="325"/>
        <v/>
      </c>
      <c r="I6884" s="3" t="str">
        <f t="shared" si="326"/>
        <v/>
      </c>
    </row>
    <row r="6885" spans="6:9" x14ac:dyDescent="0.25">
      <c r="F6885" s="6" t="str">
        <f>IF($A6885="","",$E6885-_xlfn.MAXIFS($E$2:$E6884,$C$2:$C6884,$C6885,$A$2:$A6884,$A6885))</f>
        <v/>
      </c>
      <c r="G6885" s="6" t="str">
        <f t="shared" si="324"/>
        <v/>
      </c>
      <c r="H6885" s="6" t="str">
        <f t="shared" si="325"/>
        <v/>
      </c>
      <c r="I6885" s="3" t="str">
        <f t="shared" si="326"/>
        <v/>
      </c>
    </row>
    <row r="6886" spans="6:9" x14ac:dyDescent="0.25">
      <c r="F6886" s="6" t="str">
        <f>IF($A6886="","",$E6886-_xlfn.MAXIFS($E$2:$E6885,$C$2:$C6885,$C6886,$A$2:$A6885,$A6886))</f>
        <v/>
      </c>
      <c r="G6886" s="6" t="str">
        <f t="shared" si="324"/>
        <v/>
      </c>
      <c r="H6886" s="6" t="str">
        <f t="shared" si="325"/>
        <v/>
      </c>
      <c r="I6886" s="3" t="str">
        <f t="shared" si="326"/>
        <v/>
      </c>
    </row>
    <row r="6887" spans="6:9" x14ac:dyDescent="0.25">
      <c r="F6887" s="6" t="str">
        <f>IF($A6887="","",$E6887-_xlfn.MAXIFS($E$2:$E6886,$C$2:$C6886,$C6887,$A$2:$A6886,$A6887))</f>
        <v/>
      </c>
      <c r="G6887" s="6" t="str">
        <f t="shared" si="324"/>
        <v/>
      </c>
      <c r="H6887" s="6" t="str">
        <f t="shared" si="325"/>
        <v/>
      </c>
      <c r="I6887" s="3" t="str">
        <f t="shared" si="326"/>
        <v/>
      </c>
    </row>
    <row r="6888" spans="6:9" x14ac:dyDescent="0.25">
      <c r="F6888" s="6" t="str">
        <f>IF($A6888="","",$E6888-_xlfn.MAXIFS($E$2:$E6887,$C$2:$C6887,$C6888,$A$2:$A6887,$A6888))</f>
        <v/>
      </c>
      <c r="G6888" s="6" t="str">
        <f t="shared" si="324"/>
        <v/>
      </c>
      <c r="H6888" s="6" t="str">
        <f t="shared" si="325"/>
        <v/>
      </c>
      <c r="I6888" s="3" t="str">
        <f t="shared" si="326"/>
        <v/>
      </c>
    </row>
    <row r="6889" spans="6:9" x14ac:dyDescent="0.25">
      <c r="F6889" s="6" t="str">
        <f>IF($A6889="","",$E6889-_xlfn.MAXIFS($E$2:$E6888,$C$2:$C6888,$C6889,$A$2:$A6888,$A6889))</f>
        <v/>
      </c>
      <c r="G6889" s="6" t="str">
        <f t="shared" si="324"/>
        <v/>
      </c>
      <c r="H6889" s="6" t="str">
        <f t="shared" si="325"/>
        <v/>
      </c>
      <c r="I6889" s="3" t="str">
        <f t="shared" si="326"/>
        <v/>
      </c>
    </row>
    <row r="6890" spans="6:9" x14ac:dyDescent="0.25">
      <c r="F6890" s="6" t="str">
        <f>IF($A6890="","",$E6890-_xlfn.MAXIFS($E$2:$E6889,$C$2:$C6889,$C6890,$A$2:$A6889,$A6890))</f>
        <v/>
      </c>
      <c r="G6890" s="6" t="str">
        <f t="shared" si="324"/>
        <v/>
      </c>
      <c r="H6890" s="6" t="str">
        <f t="shared" si="325"/>
        <v/>
      </c>
      <c r="I6890" s="3" t="str">
        <f t="shared" si="326"/>
        <v/>
      </c>
    </row>
    <row r="6891" spans="6:9" x14ac:dyDescent="0.25">
      <c r="F6891" s="6" t="str">
        <f>IF($A6891="","",$E6891-_xlfn.MAXIFS($E$2:$E6890,$C$2:$C6890,$C6891,$A$2:$A6890,$A6891))</f>
        <v/>
      </c>
      <c r="G6891" s="6" t="str">
        <f t="shared" si="324"/>
        <v/>
      </c>
      <c r="H6891" s="6" t="str">
        <f t="shared" si="325"/>
        <v/>
      </c>
      <c r="I6891" s="3" t="str">
        <f t="shared" si="326"/>
        <v/>
      </c>
    </row>
    <row r="6892" spans="6:9" x14ac:dyDescent="0.25">
      <c r="F6892" s="6" t="str">
        <f>IF($A6892="","",$E6892-_xlfn.MAXIFS($E$2:$E6891,$C$2:$C6891,$C6892,$A$2:$A6891,$A6892))</f>
        <v/>
      </c>
      <c r="G6892" s="6" t="str">
        <f t="shared" si="324"/>
        <v/>
      </c>
      <c r="H6892" s="6" t="str">
        <f t="shared" si="325"/>
        <v/>
      </c>
      <c r="I6892" s="3" t="str">
        <f t="shared" si="326"/>
        <v/>
      </c>
    </row>
    <row r="6893" spans="6:9" x14ac:dyDescent="0.25">
      <c r="F6893" s="6" t="str">
        <f>IF($A6893="","",$E6893-_xlfn.MAXIFS($E$2:$E6892,$C$2:$C6892,$C6893,$A$2:$A6892,$A6893))</f>
        <v/>
      </c>
      <c r="G6893" s="6" t="str">
        <f t="shared" si="324"/>
        <v/>
      </c>
      <c r="H6893" s="6" t="str">
        <f t="shared" si="325"/>
        <v/>
      </c>
      <c r="I6893" s="3" t="str">
        <f t="shared" si="326"/>
        <v/>
      </c>
    </row>
    <row r="6894" spans="6:9" x14ac:dyDescent="0.25">
      <c r="F6894" s="6" t="str">
        <f>IF($A6894="","",$E6894-_xlfn.MAXIFS($E$2:$E6893,$C$2:$C6893,$C6894,$A$2:$A6893,$A6894))</f>
        <v/>
      </c>
      <c r="G6894" s="6" t="str">
        <f t="shared" si="324"/>
        <v/>
      </c>
      <c r="H6894" s="6" t="str">
        <f t="shared" si="325"/>
        <v/>
      </c>
      <c r="I6894" s="3" t="str">
        <f t="shared" si="326"/>
        <v/>
      </c>
    </row>
    <row r="6895" spans="6:9" x14ac:dyDescent="0.25">
      <c r="F6895" s="6" t="str">
        <f>IF($A6895="","",$E6895-_xlfn.MAXIFS($E$2:$E6894,$C$2:$C6894,$C6895,$A$2:$A6894,$A6895))</f>
        <v/>
      </c>
      <c r="G6895" s="6" t="str">
        <f t="shared" si="324"/>
        <v/>
      </c>
      <c r="H6895" s="6" t="str">
        <f t="shared" si="325"/>
        <v/>
      </c>
      <c r="I6895" s="3" t="str">
        <f t="shared" si="326"/>
        <v/>
      </c>
    </row>
    <row r="6896" spans="6:9" x14ac:dyDescent="0.25">
      <c r="F6896" s="6" t="str">
        <f>IF($A6896="","",$E6896-_xlfn.MAXIFS($E$2:$E6895,$C$2:$C6895,$C6896,$A$2:$A6895,$A6896))</f>
        <v/>
      </c>
      <c r="G6896" s="6" t="str">
        <f t="shared" si="324"/>
        <v/>
      </c>
      <c r="H6896" s="6" t="str">
        <f t="shared" si="325"/>
        <v/>
      </c>
      <c r="I6896" s="3" t="str">
        <f t="shared" si="326"/>
        <v/>
      </c>
    </row>
    <row r="6897" spans="6:9" x14ac:dyDescent="0.25">
      <c r="F6897" s="6" t="str">
        <f>IF($A6897="","",$E6897-_xlfn.MAXIFS($E$2:$E6896,$C$2:$C6896,$C6897,$A$2:$A6896,$A6897))</f>
        <v/>
      </c>
      <c r="G6897" s="6" t="str">
        <f t="shared" si="324"/>
        <v/>
      </c>
      <c r="H6897" s="6" t="str">
        <f t="shared" si="325"/>
        <v/>
      </c>
      <c r="I6897" s="3" t="str">
        <f t="shared" si="326"/>
        <v/>
      </c>
    </row>
    <row r="6898" spans="6:9" x14ac:dyDescent="0.25">
      <c r="F6898" s="6" t="str">
        <f>IF($A6898="","",$E6898-_xlfn.MAXIFS($E$2:$E6897,$C$2:$C6897,$C6898,$A$2:$A6897,$A6898))</f>
        <v/>
      </c>
      <c r="G6898" s="6" t="str">
        <f t="shared" si="324"/>
        <v/>
      </c>
      <c r="H6898" s="6" t="str">
        <f t="shared" si="325"/>
        <v/>
      </c>
      <c r="I6898" s="3" t="str">
        <f t="shared" si="326"/>
        <v/>
      </c>
    </row>
    <row r="6899" spans="6:9" x14ac:dyDescent="0.25">
      <c r="F6899" s="6" t="str">
        <f>IF($A6899="","",$E6899-_xlfn.MAXIFS($E$2:$E6898,$C$2:$C6898,$C6899,$A$2:$A6898,$A6899))</f>
        <v/>
      </c>
      <c r="G6899" s="6" t="str">
        <f t="shared" si="324"/>
        <v/>
      </c>
      <c r="H6899" s="6" t="str">
        <f t="shared" si="325"/>
        <v/>
      </c>
      <c r="I6899" s="3" t="str">
        <f t="shared" si="326"/>
        <v/>
      </c>
    </row>
    <row r="6900" spans="6:9" x14ac:dyDescent="0.25">
      <c r="F6900" s="6" t="str">
        <f>IF($A6900="","",$E6900-_xlfn.MAXIFS($E$2:$E6899,$C$2:$C6899,$C6900,$A$2:$A6899,$A6900))</f>
        <v/>
      </c>
      <c r="G6900" s="6" t="str">
        <f t="shared" si="324"/>
        <v/>
      </c>
      <c r="H6900" s="6" t="str">
        <f t="shared" si="325"/>
        <v/>
      </c>
      <c r="I6900" s="3" t="str">
        <f t="shared" si="326"/>
        <v/>
      </c>
    </row>
    <row r="6901" spans="6:9" x14ac:dyDescent="0.25">
      <c r="F6901" s="6" t="str">
        <f>IF($A6901="","",$E6901-_xlfn.MAXIFS($E$2:$E6900,$C$2:$C6900,$C6901,$A$2:$A6900,$A6901))</f>
        <v/>
      </c>
      <c r="G6901" s="6" t="str">
        <f t="shared" si="324"/>
        <v/>
      </c>
      <c r="H6901" s="6" t="str">
        <f t="shared" si="325"/>
        <v/>
      </c>
      <c r="I6901" s="3" t="str">
        <f t="shared" si="326"/>
        <v/>
      </c>
    </row>
    <row r="6902" spans="6:9" x14ac:dyDescent="0.25">
      <c r="F6902" s="6" t="str">
        <f>IF($A6902="","",$E6902-_xlfn.MAXIFS($E$2:$E6901,$C$2:$C6901,$C6902,$A$2:$A6901,$A6902))</f>
        <v/>
      </c>
      <c r="G6902" s="6" t="str">
        <f t="shared" si="324"/>
        <v/>
      </c>
      <c r="H6902" s="6" t="str">
        <f t="shared" si="325"/>
        <v/>
      </c>
      <c r="I6902" s="3" t="str">
        <f t="shared" si="326"/>
        <v/>
      </c>
    </row>
    <row r="6903" spans="6:9" x14ac:dyDescent="0.25">
      <c r="F6903" s="6" t="str">
        <f>IF($A6903="","",$E6903-_xlfn.MAXIFS($E$2:$E6902,$C$2:$C6902,$C6903,$A$2:$A6902,$A6903))</f>
        <v/>
      </c>
      <c r="G6903" s="6" t="str">
        <f t="shared" si="324"/>
        <v/>
      </c>
      <c r="H6903" s="6" t="str">
        <f t="shared" si="325"/>
        <v/>
      </c>
      <c r="I6903" s="3" t="str">
        <f t="shared" si="326"/>
        <v/>
      </c>
    </row>
    <row r="6904" spans="6:9" x14ac:dyDescent="0.25">
      <c r="F6904" s="6" t="str">
        <f>IF($A6904="","",$E6904-_xlfn.MAXIFS($E$2:$E6903,$C$2:$C6903,$C6904,$A$2:$A6903,$A6904))</f>
        <v/>
      </c>
      <c r="G6904" s="6" t="str">
        <f t="shared" si="324"/>
        <v/>
      </c>
      <c r="H6904" s="6" t="str">
        <f t="shared" si="325"/>
        <v/>
      </c>
      <c r="I6904" s="3" t="str">
        <f t="shared" si="326"/>
        <v/>
      </c>
    </row>
    <row r="6905" spans="6:9" x14ac:dyDescent="0.25">
      <c r="F6905" s="6" t="str">
        <f>IF($A6905="","",$E6905-_xlfn.MAXIFS($E$2:$E6904,$C$2:$C6904,$C6905,$A$2:$A6904,$A6905))</f>
        <v/>
      </c>
      <c r="G6905" s="6" t="str">
        <f t="shared" si="324"/>
        <v/>
      </c>
      <c r="H6905" s="6" t="str">
        <f t="shared" si="325"/>
        <v/>
      </c>
      <c r="I6905" s="3" t="str">
        <f t="shared" si="326"/>
        <v/>
      </c>
    </row>
    <row r="6906" spans="6:9" x14ac:dyDescent="0.25">
      <c r="F6906" s="6" t="str">
        <f>IF($A6906="","",$E6906-_xlfn.MAXIFS($E$2:$E6905,$C$2:$C6905,$C6906,$A$2:$A6905,$A6906))</f>
        <v/>
      </c>
      <c r="G6906" s="6" t="str">
        <f t="shared" si="324"/>
        <v/>
      </c>
      <c r="H6906" s="6" t="str">
        <f t="shared" si="325"/>
        <v/>
      </c>
      <c r="I6906" s="3" t="str">
        <f t="shared" si="326"/>
        <v/>
      </c>
    </row>
    <row r="6907" spans="6:9" x14ac:dyDescent="0.25">
      <c r="F6907" s="6" t="str">
        <f>IF($A6907="","",$E6907-_xlfn.MAXIFS($E$2:$E6906,$C$2:$C6906,$C6907,$A$2:$A6906,$A6907))</f>
        <v/>
      </c>
      <c r="G6907" s="6" t="str">
        <f t="shared" si="324"/>
        <v/>
      </c>
      <c r="H6907" s="6" t="str">
        <f t="shared" si="325"/>
        <v/>
      </c>
      <c r="I6907" s="3" t="str">
        <f t="shared" si="326"/>
        <v/>
      </c>
    </row>
    <row r="6908" spans="6:9" x14ac:dyDescent="0.25">
      <c r="F6908" s="6" t="str">
        <f>IF($A6908="","",$E6908-_xlfn.MAXIFS($E$2:$E6907,$C$2:$C6907,$C6908,$A$2:$A6907,$A6908))</f>
        <v/>
      </c>
      <c r="G6908" s="6" t="str">
        <f t="shared" si="324"/>
        <v/>
      </c>
      <c r="H6908" s="6" t="str">
        <f t="shared" si="325"/>
        <v/>
      </c>
      <c r="I6908" s="3" t="str">
        <f t="shared" si="326"/>
        <v/>
      </c>
    </row>
    <row r="6909" spans="6:9" x14ac:dyDescent="0.25">
      <c r="F6909" s="6" t="str">
        <f>IF($A6909="","",$E6909-_xlfn.MAXIFS($E$2:$E6908,$C$2:$C6908,$C6909,$A$2:$A6908,$A6909))</f>
        <v/>
      </c>
      <c r="G6909" s="6" t="str">
        <f t="shared" si="324"/>
        <v/>
      </c>
      <c r="H6909" s="6" t="str">
        <f t="shared" si="325"/>
        <v/>
      </c>
      <c r="I6909" s="3" t="str">
        <f t="shared" si="326"/>
        <v/>
      </c>
    </row>
    <row r="6910" spans="6:9" x14ac:dyDescent="0.25">
      <c r="F6910" s="6" t="str">
        <f>IF($A6910="","",$E6910-_xlfn.MAXIFS($E$2:$E6909,$C$2:$C6909,$C6910,$A$2:$A6909,$A6910))</f>
        <v/>
      </c>
      <c r="G6910" s="6" t="str">
        <f t="shared" si="324"/>
        <v/>
      </c>
      <c r="H6910" s="6" t="str">
        <f t="shared" si="325"/>
        <v/>
      </c>
      <c r="I6910" s="3" t="str">
        <f t="shared" si="326"/>
        <v/>
      </c>
    </row>
    <row r="6911" spans="6:9" x14ac:dyDescent="0.25">
      <c r="F6911" s="6" t="str">
        <f>IF($A6911="","",$E6911-_xlfn.MAXIFS($E$2:$E6910,$C$2:$C6910,$C6911,$A$2:$A6910,$A6911))</f>
        <v/>
      </c>
      <c r="G6911" s="6" t="str">
        <f t="shared" si="324"/>
        <v/>
      </c>
      <c r="H6911" s="6" t="str">
        <f t="shared" si="325"/>
        <v/>
      </c>
      <c r="I6911" s="3" t="str">
        <f t="shared" si="326"/>
        <v/>
      </c>
    </row>
    <row r="6912" spans="6:9" x14ac:dyDescent="0.25">
      <c r="F6912" s="6" t="str">
        <f>IF($A6912="","",$E6912-_xlfn.MAXIFS($E$2:$E6911,$C$2:$C6911,$C6912,$A$2:$A6911,$A6912))</f>
        <v/>
      </c>
      <c r="G6912" s="6" t="str">
        <f t="shared" si="324"/>
        <v/>
      </c>
      <c r="H6912" s="6" t="str">
        <f t="shared" si="325"/>
        <v/>
      </c>
      <c r="I6912" s="3" t="str">
        <f t="shared" si="326"/>
        <v/>
      </c>
    </row>
    <row r="6913" spans="6:9" x14ac:dyDescent="0.25">
      <c r="F6913" s="6" t="str">
        <f>IF($A6913="","",$E6913-_xlfn.MAXIFS($E$2:$E6912,$C$2:$C6912,$C6913,$A$2:$A6912,$A6913))</f>
        <v/>
      </c>
      <c r="G6913" s="6" t="str">
        <f t="shared" si="324"/>
        <v/>
      </c>
      <c r="H6913" s="6" t="str">
        <f t="shared" si="325"/>
        <v/>
      </c>
      <c r="I6913" s="3" t="str">
        <f t="shared" si="326"/>
        <v/>
      </c>
    </row>
    <row r="6914" spans="6:9" x14ac:dyDescent="0.25">
      <c r="F6914" s="6" t="str">
        <f>IF($A6914="","",$E6914-_xlfn.MAXIFS($E$2:$E6913,$C$2:$C6913,$C6914,$A$2:$A6913,$A6914))</f>
        <v/>
      </c>
      <c r="G6914" s="6" t="str">
        <f t="shared" si="324"/>
        <v/>
      </c>
      <c r="H6914" s="6" t="str">
        <f t="shared" si="325"/>
        <v/>
      </c>
      <c r="I6914" s="3" t="str">
        <f t="shared" si="326"/>
        <v/>
      </c>
    </row>
    <row r="6915" spans="6:9" x14ac:dyDescent="0.25">
      <c r="F6915" s="6" t="str">
        <f>IF($A6915="","",$E6915-_xlfn.MAXIFS($E$2:$E6914,$C$2:$C6914,$C6915,$A$2:$A6914,$A6915))</f>
        <v/>
      </c>
      <c r="G6915" s="6" t="str">
        <f t="shared" si="324"/>
        <v/>
      </c>
      <c r="H6915" s="6" t="str">
        <f t="shared" si="325"/>
        <v/>
      </c>
      <c r="I6915" s="3" t="str">
        <f t="shared" si="326"/>
        <v/>
      </c>
    </row>
    <row r="6916" spans="6:9" x14ac:dyDescent="0.25">
      <c r="F6916" s="6" t="str">
        <f>IF($A6916="","",$E6916-_xlfn.MAXIFS($E$2:$E6915,$C$2:$C6915,$C6916,$A$2:$A6915,$A6916))</f>
        <v/>
      </c>
      <c r="G6916" s="6" t="str">
        <f t="shared" si="324"/>
        <v/>
      </c>
      <c r="H6916" s="6" t="str">
        <f t="shared" si="325"/>
        <v/>
      </c>
      <c r="I6916" s="3" t="str">
        <f t="shared" si="326"/>
        <v/>
      </c>
    </row>
    <row r="6917" spans="6:9" x14ac:dyDescent="0.25">
      <c r="F6917" s="6" t="str">
        <f>IF($A6917="","",$E6917-_xlfn.MAXIFS($E$2:$E6916,$C$2:$C6916,$C6917,$A$2:$A6916,$A6917))</f>
        <v/>
      </c>
      <c r="G6917" s="6" t="str">
        <f t="shared" si="324"/>
        <v/>
      </c>
      <c r="H6917" s="6" t="str">
        <f t="shared" si="325"/>
        <v/>
      </c>
      <c r="I6917" s="3" t="str">
        <f t="shared" si="326"/>
        <v/>
      </c>
    </row>
    <row r="6918" spans="6:9" x14ac:dyDescent="0.25">
      <c r="F6918" s="6" t="str">
        <f>IF($A6918="","",$E6918-_xlfn.MAXIFS($E$2:$E6917,$C$2:$C6917,$C6918,$A$2:$A6917,$A6918))</f>
        <v/>
      </c>
      <c r="G6918" s="6" t="str">
        <f t="shared" si="324"/>
        <v/>
      </c>
      <c r="H6918" s="6" t="str">
        <f t="shared" si="325"/>
        <v/>
      </c>
      <c r="I6918" s="3" t="str">
        <f t="shared" si="326"/>
        <v/>
      </c>
    </row>
    <row r="6919" spans="6:9" x14ac:dyDescent="0.25">
      <c r="F6919" s="6" t="str">
        <f>IF($A6919="","",$E6919-_xlfn.MAXIFS($E$2:$E6918,$C$2:$C6918,$C6919,$A$2:$A6918,$A6919))</f>
        <v/>
      </c>
      <c r="G6919" s="6" t="str">
        <f t="shared" si="324"/>
        <v/>
      </c>
      <c r="H6919" s="6" t="str">
        <f t="shared" si="325"/>
        <v/>
      </c>
      <c r="I6919" s="3" t="str">
        <f t="shared" si="326"/>
        <v/>
      </c>
    </row>
    <row r="6920" spans="6:9" x14ac:dyDescent="0.25">
      <c r="F6920" s="6" t="str">
        <f>IF($A6920="","",$E6920-_xlfn.MAXIFS($E$2:$E6919,$C$2:$C6919,$C6920,$A$2:$A6919,$A6920))</f>
        <v/>
      </c>
      <c r="G6920" s="6" t="str">
        <f t="shared" si="324"/>
        <v/>
      </c>
      <c r="H6920" s="6" t="str">
        <f t="shared" si="325"/>
        <v/>
      </c>
      <c r="I6920" s="3" t="str">
        <f t="shared" si="326"/>
        <v/>
      </c>
    </row>
    <row r="6921" spans="6:9" x14ac:dyDescent="0.25">
      <c r="F6921" s="6" t="str">
        <f>IF($A6921="","",$E6921-_xlfn.MAXIFS($E$2:$E6920,$C$2:$C6920,$C6921,$A$2:$A6920,$A6921))</f>
        <v/>
      </c>
      <c r="G6921" s="6" t="str">
        <f t="shared" ref="G6921:G6984" si="327">IF($A6921="","",HOUR($D6921))</f>
        <v/>
      </c>
      <c r="H6921" s="6" t="str">
        <f t="shared" ref="H6921:H6984" si="328">IF($A6921="","",MINUTE($D6921))</f>
        <v/>
      </c>
      <c r="I6921" s="3" t="str">
        <f t="shared" si="326"/>
        <v/>
      </c>
    </row>
    <row r="6922" spans="6:9" x14ac:dyDescent="0.25">
      <c r="F6922" s="6" t="str">
        <f>IF($A6922="","",$E6922-_xlfn.MAXIFS($E$2:$E6921,$C$2:$C6921,$C6922,$A$2:$A6921,$A6922))</f>
        <v/>
      </c>
      <c r="G6922" s="6" t="str">
        <f t="shared" si="327"/>
        <v/>
      </c>
      <c r="H6922" s="6" t="str">
        <f t="shared" si="328"/>
        <v/>
      </c>
      <c r="I6922" s="3" t="str">
        <f t="shared" ref="I6922:I6985" si="329">IF($F6922&lt;0,"ERROR","")</f>
        <v/>
      </c>
    </row>
    <row r="6923" spans="6:9" x14ac:dyDescent="0.25">
      <c r="F6923" s="6" t="str">
        <f>IF($A6923="","",$E6923-_xlfn.MAXIFS($E$2:$E6922,$C$2:$C6922,$C6923,$A$2:$A6922,$A6923))</f>
        <v/>
      </c>
      <c r="G6923" s="6" t="str">
        <f t="shared" si="327"/>
        <v/>
      </c>
      <c r="H6923" s="6" t="str">
        <f t="shared" si="328"/>
        <v/>
      </c>
      <c r="I6923" s="3" t="str">
        <f t="shared" si="329"/>
        <v/>
      </c>
    </row>
    <row r="6924" spans="6:9" x14ac:dyDescent="0.25">
      <c r="F6924" s="6" t="str">
        <f>IF($A6924="","",$E6924-_xlfn.MAXIFS($E$2:$E6923,$C$2:$C6923,$C6924,$A$2:$A6923,$A6924))</f>
        <v/>
      </c>
      <c r="G6924" s="6" t="str">
        <f t="shared" si="327"/>
        <v/>
      </c>
      <c r="H6924" s="6" t="str">
        <f t="shared" si="328"/>
        <v/>
      </c>
      <c r="I6924" s="3" t="str">
        <f t="shared" si="329"/>
        <v/>
      </c>
    </row>
    <row r="6925" spans="6:9" x14ac:dyDescent="0.25">
      <c r="F6925" s="6" t="str">
        <f>IF($A6925="","",$E6925-_xlfn.MAXIFS($E$2:$E6924,$C$2:$C6924,$C6925,$A$2:$A6924,$A6925))</f>
        <v/>
      </c>
      <c r="G6925" s="6" t="str">
        <f t="shared" si="327"/>
        <v/>
      </c>
      <c r="H6925" s="6" t="str">
        <f t="shared" si="328"/>
        <v/>
      </c>
      <c r="I6925" s="3" t="str">
        <f t="shared" si="329"/>
        <v/>
      </c>
    </row>
    <row r="6926" spans="6:9" x14ac:dyDescent="0.25">
      <c r="F6926" s="6" t="str">
        <f>IF($A6926="","",$E6926-_xlfn.MAXIFS($E$2:$E6925,$C$2:$C6925,$C6926,$A$2:$A6925,$A6926))</f>
        <v/>
      </c>
      <c r="G6926" s="6" t="str">
        <f t="shared" si="327"/>
        <v/>
      </c>
      <c r="H6926" s="6" t="str">
        <f t="shared" si="328"/>
        <v/>
      </c>
      <c r="I6926" s="3" t="str">
        <f t="shared" si="329"/>
        <v/>
      </c>
    </row>
    <row r="6927" spans="6:9" x14ac:dyDescent="0.25">
      <c r="F6927" s="6" t="str">
        <f>IF($A6927="","",$E6927-_xlfn.MAXIFS($E$2:$E6926,$C$2:$C6926,$C6927,$A$2:$A6926,$A6927))</f>
        <v/>
      </c>
      <c r="G6927" s="6" t="str">
        <f t="shared" si="327"/>
        <v/>
      </c>
      <c r="H6927" s="6" t="str">
        <f t="shared" si="328"/>
        <v/>
      </c>
      <c r="I6927" s="3" t="str">
        <f t="shared" si="329"/>
        <v/>
      </c>
    </row>
    <row r="6928" spans="6:9" x14ac:dyDescent="0.25">
      <c r="F6928" s="6" t="str">
        <f>IF($A6928="","",$E6928-_xlfn.MAXIFS($E$2:$E6927,$C$2:$C6927,$C6928,$A$2:$A6927,$A6928))</f>
        <v/>
      </c>
      <c r="G6928" s="6" t="str">
        <f t="shared" si="327"/>
        <v/>
      </c>
      <c r="H6928" s="6" t="str">
        <f t="shared" si="328"/>
        <v/>
      </c>
      <c r="I6928" s="3" t="str">
        <f t="shared" si="329"/>
        <v/>
      </c>
    </row>
    <row r="6929" spans="6:9" x14ac:dyDescent="0.25">
      <c r="F6929" s="6" t="str">
        <f>IF($A6929="","",$E6929-_xlfn.MAXIFS($E$2:$E6928,$C$2:$C6928,$C6929,$A$2:$A6928,$A6929))</f>
        <v/>
      </c>
      <c r="G6929" s="6" t="str">
        <f t="shared" si="327"/>
        <v/>
      </c>
      <c r="H6929" s="6" t="str">
        <f t="shared" si="328"/>
        <v/>
      </c>
      <c r="I6929" s="3" t="str">
        <f t="shared" si="329"/>
        <v/>
      </c>
    </row>
    <row r="6930" spans="6:9" x14ac:dyDescent="0.25">
      <c r="F6930" s="6" t="str">
        <f>IF($A6930="","",$E6930-_xlfn.MAXIFS($E$2:$E6929,$C$2:$C6929,$C6930,$A$2:$A6929,$A6930))</f>
        <v/>
      </c>
      <c r="G6930" s="6" t="str">
        <f t="shared" si="327"/>
        <v/>
      </c>
      <c r="H6930" s="6" t="str">
        <f t="shared" si="328"/>
        <v/>
      </c>
      <c r="I6930" s="3" t="str">
        <f t="shared" si="329"/>
        <v/>
      </c>
    </row>
    <row r="6931" spans="6:9" x14ac:dyDescent="0.25">
      <c r="F6931" s="6" t="str">
        <f>IF($A6931="","",$E6931-_xlfn.MAXIFS($E$2:$E6930,$C$2:$C6930,$C6931,$A$2:$A6930,$A6931))</f>
        <v/>
      </c>
      <c r="G6931" s="6" t="str">
        <f t="shared" si="327"/>
        <v/>
      </c>
      <c r="H6931" s="6" t="str">
        <f t="shared" si="328"/>
        <v/>
      </c>
      <c r="I6931" s="3" t="str">
        <f t="shared" si="329"/>
        <v/>
      </c>
    </row>
    <row r="6932" spans="6:9" x14ac:dyDescent="0.25">
      <c r="F6932" s="6" t="str">
        <f>IF($A6932="","",$E6932-_xlfn.MAXIFS($E$2:$E6931,$C$2:$C6931,$C6932,$A$2:$A6931,$A6932))</f>
        <v/>
      </c>
      <c r="G6932" s="6" t="str">
        <f t="shared" si="327"/>
        <v/>
      </c>
      <c r="H6932" s="6" t="str">
        <f t="shared" si="328"/>
        <v/>
      </c>
      <c r="I6932" s="3" t="str">
        <f t="shared" si="329"/>
        <v/>
      </c>
    </row>
    <row r="6933" spans="6:9" x14ac:dyDescent="0.25">
      <c r="F6933" s="6" t="str">
        <f>IF($A6933="","",$E6933-_xlfn.MAXIFS($E$2:$E6932,$C$2:$C6932,$C6933,$A$2:$A6932,$A6933))</f>
        <v/>
      </c>
      <c r="G6933" s="6" t="str">
        <f t="shared" si="327"/>
        <v/>
      </c>
      <c r="H6933" s="6" t="str">
        <f t="shared" si="328"/>
        <v/>
      </c>
      <c r="I6933" s="3" t="str">
        <f t="shared" si="329"/>
        <v/>
      </c>
    </row>
    <row r="6934" spans="6:9" x14ac:dyDescent="0.25">
      <c r="F6934" s="6" t="str">
        <f>IF($A6934="","",$E6934-_xlfn.MAXIFS($E$2:$E6933,$C$2:$C6933,$C6934,$A$2:$A6933,$A6934))</f>
        <v/>
      </c>
      <c r="G6934" s="6" t="str">
        <f t="shared" si="327"/>
        <v/>
      </c>
      <c r="H6934" s="6" t="str">
        <f t="shared" si="328"/>
        <v/>
      </c>
      <c r="I6934" s="3" t="str">
        <f t="shared" si="329"/>
        <v/>
      </c>
    </row>
    <row r="6935" spans="6:9" x14ac:dyDescent="0.25">
      <c r="F6935" s="6" t="str">
        <f>IF($A6935="","",$E6935-_xlfn.MAXIFS($E$2:$E6934,$C$2:$C6934,$C6935,$A$2:$A6934,$A6935))</f>
        <v/>
      </c>
      <c r="G6935" s="6" t="str">
        <f t="shared" si="327"/>
        <v/>
      </c>
      <c r="H6935" s="6" t="str">
        <f t="shared" si="328"/>
        <v/>
      </c>
      <c r="I6935" s="3" t="str">
        <f t="shared" si="329"/>
        <v/>
      </c>
    </row>
    <row r="6936" spans="6:9" x14ac:dyDescent="0.25">
      <c r="F6936" s="6" t="str">
        <f>IF($A6936="","",$E6936-_xlfn.MAXIFS($E$2:$E6935,$C$2:$C6935,$C6936,$A$2:$A6935,$A6936))</f>
        <v/>
      </c>
      <c r="G6936" s="6" t="str">
        <f t="shared" si="327"/>
        <v/>
      </c>
      <c r="H6936" s="6" t="str">
        <f t="shared" si="328"/>
        <v/>
      </c>
      <c r="I6936" s="3" t="str">
        <f t="shared" si="329"/>
        <v/>
      </c>
    </row>
    <row r="6937" spans="6:9" x14ac:dyDescent="0.25">
      <c r="F6937" s="6" t="str">
        <f>IF($A6937="","",$E6937-_xlfn.MAXIFS($E$2:$E6936,$C$2:$C6936,$C6937,$A$2:$A6936,$A6937))</f>
        <v/>
      </c>
      <c r="G6937" s="6" t="str">
        <f t="shared" si="327"/>
        <v/>
      </c>
      <c r="H6937" s="6" t="str">
        <f t="shared" si="328"/>
        <v/>
      </c>
      <c r="I6937" s="3" t="str">
        <f t="shared" si="329"/>
        <v/>
      </c>
    </row>
    <row r="6938" spans="6:9" x14ac:dyDescent="0.25">
      <c r="F6938" s="6" t="str">
        <f>IF($A6938="","",$E6938-_xlfn.MAXIFS($E$2:$E6937,$C$2:$C6937,$C6938,$A$2:$A6937,$A6938))</f>
        <v/>
      </c>
      <c r="G6938" s="6" t="str">
        <f t="shared" si="327"/>
        <v/>
      </c>
      <c r="H6938" s="6" t="str">
        <f t="shared" si="328"/>
        <v/>
      </c>
      <c r="I6938" s="3" t="str">
        <f t="shared" si="329"/>
        <v/>
      </c>
    </row>
    <row r="6939" spans="6:9" x14ac:dyDescent="0.25">
      <c r="F6939" s="6" t="str">
        <f>IF($A6939="","",$E6939-_xlfn.MAXIFS($E$2:$E6938,$C$2:$C6938,$C6939,$A$2:$A6938,$A6939))</f>
        <v/>
      </c>
      <c r="G6939" s="6" t="str">
        <f t="shared" si="327"/>
        <v/>
      </c>
      <c r="H6939" s="6" t="str">
        <f t="shared" si="328"/>
        <v/>
      </c>
      <c r="I6939" s="3" t="str">
        <f t="shared" si="329"/>
        <v/>
      </c>
    </row>
    <row r="6940" spans="6:9" x14ac:dyDescent="0.25">
      <c r="F6940" s="6" t="str">
        <f>IF($A6940="","",$E6940-_xlfn.MAXIFS($E$2:$E6939,$C$2:$C6939,$C6940,$A$2:$A6939,$A6940))</f>
        <v/>
      </c>
      <c r="G6940" s="6" t="str">
        <f t="shared" si="327"/>
        <v/>
      </c>
      <c r="H6940" s="6" t="str">
        <f t="shared" si="328"/>
        <v/>
      </c>
      <c r="I6940" s="3" t="str">
        <f t="shared" si="329"/>
        <v/>
      </c>
    </row>
    <row r="6941" spans="6:9" x14ac:dyDescent="0.25">
      <c r="F6941" s="6" t="str">
        <f>IF($A6941="","",$E6941-_xlfn.MAXIFS($E$2:$E6940,$C$2:$C6940,$C6941,$A$2:$A6940,$A6941))</f>
        <v/>
      </c>
      <c r="G6941" s="6" t="str">
        <f t="shared" si="327"/>
        <v/>
      </c>
      <c r="H6941" s="6" t="str">
        <f t="shared" si="328"/>
        <v/>
      </c>
      <c r="I6941" s="3" t="str">
        <f t="shared" si="329"/>
        <v/>
      </c>
    </row>
    <row r="6942" spans="6:9" x14ac:dyDescent="0.25">
      <c r="F6942" s="6" t="str">
        <f>IF($A6942="","",$E6942-_xlfn.MAXIFS($E$2:$E6941,$C$2:$C6941,$C6942,$A$2:$A6941,$A6942))</f>
        <v/>
      </c>
      <c r="G6942" s="6" t="str">
        <f t="shared" si="327"/>
        <v/>
      </c>
      <c r="H6942" s="6" t="str">
        <f t="shared" si="328"/>
        <v/>
      </c>
      <c r="I6942" s="3" t="str">
        <f t="shared" si="329"/>
        <v/>
      </c>
    </row>
    <row r="6943" spans="6:9" x14ac:dyDescent="0.25">
      <c r="F6943" s="6" t="str">
        <f>IF($A6943="","",$E6943-_xlfn.MAXIFS($E$2:$E6942,$C$2:$C6942,$C6943,$A$2:$A6942,$A6943))</f>
        <v/>
      </c>
      <c r="G6943" s="6" t="str">
        <f t="shared" si="327"/>
        <v/>
      </c>
      <c r="H6943" s="6" t="str">
        <f t="shared" si="328"/>
        <v/>
      </c>
      <c r="I6943" s="3" t="str">
        <f t="shared" si="329"/>
        <v/>
      </c>
    </row>
    <row r="6944" spans="6:9" x14ac:dyDescent="0.25">
      <c r="F6944" s="6" t="str">
        <f>IF($A6944="","",$E6944-_xlfn.MAXIFS($E$2:$E6943,$C$2:$C6943,$C6944,$A$2:$A6943,$A6944))</f>
        <v/>
      </c>
      <c r="G6944" s="6" t="str">
        <f t="shared" si="327"/>
        <v/>
      </c>
      <c r="H6944" s="6" t="str">
        <f t="shared" si="328"/>
        <v/>
      </c>
      <c r="I6944" s="3" t="str">
        <f t="shared" si="329"/>
        <v/>
      </c>
    </row>
    <row r="6945" spans="6:9" x14ac:dyDescent="0.25">
      <c r="F6945" s="6" t="str">
        <f>IF($A6945="","",$E6945-_xlfn.MAXIFS($E$2:$E6944,$C$2:$C6944,$C6945,$A$2:$A6944,$A6945))</f>
        <v/>
      </c>
      <c r="G6945" s="6" t="str">
        <f t="shared" si="327"/>
        <v/>
      </c>
      <c r="H6945" s="6" t="str">
        <f t="shared" si="328"/>
        <v/>
      </c>
      <c r="I6945" s="3" t="str">
        <f t="shared" si="329"/>
        <v/>
      </c>
    </row>
    <row r="6946" spans="6:9" x14ac:dyDescent="0.25">
      <c r="F6946" s="6" t="str">
        <f>IF($A6946="","",$E6946-_xlfn.MAXIFS($E$2:$E6945,$C$2:$C6945,$C6946,$A$2:$A6945,$A6946))</f>
        <v/>
      </c>
      <c r="G6946" s="6" t="str">
        <f t="shared" si="327"/>
        <v/>
      </c>
      <c r="H6946" s="6" t="str">
        <f t="shared" si="328"/>
        <v/>
      </c>
      <c r="I6946" s="3" t="str">
        <f t="shared" si="329"/>
        <v/>
      </c>
    </row>
    <row r="6947" spans="6:9" x14ac:dyDescent="0.25">
      <c r="F6947" s="6" t="str">
        <f>IF($A6947="","",$E6947-_xlfn.MAXIFS($E$2:$E6946,$C$2:$C6946,$C6947,$A$2:$A6946,$A6947))</f>
        <v/>
      </c>
      <c r="G6947" s="6" t="str">
        <f t="shared" si="327"/>
        <v/>
      </c>
      <c r="H6947" s="6" t="str">
        <f t="shared" si="328"/>
        <v/>
      </c>
      <c r="I6947" s="3" t="str">
        <f t="shared" si="329"/>
        <v/>
      </c>
    </row>
    <row r="6948" spans="6:9" x14ac:dyDescent="0.25">
      <c r="F6948" s="6" t="str">
        <f>IF($A6948="","",$E6948-_xlfn.MAXIFS($E$2:$E6947,$C$2:$C6947,$C6948,$A$2:$A6947,$A6948))</f>
        <v/>
      </c>
      <c r="G6948" s="6" t="str">
        <f t="shared" si="327"/>
        <v/>
      </c>
      <c r="H6948" s="6" t="str">
        <f t="shared" si="328"/>
        <v/>
      </c>
      <c r="I6948" s="3" t="str">
        <f t="shared" si="329"/>
        <v/>
      </c>
    </row>
    <row r="6949" spans="6:9" x14ac:dyDescent="0.25">
      <c r="F6949" s="6" t="str">
        <f>IF($A6949="","",$E6949-_xlfn.MAXIFS($E$2:$E6948,$C$2:$C6948,$C6949,$A$2:$A6948,$A6949))</f>
        <v/>
      </c>
      <c r="G6949" s="6" t="str">
        <f t="shared" si="327"/>
        <v/>
      </c>
      <c r="H6949" s="6" t="str">
        <f t="shared" si="328"/>
        <v/>
      </c>
      <c r="I6949" s="3" t="str">
        <f t="shared" si="329"/>
        <v/>
      </c>
    </row>
    <row r="6950" spans="6:9" x14ac:dyDescent="0.25">
      <c r="F6950" s="6" t="str">
        <f>IF($A6950="","",$E6950-_xlfn.MAXIFS($E$2:$E6949,$C$2:$C6949,$C6950,$A$2:$A6949,$A6950))</f>
        <v/>
      </c>
      <c r="G6950" s="6" t="str">
        <f t="shared" si="327"/>
        <v/>
      </c>
      <c r="H6950" s="6" t="str">
        <f t="shared" si="328"/>
        <v/>
      </c>
      <c r="I6950" s="3" t="str">
        <f t="shared" si="329"/>
        <v/>
      </c>
    </row>
    <row r="6951" spans="6:9" x14ac:dyDescent="0.25">
      <c r="F6951" s="6" t="str">
        <f>IF($A6951="","",$E6951-_xlfn.MAXIFS($E$2:$E6950,$C$2:$C6950,$C6951,$A$2:$A6950,$A6951))</f>
        <v/>
      </c>
      <c r="G6951" s="6" t="str">
        <f t="shared" si="327"/>
        <v/>
      </c>
      <c r="H6951" s="6" t="str">
        <f t="shared" si="328"/>
        <v/>
      </c>
      <c r="I6951" s="3" t="str">
        <f t="shared" si="329"/>
        <v/>
      </c>
    </row>
    <row r="6952" spans="6:9" x14ac:dyDescent="0.25">
      <c r="F6952" s="6" t="str">
        <f>IF($A6952="","",$E6952-_xlfn.MAXIFS($E$2:$E6951,$C$2:$C6951,$C6952,$A$2:$A6951,$A6952))</f>
        <v/>
      </c>
      <c r="G6952" s="6" t="str">
        <f t="shared" si="327"/>
        <v/>
      </c>
      <c r="H6952" s="6" t="str">
        <f t="shared" si="328"/>
        <v/>
      </c>
      <c r="I6952" s="3" t="str">
        <f t="shared" si="329"/>
        <v/>
      </c>
    </row>
    <row r="6953" spans="6:9" x14ac:dyDescent="0.25">
      <c r="F6953" s="6" t="str">
        <f>IF($A6953="","",$E6953-_xlfn.MAXIFS($E$2:$E6952,$C$2:$C6952,$C6953,$A$2:$A6952,$A6953))</f>
        <v/>
      </c>
      <c r="G6953" s="6" t="str">
        <f t="shared" si="327"/>
        <v/>
      </c>
      <c r="H6953" s="6" t="str">
        <f t="shared" si="328"/>
        <v/>
      </c>
      <c r="I6953" s="3" t="str">
        <f t="shared" si="329"/>
        <v/>
      </c>
    </row>
    <row r="6954" spans="6:9" x14ac:dyDescent="0.25">
      <c r="F6954" s="6" t="str">
        <f>IF($A6954="","",$E6954-_xlfn.MAXIFS($E$2:$E6953,$C$2:$C6953,$C6954,$A$2:$A6953,$A6954))</f>
        <v/>
      </c>
      <c r="G6954" s="6" t="str">
        <f t="shared" si="327"/>
        <v/>
      </c>
      <c r="H6954" s="6" t="str">
        <f t="shared" si="328"/>
        <v/>
      </c>
      <c r="I6954" s="3" t="str">
        <f t="shared" si="329"/>
        <v/>
      </c>
    </row>
    <row r="6955" spans="6:9" x14ac:dyDescent="0.25">
      <c r="F6955" s="6" t="str">
        <f>IF($A6955="","",$E6955-_xlfn.MAXIFS($E$2:$E6954,$C$2:$C6954,$C6955,$A$2:$A6954,$A6955))</f>
        <v/>
      </c>
      <c r="G6955" s="6" t="str">
        <f t="shared" si="327"/>
        <v/>
      </c>
      <c r="H6955" s="6" t="str">
        <f t="shared" si="328"/>
        <v/>
      </c>
      <c r="I6955" s="3" t="str">
        <f t="shared" si="329"/>
        <v/>
      </c>
    </row>
    <row r="6956" spans="6:9" x14ac:dyDescent="0.25">
      <c r="F6956" s="6" t="str">
        <f>IF($A6956="","",$E6956-_xlfn.MAXIFS($E$2:$E6955,$C$2:$C6955,$C6956,$A$2:$A6955,$A6956))</f>
        <v/>
      </c>
      <c r="G6956" s="6" t="str">
        <f t="shared" si="327"/>
        <v/>
      </c>
      <c r="H6956" s="6" t="str">
        <f t="shared" si="328"/>
        <v/>
      </c>
      <c r="I6956" s="3" t="str">
        <f t="shared" si="329"/>
        <v/>
      </c>
    </row>
    <row r="6957" spans="6:9" x14ac:dyDescent="0.25">
      <c r="F6957" s="6" t="str">
        <f>IF($A6957="","",$E6957-_xlfn.MAXIFS($E$2:$E6956,$C$2:$C6956,$C6957,$A$2:$A6956,$A6957))</f>
        <v/>
      </c>
      <c r="G6957" s="6" t="str">
        <f t="shared" si="327"/>
        <v/>
      </c>
      <c r="H6957" s="6" t="str">
        <f t="shared" si="328"/>
        <v/>
      </c>
      <c r="I6957" s="3" t="str">
        <f t="shared" si="329"/>
        <v/>
      </c>
    </row>
    <row r="6958" spans="6:9" x14ac:dyDescent="0.25">
      <c r="F6958" s="6" t="str">
        <f>IF($A6958="","",$E6958-_xlfn.MAXIFS($E$2:$E6957,$C$2:$C6957,$C6958,$A$2:$A6957,$A6958))</f>
        <v/>
      </c>
      <c r="G6958" s="6" t="str">
        <f t="shared" si="327"/>
        <v/>
      </c>
      <c r="H6958" s="6" t="str">
        <f t="shared" si="328"/>
        <v/>
      </c>
      <c r="I6958" s="3" t="str">
        <f t="shared" si="329"/>
        <v/>
      </c>
    </row>
    <row r="6959" spans="6:9" x14ac:dyDescent="0.25">
      <c r="F6959" s="6" t="str">
        <f>IF($A6959="","",$E6959-_xlfn.MAXIFS($E$2:$E6958,$C$2:$C6958,$C6959,$A$2:$A6958,$A6959))</f>
        <v/>
      </c>
      <c r="G6959" s="6" t="str">
        <f t="shared" si="327"/>
        <v/>
      </c>
      <c r="H6959" s="6" t="str">
        <f t="shared" si="328"/>
        <v/>
      </c>
      <c r="I6959" s="3" t="str">
        <f t="shared" si="329"/>
        <v/>
      </c>
    </row>
    <row r="6960" spans="6:9" x14ac:dyDescent="0.25">
      <c r="F6960" s="6" t="str">
        <f>IF($A6960="","",$E6960-_xlfn.MAXIFS($E$2:$E6959,$C$2:$C6959,$C6960,$A$2:$A6959,$A6960))</f>
        <v/>
      </c>
      <c r="G6960" s="6" t="str">
        <f t="shared" si="327"/>
        <v/>
      </c>
      <c r="H6960" s="6" t="str">
        <f t="shared" si="328"/>
        <v/>
      </c>
      <c r="I6960" s="3" t="str">
        <f t="shared" si="329"/>
        <v/>
      </c>
    </row>
    <row r="6961" spans="6:9" x14ac:dyDescent="0.25">
      <c r="F6961" s="6" t="str">
        <f>IF($A6961="","",$E6961-_xlfn.MAXIFS($E$2:$E6960,$C$2:$C6960,$C6961,$A$2:$A6960,$A6961))</f>
        <v/>
      </c>
      <c r="G6961" s="6" t="str">
        <f t="shared" si="327"/>
        <v/>
      </c>
      <c r="H6961" s="6" t="str">
        <f t="shared" si="328"/>
        <v/>
      </c>
      <c r="I6961" s="3" t="str">
        <f t="shared" si="329"/>
        <v/>
      </c>
    </row>
    <row r="6962" spans="6:9" x14ac:dyDescent="0.25">
      <c r="F6962" s="6" t="str">
        <f>IF($A6962="","",$E6962-_xlfn.MAXIFS($E$2:$E6961,$C$2:$C6961,$C6962,$A$2:$A6961,$A6962))</f>
        <v/>
      </c>
      <c r="G6962" s="6" t="str">
        <f t="shared" si="327"/>
        <v/>
      </c>
      <c r="H6962" s="6" t="str">
        <f t="shared" si="328"/>
        <v/>
      </c>
      <c r="I6962" s="3" t="str">
        <f t="shared" si="329"/>
        <v/>
      </c>
    </row>
    <row r="6963" spans="6:9" x14ac:dyDescent="0.25">
      <c r="F6963" s="6" t="str">
        <f>IF($A6963="","",$E6963-_xlfn.MAXIFS($E$2:$E6962,$C$2:$C6962,$C6963,$A$2:$A6962,$A6963))</f>
        <v/>
      </c>
      <c r="G6963" s="6" t="str">
        <f t="shared" si="327"/>
        <v/>
      </c>
      <c r="H6963" s="6" t="str">
        <f t="shared" si="328"/>
        <v/>
      </c>
      <c r="I6963" s="3" t="str">
        <f t="shared" si="329"/>
        <v/>
      </c>
    </row>
    <row r="6964" spans="6:9" x14ac:dyDescent="0.25">
      <c r="F6964" s="6" t="str">
        <f>IF($A6964="","",$E6964-_xlfn.MAXIFS($E$2:$E6963,$C$2:$C6963,$C6964,$A$2:$A6963,$A6964))</f>
        <v/>
      </c>
      <c r="G6964" s="6" t="str">
        <f t="shared" si="327"/>
        <v/>
      </c>
      <c r="H6964" s="6" t="str">
        <f t="shared" si="328"/>
        <v/>
      </c>
      <c r="I6964" s="3" t="str">
        <f t="shared" si="329"/>
        <v/>
      </c>
    </row>
    <row r="6965" spans="6:9" x14ac:dyDescent="0.25">
      <c r="F6965" s="6" t="str">
        <f>IF($A6965="","",$E6965-_xlfn.MAXIFS($E$2:$E6964,$C$2:$C6964,$C6965,$A$2:$A6964,$A6965))</f>
        <v/>
      </c>
      <c r="G6965" s="6" t="str">
        <f t="shared" si="327"/>
        <v/>
      </c>
      <c r="H6965" s="6" t="str">
        <f t="shared" si="328"/>
        <v/>
      </c>
      <c r="I6965" s="3" t="str">
        <f t="shared" si="329"/>
        <v/>
      </c>
    </row>
    <row r="6966" spans="6:9" x14ac:dyDescent="0.25">
      <c r="F6966" s="6" t="str">
        <f>IF($A6966="","",$E6966-_xlfn.MAXIFS($E$2:$E6965,$C$2:$C6965,$C6966,$A$2:$A6965,$A6966))</f>
        <v/>
      </c>
      <c r="G6966" s="6" t="str">
        <f t="shared" si="327"/>
        <v/>
      </c>
      <c r="H6966" s="6" t="str">
        <f t="shared" si="328"/>
        <v/>
      </c>
      <c r="I6966" s="3" t="str">
        <f t="shared" si="329"/>
        <v/>
      </c>
    </row>
    <row r="6967" spans="6:9" x14ac:dyDescent="0.25">
      <c r="F6967" s="6" t="str">
        <f>IF($A6967="","",$E6967-_xlfn.MAXIFS($E$2:$E6966,$C$2:$C6966,$C6967,$A$2:$A6966,$A6967))</f>
        <v/>
      </c>
      <c r="G6967" s="6" t="str">
        <f t="shared" si="327"/>
        <v/>
      </c>
      <c r="H6967" s="6" t="str">
        <f t="shared" si="328"/>
        <v/>
      </c>
      <c r="I6967" s="3" t="str">
        <f t="shared" si="329"/>
        <v/>
      </c>
    </row>
    <row r="6968" spans="6:9" x14ac:dyDescent="0.25">
      <c r="F6968" s="6" t="str">
        <f>IF($A6968="","",$E6968-_xlfn.MAXIFS($E$2:$E6967,$C$2:$C6967,$C6968,$A$2:$A6967,$A6968))</f>
        <v/>
      </c>
      <c r="G6968" s="6" t="str">
        <f t="shared" si="327"/>
        <v/>
      </c>
      <c r="H6968" s="6" t="str">
        <f t="shared" si="328"/>
        <v/>
      </c>
      <c r="I6968" s="3" t="str">
        <f t="shared" si="329"/>
        <v/>
      </c>
    </row>
    <row r="6969" spans="6:9" x14ac:dyDescent="0.25">
      <c r="F6969" s="6" t="str">
        <f>IF($A6969="","",$E6969-_xlfn.MAXIFS($E$2:$E6968,$C$2:$C6968,$C6969,$A$2:$A6968,$A6969))</f>
        <v/>
      </c>
      <c r="G6969" s="6" t="str">
        <f t="shared" si="327"/>
        <v/>
      </c>
      <c r="H6969" s="6" t="str">
        <f t="shared" si="328"/>
        <v/>
      </c>
      <c r="I6969" s="3" t="str">
        <f t="shared" si="329"/>
        <v/>
      </c>
    </row>
    <row r="6970" spans="6:9" x14ac:dyDescent="0.25">
      <c r="F6970" s="6" t="str">
        <f>IF($A6970="","",$E6970-_xlfn.MAXIFS($E$2:$E6969,$C$2:$C6969,$C6970,$A$2:$A6969,$A6970))</f>
        <v/>
      </c>
      <c r="G6970" s="6" t="str">
        <f t="shared" si="327"/>
        <v/>
      </c>
      <c r="H6970" s="6" t="str">
        <f t="shared" si="328"/>
        <v/>
      </c>
      <c r="I6970" s="3" t="str">
        <f t="shared" si="329"/>
        <v/>
      </c>
    </row>
    <row r="6971" spans="6:9" x14ac:dyDescent="0.25">
      <c r="F6971" s="6" t="str">
        <f>IF($A6971="","",$E6971-_xlfn.MAXIFS($E$2:$E6970,$C$2:$C6970,$C6971,$A$2:$A6970,$A6971))</f>
        <v/>
      </c>
      <c r="G6971" s="6" t="str">
        <f t="shared" si="327"/>
        <v/>
      </c>
      <c r="H6971" s="6" t="str">
        <f t="shared" si="328"/>
        <v/>
      </c>
      <c r="I6971" s="3" t="str">
        <f t="shared" si="329"/>
        <v/>
      </c>
    </row>
    <row r="6972" spans="6:9" x14ac:dyDescent="0.25">
      <c r="F6972" s="6" t="str">
        <f>IF($A6972="","",$E6972-_xlfn.MAXIFS($E$2:$E6971,$C$2:$C6971,$C6972,$A$2:$A6971,$A6972))</f>
        <v/>
      </c>
      <c r="G6972" s="6" t="str">
        <f t="shared" si="327"/>
        <v/>
      </c>
      <c r="H6972" s="6" t="str">
        <f t="shared" si="328"/>
        <v/>
      </c>
      <c r="I6972" s="3" t="str">
        <f t="shared" si="329"/>
        <v/>
      </c>
    </row>
    <row r="6973" spans="6:9" x14ac:dyDescent="0.25">
      <c r="F6973" s="6" t="str">
        <f>IF($A6973="","",$E6973-_xlfn.MAXIFS($E$2:$E6972,$C$2:$C6972,$C6973,$A$2:$A6972,$A6973))</f>
        <v/>
      </c>
      <c r="G6973" s="6" t="str">
        <f t="shared" si="327"/>
        <v/>
      </c>
      <c r="H6973" s="6" t="str">
        <f t="shared" si="328"/>
        <v/>
      </c>
      <c r="I6973" s="3" t="str">
        <f t="shared" si="329"/>
        <v/>
      </c>
    </row>
    <row r="6974" spans="6:9" x14ac:dyDescent="0.25">
      <c r="F6974" s="6" t="str">
        <f>IF($A6974="","",$E6974-_xlfn.MAXIFS($E$2:$E6973,$C$2:$C6973,$C6974,$A$2:$A6973,$A6974))</f>
        <v/>
      </c>
      <c r="G6974" s="6" t="str">
        <f t="shared" si="327"/>
        <v/>
      </c>
      <c r="H6974" s="6" t="str">
        <f t="shared" si="328"/>
        <v/>
      </c>
      <c r="I6974" s="3" t="str">
        <f t="shared" si="329"/>
        <v/>
      </c>
    </row>
    <row r="6975" spans="6:9" x14ac:dyDescent="0.25">
      <c r="F6975" s="6" t="str">
        <f>IF($A6975="","",$E6975-_xlfn.MAXIFS($E$2:$E6974,$C$2:$C6974,$C6975,$A$2:$A6974,$A6975))</f>
        <v/>
      </c>
      <c r="G6975" s="6" t="str">
        <f t="shared" si="327"/>
        <v/>
      </c>
      <c r="H6975" s="6" t="str">
        <f t="shared" si="328"/>
        <v/>
      </c>
      <c r="I6975" s="3" t="str">
        <f t="shared" si="329"/>
        <v/>
      </c>
    </row>
    <row r="6976" spans="6:9" x14ac:dyDescent="0.25">
      <c r="F6976" s="6" t="str">
        <f>IF($A6976="","",$E6976-_xlfn.MAXIFS($E$2:$E6975,$C$2:$C6975,$C6976,$A$2:$A6975,$A6976))</f>
        <v/>
      </c>
      <c r="G6976" s="6" t="str">
        <f t="shared" si="327"/>
        <v/>
      </c>
      <c r="H6976" s="6" t="str">
        <f t="shared" si="328"/>
        <v/>
      </c>
      <c r="I6976" s="3" t="str">
        <f t="shared" si="329"/>
        <v/>
      </c>
    </row>
    <row r="6977" spans="6:9" x14ac:dyDescent="0.25">
      <c r="F6977" s="6" t="str">
        <f>IF($A6977="","",$E6977-_xlfn.MAXIFS($E$2:$E6976,$C$2:$C6976,$C6977,$A$2:$A6976,$A6977))</f>
        <v/>
      </c>
      <c r="G6977" s="6" t="str">
        <f t="shared" si="327"/>
        <v/>
      </c>
      <c r="H6977" s="6" t="str">
        <f t="shared" si="328"/>
        <v/>
      </c>
      <c r="I6977" s="3" t="str">
        <f t="shared" si="329"/>
        <v/>
      </c>
    </row>
    <row r="6978" spans="6:9" x14ac:dyDescent="0.25">
      <c r="F6978" s="6" t="str">
        <f>IF($A6978="","",$E6978-_xlfn.MAXIFS($E$2:$E6977,$C$2:$C6977,$C6978,$A$2:$A6977,$A6978))</f>
        <v/>
      </c>
      <c r="G6978" s="6" t="str">
        <f t="shared" si="327"/>
        <v/>
      </c>
      <c r="H6978" s="6" t="str">
        <f t="shared" si="328"/>
        <v/>
      </c>
      <c r="I6978" s="3" t="str">
        <f t="shared" si="329"/>
        <v/>
      </c>
    </row>
    <row r="6979" spans="6:9" x14ac:dyDescent="0.25">
      <c r="F6979" s="6" t="str">
        <f>IF($A6979="","",$E6979-_xlfn.MAXIFS($E$2:$E6978,$C$2:$C6978,$C6979,$A$2:$A6978,$A6979))</f>
        <v/>
      </c>
      <c r="G6979" s="6" t="str">
        <f t="shared" si="327"/>
        <v/>
      </c>
      <c r="H6979" s="6" t="str">
        <f t="shared" si="328"/>
        <v/>
      </c>
      <c r="I6979" s="3" t="str">
        <f t="shared" si="329"/>
        <v/>
      </c>
    </row>
    <row r="6980" spans="6:9" x14ac:dyDescent="0.25">
      <c r="F6980" s="6" t="str">
        <f>IF($A6980="","",$E6980-_xlfn.MAXIFS($E$2:$E6979,$C$2:$C6979,$C6980,$A$2:$A6979,$A6980))</f>
        <v/>
      </c>
      <c r="G6980" s="6" t="str">
        <f t="shared" si="327"/>
        <v/>
      </c>
      <c r="H6980" s="6" t="str">
        <f t="shared" si="328"/>
        <v/>
      </c>
      <c r="I6980" s="3" t="str">
        <f t="shared" si="329"/>
        <v/>
      </c>
    </row>
    <row r="6981" spans="6:9" x14ac:dyDescent="0.25">
      <c r="F6981" s="6" t="str">
        <f>IF($A6981="","",$E6981-_xlfn.MAXIFS($E$2:$E6980,$C$2:$C6980,$C6981,$A$2:$A6980,$A6981))</f>
        <v/>
      </c>
      <c r="G6981" s="6" t="str">
        <f t="shared" si="327"/>
        <v/>
      </c>
      <c r="H6981" s="6" t="str">
        <f t="shared" si="328"/>
        <v/>
      </c>
      <c r="I6981" s="3" t="str">
        <f t="shared" si="329"/>
        <v/>
      </c>
    </row>
    <row r="6982" spans="6:9" x14ac:dyDescent="0.25">
      <c r="F6982" s="6" t="str">
        <f>IF($A6982="","",$E6982-_xlfn.MAXIFS($E$2:$E6981,$C$2:$C6981,$C6982,$A$2:$A6981,$A6982))</f>
        <v/>
      </c>
      <c r="G6982" s="6" t="str">
        <f t="shared" si="327"/>
        <v/>
      </c>
      <c r="H6982" s="6" t="str">
        <f t="shared" si="328"/>
        <v/>
      </c>
      <c r="I6982" s="3" t="str">
        <f t="shared" si="329"/>
        <v/>
      </c>
    </row>
    <row r="6983" spans="6:9" x14ac:dyDescent="0.25">
      <c r="F6983" s="6" t="str">
        <f>IF($A6983="","",$E6983-_xlfn.MAXIFS($E$2:$E6982,$C$2:$C6982,$C6983,$A$2:$A6982,$A6983))</f>
        <v/>
      </c>
      <c r="G6983" s="6" t="str">
        <f t="shared" si="327"/>
        <v/>
      </c>
      <c r="H6983" s="6" t="str">
        <f t="shared" si="328"/>
        <v/>
      </c>
      <c r="I6983" s="3" t="str">
        <f t="shared" si="329"/>
        <v/>
      </c>
    </row>
    <row r="6984" spans="6:9" x14ac:dyDescent="0.25">
      <c r="F6984" s="6" t="str">
        <f>IF($A6984="","",$E6984-_xlfn.MAXIFS($E$2:$E6983,$C$2:$C6983,$C6984,$A$2:$A6983,$A6984))</f>
        <v/>
      </c>
      <c r="G6984" s="6" t="str">
        <f t="shared" si="327"/>
        <v/>
      </c>
      <c r="H6984" s="6" t="str">
        <f t="shared" si="328"/>
        <v/>
      </c>
      <c r="I6984" s="3" t="str">
        <f t="shared" si="329"/>
        <v/>
      </c>
    </row>
    <row r="6985" spans="6:9" x14ac:dyDescent="0.25">
      <c r="F6985" s="6" t="str">
        <f>IF($A6985="","",$E6985-_xlfn.MAXIFS($E$2:$E6984,$C$2:$C6984,$C6985,$A$2:$A6984,$A6985))</f>
        <v/>
      </c>
      <c r="G6985" s="6" t="str">
        <f t="shared" ref="G6985:G7048" si="330">IF($A6985="","",HOUR($D6985))</f>
        <v/>
      </c>
      <c r="H6985" s="6" t="str">
        <f t="shared" ref="H6985:H7048" si="331">IF($A6985="","",MINUTE($D6985))</f>
        <v/>
      </c>
      <c r="I6985" s="3" t="str">
        <f t="shared" si="329"/>
        <v/>
      </c>
    </row>
    <row r="6986" spans="6:9" x14ac:dyDescent="0.25">
      <c r="F6986" s="6" t="str">
        <f>IF($A6986="","",$E6986-_xlfn.MAXIFS($E$2:$E6985,$C$2:$C6985,$C6986,$A$2:$A6985,$A6986))</f>
        <v/>
      </c>
      <c r="G6986" s="6" t="str">
        <f t="shared" si="330"/>
        <v/>
      </c>
      <c r="H6986" s="6" t="str">
        <f t="shared" si="331"/>
        <v/>
      </c>
      <c r="I6986" s="3" t="str">
        <f t="shared" ref="I6986:I7049" si="332">IF($F6986&lt;0,"ERROR","")</f>
        <v/>
      </c>
    </row>
    <row r="6987" spans="6:9" x14ac:dyDescent="0.25">
      <c r="F6987" s="6" t="str">
        <f>IF($A6987="","",$E6987-_xlfn.MAXIFS($E$2:$E6986,$C$2:$C6986,$C6987,$A$2:$A6986,$A6987))</f>
        <v/>
      </c>
      <c r="G6987" s="6" t="str">
        <f t="shared" si="330"/>
        <v/>
      </c>
      <c r="H6987" s="6" t="str">
        <f t="shared" si="331"/>
        <v/>
      </c>
      <c r="I6987" s="3" t="str">
        <f t="shared" si="332"/>
        <v/>
      </c>
    </row>
    <row r="6988" spans="6:9" x14ac:dyDescent="0.25">
      <c r="F6988" s="6" t="str">
        <f>IF($A6988="","",$E6988-_xlfn.MAXIFS($E$2:$E6987,$C$2:$C6987,$C6988,$A$2:$A6987,$A6988))</f>
        <v/>
      </c>
      <c r="G6988" s="6" t="str">
        <f t="shared" si="330"/>
        <v/>
      </c>
      <c r="H6988" s="6" t="str">
        <f t="shared" si="331"/>
        <v/>
      </c>
      <c r="I6988" s="3" t="str">
        <f t="shared" si="332"/>
        <v/>
      </c>
    </row>
    <row r="6989" spans="6:9" x14ac:dyDescent="0.25">
      <c r="F6989" s="6" t="str">
        <f>IF($A6989="","",$E6989-_xlfn.MAXIFS($E$2:$E6988,$C$2:$C6988,$C6989,$A$2:$A6988,$A6989))</f>
        <v/>
      </c>
      <c r="G6989" s="6" t="str">
        <f t="shared" si="330"/>
        <v/>
      </c>
      <c r="H6989" s="6" t="str">
        <f t="shared" si="331"/>
        <v/>
      </c>
      <c r="I6989" s="3" t="str">
        <f t="shared" si="332"/>
        <v/>
      </c>
    </row>
    <row r="6990" spans="6:9" x14ac:dyDescent="0.25">
      <c r="F6990" s="6" t="str">
        <f>IF($A6990="","",$E6990-_xlfn.MAXIFS($E$2:$E6989,$C$2:$C6989,$C6990,$A$2:$A6989,$A6990))</f>
        <v/>
      </c>
      <c r="G6990" s="6" t="str">
        <f t="shared" si="330"/>
        <v/>
      </c>
      <c r="H6990" s="6" t="str">
        <f t="shared" si="331"/>
        <v/>
      </c>
      <c r="I6990" s="3" t="str">
        <f t="shared" si="332"/>
        <v/>
      </c>
    </row>
    <row r="6991" spans="6:9" x14ac:dyDescent="0.25">
      <c r="F6991" s="6" t="str">
        <f>IF($A6991="","",$E6991-_xlfn.MAXIFS($E$2:$E6990,$C$2:$C6990,$C6991,$A$2:$A6990,$A6991))</f>
        <v/>
      </c>
      <c r="G6991" s="6" t="str">
        <f t="shared" si="330"/>
        <v/>
      </c>
      <c r="H6991" s="6" t="str">
        <f t="shared" si="331"/>
        <v/>
      </c>
      <c r="I6991" s="3" t="str">
        <f t="shared" si="332"/>
        <v/>
      </c>
    </row>
    <row r="6992" spans="6:9" x14ac:dyDescent="0.25">
      <c r="F6992" s="6" t="str">
        <f>IF($A6992="","",$E6992-_xlfn.MAXIFS($E$2:$E6991,$C$2:$C6991,$C6992,$A$2:$A6991,$A6992))</f>
        <v/>
      </c>
      <c r="G6992" s="6" t="str">
        <f t="shared" si="330"/>
        <v/>
      </c>
      <c r="H6992" s="6" t="str">
        <f t="shared" si="331"/>
        <v/>
      </c>
      <c r="I6992" s="3" t="str">
        <f t="shared" si="332"/>
        <v/>
      </c>
    </row>
    <row r="6993" spans="6:9" x14ac:dyDescent="0.25">
      <c r="F6993" s="6" t="str">
        <f>IF($A6993="","",$E6993-_xlfn.MAXIFS($E$2:$E6992,$C$2:$C6992,$C6993,$A$2:$A6992,$A6993))</f>
        <v/>
      </c>
      <c r="G6993" s="6" t="str">
        <f t="shared" si="330"/>
        <v/>
      </c>
      <c r="H6993" s="6" t="str">
        <f t="shared" si="331"/>
        <v/>
      </c>
      <c r="I6993" s="3" t="str">
        <f t="shared" si="332"/>
        <v/>
      </c>
    </row>
    <row r="6994" spans="6:9" x14ac:dyDescent="0.25">
      <c r="F6994" s="6" t="str">
        <f>IF($A6994="","",$E6994-_xlfn.MAXIFS($E$2:$E6993,$C$2:$C6993,$C6994,$A$2:$A6993,$A6994))</f>
        <v/>
      </c>
      <c r="G6994" s="6" t="str">
        <f t="shared" si="330"/>
        <v/>
      </c>
      <c r="H6994" s="6" t="str">
        <f t="shared" si="331"/>
        <v/>
      </c>
      <c r="I6994" s="3" t="str">
        <f t="shared" si="332"/>
        <v/>
      </c>
    </row>
    <row r="6995" spans="6:9" x14ac:dyDescent="0.25">
      <c r="F6995" s="6" t="str">
        <f>IF($A6995="","",$E6995-_xlfn.MAXIFS($E$2:$E6994,$C$2:$C6994,$C6995,$A$2:$A6994,$A6995))</f>
        <v/>
      </c>
      <c r="G6995" s="6" t="str">
        <f t="shared" si="330"/>
        <v/>
      </c>
      <c r="H6995" s="6" t="str">
        <f t="shared" si="331"/>
        <v/>
      </c>
      <c r="I6995" s="3" t="str">
        <f t="shared" si="332"/>
        <v/>
      </c>
    </row>
    <row r="6996" spans="6:9" x14ac:dyDescent="0.25">
      <c r="F6996" s="6" t="str">
        <f>IF($A6996="","",$E6996-_xlfn.MAXIFS($E$2:$E6995,$C$2:$C6995,$C6996,$A$2:$A6995,$A6996))</f>
        <v/>
      </c>
      <c r="G6996" s="6" t="str">
        <f t="shared" si="330"/>
        <v/>
      </c>
      <c r="H6996" s="6" t="str">
        <f t="shared" si="331"/>
        <v/>
      </c>
      <c r="I6996" s="3" t="str">
        <f t="shared" si="332"/>
        <v/>
      </c>
    </row>
    <row r="6997" spans="6:9" x14ac:dyDescent="0.25">
      <c r="F6997" s="6" t="str">
        <f>IF($A6997="","",$E6997-_xlfn.MAXIFS($E$2:$E6996,$C$2:$C6996,$C6997,$A$2:$A6996,$A6997))</f>
        <v/>
      </c>
      <c r="G6997" s="6" t="str">
        <f t="shared" si="330"/>
        <v/>
      </c>
      <c r="H6997" s="6" t="str">
        <f t="shared" si="331"/>
        <v/>
      </c>
      <c r="I6997" s="3" t="str">
        <f t="shared" si="332"/>
        <v/>
      </c>
    </row>
    <row r="6998" spans="6:9" x14ac:dyDescent="0.25">
      <c r="F6998" s="6" t="str">
        <f>IF($A6998="","",$E6998-_xlfn.MAXIFS($E$2:$E6997,$C$2:$C6997,$C6998,$A$2:$A6997,$A6998))</f>
        <v/>
      </c>
      <c r="G6998" s="6" t="str">
        <f t="shared" si="330"/>
        <v/>
      </c>
      <c r="H6998" s="6" t="str">
        <f t="shared" si="331"/>
        <v/>
      </c>
      <c r="I6998" s="3" t="str">
        <f t="shared" si="332"/>
        <v/>
      </c>
    </row>
    <row r="6999" spans="6:9" x14ac:dyDescent="0.25">
      <c r="F6999" s="6" t="str">
        <f>IF($A6999="","",$E6999-_xlfn.MAXIFS($E$2:$E6998,$C$2:$C6998,$C6999,$A$2:$A6998,$A6999))</f>
        <v/>
      </c>
      <c r="G6999" s="6" t="str">
        <f t="shared" si="330"/>
        <v/>
      </c>
      <c r="H6999" s="6" t="str">
        <f t="shared" si="331"/>
        <v/>
      </c>
      <c r="I6999" s="3" t="str">
        <f t="shared" si="332"/>
        <v/>
      </c>
    </row>
    <row r="7000" spans="6:9" x14ac:dyDescent="0.25">
      <c r="F7000" s="6" t="str">
        <f>IF($A7000="","",$E7000-_xlfn.MAXIFS($E$2:$E6999,$C$2:$C6999,$C7000,$A$2:$A6999,$A7000))</f>
        <v/>
      </c>
      <c r="G7000" s="6" t="str">
        <f t="shared" si="330"/>
        <v/>
      </c>
      <c r="H7000" s="6" t="str">
        <f t="shared" si="331"/>
        <v/>
      </c>
      <c r="I7000" s="3" t="str">
        <f t="shared" si="332"/>
        <v/>
      </c>
    </row>
    <row r="7001" spans="6:9" x14ac:dyDescent="0.25">
      <c r="F7001" s="6" t="str">
        <f>IF($A7001="","",$E7001-_xlfn.MAXIFS($E$2:$E7000,$C$2:$C7000,$C7001,$A$2:$A7000,$A7001))</f>
        <v/>
      </c>
      <c r="G7001" s="6" t="str">
        <f t="shared" si="330"/>
        <v/>
      </c>
      <c r="H7001" s="6" t="str">
        <f t="shared" si="331"/>
        <v/>
      </c>
      <c r="I7001" s="3" t="str">
        <f t="shared" si="332"/>
        <v/>
      </c>
    </row>
    <row r="7002" spans="6:9" x14ac:dyDescent="0.25">
      <c r="F7002" s="6" t="str">
        <f>IF($A7002="","",$E7002-_xlfn.MAXIFS($E$2:$E7001,$C$2:$C7001,$C7002,$A$2:$A7001,$A7002))</f>
        <v/>
      </c>
      <c r="G7002" s="6" t="str">
        <f t="shared" si="330"/>
        <v/>
      </c>
      <c r="H7002" s="6" t="str">
        <f t="shared" si="331"/>
        <v/>
      </c>
      <c r="I7002" s="3" t="str">
        <f t="shared" si="332"/>
        <v/>
      </c>
    </row>
    <row r="7003" spans="6:9" x14ac:dyDescent="0.25">
      <c r="F7003" s="6" t="str">
        <f>IF($A7003="","",$E7003-_xlfn.MAXIFS($E$2:$E7002,$C$2:$C7002,$C7003,$A$2:$A7002,$A7003))</f>
        <v/>
      </c>
      <c r="G7003" s="6" t="str">
        <f t="shared" si="330"/>
        <v/>
      </c>
      <c r="H7003" s="6" t="str">
        <f t="shared" si="331"/>
        <v/>
      </c>
      <c r="I7003" s="3" t="str">
        <f t="shared" si="332"/>
        <v/>
      </c>
    </row>
    <row r="7004" spans="6:9" x14ac:dyDescent="0.25">
      <c r="F7004" s="6" t="str">
        <f>IF($A7004="","",$E7004-_xlfn.MAXIFS($E$2:$E7003,$C$2:$C7003,$C7004,$A$2:$A7003,$A7004))</f>
        <v/>
      </c>
      <c r="G7004" s="6" t="str">
        <f t="shared" si="330"/>
        <v/>
      </c>
      <c r="H7004" s="6" t="str">
        <f t="shared" si="331"/>
        <v/>
      </c>
      <c r="I7004" s="3" t="str">
        <f t="shared" si="332"/>
        <v/>
      </c>
    </row>
    <row r="7005" spans="6:9" x14ac:dyDescent="0.25">
      <c r="F7005" s="6" t="str">
        <f>IF($A7005="","",$E7005-_xlfn.MAXIFS($E$2:$E7004,$C$2:$C7004,$C7005,$A$2:$A7004,$A7005))</f>
        <v/>
      </c>
      <c r="G7005" s="6" t="str">
        <f t="shared" si="330"/>
        <v/>
      </c>
      <c r="H7005" s="6" t="str">
        <f t="shared" si="331"/>
        <v/>
      </c>
      <c r="I7005" s="3" t="str">
        <f t="shared" si="332"/>
        <v/>
      </c>
    </row>
    <row r="7006" spans="6:9" x14ac:dyDescent="0.25">
      <c r="F7006" s="6" t="str">
        <f>IF($A7006="","",$E7006-_xlfn.MAXIFS($E$2:$E7005,$C$2:$C7005,$C7006,$A$2:$A7005,$A7006))</f>
        <v/>
      </c>
      <c r="G7006" s="6" t="str">
        <f t="shared" si="330"/>
        <v/>
      </c>
      <c r="H7006" s="6" t="str">
        <f t="shared" si="331"/>
        <v/>
      </c>
      <c r="I7006" s="3" t="str">
        <f t="shared" si="332"/>
        <v/>
      </c>
    </row>
    <row r="7007" spans="6:9" x14ac:dyDescent="0.25">
      <c r="F7007" s="6" t="str">
        <f>IF($A7007="","",$E7007-_xlfn.MAXIFS($E$2:$E7006,$C$2:$C7006,$C7007,$A$2:$A7006,$A7007))</f>
        <v/>
      </c>
      <c r="G7007" s="6" t="str">
        <f t="shared" si="330"/>
        <v/>
      </c>
      <c r="H7007" s="6" t="str">
        <f t="shared" si="331"/>
        <v/>
      </c>
      <c r="I7007" s="3" t="str">
        <f t="shared" si="332"/>
        <v/>
      </c>
    </row>
    <row r="7008" spans="6:9" x14ac:dyDescent="0.25">
      <c r="F7008" s="6" t="str">
        <f>IF($A7008="","",$E7008-_xlfn.MAXIFS($E$2:$E7007,$C$2:$C7007,$C7008,$A$2:$A7007,$A7008))</f>
        <v/>
      </c>
      <c r="G7008" s="6" t="str">
        <f t="shared" si="330"/>
        <v/>
      </c>
      <c r="H7008" s="6" t="str">
        <f t="shared" si="331"/>
        <v/>
      </c>
      <c r="I7008" s="3" t="str">
        <f t="shared" si="332"/>
        <v/>
      </c>
    </row>
    <row r="7009" spans="6:9" x14ac:dyDescent="0.25">
      <c r="F7009" s="6" t="str">
        <f>IF($A7009="","",$E7009-_xlfn.MAXIFS($E$2:$E7008,$C$2:$C7008,$C7009,$A$2:$A7008,$A7009))</f>
        <v/>
      </c>
      <c r="G7009" s="6" t="str">
        <f t="shared" si="330"/>
        <v/>
      </c>
      <c r="H7009" s="6" t="str">
        <f t="shared" si="331"/>
        <v/>
      </c>
      <c r="I7009" s="3" t="str">
        <f t="shared" si="332"/>
        <v/>
      </c>
    </row>
    <row r="7010" spans="6:9" x14ac:dyDescent="0.25">
      <c r="F7010" s="6" t="str">
        <f>IF($A7010="","",$E7010-_xlfn.MAXIFS($E$2:$E7009,$C$2:$C7009,$C7010,$A$2:$A7009,$A7010))</f>
        <v/>
      </c>
      <c r="G7010" s="6" t="str">
        <f t="shared" si="330"/>
        <v/>
      </c>
      <c r="H7010" s="6" t="str">
        <f t="shared" si="331"/>
        <v/>
      </c>
      <c r="I7010" s="3" t="str">
        <f t="shared" si="332"/>
        <v/>
      </c>
    </row>
    <row r="7011" spans="6:9" x14ac:dyDescent="0.25">
      <c r="F7011" s="6" t="str">
        <f>IF($A7011="","",$E7011-_xlfn.MAXIFS($E$2:$E7010,$C$2:$C7010,$C7011,$A$2:$A7010,$A7011))</f>
        <v/>
      </c>
      <c r="G7011" s="6" t="str">
        <f t="shared" si="330"/>
        <v/>
      </c>
      <c r="H7011" s="6" t="str">
        <f t="shared" si="331"/>
        <v/>
      </c>
      <c r="I7011" s="3" t="str">
        <f t="shared" si="332"/>
        <v/>
      </c>
    </row>
    <row r="7012" spans="6:9" x14ac:dyDescent="0.25">
      <c r="F7012" s="6" t="str">
        <f>IF($A7012="","",$E7012-_xlfn.MAXIFS($E$2:$E7011,$C$2:$C7011,$C7012,$A$2:$A7011,$A7012))</f>
        <v/>
      </c>
      <c r="G7012" s="6" t="str">
        <f t="shared" si="330"/>
        <v/>
      </c>
      <c r="H7012" s="6" t="str">
        <f t="shared" si="331"/>
        <v/>
      </c>
      <c r="I7012" s="3" t="str">
        <f t="shared" si="332"/>
        <v/>
      </c>
    </row>
    <row r="7013" spans="6:9" x14ac:dyDescent="0.25">
      <c r="F7013" s="6" t="str">
        <f>IF($A7013="","",$E7013-_xlfn.MAXIFS($E$2:$E7012,$C$2:$C7012,$C7013,$A$2:$A7012,$A7013))</f>
        <v/>
      </c>
      <c r="G7013" s="6" t="str">
        <f t="shared" si="330"/>
        <v/>
      </c>
      <c r="H7013" s="6" t="str">
        <f t="shared" si="331"/>
        <v/>
      </c>
      <c r="I7013" s="3" t="str">
        <f t="shared" si="332"/>
        <v/>
      </c>
    </row>
    <row r="7014" spans="6:9" x14ac:dyDescent="0.25">
      <c r="F7014" s="6" t="str">
        <f>IF($A7014="","",$E7014-_xlfn.MAXIFS($E$2:$E7013,$C$2:$C7013,$C7014,$A$2:$A7013,$A7014))</f>
        <v/>
      </c>
      <c r="G7014" s="6" t="str">
        <f t="shared" si="330"/>
        <v/>
      </c>
      <c r="H7014" s="6" t="str">
        <f t="shared" si="331"/>
        <v/>
      </c>
      <c r="I7014" s="3" t="str">
        <f t="shared" si="332"/>
        <v/>
      </c>
    </row>
    <row r="7015" spans="6:9" x14ac:dyDescent="0.25">
      <c r="F7015" s="6" t="str">
        <f>IF($A7015="","",$E7015-_xlfn.MAXIFS($E$2:$E7014,$C$2:$C7014,$C7015,$A$2:$A7014,$A7015))</f>
        <v/>
      </c>
      <c r="G7015" s="6" t="str">
        <f t="shared" si="330"/>
        <v/>
      </c>
      <c r="H7015" s="6" t="str">
        <f t="shared" si="331"/>
        <v/>
      </c>
      <c r="I7015" s="3" t="str">
        <f t="shared" si="332"/>
        <v/>
      </c>
    </row>
    <row r="7016" spans="6:9" x14ac:dyDescent="0.25">
      <c r="F7016" s="6" t="str">
        <f>IF($A7016="","",$E7016-_xlfn.MAXIFS($E$2:$E7015,$C$2:$C7015,$C7016,$A$2:$A7015,$A7016))</f>
        <v/>
      </c>
      <c r="G7016" s="6" t="str">
        <f t="shared" si="330"/>
        <v/>
      </c>
      <c r="H7016" s="6" t="str">
        <f t="shared" si="331"/>
        <v/>
      </c>
      <c r="I7016" s="3" t="str">
        <f t="shared" si="332"/>
        <v/>
      </c>
    </row>
    <row r="7017" spans="6:9" x14ac:dyDescent="0.25">
      <c r="F7017" s="6" t="str">
        <f>IF($A7017="","",$E7017-_xlfn.MAXIFS($E$2:$E7016,$C$2:$C7016,$C7017,$A$2:$A7016,$A7017))</f>
        <v/>
      </c>
      <c r="G7017" s="6" t="str">
        <f t="shared" si="330"/>
        <v/>
      </c>
      <c r="H7017" s="6" t="str">
        <f t="shared" si="331"/>
        <v/>
      </c>
      <c r="I7017" s="3" t="str">
        <f t="shared" si="332"/>
        <v/>
      </c>
    </row>
    <row r="7018" spans="6:9" x14ac:dyDescent="0.25">
      <c r="F7018" s="6" t="str">
        <f>IF($A7018="","",$E7018-_xlfn.MAXIFS($E$2:$E7017,$C$2:$C7017,$C7018,$A$2:$A7017,$A7018))</f>
        <v/>
      </c>
      <c r="G7018" s="6" t="str">
        <f t="shared" si="330"/>
        <v/>
      </c>
      <c r="H7018" s="6" t="str">
        <f t="shared" si="331"/>
        <v/>
      </c>
      <c r="I7018" s="3" t="str">
        <f t="shared" si="332"/>
        <v/>
      </c>
    </row>
    <row r="7019" spans="6:9" x14ac:dyDescent="0.25">
      <c r="F7019" s="6" t="str">
        <f>IF($A7019="","",$E7019-_xlfn.MAXIFS($E$2:$E7018,$C$2:$C7018,$C7019,$A$2:$A7018,$A7019))</f>
        <v/>
      </c>
      <c r="G7019" s="6" t="str">
        <f t="shared" si="330"/>
        <v/>
      </c>
      <c r="H7019" s="6" t="str">
        <f t="shared" si="331"/>
        <v/>
      </c>
      <c r="I7019" s="3" t="str">
        <f t="shared" si="332"/>
        <v/>
      </c>
    </row>
    <row r="7020" spans="6:9" x14ac:dyDescent="0.25">
      <c r="F7020" s="6" t="str">
        <f>IF($A7020="","",$E7020-_xlfn.MAXIFS($E$2:$E7019,$C$2:$C7019,$C7020,$A$2:$A7019,$A7020))</f>
        <v/>
      </c>
      <c r="G7020" s="6" t="str">
        <f t="shared" si="330"/>
        <v/>
      </c>
      <c r="H7020" s="6" t="str">
        <f t="shared" si="331"/>
        <v/>
      </c>
      <c r="I7020" s="3" t="str">
        <f t="shared" si="332"/>
        <v/>
      </c>
    </row>
    <row r="7021" spans="6:9" x14ac:dyDescent="0.25">
      <c r="F7021" s="6" t="str">
        <f>IF($A7021="","",$E7021-_xlfn.MAXIFS($E$2:$E7020,$C$2:$C7020,$C7021,$A$2:$A7020,$A7021))</f>
        <v/>
      </c>
      <c r="G7021" s="6" t="str">
        <f t="shared" si="330"/>
        <v/>
      </c>
      <c r="H7021" s="6" t="str">
        <f t="shared" si="331"/>
        <v/>
      </c>
      <c r="I7021" s="3" t="str">
        <f t="shared" si="332"/>
        <v/>
      </c>
    </row>
    <row r="7022" spans="6:9" x14ac:dyDescent="0.25">
      <c r="F7022" s="6" t="str">
        <f>IF($A7022="","",$E7022-_xlfn.MAXIFS($E$2:$E7021,$C$2:$C7021,$C7022,$A$2:$A7021,$A7022))</f>
        <v/>
      </c>
      <c r="G7022" s="6" t="str">
        <f t="shared" si="330"/>
        <v/>
      </c>
      <c r="H7022" s="6" t="str">
        <f t="shared" si="331"/>
        <v/>
      </c>
      <c r="I7022" s="3" t="str">
        <f t="shared" si="332"/>
        <v/>
      </c>
    </row>
    <row r="7023" spans="6:9" x14ac:dyDescent="0.25">
      <c r="F7023" s="6" t="str">
        <f>IF($A7023="","",$E7023-_xlfn.MAXIFS($E$2:$E7022,$C$2:$C7022,$C7023,$A$2:$A7022,$A7023))</f>
        <v/>
      </c>
      <c r="G7023" s="6" t="str">
        <f t="shared" si="330"/>
        <v/>
      </c>
      <c r="H7023" s="6" t="str">
        <f t="shared" si="331"/>
        <v/>
      </c>
      <c r="I7023" s="3" t="str">
        <f t="shared" si="332"/>
        <v/>
      </c>
    </row>
    <row r="7024" spans="6:9" x14ac:dyDescent="0.25">
      <c r="F7024" s="6" t="str">
        <f>IF($A7024="","",$E7024-_xlfn.MAXIFS($E$2:$E7023,$C$2:$C7023,$C7024,$A$2:$A7023,$A7024))</f>
        <v/>
      </c>
      <c r="G7024" s="6" t="str">
        <f t="shared" si="330"/>
        <v/>
      </c>
      <c r="H7024" s="6" t="str">
        <f t="shared" si="331"/>
        <v/>
      </c>
      <c r="I7024" s="3" t="str">
        <f t="shared" si="332"/>
        <v/>
      </c>
    </row>
    <row r="7025" spans="6:9" x14ac:dyDescent="0.25">
      <c r="F7025" s="6" t="str">
        <f>IF($A7025="","",$E7025-_xlfn.MAXIFS($E$2:$E7024,$C$2:$C7024,$C7025,$A$2:$A7024,$A7025))</f>
        <v/>
      </c>
      <c r="G7025" s="6" t="str">
        <f t="shared" si="330"/>
        <v/>
      </c>
      <c r="H7025" s="6" t="str">
        <f t="shared" si="331"/>
        <v/>
      </c>
      <c r="I7025" s="3" t="str">
        <f t="shared" si="332"/>
        <v/>
      </c>
    </row>
    <row r="7026" spans="6:9" x14ac:dyDescent="0.25">
      <c r="F7026" s="6" t="str">
        <f>IF($A7026="","",$E7026-_xlfn.MAXIFS($E$2:$E7025,$C$2:$C7025,$C7026,$A$2:$A7025,$A7026))</f>
        <v/>
      </c>
      <c r="G7026" s="6" t="str">
        <f t="shared" si="330"/>
        <v/>
      </c>
      <c r="H7026" s="6" t="str">
        <f t="shared" si="331"/>
        <v/>
      </c>
      <c r="I7026" s="3" t="str">
        <f t="shared" si="332"/>
        <v/>
      </c>
    </row>
    <row r="7027" spans="6:9" x14ac:dyDescent="0.25">
      <c r="F7027" s="6" t="str">
        <f>IF($A7027="","",$E7027-_xlfn.MAXIFS($E$2:$E7026,$C$2:$C7026,$C7027,$A$2:$A7026,$A7027))</f>
        <v/>
      </c>
      <c r="G7027" s="6" t="str">
        <f t="shared" si="330"/>
        <v/>
      </c>
      <c r="H7027" s="6" t="str">
        <f t="shared" si="331"/>
        <v/>
      </c>
      <c r="I7027" s="3" t="str">
        <f t="shared" si="332"/>
        <v/>
      </c>
    </row>
    <row r="7028" spans="6:9" x14ac:dyDescent="0.25">
      <c r="F7028" s="6" t="str">
        <f>IF($A7028="","",$E7028-_xlfn.MAXIFS($E$2:$E7027,$C$2:$C7027,$C7028,$A$2:$A7027,$A7028))</f>
        <v/>
      </c>
      <c r="G7028" s="6" t="str">
        <f t="shared" si="330"/>
        <v/>
      </c>
      <c r="H7028" s="6" t="str">
        <f t="shared" si="331"/>
        <v/>
      </c>
      <c r="I7028" s="3" t="str">
        <f t="shared" si="332"/>
        <v/>
      </c>
    </row>
    <row r="7029" spans="6:9" x14ac:dyDescent="0.25">
      <c r="F7029" s="6" t="str">
        <f>IF($A7029="","",$E7029-_xlfn.MAXIFS($E$2:$E7028,$C$2:$C7028,$C7029,$A$2:$A7028,$A7029))</f>
        <v/>
      </c>
      <c r="G7029" s="6" t="str">
        <f t="shared" si="330"/>
        <v/>
      </c>
      <c r="H7029" s="6" t="str">
        <f t="shared" si="331"/>
        <v/>
      </c>
      <c r="I7029" s="3" t="str">
        <f t="shared" si="332"/>
        <v/>
      </c>
    </row>
    <row r="7030" spans="6:9" x14ac:dyDescent="0.25">
      <c r="F7030" s="6" t="str">
        <f>IF($A7030="","",$E7030-_xlfn.MAXIFS($E$2:$E7029,$C$2:$C7029,$C7030,$A$2:$A7029,$A7030))</f>
        <v/>
      </c>
      <c r="G7030" s="6" t="str">
        <f t="shared" si="330"/>
        <v/>
      </c>
      <c r="H7030" s="6" t="str">
        <f t="shared" si="331"/>
        <v/>
      </c>
      <c r="I7030" s="3" t="str">
        <f t="shared" si="332"/>
        <v/>
      </c>
    </row>
    <row r="7031" spans="6:9" x14ac:dyDescent="0.25">
      <c r="F7031" s="6" t="str">
        <f>IF($A7031="","",$E7031-_xlfn.MAXIFS($E$2:$E7030,$C$2:$C7030,$C7031,$A$2:$A7030,$A7031))</f>
        <v/>
      </c>
      <c r="G7031" s="6" t="str">
        <f t="shared" si="330"/>
        <v/>
      </c>
      <c r="H7031" s="6" t="str">
        <f t="shared" si="331"/>
        <v/>
      </c>
      <c r="I7031" s="3" t="str">
        <f t="shared" si="332"/>
        <v/>
      </c>
    </row>
    <row r="7032" spans="6:9" x14ac:dyDescent="0.25">
      <c r="F7032" s="6" t="str">
        <f>IF($A7032="","",$E7032-_xlfn.MAXIFS($E$2:$E7031,$C$2:$C7031,$C7032,$A$2:$A7031,$A7032))</f>
        <v/>
      </c>
      <c r="G7032" s="6" t="str">
        <f t="shared" si="330"/>
        <v/>
      </c>
      <c r="H7032" s="6" t="str">
        <f t="shared" si="331"/>
        <v/>
      </c>
      <c r="I7032" s="3" t="str">
        <f t="shared" si="332"/>
        <v/>
      </c>
    </row>
    <row r="7033" spans="6:9" x14ac:dyDescent="0.25">
      <c r="F7033" s="6" t="str">
        <f>IF($A7033="","",$E7033-_xlfn.MAXIFS($E$2:$E7032,$C$2:$C7032,$C7033,$A$2:$A7032,$A7033))</f>
        <v/>
      </c>
      <c r="G7033" s="6" t="str">
        <f t="shared" si="330"/>
        <v/>
      </c>
      <c r="H7033" s="6" t="str">
        <f t="shared" si="331"/>
        <v/>
      </c>
      <c r="I7033" s="3" t="str">
        <f t="shared" si="332"/>
        <v/>
      </c>
    </row>
    <row r="7034" spans="6:9" x14ac:dyDescent="0.25">
      <c r="F7034" s="6" t="str">
        <f>IF($A7034="","",$E7034-_xlfn.MAXIFS($E$2:$E7033,$C$2:$C7033,$C7034,$A$2:$A7033,$A7034))</f>
        <v/>
      </c>
      <c r="G7034" s="6" t="str">
        <f t="shared" si="330"/>
        <v/>
      </c>
      <c r="H7034" s="6" t="str">
        <f t="shared" si="331"/>
        <v/>
      </c>
      <c r="I7034" s="3" t="str">
        <f t="shared" si="332"/>
        <v/>
      </c>
    </row>
    <row r="7035" spans="6:9" x14ac:dyDescent="0.25">
      <c r="F7035" s="6" t="str">
        <f>IF($A7035="","",$E7035-_xlfn.MAXIFS($E$2:$E7034,$C$2:$C7034,$C7035,$A$2:$A7034,$A7035))</f>
        <v/>
      </c>
      <c r="G7035" s="6" t="str">
        <f t="shared" si="330"/>
        <v/>
      </c>
      <c r="H7035" s="6" t="str">
        <f t="shared" si="331"/>
        <v/>
      </c>
      <c r="I7035" s="3" t="str">
        <f t="shared" si="332"/>
        <v/>
      </c>
    </row>
    <row r="7036" spans="6:9" x14ac:dyDescent="0.25">
      <c r="F7036" s="6" t="str">
        <f>IF($A7036="","",$E7036-_xlfn.MAXIFS($E$2:$E7035,$C$2:$C7035,$C7036,$A$2:$A7035,$A7036))</f>
        <v/>
      </c>
      <c r="G7036" s="6" t="str">
        <f t="shared" si="330"/>
        <v/>
      </c>
      <c r="H7036" s="6" t="str">
        <f t="shared" si="331"/>
        <v/>
      </c>
      <c r="I7036" s="3" t="str">
        <f t="shared" si="332"/>
        <v/>
      </c>
    </row>
    <row r="7037" spans="6:9" x14ac:dyDescent="0.25">
      <c r="F7037" s="6" t="str">
        <f>IF($A7037="","",$E7037-_xlfn.MAXIFS($E$2:$E7036,$C$2:$C7036,$C7037,$A$2:$A7036,$A7037))</f>
        <v/>
      </c>
      <c r="G7037" s="6" t="str">
        <f t="shared" si="330"/>
        <v/>
      </c>
      <c r="H7037" s="6" t="str">
        <f t="shared" si="331"/>
        <v/>
      </c>
      <c r="I7037" s="3" t="str">
        <f t="shared" si="332"/>
        <v/>
      </c>
    </row>
    <row r="7038" spans="6:9" x14ac:dyDescent="0.25">
      <c r="F7038" s="6" t="str">
        <f>IF($A7038="","",$E7038-_xlfn.MAXIFS($E$2:$E7037,$C$2:$C7037,$C7038,$A$2:$A7037,$A7038))</f>
        <v/>
      </c>
      <c r="G7038" s="6" t="str">
        <f t="shared" si="330"/>
        <v/>
      </c>
      <c r="H7038" s="6" t="str">
        <f t="shared" si="331"/>
        <v/>
      </c>
      <c r="I7038" s="3" t="str">
        <f t="shared" si="332"/>
        <v/>
      </c>
    </row>
    <row r="7039" spans="6:9" x14ac:dyDescent="0.25">
      <c r="F7039" s="6" t="str">
        <f>IF($A7039="","",$E7039-_xlfn.MAXIFS($E$2:$E7038,$C$2:$C7038,$C7039,$A$2:$A7038,$A7039))</f>
        <v/>
      </c>
      <c r="G7039" s="6" t="str">
        <f t="shared" si="330"/>
        <v/>
      </c>
      <c r="H7039" s="6" t="str">
        <f t="shared" si="331"/>
        <v/>
      </c>
      <c r="I7039" s="3" t="str">
        <f t="shared" si="332"/>
        <v/>
      </c>
    </row>
    <row r="7040" spans="6:9" x14ac:dyDescent="0.25">
      <c r="F7040" s="6" t="str">
        <f>IF($A7040="","",$E7040-_xlfn.MAXIFS($E$2:$E7039,$C$2:$C7039,$C7040,$A$2:$A7039,$A7040))</f>
        <v/>
      </c>
      <c r="G7040" s="6" t="str">
        <f t="shared" si="330"/>
        <v/>
      </c>
      <c r="H7040" s="6" t="str">
        <f t="shared" si="331"/>
        <v/>
      </c>
      <c r="I7040" s="3" t="str">
        <f t="shared" si="332"/>
        <v/>
      </c>
    </row>
    <row r="7041" spans="6:9" x14ac:dyDescent="0.25">
      <c r="F7041" s="6" t="str">
        <f>IF($A7041="","",$E7041-_xlfn.MAXIFS($E$2:$E7040,$C$2:$C7040,$C7041,$A$2:$A7040,$A7041))</f>
        <v/>
      </c>
      <c r="G7041" s="6" t="str">
        <f t="shared" si="330"/>
        <v/>
      </c>
      <c r="H7041" s="6" t="str">
        <f t="shared" si="331"/>
        <v/>
      </c>
      <c r="I7041" s="3" t="str">
        <f t="shared" si="332"/>
        <v/>
      </c>
    </row>
    <row r="7042" spans="6:9" x14ac:dyDescent="0.25">
      <c r="F7042" s="6" t="str">
        <f>IF($A7042="","",$E7042-_xlfn.MAXIFS($E$2:$E7041,$C$2:$C7041,$C7042,$A$2:$A7041,$A7042))</f>
        <v/>
      </c>
      <c r="G7042" s="6" t="str">
        <f t="shared" si="330"/>
        <v/>
      </c>
      <c r="H7042" s="6" t="str">
        <f t="shared" si="331"/>
        <v/>
      </c>
      <c r="I7042" s="3" t="str">
        <f t="shared" si="332"/>
        <v/>
      </c>
    </row>
    <row r="7043" spans="6:9" x14ac:dyDescent="0.25">
      <c r="F7043" s="6" t="str">
        <f>IF($A7043="","",$E7043-_xlfn.MAXIFS($E$2:$E7042,$C$2:$C7042,$C7043,$A$2:$A7042,$A7043))</f>
        <v/>
      </c>
      <c r="G7043" s="6" t="str">
        <f t="shared" si="330"/>
        <v/>
      </c>
      <c r="H7043" s="6" t="str">
        <f t="shared" si="331"/>
        <v/>
      </c>
      <c r="I7043" s="3" t="str">
        <f t="shared" si="332"/>
        <v/>
      </c>
    </row>
    <row r="7044" spans="6:9" x14ac:dyDescent="0.25">
      <c r="F7044" s="6" t="str">
        <f>IF($A7044="","",$E7044-_xlfn.MAXIFS($E$2:$E7043,$C$2:$C7043,$C7044,$A$2:$A7043,$A7044))</f>
        <v/>
      </c>
      <c r="G7044" s="6" t="str">
        <f t="shared" si="330"/>
        <v/>
      </c>
      <c r="H7044" s="6" t="str">
        <f t="shared" si="331"/>
        <v/>
      </c>
      <c r="I7044" s="3" t="str">
        <f t="shared" si="332"/>
        <v/>
      </c>
    </row>
    <row r="7045" spans="6:9" x14ac:dyDescent="0.25">
      <c r="F7045" s="6" t="str">
        <f>IF($A7045="","",$E7045-_xlfn.MAXIFS($E$2:$E7044,$C$2:$C7044,$C7045,$A$2:$A7044,$A7045))</f>
        <v/>
      </c>
      <c r="G7045" s="6" t="str">
        <f t="shared" si="330"/>
        <v/>
      </c>
      <c r="H7045" s="6" t="str">
        <f t="shared" si="331"/>
        <v/>
      </c>
      <c r="I7045" s="3" t="str">
        <f t="shared" si="332"/>
        <v/>
      </c>
    </row>
    <row r="7046" spans="6:9" x14ac:dyDescent="0.25">
      <c r="F7046" s="6" t="str">
        <f>IF($A7046="","",$E7046-_xlfn.MAXIFS($E$2:$E7045,$C$2:$C7045,$C7046,$A$2:$A7045,$A7046))</f>
        <v/>
      </c>
      <c r="G7046" s="6" t="str">
        <f t="shared" si="330"/>
        <v/>
      </c>
      <c r="H7046" s="6" t="str">
        <f t="shared" si="331"/>
        <v/>
      </c>
      <c r="I7046" s="3" t="str">
        <f t="shared" si="332"/>
        <v/>
      </c>
    </row>
    <row r="7047" spans="6:9" x14ac:dyDescent="0.25">
      <c r="F7047" s="6" t="str">
        <f>IF($A7047="","",$E7047-_xlfn.MAXIFS($E$2:$E7046,$C$2:$C7046,$C7047,$A$2:$A7046,$A7047))</f>
        <v/>
      </c>
      <c r="G7047" s="6" t="str">
        <f t="shared" si="330"/>
        <v/>
      </c>
      <c r="H7047" s="6" t="str">
        <f t="shared" si="331"/>
        <v/>
      </c>
      <c r="I7047" s="3" t="str">
        <f t="shared" si="332"/>
        <v/>
      </c>
    </row>
    <row r="7048" spans="6:9" x14ac:dyDescent="0.25">
      <c r="F7048" s="6" t="str">
        <f>IF($A7048="","",$E7048-_xlfn.MAXIFS($E$2:$E7047,$C$2:$C7047,$C7048,$A$2:$A7047,$A7048))</f>
        <v/>
      </c>
      <c r="G7048" s="6" t="str">
        <f t="shared" si="330"/>
        <v/>
      </c>
      <c r="H7048" s="6" t="str">
        <f t="shared" si="331"/>
        <v/>
      </c>
      <c r="I7048" s="3" t="str">
        <f t="shared" si="332"/>
        <v/>
      </c>
    </row>
    <row r="7049" spans="6:9" x14ac:dyDescent="0.25">
      <c r="F7049" s="6" t="str">
        <f>IF($A7049="","",$E7049-_xlfn.MAXIFS($E$2:$E7048,$C$2:$C7048,$C7049,$A$2:$A7048,$A7049))</f>
        <v/>
      </c>
      <c r="G7049" s="6" t="str">
        <f t="shared" ref="G7049:G7112" si="333">IF($A7049="","",HOUR($D7049))</f>
        <v/>
      </c>
      <c r="H7049" s="6" t="str">
        <f t="shared" ref="H7049:H7112" si="334">IF($A7049="","",MINUTE($D7049))</f>
        <v/>
      </c>
      <c r="I7049" s="3" t="str">
        <f t="shared" si="332"/>
        <v/>
      </c>
    </row>
    <row r="7050" spans="6:9" x14ac:dyDescent="0.25">
      <c r="F7050" s="6" t="str">
        <f>IF($A7050="","",$E7050-_xlfn.MAXIFS($E$2:$E7049,$C$2:$C7049,$C7050,$A$2:$A7049,$A7050))</f>
        <v/>
      </c>
      <c r="G7050" s="6" t="str">
        <f t="shared" si="333"/>
        <v/>
      </c>
      <c r="H7050" s="6" t="str">
        <f t="shared" si="334"/>
        <v/>
      </c>
      <c r="I7050" s="3" t="str">
        <f t="shared" ref="I7050:I7113" si="335">IF($F7050&lt;0,"ERROR","")</f>
        <v/>
      </c>
    </row>
    <row r="7051" spans="6:9" x14ac:dyDescent="0.25">
      <c r="F7051" s="6" t="str">
        <f>IF($A7051="","",$E7051-_xlfn.MAXIFS($E$2:$E7050,$C$2:$C7050,$C7051,$A$2:$A7050,$A7051))</f>
        <v/>
      </c>
      <c r="G7051" s="6" t="str">
        <f t="shared" si="333"/>
        <v/>
      </c>
      <c r="H7051" s="6" t="str">
        <f t="shared" si="334"/>
        <v/>
      </c>
      <c r="I7051" s="3" t="str">
        <f t="shared" si="335"/>
        <v/>
      </c>
    </row>
    <row r="7052" spans="6:9" x14ac:dyDescent="0.25">
      <c r="F7052" s="6" t="str">
        <f>IF($A7052="","",$E7052-_xlfn.MAXIFS($E$2:$E7051,$C$2:$C7051,$C7052,$A$2:$A7051,$A7052))</f>
        <v/>
      </c>
      <c r="G7052" s="6" t="str">
        <f t="shared" si="333"/>
        <v/>
      </c>
      <c r="H7052" s="6" t="str">
        <f t="shared" si="334"/>
        <v/>
      </c>
      <c r="I7052" s="3" t="str">
        <f t="shared" si="335"/>
        <v/>
      </c>
    </row>
    <row r="7053" spans="6:9" x14ac:dyDescent="0.25">
      <c r="F7053" s="6" t="str">
        <f>IF($A7053="","",$E7053-_xlfn.MAXIFS($E$2:$E7052,$C$2:$C7052,$C7053,$A$2:$A7052,$A7053))</f>
        <v/>
      </c>
      <c r="G7053" s="6" t="str">
        <f t="shared" si="333"/>
        <v/>
      </c>
      <c r="H7053" s="6" t="str">
        <f t="shared" si="334"/>
        <v/>
      </c>
      <c r="I7053" s="3" t="str">
        <f t="shared" si="335"/>
        <v/>
      </c>
    </row>
    <row r="7054" spans="6:9" x14ac:dyDescent="0.25">
      <c r="F7054" s="6" t="str">
        <f>IF($A7054="","",$E7054-_xlfn.MAXIFS($E$2:$E7053,$C$2:$C7053,$C7054,$A$2:$A7053,$A7054))</f>
        <v/>
      </c>
      <c r="G7054" s="6" t="str">
        <f t="shared" si="333"/>
        <v/>
      </c>
      <c r="H7054" s="6" t="str">
        <f t="shared" si="334"/>
        <v/>
      </c>
      <c r="I7054" s="3" t="str">
        <f t="shared" si="335"/>
        <v/>
      </c>
    </row>
    <row r="7055" spans="6:9" x14ac:dyDescent="0.25">
      <c r="F7055" s="6" t="str">
        <f>IF($A7055="","",$E7055-_xlfn.MAXIFS($E$2:$E7054,$C$2:$C7054,$C7055,$A$2:$A7054,$A7055))</f>
        <v/>
      </c>
      <c r="G7055" s="6" t="str">
        <f t="shared" si="333"/>
        <v/>
      </c>
      <c r="H7055" s="6" t="str">
        <f t="shared" si="334"/>
        <v/>
      </c>
      <c r="I7055" s="3" t="str">
        <f t="shared" si="335"/>
        <v/>
      </c>
    </row>
    <row r="7056" spans="6:9" x14ac:dyDescent="0.25">
      <c r="F7056" s="6" t="str">
        <f>IF($A7056="","",$E7056-_xlfn.MAXIFS($E$2:$E7055,$C$2:$C7055,$C7056,$A$2:$A7055,$A7056))</f>
        <v/>
      </c>
      <c r="G7056" s="6" t="str">
        <f t="shared" si="333"/>
        <v/>
      </c>
      <c r="H7056" s="6" t="str">
        <f t="shared" si="334"/>
        <v/>
      </c>
      <c r="I7056" s="3" t="str">
        <f t="shared" si="335"/>
        <v/>
      </c>
    </row>
    <row r="7057" spans="6:9" x14ac:dyDescent="0.25">
      <c r="F7057" s="6" t="str">
        <f>IF($A7057="","",$E7057-_xlfn.MAXIFS($E$2:$E7056,$C$2:$C7056,$C7057,$A$2:$A7056,$A7057))</f>
        <v/>
      </c>
      <c r="G7057" s="6" t="str">
        <f t="shared" si="333"/>
        <v/>
      </c>
      <c r="H7057" s="6" t="str">
        <f t="shared" si="334"/>
        <v/>
      </c>
      <c r="I7057" s="3" t="str">
        <f t="shared" si="335"/>
        <v/>
      </c>
    </row>
    <row r="7058" spans="6:9" x14ac:dyDescent="0.25">
      <c r="F7058" s="6" t="str">
        <f>IF($A7058="","",$E7058-_xlfn.MAXIFS($E$2:$E7057,$C$2:$C7057,$C7058,$A$2:$A7057,$A7058))</f>
        <v/>
      </c>
      <c r="G7058" s="6" t="str">
        <f t="shared" si="333"/>
        <v/>
      </c>
      <c r="H7058" s="6" t="str">
        <f t="shared" si="334"/>
        <v/>
      </c>
      <c r="I7058" s="3" t="str">
        <f t="shared" si="335"/>
        <v/>
      </c>
    </row>
    <row r="7059" spans="6:9" x14ac:dyDescent="0.25">
      <c r="F7059" s="6" t="str">
        <f>IF($A7059="","",$E7059-_xlfn.MAXIFS($E$2:$E7058,$C$2:$C7058,$C7059,$A$2:$A7058,$A7059))</f>
        <v/>
      </c>
      <c r="G7059" s="6" t="str">
        <f t="shared" si="333"/>
        <v/>
      </c>
      <c r="H7059" s="6" t="str">
        <f t="shared" si="334"/>
        <v/>
      </c>
      <c r="I7059" s="3" t="str">
        <f t="shared" si="335"/>
        <v/>
      </c>
    </row>
    <row r="7060" spans="6:9" x14ac:dyDescent="0.25">
      <c r="F7060" s="6" t="str">
        <f>IF($A7060="","",$E7060-_xlfn.MAXIFS($E$2:$E7059,$C$2:$C7059,$C7060,$A$2:$A7059,$A7060))</f>
        <v/>
      </c>
      <c r="G7060" s="6" t="str">
        <f t="shared" si="333"/>
        <v/>
      </c>
      <c r="H7060" s="6" t="str">
        <f t="shared" si="334"/>
        <v/>
      </c>
      <c r="I7060" s="3" t="str">
        <f t="shared" si="335"/>
        <v/>
      </c>
    </row>
    <row r="7061" spans="6:9" x14ac:dyDescent="0.25">
      <c r="F7061" s="6" t="str">
        <f>IF($A7061="","",$E7061-_xlfn.MAXIFS($E$2:$E7060,$C$2:$C7060,$C7061,$A$2:$A7060,$A7061))</f>
        <v/>
      </c>
      <c r="G7061" s="6" t="str">
        <f t="shared" si="333"/>
        <v/>
      </c>
      <c r="H7061" s="6" t="str">
        <f t="shared" si="334"/>
        <v/>
      </c>
      <c r="I7061" s="3" t="str">
        <f t="shared" si="335"/>
        <v/>
      </c>
    </row>
    <row r="7062" spans="6:9" x14ac:dyDescent="0.25">
      <c r="F7062" s="6" t="str">
        <f>IF($A7062="","",$E7062-_xlfn.MAXIFS($E$2:$E7061,$C$2:$C7061,$C7062,$A$2:$A7061,$A7062))</f>
        <v/>
      </c>
      <c r="G7062" s="6" t="str">
        <f t="shared" si="333"/>
        <v/>
      </c>
      <c r="H7062" s="6" t="str">
        <f t="shared" si="334"/>
        <v/>
      </c>
      <c r="I7062" s="3" t="str">
        <f t="shared" si="335"/>
        <v/>
      </c>
    </row>
    <row r="7063" spans="6:9" x14ac:dyDescent="0.25">
      <c r="F7063" s="6" t="str">
        <f>IF($A7063="","",$E7063-_xlfn.MAXIFS($E$2:$E7062,$C$2:$C7062,$C7063,$A$2:$A7062,$A7063))</f>
        <v/>
      </c>
      <c r="G7063" s="6" t="str">
        <f t="shared" si="333"/>
        <v/>
      </c>
      <c r="H7063" s="6" t="str">
        <f t="shared" si="334"/>
        <v/>
      </c>
      <c r="I7063" s="3" t="str">
        <f t="shared" si="335"/>
        <v/>
      </c>
    </row>
    <row r="7064" spans="6:9" x14ac:dyDescent="0.25">
      <c r="F7064" s="6" t="str">
        <f>IF($A7064="","",$E7064-_xlfn.MAXIFS($E$2:$E7063,$C$2:$C7063,$C7064,$A$2:$A7063,$A7064))</f>
        <v/>
      </c>
      <c r="G7064" s="6" t="str">
        <f t="shared" si="333"/>
        <v/>
      </c>
      <c r="H7064" s="6" t="str">
        <f t="shared" si="334"/>
        <v/>
      </c>
      <c r="I7064" s="3" t="str">
        <f t="shared" si="335"/>
        <v/>
      </c>
    </row>
    <row r="7065" spans="6:9" x14ac:dyDescent="0.25">
      <c r="F7065" s="6" t="str">
        <f>IF($A7065="","",$E7065-_xlfn.MAXIFS($E$2:$E7064,$C$2:$C7064,$C7065,$A$2:$A7064,$A7065))</f>
        <v/>
      </c>
      <c r="G7065" s="6" t="str">
        <f t="shared" si="333"/>
        <v/>
      </c>
      <c r="H7065" s="6" t="str">
        <f t="shared" si="334"/>
        <v/>
      </c>
      <c r="I7065" s="3" t="str">
        <f t="shared" si="335"/>
        <v/>
      </c>
    </row>
    <row r="7066" spans="6:9" x14ac:dyDescent="0.25">
      <c r="F7066" s="6" t="str">
        <f>IF($A7066="","",$E7066-_xlfn.MAXIFS($E$2:$E7065,$C$2:$C7065,$C7066,$A$2:$A7065,$A7066))</f>
        <v/>
      </c>
      <c r="G7066" s="6" t="str">
        <f t="shared" si="333"/>
        <v/>
      </c>
      <c r="H7066" s="6" t="str">
        <f t="shared" si="334"/>
        <v/>
      </c>
      <c r="I7066" s="3" t="str">
        <f t="shared" si="335"/>
        <v/>
      </c>
    </row>
    <row r="7067" spans="6:9" x14ac:dyDescent="0.25">
      <c r="F7067" s="6" t="str">
        <f>IF($A7067="","",$E7067-_xlfn.MAXIFS($E$2:$E7066,$C$2:$C7066,$C7067,$A$2:$A7066,$A7067))</f>
        <v/>
      </c>
      <c r="G7067" s="6" t="str">
        <f t="shared" si="333"/>
        <v/>
      </c>
      <c r="H7067" s="6" t="str">
        <f t="shared" si="334"/>
        <v/>
      </c>
      <c r="I7067" s="3" t="str">
        <f t="shared" si="335"/>
        <v/>
      </c>
    </row>
    <row r="7068" spans="6:9" x14ac:dyDescent="0.25">
      <c r="F7068" s="6" t="str">
        <f>IF($A7068="","",$E7068-_xlfn.MAXIFS($E$2:$E7067,$C$2:$C7067,$C7068,$A$2:$A7067,$A7068))</f>
        <v/>
      </c>
      <c r="G7068" s="6" t="str">
        <f t="shared" si="333"/>
        <v/>
      </c>
      <c r="H7068" s="6" t="str">
        <f t="shared" si="334"/>
        <v/>
      </c>
      <c r="I7068" s="3" t="str">
        <f t="shared" si="335"/>
        <v/>
      </c>
    </row>
    <row r="7069" spans="6:9" x14ac:dyDescent="0.25">
      <c r="F7069" s="6" t="str">
        <f>IF($A7069="","",$E7069-_xlfn.MAXIFS($E$2:$E7068,$C$2:$C7068,$C7069,$A$2:$A7068,$A7069))</f>
        <v/>
      </c>
      <c r="G7069" s="6" t="str">
        <f t="shared" si="333"/>
        <v/>
      </c>
      <c r="H7069" s="6" t="str">
        <f t="shared" si="334"/>
        <v/>
      </c>
      <c r="I7069" s="3" t="str">
        <f t="shared" si="335"/>
        <v/>
      </c>
    </row>
    <row r="7070" spans="6:9" x14ac:dyDescent="0.25">
      <c r="F7070" s="6" t="str">
        <f>IF($A7070="","",$E7070-_xlfn.MAXIFS($E$2:$E7069,$C$2:$C7069,$C7070,$A$2:$A7069,$A7070))</f>
        <v/>
      </c>
      <c r="G7070" s="6" t="str">
        <f t="shared" si="333"/>
        <v/>
      </c>
      <c r="H7070" s="6" t="str">
        <f t="shared" si="334"/>
        <v/>
      </c>
      <c r="I7070" s="3" t="str">
        <f t="shared" si="335"/>
        <v/>
      </c>
    </row>
    <row r="7071" spans="6:9" x14ac:dyDescent="0.25">
      <c r="F7071" s="6" t="str">
        <f>IF($A7071="","",$E7071-_xlfn.MAXIFS($E$2:$E7070,$C$2:$C7070,$C7071,$A$2:$A7070,$A7071))</f>
        <v/>
      </c>
      <c r="G7071" s="6" t="str">
        <f t="shared" si="333"/>
        <v/>
      </c>
      <c r="H7071" s="6" t="str">
        <f t="shared" si="334"/>
        <v/>
      </c>
      <c r="I7071" s="3" t="str">
        <f t="shared" si="335"/>
        <v/>
      </c>
    </row>
    <row r="7072" spans="6:9" x14ac:dyDescent="0.25">
      <c r="F7072" s="6" t="str">
        <f>IF($A7072="","",$E7072-_xlfn.MAXIFS($E$2:$E7071,$C$2:$C7071,$C7072,$A$2:$A7071,$A7072))</f>
        <v/>
      </c>
      <c r="G7072" s="6" t="str">
        <f t="shared" si="333"/>
        <v/>
      </c>
      <c r="H7072" s="6" t="str">
        <f t="shared" si="334"/>
        <v/>
      </c>
      <c r="I7072" s="3" t="str">
        <f t="shared" si="335"/>
        <v/>
      </c>
    </row>
    <row r="7073" spans="6:9" x14ac:dyDescent="0.25">
      <c r="F7073" s="6" t="str">
        <f>IF($A7073="","",$E7073-_xlfn.MAXIFS($E$2:$E7072,$C$2:$C7072,$C7073,$A$2:$A7072,$A7073))</f>
        <v/>
      </c>
      <c r="G7073" s="6" t="str">
        <f t="shared" si="333"/>
        <v/>
      </c>
      <c r="H7073" s="6" t="str">
        <f t="shared" si="334"/>
        <v/>
      </c>
      <c r="I7073" s="3" t="str">
        <f t="shared" si="335"/>
        <v/>
      </c>
    </row>
    <row r="7074" spans="6:9" x14ac:dyDescent="0.25">
      <c r="F7074" s="6" t="str">
        <f>IF($A7074="","",$E7074-_xlfn.MAXIFS($E$2:$E7073,$C$2:$C7073,$C7074,$A$2:$A7073,$A7074))</f>
        <v/>
      </c>
      <c r="G7074" s="6" t="str">
        <f t="shared" si="333"/>
        <v/>
      </c>
      <c r="H7074" s="6" t="str">
        <f t="shared" si="334"/>
        <v/>
      </c>
      <c r="I7074" s="3" t="str">
        <f t="shared" si="335"/>
        <v/>
      </c>
    </row>
    <row r="7075" spans="6:9" x14ac:dyDescent="0.25">
      <c r="F7075" s="6" t="str">
        <f>IF($A7075="","",$E7075-_xlfn.MAXIFS($E$2:$E7074,$C$2:$C7074,$C7075,$A$2:$A7074,$A7075))</f>
        <v/>
      </c>
      <c r="G7075" s="6" t="str">
        <f t="shared" si="333"/>
        <v/>
      </c>
      <c r="H7075" s="6" t="str">
        <f t="shared" si="334"/>
        <v/>
      </c>
      <c r="I7075" s="3" t="str">
        <f t="shared" si="335"/>
        <v/>
      </c>
    </row>
    <row r="7076" spans="6:9" x14ac:dyDescent="0.25">
      <c r="F7076" s="6" t="str">
        <f>IF($A7076="","",$E7076-_xlfn.MAXIFS($E$2:$E7075,$C$2:$C7075,$C7076,$A$2:$A7075,$A7076))</f>
        <v/>
      </c>
      <c r="G7076" s="6" t="str">
        <f t="shared" si="333"/>
        <v/>
      </c>
      <c r="H7076" s="6" t="str">
        <f t="shared" si="334"/>
        <v/>
      </c>
      <c r="I7076" s="3" t="str">
        <f t="shared" si="335"/>
        <v/>
      </c>
    </row>
    <row r="7077" spans="6:9" x14ac:dyDescent="0.25">
      <c r="F7077" s="6" t="str">
        <f>IF($A7077="","",$E7077-_xlfn.MAXIFS($E$2:$E7076,$C$2:$C7076,$C7077,$A$2:$A7076,$A7077))</f>
        <v/>
      </c>
      <c r="G7077" s="6" t="str">
        <f t="shared" si="333"/>
        <v/>
      </c>
      <c r="H7077" s="6" t="str">
        <f t="shared" si="334"/>
        <v/>
      </c>
      <c r="I7077" s="3" t="str">
        <f t="shared" si="335"/>
        <v/>
      </c>
    </row>
    <row r="7078" spans="6:9" x14ac:dyDescent="0.25">
      <c r="F7078" s="6" t="str">
        <f>IF($A7078="","",$E7078-_xlfn.MAXIFS($E$2:$E7077,$C$2:$C7077,$C7078,$A$2:$A7077,$A7078))</f>
        <v/>
      </c>
      <c r="G7078" s="6" t="str">
        <f t="shared" si="333"/>
        <v/>
      </c>
      <c r="H7078" s="6" t="str">
        <f t="shared" si="334"/>
        <v/>
      </c>
      <c r="I7078" s="3" t="str">
        <f t="shared" si="335"/>
        <v/>
      </c>
    </row>
    <row r="7079" spans="6:9" x14ac:dyDescent="0.25">
      <c r="F7079" s="6" t="str">
        <f>IF($A7079="","",$E7079-_xlfn.MAXIFS($E$2:$E7078,$C$2:$C7078,$C7079,$A$2:$A7078,$A7079))</f>
        <v/>
      </c>
      <c r="G7079" s="6" t="str">
        <f t="shared" si="333"/>
        <v/>
      </c>
      <c r="H7079" s="6" t="str">
        <f t="shared" si="334"/>
        <v/>
      </c>
      <c r="I7079" s="3" t="str">
        <f t="shared" si="335"/>
        <v/>
      </c>
    </row>
    <row r="7080" spans="6:9" x14ac:dyDescent="0.25">
      <c r="F7080" s="6" t="str">
        <f>IF($A7080="","",$E7080-_xlfn.MAXIFS($E$2:$E7079,$C$2:$C7079,$C7080,$A$2:$A7079,$A7080))</f>
        <v/>
      </c>
      <c r="G7080" s="6" t="str">
        <f t="shared" si="333"/>
        <v/>
      </c>
      <c r="H7080" s="6" t="str">
        <f t="shared" si="334"/>
        <v/>
      </c>
      <c r="I7080" s="3" t="str">
        <f t="shared" si="335"/>
        <v/>
      </c>
    </row>
    <row r="7081" spans="6:9" x14ac:dyDescent="0.25">
      <c r="F7081" s="6" t="str">
        <f>IF($A7081="","",$E7081-_xlfn.MAXIFS($E$2:$E7080,$C$2:$C7080,$C7081,$A$2:$A7080,$A7081))</f>
        <v/>
      </c>
      <c r="G7081" s="6" t="str">
        <f t="shared" si="333"/>
        <v/>
      </c>
      <c r="H7081" s="6" t="str">
        <f t="shared" si="334"/>
        <v/>
      </c>
      <c r="I7081" s="3" t="str">
        <f t="shared" si="335"/>
        <v/>
      </c>
    </row>
    <row r="7082" spans="6:9" x14ac:dyDescent="0.25">
      <c r="F7082" s="6" t="str">
        <f>IF($A7082="","",$E7082-_xlfn.MAXIFS($E$2:$E7081,$C$2:$C7081,$C7082,$A$2:$A7081,$A7082))</f>
        <v/>
      </c>
      <c r="G7082" s="6" t="str">
        <f t="shared" si="333"/>
        <v/>
      </c>
      <c r="H7082" s="6" t="str">
        <f t="shared" si="334"/>
        <v/>
      </c>
      <c r="I7082" s="3" t="str">
        <f t="shared" si="335"/>
        <v/>
      </c>
    </row>
    <row r="7083" spans="6:9" x14ac:dyDescent="0.25">
      <c r="F7083" s="6" t="str">
        <f>IF($A7083="","",$E7083-_xlfn.MAXIFS($E$2:$E7082,$C$2:$C7082,$C7083,$A$2:$A7082,$A7083))</f>
        <v/>
      </c>
      <c r="G7083" s="6" t="str">
        <f t="shared" si="333"/>
        <v/>
      </c>
      <c r="H7083" s="6" t="str">
        <f t="shared" si="334"/>
        <v/>
      </c>
      <c r="I7083" s="3" t="str">
        <f t="shared" si="335"/>
        <v/>
      </c>
    </row>
    <row r="7084" spans="6:9" x14ac:dyDescent="0.25">
      <c r="F7084" s="6" t="str">
        <f>IF($A7084="","",$E7084-_xlfn.MAXIFS($E$2:$E7083,$C$2:$C7083,$C7084,$A$2:$A7083,$A7084))</f>
        <v/>
      </c>
      <c r="G7084" s="6" t="str">
        <f t="shared" si="333"/>
        <v/>
      </c>
      <c r="H7084" s="6" t="str">
        <f t="shared" si="334"/>
        <v/>
      </c>
      <c r="I7084" s="3" t="str">
        <f t="shared" si="335"/>
        <v/>
      </c>
    </row>
    <row r="7085" spans="6:9" x14ac:dyDescent="0.25">
      <c r="F7085" s="6" t="str">
        <f>IF($A7085="","",$E7085-_xlfn.MAXIFS($E$2:$E7084,$C$2:$C7084,$C7085,$A$2:$A7084,$A7085))</f>
        <v/>
      </c>
      <c r="G7085" s="6" t="str">
        <f t="shared" si="333"/>
        <v/>
      </c>
      <c r="H7085" s="6" t="str">
        <f t="shared" si="334"/>
        <v/>
      </c>
      <c r="I7085" s="3" t="str">
        <f t="shared" si="335"/>
        <v/>
      </c>
    </row>
    <row r="7086" spans="6:9" x14ac:dyDescent="0.25">
      <c r="F7086" s="6" t="str">
        <f>IF($A7086="","",$E7086-_xlfn.MAXIFS($E$2:$E7085,$C$2:$C7085,$C7086,$A$2:$A7085,$A7086))</f>
        <v/>
      </c>
      <c r="G7086" s="6" t="str">
        <f t="shared" si="333"/>
        <v/>
      </c>
      <c r="H7086" s="6" t="str">
        <f t="shared" si="334"/>
        <v/>
      </c>
      <c r="I7086" s="3" t="str">
        <f t="shared" si="335"/>
        <v/>
      </c>
    </row>
    <row r="7087" spans="6:9" x14ac:dyDescent="0.25">
      <c r="F7087" s="6" t="str">
        <f>IF($A7087="","",$E7087-_xlfn.MAXIFS($E$2:$E7086,$C$2:$C7086,$C7087,$A$2:$A7086,$A7087))</f>
        <v/>
      </c>
      <c r="G7087" s="6" t="str">
        <f t="shared" si="333"/>
        <v/>
      </c>
      <c r="H7087" s="6" t="str">
        <f t="shared" si="334"/>
        <v/>
      </c>
      <c r="I7087" s="3" t="str">
        <f t="shared" si="335"/>
        <v/>
      </c>
    </row>
    <row r="7088" spans="6:9" x14ac:dyDescent="0.25">
      <c r="F7088" s="6" t="str">
        <f>IF($A7088="","",$E7088-_xlfn.MAXIFS($E$2:$E7087,$C$2:$C7087,$C7088,$A$2:$A7087,$A7088))</f>
        <v/>
      </c>
      <c r="G7088" s="6" t="str">
        <f t="shared" si="333"/>
        <v/>
      </c>
      <c r="H7088" s="6" t="str">
        <f t="shared" si="334"/>
        <v/>
      </c>
      <c r="I7088" s="3" t="str">
        <f t="shared" si="335"/>
        <v/>
      </c>
    </row>
    <row r="7089" spans="6:9" x14ac:dyDescent="0.25">
      <c r="F7089" s="6" t="str">
        <f>IF($A7089="","",$E7089-_xlfn.MAXIFS($E$2:$E7088,$C$2:$C7088,$C7089,$A$2:$A7088,$A7089))</f>
        <v/>
      </c>
      <c r="G7089" s="6" t="str">
        <f t="shared" si="333"/>
        <v/>
      </c>
      <c r="H7089" s="6" t="str">
        <f t="shared" si="334"/>
        <v/>
      </c>
      <c r="I7089" s="3" t="str">
        <f t="shared" si="335"/>
        <v/>
      </c>
    </row>
    <row r="7090" spans="6:9" x14ac:dyDescent="0.25">
      <c r="F7090" s="6" t="str">
        <f>IF($A7090="","",$E7090-_xlfn.MAXIFS($E$2:$E7089,$C$2:$C7089,$C7090,$A$2:$A7089,$A7090))</f>
        <v/>
      </c>
      <c r="G7090" s="6" t="str">
        <f t="shared" si="333"/>
        <v/>
      </c>
      <c r="H7090" s="6" t="str">
        <f t="shared" si="334"/>
        <v/>
      </c>
      <c r="I7090" s="3" t="str">
        <f t="shared" si="335"/>
        <v/>
      </c>
    </row>
    <row r="7091" spans="6:9" x14ac:dyDescent="0.25">
      <c r="F7091" s="6" t="str">
        <f>IF($A7091="","",$E7091-_xlfn.MAXIFS($E$2:$E7090,$C$2:$C7090,$C7091,$A$2:$A7090,$A7091))</f>
        <v/>
      </c>
      <c r="G7091" s="6" t="str">
        <f t="shared" si="333"/>
        <v/>
      </c>
      <c r="H7091" s="6" t="str">
        <f t="shared" si="334"/>
        <v/>
      </c>
      <c r="I7091" s="3" t="str">
        <f t="shared" si="335"/>
        <v/>
      </c>
    </row>
    <row r="7092" spans="6:9" x14ac:dyDescent="0.25">
      <c r="F7092" s="6" t="str">
        <f>IF($A7092="","",$E7092-_xlfn.MAXIFS($E$2:$E7091,$C$2:$C7091,$C7092,$A$2:$A7091,$A7092))</f>
        <v/>
      </c>
      <c r="G7092" s="6" t="str">
        <f t="shared" si="333"/>
        <v/>
      </c>
      <c r="H7092" s="6" t="str">
        <f t="shared" si="334"/>
        <v/>
      </c>
      <c r="I7092" s="3" t="str">
        <f t="shared" si="335"/>
        <v/>
      </c>
    </row>
    <row r="7093" spans="6:9" x14ac:dyDescent="0.25">
      <c r="F7093" s="6" t="str">
        <f>IF($A7093="","",$E7093-_xlfn.MAXIFS($E$2:$E7092,$C$2:$C7092,$C7093,$A$2:$A7092,$A7093))</f>
        <v/>
      </c>
      <c r="G7093" s="6" t="str">
        <f t="shared" si="333"/>
        <v/>
      </c>
      <c r="H7093" s="6" t="str">
        <f t="shared" si="334"/>
        <v/>
      </c>
      <c r="I7093" s="3" t="str">
        <f t="shared" si="335"/>
        <v/>
      </c>
    </row>
    <row r="7094" spans="6:9" x14ac:dyDescent="0.25">
      <c r="F7094" s="6" t="str">
        <f>IF($A7094="","",$E7094-_xlfn.MAXIFS($E$2:$E7093,$C$2:$C7093,$C7094,$A$2:$A7093,$A7094))</f>
        <v/>
      </c>
      <c r="G7094" s="6" t="str">
        <f t="shared" si="333"/>
        <v/>
      </c>
      <c r="H7094" s="6" t="str">
        <f t="shared" si="334"/>
        <v/>
      </c>
      <c r="I7094" s="3" t="str">
        <f t="shared" si="335"/>
        <v/>
      </c>
    </row>
    <row r="7095" spans="6:9" x14ac:dyDescent="0.25">
      <c r="F7095" s="6" t="str">
        <f>IF($A7095="","",$E7095-_xlfn.MAXIFS($E$2:$E7094,$C$2:$C7094,$C7095,$A$2:$A7094,$A7095))</f>
        <v/>
      </c>
      <c r="G7095" s="6" t="str">
        <f t="shared" si="333"/>
        <v/>
      </c>
      <c r="H7095" s="6" t="str">
        <f t="shared" si="334"/>
        <v/>
      </c>
      <c r="I7095" s="3" t="str">
        <f t="shared" si="335"/>
        <v/>
      </c>
    </row>
    <row r="7096" spans="6:9" x14ac:dyDescent="0.25">
      <c r="F7096" s="6" t="str">
        <f>IF($A7096="","",$E7096-_xlfn.MAXIFS($E$2:$E7095,$C$2:$C7095,$C7096,$A$2:$A7095,$A7096))</f>
        <v/>
      </c>
      <c r="G7096" s="6" t="str">
        <f t="shared" si="333"/>
        <v/>
      </c>
      <c r="H7096" s="6" t="str">
        <f t="shared" si="334"/>
        <v/>
      </c>
      <c r="I7096" s="3" t="str">
        <f t="shared" si="335"/>
        <v/>
      </c>
    </row>
    <row r="7097" spans="6:9" x14ac:dyDescent="0.25">
      <c r="F7097" s="6" t="str">
        <f>IF($A7097="","",$E7097-_xlfn.MAXIFS($E$2:$E7096,$C$2:$C7096,$C7097,$A$2:$A7096,$A7097))</f>
        <v/>
      </c>
      <c r="G7097" s="6" t="str">
        <f t="shared" si="333"/>
        <v/>
      </c>
      <c r="H7097" s="6" t="str">
        <f t="shared" si="334"/>
        <v/>
      </c>
      <c r="I7097" s="3" t="str">
        <f t="shared" si="335"/>
        <v/>
      </c>
    </row>
    <row r="7098" spans="6:9" x14ac:dyDescent="0.25">
      <c r="F7098" s="6" t="str">
        <f>IF($A7098="","",$E7098-_xlfn.MAXIFS($E$2:$E7097,$C$2:$C7097,$C7098,$A$2:$A7097,$A7098))</f>
        <v/>
      </c>
      <c r="G7098" s="6" t="str">
        <f t="shared" si="333"/>
        <v/>
      </c>
      <c r="H7098" s="6" t="str">
        <f t="shared" si="334"/>
        <v/>
      </c>
      <c r="I7098" s="3" t="str">
        <f t="shared" si="335"/>
        <v/>
      </c>
    </row>
    <row r="7099" spans="6:9" x14ac:dyDescent="0.25">
      <c r="F7099" s="6" t="str">
        <f>IF($A7099="","",$E7099-_xlfn.MAXIFS($E$2:$E7098,$C$2:$C7098,$C7099,$A$2:$A7098,$A7099))</f>
        <v/>
      </c>
      <c r="G7099" s="6" t="str">
        <f t="shared" si="333"/>
        <v/>
      </c>
      <c r="H7099" s="6" t="str">
        <f t="shared" si="334"/>
        <v/>
      </c>
      <c r="I7099" s="3" t="str">
        <f t="shared" si="335"/>
        <v/>
      </c>
    </row>
    <row r="7100" spans="6:9" x14ac:dyDescent="0.25">
      <c r="F7100" s="6" t="str">
        <f>IF($A7100="","",$E7100-_xlfn.MAXIFS($E$2:$E7099,$C$2:$C7099,$C7100,$A$2:$A7099,$A7100))</f>
        <v/>
      </c>
      <c r="G7100" s="6" t="str">
        <f t="shared" si="333"/>
        <v/>
      </c>
      <c r="H7100" s="6" t="str">
        <f t="shared" si="334"/>
        <v/>
      </c>
      <c r="I7100" s="3" t="str">
        <f t="shared" si="335"/>
        <v/>
      </c>
    </row>
    <row r="7101" spans="6:9" x14ac:dyDescent="0.25">
      <c r="F7101" s="6" t="str">
        <f>IF($A7101="","",$E7101-_xlfn.MAXIFS($E$2:$E7100,$C$2:$C7100,$C7101,$A$2:$A7100,$A7101))</f>
        <v/>
      </c>
      <c r="G7101" s="6" t="str">
        <f t="shared" si="333"/>
        <v/>
      </c>
      <c r="H7101" s="6" t="str">
        <f t="shared" si="334"/>
        <v/>
      </c>
      <c r="I7101" s="3" t="str">
        <f t="shared" si="335"/>
        <v/>
      </c>
    </row>
    <row r="7102" spans="6:9" x14ac:dyDescent="0.25">
      <c r="F7102" s="6" t="str">
        <f>IF($A7102="","",$E7102-_xlfn.MAXIFS($E$2:$E7101,$C$2:$C7101,$C7102,$A$2:$A7101,$A7102))</f>
        <v/>
      </c>
      <c r="G7102" s="6" t="str">
        <f t="shared" si="333"/>
        <v/>
      </c>
      <c r="H7102" s="6" t="str">
        <f t="shared" si="334"/>
        <v/>
      </c>
      <c r="I7102" s="3" t="str">
        <f t="shared" si="335"/>
        <v/>
      </c>
    </row>
    <row r="7103" spans="6:9" x14ac:dyDescent="0.25">
      <c r="F7103" s="6" t="str">
        <f>IF($A7103="","",$E7103-_xlfn.MAXIFS($E$2:$E7102,$C$2:$C7102,$C7103,$A$2:$A7102,$A7103))</f>
        <v/>
      </c>
      <c r="G7103" s="6" t="str">
        <f t="shared" si="333"/>
        <v/>
      </c>
      <c r="H7103" s="6" t="str">
        <f t="shared" si="334"/>
        <v/>
      </c>
      <c r="I7103" s="3" t="str">
        <f t="shared" si="335"/>
        <v/>
      </c>
    </row>
    <row r="7104" spans="6:9" x14ac:dyDescent="0.25">
      <c r="F7104" s="6" t="str">
        <f>IF($A7104="","",$E7104-_xlfn.MAXIFS($E$2:$E7103,$C$2:$C7103,$C7104,$A$2:$A7103,$A7104))</f>
        <v/>
      </c>
      <c r="G7104" s="6" t="str">
        <f t="shared" si="333"/>
        <v/>
      </c>
      <c r="H7104" s="6" t="str">
        <f t="shared" si="334"/>
        <v/>
      </c>
      <c r="I7104" s="3" t="str">
        <f t="shared" si="335"/>
        <v/>
      </c>
    </row>
    <row r="7105" spans="6:9" x14ac:dyDescent="0.25">
      <c r="F7105" s="6" t="str">
        <f>IF($A7105="","",$E7105-_xlfn.MAXIFS($E$2:$E7104,$C$2:$C7104,$C7105,$A$2:$A7104,$A7105))</f>
        <v/>
      </c>
      <c r="G7105" s="6" t="str">
        <f t="shared" si="333"/>
        <v/>
      </c>
      <c r="H7105" s="6" t="str">
        <f t="shared" si="334"/>
        <v/>
      </c>
      <c r="I7105" s="3" t="str">
        <f t="shared" si="335"/>
        <v/>
      </c>
    </row>
    <row r="7106" spans="6:9" x14ac:dyDescent="0.25">
      <c r="F7106" s="6" t="str">
        <f>IF($A7106="","",$E7106-_xlfn.MAXIFS($E$2:$E7105,$C$2:$C7105,$C7106,$A$2:$A7105,$A7106))</f>
        <v/>
      </c>
      <c r="G7106" s="6" t="str">
        <f t="shared" si="333"/>
        <v/>
      </c>
      <c r="H7106" s="6" t="str">
        <f t="shared" si="334"/>
        <v/>
      </c>
      <c r="I7106" s="3" t="str">
        <f t="shared" si="335"/>
        <v/>
      </c>
    </row>
    <row r="7107" spans="6:9" x14ac:dyDescent="0.25">
      <c r="F7107" s="6" t="str">
        <f>IF($A7107="","",$E7107-_xlfn.MAXIFS($E$2:$E7106,$C$2:$C7106,$C7107,$A$2:$A7106,$A7107))</f>
        <v/>
      </c>
      <c r="G7107" s="6" t="str">
        <f t="shared" si="333"/>
        <v/>
      </c>
      <c r="H7107" s="6" t="str">
        <f t="shared" si="334"/>
        <v/>
      </c>
      <c r="I7107" s="3" t="str">
        <f t="shared" si="335"/>
        <v/>
      </c>
    </row>
    <row r="7108" spans="6:9" x14ac:dyDescent="0.25">
      <c r="F7108" s="6" t="str">
        <f>IF($A7108="","",$E7108-_xlfn.MAXIFS($E$2:$E7107,$C$2:$C7107,$C7108,$A$2:$A7107,$A7108))</f>
        <v/>
      </c>
      <c r="G7108" s="6" t="str">
        <f t="shared" si="333"/>
        <v/>
      </c>
      <c r="H7108" s="6" t="str">
        <f t="shared" si="334"/>
        <v/>
      </c>
      <c r="I7108" s="3" t="str">
        <f t="shared" si="335"/>
        <v/>
      </c>
    </row>
    <row r="7109" spans="6:9" x14ac:dyDescent="0.25">
      <c r="F7109" s="6" t="str">
        <f>IF($A7109="","",$E7109-_xlfn.MAXIFS($E$2:$E7108,$C$2:$C7108,$C7109,$A$2:$A7108,$A7109))</f>
        <v/>
      </c>
      <c r="G7109" s="6" t="str">
        <f t="shared" si="333"/>
        <v/>
      </c>
      <c r="H7109" s="6" t="str">
        <f t="shared" si="334"/>
        <v/>
      </c>
      <c r="I7109" s="3" t="str">
        <f t="shared" si="335"/>
        <v/>
      </c>
    </row>
    <row r="7110" spans="6:9" x14ac:dyDescent="0.25">
      <c r="F7110" s="6" t="str">
        <f>IF($A7110="","",$E7110-_xlfn.MAXIFS($E$2:$E7109,$C$2:$C7109,$C7110,$A$2:$A7109,$A7110))</f>
        <v/>
      </c>
      <c r="G7110" s="6" t="str">
        <f t="shared" si="333"/>
        <v/>
      </c>
      <c r="H7110" s="6" t="str">
        <f t="shared" si="334"/>
        <v/>
      </c>
      <c r="I7110" s="3" t="str">
        <f t="shared" si="335"/>
        <v/>
      </c>
    </row>
    <row r="7111" spans="6:9" x14ac:dyDescent="0.25">
      <c r="F7111" s="6" t="str">
        <f>IF($A7111="","",$E7111-_xlfn.MAXIFS($E$2:$E7110,$C$2:$C7110,$C7111,$A$2:$A7110,$A7111))</f>
        <v/>
      </c>
      <c r="G7111" s="6" t="str">
        <f t="shared" si="333"/>
        <v/>
      </c>
      <c r="H7111" s="6" t="str">
        <f t="shared" si="334"/>
        <v/>
      </c>
      <c r="I7111" s="3" t="str">
        <f t="shared" si="335"/>
        <v/>
      </c>
    </row>
    <row r="7112" spans="6:9" x14ac:dyDescent="0.25">
      <c r="F7112" s="6" t="str">
        <f>IF($A7112="","",$E7112-_xlfn.MAXIFS($E$2:$E7111,$C$2:$C7111,$C7112,$A$2:$A7111,$A7112))</f>
        <v/>
      </c>
      <c r="G7112" s="6" t="str">
        <f t="shared" si="333"/>
        <v/>
      </c>
      <c r="H7112" s="6" t="str">
        <f t="shared" si="334"/>
        <v/>
      </c>
      <c r="I7112" s="3" t="str">
        <f t="shared" si="335"/>
        <v/>
      </c>
    </row>
    <row r="7113" spans="6:9" x14ac:dyDescent="0.25">
      <c r="F7113" s="6" t="str">
        <f>IF($A7113="","",$E7113-_xlfn.MAXIFS($E$2:$E7112,$C$2:$C7112,$C7113,$A$2:$A7112,$A7113))</f>
        <v/>
      </c>
      <c r="G7113" s="6" t="str">
        <f t="shared" ref="G7113:G7176" si="336">IF($A7113="","",HOUR($D7113))</f>
        <v/>
      </c>
      <c r="H7113" s="6" t="str">
        <f t="shared" ref="H7113:H7176" si="337">IF($A7113="","",MINUTE($D7113))</f>
        <v/>
      </c>
      <c r="I7113" s="3" t="str">
        <f t="shared" si="335"/>
        <v/>
      </c>
    </row>
    <row r="7114" spans="6:9" x14ac:dyDescent="0.25">
      <c r="F7114" s="6" t="str">
        <f>IF($A7114="","",$E7114-_xlfn.MAXIFS($E$2:$E7113,$C$2:$C7113,$C7114,$A$2:$A7113,$A7114))</f>
        <v/>
      </c>
      <c r="G7114" s="6" t="str">
        <f t="shared" si="336"/>
        <v/>
      </c>
      <c r="H7114" s="6" t="str">
        <f t="shared" si="337"/>
        <v/>
      </c>
      <c r="I7114" s="3" t="str">
        <f t="shared" ref="I7114:I7177" si="338">IF($F7114&lt;0,"ERROR","")</f>
        <v/>
      </c>
    </row>
    <row r="7115" spans="6:9" x14ac:dyDescent="0.25">
      <c r="F7115" s="6" t="str">
        <f>IF($A7115="","",$E7115-_xlfn.MAXIFS($E$2:$E7114,$C$2:$C7114,$C7115,$A$2:$A7114,$A7115))</f>
        <v/>
      </c>
      <c r="G7115" s="6" t="str">
        <f t="shared" si="336"/>
        <v/>
      </c>
      <c r="H7115" s="6" t="str">
        <f t="shared" si="337"/>
        <v/>
      </c>
      <c r="I7115" s="3" t="str">
        <f t="shared" si="338"/>
        <v/>
      </c>
    </row>
    <row r="7116" spans="6:9" x14ac:dyDescent="0.25">
      <c r="F7116" s="6" t="str">
        <f>IF($A7116="","",$E7116-_xlfn.MAXIFS($E$2:$E7115,$C$2:$C7115,$C7116,$A$2:$A7115,$A7116))</f>
        <v/>
      </c>
      <c r="G7116" s="6" t="str">
        <f t="shared" si="336"/>
        <v/>
      </c>
      <c r="H7116" s="6" t="str">
        <f t="shared" si="337"/>
        <v/>
      </c>
      <c r="I7116" s="3" t="str">
        <f t="shared" si="338"/>
        <v/>
      </c>
    </row>
    <row r="7117" spans="6:9" x14ac:dyDescent="0.25">
      <c r="F7117" s="6" t="str">
        <f>IF($A7117="","",$E7117-_xlfn.MAXIFS($E$2:$E7116,$C$2:$C7116,$C7117,$A$2:$A7116,$A7117))</f>
        <v/>
      </c>
      <c r="G7117" s="6" t="str">
        <f t="shared" si="336"/>
        <v/>
      </c>
      <c r="H7117" s="6" t="str">
        <f t="shared" si="337"/>
        <v/>
      </c>
      <c r="I7117" s="3" t="str">
        <f t="shared" si="338"/>
        <v/>
      </c>
    </row>
    <row r="7118" spans="6:9" x14ac:dyDescent="0.25">
      <c r="F7118" s="6" t="str">
        <f>IF($A7118="","",$E7118-_xlfn.MAXIFS($E$2:$E7117,$C$2:$C7117,$C7118,$A$2:$A7117,$A7118))</f>
        <v/>
      </c>
      <c r="G7118" s="6" t="str">
        <f t="shared" si="336"/>
        <v/>
      </c>
      <c r="H7118" s="6" t="str">
        <f t="shared" si="337"/>
        <v/>
      </c>
      <c r="I7118" s="3" t="str">
        <f t="shared" si="338"/>
        <v/>
      </c>
    </row>
    <row r="7119" spans="6:9" x14ac:dyDescent="0.25">
      <c r="F7119" s="6" t="str">
        <f>IF($A7119="","",$E7119-_xlfn.MAXIFS($E$2:$E7118,$C$2:$C7118,$C7119,$A$2:$A7118,$A7119))</f>
        <v/>
      </c>
      <c r="G7119" s="6" t="str">
        <f t="shared" si="336"/>
        <v/>
      </c>
      <c r="H7119" s="6" t="str">
        <f t="shared" si="337"/>
        <v/>
      </c>
      <c r="I7119" s="3" t="str">
        <f t="shared" si="338"/>
        <v/>
      </c>
    </row>
    <row r="7120" spans="6:9" x14ac:dyDescent="0.25">
      <c r="F7120" s="6" t="str">
        <f>IF($A7120="","",$E7120-_xlfn.MAXIFS($E$2:$E7119,$C$2:$C7119,$C7120,$A$2:$A7119,$A7120))</f>
        <v/>
      </c>
      <c r="G7120" s="6" t="str">
        <f t="shared" si="336"/>
        <v/>
      </c>
      <c r="H7120" s="6" t="str">
        <f t="shared" si="337"/>
        <v/>
      </c>
      <c r="I7120" s="3" t="str">
        <f t="shared" si="338"/>
        <v/>
      </c>
    </row>
    <row r="7121" spans="6:9" x14ac:dyDescent="0.25">
      <c r="F7121" s="6" t="str">
        <f>IF($A7121="","",$E7121-_xlfn.MAXIFS($E$2:$E7120,$C$2:$C7120,$C7121,$A$2:$A7120,$A7121))</f>
        <v/>
      </c>
      <c r="G7121" s="6" t="str">
        <f t="shared" si="336"/>
        <v/>
      </c>
      <c r="H7121" s="6" t="str">
        <f t="shared" si="337"/>
        <v/>
      </c>
      <c r="I7121" s="3" t="str">
        <f t="shared" si="338"/>
        <v/>
      </c>
    </row>
    <row r="7122" spans="6:9" x14ac:dyDescent="0.25">
      <c r="F7122" s="6" t="str">
        <f>IF($A7122="","",$E7122-_xlfn.MAXIFS($E$2:$E7121,$C$2:$C7121,$C7122,$A$2:$A7121,$A7122))</f>
        <v/>
      </c>
      <c r="G7122" s="6" t="str">
        <f t="shared" si="336"/>
        <v/>
      </c>
      <c r="H7122" s="6" t="str">
        <f t="shared" si="337"/>
        <v/>
      </c>
      <c r="I7122" s="3" t="str">
        <f t="shared" si="338"/>
        <v/>
      </c>
    </row>
    <row r="7123" spans="6:9" x14ac:dyDescent="0.25">
      <c r="F7123" s="6" t="str">
        <f>IF($A7123="","",$E7123-_xlfn.MAXIFS($E$2:$E7122,$C$2:$C7122,$C7123,$A$2:$A7122,$A7123))</f>
        <v/>
      </c>
      <c r="G7123" s="6" t="str">
        <f t="shared" si="336"/>
        <v/>
      </c>
      <c r="H7123" s="6" t="str">
        <f t="shared" si="337"/>
        <v/>
      </c>
      <c r="I7123" s="3" t="str">
        <f t="shared" si="338"/>
        <v/>
      </c>
    </row>
    <row r="7124" spans="6:9" x14ac:dyDescent="0.25">
      <c r="F7124" s="6" t="str">
        <f>IF($A7124="","",$E7124-_xlfn.MAXIFS($E$2:$E7123,$C$2:$C7123,$C7124,$A$2:$A7123,$A7124))</f>
        <v/>
      </c>
      <c r="G7124" s="6" t="str">
        <f t="shared" si="336"/>
        <v/>
      </c>
      <c r="H7124" s="6" t="str">
        <f t="shared" si="337"/>
        <v/>
      </c>
      <c r="I7124" s="3" t="str">
        <f t="shared" si="338"/>
        <v/>
      </c>
    </row>
    <row r="7125" spans="6:9" x14ac:dyDescent="0.25">
      <c r="F7125" s="6" t="str">
        <f>IF($A7125="","",$E7125-_xlfn.MAXIFS($E$2:$E7124,$C$2:$C7124,$C7125,$A$2:$A7124,$A7125))</f>
        <v/>
      </c>
      <c r="G7125" s="6" t="str">
        <f t="shared" si="336"/>
        <v/>
      </c>
      <c r="H7125" s="6" t="str">
        <f t="shared" si="337"/>
        <v/>
      </c>
      <c r="I7125" s="3" t="str">
        <f t="shared" si="338"/>
        <v/>
      </c>
    </row>
    <row r="7126" spans="6:9" x14ac:dyDescent="0.25">
      <c r="F7126" s="6" t="str">
        <f>IF($A7126="","",$E7126-_xlfn.MAXIFS($E$2:$E7125,$C$2:$C7125,$C7126,$A$2:$A7125,$A7126))</f>
        <v/>
      </c>
      <c r="G7126" s="6" t="str">
        <f t="shared" si="336"/>
        <v/>
      </c>
      <c r="H7126" s="6" t="str">
        <f t="shared" si="337"/>
        <v/>
      </c>
      <c r="I7126" s="3" t="str">
        <f t="shared" si="338"/>
        <v/>
      </c>
    </row>
    <row r="7127" spans="6:9" x14ac:dyDescent="0.25">
      <c r="F7127" s="6" t="str">
        <f>IF($A7127="","",$E7127-_xlfn.MAXIFS($E$2:$E7126,$C$2:$C7126,$C7127,$A$2:$A7126,$A7127))</f>
        <v/>
      </c>
      <c r="G7127" s="6" t="str">
        <f t="shared" si="336"/>
        <v/>
      </c>
      <c r="H7127" s="6" t="str">
        <f t="shared" si="337"/>
        <v/>
      </c>
      <c r="I7127" s="3" t="str">
        <f t="shared" si="338"/>
        <v/>
      </c>
    </row>
    <row r="7128" spans="6:9" x14ac:dyDescent="0.25">
      <c r="F7128" s="6" t="str">
        <f>IF($A7128="","",$E7128-_xlfn.MAXIFS($E$2:$E7127,$C$2:$C7127,$C7128,$A$2:$A7127,$A7128))</f>
        <v/>
      </c>
      <c r="G7128" s="6" t="str">
        <f t="shared" si="336"/>
        <v/>
      </c>
      <c r="H7128" s="6" t="str">
        <f t="shared" si="337"/>
        <v/>
      </c>
      <c r="I7128" s="3" t="str">
        <f t="shared" si="338"/>
        <v/>
      </c>
    </row>
    <row r="7129" spans="6:9" x14ac:dyDescent="0.25">
      <c r="F7129" s="6" t="str">
        <f>IF($A7129="","",$E7129-_xlfn.MAXIFS($E$2:$E7128,$C$2:$C7128,$C7129,$A$2:$A7128,$A7129))</f>
        <v/>
      </c>
      <c r="G7129" s="6" t="str">
        <f t="shared" si="336"/>
        <v/>
      </c>
      <c r="H7129" s="6" t="str">
        <f t="shared" si="337"/>
        <v/>
      </c>
      <c r="I7129" s="3" t="str">
        <f t="shared" si="338"/>
        <v/>
      </c>
    </row>
    <row r="7130" spans="6:9" x14ac:dyDescent="0.25">
      <c r="F7130" s="6" t="str">
        <f>IF($A7130="","",$E7130-_xlfn.MAXIFS($E$2:$E7129,$C$2:$C7129,$C7130,$A$2:$A7129,$A7130))</f>
        <v/>
      </c>
      <c r="G7130" s="6" t="str">
        <f t="shared" si="336"/>
        <v/>
      </c>
      <c r="H7130" s="6" t="str">
        <f t="shared" si="337"/>
        <v/>
      </c>
      <c r="I7130" s="3" t="str">
        <f t="shared" si="338"/>
        <v/>
      </c>
    </row>
    <row r="7131" spans="6:9" x14ac:dyDescent="0.25">
      <c r="F7131" s="6" t="str">
        <f>IF($A7131="","",$E7131-_xlfn.MAXIFS($E$2:$E7130,$C$2:$C7130,$C7131,$A$2:$A7130,$A7131))</f>
        <v/>
      </c>
      <c r="G7131" s="6" t="str">
        <f t="shared" si="336"/>
        <v/>
      </c>
      <c r="H7131" s="6" t="str">
        <f t="shared" si="337"/>
        <v/>
      </c>
      <c r="I7131" s="3" t="str">
        <f t="shared" si="338"/>
        <v/>
      </c>
    </row>
    <row r="7132" spans="6:9" x14ac:dyDescent="0.25">
      <c r="F7132" s="6" t="str">
        <f>IF($A7132="","",$E7132-_xlfn.MAXIFS($E$2:$E7131,$C$2:$C7131,$C7132,$A$2:$A7131,$A7132))</f>
        <v/>
      </c>
      <c r="G7132" s="6" t="str">
        <f t="shared" si="336"/>
        <v/>
      </c>
      <c r="H7132" s="6" t="str">
        <f t="shared" si="337"/>
        <v/>
      </c>
      <c r="I7132" s="3" t="str">
        <f t="shared" si="338"/>
        <v/>
      </c>
    </row>
    <row r="7133" spans="6:9" x14ac:dyDescent="0.25">
      <c r="F7133" s="6" t="str">
        <f>IF($A7133="","",$E7133-_xlfn.MAXIFS($E$2:$E7132,$C$2:$C7132,$C7133,$A$2:$A7132,$A7133))</f>
        <v/>
      </c>
      <c r="G7133" s="6" t="str">
        <f t="shared" si="336"/>
        <v/>
      </c>
      <c r="H7133" s="6" t="str">
        <f t="shared" si="337"/>
        <v/>
      </c>
      <c r="I7133" s="3" t="str">
        <f t="shared" si="338"/>
        <v/>
      </c>
    </row>
    <row r="7134" spans="6:9" x14ac:dyDescent="0.25">
      <c r="F7134" s="6" t="str">
        <f>IF($A7134="","",$E7134-_xlfn.MAXIFS($E$2:$E7133,$C$2:$C7133,$C7134,$A$2:$A7133,$A7134))</f>
        <v/>
      </c>
      <c r="G7134" s="6" t="str">
        <f t="shared" si="336"/>
        <v/>
      </c>
      <c r="H7134" s="6" t="str">
        <f t="shared" si="337"/>
        <v/>
      </c>
      <c r="I7134" s="3" t="str">
        <f t="shared" si="338"/>
        <v/>
      </c>
    </row>
    <row r="7135" spans="6:9" x14ac:dyDescent="0.25">
      <c r="F7135" s="6" t="str">
        <f>IF($A7135="","",$E7135-_xlfn.MAXIFS($E$2:$E7134,$C$2:$C7134,$C7135,$A$2:$A7134,$A7135))</f>
        <v/>
      </c>
      <c r="G7135" s="6" t="str">
        <f t="shared" si="336"/>
        <v/>
      </c>
      <c r="H7135" s="6" t="str">
        <f t="shared" si="337"/>
        <v/>
      </c>
      <c r="I7135" s="3" t="str">
        <f t="shared" si="338"/>
        <v/>
      </c>
    </row>
    <row r="7136" spans="6:9" x14ac:dyDescent="0.25">
      <c r="F7136" s="6" t="str">
        <f>IF($A7136="","",$E7136-_xlfn.MAXIFS($E$2:$E7135,$C$2:$C7135,$C7136,$A$2:$A7135,$A7136))</f>
        <v/>
      </c>
      <c r="G7136" s="6" t="str">
        <f t="shared" si="336"/>
        <v/>
      </c>
      <c r="H7136" s="6" t="str">
        <f t="shared" si="337"/>
        <v/>
      </c>
      <c r="I7136" s="3" t="str">
        <f t="shared" si="338"/>
        <v/>
      </c>
    </row>
    <row r="7137" spans="6:9" x14ac:dyDescent="0.25">
      <c r="F7137" s="6" t="str">
        <f>IF($A7137="","",$E7137-_xlfn.MAXIFS($E$2:$E7136,$C$2:$C7136,$C7137,$A$2:$A7136,$A7137))</f>
        <v/>
      </c>
      <c r="G7137" s="6" t="str">
        <f t="shared" si="336"/>
        <v/>
      </c>
      <c r="H7137" s="6" t="str">
        <f t="shared" si="337"/>
        <v/>
      </c>
      <c r="I7137" s="3" t="str">
        <f t="shared" si="338"/>
        <v/>
      </c>
    </row>
    <row r="7138" spans="6:9" x14ac:dyDescent="0.25">
      <c r="F7138" s="6" t="str">
        <f>IF($A7138="","",$E7138-_xlfn.MAXIFS($E$2:$E7137,$C$2:$C7137,$C7138,$A$2:$A7137,$A7138))</f>
        <v/>
      </c>
      <c r="G7138" s="6" t="str">
        <f t="shared" si="336"/>
        <v/>
      </c>
      <c r="H7138" s="6" t="str">
        <f t="shared" si="337"/>
        <v/>
      </c>
      <c r="I7138" s="3" t="str">
        <f t="shared" si="338"/>
        <v/>
      </c>
    </row>
    <row r="7139" spans="6:9" x14ac:dyDescent="0.25">
      <c r="F7139" s="6" t="str">
        <f>IF($A7139="","",$E7139-_xlfn.MAXIFS($E$2:$E7138,$C$2:$C7138,$C7139,$A$2:$A7138,$A7139))</f>
        <v/>
      </c>
      <c r="G7139" s="6" t="str">
        <f t="shared" si="336"/>
        <v/>
      </c>
      <c r="H7139" s="6" t="str">
        <f t="shared" si="337"/>
        <v/>
      </c>
      <c r="I7139" s="3" t="str">
        <f t="shared" si="338"/>
        <v/>
      </c>
    </row>
    <row r="7140" spans="6:9" x14ac:dyDescent="0.25">
      <c r="F7140" s="6" t="str">
        <f>IF($A7140="","",$E7140-_xlfn.MAXIFS($E$2:$E7139,$C$2:$C7139,$C7140,$A$2:$A7139,$A7140))</f>
        <v/>
      </c>
      <c r="G7140" s="6" t="str">
        <f t="shared" si="336"/>
        <v/>
      </c>
      <c r="H7140" s="6" t="str">
        <f t="shared" si="337"/>
        <v/>
      </c>
      <c r="I7140" s="3" t="str">
        <f t="shared" si="338"/>
        <v/>
      </c>
    </row>
    <row r="7141" spans="6:9" x14ac:dyDescent="0.25">
      <c r="F7141" s="6" t="str">
        <f>IF($A7141="","",$E7141-_xlfn.MAXIFS($E$2:$E7140,$C$2:$C7140,$C7141,$A$2:$A7140,$A7141))</f>
        <v/>
      </c>
      <c r="G7141" s="6" t="str">
        <f t="shared" si="336"/>
        <v/>
      </c>
      <c r="H7141" s="6" t="str">
        <f t="shared" si="337"/>
        <v/>
      </c>
      <c r="I7141" s="3" t="str">
        <f t="shared" si="338"/>
        <v/>
      </c>
    </row>
    <row r="7142" spans="6:9" x14ac:dyDescent="0.25">
      <c r="F7142" s="6" t="str">
        <f>IF($A7142="","",$E7142-_xlfn.MAXIFS($E$2:$E7141,$C$2:$C7141,$C7142,$A$2:$A7141,$A7142))</f>
        <v/>
      </c>
      <c r="G7142" s="6" t="str">
        <f t="shared" si="336"/>
        <v/>
      </c>
      <c r="H7142" s="6" t="str">
        <f t="shared" si="337"/>
        <v/>
      </c>
      <c r="I7142" s="3" t="str">
        <f t="shared" si="338"/>
        <v/>
      </c>
    </row>
    <row r="7143" spans="6:9" x14ac:dyDescent="0.25">
      <c r="F7143" s="6" t="str">
        <f>IF($A7143="","",$E7143-_xlfn.MAXIFS($E$2:$E7142,$C$2:$C7142,$C7143,$A$2:$A7142,$A7143))</f>
        <v/>
      </c>
      <c r="G7143" s="6" t="str">
        <f t="shared" si="336"/>
        <v/>
      </c>
      <c r="H7143" s="6" t="str">
        <f t="shared" si="337"/>
        <v/>
      </c>
      <c r="I7143" s="3" t="str">
        <f t="shared" si="338"/>
        <v/>
      </c>
    </row>
    <row r="7144" spans="6:9" x14ac:dyDescent="0.25">
      <c r="F7144" s="6" t="str">
        <f>IF($A7144="","",$E7144-_xlfn.MAXIFS($E$2:$E7143,$C$2:$C7143,$C7144,$A$2:$A7143,$A7144))</f>
        <v/>
      </c>
      <c r="G7144" s="6" t="str">
        <f t="shared" si="336"/>
        <v/>
      </c>
      <c r="H7144" s="6" t="str">
        <f t="shared" si="337"/>
        <v/>
      </c>
      <c r="I7144" s="3" t="str">
        <f t="shared" si="338"/>
        <v/>
      </c>
    </row>
    <row r="7145" spans="6:9" x14ac:dyDescent="0.25">
      <c r="F7145" s="6" t="str">
        <f>IF($A7145="","",$E7145-_xlfn.MAXIFS($E$2:$E7144,$C$2:$C7144,$C7145,$A$2:$A7144,$A7145))</f>
        <v/>
      </c>
      <c r="G7145" s="6" t="str">
        <f t="shared" si="336"/>
        <v/>
      </c>
      <c r="H7145" s="6" t="str">
        <f t="shared" si="337"/>
        <v/>
      </c>
      <c r="I7145" s="3" t="str">
        <f t="shared" si="338"/>
        <v/>
      </c>
    </row>
    <row r="7146" spans="6:9" x14ac:dyDescent="0.25">
      <c r="F7146" s="6" t="str">
        <f>IF($A7146="","",$E7146-_xlfn.MAXIFS($E$2:$E7145,$C$2:$C7145,$C7146,$A$2:$A7145,$A7146))</f>
        <v/>
      </c>
      <c r="G7146" s="6" t="str">
        <f t="shared" si="336"/>
        <v/>
      </c>
      <c r="H7146" s="6" t="str">
        <f t="shared" si="337"/>
        <v/>
      </c>
      <c r="I7146" s="3" t="str">
        <f t="shared" si="338"/>
        <v/>
      </c>
    </row>
    <row r="7147" spans="6:9" x14ac:dyDescent="0.25">
      <c r="F7147" s="6" t="str">
        <f>IF($A7147="","",$E7147-_xlfn.MAXIFS($E$2:$E7146,$C$2:$C7146,$C7147,$A$2:$A7146,$A7147))</f>
        <v/>
      </c>
      <c r="G7147" s="6" t="str">
        <f t="shared" si="336"/>
        <v/>
      </c>
      <c r="H7147" s="6" t="str">
        <f t="shared" si="337"/>
        <v/>
      </c>
      <c r="I7147" s="3" t="str">
        <f t="shared" si="338"/>
        <v/>
      </c>
    </row>
    <row r="7148" spans="6:9" x14ac:dyDescent="0.25">
      <c r="F7148" s="6" t="str">
        <f>IF($A7148="","",$E7148-_xlfn.MAXIFS($E$2:$E7147,$C$2:$C7147,$C7148,$A$2:$A7147,$A7148))</f>
        <v/>
      </c>
      <c r="G7148" s="6" t="str">
        <f t="shared" si="336"/>
        <v/>
      </c>
      <c r="H7148" s="6" t="str">
        <f t="shared" si="337"/>
        <v/>
      </c>
      <c r="I7148" s="3" t="str">
        <f t="shared" si="338"/>
        <v/>
      </c>
    </row>
    <row r="7149" spans="6:9" x14ac:dyDescent="0.25">
      <c r="F7149" s="6" t="str">
        <f>IF($A7149="","",$E7149-_xlfn.MAXIFS($E$2:$E7148,$C$2:$C7148,$C7149,$A$2:$A7148,$A7149))</f>
        <v/>
      </c>
      <c r="G7149" s="6" t="str">
        <f t="shared" si="336"/>
        <v/>
      </c>
      <c r="H7149" s="6" t="str">
        <f t="shared" si="337"/>
        <v/>
      </c>
      <c r="I7149" s="3" t="str">
        <f t="shared" si="338"/>
        <v/>
      </c>
    </row>
    <row r="7150" spans="6:9" x14ac:dyDescent="0.25">
      <c r="F7150" s="6" t="str">
        <f>IF($A7150="","",$E7150-_xlfn.MAXIFS($E$2:$E7149,$C$2:$C7149,$C7150,$A$2:$A7149,$A7150))</f>
        <v/>
      </c>
      <c r="G7150" s="6" t="str">
        <f t="shared" si="336"/>
        <v/>
      </c>
      <c r="H7150" s="6" t="str">
        <f t="shared" si="337"/>
        <v/>
      </c>
      <c r="I7150" s="3" t="str">
        <f t="shared" si="338"/>
        <v/>
      </c>
    </row>
    <row r="7151" spans="6:9" x14ac:dyDescent="0.25">
      <c r="F7151" s="6" t="str">
        <f>IF($A7151="","",$E7151-_xlfn.MAXIFS($E$2:$E7150,$C$2:$C7150,$C7151,$A$2:$A7150,$A7151))</f>
        <v/>
      </c>
      <c r="G7151" s="6" t="str">
        <f t="shared" si="336"/>
        <v/>
      </c>
      <c r="H7151" s="6" t="str">
        <f t="shared" si="337"/>
        <v/>
      </c>
      <c r="I7151" s="3" t="str">
        <f t="shared" si="338"/>
        <v/>
      </c>
    </row>
    <row r="7152" spans="6:9" x14ac:dyDescent="0.25">
      <c r="F7152" s="6" t="str">
        <f>IF($A7152="","",$E7152-_xlfn.MAXIFS($E$2:$E7151,$C$2:$C7151,$C7152,$A$2:$A7151,$A7152))</f>
        <v/>
      </c>
      <c r="G7152" s="6" t="str">
        <f t="shared" si="336"/>
        <v/>
      </c>
      <c r="H7152" s="6" t="str">
        <f t="shared" si="337"/>
        <v/>
      </c>
      <c r="I7152" s="3" t="str">
        <f t="shared" si="338"/>
        <v/>
      </c>
    </row>
    <row r="7153" spans="6:9" x14ac:dyDescent="0.25">
      <c r="F7153" s="6" t="str">
        <f>IF($A7153="","",$E7153-_xlfn.MAXIFS($E$2:$E7152,$C$2:$C7152,$C7153,$A$2:$A7152,$A7153))</f>
        <v/>
      </c>
      <c r="G7153" s="6" t="str">
        <f t="shared" si="336"/>
        <v/>
      </c>
      <c r="H7153" s="6" t="str">
        <f t="shared" si="337"/>
        <v/>
      </c>
      <c r="I7153" s="3" t="str">
        <f t="shared" si="338"/>
        <v/>
      </c>
    </row>
    <row r="7154" spans="6:9" x14ac:dyDescent="0.25">
      <c r="F7154" s="6" t="str">
        <f>IF($A7154="","",$E7154-_xlfn.MAXIFS($E$2:$E7153,$C$2:$C7153,$C7154,$A$2:$A7153,$A7154))</f>
        <v/>
      </c>
      <c r="G7154" s="6" t="str">
        <f t="shared" si="336"/>
        <v/>
      </c>
      <c r="H7154" s="6" t="str">
        <f t="shared" si="337"/>
        <v/>
      </c>
      <c r="I7154" s="3" t="str">
        <f t="shared" si="338"/>
        <v/>
      </c>
    </row>
    <row r="7155" spans="6:9" x14ac:dyDescent="0.25">
      <c r="F7155" s="6" t="str">
        <f>IF($A7155="","",$E7155-_xlfn.MAXIFS($E$2:$E7154,$C$2:$C7154,$C7155,$A$2:$A7154,$A7155))</f>
        <v/>
      </c>
      <c r="G7155" s="6" t="str">
        <f t="shared" si="336"/>
        <v/>
      </c>
      <c r="H7155" s="6" t="str">
        <f t="shared" si="337"/>
        <v/>
      </c>
      <c r="I7155" s="3" t="str">
        <f t="shared" si="338"/>
        <v/>
      </c>
    </row>
    <row r="7156" spans="6:9" x14ac:dyDescent="0.25">
      <c r="F7156" s="6" t="str">
        <f>IF($A7156="","",$E7156-_xlfn.MAXIFS($E$2:$E7155,$C$2:$C7155,$C7156,$A$2:$A7155,$A7156))</f>
        <v/>
      </c>
      <c r="G7156" s="6" t="str">
        <f t="shared" si="336"/>
        <v/>
      </c>
      <c r="H7156" s="6" t="str">
        <f t="shared" si="337"/>
        <v/>
      </c>
      <c r="I7156" s="3" t="str">
        <f t="shared" si="338"/>
        <v/>
      </c>
    </row>
    <row r="7157" spans="6:9" x14ac:dyDescent="0.25">
      <c r="F7157" s="6" t="str">
        <f>IF($A7157="","",$E7157-_xlfn.MAXIFS($E$2:$E7156,$C$2:$C7156,$C7157,$A$2:$A7156,$A7157))</f>
        <v/>
      </c>
      <c r="G7157" s="6" t="str">
        <f t="shared" si="336"/>
        <v/>
      </c>
      <c r="H7157" s="6" t="str">
        <f t="shared" si="337"/>
        <v/>
      </c>
      <c r="I7157" s="3" t="str">
        <f t="shared" si="338"/>
        <v/>
      </c>
    </row>
    <row r="7158" spans="6:9" x14ac:dyDescent="0.25">
      <c r="F7158" s="6" t="str">
        <f>IF($A7158="","",$E7158-_xlfn.MAXIFS($E$2:$E7157,$C$2:$C7157,$C7158,$A$2:$A7157,$A7158))</f>
        <v/>
      </c>
      <c r="G7158" s="6" t="str">
        <f t="shared" si="336"/>
        <v/>
      </c>
      <c r="H7158" s="6" t="str">
        <f t="shared" si="337"/>
        <v/>
      </c>
      <c r="I7158" s="3" t="str">
        <f t="shared" si="338"/>
        <v/>
      </c>
    </row>
    <row r="7159" spans="6:9" x14ac:dyDescent="0.25">
      <c r="F7159" s="6" t="str">
        <f>IF($A7159="","",$E7159-_xlfn.MAXIFS($E$2:$E7158,$C$2:$C7158,$C7159,$A$2:$A7158,$A7159))</f>
        <v/>
      </c>
      <c r="G7159" s="6" t="str">
        <f t="shared" si="336"/>
        <v/>
      </c>
      <c r="H7159" s="6" t="str">
        <f t="shared" si="337"/>
        <v/>
      </c>
      <c r="I7159" s="3" t="str">
        <f t="shared" si="338"/>
        <v/>
      </c>
    </row>
    <row r="7160" spans="6:9" x14ac:dyDescent="0.25">
      <c r="F7160" s="6" t="str">
        <f>IF($A7160="","",$E7160-_xlfn.MAXIFS($E$2:$E7159,$C$2:$C7159,$C7160,$A$2:$A7159,$A7160))</f>
        <v/>
      </c>
      <c r="G7160" s="6" t="str">
        <f t="shared" si="336"/>
        <v/>
      </c>
      <c r="H7160" s="6" t="str">
        <f t="shared" si="337"/>
        <v/>
      </c>
      <c r="I7160" s="3" t="str">
        <f t="shared" si="338"/>
        <v/>
      </c>
    </row>
    <row r="7161" spans="6:9" x14ac:dyDescent="0.25">
      <c r="F7161" s="6" t="str">
        <f>IF($A7161="","",$E7161-_xlfn.MAXIFS($E$2:$E7160,$C$2:$C7160,$C7161,$A$2:$A7160,$A7161))</f>
        <v/>
      </c>
      <c r="G7161" s="6" t="str">
        <f t="shared" si="336"/>
        <v/>
      </c>
      <c r="H7161" s="6" t="str">
        <f t="shared" si="337"/>
        <v/>
      </c>
      <c r="I7161" s="3" t="str">
        <f t="shared" si="338"/>
        <v/>
      </c>
    </row>
    <row r="7162" spans="6:9" x14ac:dyDescent="0.25">
      <c r="F7162" s="6" t="str">
        <f>IF($A7162="","",$E7162-_xlfn.MAXIFS($E$2:$E7161,$C$2:$C7161,$C7162,$A$2:$A7161,$A7162))</f>
        <v/>
      </c>
      <c r="G7162" s="6" t="str">
        <f t="shared" si="336"/>
        <v/>
      </c>
      <c r="H7162" s="6" t="str">
        <f t="shared" si="337"/>
        <v/>
      </c>
      <c r="I7162" s="3" t="str">
        <f t="shared" si="338"/>
        <v/>
      </c>
    </row>
    <row r="7163" spans="6:9" x14ac:dyDescent="0.25">
      <c r="F7163" s="6" t="str">
        <f>IF($A7163="","",$E7163-_xlfn.MAXIFS($E$2:$E7162,$C$2:$C7162,$C7163,$A$2:$A7162,$A7163))</f>
        <v/>
      </c>
      <c r="G7163" s="6" t="str">
        <f t="shared" si="336"/>
        <v/>
      </c>
      <c r="H7163" s="6" t="str">
        <f t="shared" si="337"/>
        <v/>
      </c>
      <c r="I7163" s="3" t="str">
        <f t="shared" si="338"/>
        <v/>
      </c>
    </row>
    <row r="7164" spans="6:9" x14ac:dyDescent="0.25">
      <c r="F7164" s="6" t="str">
        <f>IF($A7164="","",$E7164-_xlfn.MAXIFS($E$2:$E7163,$C$2:$C7163,$C7164,$A$2:$A7163,$A7164))</f>
        <v/>
      </c>
      <c r="G7164" s="6" t="str">
        <f t="shared" si="336"/>
        <v/>
      </c>
      <c r="H7164" s="6" t="str">
        <f t="shared" si="337"/>
        <v/>
      </c>
      <c r="I7164" s="3" t="str">
        <f t="shared" si="338"/>
        <v/>
      </c>
    </row>
    <row r="7165" spans="6:9" x14ac:dyDescent="0.25">
      <c r="F7165" s="6" t="str">
        <f>IF($A7165="","",$E7165-_xlfn.MAXIFS($E$2:$E7164,$C$2:$C7164,$C7165,$A$2:$A7164,$A7165))</f>
        <v/>
      </c>
      <c r="G7165" s="6" t="str">
        <f t="shared" si="336"/>
        <v/>
      </c>
      <c r="H7165" s="6" t="str">
        <f t="shared" si="337"/>
        <v/>
      </c>
      <c r="I7165" s="3" t="str">
        <f t="shared" si="338"/>
        <v/>
      </c>
    </row>
    <row r="7166" spans="6:9" x14ac:dyDescent="0.25">
      <c r="F7166" s="6" t="str">
        <f>IF($A7166="","",$E7166-_xlfn.MAXIFS($E$2:$E7165,$C$2:$C7165,$C7166,$A$2:$A7165,$A7166))</f>
        <v/>
      </c>
      <c r="G7166" s="6" t="str">
        <f t="shared" si="336"/>
        <v/>
      </c>
      <c r="H7166" s="6" t="str">
        <f t="shared" si="337"/>
        <v/>
      </c>
      <c r="I7166" s="3" t="str">
        <f t="shared" si="338"/>
        <v/>
      </c>
    </row>
    <row r="7167" spans="6:9" x14ac:dyDescent="0.25">
      <c r="F7167" s="6" t="str">
        <f>IF($A7167="","",$E7167-_xlfn.MAXIFS($E$2:$E7166,$C$2:$C7166,$C7167,$A$2:$A7166,$A7167))</f>
        <v/>
      </c>
      <c r="G7167" s="6" t="str">
        <f t="shared" si="336"/>
        <v/>
      </c>
      <c r="H7167" s="6" t="str">
        <f t="shared" si="337"/>
        <v/>
      </c>
      <c r="I7167" s="3" t="str">
        <f t="shared" si="338"/>
        <v/>
      </c>
    </row>
    <row r="7168" spans="6:9" x14ac:dyDescent="0.25">
      <c r="F7168" s="6" t="str">
        <f>IF($A7168="","",$E7168-_xlfn.MAXIFS($E$2:$E7167,$C$2:$C7167,$C7168,$A$2:$A7167,$A7168))</f>
        <v/>
      </c>
      <c r="G7168" s="6" t="str">
        <f t="shared" si="336"/>
        <v/>
      </c>
      <c r="H7168" s="6" t="str">
        <f t="shared" si="337"/>
        <v/>
      </c>
      <c r="I7168" s="3" t="str">
        <f t="shared" si="338"/>
        <v/>
      </c>
    </row>
    <row r="7169" spans="6:9" x14ac:dyDescent="0.25">
      <c r="F7169" s="6" t="str">
        <f>IF($A7169="","",$E7169-_xlfn.MAXIFS($E$2:$E7168,$C$2:$C7168,$C7169,$A$2:$A7168,$A7169))</f>
        <v/>
      </c>
      <c r="G7169" s="6" t="str">
        <f t="shared" si="336"/>
        <v/>
      </c>
      <c r="H7169" s="6" t="str">
        <f t="shared" si="337"/>
        <v/>
      </c>
      <c r="I7169" s="3" t="str">
        <f t="shared" si="338"/>
        <v/>
      </c>
    </row>
    <row r="7170" spans="6:9" x14ac:dyDescent="0.25">
      <c r="F7170" s="6" t="str">
        <f>IF($A7170="","",$E7170-_xlfn.MAXIFS($E$2:$E7169,$C$2:$C7169,$C7170,$A$2:$A7169,$A7170))</f>
        <v/>
      </c>
      <c r="G7170" s="6" t="str">
        <f t="shared" si="336"/>
        <v/>
      </c>
      <c r="H7170" s="6" t="str">
        <f t="shared" si="337"/>
        <v/>
      </c>
      <c r="I7170" s="3" t="str">
        <f t="shared" si="338"/>
        <v/>
      </c>
    </row>
    <row r="7171" spans="6:9" x14ac:dyDescent="0.25">
      <c r="F7171" s="6" t="str">
        <f>IF($A7171="","",$E7171-_xlfn.MAXIFS($E$2:$E7170,$C$2:$C7170,$C7171,$A$2:$A7170,$A7171))</f>
        <v/>
      </c>
      <c r="G7171" s="6" t="str">
        <f t="shared" si="336"/>
        <v/>
      </c>
      <c r="H7171" s="6" t="str">
        <f t="shared" si="337"/>
        <v/>
      </c>
      <c r="I7171" s="3" t="str">
        <f t="shared" si="338"/>
        <v/>
      </c>
    </row>
    <row r="7172" spans="6:9" x14ac:dyDescent="0.25">
      <c r="F7172" s="6" t="str">
        <f>IF($A7172="","",$E7172-_xlfn.MAXIFS($E$2:$E7171,$C$2:$C7171,$C7172,$A$2:$A7171,$A7172))</f>
        <v/>
      </c>
      <c r="G7172" s="6" t="str">
        <f t="shared" si="336"/>
        <v/>
      </c>
      <c r="H7172" s="6" t="str">
        <f t="shared" si="337"/>
        <v/>
      </c>
      <c r="I7172" s="3" t="str">
        <f t="shared" si="338"/>
        <v/>
      </c>
    </row>
    <row r="7173" spans="6:9" x14ac:dyDescent="0.25">
      <c r="F7173" s="6" t="str">
        <f>IF($A7173="","",$E7173-_xlfn.MAXIFS($E$2:$E7172,$C$2:$C7172,$C7173,$A$2:$A7172,$A7173))</f>
        <v/>
      </c>
      <c r="G7173" s="6" t="str">
        <f t="shared" si="336"/>
        <v/>
      </c>
      <c r="H7173" s="6" t="str">
        <f t="shared" si="337"/>
        <v/>
      </c>
      <c r="I7173" s="3" t="str">
        <f t="shared" si="338"/>
        <v/>
      </c>
    </row>
    <row r="7174" spans="6:9" x14ac:dyDescent="0.25">
      <c r="F7174" s="6" t="str">
        <f>IF($A7174="","",$E7174-_xlfn.MAXIFS($E$2:$E7173,$C$2:$C7173,$C7174,$A$2:$A7173,$A7174))</f>
        <v/>
      </c>
      <c r="G7174" s="6" t="str">
        <f t="shared" si="336"/>
        <v/>
      </c>
      <c r="H7174" s="6" t="str">
        <f t="shared" si="337"/>
        <v/>
      </c>
      <c r="I7174" s="3" t="str">
        <f t="shared" si="338"/>
        <v/>
      </c>
    </row>
    <row r="7175" spans="6:9" x14ac:dyDescent="0.25">
      <c r="F7175" s="6" t="str">
        <f>IF($A7175="","",$E7175-_xlfn.MAXIFS($E$2:$E7174,$C$2:$C7174,$C7175,$A$2:$A7174,$A7175))</f>
        <v/>
      </c>
      <c r="G7175" s="6" t="str">
        <f t="shared" si="336"/>
        <v/>
      </c>
      <c r="H7175" s="6" t="str">
        <f t="shared" si="337"/>
        <v/>
      </c>
      <c r="I7175" s="3" t="str">
        <f t="shared" si="338"/>
        <v/>
      </c>
    </row>
    <row r="7176" spans="6:9" x14ac:dyDescent="0.25">
      <c r="F7176" s="6" t="str">
        <f>IF($A7176="","",$E7176-_xlfn.MAXIFS($E$2:$E7175,$C$2:$C7175,$C7176,$A$2:$A7175,$A7176))</f>
        <v/>
      </c>
      <c r="G7176" s="6" t="str">
        <f t="shared" si="336"/>
        <v/>
      </c>
      <c r="H7176" s="6" t="str">
        <f t="shared" si="337"/>
        <v/>
      </c>
      <c r="I7176" s="3" t="str">
        <f t="shared" si="338"/>
        <v/>
      </c>
    </row>
    <row r="7177" spans="6:9" x14ac:dyDescent="0.25">
      <c r="F7177" s="6" t="str">
        <f>IF($A7177="","",$E7177-_xlfn.MAXIFS($E$2:$E7176,$C$2:$C7176,$C7177,$A$2:$A7176,$A7177))</f>
        <v/>
      </c>
      <c r="G7177" s="6" t="str">
        <f t="shared" ref="G7177:G7240" si="339">IF($A7177="","",HOUR($D7177))</f>
        <v/>
      </c>
      <c r="H7177" s="6" t="str">
        <f t="shared" ref="H7177:H7240" si="340">IF($A7177="","",MINUTE($D7177))</f>
        <v/>
      </c>
      <c r="I7177" s="3" t="str">
        <f t="shared" si="338"/>
        <v/>
      </c>
    </row>
    <row r="7178" spans="6:9" x14ac:dyDescent="0.25">
      <c r="F7178" s="6" t="str">
        <f>IF($A7178="","",$E7178-_xlfn.MAXIFS($E$2:$E7177,$C$2:$C7177,$C7178,$A$2:$A7177,$A7178))</f>
        <v/>
      </c>
      <c r="G7178" s="6" t="str">
        <f t="shared" si="339"/>
        <v/>
      </c>
      <c r="H7178" s="6" t="str">
        <f t="shared" si="340"/>
        <v/>
      </c>
      <c r="I7178" s="3" t="str">
        <f t="shared" ref="I7178:I7241" si="341">IF($F7178&lt;0,"ERROR","")</f>
        <v/>
      </c>
    </row>
    <row r="7179" spans="6:9" x14ac:dyDescent="0.25">
      <c r="F7179" s="6" t="str">
        <f>IF($A7179="","",$E7179-_xlfn.MAXIFS($E$2:$E7178,$C$2:$C7178,$C7179,$A$2:$A7178,$A7179))</f>
        <v/>
      </c>
      <c r="G7179" s="6" t="str">
        <f t="shared" si="339"/>
        <v/>
      </c>
      <c r="H7179" s="6" t="str">
        <f t="shared" si="340"/>
        <v/>
      </c>
      <c r="I7179" s="3" t="str">
        <f t="shared" si="341"/>
        <v/>
      </c>
    </row>
    <row r="7180" spans="6:9" x14ac:dyDescent="0.25">
      <c r="F7180" s="6" t="str">
        <f>IF($A7180="","",$E7180-_xlfn.MAXIFS($E$2:$E7179,$C$2:$C7179,$C7180,$A$2:$A7179,$A7180))</f>
        <v/>
      </c>
      <c r="G7180" s="6" t="str">
        <f t="shared" si="339"/>
        <v/>
      </c>
      <c r="H7180" s="6" t="str">
        <f t="shared" si="340"/>
        <v/>
      </c>
      <c r="I7180" s="3" t="str">
        <f t="shared" si="341"/>
        <v/>
      </c>
    </row>
    <row r="7181" spans="6:9" x14ac:dyDescent="0.25">
      <c r="F7181" s="6" t="str">
        <f>IF($A7181="","",$E7181-_xlfn.MAXIFS($E$2:$E7180,$C$2:$C7180,$C7181,$A$2:$A7180,$A7181))</f>
        <v/>
      </c>
      <c r="G7181" s="6" t="str">
        <f t="shared" si="339"/>
        <v/>
      </c>
      <c r="H7181" s="6" t="str">
        <f t="shared" si="340"/>
        <v/>
      </c>
      <c r="I7181" s="3" t="str">
        <f t="shared" si="341"/>
        <v/>
      </c>
    </row>
    <row r="7182" spans="6:9" x14ac:dyDescent="0.25">
      <c r="F7182" s="6" t="str">
        <f>IF($A7182="","",$E7182-_xlfn.MAXIFS($E$2:$E7181,$C$2:$C7181,$C7182,$A$2:$A7181,$A7182))</f>
        <v/>
      </c>
      <c r="G7182" s="6" t="str">
        <f t="shared" si="339"/>
        <v/>
      </c>
      <c r="H7182" s="6" t="str">
        <f t="shared" si="340"/>
        <v/>
      </c>
      <c r="I7182" s="3" t="str">
        <f t="shared" si="341"/>
        <v/>
      </c>
    </row>
    <row r="7183" spans="6:9" x14ac:dyDescent="0.25">
      <c r="F7183" s="6" t="str">
        <f>IF($A7183="","",$E7183-_xlfn.MAXIFS($E$2:$E7182,$C$2:$C7182,$C7183,$A$2:$A7182,$A7183))</f>
        <v/>
      </c>
      <c r="G7183" s="6" t="str">
        <f t="shared" si="339"/>
        <v/>
      </c>
      <c r="H7183" s="6" t="str">
        <f t="shared" si="340"/>
        <v/>
      </c>
      <c r="I7183" s="3" t="str">
        <f t="shared" si="341"/>
        <v/>
      </c>
    </row>
    <row r="7184" spans="6:9" x14ac:dyDescent="0.25">
      <c r="F7184" s="6" t="str">
        <f>IF($A7184="","",$E7184-_xlfn.MAXIFS($E$2:$E7183,$C$2:$C7183,$C7184,$A$2:$A7183,$A7184))</f>
        <v/>
      </c>
      <c r="G7184" s="6" t="str">
        <f t="shared" si="339"/>
        <v/>
      </c>
      <c r="H7184" s="6" t="str">
        <f t="shared" si="340"/>
        <v/>
      </c>
      <c r="I7184" s="3" t="str">
        <f t="shared" si="341"/>
        <v/>
      </c>
    </row>
    <row r="7185" spans="6:9" x14ac:dyDescent="0.25">
      <c r="F7185" s="6" t="str">
        <f>IF($A7185="","",$E7185-_xlfn.MAXIFS($E$2:$E7184,$C$2:$C7184,$C7185,$A$2:$A7184,$A7185))</f>
        <v/>
      </c>
      <c r="G7185" s="6" t="str">
        <f t="shared" si="339"/>
        <v/>
      </c>
      <c r="H7185" s="6" t="str">
        <f t="shared" si="340"/>
        <v/>
      </c>
      <c r="I7185" s="3" t="str">
        <f t="shared" si="341"/>
        <v/>
      </c>
    </row>
    <row r="7186" spans="6:9" x14ac:dyDescent="0.25">
      <c r="F7186" s="6" t="str">
        <f>IF($A7186="","",$E7186-_xlfn.MAXIFS($E$2:$E7185,$C$2:$C7185,$C7186,$A$2:$A7185,$A7186))</f>
        <v/>
      </c>
      <c r="G7186" s="6" t="str">
        <f t="shared" si="339"/>
        <v/>
      </c>
      <c r="H7186" s="6" t="str">
        <f t="shared" si="340"/>
        <v/>
      </c>
      <c r="I7186" s="3" t="str">
        <f t="shared" si="341"/>
        <v/>
      </c>
    </row>
    <row r="7187" spans="6:9" x14ac:dyDescent="0.25">
      <c r="F7187" s="6" t="str">
        <f>IF($A7187="","",$E7187-_xlfn.MAXIFS($E$2:$E7186,$C$2:$C7186,$C7187,$A$2:$A7186,$A7187))</f>
        <v/>
      </c>
      <c r="G7187" s="6" t="str">
        <f t="shared" si="339"/>
        <v/>
      </c>
      <c r="H7187" s="6" t="str">
        <f t="shared" si="340"/>
        <v/>
      </c>
      <c r="I7187" s="3" t="str">
        <f t="shared" si="341"/>
        <v/>
      </c>
    </row>
    <row r="7188" spans="6:9" x14ac:dyDescent="0.25">
      <c r="F7188" s="6" t="str">
        <f>IF($A7188="","",$E7188-_xlfn.MAXIFS($E$2:$E7187,$C$2:$C7187,$C7188,$A$2:$A7187,$A7188))</f>
        <v/>
      </c>
      <c r="G7188" s="6" t="str">
        <f t="shared" si="339"/>
        <v/>
      </c>
      <c r="H7188" s="6" t="str">
        <f t="shared" si="340"/>
        <v/>
      </c>
      <c r="I7188" s="3" t="str">
        <f t="shared" si="341"/>
        <v/>
      </c>
    </row>
    <row r="7189" spans="6:9" x14ac:dyDescent="0.25">
      <c r="F7189" s="6" t="str">
        <f>IF($A7189="","",$E7189-_xlfn.MAXIFS($E$2:$E7188,$C$2:$C7188,$C7189,$A$2:$A7188,$A7189))</f>
        <v/>
      </c>
      <c r="G7189" s="6" t="str">
        <f t="shared" si="339"/>
        <v/>
      </c>
      <c r="H7189" s="6" t="str">
        <f t="shared" si="340"/>
        <v/>
      </c>
      <c r="I7189" s="3" t="str">
        <f t="shared" si="341"/>
        <v/>
      </c>
    </row>
    <row r="7190" spans="6:9" x14ac:dyDescent="0.25">
      <c r="F7190" s="6" t="str">
        <f>IF($A7190="","",$E7190-_xlfn.MAXIFS($E$2:$E7189,$C$2:$C7189,$C7190,$A$2:$A7189,$A7190))</f>
        <v/>
      </c>
      <c r="G7190" s="6" t="str">
        <f t="shared" si="339"/>
        <v/>
      </c>
      <c r="H7190" s="6" t="str">
        <f t="shared" si="340"/>
        <v/>
      </c>
      <c r="I7190" s="3" t="str">
        <f t="shared" si="341"/>
        <v/>
      </c>
    </row>
    <row r="7191" spans="6:9" x14ac:dyDescent="0.25">
      <c r="F7191" s="6" t="str">
        <f>IF($A7191="","",$E7191-_xlfn.MAXIFS($E$2:$E7190,$C$2:$C7190,$C7191,$A$2:$A7190,$A7191))</f>
        <v/>
      </c>
      <c r="G7191" s="6" t="str">
        <f t="shared" si="339"/>
        <v/>
      </c>
      <c r="H7191" s="6" t="str">
        <f t="shared" si="340"/>
        <v/>
      </c>
      <c r="I7191" s="3" t="str">
        <f t="shared" si="341"/>
        <v/>
      </c>
    </row>
    <row r="7192" spans="6:9" x14ac:dyDescent="0.25">
      <c r="F7192" s="6" t="str">
        <f>IF($A7192="","",$E7192-_xlfn.MAXIFS($E$2:$E7191,$C$2:$C7191,$C7192,$A$2:$A7191,$A7192))</f>
        <v/>
      </c>
      <c r="G7192" s="6" t="str">
        <f t="shared" si="339"/>
        <v/>
      </c>
      <c r="H7192" s="6" t="str">
        <f t="shared" si="340"/>
        <v/>
      </c>
      <c r="I7192" s="3" t="str">
        <f t="shared" si="341"/>
        <v/>
      </c>
    </row>
    <row r="7193" spans="6:9" x14ac:dyDescent="0.25">
      <c r="F7193" s="6" t="str">
        <f>IF($A7193="","",$E7193-_xlfn.MAXIFS($E$2:$E7192,$C$2:$C7192,$C7193,$A$2:$A7192,$A7193))</f>
        <v/>
      </c>
      <c r="G7193" s="6" t="str">
        <f t="shared" si="339"/>
        <v/>
      </c>
      <c r="H7193" s="6" t="str">
        <f t="shared" si="340"/>
        <v/>
      </c>
      <c r="I7193" s="3" t="str">
        <f t="shared" si="341"/>
        <v/>
      </c>
    </row>
    <row r="7194" spans="6:9" x14ac:dyDescent="0.25">
      <c r="F7194" s="6" t="str">
        <f>IF($A7194="","",$E7194-_xlfn.MAXIFS($E$2:$E7193,$C$2:$C7193,$C7194,$A$2:$A7193,$A7194))</f>
        <v/>
      </c>
      <c r="G7194" s="6" t="str">
        <f t="shared" si="339"/>
        <v/>
      </c>
      <c r="H7194" s="6" t="str">
        <f t="shared" si="340"/>
        <v/>
      </c>
      <c r="I7194" s="3" t="str">
        <f t="shared" si="341"/>
        <v/>
      </c>
    </row>
    <row r="7195" spans="6:9" x14ac:dyDescent="0.25">
      <c r="F7195" s="6" t="str">
        <f>IF($A7195="","",$E7195-_xlfn.MAXIFS($E$2:$E7194,$C$2:$C7194,$C7195,$A$2:$A7194,$A7195))</f>
        <v/>
      </c>
      <c r="G7195" s="6" t="str">
        <f t="shared" si="339"/>
        <v/>
      </c>
      <c r="H7195" s="6" t="str">
        <f t="shared" si="340"/>
        <v/>
      </c>
      <c r="I7195" s="3" t="str">
        <f t="shared" si="341"/>
        <v/>
      </c>
    </row>
    <row r="7196" spans="6:9" x14ac:dyDescent="0.25">
      <c r="F7196" s="6" t="str">
        <f>IF($A7196="","",$E7196-_xlfn.MAXIFS($E$2:$E7195,$C$2:$C7195,$C7196,$A$2:$A7195,$A7196))</f>
        <v/>
      </c>
      <c r="G7196" s="6" t="str">
        <f t="shared" si="339"/>
        <v/>
      </c>
      <c r="H7196" s="6" t="str">
        <f t="shared" si="340"/>
        <v/>
      </c>
      <c r="I7196" s="3" t="str">
        <f t="shared" si="341"/>
        <v/>
      </c>
    </row>
    <row r="7197" spans="6:9" x14ac:dyDescent="0.25">
      <c r="F7197" s="6" t="str">
        <f>IF($A7197="","",$E7197-_xlfn.MAXIFS($E$2:$E7196,$C$2:$C7196,$C7197,$A$2:$A7196,$A7197))</f>
        <v/>
      </c>
      <c r="G7197" s="6" t="str">
        <f t="shared" si="339"/>
        <v/>
      </c>
      <c r="H7197" s="6" t="str">
        <f t="shared" si="340"/>
        <v/>
      </c>
      <c r="I7197" s="3" t="str">
        <f t="shared" si="341"/>
        <v/>
      </c>
    </row>
    <row r="7198" spans="6:9" x14ac:dyDescent="0.25">
      <c r="F7198" s="6" t="str">
        <f>IF($A7198="","",$E7198-_xlfn.MAXIFS($E$2:$E7197,$C$2:$C7197,$C7198,$A$2:$A7197,$A7198))</f>
        <v/>
      </c>
      <c r="G7198" s="6" t="str">
        <f t="shared" si="339"/>
        <v/>
      </c>
      <c r="H7198" s="6" t="str">
        <f t="shared" si="340"/>
        <v/>
      </c>
      <c r="I7198" s="3" t="str">
        <f t="shared" si="341"/>
        <v/>
      </c>
    </row>
    <row r="7199" spans="6:9" x14ac:dyDescent="0.25">
      <c r="F7199" s="6" t="str">
        <f>IF($A7199="","",$E7199-_xlfn.MAXIFS($E$2:$E7198,$C$2:$C7198,$C7199,$A$2:$A7198,$A7199))</f>
        <v/>
      </c>
      <c r="G7199" s="6" t="str">
        <f t="shared" si="339"/>
        <v/>
      </c>
      <c r="H7199" s="6" t="str">
        <f t="shared" si="340"/>
        <v/>
      </c>
      <c r="I7199" s="3" t="str">
        <f t="shared" si="341"/>
        <v/>
      </c>
    </row>
    <row r="7200" spans="6:9" x14ac:dyDescent="0.25">
      <c r="F7200" s="6" t="str">
        <f>IF($A7200="","",$E7200-_xlfn.MAXIFS($E$2:$E7199,$C$2:$C7199,$C7200,$A$2:$A7199,$A7200))</f>
        <v/>
      </c>
      <c r="G7200" s="6" t="str">
        <f t="shared" si="339"/>
        <v/>
      </c>
      <c r="H7200" s="6" t="str">
        <f t="shared" si="340"/>
        <v/>
      </c>
      <c r="I7200" s="3" t="str">
        <f t="shared" si="341"/>
        <v/>
      </c>
    </row>
    <row r="7201" spans="6:9" x14ac:dyDescent="0.25">
      <c r="F7201" s="6" t="str">
        <f>IF($A7201="","",$E7201-_xlfn.MAXIFS($E$2:$E7200,$C$2:$C7200,$C7201,$A$2:$A7200,$A7201))</f>
        <v/>
      </c>
      <c r="G7201" s="6" t="str">
        <f t="shared" si="339"/>
        <v/>
      </c>
      <c r="H7201" s="6" t="str">
        <f t="shared" si="340"/>
        <v/>
      </c>
      <c r="I7201" s="3" t="str">
        <f t="shared" si="341"/>
        <v/>
      </c>
    </row>
    <row r="7202" spans="6:9" x14ac:dyDescent="0.25">
      <c r="F7202" s="6" t="str">
        <f>IF($A7202="","",$E7202-_xlfn.MAXIFS($E$2:$E7201,$C$2:$C7201,$C7202,$A$2:$A7201,$A7202))</f>
        <v/>
      </c>
      <c r="G7202" s="6" t="str">
        <f t="shared" si="339"/>
        <v/>
      </c>
      <c r="H7202" s="6" t="str">
        <f t="shared" si="340"/>
        <v/>
      </c>
      <c r="I7202" s="3" t="str">
        <f t="shared" si="341"/>
        <v/>
      </c>
    </row>
    <row r="7203" spans="6:9" x14ac:dyDescent="0.25">
      <c r="F7203" s="6" t="str">
        <f>IF($A7203="","",$E7203-_xlfn.MAXIFS($E$2:$E7202,$C$2:$C7202,$C7203,$A$2:$A7202,$A7203))</f>
        <v/>
      </c>
      <c r="G7203" s="6" t="str">
        <f t="shared" si="339"/>
        <v/>
      </c>
      <c r="H7203" s="6" t="str">
        <f t="shared" si="340"/>
        <v/>
      </c>
      <c r="I7203" s="3" t="str">
        <f t="shared" si="341"/>
        <v/>
      </c>
    </row>
    <row r="7204" spans="6:9" x14ac:dyDescent="0.25">
      <c r="F7204" s="6" t="str">
        <f>IF($A7204="","",$E7204-_xlfn.MAXIFS($E$2:$E7203,$C$2:$C7203,$C7204,$A$2:$A7203,$A7204))</f>
        <v/>
      </c>
      <c r="G7204" s="6" t="str">
        <f t="shared" si="339"/>
        <v/>
      </c>
      <c r="H7204" s="6" t="str">
        <f t="shared" si="340"/>
        <v/>
      </c>
      <c r="I7204" s="3" t="str">
        <f t="shared" si="341"/>
        <v/>
      </c>
    </row>
    <row r="7205" spans="6:9" x14ac:dyDescent="0.25">
      <c r="F7205" s="6" t="str">
        <f>IF($A7205="","",$E7205-_xlfn.MAXIFS($E$2:$E7204,$C$2:$C7204,$C7205,$A$2:$A7204,$A7205))</f>
        <v/>
      </c>
      <c r="G7205" s="6" t="str">
        <f t="shared" si="339"/>
        <v/>
      </c>
      <c r="H7205" s="6" t="str">
        <f t="shared" si="340"/>
        <v/>
      </c>
      <c r="I7205" s="3" t="str">
        <f t="shared" si="341"/>
        <v/>
      </c>
    </row>
    <row r="7206" spans="6:9" x14ac:dyDescent="0.25">
      <c r="F7206" s="6" t="str">
        <f>IF($A7206="","",$E7206-_xlfn.MAXIFS($E$2:$E7205,$C$2:$C7205,$C7206,$A$2:$A7205,$A7206))</f>
        <v/>
      </c>
      <c r="G7206" s="6" t="str">
        <f t="shared" si="339"/>
        <v/>
      </c>
      <c r="H7206" s="6" t="str">
        <f t="shared" si="340"/>
        <v/>
      </c>
      <c r="I7206" s="3" t="str">
        <f t="shared" si="341"/>
        <v/>
      </c>
    </row>
    <row r="7207" spans="6:9" x14ac:dyDescent="0.25">
      <c r="F7207" s="6" t="str">
        <f>IF($A7207="","",$E7207-_xlfn.MAXIFS($E$2:$E7206,$C$2:$C7206,$C7207,$A$2:$A7206,$A7207))</f>
        <v/>
      </c>
      <c r="G7207" s="6" t="str">
        <f t="shared" si="339"/>
        <v/>
      </c>
      <c r="H7207" s="6" t="str">
        <f t="shared" si="340"/>
        <v/>
      </c>
      <c r="I7207" s="3" t="str">
        <f t="shared" si="341"/>
        <v/>
      </c>
    </row>
    <row r="7208" spans="6:9" x14ac:dyDescent="0.25">
      <c r="F7208" s="6" t="str">
        <f>IF($A7208="","",$E7208-_xlfn.MAXIFS($E$2:$E7207,$C$2:$C7207,$C7208,$A$2:$A7207,$A7208))</f>
        <v/>
      </c>
      <c r="G7208" s="6" t="str">
        <f t="shared" si="339"/>
        <v/>
      </c>
      <c r="H7208" s="6" t="str">
        <f t="shared" si="340"/>
        <v/>
      </c>
      <c r="I7208" s="3" t="str">
        <f t="shared" si="341"/>
        <v/>
      </c>
    </row>
    <row r="7209" spans="6:9" x14ac:dyDescent="0.25">
      <c r="F7209" s="6" t="str">
        <f>IF($A7209="","",$E7209-_xlfn.MAXIFS($E$2:$E7208,$C$2:$C7208,$C7209,$A$2:$A7208,$A7209))</f>
        <v/>
      </c>
      <c r="G7209" s="6" t="str">
        <f t="shared" si="339"/>
        <v/>
      </c>
      <c r="H7209" s="6" t="str">
        <f t="shared" si="340"/>
        <v/>
      </c>
      <c r="I7209" s="3" t="str">
        <f t="shared" si="341"/>
        <v/>
      </c>
    </row>
    <row r="7210" spans="6:9" x14ac:dyDescent="0.25">
      <c r="F7210" s="6" t="str">
        <f>IF($A7210="","",$E7210-_xlfn.MAXIFS($E$2:$E7209,$C$2:$C7209,$C7210,$A$2:$A7209,$A7210))</f>
        <v/>
      </c>
      <c r="G7210" s="6" t="str">
        <f t="shared" si="339"/>
        <v/>
      </c>
      <c r="H7210" s="6" t="str">
        <f t="shared" si="340"/>
        <v/>
      </c>
      <c r="I7210" s="3" t="str">
        <f t="shared" si="341"/>
        <v/>
      </c>
    </row>
    <row r="7211" spans="6:9" x14ac:dyDescent="0.25">
      <c r="F7211" s="6" t="str">
        <f>IF($A7211="","",$E7211-_xlfn.MAXIFS($E$2:$E7210,$C$2:$C7210,$C7211,$A$2:$A7210,$A7211))</f>
        <v/>
      </c>
      <c r="G7211" s="6" t="str">
        <f t="shared" si="339"/>
        <v/>
      </c>
      <c r="H7211" s="6" t="str">
        <f t="shared" si="340"/>
        <v/>
      </c>
      <c r="I7211" s="3" t="str">
        <f t="shared" si="341"/>
        <v/>
      </c>
    </row>
    <row r="7212" spans="6:9" x14ac:dyDescent="0.25">
      <c r="F7212" s="6" t="str">
        <f>IF($A7212="","",$E7212-_xlfn.MAXIFS($E$2:$E7211,$C$2:$C7211,$C7212,$A$2:$A7211,$A7212))</f>
        <v/>
      </c>
      <c r="G7212" s="6" t="str">
        <f t="shared" si="339"/>
        <v/>
      </c>
      <c r="H7212" s="6" t="str">
        <f t="shared" si="340"/>
        <v/>
      </c>
      <c r="I7212" s="3" t="str">
        <f t="shared" si="341"/>
        <v/>
      </c>
    </row>
    <row r="7213" spans="6:9" x14ac:dyDescent="0.25">
      <c r="F7213" s="6" t="str">
        <f>IF($A7213="","",$E7213-_xlfn.MAXIFS($E$2:$E7212,$C$2:$C7212,$C7213,$A$2:$A7212,$A7213))</f>
        <v/>
      </c>
      <c r="G7213" s="6" t="str">
        <f t="shared" si="339"/>
        <v/>
      </c>
      <c r="H7213" s="6" t="str">
        <f t="shared" si="340"/>
        <v/>
      </c>
      <c r="I7213" s="3" t="str">
        <f t="shared" si="341"/>
        <v/>
      </c>
    </row>
    <row r="7214" spans="6:9" x14ac:dyDescent="0.25">
      <c r="F7214" s="6" t="str">
        <f>IF($A7214="","",$E7214-_xlfn.MAXIFS($E$2:$E7213,$C$2:$C7213,$C7214,$A$2:$A7213,$A7214))</f>
        <v/>
      </c>
      <c r="G7214" s="6" t="str">
        <f t="shared" si="339"/>
        <v/>
      </c>
      <c r="H7214" s="6" t="str">
        <f t="shared" si="340"/>
        <v/>
      </c>
      <c r="I7214" s="3" t="str">
        <f t="shared" si="341"/>
        <v/>
      </c>
    </row>
    <row r="7215" spans="6:9" x14ac:dyDescent="0.25">
      <c r="F7215" s="6" t="str">
        <f>IF($A7215="","",$E7215-_xlfn.MAXIFS($E$2:$E7214,$C$2:$C7214,$C7215,$A$2:$A7214,$A7215))</f>
        <v/>
      </c>
      <c r="G7215" s="6" t="str">
        <f t="shared" si="339"/>
        <v/>
      </c>
      <c r="H7215" s="6" t="str">
        <f t="shared" si="340"/>
        <v/>
      </c>
      <c r="I7215" s="3" t="str">
        <f t="shared" si="341"/>
        <v/>
      </c>
    </row>
    <row r="7216" spans="6:9" x14ac:dyDescent="0.25">
      <c r="F7216" s="6" t="str">
        <f>IF($A7216="","",$E7216-_xlfn.MAXIFS($E$2:$E7215,$C$2:$C7215,$C7216,$A$2:$A7215,$A7216))</f>
        <v/>
      </c>
      <c r="G7216" s="6" t="str">
        <f t="shared" si="339"/>
        <v/>
      </c>
      <c r="H7216" s="6" t="str">
        <f t="shared" si="340"/>
        <v/>
      </c>
      <c r="I7216" s="3" t="str">
        <f t="shared" si="341"/>
        <v/>
      </c>
    </row>
    <row r="7217" spans="6:9" x14ac:dyDescent="0.25">
      <c r="F7217" s="6" t="str">
        <f>IF($A7217="","",$E7217-_xlfn.MAXIFS($E$2:$E7216,$C$2:$C7216,$C7217,$A$2:$A7216,$A7217))</f>
        <v/>
      </c>
      <c r="G7217" s="6" t="str">
        <f t="shared" si="339"/>
        <v/>
      </c>
      <c r="H7217" s="6" t="str">
        <f t="shared" si="340"/>
        <v/>
      </c>
      <c r="I7217" s="3" t="str">
        <f t="shared" si="341"/>
        <v/>
      </c>
    </row>
    <row r="7218" spans="6:9" x14ac:dyDescent="0.25">
      <c r="F7218" s="6" t="str">
        <f>IF($A7218="","",$E7218-_xlfn.MAXIFS($E$2:$E7217,$C$2:$C7217,$C7218,$A$2:$A7217,$A7218))</f>
        <v/>
      </c>
      <c r="G7218" s="6" t="str">
        <f t="shared" si="339"/>
        <v/>
      </c>
      <c r="H7218" s="6" t="str">
        <f t="shared" si="340"/>
        <v/>
      </c>
      <c r="I7218" s="3" t="str">
        <f t="shared" si="341"/>
        <v/>
      </c>
    </row>
    <row r="7219" spans="6:9" x14ac:dyDescent="0.25">
      <c r="F7219" s="6" t="str">
        <f>IF($A7219="","",$E7219-_xlfn.MAXIFS($E$2:$E7218,$C$2:$C7218,$C7219,$A$2:$A7218,$A7219))</f>
        <v/>
      </c>
      <c r="G7219" s="6" t="str">
        <f t="shared" si="339"/>
        <v/>
      </c>
      <c r="H7219" s="6" t="str">
        <f t="shared" si="340"/>
        <v/>
      </c>
      <c r="I7219" s="3" t="str">
        <f t="shared" si="341"/>
        <v/>
      </c>
    </row>
    <row r="7220" spans="6:9" x14ac:dyDescent="0.25">
      <c r="F7220" s="6" t="str">
        <f>IF($A7220="","",$E7220-_xlfn.MAXIFS($E$2:$E7219,$C$2:$C7219,$C7220,$A$2:$A7219,$A7220))</f>
        <v/>
      </c>
      <c r="G7220" s="6" t="str">
        <f t="shared" si="339"/>
        <v/>
      </c>
      <c r="H7220" s="6" t="str">
        <f t="shared" si="340"/>
        <v/>
      </c>
      <c r="I7220" s="3" t="str">
        <f t="shared" si="341"/>
        <v/>
      </c>
    </row>
    <row r="7221" spans="6:9" x14ac:dyDescent="0.25">
      <c r="F7221" s="6" t="str">
        <f>IF($A7221="","",$E7221-_xlfn.MAXIFS($E$2:$E7220,$C$2:$C7220,$C7221,$A$2:$A7220,$A7221))</f>
        <v/>
      </c>
      <c r="G7221" s="6" t="str">
        <f t="shared" si="339"/>
        <v/>
      </c>
      <c r="H7221" s="6" t="str">
        <f t="shared" si="340"/>
        <v/>
      </c>
      <c r="I7221" s="3" t="str">
        <f t="shared" si="341"/>
        <v/>
      </c>
    </row>
    <row r="7222" spans="6:9" x14ac:dyDescent="0.25">
      <c r="F7222" s="6" t="str">
        <f>IF($A7222="","",$E7222-_xlfn.MAXIFS($E$2:$E7221,$C$2:$C7221,$C7222,$A$2:$A7221,$A7222))</f>
        <v/>
      </c>
      <c r="G7222" s="6" t="str">
        <f t="shared" si="339"/>
        <v/>
      </c>
      <c r="H7222" s="6" t="str">
        <f t="shared" si="340"/>
        <v/>
      </c>
      <c r="I7222" s="3" t="str">
        <f t="shared" si="341"/>
        <v/>
      </c>
    </row>
    <row r="7223" spans="6:9" x14ac:dyDescent="0.25">
      <c r="F7223" s="6" t="str">
        <f>IF($A7223="","",$E7223-_xlfn.MAXIFS($E$2:$E7222,$C$2:$C7222,$C7223,$A$2:$A7222,$A7223))</f>
        <v/>
      </c>
      <c r="G7223" s="6" t="str">
        <f t="shared" si="339"/>
        <v/>
      </c>
      <c r="H7223" s="6" t="str">
        <f t="shared" si="340"/>
        <v/>
      </c>
      <c r="I7223" s="3" t="str">
        <f t="shared" si="341"/>
        <v/>
      </c>
    </row>
    <row r="7224" spans="6:9" x14ac:dyDescent="0.25">
      <c r="F7224" s="6" t="str">
        <f>IF($A7224="","",$E7224-_xlfn.MAXIFS($E$2:$E7223,$C$2:$C7223,$C7224,$A$2:$A7223,$A7224))</f>
        <v/>
      </c>
      <c r="G7224" s="6" t="str">
        <f t="shared" si="339"/>
        <v/>
      </c>
      <c r="H7224" s="6" t="str">
        <f t="shared" si="340"/>
        <v/>
      </c>
      <c r="I7224" s="3" t="str">
        <f t="shared" si="341"/>
        <v/>
      </c>
    </row>
    <row r="7225" spans="6:9" x14ac:dyDescent="0.25">
      <c r="F7225" s="6" t="str">
        <f>IF($A7225="","",$E7225-_xlfn.MAXIFS($E$2:$E7224,$C$2:$C7224,$C7225,$A$2:$A7224,$A7225))</f>
        <v/>
      </c>
      <c r="G7225" s="6" t="str">
        <f t="shared" si="339"/>
        <v/>
      </c>
      <c r="H7225" s="6" t="str">
        <f t="shared" si="340"/>
        <v/>
      </c>
      <c r="I7225" s="3" t="str">
        <f t="shared" si="341"/>
        <v/>
      </c>
    </row>
    <row r="7226" spans="6:9" x14ac:dyDescent="0.25">
      <c r="F7226" s="6" t="str">
        <f>IF($A7226="","",$E7226-_xlfn.MAXIFS($E$2:$E7225,$C$2:$C7225,$C7226,$A$2:$A7225,$A7226))</f>
        <v/>
      </c>
      <c r="G7226" s="6" t="str">
        <f t="shared" si="339"/>
        <v/>
      </c>
      <c r="H7226" s="6" t="str">
        <f t="shared" si="340"/>
        <v/>
      </c>
      <c r="I7226" s="3" t="str">
        <f t="shared" si="341"/>
        <v/>
      </c>
    </row>
    <row r="7227" spans="6:9" x14ac:dyDescent="0.25">
      <c r="F7227" s="6" t="str">
        <f>IF($A7227="","",$E7227-_xlfn.MAXIFS($E$2:$E7226,$C$2:$C7226,$C7227,$A$2:$A7226,$A7227))</f>
        <v/>
      </c>
      <c r="G7227" s="6" t="str">
        <f t="shared" si="339"/>
        <v/>
      </c>
      <c r="H7227" s="6" t="str">
        <f t="shared" si="340"/>
        <v/>
      </c>
      <c r="I7227" s="3" t="str">
        <f t="shared" si="341"/>
        <v/>
      </c>
    </row>
    <row r="7228" spans="6:9" x14ac:dyDescent="0.25">
      <c r="F7228" s="6" t="str">
        <f>IF($A7228="","",$E7228-_xlfn.MAXIFS($E$2:$E7227,$C$2:$C7227,$C7228,$A$2:$A7227,$A7228))</f>
        <v/>
      </c>
      <c r="G7228" s="6" t="str">
        <f t="shared" si="339"/>
        <v/>
      </c>
      <c r="H7228" s="6" t="str">
        <f t="shared" si="340"/>
        <v/>
      </c>
      <c r="I7228" s="3" t="str">
        <f t="shared" si="341"/>
        <v/>
      </c>
    </row>
    <row r="7229" spans="6:9" x14ac:dyDescent="0.25">
      <c r="F7229" s="6" t="str">
        <f>IF($A7229="","",$E7229-_xlfn.MAXIFS($E$2:$E7228,$C$2:$C7228,$C7229,$A$2:$A7228,$A7229))</f>
        <v/>
      </c>
      <c r="G7229" s="6" t="str">
        <f t="shared" si="339"/>
        <v/>
      </c>
      <c r="H7229" s="6" t="str">
        <f t="shared" si="340"/>
        <v/>
      </c>
      <c r="I7229" s="3" t="str">
        <f t="shared" si="341"/>
        <v/>
      </c>
    </row>
    <row r="7230" spans="6:9" x14ac:dyDescent="0.25">
      <c r="F7230" s="6" t="str">
        <f>IF($A7230="","",$E7230-_xlfn.MAXIFS($E$2:$E7229,$C$2:$C7229,$C7230,$A$2:$A7229,$A7230))</f>
        <v/>
      </c>
      <c r="G7230" s="6" t="str">
        <f t="shared" si="339"/>
        <v/>
      </c>
      <c r="H7230" s="6" t="str">
        <f t="shared" si="340"/>
        <v/>
      </c>
      <c r="I7230" s="3" t="str">
        <f t="shared" si="341"/>
        <v/>
      </c>
    </row>
    <row r="7231" spans="6:9" x14ac:dyDescent="0.25">
      <c r="F7231" s="6" t="str">
        <f>IF($A7231="","",$E7231-_xlfn.MAXIFS($E$2:$E7230,$C$2:$C7230,$C7231,$A$2:$A7230,$A7231))</f>
        <v/>
      </c>
      <c r="G7231" s="6" t="str">
        <f t="shared" si="339"/>
        <v/>
      </c>
      <c r="H7231" s="6" t="str">
        <f t="shared" si="340"/>
        <v/>
      </c>
      <c r="I7231" s="3" t="str">
        <f t="shared" si="341"/>
        <v/>
      </c>
    </row>
    <row r="7232" spans="6:9" x14ac:dyDescent="0.25">
      <c r="F7232" s="6" t="str">
        <f>IF($A7232="","",$E7232-_xlfn.MAXIFS($E$2:$E7231,$C$2:$C7231,$C7232,$A$2:$A7231,$A7232))</f>
        <v/>
      </c>
      <c r="G7232" s="6" t="str">
        <f t="shared" si="339"/>
        <v/>
      </c>
      <c r="H7232" s="6" t="str">
        <f t="shared" si="340"/>
        <v/>
      </c>
      <c r="I7232" s="3" t="str">
        <f t="shared" si="341"/>
        <v/>
      </c>
    </row>
    <row r="7233" spans="6:9" x14ac:dyDescent="0.25">
      <c r="F7233" s="6" t="str">
        <f>IF($A7233="","",$E7233-_xlfn.MAXIFS($E$2:$E7232,$C$2:$C7232,$C7233,$A$2:$A7232,$A7233))</f>
        <v/>
      </c>
      <c r="G7233" s="6" t="str">
        <f t="shared" si="339"/>
        <v/>
      </c>
      <c r="H7233" s="6" t="str">
        <f t="shared" si="340"/>
        <v/>
      </c>
      <c r="I7233" s="3" t="str">
        <f t="shared" si="341"/>
        <v/>
      </c>
    </row>
    <row r="7234" spans="6:9" x14ac:dyDescent="0.25">
      <c r="F7234" s="6" t="str">
        <f>IF($A7234="","",$E7234-_xlfn.MAXIFS($E$2:$E7233,$C$2:$C7233,$C7234,$A$2:$A7233,$A7234))</f>
        <v/>
      </c>
      <c r="G7234" s="6" t="str">
        <f t="shared" si="339"/>
        <v/>
      </c>
      <c r="H7234" s="6" t="str">
        <f t="shared" si="340"/>
        <v/>
      </c>
      <c r="I7234" s="3" t="str">
        <f t="shared" si="341"/>
        <v/>
      </c>
    </row>
    <row r="7235" spans="6:9" x14ac:dyDescent="0.25">
      <c r="F7235" s="6" t="str">
        <f>IF($A7235="","",$E7235-_xlfn.MAXIFS($E$2:$E7234,$C$2:$C7234,$C7235,$A$2:$A7234,$A7235))</f>
        <v/>
      </c>
      <c r="G7235" s="6" t="str">
        <f t="shared" si="339"/>
        <v/>
      </c>
      <c r="H7235" s="6" t="str">
        <f t="shared" si="340"/>
        <v/>
      </c>
      <c r="I7235" s="3" t="str">
        <f t="shared" si="341"/>
        <v/>
      </c>
    </row>
    <row r="7236" spans="6:9" x14ac:dyDescent="0.25">
      <c r="F7236" s="6" t="str">
        <f>IF($A7236="","",$E7236-_xlfn.MAXIFS($E$2:$E7235,$C$2:$C7235,$C7236,$A$2:$A7235,$A7236))</f>
        <v/>
      </c>
      <c r="G7236" s="6" t="str">
        <f t="shared" si="339"/>
        <v/>
      </c>
      <c r="H7236" s="6" t="str">
        <f t="shared" si="340"/>
        <v/>
      </c>
      <c r="I7236" s="3" t="str">
        <f t="shared" si="341"/>
        <v/>
      </c>
    </row>
    <row r="7237" spans="6:9" x14ac:dyDescent="0.25">
      <c r="F7237" s="6" t="str">
        <f>IF($A7237="","",$E7237-_xlfn.MAXIFS($E$2:$E7236,$C$2:$C7236,$C7237,$A$2:$A7236,$A7237))</f>
        <v/>
      </c>
      <c r="G7237" s="6" t="str">
        <f t="shared" si="339"/>
        <v/>
      </c>
      <c r="H7237" s="6" t="str">
        <f t="shared" si="340"/>
        <v/>
      </c>
      <c r="I7237" s="3" t="str">
        <f t="shared" si="341"/>
        <v/>
      </c>
    </row>
    <row r="7238" spans="6:9" x14ac:dyDescent="0.25">
      <c r="F7238" s="6" t="str">
        <f>IF($A7238="","",$E7238-_xlfn.MAXIFS($E$2:$E7237,$C$2:$C7237,$C7238,$A$2:$A7237,$A7238))</f>
        <v/>
      </c>
      <c r="G7238" s="6" t="str">
        <f t="shared" si="339"/>
        <v/>
      </c>
      <c r="H7238" s="6" t="str">
        <f t="shared" si="340"/>
        <v/>
      </c>
      <c r="I7238" s="3" t="str">
        <f t="shared" si="341"/>
        <v/>
      </c>
    </row>
    <row r="7239" spans="6:9" x14ac:dyDescent="0.25">
      <c r="F7239" s="6" t="str">
        <f>IF($A7239="","",$E7239-_xlfn.MAXIFS($E$2:$E7238,$C$2:$C7238,$C7239,$A$2:$A7238,$A7239))</f>
        <v/>
      </c>
      <c r="G7239" s="6" t="str">
        <f t="shared" si="339"/>
        <v/>
      </c>
      <c r="H7239" s="6" t="str">
        <f t="shared" si="340"/>
        <v/>
      </c>
      <c r="I7239" s="3" t="str">
        <f t="shared" si="341"/>
        <v/>
      </c>
    </row>
    <row r="7240" spans="6:9" x14ac:dyDescent="0.25">
      <c r="F7240" s="6" t="str">
        <f>IF($A7240="","",$E7240-_xlfn.MAXIFS($E$2:$E7239,$C$2:$C7239,$C7240,$A$2:$A7239,$A7240))</f>
        <v/>
      </c>
      <c r="G7240" s="6" t="str">
        <f t="shared" si="339"/>
        <v/>
      </c>
      <c r="H7240" s="6" t="str">
        <f t="shared" si="340"/>
        <v/>
      </c>
      <c r="I7240" s="3" t="str">
        <f t="shared" si="341"/>
        <v/>
      </c>
    </row>
    <row r="7241" spans="6:9" x14ac:dyDescent="0.25">
      <c r="F7241" s="6" t="str">
        <f>IF($A7241="","",$E7241-_xlfn.MAXIFS($E$2:$E7240,$C$2:$C7240,$C7241,$A$2:$A7240,$A7241))</f>
        <v/>
      </c>
      <c r="G7241" s="6" t="str">
        <f t="shared" ref="G7241:G7304" si="342">IF($A7241="","",HOUR($D7241))</f>
        <v/>
      </c>
      <c r="H7241" s="6" t="str">
        <f t="shared" ref="H7241:H7304" si="343">IF($A7241="","",MINUTE($D7241))</f>
        <v/>
      </c>
      <c r="I7241" s="3" t="str">
        <f t="shared" si="341"/>
        <v/>
      </c>
    </row>
    <row r="7242" spans="6:9" x14ac:dyDescent="0.25">
      <c r="F7242" s="6" t="str">
        <f>IF($A7242="","",$E7242-_xlfn.MAXIFS($E$2:$E7241,$C$2:$C7241,$C7242,$A$2:$A7241,$A7242))</f>
        <v/>
      </c>
      <c r="G7242" s="6" t="str">
        <f t="shared" si="342"/>
        <v/>
      </c>
      <c r="H7242" s="6" t="str">
        <f t="shared" si="343"/>
        <v/>
      </c>
      <c r="I7242" s="3" t="str">
        <f t="shared" ref="I7242:I7305" si="344">IF($F7242&lt;0,"ERROR","")</f>
        <v/>
      </c>
    </row>
    <row r="7243" spans="6:9" x14ac:dyDescent="0.25">
      <c r="F7243" s="6" t="str">
        <f>IF($A7243="","",$E7243-_xlfn.MAXIFS($E$2:$E7242,$C$2:$C7242,$C7243,$A$2:$A7242,$A7243))</f>
        <v/>
      </c>
      <c r="G7243" s="6" t="str">
        <f t="shared" si="342"/>
        <v/>
      </c>
      <c r="H7243" s="6" t="str">
        <f t="shared" si="343"/>
        <v/>
      </c>
      <c r="I7243" s="3" t="str">
        <f t="shared" si="344"/>
        <v/>
      </c>
    </row>
    <row r="7244" spans="6:9" x14ac:dyDescent="0.25">
      <c r="F7244" s="6" t="str">
        <f>IF($A7244="","",$E7244-_xlfn.MAXIFS($E$2:$E7243,$C$2:$C7243,$C7244,$A$2:$A7243,$A7244))</f>
        <v/>
      </c>
      <c r="G7244" s="6" t="str">
        <f t="shared" si="342"/>
        <v/>
      </c>
      <c r="H7244" s="6" t="str">
        <f t="shared" si="343"/>
        <v/>
      </c>
      <c r="I7244" s="3" t="str">
        <f t="shared" si="344"/>
        <v/>
      </c>
    </row>
    <row r="7245" spans="6:9" x14ac:dyDescent="0.25">
      <c r="F7245" s="6" t="str">
        <f>IF($A7245="","",$E7245-_xlfn.MAXIFS($E$2:$E7244,$C$2:$C7244,$C7245,$A$2:$A7244,$A7245))</f>
        <v/>
      </c>
      <c r="G7245" s="6" t="str">
        <f t="shared" si="342"/>
        <v/>
      </c>
      <c r="H7245" s="6" t="str">
        <f t="shared" si="343"/>
        <v/>
      </c>
      <c r="I7245" s="3" t="str">
        <f t="shared" si="344"/>
        <v/>
      </c>
    </row>
    <row r="7246" spans="6:9" x14ac:dyDescent="0.25">
      <c r="F7246" s="6" t="str">
        <f>IF($A7246="","",$E7246-_xlfn.MAXIFS($E$2:$E7245,$C$2:$C7245,$C7246,$A$2:$A7245,$A7246))</f>
        <v/>
      </c>
      <c r="G7246" s="6" t="str">
        <f t="shared" si="342"/>
        <v/>
      </c>
      <c r="H7246" s="6" t="str">
        <f t="shared" si="343"/>
        <v/>
      </c>
      <c r="I7246" s="3" t="str">
        <f t="shared" si="344"/>
        <v/>
      </c>
    </row>
    <row r="7247" spans="6:9" x14ac:dyDescent="0.25">
      <c r="F7247" s="6" t="str">
        <f>IF($A7247="","",$E7247-_xlfn.MAXIFS($E$2:$E7246,$C$2:$C7246,$C7247,$A$2:$A7246,$A7247))</f>
        <v/>
      </c>
      <c r="G7247" s="6" t="str">
        <f t="shared" si="342"/>
        <v/>
      </c>
      <c r="H7247" s="6" t="str">
        <f t="shared" si="343"/>
        <v/>
      </c>
      <c r="I7247" s="3" t="str">
        <f t="shared" si="344"/>
        <v/>
      </c>
    </row>
    <row r="7248" spans="6:9" x14ac:dyDescent="0.25">
      <c r="F7248" s="6" t="str">
        <f>IF($A7248="","",$E7248-_xlfn.MAXIFS($E$2:$E7247,$C$2:$C7247,$C7248,$A$2:$A7247,$A7248))</f>
        <v/>
      </c>
      <c r="G7248" s="6" t="str">
        <f t="shared" si="342"/>
        <v/>
      </c>
      <c r="H7248" s="6" t="str">
        <f t="shared" si="343"/>
        <v/>
      </c>
      <c r="I7248" s="3" t="str">
        <f t="shared" si="344"/>
        <v/>
      </c>
    </row>
    <row r="7249" spans="6:9" x14ac:dyDescent="0.25">
      <c r="F7249" s="6" t="str">
        <f>IF($A7249="","",$E7249-_xlfn.MAXIFS($E$2:$E7248,$C$2:$C7248,$C7249,$A$2:$A7248,$A7249))</f>
        <v/>
      </c>
      <c r="G7249" s="6" t="str">
        <f t="shared" si="342"/>
        <v/>
      </c>
      <c r="H7249" s="6" t="str">
        <f t="shared" si="343"/>
        <v/>
      </c>
      <c r="I7249" s="3" t="str">
        <f t="shared" si="344"/>
        <v/>
      </c>
    </row>
    <row r="7250" spans="6:9" x14ac:dyDescent="0.25">
      <c r="F7250" s="6" t="str">
        <f>IF($A7250="","",$E7250-_xlfn.MAXIFS($E$2:$E7249,$C$2:$C7249,$C7250,$A$2:$A7249,$A7250))</f>
        <v/>
      </c>
      <c r="G7250" s="6" t="str">
        <f t="shared" si="342"/>
        <v/>
      </c>
      <c r="H7250" s="6" t="str">
        <f t="shared" si="343"/>
        <v/>
      </c>
      <c r="I7250" s="3" t="str">
        <f t="shared" si="344"/>
        <v/>
      </c>
    </row>
    <row r="7251" spans="6:9" x14ac:dyDescent="0.25">
      <c r="F7251" s="6" t="str">
        <f>IF($A7251="","",$E7251-_xlfn.MAXIFS($E$2:$E7250,$C$2:$C7250,$C7251,$A$2:$A7250,$A7251))</f>
        <v/>
      </c>
      <c r="G7251" s="6" t="str">
        <f t="shared" si="342"/>
        <v/>
      </c>
      <c r="H7251" s="6" t="str">
        <f t="shared" si="343"/>
        <v/>
      </c>
      <c r="I7251" s="3" t="str">
        <f t="shared" si="344"/>
        <v/>
      </c>
    </row>
    <row r="7252" spans="6:9" x14ac:dyDescent="0.25">
      <c r="F7252" s="6" t="str">
        <f>IF($A7252="","",$E7252-_xlfn.MAXIFS($E$2:$E7251,$C$2:$C7251,$C7252,$A$2:$A7251,$A7252))</f>
        <v/>
      </c>
      <c r="G7252" s="6" t="str">
        <f t="shared" si="342"/>
        <v/>
      </c>
      <c r="H7252" s="6" t="str">
        <f t="shared" si="343"/>
        <v/>
      </c>
      <c r="I7252" s="3" t="str">
        <f t="shared" si="344"/>
        <v/>
      </c>
    </row>
    <row r="7253" spans="6:9" x14ac:dyDescent="0.25">
      <c r="F7253" s="6" t="str">
        <f>IF($A7253="","",$E7253-_xlfn.MAXIFS($E$2:$E7252,$C$2:$C7252,$C7253,$A$2:$A7252,$A7253))</f>
        <v/>
      </c>
      <c r="G7253" s="6" t="str">
        <f t="shared" si="342"/>
        <v/>
      </c>
      <c r="H7253" s="6" t="str">
        <f t="shared" si="343"/>
        <v/>
      </c>
      <c r="I7253" s="3" t="str">
        <f t="shared" si="344"/>
        <v/>
      </c>
    </row>
    <row r="7254" spans="6:9" x14ac:dyDescent="0.25">
      <c r="F7254" s="6" t="str">
        <f>IF($A7254="","",$E7254-_xlfn.MAXIFS($E$2:$E7253,$C$2:$C7253,$C7254,$A$2:$A7253,$A7254))</f>
        <v/>
      </c>
      <c r="G7254" s="6" t="str">
        <f t="shared" si="342"/>
        <v/>
      </c>
      <c r="H7254" s="6" t="str">
        <f t="shared" si="343"/>
        <v/>
      </c>
      <c r="I7254" s="3" t="str">
        <f t="shared" si="344"/>
        <v/>
      </c>
    </row>
    <row r="7255" spans="6:9" x14ac:dyDescent="0.25">
      <c r="F7255" s="6" t="str">
        <f>IF($A7255="","",$E7255-_xlfn.MAXIFS($E$2:$E7254,$C$2:$C7254,$C7255,$A$2:$A7254,$A7255))</f>
        <v/>
      </c>
      <c r="G7255" s="6" t="str">
        <f t="shared" si="342"/>
        <v/>
      </c>
      <c r="H7255" s="6" t="str">
        <f t="shared" si="343"/>
        <v/>
      </c>
      <c r="I7255" s="3" t="str">
        <f t="shared" si="344"/>
        <v/>
      </c>
    </row>
    <row r="7256" spans="6:9" x14ac:dyDescent="0.25">
      <c r="F7256" s="6" t="str">
        <f>IF($A7256="","",$E7256-_xlfn.MAXIFS($E$2:$E7255,$C$2:$C7255,$C7256,$A$2:$A7255,$A7256))</f>
        <v/>
      </c>
      <c r="G7256" s="6" t="str">
        <f t="shared" si="342"/>
        <v/>
      </c>
      <c r="H7256" s="6" t="str">
        <f t="shared" si="343"/>
        <v/>
      </c>
      <c r="I7256" s="3" t="str">
        <f t="shared" si="344"/>
        <v/>
      </c>
    </row>
    <row r="7257" spans="6:9" x14ac:dyDescent="0.25">
      <c r="F7257" s="6" t="str">
        <f>IF($A7257="","",$E7257-_xlfn.MAXIFS($E$2:$E7256,$C$2:$C7256,$C7257,$A$2:$A7256,$A7257))</f>
        <v/>
      </c>
      <c r="G7257" s="6" t="str">
        <f t="shared" si="342"/>
        <v/>
      </c>
      <c r="H7257" s="6" t="str">
        <f t="shared" si="343"/>
        <v/>
      </c>
      <c r="I7257" s="3" t="str">
        <f t="shared" si="344"/>
        <v/>
      </c>
    </row>
    <row r="7258" spans="6:9" x14ac:dyDescent="0.25">
      <c r="F7258" s="6" t="str">
        <f>IF($A7258="","",$E7258-_xlfn.MAXIFS($E$2:$E7257,$C$2:$C7257,$C7258,$A$2:$A7257,$A7258))</f>
        <v/>
      </c>
      <c r="G7258" s="6" t="str">
        <f t="shared" si="342"/>
        <v/>
      </c>
      <c r="H7258" s="6" t="str">
        <f t="shared" si="343"/>
        <v/>
      </c>
      <c r="I7258" s="3" t="str">
        <f t="shared" si="344"/>
        <v/>
      </c>
    </row>
    <row r="7259" spans="6:9" x14ac:dyDescent="0.25">
      <c r="F7259" s="6" t="str">
        <f>IF($A7259="","",$E7259-_xlfn.MAXIFS($E$2:$E7258,$C$2:$C7258,$C7259,$A$2:$A7258,$A7259))</f>
        <v/>
      </c>
      <c r="G7259" s="6" t="str">
        <f t="shared" si="342"/>
        <v/>
      </c>
      <c r="H7259" s="6" t="str">
        <f t="shared" si="343"/>
        <v/>
      </c>
      <c r="I7259" s="3" t="str">
        <f t="shared" si="344"/>
        <v/>
      </c>
    </row>
    <row r="7260" spans="6:9" x14ac:dyDescent="0.25">
      <c r="F7260" s="6" t="str">
        <f>IF($A7260="","",$E7260-_xlfn.MAXIFS($E$2:$E7259,$C$2:$C7259,$C7260,$A$2:$A7259,$A7260))</f>
        <v/>
      </c>
      <c r="G7260" s="6" t="str">
        <f t="shared" si="342"/>
        <v/>
      </c>
      <c r="H7260" s="6" t="str">
        <f t="shared" si="343"/>
        <v/>
      </c>
      <c r="I7260" s="3" t="str">
        <f t="shared" si="344"/>
        <v/>
      </c>
    </row>
    <row r="7261" spans="6:9" x14ac:dyDescent="0.25">
      <c r="F7261" s="6" t="str">
        <f>IF($A7261="","",$E7261-_xlfn.MAXIFS($E$2:$E7260,$C$2:$C7260,$C7261,$A$2:$A7260,$A7261))</f>
        <v/>
      </c>
      <c r="G7261" s="6" t="str">
        <f t="shared" si="342"/>
        <v/>
      </c>
      <c r="H7261" s="6" t="str">
        <f t="shared" si="343"/>
        <v/>
      </c>
      <c r="I7261" s="3" t="str">
        <f t="shared" si="344"/>
        <v/>
      </c>
    </row>
    <row r="7262" spans="6:9" x14ac:dyDescent="0.25">
      <c r="F7262" s="6" t="str">
        <f>IF($A7262="","",$E7262-_xlfn.MAXIFS($E$2:$E7261,$C$2:$C7261,$C7262,$A$2:$A7261,$A7262))</f>
        <v/>
      </c>
      <c r="G7262" s="6" t="str">
        <f t="shared" si="342"/>
        <v/>
      </c>
      <c r="H7262" s="6" t="str">
        <f t="shared" si="343"/>
        <v/>
      </c>
      <c r="I7262" s="3" t="str">
        <f t="shared" si="344"/>
        <v/>
      </c>
    </row>
    <row r="7263" spans="6:9" x14ac:dyDescent="0.25">
      <c r="F7263" s="6" t="str">
        <f>IF($A7263="","",$E7263-_xlfn.MAXIFS($E$2:$E7262,$C$2:$C7262,$C7263,$A$2:$A7262,$A7263))</f>
        <v/>
      </c>
      <c r="G7263" s="6" t="str">
        <f t="shared" si="342"/>
        <v/>
      </c>
      <c r="H7263" s="6" t="str">
        <f t="shared" si="343"/>
        <v/>
      </c>
      <c r="I7263" s="3" t="str">
        <f t="shared" si="344"/>
        <v/>
      </c>
    </row>
    <row r="7264" spans="6:9" x14ac:dyDescent="0.25">
      <c r="F7264" s="6" t="str">
        <f>IF($A7264="","",$E7264-_xlfn.MAXIFS($E$2:$E7263,$C$2:$C7263,$C7264,$A$2:$A7263,$A7264))</f>
        <v/>
      </c>
      <c r="G7264" s="6" t="str">
        <f t="shared" si="342"/>
        <v/>
      </c>
      <c r="H7264" s="6" t="str">
        <f t="shared" si="343"/>
        <v/>
      </c>
      <c r="I7264" s="3" t="str">
        <f t="shared" si="344"/>
        <v/>
      </c>
    </row>
    <row r="7265" spans="6:9" x14ac:dyDescent="0.25">
      <c r="F7265" s="6" t="str">
        <f>IF($A7265="","",$E7265-_xlfn.MAXIFS($E$2:$E7264,$C$2:$C7264,$C7265,$A$2:$A7264,$A7265))</f>
        <v/>
      </c>
      <c r="G7265" s="6" t="str">
        <f t="shared" si="342"/>
        <v/>
      </c>
      <c r="H7265" s="6" t="str">
        <f t="shared" si="343"/>
        <v/>
      </c>
      <c r="I7265" s="3" t="str">
        <f t="shared" si="344"/>
        <v/>
      </c>
    </row>
    <row r="7266" spans="6:9" x14ac:dyDescent="0.25">
      <c r="F7266" s="6" t="str">
        <f>IF($A7266="","",$E7266-_xlfn.MAXIFS($E$2:$E7265,$C$2:$C7265,$C7266,$A$2:$A7265,$A7266))</f>
        <v/>
      </c>
      <c r="G7266" s="6" t="str">
        <f t="shared" si="342"/>
        <v/>
      </c>
      <c r="H7266" s="6" t="str">
        <f t="shared" si="343"/>
        <v/>
      </c>
      <c r="I7266" s="3" t="str">
        <f t="shared" si="344"/>
        <v/>
      </c>
    </row>
    <row r="7267" spans="6:9" x14ac:dyDescent="0.25">
      <c r="F7267" s="6" t="str">
        <f>IF($A7267="","",$E7267-_xlfn.MAXIFS($E$2:$E7266,$C$2:$C7266,$C7267,$A$2:$A7266,$A7267))</f>
        <v/>
      </c>
      <c r="G7267" s="6" t="str">
        <f t="shared" si="342"/>
        <v/>
      </c>
      <c r="H7267" s="6" t="str">
        <f t="shared" si="343"/>
        <v/>
      </c>
      <c r="I7267" s="3" t="str">
        <f t="shared" si="344"/>
        <v/>
      </c>
    </row>
    <row r="7268" spans="6:9" x14ac:dyDescent="0.25">
      <c r="F7268" s="6" t="str">
        <f>IF($A7268="","",$E7268-_xlfn.MAXIFS($E$2:$E7267,$C$2:$C7267,$C7268,$A$2:$A7267,$A7268))</f>
        <v/>
      </c>
      <c r="G7268" s="6" t="str">
        <f t="shared" si="342"/>
        <v/>
      </c>
      <c r="H7268" s="6" t="str">
        <f t="shared" si="343"/>
        <v/>
      </c>
      <c r="I7268" s="3" t="str">
        <f t="shared" si="344"/>
        <v/>
      </c>
    </row>
    <row r="7269" spans="6:9" x14ac:dyDescent="0.25">
      <c r="F7269" s="6" t="str">
        <f>IF($A7269="","",$E7269-_xlfn.MAXIFS($E$2:$E7268,$C$2:$C7268,$C7269,$A$2:$A7268,$A7269))</f>
        <v/>
      </c>
      <c r="G7269" s="6" t="str">
        <f t="shared" si="342"/>
        <v/>
      </c>
      <c r="H7269" s="6" t="str">
        <f t="shared" si="343"/>
        <v/>
      </c>
      <c r="I7269" s="3" t="str">
        <f t="shared" si="344"/>
        <v/>
      </c>
    </row>
    <row r="7270" spans="6:9" x14ac:dyDescent="0.25">
      <c r="F7270" s="6" t="str">
        <f>IF($A7270="","",$E7270-_xlfn.MAXIFS($E$2:$E7269,$C$2:$C7269,$C7270,$A$2:$A7269,$A7270))</f>
        <v/>
      </c>
      <c r="G7270" s="6" t="str">
        <f t="shared" si="342"/>
        <v/>
      </c>
      <c r="H7270" s="6" t="str">
        <f t="shared" si="343"/>
        <v/>
      </c>
      <c r="I7270" s="3" t="str">
        <f t="shared" si="344"/>
        <v/>
      </c>
    </row>
    <row r="7271" spans="6:9" x14ac:dyDescent="0.25">
      <c r="F7271" s="6" t="str">
        <f>IF($A7271="","",$E7271-_xlfn.MAXIFS($E$2:$E7270,$C$2:$C7270,$C7271,$A$2:$A7270,$A7271))</f>
        <v/>
      </c>
      <c r="G7271" s="6" t="str">
        <f t="shared" si="342"/>
        <v/>
      </c>
      <c r="H7271" s="6" t="str">
        <f t="shared" si="343"/>
        <v/>
      </c>
      <c r="I7271" s="3" t="str">
        <f t="shared" si="344"/>
        <v/>
      </c>
    </row>
    <row r="7272" spans="6:9" x14ac:dyDescent="0.25">
      <c r="F7272" s="6" t="str">
        <f>IF($A7272="","",$E7272-_xlfn.MAXIFS($E$2:$E7271,$C$2:$C7271,$C7272,$A$2:$A7271,$A7272))</f>
        <v/>
      </c>
      <c r="G7272" s="6" t="str">
        <f t="shared" si="342"/>
        <v/>
      </c>
      <c r="H7272" s="6" t="str">
        <f t="shared" si="343"/>
        <v/>
      </c>
      <c r="I7272" s="3" t="str">
        <f t="shared" si="344"/>
        <v/>
      </c>
    </row>
    <row r="7273" spans="6:9" x14ac:dyDescent="0.25">
      <c r="F7273" s="6" t="str">
        <f>IF($A7273="","",$E7273-_xlfn.MAXIFS($E$2:$E7272,$C$2:$C7272,$C7273,$A$2:$A7272,$A7273))</f>
        <v/>
      </c>
      <c r="G7273" s="6" t="str">
        <f t="shared" si="342"/>
        <v/>
      </c>
      <c r="H7273" s="6" t="str">
        <f t="shared" si="343"/>
        <v/>
      </c>
      <c r="I7273" s="3" t="str">
        <f t="shared" si="344"/>
        <v/>
      </c>
    </row>
    <row r="7274" spans="6:9" x14ac:dyDescent="0.25">
      <c r="F7274" s="6" t="str">
        <f>IF($A7274="","",$E7274-_xlfn.MAXIFS($E$2:$E7273,$C$2:$C7273,$C7274,$A$2:$A7273,$A7274))</f>
        <v/>
      </c>
      <c r="G7274" s="6" t="str">
        <f t="shared" si="342"/>
        <v/>
      </c>
      <c r="H7274" s="6" t="str">
        <f t="shared" si="343"/>
        <v/>
      </c>
      <c r="I7274" s="3" t="str">
        <f t="shared" si="344"/>
        <v/>
      </c>
    </row>
    <row r="7275" spans="6:9" x14ac:dyDescent="0.25">
      <c r="F7275" s="6" t="str">
        <f>IF($A7275="","",$E7275-_xlfn.MAXIFS($E$2:$E7274,$C$2:$C7274,$C7275,$A$2:$A7274,$A7275))</f>
        <v/>
      </c>
      <c r="G7275" s="6" t="str">
        <f t="shared" si="342"/>
        <v/>
      </c>
      <c r="H7275" s="6" t="str">
        <f t="shared" si="343"/>
        <v/>
      </c>
      <c r="I7275" s="3" t="str">
        <f t="shared" si="344"/>
        <v/>
      </c>
    </row>
    <row r="7276" spans="6:9" x14ac:dyDescent="0.25">
      <c r="F7276" s="6" t="str">
        <f>IF($A7276="","",$E7276-_xlfn.MAXIFS($E$2:$E7275,$C$2:$C7275,$C7276,$A$2:$A7275,$A7276))</f>
        <v/>
      </c>
      <c r="G7276" s="6" t="str">
        <f t="shared" si="342"/>
        <v/>
      </c>
      <c r="H7276" s="6" t="str">
        <f t="shared" si="343"/>
        <v/>
      </c>
      <c r="I7276" s="3" t="str">
        <f t="shared" si="344"/>
        <v/>
      </c>
    </row>
    <row r="7277" spans="6:9" x14ac:dyDescent="0.25">
      <c r="F7277" s="6" t="str">
        <f>IF($A7277="","",$E7277-_xlfn.MAXIFS($E$2:$E7276,$C$2:$C7276,$C7277,$A$2:$A7276,$A7277))</f>
        <v/>
      </c>
      <c r="G7277" s="6" t="str">
        <f t="shared" si="342"/>
        <v/>
      </c>
      <c r="H7277" s="6" t="str">
        <f t="shared" si="343"/>
        <v/>
      </c>
      <c r="I7277" s="3" t="str">
        <f t="shared" si="344"/>
        <v/>
      </c>
    </row>
    <row r="7278" spans="6:9" x14ac:dyDescent="0.25">
      <c r="F7278" s="6" t="str">
        <f>IF($A7278="","",$E7278-_xlfn.MAXIFS($E$2:$E7277,$C$2:$C7277,$C7278,$A$2:$A7277,$A7278))</f>
        <v/>
      </c>
      <c r="G7278" s="6" t="str">
        <f t="shared" si="342"/>
        <v/>
      </c>
      <c r="H7278" s="6" t="str">
        <f t="shared" si="343"/>
        <v/>
      </c>
      <c r="I7278" s="3" t="str">
        <f t="shared" si="344"/>
        <v/>
      </c>
    </row>
    <row r="7279" spans="6:9" x14ac:dyDescent="0.25">
      <c r="F7279" s="6" t="str">
        <f>IF($A7279="","",$E7279-_xlfn.MAXIFS($E$2:$E7278,$C$2:$C7278,$C7279,$A$2:$A7278,$A7279))</f>
        <v/>
      </c>
      <c r="G7279" s="6" t="str">
        <f t="shared" si="342"/>
        <v/>
      </c>
      <c r="H7279" s="6" t="str">
        <f t="shared" si="343"/>
        <v/>
      </c>
      <c r="I7279" s="3" t="str">
        <f t="shared" si="344"/>
        <v/>
      </c>
    </row>
    <row r="7280" spans="6:9" x14ac:dyDescent="0.25">
      <c r="F7280" s="6" t="str">
        <f>IF($A7280="","",$E7280-_xlfn.MAXIFS($E$2:$E7279,$C$2:$C7279,$C7280,$A$2:$A7279,$A7280))</f>
        <v/>
      </c>
      <c r="G7280" s="6" t="str">
        <f t="shared" si="342"/>
        <v/>
      </c>
      <c r="H7280" s="6" t="str">
        <f t="shared" si="343"/>
        <v/>
      </c>
      <c r="I7280" s="3" t="str">
        <f t="shared" si="344"/>
        <v/>
      </c>
    </row>
    <row r="7281" spans="6:9" x14ac:dyDescent="0.25">
      <c r="F7281" s="6" t="str">
        <f>IF($A7281="","",$E7281-_xlfn.MAXIFS($E$2:$E7280,$C$2:$C7280,$C7281,$A$2:$A7280,$A7281))</f>
        <v/>
      </c>
      <c r="G7281" s="6" t="str">
        <f t="shared" si="342"/>
        <v/>
      </c>
      <c r="H7281" s="6" t="str">
        <f t="shared" si="343"/>
        <v/>
      </c>
      <c r="I7281" s="3" t="str">
        <f t="shared" si="344"/>
        <v/>
      </c>
    </row>
    <row r="7282" spans="6:9" x14ac:dyDescent="0.25">
      <c r="F7282" s="6" t="str">
        <f>IF($A7282="","",$E7282-_xlfn.MAXIFS($E$2:$E7281,$C$2:$C7281,$C7282,$A$2:$A7281,$A7282))</f>
        <v/>
      </c>
      <c r="G7282" s="6" t="str">
        <f t="shared" si="342"/>
        <v/>
      </c>
      <c r="H7282" s="6" t="str">
        <f t="shared" si="343"/>
        <v/>
      </c>
      <c r="I7282" s="3" t="str">
        <f t="shared" si="344"/>
        <v/>
      </c>
    </row>
    <row r="7283" spans="6:9" x14ac:dyDescent="0.25">
      <c r="F7283" s="6" t="str">
        <f>IF($A7283="","",$E7283-_xlfn.MAXIFS($E$2:$E7282,$C$2:$C7282,$C7283,$A$2:$A7282,$A7283))</f>
        <v/>
      </c>
      <c r="G7283" s="6" t="str">
        <f t="shared" si="342"/>
        <v/>
      </c>
      <c r="H7283" s="6" t="str">
        <f t="shared" si="343"/>
        <v/>
      </c>
      <c r="I7283" s="3" t="str">
        <f t="shared" si="344"/>
        <v/>
      </c>
    </row>
    <row r="7284" spans="6:9" x14ac:dyDescent="0.25">
      <c r="F7284" s="6" t="str">
        <f>IF($A7284="","",$E7284-_xlfn.MAXIFS($E$2:$E7283,$C$2:$C7283,$C7284,$A$2:$A7283,$A7284))</f>
        <v/>
      </c>
      <c r="G7284" s="6" t="str">
        <f t="shared" si="342"/>
        <v/>
      </c>
      <c r="H7284" s="6" t="str">
        <f t="shared" si="343"/>
        <v/>
      </c>
      <c r="I7284" s="3" t="str">
        <f t="shared" si="344"/>
        <v/>
      </c>
    </row>
    <row r="7285" spans="6:9" x14ac:dyDescent="0.25">
      <c r="F7285" s="6" t="str">
        <f>IF($A7285="","",$E7285-_xlfn.MAXIFS($E$2:$E7284,$C$2:$C7284,$C7285,$A$2:$A7284,$A7285))</f>
        <v/>
      </c>
      <c r="G7285" s="6" t="str">
        <f t="shared" si="342"/>
        <v/>
      </c>
      <c r="H7285" s="6" t="str">
        <f t="shared" si="343"/>
        <v/>
      </c>
      <c r="I7285" s="3" t="str">
        <f t="shared" si="344"/>
        <v/>
      </c>
    </row>
    <row r="7286" spans="6:9" x14ac:dyDescent="0.25">
      <c r="F7286" s="6" t="str">
        <f>IF($A7286="","",$E7286-_xlfn.MAXIFS($E$2:$E7285,$C$2:$C7285,$C7286,$A$2:$A7285,$A7286))</f>
        <v/>
      </c>
      <c r="G7286" s="6" t="str">
        <f t="shared" si="342"/>
        <v/>
      </c>
      <c r="H7286" s="6" t="str">
        <f t="shared" si="343"/>
        <v/>
      </c>
      <c r="I7286" s="3" t="str">
        <f t="shared" si="344"/>
        <v/>
      </c>
    </row>
    <row r="7287" spans="6:9" x14ac:dyDescent="0.25">
      <c r="F7287" s="6" t="str">
        <f>IF($A7287="","",$E7287-_xlfn.MAXIFS($E$2:$E7286,$C$2:$C7286,$C7287,$A$2:$A7286,$A7287))</f>
        <v/>
      </c>
      <c r="G7287" s="6" t="str">
        <f t="shared" si="342"/>
        <v/>
      </c>
      <c r="H7287" s="6" t="str">
        <f t="shared" si="343"/>
        <v/>
      </c>
      <c r="I7287" s="3" t="str">
        <f t="shared" si="344"/>
        <v/>
      </c>
    </row>
    <row r="7288" spans="6:9" x14ac:dyDescent="0.25">
      <c r="F7288" s="6" t="str">
        <f>IF($A7288="","",$E7288-_xlfn.MAXIFS($E$2:$E7287,$C$2:$C7287,$C7288,$A$2:$A7287,$A7288))</f>
        <v/>
      </c>
      <c r="G7288" s="6" t="str">
        <f t="shared" si="342"/>
        <v/>
      </c>
      <c r="H7288" s="6" t="str">
        <f t="shared" si="343"/>
        <v/>
      </c>
      <c r="I7288" s="3" t="str">
        <f t="shared" si="344"/>
        <v/>
      </c>
    </row>
    <row r="7289" spans="6:9" x14ac:dyDescent="0.25">
      <c r="F7289" s="6" t="str">
        <f>IF($A7289="","",$E7289-_xlfn.MAXIFS($E$2:$E7288,$C$2:$C7288,$C7289,$A$2:$A7288,$A7289))</f>
        <v/>
      </c>
      <c r="G7289" s="6" t="str">
        <f t="shared" si="342"/>
        <v/>
      </c>
      <c r="H7289" s="6" t="str">
        <f t="shared" si="343"/>
        <v/>
      </c>
      <c r="I7289" s="3" t="str">
        <f t="shared" si="344"/>
        <v/>
      </c>
    </row>
    <row r="7290" spans="6:9" x14ac:dyDescent="0.25">
      <c r="F7290" s="6" t="str">
        <f>IF($A7290="","",$E7290-_xlfn.MAXIFS($E$2:$E7289,$C$2:$C7289,$C7290,$A$2:$A7289,$A7290))</f>
        <v/>
      </c>
      <c r="G7290" s="6" t="str">
        <f t="shared" si="342"/>
        <v/>
      </c>
      <c r="H7290" s="6" t="str">
        <f t="shared" si="343"/>
        <v/>
      </c>
      <c r="I7290" s="3" t="str">
        <f t="shared" si="344"/>
        <v/>
      </c>
    </row>
    <row r="7291" spans="6:9" x14ac:dyDescent="0.25">
      <c r="F7291" s="6" t="str">
        <f>IF($A7291="","",$E7291-_xlfn.MAXIFS($E$2:$E7290,$C$2:$C7290,$C7291,$A$2:$A7290,$A7291))</f>
        <v/>
      </c>
      <c r="G7291" s="6" t="str">
        <f t="shared" si="342"/>
        <v/>
      </c>
      <c r="H7291" s="6" t="str">
        <f t="shared" si="343"/>
        <v/>
      </c>
      <c r="I7291" s="3" t="str">
        <f t="shared" si="344"/>
        <v/>
      </c>
    </row>
    <row r="7292" spans="6:9" x14ac:dyDescent="0.25">
      <c r="F7292" s="6" t="str">
        <f>IF($A7292="","",$E7292-_xlfn.MAXIFS($E$2:$E7291,$C$2:$C7291,$C7292,$A$2:$A7291,$A7292))</f>
        <v/>
      </c>
      <c r="G7292" s="6" t="str">
        <f t="shared" si="342"/>
        <v/>
      </c>
      <c r="H7292" s="6" t="str">
        <f t="shared" si="343"/>
        <v/>
      </c>
      <c r="I7292" s="3" t="str">
        <f t="shared" si="344"/>
        <v/>
      </c>
    </row>
    <row r="7293" spans="6:9" x14ac:dyDescent="0.25">
      <c r="F7293" s="6" t="str">
        <f>IF($A7293="","",$E7293-_xlfn.MAXIFS($E$2:$E7292,$C$2:$C7292,$C7293,$A$2:$A7292,$A7293))</f>
        <v/>
      </c>
      <c r="G7293" s="6" t="str">
        <f t="shared" si="342"/>
        <v/>
      </c>
      <c r="H7293" s="6" t="str">
        <f t="shared" si="343"/>
        <v/>
      </c>
      <c r="I7293" s="3" t="str">
        <f t="shared" si="344"/>
        <v/>
      </c>
    </row>
    <row r="7294" spans="6:9" x14ac:dyDescent="0.25">
      <c r="F7294" s="6" t="str">
        <f>IF($A7294="","",$E7294-_xlfn.MAXIFS($E$2:$E7293,$C$2:$C7293,$C7294,$A$2:$A7293,$A7294))</f>
        <v/>
      </c>
      <c r="G7294" s="6" t="str">
        <f t="shared" si="342"/>
        <v/>
      </c>
      <c r="H7294" s="6" t="str">
        <f t="shared" si="343"/>
        <v/>
      </c>
      <c r="I7294" s="3" t="str">
        <f t="shared" si="344"/>
        <v/>
      </c>
    </row>
    <row r="7295" spans="6:9" x14ac:dyDescent="0.25">
      <c r="F7295" s="6" t="str">
        <f>IF($A7295="","",$E7295-_xlfn.MAXIFS($E$2:$E7294,$C$2:$C7294,$C7295,$A$2:$A7294,$A7295))</f>
        <v/>
      </c>
      <c r="G7295" s="6" t="str">
        <f t="shared" si="342"/>
        <v/>
      </c>
      <c r="H7295" s="6" t="str">
        <f t="shared" si="343"/>
        <v/>
      </c>
      <c r="I7295" s="3" t="str">
        <f t="shared" si="344"/>
        <v/>
      </c>
    </row>
    <row r="7296" spans="6:9" x14ac:dyDescent="0.25">
      <c r="F7296" s="6" t="str">
        <f>IF($A7296="","",$E7296-_xlfn.MAXIFS($E$2:$E7295,$C$2:$C7295,$C7296,$A$2:$A7295,$A7296))</f>
        <v/>
      </c>
      <c r="G7296" s="6" t="str">
        <f t="shared" si="342"/>
        <v/>
      </c>
      <c r="H7296" s="6" t="str">
        <f t="shared" si="343"/>
        <v/>
      </c>
      <c r="I7296" s="3" t="str">
        <f t="shared" si="344"/>
        <v/>
      </c>
    </row>
    <row r="7297" spans="6:9" x14ac:dyDescent="0.25">
      <c r="F7297" s="6" t="str">
        <f>IF($A7297="","",$E7297-_xlfn.MAXIFS($E$2:$E7296,$C$2:$C7296,$C7297,$A$2:$A7296,$A7297))</f>
        <v/>
      </c>
      <c r="G7297" s="6" t="str">
        <f t="shared" si="342"/>
        <v/>
      </c>
      <c r="H7297" s="6" t="str">
        <f t="shared" si="343"/>
        <v/>
      </c>
      <c r="I7297" s="3" t="str">
        <f t="shared" si="344"/>
        <v/>
      </c>
    </row>
    <row r="7298" spans="6:9" x14ac:dyDescent="0.25">
      <c r="F7298" s="6" t="str">
        <f>IF($A7298="","",$E7298-_xlfn.MAXIFS($E$2:$E7297,$C$2:$C7297,$C7298,$A$2:$A7297,$A7298))</f>
        <v/>
      </c>
      <c r="G7298" s="6" t="str">
        <f t="shared" si="342"/>
        <v/>
      </c>
      <c r="H7298" s="6" t="str">
        <f t="shared" si="343"/>
        <v/>
      </c>
      <c r="I7298" s="3" t="str">
        <f t="shared" si="344"/>
        <v/>
      </c>
    </row>
    <row r="7299" spans="6:9" x14ac:dyDescent="0.25">
      <c r="F7299" s="6" t="str">
        <f>IF($A7299="","",$E7299-_xlfn.MAXIFS($E$2:$E7298,$C$2:$C7298,$C7299,$A$2:$A7298,$A7299))</f>
        <v/>
      </c>
      <c r="G7299" s="6" t="str">
        <f t="shared" si="342"/>
        <v/>
      </c>
      <c r="H7299" s="6" t="str">
        <f t="shared" si="343"/>
        <v/>
      </c>
      <c r="I7299" s="3" t="str">
        <f t="shared" si="344"/>
        <v/>
      </c>
    </row>
    <row r="7300" spans="6:9" x14ac:dyDescent="0.25">
      <c r="F7300" s="6" t="str">
        <f>IF($A7300="","",$E7300-_xlfn.MAXIFS($E$2:$E7299,$C$2:$C7299,$C7300,$A$2:$A7299,$A7300))</f>
        <v/>
      </c>
      <c r="G7300" s="6" t="str">
        <f t="shared" si="342"/>
        <v/>
      </c>
      <c r="H7300" s="6" t="str">
        <f t="shared" si="343"/>
        <v/>
      </c>
      <c r="I7300" s="3" t="str">
        <f t="shared" si="344"/>
        <v/>
      </c>
    </row>
    <row r="7301" spans="6:9" x14ac:dyDescent="0.25">
      <c r="F7301" s="6" t="str">
        <f>IF($A7301="","",$E7301-_xlfn.MAXIFS($E$2:$E7300,$C$2:$C7300,$C7301,$A$2:$A7300,$A7301))</f>
        <v/>
      </c>
      <c r="G7301" s="6" t="str">
        <f t="shared" si="342"/>
        <v/>
      </c>
      <c r="H7301" s="6" t="str">
        <f t="shared" si="343"/>
        <v/>
      </c>
      <c r="I7301" s="3" t="str">
        <f t="shared" si="344"/>
        <v/>
      </c>
    </row>
    <row r="7302" spans="6:9" x14ac:dyDescent="0.25">
      <c r="F7302" s="6" t="str">
        <f>IF($A7302="","",$E7302-_xlfn.MAXIFS($E$2:$E7301,$C$2:$C7301,$C7302,$A$2:$A7301,$A7302))</f>
        <v/>
      </c>
      <c r="G7302" s="6" t="str">
        <f t="shared" si="342"/>
        <v/>
      </c>
      <c r="H7302" s="6" t="str">
        <f t="shared" si="343"/>
        <v/>
      </c>
      <c r="I7302" s="3" t="str">
        <f t="shared" si="344"/>
        <v/>
      </c>
    </row>
    <row r="7303" spans="6:9" x14ac:dyDescent="0.25">
      <c r="F7303" s="6" t="str">
        <f>IF($A7303="","",$E7303-_xlfn.MAXIFS($E$2:$E7302,$C$2:$C7302,$C7303,$A$2:$A7302,$A7303))</f>
        <v/>
      </c>
      <c r="G7303" s="6" t="str">
        <f t="shared" si="342"/>
        <v/>
      </c>
      <c r="H7303" s="6" t="str">
        <f t="shared" si="343"/>
        <v/>
      </c>
      <c r="I7303" s="3" t="str">
        <f t="shared" si="344"/>
        <v/>
      </c>
    </row>
    <row r="7304" spans="6:9" x14ac:dyDescent="0.25">
      <c r="F7304" s="6" t="str">
        <f>IF($A7304="","",$E7304-_xlfn.MAXIFS($E$2:$E7303,$C$2:$C7303,$C7304,$A$2:$A7303,$A7304))</f>
        <v/>
      </c>
      <c r="G7304" s="6" t="str">
        <f t="shared" si="342"/>
        <v/>
      </c>
      <c r="H7304" s="6" t="str">
        <f t="shared" si="343"/>
        <v/>
      </c>
      <c r="I7304" s="3" t="str">
        <f t="shared" si="344"/>
        <v/>
      </c>
    </row>
    <row r="7305" spans="6:9" x14ac:dyDescent="0.25">
      <c r="F7305" s="6" t="str">
        <f>IF($A7305="","",$E7305-_xlfn.MAXIFS($E$2:$E7304,$C$2:$C7304,$C7305,$A$2:$A7304,$A7305))</f>
        <v/>
      </c>
      <c r="G7305" s="6" t="str">
        <f t="shared" ref="G7305:G7368" si="345">IF($A7305="","",HOUR($D7305))</f>
        <v/>
      </c>
      <c r="H7305" s="6" t="str">
        <f t="shared" ref="H7305:H7368" si="346">IF($A7305="","",MINUTE($D7305))</f>
        <v/>
      </c>
      <c r="I7305" s="3" t="str">
        <f t="shared" si="344"/>
        <v/>
      </c>
    </row>
    <row r="7306" spans="6:9" x14ac:dyDescent="0.25">
      <c r="F7306" s="6" t="str">
        <f>IF($A7306="","",$E7306-_xlfn.MAXIFS($E$2:$E7305,$C$2:$C7305,$C7306,$A$2:$A7305,$A7306))</f>
        <v/>
      </c>
      <c r="G7306" s="6" t="str">
        <f t="shared" si="345"/>
        <v/>
      </c>
      <c r="H7306" s="6" t="str">
        <f t="shared" si="346"/>
        <v/>
      </c>
      <c r="I7306" s="3" t="str">
        <f t="shared" ref="I7306:I7369" si="347">IF($F7306&lt;0,"ERROR","")</f>
        <v/>
      </c>
    </row>
    <row r="7307" spans="6:9" x14ac:dyDescent="0.25">
      <c r="F7307" s="6" t="str">
        <f>IF($A7307="","",$E7307-_xlfn.MAXIFS($E$2:$E7306,$C$2:$C7306,$C7307,$A$2:$A7306,$A7307))</f>
        <v/>
      </c>
      <c r="G7307" s="6" t="str">
        <f t="shared" si="345"/>
        <v/>
      </c>
      <c r="H7307" s="6" t="str">
        <f t="shared" si="346"/>
        <v/>
      </c>
      <c r="I7307" s="3" t="str">
        <f t="shared" si="347"/>
        <v/>
      </c>
    </row>
    <row r="7308" spans="6:9" x14ac:dyDescent="0.25">
      <c r="F7308" s="6" t="str">
        <f>IF($A7308="","",$E7308-_xlfn.MAXIFS($E$2:$E7307,$C$2:$C7307,$C7308,$A$2:$A7307,$A7308))</f>
        <v/>
      </c>
      <c r="G7308" s="6" t="str">
        <f t="shared" si="345"/>
        <v/>
      </c>
      <c r="H7308" s="6" t="str">
        <f t="shared" si="346"/>
        <v/>
      </c>
      <c r="I7308" s="3" t="str">
        <f t="shared" si="347"/>
        <v/>
      </c>
    </row>
    <row r="7309" spans="6:9" x14ac:dyDescent="0.25">
      <c r="F7309" s="6" t="str">
        <f>IF($A7309="","",$E7309-_xlfn.MAXIFS($E$2:$E7308,$C$2:$C7308,$C7309,$A$2:$A7308,$A7309))</f>
        <v/>
      </c>
      <c r="G7309" s="6" t="str">
        <f t="shared" si="345"/>
        <v/>
      </c>
      <c r="H7309" s="6" t="str">
        <f t="shared" si="346"/>
        <v/>
      </c>
      <c r="I7309" s="3" t="str">
        <f t="shared" si="347"/>
        <v/>
      </c>
    </row>
    <row r="7310" spans="6:9" x14ac:dyDescent="0.25">
      <c r="F7310" s="6" t="str">
        <f>IF($A7310="","",$E7310-_xlfn.MAXIFS($E$2:$E7309,$C$2:$C7309,$C7310,$A$2:$A7309,$A7310))</f>
        <v/>
      </c>
      <c r="G7310" s="6" t="str">
        <f t="shared" si="345"/>
        <v/>
      </c>
      <c r="H7310" s="6" t="str">
        <f t="shared" si="346"/>
        <v/>
      </c>
      <c r="I7310" s="3" t="str">
        <f t="shared" si="347"/>
        <v/>
      </c>
    </row>
    <row r="7311" spans="6:9" x14ac:dyDescent="0.25">
      <c r="F7311" s="6" t="str">
        <f>IF($A7311="","",$E7311-_xlfn.MAXIFS($E$2:$E7310,$C$2:$C7310,$C7311,$A$2:$A7310,$A7311))</f>
        <v/>
      </c>
      <c r="G7311" s="6" t="str">
        <f t="shared" si="345"/>
        <v/>
      </c>
      <c r="H7311" s="6" t="str">
        <f t="shared" si="346"/>
        <v/>
      </c>
      <c r="I7311" s="3" t="str">
        <f t="shared" si="347"/>
        <v/>
      </c>
    </row>
    <row r="7312" spans="6:9" x14ac:dyDescent="0.25">
      <c r="F7312" s="6" t="str">
        <f>IF($A7312="","",$E7312-_xlfn.MAXIFS($E$2:$E7311,$C$2:$C7311,$C7312,$A$2:$A7311,$A7312))</f>
        <v/>
      </c>
      <c r="G7312" s="6" t="str">
        <f t="shared" si="345"/>
        <v/>
      </c>
      <c r="H7312" s="6" t="str">
        <f t="shared" si="346"/>
        <v/>
      </c>
      <c r="I7312" s="3" t="str">
        <f t="shared" si="347"/>
        <v/>
      </c>
    </row>
    <row r="7313" spans="6:9" x14ac:dyDescent="0.25">
      <c r="F7313" s="6" t="str">
        <f>IF($A7313="","",$E7313-_xlfn.MAXIFS($E$2:$E7312,$C$2:$C7312,$C7313,$A$2:$A7312,$A7313))</f>
        <v/>
      </c>
      <c r="G7313" s="6" t="str">
        <f t="shared" si="345"/>
        <v/>
      </c>
      <c r="H7313" s="6" t="str">
        <f t="shared" si="346"/>
        <v/>
      </c>
      <c r="I7313" s="3" t="str">
        <f t="shared" si="347"/>
        <v/>
      </c>
    </row>
    <row r="7314" spans="6:9" x14ac:dyDescent="0.25">
      <c r="F7314" s="6" t="str">
        <f>IF($A7314="","",$E7314-_xlfn.MAXIFS($E$2:$E7313,$C$2:$C7313,$C7314,$A$2:$A7313,$A7314))</f>
        <v/>
      </c>
      <c r="G7314" s="6" t="str">
        <f t="shared" si="345"/>
        <v/>
      </c>
      <c r="H7314" s="6" t="str">
        <f t="shared" si="346"/>
        <v/>
      </c>
      <c r="I7314" s="3" t="str">
        <f t="shared" si="347"/>
        <v/>
      </c>
    </row>
    <row r="7315" spans="6:9" x14ac:dyDescent="0.25">
      <c r="F7315" s="6" t="str">
        <f>IF($A7315="","",$E7315-_xlfn.MAXIFS($E$2:$E7314,$C$2:$C7314,$C7315,$A$2:$A7314,$A7315))</f>
        <v/>
      </c>
      <c r="G7315" s="6" t="str">
        <f t="shared" si="345"/>
        <v/>
      </c>
      <c r="H7315" s="6" t="str">
        <f t="shared" si="346"/>
        <v/>
      </c>
      <c r="I7315" s="3" t="str">
        <f t="shared" si="347"/>
        <v/>
      </c>
    </row>
    <row r="7316" spans="6:9" x14ac:dyDescent="0.25">
      <c r="F7316" s="6" t="str">
        <f>IF($A7316="","",$E7316-_xlfn.MAXIFS($E$2:$E7315,$C$2:$C7315,$C7316,$A$2:$A7315,$A7316))</f>
        <v/>
      </c>
      <c r="G7316" s="6" t="str">
        <f t="shared" si="345"/>
        <v/>
      </c>
      <c r="H7316" s="6" t="str">
        <f t="shared" si="346"/>
        <v/>
      </c>
      <c r="I7316" s="3" t="str">
        <f t="shared" si="347"/>
        <v/>
      </c>
    </row>
    <row r="7317" spans="6:9" x14ac:dyDescent="0.25">
      <c r="F7317" s="6" t="str">
        <f>IF($A7317="","",$E7317-_xlfn.MAXIFS($E$2:$E7316,$C$2:$C7316,$C7317,$A$2:$A7316,$A7317))</f>
        <v/>
      </c>
      <c r="G7317" s="6" t="str">
        <f t="shared" si="345"/>
        <v/>
      </c>
      <c r="H7317" s="6" t="str">
        <f t="shared" si="346"/>
        <v/>
      </c>
      <c r="I7317" s="3" t="str">
        <f t="shared" si="347"/>
        <v/>
      </c>
    </row>
    <row r="7318" spans="6:9" x14ac:dyDescent="0.25">
      <c r="F7318" s="6" t="str">
        <f>IF($A7318="","",$E7318-_xlfn.MAXIFS($E$2:$E7317,$C$2:$C7317,$C7318,$A$2:$A7317,$A7318))</f>
        <v/>
      </c>
      <c r="G7318" s="6" t="str">
        <f t="shared" si="345"/>
        <v/>
      </c>
      <c r="H7318" s="6" t="str">
        <f t="shared" si="346"/>
        <v/>
      </c>
      <c r="I7318" s="3" t="str">
        <f t="shared" si="347"/>
        <v/>
      </c>
    </row>
    <row r="7319" spans="6:9" x14ac:dyDescent="0.25">
      <c r="F7319" s="6" t="str">
        <f>IF($A7319="","",$E7319-_xlfn.MAXIFS($E$2:$E7318,$C$2:$C7318,$C7319,$A$2:$A7318,$A7319))</f>
        <v/>
      </c>
      <c r="G7319" s="6" t="str">
        <f t="shared" si="345"/>
        <v/>
      </c>
      <c r="H7319" s="6" t="str">
        <f t="shared" si="346"/>
        <v/>
      </c>
      <c r="I7319" s="3" t="str">
        <f t="shared" si="347"/>
        <v/>
      </c>
    </row>
    <row r="7320" spans="6:9" x14ac:dyDescent="0.25">
      <c r="F7320" s="6" t="str">
        <f>IF($A7320="","",$E7320-_xlfn.MAXIFS($E$2:$E7319,$C$2:$C7319,$C7320,$A$2:$A7319,$A7320))</f>
        <v/>
      </c>
      <c r="G7320" s="6" t="str">
        <f t="shared" si="345"/>
        <v/>
      </c>
      <c r="H7320" s="6" t="str">
        <f t="shared" si="346"/>
        <v/>
      </c>
      <c r="I7320" s="3" t="str">
        <f t="shared" si="347"/>
        <v/>
      </c>
    </row>
    <row r="7321" spans="6:9" x14ac:dyDescent="0.25">
      <c r="F7321" s="6" t="str">
        <f>IF($A7321="","",$E7321-_xlfn.MAXIFS($E$2:$E7320,$C$2:$C7320,$C7321,$A$2:$A7320,$A7321))</f>
        <v/>
      </c>
      <c r="G7321" s="6" t="str">
        <f t="shared" si="345"/>
        <v/>
      </c>
      <c r="H7321" s="6" t="str">
        <f t="shared" si="346"/>
        <v/>
      </c>
      <c r="I7321" s="3" t="str">
        <f t="shared" si="347"/>
        <v/>
      </c>
    </row>
    <row r="7322" spans="6:9" x14ac:dyDescent="0.25">
      <c r="F7322" s="6" t="str">
        <f>IF($A7322="","",$E7322-_xlfn.MAXIFS($E$2:$E7321,$C$2:$C7321,$C7322,$A$2:$A7321,$A7322))</f>
        <v/>
      </c>
      <c r="G7322" s="6" t="str">
        <f t="shared" si="345"/>
        <v/>
      </c>
      <c r="H7322" s="6" t="str">
        <f t="shared" si="346"/>
        <v/>
      </c>
      <c r="I7322" s="3" t="str">
        <f t="shared" si="347"/>
        <v/>
      </c>
    </row>
    <row r="7323" spans="6:9" x14ac:dyDescent="0.25">
      <c r="F7323" s="6" t="str">
        <f>IF($A7323="","",$E7323-_xlfn.MAXIFS($E$2:$E7322,$C$2:$C7322,$C7323,$A$2:$A7322,$A7323))</f>
        <v/>
      </c>
      <c r="G7323" s="6" t="str">
        <f t="shared" si="345"/>
        <v/>
      </c>
      <c r="H7323" s="6" t="str">
        <f t="shared" si="346"/>
        <v/>
      </c>
      <c r="I7323" s="3" t="str">
        <f t="shared" si="347"/>
        <v/>
      </c>
    </row>
    <row r="7324" spans="6:9" x14ac:dyDescent="0.25">
      <c r="F7324" s="6" t="str">
        <f>IF($A7324="","",$E7324-_xlfn.MAXIFS($E$2:$E7323,$C$2:$C7323,$C7324,$A$2:$A7323,$A7324))</f>
        <v/>
      </c>
      <c r="G7324" s="6" t="str">
        <f t="shared" si="345"/>
        <v/>
      </c>
      <c r="H7324" s="6" t="str">
        <f t="shared" si="346"/>
        <v/>
      </c>
      <c r="I7324" s="3" t="str">
        <f t="shared" si="347"/>
        <v/>
      </c>
    </row>
    <row r="7325" spans="6:9" x14ac:dyDescent="0.25">
      <c r="F7325" s="6" t="str">
        <f>IF($A7325="","",$E7325-_xlfn.MAXIFS($E$2:$E7324,$C$2:$C7324,$C7325,$A$2:$A7324,$A7325))</f>
        <v/>
      </c>
      <c r="G7325" s="6" t="str">
        <f t="shared" si="345"/>
        <v/>
      </c>
      <c r="H7325" s="6" t="str">
        <f t="shared" si="346"/>
        <v/>
      </c>
      <c r="I7325" s="3" t="str">
        <f t="shared" si="347"/>
        <v/>
      </c>
    </row>
    <row r="7326" spans="6:9" x14ac:dyDescent="0.25">
      <c r="F7326" s="6" t="str">
        <f>IF($A7326="","",$E7326-_xlfn.MAXIFS($E$2:$E7325,$C$2:$C7325,$C7326,$A$2:$A7325,$A7326))</f>
        <v/>
      </c>
      <c r="G7326" s="6" t="str">
        <f t="shared" si="345"/>
        <v/>
      </c>
      <c r="H7326" s="6" t="str">
        <f t="shared" si="346"/>
        <v/>
      </c>
      <c r="I7326" s="3" t="str">
        <f t="shared" si="347"/>
        <v/>
      </c>
    </row>
    <row r="7327" spans="6:9" x14ac:dyDescent="0.25">
      <c r="F7327" s="6" t="str">
        <f>IF($A7327="","",$E7327-_xlfn.MAXIFS($E$2:$E7326,$C$2:$C7326,$C7327,$A$2:$A7326,$A7327))</f>
        <v/>
      </c>
      <c r="G7327" s="6" t="str">
        <f t="shared" si="345"/>
        <v/>
      </c>
      <c r="H7327" s="6" t="str">
        <f t="shared" si="346"/>
        <v/>
      </c>
      <c r="I7327" s="3" t="str">
        <f t="shared" si="347"/>
        <v/>
      </c>
    </row>
    <row r="7328" spans="6:9" x14ac:dyDescent="0.25">
      <c r="F7328" s="6" t="str">
        <f>IF($A7328="","",$E7328-_xlfn.MAXIFS($E$2:$E7327,$C$2:$C7327,$C7328,$A$2:$A7327,$A7328))</f>
        <v/>
      </c>
      <c r="G7328" s="6" t="str">
        <f t="shared" si="345"/>
        <v/>
      </c>
      <c r="H7328" s="6" t="str">
        <f t="shared" si="346"/>
        <v/>
      </c>
      <c r="I7328" s="3" t="str">
        <f t="shared" si="347"/>
        <v/>
      </c>
    </row>
    <row r="7329" spans="6:9" x14ac:dyDescent="0.25">
      <c r="F7329" s="6" t="str">
        <f>IF($A7329="","",$E7329-_xlfn.MAXIFS($E$2:$E7328,$C$2:$C7328,$C7329,$A$2:$A7328,$A7329))</f>
        <v/>
      </c>
      <c r="G7329" s="6" t="str">
        <f t="shared" si="345"/>
        <v/>
      </c>
      <c r="H7329" s="6" t="str">
        <f t="shared" si="346"/>
        <v/>
      </c>
      <c r="I7329" s="3" t="str">
        <f t="shared" si="347"/>
        <v/>
      </c>
    </row>
    <row r="7330" spans="6:9" x14ac:dyDescent="0.25">
      <c r="F7330" s="6" t="str">
        <f>IF($A7330="","",$E7330-_xlfn.MAXIFS($E$2:$E7329,$C$2:$C7329,$C7330,$A$2:$A7329,$A7330))</f>
        <v/>
      </c>
      <c r="G7330" s="6" t="str">
        <f t="shared" si="345"/>
        <v/>
      </c>
      <c r="H7330" s="6" t="str">
        <f t="shared" si="346"/>
        <v/>
      </c>
      <c r="I7330" s="3" t="str">
        <f t="shared" si="347"/>
        <v/>
      </c>
    </row>
    <row r="7331" spans="6:9" x14ac:dyDescent="0.25">
      <c r="F7331" s="6" t="str">
        <f>IF($A7331="","",$E7331-_xlfn.MAXIFS($E$2:$E7330,$C$2:$C7330,$C7331,$A$2:$A7330,$A7331))</f>
        <v/>
      </c>
      <c r="G7331" s="6" t="str">
        <f t="shared" si="345"/>
        <v/>
      </c>
      <c r="H7331" s="6" t="str">
        <f t="shared" si="346"/>
        <v/>
      </c>
      <c r="I7331" s="3" t="str">
        <f t="shared" si="347"/>
        <v/>
      </c>
    </row>
    <row r="7332" spans="6:9" x14ac:dyDescent="0.25">
      <c r="F7332" s="6" t="str">
        <f>IF($A7332="","",$E7332-_xlfn.MAXIFS($E$2:$E7331,$C$2:$C7331,$C7332,$A$2:$A7331,$A7332))</f>
        <v/>
      </c>
      <c r="G7332" s="6" t="str">
        <f t="shared" si="345"/>
        <v/>
      </c>
      <c r="H7332" s="6" t="str">
        <f t="shared" si="346"/>
        <v/>
      </c>
      <c r="I7332" s="3" t="str">
        <f t="shared" si="347"/>
        <v/>
      </c>
    </row>
    <row r="7333" spans="6:9" x14ac:dyDescent="0.25">
      <c r="F7333" s="6" t="str">
        <f>IF($A7333="","",$E7333-_xlfn.MAXIFS($E$2:$E7332,$C$2:$C7332,$C7333,$A$2:$A7332,$A7333))</f>
        <v/>
      </c>
      <c r="G7333" s="6" t="str">
        <f t="shared" si="345"/>
        <v/>
      </c>
      <c r="H7333" s="6" t="str">
        <f t="shared" si="346"/>
        <v/>
      </c>
      <c r="I7333" s="3" t="str">
        <f t="shared" si="347"/>
        <v/>
      </c>
    </row>
    <row r="7334" spans="6:9" x14ac:dyDescent="0.25">
      <c r="F7334" s="6" t="str">
        <f>IF($A7334="","",$E7334-_xlfn.MAXIFS($E$2:$E7333,$C$2:$C7333,$C7334,$A$2:$A7333,$A7334))</f>
        <v/>
      </c>
      <c r="G7334" s="6" t="str">
        <f t="shared" si="345"/>
        <v/>
      </c>
      <c r="H7334" s="6" t="str">
        <f t="shared" si="346"/>
        <v/>
      </c>
      <c r="I7334" s="3" t="str">
        <f t="shared" si="347"/>
        <v/>
      </c>
    </row>
    <row r="7335" spans="6:9" x14ac:dyDescent="0.25">
      <c r="F7335" s="6" t="str">
        <f>IF($A7335="","",$E7335-_xlfn.MAXIFS($E$2:$E7334,$C$2:$C7334,$C7335,$A$2:$A7334,$A7335))</f>
        <v/>
      </c>
      <c r="G7335" s="6" t="str">
        <f t="shared" si="345"/>
        <v/>
      </c>
      <c r="H7335" s="6" t="str">
        <f t="shared" si="346"/>
        <v/>
      </c>
      <c r="I7335" s="3" t="str">
        <f t="shared" si="347"/>
        <v/>
      </c>
    </row>
    <row r="7336" spans="6:9" x14ac:dyDescent="0.25">
      <c r="F7336" s="6" t="str">
        <f>IF($A7336="","",$E7336-_xlfn.MAXIFS($E$2:$E7335,$C$2:$C7335,$C7336,$A$2:$A7335,$A7336))</f>
        <v/>
      </c>
      <c r="G7336" s="6" t="str">
        <f t="shared" si="345"/>
        <v/>
      </c>
      <c r="H7336" s="6" t="str">
        <f t="shared" si="346"/>
        <v/>
      </c>
      <c r="I7336" s="3" t="str">
        <f t="shared" si="347"/>
        <v/>
      </c>
    </row>
    <row r="7337" spans="6:9" x14ac:dyDescent="0.25">
      <c r="F7337" s="6" t="str">
        <f>IF($A7337="","",$E7337-_xlfn.MAXIFS($E$2:$E7336,$C$2:$C7336,$C7337,$A$2:$A7336,$A7337))</f>
        <v/>
      </c>
      <c r="G7337" s="6" t="str">
        <f t="shared" si="345"/>
        <v/>
      </c>
      <c r="H7337" s="6" t="str">
        <f t="shared" si="346"/>
        <v/>
      </c>
      <c r="I7337" s="3" t="str">
        <f t="shared" si="347"/>
        <v/>
      </c>
    </row>
    <row r="7338" spans="6:9" x14ac:dyDescent="0.25">
      <c r="F7338" s="6" t="str">
        <f>IF($A7338="","",$E7338-_xlfn.MAXIFS($E$2:$E7337,$C$2:$C7337,$C7338,$A$2:$A7337,$A7338))</f>
        <v/>
      </c>
      <c r="G7338" s="6" t="str">
        <f t="shared" si="345"/>
        <v/>
      </c>
      <c r="H7338" s="6" t="str">
        <f t="shared" si="346"/>
        <v/>
      </c>
      <c r="I7338" s="3" t="str">
        <f t="shared" si="347"/>
        <v/>
      </c>
    </row>
    <row r="7339" spans="6:9" x14ac:dyDescent="0.25">
      <c r="F7339" s="6" t="str">
        <f>IF($A7339="","",$E7339-_xlfn.MAXIFS($E$2:$E7338,$C$2:$C7338,$C7339,$A$2:$A7338,$A7339))</f>
        <v/>
      </c>
      <c r="G7339" s="6" t="str">
        <f t="shared" si="345"/>
        <v/>
      </c>
      <c r="H7339" s="6" t="str">
        <f t="shared" si="346"/>
        <v/>
      </c>
      <c r="I7339" s="3" t="str">
        <f t="shared" si="347"/>
        <v/>
      </c>
    </row>
    <row r="7340" spans="6:9" x14ac:dyDescent="0.25">
      <c r="F7340" s="6" t="str">
        <f>IF($A7340="","",$E7340-_xlfn.MAXIFS($E$2:$E7339,$C$2:$C7339,$C7340,$A$2:$A7339,$A7340))</f>
        <v/>
      </c>
      <c r="G7340" s="6" t="str">
        <f t="shared" si="345"/>
        <v/>
      </c>
      <c r="H7340" s="6" t="str">
        <f t="shared" si="346"/>
        <v/>
      </c>
      <c r="I7340" s="3" t="str">
        <f t="shared" si="347"/>
        <v/>
      </c>
    </row>
    <row r="7341" spans="6:9" x14ac:dyDescent="0.25">
      <c r="F7341" s="6" t="str">
        <f>IF($A7341="","",$E7341-_xlfn.MAXIFS($E$2:$E7340,$C$2:$C7340,$C7341,$A$2:$A7340,$A7341))</f>
        <v/>
      </c>
      <c r="G7341" s="6" t="str">
        <f t="shared" si="345"/>
        <v/>
      </c>
      <c r="H7341" s="6" t="str">
        <f t="shared" si="346"/>
        <v/>
      </c>
      <c r="I7341" s="3" t="str">
        <f t="shared" si="347"/>
        <v/>
      </c>
    </row>
    <row r="7342" spans="6:9" x14ac:dyDescent="0.25">
      <c r="F7342" s="6" t="str">
        <f>IF($A7342="","",$E7342-_xlfn.MAXIFS($E$2:$E7341,$C$2:$C7341,$C7342,$A$2:$A7341,$A7342))</f>
        <v/>
      </c>
      <c r="G7342" s="6" t="str">
        <f t="shared" si="345"/>
        <v/>
      </c>
      <c r="H7342" s="6" t="str">
        <f t="shared" si="346"/>
        <v/>
      </c>
      <c r="I7342" s="3" t="str">
        <f t="shared" si="347"/>
        <v/>
      </c>
    </row>
    <row r="7343" spans="6:9" x14ac:dyDescent="0.25">
      <c r="F7343" s="6" t="str">
        <f>IF($A7343="","",$E7343-_xlfn.MAXIFS($E$2:$E7342,$C$2:$C7342,$C7343,$A$2:$A7342,$A7343))</f>
        <v/>
      </c>
      <c r="G7343" s="6" t="str">
        <f t="shared" si="345"/>
        <v/>
      </c>
      <c r="H7343" s="6" t="str">
        <f t="shared" si="346"/>
        <v/>
      </c>
      <c r="I7343" s="3" t="str">
        <f t="shared" si="347"/>
        <v/>
      </c>
    </row>
    <row r="7344" spans="6:9" x14ac:dyDescent="0.25">
      <c r="F7344" s="6" t="str">
        <f>IF($A7344="","",$E7344-_xlfn.MAXIFS($E$2:$E7343,$C$2:$C7343,$C7344,$A$2:$A7343,$A7344))</f>
        <v/>
      </c>
      <c r="G7344" s="6" t="str">
        <f t="shared" si="345"/>
        <v/>
      </c>
      <c r="H7344" s="6" t="str">
        <f t="shared" si="346"/>
        <v/>
      </c>
      <c r="I7344" s="3" t="str">
        <f t="shared" si="347"/>
        <v/>
      </c>
    </row>
    <row r="7345" spans="6:9" x14ac:dyDescent="0.25">
      <c r="F7345" s="6" t="str">
        <f>IF($A7345="","",$E7345-_xlfn.MAXIFS($E$2:$E7344,$C$2:$C7344,$C7345,$A$2:$A7344,$A7345))</f>
        <v/>
      </c>
      <c r="G7345" s="6" t="str">
        <f t="shared" si="345"/>
        <v/>
      </c>
      <c r="H7345" s="6" t="str">
        <f t="shared" si="346"/>
        <v/>
      </c>
      <c r="I7345" s="3" t="str">
        <f t="shared" si="347"/>
        <v/>
      </c>
    </row>
    <row r="7346" spans="6:9" x14ac:dyDescent="0.25">
      <c r="F7346" s="6" t="str">
        <f>IF($A7346="","",$E7346-_xlfn.MAXIFS($E$2:$E7345,$C$2:$C7345,$C7346,$A$2:$A7345,$A7346))</f>
        <v/>
      </c>
      <c r="G7346" s="6" t="str">
        <f t="shared" si="345"/>
        <v/>
      </c>
      <c r="H7346" s="6" t="str">
        <f t="shared" si="346"/>
        <v/>
      </c>
      <c r="I7346" s="3" t="str">
        <f t="shared" si="347"/>
        <v/>
      </c>
    </row>
    <row r="7347" spans="6:9" x14ac:dyDescent="0.25">
      <c r="F7347" s="6" t="str">
        <f>IF($A7347="","",$E7347-_xlfn.MAXIFS($E$2:$E7346,$C$2:$C7346,$C7347,$A$2:$A7346,$A7347))</f>
        <v/>
      </c>
      <c r="G7347" s="6" t="str">
        <f t="shared" si="345"/>
        <v/>
      </c>
      <c r="H7347" s="6" t="str">
        <f t="shared" si="346"/>
        <v/>
      </c>
      <c r="I7347" s="3" t="str">
        <f t="shared" si="347"/>
        <v/>
      </c>
    </row>
    <row r="7348" spans="6:9" x14ac:dyDescent="0.25">
      <c r="F7348" s="6" t="str">
        <f>IF($A7348="","",$E7348-_xlfn.MAXIFS($E$2:$E7347,$C$2:$C7347,$C7348,$A$2:$A7347,$A7348))</f>
        <v/>
      </c>
      <c r="G7348" s="6" t="str">
        <f t="shared" si="345"/>
        <v/>
      </c>
      <c r="H7348" s="6" t="str">
        <f t="shared" si="346"/>
        <v/>
      </c>
      <c r="I7348" s="3" t="str">
        <f t="shared" si="347"/>
        <v/>
      </c>
    </row>
    <row r="7349" spans="6:9" x14ac:dyDescent="0.25">
      <c r="F7349" s="6" t="str">
        <f>IF($A7349="","",$E7349-_xlfn.MAXIFS($E$2:$E7348,$C$2:$C7348,$C7349,$A$2:$A7348,$A7349))</f>
        <v/>
      </c>
      <c r="G7349" s="6" t="str">
        <f t="shared" si="345"/>
        <v/>
      </c>
      <c r="H7349" s="6" t="str">
        <f t="shared" si="346"/>
        <v/>
      </c>
      <c r="I7349" s="3" t="str">
        <f t="shared" si="347"/>
        <v/>
      </c>
    </row>
    <row r="7350" spans="6:9" x14ac:dyDescent="0.25">
      <c r="F7350" s="6" t="str">
        <f>IF($A7350="","",$E7350-_xlfn.MAXIFS($E$2:$E7349,$C$2:$C7349,$C7350,$A$2:$A7349,$A7350))</f>
        <v/>
      </c>
      <c r="G7350" s="6" t="str">
        <f t="shared" si="345"/>
        <v/>
      </c>
      <c r="H7350" s="6" t="str">
        <f t="shared" si="346"/>
        <v/>
      </c>
      <c r="I7350" s="3" t="str">
        <f t="shared" si="347"/>
        <v/>
      </c>
    </row>
    <row r="7351" spans="6:9" x14ac:dyDescent="0.25">
      <c r="F7351" s="6" t="str">
        <f>IF($A7351="","",$E7351-_xlfn.MAXIFS($E$2:$E7350,$C$2:$C7350,$C7351,$A$2:$A7350,$A7351))</f>
        <v/>
      </c>
      <c r="G7351" s="6" t="str">
        <f t="shared" si="345"/>
        <v/>
      </c>
      <c r="H7351" s="6" t="str">
        <f t="shared" si="346"/>
        <v/>
      </c>
      <c r="I7351" s="3" t="str">
        <f t="shared" si="347"/>
        <v/>
      </c>
    </row>
    <row r="7352" spans="6:9" x14ac:dyDescent="0.25">
      <c r="F7352" s="6" t="str">
        <f>IF($A7352="","",$E7352-_xlfn.MAXIFS($E$2:$E7351,$C$2:$C7351,$C7352,$A$2:$A7351,$A7352))</f>
        <v/>
      </c>
      <c r="G7352" s="6" t="str">
        <f t="shared" si="345"/>
        <v/>
      </c>
      <c r="H7352" s="6" t="str">
        <f t="shared" si="346"/>
        <v/>
      </c>
      <c r="I7352" s="3" t="str">
        <f t="shared" si="347"/>
        <v/>
      </c>
    </row>
    <row r="7353" spans="6:9" x14ac:dyDescent="0.25">
      <c r="F7353" s="6" t="str">
        <f>IF($A7353="","",$E7353-_xlfn.MAXIFS($E$2:$E7352,$C$2:$C7352,$C7353,$A$2:$A7352,$A7353))</f>
        <v/>
      </c>
      <c r="G7353" s="6" t="str">
        <f t="shared" si="345"/>
        <v/>
      </c>
      <c r="H7353" s="6" t="str">
        <f t="shared" si="346"/>
        <v/>
      </c>
      <c r="I7353" s="3" t="str">
        <f t="shared" si="347"/>
        <v/>
      </c>
    </row>
    <row r="7354" spans="6:9" x14ac:dyDescent="0.25">
      <c r="F7354" s="6" t="str">
        <f>IF($A7354="","",$E7354-_xlfn.MAXIFS($E$2:$E7353,$C$2:$C7353,$C7354,$A$2:$A7353,$A7354))</f>
        <v/>
      </c>
      <c r="G7354" s="6" t="str">
        <f t="shared" si="345"/>
        <v/>
      </c>
      <c r="H7354" s="6" t="str">
        <f t="shared" si="346"/>
        <v/>
      </c>
      <c r="I7354" s="3" t="str">
        <f t="shared" si="347"/>
        <v/>
      </c>
    </row>
    <row r="7355" spans="6:9" x14ac:dyDescent="0.25">
      <c r="F7355" s="6" t="str">
        <f>IF($A7355="","",$E7355-_xlfn.MAXIFS($E$2:$E7354,$C$2:$C7354,$C7355,$A$2:$A7354,$A7355))</f>
        <v/>
      </c>
      <c r="G7355" s="6" t="str">
        <f t="shared" si="345"/>
        <v/>
      </c>
      <c r="H7355" s="6" t="str">
        <f t="shared" si="346"/>
        <v/>
      </c>
      <c r="I7355" s="3" t="str">
        <f t="shared" si="347"/>
        <v/>
      </c>
    </row>
    <row r="7356" spans="6:9" x14ac:dyDescent="0.25">
      <c r="F7356" s="6" t="str">
        <f>IF($A7356="","",$E7356-_xlfn.MAXIFS($E$2:$E7355,$C$2:$C7355,$C7356,$A$2:$A7355,$A7356))</f>
        <v/>
      </c>
      <c r="G7356" s="6" t="str">
        <f t="shared" si="345"/>
        <v/>
      </c>
      <c r="H7356" s="6" t="str">
        <f t="shared" si="346"/>
        <v/>
      </c>
      <c r="I7356" s="3" t="str">
        <f t="shared" si="347"/>
        <v/>
      </c>
    </row>
    <row r="7357" spans="6:9" x14ac:dyDescent="0.25">
      <c r="F7357" s="6" t="str">
        <f>IF($A7357="","",$E7357-_xlfn.MAXIFS($E$2:$E7356,$C$2:$C7356,$C7357,$A$2:$A7356,$A7357))</f>
        <v/>
      </c>
      <c r="G7357" s="6" t="str">
        <f t="shared" si="345"/>
        <v/>
      </c>
      <c r="H7357" s="6" t="str">
        <f t="shared" si="346"/>
        <v/>
      </c>
      <c r="I7357" s="3" t="str">
        <f t="shared" si="347"/>
        <v/>
      </c>
    </row>
    <row r="7358" spans="6:9" x14ac:dyDescent="0.25">
      <c r="F7358" s="6" t="str">
        <f>IF($A7358="","",$E7358-_xlfn.MAXIFS($E$2:$E7357,$C$2:$C7357,$C7358,$A$2:$A7357,$A7358))</f>
        <v/>
      </c>
      <c r="G7358" s="6" t="str">
        <f t="shared" si="345"/>
        <v/>
      </c>
      <c r="H7358" s="6" t="str">
        <f t="shared" si="346"/>
        <v/>
      </c>
      <c r="I7358" s="3" t="str">
        <f t="shared" si="347"/>
        <v/>
      </c>
    </row>
    <row r="7359" spans="6:9" x14ac:dyDescent="0.25">
      <c r="F7359" s="6" t="str">
        <f>IF($A7359="","",$E7359-_xlfn.MAXIFS($E$2:$E7358,$C$2:$C7358,$C7359,$A$2:$A7358,$A7359))</f>
        <v/>
      </c>
      <c r="G7359" s="6" t="str">
        <f t="shared" si="345"/>
        <v/>
      </c>
      <c r="H7359" s="6" t="str">
        <f t="shared" si="346"/>
        <v/>
      </c>
      <c r="I7359" s="3" t="str">
        <f t="shared" si="347"/>
        <v/>
      </c>
    </row>
    <row r="7360" spans="6:9" x14ac:dyDescent="0.25">
      <c r="F7360" s="6" t="str">
        <f>IF($A7360="","",$E7360-_xlfn.MAXIFS($E$2:$E7359,$C$2:$C7359,$C7360,$A$2:$A7359,$A7360))</f>
        <v/>
      </c>
      <c r="G7360" s="6" t="str">
        <f t="shared" si="345"/>
        <v/>
      </c>
      <c r="H7360" s="6" t="str">
        <f t="shared" si="346"/>
        <v/>
      </c>
      <c r="I7360" s="3" t="str">
        <f t="shared" si="347"/>
        <v/>
      </c>
    </row>
    <row r="7361" spans="6:9" x14ac:dyDescent="0.25">
      <c r="F7361" s="6" t="str">
        <f>IF($A7361="","",$E7361-_xlfn.MAXIFS($E$2:$E7360,$C$2:$C7360,$C7361,$A$2:$A7360,$A7361))</f>
        <v/>
      </c>
      <c r="G7361" s="6" t="str">
        <f t="shared" si="345"/>
        <v/>
      </c>
      <c r="H7361" s="6" t="str">
        <f t="shared" si="346"/>
        <v/>
      </c>
      <c r="I7361" s="3" t="str">
        <f t="shared" si="347"/>
        <v/>
      </c>
    </row>
    <row r="7362" spans="6:9" x14ac:dyDescent="0.25">
      <c r="F7362" s="6" t="str">
        <f>IF($A7362="","",$E7362-_xlfn.MAXIFS($E$2:$E7361,$C$2:$C7361,$C7362,$A$2:$A7361,$A7362))</f>
        <v/>
      </c>
      <c r="G7362" s="6" t="str">
        <f t="shared" si="345"/>
        <v/>
      </c>
      <c r="H7362" s="6" t="str">
        <f t="shared" si="346"/>
        <v/>
      </c>
      <c r="I7362" s="3" t="str">
        <f t="shared" si="347"/>
        <v/>
      </c>
    </row>
    <row r="7363" spans="6:9" x14ac:dyDescent="0.25">
      <c r="F7363" s="6" t="str">
        <f>IF($A7363="","",$E7363-_xlfn.MAXIFS($E$2:$E7362,$C$2:$C7362,$C7363,$A$2:$A7362,$A7363))</f>
        <v/>
      </c>
      <c r="G7363" s="6" t="str">
        <f t="shared" si="345"/>
        <v/>
      </c>
      <c r="H7363" s="6" t="str">
        <f t="shared" si="346"/>
        <v/>
      </c>
      <c r="I7363" s="3" t="str">
        <f t="shared" si="347"/>
        <v/>
      </c>
    </row>
    <row r="7364" spans="6:9" x14ac:dyDescent="0.25">
      <c r="F7364" s="6" t="str">
        <f>IF($A7364="","",$E7364-_xlfn.MAXIFS($E$2:$E7363,$C$2:$C7363,$C7364,$A$2:$A7363,$A7364))</f>
        <v/>
      </c>
      <c r="G7364" s="6" t="str">
        <f t="shared" si="345"/>
        <v/>
      </c>
      <c r="H7364" s="6" t="str">
        <f t="shared" si="346"/>
        <v/>
      </c>
      <c r="I7364" s="3" t="str">
        <f t="shared" si="347"/>
        <v/>
      </c>
    </row>
    <row r="7365" spans="6:9" x14ac:dyDescent="0.25">
      <c r="F7365" s="6" t="str">
        <f>IF($A7365="","",$E7365-_xlfn.MAXIFS($E$2:$E7364,$C$2:$C7364,$C7365,$A$2:$A7364,$A7365))</f>
        <v/>
      </c>
      <c r="G7365" s="6" t="str">
        <f t="shared" si="345"/>
        <v/>
      </c>
      <c r="H7365" s="6" t="str">
        <f t="shared" si="346"/>
        <v/>
      </c>
      <c r="I7365" s="3" t="str">
        <f t="shared" si="347"/>
        <v/>
      </c>
    </row>
    <row r="7366" spans="6:9" x14ac:dyDescent="0.25">
      <c r="F7366" s="6" t="str">
        <f>IF($A7366="","",$E7366-_xlfn.MAXIFS($E$2:$E7365,$C$2:$C7365,$C7366,$A$2:$A7365,$A7366))</f>
        <v/>
      </c>
      <c r="G7366" s="6" t="str">
        <f t="shared" si="345"/>
        <v/>
      </c>
      <c r="H7366" s="6" t="str">
        <f t="shared" si="346"/>
        <v/>
      </c>
      <c r="I7366" s="3" t="str">
        <f t="shared" si="347"/>
        <v/>
      </c>
    </row>
    <row r="7367" spans="6:9" x14ac:dyDescent="0.25">
      <c r="F7367" s="6" t="str">
        <f>IF($A7367="","",$E7367-_xlfn.MAXIFS($E$2:$E7366,$C$2:$C7366,$C7367,$A$2:$A7366,$A7367))</f>
        <v/>
      </c>
      <c r="G7367" s="6" t="str">
        <f t="shared" si="345"/>
        <v/>
      </c>
      <c r="H7367" s="6" t="str">
        <f t="shared" si="346"/>
        <v/>
      </c>
      <c r="I7367" s="3" t="str">
        <f t="shared" si="347"/>
        <v/>
      </c>
    </row>
    <row r="7368" spans="6:9" x14ac:dyDescent="0.25">
      <c r="F7368" s="6" t="str">
        <f>IF($A7368="","",$E7368-_xlfn.MAXIFS($E$2:$E7367,$C$2:$C7367,$C7368,$A$2:$A7367,$A7368))</f>
        <v/>
      </c>
      <c r="G7368" s="6" t="str">
        <f t="shared" si="345"/>
        <v/>
      </c>
      <c r="H7368" s="6" t="str">
        <f t="shared" si="346"/>
        <v/>
      </c>
      <c r="I7368" s="3" t="str">
        <f t="shared" si="347"/>
        <v/>
      </c>
    </row>
    <row r="7369" spans="6:9" x14ac:dyDescent="0.25">
      <c r="F7369" s="6" t="str">
        <f>IF($A7369="","",$E7369-_xlfn.MAXIFS($E$2:$E7368,$C$2:$C7368,$C7369,$A$2:$A7368,$A7369))</f>
        <v/>
      </c>
      <c r="G7369" s="6" t="str">
        <f t="shared" ref="G7369:G7432" si="348">IF($A7369="","",HOUR($D7369))</f>
        <v/>
      </c>
      <c r="H7369" s="6" t="str">
        <f t="shared" ref="H7369:H7432" si="349">IF($A7369="","",MINUTE($D7369))</f>
        <v/>
      </c>
      <c r="I7369" s="3" t="str">
        <f t="shared" si="347"/>
        <v/>
      </c>
    </row>
    <row r="7370" spans="6:9" x14ac:dyDescent="0.25">
      <c r="F7370" s="6" t="str">
        <f>IF($A7370="","",$E7370-_xlfn.MAXIFS($E$2:$E7369,$C$2:$C7369,$C7370,$A$2:$A7369,$A7370))</f>
        <v/>
      </c>
      <c r="G7370" s="6" t="str">
        <f t="shared" si="348"/>
        <v/>
      </c>
      <c r="H7370" s="6" t="str">
        <f t="shared" si="349"/>
        <v/>
      </c>
      <c r="I7370" s="3" t="str">
        <f t="shared" ref="I7370:I7433" si="350">IF($F7370&lt;0,"ERROR","")</f>
        <v/>
      </c>
    </row>
    <row r="7371" spans="6:9" x14ac:dyDescent="0.25">
      <c r="F7371" s="6" t="str">
        <f>IF($A7371="","",$E7371-_xlfn.MAXIFS($E$2:$E7370,$C$2:$C7370,$C7371,$A$2:$A7370,$A7371))</f>
        <v/>
      </c>
      <c r="G7371" s="6" t="str">
        <f t="shared" si="348"/>
        <v/>
      </c>
      <c r="H7371" s="6" t="str">
        <f t="shared" si="349"/>
        <v/>
      </c>
      <c r="I7371" s="3" t="str">
        <f t="shared" si="350"/>
        <v/>
      </c>
    </row>
    <row r="7372" spans="6:9" x14ac:dyDescent="0.25">
      <c r="F7372" s="6" t="str">
        <f>IF($A7372="","",$E7372-_xlfn.MAXIFS($E$2:$E7371,$C$2:$C7371,$C7372,$A$2:$A7371,$A7372))</f>
        <v/>
      </c>
      <c r="G7372" s="6" t="str">
        <f t="shared" si="348"/>
        <v/>
      </c>
      <c r="H7372" s="6" t="str">
        <f t="shared" si="349"/>
        <v/>
      </c>
      <c r="I7372" s="3" t="str">
        <f t="shared" si="350"/>
        <v/>
      </c>
    </row>
    <row r="7373" spans="6:9" x14ac:dyDescent="0.25">
      <c r="F7373" s="6" t="str">
        <f>IF($A7373="","",$E7373-_xlfn.MAXIFS($E$2:$E7372,$C$2:$C7372,$C7373,$A$2:$A7372,$A7373))</f>
        <v/>
      </c>
      <c r="G7373" s="6" t="str">
        <f t="shared" si="348"/>
        <v/>
      </c>
      <c r="H7373" s="6" t="str">
        <f t="shared" si="349"/>
        <v/>
      </c>
      <c r="I7373" s="3" t="str">
        <f t="shared" si="350"/>
        <v/>
      </c>
    </row>
    <row r="7374" spans="6:9" x14ac:dyDescent="0.25">
      <c r="F7374" s="6" t="str">
        <f>IF($A7374="","",$E7374-_xlfn.MAXIFS($E$2:$E7373,$C$2:$C7373,$C7374,$A$2:$A7373,$A7374))</f>
        <v/>
      </c>
      <c r="G7374" s="6" t="str">
        <f t="shared" si="348"/>
        <v/>
      </c>
      <c r="H7374" s="6" t="str">
        <f t="shared" si="349"/>
        <v/>
      </c>
      <c r="I7374" s="3" t="str">
        <f t="shared" si="350"/>
        <v/>
      </c>
    </row>
    <row r="7375" spans="6:9" x14ac:dyDescent="0.25">
      <c r="F7375" s="6" t="str">
        <f>IF($A7375="","",$E7375-_xlfn.MAXIFS($E$2:$E7374,$C$2:$C7374,$C7375,$A$2:$A7374,$A7375))</f>
        <v/>
      </c>
      <c r="G7375" s="6" t="str">
        <f t="shared" si="348"/>
        <v/>
      </c>
      <c r="H7375" s="6" t="str">
        <f t="shared" si="349"/>
        <v/>
      </c>
      <c r="I7375" s="3" t="str">
        <f t="shared" si="350"/>
        <v/>
      </c>
    </row>
    <row r="7376" spans="6:9" x14ac:dyDescent="0.25">
      <c r="F7376" s="6" t="str">
        <f>IF($A7376="","",$E7376-_xlfn.MAXIFS($E$2:$E7375,$C$2:$C7375,$C7376,$A$2:$A7375,$A7376))</f>
        <v/>
      </c>
      <c r="G7376" s="6" t="str">
        <f t="shared" si="348"/>
        <v/>
      </c>
      <c r="H7376" s="6" t="str">
        <f t="shared" si="349"/>
        <v/>
      </c>
      <c r="I7376" s="3" t="str">
        <f t="shared" si="350"/>
        <v/>
      </c>
    </row>
    <row r="7377" spans="6:9" x14ac:dyDescent="0.25">
      <c r="F7377" s="6" t="str">
        <f>IF($A7377="","",$E7377-_xlfn.MAXIFS($E$2:$E7376,$C$2:$C7376,$C7377,$A$2:$A7376,$A7377))</f>
        <v/>
      </c>
      <c r="G7377" s="6" t="str">
        <f t="shared" si="348"/>
        <v/>
      </c>
      <c r="H7377" s="6" t="str">
        <f t="shared" si="349"/>
        <v/>
      </c>
      <c r="I7377" s="3" t="str">
        <f t="shared" si="350"/>
        <v/>
      </c>
    </row>
    <row r="7378" spans="6:9" x14ac:dyDescent="0.25">
      <c r="F7378" s="6" t="str">
        <f>IF($A7378="","",$E7378-_xlfn.MAXIFS($E$2:$E7377,$C$2:$C7377,$C7378,$A$2:$A7377,$A7378))</f>
        <v/>
      </c>
      <c r="G7378" s="6" t="str">
        <f t="shared" si="348"/>
        <v/>
      </c>
      <c r="H7378" s="6" t="str">
        <f t="shared" si="349"/>
        <v/>
      </c>
      <c r="I7378" s="3" t="str">
        <f t="shared" si="350"/>
        <v/>
      </c>
    </row>
    <row r="7379" spans="6:9" x14ac:dyDescent="0.25">
      <c r="F7379" s="6" t="str">
        <f>IF($A7379="","",$E7379-_xlfn.MAXIFS($E$2:$E7378,$C$2:$C7378,$C7379,$A$2:$A7378,$A7379))</f>
        <v/>
      </c>
      <c r="G7379" s="6" t="str">
        <f t="shared" si="348"/>
        <v/>
      </c>
      <c r="H7379" s="6" t="str">
        <f t="shared" si="349"/>
        <v/>
      </c>
      <c r="I7379" s="3" t="str">
        <f t="shared" si="350"/>
        <v/>
      </c>
    </row>
    <row r="7380" spans="6:9" x14ac:dyDescent="0.25">
      <c r="F7380" s="6" t="str">
        <f>IF($A7380="","",$E7380-_xlfn.MAXIFS($E$2:$E7379,$C$2:$C7379,$C7380,$A$2:$A7379,$A7380))</f>
        <v/>
      </c>
      <c r="G7380" s="6" t="str">
        <f t="shared" si="348"/>
        <v/>
      </c>
      <c r="H7380" s="6" t="str">
        <f t="shared" si="349"/>
        <v/>
      </c>
      <c r="I7380" s="3" t="str">
        <f t="shared" si="350"/>
        <v/>
      </c>
    </row>
    <row r="7381" spans="6:9" x14ac:dyDescent="0.25">
      <c r="F7381" s="6" t="str">
        <f>IF($A7381="","",$E7381-_xlfn.MAXIFS($E$2:$E7380,$C$2:$C7380,$C7381,$A$2:$A7380,$A7381))</f>
        <v/>
      </c>
      <c r="G7381" s="6" t="str">
        <f t="shared" si="348"/>
        <v/>
      </c>
      <c r="H7381" s="6" t="str">
        <f t="shared" si="349"/>
        <v/>
      </c>
      <c r="I7381" s="3" t="str">
        <f t="shared" si="350"/>
        <v/>
      </c>
    </row>
    <row r="7382" spans="6:9" x14ac:dyDescent="0.25">
      <c r="F7382" s="6" t="str">
        <f>IF($A7382="","",$E7382-_xlfn.MAXIFS($E$2:$E7381,$C$2:$C7381,$C7382,$A$2:$A7381,$A7382))</f>
        <v/>
      </c>
      <c r="G7382" s="6" t="str">
        <f t="shared" si="348"/>
        <v/>
      </c>
      <c r="H7382" s="6" t="str">
        <f t="shared" si="349"/>
        <v/>
      </c>
      <c r="I7382" s="3" t="str">
        <f t="shared" si="350"/>
        <v/>
      </c>
    </row>
    <row r="7383" spans="6:9" x14ac:dyDescent="0.25">
      <c r="F7383" s="6" t="str">
        <f>IF($A7383="","",$E7383-_xlfn.MAXIFS($E$2:$E7382,$C$2:$C7382,$C7383,$A$2:$A7382,$A7383))</f>
        <v/>
      </c>
      <c r="G7383" s="6" t="str">
        <f t="shared" si="348"/>
        <v/>
      </c>
      <c r="H7383" s="6" t="str">
        <f t="shared" si="349"/>
        <v/>
      </c>
      <c r="I7383" s="3" t="str">
        <f t="shared" si="350"/>
        <v/>
      </c>
    </row>
    <row r="7384" spans="6:9" x14ac:dyDescent="0.25">
      <c r="F7384" s="6" t="str">
        <f>IF($A7384="","",$E7384-_xlfn.MAXIFS($E$2:$E7383,$C$2:$C7383,$C7384,$A$2:$A7383,$A7384))</f>
        <v/>
      </c>
      <c r="G7384" s="6" t="str">
        <f t="shared" si="348"/>
        <v/>
      </c>
      <c r="H7384" s="6" t="str">
        <f t="shared" si="349"/>
        <v/>
      </c>
      <c r="I7384" s="3" t="str">
        <f t="shared" si="350"/>
        <v/>
      </c>
    </row>
    <row r="7385" spans="6:9" x14ac:dyDescent="0.25">
      <c r="F7385" s="6" t="str">
        <f>IF($A7385="","",$E7385-_xlfn.MAXIFS($E$2:$E7384,$C$2:$C7384,$C7385,$A$2:$A7384,$A7385))</f>
        <v/>
      </c>
      <c r="G7385" s="6" t="str">
        <f t="shared" si="348"/>
        <v/>
      </c>
      <c r="H7385" s="6" t="str">
        <f t="shared" si="349"/>
        <v/>
      </c>
      <c r="I7385" s="3" t="str">
        <f t="shared" si="350"/>
        <v/>
      </c>
    </row>
    <row r="7386" spans="6:9" x14ac:dyDescent="0.25">
      <c r="F7386" s="6" t="str">
        <f>IF($A7386="","",$E7386-_xlfn.MAXIFS($E$2:$E7385,$C$2:$C7385,$C7386,$A$2:$A7385,$A7386))</f>
        <v/>
      </c>
      <c r="G7386" s="6" t="str">
        <f t="shared" si="348"/>
        <v/>
      </c>
      <c r="H7386" s="6" t="str">
        <f t="shared" si="349"/>
        <v/>
      </c>
      <c r="I7386" s="3" t="str">
        <f t="shared" si="350"/>
        <v/>
      </c>
    </row>
    <row r="7387" spans="6:9" x14ac:dyDescent="0.25">
      <c r="F7387" s="6" t="str">
        <f>IF($A7387="","",$E7387-_xlfn.MAXIFS($E$2:$E7386,$C$2:$C7386,$C7387,$A$2:$A7386,$A7387))</f>
        <v/>
      </c>
      <c r="G7387" s="6" t="str">
        <f t="shared" si="348"/>
        <v/>
      </c>
      <c r="H7387" s="6" t="str">
        <f t="shared" si="349"/>
        <v/>
      </c>
      <c r="I7387" s="3" t="str">
        <f t="shared" si="350"/>
        <v/>
      </c>
    </row>
    <row r="7388" spans="6:9" x14ac:dyDescent="0.25">
      <c r="F7388" s="6" t="str">
        <f>IF($A7388="","",$E7388-_xlfn.MAXIFS($E$2:$E7387,$C$2:$C7387,$C7388,$A$2:$A7387,$A7388))</f>
        <v/>
      </c>
      <c r="G7388" s="6" t="str">
        <f t="shared" si="348"/>
        <v/>
      </c>
      <c r="H7388" s="6" t="str">
        <f t="shared" si="349"/>
        <v/>
      </c>
      <c r="I7388" s="3" t="str">
        <f t="shared" si="350"/>
        <v/>
      </c>
    </row>
    <row r="7389" spans="6:9" x14ac:dyDescent="0.25">
      <c r="F7389" s="6" t="str">
        <f>IF($A7389="","",$E7389-_xlfn.MAXIFS($E$2:$E7388,$C$2:$C7388,$C7389,$A$2:$A7388,$A7389))</f>
        <v/>
      </c>
      <c r="G7389" s="6" t="str">
        <f t="shared" si="348"/>
        <v/>
      </c>
      <c r="H7389" s="6" t="str">
        <f t="shared" si="349"/>
        <v/>
      </c>
      <c r="I7389" s="3" t="str">
        <f t="shared" si="350"/>
        <v/>
      </c>
    </row>
    <row r="7390" spans="6:9" x14ac:dyDescent="0.25">
      <c r="F7390" s="6" t="str">
        <f>IF($A7390="","",$E7390-_xlfn.MAXIFS($E$2:$E7389,$C$2:$C7389,$C7390,$A$2:$A7389,$A7390))</f>
        <v/>
      </c>
      <c r="G7390" s="6" t="str">
        <f t="shared" si="348"/>
        <v/>
      </c>
      <c r="H7390" s="6" t="str">
        <f t="shared" si="349"/>
        <v/>
      </c>
      <c r="I7390" s="3" t="str">
        <f t="shared" si="350"/>
        <v/>
      </c>
    </row>
    <row r="7391" spans="6:9" x14ac:dyDescent="0.25">
      <c r="F7391" s="6" t="str">
        <f>IF($A7391="","",$E7391-_xlfn.MAXIFS($E$2:$E7390,$C$2:$C7390,$C7391,$A$2:$A7390,$A7391))</f>
        <v/>
      </c>
      <c r="G7391" s="6" t="str">
        <f t="shared" si="348"/>
        <v/>
      </c>
      <c r="H7391" s="6" t="str">
        <f t="shared" si="349"/>
        <v/>
      </c>
      <c r="I7391" s="3" t="str">
        <f t="shared" si="350"/>
        <v/>
      </c>
    </row>
    <row r="7392" spans="6:9" x14ac:dyDescent="0.25">
      <c r="F7392" s="6" t="str">
        <f>IF($A7392="","",$E7392-_xlfn.MAXIFS($E$2:$E7391,$C$2:$C7391,$C7392,$A$2:$A7391,$A7392))</f>
        <v/>
      </c>
      <c r="G7392" s="6" t="str">
        <f t="shared" si="348"/>
        <v/>
      </c>
      <c r="H7392" s="6" t="str">
        <f t="shared" si="349"/>
        <v/>
      </c>
      <c r="I7392" s="3" t="str">
        <f t="shared" si="350"/>
        <v/>
      </c>
    </row>
    <row r="7393" spans="6:9" x14ac:dyDescent="0.25">
      <c r="F7393" s="6" t="str">
        <f>IF($A7393="","",$E7393-_xlfn.MAXIFS($E$2:$E7392,$C$2:$C7392,$C7393,$A$2:$A7392,$A7393))</f>
        <v/>
      </c>
      <c r="G7393" s="6" t="str">
        <f t="shared" si="348"/>
        <v/>
      </c>
      <c r="H7393" s="6" t="str">
        <f t="shared" si="349"/>
        <v/>
      </c>
      <c r="I7393" s="3" t="str">
        <f t="shared" si="350"/>
        <v/>
      </c>
    </row>
    <row r="7394" spans="6:9" x14ac:dyDescent="0.25">
      <c r="F7394" s="6" t="str">
        <f>IF($A7394="","",$E7394-_xlfn.MAXIFS($E$2:$E7393,$C$2:$C7393,$C7394,$A$2:$A7393,$A7394))</f>
        <v/>
      </c>
      <c r="G7394" s="6" t="str">
        <f t="shared" si="348"/>
        <v/>
      </c>
      <c r="H7394" s="6" t="str">
        <f t="shared" si="349"/>
        <v/>
      </c>
      <c r="I7394" s="3" t="str">
        <f t="shared" si="350"/>
        <v/>
      </c>
    </row>
    <row r="7395" spans="6:9" x14ac:dyDescent="0.25">
      <c r="F7395" s="6" t="str">
        <f>IF($A7395="","",$E7395-_xlfn.MAXIFS($E$2:$E7394,$C$2:$C7394,$C7395,$A$2:$A7394,$A7395))</f>
        <v/>
      </c>
      <c r="G7395" s="6" t="str">
        <f t="shared" si="348"/>
        <v/>
      </c>
      <c r="H7395" s="6" t="str">
        <f t="shared" si="349"/>
        <v/>
      </c>
      <c r="I7395" s="3" t="str">
        <f t="shared" si="350"/>
        <v/>
      </c>
    </row>
    <row r="7396" spans="6:9" x14ac:dyDescent="0.25">
      <c r="F7396" s="6" t="str">
        <f>IF($A7396="","",$E7396-_xlfn.MAXIFS($E$2:$E7395,$C$2:$C7395,$C7396,$A$2:$A7395,$A7396))</f>
        <v/>
      </c>
      <c r="G7396" s="6" t="str">
        <f t="shared" si="348"/>
        <v/>
      </c>
      <c r="H7396" s="6" t="str">
        <f t="shared" si="349"/>
        <v/>
      </c>
      <c r="I7396" s="3" t="str">
        <f t="shared" si="350"/>
        <v/>
      </c>
    </row>
    <row r="7397" spans="6:9" x14ac:dyDescent="0.25">
      <c r="F7397" s="6" t="str">
        <f>IF($A7397="","",$E7397-_xlfn.MAXIFS($E$2:$E7396,$C$2:$C7396,$C7397,$A$2:$A7396,$A7397))</f>
        <v/>
      </c>
      <c r="G7397" s="6" t="str">
        <f t="shared" si="348"/>
        <v/>
      </c>
      <c r="H7397" s="6" t="str">
        <f t="shared" si="349"/>
        <v/>
      </c>
      <c r="I7397" s="3" t="str">
        <f t="shared" si="350"/>
        <v/>
      </c>
    </row>
    <row r="7398" spans="6:9" x14ac:dyDescent="0.25">
      <c r="F7398" s="6" t="str">
        <f>IF($A7398="","",$E7398-_xlfn.MAXIFS($E$2:$E7397,$C$2:$C7397,$C7398,$A$2:$A7397,$A7398))</f>
        <v/>
      </c>
      <c r="G7398" s="6" t="str">
        <f t="shared" si="348"/>
        <v/>
      </c>
      <c r="H7398" s="6" t="str">
        <f t="shared" si="349"/>
        <v/>
      </c>
      <c r="I7398" s="3" t="str">
        <f t="shared" si="350"/>
        <v/>
      </c>
    </row>
    <row r="7399" spans="6:9" x14ac:dyDescent="0.25">
      <c r="F7399" s="6" t="str">
        <f>IF($A7399="","",$E7399-_xlfn.MAXIFS($E$2:$E7398,$C$2:$C7398,$C7399,$A$2:$A7398,$A7399))</f>
        <v/>
      </c>
      <c r="G7399" s="6" t="str">
        <f t="shared" si="348"/>
        <v/>
      </c>
      <c r="H7399" s="6" t="str">
        <f t="shared" si="349"/>
        <v/>
      </c>
      <c r="I7399" s="3" t="str">
        <f t="shared" si="350"/>
        <v/>
      </c>
    </row>
    <row r="7400" spans="6:9" x14ac:dyDescent="0.25">
      <c r="F7400" s="6" t="str">
        <f>IF($A7400="","",$E7400-_xlfn.MAXIFS($E$2:$E7399,$C$2:$C7399,$C7400,$A$2:$A7399,$A7400))</f>
        <v/>
      </c>
      <c r="G7400" s="6" t="str">
        <f t="shared" si="348"/>
        <v/>
      </c>
      <c r="H7400" s="6" t="str">
        <f t="shared" si="349"/>
        <v/>
      </c>
      <c r="I7400" s="3" t="str">
        <f t="shared" si="350"/>
        <v/>
      </c>
    </row>
    <row r="7401" spans="6:9" x14ac:dyDescent="0.25">
      <c r="F7401" s="6" t="str">
        <f>IF($A7401="","",$E7401-_xlfn.MAXIFS($E$2:$E7400,$C$2:$C7400,$C7401,$A$2:$A7400,$A7401))</f>
        <v/>
      </c>
      <c r="G7401" s="6" t="str">
        <f t="shared" si="348"/>
        <v/>
      </c>
      <c r="H7401" s="6" t="str">
        <f t="shared" si="349"/>
        <v/>
      </c>
      <c r="I7401" s="3" t="str">
        <f t="shared" si="350"/>
        <v/>
      </c>
    </row>
    <row r="7402" spans="6:9" x14ac:dyDescent="0.25">
      <c r="F7402" s="6" t="str">
        <f>IF($A7402="","",$E7402-_xlfn.MAXIFS($E$2:$E7401,$C$2:$C7401,$C7402,$A$2:$A7401,$A7402))</f>
        <v/>
      </c>
      <c r="G7402" s="6" t="str">
        <f t="shared" si="348"/>
        <v/>
      </c>
      <c r="H7402" s="6" t="str">
        <f t="shared" si="349"/>
        <v/>
      </c>
      <c r="I7402" s="3" t="str">
        <f t="shared" si="350"/>
        <v/>
      </c>
    </row>
    <row r="7403" spans="6:9" x14ac:dyDescent="0.25">
      <c r="F7403" s="6" t="str">
        <f>IF($A7403="","",$E7403-_xlfn.MAXIFS($E$2:$E7402,$C$2:$C7402,$C7403,$A$2:$A7402,$A7403))</f>
        <v/>
      </c>
      <c r="G7403" s="6" t="str">
        <f t="shared" si="348"/>
        <v/>
      </c>
      <c r="H7403" s="6" t="str">
        <f t="shared" si="349"/>
        <v/>
      </c>
      <c r="I7403" s="3" t="str">
        <f t="shared" si="350"/>
        <v/>
      </c>
    </row>
    <row r="7404" spans="6:9" x14ac:dyDescent="0.25">
      <c r="F7404" s="6" t="str">
        <f>IF($A7404="","",$E7404-_xlfn.MAXIFS($E$2:$E7403,$C$2:$C7403,$C7404,$A$2:$A7403,$A7404))</f>
        <v/>
      </c>
      <c r="G7404" s="6" t="str">
        <f t="shared" si="348"/>
        <v/>
      </c>
      <c r="H7404" s="6" t="str">
        <f t="shared" si="349"/>
        <v/>
      </c>
      <c r="I7404" s="3" t="str">
        <f t="shared" si="350"/>
        <v/>
      </c>
    </row>
    <row r="7405" spans="6:9" x14ac:dyDescent="0.25">
      <c r="F7405" s="6" t="str">
        <f>IF($A7405="","",$E7405-_xlfn.MAXIFS($E$2:$E7404,$C$2:$C7404,$C7405,$A$2:$A7404,$A7405))</f>
        <v/>
      </c>
      <c r="G7405" s="6" t="str">
        <f t="shared" si="348"/>
        <v/>
      </c>
      <c r="H7405" s="6" t="str">
        <f t="shared" si="349"/>
        <v/>
      </c>
      <c r="I7405" s="3" t="str">
        <f t="shared" si="350"/>
        <v/>
      </c>
    </row>
    <row r="7406" spans="6:9" x14ac:dyDescent="0.25">
      <c r="F7406" s="6" t="str">
        <f>IF($A7406="","",$E7406-_xlfn.MAXIFS($E$2:$E7405,$C$2:$C7405,$C7406,$A$2:$A7405,$A7406))</f>
        <v/>
      </c>
      <c r="G7406" s="6" t="str">
        <f t="shared" si="348"/>
        <v/>
      </c>
      <c r="H7406" s="6" t="str">
        <f t="shared" si="349"/>
        <v/>
      </c>
      <c r="I7406" s="3" t="str">
        <f t="shared" si="350"/>
        <v/>
      </c>
    </row>
    <row r="7407" spans="6:9" x14ac:dyDescent="0.25">
      <c r="F7407" s="6" t="str">
        <f>IF($A7407="","",$E7407-_xlfn.MAXIFS($E$2:$E7406,$C$2:$C7406,$C7407,$A$2:$A7406,$A7407))</f>
        <v/>
      </c>
      <c r="G7407" s="6" t="str">
        <f t="shared" si="348"/>
        <v/>
      </c>
      <c r="H7407" s="6" t="str">
        <f t="shared" si="349"/>
        <v/>
      </c>
      <c r="I7407" s="3" t="str">
        <f t="shared" si="350"/>
        <v/>
      </c>
    </row>
    <row r="7408" spans="6:9" x14ac:dyDescent="0.25">
      <c r="F7408" s="6" t="str">
        <f>IF($A7408="","",$E7408-_xlfn.MAXIFS($E$2:$E7407,$C$2:$C7407,$C7408,$A$2:$A7407,$A7408))</f>
        <v/>
      </c>
      <c r="G7408" s="6" t="str">
        <f t="shared" si="348"/>
        <v/>
      </c>
      <c r="H7408" s="6" t="str">
        <f t="shared" si="349"/>
        <v/>
      </c>
      <c r="I7408" s="3" t="str">
        <f t="shared" si="350"/>
        <v/>
      </c>
    </row>
    <row r="7409" spans="6:9" x14ac:dyDescent="0.25">
      <c r="F7409" s="6" t="str">
        <f>IF($A7409="","",$E7409-_xlfn.MAXIFS($E$2:$E7408,$C$2:$C7408,$C7409,$A$2:$A7408,$A7409))</f>
        <v/>
      </c>
      <c r="G7409" s="6" t="str">
        <f t="shared" si="348"/>
        <v/>
      </c>
      <c r="H7409" s="6" t="str">
        <f t="shared" si="349"/>
        <v/>
      </c>
      <c r="I7409" s="3" t="str">
        <f t="shared" si="350"/>
        <v/>
      </c>
    </row>
    <row r="7410" spans="6:9" x14ac:dyDescent="0.25">
      <c r="F7410" s="6" t="str">
        <f>IF($A7410="","",$E7410-_xlfn.MAXIFS($E$2:$E7409,$C$2:$C7409,$C7410,$A$2:$A7409,$A7410))</f>
        <v/>
      </c>
      <c r="G7410" s="6" t="str">
        <f t="shared" si="348"/>
        <v/>
      </c>
      <c r="H7410" s="6" t="str">
        <f t="shared" si="349"/>
        <v/>
      </c>
      <c r="I7410" s="3" t="str">
        <f t="shared" si="350"/>
        <v/>
      </c>
    </row>
    <row r="7411" spans="6:9" x14ac:dyDescent="0.25">
      <c r="F7411" s="6" t="str">
        <f>IF($A7411="","",$E7411-_xlfn.MAXIFS($E$2:$E7410,$C$2:$C7410,$C7411,$A$2:$A7410,$A7411))</f>
        <v/>
      </c>
      <c r="G7411" s="6" t="str">
        <f t="shared" si="348"/>
        <v/>
      </c>
      <c r="H7411" s="6" t="str">
        <f t="shared" si="349"/>
        <v/>
      </c>
      <c r="I7411" s="3" t="str">
        <f t="shared" si="350"/>
        <v/>
      </c>
    </row>
    <row r="7412" spans="6:9" x14ac:dyDescent="0.25">
      <c r="F7412" s="6" t="str">
        <f>IF($A7412="","",$E7412-_xlfn.MAXIFS($E$2:$E7411,$C$2:$C7411,$C7412,$A$2:$A7411,$A7412))</f>
        <v/>
      </c>
      <c r="G7412" s="6" t="str">
        <f t="shared" si="348"/>
        <v/>
      </c>
      <c r="H7412" s="6" t="str">
        <f t="shared" si="349"/>
        <v/>
      </c>
      <c r="I7412" s="3" t="str">
        <f t="shared" si="350"/>
        <v/>
      </c>
    </row>
    <row r="7413" spans="6:9" x14ac:dyDescent="0.25">
      <c r="F7413" s="6" t="str">
        <f>IF($A7413="","",$E7413-_xlfn.MAXIFS($E$2:$E7412,$C$2:$C7412,$C7413,$A$2:$A7412,$A7413))</f>
        <v/>
      </c>
      <c r="G7413" s="6" t="str">
        <f t="shared" si="348"/>
        <v/>
      </c>
      <c r="H7413" s="6" t="str">
        <f t="shared" si="349"/>
        <v/>
      </c>
      <c r="I7413" s="3" t="str">
        <f t="shared" si="350"/>
        <v/>
      </c>
    </row>
    <row r="7414" spans="6:9" x14ac:dyDescent="0.25">
      <c r="F7414" s="6" t="str">
        <f>IF($A7414="","",$E7414-_xlfn.MAXIFS($E$2:$E7413,$C$2:$C7413,$C7414,$A$2:$A7413,$A7414))</f>
        <v/>
      </c>
      <c r="G7414" s="6" t="str">
        <f t="shared" si="348"/>
        <v/>
      </c>
      <c r="H7414" s="6" t="str">
        <f t="shared" si="349"/>
        <v/>
      </c>
      <c r="I7414" s="3" t="str">
        <f t="shared" si="350"/>
        <v/>
      </c>
    </row>
    <row r="7415" spans="6:9" x14ac:dyDescent="0.25">
      <c r="F7415" s="6" t="str">
        <f>IF($A7415="","",$E7415-_xlfn.MAXIFS($E$2:$E7414,$C$2:$C7414,$C7415,$A$2:$A7414,$A7415))</f>
        <v/>
      </c>
      <c r="G7415" s="6" t="str">
        <f t="shared" si="348"/>
        <v/>
      </c>
      <c r="H7415" s="6" t="str">
        <f t="shared" si="349"/>
        <v/>
      </c>
      <c r="I7415" s="3" t="str">
        <f t="shared" si="350"/>
        <v/>
      </c>
    </row>
    <row r="7416" spans="6:9" x14ac:dyDescent="0.25">
      <c r="F7416" s="6" t="str">
        <f>IF($A7416="","",$E7416-_xlfn.MAXIFS($E$2:$E7415,$C$2:$C7415,$C7416,$A$2:$A7415,$A7416))</f>
        <v/>
      </c>
      <c r="G7416" s="6" t="str">
        <f t="shared" si="348"/>
        <v/>
      </c>
      <c r="H7416" s="6" t="str">
        <f t="shared" si="349"/>
        <v/>
      </c>
      <c r="I7416" s="3" t="str">
        <f t="shared" si="350"/>
        <v/>
      </c>
    </row>
    <row r="7417" spans="6:9" x14ac:dyDescent="0.25">
      <c r="F7417" s="6" t="str">
        <f>IF($A7417="","",$E7417-_xlfn.MAXIFS($E$2:$E7416,$C$2:$C7416,$C7417,$A$2:$A7416,$A7417))</f>
        <v/>
      </c>
      <c r="G7417" s="6" t="str">
        <f t="shared" si="348"/>
        <v/>
      </c>
      <c r="H7417" s="6" t="str">
        <f t="shared" si="349"/>
        <v/>
      </c>
      <c r="I7417" s="3" t="str">
        <f t="shared" si="350"/>
        <v/>
      </c>
    </row>
    <row r="7418" spans="6:9" x14ac:dyDescent="0.25">
      <c r="F7418" s="6" t="str">
        <f>IF($A7418="","",$E7418-_xlfn.MAXIFS($E$2:$E7417,$C$2:$C7417,$C7418,$A$2:$A7417,$A7418))</f>
        <v/>
      </c>
      <c r="G7418" s="6" t="str">
        <f t="shared" si="348"/>
        <v/>
      </c>
      <c r="H7418" s="6" t="str">
        <f t="shared" si="349"/>
        <v/>
      </c>
      <c r="I7418" s="3" t="str">
        <f t="shared" si="350"/>
        <v/>
      </c>
    </row>
    <row r="7419" spans="6:9" x14ac:dyDescent="0.25">
      <c r="F7419" s="6" t="str">
        <f>IF($A7419="","",$E7419-_xlfn.MAXIFS($E$2:$E7418,$C$2:$C7418,$C7419,$A$2:$A7418,$A7419))</f>
        <v/>
      </c>
      <c r="G7419" s="6" t="str">
        <f t="shared" si="348"/>
        <v/>
      </c>
      <c r="H7419" s="6" t="str">
        <f t="shared" si="349"/>
        <v/>
      </c>
      <c r="I7419" s="3" t="str">
        <f t="shared" si="350"/>
        <v/>
      </c>
    </row>
    <row r="7420" spans="6:9" x14ac:dyDescent="0.25">
      <c r="F7420" s="6" t="str">
        <f>IF($A7420="","",$E7420-_xlfn.MAXIFS($E$2:$E7419,$C$2:$C7419,$C7420,$A$2:$A7419,$A7420))</f>
        <v/>
      </c>
      <c r="G7420" s="6" t="str">
        <f t="shared" si="348"/>
        <v/>
      </c>
      <c r="H7420" s="6" t="str">
        <f t="shared" si="349"/>
        <v/>
      </c>
      <c r="I7420" s="3" t="str">
        <f t="shared" si="350"/>
        <v/>
      </c>
    </row>
    <row r="7421" spans="6:9" x14ac:dyDescent="0.25">
      <c r="F7421" s="6" t="str">
        <f>IF($A7421="","",$E7421-_xlfn.MAXIFS($E$2:$E7420,$C$2:$C7420,$C7421,$A$2:$A7420,$A7421))</f>
        <v/>
      </c>
      <c r="G7421" s="6" t="str">
        <f t="shared" si="348"/>
        <v/>
      </c>
      <c r="H7421" s="6" t="str">
        <f t="shared" si="349"/>
        <v/>
      </c>
      <c r="I7421" s="3" t="str">
        <f t="shared" si="350"/>
        <v/>
      </c>
    </row>
    <row r="7422" spans="6:9" x14ac:dyDescent="0.25">
      <c r="F7422" s="6" t="str">
        <f>IF($A7422="","",$E7422-_xlfn.MAXIFS($E$2:$E7421,$C$2:$C7421,$C7422,$A$2:$A7421,$A7422))</f>
        <v/>
      </c>
      <c r="G7422" s="6" t="str">
        <f t="shared" si="348"/>
        <v/>
      </c>
      <c r="H7422" s="6" t="str">
        <f t="shared" si="349"/>
        <v/>
      </c>
      <c r="I7422" s="3" t="str">
        <f t="shared" si="350"/>
        <v/>
      </c>
    </row>
    <row r="7423" spans="6:9" x14ac:dyDescent="0.25">
      <c r="F7423" s="6" t="str">
        <f>IF($A7423="","",$E7423-_xlfn.MAXIFS($E$2:$E7422,$C$2:$C7422,$C7423,$A$2:$A7422,$A7423))</f>
        <v/>
      </c>
      <c r="G7423" s="6" t="str">
        <f t="shared" si="348"/>
        <v/>
      </c>
      <c r="H7423" s="6" t="str">
        <f t="shared" si="349"/>
        <v/>
      </c>
      <c r="I7423" s="3" t="str">
        <f t="shared" si="350"/>
        <v/>
      </c>
    </row>
    <row r="7424" spans="6:9" x14ac:dyDescent="0.25">
      <c r="F7424" s="6" t="str">
        <f>IF($A7424="","",$E7424-_xlfn.MAXIFS($E$2:$E7423,$C$2:$C7423,$C7424,$A$2:$A7423,$A7424))</f>
        <v/>
      </c>
      <c r="G7424" s="6" t="str">
        <f t="shared" si="348"/>
        <v/>
      </c>
      <c r="H7424" s="6" t="str">
        <f t="shared" si="349"/>
        <v/>
      </c>
      <c r="I7424" s="3" t="str">
        <f t="shared" si="350"/>
        <v/>
      </c>
    </row>
    <row r="7425" spans="6:9" x14ac:dyDescent="0.25">
      <c r="F7425" s="6" t="str">
        <f>IF($A7425="","",$E7425-_xlfn.MAXIFS($E$2:$E7424,$C$2:$C7424,$C7425,$A$2:$A7424,$A7425))</f>
        <v/>
      </c>
      <c r="G7425" s="6" t="str">
        <f t="shared" si="348"/>
        <v/>
      </c>
      <c r="H7425" s="6" t="str">
        <f t="shared" si="349"/>
        <v/>
      </c>
      <c r="I7425" s="3" t="str">
        <f t="shared" si="350"/>
        <v/>
      </c>
    </row>
    <row r="7426" spans="6:9" x14ac:dyDescent="0.25">
      <c r="F7426" s="6" t="str">
        <f>IF($A7426="","",$E7426-_xlfn.MAXIFS($E$2:$E7425,$C$2:$C7425,$C7426,$A$2:$A7425,$A7426))</f>
        <v/>
      </c>
      <c r="G7426" s="6" t="str">
        <f t="shared" si="348"/>
        <v/>
      </c>
      <c r="H7426" s="6" t="str">
        <f t="shared" si="349"/>
        <v/>
      </c>
      <c r="I7426" s="3" t="str">
        <f t="shared" si="350"/>
        <v/>
      </c>
    </row>
    <row r="7427" spans="6:9" x14ac:dyDescent="0.25">
      <c r="F7427" s="6" t="str">
        <f>IF($A7427="","",$E7427-_xlfn.MAXIFS($E$2:$E7426,$C$2:$C7426,$C7427,$A$2:$A7426,$A7427))</f>
        <v/>
      </c>
      <c r="G7427" s="6" t="str">
        <f t="shared" si="348"/>
        <v/>
      </c>
      <c r="H7427" s="6" t="str">
        <f t="shared" si="349"/>
        <v/>
      </c>
      <c r="I7427" s="3" t="str">
        <f t="shared" si="350"/>
        <v/>
      </c>
    </row>
    <row r="7428" spans="6:9" x14ac:dyDescent="0.25">
      <c r="F7428" s="6" t="str">
        <f>IF($A7428="","",$E7428-_xlfn.MAXIFS($E$2:$E7427,$C$2:$C7427,$C7428,$A$2:$A7427,$A7428))</f>
        <v/>
      </c>
      <c r="G7428" s="6" t="str">
        <f t="shared" si="348"/>
        <v/>
      </c>
      <c r="H7428" s="6" t="str">
        <f t="shared" si="349"/>
        <v/>
      </c>
      <c r="I7428" s="3" t="str">
        <f t="shared" si="350"/>
        <v/>
      </c>
    </row>
    <row r="7429" spans="6:9" x14ac:dyDescent="0.25">
      <c r="F7429" s="6" t="str">
        <f>IF($A7429="","",$E7429-_xlfn.MAXIFS($E$2:$E7428,$C$2:$C7428,$C7429,$A$2:$A7428,$A7429))</f>
        <v/>
      </c>
      <c r="G7429" s="6" t="str">
        <f t="shared" si="348"/>
        <v/>
      </c>
      <c r="H7429" s="6" t="str">
        <f t="shared" si="349"/>
        <v/>
      </c>
      <c r="I7429" s="3" t="str">
        <f t="shared" si="350"/>
        <v/>
      </c>
    </row>
    <row r="7430" spans="6:9" x14ac:dyDescent="0.25">
      <c r="F7430" s="6" t="str">
        <f>IF($A7430="","",$E7430-_xlfn.MAXIFS($E$2:$E7429,$C$2:$C7429,$C7430,$A$2:$A7429,$A7430))</f>
        <v/>
      </c>
      <c r="G7430" s="6" t="str">
        <f t="shared" si="348"/>
        <v/>
      </c>
      <c r="H7430" s="6" t="str">
        <f t="shared" si="349"/>
        <v/>
      </c>
      <c r="I7430" s="3" t="str">
        <f t="shared" si="350"/>
        <v/>
      </c>
    </row>
    <row r="7431" spans="6:9" x14ac:dyDescent="0.25">
      <c r="F7431" s="6" t="str">
        <f>IF($A7431="","",$E7431-_xlfn.MAXIFS($E$2:$E7430,$C$2:$C7430,$C7431,$A$2:$A7430,$A7431))</f>
        <v/>
      </c>
      <c r="G7431" s="6" t="str">
        <f t="shared" si="348"/>
        <v/>
      </c>
      <c r="H7431" s="6" t="str">
        <f t="shared" si="349"/>
        <v/>
      </c>
      <c r="I7431" s="3" t="str">
        <f t="shared" si="350"/>
        <v/>
      </c>
    </row>
    <row r="7432" spans="6:9" x14ac:dyDescent="0.25">
      <c r="F7432" s="6" t="str">
        <f>IF($A7432="","",$E7432-_xlfn.MAXIFS($E$2:$E7431,$C$2:$C7431,$C7432,$A$2:$A7431,$A7432))</f>
        <v/>
      </c>
      <c r="G7432" s="6" t="str">
        <f t="shared" si="348"/>
        <v/>
      </c>
      <c r="H7432" s="6" t="str">
        <f t="shared" si="349"/>
        <v/>
      </c>
      <c r="I7432" s="3" t="str">
        <f t="shared" si="350"/>
        <v/>
      </c>
    </row>
    <row r="7433" spans="6:9" x14ac:dyDescent="0.25">
      <c r="F7433" s="6" t="str">
        <f>IF($A7433="","",$E7433-_xlfn.MAXIFS($E$2:$E7432,$C$2:$C7432,$C7433,$A$2:$A7432,$A7433))</f>
        <v/>
      </c>
      <c r="G7433" s="6" t="str">
        <f t="shared" ref="G7433:G7496" si="351">IF($A7433="","",HOUR($D7433))</f>
        <v/>
      </c>
      <c r="H7433" s="6" t="str">
        <f t="shared" ref="H7433:H7496" si="352">IF($A7433="","",MINUTE($D7433))</f>
        <v/>
      </c>
      <c r="I7433" s="3" t="str">
        <f t="shared" si="350"/>
        <v/>
      </c>
    </row>
    <row r="7434" spans="6:9" x14ac:dyDescent="0.25">
      <c r="F7434" s="6" t="str">
        <f>IF($A7434="","",$E7434-_xlfn.MAXIFS($E$2:$E7433,$C$2:$C7433,$C7434,$A$2:$A7433,$A7434))</f>
        <v/>
      </c>
      <c r="G7434" s="6" t="str">
        <f t="shared" si="351"/>
        <v/>
      </c>
      <c r="H7434" s="6" t="str">
        <f t="shared" si="352"/>
        <v/>
      </c>
      <c r="I7434" s="3" t="str">
        <f t="shared" ref="I7434:I7497" si="353">IF($F7434&lt;0,"ERROR","")</f>
        <v/>
      </c>
    </row>
    <row r="7435" spans="6:9" x14ac:dyDescent="0.25">
      <c r="F7435" s="6" t="str">
        <f>IF($A7435="","",$E7435-_xlfn.MAXIFS($E$2:$E7434,$C$2:$C7434,$C7435,$A$2:$A7434,$A7435))</f>
        <v/>
      </c>
      <c r="G7435" s="6" t="str">
        <f t="shared" si="351"/>
        <v/>
      </c>
      <c r="H7435" s="6" t="str">
        <f t="shared" si="352"/>
        <v/>
      </c>
      <c r="I7435" s="3" t="str">
        <f t="shared" si="353"/>
        <v/>
      </c>
    </row>
    <row r="7436" spans="6:9" x14ac:dyDescent="0.25">
      <c r="F7436" s="6" t="str">
        <f>IF($A7436="","",$E7436-_xlfn.MAXIFS($E$2:$E7435,$C$2:$C7435,$C7436,$A$2:$A7435,$A7436))</f>
        <v/>
      </c>
      <c r="G7436" s="6" t="str">
        <f t="shared" si="351"/>
        <v/>
      </c>
      <c r="H7436" s="6" t="str">
        <f t="shared" si="352"/>
        <v/>
      </c>
      <c r="I7436" s="3" t="str">
        <f t="shared" si="353"/>
        <v/>
      </c>
    </row>
    <row r="7437" spans="6:9" x14ac:dyDescent="0.25">
      <c r="F7437" s="6" t="str">
        <f>IF($A7437="","",$E7437-_xlfn.MAXIFS($E$2:$E7436,$C$2:$C7436,$C7437,$A$2:$A7436,$A7437))</f>
        <v/>
      </c>
      <c r="G7437" s="6" t="str">
        <f t="shared" si="351"/>
        <v/>
      </c>
      <c r="H7437" s="6" t="str">
        <f t="shared" si="352"/>
        <v/>
      </c>
      <c r="I7437" s="3" t="str">
        <f t="shared" si="353"/>
        <v/>
      </c>
    </row>
    <row r="7438" spans="6:9" x14ac:dyDescent="0.25">
      <c r="F7438" s="6" t="str">
        <f>IF($A7438="","",$E7438-_xlfn.MAXIFS($E$2:$E7437,$C$2:$C7437,$C7438,$A$2:$A7437,$A7438))</f>
        <v/>
      </c>
      <c r="G7438" s="6" t="str">
        <f t="shared" si="351"/>
        <v/>
      </c>
      <c r="H7438" s="6" t="str">
        <f t="shared" si="352"/>
        <v/>
      </c>
      <c r="I7438" s="3" t="str">
        <f t="shared" si="353"/>
        <v/>
      </c>
    </row>
    <row r="7439" spans="6:9" x14ac:dyDescent="0.25">
      <c r="F7439" s="6" t="str">
        <f>IF($A7439="","",$E7439-_xlfn.MAXIFS($E$2:$E7438,$C$2:$C7438,$C7439,$A$2:$A7438,$A7439))</f>
        <v/>
      </c>
      <c r="G7439" s="6" t="str">
        <f t="shared" si="351"/>
        <v/>
      </c>
      <c r="H7439" s="6" t="str">
        <f t="shared" si="352"/>
        <v/>
      </c>
      <c r="I7439" s="3" t="str">
        <f t="shared" si="353"/>
        <v/>
      </c>
    </row>
    <row r="7440" spans="6:9" x14ac:dyDescent="0.25">
      <c r="F7440" s="6" t="str">
        <f>IF($A7440="","",$E7440-_xlfn.MAXIFS($E$2:$E7439,$C$2:$C7439,$C7440,$A$2:$A7439,$A7440))</f>
        <v/>
      </c>
      <c r="G7440" s="6" t="str">
        <f t="shared" si="351"/>
        <v/>
      </c>
      <c r="H7440" s="6" t="str">
        <f t="shared" si="352"/>
        <v/>
      </c>
      <c r="I7440" s="3" t="str">
        <f t="shared" si="353"/>
        <v/>
      </c>
    </row>
    <row r="7441" spans="6:9" x14ac:dyDescent="0.25">
      <c r="F7441" s="6" t="str">
        <f>IF($A7441="","",$E7441-_xlfn.MAXIFS($E$2:$E7440,$C$2:$C7440,$C7441,$A$2:$A7440,$A7441))</f>
        <v/>
      </c>
      <c r="G7441" s="6" t="str">
        <f t="shared" si="351"/>
        <v/>
      </c>
      <c r="H7441" s="6" t="str">
        <f t="shared" si="352"/>
        <v/>
      </c>
      <c r="I7441" s="3" t="str">
        <f t="shared" si="353"/>
        <v/>
      </c>
    </row>
    <row r="7442" spans="6:9" x14ac:dyDescent="0.25">
      <c r="F7442" s="6" t="str">
        <f>IF($A7442="","",$E7442-_xlfn.MAXIFS($E$2:$E7441,$C$2:$C7441,$C7442,$A$2:$A7441,$A7442))</f>
        <v/>
      </c>
      <c r="G7442" s="6" t="str">
        <f t="shared" si="351"/>
        <v/>
      </c>
      <c r="H7442" s="6" t="str">
        <f t="shared" si="352"/>
        <v/>
      </c>
      <c r="I7442" s="3" t="str">
        <f t="shared" si="353"/>
        <v/>
      </c>
    </row>
    <row r="7443" spans="6:9" x14ac:dyDescent="0.25">
      <c r="F7443" s="6" t="str">
        <f>IF($A7443="","",$E7443-_xlfn.MAXIFS($E$2:$E7442,$C$2:$C7442,$C7443,$A$2:$A7442,$A7443))</f>
        <v/>
      </c>
      <c r="G7443" s="6" t="str">
        <f t="shared" si="351"/>
        <v/>
      </c>
      <c r="H7443" s="6" t="str">
        <f t="shared" si="352"/>
        <v/>
      </c>
      <c r="I7443" s="3" t="str">
        <f t="shared" si="353"/>
        <v/>
      </c>
    </row>
    <row r="7444" spans="6:9" x14ac:dyDescent="0.25">
      <c r="F7444" s="6" t="str">
        <f>IF($A7444="","",$E7444-_xlfn.MAXIFS($E$2:$E7443,$C$2:$C7443,$C7444,$A$2:$A7443,$A7444))</f>
        <v/>
      </c>
      <c r="G7444" s="6" t="str">
        <f t="shared" si="351"/>
        <v/>
      </c>
      <c r="H7444" s="6" t="str">
        <f t="shared" si="352"/>
        <v/>
      </c>
      <c r="I7444" s="3" t="str">
        <f t="shared" si="353"/>
        <v/>
      </c>
    </row>
    <row r="7445" spans="6:9" x14ac:dyDescent="0.25">
      <c r="F7445" s="6" t="str">
        <f>IF($A7445="","",$E7445-_xlfn.MAXIFS($E$2:$E7444,$C$2:$C7444,$C7445,$A$2:$A7444,$A7445))</f>
        <v/>
      </c>
      <c r="G7445" s="6" t="str">
        <f t="shared" si="351"/>
        <v/>
      </c>
      <c r="H7445" s="6" t="str">
        <f t="shared" si="352"/>
        <v/>
      </c>
      <c r="I7445" s="3" t="str">
        <f t="shared" si="353"/>
        <v/>
      </c>
    </row>
    <row r="7446" spans="6:9" x14ac:dyDescent="0.25">
      <c r="F7446" s="6" t="str">
        <f>IF($A7446="","",$E7446-_xlfn.MAXIFS($E$2:$E7445,$C$2:$C7445,$C7446,$A$2:$A7445,$A7446))</f>
        <v/>
      </c>
      <c r="G7446" s="6" t="str">
        <f t="shared" si="351"/>
        <v/>
      </c>
      <c r="H7446" s="6" t="str">
        <f t="shared" si="352"/>
        <v/>
      </c>
      <c r="I7446" s="3" t="str">
        <f t="shared" si="353"/>
        <v/>
      </c>
    </row>
    <row r="7447" spans="6:9" x14ac:dyDescent="0.25">
      <c r="F7447" s="6" t="str">
        <f>IF($A7447="","",$E7447-_xlfn.MAXIFS($E$2:$E7446,$C$2:$C7446,$C7447,$A$2:$A7446,$A7447))</f>
        <v/>
      </c>
      <c r="G7447" s="6" t="str">
        <f t="shared" si="351"/>
        <v/>
      </c>
      <c r="H7447" s="6" t="str">
        <f t="shared" si="352"/>
        <v/>
      </c>
      <c r="I7447" s="3" t="str">
        <f t="shared" si="353"/>
        <v/>
      </c>
    </row>
    <row r="7448" spans="6:9" x14ac:dyDescent="0.25">
      <c r="F7448" s="6" t="str">
        <f>IF($A7448="","",$E7448-_xlfn.MAXIFS($E$2:$E7447,$C$2:$C7447,$C7448,$A$2:$A7447,$A7448))</f>
        <v/>
      </c>
      <c r="G7448" s="6" t="str">
        <f t="shared" si="351"/>
        <v/>
      </c>
      <c r="H7448" s="6" t="str">
        <f t="shared" si="352"/>
        <v/>
      </c>
      <c r="I7448" s="3" t="str">
        <f t="shared" si="353"/>
        <v/>
      </c>
    </row>
    <row r="7449" spans="6:9" x14ac:dyDescent="0.25">
      <c r="F7449" s="6" t="str">
        <f>IF($A7449="","",$E7449-_xlfn.MAXIFS($E$2:$E7448,$C$2:$C7448,$C7449,$A$2:$A7448,$A7449))</f>
        <v/>
      </c>
      <c r="G7449" s="6" t="str">
        <f t="shared" si="351"/>
        <v/>
      </c>
      <c r="H7449" s="6" t="str">
        <f t="shared" si="352"/>
        <v/>
      </c>
      <c r="I7449" s="3" t="str">
        <f t="shared" si="353"/>
        <v/>
      </c>
    </row>
    <row r="7450" spans="6:9" x14ac:dyDescent="0.25">
      <c r="F7450" s="6" t="str">
        <f>IF($A7450="","",$E7450-_xlfn.MAXIFS($E$2:$E7449,$C$2:$C7449,$C7450,$A$2:$A7449,$A7450))</f>
        <v/>
      </c>
      <c r="G7450" s="6" t="str">
        <f t="shared" si="351"/>
        <v/>
      </c>
      <c r="H7450" s="6" t="str">
        <f t="shared" si="352"/>
        <v/>
      </c>
      <c r="I7450" s="3" t="str">
        <f t="shared" si="353"/>
        <v/>
      </c>
    </row>
    <row r="7451" spans="6:9" x14ac:dyDescent="0.25">
      <c r="F7451" s="6" t="str">
        <f>IF($A7451="","",$E7451-_xlfn.MAXIFS($E$2:$E7450,$C$2:$C7450,$C7451,$A$2:$A7450,$A7451))</f>
        <v/>
      </c>
      <c r="G7451" s="6" t="str">
        <f t="shared" si="351"/>
        <v/>
      </c>
      <c r="H7451" s="6" t="str">
        <f t="shared" si="352"/>
        <v/>
      </c>
      <c r="I7451" s="3" t="str">
        <f t="shared" si="353"/>
        <v/>
      </c>
    </row>
    <row r="7452" spans="6:9" x14ac:dyDescent="0.25">
      <c r="F7452" s="6" t="str">
        <f>IF($A7452="","",$E7452-_xlfn.MAXIFS($E$2:$E7451,$C$2:$C7451,$C7452,$A$2:$A7451,$A7452))</f>
        <v/>
      </c>
      <c r="G7452" s="6" t="str">
        <f t="shared" si="351"/>
        <v/>
      </c>
      <c r="H7452" s="6" t="str">
        <f t="shared" si="352"/>
        <v/>
      </c>
      <c r="I7452" s="3" t="str">
        <f t="shared" si="353"/>
        <v/>
      </c>
    </row>
    <row r="7453" spans="6:9" x14ac:dyDescent="0.25">
      <c r="F7453" s="6" t="str">
        <f>IF($A7453="","",$E7453-_xlfn.MAXIFS($E$2:$E7452,$C$2:$C7452,$C7453,$A$2:$A7452,$A7453))</f>
        <v/>
      </c>
      <c r="G7453" s="6" t="str">
        <f t="shared" si="351"/>
        <v/>
      </c>
      <c r="H7453" s="6" t="str">
        <f t="shared" si="352"/>
        <v/>
      </c>
      <c r="I7453" s="3" t="str">
        <f t="shared" si="353"/>
        <v/>
      </c>
    </row>
    <row r="7454" spans="6:9" x14ac:dyDescent="0.25">
      <c r="F7454" s="6" t="str">
        <f>IF($A7454="","",$E7454-_xlfn.MAXIFS($E$2:$E7453,$C$2:$C7453,$C7454,$A$2:$A7453,$A7454))</f>
        <v/>
      </c>
      <c r="G7454" s="6" t="str">
        <f t="shared" si="351"/>
        <v/>
      </c>
      <c r="H7454" s="6" t="str">
        <f t="shared" si="352"/>
        <v/>
      </c>
      <c r="I7454" s="3" t="str">
        <f t="shared" si="353"/>
        <v/>
      </c>
    </row>
    <row r="7455" spans="6:9" x14ac:dyDescent="0.25">
      <c r="F7455" s="6" t="str">
        <f>IF($A7455="","",$E7455-_xlfn.MAXIFS($E$2:$E7454,$C$2:$C7454,$C7455,$A$2:$A7454,$A7455))</f>
        <v/>
      </c>
      <c r="G7455" s="6" t="str">
        <f t="shared" si="351"/>
        <v/>
      </c>
      <c r="H7455" s="6" t="str">
        <f t="shared" si="352"/>
        <v/>
      </c>
      <c r="I7455" s="3" t="str">
        <f t="shared" si="353"/>
        <v/>
      </c>
    </row>
    <row r="7456" spans="6:9" x14ac:dyDescent="0.25">
      <c r="F7456" s="6" t="str">
        <f>IF($A7456="","",$E7456-_xlfn.MAXIFS($E$2:$E7455,$C$2:$C7455,$C7456,$A$2:$A7455,$A7456))</f>
        <v/>
      </c>
      <c r="G7456" s="6" t="str">
        <f t="shared" si="351"/>
        <v/>
      </c>
      <c r="H7456" s="6" t="str">
        <f t="shared" si="352"/>
        <v/>
      </c>
      <c r="I7456" s="3" t="str">
        <f t="shared" si="353"/>
        <v/>
      </c>
    </row>
    <row r="7457" spans="6:9" x14ac:dyDescent="0.25">
      <c r="F7457" s="6" t="str">
        <f>IF($A7457="","",$E7457-_xlfn.MAXIFS($E$2:$E7456,$C$2:$C7456,$C7457,$A$2:$A7456,$A7457))</f>
        <v/>
      </c>
      <c r="G7457" s="6" t="str">
        <f t="shared" si="351"/>
        <v/>
      </c>
      <c r="H7457" s="6" t="str">
        <f t="shared" si="352"/>
        <v/>
      </c>
      <c r="I7457" s="3" t="str">
        <f t="shared" si="353"/>
        <v/>
      </c>
    </row>
    <row r="7458" spans="6:9" x14ac:dyDescent="0.25">
      <c r="F7458" s="6" t="str">
        <f>IF($A7458="","",$E7458-_xlfn.MAXIFS($E$2:$E7457,$C$2:$C7457,$C7458,$A$2:$A7457,$A7458))</f>
        <v/>
      </c>
      <c r="G7458" s="6" t="str">
        <f t="shared" si="351"/>
        <v/>
      </c>
      <c r="H7458" s="6" t="str">
        <f t="shared" si="352"/>
        <v/>
      </c>
      <c r="I7458" s="3" t="str">
        <f t="shared" si="353"/>
        <v/>
      </c>
    </row>
    <row r="7459" spans="6:9" x14ac:dyDescent="0.25">
      <c r="F7459" s="6" t="str">
        <f>IF($A7459="","",$E7459-_xlfn.MAXIFS($E$2:$E7458,$C$2:$C7458,$C7459,$A$2:$A7458,$A7459))</f>
        <v/>
      </c>
      <c r="G7459" s="6" t="str">
        <f t="shared" si="351"/>
        <v/>
      </c>
      <c r="H7459" s="6" t="str">
        <f t="shared" si="352"/>
        <v/>
      </c>
      <c r="I7459" s="3" t="str">
        <f t="shared" si="353"/>
        <v/>
      </c>
    </row>
    <row r="7460" spans="6:9" x14ac:dyDescent="0.25">
      <c r="F7460" s="6" t="str">
        <f>IF($A7460="","",$E7460-_xlfn.MAXIFS($E$2:$E7459,$C$2:$C7459,$C7460,$A$2:$A7459,$A7460))</f>
        <v/>
      </c>
      <c r="G7460" s="6" t="str">
        <f t="shared" si="351"/>
        <v/>
      </c>
      <c r="H7460" s="6" t="str">
        <f t="shared" si="352"/>
        <v/>
      </c>
      <c r="I7460" s="3" t="str">
        <f t="shared" si="353"/>
        <v/>
      </c>
    </row>
    <row r="7461" spans="6:9" x14ac:dyDescent="0.25">
      <c r="F7461" s="6" t="str">
        <f>IF($A7461="","",$E7461-_xlfn.MAXIFS($E$2:$E7460,$C$2:$C7460,$C7461,$A$2:$A7460,$A7461))</f>
        <v/>
      </c>
      <c r="G7461" s="6" t="str">
        <f t="shared" si="351"/>
        <v/>
      </c>
      <c r="H7461" s="6" t="str">
        <f t="shared" si="352"/>
        <v/>
      </c>
      <c r="I7461" s="3" t="str">
        <f t="shared" si="353"/>
        <v/>
      </c>
    </row>
    <row r="7462" spans="6:9" x14ac:dyDescent="0.25">
      <c r="F7462" s="6" t="str">
        <f>IF($A7462="","",$E7462-_xlfn.MAXIFS($E$2:$E7461,$C$2:$C7461,$C7462,$A$2:$A7461,$A7462))</f>
        <v/>
      </c>
      <c r="G7462" s="6" t="str">
        <f t="shared" si="351"/>
        <v/>
      </c>
      <c r="H7462" s="6" t="str">
        <f t="shared" si="352"/>
        <v/>
      </c>
      <c r="I7462" s="3" t="str">
        <f t="shared" si="353"/>
        <v/>
      </c>
    </row>
    <row r="7463" spans="6:9" x14ac:dyDescent="0.25">
      <c r="F7463" s="6" t="str">
        <f>IF($A7463="","",$E7463-_xlfn.MAXIFS($E$2:$E7462,$C$2:$C7462,$C7463,$A$2:$A7462,$A7463))</f>
        <v/>
      </c>
      <c r="G7463" s="6" t="str">
        <f t="shared" si="351"/>
        <v/>
      </c>
      <c r="H7463" s="6" t="str">
        <f t="shared" si="352"/>
        <v/>
      </c>
      <c r="I7463" s="3" t="str">
        <f t="shared" si="353"/>
        <v/>
      </c>
    </row>
    <row r="7464" spans="6:9" x14ac:dyDescent="0.25">
      <c r="F7464" s="6" t="str">
        <f>IF($A7464="","",$E7464-_xlfn.MAXIFS($E$2:$E7463,$C$2:$C7463,$C7464,$A$2:$A7463,$A7464))</f>
        <v/>
      </c>
      <c r="G7464" s="6" t="str">
        <f t="shared" si="351"/>
        <v/>
      </c>
      <c r="H7464" s="6" t="str">
        <f t="shared" si="352"/>
        <v/>
      </c>
      <c r="I7464" s="3" t="str">
        <f t="shared" si="353"/>
        <v/>
      </c>
    </row>
    <row r="7465" spans="6:9" x14ac:dyDescent="0.25">
      <c r="F7465" s="6" t="str">
        <f>IF($A7465="","",$E7465-_xlfn.MAXIFS($E$2:$E7464,$C$2:$C7464,$C7465,$A$2:$A7464,$A7465))</f>
        <v/>
      </c>
      <c r="G7465" s="6" t="str">
        <f t="shared" si="351"/>
        <v/>
      </c>
      <c r="H7465" s="6" t="str">
        <f t="shared" si="352"/>
        <v/>
      </c>
      <c r="I7465" s="3" t="str">
        <f t="shared" si="353"/>
        <v/>
      </c>
    </row>
    <row r="7466" spans="6:9" x14ac:dyDescent="0.25">
      <c r="F7466" s="6" t="str">
        <f>IF($A7466="","",$E7466-_xlfn.MAXIFS($E$2:$E7465,$C$2:$C7465,$C7466,$A$2:$A7465,$A7466))</f>
        <v/>
      </c>
      <c r="G7466" s="6" t="str">
        <f t="shared" si="351"/>
        <v/>
      </c>
      <c r="H7466" s="6" t="str">
        <f t="shared" si="352"/>
        <v/>
      </c>
      <c r="I7466" s="3" t="str">
        <f t="shared" si="353"/>
        <v/>
      </c>
    </row>
    <row r="7467" spans="6:9" x14ac:dyDescent="0.25">
      <c r="F7467" s="6" t="str">
        <f>IF($A7467="","",$E7467-_xlfn.MAXIFS($E$2:$E7466,$C$2:$C7466,$C7467,$A$2:$A7466,$A7467))</f>
        <v/>
      </c>
      <c r="G7467" s="6" t="str">
        <f t="shared" si="351"/>
        <v/>
      </c>
      <c r="H7467" s="6" t="str">
        <f t="shared" si="352"/>
        <v/>
      </c>
      <c r="I7467" s="3" t="str">
        <f t="shared" si="353"/>
        <v/>
      </c>
    </row>
    <row r="7468" spans="6:9" x14ac:dyDescent="0.25">
      <c r="F7468" s="6" t="str">
        <f>IF($A7468="","",$E7468-_xlfn.MAXIFS($E$2:$E7467,$C$2:$C7467,$C7468,$A$2:$A7467,$A7468))</f>
        <v/>
      </c>
      <c r="G7468" s="6" t="str">
        <f t="shared" si="351"/>
        <v/>
      </c>
      <c r="H7468" s="6" t="str">
        <f t="shared" si="352"/>
        <v/>
      </c>
      <c r="I7468" s="3" t="str">
        <f t="shared" si="353"/>
        <v/>
      </c>
    </row>
    <row r="7469" spans="6:9" x14ac:dyDescent="0.25">
      <c r="F7469" s="6" t="str">
        <f>IF($A7469="","",$E7469-_xlfn.MAXIFS($E$2:$E7468,$C$2:$C7468,$C7469,$A$2:$A7468,$A7469))</f>
        <v/>
      </c>
      <c r="G7469" s="6" t="str">
        <f t="shared" si="351"/>
        <v/>
      </c>
      <c r="H7469" s="6" t="str">
        <f t="shared" si="352"/>
        <v/>
      </c>
      <c r="I7469" s="3" t="str">
        <f t="shared" si="353"/>
        <v/>
      </c>
    </row>
    <row r="7470" spans="6:9" x14ac:dyDescent="0.25">
      <c r="F7470" s="6" t="str">
        <f>IF($A7470="","",$E7470-_xlfn.MAXIFS($E$2:$E7469,$C$2:$C7469,$C7470,$A$2:$A7469,$A7470))</f>
        <v/>
      </c>
      <c r="G7470" s="6" t="str">
        <f t="shared" si="351"/>
        <v/>
      </c>
      <c r="H7470" s="6" t="str">
        <f t="shared" si="352"/>
        <v/>
      </c>
      <c r="I7470" s="3" t="str">
        <f t="shared" si="353"/>
        <v/>
      </c>
    </row>
    <row r="7471" spans="6:9" x14ac:dyDescent="0.25">
      <c r="F7471" s="6" t="str">
        <f>IF($A7471="","",$E7471-_xlfn.MAXIFS($E$2:$E7470,$C$2:$C7470,$C7471,$A$2:$A7470,$A7471))</f>
        <v/>
      </c>
      <c r="G7471" s="6" t="str">
        <f t="shared" si="351"/>
        <v/>
      </c>
      <c r="H7471" s="6" t="str">
        <f t="shared" si="352"/>
        <v/>
      </c>
      <c r="I7471" s="3" t="str">
        <f t="shared" si="353"/>
        <v/>
      </c>
    </row>
    <row r="7472" spans="6:9" x14ac:dyDescent="0.25">
      <c r="F7472" s="6" t="str">
        <f>IF($A7472="","",$E7472-_xlfn.MAXIFS($E$2:$E7471,$C$2:$C7471,$C7472,$A$2:$A7471,$A7472))</f>
        <v/>
      </c>
      <c r="G7472" s="6" t="str">
        <f t="shared" si="351"/>
        <v/>
      </c>
      <c r="H7472" s="6" t="str">
        <f t="shared" si="352"/>
        <v/>
      </c>
      <c r="I7472" s="3" t="str">
        <f t="shared" si="353"/>
        <v/>
      </c>
    </row>
    <row r="7473" spans="6:9" x14ac:dyDescent="0.25">
      <c r="F7473" s="6" t="str">
        <f>IF($A7473="","",$E7473-_xlfn.MAXIFS($E$2:$E7472,$C$2:$C7472,$C7473,$A$2:$A7472,$A7473))</f>
        <v/>
      </c>
      <c r="G7473" s="6" t="str">
        <f t="shared" si="351"/>
        <v/>
      </c>
      <c r="H7473" s="6" t="str">
        <f t="shared" si="352"/>
        <v/>
      </c>
      <c r="I7473" s="3" t="str">
        <f t="shared" si="353"/>
        <v/>
      </c>
    </row>
    <row r="7474" spans="6:9" x14ac:dyDescent="0.25">
      <c r="F7474" s="6" t="str">
        <f>IF($A7474="","",$E7474-_xlfn.MAXIFS($E$2:$E7473,$C$2:$C7473,$C7474,$A$2:$A7473,$A7474))</f>
        <v/>
      </c>
      <c r="G7474" s="6" t="str">
        <f t="shared" si="351"/>
        <v/>
      </c>
      <c r="H7474" s="6" t="str">
        <f t="shared" si="352"/>
        <v/>
      </c>
      <c r="I7474" s="3" t="str">
        <f t="shared" si="353"/>
        <v/>
      </c>
    </row>
    <row r="7475" spans="6:9" x14ac:dyDescent="0.25">
      <c r="F7475" s="6" t="str">
        <f>IF($A7475="","",$E7475-_xlfn.MAXIFS($E$2:$E7474,$C$2:$C7474,$C7475,$A$2:$A7474,$A7475))</f>
        <v/>
      </c>
      <c r="G7475" s="6" t="str">
        <f t="shared" si="351"/>
        <v/>
      </c>
      <c r="H7475" s="6" t="str">
        <f t="shared" si="352"/>
        <v/>
      </c>
      <c r="I7475" s="3" t="str">
        <f t="shared" si="353"/>
        <v/>
      </c>
    </row>
    <row r="7476" spans="6:9" x14ac:dyDescent="0.25">
      <c r="F7476" s="6" t="str">
        <f>IF($A7476="","",$E7476-_xlfn.MAXIFS($E$2:$E7475,$C$2:$C7475,$C7476,$A$2:$A7475,$A7476))</f>
        <v/>
      </c>
      <c r="G7476" s="6" t="str">
        <f t="shared" si="351"/>
        <v/>
      </c>
      <c r="H7476" s="6" t="str">
        <f t="shared" si="352"/>
        <v/>
      </c>
      <c r="I7476" s="3" t="str">
        <f t="shared" si="353"/>
        <v/>
      </c>
    </row>
    <row r="7477" spans="6:9" x14ac:dyDescent="0.25">
      <c r="F7477" s="6" t="str">
        <f>IF($A7477="","",$E7477-_xlfn.MAXIFS($E$2:$E7476,$C$2:$C7476,$C7477,$A$2:$A7476,$A7477))</f>
        <v/>
      </c>
      <c r="G7477" s="6" t="str">
        <f t="shared" si="351"/>
        <v/>
      </c>
      <c r="H7477" s="6" t="str">
        <f t="shared" si="352"/>
        <v/>
      </c>
      <c r="I7477" s="3" t="str">
        <f t="shared" si="353"/>
        <v/>
      </c>
    </row>
    <row r="7478" spans="6:9" x14ac:dyDescent="0.25">
      <c r="F7478" s="6" t="str">
        <f>IF($A7478="","",$E7478-_xlfn.MAXIFS($E$2:$E7477,$C$2:$C7477,$C7478,$A$2:$A7477,$A7478))</f>
        <v/>
      </c>
      <c r="G7478" s="6" t="str">
        <f t="shared" si="351"/>
        <v/>
      </c>
      <c r="H7478" s="6" t="str">
        <f t="shared" si="352"/>
        <v/>
      </c>
      <c r="I7478" s="3" t="str">
        <f t="shared" si="353"/>
        <v/>
      </c>
    </row>
    <row r="7479" spans="6:9" x14ac:dyDescent="0.25">
      <c r="F7479" s="6" t="str">
        <f>IF($A7479="","",$E7479-_xlfn.MAXIFS($E$2:$E7478,$C$2:$C7478,$C7479,$A$2:$A7478,$A7479))</f>
        <v/>
      </c>
      <c r="G7479" s="6" t="str">
        <f t="shared" si="351"/>
        <v/>
      </c>
      <c r="H7479" s="6" t="str">
        <f t="shared" si="352"/>
        <v/>
      </c>
      <c r="I7479" s="3" t="str">
        <f t="shared" si="353"/>
        <v/>
      </c>
    </row>
    <row r="7480" spans="6:9" x14ac:dyDescent="0.25">
      <c r="F7480" s="6" t="str">
        <f>IF($A7480="","",$E7480-_xlfn.MAXIFS($E$2:$E7479,$C$2:$C7479,$C7480,$A$2:$A7479,$A7480))</f>
        <v/>
      </c>
      <c r="G7480" s="6" t="str">
        <f t="shared" si="351"/>
        <v/>
      </c>
      <c r="H7480" s="6" t="str">
        <f t="shared" si="352"/>
        <v/>
      </c>
      <c r="I7480" s="3" t="str">
        <f t="shared" si="353"/>
        <v/>
      </c>
    </row>
    <row r="7481" spans="6:9" x14ac:dyDescent="0.25">
      <c r="F7481" s="6" t="str">
        <f>IF($A7481="","",$E7481-_xlfn.MAXIFS($E$2:$E7480,$C$2:$C7480,$C7481,$A$2:$A7480,$A7481))</f>
        <v/>
      </c>
      <c r="G7481" s="6" t="str">
        <f t="shared" si="351"/>
        <v/>
      </c>
      <c r="H7481" s="6" t="str">
        <f t="shared" si="352"/>
        <v/>
      </c>
      <c r="I7481" s="3" t="str">
        <f t="shared" si="353"/>
        <v/>
      </c>
    </row>
    <row r="7482" spans="6:9" x14ac:dyDescent="0.25">
      <c r="F7482" s="6" t="str">
        <f>IF($A7482="","",$E7482-_xlfn.MAXIFS($E$2:$E7481,$C$2:$C7481,$C7482,$A$2:$A7481,$A7482))</f>
        <v/>
      </c>
      <c r="G7482" s="6" t="str">
        <f t="shared" si="351"/>
        <v/>
      </c>
      <c r="H7482" s="6" t="str">
        <f t="shared" si="352"/>
        <v/>
      </c>
      <c r="I7482" s="3" t="str">
        <f t="shared" si="353"/>
        <v/>
      </c>
    </row>
    <row r="7483" spans="6:9" x14ac:dyDescent="0.25">
      <c r="F7483" s="6" t="str">
        <f>IF($A7483="","",$E7483-_xlfn.MAXIFS($E$2:$E7482,$C$2:$C7482,$C7483,$A$2:$A7482,$A7483))</f>
        <v/>
      </c>
      <c r="G7483" s="6" t="str">
        <f t="shared" si="351"/>
        <v/>
      </c>
      <c r="H7483" s="6" t="str">
        <f t="shared" si="352"/>
        <v/>
      </c>
      <c r="I7483" s="3" t="str">
        <f t="shared" si="353"/>
        <v/>
      </c>
    </row>
    <row r="7484" spans="6:9" x14ac:dyDescent="0.25">
      <c r="F7484" s="6" t="str">
        <f>IF($A7484="","",$E7484-_xlfn.MAXIFS($E$2:$E7483,$C$2:$C7483,$C7484,$A$2:$A7483,$A7484))</f>
        <v/>
      </c>
      <c r="G7484" s="6" t="str">
        <f t="shared" si="351"/>
        <v/>
      </c>
      <c r="H7484" s="6" t="str">
        <f t="shared" si="352"/>
        <v/>
      </c>
      <c r="I7484" s="3" t="str">
        <f t="shared" si="353"/>
        <v/>
      </c>
    </row>
    <row r="7485" spans="6:9" x14ac:dyDescent="0.25">
      <c r="F7485" s="6" t="str">
        <f>IF($A7485="","",$E7485-_xlfn.MAXIFS($E$2:$E7484,$C$2:$C7484,$C7485,$A$2:$A7484,$A7485))</f>
        <v/>
      </c>
      <c r="G7485" s="6" t="str">
        <f t="shared" si="351"/>
        <v/>
      </c>
      <c r="H7485" s="6" t="str">
        <f t="shared" si="352"/>
        <v/>
      </c>
      <c r="I7485" s="3" t="str">
        <f t="shared" si="353"/>
        <v/>
      </c>
    </row>
    <row r="7486" spans="6:9" x14ac:dyDescent="0.25">
      <c r="F7486" s="6" t="str">
        <f>IF($A7486="","",$E7486-_xlfn.MAXIFS($E$2:$E7485,$C$2:$C7485,$C7486,$A$2:$A7485,$A7486))</f>
        <v/>
      </c>
      <c r="G7486" s="6" t="str">
        <f t="shared" si="351"/>
        <v/>
      </c>
      <c r="H7486" s="6" t="str">
        <f t="shared" si="352"/>
        <v/>
      </c>
      <c r="I7486" s="3" t="str">
        <f t="shared" si="353"/>
        <v/>
      </c>
    </row>
    <row r="7487" spans="6:9" x14ac:dyDescent="0.25">
      <c r="F7487" s="6" t="str">
        <f>IF($A7487="","",$E7487-_xlfn.MAXIFS($E$2:$E7486,$C$2:$C7486,$C7487,$A$2:$A7486,$A7487))</f>
        <v/>
      </c>
      <c r="G7487" s="6" t="str">
        <f t="shared" si="351"/>
        <v/>
      </c>
      <c r="H7487" s="6" t="str">
        <f t="shared" si="352"/>
        <v/>
      </c>
      <c r="I7487" s="3" t="str">
        <f t="shared" si="353"/>
        <v/>
      </c>
    </row>
    <row r="7488" spans="6:9" x14ac:dyDescent="0.25">
      <c r="F7488" s="6" t="str">
        <f>IF($A7488="","",$E7488-_xlfn.MAXIFS($E$2:$E7487,$C$2:$C7487,$C7488,$A$2:$A7487,$A7488))</f>
        <v/>
      </c>
      <c r="G7488" s="6" t="str">
        <f t="shared" si="351"/>
        <v/>
      </c>
      <c r="H7488" s="6" t="str">
        <f t="shared" si="352"/>
        <v/>
      </c>
      <c r="I7488" s="3" t="str">
        <f t="shared" si="353"/>
        <v/>
      </c>
    </row>
    <row r="7489" spans="6:9" x14ac:dyDescent="0.25">
      <c r="F7489" s="6" t="str">
        <f>IF($A7489="","",$E7489-_xlfn.MAXIFS($E$2:$E7488,$C$2:$C7488,$C7489,$A$2:$A7488,$A7489))</f>
        <v/>
      </c>
      <c r="G7489" s="6" t="str">
        <f t="shared" si="351"/>
        <v/>
      </c>
      <c r="H7489" s="6" t="str">
        <f t="shared" si="352"/>
        <v/>
      </c>
      <c r="I7489" s="3" t="str">
        <f t="shared" si="353"/>
        <v/>
      </c>
    </row>
    <row r="7490" spans="6:9" x14ac:dyDescent="0.25">
      <c r="F7490" s="6" t="str">
        <f>IF($A7490="","",$E7490-_xlfn.MAXIFS($E$2:$E7489,$C$2:$C7489,$C7490,$A$2:$A7489,$A7490))</f>
        <v/>
      </c>
      <c r="G7490" s="6" t="str">
        <f t="shared" si="351"/>
        <v/>
      </c>
      <c r="H7490" s="6" t="str">
        <f t="shared" si="352"/>
        <v/>
      </c>
      <c r="I7490" s="3" t="str">
        <f t="shared" si="353"/>
        <v/>
      </c>
    </row>
    <row r="7491" spans="6:9" x14ac:dyDescent="0.25">
      <c r="F7491" s="6" t="str">
        <f>IF($A7491="","",$E7491-_xlfn.MAXIFS($E$2:$E7490,$C$2:$C7490,$C7491,$A$2:$A7490,$A7491))</f>
        <v/>
      </c>
      <c r="G7491" s="6" t="str">
        <f t="shared" si="351"/>
        <v/>
      </c>
      <c r="H7491" s="6" t="str">
        <f t="shared" si="352"/>
        <v/>
      </c>
      <c r="I7491" s="3" t="str">
        <f t="shared" si="353"/>
        <v/>
      </c>
    </row>
    <row r="7492" spans="6:9" x14ac:dyDescent="0.25">
      <c r="F7492" s="6" t="str">
        <f>IF($A7492="","",$E7492-_xlfn.MAXIFS($E$2:$E7491,$C$2:$C7491,$C7492,$A$2:$A7491,$A7492))</f>
        <v/>
      </c>
      <c r="G7492" s="6" t="str">
        <f t="shared" si="351"/>
        <v/>
      </c>
      <c r="H7492" s="6" t="str">
        <f t="shared" si="352"/>
        <v/>
      </c>
      <c r="I7492" s="3" t="str">
        <f t="shared" si="353"/>
        <v/>
      </c>
    </row>
    <row r="7493" spans="6:9" x14ac:dyDescent="0.25">
      <c r="F7493" s="6" t="str">
        <f>IF($A7493="","",$E7493-_xlfn.MAXIFS($E$2:$E7492,$C$2:$C7492,$C7493,$A$2:$A7492,$A7493))</f>
        <v/>
      </c>
      <c r="G7493" s="6" t="str">
        <f t="shared" si="351"/>
        <v/>
      </c>
      <c r="H7493" s="6" t="str">
        <f t="shared" si="352"/>
        <v/>
      </c>
      <c r="I7493" s="3" t="str">
        <f t="shared" si="353"/>
        <v/>
      </c>
    </row>
    <row r="7494" spans="6:9" x14ac:dyDescent="0.25">
      <c r="F7494" s="6" t="str">
        <f>IF($A7494="","",$E7494-_xlfn.MAXIFS($E$2:$E7493,$C$2:$C7493,$C7494,$A$2:$A7493,$A7494))</f>
        <v/>
      </c>
      <c r="G7494" s="6" t="str">
        <f t="shared" si="351"/>
        <v/>
      </c>
      <c r="H7494" s="6" t="str">
        <f t="shared" si="352"/>
        <v/>
      </c>
      <c r="I7494" s="3" t="str">
        <f t="shared" si="353"/>
        <v/>
      </c>
    </row>
    <row r="7495" spans="6:9" x14ac:dyDescent="0.25">
      <c r="F7495" s="6" t="str">
        <f>IF($A7495="","",$E7495-_xlfn.MAXIFS($E$2:$E7494,$C$2:$C7494,$C7495,$A$2:$A7494,$A7495))</f>
        <v/>
      </c>
      <c r="G7495" s="6" t="str">
        <f t="shared" si="351"/>
        <v/>
      </c>
      <c r="H7495" s="6" t="str">
        <f t="shared" si="352"/>
        <v/>
      </c>
      <c r="I7495" s="3" t="str">
        <f t="shared" si="353"/>
        <v/>
      </c>
    </row>
    <row r="7496" spans="6:9" x14ac:dyDescent="0.25">
      <c r="F7496" s="6" t="str">
        <f>IF($A7496="","",$E7496-_xlfn.MAXIFS($E$2:$E7495,$C$2:$C7495,$C7496,$A$2:$A7495,$A7496))</f>
        <v/>
      </c>
      <c r="G7496" s="6" t="str">
        <f t="shared" si="351"/>
        <v/>
      </c>
      <c r="H7496" s="6" t="str">
        <f t="shared" si="352"/>
        <v/>
      </c>
      <c r="I7496" s="3" t="str">
        <f t="shared" si="353"/>
        <v/>
      </c>
    </row>
    <row r="7497" spans="6:9" x14ac:dyDescent="0.25">
      <c r="F7497" s="6" t="str">
        <f>IF($A7497="","",$E7497-_xlfn.MAXIFS($E$2:$E7496,$C$2:$C7496,$C7497,$A$2:$A7496,$A7497))</f>
        <v/>
      </c>
      <c r="G7497" s="6" t="str">
        <f t="shared" ref="G7497:G7560" si="354">IF($A7497="","",HOUR($D7497))</f>
        <v/>
      </c>
      <c r="H7497" s="6" t="str">
        <f t="shared" ref="H7497:H7560" si="355">IF($A7497="","",MINUTE($D7497))</f>
        <v/>
      </c>
      <c r="I7497" s="3" t="str">
        <f t="shared" si="353"/>
        <v/>
      </c>
    </row>
    <row r="7498" spans="6:9" x14ac:dyDescent="0.25">
      <c r="F7498" s="6" t="str">
        <f>IF($A7498="","",$E7498-_xlfn.MAXIFS($E$2:$E7497,$C$2:$C7497,$C7498,$A$2:$A7497,$A7498))</f>
        <v/>
      </c>
      <c r="G7498" s="6" t="str">
        <f t="shared" si="354"/>
        <v/>
      </c>
      <c r="H7498" s="6" t="str">
        <f t="shared" si="355"/>
        <v/>
      </c>
      <c r="I7498" s="3" t="str">
        <f t="shared" ref="I7498:I7561" si="356">IF($F7498&lt;0,"ERROR","")</f>
        <v/>
      </c>
    </row>
    <row r="7499" spans="6:9" x14ac:dyDescent="0.25">
      <c r="F7499" s="6" t="str">
        <f>IF($A7499="","",$E7499-_xlfn.MAXIFS($E$2:$E7498,$C$2:$C7498,$C7499,$A$2:$A7498,$A7499))</f>
        <v/>
      </c>
      <c r="G7499" s="6" t="str">
        <f t="shared" si="354"/>
        <v/>
      </c>
      <c r="H7499" s="6" t="str">
        <f t="shared" si="355"/>
        <v/>
      </c>
      <c r="I7499" s="3" t="str">
        <f t="shared" si="356"/>
        <v/>
      </c>
    </row>
    <row r="7500" spans="6:9" x14ac:dyDescent="0.25">
      <c r="F7500" s="6" t="str">
        <f>IF($A7500="","",$E7500-_xlfn.MAXIFS($E$2:$E7499,$C$2:$C7499,$C7500,$A$2:$A7499,$A7500))</f>
        <v/>
      </c>
      <c r="G7500" s="6" t="str">
        <f t="shared" si="354"/>
        <v/>
      </c>
      <c r="H7500" s="6" t="str">
        <f t="shared" si="355"/>
        <v/>
      </c>
      <c r="I7500" s="3" t="str">
        <f t="shared" si="356"/>
        <v/>
      </c>
    </row>
    <row r="7501" spans="6:9" x14ac:dyDescent="0.25">
      <c r="F7501" s="6" t="str">
        <f>IF($A7501="","",$E7501-_xlfn.MAXIFS($E$2:$E7500,$C$2:$C7500,$C7501,$A$2:$A7500,$A7501))</f>
        <v/>
      </c>
      <c r="G7501" s="6" t="str">
        <f t="shared" si="354"/>
        <v/>
      </c>
      <c r="H7501" s="6" t="str">
        <f t="shared" si="355"/>
        <v/>
      </c>
      <c r="I7501" s="3" t="str">
        <f t="shared" si="356"/>
        <v/>
      </c>
    </row>
    <row r="7502" spans="6:9" x14ac:dyDescent="0.25">
      <c r="F7502" s="6" t="str">
        <f>IF($A7502="","",$E7502-_xlfn.MAXIFS($E$2:$E7501,$C$2:$C7501,$C7502,$A$2:$A7501,$A7502))</f>
        <v/>
      </c>
      <c r="G7502" s="6" t="str">
        <f t="shared" si="354"/>
        <v/>
      </c>
      <c r="H7502" s="6" t="str">
        <f t="shared" si="355"/>
        <v/>
      </c>
      <c r="I7502" s="3" t="str">
        <f t="shared" si="356"/>
        <v/>
      </c>
    </row>
    <row r="7503" spans="6:9" x14ac:dyDescent="0.25">
      <c r="F7503" s="6" t="str">
        <f>IF($A7503="","",$E7503-_xlfn.MAXIFS($E$2:$E7502,$C$2:$C7502,$C7503,$A$2:$A7502,$A7503))</f>
        <v/>
      </c>
      <c r="G7503" s="6" t="str">
        <f t="shared" si="354"/>
        <v/>
      </c>
      <c r="H7503" s="6" t="str">
        <f t="shared" si="355"/>
        <v/>
      </c>
      <c r="I7503" s="3" t="str">
        <f t="shared" si="356"/>
        <v/>
      </c>
    </row>
    <row r="7504" spans="6:9" x14ac:dyDescent="0.25">
      <c r="F7504" s="6" t="str">
        <f>IF($A7504="","",$E7504-_xlfn.MAXIFS($E$2:$E7503,$C$2:$C7503,$C7504,$A$2:$A7503,$A7504))</f>
        <v/>
      </c>
      <c r="G7504" s="6" t="str">
        <f t="shared" si="354"/>
        <v/>
      </c>
      <c r="H7504" s="6" t="str">
        <f t="shared" si="355"/>
        <v/>
      </c>
      <c r="I7504" s="3" t="str">
        <f t="shared" si="356"/>
        <v/>
      </c>
    </row>
    <row r="7505" spans="6:9" x14ac:dyDescent="0.25">
      <c r="F7505" s="6" t="str">
        <f>IF($A7505="","",$E7505-_xlfn.MAXIFS($E$2:$E7504,$C$2:$C7504,$C7505,$A$2:$A7504,$A7505))</f>
        <v/>
      </c>
      <c r="G7505" s="6" t="str">
        <f t="shared" si="354"/>
        <v/>
      </c>
      <c r="H7505" s="6" t="str">
        <f t="shared" si="355"/>
        <v/>
      </c>
      <c r="I7505" s="3" t="str">
        <f t="shared" si="356"/>
        <v/>
      </c>
    </row>
    <row r="7506" spans="6:9" x14ac:dyDescent="0.25">
      <c r="F7506" s="6" t="str">
        <f>IF($A7506="","",$E7506-_xlfn.MAXIFS($E$2:$E7505,$C$2:$C7505,$C7506,$A$2:$A7505,$A7506))</f>
        <v/>
      </c>
      <c r="G7506" s="6" t="str">
        <f t="shared" si="354"/>
        <v/>
      </c>
      <c r="H7506" s="6" t="str">
        <f t="shared" si="355"/>
        <v/>
      </c>
      <c r="I7506" s="3" t="str">
        <f t="shared" si="356"/>
        <v/>
      </c>
    </row>
    <row r="7507" spans="6:9" x14ac:dyDescent="0.25">
      <c r="F7507" s="6" t="str">
        <f>IF($A7507="","",$E7507-_xlfn.MAXIFS($E$2:$E7506,$C$2:$C7506,$C7507,$A$2:$A7506,$A7507))</f>
        <v/>
      </c>
      <c r="G7507" s="6" t="str">
        <f t="shared" si="354"/>
        <v/>
      </c>
      <c r="H7507" s="6" t="str">
        <f t="shared" si="355"/>
        <v/>
      </c>
      <c r="I7507" s="3" t="str">
        <f t="shared" si="356"/>
        <v/>
      </c>
    </row>
    <row r="7508" spans="6:9" x14ac:dyDescent="0.25">
      <c r="F7508" s="6" t="str">
        <f>IF($A7508="","",$E7508-_xlfn.MAXIFS($E$2:$E7507,$C$2:$C7507,$C7508,$A$2:$A7507,$A7508))</f>
        <v/>
      </c>
      <c r="G7508" s="6" t="str">
        <f t="shared" si="354"/>
        <v/>
      </c>
      <c r="H7508" s="6" t="str">
        <f t="shared" si="355"/>
        <v/>
      </c>
      <c r="I7508" s="3" t="str">
        <f t="shared" si="356"/>
        <v/>
      </c>
    </row>
    <row r="7509" spans="6:9" x14ac:dyDescent="0.25">
      <c r="F7509" s="6" t="str">
        <f>IF($A7509="","",$E7509-_xlfn.MAXIFS($E$2:$E7508,$C$2:$C7508,$C7509,$A$2:$A7508,$A7509))</f>
        <v/>
      </c>
      <c r="G7509" s="6" t="str">
        <f t="shared" si="354"/>
        <v/>
      </c>
      <c r="H7509" s="6" t="str">
        <f t="shared" si="355"/>
        <v/>
      </c>
      <c r="I7509" s="3" t="str">
        <f t="shared" si="356"/>
        <v/>
      </c>
    </row>
    <row r="7510" spans="6:9" x14ac:dyDescent="0.25">
      <c r="F7510" s="6" t="str">
        <f>IF($A7510="","",$E7510-_xlfn.MAXIFS($E$2:$E7509,$C$2:$C7509,$C7510,$A$2:$A7509,$A7510))</f>
        <v/>
      </c>
      <c r="G7510" s="6" t="str">
        <f t="shared" si="354"/>
        <v/>
      </c>
      <c r="H7510" s="6" t="str">
        <f t="shared" si="355"/>
        <v/>
      </c>
      <c r="I7510" s="3" t="str">
        <f t="shared" si="356"/>
        <v/>
      </c>
    </row>
    <row r="7511" spans="6:9" x14ac:dyDescent="0.25">
      <c r="F7511" s="6" t="str">
        <f>IF($A7511="","",$E7511-_xlfn.MAXIFS($E$2:$E7510,$C$2:$C7510,$C7511,$A$2:$A7510,$A7511))</f>
        <v/>
      </c>
      <c r="G7511" s="6" t="str">
        <f t="shared" si="354"/>
        <v/>
      </c>
      <c r="H7511" s="6" t="str">
        <f t="shared" si="355"/>
        <v/>
      </c>
      <c r="I7511" s="3" t="str">
        <f t="shared" si="356"/>
        <v/>
      </c>
    </row>
    <row r="7512" spans="6:9" x14ac:dyDescent="0.25">
      <c r="F7512" s="6" t="str">
        <f>IF($A7512="","",$E7512-_xlfn.MAXIFS($E$2:$E7511,$C$2:$C7511,$C7512,$A$2:$A7511,$A7512))</f>
        <v/>
      </c>
      <c r="G7512" s="6" t="str">
        <f t="shared" si="354"/>
        <v/>
      </c>
      <c r="H7512" s="6" t="str">
        <f t="shared" si="355"/>
        <v/>
      </c>
      <c r="I7512" s="3" t="str">
        <f t="shared" si="356"/>
        <v/>
      </c>
    </row>
    <row r="7513" spans="6:9" x14ac:dyDescent="0.25">
      <c r="F7513" s="6" t="str">
        <f>IF($A7513="","",$E7513-_xlfn.MAXIFS($E$2:$E7512,$C$2:$C7512,$C7513,$A$2:$A7512,$A7513))</f>
        <v/>
      </c>
      <c r="G7513" s="6" t="str">
        <f t="shared" si="354"/>
        <v/>
      </c>
      <c r="H7513" s="6" t="str">
        <f t="shared" si="355"/>
        <v/>
      </c>
      <c r="I7513" s="3" t="str">
        <f t="shared" si="356"/>
        <v/>
      </c>
    </row>
    <row r="7514" spans="6:9" x14ac:dyDescent="0.25">
      <c r="F7514" s="6" t="str">
        <f>IF($A7514="","",$E7514-_xlfn.MAXIFS($E$2:$E7513,$C$2:$C7513,$C7514,$A$2:$A7513,$A7514))</f>
        <v/>
      </c>
      <c r="G7514" s="6" t="str">
        <f t="shared" si="354"/>
        <v/>
      </c>
      <c r="H7514" s="6" t="str">
        <f t="shared" si="355"/>
        <v/>
      </c>
      <c r="I7514" s="3" t="str">
        <f t="shared" si="356"/>
        <v/>
      </c>
    </row>
    <row r="7515" spans="6:9" x14ac:dyDescent="0.25">
      <c r="F7515" s="6" t="str">
        <f>IF($A7515="","",$E7515-_xlfn.MAXIFS($E$2:$E7514,$C$2:$C7514,$C7515,$A$2:$A7514,$A7515))</f>
        <v/>
      </c>
      <c r="G7515" s="6" t="str">
        <f t="shared" si="354"/>
        <v/>
      </c>
      <c r="H7515" s="6" t="str">
        <f t="shared" si="355"/>
        <v/>
      </c>
      <c r="I7515" s="3" t="str">
        <f t="shared" si="356"/>
        <v/>
      </c>
    </row>
    <row r="7516" spans="6:9" x14ac:dyDescent="0.25">
      <c r="F7516" s="6" t="str">
        <f>IF($A7516="","",$E7516-_xlfn.MAXIFS($E$2:$E7515,$C$2:$C7515,$C7516,$A$2:$A7515,$A7516))</f>
        <v/>
      </c>
      <c r="G7516" s="6" t="str">
        <f t="shared" si="354"/>
        <v/>
      </c>
      <c r="H7516" s="6" t="str">
        <f t="shared" si="355"/>
        <v/>
      </c>
      <c r="I7516" s="3" t="str">
        <f t="shared" si="356"/>
        <v/>
      </c>
    </row>
    <row r="7517" spans="6:9" x14ac:dyDescent="0.25">
      <c r="F7517" s="6" t="str">
        <f>IF($A7517="","",$E7517-_xlfn.MAXIFS($E$2:$E7516,$C$2:$C7516,$C7517,$A$2:$A7516,$A7517))</f>
        <v/>
      </c>
      <c r="G7517" s="6" t="str">
        <f t="shared" si="354"/>
        <v/>
      </c>
      <c r="H7517" s="6" t="str">
        <f t="shared" si="355"/>
        <v/>
      </c>
      <c r="I7517" s="3" t="str">
        <f t="shared" si="356"/>
        <v/>
      </c>
    </row>
    <row r="7518" spans="6:9" x14ac:dyDescent="0.25">
      <c r="F7518" s="6" t="str">
        <f>IF($A7518="","",$E7518-_xlfn.MAXIFS($E$2:$E7517,$C$2:$C7517,$C7518,$A$2:$A7517,$A7518))</f>
        <v/>
      </c>
      <c r="G7518" s="6" t="str">
        <f t="shared" si="354"/>
        <v/>
      </c>
      <c r="H7518" s="6" t="str">
        <f t="shared" si="355"/>
        <v/>
      </c>
      <c r="I7518" s="3" t="str">
        <f t="shared" si="356"/>
        <v/>
      </c>
    </row>
    <row r="7519" spans="6:9" x14ac:dyDescent="0.25">
      <c r="F7519" s="6" t="str">
        <f>IF($A7519="","",$E7519-_xlfn.MAXIFS($E$2:$E7518,$C$2:$C7518,$C7519,$A$2:$A7518,$A7519))</f>
        <v/>
      </c>
      <c r="G7519" s="6" t="str">
        <f t="shared" si="354"/>
        <v/>
      </c>
      <c r="H7519" s="6" t="str">
        <f t="shared" si="355"/>
        <v/>
      </c>
      <c r="I7519" s="3" t="str">
        <f t="shared" si="356"/>
        <v/>
      </c>
    </row>
    <row r="7520" spans="6:9" x14ac:dyDescent="0.25">
      <c r="F7520" s="6" t="str">
        <f>IF($A7520="","",$E7520-_xlfn.MAXIFS($E$2:$E7519,$C$2:$C7519,$C7520,$A$2:$A7519,$A7520))</f>
        <v/>
      </c>
      <c r="G7520" s="6" t="str">
        <f t="shared" si="354"/>
        <v/>
      </c>
      <c r="H7520" s="6" t="str">
        <f t="shared" si="355"/>
        <v/>
      </c>
      <c r="I7520" s="3" t="str">
        <f t="shared" si="356"/>
        <v/>
      </c>
    </row>
    <row r="7521" spans="6:9" x14ac:dyDescent="0.25">
      <c r="F7521" s="6" t="str">
        <f>IF($A7521="","",$E7521-_xlfn.MAXIFS($E$2:$E7520,$C$2:$C7520,$C7521,$A$2:$A7520,$A7521))</f>
        <v/>
      </c>
      <c r="G7521" s="6" t="str">
        <f t="shared" si="354"/>
        <v/>
      </c>
      <c r="H7521" s="6" t="str">
        <f t="shared" si="355"/>
        <v/>
      </c>
      <c r="I7521" s="3" t="str">
        <f t="shared" si="356"/>
        <v/>
      </c>
    </row>
    <row r="7522" spans="6:9" x14ac:dyDescent="0.25">
      <c r="F7522" s="6" t="str">
        <f>IF($A7522="","",$E7522-_xlfn.MAXIFS($E$2:$E7521,$C$2:$C7521,$C7522,$A$2:$A7521,$A7522))</f>
        <v/>
      </c>
      <c r="G7522" s="6" t="str">
        <f t="shared" si="354"/>
        <v/>
      </c>
      <c r="H7522" s="6" t="str">
        <f t="shared" si="355"/>
        <v/>
      </c>
      <c r="I7522" s="3" t="str">
        <f t="shared" si="356"/>
        <v/>
      </c>
    </row>
    <row r="7523" spans="6:9" x14ac:dyDescent="0.25">
      <c r="F7523" s="6" t="str">
        <f>IF($A7523="","",$E7523-_xlfn.MAXIFS($E$2:$E7522,$C$2:$C7522,$C7523,$A$2:$A7522,$A7523))</f>
        <v/>
      </c>
      <c r="G7523" s="6" t="str">
        <f t="shared" si="354"/>
        <v/>
      </c>
      <c r="H7523" s="6" t="str">
        <f t="shared" si="355"/>
        <v/>
      </c>
      <c r="I7523" s="3" t="str">
        <f t="shared" si="356"/>
        <v/>
      </c>
    </row>
    <row r="7524" spans="6:9" x14ac:dyDescent="0.25">
      <c r="F7524" s="6" t="str">
        <f>IF($A7524="","",$E7524-_xlfn.MAXIFS($E$2:$E7523,$C$2:$C7523,$C7524,$A$2:$A7523,$A7524))</f>
        <v/>
      </c>
      <c r="G7524" s="6" t="str">
        <f t="shared" si="354"/>
        <v/>
      </c>
      <c r="H7524" s="6" t="str">
        <f t="shared" si="355"/>
        <v/>
      </c>
      <c r="I7524" s="3" t="str">
        <f t="shared" si="356"/>
        <v/>
      </c>
    </row>
    <row r="7525" spans="6:9" x14ac:dyDescent="0.25">
      <c r="F7525" s="6" t="str">
        <f>IF($A7525="","",$E7525-_xlfn.MAXIFS($E$2:$E7524,$C$2:$C7524,$C7525,$A$2:$A7524,$A7525))</f>
        <v/>
      </c>
      <c r="G7525" s="6" t="str">
        <f t="shared" si="354"/>
        <v/>
      </c>
      <c r="H7525" s="6" t="str">
        <f t="shared" si="355"/>
        <v/>
      </c>
      <c r="I7525" s="3" t="str">
        <f t="shared" si="356"/>
        <v/>
      </c>
    </row>
    <row r="7526" spans="6:9" x14ac:dyDescent="0.25">
      <c r="F7526" s="6" t="str">
        <f>IF($A7526="","",$E7526-_xlfn.MAXIFS($E$2:$E7525,$C$2:$C7525,$C7526,$A$2:$A7525,$A7526))</f>
        <v/>
      </c>
      <c r="G7526" s="6" t="str">
        <f t="shared" si="354"/>
        <v/>
      </c>
      <c r="H7526" s="6" t="str">
        <f t="shared" si="355"/>
        <v/>
      </c>
      <c r="I7526" s="3" t="str">
        <f t="shared" si="356"/>
        <v/>
      </c>
    </row>
    <row r="7527" spans="6:9" x14ac:dyDescent="0.25">
      <c r="F7527" s="6" t="str">
        <f>IF($A7527="","",$E7527-_xlfn.MAXIFS($E$2:$E7526,$C$2:$C7526,$C7527,$A$2:$A7526,$A7527))</f>
        <v/>
      </c>
      <c r="G7527" s="6" t="str">
        <f t="shared" si="354"/>
        <v/>
      </c>
      <c r="H7527" s="6" t="str">
        <f t="shared" si="355"/>
        <v/>
      </c>
      <c r="I7527" s="3" t="str">
        <f t="shared" si="356"/>
        <v/>
      </c>
    </row>
    <row r="7528" spans="6:9" x14ac:dyDescent="0.25">
      <c r="F7528" s="6" t="str">
        <f>IF($A7528="","",$E7528-_xlfn.MAXIFS($E$2:$E7527,$C$2:$C7527,$C7528,$A$2:$A7527,$A7528))</f>
        <v/>
      </c>
      <c r="G7528" s="6" t="str">
        <f t="shared" si="354"/>
        <v/>
      </c>
      <c r="H7528" s="6" t="str">
        <f t="shared" si="355"/>
        <v/>
      </c>
      <c r="I7528" s="3" t="str">
        <f t="shared" si="356"/>
        <v/>
      </c>
    </row>
    <row r="7529" spans="6:9" x14ac:dyDescent="0.25">
      <c r="F7529" s="6" t="str">
        <f>IF($A7529="","",$E7529-_xlfn.MAXIFS($E$2:$E7528,$C$2:$C7528,$C7529,$A$2:$A7528,$A7529))</f>
        <v/>
      </c>
      <c r="G7529" s="6" t="str">
        <f t="shared" si="354"/>
        <v/>
      </c>
      <c r="H7529" s="6" t="str">
        <f t="shared" si="355"/>
        <v/>
      </c>
      <c r="I7529" s="3" t="str">
        <f t="shared" si="356"/>
        <v/>
      </c>
    </row>
    <row r="7530" spans="6:9" x14ac:dyDescent="0.25">
      <c r="F7530" s="6" t="str">
        <f>IF($A7530="","",$E7530-_xlfn.MAXIFS($E$2:$E7529,$C$2:$C7529,$C7530,$A$2:$A7529,$A7530))</f>
        <v/>
      </c>
      <c r="G7530" s="6" t="str">
        <f t="shared" si="354"/>
        <v/>
      </c>
      <c r="H7530" s="6" t="str">
        <f t="shared" si="355"/>
        <v/>
      </c>
      <c r="I7530" s="3" t="str">
        <f t="shared" si="356"/>
        <v/>
      </c>
    </row>
    <row r="7531" spans="6:9" x14ac:dyDescent="0.25">
      <c r="F7531" s="6" t="str">
        <f>IF($A7531="","",$E7531-_xlfn.MAXIFS($E$2:$E7530,$C$2:$C7530,$C7531,$A$2:$A7530,$A7531))</f>
        <v/>
      </c>
      <c r="G7531" s="6" t="str">
        <f t="shared" si="354"/>
        <v/>
      </c>
      <c r="H7531" s="6" t="str">
        <f t="shared" si="355"/>
        <v/>
      </c>
      <c r="I7531" s="3" t="str">
        <f t="shared" si="356"/>
        <v/>
      </c>
    </row>
    <row r="7532" spans="6:9" x14ac:dyDescent="0.25">
      <c r="F7532" s="6" t="str">
        <f>IF($A7532="","",$E7532-_xlfn.MAXIFS($E$2:$E7531,$C$2:$C7531,$C7532,$A$2:$A7531,$A7532))</f>
        <v/>
      </c>
      <c r="G7532" s="6" t="str">
        <f t="shared" si="354"/>
        <v/>
      </c>
      <c r="H7532" s="6" t="str">
        <f t="shared" si="355"/>
        <v/>
      </c>
      <c r="I7532" s="3" t="str">
        <f t="shared" si="356"/>
        <v/>
      </c>
    </row>
    <row r="7533" spans="6:9" x14ac:dyDescent="0.25">
      <c r="F7533" s="6" t="str">
        <f>IF($A7533="","",$E7533-_xlfn.MAXIFS($E$2:$E7532,$C$2:$C7532,$C7533,$A$2:$A7532,$A7533))</f>
        <v/>
      </c>
      <c r="G7533" s="6" t="str">
        <f t="shared" si="354"/>
        <v/>
      </c>
      <c r="H7533" s="6" t="str">
        <f t="shared" si="355"/>
        <v/>
      </c>
      <c r="I7533" s="3" t="str">
        <f t="shared" si="356"/>
        <v/>
      </c>
    </row>
    <row r="7534" spans="6:9" x14ac:dyDescent="0.25">
      <c r="F7534" s="6" t="str">
        <f>IF($A7534="","",$E7534-_xlfn.MAXIFS($E$2:$E7533,$C$2:$C7533,$C7534,$A$2:$A7533,$A7534))</f>
        <v/>
      </c>
      <c r="G7534" s="6" t="str">
        <f t="shared" si="354"/>
        <v/>
      </c>
      <c r="H7534" s="6" t="str">
        <f t="shared" si="355"/>
        <v/>
      </c>
      <c r="I7534" s="3" t="str">
        <f t="shared" si="356"/>
        <v/>
      </c>
    </row>
    <row r="7535" spans="6:9" x14ac:dyDescent="0.25">
      <c r="F7535" s="6" t="str">
        <f>IF($A7535="","",$E7535-_xlfn.MAXIFS($E$2:$E7534,$C$2:$C7534,$C7535,$A$2:$A7534,$A7535))</f>
        <v/>
      </c>
      <c r="G7535" s="6" t="str">
        <f t="shared" si="354"/>
        <v/>
      </c>
      <c r="H7535" s="6" t="str">
        <f t="shared" si="355"/>
        <v/>
      </c>
      <c r="I7535" s="3" t="str">
        <f t="shared" si="356"/>
        <v/>
      </c>
    </row>
    <row r="7536" spans="6:9" x14ac:dyDescent="0.25">
      <c r="F7536" s="6" t="str">
        <f>IF($A7536="","",$E7536-_xlfn.MAXIFS($E$2:$E7535,$C$2:$C7535,$C7536,$A$2:$A7535,$A7536))</f>
        <v/>
      </c>
      <c r="G7536" s="6" t="str">
        <f t="shared" si="354"/>
        <v/>
      </c>
      <c r="H7536" s="6" t="str">
        <f t="shared" si="355"/>
        <v/>
      </c>
      <c r="I7536" s="3" t="str">
        <f t="shared" si="356"/>
        <v/>
      </c>
    </row>
    <row r="7537" spans="6:9" x14ac:dyDescent="0.25">
      <c r="F7537" s="6" t="str">
        <f>IF($A7537="","",$E7537-_xlfn.MAXIFS($E$2:$E7536,$C$2:$C7536,$C7537,$A$2:$A7536,$A7537))</f>
        <v/>
      </c>
      <c r="G7537" s="6" t="str">
        <f t="shared" si="354"/>
        <v/>
      </c>
      <c r="H7537" s="6" t="str">
        <f t="shared" si="355"/>
        <v/>
      </c>
      <c r="I7537" s="3" t="str">
        <f t="shared" si="356"/>
        <v/>
      </c>
    </row>
    <row r="7538" spans="6:9" x14ac:dyDescent="0.25">
      <c r="F7538" s="6" t="str">
        <f>IF($A7538="","",$E7538-_xlfn.MAXIFS($E$2:$E7537,$C$2:$C7537,$C7538,$A$2:$A7537,$A7538))</f>
        <v/>
      </c>
      <c r="G7538" s="6" t="str">
        <f t="shared" si="354"/>
        <v/>
      </c>
      <c r="H7538" s="6" t="str">
        <f t="shared" si="355"/>
        <v/>
      </c>
      <c r="I7538" s="3" t="str">
        <f t="shared" si="356"/>
        <v/>
      </c>
    </row>
    <row r="7539" spans="6:9" x14ac:dyDescent="0.25">
      <c r="F7539" s="6" t="str">
        <f>IF($A7539="","",$E7539-_xlfn.MAXIFS($E$2:$E7538,$C$2:$C7538,$C7539,$A$2:$A7538,$A7539))</f>
        <v/>
      </c>
      <c r="G7539" s="6" t="str">
        <f t="shared" si="354"/>
        <v/>
      </c>
      <c r="H7539" s="6" t="str">
        <f t="shared" si="355"/>
        <v/>
      </c>
      <c r="I7539" s="3" t="str">
        <f t="shared" si="356"/>
        <v/>
      </c>
    </row>
    <row r="7540" spans="6:9" x14ac:dyDescent="0.25">
      <c r="F7540" s="6" t="str">
        <f>IF($A7540="","",$E7540-_xlfn.MAXIFS($E$2:$E7539,$C$2:$C7539,$C7540,$A$2:$A7539,$A7540))</f>
        <v/>
      </c>
      <c r="G7540" s="6" t="str">
        <f t="shared" si="354"/>
        <v/>
      </c>
      <c r="H7540" s="6" t="str">
        <f t="shared" si="355"/>
        <v/>
      </c>
      <c r="I7540" s="3" t="str">
        <f t="shared" si="356"/>
        <v/>
      </c>
    </row>
    <row r="7541" spans="6:9" x14ac:dyDescent="0.25">
      <c r="F7541" s="6" t="str">
        <f>IF($A7541="","",$E7541-_xlfn.MAXIFS($E$2:$E7540,$C$2:$C7540,$C7541,$A$2:$A7540,$A7541))</f>
        <v/>
      </c>
      <c r="G7541" s="6" t="str">
        <f t="shared" si="354"/>
        <v/>
      </c>
      <c r="H7541" s="6" t="str">
        <f t="shared" si="355"/>
        <v/>
      </c>
      <c r="I7541" s="3" t="str">
        <f t="shared" si="356"/>
        <v/>
      </c>
    </row>
    <row r="7542" spans="6:9" x14ac:dyDescent="0.25">
      <c r="F7542" s="6" t="str">
        <f>IF($A7542="","",$E7542-_xlfn.MAXIFS($E$2:$E7541,$C$2:$C7541,$C7542,$A$2:$A7541,$A7542))</f>
        <v/>
      </c>
      <c r="G7542" s="6" t="str">
        <f t="shared" si="354"/>
        <v/>
      </c>
      <c r="H7542" s="6" t="str">
        <f t="shared" si="355"/>
        <v/>
      </c>
      <c r="I7542" s="3" t="str">
        <f t="shared" si="356"/>
        <v/>
      </c>
    </row>
    <row r="7543" spans="6:9" x14ac:dyDescent="0.25">
      <c r="F7543" s="6" t="str">
        <f>IF($A7543="","",$E7543-_xlfn.MAXIFS($E$2:$E7542,$C$2:$C7542,$C7543,$A$2:$A7542,$A7543))</f>
        <v/>
      </c>
      <c r="G7543" s="6" t="str">
        <f t="shared" si="354"/>
        <v/>
      </c>
      <c r="H7543" s="6" t="str">
        <f t="shared" si="355"/>
        <v/>
      </c>
      <c r="I7543" s="3" t="str">
        <f t="shared" si="356"/>
        <v/>
      </c>
    </row>
    <row r="7544" spans="6:9" x14ac:dyDescent="0.25">
      <c r="F7544" s="6" t="str">
        <f>IF($A7544="","",$E7544-_xlfn.MAXIFS($E$2:$E7543,$C$2:$C7543,$C7544,$A$2:$A7543,$A7544))</f>
        <v/>
      </c>
      <c r="G7544" s="6" t="str">
        <f t="shared" si="354"/>
        <v/>
      </c>
      <c r="H7544" s="6" t="str">
        <f t="shared" si="355"/>
        <v/>
      </c>
      <c r="I7544" s="3" t="str">
        <f t="shared" si="356"/>
        <v/>
      </c>
    </row>
    <row r="7545" spans="6:9" x14ac:dyDescent="0.25">
      <c r="F7545" s="6" t="str">
        <f>IF($A7545="","",$E7545-_xlfn.MAXIFS($E$2:$E7544,$C$2:$C7544,$C7545,$A$2:$A7544,$A7545))</f>
        <v/>
      </c>
      <c r="G7545" s="6" t="str">
        <f t="shared" si="354"/>
        <v/>
      </c>
      <c r="H7545" s="6" t="str">
        <f t="shared" si="355"/>
        <v/>
      </c>
      <c r="I7545" s="3" t="str">
        <f t="shared" si="356"/>
        <v/>
      </c>
    </row>
    <row r="7546" spans="6:9" x14ac:dyDescent="0.25">
      <c r="F7546" s="6" t="str">
        <f>IF($A7546="","",$E7546-_xlfn.MAXIFS($E$2:$E7545,$C$2:$C7545,$C7546,$A$2:$A7545,$A7546))</f>
        <v/>
      </c>
      <c r="G7546" s="6" t="str">
        <f t="shared" si="354"/>
        <v/>
      </c>
      <c r="H7546" s="6" t="str">
        <f t="shared" si="355"/>
        <v/>
      </c>
      <c r="I7546" s="3" t="str">
        <f t="shared" si="356"/>
        <v/>
      </c>
    </row>
    <row r="7547" spans="6:9" x14ac:dyDescent="0.25">
      <c r="F7547" s="6" t="str">
        <f>IF($A7547="","",$E7547-_xlfn.MAXIFS($E$2:$E7546,$C$2:$C7546,$C7547,$A$2:$A7546,$A7547))</f>
        <v/>
      </c>
      <c r="G7547" s="6" t="str">
        <f t="shared" si="354"/>
        <v/>
      </c>
      <c r="H7547" s="6" t="str">
        <f t="shared" si="355"/>
        <v/>
      </c>
      <c r="I7547" s="3" t="str">
        <f t="shared" si="356"/>
        <v/>
      </c>
    </row>
    <row r="7548" spans="6:9" x14ac:dyDescent="0.25">
      <c r="F7548" s="6" t="str">
        <f>IF($A7548="","",$E7548-_xlfn.MAXIFS($E$2:$E7547,$C$2:$C7547,$C7548,$A$2:$A7547,$A7548))</f>
        <v/>
      </c>
      <c r="G7548" s="6" t="str">
        <f t="shared" si="354"/>
        <v/>
      </c>
      <c r="H7548" s="6" t="str">
        <f t="shared" si="355"/>
        <v/>
      </c>
      <c r="I7548" s="3" t="str">
        <f t="shared" si="356"/>
        <v/>
      </c>
    </row>
    <row r="7549" spans="6:9" x14ac:dyDescent="0.25">
      <c r="F7549" s="6" t="str">
        <f>IF($A7549="","",$E7549-_xlfn.MAXIFS($E$2:$E7548,$C$2:$C7548,$C7549,$A$2:$A7548,$A7549))</f>
        <v/>
      </c>
      <c r="G7549" s="6" t="str">
        <f t="shared" si="354"/>
        <v/>
      </c>
      <c r="H7549" s="6" t="str">
        <f t="shared" si="355"/>
        <v/>
      </c>
      <c r="I7549" s="3" t="str">
        <f t="shared" si="356"/>
        <v/>
      </c>
    </row>
    <row r="7550" spans="6:9" x14ac:dyDescent="0.25">
      <c r="F7550" s="6" t="str">
        <f>IF($A7550="","",$E7550-_xlfn.MAXIFS($E$2:$E7549,$C$2:$C7549,$C7550,$A$2:$A7549,$A7550))</f>
        <v/>
      </c>
      <c r="G7550" s="6" t="str">
        <f t="shared" si="354"/>
        <v/>
      </c>
      <c r="H7550" s="6" t="str">
        <f t="shared" si="355"/>
        <v/>
      </c>
      <c r="I7550" s="3" t="str">
        <f t="shared" si="356"/>
        <v/>
      </c>
    </row>
    <row r="7551" spans="6:9" x14ac:dyDescent="0.25">
      <c r="F7551" s="6" t="str">
        <f>IF($A7551="","",$E7551-_xlfn.MAXIFS($E$2:$E7550,$C$2:$C7550,$C7551,$A$2:$A7550,$A7551))</f>
        <v/>
      </c>
      <c r="G7551" s="6" t="str">
        <f t="shared" si="354"/>
        <v/>
      </c>
      <c r="H7551" s="6" t="str">
        <f t="shared" si="355"/>
        <v/>
      </c>
      <c r="I7551" s="3" t="str">
        <f t="shared" si="356"/>
        <v/>
      </c>
    </row>
    <row r="7552" spans="6:9" x14ac:dyDescent="0.25">
      <c r="F7552" s="6" t="str">
        <f>IF($A7552="","",$E7552-_xlfn.MAXIFS($E$2:$E7551,$C$2:$C7551,$C7552,$A$2:$A7551,$A7552))</f>
        <v/>
      </c>
      <c r="G7552" s="6" t="str">
        <f t="shared" si="354"/>
        <v/>
      </c>
      <c r="H7552" s="6" t="str">
        <f t="shared" si="355"/>
        <v/>
      </c>
      <c r="I7552" s="3" t="str">
        <f t="shared" si="356"/>
        <v/>
      </c>
    </row>
    <row r="7553" spans="6:9" x14ac:dyDescent="0.25">
      <c r="F7553" s="6" t="str">
        <f>IF($A7553="","",$E7553-_xlfn.MAXIFS($E$2:$E7552,$C$2:$C7552,$C7553,$A$2:$A7552,$A7553))</f>
        <v/>
      </c>
      <c r="G7553" s="6" t="str">
        <f t="shared" si="354"/>
        <v/>
      </c>
      <c r="H7553" s="6" t="str">
        <f t="shared" si="355"/>
        <v/>
      </c>
      <c r="I7553" s="3" t="str">
        <f t="shared" si="356"/>
        <v/>
      </c>
    </row>
    <row r="7554" spans="6:9" x14ac:dyDescent="0.25">
      <c r="F7554" s="6" t="str">
        <f>IF($A7554="","",$E7554-_xlfn.MAXIFS($E$2:$E7553,$C$2:$C7553,$C7554,$A$2:$A7553,$A7554))</f>
        <v/>
      </c>
      <c r="G7554" s="6" t="str">
        <f t="shared" si="354"/>
        <v/>
      </c>
      <c r="H7554" s="6" t="str">
        <f t="shared" si="355"/>
        <v/>
      </c>
      <c r="I7554" s="3" t="str">
        <f t="shared" si="356"/>
        <v/>
      </c>
    </row>
    <row r="7555" spans="6:9" x14ac:dyDescent="0.25">
      <c r="F7555" s="6" t="str">
        <f>IF($A7555="","",$E7555-_xlfn.MAXIFS($E$2:$E7554,$C$2:$C7554,$C7555,$A$2:$A7554,$A7555))</f>
        <v/>
      </c>
      <c r="G7555" s="6" t="str">
        <f t="shared" si="354"/>
        <v/>
      </c>
      <c r="H7555" s="6" t="str">
        <f t="shared" si="355"/>
        <v/>
      </c>
      <c r="I7555" s="3" t="str">
        <f t="shared" si="356"/>
        <v/>
      </c>
    </row>
    <row r="7556" spans="6:9" x14ac:dyDescent="0.25">
      <c r="F7556" s="6" t="str">
        <f>IF($A7556="","",$E7556-_xlfn.MAXIFS($E$2:$E7555,$C$2:$C7555,$C7556,$A$2:$A7555,$A7556))</f>
        <v/>
      </c>
      <c r="G7556" s="6" t="str">
        <f t="shared" si="354"/>
        <v/>
      </c>
      <c r="H7556" s="6" t="str">
        <f t="shared" si="355"/>
        <v/>
      </c>
      <c r="I7556" s="3" t="str">
        <f t="shared" si="356"/>
        <v/>
      </c>
    </row>
    <row r="7557" spans="6:9" x14ac:dyDescent="0.25">
      <c r="F7557" s="6" t="str">
        <f>IF($A7557="","",$E7557-_xlfn.MAXIFS($E$2:$E7556,$C$2:$C7556,$C7557,$A$2:$A7556,$A7557))</f>
        <v/>
      </c>
      <c r="G7557" s="6" t="str">
        <f t="shared" si="354"/>
        <v/>
      </c>
      <c r="H7557" s="6" t="str">
        <f t="shared" si="355"/>
        <v/>
      </c>
      <c r="I7557" s="3" t="str">
        <f t="shared" si="356"/>
        <v/>
      </c>
    </row>
    <row r="7558" spans="6:9" x14ac:dyDescent="0.25">
      <c r="F7558" s="6" t="str">
        <f>IF($A7558="","",$E7558-_xlfn.MAXIFS($E$2:$E7557,$C$2:$C7557,$C7558,$A$2:$A7557,$A7558))</f>
        <v/>
      </c>
      <c r="G7558" s="6" t="str">
        <f t="shared" si="354"/>
        <v/>
      </c>
      <c r="H7558" s="6" t="str">
        <f t="shared" si="355"/>
        <v/>
      </c>
      <c r="I7558" s="3" t="str">
        <f t="shared" si="356"/>
        <v/>
      </c>
    </row>
    <row r="7559" spans="6:9" x14ac:dyDescent="0.25">
      <c r="F7559" s="6" t="str">
        <f>IF($A7559="","",$E7559-_xlfn.MAXIFS($E$2:$E7558,$C$2:$C7558,$C7559,$A$2:$A7558,$A7559))</f>
        <v/>
      </c>
      <c r="G7559" s="6" t="str">
        <f t="shared" si="354"/>
        <v/>
      </c>
      <c r="H7559" s="6" t="str">
        <f t="shared" si="355"/>
        <v/>
      </c>
      <c r="I7559" s="3" t="str">
        <f t="shared" si="356"/>
        <v/>
      </c>
    </row>
    <row r="7560" spans="6:9" x14ac:dyDescent="0.25">
      <c r="F7560" s="6" t="str">
        <f>IF($A7560="","",$E7560-_xlfn.MAXIFS($E$2:$E7559,$C$2:$C7559,$C7560,$A$2:$A7559,$A7560))</f>
        <v/>
      </c>
      <c r="G7560" s="6" t="str">
        <f t="shared" si="354"/>
        <v/>
      </c>
      <c r="H7560" s="6" t="str">
        <f t="shared" si="355"/>
        <v/>
      </c>
      <c r="I7560" s="3" t="str">
        <f t="shared" si="356"/>
        <v/>
      </c>
    </row>
    <row r="7561" spans="6:9" x14ac:dyDescent="0.25">
      <c r="F7561" s="6" t="str">
        <f>IF($A7561="","",$E7561-_xlfn.MAXIFS($E$2:$E7560,$C$2:$C7560,$C7561,$A$2:$A7560,$A7561))</f>
        <v/>
      </c>
      <c r="G7561" s="6" t="str">
        <f t="shared" ref="G7561:G7624" si="357">IF($A7561="","",HOUR($D7561))</f>
        <v/>
      </c>
      <c r="H7561" s="6" t="str">
        <f t="shared" ref="H7561:H7624" si="358">IF($A7561="","",MINUTE($D7561))</f>
        <v/>
      </c>
      <c r="I7561" s="3" t="str">
        <f t="shared" si="356"/>
        <v/>
      </c>
    </row>
    <row r="7562" spans="6:9" x14ac:dyDescent="0.25">
      <c r="F7562" s="6" t="str">
        <f>IF($A7562="","",$E7562-_xlfn.MAXIFS($E$2:$E7561,$C$2:$C7561,$C7562,$A$2:$A7561,$A7562))</f>
        <v/>
      </c>
      <c r="G7562" s="6" t="str">
        <f t="shared" si="357"/>
        <v/>
      </c>
      <c r="H7562" s="6" t="str">
        <f t="shared" si="358"/>
        <v/>
      </c>
      <c r="I7562" s="3" t="str">
        <f t="shared" ref="I7562:I7625" si="359">IF($F7562&lt;0,"ERROR","")</f>
        <v/>
      </c>
    </row>
    <row r="7563" spans="6:9" x14ac:dyDescent="0.25">
      <c r="F7563" s="6" t="str">
        <f>IF($A7563="","",$E7563-_xlfn.MAXIFS($E$2:$E7562,$C$2:$C7562,$C7563,$A$2:$A7562,$A7563))</f>
        <v/>
      </c>
      <c r="G7563" s="6" t="str">
        <f t="shared" si="357"/>
        <v/>
      </c>
      <c r="H7563" s="6" t="str">
        <f t="shared" si="358"/>
        <v/>
      </c>
      <c r="I7563" s="3" t="str">
        <f t="shared" si="359"/>
        <v/>
      </c>
    </row>
    <row r="7564" spans="6:9" x14ac:dyDescent="0.25">
      <c r="F7564" s="6" t="str">
        <f>IF($A7564="","",$E7564-_xlfn.MAXIFS($E$2:$E7563,$C$2:$C7563,$C7564,$A$2:$A7563,$A7564))</f>
        <v/>
      </c>
      <c r="G7564" s="6" t="str">
        <f t="shared" si="357"/>
        <v/>
      </c>
      <c r="H7564" s="6" t="str">
        <f t="shared" si="358"/>
        <v/>
      </c>
      <c r="I7564" s="3" t="str">
        <f t="shared" si="359"/>
        <v/>
      </c>
    </row>
    <row r="7565" spans="6:9" x14ac:dyDescent="0.25">
      <c r="F7565" s="6" t="str">
        <f>IF($A7565="","",$E7565-_xlfn.MAXIFS($E$2:$E7564,$C$2:$C7564,$C7565,$A$2:$A7564,$A7565))</f>
        <v/>
      </c>
      <c r="G7565" s="6" t="str">
        <f t="shared" si="357"/>
        <v/>
      </c>
      <c r="H7565" s="6" t="str">
        <f t="shared" si="358"/>
        <v/>
      </c>
      <c r="I7565" s="3" t="str">
        <f t="shared" si="359"/>
        <v/>
      </c>
    </row>
    <row r="7566" spans="6:9" x14ac:dyDescent="0.25">
      <c r="F7566" s="6" t="str">
        <f>IF($A7566="","",$E7566-_xlfn.MAXIFS($E$2:$E7565,$C$2:$C7565,$C7566,$A$2:$A7565,$A7566))</f>
        <v/>
      </c>
      <c r="G7566" s="6" t="str">
        <f t="shared" si="357"/>
        <v/>
      </c>
      <c r="H7566" s="6" t="str">
        <f t="shared" si="358"/>
        <v/>
      </c>
      <c r="I7566" s="3" t="str">
        <f t="shared" si="359"/>
        <v/>
      </c>
    </row>
    <row r="7567" spans="6:9" x14ac:dyDescent="0.25">
      <c r="F7567" s="6" t="str">
        <f>IF($A7567="","",$E7567-_xlfn.MAXIFS($E$2:$E7566,$C$2:$C7566,$C7567,$A$2:$A7566,$A7567))</f>
        <v/>
      </c>
      <c r="G7567" s="6" t="str">
        <f t="shared" si="357"/>
        <v/>
      </c>
      <c r="H7567" s="6" t="str">
        <f t="shared" si="358"/>
        <v/>
      </c>
      <c r="I7567" s="3" t="str">
        <f t="shared" si="359"/>
        <v/>
      </c>
    </row>
    <row r="7568" spans="6:9" x14ac:dyDescent="0.25">
      <c r="F7568" s="6" t="str">
        <f>IF($A7568="","",$E7568-_xlfn.MAXIFS($E$2:$E7567,$C$2:$C7567,$C7568,$A$2:$A7567,$A7568))</f>
        <v/>
      </c>
      <c r="G7568" s="6" t="str">
        <f t="shared" si="357"/>
        <v/>
      </c>
      <c r="H7568" s="6" t="str">
        <f t="shared" si="358"/>
        <v/>
      </c>
      <c r="I7568" s="3" t="str">
        <f t="shared" si="359"/>
        <v/>
      </c>
    </row>
    <row r="7569" spans="6:9" x14ac:dyDescent="0.25">
      <c r="F7569" s="6" t="str">
        <f>IF($A7569="","",$E7569-_xlfn.MAXIFS($E$2:$E7568,$C$2:$C7568,$C7569,$A$2:$A7568,$A7569))</f>
        <v/>
      </c>
      <c r="G7569" s="6" t="str">
        <f t="shared" si="357"/>
        <v/>
      </c>
      <c r="H7569" s="6" t="str">
        <f t="shared" si="358"/>
        <v/>
      </c>
      <c r="I7569" s="3" t="str">
        <f t="shared" si="359"/>
        <v/>
      </c>
    </row>
    <row r="7570" spans="6:9" x14ac:dyDescent="0.25">
      <c r="F7570" s="6" t="str">
        <f>IF($A7570="","",$E7570-_xlfn.MAXIFS($E$2:$E7569,$C$2:$C7569,$C7570,$A$2:$A7569,$A7570))</f>
        <v/>
      </c>
      <c r="G7570" s="6" t="str">
        <f t="shared" si="357"/>
        <v/>
      </c>
      <c r="H7570" s="6" t="str">
        <f t="shared" si="358"/>
        <v/>
      </c>
      <c r="I7570" s="3" t="str">
        <f t="shared" si="359"/>
        <v/>
      </c>
    </row>
    <row r="7571" spans="6:9" x14ac:dyDescent="0.25">
      <c r="F7571" s="6" t="str">
        <f>IF($A7571="","",$E7571-_xlfn.MAXIFS($E$2:$E7570,$C$2:$C7570,$C7571,$A$2:$A7570,$A7571))</f>
        <v/>
      </c>
      <c r="G7571" s="6" t="str">
        <f t="shared" si="357"/>
        <v/>
      </c>
      <c r="H7571" s="6" t="str">
        <f t="shared" si="358"/>
        <v/>
      </c>
      <c r="I7571" s="3" t="str">
        <f t="shared" si="359"/>
        <v/>
      </c>
    </row>
    <row r="7572" spans="6:9" x14ac:dyDescent="0.25">
      <c r="F7572" s="6" t="str">
        <f>IF($A7572="","",$E7572-_xlfn.MAXIFS($E$2:$E7571,$C$2:$C7571,$C7572,$A$2:$A7571,$A7572))</f>
        <v/>
      </c>
      <c r="G7572" s="6" t="str">
        <f t="shared" si="357"/>
        <v/>
      </c>
      <c r="H7572" s="6" t="str">
        <f t="shared" si="358"/>
        <v/>
      </c>
      <c r="I7572" s="3" t="str">
        <f t="shared" si="359"/>
        <v/>
      </c>
    </row>
    <row r="7573" spans="6:9" x14ac:dyDescent="0.25">
      <c r="F7573" s="6" t="str">
        <f>IF($A7573="","",$E7573-_xlfn.MAXIFS($E$2:$E7572,$C$2:$C7572,$C7573,$A$2:$A7572,$A7573))</f>
        <v/>
      </c>
      <c r="G7573" s="6" t="str">
        <f t="shared" si="357"/>
        <v/>
      </c>
      <c r="H7573" s="6" t="str">
        <f t="shared" si="358"/>
        <v/>
      </c>
      <c r="I7573" s="3" t="str">
        <f t="shared" si="359"/>
        <v/>
      </c>
    </row>
    <row r="7574" spans="6:9" x14ac:dyDescent="0.25">
      <c r="F7574" s="6" t="str">
        <f>IF($A7574="","",$E7574-_xlfn.MAXIFS($E$2:$E7573,$C$2:$C7573,$C7574,$A$2:$A7573,$A7574))</f>
        <v/>
      </c>
      <c r="G7574" s="6" t="str">
        <f t="shared" si="357"/>
        <v/>
      </c>
      <c r="H7574" s="6" t="str">
        <f t="shared" si="358"/>
        <v/>
      </c>
      <c r="I7574" s="3" t="str">
        <f t="shared" si="359"/>
        <v/>
      </c>
    </row>
    <row r="7575" spans="6:9" x14ac:dyDescent="0.25">
      <c r="F7575" s="6" t="str">
        <f>IF($A7575="","",$E7575-_xlfn.MAXIFS($E$2:$E7574,$C$2:$C7574,$C7575,$A$2:$A7574,$A7575))</f>
        <v/>
      </c>
      <c r="G7575" s="6" t="str">
        <f t="shared" si="357"/>
        <v/>
      </c>
      <c r="H7575" s="6" t="str">
        <f t="shared" si="358"/>
        <v/>
      </c>
      <c r="I7575" s="3" t="str">
        <f t="shared" si="359"/>
        <v/>
      </c>
    </row>
    <row r="7576" spans="6:9" x14ac:dyDescent="0.25">
      <c r="F7576" s="6" t="str">
        <f>IF($A7576="","",$E7576-_xlfn.MAXIFS($E$2:$E7575,$C$2:$C7575,$C7576,$A$2:$A7575,$A7576))</f>
        <v/>
      </c>
      <c r="G7576" s="6" t="str">
        <f t="shared" si="357"/>
        <v/>
      </c>
      <c r="H7576" s="6" t="str">
        <f t="shared" si="358"/>
        <v/>
      </c>
      <c r="I7576" s="3" t="str">
        <f t="shared" si="359"/>
        <v/>
      </c>
    </row>
    <row r="7577" spans="6:9" x14ac:dyDescent="0.25">
      <c r="F7577" s="6" t="str">
        <f>IF($A7577="","",$E7577-_xlfn.MAXIFS($E$2:$E7576,$C$2:$C7576,$C7577,$A$2:$A7576,$A7577))</f>
        <v/>
      </c>
      <c r="G7577" s="6" t="str">
        <f t="shared" si="357"/>
        <v/>
      </c>
      <c r="H7577" s="6" t="str">
        <f t="shared" si="358"/>
        <v/>
      </c>
      <c r="I7577" s="3" t="str">
        <f t="shared" si="359"/>
        <v/>
      </c>
    </row>
    <row r="7578" spans="6:9" x14ac:dyDescent="0.25">
      <c r="F7578" s="6" t="str">
        <f>IF($A7578="","",$E7578-_xlfn.MAXIFS($E$2:$E7577,$C$2:$C7577,$C7578,$A$2:$A7577,$A7578))</f>
        <v/>
      </c>
      <c r="G7578" s="6" t="str">
        <f t="shared" si="357"/>
        <v/>
      </c>
      <c r="H7578" s="6" t="str">
        <f t="shared" si="358"/>
        <v/>
      </c>
      <c r="I7578" s="3" t="str">
        <f t="shared" si="359"/>
        <v/>
      </c>
    </row>
    <row r="7579" spans="6:9" x14ac:dyDescent="0.25">
      <c r="F7579" s="6" t="str">
        <f>IF($A7579="","",$E7579-_xlfn.MAXIFS($E$2:$E7578,$C$2:$C7578,$C7579,$A$2:$A7578,$A7579))</f>
        <v/>
      </c>
      <c r="G7579" s="6" t="str">
        <f t="shared" si="357"/>
        <v/>
      </c>
      <c r="H7579" s="6" t="str">
        <f t="shared" si="358"/>
        <v/>
      </c>
      <c r="I7579" s="3" t="str">
        <f t="shared" si="359"/>
        <v/>
      </c>
    </row>
    <row r="7580" spans="6:9" x14ac:dyDescent="0.25">
      <c r="F7580" s="6" t="str">
        <f>IF($A7580="","",$E7580-_xlfn.MAXIFS($E$2:$E7579,$C$2:$C7579,$C7580,$A$2:$A7579,$A7580))</f>
        <v/>
      </c>
      <c r="G7580" s="6" t="str">
        <f t="shared" si="357"/>
        <v/>
      </c>
      <c r="H7580" s="6" t="str">
        <f t="shared" si="358"/>
        <v/>
      </c>
      <c r="I7580" s="3" t="str">
        <f t="shared" si="359"/>
        <v/>
      </c>
    </row>
    <row r="7581" spans="6:9" x14ac:dyDescent="0.25">
      <c r="F7581" s="6" t="str">
        <f>IF($A7581="","",$E7581-_xlfn.MAXIFS($E$2:$E7580,$C$2:$C7580,$C7581,$A$2:$A7580,$A7581))</f>
        <v/>
      </c>
      <c r="G7581" s="6" t="str">
        <f t="shared" si="357"/>
        <v/>
      </c>
      <c r="H7581" s="6" t="str">
        <f t="shared" si="358"/>
        <v/>
      </c>
      <c r="I7581" s="3" t="str">
        <f t="shared" si="359"/>
        <v/>
      </c>
    </row>
    <row r="7582" spans="6:9" x14ac:dyDescent="0.25">
      <c r="F7582" s="6" t="str">
        <f>IF($A7582="","",$E7582-_xlfn.MAXIFS($E$2:$E7581,$C$2:$C7581,$C7582,$A$2:$A7581,$A7582))</f>
        <v/>
      </c>
      <c r="G7582" s="6" t="str">
        <f t="shared" si="357"/>
        <v/>
      </c>
      <c r="H7582" s="6" t="str">
        <f t="shared" si="358"/>
        <v/>
      </c>
      <c r="I7582" s="3" t="str">
        <f t="shared" si="359"/>
        <v/>
      </c>
    </row>
    <row r="7583" spans="6:9" x14ac:dyDescent="0.25">
      <c r="F7583" s="6" t="str">
        <f>IF($A7583="","",$E7583-_xlfn.MAXIFS($E$2:$E7582,$C$2:$C7582,$C7583,$A$2:$A7582,$A7583))</f>
        <v/>
      </c>
      <c r="G7583" s="6" t="str">
        <f t="shared" si="357"/>
        <v/>
      </c>
      <c r="H7583" s="6" t="str">
        <f t="shared" si="358"/>
        <v/>
      </c>
      <c r="I7583" s="3" t="str">
        <f t="shared" si="359"/>
        <v/>
      </c>
    </row>
    <row r="7584" spans="6:9" x14ac:dyDescent="0.25">
      <c r="F7584" s="6" t="str">
        <f>IF($A7584="","",$E7584-_xlfn.MAXIFS($E$2:$E7583,$C$2:$C7583,$C7584,$A$2:$A7583,$A7584))</f>
        <v/>
      </c>
      <c r="G7584" s="6" t="str">
        <f t="shared" si="357"/>
        <v/>
      </c>
      <c r="H7584" s="6" t="str">
        <f t="shared" si="358"/>
        <v/>
      </c>
      <c r="I7584" s="3" t="str">
        <f t="shared" si="359"/>
        <v/>
      </c>
    </row>
    <row r="7585" spans="6:9" x14ac:dyDescent="0.25">
      <c r="F7585" s="6" t="str">
        <f>IF($A7585="","",$E7585-_xlfn.MAXIFS($E$2:$E7584,$C$2:$C7584,$C7585,$A$2:$A7584,$A7585))</f>
        <v/>
      </c>
      <c r="G7585" s="6" t="str">
        <f t="shared" si="357"/>
        <v/>
      </c>
      <c r="H7585" s="6" t="str">
        <f t="shared" si="358"/>
        <v/>
      </c>
      <c r="I7585" s="3" t="str">
        <f t="shared" si="359"/>
        <v/>
      </c>
    </row>
    <row r="7586" spans="6:9" x14ac:dyDescent="0.25">
      <c r="F7586" s="6" t="str">
        <f>IF($A7586="","",$E7586-_xlfn.MAXIFS($E$2:$E7585,$C$2:$C7585,$C7586,$A$2:$A7585,$A7586))</f>
        <v/>
      </c>
      <c r="G7586" s="6" t="str">
        <f t="shared" si="357"/>
        <v/>
      </c>
      <c r="H7586" s="6" t="str">
        <f t="shared" si="358"/>
        <v/>
      </c>
      <c r="I7586" s="3" t="str">
        <f t="shared" si="359"/>
        <v/>
      </c>
    </row>
    <row r="7587" spans="6:9" x14ac:dyDescent="0.25">
      <c r="F7587" s="6" t="str">
        <f>IF($A7587="","",$E7587-_xlfn.MAXIFS($E$2:$E7586,$C$2:$C7586,$C7587,$A$2:$A7586,$A7587))</f>
        <v/>
      </c>
      <c r="G7587" s="6" t="str">
        <f t="shared" si="357"/>
        <v/>
      </c>
      <c r="H7587" s="6" t="str">
        <f t="shared" si="358"/>
        <v/>
      </c>
      <c r="I7587" s="3" t="str">
        <f t="shared" si="359"/>
        <v/>
      </c>
    </row>
    <row r="7588" spans="6:9" x14ac:dyDescent="0.25">
      <c r="F7588" s="6" t="str">
        <f>IF($A7588="","",$E7588-_xlfn.MAXIFS($E$2:$E7587,$C$2:$C7587,$C7588,$A$2:$A7587,$A7588))</f>
        <v/>
      </c>
      <c r="G7588" s="6" t="str">
        <f t="shared" si="357"/>
        <v/>
      </c>
      <c r="H7588" s="6" t="str">
        <f t="shared" si="358"/>
        <v/>
      </c>
      <c r="I7588" s="3" t="str">
        <f t="shared" si="359"/>
        <v/>
      </c>
    </row>
    <row r="7589" spans="6:9" x14ac:dyDescent="0.25">
      <c r="F7589" s="6" t="str">
        <f>IF($A7589="","",$E7589-_xlfn.MAXIFS($E$2:$E7588,$C$2:$C7588,$C7589,$A$2:$A7588,$A7589))</f>
        <v/>
      </c>
      <c r="G7589" s="6" t="str">
        <f t="shared" si="357"/>
        <v/>
      </c>
      <c r="H7589" s="6" t="str">
        <f t="shared" si="358"/>
        <v/>
      </c>
      <c r="I7589" s="3" t="str">
        <f t="shared" si="359"/>
        <v/>
      </c>
    </row>
    <row r="7590" spans="6:9" x14ac:dyDescent="0.25">
      <c r="F7590" s="6" t="str">
        <f>IF($A7590="","",$E7590-_xlfn.MAXIFS($E$2:$E7589,$C$2:$C7589,$C7590,$A$2:$A7589,$A7590))</f>
        <v/>
      </c>
      <c r="G7590" s="6" t="str">
        <f t="shared" si="357"/>
        <v/>
      </c>
      <c r="H7590" s="6" t="str">
        <f t="shared" si="358"/>
        <v/>
      </c>
      <c r="I7590" s="3" t="str">
        <f t="shared" si="359"/>
        <v/>
      </c>
    </row>
    <row r="7591" spans="6:9" x14ac:dyDescent="0.25">
      <c r="F7591" s="6" t="str">
        <f>IF($A7591="","",$E7591-_xlfn.MAXIFS($E$2:$E7590,$C$2:$C7590,$C7591,$A$2:$A7590,$A7591))</f>
        <v/>
      </c>
      <c r="G7591" s="6" t="str">
        <f t="shared" si="357"/>
        <v/>
      </c>
      <c r="H7591" s="6" t="str">
        <f t="shared" si="358"/>
        <v/>
      </c>
      <c r="I7591" s="3" t="str">
        <f t="shared" si="359"/>
        <v/>
      </c>
    </row>
    <row r="7592" spans="6:9" x14ac:dyDescent="0.25">
      <c r="F7592" s="6" t="str">
        <f>IF($A7592="","",$E7592-_xlfn.MAXIFS($E$2:$E7591,$C$2:$C7591,$C7592,$A$2:$A7591,$A7592))</f>
        <v/>
      </c>
      <c r="G7592" s="6" t="str">
        <f t="shared" si="357"/>
        <v/>
      </c>
      <c r="H7592" s="6" t="str">
        <f t="shared" si="358"/>
        <v/>
      </c>
      <c r="I7592" s="3" t="str">
        <f t="shared" si="359"/>
        <v/>
      </c>
    </row>
    <row r="7593" spans="6:9" x14ac:dyDescent="0.25">
      <c r="F7593" s="6" t="str">
        <f>IF($A7593="","",$E7593-_xlfn.MAXIFS($E$2:$E7592,$C$2:$C7592,$C7593,$A$2:$A7592,$A7593))</f>
        <v/>
      </c>
      <c r="G7593" s="6" t="str">
        <f t="shared" si="357"/>
        <v/>
      </c>
      <c r="H7593" s="6" t="str">
        <f t="shared" si="358"/>
        <v/>
      </c>
      <c r="I7593" s="3" t="str">
        <f t="shared" si="359"/>
        <v/>
      </c>
    </row>
    <row r="7594" spans="6:9" x14ac:dyDescent="0.25">
      <c r="F7594" s="6" t="str">
        <f>IF($A7594="","",$E7594-_xlfn.MAXIFS($E$2:$E7593,$C$2:$C7593,$C7594,$A$2:$A7593,$A7594))</f>
        <v/>
      </c>
      <c r="G7594" s="6" t="str">
        <f t="shared" si="357"/>
        <v/>
      </c>
      <c r="H7594" s="6" t="str">
        <f t="shared" si="358"/>
        <v/>
      </c>
      <c r="I7594" s="3" t="str">
        <f t="shared" si="359"/>
        <v/>
      </c>
    </row>
    <row r="7595" spans="6:9" x14ac:dyDescent="0.25">
      <c r="F7595" s="6" t="str">
        <f>IF($A7595="","",$E7595-_xlfn.MAXIFS($E$2:$E7594,$C$2:$C7594,$C7595,$A$2:$A7594,$A7595))</f>
        <v/>
      </c>
      <c r="G7595" s="6" t="str">
        <f t="shared" si="357"/>
        <v/>
      </c>
      <c r="H7595" s="6" t="str">
        <f t="shared" si="358"/>
        <v/>
      </c>
      <c r="I7595" s="3" t="str">
        <f t="shared" si="359"/>
        <v/>
      </c>
    </row>
    <row r="7596" spans="6:9" x14ac:dyDescent="0.25">
      <c r="F7596" s="6" t="str">
        <f>IF($A7596="","",$E7596-_xlfn.MAXIFS($E$2:$E7595,$C$2:$C7595,$C7596,$A$2:$A7595,$A7596))</f>
        <v/>
      </c>
      <c r="G7596" s="6" t="str">
        <f t="shared" si="357"/>
        <v/>
      </c>
      <c r="H7596" s="6" t="str">
        <f t="shared" si="358"/>
        <v/>
      </c>
      <c r="I7596" s="3" t="str">
        <f t="shared" si="359"/>
        <v/>
      </c>
    </row>
    <row r="7597" spans="6:9" x14ac:dyDescent="0.25">
      <c r="F7597" s="6" t="str">
        <f>IF($A7597="","",$E7597-_xlfn.MAXIFS($E$2:$E7596,$C$2:$C7596,$C7597,$A$2:$A7596,$A7597))</f>
        <v/>
      </c>
      <c r="G7597" s="6" t="str">
        <f t="shared" si="357"/>
        <v/>
      </c>
      <c r="H7597" s="6" t="str">
        <f t="shared" si="358"/>
        <v/>
      </c>
      <c r="I7597" s="3" t="str">
        <f t="shared" si="359"/>
        <v/>
      </c>
    </row>
    <row r="7598" spans="6:9" x14ac:dyDescent="0.25">
      <c r="F7598" s="6" t="str">
        <f>IF($A7598="","",$E7598-_xlfn.MAXIFS($E$2:$E7597,$C$2:$C7597,$C7598,$A$2:$A7597,$A7598))</f>
        <v/>
      </c>
      <c r="G7598" s="6" t="str">
        <f t="shared" si="357"/>
        <v/>
      </c>
      <c r="H7598" s="6" t="str">
        <f t="shared" si="358"/>
        <v/>
      </c>
      <c r="I7598" s="3" t="str">
        <f t="shared" si="359"/>
        <v/>
      </c>
    </row>
    <row r="7599" spans="6:9" x14ac:dyDescent="0.25">
      <c r="F7599" s="6" t="str">
        <f>IF($A7599="","",$E7599-_xlfn.MAXIFS($E$2:$E7598,$C$2:$C7598,$C7599,$A$2:$A7598,$A7599))</f>
        <v/>
      </c>
      <c r="G7599" s="6" t="str">
        <f t="shared" si="357"/>
        <v/>
      </c>
      <c r="H7599" s="6" t="str">
        <f t="shared" si="358"/>
        <v/>
      </c>
      <c r="I7599" s="3" t="str">
        <f t="shared" si="359"/>
        <v/>
      </c>
    </row>
    <row r="7600" spans="6:9" x14ac:dyDescent="0.25">
      <c r="F7600" s="6" t="str">
        <f>IF($A7600="","",$E7600-_xlfn.MAXIFS($E$2:$E7599,$C$2:$C7599,$C7600,$A$2:$A7599,$A7600))</f>
        <v/>
      </c>
      <c r="G7600" s="6" t="str">
        <f t="shared" si="357"/>
        <v/>
      </c>
      <c r="H7600" s="6" t="str">
        <f t="shared" si="358"/>
        <v/>
      </c>
      <c r="I7600" s="3" t="str">
        <f t="shared" si="359"/>
        <v/>
      </c>
    </row>
    <row r="7601" spans="6:9" x14ac:dyDescent="0.25">
      <c r="F7601" s="6" t="str">
        <f>IF($A7601="","",$E7601-_xlfn.MAXIFS($E$2:$E7600,$C$2:$C7600,$C7601,$A$2:$A7600,$A7601))</f>
        <v/>
      </c>
      <c r="G7601" s="6" t="str">
        <f t="shared" si="357"/>
        <v/>
      </c>
      <c r="H7601" s="6" t="str">
        <f t="shared" si="358"/>
        <v/>
      </c>
      <c r="I7601" s="3" t="str">
        <f t="shared" si="359"/>
        <v/>
      </c>
    </row>
    <row r="7602" spans="6:9" x14ac:dyDescent="0.25">
      <c r="F7602" s="6" t="str">
        <f>IF($A7602="","",$E7602-_xlfn.MAXIFS($E$2:$E7601,$C$2:$C7601,$C7602,$A$2:$A7601,$A7602))</f>
        <v/>
      </c>
      <c r="G7602" s="6" t="str">
        <f t="shared" si="357"/>
        <v/>
      </c>
      <c r="H7602" s="6" t="str">
        <f t="shared" si="358"/>
        <v/>
      </c>
      <c r="I7602" s="3" t="str">
        <f t="shared" si="359"/>
        <v/>
      </c>
    </row>
    <row r="7603" spans="6:9" x14ac:dyDescent="0.25">
      <c r="F7603" s="6" t="str">
        <f>IF($A7603="","",$E7603-_xlfn.MAXIFS($E$2:$E7602,$C$2:$C7602,$C7603,$A$2:$A7602,$A7603))</f>
        <v/>
      </c>
      <c r="G7603" s="6" t="str">
        <f t="shared" si="357"/>
        <v/>
      </c>
      <c r="H7603" s="6" t="str">
        <f t="shared" si="358"/>
        <v/>
      </c>
      <c r="I7603" s="3" t="str">
        <f t="shared" si="359"/>
        <v/>
      </c>
    </row>
    <row r="7604" spans="6:9" x14ac:dyDescent="0.25">
      <c r="F7604" s="6" t="str">
        <f>IF($A7604="","",$E7604-_xlfn.MAXIFS($E$2:$E7603,$C$2:$C7603,$C7604,$A$2:$A7603,$A7604))</f>
        <v/>
      </c>
      <c r="G7604" s="6" t="str">
        <f t="shared" si="357"/>
        <v/>
      </c>
      <c r="H7604" s="6" t="str">
        <f t="shared" si="358"/>
        <v/>
      </c>
      <c r="I7604" s="3" t="str">
        <f t="shared" si="359"/>
        <v/>
      </c>
    </row>
    <row r="7605" spans="6:9" x14ac:dyDescent="0.25">
      <c r="F7605" s="6" t="str">
        <f>IF($A7605="","",$E7605-_xlfn.MAXIFS($E$2:$E7604,$C$2:$C7604,$C7605,$A$2:$A7604,$A7605))</f>
        <v/>
      </c>
      <c r="G7605" s="6" t="str">
        <f t="shared" si="357"/>
        <v/>
      </c>
      <c r="H7605" s="6" t="str">
        <f t="shared" si="358"/>
        <v/>
      </c>
      <c r="I7605" s="3" t="str">
        <f t="shared" si="359"/>
        <v/>
      </c>
    </row>
    <row r="7606" spans="6:9" x14ac:dyDescent="0.25">
      <c r="F7606" s="6" t="str">
        <f>IF($A7606="","",$E7606-_xlfn.MAXIFS($E$2:$E7605,$C$2:$C7605,$C7606,$A$2:$A7605,$A7606))</f>
        <v/>
      </c>
      <c r="G7606" s="6" t="str">
        <f t="shared" si="357"/>
        <v/>
      </c>
      <c r="H7606" s="6" t="str">
        <f t="shared" si="358"/>
        <v/>
      </c>
      <c r="I7606" s="3" t="str">
        <f t="shared" si="359"/>
        <v/>
      </c>
    </row>
    <row r="7607" spans="6:9" x14ac:dyDescent="0.25">
      <c r="F7607" s="6" t="str">
        <f>IF($A7607="","",$E7607-_xlfn.MAXIFS($E$2:$E7606,$C$2:$C7606,$C7607,$A$2:$A7606,$A7607))</f>
        <v/>
      </c>
      <c r="G7607" s="6" t="str">
        <f t="shared" si="357"/>
        <v/>
      </c>
      <c r="H7607" s="6" t="str">
        <f t="shared" si="358"/>
        <v/>
      </c>
      <c r="I7607" s="3" t="str">
        <f t="shared" si="359"/>
        <v/>
      </c>
    </row>
    <row r="7608" spans="6:9" x14ac:dyDescent="0.25">
      <c r="F7608" s="6" t="str">
        <f>IF($A7608="","",$E7608-_xlfn.MAXIFS($E$2:$E7607,$C$2:$C7607,$C7608,$A$2:$A7607,$A7608))</f>
        <v/>
      </c>
      <c r="G7608" s="6" t="str">
        <f t="shared" si="357"/>
        <v/>
      </c>
      <c r="H7608" s="6" t="str">
        <f t="shared" si="358"/>
        <v/>
      </c>
      <c r="I7608" s="3" t="str">
        <f t="shared" si="359"/>
        <v/>
      </c>
    </row>
    <row r="7609" spans="6:9" x14ac:dyDescent="0.25">
      <c r="F7609" s="6" t="str">
        <f>IF($A7609="","",$E7609-_xlfn.MAXIFS($E$2:$E7608,$C$2:$C7608,$C7609,$A$2:$A7608,$A7609))</f>
        <v/>
      </c>
      <c r="G7609" s="6" t="str">
        <f t="shared" si="357"/>
        <v/>
      </c>
      <c r="H7609" s="6" t="str">
        <f t="shared" si="358"/>
        <v/>
      </c>
      <c r="I7609" s="3" t="str">
        <f t="shared" si="359"/>
        <v/>
      </c>
    </row>
    <row r="7610" spans="6:9" x14ac:dyDescent="0.25">
      <c r="F7610" s="6" t="str">
        <f>IF($A7610="","",$E7610-_xlfn.MAXIFS($E$2:$E7609,$C$2:$C7609,$C7610,$A$2:$A7609,$A7610))</f>
        <v/>
      </c>
      <c r="G7610" s="6" t="str">
        <f t="shared" si="357"/>
        <v/>
      </c>
      <c r="H7610" s="6" t="str">
        <f t="shared" si="358"/>
        <v/>
      </c>
      <c r="I7610" s="3" t="str">
        <f t="shared" si="359"/>
        <v/>
      </c>
    </row>
    <row r="7611" spans="6:9" x14ac:dyDescent="0.25">
      <c r="F7611" s="6" t="str">
        <f>IF($A7611="","",$E7611-_xlfn.MAXIFS($E$2:$E7610,$C$2:$C7610,$C7611,$A$2:$A7610,$A7611))</f>
        <v/>
      </c>
      <c r="G7611" s="6" t="str">
        <f t="shared" si="357"/>
        <v/>
      </c>
      <c r="H7611" s="6" t="str">
        <f t="shared" si="358"/>
        <v/>
      </c>
      <c r="I7611" s="3" t="str">
        <f t="shared" si="359"/>
        <v/>
      </c>
    </row>
    <row r="7612" spans="6:9" x14ac:dyDescent="0.25">
      <c r="F7612" s="6" t="str">
        <f>IF($A7612="","",$E7612-_xlfn.MAXIFS($E$2:$E7611,$C$2:$C7611,$C7612,$A$2:$A7611,$A7612))</f>
        <v/>
      </c>
      <c r="G7612" s="6" t="str">
        <f t="shared" si="357"/>
        <v/>
      </c>
      <c r="H7612" s="6" t="str">
        <f t="shared" si="358"/>
        <v/>
      </c>
      <c r="I7612" s="3" t="str">
        <f t="shared" si="359"/>
        <v/>
      </c>
    </row>
    <row r="7613" spans="6:9" x14ac:dyDescent="0.25">
      <c r="F7613" s="6" t="str">
        <f>IF($A7613="","",$E7613-_xlfn.MAXIFS($E$2:$E7612,$C$2:$C7612,$C7613,$A$2:$A7612,$A7613))</f>
        <v/>
      </c>
      <c r="G7613" s="6" t="str">
        <f t="shared" si="357"/>
        <v/>
      </c>
      <c r="H7613" s="6" t="str">
        <f t="shared" si="358"/>
        <v/>
      </c>
      <c r="I7613" s="3" t="str">
        <f t="shared" si="359"/>
        <v/>
      </c>
    </row>
    <row r="7614" spans="6:9" x14ac:dyDescent="0.25">
      <c r="F7614" s="6" t="str">
        <f>IF($A7614="","",$E7614-_xlfn.MAXIFS($E$2:$E7613,$C$2:$C7613,$C7614,$A$2:$A7613,$A7614))</f>
        <v/>
      </c>
      <c r="G7614" s="6" t="str">
        <f t="shared" si="357"/>
        <v/>
      </c>
      <c r="H7614" s="6" t="str">
        <f t="shared" si="358"/>
        <v/>
      </c>
      <c r="I7614" s="3" t="str">
        <f t="shared" si="359"/>
        <v/>
      </c>
    </row>
    <row r="7615" spans="6:9" x14ac:dyDescent="0.25">
      <c r="F7615" s="6" t="str">
        <f>IF($A7615="","",$E7615-_xlfn.MAXIFS($E$2:$E7614,$C$2:$C7614,$C7615,$A$2:$A7614,$A7615))</f>
        <v/>
      </c>
      <c r="G7615" s="6" t="str">
        <f t="shared" si="357"/>
        <v/>
      </c>
      <c r="H7615" s="6" t="str">
        <f t="shared" si="358"/>
        <v/>
      </c>
      <c r="I7615" s="3" t="str">
        <f t="shared" si="359"/>
        <v/>
      </c>
    </row>
    <row r="7616" spans="6:9" x14ac:dyDescent="0.25">
      <c r="F7616" s="6" t="str">
        <f>IF($A7616="","",$E7616-_xlfn.MAXIFS($E$2:$E7615,$C$2:$C7615,$C7616,$A$2:$A7615,$A7616))</f>
        <v/>
      </c>
      <c r="G7616" s="6" t="str">
        <f t="shared" si="357"/>
        <v/>
      </c>
      <c r="H7616" s="6" t="str">
        <f t="shared" si="358"/>
        <v/>
      </c>
      <c r="I7616" s="3" t="str">
        <f t="shared" si="359"/>
        <v/>
      </c>
    </row>
    <row r="7617" spans="6:9" x14ac:dyDescent="0.25">
      <c r="F7617" s="6" t="str">
        <f>IF($A7617="","",$E7617-_xlfn.MAXIFS($E$2:$E7616,$C$2:$C7616,$C7617,$A$2:$A7616,$A7617))</f>
        <v/>
      </c>
      <c r="G7617" s="6" t="str">
        <f t="shared" si="357"/>
        <v/>
      </c>
      <c r="H7617" s="6" t="str">
        <f t="shared" si="358"/>
        <v/>
      </c>
      <c r="I7617" s="3" t="str">
        <f t="shared" si="359"/>
        <v/>
      </c>
    </row>
    <row r="7618" spans="6:9" x14ac:dyDescent="0.25">
      <c r="F7618" s="6" t="str">
        <f>IF($A7618="","",$E7618-_xlfn.MAXIFS($E$2:$E7617,$C$2:$C7617,$C7618,$A$2:$A7617,$A7618))</f>
        <v/>
      </c>
      <c r="G7618" s="6" t="str">
        <f t="shared" si="357"/>
        <v/>
      </c>
      <c r="H7618" s="6" t="str">
        <f t="shared" si="358"/>
        <v/>
      </c>
      <c r="I7618" s="3" t="str">
        <f t="shared" si="359"/>
        <v/>
      </c>
    </row>
    <row r="7619" spans="6:9" x14ac:dyDescent="0.25">
      <c r="F7619" s="6" t="str">
        <f>IF($A7619="","",$E7619-_xlfn.MAXIFS($E$2:$E7618,$C$2:$C7618,$C7619,$A$2:$A7618,$A7619))</f>
        <v/>
      </c>
      <c r="G7619" s="6" t="str">
        <f t="shared" si="357"/>
        <v/>
      </c>
      <c r="H7619" s="6" t="str">
        <f t="shared" si="358"/>
        <v/>
      </c>
      <c r="I7619" s="3" t="str">
        <f t="shared" si="359"/>
        <v/>
      </c>
    </row>
    <row r="7620" spans="6:9" x14ac:dyDescent="0.25">
      <c r="F7620" s="6" t="str">
        <f>IF($A7620="","",$E7620-_xlfn.MAXIFS($E$2:$E7619,$C$2:$C7619,$C7620,$A$2:$A7619,$A7620))</f>
        <v/>
      </c>
      <c r="G7620" s="6" t="str">
        <f t="shared" si="357"/>
        <v/>
      </c>
      <c r="H7620" s="6" t="str">
        <f t="shared" si="358"/>
        <v/>
      </c>
      <c r="I7620" s="3" t="str">
        <f t="shared" si="359"/>
        <v/>
      </c>
    </row>
    <row r="7621" spans="6:9" x14ac:dyDescent="0.25">
      <c r="F7621" s="6" t="str">
        <f>IF($A7621="","",$E7621-_xlfn.MAXIFS($E$2:$E7620,$C$2:$C7620,$C7621,$A$2:$A7620,$A7621))</f>
        <v/>
      </c>
      <c r="G7621" s="6" t="str">
        <f t="shared" si="357"/>
        <v/>
      </c>
      <c r="H7621" s="6" t="str">
        <f t="shared" si="358"/>
        <v/>
      </c>
      <c r="I7621" s="3" t="str">
        <f t="shared" si="359"/>
        <v/>
      </c>
    </row>
    <row r="7622" spans="6:9" x14ac:dyDescent="0.25">
      <c r="F7622" s="6" t="str">
        <f>IF($A7622="","",$E7622-_xlfn.MAXIFS($E$2:$E7621,$C$2:$C7621,$C7622,$A$2:$A7621,$A7622))</f>
        <v/>
      </c>
      <c r="G7622" s="6" t="str">
        <f t="shared" si="357"/>
        <v/>
      </c>
      <c r="H7622" s="6" t="str">
        <f t="shared" si="358"/>
        <v/>
      </c>
      <c r="I7622" s="3" t="str">
        <f t="shared" si="359"/>
        <v/>
      </c>
    </row>
    <row r="7623" spans="6:9" x14ac:dyDescent="0.25">
      <c r="F7623" s="6" t="str">
        <f>IF($A7623="","",$E7623-_xlfn.MAXIFS($E$2:$E7622,$C$2:$C7622,$C7623,$A$2:$A7622,$A7623))</f>
        <v/>
      </c>
      <c r="G7623" s="6" t="str">
        <f t="shared" si="357"/>
        <v/>
      </c>
      <c r="H7623" s="6" t="str">
        <f t="shared" si="358"/>
        <v/>
      </c>
      <c r="I7623" s="3" t="str">
        <f t="shared" si="359"/>
        <v/>
      </c>
    </row>
    <row r="7624" spans="6:9" x14ac:dyDescent="0.25">
      <c r="F7624" s="6" t="str">
        <f>IF($A7624="","",$E7624-_xlfn.MAXIFS($E$2:$E7623,$C$2:$C7623,$C7624,$A$2:$A7623,$A7624))</f>
        <v/>
      </c>
      <c r="G7624" s="6" t="str">
        <f t="shared" si="357"/>
        <v/>
      </c>
      <c r="H7624" s="6" t="str">
        <f t="shared" si="358"/>
        <v/>
      </c>
      <c r="I7624" s="3" t="str">
        <f t="shared" si="359"/>
        <v/>
      </c>
    </row>
    <row r="7625" spans="6:9" x14ac:dyDescent="0.25">
      <c r="F7625" s="6" t="str">
        <f>IF($A7625="","",$E7625-_xlfn.MAXIFS($E$2:$E7624,$C$2:$C7624,$C7625,$A$2:$A7624,$A7625))</f>
        <v/>
      </c>
      <c r="G7625" s="6" t="str">
        <f t="shared" ref="G7625:G7688" si="360">IF($A7625="","",HOUR($D7625))</f>
        <v/>
      </c>
      <c r="H7625" s="6" t="str">
        <f t="shared" ref="H7625:H7688" si="361">IF($A7625="","",MINUTE($D7625))</f>
        <v/>
      </c>
      <c r="I7625" s="3" t="str">
        <f t="shared" si="359"/>
        <v/>
      </c>
    </row>
    <row r="7626" spans="6:9" x14ac:dyDescent="0.25">
      <c r="F7626" s="6" t="str">
        <f>IF($A7626="","",$E7626-_xlfn.MAXIFS($E$2:$E7625,$C$2:$C7625,$C7626,$A$2:$A7625,$A7626))</f>
        <v/>
      </c>
      <c r="G7626" s="6" t="str">
        <f t="shared" si="360"/>
        <v/>
      </c>
      <c r="H7626" s="6" t="str">
        <f t="shared" si="361"/>
        <v/>
      </c>
      <c r="I7626" s="3" t="str">
        <f t="shared" ref="I7626:I7689" si="362">IF($F7626&lt;0,"ERROR","")</f>
        <v/>
      </c>
    </row>
    <row r="7627" spans="6:9" x14ac:dyDescent="0.25">
      <c r="F7627" s="6" t="str">
        <f>IF($A7627="","",$E7627-_xlfn.MAXIFS($E$2:$E7626,$C$2:$C7626,$C7627,$A$2:$A7626,$A7627))</f>
        <v/>
      </c>
      <c r="G7627" s="6" t="str">
        <f t="shared" si="360"/>
        <v/>
      </c>
      <c r="H7627" s="6" t="str">
        <f t="shared" si="361"/>
        <v/>
      </c>
      <c r="I7627" s="3" t="str">
        <f t="shared" si="362"/>
        <v/>
      </c>
    </row>
    <row r="7628" spans="6:9" x14ac:dyDescent="0.25">
      <c r="F7628" s="6" t="str">
        <f>IF($A7628="","",$E7628-_xlfn.MAXIFS($E$2:$E7627,$C$2:$C7627,$C7628,$A$2:$A7627,$A7628))</f>
        <v/>
      </c>
      <c r="G7628" s="6" t="str">
        <f t="shared" si="360"/>
        <v/>
      </c>
      <c r="H7628" s="6" t="str">
        <f t="shared" si="361"/>
        <v/>
      </c>
      <c r="I7628" s="3" t="str">
        <f t="shared" si="362"/>
        <v/>
      </c>
    </row>
    <row r="7629" spans="6:9" x14ac:dyDescent="0.25">
      <c r="F7629" s="6" t="str">
        <f>IF($A7629="","",$E7629-_xlfn.MAXIFS($E$2:$E7628,$C$2:$C7628,$C7629,$A$2:$A7628,$A7629))</f>
        <v/>
      </c>
      <c r="G7629" s="6" t="str">
        <f t="shared" si="360"/>
        <v/>
      </c>
      <c r="H7629" s="6" t="str">
        <f t="shared" si="361"/>
        <v/>
      </c>
      <c r="I7629" s="3" t="str">
        <f t="shared" si="362"/>
        <v/>
      </c>
    </row>
    <row r="7630" spans="6:9" x14ac:dyDescent="0.25">
      <c r="F7630" s="6" t="str">
        <f>IF($A7630="","",$E7630-_xlfn.MAXIFS($E$2:$E7629,$C$2:$C7629,$C7630,$A$2:$A7629,$A7630))</f>
        <v/>
      </c>
      <c r="G7630" s="6" t="str">
        <f t="shared" si="360"/>
        <v/>
      </c>
      <c r="H7630" s="6" t="str">
        <f t="shared" si="361"/>
        <v/>
      </c>
      <c r="I7630" s="3" t="str">
        <f t="shared" si="362"/>
        <v/>
      </c>
    </row>
    <row r="7631" spans="6:9" x14ac:dyDescent="0.25">
      <c r="F7631" s="6" t="str">
        <f>IF($A7631="","",$E7631-_xlfn.MAXIFS($E$2:$E7630,$C$2:$C7630,$C7631,$A$2:$A7630,$A7631))</f>
        <v/>
      </c>
      <c r="G7631" s="6" t="str">
        <f t="shared" si="360"/>
        <v/>
      </c>
      <c r="H7631" s="6" t="str">
        <f t="shared" si="361"/>
        <v/>
      </c>
      <c r="I7631" s="3" t="str">
        <f t="shared" si="362"/>
        <v/>
      </c>
    </row>
    <row r="7632" spans="6:9" x14ac:dyDescent="0.25">
      <c r="F7632" s="6" t="str">
        <f>IF($A7632="","",$E7632-_xlfn.MAXIFS($E$2:$E7631,$C$2:$C7631,$C7632,$A$2:$A7631,$A7632))</f>
        <v/>
      </c>
      <c r="G7632" s="6" t="str">
        <f t="shared" si="360"/>
        <v/>
      </c>
      <c r="H7632" s="6" t="str">
        <f t="shared" si="361"/>
        <v/>
      </c>
      <c r="I7632" s="3" t="str">
        <f t="shared" si="362"/>
        <v/>
      </c>
    </row>
    <row r="7633" spans="6:9" x14ac:dyDescent="0.25">
      <c r="F7633" s="6" t="str">
        <f>IF($A7633="","",$E7633-_xlfn.MAXIFS($E$2:$E7632,$C$2:$C7632,$C7633,$A$2:$A7632,$A7633))</f>
        <v/>
      </c>
      <c r="G7633" s="6" t="str">
        <f t="shared" si="360"/>
        <v/>
      </c>
      <c r="H7633" s="6" t="str">
        <f t="shared" si="361"/>
        <v/>
      </c>
      <c r="I7633" s="3" t="str">
        <f t="shared" si="362"/>
        <v/>
      </c>
    </row>
    <row r="7634" spans="6:9" x14ac:dyDescent="0.25">
      <c r="F7634" s="6" t="str">
        <f>IF($A7634="","",$E7634-_xlfn.MAXIFS($E$2:$E7633,$C$2:$C7633,$C7634,$A$2:$A7633,$A7634))</f>
        <v/>
      </c>
      <c r="G7634" s="6" t="str">
        <f t="shared" si="360"/>
        <v/>
      </c>
      <c r="H7634" s="6" t="str">
        <f t="shared" si="361"/>
        <v/>
      </c>
      <c r="I7634" s="3" t="str">
        <f t="shared" si="362"/>
        <v/>
      </c>
    </row>
    <row r="7635" spans="6:9" x14ac:dyDescent="0.25">
      <c r="F7635" s="6" t="str">
        <f>IF($A7635="","",$E7635-_xlfn.MAXIFS($E$2:$E7634,$C$2:$C7634,$C7635,$A$2:$A7634,$A7635))</f>
        <v/>
      </c>
      <c r="G7635" s="6" t="str">
        <f t="shared" si="360"/>
        <v/>
      </c>
      <c r="H7635" s="6" t="str">
        <f t="shared" si="361"/>
        <v/>
      </c>
      <c r="I7635" s="3" t="str">
        <f t="shared" si="362"/>
        <v/>
      </c>
    </row>
    <row r="7636" spans="6:9" x14ac:dyDescent="0.25">
      <c r="F7636" s="6" t="str">
        <f>IF($A7636="","",$E7636-_xlfn.MAXIFS($E$2:$E7635,$C$2:$C7635,$C7636,$A$2:$A7635,$A7636))</f>
        <v/>
      </c>
      <c r="G7636" s="6" t="str">
        <f t="shared" si="360"/>
        <v/>
      </c>
      <c r="H7636" s="6" t="str">
        <f t="shared" si="361"/>
        <v/>
      </c>
      <c r="I7636" s="3" t="str">
        <f t="shared" si="362"/>
        <v/>
      </c>
    </row>
    <row r="7637" spans="6:9" x14ac:dyDescent="0.25">
      <c r="F7637" s="6" t="str">
        <f>IF($A7637="","",$E7637-_xlfn.MAXIFS($E$2:$E7636,$C$2:$C7636,$C7637,$A$2:$A7636,$A7637))</f>
        <v/>
      </c>
      <c r="G7637" s="6" t="str">
        <f t="shared" si="360"/>
        <v/>
      </c>
      <c r="H7637" s="6" t="str">
        <f t="shared" si="361"/>
        <v/>
      </c>
      <c r="I7637" s="3" t="str">
        <f t="shared" si="362"/>
        <v/>
      </c>
    </row>
    <row r="7638" spans="6:9" x14ac:dyDescent="0.25">
      <c r="F7638" s="6" t="str">
        <f>IF($A7638="","",$E7638-_xlfn.MAXIFS($E$2:$E7637,$C$2:$C7637,$C7638,$A$2:$A7637,$A7638))</f>
        <v/>
      </c>
      <c r="G7638" s="6" t="str">
        <f t="shared" si="360"/>
        <v/>
      </c>
      <c r="H7638" s="6" t="str">
        <f t="shared" si="361"/>
        <v/>
      </c>
      <c r="I7638" s="3" t="str">
        <f t="shared" si="362"/>
        <v/>
      </c>
    </row>
    <row r="7639" spans="6:9" x14ac:dyDescent="0.25">
      <c r="F7639" s="6" t="str">
        <f>IF($A7639="","",$E7639-_xlfn.MAXIFS($E$2:$E7638,$C$2:$C7638,$C7639,$A$2:$A7638,$A7639))</f>
        <v/>
      </c>
      <c r="G7639" s="6" t="str">
        <f t="shared" si="360"/>
        <v/>
      </c>
      <c r="H7639" s="6" t="str">
        <f t="shared" si="361"/>
        <v/>
      </c>
      <c r="I7639" s="3" t="str">
        <f t="shared" si="362"/>
        <v/>
      </c>
    </row>
    <row r="7640" spans="6:9" x14ac:dyDescent="0.25">
      <c r="F7640" s="6" t="str">
        <f>IF($A7640="","",$E7640-_xlfn.MAXIFS($E$2:$E7639,$C$2:$C7639,$C7640,$A$2:$A7639,$A7640))</f>
        <v/>
      </c>
      <c r="G7640" s="6" t="str">
        <f t="shared" si="360"/>
        <v/>
      </c>
      <c r="H7640" s="6" t="str">
        <f t="shared" si="361"/>
        <v/>
      </c>
      <c r="I7640" s="3" t="str">
        <f t="shared" si="362"/>
        <v/>
      </c>
    </row>
    <row r="7641" spans="6:9" x14ac:dyDescent="0.25">
      <c r="F7641" s="6" t="str">
        <f>IF($A7641="","",$E7641-_xlfn.MAXIFS($E$2:$E7640,$C$2:$C7640,$C7641,$A$2:$A7640,$A7641))</f>
        <v/>
      </c>
      <c r="G7641" s="6" t="str">
        <f t="shared" si="360"/>
        <v/>
      </c>
      <c r="H7641" s="6" t="str">
        <f t="shared" si="361"/>
        <v/>
      </c>
      <c r="I7641" s="3" t="str">
        <f t="shared" si="362"/>
        <v/>
      </c>
    </row>
    <row r="7642" spans="6:9" x14ac:dyDescent="0.25">
      <c r="F7642" s="6" t="str">
        <f>IF($A7642="","",$E7642-_xlfn.MAXIFS($E$2:$E7641,$C$2:$C7641,$C7642,$A$2:$A7641,$A7642))</f>
        <v/>
      </c>
      <c r="G7642" s="6" t="str">
        <f t="shared" si="360"/>
        <v/>
      </c>
      <c r="H7642" s="6" t="str">
        <f t="shared" si="361"/>
        <v/>
      </c>
      <c r="I7642" s="3" t="str">
        <f t="shared" si="362"/>
        <v/>
      </c>
    </row>
    <row r="7643" spans="6:9" x14ac:dyDescent="0.25">
      <c r="F7643" s="6" t="str">
        <f>IF($A7643="","",$E7643-_xlfn.MAXIFS($E$2:$E7642,$C$2:$C7642,$C7643,$A$2:$A7642,$A7643))</f>
        <v/>
      </c>
      <c r="G7643" s="6" t="str">
        <f t="shared" si="360"/>
        <v/>
      </c>
      <c r="H7643" s="6" t="str">
        <f t="shared" si="361"/>
        <v/>
      </c>
      <c r="I7643" s="3" t="str">
        <f t="shared" si="362"/>
        <v/>
      </c>
    </row>
    <row r="7644" spans="6:9" x14ac:dyDescent="0.25">
      <c r="F7644" s="6" t="str">
        <f>IF($A7644="","",$E7644-_xlfn.MAXIFS($E$2:$E7643,$C$2:$C7643,$C7644,$A$2:$A7643,$A7644))</f>
        <v/>
      </c>
      <c r="G7644" s="6" t="str">
        <f t="shared" si="360"/>
        <v/>
      </c>
      <c r="H7644" s="6" t="str">
        <f t="shared" si="361"/>
        <v/>
      </c>
      <c r="I7644" s="3" t="str">
        <f t="shared" si="362"/>
        <v/>
      </c>
    </row>
    <row r="7645" spans="6:9" x14ac:dyDescent="0.25">
      <c r="F7645" s="6" t="str">
        <f>IF($A7645="","",$E7645-_xlfn.MAXIFS($E$2:$E7644,$C$2:$C7644,$C7645,$A$2:$A7644,$A7645))</f>
        <v/>
      </c>
      <c r="G7645" s="6" t="str">
        <f t="shared" si="360"/>
        <v/>
      </c>
      <c r="H7645" s="6" t="str">
        <f t="shared" si="361"/>
        <v/>
      </c>
      <c r="I7645" s="3" t="str">
        <f t="shared" si="362"/>
        <v/>
      </c>
    </row>
    <row r="7646" spans="6:9" x14ac:dyDescent="0.25">
      <c r="F7646" s="6" t="str">
        <f>IF($A7646="","",$E7646-_xlfn.MAXIFS($E$2:$E7645,$C$2:$C7645,$C7646,$A$2:$A7645,$A7646))</f>
        <v/>
      </c>
      <c r="G7646" s="6" t="str">
        <f t="shared" si="360"/>
        <v/>
      </c>
      <c r="H7646" s="6" t="str">
        <f t="shared" si="361"/>
        <v/>
      </c>
      <c r="I7646" s="3" t="str">
        <f t="shared" si="362"/>
        <v/>
      </c>
    </row>
    <row r="7647" spans="6:9" x14ac:dyDescent="0.25">
      <c r="F7647" s="6" t="str">
        <f>IF($A7647="","",$E7647-_xlfn.MAXIFS($E$2:$E7646,$C$2:$C7646,$C7647,$A$2:$A7646,$A7647))</f>
        <v/>
      </c>
      <c r="G7647" s="6" t="str">
        <f t="shared" si="360"/>
        <v/>
      </c>
      <c r="H7647" s="6" t="str">
        <f t="shared" si="361"/>
        <v/>
      </c>
      <c r="I7647" s="3" t="str">
        <f t="shared" si="362"/>
        <v/>
      </c>
    </row>
    <row r="7648" spans="6:9" x14ac:dyDescent="0.25">
      <c r="F7648" s="6" t="str">
        <f>IF($A7648="","",$E7648-_xlfn.MAXIFS($E$2:$E7647,$C$2:$C7647,$C7648,$A$2:$A7647,$A7648))</f>
        <v/>
      </c>
      <c r="G7648" s="6" t="str">
        <f t="shared" si="360"/>
        <v/>
      </c>
      <c r="H7648" s="6" t="str">
        <f t="shared" si="361"/>
        <v/>
      </c>
      <c r="I7648" s="3" t="str">
        <f t="shared" si="362"/>
        <v/>
      </c>
    </row>
    <row r="7649" spans="6:9" x14ac:dyDescent="0.25">
      <c r="F7649" s="6" t="str">
        <f>IF($A7649="","",$E7649-_xlfn.MAXIFS($E$2:$E7648,$C$2:$C7648,$C7649,$A$2:$A7648,$A7649))</f>
        <v/>
      </c>
      <c r="G7649" s="6" t="str">
        <f t="shared" si="360"/>
        <v/>
      </c>
      <c r="H7649" s="6" t="str">
        <f t="shared" si="361"/>
        <v/>
      </c>
      <c r="I7649" s="3" t="str">
        <f t="shared" si="362"/>
        <v/>
      </c>
    </row>
    <row r="7650" spans="6:9" x14ac:dyDescent="0.25">
      <c r="F7650" s="6" t="str">
        <f>IF($A7650="","",$E7650-_xlfn.MAXIFS($E$2:$E7649,$C$2:$C7649,$C7650,$A$2:$A7649,$A7650))</f>
        <v/>
      </c>
      <c r="G7650" s="6" t="str">
        <f t="shared" si="360"/>
        <v/>
      </c>
      <c r="H7650" s="6" t="str">
        <f t="shared" si="361"/>
        <v/>
      </c>
      <c r="I7650" s="3" t="str">
        <f t="shared" si="362"/>
        <v/>
      </c>
    </row>
    <row r="7651" spans="6:9" x14ac:dyDescent="0.25">
      <c r="F7651" s="6" t="str">
        <f>IF($A7651="","",$E7651-_xlfn.MAXIFS($E$2:$E7650,$C$2:$C7650,$C7651,$A$2:$A7650,$A7651))</f>
        <v/>
      </c>
      <c r="G7651" s="6" t="str">
        <f t="shared" si="360"/>
        <v/>
      </c>
      <c r="H7651" s="6" t="str">
        <f t="shared" si="361"/>
        <v/>
      </c>
      <c r="I7651" s="3" t="str">
        <f t="shared" si="362"/>
        <v/>
      </c>
    </row>
    <row r="7652" spans="6:9" x14ac:dyDescent="0.25">
      <c r="F7652" s="6" t="str">
        <f>IF($A7652="","",$E7652-_xlfn.MAXIFS($E$2:$E7651,$C$2:$C7651,$C7652,$A$2:$A7651,$A7652))</f>
        <v/>
      </c>
      <c r="G7652" s="6" t="str">
        <f t="shared" si="360"/>
        <v/>
      </c>
      <c r="H7652" s="6" t="str">
        <f t="shared" si="361"/>
        <v/>
      </c>
      <c r="I7652" s="3" t="str">
        <f t="shared" si="362"/>
        <v/>
      </c>
    </row>
    <row r="7653" spans="6:9" x14ac:dyDescent="0.25">
      <c r="F7653" s="6" t="str">
        <f>IF($A7653="","",$E7653-_xlfn.MAXIFS($E$2:$E7652,$C$2:$C7652,$C7653,$A$2:$A7652,$A7653))</f>
        <v/>
      </c>
      <c r="G7653" s="6" t="str">
        <f t="shared" si="360"/>
        <v/>
      </c>
      <c r="H7653" s="6" t="str">
        <f t="shared" si="361"/>
        <v/>
      </c>
      <c r="I7653" s="3" t="str">
        <f t="shared" si="362"/>
        <v/>
      </c>
    </row>
    <row r="7654" spans="6:9" x14ac:dyDescent="0.25">
      <c r="F7654" s="6" t="str">
        <f>IF($A7654="","",$E7654-_xlfn.MAXIFS($E$2:$E7653,$C$2:$C7653,$C7654,$A$2:$A7653,$A7654))</f>
        <v/>
      </c>
      <c r="G7654" s="6" t="str">
        <f t="shared" si="360"/>
        <v/>
      </c>
      <c r="H7654" s="6" t="str">
        <f t="shared" si="361"/>
        <v/>
      </c>
      <c r="I7654" s="3" t="str">
        <f t="shared" si="362"/>
        <v/>
      </c>
    </row>
    <row r="7655" spans="6:9" x14ac:dyDescent="0.25">
      <c r="F7655" s="6" t="str">
        <f>IF($A7655="","",$E7655-_xlfn.MAXIFS($E$2:$E7654,$C$2:$C7654,$C7655,$A$2:$A7654,$A7655))</f>
        <v/>
      </c>
      <c r="G7655" s="6" t="str">
        <f t="shared" si="360"/>
        <v/>
      </c>
      <c r="H7655" s="6" t="str">
        <f t="shared" si="361"/>
        <v/>
      </c>
      <c r="I7655" s="3" t="str">
        <f t="shared" si="362"/>
        <v/>
      </c>
    </row>
    <row r="7656" spans="6:9" x14ac:dyDescent="0.25">
      <c r="F7656" s="6" t="str">
        <f>IF($A7656="","",$E7656-_xlfn.MAXIFS($E$2:$E7655,$C$2:$C7655,$C7656,$A$2:$A7655,$A7656))</f>
        <v/>
      </c>
      <c r="G7656" s="6" t="str">
        <f t="shared" si="360"/>
        <v/>
      </c>
      <c r="H7656" s="6" t="str">
        <f t="shared" si="361"/>
        <v/>
      </c>
      <c r="I7656" s="3" t="str">
        <f t="shared" si="362"/>
        <v/>
      </c>
    </row>
    <row r="7657" spans="6:9" x14ac:dyDescent="0.25">
      <c r="F7657" s="6" t="str">
        <f>IF($A7657="","",$E7657-_xlfn.MAXIFS($E$2:$E7656,$C$2:$C7656,$C7657,$A$2:$A7656,$A7657))</f>
        <v/>
      </c>
      <c r="G7657" s="6" t="str">
        <f t="shared" si="360"/>
        <v/>
      </c>
      <c r="H7657" s="6" t="str">
        <f t="shared" si="361"/>
        <v/>
      </c>
      <c r="I7657" s="3" t="str">
        <f t="shared" si="362"/>
        <v/>
      </c>
    </row>
    <row r="7658" spans="6:9" x14ac:dyDescent="0.25">
      <c r="F7658" s="6" t="str">
        <f>IF($A7658="","",$E7658-_xlfn.MAXIFS($E$2:$E7657,$C$2:$C7657,$C7658,$A$2:$A7657,$A7658))</f>
        <v/>
      </c>
      <c r="G7658" s="6" t="str">
        <f t="shared" si="360"/>
        <v/>
      </c>
      <c r="H7658" s="6" t="str">
        <f t="shared" si="361"/>
        <v/>
      </c>
      <c r="I7658" s="3" t="str">
        <f t="shared" si="362"/>
        <v/>
      </c>
    </row>
    <row r="7659" spans="6:9" x14ac:dyDescent="0.25">
      <c r="F7659" s="6" t="str">
        <f>IF($A7659="","",$E7659-_xlfn.MAXIFS($E$2:$E7658,$C$2:$C7658,$C7659,$A$2:$A7658,$A7659))</f>
        <v/>
      </c>
      <c r="G7659" s="6" t="str">
        <f t="shared" si="360"/>
        <v/>
      </c>
      <c r="H7659" s="6" t="str">
        <f t="shared" si="361"/>
        <v/>
      </c>
      <c r="I7659" s="3" t="str">
        <f t="shared" si="362"/>
        <v/>
      </c>
    </row>
    <row r="7660" spans="6:9" x14ac:dyDescent="0.25">
      <c r="F7660" s="6" t="str">
        <f>IF($A7660="","",$E7660-_xlfn.MAXIFS($E$2:$E7659,$C$2:$C7659,$C7660,$A$2:$A7659,$A7660))</f>
        <v/>
      </c>
      <c r="G7660" s="6" t="str">
        <f t="shared" si="360"/>
        <v/>
      </c>
      <c r="H7660" s="6" t="str">
        <f t="shared" si="361"/>
        <v/>
      </c>
      <c r="I7660" s="3" t="str">
        <f t="shared" si="362"/>
        <v/>
      </c>
    </row>
    <row r="7661" spans="6:9" x14ac:dyDescent="0.25">
      <c r="F7661" s="6" t="str">
        <f>IF($A7661="","",$E7661-_xlfn.MAXIFS($E$2:$E7660,$C$2:$C7660,$C7661,$A$2:$A7660,$A7661))</f>
        <v/>
      </c>
      <c r="G7661" s="6" t="str">
        <f t="shared" si="360"/>
        <v/>
      </c>
      <c r="H7661" s="6" t="str">
        <f t="shared" si="361"/>
        <v/>
      </c>
      <c r="I7661" s="3" t="str">
        <f t="shared" si="362"/>
        <v/>
      </c>
    </row>
    <row r="7662" spans="6:9" x14ac:dyDescent="0.25">
      <c r="F7662" s="6" t="str">
        <f>IF($A7662="","",$E7662-_xlfn.MAXIFS($E$2:$E7661,$C$2:$C7661,$C7662,$A$2:$A7661,$A7662))</f>
        <v/>
      </c>
      <c r="G7662" s="6" t="str">
        <f t="shared" si="360"/>
        <v/>
      </c>
      <c r="H7662" s="6" t="str">
        <f t="shared" si="361"/>
        <v/>
      </c>
      <c r="I7662" s="3" t="str">
        <f t="shared" si="362"/>
        <v/>
      </c>
    </row>
    <row r="7663" spans="6:9" x14ac:dyDescent="0.25">
      <c r="F7663" s="6" t="str">
        <f>IF($A7663="","",$E7663-_xlfn.MAXIFS($E$2:$E7662,$C$2:$C7662,$C7663,$A$2:$A7662,$A7663))</f>
        <v/>
      </c>
      <c r="G7663" s="6" t="str">
        <f t="shared" si="360"/>
        <v/>
      </c>
      <c r="H7663" s="6" t="str">
        <f t="shared" si="361"/>
        <v/>
      </c>
      <c r="I7663" s="3" t="str">
        <f t="shared" si="362"/>
        <v/>
      </c>
    </row>
    <row r="7664" spans="6:9" x14ac:dyDescent="0.25">
      <c r="F7664" s="6" t="str">
        <f>IF($A7664="","",$E7664-_xlfn.MAXIFS($E$2:$E7663,$C$2:$C7663,$C7664,$A$2:$A7663,$A7664))</f>
        <v/>
      </c>
      <c r="G7664" s="6" t="str">
        <f t="shared" si="360"/>
        <v/>
      </c>
      <c r="H7664" s="6" t="str">
        <f t="shared" si="361"/>
        <v/>
      </c>
      <c r="I7664" s="3" t="str">
        <f t="shared" si="362"/>
        <v/>
      </c>
    </row>
    <row r="7665" spans="6:9" x14ac:dyDescent="0.25">
      <c r="F7665" s="6" t="str">
        <f>IF($A7665="","",$E7665-_xlfn.MAXIFS($E$2:$E7664,$C$2:$C7664,$C7665,$A$2:$A7664,$A7665))</f>
        <v/>
      </c>
      <c r="G7665" s="6" t="str">
        <f t="shared" si="360"/>
        <v/>
      </c>
      <c r="H7665" s="6" t="str">
        <f t="shared" si="361"/>
        <v/>
      </c>
      <c r="I7665" s="3" t="str">
        <f t="shared" si="362"/>
        <v/>
      </c>
    </row>
    <row r="7666" spans="6:9" x14ac:dyDescent="0.25">
      <c r="F7666" s="6" t="str">
        <f>IF($A7666="","",$E7666-_xlfn.MAXIFS($E$2:$E7665,$C$2:$C7665,$C7666,$A$2:$A7665,$A7666))</f>
        <v/>
      </c>
      <c r="G7666" s="6" t="str">
        <f t="shared" si="360"/>
        <v/>
      </c>
      <c r="H7666" s="6" t="str">
        <f t="shared" si="361"/>
        <v/>
      </c>
      <c r="I7666" s="3" t="str">
        <f t="shared" si="362"/>
        <v/>
      </c>
    </row>
    <row r="7667" spans="6:9" x14ac:dyDescent="0.25">
      <c r="F7667" s="6" t="str">
        <f>IF($A7667="","",$E7667-_xlfn.MAXIFS($E$2:$E7666,$C$2:$C7666,$C7667,$A$2:$A7666,$A7667))</f>
        <v/>
      </c>
      <c r="G7667" s="6" t="str">
        <f t="shared" si="360"/>
        <v/>
      </c>
      <c r="H7667" s="6" t="str">
        <f t="shared" si="361"/>
        <v/>
      </c>
      <c r="I7667" s="3" t="str">
        <f t="shared" si="362"/>
        <v/>
      </c>
    </row>
    <row r="7668" spans="6:9" x14ac:dyDescent="0.25">
      <c r="F7668" s="6" t="str">
        <f>IF($A7668="","",$E7668-_xlfn.MAXIFS($E$2:$E7667,$C$2:$C7667,$C7668,$A$2:$A7667,$A7668))</f>
        <v/>
      </c>
      <c r="G7668" s="6" t="str">
        <f t="shared" si="360"/>
        <v/>
      </c>
      <c r="H7668" s="6" t="str">
        <f t="shared" si="361"/>
        <v/>
      </c>
      <c r="I7668" s="3" t="str">
        <f t="shared" si="362"/>
        <v/>
      </c>
    </row>
    <row r="7669" spans="6:9" x14ac:dyDescent="0.25">
      <c r="F7669" s="6" t="str">
        <f>IF($A7669="","",$E7669-_xlfn.MAXIFS($E$2:$E7668,$C$2:$C7668,$C7669,$A$2:$A7668,$A7669))</f>
        <v/>
      </c>
      <c r="G7669" s="6" t="str">
        <f t="shared" si="360"/>
        <v/>
      </c>
      <c r="H7669" s="6" t="str">
        <f t="shared" si="361"/>
        <v/>
      </c>
      <c r="I7669" s="3" t="str">
        <f t="shared" si="362"/>
        <v/>
      </c>
    </row>
    <row r="7670" spans="6:9" x14ac:dyDescent="0.25">
      <c r="F7670" s="6" t="str">
        <f>IF($A7670="","",$E7670-_xlfn.MAXIFS($E$2:$E7669,$C$2:$C7669,$C7670,$A$2:$A7669,$A7670))</f>
        <v/>
      </c>
      <c r="G7670" s="6" t="str">
        <f t="shared" si="360"/>
        <v/>
      </c>
      <c r="H7670" s="6" t="str">
        <f t="shared" si="361"/>
        <v/>
      </c>
      <c r="I7670" s="3" t="str">
        <f t="shared" si="362"/>
        <v/>
      </c>
    </row>
    <row r="7671" spans="6:9" x14ac:dyDescent="0.25">
      <c r="F7671" s="6" t="str">
        <f>IF($A7671="","",$E7671-_xlfn.MAXIFS($E$2:$E7670,$C$2:$C7670,$C7671,$A$2:$A7670,$A7671))</f>
        <v/>
      </c>
      <c r="G7671" s="6" t="str">
        <f t="shared" si="360"/>
        <v/>
      </c>
      <c r="H7671" s="6" t="str">
        <f t="shared" si="361"/>
        <v/>
      </c>
      <c r="I7671" s="3" t="str">
        <f t="shared" si="362"/>
        <v/>
      </c>
    </row>
    <row r="7672" spans="6:9" x14ac:dyDescent="0.25">
      <c r="F7672" s="6" t="str">
        <f>IF($A7672="","",$E7672-_xlfn.MAXIFS($E$2:$E7671,$C$2:$C7671,$C7672,$A$2:$A7671,$A7672))</f>
        <v/>
      </c>
      <c r="G7672" s="6" t="str">
        <f t="shared" si="360"/>
        <v/>
      </c>
      <c r="H7672" s="6" t="str">
        <f t="shared" si="361"/>
        <v/>
      </c>
      <c r="I7672" s="3" t="str">
        <f t="shared" si="362"/>
        <v/>
      </c>
    </row>
    <row r="7673" spans="6:9" x14ac:dyDescent="0.25">
      <c r="F7673" s="6" t="str">
        <f>IF($A7673="","",$E7673-_xlfn.MAXIFS($E$2:$E7672,$C$2:$C7672,$C7673,$A$2:$A7672,$A7673))</f>
        <v/>
      </c>
      <c r="G7673" s="6" t="str">
        <f t="shared" si="360"/>
        <v/>
      </c>
      <c r="H7673" s="6" t="str">
        <f t="shared" si="361"/>
        <v/>
      </c>
      <c r="I7673" s="3" t="str">
        <f t="shared" si="362"/>
        <v/>
      </c>
    </row>
    <row r="7674" spans="6:9" x14ac:dyDescent="0.25">
      <c r="F7674" s="6" t="str">
        <f>IF($A7674="","",$E7674-_xlfn.MAXIFS($E$2:$E7673,$C$2:$C7673,$C7674,$A$2:$A7673,$A7674))</f>
        <v/>
      </c>
      <c r="G7674" s="6" t="str">
        <f t="shared" si="360"/>
        <v/>
      </c>
      <c r="H7674" s="6" t="str">
        <f t="shared" si="361"/>
        <v/>
      </c>
      <c r="I7674" s="3" t="str">
        <f t="shared" si="362"/>
        <v/>
      </c>
    </row>
    <row r="7675" spans="6:9" x14ac:dyDescent="0.25">
      <c r="F7675" s="6" t="str">
        <f>IF($A7675="","",$E7675-_xlfn.MAXIFS($E$2:$E7674,$C$2:$C7674,$C7675,$A$2:$A7674,$A7675))</f>
        <v/>
      </c>
      <c r="G7675" s="6" t="str">
        <f t="shared" si="360"/>
        <v/>
      </c>
      <c r="H7675" s="6" t="str">
        <f t="shared" si="361"/>
        <v/>
      </c>
      <c r="I7675" s="3" t="str">
        <f t="shared" si="362"/>
        <v/>
      </c>
    </row>
    <row r="7676" spans="6:9" x14ac:dyDescent="0.25">
      <c r="F7676" s="6" t="str">
        <f>IF($A7676="","",$E7676-_xlfn.MAXIFS($E$2:$E7675,$C$2:$C7675,$C7676,$A$2:$A7675,$A7676))</f>
        <v/>
      </c>
      <c r="G7676" s="6" t="str">
        <f t="shared" si="360"/>
        <v/>
      </c>
      <c r="H7676" s="6" t="str">
        <f t="shared" si="361"/>
        <v/>
      </c>
      <c r="I7676" s="3" t="str">
        <f t="shared" si="362"/>
        <v/>
      </c>
    </row>
    <row r="7677" spans="6:9" x14ac:dyDescent="0.25">
      <c r="F7677" s="6" t="str">
        <f>IF($A7677="","",$E7677-_xlfn.MAXIFS($E$2:$E7676,$C$2:$C7676,$C7677,$A$2:$A7676,$A7677))</f>
        <v/>
      </c>
      <c r="G7677" s="6" t="str">
        <f t="shared" si="360"/>
        <v/>
      </c>
      <c r="H7677" s="6" t="str">
        <f t="shared" si="361"/>
        <v/>
      </c>
      <c r="I7677" s="3" t="str">
        <f t="shared" si="362"/>
        <v/>
      </c>
    </row>
    <row r="7678" spans="6:9" x14ac:dyDescent="0.25">
      <c r="F7678" s="6" t="str">
        <f>IF($A7678="","",$E7678-_xlfn.MAXIFS($E$2:$E7677,$C$2:$C7677,$C7678,$A$2:$A7677,$A7678))</f>
        <v/>
      </c>
      <c r="G7678" s="6" t="str">
        <f t="shared" si="360"/>
        <v/>
      </c>
      <c r="H7678" s="6" t="str">
        <f t="shared" si="361"/>
        <v/>
      </c>
      <c r="I7678" s="3" t="str">
        <f t="shared" si="362"/>
        <v/>
      </c>
    </row>
    <row r="7679" spans="6:9" x14ac:dyDescent="0.25">
      <c r="F7679" s="6" t="str">
        <f>IF($A7679="","",$E7679-_xlfn.MAXIFS($E$2:$E7678,$C$2:$C7678,$C7679,$A$2:$A7678,$A7679))</f>
        <v/>
      </c>
      <c r="G7679" s="6" t="str">
        <f t="shared" si="360"/>
        <v/>
      </c>
      <c r="H7679" s="6" t="str">
        <f t="shared" si="361"/>
        <v/>
      </c>
      <c r="I7679" s="3" t="str">
        <f t="shared" si="362"/>
        <v/>
      </c>
    </row>
    <row r="7680" spans="6:9" x14ac:dyDescent="0.25">
      <c r="F7680" s="6" t="str">
        <f>IF($A7680="","",$E7680-_xlfn.MAXIFS($E$2:$E7679,$C$2:$C7679,$C7680,$A$2:$A7679,$A7680))</f>
        <v/>
      </c>
      <c r="G7680" s="6" t="str">
        <f t="shared" si="360"/>
        <v/>
      </c>
      <c r="H7680" s="6" t="str">
        <f t="shared" si="361"/>
        <v/>
      </c>
      <c r="I7680" s="3" t="str">
        <f t="shared" si="362"/>
        <v/>
      </c>
    </row>
    <row r="7681" spans="6:9" x14ac:dyDescent="0.25">
      <c r="F7681" s="6" t="str">
        <f>IF($A7681="","",$E7681-_xlfn.MAXIFS($E$2:$E7680,$C$2:$C7680,$C7681,$A$2:$A7680,$A7681))</f>
        <v/>
      </c>
      <c r="G7681" s="6" t="str">
        <f t="shared" si="360"/>
        <v/>
      </c>
      <c r="H7681" s="6" t="str">
        <f t="shared" si="361"/>
        <v/>
      </c>
      <c r="I7681" s="3" t="str">
        <f t="shared" si="362"/>
        <v/>
      </c>
    </row>
    <row r="7682" spans="6:9" x14ac:dyDescent="0.25">
      <c r="F7682" s="6" t="str">
        <f>IF($A7682="","",$E7682-_xlfn.MAXIFS($E$2:$E7681,$C$2:$C7681,$C7682,$A$2:$A7681,$A7682))</f>
        <v/>
      </c>
      <c r="G7682" s="6" t="str">
        <f t="shared" si="360"/>
        <v/>
      </c>
      <c r="H7682" s="6" t="str">
        <f t="shared" si="361"/>
        <v/>
      </c>
      <c r="I7682" s="3" t="str">
        <f t="shared" si="362"/>
        <v/>
      </c>
    </row>
    <row r="7683" spans="6:9" x14ac:dyDescent="0.25">
      <c r="F7683" s="6" t="str">
        <f>IF($A7683="","",$E7683-_xlfn.MAXIFS($E$2:$E7682,$C$2:$C7682,$C7683,$A$2:$A7682,$A7683))</f>
        <v/>
      </c>
      <c r="G7683" s="6" t="str">
        <f t="shared" si="360"/>
        <v/>
      </c>
      <c r="H7683" s="6" t="str">
        <f t="shared" si="361"/>
        <v/>
      </c>
      <c r="I7683" s="3" t="str">
        <f t="shared" si="362"/>
        <v/>
      </c>
    </row>
    <row r="7684" spans="6:9" x14ac:dyDescent="0.25">
      <c r="F7684" s="6" t="str">
        <f>IF($A7684="","",$E7684-_xlfn.MAXIFS($E$2:$E7683,$C$2:$C7683,$C7684,$A$2:$A7683,$A7684))</f>
        <v/>
      </c>
      <c r="G7684" s="6" t="str">
        <f t="shared" si="360"/>
        <v/>
      </c>
      <c r="H7684" s="6" t="str">
        <f t="shared" si="361"/>
        <v/>
      </c>
      <c r="I7684" s="3" t="str">
        <f t="shared" si="362"/>
        <v/>
      </c>
    </row>
    <row r="7685" spans="6:9" x14ac:dyDescent="0.25">
      <c r="F7685" s="6" t="str">
        <f>IF($A7685="","",$E7685-_xlfn.MAXIFS($E$2:$E7684,$C$2:$C7684,$C7685,$A$2:$A7684,$A7685))</f>
        <v/>
      </c>
      <c r="G7685" s="6" t="str">
        <f t="shared" si="360"/>
        <v/>
      </c>
      <c r="H7685" s="6" t="str">
        <f t="shared" si="361"/>
        <v/>
      </c>
      <c r="I7685" s="3" t="str">
        <f t="shared" si="362"/>
        <v/>
      </c>
    </row>
    <row r="7686" spans="6:9" x14ac:dyDescent="0.25">
      <c r="F7686" s="6" t="str">
        <f>IF($A7686="","",$E7686-_xlfn.MAXIFS($E$2:$E7685,$C$2:$C7685,$C7686,$A$2:$A7685,$A7686))</f>
        <v/>
      </c>
      <c r="G7686" s="6" t="str">
        <f t="shared" si="360"/>
        <v/>
      </c>
      <c r="H7686" s="6" t="str">
        <f t="shared" si="361"/>
        <v/>
      </c>
      <c r="I7686" s="3" t="str">
        <f t="shared" si="362"/>
        <v/>
      </c>
    </row>
    <row r="7687" spans="6:9" x14ac:dyDescent="0.25">
      <c r="F7687" s="6" t="str">
        <f>IF($A7687="","",$E7687-_xlfn.MAXIFS($E$2:$E7686,$C$2:$C7686,$C7687,$A$2:$A7686,$A7687))</f>
        <v/>
      </c>
      <c r="G7687" s="6" t="str">
        <f t="shared" si="360"/>
        <v/>
      </c>
      <c r="H7687" s="6" t="str">
        <f t="shared" si="361"/>
        <v/>
      </c>
      <c r="I7687" s="3" t="str">
        <f t="shared" si="362"/>
        <v/>
      </c>
    </row>
    <row r="7688" spans="6:9" x14ac:dyDescent="0.25">
      <c r="F7688" s="6" t="str">
        <f>IF($A7688="","",$E7688-_xlfn.MAXIFS($E$2:$E7687,$C$2:$C7687,$C7688,$A$2:$A7687,$A7688))</f>
        <v/>
      </c>
      <c r="G7688" s="6" t="str">
        <f t="shared" si="360"/>
        <v/>
      </c>
      <c r="H7688" s="6" t="str">
        <f t="shared" si="361"/>
        <v/>
      </c>
      <c r="I7688" s="3" t="str">
        <f t="shared" si="362"/>
        <v/>
      </c>
    </row>
    <row r="7689" spans="6:9" x14ac:dyDescent="0.25">
      <c r="F7689" s="6" t="str">
        <f>IF($A7689="","",$E7689-_xlfn.MAXIFS($E$2:$E7688,$C$2:$C7688,$C7689,$A$2:$A7688,$A7689))</f>
        <v/>
      </c>
      <c r="G7689" s="6" t="str">
        <f t="shared" ref="G7689:G7752" si="363">IF($A7689="","",HOUR($D7689))</f>
        <v/>
      </c>
      <c r="H7689" s="6" t="str">
        <f t="shared" ref="H7689:H7752" si="364">IF($A7689="","",MINUTE($D7689))</f>
        <v/>
      </c>
      <c r="I7689" s="3" t="str">
        <f t="shared" si="362"/>
        <v/>
      </c>
    </row>
    <row r="7690" spans="6:9" x14ac:dyDescent="0.25">
      <c r="F7690" s="6" t="str">
        <f>IF($A7690="","",$E7690-_xlfn.MAXIFS($E$2:$E7689,$C$2:$C7689,$C7690,$A$2:$A7689,$A7690))</f>
        <v/>
      </c>
      <c r="G7690" s="6" t="str">
        <f t="shared" si="363"/>
        <v/>
      </c>
      <c r="H7690" s="6" t="str">
        <f t="shared" si="364"/>
        <v/>
      </c>
      <c r="I7690" s="3" t="str">
        <f t="shared" ref="I7690:I7753" si="365">IF($F7690&lt;0,"ERROR","")</f>
        <v/>
      </c>
    </row>
    <row r="7691" spans="6:9" x14ac:dyDescent="0.25">
      <c r="F7691" s="6" t="str">
        <f>IF($A7691="","",$E7691-_xlfn.MAXIFS($E$2:$E7690,$C$2:$C7690,$C7691,$A$2:$A7690,$A7691))</f>
        <v/>
      </c>
      <c r="G7691" s="6" t="str">
        <f t="shared" si="363"/>
        <v/>
      </c>
      <c r="H7691" s="6" t="str">
        <f t="shared" si="364"/>
        <v/>
      </c>
      <c r="I7691" s="3" t="str">
        <f t="shared" si="365"/>
        <v/>
      </c>
    </row>
    <row r="7692" spans="6:9" x14ac:dyDescent="0.25">
      <c r="F7692" s="6" t="str">
        <f>IF($A7692="","",$E7692-_xlfn.MAXIFS($E$2:$E7691,$C$2:$C7691,$C7692,$A$2:$A7691,$A7692))</f>
        <v/>
      </c>
      <c r="G7692" s="6" t="str">
        <f t="shared" si="363"/>
        <v/>
      </c>
      <c r="H7692" s="6" t="str">
        <f t="shared" si="364"/>
        <v/>
      </c>
      <c r="I7692" s="3" t="str">
        <f t="shared" si="365"/>
        <v/>
      </c>
    </row>
    <row r="7693" spans="6:9" x14ac:dyDescent="0.25">
      <c r="F7693" s="6" t="str">
        <f>IF($A7693="","",$E7693-_xlfn.MAXIFS($E$2:$E7692,$C$2:$C7692,$C7693,$A$2:$A7692,$A7693))</f>
        <v/>
      </c>
      <c r="G7693" s="6" t="str">
        <f t="shared" si="363"/>
        <v/>
      </c>
      <c r="H7693" s="6" t="str">
        <f t="shared" si="364"/>
        <v/>
      </c>
      <c r="I7693" s="3" t="str">
        <f t="shared" si="365"/>
        <v/>
      </c>
    </row>
    <row r="7694" spans="6:9" x14ac:dyDescent="0.25">
      <c r="F7694" s="6" t="str">
        <f>IF($A7694="","",$E7694-_xlfn.MAXIFS($E$2:$E7693,$C$2:$C7693,$C7694,$A$2:$A7693,$A7694))</f>
        <v/>
      </c>
      <c r="G7694" s="6" t="str">
        <f t="shared" si="363"/>
        <v/>
      </c>
      <c r="H7694" s="6" t="str">
        <f t="shared" si="364"/>
        <v/>
      </c>
      <c r="I7694" s="3" t="str">
        <f t="shared" si="365"/>
        <v/>
      </c>
    </row>
    <row r="7695" spans="6:9" x14ac:dyDescent="0.25">
      <c r="F7695" s="6" t="str">
        <f>IF($A7695="","",$E7695-_xlfn.MAXIFS($E$2:$E7694,$C$2:$C7694,$C7695,$A$2:$A7694,$A7695))</f>
        <v/>
      </c>
      <c r="G7695" s="6" t="str">
        <f t="shared" si="363"/>
        <v/>
      </c>
      <c r="H7695" s="6" t="str">
        <f t="shared" si="364"/>
        <v/>
      </c>
      <c r="I7695" s="3" t="str">
        <f t="shared" si="365"/>
        <v/>
      </c>
    </row>
    <row r="7696" spans="6:9" x14ac:dyDescent="0.25">
      <c r="F7696" s="6" t="str">
        <f>IF($A7696="","",$E7696-_xlfn.MAXIFS($E$2:$E7695,$C$2:$C7695,$C7696,$A$2:$A7695,$A7696))</f>
        <v/>
      </c>
      <c r="G7696" s="6" t="str">
        <f t="shared" si="363"/>
        <v/>
      </c>
      <c r="H7696" s="6" t="str">
        <f t="shared" si="364"/>
        <v/>
      </c>
      <c r="I7696" s="3" t="str">
        <f t="shared" si="365"/>
        <v/>
      </c>
    </row>
    <row r="7697" spans="6:9" x14ac:dyDescent="0.25">
      <c r="F7697" s="6" t="str">
        <f>IF($A7697="","",$E7697-_xlfn.MAXIFS($E$2:$E7696,$C$2:$C7696,$C7697,$A$2:$A7696,$A7697))</f>
        <v/>
      </c>
      <c r="G7697" s="6" t="str">
        <f t="shared" si="363"/>
        <v/>
      </c>
      <c r="H7697" s="6" t="str">
        <f t="shared" si="364"/>
        <v/>
      </c>
      <c r="I7697" s="3" t="str">
        <f t="shared" si="365"/>
        <v/>
      </c>
    </row>
    <row r="7698" spans="6:9" x14ac:dyDescent="0.25">
      <c r="F7698" s="6" t="str">
        <f>IF($A7698="","",$E7698-_xlfn.MAXIFS($E$2:$E7697,$C$2:$C7697,$C7698,$A$2:$A7697,$A7698))</f>
        <v/>
      </c>
      <c r="G7698" s="6" t="str">
        <f t="shared" si="363"/>
        <v/>
      </c>
      <c r="H7698" s="6" t="str">
        <f t="shared" si="364"/>
        <v/>
      </c>
      <c r="I7698" s="3" t="str">
        <f t="shared" si="365"/>
        <v/>
      </c>
    </row>
    <row r="7699" spans="6:9" x14ac:dyDescent="0.25">
      <c r="F7699" s="6" t="str">
        <f>IF($A7699="","",$E7699-_xlfn.MAXIFS($E$2:$E7698,$C$2:$C7698,$C7699,$A$2:$A7698,$A7699))</f>
        <v/>
      </c>
      <c r="G7699" s="6" t="str">
        <f t="shared" si="363"/>
        <v/>
      </c>
      <c r="H7699" s="6" t="str">
        <f t="shared" si="364"/>
        <v/>
      </c>
      <c r="I7699" s="3" t="str">
        <f t="shared" si="365"/>
        <v/>
      </c>
    </row>
    <row r="7700" spans="6:9" x14ac:dyDescent="0.25">
      <c r="F7700" s="6" t="str">
        <f>IF($A7700="","",$E7700-_xlfn.MAXIFS($E$2:$E7699,$C$2:$C7699,$C7700,$A$2:$A7699,$A7700))</f>
        <v/>
      </c>
      <c r="G7700" s="6" t="str">
        <f t="shared" si="363"/>
        <v/>
      </c>
      <c r="H7700" s="6" t="str">
        <f t="shared" si="364"/>
        <v/>
      </c>
      <c r="I7700" s="3" t="str">
        <f t="shared" si="365"/>
        <v/>
      </c>
    </row>
    <row r="7701" spans="6:9" x14ac:dyDescent="0.25">
      <c r="F7701" s="6" t="str">
        <f>IF($A7701="","",$E7701-_xlfn.MAXIFS($E$2:$E7700,$C$2:$C7700,$C7701,$A$2:$A7700,$A7701))</f>
        <v/>
      </c>
      <c r="G7701" s="6" t="str">
        <f t="shared" si="363"/>
        <v/>
      </c>
      <c r="H7701" s="6" t="str">
        <f t="shared" si="364"/>
        <v/>
      </c>
      <c r="I7701" s="3" t="str">
        <f t="shared" si="365"/>
        <v/>
      </c>
    </row>
    <row r="7702" spans="6:9" x14ac:dyDescent="0.25">
      <c r="F7702" s="6" t="str">
        <f>IF($A7702="","",$E7702-_xlfn.MAXIFS($E$2:$E7701,$C$2:$C7701,$C7702,$A$2:$A7701,$A7702))</f>
        <v/>
      </c>
      <c r="G7702" s="6" t="str">
        <f t="shared" si="363"/>
        <v/>
      </c>
      <c r="H7702" s="6" t="str">
        <f t="shared" si="364"/>
        <v/>
      </c>
      <c r="I7702" s="3" t="str">
        <f t="shared" si="365"/>
        <v/>
      </c>
    </row>
    <row r="7703" spans="6:9" x14ac:dyDescent="0.25">
      <c r="F7703" s="6" t="str">
        <f>IF($A7703="","",$E7703-_xlfn.MAXIFS($E$2:$E7702,$C$2:$C7702,$C7703,$A$2:$A7702,$A7703))</f>
        <v/>
      </c>
      <c r="G7703" s="6" t="str">
        <f t="shared" si="363"/>
        <v/>
      </c>
      <c r="H7703" s="6" t="str">
        <f t="shared" si="364"/>
        <v/>
      </c>
      <c r="I7703" s="3" t="str">
        <f t="shared" si="365"/>
        <v/>
      </c>
    </row>
    <row r="7704" spans="6:9" x14ac:dyDescent="0.25">
      <c r="F7704" s="6" t="str">
        <f>IF($A7704="","",$E7704-_xlfn.MAXIFS($E$2:$E7703,$C$2:$C7703,$C7704,$A$2:$A7703,$A7704))</f>
        <v/>
      </c>
      <c r="G7704" s="6" t="str">
        <f t="shared" si="363"/>
        <v/>
      </c>
      <c r="H7704" s="6" t="str">
        <f t="shared" si="364"/>
        <v/>
      </c>
      <c r="I7704" s="3" t="str">
        <f t="shared" si="365"/>
        <v/>
      </c>
    </row>
    <row r="7705" spans="6:9" x14ac:dyDescent="0.25">
      <c r="F7705" s="6" t="str">
        <f>IF($A7705="","",$E7705-_xlfn.MAXIFS($E$2:$E7704,$C$2:$C7704,$C7705,$A$2:$A7704,$A7705))</f>
        <v/>
      </c>
      <c r="G7705" s="6" t="str">
        <f t="shared" si="363"/>
        <v/>
      </c>
      <c r="H7705" s="6" t="str">
        <f t="shared" si="364"/>
        <v/>
      </c>
      <c r="I7705" s="3" t="str">
        <f t="shared" si="365"/>
        <v/>
      </c>
    </row>
    <row r="7706" spans="6:9" x14ac:dyDescent="0.25">
      <c r="F7706" s="6" t="str">
        <f>IF($A7706="","",$E7706-_xlfn.MAXIFS($E$2:$E7705,$C$2:$C7705,$C7706,$A$2:$A7705,$A7706))</f>
        <v/>
      </c>
      <c r="G7706" s="6" t="str">
        <f t="shared" si="363"/>
        <v/>
      </c>
      <c r="H7706" s="6" t="str">
        <f t="shared" si="364"/>
        <v/>
      </c>
      <c r="I7706" s="3" t="str">
        <f t="shared" si="365"/>
        <v/>
      </c>
    </row>
    <row r="7707" spans="6:9" x14ac:dyDescent="0.25">
      <c r="F7707" s="6" t="str">
        <f>IF($A7707="","",$E7707-_xlfn.MAXIFS($E$2:$E7706,$C$2:$C7706,$C7707,$A$2:$A7706,$A7707))</f>
        <v/>
      </c>
      <c r="G7707" s="6" t="str">
        <f t="shared" si="363"/>
        <v/>
      </c>
      <c r="H7707" s="6" t="str">
        <f t="shared" si="364"/>
        <v/>
      </c>
      <c r="I7707" s="3" t="str">
        <f t="shared" si="365"/>
        <v/>
      </c>
    </row>
    <row r="7708" spans="6:9" x14ac:dyDescent="0.25">
      <c r="F7708" s="6" t="str">
        <f>IF($A7708="","",$E7708-_xlfn.MAXIFS($E$2:$E7707,$C$2:$C7707,$C7708,$A$2:$A7707,$A7708))</f>
        <v/>
      </c>
      <c r="G7708" s="6" t="str">
        <f t="shared" si="363"/>
        <v/>
      </c>
      <c r="H7708" s="6" t="str">
        <f t="shared" si="364"/>
        <v/>
      </c>
      <c r="I7708" s="3" t="str">
        <f t="shared" si="365"/>
        <v/>
      </c>
    </row>
    <row r="7709" spans="6:9" x14ac:dyDescent="0.25">
      <c r="F7709" s="6" t="str">
        <f>IF($A7709="","",$E7709-_xlfn.MAXIFS($E$2:$E7708,$C$2:$C7708,$C7709,$A$2:$A7708,$A7709))</f>
        <v/>
      </c>
      <c r="G7709" s="6" t="str">
        <f t="shared" si="363"/>
        <v/>
      </c>
      <c r="H7709" s="6" t="str">
        <f t="shared" si="364"/>
        <v/>
      </c>
      <c r="I7709" s="3" t="str">
        <f t="shared" si="365"/>
        <v/>
      </c>
    </row>
    <row r="7710" spans="6:9" x14ac:dyDescent="0.25">
      <c r="F7710" s="6" t="str">
        <f>IF($A7710="","",$E7710-_xlfn.MAXIFS($E$2:$E7709,$C$2:$C7709,$C7710,$A$2:$A7709,$A7710))</f>
        <v/>
      </c>
      <c r="G7710" s="6" t="str">
        <f t="shared" si="363"/>
        <v/>
      </c>
      <c r="H7710" s="6" t="str">
        <f t="shared" si="364"/>
        <v/>
      </c>
      <c r="I7710" s="3" t="str">
        <f t="shared" si="365"/>
        <v/>
      </c>
    </row>
    <row r="7711" spans="6:9" x14ac:dyDescent="0.25">
      <c r="F7711" s="6" t="str">
        <f>IF($A7711="","",$E7711-_xlfn.MAXIFS($E$2:$E7710,$C$2:$C7710,$C7711,$A$2:$A7710,$A7711))</f>
        <v/>
      </c>
      <c r="G7711" s="6" t="str">
        <f t="shared" si="363"/>
        <v/>
      </c>
      <c r="H7711" s="6" t="str">
        <f t="shared" si="364"/>
        <v/>
      </c>
      <c r="I7711" s="3" t="str">
        <f t="shared" si="365"/>
        <v/>
      </c>
    </row>
    <row r="7712" spans="6:9" x14ac:dyDescent="0.25">
      <c r="F7712" s="6" t="str">
        <f>IF($A7712="","",$E7712-_xlfn.MAXIFS($E$2:$E7711,$C$2:$C7711,$C7712,$A$2:$A7711,$A7712))</f>
        <v/>
      </c>
      <c r="G7712" s="6" t="str">
        <f t="shared" si="363"/>
        <v/>
      </c>
      <c r="H7712" s="6" t="str">
        <f t="shared" si="364"/>
        <v/>
      </c>
      <c r="I7712" s="3" t="str">
        <f t="shared" si="365"/>
        <v/>
      </c>
    </row>
    <row r="7713" spans="6:9" x14ac:dyDescent="0.25">
      <c r="F7713" s="6" t="str">
        <f>IF($A7713="","",$E7713-_xlfn.MAXIFS($E$2:$E7712,$C$2:$C7712,$C7713,$A$2:$A7712,$A7713))</f>
        <v/>
      </c>
      <c r="G7713" s="6" t="str">
        <f t="shared" si="363"/>
        <v/>
      </c>
      <c r="H7713" s="6" t="str">
        <f t="shared" si="364"/>
        <v/>
      </c>
      <c r="I7713" s="3" t="str">
        <f t="shared" si="365"/>
        <v/>
      </c>
    </row>
    <row r="7714" spans="6:9" x14ac:dyDescent="0.25">
      <c r="F7714" s="6" t="str">
        <f>IF($A7714="","",$E7714-_xlfn.MAXIFS($E$2:$E7713,$C$2:$C7713,$C7714,$A$2:$A7713,$A7714))</f>
        <v/>
      </c>
      <c r="G7714" s="6" t="str">
        <f t="shared" si="363"/>
        <v/>
      </c>
      <c r="H7714" s="6" t="str">
        <f t="shared" si="364"/>
        <v/>
      </c>
      <c r="I7714" s="3" t="str">
        <f t="shared" si="365"/>
        <v/>
      </c>
    </row>
    <row r="7715" spans="6:9" x14ac:dyDescent="0.25">
      <c r="F7715" s="6" t="str">
        <f>IF($A7715="","",$E7715-_xlfn.MAXIFS($E$2:$E7714,$C$2:$C7714,$C7715,$A$2:$A7714,$A7715))</f>
        <v/>
      </c>
      <c r="G7715" s="6" t="str">
        <f t="shared" si="363"/>
        <v/>
      </c>
      <c r="H7715" s="6" t="str">
        <f t="shared" si="364"/>
        <v/>
      </c>
      <c r="I7715" s="3" t="str">
        <f t="shared" si="365"/>
        <v/>
      </c>
    </row>
    <row r="7716" spans="6:9" x14ac:dyDescent="0.25">
      <c r="F7716" s="6" t="str">
        <f>IF($A7716="","",$E7716-_xlfn.MAXIFS($E$2:$E7715,$C$2:$C7715,$C7716,$A$2:$A7715,$A7716))</f>
        <v/>
      </c>
      <c r="G7716" s="6" t="str">
        <f t="shared" si="363"/>
        <v/>
      </c>
      <c r="H7716" s="6" t="str">
        <f t="shared" si="364"/>
        <v/>
      </c>
      <c r="I7716" s="3" t="str">
        <f t="shared" si="365"/>
        <v/>
      </c>
    </row>
    <row r="7717" spans="6:9" x14ac:dyDescent="0.25">
      <c r="F7717" s="6" t="str">
        <f>IF($A7717="","",$E7717-_xlfn.MAXIFS($E$2:$E7716,$C$2:$C7716,$C7717,$A$2:$A7716,$A7717))</f>
        <v/>
      </c>
      <c r="G7717" s="6" t="str">
        <f t="shared" si="363"/>
        <v/>
      </c>
      <c r="H7717" s="6" t="str">
        <f t="shared" si="364"/>
        <v/>
      </c>
      <c r="I7717" s="3" t="str">
        <f t="shared" si="365"/>
        <v/>
      </c>
    </row>
    <row r="7718" spans="6:9" x14ac:dyDescent="0.25">
      <c r="F7718" s="6" t="str">
        <f>IF($A7718="","",$E7718-_xlfn.MAXIFS($E$2:$E7717,$C$2:$C7717,$C7718,$A$2:$A7717,$A7718))</f>
        <v/>
      </c>
      <c r="G7718" s="6" t="str">
        <f t="shared" si="363"/>
        <v/>
      </c>
      <c r="H7718" s="6" t="str">
        <f t="shared" si="364"/>
        <v/>
      </c>
      <c r="I7718" s="3" t="str">
        <f t="shared" si="365"/>
        <v/>
      </c>
    </row>
    <row r="7719" spans="6:9" x14ac:dyDescent="0.25">
      <c r="F7719" s="6" t="str">
        <f>IF($A7719="","",$E7719-_xlfn.MAXIFS($E$2:$E7718,$C$2:$C7718,$C7719,$A$2:$A7718,$A7719))</f>
        <v/>
      </c>
      <c r="G7719" s="6" t="str">
        <f t="shared" si="363"/>
        <v/>
      </c>
      <c r="H7719" s="6" t="str">
        <f t="shared" si="364"/>
        <v/>
      </c>
      <c r="I7719" s="3" t="str">
        <f t="shared" si="365"/>
        <v/>
      </c>
    </row>
    <row r="7720" spans="6:9" x14ac:dyDescent="0.25">
      <c r="F7720" s="6" t="str">
        <f>IF($A7720="","",$E7720-_xlfn.MAXIFS($E$2:$E7719,$C$2:$C7719,$C7720,$A$2:$A7719,$A7720))</f>
        <v/>
      </c>
      <c r="G7720" s="6" t="str">
        <f t="shared" si="363"/>
        <v/>
      </c>
      <c r="H7720" s="6" t="str">
        <f t="shared" si="364"/>
        <v/>
      </c>
      <c r="I7720" s="3" t="str">
        <f t="shared" si="365"/>
        <v/>
      </c>
    </row>
    <row r="7721" spans="6:9" x14ac:dyDescent="0.25">
      <c r="F7721" s="6" t="str">
        <f>IF($A7721="","",$E7721-_xlfn.MAXIFS($E$2:$E7720,$C$2:$C7720,$C7721,$A$2:$A7720,$A7721))</f>
        <v/>
      </c>
      <c r="G7721" s="6" t="str">
        <f t="shared" si="363"/>
        <v/>
      </c>
      <c r="H7721" s="6" t="str">
        <f t="shared" si="364"/>
        <v/>
      </c>
      <c r="I7721" s="3" t="str">
        <f t="shared" si="365"/>
        <v/>
      </c>
    </row>
    <row r="7722" spans="6:9" x14ac:dyDescent="0.25">
      <c r="F7722" s="6" t="str">
        <f>IF($A7722="","",$E7722-_xlfn.MAXIFS($E$2:$E7721,$C$2:$C7721,$C7722,$A$2:$A7721,$A7722))</f>
        <v/>
      </c>
      <c r="G7722" s="6" t="str">
        <f t="shared" si="363"/>
        <v/>
      </c>
      <c r="H7722" s="6" t="str">
        <f t="shared" si="364"/>
        <v/>
      </c>
      <c r="I7722" s="3" t="str">
        <f t="shared" si="365"/>
        <v/>
      </c>
    </row>
    <row r="7723" spans="6:9" x14ac:dyDescent="0.25">
      <c r="F7723" s="6" t="str">
        <f>IF($A7723="","",$E7723-_xlfn.MAXIFS($E$2:$E7722,$C$2:$C7722,$C7723,$A$2:$A7722,$A7723))</f>
        <v/>
      </c>
      <c r="G7723" s="6" t="str">
        <f t="shared" si="363"/>
        <v/>
      </c>
      <c r="H7723" s="6" t="str">
        <f t="shared" si="364"/>
        <v/>
      </c>
      <c r="I7723" s="3" t="str">
        <f t="shared" si="365"/>
        <v/>
      </c>
    </row>
    <row r="7724" spans="6:9" x14ac:dyDescent="0.25">
      <c r="F7724" s="6" t="str">
        <f>IF($A7724="","",$E7724-_xlfn.MAXIFS($E$2:$E7723,$C$2:$C7723,$C7724,$A$2:$A7723,$A7724))</f>
        <v/>
      </c>
      <c r="G7724" s="6" t="str">
        <f t="shared" si="363"/>
        <v/>
      </c>
      <c r="H7724" s="6" t="str">
        <f t="shared" si="364"/>
        <v/>
      </c>
      <c r="I7724" s="3" t="str">
        <f t="shared" si="365"/>
        <v/>
      </c>
    </row>
    <row r="7725" spans="6:9" x14ac:dyDescent="0.25">
      <c r="F7725" s="6" t="str">
        <f>IF($A7725="","",$E7725-_xlfn.MAXIFS($E$2:$E7724,$C$2:$C7724,$C7725,$A$2:$A7724,$A7725))</f>
        <v/>
      </c>
      <c r="G7725" s="6" t="str">
        <f t="shared" si="363"/>
        <v/>
      </c>
      <c r="H7725" s="6" t="str">
        <f t="shared" si="364"/>
        <v/>
      </c>
      <c r="I7725" s="3" t="str">
        <f t="shared" si="365"/>
        <v/>
      </c>
    </row>
    <row r="7726" spans="6:9" x14ac:dyDescent="0.25">
      <c r="F7726" s="6" t="str">
        <f>IF($A7726="","",$E7726-_xlfn.MAXIFS($E$2:$E7725,$C$2:$C7725,$C7726,$A$2:$A7725,$A7726))</f>
        <v/>
      </c>
      <c r="G7726" s="6" t="str">
        <f t="shared" si="363"/>
        <v/>
      </c>
      <c r="H7726" s="6" t="str">
        <f t="shared" si="364"/>
        <v/>
      </c>
      <c r="I7726" s="3" t="str">
        <f t="shared" si="365"/>
        <v/>
      </c>
    </row>
    <row r="7727" spans="6:9" x14ac:dyDescent="0.25">
      <c r="F7727" s="6" t="str">
        <f>IF($A7727="","",$E7727-_xlfn.MAXIFS($E$2:$E7726,$C$2:$C7726,$C7727,$A$2:$A7726,$A7727))</f>
        <v/>
      </c>
      <c r="G7727" s="6" t="str">
        <f t="shared" si="363"/>
        <v/>
      </c>
      <c r="H7727" s="6" t="str">
        <f t="shared" si="364"/>
        <v/>
      </c>
      <c r="I7727" s="3" t="str">
        <f t="shared" si="365"/>
        <v/>
      </c>
    </row>
    <row r="7728" spans="6:9" x14ac:dyDescent="0.25">
      <c r="F7728" s="6" t="str">
        <f>IF($A7728="","",$E7728-_xlfn.MAXIFS($E$2:$E7727,$C$2:$C7727,$C7728,$A$2:$A7727,$A7728))</f>
        <v/>
      </c>
      <c r="G7728" s="6" t="str">
        <f t="shared" si="363"/>
        <v/>
      </c>
      <c r="H7728" s="6" t="str">
        <f t="shared" si="364"/>
        <v/>
      </c>
      <c r="I7728" s="3" t="str">
        <f t="shared" si="365"/>
        <v/>
      </c>
    </row>
    <row r="7729" spans="6:9" x14ac:dyDescent="0.25">
      <c r="F7729" s="6" t="str">
        <f>IF($A7729="","",$E7729-_xlfn.MAXIFS($E$2:$E7728,$C$2:$C7728,$C7729,$A$2:$A7728,$A7729))</f>
        <v/>
      </c>
      <c r="G7729" s="6" t="str">
        <f t="shared" si="363"/>
        <v/>
      </c>
      <c r="H7729" s="6" t="str">
        <f t="shared" si="364"/>
        <v/>
      </c>
      <c r="I7729" s="3" t="str">
        <f t="shared" si="365"/>
        <v/>
      </c>
    </row>
    <row r="7730" spans="6:9" x14ac:dyDescent="0.25">
      <c r="F7730" s="6" t="str">
        <f>IF($A7730="","",$E7730-_xlfn.MAXIFS($E$2:$E7729,$C$2:$C7729,$C7730,$A$2:$A7729,$A7730))</f>
        <v/>
      </c>
      <c r="G7730" s="6" t="str">
        <f t="shared" si="363"/>
        <v/>
      </c>
      <c r="H7730" s="6" t="str">
        <f t="shared" si="364"/>
        <v/>
      </c>
      <c r="I7730" s="3" t="str">
        <f t="shared" si="365"/>
        <v/>
      </c>
    </row>
    <row r="7731" spans="6:9" x14ac:dyDescent="0.25">
      <c r="F7731" s="6" t="str">
        <f>IF($A7731="","",$E7731-_xlfn.MAXIFS($E$2:$E7730,$C$2:$C7730,$C7731,$A$2:$A7730,$A7731))</f>
        <v/>
      </c>
      <c r="G7731" s="6" t="str">
        <f t="shared" si="363"/>
        <v/>
      </c>
      <c r="H7731" s="6" t="str">
        <f t="shared" si="364"/>
        <v/>
      </c>
      <c r="I7731" s="3" t="str">
        <f t="shared" si="365"/>
        <v/>
      </c>
    </row>
    <row r="7732" spans="6:9" x14ac:dyDescent="0.25">
      <c r="F7732" s="6" t="str">
        <f>IF($A7732="","",$E7732-_xlfn.MAXIFS($E$2:$E7731,$C$2:$C7731,$C7732,$A$2:$A7731,$A7732))</f>
        <v/>
      </c>
      <c r="G7732" s="6" t="str">
        <f t="shared" si="363"/>
        <v/>
      </c>
      <c r="H7732" s="6" t="str">
        <f t="shared" si="364"/>
        <v/>
      </c>
      <c r="I7732" s="3" t="str">
        <f t="shared" si="365"/>
        <v/>
      </c>
    </row>
    <row r="7733" spans="6:9" x14ac:dyDescent="0.25">
      <c r="F7733" s="6" t="str">
        <f>IF($A7733="","",$E7733-_xlfn.MAXIFS($E$2:$E7732,$C$2:$C7732,$C7733,$A$2:$A7732,$A7733))</f>
        <v/>
      </c>
      <c r="G7733" s="6" t="str">
        <f t="shared" si="363"/>
        <v/>
      </c>
      <c r="H7733" s="6" t="str">
        <f t="shared" si="364"/>
        <v/>
      </c>
      <c r="I7733" s="3" t="str">
        <f t="shared" si="365"/>
        <v/>
      </c>
    </row>
    <row r="7734" spans="6:9" x14ac:dyDescent="0.25">
      <c r="F7734" s="6" t="str">
        <f>IF($A7734="","",$E7734-_xlfn.MAXIFS($E$2:$E7733,$C$2:$C7733,$C7734,$A$2:$A7733,$A7734))</f>
        <v/>
      </c>
      <c r="G7734" s="6" t="str">
        <f t="shared" si="363"/>
        <v/>
      </c>
      <c r="H7734" s="6" t="str">
        <f t="shared" si="364"/>
        <v/>
      </c>
      <c r="I7734" s="3" t="str">
        <f t="shared" si="365"/>
        <v/>
      </c>
    </row>
    <row r="7735" spans="6:9" x14ac:dyDescent="0.25">
      <c r="F7735" s="6" t="str">
        <f>IF($A7735="","",$E7735-_xlfn.MAXIFS($E$2:$E7734,$C$2:$C7734,$C7735,$A$2:$A7734,$A7735))</f>
        <v/>
      </c>
      <c r="G7735" s="6" t="str">
        <f t="shared" si="363"/>
        <v/>
      </c>
      <c r="H7735" s="6" t="str">
        <f t="shared" si="364"/>
        <v/>
      </c>
      <c r="I7735" s="3" t="str">
        <f t="shared" si="365"/>
        <v/>
      </c>
    </row>
    <row r="7736" spans="6:9" x14ac:dyDescent="0.25">
      <c r="F7736" s="6" t="str">
        <f>IF($A7736="","",$E7736-_xlfn.MAXIFS($E$2:$E7735,$C$2:$C7735,$C7736,$A$2:$A7735,$A7736))</f>
        <v/>
      </c>
      <c r="G7736" s="6" t="str">
        <f t="shared" si="363"/>
        <v/>
      </c>
      <c r="H7736" s="6" t="str">
        <f t="shared" si="364"/>
        <v/>
      </c>
      <c r="I7736" s="3" t="str">
        <f t="shared" si="365"/>
        <v/>
      </c>
    </row>
    <row r="7737" spans="6:9" x14ac:dyDescent="0.25">
      <c r="F7737" s="6" t="str">
        <f>IF($A7737="","",$E7737-_xlfn.MAXIFS($E$2:$E7736,$C$2:$C7736,$C7737,$A$2:$A7736,$A7737))</f>
        <v/>
      </c>
      <c r="G7737" s="6" t="str">
        <f t="shared" si="363"/>
        <v/>
      </c>
      <c r="H7737" s="6" t="str">
        <f t="shared" si="364"/>
        <v/>
      </c>
      <c r="I7737" s="3" t="str">
        <f t="shared" si="365"/>
        <v/>
      </c>
    </row>
    <row r="7738" spans="6:9" x14ac:dyDescent="0.25">
      <c r="F7738" s="6" t="str">
        <f>IF($A7738="","",$E7738-_xlfn.MAXIFS($E$2:$E7737,$C$2:$C7737,$C7738,$A$2:$A7737,$A7738))</f>
        <v/>
      </c>
      <c r="G7738" s="6" t="str">
        <f t="shared" si="363"/>
        <v/>
      </c>
      <c r="H7738" s="6" t="str">
        <f t="shared" si="364"/>
        <v/>
      </c>
      <c r="I7738" s="3" t="str">
        <f t="shared" si="365"/>
        <v/>
      </c>
    </row>
    <row r="7739" spans="6:9" x14ac:dyDescent="0.25">
      <c r="F7739" s="6" t="str">
        <f>IF($A7739="","",$E7739-_xlfn.MAXIFS($E$2:$E7738,$C$2:$C7738,$C7739,$A$2:$A7738,$A7739))</f>
        <v/>
      </c>
      <c r="G7739" s="6" t="str">
        <f t="shared" si="363"/>
        <v/>
      </c>
      <c r="H7739" s="6" t="str">
        <f t="shared" si="364"/>
        <v/>
      </c>
      <c r="I7739" s="3" t="str">
        <f t="shared" si="365"/>
        <v/>
      </c>
    </row>
    <row r="7740" spans="6:9" x14ac:dyDescent="0.25">
      <c r="F7740" s="6" t="str">
        <f>IF($A7740="","",$E7740-_xlfn.MAXIFS($E$2:$E7739,$C$2:$C7739,$C7740,$A$2:$A7739,$A7740))</f>
        <v/>
      </c>
      <c r="G7740" s="6" t="str">
        <f t="shared" si="363"/>
        <v/>
      </c>
      <c r="H7740" s="6" t="str">
        <f t="shared" si="364"/>
        <v/>
      </c>
      <c r="I7740" s="3" t="str">
        <f t="shared" si="365"/>
        <v/>
      </c>
    </row>
    <row r="7741" spans="6:9" x14ac:dyDescent="0.25">
      <c r="F7741" s="6" t="str">
        <f>IF($A7741="","",$E7741-_xlfn.MAXIFS($E$2:$E7740,$C$2:$C7740,$C7741,$A$2:$A7740,$A7741))</f>
        <v/>
      </c>
      <c r="G7741" s="6" t="str">
        <f t="shared" si="363"/>
        <v/>
      </c>
      <c r="H7741" s="6" t="str">
        <f t="shared" si="364"/>
        <v/>
      </c>
      <c r="I7741" s="3" t="str">
        <f t="shared" si="365"/>
        <v/>
      </c>
    </row>
    <row r="7742" spans="6:9" x14ac:dyDescent="0.25">
      <c r="F7742" s="6" t="str">
        <f>IF($A7742="","",$E7742-_xlfn.MAXIFS($E$2:$E7741,$C$2:$C7741,$C7742,$A$2:$A7741,$A7742))</f>
        <v/>
      </c>
      <c r="G7742" s="6" t="str">
        <f t="shared" si="363"/>
        <v/>
      </c>
      <c r="H7742" s="6" t="str">
        <f t="shared" si="364"/>
        <v/>
      </c>
      <c r="I7742" s="3" t="str">
        <f t="shared" si="365"/>
        <v/>
      </c>
    </row>
    <row r="7743" spans="6:9" x14ac:dyDescent="0.25">
      <c r="F7743" s="6" t="str">
        <f>IF($A7743="","",$E7743-_xlfn.MAXIFS($E$2:$E7742,$C$2:$C7742,$C7743,$A$2:$A7742,$A7743))</f>
        <v/>
      </c>
      <c r="G7743" s="6" t="str">
        <f t="shared" si="363"/>
        <v/>
      </c>
      <c r="H7743" s="6" t="str">
        <f t="shared" si="364"/>
        <v/>
      </c>
      <c r="I7743" s="3" t="str">
        <f t="shared" si="365"/>
        <v/>
      </c>
    </row>
    <row r="7744" spans="6:9" x14ac:dyDescent="0.25">
      <c r="F7744" s="6" t="str">
        <f>IF($A7744="","",$E7744-_xlfn.MAXIFS($E$2:$E7743,$C$2:$C7743,$C7744,$A$2:$A7743,$A7744))</f>
        <v/>
      </c>
      <c r="G7744" s="6" t="str">
        <f t="shared" si="363"/>
        <v/>
      </c>
      <c r="H7744" s="6" t="str">
        <f t="shared" si="364"/>
        <v/>
      </c>
      <c r="I7744" s="3" t="str">
        <f t="shared" si="365"/>
        <v/>
      </c>
    </row>
    <row r="7745" spans="6:9" x14ac:dyDescent="0.25">
      <c r="F7745" s="6" t="str">
        <f>IF($A7745="","",$E7745-_xlfn.MAXIFS($E$2:$E7744,$C$2:$C7744,$C7745,$A$2:$A7744,$A7745))</f>
        <v/>
      </c>
      <c r="G7745" s="6" t="str">
        <f t="shared" si="363"/>
        <v/>
      </c>
      <c r="H7745" s="6" t="str">
        <f t="shared" si="364"/>
        <v/>
      </c>
      <c r="I7745" s="3" t="str">
        <f t="shared" si="365"/>
        <v/>
      </c>
    </row>
    <row r="7746" spans="6:9" x14ac:dyDescent="0.25">
      <c r="F7746" s="6" t="str">
        <f>IF($A7746="","",$E7746-_xlfn.MAXIFS($E$2:$E7745,$C$2:$C7745,$C7746,$A$2:$A7745,$A7746))</f>
        <v/>
      </c>
      <c r="G7746" s="6" t="str">
        <f t="shared" si="363"/>
        <v/>
      </c>
      <c r="H7746" s="6" t="str">
        <f t="shared" si="364"/>
        <v/>
      </c>
      <c r="I7746" s="3" t="str">
        <f t="shared" si="365"/>
        <v/>
      </c>
    </row>
    <row r="7747" spans="6:9" x14ac:dyDescent="0.25">
      <c r="F7747" s="6" t="str">
        <f>IF($A7747="","",$E7747-_xlfn.MAXIFS($E$2:$E7746,$C$2:$C7746,$C7747,$A$2:$A7746,$A7747))</f>
        <v/>
      </c>
      <c r="G7747" s="6" t="str">
        <f t="shared" si="363"/>
        <v/>
      </c>
      <c r="H7747" s="6" t="str">
        <f t="shared" si="364"/>
        <v/>
      </c>
      <c r="I7747" s="3" t="str">
        <f t="shared" si="365"/>
        <v/>
      </c>
    </row>
    <row r="7748" spans="6:9" x14ac:dyDescent="0.25">
      <c r="F7748" s="6" t="str">
        <f>IF($A7748="","",$E7748-_xlfn.MAXIFS($E$2:$E7747,$C$2:$C7747,$C7748,$A$2:$A7747,$A7748))</f>
        <v/>
      </c>
      <c r="G7748" s="6" t="str">
        <f t="shared" si="363"/>
        <v/>
      </c>
      <c r="H7748" s="6" t="str">
        <f t="shared" si="364"/>
        <v/>
      </c>
      <c r="I7748" s="3" t="str">
        <f t="shared" si="365"/>
        <v/>
      </c>
    </row>
    <row r="7749" spans="6:9" x14ac:dyDescent="0.25">
      <c r="F7749" s="6" t="str">
        <f>IF($A7749="","",$E7749-_xlfn.MAXIFS($E$2:$E7748,$C$2:$C7748,$C7749,$A$2:$A7748,$A7749))</f>
        <v/>
      </c>
      <c r="G7749" s="6" t="str">
        <f t="shared" si="363"/>
        <v/>
      </c>
      <c r="H7749" s="6" t="str">
        <f t="shared" si="364"/>
        <v/>
      </c>
      <c r="I7749" s="3" t="str">
        <f t="shared" si="365"/>
        <v/>
      </c>
    </row>
    <row r="7750" spans="6:9" x14ac:dyDescent="0.25">
      <c r="F7750" s="6" t="str">
        <f>IF($A7750="","",$E7750-_xlfn.MAXIFS($E$2:$E7749,$C$2:$C7749,$C7750,$A$2:$A7749,$A7750))</f>
        <v/>
      </c>
      <c r="G7750" s="6" t="str">
        <f t="shared" si="363"/>
        <v/>
      </c>
      <c r="H7750" s="6" t="str">
        <f t="shared" si="364"/>
        <v/>
      </c>
      <c r="I7750" s="3" t="str">
        <f t="shared" si="365"/>
        <v/>
      </c>
    </row>
    <row r="7751" spans="6:9" x14ac:dyDescent="0.25">
      <c r="F7751" s="6" t="str">
        <f>IF($A7751="","",$E7751-_xlfn.MAXIFS($E$2:$E7750,$C$2:$C7750,$C7751,$A$2:$A7750,$A7751))</f>
        <v/>
      </c>
      <c r="G7751" s="6" t="str">
        <f t="shared" si="363"/>
        <v/>
      </c>
      <c r="H7751" s="6" t="str">
        <f t="shared" si="364"/>
        <v/>
      </c>
      <c r="I7751" s="3" t="str">
        <f t="shared" si="365"/>
        <v/>
      </c>
    </row>
    <row r="7752" spans="6:9" x14ac:dyDescent="0.25">
      <c r="F7752" s="6" t="str">
        <f>IF($A7752="","",$E7752-_xlfn.MAXIFS($E$2:$E7751,$C$2:$C7751,$C7752,$A$2:$A7751,$A7752))</f>
        <v/>
      </c>
      <c r="G7752" s="6" t="str">
        <f t="shared" si="363"/>
        <v/>
      </c>
      <c r="H7752" s="6" t="str">
        <f t="shared" si="364"/>
        <v/>
      </c>
      <c r="I7752" s="3" t="str">
        <f t="shared" si="365"/>
        <v/>
      </c>
    </row>
    <row r="7753" spans="6:9" x14ac:dyDescent="0.25">
      <c r="F7753" s="6" t="str">
        <f>IF($A7753="","",$E7753-_xlfn.MAXIFS($E$2:$E7752,$C$2:$C7752,$C7753,$A$2:$A7752,$A7753))</f>
        <v/>
      </c>
      <c r="G7753" s="6" t="str">
        <f t="shared" ref="G7753:G7816" si="366">IF($A7753="","",HOUR($D7753))</f>
        <v/>
      </c>
      <c r="H7753" s="6" t="str">
        <f t="shared" ref="H7753:H7816" si="367">IF($A7753="","",MINUTE($D7753))</f>
        <v/>
      </c>
      <c r="I7753" s="3" t="str">
        <f t="shared" si="365"/>
        <v/>
      </c>
    </row>
    <row r="7754" spans="6:9" x14ac:dyDescent="0.25">
      <c r="F7754" s="6" t="str">
        <f>IF($A7754="","",$E7754-_xlfn.MAXIFS($E$2:$E7753,$C$2:$C7753,$C7754,$A$2:$A7753,$A7754))</f>
        <v/>
      </c>
      <c r="G7754" s="6" t="str">
        <f t="shared" si="366"/>
        <v/>
      </c>
      <c r="H7754" s="6" t="str">
        <f t="shared" si="367"/>
        <v/>
      </c>
      <c r="I7754" s="3" t="str">
        <f t="shared" ref="I7754:I7817" si="368">IF($F7754&lt;0,"ERROR","")</f>
        <v/>
      </c>
    </row>
    <row r="7755" spans="6:9" x14ac:dyDescent="0.25">
      <c r="F7755" s="6" t="str">
        <f>IF($A7755="","",$E7755-_xlfn.MAXIFS($E$2:$E7754,$C$2:$C7754,$C7755,$A$2:$A7754,$A7755))</f>
        <v/>
      </c>
      <c r="G7755" s="6" t="str">
        <f t="shared" si="366"/>
        <v/>
      </c>
      <c r="H7755" s="6" t="str">
        <f t="shared" si="367"/>
        <v/>
      </c>
      <c r="I7755" s="3" t="str">
        <f t="shared" si="368"/>
        <v/>
      </c>
    </row>
    <row r="7756" spans="6:9" x14ac:dyDescent="0.25">
      <c r="F7756" s="6" t="str">
        <f>IF($A7756="","",$E7756-_xlfn.MAXIFS($E$2:$E7755,$C$2:$C7755,$C7756,$A$2:$A7755,$A7756))</f>
        <v/>
      </c>
      <c r="G7756" s="6" t="str">
        <f t="shared" si="366"/>
        <v/>
      </c>
      <c r="H7756" s="6" t="str">
        <f t="shared" si="367"/>
        <v/>
      </c>
      <c r="I7756" s="3" t="str">
        <f t="shared" si="368"/>
        <v/>
      </c>
    </row>
    <row r="7757" spans="6:9" x14ac:dyDescent="0.25">
      <c r="F7757" s="6" t="str">
        <f>IF($A7757="","",$E7757-_xlfn.MAXIFS($E$2:$E7756,$C$2:$C7756,$C7757,$A$2:$A7756,$A7757))</f>
        <v/>
      </c>
      <c r="G7757" s="6" t="str">
        <f t="shared" si="366"/>
        <v/>
      </c>
      <c r="H7757" s="6" t="str">
        <f t="shared" si="367"/>
        <v/>
      </c>
      <c r="I7757" s="3" t="str">
        <f t="shared" si="368"/>
        <v/>
      </c>
    </row>
    <row r="7758" spans="6:9" x14ac:dyDescent="0.25">
      <c r="F7758" s="6" t="str">
        <f>IF($A7758="","",$E7758-_xlfn.MAXIFS($E$2:$E7757,$C$2:$C7757,$C7758,$A$2:$A7757,$A7758))</f>
        <v/>
      </c>
      <c r="G7758" s="6" t="str">
        <f t="shared" si="366"/>
        <v/>
      </c>
      <c r="H7758" s="6" t="str">
        <f t="shared" si="367"/>
        <v/>
      </c>
      <c r="I7758" s="3" t="str">
        <f t="shared" si="368"/>
        <v/>
      </c>
    </row>
    <row r="7759" spans="6:9" x14ac:dyDescent="0.25">
      <c r="F7759" s="6" t="str">
        <f>IF($A7759="","",$E7759-_xlfn.MAXIFS($E$2:$E7758,$C$2:$C7758,$C7759,$A$2:$A7758,$A7759))</f>
        <v/>
      </c>
      <c r="G7759" s="6" t="str">
        <f t="shared" si="366"/>
        <v/>
      </c>
      <c r="H7759" s="6" t="str">
        <f t="shared" si="367"/>
        <v/>
      </c>
      <c r="I7759" s="3" t="str">
        <f t="shared" si="368"/>
        <v/>
      </c>
    </row>
    <row r="7760" spans="6:9" x14ac:dyDescent="0.25">
      <c r="F7760" s="6" t="str">
        <f>IF($A7760="","",$E7760-_xlfn.MAXIFS($E$2:$E7759,$C$2:$C7759,$C7760,$A$2:$A7759,$A7760))</f>
        <v/>
      </c>
      <c r="G7760" s="6" t="str">
        <f t="shared" si="366"/>
        <v/>
      </c>
      <c r="H7760" s="6" t="str">
        <f t="shared" si="367"/>
        <v/>
      </c>
      <c r="I7760" s="3" t="str">
        <f t="shared" si="368"/>
        <v/>
      </c>
    </row>
    <row r="7761" spans="6:9" x14ac:dyDescent="0.25">
      <c r="F7761" s="6" t="str">
        <f>IF($A7761="","",$E7761-_xlfn.MAXIFS($E$2:$E7760,$C$2:$C7760,$C7761,$A$2:$A7760,$A7761))</f>
        <v/>
      </c>
      <c r="G7761" s="6" t="str">
        <f t="shared" si="366"/>
        <v/>
      </c>
      <c r="H7761" s="6" t="str">
        <f t="shared" si="367"/>
        <v/>
      </c>
      <c r="I7761" s="3" t="str">
        <f t="shared" si="368"/>
        <v/>
      </c>
    </row>
    <row r="7762" spans="6:9" x14ac:dyDescent="0.25">
      <c r="F7762" s="6" t="str">
        <f>IF($A7762="","",$E7762-_xlfn.MAXIFS($E$2:$E7761,$C$2:$C7761,$C7762,$A$2:$A7761,$A7762))</f>
        <v/>
      </c>
      <c r="G7762" s="6" t="str">
        <f t="shared" si="366"/>
        <v/>
      </c>
      <c r="H7762" s="6" t="str">
        <f t="shared" si="367"/>
        <v/>
      </c>
      <c r="I7762" s="3" t="str">
        <f t="shared" si="368"/>
        <v/>
      </c>
    </row>
    <row r="7763" spans="6:9" x14ac:dyDescent="0.25">
      <c r="F7763" s="6" t="str">
        <f>IF($A7763="","",$E7763-_xlfn.MAXIFS($E$2:$E7762,$C$2:$C7762,$C7763,$A$2:$A7762,$A7763))</f>
        <v/>
      </c>
      <c r="G7763" s="6" t="str">
        <f t="shared" si="366"/>
        <v/>
      </c>
      <c r="H7763" s="6" t="str">
        <f t="shared" si="367"/>
        <v/>
      </c>
      <c r="I7763" s="3" t="str">
        <f t="shared" si="368"/>
        <v/>
      </c>
    </row>
    <row r="7764" spans="6:9" x14ac:dyDescent="0.25">
      <c r="F7764" s="6" t="str">
        <f>IF($A7764="","",$E7764-_xlfn.MAXIFS($E$2:$E7763,$C$2:$C7763,$C7764,$A$2:$A7763,$A7764))</f>
        <v/>
      </c>
      <c r="G7764" s="6" t="str">
        <f t="shared" si="366"/>
        <v/>
      </c>
      <c r="H7764" s="6" t="str">
        <f t="shared" si="367"/>
        <v/>
      </c>
      <c r="I7764" s="3" t="str">
        <f t="shared" si="368"/>
        <v/>
      </c>
    </row>
    <row r="7765" spans="6:9" x14ac:dyDescent="0.25">
      <c r="F7765" s="6" t="str">
        <f>IF($A7765="","",$E7765-_xlfn.MAXIFS($E$2:$E7764,$C$2:$C7764,$C7765,$A$2:$A7764,$A7765))</f>
        <v/>
      </c>
      <c r="G7765" s="6" t="str">
        <f t="shared" si="366"/>
        <v/>
      </c>
      <c r="H7765" s="6" t="str">
        <f t="shared" si="367"/>
        <v/>
      </c>
      <c r="I7765" s="3" t="str">
        <f t="shared" si="368"/>
        <v/>
      </c>
    </row>
    <row r="7766" spans="6:9" x14ac:dyDescent="0.25">
      <c r="F7766" s="6" t="str">
        <f>IF($A7766="","",$E7766-_xlfn.MAXIFS($E$2:$E7765,$C$2:$C7765,$C7766,$A$2:$A7765,$A7766))</f>
        <v/>
      </c>
      <c r="G7766" s="6" t="str">
        <f t="shared" si="366"/>
        <v/>
      </c>
      <c r="H7766" s="6" t="str">
        <f t="shared" si="367"/>
        <v/>
      </c>
      <c r="I7766" s="3" t="str">
        <f t="shared" si="368"/>
        <v/>
      </c>
    </row>
    <row r="7767" spans="6:9" x14ac:dyDescent="0.25">
      <c r="F7767" s="6" t="str">
        <f>IF($A7767="","",$E7767-_xlfn.MAXIFS($E$2:$E7766,$C$2:$C7766,$C7767,$A$2:$A7766,$A7767))</f>
        <v/>
      </c>
      <c r="G7767" s="6" t="str">
        <f t="shared" si="366"/>
        <v/>
      </c>
      <c r="H7767" s="6" t="str">
        <f t="shared" si="367"/>
        <v/>
      </c>
      <c r="I7767" s="3" t="str">
        <f t="shared" si="368"/>
        <v/>
      </c>
    </row>
    <row r="7768" spans="6:9" x14ac:dyDescent="0.25">
      <c r="F7768" s="6" t="str">
        <f>IF($A7768="","",$E7768-_xlfn.MAXIFS($E$2:$E7767,$C$2:$C7767,$C7768,$A$2:$A7767,$A7768))</f>
        <v/>
      </c>
      <c r="G7768" s="6" t="str">
        <f t="shared" si="366"/>
        <v/>
      </c>
      <c r="H7768" s="6" t="str">
        <f t="shared" si="367"/>
        <v/>
      </c>
      <c r="I7768" s="3" t="str">
        <f t="shared" si="368"/>
        <v/>
      </c>
    </row>
    <row r="7769" spans="6:9" x14ac:dyDescent="0.25">
      <c r="F7769" s="6" t="str">
        <f>IF($A7769="","",$E7769-_xlfn.MAXIFS($E$2:$E7768,$C$2:$C7768,$C7769,$A$2:$A7768,$A7769))</f>
        <v/>
      </c>
      <c r="G7769" s="6" t="str">
        <f t="shared" si="366"/>
        <v/>
      </c>
      <c r="H7769" s="6" t="str">
        <f t="shared" si="367"/>
        <v/>
      </c>
      <c r="I7769" s="3" t="str">
        <f t="shared" si="368"/>
        <v/>
      </c>
    </row>
    <row r="7770" spans="6:9" x14ac:dyDescent="0.25">
      <c r="F7770" s="6" t="str">
        <f>IF($A7770="","",$E7770-_xlfn.MAXIFS($E$2:$E7769,$C$2:$C7769,$C7770,$A$2:$A7769,$A7770))</f>
        <v/>
      </c>
      <c r="G7770" s="6" t="str">
        <f t="shared" si="366"/>
        <v/>
      </c>
      <c r="H7770" s="6" t="str">
        <f t="shared" si="367"/>
        <v/>
      </c>
      <c r="I7770" s="3" t="str">
        <f t="shared" si="368"/>
        <v/>
      </c>
    </row>
    <row r="7771" spans="6:9" x14ac:dyDescent="0.25">
      <c r="F7771" s="6" t="str">
        <f>IF($A7771="","",$E7771-_xlfn.MAXIFS($E$2:$E7770,$C$2:$C7770,$C7771,$A$2:$A7770,$A7771))</f>
        <v/>
      </c>
      <c r="G7771" s="6" t="str">
        <f t="shared" si="366"/>
        <v/>
      </c>
      <c r="H7771" s="6" t="str">
        <f t="shared" si="367"/>
        <v/>
      </c>
      <c r="I7771" s="3" t="str">
        <f t="shared" si="368"/>
        <v/>
      </c>
    </row>
    <row r="7772" spans="6:9" x14ac:dyDescent="0.25">
      <c r="F7772" s="6" t="str">
        <f>IF($A7772="","",$E7772-_xlfn.MAXIFS($E$2:$E7771,$C$2:$C7771,$C7772,$A$2:$A7771,$A7772))</f>
        <v/>
      </c>
      <c r="G7772" s="6" t="str">
        <f t="shared" si="366"/>
        <v/>
      </c>
      <c r="H7772" s="6" t="str">
        <f t="shared" si="367"/>
        <v/>
      </c>
      <c r="I7772" s="3" t="str">
        <f t="shared" si="368"/>
        <v/>
      </c>
    </row>
    <row r="7773" spans="6:9" x14ac:dyDescent="0.25">
      <c r="F7773" s="6" t="str">
        <f>IF($A7773="","",$E7773-_xlfn.MAXIFS($E$2:$E7772,$C$2:$C7772,$C7773,$A$2:$A7772,$A7773))</f>
        <v/>
      </c>
      <c r="G7773" s="6" t="str">
        <f t="shared" si="366"/>
        <v/>
      </c>
      <c r="H7773" s="6" t="str">
        <f t="shared" si="367"/>
        <v/>
      </c>
      <c r="I7773" s="3" t="str">
        <f t="shared" si="368"/>
        <v/>
      </c>
    </row>
    <row r="7774" spans="6:9" x14ac:dyDescent="0.25">
      <c r="F7774" s="6" t="str">
        <f>IF($A7774="","",$E7774-_xlfn.MAXIFS($E$2:$E7773,$C$2:$C7773,$C7774,$A$2:$A7773,$A7774))</f>
        <v/>
      </c>
      <c r="G7774" s="6" t="str">
        <f t="shared" si="366"/>
        <v/>
      </c>
      <c r="H7774" s="6" t="str">
        <f t="shared" si="367"/>
        <v/>
      </c>
      <c r="I7774" s="3" t="str">
        <f t="shared" si="368"/>
        <v/>
      </c>
    </row>
    <row r="7775" spans="6:9" x14ac:dyDescent="0.25">
      <c r="F7775" s="6" t="str">
        <f>IF($A7775="","",$E7775-_xlfn.MAXIFS($E$2:$E7774,$C$2:$C7774,$C7775,$A$2:$A7774,$A7775))</f>
        <v/>
      </c>
      <c r="G7775" s="6" t="str">
        <f t="shared" si="366"/>
        <v/>
      </c>
      <c r="H7775" s="6" t="str">
        <f t="shared" si="367"/>
        <v/>
      </c>
      <c r="I7775" s="3" t="str">
        <f t="shared" si="368"/>
        <v/>
      </c>
    </row>
    <row r="7776" spans="6:9" x14ac:dyDescent="0.25">
      <c r="F7776" s="6" t="str">
        <f>IF($A7776="","",$E7776-_xlfn.MAXIFS($E$2:$E7775,$C$2:$C7775,$C7776,$A$2:$A7775,$A7776))</f>
        <v/>
      </c>
      <c r="G7776" s="6" t="str">
        <f t="shared" si="366"/>
        <v/>
      </c>
      <c r="H7776" s="6" t="str">
        <f t="shared" si="367"/>
        <v/>
      </c>
      <c r="I7776" s="3" t="str">
        <f t="shared" si="368"/>
        <v/>
      </c>
    </row>
    <row r="7777" spans="6:9" x14ac:dyDescent="0.25">
      <c r="F7777" s="6" t="str">
        <f>IF($A7777="","",$E7777-_xlfn.MAXIFS($E$2:$E7776,$C$2:$C7776,$C7777,$A$2:$A7776,$A7777))</f>
        <v/>
      </c>
      <c r="G7777" s="6" t="str">
        <f t="shared" si="366"/>
        <v/>
      </c>
      <c r="H7777" s="6" t="str">
        <f t="shared" si="367"/>
        <v/>
      </c>
      <c r="I7777" s="3" t="str">
        <f t="shared" si="368"/>
        <v/>
      </c>
    </row>
    <row r="7778" spans="6:9" x14ac:dyDescent="0.25">
      <c r="F7778" s="6" t="str">
        <f>IF($A7778="","",$E7778-_xlfn.MAXIFS($E$2:$E7777,$C$2:$C7777,$C7778,$A$2:$A7777,$A7778))</f>
        <v/>
      </c>
      <c r="G7778" s="6" t="str">
        <f t="shared" si="366"/>
        <v/>
      </c>
      <c r="H7778" s="6" t="str">
        <f t="shared" si="367"/>
        <v/>
      </c>
      <c r="I7778" s="3" t="str">
        <f t="shared" si="368"/>
        <v/>
      </c>
    </row>
    <row r="7779" spans="6:9" x14ac:dyDescent="0.25">
      <c r="F7779" s="6" t="str">
        <f>IF($A7779="","",$E7779-_xlfn.MAXIFS($E$2:$E7778,$C$2:$C7778,$C7779,$A$2:$A7778,$A7779))</f>
        <v/>
      </c>
      <c r="G7779" s="6" t="str">
        <f t="shared" si="366"/>
        <v/>
      </c>
      <c r="H7779" s="6" t="str">
        <f t="shared" si="367"/>
        <v/>
      </c>
      <c r="I7779" s="3" t="str">
        <f t="shared" si="368"/>
        <v/>
      </c>
    </row>
    <row r="7780" spans="6:9" x14ac:dyDescent="0.25">
      <c r="F7780" s="6" t="str">
        <f>IF($A7780="","",$E7780-_xlfn.MAXIFS($E$2:$E7779,$C$2:$C7779,$C7780,$A$2:$A7779,$A7780))</f>
        <v/>
      </c>
      <c r="G7780" s="6" t="str">
        <f t="shared" si="366"/>
        <v/>
      </c>
      <c r="H7780" s="6" t="str">
        <f t="shared" si="367"/>
        <v/>
      </c>
      <c r="I7780" s="3" t="str">
        <f t="shared" si="368"/>
        <v/>
      </c>
    </row>
    <row r="7781" spans="6:9" x14ac:dyDescent="0.25">
      <c r="F7781" s="6" t="str">
        <f>IF($A7781="","",$E7781-_xlfn.MAXIFS($E$2:$E7780,$C$2:$C7780,$C7781,$A$2:$A7780,$A7781))</f>
        <v/>
      </c>
      <c r="G7781" s="6" t="str">
        <f t="shared" si="366"/>
        <v/>
      </c>
      <c r="H7781" s="6" t="str">
        <f t="shared" si="367"/>
        <v/>
      </c>
      <c r="I7781" s="3" t="str">
        <f t="shared" si="368"/>
        <v/>
      </c>
    </row>
    <row r="7782" spans="6:9" x14ac:dyDescent="0.25">
      <c r="F7782" s="6" t="str">
        <f>IF($A7782="","",$E7782-_xlfn.MAXIFS($E$2:$E7781,$C$2:$C7781,$C7782,$A$2:$A7781,$A7782))</f>
        <v/>
      </c>
      <c r="G7782" s="6" t="str">
        <f t="shared" si="366"/>
        <v/>
      </c>
      <c r="H7782" s="6" t="str">
        <f t="shared" si="367"/>
        <v/>
      </c>
      <c r="I7782" s="3" t="str">
        <f t="shared" si="368"/>
        <v/>
      </c>
    </row>
    <row r="7783" spans="6:9" x14ac:dyDescent="0.25">
      <c r="F7783" s="6" t="str">
        <f>IF($A7783="","",$E7783-_xlfn.MAXIFS($E$2:$E7782,$C$2:$C7782,$C7783,$A$2:$A7782,$A7783))</f>
        <v/>
      </c>
      <c r="G7783" s="6" t="str">
        <f t="shared" si="366"/>
        <v/>
      </c>
      <c r="H7783" s="6" t="str">
        <f t="shared" si="367"/>
        <v/>
      </c>
      <c r="I7783" s="3" t="str">
        <f t="shared" si="368"/>
        <v/>
      </c>
    </row>
    <row r="7784" spans="6:9" x14ac:dyDescent="0.25">
      <c r="F7784" s="6" t="str">
        <f>IF($A7784="","",$E7784-_xlfn.MAXIFS($E$2:$E7783,$C$2:$C7783,$C7784,$A$2:$A7783,$A7784))</f>
        <v/>
      </c>
      <c r="G7784" s="6" t="str">
        <f t="shared" si="366"/>
        <v/>
      </c>
      <c r="H7784" s="6" t="str">
        <f t="shared" si="367"/>
        <v/>
      </c>
      <c r="I7784" s="3" t="str">
        <f t="shared" si="368"/>
        <v/>
      </c>
    </row>
    <row r="7785" spans="6:9" x14ac:dyDescent="0.25">
      <c r="F7785" s="6" t="str">
        <f>IF($A7785="","",$E7785-_xlfn.MAXIFS($E$2:$E7784,$C$2:$C7784,$C7785,$A$2:$A7784,$A7785))</f>
        <v/>
      </c>
      <c r="G7785" s="6" t="str">
        <f t="shared" si="366"/>
        <v/>
      </c>
      <c r="H7785" s="6" t="str">
        <f t="shared" si="367"/>
        <v/>
      </c>
      <c r="I7785" s="3" t="str">
        <f t="shared" si="368"/>
        <v/>
      </c>
    </row>
    <row r="7786" spans="6:9" x14ac:dyDescent="0.25">
      <c r="F7786" s="6" t="str">
        <f>IF($A7786="","",$E7786-_xlfn.MAXIFS($E$2:$E7785,$C$2:$C7785,$C7786,$A$2:$A7785,$A7786))</f>
        <v/>
      </c>
      <c r="G7786" s="6" t="str">
        <f t="shared" si="366"/>
        <v/>
      </c>
      <c r="H7786" s="6" t="str">
        <f t="shared" si="367"/>
        <v/>
      </c>
      <c r="I7786" s="3" t="str">
        <f t="shared" si="368"/>
        <v/>
      </c>
    </row>
    <row r="7787" spans="6:9" x14ac:dyDescent="0.25">
      <c r="F7787" s="6" t="str">
        <f>IF($A7787="","",$E7787-_xlfn.MAXIFS($E$2:$E7786,$C$2:$C7786,$C7787,$A$2:$A7786,$A7787))</f>
        <v/>
      </c>
      <c r="G7787" s="6" t="str">
        <f t="shared" si="366"/>
        <v/>
      </c>
      <c r="H7787" s="6" t="str">
        <f t="shared" si="367"/>
        <v/>
      </c>
      <c r="I7787" s="3" t="str">
        <f t="shared" si="368"/>
        <v/>
      </c>
    </row>
    <row r="7788" spans="6:9" x14ac:dyDescent="0.25">
      <c r="F7788" s="6" t="str">
        <f>IF($A7788="","",$E7788-_xlfn.MAXIFS($E$2:$E7787,$C$2:$C7787,$C7788,$A$2:$A7787,$A7788))</f>
        <v/>
      </c>
      <c r="G7788" s="6" t="str">
        <f t="shared" si="366"/>
        <v/>
      </c>
      <c r="H7788" s="6" t="str">
        <f t="shared" si="367"/>
        <v/>
      </c>
      <c r="I7788" s="3" t="str">
        <f t="shared" si="368"/>
        <v/>
      </c>
    </row>
    <row r="7789" spans="6:9" x14ac:dyDescent="0.25">
      <c r="F7789" s="6" t="str">
        <f>IF($A7789="","",$E7789-_xlfn.MAXIFS($E$2:$E7788,$C$2:$C7788,$C7789,$A$2:$A7788,$A7789))</f>
        <v/>
      </c>
      <c r="G7789" s="6" t="str">
        <f t="shared" si="366"/>
        <v/>
      </c>
      <c r="H7789" s="6" t="str">
        <f t="shared" si="367"/>
        <v/>
      </c>
      <c r="I7789" s="3" t="str">
        <f t="shared" si="368"/>
        <v/>
      </c>
    </row>
    <row r="7790" spans="6:9" x14ac:dyDescent="0.25">
      <c r="F7790" s="6" t="str">
        <f>IF($A7790="","",$E7790-_xlfn.MAXIFS($E$2:$E7789,$C$2:$C7789,$C7790,$A$2:$A7789,$A7790))</f>
        <v/>
      </c>
      <c r="G7790" s="6" t="str">
        <f t="shared" si="366"/>
        <v/>
      </c>
      <c r="H7790" s="6" t="str">
        <f t="shared" si="367"/>
        <v/>
      </c>
      <c r="I7790" s="3" t="str">
        <f t="shared" si="368"/>
        <v/>
      </c>
    </row>
    <row r="7791" spans="6:9" x14ac:dyDescent="0.25">
      <c r="F7791" s="6" t="str">
        <f>IF($A7791="","",$E7791-_xlfn.MAXIFS($E$2:$E7790,$C$2:$C7790,$C7791,$A$2:$A7790,$A7791))</f>
        <v/>
      </c>
      <c r="G7791" s="6" t="str">
        <f t="shared" si="366"/>
        <v/>
      </c>
      <c r="H7791" s="6" t="str">
        <f t="shared" si="367"/>
        <v/>
      </c>
      <c r="I7791" s="3" t="str">
        <f t="shared" si="368"/>
        <v/>
      </c>
    </row>
    <row r="7792" spans="6:9" x14ac:dyDescent="0.25">
      <c r="F7792" s="6" t="str">
        <f>IF($A7792="","",$E7792-_xlfn.MAXIFS($E$2:$E7791,$C$2:$C7791,$C7792,$A$2:$A7791,$A7792))</f>
        <v/>
      </c>
      <c r="G7792" s="6" t="str">
        <f t="shared" si="366"/>
        <v/>
      </c>
      <c r="H7792" s="6" t="str">
        <f t="shared" si="367"/>
        <v/>
      </c>
      <c r="I7792" s="3" t="str">
        <f t="shared" si="368"/>
        <v/>
      </c>
    </row>
    <row r="7793" spans="6:9" x14ac:dyDescent="0.25">
      <c r="F7793" s="6" t="str">
        <f>IF($A7793="","",$E7793-_xlfn.MAXIFS($E$2:$E7792,$C$2:$C7792,$C7793,$A$2:$A7792,$A7793))</f>
        <v/>
      </c>
      <c r="G7793" s="6" t="str">
        <f t="shared" si="366"/>
        <v/>
      </c>
      <c r="H7793" s="6" t="str">
        <f t="shared" si="367"/>
        <v/>
      </c>
      <c r="I7793" s="3" t="str">
        <f t="shared" si="368"/>
        <v/>
      </c>
    </row>
    <row r="7794" spans="6:9" x14ac:dyDescent="0.25">
      <c r="F7794" s="6" t="str">
        <f>IF($A7794="","",$E7794-_xlfn.MAXIFS($E$2:$E7793,$C$2:$C7793,$C7794,$A$2:$A7793,$A7794))</f>
        <v/>
      </c>
      <c r="G7794" s="6" t="str">
        <f t="shared" si="366"/>
        <v/>
      </c>
      <c r="H7794" s="6" t="str">
        <f t="shared" si="367"/>
        <v/>
      </c>
      <c r="I7794" s="3" t="str">
        <f t="shared" si="368"/>
        <v/>
      </c>
    </row>
    <row r="7795" spans="6:9" x14ac:dyDescent="0.25">
      <c r="F7795" s="6" t="str">
        <f>IF($A7795="","",$E7795-_xlfn.MAXIFS($E$2:$E7794,$C$2:$C7794,$C7795,$A$2:$A7794,$A7795))</f>
        <v/>
      </c>
      <c r="G7795" s="6" t="str">
        <f t="shared" si="366"/>
        <v/>
      </c>
      <c r="H7795" s="6" t="str">
        <f t="shared" si="367"/>
        <v/>
      </c>
      <c r="I7795" s="3" t="str">
        <f t="shared" si="368"/>
        <v/>
      </c>
    </row>
    <row r="7796" spans="6:9" x14ac:dyDescent="0.25">
      <c r="F7796" s="6" t="str">
        <f>IF($A7796="","",$E7796-_xlfn.MAXIFS($E$2:$E7795,$C$2:$C7795,$C7796,$A$2:$A7795,$A7796))</f>
        <v/>
      </c>
      <c r="G7796" s="6" t="str">
        <f t="shared" si="366"/>
        <v/>
      </c>
      <c r="H7796" s="6" t="str">
        <f t="shared" si="367"/>
        <v/>
      </c>
      <c r="I7796" s="3" t="str">
        <f t="shared" si="368"/>
        <v/>
      </c>
    </row>
    <row r="7797" spans="6:9" x14ac:dyDescent="0.25">
      <c r="F7797" s="6" t="str">
        <f>IF($A7797="","",$E7797-_xlfn.MAXIFS($E$2:$E7796,$C$2:$C7796,$C7797,$A$2:$A7796,$A7797))</f>
        <v/>
      </c>
      <c r="G7797" s="6" t="str">
        <f t="shared" si="366"/>
        <v/>
      </c>
      <c r="H7797" s="6" t="str">
        <f t="shared" si="367"/>
        <v/>
      </c>
      <c r="I7797" s="3" t="str">
        <f t="shared" si="368"/>
        <v/>
      </c>
    </row>
    <row r="7798" spans="6:9" x14ac:dyDescent="0.25">
      <c r="F7798" s="6" t="str">
        <f>IF($A7798="","",$E7798-_xlfn.MAXIFS($E$2:$E7797,$C$2:$C7797,$C7798,$A$2:$A7797,$A7798))</f>
        <v/>
      </c>
      <c r="G7798" s="6" t="str">
        <f t="shared" si="366"/>
        <v/>
      </c>
      <c r="H7798" s="6" t="str">
        <f t="shared" si="367"/>
        <v/>
      </c>
      <c r="I7798" s="3" t="str">
        <f t="shared" si="368"/>
        <v/>
      </c>
    </row>
    <row r="7799" spans="6:9" x14ac:dyDescent="0.25">
      <c r="F7799" s="6" t="str">
        <f>IF($A7799="","",$E7799-_xlfn.MAXIFS($E$2:$E7798,$C$2:$C7798,$C7799,$A$2:$A7798,$A7799))</f>
        <v/>
      </c>
      <c r="G7799" s="6" t="str">
        <f t="shared" si="366"/>
        <v/>
      </c>
      <c r="H7799" s="6" t="str">
        <f t="shared" si="367"/>
        <v/>
      </c>
      <c r="I7799" s="3" t="str">
        <f t="shared" si="368"/>
        <v/>
      </c>
    </row>
    <row r="7800" spans="6:9" x14ac:dyDescent="0.25">
      <c r="F7800" s="6" t="str">
        <f>IF($A7800="","",$E7800-_xlfn.MAXIFS($E$2:$E7799,$C$2:$C7799,$C7800,$A$2:$A7799,$A7800))</f>
        <v/>
      </c>
      <c r="G7800" s="6" t="str">
        <f t="shared" si="366"/>
        <v/>
      </c>
      <c r="H7800" s="6" t="str">
        <f t="shared" si="367"/>
        <v/>
      </c>
      <c r="I7800" s="3" t="str">
        <f t="shared" si="368"/>
        <v/>
      </c>
    </row>
    <row r="7801" spans="6:9" x14ac:dyDescent="0.25">
      <c r="F7801" s="6" t="str">
        <f>IF($A7801="","",$E7801-_xlfn.MAXIFS($E$2:$E7800,$C$2:$C7800,$C7801,$A$2:$A7800,$A7801))</f>
        <v/>
      </c>
      <c r="G7801" s="6" t="str">
        <f t="shared" si="366"/>
        <v/>
      </c>
      <c r="H7801" s="6" t="str">
        <f t="shared" si="367"/>
        <v/>
      </c>
      <c r="I7801" s="3" t="str">
        <f t="shared" si="368"/>
        <v/>
      </c>
    </row>
    <row r="7802" spans="6:9" x14ac:dyDescent="0.25">
      <c r="F7802" s="6" t="str">
        <f>IF($A7802="","",$E7802-_xlfn.MAXIFS($E$2:$E7801,$C$2:$C7801,$C7802,$A$2:$A7801,$A7802))</f>
        <v/>
      </c>
      <c r="G7802" s="6" t="str">
        <f t="shared" si="366"/>
        <v/>
      </c>
      <c r="H7802" s="6" t="str">
        <f t="shared" si="367"/>
        <v/>
      </c>
      <c r="I7802" s="3" t="str">
        <f t="shared" si="368"/>
        <v/>
      </c>
    </row>
    <row r="7803" spans="6:9" x14ac:dyDescent="0.25">
      <c r="F7803" s="6" t="str">
        <f>IF($A7803="","",$E7803-_xlfn.MAXIFS($E$2:$E7802,$C$2:$C7802,$C7803,$A$2:$A7802,$A7803))</f>
        <v/>
      </c>
      <c r="G7803" s="6" t="str">
        <f t="shared" si="366"/>
        <v/>
      </c>
      <c r="H7803" s="6" t="str">
        <f t="shared" si="367"/>
        <v/>
      </c>
      <c r="I7803" s="3" t="str">
        <f t="shared" si="368"/>
        <v/>
      </c>
    </row>
    <row r="7804" spans="6:9" x14ac:dyDescent="0.25">
      <c r="F7804" s="6" t="str">
        <f>IF($A7804="","",$E7804-_xlfn.MAXIFS($E$2:$E7803,$C$2:$C7803,$C7804,$A$2:$A7803,$A7804))</f>
        <v/>
      </c>
      <c r="G7804" s="6" t="str">
        <f t="shared" si="366"/>
        <v/>
      </c>
      <c r="H7804" s="6" t="str">
        <f t="shared" si="367"/>
        <v/>
      </c>
      <c r="I7804" s="3" t="str">
        <f t="shared" si="368"/>
        <v/>
      </c>
    </row>
    <row r="7805" spans="6:9" x14ac:dyDescent="0.25">
      <c r="F7805" s="6" t="str">
        <f>IF($A7805="","",$E7805-_xlfn.MAXIFS($E$2:$E7804,$C$2:$C7804,$C7805,$A$2:$A7804,$A7805))</f>
        <v/>
      </c>
      <c r="G7805" s="6" t="str">
        <f t="shared" si="366"/>
        <v/>
      </c>
      <c r="H7805" s="6" t="str">
        <f t="shared" si="367"/>
        <v/>
      </c>
      <c r="I7805" s="3" t="str">
        <f t="shared" si="368"/>
        <v/>
      </c>
    </row>
    <row r="7806" spans="6:9" x14ac:dyDescent="0.25">
      <c r="F7806" s="6" t="str">
        <f>IF($A7806="","",$E7806-_xlfn.MAXIFS($E$2:$E7805,$C$2:$C7805,$C7806,$A$2:$A7805,$A7806))</f>
        <v/>
      </c>
      <c r="G7806" s="6" t="str">
        <f t="shared" si="366"/>
        <v/>
      </c>
      <c r="H7806" s="6" t="str">
        <f t="shared" si="367"/>
        <v/>
      </c>
      <c r="I7806" s="3" t="str">
        <f t="shared" si="368"/>
        <v/>
      </c>
    </row>
    <row r="7807" spans="6:9" x14ac:dyDescent="0.25">
      <c r="F7807" s="6" t="str">
        <f>IF($A7807="","",$E7807-_xlfn.MAXIFS($E$2:$E7806,$C$2:$C7806,$C7807,$A$2:$A7806,$A7807))</f>
        <v/>
      </c>
      <c r="G7807" s="6" t="str">
        <f t="shared" si="366"/>
        <v/>
      </c>
      <c r="H7807" s="6" t="str">
        <f t="shared" si="367"/>
        <v/>
      </c>
      <c r="I7807" s="3" t="str">
        <f t="shared" si="368"/>
        <v/>
      </c>
    </row>
    <row r="7808" spans="6:9" x14ac:dyDescent="0.25">
      <c r="F7808" s="6" t="str">
        <f>IF($A7808="","",$E7808-_xlfn.MAXIFS($E$2:$E7807,$C$2:$C7807,$C7808,$A$2:$A7807,$A7808))</f>
        <v/>
      </c>
      <c r="G7808" s="6" t="str">
        <f t="shared" si="366"/>
        <v/>
      </c>
      <c r="H7808" s="6" t="str">
        <f t="shared" si="367"/>
        <v/>
      </c>
      <c r="I7808" s="3" t="str">
        <f t="shared" si="368"/>
        <v/>
      </c>
    </row>
    <row r="7809" spans="6:9" x14ac:dyDescent="0.25">
      <c r="F7809" s="6" t="str">
        <f>IF($A7809="","",$E7809-_xlfn.MAXIFS($E$2:$E7808,$C$2:$C7808,$C7809,$A$2:$A7808,$A7809))</f>
        <v/>
      </c>
      <c r="G7809" s="6" t="str">
        <f t="shared" si="366"/>
        <v/>
      </c>
      <c r="H7809" s="6" t="str">
        <f t="shared" si="367"/>
        <v/>
      </c>
      <c r="I7809" s="3" t="str">
        <f t="shared" si="368"/>
        <v/>
      </c>
    </row>
    <row r="7810" spans="6:9" x14ac:dyDescent="0.25">
      <c r="F7810" s="6" t="str">
        <f>IF($A7810="","",$E7810-_xlfn.MAXIFS($E$2:$E7809,$C$2:$C7809,$C7810,$A$2:$A7809,$A7810))</f>
        <v/>
      </c>
      <c r="G7810" s="6" t="str">
        <f t="shared" si="366"/>
        <v/>
      </c>
      <c r="H7810" s="6" t="str">
        <f t="shared" si="367"/>
        <v/>
      </c>
      <c r="I7810" s="3" t="str">
        <f t="shared" si="368"/>
        <v/>
      </c>
    </row>
    <row r="7811" spans="6:9" x14ac:dyDescent="0.25">
      <c r="F7811" s="6" t="str">
        <f>IF($A7811="","",$E7811-_xlfn.MAXIFS($E$2:$E7810,$C$2:$C7810,$C7811,$A$2:$A7810,$A7811))</f>
        <v/>
      </c>
      <c r="G7811" s="6" t="str">
        <f t="shared" si="366"/>
        <v/>
      </c>
      <c r="H7811" s="6" t="str">
        <f t="shared" si="367"/>
        <v/>
      </c>
      <c r="I7811" s="3" t="str">
        <f t="shared" si="368"/>
        <v/>
      </c>
    </row>
    <row r="7812" spans="6:9" x14ac:dyDescent="0.25">
      <c r="F7812" s="6" t="str">
        <f>IF($A7812="","",$E7812-_xlfn.MAXIFS($E$2:$E7811,$C$2:$C7811,$C7812,$A$2:$A7811,$A7812))</f>
        <v/>
      </c>
      <c r="G7812" s="6" t="str">
        <f t="shared" si="366"/>
        <v/>
      </c>
      <c r="H7812" s="6" t="str">
        <f t="shared" si="367"/>
        <v/>
      </c>
      <c r="I7812" s="3" t="str">
        <f t="shared" si="368"/>
        <v/>
      </c>
    </row>
    <row r="7813" spans="6:9" x14ac:dyDescent="0.25">
      <c r="F7813" s="6" t="str">
        <f>IF($A7813="","",$E7813-_xlfn.MAXIFS($E$2:$E7812,$C$2:$C7812,$C7813,$A$2:$A7812,$A7813))</f>
        <v/>
      </c>
      <c r="G7813" s="6" t="str">
        <f t="shared" si="366"/>
        <v/>
      </c>
      <c r="H7813" s="6" t="str">
        <f t="shared" si="367"/>
        <v/>
      </c>
      <c r="I7813" s="3" t="str">
        <f t="shared" si="368"/>
        <v/>
      </c>
    </row>
    <row r="7814" spans="6:9" x14ac:dyDescent="0.25">
      <c r="F7814" s="6" t="str">
        <f>IF($A7814="","",$E7814-_xlfn.MAXIFS($E$2:$E7813,$C$2:$C7813,$C7814,$A$2:$A7813,$A7814))</f>
        <v/>
      </c>
      <c r="G7814" s="6" t="str">
        <f t="shared" si="366"/>
        <v/>
      </c>
      <c r="H7814" s="6" t="str">
        <f t="shared" si="367"/>
        <v/>
      </c>
      <c r="I7814" s="3" t="str">
        <f t="shared" si="368"/>
        <v/>
      </c>
    </row>
    <row r="7815" spans="6:9" x14ac:dyDescent="0.25">
      <c r="F7815" s="6" t="str">
        <f>IF($A7815="","",$E7815-_xlfn.MAXIFS($E$2:$E7814,$C$2:$C7814,$C7815,$A$2:$A7814,$A7815))</f>
        <v/>
      </c>
      <c r="G7815" s="6" t="str">
        <f t="shared" si="366"/>
        <v/>
      </c>
      <c r="H7815" s="6" t="str">
        <f t="shared" si="367"/>
        <v/>
      </c>
      <c r="I7815" s="3" t="str">
        <f t="shared" si="368"/>
        <v/>
      </c>
    </row>
    <row r="7816" spans="6:9" x14ac:dyDescent="0.25">
      <c r="F7816" s="6" t="str">
        <f>IF($A7816="","",$E7816-_xlfn.MAXIFS($E$2:$E7815,$C$2:$C7815,$C7816,$A$2:$A7815,$A7816))</f>
        <v/>
      </c>
      <c r="G7816" s="6" t="str">
        <f t="shared" si="366"/>
        <v/>
      </c>
      <c r="H7816" s="6" t="str">
        <f t="shared" si="367"/>
        <v/>
      </c>
      <c r="I7816" s="3" t="str">
        <f t="shared" si="368"/>
        <v/>
      </c>
    </row>
    <row r="7817" spans="6:9" x14ac:dyDescent="0.25">
      <c r="F7817" s="6" t="str">
        <f>IF($A7817="","",$E7817-_xlfn.MAXIFS($E$2:$E7816,$C$2:$C7816,$C7817,$A$2:$A7816,$A7817))</f>
        <v/>
      </c>
      <c r="G7817" s="6" t="str">
        <f t="shared" ref="G7817:G7880" si="369">IF($A7817="","",HOUR($D7817))</f>
        <v/>
      </c>
      <c r="H7817" s="6" t="str">
        <f t="shared" ref="H7817:H7880" si="370">IF($A7817="","",MINUTE($D7817))</f>
        <v/>
      </c>
      <c r="I7817" s="3" t="str">
        <f t="shared" si="368"/>
        <v/>
      </c>
    </row>
    <row r="7818" spans="6:9" x14ac:dyDescent="0.25">
      <c r="F7818" s="6" t="str">
        <f>IF($A7818="","",$E7818-_xlfn.MAXIFS($E$2:$E7817,$C$2:$C7817,$C7818,$A$2:$A7817,$A7818))</f>
        <v/>
      </c>
      <c r="G7818" s="6" t="str">
        <f t="shared" si="369"/>
        <v/>
      </c>
      <c r="H7818" s="6" t="str">
        <f t="shared" si="370"/>
        <v/>
      </c>
      <c r="I7818" s="3" t="str">
        <f t="shared" ref="I7818:I7881" si="371">IF($F7818&lt;0,"ERROR","")</f>
        <v/>
      </c>
    </row>
    <row r="7819" spans="6:9" x14ac:dyDescent="0.25">
      <c r="F7819" s="6" t="str">
        <f>IF($A7819="","",$E7819-_xlfn.MAXIFS($E$2:$E7818,$C$2:$C7818,$C7819,$A$2:$A7818,$A7819))</f>
        <v/>
      </c>
      <c r="G7819" s="6" t="str">
        <f t="shared" si="369"/>
        <v/>
      </c>
      <c r="H7819" s="6" t="str">
        <f t="shared" si="370"/>
        <v/>
      </c>
      <c r="I7819" s="3" t="str">
        <f t="shared" si="371"/>
        <v/>
      </c>
    </row>
    <row r="7820" spans="6:9" x14ac:dyDescent="0.25">
      <c r="F7820" s="6" t="str">
        <f>IF($A7820="","",$E7820-_xlfn.MAXIFS($E$2:$E7819,$C$2:$C7819,$C7820,$A$2:$A7819,$A7820))</f>
        <v/>
      </c>
      <c r="G7820" s="6" t="str">
        <f t="shared" si="369"/>
        <v/>
      </c>
      <c r="H7820" s="6" t="str">
        <f t="shared" si="370"/>
        <v/>
      </c>
      <c r="I7820" s="3" t="str">
        <f t="shared" si="371"/>
        <v/>
      </c>
    </row>
    <row r="7821" spans="6:9" x14ac:dyDescent="0.25">
      <c r="F7821" s="6" t="str">
        <f>IF($A7821="","",$E7821-_xlfn.MAXIFS($E$2:$E7820,$C$2:$C7820,$C7821,$A$2:$A7820,$A7821))</f>
        <v/>
      </c>
      <c r="G7821" s="6" t="str">
        <f t="shared" si="369"/>
        <v/>
      </c>
      <c r="H7821" s="6" t="str">
        <f t="shared" si="370"/>
        <v/>
      </c>
      <c r="I7821" s="3" t="str">
        <f t="shared" si="371"/>
        <v/>
      </c>
    </row>
    <row r="7822" spans="6:9" x14ac:dyDescent="0.25">
      <c r="F7822" s="6" t="str">
        <f>IF($A7822="","",$E7822-_xlfn.MAXIFS($E$2:$E7821,$C$2:$C7821,$C7822,$A$2:$A7821,$A7822))</f>
        <v/>
      </c>
      <c r="G7822" s="6" t="str">
        <f t="shared" si="369"/>
        <v/>
      </c>
      <c r="H7822" s="6" t="str">
        <f t="shared" si="370"/>
        <v/>
      </c>
      <c r="I7822" s="3" t="str">
        <f t="shared" si="371"/>
        <v/>
      </c>
    </row>
    <row r="7823" spans="6:9" x14ac:dyDescent="0.25">
      <c r="F7823" s="6" t="str">
        <f>IF($A7823="","",$E7823-_xlfn.MAXIFS($E$2:$E7822,$C$2:$C7822,$C7823,$A$2:$A7822,$A7823))</f>
        <v/>
      </c>
      <c r="G7823" s="6" t="str">
        <f t="shared" si="369"/>
        <v/>
      </c>
      <c r="H7823" s="6" t="str">
        <f t="shared" si="370"/>
        <v/>
      </c>
      <c r="I7823" s="3" t="str">
        <f t="shared" si="371"/>
        <v/>
      </c>
    </row>
    <row r="7824" spans="6:9" x14ac:dyDescent="0.25">
      <c r="F7824" s="6" t="str">
        <f>IF($A7824="","",$E7824-_xlfn.MAXIFS($E$2:$E7823,$C$2:$C7823,$C7824,$A$2:$A7823,$A7824))</f>
        <v/>
      </c>
      <c r="G7824" s="6" t="str">
        <f t="shared" si="369"/>
        <v/>
      </c>
      <c r="H7824" s="6" t="str">
        <f t="shared" si="370"/>
        <v/>
      </c>
      <c r="I7824" s="3" t="str">
        <f t="shared" si="371"/>
        <v/>
      </c>
    </row>
    <row r="7825" spans="6:9" x14ac:dyDescent="0.25">
      <c r="F7825" s="6" t="str">
        <f>IF($A7825="","",$E7825-_xlfn.MAXIFS($E$2:$E7824,$C$2:$C7824,$C7825,$A$2:$A7824,$A7825))</f>
        <v/>
      </c>
      <c r="G7825" s="6" t="str">
        <f t="shared" si="369"/>
        <v/>
      </c>
      <c r="H7825" s="6" t="str">
        <f t="shared" si="370"/>
        <v/>
      </c>
      <c r="I7825" s="3" t="str">
        <f t="shared" si="371"/>
        <v/>
      </c>
    </row>
    <row r="7826" spans="6:9" x14ac:dyDescent="0.25">
      <c r="F7826" s="6" t="str">
        <f>IF($A7826="","",$E7826-_xlfn.MAXIFS($E$2:$E7825,$C$2:$C7825,$C7826,$A$2:$A7825,$A7826))</f>
        <v/>
      </c>
      <c r="G7826" s="6" t="str">
        <f t="shared" si="369"/>
        <v/>
      </c>
      <c r="H7826" s="6" t="str">
        <f t="shared" si="370"/>
        <v/>
      </c>
      <c r="I7826" s="3" t="str">
        <f t="shared" si="371"/>
        <v/>
      </c>
    </row>
    <row r="7827" spans="6:9" x14ac:dyDescent="0.25">
      <c r="F7827" s="6" t="str">
        <f>IF($A7827="","",$E7827-_xlfn.MAXIFS($E$2:$E7826,$C$2:$C7826,$C7827,$A$2:$A7826,$A7827))</f>
        <v/>
      </c>
      <c r="G7827" s="6" t="str">
        <f t="shared" si="369"/>
        <v/>
      </c>
      <c r="H7827" s="6" t="str">
        <f t="shared" si="370"/>
        <v/>
      </c>
      <c r="I7827" s="3" t="str">
        <f t="shared" si="371"/>
        <v/>
      </c>
    </row>
    <row r="7828" spans="6:9" x14ac:dyDescent="0.25">
      <c r="F7828" s="6" t="str">
        <f>IF($A7828="","",$E7828-_xlfn.MAXIFS($E$2:$E7827,$C$2:$C7827,$C7828,$A$2:$A7827,$A7828))</f>
        <v/>
      </c>
      <c r="G7828" s="6" t="str">
        <f t="shared" si="369"/>
        <v/>
      </c>
      <c r="H7828" s="6" t="str">
        <f t="shared" si="370"/>
        <v/>
      </c>
      <c r="I7828" s="3" t="str">
        <f t="shared" si="371"/>
        <v/>
      </c>
    </row>
    <row r="7829" spans="6:9" x14ac:dyDescent="0.25">
      <c r="F7829" s="6" t="str">
        <f>IF($A7829="","",$E7829-_xlfn.MAXIFS($E$2:$E7828,$C$2:$C7828,$C7829,$A$2:$A7828,$A7829))</f>
        <v/>
      </c>
      <c r="G7829" s="6" t="str">
        <f t="shared" si="369"/>
        <v/>
      </c>
      <c r="H7829" s="6" t="str">
        <f t="shared" si="370"/>
        <v/>
      </c>
      <c r="I7829" s="3" t="str">
        <f t="shared" si="371"/>
        <v/>
      </c>
    </row>
    <row r="7830" spans="6:9" x14ac:dyDescent="0.25">
      <c r="F7830" s="6" t="str">
        <f>IF($A7830="","",$E7830-_xlfn.MAXIFS($E$2:$E7829,$C$2:$C7829,$C7830,$A$2:$A7829,$A7830))</f>
        <v/>
      </c>
      <c r="G7830" s="6" t="str">
        <f t="shared" si="369"/>
        <v/>
      </c>
      <c r="H7830" s="6" t="str">
        <f t="shared" si="370"/>
        <v/>
      </c>
      <c r="I7830" s="3" t="str">
        <f t="shared" si="371"/>
        <v/>
      </c>
    </row>
    <row r="7831" spans="6:9" x14ac:dyDescent="0.25">
      <c r="F7831" s="6" t="str">
        <f>IF($A7831="","",$E7831-_xlfn.MAXIFS($E$2:$E7830,$C$2:$C7830,$C7831,$A$2:$A7830,$A7831))</f>
        <v/>
      </c>
      <c r="G7831" s="6" t="str">
        <f t="shared" si="369"/>
        <v/>
      </c>
      <c r="H7831" s="6" t="str">
        <f t="shared" si="370"/>
        <v/>
      </c>
      <c r="I7831" s="3" t="str">
        <f t="shared" si="371"/>
        <v/>
      </c>
    </row>
    <row r="7832" spans="6:9" x14ac:dyDescent="0.25">
      <c r="F7832" s="6" t="str">
        <f>IF($A7832="","",$E7832-_xlfn.MAXIFS($E$2:$E7831,$C$2:$C7831,$C7832,$A$2:$A7831,$A7832))</f>
        <v/>
      </c>
      <c r="G7832" s="6" t="str">
        <f t="shared" si="369"/>
        <v/>
      </c>
      <c r="H7832" s="6" t="str">
        <f t="shared" si="370"/>
        <v/>
      </c>
      <c r="I7832" s="3" t="str">
        <f t="shared" si="371"/>
        <v/>
      </c>
    </row>
    <row r="7833" spans="6:9" x14ac:dyDescent="0.25">
      <c r="F7833" s="6" t="str">
        <f>IF($A7833="","",$E7833-_xlfn.MAXIFS($E$2:$E7832,$C$2:$C7832,$C7833,$A$2:$A7832,$A7833))</f>
        <v/>
      </c>
      <c r="G7833" s="6" t="str">
        <f t="shared" si="369"/>
        <v/>
      </c>
      <c r="H7833" s="6" t="str">
        <f t="shared" si="370"/>
        <v/>
      </c>
      <c r="I7833" s="3" t="str">
        <f t="shared" si="371"/>
        <v/>
      </c>
    </row>
    <row r="7834" spans="6:9" x14ac:dyDescent="0.25">
      <c r="F7834" s="6" t="str">
        <f>IF($A7834="","",$E7834-_xlfn.MAXIFS($E$2:$E7833,$C$2:$C7833,$C7834,$A$2:$A7833,$A7834))</f>
        <v/>
      </c>
      <c r="G7834" s="6" t="str">
        <f t="shared" si="369"/>
        <v/>
      </c>
      <c r="H7834" s="6" t="str">
        <f t="shared" si="370"/>
        <v/>
      </c>
      <c r="I7834" s="3" t="str">
        <f t="shared" si="371"/>
        <v/>
      </c>
    </row>
    <row r="7835" spans="6:9" x14ac:dyDescent="0.25">
      <c r="F7835" s="6" t="str">
        <f>IF($A7835="","",$E7835-_xlfn.MAXIFS($E$2:$E7834,$C$2:$C7834,$C7835,$A$2:$A7834,$A7835))</f>
        <v/>
      </c>
      <c r="G7835" s="6" t="str">
        <f t="shared" si="369"/>
        <v/>
      </c>
      <c r="H7835" s="6" t="str">
        <f t="shared" si="370"/>
        <v/>
      </c>
      <c r="I7835" s="3" t="str">
        <f t="shared" si="371"/>
        <v/>
      </c>
    </row>
    <row r="7836" spans="6:9" x14ac:dyDescent="0.25">
      <c r="F7836" s="6" t="str">
        <f>IF($A7836="","",$E7836-_xlfn.MAXIFS($E$2:$E7835,$C$2:$C7835,$C7836,$A$2:$A7835,$A7836))</f>
        <v/>
      </c>
      <c r="G7836" s="6" t="str">
        <f t="shared" si="369"/>
        <v/>
      </c>
      <c r="H7836" s="6" t="str">
        <f t="shared" si="370"/>
        <v/>
      </c>
      <c r="I7836" s="3" t="str">
        <f t="shared" si="371"/>
        <v/>
      </c>
    </row>
    <row r="7837" spans="6:9" x14ac:dyDescent="0.25">
      <c r="F7837" s="6" t="str">
        <f>IF($A7837="","",$E7837-_xlfn.MAXIFS($E$2:$E7836,$C$2:$C7836,$C7837,$A$2:$A7836,$A7837))</f>
        <v/>
      </c>
      <c r="G7837" s="6" t="str">
        <f t="shared" si="369"/>
        <v/>
      </c>
      <c r="H7837" s="6" t="str">
        <f t="shared" si="370"/>
        <v/>
      </c>
      <c r="I7837" s="3" t="str">
        <f t="shared" si="371"/>
        <v/>
      </c>
    </row>
    <row r="7838" spans="6:9" x14ac:dyDescent="0.25">
      <c r="F7838" s="6" t="str">
        <f>IF($A7838="","",$E7838-_xlfn.MAXIFS($E$2:$E7837,$C$2:$C7837,$C7838,$A$2:$A7837,$A7838))</f>
        <v/>
      </c>
      <c r="G7838" s="6" t="str">
        <f t="shared" si="369"/>
        <v/>
      </c>
      <c r="H7838" s="6" t="str">
        <f t="shared" si="370"/>
        <v/>
      </c>
      <c r="I7838" s="3" t="str">
        <f t="shared" si="371"/>
        <v/>
      </c>
    </row>
    <row r="7839" spans="6:9" x14ac:dyDescent="0.25">
      <c r="F7839" s="6" t="str">
        <f>IF($A7839="","",$E7839-_xlfn.MAXIFS($E$2:$E7838,$C$2:$C7838,$C7839,$A$2:$A7838,$A7839))</f>
        <v/>
      </c>
      <c r="G7839" s="6" t="str">
        <f t="shared" si="369"/>
        <v/>
      </c>
      <c r="H7839" s="6" t="str">
        <f t="shared" si="370"/>
        <v/>
      </c>
      <c r="I7839" s="3" t="str">
        <f t="shared" si="371"/>
        <v/>
      </c>
    </row>
    <row r="7840" spans="6:9" x14ac:dyDescent="0.25">
      <c r="F7840" s="6" t="str">
        <f>IF($A7840="","",$E7840-_xlfn.MAXIFS($E$2:$E7839,$C$2:$C7839,$C7840,$A$2:$A7839,$A7840))</f>
        <v/>
      </c>
      <c r="G7840" s="6" t="str">
        <f t="shared" si="369"/>
        <v/>
      </c>
      <c r="H7840" s="6" t="str">
        <f t="shared" si="370"/>
        <v/>
      </c>
      <c r="I7840" s="3" t="str">
        <f t="shared" si="371"/>
        <v/>
      </c>
    </row>
    <row r="7841" spans="6:9" x14ac:dyDescent="0.25">
      <c r="F7841" s="6" t="str">
        <f>IF($A7841="","",$E7841-_xlfn.MAXIFS($E$2:$E7840,$C$2:$C7840,$C7841,$A$2:$A7840,$A7841))</f>
        <v/>
      </c>
      <c r="G7841" s="6" t="str">
        <f t="shared" si="369"/>
        <v/>
      </c>
      <c r="H7841" s="6" t="str">
        <f t="shared" si="370"/>
        <v/>
      </c>
      <c r="I7841" s="3" t="str">
        <f t="shared" si="371"/>
        <v/>
      </c>
    </row>
    <row r="7842" spans="6:9" x14ac:dyDescent="0.25">
      <c r="F7842" s="6" t="str">
        <f>IF($A7842="","",$E7842-_xlfn.MAXIFS($E$2:$E7841,$C$2:$C7841,$C7842,$A$2:$A7841,$A7842))</f>
        <v/>
      </c>
      <c r="G7842" s="6" t="str">
        <f t="shared" si="369"/>
        <v/>
      </c>
      <c r="H7842" s="6" t="str">
        <f t="shared" si="370"/>
        <v/>
      </c>
      <c r="I7842" s="3" t="str">
        <f t="shared" si="371"/>
        <v/>
      </c>
    </row>
    <row r="7843" spans="6:9" x14ac:dyDescent="0.25">
      <c r="F7843" s="6" t="str">
        <f>IF($A7843="","",$E7843-_xlfn.MAXIFS($E$2:$E7842,$C$2:$C7842,$C7843,$A$2:$A7842,$A7843))</f>
        <v/>
      </c>
      <c r="G7843" s="6" t="str">
        <f t="shared" si="369"/>
        <v/>
      </c>
      <c r="H7843" s="6" t="str">
        <f t="shared" si="370"/>
        <v/>
      </c>
      <c r="I7843" s="3" t="str">
        <f t="shared" si="371"/>
        <v/>
      </c>
    </row>
    <row r="7844" spans="6:9" x14ac:dyDescent="0.25">
      <c r="F7844" s="6" t="str">
        <f>IF($A7844="","",$E7844-_xlfn.MAXIFS($E$2:$E7843,$C$2:$C7843,$C7844,$A$2:$A7843,$A7844))</f>
        <v/>
      </c>
      <c r="G7844" s="6" t="str">
        <f t="shared" si="369"/>
        <v/>
      </c>
      <c r="H7844" s="6" t="str">
        <f t="shared" si="370"/>
        <v/>
      </c>
      <c r="I7844" s="3" t="str">
        <f t="shared" si="371"/>
        <v/>
      </c>
    </row>
    <row r="7845" spans="6:9" x14ac:dyDescent="0.25">
      <c r="F7845" s="6" t="str">
        <f>IF($A7845="","",$E7845-_xlfn.MAXIFS($E$2:$E7844,$C$2:$C7844,$C7845,$A$2:$A7844,$A7845))</f>
        <v/>
      </c>
      <c r="G7845" s="6" t="str">
        <f t="shared" si="369"/>
        <v/>
      </c>
      <c r="H7845" s="6" t="str">
        <f t="shared" si="370"/>
        <v/>
      </c>
      <c r="I7845" s="3" t="str">
        <f t="shared" si="371"/>
        <v/>
      </c>
    </row>
    <row r="7846" spans="6:9" x14ac:dyDescent="0.25">
      <c r="F7846" s="6" t="str">
        <f>IF($A7846="","",$E7846-_xlfn.MAXIFS($E$2:$E7845,$C$2:$C7845,$C7846,$A$2:$A7845,$A7846))</f>
        <v/>
      </c>
      <c r="G7846" s="6" t="str">
        <f t="shared" si="369"/>
        <v/>
      </c>
      <c r="H7846" s="6" t="str">
        <f t="shared" si="370"/>
        <v/>
      </c>
      <c r="I7846" s="3" t="str">
        <f t="shared" si="371"/>
        <v/>
      </c>
    </row>
    <row r="7847" spans="6:9" x14ac:dyDescent="0.25">
      <c r="F7847" s="6" t="str">
        <f>IF($A7847="","",$E7847-_xlfn.MAXIFS($E$2:$E7846,$C$2:$C7846,$C7847,$A$2:$A7846,$A7847))</f>
        <v/>
      </c>
      <c r="G7847" s="6" t="str">
        <f t="shared" si="369"/>
        <v/>
      </c>
      <c r="H7847" s="6" t="str">
        <f t="shared" si="370"/>
        <v/>
      </c>
      <c r="I7847" s="3" t="str">
        <f t="shared" si="371"/>
        <v/>
      </c>
    </row>
    <row r="7848" spans="6:9" x14ac:dyDescent="0.25">
      <c r="F7848" s="6" t="str">
        <f>IF($A7848="","",$E7848-_xlfn.MAXIFS($E$2:$E7847,$C$2:$C7847,$C7848,$A$2:$A7847,$A7848))</f>
        <v/>
      </c>
      <c r="G7848" s="6" t="str">
        <f t="shared" si="369"/>
        <v/>
      </c>
      <c r="H7848" s="6" t="str">
        <f t="shared" si="370"/>
        <v/>
      </c>
      <c r="I7848" s="3" t="str">
        <f t="shared" si="371"/>
        <v/>
      </c>
    </row>
    <row r="7849" spans="6:9" x14ac:dyDescent="0.25">
      <c r="F7849" s="6" t="str">
        <f>IF($A7849="","",$E7849-_xlfn.MAXIFS($E$2:$E7848,$C$2:$C7848,$C7849,$A$2:$A7848,$A7849))</f>
        <v/>
      </c>
      <c r="G7849" s="6" t="str">
        <f t="shared" si="369"/>
        <v/>
      </c>
      <c r="H7849" s="6" t="str">
        <f t="shared" si="370"/>
        <v/>
      </c>
      <c r="I7849" s="3" t="str">
        <f t="shared" si="371"/>
        <v/>
      </c>
    </row>
    <row r="7850" spans="6:9" x14ac:dyDescent="0.25">
      <c r="F7850" s="6" t="str">
        <f>IF($A7850="","",$E7850-_xlfn.MAXIFS($E$2:$E7849,$C$2:$C7849,$C7850,$A$2:$A7849,$A7850))</f>
        <v/>
      </c>
      <c r="G7850" s="6" t="str">
        <f t="shared" si="369"/>
        <v/>
      </c>
      <c r="H7850" s="6" t="str">
        <f t="shared" si="370"/>
        <v/>
      </c>
      <c r="I7850" s="3" t="str">
        <f t="shared" si="371"/>
        <v/>
      </c>
    </row>
    <row r="7851" spans="6:9" x14ac:dyDescent="0.25">
      <c r="F7851" s="6" t="str">
        <f>IF($A7851="","",$E7851-_xlfn.MAXIFS($E$2:$E7850,$C$2:$C7850,$C7851,$A$2:$A7850,$A7851))</f>
        <v/>
      </c>
      <c r="G7851" s="6" t="str">
        <f t="shared" si="369"/>
        <v/>
      </c>
      <c r="H7851" s="6" t="str">
        <f t="shared" si="370"/>
        <v/>
      </c>
      <c r="I7851" s="3" t="str">
        <f t="shared" si="371"/>
        <v/>
      </c>
    </row>
    <row r="7852" spans="6:9" x14ac:dyDescent="0.25">
      <c r="F7852" s="6" t="str">
        <f>IF($A7852="","",$E7852-_xlfn.MAXIFS($E$2:$E7851,$C$2:$C7851,$C7852,$A$2:$A7851,$A7852))</f>
        <v/>
      </c>
      <c r="G7852" s="6" t="str">
        <f t="shared" si="369"/>
        <v/>
      </c>
      <c r="H7852" s="6" t="str">
        <f t="shared" si="370"/>
        <v/>
      </c>
      <c r="I7852" s="3" t="str">
        <f t="shared" si="371"/>
        <v/>
      </c>
    </row>
    <row r="7853" spans="6:9" x14ac:dyDescent="0.25">
      <c r="F7853" s="6" t="str">
        <f>IF($A7853="","",$E7853-_xlfn.MAXIFS($E$2:$E7852,$C$2:$C7852,$C7853,$A$2:$A7852,$A7853))</f>
        <v/>
      </c>
      <c r="G7853" s="6" t="str">
        <f t="shared" si="369"/>
        <v/>
      </c>
      <c r="H7853" s="6" t="str">
        <f t="shared" si="370"/>
        <v/>
      </c>
      <c r="I7853" s="3" t="str">
        <f t="shared" si="371"/>
        <v/>
      </c>
    </row>
    <row r="7854" spans="6:9" x14ac:dyDescent="0.25">
      <c r="F7854" s="6" t="str">
        <f>IF($A7854="","",$E7854-_xlfn.MAXIFS($E$2:$E7853,$C$2:$C7853,$C7854,$A$2:$A7853,$A7854))</f>
        <v/>
      </c>
      <c r="G7854" s="6" t="str">
        <f t="shared" si="369"/>
        <v/>
      </c>
      <c r="H7854" s="6" t="str">
        <f t="shared" si="370"/>
        <v/>
      </c>
      <c r="I7854" s="3" t="str">
        <f t="shared" si="371"/>
        <v/>
      </c>
    </row>
    <row r="7855" spans="6:9" x14ac:dyDescent="0.25">
      <c r="F7855" s="6" t="str">
        <f>IF($A7855="","",$E7855-_xlfn.MAXIFS($E$2:$E7854,$C$2:$C7854,$C7855,$A$2:$A7854,$A7855))</f>
        <v/>
      </c>
      <c r="G7855" s="6" t="str">
        <f t="shared" si="369"/>
        <v/>
      </c>
      <c r="H7855" s="6" t="str">
        <f t="shared" si="370"/>
        <v/>
      </c>
      <c r="I7855" s="3" t="str">
        <f t="shared" si="371"/>
        <v/>
      </c>
    </row>
    <row r="7856" spans="6:9" x14ac:dyDescent="0.25">
      <c r="F7856" s="6" t="str">
        <f>IF($A7856="","",$E7856-_xlfn.MAXIFS($E$2:$E7855,$C$2:$C7855,$C7856,$A$2:$A7855,$A7856))</f>
        <v/>
      </c>
      <c r="G7856" s="6" t="str">
        <f t="shared" si="369"/>
        <v/>
      </c>
      <c r="H7856" s="6" t="str">
        <f t="shared" si="370"/>
        <v/>
      </c>
      <c r="I7856" s="3" t="str">
        <f t="shared" si="371"/>
        <v/>
      </c>
    </row>
    <row r="7857" spans="6:9" x14ac:dyDescent="0.25">
      <c r="F7857" s="6" t="str">
        <f>IF($A7857="","",$E7857-_xlfn.MAXIFS($E$2:$E7856,$C$2:$C7856,$C7857,$A$2:$A7856,$A7857))</f>
        <v/>
      </c>
      <c r="G7857" s="6" t="str">
        <f t="shared" si="369"/>
        <v/>
      </c>
      <c r="H7857" s="6" t="str">
        <f t="shared" si="370"/>
        <v/>
      </c>
      <c r="I7857" s="3" t="str">
        <f t="shared" si="371"/>
        <v/>
      </c>
    </row>
    <row r="7858" spans="6:9" x14ac:dyDescent="0.25">
      <c r="F7858" s="6" t="str">
        <f>IF($A7858="","",$E7858-_xlfn.MAXIFS($E$2:$E7857,$C$2:$C7857,$C7858,$A$2:$A7857,$A7858))</f>
        <v/>
      </c>
      <c r="G7858" s="6" t="str">
        <f t="shared" si="369"/>
        <v/>
      </c>
      <c r="H7858" s="6" t="str">
        <f t="shared" si="370"/>
        <v/>
      </c>
      <c r="I7858" s="3" t="str">
        <f t="shared" si="371"/>
        <v/>
      </c>
    </row>
    <row r="7859" spans="6:9" x14ac:dyDescent="0.25">
      <c r="F7859" s="6" t="str">
        <f>IF($A7859="","",$E7859-_xlfn.MAXIFS($E$2:$E7858,$C$2:$C7858,$C7859,$A$2:$A7858,$A7859))</f>
        <v/>
      </c>
      <c r="G7859" s="6" t="str">
        <f t="shared" si="369"/>
        <v/>
      </c>
      <c r="H7859" s="6" t="str">
        <f t="shared" si="370"/>
        <v/>
      </c>
      <c r="I7859" s="3" t="str">
        <f t="shared" si="371"/>
        <v/>
      </c>
    </row>
    <row r="7860" spans="6:9" x14ac:dyDescent="0.25">
      <c r="F7860" s="6" t="str">
        <f>IF($A7860="","",$E7860-_xlfn.MAXIFS($E$2:$E7859,$C$2:$C7859,$C7860,$A$2:$A7859,$A7860))</f>
        <v/>
      </c>
      <c r="G7860" s="6" t="str">
        <f t="shared" si="369"/>
        <v/>
      </c>
      <c r="H7860" s="6" t="str">
        <f t="shared" si="370"/>
        <v/>
      </c>
      <c r="I7860" s="3" t="str">
        <f t="shared" si="371"/>
        <v/>
      </c>
    </row>
    <row r="7861" spans="6:9" x14ac:dyDescent="0.25">
      <c r="F7861" s="6" t="str">
        <f>IF($A7861="","",$E7861-_xlfn.MAXIFS($E$2:$E7860,$C$2:$C7860,$C7861,$A$2:$A7860,$A7861))</f>
        <v/>
      </c>
      <c r="G7861" s="6" t="str">
        <f t="shared" si="369"/>
        <v/>
      </c>
      <c r="H7861" s="6" t="str">
        <f t="shared" si="370"/>
        <v/>
      </c>
      <c r="I7861" s="3" t="str">
        <f t="shared" si="371"/>
        <v/>
      </c>
    </row>
    <row r="7862" spans="6:9" x14ac:dyDescent="0.25">
      <c r="F7862" s="6" t="str">
        <f>IF($A7862="","",$E7862-_xlfn.MAXIFS($E$2:$E7861,$C$2:$C7861,$C7862,$A$2:$A7861,$A7862))</f>
        <v/>
      </c>
      <c r="G7862" s="6" t="str">
        <f t="shared" si="369"/>
        <v/>
      </c>
      <c r="H7862" s="6" t="str">
        <f t="shared" si="370"/>
        <v/>
      </c>
      <c r="I7862" s="3" t="str">
        <f t="shared" si="371"/>
        <v/>
      </c>
    </row>
    <row r="7863" spans="6:9" x14ac:dyDescent="0.25">
      <c r="F7863" s="6" t="str">
        <f>IF($A7863="","",$E7863-_xlfn.MAXIFS($E$2:$E7862,$C$2:$C7862,$C7863,$A$2:$A7862,$A7863))</f>
        <v/>
      </c>
      <c r="G7863" s="6" t="str">
        <f t="shared" si="369"/>
        <v/>
      </c>
      <c r="H7863" s="6" t="str">
        <f t="shared" si="370"/>
        <v/>
      </c>
      <c r="I7863" s="3" t="str">
        <f t="shared" si="371"/>
        <v/>
      </c>
    </row>
    <row r="7864" spans="6:9" x14ac:dyDescent="0.25">
      <c r="F7864" s="6" t="str">
        <f>IF($A7864="","",$E7864-_xlfn.MAXIFS($E$2:$E7863,$C$2:$C7863,$C7864,$A$2:$A7863,$A7864))</f>
        <v/>
      </c>
      <c r="G7864" s="6" t="str">
        <f t="shared" si="369"/>
        <v/>
      </c>
      <c r="H7864" s="6" t="str">
        <f t="shared" si="370"/>
        <v/>
      </c>
      <c r="I7864" s="3" t="str">
        <f t="shared" si="371"/>
        <v/>
      </c>
    </row>
    <row r="7865" spans="6:9" x14ac:dyDescent="0.25">
      <c r="F7865" s="6" t="str">
        <f>IF($A7865="","",$E7865-_xlfn.MAXIFS($E$2:$E7864,$C$2:$C7864,$C7865,$A$2:$A7864,$A7865))</f>
        <v/>
      </c>
      <c r="G7865" s="6" t="str">
        <f t="shared" si="369"/>
        <v/>
      </c>
      <c r="H7865" s="6" t="str">
        <f t="shared" si="370"/>
        <v/>
      </c>
      <c r="I7865" s="3" t="str">
        <f t="shared" si="371"/>
        <v/>
      </c>
    </row>
    <row r="7866" spans="6:9" x14ac:dyDescent="0.25">
      <c r="F7866" s="6" t="str">
        <f>IF($A7866="","",$E7866-_xlfn.MAXIFS($E$2:$E7865,$C$2:$C7865,$C7866,$A$2:$A7865,$A7866))</f>
        <v/>
      </c>
      <c r="G7866" s="6" t="str">
        <f t="shared" si="369"/>
        <v/>
      </c>
      <c r="H7866" s="6" t="str">
        <f t="shared" si="370"/>
        <v/>
      </c>
      <c r="I7866" s="3" t="str">
        <f t="shared" si="371"/>
        <v/>
      </c>
    </row>
    <row r="7867" spans="6:9" x14ac:dyDescent="0.25">
      <c r="F7867" s="6" t="str">
        <f>IF($A7867="","",$E7867-_xlfn.MAXIFS($E$2:$E7866,$C$2:$C7866,$C7867,$A$2:$A7866,$A7867))</f>
        <v/>
      </c>
      <c r="G7867" s="6" t="str">
        <f t="shared" si="369"/>
        <v/>
      </c>
      <c r="H7867" s="6" t="str">
        <f t="shared" si="370"/>
        <v/>
      </c>
      <c r="I7867" s="3" t="str">
        <f t="shared" si="371"/>
        <v/>
      </c>
    </row>
    <row r="7868" spans="6:9" x14ac:dyDescent="0.25">
      <c r="F7868" s="6" t="str">
        <f>IF($A7868="","",$E7868-_xlfn.MAXIFS($E$2:$E7867,$C$2:$C7867,$C7868,$A$2:$A7867,$A7868))</f>
        <v/>
      </c>
      <c r="G7868" s="6" t="str">
        <f t="shared" si="369"/>
        <v/>
      </c>
      <c r="H7868" s="6" t="str">
        <f t="shared" si="370"/>
        <v/>
      </c>
      <c r="I7868" s="3" t="str">
        <f t="shared" si="371"/>
        <v/>
      </c>
    </row>
    <row r="7869" spans="6:9" x14ac:dyDescent="0.25">
      <c r="F7869" s="6" t="str">
        <f>IF($A7869="","",$E7869-_xlfn.MAXIFS($E$2:$E7868,$C$2:$C7868,$C7869,$A$2:$A7868,$A7869))</f>
        <v/>
      </c>
      <c r="G7869" s="6" t="str">
        <f t="shared" si="369"/>
        <v/>
      </c>
      <c r="H7869" s="6" t="str">
        <f t="shared" si="370"/>
        <v/>
      </c>
      <c r="I7869" s="3" t="str">
        <f t="shared" si="371"/>
        <v/>
      </c>
    </row>
    <row r="7870" spans="6:9" x14ac:dyDescent="0.25">
      <c r="F7870" s="6" t="str">
        <f>IF($A7870="","",$E7870-_xlfn.MAXIFS($E$2:$E7869,$C$2:$C7869,$C7870,$A$2:$A7869,$A7870))</f>
        <v/>
      </c>
      <c r="G7870" s="6" t="str">
        <f t="shared" si="369"/>
        <v/>
      </c>
      <c r="H7870" s="6" t="str">
        <f t="shared" si="370"/>
        <v/>
      </c>
      <c r="I7870" s="3" t="str">
        <f t="shared" si="371"/>
        <v/>
      </c>
    </row>
    <row r="7871" spans="6:9" x14ac:dyDescent="0.25">
      <c r="F7871" s="6" t="str">
        <f>IF($A7871="","",$E7871-_xlfn.MAXIFS($E$2:$E7870,$C$2:$C7870,$C7871,$A$2:$A7870,$A7871))</f>
        <v/>
      </c>
      <c r="G7871" s="6" t="str">
        <f t="shared" si="369"/>
        <v/>
      </c>
      <c r="H7871" s="6" t="str">
        <f t="shared" si="370"/>
        <v/>
      </c>
      <c r="I7871" s="3" t="str">
        <f t="shared" si="371"/>
        <v/>
      </c>
    </row>
    <row r="7872" spans="6:9" x14ac:dyDescent="0.25">
      <c r="F7872" s="6" t="str">
        <f>IF($A7872="","",$E7872-_xlfn.MAXIFS($E$2:$E7871,$C$2:$C7871,$C7872,$A$2:$A7871,$A7872))</f>
        <v/>
      </c>
      <c r="G7872" s="6" t="str">
        <f t="shared" si="369"/>
        <v/>
      </c>
      <c r="H7872" s="6" t="str">
        <f t="shared" si="370"/>
        <v/>
      </c>
      <c r="I7872" s="3" t="str">
        <f t="shared" si="371"/>
        <v/>
      </c>
    </row>
    <row r="7873" spans="6:9" x14ac:dyDescent="0.25">
      <c r="F7873" s="6" t="str">
        <f>IF($A7873="","",$E7873-_xlfn.MAXIFS($E$2:$E7872,$C$2:$C7872,$C7873,$A$2:$A7872,$A7873))</f>
        <v/>
      </c>
      <c r="G7873" s="6" t="str">
        <f t="shared" si="369"/>
        <v/>
      </c>
      <c r="H7873" s="6" t="str">
        <f t="shared" si="370"/>
        <v/>
      </c>
      <c r="I7873" s="3" t="str">
        <f t="shared" si="371"/>
        <v/>
      </c>
    </row>
    <row r="7874" spans="6:9" x14ac:dyDescent="0.25">
      <c r="F7874" s="6" t="str">
        <f>IF($A7874="","",$E7874-_xlfn.MAXIFS($E$2:$E7873,$C$2:$C7873,$C7874,$A$2:$A7873,$A7874))</f>
        <v/>
      </c>
      <c r="G7874" s="6" t="str">
        <f t="shared" si="369"/>
        <v/>
      </c>
      <c r="H7874" s="6" t="str">
        <f t="shared" si="370"/>
        <v/>
      </c>
      <c r="I7874" s="3" t="str">
        <f t="shared" si="371"/>
        <v/>
      </c>
    </row>
    <row r="7875" spans="6:9" x14ac:dyDescent="0.25">
      <c r="F7875" s="6" t="str">
        <f>IF($A7875="","",$E7875-_xlfn.MAXIFS($E$2:$E7874,$C$2:$C7874,$C7875,$A$2:$A7874,$A7875))</f>
        <v/>
      </c>
      <c r="G7875" s="6" t="str">
        <f t="shared" si="369"/>
        <v/>
      </c>
      <c r="H7875" s="6" t="str">
        <f t="shared" si="370"/>
        <v/>
      </c>
      <c r="I7875" s="3" t="str">
        <f t="shared" si="371"/>
        <v/>
      </c>
    </row>
    <row r="7876" spans="6:9" x14ac:dyDescent="0.25">
      <c r="F7876" s="6" t="str">
        <f>IF($A7876="","",$E7876-_xlfn.MAXIFS($E$2:$E7875,$C$2:$C7875,$C7876,$A$2:$A7875,$A7876))</f>
        <v/>
      </c>
      <c r="G7876" s="6" t="str">
        <f t="shared" si="369"/>
        <v/>
      </c>
      <c r="H7876" s="6" t="str">
        <f t="shared" si="370"/>
        <v/>
      </c>
      <c r="I7876" s="3" t="str">
        <f t="shared" si="371"/>
        <v/>
      </c>
    </row>
    <row r="7877" spans="6:9" x14ac:dyDescent="0.25">
      <c r="F7877" s="6" t="str">
        <f>IF($A7877="","",$E7877-_xlfn.MAXIFS($E$2:$E7876,$C$2:$C7876,$C7877,$A$2:$A7876,$A7877))</f>
        <v/>
      </c>
      <c r="G7877" s="6" t="str">
        <f t="shared" si="369"/>
        <v/>
      </c>
      <c r="H7877" s="6" t="str">
        <f t="shared" si="370"/>
        <v/>
      </c>
      <c r="I7877" s="3" t="str">
        <f t="shared" si="371"/>
        <v/>
      </c>
    </row>
    <row r="7878" spans="6:9" x14ac:dyDescent="0.25">
      <c r="F7878" s="6" t="str">
        <f>IF($A7878="","",$E7878-_xlfn.MAXIFS($E$2:$E7877,$C$2:$C7877,$C7878,$A$2:$A7877,$A7878))</f>
        <v/>
      </c>
      <c r="G7878" s="6" t="str">
        <f t="shared" si="369"/>
        <v/>
      </c>
      <c r="H7878" s="6" t="str">
        <f t="shared" si="370"/>
        <v/>
      </c>
      <c r="I7878" s="3" t="str">
        <f t="shared" si="371"/>
        <v/>
      </c>
    </row>
    <row r="7879" spans="6:9" x14ac:dyDescent="0.25">
      <c r="F7879" s="6" t="str">
        <f>IF($A7879="","",$E7879-_xlfn.MAXIFS($E$2:$E7878,$C$2:$C7878,$C7879,$A$2:$A7878,$A7879))</f>
        <v/>
      </c>
      <c r="G7879" s="6" t="str">
        <f t="shared" si="369"/>
        <v/>
      </c>
      <c r="H7879" s="6" t="str">
        <f t="shared" si="370"/>
        <v/>
      </c>
      <c r="I7879" s="3" t="str">
        <f t="shared" si="371"/>
        <v/>
      </c>
    </row>
    <row r="7880" spans="6:9" x14ac:dyDescent="0.25">
      <c r="F7880" s="6" t="str">
        <f>IF($A7880="","",$E7880-_xlfn.MAXIFS($E$2:$E7879,$C$2:$C7879,$C7880,$A$2:$A7879,$A7880))</f>
        <v/>
      </c>
      <c r="G7880" s="6" t="str">
        <f t="shared" si="369"/>
        <v/>
      </c>
      <c r="H7880" s="6" t="str">
        <f t="shared" si="370"/>
        <v/>
      </c>
      <c r="I7880" s="3" t="str">
        <f t="shared" si="371"/>
        <v/>
      </c>
    </row>
    <row r="7881" spans="6:9" x14ac:dyDescent="0.25">
      <c r="F7881" s="6" t="str">
        <f>IF($A7881="","",$E7881-_xlfn.MAXIFS($E$2:$E7880,$C$2:$C7880,$C7881,$A$2:$A7880,$A7881))</f>
        <v/>
      </c>
      <c r="G7881" s="6" t="str">
        <f t="shared" ref="G7881:G7944" si="372">IF($A7881="","",HOUR($D7881))</f>
        <v/>
      </c>
      <c r="H7881" s="6" t="str">
        <f t="shared" ref="H7881:H7944" si="373">IF($A7881="","",MINUTE($D7881))</f>
        <v/>
      </c>
      <c r="I7881" s="3" t="str">
        <f t="shared" si="371"/>
        <v/>
      </c>
    </row>
    <row r="7882" spans="6:9" x14ac:dyDescent="0.25">
      <c r="F7882" s="6" t="str">
        <f>IF($A7882="","",$E7882-_xlfn.MAXIFS($E$2:$E7881,$C$2:$C7881,$C7882,$A$2:$A7881,$A7882))</f>
        <v/>
      </c>
      <c r="G7882" s="6" t="str">
        <f t="shared" si="372"/>
        <v/>
      </c>
      <c r="H7882" s="6" t="str">
        <f t="shared" si="373"/>
        <v/>
      </c>
      <c r="I7882" s="3" t="str">
        <f t="shared" ref="I7882:I7945" si="374">IF($F7882&lt;0,"ERROR","")</f>
        <v/>
      </c>
    </row>
    <row r="7883" spans="6:9" x14ac:dyDescent="0.25">
      <c r="F7883" s="6" t="str">
        <f>IF($A7883="","",$E7883-_xlfn.MAXIFS($E$2:$E7882,$C$2:$C7882,$C7883,$A$2:$A7882,$A7883))</f>
        <v/>
      </c>
      <c r="G7883" s="6" t="str">
        <f t="shared" si="372"/>
        <v/>
      </c>
      <c r="H7883" s="6" t="str">
        <f t="shared" si="373"/>
        <v/>
      </c>
      <c r="I7883" s="3" t="str">
        <f t="shared" si="374"/>
        <v/>
      </c>
    </row>
    <row r="7884" spans="6:9" x14ac:dyDescent="0.25">
      <c r="F7884" s="6" t="str">
        <f>IF($A7884="","",$E7884-_xlfn.MAXIFS($E$2:$E7883,$C$2:$C7883,$C7884,$A$2:$A7883,$A7884))</f>
        <v/>
      </c>
      <c r="G7884" s="6" t="str">
        <f t="shared" si="372"/>
        <v/>
      </c>
      <c r="H7884" s="6" t="str">
        <f t="shared" si="373"/>
        <v/>
      </c>
      <c r="I7884" s="3" t="str">
        <f t="shared" si="374"/>
        <v/>
      </c>
    </row>
    <row r="7885" spans="6:9" x14ac:dyDescent="0.25">
      <c r="F7885" s="6" t="str">
        <f>IF($A7885="","",$E7885-_xlfn.MAXIFS($E$2:$E7884,$C$2:$C7884,$C7885,$A$2:$A7884,$A7885))</f>
        <v/>
      </c>
      <c r="G7885" s="6" t="str">
        <f t="shared" si="372"/>
        <v/>
      </c>
      <c r="H7885" s="6" t="str">
        <f t="shared" si="373"/>
        <v/>
      </c>
      <c r="I7885" s="3" t="str">
        <f t="shared" si="374"/>
        <v/>
      </c>
    </row>
    <row r="7886" spans="6:9" x14ac:dyDescent="0.25">
      <c r="F7886" s="6" t="str">
        <f>IF($A7886="","",$E7886-_xlfn.MAXIFS($E$2:$E7885,$C$2:$C7885,$C7886,$A$2:$A7885,$A7886))</f>
        <v/>
      </c>
      <c r="G7886" s="6" t="str">
        <f t="shared" si="372"/>
        <v/>
      </c>
      <c r="H7886" s="6" t="str">
        <f t="shared" si="373"/>
        <v/>
      </c>
      <c r="I7886" s="3" t="str">
        <f t="shared" si="374"/>
        <v/>
      </c>
    </row>
    <row r="7887" spans="6:9" x14ac:dyDescent="0.25">
      <c r="F7887" s="6" t="str">
        <f>IF($A7887="","",$E7887-_xlfn.MAXIFS($E$2:$E7886,$C$2:$C7886,$C7887,$A$2:$A7886,$A7887))</f>
        <v/>
      </c>
      <c r="G7887" s="6" t="str">
        <f t="shared" si="372"/>
        <v/>
      </c>
      <c r="H7887" s="6" t="str">
        <f t="shared" si="373"/>
        <v/>
      </c>
      <c r="I7887" s="3" t="str">
        <f t="shared" si="374"/>
        <v/>
      </c>
    </row>
    <row r="7888" spans="6:9" x14ac:dyDescent="0.25">
      <c r="F7888" s="6" t="str">
        <f>IF($A7888="","",$E7888-_xlfn.MAXIFS($E$2:$E7887,$C$2:$C7887,$C7888,$A$2:$A7887,$A7888))</f>
        <v/>
      </c>
      <c r="G7888" s="6" t="str">
        <f t="shared" si="372"/>
        <v/>
      </c>
      <c r="H7888" s="6" t="str">
        <f t="shared" si="373"/>
        <v/>
      </c>
      <c r="I7888" s="3" t="str">
        <f t="shared" si="374"/>
        <v/>
      </c>
    </row>
    <row r="7889" spans="6:9" x14ac:dyDescent="0.25">
      <c r="F7889" s="6" t="str">
        <f>IF($A7889="","",$E7889-_xlfn.MAXIFS($E$2:$E7888,$C$2:$C7888,$C7889,$A$2:$A7888,$A7889))</f>
        <v/>
      </c>
      <c r="G7889" s="6" t="str">
        <f t="shared" si="372"/>
        <v/>
      </c>
      <c r="H7889" s="6" t="str">
        <f t="shared" si="373"/>
        <v/>
      </c>
      <c r="I7889" s="3" t="str">
        <f t="shared" si="374"/>
        <v/>
      </c>
    </row>
    <row r="7890" spans="6:9" x14ac:dyDescent="0.25">
      <c r="F7890" s="6" t="str">
        <f>IF($A7890="","",$E7890-_xlfn.MAXIFS($E$2:$E7889,$C$2:$C7889,$C7890,$A$2:$A7889,$A7890))</f>
        <v/>
      </c>
      <c r="G7890" s="6" t="str">
        <f t="shared" si="372"/>
        <v/>
      </c>
      <c r="H7890" s="6" t="str">
        <f t="shared" si="373"/>
        <v/>
      </c>
      <c r="I7890" s="3" t="str">
        <f t="shared" si="374"/>
        <v/>
      </c>
    </row>
    <row r="7891" spans="6:9" x14ac:dyDescent="0.25">
      <c r="F7891" s="6" t="str">
        <f>IF($A7891="","",$E7891-_xlfn.MAXIFS($E$2:$E7890,$C$2:$C7890,$C7891,$A$2:$A7890,$A7891))</f>
        <v/>
      </c>
      <c r="G7891" s="6" t="str">
        <f t="shared" si="372"/>
        <v/>
      </c>
      <c r="H7891" s="6" t="str">
        <f t="shared" si="373"/>
        <v/>
      </c>
      <c r="I7891" s="3" t="str">
        <f t="shared" si="374"/>
        <v/>
      </c>
    </row>
    <row r="7892" spans="6:9" x14ac:dyDescent="0.25">
      <c r="F7892" s="6" t="str">
        <f>IF($A7892="","",$E7892-_xlfn.MAXIFS($E$2:$E7891,$C$2:$C7891,$C7892,$A$2:$A7891,$A7892))</f>
        <v/>
      </c>
      <c r="G7892" s="6" t="str">
        <f t="shared" si="372"/>
        <v/>
      </c>
      <c r="H7892" s="6" t="str">
        <f t="shared" si="373"/>
        <v/>
      </c>
      <c r="I7892" s="3" t="str">
        <f t="shared" si="374"/>
        <v/>
      </c>
    </row>
    <row r="7893" spans="6:9" x14ac:dyDescent="0.25">
      <c r="F7893" s="6" t="str">
        <f>IF($A7893="","",$E7893-_xlfn.MAXIFS($E$2:$E7892,$C$2:$C7892,$C7893,$A$2:$A7892,$A7893))</f>
        <v/>
      </c>
      <c r="G7893" s="6" t="str">
        <f t="shared" si="372"/>
        <v/>
      </c>
      <c r="H7893" s="6" t="str">
        <f t="shared" si="373"/>
        <v/>
      </c>
      <c r="I7893" s="3" t="str">
        <f t="shared" si="374"/>
        <v/>
      </c>
    </row>
    <row r="7894" spans="6:9" x14ac:dyDescent="0.25">
      <c r="F7894" s="6" t="str">
        <f>IF($A7894="","",$E7894-_xlfn.MAXIFS($E$2:$E7893,$C$2:$C7893,$C7894,$A$2:$A7893,$A7894))</f>
        <v/>
      </c>
      <c r="G7894" s="6" t="str">
        <f t="shared" si="372"/>
        <v/>
      </c>
      <c r="H7894" s="6" t="str">
        <f t="shared" si="373"/>
        <v/>
      </c>
      <c r="I7894" s="3" t="str">
        <f t="shared" si="374"/>
        <v/>
      </c>
    </row>
    <row r="7895" spans="6:9" x14ac:dyDescent="0.25">
      <c r="F7895" s="6" t="str">
        <f>IF($A7895="","",$E7895-_xlfn.MAXIFS($E$2:$E7894,$C$2:$C7894,$C7895,$A$2:$A7894,$A7895))</f>
        <v/>
      </c>
      <c r="G7895" s="6" t="str">
        <f t="shared" si="372"/>
        <v/>
      </c>
      <c r="H7895" s="6" t="str">
        <f t="shared" si="373"/>
        <v/>
      </c>
      <c r="I7895" s="3" t="str">
        <f t="shared" si="374"/>
        <v/>
      </c>
    </row>
    <row r="7896" spans="6:9" x14ac:dyDescent="0.25">
      <c r="F7896" s="6" t="str">
        <f>IF($A7896="","",$E7896-_xlfn.MAXIFS($E$2:$E7895,$C$2:$C7895,$C7896,$A$2:$A7895,$A7896))</f>
        <v/>
      </c>
      <c r="G7896" s="6" t="str">
        <f t="shared" si="372"/>
        <v/>
      </c>
      <c r="H7896" s="6" t="str">
        <f t="shared" si="373"/>
        <v/>
      </c>
      <c r="I7896" s="3" t="str">
        <f t="shared" si="374"/>
        <v/>
      </c>
    </row>
    <row r="7897" spans="6:9" x14ac:dyDescent="0.25">
      <c r="F7897" s="6" t="str">
        <f>IF($A7897="","",$E7897-_xlfn.MAXIFS($E$2:$E7896,$C$2:$C7896,$C7897,$A$2:$A7896,$A7897))</f>
        <v/>
      </c>
      <c r="G7897" s="6" t="str">
        <f t="shared" si="372"/>
        <v/>
      </c>
      <c r="H7897" s="6" t="str">
        <f t="shared" si="373"/>
        <v/>
      </c>
      <c r="I7897" s="3" t="str">
        <f t="shared" si="374"/>
        <v/>
      </c>
    </row>
    <row r="7898" spans="6:9" x14ac:dyDescent="0.25">
      <c r="F7898" s="6" t="str">
        <f>IF($A7898="","",$E7898-_xlfn.MAXIFS($E$2:$E7897,$C$2:$C7897,$C7898,$A$2:$A7897,$A7898))</f>
        <v/>
      </c>
      <c r="G7898" s="6" t="str">
        <f t="shared" si="372"/>
        <v/>
      </c>
      <c r="H7898" s="6" t="str">
        <f t="shared" si="373"/>
        <v/>
      </c>
      <c r="I7898" s="3" t="str">
        <f t="shared" si="374"/>
        <v/>
      </c>
    </row>
    <row r="7899" spans="6:9" x14ac:dyDescent="0.25">
      <c r="F7899" s="6" t="str">
        <f>IF($A7899="","",$E7899-_xlfn.MAXIFS($E$2:$E7898,$C$2:$C7898,$C7899,$A$2:$A7898,$A7899))</f>
        <v/>
      </c>
      <c r="G7899" s="6" t="str">
        <f t="shared" si="372"/>
        <v/>
      </c>
      <c r="H7899" s="6" t="str">
        <f t="shared" si="373"/>
        <v/>
      </c>
      <c r="I7899" s="3" t="str">
        <f t="shared" si="374"/>
        <v/>
      </c>
    </row>
    <row r="7900" spans="6:9" x14ac:dyDescent="0.25">
      <c r="F7900" s="6" t="str">
        <f>IF($A7900="","",$E7900-_xlfn.MAXIFS($E$2:$E7899,$C$2:$C7899,$C7900,$A$2:$A7899,$A7900))</f>
        <v/>
      </c>
      <c r="G7900" s="6" t="str">
        <f t="shared" si="372"/>
        <v/>
      </c>
      <c r="H7900" s="6" t="str">
        <f t="shared" si="373"/>
        <v/>
      </c>
      <c r="I7900" s="3" t="str">
        <f t="shared" si="374"/>
        <v/>
      </c>
    </row>
    <row r="7901" spans="6:9" x14ac:dyDescent="0.25">
      <c r="F7901" s="6" t="str">
        <f>IF($A7901="","",$E7901-_xlfn.MAXIFS($E$2:$E7900,$C$2:$C7900,$C7901,$A$2:$A7900,$A7901))</f>
        <v/>
      </c>
      <c r="G7901" s="6" t="str">
        <f t="shared" si="372"/>
        <v/>
      </c>
      <c r="H7901" s="6" t="str">
        <f t="shared" si="373"/>
        <v/>
      </c>
      <c r="I7901" s="3" t="str">
        <f t="shared" si="374"/>
        <v/>
      </c>
    </row>
    <row r="7902" spans="6:9" x14ac:dyDescent="0.25">
      <c r="F7902" s="6" t="str">
        <f>IF($A7902="","",$E7902-_xlfn.MAXIFS($E$2:$E7901,$C$2:$C7901,$C7902,$A$2:$A7901,$A7902))</f>
        <v/>
      </c>
      <c r="G7902" s="6" t="str">
        <f t="shared" si="372"/>
        <v/>
      </c>
      <c r="H7902" s="6" t="str">
        <f t="shared" si="373"/>
        <v/>
      </c>
      <c r="I7902" s="3" t="str">
        <f t="shared" si="374"/>
        <v/>
      </c>
    </row>
    <row r="7903" spans="6:9" x14ac:dyDescent="0.25">
      <c r="F7903" s="6" t="str">
        <f>IF($A7903="","",$E7903-_xlfn.MAXIFS($E$2:$E7902,$C$2:$C7902,$C7903,$A$2:$A7902,$A7903))</f>
        <v/>
      </c>
      <c r="G7903" s="6" t="str">
        <f t="shared" si="372"/>
        <v/>
      </c>
      <c r="H7903" s="6" t="str">
        <f t="shared" si="373"/>
        <v/>
      </c>
      <c r="I7903" s="3" t="str">
        <f t="shared" si="374"/>
        <v/>
      </c>
    </row>
    <row r="7904" spans="6:9" x14ac:dyDescent="0.25">
      <c r="F7904" s="6" t="str">
        <f>IF($A7904="","",$E7904-_xlfn.MAXIFS($E$2:$E7903,$C$2:$C7903,$C7904,$A$2:$A7903,$A7904))</f>
        <v/>
      </c>
      <c r="G7904" s="6" t="str">
        <f t="shared" si="372"/>
        <v/>
      </c>
      <c r="H7904" s="6" t="str">
        <f t="shared" si="373"/>
        <v/>
      </c>
      <c r="I7904" s="3" t="str">
        <f t="shared" si="374"/>
        <v/>
      </c>
    </row>
    <row r="7905" spans="6:9" x14ac:dyDescent="0.25">
      <c r="F7905" s="6" t="str">
        <f>IF($A7905="","",$E7905-_xlfn.MAXIFS($E$2:$E7904,$C$2:$C7904,$C7905,$A$2:$A7904,$A7905))</f>
        <v/>
      </c>
      <c r="G7905" s="6" t="str">
        <f t="shared" si="372"/>
        <v/>
      </c>
      <c r="H7905" s="6" t="str">
        <f t="shared" si="373"/>
        <v/>
      </c>
      <c r="I7905" s="3" t="str">
        <f t="shared" si="374"/>
        <v/>
      </c>
    </row>
    <row r="7906" spans="6:9" x14ac:dyDescent="0.25">
      <c r="F7906" s="6" t="str">
        <f>IF($A7906="","",$E7906-_xlfn.MAXIFS($E$2:$E7905,$C$2:$C7905,$C7906,$A$2:$A7905,$A7906))</f>
        <v/>
      </c>
      <c r="G7906" s="6" t="str">
        <f t="shared" si="372"/>
        <v/>
      </c>
      <c r="H7906" s="6" t="str">
        <f t="shared" si="373"/>
        <v/>
      </c>
      <c r="I7906" s="3" t="str">
        <f t="shared" si="374"/>
        <v/>
      </c>
    </row>
    <row r="7907" spans="6:9" x14ac:dyDescent="0.25">
      <c r="F7907" s="6" t="str">
        <f>IF($A7907="","",$E7907-_xlfn.MAXIFS($E$2:$E7906,$C$2:$C7906,$C7907,$A$2:$A7906,$A7907))</f>
        <v/>
      </c>
      <c r="G7907" s="6" t="str">
        <f t="shared" si="372"/>
        <v/>
      </c>
      <c r="H7907" s="6" t="str">
        <f t="shared" si="373"/>
        <v/>
      </c>
      <c r="I7907" s="3" t="str">
        <f t="shared" si="374"/>
        <v/>
      </c>
    </row>
    <row r="7908" spans="6:9" x14ac:dyDescent="0.25">
      <c r="F7908" s="6" t="str">
        <f>IF($A7908="","",$E7908-_xlfn.MAXIFS($E$2:$E7907,$C$2:$C7907,$C7908,$A$2:$A7907,$A7908))</f>
        <v/>
      </c>
      <c r="G7908" s="6" t="str">
        <f t="shared" si="372"/>
        <v/>
      </c>
      <c r="H7908" s="6" t="str">
        <f t="shared" si="373"/>
        <v/>
      </c>
      <c r="I7908" s="3" t="str">
        <f t="shared" si="374"/>
        <v/>
      </c>
    </row>
    <row r="7909" spans="6:9" x14ac:dyDescent="0.25">
      <c r="F7909" s="6" t="str">
        <f>IF($A7909="","",$E7909-_xlfn.MAXIFS($E$2:$E7908,$C$2:$C7908,$C7909,$A$2:$A7908,$A7909))</f>
        <v/>
      </c>
      <c r="G7909" s="6" t="str">
        <f t="shared" si="372"/>
        <v/>
      </c>
      <c r="H7909" s="6" t="str">
        <f t="shared" si="373"/>
        <v/>
      </c>
      <c r="I7909" s="3" t="str">
        <f t="shared" si="374"/>
        <v/>
      </c>
    </row>
    <row r="7910" spans="6:9" x14ac:dyDescent="0.25">
      <c r="F7910" s="6" t="str">
        <f>IF($A7910="","",$E7910-_xlfn.MAXIFS($E$2:$E7909,$C$2:$C7909,$C7910,$A$2:$A7909,$A7910))</f>
        <v/>
      </c>
      <c r="G7910" s="6" t="str">
        <f t="shared" si="372"/>
        <v/>
      </c>
      <c r="H7910" s="6" t="str">
        <f t="shared" si="373"/>
        <v/>
      </c>
      <c r="I7910" s="3" t="str">
        <f t="shared" si="374"/>
        <v/>
      </c>
    </row>
    <row r="7911" spans="6:9" x14ac:dyDescent="0.25">
      <c r="F7911" s="6" t="str">
        <f>IF($A7911="","",$E7911-_xlfn.MAXIFS($E$2:$E7910,$C$2:$C7910,$C7911,$A$2:$A7910,$A7911))</f>
        <v/>
      </c>
      <c r="G7911" s="6" t="str">
        <f t="shared" si="372"/>
        <v/>
      </c>
      <c r="H7911" s="6" t="str">
        <f t="shared" si="373"/>
        <v/>
      </c>
      <c r="I7911" s="3" t="str">
        <f t="shared" si="374"/>
        <v/>
      </c>
    </row>
    <row r="7912" spans="6:9" x14ac:dyDescent="0.25">
      <c r="F7912" s="6" t="str">
        <f>IF($A7912="","",$E7912-_xlfn.MAXIFS($E$2:$E7911,$C$2:$C7911,$C7912,$A$2:$A7911,$A7912))</f>
        <v/>
      </c>
      <c r="G7912" s="6" t="str">
        <f t="shared" si="372"/>
        <v/>
      </c>
      <c r="H7912" s="6" t="str">
        <f t="shared" si="373"/>
        <v/>
      </c>
      <c r="I7912" s="3" t="str">
        <f t="shared" si="374"/>
        <v/>
      </c>
    </row>
    <row r="7913" spans="6:9" x14ac:dyDescent="0.25">
      <c r="F7913" s="6" t="str">
        <f>IF($A7913="","",$E7913-_xlfn.MAXIFS($E$2:$E7912,$C$2:$C7912,$C7913,$A$2:$A7912,$A7913))</f>
        <v/>
      </c>
      <c r="G7913" s="6" t="str">
        <f t="shared" si="372"/>
        <v/>
      </c>
      <c r="H7913" s="6" t="str">
        <f t="shared" si="373"/>
        <v/>
      </c>
      <c r="I7913" s="3" t="str">
        <f t="shared" si="374"/>
        <v/>
      </c>
    </row>
    <row r="7914" spans="6:9" x14ac:dyDescent="0.25">
      <c r="F7914" s="6" t="str">
        <f>IF($A7914="","",$E7914-_xlfn.MAXIFS($E$2:$E7913,$C$2:$C7913,$C7914,$A$2:$A7913,$A7914))</f>
        <v/>
      </c>
      <c r="G7914" s="6" t="str">
        <f t="shared" si="372"/>
        <v/>
      </c>
      <c r="H7914" s="6" t="str">
        <f t="shared" si="373"/>
        <v/>
      </c>
      <c r="I7914" s="3" t="str">
        <f t="shared" si="374"/>
        <v/>
      </c>
    </row>
    <row r="7915" spans="6:9" x14ac:dyDescent="0.25">
      <c r="F7915" s="6" t="str">
        <f>IF($A7915="","",$E7915-_xlfn.MAXIFS($E$2:$E7914,$C$2:$C7914,$C7915,$A$2:$A7914,$A7915))</f>
        <v/>
      </c>
      <c r="G7915" s="6" t="str">
        <f t="shared" si="372"/>
        <v/>
      </c>
      <c r="H7915" s="6" t="str">
        <f t="shared" si="373"/>
        <v/>
      </c>
      <c r="I7915" s="3" t="str">
        <f t="shared" si="374"/>
        <v/>
      </c>
    </row>
    <row r="7916" spans="6:9" x14ac:dyDescent="0.25">
      <c r="F7916" s="6" t="str">
        <f>IF($A7916="","",$E7916-_xlfn.MAXIFS($E$2:$E7915,$C$2:$C7915,$C7916,$A$2:$A7915,$A7916))</f>
        <v/>
      </c>
      <c r="G7916" s="6" t="str">
        <f t="shared" si="372"/>
        <v/>
      </c>
      <c r="H7916" s="6" t="str">
        <f t="shared" si="373"/>
        <v/>
      </c>
      <c r="I7916" s="3" t="str">
        <f t="shared" si="374"/>
        <v/>
      </c>
    </row>
    <row r="7917" spans="6:9" x14ac:dyDescent="0.25">
      <c r="F7917" s="6" t="str">
        <f>IF($A7917="","",$E7917-_xlfn.MAXIFS($E$2:$E7916,$C$2:$C7916,$C7917,$A$2:$A7916,$A7917))</f>
        <v/>
      </c>
      <c r="G7917" s="6" t="str">
        <f t="shared" si="372"/>
        <v/>
      </c>
      <c r="H7917" s="6" t="str">
        <f t="shared" si="373"/>
        <v/>
      </c>
      <c r="I7917" s="3" t="str">
        <f t="shared" si="374"/>
        <v/>
      </c>
    </row>
    <row r="7918" spans="6:9" x14ac:dyDescent="0.25">
      <c r="F7918" s="6" t="str">
        <f>IF($A7918="","",$E7918-_xlfn.MAXIFS($E$2:$E7917,$C$2:$C7917,$C7918,$A$2:$A7917,$A7918))</f>
        <v/>
      </c>
      <c r="G7918" s="6" t="str">
        <f t="shared" si="372"/>
        <v/>
      </c>
      <c r="H7918" s="6" t="str">
        <f t="shared" si="373"/>
        <v/>
      </c>
      <c r="I7918" s="3" t="str">
        <f t="shared" si="374"/>
        <v/>
      </c>
    </row>
    <row r="7919" spans="6:9" x14ac:dyDescent="0.25">
      <c r="F7919" s="6" t="str">
        <f>IF($A7919="","",$E7919-_xlfn.MAXIFS($E$2:$E7918,$C$2:$C7918,$C7919,$A$2:$A7918,$A7919))</f>
        <v/>
      </c>
      <c r="G7919" s="6" t="str">
        <f t="shared" si="372"/>
        <v/>
      </c>
      <c r="H7919" s="6" t="str">
        <f t="shared" si="373"/>
        <v/>
      </c>
      <c r="I7919" s="3" t="str">
        <f t="shared" si="374"/>
        <v/>
      </c>
    </row>
    <row r="7920" spans="6:9" x14ac:dyDescent="0.25">
      <c r="F7920" s="6" t="str">
        <f>IF($A7920="","",$E7920-_xlfn.MAXIFS($E$2:$E7919,$C$2:$C7919,$C7920,$A$2:$A7919,$A7920))</f>
        <v/>
      </c>
      <c r="G7920" s="6" t="str">
        <f t="shared" si="372"/>
        <v/>
      </c>
      <c r="H7920" s="6" t="str">
        <f t="shared" si="373"/>
        <v/>
      </c>
      <c r="I7920" s="3" t="str">
        <f t="shared" si="374"/>
        <v/>
      </c>
    </row>
    <row r="7921" spans="6:9" x14ac:dyDescent="0.25">
      <c r="F7921" s="6" t="str">
        <f>IF($A7921="","",$E7921-_xlfn.MAXIFS($E$2:$E7920,$C$2:$C7920,$C7921,$A$2:$A7920,$A7921))</f>
        <v/>
      </c>
      <c r="G7921" s="6" t="str">
        <f t="shared" si="372"/>
        <v/>
      </c>
      <c r="H7921" s="6" t="str">
        <f t="shared" si="373"/>
        <v/>
      </c>
      <c r="I7921" s="3" t="str">
        <f t="shared" si="374"/>
        <v/>
      </c>
    </row>
    <row r="7922" spans="6:9" x14ac:dyDescent="0.25">
      <c r="F7922" s="6" t="str">
        <f>IF($A7922="","",$E7922-_xlfn.MAXIFS($E$2:$E7921,$C$2:$C7921,$C7922,$A$2:$A7921,$A7922))</f>
        <v/>
      </c>
      <c r="G7922" s="6" t="str">
        <f t="shared" si="372"/>
        <v/>
      </c>
      <c r="H7922" s="6" t="str">
        <f t="shared" si="373"/>
        <v/>
      </c>
      <c r="I7922" s="3" t="str">
        <f t="shared" si="374"/>
        <v/>
      </c>
    </row>
    <row r="7923" spans="6:9" x14ac:dyDescent="0.25">
      <c r="F7923" s="6" t="str">
        <f>IF($A7923="","",$E7923-_xlfn.MAXIFS($E$2:$E7922,$C$2:$C7922,$C7923,$A$2:$A7922,$A7923))</f>
        <v/>
      </c>
      <c r="G7923" s="6" t="str">
        <f t="shared" si="372"/>
        <v/>
      </c>
      <c r="H7923" s="6" t="str">
        <f t="shared" si="373"/>
        <v/>
      </c>
      <c r="I7923" s="3" t="str">
        <f t="shared" si="374"/>
        <v/>
      </c>
    </row>
    <row r="7924" spans="6:9" x14ac:dyDescent="0.25">
      <c r="F7924" s="6" t="str">
        <f>IF($A7924="","",$E7924-_xlfn.MAXIFS($E$2:$E7923,$C$2:$C7923,$C7924,$A$2:$A7923,$A7924))</f>
        <v/>
      </c>
      <c r="G7924" s="6" t="str">
        <f t="shared" si="372"/>
        <v/>
      </c>
      <c r="H7924" s="6" t="str">
        <f t="shared" si="373"/>
        <v/>
      </c>
      <c r="I7924" s="3" t="str">
        <f t="shared" si="374"/>
        <v/>
      </c>
    </row>
    <row r="7925" spans="6:9" x14ac:dyDescent="0.25">
      <c r="F7925" s="6" t="str">
        <f>IF($A7925="","",$E7925-_xlfn.MAXIFS($E$2:$E7924,$C$2:$C7924,$C7925,$A$2:$A7924,$A7925))</f>
        <v/>
      </c>
      <c r="G7925" s="6" t="str">
        <f t="shared" si="372"/>
        <v/>
      </c>
      <c r="H7925" s="6" t="str">
        <f t="shared" si="373"/>
        <v/>
      </c>
      <c r="I7925" s="3" t="str">
        <f t="shared" si="374"/>
        <v/>
      </c>
    </row>
    <row r="7926" spans="6:9" x14ac:dyDescent="0.25">
      <c r="F7926" s="6" t="str">
        <f>IF($A7926="","",$E7926-_xlfn.MAXIFS($E$2:$E7925,$C$2:$C7925,$C7926,$A$2:$A7925,$A7926))</f>
        <v/>
      </c>
      <c r="G7926" s="6" t="str">
        <f t="shared" si="372"/>
        <v/>
      </c>
      <c r="H7926" s="6" t="str">
        <f t="shared" si="373"/>
        <v/>
      </c>
      <c r="I7926" s="3" t="str">
        <f t="shared" si="374"/>
        <v/>
      </c>
    </row>
    <row r="7927" spans="6:9" x14ac:dyDescent="0.25">
      <c r="F7927" s="6" t="str">
        <f>IF($A7927="","",$E7927-_xlfn.MAXIFS($E$2:$E7926,$C$2:$C7926,$C7927,$A$2:$A7926,$A7927))</f>
        <v/>
      </c>
      <c r="G7927" s="6" t="str">
        <f t="shared" si="372"/>
        <v/>
      </c>
      <c r="H7927" s="6" t="str">
        <f t="shared" si="373"/>
        <v/>
      </c>
      <c r="I7927" s="3" t="str">
        <f t="shared" si="374"/>
        <v/>
      </c>
    </row>
    <row r="7928" spans="6:9" x14ac:dyDescent="0.25">
      <c r="F7928" s="6" t="str">
        <f>IF($A7928="","",$E7928-_xlfn.MAXIFS($E$2:$E7927,$C$2:$C7927,$C7928,$A$2:$A7927,$A7928))</f>
        <v/>
      </c>
      <c r="G7928" s="6" t="str">
        <f t="shared" si="372"/>
        <v/>
      </c>
      <c r="H7928" s="6" t="str">
        <f t="shared" si="373"/>
        <v/>
      </c>
      <c r="I7928" s="3" t="str">
        <f t="shared" si="374"/>
        <v/>
      </c>
    </row>
    <row r="7929" spans="6:9" x14ac:dyDescent="0.25">
      <c r="F7929" s="6" t="str">
        <f>IF($A7929="","",$E7929-_xlfn.MAXIFS($E$2:$E7928,$C$2:$C7928,$C7929,$A$2:$A7928,$A7929))</f>
        <v/>
      </c>
      <c r="G7929" s="6" t="str">
        <f t="shared" si="372"/>
        <v/>
      </c>
      <c r="H7929" s="6" t="str">
        <f t="shared" si="373"/>
        <v/>
      </c>
      <c r="I7929" s="3" t="str">
        <f t="shared" si="374"/>
        <v/>
      </c>
    </row>
    <row r="7930" spans="6:9" x14ac:dyDescent="0.25">
      <c r="F7930" s="6" t="str">
        <f>IF($A7930="","",$E7930-_xlfn.MAXIFS($E$2:$E7929,$C$2:$C7929,$C7930,$A$2:$A7929,$A7930))</f>
        <v/>
      </c>
      <c r="G7930" s="6" t="str">
        <f t="shared" si="372"/>
        <v/>
      </c>
      <c r="H7930" s="6" t="str">
        <f t="shared" si="373"/>
        <v/>
      </c>
      <c r="I7930" s="3" t="str">
        <f t="shared" si="374"/>
        <v/>
      </c>
    </row>
    <row r="7931" spans="6:9" x14ac:dyDescent="0.25">
      <c r="F7931" s="6" t="str">
        <f>IF($A7931="","",$E7931-_xlfn.MAXIFS($E$2:$E7930,$C$2:$C7930,$C7931,$A$2:$A7930,$A7931))</f>
        <v/>
      </c>
      <c r="G7931" s="6" t="str">
        <f t="shared" si="372"/>
        <v/>
      </c>
      <c r="H7931" s="6" t="str">
        <f t="shared" si="373"/>
        <v/>
      </c>
      <c r="I7931" s="3" t="str">
        <f t="shared" si="374"/>
        <v/>
      </c>
    </row>
    <row r="7932" spans="6:9" x14ac:dyDescent="0.25">
      <c r="F7932" s="6" t="str">
        <f>IF($A7932="","",$E7932-_xlfn.MAXIFS($E$2:$E7931,$C$2:$C7931,$C7932,$A$2:$A7931,$A7932))</f>
        <v/>
      </c>
      <c r="G7932" s="6" t="str">
        <f t="shared" si="372"/>
        <v/>
      </c>
      <c r="H7932" s="6" t="str">
        <f t="shared" si="373"/>
        <v/>
      </c>
      <c r="I7932" s="3" t="str">
        <f t="shared" si="374"/>
        <v/>
      </c>
    </row>
    <row r="7933" spans="6:9" x14ac:dyDescent="0.25">
      <c r="F7933" s="6" t="str">
        <f>IF($A7933="","",$E7933-_xlfn.MAXIFS($E$2:$E7932,$C$2:$C7932,$C7933,$A$2:$A7932,$A7933))</f>
        <v/>
      </c>
      <c r="G7933" s="6" t="str">
        <f t="shared" si="372"/>
        <v/>
      </c>
      <c r="H7933" s="6" t="str">
        <f t="shared" si="373"/>
        <v/>
      </c>
      <c r="I7933" s="3" t="str">
        <f t="shared" si="374"/>
        <v/>
      </c>
    </row>
    <row r="7934" spans="6:9" x14ac:dyDescent="0.25">
      <c r="F7934" s="6" t="str">
        <f>IF($A7934="","",$E7934-_xlfn.MAXIFS($E$2:$E7933,$C$2:$C7933,$C7934,$A$2:$A7933,$A7934))</f>
        <v/>
      </c>
      <c r="G7934" s="6" t="str">
        <f t="shared" si="372"/>
        <v/>
      </c>
      <c r="H7934" s="6" t="str">
        <f t="shared" si="373"/>
        <v/>
      </c>
      <c r="I7934" s="3" t="str">
        <f t="shared" si="374"/>
        <v/>
      </c>
    </row>
    <row r="7935" spans="6:9" x14ac:dyDescent="0.25">
      <c r="F7935" s="6" t="str">
        <f>IF($A7935="","",$E7935-_xlfn.MAXIFS($E$2:$E7934,$C$2:$C7934,$C7935,$A$2:$A7934,$A7935))</f>
        <v/>
      </c>
      <c r="G7935" s="6" t="str">
        <f t="shared" si="372"/>
        <v/>
      </c>
      <c r="H7935" s="6" t="str">
        <f t="shared" si="373"/>
        <v/>
      </c>
      <c r="I7935" s="3" t="str">
        <f t="shared" si="374"/>
        <v/>
      </c>
    </row>
    <row r="7936" spans="6:9" x14ac:dyDescent="0.25">
      <c r="F7936" s="6" t="str">
        <f>IF($A7936="","",$E7936-_xlfn.MAXIFS($E$2:$E7935,$C$2:$C7935,$C7936,$A$2:$A7935,$A7936))</f>
        <v/>
      </c>
      <c r="G7936" s="6" t="str">
        <f t="shared" si="372"/>
        <v/>
      </c>
      <c r="H7936" s="6" t="str">
        <f t="shared" si="373"/>
        <v/>
      </c>
      <c r="I7936" s="3" t="str">
        <f t="shared" si="374"/>
        <v/>
      </c>
    </row>
    <row r="7937" spans="6:9" x14ac:dyDescent="0.25">
      <c r="F7937" s="6" t="str">
        <f>IF($A7937="","",$E7937-_xlfn.MAXIFS($E$2:$E7936,$C$2:$C7936,$C7937,$A$2:$A7936,$A7937))</f>
        <v/>
      </c>
      <c r="G7937" s="6" t="str">
        <f t="shared" si="372"/>
        <v/>
      </c>
      <c r="H7937" s="6" t="str">
        <f t="shared" si="373"/>
        <v/>
      </c>
      <c r="I7937" s="3" t="str">
        <f t="shared" si="374"/>
        <v/>
      </c>
    </row>
    <row r="7938" spans="6:9" x14ac:dyDescent="0.25">
      <c r="F7938" s="6" t="str">
        <f>IF($A7938="","",$E7938-_xlfn.MAXIFS($E$2:$E7937,$C$2:$C7937,$C7938,$A$2:$A7937,$A7938))</f>
        <v/>
      </c>
      <c r="G7938" s="6" t="str">
        <f t="shared" si="372"/>
        <v/>
      </c>
      <c r="H7938" s="6" t="str">
        <f t="shared" si="373"/>
        <v/>
      </c>
      <c r="I7938" s="3" t="str">
        <f t="shared" si="374"/>
        <v/>
      </c>
    </row>
    <row r="7939" spans="6:9" x14ac:dyDescent="0.25">
      <c r="F7939" s="6" t="str">
        <f>IF($A7939="","",$E7939-_xlfn.MAXIFS($E$2:$E7938,$C$2:$C7938,$C7939,$A$2:$A7938,$A7939))</f>
        <v/>
      </c>
      <c r="G7939" s="6" t="str">
        <f t="shared" si="372"/>
        <v/>
      </c>
      <c r="H7939" s="6" t="str">
        <f t="shared" si="373"/>
        <v/>
      </c>
      <c r="I7939" s="3" t="str">
        <f t="shared" si="374"/>
        <v/>
      </c>
    </row>
    <row r="7940" spans="6:9" x14ac:dyDescent="0.25">
      <c r="F7940" s="6" t="str">
        <f>IF($A7940="","",$E7940-_xlfn.MAXIFS($E$2:$E7939,$C$2:$C7939,$C7940,$A$2:$A7939,$A7940))</f>
        <v/>
      </c>
      <c r="G7940" s="6" t="str">
        <f t="shared" si="372"/>
        <v/>
      </c>
      <c r="H7940" s="6" t="str">
        <f t="shared" si="373"/>
        <v/>
      </c>
      <c r="I7940" s="3" t="str">
        <f t="shared" si="374"/>
        <v/>
      </c>
    </row>
    <row r="7941" spans="6:9" x14ac:dyDescent="0.25">
      <c r="F7941" s="6" t="str">
        <f>IF($A7941="","",$E7941-_xlfn.MAXIFS($E$2:$E7940,$C$2:$C7940,$C7941,$A$2:$A7940,$A7941))</f>
        <v/>
      </c>
      <c r="G7941" s="6" t="str">
        <f t="shared" si="372"/>
        <v/>
      </c>
      <c r="H7941" s="6" t="str">
        <f t="shared" si="373"/>
        <v/>
      </c>
      <c r="I7941" s="3" t="str">
        <f t="shared" si="374"/>
        <v/>
      </c>
    </row>
    <row r="7942" spans="6:9" x14ac:dyDescent="0.25">
      <c r="F7942" s="6" t="str">
        <f>IF($A7942="","",$E7942-_xlfn.MAXIFS($E$2:$E7941,$C$2:$C7941,$C7942,$A$2:$A7941,$A7942))</f>
        <v/>
      </c>
      <c r="G7942" s="6" t="str">
        <f t="shared" si="372"/>
        <v/>
      </c>
      <c r="H7942" s="6" t="str">
        <f t="shared" si="373"/>
        <v/>
      </c>
      <c r="I7942" s="3" t="str">
        <f t="shared" si="374"/>
        <v/>
      </c>
    </row>
    <row r="7943" spans="6:9" x14ac:dyDescent="0.25">
      <c r="F7943" s="6" t="str">
        <f>IF($A7943="","",$E7943-_xlfn.MAXIFS($E$2:$E7942,$C$2:$C7942,$C7943,$A$2:$A7942,$A7943))</f>
        <v/>
      </c>
      <c r="G7943" s="6" t="str">
        <f t="shared" si="372"/>
        <v/>
      </c>
      <c r="H7943" s="6" t="str">
        <f t="shared" si="373"/>
        <v/>
      </c>
      <c r="I7943" s="3" t="str">
        <f t="shared" si="374"/>
        <v/>
      </c>
    </row>
    <row r="7944" spans="6:9" x14ac:dyDescent="0.25">
      <c r="F7944" s="6" t="str">
        <f>IF($A7944="","",$E7944-_xlfn.MAXIFS($E$2:$E7943,$C$2:$C7943,$C7944,$A$2:$A7943,$A7944))</f>
        <v/>
      </c>
      <c r="G7944" s="6" t="str">
        <f t="shared" si="372"/>
        <v/>
      </c>
      <c r="H7944" s="6" t="str">
        <f t="shared" si="373"/>
        <v/>
      </c>
      <c r="I7944" s="3" t="str">
        <f t="shared" si="374"/>
        <v/>
      </c>
    </row>
    <row r="7945" spans="6:9" x14ac:dyDescent="0.25">
      <c r="F7945" s="6" t="str">
        <f>IF($A7945="","",$E7945-_xlfn.MAXIFS($E$2:$E7944,$C$2:$C7944,$C7945,$A$2:$A7944,$A7945))</f>
        <v/>
      </c>
      <c r="G7945" s="6" t="str">
        <f t="shared" ref="G7945:G8008" si="375">IF($A7945="","",HOUR($D7945))</f>
        <v/>
      </c>
      <c r="H7945" s="6" t="str">
        <f t="shared" ref="H7945:H8008" si="376">IF($A7945="","",MINUTE($D7945))</f>
        <v/>
      </c>
      <c r="I7945" s="3" t="str">
        <f t="shared" si="374"/>
        <v/>
      </c>
    </row>
    <row r="7946" spans="6:9" x14ac:dyDescent="0.25">
      <c r="F7946" s="6" t="str">
        <f>IF($A7946="","",$E7946-_xlfn.MAXIFS($E$2:$E7945,$C$2:$C7945,$C7946,$A$2:$A7945,$A7946))</f>
        <v/>
      </c>
      <c r="G7946" s="6" t="str">
        <f t="shared" si="375"/>
        <v/>
      </c>
      <c r="H7946" s="6" t="str">
        <f t="shared" si="376"/>
        <v/>
      </c>
      <c r="I7946" s="3" t="str">
        <f t="shared" ref="I7946:I8009" si="377">IF($F7946&lt;0,"ERROR","")</f>
        <v/>
      </c>
    </row>
    <row r="7947" spans="6:9" x14ac:dyDescent="0.25">
      <c r="F7947" s="6" t="str">
        <f>IF($A7947="","",$E7947-_xlfn.MAXIFS($E$2:$E7946,$C$2:$C7946,$C7947,$A$2:$A7946,$A7947))</f>
        <v/>
      </c>
      <c r="G7947" s="6" t="str">
        <f t="shared" si="375"/>
        <v/>
      </c>
      <c r="H7947" s="6" t="str">
        <f t="shared" si="376"/>
        <v/>
      </c>
      <c r="I7947" s="3" t="str">
        <f t="shared" si="377"/>
        <v/>
      </c>
    </row>
    <row r="7948" spans="6:9" x14ac:dyDescent="0.25">
      <c r="F7948" s="6" t="str">
        <f>IF($A7948="","",$E7948-_xlfn.MAXIFS($E$2:$E7947,$C$2:$C7947,$C7948,$A$2:$A7947,$A7948))</f>
        <v/>
      </c>
      <c r="G7948" s="6" t="str">
        <f t="shared" si="375"/>
        <v/>
      </c>
      <c r="H7948" s="6" t="str">
        <f t="shared" si="376"/>
        <v/>
      </c>
      <c r="I7948" s="3" t="str">
        <f t="shared" si="377"/>
        <v/>
      </c>
    </row>
    <row r="7949" spans="6:9" x14ac:dyDescent="0.25">
      <c r="F7949" s="6" t="str">
        <f>IF($A7949="","",$E7949-_xlfn.MAXIFS($E$2:$E7948,$C$2:$C7948,$C7949,$A$2:$A7948,$A7949))</f>
        <v/>
      </c>
      <c r="G7949" s="6" t="str">
        <f t="shared" si="375"/>
        <v/>
      </c>
      <c r="H7949" s="6" t="str">
        <f t="shared" si="376"/>
        <v/>
      </c>
      <c r="I7949" s="3" t="str">
        <f t="shared" si="377"/>
        <v/>
      </c>
    </row>
    <row r="7950" spans="6:9" x14ac:dyDescent="0.25">
      <c r="F7950" s="6" t="str">
        <f>IF($A7950="","",$E7950-_xlfn.MAXIFS($E$2:$E7949,$C$2:$C7949,$C7950,$A$2:$A7949,$A7950))</f>
        <v/>
      </c>
      <c r="G7950" s="6" t="str">
        <f t="shared" si="375"/>
        <v/>
      </c>
      <c r="H7950" s="6" t="str">
        <f t="shared" si="376"/>
        <v/>
      </c>
      <c r="I7950" s="3" t="str">
        <f t="shared" si="377"/>
        <v/>
      </c>
    </row>
    <row r="7951" spans="6:9" x14ac:dyDescent="0.25">
      <c r="F7951" s="6" t="str">
        <f>IF($A7951="","",$E7951-_xlfn.MAXIFS($E$2:$E7950,$C$2:$C7950,$C7951,$A$2:$A7950,$A7951))</f>
        <v/>
      </c>
      <c r="G7951" s="6" t="str">
        <f t="shared" si="375"/>
        <v/>
      </c>
      <c r="H7951" s="6" t="str">
        <f t="shared" si="376"/>
        <v/>
      </c>
      <c r="I7951" s="3" t="str">
        <f t="shared" si="377"/>
        <v/>
      </c>
    </row>
    <row r="7952" spans="6:9" x14ac:dyDescent="0.25">
      <c r="F7952" s="6" t="str">
        <f>IF($A7952="","",$E7952-_xlfn.MAXIFS($E$2:$E7951,$C$2:$C7951,$C7952,$A$2:$A7951,$A7952))</f>
        <v/>
      </c>
      <c r="G7952" s="6" t="str">
        <f t="shared" si="375"/>
        <v/>
      </c>
      <c r="H7952" s="6" t="str">
        <f t="shared" si="376"/>
        <v/>
      </c>
      <c r="I7952" s="3" t="str">
        <f t="shared" si="377"/>
        <v/>
      </c>
    </row>
    <row r="7953" spans="6:9" x14ac:dyDescent="0.25">
      <c r="F7953" s="6" t="str">
        <f>IF($A7953="","",$E7953-_xlfn.MAXIFS($E$2:$E7952,$C$2:$C7952,$C7953,$A$2:$A7952,$A7953))</f>
        <v/>
      </c>
      <c r="G7953" s="6" t="str">
        <f t="shared" si="375"/>
        <v/>
      </c>
      <c r="H7953" s="6" t="str">
        <f t="shared" si="376"/>
        <v/>
      </c>
      <c r="I7953" s="3" t="str">
        <f t="shared" si="377"/>
        <v/>
      </c>
    </row>
    <row r="7954" spans="6:9" x14ac:dyDescent="0.25">
      <c r="F7954" s="6" t="str">
        <f>IF($A7954="","",$E7954-_xlfn.MAXIFS($E$2:$E7953,$C$2:$C7953,$C7954,$A$2:$A7953,$A7954))</f>
        <v/>
      </c>
      <c r="G7954" s="6" t="str">
        <f t="shared" si="375"/>
        <v/>
      </c>
      <c r="H7954" s="6" t="str">
        <f t="shared" si="376"/>
        <v/>
      </c>
      <c r="I7954" s="3" t="str">
        <f t="shared" si="377"/>
        <v/>
      </c>
    </row>
    <row r="7955" spans="6:9" x14ac:dyDescent="0.25">
      <c r="F7955" s="6" t="str">
        <f>IF($A7955="","",$E7955-_xlfn.MAXIFS($E$2:$E7954,$C$2:$C7954,$C7955,$A$2:$A7954,$A7955))</f>
        <v/>
      </c>
      <c r="G7955" s="6" t="str">
        <f t="shared" si="375"/>
        <v/>
      </c>
      <c r="H7955" s="6" t="str">
        <f t="shared" si="376"/>
        <v/>
      </c>
      <c r="I7955" s="3" t="str">
        <f t="shared" si="377"/>
        <v/>
      </c>
    </row>
    <row r="7956" spans="6:9" x14ac:dyDescent="0.25">
      <c r="F7956" s="6" t="str">
        <f>IF($A7956="","",$E7956-_xlfn.MAXIFS($E$2:$E7955,$C$2:$C7955,$C7956,$A$2:$A7955,$A7956))</f>
        <v/>
      </c>
      <c r="G7956" s="6" t="str">
        <f t="shared" si="375"/>
        <v/>
      </c>
      <c r="H7956" s="6" t="str">
        <f t="shared" si="376"/>
        <v/>
      </c>
      <c r="I7956" s="3" t="str">
        <f t="shared" si="377"/>
        <v/>
      </c>
    </row>
    <row r="7957" spans="6:9" x14ac:dyDescent="0.25">
      <c r="F7957" s="6" t="str">
        <f>IF($A7957="","",$E7957-_xlfn.MAXIFS($E$2:$E7956,$C$2:$C7956,$C7957,$A$2:$A7956,$A7957))</f>
        <v/>
      </c>
      <c r="G7957" s="6" t="str">
        <f t="shared" si="375"/>
        <v/>
      </c>
      <c r="H7957" s="6" t="str">
        <f t="shared" si="376"/>
        <v/>
      </c>
      <c r="I7957" s="3" t="str">
        <f t="shared" si="377"/>
        <v/>
      </c>
    </row>
    <row r="7958" spans="6:9" x14ac:dyDescent="0.25">
      <c r="F7958" s="6" t="str">
        <f>IF($A7958="","",$E7958-_xlfn.MAXIFS($E$2:$E7957,$C$2:$C7957,$C7958,$A$2:$A7957,$A7958))</f>
        <v/>
      </c>
      <c r="G7958" s="6" t="str">
        <f t="shared" si="375"/>
        <v/>
      </c>
      <c r="H7958" s="6" t="str">
        <f t="shared" si="376"/>
        <v/>
      </c>
      <c r="I7958" s="3" t="str">
        <f t="shared" si="377"/>
        <v/>
      </c>
    </row>
    <row r="7959" spans="6:9" x14ac:dyDescent="0.25">
      <c r="F7959" s="6" t="str">
        <f>IF($A7959="","",$E7959-_xlfn.MAXIFS($E$2:$E7958,$C$2:$C7958,$C7959,$A$2:$A7958,$A7959))</f>
        <v/>
      </c>
      <c r="G7959" s="6" t="str">
        <f t="shared" si="375"/>
        <v/>
      </c>
      <c r="H7959" s="6" t="str">
        <f t="shared" si="376"/>
        <v/>
      </c>
      <c r="I7959" s="3" t="str">
        <f t="shared" si="377"/>
        <v/>
      </c>
    </row>
    <row r="7960" spans="6:9" x14ac:dyDescent="0.25">
      <c r="F7960" s="6" t="str">
        <f>IF($A7960="","",$E7960-_xlfn.MAXIFS($E$2:$E7959,$C$2:$C7959,$C7960,$A$2:$A7959,$A7960))</f>
        <v/>
      </c>
      <c r="G7960" s="6" t="str">
        <f t="shared" si="375"/>
        <v/>
      </c>
      <c r="H7960" s="6" t="str">
        <f t="shared" si="376"/>
        <v/>
      </c>
      <c r="I7960" s="3" t="str">
        <f t="shared" si="377"/>
        <v/>
      </c>
    </row>
    <row r="7961" spans="6:9" x14ac:dyDescent="0.25">
      <c r="F7961" s="6" t="str">
        <f>IF($A7961="","",$E7961-_xlfn.MAXIFS($E$2:$E7960,$C$2:$C7960,$C7961,$A$2:$A7960,$A7961))</f>
        <v/>
      </c>
      <c r="G7961" s="6" t="str">
        <f t="shared" si="375"/>
        <v/>
      </c>
      <c r="H7961" s="6" t="str">
        <f t="shared" si="376"/>
        <v/>
      </c>
      <c r="I7961" s="3" t="str">
        <f t="shared" si="377"/>
        <v/>
      </c>
    </row>
    <row r="7962" spans="6:9" x14ac:dyDescent="0.25">
      <c r="F7962" s="6" t="str">
        <f>IF($A7962="","",$E7962-_xlfn.MAXIFS($E$2:$E7961,$C$2:$C7961,$C7962,$A$2:$A7961,$A7962))</f>
        <v/>
      </c>
      <c r="G7962" s="6" t="str">
        <f t="shared" si="375"/>
        <v/>
      </c>
      <c r="H7962" s="6" t="str">
        <f t="shared" si="376"/>
        <v/>
      </c>
      <c r="I7962" s="3" t="str">
        <f t="shared" si="377"/>
        <v/>
      </c>
    </row>
    <row r="7963" spans="6:9" x14ac:dyDescent="0.25">
      <c r="F7963" s="6" t="str">
        <f>IF($A7963="","",$E7963-_xlfn.MAXIFS($E$2:$E7962,$C$2:$C7962,$C7963,$A$2:$A7962,$A7963))</f>
        <v/>
      </c>
      <c r="G7963" s="6" t="str">
        <f t="shared" si="375"/>
        <v/>
      </c>
      <c r="H7963" s="6" t="str">
        <f t="shared" si="376"/>
        <v/>
      </c>
      <c r="I7963" s="3" t="str">
        <f t="shared" si="377"/>
        <v/>
      </c>
    </row>
    <row r="7964" spans="6:9" x14ac:dyDescent="0.25">
      <c r="F7964" s="6" t="str">
        <f>IF($A7964="","",$E7964-_xlfn.MAXIFS($E$2:$E7963,$C$2:$C7963,$C7964,$A$2:$A7963,$A7964))</f>
        <v/>
      </c>
      <c r="G7964" s="6" t="str">
        <f t="shared" si="375"/>
        <v/>
      </c>
      <c r="H7964" s="6" t="str">
        <f t="shared" si="376"/>
        <v/>
      </c>
      <c r="I7964" s="3" t="str">
        <f t="shared" si="377"/>
        <v/>
      </c>
    </row>
    <row r="7965" spans="6:9" x14ac:dyDescent="0.25">
      <c r="F7965" s="6" t="str">
        <f>IF($A7965="","",$E7965-_xlfn.MAXIFS($E$2:$E7964,$C$2:$C7964,$C7965,$A$2:$A7964,$A7965))</f>
        <v/>
      </c>
      <c r="G7965" s="6" t="str">
        <f t="shared" si="375"/>
        <v/>
      </c>
      <c r="H7965" s="6" t="str">
        <f t="shared" si="376"/>
        <v/>
      </c>
      <c r="I7965" s="3" t="str">
        <f t="shared" si="377"/>
        <v/>
      </c>
    </row>
    <row r="7966" spans="6:9" x14ac:dyDescent="0.25">
      <c r="F7966" s="6" t="str">
        <f>IF($A7966="","",$E7966-_xlfn.MAXIFS($E$2:$E7965,$C$2:$C7965,$C7966,$A$2:$A7965,$A7966))</f>
        <v/>
      </c>
      <c r="G7966" s="6" t="str">
        <f t="shared" si="375"/>
        <v/>
      </c>
      <c r="H7966" s="6" t="str">
        <f t="shared" si="376"/>
        <v/>
      </c>
      <c r="I7966" s="3" t="str">
        <f t="shared" si="377"/>
        <v/>
      </c>
    </row>
    <row r="7967" spans="6:9" x14ac:dyDescent="0.25">
      <c r="F7967" s="6" t="str">
        <f>IF($A7967="","",$E7967-_xlfn.MAXIFS($E$2:$E7966,$C$2:$C7966,$C7967,$A$2:$A7966,$A7967))</f>
        <v/>
      </c>
      <c r="G7967" s="6" t="str">
        <f t="shared" si="375"/>
        <v/>
      </c>
      <c r="H7967" s="6" t="str">
        <f t="shared" si="376"/>
        <v/>
      </c>
      <c r="I7967" s="3" t="str">
        <f t="shared" si="377"/>
        <v/>
      </c>
    </row>
    <row r="7968" spans="6:9" x14ac:dyDescent="0.25">
      <c r="F7968" s="6" t="str">
        <f>IF($A7968="","",$E7968-_xlfn.MAXIFS($E$2:$E7967,$C$2:$C7967,$C7968,$A$2:$A7967,$A7968))</f>
        <v/>
      </c>
      <c r="G7968" s="6" t="str">
        <f t="shared" si="375"/>
        <v/>
      </c>
      <c r="H7968" s="6" t="str">
        <f t="shared" si="376"/>
        <v/>
      </c>
      <c r="I7968" s="3" t="str">
        <f t="shared" si="377"/>
        <v/>
      </c>
    </row>
    <row r="7969" spans="6:9" x14ac:dyDescent="0.25">
      <c r="F7969" s="6" t="str">
        <f>IF($A7969="","",$E7969-_xlfn.MAXIFS($E$2:$E7968,$C$2:$C7968,$C7969,$A$2:$A7968,$A7969))</f>
        <v/>
      </c>
      <c r="G7969" s="6" t="str">
        <f t="shared" si="375"/>
        <v/>
      </c>
      <c r="H7969" s="6" t="str">
        <f t="shared" si="376"/>
        <v/>
      </c>
      <c r="I7969" s="3" t="str">
        <f t="shared" si="377"/>
        <v/>
      </c>
    </row>
    <row r="7970" spans="6:9" x14ac:dyDescent="0.25">
      <c r="F7970" s="6" t="str">
        <f>IF($A7970="","",$E7970-_xlfn.MAXIFS($E$2:$E7969,$C$2:$C7969,$C7970,$A$2:$A7969,$A7970))</f>
        <v/>
      </c>
      <c r="G7970" s="6" t="str">
        <f t="shared" si="375"/>
        <v/>
      </c>
      <c r="H7970" s="6" t="str">
        <f t="shared" si="376"/>
        <v/>
      </c>
      <c r="I7970" s="3" t="str">
        <f t="shared" si="377"/>
        <v/>
      </c>
    </row>
    <row r="7971" spans="6:9" x14ac:dyDescent="0.25">
      <c r="F7971" s="6" t="str">
        <f>IF($A7971="","",$E7971-_xlfn.MAXIFS($E$2:$E7970,$C$2:$C7970,$C7971,$A$2:$A7970,$A7971))</f>
        <v/>
      </c>
      <c r="G7971" s="6" t="str">
        <f t="shared" si="375"/>
        <v/>
      </c>
      <c r="H7971" s="6" t="str">
        <f t="shared" si="376"/>
        <v/>
      </c>
      <c r="I7971" s="3" t="str">
        <f t="shared" si="377"/>
        <v/>
      </c>
    </row>
    <row r="7972" spans="6:9" x14ac:dyDescent="0.25">
      <c r="F7972" s="6" t="str">
        <f>IF($A7972="","",$E7972-_xlfn.MAXIFS($E$2:$E7971,$C$2:$C7971,$C7972,$A$2:$A7971,$A7972))</f>
        <v/>
      </c>
      <c r="G7972" s="6" t="str">
        <f t="shared" si="375"/>
        <v/>
      </c>
      <c r="H7972" s="6" t="str">
        <f t="shared" si="376"/>
        <v/>
      </c>
      <c r="I7972" s="3" t="str">
        <f t="shared" si="377"/>
        <v/>
      </c>
    </row>
    <row r="7973" spans="6:9" x14ac:dyDescent="0.25">
      <c r="F7973" s="6" t="str">
        <f>IF($A7973="","",$E7973-_xlfn.MAXIFS($E$2:$E7972,$C$2:$C7972,$C7973,$A$2:$A7972,$A7973))</f>
        <v/>
      </c>
      <c r="G7973" s="6" t="str">
        <f t="shared" si="375"/>
        <v/>
      </c>
      <c r="H7973" s="6" t="str">
        <f t="shared" si="376"/>
        <v/>
      </c>
      <c r="I7973" s="3" t="str">
        <f t="shared" si="377"/>
        <v/>
      </c>
    </row>
    <row r="7974" spans="6:9" x14ac:dyDescent="0.25">
      <c r="F7974" s="6" t="str">
        <f>IF($A7974="","",$E7974-_xlfn.MAXIFS($E$2:$E7973,$C$2:$C7973,$C7974,$A$2:$A7973,$A7974))</f>
        <v/>
      </c>
      <c r="G7974" s="6" t="str">
        <f t="shared" si="375"/>
        <v/>
      </c>
      <c r="H7974" s="6" t="str">
        <f t="shared" si="376"/>
        <v/>
      </c>
      <c r="I7974" s="3" t="str">
        <f t="shared" si="377"/>
        <v/>
      </c>
    </row>
    <row r="7975" spans="6:9" x14ac:dyDescent="0.25">
      <c r="F7975" s="6" t="str">
        <f>IF($A7975="","",$E7975-_xlfn.MAXIFS($E$2:$E7974,$C$2:$C7974,$C7975,$A$2:$A7974,$A7975))</f>
        <v/>
      </c>
      <c r="G7975" s="6" t="str">
        <f t="shared" si="375"/>
        <v/>
      </c>
      <c r="H7975" s="6" t="str">
        <f t="shared" si="376"/>
        <v/>
      </c>
      <c r="I7975" s="3" t="str">
        <f t="shared" si="377"/>
        <v/>
      </c>
    </row>
    <row r="7976" spans="6:9" x14ac:dyDescent="0.25">
      <c r="F7976" s="6" t="str">
        <f>IF($A7976="","",$E7976-_xlfn.MAXIFS($E$2:$E7975,$C$2:$C7975,$C7976,$A$2:$A7975,$A7976))</f>
        <v/>
      </c>
      <c r="G7976" s="6" t="str">
        <f t="shared" si="375"/>
        <v/>
      </c>
      <c r="H7976" s="6" t="str">
        <f t="shared" si="376"/>
        <v/>
      </c>
      <c r="I7976" s="3" t="str">
        <f t="shared" si="377"/>
        <v/>
      </c>
    </row>
    <row r="7977" spans="6:9" x14ac:dyDescent="0.25">
      <c r="F7977" s="6" t="str">
        <f>IF($A7977="","",$E7977-_xlfn.MAXIFS($E$2:$E7976,$C$2:$C7976,$C7977,$A$2:$A7976,$A7977))</f>
        <v/>
      </c>
      <c r="G7977" s="6" t="str">
        <f t="shared" si="375"/>
        <v/>
      </c>
      <c r="H7977" s="6" t="str">
        <f t="shared" si="376"/>
        <v/>
      </c>
      <c r="I7977" s="3" t="str">
        <f t="shared" si="377"/>
        <v/>
      </c>
    </row>
    <row r="7978" spans="6:9" x14ac:dyDescent="0.25">
      <c r="F7978" s="6" t="str">
        <f>IF($A7978="","",$E7978-_xlfn.MAXIFS($E$2:$E7977,$C$2:$C7977,$C7978,$A$2:$A7977,$A7978))</f>
        <v/>
      </c>
      <c r="G7978" s="6" t="str">
        <f t="shared" si="375"/>
        <v/>
      </c>
      <c r="H7978" s="6" t="str">
        <f t="shared" si="376"/>
        <v/>
      </c>
      <c r="I7978" s="3" t="str">
        <f t="shared" si="377"/>
        <v/>
      </c>
    </row>
    <row r="7979" spans="6:9" x14ac:dyDescent="0.25">
      <c r="F7979" s="6" t="str">
        <f>IF($A7979="","",$E7979-_xlfn.MAXIFS($E$2:$E7978,$C$2:$C7978,$C7979,$A$2:$A7978,$A7979))</f>
        <v/>
      </c>
      <c r="G7979" s="6" t="str">
        <f t="shared" si="375"/>
        <v/>
      </c>
      <c r="H7979" s="6" t="str">
        <f t="shared" si="376"/>
        <v/>
      </c>
      <c r="I7979" s="3" t="str">
        <f t="shared" si="377"/>
        <v/>
      </c>
    </row>
    <row r="7980" spans="6:9" x14ac:dyDescent="0.25">
      <c r="F7980" s="6" t="str">
        <f>IF($A7980="","",$E7980-_xlfn.MAXIFS($E$2:$E7979,$C$2:$C7979,$C7980,$A$2:$A7979,$A7980))</f>
        <v/>
      </c>
      <c r="G7980" s="6" t="str">
        <f t="shared" si="375"/>
        <v/>
      </c>
      <c r="H7980" s="6" t="str">
        <f t="shared" si="376"/>
        <v/>
      </c>
      <c r="I7980" s="3" t="str">
        <f t="shared" si="377"/>
        <v/>
      </c>
    </row>
    <row r="7981" spans="6:9" x14ac:dyDescent="0.25">
      <c r="F7981" s="6" t="str">
        <f>IF($A7981="","",$E7981-_xlfn.MAXIFS($E$2:$E7980,$C$2:$C7980,$C7981,$A$2:$A7980,$A7981))</f>
        <v/>
      </c>
      <c r="G7981" s="6" t="str">
        <f t="shared" si="375"/>
        <v/>
      </c>
      <c r="H7981" s="6" t="str">
        <f t="shared" si="376"/>
        <v/>
      </c>
      <c r="I7981" s="3" t="str">
        <f t="shared" si="377"/>
        <v/>
      </c>
    </row>
    <row r="7982" spans="6:9" x14ac:dyDescent="0.25">
      <c r="F7982" s="6" t="str">
        <f>IF($A7982="","",$E7982-_xlfn.MAXIFS($E$2:$E7981,$C$2:$C7981,$C7982,$A$2:$A7981,$A7982))</f>
        <v/>
      </c>
      <c r="G7982" s="6" t="str">
        <f t="shared" si="375"/>
        <v/>
      </c>
      <c r="H7982" s="6" t="str">
        <f t="shared" si="376"/>
        <v/>
      </c>
      <c r="I7982" s="3" t="str">
        <f t="shared" si="377"/>
        <v/>
      </c>
    </row>
    <row r="7983" spans="6:9" x14ac:dyDescent="0.25">
      <c r="F7983" s="6" t="str">
        <f>IF($A7983="","",$E7983-_xlfn.MAXIFS($E$2:$E7982,$C$2:$C7982,$C7983,$A$2:$A7982,$A7983))</f>
        <v/>
      </c>
      <c r="G7983" s="6" t="str">
        <f t="shared" si="375"/>
        <v/>
      </c>
      <c r="H7983" s="6" t="str">
        <f t="shared" si="376"/>
        <v/>
      </c>
      <c r="I7983" s="3" t="str">
        <f t="shared" si="377"/>
        <v/>
      </c>
    </row>
    <row r="7984" spans="6:9" x14ac:dyDescent="0.25">
      <c r="F7984" s="6" t="str">
        <f>IF($A7984="","",$E7984-_xlfn.MAXIFS($E$2:$E7983,$C$2:$C7983,$C7984,$A$2:$A7983,$A7984))</f>
        <v/>
      </c>
      <c r="G7984" s="6" t="str">
        <f t="shared" si="375"/>
        <v/>
      </c>
      <c r="H7984" s="6" t="str">
        <f t="shared" si="376"/>
        <v/>
      </c>
      <c r="I7984" s="3" t="str">
        <f t="shared" si="377"/>
        <v/>
      </c>
    </row>
    <row r="7985" spans="6:9" x14ac:dyDescent="0.25">
      <c r="F7985" s="6" t="str">
        <f>IF($A7985="","",$E7985-_xlfn.MAXIFS($E$2:$E7984,$C$2:$C7984,$C7985,$A$2:$A7984,$A7985))</f>
        <v/>
      </c>
      <c r="G7985" s="6" t="str">
        <f t="shared" si="375"/>
        <v/>
      </c>
      <c r="H7985" s="6" t="str">
        <f t="shared" si="376"/>
        <v/>
      </c>
      <c r="I7985" s="3" t="str">
        <f t="shared" si="377"/>
        <v/>
      </c>
    </row>
    <row r="7986" spans="6:9" x14ac:dyDescent="0.25">
      <c r="F7986" s="6" t="str">
        <f>IF($A7986="","",$E7986-_xlfn.MAXIFS($E$2:$E7985,$C$2:$C7985,$C7986,$A$2:$A7985,$A7986))</f>
        <v/>
      </c>
      <c r="G7986" s="6" t="str">
        <f t="shared" si="375"/>
        <v/>
      </c>
      <c r="H7986" s="6" t="str">
        <f t="shared" si="376"/>
        <v/>
      </c>
      <c r="I7986" s="3" t="str">
        <f t="shared" si="377"/>
        <v/>
      </c>
    </row>
    <row r="7987" spans="6:9" x14ac:dyDescent="0.25">
      <c r="F7987" s="6" t="str">
        <f>IF($A7987="","",$E7987-_xlfn.MAXIFS($E$2:$E7986,$C$2:$C7986,$C7987,$A$2:$A7986,$A7987))</f>
        <v/>
      </c>
      <c r="G7987" s="6" t="str">
        <f t="shared" si="375"/>
        <v/>
      </c>
      <c r="H7987" s="6" t="str">
        <f t="shared" si="376"/>
        <v/>
      </c>
      <c r="I7987" s="3" t="str">
        <f t="shared" si="377"/>
        <v/>
      </c>
    </row>
    <row r="7988" spans="6:9" x14ac:dyDescent="0.25">
      <c r="F7988" s="6" t="str">
        <f>IF($A7988="","",$E7988-_xlfn.MAXIFS($E$2:$E7987,$C$2:$C7987,$C7988,$A$2:$A7987,$A7988))</f>
        <v/>
      </c>
      <c r="G7988" s="6" t="str">
        <f t="shared" si="375"/>
        <v/>
      </c>
      <c r="H7988" s="6" t="str">
        <f t="shared" si="376"/>
        <v/>
      </c>
      <c r="I7988" s="3" t="str">
        <f t="shared" si="377"/>
        <v/>
      </c>
    </row>
    <row r="7989" spans="6:9" x14ac:dyDescent="0.25">
      <c r="F7989" s="6" t="str">
        <f>IF($A7989="","",$E7989-_xlfn.MAXIFS($E$2:$E7988,$C$2:$C7988,$C7989,$A$2:$A7988,$A7989))</f>
        <v/>
      </c>
      <c r="G7989" s="6" t="str">
        <f t="shared" si="375"/>
        <v/>
      </c>
      <c r="H7989" s="6" t="str">
        <f t="shared" si="376"/>
        <v/>
      </c>
      <c r="I7989" s="3" t="str">
        <f t="shared" si="377"/>
        <v/>
      </c>
    </row>
    <row r="7990" spans="6:9" x14ac:dyDescent="0.25">
      <c r="F7990" s="6" t="str">
        <f>IF($A7990="","",$E7990-_xlfn.MAXIFS($E$2:$E7989,$C$2:$C7989,$C7990,$A$2:$A7989,$A7990))</f>
        <v/>
      </c>
      <c r="G7990" s="6" t="str">
        <f t="shared" si="375"/>
        <v/>
      </c>
      <c r="H7990" s="6" t="str">
        <f t="shared" si="376"/>
        <v/>
      </c>
      <c r="I7990" s="3" t="str">
        <f t="shared" si="377"/>
        <v/>
      </c>
    </row>
    <row r="7991" spans="6:9" x14ac:dyDescent="0.25">
      <c r="F7991" s="6" t="str">
        <f>IF($A7991="","",$E7991-_xlfn.MAXIFS($E$2:$E7990,$C$2:$C7990,$C7991,$A$2:$A7990,$A7991))</f>
        <v/>
      </c>
      <c r="G7991" s="6" t="str">
        <f t="shared" si="375"/>
        <v/>
      </c>
      <c r="H7991" s="6" t="str">
        <f t="shared" si="376"/>
        <v/>
      </c>
      <c r="I7991" s="3" t="str">
        <f t="shared" si="377"/>
        <v/>
      </c>
    </row>
    <row r="7992" spans="6:9" x14ac:dyDescent="0.25">
      <c r="F7992" s="6" t="str">
        <f>IF($A7992="","",$E7992-_xlfn.MAXIFS($E$2:$E7991,$C$2:$C7991,$C7992,$A$2:$A7991,$A7992))</f>
        <v/>
      </c>
      <c r="G7992" s="6" t="str">
        <f t="shared" si="375"/>
        <v/>
      </c>
      <c r="H7992" s="6" t="str">
        <f t="shared" si="376"/>
        <v/>
      </c>
      <c r="I7992" s="3" t="str">
        <f t="shared" si="377"/>
        <v/>
      </c>
    </row>
    <row r="7993" spans="6:9" x14ac:dyDescent="0.25">
      <c r="F7993" s="6" t="str">
        <f>IF($A7993="","",$E7993-_xlfn.MAXIFS($E$2:$E7992,$C$2:$C7992,$C7993,$A$2:$A7992,$A7993))</f>
        <v/>
      </c>
      <c r="G7993" s="6" t="str">
        <f t="shared" si="375"/>
        <v/>
      </c>
      <c r="H7993" s="6" t="str">
        <f t="shared" si="376"/>
        <v/>
      </c>
      <c r="I7993" s="3" t="str">
        <f t="shared" si="377"/>
        <v/>
      </c>
    </row>
    <row r="7994" spans="6:9" x14ac:dyDescent="0.25">
      <c r="F7994" s="6" t="str">
        <f>IF($A7994="","",$E7994-_xlfn.MAXIFS($E$2:$E7993,$C$2:$C7993,$C7994,$A$2:$A7993,$A7994))</f>
        <v/>
      </c>
      <c r="G7994" s="6" t="str">
        <f t="shared" si="375"/>
        <v/>
      </c>
      <c r="H7994" s="6" t="str">
        <f t="shared" si="376"/>
        <v/>
      </c>
      <c r="I7994" s="3" t="str">
        <f t="shared" si="377"/>
        <v/>
      </c>
    </row>
    <row r="7995" spans="6:9" x14ac:dyDescent="0.25">
      <c r="F7995" s="6" t="str">
        <f>IF($A7995="","",$E7995-_xlfn.MAXIFS($E$2:$E7994,$C$2:$C7994,$C7995,$A$2:$A7994,$A7995))</f>
        <v/>
      </c>
      <c r="G7995" s="6" t="str">
        <f t="shared" si="375"/>
        <v/>
      </c>
      <c r="H7995" s="6" t="str">
        <f t="shared" si="376"/>
        <v/>
      </c>
      <c r="I7995" s="3" t="str">
        <f t="shared" si="377"/>
        <v/>
      </c>
    </row>
    <row r="7996" spans="6:9" x14ac:dyDescent="0.25">
      <c r="F7996" s="6" t="str">
        <f>IF($A7996="","",$E7996-_xlfn.MAXIFS($E$2:$E7995,$C$2:$C7995,$C7996,$A$2:$A7995,$A7996))</f>
        <v/>
      </c>
      <c r="G7996" s="6" t="str">
        <f t="shared" si="375"/>
        <v/>
      </c>
      <c r="H7996" s="6" t="str">
        <f t="shared" si="376"/>
        <v/>
      </c>
      <c r="I7996" s="3" t="str">
        <f t="shared" si="377"/>
        <v/>
      </c>
    </row>
    <row r="7997" spans="6:9" x14ac:dyDescent="0.25">
      <c r="F7997" s="6" t="str">
        <f>IF($A7997="","",$E7997-_xlfn.MAXIFS($E$2:$E7996,$C$2:$C7996,$C7997,$A$2:$A7996,$A7997))</f>
        <v/>
      </c>
      <c r="G7997" s="6" t="str">
        <f t="shared" si="375"/>
        <v/>
      </c>
      <c r="H7997" s="6" t="str">
        <f t="shared" si="376"/>
        <v/>
      </c>
      <c r="I7997" s="3" t="str">
        <f t="shared" si="377"/>
        <v/>
      </c>
    </row>
    <row r="7998" spans="6:9" x14ac:dyDescent="0.25">
      <c r="F7998" s="6" t="str">
        <f>IF($A7998="","",$E7998-_xlfn.MAXIFS($E$2:$E7997,$C$2:$C7997,$C7998,$A$2:$A7997,$A7998))</f>
        <v/>
      </c>
      <c r="G7998" s="6" t="str">
        <f t="shared" si="375"/>
        <v/>
      </c>
      <c r="H7998" s="6" t="str">
        <f t="shared" si="376"/>
        <v/>
      </c>
      <c r="I7998" s="3" t="str">
        <f t="shared" si="377"/>
        <v/>
      </c>
    </row>
    <row r="7999" spans="6:9" x14ac:dyDescent="0.25">
      <c r="F7999" s="6" t="str">
        <f>IF($A7999="","",$E7999-_xlfn.MAXIFS($E$2:$E7998,$C$2:$C7998,$C7999,$A$2:$A7998,$A7999))</f>
        <v/>
      </c>
      <c r="G7999" s="6" t="str">
        <f t="shared" si="375"/>
        <v/>
      </c>
      <c r="H7999" s="6" t="str">
        <f t="shared" si="376"/>
        <v/>
      </c>
      <c r="I7999" s="3" t="str">
        <f t="shared" si="377"/>
        <v/>
      </c>
    </row>
    <row r="8000" spans="6:9" x14ac:dyDescent="0.25">
      <c r="F8000" s="6" t="str">
        <f>IF($A8000="","",$E8000-_xlfn.MAXIFS($E$2:$E7999,$C$2:$C7999,$C8000,$A$2:$A7999,$A8000))</f>
        <v/>
      </c>
      <c r="G8000" s="6" t="str">
        <f t="shared" si="375"/>
        <v/>
      </c>
      <c r="H8000" s="6" t="str">
        <f t="shared" si="376"/>
        <v/>
      </c>
      <c r="I8000" s="3" t="str">
        <f t="shared" si="377"/>
        <v/>
      </c>
    </row>
    <row r="8001" spans="6:9" x14ac:dyDescent="0.25">
      <c r="F8001" s="6" t="str">
        <f>IF($A8001="","",$E8001-_xlfn.MAXIFS($E$2:$E8000,$C$2:$C8000,$C8001,$A$2:$A8000,$A8001))</f>
        <v/>
      </c>
      <c r="G8001" s="6" t="str">
        <f t="shared" si="375"/>
        <v/>
      </c>
      <c r="H8001" s="6" t="str">
        <f t="shared" si="376"/>
        <v/>
      </c>
      <c r="I8001" s="3" t="str">
        <f t="shared" si="377"/>
        <v/>
      </c>
    </row>
    <row r="8002" spans="6:9" x14ac:dyDescent="0.25">
      <c r="F8002" s="6" t="str">
        <f>IF($A8002="","",$E8002-_xlfn.MAXIFS($E$2:$E8001,$C$2:$C8001,$C8002,$A$2:$A8001,$A8002))</f>
        <v/>
      </c>
      <c r="G8002" s="6" t="str">
        <f t="shared" si="375"/>
        <v/>
      </c>
      <c r="H8002" s="6" t="str">
        <f t="shared" si="376"/>
        <v/>
      </c>
      <c r="I8002" s="3" t="str">
        <f t="shared" si="377"/>
        <v/>
      </c>
    </row>
    <row r="8003" spans="6:9" x14ac:dyDescent="0.25">
      <c r="F8003" s="6" t="str">
        <f>IF($A8003="","",$E8003-_xlfn.MAXIFS($E$2:$E8002,$C$2:$C8002,$C8003,$A$2:$A8002,$A8003))</f>
        <v/>
      </c>
      <c r="G8003" s="6" t="str">
        <f t="shared" si="375"/>
        <v/>
      </c>
      <c r="H8003" s="6" t="str">
        <f t="shared" si="376"/>
        <v/>
      </c>
      <c r="I8003" s="3" t="str">
        <f t="shared" si="377"/>
        <v/>
      </c>
    </row>
    <row r="8004" spans="6:9" x14ac:dyDescent="0.25">
      <c r="F8004" s="6" t="str">
        <f>IF($A8004="","",$E8004-_xlfn.MAXIFS($E$2:$E8003,$C$2:$C8003,$C8004,$A$2:$A8003,$A8004))</f>
        <v/>
      </c>
      <c r="G8004" s="6" t="str">
        <f t="shared" si="375"/>
        <v/>
      </c>
      <c r="H8004" s="6" t="str">
        <f t="shared" si="376"/>
        <v/>
      </c>
      <c r="I8004" s="3" t="str">
        <f t="shared" si="377"/>
        <v/>
      </c>
    </row>
    <row r="8005" spans="6:9" x14ac:dyDescent="0.25">
      <c r="F8005" s="6" t="str">
        <f>IF($A8005="","",$E8005-_xlfn.MAXIFS($E$2:$E8004,$C$2:$C8004,$C8005,$A$2:$A8004,$A8005))</f>
        <v/>
      </c>
      <c r="G8005" s="6" t="str">
        <f t="shared" si="375"/>
        <v/>
      </c>
      <c r="H8005" s="6" t="str">
        <f t="shared" si="376"/>
        <v/>
      </c>
      <c r="I8005" s="3" t="str">
        <f t="shared" si="377"/>
        <v/>
      </c>
    </row>
    <row r="8006" spans="6:9" x14ac:dyDescent="0.25">
      <c r="F8006" s="6" t="str">
        <f>IF($A8006="","",$E8006-_xlfn.MAXIFS($E$2:$E8005,$C$2:$C8005,$C8006,$A$2:$A8005,$A8006))</f>
        <v/>
      </c>
      <c r="G8006" s="6" t="str">
        <f t="shared" si="375"/>
        <v/>
      </c>
      <c r="H8006" s="6" t="str">
        <f t="shared" si="376"/>
        <v/>
      </c>
      <c r="I8006" s="3" t="str">
        <f t="shared" si="377"/>
        <v/>
      </c>
    </row>
    <row r="8007" spans="6:9" x14ac:dyDescent="0.25">
      <c r="F8007" s="6" t="str">
        <f>IF($A8007="","",$E8007-_xlfn.MAXIFS($E$2:$E8006,$C$2:$C8006,$C8007,$A$2:$A8006,$A8007))</f>
        <v/>
      </c>
      <c r="G8007" s="6" t="str">
        <f t="shared" si="375"/>
        <v/>
      </c>
      <c r="H8007" s="6" t="str">
        <f t="shared" si="376"/>
        <v/>
      </c>
      <c r="I8007" s="3" t="str">
        <f t="shared" si="377"/>
        <v/>
      </c>
    </row>
    <row r="8008" spans="6:9" x14ac:dyDescent="0.25">
      <c r="F8008" s="6" t="str">
        <f>IF($A8008="","",$E8008-_xlfn.MAXIFS($E$2:$E8007,$C$2:$C8007,$C8008,$A$2:$A8007,$A8008))</f>
        <v/>
      </c>
      <c r="G8008" s="6" t="str">
        <f t="shared" si="375"/>
        <v/>
      </c>
      <c r="H8008" s="6" t="str">
        <f t="shared" si="376"/>
        <v/>
      </c>
      <c r="I8008" s="3" t="str">
        <f t="shared" si="377"/>
        <v/>
      </c>
    </row>
    <row r="8009" spans="6:9" x14ac:dyDescent="0.25">
      <c r="F8009" s="6" t="str">
        <f>IF($A8009="","",$E8009-_xlfn.MAXIFS($E$2:$E8008,$C$2:$C8008,$C8009,$A$2:$A8008,$A8009))</f>
        <v/>
      </c>
      <c r="G8009" s="6" t="str">
        <f t="shared" ref="G8009:G8072" si="378">IF($A8009="","",HOUR($D8009))</f>
        <v/>
      </c>
      <c r="H8009" s="6" t="str">
        <f t="shared" ref="H8009:H8072" si="379">IF($A8009="","",MINUTE($D8009))</f>
        <v/>
      </c>
      <c r="I8009" s="3" t="str">
        <f t="shared" si="377"/>
        <v/>
      </c>
    </row>
    <row r="8010" spans="6:9" x14ac:dyDescent="0.25">
      <c r="F8010" s="6" t="str">
        <f>IF($A8010="","",$E8010-_xlfn.MAXIFS($E$2:$E8009,$C$2:$C8009,$C8010,$A$2:$A8009,$A8010))</f>
        <v/>
      </c>
      <c r="G8010" s="6" t="str">
        <f t="shared" si="378"/>
        <v/>
      </c>
      <c r="H8010" s="6" t="str">
        <f t="shared" si="379"/>
        <v/>
      </c>
      <c r="I8010" s="3" t="str">
        <f t="shared" ref="I8010:I8073" si="380">IF($F8010&lt;0,"ERROR","")</f>
        <v/>
      </c>
    </row>
    <row r="8011" spans="6:9" x14ac:dyDescent="0.25">
      <c r="F8011" s="6" t="str">
        <f>IF($A8011="","",$E8011-_xlfn.MAXIFS($E$2:$E8010,$C$2:$C8010,$C8011,$A$2:$A8010,$A8011))</f>
        <v/>
      </c>
      <c r="G8011" s="6" t="str">
        <f t="shared" si="378"/>
        <v/>
      </c>
      <c r="H8011" s="6" t="str">
        <f t="shared" si="379"/>
        <v/>
      </c>
      <c r="I8011" s="3" t="str">
        <f t="shared" si="380"/>
        <v/>
      </c>
    </row>
    <row r="8012" spans="6:9" x14ac:dyDescent="0.25">
      <c r="F8012" s="6" t="str">
        <f>IF($A8012="","",$E8012-_xlfn.MAXIFS($E$2:$E8011,$C$2:$C8011,$C8012,$A$2:$A8011,$A8012))</f>
        <v/>
      </c>
      <c r="G8012" s="6" t="str">
        <f t="shared" si="378"/>
        <v/>
      </c>
      <c r="H8012" s="6" t="str">
        <f t="shared" si="379"/>
        <v/>
      </c>
      <c r="I8012" s="3" t="str">
        <f t="shared" si="380"/>
        <v/>
      </c>
    </row>
    <row r="8013" spans="6:9" x14ac:dyDescent="0.25">
      <c r="F8013" s="6" t="str">
        <f>IF($A8013="","",$E8013-_xlfn.MAXIFS($E$2:$E8012,$C$2:$C8012,$C8013,$A$2:$A8012,$A8013))</f>
        <v/>
      </c>
      <c r="G8013" s="6" t="str">
        <f t="shared" si="378"/>
        <v/>
      </c>
      <c r="H8013" s="6" t="str">
        <f t="shared" si="379"/>
        <v/>
      </c>
      <c r="I8013" s="3" t="str">
        <f t="shared" si="380"/>
        <v/>
      </c>
    </row>
    <row r="8014" spans="6:9" x14ac:dyDescent="0.25">
      <c r="F8014" s="6" t="str">
        <f>IF($A8014="","",$E8014-_xlfn.MAXIFS($E$2:$E8013,$C$2:$C8013,$C8014,$A$2:$A8013,$A8014))</f>
        <v/>
      </c>
      <c r="G8014" s="6" t="str">
        <f t="shared" si="378"/>
        <v/>
      </c>
      <c r="H8014" s="6" t="str">
        <f t="shared" si="379"/>
        <v/>
      </c>
      <c r="I8014" s="3" t="str">
        <f t="shared" si="380"/>
        <v/>
      </c>
    </row>
    <row r="8015" spans="6:9" x14ac:dyDescent="0.25">
      <c r="F8015" s="6" t="str">
        <f>IF($A8015="","",$E8015-_xlfn.MAXIFS($E$2:$E8014,$C$2:$C8014,$C8015,$A$2:$A8014,$A8015))</f>
        <v/>
      </c>
      <c r="G8015" s="6" t="str">
        <f t="shared" si="378"/>
        <v/>
      </c>
      <c r="H8015" s="6" t="str">
        <f t="shared" si="379"/>
        <v/>
      </c>
      <c r="I8015" s="3" t="str">
        <f t="shared" si="380"/>
        <v/>
      </c>
    </row>
    <row r="8016" spans="6:9" x14ac:dyDescent="0.25">
      <c r="F8016" s="6" t="str">
        <f>IF($A8016="","",$E8016-_xlfn.MAXIFS($E$2:$E8015,$C$2:$C8015,$C8016,$A$2:$A8015,$A8016))</f>
        <v/>
      </c>
      <c r="G8016" s="6" t="str">
        <f t="shared" si="378"/>
        <v/>
      </c>
      <c r="H8016" s="6" t="str">
        <f t="shared" si="379"/>
        <v/>
      </c>
      <c r="I8016" s="3" t="str">
        <f t="shared" si="380"/>
        <v/>
      </c>
    </row>
    <row r="8017" spans="6:9" x14ac:dyDescent="0.25">
      <c r="F8017" s="6" t="str">
        <f>IF($A8017="","",$E8017-_xlfn.MAXIFS($E$2:$E8016,$C$2:$C8016,$C8017,$A$2:$A8016,$A8017))</f>
        <v/>
      </c>
      <c r="G8017" s="6" t="str">
        <f t="shared" si="378"/>
        <v/>
      </c>
      <c r="H8017" s="6" t="str">
        <f t="shared" si="379"/>
        <v/>
      </c>
      <c r="I8017" s="3" t="str">
        <f t="shared" si="380"/>
        <v/>
      </c>
    </row>
    <row r="8018" spans="6:9" x14ac:dyDescent="0.25">
      <c r="F8018" s="6" t="str">
        <f>IF($A8018="","",$E8018-_xlfn.MAXIFS($E$2:$E8017,$C$2:$C8017,$C8018,$A$2:$A8017,$A8018))</f>
        <v/>
      </c>
      <c r="G8018" s="6" t="str">
        <f t="shared" si="378"/>
        <v/>
      </c>
      <c r="H8018" s="6" t="str">
        <f t="shared" si="379"/>
        <v/>
      </c>
      <c r="I8018" s="3" t="str">
        <f t="shared" si="380"/>
        <v/>
      </c>
    </row>
    <row r="8019" spans="6:9" x14ac:dyDescent="0.25">
      <c r="F8019" s="6" t="str">
        <f>IF($A8019="","",$E8019-_xlfn.MAXIFS($E$2:$E8018,$C$2:$C8018,$C8019,$A$2:$A8018,$A8019))</f>
        <v/>
      </c>
      <c r="G8019" s="6" t="str">
        <f t="shared" si="378"/>
        <v/>
      </c>
      <c r="H8019" s="6" t="str">
        <f t="shared" si="379"/>
        <v/>
      </c>
      <c r="I8019" s="3" t="str">
        <f t="shared" si="380"/>
        <v/>
      </c>
    </row>
    <row r="8020" spans="6:9" x14ac:dyDescent="0.25">
      <c r="F8020" s="6" t="str">
        <f>IF($A8020="","",$E8020-_xlfn.MAXIFS($E$2:$E8019,$C$2:$C8019,$C8020,$A$2:$A8019,$A8020))</f>
        <v/>
      </c>
      <c r="G8020" s="6" t="str">
        <f t="shared" si="378"/>
        <v/>
      </c>
      <c r="H8020" s="6" t="str">
        <f t="shared" si="379"/>
        <v/>
      </c>
      <c r="I8020" s="3" t="str">
        <f t="shared" si="380"/>
        <v/>
      </c>
    </row>
    <row r="8021" spans="6:9" x14ac:dyDescent="0.25">
      <c r="F8021" s="6" t="str">
        <f>IF($A8021="","",$E8021-_xlfn.MAXIFS($E$2:$E8020,$C$2:$C8020,$C8021,$A$2:$A8020,$A8021))</f>
        <v/>
      </c>
      <c r="G8021" s="6" t="str">
        <f t="shared" si="378"/>
        <v/>
      </c>
      <c r="H8021" s="6" t="str">
        <f t="shared" si="379"/>
        <v/>
      </c>
      <c r="I8021" s="3" t="str">
        <f t="shared" si="380"/>
        <v/>
      </c>
    </row>
    <row r="8022" spans="6:9" x14ac:dyDescent="0.25">
      <c r="F8022" s="6" t="str">
        <f>IF($A8022="","",$E8022-_xlfn.MAXIFS($E$2:$E8021,$C$2:$C8021,$C8022,$A$2:$A8021,$A8022))</f>
        <v/>
      </c>
      <c r="G8022" s="6" t="str">
        <f t="shared" si="378"/>
        <v/>
      </c>
      <c r="H8022" s="6" t="str">
        <f t="shared" si="379"/>
        <v/>
      </c>
      <c r="I8022" s="3" t="str">
        <f t="shared" si="380"/>
        <v/>
      </c>
    </row>
    <row r="8023" spans="6:9" x14ac:dyDescent="0.25">
      <c r="F8023" s="6" t="str">
        <f>IF($A8023="","",$E8023-_xlfn.MAXIFS($E$2:$E8022,$C$2:$C8022,$C8023,$A$2:$A8022,$A8023))</f>
        <v/>
      </c>
      <c r="G8023" s="6" t="str">
        <f t="shared" si="378"/>
        <v/>
      </c>
      <c r="H8023" s="6" t="str">
        <f t="shared" si="379"/>
        <v/>
      </c>
      <c r="I8023" s="3" t="str">
        <f t="shared" si="380"/>
        <v/>
      </c>
    </row>
    <row r="8024" spans="6:9" x14ac:dyDescent="0.25">
      <c r="F8024" s="6" t="str">
        <f>IF($A8024="","",$E8024-_xlfn.MAXIFS($E$2:$E8023,$C$2:$C8023,$C8024,$A$2:$A8023,$A8024))</f>
        <v/>
      </c>
      <c r="G8024" s="6" t="str">
        <f t="shared" si="378"/>
        <v/>
      </c>
      <c r="H8024" s="6" t="str">
        <f t="shared" si="379"/>
        <v/>
      </c>
      <c r="I8024" s="3" t="str">
        <f t="shared" si="380"/>
        <v/>
      </c>
    </row>
    <row r="8025" spans="6:9" x14ac:dyDescent="0.25">
      <c r="F8025" s="6" t="str">
        <f>IF($A8025="","",$E8025-_xlfn.MAXIFS($E$2:$E8024,$C$2:$C8024,$C8025,$A$2:$A8024,$A8025))</f>
        <v/>
      </c>
      <c r="G8025" s="6" t="str">
        <f t="shared" si="378"/>
        <v/>
      </c>
      <c r="H8025" s="6" t="str">
        <f t="shared" si="379"/>
        <v/>
      </c>
      <c r="I8025" s="3" t="str">
        <f t="shared" si="380"/>
        <v/>
      </c>
    </row>
    <row r="8026" spans="6:9" x14ac:dyDescent="0.25">
      <c r="F8026" s="6" t="str">
        <f>IF($A8026="","",$E8026-_xlfn.MAXIFS($E$2:$E8025,$C$2:$C8025,$C8026,$A$2:$A8025,$A8026))</f>
        <v/>
      </c>
      <c r="G8026" s="6" t="str">
        <f t="shared" si="378"/>
        <v/>
      </c>
      <c r="H8026" s="6" t="str">
        <f t="shared" si="379"/>
        <v/>
      </c>
      <c r="I8026" s="3" t="str">
        <f t="shared" si="380"/>
        <v/>
      </c>
    </row>
    <row r="8027" spans="6:9" x14ac:dyDescent="0.25">
      <c r="F8027" s="6" t="str">
        <f>IF($A8027="","",$E8027-_xlfn.MAXIFS($E$2:$E8026,$C$2:$C8026,$C8027,$A$2:$A8026,$A8027))</f>
        <v/>
      </c>
      <c r="G8027" s="6" t="str">
        <f t="shared" si="378"/>
        <v/>
      </c>
      <c r="H8027" s="6" t="str">
        <f t="shared" si="379"/>
        <v/>
      </c>
      <c r="I8027" s="3" t="str">
        <f t="shared" si="380"/>
        <v/>
      </c>
    </row>
    <row r="8028" spans="6:9" x14ac:dyDescent="0.25">
      <c r="F8028" s="6" t="str">
        <f>IF($A8028="","",$E8028-_xlfn.MAXIFS($E$2:$E8027,$C$2:$C8027,$C8028,$A$2:$A8027,$A8028))</f>
        <v/>
      </c>
      <c r="G8028" s="6" t="str">
        <f t="shared" si="378"/>
        <v/>
      </c>
      <c r="H8028" s="6" t="str">
        <f t="shared" si="379"/>
        <v/>
      </c>
      <c r="I8028" s="3" t="str">
        <f t="shared" si="380"/>
        <v/>
      </c>
    </row>
    <row r="8029" spans="6:9" x14ac:dyDescent="0.25">
      <c r="F8029" s="6" t="str">
        <f>IF($A8029="","",$E8029-_xlfn.MAXIFS($E$2:$E8028,$C$2:$C8028,$C8029,$A$2:$A8028,$A8029))</f>
        <v/>
      </c>
      <c r="G8029" s="6" t="str">
        <f t="shared" si="378"/>
        <v/>
      </c>
      <c r="H8029" s="6" t="str">
        <f t="shared" si="379"/>
        <v/>
      </c>
      <c r="I8029" s="3" t="str">
        <f t="shared" si="380"/>
        <v/>
      </c>
    </row>
    <row r="8030" spans="6:9" x14ac:dyDescent="0.25">
      <c r="F8030" s="6" t="str">
        <f>IF($A8030="","",$E8030-_xlfn.MAXIFS($E$2:$E8029,$C$2:$C8029,$C8030,$A$2:$A8029,$A8030))</f>
        <v/>
      </c>
      <c r="G8030" s="6" t="str">
        <f t="shared" si="378"/>
        <v/>
      </c>
      <c r="H8030" s="6" t="str">
        <f t="shared" si="379"/>
        <v/>
      </c>
      <c r="I8030" s="3" t="str">
        <f t="shared" si="380"/>
        <v/>
      </c>
    </row>
    <row r="8031" spans="6:9" x14ac:dyDescent="0.25">
      <c r="F8031" s="6" t="str">
        <f>IF($A8031="","",$E8031-_xlfn.MAXIFS($E$2:$E8030,$C$2:$C8030,$C8031,$A$2:$A8030,$A8031))</f>
        <v/>
      </c>
      <c r="G8031" s="6" t="str">
        <f t="shared" si="378"/>
        <v/>
      </c>
      <c r="H8031" s="6" t="str">
        <f t="shared" si="379"/>
        <v/>
      </c>
      <c r="I8031" s="3" t="str">
        <f t="shared" si="380"/>
        <v/>
      </c>
    </row>
    <row r="8032" spans="6:9" x14ac:dyDescent="0.25">
      <c r="F8032" s="6" t="str">
        <f>IF($A8032="","",$E8032-_xlfn.MAXIFS($E$2:$E8031,$C$2:$C8031,$C8032,$A$2:$A8031,$A8032))</f>
        <v/>
      </c>
      <c r="G8032" s="6" t="str">
        <f t="shared" si="378"/>
        <v/>
      </c>
      <c r="H8032" s="6" t="str">
        <f t="shared" si="379"/>
        <v/>
      </c>
      <c r="I8032" s="3" t="str">
        <f t="shared" si="380"/>
        <v/>
      </c>
    </row>
    <row r="8033" spans="6:9" x14ac:dyDescent="0.25">
      <c r="F8033" s="6" t="str">
        <f>IF($A8033="","",$E8033-_xlfn.MAXIFS($E$2:$E8032,$C$2:$C8032,$C8033,$A$2:$A8032,$A8033))</f>
        <v/>
      </c>
      <c r="G8033" s="6" t="str">
        <f t="shared" si="378"/>
        <v/>
      </c>
      <c r="H8033" s="6" t="str">
        <f t="shared" si="379"/>
        <v/>
      </c>
      <c r="I8033" s="3" t="str">
        <f t="shared" si="380"/>
        <v/>
      </c>
    </row>
    <row r="8034" spans="6:9" x14ac:dyDescent="0.25">
      <c r="F8034" s="6" t="str">
        <f>IF($A8034="","",$E8034-_xlfn.MAXIFS($E$2:$E8033,$C$2:$C8033,$C8034,$A$2:$A8033,$A8034))</f>
        <v/>
      </c>
      <c r="G8034" s="6" t="str">
        <f t="shared" si="378"/>
        <v/>
      </c>
      <c r="H8034" s="6" t="str">
        <f t="shared" si="379"/>
        <v/>
      </c>
      <c r="I8034" s="3" t="str">
        <f t="shared" si="380"/>
        <v/>
      </c>
    </row>
    <row r="8035" spans="6:9" x14ac:dyDescent="0.25">
      <c r="F8035" s="6" t="str">
        <f>IF($A8035="","",$E8035-_xlfn.MAXIFS($E$2:$E8034,$C$2:$C8034,$C8035,$A$2:$A8034,$A8035))</f>
        <v/>
      </c>
      <c r="G8035" s="6" t="str">
        <f t="shared" si="378"/>
        <v/>
      </c>
      <c r="H8035" s="6" t="str">
        <f t="shared" si="379"/>
        <v/>
      </c>
      <c r="I8035" s="3" t="str">
        <f t="shared" si="380"/>
        <v/>
      </c>
    </row>
    <row r="8036" spans="6:9" x14ac:dyDescent="0.25">
      <c r="F8036" s="6" t="str">
        <f>IF($A8036="","",$E8036-_xlfn.MAXIFS($E$2:$E8035,$C$2:$C8035,$C8036,$A$2:$A8035,$A8036))</f>
        <v/>
      </c>
      <c r="G8036" s="6" t="str">
        <f t="shared" si="378"/>
        <v/>
      </c>
      <c r="H8036" s="6" t="str">
        <f t="shared" si="379"/>
        <v/>
      </c>
      <c r="I8036" s="3" t="str">
        <f t="shared" si="380"/>
        <v/>
      </c>
    </row>
    <row r="8037" spans="6:9" x14ac:dyDescent="0.25">
      <c r="F8037" s="6" t="str">
        <f>IF($A8037="","",$E8037-_xlfn.MAXIFS($E$2:$E8036,$C$2:$C8036,$C8037,$A$2:$A8036,$A8037))</f>
        <v/>
      </c>
      <c r="G8037" s="6" t="str">
        <f t="shared" si="378"/>
        <v/>
      </c>
      <c r="H8037" s="6" t="str">
        <f t="shared" si="379"/>
        <v/>
      </c>
      <c r="I8037" s="3" t="str">
        <f t="shared" si="380"/>
        <v/>
      </c>
    </row>
    <row r="8038" spans="6:9" x14ac:dyDescent="0.25">
      <c r="F8038" s="6" t="str">
        <f>IF($A8038="","",$E8038-_xlfn.MAXIFS($E$2:$E8037,$C$2:$C8037,$C8038,$A$2:$A8037,$A8038))</f>
        <v/>
      </c>
      <c r="G8038" s="6" t="str">
        <f t="shared" si="378"/>
        <v/>
      </c>
      <c r="H8038" s="6" t="str">
        <f t="shared" si="379"/>
        <v/>
      </c>
      <c r="I8038" s="3" t="str">
        <f t="shared" si="380"/>
        <v/>
      </c>
    </row>
    <row r="8039" spans="6:9" x14ac:dyDescent="0.25">
      <c r="F8039" s="6" t="str">
        <f>IF($A8039="","",$E8039-_xlfn.MAXIFS($E$2:$E8038,$C$2:$C8038,$C8039,$A$2:$A8038,$A8039))</f>
        <v/>
      </c>
      <c r="G8039" s="6" t="str">
        <f t="shared" si="378"/>
        <v/>
      </c>
      <c r="H8039" s="6" t="str">
        <f t="shared" si="379"/>
        <v/>
      </c>
      <c r="I8039" s="3" t="str">
        <f t="shared" si="380"/>
        <v/>
      </c>
    </row>
    <row r="8040" spans="6:9" x14ac:dyDescent="0.25">
      <c r="F8040" s="6" t="str">
        <f>IF($A8040="","",$E8040-_xlfn.MAXIFS($E$2:$E8039,$C$2:$C8039,$C8040,$A$2:$A8039,$A8040))</f>
        <v/>
      </c>
      <c r="G8040" s="6" t="str">
        <f t="shared" si="378"/>
        <v/>
      </c>
      <c r="H8040" s="6" t="str">
        <f t="shared" si="379"/>
        <v/>
      </c>
      <c r="I8040" s="3" t="str">
        <f t="shared" si="380"/>
        <v/>
      </c>
    </row>
    <row r="8041" spans="6:9" x14ac:dyDescent="0.25">
      <c r="F8041" s="6" t="str">
        <f>IF($A8041="","",$E8041-_xlfn.MAXIFS($E$2:$E8040,$C$2:$C8040,$C8041,$A$2:$A8040,$A8041))</f>
        <v/>
      </c>
      <c r="G8041" s="6" t="str">
        <f t="shared" si="378"/>
        <v/>
      </c>
      <c r="H8041" s="6" t="str">
        <f t="shared" si="379"/>
        <v/>
      </c>
      <c r="I8041" s="3" t="str">
        <f t="shared" si="380"/>
        <v/>
      </c>
    </row>
    <row r="8042" spans="6:9" x14ac:dyDescent="0.25">
      <c r="F8042" s="6" t="str">
        <f>IF($A8042="","",$E8042-_xlfn.MAXIFS($E$2:$E8041,$C$2:$C8041,$C8042,$A$2:$A8041,$A8042))</f>
        <v/>
      </c>
      <c r="G8042" s="6" t="str">
        <f t="shared" si="378"/>
        <v/>
      </c>
      <c r="H8042" s="6" t="str">
        <f t="shared" si="379"/>
        <v/>
      </c>
      <c r="I8042" s="3" t="str">
        <f t="shared" si="380"/>
        <v/>
      </c>
    </row>
    <row r="8043" spans="6:9" x14ac:dyDescent="0.25">
      <c r="F8043" s="6" t="str">
        <f>IF($A8043="","",$E8043-_xlfn.MAXIFS($E$2:$E8042,$C$2:$C8042,$C8043,$A$2:$A8042,$A8043))</f>
        <v/>
      </c>
      <c r="G8043" s="6" t="str">
        <f t="shared" si="378"/>
        <v/>
      </c>
      <c r="H8043" s="6" t="str">
        <f t="shared" si="379"/>
        <v/>
      </c>
      <c r="I8043" s="3" t="str">
        <f t="shared" si="380"/>
        <v/>
      </c>
    </row>
    <row r="8044" spans="6:9" x14ac:dyDescent="0.25">
      <c r="F8044" s="6" t="str">
        <f>IF($A8044="","",$E8044-_xlfn.MAXIFS($E$2:$E8043,$C$2:$C8043,$C8044,$A$2:$A8043,$A8044))</f>
        <v/>
      </c>
      <c r="G8044" s="6" t="str">
        <f t="shared" si="378"/>
        <v/>
      </c>
      <c r="H8044" s="6" t="str">
        <f t="shared" si="379"/>
        <v/>
      </c>
      <c r="I8044" s="3" t="str">
        <f t="shared" si="380"/>
        <v/>
      </c>
    </row>
    <row r="8045" spans="6:9" x14ac:dyDescent="0.25">
      <c r="F8045" s="6" t="str">
        <f>IF($A8045="","",$E8045-_xlfn.MAXIFS($E$2:$E8044,$C$2:$C8044,$C8045,$A$2:$A8044,$A8045))</f>
        <v/>
      </c>
      <c r="G8045" s="6" t="str">
        <f t="shared" si="378"/>
        <v/>
      </c>
      <c r="H8045" s="6" t="str">
        <f t="shared" si="379"/>
        <v/>
      </c>
      <c r="I8045" s="3" t="str">
        <f t="shared" si="380"/>
        <v/>
      </c>
    </row>
    <row r="8046" spans="6:9" x14ac:dyDescent="0.25">
      <c r="F8046" s="6" t="str">
        <f>IF($A8046="","",$E8046-_xlfn.MAXIFS($E$2:$E8045,$C$2:$C8045,$C8046,$A$2:$A8045,$A8046))</f>
        <v/>
      </c>
      <c r="G8046" s="6" t="str">
        <f t="shared" si="378"/>
        <v/>
      </c>
      <c r="H8046" s="6" t="str">
        <f t="shared" si="379"/>
        <v/>
      </c>
      <c r="I8046" s="3" t="str">
        <f t="shared" si="380"/>
        <v/>
      </c>
    </row>
    <row r="8047" spans="6:9" x14ac:dyDescent="0.25">
      <c r="F8047" s="6" t="str">
        <f>IF($A8047="","",$E8047-_xlfn.MAXIFS($E$2:$E8046,$C$2:$C8046,$C8047,$A$2:$A8046,$A8047))</f>
        <v/>
      </c>
      <c r="G8047" s="6" t="str">
        <f t="shared" si="378"/>
        <v/>
      </c>
      <c r="H8047" s="6" t="str">
        <f t="shared" si="379"/>
        <v/>
      </c>
      <c r="I8047" s="3" t="str">
        <f t="shared" si="380"/>
        <v/>
      </c>
    </row>
    <row r="8048" spans="6:9" x14ac:dyDescent="0.25">
      <c r="F8048" s="6" t="str">
        <f>IF($A8048="","",$E8048-_xlfn.MAXIFS($E$2:$E8047,$C$2:$C8047,$C8048,$A$2:$A8047,$A8048))</f>
        <v/>
      </c>
      <c r="G8048" s="6" t="str">
        <f t="shared" si="378"/>
        <v/>
      </c>
      <c r="H8048" s="6" t="str">
        <f t="shared" si="379"/>
        <v/>
      </c>
      <c r="I8048" s="3" t="str">
        <f t="shared" si="380"/>
        <v/>
      </c>
    </row>
    <row r="8049" spans="6:9" x14ac:dyDescent="0.25">
      <c r="F8049" s="6" t="str">
        <f>IF($A8049="","",$E8049-_xlfn.MAXIFS($E$2:$E8048,$C$2:$C8048,$C8049,$A$2:$A8048,$A8049))</f>
        <v/>
      </c>
      <c r="G8049" s="6" t="str">
        <f t="shared" si="378"/>
        <v/>
      </c>
      <c r="H8049" s="6" t="str">
        <f t="shared" si="379"/>
        <v/>
      </c>
      <c r="I8049" s="3" t="str">
        <f t="shared" si="380"/>
        <v/>
      </c>
    </row>
    <row r="8050" spans="6:9" x14ac:dyDescent="0.25">
      <c r="F8050" s="6" t="str">
        <f>IF($A8050="","",$E8050-_xlfn.MAXIFS($E$2:$E8049,$C$2:$C8049,$C8050,$A$2:$A8049,$A8050))</f>
        <v/>
      </c>
      <c r="G8050" s="6" t="str">
        <f t="shared" si="378"/>
        <v/>
      </c>
      <c r="H8050" s="6" t="str">
        <f t="shared" si="379"/>
        <v/>
      </c>
      <c r="I8050" s="3" t="str">
        <f t="shared" si="380"/>
        <v/>
      </c>
    </row>
    <row r="8051" spans="6:9" x14ac:dyDescent="0.25">
      <c r="F8051" s="6" t="str">
        <f>IF($A8051="","",$E8051-_xlfn.MAXIFS($E$2:$E8050,$C$2:$C8050,$C8051,$A$2:$A8050,$A8051))</f>
        <v/>
      </c>
      <c r="G8051" s="6" t="str">
        <f t="shared" si="378"/>
        <v/>
      </c>
      <c r="H8051" s="6" t="str">
        <f t="shared" si="379"/>
        <v/>
      </c>
      <c r="I8051" s="3" t="str">
        <f t="shared" si="380"/>
        <v/>
      </c>
    </row>
    <row r="8052" spans="6:9" x14ac:dyDescent="0.25">
      <c r="F8052" s="6" t="str">
        <f>IF($A8052="","",$E8052-_xlfn.MAXIFS($E$2:$E8051,$C$2:$C8051,$C8052,$A$2:$A8051,$A8052))</f>
        <v/>
      </c>
      <c r="G8052" s="6" t="str">
        <f t="shared" si="378"/>
        <v/>
      </c>
      <c r="H8052" s="6" t="str">
        <f t="shared" si="379"/>
        <v/>
      </c>
      <c r="I8052" s="3" t="str">
        <f t="shared" si="380"/>
        <v/>
      </c>
    </row>
    <row r="8053" spans="6:9" x14ac:dyDescent="0.25">
      <c r="F8053" s="6" t="str">
        <f>IF($A8053="","",$E8053-_xlfn.MAXIFS($E$2:$E8052,$C$2:$C8052,$C8053,$A$2:$A8052,$A8053))</f>
        <v/>
      </c>
      <c r="G8053" s="6" t="str">
        <f t="shared" si="378"/>
        <v/>
      </c>
      <c r="H8053" s="6" t="str">
        <f t="shared" si="379"/>
        <v/>
      </c>
      <c r="I8053" s="3" t="str">
        <f t="shared" si="380"/>
        <v/>
      </c>
    </row>
    <row r="8054" spans="6:9" x14ac:dyDescent="0.25">
      <c r="F8054" s="6" t="str">
        <f>IF($A8054="","",$E8054-_xlfn.MAXIFS($E$2:$E8053,$C$2:$C8053,$C8054,$A$2:$A8053,$A8054))</f>
        <v/>
      </c>
      <c r="G8054" s="6" t="str">
        <f t="shared" si="378"/>
        <v/>
      </c>
      <c r="H8054" s="6" t="str">
        <f t="shared" si="379"/>
        <v/>
      </c>
      <c r="I8054" s="3" t="str">
        <f t="shared" si="380"/>
        <v/>
      </c>
    </row>
    <row r="8055" spans="6:9" x14ac:dyDescent="0.25">
      <c r="F8055" s="6" t="str">
        <f>IF($A8055="","",$E8055-_xlfn.MAXIFS($E$2:$E8054,$C$2:$C8054,$C8055,$A$2:$A8054,$A8055))</f>
        <v/>
      </c>
      <c r="G8055" s="6" t="str">
        <f t="shared" si="378"/>
        <v/>
      </c>
      <c r="H8055" s="6" t="str">
        <f t="shared" si="379"/>
        <v/>
      </c>
      <c r="I8055" s="3" t="str">
        <f t="shared" si="380"/>
        <v/>
      </c>
    </row>
    <row r="8056" spans="6:9" x14ac:dyDescent="0.25">
      <c r="F8056" s="6" t="str">
        <f>IF($A8056="","",$E8056-_xlfn.MAXIFS($E$2:$E8055,$C$2:$C8055,$C8056,$A$2:$A8055,$A8056))</f>
        <v/>
      </c>
      <c r="G8056" s="6" t="str">
        <f t="shared" si="378"/>
        <v/>
      </c>
      <c r="H8056" s="6" t="str">
        <f t="shared" si="379"/>
        <v/>
      </c>
      <c r="I8056" s="3" t="str">
        <f t="shared" si="380"/>
        <v/>
      </c>
    </row>
    <row r="8057" spans="6:9" x14ac:dyDescent="0.25">
      <c r="F8057" s="6" t="str">
        <f>IF($A8057="","",$E8057-_xlfn.MAXIFS($E$2:$E8056,$C$2:$C8056,$C8057,$A$2:$A8056,$A8057))</f>
        <v/>
      </c>
      <c r="G8057" s="6" t="str">
        <f t="shared" si="378"/>
        <v/>
      </c>
      <c r="H8057" s="6" t="str">
        <f t="shared" si="379"/>
        <v/>
      </c>
      <c r="I8057" s="3" t="str">
        <f t="shared" si="380"/>
        <v/>
      </c>
    </row>
    <row r="8058" spans="6:9" x14ac:dyDescent="0.25">
      <c r="F8058" s="6" t="str">
        <f>IF($A8058="","",$E8058-_xlfn.MAXIFS($E$2:$E8057,$C$2:$C8057,$C8058,$A$2:$A8057,$A8058))</f>
        <v/>
      </c>
      <c r="G8058" s="6" t="str">
        <f t="shared" si="378"/>
        <v/>
      </c>
      <c r="H8058" s="6" t="str">
        <f t="shared" si="379"/>
        <v/>
      </c>
      <c r="I8058" s="3" t="str">
        <f t="shared" si="380"/>
        <v/>
      </c>
    </row>
    <row r="8059" spans="6:9" x14ac:dyDescent="0.25">
      <c r="F8059" s="6" t="str">
        <f>IF($A8059="","",$E8059-_xlfn.MAXIFS($E$2:$E8058,$C$2:$C8058,$C8059,$A$2:$A8058,$A8059))</f>
        <v/>
      </c>
      <c r="G8059" s="6" t="str">
        <f t="shared" si="378"/>
        <v/>
      </c>
      <c r="H8059" s="6" t="str">
        <f t="shared" si="379"/>
        <v/>
      </c>
      <c r="I8059" s="3" t="str">
        <f t="shared" si="380"/>
        <v/>
      </c>
    </row>
    <row r="8060" spans="6:9" x14ac:dyDescent="0.25">
      <c r="F8060" s="6" t="str">
        <f>IF($A8060="","",$E8060-_xlfn.MAXIFS($E$2:$E8059,$C$2:$C8059,$C8060,$A$2:$A8059,$A8060))</f>
        <v/>
      </c>
      <c r="G8060" s="6" t="str">
        <f t="shared" si="378"/>
        <v/>
      </c>
      <c r="H8060" s="6" t="str">
        <f t="shared" si="379"/>
        <v/>
      </c>
      <c r="I8060" s="3" t="str">
        <f t="shared" si="380"/>
        <v/>
      </c>
    </row>
    <row r="8061" spans="6:9" x14ac:dyDescent="0.25">
      <c r="F8061" s="6" t="str">
        <f>IF($A8061="","",$E8061-_xlfn.MAXIFS($E$2:$E8060,$C$2:$C8060,$C8061,$A$2:$A8060,$A8061))</f>
        <v/>
      </c>
      <c r="G8061" s="6" t="str">
        <f t="shared" si="378"/>
        <v/>
      </c>
      <c r="H8061" s="6" t="str">
        <f t="shared" si="379"/>
        <v/>
      </c>
      <c r="I8061" s="3" t="str">
        <f t="shared" si="380"/>
        <v/>
      </c>
    </row>
    <row r="8062" spans="6:9" x14ac:dyDescent="0.25">
      <c r="F8062" s="6" t="str">
        <f>IF($A8062="","",$E8062-_xlfn.MAXIFS($E$2:$E8061,$C$2:$C8061,$C8062,$A$2:$A8061,$A8062))</f>
        <v/>
      </c>
      <c r="G8062" s="6" t="str">
        <f t="shared" si="378"/>
        <v/>
      </c>
      <c r="H8062" s="6" t="str">
        <f t="shared" si="379"/>
        <v/>
      </c>
      <c r="I8062" s="3" t="str">
        <f t="shared" si="380"/>
        <v/>
      </c>
    </row>
    <row r="8063" spans="6:9" x14ac:dyDescent="0.25">
      <c r="F8063" s="6" t="str">
        <f>IF($A8063="","",$E8063-_xlfn.MAXIFS($E$2:$E8062,$C$2:$C8062,$C8063,$A$2:$A8062,$A8063))</f>
        <v/>
      </c>
      <c r="G8063" s="6" t="str">
        <f t="shared" si="378"/>
        <v/>
      </c>
      <c r="H8063" s="6" t="str">
        <f t="shared" si="379"/>
        <v/>
      </c>
      <c r="I8063" s="3" t="str">
        <f t="shared" si="380"/>
        <v/>
      </c>
    </row>
    <row r="8064" spans="6:9" x14ac:dyDescent="0.25">
      <c r="F8064" s="6" t="str">
        <f>IF($A8064="","",$E8064-_xlfn.MAXIFS($E$2:$E8063,$C$2:$C8063,$C8064,$A$2:$A8063,$A8064))</f>
        <v/>
      </c>
      <c r="G8064" s="6" t="str">
        <f t="shared" si="378"/>
        <v/>
      </c>
      <c r="H8064" s="6" t="str">
        <f t="shared" si="379"/>
        <v/>
      </c>
      <c r="I8064" s="3" t="str">
        <f t="shared" si="380"/>
        <v/>
      </c>
    </row>
    <row r="8065" spans="6:9" x14ac:dyDescent="0.25">
      <c r="F8065" s="6" t="str">
        <f>IF($A8065="","",$E8065-_xlfn.MAXIFS($E$2:$E8064,$C$2:$C8064,$C8065,$A$2:$A8064,$A8065))</f>
        <v/>
      </c>
      <c r="G8065" s="6" t="str">
        <f t="shared" si="378"/>
        <v/>
      </c>
      <c r="H8065" s="6" t="str">
        <f t="shared" si="379"/>
        <v/>
      </c>
      <c r="I8065" s="3" t="str">
        <f t="shared" si="380"/>
        <v/>
      </c>
    </row>
    <row r="8066" spans="6:9" x14ac:dyDescent="0.25">
      <c r="F8066" s="6" t="str">
        <f>IF($A8066="","",$E8066-_xlfn.MAXIFS($E$2:$E8065,$C$2:$C8065,$C8066,$A$2:$A8065,$A8066))</f>
        <v/>
      </c>
      <c r="G8066" s="6" t="str">
        <f t="shared" si="378"/>
        <v/>
      </c>
      <c r="H8066" s="6" t="str">
        <f t="shared" si="379"/>
        <v/>
      </c>
      <c r="I8066" s="3" t="str">
        <f t="shared" si="380"/>
        <v/>
      </c>
    </row>
    <row r="8067" spans="6:9" x14ac:dyDescent="0.25">
      <c r="F8067" s="6" t="str">
        <f>IF($A8067="","",$E8067-_xlfn.MAXIFS($E$2:$E8066,$C$2:$C8066,$C8067,$A$2:$A8066,$A8067))</f>
        <v/>
      </c>
      <c r="G8067" s="6" t="str">
        <f t="shared" si="378"/>
        <v/>
      </c>
      <c r="H8067" s="6" t="str">
        <f t="shared" si="379"/>
        <v/>
      </c>
      <c r="I8067" s="3" t="str">
        <f t="shared" si="380"/>
        <v/>
      </c>
    </row>
    <row r="8068" spans="6:9" x14ac:dyDescent="0.25">
      <c r="F8068" s="6" t="str">
        <f>IF($A8068="","",$E8068-_xlfn.MAXIFS($E$2:$E8067,$C$2:$C8067,$C8068,$A$2:$A8067,$A8068))</f>
        <v/>
      </c>
      <c r="G8068" s="6" t="str">
        <f t="shared" si="378"/>
        <v/>
      </c>
      <c r="H8068" s="6" t="str">
        <f t="shared" si="379"/>
        <v/>
      </c>
      <c r="I8068" s="3" t="str">
        <f t="shared" si="380"/>
        <v/>
      </c>
    </row>
    <row r="8069" spans="6:9" x14ac:dyDescent="0.25">
      <c r="F8069" s="6" t="str">
        <f>IF($A8069="","",$E8069-_xlfn.MAXIFS($E$2:$E8068,$C$2:$C8068,$C8069,$A$2:$A8068,$A8069))</f>
        <v/>
      </c>
      <c r="G8069" s="6" t="str">
        <f t="shared" si="378"/>
        <v/>
      </c>
      <c r="H8069" s="6" t="str">
        <f t="shared" si="379"/>
        <v/>
      </c>
      <c r="I8069" s="3" t="str">
        <f t="shared" si="380"/>
        <v/>
      </c>
    </row>
    <row r="8070" spans="6:9" x14ac:dyDescent="0.25">
      <c r="F8070" s="6" t="str">
        <f>IF($A8070="","",$E8070-_xlfn.MAXIFS($E$2:$E8069,$C$2:$C8069,$C8070,$A$2:$A8069,$A8070))</f>
        <v/>
      </c>
      <c r="G8070" s="6" t="str">
        <f t="shared" si="378"/>
        <v/>
      </c>
      <c r="H8070" s="6" t="str">
        <f t="shared" si="379"/>
        <v/>
      </c>
      <c r="I8070" s="3" t="str">
        <f t="shared" si="380"/>
        <v/>
      </c>
    </row>
    <row r="8071" spans="6:9" x14ac:dyDescent="0.25">
      <c r="F8071" s="6" t="str">
        <f>IF($A8071="","",$E8071-_xlfn.MAXIFS($E$2:$E8070,$C$2:$C8070,$C8071,$A$2:$A8070,$A8071))</f>
        <v/>
      </c>
      <c r="G8071" s="6" t="str">
        <f t="shared" si="378"/>
        <v/>
      </c>
      <c r="H8071" s="6" t="str">
        <f t="shared" si="379"/>
        <v/>
      </c>
      <c r="I8071" s="3" t="str">
        <f t="shared" si="380"/>
        <v/>
      </c>
    </row>
    <row r="8072" spans="6:9" x14ac:dyDescent="0.25">
      <c r="F8072" s="6" t="str">
        <f>IF($A8072="","",$E8072-_xlfn.MAXIFS($E$2:$E8071,$C$2:$C8071,$C8072,$A$2:$A8071,$A8072))</f>
        <v/>
      </c>
      <c r="G8072" s="6" t="str">
        <f t="shared" si="378"/>
        <v/>
      </c>
      <c r="H8072" s="6" t="str">
        <f t="shared" si="379"/>
        <v/>
      </c>
      <c r="I8072" s="3" t="str">
        <f t="shared" si="380"/>
        <v/>
      </c>
    </row>
    <row r="8073" spans="6:9" x14ac:dyDescent="0.25">
      <c r="F8073" s="6" t="str">
        <f>IF($A8073="","",$E8073-_xlfn.MAXIFS($E$2:$E8072,$C$2:$C8072,$C8073,$A$2:$A8072,$A8073))</f>
        <v/>
      </c>
      <c r="G8073" s="6" t="str">
        <f t="shared" ref="G8073:G8136" si="381">IF($A8073="","",HOUR($D8073))</f>
        <v/>
      </c>
      <c r="H8073" s="6" t="str">
        <f t="shared" ref="H8073:H8136" si="382">IF($A8073="","",MINUTE($D8073))</f>
        <v/>
      </c>
      <c r="I8073" s="3" t="str">
        <f t="shared" si="380"/>
        <v/>
      </c>
    </row>
    <row r="8074" spans="6:9" x14ac:dyDescent="0.25">
      <c r="F8074" s="6" t="str">
        <f>IF($A8074="","",$E8074-_xlfn.MAXIFS($E$2:$E8073,$C$2:$C8073,$C8074,$A$2:$A8073,$A8074))</f>
        <v/>
      </c>
      <c r="G8074" s="6" t="str">
        <f t="shared" si="381"/>
        <v/>
      </c>
      <c r="H8074" s="6" t="str">
        <f t="shared" si="382"/>
        <v/>
      </c>
      <c r="I8074" s="3" t="str">
        <f t="shared" ref="I8074:I8137" si="383">IF($F8074&lt;0,"ERROR","")</f>
        <v/>
      </c>
    </row>
    <row r="8075" spans="6:9" x14ac:dyDescent="0.25">
      <c r="F8075" s="6" t="str">
        <f>IF($A8075="","",$E8075-_xlfn.MAXIFS($E$2:$E8074,$C$2:$C8074,$C8075,$A$2:$A8074,$A8075))</f>
        <v/>
      </c>
      <c r="G8075" s="6" t="str">
        <f t="shared" si="381"/>
        <v/>
      </c>
      <c r="H8075" s="6" t="str">
        <f t="shared" si="382"/>
        <v/>
      </c>
      <c r="I8075" s="3" t="str">
        <f t="shared" si="383"/>
        <v/>
      </c>
    </row>
    <row r="8076" spans="6:9" x14ac:dyDescent="0.25">
      <c r="F8076" s="6" t="str">
        <f>IF($A8076="","",$E8076-_xlfn.MAXIFS($E$2:$E8075,$C$2:$C8075,$C8076,$A$2:$A8075,$A8076))</f>
        <v/>
      </c>
      <c r="G8076" s="6" t="str">
        <f t="shared" si="381"/>
        <v/>
      </c>
      <c r="H8076" s="6" t="str">
        <f t="shared" si="382"/>
        <v/>
      </c>
      <c r="I8076" s="3" t="str">
        <f t="shared" si="383"/>
        <v/>
      </c>
    </row>
    <row r="8077" spans="6:9" x14ac:dyDescent="0.25">
      <c r="F8077" s="6" t="str">
        <f>IF($A8077="","",$E8077-_xlfn.MAXIFS($E$2:$E8076,$C$2:$C8076,$C8077,$A$2:$A8076,$A8077))</f>
        <v/>
      </c>
      <c r="G8077" s="6" t="str">
        <f t="shared" si="381"/>
        <v/>
      </c>
      <c r="H8077" s="6" t="str">
        <f t="shared" si="382"/>
        <v/>
      </c>
      <c r="I8077" s="3" t="str">
        <f t="shared" si="383"/>
        <v/>
      </c>
    </row>
    <row r="8078" spans="6:9" x14ac:dyDescent="0.25">
      <c r="F8078" s="6" t="str">
        <f>IF($A8078="","",$E8078-_xlfn.MAXIFS($E$2:$E8077,$C$2:$C8077,$C8078,$A$2:$A8077,$A8078))</f>
        <v/>
      </c>
      <c r="G8078" s="6" t="str">
        <f t="shared" si="381"/>
        <v/>
      </c>
      <c r="H8078" s="6" t="str">
        <f t="shared" si="382"/>
        <v/>
      </c>
      <c r="I8078" s="3" t="str">
        <f t="shared" si="383"/>
        <v/>
      </c>
    </row>
    <row r="8079" spans="6:9" x14ac:dyDescent="0.25">
      <c r="F8079" s="6" t="str">
        <f>IF($A8079="","",$E8079-_xlfn.MAXIFS($E$2:$E8078,$C$2:$C8078,$C8079,$A$2:$A8078,$A8079))</f>
        <v/>
      </c>
      <c r="G8079" s="6" t="str">
        <f t="shared" si="381"/>
        <v/>
      </c>
      <c r="H8079" s="6" t="str">
        <f t="shared" si="382"/>
        <v/>
      </c>
      <c r="I8079" s="3" t="str">
        <f t="shared" si="383"/>
        <v/>
      </c>
    </row>
    <row r="8080" spans="6:9" x14ac:dyDescent="0.25">
      <c r="F8080" s="6" t="str">
        <f>IF($A8080="","",$E8080-_xlfn.MAXIFS($E$2:$E8079,$C$2:$C8079,$C8080,$A$2:$A8079,$A8080))</f>
        <v/>
      </c>
      <c r="G8080" s="6" t="str">
        <f t="shared" si="381"/>
        <v/>
      </c>
      <c r="H8080" s="6" t="str">
        <f t="shared" si="382"/>
        <v/>
      </c>
      <c r="I8080" s="3" t="str">
        <f t="shared" si="383"/>
        <v/>
      </c>
    </row>
    <row r="8081" spans="6:9" x14ac:dyDescent="0.25">
      <c r="F8081" s="6" t="str">
        <f>IF($A8081="","",$E8081-_xlfn.MAXIFS($E$2:$E8080,$C$2:$C8080,$C8081,$A$2:$A8080,$A8081))</f>
        <v/>
      </c>
      <c r="G8081" s="6" t="str">
        <f t="shared" si="381"/>
        <v/>
      </c>
      <c r="H8081" s="6" t="str">
        <f t="shared" si="382"/>
        <v/>
      </c>
      <c r="I8081" s="3" t="str">
        <f t="shared" si="383"/>
        <v/>
      </c>
    </row>
    <row r="8082" spans="6:9" x14ac:dyDescent="0.25">
      <c r="F8082" s="6" t="str">
        <f>IF($A8082="","",$E8082-_xlfn.MAXIFS($E$2:$E8081,$C$2:$C8081,$C8082,$A$2:$A8081,$A8082))</f>
        <v/>
      </c>
      <c r="G8082" s="6" t="str">
        <f t="shared" si="381"/>
        <v/>
      </c>
      <c r="H8082" s="6" t="str">
        <f t="shared" si="382"/>
        <v/>
      </c>
      <c r="I8082" s="3" t="str">
        <f t="shared" si="383"/>
        <v/>
      </c>
    </row>
    <row r="8083" spans="6:9" x14ac:dyDescent="0.25">
      <c r="F8083" s="6" t="str">
        <f>IF($A8083="","",$E8083-_xlfn.MAXIFS($E$2:$E8082,$C$2:$C8082,$C8083,$A$2:$A8082,$A8083))</f>
        <v/>
      </c>
      <c r="G8083" s="6" t="str">
        <f t="shared" si="381"/>
        <v/>
      </c>
      <c r="H8083" s="6" t="str">
        <f t="shared" si="382"/>
        <v/>
      </c>
      <c r="I8083" s="3" t="str">
        <f t="shared" si="383"/>
        <v/>
      </c>
    </row>
    <row r="8084" spans="6:9" x14ac:dyDescent="0.25">
      <c r="F8084" s="6" t="str">
        <f>IF($A8084="","",$E8084-_xlfn.MAXIFS($E$2:$E8083,$C$2:$C8083,$C8084,$A$2:$A8083,$A8084))</f>
        <v/>
      </c>
      <c r="G8084" s="6" t="str">
        <f t="shared" si="381"/>
        <v/>
      </c>
      <c r="H8084" s="6" t="str">
        <f t="shared" si="382"/>
        <v/>
      </c>
      <c r="I8084" s="3" t="str">
        <f t="shared" si="383"/>
        <v/>
      </c>
    </row>
    <row r="8085" spans="6:9" x14ac:dyDescent="0.25">
      <c r="F8085" s="6" t="str">
        <f>IF($A8085="","",$E8085-_xlfn.MAXIFS($E$2:$E8084,$C$2:$C8084,$C8085,$A$2:$A8084,$A8085))</f>
        <v/>
      </c>
      <c r="G8085" s="6" t="str">
        <f t="shared" si="381"/>
        <v/>
      </c>
      <c r="H8085" s="6" t="str">
        <f t="shared" si="382"/>
        <v/>
      </c>
      <c r="I8085" s="3" t="str">
        <f t="shared" si="383"/>
        <v/>
      </c>
    </row>
    <row r="8086" spans="6:9" x14ac:dyDescent="0.25">
      <c r="F8086" s="6" t="str">
        <f>IF($A8086="","",$E8086-_xlfn.MAXIFS($E$2:$E8085,$C$2:$C8085,$C8086,$A$2:$A8085,$A8086))</f>
        <v/>
      </c>
      <c r="G8086" s="6" t="str">
        <f t="shared" si="381"/>
        <v/>
      </c>
      <c r="H8086" s="6" t="str">
        <f t="shared" si="382"/>
        <v/>
      </c>
      <c r="I8086" s="3" t="str">
        <f t="shared" si="383"/>
        <v/>
      </c>
    </row>
    <row r="8087" spans="6:9" x14ac:dyDescent="0.25">
      <c r="F8087" s="6" t="str">
        <f>IF($A8087="","",$E8087-_xlfn.MAXIFS($E$2:$E8086,$C$2:$C8086,$C8087,$A$2:$A8086,$A8087))</f>
        <v/>
      </c>
      <c r="G8087" s="6" t="str">
        <f t="shared" si="381"/>
        <v/>
      </c>
      <c r="H8087" s="6" t="str">
        <f t="shared" si="382"/>
        <v/>
      </c>
      <c r="I8087" s="3" t="str">
        <f t="shared" si="383"/>
        <v/>
      </c>
    </row>
    <row r="8088" spans="6:9" x14ac:dyDescent="0.25">
      <c r="F8088" s="6" t="str">
        <f>IF($A8088="","",$E8088-_xlfn.MAXIFS($E$2:$E8087,$C$2:$C8087,$C8088,$A$2:$A8087,$A8088))</f>
        <v/>
      </c>
      <c r="G8088" s="6" t="str">
        <f t="shared" si="381"/>
        <v/>
      </c>
      <c r="H8088" s="6" t="str">
        <f t="shared" si="382"/>
        <v/>
      </c>
      <c r="I8088" s="3" t="str">
        <f t="shared" si="383"/>
        <v/>
      </c>
    </row>
    <row r="8089" spans="6:9" x14ac:dyDescent="0.25">
      <c r="F8089" s="6" t="str">
        <f>IF($A8089="","",$E8089-_xlfn.MAXIFS($E$2:$E8088,$C$2:$C8088,$C8089,$A$2:$A8088,$A8089))</f>
        <v/>
      </c>
      <c r="G8089" s="6" t="str">
        <f t="shared" si="381"/>
        <v/>
      </c>
      <c r="H8089" s="6" t="str">
        <f t="shared" si="382"/>
        <v/>
      </c>
      <c r="I8089" s="3" t="str">
        <f t="shared" si="383"/>
        <v/>
      </c>
    </row>
    <row r="8090" spans="6:9" x14ac:dyDescent="0.25">
      <c r="F8090" s="6" t="str">
        <f>IF($A8090="","",$E8090-_xlfn.MAXIFS($E$2:$E8089,$C$2:$C8089,$C8090,$A$2:$A8089,$A8090))</f>
        <v/>
      </c>
      <c r="G8090" s="6" t="str">
        <f t="shared" si="381"/>
        <v/>
      </c>
      <c r="H8090" s="6" t="str">
        <f t="shared" si="382"/>
        <v/>
      </c>
      <c r="I8090" s="3" t="str">
        <f t="shared" si="383"/>
        <v/>
      </c>
    </row>
    <row r="8091" spans="6:9" x14ac:dyDescent="0.25">
      <c r="F8091" s="6" t="str">
        <f>IF($A8091="","",$E8091-_xlfn.MAXIFS($E$2:$E8090,$C$2:$C8090,$C8091,$A$2:$A8090,$A8091))</f>
        <v/>
      </c>
      <c r="G8091" s="6" t="str">
        <f t="shared" si="381"/>
        <v/>
      </c>
      <c r="H8091" s="6" t="str">
        <f t="shared" si="382"/>
        <v/>
      </c>
      <c r="I8091" s="3" t="str">
        <f t="shared" si="383"/>
        <v/>
      </c>
    </row>
    <row r="8092" spans="6:9" x14ac:dyDescent="0.25">
      <c r="F8092" s="6" t="str">
        <f>IF($A8092="","",$E8092-_xlfn.MAXIFS($E$2:$E8091,$C$2:$C8091,$C8092,$A$2:$A8091,$A8092))</f>
        <v/>
      </c>
      <c r="G8092" s="6" t="str">
        <f t="shared" si="381"/>
        <v/>
      </c>
      <c r="H8092" s="6" t="str">
        <f t="shared" si="382"/>
        <v/>
      </c>
      <c r="I8092" s="3" t="str">
        <f t="shared" si="383"/>
        <v/>
      </c>
    </row>
    <row r="8093" spans="6:9" x14ac:dyDescent="0.25">
      <c r="F8093" s="6" t="str">
        <f>IF($A8093="","",$E8093-_xlfn.MAXIFS($E$2:$E8092,$C$2:$C8092,$C8093,$A$2:$A8092,$A8093))</f>
        <v/>
      </c>
      <c r="G8093" s="6" t="str">
        <f t="shared" si="381"/>
        <v/>
      </c>
      <c r="H8093" s="6" t="str">
        <f t="shared" si="382"/>
        <v/>
      </c>
      <c r="I8093" s="3" t="str">
        <f t="shared" si="383"/>
        <v/>
      </c>
    </row>
    <row r="8094" spans="6:9" x14ac:dyDescent="0.25">
      <c r="F8094" s="6" t="str">
        <f>IF($A8094="","",$E8094-_xlfn.MAXIFS($E$2:$E8093,$C$2:$C8093,$C8094,$A$2:$A8093,$A8094))</f>
        <v/>
      </c>
      <c r="G8094" s="6" t="str">
        <f t="shared" si="381"/>
        <v/>
      </c>
      <c r="H8094" s="6" t="str">
        <f t="shared" si="382"/>
        <v/>
      </c>
      <c r="I8094" s="3" t="str">
        <f t="shared" si="383"/>
        <v/>
      </c>
    </row>
    <row r="8095" spans="6:9" x14ac:dyDescent="0.25">
      <c r="F8095" s="6" t="str">
        <f>IF($A8095="","",$E8095-_xlfn.MAXIFS($E$2:$E8094,$C$2:$C8094,$C8095,$A$2:$A8094,$A8095))</f>
        <v/>
      </c>
      <c r="G8095" s="6" t="str">
        <f t="shared" si="381"/>
        <v/>
      </c>
      <c r="H8095" s="6" t="str">
        <f t="shared" si="382"/>
        <v/>
      </c>
      <c r="I8095" s="3" t="str">
        <f t="shared" si="383"/>
        <v/>
      </c>
    </row>
    <row r="8096" spans="6:9" x14ac:dyDescent="0.25">
      <c r="F8096" s="6" t="str">
        <f>IF($A8096="","",$E8096-_xlfn.MAXIFS($E$2:$E8095,$C$2:$C8095,$C8096,$A$2:$A8095,$A8096))</f>
        <v/>
      </c>
      <c r="G8096" s="6" t="str">
        <f t="shared" si="381"/>
        <v/>
      </c>
      <c r="H8096" s="6" t="str">
        <f t="shared" si="382"/>
        <v/>
      </c>
      <c r="I8096" s="3" t="str">
        <f t="shared" si="383"/>
        <v/>
      </c>
    </row>
    <row r="8097" spans="6:9" x14ac:dyDescent="0.25">
      <c r="F8097" s="6" t="str">
        <f>IF($A8097="","",$E8097-_xlfn.MAXIFS($E$2:$E8096,$C$2:$C8096,$C8097,$A$2:$A8096,$A8097))</f>
        <v/>
      </c>
      <c r="G8097" s="6" t="str">
        <f t="shared" si="381"/>
        <v/>
      </c>
      <c r="H8097" s="6" t="str">
        <f t="shared" si="382"/>
        <v/>
      </c>
      <c r="I8097" s="3" t="str">
        <f t="shared" si="383"/>
        <v/>
      </c>
    </row>
    <row r="8098" spans="6:9" x14ac:dyDescent="0.25">
      <c r="F8098" s="6" t="str">
        <f>IF($A8098="","",$E8098-_xlfn.MAXIFS($E$2:$E8097,$C$2:$C8097,$C8098,$A$2:$A8097,$A8098))</f>
        <v/>
      </c>
      <c r="G8098" s="6" t="str">
        <f t="shared" si="381"/>
        <v/>
      </c>
      <c r="H8098" s="6" t="str">
        <f t="shared" si="382"/>
        <v/>
      </c>
      <c r="I8098" s="3" t="str">
        <f t="shared" si="383"/>
        <v/>
      </c>
    </row>
    <row r="8099" spans="6:9" x14ac:dyDescent="0.25">
      <c r="F8099" s="6" t="str">
        <f>IF($A8099="","",$E8099-_xlfn.MAXIFS($E$2:$E8098,$C$2:$C8098,$C8099,$A$2:$A8098,$A8099))</f>
        <v/>
      </c>
      <c r="G8099" s="6" t="str">
        <f t="shared" si="381"/>
        <v/>
      </c>
      <c r="H8099" s="6" t="str">
        <f t="shared" si="382"/>
        <v/>
      </c>
      <c r="I8099" s="3" t="str">
        <f t="shared" si="383"/>
        <v/>
      </c>
    </row>
    <row r="8100" spans="6:9" x14ac:dyDescent="0.25">
      <c r="F8100" s="6" t="str">
        <f>IF($A8100="","",$E8100-_xlfn.MAXIFS($E$2:$E8099,$C$2:$C8099,$C8100,$A$2:$A8099,$A8100))</f>
        <v/>
      </c>
      <c r="G8100" s="6" t="str">
        <f t="shared" si="381"/>
        <v/>
      </c>
      <c r="H8100" s="6" t="str">
        <f t="shared" si="382"/>
        <v/>
      </c>
      <c r="I8100" s="3" t="str">
        <f t="shared" si="383"/>
        <v/>
      </c>
    </row>
    <row r="8101" spans="6:9" x14ac:dyDescent="0.25">
      <c r="F8101" s="6" t="str">
        <f>IF($A8101="","",$E8101-_xlfn.MAXIFS($E$2:$E8100,$C$2:$C8100,$C8101,$A$2:$A8100,$A8101))</f>
        <v/>
      </c>
      <c r="G8101" s="6" t="str">
        <f t="shared" si="381"/>
        <v/>
      </c>
      <c r="H8101" s="6" t="str">
        <f t="shared" si="382"/>
        <v/>
      </c>
      <c r="I8101" s="3" t="str">
        <f t="shared" si="383"/>
        <v/>
      </c>
    </row>
    <row r="8102" spans="6:9" x14ac:dyDescent="0.25">
      <c r="F8102" s="6" t="str">
        <f>IF($A8102="","",$E8102-_xlfn.MAXIFS($E$2:$E8101,$C$2:$C8101,$C8102,$A$2:$A8101,$A8102))</f>
        <v/>
      </c>
      <c r="G8102" s="6" t="str">
        <f t="shared" si="381"/>
        <v/>
      </c>
      <c r="H8102" s="6" t="str">
        <f t="shared" si="382"/>
        <v/>
      </c>
      <c r="I8102" s="3" t="str">
        <f t="shared" si="383"/>
        <v/>
      </c>
    </row>
    <row r="8103" spans="6:9" x14ac:dyDescent="0.25">
      <c r="F8103" s="6" t="str">
        <f>IF($A8103="","",$E8103-_xlfn.MAXIFS($E$2:$E8102,$C$2:$C8102,$C8103,$A$2:$A8102,$A8103))</f>
        <v/>
      </c>
      <c r="G8103" s="6" t="str">
        <f t="shared" si="381"/>
        <v/>
      </c>
      <c r="H8103" s="6" t="str">
        <f t="shared" si="382"/>
        <v/>
      </c>
      <c r="I8103" s="3" t="str">
        <f t="shared" si="383"/>
        <v/>
      </c>
    </row>
    <row r="8104" spans="6:9" x14ac:dyDescent="0.25">
      <c r="F8104" s="6" t="str">
        <f>IF($A8104="","",$E8104-_xlfn.MAXIFS($E$2:$E8103,$C$2:$C8103,$C8104,$A$2:$A8103,$A8104))</f>
        <v/>
      </c>
      <c r="G8104" s="6" t="str">
        <f t="shared" si="381"/>
        <v/>
      </c>
      <c r="H8104" s="6" t="str">
        <f t="shared" si="382"/>
        <v/>
      </c>
      <c r="I8104" s="3" t="str">
        <f t="shared" si="383"/>
        <v/>
      </c>
    </row>
    <row r="8105" spans="6:9" x14ac:dyDescent="0.25">
      <c r="F8105" s="6" t="str">
        <f>IF($A8105="","",$E8105-_xlfn.MAXIFS($E$2:$E8104,$C$2:$C8104,$C8105,$A$2:$A8104,$A8105))</f>
        <v/>
      </c>
      <c r="G8105" s="6" t="str">
        <f t="shared" si="381"/>
        <v/>
      </c>
      <c r="H8105" s="6" t="str">
        <f t="shared" si="382"/>
        <v/>
      </c>
      <c r="I8105" s="3" t="str">
        <f t="shared" si="383"/>
        <v/>
      </c>
    </row>
    <row r="8106" spans="6:9" x14ac:dyDescent="0.25">
      <c r="F8106" s="6" t="str">
        <f>IF($A8106="","",$E8106-_xlfn.MAXIFS($E$2:$E8105,$C$2:$C8105,$C8106,$A$2:$A8105,$A8106))</f>
        <v/>
      </c>
      <c r="G8106" s="6" t="str">
        <f t="shared" si="381"/>
        <v/>
      </c>
      <c r="H8106" s="6" t="str">
        <f t="shared" si="382"/>
        <v/>
      </c>
      <c r="I8106" s="3" t="str">
        <f t="shared" si="383"/>
        <v/>
      </c>
    </row>
    <row r="8107" spans="6:9" x14ac:dyDescent="0.25">
      <c r="F8107" s="6" t="str">
        <f>IF($A8107="","",$E8107-_xlfn.MAXIFS($E$2:$E8106,$C$2:$C8106,$C8107,$A$2:$A8106,$A8107))</f>
        <v/>
      </c>
      <c r="G8107" s="6" t="str">
        <f t="shared" si="381"/>
        <v/>
      </c>
      <c r="H8107" s="6" t="str">
        <f t="shared" si="382"/>
        <v/>
      </c>
      <c r="I8107" s="3" t="str">
        <f t="shared" si="383"/>
        <v/>
      </c>
    </row>
    <row r="8108" spans="6:9" x14ac:dyDescent="0.25">
      <c r="F8108" s="6" t="str">
        <f>IF($A8108="","",$E8108-_xlfn.MAXIFS($E$2:$E8107,$C$2:$C8107,$C8108,$A$2:$A8107,$A8108))</f>
        <v/>
      </c>
      <c r="G8108" s="6" t="str">
        <f t="shared" si="381"/>
        <v/>
      </c>
      <c r="H8108" s="6" t="str">
        <f t="shared" si="382"/>
        <v/>
      </c>
      <c r="I8108" s="3" t="str">
        <f t="shared" si="383"/>
        <v/>
      </c>
    </row>
    <row r="8109" spans="6:9" x14ac:dyDescent="0.25">
      <c r="F8109" s="6" t="str">
        <f>IF($A8109="","",$E8109-_xlfn.MAXIFS($E$2:$E8108,$C$2:$C8108,$C8109,$A$2:$A8108,$A8109))</f>
        <v/>
      </c>
      <c r="G8109" s="6" t="str">
        <f t="shared" si="381"/>
        <v/>
      </c>
      <c r="H8109" s="6" t="str">
        <f t="shared" si="382"/>
        <v/>
      </c>
      <c r="I8109" s="3" t="str">
        <f t="shared" si="383"/>
        <v/>
      </c>
    </row>
    <row r="8110" spans="6:9" x14ac:dyDescent="0.25">
      <c r="F8110" s="6" t="str">
        <f>IF($A8110="","",$E8110-_xlfn.MAXIFS($E$2:$E8109,$C$2:$C8109,$C8110,$A$2:$A8109,$A8110))</f>
        <v/>
      </c>
      <c r="G8110" s="6" t="str">
        <f t="shared" si="381"/>
        <v/>
      </c>
      <c r="H8110" s="6" t="str">
        <f t="shared" si="382"/>
        <v/>
      </c>
      <c r="I8110" s="3" t="str">
        <f t="shared" si="383"/>
        <v/>
      </c>
    </row>
    <row r="8111" spans="6:9" x14ac:dyDescent="0.25">
      <c r="F8111" s="6" t="str">
        <f>IF($A8111="","",$E8111-_xlfn.MAXIFS($E$2:$E8110,$C$2:$C8110,$C8111,$A$2:$A8110,$A8111))</f>
        <v/>
      </c>
      <c r="G8111" s="6" t="str">
        <f t="shared" si="381"/>
        <v/>
      </c>
      <c r="H8111" s="6" t="str">
        <f t="shared" si="382"/>
        <v/>
      </c>
      <c r="I8111" s="3" t="str">
        <f t="shared" si="383"/>
        <v/>
      </c>
    </row>
    <row r="8112" spans="6:9" x14ac:dyDescent="0.25">
      <c r="F8112" s="6" t="str">
        <f>IF($A8112="","",$E8112-_xlfn.MAXIFS($E$2:$E8111,$C$2:$C8111,$C8112,$A$2:$A8111,$A8112))</f>
        <v/>
      </c>
      <c r="G8112" s="6" t="str">
        <f t="shared" si="381"/>
        <v/>
      </c>
      <c r="H8112" s="6" t="str">
        <f t="shared" si="382"/>
        <v/>
      </c>
      <c r="I8112" s="3" t="str">
        <f t="shared" si="383"/>
        <v/>
      </c>
    </row>
    <row r="8113" spans="6:9" x14ac:dyDescent="0.25">
      <c r="F8113" s="6" t="str">
        <f>IF($A8113="","",$E8113-_xlfn.MAXIFS($E$2:$E8112,$C$2:$C8112,$C8113,$A$2:$A8112,$A8113))</f>
        <v/>
      </c>
      <c r="G8113" s="6" t="str">
        <f t="shared" si="381"/>
        <v/>
      </c>
      <c r="H8113" s="6" t="str">
        <f t="shared" si="382"/>
        <v/>
      </c>
      <c r="I8113" s="3" t="str">
        <f t="shared" si="383"/>
        <v/>
      </c>
    </row>
    <row r="8114" spans="6:9" x14ac:dyDescent="0.25">
      <c r="F8114" s="6" t="str">
        <f>IF($A8114="","",$E8114-_xlfn.MAXIFS($E$2:$E8113,$C$2:$C8113,$C8114,$A$2:$A8113,$A8114))</f>
        <v/>
      </c>
      <c r="G8114" s="6" t="str">
        <f t="shared" si="381"/>
        <v/>
      </c>
      <c r="H8114" s="6" t="str">
        <f t="shared" si="382"/>
        <v/>
      </c>
      <c r="I8114" s="3" t="str">
        <f t="shared" si="383"/>
        <v/>
      </c>
    </row>
    <row r="8115" spans="6:9" x14ac:dyDescent="0.25">
      <c r="F8115" s="6" t="str">
        <f>IF($A8115="","",$E8115-_xlfn.MAXIFS($E$2:$E8114,$C$2:$C8114,$C8115,$A$2:$A8114,$A8115))</f>
        <v/>
      </c>
      <c r="G8115" s="6" t="str">
        <f t="shared" si="381"/>
        <v/>
      </c>
      <c r="H8115" s="6" t="str">
        <f t="shared" si="382"/>
        <v/>
      </c>
      <c r="I8115" s="3" t="str">
        <f t="shared" si="383"/>
        <v/>
      </c>
    </row>
    <row r="8116" spans="6:9" x14ac:dyDescent="0.25">
      <c r="F8116" s="6" t="str">
        <f>IF($A8116="","",$E8116-_xlfn.MAXIFS($E$2:$E8115,$C$2:$C8115,$C8116,$A$2:$A8115,$A8116))</f>
        <v/>
      </c>
      <c r="G8116" s="6" t="str">
        <f t="shared" si="381"/>
        <v/>
      </c>
      <c r="H8116" s="6" t="str">
        <f t="shared" si="382"/>
        <v/>
      </c>
      <c r="I8116" s="3" t="str">
        <f t="shared" si="383"/>
        <v/>
      </c>
    </row>
    <row r="8117" spans="6:9" x14ac:dyDescent="0.25">
      <c r="F8117" s="6" t="str">
        <f>IF($A8117="","",$E8117-_xlfn.MAXIFS($E$2:$E8116,$C$2:$C8116,$C8117,$A$2:$A8116,$A8117))</f>
        <v/>
      </c>
      <c r="G8117" s="6" t="str">
        <f t="shared" si="381"/>
        <v/>
      </c>
      <c r="H8117" s="6" t="str">
        <f t="shared" si="382"/>
        <v/>
      </c>
      <c r="I8117" s="3" t="str">
        <f t="shared" si="383"/>
        <v/>
      </c>
    </row>
    <row r="8118" spans="6:9" x14ac:dyDescent="0.25">
      <c r="F8118" s="6" t="str">
        <f>IF($A8118="","",$E8118-_xlfn.MAXIFS($E$2:$E8117,$C$2:$C8117,$C8118,$A$2:$A8117,$A8118))</f>
        <v/>
      </c>
      <c r="G8118" s="6" t="str">
        <f t="shared" si="381"/>
        <v/>
      </c>
      <c r="H8118" s="6" t="str">
        <f t="shared" si="382"/>
        <v/>
      </c>
      <c r="I8118" s="3" t="str">
        <f t="shared" si="383"/>
        <v/>
      </c>
    </row>
    <row r="8119" spans="6:9" x14ac:dyDescent="0.25">
      <c r="F8119" s="6" t="str">
        <f>IF($A8119="","",$E8119-_xlfn.MAXIFS($E$2:$E8118,$C$2:$C8118,$C8119,$A$2:$A8118,$A8119))</f>
        <v/>
      </c>
      <c r="G8119" s="6" t="str">
        <f t="shared" si="381"/>
        <v/>
      </c>
      <c r="H8119" s="6" t="str">
        <f t="shared" si="382"/>
        <v/>
      </c>
      <c r="I8119" s="3" t="str">
        <f t="shared" si="383"/>
        <v/>
      </c>
    </row>
    <row r="8120" spans="6:9" x14ac:dyDescent="0.25">
      <c r="F8120" s="6" t="str">
        <f>IF($A8120="","",$E8120-_xlfn.MAXIFS($E$2:$E8119,$C$2:$C8119,$C8120,$A$2:$A8119,$A8120))</f>
        <v/>
      </c>
      <c r="G8120" s="6" t="str">
        <f t="shared" si="381"/>
        <v/>
      </c>
      <c r="H8120" s="6" t="str">
        <f t="shared" si="382"/>
        <v/>
      </c>
      <c r="I8120" s="3" t="str">
        <f t="shared" si="383"/>
        <v/>
      </c>
    </row>
    <row r="8121" spans="6:9" x14ac:dyDescent="0.25">
      <c r="F8121" s="6" t="str">
        <f>IF($A8121="","",$E8121-_xlfn.MAXIFS($E$2:$E8120,$C$2:$C8120,$C8121,$A$2:$A8120,$A8121))</f>
        <v/>
      </c>
      <c r="G8121" s="6" t="str">
        <f t="shared" si="381"/>
        <v/>
      </c>
      <c r="H8121" s="6" t="str">
        <f t="shared" si="382"/>
        <v/>
      </c>
      <c r="I8121" s="3" t="str">
        <f t="shared" si="383"/>
        <v/>
      </c>
    </row>
    <row r="8122" spans="6:9" x14ac:dyDescent="0.25">
      <c r="F8122" s="6" t="str">
        <f>IF($A8122="","",$E8122-_xlfn.MAXIFS($E$2:$E8121,$C$2:$C8121,$C8122,$A$2:$A8121,$A8122))</f>
        <v/>
      </c>
      <c r="G8122" s="6" t="str">
        <f t="shared" si="381"/>
        <v/>
      </c>
      <c r="H8122" s="6" t="str">
        <f t="shared" si="382"/>
        <v/>
      </c>
      <c r="I8122" s="3" t="str">
        <f t="shared" si="383"/>
        <v/>
      </c>
    </row>
    <row r="8123" spans="6:9" x14ac:dyDescent="0.25">
      <c r="F8123" s="6" t="str">
        <f>IF($A8123="","",$E8123-_xlfn.MAXIFS($E$2:$E8122,$C$2:$C8122,$C8123,$A$2:$A8122,$A8123))</f>
        <v/>
      </c>
      <c r="G8123" s="6" t="str">
        <f t="shared" si="381"/>
        <v/>
      </c>
      <c r="H8123" s="6" t="str">
        <f t="shared" si="382"/>
        <v/>
      </c>
      <c r="I8123" s="3" t="str">
        <f t="shared" si="383"/>
        <v/>
      </c>
    </row>
    <row r="8124" spans="6:9" x14ac:dyDescent="0.25">
      <c r="F8124" s="6" t="str">
        <f>IF($A8124="","",$E8124-_xlfn.MAXIFS($E$2:$E8123,$C$2:$C8123,$C8124,$A$2:$A8123,$A8124))</f>
        <v/>
      </c>
      <c r="G8124" s="6" t="str">
        <f t="shared" si="381"/>
        <v/>
      </c>
      <c r="H8124" s="6" t="str">
        <f t="shared" si="382"/>
        <v/>
      </c>
      <c r="I8124" s="3" t="str">
        <f t="shared" si="383"/>
        <v/>
      </c>
    </row>
    <row r="8125" spans="6:9" x14ac:dyDescent="0.25">
      <c r="F8125" s="6" t="str">
        <f>IF($A8125="","",$E8125-_xlfn.MAXIFS($E$2:$E8124,$C$2:$C8124,$C8125,$A$2:$A8124,$A8125))</f>
        <v/>
      </c>
      <c r="G8125" s="6" t="str">
        <f t="shared" si="381"/>
        <v/>
      </c>
      <c r="H8125" s="6" t="str">
        <f t="shared" si="382"/>
        <v/>
      </c>
      <c r="I8125" s="3" t="str">
        <f t="shared" si="383"/>
        <v/>
      </c>
    </row>
    <row r="8126" spans="6:9" x14ac:dyDescent="0.25">
      <c r="F8126" s="6" t="str">
        <f>IF($A8126="","",$E8126-_xlfn.MAXIFS($E$2:$E8125,$C$2:$C8125,$C8126,$A$2:$A8125,$A8126))</f>
        <v/>
      </c>
      <c r="G8126" s="6" t="str">
        <f t="shared" si="381"/>
        <v/>
      </c>
      <c r="H8126" s="6" t="str">
        <f t="shared" si="382"/>
        <v/>
      </c>
      <c r="I8126" s="3" t="str">
        <f t="shared" si="383"/>
        <v/>
      </c>
    </row>
    <row r="8127" spans="6:9" x14ac:dyDescent="0.25">
      <c r="F8127" s="6" t="str">
        <f>IF($A8127="","",$E8127-_xlfn.MAXIFS($E$2:$E8126,$C$2:$C8126,$C8127,$A$2:$A8126,$A8127))</f>
        <v/>
      </c>
      <c r="G8127" s="6" t="str">
        <f t="shared" si="381"/>
        <v/>
      </c>
      <c r="H8127" s="6" t="str">
        <f t="shared" si="382"/>
        <v/>
      </c>
      <c r="I8127" s="3" t="str">
        <f t="shared" si="383"/>
        <v/>
      </c>
    </row>
    <row r="8128" spans="6:9" x14ac:dyDescent="0.25">
      <c r="F8128" s="6" t="str">
        <f>IF($A8128="","",$E8128-_xlfn.MAXIFS($E$2:$E8127,$C$2:$C8127,$C8128,$A$2:$A8127,$A8128))</f>
        <v/>
      </c>
      <c r="G8128" s="6" t="str">
        <f t="shared" si="381"/>
        <v/>
      </c>
      <c r="H8128" s="6" t="str">
        <f t="shared" si="382"/>
        <v/>
      </c>
      <c r="I8128" s="3" t="str">
        <f t="shared" si="383"/>
        <v/>
      </c>
    </row>
    <row r="8129" spans="6:9" x14ac:dyDescent="0.25">
      <c r="F8129" s="6" t="str">
        <f>IF($A8129="","",$E8129-_xlfn.MAXIFS($E$2:$E8128,$C$2:$C8128,$C8129,$A$2:$A8128,$A8129))</f>
        <v/>
      </c>
      <c r="G8129" s="6" t="str">
        <f t="shared" si="381"/>
        <v/>
      </c>
      <c r="H8129" s="6" t="str">
        <f t="shared" si="382"/>
        <v/>
      </c>
      <c r="I8129" s="3" t="str">
        <f t="shared" si="383"/>
        <v/>
      </c>
    </row>
    <row r="8130" spans="6:9" x14ac:dyDescent="0.25">
      <c r="F8130" s="6" t="str">
        <f>IF($A8130="","",$E8130-_xlfn.MAXIFS($E$2:$E8129,$C$2:$C8129,$C8130,$A$2:$A8129,$A8130))</f>
        <v/>
      </c>
      <c r="G8130" s="6" t="str">
        <f t="shared" si="381"/>
        <v/>
      </c>
      <c r="H8130" s="6" t="str">
        <f t="shared" si="382"/>
        <v/>
      </c>
      <c r="I8130" s="3" t="str">
        <f t="shared" si="383"/>
        <v/>
      </c>
    </row>
    <row r="8131" spans="6:9" x14ac:dyDescent="0.25">
      <c r="F8131" s="6" t="str">
        <f>IF($A8131="","",$E8131-_xlfn.MAXIFS($E$2:$E8130,$C$2:$C8130,$C8131,$A$2:$A8130,$A8131))</f>
        <v/>
      </c>
      <c r="G8131" s="6" t="str">
        <f t="shared" si="381"/>
        <v/>
      </c>
      <c r="H8131" s="6" t="str">
        <f t="shared" si="382"/>
        <v/>
      </c>
      <c r="I8131" s="3" t="str">
        <f t="shared" si="383"/>
        <v/>
      </c>
    </row>
    <row r="8132" spans="6:9" x14ac:dyDescent="0.25">
      <c r="F8132" s="6" t="str">
        <f>IF($A8132="","",$E8132-_xlfn.MAXIFS($E$2:$E8131,$C$2:$C8131,$C8132,$A$2:$A8131,$A8132))</f>
        <v/>
      </c>
      <c r="G8132" s="6" t="str">
        <f t="shared" si="381"/>
        <v/>
      </c>
      <c r="H8132" s="6" t="str">
        <f t="shared" si="382"/>
        <v/>
      </c>
      <c r="I8132" s="3" t="str">
        <f t="shared" si="383"/>
        <v/>
      </c>
    </row>
    <row r="8133" spans="6:9" x14ac:dyDescent="0.25">
      <c r="F8133" s="6" t="str">
        <f>IF($A8133="","",$E8133-_xlfn.MAXIFS($E$2:$E8132,$C$2:$C8132,$C8133,$A$2:$A8132,$A8133))</f>
        <v/>
      </c>
      <c r="G8133" s="6" t="str">
        <f t="shared" si="381"/>
        <v/>
      </c>
      <c r="H8133" s="6" t="str">
        <f t="shared" si="382"/>
        <v/>
      </c>
      <c r="I8133" s="3" t="str">
        <f t="shared" si="383"/>
        <v/>
      </c>
    </row>
    <row r="8134" spans="6:9" x14ac:dyDescent="0.25">
      <c r="F8134" s="6" t="str">
        <f>IF($A8134="","",$E8134-_xlfn.MAXIFS($E$2:$E8133,$C$2:$C8133,$C8134,$A$2:$A8133,$A8134))</f>
        <v/>
      </c>
      <c r="G8134" s="6" t="str">
        <f t="shared" si="381"/>
        <v/>
      </c>
      <c r="H8134" s="6" t="str">
        <f t="shared" si="382"/>
        <v/>
      </c>
      <c r="I8134" s="3" t="str">
        <f t="shared" si="383"/>
        <v/>
      </c>
    </row>
    <row r="8135" spans="6:9" x14ac:dyDescent="0.25">
      <c r="F8135" s="6" t="str">
        <f>IF($A8135="","",$E8135-_xlfn.MAXIFS($E$2:$E8134,$C$2:$C8134,$C8135,$A$2:$A8134,$A8135))</f>
        <v/>
      </c>
      <c r="G8135" s="6" t="str">
        <f t="shared" si="381"/>
        <v/>
      </c>
      <c r="H8135" s="6" t="str">
        <f t="shared" si="382"/>
        <v/>
      </c>
      <c r="I8135" s="3" t="str">
        <f t="shared" si="383"/>
        <v/>
      </c>
    </row>
    <row r="8136" spans="6:9" x14ac:dyDescent="0.25">
      <c r="F8136" s="6" t="str">
        <f>IF($A8136="","",$E8136-_xlfn.MAXIFS($E$2:$E8135,$C$2:$C8135,$C8136,$A$2:$A8135,$A8136))</f>
        <v/>
      </c>
      <c r="G8136" s="6" t="str">
        <f t="shared" si="381"/>
        <v/>
      </c>
      <c r="H8136" s="6" t="str">
        <f t="shared" si="382"/>
        <v/>
      </c>
      <c r="I8136" s="3" t="str">
        <f t="shared" si="383"/>
        <v/>
      </c>
    </row>
    <row r="8137" spans="6:9" x14ac:dyDescent="0.25">
      <c r="F8137" s="6" t="str">
        <f>IF($A8137="","",$E8137-_xlfn.MAXIFS($E$2:$E8136,$C$2:$C8136,$C8137,$A$2:$A8136,$A8137))</f>
        <v/>
      </c>
      <c r="G8137" s="6" t="str">
        <f t="shared" ref="G8137:G8200" si="384">IF($A8137="","",HOUR($D8137))</f>
        <v/>
      </c>
      <c r="H8137" s="6" t="str">
        <f t="shared" ref="H8137:H8200" si="385">IF($A8137="","",MINUTE($D8137))</f>
        <v/>
      </c>
      <c r="I8137" s="3" t="str">
        <f t="shared" si="383"/>
        <v/>
      </c>
    </row>
    <row r="8138" spans="6:9" x14ac:dyDescent="0.25">
      <c r="F8138" s="6" t="str">
        <f>IF($A8138="","",$E8138-_xlfn.MAXIFS($E$2:$E8137,$C$2:$C8137,$C8138,$A$2:$A8137,$A8138))</f>
        <v/>
      </c>
      <c r="G8138" s="6" t="str">
        <f t="shared" si="384"/>
        <v/>
      </c>
      <c r="H8138" s="6" t="str">
        <f t="shared" si="385"/>
        <v/>
      </c>
      <c r="I8138" s="3" t="str">
        <f t="shared" ref="I8138:I8201" si="386">IF($F8138&lt;0,"ERROR","")</f>
        <v/>
      </c>
    </row>
    <row r="8139" spans="6:9" x14ac:dyDescent="0.25">
      <c r="F8139" s="6" t="str">
        <f>IF($A8139="","",$E8139-_xlfn.MAXIFS($E$2:$E8138,$C$2:$C8138,$C8139,$A$2:$A8138,$A8139))</f>
        <v/>
      </c>
      <c r="G8139" s="6" t="str">
        <f t="shared" si="384"/>
        <v/>
      </c>
      <c r="H8139" s="6" t="str">
        <f t="shared" si="385"/>
        <v/>
      </c>
      <c r="I8139" s="3" t="str">
        <f t="shared" si="386"/>
        <v/>
      </c>
    </row>
    <row r="8140" spans="6:9" x14ac:dyDescent="0.25">
      <c r="F8140" s="6" t="str">
        <f>IF($A8140="","",$E8140-_xlfn.MAXIFS($E$2:$E8139,$C$2:$C8139,$C8140,$A$2:$A8139,$A8140))</f>
        <v/>
      </c>
      <c r="G8140" s="6" t="str">
        <f t="shared" si="384"/>
        <v/>
      </c>
      <c r="H8140" s="6" t="str">
        <f t="shared" si="385"/>
        <v/>
      </c>
      <c r="I8140" s="3" t="str">
        <f t="shared" si="386"/>
        <v/>
      </c>
    </row>
    <row r="8141" spans="6:9" x14ac:dyDescent="0.25">
      <c r="F8141" s="6" t="str">
        <f>IF($A8141="","",$E8141-_xlfn.MAXIFS($E$2:$E8140,$C$2:$C8140,$C8141,$A$2:$A8140,$A8141))</f>
        <v/>
      </c>
      <c r="G8141" s="6" t="str">
        <f t="shared" si="384"/>
        <v/>
      </c>
      <c r="H8141" s="6" t="str">
        <f t="shared" si="385"/>
        <v/>
      </c>
      <c r="I8141" s="3" t="str">
        <f t="shared" si="386"/>
        <v/>
      </c>
    </row>
    <row r="8142" spans="6:9" x14ac:dyDescent="0.25">
      <c r="F8142" s="6" t="str">
        <f>IF($A8142="","",$E8142-_xlfn.MAXIFS($E$2:$E8141,$C$2:$C8141,$C8142,$A$2:$A8141,$A8142))</f>
        <v/>
      </c>
      <c r="G8142" s="6" t="str">
        <f t="shared" si="384"/>
        <v/>
      </c>
      <c r="H8142" s="6" t="str">
        <f t="shared" si="385"/>
        <v/>
      </c>
      <c r="I8142" s="3" t="str">
        <f t="shared" si="386"/>
        <v/>
      </c>
    </row>
    <row r="8143" spans="6:9" x14ac:dyDescent="0.25">
      <c r="F8143" s="6" t="str">
        <f>IF($A8143="","",$E8143-_xlfn.MAXIFS($E$2:$E8142,$C$2:$C8142,$C8143,$A$2:$A8142,$A8143))</f>
        <v/>
      </c>
      <c r="G8143" s="6" t="str">
        <f t="shared" si="384"/>
        <v/>
      </c>
      <c r="H8143" s="6" t="str">
        <f t="shared" si="385"/>
        <v/>
      </c>
      <c r="I8143" s="3" t="str">
        <f t="shared" si="386"/>
        <v/>
      </c>
    </row>
    <row r="8144" spans="6:9" x14ac:dyDescent="0.25">
      <c r="F8144" s="6" t="str">
        <f>IF($A8144="","",$E8144-_xlfn.MAXIFS($E$2:$E8143,$C$2:$C8143,$C8144,$A$2:$A8143,$A8144))</f>
        <v/>
      </c>
      <c r="G8144" s="6" t="str">
        <f t="shared" si="384"/>
        <v/>
      </c>
      <c r="H8144" s="6" t="str">
        <f t="shared" si="385"/>
        <v/>
      </c>
      <c r="I8144" s="3" t="str">
        <f t="shared" si="386"/>
        <v/>
      </c>
    </row>
    <row r="8145" spans="6:9" x14ac:dyDescent="0.25">
      <c r="F8145" s="6" t="str">
        <f>IF($A8145="","",$E8145-_xlfn.MAXIFS($E$2:$E8144,$C$2:$C8144,$C8145,$A$2:$A8144,$A8145))</f>
        <v/>
      </c>
      <c r="G8145" s="6" t="str">
        <f t="shared" si="384"/>
        <v/>
      </c>
      <c r="H8145" s="6" t="str">
        <f t="shared" si="385"/>
        <v/>
      </c>
      <c r="I8145" s="3" t="str">
        <f t="shared" si="386"/>
        <v/>
      </c>
    </row>
    <row r="8146" spans="6:9" x14ac:dyDescent="0.25">
      <c r="F8146" s="6" t="str">
        <f>IF($A8146="","",$E8146-_xlfn.MAXIFS($E$2:$E8145,$C$2:$C8145,$C8146,$A$2:$A8145,$A8146))</f>
        <v/>
      </c>
      <c r="G8146" s="6" t="str">
        <f t="shared" si="384"/>
        <v/>
      </c>
      <c r="H8146" s="6" t="str">
        <f t="shared" si="385"/>
        <v/>
      </c>
      <c r="I8146" s="3" t="str">
        <f t="shared" si="386"/>
        <v/>
      </c>
    </row>
    <row r="8147" spans="6:9" x14ac:dyDescent="0.25">
      <c r="F8147" s="6" t="str">
        <f>IF($A8147="","",$E8147-_xlfn.MAXIFS($E$2:$E8146,$C$2:$C8146,$C8147,$A$2:$A8146,$A8147))</f>
        <v/>
      </c>
      <c r="G8147" s="6" t="str">
        <f t="shared" si="384"/>
        <v/>
      </c>
      <c r="H8147" s="6" t="str">
        <f t="shared" si="385"/>
        <v/>
      </c>
      <c r="I8147" s="3" t="str">
        <f t="shared" si="386"/>
        <v/>
      </c>
    </row>
    <row r="8148" spans="6:9" x14ac:dyDescent="0.25">
      <c r="F8148" s="6" t="str">
        <f>IF($A8148="","",$E8148-_xlfn.MAXIFS($E$2:$E8147,$C$2:$C8147,$C8148,$A$2:$A8147,$A8148))</f>
        <v/>
      </c>
      <c r="G8148" s="6" t="str">
        <f t="shared" si="384"/>
        <v/>
      </c>
      <c r="H8148" s="6" t="str">
        <f t="shared" si="385"/>
        <v/>
      </c>
      <c r="I8148" s="3" t="str">
        <f t="shared" si="386"/>
        <v/>
      </c>
    </row>
    <row r="8149" spans="6:9" x14ac:dyDescent="0.25">
      <c r="F8149" s="6" t="str">
        <f>IF($A8149="","",$E8149-_xlfn.MAXIFS($E$2:$E8148,$C$2:$C8148,$C8149,$A$2:$A8148,$A8149))</f>
        <v/>
      </c>
      <c r="G8149" s="6" t="str">
        <f t="shared" si="384"/>
        <v/>
      </c>
      <c r="H8149" s="6" t="str">
        <f t="shared" si="385"/>
        <v/>
      </c>
      <c r="I8149" s="3" t="str">
        <f t="shared" si="386"/>
        <v/>
      </c>
    </row>
    <row r="8150" spans="6:9" x14ac:dyDescent="0.25">
      <c r="F8150" s="6" t="str">
        <f>IF($A8150="","",$E8150-_xlfn.MAXIFS($E$2:$E8149,$C$2:$C8149,$C8150,$A$2:$A8149,$A8150))</f>
        <v/>
      </c>
      <c r="G8150" s="6" t="str">
        <f t="shared" si="384"/>
        <v/>
      </c>
      <c r="H8150" s="6" t="str">
        <f t="shared" si="385"/>
        <v/>
      </c>
      <c r="I8150" s="3" t="str">
        <f t="shared" si="386"/>
        <v/>
      </c>
    </row>
    <row r="8151" spans="6:9" x14ac:dyDescent="0.25">
      <c r="F8151" s="6" t="str">
        <f>IF($A8151="","",$E8151-_xlfn.MAXIFS($E$2:$E8150,$C$2:$C8150,$C8151,$A$2:$A8150,$A8151))</f>
        <v/>
      </c>
      <c r="G8151" s="6" t="str">
        <f t="shared" si="384"/>
        <v/>
      </c>
      <c r="H8151" s="6" t="str">
        <f t="shared" si="385"/>
        <v/>
      </c>
      <c r="I8151" s="3" t="str">
        <f t="shared" si="386"/>
        <v/>
      </c>
    </row>
    <row r="8152" spans="6:9" x14ac:dyDescent="0.25">
      <c r="F8152" s="6" t="str">
        <f>IF($A8152="","",$E8152-_xlfn.MAXIFS($E$2:$E8151,$C$2:$C8151,$C8152,$A$2:$A8151,$A8152))</f>
        <v/>
      </c>
      <c r="G8152" s="6" t="str">
        <f t="shared" si="384"/>
        <v/>
      </c>
      <c r="H8152" s="6" t="str">
        <f t="shared" si="385"/>
        <v/>
      </c>
      <c r="I8152" s="3" t="str">
        <f t="shared" si="386"/>
        <v/>
      </c>
    </row>
    <row r="8153" spans="6:9" x14ac:dyDescent="0.25">
      <c r="F8153" s="6" t="str">
        <f>IF($A8153="","",$E8153-_xlfn.MAXIFS($E$2:$E8152,$C$2:$C8152,$C8153,$A$2:$A8152,$A8153))</f>
        <v/>
      </c>
      <c r="G8153" s="6" t="str">
        <f t="shared" si="384"/>
        <v/>
      </c>
      <c r="H8153" s="6" t="str">
        <f t="shared" si="385"/>
        <v/>
      </c>
      <c r="I8153" s="3" t="str">
        <f t="shared" si="386"/>
        <v/>
      </c>
    </row>
    <row r="8154" spans="6:9" x14ac:dyDescent="0.25">
      <c r="F8154" s="6" t="str">
        <f>IF($A8154="","",$E8154-_xlfn.MAXIFS($E$2:$E8153,$C$2:$C8153,$C8154,$A$2:$A8153,$A8154))</f>
        <v/>
      </c>
      <c r="G8154" s="6" t="str">
        <f t="shared" si="384"/>
        <v/>
      </c>
      <c r="H8154" s="6" t="str">
        <f t="shared" si="385"/>
        <v/>
      </c>
      <c r="I8154" s="3" t="str">
        <f t="shared" si="386"/>
        <v/>
      </c>
    </row>
    <row r="8155" spans="6:9" x14ac:dyDescent="0.25">
      <c r="F8155" s="6" t="str">
        <f>IF($A8155="","",$E8155-_xlfn.MAXIFS($E$2:$E8154,$C$2:$C8154,$C8155,$A$2:$A8154,$A8155))</f>
        <v/>
      </c>
      <c r="G8155" s="6" t="str">
        <f t="shared" si="384"/>
        <v/>
      </c>
      <c r="H8155" s="6" t="str">
        <f t="shared" si="385"/>
        <v/>
      </c>
      <c r="I8155" s="3" t="str">
        <f t="shared" si="386"/>
        <v/>
      </c>
    </row>
    <row r="8156" spans="6:9" x14ac:dyDescent="0.25">
      <c r="F8156" s="6" t="str">
        <f>IF($A8156="","",$E8156-_xlfn.MAXIFS($E$2:$E8155,$C$2:$C8155,$C8156,$A$2:$A8155,$A8156))</f>
        <v/>
      </c>
      <c r="G8156" s="6" t="str">
        <f t="shared" si="384"/>
        <v/>
      </c>
      <c r="H8156" s="6" t="str">
        <f t="shared" si="385"/>
        <v/>
      </c>
      <c r="I8156" s="3" t="str">
        <f t="shared" si="386"/>
        <v/>
      </c>
    </row>
    <row r="8157" spans="6:9" x14ac:dyDescent="0.25">
      <c r="F8157" s="6" t="str">
        <f>IF($A8157="","",$E8157-_xlfn.MAXIFS($E$2:$E8156,$C$2:$C8156,$C8157,$A$2:$A8156,$A8157))</f>
        <v/>
      </c>
      <c r="G8157" s="6" t="str">
        <f t="shared" si="384"/>
        <v/>
      </c>
      <c r="H8157" s="6" t="str">
        <f t="shared" si="385"/>
        <v/>
      </c>
      <c r="I8157" s="3" t="str">
        <f t="shared" si="386"/>
        <v/>
      </c>
    </row>
    <row r="8158" spans="6:9" x14ac:dyDescent="0.25">
      <c r="F8158" s="6" t="str">
        <f>IF($A8158="","",$E8158-_xlfn.MAXIFS($E$2:$E8157,$C$2:$C8157,$C8158,$A$2:$A8157,$A8158))</f>
        <v/>
      </c>
      <c r="G8158" s="6" t="str">
        <f t="shared" si="384"/>
        <v/>
      </c>
      <c r="H8158" s="6" t="str">
        <f t="shared" si="385"/>
        <v/>
      </c>
      <c r="I8158" s="3" t="str">
        <f t="shared" si="386"/>
        <v/>
      </c>
    </row>
    <row r="8159" spans="6:9" x14ac:dyDescent="0.25">
      <c r="F8159" s="6" t="str">
        <f>IF($A8159="","",$E8159-_xlfn.MAXIFS($E$2:$E8158,$C$2:$C8158,$C8159,$A$2:$A8158,$A8159))</f>
        <v/>
      </c>
      <c r="G8159" s="6" t="str">
        <f t="shared" si="384"/>
        <v/>
      </c>
      <c r="H8159" s="6" t="str">
        <f t="shared" si="385"/>
        <v/>
      </c>
      <c r="I8159" s="3" t="str">
        <f t="shared" si="386"/>
        <v/>
      </c>
    </row>
    <row r="8160" spans="6:9" x14ac:dyDescent="0.25">
      <c r="F8160" s="6" t="str">
        <f>IF($A8160="","",$E8160-_xlfn.MAXIFS($E$2:$E8159,$C$2:$C8159,$C8160,$A$2:$A8159,$A8160))</f>
        <v/>
      </c>
      <c r="G8160" s="6" t="str">
        <f t="shared" si="384"/>
        <v/>
      </c>
      <c r="H8160" s="6" t="str">
        <f t="shared" si="385"/>
        <v/>
      </c>
      <c r="I8160" s="3" t="str">
        <f t="shared" si="386"/>
        <v/>
      </c>
    </row>
    <row r="8161" spans="6:9" x14ac:dyDescent="0.25">
      <c r="F8161" s="6" t="str">
        <f>IF($A8161="","",$E8161-_xlfn.MAXIFS($E$2:$E8160,$C$2:$C8160,$C8161,$A$2:$A8160,$A8161))</f>
        <v/>
      </c>
      <c r="G8161" s="6" t="str">
        <f t="shared" si="384"/>
        <v/>
      </c>
      <c r="H8161" s="6" t="str">
        <f t="shared" si="385"/>
        <v/>
      </c>
      <c r="I8161" s="3" t="str">
        <f t="shared" si="386"/>
        <v/>
      </c>
    </row>
    <row r="8162" spans="6:9" x14ac:dyDescent="0.25">
      <c r="F8162" s="6" t="str">
        <f>IF($A8162="","",$E8162-_xlfn.MAXIFS($E$2:$E8161,$C$2:$C8161,$C8162,$A$2:$A8161,$A8162))</f>
        <v/>
      </c>
      <c r="G8162" s="6" t="str">
        <f t="shared" si="384"/>
        <v/>
      </c>
      <c r="H8162" s="6" t="str">
        <f t="shared" si="385"/>
        <v/>
      </c>
      <c r="I8162" s="3" t="str">
        <f t="shared" si="386"/>
        <v/>
      </c>
    </row>
    <row r="8163" spans="6:9" x14ac:dyDescent="0.25">
      <c r="F8163" s="6" t="str">
        <f>IF($A8163="","",$E8163-_xlfn.MAXIFS($E$2:$E8162,$C$2:$C8162,$C8163,$A$2:$A8162,$A8163))</f>
        <v/>
      </c>
      <c r="G8163" s="6" t="str">
        <f t="shared" si="384"/>
        <v/>
      </c>
      <c r="H8163" s="6" t="str">
        <f t="shared" si="385"/>
        <v/>
      </c>
      <c r="I8163" s="3" t="str">
        <f t="shared" si="386"/>
        <v/>
      </c>
    </row>
    <row r="8164" spans="6:9" x14ac:dyDescent="0.25">
      <c r="F8164" s="6" t="str">
        <f>IF($A8164="","",$E8164-_xlfn.MAXIFS($E$2:$E8163,$C$2:$C8163,$C8164,$A$2:$A8163,$A8164))</f>
        <v/>
      </c>
      <c r="G8164" s="6" t="str">
        <f t="shared" si="384"/>
        <v/>
      </c>
      <c r="H8164" s="6" t="str">
        <f t="shared" si="385"/>
        <v/>
      </c>
      <c r="I8164" s="3" t="str">
        <f t="shared" si="386"/>
        <v/>
      </c>
    </row>
    <row r="8165" spans="6:9" x14ac:dyDescent="0.25">
      <c r="F8165" s="6" t="str">
        <f>IF($A8165="","",$E8165-_xlfn.MAXIFS($E$2:$E8164,$C$2:$C8164,$C8165,$A$2:$A8164,$A8165))</f>
        <v/>
      </c>
      <c r="G8165" s="6" t="str">
        <f t="shared" si="384"/>
        <v/>
      </c>
      <c r="H8165" s="6" t="str">
        <f t="shared" si="385"/>
        <v/>
      </c>
      <c r="I8165" s="3" t="str">
        <f t="shared" si="386"/>
        <v/>
      </c>
    </row>
    <row r="8166" spans="6:9" x14ac:dyDescent="0.25">
      <c r="F8166" s="6" t="str">
        <f>IF($A8166="","",$E8166-_xlfn.MAXIFS($E$2:$E8165,$C$2:$C8165,$C8166,$A$2:$A8165,$A8166))</f>
        <v/>
      </c>
      <c r="G8166" s="6" t="str">
        <f t="shared" si="384"/>
        <v/>
      </c>
      <c r="H8166" s="6" t="str">
        <f t="shared" si="385"/>
        <v/>
      </c>
      <c r="I8166" s="3" t="str">
        <f t="shared" si="386"/>
        <v/>
      </c>
    </row>
    <row r="8167" spans="6:9" x14ac:dyDescent="0.25">
      <c r="F8167" s="6" t="str">
        <f>IF($A8167="","",$E8167-_xlfn.MAXIFS($E$2:$E8166,$C$2:$C8166,$C8167,$A$2:$A8166,$A8167))</f>
        <v/>
      </c>
      <c r="G8167" s="6" t="str">
        <f t="shared" si="384"/>
        <v/>
      </c>
      <c r="H8167" s="6" t="str">
        <f t="shared" si="385"/>
        <v/>
      </c>
      <c r="I8167" s="3" t="str">
        <f t="shared" si="386"/>
        <v/>
      </c>
    </row>
    <row r="8168" spans="6:9" x14ac:dyDescent="0.25">
      <c r="F8168" s="6" t="str">
        <f>IF($A8168="","",$E8168-_xlfn.MAXIFS($E$2:$E8167,$C$2:$C8167,$C8168,$A$2:$A8167,$A8168))</f>
        <v/>
      </c>
      <c r="G8168" s="6" t="str">
        <f t="shared" si="384"/>
        <v/>
      </c>
      <c r="H8168" s="6" t="str">
        <f t="shared" si="385"/>
        <v/>
      </c>
      <c r="I8168" s="3" t="str">
        <f t="shared" si="386"/>
        <v/>
      </c>
    </row>
    <row r="8169" spans="6:9" x14ac:dyDescent="0.25">
      <c r="F8169" s="6" t="str">
        <f>IF($A8169="","",$E8169-_xlfn.MAXIFS($E$2:$E8168,$C$2:$C8168,$C8169,$A$2:$A8168,$A8169))</f>
        <v/>
      </c>
      <c r="G8169" s="6" t="str">
        <f t="shared" si="384"/>
        <v/>
      </c>
      <c r="H8169" s="6" t="str">
        <f t="shared" si="385"/>
        <v/>
      </c>
      <c r="I8169" s="3" t="str">
        <f t="shared" si="386"/>
        <v/>
      </c>
    </row>
    <row r="8170" spans="6:9" x14ac:dyDescent="0.25">
      <c r="F8170" s="6" t="str">
        <f>IF($A8170="","",$E8170-_xlfn.MAXIFS($E$2:$E8169,$C$2:$C8169,$C8170,$A$2:$A8169,$A8170))</f>
        <v/>
      </c>
      <c r="G8170" s="6" t="str">
        <f t="shared" si="384"/>
        <v/>
      </c>
      <c r="H8170" s="6" t="str">
        <f t="shared" si="385"/>
        <v/>
      </c>
      <c r="I8170" s="3" t="str">
        <f t="shared" si="386"/>
        <v/>
      </c>
    </row>
    <row r="8171" spans="6:9" x14ac:dyDescent="0.25">
      <c r="F8171" s="6" t="str">
        <f>IF($A8171="","",$E8171-_xlfn.MAXIFS($E$2:$E8170,$C$2:$C8170,$C8171,$A$2:$A8170,$A8171))</f>
        <v/>
      </c>
      <c r="G8171" s="6" t="str">
        <f t="shared" si="384"/>
        <v/>
      </c>
      <c r="H8171" s="6" t="str">
        <f t="shared" si="385"/>
        <v/>
      </c>
      <c r="I8171" s="3" t="str">
        <f t="shared" si="386"/>
        <v/>
      </c>
    </row>
    <row r="8172" spans="6:9" x14ac:dyDescent="0.25">
      <c r="F8172" s="6" t="str">
        <f>IF($A8172="","",$E8172-_xlfn.MAXIFS($E$2:$E8171,$C$2:$C8171,$C8172,$A$2:$A8171,$A8172))</f>
        <v/>
      </c>
      <c r="G8172" s="6" t="str">
        <f t="shared" si="384"/>
        <v/>
      </c>
      <c r="H8172" s="6" t="str">
        <f t="shared" si="385"/>
        <v/>
      </c>
      <c r="I8172" s="3" t="str">
        <f t="shared" si="386"/>
        <v/>
      </c>
    </row>
    <row r="8173" spans="6:9" x14ac:dyDescent="0.25">
      <c r="F8173" s="6" t="str">
        <f>IF($A8173="","",$E8173-_xlfn.MAXIFS($E$2:$E8172,$C$2:$C8172,$C8173,$A$2:$A8172,$A8173))</f>
        <v/>
      </c>
      <c r="G8173" s="6" t="str">
        <f t="shared" si="384"/>
        <v/>
      </c>
      <c r="H8173" s="6" t="str">
        <f t="shared" si="385"/>
        <v/>
      </c>
      <c r="I8173" s="3" t="str">
        <f t="shared" si="386"/>
        <v/>
      </c>
    </row>
    <row r="8174" spans="6:9" x14ac:dyDescent="0.25">
      <c r="F8174" s="6" t="str">
        <f>IF($A8174="","",$E8174-_xlfn.MAXIFS($E$2:$E8173,$C$2:$C8173,$C8174,$A$2:$A8173,$A8174))</f>
        <v/>
      </c>
      <c r="G8174" s="6" t="str">
        <f t="shared" si="384"/>
        <v/>
      </c>
      <c r="H8174" s="6" t="str">
        <f t="shared" si="385"/>
        <v/>
      </c>
      <c r="I8174" s="3" t="str">
        <f t="shared" si="386"/>
        <v/>
      </c>
    </row>
    <row r="8175" spans="6:9" x14ac:dyDescent="0.25">
      <c r="F8175" s="6" t="str">
        <f>IF($A8175="","",$E8175-_xlfn.MAXIFS($E$2:$E8174,$C$2:$C8174,$C8175,$A$2:$A8174,$A8175))</f>
        <v/>
      </c>
      <c r="G8175" s="6" t="str">
        <f t="shared" si="384"/>
        <v/>
      </c>
      <c r="H8175" s="6" t="str">
        <f t="shared" si="385"/>
        <v/>
      </c>
      <c r="I8175" s="3" t="str">
        <f t="shared" si="386"/>
        <v/>
      </c>
    </row>
    <row r="8176" spans="6:9" x14ac:dyDescent="0.25">
      <c r="F8176" s="6" t="str">
        <f>IF($A8176="","",$E8176-_xlfn.MAXIFS($E$2:$E8175,$C$2:$C8175,$C8176,$A$2:$A8175,$A8176))</f>
        <v/>
      </c>
      <c r="G8176" s="6" t="str">
        <f t="shared" si="384"/>
        <v/>
      </c>
      <c r="H8176" s="6" t="str">
        <f t="shared" si="385"/>
        <v/>
      </c>
      <c r="I8176" s="3" t="str">
        <f t="shared" si="386"/>
        <v/>
      </c>
    </row>
    <row r="8177" spans="6:9" x14ac:dyDescent="0.25">
      <c r="F8177" s="6" t="str">
        <f>IF($A8177="","",$E8177-_xlfn.MAXIFS($E$2:$E8176,$C$2:$C8176,$C8177,$A$2:$A8176,$A8177))</f>
        <v/>
      </c>
      <c r="G8177" s="6" t="str">
        <f t="shared" si="384"/>
        <v/>
      </c>
      <c r="H8177" s="6" t="str">
        <f t="shared" si="385"/>
        <v/>
      </c>
      <c r="I8177" s="3" t="str">
        <f t="shared" si="386"/>
        <v/>
      </c>
    </row>
    <row r="8178" spans="6:9" x14ac:dyDescent="0.25">
      <c r="F8178" s="6" t="str">
        <f>IF($A8178="","",$E8178-_xlfn.MAXIFS($E$2:$E8177,$C$2:$C8177,$C8178,$A$2:$A8177,$A8178))</f>
        <v/>
      </c>
      <c r="G8178" s="6" t="str">
        <f t="shared" si="384"/>
        <v/>
      </c>
      <c r="H8178" s="6" t="str">
        <f t="shared" si="385"/>
        <v/>
      </c>
      <c r="I8178" s="3" t="str">
        <f t="shared" si="386"/>
        <v/>
      </c>
    </row>
    <row r="8179" spans="6:9" x14ac:dyDescent="0.25">
      <c r="F8179" s="6" t="str">
        <f>IF($A8179="","",$E8179-_xlfn.MAXIFS($E$2:$E8178,$C$2:$C8178,$C8179,$A$2:$A8178,$A8179))</f>
        <v/>
      </c>
      <c r="G8179" s="6" t="str">
        <f t="shared" si="384"/>
        <v/>
      </c>
      <c r="H8179" s="6" t="str">
        <f t="shared" si="385"/>
        <v/>
      </c>
      <c r="I8179" s="3" t="str">
        <f t="shared" si="386"/>
        <v/>
      </c>
    </row>
    <row r="8180" spans="6:9" x14ac:dyDescent="0.25">
      <c r="F8180" s="6" t="str">
        <f>IF($A8180="","",$E8180-_xlfn.MAXIFS($E$2:$E8179,$C$2:$C8179,$C8180,$A$2:$A8179,$A8180))</f>
        <v/>
      </c>
      <c r="G8180" s="6" t="str">
        <f t="shared" si="384"/>
        <v/>
      </c>
      <c r="H8180" s="6" t="str">
        <f t="shared" si="385"/>
        <v/>
      </c>
      <c r="I8180" s="3" t="str">
        <f t="shared" si="386"/>
        <v/>
      </c>
    </row>
    <row r="8181" spans="6:9" x14ac:dyDescent="0.25">
      <c r="F8181" s="6" t="str">
        <f>IF($A8181="","",$E8181-_xlfn.MAXIFS($E$2:$E8180,$C$2:$C8180,$C8181,$A$2:$A8180,$A8181))</f>
        <v/>
      </c>
      <c r="G8181" s="6" t="str">
        <f t="shared" si="384"/>
        <v/>
      </c>
      <c r="H8181" s="6" t="str">
        <f t="shared" si="385"/>
        <v/>
      </c>
      <c r="I8181" s="3" t="str">
        <f t="shared" si="386"/>
        <v/>
      </c>
    </row>
    <row r="8182" spans="6:9" x14ac:dyDescent="0.25">
      <c r="F8182" s="6" t="str">
        <f>IF($A8182="","",$E8182-_xlfn.MAXIFS($E$2:$E8181,$C$2:$C8181,$C8182,$A$2:$A8181,$A8182))</f>
        <v/>
      </c>
      <c r="G8182" s="6" t="str">
        <f t="shared" si="384"/>
        <v/>
      </c>
      <c r="H8182" s="6" t="str">
        <f t="shared" si="385"/>
        <v/>
      </c>
      <c r="I8182" s="3" t="str">
        <f t="shared" si="386"/>
        <v/>
      </c>
    </row>
    <row r="8183" spans="6:9" x14ac:dyDescent="0.25">
      <c r="F8183" s="6" t="str">
        <f>IF($A8183="","",$E8183-_xlfn.MAXIFS($E$2:$E8182,$C$2:$C8182,$C8183,$A$2:$A8182,$A8183))</f>
        <v/>
      </c>
      <c r="G8183" s="6" t="str">
        <f t="shared" si="384"/>
        <v/>
      </c>
      <c r="H8183" s="6" t="str">
        <f t="shared" si="385"/>
        <v/>
      </c>
      <c r="I8183" s="3" t="str">
        <f t="shared" si="386"/>
        <v/>
      </c>
    </row>
    <row r="8184" spans="6:9" x14ac:dyDescent="0.25">
      <c r="F8184" s="6" t="str">
        <f>IF($A8184="","",$E8184-_xlfn.MAXIFS($E$2:$E8183,$C$2:$C8183,$C8184,$A$2:$A8183,$A8184))</f>
        <v/>
      </c>
      <c r="G8184" s="6" t="str">
        <f t="shared" si="384"/>
        <v/>
      </c>
      <c r="H8184" s="6" t="str">
        <f t="shared" si="385"/>
        <v/>
      </c>
      <c r="I8184" s="3" t="str">
        <f t="shared" si="386"/>
        <v/>
      </c>
    </row>
    <row r="8185" spans="6:9" x14ac:dyDescent="0.25">
      <c r="F8185" s="6" t="str">
        <f>IF($A8185="","",$E8185-_xlfn.MAXIFS($E$2:$E8184,$C$2:$C8184,$C8185,$A$2:$A8184,$A8185))</f>
        <v/>
      </c>
      <c r="G8185" s="6" t="str">
        <f t="shared" si="384"/>
        <v/>
      </c>
      <c r="H8185" s="6" t="str">
        <f t="shared" si="385"/>
        <v/>
      </c>
      <c r="I8185" s="3" t="str">
        <f t="shared" si="386"/>
        <v/>
      </c>
    </row>
    <row r="8186" spans="6:9" x14ac:dyDescent="0.25">
      <c r="F8186" s="6" t="str">
        <f>IF($A8186="","",$E8186-_xlfn.MAXIFS($E$2:$E8185,$C$2:$C8185,$C8186,$A$2:$A8185,$A8186))</f>
        <v/>
      </c>
      <c r="G8186" s="6" t="str">
        <f t="shared" si="384"/>
        <v/>
      </c>
      <c r="H8186" s="6" t="str">
        <f t="shared" si="385"/>
        <v/>
      </c>
      <c r="I8186" s="3" t="str">
        <f t="shared" si="386"/>
        <v/>
      </c>
    </row>
    <row r="8187" spans="6:9" x14ac:dyDescent="0.25">
      <c r="F8187" s="6" t="str">
        <f>IF($A8187="","",$E8187-_xlfn.MAXIFS($E$2:$E8186,$C$2:$C8186,$C8187,$A$2:$A8186,$A8187))</f>
        <v/>
      </c>
      <c r="G8187" s="6" t="str">
        <f t="shared" si="384"/>
        <v/>
      </c>
      <c r="H8187" s="6" t="str">
        <f t="shared" si="385"/>
        <v/>
      </c>
      <c r="I8187" s="3" t="str">
        <f t="shared" si="386"/>
        <v/>
      </c>
    </row>
    <row r="8188" spans="6:9" x14ac:dyDescent="0.25">
      <c r="F8188" s="6" t="str">
        <f>IF($A8188="","",$E8188-_xlfn.MAXIFS($E$2:$E8187,$C$2:$C8187,$C8188,$A$2:$A8187,$A8188))</f>
        <v/>
      </c>
      <c r="G8188" s="6" t="str">
        <f t="shared" si="384"/>
        <v/>
      </c>
      <c r="H8188" s="6" t="str">
        <f t="shared" si="385"/>
        <v/>
      </c>
      <c r="I8188" s="3" t="str">
        <f t="shared" si="386"/>
        <v/>
      </c>
    </row>
    <row r="8189" spans="6:9" x14ac:dyDescent="0.25">
      <c r="F8189" s="6" t="str">
        <f>IF($A8189="","",$E8189-_xlfn.MAXIFS($E$2:$E8188,$C$2:$C8188,$C8189,$A$2:$A8188,$A8189))</f>
        <v/>
      </c>
      <c r="G8189" s="6" t="str">
        <f t="shared" si="384"/>
        <v/>
      </c>
      <c r="H8189" s="6" t="str">
        <f t="shared" si="385"/>
        <v/>
      </c>
      <c r="I8189" s="3" t="str">
        <f t="shared" si="386"/>
        <v/>
      </c>
    </row>
    <row r="8190" spans="6:9" x14ac:dyDescent="0.25">
      <c r="F8190" s="6" t="str">
        <f>IF($A8190="","",$E8190-_xlfn.MAXIFS($E$2:$E8189,$C$2:$C8189,$C8190,$A$2:$A8189,$A8190))</f>
        <v/>
      </c>
      <c r="G8190" s="6" t="str">
        <f t="shared" si="384"/>
        <v/>
      </c>
      <c r="H8190" s="6" t="str">
        <f t="shared" si="385"/>
        <v/>
      </c>
      <c r="I8190" s="3" t="str">
        <f t="shared" si="386"/>
        <v/>
      </c>
    </row>
    <row r="8191" spans="6:9" x14ac:dyDescent="0.25">
      <c r="F8191" s="6" t="str">
        <f>IF($A8191="","",$E8191-_xlfn.MAXIFS($E$2:$E8190,$C$2:$C8190,$C8191,$A$2:$A8190,$A8191))</f>
        <v/>
      </c>
      <c r="G8191" s="6" t="str">
        <f t="shared" si="384"/>
        <v/>
      </c>
      <c r="H8191" s="6" t="str">
        <f t="shared" si="385"/>
        <v/>
      </c>
      <c r="I8191" s="3" t="str">
        <f t="shared" si="386"/>
        <v/>
      </c>
    </row>
    <row r="8192" spans="6:9" x14ac:dyDescent="0.25">
      <c r="F8192" s="6" t="str">
        <f>IF($A8192="","",$E8192-_xlfn.MAXIFS($E$2:$E8191,$C$2:$C8191,$C8192,$A$2:$A8191,$A8192))</f>
        <v/>
      </c>
      <c r="G8192" s="6" t="str">
        <f t="shared" si="384"/>
        <v/>
      </c>
      <c r="H8192" s="6" t="str">
        <f t="shared" si="385"/>
        <v/>
      </c>
      <c r="I8192" s="3" t="str">
        <f t="shared" si="386"/>
        <v/>
      </c>
    </row>
    <row r="8193" spans="6:9" x14ac:dyDescent="0.25">
      <c r="F8193" s="6" t="str">
        <f>IF($A8193="","",$E8193-_xlfn.MAXIFS($E$2:$E8192,$C$2:$C8192,$C8193,$A$2:$A8192,$A8193))</f>
        <v/>
      </c>
      <c r="G8193" s="6" t="str">
        <f t="shared" si="384"/>
        <v/>
      </c>
      <c r="H8193" s="6" t="str">
        <f t="shared" si="385"/>
        <v/>
      </c>
      <c r="I8193" s="3" t="str">
        <f t="shared" si="386"/>
        <v/>
      </c>
    </row>
    <row r="8194" spans="6:9" x14ac:dyDescent="0.25">
      <c r="F8194" s="6" t="str">
        <f>IF($A8194="","",$E8194-_xlfn.MAXIFS($E$2:$E8193,$C$2:$C8193,$C8194,$A$2:$A8193,$A8194))</f>
        <v/>
      </c>
      <c r="G8194" s="6" t="str">
        <f t="shared" si="384"/>
        <v/>
      </c>
      <c r="H8194" s="6" t="str">
        <f t="shared" si="385"/>
        <v/>
      </c>
      <c r="I8194" s="3" t="str">
        <f t="shared" si="386"/>
        <v/>
      </c>
    </row>
    <row r="8195" spans="6:9" x14ac:dyDescent="0.25">
      <c r="F8195" s="6" t="str">
        <f>IF($A8195="","",$E8195-_xlfn.MAXIFS($E$2:$E8194,$C$2:$C8194,$C8195,$A$2:$A8194,$A8195))</f>
        <v/>
      </c>
      <c r="G8195" s="6" t="str">
        <f t="shared" si="384"/>
        <v/>
      </c>
      <c r="H8195" s="6" t="str">
        <f t="shared" si="385"/>
        <v/>
      </c>
      <c r="I8195" s="3" t="str">
        <f t="shared" si="386"/>
        <v/>
      </c>
    </row>
    <row r="8196" spans="6:9" x14ac:dyDescent="0.25">
      <c r="F8196" s="6" t="str">
        <f>IF($A8196="","",$E8196-_xlfn.MAXIFS($E$2:$E8195,$C$2:$C8195,$C8196,$A$2:$A8195,$A8196))</f>
        <v/>
      </c>
      <c r="G8196" s="6" t="str">
        <f t="shared" si="384"/>
        <v/>
      </c>
      <c r="H8196" s="6" t="str">
        <f t="shared" si="385"/>
        <v/>
      </c>
      <c r="I8196" s="3" t="str">
        <f t="shared" si="386"/>
        <v/>
      </c>
    </row>
    <row r="8197" spans="6:9" x14ac:dyDescent="0.25">
      <c r="F8197" s="6" t="str">
        <f>IF($A8197="","",$E8197-_xlfn.MAXIFS($E$2:$E8196,$C$2:$C8196,$C8197,$A$2:$A8196,$A8197))</f>
        <v/>
      </c>
      <c r="G8197" s="6" t="str">
        <f t="shared" si="384"/>
        <v/>
      </c>
      <c r="H8197" s="6" t="str">
        <f t="shared" si="385"/>
        <v/>
      </c>
      <c r="I8197" s="3" t="str">
        <f t="shared" si="386"/>
        <v/>
      </c>
    </row>
    <row r="8198" spans="6:9" x14ac:dyDescent="0.25">
      <c r="F8198" s="6" t="str">
        <f>IF($A8198="","",$E8198-_xlfn.MAXIFS($E$2:$E8197,$C$2:$C8197,$C8198,$A$2:$A8197,$A8198))</f>
        <v/>
      </c>
      <c r="G8198" s="6" t="str">
        <f t="shared" si="384"/>
        <v/>
      </c>
      <c r="H8198" s="6" t="str">
        <f t="shared" si="385"/>
        <v/>
      </c>
      <c r="I8198" s="3" t="str">
        <f t="shared" si="386"/>
        <v/>
      </c>
    </row>
    <row r="8199" spans="6:9" x14ac:dyDescent="0.25">
      <c r="F8199" s="6" t="str">
        <f>IF($A8199="","",$E8199-_xlfn.MAXIFS($E$2:$E8198,$C$2:$C8198,$C8199,$A$2:$A8198,$A8199))</f>
        <v/>
      </c>
      <c r="G8199" s="6" t="str">
        <f t="shared" si="384"/>
        <v/>
      </c>
      <c r="H8199" s="6" t="str">
        <f t="shared" si="385"/>
        <v/>
      </c>
      <c r="I8199" s="3" t="str">
        <f t="shared" si="386"/>
        <v/>
      </c>
    </row>
    <row r="8200" spans="6:9" x14ac:dyDescent="0.25">
      <c r="F8200" s="6" t="str">
        <f>IF($A8200="","",$E8200-_xlfn.MAXIFS($E$2:$E8199,$C$2:$C8199,$C8200,$A$2:$A8199,$A8200))</f>
        <v/>
      </c>
      <c r="G8200" s="6" t="str">
        <f t="shared" si="384"/>
        <v/>
      </c>
      <c r="H8200" s="6" t="str">
        <f t="shared" si="385"/>
        <v/>
      </c>
      <c r="I8200" s="3" t="str">
        <f t="shared" si="386"/>
        <v/>
      </c>
    </row>
    <row r="8201" spans="6:9" x14ac:dyDescent="0.25">
      <c r="F8201" s="6" t="str">
        <f>IF($A8201="","",$E8201-_xlfn.MAXIFS($E$2:$E8200,$C$2:$C8200,$C8201,$A$2:$A8200,$A8201))</f>
        <v/>
      </c>
      <c r="G8201" s="6" t="str">
        <f t="shared" ref="G8201:G8264" si="387">IF($A8201="","",HOUR($D8201))</f>
        <v/>
      </c>
      <c r="H8201" s="6" t="str">
        <f t="shared" ref="H8201:H8264" si="388">IF($A8201="","",MINUTE($D8201))</f>
        <v/>
      </c>
      <c r="I8201" s="3" t="str">
        <f t="shared" si="386"/>
        <v/>
      </c>
    </row>
    <row r="8202" spans="6:9" x14ac:dyDescent="0.25">
      <c r="F8202" s="6" t="str">
        <f>IF($A8202="","",$E8202-_xlfn.MAXIFS($E$2:$E8201,$C$2:$C8201,$C8202,$A$2:$A8201,$A8202))</f>
        <v/>
      </c>
      <c r="G8202" s="6" t="str">
        <f t="shared" si="387"/>
        <v/>
      </c>
      <c r="H8202" s="6" t="str">
        <f t="shared" si="388"/>
        <v/>
      </c>
      <c r="I8202" s="3" t="str">
        <f t="shared" ref="I8202:I8265" si="389">IF($F8202&lt;0,"ERROR","")</f>
        <v/>
      </c>
    </row>
    <row r="8203" spans="6:9" x14ac:dyDescent="0.25">
      <c r="F8203" s="6" t="str">
        <f>IF($A8203="","",$E8203-_xlfn.MAXIFS($E$2:$E8202,$C$2:$C8202,$C8203,$A$2:$A8202,$A8203))</f>
        <v/>
      </c>
      <c r="G8203" s="6" t="str">
        <f t="shared" si="387"/>
        <v/>
      </c>
      <c r="H8203" s="6" t="str">
        <f t="shared" si="388"/>
        <v/>
      </c>
      <c r="I8203" s="3" t="str">
        <f t="shared" si="389"/>
        <v/>
      </c>
    </row>
    <row r="8204" spans="6:9" x14ac:dyDescent="0.25">
      <c r="F8204" s="6" t="str">
        <f>IF($A8204="","",$E8204-_xlfn.MAXIFS($E$2:$E8203,$C$2:$C8203,$C8204,$A$2:$A8203,$A8204))</f>
        <v/>
      </c>
      <c r="G8204" s="6" t="str">
        <f t="shared" si="387"/>
        <v/>
      </c>
      <c r="H8204" s="6" t="str">
        <f t="shared" si="388"/>
        <v/>
      </c>
      <c r="I8204" s="3" t="str">
        <f t="shared" si="389"/>
        <v/>
      </c>
    </row>
    <row r="8205" spans="6:9" x14ac:dyDescent="0.25">
      <c r="F8205" s="6" t="str">
        <f>IF($A8205="","",$E8205-_xlfn.MAXIFS($E$2:$E8204,$C$2:$C8204,$C8205,$A$2:$A8204,$A8205))</f>
        <v/>
      </c>
      <c r="G8205" s="6" t="str">
        <f t="shared" si="387"/>
        <v/>
      </c>
      <c r="H8205" s="6" t="str">
        <f t="shared" si="388"/>
        <v/>
      </c>
      <c r="I8205" s="3" t="str">
        <f t="shared" si="389"/>
        <v/>
      </c>
    </row>
    <row r="8206" spans="6:9" x14ac:dyDescent="0.25">
      <c r="F8206" s="6" t="str">
        <f>IF($A8206="","",$E8206-_xlfn.MAXIFS($E$2:$E8205,$C$2:$C8205,$C8206,$A$2:$A8205,$A8206))</f>
        <v/>
      </c>
      <c r="G8206" s="6" t="str">
        <f t="shared" si="387"/>
        <v/>
      </c>
      <c r="H8206" s="6" t="str">
        <f t="shared" si="388"/>
        <v/>
      </c>
      <c r="I8206" s="3" t="str">
        <f t="shared" si="389"/>
        <v/>
      </c>
    </row>
    <row r="8207" spans="6:9" x14ac:dyDescent="0.25">
      <c r="F8207" s="6" t="str">
        <f>IF($A8207="","",$E8207-_xlfn.MAXIFS($E$2:$E8206,$C$2:$C8206,$C8207,$A$2:$A8206,$A8207))</f>
        <v/>
      </c>
      <c r="G8207" s="6" t="str">
        <f t="shared" si="387"/>
        <v/>
      </c>
      <c r="H8207" s="6" t="str">
        <f t="shared" si="388"/>
        <v/>
      </c>
      <c r="I8207" s="3" t="str">
        <f t="shared" si="389"/>
        <v/>
      </c>
    </row>
    <row r="8208" spans="6:9" x14ac:dyDescent="0.25">
      <c r="F8208" s="6" t="str">
        <f>IF($A8208="","",$E8208-_xlfn.MAXIFS($E$2:$E8207,$C$2:$C8207,$C8208,$A$2:$A8207,$A8208))</f>
        <v/>
      </c>
      <c r="G8208" s="6" t="str">
        <f t="shared" si="387"/>
        <v/>
      </c>
      <c r="H8208" s="6" t="str">
        <f t="shared" si="388"/>
        <v/>
      </c>
      <c r="I8208" s="3" t="str">
        <f t="shared" si="389"/>
        <v/>
      </c>
    </row>
    <row r="8209" spans="6:9" x14ac:dyDescent="0.25">
      <c r="F8209" s="6" t="str">
        <f>IF($A8209="","",$E8209-_xlfn.MAXIFS($E$2:$E8208,$C$2:$C8208,$C8209,$A$2:$A8208,$A8209))</f>
        <v/>
      </c>
      <c r="G8209" s="6" t="str">
        <f t="shared" si="387"/>
        <v/>
      </c>
      <c r="H8209" s="6" t="str">
        <f t="shared" si="388"/>
        <v/>
      </c>
      <c r="I8209" s="3" t="str">
        <f t="shared" si="389"/>
        <v/>
      </c>
    </row>
    <row r="8210" spans="6:9" x14ac:dyDescent="0.25">
      <c r="F8210" s="6" t="str">
        <f>IF($A8210="","",$E8210-_xlfn.MAXIFS($E$2:$E8209,$C$2:$C8209,$C8210,$A$2:$A8209,$A8210))</f>
        <v/>
      </c>
      <c r="G8210" s="6" t="str">
        <f t="shared" si="387"/>
        <v/>
      </c>
      <c r="H8210" s="6" t="str">
        <f t="shared" si="388"/>
        <v/>
      </c>
      <c r="I8210" s="3" t="str">
        <f t="shared" si="389"/>
        <v/>
      </c>
    </row>
    <row r="8211" spans="6:9" x14ac:dyDescent="0.25">
      <c r="F8211" s="6" t="str">
        <f>IF($A8211="","",$E8211-_xlfn.MAXIFS($E$2:$E8210,$C$2:$C8210,$C8211,$A$2:$A8210,$A8211))</f>
        <v/>
      </c>
      <c r="G8211" s="6" t="str">
        <f t="shared" si="387"/>
        <v/>
      </c>
      <c r="H8211" s="6" t="str">
        <f t="shared" si="388"/>
        <v/>
      </c>
      <c r="I8211" s="3" t="str">
        <f t="shared" si="389"/>
        <v/>
      </c>
    </row>
    <row r="8212" spans="6:9" x14ac:dyDescent="0.25">
      <c r="F8212" s="6" t="str">
        <f>IF($A8212="","",$E8212-_xlfn.MAXIFS($E$2:$E8211,$C$2:$C8211,$C8212,$A$2:$A8211,$A8212))</f>
        <v/>
      </c>
      <c r="G8212" s="6" t="str">
        <f t="shared" si="387"/>
        <v/>
      </c>
      <c r="H8212" s="6" t="str">
        <f t="shared" si="388"/>
        <v/>
      </c>
      <c r="I8212" s="3" t="str">
        <f t="shared" si="389"/>
        <v/>
      </c>
    </row>
    <row r="8213" spans="6:9" x14ac:dyDescent="0.25">
      <c r="F8213" s="6" t="str">
        <f>IF($A8213="","",$E8213-_xlfn.MAXIFS($E$2:$E8212,$C$2:$C8212,$C8213,$A$2:$A8212,$A8213))</f>
        <v/>
      </c>
      <c r="G8213" s="6" t="str">
        <f t="shared" si="387"/>
        <v/>
      </c>
      <c r="H8213" s="6" t="str">
        <f t="shared" si="388"/>
        <v/>
      </c>
      <c r="I8213" s="3" t="str">
        <f t="shared" si="389"/>
        <v/>
      </c>
    </row>
    <row r="8214" spans="6:9" x14ac:dyDescent="0.25">
      <c r="F8214" s="6" t="str">
        <f>IF($A8214="","",$E8214-_xlfn.MAXIFS($E$2:$E8213,$C$2:$C8213,$C8214,$A$2:$A8213,$A8214))</f>
        <v/>
      </c>
      <c r="G8214" s="6" t="str">
        <f t="shared" si="387"/>
        <v/>
      </c>
      <c r="H8214" s="6" t="str">
        <f t="shared" si="388"/>
        <v/>
      </c>
      <c r="I8214" s="3" t="str">
        <f t="shared" si="389"/>
        <v/>
      </c>
    </row>
    <row r="8215" spans="6:9" x14ac:dyDescent="0.25">
      <c r="F8215" s="6" t="str">
        <f>IF($A8215="","",$E8215-_xlfn.MAXIFS($E$2:$E8214,$C$2:$C8214,$C8215,$A$2:$A8214,$A8215))</f>
        <v/>
      </c>
      <c r="G8215" s="6" t="str">
        <f t="shared" si="387"/>
        <v/>
      </c>
      <c r="H8215" s="6" t="str">
        <f t="shared" si="388"/>
        <v/>
      </c>
      <c r="I8215" s="3" t="str">
        <f t="shared" si="389"/>
        <v/>
      </c>
    </row>
    <row r="8216" spans="6:9" x14ac:dyDescent="0.25">
      <c r="F8216" s="6" t="str">
        <f>IF($A8216="","",$E8216-_xlfn.MAXIFS($E$2:$E8215,$C$2:$C8215,$C8216,$A$2:$A8215,$A8216))</f>
        <v/>
      </c>
      <c r="G8216" s="6" t="str">
        <f t="shared" si="387"/>
        <v/>
      </c>
      <c r="H8216" s="6" t="str">
        <f t="shared" si="388"/>
        <v/>
      </c>
      <c r="I8216" s="3" t="str">
        <f t="shared" si="389"/>
        <v/>
      </c>
    </row>
    <row r="8217" spans="6:9" x14ac:dyDescent="0.25">
      <c r="F8217" s="6" t="str">
        <f>IF($A8217="","",$E8217-_xlfn.MAXIFS($E$2:$E8216,$C$2:$C8216,$C8217,$A$2:$A8216,$A8217))</f>
        <v/>
      </c>
      <c r="G8217" s="6" t="str">
        <f t="shared" si="387"/>
        <v/>
      </c>
      <c r="H8217" s="6" t="str">
        <f t="shared" si="388"/>
        <v/>
      </c>
      <c r="I8217" s="3" t="str">
        <f t="shared" si="389"/>
        <v/>
      </c>
    </row>
    <row r="8218" spans="6:9" x14ac:dyDescent="0.25">
      <c r="F8218" s="6" t="str">
        <f>IF($A8218="","",$E8218-_xlfn.MAXIFS($E$2:$E8217,$C$2:$C8217,$C8218,$A$2:$A8217,$A8218))</f>
        <v/>
      </c>
      <c r="G8218" s="6" t="str">
        <f t="shared" si="387"/>
        <v/>
      </c>
      <c r="H8218" s="6" t="str">
        <f t="shared" si="388"/>
        <v/>
      </c>
      <c r="I8218" s="3" t="str">
        <f t="shared" si="389"/>
        <v/>
      </c>
    </row>
    <row r="8219" spans="6:9" x14ac:dyDescent="0.25">
      <c r="F8219" s="6" t="str">
        <f>IF($A8219="","",$E8219-_xlfn.MAXIFS($E$2:$E8218,$C$2:$C8218,$C8219,$A$2:$A8218,$A8219))</f>
        <v/>
      </c>
      <c r="G8219" s="6" t="str">
        <f t="shared" si="387"/>
        <v/>
      </c>
      <c r="H8219" s="6" t="str">
        <f t="shared" si="388"/>
        <v/>
      </c>
      <c r="I8219" s="3" t="str">
        <f t="shared" si="389"/>
        <v/>
      </c>
    </row>
    <row r="8220" spans="6:9" x14ac:dyDescent="0.25">
      <c r="F8220" s="6" t="str">
        <f>IF($A8220="","",$E8220-_xlfn.MAXIFS($E$2:$E8219,$C$2:$C8219,$C8220,$A$2:$A8219,$A8220))</f>
        <v/>
      </c>
      <c r="G8220" s="6" t="str">
        <f t="shared" si="387"/>
        <v/>
      </c>
      <c r="H8220" s="6" t="str">
        <f t="shared" si="388"/>
        <v/>
      </c>
      <c r="I8220" s="3" t="str">
        <f t="shared" si="389"/>
        <v/>
      </c>
    </row>
    <row r="8221" spans="6:9" x14ac:dyDescent="0.25">
      <c r="F8221" s="6" t="str">
        <f>IF($A8221="","",$E8221-_xlfn.MAXIFS($E$2:$E8220,$C$2:$C8220,$C8221,$A$2:$A8220,$A8221))</f>
        <v/>
      </c>
      <c r="G8221" s="6" t="str">
        <f t="shared" si="387"/>
        <v/>
      </c>
      <c r="H8221" s="6" t="str">
        <f t="shared" si="388"/>
        <v/>
      </c>
      <c r="I8221" s="3" t="str">
        <f t="shared" si="389"/>
        <v/>
      </c>
    </row>
    <row r="8222" spans="6:9" x14ac:dyDescent="0.25">
      <c r="F8222" s="6" t="str">
        <f>IF($A8222="","",$E8222-_xlfn.MAXIFS($E$2:$E8221,$C$2:$C8221,$C8222,$A$2:$A8221,$A8222))</f>
        <v/>
      </c>
      <c r="G8222" s="6" t="str">
        <f t="shared" si="387"/>
        <v/>
      </c>
      <c r="H8222" s="6" t="str">
        <f t="shared" si="388"/>
        <v/>
      </c>
      <c r="I8222" s="3" t="str">
        <f t="shared" si="389"/>
        <v/>
      </c>
    </row>
    <row r="8223" spans="6:9" x14ac:dyDescent="0.25">
      <c r="F8223" s="6" t="str">
        <f>IF($A8223="","",$E8223-_xlfn.MAXIFS($E$2:$E8222,$C$2:$C8222,$C8223,$A$2:$A8222,$A8223))</f>
        <v/>
      </c>
      <c r="G8223" s="6" t="str">
        <f t="shared" si="387"/>
        <v/>
      </c>
      <c r="H8223" s="6" t="str">
        <f t="shared" si="388"/>
        <v/>
      </c>
      <c r="I8223" s="3" t="str">
        <f t="shared" si="389"/>
        <v/>
      </c>
    </row>
    <row r="8224" spans="6:9" x14ac:dyDescent="0.25">
      <c r="F8224" s="6" t="str">
        <f>IF($A8224="","",$E8224-_xlfn.MAXIFS($E$2:$E8223,$C$2:$C8223,$C8224,$A$2:$A8223,$A8224))</f>
        <v/>
      </c>
      <c r="G8224" s="6" t="str">
        <f t="shared" si="387"/>
        <v/>
      </c>
      <c r="H8224" s="6" t="str">
        <f t="shared" si="388"/>
        <v/>
      </c>
      <c r="I8224" s="3" t="str">
        <f t="shared" si="389"/>
        <v/>
      </c>
    </row>
    <row r="8225" spans="6:9" x14ac:dyDescent="0.25">
      <c r="F8225" s="6" t="str">
        <f>IF($A8225="","",$E8225-_xlfn.MAXIFS($E$2:$E8224,$C$2:$C8224,$C8225,$A$2:$A8224,$A8225))</f>
        <v/>
      </c>
      <c r="G8225" s="6" t="str">
        <f t="shared" si="387"/>
        <v/>
      </c>
      <c r="H8225" s="6" t="str">
        <f t="shared" si="388"/>
        <v/>
      </c>
      <c r="I8225" s="3" t="str">
        <f t="shared" si="389"/>
        <v/>
      </c>
    </row>
    <row r="8226" spans="6:9" x14ac:dyDescent="0.25">
      <c r="F8226" s="6" t="str">
        <f>IF($A8226="","",$E8226-_xlfn.MAXIFS($E$2:$E8225,$C$2:$C8225,$C8226,$A$2:$A8225,$A8226))</f>
        <v/>
      </c>
      <c r="G8226" s="6" t="str">
        <f t="shared" si="387"/>
        <v/>
      </c>
      <c r="H8226" s="6" t="str">
        <f t="shared" si="388"/>
        <v/>
      </c>
      <c r="I8226" s="3" t="str">
        <f t="shared" si="389"/>
        <v/>
      </c>
    </row>
    <row r="8227" spans="6:9" x14ac:dyDescent="0.25">
      <c r="F8227" s="6" t="str">
        <f>IF($A8227="","",$E8227-_xlfn.MAXIFS($E$2:$E8226,$C$2:$C8226,$C8227,$A$2:$A8226,$A8227))</f>
        <v/>
      </c>
      <c r="G8227" s="6" t="str">
        <f t="shared" si="387"/>
        <v/>
      </c>
      <c r="H8227" s="6" t="str">
        <f t="shared" si="388"/>
        <v/>
      </c>
      <c r="I8227" s="3" t="str">
        <f t="shared" si="389"/>
        <v/>
      </c>
    </row>
    <row r="8228" spans="6:9" x14ac:dyDescent="0.25">
      <c r="F8228" s="6" t="str">
        <f>IF($A8228="","",$E8228-_xlfn.MAXIFS($E$2:$E8227,$C$2:$C8227,$C8228,$A$2:$A8227,$A8228))</f>
        <v/>
      </c>
      <c r="G8228" s="6" t="str">
        <f t="shared" si="387"/>
        <v/>
      </c>
      <c r="H8228" s="6" t="str">
        <f t="shared" si="388"/>
        <v/>
      </c>
      <c r="I8228" s="3" t="str">
        <f t="shared" si="389"/>
        <v/>
      </c>
    </row>
    <row r="8229" spans="6:9" x14ac:dyDescent="0.25">
      <c r="F8229" s="6" t="str">
        <f>IF($A8229="","",$E8229-_xlfn.MAXIFS($E$2:$E8228,$C$2:$C8228,$C8229,$A$2:$A8228,$A8229))</f>
        <v/>
      </c>
      <c r="G8229" s="6" t="str">
        <f t="shared" si="387"/>
        <v/>
      </c>
      <c r="H8229" s="6" t="str">
        <f t="shared" si="388"/>
        <v/>
      </c>
      <c r="I8229" s="3" t="str">
        <f t="shared" si="389"/>
        <v/>
      </c>
    </row>
    <row r="8230" spans="6:9" x14ac:dyDescent="0.25">
      <c r="F8230" s="6" t="str">
        <f>IF($A8230="","",$E8230-_xlfn.MAXIFS($E$2:$E8229,$C$2:$C8229,$C8230,$A$2:$A8229,$A8230))</f>
        <v/>
      </c>
      <c r="G8230" s="6" t="str">
        <f t="shared" si="387"/>
        <v/>
      </c>
      <c r="H8230" s="6" t="str">
        <f t="shared" si="388"/>
        <v/>
      </c>
      <c r="I8230" s="3" t="str">
        <f t="shared" si="389"/>
        <v/>
      </c>
    </row>
    <row r="8231" spans="6:9" x14ac:dyDescent="0.25">
      <c r="F8231" s="6" t="str">
        <f>IF($A8231="","",$E8231-_xlfn.MAXIFS($E$2:$E8230,$C$2:$C8230,$C8231,$A$2:$A8230,$A8231))</f>
        <v/>
      </c>
      <c r="G8231" s="6" t="str">
        <f t="shared" si="387"/>
        <v/>
      </c>
      <c r="H8231" s="6" t="str">
        <f t="shared" si="388"/>
        <v/>
      </c>
      <c r="I8231" s="3" t="str">
        <f t="shared" si="389"/>
        <v/>
      </c>
    </row>
    <row r="8232" spans="6:9" x14ac:dyDescent="0.25">
      <c r="F8232" s="6" t="str">
        <f>IF($A8232="","",$E8232-_xlfn.MAXIFS($E$2:$E8231,$C$2:$C8231,$C8232,$A$2:$A8231,$A8232))</f>
        <v/>
      </c>
      <c r="G8232" s="6" t="str">
        <f t="shared" si="387"/>
        <v/>
      </c>
      <c r="H8232" s="6" t="str">
        <f t="shared" si="388"/>
        <v/>
      </c>
      <c r="I8232" s="3" t="str">
        <f t="shared" si="389"/>
        <v/>
      </c>
    </row>
    <row r="8233" spans="6:9" x14ac:dyDescent="0.25">
      <c r="F8233" s="6" t="str">
        <f>IF($A8233="","",$E8233-_xlfn.MAXIFS($E$2:$E8232,$C$2:$C8232,$C8233,$A$2:$A8232,$A8233))</f>
        <v/>
      </c>
      <c r="G8233" s="6" t="str">
        <f t="shared" si="387"/>
        <v/>
      </c>
      <c r="H8233" s="6" t="str">
        <f t="shared" si="388"/>
        <v/>
      </c>
      <c r="I8233" s="3" t="str">
        <f t="shared" si="389"/>
        <v/>
      </c>
    </row>
    <row r="8234" spans="6:9" x14ac:dyDescent="0.25">
      <c r="F8234" s="6" t="str">
        <f>IF($A8234="","",$E8234-_xlfn.MAXIFS($E$2:$E8233,$C$2:$C8233,$C8234,$A$2:$A8233,$A8234))</f>
        <v/>
      </c>
      <c r="G8234" s="6" t="str">
        <f t="shared" si="387"/>
        <v/>
      </c>
      <c r="H8234" s="6" t="str">
        <f t="shared" si="388"/>
        <v/>
      </c>
      <c r="I8234" s="3" t="str">
        <f t="shared" si="389"/>
        <v/>
      </c>
    </row>
    <row r="8235" spans="6:9" x14ac:dyDescent="0.25">
      <c r="F8235" s="6" t="str">
        <f>IF($A8235="","",$E8235-_xlfn.MAXIFS($E$2:$E8234,$C$2:$C8234,$C8235,$A$2:$A8234,$A8235))</f>
        <v/>
      </c>
      <c r="G8235" s="6" t="str">
        <f t="shared" si="387"/>
        <v/>
      </c>
      <c r="H8235" s="6" t="str">
        <f t="shared" si="388"/>
        <v/>
      </c>
      <c r="I8235" s="3" t="str">
        <f t="shared" si="389"/>
        <v/>
      </c>
    </row>
    <row r="8236" spans="6:9" x14ac:dyDescent="0.25">
      <c r="F8236" s="6" t="str">
        <f>IF($A8236="","",$E8236-_xlfn.MAXIFS($E$2:$E8235,$C$2:$C8235,$C8236,$A$2:$A8235,$A8236))</f>
        <v/>
      </c>
      <c r="G8236" s="6" t="str">
        <f t="shared" si="387"/>
        <v/>
      </c>
      <c r="H8236" s="6" t="str">
        <f t="shared" si="388"/>
        <v/>
      </c>
      <c r="I8236" s="3" t="str">
        <f t="shared" si="389"/>
        <v/>
      </c>
    </row>
    <row r="8237" spans="6:9" x14ac:dyDescent="0.25">
      <c r="F8237" s="6" t="str">
        <f>IF($A8237="","",$E8237-_xlfn.MAXIFS($E$2:$E8236,$C$2:$C8236,$C8237,$A$2:$A8236,$A8237))</f>
        <v/>
      </c>
      <c r="G8237" s="6" t="str">
        <f t="shared" si="387"/>
        <v/>
      </c>
      <c r="H8237" s="6" t="str">
        <f t="shared" si="388"/>
        <v/>
      </c>
      <c r="I8237" s="3" t="str">
        <f t="shared" si="389"/>
        <v/>
      </c>
    </row>
    <row r="8238" spans="6:9" x14ac:dyDescent="0.25">
      <c r="F8238" s="6" t="str">
        <f>IF($A8238="","",$E8238-_xlfn.MAXIFS($E$2:$E8237,$C$2:$C8237,$C8238,$A$2:$A8237,$A8238))</f>
        <v/>
      </c>
      <c r="G8238" s="6" t="str">
        <f t="shared" si="387"/>
        <v/>
      </c>
      <c r="H8238" s="6" t="str">
        <f t="shared" si="388"/>
        <v/>
      </c>
      <c r="I8238" s="3" t="str">
        <f t="shared" si="389"/>
        <v/>
      </c>
    </row>
    <row r="8239" spans="6:9" x14ac:dyDescent="0.25">
      <c r="F8239" s="6" t="str">
        <f>IF($A8239="","",$E8239-_xlfn.MAXIFS($E$2:$E8238,$C$2:$C8238,$C8239,$A$2:$A8238,$A8239))</f>
        <v/>
      </c>
      <c r="G8239" s="6" t="str">
        <f t="shared" si="387"/>
        <v/>
      </c>
      <c r="H8239" s="6" t="str">
        <f t="shared" si="388"/>
        <v/>
      </c>
      <c r="I8239" s="3" t="str">
        <f t="shared" si="389"/>
        <v/>
      </c>
    </row>
    <row r="8240" spans="6:9" x14ac:dyDescent="0.25">
      <c r="F8240" s="6" t="str">
        <f>IF($A8240="","",$E8240-_xlfn.MAXIFS($E$2:$E8239,$C$2:$C8239,$C8240,$A$2:$A8239,$A8240))</f>
        <v/>
      </c>
      <c r="G8240" s="6" t="str">
        <f t="shared" si="387"/>
        <v/>
      </c>
      <c r="H8240" s="6" t="str">
        <f t="shared" si="388"/>
        <v/>
      </c>
      <c r="I8240" s="3" t="str">
        <f t="shared" si="389"/>
        <v/>
      </c>
    </row>
    <row r="8241" spans="6:9" x14ac:dyDescent="0.25">
      <c r="F8241" s="6" t="str">
        <f>IF($A8241="","",$E8241-_xlfn.MAXIFS($E$2:$E8240,$C$2:$C8240,$C8241,$A$2:$A8240,$A8241))</f>
        <v/>
      </c>
      <c r="G8241" s="6" t="str">
        <f t="shared" si="387"/>
        <v/>
      </c>
      <c r="H8241" s="6" t="str">
        <f t="shared" si="388"/>
        <v/>
      </c>
      <c r="I8241" s="3" t="str">
        <f t="shared" si="389"/>
        <v/>
      </c>
    </row>
    <row r="8242" spans="6:9" x14ac:dyDescent="0.25">
      <c r="F8242" s="6" t="str">
        <f>IF($A8242="","",$E8242-_xlfn.MAXIFS($E$2:$E8241,$C$2:$C8241,$C8242,$A$2:$A8241,$A8242))</f>
        <v/>
      </c>
      <c r="G8242" s="6" t="str">
        <f t="shared" si="387"/>
        <v/>
      </c>
      <c r="H8242" s="6" t="str">
        <f t="shared" si="388"/>
        <v/>
      </c>
      <c r="I8242" s="3" t="str">
        <f t="shared" si="389"/>
        <v/>
      </c>
    </row>
    <row r="8243" spans="6:9" x14ac:dyDescent="0.25">
      <c r="F8243" s="6" t="str">
        <f>IF($A8243="","",$E8243-_xlfn.MAXIFS($E$2:$E8242,$C$2:$C8242,$C8243,$A$2:$A8242,$A8243))</f>
        <v/>
      </c>
      <c r="G8243" s="6" t="str">
        <f t="shared" si="387"/>
        <v/>
      </c>
      <c r="H8243" s="6" t="str">
        <f t="shared" si="388"/>
        <v/>
      </c>
      <c r="I8243" s="3" t="str">
        <f t="shared" si="389"/>
        <v/>
      </c>
    </row>
    <row r="8244" spans="6:9" x14ac:dyDescent="0.25">
      <c r="F8244" s="6" t="str">
        <f>IF($A8244="","",$E8244-_xlfn.MAXIFS($E$2:$E8243,$C$2:$C8243,$C8244,$A$2:$A8243,$A8244))</f>
        <v/>
      </c>
      <c r="G8244" s="6" t="str">
        <f t="shared" si="387"/>
        <v/>
      </c>
      <c r="H8244" s="6" t="str">
        <f t="shared" si="388"/>
        <v/>
      </c>
      <c r="I8244" s="3" t="str">
        <f t="shared" si="389"/>
        <v/>
      </c>
    </row>
    <row r="8245" spans="6:9" x14ac:dyDescent="0.25">
      <c r="F8245" s="6" t="str">
        <f>IF($A8245="","",$E8245-_xlfn.MAXIFS($E$2:$E8244,$C$2:$C8244,$C8245,$A$2:$A8244,$A8245))</f>
        <v/>
      </c>
      <c r="G8245" s="6" t="str">
        <f t="shared" si="387"/>
        <v/>
      </c>
      <c r="H8245" s="6" t="str">
        <f t="shared" si="388"/>
        <v/>
      </c>
      <c r="I8245" s="3" t="str">
        <f t="shared" si="389"/>
        <v/>
      </c>
    </row>
    <row r="8246" spans="6:9" x14ac:dyDescent="0.25">
      <c r="F8246" s="6" t="str">
        <f>IF($A8246="","",$E8246-_xlfn.MAXIFS($E$2:$E8245,$C$2:$C8245,$C8246,$A$2:$A8245,$A8246))</f>
        <v/>
      </c>
      <c r="G8246" s="6" t="str">
        <f t="shared" si="387"/>
        <v/>
      </c>
      <c r="H8246" s="6" t="str">
        <f t="shared" si="388"/>
        <v/>
      </c>
      <c r="I8246" s="3" t="str">
        <f t="shared" si="389"/>
        <v/>
      </c>
    </row>
    <row r="8247" spans="6:9" x14ac:dyDescent="0.25">
      <c r="F8247" s="6" t="str">
        <f>IF($A8247="","",$E8247-_xlfn.MAXIFS($E$2:$E8246,$C$2:$C8246,$C8247,$A$2:$A8246,$A8247))</f>
        <v/>
      </c>
      <c r="G8247" s="6" t="str">
        <f t="shared" si="387"/>
        <v/>
      </c>
      <c r="H8247" s="6" t="str">
        <f t="shared" si="388"/>
        <v/>
      </c>
      <c r="I8247" s="3" t="str">
        <f t="shared" si="389"/>
        <v/>
      </c>
    </row>
    <row r="8248" spans="6:9" x14ac:dyDescent="0.25">
      <c r="F8248" s="6" t="str">
        <f>IF($A8248="","",$E8248-_xlfn.MAXIFS($E$2:$E8247,$C$2:$C8247,$C8248,$A$2:$A8247,$A8248))</f>
        <v/>
      </c>
      <c r="G8248" s="6" t="str">
        <f t="shared" si="387"/>
        <v/>
      </c>
      <c r="H8248" s="6" t="str">
        <f t="shared" si="388"/>
        <v/>
      </c>
      <c r="I8248" s="3" t="str">
        <f t="shared" si="389"/>
        <v/>
      </c>
    </row>
    <row r="8249" spans="6:9" x14ac:dyDescent="0.25">
      <c r="F8249" s="6" t="str">
        <f>IF($A8249="","",$E8249-_xlfn.MAXIFS($E$2:$E8248,$C$2:$C8248,$C8249,$A$2:$A8248,$A8249))</f>
        <v/>
      </c>
      <c r="G8249" s="6" t="str">
        <f t="shared" si="387"/>
        <v/>
      </c>
      <c r="H8249" s="6" t="str">
        <f t="shared" si="388"/>
        <v/>
      </c>
      <c r="I8249" s="3" t="str">
        <f t="shared" si="389"/>
        <v/>
      </c>
    </row>
    <row r="8250" spans="6:9" x14ac:dyDescent="0.25">
      <c r="F8250" s="6" t="str">
        <f>IF($A8250="","",$E8250-_xlfn.MAXIFS($E$2:$E8249,$C$2:$C8249,$C8250,$A$2:$A8249,$A8250))</f>
        <v/>
      </c>
      <c r="G8250" s="6" t="str">
        <f t="shared" si="387"/>
        <v/>
      </c>
      <c r="H8250" s="6" t="str">
        <f t="shared" si="388"/>
        <v/>
      </c>
      <c r="I8250" s="3" t="str">
        <f t="shared" si="389"/>
        <v/>
      </c>
    </row>
    <row r="8251" spans="6:9" x14ac:dyDescent="0.25">
      <c r="F8251" s="6" t="str">
        <f>IF($A8251="","",$E8251-_xlfn.MAXIFS($E$2:$E8250,$C$2:$C8250,$C8251,$A$2:$A8250,$A8251))</f>
        <v/>
      </c>
      <c r="G8251" s="6" t="str">
        <f t="shared" si="387"/>
        <v/>
      </c>
      <c r="H8251" s="6" t="str">
        <f t="shared" si="388"/>
        <v/>
      </c>
      <c r="I8251" s="3" t="str">
        <f t="shared" si="389"/>
        <v/>
      </c>
    </row>
    <row r="8252" spans="6:9" x14ac:dyDescent="0.25">
      <c r="F8252" s="6" t="str">
        <f>IF($A8252="","",$E8252-_xlfn.MAXIFS($E$2:$E8251,$C$2:$C8251,$C8252,$A$2:$A8251,$A8252))</f>
        <v/>
      </c>
      <c r="G8252" s="6" t="str">
        <f t="shared" si="387"/>
        <v/>
      </c>
      <c r="H8252" s="6" t="str">
        <f t="shared" si="388"/>
        <v/>
      </c>
      <c r="I8252" s="3" t="str">
        <f t="shared" si="389"/>
        <v/>
      </c>
    </row>
    <row r="8253" spans="6:9" x14ac:dyDescent="0.25">
      <c r="F8253" s="6" t="str">
        <f>IF($A8253="","",$E8253-_xlfn.MAXIFS($E$2:$E8252,$C$2:$C8252,$C8253,$A$2:$A8252,$A8253))</f>
        <v/>
      </c>
      <c r="G8253" s="6" t="str">
        <f t="shared" si="387"/>
        <v/>
      </c>
      <c r="H8253" s="6" t="str">
        <f t="shared" si="388"/>
        <v/>
      </c>
      <c r="I8253" s="3" t="str">
        <f t="shared" si="389"/>
        <v/>
      </c>
    </row>
    <row r="8254" spans="6:9" x14ac:dyDescent="0.25">
      <c r="F8254" s="6" t="str">
        <f>IF($A8254="","",$E8254-_xlfn.MAXIFS($E$2:$E8253,$C$2:$C8253,$C8254,$A$2:$A8253,$A8254))</f>
        <v/>
      </c>
      <c r="G8254" s="6" t="str">
        <f t="shared" si="387"/>
        <v/>
      </c>
      <c r="H8254" s="6" t="str">
        <f t="shared" si="388"/>
        <v/>
      </c>
      <c r="I8254" s="3" t="str">
        <f t="shared" si="389"/>
        <v/>
      </c>
    </row>
    <row r="8255" spans="6:9" x14ac:dyDescent="0.25">
      <c r="F8255" s="6" t="str">
        <f>IF($A8255="","",$E8255-_xlfn.MAXIFS($E$2:$E8254,$C$2:$C8254,$C8255,$A$2:$A8254,$A8255))</f>
        <v/>
      </c>
      <c r="G8255" s="6" t="str">
        <f t="shared" si="387"/>
        <v/>
      </c>
      <c r="H8255" s="6" t="str">
        <f t="shared" si="388"/>
        <v/>
      </c>
      <c r="I8255" s="3" t="str">
        <f t="shared" si="389"/>
        <v/>
      </c>
    </row>
    <row r="8256" spans="6:9" x14ac:dyDescent="0.25">
      <c r="F8256" s="6" t="str">
        <f>IF($A8256="","",$E8256-_xlfn.MAXIFS($E$2:$E8255,$C$2:$C8255,$C8256,$A$2:$A8255,$A8256))</f>
        <v/>
      </c>
      <c r="G8256" s="6" t="str">
        <f t="shared" si="387"/>
        <v/>
      </c>
      <c r="H8256" s="6" t="str">
        <f t="shared" si="388"/>
        <v/>
      </c>
      <c r="I8256" s="3" t="str">
        <f t="shared" si="389"/>
        <v/>
      </c>
    </row>
    <row r="8257" spans="6:9" x14ac:dyDescent="0.25">
      <c r="F8257" s="6" t="str">
        <f>IF($A8257="","",$E8257-_xlfn.MAXIFS($E$2:$E8256,$C$2:$C8256,$C8257,$A$2:$A8256,$A8257))</f>
        <v/>
      </c>
      <c r="G8257" s="6" t="str">
        <f t="shared" si="387"/>
        <v/>
      </c>
      <c r="H8257" s="6" t="str">
        <f t="shared" si="388"/>
        <v/>
      </c>
      <c r="I8257" s="3" t="str">
        <f t="shared" si="389"/>
        <v/>
      </c>
    </row>
    <row r="8258" spans="6:9" x14ac:dyDescent="0.25">
      <c r="F8258" s="6" t="str">
        <f>IF($A8258="","",$E8258-_xlfn.MAXIFS($E$2:$E8257,$C$2:$C8257,$C8258,$A$2:$A8257,$A8258))</f>
        <v/>
      </c>
      <c r="G8258" s="6" t="str">
        <f t="shared" si="387"/>
        <v/>
      </c>
      <c r="H8258" s="6" t="str">
        <f t="shared" si="388"/>
        <v/>
      </c>
      <c r="I8258" s="3" t="str">
        <f t="shared" si="389"/>
        <v/>
      </c>
    </row>
    <row r="8259" spans="6:9" x14ac:dyDescent="0.25">
      <c r="F8259" s="6" t="str">
        <f>IF($A8259="","",$E8259-_xlfn.MAXIFS($E$2:$E8258,$C$2:$C8258,$C8259,$A$2:$A8258,$A8259))</f>
        <v/>
      </c>
      <c r="G8259" s="6" t="str">
        <f t="shared" si="387"/>
        <v/>
      </c>
      <c r="H8259" s="6" t="str">
        <f t="shared" si="388"/>
        <v/>
      </c>
      <c r="I8259" s="3" t="str">
        <f t="shared" si="389"/>
        <v/>
      </c>
    </row>
    <row r="8260" spans="6:9" x14ac:dyDescent="0.25">
      <c r="F8260" s="6" t="str">
        <f>IF($A8260="","",$E8260-_xlfn.MAXIFS($E$2:$E8259,$C$2:$C8259,$C8260,$A$2:$A8259,$A8260))</f>
        <v/>
      </c>
      <c r="G8260" s="6" t="str">
        <f t="shared" si="387"/>
        <v/>
      </c>
      <c r="H8260" s="6" t="str">
        <f t="shared" si="388"/>
        <v/>
      </c>
      <c r="I8260" s="3" t="str">
        <f t="shared" si="389"/>
        <v/>
      </c>
    </row>
    <row r="8261" spans="6:9" x14ac:dyDescent="0.25">
      <c r="F8261" s="6" t="str">
        <f>IF($A8261="","",$E8261-_xlfn.MAXIFS($E$2:$E8260,$C$2:$C8260,$C8261,$A$2:$A8260,$A8261))</f>
        <v/>
      </c>
      <c r="G8261" s="6" t="str">
        <f t="shared" si="387"/>
        <v/>
      </c>
      <c r="H8261" s="6" t="str">
        <f t="shared" si="388"/>
        <v/>
      </c>
      <c r="I8261" s="3" t="str">
        <f t="shared" si="389"/>
        <v/>
      </c>
    </row>
    <row r="8262" spans="6:9" x14ac:dyDescent="0.25">
      <c r="F8262" s="6" t="str">
        <f>IF($A8262="","",$E8262-_xlfn.MAXIFS($E$2:$E8261,$C$2:$C8261,$C8262,$A$2:$A8261,$A8262))</f>
        <v/>
      </c>
      <c r="G8262" s="6" t="str">
        <f t="shared" si="387"/>
        <v/>
      </c>
      <c r="H8262" s="6" t="str">
        <f t="shared" si="388"/>
        <v/>
      </c>
      <c r="I8262" s="3" t="str">
        <f t="shared" si="389"/>
        <v/>
      </c>
    </row>
    <row r="8263" spans="6:9" x14ac:dyDescent="0.25">
      <c r="F8263" s="6" t="str">
        <f>IF($A8263="","",$E8263-_xlfn.MAXIFS($E$2:$E8262,$C$2:$C8262,$C8263,$A$2:$A8262,$A8263))</f>
        <v/>
      </c>
      <c r="G8263" s="6" t="str">
        <f t="shared" si="387"/>
        <v/>
      </c>
      <c r="H8263" s="6" t="str">
        <f t="shared" si="388"/>
        <v/>
      </c>
      <c r="I8263" s="3" t="str">
        <f t="shared" si="389"/>
        <v/>
      </c>
    </row>
    <row r="8264" spans="6:9" x14ac:dyDescent="0.25">
      <c r="F8264" s="6" t="str">
        <f>IF($A8264="","",$E8264-_xlfn.MAXIFS($E$2:$E8263,$C$2:$C8263,$C8264,$A$2:$A8263,$A8264))</f>
        <v/>
      </c>
      <c r="G8264" s="6" t="str">
        <f t="shared" si="387"/>
        <v/>
      </c>
      <c r="H8264" s="6" t="str">
        <f t="shared" si="388"/>
        <v/>
      </c>
      <c r="I8264" s="3" t="str">
        <f t="shared" si="389"/>
        <v/>
      </c>
    </row>
    <row r="8265" spans="6:9" x14ac:dyDescent="0.25">
      <c r="F8265" s="6" t="str">
        <f>IF($A8265="","",$E8265-_xlfn.MAXIFS($E$2:$E8264,$C$2:$C8264,$C8265,$A$2:$A8264,$A8265))</f>
        <v/>
      </c>
      <c r="G8265" s="6" t="str">
        <f t="shared" ref="G8265:G8328" si="390">IF($A8265="","",HOUR($D8265))</f>
        <v/>
      </c>
      <c r="H8265" s="6" t="str">
        <f t="shared" ref="H8265:H8328" si="391">IF($A8265="","",MINUTE($D8265))</f>
        <v/>
      </c>
      <c r="I8265" s="3" t="str">
        <f t="shared" si="389"/>
        <v/>
      </c>
    </row>
    <row r="8266" spans="6:9" x14ac:dyDescent="0.25">
      <c r="F8266" s="6" t="str">
        <f>IF($A8266="","",$E8266-_xlfn.MAXIFS($E$2:$E8265,$C$2:$C8265,$C8266,$A$2:$A8265,$A8266))</f>
        <v/>
      </c>
      <c r="G8266" s="6" t="str">
        <f t="shared" si="390"/>
        <v/>
      </c>
      <c r="H8266" s="6" t="str">
        <f t="shared" si="391"/>
        <v/>
      </c>
      <c r="I8266" s="3" t="str">
        <f t="shared" ref="I8266:I8329" si="392">IF($F8266&lt;0,"ERROR","")</f>
        <v/>
      </c>
    </row>
    <row r="8267" spans="6:9" x14ac:dyDescent="0.25">
      <c r="F8267" s="6" t="str">
        <f>IF($A8267="","",$E8267-_xlfn.MAXIFS($E$2:$E8266,$C$2:$C8266,$C8267,$A$2:$A8266,$A8267))</f>
        <v/>
      </c>
      <c r="G8267" s="6" t="str">
        <f t="shared" si="390"/>
        <v/>
      </c>
      <c r="H8267" s="6" t="str">
        <f t="shared" si="391"/>
        <v/>
      </c>
      <c r="I8267" s="3" t="str">
        <f t="shared" si="392"/>
        <v/>
      </c>
    </row>
    <row r="8268" spans="6:9" x14ac:dyDescent="0.25">
      <c r="F8268" s="6" t="str">
        <f>IF($A8268="","",$E8268-_xlfn.MAXIFS($E$2:$E8267,$C$2:$C8267,$C8268,$A$2:$A8267,$A8268))</f>
        <v/>
      </c>
      <c r="G8268" s="6" t="str">
        <f t="shared" si="390"/>
        <v/>
      </c>
      <c r="H8268" s="6" t="str">
        <f t="shared" si="391"/>
        <v/>
      </c>
      <c r="I8268" s="3" t="str">
        <f t="shared" si="392"/>
        <v/>
      </c>
    </row>
    <row r="8269" spans="6:9" x14ac:dyDescent="0.25">
      <c r="F8269" s="6" t="str">
        <f>IF($A8269="","",$E8269-_xlfn.MAXIFS($E$2:$E8268,$C$2:$C8268,$C8269,$A$2:$A8268,$A8269))</f>
        <v/>
      </c>
      <c r="G8269" s="6" t="str">
        <f t="shared" si="390"/>
        <v/>
      </c>
      <c r="H8269" s="6" t="str">
        <f t="shared" si="391"/>
        <v/>
      </c>
      <c r="I8269" s="3" t="str">
        <f t="shared" si="392"/>
        <v/>
      </c>
    </row>
    <row r="8270" spans="6:9" x14ac:dyDescent="0.25">
      <c r="F8270" s="6" t="str">
        <f>IF($A8270="","",$E8270-_xlfn.MAXIFS($E$2:$E8269,$C$2:$C8269,$C8270,$A$2:$A8269,$A8270))</f>
        <v/>
      </c>
      <c r="G8270" s="6" t="str">
        <f t="shared" si="390"/>
        <v/>
      </c>
      <c r="H8270" s="6" t="str">
        <f t="shared" si="391"/>
        <v/>
      </c>
      <c r="I8270" s="3" t="str">
        <f t="shared" si="392"/>
        <v/>
      </c>
    </row>
    <row r="8271" spans="6:9" x14ac:dyDescent="0.25">
      <c r="F8271" s="6" t="str">
        <f>IF($A8271="","",$E8271-_xlfn.MAXIFS($E$2:$E8270,$C$2:$C8270,$C8271,$A$2:$A8270,$A8271))</f>
        <v/>
      </c>
      <c r="G8271" s="6" t="str">
        <f t="shared" si="390"/>
        <v/>
      </c>
      <c r="H8271" s="6" t="str">
        <f t="shared" si="391"/>
        <v/>
      </c>
      <c r="I8271" s="3" t="str">
        <f t="shared" si="392"/>
        <v/>
      </c>
    </row>
    <row r="8272" spans="6:9" x14ac:dyDescent="0.25">
      <c r="F8272" s="6" t="str">
        <f>IF($A8272="","",$E8272-_xlfn.MAXIFS($E$2:$E8271,$C$2:$C8271,$C8272,$A$2:$A8271,$A8272))</f>
        <v/>
      </c>
      <c r="G8272" s="6" t="str">
        <f t="shared" si="390"/>
        <v/>
      </c>
      <c r="H8272" s="6" t="str">
        <f t="shared" si="391"/>
        <v/>
      </c>
      <c r="I8272" s="3" t="str">
        <f t="shared" si="392"/>
        <v/>
      </c>
    </row>
    <row r="8273" spans="6:9" x14ac:dyDescent="0.25">
      <c r="F8273" s="6" t="str">
        <f>IF($A8273="","",$E8273-_xlfn.MAXIFS($E$2:$E8272,$C$2:$C8272,$C8273,$A$2:$A8272,$A8273))</f>
        <v/>
      </c>
      <c r="G8273" s="6" t="str">
        <f t="shared" si="390"/>
        <v/>
      </c>
      <c r="H8273" s="6" t="str">
        <f t="shared" si="391"/>
        <v/>
      </c>
      <c r="I8273" s="3" t="str">
        <f t="shared" si="392"/>
        <v/>
      </c>
    </row>
    <row r="8274" spans="6:9" x14ac:dyDescent="0.25">
      <c r="F8274" s="6" t="str">
        <f>IF($A8274="","",$E8274-_xlfn.MAXIFS($E$2:$E8273,$C$2:$C8273,$C8274,$A$2:$A8273,$A8274))</f>
        <v/>
      </c>
      <c r="G8274" s="6" t="str">
        <f t="shared" si="390"/>
        <v/>
      </c>
      <c r="H8274" s="6" t="str">
        <f t="shared" si="391"/>
        <v/>
      </c>
      <c r="I8274" s="3" t="str">
        <f t="shared" si="392"/>
        <v/>
      </c>
    </row>
    <row r="8275" spans="6:9" x14ac:dyDescent="0.25">
      <c r="F8275" s="6" t="str">
        <f>IF($A8275="","",$E8275-_xlfn.MAXIFS($E$2:$E8274,$C$2:$C8274,$C8275,$A$2:$A8274,$A8275))</f>
        <v/>
      </c>
      <c r="G8275" s="6" t="str">
        <f t="shared" si="390"/>
        <v/>
      </c>
      <c r="H8275" s="6" t="str">
        <f t="shared" si="391"/>
        <v/>
      </c>
      <c r="I8275" s="3" t="str">
        <f t="shared" si="392"/>
        <v/>
      </c>
    </row>
    <row r="8276" spans="6:9" x14ac:dyDescent="0.25">
      <c r="F8276" s="6" t="str">
        <f>IF($A8276="","",$E8276-_xlfn.MAXIFS($E$2:$E8275,$C$2:$C8275,$C8276,$A$2:$A8275,$A8276))</f>
        <v/>
      </c>
      <c r="G8276" s="6" t="str">
        <f t="shared" si="390"/>
        <v/>
      </c>
      <c r="H8276" s="6" t="str">
        <f t="shared" si="391"/>
        <v/>
      </c>
      <c r="I8276" s="3" t="str">
        <f t="shared" si="392"/>
        <v/>
      </c>
    </row>
    <row r="8277" spans="6:9" x14ac:dyDescent="0.25">
      <c r="F8277" s="6" t="str">
        <f>IF($A8277="","",$E8277-_xlfn.MAXIFS($E$2:$E8276,$C$2:$C8276,$C8277,$A$2:$A8276,$A8277))</f>
        <v/>
      </c>
      <c r="G8277" s="6" t="str">
        <f t="shared" si="390"/>
        <v/>
      </c>
      <c r="H8277" s="6" t="str">
        <f t="shared" si="391"/>
        <v/>
      </c>
      <c r="I8277" s="3" t="str">
        <f t="shared" si="392"/>
        <v/>
      </c>
    </row>
    <row r="8278" spans="6:9" x14ac:dyDescent="0.25">
      <c r="F8278" s="6" t="str">
        <f>IF($A8278="","",$E8278-_xlfn.MAXIFS($E$2:$E8277,$C$2:$C8277,$C8278,$A$2:$A8277,$A8278))</f>
        <v/>
      </c>
      <c r="G8278" s="6" t="str">
        <f t="shared" si="390"/>
        <v/>
      </c>
      <c r="H8278" s="6" t="str">
        <f t="shared" si="391"/>
        <v/>
      </c>
      <c r="I8278" s="3" t="str">
        <f t="shared" si="392"/>
        <v/>
      </c>
    </row>
    <row r="8279" spans="6:9" x14ac:dyDescent="0.25">
      <c r="F8279" s="6" t="str">
        <f>IF($A8279="","",$E8279-_xlfn.MAXIFS($E$2:$E8278,$C$2:$C8278,$C8279,$A$2:$A8278,$A8279))</f>
        <v/>
      </c>
      <c r="G8279" s="6" t="str">
        <f t="shared" si="390"/>
        <v/>
      </c>
      <c r="H8279" s="6" t="str">
        <f t="shared" si="391"/>
        <v/>
      </c>
      <c r="I8279" s="3" t="str">
        <f t="shared" si="392"/>
        <v/>
      </c>
    </row>
    <row r="8280" spans="6:9" x14ac:dyDescent="0.25">
      <c r="F8280" s="6" t="str">
        <f>IF($A8280="","",$E8280-_xlfn.MAXIFS($E$2:$E8279,$C$2:$C8279,$C8280,$A$2:$A8279,$A8280))</f>
        <v/>
      </c>
      <c r="G8280" s="6" t="str">
        <f t="shared" si="390"/>
        <v/>
      </c>
      <c r="H8280" s="6" t="str">
        <f t="shared" si="391"/>
        <v/>
      </c>
      <c r="I8280" s="3" t="str">
        <f t="shared" si="392"/>
        <v/>
      </c>
    </row>
    <row r="8281" spans="6:9" x14ac:dyDescent="0.25">
      <c r="F8281" s="6" t="str">
        <f>IF($A8281="","",$E8281-_xlfn.MAXIFS($E$2:$E8280,$C$2:$C8280,$C8281,$A$2:$A8280,$A8281))</f>
        <v/>
      </c>
      <c r="G8281" s="6" t="str">
        <f t="shared" si="390"/>
        <v/>
      </c>
      <c r="H8281" s="6" t="str">
        <f t="shared" si="391"/>
        <v/>
      </c>
      <c r="I8281" s="3" t="str">
        <f t="shared" si="392"/>
        <v/>
      </c>
    </row>
    <row r="8282" spans="6:9" x14ac:dyDescent="0.25">
      <c r="F8282" s="6" t="str">
        <f>IF($A8282="","",$E8282-_xlfn.MAXIFS($E$2:$E8281,$C$2:$C8281,$C8282,$A$2:$A8281,$A8282))</f>
        <v/>
      </c>
      <c r="G8282" s="6" t="str">
        <f t="shared" si="390"/>
        <v/>
      </c>
      <c r="H8282" s="6" t="str">
        <f t="shared" si="391"/>
        <v/>
      </c>
      <c r="I8282" s="3" t="str">
        <f t="shared" si="392"/>
        <v/>
      </c>
    </row>
    <row r="8283" spans="6:9" x14ac:dyDescent="0.25">
      <c r="F8283" s="6" t="str">
        <f>IF($A8283="","",$E8283-_xlfn.MAXIFS($E$2:$E8282,$C$2:$C8282,$C8283,$A$2:$A8282,$A8283))</f>
        <v/>
      </c>
      <c r="G8283" s="6" t="str">
        <f t="shared" si="390"/>
        <v/>
      </c>
      <c r="H8283" s="6" t="str">
        <f t="shared" si="391"/>
        <v/>
      </c>
      <c r="I8283" s="3" t="str">
        <f t="shared" si="392"/>
        <v/>
      </c>
    </row>
    <row r="8284" spans="6:9" x14ac:dyDescent="0.25">
      <c r="F8284" s="6" t="str">
        <f>IF($A8284="","",$E8284-_xlfn.MAXIFS($E$2:$E8283,$C$2:$C8283,$C8284,$A$2:$A8283,$A8284))</f>
        <v/>
      </c>
      <c r="G8284" s="6" t="str">
        <f t="shared" si="390"/>
        <v/>
      </c>
      <c r="H8284" s="6" t="str">
        <f t="shared" si="391"/>
        <v/>
      </c>
      <c r="I8284" s="3" t="str">
        <f t="shared" si="392"/>
        <v/>
      </c>
    </row>
    <row r="8285" spans="6:9" x14ac:dyDescent="0.25">
      <c r="F8285" s="6" t="str">
        <f>IF($A8285="","",$E8285-_xlfn.MAXIFS($E$2:$E8284,$C$2:$C8284,$C8285,$A$2:$A8284,$A8285))</f>
        <v/>
      </c>
      <c r="G8285" s="6" t="str">
        <f t="shared" si="390"/>
        <v/>
      </c>
      <c r="H8285" s="6" t="str">
        <f t="shared" si="391"/>
        <v/>
      </c>
      <c r="I8285" s="3" t="str">
        <f t="shared" si="392"/>
        <v/>
      </c>
    </row>
    <row r="8286" spans="6:9" x14ac:dyDescent="0.25">
      <c r="F8286" s="6" t="str">
        <f>IF($A8286="","",$E8286-_xlfn.MAXIFS($E$2:$E8285,$C$2:$C8285,$C8286,$A$2:$A8285,$A8286))</f>
        <v/>
      </c>
      <c r="G8286" s="6" t="str">
        <f t="shared" si="390"/>
        <v/>
      </c>
      <c r="H8286" s="6" t="str">
        <f t="shared" si="391"/>
        <v/>
      </c>
      <c r="I8286" s="3" t="str">
        <f t="shared" si="392"/>
        <v/>
      </c>
    </row>
    <row r="8287" spans="6:9" x14ac:dyDescent="0.25">
      <c r="F8287" s="6" t="str">
        <f>IF($A8287="","",$E8287-_xlfn.MAXIFS($E$2:$E8286,$C$2:$C8286,$C8287,$A$2:$A8286,$A8287))</f>
        <v/>
      </c>
      <c r="G8287" s="6" t="str">
        <f t="shared" si="390"/>
        <v/>
      </c>
      <c r="H8287" s="6" t="str">
        <f t="shared" si="391"/>
        <v/>
      </c>
      <c r="I8287" s="3" t="str">
        <f t="shared" si="392"/>
        <v/>
      </c>
    </row>
    <row r="8288" spans="6:9" x14ac:dyDescent="0.25">
      <c r="F8288" s="6" t="str">
        <f>IF($A8288="","",$E8288-_xlfn.MAXIFS($E$2:$E8287,$C$2:$C8287,$C8288,$A$2:$A8287,$A8288))</f>
        <v/>
      </c>
      <c r="G8288" s="6" t="str">
        <f t="shared" si="390"/>
        <v/>
      </c>
      <c r="H8288" s="6" t="str">
        <f t="shared" si="391"/>
        <v/>
      </c>
      <c r="I8288" s="3" t="str">
        <f t="shared" si="392"/>
        <v/>
      </c>
    </row>
    <row r="8289" spans="6:9" x14ac:dyDescent="0.25">
      <c r="F8289" s="6" t="str">
        <f>IF($A8289="","",$E8289-_xlfn.MAXIFS($E$2:$E8288,$C$2:$C8288,$C8289,$A$2:$A8288,$A8289))</f>
        <v/>
      </c>
      <c r="G8289" s="6" t="str">
        <f t="shared" si="390"/>
        <v/>
      </c>
      <c r="H8289" s="6" t="str">
        <f t="shared" si="391"/>
        <v/>
      </c>
      <c r="I8289" s="3" t="str">
        <f t="shared" si="392"/>
        <v/>
      </c>
    </row>
    <row r="8290" spans="6:9" x14ac:dyDescent="0.25">
      <c r="F8290" s="6" t="str">
        <f>IF($A8290="","",$E8290-_xlfn.MAXIFS($E$2:$E8289,$C$2:$C8289,$C8290,$A$2:$A8289,$A8290))</f>
        <v/>
      </c>
      <c r="G8290" s="6" t="str">
        <f t="shared" si="390"/>
        <v/>
      </c>
      <c r="H8290" s="6" t="str">
        <f t="shared" si="391"/>
        <v/>
      </c>
      <c r="I8290" s="3" t="str">
        <f t="shared" si="392"/>
        <v/>
      </c>
    </row>
    <row r="8291" spans="6:9" x14ac:dyDescent="0.25">
      <c r="F8291" s="6" t="str">
        <f>IF($A8291="","",$E8291-_xlfn.MAXIFS($E$2:$E8290,$C$2:$C8290,$C8291,$A$2:$A8290,$A8291))</f>
        <v/>
      </c>
      <c r="G8291" s="6" t="str">
        <f t="shared" si="390"/>
        <v/>
      </c>
      <c r="H8291" s="6" t="str">
        <f t="shared" si="391"/>
        <v/>
      </c>
      <c r="I8291" s="3" t="str">
        <f t="shared" si="392"/>
        <v/>
      </c>
    </row>
    <row r="8292" spans="6:9" x14ac:dyDescent="0.25">
      <c r="F8292" s="6" t="str">
        <f>IF($A8292="","",$E8292-_xlfn.MAXIFS($E$2:$E8291,$C$2:$C8291,$C8292,$A$2:$A8291,$A8292))</f>
        <v/>
      </c>
      <c r="G8292" s="6" t="str">
        <f t="shared" si="390"/>
        <v/>
      </c>
      <c r="H8292" s="6" t="str">
        <f t="shared" si="391"/>
        <v/>
      </c>
      <c r="I8292" s="3" t="str">
        <f t="shared" si="392"/>
        <v/>
      </c>
    </row>
    <row r="8293" spans="6:9" x14ac:dyDescent="0.25">
      <c r="F8293" s="6" t="str">
        <f>IF($A8293="","",$E8293-_xlfn.MAXIFS($E$2:$E8292,$C$2:$C8292,$C8293,$A$2:$A8292,$A8293))</f>
        <v/>
      </c>
      <c r="G8293" s="6" t="str">
        <f t="shared" si="390"/>
        <v/>
      </c>
      <c r="H8293" s="6" t="str">
        <f t="shared" si="391"/>
        <v/>
      </c>
      <c r="I8293" s="3" t="str">
        <f t="shared" si="392"/>
        <v/>
      </c>
    </row>
    <row r="8294" spans="6:9" x14ac:dyDescent="0.25">
      <c r="F8294" s="6" t="str">
        <f>IF($A8294="","",$E8294-_xlfn.MAXIFS($E$2:$E8293,$C$2:$C8293,$C8294,$A$2:$A8293,$A8294))</f>
        <v/>
      </c>
      <c r="G8294" s="6" t="str">
        <f t="shared" si="390"/>
        <v/>
      </c>
      <c r="H8294" s="6" t="str">
        <f t="shared" si="391"/>
        <v/>
      </c>
      <c r="I8294" s="3" t="str">
        <f t="shared" si="392"/>
        <v/>
      </c>
    </row>
    <row r="8295" spans="6:9" x14ac:dyDescent="0.25">
      <c r="F8295" s="6" t="str">
        <f>IF($A8295="","",$E8295-_xlfn.MAXIFS($E$2:$E8294,$C$2:$C8294,$C8295,$A$2:$A8294,$A8295))</f>
        <v/>
      </c>
      <c r="G8295" s="6" t="str">
        <f t="shared" si="390"/>
        <v/>
      </c>
      <c r="H8295" s="6" t="str">
        <f t="shared" si="391"/>
        <v/>
      </c>
      <c r="I8295" s="3" t="str">
        <f t="shared" si="392"/>
        <v/>
      </c>
    </row>
    <row r="8296" spans="6:9" x14ac:dyDescent="0.25">
      <c r="F8296" s="6" t="str">
        <f>IF($A8296="","",$E8296-_xlfn.MAXIFS($E$2:$E8295,$C$2:$C8295,$C8296,$A$2:$A8295,$A8296))</f>
        <v/>
      </c>
      <c r="G8296" s="6" t="str">
        <f t="shared" si="390"/>
        <v/>
      </c>
      <c r="H8296" s="6" t="str">
        <f t="shared" si="391"/>
        <v/>
      </c>
      <c r="I8296" s="3" t="str">
        <f t="shared" si="392"/>
        <v/>
      </c>
    </row>
    <row r="8297" spans="6:9" x14ac:dyDescent="0.25">
      <c r="F8297" s="6" t="str">
        <f>IF($A8297="","",$E8297-_xlfn.MAXIFS($E$2:$E8296,$C$2:$C8296,$C8297,$A$2:$A8296,$A8297))</f>
        <v/>
      </c>
      <c r="G8297" s="6" t="str">
        <f t="shared" si="390"/>
        <v/>
      </c>
      <c r="H8297" s="6" t="str">
        <f t="shared" si="391"/>
        <v/>
      </c>
      <c r="I8297" s="3" t="str">
        <f t="shared" si="392"/>
        <v/>
      </c>
    </row>
    <row r="8298" spans="6:9" x14ac:dyDescent="0.25">
      <c r="F8298" s="6" t="str">
        <f>IF($A8298="","",$E8298-_xlfn.MAXIFS($E$2:$E8297,$C$2:$C8297,$C8298,$A$2:$A8297,$A8298))</f>
        <v/>
      </c>
      <c r="G8298" s="6" t="str">
        <f t="shared" si="390"/>
        <v/>
      </c>
      <c r="H8298" s="6" t="str">
        <f t="shared" si="391"/>
        <v/>
      </c>
      <c r="I8298" s="3" t="str">
        <f t="shared" si="392"/>
        <v/>
      </c>
    </row>
    <row r="8299" spans="6:9" x14ac:dyDescent="0.25">
      <c r="F8299" s="6" t="str">
        <f>IF($A8299="","",$E8299-_xlfn.MAXIFS($E$2:$E8298,$C$2:$C8298,$C8299,$A$2:$A8298,$A8299))</f>
        <v/>
      </c>
      <c r="G8299" s="6" t="str">
        <f t="shared" si="390"/>
        <v/>
      </c>
      <c r="H8299" s="6" t="str">
        <f t="shared" si="391"/>
        <v/>
      </c>
      <c r="I8299" s="3" t="str">
        <f t="shared" si="392"/>
        <v/>
      </c>
    </row>
    <row r="8300" spans="6:9" x14ac:dyDescent="0.25">
      <c r="F8300" s="6" t="str">
        <f>IF($A8300="","",$E8300-_xlfn.MAXIFS($E$2:$E8299,$C$2:$C8299,$C8300,$A$2:$A8299,$A8300))</f>
        <v/>
      </c>
      <c r="G8300" s="6" t="str">
        <f t="shared" si="390"/>
        <v/>
      </c>
      <c r="H8300" s="6" t="str">
        <f t="shared" si="391"/>
        <v/>
      </c>
      <c r="I8300" s="3" t="str">
        <f t="shared" si="392"/>
        <v/>
      </c>
    </row>
    <row r="8301" spans="6:9" x14ac:dyDescent="0.25">
      <c r="F8301" s="6" t="str">
        <f>IF($A8301="","",$E8301-_xlfn.MAXIFS($E$2:$E8300,$C$2:$C8300,$C8301,$A$2:$A8300,$A8301))</f>
        <v/>
      </c>
      <c r="G8301" s="6" t="str">
        <f t="shared" si="390"/>
        <v/>
      </c>
      <c r="H8301" s="6" t="str">
        <f t="shared" si="391"/>
        <v/>
      </c>
      <c r="I8301" s="3" t="str">
        <f t="shared" si="392"/>
        <v/>
      </c>
    </row>
    <row r="8302" spans="6:9" x14ac:dyDescent="0.25">
      <c r="F8302" s="6" t="str">
        <f>IF($A8302="","",$E8302-_xlfn.MAXIFS($E$2:$E8301,$C$2:$C8301,$C8302,$A$2:$A8301,$A8302))</f>
        <v/>
      </c>
      <c r="G8302" s="6" t="str">
        <f t="shared" si="390"/>
        <v/>
      </c>
      <c r="H8302" s="6" t="str">
        <f t="shared" si="391"/>
        <v/>
      </c>
      <c r="I8302" s="3" t="str">
        <f t="shared" si="392"/>
        <v/>
      </c>
    </row>
    <row r="8303" spans="6:9" x14ac:dyDescent="0.25">
      <c r="F8303" s="6" t="str">
        <f>IF($A8303="","",$E8303-_xlfn.MAXIFS($E$2:$E8302,$C$2:$C8302,$C8303,$A$2:$A8302,$A8303))</f>
        <v/>
      </c>
      <c r="G8303" s="6" t="str">
        <f t="shared" si="390"/>
        <v/>
      </c>
      <c r="H8303" s="6" t="str">
        <f t="shared" si="391"/>
        <v/>
      </c>
      <c r="I8303" s="3" t="str">
        <f t="shared" si="392"/>
        <v/>
      </c>
    </row>
    <row r="8304" spans="6:9" x14ac:dyDescent="0.25">
      <c r="F8304" s="6" t="str">
        <f>IF($A8304="","",$E8304-_xlfn.MAXIFS($E$2:$E8303,$C$2:$C8303,$C8304,$A$2:$A8303,$A8304))</f>
        <v/>
      </c>
      <c r="G8304" s="6" t="str">
        <f t="shared" si="390"/>
        <v/>
      </c>
      <c r="H8304" s="6" t="str">
        <f t="shared" si="391"/>
        <v/>
      </c>
      <c r="I8304" s="3" t="str">
        <f t="shared" si="392"/>
        <v/>
      </c>
    </row>
    <row r="8305" spans="6:9" x14ac:dyDescent="0.25">
      <c r="F8305" s="6" t="str">
        <f>IF($A8305="","",$E8305-_xlfn.MAXIFS($E$2:$E8304,$C$2:$C8304,$C8305,$A$2:$A8304,$A8305))</f>
        <v/>
      </c>
      <c r="G8305" s="6" t="str">
        <f t="shared" si="390"/>
        <v/>
      </c>
      <c r="H8305" s="6" t="str">
        <f t="shared" si="391"/>
        <v/>
      </c>
      <c r="I8305" s="3" t="str">
        <f t="shared" si="392"/>
        <v/>
      </c>
    </row>
    <row r="8306" spans="6:9" x14ac:dyDescent="0.25">
      <c r="F8306" s="6" t="str">
        <f>IF($A8306="","",$E8306-_xlfn.MAXIFS($E$2:$E8305,$C$2:$C8305,$C8306,$A$2:$A8305,$A8306))</f>
        <v/>
      </c>
      <c r="G8306" s="6" t="str">
        <f t="shared" si="390"/>
        <v/>
      </c>
      <c r="H8306" s="6" t="str">
        <f t="shared" si="391"/>
        <v/>
      </c>
      <c r="I8306" s="3" t="str">
        <f t="shared" si="392"/>
        <v/>
      </c>
    </row>
    <row r="8307" spans="6:9" x14ac:dyDescent="0.25">
      <c r="F8307" s="6" t="str">
        <f>IF($A8307="","",$E8307-_xlfn.MAXIFS($E$2:$E8306,$C$2:$C8306,$C8307,$A$2:$A8306,$A8307))</f>
        <v/>
      </c>
      <c r="G8307" s="6" t="str">
        <f t="shared" si="390"/>
        <v/>
      </c>
      <c r="H8307" s="6" t="str">
        <f t="shared" si="391"/>
        <v/>
      </c>
      <c r="I8307" s="3" t="str">
        <f t="shared" si="392"/>
        <v/>
      </c>
    </row>
    <row r="8308" spans="6:9" x14ac:dyDescent="0.25">
      <c r="F8308" s="6" t="str">
        <f>IF($A8308="","",$E8308-_xlfn.MAXIFS($E$2:$E8307,$C$2:$C8307,$C8308,$A$2:$A8307,$A8308))</f>
        <v/>
      </c>
      <c r="G8308" s="6" t="str">
        <f t="shared" si="390"/>
        <v/>
      </c>
      <c r="H8308" s="6" t="str">
        <f t="shared" si="391"/>
        <v/>
      </c>
      <c r="I8308" s="3" t="str">
        <f t="shared" si="392"/>
        <v/>
      </c>
    </row>
    <row r="8309" spans="6:9" x14ac:dyDescent="0.25">
      <c r="F8309" s="6" t="str">
        <f>IF($A8309="","",$E8309-_xlfn.MAXIFS($E$2:$E8308,$C$2:$C8308,$C8309,$A$2:$A8308,$A8309))</f>
        <v/>
      </c>
      <c r="G8309" s="6" t="str">
        <f t="shared" si="390"/>
        <v/>
      </c>
      <c r="H8309" s="6" t="str">
        <f t="shared" si="391"/>
        <v/>
      </c>
      <c r="I8309" s="3" t="str">
        <f t="shared" si="392"/>
        <v/>
      </c>
    </row>
    <row r="8310" spans="6:9" x14ac:dyDescent="0.25">
      <c r="F8310" s="6" t="str">
        <f>IF($A8310="","",$E8310-_xlfn.MAXIFS($E$2:$E8309,$C$2:$C8309,$C8310,$A$2:$A8309,$A8310))</f>
        <v/>
      </c>
      <c r="G8310" s="6" t="str">
        <f t="shared" si="390"/>
        <v/>
      </c>
      <c r="H8310" s="6" t="str">
        <f t="shared" si="391"/>
        <v/>
      </c>
      <c r="I8310" s="3" t="str">
        <f t="shared" si="392"/>
        <v/>
      </c>
    </row>
    <row r="8311" spans="6:9" x14ac:dyDescent="0.25">
      <c r="F8311" s="6" t="str">
        <f>IF($A8311="","",$E8311-_xlfn.MAXIFS($E$2:$E8310,$C$2:$C8310,$C8311,$A$2:$A8310,$A8311))</f>
        <v/>
      </c>
      <c r="G8311" s="6" t="str">
        <f t="shared" si="390"/>
        <v/>
      </c>
      <c r="H8311" s="6" t="str">
        <f t="shared" si="391"/>
        <v/>
      </c>
      <c r="I8311" s="3" t="str">
        <f t="shared" si="392"/>
        <v/>
      </c>
    </row>
    <row r="8312" spans="6:9" x14ac:dyDescent="0.25">
      <c r="F8312" s="6" t="str">
        <f>IF($A8312="","",$E8312-_xlfn.MAXIFS($E$2:$E8311,$C$2:$C8311,$C8312,$A$2:$A8311,$A8312))</f>
        <v/>
      </c>
      <c r="G8312" s="6" t="str">
        <f t="shared" si="390"/>
        <v/>
      </c>
      <c r="H8312" s="6" t="str">
        <f t="shared" si="391"/>
        <v/>
      </c>
      <c r="I8312" s="3" t="str">
        <f t="shared" si="392"/>
        <v/>
      </c>
    </row>
    <row r="8313" spans="6:9" x14ac:dyDescent="0.25">
      <c r="F8313" s="6" t="str">
        <f>IF($A8313="","",$E8313-_xlfn.MAXIFS($E$2:$E8312,$C$2:$C8312,$C8313,$A$2:$A8312,$A8313))</f>
        <v/>
      </c>
      <c r="G8313" s="6" t="str">
        <f t="shared" si="390"/>
        <v/>
      </c>
      <c r="H8313" s="6" t="str">
        <f t="shared" si="391"/>
        <v/>
      </c>
      <c r="I8313" s="3" t="str">
        <f t="shared" si="392"/>
        <v/>
      </c>
    </row>
    <row r="8314" spans="6:9" x14ac:dyDescent="0.25">
      <c r="F8314" s="6" t="str">
        <f>IF($A8314="","",$E8314-_xlfn.MAXIFS($E$2:$E8313,$C$2:$C8313,$C8314,$A$2:$A8313,$A8314))</f>
        <v/>
      </c>
      <c r="G8314" s="6" t="str">
        <f t="shared" si="390"/>
        <v/>
      </c>
      <c r="H8314" s="6" t="str">
        <f t="shared" si="391"/>
        <v/>
      </c>
      <c r="I8314" s="3" t="str">
        <f t="shared" si="392"/>
        <v/>
      </c>
    </row>
    <row r="8315" spans="6:9" x14ac:dyDescent="0.25">
      <c r="F8315" s="6" t="str">
        <f>IF($A8315="","",$E8315-_xlfn.MAXIFS($E$2:$E8314,$C$2:$C8314,$C8315,$A$2:$A8314,$A8315))</f>
        <v/>
      </c>
      <c r="G8315" s="6" t="str">
        <f t="shared" si="390"/>
        <v/>
      </c>
      <c r="H8315" s="6" t="str">
        <f t="shared" si="391"/>
        <v/>
      </c>
      <c r="I8315" s="3" t="str">
        <f t="shared" si="392"/>
        <v/>
      </c>
    </row>
    <row r="8316" spans="6:9" x14ac:dyDescent="0.25">
      <c r="F8316" s="6" t="str">
        <f>IF($A8316="","",$E8316-_xlfn.MAXIFS($E$2:$E8315,$C$2:$C8315,$C8316,$A$2:$A8315,$A8316))</f>
        <v/>
      </c>
      <c r="G8316" s="6" t="str">
        <f t="shared" si="390"/>
        <v/>
      </c>
      <c r="H8316" s="6" t="str">
        <f t="shared" si="391"/>
        <v/>
      </c>
      <c r="I8316" s="3" t="str">
        <f t="shared" si="392"/>
        <v/>
      </c>
    </row>
    <row r="8317" spans="6:9" x14ac:dyDescent="0.25">
      <c r="F8317" s="6" t="str">
        <f>IF($A8317="","",$E8317-_xlfn.MAXIFS($E$2:$E8316,$C$2:$C8316,$C8317,$A$2:$A8316,$A8317))</f>
        <v/>
      </c>
      <c r="G8317" s="6" t="str">
        <f t="shared" si="390"/>
        <v/>
      </c>
      <c r="H8317" s="6" t="str">
        <f t="shared" si="391"/>
        <v/>
      </c>
      <c r="I8317" s="3" t="str">
        <f t="shared" si="392"/>
        <v/>
      </c>
    </row>
    <row r="8318" spans="6:9" x14ac:dyDescent="0.25">
      <c r="F8318" s="6" t="str">
        <f>IF($A8318="","",$E8318-_xlfn.MAXIFS($E$2:$E8317,$C$2:$C8317,$C8318,$A$2:$A8317,$A8318))</f>
        <v/>
      </c>
      <c r="G8318" s="6" t="str">
        <f t="shared" si="390"/>
        <v/>
      </c>
      <c r="H8318" s="6" t="str">
        <f t="shared" si="391"/>
        <v/>
      </c>
      <c r="I8318" s="3" t="str">
        <f t="shared" si="392"/>
        <v/>
      </c>
    </row>
    <row r="8319" spans="6:9" x14ac:dyDescent="0.25">
      <c r="F8319" s="6" t="str">
        <f>IF($A8319="","",$E8319-_xlfn.MAXIFS($E$2:$E8318,$C$2:$C8318,$C8319,$A$2:$A8318,$A8319))</f>
        <v/>
      </c>
      <c r="G8319" s="6" t="str">
        <f t="shared" si="390"/>
        <v/>
      </c>
      <c r="H8319" s="6" t="str">
        <f t="shared" si="391"/>
        <v/>
      </c>
      <c r="I8319" s="3" t="str">
        <f t="shared" si="392"/>
        <v/>
      </c>
    </row>
    <row r="8320" spans="6:9" x14ac:dyDescent="0.25">
      <c r="F8320" s="6" t="str">
        <f>IF($A8320="","",$E8320-_xlfn.MAXIFS($E$2:$E8319,$C$2:$C8319,$C8320,$A$2:$A8319,$A8320))</f>
        <v/>
      </c>
      <c r="G8320" s="6" t="str">
        <f t="shared" si="390"/>
        <v/>
      </c>
      <c r="H8320" s="6" t="str">
        <f t="shared" si="391"/>
        <v/>
      </c>
      <c r="I8320" s="3" t="str">
        <f t="shared" si="392"/>
        <v/>
      </c>
    </row>
    <row r="8321" spans="6:9" x14ac:dyDescent="0.25">
      <c r="F8321" s="6" t="str">
        <f>IF($A8321="","",$E8321-_xlfn.MAXIFS($E$2:$E8320,$C$2:$C8320,$C8321,$A$2:$A8320,$A8321))</f>
        <v/>
      </c>
      <c r="G8321" s="6" t="str">
        <f t="shared" si="390"/>
        <v/>
      </c>
      <c r="H8321" s="6" t="str">
        <f t="shared" si="391"/>
        <v/>
      </c>
      <c r="I8321" s="3" t="str">
        <f t="shared" si="392"/>
        <v/>
      </c>
    </row>
    <row r="8322" spans="6:9" x14ac:dyDescent="0.25">
      <c r="F8322" s="6" t="str">
        <f>IF($A8322="","",$E8322-_xlfn.MAXIFS($E$2:$E8321,$C$2:$C8321,$C8322,$A$2:$A8321,$A8322))</f>
        <v/>
      </c>
      <c r="G8322" s="6" t="str">
        <f t="shared" si="390"/>
        <v/>
      </c>
      <c r="H8322" s="6" t="str">
        <f t="shared" si="391"/>
        <v/>
      </c>
      <c r="I8322" s="3" t="str">
        <f t="shared" si="392"/>
        <v/>
      </c>
    </row>
    <row r="8323" spans="6:9" x14ac:dyDescent="0.25">
      <c r="F8323" s="6" t="str">
        <f>IF($A8323="","",$E8323-_xlfn.MAXIFS($E$2:$E8322,$C$2:$C8322,$C8323,$A$2:$A8322,$A8323))</f>
        <v/>
      </c>
      <c r="G8323" s="6" t="str">
        <f t="shared" si="390"/>
        <v/>
      </c>
      <c r="H8323" s="6" t="str">
        <f t="shared" si="391"/>
        <v/>
      </c>
      <c r="I8323" s="3" t="str">
        <f t="shared" si="392"/>
        <v/>
      </c>
    </row>
    <row r="8324" spans="6:9" x14ac:dyDescent="0.25">
      <c r="F8324" s="6" t="str">
        <f>IF($A8324="","",$E8324-_xlfn.MAXIFS($E$2:$E8323,$C$2:$C8323,$C8324,$A$2:$A8323,$A8324))</f>
        <v/>
      </c>
      <c r="G8324" s="6" t="str">
        <f t="shared" si="390"/>
        <v/>
      </c>
      <c r="H8324" s="6" t="str">
        <f t="shared" si="391"/>
        <v/>
      </c>
      <c r="I8324" s="3" t="str">
        <f t="shared" si="392"/>
        <v/>
      </c>
    </row>
    <row r="8325" spans="6:9" x14ac:dyDescent="0.25">
      <c r="F8325" s="6" t="str">
        <f>IF($A8325="","",$E8325-_xlfn.MAXIFS($E$2:$E8324,$C$2:$C8324,$C8325,$A$2:$A8324,$A8325))</f>
        <v/>
      </c>
      <c r="G8325" s="6" t="str">
        <f t="shared" si="390"/>
        <v/>
      </c>
      <c r="H8325" s="6" t="str">
        <f t="shared" si="391"/>
        <v/>
      </c>
      <c r="I8325" s="3" t="str">
        <f t="shared" si="392"/>
        <v/>
      </c>
    </row>
    <row r="8326" spans="6:9" x14ac:dyDescent="0.25">
      <c r="F8326" s="6" t="str">
        <f>IF($A8326="","",$E8326-_xlfn.MAXIFS($E$2:$E8325,$C$2:$C8325,$C8326,$A$2:$A8325,$A8326))</f>
        <v/>
      </c>
      <c r="G8326" s="6" t="str">
        <f t="shared" si="390"/>
        <v/>
      </c>
      <c r="H8326" s="6" t="str">
        <f t="shared" si="391"/>
        <v/>
      </c>
      <c r="I8326" s="3" t="str">
        <f t="shared" si="392"/>
        <v/>
      </c>
    </row>
    <row r="8327" spans="6:9" x14ac:dyDescent="0.25">
      <c r="F8327" s="6" t="str">
        <f>IF($A8327="","",$E8327-_xlfn.MAXIFS($E$2:$E8326,$C$2:$C8326,$C8327,$A$2:$A8326,$A8327))</f>
        <v/>
      </c>
      <c r="G8327" s="6" t="str">
        <f t="shared" si="390"/>
        <v/>
      </c>
      <c r="H8327" s="6" t="str">
        <f t="shared" si="391"/>
        <v/>
      </c>
      <c r="I8327" s="3" t="str">
        <f t="shared" si="392"/>
        <v/>
      </c>
    </row>
    <row r="8328" spans="6:9" x14ac:dyDescent="0.25">
      <c r="F8328" s="6" t="str">
        <f>IF($A8328="","",$E8328-_xlfn.MAXIFS($E$2:$E8327,$C$2:$C8327,$C8328,$A$2:$A8327,$A8328))</f>
        <v/>
      </c>
      <c r="G8328" s="6" t="str">
        <f t="shared" si="390"/>
        <v/>
      </c>
      <c r="H8328" s="6" t="str">
        <f t="shared" si="391"/>
        <v/>
      </c>
      <c r="I8328" s="3" t="str">
        <f t="shared" si="392"/>
        <v/>
      </c>
    </row>
    <row r="8329" spans="6:9" x14ac:dyDescent="0.25">
      <c r="F8329" s="6" t="str">
        <f>IF($A8329="","",$E8329-_xlfn.MAXIFS($E$2:$E8328,$C$2:$C8328,$C8329,$A$2:$A8328,$A8329))</f>
        <v/>
      </c>
      <c r="G8329" s="6" t="str">
        <f t="shared" ref="G8329:G8392" si="393">IF($A8329="","",HOUR($D8329))</f>
        <v/>
      </c>
      <c r="H8329" s="6" t="str">
        <f t="shared" ref="H8329:H8392" si="394">IF($A8329="","",MINUTE($D8329))</f>
        <v/>
      </c>
      <c r="I8329" s="3" t="str">
        <f t="shared" si="392"/>
        <v/>
      </c>
    </row>
    <row r="8330" spans="6:9" x14ac:dyDescent="0.25">
      <c r="F8330" s="6" t="str">
        <f>IF($A8330="","",$E8330-_xlfn.MAXIFS($E$2:$E8329,$C$2:$C8329,$C8330,$A$2:$A8329,$A8330))</f>
        <v/>
      </c>
      <c r="G8330" s="6" t="str">
        <f t="shared" si="393"/>
        <v/>
      </c>
      <c r="H8330" s="6" t="str">
        <f t="shared" si="394"/>
        <v/>
      </c>
      <c r="I8330" s="3" t="str">
        <f t="shared" ref="I8330:I8393" si="395">IF($F8330&lt;0,"ERROR","")</f>
        <v/>
      </c>
    </row>
    <row r="8331" spans="6:9" x14ac:dyDescent="0.25">
      <c r="F8331" s="6" t="str">
        <f>IF($A8331="","",$E8331-_xlfn.MAXIFS($E$2:$E8330,$C$2:$C8330,$C8331,$A$2:$A8330,$A8331))</f>
        <v/>
      </c>
      <c r="G8331" s="6" t="str">
        <f t="shared" si="393"/>
        <v/>
      </c>
      <c r="H8331" s="6" t="str">
        <f t="shared" si="394"/>
        <v/>
      </c>
      <c r="I8331" s="3" t="str">
        <f t="shared" si="395"/>
        <v/>
      </c>
    </row>
    <row r="8332" spans="6:9" x14ac:dyDescent="0.25">
      <c r="F8332" s="6" t="str">
        <f>IF($A8332="","",$E8332-_xlfn.MAXIFS($E$2:$E8331,$C$2:$C8331,$C8332,$A$2:$A8331,$A8332))</f>
        <v/>
      </c>
      <c r="G8332" s="6" t="str">
        <f t="shared" si="393"/>
        <v/>
      </c>
      <c r="H8332" s="6" t="str">
        <f t="shared" si="394"/>
        <v/>
      </c>
      <c r="I8332" s="3" t="str">
        <f t="shared" si="395"/>
        <v/>
      </c>
    </row>
    <row r="8333" spans="6:9" x14ac:dyDescent="0.25">
      <c r="F8333" s="6" t="str">
        <f>IF($A8333="","",$E8333-_xlfn.MAXIFS($E$2:$E8332,$C$2:$C8332,$C8333,$A$2:$A8332,$A8333))</f>
        <v/>
      </c>
      <c r="G8333" s="6" t="str">
        <f t="shared" si="393"/>
        <v/>
      </c>
      <c r="H8333" s="6" t="str">
        <f t="shared" si="394"/>
        <v/>
      </c>
      <c r="I8333" s="3" t="str">
        <f t="shared" si="395"/>
        <v/>
      </c>
    </row>
    <row r="8334" spans="6:9" x14ac:dyDescent="0.25">
      <c r="F8334" s="6" t="str">
        <f>IF($A8334="","",$E8334-_xlfn.MAXIFS($E$2:$E8333,$C$2:$C8333,$C8334,$A$2:$A8333,$A8334))</f>
        <v/>
      </c>
      <c r="G8334" s="6" t="str">
        <f t="shared" si="393"/>
        <v/>
      </c>
      <c r="H8334" s="6" t="str">
        <f t="shared" si="394"/>
        <v/>
      </c>
      <c r="I8334" s="3" t="str">
        <f t="shared" si="395"/>
        <v/>
      </c>
    </row>
    <row r="8335" spans="6:9" x14ac:dyDescent="0.25">
      <c r="F8335" s="6" t="str">
        <f>IF($A8335="","",$E8335-_xlfn.MAXIFS($E$2:$E8334,$C$2:$C8334,$C8335,$A$2:$A8334,$A8335))</f>
        <v/>
      </c>
      <c r="G8335" s="6" t="str">
        <f t="shared" si="393"/>
        <v/>
      </c>
      <c r="H8335" s="6" t="str">
        <f t="shared" si="394"/>
        <v/>
      </c>
      <c r="I8335" s="3" t="str">
        <f t="shared" si="395"/>
        <v/>
      </c>
    </row>
    <row r="8336" spans="6:9" x14ac:dyDescent="0.25">
      <c r="F8336" s="6" t="str">
        <f>IF($A8336="","",$E8336-_xlfn.MAXIFS($E$2:$E8335,$C$2:$C8335,$C8336,$A$2:$A8335,$A8336))</f>
        <v/>
      </c>
      <c r="G8336" s="6" t="str">
        <f t="shared" si="393"/>
        <v/>
      </c>
      <c r="H8336" s="6" t="str">
        <f t="shared" si="394"/>
        <v/>
      </c>
      <c r="I8336" s="3" t="str">
        <f t="shared" si="395"/>
        <v/>
      </c>
    </row>
    <row r="8337" spans="6:9" x14ac:dyDescent="0.25">
      <c r="F8337" s="6" t="str">
        <f>IF($A8337="","",$E8337-_xlfn.MAXIFS($E$2:$E8336,$C$2:$C8336,$C8337,$A$2:$A8336,$A8337))</f>
        <v/>
      </c>
      <c r="G8337" s="6" t="str">
        <f t="shared" si="393"/>
        <v/>
      </c>
      <c r="H8337" s="6" t="str">
        <f t="shared" si="394"/>
        <v/>
      </c>
      <c r="I8337" s="3" t="str">
        <f t="shared" si="395"/>
        <v/>
      </c>
    </row>
    <row r="8338" spans="6:9" x14ac:dyDescent="0.25">
      <c r="F8338" s="6" t="str">
        <f>IF($A8338="","",$E8338-_xlfn.MAXIFS($E$2:$E8337,$C$2:$C8337,$C8338,$A$2:$A8337,$A8338))</f>
        <v/>
      </c>
      <c r="G8338" s="6" t="str">
        <f t="shared" si="393"/>
        <v/>
      </c>
      <c r="H8338" s="6" t="str">
        <f t="shared" si="394"/>
        <v/>
      </c>
      <c r="I8338" s="3" t="str">
        <f t="shared" si="395"/>
        <v/>
      </c>
    </row>
    <row r="8339" spans="6:9" x14ac:dyDescent="0.25">
      <c r="F8339" s="6" t="str">
        <f>IF($A8339="","",$E8339-_xlfn.MAXIFS($E$2:$E8338,$C$2:$C8338,$C8339,$A$2:$A8338,$A8339))</f>
        <v/>
      </c>
      <c r="G8339" s="6" t="str">
        <f t="shared" si="393"/>
        <v/>
      </c>
      <c r="H8339" s="6" t="str">
        <f t="shared" si="394"/>
        <v/>
      </c>
      <c r="I8339" s="3" t="str">
        <f t="shared" si="395"/>
        <v/>
      </c>
    </row>
    <row r="8340" spans="6:9" x14ac:dyDescent="0.25">
      <c r="F8340" s="6" t="str">
        <f>IF($A8340="","",$E8340-_xlfn.MAXIFS($E$2:$E8339,$C$2:$C8339,$C8340,$A$2:$A8339,$A8340))</f>
        <v/>
      </c>
      <c r="G8340" s="6" t="str">
        <f t="shared" si="393"/>
        <v/>
      </c>
      <c r="H8340" s="6" t="str">
        <f t="shared" si="394"/>
        <v/>
      </c>
      <c r="I8340" s="3" t="str">
        <f t="shared" si="395"/>
        <v/>
      </c>
    </row>
    <row r="8341" spans="6:9" x14ac:dyDescent="0.25">
      <c r="F8341" s="6" t="str">
        <f>IF($A8341="","",$E8341-_xlfn.MAXIFS($E$2:$E8340,$C$2:$C8340,$C8341,$A$2:$A8340,$A8341))</f>
        <v/>
      </c>
      <c r="G8341" s="6" t="str">
        <f t="shared" si="393"/>
        <v/>
      </c>
      <c r="H8341" s="6" t="str">
        <f t="shared" si="394"/>
        <v/>
      </c>
      <c r="I8341" s="3" t="str">
        <f t="shared" si="395"/>
        <v/>
      </c>
    </row>
    <row r="8342" spans="6:9" x14ac:dyDescent="0.25">
      <c r="F8342" s="6" t="str">
        <f>IF($A8342="","",$E8342-_xlfn.MAXIFS($E$2:$E8341,$C$2:$C8341,$C8342,$A$2:$A8341,$A8342))</f>
        <v/>
      </c>
      <c r="G8342" s="6" t="str">
        <f t="shared" si="393"/>
        <v/>
      </c>
      <c r="H8342" s="6" t="str">
        <f t="shared" si="394"/>
        <v/>
      </c>
      <c r="I8342" s="3" t="str">
        <f t="shared" si="395"/>
        <v/>
      </c>
    </row>
    <row r="8343" spans="6:9" x14ac:dyDescent="0.25">
      <c r="F8343" s="6" t="str">
        <f>IF($A8343="","",$E8343-_xlfn.MAXIFS($E$2:$E8342,$C$2:$C8342,$C8343,$A$2:$A8342,$A8343))</f>
        <v/>
      </c>
      <c r="G8343" s="6" t="str">
        <f t="shared" si="393"/>
        <v/>
      </c>
      <c r="H8343" s="6" t="str">
        <f t="shared" si="394"/>
        <v/>
      </c>
      <c r="I8343" s="3" t="str">
        <f t="shared" si="395"/>
        <v/>
      </c>
    </row>
    <row r="8344" spans="6:9" x14ac:dyDescent="0.25">
      <c r="F8344" s="6" t="str">
        <f>IF($A8344="","",$E8344-_xlfn.MAXIFS($E$2:$E8343,$C$2:$C8343,$C8344,$A$2:$A8343,$A8344))</f>
        <v/>
      </c>
      <c r="G8344" s="6" t="str">
        <f t="shared" si="393"/>
        <v/>
      </c>
      <c r="H8344" s="6" t="str">
        <f t="shared" si="394"/>
        <v/>
      </c>
      <c r="I8344" s="3" t="str">
        <f t="shared" si="395"/>
        <v/>
      </c>
    </row>
    <row r="8345" spans="6:9" x14ac:dyDescent="0.25">
      <c r="F8345" s="6" t="str">
        <f>IF($A8345="","",$E8345-_xlfn.MAXIFS($E$2:$E8344,$C$2:$C8344,$C8345,$A$2:$A8344,$A8345))</f>
        <v/>
      </c>
      <c r="G8345" s="6" t="str">
        <f t="shared" si="393"/>
        <v/>
      </c>
      <c r="H8345" s="6" t="str">
        <f t="shared" si="394"/>
        <v/>
      </c>
      <c r="I8345" s="3" t="str">
        <f t="shared" si="395"/>
        <v/>
      </c>
    </row>
    <row r="8346" spans="6:9" x14ac:dyDescent="0.25">
      <c r="F8346" s="6" t="str">
        <f>IF($A8346="","",$E8346-_xlfn.MAXIFS($E$2:$E8345,$C$2:$C8345,$C8346,$A$2:$A8345,$A8346))</f>
        <v/>
      </c>
      <c r="G8346" s="6" t="str">
        <f t="shared" si="393"/>
        <v/>
      </c>
      <c r="H8346" s="6" t="str">
        <f t="shared" si="394"/>
        <v/>
      </c>
      <c r="I8346" s="3" t="str">
        <f t="shared" si="395"/>
        <v/>
      </c>
    </row>
    <row r="8347" spans="6:9" x14ac:dyDescent="0.25">
      <c r="F8347" s="6" t="str">
        <f>IF($A8347="","",$E8347-_xlfn.MAXIFS($E$2:$E8346,$C$2:$C8346,$C8347,$A$2:$A8346,$A8347))</f>
        <v/>
      </c>
      <c r="G8347" s="6" t="str">
        <f t="shared" si="393"/>
        <v/>
      </c>
      <c r="H8347" s="6" t="str">
        <f t="shared" si="394"/>
        <v/>
      </c>
      <c r="I8347" s="3" t="str">
        <f t="shared" si="395"/>
        <v/>
      </c>
    </row>
    <row r="8348" spans="6:9" x14ac:dyDescent="0.25">
      <c r="F8348" s="6" t="str">
        <f>IF($A8348="","",$E8348-_xlfn.MAXIFS($E$2:$E8347,$C$2:$C8347,$C8348,$A$2:$A8347,$A8348))</f>
        <v/>
      </c>
      <c r="G8348" s="6" t="str">
        <f t="shared" si="393"/>
        <v/>
      </c>
      <c r="H8348" s="6" t="str">
        <f t="shared" si="394"/>
        <v/>
      </c>
      <c r="I8348" s="3" t="str">
        <f t="shared" si="395"/>
        <v/>
      </c>
    </row>
    <row r="8349" spans="6:9" x14ac:dyDescent="0.25">
      <c r="F8349" s="6" t="str">
        <f>IF($A8349="","",$E8349-_xlfn.MAXIFS($E$2:$E8348,$C$2:$C8348,$C8349,$A$2:$A8348,$A8349))</f>
        <v/>
      </c>
      <c r="G8349" s="6" t="str">
        <f t="shared" si="393"/>
        <v/>
      </c>
      <c r="H8349" s="6" t="str">
        <f t="shared" si="394"/>
        <v/>
      </c>
      <c r="I8349" s="3" t="str">
        <f t="shared" si="395"/>
        <v/>
      </c>
    </row>
    <row r="8350" spans="6:9" x14ac:dyDescent="0.25">
      <c r="F8350" s="6" t="str">
        <f>IF($A8350="","",$E8350-_xlfn.MAXIFS($E$2:$E8349,$C$2:$C8349,$C8350,$A$2:$A8349,$A8350))</f>
        <v/>
      </c>
      <c r="G8350" s="6" t="str">
        <f t="shared" si="393"/>
        <v/>
      </c>
      <c r="H8350" s="6" t="str">
        <f t="shared" si="394"/>
        <v/>
      </c>
      <c r="I8350" s="3" t="str">
        <f t="shared" si="395"/>
        <v/>
      </c>
    </row>
    <row r="8351" spans="6:9" x14ac:dyDescent="0.25">
      <c r="F8351" s="6" t="str">
        <f>IF($A8351="","",$E8351-_xlfn.MAXIFS($E$2:$E8350,$C$2:$C8350,$C8351,$A$2:$A8350,$A8351))</f>
        <v/>
      </c>
      <c r="G8351" s="6" t="str">
        <f t="shared" si="393"/>
        <v/>
      </c>
      <c r="H8351" s="6" t="str">
        <f t="shared" si="394"/>
        <v/>
      </c>
      <c r="I8351" s="3" t="str">
        <f t="shared" si="395"/>
        <v/>
      </c>
    </row>
    <row r="8352" spans="6:9" x14ac:dyDescent="0.25">
      <c r="F8352" s="6" t="str">
        <f>IF($A8352="","",$E8352-_xlfn.MAXIFS($E$2:$E8351,$C$2:$C8351,$C8352,$A$2:$A8351,$A8352))</f>
        <v/>
      </c>
      <c r="G8352" s="6" t="str">
        <f t="shared" si="393"/>
        <v/>
      </c>
      <c r="H8352" s="6" t="str">
        <f t="shared" si="394"/>
        <v/>
      </c>
      <c r="I8352" s="3" t="str">
        <f t="shared" si="395"/>
        <v/>
      </c>
    </row>
    <row r="8353" spans="6:9" x14ac:dyDescent="0.25">
      <c r="F8353" s="6" t="str">
        <f>IF($A8353="","",$E8353-_xlfn.MAXIFS($E$2:$E8352,$C$2:$C8352,$C8353,$A$2:$A8352,$A8353))</f>
        <v/>
      </c>
      <c r="G8353" s="6" t="str">
        <f t="shared" si="393"/>
        <v/>
      </c>
      <c r="H8353" s="6" t="str">
        <f t="shared" si="394"/>
        <v/>
      </c>
      <c r="I8353" s="3" t="str">
        <f t="shared" si="395"/>
        <v/>
      </c>
    </row>
    <row r="8354" spans="6:9" x14ac:dyDescent="0.25">
      <c r="F8354" s="6" t="str">
        <f>IF($A8354="","",$E8354-_xlfn.MAXIFS($E$2:$E8353,$C$2:$C8353,$C8354,$A$2:$A8353,$A8354))</f>
        <v/>
      </c>
      <c r="G8354" s="6" t="str">
        <f t="shared" si="393"/>
        <v/>
      </c>
      <c r="H8354" s="6" t="str">
        <f t="shared" si="394"/>
        <v/>
      </c>
      <c r="I8354" s="3" t="str">
        <f t="shared" si="395"/>
        <v/>
      </c>
    </row>
    <row r="8355" spans="6:9" x14ac:dyDescent="0.25">
      <c r="F8355" s="6" t="str">
        <f>IF($A8355="","",$E8355-_xlfn.MAXIFS($E$2:$E8354,$C$2:$C8354,$C8355,$A$2:$A8354,$A8355))</f>
        <v/>
      </c>
      <c r="G8355" s="6" t="str">
        <f t="shared" si="393"/>
        <v/>
      </c>
      <c r="H8355" s="6" t="str">
        <f t="shared" si="394"/>
        <v/>
      </c>
      <c r="I8355" s="3" t="str">
        <f t="shared" si="395"/>
        <v/>
      </c>
    </row>
    <row r="8356" spans="6:9" x14ac:dyDescent="0.25">
      <c r="F8356" s="6" t="str">
        <f>IF($A8356="","",$E8356-_xlfn.MAXIFS($E$2:$E8355,$C$2:$C8355,$C8356,$A$2:$A8355,$A8356))</f>
        <v/>
      </c>
      <c r="G8356" s="6" t="str">
        <f t="shared" si="393"/>
        <v/>
      </c>
      <c r="H8356" s="6" t="str">
        <f t="shared" si="394"/>
        <v/>
      </c>
      <c r="I8356" s="3" t="str">
        <f t="shared" si="395"/>
        <v/>
      </c>
    </row>
    <row r="8357" spans="6:9" x14ac:dyDescent="0.25">
      <c r="F8357" s="6" t="str">
        <f>IF($A8357="","",$E8357-_xlfn.MAXIFS($E$2:$E8356,$C$2:$C8356,$C8357,$A$2:$A8356,$A8357))</f>
        <v/>
      </c>
      <c r="G8357" s="6" t="str">
        <f t="shared" si="393"/>
        <v/>
      </c>
      <c r="H8357" s="6" t="str">
        <f t="shared" si="394"/>
        <v/>
      </c>
      <c r="I8357" s="3" t="str">
        <f t="shared" si="395"/>
        <v/>
      </c>
    </row>
    <row r="8358" spans="6:9" x14ac:dyDescent="0.25">
      <c r="F8358" s="6" t="str">
        <f>IF($A8358="","",$E8358-_xlfn.MAXIFS($E$2:$E8357,$C$2:$C8357,$C8358,$A$2:$A8357,$A8358))</f>
        <v/>
      </c>
      <c r="G8358" s="6" t="str">
        <f t="shared" si="393"/>
        <v/>
      </c>
      <c r="H8358" s="6" t="str">
        <f t="shared" si="394"/>
        <v/>
      </c>
      <c r="I8358" s="3" t="str">
        <f t="shared" si="395"/>
        <v/>
      </c>
    </row>
    <row r="8359" spans="6:9" x14ac:dyDescent="0.25">
      <c r="F8359" s="6" t="str">
        <f>IF($A8359="","",$E8359-_xlfn.MAXIFS($E$2:$E8358,$C$2:$C8358,$C8359,$A$2:$A8358,$A8359))</f>
        <v/>
      </c>
      <c r="G8359" s="6" t="str">
        <f t="shared" si="393"/>
        <v/>
      </c>
      <c r="H8359" s="6" t="str">
        <f t="shared" si="394"/>
        <v/>
      </c>
      <c r="I8359" s="3" t="str">
        <f t="shared" si="395"/>
        <v/>
      </c>
    </row>
    <row r="8360" spans="6:9" x14ac:dyDescent="0.25">
      <c r="F8360" s="6" t="str">
        <f>IF($A8360="","",$E8360-_xlfn.MAXIFS($E$2:$E8359,$C$2:$C8359,$C8360,$A$2:$A8359,$A8360))</f>
        <v/>
      </c>
      <c r="G8360" s="6" t="str">
        <f t="shared" si="393"/>
        <v/>
      </c>
      <c r="H8360" s="6" t="str">
        <f t="shared" si="394"/>
        <v/>
      </c>
      <c r="I8360" s="3" t="str">
        <f t="shared" si="395"/>
        <v/>
      </c>
    </row>
    <row r="8361" spans="6:9" x14ac:dyDescent="0.25">
      <c r="F8361" s="6" t="str">
        <f>IF($A8361="","",$E8361-_xlfn.MAXIFS($E$2:$E8360,$C$2:$C8360,$C8361,$A$2:$A8360,$A8361))</f>
        <v/>
      </c>
      <c r="G8361" s="6" t="str">
        <f t="shared" si="393"/>
        <v/>
      </c>
      <c r="H8361" s="6" t="str">
        <f t="shared" si="394"/>
        <v/>
      </c>
      <c r="I8361" s="3" t="str">
        <f t="shared" si="395"/>
        <v/>
      </c>
    </row>
    <row r="8362" spans="6:9" x14ac:dyDescent="0.25">
      <c r="F8362" s="6" t="str">
        <f>IF($A8362="","",$E8362-_xlfn.MAXIFS($E$2:$E8361,$C$2:$C8361,$C8362,$A$2:$A8361,$A8362))</f>
        <v/>
      </c>
      <c r="G8362" s="6" t="str">
        <f t="shared" si="393"/>
        <v/>
      </c>
      <c r="H8362" s="6" t="str">
        <f t="shared" si="394"/>
        <v/>
      </c>
      <c r="I8362" s="3" t="str">
        <f t="shared" si="395"/>
        <v/>
      </c>
    </row>
    <row r="8363" spans="6:9" x14ac:dyDescent="0.25">
      <c r="F8363" s="6" t="str">
        <f>IF($A8363="","",$E8363-_xlfn.MAXIFS($E$2:$E8362,$C$2:$C8362,$C8363,$A$2:$A8362,$A8363))</f>
        <v/>
      </c>
      <c r="G8363" s="6" t="str">
        <f t="shared" si="393"/>
        <v/>
      </c>
      <c r="H8363" s="6" t="str">
        <f t="shared" si="394"/>
        <v/>
      </c>
      <c r="I8363" s="3" t="str">
        <f t="shared" si="395"/>
        <v/>
      </c>
    </row>
    <row r="8364" spans="6:9" x14ac:dyDescent="0.25">
      <c r="F8364" s="6" t="str">
        <f>IF($A8364="","",$E8364-_xlfn.MAXIFS($E$2:$E8363,$C$2:$C8363,$C8364,$A$2:$A8363,$A8364))</f>
        <v/>
      </c>
      <c r="G8364" s="6" t="str">
        <f t="shared" si="393"/>
        <v/>
      </c>
      <c r="H8364" s="6" t="str">
        <f t="shared" si="394"/>
        <v/>
      </c>
      <c r="I8364" s="3" t="str">
        <f t="shared" si="395"/>
        <v/>
      </c>
    </row>
    <row r="8365" spans="6:9" x14ac:dyDescent="0.25">
      <c r="F8365" s="6" t="str">
        <f>IF($A8365="","",$E8365-_xlfn.MAXIFS($E$2:$E8364,$C$2:$C8364,$C8365,$A$2:$A8364,$A8365))</f>
        <v/>
      </c>
      <c r="G8365" s="6" t="str">
        <f t="shared" si="393"/>
        <v/>
      </c>
      <c r="H8365" s="6" t="str">
        <f t="shared" si="394"/>
        <v/>
      </c>
      <c r="I8365" s="3" t="str">
        <f t="shared" si="395"/>
        <v/>
      </c>
    </row>
    <row r="8366" spans="6:9" x14ac:dyDescent="0.25">
      <c r="F8366" s="6" t="str">
        <f>IF($A8366="","",$E8366-_xlfn.MAXIFS($E$2:$E8365,$C$2:$C8365,$C8366,$A$2:$A8365,$A8366))</f>
        <v/>
      </c>
      <c r="G8366" s="6" t="str">
        <f t="shared" si="393"/>
        <v/>
      </c>
      <c r="H8366" s="6" t="str">
        <f t="shared" si="394"/>
        <v/>
      </c>
      <c r="I8366" s="3" t="str">
        <f t="shared" si="395"/>
        <v/>
      </c>
    </row>
    <row r="8367" spans="6:9" x14ac:dyDescent="0.25">
      <c r="F8367" s="6" t="str">
        <f>IF($A8367="","",$E8367-_xlfn.MAXIFS($E$2:$E8366,$C$2:$C8366,$C8367,$A$2:$A8366,$A8367))</f>
        <v/>
      </c>
      <c r="G8367" s="6" t="str">
        <f t="shared" si="393"/>
        <v/>
      </c>
      <c r="H8367" s="6" t="str">
        <f t="shared" si="394"/>
        <v/>
      </c>
      <c r="I8367" s="3" t="str">
        <f t="shared" si="395"/>
        <v/>
      </c>
    </row>
    <row r="8368" spans="6:9" x14ac:dyDescent="0.25">
      <c r="F8368" s="6" t="str">
        <f>IF($A8368="","",$E8368-_xlfn.MAXIFS($E$2:$E8367,$C$2:$C8367,$C8368,$A$2:$A8367,$A8368))</f>
        <v/>
      </c>
      <c r="G8368" s="6" t="str">
        <f t="shared" si="393"/>
        <v/>
      </c>
      <c r="H8368" s="6" t="str">
        <f t="shared" si="394"/>
        <v/>
      </c>
      <c r="I8368" s="3" t="str">
        <f t="shared" si="395"/>
        <v/>
      </c>
    </row>
    <row r="8369" spans="6:9" x14ac:dyDescent="0.25">
      <c r="F8369" s="6" t="str">
        <f>IF($A8369="","",$E8369-_xlfn.MAXIFS($E$2:$E8368,$C$2:$C8368,$C8369,$A$2:$A8368,$A8369))</f>
        <v/>
      </c>
      <c r="G8369" s="6" t="str">
        <f t="shared" si="393"/>
        <v/>
      </c>
      <c r="H8369" s="6" t="str">
        <f t="shared" si="394"/>
        <v/>
      </c>
      <c r="I8369" s="3" t="str">
        <f t="shared" si="395"/>
        <v/>
      </c>
    </row>
    <row r="8370" spans="6:9" x14ac:dyDescent="0.25">
      <c r="F8370" s="6" t="str">
        <f>IF($A8370="","",$E8370-_xlfn.MAXIFS($E$2:$E8369,$C$2:$C8369,$C8370,$A$2:$A8369,$A8370))</f>
        <v/>
      </c>
      <c r="G8370" s="6" t="str">
        <f t="shared" si="393"/>
        <v/>
      </c>
      <c r="H8370" s="6" t="str">
        <f t="shared" si="394"/>
        <v/>
      </c>
      <c r="I8370" s="3" t="str">
        <f t="shared" si="395"/>
        <v/>
      </c>
    </row>
    <row r="8371" spans="6:9" x14ac:dyDescent="0.25">
      <c r="F8371" s="6" t="str">
        <f>IF($A8371="","",$E8371-_xlfn.MAXIFS($E$2:$E8370,$C$2:$C8370,$C8371,$A$2:$A8370,$A8371))</f>
        <v/>
      </c>
      <c r="G8371" s="6" t="str">
        <f t="shared" si="393"/>
        <v/>
      </c>
      <c r="H8371" s="6" t="str">
        <f t="shared" si="394"/>
        <v/>
      </c>
      <c r="I8371" s="3" t="str">
        <f t="shared" si="395"/>
        <v/>
      </c>
    </row>
    <row r="8372" spans="6:9" x14ac:dyDescent="0.25">
      <c r="F8372" s="6" t="str">
        <f>IF($A8372="","",$E8372-_xlfn.MAXIFS($E$2:$E8371,$C$2:$C8371,$C8372,$A$2:$A8371,$A8372))</f>
        <v/>
      </c>
      <c r="G8372" s="6" t="str">
        <f t="shared" si="393"/>
        <v/>
      </c>
      <c r="H8372" s="6" t="str">
        <f t="shared" si="394"/>
        <v/>
      </c>
      <c r="I8372" s="3" t="str">
        <f t="shared" si="395"/>
        <v/>
      </c>
    </row>
    <row r="8373" spans="6:9" x14ac:dyDescent="0.25">
      <c r="F8373" s="6" t="str">
        <f>IF($A8373="","",$E8373-_xlfn.MAXIFS($E$2:$E8372,$C$2:$C8372,$C8373,$A$2:$A8372,$A8373))</f>
        <v/>
      </c>
      <c r="G8373" s="6" t="str">
        <f t="shared" si="393"/>
        <v/>
      </c>
      <c r="H8373" s="6" t="str">
        <f t="shared" si="394"/>
        <v/>
      </c>
      <c r="I8373" s="3" t="str">
        <f t="shared" si="395"/>
        <v/>
      </c>
    </row>
    <row r="8374" spans="6:9" x14ac:dyDescent="0.25">
      <c r="F8374" s="6" t="str">
        <f>IF($A8374="","",$E8374-_xlfn.MAXIFS($E$2:$E8373,$C$2:$C8373,$C8374,$A$2:$A8373,$A8374))</f>
        <v/>
      </c>
      <c r="G8374" s="6" t="str">
        <f t="shared" si="393"/>
        <v/>
      </c>
      <c r="H8374" s="6" t="str">
        <f t="shared" si="394"/>
        <v/>
      </c>
      <c r="I8374" s="3" t="str">
        <f t="shared" si="395"/>
        <v/>
      </c>
    </row>
    <row r="8375" spans="6:9" x14ac:dyDescent="0.25">
      <c r="F8375" s="6" t="str">
        <f>IF($A8375="","",$E8375-_xlfn.MAXIFS($E$2:$E8374,$C$2:$C8374,$C8375,$A$2:$A8374,$A8375))</f>
        <v/>
      </c>
      <c r="G8375" s="6" t="str">
        <f t="shared" si="393"/>
        <v/>
      </c>
      <c r="H8375" s="6" t="str">
        <f t="shared" si="394"/>
        <v/>
      </c>
      <c r="I8375" s="3" t="str">
        <f t="shared" si="395"/>
        <v/>
      </c>
    </row>
    <row r="8376" spans="6:9" x14ac:dyDescent="0.25">
      <c r="F8376" s="6" t="str">
        <f>IF($A8376="","",$E8376-_xlfn.MAXIFS($E$2:$E8375,$C$2:$C8375,$C8376,$A$2:$A8375,$A8376))</f>
        <v/>
      </c>
      <c r="G8376" s="6" t="str">
        <f t="shared" si="393"/>
        <v/>
      </c>
      <c r="H8376" s="6" t="str">
        <f t="shared" si="394"/>
        <v/>
      </c>
      <c r="I8376" s="3" t="str">
        <f t="shared" si="395"/>
        <v/>
      </c>
    </row>
    <row r="8377" spans="6:9" x14ac:dyDescent="0.25">
      <c r="F8377" s="6" t="str">
        <f>IF($A8377="","",$E8377-_xlfn.MAXIFS($E$2:$E8376,$C$2:$C8376,$C8377,$A$2:$A8376,$A8377))</f>
        <v/>
      </c>
      <c r="G8377" s="6" t="str">
        <f t="shared" si="393"/>
        <v/>
      </c>
      <c r="H8377" s="6" t="str">
        <f t="shared" si="394"/>
        <v/>
      </c>
      <c r="I8377" s="3" t="str">
        <f t="shared" si="395"/>
        <v/>
      </c>
    </row>
    <row r="8378" spans="6:9" x14ac:dyDescent="0.25">
      <c r="F8378" s="6" t="str">
        <f>IF($A8378="","",$E8378-_xlfn.MAXIFS($E$2:$E8377,$C$2:$C8377,$C8378,$A$2:$A8377,$A8378))</f>
        <v/>
      </c>
      <c r="G8378" s="6" t="str">
        <f t="shared" si="393"/>
        <v/>
      </c>
      <c r="H8378" s="6" t="str">
        <f t="shared" si="394"/>
        <v/>
      </c>
      <c r="I8378" s="3" t="str">
        <f t="shared" si="395"/>
        <v/>
      </c>
    </row>
    <row r="8379" spans="6:9" x14ac:dyDescent="0.25">
      <c r="F8379" s="6" t="str">
        <f>IF($A8379="","",$E8379-_xlfn.MAXIFS($E$2:$E8378,$C$2:$C8378,$C8379,$A$2:$A8378,$A8379))</f>
        <v/>
      </c>
      <c r="G8379" s="6" t="str">
        <f t="shared" si="393"/>
        <v/>
      </c>
      <c r="H8379" s="6" t="str">
        <f t="shared" si="394"/>
        <v/>
      </c>
      <c r="I8379" s="3" t="str">
        <f t="shared" si="395"/>
        <v/>
      </c>
    </row>
    <row r="8380" spans="6:9" x14ac:dyDescent="0.25">
      <c r="F8380" s="6" t="str">
        <f>IF($A8380="","",$E8380-_xlfn.MAXIFS($E$2:$E8379,$C$2:$C8379,$C8380,$A$2:$A8379,$A8380))</f>
        <v/>
      </c>
      <c r="G8380" s="6" t="str">
        <f t="shared" si="393"/>
        <v/>
      </c>
      <c r="H8380" s="6" t="str">
        <f t="shared" si="394"/>
        <v/>
      </c>
      <c r="I8380" s="3" t="str">
        <f t="shared" si="395"/>
        <v/>
      </c>
    </row>
    <row r="8381" spans="6:9" x14ac:dyDescent="0.25">
      <c r="F8381" s="6" t="str">
        <f>IF($A8381="","",$E8381-_xlfn.MAXIFS($E$2:$E8380,$C$2:$C8380,$C8381,$A$2:$A8380,$A8381))</f>
        <v/>
      </c>
      <c r="G8381" s="6" t="str">
        <f t="shared" si="393"/>
        <v/>
      </c>
      <c r="H8381" s="6" t="str">
        <f t="shared" si="394"/>
        <v/>
      </c>
      <c r="I8381" s="3" t="str">
        <f t="shared" si="395"/>
        <v/>
      </c>
    </row>
    <row r="8382" spans="6:9" x14ac:dyDescent="0.25">
      <c r="F8382" s="6" t="str">
        <f>IF($A8382="","",$E8382-_xlfn.MAXIFS($E$2:$E8381,$C$2:$C8381,$C8382,$A$2:$A8381,$A8382))</f>
        <v/>
      </c>
      <c r="G8382" s="6" t="str">
        <f t="shared" si="393"/>
        <v/>
      </c>
      <c r="H8382" s="6" t="str">
        <f t="shared" si="394"/>
        <v/>
      </c>
      <c r="I8382" s="3" t="str">
        <f t="shared" si="395"/>
        <v/>
      </c>
    </row>
    <row r="8383" spans="6:9" x14ac:dyDescent="0.25">
      <c r="F8383" s="6" t="str">
        <f>IF($A8383="","",$E8383-_xlfn.MAXIFS($E$2:$E8382,$C$2:$C8382,$C8383,$A$2:$A8382,$A8383))</f>
        <v/>
      </c>
      <c r="G8383" s="6" t="str">
        <f t="shared" si="393"/>
        <v/>
      </c>
      <c r="H8383" s="6" t="str">
        <f t="shared" si="394"/>
        <v/>
      </c>
      <c r="I8383" s="3" t="str">
        <f t="shared" si="395"/>
        <v/>
      </c>
    </row>
    <row r="8384" spans="6:9" x14ac:dyDescent="0.25">
      <c r="F8384" s="6" t="str">
        <f>IF($A8384="","",$E8384-_xlfn.MAXIFS($E$2:$E8383,$C$2:$C8383,$C8384,$A$2:$A8383,$A8384))</f>
        <v/>
      </c>
      <c r="G8384" s="6" t="str">
        <f t="shared" si="393"/>
        <v/>
      </c>
      <c r="H8384" s="6" t="str">
        <f t="shared" si="394"/>
        <v/>
      </c>
      <c r="I8384" s="3" t="str">
        <f t="shared" si="395"/>
        <v/>
      </c>
    </row>
    <row r="8385" spans="6:9" x14ac:dyDescent="0.25">
      <c r="F8385" s="6" t="str">
        <f>IF($A8385="","",$E8385-_xlfn.MAXIFS($E$2:$E8384,$C$2:$C8384,$C8385,$A$2:$A8384,$A8385))</f>
        <v/>
      </c>
      <c r="G8385" s="6" t="str">
        <f t="shared" si="393"/>
        <v/>
      </c>
      <c r="H8385" s="6" t="str">
        <f t="shared" si="394"/>
        <v/>
      </c>
      <c r="I8385" s="3" t="str">
        <f t="shared" si="395"/>
        <v/>
      </c>
    </row>
    <row r="8386" spans="6:9" x14ac:dyDescent="0.25">
      <c r="F8386" s="6" t="str">
        <f>IF($A8386="","",$E8386-_xlfn.MAXIFS($E$2:$E8385,$C$2:$C8385,$C8386,$A$2:$A8385,$A8386))</f>
        <v/>
      </c>
      <c r="G8386" s="6" t="str">
        <f t="shared" si="393"/>
        <v/>
      </c>
      <c r="H8386" s="6" t="str">
        <f t="shared" si="394"/>
        <v/>
      </c>
      <c r="I8386" s="3" t="str">
        <f t="shared" si="395"/>
        <v/>
      </c>
    </row>
    <row r="8387" spans="6:9" x14ac:dyDescent="0.25">
      <c r="F8387" s="6" t="str">
        <f>IF($A8387="","",$E8387-_xlfn.MAXIFS($E$2:$E8386,$C$2:$C8386,$C8387,$A$2:$A8386,$A8387))</f>
        <v/>
      </c>
      <c r="G8387" s="6" t="str">
        <f t="shared" si="393"/>
        <v/>
      </c>
      <c r="H8387" s="6" t="str">
        <f t="shared" si="394"/>
        <v/>
      </c>
      <c r="I8387" s="3" t="str">
        <f t="shared" si="395"/>
        <v/>
      </c>
    </row>
    <row r="8388" spans="6:9" x14ac:dyDescent="0.25">
      <c r="F8388" s="6" t="str">
        <f>IF($A8388="","",$E8388-_xlfn.MAXIFS($E$2:$E8387,$C$2:$C8387,$C8388,$A$2:$A8387,$A8388))</f>
        <v/>
      </c>
      <c r="G8388" s="6" t="str">
        <f t="shared" si="393"/>
        <v/>
      </c>
      <c r="H8388" s="6" t="str">
        <f t="shared" si="394"/>
        <v/>
      </c>
      <c r="I8388" s="3" t="str">
        <f t="shared" si="395"/>
        <v/>
      </c>
    </row>
    <row r="8389" spans="6:9" x14ac:dyDescent="0.25">
      <c r="F8389" s="6" t="str">
        <f>IF($A8389="","",$E8389-_xlfn.MAXIFS($E$2:$E8388,$C$2:$C8388,$C8389,$A$2:$A8388,$A8389))</f>
        <v/>
      </c>
      <c r="G8389" s="6" t="str">
        <f t="shared" si="393"/>
        <v/>
      </c>
      <c r="H8389" s="6" t="str">
        <f t="shared" si="394"/>
        <v/>
      </c>
      <c r="I8389" s="3" t="str">
        <f t="shared" si="395"/>
        <v/>
      </c>
    </row>
    <row r="8390" spans="6:9" x14ac:dyDescent="0.25">
      <c r="F8390" s="6" t="str">
        <f>IF($A8390="","",$E8390-_xlfn.MAXIFS($E$2:$E8389,$C$2:$C8389,$C8390,$A$2:$A8389,$A8390))</f>
        <v/>
      </c>
      <c r="G8390" s="6" t="str">
        <f t="shared" si="393"/>
        <v/>
      </c>
      <c r="H8390" s="6" t="str">
        <f t="shared" si="394"/>
        <v/>
      </c>
      <c r="I8390" s="3" t="str">
        <f t="shared" si="395"/>
        <v/>
      </c>
    </row>
    <row r="8391" spans="6:9" x14ac:dyDescent="0.25">
      <c r="F8391" s="6" t="str">
        <f>IF($A8391="","",$E8391-_xlfn.MAXIFS($E$2:$E8390,$C$2:$C8390,$C8391,$A$2:$A8390,$A8391))</f>
        <v/>
      </c>
      <c r="G8391" s="6" t="str">
        <f t="shared" si="393"/>
        <v/>
      </c>
      <c r="H8391" s="6" t="str">
        <f t="shared" si="394"/>
        <v/>
      </c>
      <c r="I8391" s="3" t="str">
        <f t="shared" si="395"/>
        <v/>
      </c>
    </row>
    <row r="8392" spans="6:9" x14ac:dyDescent="0.25">
      <c r="F8392" s="6" t="str">
        <f>IF($A8392="","",$E8392-_xlfn.MAXIFS($E$2:$E8391,$C$2:$C8391,$C8392,$A$2:$A8391,$A8392))</f>
        <v/>
      </c>
      <c r="G8392" s="6" t="str">
        <f t="shared" si="393"/>
        <v/>
      </c>
      <c r="H8392" s="6" t="str">
        <f t="shared" si="394"/>
        <v/>
      </c>
      <c r="I8392" s="3" t="str">
        <f t="shared" si="395"/>
        <v/>
      </c>
    </row>
    <row r="8393" spans="6:9" x14ac:dyDescent="0.25">
      <c r="F8393" s="6" t="str">
        <f>IF($A8393="","",$E8393-_xlfn.MAXIFS($E$2:$E8392,$C$2:$C8392,$C8393,$A$2:$A8392,$A8393))</f>
        <v/>
      </c>
      <c r="G8393" s="6" t="str">
        <f t="shared" ref="G8393:G8456" si="396">IF($A8393="","",HOUR($D8393))</f>
        <v/>
      </c>
      <c r="H8393" s="6" t="str">
        <f t="shared" ref="H8393:H8456" si="397">IF($A8393="","",MINUTE($D8393))</f>
        <v/>
      </c>
      <c r="I8393" s="3" t="str">
        <f t="shared" si="395"/>
        <v/>
      </c>
    </row>
    <row r="8394" spans="6:9" x14ac:dyDescent="0.25">
      <c r="F8394" s="6" t="str">
        <f>IF($A8394="","",$E8394-_xlfn.MAXIFS($E$2:$E8393,$C$2:$C8393,$C8394,$A$2:$A8393,$A8394))</f>
        <v/>
      </c>
      <c r="G8394" s="6" t="str">
        <f t="shared" si="396"/>
        <v/>
      </c>
      <c r="H8394" s="6" t="str">
        <f t="shared" si="397"/>
        <v/>
      </c>
      <c r="I8394" s="3" t="str">
        <f t="shared" ref="I8394:I8457" si="398">IF($F8394&lt;0,"ERROR","")</f>
        <v/>
      </c>
    </row>
    <row r="8395" spans="6:9" x14ac:dyDescent="0.25">
      <c r="F8395" s="6" t="str">
        <f>IF($A8395="","",$E8395-_xlfn.MAXIFS($E$2:$E8394,$C$2:$C8394,$C8395,$A$2:$A8394,$A8395))</f>
        <v/>
      </c>
      <c r="G8395" s="6" t="str">
        <f t="shared" si="396"/>
        <v/>
      </c>
      <c r="H8395" s="6" t="str">
        <f t="shared" si="397"/>
        <v/>
      </c>
      <c r="I8395" s="3" t="str">
        <f t="shared" si="398"/>
        <v/>
      </c>
    </row>
    <row r="8396" spans="6:9" x14ac:dyDescent="0.25">
      <c r="F8396" s="6" t="str">
        <f>IF($A8396="","",$E8396-_xlfn.MAXIFS($E$2:$E8395,$C$2:$C8395,$C8396,$A$2:$A8395,$A8396))</f>
        <v/>
      </c>
      <c r="G8396" s="6" t="str">
        <f t="shared" si="396"/>
        <v/>
      </c>
      <c r="H8396" s="6" t="str">
        <f t="shared" si="397"/>
        <v/>
      </c>
      <c r="I8396" s="3" t="str">
        <f t="shared" si="398"/>
        <v/>
      </c>
    </row>
    <row r="8397" spans="6:9" x14ac:dyDescent="0.25">
      <c r="F8397" s="6" t="str">
        <f>IF($A8397="","",$E8397-_xlfn.MAXIFS($E$2:$E8396,$C$2:$C8396,$C8397,$A$2:$A8396,$A8397))</f>
        <v/>
      </c>
      <c r="G8397" s="6" t="str">
        <f t="shared" si="396"/>
        <v/>
      </c>
      <c r="H8397" s="6" t="str">
        <f t="shared" si="397"/>
        <v/>
      </c>
      <c r="I8397" s="3" t="str">
        <f t="shared" si="398"/>
        <v/>
      </c>
    </row>
    <row r="8398" spans="6:9" x14ac:dyDescent="0.25">
      <c r="F8398" s="6" t="str">
        <f>IF($A8398="","",$E8398-_xlfn.MAXIFS($E$2:$E8397,$C$2:$C8397,$C8398,$A$2:$A8397,$A8398))</f>
        <v/>
      </c>
      <c r="G8398" s="6" t="str">
        <f t="shared" si="396"/>
        <v/>
      </c>
      <c r="H8398" s="6" t="str">
        <f t="shared" si="397"/>
        <v/>
      </c>
      <c r="I8398" s="3" t="str">
        <f t="shared" si="398"/>
        <v/>
      </c>
    </row>
    <row r="8399" spans="6:9" x14ac:dyDescent="0.25">
      <c r="F8399" s="6" t="str">
        <f>IF($A8399="","",$E8399-_xlfn.MAXIFS($E$2:$E8398,$C$2:$C8398,$C8399,$A$2:$A8398,$A8399))</f>
        <v/>
      </c>
      <c r="G8399" s="6" t="str">
        <f t="shared" si="396"/>
        <v/>
      </c>
      <c r="H8399" s="6" t="str">
        <f t="shared" si="397"/>
        <v/>
      </c>
      <c r="I8399" s="3" t="str">
        <f t="shared" si="398"/>
        <v/>
      </c>
    </row>
    <row r="8400" spans="6:9" x14ac:dyDescent="0.25">
      <c r="F8400" s="6" t="str">
        <f>IF($A8400="","",$E8400-_xlfn.MAXIFS($E$2:$E8399,$C$2:$C8399,$C8400,$A$2:$A8399,$A8400))</f>
        <v/>
      </c>
      <c r="G8400" s="6" t="str">
        <f t="shared" si="396"/>
        <v/>
      </c>
      <c r="H8400" s="6" t="str">
        <f t="shared" si="397"/>
        <v/>
      </c>
      <c r="I8400" s="3" t="str">
        <f t="shared" si="398"/>
        <v/>
      </c>
    </row>
    <row r="8401" spans="6:9" x14ac:dyDescent="0.25">
      <c r="F8401" s="6" t="str">
        <f>IF($A8401="","",$E8401-_xlfn.MAXIFS($E$2:$E8400,$C$2:$C8400,$C8401,$A$2:$A8400,$A8401))</f>
        <v/>
      </c>
      <c r="G8401" s="6" t="str">
        <f t="shared" si="396"/>
        <v/>
      </c>
      <c r="H8401" s="6" t="str">
        <f t="shared" si="397"/>
        <v/>
      </c>
      <c r="I8401" s="3" t="str">
        <f t="shared" si="398"/>
        <v/>
      </c>
    </row>
    <row r="8402" spans="6:9" x14ac:dyDescent="0.25">
      <c r="F8402" s="6" t="str">
        <f>IF($A8402="","",$E8402-_xlfn.MAXIFS($E$2:$E8401,$C$2:$C8401,$C8402,$A$2:$A8401,$A8402))</f>
        <v/>
      </c>
      <c r="G8402" s="6" t="str">
        <f t="shared" si="396"/>
        <v/>
      </c>
      <c r="H8402" s="6" t="str">
        <f t="shared" si="397"/>
        <v/>
      </c>
      <c r="I8402" s="3" t="str">
        <f t="shared" si="398"/>
        <v/>
      </c>
    </row>
    <row r="8403" spans="6:9" x14ac:dyDescent="0.25">
      <c r="F8403" s="6" t="str">
        <f>IF($A8403="","",$E8403-_xlfn.MAXIFS($E$2:$E8402,$C$2:$C8402,$C8403,$A$2:$A8402,$A8403))</f>
        <v/>
      </c>
      <c r="G8403" s="6" t="str">
        <f t="shared" si="396"/>
        <v/>
      </c>
      <c r="H8403" s="6" t="str">
        <f t="shared" si="397"/>
        <v/>
      </c>
      <c r="I8403" s="3" t="str">
        <f t="shared" si="398"/>
        <v/>
      </c>
    </row>
    <row r="8404" spans="6:9" x14ac:dyDescent="0.25">
      <c r="F8404" s="6" t="str">
        <f>IF($A8404="","",$E8404-_xlfn.MAXIFS($E$2:$E8403,$C$2:$C8403,$C8404,$A$2:$A8403,$A8404))</f>
        <v/>
      </c>
      <c r="G8404" s="6" t="str">
        <f t="shared" si="396"/>
        <v/>
      </c>
      <c r="H8404" s="6" t="str">
        <f t="shared" si="397"/>
        <v/>
      </c>
      <c r="I8404" s="3" t="str">
        <f t="shared" si="398"/>
        <v/>
      </c>
    </row>
    <row r="8405" spans="6:9" x14ac:dyDescent="0.25">
      <c r="F8405" s="6" t="str">
        <f>IF($A8405="","",$E8405-_xlfn.MAXIFS($E$2:$E8404,$C$2:$C8404,$C8405,$A$2:$A8404,$A8405))</f>
        <v/>
      </c>
      <c r="G8405" s="6" t="str">
        <f t="shared" si="396"/>
        <v/>
      </c>
      <c r="H8405" s="6" t="str">
        <f t="shared" si="397"/>
        <v/>
      </c>
      <c r="I8405" s="3" t="str">
        <f t="shared" si="398"/>
        <v/>
      </c>
    </row>
    <row r="8406" spans="6:9" x14ac:dyDescent="0.25">
      <c r="F8406" s="6" t="str">
        <f>IF($A8406="","",$E8406-_xlfn.MAXIFS($E$2:$E8405,$C$2:$C8405,$C8406,$A$2:$A8405,$A8406))</f>
        <v/>
      </c>
      <c r="G8406" s="6" t="str">
        <f t="shared" si="396"/>
        <v/>
      </c>
      <c r="H8406" s="6" t="str">
        <f t="shared" si="397"/>
        <v/>
      </c>
      <c r="I8406" s="3" t="str">
        <f t="shared" si="398"/>
        <v/>
      </c>
    </row>
    <row r="8407" spans="6:9" x14ac:dyDescent="0.25">
      <c r="F8407" s="6" t="str">
        <f>IF($A8407="","",$E8407-_xlfn.MAXIFS($E$2:$E8406,$C$2:$C8406,$C8407,$A$2:$A8406,$A8407))</f>
        <v/>
      </c>
      <c r="G8407" s="6" t="str">
        <f t="shared" si="396"/>
        <v/>
      </c>
      <c r="H8407" s="6" t="str">
        <f t="shared" si="397"/>
        <v/>
      </c>
      <c r="I8407" s="3" t="str">
        <f t="shared" si="398"/>
        <v/>
      </c>
    </row>
    <row r="8408" spans="6:9" x14ac:dyDescent="0.25">
      <c r="F8408" s="6" t="str">
        <f>IF($A8408="","",$E8408-_xlfn.MAXIFS($E$2:$E8407,$C$2:$C8407,$C8408,$A$2:$A8407,$A8408))</f>
        <v/>
      </c>
      <c r="G8408" s="6" t="str">
        <f t="shared" si="396"/>
        <v/>
      </c>
      <c r="H8408" s="6" t="str">
        <f t="shared" si="397"/>
        <v/>
      </c>
      <c r="I8408" s="3" t="str">
        <f t="shared" si="398"/>
        <v/>
      </c>
    </row>
    <row r="8409" spans="6:9" x14ac:dyDescent="0.25">
      <c r="F8409" s="6" t="str">
        <f>IF($A8409="","",$E8409-_xlfn.MAXIFS($E$2:$E8408,$C$2:$C8408,$C8409,$A$2:$A8408,$A8409))</f>
        <v/>
      </c>
      <c r="G8409" s="6" t="str">
        <f t="shared" si="396"/>
        <v/>
      </c>
      <c r="H8409" s="6" t="str">
        <f t="shared" si="397"/>
        <v/>
      </c>
      <c r="I8409" s="3" t="str">
        <f t="shared" si="398"/>
        <v/>
      </c>
    </row>
    <row r="8410" spans="6:9" x14ac:dyDescent="0.25">
      <c r="F8410" s="6" t="str">
        <f>IF($A8410="","",$E8410-_xlfn.MAXIFS($E$2:$E8409,$C$2:$C8409,$C8410,$A$2:$A8409,$A8410))</f>
        <v/>
      </c>
      <c r="G8410" s="6" t="str">
        <f t="shared" si="396"/>
        <v/>
      </c>
      <c r="H8410" s="6" t="str">
        <f t="shared" si="397"/>
        <v/>
      </c>
      <c r="I8410" s="3" t="str">
        <f t="shared" si="398"/>
        <v/>
      </c>
    </row>
    <row r="8411" spans="6:9" x14ac:dyDescent="0.25">
      <c r="F8411" s="6" t="str">
        <f>IF($A8411="","",$E8411-_xlfn.MAXIFS($E$2:$E8410,$C$2:$C8410,$C8411,$A$2:$A8410,$A8411))</f>
        <v/>
      </c>
      <c r="G8411" s="6" t="str">
        <f t="shared" si="396"/>
        <v/>
      </c>
      <c r="H8411" s="6" t="str">
        <f t="shared" si="397"/>
        <v/>
      </c>
      <c r="I8411" s="3" t="str">
        <f t="shared" si="398"/>
        <v/>
      </c>
    </row>
    <row r="8412" spans="6:9" x14ac:dyDescent="0.25">
      <c r="F8412" s="6" t="str">
        <f>IF($A8412="","",$E8412-_xlfn.MAXIFS($E$2:$E8411,$C$2:$C8411,$C8412,$A$2:$A8411,$A8412))</f>
        <v/>
      </c>
      <c r="G8412" s="6" t="str">
        <f t="shared" si="396"/>
        <v/>
      </c>
      <c r="H8412" s="6" t="str">
        <f t="shared" si="397"/>
        <v/>
      </c>
      <c r="I8412" s="3" t="str">
        <f t="shared" si="398"/>
        <v/>
      </c>
    </row>
    <row r="8413" spans="6:9" x14ac:dyDescent="0.25">
      <c r="F8413" s="6" t="str">
        <f>IF($A8413="","",$E8413-_xlfn.MAXIFS($E$2:$E8412,$C$2:$C8412,$C8413,$A$2:$A8412,$A8413))</f>
        <v/>
      </c>
      <c r="G8413" s="6" t="str">
        <f t="shared" si="396"/>
        <v/>
      </c>
      <c r="H8413" s="6" t="str">
        <f t="shared" si="397"/>
        <v/>
      </c>
      <c r="I8413" s="3" t="str">
        <f t="shared" si="398"/>
        <v/>
      </c>
    </row>
    <row r="8414" spans="6:9" x14ac:dyDescent="0.25">
      <c r="F8414" s="6" t="str">
        <f>IF($A8414="","",$E8414-_xlfn.MAXIFS($E$2:$E8413,$C$2:$C8413,$C8414,$A$2:$A8413,$A8414))</f>
        <v/>
      </c>
      <c r="G8414" s="6" t="str">
        <f t="shared" si="396"/>
        <v/>
      </c>
      <c r="H8414" s="6" t="str">
        <f t="shared" si="397"/>
        <v/>
      </c>
      <c r="I8414" s="3" t="str">
        <f t="shared" si="398"/>
        <v/>
      </c>
    </row>
    <row r="8415" spans="6:9" x14ac:dyDescent="0.25">
      <c r="F8415" s="6" t="str">
        <f>IF($A8415="","",$E8415-_xlfn.MAXIFS($E$2:$E8414,$C$2:$C8414,$C8415,$A$2:$A8414,$A8415))</f>
        <v/>
      </c>
      <c r="G8415" s="6" t="str">
        <f t="shared" si="396"/>
        <v/>
      </c>
      <c r="H8415" s="6" t="str">
        <f t="shared" si="397"/>
        <v/>
      </c>
      <c r="I8415" s="3" t="str">
        <f t="shared" si="398"/>
        <v/>
      </c>
    </row>
    <row r="8416" spans="6:9" x14ac:dyDescent="0.25">
      <c r="F8416" s="6" t="str">
        <f>IF($A8416="","",$E8416-_xlfn.MAXIFS($E$2:$E8415,$C$2:$C8415,$C8416,$A$2:$A8415,$A8416))</f>
        <v/>
      </c>
      <c r="G8416" s="6" t="str">
        <f t="shared" si="396"/>
        <v/>
      </c>
      <c r="H8416" s="6" t="str">
        <f t="shared" si="397"/>
        <v/>
      </c>
      <c r="I8416" s="3" t="str">
        <f t="shared" si="398"/>
        <v/>
      </c>
    </row>
    <row r="8417" spans="6:9" x14ac:dyDescent="0.25">
      <c r="F8417" s="6" t="str">
        <f>IF($A8417="","",$E8417-_xlfn.MAXIFS($E$2:$E8416,$C$2:$C8416,$C8417,$A$2:$A8416,$A8417))</f>
        <v/>
      </c>
      <c r="G8417" s="6" t="str">
        <f t="shared" si="396"/>
        <v/>
      </c>
      <c r="H8417" s="6" t="str">
        <f t="shared" si="397"/>
        <v/>
      </c>
      <c r="I8417" s="3" t="str">
        <f t="shared" si="398"/>
        <v/>
      </c>
    </row>
    <row r="8418" spans="6:9" x14ac:dyDescent="0.25">
      <c r="F8418" s="6" t="str">
        <f>IF($A8418="","",$E8418-_xlfn.MAXIFS($E$2:$E8417,$C$2:$C8417,$C8418,$A$2:$A8417,$A8418))</f>
        <v/>
      </c>
      <c r="G8418" s="6" t="str">
        <f t="shared" si="396"/>
        <v/>
      </c>
      <c r="H8418" s="6" t="str">
        <f t="shared" si="397"/>
        <v/>
      </c>
      <c r="I8418" s="3" t="str">
        <f t="shared" si="398"/>
        <v/>
      </c>
    </row>
    <row r="8419" spans="6:9" x14ac:dyDescent="0.25">
      <c r="F8419" s="6" t="str">
        <f>IF($A8419="","",$E8419-_xlfn.MAXIFS($E$2:$E8418,$C$2:$C8418,$C8419,$A$2:$A8418,$A8419))</f>
        <v/>
      </c>
      <c r="G8419" s="6" t="str">
        <f t="shared" si="396"/>
        <v/>
      </c>
      <c r="H8419" s="6" t="str">
        <f t="shared" si="397"/>
        <v/>
      </c>
      <c r="I8419" s="3" t="str">
        <f t="shared" si="398"/>
        <v/>
      </c>
    </row>
    <row r="8420" spans="6:9" x14ac:dyDescent="0.25">
      <c r="F8420" s="6" t="str">
        <f>IF($A8420="","",$E8420-_xlfn.MAXIFS($E$2:$E8419,$C$2:$C8419,$C8420,$A$2:$A8419,$A8420))</f>
        <v/>
      </c>
      <c r="G8420" s="6" t="str">
        <f t="shared" si="396"/>
        <v/>
      </c>
      <c r="H8420" s="6" t="str">
        <f t="shared" si="397"/>
        <v/>
      </c>
      <c r="I8420" s="3" t="str">
        <f t="shared" si="398"/>
        <v/>
      </c>
    </row>
    <row r="8421" spans="6:9" x14ac:dyDescent="0.25">
      <c r="F8421" s="6" t="str">
        <f>IF($A8421="","",$E8421-_xlfn.MAXIFS($E$2:$E8420,$C$2:$C8420,$C8421,$A$2:$A8420,$A8421))</f>
        <v/>
      </c>
      <c r="G8421" s="6" t="str">
        <f t="shared" si="396"/>
        <v/>
      </c>
      <c r="H8421" s="6" t="str">
        <f t="shared" si="397"/>
        <v/>
      </c>
      <c r="I8421" s="3" t="str">
        <f t="shared" si="398"/>
        <v/>
      </c>
    </row>
    <row r="8422" spans="6:9" x14ac:dyDescent="0.25">
      <c r="F8422" s="6" t="str">
        <f>IF($A8422="","",$E8422-_xlfn.MAXIFS($E$2:$E8421,$C$2:$C8421,$C8422,$A$2:$A8421,$A8422))</f>
        <v/>
      </c>
      <c r="G8422" s="6" t="str">
        <f t="shared" si="396"/>
        <v/>
      </c>
      <c r="H8422" s="6" t="str">
        <f t="shared" si="397"/>
        <v/>
      </c>
      <c r="I8422" s="3" t="str">
        <f t="shared" si="398"/>
        <v/>
      </c>
    </row>
    <row r="8423" spans="6:9" x14ac:dyDescent="0.25">
      <c r="F8423" s="6" t="str">
        <f>IF($A8423="","",$E8423-_xlfn.MAXIFS($E$2:$E8422,$C$2:$C8422,$C8423,$A$2:$A8422,$A8423))</f>
        <v/>
      </c>
      <c r="G8423" s="6" t="str">
        <f t="shared" si="396"/>
        <v/>
      </c>
      <c r="H8423" s="6" t="str">
        <f t="shared" si="397"/>
        <v/>
      </c>
      <c r="I8423" s="3" t="str">
        <f t="shared" si="398"/>
        <v/>
      </c>
    </row>
    <row r="8424" spans="6:9" x14ac:dyDescent="0.25">
      <c r="F8424" s="6" t="str">
        <f>IF($A8424="","",$E8424-_xlfn.MAXIFS($E$2:$E8423,$C$2:$C8423,$C8424,$A$2:$A8423,$A8424))</f>
        <v/>
      </c>
      <c r="G8424" s="6" t="str">
        <f t="shared" si="396"/>
        <v/>
      </c>
      <c r="H8424" s="6" t="str">
        <f t="shared" si="397"/>
        <v/>
      </c>
      <c r="I8424" s="3" t="str">
        <f t="shared" si="398"/>
        <v/>
      </c>
    </row>
    <row r="8425" spans="6:9" x14ac:dyDescent="0.25">
      <c r="F8425" s="6" t="str">
        <f>IF($A8425="","",$E8425-_xlfn.MAXIFS($E$2:$E8424,$C$2:$C8424,$C8425,$A$2:$A8424,$A8425))</f>
        <v/>
      </c>
      <c r="G8425" s="6" t="str">
        <f t="shared" si="396"/>
        <v/>
      </c>
      <c r="H8425" s="6" t="str">
        <f t="shared" si="397"/>
        <v/>
      </c>
      <c r="I8425" s="3" t="str">
        <f t="shared" si="398"/>
        <v/>
      </c>
    </row>
    <row r="8426" spans="6:9" x14ac:dyDescent="0.25">
      <c r="F8426" s="6" t="str">
        <f>IF($A8426="","",$E8426-_xlfn.MAXIFS($E$2:$E8425,$C$2:$C8425,$C8426,$A$2:$A8425,$A8426))</f>
        <v/>
      </c>
      <c r="G8426" s="6" t="str">
        <f t="shared" si="396"/>
        <v/>
      </c>
      <c r="H8426" s="6" t="str">
        <f t="shared" si="397"/>
        <v/>
      </c>
      <c r="I8426" s="3" t="str">
        <f t="shared" si="398"/>
        <v/>
      </c>
    </row>
    <row r="8427" spans="6:9" x14ac:dyDescent="0.25">
      <c r="F8427" s="6" t="str">
        <f>IF($A8427="","",$E8427-_xlfn.MAXIFS($E$2:$E8426,$C$2:$C8426,$C8427,$A$2:$A8426,$A8427))</f>
        <v/>
      </c>
      <c r="G8427" s="6" t="str">
        <f t="shared" si="396"/>
        <v/>
      </c>
      <c r="H8427" s="6" t="str">
        <f t="shared" si="397"/>
        <v/>
      </c>
      <c r="I8427" s="3" t="str">
        <f t="shared" si="398"/>
        <v/>
      </c>
    </row>
    <row r="8428" spans="6:9" x14ac:dyDescent="0.25">
      <c r="F8428" s="6" t="str">
        <f>IF($A8428="","",$E8428-_xlfn.MAXIFS($E$2:$E8427,$C$2:$C8427,$C8428,$A$2:$A8427,$A8428))</f>
        <v/>
      </c>
      <c r="G8428" s="6" t="str">
        <f t="shared" si="396"/>
        <v/>
      </c>
      <c r="H8428" s="6" t="str">
        <f t="shared" si="397"/>
        <v/>
      </c>
      <c r="I8428" s="3" t="str">
        <f t="shared" si="398"/>
        <v/>
      </c>
    </row>
    <row r="8429" spans="6:9" x14ac:dyDescent="0.25">
      <c r="F8429" s="6" t="str">
        <f>IF($A8429="","",$E8429-_xlfn.MAXIFS($E$2:$E8428,$C$2:$C8428,$C8429,$A$2:$A8428,$A8429))</f>
        <v/>
      </c>
      <c r="G8429" s="6" t="str">
        <f t="shared" si="396"/>
        <v/>
      </c>
      <c r="H8429" s="6" t="str">
        <f t="shared" si="397"/>
        <v/>
      </c>
      <c r="I8429" s="3" t="str">
        <f t="shared" si="398"/>
        <v/>
      </c>
    </row>
    <row r="8430" spans="6:9" x14ac:dyDescent="0.25">
      <c r="F8430" s="6" t="str">
        <f>IF($A8430="","",$E8430-_xlfn.MAXIFS($E$2:$E8429,$C$2:$C8429,$C8430,$A$2:$A8429,$A8430))</f>
        <v/>
      </c>
      <c r="G8430" s="6" t="str">
        <f t="shared" si="396"/>
        <v/>
      </c>
      <c r="H8430" s="6" t="str">
        <f t="shared" si="397"/>
        <v/>
      </c>
      <c r="I8430" s="3" t="str">
        <f t="shared" si="398"/>
        <v/>
      </c>
    </row>
    <row r="8431" spans="6:9" x14ac:dyDescent="0.25">
      <c r="F8431" s="6" t="str">
        <f>IF($A8431="","",$E8431-_xlfn.MAXIFS($E$2:$E8430,$C$2:$C8430,$C8431,$A$2:$A8430,$A8431))</f>
        <v/>
      </c>
      <c r="G8431" s="6" t="str">
        <f t="shared" si="396"/>
        <v/>
      </c>
      <c r="H8431" s="6" t="str">
        <f t="shared" si="397"/>
        <v/>
      </c>
      <c r="I8431" s="3" t="str">
        <f t="shared" si="398"/>
        <v/>
      </c>
    </row>
    <row r="8432" spans="6:9" x14ac:dyDescent="0.25">
      <c r="F8432" s="6" t="str">
        <f>IF($A8432="","",$E8432-_xlfn.MAXIFS($E$2:$E8431,$C$2:$C8431,$C8432,$A$2:$A8431,$A8432))</f>
        <v/>
      </c>
      <c r="G8432" s="6" t="str">
        <f t="shared" si="396"/>
        <v/>
      </c>
      <c r="H8432" s="6" t="str">
        <f t="shared" si="397"/>
        <v/>
      </c>
      <c r="I8432" s="3" t="str">
        <f t="shared" si="398"/>
        <v/>
      </c>
    </row>
    <row r="8433" spans="6:9" x14ac:dyDescent="0.25">
      <c r="F8433" s="6" t="str">
        <f>IF($A8433="","",$E8433-_xlfn.MAXIFS($E$2:$E8432,$C$2:$C8432,$C8433,$A$2:$A8432,$A8433))</f>
        <v/>
      </c>
      <c r="G8433" s="6" t="str">
        <f t="shared" si="396"/>
        <v/>
      </c>
      <c r="H8433" s="6" t="str">
        <f t="shared" si="397"/>
        <v/>
      </c>
      <c r="I8433" s="3" t="str">
        <f t="shared" si="398"/>
        <v/>
      </c>
    </row>
    <row r="8434" spans="6:9" x14ac:dyDescent="0.25">
      <c r="F8434" s="6" t="str">
        <f>IF($A8434="","",$E8434-_xlfn.MAXIFS($E$2:$E8433,$C$2:$C8433,$C8434,$A$2:$A8433,$A8434))</f>
        <v/>
      </c>
      <c r="G8434" s="6" t="str">
        <f t="shared" si="396"/>
        <v/>
      </c>
      <c r="H8434" s="6" t="str">
        <f t="shared" si="397"/>
        <v/>
      </c>
      <c r="I8434" s="3" t="str">
        <f t="shared" si="398"/>
        <v/>
      </c>
    </row>
    <row r="8435" spans="6:9" x14ac:dyDescent="0.25">
      <c r="F8435" s="6" t="str">
        <f>IF($A8435="","",$E8435-_xlfn.MAXIFS($E$2:$E8434,$C$2:$C8434,$C8435,$A$2:$A8434,$A8435))</f>
        <v/>
      </c>
      <c r="G8435" s="6" t="str">
        <f t="shared" si="396"/>
        <v/>
      </c>
      <c r="H8435" s="6" t="str">
        <f t="shared" si="397"/>
        <v/>
      </c>
      <c r="I8435" s="3" t="str">
        <f t="shared" si="398"/>
        <v/>
      </c>
    </row>
    <row r="8436" spans="6:9" x14ac:dyDescent="0.25">
      <c r="F8436" s="6" t="str">
        <f>IF($A8436="","",$E8436-_xlfn.MAXIFS($E$2:$E8435,$C$2:$C8435,$C8436,$A$2:$A8435,$A8436))</f>
        <v/>
      </c>
      <c r="G8436" s="6" t="str">
        <f t="shared" si="396"/>
        <v/>
      </c>
      <c r="H8436" s="6" t="str">
        <f t="shared" si="397"/>
        <v/>
      </c>
      <c r="I8436" s="3" t="str">
        <f t="shared" si="398"/>
        <v/>
      </c>
    </row>
    <row r="8437" spans="6:9" x14ac:dyDescent="0.25">
      <c r="F8437" s="6" t="str">
        <f>IF($A8437="","",$E8437-_xlfn.MAXIFS($E$2:$E8436,$C$2:$C8436,$C8437,$A$2:$A8436,$A8437))</f>
        <v/>
      </c>
      <c r="G8437" s="6" t="str">
        <f t="shared" si="396"/>
        <v/>
      </c>
      <c r="H8437" s="6" t="str">
        <f t="shared" si="397"/>
        <v/>
      </c>
      <c r="I8437" s="3" t="str">
        <f t="shared" si="398"/>
        <v/>
      </c>
    </row>
    <row r="8438" spans="6:9" x14ac:dyDescent="0.25">
      <c r="F8438" s="6" t="str">
        <f>IF($A8438="","",$E8438-_xlfn.MAXIFS($E$2:$E8437,$C$2:$C8437,$C8438,$A$2:$A8437,$A8438))</f>
        <v/>
      </c>
      <c r="G8438" s="6" t="str">
        <f t="shared" si="396"/>
        <v/>
      </c>
      <c r="H8438" s="6" t="str">
        <f t="shared" si="397"/>
        <v/>
      </c>
      <c r="I8438" s="3" t="str">
        <f t="shared" si="398"/>
        <v/>
      </c>
    </row>
    <row r="8439" spans="6:9" x14ac:dyDescent="0.25">
      <c r="F8439" s="6" t="str">
        <f>IF($A8439="","",$E8439-_xlfn.MAXIFS($E$2:$E8438,$C$2:$C8438,$C8439,$A$2:$A8438,$A8439))</f>
        <v/>
      </c>
      <c r="G8439" s="6" t="str">
        <f t="shared" si="396"/>
        <v/>
      </c>
      <c r="H8439" s="6" t="str">
        <f t="shared" si="397"/>
        <v/>
      </c>
      <c r="I8439" s="3" t="str">
        <f t="shared" si="398"/>
        <v/>
      </c>
    </row>
    <row r="8440" spans="6:9" x14ac:dyDescent="0.25">
      <c r="F8440" s="6" t="str">
        <f>IF($A8440="","",$E8440-_xlfn.MAXIFS($E$2:$E8439,$C$2:$C8439,$C8440,$A$2:$A8439,$A8440))</f>
        <v/>
      </c>
      <c r="G8440" s="6" t="str">
        <f t="shared" si="396"/>
        <v/>
      </c>
      <c r="H8440" s="6" t="str">
        <f t="shared" si="397"/>
        <v/>
      </c>
      <c r="I8440" s="3" t="str">
        <f t="shared" si="398"/>
        <v/>
      </c>
    </row>
    <row r="8441" spans="6:9" x14ac:dyDescent="0.25">
      <c r="F8441" s="6" t="str">
        <f>IF($A8441="","",$E8441-_xlfn.MAXIFS($E$2:$E8440,$C$2:$C8440,$C8441,$A$2:$A8440,$A8441))</f>
        <v/>
      </c>
      <c r="G8441" s="6" t="str">
        <f t="shared" si="396"/>
        <v/>
      </c>
      <c r="H8441" s="6" t="str">
        <f t="shared" si="397"/>
        <v/>
      </c>
      <c r="I8441" s="3" t="str">
        <f t="shared" si="398"/>
        <v/>
      </c>
    </row>
    <row r="8442" spans="6:9" x14ac:dyDescent="0.25">
      <c r="F8442" s="6" t="str">
        <f>IF($A8442="","",$E8442-_xlfn.MAXIFS($E$2:$E8441,$C$2:$C8441,$C8442,$A$2:$A8441,$A8442))</f>
        <v/>
      </c>
      <c r="G8442" s="6" t="str">
        <f t="shared" si="396"/>
        <v/>
      </c>
      <c r="H8442" s="6" t="str">
        <f t="shared" si="397"/>
        <v/>
      </c>
      <c r="I8442" s="3" t="str">
        <f t="shared" si="398"/>
        <v/>
      </c>
    </row>
    <row r="8443" spans="6:9" x14ac:dyDescent="0.25">
      <c r="F8443" s="6" t="str">
        <f>IF($A8443="","",$E8443-_xlfn.MAXIFS($E$2:$E8442,$C$2:$C8442,$C8443,$A$2:$A8442,$A8443))</f>
        <v/>
      </c>
      <c r="G8443" s="6" t="str">
        <f t="shared" si="396"/>
        <v/>
      </c>
      <c r="H8443" s="6" t="str">
        <f t="shared" si="397"/>
        <v/>
      </c>
      <c r="I8443" s="3" t="str">
        <f t="shared" si="398"/>
        <v/>
      </c>
    </row>
    <row r="8444" spans="6:9" x14ac:dyDescent="0.25">
      <c r="F8444" s="6" t="str">
        <f>IF($A8444="","",$E8444-_xlfn.MAXIFS($E$2:$E8443,$C$2:$C8443,$C8444,$A$2:$A8443,$A8444))</f>
        <v/>
      </c>
      <c r="G8444" s="6" t="str">
        <f t="shared" si="396"/>
        <v/>
      </c>
      <c r="H8444" s="6" t="str">
        <f t="shared" si="397"/>
        <v/>
      </c>
      <c r="I8444" s="3" t="str">
        <f t="shared" si="398"/>
        <v/>
      </c>
    </row>
    <row r="8445" spans="6:9" x14ac:dyDescent="0.25">
      <c r="F8445" s="6" t="str">
        <f>IF($A8445="","",$E8445-_xlfn.MAXIFS($E$2:$E8444,$C$2:$C8444,$C8445,$A$2:$A8444,$A8445))</f>
        <v/>
      </c>
      <c r="G8445" s="6" t="str">
        <f t="shared" si="396"/>
        <v/>
      </c>
      <c r="H8445" s="6" t="str">
        <f t="shared" si="397"/>
        <v/>
      </c>
      <c r="I8445" s="3" t="str">
        <f t="shared" si="398"/>
        <v/>
      </c>
    </row>
    <row r="8446" spans="6:9" x14ac:dyDescent="0.25">
      <c r="F8446" s="6" t="str">
        <f>IF($A8446="","",$E8446-_xlfn.MAXIFS($E$2:$E8445,$C$2:$C8445,$C8446,$A$2:$A8445,$A8446))</f>
        <v/>
      </c>
      <c r="G8446" s="6" t="str">
        <f t="shared" si="396"/>
        <v/>
      </c>
      <c r="H8446" s="6" t="str">
        <f t="shared" si="397"/>
        <v/>
      </c>
      <c r="I8446" s="3" t="str">
        <f t="shared" si="398"/>
        <v/>
      </c>
    </row>
    <row r="8447" spans="6:9" x14ac:dyDescent="0.25">
      <c r="F8447" s="6" t="str">
        <f>IF($A8447="","",$E8447-_xlfn.MAXIFS($E$2:$E8446,$C$2:$C8446,$C8447,$A$2:$A8446,$A8447))</f>
        <v/>
      </c>
      <c r="G8447" s="6" t="str">
        <f t="shared" si="396"/>
        <v/>
      </c>
      <c r="H8447" s="6" t="str">
        <f t="shared" si="397"/>
        <v/>
      </c>
      <c r="I8447" s="3" t="str">
        <f t="shared" si="398"/>
        <v/>
      </c>
    </row>
    <row r="8448" spans="6:9" x14ac:dyDescent="0.25">
      <c r="F8448" s="6" t="str">
        <f>IF($A8448="","",$E8448-_xlfn.MAXIFS($E$2:$E8447,$C$2:$C8447,$C8448,$A$2:$A8447,$A8448))</f>
        <v/>
      </c>
      <c r="G8448" s="6" t="str">
        <f t="shared" si="396"/>
        <v/>
      </c>
      <c r="H8448" s="6" t="str">
        <f t="shared" si="397"/>
        <v/>
      </c>
      <c r="I8448" s="3" t="str">
        <f t="shared" si="398"/>
        <v/>
      </c>
    </row>
    <row r="8449" spans="6:9" x14ac:dyDescent="0.25">
      <c r="F8449" s="6" t="str">
        <f>IF($A8449="","",$E8449-_xlfn.MAXIFS($E$2:$E8448,$C$2:$C8448,$C8449,$A$2:$A8448,$A8449))</f>
        <v/>
      </c>
      <c r="G8449" s="6" t="str">
        <f t="shared" si="396"/>
        <v/>
      </c>
      <c r="H8449" s="6" t="str">
        <f t="shared" si="397"/>
        <v/>
      </c>
      <c r="I8449" s="3" t="str">
        <f t="shared" si="398"/>
        <v/>
      </c>
    </row>
    <row r="8450" spans="6:9" x14ac:dyDescent="0.25">
      <c r="F8450" s="6" t="str">
        <f>IF($A8450="","",$E8450-_xlfn.MAXIFS($E$2:$E8449,$C$2:$C8449,$C8450,$A$2:$A8449,$A8450))</f>
        <v/>
      </c>
      <c r="G8450" s="6" t="str">
        <f t="shared" si="396"/>
        <v/>
      </c>
      <c r="H8450" s="6" t="str">
        <f t="shared" si="397"/>
        <v/>
      </c>
      <c r="I8450" s="3" t="str">
        <f t="shared" si="398"/>
        <v/>
      </c>
    </row>
    <row r="8451" spans="6:9" x14ac:dyDescent="0.25">
      <c r="F8451" s="6" t="str">
        <f>IF($A8451="","",$E8451-_xlfn.MAXIFS($E$2:$E8450,$C$2:$C8450,$C8451,$A$2:$A8450,$A8451))</f>
        <v/>
      </c>
      <c r="G8451" s="6" t="str">
        <f t="shared" si="396"/>
        <v/>
      </c>
      <c r="H8451" s="6" t="str">
        <f t="shared" si="397"/>
        <v/>
      </c>
      <c r="I8451" s="3" t="str">
        <f t="shared" si="398"/>
        <v/>
      </c>
    </row>
    <row r="8452" spans="6:9" x14ac:dyDescent="0.25">
      <c r="F8452" s="6" t="str">
        <f>IF($A8452="","",$E8452-_xlfn.MAXIFS($E$2:$E8451,$C$2:$C8451,$C8452,$A$2:$A8451,$A8452))</f>
        <v/>
      </c>
      <c r="G8452" s="6" t="str">
        <f t="shared" si="396"/>
        <v/>
      </c>
      <c r="H8452" s="6" t="str">
        <f t="shared" si="397"/>
        <v/>
      </c>
      <c r="I8452" s="3" t="str">
        <f t="shared" si="398"/>
        <v/>
      </c>
    </row>
    <row r="8453" spans="6:9" x14ac:dyDescent="0.25">
      <c r="F8453" s="6" t="str">
        <f>IF($A8453="","",$E8453-_xlfn.MAXIFS($E$2:$E8452,$C$2:$C8452,$C8453,$A$2:$A8452,$A8453))</f>
        <v/>
      </c>
      <c r="G8453" s="6" t="str">
        <f t="shared" si="396"/>
        <v/>
      </c>
      <c r="H8453" s="6" t="str">
        <f t="shared" si="397"/>
        <v/>
      </c>
      <c r="I8453" s="3" t="str">
        <f t="shared" si="398"/>
        <v/>
      </c>
    </row>
    <row r="8454" spans="6:9" x14ac:dyDescent="0.25">
      <c r="F8454" s="6" t="str">
        <f>IF($A8454="","",$E8454-_xlfn.MAXIFS($E$2:$E8453,$C$2:$C8453,$C8454,$A$2:$A8453,$A8454))</f>
        <v/>
      </c>
      <c r="G8454" s="6" t="str">
        <f t="shared" si="396"/>
        <v/>
      </c>
      <c r="H8454" s="6" t="str">
        <f t="shared" si="397"/>
        <v/>
      </c>
      <c r="I8454" s="3" t="str">
        <f t="shared" si="398"/>
        <v/>
      </c>
    </row>
    <row r="8455" spans="6:9" x14ac:dyDescent="0.25">
      <c r="F8455" s="6" t="str">
        <f>IF($A8455="","",$E8455-_xlfn.MAXIFS($E$2:$E8454,$C$2:$C8454,$C8455,$A$2:$A8454,$A8455))</f>
        <v/>
      </c>
      <c r="G8455" s="6" t="str">
        <f t="shared" si="396"/>
        <v/>
      </c>
      <c r="H8455" s="6" t="str">
        <f t="shared" si="397"/>
        <v/>
      </c>
      <c r="I8455" s="3" t="str">
        <f t="shared" si="398"/>
        <v/>
      </c>
    </row>
    <row r="8456" spans="6:9" x14ac:dyDescent="0.25">
      <c r="F8456" s="6" t="str">
        <f>IF($A8456="","",$E8456-_xlfn.MAXIFS($E$2:$E8455,$C$2:$C8455,$C8456,$A$2:$A8455,$A8456))</f>
        <v/>
      </c>
      <c r="G8456" s="6" t="str">
        <f t="shared" si="396"/>
        <v/>
      </c>
      <c r="H8456" s="6" t="str">
        <f t="shared" si="397"/>
        <v/>
      </c>
      <c r="I8456" s="3" t="str">
        <f t="shared" si="398"/>
        <v/>
      </c>
    </row>
    <row r="8457" spans="6:9" x14ac:dyDescent="0.25">
      <c r="F8457" s="6" t="str">
        <f>IF($A8457="","",$E8457-_xlfn.MAXIFS($E$2:$E8456,$C$2:$C8456,$C8457,$A$2:$A8456,$A8457))</f>
        <v/>
      </c>
      <c r="G8457" s="6" t="str">
        <f t="shared" ref="G8457:G8520" si="399">IF($A8457="","",HOUR($D8457))</f>
        <v/>
      </c>
      <c r="H8457" s="6" t="str">
        <f t="shared" ref="H8457:H8520" si="400">IF($A8457="","",MINUTE($D8457))</f>
        <v/>
      </c>
      <c r="I8457" s="3" t="str">
        <f t="shared" si="398"/>
        <v/>
      </c>
    </row>
    <row r="8458" spans="6:9" x14ac:dyDescent="0.25">
      <c r="F8458" s="6" t="str">
        <f>IF($A8458="","",$E8458-_xlfn.MAXIFS($E$2:$E8457,$C$2:$C8457,$C8458,$A$2:$A8457,$A8458))</f>
        <v/>
      </c>
      <c r="G8458" s="6" t="str">
        <f t="shared" si="399"/>
        <v/>
      </c>
      <c r="H8458" s="6" t="str">
        <f t="shared" si="400"/>
        <v/>
      </c>
      <c r="I8458" s="3" t="str">
        <f t="shared" ref="I8458:I8521" si="401">IF($F8458&lt;0,"ERROR","")</f>
        <v/>
      </c>
    </row>
    <row r="8459" spans="6:9" x14ac:dyDescent="0.25">
      <c r="F8459" s="6" t="str">
        <f>IF($A8459="","",$E8459-_xlfn.MAXIFS($E$2:$E8458,$C$2:$C8458,$C8459,$A$2:$A8458,$A8459))</f>
        <v/>
      </c>
      <c r="G8459" s="6" t="str">
        <f t="shared" si="399"/>
        <v/>
      </c>
      <c r="H8459" s="6" t="str">
        <f t="shared" si="400"/>
        <v/>
      </c>
      <c r="I8459" s="3" t="str">
        <f t="shared" si="401"/>
        <v/>
      </c>
    </row>
    <row r="8460" spans="6:9" x14ac:dyDescent="0.25">
      <c r="F8460" s="6" t="str">
        <f>IF($A8460="","",$E8460-_xlfn.MAXIFS($E$2:$E8459,$C$2:$C8459,$C8460,$A$2:$A8459,$A8460))</f>
        <v/>
      </c>
      <c r="G8460" s="6" t="str">
        <f t="shared" si="399"/>
        <v/>
      </c>
      <c r="H8460" s="6" t="str">
        <f t="shared" si="400"/>
        <v/>
      </c>
      <c r="I8460" s="3" t="str">
        <f t="shared" si="401"/>
        <v/>
      </c>
    </row>
    <row r="8461" spans="6:9" x14ac:dyDescent="0.25">
      <c r="F8461" s="6" t="str">
        <f>IF($A8461="","",$E8461-_xlfn.MAXIFS($E$2:$E8460,$C$2:$C8460,$C8461,$A$2:$A8460,$A8461))</f>
        <v/>
      </c>
      <c r="G8461" s="6" t="str">
        <f t="shared" si="399"/>
        <v/>
      </c>
      <c r="H8461" s="6" t="str">
        <f t="shared" si="400"/>
        <v/>
      </c>
      <c r="I8461" s="3" t="str">
        <f t="shared" si="401"/>
        <v/>
      </c>
    </row>
    <row r="8462" spans="6:9" x14ac:dyDescent="0.25">
      <c r="F8462" s="6" t="str">
        <f>IF($A8462="","",$E8462-_xlfn.MAXIFS($E$2:$E8461,$C$2:$C8461,$C8462,$A$2:$A8461,$A8462))</f>
        <v/>
      </c>
      <c r="G8462" s="6" t="str">
        <f t="shared" si="399"/>
        <v/>
      </c>
      <c r="H8462" s="6" t="str">
        <f t="shared" si="400"/>
        <v/>
      </c>
      <c r="I8462" s="3" t="str">
        <f t="shared" si="401"/>
        <v/>
      </c>
    </row>
    <row r="8463" spans="6:9" x14ac:dyDescent="0.25">
      <c r="F8463" s="6" t="str">
        <f>IF($A8463="","",$E8463-_xlfn.MAXIFS($E$2:$E8462,$C$2:$C8462,$C8463,$A$2:$A8462,$A8463))</f>
        <v/>
      </c>
      <c r="G8463" s="6" t="str">
        <f t="shared" si="399"/>
        <v/>
      </c>
      <c r="H8463" s="6" t="str">
        <f t="shared" si="400"/>
        <v/>
      </c>
      <c r="I8463" s="3" t="str">
        <f t="shared" si="401"/>
        <v/>
      </c>
    </row>
    <row r="8464" spans="6:9" x14ac:dyDescent="0.25">
      <c r="F8464" s="6" t="str">
        <f>IF($A8464="","",$E8464-_xlfn.MAXIFS($E$2:$E8463,$C$2:$C8463,$C8464,$A$2:$A8463,$A8464))</f>
        <v/>
      </c>
      <c r="G8464" s="6" t="str">
        <f t="shared" si="399"/>
        <v/>
      </c>
      <c r="H8464" s="6" t="str">
        <f t="shared" si="400"/>
        <v/>
      </c>
      <c r="I8464" s="3" t="str">
        <f t="shared" si="401"/>
        <v/>
      </c>
    </row>
    <row r="8465" spans="6:9" x14ac:dyDescent="0.25">
      <c r="F8465" s="6" t="str">
        <f>IF($A8465="","",$E8465-_xlfn.MAXIFS($E$2:$E8464,$C$2:$C8464,$C8465,$A$2:$A8464,$A8465))</f>
        <v/>
      </c>
      <c r="G8465" s="6" t="str">
        <f t="shared" si="399"/>
        <v/>
      </c>
      <c r="H8465" s="6" t="str">
        <f t="shared" si="400"/>
        <v/>
      </c>
      <c r="I8465" s="3" t="str">
        <f t="shared" si="401"/>
        <v/>
      </c>
    </row>
    <row r="8466" spans="6:9" x14ac:dyDescent="0.25">
      <c r="F8466" s="6" t="str">
        <f>IF($A8466="","",$E8466-_xlfn.MAXIFS($E$2:$E8465,$C$2:$C8465,$C8466,$A$2:$A8465,$A8466))</f>
        <v/>
      </c>
      <c r="G8466" s="6" t="str">
        <f t="shared" si="399"/>
        <v/>
      </c>
      <c r="H8466" s="6" t="str">
        <f t="shared" si="400"/>
        <v/>
      </c>
      <c r="I8466" s="3" t="str">
        <f t="shared" si="401"/>
        <v/>
      </c>
    </row>
    <row r="8467" spans="6:9" x14ac:dyDescent="0.25">
      <c r="F8467" s="6" t="str">
        <f>IF($A8467="","",$E8467-_xlfn.MAXIFS($E$2:$E8466,$C$2:$C8466,$C8467,$A$2:$A8466,$A8467))</f>
        <v/>
      </c>
      <c r="G8467" s="6" t="str">
        <f t="shared" si="399"/>
        <v/>
      </c>
      <c r="H8467" s="6" t="str">
        <f t="shared" si="400"/>
        <v/>
      </c>
      <c r="I8467" s="3" t="str">
        <f t="shared" si="401"/>
        <v/>
      </c>
    </row>
    <row r="8468" spans="6:9" x14ac:dyDescent="0.25">
      <c r="F8468" s="6" t="str">
        <f>IF($A8468="","",$E8468-_xlfn.MAXIFS($E$2:$E8467,$C$2:$C8467,$C8468,$A$2:$A8467,$A8468))</f>
        <v/>
      </c>
      <c r="G8468" s="6" t="str">
        <f t="shared" si="399"/>
        <v/>
      </c>
      <c r="H8468" s="6" t="str">
        <f t="shared" si="400"/>
        <v/>
      </c>
      <c r="I8468" s="3" t="str">
        <f t="shared" si="401"/>
        <v/>
      </c>
    </row>
    <row r="8469" spans="6:9" x14ac:dyDescent="0.25">
      <c r="F8469" s="6" t="str">
        <f>IF($A8469="","",$E8469-_xlfn.MAXIFS($E$2:$E8468,$C$2:$C8468,$C8469,$A$2:$A8468,$A8469))</f>
        <v/>
      </c>
      <c r="G8469" s="6" t="str">
        <f t="shared" si="399"/>
        <v/>
      </c>
      <c r="H8469" s="6" t="str">
        <f t="shared" si="400"/>
        <v/>
      </c>
      <c r="I8469" s="3" t="str">
        <f t="shared" si="401"/>
        <v/>
      </c>
    </row>
    <row r="8470" spans="6:9" x14ac:dyDescent="0.25">
      <c r="F8470" s="6" t="str">
        <f>IF($A8470="","",$E8470-_xlfn.MAXIFS($E$2:$E8469,$C$2:$C8469,$C8470,$A$2:$A8469,$A8470))</f>
        <v/>
      </c>
      <c r="G8470" s="6" t="str">
        <f t="shared" si="399"/>
        <v/>
      </c>
      <c r="H8470" s="6" t="str">
        <f t="shared" si="400"/>
        <v/>
      </c>
      <c r="I8470" s="3" t="str">
        <f t="shared" si="401"/>
        <v/>
      </c>
    </row>
    <row r="8471" spans="6:9" x14ac:dyDescent="0.25">
      <c r="F8471" s="6" t="str">
        <f>IF($A8471="","",$E8471-_xlfn.MAXIFS($E$2:$E8470,$C$2:$C8470,$C8471,$A$2:$A8470,$A8471))</f>
        <v/>
      </c>
      <c r="G8471" s="6" t="str">
        <f t="shared" si="399"/>
        <v/>
      </c>
      <c r="H8471" s="6" t="str">
        <f t="shared" si="400"/>
        <v/>
      </c>
      <c r="I8471" s="3" t="str">
        <f t="shared" si="401"/>
        <v/>
      </c>
    </row>
    <row r="8472" spans="6:9" x14ac:dyDescent="0.25">
      <c r="F8472" s="6" t="str">
        <f>IF($A8472="","",$E8472-_xlfn.MAXIFS($E$2:$E8471,$C$2:$C8471,$C8472,$A$2:$A8471,$A8472))</f>
        <v/>
      </c>
      <c r="G8472" s="6" t="str">
        <f t="shared" si="399"/>
        <v/>
      </c>
      <c r="H8472" s="6" t="str">
        <f t="shared" si="400"/>
        <v/>
      </c>
      <c r="I8472" s="3" t="str">
        <f t="shared" si="401"/>
        <v/>
      </c>
    </row>
    <row r="8473" spans="6:9" x14ac:dyDescent="0.25">
      <c r="F8473" s="6" t="str">
        <f>IF($A8473="","",$E8473-_xlfn.MAXIFS($E$2:$E8472,$C$2:$C8472,$C8473,$A$2:$A8472,$A8473))</f>
        <v/>
      </c>
      <c r="G8473" s="6" t="str">
        <f t="shared" si="399"/>
        <v/>
      </c>
      <c r="H8473" s="6" t="str">
        <f t="shared" si="400"/>
        <v/>
      </c>
      <c r="I8473" s="3" t="str">
        <f t="shared" si="401"/>
        <v/>
      </c>
    </row>
    <row r="8474" spans="6:9" x14ac:dyDescent="0.25">
      <c r="F8474" s="6" t="str">
        <f>IF($A8474="","",$E8474-_xlfn.MAXIFS($E$2:$E8473,$C$2:$C8473,$C8474,$A$2:$A8473,$A8474))</f>
        <v/>
      </c>
      <c r="G8474" s="6" t="str">
        <f t="shared" si="399"/>
        <v/>
      </c>
      <c r="H8474" s="6" t="str">
        <f t="shared" si="400"/>
        <v/>
      </c>
      <c r="I8474" s="3" t="str">
        <f t="shared" si="401"/>
        <v/>
      </c>
    </row>
    <row r="8475" spans="6:9" x14ac:dyDescent="0.25">
      <c r="F8475" s="6" t="str">
        <f>IF($A8475="","",$E8475-_xlfn.MAXIFS($E$2:$E8474,$C$2:$C8474,$C8475,$A$2:$A8474,$A8475))</f>
        <v/>
      </c>
      <c r="G8475" s="6" t="str">
        <f t="shared" si="399"/>
        <v/>
      </c>
      <c r="H8475" s="6" t="str">
        <f t="shared" si="400"/>
        <v/>
      </c>
      <c r="I8475" s="3" t="str">
        <f t="shared" si="401"/>
        <v/>
      </c>
    </row>
    <row r="8476" spans="6:9" x14ac:dyDescent="0.25">
      <c r="F8476" s="6" t="str">
        <f>IF($A8476="","",$E8476-_xlfn.MAXIFS($E$2:$E8475,$C$2:$C8475,$C8476,$A$2:$A8475,$A8476))</f>
        <v/>
      </c>
      <c r="G8476" s="6" t="str">
        <f t="shared" si="399"/>
        <v/>
      </c>
      <c r="H8476" s="6" t="str">
        <f t="shared" si="400"/>
        <v/>
      </c>
      <c r="I8476" s="3" t="str">
        <f t="shared" si="401"/>
        <v/>
      </c>
    </row>
    <row r="8477" spans="6:9" x14ac:dyDescent="0.25">
      <c r="F8477" s="6" t="str">
        <f>IF($A8477="","",$E8477-_xlfn.MAXIFS($E$2:$E8476,$C$2:$C8476,$C8477,$A$2:$A8476,$A8477))</f>
        <v/>
      </c>
      <c r="G8477" s="6" t="str">
        <f t="shared" si="399"/>
        <v/>
      </c>
      <c r="H8477" s="6" t="str">
        <f t="shared" si="400"/>
        <v/>
      </c>
      <c r="I8477" s="3" t="str">
        <f t="shared" si="401"/>
        <v/>
      </c>
    </row>
    <row r="8478" spans="6:9" x14ac:dyDescent="0.25">
      <c r="F8478" s="6" t="str">
        <f>IF($A8478="","",$E8478-_xlfn.MAXIFS($E$2:$E8477,$C$2:$C8477,$C8478,$A$2:$A8477,$A8478))</f>
        <v/>
      </c>
      <c r="G8478" s="6" t="str">
        <f t="shared" si="399"/>
        <v/>
      </c>
      <c r="H8478" s="6" t="str">
        <f t="shared" si="400"/>
        <v/>
      </c>
      <c r="I8478" s="3" t="str">
        <f t="shared" si="401"/>
        <v/>
      </c>
    </row>
    <row r="8479" spans="6:9" x14ac:dyDescent="0.25">
      <c r="F8479" s="6" t="str">
        <f>IF($A8479="","",$E8479-_xlfn.MAXIFS($E$2:$E8478,$C$2:$C8478,$C8479,$A$2:$A8478,$A8479))</f>
        <v/>
      </c>
      <c r="G8479" s="6" t="str">
        <f t="shared" si="399"/>
        <v/>
      </c>
      <c r="H8479" s="6" t="str">
        <f t="shared" si="400"/>
        <v/>
      </c>
      <c r="I8479" s="3" t="str">
        <f t="shared" si="401"/>
        <v/>
      </c>
    </row>
    <row r="8480" spans="6:9" x14ac:dyDescent="0.25">
      <c r="F8480" s="6" t="str">
        <f>IF($A8480="","",$E8480-_xlfn.MAXIFS($E$2:$E8479,$C$2:$C8479,$C8480,$A$2:$A8479,$A8480))</f>
        <v/>
      </c>
      <c r="G8480" s="6" t="str">
        <f t="shared" si="399"/>
        <v/>
      </c>
      <c r="H8480" s="6" t="str">
        <f t="shared" si="400"/>
        <v/>
      </c>
      <c r="I8480" s="3" t="str">
        <f t="shared" si="401"/>
        <v/>
      </c>
    </row>
    <row r="8481" spans="6:9" x14ac:dyDescent="0.25">
      <c r="F8481" s="6" t="str">
        <f>IF($A8481="","",$E8481-_xlfn.MAXIFS($E$2:$E8480,$C$2:$C8480,$C8481,$A$2:$A8480,$A8481))</f>
        <v/>
      </c>
      <c r="G8481" s="6" t="str">
        <f t="shared" si="399"/>
        <v/>
      </c>
      <c r="H8481" s="6" t="str">
        <f t="shared" si="400"/>
        <v/>
      </c>
      <c r="I8481" s="3" t="str">
        <f t="shared" si="401"/>
        <v/>
      </c>
    </row>
    <row r="8482" spans="6:9" x14ac:dyDescent="0.25">
      <c r="F8482" s="6" t="str">
        <f>IF($A8482="","",$E8482-_xlfn.MAXIFS($E$2:$E8481,$C$2:$C8481,$C8482,$A$2:$A8481,$A8482))</f>
        <v/>
      </c>
      <c r="G8482" s="6" t="str">
        <f t="shared" si="399"/>
        <v/>
      </c>
      <c r="H8482" s="6" t="str">
        <f t="shared" si="400"/>
        <v/>
      </c>
      <c r="I8482" s="3" t="str">
        <f t="shared" si="401"/>
        <v/>
      </c>
    </row>
    <row r="8483" spans="6:9" x14ac:dyDescent="0.25">
      <c r="F8483" s="6" t="str">
        <f>IF($A8483="","",$E8483-_xlfn.MAXIFS($E$2:$E8482,$C$2:$C8482,$C8483,$A$2:$A8482,$A8483))</f>
        <v/>
      </c>
      <c r="G8483" s="6" t="str">
        <f t="shared" si="399"/>
        <v/>
      </c>
      <c r="H8483" s="6" t="str">
        <f t="shared" si="400"/>
        <v/>
      </c>
      <c r="I8483" s="3" t="str">
        <f t="shared" si="401"/>
        <v/>
      </c>
    </row>
    <row r="8484" spans="6:9" x14ac:dyDescent="0.25">
      <c r="F8484" s="6" t="str">
        <f>IF($A8484="","",$E8484-_xlfn.MAXIFS($E$2:$E8483,$C$2:$C8483,$C8484,$A$2:$A8483,$A8484))</f>
        <v/>
      </c>
      <c r="G8484" s="6" t="str">
        <f t="shared" si="399"/>
        <v/>
      </c>
      <c r="H8484" s="6" t="str">
        <f t="shared" si="400"/>
        <v/>
      </c>
      <c r="I8484" s="3" t="str">
        <f t="shared" si="401"/>
        <v/>
      </c>
    </row>
    <row r="8485" spans="6:9" x14ac:dyDescent="0.25">
      <c r="F8485" s="6" t="str">
        <f>IF($A8485="","",$E8485-_xlfn.MAXIFS($E$2:$E8484,$C$2:$C8484,$C8485,$A$2:$A8484,$A8485))</f>
        <v/>
      </c>
      <c r="G8485" s="6" t="str">
        <f t="shared" si="399"/>
        <v/>
      </c>
      <c r="H8485" s="6" t="str">
        <f t="shared" si="400"/>
        <v/>
      </c>
      <c r="I8485" s="3" t="str">
        <f t="shared" si="401"/>
        <v/>
      </c>
    </row>
    <row r="8486" spans="6:9" x14ac:dyDescent="0.25">
      <c r="F8486" s="6" t="str">
        <f>IF($A8486="","",$E8486-_xlfn.MAXIFS($E$2:$E8485,$C$2:$C8485,$C8486,$A$2:$A8485,$A8486))</f>
        <v/>
      </c>
      <c r="G8486" s="6" t="str">
        <f t="shared" si="399"/>
        <v/>
      </c>
      <c r="H8486" s="6" t="str">
        <f t="shared" si="400"/>
        <v/>
      </c>
      <c r="I8486" s="3" t="str">
        <f t="shared" si="401"/>
        <v/>
      </c>
    </row>
    <row r="8487" spans="6:9" x14ac:dyDescent="0.25">
      <c r="F8487" s="6" t="str">
        <f>IF($A8487="","",$E8487-_xlfn.MAXIFS($E$2:$E8486,$C$2:$C8486,$C8487,$A$2:$A8486,$A8487))</f>
        <v/>
      </c>
      <c r="G8487" s="6" t="str">
        <f t="shared" si="399"/>
        <v/>
      </c>
      <c r="H8487" s="6" t="str">
        <f t="shared" si="400"/>
        <v/>
      </c>
      <c r="I8487" s="3" t="str">
        <f t="shared" si="401"/>
        <v/>
      </c>
    </row>
    <row r="8488" spans="6:9" x14ac:dyDescent="0.25">
      <c r="F8488" s="6" t="str">
        <f>IF($A8488="","",$E8488-_xlfn.MAXIFS($E$2:$E8487,$C$2:$C8487,$C8488,$A$2:$A8487,$A8488))</f>
        <v/>
      </c>
      <c r="G8488" s="6" t="str">
        <f t="shared" si="399"/>
        <v/>
      </c>
      <c r="H8488" s="6" t="str">
        <f t="shared" si="400"/>
        <v/>
      </c>
      <c r="I8488" s="3" t="str">
        <f t="shared" si="401"/>
        <v/>
      </c>
    </row>
    <row r="8489" spans="6:9" x14ac:dyDescent="0.25">
      <c r="F8489" s="6" t="str">
        <f>IF($A8489="","",$E8489-_xlfn.MAXIFS($E$2:$E8488,$C$2:$C8488,$C8489,$A$2:$A8488,$A8489))</f>
        <v/>
      </c>
      <c r="G8489" s="6" t="str">
        <f t="shared" si="399"/>
        <v/>
      </c>
      <c r="H8489" s="6" t="str">
        <f t="shared" si="400"/>
        <v/>
      </c>
      <c r="I8489" s="3" t="str">
        <f t="shared" si="401"/>
        <v/>
      </c>
    </row>
    <row r="8490" spans="6:9" x14ac:dyDescent="0.25">
      <c r="F8490" s="6" t="str">
        <f>IF($A8490="","",$E8490-_xlfn.MAXIFS($E$2:$E8489,$C$2:$C8489,$C8490,$A$2:$A8489,$A8490))</f>
        <v/>
      </c>
      <c r="G8490" s="6" t="str">
        <f t="shared" si="399"/>
        <v/>
      </c>
      <c r="H8490" s="6" t="str">
        <f t="shared" si="400"/>
        <v/>
      </c>
      <c r="I8490" s="3" t="str">
        <f t="shared" si="401"/>
        <v/>
      </c>
    </row>
    <row r="8491" spans="6:9" x14ac:dyDescent="0.25">
      <c r="F8491" s="6" t="str">
        <f>IF($A8491="","",$E8491-_xlfn.MAXIFS($E$2:$E8490,$C$2:$C8490,$C8491,$A$2:$A8490,$A8491))</f>
        <v/>
      </c>
      <c r="G8491" s="6" t="str">
        <f t="shared" si="399"/>
        <v/>
      </c>
      <c r="H8491" s="6" t="str">
        <f t="shared" si="400"/>
        <v/>
      </c>
      <c r="I8491" s="3" t="str">
        <f t="shared" si="401"/>
        <v/>
      </c>
    </row>
    <row r="8492" spans="6:9" x14ac:dyDescent="0.25">
      <c r="F8492" s="6" t="str">
        <f>IF($A8492="","",$E8492-_xlfn.MAXIFS($E$2:$E8491,$C$2:$C8491,$C8492,$A$2:$A8491,$A8492))</f>
        <v/>
      </c>
      <c r="G8492" s="6" t="str">
        <f t="shared" si="399"/>
        <v/>
      </c>
      <c r="H8492" s="6" t="str">
        <f t="shared" si="400"/>
        <v/>
      </c>
      <c r="I8492" s="3" t="str">
        <f t="shared" si="401"/>
        <v/>
      </c>
    </row>
    <row r="8493" spans="6:9" x14ac:dyDescent="0.25">
      <c r="F8493" s="6" t="str">
        <f>IF($A8493="","",$E8493-_xlfn.MAXIFS($E$2:$E8492,$C$2:$C8492,$C8493,$A$2:$A8492,$A8493))</f>
        <v/>
      </c>
      <c r="G8493" s="6" t="str">
        <f t="shared" si="399"/>
        <v/>
      </c>
      <c r="H8493" s="6" t="str">
        <f t="shared" si="400"/>
        <v/>
      </c>
      <c r="I8493" s="3" t="str">
        <f t="shared" si="401"/>
        <v/>
      </c>
    </row>
    <row r="8494" spans="6:9" x14ac:dyDescent="0.25">
      <c r="F8494" s="6" t="str">
        <f>IF($A8494="","",$E8494-_xlfn.MAXIFS($E$2:$E8493,$C$2:$C8493,$C8494,$A$2:$A8493,$A8494))</f>
        <v/>
      </c>
      <c r="G8494" s="6" t="str">
        <f t="shared" si="399"/>
        <v/>
      </c>
      <c r="H8494" s="6" t="str">
        <f t="shared" si="400"/>
        <v/>
      </c>
      <c r="I8494" s="3" t="str">
        <f t="shared" si="401"/>
        <v/>
      </c>
    </row>
    <row r="8495" spans="6:9" x14ac:dyDescent="0.25">
      <c r="F8495" s="6" t="str">
        <f>IF($A8495="","",$E8495-_xlfn.MAXIFS($E$2:$E8494,$C$2:$C8494,$C8495,$A$2:$A8494,$A8495))</f>
        <v/>
      </c>
      <c r="G8495" s="6" t="str">
        <f t="shared" si="399"/>
        <v/>
      </c>
      <c r="H8495" s="6" t="str">
        <f t="shared" si="400"/>
        <v/>
      </c>
      <c r="I8495" s="3" t="str">
        <f t="shared" si="401"/>
        <v/>
      </c>
    </row>
    <row r="8496" spans="6:9" x14ac:dyDescent="0.25">
      <c r="F8496" s="6" t="str">
        <f>IF($A8496="","",$E8496-_xlfn.MAXIFS($E$2:$E8495,$C$2:$C8495,$C8496,$A$2:$A8495,$A8496))</f>
        <v/>
      </c>
      <c r="G8496" s="6" t="str">
        <f t="shared" si="399"/>
        <v/>
      </c>
      <c r="H8496" s="6" t="str">
        <f t="shared" si="400"/>
        <v/>
      </c>
      <c r="I8496" s="3" t="str">
        <f t="shared" si="401"/>
        <v/>
      </c>
    </row>
    <row r="8497" spans="6:9" x14ac:dyDescent="0.25">
      <c r="F8497" s="6" t="str">
        <f>IF($A8497="","",$E8497-_xlfn.MAXIFS($E$2:$E8496,$C$2:$C8496,$C8497,$A$2:$A8496,$A8497))</f>
        <v/>
      </c>
      <c r="G8497" s="6" t="str">
        <f t="shared" si="399"/>
        <v/>
      </c>
      <c r="H8497" s="6" t="str">
        <f t="shared" si="400"/>
        <v/>
      </c>
      <c r="I8497" s="3" t="str">
        <f t="shared" si="401"/>
        <v/>
      </c>
    </row>
    <row r="8498" spans="6:9" x14ac:dyDescent="0.25">
      <c r="F8498" s="6" t="str">
        <f>IF($A8498="","",$E8498-_xlfn.MAXIFS($E$2:$E8497,$C$2:$C8497,$C8498,$A$2:$A8497,$A8498))</f>
        <v/>
      </c>
      <c r="G8498" s="6" t="str">
        <f t="shared" si="399"/>
        <v/>
      </c>
      <c r="H8498" s="6" t="str">
        <f t="shared" si="400"/>
        <v/>
      </c>
      <c r="I8498" s="3" t="str">
        <f t="shared" si="401"/>
        <v/>
      </c>
    </row>
    <row r="8499" spans="6:9" x14ac:dyDescent="0.25">
      <c r="F8499" s="6" t="str">
        <f>IF($A8499="","",$E8499-_xlfn.MAXIFS($E$2:$E8498,$C$2:$C8498,$C8499,$A$2:$A8498,$A8499))</f>
        <v/>
      </c>
      <c r="G8499" s="6" t="str">
        <f t="shared" si="399"/>
        <v/>
      </c>
      <c r="H8499" s="6" t="str">
        <f t="shared" si="400"/>
        <v/>
      </c>
      <c r="I8499" s="3" t="str">
        <f t="shared" si="401"/>
        <v/>
      </c>
    </row>
    <row r="8500" spans="6:9" x14ac:dyDescent="0.25">
      <c r="F8500" s="6" t="str">
        <f>IF($A8500="","",$E8500-_xlfn.MAXIFS($E$2:$E8499,$C$2:$C8499,$C8500,$A$2:$A8499,$A8500))</f>
        <v/>
      </c>
      <c r="G8500" s="6" t="str">
        <f t="shared" si="399"/>
        <v/>
      </c>
      <c r="H8500" s="6" t="str">
        <f t="shared" si="400"/>
        <v/>
      </c>
      <c r="I8500" s="3" t="str">
        <f t="shared" si="401"/>
        <v/>
      </c>
    </row>
    <row r="8501" spans="6:9" x14ac:dyDescent="0.25">
      <c r="F8501" s="6" t="str">
        <f>IF($A8501="","",$E8501-_xlfn.MAXIFS($E$2:$E8500,$C$2:$C8500,$C8501,$A$2:$A8500,$A8501))</f>
        <v/>
      </c>
      <c r="G8501" s="6" t="str">
        <f t="shared" si="399"/>
        <v/>
      </c>
      <c r="H8501" s="6" t="str">
        <f t="shared" si="400"/>
        <v/>
      </c>
      <c r="I8501" s="3" t="str">
        <f t="shared" si="401"/>
        <v/>
      </c>
    </row>
    <row r="8502" spans="6:9" x14ac:dyDescent="0.25">
      <c r="F8502" s="6" t="str">
        <f>IF($A8502="","",$E8502-_xlfn.MAXIFS($E$2:$E8501,$C$2:$C8501,$C8502,$A$2:$A8501,$A8502))</f>
        <v/>
      </c>
      <c r="G8502" s="6" t="str">
        <f t="shared" si="399"/>
        <v/>
      </c>
      <c r="H8502" s="6" t="str">
        <f t="shared" si="400"/>
        <v/>
      </c>
      <c r="I8502" s="3" t="str">
        <f t="shared" si="401"/>
        <v/>
      </c>
    </row>
    <row r="8503" spans="6:9" x14ac:dyDescent="0.25">
      <c r="F8503" s="6" t="str">
        <f>IF($A8503="","",$E8503-_xlfn.MAXIFS($E$2:$E8502,$C$2:$C8502,$C8503,$A$2:$A8502,$A8503))</f>
        <v/>
      </c>
      <c r="G8503" s="6" t="str">
        <f t="shared" si="399"/>
        <v/>
      </c>
      <c r="H8503" s="6" t="str">
        <f t="shared" si="400"/>
        <v/>
      </c>
      <c r="I8503" s="3" t="str">
        <f t="shared" si="401"/>
        <v/>
      </c>
    </row>
    <row r="8504" spans="6:9" x14ac:dyDescent="0.25">
      <c r="F8504" s="6" t="str">
        <f>IF($A8504="","",$E8504-_xlfn.MAXIFS($E$2:$E8503,$C$2:$C8503,$C8504,$A$2:$A8503,$A8504))</f>
        <v/>
      </c>
      <c r="G8504" s="6" t="str">
        <f t="shared" si="399"/>
        <v/>
      </c>
      <c r="H8504" s="6" t="str">
        <f t="shared" si="400"/>
        <v/>
      </c>
      <c r="I8504" s="3" t="str">
        <f t="shared" si="401"/>
        <v/>
      </c>
    </row>
    <row r="8505" spans="6:9" x14ac:dyDescent="0.25">
      <c r="F8505" s="6" t="str">
        <f>IF($A8505="","",$E8505-_xlfn.MAXIFS($E$2:$E8504,$C$2:$C8504,$C8505,$A$2:$A8504,$A8505))</f>
        <v/>
      </c>
      <c r="G8505" s="6" t="str">
        <f t="shared" si="399"/>
        <v/>
      </c>
      <c r="H8505" s="6" t="str">
        <f t="shared" si="400"/>
        <v/>
      </c>
      <c r="I8505" s="3" t="str">
        <f t="shared" si="401"/>
        <v/>
      </c>
    </row>
    <row r="8506" spans="6:9" x14ac:dyDescent="0.25">
      <c r="F8506" s="6" t="str">
        <f>IF($A8506="","",$E8506-_xlfn.MAXIFS($E$2:$E8505,$C$2:$C8505,$C8506,$A$2:$A8505,$A8506))</f>
        <v/>
      </c>
      <c r="G8506" s="6" t="str">
        <f t="shared" si="399"/>
        <v/>
      </c>
      <c r="H8506" s="6" t="str">
        <f t="shared" si="400"/>
        <v/>
      </c>
      <c r="I8506" s="3" t="str">
        <f t="shared" si="401"/>
        <v/>
      </c>
    </row>
    <row r="8507" spans="6:9" x14ac:dyDescent="0.25">
      <c r="F8507" s="6" t="str">
        <f>IF($A8507="","",$E8507-_xlfn.MAXIFS($E$2:$E8506,$C$2:$C8506,$C8507,$A$2:$A8506,$A8507))</f>
        <v/>
      </c>
      <c r="G8507" s="6" t="str">
        <f t="shared" si="399"/>
        <v/>
      </c>
      <c r="H8507" s="6" t="str">
        <f t="shared" si="400"/>
        <v/>
      </c>
      <c r="I8507" s="3" t="str">
        <f t="shared" si="401"/>
        <v/>
      </c>
    </row>
    <row r="8508" spans="6:9" x14ac:dyDescent="0.25">
      <c r="F8508" s="6" t="str">
        <f>IF($A8508="","",$E8508-_xlfn.MAXIFS($E$2:$E8507,$C$2:$C8507,$C8508,$A$2:$A8507,$A8508))</f>
        <v/>
      </c>
      <c r="G8508" s="6" t="str">
        <f t="shared" si="399"/>
        <v/>
      </c>
      <c r="H8508" s="6" t="str">
        <f t="shared" si="400"/>
        <v/>
      </c>
      <c r="I8508" s="3" t="str">
        <f t="shared" si="401"/>
        <v/>
      </c>
    </row>
    <row r="8509" spans="6:9" x14ac:dyDescent="0.25">
      <c r="F8509" s="6" t="str">
        <f>IF($A8509="","",$E8509-_xlfn.MAXIFS($E$2:$E8508,$C$2:$C8508,$C8509,$A$2:$A8508,$A8509))</f>
        <v/>
      </c>
      <c r="G8509" s="6" t="str">
        <f t="shared" si="399"/>
        <v/>
      </c>
      <c r="H8509" s="6" t="str">
        <f t="shared" si="400"/>
        <v/>
      </c>
      <c r="I8509" s="3" t="str">
        <f t="shared" si="401"/>
        <v/>
      </c>
    </row>
    <row r="8510" spans="6:9" x14ac:dyDescent="0.25">
      <c r="F8510" s="6" t="str">
        <f>IF($A8510="","",$E8510-_xlfn.MAXIFS($E$2:$E8509,$C$2:$C8509,$C8510,$A$2:$A8509,$A8510))</f>
        <v/>
      </c>
      <c r="G8510" s="6" t="str">
        <f t="shared" si="399"/>
        <v/>
      </c>
      <c r="H8510" s="6" t="str">
        <f t="shared" si="400"/>
        <v/>
      </c>
      <c r="I8510" s="3" t="str">
        <f t="shared" si="401"/>
        <v/>
      </c>
    </row>
    <row r="8511" spans="6:9" x14ac:dyDescent="0.25">
      <c r="F8511" s="6" t="str">
        <f>IF($A8511="","",$E8511-_xlfn.MAXIFS($E$2:$E8510,$C$2:$C8510,$C8511,$A$2:$A8510,$A8511))</f>
        <v/>
      </c>
      <c r="G8511" s="6" t="str">
        <f t="shared" si="399"/>
        <v/>
      </c>
      <c r="H8511" s="6" t="str">
        <f t="shared" si="400"/>
        <v/>
      </c>
      <c r="I8511" s="3" t="str">
        <f t="shared" si="401"/>
        <v/>
      </c>
    </row>
    <row r="8512" spans="6:9" x14ac:dyDescent="0.25">
      <c r="F8512" s="6" t="str">
        <f>IF($A8512="","",$E8512-_xlfn.MAXIFS($E$2:$E8511,$C$2:$C8511,$C8512,$A$2:$A8511,$A8512))</f>
        <v/>
      </c>
      <c r="G8512" s="6" t="str">
        <f t="shared" si="399"/>
        <v/>
      </c>
      <c r="H8512" s="6" t="str">
        <f t="shared" si="400"/>
        <v/>
      </c>
      <c r="I8512" s="3" t="str">
        <f t="shared" si="401"/>
        <v/>
      </c>
    </row>
    <row r="8513" spans="6:9" x14ac:dyDescent="0.25">
      <c r="F8513" s="6" t="str">
        <f>IF($A8513="","",$E8513-_xlfn.MAXIFS($E$2:$E8512,$C$2:$C8512,$C8513,$A$2:$A8512,$A8513))</f>
        <v/>
      </c>
      <c r="G8513" s="6" t="str">
        <f t="shared" si="399"/>
        <v/>
      </c>
      <c r="H8513" s="6" t="str">
        <f t="shared" si="400"/>
        <v/>
      </c>
      <c r="I8513" s="3" t="str">
        <f t="shared" si="401"/>
        <v/>
      </c>
    </row>
    <row r="8514" spans="6:9" x14ac:dyDescent="0.25">
      <c r="F8514" s="6" t="str">
        <f>IF($A8514="","",$E8514-_xlfn.MAXIFS($E$2:$E8513,$C$2:$C8513,$C8514,$A$2:$A8513,$A8514))</f>
        <v/>
      </c>
      <c r="G8514" s="6" t="str">
        <f t="shared" si="399"/>
        <v/>
      </c>
      <c r="H8514" s="6" t="str">
        <f t="shared" si="400"/>
        <v/>
      </c>
      <c r="I8514" s="3" t="str">
        <f t="shared" si="401"/>
        <v/>
      </c>
    </row>
    <row r="8515" spans="6:9" x14ac:dyDescent="0.25">
      <c r="F8515" s="6" t="str">
        <f>IF($A8515="","",$E8515-_xlfn.MAXIFS($E$2:$E8514,$C$2:$C8514,$C8515,$A$2:$A8514,$A8515))</f>
        <v/>
      </c>
      <c r="G8515" s="6" t="str">
        <f t="shared" si="399"/>
        <v/>
      </c>
      <c r="H8515" s="6" t="str">
        <f t="shared" si="400"/>
        <v/>
      </c>
      <c r="I8515" s="3" t="str">
        <f t="shared" si="401"/>
        <v/>
      </c>
    </row>
    <row r="8516" spans="6:9" x14ac:dyDescent="0.25">
      <c r="F8516" s="6" t="str">
        <f>IF($A8516="","",$E8516-_xlfn.MAXIFS($E$2:$E8515,$C$2:$C8515,$C8516,$A$2:$A8515,$A8516))</f>
        <v/>
      </c>
      <c r="G8516" s="6" t="str">
        <f t="shared" si="399"/>
        <v/>
      </c>
      <c r="H8516" s="6" t="str">
        <f t="shared" si="400"/>
        <v/>
      </c>
      <c r="I8516" s="3" t="str">
        <f t="shared" si="401"/>
        <v/>
      </c>
    </row>
    <row r="8517" spans="6:9" x14ac:dyDescent="0.25">
      <c r="F8517" s="6" t="str">
        <f>IF($A8517="","",$E8517-_xlfn.MAXIFS($E$2:$E8516,$C$2:$C8516,$C8517,$A$2:$A8516,$A8517))</f>
        <v/>
      </c>
      <c r="G8517" s="6" t="str">
        <f t="shared" si="399"/>
        <v/>
      </c>
      <c r="H8517" s="6" t="str">
        <f t="shared" si="400"/>
        <v/>
      </c>
      <c r="I8517" s="3" t="str">
        <f t="shared" si="401"/>
        <v/>
      </c>
    </row>
    <row r="8518" spans="6:9" x14ac:dyDescent="0.25">
      <c r="F8518" s="6" t="str">
        <f>IF($A8518="","",$E8518-_xlfn.MAXIFS($E$2:$E8517,$C$2:$C8517,$C8518,$A$2:$A8517,$A8518))</f>
        <v/>
      </c>
      <c r="G8518" s="6" t="str">
        <f t="shared" si="399"/>
        <v/>
      </c>
      <c r="H8518" s="6" t="str">
        <f t="shared" si="400"/>
        <v/>
      </c>
      <c r="I8518" s="3" t="str">
        <f t="shared" si="401"/>
        <v/>
      </c>
    </row>
    <row r="8519" spans="6:9" x14ac:dyDescent="0.25">
      <c r="F8519" s="6" t="str">
        <f>IF($A8519="","",$E8519-_xlfn.MAXIFS($E$2:$E8518,$C$2:$C8518,$C8519,$A$2:$A8518,$A8519))</f>
        <v/>
      </c>
      <c r="G8519" s="6" t="str">
        <f t="shared" si="399"/>
        <v/>
      </c>
      <c r="H8519" s="6" t="str">
        <f t="shared" si="400"/>
        <v/>
      </c>
      <c r="I8519" s="3" t="str">
        <f t="shared" si="401"/>
        <v/>
      </c>
    </row>
    <row r="8520" spans="6:9" x14ac:dyDescent="0.25">
      <c r="F8520" s="6" t="str">
        <f>IF($A8520="","",$E8520-_xlfn.MAXIFS($E$2:$E8519,$C$2:$C8519,$C8520,$A$2:$A8519,$A8520))</f>
        <v/>
      </c>
      <c r="G8520" s="6" t="str">
        <f t="shared" si="399"/>
        <v/>
      </c>
      <c r="H8520" s="6" t="str">
        <f t="shared" si="400"/>
        <v/>
      </c>
      <c r="I8520" s="3" t="str">
        <f t="shared" si="401"/>
        <v/>
      </c>
    </row>
    <row r="8521" spans="6:9" x14ac:dyDescent="0.25">
      <c r="F8521" s="6" t="str">
        <f>IF($A8521="","",$E8521-_xlfn.MAXIFS($E$2:$E8520,$C$2:$C8520,$C8521,$A$2:$A8520,$A8521))</f>
        <v/>
      </c>
      <c r="G8521" s="6" t="str">
        <f t="shared" ref="G8521:G8584" si="402">IF($A8521="","",HOUR($D8521))</f>
        <v/>
      </c>
      <c r="H8521" s="6" t="str">
        <f t="shared" ref="H8521:H8584" si="403">IF($A8521="","",MINUTE($D8521))</f>
        <v/>
      </c>
      <c r="I8521" s="3" t="str">
        <f t="shared" si="401"/>
        <v/>
      </c>
    </row>
    <row r="8522" spans="6:9" x14ac:dyDescent="0.25">
      <c r="F8522" s="6" t="str">
        <f>IF($A8522="","",$E8522-_xlfn.MAXIFS($E$2:$E8521,$C$2:$C8521,$C8522,$A$2:$A8521,$A8522))</f>
        <v/>
      </c>
      <c r="G8522" s="6" t="str">
        <f t="shared" si="402"/>
        <v/>
      </c>
      <c r="H8522" s="6" t="str">
        <f t="shared" si="403"/>
        <v/>
      </c>
      <c r="I8522" s="3" t="str">
        <f t="shared" ref="I8522:I8585" si="404">IF($F8522&lt;0,"ERROR","")</f>
        <v/>
      </c>
    </row>
    <row r="8523" spans="6:9" x14ac:dyDescent="0.25">
      <c r="F8523" s="6" t="str">
        <f>IF($A8523="","",$E8523-_xlfn.MAXIFS($E$2:$E8522,$C$2:$C8522,$C8523,$A$2:$A8522,$A8523))</f>
        <v/>
      </c>
      <c r="G8523" s="6" t="str">
        <f t="shared" si="402"/>
        <v/>
      </c>
      <c r="H8523" s="6" t="str">
        <f t="shared" si="403"/>
        <v/>
      </c>
      <c r="I8523" s="3" t="str">
        <f t="shared" si="404"/>
        <v/>
      </c>
    </row>
    <row r="8524" spans="6:9" x14ac:dyDescent="0.25">
      <c r="F8524" s="6" t="str">
        <f>IF($A8524="","",$E8524-_xlfn.MAXIFS($E$2:$E8523,$C$2:$C8523,$C8524,$A$2:$A8523,$A8524))</f>
        <v/>
      </c>
      <c r="G8524" s="6" t="str">
        <f t="shared" si="402"/>
        <v/>
      </c>
      <c r="H8524" s="6" t="str">
        <f t="shared" si="403"/>
        <v/>
      </c>
      <c r="I8524" s="3" t="str">
        <f t="shared" si="404"/>
        <v/>
      </c>
    </row>
    <row r="8525" spans="6:9" x14ac:dyDescent="0.25">
      <c r="F8525" s="6" t="str">
        <f>IF($A8525="","",$E8525-_xlfn.MAXIFS($E$2:$E8524,$C$2:$C8524,$C8525,$A$2:$A8524,$A8525))</f>
        <v/>
      </c>
      <c r="G8525" s="6" t="str">
        <f t="shared" si="402"/>
        <v/>
      </c>
      <c r="H8525" s="6" t="str">
        <f t="shared" si="403"/>
        <v/>
      </c>
      <c r="I8525" s="3" t="str">
        <f t="shared" si="404"/>
        <v/>
      </c>
    </row>
    <row r="8526" spans="6:9" x14ac:dyDescent="0.25">
      <c r="F8526" s="6" t="str">
        <f>IF($A8526="","",$E8526-_xlfn.MAXIFS($E$2:$E8525,$C$2:$C8525,$C8526,$A$2:$A8525,$A8526))</f>
        <v/>
      </c>
      <c r="G8526" s="6" t="str">
        <f t="shared" si="402"/>
        <v/>
      </c>
      <c r="H8526" s="6" t="str">
        <f t="shared" si="403"/>
        <v/>
      </c>
      <c r="I8526" s="3" t="str">
        <f t="shared" si="404"/>
        <v/>
      </c>
    </row>
    <row r="8527" spans="6:9" x14ac:dyDescent="0.25">
      <c r="F8527" s="6" t="str">
        <f>IF($A8527="","",$E8527-_xlfn.MAXIFS($E$2:$E8526,$C$2:$C8526,$C8527,$A$2:$A8526,$A8527))</f>
        <v/>
      </c>
      <c r="G8527" s="6" t="str">
        <f t="shared" si="402"/>
        <v/>
      </c>
      <c r="H8527" s="6" t="str">
        <f t="shared" si="403"/>
        <v/>
      </c>
      <c r="I8527" s="3" t="str">
        <f t="shared" si="404"/>
        <v/>
      </c>
    </row>
    <row r="8528" spans="6:9" x14ac:dyDescent="0.25">
      <c r="F8528" s="6" t="str">
        <f>IF($A8528="","",$E8528-_xlfn.MAXIFS($E$2:$E8527,$C$2:$C8527,$C8528,$A$2:$A8527,$A8528))</f>
        <v/>
      </c>
      <c r="G8528" s="6" t="str">
        <f t="shared" si="402"/>
        <v/>
      </c>
      <c r="H8528" s="6" t="str">
        <f t="shared" si="403"/>
        <v/>
      </c>
      <c r="I8528" s="3" t="str">
        <f t="shared" si="404"/>
        <v/>
      </c>
    </row>
    <row r="8529" spans="6:9" x14ac:dyDescent="0.25">
      <c r="F8529" s="6" t="str">
        <f>IF($A8529="","",$E8529-_xlfn.MAXIFS($E$2:$E8528,$C$2:$C8528,$C8529,$A$2:$A8528,$A8529))</f>
        <v/>
      </c>
      <c r="G8529" s="6" t="str">
        <f t="shared" si="402"/>
        <v/>
      </c>
      <c r="H8529" s="6" t="str">
        <f t="shared" si="403"/>
        <v/>
      </c>
      <c r="I8529" s="3" t="str">
        <f t="shared" si="404"/>
        <v/>
      </c>
    </row>
    <row r="8530" spans="6:9" x14ac:dyDescent="0.25">
      <c r="F8530" s="6" t="str">
        <f>IF($A8530="","",$E8530-_xlfn.MAXIFS($E$2:$E8529,$C$2:$C8529,$C8530,$A$2:$A8529,$A8530))</f>
        <v/>
      </c>
      <c r="G8530" s="6" t="str">
        <f t="shared" si="402"/>
        <v/>
      </c>
      <c r="H8530" s="6" t="str">
        <f t="shared" si="403"/>
        <v/>
      </c>
      <c r="I8530" s="3" t="str">
        <f t="shared" si="404"/>
        <v/>
      </c>
    </row>
    <row r="8531" spans="6:9" x14ac:dyDescent="0.25">
      <c r="F8531" s="6" t="str">
        <f>IF($A8531="","",$E8531-_xlfn.MAXIFS($E$2:$E8530,$C$2:$C8530,$C8531,$A$2:$A8530,$A8531))</f>
        <v/>
      </c>
      <c r="G8531" s="6" t="str">
        <f t="shared" si="402"/>
        <v/>
      </c>
      <c r="H8531" s="6" t="str">
        <f t="shared" si="403"/>
        <v/>
      </c>
      <c r="I8531" s="3" t="str">
        <f t="shared" si="404"/>
        <v/>
      </c>
    </row>
    <row r="8532" spans="6:9" x14ac:dyDescent="0.25">
      <c r="F8532" s="6" t="str">
        <f>IF($A8532="","",$E8532-_xlfn.MAXIFS($E$2:$E8531,$C$2:$C8531,$C8532,$A$2:$A8531,$A8532))</f>
        <v/>
      </c>
      <c r="G8532" s="6" t="str">
        <f t="shared" si="402"/>
        <v/>
      </c>
      <c r="H8532" s="6" t="str">
        <f t="shared" si="403"/>
        <v/>
      </c>
      <c r="I8532" s="3" t="str">
        <f t="shared" si="404"/>
        <v/>
      </c>
    </row>
    <row r="8533" spans="6:9" x14ac:dyDescent="0.25">
      <c r="F8533" s="6" t="str">
        <f>IF($A8533="","",$E8533-_xlfn.MAXIFS($E$2:$E8532,$C$2:$C8532,$C8533,$A$2:$A8532,$A8533))</f>
        <v/>
      </c>
      <c r="G8533" s="6" t="str">
        <f t="shared" si="402"/>
        <v/>
      </c>
      <c r="H8533" s="6" t="str">
        <f t="shared" si="403"/>
        <v/>
      </c>
      <c r="I8533" s="3" t="str">
        <f t="shared" si="404"/>
        <v/>
      </c>
    </row>
    <row r="8534" spans="6:9" x14ac:dyDescent="0.25">
      <c r="F8534" s="6" t="str">
        <f>IF($A8534="","",$E8534-_xlfn.MAXIFS($E$2:$E8533,$C$2:$C8533,$C8534,$A$2:$A8533,$A8534))</f>
        <v/>
      </c>
      <c r="G8534" s="6" t="str">
        <f t="shared" si="402"/>
        <v/>
      </c>
      <c r="H8534" s="6" t="str">
        <f t="shared" si="403"/>
        <v/>
      </c>
      <c r="I8534" s="3" t="str">
        <f t="shared" si="404"/>
        <v/>
      </c>
    </row>
    <row r="8535" spans="6:9" x14ac:dyDescent="0.25">
      <c r="F8535" s="6" t="str">
        <f>IF($A8535="","",$E8535-_xlfn.MAXIFS($E$2:$E8534,$C$2:$C8534,$C8535,$A$2:$A8534,$A8535))</f>
        <v/>
      </c>
      <c r="G8535" s="6" t="str">
        <f t="shared" si="402"/>
        <v/>
      </c>
      <c r="H8535" s="6" t="str">
        <f t="shared" si="403"/>
        <v/>
      </c>
      <c r="I8535" s="3" t="str">
        <f t="shared" si="404"/>
        <v/>
      </c>
    </row>
    <row r="8536" spans="6:9" x14ac:dyDescent="0.25">
      <c r="F8536" s="6" t="str">
        <f>IF($A8536="","",$E8536-_xlfn.MAXIFS($E$2:$E8535,$C$2:$C8535,$C8536,$A$2:$A8535,$A8536))</f>
        <v/>
      </c>
      <c r="G8536" s="6" t="str">
        <f t="shared" si="402"/>
        <v/>
      </c>
      <c r="H8536" s="6" t="str">
        <f t="shared" si="403"/>
        <v/>
      </c>
      <c r="I8536" s="3" t="str">
        <f t="shared" si="404"/>
        <v/>
      </c>
    </row>
    <row r="8537" spans="6:9" x14ac:dyDescent="0.25">
      <c r="F8537" s="6" t="str">
        <f>IF($A8537="","",$E8537-_xlfn.MAXIFS($E$2:$E8536,$C$2:$C8536,$C8537,$A$2:$A8536,$A8537))</f>
        <v/>
      </c>
      <c r="G8537" s="6" t="str">
        <f t="shared" si="402"/>
        <v/>
      </c>
      <c r="H8537" s="6" t="str">
        <f t="shared" si="403"/>
        <v/>
      </c>
      <c r="I8537" s="3" t="str">
        <f t="shared" si="404"/>
        <v/>
      </c>
    </row>
    <row r="8538" spans="6:9" x14ac:dyDescent="0.25">
      <c r="F8538" s="6" t="str">
        <f>IF($A8538="","",$E8538-_xlfn.MAXIFS($E$2:$E8537,$C$2:$C8537,$C8538,$A$2:$A8537,$A8538))</f>
        <v/>
      </c>
      <c r="G8538" s="6" t="str">
        <f t="shared" si="402"/>
        <v/>
      </c>
      <c r="H8538" s="6" t="str">
        <f t="shared" si="403"/>
        <v/>
      </c>
      <c r="I8538" s="3" t="str">
        <f t="shared" si="404"/>
        <v/>
      </c>
    </row>
    <row r="8539" spans="6:9" x14ac:dyDescent="0.25">
      <c r="F8539" s="6" t="str">
        <f>IF($A8539="","",$E8539-_xlfn.MAXIFS($E$2:$E8538,$C$2:$C8538,$C8539,$A$2:$A8538,$A8539))</f>
        <v/>
      </c>
      <c r="G8539" s="6" t="str">
        <f t="shared" si="402"/>
        <v/>
      </c>
      <c r="H8539" s="6" t="str">
        <f t="shared" si="403"/>
        <v/>
      </c>
      <c r="I8539" s="3" t="str">
        <f t="shared" si="404"/>
        <v/>
      </c>
    </row>
    <row r="8540" spans="6:9" x14ac:dyDescent="0.25">
      <c r="F8540" s="6" t="str">
        <f>IF($A8540="","",$E8540-_xlfn.MAXIFS($E$2:$E8539,$C$2:$C8539,$C8540,$A$2:$A8539,$A8540))</f>
        <v/>
      </c>
      <c r="G8540" s="6" t="str">
        <f t="shared" si="402"/>
        <v/>
      </c>
      <c r="H8540" s="6" t="str">
        <f t="shared" si="403"/>
        <v/>
      </c>
      <c r="I8540" s="3" t="str">
        <f t="shared" si="404"/>
        <v/>
      </c>
    </row>
    <row r="8541" spans="6:9" x14ac:dyDescent="0.25">
      <c r="F8541" s="6" t="str">
        <f>IF($A8541="","",$E8541-_xlfn.MAXIFS($E$2:$E8540,$C$2:$C8540,$C8541,$A$2:$A8540,$A8541))</f>
        <v/>
      </c>
      <c r="G8541" s="6" t="str">
        <f t="shared" si="402"/>
        <v/>
      </c>
      <c r="H8541" s="6" t="str">
        <f t="shared" si="403"/>
        <v/>
      </c>
      <c r="I8541" s="3" t="str">
        <f t="shared" si="404"/>
        <v/>
      </c>
    </row>
    <row r="8542" spans="6:9" x14ac:dyDescent="0.25">
      <c r="F8542" s="6" t="str">
        <f>IF($A8542="","",$E8542-_xlfn.MAXIFS($E$2:$E8541,$C$2:$C8541,$C8542,$A$2:$A8541,$A8542))</f>
        <v/>
      </c>
      <c r="G8542" s="6" t="str">
        <f t="shared" si="402"/>
        <v/>
      </c>
      <c r="H8542" s="6" t="str">
        <f t="shared" si="403"/>
        <v/>
      </c>
      <c r="I8542" s="3" t="str">
        <f t="shared" si="404"/>
        <v/>
      </c>
    </row>
    <row r="8543" spans="6:9" x14ac:dyDescent="0.25">
      <c r="F8543" s="6" t="str">
        <f>IF($A8543="","",$E8543-_xlfn.MAXIFS($E$2:$E8542,$C$2:$C8542,$C8543,$A$2:$A8542,$A8543))</f>
        <v/>
      </c>
      <c r="G8543" s="6" t="str">
        <f t="shared" si="402"/>
        <v/>
      </c>
      <c r="H8543" s="6" t="str">
        <f t="shared" si="403"/>
        <v/>
      </c>
      <c r="I8543" s="3" t="str">
        <f t="shared" si="404"/>
        <v/>
      </c>
    </row>
    <row r="8544" spans="6:9" x14ac:dyDescent="0.25">
      <c r="F8544" s="6" t="str">
        <f>IF($A8544="","",$E8544-_xlfn.MAXIFS($E$2:$E8543,$C$2:$C8543,$C8544,$A$2:$A8543,$A8544))</f>
        <v/>
      </c>
      <c r="G8544" s="6" t="str">
        <f t="shared" si="402"/>
        <v/>
      </c>
      <c r="H8544" s="6" t="str">
        <f t="shared" si="403"/>
        <v/>
      </c>
      <c r="I8544" s="3" t="str">
        <f t="shared" si="404"/>
        <v/>
      </c>
    </row>
    <row r="8545" spans="6:9" x14ac:dyDescent="0.25">
      <c r="F8545" s="6" t="str">
        <f>IF($A8545="","",$E8545-_xlfn.MAXIFS($E$2:$E8544,$C$2:$C8544,$C8545,$A$2:$A8544,$A8545))</f>
        <v/>
      </c>
      <c r="G8545" s="6" t="str">
        <f t="shared" si="402"/>
        <v/>
      </c>
      <c r="H8545" s="6" t="str">
        <f t="shared" si="403"/>
        <v/>
      </c>
      <c r="I8545" s="3" t="str">
        <f t="shared" si="404"/>
        <v/>
      </c>
    </row>
    <row r="8546" spans="6:9" x14ac:dyDescent="0.25">
      <c r="F8546" s="6" t="str">
        <f>IF($A8546="","",$E8546-_xlfn.MAXIFS($E$2:$E8545,$C$2:$C8545,$C8546,$A$2:$A8545,$A8546))</f>
        <v/>
      </c>
      <c r="G8546" s="6" t="str">
        <f t="shared" si="402"/>
        <v/>
      </c>
      <c r="H8546" s="6" t="str">
        <f t="shared" si="403"/>
        <v/>
      </c>
      <c r="I8546" s="3" t="str">
        <f t="shared" si="404"/>
        <v/>
      </c>
    </row>
    <row r="8547" spans="6:9" x14ac:dyDescent="0.25">
      <c r="F8547" s="6" t="str">
        <f>IF($A8547="","",$E8547-_xlfn.MAXIFS($E$2:$E8546,$C$2:$C8546,$C8547,$A$2:$A8546,$A8547))</f>
        <v/>
      </c>
      <c r="G8547" s="6" t="str">
        <f t="shared" si="402"/>
        <v/>
      </c>
      <c r="H8547" s="6" t="str">
        <f t="shared" si="403"/>
        <v/>
      </c>
      <c r="I8547" s="3" t="str">
        <f t="shared" si="404"/>
        <v/>
      </c>
    </row>
    <row r="8548" spans="6:9" x14ac:dyDescent="0.25">
      <c r="F8548" s="6" t="str">
        <f>IF($A8548="","",$E8548-_xlfn.MAXIFS($E$2:$E8547,$C$2:$C8547,$C8548,$A$2:$A8547,$A8548))</f>
        <v/>
      </c>
      <c r="G8548" s="6" t="str">
        <f t="shared" si="402"/>
        <v/>
      </c>
      <c r="H8548" s="6" t="str">
        <f t="shared" si="403"/>
        <v/>
      </c>
      <c r="I8548" s="3" t="str">
        <f t="shared" si="404"/>
        <v/>
      </c>
    </row>
    <row r="8549" spans="6:9" x14ac:dyDescent="0.25">
      <c r="F8549" s="6" t="str">
        <f>IF($A8549="","",$E8549-_xlfn.MAXIFS($E$2:$E8548,$C$2:$C8548,$C8549,$A$2:$A8548,$A8549))</f>
        <v/>
      </c>
      <c r="G8549" s="6" t="str">
        <f t="shared" si="402"/>
        <v/>
      </c>
      <c r="H8549" s="6" t="str">
        <f t="shared" si="403"/>
        <v/>
      </c>
      <c r="I8549" s="3" t="str">
        <f t="shared" si="404"/>
        <v/>
      </c>
    </row>
    <row r="8550" spans="6:9" x14ac:dyDescent="0.25">
      <c r="F8550" s="6" t="str">
        <f>IF($A8550="","",$E8550-_xlfn.MAXIFS($E$2:$E8549,$C$2:$C8549,$C8550,$A$2:$A8549,$A8550))</f>
        <v/>
      </c>
      <c r="G8550" s="6" t="str">
        <f t="shared" si="402"/>
        <v/>
      </c>
      <c r="H8550" s="6" t="str">
        <f t="shared" si="403"/>
        <v/>
      </c>
      <c r="I8550" s="3" t="str">
        <f t="shared" si="404"/>
        <v/>
      </c>
    </row>
    <row r="8551" spans="6:9" x14ac:dyDescent="0.25">
      <c r="F8551" s="6" t="str">
        <f>IF($A8551="","",$E8551-_xlfn.MAXIFS($E$2:$E8550,$C$2:$C8550,$C8551,$A$2:$A8550,$A8551))</f>
        <v/>
      </c>
      <c r="G8551" s="6" t="str">
        <f t="shared" si="402"/>
        <v/>
      </c>
      <c r="H8551" s="6" t="str">
        <f t="shared" si="403"/>
        <v/>
      </c>
      <c r="I8551" s="3" t="str">
        <f t="shared" si="404"/>
        <v/>
      </c>
    </row>
    <row r="8552" spans="6:9" x14ac:dyDescent="0.25">
      <c r="F8552" s="6" t="str">
        <f>IF($A8552="","",$E8552-_xlfn.MAXIFS($E$2:$E8551,$C$2:$C8551,$C8552,$A$2:$A8551,$A8552))</f>
        <v/>
      </c>
      <c r="G8552" s="6" t="str">
        <f t="shared" si="402"/>
        <v/>
      </c>
      <c r="H8552" s="6" t="str">
        <f t="shared" si="403"/>
        <v/>
      </c>
      <c r="I8552" s="3" t="str">
        <f t="shared" si="404"/>
        <v/>
      </c>
    </row>
    <row r="8553" spans="6:9" x14ac:dyDescent="0.25">
      <c r="F8553" s="6" t="str">
        <f>IF($A8553="","",$E8553-_xlfn.MAXIFS($E$2:$E8552,$C$2:$C8552,$C8553,$A$2:$A8552,$A8553))</f>
        <v/>
      </c>
      <c r="G8553" s="6" t="str">
        <f t="shared" si="402"/>
        <v/>
      </c>
      <c r="H8553" s="6" t="str">
        <f t="shared" si="403"/>
        <v/>
      </c>
      <c r="I8553" s="3" t="str">
        <f t="shared" si="404"/>
        <v/>
      </c>
    </row>
    <row r="8554" spans="6:9" x14ac:dyDescent="0.25">
      <c r="F8554" s="6" t="str">
        <f>IF($A8554="","",$E8554-_xlfn.MAXIFS($E$2:$E8553,$C$2:$C8553,$C8554,$A$2:$A8553,$A8554))</f>
        <v/>
      </c>
      <c r="G8554" s="6" t="str">
        <f t="shared" si="402"/>
        <v/>
      </c>
      <c r="H8554" s="6" t="str">
        <f t="shared" si="403"/>
        <v/>
      </c>
      <c r="I8554" s="3" t="str">
        <f t="shared" si="404"/>
        <v/>
      </c>
    </row>
    <row r="8555" spans="6:9" x14ac:dyDescent="0.25">
      <c r="F8555" s="6" t="str">
        <f>IF($A8555="","",$E8555-_xlfn.MAXIFS($E$2:$E8554,$C$2:$C8554,$C8555,$A$2:$A8554,$A8555))</f>
        <v/>
      </c>
      <c r="G8555" s="6" t="str">
        <f t="shared" si="402"/>
        <v/>
      </c>
      <c r="H8555" s="6" t="str">
        <f t="shared" si="403"/>
        <v/>
      </c>
      <c r="I8555" s="3" t="str">
        <f t="shared" si="404"/>
        <v/>
      </c>
    </row>
    <row r="8556" spans="6:9" x14ac:dyDescent="0.25">
      <c r="F8556" s="6" t="str">
        <f>IF($A8556="","",$E8556-_xlfn.MAXIFS($E$2:$E8555,$C$2:$C8555,$C8556,$A$2:$A8555,$A8556))</f>
        <v/>
      </c>
      <c r="G8556" s="6" t="str">
        <f t="shared" si="402"/>
        <v/>
      </c>
      <c r="H8556" s="6" t="str">
        <f t="shared" si="403"/>
        <v/>
      </c>
      <c r="I8556" s="3" t="str">
        <f t="shared" si="404"/>
        <v/>
      </c>
    </row>
    <row r="8557" spans="6:9" x14ac:dyDescent="0.25">
      <c r="F8557" s="6" t="str">
        <f>IF($A8557="","",$E8557-_xlfn.MAXIFS($E$2:$E8556,$C$2:$C8556,$C8557,$A$2:$A8556,$A8557))</f>
        <v/>
      </c>
      <c r="G8557" s="6" t="str">
        <f t="shared" si="402"/>
        <v/>
      </c>
      <c r="H8557" s="6" t="str">
        <f t="shared" si="403"/>
        <v/>
      </c>
      <c r="I8557" s="3" t="str">
        <f t="shared" si="404"/>
        <v/>
      </c>
    </row>
    <row r="8558" spans="6:9" x14ac:dyDescent="0.25">
      <c r="F8558" s="6" t="str">
        <f>IF($A8558="","",$E8558-_xlfn.MAXIFS($E$2:$E8557,$C$2:$C8557,$C8558,$A$2:$A8557,$A8558))</f>
        <v/>
      </c>
      <c r="G8558" s="6" t="str">
        <f t="shared" si="402"/>
        <v/>
      </c>
      <c r="H8558" s="6" t="str">
        <f t="shared" si="403"/>
        <v/>
      </c>
      <c r="I8558" s="3" t="str">
        <f t="shared" si="404"/>
        <v/>
      </c>
    </row>
    <row r="8559" spans="6:9" x14ac:dyDescent="0.25">
      <c r="F8559" s="6" t="str">
        <f>IF($A8559="","",$E8559-_xlfn.MAXIFS($E$2:$E8558,$C$2:$C8558,$C8559,$A$2:$A8558,$A8559))</f>
        <v/>
      </c>
      <c r="G8559" s="6" t="str">
        <f t="shared" si="402"/>
        <v/>
      </c>
      <c r="H8559" s="6" t="str">
        <f t="shared" si="403"/>
        <v/>
      </c>
      <c r="I8559" s="3" t="str">
        <f t="shared" si="404"/>
        <v/>
      </c>
    </row>
    <row r="8560" spans="6:9" x14ac:dyDescent="0.25">
      <c r="F8560" s="6" t="str">
        <f>IF($A8560="","",$E8560-_xlfn.MAXIFS($E$2:$E8559,$C$2:$C8559,$C8560,$A$2:$A8559,$A8560))</f>
        <v/>
      </c>
      <c r="G8560" s="6" t="str">
        <f t="shared" si="402"/>
        <v/>
      </c>
      <c r="H8560" s="6" t="str">
        <f t="shared" si="403"/>
        <v/>
      </c>
      <c r="I8560" s="3" t="str">
        <f t="shared" si="404"/>
        <v/>
      </c>
    </row>
    <row r="8561" spans="6:9" x14ac:dyDescent="0.25">
      <c r="F8561" s="6" t="str">
        <f>IF($A8561="","",$E8561-_xlfn.MAXIFS($E$2:$E8560,$C$2:$C8560,$C8561,$A$2:$A8560,$A8561))</f>
        <v/>
      </c>
      <c r="G8561" s="6" t="str">
        <f t="shared" si="402"/>
        <v/>
      </c>
      <c r="H8561" s="6" t="str">
        <f t="shared" si="403"/>
        <v/>
      </c>
      <c r="I8561" s="3" t="str">
        <f t="shared" si="404"/>
        <v/>
      </c>
    </row>
    <row r="8562" spans="6:9" x14ac:dyDescent="0.25">
      <c r="F8562" s="6" t="str">
        <f>IF($A8562="","",$E8562-_xlfn.MAXIFS($E$2:$E8561,$C$2:$C8561,$C8562,$A$2:$A8561,$A8562))</f>
        <v/>
      </c>
      <c r="G8562" s="6" t="str">
        <f t="shared" si="402"/>
        <v/>
      </c>
      <c r="H8562" s="6" t="str">
        <f t="shared" si="403"/>
        <v/>
      </c>
      <c r="I8562" s="3" t="str">
        <f t="shared" si="404"/>
        <v/>
      </c>
    </row>
    <row r="8563" spans="6:9" x14ac:dyDescent="0.25">
      <c r="F8563" s="6" t="str">
        <f>IF($A8563="","",$E8563-_xlfn.MAXIFS($E$2:$E8562,$C$2:$C8562,$C8563,$A$2:$A8562,$A8563))</f>
        <v/>
      </c>
      <c r="G8563" s="6" t="str">
        <f t="shared" si="402"/>
        <v/>
      </c>
      <c r="H8563" s="6" t="str">
        <f t="shared" si="403"/>
        <v/>
      </c>
      <c r="I8563" s="3" t="str">
        <f t="shared" si="404"/>
        <v/>
      </c>
    </row>
    <row r="8564" spans="6:9" x14ac:dyDescent="0.25">
      <c r="F8564" s="6" t="str">
        <f>IF($A8564="","",$E8564-_xlfn.MAXIFS($E$2:$E8563,$C$2:$C8563,$C8564,$A$2:$A8563,$A8564))</f>
        <v/>
      </c>
      <c r="G8564" s="6" t="str">
        <f t="shared" si="402"/>
        <v/>
      </c>
      <c r="H8564" s="6" t="str">
        <f t="shared" si="403"/>
        <v/>
      </c>
      <c r="I8564" s="3" t="str">
        <f t="shared" si="404"/>
        <v/>
      </c>
    </row>
    <row r="8565" spans="6:9" x14ac:dyDescent="0.25">
      <c r="F8565" s="6" t="str">
        <f>IF($A8565="","",$E8565-_xlfn.MAXIFS($E$2:$E8564,$C$2:$C8564,$C8565,$A$2:$A8564,$A8565))</f>
        <v/>
      </c>
      <c r="G8565" s="6" t="str">
        <f t="shared" si="402"/>
        <v/>
      </c>
      <c r="H8565" s="6" t="str">
        <f t="shared" si="403"/>
        <v/>
      </c>
      <c r="I8565" s="3" t="str">
        <f t="shared" si="404"/>
        <v/>
      </c>
    </row>
    <row r="8566" spans="6:9" x14ac:dyDescent="0.25">
      <c r="F8566" s="6" t="str">
        <f>IF($A8566="","",$E8566-_xlfn.MAXIFS($E$2:$E8565,$C$2:$C8565,$C8566,$A$2:$A8565,$A8566))</f>
        <v/>
      </c>
      <c r="G8566" s="6" t="str">
        <f t="shared" si="402"/>
        <v/>
      </c>
      <c r="H8566" s="6" t="str">
        <f t="shared" si="403"/>
        <v/>
      </c>
      <c r="I8566" s="3" t="str">
        <f t="shared" si="404"/>
        <v/>
      </c>
    </row>
    <row r="8567" spans="6:9" x14ac:dyDescent="0.25">
      <c r="F8567" s="6" t="str">
        <f>IF($A8567="","",$E8567-_xlfn.MAXIFS($E$2:$E8566,$C$2:$C8566,$C8567,$A$2:$A8566,$A8567))</f>
        <v/>
      </c>
      <c r="G8567" s="6" t="str">
        <f t="shared" si="402"/>
        <v/>
      </c>
      <c r="H8567" s="6" t="str">
        <f t="shared" si="403"/>
        <v/>
      </c>
      <c r="I8567" s="3" t="str">
        <f t="shared" si="404"/>
        <v/>
      </c>
    </row>
    <row r="8568" spans="6:9" x14ac:dyDescent="0.25">
      <c r="F8568" s="6" t="str">
        <f>IF($A8568="","",$E8568-_xlfn.MAXIFS($E$2:$E8567,$C$2:$C8567,$C8568,$A$2:$A8567,$A8568))</f>
        <v/>
      </c>
      <c r="G8568" s="6" t="str">
        <f t="shared" si="402"/>
        <v/>
      </c>
      <c r="H8568" s="6" t="str">
        <f t="shared" si="403"/>
        <v/>
      </c>
      <c r="I8568" s="3" t="str">
        <f t="shared" si="404"/>
        <v/>
      </c>
    </row>
    <row r="8569" spans="6:9" x14ac:dyDescent="0.25">
      <c r="F8569" s="6" t="str">
        <f>IF($A8569="","",$E8569-_xlfn.MAXIFS($E$2:$E8568,$C$2:$C8568,$C8569,$A$2:$A8568,$A8569))</f>
        <v/>
      </c>
      <c r="G8569" s="6" t="str">
        <f t="shared" si="402"/>
        <v/>
      </c>
      <c r="H8569" s="6" t="str">
        <f t="shared" si="403"/>
        <v/>
      </c>
      <c r="I8569" s="3" t="str">
        <f t="shared" si="404"/>
        <v/>
      </c>
    </row>
    <row r="8570" spans="6:9" x14ac:dyDescent="0.25">
      <c r="F8570" s="6" t="str">
        <f>IF($A8570="","",$E8570-_xlfn.MAXIFS($E$2:$E8569,$C$2:$C8569,$C8570,$A$2:$A8569,$A8570))</f>
        <v/>
      </c>
      <c r="G8570" s="6" t="str">
        <f t="shared" si="402"/>
        <v/>
      </c>
      <c r="H8570" s="6" t="str">
        <f t="shared" si="403"/>
        <v/>
      </c>
      <c r="I8570" s="3" t="str">
        <f t="shared" si="404"/>
        <v/>
      </c>
    </row>
    <row r="8571" spans="6:9" x14ac:dyDescent="0.25">
      <c r="F8571" s="6" t="str">
        <f>IF($A8571="","",$E8571-_xlfn.MAXIFS($E$2:$E8570,$C$2:$C8570,$C8571,$A$2:$A8570,$A8571))</f>
        <v/>
      </c>
      <c r="G8571" s="6" t="str">
        <f t="shared" si="402"/>
        <v/>
      </c>
      <c r="H8571" s="6" t="str">
        <f t="shared" si="403"/>
        <v/>
      </c>
      <c r="I8571" s="3" t="str">
        <f t="shared" si="404"/>
        <v/>
      </c>
    </row>
    <row r="8572" spans="6:9" x14ac:dyDescent="0.25">
      <c r="F8572" s="6" t="str">
        <f>IF($A8572="","",$E8572-_xlfn.MAXIFS($E$2:$E8571,$C$2:$C8571,$C8572,$A$2:$A8571,$A8572))</f>
        <v/>
      </c>
      <c r="G8572" s="6" t="str">
        <f t="shared" si="402"/>
        <v/>
      </c>
      <c r="H8572" s="6" t="str">
        <f t="shared" si="403"/>
        <v/>
      </c>
      <c r="I8572" s="3" t="str">
        <f t="shared" si="404"/>
        <v/>
      </c>
    </row>
    <row r="8573" spans="6:9" x14ac:dyDescent="0.25">
      <c r="F8573" s="6" t="str">
        <f>IF($A8573="","",$E8573-_xlfn.MAXIFS($E$2:$E8572,$C$2:$C8572,$C8573,$A$2:$A8572,$A8573))</f>
        <v/>
      </c>
      <c r="G8573" s="6" t="str">
        <f t="shared" si="402"/>
        <v/>
      </c>
      <c r="H8573" s="6" t="str">
        <f t="shared" si="403"/>
        <v/>
      </c>
      <c r="I8573" s="3" t="str">
        <f t="shared" si="404"/>
        <v/>
      </c>
    </row>
    <row r="8574" spans="6:9" x14ac:dyDescent="0.25">
      <c r="F8574" s="6" t="str">
        <f>IF($A8574="","",$E8574-_xlfn.MAXIFS($E$2:$E8573,$C$2:$C8573,$C8574,$A$2:$A8573,$A8574))</f>
        <v/>
      </c>
      <c r="G8574" s="6" t="str">
        <f t="shared" si="402"/>
        <v/>
      </c>
      <c r="H8574" s="6" t="str">
        <f t="shared" si="403"/>
        <v/>
      </c>
      <c r="I8574" s="3" t="str">
        <f t="shared" si="404"/>
        <v/>
      </c>
    </row>
    <row r="8575" spans="6:9" x14ac:dyDescent="0.25">
      <c r="F8575" s="6" t="str">
        <f>IF($A8575="","",$E8575-_xlfn.MAXIFS($E$2:$E8574,$C$2:$C8574,$C8575,$A$2:$A8574,$A8575))</f>
        <v/>
      </c>
      <c r="G8575" s="6" t="str">
        <f t="shared" si="402"/>
        <v/>
      </c>
      <c r="H8575" s="6" t="str">
        <f t="shared" si="403"/>
        <v/>
      </c>
      <c r="I8575" s="3" t="str">
        <f t="shared" si="404"/>
        <v/>
      </c>
    </row>
    <row r="8576" spans="6:9" x14ac:dyDescent="0.25">
      <c r="F8576" s="6" t="str">
        <f>IF($A8576="","",$E8576-_xlfn.MAXIFS($E$2:$E8575,$C$2:$C8575,$C8576,$A$2:$A8575,$A8576))</f>
        <v/>
      </c>
      <c r="G8576" s="6" t="str">
        <f t="shared" si="402"/>
        <v/>
      </c>
      <c r="H8576" s="6" t="str">
        <f t="shared" si="403"/>
        <v/>
      </c>
      <c r="I8576" s="3" t="str">
        <f t="shared" si="404"/>
        <v/>
      </c>
    </row>
    <row r="8577" spans="6:9" x14ac:dyDescent="0.25">
      <c r="F8577" s="6" t="str">
        <f>IF($A8577="","",$E8577-_xlfn.MAXIFS($E$2:$E8576,$C$2:$C8576,$C8577,$A$2:$A8576,$A8577))</f>
        <v/>
      </c>
      <c r="G8577" s="6" t="str">
        <f t="shared" si="402"/>
        <v/>
      </c>
      <c r="H8577" s="6" t="str">
        <f t="shared" si="403"/>
        <v/>
      </c>
      <c r="I8577" s="3" t="str">
        <f t="shared" si="404"/>
        <v/>
      </c>
    </row>
    <row r="8578" spans="6:9" x14ac:dyDescent="0.25">
      <c r="F8578" s="6" t="str">
        <f>IF($A8578="","",$E8578-_xlfn.MAXIFS($E$2:$E8577,$C$2:$C8577,$C8578,$A$2:$A8577,$A8578))</f>
        <v/>
      </c>
      <c r="G8578" s="6" t="str">
        <f t="shared" si="402"/>
        <v/>
      </c>
      <c r="H8578" s="6" t="str">
        <f t="shared" si="403"/>
        <v/>
      </c>
      <c r="I8578" s="3" t="str">
        <f t="shared" si="404"/>
        <v/>
      </c>
    </row>
    <row r="8579" spans="6:9" x14ac:dyDescent="0.25">
      <c r="F8579" s="6" t="str">
        <f>IF($A8579="","",$E8579-_xlfn.MAXIFS($E$2:$E8578,$C$2:$C8578,$C8579,$A$2:$A8578,$A8579))</f>
        <v/>
      </c>
      <c r="G8579" s="6" t="str">
        <f t="shared" si="402"/>
        <v/>
      </c>
      <c r="H8579" s="6" t="str">
        <f t="shared" si="403"/>
        <v/>
      </c>
      <c r="I8579" s="3" t="str">
        <f t="shared" si="404"/>
        <v/>
      </c>
    </row>
    <row r="8580" spans="6:9" x14ac:dyDescent="0.25">
      <c r="F8580" s="6" t="str">
        <f>IF($A8580="","",$E8580-_xlfn.MAXIFS($E$2:$E8579,$C$2:$C8579,$C8580,$A$2:$A8579,$A8580))</f>
        <v/>
      </c>
      <c r="G8580" s="6" t="str">
        <f t="shared" si="402"/>
        <v/>
      </c>
      <c r="H8580" s="6" t="str">
        <f t="shared" si="403"/>
        <v/>
      </c>
      <c r="I8580" s="3" t="str">
        <f t="shared" si="404"/>
        <v/>
      </c>
    </row>
    <row r="8581" spans="6:9" x14ac:dyDescent="0.25">
      <c r="F8581" s="6" t="str">
        <f>IF($A8581="","",$E8581-_xlfn.MAXIFS($E$2:$E8580,$C$2:$C8580,$C8581,$A$2:$A8580,$A8581))</f>
        <v/>
      </c>
      <c r="G8581" s="6" t="str">
        <f t="shared" si="402"/>
        <v/>
      </c>
      <c r="H8581" s="6" t="str">
        <f t="shared" si="403"/>
        <v/>
      </c>
      <c r="I8581" s="3" t="str">
        <f t="shared" si="404"/>
        <v/>
      </c>
    </row>
    <row r="8582" spans="6:9" x14ac:dyDescent="0.25">
      <c r="F8582" s="6" t="str">
        <f>IF($A8582="","",$E8582-_xlfn.MAXIFS($E$2:$E8581,$C$2:$C8581,$C8582,$A$2:$A8581,$A8582))</f>
        <v/>
      </c>
      <c r="G8582" s="6" t="str">
        <f t="shared" si="402"/>
        <v/>
      </c>
      <c r="H8582" s="6" t="str">
        <f t="shared" si="403"/>
        <v/>
      </c>
      <c r="I8582" s="3" t="str">
        <f t="shared" si="404"/>
        <v/>
      </c>
    </row>
    <row r="8583" spans="6:9" x14ac:dyDescent="0.25">
      <c r="F8583" s="6" t="str">
        <f>IF($A8583="","",$E8583-_xlfn.MAXIFS($E$2:$E8582,$C$2:$C8582,$C8583,$A$2:$A8582,$A8583))</f>
        <v/>
      </c>
      <c r="G8583" s="6" t="str">
        <f t="shared" si="402"/>
        <v/>
      </c>
      <c r="H8583" s="6" t="str">
        <f t="shared" si="403"/>
        <v/>
      </c>
      <c r="I8583" s="3" t="str">
        <f t="shared" si="404"/>
        <v/>
      </c>
    </row>
    <row r="8584" spans="6:9" x14ac:dyDescent="0.25">
      <c r="F8584" s="6" t="str">
        <f>IF($A8584="","",$E8584-_xlfn.MAXIFS($E$2:$E8583,$C$2:$C8583,$C8584,$A$2:$A8583,$A8584))</f>
        <v/>
      </c>
      <c r="G8584" s="6" t="str">
        <f t="shared" si="402"/>
        <v/>
      </c>
      <c r="H8584" s="6" t="str">
        <f t="shared" si="403"/>
        <v/>
      </c>
      <c r="I8584" s="3" t="str">
        <f t="shared" si="404"/>
        <v/>
      </c>
    </row>
    <row r="8585" spans="6:9" x14ac:dyDescent="0.25">
      <c r="F8585" s="6" t="str">
        <f>IF($A8585="","",$E8585-_xlfn.MAXIFS($E$2:$E8584,$C$2:$C8584,$C8585,$A$2:$A8584,$A8585))</f>
        <v/>
      </c>
      <c r="G8585" s="6" t="str">
        <f t="shared" ref="G8585:G8648" si="405">IF($A8585="","",HOUR($D8585))</f>
        <v/>
      </c>
      <c r="H8585" s="6" t="str">
        <f t="shared" ref="H8585:H8648" si="406">IF($A8585="","",MINUTE($D8585))</f>
        <v/>
      </c>
      <c r="I8585" s="3" t="str">
        <f t="shared" si="404"/>
        <v/>
      </c>
    </row>
    <row r="8586" spans="6:9" x14ac:dyDescent="0.25">
      <c r="F8586" s="6" t="str">
        <f>IF($A8586="","",$E8586-_xlfn.MAXIFS($E$2:$E8585,$C$2:$C8585,$C8586,$A$2:$A8585,$A8586))</f>
        <v/>
      </c>
      <c r="G8586" s="6" t="str">
        <f t="shared" si="405"/>
        <v/>
      </c>
      <c r="H8586" s="6" t="str">
        <f t="shared" si="406"/>
        <v/>
      </c>
      <c r="I8586" s="3" t="str">
        <f t="shared" ref="I8586:I8649" si="407">IF($F8586&lt;0,"ERROR","")</f>
        <v/>
      </c>
    </row>
    <row r="8587" spans="6:9" x14ac:dyDescent="0.25">
      <c r="F8587" s="6" t="str">
        <f>IF($A8587="","",$E8587-_xlfn.MAXIFS($E$2:$E8586,$C$2:$C8586,$C8587,$A$2:$A8586,$A8587))</f>
        <v/>
      </c>
      <c r="G8587" s="6" t="str">
        <f t="shared" si="405"/>
        <v/>
      </c>
      <c r="H8587" s="6" t="str">
        <f t="shared" si="406"/>
        <v/>
      </c>
      <c r="I8587" s="3" t="str">
        <f t="shared" si="407"/>
        <v/>
      </c>
    </row>
    <row r="8588" spans="6:9" x14ac:dyDescent="0.25">
      <c r="F8588" s="6" t="str">
        <f>IF($A8588="","",$E8588-_xlfn.MAXIFS($E$2:$E8587,$C$2:$C8587,$C8588,$A$2:$A8587,$A8588))</f>
        <v/>
      </c>
      <c r="G8588" s="6" t="str">
        <f t="shared" si="405"/>
        <v/>
      </c>
      <c r="H8588" s="6" t="str">
        <f t="shared" si="406"/>
        <v/>
      </c>
      <c r="I8588" s="3" t="str">
        <f t="shared" si="407"/>
        <v/>
      </c>
    </row>
    <row r="8589" spans="6:9" x14ac:dyDescent="0.25">
      <c r="F8589" s="6" t="str">
        <f>IF($A8589="","",$E8589-_xlfn.MAXIFS($E$2:$E8588,$C$2:$C8588,$C8589,$A$2:$A8588,$A8589))</f>
        <v/>
      </c>
      <c r="G8589" s="6" t="str">
        <f t="shared" si="405"/>
        <v/>
      </c>
      <c r="H8589" s="6" t="str">
        <f t="shared" si="406"/>
        <v/>
      </c>
      <c r="I8589" s="3" t="str">
        <f t="shared" si="407"/>
        <v/>
      </c>
    </row>
    <row r="8590" spans="6:9" x14ac:dyDescent="0.25">
      <c r="F8590" s="6" t="str">
        <f>IF($A8590="","",$E8590-_xlfn.MAXIFS($E$2:$E8589,$C$2:$C8589,$C8590,$A$2:$A8589,$A8590))</f>
        <v/>
      </c>
      <c r="G8590" s="6" t="str">
        <f t="shared" si="405"/>
        <v/>
      </c>
      <c r="H8590" s="6" t="str">
        <f t="shared" si="406"/>
        <v/>
      </c>
      <c r="I8590" s="3" t="str">
        <f t="shared" si="407"/>
        <v/>
      </c>
    </row>
    <row r="8591" spans="6:9" x14ac:dyDescent="0.25">
      <c r="F8591" s="6" t="str">
        <f>IF($A8591="","",$E8591-_xlfn.MAXIFS($E$2:$E8590,$C$2:$C8590,$C8591,$A$2:$A8590,$A8591))</f>
        <v/>
      </c>
      <c r="G8591" s="6" t="str">
        <f t="shared" si="405"/>
        <v/>
      </c>
      <c r="H8591" s="6" t="str">
        <f t="shared" si="406"/>
        <v/>
      </c>
      <c r="I8591" s="3" t="str">
        <f t="shared" si="407"/>
        <v/>
      </c>
    </row>
    <row r="8592" spans="6:9" x14ac:dyDescent="0.25">
      <c r="F8592" s="6" t="str">
        <f>IF($A8592="","",$E8592-_xlfn.MAXIFS($E$2:$E8591,$C$2:$C8591,$C8592,$A$2:$A8591,$A8592))</f>
        <v/>
      </c>
      <c r="G8592" s="6" t="str">
        <f t="shared" si="405"/>
        <v/>
      </c>
      <c r="H8592" s="6" t="str">
        <f t="shared" si="406"/>
        <v/>
      </c>
      <c r="I8592" s="3" t="str">
        <f t="shared" si="407"/>
        <v/>
      </c>
    </row>
    <row r="8593" spans="6:9" x14ac:dyDescent="0.25">
      <c r="F8593" s="6" t="str">
        <f>IF($A8593="","",$E8593-_xlfn.MAXIFS($E$2:$E8592,$C$2:$C8592,$C8593,$A$2:$A8592,$A8593))</f>
        <v/>
      </c>
      <c r="G8593" s="6" t="str">
        <f t="shared" si="405"/>
        <v/>
      </c>
      <c r="H8593" s="6" t="str">
        <f t="shared" si="406"/>
        <v/>
      </c>
      <c r="I8593" s="3" t="str">
        <f t="shared" si="407"/>
        <v/>
      </c>
    </row>
    <row r="8594" spans="6:9" x14ac:dyDescent="0.25">
      <c r="F8594" s="6" t="str">
        <f>IF($A8594="","",$E8594-_xlfn.MAXIFS($E$2:$E8593,$C$2:$C8593,$C8594,$A$2:$A8593,$A8594))</f>
        <v/>
      </c>
      <c r="G8594" s="6" t="str">
        <f t="shared" si="405"/>
        <v/>
      </c>
      <c r="H8594" s="6" t="str">
        <f t="shared" si="406"/>
        <v/>
      </c>
      <c r="I8594" s="3" t="str">
        <f t="shared" si="407"/>
        <v/>
      </c>
    </row>
    <row r="8595" spans="6:9" x14ac:dyDescent="0.25">
      <c r="F8595" s="6" t="str">
        <f>IF($A8595="","",$E8595-_xlfn.MAXIFS($E$2:$E8594,$C$2:$C8594,$C8595,$A$2:$A8594,$A8595))</f>
        <v/>
      </c>
      <c r="G8595" s="6" t="str">
        <f t="shared" si="405"/>
        <v/>
      </c>
      <c r="H8595" s="6" t="str">
        <f t="shared" si="406"/>
        <v/>
      </c>
      <c r="I8595" s="3" t="str">
        <f t="shared" si="407"/>
        <v/>
      </c>
    </row>
    <row r="8596" spans="6:9" x14ac:dyDescent="0.25">
      <c r="F8596" s="6" t="str">
        <f>IF($A8596="","",$E8596-_xlfn.MAXIFS($E$2:$E8595,$C$2:$C8595,$C8596,$A$2:$A8595,$A8596))</f>
        <v/>
      </c>
      <c r="G8596" s="6" t="str">
        <f t="shared" si="405"/>
        <v/>
      </c>
      <c r="H8596" s="6" t="str">
        <f t="shared" si="406"/>
        <v/>
      </c>
      <c r="I8596" s="3" t="str">
        <f t="shared" si="407"/>
        <v/>
      </c>
    </row>
    <row r="8597" spans="6:9" x14ac:dyDescent="0.25">
      <c r="F8597" s="6" t="str">
        <f>IF($A8597="","",$E8597-_xlfn.MAXIFS($E$2:$E8596,$C$2:$C8596,$C8597,$A$2:$A8596,$A8597))</f>
        <v/>
      </c>
      <c r="G8597" s="6" t="str">
        <f t="shared" si="405"/>
        <v/>
      </c>
      <c r="H8597" s="6" t="str">
        <f t="shared" si="406"/>
        <v/>
      </c>
      <c r="I8597" s="3" t="str">
        <f t="shared" si="407"/>
        <v/>
      </c>
    </row>
    <row r="8598" spans="6:9" x14ac:dyDescent="0.25">
      <c r="F8598" s="6" t="str">
        <f>IF($A8598="","",$E8598-_xlfn.MAXIFS($E$2:$E8597,$C$2:$C8597,$C8598,$A$2:$A8597,$A8598))</f>
        <v/>
      </c>
      <c r="G8598" s="6" t="str">
        <f t="shared" si="405"/>
        <v/>
      </c>
      <c r="H8598" s="6" t="str">
        <f t="shared" si="406"/>
        <v/>
      </c>
      <c r="I8598" s="3" t="str">
        <f t="shared" si="407"/>
        <v/>
      </c>
    </row>
    <row r="8599" spans="6:9" x14ac:dyDescent="0.25">
      <c r="F8599" s="6" t="str">
        <f>IF($A8599="","",$E8599-_xlfn.MAXIFS($E$2:$E8598,$C$2:$C8598,$C8599,$A$2:$A8598,$A8599))</f>
        <v/>
      </c>
      <c r="G8599" s="6" t="str">
        <f t="shared" si="405"/>
        <v/>
      </c>
      <c r="H8599" s="6" t="str">
        <f t="shared" si="406"/>
        <v/>
      </c>
      <c r="I8599" s="3" t="str">
        <f t="shared" si="407"/>
        <v/>
      </c>
    </row>
    <row r="8600" spans="6:9" x14ac:dyDescent="0.25">
      <c r="F8600" s="6" t="str">
        <f>IF($A8600="","",$E8600-_xlfn.MAXIFS($E$2:$E8599,$C$2:$C8599,$C8600,$A$2:$A8599,$A8600))</f>
        <v/>
      </c>
      <c r="G8600" s="6" t="str">
        <f t="shared" si="405"/>
        <v/>
      </c>
      <c r="H8600" s="6" t="str">
        <f t="shared" si="406"/>
        <v/>
      </c>
      <c r="I8600" s="3" t="str">
        <f t="shared" si="407"/>
        <v/>
      </c>
    </row>
    <row r="8601" spans="6:9" x14ac:dyDescent="0.25">
      <c r="F8601" s="6" t="str">
        <f>IF($A8601="","",$E8601-_xlfn.MAXIFS($E$2:$E8600,$C$2:$C8600,$C8601,$A$2:$A8600,$A8601))</f>
        <v/>
      </c>
      <c r="G8601" s="6" t="str">
        <f t="shared" si="405"/>
        <v/>
      </c>
      <c r="H8601" s="6" t="str">
        <f t="shared" si="406"/>
        <v/>
      </c>
      <c r="I8601" s="3" t="str">
        <f t="shared" si="407"/>
        <v/>
      </c>
    </row>
    <row r="8602" spans="6:9" x14ac:dyDescent="0.25">
      <c r="F8602" s="6" t="str">
        <f>IF($A8602="","",$E8602-_xlfn.MAXIFS($E$2:$E8601,$C$2:$C8601,$C8602,$A$2:$A8601,$A8602))</f>
        <v/>
      </c>
      <c r="G8602" s="6" t="str">
        <f t="shared" si="405"/>
        <v/>
      </c>
      <c r="H8602" s="6" t="str">
        <f t="shared" si="406"/>
        <v/>
      </c>
      <c r="I8602" s="3" t="str">
        <f t="shared" si="407"/>
        <v/>
      </c>
    </row>
    <row r="8603" spans="6:9" x14ac:dyDescent="0.25">
      <c r="F8603" s="6" t="str">
        <f>IF($A8603="","",$E8603-_xlfn.MAXIFS($E$2:$E8602,$C$2:$C8602,$C8603,$A$2:$A8602,$A8603))</f>
        <v/>
      </c>
      <c r="G8603" s="6" t="str">
        <f t="shared" si="405"/>
        <v/>
      </c>
      <c r="H8603" s="6" t="str">
        <f t="shared" si="406"/>
        <v/>
      </c>
      <c r="I8603" s="3" t="str">
        <f t="shared" si="407"/>
        <v/>
      </c>
    </row>
    <row r="8604" spans="6:9" x14ac:dyDescent="0.25">
      <c r="F8604" s="6" t="str">
        <f>IF($A8604="","",$E8604-_xlfn.MAXIFS($E$2:$E8603,$C$2:$C8603,$C8604,$A$2:$A8603,$A8604))</f>
        <v/>
      </c>
      <c r="G8604" s="6" t="str">
        <f t="shared" si="405"/>
        <v/>
      </c>
      <c r="H8604" s="6" t="str">
        <f t="shared" si="406"/>
        <v/>
      </c>
      <c r="I8604" s="3" t="str">
        <f t="shared" si="407"/>
        <v/>
      </c>
    </row>
    <row r="8605" spans="6:9" x14ac:dyDescent="0.25">
      <c r="F8605" s="6" t="str">
        <f>IF($A8605="","",$E8605-_xlfn.MAXIFS($E$2:$E8604,$C$2:$C8604,$C8605,$A$2:$A8604,$A8605))</f>
        <v/>
      </c>
      <c r="G8605" s="6" t="str">
        <f t="shared" si="405"/>
        <v/>
      </c>
      <c r="H8605" s="6" t="str">
        <f t="shared" si="406"/>
        <v/>
      </c>
      <c r="I8605" s="3" t="str">
        <f t="shared" si="407"/>
        <v/>
      </c>
    </row>
    <row r="8606" spans="6:9" x14ac:dyDescent="0.25">
      <c r="F8606" s="6" t="str">
        <f>IF($A8606="","",$E8606-_xlfn.MAXIFS($E$2:$E8605,$C$2:$C8605,$C8606,$A$2:$A8605,$A8606))</f>
        <v/>
      </c>
      <c r="G8606" s="6" t="str">
        <f t="shared" si="405"/>
        <v/>
      </c>
      <c r="H8606" s="6" t="str">
        <f t="shared" si="406"/>
        <v/>
      </c>
      <c r="I8606" s="3" t="str">
        <f t="shared" si="407"/>
        <v/>
      </c>
    </row>
    <row r="8607" spans="6:9" x14ac:dyDescent="0.25">
      <c r="F8607" s="6" t="str">
        <f>IF($A8607="","",$E8607-_xlfn.MAXIFS($E$2:$E8606,$C$2:$C8606,$C8607,$A$2:$A8606,$A8607))</f>
        <v/>
      </c>
      <c r="G8607" s="6" t="str">
        <f t="shared" si="405"/>
        <v/>
      </c>
      <c r="H8607" s="6" t="str">
        <f t="shared" si="406"/>
        <v/>
      </c>
      <c r="I8607" s="3" t="str">
        <f t="shared" si="407"/>
        <v/>
      </c>
    </row>
    <row r="8608" spans="6:9" x14ac:dyDescent="0.25">
      <c r="F8608" s="6" t="str">
        <f>IF($A8608="","",$E8608-_xlfn.MAXIFS($E$2:$E8607,$C$2:$C8607,$C8608,$A$2:$A8607,$A8608))</f>
        <v/>
      </c>
      <c r="G8608" s="6" t="str">
        <f t="shared" si="405"/>
        <v/>
      </c>
      <c r="H8608" s="6" t="str">
        <f t="shared" si="406"/>
        <v/>
      </c>
      <c r="I8608" s="3" t="str">
        <f t="shared" si="407"/>
        <v/>
      </c>
    </row>
    <row r="8609" spans="6:9" x14ac:dyDescent="0.25">
      <c r="F8609" s="6" t="str">
        <f>IF($A8609="","",$E8609-_xlfn.MAXIFS($E$2:$E8608,$C$2:$C8608,$C8609,$A$2:$A8608,$A8609))</f>
        <v/>
      </c>
      <c r="G8609" s="6" t="str">
        <f t="shared" si="405"/>
        <v/>
      </c>
      <c r="H8609" s="6" t="str">
        <f t="shared" si="406"/>
        <v/>
      </c>
      <c r="I8609" s="3" t="str">
        <f t="shared" si="407"/>
        <v/>
      </c>
    </row>
    <row r="8610" spans="6:9" x14ac:dyDescent="0.25">
      <c r="F8610" s="6" t="str">
        <f>IF($A8610="","",$E8610-_xlfn.MAXIFS($E$2:$E8609,$C$2:$C8609,$C8610,$A$2:$A8609,$A8610))</f>
        <v/>
      </c>
      <c r="G8610" s="6" t="str">
        <f t="shared" si="405"/>
        <v/>
      </c>
      <c r="H8610" s="6" t="str">
        <f t="shared" si="406"/>
        <v/>
      </c>
      <c r="I8610" s="3" t="str">
        <f t="shared" si="407"/>
        <v/>
      </c>
    </row>
    <row r="8611" spans="6:9" x14ac:dyDescent="0.25">
      <c r="F8611" s="6" t="str">
        <f>IF($A8611="","",$E8611-_xlfn.MAXIFS($E$2:$E8610,$C$2:$C8610,$C8611,$A$2:$A8610,$A8611))</f>
        <v/>
      </c>
      <c r="G8611" s="6" t="str">
        <f t="shared" si="405"/>
        <v/>
      </c>
      <c r="H8611" s="6" t="str">
        <f t="shared" si="406"/>
        <v/>
      </c>
      <c r="I8611" s="3" t="str">
        <f t="shared" si="407"/>
        <v/>
      </c>
    </row>
    <row r="8612" spans="6:9" x14ac:dyDescent="0.25">
      <c r="F8612" s="6" t="str">
        <f>IF($A8612="","",$E8612-_xlfn.MAXIFS($E$2:$E8611,$C$2:$C8611,$C8612,$A$2:$A8611,$A8612))</f>
        <v/>
      </c>
      <c r="G8612" s="6" t="str">
        <f t="shared" si="405"/>
        <v/>
      </c>
      <c r="H8612" s="6" t="str">
        <f t="shared" si="406"/>
        <v/>
      </c>
      <c r="I8612" s="3" t="str">
        <f t="shared" si="407"/>
        <v/>
      </c>
    </row>
    <row r="8613" spans="6:9" x14ac:dyDescent="0.25">
      <c r="F8613" s="6" t="str">
        <f>IF($A8613="","",$E8613-_xlfn.MAXIFS($E$2:$E8612,$C$2:$C8612,$C8613,$A$2:$A8612,$A8613))</f>
        <v/>
      </c>
      <c r="G8613" s="6" t="str">
        <f t="shared" si="405"/>
        <v/>
      </c>
      <c r="H8613" s="6" t="str">
        <f t="shared" si="406"/>
        <v/>
      </c>
      <c r="I8613" s="3" t="str">
        <f t="shared" si="407"/>
        <v/>
      </c>
    </row>
    <row r="8614" spans="6:9" x14ac:dyDescent="0.25">
      <c r="F8614" s="6" t="str">
        <f>IF($A8614="","",$E8614-_xlfn.MAXIFS($E$2:$E8613,$C$2:$C8613,$C8614,$A$2:$A8613,$A8614))</f>
        <v/>
      </c>
      <c r="G8614" s="6" t="str">
        <f t="shared" si="405"/>
        <v/>
      </c>
      <c r="H8614" s="6" t="str">
        <f t="shared" si="406"/>
        <v/>
      </c>
      <c r="I8614" s="3" t="str">
        <f t="shared" si="407"/>
        <v/>
      </c>
    </row>
    <row r="8615" spans="6:9" x14ac:dyDescent="0.25">
      <c r="F8615" s="6" t="str">
        <f>IF($A8615="","",$E8615-_xlfn.MAXIFS($E$2:$E8614,$C$2:$C8614,$C8615,$A$2:$A8614,$A8615))</f>
        <v/>
      </c>
      <c r="G8615" s="6" t="str">
        <f t="shared" si="405"/>
        <v/>
      </c>
      <c r="H8615" s="6" t="str">
        <f t="shared" si="406"/>
        <v/>
      </c>
      <c r="I8615" s="3" t="str">
        <f t="shared" si="407"/>
        <v/>
      </c>
    </row>
    <row r="8616" spans="6:9" x14ac:dyDescent="0.25">
      <c r="F8616" s="6" t="str">
        <f>IF($A8616="","",$E8616-_xlfn.MAXIFS($E$2:$E8615,$C$2:$C8615,$C8616,$A$2:$A8615,$A8616))</f>
        <v/>
      </c>
      <c r="G8616" s="6" t="str">
        <f t="shared" si="405"/>
        <v/>
      </c>
      <c r="H8616" s="6" t="str">
        <f t="shared" si="406"/>
        <v/>
      </c>
      <c r="I8616" s="3" t="str">
        <f t="shared" si="407"/>
        <v/>
      </c>
    </row>
    <row r="8617" spans="6:9" x14ac:dyDescent="0.25">
      <c r="F8617" s="6" t="str">
        <f>IF($A8617="","",$E8617-_xlfn.MAXIFS($E$2:$E8616,$C$2:$C8616,$C8617,$A$2:$A8616,$A8617))</f>
        <v/>
      </c>
      <c r="G8617" s="6" t="str">
        <f t="shared" si="405"/>
        <v/>
      </c>
      <c r="H8617" s="6" t="str">
        <f t="shared" si="406"/>
        <v/>
      </c>
      <c r="I8617" s="3" t="str">
        <f t="shared" si="407"/>
        <v/>
      </c>
    </row>
    <row r="8618" spans="6:9" x14ac:dyDescent="0.25">
      <c r="F8618" s="6" t="str">
        <f>IF($A8618="","",$E8618-_xlfn.MAXIFS($E$2:$E8617,$C$2:$C8617,$C8618,$A$2:$A8617,$A8618))</f>
        <v/>
      </c>
      <c r="G8618" s="6" t="str">
        <f t="shared" si="405"/>
        <v/>
      </c>
      <c r="H8618" s="6" t="str">
        <f t="shared" si="406"/>
        <v/>
      </c>
      <c r="I8618" s="3" t="str">
        <f t="shared" si="407"/>
        <v/>
      </c>
    </row>
    <row r="8619" spans="6:9" x14ac:dyDescent="0.25">
      <c r="F8619" s="6" t="str">
        <f>IF($A8619="","",$E8619-_xlfn.MAXIFS($E$2:$E8618,$C$2:$C8618,$C8619,$A$2:$A8618,$A8619))</f>
        <v/>
      </c>
      <c r="G8619" s="6" t="str">
        <f t="shared" si="405"/>
        <v/>
      </c>
      <c r="H8619" s="6" t="str">
        <f t="shared" si="406"/>
        <v/>
      </c>
      <c r="I8619" s="3" t="str">
        <f t="shared" si="407"/>
        <v/>
      </c>
    </row>
    <row r="8620" spans="6:9" x14ac:dyDescent="0.25">
      <c r="F8620" s="6" t="str">
        <f>IF($A8620="","",$E8620-_xlfn.MAXIFS($E$2:$E8619,$C$2:$C8619,$C8620,$A$2:$A8619,$A8620))</f>
        <v/>
      </c>
      <c r="G8620" s="6" t="str">
        <f t="shared" si="405"/>
        <v/>
      </c>
      <c r="H8620" s="6" t="str">
        <f t="shared" si="406"/>
        <v/>
      </c>
      <c r="I8620" s="3" t="str">
        <f t="shared" si="407"/>
        <v/>
      </c>
    </row>
    <row r="8621" spans="6:9" x14ac:dyDescent="0.25">
      <c r="F8621" s="6" t="str">
        <f>IF($A8621="","",$E8621-_xlfn.MAXIFS($E$2:$E8620,$C$2:$C8620,$C8621,$A$2:$A8620,$A8621))</f>
        <v/>
      </c>
      <c r="G8621" s="6" t="str">
        <f t="shared" si="405"/>
        <v/>
      </c>
      <c r="H8621" s="6" t="str">
        <f t="shared" si="406"/>
        <v/>
      </c>
      <c r="I8621" s="3" t="str">
        <f t="shared" si="407"/>
        <v/>
      </c>
    </row>
    <row r="8622" spans="6:9" x14ac:dyDescent="0.25">
      <c r="F8622" s="6" t="str">
        <f>IF($A8622="","",$E8622-_xlfn.MAXIFS($E$2:$E8621,$C$2:$C8621,$C8622,$A$2:$A8621,$A8622))</f>
        <v/>
      </c>
      <c r="G8622" s="6" t="str">
        <f t="shared" si="405"/>
        <v/>
      </c>
      <c r="H8622" s="6" t="str">
        <f t="shared" si="406"/>
        <v/>
      </c>
      <c r="I8622" s="3" t="str">
        <f t="shared" si="407"/>
        <v/>
      </c>
    </row>
    <row r="8623" spans="6:9" x14ac:dyDescent="0.25">
      <c r="F8623" s="6" t="str">
        <f>IF($A8623="","",$E8623-_xlfn.MAXIFS($E$2:$E8622,$C$2:$C8622,$C8623,$A$2:$A8622,$A8623))</f>
        <v/>
      </c>
      <c r="G8623" s="6" t="str">
        <f t="shared" si="405"/>
        <v/>
      </c>
      <c r="H8623" s="6" t="str">
        <f t="shared" si="406"/>
        <v/>
      </c>
      <c r="I8623" s="3" t="str">
        <f t="shared" si="407"/>
        <v/>
      </c>
    </row>
    <row r="8624" spans="6:9" x14ac:dyDescent="0.25">
      <c r="F8624" s="6" t="str">
        <f>IF($A8624="","",$E8624-_xlfn.MAXIFS($E$2:$E8623,$C$2:$C8623,$C8624,$A$2:$A8623,$A8624))</f>
        <v/>
      </c>
      <c r="G8624" s="6" t="str">
        <f t="shared" si="405"/>
        <v/>
      </c>
      <c r="H8624" s="6" t="str">
        <f t="shared" si="406"/>
        <v/>
      </c>
      <c r="I8624" s="3" t="str">
        <f t="shared" si="407"/>
        <v/>
      </c>
    </row>
    <row r="8625" spans="6:9" x14ac:dyDescent="0.25">
      <c r="F8625" s="6" t="str">
        <f>IF($A8625="","",$E8625-_xlfn.MAXIFS($E$2:$E8624,$C$2:$C8624,$C8625,$A$2:$A8624,$A8625))</f>
        <v/>
      </c>
      <c r="G8625" s="6" t="str">
        <f t="shared" si="405"/>
        <v/>
      </c>
      <c r="H8625" s="6" t="str">
        <f t="shared" si="406"/>
        <v/>
      </c>
      <c r="I8625" s="3" t="str">
        <f t="shared" si="407"/>
        <v/>
      </c>
    </row>
    <row r="8626" spans="6:9" x14ac:dyDescent="0.25">
      <c r="F8626" s="6" t="str">
        <f>IF($A8626="","",$E8626-_xlfn.MAXIFS($E$2:$E8625,$C$2:$C8625,$C8626,$A$2:$A8625,$A8626))</f>
        <v/>
      </c>
      <c r="G8626" s="6" t="str">
        <f t="shared" si="405"/>
        <v/>
      </c>
      <c r="H8626" s="6" t="str">
        <f t="shared" si="406"/>
        <v/>
      </c>
      <c r="I8626" s="3" t="str">
        <f t="shared" si="407"/>
        <v/>
      </c>
    </row>
    <row r="8627" spans="6:9" x14ac:dyDescent="0.25">
      <c r="F8627" s="6" t="str">
        <f>IF($A8627="","",$E8627-_xlfn.MAXIFS($E$2:$E8626,$C$2:$C8626,$C8627,$A$2:$A8626,$A8627))</f>
        <v/>
      </c>
      <c r="G8627" s="6" t="str">
        <f t="shared" si="405"/>
        <v/>
      </c>
      <c r="H8627" s="6" t="str">
        <f t="shared" si="406"/>
        <v/>
      </c>
      <c r="I8627" s="3" t="str">
        <f t="shared" si="407"/>
        <v/>
      </c>
    </row>
    <row r="8628" spans="6:9" x14ac:dyDescent="0.25">
      <c r="F8628" s="6" t="str">
        <f>IF($A8628="","",$E8628-_xlfn.MAXIFS($E$2:$E8627,$C$2:$C8627,$C8628,$A$2:$A8627,$A8628))</f>
        <v/>
      </c>
      <c r="G8628" s="6" t="str">
        <f t="shared" si="405"/>
        <v/>
      </c>
      <c r="H8628" s="6" t="str">
        <f t="shared" si="406"/>
        <v/>
      </c>
      <c r="I8628" s="3" t="str">
        <f t="shared" si="407"/>
        <v/>
      </c>
    </row>
    <row r="8629" spans="6:9" x14ac:dyDescent="0.25">
      <c r="F8629" s="6" t="str">
        <f>IF($A8629="","",$E8629-_xlfn.MAXIFS($E$2:$E8628,$C$2:$C8628,$C8629,$A$2:$A8628,$A8629))</f>
        <v/>
      </c>
      <c r="G8629" s="6" t="str">
        <f t="shared" si="405"/>
        <v/>
      </c>
      <c r="H8629" s="6" t="str">
        <f t="shared" si="406"/>
        <v/>
      </c>
      <c r="I8629" s="3" t="str">
        <f t="shared" si="407"/>
        <v/>
      </c>
    </row>
    <row r="8630" spans="6:9" x14ac:dyDescent="0.25">
      <c r="F8630" s="6" t="str">
        <f>IF($A8630="","",$E8630-_xlfn.MAXIFS($E$2:$E8629,$C$2:$C8629,$C8630,$A$2:$A8629,$A8630))</f>
        <v/>
      </c>
      <c r="G8630" s="6" t="str">
        <f t="shared" si="405"/>
        <v/>
      </c>
      <c r="H8630" s="6" t="str">
        <f t="shared" si="406"/>
        <v/>
      </c>
      <c r="I8630" s="3" t="str">
        <f t="shared" si="407"/>
        <v/>
      </c>
    </row>
    <row r="8631" spans="6:9" x14ac:dyDescent="0.25">
      <c r="F8631" s="6" t="str">
        <f>IF($A8631="","",$E8631-_xlfn.MAXIFS($E$2:$E8630,$C$2:$C8630,$C8631,$A$2:$A8630,$A8631))</f>
        <v/>
      </c>
      <c r="G8631" s="6" t="str">
        <f t="shared" si="405"/>
        <v/>
      </c>
      <c r="H8631" s="6" t="str">
        <f t="shared" si="406"/>
        <v/>
      </c>
      <c r="I8631" s="3" t="str">
        <f t="shared" si="407"/>
        <v/>
      </c>
    </row>
    <row r="8632" spans="6:9" x14ac:dyDescent="0.25">
      <c r="F8632" s="6" t="str">
        <f>IF($A8632="","",$E8632-_xlfn.MAXIFS($E$2:$E8631,$C$2:$C8631,$C8632,$A$2:$A8631,$A8632))</f>
        <v/>
      </c>
      <c r="G8632" s="6" t="str">
        <f t="shared" si="405"/>
        <v/>
      </c>
      <c r="H8632" s="6" t="str">
        <f t="shared" si="406"/>
        <v/>
      </c>
      <c r="I8632" s="3" t="str">
        <f t="shared" si="407"/>
        <v/>
      </c>
    </row>
    <row r="8633" spans="6:9" x14ac:dyDescent="0.25">
      <c r="F8633" s="6" t="str">
        <f>IF($A8633="","",$E8633-_xlfn.MAXIFS($E$2:$E8632,$C$2:$C8632,$C8633,$A$2:$A8632,$A8633))</f>
        <v/>
      </c>
      <c r="G8633" s="6" t="str">
        <f t="shared" si="405"/>
        <v/>
      </c>
      <c r="H8633" s="6" t="str">
        <f t="shared" si="406"/>
        <v/>
      </c>
      <c r="I8633" s="3" t="str">
        <f t="shared" si="407"/>
        <v/>
      </c>
    </row>
    <row r="8634" spans="6:9" x14ac:dyDescent="0.25">
      <c r="F8634" s="6" t="str">
        <f>IF($A8634="","",$E8634-_xlfn.MAXIFS($E$2:$E8633,$C$2:$C8633,$C8634,$A$2:$A8633,$A8634))</f>
        <v/>
      </c>
      <c r="G8634" s="6" t="str">
        <f t="shared" si="405"/>
        <v/>
      </c>
      <c r="H8634" s="6" t="str">
        <f t="shared" si="406"/>
        <v/>
      </c>
      <c r="I8634" s="3" t="str">
        <f t="shared" si="407"/>
        <v/>
      </c>
    </row>
    <row r="8635" spans="6:9" x14ac:dyDescent="0.25">
      <c r="F8635" s="6" t="str">
        <f>IF($A8635="","",$E8635-_xlfn.MAXIFS($E$2:$E8634,$C$2:$C8634,$C8635,$A$2:$A8634,$A8635))</f>
        <v/>
      </c>
      <c r="G8635" s="6" t="str">
        <f t="shared" si="405"/>
        <v/>
      </c>
      <c r="H8635" s="6" t="str">
        <f t="shared" si="406"/>
        <v/>
      </c>
      <c r="I8635" s="3" t="str">
        <f t="shared" si="407"/>
        <v/>
      </c>
    </row>
    <row r="8636" spans="6:9" x14ac:dyDescent="0.25">
      <c r="F8636" s="6" t="str">
        <f>IF($A8636="","",$E8636-_xlfn.MAXIFS($E$2:$E8635,$C$2:$C8635,$C8636,$A$2:$A8635,$A8636))</f>
        <v/>
      </c>
      <c r="G8636" s="6" t="str">
        <f t="shared" si="405"/>
        <v/>
      </c>
      <c r="H8636" s="6" t="str">
        <f t="shared" si="406"/>
        <v/>
      </c>
      <c r="I8636" s="3" t="str">
        <f t="shared" si="407"/>
        <v/>
      </c>
    </row>
    <row r="8637" spans="6:9" x14ac:dyDescent="0.25">
      <c r="F8637" s="6" t="str">
        <f>IF($A8637="","",$E8637-_xlfn.MAXIFS($E$2:$E8636,$C$2:$C8636,$C8637,$A$2:$A8636,$A8637))</f>
        <v/>
      </c>
      <c r="G8637" s="6" t="str">
        <f t="shared" si="405"/>
        <v/>
      </c>
      <c r="H8637" s="6" t="str">
        <f t="shared" si="406"/>
        <v/>
      </c>
      <c r="I8637" s="3" t="str">
        <f t="shared" si="407"/>
        <v/>
      </c>
    </row>
    <row r="8638" spans="6:9" x14ac:dyDescent="0.25">
      <c r="F8638" s="6" t="str">
        <f>IF($A8638="","",$E8638-_xlfn.MAXIFS($E$2:$E8637,$C$2:$C8637,$C8638,$A$2:$A8637,$A8638))</f>
        <v/>
      </c>
      <c r="G8638" s="6" t="str">
        <f t="shared" si="405"/>
        <v/>
      </c>
      <c r="H8638" s="6" t="str">
        <f t="shared" si="406"/>
        <v/>
      </c>
      <c r="I8638" s="3" t="str">
        <f t="shared" si="407"/>
        <v/>
      </c>
    </row>
    <row r="8639" spans="6:9" x14ac:dyDescent="0.25">
      <c r="F8639" s="6" t="str">
        <f>IF($A8639="","",$E8639-_xlfn.MAXIFS($E$2:$E8638,$C$2:$C8638,$C8639,$A$2:$A8638,$A8639))</f>
        <v/>
      </c>
      <c r="G8639" s="6" t="str">
        <f t="shared" si="405"/>
        <v/>
      </c>
      <c r="H8639" s="6" t="str">
        <f t="shared" si="406"/>
        <v/>
      </c>
      <c r="I8639" s="3" t="str">
        <f t="shared" si="407"/>
        <v/>
      </c>
    </row>
    <row r="8640" spans="6:9" x14ac:dyDescent="0.25">
      <c r="F8640" s="6" t="str">
        <f>IF($A8640="","",$E8640-_xlfn.MAXIFS($E$2:$E8639,$C$2:$C8639,$C8640,$A$2:$A8639,$A8640))</f>
        <v/>
      </c>
      <c r="G8640" s="6" t="str">
        <f t="shared" si="405"/>
        <v/>
      </c>
      <c r="H8640" s="6" t="str">
        <f t="shared" si="406"/>
        <v/>
      </c>
      <c r="I8640" s="3" t="str">
        <f t="shared" si="407"/>
        <v/>
      </c>
    </row>
    <row r="8641" spans="6:9" x14ac:dyDescent="0.25">
      <c r="F8641" s="6" t="str">
        <f>IF($A8641="","",$E8641-_xlfn.MAXIFS($E$2:$E8640,$C$2:$C8640,$C8641,$A$2:$A8640,$A8641))</f>
        <v/>
      </c>
      <c r="G8641" s="6" t="str">
        <f t="shared" si="405"/>
        <v/>
      </c>
      <c r="H8641" s="6" t="str">
        <f t="shared" si="406"/>
        <v/>
      </c>
      <c r="I8641" s="3" t="str">
        <f t="shared" si="407"/>
        <v/>
      </c>
    </row>
    <row r="8642" spans="6:9" x14ac:dyDescent="0.25">
      <c r="F8642" s="6" t="str">
        <f>IF($A8642="","",$E8642-_xlfn.MAXIFS($E$2:$E8641,$C$2:$C8641,$C8642,$A$2:$A8641,$A8642))</f>
        <v/>
      </c>
      <c r="G8642" s="6" t="str">
        <f t="shared" si="405"/>
        <v/>
      </c>
      <c r="H8642" s="6" t="str">
        <f t="shared" si="406"/>
        <v/>
      </c>
      <c r="I8642" s="3" t="str">
        <f t="shared" si="407"/>
        <v/>
      </c>
    </row>
    <row r="8643" spans="6:9" x14ac:dyDescent="0.25">
      <c r="F8643" s="6" t="str">
        <f>IF($A8643="","",$E8643-_xlfn.MAXIFS($E$2:$E8642,$C$2:$C8642,$C8643,$A$2:$A8642,$A8643))</f>
        <v/>
      </c>
      <c r="G8643" s="6" t="str">
        <f t="shared" si="405"/>
        <v/>
      </c>
      <c r="H8643" s="6" t="str">
        <f t="shared" si="406"/>
        <v/>
      </c>
      <c r="I8643" s="3" t="str">
        <f t="shared" si="407"/>
        <v/>
      </c>
    </row>
    <row r="8644" spans="6:9" x14ac:dyDescent="0.25">
      <c r="F8644" s="6" t="str">
        <f>IF($A8644="","",$E8644-_xlfn.MAXIFS($E$2:$E8643,$C$2:$C8643,$C8644,$A$2:$A8643,$A8644))</f>
        <v/>
      </c>
      <c r="G8644" s="6" t="str">
        <f t="shared" si="405"/>
        <v/>
      </c>
      <c r="H8644" s="6" t="str">
        <f t="shared" si="406"/>
        <v/>
      </c>
      <c r="I8644" s="3" t="str">
        <f t="shared" si="407"/>
        <v/>
      </c>
    </row>
    <row r="8645" spans="6:9" x14ac:dyDescent="0.25">
      <c r="F8645" s="6" t="str">
        <f>IF($A8645="","",$E8645-_xlfn.MAXIFS($E$2:$E8644,$C$2:$C8644,$C8645,$A$2:$A8644,$A8645))</f>
        <v/>
      </c>
      <c r="G8645" s="6" t="str">
        <f t="shared" si="405"/>
        <v/>
      </c>
      <c r="H8645" s="6" t="str">
        <f t="shared" si="406"/>
        <v/>
      </c>
      <c r="I8645" s="3" t="str">
        <f t="shared" si="407"/>
        <v/>
      </c>
    </row>
    <row r="8646" spans="6:9" x14ac:dyDescent="0.25">
      <c r="F8646" s="6" t="str">
        <f>IF($A8646="","",$E8646-_xlfn.MAXIFS($E$2:$E8645,$C$2:$C8645,$C8646,$A$2:$A8645,$A8646))</f>
        <v/>
      </c>
      <c r="G8646" s="6" t="str">
        <f t="shared" si="405"/>
        <v/>
      </c>
      <c r="H8646" s="6" t="str">
        <f t="shared" si="406"/>
        <v/>
      </c>
      <c r="I8646" s="3" t="str">
        <f t="shared" si="407"/>
        <v/>
      </c>
    </row>
    <row r="8647" spans="6:9" x14ac:dyDescent="0.25">
      <c r="F8647" s="6" t="str">
        <f>IF($A8647="","",$E8647-_xlfn.MAXIFS($E$2:$E8646,$C$2:$C8646,$C8647,$A$2:$A8646,$A8647))</f>
        <v/>
      </c>
      <c r="G8647" s="6" t="str">
        <f t="shared" si="405"/>
        <v/>
      </c>
      <c r="H8647" s="6" t="str">
        <f t="shared" si="406"/>
        <v/>
      </c>
      <c r="I8647" s="3" t="str">
        <f t="shared" si="407"/>
        <v/>
      </c>
    </row>
    <row r="8648" spans="6:9" x14ac:dyDescent="0.25">
      <c r="F8648" s="6" t="str">
        <f>IF($A8648="","",$E8648-_xlfn.MAXIFS($E$2:$E8647,$C$2:$C8647,$C8648,$A$2:$A8647,$A8648))</f>
        <v/>
      </c>
      <c r="G8648" s="6" t="str">
        <f t="shared" si="405"/>
        <v/>
      </c>
      <c r="H8648" s="6" t="str">
        <f t="shared" si="406"/>
        <v/>
      </c>
      <c r="I8648" s="3" t="str">
        <f t="shared" si="407"/>
        <v/>
      </c>
    </row>
    <row r="8649" spans="6:9" x14ac:dyDescent="0.25">
      <c r="F8649" s="6" t="str">
        <f>IF($A8649="","",$E8649-_xlfn.MAXIFS($E$2:$E8648,$C$2:$C8648,$C8649,$A$2:$A8648,$A8649))</f>
        <v/>
      </c>
      <c r="G8649" s="6" t="str">
        <f t="shared" ref="G8649:G8712" si="408">IF($A8649="","",HOUR($D8649))</f>
        <v/>
      </c>
      <c r="H8649" s="6" t="str">
        <f t="shared" ref="H8649:H8712" si="409">IF($A8649="","",MINUTE($D8649))</f>
        <v/>
      </c>
      <c r="I8649" s="3" t="str">
        <f t="shared" si="407"/>
        <v/>
      </c>
    </row>
    <row r="8650" spans="6:9" x14ac:dyDescent="0.25">
      <c r="F8650" s="6" t="str">
        <f>IF($A8650="","",$E8650-_xlfn.MAXIFS($E$2:$E8649,$C$2:$C8649,$C8650,$A$2:$A8649,$A8650))</f>
        <v/>
      </c>
      <c r="G8650" s="6" t="str">
        <f t="shared" si="408"/>
        <v/>
      </c>
      <c r="H8650" s="6" t="str">
        <f t="shared" si="409"/>
        <v/>
      </c>
      <c r="I8650" s="3" t="str">
        <f t="shared" ref="I8650:I8713" si="410">IF($F8650&lt;0,"ERROR","")</f>
        <v/>
      </c>
    </row>
    <row r="8651" spans="6:9" x14ac:dyDescent="0.25">
      <c r="F8651" s="6" t="str">
        <f>IF($A8651="","",$E8651-_xlfn.MAXIFS($E$2:$E8650,$C$2:$C8650,$C8651,$A$2:$A8650,$A8651))</f>
        <v/>
      </c>
      <c r="G8651" s="6" t="str">
        <f t="shared" si="408"/>
        <v/>
      </c>
      <c r="H8651" s="6" t="str">
        <f t="shared" si="409"/>
        <v/>
      </c>
      <c r="I8651" s="3" t="str">
        <f t="shared" si="410"/>
        <v/>
      </c>
    </row>
    <row r="8652" spans="6:9" x14ac:dyDescent="0.25">
      <c r="F8652" s="6" t="str">
        <f>IF($A8652="","",$E8652-_xlfn.MAXIFS($E$2:$E8651,$C$2:$C8651,$C8652,$A$2:$A8651,$A8652))</f>
        <v/>
      </c>
      <c r="G8652" s="6" t="str">
        <f t="shared" si="408"/>
        <v/>
      </c>
      <c r="H8652" s="6" t="str">
        <f t="shared" si="409"/>
        <v/>
      </c>
      <c r="I8652" s="3" t="str">
        <f t="shared" si="410"/>
        <v/>
      </c>
    </row>
    <row r="8653" spans="6:9" x14ac:dyDescent="0.25">
      <c r="F8653" s="6" t="str">
        <f>IF($A8653="","",$E8653-_xlfn.MAXIFS($E$2:$E8652,$C$2:$C8652,$C8653,$A$2:$A8652,$A8653))</f>
        <v/>
      </c>
      <c r="G8653" s="6" t="str">
        <f t="shared" si="408"/>
        <v/>
      </c>
      <c r="H8653" s="6" t="str">
        <f t="shared" si="409"/>
        <v/>
      </c>
      <c r="I8653" s="3" t="str">
        <f t="shared" si="410"/>
        <v/>
      </c>
    </row>
    <row r="8654" spans="6:9" x14ac:dyDescent="0.25">
      <c r="F8654" s="6" t="str">
        <f>IF($A8654="","",$E8654-_xlfn.MAXIFS($E$2:$E8653,$C$2:$C8653,$C8654,$A$2:$A8653,$A8654))</f>
        <v/>
      </c>
      <c r="G8654" s="6" t="str">
        <f t="shared" si="408"/>
        <v/>
      </c>
      <c r="H8654" s="6" t="str">
        <f t="shared" si="409"/>
        <v/>
      </c>
      <c r="I8654" s="3" t="str">
        <f t="shared" si="410"/>
        <v/>
      </c>
    </row>
    <row r="8655" spans="6:9" x14ac:dyDescent="0.25">
      <c r="F8655" s="6" t="str">
        <f>IF($A8655="","",$E8655-_xlfn.MAXIFS($E$2:$E8654,$C$2:$C8654,$C8655,$A$2:$A8654,$A8655))</f>
        <v/>
      </c>
      <c r="G8655" s="6" t="str">
        <f t="shared" si="408"/>
        <v/>
      </c>
      <c r="H8655" s="6" t="str">
        <f t="shared" si="409"/>
        <v/>
      </c>
      <c r="I8655" s="3" t="str">
        <f t="shared" si="410"/>
        <v/>
      </c>
    </row>
    <row r="8656" spans="6:9" x14ac:dyDescent="0.25">
      <c r="F8656" s="6" t="str">
        <f>IF($A8656="","",$E8656-_xlfn.MAXIFS($E$2:$E8655,$C$2:$C8655,$C8656,$A$2:$A8655,$A8656))</f>
        <v/>
      </c>
      <c r="G8656" s="6" t="str">
        <f t="shared" si="408"/>
        <v/>
      </c>
      <c r="H8656" s="6" t="str">
        <f t="shared" si="409"/>
        <v/>
      </c>
      <c r="I8656" s="3" t="str">
        <f t="shared" si="410"/>
        <v/>
      </c>
    </row>
    <row r="8657" spans="6:9" x14ac:dyDescent="0.25">
      <c r="F8657" s="6" t="str">
        <f>IF($A8657="","",$E8657-_xlfn.MAXIFS($E$2:$E8656,$C$2:$C8656,$C8657,$A$2:$A8656,$A8657))</f>
        <v/>
      </c>
      <c r="G8657" s="6" t="str">
        <f t="shared" si="408"/>
        <v/>
      </c>
      <c r="H8657" s="6" t="str">
        <f t="shared" si="409"/>
        <v/>
      </c>
      <c r="I8657" s="3" t="str">
        <f t="shared" si="410"/>
        <v/>
      </c>
    </row>
    <row r="8658" spans="6:9" x14ac:dyDescent="0.25">
      <c r="F8658" s="6" t="str">
        <f>IF($A8658="","",$E8658-_xlfn.MAXIFS($E$2:$E8657,$C$2:$C8657,$C8658,$A$2:$A8657,$A8658))</f>
        <v/>
      </c>
      <c r="G8658" s="6" t="str">
        <f t="shared" si="408"/>
        <v/>
      </c>
      <c r="H8658" s="6" t="str">
        <f t="shared" si="409"/>
        <v/>
      </c>
      <c r="I8658" s="3" t="str">
        <f t="shared" si="410"/>
        <v/>
      </c>
    </row>
    <row r="8659" spans="6:9" x14ac:dyDescent="0.25">
      <c r="F8659" s="6" t="str">
        <f>IF($A8659="","",$E8659-_xlfn.MAXIFS($E$2:$E8658,$C$2:$C8658,$C8659,$A$2:$A8658,$A8659))</f>
        <v/>
      </c>
      <c r="G8659" s="6" t="str">
        <f t="shared" si="408"/>
        <v/>
      </c>
      <c r="H8659" s="6" t="str">
        <f t="shared" si="409"/>
        <v/>
      </c>
      <c r="I8659" s="3" t="str">
        <f t="shared" si="410"/>
        <v/>
      </c>
    </row>
    <row r="8660" spans="6:9" x14ac:dyDescent="0.25">
      <c r="F8660" s="6" t="str">
        <f>IF($A8660="","",$E8660-_xlfn.MAXIFS($E$2:$E8659,$C$2:$C8659,$C8660,$A$2:$A8659,$A8660))</f>
        <v/>
      </c>
      <c r="G8660" s="6" t="str">
        <f t="shared" si="408"/>
        <v/>
      </c>
      <c r="H8660" s="6" t="str">
        <f t="shared" si="409"/>
        <v/>
      </c>
      <c r="I8660" s="3" t="str">
        <f t="shared" si="410"/>
        <v/>
      </c>
    </row>
    <row r="8661" spans="6:9" x14ac:dyDescent="0.25">
      <c r="F8661" s="6" t="str">
        <f>IF($A8661="","",$E8661-_xlfn.MAXIFS($E$2:$E8660,$C$2:$C8660,$C8661,$A$2:$A8660,$A8661))</f>
        <v/>
      </c>
      <c r="G8661" s="6" t="str">
        <f t="shared" si="408"/>
        <v/>
      </c>
      <c r="H8661" s="6" t="str">
        <f t="shared" si="409"/>
        <v/>
      </c>
      <c r="I8661" s="3" t="str">
        <f t="shared" si="410"/>
        <v/>
      </c>
    </row>
    <row r="8662" spans="6:9" x14ac:dyDescent="0.25">
      <c r="F8662" s="6" t="str">
        <f>IF($A8662="","",$E8662-_xlfn.MAXIFS($E$2:$E8661,$C$2:$C8661,$C8662,$A$2:$A8661,$A8662))</f>
        <v/>
      </c>
      <c r="G8662" s="6" t="str">
        <f t="shared" si="408"/>
        <v/>
      </c>
      <c r="H8662" s="6" t="str">
        <f t="shared" si="409"/>
        <v/>
      </c>
      <c r="I8662" s="3" t="str">
        <f t="shared" si="410"/>
        <v/>
      </c>
    </row>
    <row r="8663" spans="6:9" x14ac:dyDescent="0.25">
      <c r="F8663" s="6" t="str">
        <f>IF($A8663="","",$E8663-_xlfn.MAXIFS($E$2:$E8662,$C$2:$C8662,$C8663,$A$2:$A8662,$A8663))</f>
        <v/>
      </c>
      <c r="G8663" s="6" t="str">
        <f t="shared" si="408"/>
        <v/>
      </c>
      <c r="H8663" s="6" t="str">
        <f t="shared" si="409"/>
        <v/>
      </c>
      <c r="I8663" s="3" t="str">
        <f t="shared" si="410"/>
        <v/>
      </c>
    </row>
    <row r="8664" spans="6:9" x14ac:dyDescent="0.25">
      <c r="F8664" s="6" t="str">
        <f>IF($A8664="","",$E8664-_xlfn.MAXIFS($E$2:$E8663,$C$2:$C8663,$C8664,$A$2:$A8663,$A8664))</f>
        <v/>
      </c>
      <c r="G8664" s="6" t="str">
        <f t="shared" si="408"/>
        <v/>
      </c>
      <c r="H8664" s="6" t="str">
        <f t="shared" si="409"/>
        <v/>
      </c>
      <c r="I8664" s="3" t="str">
        <f t="shared" si="410"/>
        <v/>
      </c>
    </row>
    <row r="8665" spans="6:9" x14ac:dyDescent="0.25">
      <c r="F8665" s="6" t="str">
        <f>IF($A8665="","",$E8665-_xlfn.MAXIFS($E$2:$E8664,$C$2:$C8664,$C8665,$A$2:$A8664,$A8665))</f>
        <v/>
      </c>
      <c r="G8665" s="6" t="str">
        <f t="shared" si="408"/>
        <v/>
      </c>
      <c r="H8665" s="6" t="str">
        <f t="shared" si="409"/>
        <v/>
      </c>
      <c r="I8665" s="3" t="str">
        <f t="shared" si="410"/>
        <v/>
      </c>
    </row>
    <row r="8666" spans="6:9" x14ac:dyDescent="0.25">
      <c r="F8666" s="6" t="str">
        <f>IF($A8666="","",$E8666-_xlfn.MAXIFS($E$2:$E8665,$C$2:$C8665,$C8666,$A$2:$A8665,$A8666))</f>
        <v/>
      </c>
      <c r="G8666" s="6" t="str">
        <f t="shared" si="408"/>
        <v/>
      </c>
      <c r="H8666" s="6" t="str">
        <f t="shared" si="409"/>
        <v/>
      </c>
      <c r="I8666" s="3" t="str">
        <f t="shared" si="410"/>
        <v/>
      </c>
    </row>
    <row r="8667" spans="6:9" x14ac:dyDescent="0.25">
      <c r="F8667" s="6" t="str">
        <f>IF($A8667="","",$E8667-_xlfn.MAXIFS($E$2:$E8666,$C$2:$C8666,$C8667,$A$2:$A8666,$A8667))</f>
        <v/>
      </c>
      <c r="G8667" s="6" t="str">
        <f t="shared" si="408"/>
        <v/>
      </c>
      <c r="H8667" s="6" t="str">
        <f t="shared" si="409"/>
        <v/>
      </c>
      <c r="I8667" s="3" t="str">
        <f t="shared" si="410"/>
        <v/>
      </c>
    </row>
    <row r="8668" spans="6:9" x14ac:dyDescent="0.25">
      <c r="F8668" s="6" t="str">
        <f>IF($A8668="","",$E8668-_xlfn.MAXIFS($E$2:$E8667,$C$2:$C8667,$C8668,$A$2:$A8667,$A8668))</f>
        <v/>
      </c>
      <c r="G8668" s="6" t="str">
        <f t="shared" si="408"/>
        <v/>
      </c>
      <c r="H8668" s="6" t="str">
        <f t="shared" si="409"/>
        <v/>
      </c>
      <c r="I8668" s="3" t="str">
        <f t="shared" si="410"/>
        <v/>
      </c>
    </row>
    <row r="8669" spans="6:9" x14ac:dyDescent="0.25">
      <c r="F8669" s="6" t="str">
        <f>IF($A8669="","",$E8669-_xlfn.MAXIFS($E$2:$E8668,$C$2:$C8668,$C8669,$A$2:$A8668,$A8669))</f>
        <v/>
      </c>
      <c r="G8669" s="6" t="str">
        <f t="shared" si="408"/>
        <v/>
      </c>
      <c r="H8669" s="6" t="str">
        <f t="shared" si="409"/>
        <v/>
      </c>
      <c r="I8669" s="3" t="str">
        <f t="shared" si="410"/>
        <v/>
      </c>
    </row>
    <row r="8670" spans="6:9" x14ac:dyDescent="0.25">
      <c r="F8670" s="6" t="str">
        <f>IF($A8670="","",$E8670-_xlfn.MAXIFS($E$2:$E8669,$C$2:$C8669,$C8670,$A$2:$A8669,$A8670))</f>
        <v/>
      </c>
      <c r="G8670" s="6" t="str">
        <f t="shared" si="408"/>
        <v/>
      </c>
      <c r="H8670" s="6" t="str">
        <f t="shared" si="409"/>
        <v/>
      </c>
      <c r="I8670" s="3" t="str">
        <f t="shared" si="410"/>
        <v/>
      </c>
    </row>
    <row r="8671" spans="6:9" x14ac:dyDescent="0.25">
      <c r="F8671" s="6" t="str">
        <f>IF($A8671="","",$E8671-_xlfn.MAXIFS($E$2:$E8670,$C$2:$C8670,$C8671,$A$2:$A8670,$A8671))</f>
        <v/>
      </c>
      <c r="G8671" s="6" t="str">
        <f t="shared" si="408"/>
        <v/>
      </c>
      <c r="H8671" s="6" t="str">
        <f t="shared" si="409"/>
        <v/>
      </c>
      <c r="I8671" s="3" t="str">
        <f t="shared" si="410"/>
        <v/>
      </c>
    </row>
    <row r="8672" spans="6:9" x14ac:dyDescent="0.25">
      <c r="F8672" s="6" t="str">
        <f>IF($A8672="","",$E8672-_xlfn.MAXIFS($E$2:$E8671,$C$2:$C8671,$C8672,$A$2:$A8671,$A8672))</f>
        <v/>
      </c>
      <c r="G8672" s="6" t="str">
        <f t="shared" si="408"/>
        <v/>
      </c>
      <c r="H8672" s="6" t="str">
        <f t="shared" si="409"/>
        <v/>
      </c>
      <c r="I8672" s="3" t="str">
        <f t="shared" si="410"/>
        <v/>
      </c>
    </row>
    <row r="8673" spans="6:9" x14ac:dyDescent="0.25">
      <c r="F8673" s="6" t="str">
        <f>IF($A8673="","",$E8673-_xlfn.MAXIFS($E$2:$E8672,$C$2:$C8672,$C8673,$A$2:$A8672,$A8673))</f>
        <v/>
      </c>
      <c r="G8673" s="6" t="str">
        <f t="shared" si="408"/>
        <v/>
      </c>
      <c r="H8673" s="6" t="str">
        <f t="shared" si="409"/>
        <v/>
      </c>
      <c r="I8673" s="3" t="str">
        <f t="shared" si="410"/>
        <v/>
      </c>
    </row>
    <row r="8674" spans="6:9" x14ac:dyDescent="0.25">
      <c r="F8674" s="6" t="str">
        <f>IF($A8674="","",$E8674-_xlfn.MAXIFS($E$2:$E8673,$C$2:$C8673,$C8674,$A$2:$A8673,$A8674))</f>
        <v/>
      </c>
      <c r="G8674" s="6" t="str">
        <f t="shared" si="408"/>
        <v/>
      </c>
      <c r="H8674" s="6" t="str">
        <f t="shared" si="409"/>
        <v/>
      </c>
      <c r="I8674" s="3" t="str">
        <f t="shared" si="410"/>
        <v/>
      </c>
    </row>
    <row r="8675" spans="6:9" x14ac:dyDescent="0.25">
      <c r="F8675" s="6" t="str">
        <f>IF($A8675="","",$E8675-_xlfn.MAXIFS($E$2:$E8674,$C$2:$C8674,$C8675,$A$2:$A8674,$A8675))</f>
        <v/>
      </c>
      <c r="G8675" s="6" t="str">
        <f t="shared" si="408"/>
        <v/>
      </c>
      <c r="H8675" s="6" t="str">
        <f t="shared" si="409"/>
        <v/>
      </c>
      <c r="I8675" s="3" t="str">
        <f t="shared" si="410"/>
        <v/>
      </c>
    </row>
    <row r="8676" spans="6:9" x14ac:dyDescent="0.25">
      <c r="F8676" s="6" t="str">
        <f>IF($A8676="","",$E8676-_xlfn.MAXIFS($E$2:$E8675,$C$2:$C8675,$C8676,$A$2:$A8675,$A8676))</f>
        <v/>
      </c>
      <c r="G8676" s="6" t="str">
        <f t="shared" si="408"/>
        <v/>
      </c>
      <c r="H8676" s="6" t="str">
        <f t="shared" si="409"/>
        <v/>
      </c>
      <c r="I8676" s="3" t="str">
        <f t="shared" si="410"/>
        <v/>
      </c>
    </row>
    <row r="8677" spans="6:9" x14ac:dyDescent="0.25">
      <c r="F8677" s="6" t="str">
        <f>IF($A8677="","",$E8677-_xlfn.MAXIFS($E$2:$E8676,$C$2:$C8676,$C8677,$A$2:$A8676,$A8677))</f>
        <v/>
      </c>
      <c r="G8677" s="6" t="str">
        <f t="shared" si="408"/>
        <v/>
      </c>
      <c r="H8677" s="6" t="str">
        <f t="shared" si="409"/>
        <v/>
      </c>
      <c r="I8677" s="3" t="str">
        <f t="shared" si="410"/>
        <v/>
      </c>
    </row>
    <row r="8678" spans="6:9" x14ac:dyDescent="0.25">
      <c r="F8678" s="6" t="str">
        <f>IF($A8678="","",$E8678-_xlfn.MAXIFS($E$2:$E8677,$C$2:$C8677,$C8678,$A$2:$A8677,$A8678))</f>
        <v/>
      </c>
      <c r="G8678" s="6" t="str">
        <f t="shared" si="408"/>
        <v/>
      </c>
      <c r="H8678" s="6" t="str">
        <f t="shared" si="409"/>
        <v/>
      </c>
      <c r="I8678" s="3" t="str">
        <f t="shared" si="410"/>
        <v/>
      </c>
    </row>
    <row r="8679" spans="6:9" x14ac:dyDescent="0.25">
      <c r="F8679" s="6" t="str">
        <f>IF($A8679="","",$E8679-_xlfn.MAXIFS($E$2:$E8678,$C$2:$C8678,$C8679,$A$2:$A8678,$A8679))</f>
        <v/>
      </c>
      <c r="G8679" s="6" t="str">
        <f t="shared" si="408"/>
        <v/>
      </c>
      <c r="H8679" s="6" t="str">
        <f t="shared" si="409"/>
        <v/>
      </c>
      <c r="I8679" s="3" t="str">
        <f t="shared" si="410"/>
        <v/>
      </c>
    </row>
    <row r="8680" spans="6:9" x14ac:dyDescent="0.25">
      <c r="F8680" s="6" t="str">
        <f>IF($A8680="","",$E8680-_xlfn.MAXIFS($E$2:$E8679,$C$2:$C8679,$C8680,$A$2:$A8679,$A8680))</f>
        <v/>
      </c>
      <c r="G8680" s="6" t="str">
        <f t="shared" si="408"/>
        <v/>
      </c>
      <c r="H8680" s="6" t="str">
        <f t="shared" si="409"/>
        <v/>
      </c>
      <c r="I8680" s="3" t="str">
        <f t="shared" si="410"/>
        <v/>
      </c>
    </row>
    <row r="8681" spans="6:9" x14ac:dyDescent="0.25">
      <c r="F8681" s="6" t="str">
        <f>IF($A8681="","",$E8681-_xlfn.MAXIFS($E$2:$E8680,$C$2:$C8680,$C8681,$A$2:$A8680,$A8681))</f>
        <v/>
      </c>
      <c r="G8681" s="6" t="str">
        <f t="shared" si="408"/>
        <v/>
      </c>
      <c r="H8681" s="6" t="str">
        <f t="shared" si="409"/>
        <v/>
      </c>
      <c r="I8681" s="3" t="str">
        <f t="shared" si="410"/>
        <v/>
      </c>
    </row>
    <row r="8682" spans="6:9" x14ac:dyDescent="0.25">
      <c r="F8682" s="6" t="str">
        <f>IF($A8682="","",$E8682-_xlfn.MAXIFS($E$2:$E8681,$C$2:$C8681,$C8682,$A$2:$A8681,$A8682))</f>
        <v/>
      </c>
      <c r="G8682" s="6" t="str">
        <f t="shared" si="408"/>
        <v/>
      </c>
      <c r="H8682" s="6" t="str">
        <f t="shared" si="409"/>
        <v/>
      </c>
      <c r="I8682" s="3" t="str">
        <f t="shared" si="410"/>
        <v/>
      </c>
    </row>
    <row r="8683" spans="6:9" x14ac:dyDescent="0.25">
      <c r="F8683" s="6" t="str">
        <f>IF($A8683="","",$E8683-_xlfn.MAXIFS($E$2:$E8682,$C$2:$C8682,$C8683,$A$2:$A8682,$A8683))</f>
        <v/>
      </c>
      <c r="G8683" s="6" t="str">
        <f t="shared" si="408"/>
        <v/>
      </c>
      <c r="H8683" s="6" t="str">
        <f t="shared" si="409"/>
        <v/>
      </c>
      <c r="I8683" s="3" t="str">
        <f t="shared" si="410"/>
        <v/>
      </c>
    </row>
    <row r="8684" spans="6:9" x14ac:dyDescent="0.25">
      <c r="F8684" s="6" t="str">
        <f>IF($A8684="","",$E8684-_xlfn.MAXIFS($E$2:$E8683,$C$2:$C8683,$C8684,$A$2:$A8683,$A8684))</f>
        <v/>
      </c>
      <c r="G8684" s="6" t="str">
        <f t="shared" si="408"/>
        <v/>
      </c>
      <c r="H8684" s="6" t="str">
        <f t="shared" si="409"/>
        <v/>
      </c>
      <c r="I8684" s="3" t="str">
        <f t="shared" si="410"/>
        <v/>
      </c>
    </row>
    <row r="8685" spans="6:9" x14ac:dyDescent="0.25">
      <c r="F8685" s="6" t="str">
        <f>IF($A8685="","",$E8685-_xlfn.MAXIFS($E$2:$E8684,$C$2:$C8684,$C8685,$A$2:$A8684,$A8685))</f>
        <v/>
      </c>
      <c r="G8685" s="6" t="str">
        <f t="shared" si="408"/>
        <v/>
      </c>
      <c r="H8685" s="6" t="str">
        <f t="shared" si="409"/>
        <v/>
      </c>
      <c r="I8685" s="3" t="str">
        <f t="shared" si="410"/>
        <v/>
      </c>
    </row>
    <row r="8686" spans="6:9" x14ac:dyDescent="0.25">
      <c r="F8686" s="6" t="str">
        <f>IF($A8686="","",$E8686-_xlfn.MAXIFS($E$2:$E8685,$C$2:$C8685,$C8686,$A$2:$A8685,$A8686))</f>
        <v/>
      </c>
      <c r="G8686" s="6" t="str">
        <f t="shared" si="408"/>
        <v/>
      </c>
      <c r="H8686" s="6" t="str">
        <f t="shared" si="409"/>
        <v/>
      </c>
      <c r="I8686" s="3" t="str">
        <f t="shared" si="410"/>
        <v/>
      </c>
    </row>
    <row r="8687" spans="6:9" x14ac:dyDescent="0.25">
      <c r="F8687" s="6" t="str">
        <f>IF($A8687="","",$E8687-_xlfn.MAXIFS($E$2:$E8686,$C$2:$C8686,$C8687,$A$2:$A8686,$A8687))</f>
        <v/>
      </c>
      <c r="G8687" s="6" t="str">
        <f t="shared" si="408"/>
        <v/>
      </c>
      <c r="H8687" s="6" t="str">
        <f t="shared" si="409"/>
        <v/>
      </c>
      <c r="I8687" s="3" t="str">
        <f t="shared" si="410"/>
        <v/>
      </c>
    </row>
    <row r="8688" spans="6:9" x14ac:dyDescent="0.25">
      <c r="F8688" s="6" t="str">
        <f>IF($A8688="","",$E8688-_xlfn.MAXIFS($E$2:$E8687,$C$2:$C8687,$C8688,$A$2:$A8687,$A8688))</f>
        <v/>
      </c>
      <c r="G8688" s="6" t="str">
        <f t="shared" si="408"/>
        <v/>
      </c>
      <c r="H8688" s="6" t="str">
        <f t="shared" si="409"/>
        <v/>
      </c>
      <c r="I8688" s="3" t="str">
        <f t="shared" si="410"/>
        <v/>
      </c>
    </row>
    <row r="8689" spans="6:9" x14ac:dyDescent="0.25">
      <c r="F8689" s="6" t="str">
        <f>IF($A8689="","",$E8689-_xlfn.MAXIFS($E$2:$E8688,$C$2:$C8688,$C8689,$A$2:$A8688,$A8689))</f>
        <v/>
      </c>
      <c r="G8689" s="6" t="str">
        <f t="shared" si="408"/>
        <v/>
      </c>
      <c r="H8689" s="6" t="str">
        <f t="shared" si="409"/>
        <v/>
      </c>
      <c r="I8689" s="3" t="str">
        <f t="shared" si="410"/>
        <v/>
      </c>
    </row>
    <row r="8690" spans="6:9" x14ac:dyDescent="0.25">
      <c r="F8690" s="6" t="str">
        <f>IF($A8690="","",$E8690-_xlfn.MAXIFS($E$2:$E8689,$C$2:$C8689,$C8690,$A$2:$A8689,$A8690))</f>
        <v/>
      </c>
      <c r="G8690" s="6" t="str">
        <f t="shared" si="408"/>
        <v/>
      </c>
      <c r="H8690" s="6" t="str">
        <f t="shared" si="409"/>
        <v/>
      </c>
      <c r="I8690" s="3" t="str">
        <f t="shared" si="410"/>
        <v/>
      </c>
    </row>
    <row r="8691" spans="6:9" x14ac:dyDescent="0.25">
      <c r="F8691" s="6" t="str">
        <f>IF($A8691="","",$E8691-_xlfn.MAXIFS($E$2:$E8690,$C$2:$C8690,$C8691,$A$2:$A8690,$A8691))</f>
        <v/>
      </c>
      <c r="G8691" s="6" t="str">
        <f t="shared" si="408"/>
        <v/>
      </c>
      <c r="H8691" s="6" t="str">
        <f t="shared" si="409"/>
        <v/>
      </c>
      <c r="I8691" s="3" t="str">
        <f t="shared" si="410"/>
        <v/>
      </c>
    </row>
    <row r="8692" spans="6:9" x14ac:dyDescent="0.25">
      <c r="F8692" s="6" t="str">
        <f>IF($A8692="","",$E8692-_xlfn.MAXIFS($E$2:$E8691,$C$2:$C8691,$C8692,$A$2:$A8691,$A8692))</f>
        <v/>
      </c>
      <c r="G8692" s="6" t="str">
        <f t="shared" si="408"/>
        <v/>
      </c>
      <c r="H8692" s="6" t="str">
        <f t="shared" si="409"/>
        <v/>
      </c>
      <c r="I8692" s="3" t="str">
        <f t="shared" si="410"/>
        <v/>
      </c>
    </row>
    <row r="8693" spans="6:9" x14ac:dyDescent="0.25">
      <c r="F8693" s="6" t="str">
        <f>IF($A8693="","",$E8693-_xlfn.MAXIFS($E$2:$E8692,$C$2:$C8692,$C8693,$A$2:$A8692,$A8693))</f>
        <v/>
      </c>
      <c r="G8693" s="6" t="str">
        <f t="shared" si="408"/>
        <v/>
      </c>
      <c r="H8693" s="6" t="str">
        <f t="shared" si="409"/>
        <v/>
      </c>
      <c r="I8693" s="3" t="str">
        <f t="shared" si="410"/>
        <v/>
      </c>
    </row>
    <row r="8694" spans="6:9" x14ac:dyDescent="0.25">
      <c r="F8694" s="6" t="str">
        <f>IF($A8694="","",$E8694-_xlfn.MAXIFS($E$2:$E8693,$C$2:$C8693,$C8694,$A$2:$A8693,$A8694))</f>
        <v/>
      </c>
      <c r="G8694" s="6" t="str">
        <f t="shared" si="408"/>
        <v/>
      </c>
      <c r="H8694" s="6" t="str">
        <f t="shared" si="409"/>
        <v/>
      </c>
      <c r="I8694" s="3" t="str">
        <f t="shared" si="410"/>
        <v/>
      </c>
    </row>
    <row r="8695" spans="6:9" x14ac:dyDescent="0.25">
      <c r="F8695" s="6" t="str">
        <f>IF($A8695="","",$E8695-_xlfn.MAXIFS($E$2:$E8694,$C$2:$C8694,$C8695,$A$2:$A8694,$A8695))</f>
        <v/>
      </c>
      <c r="G8695" s="6" t="str">
        <f t="shared" si="408"/>
        <v/>
      </c>
      <c r="H8695" s="6" t="str">
        <f t="shared" si="409"/>
        <v/>
      </c>
      <c r="I8695" s="3" t="str">
        <f t="shared" si="410"/>
        <v/>
      </c>
    </row>
    <row r="8696" spans="6:9" x14ac:dyDescent="0.25">
      <c r="F8696" s="6" t="str">
        <f>IF($A8696="","",$E8696-_xlfn.MAXIFS($E$2:$E8695,$C$2:$C8695,$C8696,$A$2:$A8695,$A8696))</f>
        <v/>
      </c>
      <c r="G8696" s="6" t="str">
        <f t="shared" si="408"/>
        <v/>
      </c>
      <c r="H8696" s="6" t="str">
        <f t="shared" si="409"/>
        <v/>
      </c>
      <c r="I8696" s="3" t="str">
        <f t="shared" si="410"/>
        <v/>
      </c>
    </row>
    <row r="8697" spans="6:9" x14ac:dyDescent="0.25">
      <c r="F8697" s="6" t="str">
        <f>IF($A8697="","",$E8697-_xlfn.MAXIFS($E$2:$E8696,$C$2:$C8696,$C8697,$A$2:$A8696,$A8697))</f>
        <v/>
      </c>
      <c r="G8697" s="6" t="str">
        <f t="shared" si="408"/>
        <v/>
      </c>
      <c r="H8697" s="6" t="str">
        <f t="shared" si="409"/>
        <v/>
      </c>
      <c r="I8697" s="3" t="str">
        <f t="shared" si="410"/>
        <v/>
      </c>
    </row>
    <row r="8698" spans="6:9" x14ac:dyDescent="0.25">
      <c r="F8698" s="6" t="str">
        <f>IF($A8698="","",$E8698-_xlfn.MAXIFS($E$2:$E8697,$C$2:$C8697,$C8698,$A$2:$A8697,$A8698))</f>
        <v/>
      </c>
      <c r="G8698" s="6" t="str">
        <f t="shared" si="408"/>
        <v/>
      </c>
      <c r="H8698" s="6" t="str">
        <f t="shared" si="409"/>
        <v/>
      </c>
      <c r="I8698" s="3" t="str">
        <f t="shared" si="410"/>
        <v/>
      </c>
    </row>
    <row r="8699" spans="6:9" x14ac:dyDescent="0.25">
      <c r="F8699" s="6" t="str">
        <f>IF($A8699="","",$E8699-_xlfn.MAXIFS($E$2:$E8698,$C$2:$C8698,$C8699,$A$2:$A8698,$A8699))</f>
        <v/>
      </c>
      <c r="G8699" s="6" t="str">
        <f t="shared" si="408"/>
        <v/>
      </c>
      <c r="H8699" s="6" t="str">
        <f t="shared" si="409"/>
        <v/>
      </c>
      <c r="I8699" s="3" t="str">
        <f t="shared" si="410"/>
        <v/>
      </c>
    </row>
    <row r="8700" spans="6:9" x14ac:dyDescent="0.25">
      <c r="F8700" s="6" t="str">
        <f>IF($A8700="","",$E8700-_xlfn.MAXIFS($E$2:$E8699,$C$2:$C8699,$C8700,$A$2:$A8699,$A8700))</f>
        <v/>
      </c>
      <c r="G8700" s="6" t="str">
        <f t="shared" si="408"/>
        <v/>
      </c>
      <c r="H8700" s="6" t="str">
        <f t="shared" si="409"/>
        <v/>
      </c>
      <c r="I8700" s="3" t="str">
        <f t="shared" si="410"/>
        <v/>
      </c>
    </row>
    <row r="8701" spans="6:9" x14ac:dyDescent="0.25">
      <c r="F8701" s="6" t="str">
        <f>IF($A8701="","",$E8701-_xlfn.MAXIFS($E$2:$E8700,$C$2:$C8700,$C8701,$A$2:$A8700,$A8701))</f>
        <v/>
      </c>
      <c r="G8701" s="6" t="str">
        <f t="shared" si="408"/>
        <v/>
      </c>
      <c r="H8701" s="6" t="str">
        <f t="shared" si="409"/>
        <v/>
      </c>
      <c r="I8701" s="3" t="str">
        <f t="shared" si="410"/>
        <v/>
      </c>
    </row>
    <row r="8702" spans="6:9" x14ac:dyDescent="0.25">
      <c r="F8702" s="6" t="str">
        <f>IF($A8702="","",$E8702-_xlfn.MAXIFS($E$2:$E8701,$C$2:$C8701,$C8702,$A$2:$A8701,$A8702))</f>
        <v/>
      </c>
      <c r="G8702" s="6" t="str">
        <f t="shared" si="408"/>
        <v/>
      </c>
      <c r="H8702" s="6" t="str">
        <f t="shared" si="409"/>
        <v/>
      </c>
      <c r="I8702" s="3" t="str">
        <f t="shared" si="410"/>
        <v/>
      </c>
    </row>
    <row r="8703" spans="6:9" x14ac:dyDescent="0.25">
      <c r="F8703" s="6" t="str">
        <f>IF($A8703="","",$E8703-_xlfn.MAXIFS($E$2:$E8702,$C$2:$C8702,$C8703,$A$2:$A8702,$A8703))</f>
        <v/>
      </c>
      <c r="G8703" s="6" t="str">
        <f t="shared" si="408"/>
        <v/>
      </c>
      <c r="H8703" s="6" t="str">
        <f t="shared" si="409"/>
        <v/>
      </c>
      <c r="I8703" s="3" t="str">
        <f t="shared" si="410"/>
        <v/>
      </c>
    </row>
    <row r="8704" spans="6:9" x14ac:dyDescent="0.25">
      <c r="F8704" s="6" t="str">
        <f>IF($A8704="","",$E8704-_xlfn.MAXIFS($E$2:$E8703,$C$2:$C8703,$C8704,$A$2:$A8703,$A8704))</f>
        <v/>
      </c>
      <c r="G8704" s="6" t="str">
        <f t="shared" si="408"/>
        <v/>
      </c>
      <c r="H8704" s="6" t="str">
        <f t="shared" si="409"/>
        <v/>
      </c>
      <c r="I8704" s="3" t="str">
        <f t="shared" si="410"/>
        <v/>
      </c>
    </row>
    <row r="8705" spans="6:9" x14ac:dyDescent="0.25">
      <c r="F8705" s="6" t="str">
        <f>IF($A8705="","",$E8705-_xlfn.MAXIFS($E$2:$E8704,$C$2:$C8704,$C8705,$A$2:$A8704,$A8705))</f>
        <v/>
      </c>
      <c r="G8705" s="6" t="str">
        <f t="shared" si="408"/>
        <v/>
      </c>
      <c r="H8705" s="6" t="str">
        <f t="shared" si="409"/>
        <v/>
      </c>
      <c r="I8705" s="3" t="str">
        <f t="shared" si="410"/>
        <v/>
      </c>
    </row>
    <row r="8706" spans="6:9" x14ac:dyDescent="0.25">
      <c r="F8706" s="6" t="str">
        <f>IF($A8706="","",$E8706-_xlfn.MAXIFS($E$2:$E8705,$C$2:$C8705,$C8706,$A$2:$A8705,$A8706))</f>
        <v/>
      </c>
      <c r="G8706" s="6" t="str">
        <f t="shared" si="408"/>
        <v/>
      </c>
      <c r="H8706" s="6" t="str">
        <f t="shared" si="409"/>
        <v/>
      </c>
      <c r="I8706" s="3" t="str">
        <f t="shared" si="410"/>
        <v/>
      </c>
    </row>
    <row r="8707" spans="6:9" x14ac:dyDescent="0.25">
      <c r="F8707" s="6" t="str">
        <f>IF($A8707="","",$E8707-_xlfn.MAXIFS($E$2:$E8706,$C$2:$C8706,$C8707,$A$2:$A8706,$A8707))</f>
        <v/>
      </c>
      <c r="G8707" s="6" t="str">
        <f t="shared" si="408"/>
        <v/>
      </c>
      <c r="H8707" s="6" t="str">
        <f t="shared" si="409"/>
        <v/>
      </c>
      <c r="I8707" s="3" t="str">
        <f t="shared" si="410"/>
        <v/>
      </c>
    </row>
    <row r="8708" spans="6:9" x14ac:dyDescent="0.25">
      <c r="F8708" s="6" t="str">
        <f>IF($A8708="","",$E8708-_xlfn.MAXIFS($E$2:$E8707,$C$2:$C8707,$C8708,$A$2:$A8707,$A8708))</f>
        <v/>
      </c>
      <c r="G8708" s="6" t="str">
        <f t="shared" si="408"/>
        <v/>
      </c>
      <c r="H8708" s="6" t="str">
        <f t="shared" si="409"/>
        <v/>
      </c>
      <c r="I8708" s="3" t="str">
        <f t="shared" si="410"/>
        <v/>
      </c>
    </row>
    <row r="8709" spans="6:9" x14ac:dyDescent="0.25">
      <c r="F8709" s="6" t="str">
        <f>IF($A8709="","",$E8709-_xlfn.MAXIFS($E$2:$E8708,$C$2:$C8708,$C8709,$A$2:$A8708,$A8709))</f>
        <v/>
      </c>
      <c r="G8709" s="6" t="str">
        <f t="shared" si="408"/>
        <v/>
      </c>
      <c r="H8709" s="6" t="str">
        <f t="shared" si="409"/>
        <v/>
      </c>
      <c r="I8709" s="3" t="str">
        <f t="shared" si="410"/>
        <v/>
      </c>
    </row>
    <row r="8710" spans="6:9" x14ac:dyDescent="0.25">
      <c r="F8710" s="6" t="str">
        <f>IF($A8710="","",$E8710-_xlfn.MAXIFS($E$2:$E8709,$C$2:$C8709,$C8710,$A$2:$A8709,$A8710))</f>
        <v/>
      </c>
      <c r="G8710" s="6" t="str">
        <f t="shared" si="408"/>
        <v/>
      </c>
      <c r="H8710" s="6" t="str">
        <f t="shared" si="409"/>
        <v/>
      </c>
      <c r="I8710" s="3" t="str">
        <f t="shared" si="410"/>
        <v/>
      </c>
    </row>
    <row r="8711" spans="6:9" x14ac:dyDescent="0.25">
      <c r="F8711" s="6" t="str">
        <f>IF($A8711="","",$E8711-_xlfn.MAXIFS($E$2:$E8710,$C$2:$C8710,$C8711,$A$2:$A8710,$A8711))</f>
        <v/>
      </c>
      <c r="G8711" s="6" t="str">
        <f t="shared" si="408"/>
        <v/>
      </c>
      <c r="H8711" s="6" t="str">
        <f t="shared" si="409"/>
        <v/>
      </c>
      <c r="I8711" s="3" t="str">
        <f t="shared" si="410"/>
        <v/>
      </c>
    </row>
    <row r="8712" spans="6:9" x14ac:dyDescent="0.25">
      <c r="F8712" s="6" t="str">
        <f>IF($A8712="","",$E8712-_xlfn.MAXIFS($E$2:$E8711,$C$2:$C8711,$C8712,$A$2:$A8711,$A8712))</f>
        <v/>
      </c>
      <c r="G8712" s="6" t="str">
        <f t="shared" si="408"/>
        <v/>
      </c>
      <c r="H8712" s="6" t="str">
        <f t="shared" si="409"/>
        <v/>
      </c>
      <c r="I8712" s="3" t="str">
        <f t="shared" si="410"/>
        <v/>
      </c>
    </row>
    <row r="8713" spans="6:9" x14ac:dyDescent="0.25">
      <c r="F8713" s="6" t="str">
        <f>IF($A8713="","",$E8713-_xlfn.MAXIFS($E$2:$E8712,$C$2:$C8712,$C8713,$A$2:$A8712,$A8713))</f>
        <v/>
      </c>
      <c r="G8713" s="6" t="str">
        <f t="shared" ref="G8713:G8776" si="411">IF($A8713="","",HOUR($D8713))</f>
        <v/>
      </c>
      <c r="H8713" s="6" t="str">
        <f t="shared" ref="H8713:H8776" si="412">IF($A8713="","",MINUTE($D8713))</f>
        <v/>
      </c>
      <c r="I8713" s="3" t="str">
        <f t="shared" si="410"/>
        <v/>
      </c>
    </row>
    <row r="8714" spans="6:9" x14ac:dyDescent="0.25">
      <c r="F8714" s="6" t="str">
        <f>IF($A8714="","",$E8714-_xlfn.MAXIFS($E$2:$E8713,$C$2:$C8713,$C8714,$A$2:$A8713,$A8714))</f>
        <v/>
      </c>
      <c r="G8714" s="6" t="str">
        <f t="shared" si="411"/>
        <v/>
      </c>
      <c r="H8714" s="6" t="str">
        <f t="shared" si="412"/>
        <v/>
      </c>
      <c r="I8714" s="3" t="str">
        <f t="shared" ref="I8714:I8777" si="413">IF($F8714&lt;0,"ERROR","")</f>
        <v/>
      </c>
    </row>
    <row r="8715" spans="6:9" x14ac:dyDescent="0.25">
      <c r="F8715" s="6" t="str">
        <f>IF($A8715="","",$E8715-_xlfn.MAXIFS($E$2:$E8714,$C$2:$C8714,$C8715,$A$2:$A8714,$A8715))</f>
        <v/>
      </c>
      <c r="G8715" s="6" t="str">
        <f t="shared" si="411"/>
        <v/>
      </c>
      <c r="H8715" s="6" t="str">
        <f t="shared" si="412"/>
        <v/>
      </c>
      <c r="I8715" s="3" t="str">
        <f t="shared" si="413"/>
        <v/>
      </c>
    </row>
    <row r="8716" spans="6:9" x14ac:dyDescent="0.25">
      <c r="F8716" s="6" t="str">
        <f>IF($A8716="","",$E8716-_xlfn.MAXIFS($E$2:$E8715,$C$2:$C8715,$C8716,$A$2:$A8715,$A8716))</f>
        <v/>
      </c>
      <c r="G8716" s="6" t="str">
        <f t="shared" si="411"/>
        <v/>
      </c>
      <c r="H8716" s="6" t="str">
        <f t="shared" si="412"/>
        <v/>
      </c>
      <c r="I8716" s="3" t="str">
        <f t="shared" si="413"/>
        <v/>
      </c>
    </row>
    <row r="8717" spans="6:9" x14ac:dyDescent="0.25">
      <c r="F8717" s="6" t="str">
        <f>IF($A8717="","",$E8717-_xlfn.MAXIFS($E$2:$E8716,$C$2:$C8716,$C8717,$A$2:$A8716,$A8717))</f>
        <v/>
      </c>
      <c r="G8717" s="6" t="str">
        <f t="shared" si="411"/>
        <v/>
      </c>
      <c r="H8717" s="6" t="str">
        <f t="shared" si="412"/>
        <v/>
      </c>
      <c r="I8717" s="3" t="str">
        <f t="shared" si="413"/>
        <v/>
      </c>
    </row>
    <row r="8718" spans="6:9" x14ac:dyDescent="0.25">
      <c r="F8718" s="6" t="str">
        <f>IF($A8718="","",$E8718-_xlfn.MAXIFS($E$2:$E8717,$C$2:$C8717,$C8718,$A$2:$A8717,$A8718))</f>
        <v/>
      </c>
      <c r="G8718" s="6" t="str">
        <f t="shared" si="411"/>
        <v/>
      </c>
      <c r="H8718" s="6" t="str">
        <f t="shared" si="412"/>
        <v/>
      </c>
      <c r="I8718" s="3" t="str">
        <f t="shared" si="413"/>
        <v/>
      </c>
    </row>
    <row r="8719" spans="6:9" x14ac:dyDescent="0.25">
      <c r="F8719" s="6" t="str">
        <f>IF($A8719="","",$E8719-_xlfn.MAXIFS($E$2:$E8718,$C$2:$C8718,$C8719,$A$2:$A8718,$A8719))</f>
        <v/>
      </c>
      <c r="G8719" s="6" t="str">
        <f t="shared" si="411"/>
        <v/>
      </c>
      <c r="H8719" s="6" t="str">
        <f t="shared" si="412"/>
        <v/>
      </c>
      <c r="I8719" s="3" t="str">
        <f t="shared" si="413"/>
        <v/>
      </c>
    </row>
    <row r="8720" spans="6:9" x14ac:dyDescent="0.25">
      <c r="F8720" s="6" t="str">
        <f>IF($A8720="","",$E8720-_xlfn.MAXIFS($E$2:$E8719,$C$2:$C8719,$C8720,$A$2:$A8719,$A8720))</f>
        <v/>
      </c>
      <c r="G8720" s="6" t="str">
        <f t="shared" si="411"/>
        <v/>
      </c>
      <c r="H8720" s="6" t="str">
        <f t="shared" si="412"/>
        <v/>
      </c>
      <c r="I8720" s="3" t="str">
        <f t="shared" si="413"/>
        <v/>
      </c>
    </row>
    <row r="8721" spans="6:9" x14ac:dyDescent="0.25">
      <c r="F8721" s="6" t="str">
        <f>IF($A8721="","",$E8721-_xlfn.MAXIFS($E$2:$E8720,$C$2:$C8720,$C8721,$A$2:$A8720,$A8721))</f>
        <v/>
      </c>
      <c r="G8721" s="6" t="str">
        <f t="shared" si="411"/>
        <v/>
      </c>
      <c r="H8721" s="6" t="str">
        <f t="shared" si="412"/>
        <v/>
      </c>
      <c r="I8721" s="3" t="str">
        <f t="shared" si="413"/>
        <v/>
      </c>
    </row>
    <row r="8722" spans="6:9" x14ac:dyDescent="0.25">
      <c r="F8722" s="6" t="str">
        <f>IF($A8722="","",$E8722-_xlfn.MAXIFS($E$2:$E8721,$C$2:$C8721,$C8722,$A$2:$A8721,$A8722))</f>
        <v/>
      </c>
      <c r="G8722" s="6" t="str">
        <f t="shared" si="411"/>
        <v/>
      </c>
      <c r="H8722" s="6" t="str">
        <f t="shared" si="412"/>
        <v/>
      </c>
      <c r="I8722" s="3" t="str">
        <f t="shared" si="413"/>
        <v/>
      </c>
    </row>
    <row r="8723" spans="6:9" x14ac:dyDescent="0.25">
      <c r="F8723" s="6" t="str">
        <f>IF($A8723="","",$E8723-_xlfn.MAXIFS($E$2:$E8722,$C$2:$C8722,$C8723,$A$2:$A8722,$A8723))</f>
        <v/>
      </c>
      <c r="G8723" s="6" t="str">
        <f t="shared" si="411"/>
        <v/>
      </c>
      <c r="H8723" s="6" t="str">
        <f t="shared" si="412"/>
        <v/>
      </c>
      <c r="I8723" s="3" t="str">
        <f t="shared" si="413"/>
        <v/>
      </c>
    </row>
    <row r="8724" spans="6:9" x14ac:dyDescent="0.25">
      <c r="F8724" s="6" t="str">
        <f>IF($A8724="","",$E8724-_xlfn.MAXIFS($E$2:$E8723,$C$2:$C8723,$C8724,$A$2:$A8723,$A8724))</f>
        <v/>
      </c>
      <c r="G8724" s="6" t="str">
        <f t="shared" si="411"/>
        <v/>
      </c>
      <c r="H8724" s="6" t="str">
        <f t="shared" si="412"/>
        <v/>
      </c>
      <c r="I8724" s="3" t="str">
        <f t="shared" si="413"/>
        <v/>
      </c>
    </row>
    <row r="8725" spans="6:9" x14ac:dyDescent="0.25">
      <c r="F8725" s="6" t="str">
        <f>IF($A8725="","",$E8725-_xlfn.MAXIFS($E$2:$E8724,$C$2:$C8724,$C8725,$A$2:$A8724,$A8725))</f>
        <v/>
      </c>
      <c r="G8725" s="6" t="str">
        <f t="shared" si="411"/>
        <v/>
      </c>
      <c r="H8725" s="6" t="str">
        <f t="shared" si="412"/>
        <v/>
      </c>
      <c r="I8725" s="3" t="str">
        <f t="shared" si="413"/>
        <v/>
      </c>
    </row>
    <row r="8726" spans="6:9" x14ac:dyDescent="0.25">
      <c r="F8726" s="6" t="str">
        <f>IF($A8726="","",$E8726-_xlfn.MAXIFS($E$2:$E8725,$C$2:$C8725,$C8726,$A$2:$A8725,$A8726))</f>
        <v/>
      </c>
      <c r="G8726" s="6" t="str">
        <f t="shared" si="411"/>
        <v/>
      </c>
      <c r="H8726" s="6" t="str">
        <f t="shared" si="412"/>
        <v/>
      </c>
      <c r="I8726" s="3" t="str">
        <f t="shared" si="413"/>
        <v/>
      </c>
    </row>
    <row r="8727" spans="6:9" x14ac:dyDescent="0.25">
      <c r="F8727" s="6" t="str">
        <f>IF($A8727="","",$E8727-_xlfn.MAXIFS($E$2:$E8726,$C$2:$C8726,$C8727,$A$2:$A8726,$A8727))</f>
        <v/>
      </c>
      <c r="G8727" s="6" t="str">
        <f t="shared" si="411"/>
        <v/>
      </c>
      <c r="H8727" s="6" t="str">
        <f t="shared" si="412"/>
        <v/>
      </c>
      <c r="I8727" s="3" t="str">
        <f t="shared" si="413"/>
        <v/>
      </c>
    </row>
    <row r="8728" spans="6:9" x14ac:dyDescent="0.25">
      <c r="F8728" s="6" t="str">
        <f>IF($A8728="","",$E8728-_xlfn.MAXIFS($E$2:$E8727,$C$2:$C8727,$C8728,$A$2:$A8727,$A8728))</f>
        <v/>
      </c>
      <c r="G8728" s="6" t="str">
        <f t="shared" si="411"/>
        <v/>
      </c>
      <c r="H8728" s="6" t="str">
        <f t="shared" si="412"/>
        <v/>
      </c>
      <c r="I8728" s="3" t="str">
        <f t="shared" si="413"/>
        <v/>
      </c>
    </row>
    <row r="8729" spans="6:9" x14ac:dyDescent="0.25">
      <c r="F8729" s="6" t="str">
        <f>IF($A8729="","",$E8729-_xlfn.MAXIFS($E$2:$E8728,$C$2:$C8728,$C8729,$A$2:$A8728,$A8729))</f>
        <v/>
      </c>
      <c r="G8729" s="6" t="str">
        <f t="shared" si="411"/>
        <v/>
      </c>
      <c r="H8729" s="6" t="str">
        <f t="shared" si="412"/>
        <v/>
      </c>
      <c r="I8729" s="3" t="str">
        <f t="shared" si="413"/>
        <v/>
      </c>
    </row>
    <row r="8730" spans="6:9" x14ac:dyDescent="0.25">
      <c r="F8730" s="6" t="str">
        <f>IF($A8730="","",$E8730-_xlfn.MAXIFS($E$2:$E8729,$C$2:$C8729,$C8730,$A$2:$A8729,$A8730))</f>
        <v/>
      </c>
      <c r="G8730" s="6" t="str">
        <f t="shared" si="411"/>
        <v/>
      </c>
      <c r="H8730" s="6" t="str">
        <f t="shared" si="412"/>
        <v/>
      </c>
      <c r="I8730" s="3" t="str">
        <f t="shared" si="413"/>
        <v/>
      </c>
    </row>
    <row r="8731" spans="6:9" x14ac:dyDescent="0.25">
      <c r="F8731" s="6" t="str">
        <f>IF($A8731="","",$E8731-_xlfn.MAXIFS($E$2:$E8730,$C$2:$C8730,$C8731,$A$2:$A8730,$A8731))</f>
        <v/>
      </c>
      <c r="G8731" s="6" t="str">
        <f t="shared" si="411"/>
        <v/>
      </c>
      <c r="H8731" s="6" t="str">
        <f t="shared" si="412"/>
        <v/>
      </c>
      <c r="I8731" s="3" t="str">
        <f t="shared" si="413"/>
        <v/>
      </c>
    </row>
    <row r="8732" spans="6:9" x14ac:dyDescent="0.25">
      <c r="F8732" s="6" t="str">
        <f>IF($A8732="","",$E8732-_xlfn.MAXIFS($E$2:$E8731,$C$2:$C8731,$C8732,$A$2:$A8731,$A8732))</f>
        <v/>
      </c>
      <c r="G8732" s="6" t="str">
        <f t="shared" si="411"/>
        <v/>
      </c>
      <c r="H8732" s="6" t="str">
        <f t="shared" si="412"/>
        <v/>
      </c>
      <c r="I8732" s="3" t="str">
        <f t="shared" si="413"/>
        <v/>
      </c>
    </row>
    <row r="8733" spans="6:9" x14ac:dyDescent="0.25">
      <c r="F8733" s="6" t="str">
        <f>IF($A8733="","",$E8733-_xlfn.MAXIFS($E$2:$E8732,$C$2:$C8732,$C8733,$A$2:$A8732,$A8733))</f>
        <v/>
      </c>
      <c r="G8733" s="6" t="str">
        <f t="shared" si="411"/>
        <v/>
      </c>
      <c r="H8733" s="6" t="str">
        <f t="shared" si="412"/>
        <v/>
      </c>
      <c r="I8733" s="3" t="str">
        <f t="shared" si="413"/>
        <v/>
      </c>
    </row>
    <row r="8734" spans="6:9" x14ac:dyDescent="0.25">
      <c r="F8734" s="6" t="str">
        <f>IF($A8734="","",$E8734-_xlfn.MAXIFS($E$2:$E8733,$C$2:$C8733,$C8734,$A$2:$A8733,$A8734))</f>
        <v/>
      </c>
      <c r="G8734" s="6" t="str">
        <f t="shared" si="411"/>
        <v/>
      </c>
      <c r="H8734" s="6" t="str">
        <f t="shared" si="412"/>
        <v/>
      </c>
      <c r="I8734" s="3" t="str">
        <f t="shared" si="413"/>
        <v/>
      </c>
    </row>
    <row r="8735" spans="6:9" x14ac:dyDescent="0.25">
      <c r="F8735" s="6" t="str">
        <f>IF($A8735="","",$E8735-_xlfn.MAXIFS($E$2:$E8734,$C$2:$C8734,$C8735,$A$2:$A8734,$A8735))</f>
        <v/>
      </c>
      <c r="G8735" s="6" t="str">
        <f t="shared" si="411"/>
        <v/>
      </c>
      <c r="H8735" s="6" t="str">
        <f t="shared" si="412"/>
        <v/>
      </c>
      <c r="I8735" s="3" t="str">
        <f t="shared" si="413"/>
        <v/>
      </c>
    </row>
    <row r="8736" spans="6:9" x14ac:dyDescent="0.25">
      <c r="F8736" s="6" t="str">
        <f>IF($A8736="","",$E8736-_xlfn.MAXIFS($E$2:$E8735,$C$2:$C8735,$C8736,$A$2:$A8735,$A8736))</f>
        <v/>
      </c>
      <c r="G8736" s="6" t="str">
        <f t="shared" si="411"/>
        <v/>
      </c>
      <c r="H8736" s="6" t="str">
        <f t="shared" si="412"/>
        <v/>
      </c>
      <c r="I8736" s="3" t="str">
        <f t="shared" si="413"/>
        <v/>
      </c>
    </row>
    <row r="8737" spans="6:9" x14ac:dyDescent="0.25">
      <c r="F8737" s="6" t="str">
        <f>IF($A8737="","",$E8737-_xlfn.MAXIFS($E$2:$E8736,$C$2:$C8736,$C8737,$A$2:$A8736,$A8737))</f>
        <v/>
      </c>
      <c r="G8737" s="6" t="str">
        <f t="shared" si="411"/>
        <v/>
      </c>
      <c r="H8737" s="6" t="str">
        <f t="shared" si="412"/>
        <v/>
      </c>
      <c r="I8737" s="3" t="str">
        <f t="shared" si="413"/>
        <v/>
      </c>
    </row>
    <row r="8738" spans="6:9" x14ac:dyDescent="0.25">
      <c r="F8738" s="6" t="str">
        <f>IF($A8738="","",$E8738-_xlfn.MAXIFS($E$2:$E8737,$C$2:$C8737,$C8738,$A$2:$A8737,$A8738))</f>
        <v/>
      </c>
      <c r="G8738" s="6" t="str">
        <f t="shared" si="411"/>
        <v/>
      </c>
      <c r="H8738" s="6" t="str">
        <f t="shared" si="412"/>
        <v/>
      </c>
      <c r="I8738" s="3" t="str">
        <f t="shared" si="413"/>
        <v/>
      </c>
    </row>
    <row r="8739" spans="6:9" x14ac:dyDescent="0.25">
      <c r="F8739" s="6" t="str">
        <f>IF($A8739="","",$E8739-_xlfn.MAXIFS($E$2:$E8738,$C$2:$C8738,$C8739,$A$2:$A8738,$A8739))</f>
        <v/>
      </c>
      <c r="G8739" s="6" t="str">
        <f t="shared" si="411"/>
        <v/>
      </c>
      <c r="H8739" s="6" t="str">
        <f t="shared" si="412"/>
        <v/>
      </c>
      <c r="I8739" s="3" t="str">
        <f t="shared" si="413"/>
        <v/>
      </c>
    </row>
    <row r="8740" spans="6:9" x14ac:dyDescent="0.25">
      <c r="F8740" s="6" t="str">
        <f>IF($A8740="","",$E8740-_xlfn.MAXIFS($E$2:$E8739,$C$2:$C8739,$C8740,$A$2:$A8739,$A8740))</f>
        <v/>
      </c>
      <c r="G8740" s="6" t="str">
        <f t="shared" si="411"/>
        <v/>
      </c>
      <c r="H8740" s="6" t="str">
        <f t="shared" si="412"/>
        <v/>
      </c>
      <c r="I8740" s="3" t="str">
        <f t="shared" si="413"/>
        <v/>
      </c>
    </row>
    <row r="8741" spans="6:9" x14ac:dyDescent="0.25">
      <c r="F8741" s="6" t="str">
        <f>IF($A8741="","",$E8741-_xlfn.MAXIFS($E$2:$E8740,$C$2:$C8740,$C8741,$A$2:$A8740,$A8741))</f>
        <v/>
      </c>
      <c r="G8741" s="6" t="str">
        <f t="shared" si="411"/>
        <v/>
      </c>
      <c r="H8741" s="6" t="str">
        <f t="shared" si="412"/>
        <v/>
      </c>
      <c r="I8741" s="3" t="str">
        <f t="shared" si="413"/>
        <v/>
      </c>
    </row>
    <row r="8742" spans="6:9" x14ac:dyDescent="0.25">
      <c r="F8742" s="6" t="str">
        <f>IF($A8742="","",$E8742-_xlfn.MAXIFS($E$2:$E8741,$C$2:$C8741,$C8742,$A$2:$A8741,$A8742))</f>
        <v/>
      </c>
      <c r="G8742" s="6" t="str">
        <f t="shared" si="411"/>
        <v/>
      </c>
      <c r="H8742" s="6" t="str">
        <f t="shared" si="412"/>
        <v/>
      </c>
      <c r="I8742" s="3" t="str">
        <f t="shared" si="413"/>
        <v/>
      </c>
    </row>
    <row r="8743" spans="6:9" x14ac:dyDescent="0.25">
      <c r="F8743" s="6" t="str">
        <f>IF($A8743="","",$E8743-_xlfn.MAXIFS($E$2:$E8742,$C$2:$C8742,$C8743,$A$2:$A8742,$A8743))</f>
        <v/>
      </c>
      <c r="G8743" s="6" t="str">
        <f t="shared" si="411"/>
        <v/>
      </c>
      <c r="H8743" s="6" t="str">
        <f t="shared" si="412"/>
        <v/>
      </c>
      <c r="I8743" s="3" t="str">
        <f t="shared" si="413"/>
        <v/>
      </c>
    </row>
    <row r="8744" spans="6:9" x14ac:dyDescent="0.25">
      <c r="F8744" s="6" t="str">
        <f>IF($A8744="","",$E8744-_xlfn.MAXIFS($E$2:$E8743,$C$2:$C8743,$C8744,$A$2:$A8743,$A8744))</f>
        <v/>
      </c>
      <c r="G8744" s="6" t="str">
        <f t="shared" si="411"/>
        <v/>
      </c>
      <c r="H8744" s="6" t="str">
        <f t="shared" si="412"/>
        <v/>
      </c>
      <c r="I8744" s="3" t="str">
        <f t="shared" si="413"/>
        <v/>
      </c>
    </row>
    <row r="8745" spans="6:9" x14ac:dyDescent="0.25">
      <c r="F8745" s="6" t="str">
        <f>IF($A8745="","",$E8745-_xlfn.MAXIFS($E$2:$E8744,$C$2:$C8744,$C8745,$A$2:$A8744,$A8745))</f>
        <v/>
      </c>
      <c r="G8745" s="6" t="str">
        <f t="shared" si="411"/>
        <v/>
      </c>
      <c r="H8745" s="6" t="str">
        <f t="shared" si="412"/>
        <v/>
      </c>
      <c r="I8745" s="3" t="str">
        <f t="shared" si="413"/>
        <v/>
      </c>
    </row>
    <row r="8746" spans="6:9" x14ac:dyDescent="0.25">
      <c r="F8746" s="6" t="str">
        <f>IF($A8746="","",$E8746-_xlfn.MAXIFS($E$2:$E8745,$C$2:$C8745,$C8746,$A$2:$A8745,$A8746))</f>
        <v/>
      </c>
      <c r="G8746" s="6" t="str">
        <f t="shared" si="411"/>
        <v/>
      </c>
      <c r="H8746" s="6" t="str">
        <f t="shared" si="412"/>
        <v/>
      </c>
      <c r="I8746" s="3" t="str">
        <f t="shared" si="413"/>
        <v/>
      </c>
    </row>
    <row r="8747" spans="6:9" x14ac:dyDescent="0.25">
      <c r="F8747" s="6" t="str">
        <f>IF($A8747="","",$E8747-_xlfn.MAXIFS($E$2:$E8746,$C$2:$C8746,$C8747,$A$2:$A8746,$A8747))</f>
        <v/>
      </c>
      <c r="G8747" s="6" t="str">
        <f t="shared" si="411"/>
        <v/>
      </c>
      <c r="H8747" s="6" t="str">
        <f t="shared" si="412"/>
        <v/>
      </c>
      <c r="I8747" s="3" t="str">
        <f t="shared" si="413"/>
        <v/>
      </c>
    </row>
    <row r="8748" spans="6:9" x14ac:dyDescent="0.25">
      <c r="F8748" s="6" t="str">
        <f>IF($A8748="","",$E8748-_xlfn.MAXIFS($E$2:$E8747,$C$2:$C8747,$C8748,$A$2:$A8747,$A8748))</f>
        <v/>
      </c>
      <c r="G8748" s="6" t="str">
        <f t="shared" si="411"/>
        <v/>
      </c>
      <c r="H8748" s="6" t="str">
        <f t="shared" si="412"/>
        <v/>
      </c>
      <c r="I8748" s="3" t="str">
        <f t="shared" si="413"/>
        <v/>
      </c>
    </row>
    <row r="8749" spans="6:9" x14ac:dyDescent="0.25">
      <c r="F8749" s="6" t="str">
        <f>IF($A8749="","",$E8749-_xlfn.MAXIFS($E$2:$E8748,$C$2:$C8748,$C8749,$A$2:$A8748,$A8749))</f>
        <v/>
      </c>
      <c r="G8749" s="6" t="str">
        <f t="shared" si="411"/>
        <v/>
      </c>
      <c r="H8749" s="6" t="str">
        <f t="shared" si="412"/>
        <v/>
      </c>
      <c r="I8749" s="3" t="str">
        <f t="shared" si="413"/>
        <v/>
      </c>
    </row>
    <row r="8750" spans="6:9" x14ac:dyDescent="0.25">
      <c r="F8750" s="6" t="str">
        <f>IF($A8750="","",$E8750-_xlfn.MAXIFS($E$2:$E8749,$C$2:$C8749,$C8750,$A$2:$A8749,$A8750))</f>
        <v/>
      </c>
      <c r="G8750" s="6" t="str">
        <f t="shared" si="411"/>
        <v/>
      </c>
      <c r="H8750" s="6" t="str">
        <f t="shared" si="412"/>
        <v/>
      </c>
      <c r="I8750" s="3" t="str">
        <f t="shared" si="413"/>
        <v/>
      </c>
    </row>
    <row r="8751" spans="6:9" x14ac:dyDescent="0.25">
      <c r="F8751" s="6" t="str">
        <f>IF($A8751="","",$E8751-_xlfn.MAXIFS($E$2:$E8750,$C$2:$C8750,$C8751,$A$2:$A8750,$A8751))</f>
        <v/>
      </c>
      <c r="G8751" s="6" t="str">
        <f t="shared" si="411"/>
        <v/>
      </c>
      <c r="H8751" s="6" t="str">
        <f t="shared" si="412"/>
        <v/>
      </c>
      <c r="I8751" s="3" t="str">
        <f t="shared" si="413"/>
        <v/>
      </c>
    </row>
    <row r="8752" spans="6:9" x14ac:dyDescent="0.25">
      <c r="F8752" s="6" t="str">
        <f>IF($A8752="","",$E8752-_xlfn.MAXIFS($E$2:$E8751,$C$2:$C8751,$C8752,$A$2:$A8751,$A8752))</f>
        <v/>
      </c>
      <c r="G8752" s="6" t="str">
        <f t="shared" si="411"/>
        <v/>
      </c>
      <c r="H8752" s="6" t="str">
        <f t="shared" si="412"/>
        <v/>
      </c>
      <c r="I8752" s="3" t="str">
        <f t="shared" si="413"/>
        <v/>
      </c>
    </row>
    <row r="8753" spans="6:9" x14ac:dyDescent="0.25">
      <c r="F8753" s="6" t="str">
        <f>IF($A8753="","",$E8753-_xlfn.MAXIFS($E$2:$E8752,$C$2:$C8752,$C8753,$A$2:$A8752,$A8753))</f>
        <v/>
      </c>
      <c r="G8753" s="6" t="str">
        <f t="shared" si="411"/>
        <v/>
      </c>
      <c r="H8753" s="6" t="str">
        <f t="shared" si="412"/>
        <v/>
      </c>
      <c r="I8753" s="3" t="str">
        <f t="shared" si="413"/>
        <v/>
      </c>
    </row>
    <row r="8754" spans="6:9" x14ac:dyDescent="0.25">
      <c r="F8754" s="6" t="str">
        <f>IF($A8754="","",$E8754-_xlfn.MAXIFS($E$2:$E8753,$C$2:$C8753,$C8754,$A$2:$A8753,$A8754))</f>
        <v/>
      </c>
      <c r="G8754" s="6" t="str">
        <f t="shared" si="411"/>
        <v/>
      </c>
      <c r="H8754" s="6" t="str">
        <f t="shared" si="412"/>
        <v/>
      </c>
      <c r="I8754" s="3" t="str">
        <f t="shared" si="413"/>
        <v/>
      </c>
    </row>
    <row r="8755" spans="6:9" x14ac:dyDescent="0.25">
      <c r="F8755" s="6" t="str">
        <f>IF($A8755="","",$E8755-_xlfn.MAXIFS($E$2:$E8754,$C$2:$C8754,$C8755,$A$2:$A8754,$A8755))</f>
        <v/>
      </c>
      <c r="G8755" s="6" t="str">
        <f t="shared" si="411"/>
        <v/>
      </c>
      <c r="H8755" s="6" t="str">
        <f t="shared" si="412"/>
        <v/>
      </c>
      <c r="I8755" s="3" t="str">
        <f t="shared" si="413"/>
        <v/>
      </c>
    </row>
    <row r="8756" spans="6:9" x14ac:dyDescent="0.25">
      <c r="F8756" s="6" t="str">
        <f>IF($A8756="","",$E8756-_xlfn.MAXIFS($E$2:$E8755,$C$2:$C8755,$C8756,$A$2:$A8755,$A8756))</f>
        <v/>
      </c>
      <c r="G8756" s="6" t="str">
        <f t="shared" si="411"/>
        <v/>
      </c>
      <c r="H8756" s="6" t="str">
        <f t="shared" si="412"/>
        <v/>
      </c>
      <c r="I8756" s="3" t="str">
        <f t="shared" si="413"/>
        <v/>
      </c>
    </row>
    <row r="8757" spans="6:9" x14ac:dyDescent="0.25">
      <c r="F8757" s="6" t="str">
        <f>IF($A8757="","",$E8757-_xlfn.MAXIFS($E$2:$E8756,$C$2:$C8756,$C8757,$A$2:$A8756,$A8757))</f>
        <v/>
      </c>
      <c r="G8757" s="6" t="str">
        <f t="shared" si="411"/>
        <v/>
      </c>
      <c r="H8757" s="6" t="str">
        <f t="shared" si="412"/>
        <v/>
      </c>
      <c r="I8757" s="3" t="str">
        <f t="shared" si="413"/>
        <v/>
      </c>
    </row>
    <row r="8758" spans="6:9" x14ac:dyDescent="0.25">
      <c r="F8758" s="6" t="str">
        <f>IF($A8758="","",$E8758-_xlfn.MAXIFS($E$2:$E8757,$C$2:$C8757,$C8758,$A$2:$A8757,$A8758))</f>
        <v/>
      </c>
      <c r="G8758" s="6" t="str">
        <f t="shared" si="411"/>
        <v/>
      </c>
      <c r="H8758" s="6" t="str">
        <f t="shared" si="412"/>
        <v/>
      </c>
      <c r="I8758" s="3" t="str">
        <f t="shared" si="413"/>
        <v/>
      </c>
    </row>
    <row r="8759" spans="6:9" x14ac:dyDescent="0.25">
      <c r="F8759" s="6" t="str">
        <f>IF($A8759="","",$E8759-_xlfn.MAXIFS($E$2:$E8758,$C$2:$C8758,$C8759,$A$2:$A8758,$A8759))</f>
        <v/>
      </c>
      <c r="G8759" s="6" t="str">
        <f t="shared" si="411"/>
        <v/>
      </c>
      <c r="H8759" s="6" t="str">
        <f t="shared" si="412"/>
        <v/>
      </c>
      <c r="I8759" s="3" t="str">
        <f t="shared" si="413"/>
        <v/>
      </c>
    </row>
    <row r="8760" spans="6:9" x14ac:dyDescent="0.25">
      <c r="F8760" s="6" t="str">
        <f>IF($A8760="","",$E8760-_xlfn.MAXIFS($E$2:$E8759,$C$2:$C8759,$C8760,$A$2:$A8759,$A8760))</f>
        <v/>
      </c>
      <c r="G8760" s="6" t="str">
        <f t="shared" si="411"/>
        <v/>
      </c>
      <c r="H8760" s="6" t="str">
        <f t="shared" si="412"/>
        <v/>
      </c>
      <c r="I8760" s="3" t="str">
        <f t="shared" si="413"/>
        <v/>
      </c>
    </row>
    <row r="8761" spans="6:9" x14ac:dyDescent="0.25">
      <c r="F8761" s="6" t="str">
        <f>IF($A8761="","",$E8761-_xlfn.MAXIFS($E$2:$E8760,$C$2:$C8760,$C8761,$A$2:$A8760,$A8761))</f>
        <v/>
      </c>
      <c r="G8761" s="6" t="str">
        <f t="shared" si="411"/>
        <v/>
      </c>
      <c r="H8761" s="6" t="str">
        <f t="shared" si="412"/>
        <v/>
      </c>
      <c r="I8761" s="3" t="str">
        <f t="shared" si="413"/>
        <v/>
      </c>
    </row>
    <row r="8762" spans="6:9" x14ac:dyDescent="0.25">
      <c r="F8762" s="6" t="str">
        <f>IF($A8762="","",$E8762-_xlfn.MAXIFS($E$2:$E8761,$C$2:$C8761,$C8762,$A$2:$A8761,$A8762))</f>
        <v/>
      </c>
      <c r="G8762" s="6" t="str">
        <f t="shared" si="411"/>
        <v/>
      </c>
      <c r="H8762" s="6" t="str">
        <f t="shared" si="412"/>
        <v/>
      </c>
      <c r="I8762" s="3" t="str">
        <f t="shared" si="413"/>
        <v/>
      </c>
    </row>
    <row r="8763" spans="6:9" x14ac:dyDescent="0.25">
      <c r="F8763" s="6" t="str">
        <f>IF($A8763="","",$E8763-_xlfn.MAXIFS($E$2:$E8762,$C$2:$C8762,$C8763,$A$2:$A8762,$A8763))</f>
        <v/>
      </c>
      <c r="G8763" s="6" t="str">
        <f t="shared" si="411"/>
        <v/>
      </c>
      <c r="H8763" s="6" t="str">
        <f t="shared" si="412"/>
        <v/>
      </c>
      <c r="I8763" s="3" t="str">
        <f t="shared" si="413"/>
        <v/>
      </c>
    </row>
    <row r="8764" spans="6:9" x14ac:dyDescent="0.25">
      <c r="F8764" s="6" t="str">
        <f>IF($A8764="","",$E8764-_xlfn.MAXIFS($E$2:$E8763,$C$2:$C8763,$C8764,$A$2:$A8763,$A8764))</f>
        <v/>
      </c>
      <c r="G8764" s="6" t="str">
        <f t="shared" si="411"/>
        <v/>
      </c>
      <c r="H8764" s="6" t="str">
        <f t="shared" si="412"/>
        <v/>
      </c>
      <c r="I8764" s="3" t="str">
        <f t="shared" si="413"/>
        <v/>
      </c>
    </row>
    <row r="8765" spans="6:9" x14ac:dyDescent="0.25">
      <c r="F8765" s="6" t="str">
        <f>IF($A8765="","",$E8765-_xlfn.MAXIFS($E$2:$E8764,$C$2:$C8764,$C8765,$A$2:$A8764,$A8765))</f>
        <v/>
      </c>
      <c r="G8765" s="6" t="str">
        <f t="shared" si="411"/>
        <v/>
      </c>
      <c r="H8765" s="6" t="str">
        <f t="shared" si="412"/>
        <v/>
      </c>
      <c r="I8765" s="3" t="str">
        <f t="shared" si="413"/>
        <v/>
      </c>
    </row>
    <row r="8766" spans="6:9" x14ac:dyDescent="0.25">
      <c r="F8766" s="6" t="str">
        <f>IF($A8766="","",$E8766-_xlfn.MAXIFS($E$2:$E8765,$C$2:$C8765,$C8766,$A$2:$A8765,$A8766))</f>
        <v/>
      </c>
      <c r="G8766" s="6" t="str">
        <f t="shared" si="411"/>
        <v/>
      </c>
      <c r="H8766" s="6" t="str">
        <f t="shared" si="412"/>
        <v/>
      </c>
      <c r="I8766" s="3" t="str">
        <f t="shared" si="413"/>
        <v/>
      </c>
    </row>
    <row r="8767" spans="6:9" x14ac:dyDescent="0.25">
      <c r="F8767" s="6" t="str">
        <f>IF($A8767="","",$E8767-_xlfn.MAXIFS($E$2:$E8766,$C$2:$C8766,$C8767,$A$2:$A8766,$A8767))</f>
        <v/>
      </c>
      <c r="G8767" s="6" t="str">
        <f t="shared" si="411"/>
        <v/>
      </c>
      <c r="H8767" s="6" t="str">
        <f t="shared" si="412"/>
        <v/>
      </c>
      <c r="I8767" s="3" t="str">
        <f t="shared" si="413"/>
        <v/>
      </c>
    </row>
    <row r="8768" spans="6:9" x14ac:dyDescent="0.25">
      <c r="F8768" s="6" t="str">
        <f>IF($A8768="","",$E8768-_xlfn.MAXIFS($E$2:$E8767,$C$2:$C8767,$C8768,$A$2:$A8767,$A8768))</f>
        <v/>
      </c>
      <c r="G8768" s="6" t="str">
        <f t="shared" si="411"/>
        <v/>
      </c>
      <c r="H8768" s="6" t="str">
        <f t="shared" si="412"/>
        <v/>
      </c>
      <c r="I8768" s="3" t="str">
        <f t="shared" si="413"/>
        <v/>
      </c>
    </row>
    <row r="8769" spans="6:9" x14ac:dyDescent="0.25">
      <c r="F8769" s="6" t="str">
        <f>IF($A8769="","",$E8769-_xlfn.MAXIFS($E$2:$E8768,$C$2:$C8768,$C8769,$A$2:$A8768,$A8769))</f>
        <v/>
      </c>
      <c r="G8769" s="6" t="str">
        <f t="shared" si="411"/>
        <v/>
      </c>
      <c r="H8769" s="6" t="str">
        <f t="shared" si="412"/>
        <v/>
      </c>
      <c r="I8769" s="3" t="str">
        <f t="shared" si="413"/>
        <v/>
      </c>
    </row>
    <row r="8770" spans="6:9" x14ac:dyDescent="0.25">
      <c r="F8770" s="6" t="str">
        <f>IF($A8770="","",$E8770-_xlfn.MAXIFS($E$2:$E8769,$C$2:$C8769,$C8770,$A$2:$A8769,$A8770))</f>
        <v/>
      </c>
      <c r="G8770" s="6" t="str">
        <f t="shared" si="411"/>
        <v/>
      </c>
      <c r="H8770" s="6" t="str">
        <f t="shared" si="412"/>
        <v/>
      </c>
      <c r="I8770" s="3" t="str">
        <f t="shared" si="413"/>
        <v/>
      </c>
    </row>
    <row r="8771" spans="6:9" x14ac:dyDescent="0.25">
      <c r="F8771" s="6" t="str">
        <f>IF($A8771="","",$E8771-_xlfn.MAXIFS($E$2:$E8770,$C$2:$C8770,$C8771,$A$2:$A8770,$A8771))</f>
        <v/>
      </c>
      <c r="G8771" s="6" t="str">
        <f t="shared" si="411"/>
        <v/>
      </c>
      <c r="H8771" s="6" t="str">
        <f t="shared" si="412"/>
        <v/>
      </c>
      <c r="I8771" s="3" t="str">
        <f t="shared" si="413"/>
        <v/>
      </c>
    </row>
    <row r="8772" spans="6:9" x14ac:dyDescent="0.25">
      <c r="F8772" s="6" t="str">
        <f>IF($A8772="","",$E8772-_xlfn.MAXIFS($E$2:$E8771,$C$2:$C8771,$C8772,$A$2:$A8771,$A8772))</f>
        <v/>
      </c>
      <c r="G8772" s="6" t="str">
        <f t="shared" si="411"/>
        <v/>
      </c>
      <c r="H8772" s="6" t="str">
        <f t="shared" si="412"/>
        <v/>
      </c>
      <c r="I8772" s="3" t="str">
        <f t="shared" si="413"/>
        <v/>
      </c>
    </row>
    <row r="8773" spans="6:9" x14ac:dyDescent="0.25">
      <c r="F8773" s="6" t="str">
        <f>IF($A8773="","",$E8773-_xlfn.MAXIFS($E$2:$E8772,$C$2:$C8772,$C8773,$A$2:$A8772,$A8773))</f>
        <v/>
      </c>
      <c r="G8773" s="6" t="str">
        <f t="shared" si="411"/>
        <v/>
      </c>
      <c r="H8773" s="6" t="str">
        <f t="shared" si="412"/>
        <v/>
      </c>
      <c r="I8773" s="3" t="str">
        <f t="shared" si="413"/>
        <v/>
      </c>
    </row>
    <row r="8774" spans="6:9" x14ac:dyDescent="0.25">
      <c r="F8774" s="6" t="str">
        <f>IF($A8774="","",$E8774-_xlfn.MAXIFS($E$2:$E8773,$C$2:$C8773,$C8774,$A$2:$A8773,$A8774))</f>
        <v/>
      </c>
      <c r="G8774" s="6" t="str">
        <f t="shared" si="411"/>
        <v/>
      </c>
      <c r="H8774" s="6" t="str">
        <f t="shared" si="412"/>
        <v/>
      </c>
      <c r="I8774" s="3" t="str">
        <f t="shared" si="413"/>
        <v/>
      </c>
    </row>
    <row r="8775" spans="6:9" x14ac:dyDescent="0.25">
      <c r="F8775" s="6" t="str">
        <f>IF($A8775="","",$E8775-_xlfn.MAXIFS($E$2:$E8774,$C$2:$C8774,$C8775,$A$2:$A8774,$A8775))</f>
        <v/>
      </c>
      <c r="G8775" s="6" t="str">
        <f t="shared" si="411"/>
        <v/>
      </c>
      <c r="H8775" s="6" t="str">
        <f t="shared" si="412"/>
        <v/>
      </c>
      <c r="I8775" s="3" t="str">
        <f t="shared" si="413"/>
        <v/>
      </c>
    </row>
    <row r="8776" spans="6:9" x14ac:dyDescent="0.25">
      <c r="F8776" s="6" t="str">
        <f>IF($A8776="","",$E8776-_xlfn.MAXIFS($E$2:$E8775,$C$2:$C8775,$C8776,$A$2:$A8775,$A8776))</f>
        <v/>
      </c>
      <c r="G8776" s="6" t="str">
        <f t="shared" si="411"/>
        <v/>
      </c>
      <c r="H8776" s="6" t="str">
        <f t="shared" si="412"/>
        <v/>
      </c>
      <c r="I8776" s="3" t="str">
        <f t="shared" si="413"/>
        <v/>
      </c>
    </row>
    <row r="8777" spans="6:9" x14ac:dyDescent="0.25">
      <c r="F8777" s="6" t="str">
        <f>IF($A8777="","",$E8777-_xlfn.MAXIFS($E$2:$E8776,$C$2:$C8776,$C8777,$A$2:$A8776,$A8777))</f>
        <v/>
      </c>
      <c r="G8777" s="6" t="str">
        <f t="shared" ref="G8777:G8840" si="414">IF($A8777="","",HOUR($D8777))</f>
        <v/>
      </c>
      <c r="H8777" s="6" t="str">
        <f t="shared" ref="H8777:H8840" si="415">IF($A8777="","",MINUTE($D8777))</f>
        <v/>
      </c>
      <c r="I8777" s="3" t="str">
        <f t="shared" si="413"/>
        <v/>
      </c>
    </row>
    <row r="8778" spans="6:9" x14ac:dyDescent="0.25">
      <c r="F8778" s="6" t="str">
        <f>IF($A8778="","",$E8778-_xlfn.MAXIFS($E$2:$E8777,$C$2:$C8777,$C8778,$A$2:$A8777,$A8778))</f>
        <v/>
      </c>
      <c r="G8778" s="6" t="str">
        <f t="shared" si="414"/>
        <v/>
      </c>
      <c r="H8778" s="6" t="str">
        <f t="shared" si="415"/>
        <v/>
      </c>
      <c r="I8778" s="3" t="str">
        <f t="shared" ref="I8778:I8841" si="416">IF($F8778&lt;0,"ERROR","")</f>
        <v/>
      </c>
    </row>
    <row r="8779" spans="6:9" x14ac:dyDescent="0.25">
      <c r="F8779" s="6" t="str">
        <f>IF($A8779="","",$E8779-_xlfn.MAXIFS($E$2:$E8778,$C$2:$C8778,$C8779,$A$2:$A8778,$A8779))</f>
        <v/>
      </c>
      <c r="G8779" s="6" t="str">
        <f t="shared" si="414"/>
        <v/>
      </c>
      <c r="H8779" s="6" t="str">
        <f t="shared" si="415"/>
        <v/>
      </c>
      <c r="I8779" s="3" t="str">
        <f t="shared" si="416"/>
        <v/>
      </c>
    </row>
    <row r="8780" spans="6:9" x14ac:dyDescent="0.25">
      <c r="F8780" s="6" t="str">
        <f>IF($A8780="","",$E8780-_xlfn.MAXIFS($E$2:$E8779,$C$2:$C8779,$C8780,$A$2:$A8779,$A8780))</f>
        <v/>
      </c>
      <c r="G8780" s="6" t="str">
        <f t="shared" si="414"/>
        <v/>
      </c>
      <c r="H8780" s="6" t="str">
        <f t="shared" si="415"/>
        <v/>
      </c>
      <c r="I8780" s="3" t="str">
        <f t="shared" si="416"/>
        <v/>
      </c>
    </row>
    <row r="8781" spans="6:9" x14ac:dyDescent="0.25">
      <c r="F8781" s="6" t="str">
        <f>IF($A8781="","",$E8781-_xlfn.MAXIFS($E$2:$E8780,$C$2:$C8780,$C8781,$A$2:$A8780,$A8781))</f>
        <v/>
      </c>
      <c r="G8781" s="6" t="str">
        <f t="shared" si="414"/>
        <v/>
      </c>
      <c r="H8781" s="6" t="str">
        <f t="shared" si="415"/>
        <v/>
      </c>
      <c r="I8781" s="3" t="str">
        <f t="shared" si="416"/>
        <v/>
      </c>
    </row>
    <row r="8782" spans="6:9" x14ac:dyDescent="0.25">
      <c r="F8782" s="6" t="str">
        <f>IF($A8782="","",$E8782-_xlfn.MAXIFS($E$2:$E8781,$C$2:$C8781,$C8782,$A$2:$A8781,$A8782))</f>
        <v/>
      </c>
      <c r="G8782" s="6" t="str">
        <f t="shared" si="414"/>
        <v/>
      </c>
      <c r="H8782" s="6" t="str">
        <f t="shared" si="415"/>
        <v/>
      </c>
      <c r="I8782" s="3" t="str">
        <f t="shared" si="416"/>
        <v/>
      </c>
    </row>
    <row r="8783" spans="6:9" x14ac:dyDescent="0.25">
      <c r="F8783" s="6" t="str">
        <f>IF($A8783="","",$E8783-_xlfn.MAXIFS($E$2:$E8782,$C$2:$C8782,$C8783,$A$2:$A8782,$A8783))</f>
        <v/>
      </c>
      <c r="G8783" s="6" t="str">
        <f t="shared" si="414"/>
        <v/>
      </c>
      <c r="H8783" s="6" t="str">
        <f t="shared" si="415"/>
        <v/>
      </c>
      <c r="I8783" s="3" t="str">
        <f t="shared" si="416"/>
        <v/>
      </c>
    </row>
    <row r="8784" spans="6:9" x14ac:dyDescent="0.25">
      <c r="F8784" s="6" t="str">
        <f>IF($A8784="","",$E8784-_xlfn.MAXIFS($E$2:$E8783,$C$2:$C8783,$C8784,$A$2:$A8783,$A8784))</f>
        <v/>
      </c>
      <c r="G8784" s="6" t="str">
        <f t="shared" si="414"/>
        <v/>
      </c>
      <c r="H8784" s="6" t="str">
        <f t="shared" si="415"/>
        <v/>
      </c>
      <c r="I8784" s="3" t="str">
        <f t="shared" si="416"/>
        <v/>
      </c>
    </row>
    <row r="8785" spans="6:9" x14ac:dyDescent="0.25">
      <c r="F8785" s="6" t="str">
        <f>IF($A8785="","",$E8785-_xlfn.MAXIFS($E$2:$E8784,$C$2:$C8784,$C8785,$A$2:$A8784,$A8785))</f>
        <v/>
      </c>
      <c r="G8785" s="6" t="str">
        <f t="shared" si="414"/>
        <v/>
      </c>
      <c r="H8785" s="6" t="str">
        <f t="shared" si="415"/>
        <v/>
      </c>
      <c r="I8785" s="3" t="str">
        <f t="shared" si="416"/>
        <v/>
      </c>
    </row>
    <row r="8786" spans="6:9" x14ac:dyDescent="0.25">
      <c r="F8786" s="6" t="str">
        <f>IF($A8786="","",$E8786-_xlfn.MAXIFS($E$2:$E8785,$C$2:$C8785,$C8786,$A$2:$A8785,$A8786))</f>
        <v/>
      </c>
      <c r="G8786" s="6" t="str">
        <f t="shared" si="414"/>
        <v/>
      </c>
      <c r="H8786" s="6" t="str">
        <f t="shared" si="415"/>
        <v/>
      </c>
      <c r="I8786" s="3" t="str">
        <f t="shared" si="416"/>
        <v/>
      </c>
    </row>
    <row r="8787" spans="6:9" x14ac:dyDescent="0.25">
      <c r="F8787" s="6" t="str">
        <f>IF($A8787="","",$E8787-_xlfn.MAXIFS($E$2:$E8786,$C$2:$C8786,$C8787,$A$2:$A8786,$A8787))</f>
        <v/>
      </c>
      <c r="G8787" s="6" t="str">
        <f t="shared" si="414"/>
        <v/>
      </c>
      <c r="H8787" s="6" t="str">
        <f t="shared" si="415"/>
        <v/>
      </c>
      <c r="I8787" s="3" t="str">
        <f t="shared" si="416"/>
        <v/>
      </c>
    </row>
    <row r="8788" spans="6:9" x14ac:dyDescent="0.25">
      <c r="F8788" s="6" t="str">
        <f>IF($A8788="","",$E8788-_xlfn.MAXIFS($E$2:$E8787,$C$2:$C8787,$C8788,$A$2:$A8787,$A8788))</f>
        <v/>
      </c>
      <c r="G8788" s="6" t="str">
        <f t="shared" si="414"/>
        <v/>
      </c>
      <c r="H8788" s="6" t="str">
        <f t="shared" si="415"/>
        <v/>
      </c>
      <c r="I8788" s="3" t="str">
        <f t="shared" si="416"/>
        <v/>
      </c>
    </row>
    <row r="8789" spans="6:9" x14ac:dyDescent="0.25">
      <c r="F8789" s="6" t="str">
        <f>IF($A8789="","",$E8789-_xlfn.MAXIFS($E$2:$E8788,$C$2:$C8788,$C8789,$A$2:$A8788,$A8789))</f>
        <v/>
      </c>
      <c r="G8789" s="6" t="str">
        <f t="shared" si="414"/>
        <v/>
      </c>
      <c r="H8789" s="6" t="str">
        <f t="shared" si="415"/>
        <v/>
      </c>
      <c r="I8789" s="3" t="str">
        <f t="shared" si="416"/>
        <v/>
      </c>
    </row>
    <row r="8790" spans="6:9" x14ac:dyDescent="0.25">
      <c r="F8790" s="6" t="str">
        <f>IF($A8790="","",$E8790-_xlfn.MAXIFS($E$2:$E8789,$C$2:$C8789,$C8790,$A$2:$A8789,$A8790))</f>
        <v/>
      </c>
      <c r="G8790" s="6" t="str">
        <f t="shared" si="414"/>
        <v/>
      </c>
      <c r="H8790" s="6" t="str">
        <f t="shared" si="415"/>
        <v/>
      </c>
      <c r="I8790" s="3" t="str">
        <f t="shared" si="416"/>
        <v/>
      </c>
    </row>
    <row r="8791" spans="6:9" x14ac:dyDescent="0.25">
      <c r="F8791" s="6" t="str">
        <f>IF($A8791="","",$E8791-_xlfn.MAXIFS($E$2:$E8790,$C$2:$C8790,$C8791,$A$2:$A8790,$A8791))</f>
        <v/>
      </c>
      <c r="G8791" s="6" t="str">
        <f t="shared" si="414"/>
        <v/>
      </c>
      <c r="H8791" s="6" t="str">
        <f t="shared" si="415"/>
        <v/>
      </c>
      <c r="I8791" s="3" t="str">
        <f t="shared" si="416"/>
        <v/>
      </c>
    </row>
    <row r="8792" spans="6:9" x14ac:dyDescent="0.25">
      <c r="F8792" s="6" t="str">
        <f>IF($A8792="","",$E8792-_xlfn.MAXIFS($E$2:$E8791,$C$2:$C8791,$C8792,$A$2:$A8791,$A8792))</f>
        <v/>
      </c>
      <c r="G8792" s="6" t="str">
        <f t="shared" si="414"/>
        <v/>
      </c>
      <c r="H8792" s="6" t="str">
        <f t="shared" si="415"/>
        <v/>
      </c>
      <c r="I8792" s="3" t="str">
        <f t="shared" si="416"/>
        <v/>
      </c>
    </row>
    <row r="8793" spans="6:9" x14ac:dyDescent="0.25">
      <c r="F8793" s="6" t="str">
        <f>IF($A8793="","",$E8793-_xlfn.MAXIFS($E$2:$E8792,$C$2:$C8792,$C8793,$A$2:$A8792,$A8793))</f>
        <v/>
      </c>
      <c r="G8793" s="6" t="str">
        <f t="shared" si="414"/>
        <v/>
      </c>
      <c r="H8793" s="6" t="str">
        <f t="shared" si="415"/>
        <v/>
      </c>
      <c r="I8793" s="3" t="str">
        <f t="shared" si="416"/>
        <v/>
      </c>
    </row>
    <row r="8794" spans="6:9" x14ac:dyDescent="0.25">
      <c r="F8794" s="6" t="str">
        <f>IF($A8794="","",$E8794-_xlfn.MAXIFS($E$2:$E8793,$C$2:$C8793,$C8794,$A$2:$A8793,$A8794))</f>
        <v/>
      </c>
      <c r="G8794" s="6" t="str">
        <f t="shared" si="414"/>
        <v/>
      </c>
      <c r="H8794" s="6" t="str">
        <f t="shared" si="415"/>
        <v/>
      </c>
      <c r="I8794" s="3" t="str">
        <f t="shared" si="416"/>
        <v/>
      </c>
    </row>
    <row r="8795" spans="6:9" x14ac:dyDescent="0.25">
      <c r="F8795" s="6" t="str">
        <f>IF($A8795="","",$E8795-_xlfn.MAXIFS($E$2:$E8794,$C$2:$C8794,$C8795,$A$2:$A8794,$A8795))</f>
        <v/>
      </c>
      <c r="G8795" s="6" t="str">
        <f t="shared" si="414"/>
        <v/>
      </c>
      <c r="H8795" s="6" t="str">
        <f t="shared" si="415"/>
        <v/>
      </c>
      <c r="I8795" s="3" t="str">
        <f t="shared" si="416"/>
        <v/>
      </c>
    </row>
    <row r="8796" spans="6:9" x14ac:dyDescent="0.25">
      <c r="F8796" s="6" t="str">
        <f>IF($A8796="","",$E8796-_xlfn.MAXIFS($E$2:$E8795,$C$2:$C8795,$C8796,$A$2:$A8795,$A8796))</f>
        <v/>
      </c>
      <c r="G8796" s="6" t="str">
        <f t="shared" si="414"/>
        <v/>
      </c>
      <c r="H8796" s="6" t="str">
        <f t="shared" si="415"/>
        <v/>
      </c>
      <c r="I8796" s="3" t="str">
        <f t="shared" si="416"/>
        <v/>
      </c>
    </row>
    <row r="8797" spans="6:9" x14ac:dyDescent="0.25">
      <c r="F8797" s="6" t="str">
        <f>IF($A8797="","",$E8797-_xlfn.MAXIFS($E$2:$E8796,$C$2:$C8796,$C8797,$A$2:$A8796,$A8797))</f>
        <v/>
      </c>
      <c r="G8797" s="6" t="str">
        <f t="shared" si="414"/>
        <v/>
      </c>
      <c r="H8797" s="6" t="str">
        <f t="shared" si="415"/>
        <v/>
      </c>
      <c r="I8797" s="3" t="str">
        <f t="shared" si="416"/>
        <v/>
      </c>
    </row>
    <row r="8798" spans="6:9" x14ac:dyDescent="0.25">
      <c r="F8798" s="6" t="str">
        <f>IF($A8798="","",$E8798-_xlfn.MAXIFS($E$2:$E8797,$C$2:$C8797,$C8798,$A$2:$A8797,$A8798))</f>
        <v/>
      </c>
      <c r="G8798" s="6" t="str">
        <f t="shared" si="414"/>
        <v/>
      </c>
      <c r="H8798" s="6" t="str">
        <f t="shared" si="415"/>
        <v/>
      </c>
      <c r="I8798" s="3" t="str">
        <f t="shared" si="416"/>
        <v/>
      </c>
    </row>
    <row r="8799" spans="6:9" x14ac:dyDescent="0.25">
      <c r="F8799" s="6" t="str">
        <f>IF($A8799="","",$E8799-_xlfn.MAXIFS($E$2:$E8798,$C$2:$C8798,$C8799,$A$2:$A8798,$A8799))</f>
        <v/>
      </c>
      <c r="G8799" s="6" t="str">
        <f t="shared" si="414"/>
        <v/>
      </c>
      <c r="H8799" s="6" t="str">
        <f t="shared" si="415"/>
        <v/>
      </c>
      <c r="I8799" s="3" t="str">
        <f t="shared" si="416"/>
        <v/>
      </c>
    </row>
    <row r="8800" spans="6:9" x14ac:dyDescent="0.25">
      <c r="F8800" s="6" t="str">
        <f>IF($A8800="","",$E8800-_xlfn.MAXIFS($E$2:$E8799,$C$2:$C8799,$C8800,$A$2:$A8799,$A8800))</f>
        <v/>
      </c>
      <c r="G8800" s="6" t="str">
        <f t="shared" si="414"/>
        <v/>
      </c>
      <c r="H8800" s="6" t="str">
        <f t="shared" si="415"/>
        <v/>
      </c>
      <c r="I8800" s="3" t="str">
        <f t="shared" si="416"/>
        <v/>
      </c>
    </row>
    <row r="8801" spans="6:9" x14ac:dyDescent="0.25">
      <c r="F8801" s="6" t="str">
        <f>IF($A8801="","",$E8801-_xlfn.MAXIFS($E$2:$E8800,$C$2:$C8800,$C8801,$A$2:$A8800,$A8801))</f>
        <v/>
      </c>
      <c r="G8801" s="6" t="str">
        <f t="shared" si="414"/>
        <v/>
      </c>
      <c r="H8801" s="6" t="str">
        <f t="shared" si="415"/>
        <v/>
      </c>
      <c r="I8801" s="3" t="str">
        <f t="shared" si="416"/>
        <v/>
      </c>
    </row>
    <row r="8802" spans="6:9" x14ac:dyDescent="0.25">
      <c r="F8802" s="6" t="str">
        <f>IF($A8802="","",$E8802-_xlfn.MAXIFS($E$2:$E8801,$C$2:$C8801,$C8802,$A$2:$A8801,$A8802))</f>
        <v/>
      </c>
      <c r="G8802" s="6" t="str">
        <f t="shared" si="414"/>
        <v/>
      </c>
      <c r="H8802" s="6" t="str">
        <f t="shared" si="415"/>
        <v/>
      </c>
      <c r="I8802" s="3" t="str">
        <f t="shared" si="416"/>
        <v/>
      </c>
    </row>
    <row r="8803" spans="6:9" x14ac:dyDescent="0.25">
      <c r="F8803" s="6" t="str">
        <f>IF($A8803="","",$E8803-_xlfn.MAXIFS($E$2:$E8802,$C$2:$C8802,$C8803,$A$2:$A8802,$A8803))</f>
        <v/>
      </c>
      <c r="G8803" s="6" t="str">
        <f t="shared" si="414"/>
        <v/>
      </c>
      <c r="H8803" s="6" t="str">
        <f t="shared" si="415"/>
        <v/>
      </c>
      <c r="I8803" s="3" t="str">
        <f t="shared" si="416"/>
        <v/>
      </c>
    </row>
    <row r="8804" spans="6:9" x14ac:dyDescent="0.25">
      <c r="F8804" s="6" t="str">
        <f>IF($A8804="","",$E8804-_xlfn.MAXIFS($E$2:$E8803,$C$2:$C8803,$C8804,$A$2:$A8803,$A8804))</f>
        <v/>
      </c>
      <c r="G8804" s="6" t="str">
        <f t="shared" si="414"/>
        <v/>
      </c>
      <c r="H8804" s="6" t="str">
        <f t="shared" si="415"/>
        <v/>
      </c>
      <c r="I8804" s="3" t="str">
        <f t="shared" si="416"/>
        <v/>
      </c>
    </row>
    <row r="8805" spans="6:9" x14ac:dyDescent="0.25">
      <c r="F8805" s="6" t="str">
        <f>IF($A8805="","",$E8805-_xlfn.MAXIFS($E$2:$E8804,$C$2:$C8804,$C8805,$A$2:$A8804,$A8805))</f>
        <v/>
      </c>
      <c r="G8805" s="6" t="str">
        <f t="shared" si="414"/>
        <v/>
      </c>
      <c r="H8805" s="6" t="str">
        <f t="shared" si="415"/>
        <v/>
      </c>
      <c r="I8805" s="3" t="str">
        <f t="shared" si="416"/>
        <v/>
      </c>
    </row>
    <row r="8806" spans="6:9" x14ac:dyDescent="0.25">
      <c r="F8806" s="6" t="str">
        <f>IF($A8806="","",$E8806-_xlfn.MAXIFS($E$2:$E8805,$C$2:$C8805,$C8806,$A$2:$A8805,$A8806))</f>
        <v/>
      </c>
      <c r="G8806" s="6" t="str">
        <f t="shared" si="414"/>
        <v/>
      </c>
      <c r="H8806" s="6" t="str">
        <f t="shared" si="415"/>
        <v/>
      </c>
      <c r="I8806" s="3" t="str">
        <f t="shared" si="416"/>
        <v/>
      </c>
    </row>
    <row r="8807" spans="6:9" x14ac:dyDescent="0.25">
      <c r="F8807" s="6" t="str">
        <f>IF($A8807="","",$E8807-_xlfn.MAXIFS($E$2:$E8806,$C$2:$C8806,$C8807,$A$2:$A8806,$A8807))</f>
        <v/>
      </c>
      <c r="G8807" s="6" t="str">
        <f t="shared" si="414"/>
        <v/>
      </c>
      <c r="H8807" s="6" t="str">
        <f t="shared" si="415"/>
        <v/>
      </c>
      <c r="I8807" s="3" t="str">
        <f t="shared" si="416"/>
        <v/>
      </c>
    </row>
    <row r="8808" spans="6:9" x14ac:dyDescent="0.25">
      <c r="F8808" s="6" t="str">
        <f>IF($A8808="","",$E8808-_xlfn.MAXIFS($E$2:$E8807,$C$2:$C8807,$C8808,$A$2:$A8807,$A8808))</f>
        <v/>
      </c>
      <c r="G8808" s="6" t="str">
        <f t="shared" si="414"/>
        <v/>
      </c>
      <c r="H8808" s="6" t="str">
        <f t="shared" si="415"/>
        <v/>
      </c>
      <c r="I8808" s="3" t="str">
        <f t="shared" si="416"/>
        <v/>
      </c>
    </row>
    <row r="8809" spans="6:9" x14ac:dyDescent="0.25">
      <c r="F8809" s="6" t="str">
        <f>IF($A8809="","",$E8809-_xlfn.MAXIFS($E$2:$E8808,$C$2:$C8808,$C8809,$A$2:$A8808,$A8809))</f>
        <v/>
      </c>
      <c r="G8809" s="6" t="str">
        <f t="shared" si="414"/>
        <v/>
      </c>
      <c r="H8809" s="6" t="str">
        <f t="shared" si="415"/>
        <v/>
      </c>
      <c r="I8809" s="3" t="str">
        <f t="shared" si="416"/>
        <v/>
      </c>
    </row>
    <row r="8810" spans="6:9" x14ac:dyDescent="0.25">
      <c r="F8810" s="6" t="str">
        <f>IF($A8810="","",$E8810-_xlfn.MAXIFS($E$2:$E8809,$C$2:$C8809,$C8810,$A$2:$A8809,$A8810))</f>
        <v/>
      </c>
      <c r="G8810" s="6" t="str">
        <f t="shared" si="414"/>
        <v/>
      </c>
      <c r="H8810" s="6" t="str">
        <f t="shared" si="415"/>
        <v/>
      </c>
      <c r="I8810" s="3" t="str">
        <f t="shared" si="416"/>
        <v/>
      </c>
    </row>
    <row r="8811" spans="6:9" x14ac:dyDescent="0.25">
      <c r="F8811" s="6" t="str">
        <f>IF($A8811="","",$E8811-_xlfn.MAXIFS($E$2:$E8810,$C$2:$C8810,$C8811,$A$2:$A8810,$A8811))</f>
        <v/>
      </c>
      <c r="G8811" s="6" t="str">
        <f t="shared" si="414"/>
        <v/>
      </c>
      <c r="H8811" s="6" t="str">
        <f t="shared" si="415"/>
        <v/>
      </c>
      <c r="I8811" s="3" t="str">
        <f t="shared" si="416"/>
        <v/>
      </c>
    </row>
    <row r="8812" spans="6:9" x14ac:dyDescent="0.25">
      <c r="F8812" s="6" t="str">
        <f>IF($A8812="","",$E8812-_xlfn.MAXIFS($E$2:$E8811,$C$2:$C8811,$C8812,$A$2:$A8811,$A8812))</f>
        <v/>
      </c>
      <c r="G8812" s="6" t="str">
        <f t="shared" si="414"/>
        <v/>
      </c>
      <c r="H8812" s="6" t="str">
        <f t="shared" si="415"/>
        <v/>
      </c>
      <c r="I8812" s="3" t="str">
        <f t="shared" si="416"/>
        <v/>
      </c>
    </row>
    <row r="8813" spans="6:9" x14ac:dyDescent="0.25">
      <c r="F8813" s="6" t="str">
        <f>IF($A8813="","",$E8813-_xlfn.MAXIFS($E$2:$E8812,$C$2:$C8812,$C8813,$A$2:$A8812,$A8813))</f>
        <v/>
      </c>
      <c r="G8813" s="6" t="str">
        <f t="shared" si="414"/>
        <v/>
      </c>
      <c r="H8813" s="6" t="str">
        <f t="shared" si="415"/>
        <v/>
      </c>
      <c r="I8813" s="3" t="str">
        <f t="shared" si="416"/>
        <v/>
      </c>
    </row>
    <row r="8814" spans="6:9" x14ac:dyDescent="0.25">
      <c r="F8814" s="6" t="str">
        <f>IF($A8814="","",$E8814-_xlfn.MAXIFS($E$2:$E8813,$C$2:$C8813,$C8814,$A$2:$A8813,$A8814))</f>
        <v/>
      </c>
      <c r="G8814" s="6" t="str">
        <f t="shared" si="414"/>
        <v/>
      </c>
      <c r="H8814" s="6" t="str">
        <f t="shared" si="415"/>
        <v/>
      </c>
      <c r="I8814" s="3" t="str">
        <f t="shared" si="416"/>
        <v/>
      </c>
    </row>
    <row r="8815" spans="6:9" x14ac:dyDescent="0.25">
      <c r="F8815" s="6" t="str">
        <f>IF($A8815="","",$E8815-_xlfn.MAXIFS($E$2:$E8814,$C$2:$C8814,$C8815,$A$2:$A8814,$A8815))</f>
        <v/>
      </c>
      <c r="G8815" s="6" t="str">
        <f t="shared" si="414"/>
        <v/>
      </c>
      <c r="H8815" s="6" t="str">
        <f t="shared" si="415"/>
        <v/>
      </c>
      <c r="I8815" s="3" t="str">
        <f t="shared" si="416"/>
        <v/>
      </c>
    </row>
    <row r="8816" spans="6:9" x14ac:dyDescent="0.25">
      <c r="F8816" s="6" t="str">
        <f>IF($A8816="","",$E8816-_xlfn.MAXIFS($E$2:$E8815,$C$2:$C8815,$C8816,$A$2:$A8815,$A8816))</f>
        <v/>
      </c>
      <c r="G8816" s="6" t="str">
        <f t="shared" si="414"/>
        <v/>
      </c>
      <c r="H8816" s="6" t="str">
        <f t="shared" si="415"/>
        <v/>
      </c>
      <c r="I8816" s="3" t="str">
        <f t="shared" si="416"/>
        <v/>
      </c>
    </row>
    <row r="8817" spans="6:9" x14ac:dyDescent="0.25">
      <c r="F8817" s="6" t="str">
        <f>IF($A8817="","",$E8817-_xlfn.MAXIFS($E$2:$E8816,$C$2:$C8816,$C8817,$A$2:$A8816,$A8817))</f>
        <v/>
      </c>
      <c r="G8817" s="6" t="str">
        <f t="shared" si="414"/>
        <v/>
      </c>
      <c r="H8817" s="6" t="str">
        <f t="shared" si="415"/>
        <v/>
      </c>
      <c r="I8817" s="3" t="str">
        <f t="shared" si="416"/>
        <v/>
      </c>
    </row>
    <row r="8818" spans="6:9" x14ac:dyDescent="0.25">
      <c r="F8818" s="6" t="str">
        <f>IF($A8818="","",$E8818-_xlfn.MAXIFS($E$2:$E8817,$C$2:$C8817,$C8818,$A$2:$A8817,$A8818))</f>
        <v/>
      </c>
      <c r="G8818" s="6" t="str">
        <f t="shared" si="414"/>
        <v/>
      </c>
      <c r="H8818" s="6" t="str">
        <f t="shared" si="415"/>
        <v/>
      </c>
      <c r="I8818" s="3" t="str">
        <f t="shared" si="416"/>
        <v/>
      </c>
    </row>
    <row r="8819" spans="6:9" x14ac:dyDescent="0.25">
      <c r="F8819" s="6" t="str">
        <f>IF($A8819="","",$E8819-_xlfn.MAXIFS($E$2:$E8818,$C$2:$C8818,$C8819,$A$2:$A8818,$A8819))</f>
        <v/>
      </c>
      <c r="G8819" s="6" t="str">
        <f t="shared" si="414"/>
        <v/>
      </c>
      <c r="H8819" s="6" t="str">
        <f t="shared" si="415"/>
        <v/>
      </c>
      <c r="I8819" s="3" t="str">
        <f t="shared" si="416"/>
        <v/>
      </c>
    </row>
    <row r="8820" spans="6:9" x14ac:dyDescent="0.25">
      <c r="F8820" s="6" t="str">
        <f>IF($A8820="","",$E8820-_xlfn.MAXIFS($E$2:$E8819,$C$2:$C8819,$C8820,$A$2:$A8819,$A8820))</f>
        <v/>
      </c>
      <c r="G8820" s="6" t="str">
        <f t="shared" si="414"/>
        <v/>
      </c>
      <c r="H8820" s="6" t="str">
        <f t="shared" si="415"/>
        <v/>
      </c>
      <c r="I8820" s="3" t="str">
        <f t="shared" si="416"/>
        <v/>
      </c>
    </row>
    <row r="8821" spans="6:9" x14ac:dyDescent="0.25">
      <c r="F8821" s="6" t="str">
        <f>IF($A8821="","",$E8821-_xlfn.MAXIFS($E$2:$E8820,$C$2:$C8820,$C8821,$A$2:$A8820,$A8821))</f>
        <v/>
      </c>
      <c r="G8821" s="6" t="str">
        <f t="shared" si="414"/>
        <v/>
      </c>
      <c r="H8821" s="6" t="str">
        <f t="shared" si="415"/>
        <v/>
      </c>
      <c r="I8821" s="3" t="str">
        <f t="shared" si="416"/>
        <v/>
      </c>
    </row>
    <row r="8822" spans="6:9" x14ac:dyDescent="0.25">
      <c r="F8822" s="6" t="str">
        <f>IF($A8822="","",$E8822-_xlfn.MAXIFS($E$2:$E8821,$C$2:$C8821,$C8822,$A$2:$A8821,$A8822))</f>
        <v/>
      </c>
      <c r="G8822" s="6" t="str">
        <f t="shared" si="414"/>
        <v/>
      </c>
      <c r="H8822" s="6" t="str">
        <f t="shared" si="415"/>
        <v/>
      </c>
      <c r="I8822" s="3" t="str">
        <f t="shared" si="416"/>
        <v/>
      </c>
    </row>
    <row r="8823" spans="6:9" x14ac:dyDescent="0.25">
      <c r="F8823" s="6" t="str">
        <f>IF($A8823="","",$E8823-_xlfn.MAXIFS($E$2:$E8822,$C$2:$C8822,$C8823,$A$2:$A8822,$A8823))</f>
        <v/>
      </c>
      <c r="G8823" s="6" t="str">
        <f t="shared" si="414"/>
        <v/>
      </c>
      <c r="H8823" s="6" t="str">
        <f t="shared" si="415"/>
        <v/>
      </c>
      <c r="I8823" s="3" t="str">
        <f t="shared" si="416"/>
        <v/>
      </c>
    </row>
    <row r="8824" spans="6:9" x14ac:dyDescent="0.25">
      <c r="F8824" s="6" t="str">
        <f>IF($A8824="","",$E8824-_xlfn.MAXIFS($E$2:$E8823,$C$2:$C8823,$C8824,$A$2:$A8823,$A8824))</f>
        <v/>
      </c>
      <c r="G8824" s="6" t="str">
        <f t="shared" si="414"/>
        <v/>
      </c>
      <c r="H8824" s="6" t="str">
        <f t="shared" si="415"/>
        <v/>
      </c>
      <c r="I8824" s="3" t="str">
        <f t="shared" si="416"/>
        <v/>
      </c>
    </row>
    <row r="8825" spans="6:9" x14ac:dyDescent="0.25">
      <c r="F8825" s="6" t="str">
        <f>IF($A8825="","",$E8825-_xlfn.MAXIFS($E$2:$E8824,$C$2:$C8824,$C8825,$A$2:$A8824,$A8825))</f>
        <v/>
      </c>
      <c r="G8825" s="6" t="str">
        <f t="shared" si="414"/>
        <v/>
      </c>
      <c r="H8825" s="6" t="str">
        <f t="shared" si="415"/>
        <v/>
      </c>
      <c r="I8825" s="3" t="str">
        <f t="shared" si="416"/>
        <v/>
      </c>
    </row>
    <row r="8826" spans="6:9" x14ac:dyDescent="0.25">
      <c r="F8826" s="6" t="str">
        <f>IF($A8826="","",$E8826-_xlfn.MAXIFS($E$2:$E8825,$C$2:$C8825,$C8826,$A$2:$A8825,$A8826))</f>
        <v/>
      </c>
      <c r="G8826" s="6" t="str">
        <f t="shared" si="414"/>
        <v/>
      </c>
      <c r="H8826" s="6" t="str">
        <f t="shared" si="415"/>
        <v/>
      </c>
      <c r="I8826" s="3" t="str">
        <f t="shared" si="416"/>
        <v/>
      </c>
    </row>
    <row r="8827" spans="6:9" x14ac:dyDescent="0.25">
      <c r="F8827" s="6" t="str">
        <f>IF($A8827="","",$E8827-_xlfn.MAXIFS($E$2:$E8826,$C$2:$C8826,$C8827,$A$2:$A8826,$A8827))</f>
        <v/>
      </c>
      <c r="G8827" s="6" t="str">
        <f t="shared" si="414"/>
        <v/>
      </c>
      <c r="H8827" s="6" t="str">
        <f t="shared" si="415"/>
        <v/>
      </c>
      <c r="I8827" s="3" t="str">
        <f t="shared" si="416"/>
        <v/>
      </c>
    </row>
    <row r="8828" spans="6:9" x14ac:dyDescent="0.25">
      <c r="F8828" s="6" t="str">
        <f>IF($A8828="","",$E8828-_xlfn.MAXIFS($E$2:$E8827,$C$2:$C8827,$C8828,$A$2:$A8827,$A8828))</f>
        <v/>
      </c>
      <c r="G8828" s="6" t="str">
        <f t="shared" si="414"/>
        <v/>
      </c>
      <c r="H8828" s="6" t="str">
        <f t="shared" si="415"/>
        <v/>
      </c>
      <c r="I8828" s="3" t="str">
        <f t="shared" si="416"/>
        <v/>
      </c>
    </row>
    <row r="8829" spans="6:9" x14ac:dyDescent="0.25">
      <c r="F8829" s="6" t="str">
        <f>IF($A8829="","",$E8829-_xlfn.MAXIFS($E$2:$E8828,$C$2:$C8828,$C8829,$A$2:$A8828,$A8829))</f>
        <v/>
      </c>
      <c r="G8829" s="6" t="str">
        <f t="shared" si="414"/>
        <v/>
      </c>
      <c r="H8829" s="6" t="str">
        <f t="shared" si="415"/>
        <v/>
      </c>
      <c r="I8829" s="3" t="str">
        <f t="shared" si="416"/>
        <v/>
      </c>
    </row>
    <row r="8830" spans="6:9" x14ac:dyDescent="0.25">
      <c r="F8830" s="6" t="str">
        <f>IF($A8830="","",$E8830-_xlfn.MAXIFS($E$2:$E8829,$C$2:$C8829,$C8830,$A$2:$A8829,$A8830))</f>
        <v/>
      </c>
      <c r="G8830" s="6" t="str">
        <f t="shared" si="414"/>
        <v/>
      </c>
      <c r="H8830" s="6" t="str">
        <f t="shared" si="415"/>
        <v/>
      </c>
      <c r="I8830" s="3" t="str">
        <f t="shared" si="416"/>
        <v/>
      </c>
    </row>
    <row r="8831" spans="6:9" x14ac:dyDescent="0.25">
      <c r="F8831" s="6" t="str">
        <f>IF($A8831="","",$E8831-_xlfn.MAXIFS($E$2:$E8830,$C$2:$C8830,$C8831,$A$2:$A8830,$A8831))</f>
        <v/>
      </c>
      <c r="G8831" s="6" t="str">
        <f t="shared" si="414"/>
        <v/>
      </c>
      <c r="H8831" s="6" t="str">
        <f t="shared" si="415"/>
        <v/>
      </c>
      <c r="I8831" s="3" t="str">
        <f t="shared" si="416"/>
        <v/>
      </c>
    </row>
    <row r="8832" spans="6:9" x14ac:dyDescent="0.25">
      <c r="F8832" s="6" t="str">
        <f>IF($A8832="","",$E8832-_xlfn.MAXIFS($E$2:$E8831,$C$2:$C8831,$C8832,$A$2:$A8831,$A8832))</f>
        <v/>
      </c>
      <c r="G8832" s="6" t="str">
        <f t="shared" si="414"/>
        <v/>
      </c>
      <c r="H8832" s="6" t="str">
        <f t="shared" si="415"/>
        <v/>
      </c>
      <c r="I8832" s="3" t="str">
        <f t="shared" si="416"/>
        <v/>
      </c>
    </row>
    <row r="8833" spans="6:9" x14ac:dyDescent="0.25">
      <c r="F8833" s="6" t="str">
        <f>IF($A8833="","",$E8833-_xlfn.MAXIFS($E$2:$E8832,$C$2:$C8832,$C8833,$A$2:$A8832,$A8833))</f>
        <v/>
      </c>
      <c r="G8833" s="6" t="str">
        <f t="shared" si="414"/>
        <v/>
      </c>
      <c r="H8833" s="6" t="str">
        <f t="shared" si="415"/>
        <v/>
      </c>
      <c r="I8833" s="3" t="str">
        <f t="shared" si="416"/>
        <v/>
      </c>
    </row>
    <row r="8834" spans="6:9" x14ac:dyDescent="0.25">
      <c r="F8834" s="6" t="str">
        <f>IF($A8834="","",$E8834-_xlfn.MAXIFS($E$2:$E8833,$C$2:$C8833,$C8834,$A$2:$A8833,$A8834))</f>
        <v/>
      </c>
      <c r="G8834" s="6" t="str">
        <f t="shared" si="414"/>
        <v/>
      </c>
      <c r="H8834" s="6" t="str">
        <f t="shared" si="415"/>
        <v/>
      </c>
      <c r="I8834" s="3" t="str">
        <f t="shared" si="416"/>
        <v/>
      </c>
    </row>
    <row r="8835" spans="6:9" x14ac:dyDescent="0.25">
      <c r="F8835" s="6" t="str">
        <f>IF($A8835="","",$E8835-_xlfn.MAXIFS($E$2:$E8834,$C$2:$C8834,$C8835,$A$2:$A8834,$A8835))</f>
        <v/>
      </c>
      <c r="G8835" s="6" t="str">
        <f t="shared" si="414"/>
        <v/>
      </c>
      <c r="H8835" s="6" t="str">
        <f t="shared" si="415"/>
        <v/>
      </c>
      <c r="I8835" s="3" t="str">
        <f t="shared" si="416"/>
        <v/>
      </c>
    </row>
    <row r="8836" spans="6:9" x14ac:dyDescent="0.25">
      <c r="F8836" s="6" t="str">
        <f>IF($A8836="","",$E8836-_xlfn.MAXIFS($E$2:$E8835,$C$2:$C8835,$C8836,$A$2:$A8835,$A8836))</f>
        <v/>
      </c>
      <c r="G8836" s="6" t="str">
        <f t="shared" si="414"/>
        <v/>
      </c>
      <c r="H8836" s="6" t="str">
        <f t="shared" si="415"/>
        <v/>
      </c>
      <c r="I8836" s="3" t="str">
        <f t="shared" si="416"/>
        <v/>
      </c>
    </row>
    <row r="8837" spans="6:9" x14ac:dyDescent="0.25">
      <c r="F8837" s="6" t="str">
        <f>IF($A8837="","",$E8837-_xlfn.MAXIFS($E$2:$E8836,$C$2:$C8836,$C8837,$A$2:$A8836,$A8837))</f>
        <v/>
      </c>
      <c r="G8837" s="6" t="str">
        <f t="shared" si="414"/>
        <v/>
      </c>
      <c r="H8837" s="6" t="str">
        <f t="shared" si="415"/>
        <v/>
      </c>
      <c r="I8837" s="3" t="str">
        <f t="shared" si="416"/>
        <v/>
      </c>
    </row>
    <row r="8838" spans="6:9" x14ac:dyDescent="0.25">
      <c r="F8838" s="6" t="str">
        <f>IF($A8838="","",$E8838-_xlfn.MAXIFS($E$2:$E8837,$C$2:$C8837,$C8838,$A$2:$A8837,$A8838))</f>
        <v/>
      </c>
      <c r="G8838" s="6" t="str">
        <f t="shared" si="414"/>
        <v/>
      </c>
      <c r="H8838" s="6" t="str">
        <f t="shared" si="415"/>
        <v/>
      </c>
      <c r="I8838" s="3" t="str">
        <f t="shared" si="416"/>
        <v/>
      </c>
    </row>
    <row r="8839" spans="6:9" x14ac:dyDescent="0.25">
      <c r="F8839" s="6" t="str">
        <f>IF($A8839="","",$E8839-_xlfn.MAXIFS($E$2:$E8838,$C$2:$C8838,$C8839,$A$2:$A8838,$A8839))</f>
        <v/>
      </c>
      <c r="G8839" s="6" t="str">
        <f t="shared" si="414"/>
        <v/>
      </c>
      <c r="H8839" s="6" t="str">
        <f t="shared" si="415"/>
        <v/>
      </c>
      <c r="I8839" s="3" t="str">
        <f t="shared" si="416"/>
        <v/>
      </c>
    </row>
    <row r="8840" spans="6:9" x14ac:dyDescent="0.25">
      <c r="F8840" s="6" t="str">
        <f>IF($A8840="","",$E8840-_xlfn.MAXIFS($E$2:$E8839,$C$2:$C8839,$C8840,$A$2:$A8839,$A8840))</f>
        <v/>
      </c>
      <c r="G8840" s="6" t="str">
        <f t="shared" si="414"/>
        <v/>
      </c>
      <c r="H8840" s="6" t="str">
        <f t="shared" si="415"/>
        <v/>
      </c>
      <c r="I8840" s="3" t="str">
        <f t="shared" si="416"/>
        <v/>
      </c>
    </row>
    <row r="8841" spans="6:9" x14ac:dyDescent="0.25">
      <c r="F8841" s="6" t="str">
        <f>IF($A8841="","",$E8841-_xlfn.MAXIFS($E$2:$E8840,$C$2:$C8840,$C8841,$A$2:$A8840,$A8841))</f>
        <v/>
      </c>
      <c r="G8841" s="6" t="str">
        <f t="shared" ref="G8841:G8904" si="417">IF($A8841="","",HOUR($D8841))</f>
        <v/>
      </c>
      <c r="H8841" s="6" t="str">
        <f t="shared" ref="H8841:H8904" si="418">IF($A8841="","",MINUTE($D8841))</f>
        <v/>
      </c>
      <c r="I8841" s="3" t="str">
        <f t="shared" si="416"/>
        <v/>
      </c>
    </row>
    <row r="8842" spans="6:9" x14ac:dyDescent="0.25">
      <c r="F8842" s="6" t="str">
        <f>IF($A8842="","",$E8842-_xlfn.MAXIFS($E$2:$E8841,$C$2:$C8841,$C8842,$A$2:$A8841,$A8842))</f>
        <v/>
      </c>
      <c r="G8842" s="6" t="str">
        <f t="shared" si="417"/>
        <v/>
      </c>
      <c r="H8842" s="6" t="str">
        <f t="shared" si="418"/>
        <v/>
      </c>
      <c r="I8842" s="3" t="str">
        <f t="shared" ref="I8842:I8905" si="419">IF($F8842&lt;0,"ERROR","")</f>
        <v/>
      </c>
    </row>
    <row r="8843" spans="6:9" x14ac:dyDescent="0.25">
      <c r="F8843" s="6" t="str">
        <f>IF($A8843="","",$E8843-_xlfn.MAXIFS($E$2:$E8842,$C$2:$C8842,$C8843,$A$2:$A8842,$A8843))</f>
        <v/>
      </c>
      <c r="G8843" s="6" t="str">
        <f t="shared" si="417"/>
        <v/>
      </c>
      <c r="H8843" s="6" t="str">
        <f t="shared" si="418"/>
        <v/>
      </c>
      <c r="I8843" s="3" t="str">
        <f t="shared" si="419"/>
        <v/>
      </c>
    </row>
    <row r="8844" spans="6:9" x14ac:dyDescent="0.25">
      <c r="F8844" s="6" t="str">
        <f>IF($A8844="","",$E8844-_xlfn.MAXIFS($E$2:$E8843,$C$2:$C8843,$C8844,$A$2:$A8843,$A8844))</f>
        <v/>
      </c>
      <c r="G8844" s="6" t="str">
        <f t="shared" si="417"/>
        <v/>
      </c>
      <c r="H8844" s="6" t="str">
        <f t="shared" si="418"/>
        <v/>
      </c>
      <c r="I8844" s="3" t="str">
        <f t="shared" si="419"/>
        <v/>
      </c>
    </row>
    <row r="8845" spans="6:9" x14ac:dyDescent="0.25">
      <c r="F8845" s="6" t="str">
        <f>IF($A8845="","",$E8845-_xlfn.MAXIFS($E$2:$E8844,$C$2:$C8844,$C8845,$A$2:$A8844,$A8845))</f>
        <v/>
      </c>
      <c r="G8845" s="6" t="str">
        <f t="shared" si="417"/>
        <v/>
      </c>
      <c r="H8845" s="6" t="str">
        <f t="shared" si="418"/>
        <v/>
      </c>
      <c r="I8845" s="3" t="str">
        <f t="shared" si="419"/>
        <v/>
      </c>
    </row>
    <row r="8846" spans="6:9" x14ac:dyDescent="0.25">
      <c r="F8846" s="6" t="str">
        <f>IF($A8846="","",$E8846-_xlfn.MAXIFS($E$2:$E8845,$C$2:$C8845,$C8846,$A$2:$A8845,$A8846))</f>
        <v/>
      </c>
      <c r="G8846" s="6" t="str">
        <f t="shared" si="417"/>
        <v/>
      </c>
      <c r="H8846" s="6" t="str">
        <f t="shared" si="418"/>
        <v/>
      </c>
      <c r="I8846" s="3" t="str">
        <f t="shared" si="419"/>
        <v/>
      </c>
    </row>
    <row r="8847" spans="6:9" x14ac:dyDescent="0.25">
      <c r="F8847" s="6" t="str">
        <f>IF($A8847="","",$E8847-_xlfn.MAXIFS($E$2:$E8846,$C$2:$C8846,$C8847,$A$2:$A8846,$A8847))</f>
        <v/>
      </c>
      <c r="G8847" s="6" t="str">
        <f t="shared" si="417"/>
        <v/>
      </c>
      <c r="H8847" s="6" t="str">
        <f t="shared" si="418"/>
        <v/>
      </c>
      <c r="I8847" s="3" t="str">
        <f t="shared" si="419"/>
        <v/>
      </c>
    </row>
    <row r="8848" spans="6:9" x14ac:dyDescent="0.25">
      <c r="F8848" s="6" t="str">
        <f>IF($A8848="","",$E8848-_xlfn.MAXIFS($E$2:$E8847,$C$2:$C8847,$C8848,$A$2:$A8847,$A8848))</f>
        <v/>
      </c>
      <c r="G8848" s="6" t="str">
        <f t="shared" si="417"/>
        <v/>
      </c>
      <c r="H8848" s="6" t="str">
        <f t="shared" si="418"/>
        <v/>
      </c>
      <c r="I8848" s="3" t="str">
        <f t="shared" si="419"/>
        <v/>
      </c>
    </row>
    <row r="8849" spans="6:9" x14ac:dyDescent="0.25">
      <c r="F8849" s="6" t="str">
        <f>IF($A8849="","",$E8849-_xlfn.MAXIFS($E$2:$E8848,$C$2:$C8848,$C8849,$A$2:$A8848,$A8849))</f>
        <v/>
      </c>
      <c r="G8849" s="6" t="str">
        <f t="shared" si="417"/>
        <v/>
      </c>
      <c r="H8849" s="6" t="str">
        <f t="shared" si="418"/>
        <v/>
      </c>
      <c r="I8849" s="3" t="str">
        <f t="shared" si="419"/>
        <v/>
      </c>
    </row>
    <row r="8850" spans="6:9" x14ac:dyDescent="0.25">
      <c r="F8850" s="6" t="str">
        <f>IF($A8850="","",$E8850-_xlfn.MAXIFS($E$2:$E8849,$C$2:$C8849,$C8850,$A$2:$A8849,$A8850))</f>
        <v/>
      </c>
      <c r="G8850" s="6" t="str">
        <f t="shared" si="417"/>
        <v/>
      </c>
      <c r="H8850" s="6" t="str">
        <f t="shared" si="418"/>
        <v/>
      </c>
      <c r="I8850" s="3" t="str">
        <f t="shared" si="419"/>
        <v/>
      </c>
    </row>
    <row r="8851" spans="6:9" x14ac:dyDescent="0.25">
      <c r="F8851" s="6" t="str">
        <f>IF($A8851="","",$E8851-_xlfn.MAXIFS($E$2:$E8850,$C$2:$C8850,$C8851,$A$2:$A8850,$A8851))</f>
        <v/>
      </c>
      <c r="G8851" s="6" t="str">
        <f t="shared" si="417"/>
        <v/>
      </c>
      <c r="H8851" s="6" t="str">
        <f t="shared" si="418"/>
        <v/>
      </c>
      <c r="I8851" s="3" t="str">
        <f t="shared" si="419"/>
        <v/>
      </c>
    </row>
    <row r="8852" spans="6:9" x14ac:dyDescent="0.25">
      <c r="F8852" s="6" t="str">
        <f>IF($A8852="","",$E8852-_xlfn.MAXIFS($E$2:$E8851,$C$2:$C8851,$C8852,$A$2:$A8851,$A8852))</f>
        <v/>
      </c>
      <c r="G8852" s="6" t="str">
        <f t="shared" si="417"/>
        <v/>
      </c>
      <c r="H8852" s="6" t="str">
        <f t="shared" si="418"/>
        <v/>
      </c>
      <c r="I8852" s="3" t="str">
        <f t="shared" si="419"/>
        <v/>
      </c>
    </row>
    <row r="8853" spans="6:9" x14ac:dyDescent="0.25">
      <c r="F8853" s="6" t="str">
        <f>IF($A8853="","",$E8853-_xlfn.MAXIFS($E$2:$E8852,$C$2:$C8852,$C8853,$A$2:$A8852,$A8853))</f>
        <v/>
      </c>
      <c r="G8853" s="6" t="str">
        <f t="shared" si="417"/>
        <v/>
      </c>
      <c r="H8853" s="6" t="str">
        <f t="shared" si="418"/>
        <v/>
      </c>
      <c r="I8853" s="3" t="str">
        <f t="shared" si="419"/>
        <v/>
      </c>
    </row>
    <row r="8854" spans="6:9" x14ac:dyDescent="0.25">
      <c r="F8854" s="6" t="str">
        <f>IF($A8854="","",$E8854-_xlfn.MAXIFS($E$2:$E8853,$C$2:$C8853,$C8854,$A$2:$A8853,$A8854))</f>
        <v/>
      </c>
      <c r="G8854" s="6" t="str">
        <f t="shared" si="417"/>
        <v/>
      </c>
      <c r="H8854" s="6" t="str">
        <f t="shared" si="418"/>
        <v/>
      </c>
      <c r="I8854" s="3" t="str">
        <f t="shared" si="419"/>
        <v/>
      </c>
    </row>
    <row r="8855" spans="6:9" x14ac:dyDescent="0.25">
      <c r="F8855" s="6" t="str">
        <f>IF($A8855="","",$E8855-_xlfn.MAXIFS($E$2:$E8854,$C$2:$C8854,$C8855,$A$2:$A8854,$A8855))</f>
        <v/>
      </c>
      <c r="G8855" s="6" t="str">
        <f t="shared" si="417"/>
        <v/>
      </c>
      <c r="H8855" s="6" t="str">
        <f t="shared" si="418"/>
        <v/>
      </c>
      <c r="I8855" s="3" t="str">
        <f t="shared" si="419"/>
        <v/>
      </c>
    </row>
    <row r="8856" spans="6:9" x14ac:dyDescent="0.25">
      <c r="F8856" s="6" t="str">
        <f>IF($A8856="","",$E8856-_xlfn.MAXIFS($E$2:$E8855,$C$2:$C8855,$C8856,$A$2:$A8855,$A8856))</f>
        <v/>
      </c>
      <c r="G8856" s="6" t="str">
        <f t="shared" si="417"/>
        <v/>
      </c>
      <c r="H8856" s="6" t="str">
        <f t="shared" si="418"/>
        <v/>
      </c>
      <c r="I8856" s="3" t="str">
        <f t="shared" si="419"/>
        <v/>
      </c>
    </row>
    <row r="8857" spans="6:9" x14ac:dyDescent="0.25">
      <c r="F8857" s="6" t="str">
        <f>IF($A8857="","",$E8857-_xlfn.MAXIFS($E$2:$E8856,$C$2:$C8856,$C8857,$A$2:$A8856,$A8857))</f>
        <v/>
      </c>
      <c r="G8857" s="6" t="str">
        <f t="shared" si="417"/>
        <v/>
      </c>
      <c r="H8857" s="6" t="str">
        <f t="shared" si="418"/>
        <v/>
      </c>
      <c r="I8857" s="3" t="str">
        <f t="shared" si="419"/>
        <v/>
      </c>
    </row>
    <row r="8858" spans="6:9" x14ac:dyDescent="0.25">
      <c r="F8858" s="6" t="str">
        <f>IF($A8858="","",$E8858-_xlfn.MAXIFS($E$2:$E8857,$C$2:$C8857,$C8858,$A$2:$A8857,$A8858))</f>
        <v/>
      </c>
      <c r="G8858" s="6" t="str">
        <f t="shared" si="417"/>
        <v/>
      </c>
      <c r="H8858" s="6" t="str">
        <f t="shared" si="418"/>
        <v/>
      </c>
      <c r="I8858" s="3" t="str">
        <f t="shared" si="419"/>
        <v/>
      </c>
    </row>
    <row r="8859" spans="6:9" x14ac:dyDescent="0.25">
      <c r="F8859" s="6" t="str">
        <f>IF($A8859="","",$E8859-_xlfn.MAXIFS($E$2:$E8858,$C$2:$C8858,$C8859,$A$2:$A8858,$A8859))</f>
        <v/>
      </c>
      <c r="G8859" s="6" t="str">
        <f t="shared" si="417"/>
        <v/>
      </c>
      <c r="H8859" s="6" t="str">
        <f t="shared" si="418"/>
        <v/>
      </c>
      <c r="I8859" s="3" t="str">
        <f t="shared" si="419"/>
        <v/>
      </c>
    </row>
    <row r="8860" spans="6:9" x14ac:dyDescent="0.25">
      <c r="F8860" s="6" t="str">
        <f>IF($A8860="","",$E8860-_xlfn.MAXIFS($E$2:$E8859,$C$2:$C8859,$C8860,$A$2:$A8859,$A8860))</f>
        <v/>
      </c>
      <c r="G8860" s="6" t="str">
        <f t="shared" si="417"/>
        <v/>
      </c>
      <c r="H8860" s="6" t="str">
        <f t="shared" si="418"/>
        <v/>
      </c>
      <c r="I8860" s="3" t="str">
        <f t="shared" si="419"/>
        <v/>
      </c>
    </row>
    <row r="8861" spans="6:9" x14ac:dyDescent="0.25">
      <c r="F8861" s="6" t="str">
        <f>IF($A8861="","",$E8861-_xlfn.MAXIFS($E$2:$E8860,$C$2:$C8860,$C8861,$A$2:$A8860,$A8861))</f>
        <v/>
      </c>
      <c r="G8861" s="6" t="str">
        <f t="shared" si="417"/>
        <v/>
      </c>
      <c r="H8861" s="6" t="str">
        <f t="shared" si="418"/>
        <v/>
      </c>
      <c r="I8861" s="3" t="str">
        <f t="shared" si="419"/>
        <v/>
      </c>
    </row>
    <row r="8862" spans="6:9" x14ac:dyDescent="0.25">
      <c r="F8862" s="6" t="str">
        <f>IF($A8862="","",$E8862-_xlfn.MAXIFS($E$2:$E8861,$C$2:$C8861,$C8862,$A$2:$A8861,$A8862))</f>
        <v/>
      </c>
      <c r="G8862" s="6" t="str">
        <f t="shared" si="417"/>
        <v/>
      </c>
      <c r="H8862" s="6" t="str">
        <f t="shared" si="418"/>
        <v/>
      </c>
      <c r="I8862" s="3" t="str">
        <f t="shared" si="419"/>
        <v/>
      </c>
    </row>
    <row r="8863" spans="6:9" x14ac:dyDescent="0.25">
      <c r="F8863" s="6" t="str">
        <f>IF($A8863="","",$E8863-_xlfn.MAXIFS($E$2:$E8862,$C$2:$C8862,$C8863,$A$2:$A8862,$A8863))</f>
        <v/>
      </c>
      <c r="G8863" s="6" t="str">
        <f t="shared" si="417"/>
        <v/>
      </c>
      <c r="H8863" s="6" t="str">
        <f t="shared" si="418"/>
        <v/>
      </c>
      <c r="I8863" s="3" t="str">
        <f t="shared" si="419"/>
        <v/>
      </c>
    </row>
    <row r="8864" spans="6:9" x14ac:dyDescent="0.25">
      <c r="F8864" s="6" t="str">
        <f>IF($A8864="","",$E8864-_xlfn.MAXIFS($E$2:$E8863,$C$2:$C8863,$C8864,$A$2:$A8863,$A8864))</f>
        <v/>
      </c>
      <c r="G8864" s="6" t="str">
        <f t="shared" si="417"/>
        <v/>
      </c>
      <c r="H8864" s="6" t="str">
        <f t="shared" si="418"/>
        <v/>
      </c>
      <c r="I8864" s="3" t="str">
        <f t="shared" si="419"/>
        <v/>
      </c>
    </row>
    <row r="8865" spans="6:9" x14ac:dyDescent="0.25">
      <c r="F8865" s="6" t="str">
        <f>IF($A8865="","",$E8865-_xlfn.MAXIFS($E$2:$E8864,$C$2:$C8864,$C8865,$A$2:$A8864,$A8865))</f>
        <v/>
      </c>
      <c r="G8865" s="6" t="str">
        <f t="shared" si="417"/>
        <v/>
      </c>
      <c r="H8865" s="6" t="str">
        <f t="shared" si="418"/>
        <v/>
      </c>
      <c r="I8865" s="3" t="str">
        <f t="shared" si="419"/>
        <v/>
      </c>
    </row>
    <row r="8866" spans="6:9" x14ac:dyDescent="0.25">
      <c r="F8866" s="6" t="str">
        <f>IF($A8866="","",$E8866-_xlfn.MAXIFS($E$2:$E8865,$C$2:$C8865,$C8866,$A$2:$A8865,$A8866))</f>
        <v/>
      </c>
      <c r="G8866" s="6" t="str">
        <f t="shared" si="417"/>
        <v/>
      </c>
      <c r="H8866" s="6" t="str">
        <f t="shared" si="418"/>
        <v/>
      </c>
      <c r="I8866" s="3" t="str">
        <f t="shared" si="419"/>
        <v/>
      </c>
    </row>
    <row r="8867" spans="6:9" x14ac:dyDescent="0.25">
      <c r="F8867" s="6" t="str">
        <f>IF($A8867="","",$E8867-_xlfn.MAXIFS($E$2:$E8866,$C$2:$C8866,$C8867,$A$2:$A8866,$A8867))</f>
        <v/>
      </c>
      <c r="G8867" s="6" t="str">
        <f t="shared" si="417"/>
        <v/>
      </c>
      <c r="H8867" s="6" t="str">
        <f t="shared" si="418"/>
        <v/>
      </c>
      <c r="I8867" s="3" t="str">
        <f t="shared" si="419"/>
        <v/>
      </c>
    </row>
    <row r="8868" spans="6:9" x14ac:dyDescent="0.25">
      <c r="F8868" s="6" t="str">
        <f>IF($A8868="","",$E8868-_xlfn.MAXIFS($E$2:$E8867,$C$2:$C8867,$C8868,$A$2:$A8867,$A8868))</f>
        <v/>
      </c>
      <c r="G8868" s="6" t="str">
        <f t="shared" si="417"/>
        <v/>
      </c>
      <c r="H8868" s="6" t="str">
        <f t="shared" si="418"/>
        <v/>
      </c>
      <c r="I8868" s="3" t="str">
        <f t="shared" si="419"/>
        <v/>
      </c>
    </row>
    <row r="8869" spans="6:9" x14ac:dyDescent="0.25">
      <c r="F8869" s="6" t="str">
        <f>IF($A8869="","",$E8869-_xlfn.MAXIFS($E$2:$E8868,$C$2:$C8868,$C8869,$A$2:$A8868,$A8869))</f>
        <v/>
      </c>
      <c r="G8869" s="6" t="str">
        <f t="shared" si="417"/>
        <v/>
      </c>
      <c r="H8869" s="6" t="str">
        <f t="shared" si="418"/>
        <v/>
      </c>
      <c r="I8869" s="3" t="str">
        <f t="shared" si="419"/>
        <v/>
      </c>
    </row>
    <row r="8870" spans="6:9" x14ac:dyDescent="0.25">
      <c r="F8870" s="6" t="str">
        <f>IF($A8870="","",$E8870-_xlfn.MAXIFS($E$2:$E8869,$C$2:$C8869,$C8870,$A$2:$A8869,$A8870))</f>
        <v/>
      </c>
      <c r="G8870" s="6" t="str">
        <f t="shared" si="417"/>
        <v/>
      </c>
      <c r="H8870" s="6" t="str">
        <f t="shared" si="418"/>
        <v/>
      </c>
      <c r="I8870" s="3" t="str">
        <f t="shared" si="419"/>
        <v/>
      </c>
    </row>
    <row r="8871" spans="6:9" x14ac:dyDescent="0.25">
      <c r="F8871" s="6" t="str">
        <f>IF($A8871="","",$E8871-_xlfn.MAXIFS($E$2:$E8870,$C$2:$C8870,$C8871,$A$2:$A8870,$A8871))</f>
        <v/>
      </c>
      <c r="G8871" s="6" t="str">
        <f t="shared" si="417"/>
        <v/>
      </c>
      <c r="H8871" s="6" t="str">
        <f t="shared" si="418"/>
        <v/>
      </c>
      <c r="I8871" s="3" t="str">
        <f t="shared" si="419"/>
        <v/>
      </c>
    </row>
    <row r="8872" spans="6:9" x14ac:dyDescent="0.25">
      <c r="F8872" s="6" t="str">
        <f>IF($A8872="","",$E8872-_xlfn.MAXIFS($E$2:$E8871,$C$2:$C8871,$C8872,$A$2:$A8871,$A8872))</f>
        <v/>
      </c>
      <c r="G8872" s="6" t="str">
        <f t="shared" si="417"/>
        <v/>
      </c>
      <c r="H8872" s="6" t="str">
        <f t="shared" si="418"/>
        <v/>
      </c>
      <c r="I8872" s="3" t="str">
        <f t="shared" si="419"/>
        <v/>
      </c>
    </row>
    <row r="8873" spans="6:9" x14ac:dyDescent="0.25">
      <c r="F8873" s="6" t="str">
        <f>IF($A8873="","",$E8873-_xlfn.MAXIFS($E$2:$E8872,$C$2:$C8872,$C8873,$A$2:$A8872,$A8873))</f>
        <v/>
      </c>
      <c r="G8873" s="6" t="str">
        <f t="shared" si="417"/>
        <v/>
      </c>
      <c r="H8873" s="6" t="str">
        <f t="shared" si="418"/>
        <v/>
      </c>
      <c r="I8873" s="3" t="str">
        <f t="shared" si="419"/>
        <v/>
      </c>
    </row>
    <row r="8874" spans="6:9" x14ac:dyDescent="0.25">
      <c r="F8874" s="6" t="str">
        <f>IF($A8874="","",$E8874-_xlfn.MAXIFS($E$2:$E8873,$C$2:$C8873,$C8874,$A$2:$A8873,$A8874))</f>
        <v/>
      </c>
      <c r="G8874" s="6" t="str">
        <f t="shared" si="417"/>
        <v/>
      </c>
      <c r="H8874" s="6" t="str">
        <f t="shared" si="418"/>
        <v/>
      </c>
      <c r="I8874" s="3" t="str">
        <f t="shared" si="419"/>
        <v/>
      </c>
    </row>
    <row r="8875" spans="6:9" x14ac:dyDescent="0.25">
      <c r="F8875" s="6" t="str">
        <f>IF($A8875="","",$E8875-_xlfn.MAXIFS($E$2:$E8874,$C$2:$C8874,$C8875,$A$2:$A8874,$A8875))</f>
        <v/>
      </c>
      <c r="G8875" s="6" t="str">
        <f t="shared" si="417"/>
        <v/>
      </c>
      <c r="H8875" s="6" t="str">
        <f t="shared" si="418"/>
        <v/>
      </c>
      <c r="I8875" s="3" t="str">
        <f t="shared" si="419"/>
        <v/>
      </c>
    </row>
    <row r="8876" spans="6:9" x14ac:dyDescent="0.25">
      <c r="F8876" s="6" t="str">
        <f>IF($A8876="","",$E8876-_xlfn.MAXIFS($E$2:$E8875,$C$2:$C8875,$C8876,$A$2:$A8875,$A8876))</f>
        <v/>
      </c>
      <c r="G8876" s="6" t="str">
        <f t="shared" si="417"/>
        <v/>
      </c>
      <c r="H8876" s="6" t="str">
        <f t="shared" si="418"/>
        <v/>
      </c>
      <c r="I8876" s="3" t="str">
        <f t="shared" si="419"/>
        <v/>
      </c>
    </row>
    <row r="8877" spans="6:9" x14ac:dyDescent="0.25">
      <c r="F8877" s="6" t="str">
        <f>IF($A8877="","",$E8877-_xlfn.MAXIFS($E$2:$E8876,$C$2:$C8876,$C8877,$A$2:$A8876,$A8877))</f>
        <v/>
      </c>
      <c r="G8877" s="6" t="str">
        <f t="shared" si="417"/>
        <v/>
      </c>
      <c r="H8877" s="6" t="str">
        <f t="shared" si="418"/>
        <v/>
      </c>
      <c r="I8877" s="3" t="str">
        <f t="shared" si="419"/>
        <v/>
      </c>
    </row>
    <row r="8878" spans="6:9" x14ac:dyDescent="0.25">
      <c r="F8878" s="6" t="str">
        <f>IF($A8878="","",$E8878-_xlfn.MAXIFS($E$2:$E8877,$C$2:$C8877,$C8878,$A$2:$A8877,$A8878))</f>
        <v/>
      </c>
      <c r="G8878" s="6" t="str">
        <f t="shared" si="417"/>
        <v/>
      </c>
      <c r="H8878" s="6" t="str">
        <f t="shared" si="418"/>
        <v/>
      </c>
      <c r="I8878" s="3" t="str">
        <f t="shared" si="419"/>
        <v/>
      </c>
    </row>
    <row r="8879" spans="6:9" x14ac:dyDescent="0.25">
      <c r="F8879" s="6" t="str">
        <f>IF($A8879="","",$E8879-_xlfn.MAXIFS($E$2:$E8878,$C$2:$C8878,$C8879,$A$2:$A8878,$A8879))</f>
        <v/>
      </c>
      <c r="G8879" s="6" t="str">
        <f t="shared" si="417"/>
        <v/>
      </c>
      <c r="H8879" s="6" t="str">
        <f t="shared" si="418"/>
        <v/>
      </c>
      <c r="I8879" s="3" t="str">
        <f t="shared" si="419"/>
        <v/>
      </c>
    </row>
    <row r="8880" spans="6:9" x14ac:dyDescent="0.25">
      <c r="F8880" s="6" t="str">
        <f>IF($A8880="","",$E8880-_xlfn.MAXIFS($E$2:$E8879,$C$2:$C8879,$C8880,$A$2:$A8879,$A8880))</f>
        <v/>
      </c>
      <c r="G8880" s="6" t="str">
        <f t="shared" si="417"/>
        <v/>
      </c>
      <c r="H8880" s="6" t="str">
        <f t="shared" si="418"/>
        <v/>
      </c>
      <c r="I8880" s="3" t="str">
        <f t="shared" si="419"/>
        <v/>
      </c>
    </row>
    <row r="8881" spans="6:9" x14ac:dyDescent="0.25">
      <c r="F8881" s="6" t="str">
        <f>IF($A8881="","",$E8881-_xlfn.MAXIFS($E$2:$E8880,$C$2:$C8880,$C8881,$A$2:$A8880,$A8881))</f>
        <v/>
      </c>
      <c r="G8881" s="6" t="str">
        <f t="shared" si="417"/>
        <v/>
      </c>
      <c r="H8881" s="6" t="str">
        <f t="shared" si="418"/>
        <v/>
      </c>
      <c r="I8881" s="3" t="str">
        <f t="shared" si="419"/>
        <v/>
      </c>
    </row>
    <row r="8882" spans="6:9" x14ac:dyDescent="0.25">
      <c r="F8882" s="6" t="str">
        <f>IF($A8882="","",$E8882-_xlfn.MAXIFS($E$2:$E8881,$C$2:$C8881,$C8882,$A$2:$A8881,$A8882))</f>
        <v/>
      </c>
      <c r="G8882" s="6" t="str">
        <f t="shared" si="417"/>
        <v/>
      </c>
      <c r="H8882" s="6" t="str">
        <f t="shared" si="418"/>
        <v/>
      </c>
      <c r="I8882" s="3" t="str">
        <f t="shared" si="419"/>
        <v/>
      </c>
    </row>
    <row r="8883" spans="6:9" x14ac:dyDescent="0.25">
      <c r="F8883" s="6" t="str">
        <f>IF($A8883="","",$E8883-_xlfn.MAXIFS($E$2:$E8882,$C$2:$C8882,$C8883,$A$2:$A8882,$A8883))</f>
        <v/>
      </c>
      <c r="G8883" s="6" t="str">
        <f t="shared" si="417"/>
        <v/>
      </c>
      <c r="H8883" s="6" t="str">
        <f t="shared" si="418"/>
        <v/>
      </c>
      <c r="I8883" s="3" t="str">
        <f t="shared" si="419"/>
        <v/>
      </c>
    </row>
    <row r="8884" spans="6:9" x14ac:dyDescent="0.25">
      <c r="F8884" s="6" t="str">
        <f>IF($A8884="","",$E8884-_xlfn.MAXIFS($E$2:$E8883,$C$2:$C8883,$C8884,$A$2:$A8883,$A8884))</f>
        <v/>
      </c>
      <c r="G8884" s="6" t="str">
        <f t="shared" si="417"/>
        <v/>
      </c>
      <c r="H8884" s="6" t="str">
        <f t="shared" si="418"/>
        <v/>
      </c>
      <c r="I8884" s="3" t="str">
        <f t="shared" si="419"/>
        <v/>
      </c>
    </row>
    <row r="8885" spans="6:9" x14ac:dyDescent="0.25">
      <c r="F8885" s="6" t="str">
        <f>IF($A8885="","",$E8885-_xlfn.MAXIFS($E$2:$E8884,$C$2:$C8884,$C8885,$A$2:$A8884,$A8885))</f>
        <v/>
      </c>
      <c r="G8885" s="6" t="str">
        <f t="shared" si="417"/>
        <v/>
      </c>
      <c r="H8885" s="6" t="str">
        <f t="shared" si="418"/>
        <v/>
      </c>
      <c r="I8885" s="3" t="str">
        <f t="shared" si="419"/>
        <v/>
      </c>
    </row>
    <row r="8886" spans="6:9" x14ac:dyDescent="0.25">
      <c r="F8886" s="6" t="str">
        <f>IF($A8886="","",$E8886-_xlfn.MAXIFS($E$2:$E8885,$C$2:$C8885,$C8886,$A$2:$A8885,$A8886))</f>
        <v/>
      </c>
      <c r="G8886" s="6" t="str">
        <f t="shared" si="417"/>
        <v/>
      </c>
      <c r="H8886" s="6" t="str">
        <f t="shared" si="418"/>
        <v/>
      </c>
      <c r="I8886" s="3" t="str">
        <f t="shared" si="419"/>
        <v/>
      </c>
    </row>
    <row r="8887" spans="6:9" x14ac:dyDescent="0.25">
      <c r="F8887" s="6" t="str">
        <f>IF($A8887="","",$E8887-_xlfn.MAXIFS($E$2:$E8886,$C$2:$C8886,$C8887,$A$2:$A8886,$A8887))</f>
        <v/>
      </c>
      <c r="G8887" s="6" t="str">
        <f t="shared" si="417"/>
        <v/>
      </c>
      <c r="H8887" s="6" t="str">
        <f t="shared" si="418"/>
        <v/>
      </c>
      <c r="I8887" s="3" t="str">
        <f t="shared" si="419"/>
        <v/>
      </c>
    </row>
    <row r="8888" spans="6:9" x14ac:dyDescent="0.25">
      <c r="F8888" s="6" t="str">
        <f>IF($A8888="","",$E8888-_xlfn.MAXIFS($E$2:$E8887,$C$2:$C8887,$C8888,$A$2:$A8887,$A8888))</f>
        <v/>
      </c>
      <c r="G8888" s="6" t="str">
        <f t="shared" si="417"/>
        <v/>
      </c>
      <c r="H8888" s="6" t="str">
        <f t="shared" si="418"/>
        <v/>
      </c>
      <c r="I8888" s="3" t="str">
        <f t="shared" si="419"/>
        <v/>
      </c>
    </row>
    <row r="8889" spans="6:9" x14ac:dyDescent="0.25">
      <c r="F8889" s="6" t="str">
        <f>IF($A8889="","",$E8889-_xlfn.MAXIFS($E$2:$E8888,$C$2:$C8888,$C8889,$A$2:$A8888,$A8889))</f>
        <v/>
      </c>
      <c r="G8889" s="6" t="str">
        <f t="shared" si="417"/>
        <v/>
      </c>
      <c r="H8889" s="6" t="str">
        <f t="shared" si="418"/>
        <v/>
      </c>
      <c r="I8889" s="3" t="str">
        <f t="shared" si="419"/>
        <v/>
      </c>
    </row>
    <row r="8890" spans="6:9" x14ac:dyDescent="0.25">
      <c r="F8890" s="6" t="str">
        <f>IF($A8890="","",$E8890-_xlfn.MAXIFS($E$2:$E8889,$C$2:$C8889,$C8890,$A$2:$A8889,$A8890))</f>
        <v/>
      </c>
      <c r="G8890" s="6" t="str">
        <f t="shared" si="417"/>
        <v/>
      </c>
      <c r="H8890" s="6" t="str">
        <f t="shared" si="418"/>
        <v/>
      </c>
      <c r="I8890" s="3" t="str">
        <f t="shared" si="419"/>
        <v/>
      </c>
    </row>
    <row r="8891" spans="6:9" x14ac:dyDescent="0.25">
      <c r="F8891" s="6" t="str">
        <f>IF($A8891="","",$E8891-_xlfn.MAXIFS($E$2:$E8890,$C$2:$C8890,$C8891,$A$2:$A8890,$A8891))</f>
        <v/>
      </c>
      <c r="G8891" s="6" t="str">
        <f t="shared" si="417"/>
        <v/>
      </c>
      <c r="H8891" s="6" t="str">
        <f t="shared" si="418"/>
        <v/>
      </c>
      <c r="I8891" s="3" t="str">
        <f t="shared" si="419"/>
        <v/>
      </c>
    </row>
    <row r="8892" spans="6:9" x14ac:dyDescent="0.25">
      <c r="F8892" s="6" t="str">
        <f>IF($A8892="","",$E8892-_xlfn.MAXIFS($E$2:$E8891,$C$2:$C8891,$C8892,$A$2:$A8891,$A8892))</f>
        <v/>
      </c>
      <c r="G8892" s="6" t="str">
        <f t="shared" si="417"/>
        <v/>
      </c>
      <c r="H8892" s="6" t="str">
        <f t="shared" si="418"/>
        <v/>
      </c>
      <c r="I8892" s="3" t="str">
        <f t="shared" si="419"/>
        <v/>
      </c>
    </row>
    <row r="8893" spans="6:9" x14ac:dyDescent="0.25">
      <c r="F8893" s="6" t="str">
        <f>IF($A8893="","",$E8893-_xlfn.MAXIFS($E$2:$E8892,$C$2:$C8892,$C8893,$A$2:$A8892,$A8893))</f>
        <v/>
      </c>
      <c r="G8893" s="6" t="str">
        <f t="shared" si="417"/>
        <v/>
      </c>
      <c r="H8893" s="6" t="str">
        <f t="shared" si="418"/>
        <v/>
      </c>
      <c r="I8893" s="3" t="str">
        <f t="shared" si="419"/>
        <v/>
      </c>
    </row>
    <row r="8894" spans="6:9" x14ac:dyDescent="0.25">
      <c r="F8894" s="6" t="str">
        <f>IF($A8894="","",$E8894-_xlfn.MAXIFS($E$2:$E8893,$C$2:$C8893,$C8894,$A$2:$A8893,$A8894))</f>
        <v/>
      </c>
      <c r="G8894" s="6" t="str">
        <f t="shared" si="417"/>
        <v/>
      </c>
      <c r="H8894" s="6" t="str">
        <f t="shared" si="418"/>
        <v/>
      </c>
      <c r="I8894" s="3" t="str">
        <f t="shared" si="419"/>
        <v/>
      </c>
    </row>
    <row r="8895" spans="6:9" x14ac:dyDescent="0.25">
      <c r="F8895" s="6" t="str">
        <f>IF($A8895="","",$E8895-_xlfn.MAXIFS($E$2:$E8894,$C$2:$C8894,$C8895,$A$2:$A8894,$A8895))</f>
        <v/>
      </c>
      <c r="G8895" s="6" t="str">
        <f t="shared" si="417"/>
        <v/>
      </c>
      <c r="H8895" s="6" t="str">
        <f t="shared" si="418"/>
        <v/>
      </c>
      <c r="I8895" s="3" t="str">
        <f t="shared" si="419"/>
        <v/>
      </c>
    </row>
    <row r="8896" spans="6:9" x14ac:dyDescent="0.25">
      <c r="F8896" s="6" t="str">
        <f>IF($A8896="","",$E8896-_xlfn.MAXIFS($E$2:$E8895,$C$2:$C8895,$C8896,$A$2:$A8895,$A8896))</f>
        <v/>
      </c>
      <c r="G8896" s="6" t="str">
        <f t="shared" si="417"/>
        <v/>
      </c>
      <c r="H8896" s="6" t="str">
        <f t="shared" si="418"/>
        <v/>
      </c>
      <c r="I8896" s="3" t="str">
        <f t="shared" si="419"/>
        <v/>
      </c>
    </row>
    <row r="8897" spans="6:9" x14ac:dyDescent="0.25">
      <c r="F8897" s="6" t="str">
        <f>IF($A8897="","",$E8897-_xlfn.MAXIFS($E$2:$E8896,$C$2:$C8896,$C8897,$A$2:$A8896,$A8897))</f>
        <v/>
      </c>
      <c r="G8897" s="6" t="str">
        <f t="shared" si="417"/>
        <v/>
      </c>
      <c r="H8897" s="6" t="str">
        <f t="shared" si="418"/>
        <v/>
      </c>
      <c r="I8897" s="3" t="str">
        <f t="shared" si="419"/>
        <v/>
      </c>
    </row>
    <row r="8898" spans="6:9" x14ac:dyDescent="0.25">
      <c r="F8898" s="6" t="str">
        <f>IF($A8898="","",$E8898-_xlfn.MAXIFS($E$2:$E8897,$C$2:$C8897,$C8898,$A$2:$A8897,$A8898))</f>
        <v/>
      </c>
      <c r="G8898" s="6" t="str">
        <f t="shared" si="417"/>
        <v/>
      </c>
      <c r="H8898" s="6" t="str">
        <f t="shared" si="418"/>
        <v/>
      </c>
      <c r="I8898" s="3" t="str">
        <f t="shared" si="419"/>
        <v/>
      </c>
    </row>
    <row r="8899" spans="6:9" x14ac:dyDescent="0.25">
      <c r="F8899" s="6" t="str">
        <f>IF($A8899="","",$E8899-_xlfn.MAXIFS($E$2:$E8898,$C$2:$C8898,$C8899,$A$2:$A8898,$A8899))</f>
        <v/>
      </c>
      <c r="G8899" s="6" t="str">
        <f t="shared" si="417"/>
        <v/>
      </c>
      <c r="H8899" s="6" t="str">
        <f t="shared" si="418"/>
        <v/>
      </c>
      <c r="I8899" s="3" t="str">
        <f t="shared" si="419"/>
        <v/>
      </c>
    </row>
    <row r="8900" spans="6:9" x14ac:dyDescent="0.25">
      <c r="F8900" s="6" t="str">
        <f>IF($A8900="","",$E8900-_xlfn.MAXIFS($E$2:$E8899,$C$2:$C8899,$C8900,$A$2:$A8899,$A8900))</f>
        <v/>
      </c>
      <c r="G8900" s="6" t="str">
        <f t="shared" si="417"/>
        <v/>
      </c>
      <c r="H8900" s="6" t="str">
        <f t="shared" si="418"/>
        <v/>
      </c>
      <c r="I8900" s="3" t="str">
        <f t="shared" si="419"/>
        <v/>
      </c>
    </row>
    <row r="8901" spans="6:9" x14ac:dyDescent="0.25">
      <c r="F8901" s="6" t="str">
        <f>IF($A8901="","",$E8901-_xlfn.MAXIFS($E$2:$E8900,$C$2:$C8900,$C8901,$A$2:$A8900,$A8901))</f>
        <v/>
      </c>
      <c r="G8901" s="6" t="str">
        <f t="shared" si="417"/>
        <v/>
      </c>
      <c r="H8901" s="6" t="str">
        <f t="shared" si="418"/>
        <v/>
      </c>
      <c r="I8901" s="3" t="str">
        <f t="shared" si="419"/>
        <v/>
      </c>
    </row>
    <row r="8902" spans="6:9" x14ac:dyDescent="0.25">
      <c r="F8902" s="6" t="str">
        <f>IF($A8902="","",$E8902-_xlfn.MAXIFS($E$2:$E8901,$C$2:$C8901,$C8902,$A$2:$A8901,$A8902))</f>
        <v/>
      </c>
      <c r="G8902" s="6" t="str">
        <f t="shared" si="417"/>
        <v/>
      </c>
      <c r="H8902" s="6" t="str">
        <f t="shared" si="418"/>
        <v/>
      </c>
      <c r="I8902" s="3" t="str">
        <f t="shared" si="419"/>
        <v/>
      </c>
    </row>
    <row r="8903" spans="6:9" x14ac:dyDescent="0.25">
      <c r="F8903" s="6" t="str">
        <f>IF($A8903="","",$E8903-_xlfn.MAXIFS($E$2:$E8902,$C$2:$C8902,$C8903,$A$2:$A8902,$A8903))</f>
        <v/>
      </c>
      <c r="G8903" s="6" t="str">
        <f t="shared" si="417"/>
        <v/>
      </c>
      <c r="H8903" s="6" t="str">
        <f t="shared" si="418"/>
        <v/>
      </c>
      <c r="I8903" s="3" t="str">
        <f t="shared" si="419"/>
        <v/>
      </c>
    </row>
    <row r="8904" spans="6:9" x14ac:dyDescent="0.25">
      <c r="F8904" s="6" t="str">
        <f>IF($A8904="","",$E8904-_xlfn.MAXIFS($E$2:$E8903,$C$2:$C8903,$C8904,$A$2:$A8903,$A8904))</f>
        <v/>
      </c>
      <c r="G8904" s="6" t="str">
        <f t="shared" si="417"/>
        <v/>
      </c>
      <c r="H8904" s="6" t="str">
        <f t="shared" si="418"/>
        <v/>
      </c>
      <c r="I8904" s="3" t="str">
        <f t="shared" si="419"/>
        <v/>
      </c>
    </row>
    <row r="8905" spans="6:9" x14ac:dyDescent="0.25">
      <c r="F8905" s="6" t="str">
        <f>IF($A8905="","",$E8905-_xlfn.MAXIFS($E$2:$E8904,$C$2:$C8904,$C8905,$A$2:$A8904,$A8905))</f>
        <v/>
      </c>
      <c r="G8905" s="6" t="str">
        <f t="shared" ref="G8905:G8968" si="420">IF($A8905="","",HOUR($D8905))</f>
        <v/>
      </c>
      <c r="H8905" s="6" t="str">
        <f t="shared" ref="H8905:H8968" si="421">IF($A8905="","",MINUTE($D8905))</f>
        <v/>
      </c>
      <c r="I8905" s="3" t="str">
        <f t="shared" si="419"/>
        <v/>
      </c>
    </row>
    <row r="8906" spans="6:9" x14ac:dyDescent="0.25">
      <c r="F8906" s="6" t="str">
        <f>IF($A8906="","",$E8906-_xlfn.MAXIFS($E$2:$E8905,$C$2:$C8905,$C8906,$A$2:$A8905,$A8906))</f>
        <v/>
      </c>
      <c r="G8906" s="6" t="str">
        <f t="shared" si="420"/>
        <v/>
      </c>
      <c r="H8906" s="6" t="str">
        <f t="shared" si="421"/>
        <v/>
      </c>
      <c r="I8906" s="3" t="str">
        <f t="shared" ref="I8906:I8969" si="422">IF($F8906&lt;0,"ERROR","")</f>
        <v/>
      </c>
    </row>
    <row r="8907" spans="6:9" x14ac:dyDescent="0.25">
      <c r="F8907" s="6" t="str">
        <f>IF($A8907="","",$E8907-_xlfn.MAXIFS($E$2:$E8906,$C$2:$C8906,$C8907,$A$2:$A8906,$A8907))</f>
        <v/>
      </c>
      <c r="G8907" s="6" t="str">
        <f t="shared" si="420"/>
        <v/>
      </c>
      <c r="H8907" s="6" t="str">
        <f t="shared" si="421"/>
        <v/>
      </c>
      <c r="I8907" s="3" t="str">
        <f t="shared" si="422"/>
        <v/>
      </c>
    </row>
    <row r="8908" spans="6:9" x14ac:dyDescent="0.25">
      <c r="F8908" s="6" t="str">
        <f>IF($A8908="","",$E8908-_xlfn.MAXIFS($E$2:$E8907,$C$2:$C8907,$C8908,$A$2:$A8907,$A8908))</f>
        <v/>
      </c>
      <c r="G8908" s="6" t="str">
        <f t="shared" si="420"/>
        <v/>
      </c>
      <c r="H8908" s="6" t="str">
        <f t="shared" si="421"/>
        <v/>
      </c>
      <c r="I8908" s="3" t="str">
        <f t="shared" si="422"/>
        <v/>
      </c>
    </row>
    <row r="8909" spans="6:9" x14ac:dyDescent="0.25">
      <c r="F8909" s="6" t="str">
        <f>IF($A8909="","",$E8909-_xlfn.MAXIFS($E$2:$E8908,$C$2:$C8908,$C8909,$A$2:$A8908,$A8909))</f>
        <v/>
      </c>
      <c r="G8909" s="6" t="str">
        <f t="shared" si="420"/>
        <v/>
      </c>
      <c r="H8909" s="6" t="str">
        <f t="shared" si="421"/>
        <v/>
      </c>
      <c r="I8909" s="3" t="str">
        <f t="shared" si="422"/>
        <v/>
      </c>
    </row>
    <row r="8910" spans="6:9" x14ac:dyDescent="0.25">
      <c r="F8910" s="6" t="str">
        <f>IF($A8910="","",$E8910-_xlfn.MAXIFS($E$2:$E8909,$C$2:$C8909,$C8910,$A$2:$A8909,$A8910))</f>
        <v/>
      </c>
      <c r="G8910" s="6" t="str">
        <f t="shared" si="420"/>
        <v/>
      </c>
      <c r="H8910" s="6" t="str">
        <f t="shared" si="421"/>
        <v/>
      </c>
      <c r="I8910" s="3" t="str">
        <f t="shared" si="422"/>
        <v/>
      </c>
    </row>
    <row r="8911" spans="6:9" x14ac:dyDescent="0.25">
      <c r="F8911" s="6" t="str">
        <f>IF($A8911="","",$E8911-_xlfn.MAXIFS($E$2:$E8910,$C$2:$C8910,$C8911,$A$2:$A8910,$A8911))</f>
        <v/>
      </c>
      <c r="G8911" s="6" t="str">
        <f t="shared" si="420"/>
        <v/>
      </c>
      <c r="H8911" s="6" t="str">
        <f t="shared" si="421"/>
        <v/>
      </c>
      <c r="I8911" s="3" t="str">
        <f t="shared" si="422"/>
        <v/>
      </c>
    </row>
    <row r="8912" spans="6:9" x14ac:dyDescent="0.25">
      <c r="F8912" s="6" t="str">
        <f>IF($A8912="","",$E8912-_xlfn.MAXIFS($E$2:$E8911,$C$2:$C8911,$C8912,$A$2:$A8911,$A8912))</f>
        <v/>
      </c>
      <c r="G8912" s="6" t="str">
        <f t="shared" si="420"/>
        <v/>
      </c>
      <c r="H8912" s="6" t="str">
        <f t="shared" si="421"/>
        <v/>
      </c>
      <c r="I8912" s="3" t="str">
        <f t="shared" si="422"/>
        <v/>
      </c>
    </row>
    <row r="8913" spans="6:9" x14ac:dyDescent="0.25">
      <c r="F8913" s="6" t="str">
        <f>IF($A8913="","",$E8913-_xlfn.MAXIFS($E$2:$E8912,$C$2:$C8912,$C8913,$A$2:$A8912,$A8913))</f>
        <v/>
      </c>
      <c r="G8913" s="6" t="str">
        <f t="shared" si="420"/>
        <v/>
      </c>
      <c r="H8913" s="6" t="str">
        <f t="shared" si="421"/>
        <v/>
      </c>
      <c r="I8913" s="3" t="str">
        <f t="shared" si="422"/>
        <v/>
      </c>
    </row>
    <row r="8914" spans="6:9" x14ac:dyDescent="0.25">
      <c r="F8914" s="6" t="str">
        <f>IF($A8914="","",$E8914-_xlfn.MAXIFS($E$2:$E8913,$C$2:$C8913,$C8914,$A$2:$A8913,$A8914))</f>
        <v/>
      </c>
      <c r="G8914" s="6" t="str">
        <f t="shared" si="420"/>
        <v/>
      </c>
      <c r="H8914" s="6" t="str">
        <f t="shared" si="421"/>
        <v/>
      </c>
      <c r="I8914" s="3" t="str">
        <f t="shared" si="422"/>
        <v/>
      </c>
    </row>
    <row r="8915" spans="6:9" x14ac:dyDescent="0.25">
      <c r="F8915" s="6" t="str">
        <f>IF($A8915="","",$E8915-_xlfn.MAXIFS($E$2:$E8914,$C$2:$C8914,$C8915,$A$2:$A8914,$A8915))</f>
        <v/>
      </c>
      <c r="G8915" s="6" t="str">
        <f t="shared" si="420"/>
        <v/>
      </c>
      <c r="H8915" s="6" t="str">
        <f t="shared" si="421"/>
        <v/>
      </c>
      <c r="I8915" s="3" t="str">
        <f t="shared" si="422"/>
        <v/>
      </c>
    </row>
    <row r="8916" spans="6:9" x14ac:dyDescent="0.25">
      <c r="F8916" s="6" t="str">
        <f>IF($A8916="","",$E8916-_xlfn.MAXIFS($E$2:$E8915,$C$2:$C8915,$C8916,$A$2:$A8915,$A8916))</f>
        <v/>
      </c>
      <c r="G8916" s="6" t="str">
        <f t="shared" si="420"/>
        <v/>
      </c>
      <c r="H8916" s="6" t="str">
        <f t="shared" si="421"/>
        <v/>
      </c>
      <c r="I8916" s="3" t="str">
        <f t="shared" si="422"/>
        <v/>
      </c>
    </row>
    <row r="8917" spans="6:9" x14ac:dyDescent="0.25">
      <c r="F8917" s="6" t="str">
        <f>IF($A8917="","",$E8917-_xlfn.MAXIFS($E$2:$E8916,$C$2:$C8916,$C8917,$A$2:$A8916,$A8917))</f>
        <v/>
      </c>
      <c r="G8917" s="6" t="str">
        <f t="shared" si="420"/>
        <v/>
      </c>
      <c r="H8917" s="6" t="str">
        <f t="shared" si="421"/>
        <v/>
      </c>
      <c r="I8917" s="3" t="str">
        <f t="shared" si="422"/>
        <v/>
      </c>
    </row>
    <row r="8918" spans="6:9" x14ac:dyDescent="0.25">
      <c r="F8918" s="6" t="str">
        <f>IF($A8918="","",$E8918-_xlfn.MAXIFS($E$2:$E8917,$C$2:$C8917,$C8918,$A$2:$A8917,$A8918))</f>
        <v/>
      </c>
      <c r="G8918" s="6" t="str">
        <f t="shared" si="420"/>
        <v/>
      </c>
      <c r="H8918" s="6" t="str">
        <f t="shared" si="421"/>
        <v/>
      </c>
      <c r="I8918" s="3" t="str">
        <f t="shared" si="422"/>
        <v/>
      </c>
    </row>
    <row r="8919" spans="6:9" x14ac:dyDescent="0.25">
      <c r="F8919" s="6" t="str">
        <f>IF($A8919="","",$E8919-_xlfn.MAXIFS($E$2:$E8918,$C$2:$C8918,$C8919,$A$2:$A8918,$A8919))</f>
        <v/>
      </c>
      <c r="G8919" s="6" t="str">
        <f t="shared" si="420"/>
        <v/>
      </c>
      <c r="H8919" s="6" t="str">
        <f t="shared" si="421"/>
        <v/>
      </c>
      <c r="I8919" s="3" t="str">
        <f t="shared" si="422"/>
        <v/>
      </c>
    </row>
    <row r="8920" spans="6:9" x14ac:dyDescent="0.25">
      <c r="F8920" s="6" t="str">
        <f>IF($A8920="","",$E8920-_xlfn.MAXIFS($E$2:$E8919,$C$2:$C8919,$C8920,$A$2:$A8919,$A8920))</f>
        <v/>
      </c>
      <c r="G8920" s="6" t="str">
        <f t="shared" si="420"/>
        <v/>
      </c>
      <c r="H8920" s="6" t="str">
        <f t="shared" si="421"/>
        <v/>
      </c>
      <c r="I8920" s="3" t="str">
        <f t="shared" si="422"/>
        <v/>
      </c>
    </row>
    <row r="8921" spans="6:9" x14ac:dyDescent="0.25">
      <c r="F8921" s="6" t="str">
        <f>IF($A8921="","",$E8921-_xlfn.MAXIFS($E$2:$E8920,$C$2:$C8920,$C8921,$A$2:$A8920,$A8921))</f>
        <v/>
      </c>
      <c r="G8921" s="6" t="str">
        <f t="shared" si="420"/>
        <v/>
      </c>
      <c r="H8921" s="6" t="str">
        <f t="shared" si="421"/>
        <v/>
      </c>
      <c r="I8921" s="3" t="str">
        <f t="shared" si="422"/>
        <v/>
      </c>
    </row>
    <row r="8922" spans="6:9" x14ac:dyDescent="0.25">
      <c r="F8922" s="6" t="str">
        <f>IF($A8922="","",$E8922-_xlfn.MAXIFS($E$2:$E8921,$C$2:$C8921,$C8922,$A$2:$A8921,$A8922))</f>
        <v/>
      </c>
      <c r="G8922" s="6" t="str">
        <f t="shared" si="420"/>
        <v/>
      </c>
      <c r="H8922" s="6" t="str">
        <f t="shared" si="421"/>
        <v/>
      </c>
      <c r="I8922" s="3" t="str">
        <f t="shared" si="422"/>
        <v/>
      </c>
    </row>
    <row r="8923" spans="6:9" x14ac:dyDescent="0.25">
      <c r="F8923" s="6" t="str">
        <f>IF($A8923="","",$E8923-_xlfn.MAXIFS($E$2:$E8922,$C$2:$C8922,$C8923,$A$2:$A8922,$A8923))</f>
        <v/>
      </c>
      <c r="G8923" s="6" t="str">
        <f t="shared" si="420"/>
        <v/>
      </c>
      <c r="H8923" s="6" t="str">
        <f t="shared" si="421"/>
        <v/>
      </c>
      <c r="I8923" s="3" t="str">
        <f t="shared" si="422"/>
        <v/>
      </c>
    </row>
    <row r="8924" spans="6:9" x14ac:dyDescent="0.25">
      <c r="F8924" s="6" t="str">
        <f>IF($A8924="","",$E8924-_xlfn.MAXIFS($E$2:$E8923,$C$2:$C8923,$C8924,$A$2:$A8923,$A8924))</f>
        <v/>
      </c>
      <c r="G8924" s="6" t="str">
        <f t="shared" si="420"/>
        <v/>
      </c>
      <c r="H8924" s="6" t="str">
        <f t="shared" si="421"/>
        <v/>
      </c>
      <c r="I8924" s="3" t="str">
        <f t="shared" si="422"/>
        <v/>
      </c>
    </row>
    <row r="8925" spans="6:9" x14ac:dyDescent="0.25">
      <c r="F8925" s="6" t="str">
        <f>IF($A8925="","",$E8925-_xlfn.MAXIFS($E$2:$E8924,$C$2:$C8924,$C8925,$A$2:$A8924,$A8925))</f>
        <v/>
      </c>
      <c r="G8925" s="6" t="str">
        <f t="shared" si="420"/>
        <v/>
      </c>
      <c r="H8925" s="6" t="str">
        <f t="shared" si="421"/>
        <v/>
      </c>
      <c r="I8925" s="3" t="str">
        <f t="shared" si="422"/>
        <v/>
      </c>
    </row>
    <row r="8926" spans="6:9" x14ac:dyDescent="0.25">
      <c r="F8926" s="6" t="str">
        <f>IF($A8926="","",$E8926-_xlfn.MAXIFS($E$2:$E8925,$C$2:$C8925,$C8926,$A$2:$A8925,$A8926))</f>
        <v/>
      </c>
      <c r="G8926" s="6" t="str">
        <f t="shared" si="420"/>
        <v/>
      </c>
      <c r="H8926" s="6" t="str">
        <f t="shared" si="421"/>
        <v/>
      </c>
      <c r="I8926" s="3" t="str">
        <f t="shared" si="422"/>
        <v/>
      </c>
    </row>
    <row r="8927" spans="6:9" x14ac:dyDescent="0.25">
      <c r="F8927" s="6" t="str">
        <f>IF($A8927="","",$E8927-_xlfn.MAXIFS($E$2:$E8926,$C$2:$C8926,$C8927,$A$2:$A8926,$A8927))</f>
        <v/>
      </c>
      <c r="G8927" s="6" t="str">
        <f t="shared" si="420"/>
        <v/>
      </c>
      <c r="H8927" s="6" t="str">
        <f t="shared" si="421"/>
        <v/>
      </c>
      <c r="I8927" s="3" t="str">
        <f t="shared" si="422"/>
        <v/>
      </c>
    </row>
    <row r="8928" spans="6:9" x14ac:dyDescent="0.25">
      <c r="F8928" s="6" t="str">
        <f>IF($A8928="","",$E8928-_xlfn.MAXIFS($E$2:$E8927,$C$2:$C8927,$C8928,$A$2:$A8927,$A8928))</f>
        <v/>
      </c>
      <c r="G8928" s="6" t="str">
        <f t="shared" si="420"/>
        <v/>
      </c>
      <c r="H8928" s="6" t="str">
        <f t="shared" si="421"/>
        <v/>
      </c>
      <c r="I8928" s="3" t="str">
        <f t="shared" si="422"/>
        <v/>
      </c>
    </row>
    <row r="8929" spans="6:9" x14ac:dyDescent="0.25">
      <c r="F8929" s="6" t="str">
        <f>IF($A8929="","",$E8929-_xlfn.MAXIFS($E$2:$E8928,$C$2:$C8928,$C8929,$A$2:$A8928,$A8929))</f>
        <v/>
      </c>
      <c r="G8929" s="6" t="str">
        <f t="shared" si="420"/>
        <v/>
      </c>
      <c r="H8929" s="6" t="str">
        <f t="shared" si="421"/>
        <v/>
      </c>
      <c r="I8929" s="3" t="str">
        <f t="shared" si="422"/>
        <v/>
      </c>
    </row>
    <row r="8930" spans="6:9" x14ac:dyDescent="0.25">
      <c r="F8930" s="6" t="str">
        <f>IF($A8930="","",$E8930-_xlfn.MAXIFS($E$2:$E8929,$C$2:$C8929,$C8930,$A$2:$A8929,$A8930))</f>
        <v/>
      </c>
      <c r="G8930" s="6" t="str">
        <f t="shared" si="420"/>
        <v/>
      </c>
      <c r="H8930" s="6" t="str">
        <f t="shared" si="421"/>
        <v/>
      </c>
      <c r="I8930" s="3" t="str">
        <f t="shared" si="422"/>
        <v/>
      </c>
    </row>
    <row r="8931" spans="6:9" x14ac:dyDescent="0.25">
      <c r="F8931" s="6" t="str">
        <f>IF($A8931="","",$E8931-_xlfn.MAXIFS($E$2:$E8930,$C$2:$C8930,$C8931,$A$2:$A8930,$A8931))</f>
        <v/>
      </c>
      <c r="G8931" s="6" t="str">
        <f t="shared" si="420"/>
        <v/>
      </c>
      <c r="H8931" s="6" t="str">
        <f t="shared" si="421"/>
        <v/>
      </c>
      <c r="I8931" s="3" t="str">
        <f t="shared" si="422"/>
        <v/>
      </c>
    </row>
    <row r="8932" spans="6:9" x14ac:dyDescent="0.25">
      <c r="F8932" s="6" t="str">
        <f>IF($A8932="","",$E8932-_xlfn.MAXIFS($E$2:$E8931,$C$2:$C8931,$C8932,$A$2:$A8931,$A8932))</f>
        <v/>
      </c>
      <c r="G8932" s="6" t="str">
        <f t="shared" si="420"/>
        <v/>
      </c>
      <c r="H8932" s="6" t="str">
        <f t="shared" si="421"/>
        <v/>
      </c>
      <c r="I8932" s="3" t="str">
        <f t="shared" si="422"/>
        <v/>
      </c>
    </row>
    <row r="8933" spans="6:9" x14ac:dyDescent="0.25">
      <c r="F8933" s="6" t="str">
        <f>IF($A8933="","",$E8933-_xlfn.MAXIFS($E$2:$E8932,$C$2:$C8932,$C8933,$A$2:$A8932,$A8933))</f>
        <v/>
      </c>
      <c r="G8933" s="6" t="str">
        <f t="shared" si="420"/>
        <v/>
      </c>
      <c r="H8933" s="6" t="str">
        <f t="shared" si="421"/>
        <v/>
      </c>
      <c r="I8933" s="3" t="str">
        <f t="shared" si="422"/>
        <v/>
      </c>
    </row>
    <row r="8934" spans="6:9" x14ac:dyDescent="0.25">
      <c r="F8934" s="6" t="str">
        <f>IF($A8934="","",$E8934-_xlfn.MAXIFS($E$2:$E8933,$C$2:$C8933,$C8934,$A$2:$A8933,$A8934))</f>
        <v/>
      </c>
      <c r="G8934" s="6" t="str">
        <f t="shared" si="420"/>
        <v/>
      </c>
      <c r="H8934" s="6" t="str">
        <f t="shared" si="421"/>
        <v/>
      </c>
      <c r="I8934" s="3" t="str">
        <f t="shared" si="422"/>
        <v/>
      </c>
    </row>
    <row r="8935" spans="6:9" x14ac:dyDescent="0.25">
      <c r="F8935" s="6" t="str">
        <f>IF($A8935="","",$E8935-_xlfn.MAXIFS($E$2:$E8934,$C$2:$C8934,$C8935,$A$2:$A8934,$A8935))</f>
        <v/>
      </c>
      <c r="G8935" s="6" t="str">
        <f t="shared" si="420"/>
        <v/>
      </c>
      <c r="H8935" s="6" t="str">
        <f t="shared" si="421"/>
        <v/>
      </c>
      <c r="I8935" s="3" t="str">
        <f t="shared" si="422"/>
        <v/>
      </c>
    </row>
    <row r="8936" spans="6:9" x14ac:dyDescent="0.25">
      <c r="F8936" s="6" t="str">
        <f>IF($A8936="","",$E8936-_xlfn.MAXIFS($E$2:$E8935,$C$2:$C8935,$C8936,$A$2:$A8935,$A8936))</f>
        <v/>
      </c>
      <c r="G8936" s="6" t="str">
        <f t="shared" si="420"/>
        <v/>
      </c>
      <c r="H8936" s="6" t="str">
        <f t="shared" si="421"/>
        <v/>
      </c>
      <c r="I8936" s="3" t="str">
        <f t="shared" si="422"/>
        <v/>
      </c>
    </row>
    <row r="8937" spans="6:9" x14ac:dyDescent="0.25">
      <c r="F8937" s="6" t="str">
        <f>IF($A8937="","",$E8937-_xlfn.MAXIFS($E$2:$E8936,$C$2:$C8936,$C8937,$A$2:$A8936,$A8937))</f>
        <v/>
      </c>
      <c r="G8937" s="6" t="str">
        <f t="shared" si="420"/>
        <v/>
      </c>
      <c r="H8937" s="6" t="str">
        <f t="shared" si="421"/>
        <v/>
      </c>
      <c r="I8937" s="3" t="str">
        <f t="shared" si="422"/>
        <v/>
      </c>
    </row>
    <row r="8938" spans="6:9" x14ac:dyDescent="0.25">
      <c r="F8938" s="6" t="str">
        <f>IF($A8938="","",$E8938-_xlfn.MAXIFS($E$2:$E8937,$C$2:$C8937,$C8938,$A$2:$A8937,$A8938))</f>
        <v/>
      </c>
      <c r="G8938" s="6" t="str">
        <f t="shared" si="420"/>
        <v/>
      </c>
      <c r="H8938" s="6" t="str">
        <f t="shared" si="421"/>
        <v/>
      </c>
      <c r="I8938" s="3" t="str">
        <f t="shared" si="422"/>
        <v/>
      </c>
    </row>
    <row r="8939" spans="6:9" x14ac:dyDescent="0.25">
      <c r="F8939" s="6" t="str">
        <f>IF($A8939="","",$E8939-_xlfn.MAXIFS($E$2:$E8938,$C$2:$C8938,$C8939,$A$2:$A8938,$A8939))</f>
        <v/>
      </c>
      <c r="G8939" s="6" t="str">
        <f t="shared" si="420"/>
        <v/>
      </c>
      <c r="H8939" s="6" t="str">
        <f t="shared" si="421"/>
        <v/>
      </c>
      <c r="I8939" s="3" t="str">
        <f t="shared" si="422"/>
        <v/>
      </c>
    </row>
    <row r="8940" spans="6:9" x14ac:dyDescent="0.25">
      <c r="F8940" s="6" t="str">
        <f>IF($A8940="","",$E8940-_xlfn.MAXIFS($E$2:$E8939,$C$2:$C8939,$C8940,$A$2:$A8939,$A8940))</f>
        <v/>
      </c>
      <c r="G8940" s="6" t="str">
        <f t="shared" si="420"/>
        <v/>
      </c>
      <c r="H8940" s="6" t="str">
        <f t="shared" si="421"/>
        <v/>
      </c>
      <c r="I8940" s="3" t="str">
        <f t="shared" si="422"/>
        <v/>
      </c>
    </row>
    <row r="8941" spans="6:9" x14ac:dyDescent="0.25">
      <c r="F8941" s="6" t="str">
        <f>IF($A8941="","",$E8941-_xlfn.MAXIFS($E$2:$E8940,$C$2:$C8940,$C8941,$A$2:$A8940,$A8941))</f>
        <v/>
      </c>
      <c r="G8941" s="6" t="str">
        <f t="shared" si="420"/>
        <v/>
      </c>
      <c r="H8941" s="6" t="str">
        <f t="shared" si="421"/>
        <v/>
      </c>
      <c r="I8941" s="3" t="str">
        <f t="shared" si="422"/>
        <v/>
      </c>
    </row>
    <row r="8942" spans="6:9" x14ac:dyDescent="0.25">
      <c r="F8942" s="6" t="str">
        <f>IF($A8942="","",$E8942-_xlfn.MAXIFS($E$2:$E8941,$C$2:$C8941,$C8942,$A$2:$A8941,$A8942))</f>
        <v/>
      </c>
      <c r="G8942" s="6" t="str">
        <f t="shared" si="420"/>
        <v/>
      </c>
      <c r="H8942" s="6" t="str">
        <f t="shared" si="421"/>
        <v/>
      </c>
      <c r="I8942" s="3" t="str">
        <f t="shared" si="422"/>
        <v/>
      </c>
    </row>
    <row r="8943" spans="6:9" x14ac:dyDescent="0.25">
      <c r="F8943" s="6" t="str">
        <f>IF($A8943="","",$E8943-_xlfn.MAXIFS($E$2:$E8942,$C$2:$C8942,$C8943,$A$2:$A8942,$A8943))</f>
        <v/>
      </c>
      <c r="G8943" s="6" t="str">
        <f t="shared" si="420"/>
        <v/>
      </c>
      <c r="H8943" s="6" t="str">
        <f t="shared" si="421"/>
        <v/>
      </c>
      <c r="I8943" s="3" t="str">
        <f t="shared" si="422"/>
        <v/>
      </c>
    </row>
    <row r="8944" spans="6:9" x14ac:dyDescent="0.25">
      <c r="F8944" s="6" t="str">
        <f>IF($A8944="","",$E8944-_xlfn.MAXIFS($E$2:$E8943,$C$2:$C8943,$C8944,$A$2:$A8943,$A8944))</f>
        <v/>
      </c>
      <c r="G8944" s="6" t="str">
        <f t="shared" si="420"/>
        <v/>
      </c>
      <c r="H8944" s="6" t="str">
        <f t="shared" si="421"/>
        <v/>
      </c>
      <c r="I8944" s="3" t="str">
        <f t="shared" si="422"/>
        <v/>
      </c>
    </row>
    <row r="8945" spans="6:9" x14ac:dyDescent="0.25">
      <c r="F8945" s="6" t="str">
        <f>IF($A8945="","",$E8945-_xlfn.MAXIFS($E$2:$E8944,$C$2:$C8944,$C8945,$A$2:$A8944,$A8945))</f>
        <v/>
      </c>
      <c r="G8945" s="6" t="str">
        <f t="shared" si="420"/>
        <v/>
      </c>
      <c r="H8945" s="6" t="str">
        <f t="shared" si="421"/>
        <v/>
      </c>
      <c r="I8945" s="3" t="str">
        <f t="shared" si="422"/>
        <v/>
      </c>
    </row>
    <row r="8946" spans="6:9" x14ac:dyDescent="0.25">
      <c r="F8946" s="6" t="str">
        <f>IF($A8946="","",$E8946-_xlfn.MAXIFS($E$2:$E8945,$C$2:$C8945,$C8946,$A$2:$A8945,$A8946))</f>
        <v/>
      </c>
      <c r="G8946" s="6" t="str">
        <f t="shared" si="420"/>
        <v/>
      </c>
      <c r="H8946" s="6" t="str">
        <f t="shared" si="421"/>
        <v/>
      </c>
      <c r="I8946" s="3" t="str">
        <f t="shared" si="422"/>
        <v/>
      </c>
    </row>
    <row r="8947" spans="6:9" x14ac:dyDescent="0.25">
      <c r="F8947" s="6" t="str">
        <f>IF($A8947="","",$E8947-_xlfn.MAXIFS($E$2:$E8946,$C$2:$C8946,$C8947,$A$2:$A8946,$A8947))</f>
        <v/>
      </c>
      <c r="G8947" s="6" t="str">
        <f t="shared" si="420"/>
        <v/>
      </c>
      <c r="H8947" s="6" t="str">
        <f t="shared" si="421"/>
        <v/>
      </c>
      <c r="I8947" s="3" t="str">
        <f t="shared" si="422"/>
        <v/>
      </c>
    </row>
    <row r="8948" spans="6:9" x14ac:dyDescent="0.25">
      <c r="F8948" s="6" t="str">
        <f>IF($A8948="","",$E8948-_xlfn.MAXIFS($E$2:$E8947,$C$2:$C8947,$C8948,$A$2:$A8947,$A8948))</f>
        <v/>
      </c>
      <c r="G8948" s="6" t="str">
        <f t="shared" si="420"/>
        <v/>
      </c>
      <c r="H8948" s="6" t="str">
        <f t="shared" si="421"/>
        <v/>
      </c>
      <c r="I8948" s="3" t="str">
        <f t="shared" si="422"/>
        <v/>
      </c>
    </row>
    <row r="8949" spans="6:9" x14ac:dyDescent="0.25">
      <c r="F8949" s="6" t="str">
        <f>IF($A8949="","",$E8949-_xlfn.MAXIFS($E$2:$E8948,$C$2:$C8948,$C8949,$A$2:$A8948,$A8949))</f>
        <v/>
      </c>
      <c r="G8949" s="6" t="str">
        <f t="shared" si="420"/>
        <v/>
      </c>
      <c r="H8949" s="6" t="str">
        <f t="shared" si="421"/>
        <v/>
      </c>
      <c r="I8949" s="3" t="str">
        <f t="shared" si="422"/>
        <v/>
      </c>
    </row>
    <row r="8950" spans="6:9" x14ac:dyDescent="0.25">
      <c r="F8950" s="6" t="str">
        <f>IF($A8950="","",$E8950-_xlfn.MAXIFS($E$2:$E8949,$C$2:$C8949,$C8950,$A$2:$A8949,$A8950))</f>
        <v/>
      </c>
      <c r="G8950" s="6" t="str">
        <f t="shared" si="420"/>
        <v/>
      </c>
      <c r="H8950" s="6" t="str">
        <f t="shared" si="421"/>
        <v/>
      </c>
      <c r="I8950" s="3" t="str">
        <f t="shared" si="422"/>
        <v/>
      </c>
    </row>
    <row r="8951" spans="6:9" x14ac:dyDescent="0.25">
      <c r="F8951" s="6" t="str">
        <f>IF($A8951="","",$E8951-_xlfn.MAXIFS($E$2:$E8950,$C$2:$C8950,$C8951,$A$2:$A8950,$A8951))</f>
        <v/>
      </c>
      <c r="G8951" s="6" t="str">
        <f t="shared" si="420"/>
        <v/>
      </c>
      <c r="H8951" s="6" t="str">
        <f t="shared" si="421"/>
        <v/>
      </c>
      <c r="I8951" s="3" t="str">
        <f t="shared" si="422"/>
        <v/>
      </c>
    </row>
    <row r="8952" spans="6:9" x14ac:dyDescent="0.25">
      <c r="F8952" s="6" t="str">
        <f>IF($A8952="","",$E8952-_xlfn.MAXIFS($E$2:$E8951,$C$2:$C8951,$C8952,$A$2:$A8951,$A8952))</f>
        <v/>
      </c>
      <c r="G8952" s="6" t="str">
        <f t="shared" si="420"/>
        <v/>
      </c>
      <c r="H8952" s="6" t="str">
        <f t="shared" si="421"/>
        <v/>
      </c>
      <c r="I8952" s="3" t="str">
        <f t="shared" si="422"/>
        <v/>
      </c>
    </row>
    <row r="8953" spans="6:9" x14ac:dyDescent="0.25">
      <c r="F8953" s="6" t="str">
        <f>IF($A8953="","",$E8953-_xlfn.MAXIFS($E$2:$E8952,$C$2:$C8952,$C8953,$A$2:$A8952,$A8953))</f>
        <v/>
      </c>
      <c r="G8953" s="6" t="str">
        <f t="shared" si="420"/>
        <v/>
      </c>
      <c r="H8953" s="6" t="str">
        <f t="shared" si="421"/>
        <v/>
      </c>
      <c r="I8953" s="3" t="str">
        <f t="shared" si="422"/>
        <v/>
      </c>
    </row>
    <row r="8954" spans="6:9" x14ac:dyDescent="0.25">
      <c r="F8954" s="6" t="str">
        <f>IF($A8954="","",$E8954-_xlfn.MAXIFS($E$2:$E8953,$C$2:$C8953,$C8954,$A$2:$A8953,$A8954))</f>
        <v/>
      </c>
      <c r="G8954" s="6" t="str">
        <f t="shared" si="420"/>
        <v/>
      </c>
      <c r="H8954" s="6" t="str">
        <f t="shared" si="421"/>
        <v/>
      </c>
      <c r="I8954" s="3" t="str">
        <f t="shared" si="422"/>
        <v/>
      </c>
    </row>
    <row r="8955" spans="6:9" x14ac:dyDescent="0.25">
      <c r="F8955" s="6" t="str">
        <f>IF($A8955="","",$E8955-_xlfn.MAXIFS($E$2:$E8954,$C$2:$C8954,$C8955,$A$2:$A8954,$A8955))</f>
        <v/>
      </c>
      <c r="G8955" s="6" t="str">
        <f t="shared" si="420"/>
        <v/>
      </c>
      <c r="H8955" s="6" t="str">
        <f t="shared" si="421"/>
        <v/>
      </c>
      <c r="I8955" s="3" t="str">
        <f t="shared" si="422"/>
        <v/>
      </c>
    </row>
    <row r="8956" spans="6:9" x14ac:dyDescent="0.25">
      <c r="F8956" s="6" t="str">
        <f>IF($A8956="","",$E8956-_xlfn.MAXIFS($E$2:$E8955,$C$2:$C8955,$C8956,$A$2:$A8955,$A8956))</f>
        <v/>
      </c>
      <c r="G8956" s="6" t="str">
        <f t="shared" si="420"/>
        <v/>
      </c>
      <c r="H8956" s="6" t="str">
        <f t="shared" si="421"/>
        <v/>
      </c>
      <c r="I8956" s="3" t="str">
        <f t="shared" si="422"/>
        <v/>
      </c>
    </row>
    <row r="8957" spans="6:9" x14ac:dyDescent="0.25">
      <c r="F8957" s="6" t="str">
        <f>IF($A8957="","",$E8957-_xlfn.MAXIFS($E$2:$E8956,$C$2:$C8956,$C8957,$A$2:$A8956,$A8957))</f>
        <v/>
      </c>
      <c r="G8957" s="6" t="str">
        <f t="shared" si="420"/>
        <v/>
      </c>
      <c r="H8957" s="6" t="str">
        <f t="shared" si="421"/>
        <v/>
      </c>
      <c r="I8957" s="3" t="str">
        <f t="shared" si="422"/>
        <v/>
      </c>
    </row>
    <row r="8958" spans="6:9" x14ac:dyDescent="0.25">
      <c r="F8958" s="6" t="str">
        <f>IF($A8958="","",$E8958-_xlfn.MAXIFS($E$2:$E8957,$C$2:$C8957,$C8958,$A$2:$A8957,$A8958))</f>
        <v/>
      </c>
      <c r="G8958" s="6" t="str">
        <f t="shared" si="420"/>
        <v/>
      </c>
      <c r="H8958" s="6" t="str">
        <f t="shared" si="421"/>
        <v/>
      </c>
      <c r="I8958" s="3" t="str">
        <f t="shared" si="422"/>
        <v/>
      </c>
    </row>
    <row r="8959" spans="6:9" x14ac:dyDescent="0.25">
      <c r="F8959" s="6" t="str">
        <f>IF($A8959="","",$E8959-_xlfn.MAXIFS($E$2:$E8958,$C$2:$C8958,$C8959,$A$2:$A8958,$A8959))</f>
        <v/>
      </c>
      <c r="G8959" s="6" t="str">
        <f t="shared" si="420"/>
        <v/>
      </c>
      <c r="H8959" s="6" t="str">
        <f t="shared" si="421"/>
        <v/>
      </c>
      <c r="I8959" s="3" t="str">
        <f t="shared" si="422"/>
        <v/>
      </c>
    </row>
    <row r="8960" spans="6:9" x14ac:dyDescent="0.25">
      <c r="F8960" s="6" t="str">
        <f>IF($A8960="","",$E8960-_xlfn.MAXIFS($E$2:$E8959,$C$2:$C8959,$C8960,$A$2:$A8959,$A8960))</f>
        <v/>
      </c>
      <c r="G8960" s="6" t="str">
        <f t="shared" si="420"/>
        <v/>
      </c>
      <c r="H8960" s="6" t="str">
        <f t="shared" si="421"/>
        <v/>
      </c>
      <c r="I8960" s="3" t="str">
        <f t="shared" si="422"/>
        <v/>
      </c>
    </row>
    <row r="8961" spans="6:9" x14ac:dyDescent="0.25">
      <c r="F8961" s="6" t="str">
        <f>IF($A8961="","",$E8961-_xlfn.MAXIFS($E$2:$E8960,$C$2:$C8960,$C8961,$A$2:$A8960,$A8961))</f>
        <v/>
      </c>
      <c r="G8961" s="6" t="str">
        <f t="shared" si="420"/>
        <v/>
      </c>
      <c r="H8961" s="6" t="str">
        <f t="shared" si="421"/>
        <v/>
      </c>
      <c r="I8961" s="3" t="str">
        <f t="shared" si="422"/>
        <v/>
      </c>
    </row>
    <row r="8962" spans="6:9" x14ac:dyDescent="0.25">
      <c r="F8962" s="6" t="str">
        <f>IF($A8962="","",$E8962-_xlfn.MAXIFS($E$2:$E8961,$C$2:$C8961,$C8962,$A$2:$A8961,$A8962))</f>
        <v/>
      </c>
      <c r="G8962" s="6" t="str">
        <f t="shared" si="420"/>
        <v/>
      </c>
      <c r="H8962" s="6" t="str">
        <f t="shared" si="421"/>
        <v/>
      </c>
      <c r="I8962" s="3" t="str">
        <f t="shared" si="422"/>
        <v/>
      </c>
    </row>
    <row r="8963" spans="6:9" x14ac:dyDescent="0.25">
      <c r="F8963" s="6" t="str">
        <f>IF($A8963="","",$E8963-_xlfn.MAXIFS($E$2:$E8962,$C$2:$C8962,$C8963,$A$2:$A8962,$A8963))</f>
        <v/>
      </c>
      <c r="G8963" s="6" t="str">
        <f t="shared" si="420"/>
        <v/>
      </c>
      <c r="H8963" s="6" t="str">
        <f t="shared" si="421"/>
        <v/>
      </c>
      <c r="I8963" s="3" t="str">
        <f t="shared" si="422"/>
        <v/>
      </c>
    </row>
    <row r="8964" spans="6:9" x14ac:dyDescent="0.25">
      <c r="F8964" s="6" t="str">
        <f>IF($A8964="","",$E8964-_xlfn.MAXIFS($E$2:$E8963,$C$2:$C8963,$C8964,$A$2:$A8963,$A8964))</f>
        <v/>
      </c>
      <c r="G8964" s="6" t="str">
        <f t="shared" si="420"/>
        <v/>
      </c>
      <c r="H8964" s="6" t="str">
        <f t="shared" si="421"/>
        <v/>
      </c>
      <c r="I8964" s="3" t="str">
        <f t="shared" si="422"/>
        <v/>
      </c>
    </row>
    <row r="8965" spans="6:9" x14ac:dyDescent="0.25">
      <c r="F8965" s="6" t="str">
        <f>IF($A8965="","",$E8965-_xlfn.MAXIFS($E$2:$E8964,$C$2:$C8964,$C8965,$A$2:$A8964,$A8965))</f>
        <v/>
      </c>
      <c r="G8965" s="6" t="str">
        <f t="shared" si="420"/>
        <v/>
      </c>
      <c r="H8965" s="6" t="str">
        <f t="shared" si="421"/>
        <v/>
      </c>
      <c r="I8965" s="3" t="str">
        <f t="shared" si="422"/>
        <v/>
      </c>
    </row>
    <row r="8966" spans="6:9" x14ac:dyDescent="0.25">
      <c r="F8966" s="6" t="str">
        <f>IF($A8966="","",$E8966-_xlfn.MAXIFS($E$2:$E8965,$C$2:$C8965,$C8966,$A$2:$A8965,$A8966))</f>
        <v/>
      </c>
      <c r="G8966" s="6" t="str">
        <f t="shared" si="420"/>
        <v/>
      </c>
      <c r="H8966" s="6" t="str">
        <f t="shared" si="421"/>
        <v/>
      </c>
      <c r="I8966" s="3" t="str">
        <f t="shared" si="422"/>
        <v/>
      </c>
    </row>
    <row r="8967" spans="6:9" x14ac:dyDescent="0.25">
      <c r="F8967" s="6" t="str">
        <f>IF($A8967="","",$E8967-_xlfn.MAXIFS($E$2:$E8966,$C$2:$C8966,$C8967,$A$2:$A8966,$A8967))</f>
        <v/>
      </c>
      <c r="G8967" s="6" t="str">
        <f t="shared" si="420"/>
        <v/>
      </c>
      <c r="H8967" s="6" t="str">
        <f t="shared" si="421"/>
        <v/>
      </c>
      <c r="I8967" s="3" t="str">
        <f t="shared" si="422"/>
        <v/>
      </c>
    </row>
    <row r="8968" spans="6:9" x14ac:dyDescent="0.25">
      <c r="F8968" s="6" t="str">
        <f>IF($A8968="","",$E8968-_xlfn.MAXIFS($E$2:$E8967,$C$2:$C8967,$C8968,$A$2:$A8967,$A8968))</f>
        <v/>
      </c>
      <c r="G8968" s="6" t="str">
        <f t="shared" si="420"/>
        <v/>
      </c>
      <c r="H8968" s="6" t="str">
        <f t="shared" si="421"/>
        <v/>
      </c>
      <c r="I8968" s="3" t="str">
        <f t="shared" si="422"/>
        <v/>
      </c>
    </row>
    <row r="8969" spans="6:9" x14ac:dyDescent="0.25">
      <c r="F8969" s="6" t="str">
        <f>IF($A8969="","",$E8969-_xlfn.MAXIFS($E$2:$E8968,$C$2:$C8968,$C8969,$A$2:$A8968,$A8969))</f>
        <v/>
      </c>
      <c r="G8969" s="6" t="str">
        <f t="shared" ref="G8969:G9032" si="423">IF($A8969="","",HOUR($D8969))</f>
        <v/>
      </c>
      <c r="H8969" s="6" t="str">
        <f t="shared" ref="H8969:H9032" si="424">IF($A8969="","",MINUTE($D8969))</f>
        <v/>
      </c>
      <c r="I8969" s="3" t="str">
        <f t="shared" si="422"/>
        <v/>
      </c>
    </row>
    <row r="8970" spans="6:9" x14ac:dyDescent="0.25">
      <c r="F8970" s="6" t="str">
        <f>IF($A8970="","",$E8970-_xlfn.MAXIFS($E$2:$E8969,$C$2:$C8969,$C8970,$A$2:$A8969,$A8970))</f>
        <v/>
      </c>
      <c r="G8970" s="6" t="str">
        <f t="shared" si="423"/>
        <v/>
      </c>
      <c r="H8970" s="6" t="str">
        <f t="shared" si="424"/>
        <v/>
      </c>
      <c r="I8970" s="3" t="str">
        <f t="shared" ref="I8970:I9033" si="425">IF($F8970&lt;0,"ERROR","")</f>
        <v/>
      </c>
    </row>
    <row r="8971" spans="6:9" x14ac:dyDescent="0.25">
      <c r="F8971" s="6" t="str">
        <f>IF($A8971="","",$E8971-_xlfn.MAXIFS($E$2:$E8970,$C$2:$C8970,$C8971,$A$2:$A8970,$A8971))</f>
        <v/>
      </c>
      <c r="G8971" s="6" t="str">
        <f t="shared" si="423"/>
        <v/>
      </c>
      <c r="H8971" s="6" t="str">
        <f t="shared" si="424"/>
        <v/>
      </c>
      <c r="I8971" s="3" t="str">
        <f t="shared" si="425"/>
        <v/>
      </c>
    </row>
    <row r="8972" spans="6:9" x14ac:dyDescent="0.25">
      <c r="F8972" s="6" t="str">
        <f>IF($A8972="","",$E8972-_xlfn.MAXIFS($E$2:$E8971,$C$2:$C8971,$C8972,$A$2:$A8971,$A8972))</f>
        <v/>
      </c>
      <c r="G8972" s="6" t="str">
        <f t="shared" si="423"/>
        <v/>
      </c>
      <c r="H8972" s="6" t="str">
        <f t="shared" si="424"/>
        <v/>
      </c>
      <c r="I8972" s="3" t="str">
        <f t="shared" si="425"/>
        <v/>
      </c>
    </row>
    <row r="8973" spans="6:9" x14ac:dyDescent="0.25">
      <c r="F8973" s="6" t="str">
        <f>IF($A8973="","",$E8973-_xlfn.MAXIFS($E$2:$E8972,$C$2:$C8972,$C8973,$A$2:$A8972,$A8973))</f>
        <v/>
      </c>
      <c r="G8973" s="6" t="str">
        <f t="shared" si="423"/>
        <v/>
      </c>
      <c r="H8973" s="6" t="str">
        <f t="shared" si="424"/>
        <v/>
      </c>
      <c r="I8973" s="3" t="str">
        <f t="shared" si="425"/>
        <v/>
      </c>
    </row>
    <row r="8974" spans="6:9" x14ac:dyDescent="0.25">
      <c r="F8974" s="6" t="str">
        <f>IF($A8974="","",$E8974-_xlfn.MAXIFS($E$2:$E8973,$C$2:$C8973,$C8974,$A$2:$A8973,$A8974))</f>
        <v/>
      </c>
      <c r="G8974" s="6" t="str">
        <f t="shared" si="423"/>
        <v/>
      </c>
      <c r="H8974" s="6" t="str">
        <f t="shared" si="424"/>
        <v/>
      </c>
      <c r="I8974" s="3" t="str">
        <f t="shared" si="425"/>
        <v/>
      </c>
    </row>
    <row r="8975" spans="6:9" x14ac:dyDescent="0.25">
      <c r="F8975" s="6" t="str">
        <f>IF($A8975="","",$E8975-_xlfn.MAXIFS($E$2:$E8974,$C$2:$C8974,$C8975,$A$2:$A8974,$A8975))</f>
        <v/>
      </c>
      <c r="G8975" s="6" t="str">
        <f t="shared" si="423"/>
        <v/>
      </c>
      <c r="H8975" s="6" t="str">
        <f t="shared" si="424"/>
        <v/>
      </c>
      <c r="I8975" s="3" t="str">
        <f t="shared" si="425"/>
        <v/>
      </c>
    </row>
    <row r="8976" spans="6:9" x14ac:dyDescent="0.25">
      <c r="F8976" s="6" t="str">
        <f>IF($A8976="","",$E8976-_xlfn.MAXIFS($E$2:$E8975,$C$2:$C8975,$C8976,$A$2:$A8975,$A8976))</f>
        <v/>
      </c>
      <c r="G8976" s="6" t="str">
        <f t="shared" si="423"/>
        <v/>
      </c>
      <c r="H8976" s="6" t="str">
        <f t="shared" si="424"/>
        <v/>
      </c>
      <c r="I8976" s="3" t="str">
        <f t="shared" si="425"/>
        <v/>
      </c>
    </row>
    <row r="8977" spans="6:9" x14ac:dyDescent="0.25">
      <c r="F8977" s="6" t="str">
        <f>IF($A8977="","",$E8977-_xlfn.MAXIFS($E$2:$E8976,$C$2:$C8976,$C8977,$A$2:$A8976,$A8977))</f>
        <v/>
      </c>
      <c r="G8977" s="6" t="str">
        <f t="shared" si="423"/>
        <v/>
      </c>
      <c r="H8977" s="6" t="str">
        <f t="shared" si="424"/>
        <v/>
      </c>
      <c r="I8977" s="3" t="str">
        <f t="shared" si="425"/>
        <v/>
      </c>
    </row>
    <row r="8978" spans="6:9" x14ac:dyDescent="0.25">
      <c r="F8978" s="6" t="str">
        <f>IF($A8978="","",$E8978-_xlfn.MAXIFS($E$2:$E8977,$C$2:$C8977,$C8978,$A$2:$A8977,$A8978))</f>
        <v/>
      </c>
      <c r="G8978" s="6" t="str">
        <f t="shared" si="423"/>
        <v/>
      </c>
      <c r="H8978" s="6" t="str">
        <f t="shared" si="424"/>
        <v/>
      </c>
      <c r="I8978" s="3" t="str">
        <f t="shared" si="425"/>
        <v/>
      </c>
    </row>
    <row r="8979" spans="6:9" x14ac:dyDescent="0.25">
      <c r="F8979" s="6" t="str">
        <f>IF($A8979="","",$E8979-_xlfn.MAXIFS($E$2:$E8978,$C$2:$C8978,$C8979,$A$2:$A8978,$A8979))</f>
        <v/>
      </c>
      <c r="G8979" s="6" t="str">
        <f t="shared" si="423"/>
        <v/>
      </c>
      <c r="H8979" s="6" t="str">
        <f t="shared" si="424"/>
        <v/>
      </c>
      <c r="I8979" s="3" t="str">
        <f t="shared" si="425"/>
        <v/>
      </c>
    </row>
    <row r="8980" spans="6:9" x14ac:dyDescent="0.25">
      <c r="F8980" s="6" t="str">
        <f>IF($A8980="","",$E8980-_xlfn.MAXIFS($E$2:$E8979,$C$2:$C8979,$C8980,$A$2:$A8979,$A8980))</f>
        <v/>
      </c>
      <c r="G8980" s="6" t="str">
        <f t="shared" si="423"/>
        <v/>
      </c>
      <c r="H8980" s="6" t="str">
        <f t="shared" si="424"/>
        <v/>
      </c>
      <c r="I8980" s="3" t="str">
        <f t="shared" si="425"/>
        <v/>
      </c>
    </row>
    <row r="8981" spans="6:9" x14ac:dyDescent="0.25">
      <c r="F8981" s="6" t="str">
        <f>IF($A8981="","",$E8981-_xlfn.MAXIFS($E$2:$E8980,$C$2:$C8980,$C8981,$A$2:$A8980,$A8981))</f>
        <v/>
      </c>
      <c r="G8981" s="6" t="str">
        <f t="shared" si="423"/>
        <v/>
      </c>
      <c r="H8981" s="6" t="str">
        <f t="shared" si="424"/>
        <v/>
      </c>
      <c r="I8981" s="3" t="str">
        <f t="shared" si="425"/>
        <v/>
      </c>
    </row>
    <row r="8982" spans="6:9" x14ac:dyDescent="0.25">
      <c r="F8982" s="6" t="str">
        <f>IF($A8982="","",$E8982-_xlfn.MAXIFS($E$2:$E8981,$C$2:$C8981,$C8982,$A$2:$A8981,$A8982))</f>
        <v/>
      </c>
      <c r="G8982" s="6" t="str">
        <f t="shared" si="423"/>
        <v/>
      </c>
      <c r="H8982" s="6" t="str">
        <f t="shared" si="424"/>
        <v/>
      </c>
      <c r="I8982" s="3" t="str">
        <f t="shared" si="425"/>
        <v/>
      </c>
    </row>
    <row r="8983" spans="6:9" x14ac:dyDescent="0.25">
      <c r="F8983" s="6" t="str">
        <f>IF($A8983="","",$E8983-_xlfn.MAXIFS($E$2:$E8982,$C$2:$C8982,$C8983,$A$2:$A8982,$A8983))</f>
        <v/>
      </c>
      <c r="G8983" s="6" t="str">
        <f t="shared" si="423"/>
        <v/>
      </c>
      <c r="H8983" s="6" t="str">
        <f t="shared" si="424"/>
        <v/>
      </c>
      <c r="I8983" s="3" t="str">
        <f t="shared" si="425"/>
        <v/>
      </c>
    </row>
    <row r="8984" spans="6:9" x14ac:dyDescent="0.25">
      <c r="F8984" s="6" t="str">
        <f>IF($A8984="","",$E8984-_xlfn.MAXIFS($E$2:$E8983,$C$2:$C8983,$C8984,$A$2:$A8983,$A8984))</f>
        <v/>
      </c>
      <c r="G8984" s="6" t="str">
        <f t="shared" si="423"/>
        <v/>
      </c>
      <c r="H8984" s="6" t="str">
        <f t="shared" si="424"/>
        <v/>
      </c>
      <c r="I8984" s="3" t="str">
        <f t="shared" si="425"/>
        <v/>
      </c>
    </row>
    <row r="8985" spans="6:9" x14ac:dyDescent="0.25">
      <c r="F8985" s="6" t="str">
        <f>IF($A8985="","",$E8985-_xlfn.MAXIFS($E$2:$E8984,$C$2:$C8984,$C8985,$A$2:$A8984,$A8985))</f>
        <v/>
      </c>
      <c r="G8985" s="6" t="str">
        <f t="shared" si="423"/>
        <v/>
      </c>
      <c r="H8985" s="6" t="str">
        <f t="shared" si="424"/>
        <v/>
      </c>
      <c r="I8985" s="3" t="str">
        <f t="shared" si="425"/>
        <v/>
      </c>
    </row>
    <row r="8986" spans="6:9" x14ac:dyDescent="0.25">
      <c r="F8986" s="6" t="str">
        <f>IF($A8986="","",$E8986-_xlfn.MAXIFS($E$2:$E8985,$C$2:$C8985,$C8986,$A$2:$A8985,$A8986))</f>
        <v/>
      </c>
      <c r="G8986" s="6" t="str">
        <f t="shared" si="423"/>
        <v/>
      </c>
      <c r="H8986" s="6" t="str">
        <f t="shared" si="424"/>
        <v/>
      </c>
      <c r="I8986" s="3" t="str">
        <f t="shared" si="425"/>
        <v/>
      </c>
    </row>
    <row r="8987" spans="6:9" x14ac:dyDescent="0.25">
      <c r="F8987" s="6" t="str">
        <f>IF($A8987="","",$E8987-_xlfn.MAXIFS($E$2:$E8986,$C$2:$C8986,$C8987,$A$2:$A8986,$A8987))</f>
        <v/>
      </c>
      <c r="G8987" s="6" t="str">
        <f t="shared" si="423"/>
        <v/>
      </c>
      <c r="H8987" s="6" t="str">
        <f t="shared" si="424"/>
        <v/>
      </c>
      <c r="I8987" s="3" t="str">
        <f t="shared" si="425"/>
        <v/>
      </c>
    </row>
    <row r="8988" spans="6:9" x14ac:dyDescent="0.25">
      <c r="F8988" s="6" t="str">
        <f>IF($A8988="","",$E8988-_xlfn.MAXIFS($E$2:$E8987,$C$2:$C8987,$C8988,$A$2:$A8987,$A8988))</f>
        <v/>
      </c>
      <c r="G8988" s="6" t="str">
        <f t="shared" si="423"/>
        <v/>
      </c>
      <c r="H8988" s="6" t="str">
        <f t="shared" si="424"/>
        <v/>
      </c>
      <c r="I8988" s="3" t="str">
        <f t="shared" si="425"/>
        <v/>
      </c>
    </row>
    <row r="8989" spans="6:9" x14ac:dyDescent="0.25">
      <c r="F8989" s="6" t="str">
        <f>IF($A8989="","",$E8989-_xlfn.MAXIFS($E$2:$E8988,$C$2:$C8988,$C8989,$A$2:$A8988,$A8989))</f>
        <v/>
      </c>
      <c r="G8989" s="6" t="str">
        <f t="shared" si="423"/>
        <v/>
      </c>
      <c r="H8989" s="6" t="str">
        <f t="shared" si="424"/>
        <v/>
      </c>
      <c r="I8989" s="3" t="str">
        <f t="shared" si="425"/>
        <v/>
      </c>
    </row>
    <row r="8990" spans="6:9" x14ac:dyDescent="0.25">
      <c r="F8990" s="6" t="str">
        <f>IF($A8990="","",$E8990-_xlfn.MAXIFS($E$2:$E8989,$C$2:$C8989,$C8990,$A$2:$A8989,$A8990))</f>
        <v/>
      </c>
      <c r="G8990" s="6" t="str">
        <f t="shared" si="423"/>
        <v/>
      </c>
      <c r="H8990" s="6" t="str">
        <f t="shared" si="424"/>
        <v/>
      </c>
      <c r="I8990" s="3" t="str">
        <f t="shared" si="425"/>
        <v/>
      </c>
    </row>
    <row r="8991" spans="6:9" x14ac:dyDescent="0.25">
      <c r="F8991" s="6" t="str">
        <f>IF($A8991="","",$E8991-_xlfn.MAXIFS($E$2:$E8990,$C$2:$C8990,$C8991,$A$2:$A8990,$A8991))</f>
        <v/>
      </c>
      <c r="G8991" s="6" t="str">
        <f t="shared" si="423"/>
        <v/>
      </c>
      <c r="H8991" s="6" t="str">
        <f t="shared" si="424"/>
        <v/>
      </c>
      <c r="I8991" s="3" t="str">
        <f t="shared" si="425"/>
        <v/>
      </c>
    </row>
    <row r="8992" spans="6:9" x14ac:dyDescent="0.25">
      <c r="F8992" s="6" t="str">
        <f>IF($A8992="","",$E8992-_xlfn.MAXIFS($E$2:$E8991,$C$2:$C8991,$C8992,$A$2:$A8991,$A8992))</f>
        <v/>
      </c>
      <c r="G8992" s="6" t="str">
        <f t="shared" si="423"/>
        <v/>
      </c>
      <c r="H8992" s="6" t="str">
        <f t="shared" si="424"/>
        <v/>
      </c>
      <c r="I8992" s="3" t="str">
        <f t="shared" si="425"/>
        <v/>
      </c>
    </row>
    <row r="8993" spans="6:9" x14ac:dyDescent="0.25">
      <c r="F8993" s="6" t="str">
        <f>IF($A8993="","",$E8993-_xlfn.MAXIFS($E$2:$E8992,$C$2:$C8992,$C8993,$A$2:$A8992,$A8993))</f>
        <v/>
      </c>
      <c r="G8993" s="6" t="str">
        <f t="shared" si="423"/>
        <v/>
      </c>
      <c r="H8993" s="6" t="str">
        <f t="shared" si="424"/>
        <v/>
      </c>
      <c r="I8993" s="3" t="str">
        <f t="shared" si="425"/>
        <v/>
      </c>
    </row>
    <row r="8994" spans="6:9" x14ac:dyDescent="0.25">
      <c r="F8994" s="6" t="str">
        <f>IF($A8994="","",$E8994-_xlfn.MAXIFS($E$2:$E8993,$C$2:$C8993,$C8994,$A$2:$A8993,$A8994))</f>
        <v/>
      </c>
      <c r="G8994" s="6" t="str">
        <f t="shared" si="423"/>
        <v/>
      </c>
      <c r="H8994" s="6" t="str">
        <f t="shared" si="424"/>
        <v/>
      </c>
      <c r="I8994" s="3" t="str">
        <f t="shared" si="425"/>
        <v/>
      </c>
    </row>
    <row r="8995" spans="6:9" x14ac:dyDescent="0.25">
      <c r="F8995" s="6" t="str">
        <f>IF($A8995="","",$E8995-_xlfn.MAXIFS($E$2:$E8994,$C$2:$C8994,$C8995,$A$2:$A8994,$A8995))</f>
        <v/>
      </c>
      <c r="G8995" s="6" t="str">
        <f t="shared" si="423"/>
        <v/>
      </c>
      <c r="H8995" s="6" t="str">
        <f t="shared" si="424"/>
        <v/>
      </c>
      <c r="I8995" s="3" t="str">
        <f t="shared" si="425"/>
        <v/>
      </c>
    </row>
    <row r="8996" spans="6:9" x14ac:dyDescent="0.25">
      <c r="F8996" s="6" t="str">
        <f>IF($A8996="","",$E8996-_xlfn.MAXIFS($E$2:$E8995,$C$2:$C8995,$C8996,$A$2:$A8995,$A8996))</f>
        <v/>
      </c>
      <c r="G8996" s="6" t="str">
        <f t="shared" si="423"/>
        <v/>
      </c>
      <c r="H8996" s="6" t="str">
        <f t="shared" si="424"/>
        <v/>
      </c>
      <c r="I8996" s="3" t="str">
        <f t="shared" si="425"/>
        <v/>
      </c>
    </row>
    <row r="8997" spans="6:9" x14ac:dyDescent="0.25">
      <c r="F8997" s="6" t="str">
        <f>IF($A8997="","",$E8997-_xlfn.MAXIFS($E$2:$E8996,$C$2:$C8996,$C8997,$A$2:$A8996,$A8997))</f>
        <v/>
      </c>
      <c r="G8997" s="6" t="str">
        <f t="shared" si="423"/>
        <v/>
      </c>
      <c r="H8997" s="6" t="str">
        <f t="shared" si="424"/>
        <v/>
      </c>
      <c r="I8997" s="3" t="str">
        <f t="shared" si="425"/>
        <v/>
      </c>
    </row>
    <row r="8998" spans="6:9" x14ac:dyDescent="0.25">
      <c r="F8998" s="6" t="str">
        <f>IF($A8998="","",$E8998-_xlfn.MAXIFS($E$2:$E8997,$C$2:$C8997,$C8998,$A$2:$A8997,$A8998))</f>
        <v/>
      </c>
      <c r="G8998" s="6" t="str">
        <f t="shared" si="423"/>
        <v/>
      </c>
      <c r="H8998" s="6" t="str">
        <f t="shared" si="424"/>
        <v/>
      </c>
      <c r="I8998" s="3" t="str">
        <f t="shared" si="425"/>
        <v/>
      </c>
    </row>
    <row r="8999" spans="6:9" x14ac:dyDescent="0.25">
      <c r="F8999" s="6" t="str">
        <f>IF($A8999="","",$E8999-_xlfn.MAXIFS($E$2:$E8998,$C$2:$C8998,$C8999,$A$2:$A8998,$A8999))</f>
        <v/>
      </c>
      <c r="G8999" s="6" t="str">
        <f t="shared" si="423"/>
        <v/>
      </c>
      <c r="H8999" s="6" t="str">
        <f t="shared" si="424"/>
        <v/>
      </c>
      <c r="I8999" s="3" t="str">
        <f t="shared" si="425"/>
        <v/>
      </c>
    </row>
    <row r="9000" spans="6:9" x14ac:dyDescent="0.25">
      <c r="F9000" s="6" t="str">
        <f>IF($A9000="","",$E9000-_xlfn.MAXIFS($E$2:$E8999,$C$2:$C8999,$C9000,$A$2:$A8999,$A9000))</f>
        <v/>
      </c>
      <c r="G9000" s="6" t="str">
        <f t="shared" si="423"/>
        <v/>
      </c>
      <c r="H9000" s="6" t="str">
        <f t="shared" si="424"/>
        <v/>
      </c>
      <c r="I9000" s="3" t="str">
        <f t="shared" si="425"/>
        <v/>
      </c>
    </row>
    <row r="9001" spans="6:9" x14ac:dyDescent="0.25">
      <c r="F9001" s="6" t="str">
        <f>IF($A9001="","",$E9001-_xlfn.MAXIFS($E$2:$E9000,$C$2:$C9000,$C9001,$A$2:$A9000,$A9001))</f>
        <v/>
      </c>
      <c r="G9001" s="6" t="str">
        <f t="shared" si="423"/>
        <v/>
      </c>
      <c r="H9001" s="6" t="str">
        <f t="shared" si="424"/>
        <v/>
      </c>
      <c r="I9001" s="3" t="str">
        <f t="shared" si="425"/>
        <v/>
      </c>
    </row>
    <row r="9002" spans="6:9" x14ac:dyDescent="0.25">
      <c r="F9002" s="6" t="str">
        <f>IF($A9002="","",$E9002-_xlfn.MAXIFS($E$2:$E9001,$C$2:$C9001,$C9002,$A$2:$A9001,$A9002))</f>
        <v/>
      </c>
      <c r="G9002" s="6" t="str">
        <f t="shared" si="423"/>
        <v/>
      </c>
      <c r="H9002" s="6" t="str">
        <f t="shared" si="424"/>
        <v/>
      </c>
      <c r="I9002" s="3" t="str">
        <f t="shared" si="425"/>
        <v/>
      </c>
    </row>
    <row r="9003" spans="6:9" x14ac:dyDescent="0.25">
      <c r="F9003" s="6" t="str">
        <f>IF($A9003="","",$E9003-_xlfn.MAXIFS($E$2:$E9002,$C$2:$C9002,$C9003,$A$2:$A9002,$A9003))</f>
        <v/>
      </c>
      <c r="G9003" s="6" t="str">
        <f t="shared" si="423"/>
        <v/>
      </c>
      <c r="H9003" s="6" t="str">
        <f t="shared" si="424"/>
        <v/>
      </c>
      <c r="I9003" s="3" t="str">
        <f t="shared" si="425"/>
        <v/>
      </c>
    </row>
    <row r="9004" spans="6:9" x14ac:dyDescent="0.25">
      <c r="F9004" s="6" t="str">
        <f>IF($A9004="","",$E9004-_xlfn.MAXIFS($E$2:$E9003,$C$2:$C9003,$C9004,$A$2:$A9003,$A9004))</f>
        <v/>
      </c>
      <c r="G9004" s="6" t="str">
        <f t="shared" si="423"/>
        <v/>
      </c>
      <c r="H9004" s="6" t="str">
        <f t="shared" si="424"/>
        <v/>
      </c>
      <c r="I9004" s="3" t="str">
        <f t="shared" si="425"/>
        <v/>
      </c>
    </row>
    <row r="9005" spans="6:9" x14ac:dyDescent="0.25">
      <c r="F9005" s="6" t="str">
        <f>IF($A9005="","",$E9005-_xlfn.MAXIFS($E$2:$E9004,$C$2:$C9004,$C9005,$A$2:$A9004,$A9005))</f>
        <v/>
      </c>
      <c r="G9005" s="6" t="str">
        <f t="shared" si="423"/>
        <v/>
      </c>
      <c r="H9005" s="6" t="str">
        <f t="shared" si="424"/>
        <v/>
      </c>
      <c r="I9005" s="3" t="str">
        <f t="shared" si="425"/>
        <v/>
      </c>
    </row>
    <row r="9006" spans="6:9" x14ac:dyDescent="0.25">
      <c r="F9006" s="6" t="str">
        <f>IF($A9006="","",$E9006-_xlfn.MAXIFS($E$2:$E9005,$C$2:$C9005,$C9006,$A$2:$A9005,$A9006))</f>
        <v/>
      </c>
      <c r="G9006" s="6" t="str">
        <f t="shared" si="423"/>
        <v/>
      </c>
      <c r="H9006" s="6" t="str">
        <f t="shared" si="424"/>
        <v/>
      </c>
      <c r="I9006" s="3" t="str">
        <f t="shared" si="425"/>
        <v/>
      </c>
    </row>
    <row r="9007" spans="6:9" x14ac:dyDescent="0.25">
      <c r="F9007" s="6" t="str">
        <f>IF($A9007="","",$E9007-_xlfn.MAXIFS($E$2:$E9006,$C$2:$C9006,$C9007,$A$2:$A9006,$A9007))</f>
        <v/>
      </c>
      <c r="G9007" s="6" t="str">
        <f t="shared" si="423"/>
        <v/>
      </c>
      <c r="H9007" s="6" t="str">
        <f t="shared" si="424"/>
        <v/>
      </c>
      <c r="I9007" s="3" t="str">
        <f t="shared" si="425"/>
        <v/>
      </c>
    </row>
    <row r="9008" spans="6:9" x14ac:dyDescent="0.25">
      <c r="F9008" s="6" t="str">
        <f>IF($A9008="","",$E9008-_xlfn.MAXIFS($E$2:$E9007,$C$2:$C9007,$C9008,$A$2:$A9007,$A9008))</f>
        <v/>
      </c>
      <c r="G9008" s="6" t="str">
        <f t="shared" si="423"/>
        <v/>
      </c>
      <c r="H9008" s="6" t="str">
        <f t="shared" si="424"/>
        <v/>
      </c>
      <c r="I9008" s="3" t="str">
        <f t="shared" si="425"/>
        <v/>
      </c>
    </row>
    <row r="9009" spans="6:9" x14ac:dyDescent="0.25">
      <c r="F9009" s="6" t="str">
        <f>IF($A9009="","",$E9009-_xlfn.MAXIFS($E$2:$E9008,$C$2:$C9008,$C9009,$A$2:$A9008,$A9009))</f>
        <v/>
      </c>
      <c r="G9009" s="6" t="str">
        <f t="shared" si="423"/>
        <v/>
      </c>
      <c r="H9009" s="6" t="str">
        <f t="shared" si="424"/>
        <v/>
      </c>
      <c r="I9009" s="3" t="str">
        <f t="shared" si="425"/>
        <v/>
      </c>
    </row>
    <row r="9010" spans="6:9" x14ac:dyDescent="0.25">
      <c r="F9010" s="6" t="str">
        <f>IF($A9010="","",$E9010-_xlfn.MAXIFS($E$2:$E9009,$C$2:$C9009,$C9010,$A$2:$A9009,$A9010))</f>
        <v/>
      </c>
      <c r="G9010" s="6" t="str">
        <f t="shared" si="423"/>
        <v/>
      </c>
      <c r="H9010" s="6" t="str">
        <f t="shared" si="424"/>
        <v/>
      </c>
      <c r="I9010" s="3" t="str">
        <f t="shared" si="425"/>
        <v/>
      </c>
    </row>
    <row r="9011" spans="6:9" x14ac:dyDescent="0.25">
      <c r="F9011" s="6" t="str">
        <f>IF($A9011="","",$E9011-_xlfn.MAXIFS($E$2:$E9010,$C$2:$C9010,$C9011,$A$2:$A9010,$A9011))</f>
        <v/>
      </c>
      <c r="G9011" s="6" t="str">
        <f t="shared" si="423"/>
        <v/>
      </c>
      <c r="H9011" s="6" t="str">
        <f t="shared" si="424"/>
        <v/>
      </c>
      <c r="I9011" s="3" t="str">
        <f t="shared" si="425"/>
        <v/>
      </c>
    </row>
    <row r="9012" spans="6:9" x14ac:dyDescent="0.25">
      <c r="F9012" s="6" t="str">
        <f>IF($A9012="","",$E9012-_xlfn.MAXIFS($E$2:$E9011,$C$2:$C9011,$C9012,$A$2:$A9011,$A9012))</f>
        <v/>
      </c>
      <c r="G9012" s="6" t="str">
        <f t="shared" si="423"/>
        <v/>
      </c>
      <c r="H9012" s="6" t="str">
        <f t="shared" si="424"/>
        <v/>
      </c>
      <c r="I9012" s="3" t="str">
        <f t="shared" si="425"/>
        <v/>
      </c>
    </row>
    <row r="9013" spans="6:9" x14ac:dyDescent="0.25">
      <c r="F9013" s="6" t="str">
        <f>IF($A9013="","",$E9013-_xlfn.MAXIFS($E$2:$E9012,$C$2:$C9012,$C9013,$A$2:$A9012,$A9013))</f>
        <v/>
      </c>
      <c r="G9013" s="6" t="str">
        <f t="shared" si="423"/>
        <v/>
      </c>
      <c r="H9013" s="6" t="str">
        <f t="shared" si="424"/>
        <v/>
      </c>
      <c r="I9013" s="3" t="str">
        <f t="shared" si="425"/>
        <v/>
      </c>
    </row>
    <row r="9014" spans="6:9" x14ac:dyDescent="0.25">
      <c r="F9014" s="6" t="str">
        <f>IF($A9014="","",$E9014-_xlfn.MAXIFS($E$2:$E9013,$C$2:$C9013,$C9014,$A$2:$A9013,$A9014))</f>
        <v/>
      </c>
      <c r="G9014" s="6" t="str">
        <f t="shared" si="423"/>
        <v/>
      </c>
      <c r="H9014" s="6" t="str">
        <f t="shared" si="424"/>
        <v/>
      </c>
      <c r="I9014" s="3" t="str">
        <f t="shared" si="425"/>
        <v/>
      </c>
    </row>
    <row r="9015" spans="6:9" x14ac:dyDescent="0.25">
      <c r="F9015" s="6" t="str">
        <f>IF($A9015="","",$E9015-_xlfn.MAXIFS($E$2:$E9014,$C$2:$C9014,$C9015,$A$2:$A9014,$A9015))</f>
        <v/>
      </c>
      <c r="G9015" s="6" t="str">
        <f t="shared" si="423"/>
        <v/>
      </c>
      <c r="H9015" s="6" t="str">
        <f t="shared" si="424"/>
        <v/>
      </c>
      <c r="I9015" s="3" t="str">
        <f t="shared" si="425"/>
        <v/>
      </c>
    </row>
    <row r="9016" spans="6:9" x14ac:dyDescent="0.25">
      <c r="F9016" s="6" t="str">
        <f>IF($A9016="","",$E9016-_xlfn.MAXIFS($E$2:$E9015,$C$2:$C9015,$C9016,$A$2:$A9015,$A9016))</f>
        <v/>
      </c>
      <c r="G9016" s="6" t="str">
        <f t="shared" si="423"/>
        <v/>
      </c>
      <c r="H9016" s="6" t="str">
        <f t="shared" si="424"/>
        <v/>
      </c>
      <c r="I9016" s="3" t="str">
        <f t="shared" si="425"/>
        <v/>
      </c>
    </row>
    <row r="9017" spans="6:9" x14ac:dyDescent="0.25">
      <c r="F9017" s="6" t="str">
        <f>IF($A9017="","",$E9017-_xlfn.MAXIFS($E$2:$E9016,$C$2:$C9016,$C9017,$A$2:$A9016,$A9017))</f>
        <v/>
      </c>
      <c r="G9017" s="6" t="str">
        <f t="shared" si="423"/>
        <v/>
      </c>
      <c r="H9017" s="6" t="str">
        <f t="shared" si="424"/>
        <v/>
      </c>
      <c r="I9017" s="3" t="str">
        <f t="shared" si="425"/>
        <v/>
      </c>
    </row>
    <row r="9018" spans="6:9" x14ac:dyDescent="0.25">
      <c r="F9018" s="6" t="str">
        <f>IF($A9018="","",$E9018-_xlfn.MAXIFS($E$2:$E9017,$C$2:$C9017,$C9018,$A$2:$A9017,$A9018))</f>
        <v/>
      </c>
      <c r="G9018" s="6" t="str">
        <f t="shared" si="423"/>
        <v/>
      </c>
      <c r="H9018" s="6" t="str">
        <f t="shared" si="424"/>
        <v/>
      </c>
      <c r="I9018" s="3" t="str">
        <f t="shared" si="425"/>
        <v/>
      </c>
    </row>
    <row r="9019" spans="6:9" x14ac:dyDescent="0.25">
      <c r="F9019" s="6" t="str">
        <f>IF($A9019="","",$E9019-_xlfn.MAXIFS($E$2:$E9018,$C$2:$C9018,$C9019,$A$2:$A9018,$A9019))</f>
        <v/>
      </c>
      <c r="G9019" s="6" t="str">
        <f t="shared" si="423"/>
        <v/>
      </c>
      <c r="H9019" s="6" t="str">
        <f t="shared" si="424"/>
        <v/>
      </c>
      <c r="I9019" s="3" t="str">
        <f t="shared" si="425"/>
        <v/>
      </c>
    </row>
    <row r="9020" spans="6:9" x14ac:dyDescent="0.25">
      <c r="F9020" s="6" t="str">
        <f>IF($A9020="","",$E9020-_xlfn.MAXIFS($E$2:$E9019,$C$2:$C9019,$C9020,$A$2:$A9019,$A9020))</f>
        <v/>
      </c>
      <c r="G9020" s="6" t="str">
        <f t="shared" si="423"/>
        <v/>
      </c>
      <c r="H9020" s="6" t="str">
        <f t="shared" si="424"/>
        <v/>
      </c>
      <c r="I9020" s="3" t="str">
        <f t="shared" si="425"/>
        <v/>
      </c>
    </row>
    <row r="9021" spans="6:9" x14ac:dyDescent="0.25">
      <c r="F9021" s="6" t="str">
        <f>IF($A9021="","",$E9021-_xlfn.MAXIFS($E$2:$E9020,$C$2:$C9020,$C9021,$A$2:$A9020,$A9021))</f>
        <v/>
      </c>
      <c r="G9021" s="6" t="str">
        <f t="shared" si="423"/>
        <v/>
      </c>
      <c r="H9021" s="6" t="str">
        <f t="shared" si="424"/>
        <v/>
      </c>
      <c r="I9021" s="3" t="str">
        <f t="shared" si="425"/>
        <v/>
      </c>
    </row>
    <row r="9022" spans="6:9" x14ac:dyDescent="0.25">
      <c r="F9022" s="6" t="str">
        <f>IF($A9022="","",$E9022-_xlfn.MAXIFS($E$2:$E9021,$C$2:$C9021,$C9022,$A$2:$A9021,$A9022))</f>
        <v/>
      </c>
      <c r="G9022" s="6" t="str">
        <f t="shared" si="423"/>
        <v/>
      </c>
      <c r="H9022" s="6" t="str">
        <f t="shared" si="424"/>
        <v/>
      </c>
      <c r="I9022" s="3" t="str">
        <f t="shared" si="425"/>
        <v/>
      </c>
    </row>
    <row r="9023" spans="6:9" x14ac:dyDescent="0.25">
      <c r="F9023" s="6" t="str">
        <f>IF($A9023="","",$E9023-_xlfn.MAXIFS($E$2:$E9022,$C$2:$C9022,$C9023,$A$2:$A9022,$A9023))</f>
        <v/>
      </c>
      <c r="G9023" s="6" t="str">
        <f t="shared" si="423"/>
        <v/>
      </c>
      <c r="H9023" s="6" t="str">
        <f t="shared" si="424"/>
        <v/>
      </c>
      <c r="I9023" s="3" t="str">
        <f t="shared" si="425"/>
        <v/>
      </c>
    </row>
    <row r="9024" spans="6:9" x14ac:dyDescent="0.25">
      <c r="F9024" s="6" t="str">
        <f>IF($A9024="","",$E9024-_xlfn.MAXIFS($E$2:$E9023,$C$2:$C9023,$C9024,$A$2:$A9023,$A9024))</f>
        <v/>
      </c>
      <c r="G9024" s="6" t="str">
        <f t="shared" si="423"/>
        <v/>
      </c>
      <c r="H9024" s="6" t="str">
        <f t="shared" si="424"/>
        <v/>
      </c>
      <c r="I9024" s="3" t="str">
        <f t="shared" si="425"/>
        <v/>
      </c>
    </row>
    <row r="9025" spans="6:9" x14ac:dyDescent="0.25">
      <c r="F9025" s="6" t="str">
        <f>IF($A9025="","",$E9025-_xlfn.MAXIFS($E$2:$E9024,$C$2:$C9024,$C9025,$A$2:$A9024,$A9025))</f>
        <v/>
      </c>
      <c r="G9025" s="6" t="str">
        <f t="shared" si="423"/>
        <v/>
      </c>
      <c r="H9025" s="6" t="str">
        <f t="shared" si="424"/>
        <v/>
      </c>
      <c r="I9025" s="3" t="str">
        <f t="shared" si="425"/>
        <v/>
      </c>
    </row>
    <row r="9026" spans="6:9" x14ac:dyDescent="0.25">
      <c r="F9026" s="6" t="str">
        <f>IF($A9026="","",$E9026-_xlfn.MAXIFS($E$2:$E9025,$C$2:$C9025,$C9026,$A$2:$A9025,$A9026))</f>
        <v/>
      </c>
      <c r="G9026" s="6" t="str">
        <f t="shared" si="423"/>
        <v/>
      </c>
      <c r="H9026" s="6" t="str">
        <f t="shared" si="424"/>
        <v/>
      </c>
      <c r="I9026" s="3" t="str">
        <f t="shared" si="425"/>
        <v/>
      </c>
    </row>
    <row r="9027" spans="6:9" x14ac:dyDescent="0.25">
      <c r="F9027" s="6" t="str">
        <f>IF($A9027="","",$E9027-_xlfn.MAXIFS($E$2:$E9026,$C$2:$C9026,$C9027,$A$2:$A9026,$A9027))</f>
        <v/>
      </c>
      <c r="G9027" s="6" t="str">
        <f t="shared" si="423"/>
        <v/>
      </c>
      <c r="H9027" s="6" t="str">
        <f t="shared" si="424"/>
        <v/>
      </c>
      <c r="I9027" s="3" t="str">
        <f t="shared" si="425"/>
        <v/>
      </c>
    </row>
    <row r="9028" spans="6:9" x14ac:dyDescent="0.25">
      <c r="F9028" s="6" t="str">
        <f>IF($A9028="","",$E9028-_xlfn.MAXIFS($E$2:$E9027,$C$2:$C9027,$C9028,$A$2:$A9027,$A9028))</f>
        <v/>
      </c>
      <c r="G9028" s="6" t="str">
        <f t="shared" si="423"/>
        <v/>
      </c>
      <c r="H9028" s="6" t="str">
        <f t="shared" si="424"/>
        <v/>
      </c>
      <c r="I9028" s="3" t="str">
        <f t="shared" si="425"/>
        <v/>
      </c>
    </row>
    <row r="9029" spans="6:9" x14ac:dyDescent="0.25">
      <c r="F9029" s="6" t="str">
        <f>IF($A9029="","",$E9029-_xlfn.MAXIFS($E$2:$E9028,$C$2:$C9028,$C9029,$A$2:$A9028,$A9029))</f>
        <v/>
      </c>
      <c r="G9029" s="6" t="str">
        <f t="shared" si="423"/>
        <v/>
      </c>
      <c r="H9029" s="6" t="str">
        <f t="shared" si="424"/>
        <v/>
      </c>
      <c r="I9029" s="3" t="str">
        <f t="shared" si="425"/>
        <v/>
      </c>
    </row>
    <row r="9030" spans="6:9" x14ac:dyDescent="0.25">
      <c r="F9030" s="6" t="str">
        <f>IF($A9030="","",$E9030-_xlfn.MAXIFS($E$2:$E9029,$C$2:$C9029,$C9030,$A$2:$A9029,$A9030))</f>
        <v/>
      </c>
      <c r="G9030" s="6" t="str">
        <f t="shared" si="423"/>
        <v/>
      </c>
      <c r="H9030" s="6" t="str">
        <f t="shared" si="424"/>
        <v/>
      </c>
      <c r="I9030" s="3" t="str">
        <f t="shared" si="425"/>
        <v/>
      </c>
    </row>
    <row r="9031" spans="6:9" x14ac:dyDescent="0.25">
      <c r="F9031" s="6" t="str">
        <f>IF($A9031="","",$E9031-_xlfn.MAXIFS($E$2:$E9030,$C$2:$C9030,$C9031,$A$2:$A9030,$A9031))</f>
        <v/>
      </c>
      <c r="G9031" s="6" t="str">
        <f t="shared" si="423"/>
        <v/>
      </c>
      <c r="H9031" s="6" t="str">
        <f t="shared" si="424"/>
        <v/>
      </c>
      <c r="I9031" s="3" t="str">
        <f t="shared" si="425"/>
        <v/>
      </c>
    </row>
    <row r="9032" spans="6:9" x14ac:dyDescent="0.25">
      <c r="F9032" s="6" t="str">
        <f>IF($A9032="","",$E9032-_xlfn.MAXIFS($E$2:$E9031,$C$2:$C9031,$C9032,$A$2:$A9031,$A9032))</f>
        <v/>
      </c>
      <c r="G9032" s="6" t="str">
        <f t="shared" si="423"/>
        <v/>
      </c>
      <c r="H9032" s="6" t="str">
        <f t="shared" si="424"/>
        <v/>
      </c>
      <c r="I9032" s="3" t="str">
        <f t="shared" si="425"/>
        <v/>
      </c>
    </row>
    <row r="9033" spans="6:9" x14ac:dyDescent="0.25">
      <c r="F9033" s="6" t="str">
        <f>IF($A9033="","",$E9033-_xlfn.MAXIFS($E$2:$E9032,$C$2:$C9032,$C9033,$A$2:$A9032,$A9033))</f>
        <v/>
      </c>
      <c r="G9033" s="6" t="str">
        <f t="shared" ref="G9033:G9096" si="426">IF($A9033="","",HOUR($D9033))</f>
        <v/>
      </c>
      <c r="H9033" s="6" t="str">
        <f t="shared" ref="H9033:H9096" si="427">IF($A9033="","",MINUTE($D9033))</f>
        <v/>
      </c>
      <c r="I9033" s="3" t="str">
        <f t="shared" si="425"/>
        <v/>
      </c>
    </row>
    <row r="9034" spans="6:9" x14ac:dyDescent="0.25">
      <c r="F9034" s="6" t="str">
        <f>IF($A9034="","",$E9034-_xlfn.MAXIFS($E$2:$E9033,$C$2:$C9033,$C9034,$A$2:$A9033,$A9034))</f>
        <v/>
      </c>
      <c r="G9034" s="6" t="str">
        <f t="shared" si="426"/>
        <v/>
      </c>
      <c r="H9034" s="6" t="str">
        <f t="shared" si="427"/>
        <v/>
      </c>
      <c r="I9034" s="3" t="str">
        <f t="shared" ref="I9034:I9097" si="428">IF($F9034&lt;0,"ERROR","")</f>
        <v/>
      </c>
    </row>
    <row r="9035" spans="6:9" x14ac:dyDescent="0.25">
      <c r="F9035" s="6" t="str">
        <f>IF($A9035="","",$E9035-_xlfn.MAXIFS($E$2:$E9034,$C$2:$C9034,$C9035,$A$2:$A9034,$A9035))</f>
        <v/>
      </c>
      <c r="G9035" s="6" t="str">
        <f t="shared" si="426"/>
        <v/>
      </c>
      <c r="H9035" s="6" t="str">
        <f t="shared" si="427"/>
        <v/>
      </c>
      <c r="I9035" s="3" t="str">
        <f t="shared" si="428"/>
        <v/>
      </c>
    </row>
    <row r="9036" spans="6:9" x14ac:dyDescent="0.25">
      <c r="F9036" s="6" t="str">
        <f>IF($A9036="","",$E9036-_xlfn.MAXIFS($E$2:$E9035,$C$2:$C9035,$C9036,$A$2:$A9035,$A9036))</f>
        <v/>
      </c>
      <c r="G9036" s="6" t="str">
        <f t="shared" si="426"/>
        <v/>
      </c>
      <c r="H9036" s="6" t="str">
        <f t="shared" si="427"/>
        <v/>
      </c>
      <c r="I9036" s="3" t="str">
        <f t="shared" si="428"/>
        <v/>
      </c>
    </row>
    <row r="9037" spans="6:9" x14ac:dyDescent="0.25">
      <c r="F9037" s="6" t="str">
        <f>IF($A9037="","",$E9037-_xlfn.MAXIFS($E$2:$E9036,$C$2:$C9036,$C9037,$A$2:$A9036,$A9037))</f>
        <v/>
      </c>
      <c r="G9037" s="6" t="str">
        <f t="shared" si="426"/>
        <v/>
      </c>
      <c r="H9037" s="6" t="str">
        <f t="shared" si="427"/>
        <v/>
      </c>
      <c r="I9037" s="3" t="str">
        <f t="shared" si="428"/>
        <v/>
      </c>
    </row>
    <row r="9038" spans="6:9" x14ac:dyDescent="0.25">
      <c r="F9038" s="6" t="str">
        <f>IF($A9038="","",$E9038-_xlfn.MAXIFS($E$2:$E9037,$C$2:$C9037,$C9038,$A$2:$A9037,$A9038))</f>
        <v/>
      </c>
      <c r="G9038" s="6" t="str">
        <f t="shared" si="426"/>
        <v/>
      </c>
      <c r="H9038" s="6" t="str">
        <f t="shared" si="427"/>
        <v/>
      </c>
      <c r="I9038" s="3" t="str">
        <f t="shared" si="428"/>
        <v/>
      </c>
    </row>
    <row r="9039" spans="6:9" x14ac:dyDescent="0.25">
      <c r="F9039" s="6" t="str">
        <f>IF($A9039="","",$E9039-_xlfn.MAXIFS($E$2:$E9038,$C$2:$C9038,$C9039,$A$2:$A9038,$A9039))</f>
        <v/>
      </c>
      <c r="G9039" s="6" t="str">
        <f t="shared" si="426"/>
        <v/>
      </c>
      <c r="H9039" s="6" t="str">
        <f t="shared" si="427"/>
        <v/>
      </c>
      <c r="I9039" s="3" t="str">
        <f t="shared" si="428"/>
        <v/>
      </c>
    </row>
    <row r="9040" spans="6:9" x14ac:dyDescent="0.25">
      <c r="F9040" s="6" t="str">
        <f>IF($A9040="","",$E9040-_xlfn.MAXIFS($E$2:$E9039,$C$2:$C9039,$C9040,$A$2:$A9039,$A9040))</f>
        <v/>
      </c>
      <c r="G9040" s="6" t="str">
        <f t="shared" si="426"/>
        <v/>
      </c>
      <c r="H9040" s="6" t="str">
        <f t="shared" si="427"/>
        <v/>
      </c>
      <c r="I9040" s="3" t="str">
        <f t="shared" si="428"/>
        <v/>
      </c>
    </row>
    <row r="9041" spans="6:9" x14ac:dyDescent="0.25">
      <c r="F9041" s="6" t="str">
        <f>IF($A9041="","",$E9041-_xlfn.MAXIFS($E$2:$E9040,$C$2:$C9040,$C9041,$A$2:$A9040,$A9041))</f>
        <v/>
      </c>
      <c r="G9041" s="6" t="str">
        <f t="shared" si="426"/>
        <v/>
      </c>
      <c r="H9041" s="6" t="str">
        <f t="shared" si="427"/>
        <v/>
      </c>
      <c r="I9041" s="3" t="str">
        <f t="shared" si="428"/>
        <v/>
      </c>
    </row>
    <row r="9042" spans="6:9" x14ac:dyDescent="0.25">
      <c r="F9042" s="6" t="str">
        <f>IF($A9042="","",$E9042-_xlfn.MAXIFS($E$2:$E9041,$C$2:$C9041,$C9042,$A$2:$A9041,$A9042))</f>
        <v/>
      </c>
      <c r="G9042" s="6" t="str">
        <f t="shared" si="426"/>
        <v/>
      </c>
      <c r="H9042" s="6" t="str">
        <f t="shared" si="427"/>
        <v/>
      </c>
      <c r="I9042" s="3" t="str">
        <f t="shared" si="428"/>
        <v/>
      </c>
    </row>
    <row r="9043" spans="6:9" x14ac:dyDescent="0.25">
      <c r="F9043" s="6" t="str">
        <f>IF($A9043="","",$E9043-_xlfn.MAXIFS($E$2:$E9042,$C$2:$C9042,$C9043,$A$2:$A9042,$A9043))</f>
        <v/>
      </c>
      <c r="G9043" s="6" t="str">
        <f t="shared" si="426"/>
        <v/>
      </c>
      <c r="H9043" s="6" t="str">
        <f t="shared" si="427"/>
        <v/>
      </c>
      <c r="I9043" s="3" t="str">
        <f t="shared" si="428"/>
        <v/>
      </c>
    </row>
    <row r="9044" spans="6:9" x14ac:dyDescent="0.25">
      <c r="F9044" s="6" t="str">
        <f>IF($A9044="","",$E9044-_xlfn.MAXIFS($E$2:$E9043,$C$2:$C9043,$C9044,$A$2:$A9043,$A9044))</f>
        <v/>
      </c>
      <c r="G9044" s="6" t="str">
        <f t="shared" si="426"/>
        <v/>
      </c>
      <c r="H9044" s="6" t="str">
        <f t="shared" si="427"/>
        <v/>
      </c>
      <c r="I9044" s="3" t="str">
        <f t="shared" si="428"/>
        <v/>
      </c>
    </row>
    <row r="9045" spans="6:9" x14ac:dyDescent="0.25">
      <c r="F9045" s="6" t="str">
        <f>IF($A9045="","",$E9045-_xlfn.MAXIFS($E$2:$E9044,$C$2:$C9044,$C9045,$A$2:$A9044,$A9045))</f>
        <v/>
      </c>
      <c r="G9045" s="6" t="str">
        <f t="shared" si="426"/>
        <v/>
      </c>
      <c r="H9045" s="6" t="str">
        <f t="shared" si="427"/>
        <v/>
      </c>
      <c r="I9045" s="3" t="str">
        <f t="shared" si="428"/>
        <v/>
      </c>
    </row>
    <row r="9046" spans="6:9" x14ac:dyDescent="0.25">
      <c r="F9046" s="6" t="str">
        <f>IF($A9046="","",$E9046-_xlfn.MAXIFS($E$2:$E9045,$C$2:$C9045,$C9046,$A$2:$A9045,$A9046))</f>
        <v/>
      </c>
      <c r="G9046" s="6" t="str">
        <f t="shared" si="426"/>
        <v/>
      </c>
      <c r="H9046" s="6" t="str">
        <f t="shared" si="427"/>
        <v/>
      </c>
      <c r="I9046" s="3" t="str">
        <f t="shared" si="428"/>
        <v/>
      </c>
    </row>
    <row r="9047" spans="6:9" x14ac:dyDescent="0.25">
      <c r="F9047" s="6" t="str">
        <f>IF($A9047="","",$E9047-_xlfn.MAXIFS($E$2:$E9046,$C$2:$C9046,$C9047,$A$2:$A9046,$A9047))</f>
        <v/>
      </c>
      <c r="G9047" s="6" t="str">
        <f t="shared" si="426"/>
        <v/>
      </c>
      <c r="H9047" s="6" t="str">
        <f t="shared" si="427"/>
        <v/>
      </c>
      <c r="I9047" s="3" t="str">
        <f t="shared" si="428"/>
        <v/>
      </c>
    </row>
    <row r="9048" spans="6:9" x14ac:dyDescent="0.25">
      <c r="F9048" s="6" t="str">
        <f>IF($A9048="","",$E9048-_xlfn.MAXIFS($E$2:$E9047,$C$2:$C9047,$C9048,$A$2:$A9047,$A9048))</f>
        <v/>
      </c>
      <c r="G9048" s="6" t="str">
        <f t="shared" si="426"/>
        <v/>
      </c>
      <c r="H9048" s="6" t="str">
        <f t="shared" si="427"/>
        <v/>
      </c>
      <c r="I9048" s="3" t="str">
        <f t="shared" si="428"/>
        <v/>
      </c>
    </row>
    <row r="9049" spans="6:9" x14ac:dyDescent="0.25">
      <c r="F9049" s="6" t="str">
        <f>IF($A9049="","",$E9049-_xlfn.MAXIFS($E$2:$E9048,$C$2:$C9048,$C9049,$A$2:$A9048,$A9049))</f>
        <v/>
      </c>
      <c r="G9049" s="6" t="str">
        <f t="shared" si="426"/>
        <v/>
      </c>
      <c r="H9049" s="6" t="str">
        <f t="shared" si="427"/>
        <v/>
      </c>
      <c r="I9049" s="3" t="str">
        <f t="shared" si="428"/>
        <v/>
      </c>
    </row>
    <row r="9050" spans="6:9" x14ac:dyDescent="0.25">
      <c r="F9050" s="6" t="str">
        <f>IF($A9050="","",$E9050-_xlfn.MAXIFS($E$2:$E9049,$C$2:$C9049,$C9050,$A$2:$A9049,$A9050))</f>
        <v/>
      </c>
      <c r="G9050" s="6" t="str">
        <f t="shared" si="426"/>
        <v/>
      </c>
      <c r="H9050" s="6" t="str">
        <f t="shared" si="427"/>
        <v/>
      </c>
      <c r="I9050" s="3" t="str">
        <f t="shared" si="428"/>
        <v/>
      </c>
    </row>
    <row r="9051" spans="6:9" x14ac:dyDescent="0.25">
      <c r="F9051" s="6" t="str">
        <f>IF($A9051="","",$E9051-_xlfn.MAXIFS($E$2:$E9050,$C$2:$C9050,$C9051,$A$2:$A9050,$A9051))</f>
        <v/>
      </c>
      <c r="G9051" s="6" t="str">
        <f t="shared" si="426"/>
        <v/>
      </c>
      <c r="H9051" s="6" t="str">
        <f t="shared" si="427"/>
        <v/>
      </c>
      <c r="I9051" s="3" t="str">
        <f t="shared" si="428"/>
        <v/>
      </c>
    </row>
    <row r="9052" spans="6:9" x14ac:dyDescent="0.25">
      <c r="F9052" s="6" t="str">
        <f>IF($A9052="","",$E9052-_xlfn.MAXIFS($E$2:$E9051,$C$2:$C9051,$C9052,$A$2:$A9051,$A9052))</f>
        <v/>
      </c>
      <c r="G9052" s="6" t="str">
        <f t="shared" si="426"/>
        <v/>
      </c>
      <c r="H9052" s="6" t="str">
        <f t="shared" si="427"/>
        <v/>
      </c>
      <c r="I9052" s="3" t="str">
        <f t="shared" si="428"/>
        <v/>
      </c>
    </row>
    <row r="9053" spans="6:9" x14ac:dyDescent="0.25">
      <c r="F9053" s="6" t="str">
        <f>IF($A9053="","",$E9053-_xlfn.MAXIFS($E$2:$E9052,$C$2:$C9052,$C9053,$A$2:$A9052,$A9053))</f>
        <v/>
      </c>
      <c r="G9053" s="6" t="str">
        <f t="shared" si="426"/>
        <v/>
      </c>
      <c r="H9053" s="6" t="str">
        <f t="shared" si="427"/>
        <v/>
      </c>
      <c r="I9053" s="3" t="str">
        <f t="shared" si="428"/>
        <v/>
      </c>
    </row>
    <row r="9054" spans="6:9" x14ac:dyDescent="0.25">
      <c r="F9054" s="6" t="str">
        <f>IF($A9054="","",$E9054-_xlfn.MAXIFS($E$2:$E9053,$C$2:$C9053,$C9054,$A$2:$A9053,$A9054))</f>
        <v/>
      </c>
      <c r="G9054" s="6" t="str">
        <f t="shared" si="426"/>
        <v/>
      </c>
      <c r="H9054" s="6" t="str">
        <f t="shared" si="427"/>
        <v/>
      </c>
      <c r="I9054" s="3" t="str">
        <f t="shared" si="428"/>
        <v/>
      </c>
    </row>
    <row r="9055" spans="6:9" x14ac:dyDescent="0.25">
      <c r="F9055" s="6" t="str">
        <f>IF($A9055="","",$E9055-_xlfn.MAXIFS($E$2:$E9054,$C$2:$C9054,$C9055,$A$2:$A9054,$A9055))</f>
        <v/>
      </c>
      <c r="G9055" s="6" t="str">
        <f t="shared" si="426"/>
        <v/>
      </c>
      <c r="H9055" s="6" t="str">
        <f t="shared" si="427"/>
        <v/>
      </c>
      <c r="I9055" s="3" t="str">
        <f t="shared" si="428"/>
        <v/>
      </c>
    </row>
    <row r="9056" spans="6:9" x14ac:dyDescent="0.25">
      <c r="F9056" s="6" t="str">
        <f>IF($A9056="","",$E9056-_xlfn.MAXIFS($E$2:$E9055,$C$2:$C9055,$C9056,$A$2:$A9055,$A9056))</f>
        <v/>
      </c>
      <c r="G9056" s="6" t="str">
        <f t="shared" si="426"/>
        <v/>
      </c>
      <c r="H9056" s="6" t="str">
        <f t="shared" si="427"/>
        <v/>
      </c>
      <c r="I9056" s="3" t="str">
        <f t="shared" si="428"/>
        <v/>
      </c>
    </row>
    <row r="9057" spans="6:9" x14ac:dyDescent="0.25">
      <c r="F9057" s="6" t="str">
        <f>IF($A9057="","",$E9057-_xlfn.MAXIFS($E$2:$E9056,$C$2:$C9056,$C9057,$A$2:$A9056,$A9057))</f>
        <v/>
      </c>
      <c r="G9057" s="6" t="str">
        <f t="shared" si="426"/>
        <v/>
      </c>
      <c r="H9057" s="6" t="str">
        <f t="shared" si="427"/>
        <v/>
      </c>
      <c r="I9057" s="3" t="str">
        <f t="shared" si="428"/>
        <v/>
      </c>
    </row>
    <row r="9058" spans="6:9" x14ac:dyDescent="0.25">
      <c r="F9058" s="6" t="str">
        <f>IF($A9058="","",$E9058-_xlfn.MAXIFS($E$2:$E9057,$C$2:$C9057,$C9058,$A$2:$A9057,$A9058))</f>
        <v/>
      </c>
      <c r="G9058" s="6" t="str">
        <f t="shared" si="426"/>
        <v/>
      </c>
      <c r="H9058" s="6" t="str">
        <f t="shared" si="427"/>
        <v/>
      </c>
      <c r="I9058" s="3" t="str">
        <f t="shared" si="428"/>
        <v/>
      </c>
    </row>
    <row r="9059" spans="6:9" x14ac:dyDescent="0.25">
      <c r="F9059" s="6" t="str">
        <f>IF($A9059="","",$E9059-_xlfn.MAXIFS($E$2:$E9058,$C$2:$C9058,$C9059,$A$2:$A9058,$A9059))</f>
        <v/>
      </c>
      <c r="G9059" s="6" t="str">
        <f t="shared" si="426"/>
        <v/>
      </c>
      <c r="H9059" s="6" t="str">
        <f t="shared" si="427"/>
        <v/>
      </c>
      <c r="I9059" s="3" t="str">
        <f t="shared" si="428"/>
        <v/>
      </c>
    </row>
    <row r="9060" spans="6:9" x14ac:dyDescent="0.25">
      <c r="F9060" s="6" t="str">
        <f>IF($A9060="","",$E9060-_xlfn.MAXIFS($E$2:$E9059,$C$2:$C9059,$C9060,$A$2:$A9059,$A9060))</f>
        <v/>
      </c>
      <c r="G9060" s="6" t="str">
        <f t="shared" si="426"/>
        <v/>
      </c>
      <c r="H9060" s="6" t="str">
        <f t="shared" si="427"/>
        <v/>
      </c>
      <c r="I9060" s="3" t="str">
        <f t="shared" si="428"/>
        <v/>
      </c>
    </row>
    <row r="9061" spans="6:9" x14ac:dyDescent="0.25">
      <c r="F9061" s="6" t="str">
        <f>IF($A9061="","",$E9061-_xlfn.MAXIFS($E$2:$E9060,$C$2:$C9060,$C9061,$A$2:$A9060,$A9061))</f>
        <v/>
      </c>
      <c r="G9061" s="6" t="str">
        <f t="shared" si="426"/>
        <v/>
      </c>
      <c r="H9061" s="6" t="str">
        <f t="shared" si="427"/>
        <v/>
      </c>
      <c r="I9061" s="3" t="str">
        <f t="shared" si="428"/>
        <v/>
      </c>
    </row>
    <row r="9062" spans="6:9" x14ac:dyDescent="0.25">
      <c r="F9062" s="6" t="str">
        <f>IF($A9062="","",$E9062-_xlfn.MAXIFS($E$2:$E9061,$C$2:$C9061,$C9062,$A$2:$A9061,$A9062))</f>
        <v/>
      </c>
      <c r="G9062" s="6" t="str">
        <f t="shared" si="426"/>
        <v/>
      </c>
      <c r="H9062" s="6" t="str">
        <f t="shared" si="427"/>
        <v/>
      </c>
      <c r="I9062" s="3" t="str">
        <f t="shared" si="428"/>
        <v/>
      </c>
    </row>
    <row r="9063" spans="6:9" x14ac:dyDescent="0.25">
      <c r="F9063" s="6" t="str">
        <f>IF($A9063="","",$E9063-_xlfn.MAXIFS($E$2:$E9062,$C$2:$C9062,$C9063,$A$2:$A9062,$A9063))</f>
        <v/>
      </c>
      <c r="G9063" s="6" t="str">
        <f t="shared" si="426"/>
        <v/>
      </c>
      <c r="H9063" s="6" t="str">
        <f t="shared" si="427"/>
        <v/>
      </c>
      <c r="I9063" s="3" t="str">
        <f t="shared" si="428"/>
        <v/>
      </c>
    </row>
    <row r="9064" spans="6:9" x14ac:dyDescent="0.25">
      <c r="F9064" s="6" t="str">
        <f>IF($A9064="","",$E9064-_xlfn.MAXIFS($E$2:$E9063,$C$2:$C9063,$C9064,$A$2:$A9063,$A9064))</f>
        <v/>
      </c>
      <c r="G9064" s="6" t="str">
        <f t="shared" si="426"/>
        <v/>
      </c>
      <c r="H9064" s="6" t="str">
        <f t="shared" si="427"/>
        <v/>
      </c>
      <c r="I9064" s="3" t="str">
        <f t="shared" si="428"/>
        <v/>
      </c>
    </row>
    <row r="9065" spans="6:9" x14ac:dyDescent="0.25">
      <c r="F9065" s="6" t="str">
        <f>IF($A9065="","",$E9065-_xlfn.MAXIFS($E$2:$E9064,$C$2:$C9064,$C9065,$A$2:$A9064,$A9065))</f>
        <v/>
      </c>
      <c r="G9065" s="6" t="str">
        <f t="shared" si="426"/>
        <v/>
      </c>
      <c r="H9065" s="6" t="str">
        <f t="shared" si="427"/>
        <v/>
      </c>
      <c r="I9065" s="3" t="str">
        <f t="shared" si="428"/>
        <v/>
      </c>
    </row>
    <row r="9066" spans="6:9" x14ac:dyDescent="0.25">
      <c r="F9066" s="6" t="str">
        <f>IF($A9066="","",$E9066-_xlfn.MAXIFS($E$2:$E9065,$C$2:$C9065,$C9066,$A$2:$A9065,$A9066))</f>
        <v/>
      </c>
      <c r="G9066" s="6" t="str">
        <f t="shared" si="426"/>
        <v/>
      </c>
      <c r="H9066" s="6" t="str">
        <f t="shared" si="427"/>
        <v/>
      </c>
      <c r="I9066" s="3" t="str">
        <f t="shared" si="428"/>
        <v/>
      </c>
    </row>
    <row r="9067" spans="6:9" x14ac:dyDescent="0.25">
      <c r="F9067" s="6" t="str">
        <f>IF($A9067="","",$E9067-_xlfn.MAXIFS($E$2:$E9066,$C$2:$C9066,$C9067,$A$2:$A9066,$A9067))</f>
        <v/>
      </c>
      <c r="G9067" s="6" t="str">
        <f t="shared" si="426"/>
        <v/>
      </c>
      <c r="H9067" s="6" t="str">
        <f t="shared" si="427"/>
        <v/>
      </c>
      <c r="I9067" s="3" t="str">
        <f t="shared" si="428"/>
        <v/>
      </c>
    </row>
    <row r="9068" spans="6:9" x14ac:dyDescent="0.25">
      <c r="F9068" s="6" t="str">
        <f>IF($A9068="","",$E9068-_xlfn.MAXIFS($E$2:$E9067,$C$2:$C9067,$C9068,$A$2:$A9067,$A9068))</f>
        <v/>
      </c>
      <c r="G9068" s="6" t="str">
        <f t="shared" si="426"/>
        <v/>
      </c>
      <c r="H9068" s="6" t="str">
        <f t="shared" si="427"/>
        <v/>
      </c>
      <c r="I9068" s="3" t="str">
        <f t="shared" si="428"/>
        <v/>
      </c>
    </row>
    <row r="9069" spans="6:9" x14ac:dyDescent="0.25">
      <c r="F9069" s="6" t="str">
        <f>IF($A9069="","",$E9069-_xlfn.MAXIFS($E$2:$E9068,$C$2:$C9068,$C9069,$A$2:$A9068,$A9069))</f>
        <v/>
      </c>
      <c r="G9069" s="6" t="str">
        <f t="shared" si="426"/>
        <v/>
      </c>
      <c r="H9069" s="6" t="str">
        <f t="shared" si="427"/>
        <v/>
      </c>
      <c r="I9069" s="3" t="str">
        <f t="shared" si="428"/>
        <v/>
      </c>
    </row>
    <row r="9070" spans="6:9" x14ac:dyDescent="0.25">
      <c r="F9070" s="6" t="str">
        <f>IF($A9070="","",$E9070-_xlfn.MAXIFS($E$2:$E9069,$C$2:$C9069,$C9070,$A$2:$A9069,$A9070))</f>
        <v/>
      </c>
      <c r="G9070" s="6" t="str">
        <f t="shared" si="426"/>
        <v/>
      </c>
      <c r="H9070" s="6" t="str">
        <f t="shared" si="427"/>
        <v/>
      </c>
      <c r="I9070" s="3" t="str">
        <f t="shared" si="428"/>
        <v/>
      </c>
    </row>
    <row r="9071" spans="6:9" x14ac:dyDescent="0.25">
      <c r="F9071" s="6" t="str">
        <f>IF($A9071="","",$E9071-_xlfn.MAXIFS($E$2:$E9070,$C$2:$C9070,$C9071,$A$2:$A9070,$A9071))</f>
        <v/>
      </c>
      <c r="G9071" s="6" t="str">
        <f t="shared" si="426"/>
        <v/>
      </c>
      <c r="H9071" s="6" t="str">
        <f t="shared" si="427"/>
        <v/>
      </c>
      <c r="I9071" s="3" t="str">
        <f t="shared" si="428"/>
        <v/>
      </c>
    </row>
    <row r="9072" spans="6:9" x14ac:dyDescent="0.25">
      <c r="F9072" s="6" t="str">
        <f>IF($A9072="","",$E9072-_xlfn.MAXIFS($E$2:$E9071,$C$2:$C9071,$C9072,$A$2:$A9071,$A9072))</f>
        <v/>
      </c>
      <c r="G9072" s="6" t="str">
        <f t="shared" si="426"/>
        <v/>
      </c>
      <c r="H9072" s="6" t="str">
        <f t="shared" si="427"/>
        <v/>
      </c>
      <c r="I9072" s="3" t="str">
        <f t="shared" si="428"/>
        <v/>
      </c>
    </row>
    <row r="9073" spans="6:9" x14ac:dyDescent="0.25">
      <c r="F9073" s="6" t="str">
        <f>IF($A9073="","",$E9073-_xlfn.MAXIFS($E$2:$E9072,$C$2:$C9072,$C9073,$A$2:$A9072,$A9073))</f>
        <v/>
      </c>
      <c r="G9073" s="6" t="str">
        <f t="shared" si="426"/>
        <v/>
      </c>
      <c r="H9073" s="6" t="str">
        <f t="shared" si="427"/>
        <v/>
      </c>
      <c r="I9073" s="3" t="str">
        <f t="shared" si="428"/>
        <v/>
      </c>
    </row>
    <row r="9074" spans="6:9" x14ac:dyDescent="0.25">
      <c r="F9074" s="6" t="str">
        <f>IF($A9074="","",$E9074-_xlfn.MAXIFS($E$2:$E9073,$C$2:$C9073,$C9074,$A$2:$A9073,$A9074))</f>
        <v/>
      </c>
      <c r="G9074" s="6" t="str">
        <f t="shared" si="426"/>
        <v/>
      </c>
      <c r="H9074" s="6" t="str">
        <f t="shared" si="427"/>
        <v/>
      </c>
      <c r="I9074" s="3" t="str">
        <f t="shared" si="428"/>
        <v/>
      </c>
    </row>
    <row r="9075" spans="6:9" x14ac:dyDescent="0.25">
      <c r="F9075" s="6" t="str">
        <f>IF($A9075="","",$E9075-_xlfn.MAXIFS($E$2:$E9074,$C$2:$C9074,$C9075,$A$2:$A9074,$A9075))</f>
        <v/>
      </c>
      <c r="G9075" s="6" t="str">
        <f t="shared" si="426"/>
        <v/>
      </c>
      <c r="H9075" s="6" t="str">
        <f t="shared" si="427"/>
        <v/>
      </c>
      <c r="I9075" s="3" t="str">
        <f t="shared" si="428"/>
        <v/>
      </c>
    </row>
    <row r="9076" spans="6:9" x14ac:dyDescent="0.25">
      <c r="F9076" s="6" t="str">
        <f>IF($A9076="","",$E9076-_xlfn.MAXIFS($E$2:$E9075,$C$2:$C9075,$C9076,$A$2:$A9075,$A9076))</f>
        <v/>
      </c>
      <c r="G9076" s="6" t="str">
        <f t="shared" si="426"/>
        <v/>
      </c>
      <c r="H9076" s="6" t="str">
        <f t="shared" si="427"/>
        <v/>
      </c>
      <c r="I9076" s="3" t="str">
        <f t="shared" si="428"/>
        <v/>
      </c>
    </row>
    <row r="9077" spans="6:9" x14ac:dyDescent="0.25">
      <c r="F9077" s="6" t="str">
        <f>IF($A9077="","",$E9077-_xlfn.MAXIFS($E$2:$E9076,$C$2:$C9076,$C9077,$A$2:$A9076,$A9077))</f>
        <v/>
      </c>
      <c r="G9077" s="6" t="str">
        <f t="shared" si="426"/>
        <v/>
      </c>
      <c r="H9077" s="6" t="str">
        <f t="shared" si="427"/>
        <v/>
      </c>
      <c r="I9077" s="3" t="str">
        <f t="shared" si="428"/>
        <v/>
      </c>
    </row>
    <row r="9078" spans="6:9" x14ac:dyDescent="0.25">
      <c r="F9078" s="6" t="str">
        <f>IF($A9078="","",$E9078-_xlfn.MAXIFS($E$2:$E9077,$C$2:$C9077,$C9078,$A$2:$A9077,$A9078))</f>
        <v/>
      </c>
      <c r="G9078" s="6" t="str">
        <f t="shared" si="426"/>
        <v/>
      </c>
      <c r="H9078" s="6" t="str">
        <f t="shared" si="427"/>
        <v/>
      </c>
      <c r="I9078" s="3" t="str">
        <f t="shared" si="428"/>
        <v/>
      </c>
    </row>
    <row r="9079" spans="6:9" x14ac:dyDescent="0.25">
      <c r="F9079" s="6" t="str">
        <f>IF($A9079="","",$E9079-_xlfn.MAXIFS($E$2:$E9078,$C$2:$C9078,$C9079,$A$2:$A9078,$A9079))</f>
        <v/>
      </c>
      <c r="G9079" s="6" t="str">
        <f t="shared" si="426"/>
        <v/>
      </c>
      <c r="H9079" s="6" t="str">
        <f t="shared" si="427"/>
        <v/>
      </c>
      <c r="I9079" s="3" t="str">
        <f t="shared" si="428"/>
        <v/>
      </c>
    </row>
    <row r="9080" spans="6:9" x14ac:dyDescent="0.25">
      <c r="F9080" s="6" t="str">
        <f>IF($A9080="","",$E9080-_xlfn.MAXIFS($E$2:$E9079,$C$2:$C9079,$C9080,$A$2:$A9079,$A9080))</f>
        <v/>
      </c>
      <c r="G9080" s="6" t="str">
        <f t="shared" si="426"/>
        <v/>
      </c>
      <c r="H9080" s="6" t="str">
        <f t="shared" si="427"/>
        <v/>
      </c>
      <c r="I9080" s="3" t="str">
        <f t="shared" si="428"/>
        <v/>
      </c>
    </row>
    <row r="9081" spans="6:9" x14ac:dyDescent="0.25">
      <c r="F9081" s="6" t="str">
        <f>IF($A9081="","",$E9081-_xlfn.MAXIFS($E$2:$E9080,$C$2:$C9080,$C9081,$A$2:$A9080,$A9081))</f>
        <v/>
      </c>
      <c r="G9081" s="6" t="str">
        <f t="shared" si="426"/>
        <v/>
      </c>
      <c r="H9081" s="6" t="str">
        <f t="shared" si="427"/>
        <v/>
      </c>
      <c r="I9081" s="3" t="str">
        <f t="shared" si="428"/>
        <v/>
      </c>
    </row>
    <row r="9082" spans="6:9" x14ac:dyDescent="0.25">
      <c r="F9082" s="6" t="str">
        <f>IF($A9082="","",$E9082-_xlfn.MAXIFS($E$2:$E9081,$C$2:$C9081,$C9082,$A$2:$A9081,$A9082))</f>
        <v/>
      </c>
      <c r="G9082" s="6" t="str">
        <f t="shared" si="426"/>
        <v/>
      </c>
      <c r="H9082" s="6" t="str">
        <f t="shared" si="427"/>
        <v/>
      </c>
      <c r="I9082" s="3" t="str">
        <f t="shared" si="428"/>
        <v/>
      </c>
    </row>
    <row r="9083" spans="6:9" x14ac:dyDescent="0.25">
      <c r="F9083" s="6" t="str">
        <f>IF($A9083="","",$E9083-_xlfn.MAXIFS($E$2:$E9082,$C$2:$C9082,$C9083,$A$2:$A9082,$A9083))</f>
        <v/>
      </c>
      <c r="G9083" s="6" t="str">
        <f t="shared" si="426"/>
        <v/>
      </c>
      <c r="H9083" s="6" t="str">
        <f t="shared" si="427"/>
        <v/>
      </c>
      <c r="I9083" s="3" t="str">
        <f t="shared" si="428"/>
        <v/>
      </c>
    </row>
    <row r="9084" spans="6:9" x14ac:dyDescent="0.25">
      <c r="F9084" s="6" t="str">
        <f>IF($A9084="","",$E9084-_xlfn.MAXIFS($E$2:$E9083,$C$2:$C9083,$C9084,$A$2:$A9083,$A9084))</f>
        <v/>
      </c>
      <c r="G9084" s="6" t="str">
        <f t="shared" si="426"/>
        <v/>
      </c>
      <c r="H9084" s="6" t="str">
        <f t="shared" si="427"/>
        <v/>
      </c>
      <c r="I9084" s="3" t="str">
        <f t="shared" si="428"/>
        <v/>
      </c>
    </row>
    <row r="9085" spans="6:9" x14ac:dyDescent="0.25">
      <c r="F9085" s="6" t="str">
        <f>IF($A9085="","",$E9085-_xlfn.MAXIFS($E$2:$E9084,$C$2:$C9084,$C9085,$A$2:$A9084,$A9085))</f>
        <v/>
      </c>
      <c r="G9085" s="6" t="str">
        <f t="shared" si="426"/>
        <v/>
      </c>
      <c r="H9085" s="6" t="str">
        <f t="shared" si="427"/>
        <v/>
      </c>
      <c r="I9085" s="3" t="str">
        <f t="shared" si="428"/>
        <v/>
      </c>
    </row>
    <row r="9086" spans="6:9" x14ac:dyDescent="0.25">
      <c r="F9086" s="6" t="str">
        <f>IF($A9086="","",$E9086-_xlfn.MAXIFS($E$2:$E9085,$C$2:$C9085,$C9086,$A$2:$A9085,$A9086))</f>
        <v/>
      </c>
      <c r="G9086" s="6" t="str">
        <f t="shared" si="426"/>
        <v/>
      </c>
      <c r="H9086" s="6" t="str">
        <f t="shared" si="427"/>
        <v/>
      </c>
      <c r="I9086" s="3" t="str">
        <f t="shared" si="428"/>
        <v/>
      </c>
    </row>
    <row r="9087" spans="6:9" x14ac:dyDescent="0.25">
      <c r="F9087" s="6" t="str">
        <f>IF($A9087="","",$E9087-_xlfn.MAXIFS($E$2:$E9086,$C$2:$C9086,$C9087,$A$2:$A9086,$A9087))</f>
        <v/>
      </c>
      <c r="G9087" s="6" t="str">
        <f t="shared" si="426"/>
        <v/>
      </c>
      <c r="H9087" s="6" t="str">
        <f t="shared" si="427"/>
        <v/>
      </c>
      <c r="I9087" s="3" t="str">
        <f t="shared" si="428"/>
        <v/>
      </c>
    </row>
    <row r="9088" spans="6:9" x14ac:dyDescent="0.25">
      <c r="F9088" s="6" t="str">
        <f>IF($A9088="","",$E9088-_xlfn.MAXIFS($E$2:$E9087,$C$2:$C9087,$C9088,$A$2:$A9087,$A9088))</f>
        <v/>
      </c>
      <c r="G9088" s="6" t="str">
        <f t="shared" si="426"/>
        <v/>
      </c>
      <c r="H9088" s="6" t="str">
        <f t="shared" si="427"/>
        <v/>
      </c>
      <c r="I9088" s="3" t="str">
        <f t="shared" si="428"/>
        <v/>
      </c>
    </row>
    <row r="9089" spans="6:9" x14ac:dyDescent="0.25">
      <c r="F9089" s="6" t="str">
        <f>IF($A9089="","",$E9089-_xlfn.MAXIFS($E$2:$E9088,$C$2:$C9088,$C9089,$A$2:$A9088,$A9089))</f>
        <v/>
      </c>
      <c r="G9089" s="6" t="str">
        <f t="shared" si="426"/>
        <v/>
      </c>
      <c r="H9089" s="6" t="str">
        <f t="shared" si="427"/>
        <v/>
      </c>
      <c r="I9089" s="3" t="str">
        <f t="shared" si="428"/>
        <v/>
      </c>
    </row>
    <row r="9090" spans="6:9" x14ac:dyDescent="0.25">
      <c r="F9090" s="6" t="str">
        <f>IF($A9090="","",$E9090-_xlfn.MAXIFS($E$2:$E9089,$C$2:$C9089,$C9090,$A$2:$A9089,$A9090))</f>
        <v/>
      </c>
      <c r="G9090" s="6" t="str">
        <f t="shared" si="426"/>
        <v/>
      </c>
      <c r="H9090" s="6" t="str">
        <f t="shared" si="427"/>
        <v/>
      </c>
      <c r="I9090" s="3" t="str">
        <f t="shared" si="428"/>
        <v/>
      </c>
    </row>
    <row r="9091" spans="6:9" x14ac:dyDescent="0.25">
      <c r="F9091" s="6" t="str">
        <f>IF($A9091="","",$E9091-_xlfn.MAXIFS($E$2:$E9090,$C$2:$C9090,$C9091,$A$2:$A9090,$A9091))</f>
        <v/>
      </c>
      <c r="G9091" s="6" t="str">
        <f t="shared" si="426"/>
        <v/>
      </c>
      <c r="H9091" s="6" t="str">
        <f t="shared" si="427"/>
        <v/>
      </c>
      <c r="I9091" s="3" t="str">
        <f t="shared" si="428"/>
        <v/>
      </c>
    </row>
    <row r="9092" spans="6:9" x14ac:dyDescent="0.25">
      <c r="F9092" s="6" t="str">
        <f>IF($A9092="","",$E9092-_xlfn.MAXIFS($E$2:$E9091,$C$2:$C9091,$C9092,$A$2:$A9091,$A9092))</f>
        <v/>
      </c>
      <c r="G9092" s="6" t="str">
        <f t="shared" si="426"/>
        <v/>
      </c>
      <c r="H9092" s="6" t="str">
        <f t="shared" si="427"/>
        <v/>
      </c>
      <c r="I9092" s="3" t="str">
        <f t="shared" si="428"/>
        <v/>
      </c>
    </row>
    <row r="9093" spans="6:9" x14ac:dyDescent="0.25">
      <c r="F9093" s="6" t="str">
        <f>IF($A9093="","",$E9093-_xlfn.MAXIFS($E$2:$E9092,$C$2:$C9092,$C9093,$A$2:$A9092,$A9093))</f>
        <v/>
      </c>
      <c r="G9093" s="6" t="str">
        <f t="shared" si="426"/>
        <v/>
      </c>
      <c r="H9093" s="6" t="str">
        <f t="shared" si="427"/>
        <v/>
      </c>
      <c r="I9093" s="3" t="str">
        <f t="shared" si="428"/>
        <v/>
      </c>
    </row>
    <row r="9094" spans="6:9" x14ac:dyDescent="0.25">
      <c r="F9094" s="6" t="str">
        <f>IF($A9094="","",$E9094-_xlfn.MAXIFS($E$2:$E9093,$C$2:$C9093,$C9094,$A$2:$A9093,$A9094))</f>
        <v/>
      </c>
      <c r="G9094" s="6" t="str">
        <f t="shared" si="426"/>
        <v/>
      </c>
      <c r="H9094" s="6" t="str">
        <f t="shared" si="427"/>
        <v/>
      </c>
      <c r="I9094" s="3" t="str">
        <f t="shared" si="428"/>
        <v/>
      </c>
    </row>
    <row r="9095" spans="6:9" x14ac:dyDescent="0.25">
      <c r="F9095" s="6" t="str">
        <f>IF($A9095="","",$E9095-_xlfn.MAXIFS($E$2:$E9094,$C$2:$C9094,$C9095,$A$2:$A9094,$A9095))</f>
        <v/>
      </c>
      <c r="G9095" s="6" t="str">
        <f t="shared" si="426"/>
        <v/>
      </c>
      <c r="H9095" s="6" t="str">
        <f t="shared" si="427"/>
        <v/>
      </c>
      <c r="I9095" s="3" t="str">
        <f t="shared" si="428"/>
        <v/>
      </c>
    </row>
    <row r="9096" spans="6:9" x14ac:dyDescent="0.25">
      <c r="F9096" s="6" t="str">
        <f>IF($A9096="","",$E9096-_xlfn.MAXIFS($E$2:$E9095,$C$2:$C9095,$C9096,$A$2:$A9095,$A9096))</f>
        <v/>
      </c>
      <c r="G9096" s="6" t="str">
        <f t="shared" si="426"/>
        <v/>
      </c>
      <c r="H9096" s="6" t="str">
        <f t="shared" si="427"/>
        <v/>
      </c>
      <c r="I9096" s="3" t="str">
        <f t="shared" si="428"/>
        <v/>
      </c>
    </row>
    <row r="9097" spans="6:9" x14ac:dyDescent="0.25">
      <c r="F9097" s="6" t="str">
        <f>IF($A9097="","",$E9097-_xlfn.MAXIFS($E$2:$E9096,$C$2:$C9096,$C9097,$A$2:$A9096,$A9097))</f>
        <v/>
      </c>
      <c r="G9097" s="6" t="str">
        <f t="shared" ref="G9097:G9160" si="429">IF($A9097="","",HOUR($D9097))</f>
        <v/>
      </c>
      <c r="H9097" s="6" t="str">
        <f t="shared" ref="H9097:H9160" si="430">IF($A9097="","",MINUTE($D9097))</f>
        <v/>
      </c>
      <c r="I9097" s="3" t="str">
        <f t="shared" si="428"/>
        <v/>
      </c>
    </row>
    <row r="9098" spans="6:9" x14ac:dyDescent="0.25">
      <c r="F9098" s="6" t="str">
        <f>IF($A9098="","",$E9098-_xlfn.MAXIFS($E$2:$E9097,$C$2:$C9097,$C9098,$A$2:$A9097,$A9098))</f>
        <v/>
      </c>
      <c r="G9098" s="6" t="str">
        <f t="shared" si="429"/>
        <v/>
      </c>
      <c r="H9098" s="6" t="str">
        <f t="shared" si="430"/>
        <v/>
      </c>
      <c r="I9098" s="3" t="str">
        <f t="shared" ref="I9098:I9161" si="431">IF($F9098&lt;0,"ERROR","")</f>
        <v/>
      </c>
    </row>
    <row r="9099" spans="6:9" x14ac:dyDescent="0.25">
      <c r="F9099" s="6" t="str">
        <f>IF($A9099="","",$E9099-_xlfn.MAXIFS($E$2:$E9098,$C$2:$C9098,$C9099,$A$2:$A9098,$A9099))</f>
        <v/>
      </c>
      <c r="G9099" s="6" t="str">
        <f t="shared" si="429"/>
        <v/>
      </c>
      <c r="H9099" s="6" t="str">
        <f t="shared" si="430"/>
        <v/>
      </c>
      <c r="I9099" s="3" t="str">
        <f t="shared" si="431"/>
        <v/>
      </c>
    </row>
    <row r="9100" spans="6:9" x14ac:dyDescent="0.25">
      <c r="F9100" s="6" t="str">
        <f>IF($A9100="","",$E9100-_xlfn.MAXIFS($E$2:$E9099,$C$2:$C9099,$C9100,$A$2:$A9099,$A9100))</f>
        <v/>
      </c>
      <c r="G9100" s="6" t="str">
        <f t="shared" si="429"/>
        <v/>
      </c>
      <c r="H9100" s="6" t="str">
        <f t="shared" si="430"/>
        <v/>
      </c>
      <c r="I9100" s="3" t="str">
        <f t="shared" si="431"/>
        <v/>
      </c>
    </row>
    <row r="9101" spans="6:9" x14ac:dyDescent="0.25">
      <c r="F9101" s="6" t="str">
        <f>IF($A9101="","",$E9101-_xlfn.MAXIFS($E$2:$E9100,$C$2:$C9100,$C9101,$A$2:$A9100,$A9101))</f>
        <v/>
      </c>
      <c r="G9101" s="6" t="str">
        <f t="shared" si="429"/>
        <v/>
      </c>
      <c r="H9101" s="6" t="str">
        <f t="shared" si="430"/>
        <v/>
      </c>
      <c r="I9101" s="3" t="str">
        <f t="shared" si="431"/>
        <v/>
      </c>
    </row>
    <row r="9102" spans="6:9" x14ac:dyDescent="0.25">
      <c r="F9102" s="6" t="str">
        <f>IF($A9102="","",$E9102-_xlfn.MAXIFS($E$2:$E9101,$C$2:$C9101,$C9102,$A$2:$A9101,$A9102))</f>
        <v/>
      </c>
      <c r="G9102" s="6" t="str">
        <f t="shared" si="429"/>
        <v/>
      </c>
      <c r="H9102" s="6" t="str">
        <f t="shared" si="430"/>
        <v/>
      </c>
      <c r="I9102" s="3" t="str">
        <f t="shared" si="431"/>
        <v/>
      </c>
    </row>
    <row r="9103" spans="6:9" x14ac:dyDescent="0.25">
      <c r="F9103" s="6" t="str">
        <f>IF($A9103="","",$E9103-_xlfn.MAXIFS($E$2:$E9102,$C$2:$C9102,$C9103,$A$2:$A9102,$A9103))</f>
        <v/>
      </c>
      <c r="G9103" s="6" t="str">
        <f t="shared" si="429"/>
        <v/>
      </c>
      <c r="H9103" s="6" t="str">
        <f t="shared" si="430"/>
        <v/>
      </c>
      <c r="I9103" s="3" t="str">
        <f t="shared" si="431"/>
        <v/>
      </c>
    </row>
    <row r="9104" spans="6:9" x14ac:dyDescent="0.25">
      <c r="F9104" s="6" t="str">
        <f>IF($A9104="","",$E9104-_xlfn.MAXIFS($E$2:$E9103,$C$2:$C9103,$C9104,$A$2:$A9103,$A9104))</f>
        <v/>
      </c>
      <c r="G9104" s="6" t="str">
        <f t="shared" si="429"/>
        <v/>
      </c>
      <c r="H9104" s="6" t="str">
        <f t="shared" si="430"/>
        <v/>
      </c>
      <c r="I9104" s="3" t="str">
        <f t="shared" si="431"/>
        <v/>
      </c>
    </row>
    <row r="9105" spans="6:9" x14ac:dyDescent="0.25">
      <c r="F9105" s="6" t="str">
        <f>IF($A9105="","",$E9105-_xlfn.MAXIFS($E$2:$E9104,$C$2:$C9104,$C9105,$A$2:$A9104,$A9105))</f>
        <v/>
      </c>
      <c r="G9105" s="6" t="str">
        <f t="shared" si="429"/>
        <v/>
      </c>
      <c r="H9105" s="6" t="str">
        <f t="shared" si="430"/>
        <v/>
      </c>
      <c r="I9105" s="3" t="str">
        <f t="shared" si="431"/>
        <v/>
      </c>
    </row>
    <row r="9106" spans="6:9" x14ac:dyDescent="0.25">
      <c r="F9106" s="6" t="str">
        <f>IF($A9106="","",$E9106-_xlfn.MAXIFS($E$2:$E9105,$C$2:$C9105,$C9106,$A$2:$A9105,$A9106))</f>
        <v/>
      </c>
      <c r="G9106" s="6" t="str">
        <f t="shared" si="429"/>
        <v/>
      </c>
      <c r="H9106" s="6" t="str">
        <f t="shared" si="430"/>
        <v/>
      </c>
      <c r="I9106" s="3" t="str">
        <f t="shared" si="431"/>
        <v/>
      </c>
    </row>
    <row r="9107" spans="6:9" x14ac:dyDescent="0.25">
      <c r="F9107" s="6" t="str">
        <f>IF($A9107="","",$E9107-_xlfn.MAXIFS($E$2:$E9106,$C$2:$C9106,$C9107,$A$2:$A9106,$A9107))</f>
        <v/>
      </c>
      <c r="G9107" s="6" t="str">
        <f t="shared" si="429"/>
        <v/>
      </c>
      <c r="H9107" s="6" t="str">
        <f t="shared" si="430"/>
        <v/>
      </c>
      <c r="I9107" s="3" t="str">
        <f t="shared" si="431"/>
        <v/>
      </c>
    </row>
    <row r="9108" spans="6:9" x14ac:dyDescent="0.25">
      <c r="F9108" s="6" t="str">
        <f>IF($A9108="","",$E9108-_xlfn.MAXIFS($E$2:$E9107,$C$2:$C9107,$C9108,$A$2:$A9107,$A9108))</f>
        <v/>
      </c>
      <c r="G9108" s="6" t="str">
        <f t="shared" si="429"/>
        <v/>
      </c>
      <c r="H9108" s="6" t="str">
        <f t="shared" si="430"/>
        <v/>
      </c>
      <c r="I9108" s="3" t="str">
        <f t="shared" si="431"/>
        <v/>
      </c>
    </row>
    <row r="9109" spans="6:9" x14ac:dyDescent="0.25">
      <c r="F9109" s="6" t="str">
        <f>IF($A9109="","",$E9109-_xlfn.MAXIFS($E$2:$E9108,$C$2:$C9108,$C9109,$A$2:$A9108,$A9109))</f>
        <v/>
      </c>
      <c r="G9109" s="6" t="str">
        <f t="shared" si="429"/>
        <v/>
      </c>
      <c r="H9109" s="6" t="str">
        <f t="shared" si="430"/>
        <v/>
      </c>
      <c r="I9109" s="3" t="str">
        <f t="shared" si="431"/>
        <v/>
      </c>
    </row>
    <row r="9110" spans="6:9" x14ac:dyDescent="0.25">
      <c r="F9110" s="6" t="str">
        <f>IF($A9110="","",$E9110-_xlfn.MAXIFS($E$2:$E9109,$C$2:$C9109,$C9110,$A$2:$A9109,$A9110))</f>
        <v/>
      </c>
      <c r="G9110" s="6" t="str">
        <f t="shared" si="429"/>
        <v/>
      </c>
      <c r="H9110" s="6" t="str">
        <f t="shared" si="430"/>
        <v/>
      </c>
      <c r="I9110" s="3" t="str">
        <f t="shared" si="431"/>
        <v/>
      </c>
    </row>
    <row r="9111" spans="6:9" x14ac:dyDescent="0.25">
      <c r="F9111" s="6" t="str">
        <f>IF($A9111="","",$E9111-_xlfn.MAXIFS($E$2:$E9110,$C$2:$C9110,$C9111,$A$2:$A9110,$A9111))</f>
        <v/>
      </c>
      <c r="G9111" s="6" t="str">
        <f t="shared" si="429"/>
        <v/>
      </c>
      <c r="H9111" s="6" t="str">
        <f t="shared" si="430"/>
        <v/>
      </c>
      <c r="I9111" s="3" t="str">
        <f t="shared" si="431"/>
        <v/>
      </c>
    </row>
    <row r="9112" spans="6:9" x14ac:dyDescent="0.25">
      <c r="F9112" s="6" t="str">
        <f>IF($A9112="","",$E9112-_xlfn.MAXIFS($E$2:$E9111,$C$2:$C9111,$C9112,$A$2:$A9111,$A9112))</f>
        <v/>
      </c>
      <c r="G9112" s="6" t="str">
        <f t="shared" si="429"/>
        <v/>
      </c>
      <c r="H9112" s="6" t="str">
        <f t="shared" si="430"/>
        <v/>
      </c>
      <c r="I9112" s="3" t="str">
        <f t="shared" si="431"/>
        <v/>
      </c>
    </row>
    <row r="9113" spans="6:9" x14ac:dyDescent="0.25">
      <c r="F9113" s="6" t="str">
        <f>IF($A9113="","",$E9113-_xlfn.MAXIFS($E$2:$E9112,$C$2:$C9112,$C9113,$A$2:$A9112,$A9113))</f>
        <v/>
      </c>
      <c r="G9113" s="6" t="str">
        <f t="shared" si="429"/>
        <v/>
      </c>
      <c r="H9113" s="6" t="str">
        <f t="shared" si="430"/>
        <v/>
      </c>
      <c r="I9113" s="3" t="str">
        <f t="shared" si="431"/>
        <v/>
      </c>
    </row>
    <row r="9114" spans="6:9" x14ac:dyDescent="0.25">
      <c r="F9114" s="6" t="str">
        <f>IF($A9114="","",$E9114-_xlfn.MAXIFS($E$2:$E9113,$C$2:$C9113,$C9114,$A$2:$A9113,$A9114))</f>
        <v/>
      </c>
      <c r="G9114" s="6" t="str">
        <f t="shared" si="429"/>
        <v/>
      </c>
      <c r="H9114" s="6" t="str">
        <f t="shared" si="430"/>
        <v/>
      </c>
      <c r="I9114" s="3" t="str">
        <f t="shared" si="431"/>
        <v/>
      </c>
    </row>
    <row r="9115" spans="6:9" x14ac:dyDescent="0.25">
      <c r="F9115" s="6" t="str">
        <f>IF($A9115="","",$E9115-_xlfn.MAXIFS($E$2:$E9114,$C$2:$C9114,$C9115,$A$2:$A9114,$A9115))</f>
        <v/>
      </c>
      <c r="G9115" s="6" t="str">
        <f t="shared" si="429"/>
        <v/>
      </c>
      <c r="H9115" s="6" t="str">
        <f t="shared" si="430"/>
        <v/>
      </c>
      <c r="I9115" s="3" t="str">
        <f t="shared" si="431"/>
        <v/>
      </c>
    </row>
    <row r="9116" spans="6:9" x14ac:dyDescent="0.25">
      <c r="F9116" s="6" t="str">
        <f>IF($A9116="","",$E9116-_xlfn.MAXIFS($E$2:$E9115,$C$2:$C9115,$C9116,$A$2:$A9115,$A9116))</f>
        <v/>
      </c>
      <c r="G9116" s="6" t="str">
        <f t="shared" si="429"/>
        <v/>
      </c>
      <c r="H9116" s="6" t="str">
        <f t="shared" si="430"/>
        <v/>
      </c>
      <c r="I9116" s="3" t="str">
        <f t="shared" si="431"/>
        <v/>
      </c>
    </row>
    <row r="9117" spans="6:9" x14ac:dyDescent="0.25">
      <c r="F9117" s="6" t="str">
        <f>IF($A9117="","",$E9117-_xlfn.MAXIFS($E$2:$E9116,$C$2:$C9116,$C9117,$A$2:$A9116,$A9117))</f>
        <v/>
      </c>
      <c r="G9117" s="6" t="str">
        <f t="shared" si="429"/>
        <v/>
      </c>
      <c r="H9117" s="6" t="str">
        <f t="shared" si="430"/>
        <v/>
      </c>
      <c r="I9117" s="3" t="str">
        <f t="shared" si="431"/>
        <v/>
      </c>
    </row>
    <row r="9118" spans="6:9" x14ac:dyDescent="0.25">
      <c r="F9118" s="6" t="str">
        <f>IF($A9118="","",$E9118-_xlfn.MAXIFS($E$2:$E9117,$C$2:$C9117,$C9118,$A$2:$A9117,$A9118))</f>
        <v/>
      </c>
      <c r="G9118" s="6" t="str">
        <f t="shared" si="429"/>
        <v/>
      </c>
      <c r="H9118" s="6" t="str">
        <f t="shared" si="430"/>
        <v/>
      </c>
      <c r="I9118" s="3" t="str">
        <f t="shared" si="431"/>
        <v/>
      </c>
    </row>
    <row r="9119" spans="6:9" x14ac:dyDescent="0.25">
      <c r="F9119" s="6" t="str">
        <f>IF($A9119="","",$E9119-_xlfn.MAXIFS($E$2:$E9118,$C$2:$C9118,$C9119,$A$2:$A9118,$A9119))</f>
        <v/>
      </c>
      <c r="G9119" s="6" t="str">
        <f t="shared" si="429"/>
        <v/>
      </c>
      <c r="H9119" s="6" t="str">
        <f t="shared" si="430"/>
        <v/>
      </c>
      <c r="I9119" s="3" t="str">
        <f t="shared" si="431"/>
        <v/>
      </c>
    </row>
    <row r="9120" spans="6:9" x14ac:dyDescent="0.25">
      <c r="F9120" s="6" t="str">
        <f>IF($A9120="","",$E9120-_xlfn.MAXIFS($E$2:$E9119,$C$2:$C9119,$C9120,$A$2:$A9119,$A9120))</f>
        <v/>
      </c>
      <c r="G9120" s="6" t="str">
        <f t="shared" si="429"/>
        <v/>
      </c>
      <c r="H9120" s="6" t="str">
        <f t="shared" si="430"/>
        <v/>
      </c>
      <c r="I9120" s="3" t="str">
        <f t="shared" si="431"/>
        <v/>
      </c>
    </row>
    <row r="9121" spans="6:9" x14ac:dyDescent="0.25">
      <c r="F9121" s="6" t="str">
        <f>IF($A9121="","",$E9121-_xlfn.MAXIFS($E$2:$E9120,$C$2:$C9120,$C9121,$A$2:$A9120,$A9121))</f>
        <v/>
      </c>
      <c r="G9121" s="6" t="str">
        <f t="shared" si="429"/>
        <v/>
      </c>
      <c r="H9121" s="6" t="str">
        <f t="shared" si="430"/>
        <v/>
      </c>
      <c r="I9121" s="3" t="str">
        <f t="shared" si="431"/>
        <v/>
      </c>
    </row>
    <row r="9122" spans="6:9" x14ac:dyDescent="0.25">
      <c r="F9122" s="6" t="str">
        <f>IF($A9122="","",$E9122-_xlfn.MAXIFS($E$2:$E9121,$C$2:$C9121,$C9122,$A$2:$A9121,$A9122))</f>
        <v/>
      </c>
      <c r="G9122" s="6" t="str">
        <f t="shared" si="429"/>
        <v/>
      </c>
      <c r="H9122" s="6" t="str">
        <f t="shared" si="430"/>
        <v/>
      </c>
      <c r="I9122" s="3" t="str">
        <f t="shared" si="431"/>
        <v/>
      </c>
    </row>
    <row r="9123" spans="6:9" x14ac:dyDescent="0.25">
      <c r="F9123" s="6" t="str">
        <f>IF($A9123="","",$E9123-_xlfn.MAXIFS($E$2:$E9122,$C$2:$C9122,$C9123,$A$2:$A9122,$A9123))</f>
        <v/>
      </c>
      <c r="G9123" s="6" t="str">
        <f t="shared" si="429"/>
        <v/>
      </c>
      <c r="H9123" s="6" t="str">
        <f t="shared" si="430"/>
        <v/>
      </c>
      <c r="I9123" s="3" t="str">
        <f t="shared" si="431"/>
        <v/>
      </c>
    </row>
    <row r="9124" spans="6:9" x14ac:dyDescent="0.25">
      <c r="F9124" s="6" t="str">
        <f>IF($A9124="","",$E9124-_xlfn.MAXIFS($E$2:$E9123,$C$2:$C9123,$C9124,$A$2:$A9123,$A9124))</f>
        <v/>
      </c>
      <c r="G9124" s="6" t="str">
        <f t="shared" si="429"/>
        <v/>
      </c>
      <c r="H9124" s="6" t="str">
        <f t="shared" si="430"/>
        <v/>
      </c>
      <c r="I9124" s="3" t="str">
        <f t="shared" si="431"/>
        <v/>
      </c>
    </row>
    <row r="9125" spans="6:9" x14ac:dyDescent="0.25">
      <c r="F9125" s="6" t="str">
        <f>IF($A9125="","",$E9125-_xlfn.MAXIFS($E$2:$E9124,$C$2:$C9124,$C9125,$A$2:$A9124,$A9125))</f>
        <v/>
      </c>
      <c r="G9125" s="6" t="str">
        <f t="shared" si="429"/>
        <v/>
      </c>
      <c r="H9125" s="6" t="str">
        <f t="shared" si="430"/>
        <v/>
      </c>
      <c r="I9125" s="3" t="str">
        <f t="shared" si="431"/>
        <v/>
      </c>
    </row>
    <row r="9126" spans="6:9" x14ac:dyDescent="0.25">
      <c r="F9126" s="6" t="str">
        <f>IF($A9126="","",$E9126-_xlfn.MAXIFS($E$2:$E9125,$C$2:$C9125,$C9126,$A$2:$A9125,$A9126))</f>
        <v/>
      </c>
      <c r="G9126" s="6" t="str">
        <f t="shared" si="429"/>
        <v/>
      </c>
      <c r="H9126" s="6" t="str">
        <f t="shared" si="430"/>
        <v/>
      </c>
      <c r="I9126" s="3" t="str">
        <f t="shared" si="431"/>
        <v/>
      </c>
    </row>
    <row r="9127" spans="6:9" x14ac:dyDescent="0.25">
      <c r="F9127" s="6" t="str">
        <f>IF($A9127="","",$E9127-_xlfn.MAXIFS($E$2:$E9126,$C$2:$C9126,$C9127,$A$2:$A9126,$A9127))</f>
        <v/>
      </c>
      <c r="G9127" s="6" t="str">
        <f t="shared" si="429"/>
        <v/>
      </c>
      <c r="H9127" s="6" t="str">
        <f t="shared" si="430"/>
        <v/>
      </c>
      <c r="I9127" s="3" t="str">
        <f t="shared" si="431"/>
        <v/>
      </c>
    </row>
    <row r="9128" spans="6:9" x14ac:dyDescent="0.25">
      <c r="F9128" s="6" t="str">
        <f>IF($A9128="","",$E9128-_xlfn.MAXIFS($E$2:$E9127,$C$2:$C9127,$C9128,$A$2:$A9127,$A9128))</f>
        <v/>
      </c>
      <c r="G9128" s="6" t="str">
        <f t="shared" si="429"/>
        <v/>
      </c>
      <c r="H9128" s="6" t="str">
        <f t="shared" si="430"/>
        <v/>
      </c>
      <c r="I9128" s="3" t="str">
        <f t="shared" si="431"/>
        <v/>
      </c>
    </row>
    <row r="9129" spans="6:9" x14ac:dyDescent="0.25">
      <c r="F9129" s="6" t="str">
        <f>IF($A9129="","",$E9129-_xlfn.MAXIFS($E$2:$E9128,$C$2:$C9128,$C9129,$A$2:$A9128,$A9129))</f>
        <v/>
      </c>
      <c r="G9129" s="6" t="str">
        <f t="shared" si="429"/>
        <v/>
      </c>
      <c r="H9129" s="6" t="str">
        <f t="shared" si="430"/>
        <v/>
      </c>
      <c r="I9129" s="3" t="str">
        <f t="shared" si="431"/>
        <v/>
      </c>
    </row>
    <row r="9130" spans="6:9" x14ac:dyDescent="0.25">
      <c r="F9130" s="6" t="str">
        <f>IF($A9130="","",$E9130-_xlfn.MAXIFS($E$2:$E9129,$C$2:$C9129,$C9130,$A$2:$A9129,$A9130))</f>
        <v/>
      </c>
      <c r="G9130" s="6" t="str">
        <f t="shared" si="429"/>
        <v/>
      </c>
      <c r="H9130" s="6" t="str">
        <f t="shared" si="430"/>
        <v/>
      </c>
      <c r="I9130" s="3" t="str">
        <f t="shared" si="431"/>
        <v/>
      </c>
    </row>
    <row r="9131" spans="6:9" x14ac:dyDescent="0.25">
      <c r="F9131" s="6" t="str">
        <f>IF($A9131="","",$E9131-_xlfn.MAXIFS($E$2:$E9130,$C$2:$C9130,$C9131,$A$2:$A9130,$A9131))</f>
        <v/>
      </c>
      <c r="G9131" s="6" t="str">
        <f t="shared" si="429"/>
        <v/>
      </c>
      <c r="H9131" s="6" t="str">
        <f t="shared" si="430"/>
        <v/>
      </c>
      <c r="I9131" s="3" t="str">
        <f t="shared" si="431"/>
        <v/>
      </c>
    </row>
    <row r="9132" spans="6:9" x14ac:dyDescent="0.25">
      <c r="F9132" s="6" t="str">
        <f>IF($A9132="","",$E9132-_xlfn.MAXIFS($E$2:$E9131,$C$2:$C9131,$C9132,$A$2:$A9131,$A9132))</f>
        <v/>
      </c>
      <c r="G9132" s="6" t="str">
        <f t="shared" si="429"/>
        <v/>
      </c>
      <c r="H9132" s="6" t="str">
        <f t="shared" si="430"/>
        <v/>
      </c>
      <c r="I9132" s="3" t="str">
        <f t="shared" si="431"/>
        <v/>
      </c>
    </row>
    <row r="9133" spans="6:9" x14ac:dyDescent="0.25">
      <c r="F9133" s="6" t="str">
        <f>IF($A9133="","",$E9133-_xlfn.MAXIFS($E$2:$E9132,$C$2:$C9132,$C9133,$A$2:$A9132,$A9133))</f>
        <v/>
      </c>
      <c r="G9133" s="6" t="str">
        <f t="shared" si="429"/>
        <v/>
      </c>
      <c r="H9133" s="6" t="str">
        <f t="shared" si="430"/>
        <v/>
      </c>
      <c r="I9133" s="3" t="str">
        <f t="shared" si="431"/>
        <v/>
      </c>
    </row>
    <row r="9134" spans="6:9" x14ac:dyDescent="0.25">
      <c r="F9134" s="6" t="str">
        <f>IF($A9134="","",$E9134-_xlfn.MAXIFS($E$2:$E9133,$C$2:$C9133,$C9134,$A$2:$A9133,$A9134))</f>
        <v/>
      </c>
      <c r="G9134" s="6" t="str">
        <f t="shared" si="429"/>
        <v/>
      </c>
      <c r="H9134" s="6" t="str">
        <f t="shared" si="430"/>
        <v/>
      </c>
      <c r="I9134" s="3" t="str">
        <f t="shared" si="431"/>
        <v/>
      </c>
    </row>
    <row r="9135" spans="6:9" x14ac:dyDescent="0.25">
      <c r="F9135" s="6" t="str">
        <f>IF($A9135="","",$E9135-_xlfn.MAXIFS($E$2:$E9134,$C$2:$C9134,$C9135,$A$2:$A9134,$A9135))</f>
        <v/>
      </c>
      <c r="G9135" s="6" t="str">
        <f t="shared" si="429"/>
        <v/>
      </c>
      <c r="H9135" s="6" t="str">
        <f t="shared" si="430"/>
        <v/>
      </c>
      <c r="I9135" s="3" t="str">
        <f t="shared" si="431"/>
        <v/>
      </c>
    </row>
    <row r="9136" spans="6:9" x14ac:dyDescent="0.25">
      <c r="F9136" s="6" t="str">
        <f>IF($A9136="","",$E9136-_xlfn.MAXIFS($E$2:$E9135,$C$2:$C9135,$C9136,$A$2:$A9135,$A9136))</f>
        <v/>
      </c>
      <c r="G9136" s="6" t="str">
        <f t="shared" si="429"/>
        <v/>
      </c>
      <c r="H9136" s="6" t="str">
        <f t="shared" si="430"/>
        <v/>
      </c>
      <c r="I9136" s="3" t="str">
        <f t="shared" si="431"/>
        <v/>
      </c>
    </row>
    <row r="9137" spans="6:9" x14ac:dyDescent="0.25">
      <c r="F9137" s="6" t="str">
        <f>IF($A9137="","",$E9137-_xlfn.MAXIFS($E$2:$E9136,$C$2:$C9136,$C9137,$A$2:$A9136,$A9137))</f>
        <v/>
      </c>
      <c r="G9137" s="6" t="str">
        <f t="shared" si="429"/>
        <v/>
      </c>
      <c r="H9137" s="6" t="str">
        <f t="shared" si="430"/>
        <v/>
      </c>
      <c r="I9137" s="3" t="str">
        <f t="shared" si="431"/>
        <v/>
      </c>
    </row>
    <row r="9138" spans="6:9" x14ac:dyDescent="0.25">
      <c r="F9138" s="6" t="str">
        <f>IF($A9138="","",$E9138-_xlfn.MAXIFS($E$2:$E9137,$C$2:$C9137,$C9138,$A$2:$A9137,$A9138))</f>
        <v/>
      </c>
      <c r="G9138" s="6" t="str">
        <f t="shared" si="429"/>
        <v/>
      </c>
      <c r="H9138" s="6" t="str">
        <f t="shared" si="430"/>
        <v/>
      </c>
      <c r="I9138" s="3" t="str">
        <f t="shared" si="431"/>
        <v/>
      </c>
    </row>
    <row r="9139" spans="6:9" x14ac:dyDescent="0.25">
      <c r="F9139" s="6" t="str">
        <f>IF($A9139="","",$E9139-_xlfn.MAXIFS($E$2:$E9138,$C$2:$C9138,$C9139,$A$2:$A9138,$A9139))</f>
        <v/>
      </c>
      <c r="G9139" s="6" t="str">
        <f t="shared" si="429"/>
        <v/>
      </c>
      <c r="H9139" s="6" t="str">
        <f t="shared" si="430"/>
        <v/>
      </c>
      <c r="I9139" s="3" t="str">
        <f t="shared" si="431"/>
        <v/>
      </c>
    </row>
    <row r="9140" spans="6:9" x14ac:dyDescent="0.25">
      <c r="F9140" s="6" t="str">
        <f>IF($A9140="","",$E9140-_xlfn.MAXIFS($E$2:$E9139,$C$2:$C9139,$C9140,$A$2:$A9139,$A9140))</f>
        <v/>
      </c>
      <c r="G9140" s="6" t="str">
        <f t="shared" si="429"/>
        <v/>
      </c>
      <c r="H9140" s="6" t="str">
        <f t="shared" si="430"/>
        <v/>
      </c>
      <c r="I9140" s="3" t="str">
        <f t="shared" si="431"/>
        <v/>
      </c>
    </row>
    <row r="9141" spans="6:9" x14ac:dyDescent="0.25">
      <c r="F9141" s="6" t="str">
        <f>IF($A9141="","",$E9141-_xlfn.MAXIFS($E$2:$E9140,$C$2:$C9140,$C9141,$A$2:$A9140,$A9141))</f>
        <v/>
      </c>
      <c r="G9141" s="6" t="str">
        <f t="shared" si="429"/>
        <v/>
      </c>
      <c r="H9141" s="6" t="str">
        <f t="shared" si="430"/>
        <v/>
      </c>
      <c r="I9141" s="3" t="str">
        <f t="shared" si="431"/>
        <v/>
      </c>
    </row>
    <row r="9142" spans="6:9" x14ac:dyDescent="0.25">
      <c r="F9142" s="6" t="str">
        <f>IF($A9142="","",$E9142-_xlfn.MAXIFS($E$2:$E9141,$C$2:$C9141,$C9142,$A$2:$A9141,$A9142))</f>
        <v/>
      </c>
      <c r="G9142" s="6" t="str">
        <f t="shared" si="429"/>
        <v/>
      </c>
      <c r="H9142" s="6" t="str">
        <f t="shared" si="430"/>
        <v/>
      </c>
      <c r="I9142" s="3" t="str">
        <f t="shared" si="431"/>
        <v/>
      </c>
    </row>
    <row r="9143" spans="6:9" x14ac:dyDescent="0.25">
      <c r="F9143" s="6" t="str">
        <f>IF($A9143="","",$E9143-_xlfn.MAXIFS($E$2:$E9142,$C$2:$C9142,$C9143,$A$2:$A9142,$A9143))</f>
        <v/>
      </c>
      <c r="G9143" s="6" t="str">
        <f t="shared" si="429"/>
        <v/>
      </c>
      <c r="H9143" s="6" t="str">
        <f t="shared" si="430"/>
        <v/>
      </c>
      <c r="I9143" s="3" t="str">
        <f t="shared" si="431"/>
        <v/>
      </c>
    </row>
    <row r="9144" spans="6:9" x14ac:dyDescent="0.25">
      <c r="F9144" s="6" t="str">
        <f>IF($A9144="","",$E9144-_xlfn.MAXIFS($E$2:$E9143,$C$2:$C9143,$C9144,$A$2:$A9143,$A9144))</f>
        <v/>
      </c>
      <c r="G9144" s="6" t="str">
        <f t="shared" si="429"/>
        <v/>
      </c>
      <c r="H9144" s="6" t="str">
        <f t="shared" si="430"/>
        <v/>
      </c>
      <c r="I9144" s="3" t="str">
        <f t="shared" si="431"/>
        <v/>
      </c>
    </row>
    <row r="9145" spans="6:9" x14ac:dyDescent="0.25">
      <c r="F9145" s="6" t="str">
        <f>IF($A9145="","",$E9145-_xlfn.MAXIFS($E$2:$E9144,$C$2:$C9144,$C9145,$A$2:$A9144,$A9145))</f>
        <v/>
      </c>
      <c r="G9145" s="6" t="str">
        <f t="shared" si="429"/>
        <v/>
      </c>
      <c r="H9145" s="6" t="str">
        <f t="shared" si="430"/>
        <v/>
      </c>
      <c r="I9145" s="3" t="str">
        <f t="shared" si="431"/>
        <v/>
      </c>
    </row>
    <row r="9146" spans="6:9" x14ac:dyDescent="0.25">
      <c r="F9146" s="6" t="str">
        <f>IF($A9146="","",$E9146-_xlfn.MAXIFS($E$2:$E9145,$C$2:$C9145,$C9146,$A$2:$A9145,$A9146))</f>
        <v/>
      </c>
      <c r="G9146" s="6" t="str">
        <f t="shared" si="429"/>
        <v/>
      </c>
      <c r="H9146" s="6" t="str">
        <f t="shared" si="430"/>
        <v/>
      </c>
      <c r="I9146" s="3" t="str">
        <f t="shared" si="431"/>
        <v/>
      </c>
    </row>
    <row r="9147" spans="6:9" x14ac:dyDescent="0.25">
      <c r="F9147" s="6" t="str">
        <f>IF($A9147="","",$E9147-_xlfn.MAXIFS($E$2:$E9146,$C$2:$C9146,$C9147,$A$2:$A9146,$A9147))</f>
        <v/>
      </c>
      <c r="G9147" s="6" t="str">
        <f t="shared" si="429"/>
        <v/>
      </c>
      <c r="H9147" s="6" t="str">
        <f t="shared" si="430"/>
        <v/>
      </c>
      <c r="I9147" s="3" t="str">
        <f t="shared" si="431"/>
        <v/>
      </c>
    </row>
    <row r="9148" spans="6:9" x14ac:dyDescent="0.25">
      <c r="F9148" s="6" t="str">
        <f>IF($A9148="","",$E9148-_xlfn.MAXIFS($E$2:$E9147,$C$2:$C9147,$C9148,$A$2:$A9147,$A9148))</f>
        <v/>
      </c>
      <c r="G9148" s="6" t="str">
        <f t="shared" si="429"/>
        <v/>
      </c>
      <c r="H9148" s="6" t="str">
        <f t="shared" si="430"/>
        <v/>
      </c>
      <c r="I9148" s="3" t="str">
        <f t="shared" si="431"/>
        <v/>
      </c>
    </row>
    <row r="9149" spans="6:9" x14ac:dyDescent="0.25">
      <c r="F9149" s="6" t="str">
        <f>IF($A9149="","",$E9149-_xlfn.MAXIFS($E$2:$E9148,$C$2:$C9148,$C9149,$A$2:$A9148,$A9149))</f>
        <v/>
      </c>
      <c r="G9149" s="6" t="str">
        <f t="shared" si="429"/>
        <v/>
      </c>
      <c r="H9149" s="6" t="str">
        <f t="shared" si="430"/>
        <v/>
      </c>
      <c r="I9149" s="3" t="str">
        <f t="shared" si="431"/>
        <v/>
      </c>
    </row>
    <row r="9150" spans="6:9" x14ac:dyDescent="0.25">
      <c r="F9150" s="6" t="str">
        <f>IF($A9150="","",$E9150-_xlfn.MAXIFS($E$2:$E9149,$C$2:$C9149,$C9150,$A$2:$A9149,$A9150))</f>
        <v/>
      </c>
      <c r="G9150" s="6" t="str">
        <f t="shared" si="429"/>
        <v/>
      </c>
      <c r="H9150" s="6" t="str">
        <f t="shared" si="430"/>
        <v/>
      </c>
      <c r="I9150" s="3" t="str">
        <f t="shared" si="431"/>
        <v/>
      </c>
    </row>
    <row r="9151" spans="6:9" x14ac:dyDescent="0.25">
      <c r="F9151" s="6" t="str">
        <f>IF($A9151="","",$E9151-_xlfn.MAXIFS($E$2:$E9150,$C$2:$C9150,$C9151,$A$2:$A9150,$A9151))</f>
        <v/>
      </c>
      <c r="G9151" s="6" t="str">
        <f t="shared" si="429"/>
        <v/>
      </c>
      <c r="H9151" s="6" t="str">
        <f t="shared" si="430"/>
        <v/>
      </c>
      <c r="I9151" s="3" t="str">
        <f t="shared" si="431"/>
        <v/>
      </c>
    </row>
    <row r="9152" spans="6:9" x14ac:dyDescent="0.25">
      <c r="F9152" s="6" t="str">
        <f>IF($A9152="","",$E9152-_xlfn.MAXIFS($E$2:$E9151,$C$2:$C9151,$C9152,$A$2:$A9151,$A9152))</f>
        <v/>
      </c>
      <c r="G9152" s="6" t="str">
        <f t="shared" si="429"/>
        <v/>
      </c>
      <c r="H9152" s="6" t="str">
        <f t="shared" si="430"/>
        <v/>
      </c>
      <c r="I9152" s="3" t="str">
        <f t="shared" si="431"/>
        <v/>
      </c>
    </row>
    <row r="9153" spans="6:9" x14ac:dyDescent="0.25">
      <c r="F9153" s="6" t="str">
        <f>IF($A9153="","",$E9153-_xlfn.MAXIFS($E$2:$E9152,$C$2:$C9152,$C9153,$A$2:$A9152,$A9153))</f>
        <v/>
      </c>
      <c r="G9153" s="6" t="str">
        <f t="shared" si="429"/>
        <v/>
      </c>
      <c r="H9153" s="6" t="str">
        <f t="shared" si="430"/>
        <v/>
      </c>
      <c r="I9153" s="3" t="str">
        <f t="shared" si="431"/>
        <v/>
      </c>
    </row>
    <row r="9154" spans="6:9" x14ac:dyDescent="0.25">
      <c r="F9154" s="6" t="str">
        <f>IF($A9154="","",$E9154-_xlfn.MAXIFS($E$2:$E9153,$C$2:$C9153,$C9154,$A$2:$A9153,$A9154))</f>
        <v/>
      </c>
      <c r="G9154" s="6" t="str">
        <f t="shared" si="429"/>
        <v/>
      </c>
      <c r="H9154" s="6" t="str">
        <f t="shared" si="430"/>
        <v/>
      </c>
      <c r="I9154" s="3" t="str">
        <f t="shared" si="431"/>
        <v/>
      </c>
    </row>
    <row r="9155" spans="6:9" x14ac:dyDescent="0.25">
      <c r="F9155" s="6" t="str">
        <f>IF($A9155="","",$E9155-_xlfn.MAXIFS($E$2:$E9154,$C$2:$C9154,$C9155,$A$2:$A9154,$A9155))</f>
        <v/>
      </c>
      <c r="G9155" s="6" t="str">
        <f t="shared" si="429"/>
        <v/>
      </c>
      <c r="H9155" s="6" t="str">
        <f t="shared" si="430"/>
        <v/>
      </c>
      <c r="I9155" s="3" t="str">
        <f t="shared" si="431"/>
        <v/>
      </c>
    </row>
    <row r="9156" spans="6:9" x14ac:dyDescent="0.25">
      <c r="F9156" s="6" t="str">
        <f>IF($A9156="","",$E9156-_xlfn.MAXIFS($E$2:$E9155,$C$2:$C9155,$C9156,$A$2:$A9155,$A9156))</f>
        <v/>
      </c>
      <c r="G9156" s="6" t="str">
        <f t="shared" si="429"/>
        <v/>
      </c>
      <c r="H9156" s="6" t="str">
        <f t="shared" si="430"/>
        <v/>
      </c>
      <c r="I9156" s="3" t="str">
        <f t="shared" si="431"/>
        <v/>
      </c>
    </row>
    <row r="9157" spans="6:9" x14ac:dyDescent="0.25">
      <c r="F9157" s="6" t="str">
        <f>IF($A9157="","",$E9157-_xlfn.MAXIFS($E$2:$E9156,$C$2:$C9156,$C9157,$A$2:$A9156,$A9157))</f>
        <v/>
      </c>
      <c r="G9157" s="6" t="str">
        <f t="shared" si="429"/>
        <v/>
      </c>
      <c r="H9157" s="6" t="str">
        <f t="shared" si="430"/>
        <v/>
      </c>
      <c r="I9157" s="3" t="str">
        <f t="shared" si="431"/>
        <v/>
      </c>
    </row>
    <row r="9158" spans="6:9" x14ac:dyDescent="0.25">
      <c r="F9158" s="6" t="str">
        <f>IF($A9158="","",$E9158-_xlfn.MAXIFS($E$2:$E9157,$C$2:$C9157,$C9158,$A$2:$A9157,$A9158))</f>
        <v/>
      </c>
      <c r="G9158" s="6" t="str">
        <f t="shared" si="429"/>
        <v/>
      </c>
      <c r="H9158" s="6" t="str">
        <f t="shared" si="430"/>
        <v/>
      </c>
      <c r="I9158" s="3" t="str">
        <f t="shared" si="431"/>
        <v/>
      </c>
    </row>
    <row r="9159" spans="6:9" x14ac:dyDescent="0.25">
      <c r="F9159" s="6" t="str">
        <f>IF($A9159="","",$E9159-_xlfn.MAXIFS($E$2:$E9158,$C$2:$C9158,$C9159,$A$2:$A9158,$A9159))</f>
        <v/>
      </c>
      <c r="G9159" s="6" t="str">
        <f t="shared" si="429"/>
        <v/>
      </c>
      <c r="H9159" s="6" t="str">
        <f t="shared" si="430"/>
        <v/>
      </c>
      <c r="I9159" s="3" t="str">
        <f t="shared" si="431"/>
        <v/>
      </c>
    </row>
    <row r="9160" spans="6:9" x14ac:dyDescent="0.25">
      <c r="F9160" s="6" t="str">
        <f>IF($A9160="","",$E9160-_xlfn.MAXIFS($E$2:$E9159,$C$2:$C9159,$C9160,$A$2:$A9159,$A9160))</f>
        <v/>
      </c>
      <c r="G9160" s="6" t="str">
        <f t="shared" si="429"/>
        <v/>
      </c>
      <c r="H9160" s="6" t="str">
        <f t="shared" si="430"/>
        <v/>
      </c>
      <c r="I9160" s="3" t="str">
        <f t="shared" si="431"/>
        <v/>
      </c>
    </row>
    <row r="9161" spans="6:9" x14ac:dyDescent="0.25">
      <c r="F9161" s="6" t="str">
        <f>IF($A9161="","",$E9161-_xlfn.MAXIFS($E$2:$E9160,$C$2:$C9160,$C9161,$A$2:$A9160,$A9161))</f>
        <v/>
      </c>
      <c r="G9161" s="6" t="str">
        <f t="shared" ref="G9161:G9224" si="432">IF($A9161="","",HOUR($D9161))</f>
        <v/>
      </c>
      <c r="H9161" s="6" t="str">
        <f t="shared" ref="H9161:H9224" si="433">IF($A9161="","",MINUTE($D9161))</f>
        <v/>
      </c>
      <c r="I9161" s="3" t="str">
        <f t="shared" si="431"/>
        <v/>
      </c>
    </row>
    <row r="9162" spans="6:9" x14ac:dyDescent="0.25">
      <c r="F9162" s="6" t="str">
        <f>IF($A9162="","",$E9162-_xlfn.MAXIFS($E$2:$E9161,$C$2:$C9161,$C9162,$A$2:$A9161,$A9162))</f>
        <v/>
      </c>
      <c r="G9162" s="6" t="str">
        <f t="shared" si="432"/>
        <v/>
      </c>
      <c r="H9162" s="6" t="str">
        <f t="shared" si="433"/>
        <v/>
      </c>
      <c r="I9162" s="3" t="str">
        <f t="shared" ref="I9162:I9225" si="434">IF($F9162&lt;0,"ERROR","")</f>
        <v/>
      </c>
    </row>
    <row r="9163" spans="6:9" x14ac:dyDescent="0.25">
      <c r="F9163" s="6" t="str">
        <f>IF($A9163="","",$E9163-_xlfn.MAXIFS($E$2:$E9162,$C$2:$C9162,$C9163,$A$2:$A9162,$A9163))</f>
        <v/>
      </c>
      <c r="G9163" s="6" t="str">
        <f t="shared" si="432"/>
        <v/>
      </c>
      <c r="H9163" s="6" t="str">
        <f t="shared" si="433"/>
        <v/>
      </c>
      <c r="I9163" s="3" t="str">
        <f t="shared" si="434"/>
        <v/>
      </c>
    </row>
    <row r="9164" spans="6:9" x14ac:dyDescent="0.25">
      <c r="F9164" s="6" t="str">
        <f>IF($A9164="","",$E9164-_xlfn.MAXIFS($E$2:$E9163,$C$2:$C9163,$C9164,$A$2:$A9163,$A9164))</f>
        <v/>
      </c>
      <c r="G9164" s="6" t="str">
        <f t="shared" si="432"/>
        <v/>
      </c>
      <c r="H9164" s="6" t="str">
        <f t="shared" si="433"/>
        <v/>
      </c>
      <c r="I9164" s="3" t="str">
        <f t="shared" si="434"/>
        <v/>
      </c>
    </row>
    <row r="9165" spans="6:9" x14ac:dyDescent="0.25">
      <c r="F9165" s="6" t="str">
        <f>IF($A9165="","",$E9165-_xlfn.MAXIFS($E$2:$E9164,$C$2:$C9164,$C9165,$A$2:$A9164,$A9165))</f>
        <v/>
      </c>
      <c r="G9165" s="6" t="str">
        <f t="shared" si="432"/>
        <v/>
      </c>
      <c r="H9165" s="6" t="str">
        <f t="shared" si="433"/>
        <v/>
      </c>
      <c r="I9165" s="3" t="str">
        <f t="shared" si="434"/>
        <v/>
      </c>
    </row>
    <row r="9166" spans="6:9" x14ac:dyDescent="0.25">
      <c r="F9166" s="6" t="str">
        <f>IF($A9166="","",$E9166-_xlfn.MAXIFS($E$2:$E9165,$C$2:$C9165,$C9166,$A$2:$A9165,$A9166))</f>
        <v/>
      </c>
      <c r="G9166" s="6" t="str">
        <f t="shared" si="432"/>
        <v/>
      </c>
      <c r="H9166" s="6" t="str">
        <f t="shared" si="433"/>
        <v/>
      </c>
      <c r="I9166" s="3" t="str">
        <f t="shared" si="434"/>
        <v/>
      </c>
    </row>
    <row r="9167" spans="6:9" x14ac:dyDescent="0.25">
      <c r="F9167" s="6" t="str">
        <f>IF($A9167="","",$E9167-_xlfn.MAXIFS($E$2:$E9166,$C$2:$C9166,$C9167,$A$2:$A9166,$A9167))</f>
        <v/>
      </c>
      <c r="G9167" s="6" t="str">
        <f t="shared" si="432"/>
        <v/>
      </c>
      <c r="H9167" s="6" t="str">
        <f t="shared" si="433"/>
        <v/>
      </c>
      <c r="I9167" s="3" t="str">
        <f t="shared" si="434"/>
        <v/>
      </c>
    </row>
    <row r="9168" spans="6:9" x14ac:dyDescent="0.25">
      <c r="F9168" s="6" t="str">
        <f>IF($A9168="","",$E9168-_xlfn.MAXIFS($E$2:$E9167,$C$2:$C9167,$C9168,$A$2:$A9167,$A9168))</f>
        <v/>
      </c>
      <c r="G9168" s="6" t="str">
        <f t="shared" si="432"/>
        <v/>
      </c>
      <c r="H9168" s="6" t="str">
        <f t="shared" si="433"/>
        <v/>
      </c>
      <c r="I9168" s="3" t="str">
        <f t="shared" si="434"/>
        <v/>
      </c>
    </row>
    <row r="9169" spans="6:9" x14ac:dyDescent="0.25">
      <c r="F9169" s="6" t="str">
        <f>IF($A9169="","",$E9169-_xlfn.MAXIFS($E$2:$E9168,$C$2:$C9168,$C9169,$A$2:$A9168,$A9169))</f>
        <v/>
      </c>
      <c r="G9169" s="6" t="str">
        <f t="shared" si="432"/>
        <v/>
      </c>
      <c r="H9169" s="6" t="str">
        <f t="shared" si="433"/>
        <v/>
      </c>
      <c r="I9169" s="3" t="str">
        <f t="shared" si="434"/>
        <v/>
      </c>
    </row>
    <row r="9170" spans="6:9" x14ac:dyDescent="0.25">
      <c r="F9170" s="6" t="str">
        <f>IF($A9170="","",$E9170-_xlfn.MAXIFS($E$2:$E9169,$C$2:$C9169,$C9170,$A$2:$A9169,$A9170))</f>
        <v/>
      </c>
      <c r="G9170" s="6" t="str">
        <f t="shared" si="432"/>
        <v/>
      </c>
      <c r="H9170" s="6" t="str">
        <f t="shared" si="433"/>
        <v/>
      </c>
      <c r="I9170" s="3" t="str">
        <f t="shared" si="434"/>
        <v/>
      </c>
    </row>
    <row r="9171" spans="6:9" x14ac:dyDescent="0.25">
      <c r="F9171" s="6" t="str">
        <f>IF($A9171="","",$E9171-_xlfn.MAXIFS($E$2:$E9170,$C$2:$C9170,$C9171,$A$2:$A9170,$A9171))</f>
        <v/>
      </c>
      <c r="G9171" s="6" t="str">
        <f t="shared" si="432"/>
        <v/>
      </c>
      <c r="H9171" s="6" t="str">
        <f t="shared" si="433"/>
        <v/>
      </c>
      <c r="I9171" s="3" t="str">
        <f t="shared" si="434"/>
        <v/>
      </c>
    </row>
    <row r="9172" spans="6:9" x14ac:dyDescent="0.25">
      <c r="F9172" s="6" t="str">
        <f>IF($A9172="","",$E9172-_xlfn.MAXIFS($E$2:$E9171,$C$2:$C9171,$C9172,$A$2:$A9171,$A9172))</f>
        <v/>
      </c>
      <c r="G9172" s="6" t="str">
        <f t="shared" si="432"/>
        <v/>
      </c>
      <c r="H9172" s="6" t="str">
        <f t="shared" si="433"/>
        <v/>
      </c>
      <c r="I9172" s="3" t="str">
        <f t="shared" si="434"/>
        <v/>
      </c>
    </row>
    <row r="9173" spans="6:9" x14ac:dyDescent="0.25">
      <c r="F9173" s="6" t="str">
        <f>IF($A9173="","",$E9173-_xlfn.MAXIFS($E$2:$E9172,$C$2:$C9172,$C9173,$A$2:$A9172,$A9173))</f>
        <v/>
      </c>
      <c r="G9173" s="6" t="str">
        <f t="shared" si="432"/>
        <v/>
      </c>
      <c r="H9173" s="6" t="str">
        <f t="shared" si="433"/>
        <v/>
      </c>
      <c r="I9173" s="3" t="str">
        <f t="shared" si="434"/>
        <v/>
      </c>
    </row>
    <row r="9174" spans="6:9" x14ac:dyDescent="0.25">
      <c r="F9174" s="6" t="str">
        <f>IF($A9174="","",$E9174-_xlfn.MAXIFS($E$2:$E9173,$C$2:$C9173,$C9174,$A$2:$A9173,$A9174))</f>
        <v/>
      </c>
      <c r="G9174" s="6" t="str">
        <f t="shared" si="432"/>
        <v/>
      </c>
      <c r="H9174" s="6" t="str">
        <f t="shared" si="433"/>
        <v/>
      </c>
      <c r="I9174" s="3" t="str">
        <f t="shared" si="434"/>
        <v/>
      </c>
    </row>
    <row r="9175" spans="6:9" x14ac:dyDescent="0.25">
      <c r="F9175" s="6" t="str">
        <f>IF($A9175="","",$E9175-_xlfn.MAXIFS($E$2:$E9174,$C$2:$C9174,$C9175,$A$2:$A9174,$A9175))</f>
        <v/>
      </c>
      <c r="G9175" s="6" t="str">
        <f t="shared" si="432"/>
        <v/>
      </c>
      <c r="H9175" s="6" t="str">
        <f t="shared" si="433"/>
        <v/>
      </c>
      <c r="I9175" s="3" t="str">
        <f t="shared" si="434"/>
        <v/>
      </c>
    </row>
    <row r="9176" spans="6:9" x14ac:dyDescent="0.25">
      <c r="F9176" s="6" t="str">
        <f>IF($A9176="","",$E9176-_xlfn.MAXIFS($E$2:$E9175,$C$2:$C9175,$C9176,$A$2:$A9175,$A9176))</f>
        <v/>
      </c>
      <c r="G9176" s="6" t="str">
        <f t="shared" si="432"/>
        <v/>
      </c>
      <c r="H9176" s="6" t="str">
        <f t="shared" si="433"/>
        <v/>
      </c>
      <c r="I9176" s="3" t="str">
        <f t="shared" si="434"/>
        <v/>
      </c>
    </row>
    <row r="9177" spans="6:9" x14ac:dyDescent="0.25">
      <c r="F9177" s="6" t="str">
        <f>IF($A9177="","",$E9177-_xlfn.MAXIFS($E$2:$E9176,$C$2:$C9176,$C9177,$A$2:$A9176,$A9177))</f>
        <v/>
      </c>
      <c r="G9177" s="6" t="str">
        <f t="shared" si="432"/>
        <v/>
      </c>
      <c r="H9177" s="6" t="str">
        <f t="shared" si="433"/>
        <v/>
      </c>
      <c r="I9177" s="3" t="str">
        <f t="shared" si="434"/>
        <v/>
      </c>
    </row>
    <row r="9178" spans="6:9" x14ac:dyDescent="0.25">
      <c r="F9178" s="6" t="str">
        <f>IF($A9178="","",$E9178-_xlfn.MAXIFS($E$2:$E9177,$C$2:$C9177,$C9178,$A$2:$A9177,$A9178))</f>
        <v/>
      </c>
      <c r="G9178" s="6" t="str">
        <f t="shared" si="432"/>
        <v/>
      </c>
      <c r="H9178" s="6" t="str">
        <f t="shared" si="433"/>
        <v/>
      </c>
      <c r="I9178" s="3" t="str">
        <f t="shared" si="434"/>
        <v/>
      </c>
    </row>
    <row r="9179" spans="6:9" x14ac:dyDescent="0.25">
      <c r="F9179" s="6" t="str">
        <f>IF($A9179="","",$E9179-_xlfn.MAXIFS($E$2:$E9178,$C$2:$C9178,$C9179,$A$2:$A9178,$A9179))</f>
        <v/>
      </c>
      <c r="G9179" s="6" t="str">
        <f t="shared" si="432"/>
        <v/>
      </c>
      <c r="H9179" s="6" t="str">
        <f t="shared" si="433"/>
        <v/>
      </c>
      <c r="I9179" s="3" t="str">
        <f t="shared" si="434"/>
        <v/>
      </c>
    </row>
    <row r="9180" spans="6:9" x14ac:dyDescent="0.25">
      <c r="F9180" s="6" t="str">
        <f>IF($A9180="","",$E9180-_xlfn.MAXIFS($E$2:$E9179,$C$2:$C9179,$C9180,$A$2:$A9179,$A9180))</f>
        <v/>
      </c>
      <c r="G9180" s="6" t="str">
        <f t="shared" si="432"/>
        <v/>
      </c>
      <c r="H9180" s="6" t="str">
        <f t="shared" si="433"/>
        <v/>
      </c>
      <c r="I9180" s="3" t="str">
        <f t="shared" si="434"/>
        <v/>
      </c>
    </row>
    <row r="9181" spans="6:9" x14ac:dyDescent="0.25">
      <c r="F9181" s="6" t="str">
        <f>IF($A9181="","",$E9181-_xlfn.MAXIFS($E$2:$E9180,$C$2:$C9180,$C9181,$A$2:$A9180,$A9181))</f>
        <v/>
      </c>
      <c r="G9181" s="6" t="str">
        <f t="shared" si="432"/>
        <v/>
      </c>
      <c r="H9181" s="6" t="str">
        <f t="shared" si="433"/>
        <v/>
      </c>
      <c r="I9181" s="3" t="str">
        <f t="shared" si="434"/>
        <v/>
      </c>
    </row>
    <row r="9182" spans="6:9" x14ac:dyDescent="0.25">
      <c r="F9182" s="6" t="str">
        <f>IF($A9182="","",$E9182-_xlfn.MAXIFS($E$2:$E9181,$C$2:$C9181,$C9182,$A$2:$A9181,$A9182))</f>
        <v/>
      </c>
      <c r="G9182" s="6" t="str">
        <f t="shared" si="432"/>
        <v/>
      </c>
      <c r="H9182" s="6" t="str">
        <f t="shared" si="433"/>
        <v/>
      </c>
      <c r="I9182" s="3" t="str">
        <f t="shared" si="434"/>
        <v/>
      </c>
    </row>
    <row r="9183" spans="6:9" x14ac:dyDescent="0.25">
      <c r="F9183" s="6" t="str">
        <f>IF($A9183="","",$E9183-_xlfn.MAXIFS($E$2:$E9182,$C$2:$C9182,$C9183,$A$2:$A9182,$A9183))</f>
        <v/>
      </c>
      <c r="G9183" s="6" t="str">
        <f t="shared" si="432"/>
        <v/>
      </c>
      <c r="H9183" s="6" t="str">
        <f t="shared" si="433"/>
        <v/>
      </c>
      <c r="I9183" s="3" t="str">
        <f t="shared" si="434"/>
        <v/>
      </c>
    </row>
    <row r="9184" spans="6:9" x14ac:dyDescent="0.25">
      <c r="F9184" s="6" t="str">
        <f>IF($A9184="","",$E9184-_xlfn.MAXIFS($E$2:$E9183,$C$2:$C9183,$C9184,$A$2:$A9183,$A9184))</f>
        <v/>
      </c>
      <c r="G9184" s="6" t="str">
        <f t="shared" si="432"/>
        <v/>
      </c>
      <c r="H9184" s="6" t="str">
        <f t="shared" si="433"/>
        <v/>
      </c>
      <c r="I9184" s="3" t="str">
        <f t="shared" si="434"/>
        <v/>
      </c>
    </row>
    <row r="9185" spans="6:9" x14ac:dyDescent="0.25">
      <c r="F9185" s="6" t="str">
        <f>IF($A9185="","",$E9185-_xlfn.MAXIFS($E$2:$E9184,$C$2:$C9184,$C9185,$A$2:$A9184,$A9185))</f>
        <v/>
      </c>
      <c r="G9185" s="6" t="str">
        <f t="shared" si="432"/>
        <v/>
      </c>
      <c r="H9185" s="6" t="str">
        <f t="shared" si="433"/>
        <v/>
      </c>
      <c r="I9185" s="3" t="str">
        <f t="shared" si="434"/>
        <v/>
      </c>
    </row>
    <row r="9186" spans="6:9" x14ac:dyDescent="0.25">
      <c r="F9186" s="6" t="str">
        <f>IF($A9186="","",$E9186-_xlfn.MAXIFS($E$2:$E9185,$C$2:$C9185,$C9186,$A$2:$A9185,$A9186))</f>
        <v/>
      </c>
      <c r="G9186" s="6" t="str">
        <f t="shared" si="432"/>
        <v/>
      </c>
      <c r="H9186" s="6" t="str">
        <f t="shared" si="433"/>
        <v/>
      </c>
      <c r="I9186" s="3" t="str">
        <f t="shared" si="434"/>
        <v/>
      </c>
    </row>
    <row r="9187" spans="6:9" x14ac:dyDescent="0.25">
      <c r="F9187" s="6" t="str">
        <f>IF($A9187="","",$E9187-_xlfn.MAXIFS($E$2:$E9186,$C$2:$C9186,$C9187,$A$2:$A9186,$A9187))</f>
        <v/>
      </c>
      <c r="G9187" s="6" t="str">
        <f t="shared" si="432"/>
        <v/>
      </c>
      <c r="H9187" s="6" t="str">
        <f t="shared" si="433"/>
        <v/>
      </c>
      <c r="I9187" s="3" t="str">
        <f t="shared" si="434"/>
        <v/>
      </c>
    </row>
    <row r="9188" spans="6:9" x14ac:dyDescent="0.25">
      <c r="F9188" s="6" t="str">
        <f>IF($A9188="","",$E9188-_xlfn.MAXIFS($E$2:$E9187,$C$2:$C9187,$C9188,$A$2:$A9187,$A9188))</f>
        <v/>
      </c>
      <c r="G9188" s="6" t="str">
        <f t="shared" si="432"/>
        <v/>
      </c>
      <c r="H9188" s="6" t="str">
        <f t="shared" si="433"/>
        <v/>
      </c>
      <c r="I9188" s="3" t="str">
        <f t="shared" si="434"/>
        <v/>
      </c>
    </row>
    <row r="9189" spans="6:9" x14ac:dyDescent="0.25">
      <c r="F9189" s="6" t="str">
        <f>IF($A9189="","",$E9189-_xlfn.MAXIFS($E$2:$E9188,$C$2:$C9188,$C9189,$A$2:$A9188,$A9189))</f>
        <v/>
      </c>
      <c r="G9189" s="6" t="str">
        <f t="shared" si="432"/>
        <v/>
      </c>
      <c r="H9189" s="6" t="str">
        <f t="shared" si="433"/>
        <v/>
      </c>
      <c r="I9189" s="3" t="str">
        <f t="shared" si="434"/>
        <v/>
      </c>
    </row>
    <row r="9190" spans="6:9" x14ac:dyDescent="0.25">
      <c r="F9190" s="6" t="str">
        <f>IF($A9190="","",$E9190-_xlfn.MAXIFS($E$2:$E9189,$C$2:$C9189,$C9190,$A$2:$A9189,$A9190))</f>
        <v/>
      </c>
      <c r="G9190" s="6" t="str">
        <f t="shared" si="432"/>
        <v/>
      </c>
      <c r="H9190" s="6" t="str">
        <f t="shared" si="433"/>
        <v/>
      </c>
      <c r="I9190" s="3" t="str">
        <f t="shared" si="434"/>
        <v/>
      </c>
    </row>
    <row r="9191" spans="6:9" x14ac:dyDescent="0.25">
      <c r="F9191" s="6" t="str">
        <f>IF($A9191="","",$E9191-_xlfn.MAXIFS($E$2:$E9190,$C$2:$C9190,$C9191,$A$2:$A9190,$A9191))</f>
        <v/>
      </c>
      <c r="G9191" s="6" t="str">
        <f t="shared" si="432"/>
        <v/>
      </c>
      <c r="H9191" s="6" t="str">
        <f t="shared" si="433"/>
        <v/>
      </c>
      <c r="I9191" s="3" t="str">
        <f t="shared" si="434"/>
        <v/>
      </c>
    </row>
    <row r="9192" spans="6:9" x14ac:dyDescent="0.25">
      <c r="F9192" s="6" t="str">
        <f>IF($A9192="","",$E9192-_xlfn.MAXIFS($E$2:$E9191,$C$2:$C9191,$C9192,$A$2:$A9191,$A9192))</f>
        <v/>
      </c>
      <c r="G9192" s="6" t="str">
        <f t="shared" si="432"/>
        <v/>
      </c>
      <c r="H9192" s="6" t="str">
        <f t="shared" si="433"/>
        <v/>
      </c>
      <c r="I9192" s="3" t="str">
        <f t="shared" si="434"/>
        <v/>
      </c>
    </row>
    <row r="9193" spans="6:9" x14ac:dyDescent="0.25">
      <c r="F9193" s="6" t="str">
        <f>IF($A9193="","",$E9193-_xlfn.MAXIFS($E$2:$E9192,$C$2:$C9192,$C9193,$A$2:$A9192,$A9193))</f>
        <v/>
      </c>
      <c r="G9193" s="6" t="str">
        <f t="shared" si="432"/>
        <v/>
      </c>
      <c r="H9193" s="6" t="str">
        <f t="shared" si="433"/>
        <v/>
      </c>
      <c r="I9193" s="3" t="str">
        <f t="shared" si="434"/>
        <v/>
      </c>
    </row>
    <row r="9194" spans="6:9" x14ac:dyDescent="0.25">
      <c r="F9194" s="6" t="str">
        <f>IF($A9194="","",$E9194-_xlfn.MAXIFS($E$2:$E9193,$C$2:$C9193,$C9194,$A$2:$A9193,$A9194))</f>
        <v/>
      </c>
      <c r="G9194" s="6" t="str">
        <f t="shared" si="432"/>
        <v/>
      </c>
      <c r="H9194" s="6" t="str">
        <f t="shared" si="433"/>
        <v/>
      </c>
      <c r="I9194" s="3" t="str">
        <f t="shared" si="434"/>
        <v/>
      </c>
    </row>
    <row r="9195" spans="6:9" x14ac:dyDescent="0.25">
      <c r="F9195" s="6" t="str">
        <f>IF($A9195="","",$E9195-_xlfn.MAXIFS($E$2:$E9194,$C$2:$C9194,$C9195,$A$2:$A9194,$A9195))</f>
        <v/>
      </c>
      <c r="G9195" s="6" t="str">
        <f t="shared" si="432"/>
        <v/>
      </c>
      <c r="H9195" s="6" t="str">
        <f t="shared" si="433"/>
        <v/>
      </c>
      <c r="I9195" s="3" t="str">
        <f t="shared" si="434"/>
        <v/>
      </c>
    </row>
    <row r="9196" spans="6:9" x14ac:dyDescent="0.25">
      <c r="F9196" s="6" t="str">
        <f>IF($A9196="","",$E9196-_xlfn.MAXIFS($E$2:$E9195,$C$2:$C9195,$C9196,$A$2:$A9195,$A9196))</f>
        <v/>
      </c>
      <c r="G9196" s="6" t="str">
        <f t="shared" si="432"/>
        <v/>
      </c>
      <c r="H9196" s="6" t="str">
        <f t="shared" si="433"/>
        <v/>
      </c>
      <c r="I9196" s="3" t="str">
        <f t="shared" si="434"/>
        <v/>
      </c>
    </row>
    <row r="9197" spans="6:9" x14ac:dyDescent="0.25">
      <c r="F9197" s="6" t="str">
        <f>IF($A9197="","",$E9197-_xlfn.MAXIFS($E$2:$E9196,$C$2:$C9196,$C9197,$A$2:$A9196,$A9197))</f>
        <v/>
      </c>
      <c r="G9197" s="6" t="str">
        <f t="shared" si="432"/>
        <v/>
      </c>
      <c r="H9197" s="6" t="str">
        <f t="shared" si="433"/>
        <v/>
      </c>
      <c r="I9197" s="3" t="str">
        <f t="shared" si="434"/>
        <v/>
      </c>
    </row>
    <row r="9198" spans="6:9" x14ac:dyDescent="0.25">
      <c r="F9198" s="6" t="str">
        <f>IF($A9198="","",$E9198-_xlfn.MAXIFS($E$2:$E9197,$C$2:$C9197,$C9198,$A$2:$A9197,$A9198))</f>
        <v/>
      </c>
      <c r="G9198" s="6" t="str">
        <f t="shared" si="432"/>
        <v/>
      </c>
      <c r="H9198" s="6" t="str">
        <f t="shared" si="433"/>
        <v/>
      </c>
      <c r="I9198" s="3" t="str">
        <f t="shared" si="434"/>
        <v/>
      </c>
    </row>
    <row r="9199" spans="6:9" x14ac:dyDescent="0.25">
      <c r="F9199" s="6" t="str">
        <f>IF($A9199="","",$E9199-_xlfn.MAXIFS($E$2:$E9198,$C$2:$C9198,$C9199,$A$2:$A9198,$A9199))</f>
        <v/>
      </c>
      <c r="G9199" s="6" t="str">
        <f t="shared" si="432"/>
        <v/>
      </c>
      <c r="H9199" s="6" t="str">
        <f t="shared" si="433"/>
        <v/>
      </c>
      <c r="I9199" s="3" t="str">
        <f t="shared" si="434"/>
        <v/>
      </c>
    </row>
    <row r="9200" spans="6:9" x14ac:dyDescent="0.25">
      <c r="F9200" s="6" t="str">
        <f>IF($A9200="","",$E9200-_xlfn.MAXIFS($E$2:$E9199,$C$2:$C9199,$C9200,$A$2:$A9199,$A9200))</f>
        <v/>
      </c>
      <c r="G9200" s="6" t="str">
        <f t="shared" si="432"/>
        <v/>
      </c>
      <c r="H9200" s="6" t="str">
        <f t="shared" si="433"/>
        <v/>
      </c>
      <c r="I9200" s="3" t="str">
        <f t="shared" si="434"/>
        <v/>
      </c>
    </row>
    <row r="9201" spans="6:9" x14ac:dyDescent="0.25">
      <c r="F9201" s="6" t="str">
        <f>IF($A9201="","",$E9201-_xlfn.MAXIFS($E$2:$E9200,$C$2:$C9200,$C9201,$A$2:$A9200,$A9201))</f>
        <v/>
      </c>
      <c r="G9201" s="6" t="str">
        <f t="shared" si="432"/>
        <v/>
      </c>
      <c r="H9201" s="6" t="str">
        <f t="shared" si="433"/>
        <v/>
      </c>
      <c r="I9201" s="3" t="str">
        <f t="shared" si="434"/>
        <v/>
      </c>
    </row>
    <row r="9202" spans="6:9" x14ac:dyDescent="0.25">
      <c r="F9202" s="6" t="str">
        <f>IF($A9202="","",$E9202-_xlfn.MAXIFS($E$2:$E9201,$C$2:$C9201,$C9202,$A$2:$A9201,$A9202))</f>
        <v/>
      </c>
      <c r="G9202" s="6" t="str">
        <f t="shared" si="432"/>
        <v/>
      </c>
      <c r="H9202" s="6" t="str">
        <f t="shared" si="433"/>
        <v/>
      </c>
      <c r="I9202" s="3" t="str">
        <f t="shared" si="434"/>
        <v/>
      </c>
    </row>
    <row r="9203" spans="6:9" x14ac:dyDescent="0.25">
      <c r="F9203" s="6" t="str">
        <f>IF($A9203="","",$E9203-_xlfn.MAXIFS($E$2:$E9202,$C$2:$C9202,$C9203,$A$2:$A9202,$A9203))</f>
        <v/>
      </c>
      <c r="G9203" s="6" t="str">
        <f t="shared" si="432"/>
        <v/>
      </c>
      <c r="H9203" s="6" t="str">
        <f t="shared" si="433"/>
        <v/>
      </c>
      <c r="I9203" s="3" t="str">
        <f t="shared" si="434"/>
        <v/>
      </c>
    </row>
    <row r="9204" spans="6:9" x14ac:dyDescent="0.25">
      <c r="F9204" s="6" t="str">
        <f>IF($A9204="","",$E9204-_xlfn.MAXIFS($E$2:$E9203,$C$2:$C9203,$C9204,$A$2:$A9203,$A9204))</f>
        <v/>
      </c>
      <c r="G9204" s="6" t="str">
        <f t="shared" si="432"/>
        <v/>
      </c>
      <c r="H9204" s="6" t="str">
        <f t="shared" si="433"/>
        <v/>
      </c>
      <c r="I9204" s="3" t="str">
        <f t="shared" si="434"/>
        <v/>
      </c>
    </row>
    <row r="9205" spans="6:9" x14ac:dyDescent="0.25">
      <c r="F9205" s="6" t="str">
        <f>IF($A9205="","",$E9205-_xlfn.MAXIFS($E$2:$E9204,$C$2:$C9204,$C9205,$A$2:$A9204,$A9205))</f>
        <v/>
      </c>
      <c r="G9205" s="6" t="str">
        <f t="shared" si="432"/>
        <v/>
      </c>
      <c r="H9205" s="6" t="str">
        <f t="shared" si="433"/>
        <v/>
      </c>
      <c r="I9205" s="3" t="str">
        <f t="shared" si="434"/>
        <v/>
      </c>
    </row>
    <row r="9206" spans="6:9" x14ac:dyDescent="0.25">
      <c r="F9206" s="6" t="str">
        <f>IF($A9206="","",$E9206-_xlfn.MAXIFS($E$2:$E9205,$C$2:$C9205,$C9206,$A$2:$A9205,$A9206))</f>
        <v/>
      </c>
      <c r="G9206" s="6" t="str">
        <f t="shared" si="432"/>
        <v/>
      </c>
      <c r="H9206" s="6" t="str">
        <f t="shared" si="433"/>
        <v/>
      </c>
      <c r="I9206" s="3" t="str">
        <f t="shared" si="434"/>
        <v/>
      </c>
    </row>
    <row r="9207" spans="6:9" x14ac:dyDescent="0.25">
      <c r="F9207" s="6" t="str">
        <f>IF($A9207="","",$E9207-_xlfn.MAXIFS($E$2:$E9206,$C$2:$C9206,$C9207,$A$2:$A9206,$A9207))</f>
        <v/>
      </c>
      <c r="G9207" s="6" t="str">
        <f t="shared" si="432"/>
        <v/>
      </c>
      <c r="H9207" s="6" t="str">
        <f t="shared" si="433"/>
        <v/>
      </c>
      <c r="I9207" s="3" t="str">
        <f t="shared" si="434"/>
        <v/>
      </c>
    </row>
    <row r="9208" spans="6:9" x14ac:dyDescent="0.25">
      <c r="F9208" s="6" t="str">
        <f>IF($A9208="","",$E9208-_xlfn.MAXIFS($E$2:$E9207,$C$2:$C9207,$C9208,$A$2:$A9207,$A9208))</f>
        <v/>
      </c>
      <c r="G9208" s="6" t="str">
        <f t="shared" si="432"/>
        <v/>
      </c>
      <c r="H9208" s="6" t="str">
        <f t="shared" si="433"/>
        <v/>
      </c>
      <c r="I9208" s="3" t="str">
        <f t="shared" si="434"/>
        <v/>
      </c>
    </row>
    <row r="9209" spans="6:9" x14ac:dyDescent="0.25">
      <c r="F9209" s="6" t="str">
        <f>IF($A9209="","",$E9209-_xlfn.MAXIFS($E$2:$E9208,$C$2:$C9208,$C9209,$A$2:$A9208,$A9209))</f>
        <v/>
      </c>
      <c r="G9209" s="6" t="str">
        <f t="shared" si="432"/>
        <v/>
      </c>
      <c r="H9209" s="6" t="str">
        <f t="shared" si="433"/>
        <v/>
      </c>
      <c r="I9209" s="3" t="str">
        <f t="shared" si="434"/>
        <v/>
      </c>
    </row>
    <row r="9210" spans="6:9" x14ac:dyDescent="0.25">
      <c r="F9210" s="6" t="str">
        <f>IF($A9210="","",$E9210-_xlfn.MAXIFS($E$2:$E9209,$C$2:$C9209,$C9210,$A$2:$A9209,$A9210))</f>
        <v/>
      </c>
      <c r="G9210" s="6" t="str">
        <f t="shared" si="432"/>
        <v/>
      </c>
      <c r="H9210" s="6" t="str">
        <f t="shared" si="433"/>
        <v/>
      </c>
      <c r="I9210" s="3" t="str">
        <f t="shared" si="434"/>
        <v/>
      </c>
    </row>
    <row r="9211" spans="6:9" x14ac:dyDescent="0.25">
      <c r="F9211" s="6" t="str">
        <f>IF($A9211="","",$E9211-_xlfn.MAXIFS($E$2:$E9210,$C$2:$C9210,$C9211,$A$2:$A9210,$A9211))</f>
        <v/>
      </c>
      <c r="G9211" s="6" t="str">
        <f t="shared" si="432"/>
        <v/>
      </c>
      <c r="H9211" s="6" t="str">
        <f t="shared" si="433"/>
        <v/>
      </c>
      <c r="I9211" s="3" t="str">
        <f t="shared" si="434"/>
        <v/>
      </c>
    </row>
    <row r="9212" spans="6:9" x14ac:dyDescent="0.25">
      <c r="F9212" s="6" t="str">
        <f>IF($A9212="","",$E9212-_xlfn.MAXIFS($E$2:$E9211,$C$2:$C9211,$C9212,$A$2:$A9211,$A9212))</f>
        <v/>
      </c>
      <c r="G9212" s="6" t="str">
        <f t="shared" si="432"/>
        <v/>
      </c>
      <c r="H9212" s="6" t="str">
        <f t="shared" si="433"/>
        <v/>
      </c>
      <c r="I9212" s="3" t="str">
        <f t="shared" si="434"/>
        <v/>
      </c>
    </row>
    <row r="9213" spans="6:9" x14ac:dyDescent="0.25">
      <c r="F9213" s="6" t="str">
        <f>IF($A9213="","",$E9213-_xlfn.MAXIFS($E$2:$E9212,$C$2:$C9212,$C9213,$A$2:$A9212,$A9213))</f>
        <v/>
      </c>
      <c r="G9213" s="6" t="str">
        <f t="shared" si="432"/>
        <v/>
      </c>
      <c r="H9213" s="6" t="str">
        <f t="shared" si="433"/>
        <v/>
      </c>
      <c r="I9213" s="3" t="str">
        <f t="shared" si="434"/>
        <v/>
      </c>
    </row>
    <row r="9214" spans="6:9" x14ac:dyDescent="0.25">
      <c r="F9214" s="6" t="str">
        <f>IF($A9214="","",$E9214-_xlfn.MAXIFS($E$2:$E9213,$C$2:$C9213,$C9214,$A$2:$A9213,$A9214))</f>
        <v/>
      </c>
      <c r="G9214" s="6" t="str">
        <f t="shared" si="432"/>
        <v/>
      </c>
      <c r="H9214" s="6" t="str">
        <f t="shared" si="433"/>
        <v/>
      </c>
      <c r="I9214" s="3" t="str">
        <f t="shared" si="434"/>
        <v/>
      </c>
    </row>
    <row r="9215" spans="6:9" x14ac:dyDescent="0.25">
      <c r="F9215" s="6" t="str">
        <f>IF($A9215="","",$E9215-_xlfn.MAXIFS($E$2:$E9214,$C$2:$C9214,$C9215,$A$2:$A9214,$A9215))</f>
        <v/>
      </c>
      <c r="G9215" s="6" t="str">
        <f t="shared" si="432"/>
        <v/>
      </c>
      <c r="H9215" s="6" t="str">
        <f t="shared" si="433"/>
        <v/>
      </c>
      <c r="I9215" s="3" t="str">
        <f t="shared" si="434"/>
        <v/>
      </c>
    </row>
    <row r="9216" spans="6:9" x14ac:dyDescent="0.25">
      <c r="F9216" s="6" t="str">
        <f>IF($A9216="","",$E9216-_xlfn.MAXIFS($E$2:$E9215,$C$2:$C9215,$C9216,$A$2:$A9215,$A9216))</f>
        <v/>
      </c>
      <c r="G9216" s="6" t="str">
        <f t="shared" si="432"/>
        <v/>
      </c>
      <c r="H9216" s="6" t="str">
        <f t="shared" si="433"/>
        <v/>
      </c>
      <c r="I9216" s="3" t="str">
        <f t="shared" si="434"/>
        <v/>
      </c>
    </row>
    <row r="9217" spans="6:9" x14ac:dyDescent="0.25">
      <c r="F9217" s="6" t="str">
        <f>IF($A9217="","",$E9217-_xlfn.MAXIFS($E$2:$E9216,$C$2:$C9216,$C9217,$A$2:$A9216,$A9217))</f>
        <v/>
      </c>
      <c r="G9217" s="6" t="str">
        <f t="shared" si="432"/>
        <v/>
      </c>
      <c r="H9217" s="6" t="str">
        <f t="shared" si="433"/>
        <v/>
      </c>
      <c r="I9217" s="3" t="str">
        <f t="shared" si="434"/>
        <v/>
      </c>
    </row>
    <row r="9218" spans="6:9" x14ac:dyDescent="0.25">
      <c r="F9218" s="6" t="str">
        <f>IF($A9218="","",$E9218-_xlfn.MAXIFS($E$2:$E9217,$C$2:$C9217,$C9218,$A$2:$A9217,$A9218))</f>
        <v/>
      </c>
      <c r="G9218" s="6" t="str">
        <f t="shared" si="432"/>
        <v/>
      </c>
      <c r="H9218" s="6" t="str">
        <f t="shared" si="433"/>
        <v/>
      </c>
      <c r="I9218" s="3" t="str">
        <f t="shared" si="434"/>
        <v/>
      </c>
    </row>
    <row r="9219" spans="6:9" x14ac:dyDescent="0.25">
      <c r="F9219" s="6" t="str">
        <f>IF($A9219="","",$E9219-_xlfn.MAXIFS($E$2:$E9218,$C$2:$C9218,$C9219,$A$2:$A9218,$A9219))</f>
        <v/>
      </c>
      <c r="G9219" s="6" t="str">
        <f t="shared" si="432"/>
        <v/>
      </c>
      <c r="H9219" s="6" t="str">
        <f t="shared" si="433"/>
        <v/>
      </c>
      <c r="I9219" s="3" t="str">
        <f t="shared" si="434"/>
        <v/>
      </c>
    </row>
    <row r="9220" spans="6:9" x14ac:dyDescent="0.25">
      <c r="F9220" s="6" t="str">
        <f>IF($A9220="","",$E9220-_xlfn.MAXIFS($E$2:$E9219,$C$2:$C9219,$C9220,$A$2:$A9219,$A9220))</f>
        <v/>
      </c>
      <c r="G9220" s="6" t="str">
        <f t="shared" si="432"/>
        <v/>
      </c>
      <c r="H9220" s="6" t="str">
        <f t="shared" si="433"/>
        <v/>
      </c>
      <c r="I9220" s="3" t="str">
        <f t="shared" si="434"/>
        <v/>
      </c>
    </row>
    <row r="9221" spans="6:9" x14ac:dyDescent="0.25">
      <c r="F9221" s="6" t="str">
        <f>IF($A9221="","",$E9221-_xlfn.MAXIFS($E$2:$E9220,$C$2:$C9220,$C9221,$A$2:$A9220,$A9221))</f>
        <v/>
      </c>
      <c r="G9221" s="6" t="str">
        <f t="shared" si="432"/>
        <v/>
      </c>
      <c r="H9221" s="6" t="str">
        <f t="shared" si="433"/>
        <v/>
      </c>
      <c r="I9221" s="3" t="str">
        <f t="shared" si="434"/>
        <v/>
      </c>
    </row>
    <row r="9222" spans="6:9" x14ac:dyDescent="0.25">
      <c r="F9222" s="6" t="str">
        <f>IF($A9222="","",$E9222-_xlfn.MAXIFS($E$2:$E9221,$C$2:$C9221,$C9222,$A$2:$A9221,$A9222))</f>
        <v/>
      </c>
      <c r="G9222" s="6" t="str">
        <f t="shared" si="432"/>
        <v/>
      </c>
      <c r="H9222" s="6" t="str">
        <f t="shared" si="433"/>
        <v/>
      </c>
      <c r="I9222" s="3" t="str">
        <f t="shared" si="434"/>
        <v/>
      </c>
    </row>
    <row r="9223" spans="6:9" x14ac:dyDescent="0.25">
      <c r="F9223" s="6" t="str">
        <f>IF($A9223="","",$E9223-_xlfn.MAXIFS($E$2:$E9222,$C$2:$C9222,$C9223,$A$2:$A9222,$A9223))</f>
        <v/>
      </c>
      <c r="G9223" s="6" t="str">
        <f t="shared" si="432"/>
        <v/>
      </c>
      <c r="H9223" s="6" t="str">
        <f t="shared" si="433"/>
        <v/>
      </c>
      <c r="I9223" s="3" t="str">
        <f t="shared" si="434"/>
        <v/>
      </c>
    </row>
    <row r="9224" spans="6:9" x14ac:dyDescent="0.25">
      <c r="F9224" s="6" t="str">
        <f>IF($A9224="","",$E9224-_xlfn.MAXIFS($E$2:$E9223,$C$2:$C9223,$C9224,$A$2:$A9223,$A9224))</f>
        <v/>
      </c>
      <c r="G9224" s="6" t="str">
        <f t="shared" si="432"/>
        <v/>
      </c>
      <c r="H9224" s="6" t="str">
        <f t="shared" si="433"/>
        <v/>
      </c>
      <c r="I9224" s="3" t="str">
        <f t="shared" si="434"/>
        <v/>
      </c>
    </row>
    <row r="9225" spans="6:9" x14ac:dyDescent="0.25">
      <c r="F9225" s="6" t="str">
        <f>IF($A9225="","",$E9225-_xlfn.MAXIFS($E$2:$E9224,$C$2:$C9224,$C9225,$A$2:$A9224,$A9225))</f>
        <v/>
      </c>
      <c r="G9225" s="6" t="str">
        <f t="shared" ref="G9225:G9288" si="435">IF($A9225="","",HOUR($D9225))</f>
        <v/>
      </c>
      <c r="H9225" s="6" t="str">
        <f t="shared" ref="H9225:H9288" si="436">IF($A9225="","",MINUTE($D9225))</f>
        <v/>
      </c>
      <c r="I9225" s="3" t="str">
        <f t="shared" si="434"/>
        <v/>
      </c>
    </row>
    <row r="9226" spans="6:9" x14ac:dyDescent="0.25">
      <c r="F9226" s="6" t="str">
        <f>IF($A9226="","",$E9226-_xlfn.MAXIFS($E$2:$E9225,$C$2:$C9225,$C9226,$A$2:$A9225,$A9226))</f>
        <v/>
      </c>
      <c r="G9226" s="6" t="str">
        <f t="shared" si="435"/>
        <v/>
      </c>
      <c r="H9226" s="6" t="str">
        <f t="shared" si="436"/>
        <v/>
      </c>
      <c r="I9226" s="3" t="str">
        <f t="shared" ref="I9226:I9289" si="437">IF($F9226&lt;0,"ERROR","")</f>
        <v/>
      </c>
    </row>
    <row r="9227" spans="6:9" x14ac:dyDescent="0.25">
      <c r="F9227" s="6" t="str">
        <f>IF($A9227="","",$E9227-_xlfn.MAXIFS($E$2:$E9226,$C$2:$C9226,$C9227,$A$2:$A9226,$A9227))</f>
        <v/>
      </c>
      <c r="G9227" s="6" t="str">
        <f t="shared" si="435"/>
        <v/>
      </c>
      <c r="H9227" s="6" t="str">
        <f t="shared" si="436"/>
        <v/>
      </c>
      <c r="I9227" s="3" t="str">
        <f t="shared" si="437"/>
        <v/>
      </c>
    </row>
    <row r="9228" spans="6:9" x14ac:dyDescent="0.25">
      <c r="F9228" s="6" t="str">
        <f>IF($A9228="","",$E9228-_xlfn.MAXIFS($E$2:$E9227,$C$2:$C9227,$C9228,$A$2:$A9227,$A9228))</f>
        <v/>
      </c>
      <c r="G9228" s="6" t="str">
        <f t="shared" si="435"/>
        <v/>
      </c>
      <c r="H9228" s="6" t="str">
        <f t="shared" si="436"/>
        <v/>
      </c>
      <c r="I9228" s="3" t="str">
        <f t="shared" si="437"/>
        <v/>
      </c>
    </row>
    <row r="9229" spans="6:9" x14ac:dyDescent="0.25">
      <c r="F9229" s="6" t="str">
        <f>IF($A9229="","",$E9229-_xlfn.MAXIFS($E$2:$E9228,$C$2:$C9228,$C9229,$A$2:$A9228,$A9229))</f>
        <v/>
      </c>
      <c r="G9229" s="6" t="str">
        <f t="shared" si="435"/>
        <v/>
      </c>
      <c r="H9229" s="6" t="str">
        <f t="shared" si="436"/>
        <v/>
      </c>
      <c r="I9229" s="3" t="str">
        <f t="shared" si="437"/>
        <v/>
      </c>
    </row>
    <row r="9230" spans="6:9" x14ac:dyDescent="0.25">
      <c r="F9230" s="6" t="str">
        <f>IF($A9230="","",$E9230-_xlfn.MAXIFS($E$2:$E9229,$C$2:$C9229,$C9230,$A$2:$A9229,$A9230))</f>
        <v/>
      </c>
      <c r="G9230" s="6" t="str">
        <f t="shared" si="435"/>
        <v/>
      </c>
      <c r="H9230" s="6" t="str">
        <f t="shared" si="436"/>
        <v/>
      </c>
      <c r="I9230" s="3" t="str">
        <f t="shared" si="437"/>
        <v/>
      </c>
    </row>
    <row r="9231" spans="6:9" x14ac:dyDescent="0.25">
      <c r="F9231" s="6" t="str">
        <f>IF($A9231="","",$E9231-_xlfn.MAXIFS($E$2:$E9230,$C$2:$C9230,$C9231,$A$2:$A9230,$A9231))</f>
        <v/>
      </c>
      <c r="G9231" s="6" t="str">
        <f t="shared" si="435"/>
        <v/>
      </c>
      <c r="H9231" s="6" t="str">
        <f t="shared" si="436"/>
        <v/>
      </c>
      <c r="I9231" s="3" t="str">
        <f t="shared" si="437"/>
        <v/>
      </c>
    </row>
    <row r="9232" spans="6:9" x14ac:dyDescent="0.25">
      <c r="F9232" s="6" t="str">
        <f>IF($A9232="","",$E9232-_xlfn.MAXIFS($E$2:$E9231,$C$2:$C9231,$C9232,$A$2:$A9231,$A9232))</f>
        <v/>
      </c>
      <c r="G9232" s="6" t="str">
        <f t="shared" si="435"/>
        <v/>
      </c>
      <c r="H9232" s="6" t="str">
        <f t="shared" si="436"/>
        <v/>
      </c>
      <c r="I9232" s="3" t="str">
        <f t="shared" si="437"/>
        <v/>
      </c>
    </row>
    <row r="9233" spans="6:9" x14ac:dyDescent="0.25">
      <c r="F9233" s="6" t="str">
        <f>IF($A9233="","",$E9233-_xlfn.MAXIFS($E$2:$E9232,$C$2:$C9232,$C9233,$A$2:$A9232,$A9233))</f>
        <v/>
      </c>
      <c r="G9233" s="6" t="str">
        <f t="shared" si="435"/>
        <v/>
      </c>
      <c r="H9233" s="6" t="str">
        <f t="shared" si="436"/>
        <v/>
      </c>
      <c r="I9233" s="3" t="str">
        <f t="shared" si="437"/>
        <v/>
      </c>
    </row>
    <row r="9234" spans="6:9" x14ac:dyDescent="0.25">
      <c r="F9234" s="6" t="str">
        <f>IF($A9234="","",$E9234-_xlfn.MAXIFS($E$2:$E9233,$C$2:$C9233,$C9234,$A$2:$A9233,$A9234))</f>
        <v/>
      </c>
      <c r="G9234" s="6" t="str">
        <f t="shared" si="435"/>
        <v/>
      </c>
      <c r="H9234" s="6" t="str">
        <f t="shared" si="436"/>
        <v/>
      </c>
      <c r="I9234" s="3" t="str">
        <f t="shared" si="437"/>
        <v/>
      </c>
    </row>
    <row r="9235" spans="6:9" x14ac:dyDescent="0.25">
      <c r="F9235" s="6" t="str">
        <f>IF($A9235="","",$E9235-_xlfn.MAXIFS($E$2:$E9234,$C$2:$C9234,$C9235,$A$2:$A9234,$A9235))</f>
        <v/>
      </c>
      <c r="G9235" s="6" t="str">
        <f t="shared" si="435"/>
        <v/>
      </c>
      <c r="H9235" s="6" t="str">
        <f t="shared" si="436"/>
        <v/>
      </c>
      <c r="I9235" s="3" t="str">
        <f t="shared" si="437"/>
        <v/>
      </c>
    </row>
    <row r="9236" spans="6:9" x14ac:dyDescent="0.25">
      <c r="F9236" s="6" t="str">
        <f>IF($A9236="","",$E9236-_xlfn.MAXIFS($E$2:$E9235,$C$2:$C9235,$C9236,$A$2:$A9235,$A9236))</f>
        <v/>
      </c>
      <c r="G9236" s="6" t="str">
        <f t="shared" si="435"/>
        <v/>
      </c>
      <c r="H9236" s="6" t="str">
        <f t="shared" si="436"/>
        <v/>
      </c>
      <c r="I9236" s="3" t="str">
        <f t="shared" si="437"/>
        <v/>
      </c>
    </row>
    <row r="9237" spans="6:9" x14ac:dyDescent="0.25">
      <c r="F9237" s="6" t="str">
        <f>IF($A9237="","",$E9237-_xlfn.MAXIFS($E$2:$E9236,$C$2:$C9236,$C9237,$A$2:$A9236,$A9237))</f>
        <v/>
      </c>
      <c r="G9237" s="6" t="str">
        <f t="shared" si="435"/>
        <v/>
      </c>
      <c r="H9237" s="6" t="str">
        <f t="shared" si="436"/>
        <v/>
      </c>
      <c r="I9237" s="3" t="str">
        <f t="shared" si="437"/>
        <v/>
      </c>
    </row>
    <row r="9238" spans="6:9" x14ac:dyDescent="0.25">
      <c r="F9238" s="6" t="str">
        <f>IF($A9238="","",$E9238-_xlfn.MAXIFS($E$2:$E9237,$C$2:$C9237,$C9238,$A$2:$A9237,$A9238))</f>
        <v/>
      </c>
      <c r="G9238" s="6" t="str">
        <f t="shared" si="435"/>
        <v/>
      </c>
      <c r="H9238" s="6" t="str">
        <f t="shared" si="436"/>
        <v/>
      </c>
      <c r="I9238" s="3" t="str">
        <f t="shared" si="437"/>
        <v/>
      </c>
    </row>
    <row r="9239" spans="6:9" x14ac:dyDescent="0.25">
      <c r="F9239" s="6" t="str">
        <f>IF($A9239="","",$E9239-_xlfn.MAXIFS($E$2:$E9238,$C$2:$C9238,$C9239,$A$2:$A9238,$A9239))</f>
        <v/>
      </c>
      <c r="G9239" s="6" t="str">
        <f t="shared" si="435"/>
        <v/>
      </c>
      <c r="H9239" s="6" t="str">
        <f t="shared" si="436"/>
        <v/>
      </c>
      <c r="I9239" s="3" t="str">
        <f t="shared" si="437"/>
        <v/>
      </c>
    </row>
    <row r="9240" spans="6:9" x14ac:dyDescent="0.25">
      <c r="F9240" s="6" t="str">
        <f>IF($A9240="","",$E9240-_xlfn.MAXIFS($E$2:$E9239,$C$2:$C9239,$C9240,$A$2:$A9239,$A9240))</f>
        <v/>
      </c>
      <c r="G9240" s="6" t="str">
        <f t="shared" si="435"/>
        <v/>
      </c>
      <c r="H9240" s="6" t="str">
        <f t="shared" si="436"/>
        <v/>
      </c>
      <c r="I9240" s="3" t="str">
        <f t="shared" si="437"/>
        <v/>
      </c>
    </row>
    <row r="9241" spans="6:9" x14ac:dyDescent="0.25">
      <c r="F9241" s="6" t="str">
        <f>IF($A9241="","",$E9241-_xlfn.MAXIFS($E$2:$E9240,$C$2:$C9240,$C9241,$A$2:$A9240,$A9241))</f>
        <v/>
      </c>
      <c r="G9241" s="6" t="str">
        <f t="shared" si="435"/>
        <v/>
      </c>
      <c r="H9241" s="6" t="str">
        <f t="shared" si="436"/>
        <v/>
      </c>
      <c r="I9241" s="3" t="str">
        <f t="shared" si="437"/>
        <v/>
      </c>
    </row>
    <row r="9242" spans="6:9" x14ac:dyDescent="0.25">
      <c r="F9242" s="6" t="str">
        <f>IF($A9242="","",$E9242-_xlfn.MAXIFS($E$2:$E9241,$C$2:$C9241,$C9242,$A$2:$A9241,$A9242))</f>
        <v/>
      </c>
      <c r="G9242" s="6" t="str">
        <f t="shared" si="435"/>
        <v/>
      </c>
      <c r="H9242" s="6" t="str">
        <f t="shared" si="436"/>
        <v/>
      </c>
      <c r="I9242" s="3" t="str">
        <f t="shared" si="437"/>
        <v/>
      </c>
    </row>
    <row r="9243" spans="6:9" x14ac:dyDescent="0.25">
      <c r="F9243" s="6" t="str">
        <f>IF($A9243="","",$E9243-_xlfn.MAXIFS($E$2:$E9242,$C$2:$C9242,$C9243,$A$2:$A9242,$A9243))</f>
        <v/>
      </c>
      <c r="G9243" s="6" t="str">
        <f t="shared" si="435"/>
        <v/>
      </c>
      <c r="H9243" s="6" t="str">
        <f t="shared" si="436"/>
        <v/>
      </c>
      <c r="I9243" s="3" t="str">
        <f t="shared" si="437"/>
        <v/>
      </c>
    </row>
    <row r="9244" spans="6:9" x14ac:dyDescent="0.25">
      <c r="F9244" s="6" t="str">
        <f>IF($A9244="","",$E9244-_xlfn.MAXIFS($E$2:$E9243,$C$2:$C9243,$C9244,$A$2:$A9243,$A9244))</f>
        <v/>
      </c>
      <c r="G9244" s="6" t="str">
        <f t="shared" si="435"/>
        <v/>
      </c>
      <c r="H9244" s="6" t="str">
        <f t="shared" si="436"/>
        <v/>
      </c>
      <c r="I9244" s="3" t="str">
        <f t="shared" si="437"/>
        <v/>
      </c>
    </row>
    <row r="9245" spans="6:9" x14ac:dyDescent="0.25">
      <c r="F9245" s="6" t="str">
        <f>IF($A9245="","",$E9245-_xlfn.MAXIFS($E$2:$E9244,$C$2:$C9244,$C9245,$A$2:$A9244,$A9245))</f>
        <v/>
      </c>
      <c r="G9245" s="6" t="str">
        <f t="shared" si="435"/>
        <v/>
      </c>
      <c r="H9245" s="6" t="str">
        <f t="shared" si="436"/>
        <v/>
      </c>
      <c r="I9245" s="3" t="str">
        <f t="shared" si="437"/>
        <v/>
      </c>
    </row>
    <row r="9246" spans="6:9" x14ac:dyDescent="0.25">
      <c r="F9246" s="6" t="str">
        <f>IF($A9246="","",$E9246-_xlfn.MAXIFS($E$2:$E9245,$C$2:$C9245,$C9246,$A$2:$A9245,$A9246))</f>
        <v/>
      </c>
      <c r="G9246" s="6" t="str">
        <f t="shared" si="435"/>
        <v/>
      </c>
      <c r="H9246" s="6" t="str">
        <f t="shared" si="436"/>
        <v/>
      </c>
      <c r="I9246" s="3" t="str">
        <f t="shared" si="437"/>
        <v/>
      </c>
    </row>
    <row r="9247" spans="6:9" x14ac:dyDescent="0.25">
      <c r="F9247" s="6" t="str">
        <f>IF($A9247="","",$E9247-_xlfn.MAXIFS($E$2:$E9246,$C$2:$C9246,$C9247,$A$2:$A9246,$A9247))</f>
        <v/>
      </c>
      <c r="G9247" s="6" t="str">
        <f t="shared" si="435"/>
        <v/>
      </c>
      <c r="H9247" s="6" t="str">
        <f t="shared" si="436"/>
        <v/>
      </c>
      <c r="I9247" s="3" t="str">
        <f t="shared" si="437"/>
        <v/>
      </c>
    </row>
    <row r="9248" spans="6:9" x14ac:dyDescent="0.25">
      <c r="F9248" s="6" t="str">
        <f>IF($A9248="","",$E9248-_xlfn.MAXIFS($E$2:$E9247,$C$2:$C9247,$C9248,$A$2:$A9247,$A9248))</f>
        <v/>
      </c>
      <c r="G9248" s="6" t="str">
        <f t="shared" si="435"/>
        <v/>
      </c>
      <c r="H9248" s="6" t="str">
        <f t="shared" si="436"/>
        <v/>
      </c>
      <c r="I9248" s="3" t="str">
        <f t="shared" si="437"/>
        <v/>
      </c>
    </row>
    <row r="9249" spans="6:9" x14ac:dyDescent="0.25">
      <c r="F9249" s="6" t="str">
        <f>IF($A9249="","",$E9249-_xlfn.MAXIFS($E$2:$E9248,$C$2:$C9248,$C9249,$A$2:$A9248,$A9249))</f>
        <v/>
      </c>
      <c r="G9249" s="6" t="str">
        <f t="shared" si="435"/>
        <v/>
      </c>
      <c r="H9249" s="6" t="str">
        <f t="shared" si="436"/>
        <v/>
      </c>
      <c r="I9249" s="3" t="str">
        <f t="shared" si="437"/>
        <v/>
      </c>
    </row>
    <row r="9250" spans="6:9" x14ac:dyDescent="0.25">
      <c r="F9250" s="6" t="str">
        <f>IF($A9250="","",$E9250-_xlfn.MAXIFS($E$2:$E9249,$C$2:$C9249,$C9250,$A$2:$A9249,$A9250))</f>
        <v/>
      </c>
      <c r="G9250" s="6" t="str">
        <f t="shared" si="435"/>
        <v/>
      </c>
      <c r="H9250" s="6" t="str">
        <f t="shared" si="436"/>
        <v/>
      </c>
      <c r="I9250" s="3" t="str">
        <f t="shared" si="437"/>
        <v/>
      </c>
    </row>
    <row r="9251" spans="6:9" x14ac:dyDescent="0.25">
      <c r="F9251" s="6" t="str">
        <f>IF($A9251="","",$E9251-_xlfn.MAXIFS($E$2:$E9250,$C$2:$C9250,$C9251,$A$2:$A9250,$A9251))</f>
        <v/>
      </c>
      <c r="G9251" s="6" t="str">
        <f t="shared" si="435"/>
        <v/>
      </c>
      <c r="H9251" s="6" t="str">
        <f t="shared" si="436"/>
        <v/>
      </c>
      <c r="I9251" s="3" t="str">
        <f t="shared" si="437"/>
        <v/>
      </c>
    </row>
    <row r="9252" spans="6:9" x14ac:dyDescent="0.25">
      <c r="F9252" s="6" t="str">
        <f>IF($A9252="","",$E9252-_xlfn.MAXIFS($E$2:$E9251,$C$2:$C9251,$C9252,$A$2:$A9251,$A9252))</f>
        <v/>
      </c>
      <c r="G9252" s="6" t="str">
        <f t="shared" si="435"/>
        <v/>
      </c>
      <c r="H9252" s="6" t="str">
        <f t="shared" si="436"/>
        <v/>
      </c>
      <c r="I9252" s="3" t="str">
        <f t="shared" si="437"/>
        <v/>
      </c>
    </row>
    <row r="9253" spans="6:9" x14ac:dyDescent="0.25">
      <c r="F9253" s="6" t="str">
        <f>IF($A9253="","",$E9253-_xlfn.MAXIFS($E$2:$E9252,$C$2:$C9252,$C9253,$A$2:$A9252,$A9253))</f>
        <v/>
      </c>
      <c r="G9253" s="6" t="str">
        <f t="shared" si="435"/>
        <v/>
      </c>
      <c r="H9253" s="6" t="str">
        <f t="shared" si="436"/>
        <v/>
      </c>
      <c r="I9253" s="3" t="str">
        <f t="shared" si="437"/>
        <v/>
      </c>
    </row>
    <row r="9254" spans="6:9" x14ac:dyDescent="0.25">
      <c r="F9254" s="6" t="str">
        <f>IF($A9254="","",$E9254-_xlfn.MAXIFS($E$2:$E9253,$C$2:$C9253,$C9254,$A$2:$A9253,$A9254))</f>
        <v/>
      </c>
      <c r="G9254" s="6" t="str">
        <f t="shared" si="435"/>
        <v/>
      </c>
      <c r="H9254" s="6" t="str">
        <f t="shared" si="436"/>
        <v/>
      </c>
      <c r="I9254" s="3" t="str">
        <f t="shared" si="437"/>
        <v/>
      </c>
    </row>
    <row r="9255" spans="6:9" x14ac:dyDescent="0.25">
      <c r="F9255" s="6" t="str">
        <f>IF($A9255="","",$E9255-_xlfn.MAXIFS($E$2:$E9254,$C$2:$C9254,$C9255,$A$2:$A9254,$A9255))</f>
        <v/>
      </c>
      <c r="G9255" s="6" t="str">
        <f t="shared" si="435"/>
        <v/>
      </c>
      <c r="H9255" s="6" t="str">
        <f t="shared" si="436"/>
        <v/>
      </c>
      <c r="I9255" s="3" t="str">
        <f t="shared" si="437"/>
        <v/>
      </c>
    </row>
    <row r="9256" spans="6:9" x14ac:dyDescent="0.25">
      <c r="F9256" s="6" t="str">
        <f>IF($A9256="","",$E9256-_xlfn.MAXIFS($E$2:$E9255,$C$2:$C9255,$C9256,$A$2:$A9255,$A9256))</f>
        <v/>
      </c>
      <c r="G9256" s="6" t="str">
        <f t="shared" si="435"/>
        <v/>
      </c>
      <c r="H9256" s="6" t="str">
        <f t="shared" si="436"/>
        <v/>
      </c>
      <c r="I9256" s="3" t="str">
        <f t="shared" si="437"/>
        <v/>
      </c>
    </row>
    <row r="9257" spans="6:9" x14ac:dyDescent="0.25">
      <c r="F9257" s="6" t="str">
        <f>IF($A9257="","",$E9257-_xlfn.MAXIFS($E$2:$E9256,$C$2:$C9256,$C9257,$A$2:$A9256,$A9257))</f>
        <v/>
      </c>
      <c r="G9257" s="6" t="str">
        <f t="shared" si="435"/>
        <v/>
      </c>
      <c r="H9257" s="6" t="str">
        <f t="shared" si="436"/>
        <v/>
      </c>
      <c r="I9257" s="3" t="str">
        <f t="shared" si="437"/>
        <v/>
      </c>
    </row>
    <row r="9258" spans="6:9" x14ac:dyDescent="0.25">
      <c r="F9258" s="6" t="str">
        <f>IF($A9258="","",$E9258-_xlfn.MAXIFS($E$2:$E9257,$C$2:$C9257,$C9258,$A$2:$A9257,$A9258))</f>
        <v/>
      </c>
      <c r="G9258" s="6" t="str">
        <f t="shared" si="435"/>
        <v/>
      </c>
      <c r="H9258" s="6" t="str">
        <f t="shared" si="436"/>
        <v/>
      </c>
      <c r="I9258" s="3" t="str">
        <f t="shared" si="437"/>
        <v/>
      </c>
    </row>
    <row r="9259" spans="6:9" x14ac:dyDescent="0.25">
      <c r="F9259" s="6" t="str">
        <f>IF($A9259="","",$E9259-_xlfn.MAXIFS($E$2:$E9258,$C$2:$C9258,$C9259,$A$2:$A9258,$A9259))</f>
        <v/>
      </c>
      <c r="G9259" s="6" t="str">
        <f t="shared" si="435"/>
        <v/>
      </c>
      <c r="H9259" s="6" t="str">
        <f t="shared" si="436"/>
        <v/>
      </c>
      <c r="I9259" s="3" t="str">
        <f t="shared" si="437"/>
        <v/>
      </c>
    </row>
    <row r="9260" spans="6:9" x14ac:dyDescent="0.25">
      <c r="F9260" s="6" t="str">
        <f>IF($A9260="","",$E9260-_xlfn.MAXIFS($E$2:$E9259,$C$2:$C9259,$C9260,$A$2:$A9259,$A9260))</f>
        <v/>
      </c>
      <c r="G9260" s="6" t="str">
        <f t="shared" si="435"/>
        <v/>
      </c>
      <c r="H9260" s="6" t="str">
        <f t="shared" si="436"/>
        <v/>
      </c>
      <c r="I9260" s="3" t="str">
        <f t="shared" si="437"/>
        <v/>
      </c>
    </row>
    <row r="9261" spans="6:9" x14ac:dyDescent="0.25">
      <c r="F9261" s="6" t="str">
        <f>IF($A9261="","",$E9261-_xlfn.MAXIFS($E$2:$E9260,$C$2:$C9260,$C9261,$A$2:$A9260,$A9261))</f>
        <v/>
      </c>
      <c r="G9261" s="6" t="str">
        <f t="shared" si="435"/>
        <v/>
      </c>
      <c r="H9261" s="6" t="str">
        <f t="shared" si="436"/>
        <v/>
      </c>
      <c r="I9261" s="3" t="str">
        <f t="shared" si="437"/>
        <v/>
      </c>
    </row>
    <row r="9262" spans="6:9" x14ac:dyDescent="0.25">
      <c r="F9262" s="6" t="str">
        <f>IF($A9262="","",$E9262-_xlfn.MAXIFS($E$2:$E9261,$C$2:$C9261,$C9262,$A$2:$A9261,$A9262))</f>
        <v/>
      </c>
      <c r="G9262" s="6" t="str">
        <f t="shared" si="435"/>
        <v/>
      </c>
      <c r="H9262" s="6" t="str">
        <f t="shared" si="436"/>
        <v/>
      </c>
      <c r="I9262" s="3" t="str">
        <f t="shared" si="437"/>
        <v/>
      </c>
    </row>
    <row r="9263" spans="6:9" x14ac:dyDescent="0.25">
      <c r="F9263" s="6" t="str">
        <f>IF($A9263="","",$E9263-_xlfn.MAXIFS($E$2:$E9262,$C$2:$C9262,$C9263,$A$2:$A9262,$A9263))</f>
        <v/>
      </c>
      <c r="G9263" s="6" t="str">
        <f t="shared" si="435"/>
        <v/>
      </c>
      <c r="H9263" s="6" t="str">
        <f t="shared" si="436"/>
        <v/>
      </c>
      <c r="I9263" s="3" t="str">
        <f t="shared" si="437"/>
        <v/>
      </c>
    </row>
    <row r="9264" spans="6:9" x14ac:dyDescent="0.25">
      <c r="F9264" s="6" t="str">
        <f>IF($A9264="","",$E9264-_xlfn.MAXIFS($E$2:$E9263,$C$2:$C9263,$C9264,$A$2:$A9263,$A9264))</f>
        <v/>
      </c>
      <c r="G9264" s="6" t="str">
        <f t="shared" si="435"/>
        <v/>
      </c>
      <c r="H9264" s="6" t="str">
        <f t="shared" si="436"/>
        <v/>
      </c>
      <c r="I9264" s="3" t="str">
        <f t="shared" si="437"/>
        <v/>
      </c>
    </row>
    <row r="9265" spans="6:9" x14ac:dyDescent="0.25">
      <c r="F9265" s="6" t="str">
        <f>IF($A9265="","",$E9265-_xlfn.MAXIFS($E$2:$E9264,$C$2:$C9264,$C9265,$A$2:$A9264,$A9265))</f>
        <v/>
      </c>
      <c r="G9265" s="6" t="str">
        <f t="shared" si="435"/>
        <v/>
      </c>
      <c r="H9265" s="6" t="str">
        <f t="shared" si="436"/>
        <v/>
      </c>
      <c r="I9265" s="3" t="str">
        <f t="shared" si="437"/>
        <v/>
      </c>
    </row>
    <row r="9266" spans="6:9" x14ac:dyDescent="0.25">
      <c r="F9266" s="6" t="str">
        <f>IF($A9266="","",$E9266-_xlfn.MAXIFS($E$2:$E9265,$C$2:$C9265,$C9266,$A$2:$A9265,$A9266))</f>
        <v/>
      </c>
      <c r="G9266" s="6" t="str">
        <f t="shared" si="435"/>
        <v/>
      </c>
      <c r="H9266" s="6" t="str">
        <f t="shared" si="436"/>
        <v/>
      </c>
      <c r="I9266" s="3" t="str">
        <f t="shared" si="437"/>
        <v/>
      </c>
    </row>
    <row r="9267" spans="6:9" x14ac:dyDescent="0.25">
      <c r="F9267" s="6" t="str">
        <f>IF($A9267="","",$E9267-_xlfn.MAXIFS($E$2:$E9266,$C$2:$C9266,$C9267,$A$2:$A9266,$A9267))</f>
        <v/>
      </c>
      <c r="G9267" s="6" t="str">
        <f t="shared" si="435"/>
        <v/>
      </c>
      <c r="H9267" s="6" t="str">
        <f t="shared" si="436"/>
        <v/>
      </c>
      <c r="I9267" s="3" t="str">
        <f t="shared" si="437"/>
        <v/>
      </c>
    </row>
    <row r="9268" spans="6:9" x14ac:dyDescent="0.25">
      <c r="F9268" s="6" t="str">
        <f>IF($A9268="","",$E9268-_xlfn.MAXIFS($E$2:$E9267,$C$2:$C9267,$C9268,$A$2:$A9267,$A9268))</f>
        <v/>
      </c>
      <c r="G9268" s="6" t="str">
        <f t="shared" si="435"/>
        <v/>
      </c>
      <c r="H9268" s="6" t="str">
        <f t="shared" si="436"/>
        <v/>
      </c>
      <c r="I9268" s="3" t="str">
        <f t="shared" si="437"/>
        <v/>
      </c>
    </row>
    <row r="9269" spans="6:9" x14ac:dyDescent="0.25">
      <c r="F9269" s="6" t="str">
        <f>IF($A9269="","",$E9269-_xlfn.MAXIFS($E$2:$E9268,$C$2:$C9268,$C9269,$A$2:$A9268,$A9269))</f>
        <v/>
      </c>
      <c r="G9269" s="6" t="str">
        <f t="shared" si="435"/>
        <v/>
      </c>
      <c r="H9269" s="6" t="str">
        <f t="shared" si="436"/>
        <v/>
      </c>
      <c r="I9269" s="3" t="str">
        <f t="shared" si="437"/>
        <v/>
      </c>
    </row>
    <row r="9270" spans="6:9" x14ac:dyDescent="0.25">
      <c r="F9270" s="6" t="str">
        <f>IF($A9270="","",$E9270-_xlfn.MAXIFS($E$2:$E9269,$C$2:$C9269,$C9270,$A$2:$A9269,$A9270))</f>
        <v/>
      </c>
      <c r="G9270" s="6" t="str">
        <f t="shared" si="435"/>
        <v/>
      </c>
      <c r="H9270" s="6" t="str">
        <f t="shared" si="436"/>
        <v/>
      </c>
      <c r="I9270" s="3" t="str">
        <f t="shared" si="437"/>
        <v/>
      </c>
    </row>
    <row r="9271" spans="6:9" x14ac:dyDescent="0.25">
      <c r="F9271" s="6" t="str">
        <f>IF($A9271="","",$E9271-_xlfn.MAXIFS($E$2:$E9270,$C$2:$C9270,$C9271,$A$2:$A9270,$A9271))</f>
        <v/>
      </c>
      <c r="G9271" s="6" t="str">
        <f t="shared" si="435"/>
        <v/>
      </c>
      <c r="H9271" s="6" t="str">
        <f t="shared" si="436"/>
        <v/>
      </c>
      <c r="I9271" s="3" t="str">
        <f t="shared" si="437"/>
        <v/>
      </c>
    </row>
    <row r="9272" spans="6:9" x14ac:dyDescent="0.25">
      <c r="F9272" s="6" t="str">
        <f>IF($A9272="","",$E9272-_xlfn.MAXIFS($E$2:$E9271,$C$2:$C9271,$C9272,$A$2:$A9271,$A9272))</f>
        <v/>
      </c>
      <c r="G9272" s="6" t="str">
        <f t="shared" si="435"/>
        <v/>
      </c>
      <c r="H9272" s="6" t="str">
        <f t="shared" si="436"/>
        <v/>
      </c>
      <c r="I9272" s="3" t="str">
        <f t="shared" si="437"/>
        <v/>
      </c>
    </row>
    <row r="9273" spans="6:9" x14ac:dyDescent="0.25">
      <c r="F9273" s="6" t="str">
        <f>IF($A9273="","",$E9273-_xlfn.MAXIFS($E$2:$E9272,$C$2:$C9272,$C9273,$A$2:$A9272,$A9273))</f>
        <v/>
      </c>
      <c r="G9273" s="6" t="str">
        <f t="shared" si="435"/>
        <v/>
      </c>
      <c r="H9273" s="6" t="str">
        <f t="shared" si="436"/>
        <v/>
      </c>
      <c r="I9273" s="3" t="str">
        <f t="shared" si="437"/>
        <v/>
      </c>
    </row>
    <row r="9274" spans="6:9" x14ac:dyDescent="0.25">
      <c r="F9274" s="6" t="str">
        <f>IF($A9274="","",$E9274-_xlfn.MAXIFS($E$2:$E9273,$C$2:$C9273,$C9274,$A$2:$A9273,$A9274))</f>
        <v/>
      </c>
      <c r="G9274" s="6" t="str">
        <f t="shared" si="435"/>
        <v/>
      </c>
      <c r="H9274" s="6" t="str">
        <f t="shared" si="436"/>
        <v/>
      </c>
      <c r="I9274" s="3" t="str">
        <f t="shared" si="437"/>
        <v/>
      </c>
    </row>
    <row r="9275" spans="6:9" x14ac:dyDescent="0.25">
      <c r="F9275" s="6" t="str">
        <f>IF($A9275="","",$E9275-_xlfn.MAXIFS($E$2:$E9274,$C$2:$C9274,$C9275,$A$2:$A9274,$A9275))</f>
        <v/>
      </c>
      <c r="G9275" s="6" t="str">
        <f t="shared" si="435"/>
        <v/>
      </c>
      <c r="H9275" s="6" t="str">
        <f t="shared" si="436"/>
        <v/>
      </c>
      <c r="I9275" s="3" t="str">
        <f t="shared" si="437"/>
        <v/>
      </c>
    </row>
    <row r="9276" spans="6:9" x14ac:dyDescent="0.25">
      <c r="F9276" s="6" t="str">
        <f>IF($A9276="","",$E9276-_xlfn.MAXIFS($E$2:$E9275,$C$2:$C9275,$C9276,$A$2:$A9275,$A9276))</f>
        <v/>
      </c>
      <c r="G9276" s="6" t="str">
        <f t="shared" si="435"/>
        <v/>
      </c>
      <c r="H9276" s="6" t="str">
        <f t="shared" si="436"/>
        <v/>
      </c>
      <c r="I9276" s="3" t="str">
        <f t="shared" si="437"/>
        <v/>
      </c>
    </row>
    <row r="9277" spans="6:9" x14ac:dyDescent="0.25">
      <c r="F9277" s="6" t="str">
        <f>IF($A9277="","",$E9277-_xlfn.MAXIFS($E$2:$E9276,$C$2:$C9276,$C9277,$A$2:$A9276,$A9277))</f>
        <v/>
      </c>
      <c r="G9277" s="6" t="str">
        <f t="shared" si="435"/>
        <v/>
      </c>
      <c r="H9277" s="6" t="str">
        <f t="shared" si="436"/>
        <v/>
      </c>
      <c r="I9277" s="3" t="str">
        <f t="shared" si="437"/>
        <v/>
      </c>
    </row>
    <row r="9278" spans="6:9" x14ac:dyDescent="0.25">
      <c r="F9278" s="6" t="str">
        <f>IF($A9278="","",$E9278-_xlfn.MAXIFS($E$2:$E9277,$C$2:$C9277,$C9278,$A$2:$A9277,$A9278))</f>
        <v/>
      </c>
      <c r="G9278" s="6" t="str">
        <f t="shared" si="435"/>
        <v/>
      </c>
      <c r="H9278" s="6" t="str">
        <f t="shared" si="436"/>
        <v/>
      </c>
      <c r="I9278" s="3" t="str">
        <f t="shared" si="437"/>
        <v/>
      </c>
    </row>
    <row r="9279" spans="6:9" x14ac:dyDescent="0.25">
      <c r="F9279" s="6" t="str">
        <f>IF($A9279="","",$E9279-_xlfn.MAXIFS($E$2:$E9278,$C$2:$C9278,$C9279,$A$2:$A9278,$A9279))</f>
        <v/>
      </c>
      <c r="G9279" s="6" t="str">
        <f t="shared" si="435"/>
        <v/>
      </c>
      <c r="H9279" s="6" t="str">
        <f t="shared" si="436"/>
        <v/>
      </c>
      <c r="I9279" s="3" t="str">
        <f t="shared" si="437"/>
        <v/>
      </c>
    </row>
    <row r="9280" spans="6:9" x14ac:dyDescent="0.25">
      <c r="F9280" s="6" t="str">
        <f>IF($A9280="","",$E9280-_xlfn.MAXIFS($E$2:$E9279,$C$2:$C9279,$C9280,$A$2:$A9279,$A9280))</f>
        <v/>
      </c>
      <c r="G9280" s="6" t="str">
        <f t="shared" si="435"/>
        <v/>
      </c>
      <c r="H9280" s="6" t="str">
        <f t="shared" si="436"/>
        <v/>
      </c>
      <c r="I9280" s="3" t="str">
        <f t="shared" si="437"/>
        <v/>
      </c>
    </row>
    <row r="9281" spans="6:9" x14ac:dyDescent="0.25">
      <c r="F9281" s="6" t="str">
        <f>IF($A9281="","",$E9281-_xlfn.MAXIFS($E$2:$E9280,$C$2:$C9280,$C9281,$A$2:$A9280,$A9281))</f>
        <v/>
      </c>
      <c r="G9281" s="6" t="str">
        <f t="shared" si="435"/>
        <v/>
      </c>
      <c r="H9281" s="6" t="str">
        <f t="shared" si="436"/>
        <v/>
      </c>
      <c r="I9281" s="3" t="str">
        <f t="shared" si="437"/>
        <v/>
      </c>
    </row>
    <row r="9282" spans="6:9" x14ac:dyDescent="0.25">
      <c r="F9282" s="6" t="str">
        <f>IF($A9282="","",$E9282-_xlfn.MAXIFS($E$2:$E9281,$C$2:$C9281,$C9282,$A$2:$A9281,$A9282))</f>
        <v/>
      </c>
      <c r="G9282" s="6" t="str">
        <f t="shared" si="435"/>
        <v/>
      </c>
      <c r="H9282" s="6" t="str">
        <f t="shared" si="436"/>
        <v/>
      </c>
      <c r="I9282" s="3" t="str">
        <f t="shared" si="437"/>
        <v/>
      </c>
    </row>
    <row r="9283" spans="6:9" x14ac:dyDescent="0.25">
      <c r="F9283" s="6" t="str">
        <f>IF($A9283="","",$E9283-_xlfn.MAXIFS($E$2:$E9282,$C$2:$C9282,$C9283,$A$2:$A9282,$A9283))</f>
        <v/>
      </c>
      <c r="G9283" s="6" t="str">
        <f t="shared" si="435"/>
        <v/>
      </c>
      <c r="H9283" s="6" t="str">
        <f t="shared" si="436"/>
        <v/>
      </c>
      <c r="I9283" s="3" t="str">
        <f t="shared" si="437"/>
        <v/>
      </c>
    </row>
    <row r="9284" spans="6:9" x14ac:dyDescent="0.25">
      <c r="F9284" s="6" t="str">
        <f>IF($A9284="","",$E9284-_xlfn.MAXIFS($E$2:$E9283,$C$2:$C9283,$C9284,$A$2:$A9283,$A9284))</f>
        <v/>
      </c>
      <c r="G9284" s="6" t="str">
        <f t="shared" si="435"/>
        <v/>
      </c>
      <c r="H9284" s="6" t="str">
        <f t="shared" si="436"/>
        <v/>
      </c>
      <c r="I9284" s="3" t="str">
        <f t="shared" si="437"/>
        <v/>
      </c>
    </row>
    <row r="9285" spans="6:9" x14ac:dyDescent="0.25">
      <c r="F9285" s="6" t="str">
        <f>IF($A9285="","",$E9285-_xlfn.MAXIFS($E$2:$E9284,$C$2:$C9284,$C9285,$A$2:$A9284,$A9285))</f>
        <v/>
      </c>
      <c r="G9285" s="6" t="str">
        <f t="shared" si="435"/>
        <v/>
      </c>
      <c r="H9285" s="6" t="str">
        <f t="shared" si="436"/>
        <v/>
      </c>
      <c r="I9285" s="3" t="str">
        <f t="shared" si="437"/>
        <v/>
      </c>
    </row>
    <row r="9286" spans="6:9" x14ac:dyDescent="0.25">
      <c r="F9286" s="6" t="str">
        <f>IF($A9286="","",$E9286-_xlfn.MAXIFS($E$2:$E9285,$C$2:$C9285,$C9286,$A$2:$A9285,$A9286))</f>
        <v/>
      </c>
      <c r="G9286" s="6" t="str">
        <f t="shared" si="435"/>
        <v/>
      </c>
      <c r="H9286" s="6" t="str">
        <f t="shared" si="436"/>
        <v/>
      </c>
      <c r="I9286" s="3" t="str">
        <f t="shared" si="437"/>
        <v/>
      </c>
    </row>
    <row r="9287" spans="6:9" x14ac:dyDescent="0.25">
      <c r="F9287" s="6" t="str">
        <f>IF($A9287="","",$E9287-_xlfn.MAXIFS($E$2:$E9286,$C$2:$C9286,$C9287,$A$2:$A9286,$A9287))</f>
        <v/>
      </c>
      <c r="G9287" s="6" t="str">
        <f t="shared" si="435"/>
        <v/>
      </c>
      <c r="H9287" s="6" t="str">
        <f t="shared" si="436"/>
        <v/>
      </c>
      <c r="I9287" s="3" t="str">
        <f t="shared" si="437"/>
        <v/>
      </c>
    </row>
    <row r="9288" spans="6:9" x14ac:dyDescent="0.25">
      <c r="F9288" s="6" t="str">
        <f>IF($A9288="","",$E9288-_xlfn.MAXIFS($E$2:$E9287,$C$2:$C9287,$C9288,$A$2:$A9287,$A9288))</f>
        <v/>
      </c>
      <c r="G9288" s="6" t="str">
        <f t="shared" si="435"/>
        <v/>
      </c>
      <c r="H9288" s="6" t="str">
        <f t="shared" si="436"/>
        <v/>
      </c>
      <c r="I9288" s="3" t="str">
        <f t="shared" si="437"/>
        <v/>
      </c>
    </row>
    <row r="9289" spans="6:9" x14ac:dyDescent="0.25">
      <c r="F9289" s="6" t="str">
        <f>IF($A9289="","",$E9289-_xlfn.MAXIFS($E$2:$E9288,$C$2:$C9288,$C9289,$A$2:$A9288,$A9289))</f>
        <v/>
      </c>
      <c r="G9289" s="6" t="str">
        <f t="shared" ref="G9289:G9352" si="438">IF($A9289="","",HOUR($D9289))</f>
        <v/>
      </c>
      <c r="H9289" s="6" t="str">
        <f t="shared" ref="H9289:H9352" si="439">IF($A9289="","",MINUTE($D9289))</f>
        <v/>
      </c>
      <c r="I9289" s="3" t="str">
        <f t="shared" si="437"/>
        <v/>
      </c>
    </row>
    <row r="9290" spans="6:9" x14ac:dyDescent="0.25">
      <c r="F9290" s="6" t="str">
        <f>IF($A9290="","",$E9290-_xlfn.MAXIFS($E$2:$E9289,$C$2:$C9289,$C9290,$A$2:$A9289,$A9290))</f>
        <v/>
      </c>
      <c r="G9290" s="6" t="str">
        <f t="shared" si="438"/>
        <v/>
      </c>
      <c r="H9290" s="6" t="str">
        <f t="shared" si="439"/>
        <v/>
      </c>
      <c r="I9290" s="3" t="str">
        <f t="shared" ref="I9290:I9353" si="440">IF($F9290&lt;0,"ERROR","")</f>
        <v/>
      </c>
    </row>
    <row r="9291" spans="6:9" x14ac:dyDescent="0.25">
      <c r="F9291" s="6" t="str">
        <f>IF($A9291="","",$E9291-_xlfn.MAXIFS($E$2:$E9290,$C$2:$C9290,$C9291,$A$2:$A9290,$A9291))</f>
        <v/>
      </c>
      <c r="G9291" s="6" t="str">
        <f t="shared" si="438"/>
        <v/>
      </c>
      <c r="H9291" s="6" t="str">
        <f t="shared" si="439"/>
        <v/>
      </c>
      <c r="I9291" s="3" t="str">
        <f t="shared" si="440"/>
        <v/>
      </c>
    </row>
    <row r="9292" spans="6:9" x14ac:dyDescent="0.25">
      <c r="F9292" s="6" t="str">
        <f>IF($A9292="","",$E9292-_xlfn.MAXIFS($E$2:$E9291,$C$2:$C9291,$C9292,$A$2:$A9291,$A9292))</f>
        <v/>
      </c>
      <c r="G9292" s="6" t="str">
        <f t="shared" si="438"/>
        <v/>
      </c>
      <c r="H9292" s="6" t="str">
        <f t="shared" si="439"/>
        <v/>
      </c>
      <c r="I9292" s="3" t="str">
        <f t="shared" si="440"/>
        <v/>
      </c>
    </row>
    <row r="9293" spans="6:9" x14ac:dyDescent="0.25">
      <c r="F9293" s="6" t="str">
        <f>IF($A9293="","",$E9293-_xlfn.MAXIFS($E$2:$E9292,$C$2:$C9292,$C9293,$A$2:$A9292,$A9293))</f>
        <v/>
      </c>
      <c r="G9293" s="6" t="str">
        <f t="shared" si="438"/>
        <v/>
      </c>
      <c r="H9293" s="6" t="str">
        <f t="shared" si="439"/>
        <v/>
      </c>
      <c r="I9293" s="3" t="str">
        <f t="shared" si="440"/>
        <v/>
      </c>
    </row>
    <row r="9294" spans="6:9" x14ac:dyDescent="0.25">
      <c r="F9294" s="6" t="str">
        <f>IF($A9294="","",$E9294-_xlfn.MAXIFS($E$2:$E9293,$C$2:$C9293,$C9294,$A$2:$A9293,$A9294))</f>
        <v/>
      </c>
      <c r="G9294" s="6" t="str">
        <f t="shared" si="438"/>
        <v/>
      </c>
      <c r="H9294" s="6" t="str">
        <f t="shared" si="439"/>
        <v/>
      </c>
      <c r="I9294" s="3" t="str">
        <f t="shared" si="440"/>
        <v/>
      </c>
    </row>
    <row r="9295" spans="6:9" x14ac:dyDescent="0.25">
      <c r="F9295" s="6" t="str">
        <f>IF($A9295="","",$E9295-_xlfn.MAXIFS($E$2:$E9294,$C$2:$C9294,$C9295,$A$2:$A9294,$A9295))</f>
        <v/>
      </c>
      <c r="G9295" s="6" t="str">
        <f t="shared" si="438"/>
        <v/>
      </c>
      <c r="H9295" s="6" t="str">
        <f t="shared" si="439"/>
        <v/>
      </c>
      <c r="I9295" s="3" t="str">
        <f t="shared" si="440"/>
        <v/>
      </c>
    </row>
    <row r="9296" spans="6:9" x14ac:dyDescent="0.25">
      <c r="F9296" s="6" t="str">
        <f>IF($A9296="","",$E9296-_xlfn.MAXIFS($E$2:$E9295,$C$2:$C9295,$C9296,$A$2:$A9295,$A9296))</f>
        <v/>
      </c>
      <c r="G9296" s="6" t="str">
        <f t="shared" si="438"/>
        <v/>
      </c>
      <c r="H9296" s="6" t="str">
        <f t="shared" si="439"/>
        <v/>
      </c>
      <c r="I9296" s="3" t="str">
        <f t="shared" si="440"/>
        <v/>
      </c>
    </row>
    <row r="9297" spans="6:9" x14ac:dyDescent="0.25">
      <c r="F9297" s="6" t="str">
        <f>IF($A9297="","",$E9297-_xlfn.MAXIFS($E$2:$E9296,$C$2:$C9296,$C9297,$A$2:$A9296,$A9297))</f>
        <v/>
      </c>
      <c r="G9297" s="6" t="str">
        <f t="shared" si="438"/>
        <v/>
      </c>
      <c r="H9297" s="6" t="str">
        <f t="shared" si="439"/>
        <v/>
      </c>
      <c r="I9297" s="3" t="str">
        <f t="shared" si="440"/>
        <v/>
      </c>
    </row>
    <row r="9298" spans="6:9" x14ac:dyDescent="0.25">
      <c r="F9298" s="6" t="str">
        <f>IF($A9298="","",$E9298-_xlfn.MAXIFS($E$2:$E9297,$C$2:$C9297,$C9298,$A$2:$A9297,$A9298))</f>
        <v/>
      </c>
      <c r="G9298" s="6" t="str">
        <f t="shared" si="438"/>
        <v/>
      </c>
      <c r="H9298" s="6" t="str">
        <f t="shared" si="439"/>
        <v/>
      </c>
      <c r="I9298" s="3" t="str">
        <f t="shared" si="440"/>
        <v/>
      </c>
    </row>
    <row r="9299" spans="6:9" x14ac:dyDescent="0.25">
      <c r="F9299" s="6" t="str">
        <f>IF($A9299="","",$E9299-_xlfn.MAXIFS($E$2:$E9298,$C$2:$C9298,$C9299,$A$2:$A9298,$A9299))</f>
        <v/>
      </c>
      <c r="G9299" s="6" t="str">
        <f t="shared" si="438"/>
        <v/>
      </c>
      <c r="H9299" s="6" t="str">
        <f t="shared" si="439"/>
        <v/>
      </c>
      <c r="I9299" s="3" t="str">
        <f t="shared" si="440"/>
        <v/>
      </c>
    </row>
    <row r="9300" spans="6:9" x14ac:dyDescent="0.25">
      <c r="F9300" s="6" t="str">
        <f>IF($A9300="","",$E9300-_xlfn.MAXIFS($E$2:$E9299,$C$2:$C9299,$C9300,$A$2:$A9299,$A9300))</f>
        <v/>
      </c>
      <c r="G9300" s="6" t="str">
        <f t="shared" si="438"/>
        <v/>
      </c>
      <c r="H9300" s="6" t="str">
        <f t="shared" si="439"/>
        <v/>
      </c>
      <c r="I9300" s="3" t="str">
        <f t="shared" si="440"/>
        <v/>
      </c>
    </row>
    <row r="9301" spans="6:9" x14ac:dyDescent="0.25">
      <c r="F9301" s="6" t="str">
        <f>IF($A9301="","",$E9301-_xlfn.MAXIFS($E$2:$E9300,$C$2:$C9300,$C9301,$A$2:$A9300,$A9301))</f>
        <v/>
      </c>
      <c r="G9301" s="6" t="str">
        <f t="shared" si="438"/>
        <v/>
      </c>
      <c r="H9301" s="6" t="str">
        <f t="shared" si="439"/>
        <v/>
      </c>
      <c r="I9301" s="3" t="str">
        <f t="shared" si="440"/>
        <v/>
      </c>
    </row>
    <row r="9302" spans="6:9" x14ac:dyDescent="0.25">
      <c r="F9302" s="6" t="str">
        <f>IF($A9302="","",$E9302-_xlfn.MAXIFS($E$2:$E9301,$C$2:$C9301,$C9302,$A$2:$A9301,$A9302))</f>
        <v/>
      </c>
      <c r="G9302" s="6" t="str">
        <f t="shared" si="438"/>
        <v/>
      </c>
      <c r="H9302" s="6" t="str">
        <f t="shared" si="439"/>
        <v/>
      </c>
      <c r="I9302" s="3" t="str">
        <f t="shared" si="440"/>
        <v/>
      </c>
    </row>
    <row r="9303" spans="6:9" x14ac:dyDescent="0.25">
      <c r="F9303" s="6" t="str">
        <f>IF($A9303="","",$E9303-_xlfn.MAXIFS($E$2:$E9302,$C$2:$C9302,$C9303,$A$2:$A9302,$A9303))</f>
        <v/>
      </c>
      <c r="G9303" s="6" t="str">
        <f t="shared" si="438"/>
        <v/>
      </c>
      <c r="H9303" s="6" t="str">
        <f t="shared" si="439"/>
        <v/>
      </c>
      <c r="I9303" s="3" t="str">
        <f t="shared" si="440"/>
        <v/>
      </c>
    </row>
    <row r="9304" spans="6:9" x14ac:dyDescent="0.25">
      <c r="F9304" s="6" t="str">
        <f>IF($A9304="","",$E9304-_xlfn.MAXIFS($E$2:$E9303,$C$2:$C9303,$C9304,$A$2:$A9303,$A9304))</f>
        <v/>
      </c>
      <c r="G9304" s="6" t="str">
        <f t="shared" si="438"/>
        <v/>
      </c>
      <c r="H9304" s="6" t="str">
        <f t="shared" si="439"/>
        <v/>
      </c>
      <c r="I9304" s="3" t="str">
        <f t="shared" si="440"/>
        <v/>
      </c>
    </row>
    <row r="9305" spans="6:9" x14ac:dyDescent="0.25">
      <c r="F9305" s="6" t="str">
        <f>IF($A9305="","",$E9305-_xlfn.MAXIFS($E$2:$E9304,$C$2:$C9304,$C9305,$A$2:$A9304,$A9305))</f>
        <v/>
      </c>
      <c r="G9305" s="6" t="str">
        <f t="shared" si="438"/>
        <v/>
      </c>
      <c r="H9305" s="6" t="str">
        <f t="shared" si="439"/>
        <v/>
      </c>
      <c r="I9305" s="3" t="str">
        <f t="shared" si="440"/>
        <v/>
      </c>
    </row>
    <row r="9306" spans="6:9" x14ac:dyDescent="0.25">
      <c r="F9306" s="6" t="str">
        <f>IF($A9306="","",$E9306-_xlfn.MAXIFS($E$2:$E9305,$C$2:$C9305,$C9306,$A$2:$A9305,$A9306))</f>
        <v/>
      </c>
      <c r="G9306" s="6" t="str">
        <f t="shared" si="438"/>
        <v/>
      </c>
      <c r="H9306" s="6" t="str">
        <f t="shared" si="439"/>
        <v/>
      </c>
      <c r="I9306" s="3" t="str">
        <f t="shared" si="440"/>
        <v/>
      </c>
    </row>
    <row r="9307" spans="6:9" x14ac:dyDescent="0.25">
      <c r="F9307" s="6" t="str">
        <f>IF($A9307="","",$E9307-_xlfn.MAXIFS($E$2:$E9306,$C$2:$C9306,$C9307,$A$2:$A9306,$A9307))</f>
        <v/>
      </c>
      <c r="G9307" s="6" t="str">
        <f t="shared" si="438"/>
        <v/>
      </c>
      <c r="H9307" s="6" t="str">
        <f t="shared" si="439"/>
        <v/>
      </c>
      <c r="I9307" s="3" t="str">
        <f t="shared" si="440"/>
        <v/>
      </c>
    </row>
    <row r="9308" spans="6:9" x14ac:dyDescent="0.25">
      <c r="F9308" s="6" t="str">
        <f>IF($A9308="","",$E9308-_xlfn.MAXIFS($E$2:$E9307,$C$2:$C9307,$C9308,$A$2:$A9307,$A9308))</f>
        <v/>
      </c>
      <c r="G9308" s="6" t="str">
        <f t="shared" si="438"/>
        <v/>
      </c>
      <c r="H9308" s="6" t="str">
        <f t="shared" si="439"/>
        <v/>
      </c>
      <c r="I9308" s="3" t="str">
        <f t="shared" si="440"/>
        <v/>
      </c>
    </row>
    <row r="9309" spans="6:9" x14ac:dyDescent="0.25">
      <c r="F9309" s="6" t="str">
        <f>IF($A9309="","",$E9309-_xlfn.MAXIFS($E$2:$E9308,$C$2:$C9308,$C9309,$A$2:$A9308,$A9309))</f>
        <v/>
      </c>
      <c r="G9309" s="6" t="str">
        <f t="shared" si="438"/>
        <v/>
      </c>
      <c r="H9309" s="6" t="str">
        <f t="shared" si="439"/>
        <v/>
      </c>
      <c r="I9309" s="3" t="str">
        <f t="shared" si="440"/>
        <v/>
      </c>
    </row>
    <row r="9310" spans="6:9" x14ac:dyDescent="0.25">
      <c r="F9310" s="6" t="str">
        <f>IF($A9310="","",$E9310-_xlfn.MAXIFS($E$2:$E9309,$C$2:$C9309,$C9310,$A$2:$A9309,$A9310))</f>
        <v/>
      </c>
      <c r="G9310" s="6" t="str">
        <f t="shared" si="438"/>
        <v/>
      </c>
      <c r="H9310" s="6" t="str">
        <f t="shared" si="439"/>
        <v/>
      </c>
      <c r="I9310" s="3" t="str">
        <f t="shared" si="440"/>
        <v/>
      </c>
    </row>
    <row r="9311" spans="6:9" x14ac:dyDescent="0.25">
      <c r="F9311" s="6" t="str">
        <f>IF($A9311="","",$E9311-_xlfn.MAXIFS($E$2:$E9310,$C$2:$C9310,$C9311,$A$2:$A9310,$A9311))</f>
        <v/>
      </c>
      <c r="G9311" s="6" t="str">
        <f t="shared" si="438"/>
        <v/>
      </c>
      <c r="H9311" s="6" t="str">
        <f t="shared" si="439"/>
        <v/>
      </c>
      <c r="I9311" s="3" t="str">
        <f t="shared" si="440"/>
        <v/>
      </c>
    </row>
    <row r="9312" spans="6:9" x14ac:dyDescent="0.25">
      <c r="F9312" s="6" t="str">
        <f>IF($A9312="","",$E9312-_xlfn.MAXIFS($E$2:$E9311,$C$2:$C9311,$C9312,$A$2:$A9311,$A9312))</f>
        <v/>
      </c>
      <c r="G9312" s="6" t="str">
        <f t="shared" si="438"/>
        <v/>
      </c>
      <c r="H9312" s="6" t="str">
        <f t="shared" si="439"/>
        <v/>
      </c>
      <c r="I9312" s="3" t="str">
        <f t="shared" si="440"/>
        <v/>
      </c>
    </row>
    <row r="9313" spans="6:9" x14ac:dyDescent="0.25">
      <c r="F9313" s="6" t="str">
        <f>IF($A9313="","",$E9313-_xlfn.MAXIFS($E$2:$E9312,$C$2:$C9312,$C9313,$A$2:$A9312,$A9313))</f>
        <v/>
      </c>
      <c r="G9313" s="6" t="str">
        <f t="shared" si="438"/>
        <v/>
      </c>
      <c r="H9313" s="6" t="str">
        <f t="shared" si="439"/>
        <v/>
      </c>
      <c r="I9313" s="3" t="str">
        <f t="shared" si="440"/>
        <v/>
      </c>
    </row>
    <row r="9314" spans="6:9" x14ac:dyDescent="0.25">
      <c r="F9314" s="6" t="str">
        <f>IF($A9314="","",$E9314-_xlfn.MAXIFS($E$2:$E9313,$C$2:$C9313,$C9314,$A$2:$A9313,$A9314))</f>
        <v/>
      </c>
      <c r="G9314" s="6" t="str">
        <f t="shared" si="438"/>
        <v/>
      </c>
      <c r="H9314" s="6" t="str">
        <f t="shared" si="439"/>
        <v/>
      </c>
      <c r="I9314" s="3" t="str">
        <f t="shared" si="440"/>
        <v/>
      </c>
    </row>
    <row r="9315" spans="6:9" x14ac:dyDescent="0.25">
      <c r="F9315" s="6" t="str">
        <f>IF($A9315="","",$E9315-_xlfn.MAXIFS($E$2:$E9314,$C$2:$C9314,$C9315,$A$2:$A9314,$A9315))</f>
        <v/>
      </c>
      <c r="G9315" s="6" t="str">
        <f t="shared" si="438"/>
        <v/>
      </c>
      <c r="H9315" s="6" t="str">
        <f t="shared" si="439"/>
        <v/>
      </c>
      <c r="I9315" s="3" t="str">
        <f t="shared" si="440"/>
        <v/>
      </c>
    </row>
    <row r="9316" spans="6:9" x14ac:dyDescent="0.25">
      <c r="F9316" s="6" t="str">
        <f>IF($A9316="","",$E9316-_xlfn.MAXIFS($E$2:$E9315,$C$2:$C9315,$C9316,$A$2:$A9315,$A9316))</f>
        <v/>
      </c>
      <c r="G9316" s="6" t="str">
        <f t="shared" si="438"/>
        <v/>
      </c>
      <c r="H9316" s="6" t="str">
        <f t="shared" si="439"/>
        <v/>
      </c>
      <c r="I9316" s="3" t="str">
        <f t="shared" si="440"/>
        <v/>
      </c>
    </row>
    <row r="9317" spans="6:9" x14ac:dyDescent="0.25">
      <c r="F9317" s="6" t="str">
        <f>IF($A9317="","",$E9317-_xlfn.MAXIFS($E$2:$E9316,$C$2:$C9316,$C9317,$A$2:$A9316,$A9317))</f>
        <v/>
      </c>
      <c r="G9317" s="6" t="str">
        <f t="shared" si="438"/>
        <v/>
      </c>
      <c r="H9317" s="6" t="str">
        <f t="shared" si="439"/>
        <v/>
      </c>
      <c r="I9317" s="3" t="str">
        <f t="shared" si="440"/>
        <v/>
      </c>
    </row>
    <row r="9318" spans="6:9" x14ac:dyDescent="0.25">
      <c r="F9318" s="6" t="str">
        <f>IF($A9318="","",$E9318-_xlfn.MAXIFS($E$2:$E9317,$C$2:$C9317,$C9318,$A$2:$A9317,$A9318))</f>
        <v/>
      </c>
      <c r="G9318" s="6" t="str">
        <f t="shared" si="438"/>
        <v/>
      </c>
      <c r="H9318" s="6" t="str">
        <f t="shared" si="439"/>
        <v/>
      </c>
      <c r="I9318" s="3" t="str">
        <f t="shared" si="440"/>
        <v/>
      </c>
    </row>
    <row r="9319" spans="6:9" x14ac:dyDescent="0.25">
      <c r="F9319" s="6" t="str">
        <f>IF($A9319="","",$E9319-_xlfn.MAXIFS($E$2:$E9318,$C$2:$C9318,$C9319,$A$2:$A9318,$A9319))</f>
        <v/>
      </c>
      <c r="G9319" s="6" t="str">
        <f t="shared" si="438"/>
        <v/>
      </c>
      <c r="H9319" s="6" t="str">
        <f t="shared" si="439"/>
        <v/>
      </c>
      <c r="I9319" s="3" t="str">
        <f t="shared" si="440"/>
        <v/>
      </c>
    </row>
    <row r="9320" spans="6:9" x14ac:dyDescent="0.25">
      <c r="F9320" s="6" t="str">
        <f>IF($A9320="","",$E9320-_xlfn.MAXIFS($E$2:$E9319,$C$2:$C9319,$C9320,$A$2:$A9319,$A9320))</f>
        <v/>
      </c>
      <c r="G9320" s="6" t="str">
        <f t="shared" si="438"/>
        <v/>
      </c>
      <c r="H9320" s="6" t="str">
        <f t="shared" si="439"/>
        <v/>
      </c>
      <c r="I9320" s="3" t="str">
        <f t="shared" si="440"/>
        <v/>
      </c>
    </row>
    <row r="9321" spans="6:9" x14ac:dyDescent="0.25">
      <c r="F9321" s="6" t="str">
        <f>IF($A9321="","",$E9321-_xlfn.MAXIFS($E$2:$E9320,$C$2:$C9320,$C9321,$A$2:$A9320,$A9321))</f>
        <v/>
      </c>
      <c r="G9321" s="6" t="str">
        <f t="shared" si="438"/>
        <v/>
      </c>
      <c r="H9321" s="6" t="str">
        <f t="shared" si="439"/>
        <v/>
      </c>
      <c r="I9321" s="3" t="str">
        <f t="shared" si="440"/>
        <v/>
      </c>
    </row>
    <row r="9322" spans="6:9" x14ac:dyDescent="0.25">
      <c r="F9322" s="6" t="str">
        <f>IF($A9322="","",$E9322-_xlfn.MAXIFS($E$2:$E9321,$C$2:$C9321,$C9322,$A$2:$A9321,$A9322))</f>
        <v/>
      </c>
      <c r="G9322" s="6" t="str">
        <f t="shared" si="438"/>
        <v/>
      </c>
      <c r="H9322" s="6" t="str">
        <f t="shared" si="439"/>
        <v/>
      </c>
      <c r="I9322" s="3" t="str">
        <f t="shared" si="440"/>
        <v/>
      </c>
    </row>
    <row r="9323" spans="6:9" x14ac:dyDescent="0.25">
      <c r="F9323" s="6" t="str">
        <f>IF($A9323="","",$E9323-_xlfn.MAXIFS($E$2:$E9322,$C$2:$C9322,$C9323,$A$2:$A9322,$A9323))</f>
        <v/>
      </c>
      <c r="G9323" s="6" t="str">
        <f t="shared" si="438"/>
        <v/>
      </c>
      <c r="H9323" s="6" t="str">
        <f t="shared" si="439"/>
        <v/>
      </c>
      <c r="I9323" s="3" t="str">
        <f t="shared" si="440"/>
        <v/>
      </c>
    </row>
    <row r="9324" spans="6:9" x14ac:dyDescent="0.25">
      <c r="F9324" s="6" t="str">
        <f>IF($A9324="","",$E9324-_xlfn.MAXIFS($E$2:$E9323,$C$2:$C9323,$C9324,$A$2:$A9323,$A9324))</f>
        <v/>
      </c>
      <c r="G9324" s="6" t="str">
        <f t="shared" si="438"/>
        <v/>
      </c>
      <c r="H9324" s="6" t="str">
        <f t="shared" si="439"/>
        <v/>
      </c>
      <c r="I9324" s="3" t="str">
        <f t="shared" si="440"/>
        <v/>
      </c>
    </row>
    <row r="9325" spans="6:9" x14ac:dyDescent="0.25">
      <c r="F9325" s="6" t="str">
        <f>IF($A9325="","",$E9325-_xlfn.MAXIFS($E$2:$E9324,$C$2:$C9324,$C9325,$A$2:$A9324,$A9325))</f>
        <v/>
      </c>
      <c r="G9325" s="6" t="str">
        <f t="shared" si="438"/>
        <v/>
      </c>
      <c r="H9325" s="6" t="str">
        <f t="shared" si="439"/>
        <v/>
      </c>
      <c r="I9325" s="3" t="str">
        <f t="shared" si="440"/>
        <v/>
      </c>
    </row>
    <row r="9326" spans="6:9" x14ac:dyDescent="0.25">
      <c r="F9326" s="6" t="str">
        <f>IF($A9326="","",$E9326-_xlfn.MAXIFS($E$2:$E9325,$C$2:$C9325,$C9326,$A$2:$A9325,$A9326))</f>
        <v/>
      </c>
      <c r="G9326" s="6" t="str">
        <f t="shared" si="438"/>
        <v/>
      </c>
      <c r="H9326" s="6" t="str">
        <f t="shared" si="439"/>
        <v/>
      </c>
      <c r="I9326" s="3" t="str">
        <f t="shared" si="440"/>
        <v/>
      </c>
    </row>
    <row r="9327" spans="6:9" x14ac:dyDescent="0.25">
      <c r="F9327" s="6" t="str">
        <f>IF($A9327="","",$E9327-_xlfn.MAXIFS($E$2:$E9326,$C$2:$C9326,$C9327,$A$2:$A9326,$A9327))</f>
        <v/>
      </c>
      <c r="G9327" s="6" t="str">
        <f t="shared" si="438"/>
        <v/>
      </c>
      <c r="H9327" s="6" t="str">
        <f t="shared" si="439"/>
        <v/>
      </c>
      <c r="I9327" s="3" t="str">
        <f t="shared" si="440"/>
        <v/>
      </c>
    </row>
    <row r="9328" spans="6:9" x14ac:dyDescent="0.25">
      <c r="F9328" s="6" t="str">
        <f>IF($A9328="","",$E9328-_xlfn.MAXIFS($E$2:$E9327,$C$2:$C9327,$C9328,$A$2:$A9327,$A9328))</f>
        <v/>
      </c>
      <c r="G9328" s="6" t="str">
        <f t="shared" si="438"/>
        <v/>
      </c>
      <c r="H9328" s="6" t="str">
        <f t="shared" si="439"/>
        <v/>
      </c>
      <c r="I9328" s="3" t="str">
        <f t="shared" si="440"/>
        <v/>
      </c>
    </row>
    <row r="9329" spans="6:9" x14ac:dyDescent="0.25">
      <c r="F9329" s="6" t="str">
        <f>IF($A9329="","",$E9329-_xlfn.MAXIFS($E$2:$E9328,$C$2:$C9328,$C9329,$A$2:$A9328,$A9329))</f>
        <v/>
      </c>
      <c r="G9329" s="6" t="str">
        <f t="shared" si="438"/>
        <v/>
      </c>
      <c r="H9329" s="6" t="str">
        <f t="shared" si="439"/>
        <v/>
      </c>
      <c r="I9329" s="3" t="str">
        <f t="shared" si="440"/>
        <v/>
      </c>
    </row>
    <row r="9330" spans="6:9" x14ac:dyDescent="0.25">
      <c r="F9330" s="6" t="str">
        <f>IF($A9330="","",$E9330-_xlfn.MAXIFS($E$2:$E9329,$C$2:$C9329,$C9330,$A$2:$A9329,$A9330))</f>
        <v/>
      </c>
      <c r="G9330" s="6" t="str">
        <f t="shared" si="438"/>
        <v/>
      </c>
      <c r="H9330" s="6" t="str">
        <f t="shared" si="439"/>
        <v/>
      </c>
      <c r="I9330" s="3" t="str">
        <f t="shared" si="440"/>
        <v/>
      </c>
    </row>
    <row r="9331" spans="6:9" x14ac:dyDescent="0.25">
      <c r="F9331" s="6" t="str">
        <f>IF($A9331="","",$E9331-_xlfn.MAXIFS($E$2:$E9330,$C$2:$C9330,$C9331,$A$2:$A9330,$A9331))</f>
        <v/>
      </c>
      <c r="G9331" s="6" t="str">
        <f t="shared" si="438"/>
        <v/>
      </c>
      <c r="H9331" s="6" t="str">
        <f t="shared" si="439"/>
        <v/>
      </c>
      <c r="I9331" s="3" t="str">
        <f t="shared" si="440"/>
        <v/>
      </c>
    </row>
    <row r="9332" spans="6:9" x14ac:dyDescent="0.25">
      <c r="F9332" s="6" t="str">
        <f>IF($A9332="","",$E9332-_xlfn.MAXIFS($E$2:$E9331,$C$2:$C9331,$C9332,$A$2:$A9331,$A9332))</f>
        <v/>
      </c>
      <c r="G9332" s="6" t="str">
        <f t="shared" si="438"/>
        <v/>
      </c>
      <c r="H9332" s="6" t="str">
        <f t="shared" si="439"/>
        <v/>
      </c>
      <c r="I9332" s="3" t="str">
        <f t="shared" si="440"/>
        <v/>
      </c>
    </row>
    <row r="9333" spans="6:9" x14ac:dyDescent="0.25">
      <c r="F9333" s="6" t="str">
        <f>IF($A9333="","",$E9333-_xlfn.MAXIFS($E$2:$E9332,$C$2:$C9332,$C9333,$A$2:$A9332,$A9333))</f>
        <v/>
      </c>
      <c r="G9333" s="6" t="str">
        <f t="shared" si="438"/>
        <v/>
      </c>
      <c r="H9333" s="6" t="str">
        <f t="shared" si="439"/>
        <v/>
      </c>
      <c r="I9333" s="3" t="str">
        <f t="shared" si="440"/>
        <v/>
      </c>
    </row>
    <row r="9334" spans="6:9" x14ac:dyDescent="0.25">
      <c r="F9334" s="6" t="str">
        <f>IF($A9334="","",$E9334-_xlfn.MAXIFS($E$2:$E9333,$C$2:$C9333,$C9334,$A$2:$A9333,$A9334))</f>
        <v/>
      </c>
      <c r="G9334" s="6" t="str">
        <f t="shared" si="438"/>
        <v/>
      </c>
      <c r="H9334" s="6" t="str">
        <f t="shared" si="439"/>
        <v/>
      </c>
      <c r="I9334" s="3" t="str">
        <f t="shared" si="440"/>
        <v/>
      </c>
    </row>
    <row r="9335" spans="6:9" x14ac:dyDescent="0.25">
      <c r="F9335" s="6" t="str">
        <f>IF($A9335="","",$E9335-_xlfn.MAXIFS($E$2:$E9334,$C$2:$C9334,$C9335,$A$2:$A9334,$A9335))</f>
        <v/>
      </c>
      <c r="G9335" s="6" t="str">
        <f t="shared" si="438"/>
        <v/>
      </c>
      <c r="H9335" s="6" t="str">
        <f t="shared" si="439"/>
        <v/>
      </c>
      <c r="I9335" s="3" t="str">
        <f t="shared" si="440"/>
        <v/>
      </c>
    </row>
    <row r="9336" spans="6:9" x14ac:dyDescent="0.25">
      <c r="F9336" s="6" t="str">
        <f>IF($A9336="","",$E9336-_xlfn.MAXIFS($E$2:$E9335,$C$2:$C9335,$C9336,$A$2:$A9335,$A9336))</f>
        <v/>
      </c>
      <c r="G9336" s="6" t="str">
        <f t="shared" si="438"/>
        <v/>
      </c>
      <c r="H9336" s="6" t="str">
        <f t="shared" si="439"/>
        <v/>
      </c>
      <c r="I9336" s="3" t="str">
        <f t="shared" si="440"/>
        <v/>
      </c>
    </row>
    <row r="9337" spans="6:9" x14ac:dyDescent="0.25">
      <c r="F9337" s="6" t="str">
        <f>IF($A9337="","",$E9337-_xlfn.MAXIFS($E$2:$E9336,$C$2:$C9336,$C9337,$A$2:$A9336,$A9337))</f>
        <v/>
      </c>
      <c r="G9337" s="6" t="str">
        <f t="shared" si="438"/>
        <v/>
      </c>
      <c r="H9337" s="6" t="str">
        <f t="shared" si="439"/>
        <v/>
      </c>
      <c r="I9337" s="3" t="str">
        <f t="shared" si="440"/>
        <v/>
      </c>
    </row>
    <row r="9338" spans="6:9" x14ac:dyDescent="0.25">
      <c r="F9338" s="6" t="str">
        <f>IF($A9338="","",$E9338-_xlfn.MAXIFS($E$2:$E9337,$C$2:$C9337,$C9338,$A$2:$A9337,$A9338))</f>
        <v/>
      </c>
      <c r="G9338" s="6" t="str">
        <f t="shared" si="438"/>
        <v/>
      </c>
      <c r="H9338" s="6" t="str">
        <f t="shared" si="439"/>
        <v/>
      </c>
      <c r="I9338" s="3" t="str">
        <f t="shared" si="440"/>
        <v/>
      </c>
    </row>
    <row r="9339" spans="6:9" x14ac:dyDescent="0.25">
      <c r="F9339" s="6" t="str">
        <f>IF($A9339="","",$E9339-_xlfn.MAXIFS($E$2:$E9338,$C$2:$C9338,$C9339,$A$2:$A9338,$A9339))</f>
        <v/>
      </c>
      <c r="G9339" s="6" t="str">
        <f t="shared" si="438"/>
        <v/>
      </c>
      <c r="H9339" s="6" t="str">
        <f t="shared" si="439"/>
        <v/>
      </c>
      <c r="I9339" s="3" t="str">
        <f t="shared" si="440"/>
        <v/>
      </c>
    </row>
    <row r="9340" spans="6:9" x14ac:dyDescent="0.25">
      <c r="F9340" s="6" t="str">
        <f>IF($A9340="","",$E9340-_xlfn.MAXIFS($E$2:$E9339,$C$2:$C9339,$C9340,$A$2:$A9339,$A9340))</f>
        <v/>
      </c>
      <c r="G9340" s="6" t="str">
        <f t="shared" si="438"/>
        <v/>
      </c>
      <c r="H9340" s="6" t="str">
        <f t="shared" si="439"/>
        <v/>
      </c>
      <c r="I9340" s="3" t="str">
        <f t="shared" si="440"/>
        <v/>
      </c>
    </row>
    <row r="9341" spans="6:9" x14ac:dyDescent="0.25">
      <c r="F9341" s="6" t="str">
        <f>IF($A9341="","",$E9341-_xlfn.MAXIFS($E$2:$E9340,$C$2:$C9340,$C9341,$A$2:$A9340,$A9341))</f>
        <v/>
      </c>
      <c r="G9341" s="6" t="str">
        <f t="shared" si="438"/>
        <v/>
      </c>
      <c r="H9341" s="6" t="str">
        <f t="shared" si="439"/>
        <v/>
      </c>
      <c r="I9341" s="3" t="str">
        <f t="shared" si="440"/>
        <v/>
      </c>
    </row>
    <row r="9342" spans="6:9" x14ac:dyDescent="0.25">
      <c r="F9342" s="6" t="str">
        <f>IF($A9342="","",$E9342-_xlfn.MAXIFS($E$2:$E9341,$C$2:$C9341,$C9342,$A$2:$A9341,$A9342))</f>
        <v/>
      </c>
      <c r="G9342" s="6" t="str">
        <f t="shared" si="438"/>
        <v/>
      </c>
      <c r="H9342" s="6" t="str">
        <f t="shared" si="439"/>
        <v/>
      </c>
      <c r="I9342" s="3" t="str">
        <f t="shared" si="440"/>
        <v/>
      </c>
    </row>
    <row r="9343" spans="6:9" x14ac:dyDescent="0.25">
      <c r="F9343" s="6" t="str">
        <f>IF($A9343="","",$E9343-_xlfn.MAXIFS($E$2:$E9342,$C$2:$C9342,$C9343,$A$2:$A9342,$A9343))</f>
        <v/>
      </c>
      <c r="G9343" s="6" t="str">
        <f t="shared" si="438"/>
        <v/>
      </c>
      <c r="H9343" s="6" t="str">
        <f t="shared" si="439"/>
        <v/>
      </c>
      <c r="I9343" s="3" t="str">
        <f t="shared" si="440"/>
        <v/>
      </c>
    </row>
    <row r="9344" spans="6:9" x14ac:dyDescent="0.25">
      <c r="F9344" s="6" t="str">
        <f>IF($A9344="","",$E9344-_xlfn.MAXIFS($E$2:$E9343,$C$2:$C9343,$C9344,$A$2:$A9343,$A9344))</f>
        <v/>
      </c>
      <c r="G9344" s="6" t="str">
        <f t="shared" si="438"/>
        <v/>
      </c>
      <c r="H9344" s="6" t="str">
        <f t="shared" si="439"/>
        <v/>
      </c>
      <c r="I9344" s="3" t="str">
        <f t="shared" si="440"/>
        <v/>
      </c>
    </row>
    <row r="9345" spans="6:9" x14ac:dyDescent="0.25">
      <c r="F9345" s="6" t="str">
        <f>IF($A9345="","",$E9345-_xlfn.MAXIFS($E$2:$E9344,$C$2:$C9344,$C9345,$A$2:$A9344,$A9345))</f>
        <v/>
      </c>
      <c r="G9345" s="6" t="str">
        <f t="shared" si="438"/>
        <v/>
      </c>
      <c r="H9345" s="6" t="str">
        <f t="shared" si="439"/>
        <v/>
      </c>
      <c r="I9345" s="3" t="str">
        <f t="shared" si="440"/>
        <v/>
      </c>
    </row>
    <row r="9346" spans="6:9" x14ac:dyDescent="0.25">
      <c r="F9346" s="6" t="str">
        <f>IF($A9346="","",$E9346-_xlfn.MAXIFS($E$2:$E9345,$C$2:$C9345,$C9346,$A$2:$A9345,$A9346))</f>
        <v/>
      </c>
      <c r="G9346" s="6" t="str">
        <f t="shared" si="438"/>
        <v/>
      </c>
      <c r="H9346" s="6" t="str">
        <f t="shared" si="439"/>
        <v/>
      </c>
      <c r="I9346" s="3" t="str">
        <f t="shared" si="440"/>
        <v/>
      </c>
    </row>
    <row r="9347" spans="6:9" x14ac:dyDescent="0.25">
      <c r="F9347" s="6" t="str">
        <f>IF($A9347="","",$E9347-_xlfn.MAXIFS($E$2:$E9346,$C$2:$C9346,$C9347,$A$2:$A9346,$A9347))</f>
        <v/>
      </c>
      <c r="G9347" s="6" t="str">
        <f t="shared" si="438"/>
        <v/>
      </c>
      <c r="H9347" s="6" t="str">
        <f t="shared" si="439"/>
        <v/>
      </c>
      <c r="I9347" s="3" t="str">
        <f t="shared" si="440"/>
        <v/>
      </c>
    </row>
    <row r="9348" spans="6:9" x14ac:dyDescent="0.25">
      <c r="F9348" s="6" t="str">
        <f>IF($A9348="","",$E9348-_xlfn.MAXIFS($E$2:$E9347,$C$2:$C9347,$C9348,$A$2:$A9347,$A9348))</f>
        <v/>
      </c>
      <c r="G9348" s="6" t="str">
        <f t="shared" si="438"/>
        <v/>
      </c>
      <c r="H9348" s="6" t="str">
        <f t="shared" si="439"/>
        <v/>
      </c>
      <c r="I9348" s="3" t="str">
        <f t="shared" si="440"/>
        <v/>
      </c>
    </row>
    <row r="9349" spans="6:9" x14ac:dyDescent="0.25">
      <c r="F9349" s="6" t="str">
        <f>IF($A9349="","",$E9349-_xlfn.MAXIFS($E$2:$E9348,$C$2:$C9348,$C9349,$A$2:$A9348,$A9349))</f>
        <v/>
      </c>
      <c r="G9349" s="6" t="str">
        <f t="shared" si="438"/>
        <v/>
      </c>
      <c r="H9349" s="6" t="str">
        <f t="shared" si="439"/>
        <v/>
      </c>
      <c r="I9349" s="3" t="str">
        <f t="shared" si="440"/>
        <v/>
      </c>
    </row>
    <row r="9350" spans="6:9" x14ac:dyDescent="0.25">
      <c r="F9350" s="6" t="str">
        <f>IF($A9350="","",$E9350-_xlfn.MAXIFS($E$2:$E9349,$C$2:$C9349,$C9350,$A$2:$A9349,$A9350))</f>
        <v/>
      </c>
      <c r="G9350" s="6" t="str">
        <f t="shared" si="438"/>
        <v/>
      </c>
      <c r="H9350" s="6" t="str">
        <f t="shared" si="439"/>
        <v/>
      </c>
      <c r="I9350" s="3" t="str">
        <f t="shared" si="440"/>
        <v/>
      </c>
    </row>
    <row r="9351" spans="6:9" x14ac:dyDescent="0.25">
      <c r="F9351" s="6" t="str">
        <f>IF($A9351="","",$E9351-_xlfn.MAXIFS($E$2:$E9350,$C$2:$C9350,$C9351,$A$2:$A9350,$A9351))</f>
        <v/>
      </c>
      <c r="G9351" s="6" t="str">
        <f t="shared" si="438"/>
        <v/>
      </c>
      <c r="H9351" s="6" t="str">
        <f t="shared" si="439"/>
        <v/>
      </c>
      <c r="I9351" s="3" t="str">
        <f t="shared" si="440"/>
        <v/>
      </c>
    </row>
    <row r="9352" spans="6:9" x14ac:dyDescent="0.25">
      <c r="F9352" s="6" t="str">
        <f>IF($A9352="","",$E9352-_xlfn.MAXIFS($E$2:$E9351,$C$2:$C9351,$C9352,$A$2:$A9351,$A9352))</f>
        <v/>
      </c>
      <c r="G9352" s="6" t="str">
        <f t="shared" si="438"/>
        <v/>
      </c>
      <c r="H9352" s="6" t="str">
        <f t="shared" si="439"/>
        <v/>
      </c>
      <c r="I9352" s="3" t="str">
        <f t="shared" si="440"/>
        <v/>
      </c>
    </row>
    <row r="9353" spans="6:9" x14ac:dyDescent="0.25">
      <c r="F9353" s="6" t="str">
        <f>IF($A9353="","",$E9353-_xlfn.MAXIFS($E$2:$E9352,$C$2:$C9352,$C9353,$A$2:$A9352,$A9353))</f>
        <v/>
      </c>
      <c r="G9353" s="6" t="str">
        <f t="shared" ref="G9353:G9416" si="441">IF($A9353="","",HOUR($D9353))</f>
        <v/>
      </c>
      <c r="H9353" s="6" t="str">
        <f t="shared" ref="H9353:H9416" si="442">IF($A9353="","",MINUTE($D9353))</f>
        <v/>
      </c>
      <c r="I9353" s="3" t="str">
        <f t="shared" si="440"/>
        <v/>
      </c>
    </row>
    <row r="9354" spans="6:9" x14ac:dyDescent="0.25">
      <c r="F9354" s="6" t="str">
        <f>IF($A9354="","",$E9354-_xlfn.MAXIFS($E$2:$E9353,$C$2:$C9353,$C9354,$A$2:$A9353,$A9354))</f>
        <v/>
      </c>
      <c r="G9354" s="6" t="str">
        <f t="shared" si="441"/>
        <v/>
      </c>
      <c r="H9354" s="6" t="str">
        <f t="shared" si="442"/>
        <v/>
      </c>
      <c r="I9354" s="3" t="str">
        <f t="shared" ref="I9354:I9417" si="443">IF($F9354&lt;0,"ERROR","")</f>
        <v/>
      </c>
    </row>
    <row r="9355" spans="6:9" x14ac:dyDescent="0.25">
      <c r="F9355" s="6" t="str">
        <f>IF($A9355="","",$E9355-_xlfn.MAXIFS($E$2:$E9354,$C$2:$C9354,$C9355,$A$2:$A9354,$A9355))</f>
        <v/>
      </c>
      <c r="G9355" s="6" t="str">
        <f t="shared" si="441"/>
        <v/>
      </c>
      <c r="H9355" s="6" t="str">
        <f t="shared" si="442"/>
        <v/>
      </c>
      <c r="I9355" s="3" t="str">
        <f t="shared" si="443"/>
        <v/>
      </c>
    </row>
    <row r="9356" spans="6:9" x14ac:dyDescent="0.25">
      <c r="F9356" s="6" t="str">
        <f>IF($A9356="","",$E9356-_xlfn.MAXIFS($E$2:$E9355,$C$2:$C9355,$C9356,$A$2:$A9355,$A9356))</f>
        <v/>
      </c>
      <c r="G9356" s="6" t="str">
        <f t="shared" si="441"/>
        <v/>
      </c>
      <c r="H9356" s="6" t="str">
        <f t="shared" si="442"/>
        <v/>
      </c>
      <c r="I9356" s="3" t="str">
        <f t="shared" si="443"/>
        <v/>
      </c>
    </row>
    <row r="9357" spans="6:9" x14ac:dyDescent="0.25">
      <c r="F9357" s="6" t="str">
        <f>IF($A9357="","",$E9357-_xlfn.MAXIFS($E$2:$E9356,$C$2:$C9356,$C9357,$A$2:$A9356,$A9357))</f>
        <v/>
      </c>
      <c r="G9357" s="6" t="str">
        <f t="shared" si="441"/>
        <v/>
      </c>
      <c r="H9357" s="6" t="str">
        <f t="shared" si="442"/>
        <v/>
      </c>
      <c r="I9357" s="3" t="str">
        <f t="shared" si="443"/>
        <v/>
      </c>
    </row>
    <row r="9358" spans="6:9" x14ac:dyDescent="0.25">
      <c r="F9358" s="6" t="str">
        <f>IF($A9358="","",$E9358-_xlfn.MAXIFS($E$2:$E9357,$C$2:$C9357,$C9358,$A$2:$A9357,$A9358))</f>
        <v/>
      </c>
      <c r="G9358" s="6" t="str">
        <f t="shared" si="441"/>
        <v/>
      </c>
      <c r="H9358" s="6" t="str">
        <f t="shared" si="442"/>
        <v/>
      </c>
      <c r="I9358" s="3" t="str">
        <f t="shared" si="443"/>
        <v/>
      </c>
    </row>
    <row r="9359" spans="6:9" x14ac:dyDescent="0.25">
      <c r="F9359" s="6" t="str">
        <f>IF($A9359="","",$E9359-_xlfn.MAXIFS($E$2:$E9358,$C$2:$C9358,$C9359,$A$2:$A9358,$A9359))</f>
        <v/>
      </c>
      <c r="G9359" s="6" t="str">
        <f t="shared" si="441"/>
        <v/>
      </c>
      <c r="H9359" s="6" t="str">
        <f t="shared" si="442"/>
        <v/>
      </c>
      <c r="I9359" s="3" t="str">
        <f t="shared" si="443"/>
        <v/>
      </c>
    </row>
    <row r="9360" spans="6:9" x14ac:dyDescent="0.25">
      <c r="F9360" s="6" t="str">
        <f>IF($A9360="","",$E9360-_xlfn.MAXIFS($E$2:$E9359,$C$2:$C9359,$C9360,$A$2:$A9359,$A9360))</f>
        <v/>
      </c>
      <c r="G9360" s="6" t="str">
        <f t="shared" si="441"/>
        <v/>
      </c>
      <c r="H9360" s="6" t="str">
        <f t="shared" si="442"/>
        <v/>
      </c>
      <c r="I9360" s="3" t="str">
        <f t="shared" si="443"/>
        <v/>
      </c>
    </row>
    <row r="9361" spans="6:9" x14ac:dyDescent="0.25">
      <c r="F9361" s="6" t="str">
        <f>IF($A9361="","",$E9361-_xlfn.MAXIFS($E$2:$E9360,$C$2:$C9360,$C9361,$A$2:$A9360,$A9361))</f>
        <v/>
      </c>
      <c r="G9361" s="6" t="str">
        <f t="shared" si="441"/>
        <v/>
      </c>
      <c r="H9361" s="6" t="str">
        <f t="shared" si="442"/>
        <v/>
      </c>
      <c r="I9361" s="3" t="str">
        <f t="shared" si="443"/>
        <v/>
      </c>
    </row>
    <row r="9362" spans="6:9" x14ac:dyDescent="0.25">
      <c r="F9362" s="6" t="str">
        <f>IF($A9362="","",$E9362-_xlfn.MAXIFS($E$2:$E9361,$C$2:$C9361,$C9362,$A$2:$A9361,$A9362))</f>
        <v/>
      </c>
      <c r="G9362" s="6" t="str">
        <f t="shared" si="441"/>
        <v/>
      </c>
      <c r="H9362" s="6" t="str">
        <f t="shared" si="442"/>
        <v/>
      </c>
      <c r="I9362" s="3" t="str">
        <f t="shared" si="443"/>
        <v/>
      </c>
    </row>
    <row r="9363" spans="6:9" x14ac:dyDescent="0.25">
      <c r="F9363" s="6" t="str">
        <f>IF($A9363="","",$E9363-_xlfn.MAXIFS($E$2:$E9362,$C$2:$C9362,$C9363,$A$2:$A9362,$A9363))</f>
        <v/>
      </c>
      <c r="G9363" s="6" t="str">
        <f t="shared" si="441"/>
        <v/>
      </c>
      <c r="H9363" s="6" t="str">
        <f t="shared" si="442"/>
        <v/>
      </c>
      <c r="I9363" s="3" t="str">
        <f t="shared" si="443"/>
        <v/>
      </c>
    </row>
    <row r="9364" spans="6:9" x14ac:dyDescent="0.25">
      <c r="F9364" s="6" t="str">
        <f>IF($A9364="","",$E9364-_xlfn.MAXIFS($E$2:$E9363,$C$2:$C9363,$C9364,$A$2:$A9363,$A9364))</f>
        <v/>
      </c>
      <c r="G9364" s="6" t="str">
        <f t="shared" si="441"/>
        <v/>
      </c>
      <c r="H9364" s="6" t="str">
        <f t="shared" si="442"/>
        <v/>
      </c>
      <c r="I9364" s="3" t="str">
        <f t="shared" si="443"/>
        <v/>
      </c>
    </row>
    <row r="9365" spans="6:9" x14ac:dyDescent="0.25">
      <c r="F9365" s="6" t="str">
        <f>IF($A9365="","",$E9365-_xlfn.MAXIFS($E$2:$E9364,$C$2:$C9364,$C9365,$A$2:$A9364,$A9365))</f>
        <v/>
      </c>
      <c r="G9365" s="6" t="str">
        <f t="shared" si="441"/>
        <v/>
      </c>
      <c r="H9365" s="6" t="str">
        <f t="shared" si="442"/>
        <v/>
      </c>
      <c r="I9365" s="3" t="str">
        <f t="shared" si="443"/>
        <v/>
      </c>
    </row>
    <row r="9366" spans="6:9" x14ac:dyDescent="0.25">
      <c r="F9366" s="6" t="str">
        <f>IF($A9366="","",$E9366-_xlfn.MAXIFS($E$2:$E9365,$C$2:$C9365,$C9366,$A$2:$A9365,$A9366))</f>
        <v/>
      </c>
      <c r="G9366" s="6" t="str">
        <f t="shared" si="441"/>
        <v/>
      </c>
      <c r="H9366" s="6" t="str">
        <f t="shared" si="442"/>
        <v/>
      </c>
      <c r="I9366" s="3" t="str">
        <f t="shared" si="443"/>
        <v/>
      </c>
    </row>
    <row r="9367" spans="6:9" x14ac:dyDescent="0.25">
      <c r="F9367" s="6" t="str">
        <f>IF($A9367="","",$E9367-_xlfn.MAXIFS($E$2:$E9366,$C$2:$C9366,$C9367,$A$2:$A9366,$A9367))</f>
        <v/>
      </c>
      <c r="G9367" s="6" t="str">
        <f t="shared" si="441"/>
        <v/>
      </c>
      <c r="H9367" s="6" t="str">
        <f t="shared" si="442"/>
        <v/>
      </c>
      <c r="I9367" s="3" t="str">
        <f t="shared" si="443"/>
        <v/>
      </c>
    </row>
    <row r="9368" spans="6:9" x14ac:dyDescent="0.25">
      <c r="F9368" s="6" t="str">
        <f>IF($A9368="","",$E9368-_xlfn.MAXIFS($E$2:$E9367,$C$2:$C9367,$C9368,$A$2:$A9367,$A9368))</f>
        <v/>
      </c>
      <c r="G9368" s="6" t="str">
        <f t="shared" si="441"/>
        <v/>
      </c>
      <c r="H9368" s="6" t="str">
        <f t="shared" si="442"/>
        <v/>
      </c>
      <c r="I9368" s="3" t="str">
        <f t="shared" si="443"/>
        <v/>
      </c>
    </row>
    <row r="9369" spans="6:9" x14ac:dyDescent="0.25">
      <c r="F9369" s="6" t="str">
        <f>IF($A9369="","",$E9369-_xlfn.MAXIFS($E$2:$E9368,$C$2:$C9368,$C9369,$A$2:$A9368,$A9369))</f>
        <v/>
      </c>
      <c r="G9369" s="6" t="str">
        <f t="shared" si="441"/>
        <v/>
      </c>
      <c r="H9369" s="6" t="str">
        <f t="shared" si="442"/>
        <v/>
      </c>
      <c r="I9369" s="3" t="str">
        <f t="shared" si="443"/>
        <v/>
      </c>
    </row>
    <row r="9370" spans="6:9" x14ac:dyDescent="0.25">
      <c r="F9370" s="6" t="str">
        <f>IF($A9370="","",$E9370-_xlfn.MAXIFS($E$2:$E9369,$C$2:$C9369,$C9370,$A$2:$A9369,$A9370))</f>
        <v/>
      </c>
      <c r="G9370" s="6" t="str">
        <f t="shared" si="441"/>
        <v/>
      </c>
      <c r="H9370" s="6" t="str">
        <f t="shared" si="442"/>
        <v/>
      </c>
      <c r="I9370" s="3" t="str">
        <f t="shared" si="443"/>
        <v/>
      </c>
    </row>
    <row r="9371" spans="6:9" x14ac:dyDescent="0.25">
      <c r="F9371" s="6" t="str">
        <f>IF($A9371="","",$E9371-_xlfn.MAXIFS($E$2:$E9370,$C$2:$C9370,$C9371,$A$2:$A9370,$A9371))</f>
        <v/>
      </c>
      <c r="G9371" s="6" t="str">
        <f t="shared" si="441"/>
        <v/>
      </c>
      <c r="H9371" s="6" t="str">
        <f t="shared" si="442"/>
        <v/>
      </c>
      <c r="I9371" s="3" t="str">
        <f t="shared" si="443"/>
        <v/>
      </c>
    </row>
    <row r="9372" spans="6:9" x14ac:dyDescent="0.25">
      <c r="F9372" s="6" t="str">
        <f>IF($A9372="","",$E9372-_xlfn.MAXIFS($E$2:$E9371,$C$2:$C9371,$C9372,$A$2:$A9371,$A9372))</f>
        <v/>
      </c>
      <c r="G9372" s="6" t="str">
        <f t="shared" si="441"/>
        <v/>
      </c>
      <c r="H9372" s="6" t="str">
        <f t="shared" si="442"/>
        <v/>
      </c>
      <c r="I9372" s="3" t="str">
        <f t="shared" si="443"/>
        <v/>
      </c>
    </row>
    <row r="9373" spans="6:9" x14ac:dyDescent="0.25">
      <c r="F9373" s="6" t="str">
        <f>IF($A9373="","",$E9373-_xlfn.MAXIFS($E$2:$E9372,$C$2:$C9372,$C9373,$A$2:$A9372,$A9373))</f>
        <v/>
      </c>
      <c r="G9373" s="6" t="str">
        <f t="shared" si="441"/>
        <v/>
      </c>
      <c r="H9373" s="6" t="str">
        <f t="shared" si="442"/>
        <v/>
      </c>
      <c r="I9373" s="3" t="str">
        <f t="shared" si="443"/>
        <v/>
      </c>
    </row>
    <row r="9374" spans="6:9" x14ac:dyDescent="0.25">
      <c r="F9374" s="6" t="str">
        <f>IF($A9374="","",$E9374-_xlfn.MAXIFS($E$2:$E9373,$C$2:$C9373,$C9374,$A$2:$A9373,$A9374))</f>
        <v/>
      </c>
      <c r="G9374" s="6" t="str">
        <f t="shared" si="441"/>
        <v/>
      </c>
      <c r="H9374" s="6" t="str">
        <f t="shared" si="442"/>
        <v/>
      </c>
      <c r="I9374" s="3" t="str">
        <f t="shared" si="443"/>
        <v/>
      </c>
    </row>
    <row r="9375" spans="6:9" x14ac:dyDescent="0.25">
      <c r="F9375" s="6" t="str">
        <f>IF($A9375="","",$E9375-_xlfn.MAXIFS($E$2:$E9374,$C$2:$C9374,$C9375,$A$2:$A9374,$A9375))</f>
        <v/>
      </c>
      <c r="G9375" s="6" t="str">
        <f t="shared" si="441"/>
        <v/>
      </c>
      <c r="H9375" s="6" t="str">
        <f t="shared" si="442"/>
        <v/>
      </c>
      <c r="I9375" s="3" t="str">
        <f t="shared" si="443"/>
        <v/>
      </c>
    </row>
    <row r="9376" spans="6:9" x14ac:dyDescent="0.25">
      <c r="F9376" s="6" t="str">
        <f>IF($A9376="","",$E9376-_xlfn.MAXIFS($E$2:$E9375,$C$2:$C9375,$C9376,$A$2:$A9375,$A9376))</f>
        <v/>
      </c>
      <c r="G9376" s="6" t="str">
        <f t="shared" si="441"/>
        <v/>
      </c>
      <c r="H9376" s="6" t="str">
        <f t="shared" si="442"/>
        <v/>
      </c>
      <c r="I9376" s="3" t="str">
        <f t="shared" si="443"/>
        <v/>
      </c>
    </row>
    <row r="9377" spans="6:9" x14ac:dyDescent="0.25">
      <c r="F9377" s="6" t="str">
        <f>IF($A9377="","",$E9377-_xlfn.MAXIFS($E$2:$E9376,$C$2:$C9376,$C9377,$A$2:$A9376,$A9377))</f>
        <v/>
      </c>
      <c r="G9377" s="6" t="str">
        <f t="shared" si="441"/>
        <v/>
      </c>
      <c r="H9377" s="6" t="str">
        <f t="shared" si="442"/>
        <v/>
      </c>
      <c r="I9377" s="3" t="str">
        <f t="shared" si="443"/>
        <v/>
      </c>
    </row>
    <row r="9378" spans="6:9" x14ac:dyDescent="0.25">
      <c r="F9378" s="6" t="str">
        <f>IF($A9378="","",$E9378-_xlfn.MAXIFS($E$2:$E9377,$C$2:$C9377,$C9378,$A$2:$A9377,$A9378))</f>
        <v/>
      </c>
      <c r="G9378" s="6" t="str">
        <f t="shared" si="441"/>
        <v/>
      </c>
      <c r="H9378" s="6" t="str">
        <f t="shared" si="442"/>
        <v/>
      </c>
      <c r="I9378" s="3" t="str">
        <f t="shared" si="443"/>
        <v/>
      </c>
    </row>
    <row r="9379" spans="6:9" x14ac:dyDescent="0.25">
      <c r="F9379" s="6" t="str">
        <f>IF($A9379="","",$E9379-_xlfn.MAXIFS($E$2:$E9378,$C$2:$C9378,$C9379,$A$2:$A9378,$A9379))</f>
        <v/>
      </c>
      <c r="G9379" s="6" t="str">
        <f t="shared" si="441"/>
        <v/>
      </c>
      <c r="H9379" s="6" t="str">
        <f t="shared" si="442"/>
        <v/>
      </c>
      <c r="I9379" s="3" t="str">
        <f t="shared" si="443"/>
        <v/>
      </c>
    </row>
    <row r="9380" spans="6:9" x14ac:dyDescent="0.25">
      <c r="F9380" s="6" t="str">
        <f>IF($A9380="","",$E9380-_xlfn.MAXIFS($E$2:$E9379,$C$2:$C9379,$C9380,$A$2:$A9379,$A9380))</f>
        <v/>
      </c>
      <c r="G9380" s="6" t="str">
        <f t="shared" si="441"/>
        <v/>
      </c>
      <c r="H9380" s="6" t="str">
        <f t="shared" si="442"/>
        <v/>
      </c>
      <c r="I9380" s="3" t="str">
        <f t="shared" si="443"/>
        <v/>
      </c>
    </row>
    <row r="9381" spans="6:9" x14ac:dyDescent="0.25">
      <c r="F9381" s="6" t="str">
        <f>IF($A9381="","",$E9381-_xlfn.MAXIFS($E$2:$E9380,$C$2:$C9380,$C9381,$A$2:$A9380,$A9381))</f>
        <v/>
      </c>
      <c r="G9381" s="6" t="str">
        <f t="shared" si="441"/>
        <v/>
      </c>
      <c r="H9381" s="6" t="str">
        <f t="shared" si="442"/>
        <v/>
      </c>
      <c r="I9381" s="3" t="str">
        <f t="shared" si="443"/>
        <v/>
      </c>
    </row>
    <row r="9382" spans="6:9" x14ac:dyDescent="0.25">
      <c r="F9382" s="6" t="str">
        <f>IF($A9382="","",$E9382-_xlfn.MAXIFS($E$2:$E9381,$C$2:$C9381,$C9382,$A$2:$A9381,$A9382))</f>
        <v/>
      </c>
      <c r="G9382" s="6" t="str">
        <f t="shared" si="441"/>
        <v/>
      </c>
      <c r="H9382" s="6" t="str">
        <f t="shared" si="442"/>
        <v/>
      </c>
      <c r="I9382" s="3" t="str">
        <f t="shared" si="443"/>
        <v/>
      </c>
    </row>
    <row r="9383" spans="6:9" x14ac:dyDescent="0.25">
      <c r="F9383" s="6" t="str">
        <f>IF($A9383="","",$E9383-_xlfn.MAXIFS($E$2:$E9382,$C$2:$C9382,$C9383,$A$2:$A9382,$A9383))</f>
        <v/>
      </c>
      <c r="G9383" s="6" t="str">
        <f t="shared" si="441"/>
        <v/>
      </c>
      <c r="H9383" s="6" t="str">
        <f t="shared" si="442"/>
        <v/>
      </c>
      <c r="I9383" s="3" t="str">
        <f t="shared" si="443"/>
        <v/>
      </c>
    </row>
    <row r="9384" spans="6:9" x14ac:dyDescent="0.25">
      <c r="F9384" s="6" t="str">
        <f>IF($A9384="","",$E9384-_xlfn.MAXIFS($E$2:$E9383,$C$2:$C9383,$C9384,$A$2:$A9383,$A9384))</f>
        <v/>
      </c>
      <c r="G9384" s="6" t="str">
        <f t="shared" si="441"/>
        <v/>
      </c>
      <c r="H9384" s="6" t="str">
        <f t="shared" si="442"/>
        <v/>
      </c>
      <c r="I9384" s="3" t="str">
        <f t="shared" si="443"/>
        <v/>
      </c>
    </row>
    <row r="9385" spans="6:9" x14ac:dyDescent="0.25">
      <c r="F9385" s="6" t="str">
        <f>IF($A9385="","",$E9385-_xlfn.MAXIFS($E$2:$E9384,$C$2:$C9384,$C9385,$A$2:$A9384,$A9385))</f>
        <v/>
      </c>
      <c r="G9385" s="6" t="str">
        <f t="shared" si="441"/>
        <v/>
      </c>
      <c r="H9385" s="6" t="str">
        <f t="shared" si="442"/>
        <v/>
      </c>
      <c r="I9385" s="3" t="str">
        <f t="shared" si="443"/>
        <v/>
      </c>
    </row>
    <row r="9386" spans="6:9" x14ac:dyDescent="0.25">
      <c r="F9386" s="6" t="str">
        <f>IF($A9386="","",$E9386-_xlfn.MAXIFS($E$2:$E9385,$C$2:$C9385,$C9386,$A$2:$A9385,$A9386))</f>
        <v/>
      </c>
      <c r="G9386" s="6" t="str">
        <f t="shared" si="441"/>
        <v/>
      </c>
      <c r="H9386" s="6" t="str">
        <f t="shared" si="442"/>
        <v/>
      </c>
      <c r="I9386" s="3" t="str">
        <f t="shared" si="443"/>
        <v/>
      </c>
    </row>
    <row r="9387" spans="6:9" x14ac:dyDescent="0.25">
      <c r="F9387" s="6" t="str">
        <f>IF($A9387="","",$E9387-_xlfn.MAXIFS($E$2:$E9386,$C$2:$C9386,$C9387,$A$2:$A9386,$A9387))</f>
        <v/>
      </c>
      <c r="G9387" s="6" t="str">
        <f t="shared" si="441"/>
        <v/>
      </c>
      <c r="H9387" s="6" t="str">
        <f t="shared" si="442"/>
        <v/>
      </c>
      <c r="I9387" s="3" t="str">
        <f t="shared" si="443"/>
        <v/>
      </c>
    </row>
    <row r="9388" spans="6:9" x14ac:dyDescent="0.25">
      <c r="F9388" s="6" t="str">
        <f>IF($A9388="","",$E9388-_xlfn.MAXIFS($E$2:$E9387,$C$2:$C9387,$C9388,$A$2:$A9387,$A9388))</f>
        <v/>
      </c>
      <c r="G9388" s="6" t="str">
        <f t="shared" si="441"/>
        <v/>
      </c>
      <c r="H9388" s="6" t="str">
        <f t="shared" si="442"/>
        <v/>
      </c>
      <c r="I9388" s="3" t="str">
        <f t="shared" si="443"/>
        <v/>
      </c>
    </row>
    <row r="9389" spans="6:9" x14ac:dyDescent="0.25">
      <c r="F9389" s="6" t="str">
        <f>IF($A9389="","",$E9389-_xlfn.MAXIFS($E$2:$E9388,$C$2:$C9388,$C9389,$A$2:$A9388,$A9389))</f>
        <v/>
      </c>
      <c r="G9389" s="6" t="str">
        <f t="shared" si="441"/>
        <v/>
      </c>
      <c r="H9389" s="6" t="str">
        <f t="shared" si="442"/>
        <v/>
      </c>
      <c r="I9389" s="3" t="str">
        <f t="shared" si="443"/>
        <v/>
      </c>
    </row>
    <row r="9390" spans="6:9" x14ac:dyDescent="0.25">
      <c r="F9390" s="6" t="str">
        <f>IF($A9390="","",$E9390-_xlfn.MAXIFS($E$2:$E9389,$C$2:$C9389,$C9390,$A$2:$A9389,$A9390))</f>
        <v/>
      </c>
      <c r="G9390" s="6" t="str">
        <f t="shared" si="441"/>
        <v/>
      </c>
      <c r="H9390" s="6" t="str">
        <f t="shared" si="442"/>
        <v/>
      </c>
      <c r="I9390" s="3" t="str">
        <f t="shared" si="443"/>
        <v/>
      </c>
    </row>
    <row r="9391" spans="6:9" x14ac:dyDescent="0.25">
      <c r="F9391" s="6" t="str">
        <f>IF($A9391="","",$E9391-_xlfn.MAXIFS($E$2:$E9390,$C$2:$C9390,$C9391,$A$2:$A9390,$A9391))</f>
        <v/>
      </c>
      <c r="G9391" s="6" t="str">
        <f t="shared" si="441"/>
        <v/>
      </c>
      <c r="H9391" s="6" t="str">
        <f t="shared" si="442"/>
        <v/>
      </c>
      <c r="I9391" s="3" t="str">
        <f t="shared" si="443"/>
        <v/>
      </c>
    </row>
    <row r="9392" spans="6:9" x14ac:dyDescent="0.25">
      <c r="F9392" s="6" t="str">
        <f>IF($A9392="","",$E9392-_xlfn.MAXIFS($E$2:$E9391,$C$2:$C9391,$C9392,$A$2:$A9391,$A9392))</f>
        <v/>
      </c>
      <c r="G9392" s="6" t="str">
        <f t="shared" si="441"/>
        <v/>
      </c>
      <c r="H9392" s="6" t="str">
        <f t="shared" si="442"/>
        <v/>
      </c>
      <c r="I9392" s="3" t="str">
        <f t="shared" si="443"/>
        <v/>
      </c>
    </row>
    <row r="9393" spans="6:9" x14ac:dyDescent="0.25">
      <c r="F9393" s="6" t="str">
        <f>IF($A9393="","",$E9393-_xlfn.MAXIFS($E$2:$E9392,$C$2:$C9392,$C9393,$A$2:$A9392,$A9393))</f>
        <v/>
      </c>
      <c r="G9393" s="6" t="str">
        <f t="shared" si="441"/>
        <v/>
      </c>
      <c r="H9393" s="6" t="str">
        <f t="shared" si="442"/>
        <v/>
      </c>
      <c r="I9393" s="3" t="str">
        <f t="shared" si="443"/>
        <v/>
      </c>
    </row>
    <row r="9394" spans="6:9" x14ac:dyDescent="0.25">
      <c r="F9394" s="6" t="str">
        <f>IF($A9394="","",$E9394-_xlfn.MAXIFS($E$2:$E9393,$C$2:$C9393,$C9394,$A$2:$A9393,$A9394))</f>
        <v/>
      </c>
      <c r="G9394" s="6" t="str">
        <f t="shared" si="441"/>
        <v/>
      </c>
      <c r="H9394" s="6" t="str">
        <f t="shared" si="442"/>
        <v/>
      </c>
      <c r="I9394" s="3" t="str">
        <f t="shared" si="443"/>
        <v/>
      </c>
    </row>
    <row r="9395" spans="6:9" x14ac:dyDescent="0.25">
      <c r="F9395" s="6" t="str">
        <f>IF($A9395="","",$E9395-_xlfn.MAXIFS($E$2:$E9394,$C$2:$C9394,$C9395,$A$2:$A9394,$A9395))</f>
        <v/>
      </c>
      <c r="G9395" s="6" t="str">
        <f t="shared" si="441"/>
        <v/>
      </c>
      <c r="H9395" s="6" t="str">
        <f t="shared" si="442"/>
        <v/>
      </c>
      <c r="I9395" s="3" t="str">
        <f t="shared" si="443"/>
        <v/>
      </c>
    </row>
    <row r="9396" spans="6:9" x14ac:dyDescent="0.25">
      <c r="F9396" s="6" t="str">
        <f>IF($A9396="","",$E9396-_xlfn.MAXIFS($E$2:$E9395,$C$2:$C9395,$C9396,$A$2:$A9395,$A9396))</f>
        <v/>
      </c>
      <c r="G9396" s="6" t="str">
        <f t="shared" si="441"/>
        <v/>
      </c>
      <c r="H9396" s="6" t="str">
        <f t="shared" si="442"/>
        <v/>
      </c>
      <c r="I9396" s="3" t="str">
        <f t="shared" si="443"/>
        <v/>
      </c>
    </row>
    <row r="9397" spans="6:9" x14ac:dyDescent="0.25">
      <c r="F9397" s="6" t="str">
        <f>IF($A9397="","",$E9397-_xlfn.MAXIFS($E$2:$E9396,$C$2:$C9396,$C9397,$A$2:$A9396,$A9397))</f>
        <v/>
      </c>
      <c r="G9397" s="6" t="str">
        <f t="shared" si="441"/>
        <v/>
      </c>
      <c r="H9397" s="6" t="str">
        <f t="shared" si="442"/>
        <v/>
      </c>
      <c r="I9397" s="3" t="str">
        <f t="shared" si="443"/>
        <v/>
      </c>
    </row>
    <row r="9398" spans="6:9" x14ac:dyDescent="0.25">
      <c r="F9398" s="6" t="str">
        <f>IF($A9398="","",$E9398-_xlfn.MAXIFS($E$2:$E9397,$C$2:$C9397,$C9398,$A$2:$A9397,$A9398))</f>
        <v/>
      </c>
      <c r="G9398" s="6" t="str">
        <f t="shared" si="441"/>
        <v/>
      </c>
      <c r="H9398" s="6" t="str">
        <f t="shared" si="442"/>
        <v/>
      </c>
      <c r="I9398" s="3" t="str">
        <f t="shared" si="443"/>
        <v/>
      </c>
    </row>
    <row r="9399" spans="6:9" x14ac:dyDescent="0.25">
      <c r="F9399" s="6" t="str">
        <f>IF($A9399="","",$E9399-_xlfn.MAXIFS($E$2:$E9398,$C$2:$C9398,$C9399,$A$2:$A9398,$A9399))</f>
        <v/>
      </c>
      <c r="G9399" s="6" t="str">
        <f t="shared" si="441"/>
        <v/>
      </c>
      <c r="H9399" s="6" t="str">
        <f t="shared" si="442"/>
        <v/>
      </c>
      <c r="I9399" s="3" t="str">
        <f t="shared" si="443"/>
        <v/>
      </c>
    </row>
    <row r="9400" spans="6:9" x14ac:dyDescent="0.25">
      <c r="F9400" s="6" t="str">
        <f>IF($A9400="","",$E9400-_xlfn.MAXIFS($E$2:$E9399,$C$2:$C9399,$C9400,$A$2:$A9399,$A9400))</f>
        <v/>
      </c>
      <c r="G9400" s="6" t="str">
        <f t="shared" si="441"/>
        <v/>
      </c>
      <c r="H9400" s="6" t="str">
        <f t="shared" si="442"/>
        <v/>
      </c>
      <c r="I9400" s="3" t="str">
        <f t="shared" si="443"/>
        <v/>
      </c>
    </row>
    <row r="9401" spans="6:9" x14ac:dyDescent="0.25">
      <c r="F9401" s="6" t="str">
        <f>IF($A9401="","",$E9401-_xlfn.MAXIFS($E$2:$E9400,$C$2:$C9400,$C9401,$A$2:$A9400,$A9401))</f>
        <v/>
      </c>
      <c r="G9401" s="6" t="str">
        <f t="shared" si="441"/>
        <v/>
      </c>
      <c r="H9401" s="6" t="str">
        <f t="shared" si="442"/>
        <v/>
      </c>
      <c r="I9401" s="3" t="str">
        <f t="shared" si="443"/>
        <v/>
      </c>
    </row>
    <row r="9402" spans="6:9" x14ac:dyDescent="0.25">
      <c r="F9402" s="6" t="str">
        <f>IF($A9402="","",$E9402-_xlfn.MAXIFS($E$2:$E9401,$C$2:$C9401,$C9402,$A$2:$A9401,$A9402))</f>
        <v/>
      </c>
      <c r="G9402" s="6" t="str">
        <f t="shared" si="441"/>
        <v/>
      </c>
      <c r="H9402" s="6" t="str">
        <f t="shared" si="442"/>
        <v/>
      </c>
      <c r="I9402" s="3" t="str">
        <f t="shared" si="443"/>
        <v/>
      </c>
    </row>
    <row r="9403" spans="6:9" x14ac:dyDescent="0.25">
      <c r="F9403" s="6" t="str">
        <f>IF($A9403="","",$E9403-_xlfn.MAXIFS($E$2:$E9402,$C$2:$C9402,$C9403,$A$2:$A9402,$A9403))</f>
        <v/>
      </c>
      <c r="G9403" s="6" t="str">
        <f t="shared" si="441"/>
        <v/>
      </c>
      <c r="H9403" s="6" t="str">
        <f t="shared" si="442"/>
        <v/>
      </c>
      <c r="I9403" s="3" t="str">
        <f t="shared" si="443"/>
        <v/>
      </c>
    </row>
    <row r="9404" spans="6:9" x14ac:dyDescent="0.25">
      <c r="F9404" s="6" t="str">
        <f>IF($A9404="","",$E9404-_xlfn.MAXIFS($E$2:$E9403,$C$2:$C9403,$C9404,$A$2:$A9403,$A9404))</f>
        <v/>
      </c>
      <c r="G9404" s="6" t="str">
        <f t="shared" si="441"/>
        <v/>
      </c>
      <c r="H9404" s="6" t="str">
        <f t="shared" si="442"/>
        <v/>
      </c>
      <c r="I9404" s="3" t="str">
        <f t="shared" si="443"/>
        <v/>
      </c>
    </row>
    <row r="9405" spans="6:9" x14ac:dyDescent="0.25">
      <c r="F9405" s="6" t="str">
        <f>IF($A9405="","",$E9405-_xlfn.MAXIFS($E$2:$E9404,$C$2:$C9404,$C9405,$A$2:$A9404,$A9405))</f>
        <v/>
      </c>
      <c r="G9405" s="6" t="str">
        <f t="shared" si="441"/>
        <v/>
      </c>
      <c r="H9405" s="6" t="str">
        <f t="shared" si="442"/>
        <v/>
      </c>
      <c r="I9405" s="3" t="str">
        <f t="shared" si="443"/>
        <v/>
      </c>
    </row>
    <row r="9406" spans="6:9" x14ac:dyDescent="0.25">
      <c r="F9406" s="6" t="str">
        <f>IF($A9406="","",$E9406-_xlfn.MAXIFS($E$2:$E9405,$C$2:$C9405,$C9406,$A$2:$A9405,$A9406))</f>
        <v/>
      </c>
      <c r="G9406" s="6" t="str">
        <f t="shared" si="441"/>
        <v/>
      </c>
      <c r="H9406" s="6" t="str">
        <f t="shared" si="442"/>
        <v/>
      </c>
      <c r="I9406" s="3" t="str">
        <f t="shared" si="443"/>
        <v/>
      </c>
    </row>
    <row r="9407" spans="6:9" x14ac:dyDescent="0.25">
      <c r="F9407" s="6" t="str">
        <f>IF($A9407="","",$E9407-_xlfn.MAXIFS($E$2:$E9406,$C$2:$C9406,$C9407,$A$2:$A9406,$A9407))</f>
        <v/>
      </c>
      <c r="G9407" s="6" t="str">
        <f t="shared" si="441"/>
        <v/>
      </c>
      <c r="H9407" s="6" t="str">
        <f t="shared" si="442"/>
        <v/>
      </c>
      <c r="I9407" s="3" t="str">
        <f t="shared" si="443"/>
        <v/>
      </c>
    </row>
    <row r="9408" spans="6:9" x14ac:dyDescent="0.25">
      <c r="F9408" s="6" t="str">
        <f>IF($A9408="","",$E9408-_xlfn.MAXIFS($E$2:$E9407,$C$2:$C9407,$C9408,$A$2:$A9407,$A9408))</f>
        <v/>
      </c>
      <c r="G9408" s="6" t="str">
        <f t="shared" si="441"/>
        <v/>
      </c>
      <c r="H9408" s="6" t="str">
        <f t="shared" si="442"/>
        <v/>
      </c>
      <c r="I9408" s="3" t="str">
        <f t="shared" si="443"/>
        <v/>
      </c>
    </row>
    <row r="9409" spans="6:9" x14ac:dyDescent="0.25">
      <c r="F9409" s="6" t="str">
        <f>IF($A9409="","",$E9409-_xlfn.MAXIFS($E$2:$E9408,$C$2:$C9408,$C9409,$A$2:$A9408,$A9409))</f>
        <v/>
      </c>
      <c r="G9409" s="6" t="str">
        <f t="shared" si="441"/>
        <v/>
      </c>
      <c r="H9409" s="6" t="str">
        <f t="shared" si="442"/>
        <v/>
      </c>
      <c r="I9409" s="3" t="str">
        <f t="shared" si="443"/>
        <v/>
      </c>
    </row>
    <row r="9410" spans="6:9" x14ac:dyDescent="0.25">
      <c r="F9410" s="6" t="str">
        <f>IF($A9410="","",$E9410-_xlfn.MAXIFS($E$2:$E9409,$C$2:$C9409,$C9410,$A$2:$A9409,$A9410))</f>
        <v/>
      </c>
      <c r="G9410" s="6" t="str">
        <f t="shared" si="441"/>
        <v/>
      </c>
      <c r="H9410" s="6" t="str">
        <f t="shared" si="442"/>
        <v/>
      </c>
      <c r="I9410" s="3" t="str">
        <f t="shared" si="443"/>
        <v/>
      </c>
    </row>
    <row r="9411" spans="6:9" x14ac:dyDescent="0.25">
      <c r="F9411" s="6" t="str">
        <f>IF($A9411="","",$E9411-_xlfn.MAXIFS($E$2:$E9410,$C$2:$C9410,$C9411,$A$2:$A9410,$A9411))</f>
        <v/>
      </c>
      <c r="G9411" s="6" t="str">
        <f t="shared" si="441"/>
        <v/>
      </c>
      <c r="H9411" s="6" t="str">
        <f t="shared" si="442"/>
        <v/>
      </c>
      <c r="I9411" s="3" t="str">
        <f t="shared" si="443"/>
        <v/>
      </c>
    </row>
    <row r="9412" spans="6:9" x14ac:dyDescent="0.25">
      <c r="F9412" s="6" t="str">
        <f>IF($A9412="","",$E9412-_xlfn.MAXIFS($E$2:$E9411,$C$2:$C9411,$C9412,$A$2:$A9411,$A9412))</f>
        <v/>
      </c>
      <c r="G9412" s="6" t="str">
        <f t="shared" si="441"/>
        <v/>
      </c>
      <c r="H9412" s="6" t="str">
        <f t="shared" si="442"/>
        <v/>
      </c>
      <c r="I9412" s="3" t="str">
        <f t="shared" si="443"/>
        <v/>
      </c>
    </row>
    <row r="9413" spans="6:9" x14ac:dyDescent="0.25">
      <c r="F9413" s="6" t="str">
        <f>IF($A9413="","",$E9413-_xlfn.MAXIFS($E$2:$E9412,$C$2:$C9412,$C9413,$A$2:$A9412,$A9413))</f>
        <v/>
      </c>
      <c r="G9413" s="6" t="str">
        <f t="shared" si="441"/>
        <v/>
      </c>
      <c r="H9413" s="6" t="str">
        <f t="shared" si="442"/>
        <v/>
      </c>
      <c r="I9413" s="3" t="str">
        <f t="shared" si="443"/>
        <v/>
      </c>
    </row>
    <row r="9414" spans="6:9" x14ac:dyDescent="0.25">
      <c r="F9414" s="6" t="str">
        <f>IF($A9414="","",$E9414-_xlfn.MAXIFS($E$2:$E9413,$C$2:$C9413,$C9414,$A$2:$A9413,$A9414))</f>
        <v/>
      </c>
      <c r="G9414" s="6" t="str">
        <f t="shared" si="441"/>
        <v/>
      </c>
      <c r="H9414" s="6" t="str">
        <f t="shared" si="442"/>
        <v/>
      </c>
      <c r="I9414" s="3" t="str">
        <f t="shared" si="443"/>
        <v/>
      </c>
    </row>
    <row r="9415" spans="6:9" x14ac:dyDescent="0.25">
      <c r="F9415" s="6" t="str">
        <f>IF($A9415="","",$E9415-_xlfn.MAXIFS($E$2:$E9414,$C$2:$C9414,$C9415,$A$2:$A9414,$A9415))</f>
        <v/>
      </c>
      <c r="G9415" s="6" t="str">
        <f t="shared" si="441"/>
        <v/>
      </c>
      <c r="H9415" s="6" t="str">
        <f t="shared" si="442"/>
        <v/>
      </c>
      <c r="I9415" s="3" t="str">
        <f t="shared" si="443"/>
        <v/>
      </c>
    </row>
    <row r="9416" spans="6:9" x14ac:dyDescent="0.25">
      <c r="F9416" s="6" t="str">
        <f>IF($A9416="","",$E9416-_xlfn.MAXIFS($E$2:$E9415,$C$2:$C9415,$C9416,$A$2:$A9415,$A9416))</f>
        <v/>
      </c>
      <c r="G9416" s="6" t="str">
        <f t="shared" si="441"/>
        <v/>
      </c>
      <c r="H9416" s="6" t="str">
        <f t="shared" si="442"/>
        <v/>
      </c>
      <c r="I9416" s="3" t="str">
        <f t="shared" si="443"/>
        <v/>
      </c>
    </row>
    <row r="9417" spans="6:9" x14ac:dyDescent="0.25">
      <c r="F9417" s="6" t="str">
        <f>IF($A9417="","",$E9417-_xlfn.MAXIFS($E$2:$E9416,$C$2:$C9416,$C9417,$A$2:$A9416,$A9417))</f>
        <v/>
      </c>
      <c r="G9417" s="6" t="str">
        <f t="shared" ref="G9417:G9480" si="444">IF($A9417="","",HOUR($D9417))</f>
        <v/>
      </c>
      <c r="H9417" s="6" t="str">
        <f t="shared" ref="H9417:H9480" si="445">IF($A9417="","",MINUTE($D9417))</f>
        <v/>
      </c>
      <c r="I9417" s="3" t="str">
        <f t="shared" si="443"/>
        <v/>
      </c>
    </row>
    <row r="9418" spans="6:9" x14ac:dyDescent="0.25">
      <c r="F9418" s="6" t="str">
        <f>IF($A9418="","",$E9418-_xlfn.MAXIFS($E$2:$E9417,$C$2:$C9417,$C9418,$A$2:$A9417,$A9418))</f>
        <v/>
      </c>
      <c r="G9418" s="6" t="str">
        <f t="shared" si="444"/>
        <v/>
      </c>
      <c r="H9418" s="6" t="str">
        <f t="shared" si="445"/>
        <v/>
      </c>
      <c r="I9418" s="3" t="str">
        <f t="shared" ref="I9418:I9481" si="446">IF($F9418&lt;0,"ERROR","")</f>
        <v/>
      </c>
    </row>
    <row r="9419" spans="6:9" x14ac:dyDescent="0.25">
      <c r="F9419" s="6" t="str">
        <f>IF($A9419="","",$E9419-_xlfn.MAXIFS($E$2:$E9418,$C$2:$C9418,$C9419,$A$2:$A9418,$A9419))</f>
        <v/>
      </c>
      <c r="G9419" s="6" t="str">
        <f t="shared" si="444"/>
        <v/>
      </c>
      <c r="H9419" s="6" t="str">
        <f t="shared" si="445"/>
        <v/>
      </c>
      <c r="I9419" s="3" t="str">
        <f t="shared" si="446"/>
        <v/>
      </c>
    </row>
    <row r="9420" spans="6:9" x14ac:dyDescent="0.25">
      <c r="F9420" s="6" t="str">
        <f>IF($A9420="","",$E9420-_xlfn.MAXIFS($E$2:$E9419,$C$2:$C9419,$C9420,$A$2:$A9419,$A9420))</f>
        <v/>
      </c>
      <c r="G9420" s="6" t="str">
        <f t="shared" si="444"/>
        <v/>
      </c>
      <c r="H9420" s="6" t="str">
        <f t="shared" si="445"/>
        <v/>
      </c>
      <c r="I9420" s="3" t="str">
        <f t="shared" si="446"/>
        <v/>
      </c>
    </row>
    <row r="9421" spans="6:9" x14ac:dyDescent="0.25">
      <c r="F9421" s="6" t="str">
        <f>IF($A9421="","",$E9421-_xlfn.MAXIFS($E$2:$E9420,$C$2:$C9420,$C9421,$A$2:$A9420,$A9421))</f>
        <v/>
      </c>
      <c r="G9421" s="6" t="str">
        <f t="shared" si="444"/>
        <v/>
      </c>
      <c r="H9421" s="6" t="str">
        <f t="shared" si="445"/>
        <v/>
      </c>
      <c r="I9421" s="3" t="str">
        <f t="shared" si="446"/>
        <v/>
      </c>
    </row>
    <row r="9422" spans="6:9" x14ac:dyDescent="0.25">
      <c r="F9422" s="6" t="str">
        <f>IF($A9422="","",$E9422-_xlfn.MAXIFS($E$2:$E9421,$C$2:$C9421,$C9422,$A$2:$A9421,$A9422))</f>
        <v/>
      </c>
      <c r="G9422" s="6" t="str">
        <f t="shared" si="444"/>
        <v/>
      </c>
      <c r="H9422" s="6" t="str">
        <f t="shared" si="445"/>
        <v/>
      </c>
      <c r="I9422" s="3" t="str">
        <f t="shared" si="446"/>
        <v/>
      </c>
    </row>
    <row r="9423" spans="6:9" x14ac:dyDescent="0.25">
      <c r="F9423" s="6" t="str">
        <f>IF($A9423="","",$E9423-_xlfn.MAXIFS($E$2:$E9422,$C$2:$C9422,$C9423,$A$2:$A9422,$A9423))</f>
        <v/>
      </c>
      <c r="G9423" s="6" t="str">
        <f t="shared" si="444"/>
        <v/>
      </c>
      <c r="H9423" s="6" t="str">
        <f t="shared" si="445"/>
        <v/>
      </c>
      <c r="I9423" s="3" t="str">
        <f t="shared" si="446"/>
        <v/>
      </c>
    </row>
    <row r="9424" spans="6:9" x14ac:dyDescent="0.25">
      <c r="F9424" s="6" t="str">
        <f>IF($A9424="","",$E9424-_xlfn.MAXIFS($E$2:$E9423,$C$2:$C9423,$C9424,$A$2:$A9423,$A9424))</f>
        <v/>
      </c>
      <c r="G9424" s="6" t="str">
        <f t="shared" si="444"/>
        <v/>
      </c>
      <c r="H9424" s="6" t="str">
        <f t="shared" si="445"/>
        <v/>
      </c>
      <c r="I9424" s="3" t="str">
        <f t="shared" si="446"/>
        <v/>
      </c>
    </row>
    <row r="9425" spans="6:9" x14ac:dyDescent="0.25">
      <c r="F9425" s="6" t="str">
        <f>IF($A9425="","",$E9425-_xlfn.MAXIFS($E$2:$E9424,$C$2:$C9424,$C9425,$A$2:$A9424,$A9425))</f>
        <v/>
      </c>
      <c r="G9425" s="6" t="str">
        <f t="shared" si="444"/>
        <v/>
      </c>
      <c r="H9425" s="6" t="str">
        <f t="shared" si="445"/>
        <v/>
      </c>
      <c r="I9425" s="3" t="str">
        <f t="shared" si="446"/>
        <v/>
      </c>
    </row>
    <row r="9426" spans="6:9" x14ac:dyDescent="0.25">
      <c r="F9426" s="6" t="str">
        <f>IF($A9426="","",$E9426-_xlfn.MAXIFS($E$2:$E9425,$C$2:$C9425,$C9426,$A$2:$A9425,$A9426))</f>
        <v/>
      </c>
      <c r="G9426" s="6" t="str">
        <f t="shared" si="444"/>
        <v/>
      </c>
      <c r="H9426" s="6" t="str">
        <f t="shared" si="445"/>
        <v/>
      </c>
      <c r="I9426" s="3" t="str">
        <f t="shared" si="446"/>
        <v/>
      </c>
    </row>
    <row r="9427" spans="6:9" x14ac:dyDescent="0.25">
      <c r="F9427" s="6" t="str">
        <f>IF($A9427="","",$E9427-_xlfn.MAXIFS($E$2:$E9426,$C$2:$C9426,$C9427,$A$2:$A9426,$A9427))</f>
        <v/>
      </c>
      <c r="G9427" s="6" t="str">
        <f t="shared" si="444"/>
        <v/>
      </c>
      <c r="H9427" s="6" t="str">
        <f t="shared" si="445"/>
        <v/>
      </c>
      <c r="I9427" s="3" t="str">
        <f t="shared" si="446"/>
        <v/>
      </c>
    </row>
    <row r="9428" spans="6:9" x14ac:dyDescent="0.25">
      <c r="F9428" s="6" t="str">
        <f>IF($A9428="","",$E9428-_xlfn.MAXIFS($E$2:$E9427,$C$2:$C9427,$C9428,$A$2:$A9427,$A9428))</f>
        <v/>
      </c>
      <c r="G9428" s="6" t="str">
        <f t="shared" si="444"/>
        <v/>
      </c>
      <c r="H9428" s="6" t="str">
        <f t="shared" si="445"/>
        <v/>
      </c>
      <c r="I9428" s="3" t="str">
        <f t="shared" si="446"/>
        <v/>
      </c>
    </row>
    <row r="9429" spans="6:9" x14ac:dyDescent="0.25">
      <c r="F9429" s="6" t="str">
        <f>IF($A9429="","",$E9429-_xlfn.MAXIFS($E$2:$E9428,$C$2:$C9428,$C9429,$A$2:$A9428,$A9429))</f>
        <v/>
      </c>
      <c r="G9429" s="6" t="str">
        <f t="shared" si="444"/>
        <v/>
      </c>
      <c r="H9429" s="6" t="str">
        <f t="shared" si="445"/>
        <v/>
      </c>
      <c r="I9429" s="3" t="str">
        <f t="shared" si="446"/>
        <v/>
      </c>
    </row>
    <row r="9430" spans="6:9" x14ac:dyDescent="0.25">
      <c r="F9430" s="6" t="str">
        <f>IF($A9430="","",$E9430-_xlfn.MAXIFS($E$2:$E9429,$C$2:$C9429,$C9430,$A$2:$A9429,$A9430))</f>
        <v/>
      </c>
      <c r="G9430" s="6" t="str">
        <f t="shared" si="444"/>
        <v/>
      </c>
      <c r="H9430" s="6" t="str">
        <f t="shared" si="445"/>
        <v/>
      </c>
      <c r="I9430" s="3" t="str">
        <f t="shared" si="446"/>
        <v/>
      </c>
    </row>
    <row r="9431" spans="6:9" x14ac:dyDescent="0.25">
      <c r="F9431" s="6" t="str">
        <f>IF($A9431="","",$E9431-_xlfn.MAXIFS($E$2:$E9430,$C$2:$C9430,$C9431,$A$2:$A9430,$A9431))</f>
        <v/>
      </c>
      <c r="G9431" s="6" t="str">
        <f t="shared" si="444"/>
        <v/>
      </c>
      <c r="H9431" s="6" t="str">
        <f t="shared" si="445"/>
        <v/>
      </c>
      <c r="I9431" s="3" t="str">
        <f t="shared" si="446"/>
        <v/>
      </c>
    </row>
    <row r="9432" spans="6:9" x14ac:dyDescent="0.25">
      <c r="F9432" s="6" t="str">
        <f>IF($A9432="","",$E9432-_xlfn.MAXIFS($E$2:$E9431,$C$2:$C9431,$C9432,$A$2:$A9431,$A9432))</f>
        <v/>
      </c>
      <c r="G9432" s="6" t="str">
        <f t="shared" si="444"/>
        <v/>
      </c>
      <c r="H9432" s="6" t="str">
        <f t="shared" si="445"/>
        <v/>
      </c>
      <c r="I9432" s="3" t="str">
        <f t="shared" si="446"/>
        <v/>
      </c>
    </row>
    <row r="9433" spans="6:9" x14ac:dyDescent="0.25">
      <c r="F9433" s="6" t="str">
        <f>IF($A9433="","",$E9433-_xlfn.MAXIFS($E$2:$E9432,$C$2:$C9432,$C9433,$A$2:$A9432,$A9433))</f>
        <v/>
      </c>
      <c r="G9433" s="6" t="str">
        <f t="shared" si="444"/>
        <v/>
      </c>
      <c r="H9433" s="6" t="str">
        <f t="shared" si="445"/>
        <v/>
      </c>
      <c r="I9433" s="3" t="str">
        <f t="shared" si="446"/>
        <v/>
      </c>
    </row>
    <row r="9434" spans="6:9" x14ac:dyDescent="0.25">
      <c r="F9434" s="6" t="str">
        <f>IF($A9434="","",$E9434-_xlfn.MAXIFS($E$2:$E9433,$C$2:$C9433,$C9434,$A$2:$A9433,$A9434))</f>
        <v/>
      </c>
      <c r="G9434" s="6" t="str">
        <f t="shared" si="444"/>
        <v/>
      </c>
      <c r="H9434" s="6" t="str">
        <f t="shared" si="445"/>
        <v/>
      </c>
      <c r="I9434" s="3" t="str">
        <f t="shared" si="446"/>
        <v/>
      </c>
    </row>
    <row r="9435" spans="6:9" x14ac:dyDescent="0.25">
      <c r="F9435" s="6" t="str">
        <f>IF($A9435="","",$E9435-_xlfn.MAXIFS($E$2:$E9434,$C$2:$C9434,$C9435,$A$2:$A9434,$A9435))</f>
        <v/>
      </c>
      <c r="G9435" s="6" t="str">
        <f t="shared" si="444"/>
        <v/>
      </c>
      <c r="H9435" s="6" t="str">
        <f t="shared" si="445"/>
        <v/>
      </c>
      <c r="I9435" s="3" t="str">
        <f t="shared" si="446"/>
        <v/>
      </c>
    </row>
    <row r="9436" spans="6:9" x14ac:dyDescent="0.25">
      <c r="F9436" s="6" t="str">
        <f>IF($A9436="","",$E9436-_xlfn.MAXIFS($E$2:$E9435,$C$2:$C9435,$C9436,$A$2:$A9435,$A9436))</f>
        <v/>
      </c>
      <c r="G9436" s="6" t="str">
        <f t="shared" si="444"/>
        <v/>
      </c>
      <c r="H9436" s="6" t="str">
        <f t="shared" si="445"/>
        <v/>
      </c>
      <c r="I9436" s="3" t="str">
        <f t="shared" si="446"/>
        <v/>
      </c>
    </row>
    <row r="9437" spans="6:9" x14ac:dyDescent="0.25">
      <c r="F9437" s="6" t="str">
        <f>IF($A9437="","",$E9437-_xlfn.MAXIFS($E$2:$E9436,$C$2:$C9436,$C9437,$A$2:$A9436,$A9437))</f>
        <v/>
      </c>
      <c r="G9437" s="6" t="str">
        <f t="shared" si="444"/>
        <v/>
      </c>
      <c r="H9437" s="6" t="str">
        <f t="shared" si="445"/>
        <v/>
      </c>
      <c r="I9437" s="3" t="str">
        <f t="shared" si="446"/>
        <v/>
      </c>
    </row>
    <row r="9438" spans="6:9" x14ac:dyDescent="0.25">
      <c r="F9438" s="6" t="str">
        <f>IF($A9438="","",$E9438-_xlfn.MAXIFS($E$2:$E9437,$C$2:$C9437,$C9438,$A$2:$A9437,$A9438))</f>
        <v/>
      </c>
      <c r="G9438" s="6" t="str">
        <f t="shared" si="444"/>
        <v/>
      </c>
      <c r="H9438" s="6" t="str">
        <f t="shared" si="445"/>
        <v/>
      </c>
      <c r="I9438" s="3" t="str">
        <f t="shared" si="446"/>
        <v/>
      </c>
    </row>
    <row r="9439" spans="6:9" x14ac:dyDescent="0.25">
      <c r="F9439" s="6" t="str">
        <f>IF($A9439="","",$E9439-_xlfn.MAXIFS($E$2:$E9438,$C$2:$C9438,$C9439,$A$2:$A9438,$A9439))</f>
        <v/>
      </c>
      <c r="G9439" s="6" t="str">
        <f t="shared" si="444"/>
        <v/>
      </c>
      <c r="H9439" s="6" t="str">
        <f t="shared" si="445"/>
        <v/>
      </c>
      <c r="I9439" s="3" t="str">
        <f t="shared" si="446"/>
        <v/>
      </c>
    </row>
    <row r="9440" spans="6:9" x14ac:dyDescent="0.25">
      <c r="F9440" s="6" t="str">
        <f>IF($A9440="","",$E9440-_xlfn.MAXIFS($E$2:$E9439,$C$2:$C9439,$C9440,$A$2:$A9439,$A9440))</f>
        <v/>
      </c>
      <c r="G9440" s="6" t="str">
        <f t="shared" si="444"/>
        <v/>
      </c>
      <c r="H9440" s="6" t="str">
        <f t="shared" si="445"/>
        <v/>
      </c>
      <c r="I9440" s="3" t="str">
        <f t="shared" si="446"/>
        <v/>
      </c>
    </row>
    <row r="9441" spans="6:9" x14ac:dyDescent="0.25">
      <c r="F9441" s="6" t="str">
        <f>IF($A9441="","",$E9441-_xlfn.MAXIFS($E$2:$E9440,$C$2:$C9440,$C9441,$A$2:$A9440,$A9441))</f>
        <v/>
      </c>
      <c r="G9441" s="6" t="str">
        <f t="shared" si="444"/>
        <v/>
      </c>
      <c r="H9441" s="6" t="str">
        <f t="shared" si="445"/>
        <v/>
      </c>
      <c r="I9441" s="3" t="str">
        <f t="shared" si="446"/>
        <v/>
      </c>
    </row>
    <row r="9442" spans="6:9" x14ac:dyDescent="0.25">
      <c r="F9442" s="6" t="str">
        <f>IF($A9442="","",$E9442-_xlfn.MAXIFS($E$2:$E9441,$C$2:$C9441,$C9442,$A$2:$A9441,$A9442))</f>
        <v/>
      </c>
      <c r="G9442" s="6" t="str">
        <f t="shared" si="444"/>
        <v/>
      </c>
      <c r="H9442" s="6" t="str">
        <f t="shared" si="445"/>
        <v/>
      </c>
      <c r="I9442" s="3" t="str">
        <f t="shared" si="446"/>
        <v/>
      </c>
    </row>
    <row r="9443" spans="6:9" x14ac:dyDescent="0.25">
      <c r="F9443" s="6" t="str">
        <f>IF($A9443="","",$E9443-_xlfn.MAXIFS($E$2:$E9442,$C$2:$C9442,$C9443,$A$2:$A9442,$A9443))</f>
        <v/>
      </c>
      <c r="G9443" s="6" t="str">
        <f t="shared" si="444"/>
        <v/>
      </c>
      <c r="H9443" s="6" t="str">
        <f t="shared" si="445"/>
        <v/>
      </c>
      <c r="I9443" s="3" t="str">
        <f t="shared" si="446"/>
        <v/>
      </c>
    </row>
    <row r="9444" spans="6:9" x14ac:dyDescent="0.25">
      <c r="F9444" s="6" t="str">
        <f>IF($A9444="","",$E9444-_xlfn.MAXIFS($E$2:$E9443,$C$2:$C9443,$C9444,$A$2:$A9443,$A9444))</f>
        <v/>
      </c>
      <c r="G9444" s="6" t="str">
        <f t="shared" si="444"/>
        <v/>
      </c>
      <c r="H9444" s="6" t="str">
        <f t="shared" si="445"/>
        <v/>
      </c>
      <c r="I9444" s="3" t="str">
        <f t="shared" si="446"/>
        <v/>
      </c>
    </row>
    <row r="9445" spans="6:9" x14ac:dyDescent="0.25">
      <c r="F9445" s="6" t="str">
        <f>IF($A9445="","",$E9445-_xlfn.MAXIFS($E$2:$E9444,$C$2:$C9444,$C9445,$A$2:$A9444,$A9445))</f>
        <v/>
      </c>
      <c r="G9445" s="6" t="str">
        <f t="shared" si="444"/>
        <v/>
      </c>
      <c r="H9445" s="6" t="str">
        <f t="shared" si="445"/>
        <v/>
      </c>
      <c r="I9445" s="3" t="str">
        <f t="shared" si="446"/>
        <v/>
      </c>
    </row>
    <row r="9446" spans="6:9" x14ac:dyDescent="0.25">
      <c r="F9446" s="6" t="str">
        <f>IF($A9446="","",$E9446-_xlfn.MAXIFS($E$2:$E9445,$C$2:$C9445,$C9446,$A$2:$A9445,$A9446))</f>
        <v/>
      </c>
      <c r="G9446" s="6" t="str">
        <f t="shared" si="444"/>
        <v/>
      </c>
      <c r="H9446" s="6" t="str">
        <f t="shared" si="445"/>
        <v/>
      </c>
      <c r="I9446" s="3" t="str">
        <f t="shared" si="446"/>
        <v/>
      </c>
    </row>
    <row r="9447" spans="6:9" x14ac:dyDescent="0.25">
      <c r="F9447" s="6" t="str">
        <f>IF($A9447="","",$E9447-_xlfn.MAXIFS($E$2:$E9446,$C$2:$C9446,$C9447,$A$2:$A9446,$A9447))</f>
        <v/>
      </c>
      <c r="G9447" s="6" t="str">
        <f t="shared" si="444"/>
        <v/>
      </c>
      <c r="H9447" s="6" t="str">
        <f t="shared" si="445"/>
        <v/>
      </c>
      <c r="I9447" s="3" t="str">
        <f t="shared" si="446"/>
        <v/>
      </c>
    </row>
    <row r="9448" spans="6:9" x14ac:dyDescent="0.25">
      <c r="F9448" s="6" t="str">
        <f>IF($A9448="","",$E9448-_xlfn.MAXIFS($E$2:$E9447,$C$2:$C9447,$C9448,$A$2:$A9447,$A9448))</f>
        <v/>
      </c>
      <c r="G9448" s="6" t="str">
        <f t="shared" si="444"/>
        <v/>
      </c>
      <c r="H9448" s="6" t="str">
        <f t="shared" si="445"/>
        <v/>
      </c>
      <c r="I9448" s="3" t="str">
        <f t="shared" si="446"/>
        <v/>
      </c>
    </row>
    <row r="9449" spans="6:9" x14ac:dyDescent="0.25">
      <c r="F9449" s="6" t="str">
        <f>IF($A9449="","",$E9449-_xlfn.MAXIFS($E$2:$E9448,$C$2:$C9448,$C9449,$A$2:$A9448,$A9449))</f>
        <v/>
      </c>
      <c r="G9449" s="6" t="str">
        <f t="shared" si="444"/>
        <v/>
      </c>
      <c r="H9449" s="6" t="str">
        <f t="shared" si="445"/>
        <v/>
      </c>
      <c r="I9449" s="3" t="str">
        <f t="shared" si="446"/>
        <v/>
      </c>
    </row>
    <row r="9450" spans="6:9" x14ac:dyDescent="0.25">
      <c r="F9450" s="6" t="str">
        <f>IF($A9450="","",$E9450-_xlfn.MAXIFS($E$2:$E9449,$C$2:$C9449,$C9450,$A$2:$A9449,$A9450))</f>
        <v/>
      </c>
      <c r="G9450" s="6" t="str">
        <f t="shared" si="444"/>
        <v/>
      </c>
      <c r="H9450" s="6" t="str">
        <f t="shared" si="445"/>
        <v/>
      </c>
      <c r="I9450" s="3" t="str">
        <f t="shared" si="446"/>
        <v/>
      </c>
    </row>
    <row r="9451" spans="6:9" x14ac:dyDescent="0.25">
      <c r="F9451" s="6" t="str">
        <f>IF($A9451="","",$E9451-_xlfn.MAXIFS($E$2:$E9450,$C$2:$C9450,$C9451,$A$2:$A9450,$A9451))</f>
        <v/>
      </c>
      <c r="G9451" s="6" t="str">
        <f t="shared" si="444"/>
        <v/>
      </c>
      <c r="H9451" s="6" t="str">
        <f t="shared" si="445"/>
        <v/>
      </c>
      <c r="I9451" s="3" t="str">
        <f t="shared" si="446"/>
        <v/>
      </c>
    </row>
    <row r="9452" spans="6:9" x14ac:dyDescent="0.25">
      <c r="F9452" s="6" t="str">
        <f>IF($A9452="","",$E9452-_xlfn.MAXIFS($E$2:$E9451,$C$2:$C9451,$C9452,$A$2:$A9451,$A9452))</f>
        <v/>
      </c>
      <c r="G9452" s="6" t="str">
        <f t="shared" si="444"/>
        <v/>
      </c>
      <c r="H9452" s="6" t="str">
        <f t="shared" si="445"/>
        <v/>
      </c>
      <c r="I9452" s="3" t="str">
        <f t="shared" si="446"/>
        <v/>
      </c>
    </row>
    <row r="9453" spans="6:9" x14ac:dyDescent="0.25">
      <c r="F9453" s="6" t="str">
        <f>IF($A9453="","",$E9453-_xlfn.MAXIFS($E$2:$E9452,$C$2:$C9452,$C9453,$A$2:$A9452,$A9453))</f>
        <v/>
      </c>
      <c r="G9453" s="6" t="str">
        <f t="shared" si="444"/>
        <v/>
      </c>
      <c r="H9453" s="6" t="str">
        <f t="shared" si="445"/>
        <v/>
      </c>
      <c r="I9453" s="3" t="str">
        <f t="shared" si="446"/>
        <v/>
      </c>
    </row>
    <row r="9454" spans="6:9" x14ac:dyDescent="0.25">
      <c r="F9454" s="6" t="str">
        <f>IF($A9454="","",$E9454-_xlfn.MAXIFS($E$2:$E9453,$C$2:$C9453,$C9454,$A$2:$A9453,$A9454))</f>
        <v/>
      </c>
      <c r="G9454" s="6" t="str">
        <f t="shared" si="444"/>
        <v/>
      </c>
      <c r="H9454" s="6" t="str">
        <f t="shared" si="445"/>
        <v/>
      </c>
      <c r="I9454" s="3" t="str">
        <f t="shared" si="446"/>
        <v/>
      </c>
    </row>
    <row r="9455" spans="6:9" x14ac:dyDescent="0.25">
      <c r="F9455" s="6" t="str">
        <f>IF($A9455="","",$E9455-_xlfn.MAXIFS($E$2:$E9454,$C$2:$C9454,$C9455,$A$2:$A9454,$A9455))</f>
        <v/>
      </c>
      <c r="G9455" s="6" t="str">
        <f t="shared" si="444"/>
        <v/>
      </c>
      <c r="H9455" s="6" t="str">
        <f t="shared" si="445"/>
        <v/>
      </c>
      <c r="I9455" s="3" t="str">
        <f t="shared" si="446"/>
        <v/>
      </c>
    </row>
    <row r="9456" spans="6:9" x14ac:dyDescent="0.25">
      <c r="F9456" s="6" t="str">
        <f>IF($A9456="","",$E9456-_xlfn.MAXIFS($E$2:$E9455,$C$2:$C9455,$C9456,$A$2:$A9455,$A9456))</f>
        <v/>
      </c>
      <c r="G9456" s="6" t="str">
        <f t="shared" si="444"/>
        <v/>
      </c>
      <c r="H9456" s="6" t="str">
        <f t="shared" si="445"/>
        <v/>
      </c>
      <c r="I9456" s="3" t="str">
        <f t="shared" si="446"/>
        <v/>
      </c>
    </row>
    <row r="9457" spans="6:9" x14ac:dyDescent="0.25">
      <c r="F9457" s="6" t="str">
        <f>IF($A9457="","",$E9457-_xlfn.MAXIFS($E$2:$E9456,$C$2:$C9456,$C9457,$A$2:$A9456,$A9457))</f>
        <v/>
      </c>
      <c r="G9457" s="6" t="str">
        <f t="shared" si="444"/>
        <v/>
      </c>
      <c r="H9457" s="6" t="str">
        <f t="shared" si="445"/>
        <v/>
      </c>
      <c r="I9457" s="3" t="str">
        <f t="shared" si="446"/>
        <v/>
      </c>
    </row>
    <row r="9458" spans="6:9" x14ac:dyDescent="0.25">
      <c r="F9458" s="6" t="str">
        <f>IF($A9458="","",$E9458-_xlfn.MAXIFS($E$2:$E9457,$C$2:$C9457,$C9458,$A$2:$A9457,$A9458))</f>
        <v/>
      </c>
      <c r="G9458" s="6" t="str">
        <f t="shared" si="444"/>
        <v/>
      </c>
      <c r="H9458" s="6" t="str">
        <f t="shared" si="445"/>
        <v/>
      </c>
      <c r="I9458" s="3" t="str">
        <f t="shared" si="446"/>
        <v/>
      </c>
    </row>
    <row r="9459" spans="6:9" x14ac:dyDescent="0.25">
      <c r="F9459" s="6" t="str">
        <f>IF($A9459="","",$E9459-_xlfn.MAXIFS($E$2:$E9458,$C$2:$C9458,$C9459,$A$2:$A9458,$A9459))</f>
        <v/>
      </c>
      <c r="G9459" s="6" t="str">
        <f t="shared" si="444"/>
        <v/>
      </c>
      <c r="H9459" s="6" t="str">
        <f t="shared" si="445"/>
        <v/>
      </c>
      <c r="I9459" s="3" t="str">
        <f t="shared" si="446"/>
        <v/>
      </c>
    </row>
    <row r="9460" spans="6:9" x14ac:dyDescent="0.25">
      <c r="F9460" s="6" t="str">
        <f>IF($A9460="","",$E9460-_xlfn.MAXIFS($E$2:$E9459,$C$2:$C9459,$C9460,$A$2:$A9459,$A9460))</f>
        <v/>
      </c>
      <c r="G9460" s="6" t="str">
        <f t="shared" si="444"/>
        <v/>
      </c>
      <c r="H9460" s="6" t="str">
        <f t="shared" si="445"/>
        <v/>
      </c>
      <c r="I9460" s="3" t="str">
        <f t="shared" si="446"/>
        <v/>
      </c>
    </row>
    <row r="9461" spans="6:9" x14ac:dyDescent="0.25">
      <c r="F9461" s="6" t="str">
        <f>IF($A9461="","",$E9461-_xlfn.MAXIFS($E$2:$E9460,$C$2:$C9460,$C9461,$A$2:$A9460,$A9461))</f>
        <v/>
      </c>
      <c r="G9461" s="6" t="str">
        <f t="shared" si="444"/>
        <v/>
      </c>
      <c r="H9461" s="6" t="str">
        <f t="shared" si="445"/>
        <v/>
      </c>
      <c r="I9461" s="3" t="str">
        <f t="shared" si="446"/>
        <v/>
      </c>
    </row>
    <row r="9462" spans="6:9" x14ac:dyDescent="0.25">
      <c r="F9462" s="6" t="str">
        <f>IF($A9462="","",$E9462-_xlfn.MAXIFS($E$2:$E9461,$C$2:$C9461,$C9462,$A$2:$A9461,$A9462))</f>
        <v/>
      </c>
      <c r="G9462" s="6" t="str">
        <f t="shared" si="444"/>
        <v/>
      </c>
      <c r="H9462" s="6" t="str">
        <f t="shared" si="445"/>
        <v/>
      </c>
      <c r="I9462" s="3" t="str">
        <f t="shared" si="446"/>
        <v/>
      </c>
    </row>
    <row r="9463" spans="6:9" x14ac:dyDescent="0.25">
      <c r="F9463" s="6" t="str">
        <f>IF($A9463="","",$E9463-_xlfn.MAXIFS($E$2:$E9462,$C$2:$C9462,$C9463,$A$2:$A9462,$A9463))</f>
        <v/>
      </c>
      <c r="G9463" s="6" t="str">
        <f t="shared" si="444"/>
        <v/>
      </c>
      <c r="H9463" s="6" t="str">
        <f t="shared" si="445"/>
        <v/>
      </c>
      <c r="I9463" s="3" t="str">
        <f t="shared" si="446"/>
        <v/>
      </c>
    </row>
    <row r="9464" spans="6:9" x14ac:dyDescent="0.25">
      <c r="F9464" s="6" t="str">
        <f>IF($A9464="","",$E9464-_xlfn.MAXIFS($E$2:$E9463,$C$2:$C9463,$C9464,$A$2:$A9463,$A9464))</f>
        <v/>
      </c>
      <c r="G9464" s="6" t="str">
        <f t="shared" si="444"/>
        <v/>
      </c>
      <c r="H9464" s="6" t="str">
        <f t="shared" si="445"/>
        <v/>
      </c>
      <c r="I9464" s="3" t="str">
        <f t="shared" si="446"/>
        <v/>
      </c>
    </row>
    <row r="9465" spans="6:9" x14ac:dyDescent="0.25">
      <c r="F9465" s="6" t="str">
        <f>IF($A9465="","",$E9465-_xlfn.MAXIFS($E$2:$E9464,$C$2:$C9464,$C9465,$A$2:$A9464,$A9465))</f>
        <v/>
      </c>
      <c r="G9465" s="6" t="str">
        <f t="shared" si="444"/>
        <v/>
      </c>
      <c r="H9465" s="6" t="str">
        <f t="shared" si="445"/>
        <v/>
      </c>
      <c r="I9465" s="3" t="str">
        <f t="shared" si="446"/>
        <v/>
      </c>
    </row>
    <row r="9466" spans="6:9" x14ac:dyDescent="0.25">
      <c r="F9466" s="6" t="str">
        <f>IF($A9466="","",$E9466-_xlfn.MAXIFS($E$2:$E9465,$C$2:$C9465,$C9466,$A$2:$A9465,$A9466))</f>
        <v/>
      </c>
      <c r="G9466" s="6" t="str">
        <f t="shared" si="444"/>
        <v/>
      </c>
      <c r="H9466" s="6" t="str">
        <f t="shared" si="445"/>
        <v/>
      </c>
      <c r="I9466" s="3" t="str">
        <f t="shared" si="446"/>
        <v/>
      </c>
    </row>
    <row r="9467" spans="6:9" x14ac:dyDescent="0.25">
      <c r="F9467" s="6" t="str">
        <f>IF($A9467="","",$E9467-_xlfn.MAXIFS($E$2:$E9466,$C$2:$C9466,$C9467,$A$2:$A9466,$A9467))</f>
        <v/>
      </c>
      <c r="G9467" s="6" t="str">
        <f t="shared" si="444"/>
        <v/>
      </c>
      <c r="H9467" s="6" t="str">
        <f t="shared" si="445"/>
        <v/>
      </c>
      <c r="I9467" s="3" t="str">
        <f t="shared" si="446"/>
        <v/>
      </c>
    </row>
    <row r="9468" spans="6:9" x14ac:dyDescent="0.25">
      <c r="F9468" s="6" t="str">
        <f>IF($A9468="","",$E9468-_xlfn.MAXIFS($E$2:$E9467,$C$2:$C9467,$C9468,$A$2:$A9467,$A9468))</f>
        <v/>
      </c>
      <c r="G9468" s="6" t="str">
        <f t="shared" si="444"/>
        <v/>
      </c>
      <c r="H9468" s="6" t="str">
        <f t="shared" si="445"/>
        <v/>
      </c>
      <c r="I9468" s="3" t="str">
        <f t="shared" si="446"/>
        <v/>
      </c>
    </row>
    <row r="9469" spans="6:9" x14ac:dyDescent="0.25">
      <c r="F9469" s="6" t="str">
        <f>IF($A9469="","",$E9469-_xlfn.MAXIFS($E$2:$E9468,$C$2:$C9468,$C9469,$A$2:$A9468,$A9469))</f>
        <v/>
      </c>
      <c r="G9469" s="6" t="str">
        <f t="shared" si="444"/>
        <v/>
      </c>
      <c r="H9469" s="6" t="str">
        <f t="shared" si="445"/>
        <v/>
      </c>
      <c r="I9469" s="3" t="str">
        <f t="shared" si="446"/>
        <v/>
      </c>
    </row>
    <row r="9470" spans="6:9" x14ac:dyDescent="0.25">
      <c r="F9470" s="6" t="str">
        <f>IF($A9470="","",$E9470-_xlfn.MAXIFS($E$2:$E9469,$C$2:$C9469,$C9470,$A$2:$A9469,$A9470))</f>
        <v/>
      </c>
      <c r="G9470" s="6" t="str">
        <f t="shared" si="444"/>
        <v/>
      </c>
      <c r="H9470" s="6" t="str">
        <f t="shared" si="445"/>
        <v/>
      </c>
      <c r="I9470" s="3" t="str">
        <f t="shared" si="446"/>
        <v/>
      </c>
    </row>
    <row r="9471" spans="6:9" x14ac:dyDescent="0.25">
      <c r="F9471" s="6" t="str">
        <f>IF($A9471="","",$E9471-_xlfn.MAXIFS($E$2:$E9470,$C$2:$C9470,$C9471,$A$2:$A9470,$A9471))</f>
        <v/>
      </c>
      <c r="G9471" s="6" t="str">
        <f t="shared" si="444"/>
        <v/>
      </c>
      <c r="H9471" s="6" t="str">
        <f t="shared" si="445"/>
        <v/>
      </c>
      <c r="I9471" s="3" t="str">
        <f t="shared" si="446"/>
        <v/>
      </c>
    </row>
    <row r="9472" spans="6:9" x14ac:dyDescent="0.25">
      <c r="F9472" s="6" t="str">
        <f>IF($A9472="","",$E9472-_xlfn.MAXIFS($E$2:$E9471,$C$2:$C9471,$C9472,$A$2:$A9471,$A9472))</f>
        <v/>
      </c>
      <c r="G9472" s="6" t="str">
        <f t="shared" si="444"/>
        <v/>
      </c>
      <c r="H9472" s="6" t="str">
        <f t="shared" si="445"/>
        <v/>
      </c>
      <c r="I9472" s="3" t="str">
        <f t="shared" si="446"/>
        <v/>
      </c>
    </row>
    <row r="9473" spans="6:9" x14ac:dyDescent="0.25">
      <c r="F9473" s="6" t="str">
        <f>IF($A9473="","",$E9473-_xlfn.MAXIFS($E$2:$E9472,$C$2:$C9472,$C9473,$A$2:$A9472,$A9473))</f>
        <v/>
      </c>
      <c r="G9473" s="6" t="str">
        <f t="shared" si="444"/>
        <v/>
      </c>
      <c r="H9473" s="6" t="str">
        <f t="shared" si="445"/>
        <v/>
      </c>
      <c r="I9473" s="3" t="str">
        <f t="shared" si="446"/>
        <v/>
      </c>
    </row>
    <row r="9474" spans="6:9" x14ac:dyDescent="0.25">
      <c r="F9474" s="6" t="str">
        <f>IF($A9474="","",$E9474-_xlfn.MAXIFS($E$2:$E9473,$C$2:$C9473,$C9474,$A$2:$A9473,$A9474))</f>
        <v/>
      </c>
      <c r="G9474" s="6" t="str">
        <f t="shared" si="444"/>
        <v/>
      </c>
      <c r="H9474" s="6" t="str">
        <f t="shared" si="445"/>
        <v/>
      </c>
      <c r="I9474" s="3" t="str">
        <f t="shared" si="446"/>
        <v/>
      </c>
    </row>
    <row r="9475" spans="6:9" x14ac:dyDescent="0.25">
      <c r="F9475" s="6" t="str">
        <f>IF($A9475="","",$E9475-_xlfn.MAXIFS($E$2:$E9474,$C$2:$C9474,$C9475,$A$2:$A9474,$A9475))</f>
        <v/>
      </c>
      <c r="G9475" s="6" t="str">
        <f t="shared" si="444"/>
        <v/>
      </c>
      <c r="H9475" s="6" t="str">
        <f t="shared" si="445"/>
        <v/>
      </c>
      <c r="I9475" s="3" t="str">
        <f t="shared" si="446"/>
        <v/>
      </c>
    </row>
    <row r="9476" spans="6:9" x14ac:dyDescent="0.25">
      <c r="F9476" s="6" t="str">
        <f>IF($A9476="","",$E9476-_xlfn.MAXIFS($E$2:$E9475,$C$2:$C9475,$C9476,$A$2:$A9475,$A9476))</f>
        <v/>
      </c>
      <c r="G9476" s="6" t="str">
        <f t="shared" si="444"/>
        <v/>
      </c>
      <c r="H9476" s="6" t="str">
        <f t="shared" si="445"/>
        <v/>
      </c>
      <c r="I9476" s="3" t="str">
        <f t="shared" si="446"/>
        <v/>
      </c>
    </row>
    <row r="9477" spans="6:9" x14ac:dyDescent="0.25">
      <c r="F9477" s="6" t="str">
        <f>IF($A9477="","",$E9477-_xlfn.MAXIFS($E$2:$E9476,$C$2:$C9476,$C9477,$A$2:$A9476,$A9477))</f>
        <v/>
      </c>
      <c r="G9477" s="6" t="str">
        <f t="shared" si="444"/>
        <v/>
      </c>
      <c r="H9477" s="6" t="str">
        <f t="shared" si="445"/>
        <v/>
      </c>
      <c r="I9477" s="3" t="str">
        <f t="shared" si="446"/>
        <v/>
      </c>
    </row>
    <row r="9478" spans="6:9" x14ac:dyDescent="0.25">
      <c r="F9478" s="6" t="str">
        <f>IF($A9478="","",$E9478-_xlfn.MAXIFS($E$2:$E9477,$C$2:$C9477,$C9478,$A$2:$A9477,$A9478))</f>
        <v/>
      </c>
      <c r="G9478" s="6" t="str">
        <f t="shared" si="444"/>
        <v/>
      </c>
      <c r="H9478" s="6" t="str">
        <f t="shared" si="445"/>
        <v/>
      </c>
      <c r="I9478" s="3" t="str">
        <f t="shared" si="446"/>
        <v/>
      </c>
    </row>
    <row r="9479" spans="6:9" x14ac:dyDescent="0.25">
      <c r="F9479" s="6" t="str">
        <f>IF($A9479="","",$E9479-_xlfn.MAXIFS($E$2:$E9478,$C$2:$C9478,$C9479,$A$2:$A9478,$A9479))</f>
        <v/>
      </c>
      <c r="G9479" s="6" t="str">
        <f t="shared" si="444"/>
        <v/>
      </c>
      <c r="H9479" s="6" t="str">
        <f t="shared" si="445"/>
        <v/>
      </c>
      <c r="I9479" s="3" t="str">
        <f t="shared" si="446"/>
        <v/>
      </c>
    </row>
    <row r="9480" spans="6:9" x14ac:dyDescent="0.25">
      <c r="F9480" s="6" t="str">
        <f>IF($A9480="","",$E9480-_xlfn.MAXIFS($E$2:$E9479,$C$2:$C9479,$C9480,$A$2:$A9479,$A9480))</f>
        <v/>
      </c>
      <c r="G9480" s="6" t="str">
        <f t="shared" si="444"/>
        <v/>
      </c>
      <c r="H9480" s="6" t="str">
        <f t="shared" si="445"/>
        <v/>
      </c>
      <c r="I9480" s="3" t="str">
        <f t="shared" si="446"/>
        <v/>
      </c>
    </row>
    <row r="9481" spans="6:9" x14ac:dyDescent="0.25">
      <c r="F9481" s="6" t="str">
        <f>IF($A9481="","",$E9481-_xlfn.MAXIFS($E$2:$E9480,$C$2:$C9480,$C9481,$A$2:$A9480,$A9481))</f>
        <v/>
      </c>
      <c r="G9481" s="6" t="str">
        <f t="shared" ref="G9481:G9544" si="447">IF($A9481="","",HOUR($D9481))</f>
        <v/>
      </c>
      <c r="H9481" s="6" t="str">
        <f t="shared" ref="H9481:H9544" si="448">IF($A9481="","",MINUTE($D9481))</f>
        <v/>
      </c>
      <c r="I9481" s="3" t="str">
        <f t="shared" si="446"/>
        <v/>
      </c>
    </row>
    <row r="9482" spans="6:9" x14ac:dyDescent="0.25">
      <c r="F9482" s="6" t="str">
        <f>IF($A9482="","",$E9482-_xlfn.MAXIFS($E$2:$E9481,$C$2:$C9481,$C9482,$A$2:$A9481,$A9482))</f>
        <v/>
      </c>
      <c r="G9482" s="6" t="str">
        <f t="shared" si="447"/>
        <v/>
      </c>
      <c r="H9482" s="6" t="str">
        <f t="shared" si="448"/>
        <v/>
      </c>
      <c r="I9482" s="3" t="str">
        <f t="shared" ref="I9482:I9545" si="449">IF($F9482&lt;0,"ERROR","")</f>
        <v/>
      </c>
    </row>
    <row r="9483" spans="6:9" x14ac:dyDescent="0.25">
      <c r="F9483" s="6" t="str">
        <f>IF($A9483="","",$E9483-_xlfn.MAXIFS($E$2:$E9482,$C$2:$C9482,$C9483,$A$2:$A9482,$A9483))</f>
        <v/>
      </c>
      <c r="G9483" s="6" t="str">
        <f t="shared" si="447"/>
        <v/>
      </c>
      <c r="H9483" s="6" t="str">
        <f t="shared" si="448"/>
        <v/>
      </c>
      <c r="I9483" s="3" t="str">
        <f t="shared" si="449"/>
        <v/>
      </c>
    </row>
    <row r="9484" spans="6:9" x14ac:dyDescent="0.25">
      <c r="F9484" s="6" t="str">
        <f>IF($A9484="","",$E9484-_xlfn.MAXIFS($E$2:$E9483,$C$2:$C9483,$C9484,$A$2:$A9483,$A9484))</f>
        <v/>
      </c>
      <c r="G9484" s="6" t="str">
        <f t="shared" si="447"/>
        <v/>
      </c>
      <c r="H9484" s="6" t="str">
        <f t="shared" si="448"/>
        <v/>
      </c>
      <c r="I9484" s="3" t="str">
        <f t="shared" si="449"/>
        <v/>
      </c>
    </row>
    <row r="9485" spans="6:9" x14ac:dyDescent="0.25">
      <c r="F9485" s="6" t="str">
        <f>IF($A9485="","",$E9485-_xlfn.MAXIFS($E$2:$E9484,$C$2:$C9484,$C9485,$A$2:$A9484,$A9485))</f>
        <v/>
      </c>
      <c r="G9485" s="6" t="str">
        <f t="shared" si="447"/>
        <v/>
      </c>
      <c r="H9485" s="6" t="str">
        <f t="shared" si="448"/>
        <v/>
      </c>
      <c r="I9485" s="3" t="str">
        <f t="shared" si="449"/>
        <v/>
      </c>
    </row>
    <row r="9486" spans="6:9" x14ac:dyDescent="0.25">
      <c r="F9486" s="6" t="str">
        <f>IF($A9486="","",$E9486-_xlfn.MAXIFS($E$2:$E9485,$C$2:$C9485,$C9486,$A$2:$A9485,$A9486))</f>
        <v/>
      </c>
      <c r="G9486" s="6" t="str">
        <f t="shared" si="447"/>
        <v/>
      </c>
      <c r="H9486" s="6" t="str">
        <f t="shared" si="448"/>
        <v/>
      </c>
      <c r="I9486" s="3" t="str">
        <f t="shared" si="449"/>
        <v/>
      </c>
    </row>
    <row r="9487" spans="6:9" x14ac:dyDescent="0.25">
      <c r="F9487" s="6" t="str">
        <f>IF($A9487="","",$E9487-_xlfn.MAXIFS($E$2:$E9486,$C$2:$C9486,$C9487,$A$2:$A9486,$A9487))</f>
        <v/>
      </c>
      <c r="G9487" s="6" t="str">
        <f t="shared" si="447"/>
        <v/>
      </c>
      <c r="H9487" s="6" t="str">
        <f t="shared" si="448"/>
        <v/>
      </c>
      <c r="I9487" s="3" t="str">
        <f t="shared" si="449"/>
        <v/>
      </c>
    </row>
    <row r="9488" spans="6:9" x14ac:dyDescent="0.25">
      <c r="F9488" s="6" t="str">
        <f>IF($A9488="","",$E9488-_xlfn.MAXIFS($E$2:$E9487,$C$2:$C9487,$C9488,$A$2:$A9487,$A9488))</f>
        <v/>
      </c>
      <c r="G9488" s="6" t="str">
        <f t="shared" si="447"/>
        <v/>
      </c>
      <c r="H9488" s="6" t="str">
        <f t="shared" si="448"/>
        <v/>
      </c>
      <c r="I9488" s="3" t="str">
        <f t="shared" si="449"/>
        <v/>
      </c>
    </row>
    <row r="9489" spans="6:9" x14ac:dyDescent="0.25">
      <c r="F9489" s="6" t="str">
        <f>IF($A9489="","",$E9489-_xlfn.MAXIFS($E$2:$E9488,$C$2:$C9488,$C9489,$A$2:$A9488,$A9489))</f>
        <v/>
      </c>
      <c r="G9489" s="6" t="str">
        <f t="shared" si="447"/>
        <v/>
      </c>
      <c r="H9489" s="6" t="str">
        <f t="shared" si="448"/>
        <v/>
      </c>
      <c r="I9489" s="3" t="str">
        <f t="shared" si="449"/>
        <v/>
      </c>
    </row>
    <row r="9490" spans="6:9" x14ac:dyDescent="0.25">
      <c r="F9490" s="6" t="str">
        <f>IF($A9490="","",$E9490-_xlfn.MAXIFS($E$2:$E9489,$C$2:$C9489,$C9490,$A$2:$A9489,$A9490))</f>
        <v/>
      </c>
      <c r="G9490" s="6" t="str">
        <f t="shared" si="447"/>
        <v/>
      </c>
      <c r="H9490" s="6" t="str">
        <f t="shared" si="448"/>
        <v/>
      </c>
      <c r="I9490" s="3" t="str">
        <f t="shared" si="449"/>
        <v/>
      </c>
    </row>
    <row r="9491" spans="6:9" x14ac:dyDescent="0.25">
      <c r="F9491" s="6" t="str">
        <f>IF($A9491="","",$E9491-_xlfn.MAXIFS($E$2:$E9490,$C$2:$C9490,$C9491,$A$2:$A9490,$A9491))</f>
        <v/>
      </c>
      <c r="G9491" s="6" t="str">
        <f t="shared" si="447"/>
        <v/>
      </c>
      <c r="H9491" s="6" t="str">
        <f t="shared" si="448"/>
        <v/>
      </c>
      <c r="I9491" s="3" t="str">
        <f t="shared" si="449"/>
        <v/>
      </c>
    </row>
    <row r="9492" spans="6:9" x14ac:dyDescent="0.25">
      <c r="F9492" s="6" t="str">
        <f>IF($A9492="","",$E9492-_xlfn.MAXIFS($E$2:$E9491,$C$2:$C9491,$C9492,$A$2:$A9491,$A9492))</f>
        <v/>
      </c>
      <c r="G9492" s="6" t="str">
        <f t="shared" si="447"/>
        <v/>
      </c>
      <c r="H9492" s="6" t="str">
        <f t="shared" si="448"/>
        <v/>
      </c>
      <c r="I9492" s="3" t="str">
        <f t="shared" si="449"/>
        <v/>
      </c>
    </row>
    <row r="9493" spans="6:9" x14ac:dyDescent="0.25">
      <c r="F9493" s="6" t="str">
        <f>IF($A9493="","",$E9493-_xlfn.MAXIFS($E$2:$E9492,$C$2:$C9492,$C9493,$A$2:$A9492,$A9493))</f>
        <v/>
      </c>
      <c r="G9493" s="6" t="str">
        <f t="shared" si="447"/>
        <v/>
      </c>
      <c r="H9493" s="6" t="str">
        <f t="shared" si="448"/>
        <v/>
      </c>
      <c r="I9493" s="3" t="str">
        <f t="shared" si="449"/>
        <v/>
      </c>
    </row>
    <row r="9494" spans="6:9" x14ac:dyDescent="0.25">
      <c r="F9494" s="6" t="str">
        <f>IF($A9494="","",$E9494-_xlfn.MAXIFS($E$2:$E9493,$C$2:$C9493,$C9494,$A$2:$A9493,$A9494))</f>
        <v/>
      </c>
      <c r="G9494" s="6" t="str">
        <f t="shared" si="447"/>
        <v/>
      </c>
      <c r="H9494" s="6" t="str">
        <f t="shared" si="448"/>
        <v/>
      </c>
      <c r="I9494" s="3" t="str">
        <f t="shared" si="449"/>
        <v/>
      </c>
    </row>
    <row r="9495" spans="6:9" x14ac:dyDescent="0.25">
      <c r="F9495" s="6" t="str">
        <f>IF($A9495="","",$E9495-_xlfn.MAXIFS($E$2:$E9494,$C$2:$C9494,$C9495,$A$2:$A9494,$A9495))</f>
        <v/>
      </c>
      <c r="G9495" s="6" t="str">
        <f t="shared" si="447"/>
        <v/>
      </c>
      <c r="H9495" s="6" t="str">
        <f t="shared" si="448"/>
        <v/>
      </c>
      <c r="I9495" s="3" t="str">
        <f t="shared" si="449"/>
        <v/>
      </c>
    </row>
    <row r="9496" spans="6:9" x14ac:dyDescent="0.25">
      <c r="F9496" s="6" t="str">
        <f>IF($A9496="","",$E9496-_xlfn.MAXIFS($E$2:$E9495,$C$2:$C9495,$C9496,$A$2:$A9495,$A9496))</f>
        <v/>
      </c>
      <c r="G9496" s="6" t="str">
        <f t="shared" si="447"/>
        <v/>
      </c>
      <c r="H9496" s="6" t="str">
        <f t="shared" si="448"/>
        <v/>
      </c>
      <c r="I9496" s="3" t="str">
        <f t="shared" si="449"/>
        <v/>
      </c>
    </row>
    <row r="9497" spans="6:9" x14ac:dyDescent="0.25">
      <c r="F9497" s="6" t="str">
        <f>IF($A9497="","",$E9497-_xlfn.MAXIFS($E$2:$E9496,$C$2:$C9496,$C9497,$A$2:$A9496,$A9497))</f>
        <v/>
      </c>
      <c r="G9497" s="6" t="str">
        <f t="shared" si="447"/>
        <v/>
      </c>
      <c r="H9497" s="6" t="str">
        <f t="shared" si="448"/>
        <v/>
      </c>
      <c r="I9497" s="3" t="str">
        <f t="shared" si="449"/>
        <v/>
      </c>
    </row>
    <row r="9498" spans="6:9" x14ac:dyDescent="0.25">
      <c r="F9498" s="6" t="str">
        <f>IF($A9498="","",$E9498-_xlfn.MAXIFS($E$2:$E9497,$C$2:$C9497,$C9498,$A$2:$A9497,$A9498))</f>
        <v/>
      </c>
      <c r="G9498" s="6" t="str">
        <f t="shared" si="447"/>
        <v/>
      </c>
      <c r="H9498" s="6" t="str">
        <f t="shared" si="448"/>
        <v/>
      </c>
      <c r="I9498" s="3" t="str">
        <f t="shared" si="449"/>
        <v/>
      </c>
    </row>
    <row r="9499" spans="6:9" x14ac:dyDescent="0.25">
      <c r="F9499" s="6" t="str">
        <f>IF($A9499="","",$E9499-_xlfn.MAXIFS($E$2:$E9498,$C$2:$C9498,$C9499,$A$2:$A9498,$A9499))</f>
        <v/>
      </c>
      <c r="G9499" s="6" t="str">
        <f t="shared" si="447"/>
        <v/>
      </c>
      <c r="H9499" s="6" t="str">
        <f t="shared" si="448"/>
        <v/>
      </c>
      <c r="I9499" s="3" t="str">
        <f t="shared" si="449"/>
        <v/>
      </c>
    </row>
    <row r="9500" spans="6:9" x14ac:dyDescent="0.25">
      <c r="F9500" s="6" t="str">
        <f>IF($A9500="","",$E9500-_xlfn.MAXIFS($E$2:$E9499,$C$2:$C9499,$C9500,$A$2:$A9499,$A9500))</f>
        <v/>
      </c>
      <c r="G9500" s="6" t="str">
        <f t="shared" si="447"/>
        <v/>
      </c>
      <c r="H9500" s="6" t="str">
        <f t="shared" si="448"/>
        <v/>
      </c>
      <c r="I9500" s="3" t="str">
        <f t="shared" si="449"/>
        <v/>
      </c>
    </row>
    <row r="9501" spans="6:9" x14ac:dyDescent="0.25">
      <c r="F9501" s="6" t="str">
        <f>IF($A9501="","",$E9501-_xlfn.MAXIFS($E$2:$E9500,$C$2:$C9500,$C9501,$A$2:$A9500,$A9501))</f>
        <v/>
      </c>
      <c r="G9501" s="6" t="str">
        <f t="shared" si="447"/>
        <v/>
      </c>
      <c r="H9501" s="6" t="str">
        <f t="shared" si="448"/>
        <v/>
      </c>
      <c r="I9501" s="3" t="str">
        <f t="shared" si="449"/>
        <v/>
      </c>
    </row>
    <row r="9502" spans="6:9" x14ac:dyDescent="0.25">
      <c r="F9502" s="6" t="str">
        <f>IF($A9502="","",$E9502-_xlfn.MAXIFS($E$2:$E9501,$C$2:$C9501,$C9502,$A$2:$A9501,$A9502))</f>
        <v/>
      </c>
      <c r="G9502" s="6" t="str">
        <f t="shared" si="447"/>
        <v/>
      </c>
      <c r="H9502" s="6" t="str">
        <f t="shared" si="448"/>
        <v/>
      </c>
      <c r="I9502" s="3" t="str">
        <f t="shared" si="449"/>
        <v/>
      </c>
    </row>
    <row r="9503" spans="6:9" x14ac:dyDescent="0.25">
      <c r="F9503" s="6" t="str">
        <f>IF($A9503="","",$E9503-_xlfn.MAXIFS($E$2:$E9502,$C$2:$C9502,$C9503,$A$2:$A9502,$A9503))</f>
        <v/>
      </c>
      <c r="G9503" s="6" t="str">
        <f t="shared" si="447"/>
        <v/>
      </c>
      <c r="H9503" s="6" t="str">
        <f t="shared" si="448"/>
        <v/>
      </c>
      <c r="I9503" s="3" t="str">
        <f t="shared" si="449"/>
        <v/>
      </c>
    </row>
    <row r="9504" spans="6:9" x14ac:dyDescent="0.25">
      <c r="F9504" s="6" t="str">
        <f>IF($A9504="","",$E9504-_xlfn.MAXIFS($E$2:$E9503,$C$2:$C9503,$C9504,$A$2:$A9503,$A9504))</f>
        <v/>
      </c>
      <c r="G9504" s="6" t="str">
        <f t="shared" si="447"/>
        <v/>
      </c>
      <c r="H9504" s="6" t="str">
        <f t="shared" si="448"/>
        <v/>
      </c>
      <c r="I9504" s="3" t="str">
        <f t="shared" si="449"/>
        <v/>
      </c>
    </row>
    <row r="9505" spans="6:9" x14ac:dyDescent="0.25">
      <c r="F9505" s="6" t="str">
        <f>IF($A9505="","",$E9505-_xlfn.MAXIFS($E$2:$E9504,$C$2:$C9504,$C9505,$A$2:$A9504,$A9505))</f>
        <v/>
      </c>
      <c r="G9505" s="6" t="str">
        <f t="shared" si="447"/>
        <v/>
      </c>
      <c r="H9505" s="6" t="str">
        <f t="shared" si="448"/>
        <v/>
      </c>
      <c r="I9505" s="3" t="str">
        <f t="shared" si="449"/>
        <v/>
      </c>
    </row>
    <row r="9506" spans="6:9" x14ac:dyDescent="0.25">
      <c r="F9506" s="6" t="str">
        <f>IF($A9506="","",$E9506-_xlfn.MAXIFS($E$2:$E9505,$C$2:$C9505,$C9506,$A$2:$A9505,$A9506))</f>
        <v/>
      </c>
      <c r="G9506" s="6" t="str">
        <f t="shared" si="447"/>
        <v/>
      </c>
      <c r="H9506" s="6" t="str">
        <f t="shared" si="448"/>
        <v/>
      </c>
      <c r="I9506" s="3" t="str">
        <f t="shared" si="449"/>
        <v/>
      </c>
    </row>
    <row r="9507" spans="6:9" x14ac:dyDescent="0.25">
      <c r="F9507" s="6" t="str">
        <f>IF($A9507="","",$E9507-_xlfn.MAXIFS($E$2:$E9506,$C$2:$C9506,$C9507,$A$2:$A9506,$A9507))</f>
        <v/>
      </c>
      <c r="G9507" s="6" t="str">
        <f t="shared" si="447"/>
        <v/>
      </c>
      <c r="H9507" s="6" t="str">
        <f t="shared" si="448"/>
        <v/>
      </c>
      <c r="I9507" s="3" t="str">
        <f t="shared" si="449"/>
        <v/>
      </c>
    </row>
    <row r="9508" spans="6:9" x14ac:dyDescent="0.25">
      <c r="F9508" s="6" t="str">
        <f>IF($A9508="","",$E9508-_xlfn.MAXIFS($E$2:$E9507,$C$2:$C9507,$C9508,$A$2:$A9507,$A9508))</f>
        <v/>
      </c>
      <c r="G9508" s="6" t="str">
        <f t="shared" si="447"/>
        <v/>
      </c>
      <c r="H9508" s="6" t="str">
        <f t="shared" si="448"/>
        <v/>
      </c>
      <c r="I9508" s="3" t="str">
        <f t="shared" si="449"/>
        <v/>
      </c>
    </row>
    <row r="9509" spans="6:9" x14ac:dyDescent="0.25">
      <c r="F9509" s="6" t="str">
        <f>IF($A9509="","",$E9509-_xlfn.MAXIFS($E$2:$E9508,$C$2:$C9508,$C9509,$A$2:$A9508,$A9509))</f>
        <v/>
      </c>
      <c r="G9509" s="6" t="str">
        <f t="shared" si="447"/>
        <v/>
      </c>
      <c r="H9509" s="6" t="str">
        <f t="shared" si="448"/>
        <v/>
      </c>
      <c r="I9509" s="3" t="str">
        <f t="shared" si="449"/>
        <v/>
      </c>
    </row>
    <row r="9510" spans="6:9" x14ac:dyDescent="0.25">
      <c r="F9510" s="6" t="str">
        <f>IF($A9510="","",$E9510-_xlfn.MAXIFS($E$2:$E9509,$C$2:$C9509,$C9510,$A$2:$A9509,$A9510))</f>
        <v/>
      </c>
      <c r="G9510" s="6" t="str">
        <f t="shared" si="447"/>
        <v/>
      </c>
      <c r="H9510" s="6" t="str">
        <f t="shared" si="448"/>
        <v/>
      </c>
      <c r="I9510" s="3" t="str">
        <f t="shared" si="449"/>
        <v/>
      </c>
    </row>
    <row r="9511" spans="6:9" x14ac:dyDescent="0.25">
      <c r="F9511" s="6" t="str">
        <f>IF($A9511="","",$E9511-_xlfn.MAXIFS($E$2:$E9510,$C$2:$C9510,$C9511,$A$2:$A9510,$A9511))</f>
        <v/>
      </c>
      <c r="G9511" s="6" t="str">
        <f t="shared" si="447"/>
        <v/>
      </c>
      <c r="H9511" s="6" t="str">
        <f t="shared" si="448"/>
        <v/>
      </c>
      <c r="I9511" s="3" t="str">
        <f t="shared" si="449"/>
        <v/>
      </c>
    </row>
    <row r="9512" spans="6:9" x14ac:dyDescent="0.25">
      <c r="F9512" s="6" t="str">
        <f>IF($A9512="","",$E9512-_xlfn.MAXIFS($E$2:$E9511,$C$2:$C9511,$C9512,$A$2:$A9511,$A9512))</f>
        <v/>
      </c>
      <c r="G9512" s="6" t="str">
        <f t="shared" si="447"/>
        <v/>
      </c>
      <c r="H9512" s="6" t="str">
        <f t="shared" si="448"/>
        <v/>
      </c>
      <c r="I9512" s="3" t="str">
        <f t="shared" si="449"/>
        <v/>
      </c>
    </row>
    <row r="9513" spans="6:9" x14ac:dyDescent="0.25">
      <c r="F9513" s="6" t="str">
        <f>IF($A9513="","",$E9513-_xlfn.MAXIFS($E$2:$E9512,$C$2:$C9512,$C9513,$A$2:$A9512,$A9513))</f>
        <v/>
      </c>
      <c r="G9513" s="6" t="str">
        <f t="shared" si="447"/>
        <v/>
      </c>
      <c r="H9513" s="6" t="str">
        <f t="shared" si="448"/>
        <v/>
      </c>
      <c r="I9513" s="3" t="str">
        <f t="shared" si="449"/>
        <v/>
      </c>
    </row>
    <row r="9514" spans="6:9" x14ac:dyDescent="0.25">
      <c r="F9514" s="6" t="str">
        <f>IF($A9514="","",$E9514-_xlfn.MAXIFS($E$2:$E9513,$C$2:$C9513,$C9514,$A$2:$A9513,$A9514))</f>
        <v/>
      </c>
      <c r="G9514" s="6" t="str">
        <f t="shared" si="447"/>
        <v/>
      </c>
      <c r="H9514" s="6" t="str">
        <f t="shared" si="448"/>
        <v/>
      </c>
      <c r="I9514" s="3" t="str">
        <f t="shared" si="449"/>
        <v/>
      </c>
    </row>
    <row r="9515" spans="6:9" x14ac:dyDescent="0.25">
      <c r="F9515" s="6" t="str">
        <f>IF($A9515="","",$E9515-_xlfn.MAXIFS($E$2:$E9514,$C$2:$C9514,$C9515,$A$2:$A9514,$A9515))</f>
        <v/>
      </c>
      <c r="G9515" s="6" t="str">
        <f t="shared" si="447"/>
        <v/>
      </c>
      <c r="H9515" s="6" t="str">
        <f t="shared" si="448"/>
        <v/>
      </c>
      <c r="I9515" s="3" t="str">
        <f t="shared" si="449"/>
        <v/>
      </c>
    </row>
    <row r="9516" spans="6:9" x14ac:dyDescent="0.25">
      <c r="F9516" s="6" t="str">
        <f>IF($A9516="","",$E9516-_xlfn.MAXIFS($E$2:$E9515,$C$2:$C9515,$C9516,$A$2:$A9515,$A9516))</f>
        <v/>
      </c>
      <c r="G9516" s="6" t="str">
        <f t="shared" si="447"/>
        <v/>
      </c>
      <c r="H9516" s="6" t="str">
        <f t="shared" si="448"/>
        <v/>
      </c>
      <c r="I9516" s="3" t="str">
        <f t="shared" si="449"/>
        <v/>
      </c>
    </row>
    <row r="9517" spans="6:9" x14ac:dyDescent="0.25">
      <c r="F9517" s="6" t="str">
        <f>IF($A9517="","",$E9517-_xlfn.MAXIFS($E$2:$E9516,$C$2:$C9516,$C9517,$A$2:$A9516,$A9517))</f>
        <v/>
      </c>
      <c r="G9517" s="6" t="str">
        <f t="shared" si="447"/>
        <v/>
      </c>
      <c r="H9517" s="6" t="str">
        <f t="shared" si="448"/>
        <v/>
      </c>
      <c r="I9517" s="3" t="str">
        <f t="shared" si="449"/>
        <v/>
      </c>
    </row>
    <row r="9518" spans="6:9" x14ac:dyDescent="0.25">
      <c r="F9518" s="6" t="str">
        <f>IF($A9518="","",$E9518-_xlfn.MAXIFS($E$2:$E9517,$C$2:$C9517,$C9518,$A$2:$A9517,$A9518))</f>
        <v/>
      </c>
      <c r="G9518" s="6" t="str">
        <f t="shared" si="447"/>
        <v/>
      </c>
      <c r="H9518" s="6" t="str">
        <f t="shared" si="448"/>
        <v/>
      </c>
      <c r="I9518" s="3" t="str">
        <f t="shared" si="449"/>
        <v/>
      </c>
    </row>
    <row r="9519" spans="6:9" x14ac:dyDescent="0.25">
      <c r="F9519" s="6" t="str">
        <f>IF($A9519="","",$E9519-_xlfn.MAXIFS($E$2:$E9518,$C$2:$C9518,$C9519,$A$2:$A9518,$A9519))</f>
        <v/>
      </c>
      <c r="G9519" s="6" t="str">
        <f t="shared" si="447"/>
        <v/>
      </c>
      <c r="H9519" s="6" t="str">
        <f t="shared" si="448"/>
        <v/>
      </c>
      <c r="I9519" s="3" t="str">
        <f t="shared" si="449"/>
        <v/>
      </c>
    </row>
    <row r="9520" spans="6:9" x14ac:dyDescent="0.25">
      <c r="F9520" s="6" t="str">
        <f>IF($A9520="","",$E9520-_xlfn.MAXIFS($E$2:$E9519,$C$2:$C9519,$C9520,$A$2:$A9519,$A9520))</f>
        <v/>
      </c>
      <c r="G9520" s="6" t="str">
        <f t="shared" si="447"/>
        <v/>
      </c>
      <c r="H9520" s="6" t="str">
        <f t="shared" si="448"/>
        <v/>
      </c>
      <c r="I9520" s="3" t="str">
        <f t="shared" si="449"/>
        <v/>
      </c>
    </row>
    <row r="9521" spans="6:9" x14ac:dyDescent="0.25">
      <c r="F9521" s="6" t="str">
        <f>IF($A9521="","",$E9521-_xlfn.MAXIFS($E$2:$E9520,$C$2:$C9520,$C9521,$A$2:$A9520,$A9521))</f>
        <v/>
      </c>
      <c r="G9521" s="6" t="str">
        <f t="shared" si="447"/>
        <v/>
      </c>
      <c r="H9521" s="6" t="str">
        <f t="shared" si="448"/>
        <v/>
      </c>
      <c r="I9521" s="3" t="str">
        <f t="shared" si="449"/>
        <v/>
      </c>
    </row>
    <row r="9522" spans="6:9" x14ac:dyDescent="0.25">
      <c r="F9522" s="6" t="str">
        <f>IF($A9522="","",$E9522-_xlfn.MAXIFS($E$2:$E9521,$C$2:$C9521,$C9522,$A$2:$A9521,$A9522))</f>
        <v/>
      </c>
      <c r="G9522" s="6" t="str">
        <f t="shared" si="447"/>
        <v/>
      </c>
      <c r="H9522" s="6" t="str">
        <f t="shared" si="448"/>
        <v/>
      </c>
      <c r="I9522" s="3" t="str">
        <f t="shared" si="449"/>
        <v/>
      </c>
    </row>
    <row r="9523" spans="6:9" x14ac:dyDescent="0.25">
      <c r="F9523" s="6" t="str">
        <f>IF($A9523="","",$E9523-_xlfn.MAXIFS($E$2:$E9522,$C$2:$C9522,$C9523,$A$2:$A9522,$A9523))</f>
        <v/>
      </c>
      <c r="G9523" s="6" t="str">
        <f t="shared" si="447"/>
        <v/>
      </c>
      <c r="H9523" s="6" t="str">
        <f t="shared" si="448"/>
        <v/>
      </c>
      <c r="I9523" s="3" t="str">
        <f t="shared" si="449"/>
        <v/>
      </c>
    </row>
    <row r="9524" spans="6:9" x14ac:dyDescent="0.25">
      <c r="F9524" s="6" t="str">
        <f>IF($A9524="","",$E9524-_xlfn.MAXIFS($E$2:$E9523,$C$2:$C9523,$C9524,$A$2:$A9523,$A9524))</f>
        <v/>
      </c>
      <c r="G9524" s="6" t="str">
        <f t="shared" si="447"/>
        <v/>
      </c>
      <c r="H9524" s="6" t="str">
        <f t="shared" si="448"/>
        <v/>
      </c>
      <c r="I9524" s="3" t="str">
        <f t="shared" si="449"/>
        <v/>
      </c>
    </row>
    <row r="9525" spans="6:9" x14ac:dyDescent="0.25">
      <c r="F9525" s="6" t="str">
        <f>IF($A9525="","",$E9525-_xlfn.MAXIFS($E$2:$E9524,$C$2:$C9524,$C9525,$A$2:$A9524,$A9525))</f>
        <v/>
      </c>
      <c r="G9525" s="6" t="str">
        <f t="shared" si="447"/>
        <v/>
      </c>
      <c r="H9525" s="6" t="str">
        <f t="shared" si="448"/>
        <v/>
      </c>
      <c r="I9525" s="3" t="str">
        <f t="shared" si="449"/>
        <v/>
      </c>
    </row>
    <row r="9526" spans="6:9" x14ac:dyDescent="0.25">
      <c r="F9526" s="6" t="str">
        <f>IF($A9526="","",$E9526-_xlfn.MAXIFS($E$2:$E9525,$C$2:$C9525,$C9526,$A$2:$A9525,$A9526))</f>
        <v/>
      </c>
      <c r="G9526" s="6" t="str">
        <f t="shared" si="447"/>
        <v/>
      </c>
      <c r="H9526" s="6" t="str">
        <f t="shared" si="448"/>
        <v/>
      </c>
      <c r="I9526" s="3" t="str">
        <f t="shared" si="449"/>
        <v/>
      </c>
    </row>
    <row r="9527" spans="6:9" x14ac:dyDescent="0.25">
      <c r="F9527" s="6" t="str">
        <f>IF($A9527="","",$E9527-_xlfn.MAXIFS($E$2:$E9526,$C$2:$C9526,$C9527,$A$2:$A9526,$A9527))</f>
        <v/>
      </c>
      <c r="G9527" s="6" t="str">
        <f t="shared" si="447"/>
        <v/>
      </c>
      <c r="H9527" s="6" t="str">
        <f t="shared" si="448"/>
        <v/>
      </c>
      <c r="I9527" s="3" t="str">
        <f t="shared" si="449"/>
        <v/>
      </c>
    </row>
    <row r="9528" spans="6:9" x14ac:dyDescent="0.25">
      <c r="F9528" s="6" t="str">
        <f>IF($A9528="","",$E9528-_xlfn.MAXIFS($E$2:$E9527,$C$2:$C9527,$C9528,$A$2:$A9527,$A9528))</f>
        <v/>
      </c>
      <c r="G9528" s="6" t="str">
        <f t="shared" si="447"/>
        <v/>
      </c>
      <c r="H9528" s="6" t="str">
        <f t="shared" si="448"/>
        <v/>
      </c>
      <c r="I9528" s="3" t="str">
        <f t="shared" si="449"/>
        <v/>
      </c>
    </row>
    <row r="9529" spans="6:9" x14ac:dyDescent="0.25">
      <c r="F9529" s="6" t="str">
        <f>IF($A9529="","",$E9529-_xlfn.MAXIFS($E$2:$E9528,$C$2:$C9528,$C9529,$A$2:$A9528,$A9529))</f>
        <v/>
      </c>
      <c r="G9529" s="6" t="str">
        <f t="shared" si="447"/>
        <v/>
      </c>
      <c r="H9529" s="6" t="str">
        <f t="shared" si="448"/>
        <v/>
      </c>
      <c r="I9529" s="3" t="str">
        <f t="shared" si="449"/>
        <v/>
      </c>
    </row>
    <row r="9530" spans="6:9" x14ac:dyDescent="0.25">
      <c r="F9530" s="6" t="str">
        <f>IF($A9530="","",$E9530-_xlfn.MAXIFS($E$2:$E9529,$C$2:$C9529,$C9530,$A$2:$A9529,$A9530))</f>
        <v/>
      </c>
      <c r="G9530" s="6" t="str">
        <f t="shared" si="447"/>
        <v/>
      </c>
      <c r="H9530" s="6" t="str">
        <f t="shared" si="448"/>
        <v/>
      </c>
      <c r="I9530" s="3" t="str">
        <f t="shared" si="449"/>
        <v/>
      </c>
    </row>
    <row r="9531" spans="6:9" x14ac:dyDescent="0.25">
      <c r="F9531" s="6" t="str">
        <f>IF($A9531="","",$E9531-_xlfn.MAXIFS($E$2:$E9530,$C$2:$C9530,$C9531,$A$2:$A9530,$A9531))</f>
        <v/>
      </c>
      <c r="G9531" s="6" t="str">
        <f t="shared" si="447"/>
        <v/>
      </c>
      <c r="H9531" s="6" t="str">
        <f t="shared" si="448"/>
        <v/>
      </c>
      <c r="I9531" s="3" t="str">
        <f t="shared" si="449"/>
        <v/>
      </c>
    </row>
    <row r="9532" spans="6:9" x14ac:dyDescent="0.25">
      <c r="F9532" s="6" t="str">
        <f>IF($A9532="","",$E9532-_xlfn.MAXIFS($E$2:$E9531,$C$2:$C9531,$C9532,$A$2:$A9531,$A9532))</f>
        <v/>
      </c>
      <c r="G9532" s="6" t="str">
        <f t="shared" si="447"/>
        <v/>
      </c>
      <c r="H9532" s="6" t="str">
        <f t="shared" si="448"/>
        <v/>
      </c>
      <c r="I9532" s="3" t="str">
        <f t="shared" si="449"/>
        <v/>
      </c>
    </row>
    <row r="9533" spans="6:9" x14ac:dyDescent="0.25">
      <c r="F9533" s="6" t="str">
        <f>IF($A9533="","",$E9533-_xlfn.MAXIFS($E$2:$E9532,$C$2:$C9532,$C9533,$A$2:$A9532,$A9533))</f>
        <v/>
      </c>
      <c r="G9533" s="6" t="str">
        <f t="shared" si="447"/>
        <v/>
      </c>
      <c r="H9533" s="6" t="str">
        <f t="shared" si="448"/>
        <v/>
      </c>
      <c r="I9533" s="3" t="str">
        <f t="shared" si="449"/>
        <v/>
      </c>
    </row>
    <row r="9534" spans="6:9" x14ac:dyDescent="0.25">
      <c r="F9534" s="6" t="str">
        <f>IF($A9534="","",$E9534-_xlfn.MAXIFS($E$2:$E9533,$C$2:$C9533,$C9534,$A$2:$A9533,$A9534))</f>
        <v/>
      </c>
      <c r="G9534" s="6" t="str">
        <f t="shared" si="447"/>
        <v/>
      </c>
      <c r="H9534" s="6" t="str">
        <f t="shared" si="448"/>
        <v/>
      </c>
      <c r="I9534" s="3" t="str">
        <f t="shared" si="449"/>
        <v/>
      </c>
    </row>
    <row r="9535" spans="6:9" x14ac:dyDescent="0.25">
      <c r="F9535" s="6" t="str">
        <f>IF($A9535="","",$E9535-_xlfn.MAXIFS($E$2:$E9534,$C$2:$C9534,$C9535,$A$2:$A9534,$A9535))</f>
        <v/>
      </c>
      <c r="G9535" s="6" t="str">
        <f t="shared" si="447"/>
        <v/>
      </c>
      <c r="H9535" s="6" t="str">
        <f t="shared" si="448"/>
        <v/>
      </c>
      <c r="I9535" s="3" t="str">
        <f t="shared" si="449"/>
        <v/>
      </c>
    </row>
    <row r="9536" spans="6:9" x14ac:dyDescent="0.25">
      <c r="F9536" s="6" t="str">
        <f>IF($A9536="","",$E9536-_xlfn.MAXIFS($E$2:$E9535,$C$2:$C9535,$C9536,$A$2:$A9535,$A9536))</f>
        <v/>
      </c>
      <c r="G9536" s="6" t="str">
        <f t="shared" si="447"/>
        <v/>
      </c>
      <c r="H9536" s="6" t="str">
        <f t="shared" si="448"/>
        <v/>
      </c>
      <c r="I9536" s="3" t="str">
        <f t="shared" si="449"/>
        <v/>
      </c>
    </row>
    <row r="9537" spans="6:9" x14ac:dyDescent="0.25">
      <c r="F9537" s="6" t="str">
        <f>IF($A9537="","",$E9537-_xlfn.MAXIFS($E$2:$E9536,$C$2:$C9536,$C9537,$A$2:$A9536,$A9537))</f>
        <v/>
      </c>
      <c r="G9537" s="6" t="str">
        <f t="shared" si="447"/>
        <v/>
      </c>
      <c r="H9537" s="6" t="str">
        <f t="shared" si="448"/>
        <v/>
      </c>
      <c r="I9537" s="3" t="str">
        <f t="shared" si="449"/>
        <v/>
      </c>
    </row>
    <row r="9538" spans="6:9" x14ac:dyDescent="0.25">
      <c r="F9538" s="6" t="str">
        <f>IF($A9538="","",$E9538-_xlfn.MAXIFS($E$2:$E9537,$C$2:$C9537,$C9538,$A$2:$A9537,$A9538))</f>
        <v/>
      </c>
      <c r="G9538" s="6" t="str">
        <f t="shared" si="447"/>
        <v/>
      </c>
      <c r="H9538" s="6" t="str">
        <f t="shared" si="448"/>
        <v/>
      </c>
      <c r="I9538" s="3" t="str">
        <f t="shared" si="449"/>
        <v/>
      </c>
    </row>
    <row r="9539" spans="6:9" x14ac:dyDescent="0.25">
      <c r="F9539" s="6" t="str">
        <f>IF($A9539="","",$E9539-_xlfn.MAXIFS($E$2:$E9538,$C$2:$C9538,$C9539,$A$2:$A9538,$A9539))</f>
        <v/>
      </c>
      <c r="G9539" s="6" t="str">
        <f t="shared" si="447"/>
        <v/>
      </c>
      <c r="H9539" s="6" t="str">
        <f t="shared" si="448"/>
        <v/>
      </c>
      <c r="I9539" s="3" t="str">
        <f t="shared" si="449"/>
        <v/>
      </c>
    </row>
    <row r="9540" spans="6:9" x14ac:dyDescent="0.25">
      <c r="F9540" s="6" t="str">
        <f>IF($A9540="","",$E9540-_xlfn.MAXIFS($E$2:$E9539,$C$2:$C9539,$C9540,$A$2:$A9539,$A9540))</f>
        <v/>
      </c>
      <c r="G9540" s="6" t="str">
        <f t="shared" si="447"/>
        <v/>
      </c>
      <c r="H9540" s="6" t="str">
        <f t="shared" si="448"/>
        <v/>
      </c>
      <c r="I9540" s="3" t="str">
        <f t="shared" si="449"/>
        <v/>
      </c>
    </row>
    <row r="9541" spans="6:9" x14ac:dyDescent="0.25">
      <c r="F9541" s="6" t="str">
        <f>IF($A9541="","",$E9541-_xlfn.MAXIFS($E$2:$E9540,$C$2:$C9540,$C9541,$A$2:$A9540,$A9541))</f>
        <v/>
      </c>
      <c r="G9541" s="6" t="str">
        <f t="shared" si="447"/>
        <v/>
      </c>
      <c r="H9541" s="6" t="str">
        <f t="shared" si="448"/>
        <v/>
      </c>
      <c r="I9541" s="3" t="str">
        <f t="shared" si="449"/>
        <v/>
      </c>
    </row>
    <row r="9542" spans="6:9" x14ac:dyDescent="0.25">
      <c r="F9542" s="6" t="str">
        <f>IF($A9542="","",$E9542-_xlfn.MAXIFS($E$2:$E9541,$C$2:$C9541,$C9542,$A$2:$A9541,$A9542))</f>
        <v/>
      </c>
      <c r="G9542" s="6" t="str">
        <f t="shared" si="447"/>
        <v/>
      </c>
      <c r="H9542" s="6" t="str">
        <f t="shared" si="448"/>
        <v/>
      </c>
      <c r="I9542" s="3" t="str">
        <f t="shared" si="449"/>
        <v/>
      </c>
    </row>
    <row r="9543" spans="6:9" x14ac:dyDescent="0.25">
      <c r="F9543" s="6" t="str">
        <f>IF($A9543="","",$E9543-_xlfn.MAXIFS($E$2:$E9542,$C$2:$C9542,$C9543,$A$2:$A9542,$A9543))</f>
        <v/>
      </c>
      <c r="G9543" s="6" t="str">
        <f t="shared" si="447"/>
        <v/>
      </c>
      <c r="H9543" s="6" t="str">
        <f t="shared" si="448"/>
        <v/>
      </c>
      <c r="I9543" s="3" t="str">
        <f t="shared" si="449"/>
        <v/>
      </c>
    </row>
    <row r="9544" spans="6:9" x14ac:dyDescent="0.25">
      <c r="F9544" s="6" t="str">
        <f>IF($A9544="","",$E9544-_xlfn.MAXIFS($E$2:$E9543,$C$2:$C9543,$C9544,$A$2:$A9543,$A9544))</f>
        <v/>
      </c>
      <c r="G9544" s="6" t="str">
        <f t="shared" si="447"/>
        <v/>
      </c>
      <c r="H9544" s="6" t="str">
        <f t="shared" si="448"/>
        <v/>
      </c>
      <c r="I9544" s="3" t="str">
        <f t="shared" si="449"/>
        <v/>
      </c>
    </row>
    <row r="9545" spans="6:9" x14ac:dyDescent="0.25">
      <c r="F9545" s="6" t="str">
        <f>IF($A9545="","",$E9545-_xlfn.MAXIFS($E$2:$E9544,$C$2:$C9544,$C9545,$A$2:$A9544,$A9545))</f>
        <v/>
      </c>
      <c r="G9545" s="6" t="str">
        <f t="shared" ref="G9545:G9608" si="450">IF($A9545="","",HOUR($D9545))</f>
        <v/>
      </c>
      <c r="H9545" s="6" t="str">
        <f t="shared" ref="H9545:H9608" si="451">IF($A9545="","",MINUTE($D9545))</f>
        <v/>
      </c>
      <c r="I9545" s="3" t="str">
        <f t="shared" si="449"/>
        <v/>
      </c>
    </row>
    <row r="9546" spans="6:9" x14ac:dyDescent="0.25">
      <c r="F9546" s="6" t="str">
        <f>IF($A9546="","",$E9546-_xlfn.MAXIFS($E$2:$E9545,$C$2:$C9545,$C9546,$A$2:$A9545,$A9546))</f>
        <v/>
      </c>
      <c r="G9546" s="6" t="str">
        <f t="shared" si="450"/>
        <v/>
      </c>
      <c r="H9546" s="6" t="str">
        <f t="shared" si="451"/>
        <v/>
      </c>
      <c r="I9546" s="3" t="str">
        <f t="shared" ref="I9546:I9609" si="452">IF($F9546&lt;0,"ERROR","")</f>
        <v/>
      </c>
    </row>
    <row r="9547" spans="6:9" x14ac:dyDescent="0.25">
      <c r="F9547" s="6" t="str">
        <f>IF($A9547="","",$E9547-_xlfn.MAXIFS($E$2:$E9546,$C$2:$C9546,$C9547,$A$2:$A9546,$A9547))</f>
        <v/>
      </c>
      <c r="G9547" s="6" t="str">
        <f t="shared" si="450"/>
        <v/>
      </c>
      <c r="H9547" s="6" t="str">
        <f t="shared" si="451"/>
        <v/>
      </c>
      <c r="I9547" s="3" t="str">
        <f t="shared" si="452"/>
        <v/>
      </c>
    </row>
    <row r="9548" spans="6:9" x14ac:dyDescent="0.25">
      <c r="F9548" s="6" t="str">
        <f>IF($A9548="","",$E9548-_xlfn.MAXIFS($E$2:$E9547,$C$2:$C9547,$C9548,$A$2:$A9547,$A9548))</f>
        <v/>
      </c>
      <c r="G9548" s="6" t="str">
        <f t="shared" si="450"/>
        <v/>
      </c>
      <c r="H9548" s="6" t="str">
        <f t="shared" si="451"/>
        <v/>
      </c>
      <c r="I9548" s="3" t="str">
        <f t="shared" si="452"/>
        <v/>
      </c>
    </row>
    <row r="9549" spans="6:9" x14ac:dyDescent="0.25">
      <c r="F9549" s="6" t="str">
        <f>IF($A9549="","",$E9549-_xlfn.MAXIFS($E$2:$E9548,$C$2:$C9548,$C9549,$A$2:$A9548,$A9549))</f>
        <v/>
      </c>
      <c r="G9549" s="6" t="str">
        <f t="shared" si="450"/>
        <v/>
      </c>
      <c r="H9549" s="6" t="str">
        <f t="shared" si="451"/>
        <v/>
      </c>
      <c r="I9549" s="3" t="str">
        <f t="shared" si="452"/>
        <v/>
      </c>
    </row>
    <row r="9550" spans="6:9" x14ac:dyDescent="0.25">
      <c r="F9550" s="6" t="str">
        <f>IF($A9550="","",$E9550-_xlfn.MAXIFS($E$2:$E9549,$C$2:$C9549,$C9550,$A$2:$A9549,$A9550))</f>
        <v/>
      </c>
      <c r="G9550" s="6" t="str">
        <f t="shared" si="450"/>
        <v/>
      </c>
      <c r="H9550" s="6" t="str">
        <f t="shared" si="451"/>
        <v/>
      </c>
      <c r="I9550" s="3" t="str">
        <f t="shared" si="452"/>
        <v/>
      </c>
    </row>
    <row r="9551" spans="6:9" x14ac:dyDescent="0.25">
      <c r="F9551" s="6" t="str">
        <f>IF($A9551="","",$E9551-_xlfn.MAXIFS($E$2:$E9550,$C$2:$C9550,$C9551,$A$2:$A9550,$A9551))</f>
        <v/>
      </c>
      <c r="G9551" s="6" t="str">
        <f t="shared" si="450"/>
        <v/>
      </c>
      <c r="H9551" s="6" t="str">
        <f t="shared" si="451"/>
        <v/>
      </c>
      <c r="I9551" s="3" t="str">
        <f t="shared" si="452"/>
        <v/>
      </c>
    </row>
    <row r="9552" spans="6:9" x14ac:dyDescent="0.25">
      <c r="F9552" s="6" t="str">
        <f>IF($A9552="","",$E9552-_xlfn.MAXIFS($E$2:$E9551,$C$2:$C9551,$C9552,$A$2:$A9551,$A9552))</f>
        <v/>
      </c>
      <c r="G9552" s="6" t="str">
        <f t="shared" si="450"/>
        <v/>
      </c>
      <c r="H9552" s="6" t="str">
        <f t="shared" si="451"/>
        <v/>
      </c>
      <c r="I9552" s="3" t="str">
        <f t="shared" si="452"/>
        <v/>
      </c>
    </row>
    <row r="9553" spans="6:9" x14ac:dyDescent="0.25">
      <c r="F9553" s="6" t="str">
        <f>IF($A9553="","",$E9553-_xlfn.MAXIFS($E$2:$E9552,$C$2:$C9552,$C9553,$A$2:$A9552,$A9553))</f>
        <v/>
      </c>
      <c r="G9553" s="6" t="str">
        <f t="shared" si="450"/>
        <v/>
      </c>
      <c r="H9553" s="6" t="str">
        <f t="shared" si="451"/>
        <v/>
      </c>
      <c r="I9553" s="3" t="str">
        <f t="shared" si="452"/>
        <v/>
      </c>
    </row>
    <row r="9554" spans="6:9" x14ac:dyDescent="0.25">
      <c r="F9554" s="6" t="str">
        <f>IF($A9554="","",$E9554-_xlfn.MAXIFS($E$2:$E9553,$C$2:$C9553,$C9554,$A$2:$A9553,$A9554))</f>
        <v/>
      </c>
      <c r="G9554" s="6" t="str">
        <f t="shared" si="450"/>
        <v/>
      </c>
      <c r="H9554" s="6" t="str">
        <f t="shared" si="451"/>
        <v/>
      </c>
      <c r="I9554" s="3" t="str">
        <f t="shared" si="452"/>
        <v/>
      </c>
    </row>
    <row r="9555" spans="6:9" x14ac:dyDescent="0.25">
      <c r="F9555" s="6" t="str">
        <f>IF($A9555="","",$E9555-_xlfn.MAXIFS($E$2:$E9554,$C$2:$C9554,$C9555,$A$2:$A9554,$A9555))</f>
        <v/>
      </c>
      <c r="G9555" s="6" t="str">
        <f t="shared" si="450"/>
        <v/>
      </c>
      <c r="H9555" s="6" t="str">
        <f t="shared" si="451"/>
        <v/>
      </c>
      <c r="I9555" s="3" t="str">
        <f t="shared" si="452"/>
        <v/>
      </c>
    </row>
    <row r="9556" spans="6:9" x14ac:dyDescent="0.25">
      <c r="F9556" s="6" t="str">
        <f>IF($A9556="","",$E9556-_xlfn.MAXIFS($E$2:$E9555,$C$2:$C9555,$C9556,$A$2:$A9555,$A9556))</f>
        <v/>
      </c>
      <c r="G9556" s="6" t="str">
        <f t="shared" si="450"/>
        <v/>
      </c>
      <c r="H9556" s="6" t="str">
        <f t="shared" si="451"/>
        <v/>
      </c>
      <c r="I9556" s="3" t="str">
        <f t="shared" si="452"/>
        <v/>
      </c>
    </row>
    <row r="9557" spans="6:9" x14ac:dyDescent="0.25">
      <c r="F9557" s="6" t="str">
        <f>IF($A9557="","",$E9557-_xlfn.MAXIFS($E$2:$E9556,$C$2:$C9556,$C9557,$A$2:$A9556,$A9557))</f>
        <v/>
      </c>
      <c r="G9557" s="6" t="str">
        <f t="shared" si="450"/>
        <v/>
      </c>
      <c r="H9557" s="6" t="str">
        <f t="shared" si="451"/>
        <v/>
      </c>
      <c r="I9557" s="3" t="str">
        <f t="shared" si="452"/>
        <v/>
      </c>
    </row>
    <row r="9558" spans="6:9" x14ac:dyDescent="0.25">
      <c r="F9558" s="6" t="str">
        <f>IF($A9558="","",$E9558-_xlfn.MAXIFS($E$2:$E9557,$C$2:$C9557,$C9558,$A$2:$A9557,$A9558))</f>
        <v/>
      </c>
      <c r="G9558" s="6" t="str">
        <f t="shared" si="450"/>
        <v/>
      </c>
      <c r="H9558" s="6" t="str">
        <f t="shared" si="451"/>
        <v/>
      </c>
      <c r="I9558" s="3" t="str">
        <f t="shared" si="452"/>
        <v/>
      </c>
    </row>
    <row r="9559" spans="6:9" x14ac:dyDescent="0.25">
      <c r="F9559" s="6" t="str">
        <f>IF($A9559="","",$E9559-_xlfn.MAXIFS($E$2:$E9558,$C$2:$C9558,$C9559,$A$2:$A9558,$A9559))</f>
        <v/>
      </c>
      <c r="G9559" s="6" t="str">
        <f t="shared" si="450"/>
        <v/>
      </c>
      <c r="H9559" s="6" t="str">
        <f t="shared" si="451"/>
        <v/>
      </c>
      <c r="I9559" s="3" t="str">
        <f t="shared" si="452"/>
        <v/>
      </c>
    </row>
    <row r="9560" spans="6:9" x14ac:dyDescent="0.25">
      <c r="F9560" s="6" t="str">
        <f>IF($A9560="","",$E9560-_xlfn.MAXIFS($E$2:$E9559,$C$2:$C9559,$C9560,$A$2:$A9559,$A9560))</f>
        <v/>
      </c>
      <c r="G9560" s="6" t="str">
        <f t="shared" si="450"/>
        <v/>
      </c>
      <c r="H9560" s="6" t="str">
        <f t="shared" si="451"/>
        <v/>
      </c>
      <c r="I9560" s="3" t="str">
        <f t="shared" si="452"/>
        <v/>
      </c>
    </row>
    <row r="9561" spans="6:9" x14ac:dyDescent="0.25">
      <c r="F9561" s="6" t="str">
        <f>IF($A9561="","",$E9561-_xlfn.MAXIFS($E$2:$E9560,$C$2:$C9560,$C9561,$A$2:$A9560,$A9561))</f>
        <v/>
      </c>
      <c r="G9561" s="6" t="str">
        <f t="shared" si="450"/>
        <v/>
      </c>
      <c r="H9561" s="6" t="str">
        <f t="shared" si="451"/>
        <v/>
      </c>
      <c r="I9561" s="3" t="str">
        <f t="shared" si="452"/>
        <v/>
      </c>
    </row>
    <row r="9562" spans="6:9" x14ac:dyDescent="0.25">
      <c r="F9562" s="6" t="str">
        <f>IF($A9562="","",$E9562-_xlfn.MAXIFS($E$2:$E9561,$C$2:$C9561,$C9562,$A$2:$A9561,$A9562))</f>
        <v/>
      </c>
      <c r="G9562" s="6" t="str">
        <f t="shared" si="450"/>
        <v/>
      </c>
      <c r="H9562" s="6" t="str">
        <f t="shared" si="451"/>
        <v/>
      </c>
      <c r="I9562" s="3" t="str">
        <f t="shared" si="452"/>
        <v/>
      </c>
    </row>
    <row r="9563" spans="6:9" x14ac:dyDescent="0.25">
      <c r="F9563" s="6" t="str">
        <f>IF($A9563="","",$E9563-_xlfn.MAXIFS($E$2:$E9562,$C$2:$C9562,$C9563,$A$2:$A9562,$A9563))</f>
        <v/>
      </c>
      <c r="G9563" s="6" t="str">
        <f t="shared" si="450"/>
        <v/>
      </c>
      <c r="H9563" s="6" t="str">
        <f t="shared" si="451"/>
        <v/>
      </c>
      <c r="I9563" s="3" t="str">
        <f t="shared" si="452"/>
        <v/>
      </c>
    </row>
    <row r="9564" spans="6:9" x14ac:dyDescent="0.25">
      <c r="F9564" s="6" t="str">
        <f>IF($A9564="","",$E9564-_xlfn.MAXIFS($E$2:$E9563,$C$2:$C9563,$C9564,$A$2:$A9563,$A9564))</f>
        <v/>
      </c>
      <c r="G9564" s="6" t="str">
        <f t="shared" si="450"/>
        <v/>
      </c>
      <c r="H9564" s="6" t="str">
        <f t="shared" si="451"/>
        <v/>
      </c>
      <c r="I9564" s="3" t="str">
        <f t="shared" si="452"/>
        <v/>
      </c>
    </row>
    <row r="9565" spans="6:9" x14ac:dyDescent="0.25">
      <c r="F9565" s="6" t="str">
        <f>IF($A9565="","",$E9565-_xlfn.MAXIFS($E$2:$E9564,$C$2:$C9564,$C9565,$A$2:$A9564,$A9565))</f>
        <v/>
      </c>
      <c r="G9565" s="6" t="str">
        <f t="shared" si="450"/>
        <v/>
      </c>
      <c r="H9565" s="6" t="str">
        <f t="shared" si="451"/>
        <v/>
      </c>
      <c r="I9565" s="3" t="str">
        <f t="shared" si="452"/>
        <v/>
      </c>
    </row>
    <row r="9566" spans="6:9" x14ac:dyDescent="0.25">
      <c r="F9566" s="6" t="str">
        <f>IF($A9566="","",$E9566-_xlfn.MAXIFS($E$2:$E9565,$C$2:$C9565,$C9566,$A$2:$A9565,$A9566))</f>
        <v/>
      </c>
      <c r="G9566" s="6" t="str">
        <f t="shared" si="450"/>
        <v/>
      </c>
      <c r="H9566" s="6" t="str">
        <f t="shared" si="451"/>
        <v/>
      </c>
      <c r="I9566" s="3" t="str">
        <f t="shared" si="452"/>
        <v/>
      </c>
    </row>
    <row r="9567" spans="6:9" x14ac:dyDescent="0.25">
      <c r="F9567" s="6" t="str">
        <f>IF($A9567="","",$E9567-_xlfn.MAXIFS($E$2:$E9566,$C$2:$C9566,$C9567,$A$2:$A9566,$A9567))</f>
        <v/>
      </c>
      <c r="G9567" s="6" t="str">
        <f t="shared" si="450"/>
        <v/>
      </c>
      <c r="H9567" s="6" t="str">
        <f t="shared" si="451"/>
        <v/>
      </c>
      <c r="I9567" s="3" t="str">
        <f t="shared" si="452"/>
        <v/>
      </c>
    </row>
    <row r="9568" spans="6:9" x14ac:dyDescent="0.25">
      <c r="F9568" s="6" t="str">
        <f>IF($A9568="","",$E9568-_xlfn.MAXIFS($E$2:$E9567,$C$2:$C9567,$C9568,$A$2:$A9567,$A9568))</f>
        <v/>
      </c>
      <c r="G9568" s="6" t="str">
        <f t="shared" si="450"/>
        <v/>
      </c>
      <c r="H9568" s="6" t="str">
        <f t="shared" si="451"/>
        <v/>
      </c>
      <c r="I9568" s="3" t="str">
        <f t="shared" si="452"/>
        <v/>
      </c>
    </row>
    <row r="9569" spans="6:9" x14ac:dyDescent="0.25">
      <c r="F9569" s="6" t="str">
        <f>IF($A9569="","",$E9569-_xlfn.MAXIFS($E$2:$E9568,$C$2:$C9568,$C9569,$A$2:$A9568,$A9569))</f>
        <v/>
      </c>
      <c r="G9569" s="6" t="str">
        <f t="shared" si="450"/>
        <v/>
      </c>
      <c r="H9569" s="6" t="str">
        <f t="shared" si="451"/>
        <v/>
      </c>
      <c r="I9569" s="3" t="str">
        <f t="shared" si="452"/>
        <v/>
      </c>
    </row>
    <row r="9570" spans="6:9" x14ac:dyDescent="0.25">
      <c r="F9570" s="6" t="str">
        <f>IF($A9570="","",$E9570-_xlfn.MAXIFS($E$2:$E9569,$C$2:$C9569,$C9570,$A$2:$A9569,$A9570))</f>
        <v/>
      </c>
      <c r="G9570" s="6" t="str">
        <f t="shared" si="450"/>
        <v/>
      </c>
      <c r="H9570" s="6" t="str">
        <f t="shared" si="451"/>
        <v/>
      </c>
      <c r="I9570" s="3" t="str">
        <f t="shared" si="452"/>
        <v/>
      </c>
    </row>
    <row r="9571" spans="6:9" x14ac:dyDescent="0.25">
      <c r="F9571" s="6" t="str">
        <f>IF($A9571="","",$E9571-_xlfn.MAXIFS($E$2:$E9570,$C$2:$C9570,$C9571,$A$2:$A9570,$A9571))</f>
        <v/>
      </c>
      <c r="G9571" s="6" t="str">
        <f t="shared" si="450"/>
        <v/>
      </c>
      <c r="H9571" s="6" t="str">
        <f t="shared" si="451"/>
        <v/>
      </c>
      <c r="I9571" s="3" t="str">
        <f t="shared" si="452"/>
        <v/>
      </c>
    </row>
    <row r="9572" spans="6:9" x14ac:dyDescent="0.25">
      <c r="F9572" s="6" t="str">
        <f>IF($A9572="","",$E9572-_xlfn.MAXIFS($E$2:$E9571,$C$2:$C9571,$C9572,$A$2:$A9571,$A9572))</f>
        <v/>
      </c>
      <c r="G9572" s="6" t="str">
        <f t="shared" si="450"/>
        <v/>
      </c>
      <c r="H9572" s="6" t="str">
        <f t="shared" si="451"/>
        <v/>
      </c>
      <c r="I9572" s="3" t="str">
        <f t="shared" si="452"/>
        <v/>
      </c>
    </row>
    <row r="9573" spans="6:9" x14ac:dyDescent="0.25">
      <c r="F9573" s="6" t="str">
        <f>IF($A9573="","",$E9573-_xlfn.MAXIFS($E$2:$E9572,$C$2:$C9572,$C9573,$A$2:$A9572,$A9573))</f>
        <v/>
      </c>
      <c r="G9573" s="6" t="str">
        <f t="shared" si="450"/>
        <v/>
      </c>
      <c r="H9573" s="6" t="str">
        <f t="shared" si="451"/>
        <v/>
      </c>
      <c r="I9573" s="3" t="str">
        <f t="shared" si="452"/>
        <v/>
      </c>
    </row>
    <row r="9574" spans="6:9" x14ac:dyDescent="0.25">
      <c r="F9574" s="6" t="str">
        <f>IF($A9574="","",$E9574-_xlfn.MAXIFS($E$2:$E9573,$C$2:$C9573,$C9574,$A$2:$A9573,$A9574))</f>
        <v/>
      </c>
      <c r="G9574" s="6" t="str">
        <f t="shared" si="450"/>
        <v/>
      </c>
      <c r="H9574" s="6" t="str">
        <f t="shared" si="451"/>
        <v/>
      </c>
      <c r="I9574" s="3" t="str">
        <f t="shared" si="452"/>
        <v/>
      </c>
    </row>
    <row r="9575" spans="6:9" x14ac:dyDescent="0.25">
      <c r="F9575" s="6" t="str">
        <f>IF($A9575="","",$E9575-_xlfn.MAXIFS($E$2:$E9574,$C$2:$C9574,$C9575,$A$2:$A9574,$A9575))</f>
        <v/>
      </c>
      <c r="G9575" s="6" t="str">
        <f t="shared" si="450"/>
        <v/>
      </c>
      <c r="H9575" s="6" t="str">
        <f t="shared" si="451"/>
        <v/>
      </c>
      <c r="I9575" s="3" t="str">
        <f t="shared" si="452"/>
        <v/>
      </c>
    </row>
    <row r="9576" spans="6:9" x14ac:dyDescent="0.25">
      <c r="F9576" s="6" t="str">
        <f>IF($A9576="","",$E9576-_xlfn.MAXIFS($E$2:$E9575,$C$2:$C9575,$C9576,$A$2:$A9575,$A9576))</f>
        <v/>
      </c>
      <c r="G9576" s="6" t="str">
        <f t="shared" si="450"/>
        <v/>
      </c>
      <c r="H9576" s="6" t="str">
        <f t="shared" si="451"/>
        <v/>
      </c>
      <c r="I9576" s="3" t="str">
        <f t="shared" si="452"/>
        <v/>
      </c>
    </row>
    <row r="9577" spans="6:9" x14ac:dyDescent="0.25">
      <c r="F9577" s="6" t="str">
        <f>IF($A9577="","",$E9577-_xlfn.MAXIFS($E$2:$E9576,$C$2:$C9576,$C9577,$A$2:$A9576,$A9577))</f>
        <v/>
      </c>
      <c r="G9577" s="6" t="str">
        <f t="shared" si="450"/>
        <v/>
      </c>
      <c r="H9577" s="6" t="str">
        <f t="shared" si="451"/>
        <v/>
      </c>
      <c r="I9577" s="3" t="str">
        <f t="shared" si="452"/>
        <v/>
      </c>
    </row>
    <row r="9578" spans="6:9" x14ac:dyDescent="0.25">
      <c r="F9578" s="6" t="str">
        <f>IF($A9578="","",$E9578-_xlfn.MAXIFS($E$2:$E9577,$C$2:$C9577,$C9578,$A$2:$A9577,$A9578))</f>
        <v/>
      </c>
      <c r="G9578" s="6" t="str">
        <f t="shared" si="450"/>
        <v/>
      </c>
      <c r="H9578" s="6" t="str">
        <f t="shared" si="451"/>
        <v/>
      </c>
      <c r="I9578" s="3" t="str">
        <f t="shared" si="452"/>
        <v/>
      </c>
    </row>
    <row r="9579" spans="6:9" x14ac:dyDescent="0.25">
      <c r="F9579" s="6" t="str">
        <f>IF($A9579="","",$E9579-_xlfn.MAXIFS($E$2:$E9578,$C$2:$C9578,$C9579,$A$2:$A9578,$A9579))</f>
        <v/>
      </c>
      <c r="G9579" s="6" t="str">
        <f t="shared" si="450"/>
        <v/>
      </c>
      <c r="H9579" s="6" t="str">
        <f t="shared" si="451"/>
        <v/>
      </c>
      <c r="I9579" s="3" t="str">
        <f t="shared" si="452"/>
        <v/>
      </c>
    </row>
    <row r="9580" spans="6:9" x14ac:dyDescent="0.25">
      <c r="F9580" s="6" t="str">
        <f>IF($A9580="","",$E9580-_xlfn.MAXIFS($E$2:$E9579,$C$2:$C9579,$C9580,$A$2:$A9579,$A9580))</f>
        <v/>
      </c>
      <c r="G9580" s="6" t="str">
        <f t="shared" si="450"/>
        <v/>
      </c>
      <c r="H9580" s="6" t="str">
        <f t="shared" si="451"/>
        <v/>
      </c>
      <c r="I9580" s="3" t="str">
        <f t="shared" si="452"/>
        <v/>
      </c>
    </row>
    <row r="9581" spans="6:9" x14ac:dyDescent="0.25">
      <c r="F9581" s="6" t="str">
        <f>IF($A9581="","",$E9581-_xlfn.MAXIFS($E$2:$E9580,$C$2:$C9580,$C9581,$A$2:$A9580,$A9581))</f>
        <v/>
      </c>
      <c r="G9581" s="6" t="str">
        <f t="shared" si="450"/>
        <v/>
      </c>
      <c r="H9581" s="6" t="str">
        <f t="shared" si="451"/>
        <v/>
      </c>
      <c r="I9581" s="3" t="str">
        <f t="shared" si="452"/>
        <v/>
      </c>
    </row>
    <row r="9582" spans="6:9" x14ac:dyDescent="0.25">
      <c r="F9582" s="6" t="str">
        <f>IF($A9582="","",$E9582-_xlfn.MAXIFS($E$2:$E9581,$C$2:$C9581,$C9582,$A$2:$A9581,$A9582))</f>
        <v/>
      </c>
      <c r="G9582" s="6" t="str">
        <f t="shared" si="450"/>
        <v/>
      </c>
      <c r="H9582" s="6" t="str">
        <f t="shared" si="451"/>
        <v/>
      </c>
      <c r="I9582" s="3" t="str">
        <f t="shared" si="452"/>
        <v/>
      </c>
    </row>
    <row r="9583" spans="6:9" x14ac:dyDescent="0.25">
      <c r="F9583" s="6" t="str">
        <f>IF($A9583="","",$E9583-_xlfn.MAXIFS($E$2:$E9582,$C$2:$C9582,$C9583,$A$2:$A9582,$A9583))</f>
        <v/>
      </c>
      <c r="G9583" s="6" t="str">
        <f t="shared" si="450"/>
        <v/>
      </c>
      <c r="H9583" s="6" t="str">
        <f t="shared" si="451"/>
        <v/>
      </c>
      <c r="I9583" s="3" t="str">
        <f t="shared" si="452"/>
        <v/>
      </c>
    </row>
    <row r="9584" spans="6:9" x14ac:dyDescent="0.25">
      <c r="F9584" s="6" t="str">
        <f>IF($A9584="","",$E9584-_xlfn.MAXIFS($E$2:$E9583,$C$2:$C9583,$C9584,$A$2:$A9583,$A9584))</f>
        <v/>
      </c>
      <c r="G9584" s="6" t="str">
        <f t="shared" si="450"/>
        <v/>
      </c>
      <c r="H9584" s="6" t="str">
        <f t="shared" si="451"/>
        <v/>
      </c>
      <c r="I9584" s="3" t="str">
        <f t="shared" si="452"/>
        <v/>
      </c>
    </row>
    <row r="9585" spans="6:9" x14ac:dyDescent="0.25">
      <c r="F9585" s="6" t="str">
        <f>IF($A9585="","",$E9585-_xlfn.MAXIFS($E$2:$E9584,$C$2:$C9584,$C9585,$A$2:$A9584,$A9585))</f>
        <v/>
      </c>
      <c r="G9585" s="6" t="str">
        <f t="shared" si="450"/>
        <v/>
      </c>
      <c r="H9585" s="6" t="str">
        <f t="shared" si="451"/>
        <v/>
      </c>
      <c r="I9585" s="3" t="str">
        <f t="shared" si="452"/>
        <v/>
      </c>
    </row>
    <row r="9586" spans="6:9" x14ac:dyDescent="0.25">
      <c r="F9586" s="6" t="str">
        <f>IF($A9586="","",$E9586-_xlfn.MAXIFS($E$2:$E9585,$C$2:$C9585,$C9586,$A$2:$A9585,$A9586))</f>
        <v/>
      </c>
      <c r="G9586" s="6" t="str">
        <f t="shared" si="450"/>
        <v/>
      </c>
      <c r="H9586" s="6" t="str">
        <f t="shared" si="451"/>
        <v/>
      </c>
      <c r="I9586" s="3" t="str">
        <f t="shared" si="452"/>
        <v/>
      </c>
    </row>
    <row r="9587" spans="6:9" x14ac:dyDescent="0.25">
      <c r="F9587" s="6" t="str">
        <f>IF($A9587="","",$E9587-_xlfn.MAXIFS($E$2:$E9586,$C$2:$C9586,$C9587,$A$2:$A9586,$A9587))</f>
        <v/>
      </c>
      <c r="G9587" s="6" t="str">
        <f t="shared" si="450"/>
        <v/>
      </c>
      <c r="H9587" s="6" t="str">
        <f t="shared" si="451"/>
        <v/>
      </c>
      <c r="I9587" s="3" t="str">
        <f t="shared" si="452"/>
        <v/>
      </c>
    </row>
    <row r="9588" spans="6:9" x14ac:dyDescent="0.25">
      <c r="F9588" s="6" t="str">
        <f>IF($A9588="","",$E9588-_xlfn.MAXIFS($E$2:$E9587,$C$2:$C9587,$C9588,$A$2:$A9587,$A9588))</f>
        <v/>
      </c>
      <c r="G9588" s="6" t="str">
        <f t="shared" si="450"/>
        <v/>
      </c>
      <c r="H9588" s="6" t="str">
        <f t="shared" si="451"/>
        <v/>
      </c>
      <c r="I9588" s="3" t="str">
        <f t="shared" si="452"/>
        <v/>
      </c>
    </row>
    <row r="9589" spans="6:9" x14ac:dyDescent="0.25">
      <c r="F9589" s="6" t="str">
        <f>IF($A9589="","",$E9589-_xlfn.MAXIFS($E$2:$E9588,$C$2:$C9588,$C9589,$A$2:$A9588,$A9589))</f>
        <v/>
      </c>
      <c r="G9589" s="6" t="str">
        <f t="shared" si="450"/>
        <v/>
      </c>
      <c r="H9589" s="6" t="str">
        <f t="shared" si="451"/>
        <v/>
      </c>
      <c r="I9589" s="3" t="str">
        <f t="shared" si="452"/>
        <v/>
      </c>
    </row>
    <row r="9590" spans="6:9" x14ac:dyDescent="0.25">
      <c r="F9590" s="6" t="str">
        <f>IF($A9590="","",$E9590-_xlfn.MAXIFS($E$2:$E9589,$C$2:$C9589,$C9590,$A$2:$A9589,$A9590))</f>
        <v/>
      </c>
      <c r="G9590" s="6" t="str">
        <f t="shared" si="450"/>
        <v/>
      </c>
      <c r="H9590" s="6" t="str">
        <f t="shared" si="451"/>
        <v/>
      </c>
      <c r="I9590" s="3" t="str">
        <f t="shared" si="452"/>
        <v/>
      </c>
    </row>
    <row r="9591" spans="6:9" x14ac:dyDescent="0.25">
      <c r="F9591" s="6" t="str">
        <f>IF($A9591="","",$E9591-_xlfn.MAXIFS($E$2:$E9590,$C$2:$C9590,$C9591,$A$2:$A9590,$A9591))</f>
        <v/>
      </c>
      <c r="G9591" s="6" t="str">
        <f t="shared" si="450"/>
        <v/>
      </c>
      <c r="H9591" s="6" t="str">
        <f t="shared" si="451"/>
        <v/>
      </c>
      <c r="I9591" s="3" t="str">
        <f t="shared" si="452"/>
        <v/>
      </c>
    </row>
    <row r="9592" spans="6:9" x14ac:dyDescent="0.25">
      <c r="F9592" s="6" t="str">
        <f>IF($A9592="","",$E9592-_xlfn.MAXIFS($E$2:$E9591,$C$2:$C9591,$C9592,$A$2:$A9591,$A9592))</f>
        <v/>
      </c>
      <c r="G9592" s="6" t="str">
        <f t="shared" si="450"/>
        <v/>
      </c>
      <c r="H9592" s="6" t="str">
        <f t="shared" si="451"/>
        <v/>
      </c>
      <c r="I9592" s="3" t="str">
        <f t="shared" si="452"/>
        <v/>
      </c>
    </row>
    <row r="9593" spans="6:9" x14ac:dyDescent="0.25">
      <c r="F9593" s="6" t="str">
        <f>IF($A9593="","",$E9593-_xlfn.MAXIFS($E$2:$E9592,$C$2:$C9592,$C9593,$A$2:$A9592,$A9593))</f>
        <v/>
      </c>
      <c r="G9593" s="6" t="str">
        <f t="shared" si="450"/>
        <v/>
      </c>
      <c r="H9593" s="6" t="str">
        <f t="shared" si="451"/>
        <v/>
      </c>
      <c r="I9593" s="3" t="str">
        <f t="shared" si="452"/>
        <v/>
      </c>
    </row>
    <row r="9594" spans="6:9" x14ac:dyDescent="0.25">
      <c r="F9594" s="6" t="str">
        <f>IF($A9594="","",$E9594-_xlfn.MAXIFS($E$2:$E9593,$C$2:$C9593,$C9594,$A$2:$A9593,$A9594))</f>
        <v/>
      </c>
      <c r="G9594" s="6" t="str">
        <f t="shared" si="450"/>
        <v/>
      </c>
      <c r="H9594" s="6" t="str">
        <f t="shared" si="451"/>
        <v/>
      </c>
      <c r="I9594" s="3" t="str">
        <f t="shared" si="452"/>
        <v/>
      </c>
    </row>
    <row r="9595" spans="6:9" x14ac:dyDescent="0.25">
      <c r="F9595" s="6" t="str">
        <f>IF($A9595="","",$E9595-_xlfn.MAXIFS($E$2:$E9594,$C$2:$C9594,$C9595,$A$2:$A9594,$A9595))</f>
        <v/>
      </c>
      <c r="G9595" s="6" t="str">
        <f t="shared" si="450"/>
        <v/>
      </c>
      <c r="H9595" s="6" t="str">
        <f t="shared" si="451"/>
        <v/>
      </c>
      <c r="I9595" s="3" t="str">
        <f t="shared" si="452"/>
        <v/>
      </c>
    </row>
    <row r="9596" spans="6:9" x14ac:dyDescent="0.25">
      <c r="F9596" s="6" t="str">
        <f>IF($A9596="","",$E9596-_xlfn.MAXIFS($E$2:$E9595,$C$2:$C9595,$C9596,$A$2:$A9595,$A9596))</f>
        <v/>
      </c>
      <c r="G9596" s="6" t="str">
        <f t="shared" si="450"/>
        <v/>
      </c>
      <c r="H9596" s="6" t="str">
        <f t="shared" si="451"/>
        <v/>
      </c>
      <c r="I9596" s="3" t="str">
        <f t="shared" si="452"/>
        <v/>
      </c>
    </row>
    <row r="9597" spans="6:9" x14ac:dyDescent="0.25">
      <c r="F9597" s="6" t="str">
        <f>IF($A9597="","",$E9597-_xlfn.MAXIFS($E$2:$E9596,$C$2:$C9596,$C9597,$A$2:$A9596,$A9597))</f>
        <v/>
      </c>
      <c r="G9597" s="6" t="str">
        <f t="shared" si="450"/>
        <v/>
      </c>
      <c r="H9597" s="6" t="str">
        <f t="shared" si="451"/>
        <v/>
      </c>
      <c r="I9597" s="3" t="str">
        <f t="shared" si="452"/>
        <v/>
      </c>
    </row>
    <row r="9598" spans="6:9" x14ac:dyDescent="0.25">
      <c r="F9598" s="6" t="str">
        <f>IF($A9598="","",$E9598-_xlfn.MAXIFS($E$2:$E9597,$C$2:$C9597,$C9598,$A$2:$A9597,$A9598))</f>
        <v/>
      </c>
      <c r="G9598" s="6" t="str">
        <f t="shared" si="450"/>
        <v/>
      </c>
      <c r="H9598" s="6" t="str">
        <f t="shared" si="451"/>
        <v/>
      </c>
      <c r="I9598" s="3" t="str">
        <f t="shared" si="452"/>
        <v/>
      </c>
    </row>
    <row r="9599" spans="6:9" x14ac:dyDescent="0.25">
      <c r="F9599" s="6" t="str">
        <f>IF($A9599="","",$E9599-_xlfn.MAXIFS($E$2:$E9598,$C$2:$C9598,$C9599,$A$2:$A9598,$A9599))</f>
        <v/>
      </c>
      <c r="G9599" s="6" t="str">
        <f t="shared" si="450"/>
        <v/>
      </c>
      <c r="H9599" s="6" t="str">
        <f t="shared" si="451"/>
        <v/>
      </c>
      <c r="I9599" s="3" t="str">
        <f t="shared" si="452"/>
        <v/>
      </c>
    </row>
    <row r="9600" spans="6:9" x14ac:dyDescent="0.25">
      <c r="F9600" s="6" t="str">
        <f>IF($A9600="","",$E9600-_xlfn.MAXIFS($E$2:$E9599,$C$2:$C9599,$C9600,$A$2:$A9599,$A9600))</f>
        <v/>
      </c>
      <c r="G9600" s="6" t="str">
        <f t="shared" si="450"/>
        <v/>
      </c>
      <c r="H9600" s="6" t="str">
        <f t="shared" si="451"/>
        <v/>
      </c>
      <c r="I9600" s="3" t="str">
        <f t="shared" si="452"/>
        <v/>
      </c>
    </row>
    <row r="9601" spans="6:9" x14ac:dyDescent="0.25">
      <c r="F9601" s="6" t="str">
        <f>IF($A9601="","",$E9601-_xlfn.MAXIFS($E$2:$E9600,$C$2:$C9600,$C9601,$A$2:$A9600,$A9601))</f>
        <v/>
      </c>
      <c r="G9601" s="6" t="str">
        <f t="shared" si="450"/>
        <v/>
      </c>
      <c r="H9601" s="6" t="str">
        <f t="shared" si="451"/>
        <v/>
      </c>
      <c r="I9601" s="3" t="str">
        <f t="shared" si="452"/>
        <v/>
      </c>
    </row>
    <row r="9602" spans="6:9" x14ac:dyDescent="0.25">
      <c r="F9602" s="6" t="str">
        <f>IF($A9602="","",$E9602-_xlfn.MAXIFS($E$2:$E9601,$C$2:$C9601,$C9602,$A$2:$A9601,$A9602))</f>
        <v/>
      </c>
      <c r="G9602" s="6" t="str">
        <f t="shared" si="450"/>
        <v/>
      </c>
      <c r="H9602" s="6" t="str">
        <f t="shared" si="451"/>
        <v/>
      </c>
      <c r="I9602" s="3" t="str">
        <f t="shared" si="452"/>
        <v/>
      </c>
    </row>
    <row r="9603" spans="6:9" x14ac:dyDescent="0.25">
      <c r="F9603" s="6" t="str">
        <f>IF($A9603="","",$E9603-_xlfn.MAXIFS($E$2:$E9602,$C$2:$C9602,$C9603,$A$2:$A9602,$A9603))</f>
        <v/>
      </c>
      <c r="G9603" s="6" t="str">
        <f t="shared" si="450"/>
        <v/>
      </c>
      <c r="H9603" s="6" t="str">
        <f t="shared" si="451"/>
        <v/>
      </c>
      <c r="I9603" s="3" t="str">
        <f t="shared" si="452"/>
        <v/>
      </c>
    </row>
    <row r="9604" spans="6:9" x14ac:dyDescent="0.25">
      <c r="F9604" s="6" t="str">
        <f>IF($A9604="","",$E9604-_xlfn.MAXIFS($E$2:$E9603,$C$2:$C9603,$C9604,$A$2:$A9603,$A9604))</f>
        <v/>
      </c>
      <c r="G9604" s="6" t="str">
        <f t="shared" si="450"/>
        <v/>
      </c>
      <c r="H9604" s="6" t="str">
        <f t="shared" si="451"/>
        <v/>
      </c>
      <c r="I9604" s="3" t="str">
        <f t="shared" si="452"/>
        <v/>
      </c>
    </row>
    <row r="9605" spans="6:9" x14ac:dyDescent="0.25">
      <c r="F9605" s="6" t="str">
        <f>IF($A9605="","",$E9605-_xlfn.MAXIFS($E$2:$E9604,$C$2:$C9604,$C9605,$A$2:$A9604,$A9605))</f>
        <v/>
      </c>
      <c r="G9605" s="6" t="str">
        <f t="shared" si="450"/>
        <v/>
      </c>
      <c r="H9605" s="6" t="str">
        <f t="shared" si="451"/>
        <v/>
      </c>
      <c r="I9605" s="3" t="str">
        <f t="shared" si="452"/>
        <v/>
      </c>
    </row>
    <row r="9606" spans="6:9" x14ac:dyDescent="0.25">
      <c r="F9606" s="6" t="str">
        <f>IF($A9606="","",$E9606-_xlfn.MAXIFS($E$2:$E9605,$C$2:$C9605,$C9606,$A$2:$A9605,$A9606))</f>
        <v/>
      </c>
      <c r="G9606" s="6" t="str">
        <f t="shared" si="450"/>
        <v/>
      </c>
      <c r="H9606" s="6" t="str">
        <f t="shared" si="451"/>
        <v/>
      </c>
      <c r="I9606" s="3" t="str">
        <f t="shared" si="452"/>
        <v/>
      </c>
    </row>
    <row r="9607" spans="6:9" x14ac:dyDescent="0.25">
      <c r="F9607" s="6" t="str">
        <f>IF($A9607="","",$E9607-_xlfn.MAXIFS($E$2:$E9606,$C$2:$C9606,$C9607,$A$2:$A9606,$A9607))</f>
        <v/>
      </c>
      <c r="G9607" s="6" t="str">
        <f t="shared" si="450"/>
        <v/>
      </c>
      <c r="H9607" s="6" t="str">
        <f t="shared" si="451"/>
        <v/>
      </c>
      <c r="I9607" s="3" t="str">
        <f t="shared" si="452"/>
        <v/>
      </c>
    </row>
    <row r="9608" spans="6:9" x14ac:dyDescent="0.25">
      <c r="F9608" s="6" t="str">
        <f>IF($A9608="","",$E9608-_xlfn.MAXIFS($E$2:$E9607,$C$2:$C9607,$C9608,$A$2:$A9607,$A9608))</f>
        <v/>
      </c>
      <c r="G9608" s="6" t="str">
        <f t="shared" si="450"/>
        <v/>
      </c>
      <c r="H9608" s="6" t="str">
        <f t="shared" si="451"/>
        <v/>
      </c>
      <c r="I9608" s="3" t="str">
        <f t="shared" si="452"/>
        <v/>
      </c>
    </row>
    <row r="9609" spans="6:9" x14ac:dyDescent="0.25">
      <c r="F9609" s="6" t="str">
        <f>IF($A9609="","",$E9609-_xlfn.MAXIFS($E$2:$E9608,$C$2:$C9608,$C9609,$A$2:$A9608,$A9609))</f>
        <v/>
      </c>
      <c r="G9609" s="6" t="str">
        <f t="shared" ref="G9609:G9672" si="453">IF($A9609="","",HOUR($D9609))</f>
        <v/>
      </c>
      <c r="H9609" s="6" t="str">
        <f t="shared" ref="H9609:H9672" si="454">IF($A9609="","",MINUTE($D9609))</f>
        <v/>
      </c>
      <c r="I9609" s="3" t="str">
        <f t="shared" si="452"/>
        <v/>
      </c>
    </row>
    <row r="9610" spans="6:9" x14ac:dyDescent="0.25">
      <c r="F9610" s="6" t="str">
        <f>IF($A9610="","",$E9610-_xlfn.MAXIFS($E$2:$E9609,$C$2:$C9609,$C9610,$A$2:$A9609,$A9610))</f>
        <v/>
      </c>
      <c r="G9610" s="6" t="str">
        <f t="shared" si="453"/>
        <v/>
      </c>
      <c r="H9610" s="6" t="str">
        <f t="shared" si="454"/>
        <v/>
      </c>
      <c r="I9610" s="3" t="str">
        <f t="shared" ref="I9610:I9673" si="455">IF($F9610&lt;0,"ERROR","")</f>
        <v/>
      </c>
    </row>
    <row r="9611" spans="6:9" x14ac:dyDescent="0.25">
      <c r="F9611" s="6" t="str">
        <f>IF($A9611="","",$E9611-_xlfn.MAXIFS($E$2:$E9610,$C$2:$C9610,$C9611,$A$2:$A9610,$A9611))</f>
        <v/>
      </c>
      <c r="G9611" s="6" t="str">
        <f t="shared" si="453"/>
        <v/>
      </c>
      <c r="H9611" s="6" t="str">
        <f t="shared" si="454"/>
        <v/>
      </c>
      <c r="I9611" s="3" t="str">
        <f t="shared" si="455"/>
        <v/>
      </c>
    </row>
    <row r="9612" spans="6:9" x14ac:dyDescent="0.25">
      <c r="F9612" s="6" t="str">
        <f>IF($A9612="","",$E9612-_xlfn.MAXIFS($E$2:$E9611,$C$2:$C9611,$C9612,$A$2:$A9611,$A9612))</f>
        <v/>
      </c>
      <c r="G9612" s="6" t="str">
        <f t="shared" si="453"/>
        <v/>
      </c>
      <c r="H9612" s="6" t="str">
        <f t="shared" si="454"/>
        <v/>
      </c>
      <c r="I9612" s="3" t="str">
        <f t="shared" si="455"/>
        <v/>
      </c>
    </row>
    <row r="9613" spans="6:9" x14ac:dyDescent="0.25">
      <c r="F9613" s="6" t="str">
        <f>IF($A9613="","",$E9613-_xlfn.MAXIFS($E$2:$E9612,$C$2:$C9612,$C9613,$A$2:$A9612,$A9613))</f>
        <v/>
      </c>
      <c r="G9613" s="6" t="str">
        <f t="shared" si="453"/>
        <v/>
      </c>
      <c r="H9613" s="6" t="str">
        <f t="shared" si="454"/>
        <v/>
      </c>
      <c r="I9613" s="3" t="str">
        <f t="shared" si="455"/>
        <v/>
      </c>
    </row>
    <row r="9614" spans="6:9" x14ac:dyDescent="0.25">
      <c r="F9614" s="6" t="str">
        <f>IF($A9614="","",$E9614-_xlfn.MAXIFS($E$2:$E9613,$C$2:$C9613,$C9614,$A$2:$A9613,$A9614))</f>
        <v/>
      </c>
      <c r="G9614" s="6" t="str">
        <f t="shared" si="453"/>
        <v/>
      </c>
      <c r="H9614" s="6" t="str">
        <f t="shared" si="454"/>
        <v/>
      </c>
      <c r="I9614" s="3" t="str">
        <f t="shared" si="455"/>
        <v/>
      </c>
    </row>
    <row r="9615" spans="6:9" x14ac:dyDescent="0.25">
      <c r="F9615" s="6" t="str">
        <f>IF($A9615="","",$E9615-_xlfn.MAXIFS($E$2:$E9614,$C$2:$C9614,$C9615,$A$2:$A9614,$A9615))</f>
        <v/>
      </c>
      <c r="G9615" s="6" t="str">
        <f t="shared" si="453"/>
        <v/>
      </c>
      <c r="H9615" s="6" t="str">
        <f t="shared" si="454"/>
        <v/>
      </c>
      <c r="I9615" s="3" t="str">
        <f t="shared" si="455"/>
        <v/>
      </c>
    </row>
    <row r="9616" spans="6:9" x14ac:dyDescent="0.25">
      <c r="F9616" s="6" t="str">
        <f>IF($A9616="","",$E9616-_xlfn.MAXIFS($E$2:$E9615,$C$2:$C9615,$C9616,$A$2:$A9615,$A9616))</f>
        <v/>
      </c>
      <c r="G9616" s="6" t="str">
        <f t="shared" si="453"/>
        <v/>
      </c>
      <c r="H9616" s="6" t="str">
        <f t="shared" si="454"/>
        <v/>
      </c>
      <c r="I9616" s="3" t="str">
        <f t="shared" si="455"/>
        <v/>
      </c>
    </row>
    <row r="9617" spans="6:9" x14ac:dyDescent="0.25">
      <c r="F9617" s="6" t="str">
        <f>IF($A9617="","",$E9617-_xlfn.MAXIFS($E$2:$E9616,$C$2:$C9616,$C9617,$A$2:$A9616,$A9617))</f>
        <v/>
      </c>
      <c r="G9617" s="6" t="str">
        <f t="shared" si="453"/>
        <v/>
      </c>
      <c r="H9617" s="6" t="str">
        <f t="shared" si="454"/>
        <v/>
      </c>
      <c r="I9617" s="3" t="str">
        <f t="shared" si="455"/>
        <v/>
      </c>
    </row>
    <row r="9618" spans="6:9" x14ac:dyDescent="0.25">
      <c r="F9618" s="6" t="str">
        <f>IF($A9618="","",$E9618-_xlfn.MAXIFS($E$2:$E9617,$C$2:$C9617,$C9618,$A$2:$A9617,$A9618))</f>
        <v/>
      </c>
      <c r="G9618" s="6" t="str">
        <f t="shared" si="453"/>
        <v/>
      </c>
      <c r="H9618" s="6" t="str">
        <f t="shared" si="454"/>
        <v/>
      </c>
      <c r="I9618" s="3" t="str">
        <f t="shared" si="455"/>
        <v/>
      </c>
    </row>
    <row r="9619" spans="6:9" x14ac:dyDescent="0.25">
      <c r="F9619" s="6" t="str">
        <f>IF($A9619="","",$E9619-_xlfn.MAXIFS($E$2:$E9618,$C$2:$C9618,$C9619,$A$2:$A9618,$A9619))</f>
        <v/>
      </c>
      <c r="G9619" s="6" t="str">
        <f t="shared" si="453"/>
        <v/>
      </c>
      <c r="H9619" s="6" t="str">
        <f t="shared" si="454"/>
        <v/>
      </c>
      <c r="I9619" s="3" t="str">
        <f t="shared" si="455"/>
        <v/>
      </c>
    </row>
    <row r="9620" spans="6:9" x14ac:dyDescent="0.25">
      <c r="F9620" s="6" t="str">
        <f>IF($A9620="","",$E9620-_xlfn.MAXIFS($E$2:$E9619,$C$2:$C9619,$C9620,$A$2:$A9619,$A9620))</f>
        <v/>
      </c>
      <c r="G9620" s="6" t="str">
        <f t="shared" si="453"/>
        <v/>
      </c>
      <c r="H9620" s="6" t="str">
        <f t="shared" si="454"/>
        <v/>
      </c>
      <c r="I9620" s="3" t="str">
        <f t="shared" si="455"/>
        <v/>
      </c>
    </row>
    <row r="9621" spans="6:9" x14ac:dyDescent="0.25">
      <c r="F9621" s="6" t="str">
        <f>IF($A9621="","",$E9621-_xlfn.MAXIFS($E$2:$E9620,$C$2:$C9620,$C9621,$A$2:$A9620,$A9621))</f>
        <v/>
      </c>
      <c r="G9621" s="6" t="str">
        <f t="shared" si="453"/>
        <v/>
      </c>
      <c r="H9621" s="6" t="str">
        <f t="shared" si="454"/>
        <v/>
      </c>
      <c r="I9621" s="3" t="str">
        <f t="shared" si="455"/>
        <v/>
      </c>
    </row>
    <row r="9622" spans="6:9" x14ac:dyDescent="0.25">
      <c r="F9622" s="6" t="str">
        <f>IF($A9622="","",$E9622-_xlfn.MAXIFS($E$2:$E9621,$C$2:$C9621,$C9622,$A$2:$A9621,$A9622))</f>
        <v/>
      </c>
      <c r="G9622" s="6" t="str">
        <f t="shared" si="453"/>
        <v/>
      </c>
      <c r="H9622" s="6" t="str">
        <f t="shared" si="454"/>
        <v/>
      </c>
      <c r="I9622" s="3" t="str">
        <f t="shared" si="455"/>
        <v/>
      </c>
    </row>
    <row r="9623" spans="6:9" x14ac:dyDescent="0.25">
      <c r="F9623" s="6" t="str">
        <f>IF($A9623="","",$E9623-_xlfn.MAXIFS($E$2:$E9622,$C$2:$C9622,$C9623,$A$2:$A9622,$A9623))</f>
        <v/>
      </c>
      <c r="G9623" s="6" t="str">
        <f t="shared" si="453"/>
        <v/>
      </c>
      <c r="H9623" s="6" t="str">
        <f t="shared" si="454"/>
        <v/>
      </c>
      <c r="I9623" s="3" t="str">
        <f t="shared" si="455"/>
        <v/>
      </c>
    </row>
    <row r="9624" spans="6:9" x14ac:dyDescent="0.25">
      <c r="F9624" s="6" t="str">
        <f>IF($A9624="","",$E9624-_xlfn.MAXIFS($E$2:$E9623,$C$2:$C9623,$C9624,$A$2:$A9623,$A9624))</f>
        <v/>
      </c>
      <c r="G9624" s="6" t="str">
        <f t="shared" si="453"/>
        <v/>
      </c>
      <c r="H9624" s="6" t="str">
        <f t="shared" si="454"/>
        <v/>
      </c>
      <c r="I9624" s="3" t="str">
        <f t="shared" si="455"/>
        <v/>
      </c>
    </row>
    <row r="9625" spans="6:9" x14ac:dyDescent="0.25">
      <c r="F9625" s="6" t="str">
        <f>IF($A9625="","",$E9625-_xlfn.MAXIFS($E$2:$E9624,$C$2:$C9624,$C9625,$A$2:$A9624,$A9625))</f>
        <v/>
      </c>
      <c r="G9625" s="6" t="str">
        <f t="shared" si="453"/>
        <v/>
      </c>
      <c r="H9625" s="6" t="str">
        <f t="shared" si="454"/>
        <v/>
      </c>
      <c r="I9625" s="3" t="str">
        <f t="shared" si="455"/>
        <v/>
      </c>
    </row>
    <row r="9626" spans="6:9" x14ac:dyDescent="0.25">
      <c r="F9626" s="6" t="str">
        <f>IF($A9626="","",$E9626-_xlfn.MAXIFS($E$2:$E9625,$C$2:$C9625,$C9626,$A$2:$A9625,$A9626))</f>
        <v/>
      </c>
      <c r="G9626" s="6" t="str">
        <f t="shared" si="453"/>
        <v/>
      </c>
      <c r="H9626" s="6" t="str">
        <f t="shared" si="454"/>
        <v/>
      </c>
      <c r="I9626" s="3" t="str">
        <f t="shared" si="455"/>
        <v/>
      </c>
    </row>
    <row r="9627" spans="6:9" x14ac:dyDescent="0.25">
      <c r="F9627" s="6" t="str">
        <f>IF($A9627="","",$E9627-_xlfn.MAXIFS($E$2:$E9626,$C$2:$C9626,$C9627,$A$2:$A9626,$A9627))</f>
        <v/>
      </c>
      <c r="G9627" s="6" t="str">
        <f t="shared" si="453"/>
        <v/>
      </c>
      <c r="H9627" s="6" t="str">
        <f t="shared" si="454"/>
        <v/>
      </c>
      <c r="I9627" s="3" t="str">
        <f t="shared" si="455"/>
        <v/>
      </c>
    </row>
    <row r="9628" spans="6:9" x14ac:dyDescent="0.25">
      <c r="F9628" s="6" t="str">
        <f>IF($A9628="","",$E9628-_xlfn.MAXIFS($E$2:$E9627,$C$2:$C9627,$C9628,$A$2:$A9627,$A9628))</f>
        <v/>
      </c>
      <c r="G9628" s="6" t="str">
        <f t="shared" si="453"/>
        <v/>
      </c>
      <c r="H9628" s="6" t="str">
        <f t="shared" si="454"/>
        <v/>
      </c>
      <c r="I9628" s="3" t="str">
        <f t="shared" si="455"/>
        <v/>
      </c>
    </row>
    <row r="9629" spans="6:9" x14ac:dyDescent="0.25">
      <c r="F9629" s="6" t="str">
        <f>IF($A9629="","",$E9629-_xlfn.MAXIFS($E$2:$E9628,$C$2:$C9628,$C9629,$A$2:$A9628,$A9629))</f>
        <v/>
      </c>
      <c r="G9629" s="6" t="str">
        <f t="shared" si="453"/>
        <v/>
      </c>
      <c r="H9629" s="6" t="str">
        <f t="shared" si="454"/>
        <v/>
      </c>
      <c r="I9629" s="3" t="str">
        <f t="shared" si="455"/>
        <v/>
      </c>
    </row>
    <row r="9630" spans="6:9" x14ac:dyDescent="0.25">
      <c r="F9630" s="6" t="str">
        <f>IF($A9630="","",$E9630-_xlfn.MAXIFS($E$2:$E9629,$C$2:$C9629,$C9630,$A$2:$A9629,$A9630))</f>
        <v/>
      </c>
      <c r="G9630" s="6" t="str">
        <f t="shared" si="453"/>
        <v/>
      </c>
      <c r="H9630" s="6" t="str">
        <f t="shared" si="454"/>
        <v/>
      </c>
      <c r="I9630" s="3" t="str">
        <f t="shared" si="455"/>
        <v/>
      </c>
    </row>
    <row r="9631" spans="6:9" x14ac:dyDescent="0.25">
      <c r="F9631" s="6" t="str">
        <f>IF($A9631="","",$E9631-_xlfn.MAXIFS($E$2:$E9630,$C$2:$C9630,$C9631,$A$2:$A9630,$A9631))</f>
        <v/>
      </c>
      <c r="G9631" s="6" t="str">
        <f t="shared" si="453"/>
        <v/>
      </c>
      <c r="H9631" s="6" t="str">
        <f t="shared" si="454"/>
        <v/>
      </c>
      <c r="I9631" s="3" t="str">
        <f t="shared" si="455"/>
        <v/>
      </c>
    </row>
    <row r="9632" spans="6:9" x14ac:dyDescent="0.25">
      <c r="F9632" s="6" t="str">
        <f>IF($A9632="","",$E9632-_xlfn.MAXIFS($E$2:$E9631,$C$2:$C9631,$C9632,$A$2:$A9631,$A9632))</f>
        <v/>
      </c>
      <c r="G9632" s="6" t="str">
        <f t="shared" si="453"/>
        <v/>
      </c>
      <c r="H9632" s="6" t="str">
        <f t="shared" si="454"/>
        <v/>
      </c>
      <c r="I9632" s="3" t="str">
        <f t="shared" si="455"/>
        <v/>
      </c>
    </row>
    <row r="9633" spans="6:9" x14ac:dyDescent="0.25">
      <c r="F9633" s="6" t="str">
        <f>IF($A9633="","",$E9633-_xlfn.MAXIFS($E$2:$E9632,$C$2:$C9632,$C9633,$A$2:$A9632,$A9633))</f>
        <v/>
      </c>
      <c r="G9633" s="6" t="str">
        <f t="shared" si="453"/>
        <v/>
      </c>
      <c r="H9633" s="6" t="str">
        <f t="shared" si="454"/>
        <v/>
      </c>
      <c r="I9633" s="3" t="str">
        <f t="shared" si="455"/>
        <v/>
      </c>
    </row>
    <row r="9634" spans="6:9" x14ac:dyDescent="0.25">
      <c r="F9634" s="6" t="str">
        <f>IF($A9634="","",$E9634-_xlfn.MAXIFS($E$2:$E9633,$C$2:$C9633,$C9634,$A$2:$A9633,$A9634))</f>
        <v/>
      </c>
      <c r="G9634" s="6" t="str">
        <f t="shared" si="453"/>
        <v/>
      </c>
      <c r="H9634" s="6" t="str">
        <f t="shared" si="454"/>
        <v/>
      </c>
      <c r="I9634" s="3" t="str">
        <f t="shared" si="455"/>
        <v/>
      </c>
    </row>
    <row r="9635" spans="6:9" x14ac:dyDescent="0.25">
      <c r="F9635" s="6" t="str">
        <f>IF($A9635="","",$E9635-_xlfn.MAXIFS($E$2:$E9634,$C$2:$C9634,$C9635,$A$2:$A9634,$A9635))</f>
        <v/>
      </c>
      <c r="G9635" s="6" t="str">
        <f t="shared" si="453"/>
        <v/>
      </c>
      <c r="H9635" s="6" t="str">
        <f t="shared" si="454"/>
        <v/>
      </c>
      <c r="I9635" s="3" t="str">
        <f t="shared" si="455"/>
        <v/>
      </c>
    </row>
    <row r="9636" spans="6:9" x14ac:dyDescent="0.25">
      <c r="F9636" s="6" t="str">
        <f>IF($A9636="","",$E9636-_xlfn.MAXIFS($E$2:$E9635,$C$2:$C9635,$C9636,$A$2:$A9635,$A9636))</f>
        <v/>
      </c>
      <c r="G9636" s="6" t="str">
        <f t="shared" si="453"/>
        <v/>
      </c>
      <c r="H9636" s="6" t="str">
        <f t="shared" si="454"/>
        <v/>
      </c>
      <c r="I9636" s="3" t="str">
        <f t="shared" si="455"/>
        <v/>
      </c>
    </row>
    <row r="9637" spans="6:9" x14ac:dyDescent="0.25">
      <c r="F9637" s="6" t="str">
        <f>IF($A9637="","",$E9637-_xlfn.MAXIFS($E$2:$E9636,$C$2:$C9636,$C9637,$A$2:$A9636,$A9637))</f>
        <v/>
      </c>
      <c r="G9637" s="6" t="str">
        <f t="shared" si="453"/>
        <v/>
      </c>
      <c r="H9637" s="6" t="str">
        <f t="shared" si="454"/>
        <v/>
      </c>
      <c r="I9637" s="3" t="str">
        <f t="shared" si="455"/>
        <v/>
      </c>
    </row>
    <row r="9638" spans="6:9" x14ac:dyDescent="0.25">
      <c r="F9638" s="6" t="str">
        <f>IF($A9638="","",$E9638-_xlfn.MAXIFS($E$2:$E9637,$C$2:$C9637,$C9638,$A$2:$A9637,$A9638))</f>
        <v/>
      </c>
      <c r="G9638" s="6" t="str">
        <f t="shared" si="453"/>
        <v/>
      </c>
      <c r="H9638" s="6" t="str">
        <f t="shared" si="454"/>
        <v/>
      </c>
      <c r="I9638" s="3" t="str">
        <f t="shared" si="455"/>
        <v/>
      </c>
    </row>
    <row r="9639" spans="6:9" x14ac:dyDescent="0.25">
      <c r="F9639" s="6" t="str">
        <f>IF($A9639="","",$E9639-_xlfn.MAXIFS($E$2:$E9638,$C$2:$C9638,$C9639,$A$2:$A9638,$A9639))</f>
        <v/>
      </c>
      <c r="G9639" s="6" t="str">
        <f t="shared" si="453"/>
        <v/>
      </c>
      <c r="H9639" s="6" t="str">
        <f t="shared" si="454"/>
        <v/>
      </c>
      <c r="I9639" s="3" t="str">
        <f t="shared" si="455"/>
        <v/>
      </c>
    </row>
    <row r="9640" spans="6:9" x14ac:dyDescent="0.25">
      <c r="F9640" s="6" t="str">
        <f>IF($A9640="","",$E9640-_xlfn.MAXIFS($E$2:$E9639,$C$2:$C9639,$C9640,$A$2:$A9639,$A9640))</f>
        <v/>
      </c>
      <c r="G9640" s="6" t="str">
        <f t="shared" si="453"/>
        <v/>
      </c>
      <c r="H9640" s="6" t="str">
        <f t="shared" si="454"/>
        <v/>
      </c>
      <c r="I9640" s="3" t="str">
        <f t="shared" si="455"/>
        <v/>
      </c>
    </row>
    <row r="9641" spans="6:9" x14ac:dyDescent="0.25">
      <c r="F9641" s="6" t="str">
        <f>IF($A9641="","",$E9641-_xlfn.MAXIFS($E$2:$E9640,$C$2:$C9640,$C9641,$A$2:$A9640,$A9641))</f>
        <v/>
      </c>
      <c r="G9641" s="6" t="str">
        <f t="shared" si="453"/>
        <v/>
      </c>
      <c r="H9641" s="6" t="str">
        <f t="shared" si="454"/>
        <v/>
      </c>
      <c r="I9641" s="3" t="str">
        <f t="shared" si="455"/>
        <v/>
      </c>
    </row>
    <row r="9642" spans="6:9" x14ac:dyDescent="0.25">
      <c r="F9642" s="6" t="str">
        <f>IF($A9642="","",$E9642-_xlfn.MAXIFS($E$2:$E9641,$C$2:$C9641,$C9642,$A$2:$A9641,$A9642))</f>
        <v/>
      </c>
      <c r="G9642" s="6" t="str">
        <f t="shared" si="453"/>
        <v/>
      </c>
      <c r="H9642" s="6" t="str">
        <f t="shared" si="454"/>
        <v/>
      </c>
      <c r="I9642" s="3" t="str">
        <f t="shared" si="455"/>
        <v/>
      </c>
    </row>
    <row r="9643" spans="6:9" x14ac:dyDescent="0.25">
      <c r="F9643" s="6" t="str">
        <f>IF($A9643="","",$E9643-_xlfn.MAXIFS($E$2:$E9642,$C$2:$C9642,$C9643,$A$2:$A9642,$A9643))</f>
        <v/>
      </c>
      <c r="G9643" s="6" t="str">
        <f t="shared" si="453"/>
        <v/>
      </c>
      <c r="H9643" s="6" t="str">
        <f t="shared" si="454"/>
        <v/>
      </c>
      <c r="I9643" s="3" t="str">
        <f t="shared" si="455"/>
        <v/>
      </c>
    </row>
    <row r="9644" spans="6:9" x14ac:dyDescent="0.25">
      <c r="F9644" s="6" t="str">
        <f>IF($A9644="","",$E9644-_xlfn.MAXIFS($E$2:$E9643,$C$2:$C9643,$C9644,$A$2:$A9643,$A9644))</f>
        <v/>
      </c>
      <c r="G9644" s="6" t="str">
        <f t="shared" si="453"/>
        <v/>
      </c>
      <c r="H9644" s="6" t="str">
        <f t="shared" si="454"/>
        <v/>
      </c>
      <c r="I9644" s="3" t="str">
        <f t="shared" si="455"/>
        <v/>
      </c>
    </row>
    <row r="9645" spans="6:9" x14ac:dyDescent="0.25">
      <c r="F9645" s="6" t="str">
        <f>IF($A9645="","",$E9645-_xlfn.MAXIFS($E$2:$E9644,$C$2:$C9644,$C9645,$A$2:$A9644,$A9645))</f>
        <v/>
      </c>
      <c r="G9645" s="6" t="str">
        <f t="shared" si="453"/>
        <v/>
      </c>
      <c r="H9645" s="6" t="str">
        <f t="shared" si="454"/>
        <v/>
      </c>
      <c r="I9645" s="3" t="str">
        <f t="shared" si="455"/>
        <v/>
      </c>
    </row>
    <row r="9646" spans="6:9" x14ac:dyDescent="0.25">
      <c r="F9646" s="6" t="str">
        <f>IF($A9646="","",$E9646-_xlfn.MAXIFS($E$2:$E9645,$C$2:$C9645,$C9646,$A$2:$A9645,$A9646))</f>
        <v/>
      </c>
      <c r="G9646" s="6" t="str">
        <f t="shared" si="453"/>
        <v/>
      </c>
      <c r="H9646" s="6" t="str">
        <f t="shared" si="454"/>
        <v/>
      </c>
      <c r="I9646" s="3" t="str">
        <f t="shared" si="455"/>
        <v/>
      </c>
    </row>
    <row r="9647" spans="6:9" x14ac:dyDescent="0.25">
      <c r="F9647" s="6" t="str">
        <f>IF($A9647="","",$E9647-_xlfn.MAXIFS($E$2:$E9646,$C$2:$C9646,$C9647,$A$2:$A9646,$A9647))</f>
        <v/>
      </c>
      <c r="G9647" s="6" t="str">
        <f t="shared" si="453"/>
        <v/>
      </c>
      <c r="H9647" s="6" t="str">
        <f t="shared" si="454"/>
        <v/>
      </c>
      <c r="I9647" s="3" t="str">
        <f t="shared" si="455"/>
        <v/>
      </c>
    </row>
    <row r="9648" spans="6:9" x14ac:dyDescent="0.25">
      <c r="F9648" s="6" t="str">
        <f>IF($A9648="","",$E9648-_xlfn.MAXIFS($E$2:$E9647,$C$2:$C9647,$C9648,$A$2:$A9647,$A9648))</f>
        <v/>
      </c>
      <c r="G9648" s="6" t="str">
        <f t="shared" si="453"/>
        <v/>
      </c>
      <c r="H9648" s="6" t="str">
        <f t="shared" si="454"/>
        <v/>
      </c>
      <c r="I9648" s="3" t="str">
        <f t="shared" si="455"/>
        <v/>
      </c>
    </row>
    <row r="9649" spans="6:9" x14ac:dyDescent="0.25">
      <c r="F9649" s="6" t="str">
        <f>IF($A9649="","",$E9649-_xlfn.MAXIFS($E$2:$E9648,$C$2:$C9648,$C9649,$A$2:$A9648,$A9649))</f>
        <v/>
      </c>
      <c r="G9649" s="6" t="str">
        <f t="shared" si="453"/>
        <v/>
      </c>
      <c r="H9649" s="6" t="str">
        <f t="shared" si="454"/>
        <v/>
      </c>
      <c r="I9649" s="3" t="str">
        <f t="shared" si="455"/>
        <v/>
      </c>
    </row>
    <row r="9650" spans="6:9" x14ac:dyDescent="0.25">
      <c r="F9650" s="6" t="str">
        <f>IF($A9650="","",$E9650-_xlfn.MAXIFS($E$2:$E9649,$C$2:$C9649,$C9650,$A$2:$A9649,$A9650))</f>
        <v/>
      </c>
      <c r="G9650" s="6" t="str">
        <f t="shared" si="453"/>
        <v/>
      </c>
      <c r="H9650" s="6" t="str">
        <f t="shared" si="454"/>
        <v/>
      </c>
      <c r="I9650" s="3" t="str">
        <f t="shared" si="455"/>
        <v/>
      </c>
    </row>
    <row r="9651" spans="6:9" x14ac:dyDescent="0.25">
      <c r="F9651" s="6" t="str">
        <f>IF($A9651="","",$E9651-_xlfn.MAXIFS($E$2:$E9650,$C$2:$C9650,$C9651,$A$2:$A9650,$A9651))</f>
        <v/>
      </c>
      <c r="G9651" s="6" t="str">
        <f t="shared" si="453"/>
        <v/>
      </c>
      <c r="H9651" s="6" t="str">
        <f t="shared" si="454"/>
        <v/>
      </c>
      <c r="I9651" s="3" t="str">
        <f t="shared" si="455"/>
        <v/>
      </c>
    </row>
    <row r="9652" spans="6:9" x14ac:dyDescent="0.25">
      <c r="F9652" s="6" t="str">
        <f>IF($A9652="","",$E9652-_xlfn.MAXIFS($E$2:$E9651,$C$2:$C9651,$C9652,$A$2:$A9651,$A9652))</f>
        <v/>
      </c>
      <c r="G9652" s="6" t="str">
        <f t="shared" si="453"/>
        <v/>
      </c>
      <c r="H9652" s="6" t="str">
        <f t="shared" si="454"/>
        <v/>
      </c>
      <c r="I9652" s="3" t="str">
        <f t="shared" si="455"/>
        <v/>
      </c>
    </row>
    <row r="9653" spans="6:9" x14ac:dyDescent="0.25">
      <c r="F9653" s="6" t="str">
        <f>IF($A9653="","",$E9653-_xlfn.MAXIFS($E$2:$E9652,$C$2:$C9652,$C9653,$A$2:$A9652,$A9653))</f>
        <v/>
      </c>
      <c r="G9653" s="6" t="str">
        <f t="shared" si="453"/>
        <v/>
      </c>
      <c r="H9653" s="6" t="str">
        <f t="shared" si="454"/>
        <v/>
      </c>
      <c r="I9653" s="3" t="str">
        <f t="shared" si="455"/>
        <v/>
      </c>
    </row>
    <row r="9654" spans="6:9" x14ac:dyDescent="0.25">
      <c r="F9654" s="6" t="str">
        <f>IF($A9654="","",$E9654-_xlfn.MAXIFS($E$2:$E9653,$C$2:$C9653,$C9654,$A$2:$A9653,$A9654))</f>
        <v/>
      </c>
      <c r="G9654" s="6" t="str">
        <f t="shared" si="453"/>
        <v/>
      </c>
      <c r="H9654" s="6" t="str">
        <f t="shared" si="454"/>
        <v/>
      </c>
      <c r="I9654" s="3" t="str">
        <f t="shared" si="455"/>
        <v/>
      </c>
    </row>
    <row r="9655" spans="6:9" x14ac:dyDescent="0.25">
      <c r="F9655" s="6" t="str">
        <f>IF($A9655="","",$E9655-_xlfn.MAXIFS($E$2:$E9654,$C$2:$C9654,$C9655,$A$2:$A9654,$A9655))</f>
        <v/>
      </c>
      <c r="G9655" s="6" t="str">
        <f t="shared" si="453"/>
        <v/>
      </c>
      <c r="H9655" s="6" t="str">
        <f t="shared" si="454"/>
        <v/>
      </c>
      <c r="I9655" s="3" t="str">
        <f t="shared" si="455"/>
        <v/>
      </c>
    </row>
    <row r="9656" spans="6:9" x14ac:dyDescent="0.25">
      <c r="F9656" s="6" t="str">
        <f>IF($A9656="","",$E9656-_xlfn.MAXIFS($E$2:$E9655,$C$2:$C9655,$C9656,$A$2:$A9655,$A9656))</f>
        <v/>
      </c>
      <c r="G9656" s="6" t="str">
        <f t="shared" si="453"/>
        <v/>
      </c>
      <c r="H9656" s="6" t="str">
        <f t="shared" si="454"/>
        <v/>
      </c>
      <c r="I9656" s="3" t="str">
        <f t="shared" si="455"/>
        <v/>
      </c>
    </row>
    <row r="9657" spans="6:9" x14ac:dyDescent="0.25">
      <c r="F9657" s="6" t="str">
        <f>IF($A9657="","",$E9657-_xlfn.MAXIFS($E$2:$E9656,$C$2:$C9656,$C9657,$A$2:$A9656,$A9657))</f>
        <v/>
      </c>
      <c r="G9657" s="6" t="str">
        <f t="shared" si="453"/>
        <v/>
      </c>
      <c r="H9657" s="6" t="str">
        <f t="shared" si="454"/>
        <v/>
      </c>
      <c r="I9657" s="3" t="str">
        <f t="shared" si="455"/>
        <v/>
      </c>
    </row>
    <row r="9658" spans="6:9" x14ac:dyDescent="0.25">
      <c r="F9658" s="6" t="str">
        <f>IF($A9658="","",$E9658-_xlfn.MAXIFS($E$2:$E9657,$C$2:$C9657,$C9658,$A$2:$A9657,$A9658))</f>
        <v/>
      </c>
      <c r="G9658" s="6" t="str">
        <f t="shared" si="453"/>
        <v/>
      </c>
      <c r="H9658" s="6" t="str">
        <f t="shared" si="454"/>
        <v/>
      </c>
      <c r="I9658" s="3" t="str">
        <f t="shared" si="455"/>
        <v/>
      </c>
    </row>
    <row r="9659" spans="6:9" x14ac:dyDescent="0.25">
      <c r="F9659" s="6" t="str">
        <f>IF($A9659="","",$E9659-_xlfn.MAXIFS($E$2:$E9658,$C$2:$C9658,$C9659,$A$2:$A9658,$A9659))</f>
        <v/>
      </c>
      <c r="G9659" s="6" t="str">
        <f t="shared" si="453"/>
        <v/>
      </c>
      <c r="H9659" s="6" t="str">
        <f t="shared" si="454"/>
        <v/>
      </c>
      <c r="I9659" s="3" t="str">
        <f t="shared" si="455"/>
        <v/>
      </c>
    </row>
    <row r="9660" spans="6:9" x14ac:dyDescent="0.25">
      <c r="F9660" s="6" t="str">
        <f>IF($A9660="","",$E9660-_xlfn.MAXIFS($E$2:$E9659,$C$2:$C9659,$C9660,$A$2:$A9659,$A9660))</f>
        <v/>
      </c>
      <c r="G9660" s="6" t="str">
        <f t="shared" si="453"/>
        <v/>
      </c>
      <c r="H9660" s="6" t="str">
        <f t="shared" si="454"/>
        <v/>
      </c>
      <c r="I9660" s="3" t="str">
        <f t="shared" si="455"/>
        <v/>
      </c>
    </row>
    <row r="9661" spans="6:9" x14ac:dyDescent="0.25">
      <c r="F9661" s="6" t="str">
        <f>IF($A9661="","",$E9661-_xlfn.MAXIFS($E$2:$E9660,$C$2:$C9660,$C9661,$A$2:$A9660,$A9661))</f>
        <v/>
      </c>
      <c r="G9661" s="6" t="str">
        <f t="shared" si="453"/>
        <v/>
      </c>
      <c r="H9661" s="6" t="str">
        <f t="shared" si="454"/>
        <v/>
      </c>
      <c r="I9661" s="3" t="str">
        <f t="shared" si="455"/>
        <v/>
      </c>
    </row>
    <row r="9662" spans="6:9" x14ac:dyDescent="0.25">
      <c r="F9662" s="6" t="str">
        <f>IF($A9662="","",$E9662-_xlfn.MAXIFS($E$2:$E9661,$C$2:$C9661,$C9662,$A$2:$A9661,$A9662))</f>
        <v/>
      </c>
      <c r="G9662" s="6" t="str">
        <f t="shared" si="453"/>
        <v/>
      </c>
      <c r="H9662" s="6" t="str">
        <f t="shared" si="454"/>
        <v/>
      </c>
      <c r="I9662" s="3" t="str">
        <f t="shared" si="455"/>
        <v/>
      </c>
    </row>
    <row r="9663" spans="6:9" x14ac:dyDescent="0.25">
      <c r="F9663" s="6" t="str">
        <f>IF($A9663="","",$E9663-_xlfn.MAXIFS($E$2:$E9662,$C$2:$C9662,$C9663,$A$2:$A9662,$A9663))</f>
        <v/>
      </c>
      <c r="G9663" s="6" t="str">
        <f t="shared" si="453"/>
        <v/>
      </c>
      <c r="H9663" s="6" t="str">
        <f t="shared" si="454"/>
        <v/>
      </c>
      <c r="I9663" s="3" t="str">
        <f t="shared" si="455"/>
        <v/>
      </c>
    </row>
    <row r="9664" spans="6:9" x14ac:dyDescent="0.25">
      <c r="F9664" s="6" t="str">
        <f>IF($A9664="","",$E9664-_xlfn.MAXIFS($E$2:$E9663,$C$2:$C9663,$C9664,$A$2:$A9663,$A9664))</f>
        <v/>
      </c>
      <c r="G9664" s="6" t="str">
        <f t="shared" si="453"/>
        <v/>
      </c>
      <c r="H9664" s="6" t="str">
        <f t="shared" si="454"/>
        <v/>
      </c>
      <c r="I9664" s="3" t="str">
        <f t="shared" si="455"/>
        <v/>
      </c>
    </row>
    <row r="9665" spans="6:9" x14ac:dyDescent="0.25">
      <c r="F9665" s="6" t="str">
        <f>IF($A9665="","",$E9665-_xlfn.MAXIFS($E$2:$E9664,$C$2:$C9664,$C9665,$A$2:$A9664,$A9665))</f>
        <v/>
      </c>
      <c r="G9665" s="6" t="str">
        <f t="shared" si="453"/>
        <v/>
      </c>
      <c r="H9665" s="6" t="str">
        <f t="shared" si="454"/>
        <v/>
      </c>
      <c r="I9665" s="3" t="str">
        <f t="shared" si="455"/>
        <v/>
      </c>
    </row>
    <row r="9666" spans="6:9" x14ac:dyDescent="0.25">
      <c r="F9666" s="6" t="str">
        <f>IF($A9666="","",$E9666-_xlfn.MAXIFS($E$2:$E9665,$C$2:$C9665,$C9666,$A$2:$A9665,$A9666))</f>
        <v/>
      </c>
      <c r="G9666" s="6" t="str">
        <f t="shared" si="453"/>
        <v/>
      </c>
      <c r="H9666" s="6" t="str">
        <f t="shared" si="454"/>
        <v/>
      </c>
      <c r="I9666" s="3" t="str">
        <f t="shared" si="455"/>
        <v/>
      </c>
    </row>
    <row r="9667" spans="6:9" x14ac:dyDescent="0.25">
      <c r="F9667" s="6" t="str">
        <f>IF($A9667="","",$E9667-_xlfn.MAXIFS($E$2:$E9666,$C$2:$C9666,$C9667,$A$2:$A9666,$A9667))</f>
        <v/>
      </c>
      <c r="G9667" s="6" t="str">
        <f t="shared" si="453"/>
        <v/>
      </c>
      <c r="H9667" s="6" t="str">
        <f t="shared" si="454"/>
        <v/>
      </c>
      <c r="I9667" s="3" t="str">
        <f t="shared" si="455"/>
        <v/>
      </c>
    </row>
    <row r="9668" spans="6:9" x14ac:dyDescent="0.25">
      <c r="F9668" s="6" t="str">
        <f>IF($A9668="","",$E9668-_xlfn.MAXIFS($E$2:$E9667,$C$2:$C9667,$C9668,$A$2:$A9667,$A9668))</f>
        <v/>
      </c>
      <c r="G9668" s="6" t="str">
        <f t="shared" si="453"/>
        <v/>
      </c>
      <c r="H9668" s="6" t="str">
        <f t="shared" si="454"/>
        <v/>
      </c>
      <c r="I9668" s="3" t="str">
        <f t="shared" si="455"/>
        <v/>
      </c>
    </row>
    <row r="9669" spans="6:9" x14ac:dyDescent="0.25">
      <c r="F9669" s="6" t="str">
        <f>IF($A9669="","",$E9669-_xlfn.MAXIFS($E$2:$E9668,$C$2:$C9668,$C9669,$A$2:$A9668,$A9669))</f>
        <v/>
      </c>
      <c r="G9669" s="6" t="str">
        <f t="shared" si="453"/>
        <v/>
      </c>
      <c r="H9669" s="6" t="str">
        <f t="shared" si="454"/>
        <v/>
      </c>
      <c r="I9669" s="3" t="str">
        <f t="shared" si="455"/>
        <v/>
      </c>
    </row>
    <row r="9670" spans="6:9" x14ac:dyDescent="0.25">
      <c r="F9670" s="6" t="str">
        <f>IF($A9670="","",$E9670-_xlfn.MAXIFS($E$2:$E9669,$C$2:$C9669,$C9670,$A$2:$A9669,$A9670))</f>
        <v/>
      </c>
      <c r="G9670" s="6" t="str">
        <f t="shared" si="453"/>
        <v/>
      </c>
      <c r="H9670" s="6" t="str">
        <f t="shared" si="454"/>
        <v/>
      </c>
      <c r="I9670" s="3" t="str">
        <f t="shared" si="455"/>
        <v/>
      </c>
    </row>
    <row r="9671" spans="6:9" x14ac:dyDescent="0.25">
      <c r="F9671" s="6" t="str">
        <f>IF($A9671="","",$E9671-_xlfn.MAXIFS($E$2:$E9670,$C$2:$C9670,$C9671,$A$2:$A9670,$A9671))</f>
        <v/>
      </c>
      <c r="G9671" s="6" t="str">
        <f t="shared" si="453"/>
        <v/>
      </c>
      <c r="H9671" s="6" t="str">
        <f t="shared" si="454"/>
        <v/>
      </c>
      <c r="I9671" s="3" t="str">
        <f t="shared" si="455"/>
        <v/>
      </c>
    </row>
    <row r="9672" spans="6:9" x14ac:dyDescent="0.25">
      <c r="F9672" s="6" t="str">
        <f>IF($A9672="","",$E9672-_xlfn.MAXIFS($E$2:$E9671,$C$2:$C9671,$C9672,$A$2:$A9671,$A9672))</f>
        <v/>
      </c>
      <c r="G9672" s="6" t="str">
        <f t="shared" si="453"/>
        <v/>
      </c>
      <c r="H9672" s="6" t="str">
        <f t="shared" si="454"/>
        <v/>
      </c>
      <c r="I9672" s="3" t="str">
        <f t="shared" si="455"/>
        <v/>
      </c>
    </row>
    <row r="9673" spans="6:9" x14ac:dyDescent="0.25">
      <c r="F9673" s="6" t="str">
        <f>IF($A9673="","",$E9673-_xlfn.MAXIFS($E$2:$E9672,$C$2:$C9672,$C9673,$A$2:$A9672,$A9673))</f>
        <v/>
      </c>
      <c r="G9673" s="6" t="str">
        <f t="shared" ref="G9673:G9736" si="456">IF($A9673="","",HOUR($D9673))</f>
        <v/>
      </c>
      <c r="H9673" s="6" t="str">
        <f t="shared" ref="H9673:H9736" si="457">IF($A9673="","",MINUTE($D9673))</f>
        <v/>
      </c>
      <c r="I9673" s="3" t="str">
        <f t="shared" si="455"/>
        <v/>
      </c>
    </row>
    <row r="9674" spans="6:9" x14ac:dyDescent="0.25">
      <c r="F9674" s="6" t="str">
        <f>IF($A9674="","",$E9674-_xlfn.MAXIFS($E$2:$E9673,$C$2:$C9673,$C9674,$A$2:$A9673,$A9674))</f>
        <v/>
      </c>
      <c r="G9674" s="6" t="str">
        <f t="shared" si="456"/>
        <v/>
      </c>
      <c r="H9674" s="6" t="str">
        <f t="shared" si="457"/>
        <v/>
      </c>
      <c r="I9674" s="3" t="str">
        <f t="shared" ref="I9674:I9737" si="458">IF($F9674&lt;0,"ERROR","")</f>
        <v/>
      </c>
    </row>
    <row r="9675" spans="6:9" x14ac:dyDescent="0.25">
      <c r="F9675" s="6" t="str">
        <f>IF($A9675="","",$E9675-_xlfn.MAXIFS($E$2:$E9674,$C$2:$C9674,$C9675,$A$2:$A9674,$A9675))</f>
        <v/>
      </c>
      <c r="G9675" s="6" t="str">
        <f t="shared" si="456"/>
        <v/>
      </c>
      <c r="H9675" s="6" t="str">
        <f t="shared" si="457"/>
        <v/>
      </c>
      <c r="I9675" s="3" t="str">
        <f t="shared" si="458"/>
        <v/>
      </c>
    </row>
    <row r="9676" spans="6:9" x14ac:dyDescent="0.25">
      <c r="F9676" s="6" t="str">
        <f>IF($A9676="","",$E9676-_xlfn.MAXIFS($E$2:$E9675,$C$2:$C9675,$C9676,$A$2:$A9675,$A9676))</f>
        <v/>
      </c>
      <c r="G9676" s="6" t="str">
        <f t="shared" si="456"/>
        <v/>
      </c>
      <c r="H9676" s="6" t="str">
        <f t="shared" si="457"/>
        <v/>
      </c>
      <c r="I9676" s="3" t="str">
        <f t="shared" si="458"/>
        <v/>
      </c>
    </row>
    <row r="9677" spans="6:9" x14ac:dyDescent="0.25">
      <c r="F9677" s="6" t="str">
        <f>IF($A9677="","",$E9677-_xlfn.MAXIFS($E$2:$E9676,$C$2:$C9676,$C9677,$A$2:$A9676,$A9677))</f>
        <v/>
      </c>
      <c r="G9677" s="6" t="str">
        <f t="shared" si="456"/>
        <v/>
      </c>
      <c r="H9677" s="6" t="str">
        <f t="shared" si="457"/>
        <v/>
      </c>
      <c r="I9677" s="3" t="str">
        <f t="shared" si="458"/>
        <v/>
      </c>
    </row>
    <row r="9678" spans="6:9" x14ac:dyDescent="0.25">
      <c r="F9678" s="6" t="str">
        <f>IF($A9678="","",$E9678-_xlfn.MAXIFS($E$2:$E9677,$C$2:$C9677,$C9678,$A$2:$A9677,$A9678))</f>
        <v/>
      </c>
      <c r="G9678" s="6" t="str">
        <f t="shared" si="456"/>
        <v/>
      </c>
      <c r="H9678" s="6" t="str">
        <f t="shared" si="457"/>
        <v/>
      </c>
      <c r="I9678" s="3" t="str">
        <f t="shared" si="458"/>
        <v/>
      </c>
    </row>
    <row r="9679" spans="6:9" x14ac:dyDescent="0.25">
      <c r="F9679" s="6" t="str">
        <f>IF($A9679="","",$E9679-_xlfn.MAXIFS($E$2:$E9678,$C$2:$C9678,$C9679,$A$2:$A9678,$A9679))</f>
        <v/>
      </c>
      <c r="G9679" s="6" t="str">
        <f t="shared" si="456"/>
        <v/>
      </c>
      <c r="H9679" s="6" t="str">
        <f t="shared" si="457"/>
        <v/>
      </c>
      <c r="I9679" s="3" t="str">
        <f t="shared" si="458"/>
        <v/>
      </c>
    </row>
    <row r="9680" spans="6:9" x14ac:dyDescent="0.25">
      <c r="F9680" s="6" t="str">
        <f>IF($A9680="","",$E9680-_xlfn.MAXIFS($E$2:$E9679,$C$2:$C9679,$C9680,$A$2:$A9679,$A9680))</f>
        <v/>
      </c>
      <c r="G9680" s="6" t="str">
        <f t="shared" si="456"/>
        <v/>
      </c>
      <c r="H9680" s="6" t="str">
        <f t="shared" si="457"/>
        <v/>
      </c>
      <c r="I9680" s="3" t="str">
        <f t="shared" si="458"/>
        <v/>
      </c>
    </row>
    <row r="9681" spans="6:9" x14ac:dyDescent="0.25">
      <c r="F9681" s="6" t="str">
        <f>IF($A9681="","",$E9681-_xlfn.MAXIFS($E$2:$E9680,$C$2:$C9680,$C9681,$A$2:$A9680,$A9681))</f>
        <v/>
      </c>
      <c r="G9681" s="6" t="str">
        <f t="shared" si="456"/>
        <v/>
      </c>
      <c r="H9681" s="6" t="str">
        <f t="shared" si="457"/>
        <v/>
      </c>
      <c r="I9681" s="3" t="str">
        <f t="shared" si="458"/>
        <v/>
      </c>
    </row>
    <row r="9682" spans="6:9" x14ac:dyDescent="0.25">
      <c r="F9682" s="6" t="str">
        <f>IF($A9682="","",$E9682-_xlfn.MAXIFS($E$2:$E9681,$C$2:$C9681,$C9682,$A$2:$A9681,$A9682))</f>
        <v/>
      </c>
      <c r="G9682" s="6" t="str">
        <f t="shared" si="456"/>
        <v/>
      </c>
      <c r="H9682" s="6" t="str">
        <f t="shared" si="457"/>
        <v/>
      </c>
      <c r="I9682" s="3" t="str">
        <f t="shared" si="458"/>
        <v/>
      </c>
    </row>
    <row r="9683" spans="6:9" x14ac:dyDescent="0.25">
      <c r="F9683" s="6" t="str">
        <f>IF($A9683="","",$E9683-_xlfn.MAXIFS($E$2:$E9682,$C$2:$C9682,$C9683,$A$2:$A9682,$A9683))</f>
        <v/>
      </c>
      <c r="G9683" s="6" t="str">
        <f t="shared" si="456"/>
        <v/>
      </c>
      <c r="H9683" s="6" t="str">
        <f t="shared" si="457"/>
        <v/>
      </c>
      <c r="I9683" s="3" t="str">
        <f t="shared" si="458"/>
        <v/>
      </c>
    </row>
    <row r="9684" spans="6:9" x14ac:dyDescent="0.25">
      <c r="F9684" s="6" t="str">
        <f>IF($A9684="","",$E9684-_xlfn.MAXIFS($E$2:$E9683,$C$2:$C9683,$C9684,$A$2:$A9683,$A9684))</f>
        <v/>
      </c>
      <c r="G9684" s="6" t="str">
        <f t="shared" si="456"/>
        <v/>
      </c>
      <c r="H9684" s="6" t="str">
        <f t="shared" si="457"/>
        <v/>
      </c>
      <c r="I9684" s="3" t="str">
        <f t="shared" si="458"/>
        <v/>
      </c>
    </row>
    <row r="9685" spans="6:9" x14ac:dyDescent="0.25">
      <c r="F9685" s="6" t="str">
        <f>IF($A9685="","",$E9685-_xlfn.MAXIFS($E$2:$E9684,$C$2:$C9684,$C9685,$A$2:$A9684,$A9685))</f>
        <v/>
      </c>
      <c r="G9685" s="6" t="str">
        <f t="shared" si="456"/>
        <v/>
      </c>
      <c r="H9685" s="6" t="str">
        <f t="shared" si="457"/>
        <v/>
      </c>
      <c r="I9685" s="3" t="str">
        <f t="shared" si="458"/>
        <v/>
      </c>
    </row>
    <row r="9686" spans="6:9" x14ac:dyDescent="0.25">
      <c r="F9686" s="6" t="str">
        <f>IF($A9686="","",$E9686-_xlfn.MAXIFS($E$2:$E9685,$C$2:$C9685,$C9686,$A$2:$A9685,$A9686))</f>
        <v/>
      </c>
      <c r="G9686" s="6" t="str">
        <f t="shared" si="456"/>
        <v/>
      </c>
      <c r="H9686" s="6" t="str">
        <f t="shared" si="457"/>
        <v/>
      </c>
      <c r="I9686" s="3" t="str">
        <f t="shared" si="458"/>
        <v/>
      </c>
    </row>
    <row r="9687" spans="6:9" x14ac:dyDescent="0.25">
      <c r="F9687" s="6" t="str">
        <f>IF($A9687="","",$E9687-_xlfn.MAXIFS($E$2:$E9686,$C$2:$C9686,$C9687,$A$2:$A9686,$A9687))</f>
        <v/>
      </c>
      <c r="G9687" s="6" t="str">
        <f t="shared" si="456"/>
        <v/>
      </c>
      <c r="H9687" s="6" t="str">
        <f t="shared" si="457"/>
        <v/>
      </c>
      <c r="I9687" s="3" t="str">
        <f t="shared" si="458"/>
        <v/>
      </c>
    </row>
    <row r="9688" spans="6:9" x14ac:dyDescent="0.25">
      <c r="F9688" s="6" t="str">
        <f>IF($A9688="","",$E9688-_xlfn.MAXIFS($E$2:$E9687,$C$2:$C9687,$C9688,$A$2:$A9687,$A9688))</f>
        <v/>
      </c>
      <c r="G9688" s="6" t="str">
        <f t="shared" si="456"/>
        <v/>
      </c>
      <c r="H9688" s="6" t="str">
        <f t="shared" si="457"/>
        <v/>
      </c>
      <c r="I9688" s="3" t="str">
        <f t="shared" si="458"/>
        <v/>
      </c>
    </row>
    <row r="9689" spans="6:9" x14ac:dyDescent="0.25">
      <c r="F9689" s="6" t="str">
        <f>IF($A9689="","",$E9689-_xlfn.MAXIFS($E$2:$E9688,$C$2:$C9688,$C9689,$A$2:$A9688,$A9689))</f>
        <v/>
      </c>
      <c r="G9689" s="6" t="str">
        <f t="shared" si="456"/>
        <v/>
      </c>
      <c r="H9689" s="6" t="str">
        <f t="shared" si="457"/>
        <v/>
      </c>
      <c r="I9689" s="3" t="str">
        <f t="shared" si="458"/>
        <v/>
      </c>
    </row>
    <row r="9690" spans="6:9" x14ac:dyDescent="0.25">
      <c r="F9690" s="6" t="str">
        <f>IF($A9690="","",$E9690-_xlfn.MAXIFS($E$2:$E9689,$C$2:$C9689,$C9690,$A$2:$A9689,$A9690))</f>
        <v/>
      </c>
      <c r="G9690" s="6" t="str">
        <f t="shared" si="456"/>
        <v/>
      </c>
      <c r="H9690" s="6" t="str">
        <f t="shared" si="457"/>
        <v/>
      </c>
      <c r="I9690" s="3" t="str">
        <f t="shared" si="458"/>
        <v/>
      </c>
    </row>
    <row r="9691" spans="6:9" x14ac:dyDescent="0.25">
      <c r="F9691" s="6" t="str">
        <f>IF($A9691="","",$E9691-_xlfn.MAXIFS($E$2:$E9690,$C$2:$C9690,$C9691,$A$2:$A9690,$A9691))</f>
        <v/>
      </c>
      <c r="G9691" s="6" t="str">
        <f t="shared" si="456"/>
        <v/>
      </c>
      <c r="H9691" s="6" t="str">
        <f t="shared" si="457"/>
        <v/>
      </c>
      <c r="I9691" s="3" t="str">
        <f t="shared" si="458"/>
        <v/>
      </c>
    </row>
    <row r="9692" spans="6:9" x14ac:dyDescent="0.25">
      <c r="F9692" s="6" t="str">
        <f>IF($A9692="","",$E9692-_xlfn.MAXIFS($E$2:$E9691,$C$2:$C9691,$C9692,$A$2:$A9691,$A9692))</f>
        <v/>
      </c>
      <c r="G9692" s="6" t="str">
        <f t="shared" si="456"/>
        <v/>
      </c>
      <c r="H9692" s="6" t="str">
        <f t="shared" si="457"/>
        <v/>
      </c>
      <c r="I9692" s="3" t="str">
        <f t="shared" si="458"/>
        <v/>
      </c>
    </row>
    <row r="9693" spans="6:9" x14ac:dyDescent="0.25">
      <c r="F9693" s="6" t="str">
        <f>IF($A9693="","",$E9693-_xlfn.MAXIFS($E$2:$E9692,$C$2:$C9692,$C9693,$A$2:$A9692,$A9693))</f>
        <v/>
      </c>
      <c r="G9693" s="6" t="str">
        <f t="shared" si="456"/>
        <v/>
      </c>
      <c r="H9693" s="6" t="str">
        <f t="shared" si="457"/>
        <v/>
      </c>
      <c r="I9693" s="3" t="str">
        <f t="shared" si="458"/>
        <v/>
      </c>
    </row>
    <row r="9694" spans="6:9" x14ac:dyDescent="0.25">
      <c r="F9694" s="6" t="str">
        <f>IF($A9694="","",$E9694-_xlfn.MAXIFS($E$2:$E9693,$C$2:$C9693,$C9694,$A$2:$A9693,$A9694))</f>
        <v/>
      </c>
      <c r="G9694" s="6" t="str">
        <f t="shared" si="456"/>
        <v/>
      </c>
      <c r="H9694" s="6" t="str">
        <f t="shared" si="457"/>
        <v/>
      </c>
      <c r="I9694" s="3" t="str">
        <f t="shared" si="458"/>
        <v/>
      </c>
    </row>
    <row r="9695" spans="6:9" x14ac:dyDescent="0.25">
      <c r="F9695" s="6" t="str">
        <f>IF($A9695="","",$E9695-_xlfn.MAXIFS($E$2:$E9694,$C$2:$C9694,$C9695,$A$2:$A9694,$A9695))</f>
        <v/>
      </c>
      <c r="G9695" s="6" t="str">
        <f t="shared" si="456"/>
        <v/>
      </c>
      <c r="H9695" s="6" t="str">
        <f t="shared" si="457"/>
        <v/>
      </c>
      <c r="I9695" s="3" t="str">
        <f t="shared" si="458"/>
        <v/>
      </c>
    </row>
    <row r="9696" spans="6:9" x14ac:dyDescent="0.25">
      <c r="F9696" s="6" t="str">
        <f>IF($A9696="","",$E9696-_xlfn.MAXIFS($E$2:$E9695,$C$2:$C9695,$C9696,$A$2:$A9695,$A9696))</f>
        <v/>
      </c>
      <c r="G9696" s="6" t="str">
        <f t="shared" si="456"/>
        <v/>
      </c>
      <c r="H9696" s="6" t="str">
        <f t="shared" si="457"/>
        <v/>
      </c>
      <c r="I9696" s="3" t="str">
        <f t="shared" si="458"/>
        <v/>
      </c>
    </row>
    <row r="9697" spans="6:9" x14ac:dyDescent="0.25">
      <c r="F9697" s="6" t="str">
        <f>IF($A9697="","",$E9697-_xlfn.MAXIFS($E$2:$E9696,$C$2:$C9696,$C9697,$A$2:$A9696,$A9697))</f>
        <v/>
      </c>
      <c r="G9697" s="6" t="str">
        <f t="shared" si="456"/>
        <v/>
      </c>
      <c r="H9697" s="6" t="str">
        <f t="shared" si="457"/>
        <v/>
      </c>
      <c r="I9697" s="3" t="str">
        <f t="shared" si="458"/>
        <v/>
      </c>
    </row>
    <row r="9698" spans="6:9" x14ac:dyDescent="0.25">
      <c r="F9698" s="6" t="str">
        <f>IF($A9698="","",$E9698-_xlfn.MAXIFS($E$2:$E9697,$C$2:$C9697,$C9698,$A$2:$A9697,$A9698))</f>
        <v/>
      </c>
      <c r="G9698" s="6" t="str">
        <f t="shared" si="456"/>
        <v/>
      </c>
      <c r="H9698" s="6" t="str">
        <f t="shared" si="457"/>
        <v/>
      </c>
      <c r="I9698" s="3" t="str">
        <f t="shared" si="458"/>
        <v/>
      </c>
    </row>
    <row r="9699" spans="6:9" x14ac:dyDescent="0.25">
      <c r="F9699" s="6" t="str">
        <f>IF($A9699="","",$E9699-_xlfn.MAXIFS($E$2:$E9698,$C$2:$C9698,$C9699,$A$2:$A9698,$A9699))</f>
        <v/>
      </c>
      <c r="G9699" s="6" t="str">
        <f t="shared" si="456"/>
        <v/>
      </c>
      <c r="H9699" s="6" t="str">
        <f t="shared" si="457"/>
        <v/>
      </c>
      <c r="I9699" s="3" t="str">
        <f t="shared" si="458"/>
        <v/>
      </c>
    </row>
    <row r="9700" spans="6:9" x14ac:dyDescent="0.25">
      <c r="F9700" s="6" t="str">
        <f>IF($A9700="","",$E9700-_xlfn.MAXIFS($E$2:$E9699,$C$2:$C9699,$C9700,$A$2:$A9699,$A9700))</f>
        <v/>
      </c>
      <c r="G9700" s="6" t="str">
        <f t="shared" si="456"/>
        <v/>
      </c>
      <c r="H9700" s="6" t="str">
        <f t="shared" si="457"/>
        <v/>
      </c>
      <c r="I9700" s="3" t="str">
        <f t="shared" si="458"/>
        <v/>
      </c>
    </row>
    <row r="9701" spans="6:9" x14ac:dyDescent="0.25">
      <c r="F9701" s="6" t="str">
        <f>IF($A9701="","",$E9701-_xlfn.MAXIFS($E$2:$E9700,$C$2:$C9700,$C9701,$A$2:$A9700,$A9701))</f>
        <v/>
      </c>
      <c r="G9701" s="6" t="str">
        <f t="shared" si="456"/>
        <v/>
      </c>
      <c r="H9701" s="6" t="str">
        <f t="shared" si="457"/>
        <v/>
      </c>
      <c r="I9701" s="3" t="str">
        <f t="shared" si="458"/>
        <v/>
      </c>
    </row>
    <row r="9702" spans="6:9" x14ac:dyDescent="0.25">
      <c r="F9702" s="6" t="str">
        <f>IF($A9702="","",$E9702-_xlfn.MAXIFS($E$2:$E9701,$C$2:$C9701,$C9702,$A$2:$A9701,$A9702))</f>
        <v/>
      </c>
      <c r="G9702" s="6" t="str">
        <f t="shared" si="456"/>
        <v/>
      </c>
      <c r="H9702" s="6" t="str">
        <f t="shared" si="457"/>
        <v/>
      </c>
      <c r="I9702" s="3" t="str">
        <f t="shared" si="458"/>
        <v/>
      </c>
    </row>
    <row r="9703" spans="6:9" x14ac:dyDescent="0.25">
      <c r="F9703" s="6" t="str">
        <f>IF($A9703="","",$E9703-_xlfn.MAXIFS($E$2:$E9702,$C$2:$C9702,$C9703,$A$2:$A9702,$A9703))</f>
        <v/>
      </c>
      <c r="G9703" s="6" t="str">
        <f t="shared" si="456"/>
        <v/>
      </c>
      <c r="H9703" s="6" t="str">
        <f t="shared" si="457"/>
        <v/>
      </c>
      <c r="I9703" s="3" t="str">
        <f t="shared" si="458"/>
        <v/>
      </c>
    </row>
    <row r="9704" spans="6:9" x14ac:dyDescent="0.25">
      <c r="F9704" s="6" t="str">
        <f>IF($A9704="","",$E9704-_xlfn.MAXIFS($E$2:$E9703,$C$2:$C9703,$C9704,$A$2:$A9703,$A9704))</f>
        <v/>
      </c>
      <c r="G9704" s="6" t="str">
        <f t="shared" si="456"/>
        <v/>
      </c>
      <c r="H9704" s="6" t="str">
        <f t="shared" si="457"/>
        <v/>
      </c>
      <c r="I9704" s="3" t="str">
        <f t="shared" si="458"/>
        <v/>
      </c>
    </row>
    <row r="9705" spans="6:9" x14ac:dyDescent="0.25">
      <c r="F9705" s="6" t="str">
        <f>IF($A9705="","",$E9705-_xlfn.MAXIFS($E$2:$E9704,$C$2:$C9704,$C9705,$A$2:$A9704,$A9705))</f>
        <v/>
      </c>
      <c r="G9705" s="6" t="str">
        <f t="shared" si="456"/>
        <v/>
      </c>
      <c r="H9705" s="6" t="str">
        <f t="shared" si="457"/>
        <v/>
      </c>
      <c r="I9705" s="3" t="str">
        <f t="shared" si="458"/>
        <v/>
      </c>
    </row>
    <row r="9706" spans="6:9" x14ac:dyDescent="0.25">
      <c r="F9706" s="6" t="str">
        <f>IF($A9706="","",$E9706-_xlfn.MAXIFS($E$2:$E9705,$C$2:$C9705,$C9706,$A$2:$A9705,$A9706))</f>
        <v/>
      </c>
      <c r="G9706" s="6" t="str">
        <f t="shared" si="456"/>
        <v/>
      </c>
      <c r="H9706" s="6" t="str">
        <f t="shared" si="457"/>
        <v/>
      </c>
      <c r="I9706" s="3" t="str">
        <f t="shared" si="458"/>
        <v/>
      </c>
    </row>
    <row r="9707" spans="6:9" x14ac:dyDescent="0.25">
      <c r="F9707" s="6" t="str">
        <f>IF($A9707="","",$E9707-_xlfn.MAXIFS($E$2:$E9706,$C$2:$C9706,$C9707,$A$2:$A9706,$A9707))</f>
        <v/>
      </c>
      <c r="G9707" s="6" t="str">
        <f t="shared" si="456"/>
        <v/>
      </c>
      <c r="H9707" s="6" t="str">
        <f t="shared" si="457"/>
        <v/>
      </c>
      <c r="I9707" s="3" t="str">
        <f t="shared" si="458"/>
        <v/>
      </c>
    </row>
    <row r="9708" spans="6:9" x14ac:dyDescent="0.25">
      <c r="F9708" s="6" t="str">
        <f>IF($A9708="","",$E9708-_xlfn.MAXIFS($E$2:$E9707,$C$2:$C9707,$C9708,$A$2:$A9707,$A9708))</f>
        <v/>
      </c>
      <c r="G9708" s="6" t="str">
        <f t="shared" si="456"/>
        <v/>
      </c>
      <c r="H9708" s="6" t="str">
        <f t="shared" si="457"/>
        <v/>
      </c>
      <c r="I9708" s="3" t="str">
        <f t="shared" si="458"/>
        <v/>
      </c>
    </row>
    <row r="9709" spans="6:9" x14ac:dyDescent="0.25">
      <c r="F9709" s="6" t="str">
        <f>IF($A9709="","",$E9709-_xlfn.MAXIFS($E$2:$E9708,$C$2:$C9708,$C9709,$A$2:$A9708,$A9709))</f>
        <v/>
      </c>
      <c r="G9709" s="6" t="str">
        <f t="shared" si="456"/>
        <v/>
      </c>
      <c r="H9709" s="6" t="str">
        <f t="shared" si="457"/>
        <v/>
      </c>
      <c r="I9709" s="3" t="str">
        <f t="shared" si="458"/>
        <v/>
      </c>
    </row>
    <row r="9710" spans="6:9" x14ac:dyDescent="0.25">
      <c r="F9710" s="6" t="str">
        <f>IF($A9710="","",$E9710-_xlfn.MAXIFS($E$2:$E9709,$C$2:$C9709,$C9710,$A$2:$A9709,$A9710))</f>
        <v/>
      </c>
      <c r="G9710" s="6" t="str">
        <f t="shared" si="456"/>
        <v/>
      </c>
      <c r="H9710" s="6" t="str">
        <f t="shared" si="457"/>
        <v/>
      </c>
      <c r="I9710" s="3" t="str">
        <f t="shared" si="458"/>
        <v/>
      </c>
    </row>
    <row r="9711" spans="6:9" x14ac:dyDescent="0.25">
      <c r="F9711" s="6" t="str">
        <f>IF($A9711="","",$E9711-_xlfn.MAXIFS($E$2:$E9710,$C$2:$C9710,$C9711,$A$2:$A9710,$A9711))</f>
        <v/>
      </c>
      <c r="G9711" s="6" t="str">
        <f t="shared" si="456"/>
        <v/>
      </c>
      <c r="H9711" s="6" t="str">
        <f t="shared" si="457"/>
        <v/>
      </c>
      <c r="I9711" s="3" t="str">
        <f t="shared" si="458"/>
        <v/>
      </c>
    </row>
    <row r="9712" spans="6:9" x14ac:dyDescent="0.25">
      <c r="F9712" s="6" t="str">
        <f>IF($A9712="","",$E9712-_xlfn.MAXIFS($E$2:$E9711,$C$2:$C9711,$C9712,$A$2:$A9711,$A9712))</f>
        <v/>
      </c>
      <c r="G9712" s="6" t="str">
        <f t="shared" si="456"/>
        <v/>
      </c>
      <c r="H9712" s="6" t="str">
        <f t="shared" si="457"/>
        <v/>
      </c>
      <c r="I9712" s="3" t="str">
        <f t="shared" si="458"/>
        <v/>
      </c>
    </row>
    <row r="9713" spans="6:9" x14ac:dyDescent="0.25">
      <c r="F9713" s="6" t="str">
        <f>IF($A9713="","",$E9713-_xlfn.MAXIFS($E$2:$E9712,$C$2:$C9712,$C9713,$A$2:$A9712,$A9713))</f>
        <v/>
      </c>
      <c r="G9713" s="6" t="str">
        <f t="shared" si="456"/>
        <v/>
      </c>
      <c r="H9713" s="6" t="str">
        <f t="shared" si="457"/>
        <v/>
      </c>
      <c r="I9713" s="3" t="str">
        <f t="shared" si="458"/>
        <v/>
      </c>
    </row>
    <row r="9714" spans="6:9" x14ac:dyDescent="0.25">
      <c r="F9714" s="6" t="str">
        <f>IF($A9714="","",$E9714-_xlfn.MAXIFS($E$2:$E9713,$C$2:$C9713,$C9714,$A$2:$A9713,$A9714))</f>
        <v/>
      </c>
      <c r="G9714" s="6" t="str">
        <f t="shared" si="456"/>
        <v/>
      </c>
      <c r="H9714" s="6" t="str">
        <f t="shared" si="457"/>
        <v/>
      </c>
      <c r="I9714" s="3" t="str">
        <f t="shared" si="458"/>
        <v/>
      </c>
    </row>
    <row r="9715" spans="6:9" x14ac:dyDescent="0.25">
      <c r="F9715" s="6" t="str">
        <f>IF($A9715="","",$E9715-_xlfn.MAXIFS($E$2:$E9714,$C$2:$C9714,$C9715,$A$2:$A9714,$A9715))</f>
        <v/>
      </c>
      <c r="G9715" s="6" t="str">
        <f t="shared" si="456"/>
        <v/>
      </c>
      <c r="H9715" s="6" t="str">
        <f t="shared" si="457"/>
        <v/>
      </c>
      <c r="I9715" s="3" t="str">
        <f t="shared" si="458"/>
        <v/>
      </c>
    </row>
    <row r="9716" spans="6:9" x14ac:dyDescent="0.25">
      <c r="F9716" s="6" t="str">
        <f>IF($A9716="","",$E9716-_xlfn.MAXIFS($E$2:$E9715,$C$2:$C9715,$C9716,$A$2:$A9715,$A9716))</f>
        <v/>
      </c>
      <c r="G9716" s="6" t="str">
        <f t="shared" si="456"/>
        <v/>
      </c>
      <c r="H9716" s="6" t="str">
        <f t="shared" si="457"/>
        <v/>
      </c>
      <c r="I9716" s="3" t="str">
        <f t="shared" si="458"/>
        <v/>
      </c>
    </row>
    <row r="9717" spans="6:9" x14ac:dyDescent="0.25">
      <c r="F9717" s="6" t="str">
        <f>IF($A9717="","",$E9717-_xlfn.MAXIFS($E$2:$E9716,$C$2:$C9716,$C9717,$A$2:$A9716,$A9717))</f>
        <v/>
      </c>
      <c r="G9717" s="6" t="str">
        <f t="shared" si="456"/>
        <v/>
      </c>
      <c r="H9717" s="6" t="str">
        <f t="shared" si="457"/>
        <v/>
      </c>
      <c r="I9717" s="3" t="str">
        <f t="shared" si="458"/>
        <v/>
      </c>
    </row>
    <row r="9718" spans="6:9" x14ac:dyDescent="0.25">
      <c r="F9718" s="6" t="str">
        <f>IF($A9718="","",$E9718-_xlfn.MAXIFS($E$2:$E9717,$C$2:$C9717,$C9718,$A$2:$A9717,$A9718))</f>
        <v/>
      </c>
      <c r="G9718" s="6" t="str">
        <f t="shared" si="456"/>
        <v/>
      </c>
      <c r="H9718" s="6" t="str">
        <f t="shared" si="457"/>
        <v/>
      </c>
      <c r="I9718" s="3" t="str">
        <f t="shared" si="458"/>
        <v/>
      </c>
    </row>
    <row r="9719" spans="6:9" x14ac:dyDescent="0.25">
      <c r="F9719" s="6" t="str">
        <f>IF($A9719="","",$E9719-_xlfn.MAXIFS($E$2:$E9718,$C$2:$C9718,$C9719,$A$2:$A9718,$A9719))</f>
        <v/>
      </c>
      <c r="G9719" s="6" t="str">
        <f t="shared" si="456"/>
        <v/>
      </c>
      <c r="H9719" s="6" t="str">
        <f t="shared" si="457"/>
        <v/>
      </c>
      <c r="I9719" s="3" t="str">
        <f t="shared" si="458"/>
        <v/>
      </c>
    </row>
    <row r="9720" spans="6:9" x14ac:dyDescent="0.25">
      <c r="F9720" s="6" t="str">
        <f>IF($A9720="","",$E9720-_xlfn.MAXIFS($E$2:$E9719,$C$2:$C9719,$C9720,$A$2:$A9719,$A9720))</f>
        <v/>
      </c>
      <c r="G9720" s="6" t="str">
        <f t="shared" si="456"/>
        <v/>
      </c>
      <c r="H9720" s="6" t="str">
        <f t="shared" si="457"/>
        <v/>
      </c>
      <c r="I9720" s="3" t="str">
        <f t="shared" si="458"/>
        <v/>
      </c>
    </row>
    <row r="9721" spans="6:9" x14ac:dyDescent="0.25">
      <c r="F9721" s="6" t="str">
        <f>IF($A9721="","",$E9721-_xlfn.MAXIFS($E$2:$E9720,$C$2:$C9720,$C9721,$A$2:$A9720,$A9721))</f>
        <v/>
      </c>
      <c r="G9721" s="6" t="str">
        <f t="shared" si="456"/>
        <v/>
      </c>
      <c r="H9721" s="6" t="str">
        <f t="shared" si="457"/>
        <v/>
      </c>
      <c r="I9721" s="3" t="str">
        <f t="shared" si="458"/>
        <v/>
      </c>
    </row>
    <row r="9722" spans="6:9" x14ac:dyDescent="0.25">
      <c r="F9722" s="6" t="str">
        <f>IF($A9722="","",$E9722-_xlfn.MAXIFS($E$2:$E9721,$C$2:$C9721,$C9722,$A$2:$A9721,$A9722))</f>
        <v/>
      </c>
      <c r="G9722" s="6" t="str">
        <f t="shared" si="456"/>
        <v/>
      </c>
      <c r="H9722" s="6" t="str">
        <f t="shared" si="457"/>
        <v/>
      </c>
      <c r="I9722" s="3" t="str">
        <f t="shared" si="458"/>
        <v/>
      </c>
    </row>
    <row r="9723" spans="6:9" x14ac:dyDescent="0.25">
      <c r="F9723" s="6" t="str">
        <f>IF($A9723="","",$E9723-_xlfn.MAXIFS($E$2:$E9722,$C$2:$C9722,$C9723,$A$2:$A9722,$A9723))</f>
        <v/>
      </c>
      <c r="G9723" s="6" t="str">
        <f t="shared" si="456"/>
        <v/>
      </c>
      <c r="H9723" s="6" t="str">
        <f t="shared" si="457"/>
        <v/>
      </c>
      <c r="I9723" s="3" t="str">
        <f t="shared" si="458"/>
        <v/>
      </c>
    </row>
    <row r="9724" spans="6:9" x14ac:dyDescent="0.25">
      <c r="F9724" s="6" t="str">
        <f>IF($A9724="","",$E9724-_xlfn.MAXIFS($E$2:$E9723,$C$2:$C9723,$C9724,$A$2:$A9723,$A9724))</f>
        <v/>
      </c>
      <c r="G9724" s="6" t="str">
        <f t="shared" si="456"/>
        <v/>
      </c>
      <c r="H9724" s="6" t="str">
        <f t="shared" si="457"/>
        <v/>
      </c>
      <c r="I9724" s="3" t="str">
        <f t="shared" si="458"/>
        <v/>
      </c>
    </row>
    <row r="9725" spans="6:9" x14ac:dyDescent="0.25">
      <c r="F9725" s="6" t="str">
        <f>IF($A9725="","",$E9725-_xlfn.MAXIFS($E$2:$E9724,$C$2:$C9724,$C9725,$A$2:$A9724,$A9725))</f>
        <v/>
      </c>
      <c r="G9725" s="6" t="str">
        <f t="shared" si="456"/>
        <v/>
      </c>
      <c r="H9725" s="6" t="str">
        <f t="shared" si="457"/>
        <v/>
      </c>
      <c r="I9725" s="3" t="str">
        <f t="shared" si="458"/>
        <v/>
      </c>
    </row>
    <row r="9726" spans="6:9" x14ac:dyDescent="0.25">
      <c r="F9726" s="6" t="str">
        <f>IF($A9726="","",$E9726-_xlfn.MAXIFS($E$2:$E9725,$C$2:$C9725,$C9726,$A$2:$A9725,$A9726))</f>
        <v/>
      </c>
      <c r="G9726" s="6" t="str">
        <f t="shared" si="456"/>
        <v/>
      </c>
      <c r="H9726" s="6" t="str">
        <f t="shared" si="457"/>
        <v/>
      </c>
      <c r="I9726" s="3" t="str">
        <f t="shared" si="458"/>
        <v/>
      </c>
    </row>
    <row r="9727" spans="6:9" x14ac:dyDescent="0.25">
      <c r="F9727" s="6" t="str">
        <f>IF($A9727="","",$E9727-_xlfn.MAXIFS($E$2:$E9726,$C$2:$C9726,$C9727,$A$2:$A9726,$A9727))</f>
        <v/>
      </c>
      <c r="G9727" s="6" t="str">
        <f t="shared" si="456"/>
        <v/>
      </c>
      <c r="H9727" s="6" t="str">
        <f t="shared" si="457"/>
        <v/>
      </c>
      <c r="I9727" s="3" t="str">
        <f t="shared" si="458"/>
        <v/>
      </c>
    </row>
    <row r="9728" spans="6:9" x14ac:dyDescent="0.25">
      <c r="F9728" s="6" t="str">
        <f>IF($A9728="","",$E9728-_xlfn.MAXIFS($E$2:$E9727,$C$2:$C9727,$C9728,$A$2:$A9727,$A9728))</f>
        <v/>
      </c>
      <c r="G9728" s="6" t="str">
        <f t="shared" si="456"/>
        <v/>
      </c>
      <c r="H9728" s="6" t="str">
        <f t="shared" si="457"/>
        <v/>
      </c>
      <c r="I9728" s="3" t="str">
        <f t="shared" si="458"/>
        <v/>
      </c>
    </row>
    <row r="9729" spans="6:9" x14ac:dyDescent="0.25">
      <c r="F9729" s="6" t="str">
        <f>IF($A9729="","",$E9729-_xlfn.MAXIFS($E$2:$E9728,$C$2:$C9728,$C9729,$A$2:$A9728,$A9729))</f>
        <v/>
      </c>
      <c r="G9729" s="6" t="str">
        <f t="shared" si="456"/>
        <v/>
      </c>
      <c r="H9729" s="6" t="str">
        <f t="shared" si="457"/>
        <v/>
      </c>
      <c r="I9729" s="3" t="str">
        <f t="shared" si="458"/>
        <v/>
      </c>
    </row>
    <row r="9730" spans="6:9" x14ac:dyDescent="0.25">
      <c r="F9730" s="6" t="str">
        <f>IF($A9730="","",$E9730-_xlfn.MAXIFS($E$2:$E9729,$C$2:$C9729,$C9730,$A$2:$A9729,$A9730))</f>
        <v/>
      </c>
      <c r="G9730" s="6" t="str">
        <f t="shared" si="456"/>
        <v/>
      </c>
      <c r="H9730" s="6" t="str">
        <f t="shared" si="457"/>
        <v/>
      </c>
      <c r="I9730" s="3" t="str">
        <f t="shared" si="458"/>
        <v/>
      </c>
    </row>
    <row r="9731" spans="6:9" x14ac:dyDescent="0.25">
      <c r="F9731" s="6" t="str">
        <f>IF($A9731="","",$E9731-_xlfn.MAXIFS($E$2:$E9730,$C$2:$C9730,$C9731,$A$2:$A9730,$A9731))</f>
        <v/>
      </c>
      <c r="G9731" s="6" t="str">
        <f t="shared" si="456"/>
        <v/>
      </c>
      <c r="H9731" s="6" t="str">
        <f t="shared" si="457"/>
        <v/>
      </c>
      <c r="I9731" s="3" t="str">
        <f t="shared" si="458"/>
        <v/>
      </c>
    </row>
    <row r="9732" spans="6:9" x14ac:dyDescent="0.25">
      <c r="F9732" s="6" t="str">
        <f>IF($A9732="","",$E9732-_xlfn.MAXIFS($E$2:$E9731,$C$2:$C9731,$C9732,$A$2:$A9731,$A9732))</f>
        <v/>
      </c>
      <c r="G9732" s="6" t="str">
        <f t="shared" si="456"/>
        <v/>
      </c>
      <c r="H9732" s="6" t="str">
        <f t="shared" si="457"/>
        <v/>
      </c>
      <c r="I9732" s="3" t="str">
        <f t="shared" si="458"/>
        <v/>
      </c>
    </row>
    <row r="9733" spans="6:9" x14ac:dyDescent="0.25">
      <c r="F9733" s="6" t="str">
        <f>IF($A9733="","",$E9733-_xlfn.MAXIFS($E$2:$E9732,$C$2:$C9732,$C9733,$A$2:$A9732,$A9733))</f>
        <v/>
      </c>
      <c r="G9733" s="6" t="str">
        <f t="shared" si="456"/>
        <v/>
      </c>
      <c r="H9733" s="6" t="str">
        <f t="shared" si="457"/>
        <v/>
      </c>
      <c r="I9733" s="3" t="str">
        <f t="shared" si="458"/>
        <v/>
      </c>
    </row>
    <row r="9734" spans="6:9" x14ac:dyDescent="0.25">
      <c r="F9734" s="6" t="str">
        <f>IF($A9734="","",$E9734-_xlfn.MAXIFS($E$2:$E9733,$C$2:$C9733,$C9734,$A$2:$A9733,$A9734))</f>
        <v/>
      </c>
      <c r="G9734" s="6" t="str">
        <f t="shared" si="456"/>
        <v/>
      </c>
      <c r="H9734" s="6" t="str">
        <f t="shared" si="457"/>
        <v/>
      </c>
      <c r="I9734" s="3" t="str">
        <f t="shared" si="458"/>
        <v/>
      </c>
    </row>
    <row r="9735" spans="6:9" x14ac:dyDescent="0.25">
      <c r="F9735" s="6" t="str">
        <f>IF($A9735="","",$E9735-_xlfn.MAXIFS($E$2:$E9734,$C$2:$C9734,$C9735,$A$2:$A9734,$A9735))</f>
        <v/>
      </c>
      <c r="G9735" s="6" t="str">
        <f t="shared" si="456"/>
        <v/>
      </c>
      <c r="H9735" s="6" t="str">
        <f t="shared" si="457"/>
        <v/>
      </c>
      <c r="I9735" s="3" t="str">
        <f t="shared" si="458"/>
        <v/>
      </c>
    </row>
    <row r="9736" spans="6:9" x14ac:dyDescent="0.25">
      <c r="F9736" s="6" t="str">
        <f>IF($A9736="","",$E9736-_xlfn.MAXIFS($E$2:$E9735,$C$2:$C9735,$C9736,$A$2:$A9735,$A9736))</f>
        <v/>
      </c>
      <c r="G9736" s="6" t="str">
        <f t="shared" si="456"/>
        <v/>
      </c>
      <c r="H9736" s="6" t="str">
        <f t="shared" si="457"/>
        <v/>
      </c>
      <c r="I9736" s="3" t="str">
        <f t="shared" si="458"/>
        <v/>
      </c>
    </row>
    <row r="9737" spans="6:9" x14ac:dyDescent="0.25">
      <c r="F9737" s="6" t="str">
        <f>IF($A9737="","",$E9737-_xlfn.MAXIFS($E$2:$E9736,$C$2:$C9736,$C9737,$A$2:$A9736,$A9737))</f>
        <v/>
      </c>
      <c r="G9737" s="6" t="str">
        <f t="shared" ref="G9737:G9800" si="459">IF($A9737="","",HOUR($D9737))</f>
        <v/>
      </c>
      <c r="H9737" s="6" t="str">
        <f t="shared" ref="H9737:H9800" si="460">IF($A9737="","",MINUTE($D9737))</f>
        <v/>
      </c>
      <c r="I9737" s="3" t="str">
        <f t="shared" si="458"/>
        <v/>
      </c>
    </row>
    <row r="9738" spans="6:9" x14ac:dyDescent="0.25">
      <c r="F9738" s="6" t="str">
        <f>IF($A9738="","",$E9738-_xlfn.MAXIFS($E$2:$E9737,$C$2:$C9737,$C9738,$A$2:$A9737,$A9738))</f>
        <v/>
      </c>
      <c r="G9738" s="6" t="str">
        <f t="shared" si="459"/>
        <v/>
      </c>
      <c r="H9738" s="6" t="str">
        <f t="shared" si="460"/>
        <v/>
      </c>
      <c r="I9738" s="3" t="str">
        <f t="shared" ref="I9738:I9801" si="461">IF($F9738&lt;0,"ERROR","")</f>
        <v/>
      </c>
    </row>
    <row r="9739" spans="6:9" x14ac:dyDescent="0.25">
      <c r="F9739" s="6" t="str">
        <f>IF($A9739="","",$E9739-_xlfn.MAXIFS($E$2:$E9738,$C$2:$C9738,$C9739,$A$2:$A9738,$A9739))</f>
        <v/>
      </c>
      <c r="G9739" s="6" t="str">
        <f t="shared" si="459"/>
        <v/>
      </c>
      <c r="H9739" s="6" t="str">
        <f t="shared" si="460"/>
        <v/>
      </c>
      <c r="I9739" s="3" t="str">
        <f t="shared" si="461"/>
        <v/>
      </c>
    </row>
    <row r="9740" spans="6:9" x14ac:dyDescent="0.25">
      <c r="F9740" s="6" t="str">
        <f>IF($A9740="","",$E9740-_xlfn.MAXIFS($E$2:$E9739,$C$2:$C9739,$C9740,$A$2:$A9739,$A9740))</f>
        <v/>
      </c>
      <c r="G9740" s="6" t="str">
        <f t="shared" si="459"/>
        <v/>
      </c>
      <c r="H9740" s="6" t="str">
        <f t="shared" si="460"/>
        <v/>
      </c>
      <c r="I9740" s="3" t="str">
        <f t="shared" si="461"/>
        <v/>
      </c>
    </row>
    <row r="9741" spans="6:9" x14ac:dyDescent="0.25">
      <c r="F9741" s="6" t="str">
        <f>IF($A9741="","",$E9741-_xlfn.MAXIFS($E$2:$E9740,$C$2:$C9740,$C9741,$A$2:$A9740,$A9741))</f>
        <v/>
      </c>
      <c r="G9741" s="6" t="str">
        <f t="shared" si="459"/>
        <v/>
      </c>
      <c r="H9741" s="6" t="str">
        <f t="shared" si="460"/>
        <v/>
      </c>
      <c r="I9741" s="3" t="str">
        <f t="shared" si="461"/>
        <v/>
      </c>
    </row>
    <row r="9742" spans="6:9" x14ac:dyDescent="0.25">
      <c r="F9742" s="6" t="str">
        <f>IF($A9742="","",$E9742-_xlfn.MAXIFS($E$2:$E9741,$C$2:$C9741,$C9742,$A$2:$A9741,$A9742))</f>
        <v/>
      </c>
      <c r="G9742" s="6" t="str">
        <f t="shared" si="459"/>
        <v/>
      </c>
      <c r="H9742" s="6" t="str">
        <f t="shared" si="460"/>
        <v/>
      </c>
      <c r="I9742" s="3" t="str">
        <f t="shared" si="461"/>
        <v/>
      </c>
    </row>
    <row r="9743" spans="6:9" x14ac:dyDescent="0.25">
      <c r="F9743" s="6" t="str">
        <f>IF($A9743="","",$E9743-_xlfn.MAXIFS($E$2:$E9742,$C$2:$C9742,$C9743,$A$2:$A9742,$A9743))</f>
        <v/>
      </c>
      <c r="G9743" s="6" t="str">
        <f t="shared" si="459"/>
        <v/>
      </c>
      <c r="H9743" s="6" t="str">
        <f t="shared" si="460"/>
        <v/>
      </c>
      <c r="I9743" s="3" t="str">
        <f t="shared" si="461"/>
        <v/>
      </c>
    </row>
    <row r="9744" spans="6:9" x14ac:dyDescent="0.25">
      <c r="F9744" s="6" t="str">
        <f>IF($A9744="","",$E9744-_xlfn.MAXIFS($E$2:$E9743,$C$2:$C9743,$C9744,$A$2:$A9743,$A9744))</f>
        <v/>
      </c>
      <c r="G9744" s="6" t="str">
        <f t="shared" si="459"/>
        <v/>
      </c>
      <c r="H9744" s="6" t="str">
        <f t="shared" si="460"/>
        <v/>
      </c>
      <c r="I9744" s="3" t="str">
        <f t="shared" si="461"/>
        <v/>
      </c>
    </row>
    <row r="9745" spans="6:9" x14ac:dyDescent="0.25">
      <c r="F9745" s="6" t="str">
        <f>IF($A9745="","",$E9745-_xlfn.MAXIFS($E$2:$E9744,$C$2:$C9744,$C9745,$A$2:$A9744,$A9745))</f>
        <v/>
      </c>
      <c r="G9745" s="6" t="str">
        <f t="shared" si="459"/>
        <v/>
      </c>
      <c r="H9745" s="6" t="str">
        <f t="shared" si="460"/>
        <v/>
      </c>
      <c r="I9745" s="3" t="str">
        <f t="shared" si="461"/>
        <v/>
      </c>
    </row>
    <row r="9746" spans="6:9" x14ac:dyDescent="0.25">
      <c r="F9746" s="6" t="str">
        <f>IF($A9746="","",$E9746-_xlfn.MAXIFS($E$2:$E9745,$C$2:$C9745,$C9746,$A$2:$A9745,$A9746))</f>
        <v/>
      </c>
      <c r="G9746" s="6" t="str">
        <f t="shared" si="459"/>
        <v/>
      </c>
      <c r="H9746" s="6" t="str">
        <f t="shared" si="460"/>
        <v/>
      </c>
      <c r="I9746" s="3" t="str">
        <f t="shared" si="461"/>
        <v/>
      </c>
    </row>
    <row r="9747" spans="6:9" x14ac:dyDescent="0.25">
      <c r="F9747" s="6" t="str">
        <f>IF($A9747="","",$E9747-_xlfn.MAXIFS($E$2:$E9746,$C$2:$C9746,$C9747,$A$2:$A9746,$A9747))</f>
        <v/>
      </c>
      <c r="G9747" s="6" t="str">
        <f t="shared" si="459"/>
        <v/>
      </c>
      <c r="H9747" s="6" t="str">
        <f t="shared" si="460"/>
        <v/>
      </c>
      <c r="I9747" s="3" t="str">
        <f t="shared" si="461"/>
        <v/>
      </c>
    </row>
    <row r="9748" spans="6:9" x14ac:dyDescent="0.25">
      <c r="F9748" s="6" t="str">
        <f>IF($A9748="","",$E9748-_xlfn.MAXIFS($E$2:$E9747,$C$2:$C9747,$C9748,$A$2:$A9747,$A9748))</f>
        <v/>
      </c>
      <c r="G9748" s="6" t="str">
        <f t="shared" si="459"/>
        <v/>
      </c>
      <c r="H9748" s="6" t="str">
        <f t="shared" si="460"/>
        <v/>
      </c>
      <c r="I9748" s="3" t="str">
        <f t="shared" si="461"/>
        <v/>
      </c>
    </row>
    <row r="9749" spans="6:9" x14ac:dyDescent="0.25">
      <c r="F9749" s="6" t="str">
        <f>IF($A9749="","",$E9749-_xlfn.MAXIFS($E$2:$E9748,$C$2:$C9748,$C9749,$A$2:$A9748,$A9749))</f>
        <v/>
      </c>
      <c r="G9749" s="6" t="str">
        <f t="shared" si="459"/>
        <v/>
      </c>
      <c r="H9749" s="6" t="str">
        <f t="shared" si="460"/>
        <v/>
      </c>
      <c r="I9749" s="3" t="str">
        <f t="shared" si="461"/>
        <v/>
      </c>
    </row>
    <row r="9750" spans="6:9" x14ac:dyDescent="0.25">
      <c r="F9750" s="6" t="str">
        <f>IF($A9750="","",$E9750-_xlfn.MAXIFS($E$2:$E9749,$C$2:$C9749,$C9750,$A$2:$A9749,$A9750))</f>
        <v/>
      </c>
      <c r="G9750" s="6" t="str">
        <f t="shared" si="459"/>
        <v/>
      </c>
      <c r="H9750" s="6" t="str">
        <f t="shared" si="460"/>
        <v/>
      </c>
      <c r="I9750" s="3" t="str">
        <f t="shared" si="461"/>
        <v/>
      </c>
    </row>
    <row r="9751" spans="6:9" x14ac:dyDescent="0.25">
      <c r="F9751" s="6" t="str">
        <f>IF($A9751="","",$E9751-_xlfn.MAXIFS($E$2:$E9750,$C$2:$C9750,$C9751,$A$2:$A9750,$A9751))</f>
        <v/>
      </c>
      <c r="G9751" s="6" t="str">
        <f t="shared" si="459"/>
        <v/>
      </c>
      <c r="H9751" s="6" t="str">
        <f t="shared" si="460"/>
        <v/>
      </c>
      <c r="I9751" s="3" t="str">
        <f t="shared" si="461"/>
        <v/>
      </c>
    </row>
    <row r="9752" spans="6:9" x14ac:dyDescent="0.25">
      <c r="F9752" s="6" t="str">
        <f>IF($A9752="","",$E9752-_xlfn.MAXIFS($E$2:$E9751,$C$2:$C9751,$C9752,$A$2:$A9751,$A9752))</f>
        <v/>
      </c>
      <c r="G9752" s="6" t="str">
        <f t="shared" si="459"/>
        <v/>
      </c>
      <c r="H9752" s="6" t="str">
        <f t="shared" si="460"/>
        <v/>
      </c>
      <c r="I9752" s="3" t="str">
        <f t="shared" si="461"/>
        <v/>
      </c>
    </row>
    <row r="9753" spans="6:9" x14ac:dyDescent="0.25">
      <c r="F9753" s="6" t="str">
        <f>IF($A9753="","",$E9753-_xlfn.MAXIFS($E$2:$E9752,$C$2:$C9752,$C9753,$A$2:$A9752,$A9753))</f>
        <v/>
      </c>
      <c r="G9753" s="6" t="str">
        <f t="shared" si="459"/>
        <v/>
      </c>
      <c r="H9753" s="6" t="str">
        <f t="shared" si="460"/>
        <v/>
      </c>
      <c r="I9753" s="3" t="str">
        <f t="shared" si="461"/>
        <v/>
      </c>
    </row>
    <row r="9754" spans="6:9" x14ac:dyDescent="0.25">
      <c r="F9754" s="6" t="str">
        <f>IF($A9754="","",$E9754-_xlfn.MAXIFS($E$2:$E9753,$C$2:$C9753,$C9754,$A$2:$A9753,$A9754))</f>
        <v/>
      </c>
      <c r="G9754" s="6" t="str">
        <f t="shared" si="459"/>
        <v/>
      </c>
      <c r="H9754" s="6" t="str">
        <f t="shared" si="460"/>
        <v/>
      </c>
      <c r="I9754" s="3" t="str">
        <f t="shared" si="461"/>
        <v/>
      </c>
    </row>
    <row r="9755" spans="6:9" x14ac:dyDescent="0.25">
      <c r="F9755" s="6" t="str">
        <f>IF($A9755="","",$E9755-_xlfn.MAXIFS($E$2:$E9754,$C$2:$C9754,$C9755,$A$2:$A9754,$A9755))</f>
        <v/>
      </c>
      <c r="G9755" s="6" t="str">
        <f t="shared" si="459"/>
        <v/>
      </c>
      <c r="H9755" s="6" t="str">
        <f t="shared" si="460"/>
        <v/>
      </c>
      <c r="I9755" s="3" t="str">
        <f t="shared" si="461"/>
        <v/>
      </c>
    </row>
    <row r="9756" spans="6:9" x14ac:dyDescent="0.25">
      <c r="F9756" s="6" t="str">
        <f>IF($A9756="","",$E9756-_xlfn.MAXIFS($E$2:$E9755,$C$2:$C9755,$C9756,$A$2:$A9755,$A9756))</f>
        <v/>
      </c>
      <c r="G9756" s="6" t="str">
        <f t="shared" si="459"/>
        <v/>
      </c>
      <c r="H9756" s="6" t="str">
        <f t="shared" si="460"/>
        <v/>
      </c>
      <c r="I9756" s="3" t="str">
        <f t="shared" si="461"/>
        <v/>
      </c>
    </row>
    <row r="9757" spans="6:9" x14ac:dyDescent="0.25">
      <c r="F9757" s="6" t="str">
        <f>IF($A9757="","",$E9757-_xlfn.MAXIFS($E$2:$E9756,$C$2:$C9756,$C9757,$A$2:$A9756,$A9757))</f>
        <v/>
      </c>
      <c r="G9757" s="6" t="str">
        <f t="shared" si="459"/>
        <v/>
      </c>
      <c r="H9757" s="6" t="str">
        <f t="shared" si="460"/>
        <v/>
      </c>
      <c r="I9757" s="3" t="str">
        <f t="shared" si="461"/>
        <v/>
      </c>
    </row>
    <row r="9758" spans="6:9" x14ac:dyDescent="0.25">
      <c r="F9758" s="6" t="str">
        <f>IF($A9758="","",$E9758-_xlfn.MAXIFS($E$2:$E9757,$C$2:$C9757,$C9758,$A$2:$A9757,$A9758))</f>
        <v/>
      </c>
      <c r="G9758" s="6" t="str">
        <f t="shared" si="459"/>
        <v/>
      </c>
      <c r="H9758" s="6" t="str">
        <f t="shared" si="460"/>
        <v/>
      </c>
      <c r="I9758" s="3" t="str">
        <f t="shared" si="461"/>
        <v/>
      </c>
    </row>
    <row r="9759" spans="6:9" x14ac:dyDescent="0.25">
      <c r="F9759" s="6" t="str">
        <f>IF($A9759="","",$E9759-_xlfn.MAXIFS($E$2:$E9758,$C$2:$C9758,$C9759,$A$2:$A9758,$A9759))</f>
        <v/>
      </c>
      <c r="G9759" s="6" t="str">
        <f t="shared" si="459"/>
        <v/>
      </c>
      <c r="H9759" s="6" t="str">
        <f t="shared" si="460"/>
        <v/>
      </c>
      <c r="I9759" s="3" t="str">
        <f t="shared" si="461"/>
        <v/>
      </c>
    </row>
    <row r="9760" spans="6:9" x14ac:dyDescent="0.25">
      <c r="F9760" s="6" t="str">
        <f>IF($A9760="","",$E9760-_xlfn.MAXIFS($E$2:$E9759,$C$2:$C9759,$C9760,$A$2:$A9759,$A9760))</f>
        <v/>
      </c>
      <c r="G9760" s="6" t="str">
        <f t="shared" si="459"/>
        <v/>
      </c>
      <c r="H9760" s="6" t="str">
        <f t="shared" si="460"/>
        <v/>
      </c>
      <c r="I9760" s="3" t="str">
        <f t="shared" si="461"/>
        <v/>
      </c>
    </row>
    <row r="9761" spans="6:9" x14ac:dyDescent="0.25">
      <c r="F9761" s="6" t="str">
        <f>IF($A9761="","",$E9761-_xlfn.MAXIFS($E$2:$E9760,$C$2:$C9760,$C9761,$A$2:$A9760,$A9761))</f>
        <v/>
      </c>
      <c r="G9761" s="6" t="str">
        <f t="shared" si="459"/>
        <v/>
      </c>
      <c r="H9761" s="6" t="str">
        <f t="shared" si="460"/>
        <v/>
      </c>
      <c r="I9761" s="3" t="str">
        <f t="shared" si="461"/>
        <v/>
      </c>
    </row>
    <row r="9762" spans="6:9" x14ac:dyDescent="0.25">
      <c r="F9762" s="6" t="str">
        <f>IF($A9762="","",$E9762-_xlfn.MAXIFS($E$2:$E9761,$C$2:$C9761,$C9762,$A$2:$A9761,$A9762))</f>
        <v/>
      </c>
      <c r="G9762" s="6" t="str">
        <f t="shared" si="459"/>
        <v/>
      </c>
      <c r="H9762" s="6" t="str">
        <f t="shared" si="460"/>
        <v/>
      </c>
      <c r="I9762" s="3" t="str">
        <f t="shared" si="461"/>
        <v/>
      </c>
    </row>
    <row r="9763" spans="6:9" x14ac:dyDescent="0.25">
      <c r="F9763" s="6" t="str">
        <f>IF($A9763="","",$E9763-_xlfn.MAXIFS($E$2:$E9762,$C$2:$C9762,$C9763,$A$2:$A9762,$A9763))</f>
        <v/>
      </c>
      <c r="G9763" s="6" t="str">
        <f t="shared" si="459"/>
        <v/>
      </c>
      <c r="H9763" s="6" t="str">
        <f t="shared" si="460"/>
        <v/>
      </c>
      <c r="I9763" s="3" t="str">
        <f t="shared" si="461"/>
        <v/>
      </c>
    </row>
    <row r="9764" spans="6:9" x14ac:dyDescent="0.25">
      <c r="F9764" s="6" t="str">
        <f>IF($A9764="","",$E9764-_xlfn.MAXIFS($E$2:$E9763,$C$2:$C9763,$C9764,$A$2:$A9763,$A9764))</f>
        <v/>
      </c>
      <c r="G9764" s="6" t="str">
        <f t="shared" si="459"/>
        <v/>
      </c>
      <c r="H9764" s="6" t="str">
        <f t="shared" si="460"/>
        <v/>
      </c>
      <c r="I9764" s="3" t="str">
        <f t="shared" si="461"/>
        <v/>
      </c>
    </row>
    <row r="9765" spans="6:9" x14ac:dyDescent="0.25">
      <c r="F9765" s="6" t="str">
        <f>IF($A9765="","",$E9765-_xlfn.MAXIFS($E$2:$E9764,$C$2:$C9764,$C9765,$A$2:$A9764,$A9765))</f>
        <v/>
      </c>
      <c r="G9765" s="6" t="str">
        <f t="shared" si="459"/>
        <v/>
      </c>
      <c r="H9765" s="6" t="str">
        <f t="shared" si="460"/>
        <v/>
      </c>
      <c r="I9765" s="3" t="str">
        <f t="shared" si="461"/>
        <v/>
      </c>
    </row>
    <row r="9766" spans="6:9" x14ac:dyDescent="0.25">
      <c r="F9766" s="6" t="str">
        <f>IF($A9766="","",$E9766-_xlfn.MAXIFS($E$2:$E9765,$C$2:$C9765,$C9766,$A$2:$A9765,$A9766))</f>
        <v/>
      </c>
      <c r="G9766" s="6" t="str">
        <f t="shared" si="459"/>
        <v/>
      </c>
      <c r="H9766" s="6" t="str">
        <f t="shared" si="460"/>
        <v/>
      </c>
      <c r="I9766" s="3" t="str">
        <f t="shared" si="461"/>
        <v/>
      </c>
    </row>
    <row r="9767" spans="6:9" x14ac:dyDescent="0.25">
      <c r="F9767" s="6" t="str">
        <f>IF($A9767="","",$E9767-_xlfn.MAXIFS($E$2:$E9766,$C$2:$C9766,$C9767,$A$2:$A9766,$A9767))</f>
        <v/>
      </c>
      <c r="G9767" s="6" t="str">
        <f t="shared" si="459"/>
        <v/>
      </c>
      <c r="H9767" s="6" t="str">
        <f t="shared" si="460"/>
        <v/>
      </c>
      <c r="I9767" s="3" t="str">
        <f t="shared" si="461"/>
        <v/>
      </c>
    </row>
    <row r="9768" spans="6:9" x14ac:dyDescent="0.25">
      <c r="F9768" s="6" t="str">
        <f>IF($A9768="","",$E9768-_xlfn.MAXIFS($E$2:$E9767,$C$2:$C9767,$C9768,$A$2:$A9767,$A9768))</f>
        <v/>
      </c>
      <c r="G9768" s="6" t="str">
        <f t="shared" si="459"/>
        <v/>
      </c>
      <c r="H9768" s="6" t="str">
        <f t="shared" si="460"/>
        <v/>
      </c>
      <c r="I9768" s="3" t="str">
        <f t="shared" si="461"/>
        <v/>
      </c>
    </row>
    <row r="9769" spans="6:9" x14ac:dyDescent="0.25">
      <c r="F9769" s="6" t="str">
        <f>IF($A9769="","",$E9769-_xlfn.MAXIFS($E$2:$E9768,$C$2:$C9768,$C9769,$A$2:$A9768,$A9769))</f>
        <v/>
      </c>
      <c r="G9769" s="6" t="str">
        <f t="shared" si="459"/>
        <v/>
      </c>
      <c r="H9769" s="6" t="str">
        <f t="shared" si="460"/>
        <v/>
      </c>
      <c r="I9769" s="3" t="str">
        <f t="shared" si="461"/>
        <v/>
      </c>
    </row>
    <row r="9770" spans="6:9" x14ac:dyDescent="0.25">
      <c r="F9770" s="6" t="str">
        <f>IF($A9770="","",$E9770-_xlfn.MAXIFS($E$2:$E9769,$C$2:$C9769,$C9770,$A$2:$A9769,$A9770))</f>
        <v/>
      </c>
      <c r="G9770" s="6" t="str">
        <f t="shared" si="459"/>
        <v/>
      </c>
      <c r="H9770" s="6" t="str">
        <f t="shared" si="460"/>
        <v/>
      </c>
      <c r="I9770" s="3" t="str">
        <f t="shared" si="461"/>
        <v/>
      </c>
    </row>
    <row r="9771" spans="6:9" x14ac:dyDescent="0.25">
      <c r="F9771" s="6" t="str">
        <f>IF($A9771="","",$E9771-_xlfn.MAXIFS($E$2:$E9770,$C$2:$C9770,$C9771,$A$2:$A9770,$A9771))</f>
        <v/>
      </c>
      <c r="G9771" s="6" t="str">
        <f t="shared" si="459"/>
        <v/>
      </c>
      <c r="H9771" s="6" t="str">
        <f t="shared" si="460"/>
        <v/>
      </c>
      <c r="I9771" s="3" t="str">
        <f t="shared" si="461"/>
        <v/>
      </c>
    </row>
    <row r="9772" spans="6:9" x14ac:dyDescent="0.25">
      <c r="F9772" s="6" t="str">
        <f>IF($A9772="","",$E9772-_xlfn.MAXIFS($E$2:$E9771,$C$2:$C9771,$C9772,$A$2:$A9771,$A9772))</f>
        <v/>
      </c>
      <c r="G9772" s="6" t="str">
        <f t="shared" si="459"/>
        <v/>
      </c>
      <c r="H9772" s="6" t="str">
        <f t="shared" si="460"/>
        <v/>
      </c>
      <c r="I9772" s="3" t="str">
        <f t="shared" si="461"/>
        <v/>
      </c>
    </row>
    <row r="9773" spans="6:9" x14ac:dyDescent="0.25">
      <c r="F9773" s="6" t="str">
        <f>IF($A9773="","",$E9773-_xlfn.MAXIFS($E$2:$E9772,$C$2:$C9772,$C9773,$A$2:$A9772,$A9773))</f>
        <v/>
      </c>
      <c r="G9773" s="6" t="str">
        <f t="shared" si="459"/>
        <v/>
      </c>
      <c r="H9773" s="6" t="str">
        <f t="shared" si="460"/>
        <v/>
      </c>
      <c r="I9773" s="3" t="str">
        <f t="shared" si="461"/>
        <v/>
      </c>
    </row>
    <row r="9774" spans="6:9" x14ac:dyDescent="0.25">
      <c r="F9774" s="6" t="str">
        <f>IF($A9774="","",$E9774-_xlfn.MAXIFS($E$2:$E9773,$C$2:$C9773,$C9774,$A$2:$A9773,$A9774))</f>
        <v/>
      </c>
      <c r="G9774" s="6" t="str">
        <f t="shared" si="459"/>
        <v/>
      </c>
      <c r="H9774" s="6" t="str">
        <f t="shared" si="460"/>
        <v/>
      </c>
      <c r="I9774" s="3" t="str">
        <f t="shared" si="461"/>
        <v/>
      </c>
    </row>
    <row r="9775" spans="6:9" x14ac:dyDescent="0.25">
      <c r="F9775" s="6" t="str">
        <f>IF($A9775="","",$E9775-_xlfn.MAXIFS($E$2:$E9774,$C$2:$C9774,$C9775,$A$2:$A9774,$A9775))</f>
        <v/>
      </c>
      <c r="G9775" s="6" t="str">
        <f t="shared" si="459"/>
        <v/>
      </c>
      <c r="H9775" s="6" t="str">
        <f t="shared" si="460"/>
        <v/>
      </c>
      <c r="I9775" s="3" t="str">
        <f t="shared" si="461"/>
        <v/>
      </c>
    </row>
    <row r="9776" spans="6:9" x14ac:dyDescent="0.25">
      <c r="F9776" s="6" t="str">
        <f>IF($A9776="","",$E9776-_xlfn.MAXIFS($E$2:$E9775,$C$2:$C9775,$C9776,$A$2:$A9775,$A9776))</f>
        <v/>
      </c>
      <c r="G9776" s="6" t="str">
        <f t="shared" si="459"/>
        <v/>
      </c>
      <c r="H9776" s="6" t="str">
        <f t="shared" si="460"/>
        <v/>
      </c>
      <c r="I9776" s="3" t="str">
        <f t="shared" si="461"/>
        <v/>
      </c>
    </row>
    <row r="9777" spans="6:9" x14ac:dyDescent="0.25">
      <c r="F9777" s="6" t="str">
        <f>IF($A9777="","",$E9777-_xlfn.MAXIFS($E$2:$E9776,$C$2:$C9776,$C9777,$A$2:$A9776,$A9777))</f>
        <v/>
      </c>
      <c r="G9777" s="6" t="str">
        <f t="shared" si="459"/>
        <v/>
      </c>
      <c r="H9777" s="6" t="str">
        <f t="shared" si="460"/>
        <v/>
      </c>
      <c r="I9777" s="3" t="str">
        <f t="shared" si="461"/>
        <v/>
      </c>
    </row>
    <row r="9778" spans="6:9" x14ac:dyDescent="0.25">
      <c r="F9778" s="6" t="str">
        <f>IF($A9778="","",$E9778-_xlfn.MAXIFS($E$2:$E9777,$C$2:$C9777,$C9778,$A$2:$A9777,$A9778))</f>
        <v/>
      </c>
      <c r="G9778" s="6" t="str">
        <f t="shared" si="459"/>
        <v/>
      </c>
      <c r="H9778" s="6" t="str">
        <f t="shared" si="460"/>
        <v/>
      </c>
      <c r="I9778" s="3" t="str">
        <f t="shared" si="461"/>
        <v/>
      </c>
    </row>
    <row r="9779" spans="6:9" x14ac:dyDescent="0.25">
      <c r="F9779" s="6" t="str">
        <f>IF($A9779="","",$E9779-_xlfn.MAXIFS($E$2:$E9778,$C$2:$C9778,$C9779,$A$2:$A9778,$A9779))</f>
        <v/>
      </c>
      <c r="G9779" s="6" t="str">
        <f t="shared" si="459"/>
        <v/>
      </c>
      <c r="H9779" s="6" t="str">
        <f t="shared" si="460"/>
        <v/>
      </c>
      <c r="I9779" s="3" t="str">
        <f t="shared" si="461"/>
        <v/>
      </c>
    </row>
    <row r="9780" spans="6:9" x14ac:dyDescent="0.25">
      <c r="F9780" s="6" t="str">
        <f>IF($A9780="","",$E9780-_xlfn.MAXIFS($E$2:$E9779,$C$2:$C9779,$C9780,$A$2:$A9779,$A9780))</f>
        <v/>
      </c>
      <c r="G9780" s="6" t="str">
        <f t="shared" si="459"/>
        <v/>
      </c>
      <c r="H9780" s="6" t="str">
        <f t="shared" si="460"/>
        <v/>
      </c>
      <c r="I9780" s="3" t="str">
        <f t="shared" si="461"/>
        <v/>
      </c>
    </row>
    <row r="9781" spans="6:9" x14ac:dyDescent="0.25">
      <c r="F9781" s="6" t="str">
        <f>IF($A9781="","",$E9781-_xlfn.MAXIFS($E$2:$E9780,$C$2:$C9780,$C9781,$A$2:$A9780,$A9781))</f>
        <v/>
      </c>
      <c r="G9781" s="6" t="str">
        <f t="shared" si="459"/>
        <v/>
      </c>
      <c r="H9781" s="6" t="str">
        <f t="shared" si="460"/>
        <v/>
      </c>
      <c r="I9781" s="3" t="str">
        <f t="shared" si="461"/>
        <v/>
      </c>
    </row>
    <row r="9782" spans="6:9" x14ac:dyDescent="0.25">
      <c r="F9782" s="6" t="str">
        <f>IF($A9782="","",$E9782-_xlfn.MAXIFS($E$2:$E9781,$C$2:$C9781,$C9782,$A$2:$A9781,$A9782))</f>
        <v/>
      </c>
      <c r="G9782" s="6" t="str">
        <f t="shared" si="459"/>
        <v/>
      </c>
      <c r="H9782" s="6" t="str">
        <f t="shared" si="460"/>
        <v/>
      </c>
      <c r="I9782" s="3" t="str">
        <f t="shared" si="461"/>
        <v/>
      </c>
    </row>
    <row r="9783" spans="6:9" x14ac:dyDescent="0.25">
      <c r="F9783" s="6" t="str">
        <f>IF($A9783="","",$E9783-_xlfn.MAXIFS($E$2:$E9782,$C$2:$C9782,$C9783,$A$2:$A9782,$A9783))</f>
        <v/>
      </c>
      <c r="G9783" s="6" t="str">
        <f t="shared" si="459"/>
        <v/>
      </c>
      <c r="H9783" s="6" t="str">
        <f t="shared" si="460"/>
        <v/>
      </c>
      <c r="I9783" s="3" t="str">
        <f t="shared" si="461"/>
        <v/>
      </c>
    </row>
    <row r="9784" spans="6:9" x14ac:dyDescent="0.25">
      <c r="F9784" s="6" t="str">
        <f>IF($A9784="","",$E9784-_xlfn.MAXIFS($E$2:$E9783,$C$2:$C9783,$C9784,$A$2:$A9783,$A9784))</f>
        <v/>
      </c>
      <c r="G9784" s="6" t="str">
        <f t="shared" si="459"/>
        <v/>
      </c>
      <c r="H9784" s="6" t="str">
        <f t="shared" si="460"/>
        <v/>
      </c>
      <c r="I9784" s="3" t="str">
        <f t="shared" si="461"/>
        <v/>
      </c>
    </row>
    <row r="9785" spans="6:9" x14ac:dyDescent="0.25">
      <c r="F9785" s="6" t="str">
        <f>IF($A9785="","",$E9785-_xlfn.MAXIFS($E$2:$E9784,$C$2:$C9784,$C9785,$A$2:$A9784,$A9785))</f>
        <v/>
      </c>
      <c r="G9785" s="6" t="str">
        <f t="shared" si="459"/>
        <v/>
      </c>
      <c r="H9785" s="6" t="str">
        <f t="shared" si="460"/>
        <v/>
      </c>
      <c r="I9785" s="3" t="str">
        <f t="shared" si="461"/>
        <v/>
      </c>
    </row>
    <row r="9786" spans="6:9" x14ac:dyDescent="0.25">
      <c r="F9786" s="6" t="str">
        <f>IF($A9786="","",$E9786-_xlfn.MAXIFS($E$2:$E9785,$C$2:$C9785,$C9786,$A$2:$A9785,$A9786))</f>
        <v/>
      </c>
      <c r="G9786" s="6" t="str">
        <f t="shared" si="459"/>
        <v/>
      </c>
      <c r="H9786" s="6" t="str">
        <f t="shared" si="460"/>
        <v/>
      </c>
      <c r="I9786" s="3" t="str">
        <f t="shared" si="461"/>
        <v/>
      </c>
    </row>
    <row r="9787" spans="6:9" x14ac:dyDescent="0.25">
      <c r="F9787" s="6" t="str">
        <f>IF($A9787="","",$E9787-_xlfn.MAXIFS($E$2:$E9786,$C$2:$C9786,$C9787,$A$2:$A9786,$A9787))</f>
        <v/>
      </c>
      <c r="G9787" s="6" t="str">
        <f t="shared" si="459"/>
        <v/>
      </c>
      <c r="H9787" s="6" t="str">
        <f t="shared" si="460"/>
        <v/>
      </c>
      <c r="I9787" s="3" t="str">
        <f t="shared" si="461"/>
        <v/>
      </c>
    </row>
    <row r="9788" spans="6:9" x14ac:dyDescent="0.25">
      <c r="F9788" s="6" t="str">
        <f>IF($A9788="","",$E9788-_xlfn.MAXIFS($E$2:$E9787,$C$2:$C9787,$C9788,$A$2:$A9787,$A9788))</f>
        <v/>
      </c>
      <c r="G9788" s="6" t="str">
        <f t="shared" si="459"/>
        <v/>
      </c>
      <c r="H9788" s="6" t="str">
        <f t="shared" si="460"/>
        <v/>
      </c>
      <c r="I9788" s="3" t="str">
        <f t="shared" si="461"/>
        <v/>
      </c>
    </row>
    <row r="9789" spans="6:9" x14ac:dyDescent="0.25">
      <c r="F9789" s="6" t="str">
        <f>IF($A9789="","",$E9789-_xlfn.MAXIFS($E$2:$E9788,$C$2:$C9788,$C9789,$A$2:$A9788,$A9789))</f>
        <v/>
      </c>
      <c r="G9789" s="6" t="str">
        <f t="shared" si="459"/>
        <v/>
      </c>
      <c r="H9789" s="6" t="str">
        <f t="shared" si="460"/>
        <v/>
      </c>
      <c r="I9789" s="3" t="str">
        <f t="shared" si="461"/>
        <v/>
      </c>
    </row>
    <row r="9790" spans="6:9" x14ac:dyDescent="0.25">
      <c r="F9790" s="6" t="str">
        <f>IF($A9790="","",$E9790-_xlfn.MAXIFS($E$2:$E9789,$C$2:$C9789,$C9790,$A$2:$A9789,$A9790))</f>
        <v/>
      </c>
      <c r="G9790" s="6" t="str">
        <f t="shared" si="459"/>
        <v/>
      </c>
      <c r="H9790" s="6" t="str">
        <f t="shared" si="460"/>
        <v/>
      </c>
      <c r="I9790" s="3" t="str">
        <f t="shared" si="461"/>
        <v/>
      </c>
    </row>
    <row r="9791" spans="6:9" x14ac:dyDescent="0.25">
      <c r="F9791" s="6" t="str">
        <f>IF($A9791="","",$E9791-_xlfn.MAXIFS($E$2:$E9790,$C$2:$C9790,$C9791,$A$2:$A9790,$A9791))</f>
        <v/>
      </c>
      <c r="G9791" s="6" t="str">
        <f t="shared" si="459"/>
        <v/>
      </c>
      <c r="H9791" s="6" t="str">
        <f t="shared" si="460"/>
        <v/>
      </c>
      <c r="I9791" s="3" t="str">
        <f t="shared" si="461"/>
        <v/>
      </c>
    </row>
    <row r="9792" spans="6:9" x14ac:dyDescent="0.25">
      <c r="F9792" s="6" t="str">
        <f>IF($A9792="","",$E9792-_xlfn.MAXIFS($E$2:$E9791,$C$2:$C9791,$C9792,$A$2:$A9791,$A9792))</f>
        <v/>
      </c>
      <c r="G9792" s="6" t="str">
        <f t="shared" si="459"/>
        <v/>
      </c>
      <c r="H9792" s="6" t="str">
        <f t="shared" si="460"/>
        <v/>
      </c>
      <c r="I9792" s="3" t="str">
        <f t="shared" si="461"/>
        <v/>
      </c>
    </row>
    <row r="9793" spans="6:9" x14ac:dyDescent="0.25">
      <c r="F9793" s="6" t="str">
        <f>IF($A9793="","",$E9793-_xlfn.MAXIFS($E$2:$E9792,$C$2:$C9792,$C9793,$A$2:$A9792,$A9793))</f>
        <v/>
      </c>
      <c r="G9793" s="6" t="str">
        <f t="shared" si="459"/>
        <v/>
      </c>
      <c r="H9793" s="6" t="str">
        <f t="shared" si="460"/>
        <v/>
      </c>
      <c r="I9793" s="3" t="str">
        <f t="shared" si="461"/>
        <v/>
      </c>
    </row>
    <row r="9794" spans="6:9" x14ac:dyDescent="0.25">
      <c r="F9794" s="6" t="str">
        <f>IF($A9794="","",$E9794-_xlfn.MAXIFS($E$2:$E9793,$C$2:$C9793,$C9794,$A$2:$A9793,$A9794))</f>
        <v/>
      </c>
      <c r="G9794" s="6" t="str">
        <f t="shared" si="459"/>
        <v/>
      </c>
      <c r="H9794" s="6" t="str">
        <f t="shared" si="460"/>
        <v/>
      </c>
      <c r="I9794" s="3" t="str">
        <f t="shared" si="461"/>
        <v/>
      </c>
    </row>
    <row r="9795" spans="6:9" x14ac:dyDescent="0.25">
      <c r="F9795" s="6" t="str">
        <f>IF($A9795="","",$E9795-_xlfn.MAXIFS($E$2:$E9794,$C$2:$C9794,$C9795,$A$2:$A9794,$A9795))</f>
        <v/>
      </c>
      <c r="G9795" s="6" t="str">
        <f t="shared" si="459"/>
        <v/>
      </c>
      <c r="H9795" s="6" t="str">
        <f t="shared" si="460"/>
        <v/>
      </c>
      <c r="I9795" s="3" t="str">
        <f t="shared" si="461"/>
        <v/>
      </c>
    </row>
    <row r="9796" spans="6:9" x14ac:dyDescent="0.25">
      <c r="F9796" s="6" t="str">
        <f>IF($A9796="","",$E9796-_xlfn.MAXIFS($E$2:$E9795,$C$2:$C9795,$C9796,$A$2:$A9795,$A9796))</f>
        <v/>
      </c>
      <c r="G9796" s="6" t="str">
        <f t="shared" si="459"/>
        <v/>
      </c>
      <c r="H9796" s="6" t="str">
        <f t="shared" si="460"/>
        <v/>
      </c>
      <c r="I9796" s="3" t="str">
        <f t="shared" si="461"/>
        <v/>
      </c>
    </row>
    <row r="9797" spans="6:9" x14ac:dyDescent="0.25">
      <c r="F9797" s="6" t="str">
        <f>IF($A9797="","",$E9797-_xlfn.MAXIFS($E$2:$E9796,$C$2:$C9796,$C9797,$A$2:$A9796,$A9797))</f>
        <v/>
      </c>
      <c r="G9797" s="6" t="str">
        <f t="shared" si="459"/>
        <v/>
      </c>
      <c r="H9797" s="6" t="str">
        <f t="shared" si="460"/>
        <v/>
      </c>
      <c r="I9797" s="3" t="str">
        <f t="shared" si="461"/>
        <v/>
      </c>
    </row>
    <row r="9798" spans="6:9" x14ac:dyDescent="0.25">
      <c r="F9798" s="6" t="str">
        <f>IF($A9798="","",$E9798-_xlfn.MAXIFS($E$2:$E9797,$C$2:$C9797,$C9798,$A$2:$A9797,$A9798))</f>
        <v/>
      </c>
      <c r="G9798" s="6" t="str">
        <f t="shared" si="459"/>
        <v/>
      </c>
      <c r="H9798" s="6" t="str">
        <f t="shared" si="460"/>
        <v/>
      </c>
      <c r="I9798" s="3" t="str">
        <f t="shared" si="461"/>
        <v/>
      </c>
    </row>
    <row r="9799" spans="6:9" x14ac:dyDescent="0.25">
      <c r="F9799" s="6" t="str">
        <f>IF($A9799="","",$E9799-_xlfn.MAXIFS($E$2:$E9798,$C$2:$C9798,$C9799,$A$2:$A9798,$A9799))</f>
        <v/>
      </c>
      <c r="G9799" s="6" t="str">
        <f t="shared" si="459"/>
        <v/>
      </c>
      <c r="H9799" s="6" t="str">
        <f t="shared" si="460"/>
        <v/>
      </c>
      <c r="I9799" s="3" t="str">
        <f t="shared" si="461"/>
        <v/>
      </c>
    </row>
    <row r="9800" spans="6:9" x14ac:dyDescent="0.25">
      <c r="F9800" s="6" t="str">
        <f>IF($A9800="","",$E9800-_xlfn.MAXIFS($E$2:$E9799,$C$2:$C9799,$C9800,$A$2:$A9799,$A9800))</f>
        <v/>
      </c>
      <c r="G9800" s="6" t="str">
        <f t="shared" si="459"/>
        <v/>
      </c>
      <c r="H9800" s="6" t="str">
        <f t="shared" si="460"/>
        <v/>
      </c>
      <c r="I9800" s="3" t="str">
        <f t="shared" si="461"/>
        <v/>
      </c>
    </row>
    <row r="9801" spans="6:9" x14ac:dyDescent="0.25">
      <c r="F9801" s="6" t="str">
        <f>IF($A9801="","",$E9801-_xlfn.MAXIFS($E$2:$E9800,$C$2:$C9800,$C9801,$A$2:$A9800,$A9801))</f>
        <v/>
      </c>
      <c r="G9801" s="6" t="str">
        <f t="shared" ref="G9801:G9864" si="462">IF($A9801="","",HOUR($D9801))</f>
        <v/>
      </c>
      <c r="H9801" s="6" t="str">
        <f t="shared" ref="H9801:H9864" si="463">IF($A9801="","",MINUTE($D9801))</f>
        <v/>
      </c>
      <c r="I9801" s="3" t="str">
        <f t="shared" si="461"/>
        <v/>
      </c>
    </row>
    <row r="9802" spans="6:9" x14ac:dyDescent="0.25">
      <c r="F9802" s="6" t="str">
        <f>IF($A9802="","",$E9802-_xlfn.MAXIFS($E$2:$E9801,$C$2:$C9801,$C9802,$A$2:$A9801,$A9802))</f>
        <v/>
      </c>
      <c r="G9802" s="6" t="str">
        <f t="shared" si="462"/>
        <v/>
      </c>
      <c r="H9802" s="6" t="str">
        <f t="shared" si="463"/>
        <v/>
      </c>
      <c r="I9802" s="3" t="str">
        <f t="shared" ref="I9802:I9865" si="464">IF($F9802&lt;0,"ERROR","")</f>
        <v/>
      </c>
    </row>
    <row r="9803" spans="6:9" x14ac:dyDescent="0.25">
      <c r="F9803" s="6" t="str">
        <f>IF($A9803="","",$E9803-_xlfn.MAXIFS($E$2:$E9802,$C$2:$C9802,$C9803,$A$2:$A9802,$A9803))</f>
        <v/>
      </c>
      <c r="G9803" s="6" t="str">
        <f t="shared" si="462"/>
        <v/>
      </c>
      <c r="H9803" s="6" t="str">
        <f t="shared" si="463"/>
        <v/>
      </c>
      <c r="I9803" s="3" t="str">
        <f t="shared" si="464"/>
        <v/>
      </c>
    </row>
    <row r="9804" spans="6:9" x14ac:dyDescent="0.25">
      <c r="F9804" s="6" t="str">
        <f>IF($A9804="","",$E9804-_xlfn.MAXIFS($E$2:$E9803,$C$2:$C9803,$C9804,$A$2:$A9803,$A9804))</f>
        <v/>
      </c>
      <c r="G9804" s="6" t="str">
        <f t="shared" si="462"/>
        <v/>
      </c>
      <c r="H9804" s="6" t="str">
        <f t="shared" si="463"/>
        <v/>
      </c>
      <c r="I9804" s="3" t="str">
        <f t="shared" si="464"/>
        <v/>
      </c>
    </row>
    <row r="9805" spans="6:9" x14ac:dyDescent="0.25">
      <c r="F9805" s="6" t="str">
        <f>IF($A9805="","",$E9805-_xlfn.MAXIFS($E$2:$E9804,$C$2:$C9804,$C9805,$A$2:$A9804,$A9805))</f>
        <v/>
      </c>
      <c r="G9805" s="6" t="str">
        <f t="shared" si="462"/>
        <v/>
      </c>
      <c r="H9805" s="6" t="str">
        <f t="shared" si="463"/>
        <v/>
      </c>
      <c r="I9805" s="3" t="str">
        <f t="shared" si="464"/>
        <v/>
      </c>
    </row>
    <row r="9806" spans="6:9" x14ac:dyDescent="0.25">
      <c r="F9806" s="6" t="str">
        <f>IF($A9806="","",$E9806-_xlfn.MAXIFS($E$2:$E9805,$C$2:$C9805,$C9806,$A$2:$A9805,$A9806))</f>
        <v/>
      </c>
      <c r="G9806" s="6" t="str">
        <f t="shared" si="462"/>
        <v/>
      </c>
      <c r="H9806" s="6" t="str">
        <f t="shared" si="463"/>
        <v/>
      </c>
      <c r="I9806" s="3" t="str">
        <f t="shared" si="464"/>
        <v/>
      </c>
    </row>
    <row r="9807" spans="6:9" x14ac:dyDescent="0.25">
      <c r="F9807" s="6" t="str">
        <f>IF($A9807="","",$E9807-_xlfn.MAXIFS($E$2:$E9806,$C$2:$C9806,$C9807,$A$2:$A9806,$A9807))</f>
        <v/>
      </c>
      <c r="G9807" s="6" t="str">
        <f t="shared" si="462"/>
        <v/>
      </c>
      <c r="H9807" s="6" t="str">
        <f t="shared" si="463"/>
        <v/>
      </c>
      <c r="I9807" s="3" t="str">
        <f t="shared" si="464"/>
        <v/>
      </c>
    </row>
    <row r="9808" spans="6:9" x14ac:dyDescent="0.25">
      <c r="F9808" s="6" t="str">
        <f>IF($A9808="","",$E9808-_xlfn.MAXIFS($E$2:$E9807,$C$2:$C9807,$C9808,$A$2:$A9807,$A9808))</f>
        <v/>
      </c>
      <c r="G9808" s="6" t="str">
        <f t="shared" si="462"/>
        <v/>
      </c>
      <c r="H9808" s="6" t="str">
        <f t="shared" si="463"/>
        <v/>
      </c>
      <c r="I9808" s="3" t="str">
        <f t="shared" si="464"/>
        <v/>
      </c>
    </row>
    <row r="9809" spans="6:9" x14ac:dyDescent="0.25">
      <c r="F9809" s="6" t="str">
        <f>IF($A9809="","",$E9809-_xlfn.MAXIFS($E$2:$E9808,$C$2:$C9808,$C9809,$A$2:$A9808,$A9809))</f>
        <v/>
      </c>
      <c r="G9809" s="6" t="str">
        <f t="shared" si="462"/>
        <v/>
      </c>
      <c r="H9809" s="6" t="str">
        <f t="shared" si="463"/>
        <v/>
      </c>
      <c r="I9809" s="3" t="str">
        <f t="shared" si="464"/>
        <v/>
      </c>
    </row>
    <row r="9810" spans="6:9" x14ac:dyDescent="0.25">
      <c r="F9810" s="6" t="str">
        <f>IF($A9810="","",$E9810-_xlfn.MAXIFS($E$2:$E9809,$C$2:$C9809,$C9810,$A$2:$A9809,$A9810))</f>
        <v/>
      </c>
      <c r="G9810" s="6" t="str">
        <f t="shared" si="462"/>
        <v/>
      </c>
      <c r="H9810" s="6" t="str">
        <f t="shared" si="463"/>
        <v/>
      </c>
      <c r="I9810" s="3" t="str">
        <f t="shared" si="464"/>
        <v/>
      </c>
    </row>
    <row r="9811" spans="6:9" x14ac:dyDescent="0.25">
      <c r="F9811" s="6" t="str">
        <f>IF($A9811="","",$E9811-_xlfn.MAXIFS($E$2:$E9810,$C$2:$C9810,$C9811,$A$2:$A9810,$A9811))</f>
        <v/>
      </c>
      <c r="G9811" s="6" t="str">
        <f t="shared" si="462"/>
        <v/>
      </c>
      <c r="H9811" s="6" t="str">
        <f t="shared" si="463"/>
        <v/>
      </c>
      <c r="I9811" s="3" t="str">
        <f t="shared" si="464"/>
        <v/>
      </c>
    </row>
    <row r="9812" spans="6:9" x14ac:dyDescent="0.25">
      <c r="F9812" s="6" t="str">
        <f>IF($A9812="","",$E9812-_xlfn.MAXIFS($E$2:$E9811,$C$2:$C9811,$C9812,$A$2:$A9811,$A9812))</f>
        <v/>
      </c>
      <c r="G9812" s="6" t="str">
        <f t="shared" si="462"/>
        <v/>
      </c>
      <c r="H9812" s="6" t="str">
        <f t="shared" si="463"/>
        <v/>
      </c>
      <c r="I9812" s="3" t="str">
        <f t="shared" si="464"/>
        <v/>
      </c>
    </row>
    <row r="9813" spans="6:9" x14ac:dyDescent="0.25">
      <c r="F9813" s="6" t="str">
        <f>IF($A9813="","",$E9813-_xlfn.MAXIFS($E$2:$E9812,$C$2:$C9812,$C9813,$A$2:$A9812,$A9813))</f>
        <v/>
      </c>
      <c r="G9813" s="6" t="str">
        <f t="shared" si="462"/>
        <v/>
      </c>
      <c r="H9813" s="6" t="str">
        <f t="shared" si="463"/>
        <v/>
      </c>
      <c r="I9813" s="3" t="str">
        <f t="shared" si="464"/>
        <v/>
      </c>
    </row>
    <row r="9814" spans="6:9" x14ac:dyDescent="0.25">
      <c r="F9814" s="6" t="str">
        <f>IF($A9814="","",$E9814-_xlfn.MAXIFS($E$2:$E9813,$C$2:$C9813,$C9814,$A$2:$A9813,$A9814))</f>
        <v/>
      </c>
      <c r="G9814" s="6" t="str">
        <f t="shared" si="462"/>
        <v/>
      </c>
      <c r="H9814" s="6" t="str">
        <f t="shared" si="463"/>
        <v/>
      </c>
      <c r="I9814" s="3" t="str">
        <f t="shared" si="464"/>
        <v/>
      </c>
    </row>
    <row r="9815" spans="6:9" x14ac:dyDescent="0.25">
      <c r="F9815" s="6" t="str">
        <f>IF($A9815="","",$E9815-_xlfn.MAXIFS($E$2:$E9814,$C$2:$C9814,$C9815,$A$2:$A9814,$A9815))</f>
        <v/>
      </c>
      <c r="G9815" s="6" t="str">
        <f t="shared" si="462"/>
        <v/>
      </c>
      <c r="H9815" s="6" t="str">
        <f t="shared" si="463"/>
        <v/>
      </c>
      <c r="I9815" s="3" t="str">
        <f t="shared" si="464"/>
        <v/>
      </c>
    </row>
    <row r="9816" spans="6:9" x14ac:dyDescent="0.25">
      <c r="F9816" s="6" t="str">
        <f>IF($A9816="","",$E9816-_xlfn.MAXIFS($E$2:$E9815,$C$2:$C9815,$C9816,$A$2:$A9815,$A9816))</f>
        <v/>
      </c>
      <c r="G9816" s="6" t="str">
        <f t="shared" si="462"/>
        <v/>
      </c>
      <c r="H9816" s="6" t="str">
        <f t="shared" si="463"/>
        <v/>
      </c>
      <c r="I9816" s="3" t="str">
        <f t="shared" si="464"/>
        <v/>
      </c>
    </row>
    <row r="9817" spans="6:9" x14ac:dyDescent="0.25">
      <c r="F9817" s="6" t="str">
        <f>IF($A9817="","",$E9817-_xlfn.MAXIFS($E$2:$E9816,$C$2:$C9816,$C9817,$A$2:$A9816,$A9817))</f>
        <v/>
      </c>
      <c r="G9817" s="6" t="str">
        <f t="shared" si="462"/>
        <v/>
      </c>
      <c r="H9817" s="6" t="str">
        <f t="shared" si="463"/>
        <v/>
      </c>
      <c r="I9817" s="3" t="str">
        <f t="shared" si="464"/>
        <v/>
      </c>
    </row>
    <row r="9818" spans="6:9" x14ac:dyDescent="0.25">
      <c r="F9818" s="6" t="str">
        <f>IF($A9818="","",$E9818-_xlfn.MAXIFS($E$2:$E9817,$C$2:$C9817,$C9818,$A$2:$A9817,$A9818))</f>
        <v/>
      </c>
      <c r="G9818" s="6" t="str">
        <f t="shared" si="462"/>
        <v/>
      </c>
      <c r="H9818" s="6" t="str">
        <f t="shared" si="463"/>
        <v/>
      </c>
      <c r="I9818" s="3" t="str">
        <f t="shared" si="464"/>
        <v/>
      </c>
    </row>
    <row r="9819" spans="6:9" x14ac:dyDescent="0.25">
      <c r="F9819" s="6" t="str">
        <f>IF($A9819="","",$E9819-_xlfn.MAXIFS($E$2:$E9818,$C$2:$C9818,$C9819,$A$2:$A9818,$A9819))</f>
        <v/>
      </c>
      <c r="G9819" s="6" t="str">
        <f t="shared" si="462"/>
        <v/>
      </c>
      <c r="H9819" s="6" t="str">
        <f t="shared" si="463"/>
        <v/>
      </c>
      <c r="I9819" s="3" t="str">
        <f t="shared" si="464"/>
        <v/>
      </c>
    </row>
    <row r="9820" spans="6:9" x14ac:dyDescent="0.25">
      <c r="F9820" s="6" t="str">
        <f>IF($A9820="","",$E9820-_xlfn.MAXIFS($E$2:$E9819,$C$2:$C9819,$C9820,$A$2:$A9819,$A9820))</f>
        <v/>
      </c>
      <c r="G9820" s="6" t="str">
        <f t="shared" si="462"/>
        <v/>
      </c>
      <c r="H9820" s="6" t="str">
        <f t="shared" si="463"/>
        <v/>
      </c>
      <c r="I9820" s="3" t="str">
        <f t="shared" si="464"/>
        <v/>
      </c>
    </row>
    <row r="9821" spans="6:9" x14ac:dyDescent="0.25">
      <c r="F9821" s="6" t="str">
        <f>IF($A9821="","",$E9821-_xlfn.MAXIFS($E$2:$E9820,$C$2:$C9820,$C9821,$A$2:$A9820,$A9821))</f>
        <v/>
      </c>
      <c r="G9821" s="6" t="str">
        <f t="shared" si="462"/>
        <v/>
      </c>
      <c r="H9821" s="6" t="str">
        <f t="shared" si="463"/>
        <v/>
      </c>
      <c r="I9821" s="3" t="str">
        <f t="shared" si="464"/>
        <v/>
      </c>
    </row>
    <row r="9822" spans="6:9" x14ac:dyDescent="0.25">
      <c r="F9822" s="6" t="str">
        <f>IF($A9822="","",$E9822-_xlfn.MAXIFS($E$2:$E9821,$C$2:$C9821,$C9822,$A$2:$A9821,$A9822))</f>
        <v/>
      </c>
      <c r="G9822" s="6" t="str">
        <f t="shared" si="462"/>
        <v/>
      </c>
      <c r="H9822" s="6" t="str">
        <f t="shared" si="463"/>
        <v/>
      </c>
      <c r="I9822" s="3" t="str">
        <f t="shared" si="464"/>
        <v/>
      </c>
    </row>
    <row r="9823" spans="6:9" x14ac:dyDescent="0.25">
      <c r="F9823" s="6" t="str">
        <f>IF($A9823="","",$E9823-_xlfn.MAXIFS($E$2:$E9822,$C$2:$C9822,$C9823,$A$2:$A9822,$A9823))</f>
        <v/>
      </c>
      <c r="G9823" s="6" t="str">
        <f t="shared" si="462"/>
        <v/>
      </c>
      <c r="H9823" s="6" t="str">
        <f t="shared" si="463"/>
        <v/>
      </c>
      <c r="I9823" s="3" t="str">
        <f t="shared" si="464"/>
        <v/>
      </c>
    </row>
    <row r="9824" spans="6:9" x14ac:dyDescent="0.25">
      <c r="F9824" s="6" t="str">
        <f>IF($A9824="","",$E9824-_xlfn.MAXIFS($E$2:$E9823,$C$2:$C9823,$C9824,$A$2:$A9823,$A9824))</f>
        <v/>
      </c>
      <c r="G9824" s="6" t="str">
        <f t="shared" si="462"/>
        <v/>
      </c>
      <c r="H9824" s="6" t="str">
        <f t="shared" si="463"/>
        <v/>
      </c>
      <c r="I9824" s="3" t="str">
        <f t="shared" si="464"/>
        <v/>
      </c>
    </row>
    <row r="9825" spans="6:9" x14ac:dyDescent="0.25">
      <c r="F9825" s="6" t="str">
        <f>IF($A9825="","",$E9825-_xlfn.MAXIFS($E$2:$E9824,$C$2:$C9824,$C9825,$A$2:$A9824,$A9825))</f>
        <v/>
      </c>
      <c r="G9825" s="6" t="str">
        <f t="shared" si="462"/>
        <v/>
      </c>
      <c r="H9825" s="6" t="str">
        <f t="shared" si="463"/>
        <v/>
      </c>
      <c r="I9825" s="3" t="str">
        <f t="shared" si="464"/>
        <v/>
      </c>
    </row>
    <row r="9826" spans="6:9" x14ac:dyDescent="0.25">
      <c r="F9826" s="6" t="str">
        <f>IF($A9826="","",$E9826-_xlfn.MAXIFS($E$2:$E9825,$C$2:$C9825,$C9826,$A$2:$A9825,$A9826))</f>
        <v/>
      </c>
      <c r="G9826" s="6" t="str">
        <f t="shared" si="462"/>
        <v/>
      </c>
      <c r="H9826" s="6" t="str">
        <f t="shared" si="463"/>
        <v/>
      </c>
      <c r="I9826" s="3" t="str">
        <f t="shared" si="464"/>
        <v/>
      </c>
    </row>
    <row r="9827" spans="6:9" x14ac:dyDescent="0.25">
      <c r="F9827" s="6" t="str">
        <f>IF($A9827="","",$E9827-_xlfn.MAXIFS($E$2:$E9826,$C$2:$C9826,$C9827,$A$2:$A9826,$A9827))</f>
        <v/>
      </c>
      <c r="G9827" s="6" t="str">
        <f t="shared" si="462"/>
        <v/>
      </c>
      <c r="H9827" s="6" t="str">
        <f t="shared" si="463"/>
        <v/>
      </c>
      <c r="I9827" s="3" t="str">
        <f t="shared" si="464"/>
        <v/>
      </c>
    </row>
    <row r="9828" spans="6:9" x14ac:dyDescent="0.25">
      <c r="F9828" s="6" t="str">
        <f>IF($A9828="","",$E9828-_xlfn.MAXIFS($E$2:$E9827,$C$2:$C9827,$C9828,$A$2:$A9827,$A9828))</f>
        <v/>
      </c>
      <c r="G9828" s="6" t="str">
        <f t="shared" si="462"/>
        <v/>
      </c>
      <c r="H9828" s="6" t="str">
        <f t="shared" si="463"/>
        <v/>
      </c>
      <c r="I9828" s="3" t="str">
        <f t="shared" si="464"/>
        <v/>
      </c>
    </row>
    <row r="9829" spans="6:9" x14ac:dyDescent="0.25">
      <c r="F9829" s="6" t="str">
        <f>IF($A9829="","",$E9829-_xlfn.MAXIFS($E$2:$E9828,$C$2:$C9828,$C9829,$A$2:$A9828,$A9829))</f>
        <v/>
      </c>
      <c r="G9829" s="6" t="str">
        <f t="shared" si="462"/>
        <v/>
      </c>
      <c r="H9829" s="6" t="str">
        <f t="shared" si="463"/>
        <v/>
      </c>
      <c r="I9829" s="3" t="str">
        <f t="shared" si="464"/>
        <v/>
      </c>
    </row>
    <row r="9830" spans="6:9" x14ac:dyDescent="0.25">
      <c r="F9830" s="6" t="str">
        <f>IF($A9830="","",$E9830-_xlfn.MAXIFS($E$2:$E9829,$C$2:$C9829,$C9830,$A$2:$A9829,$A9830))</f>
        <v/>
      </c>
      <c r="G9830" s="6" t="str">
        <f t="shared" si="462"/>
        <v/>
      </c>
      <c r="H9830" s="6" t="str">
        <f t="shared" si="463"/>
        <v/>
      </c>
      <c r="I9830" s="3" t="str">
        <f t="shared" si="464"/>
        <v/>
      </c>
    </row>
    <row r="9831" spans="6:9" x14ac:dyDescent="0.25">
      <c r="F9831" s="6" t="str">
        <f>IF($A9831="","",$E9831-_xlfn.MAXIFS($E$2:$E9830,$C$2:$C9830,$C9831,$A$2:$A9830,$A9831))</f>
        <v/>
      </c>
      <c r="G9831" s="6" t="str">
        <f t="shared" si="462"/>
        <v/>
      </c>
      <c r="H9831" s="6" t="str">
        <f t="shared" si="463"/>
        <v/>
      </c>
      <c r="I9831" s="3" t="str">
        <f t="shared" si="464"/>
        <v/>
      </c>
    </row>
    <row r="9832" spans="6:9" x14ac:dyDescent="0.25">
      <c r="F9832" s="6" t="str">
        <f>IF($A9832="","",$E9832-_xlfn.MAXIFS($E$2:$E9831,$C$2:$C9831,$C9832,$A$2:$A9831,$A9832))</f>
        <v/>
      </c>
      <c r="G9832" s="6" t="str">
        <f t="shared" si="462"/>
        <v/>
      </c>
      <c r="H9832" s="6" t="str">
        <f t="shared" si="463"/>
        <v/>
      </c>
      <c r="I9832" s="3" t="str">
        <f t="shared" si="464"/>
        <v/>
      </c>
    </row>
    <row r="9833" spans="6:9" x14ac:dyDescent="0.25">
      <c r="F9833" s="6" t="str">
        <f>IF($A9833="","",$E9833-_xlfn.MAXIFS($E$2:$E9832,$C$2:$C9832,$C9833,$A$2:$A9832,$A9833))</f>
        <v/>
      </c>
      <c r="G9833" s="6" t="str">
        <f t="shared" si="462"/>
        <v/>
      </c>
      <c r="H9833" s="6" t="str">
        <f t="shared" si="463"/>
        <v/>
      </c>
      <c r="I9833" s="3" t="str">
        <f t="shared" si="464"/>
        <v/>
      </c>
    </row>
    <row r="9834" spans="6:9" x14ac:dyDescent="0.25">
      <c r="F9834" s="6" t="str">
        <f>IF($A9834="","",$E9834-_xlfn.MAXIFS($E$2:$E9833,$C$2:$C9833,$C9834,$A$2:$A9833,$A9834))</f>
        <v/>
      </c>
      <c r="G9834" s="6" t="str">
        <f t="shared" si="462"/>
        <v/>
      </c>
      <c r="H9834" s="6" t="str">
        <f t="shared" si="463"/>
        <v/>
      </c>
      <c r="I9834" s="3" t="str">
        <f t="shared" si="464"/>
        <v/>
      </c>
    </row>
    <row r="9835" spans="6:9" x14ac:dyDescent="0.25">
      <c r="F9835" s="6" t="str">
        <f>IF($A9835="","",$E9835-_xlfn.MAXIFS($E$2:$E9834,$C$2:$C9834,$C9835,$A$2:$A9834,$A9835))</f>
        <v/>
      </c>
      <c r="G9835" s="6" t="str">
        <f t="shared" si="462"/>
        <v/>
      </c>
      <c r="H9835" s="6" t="str">
        <f t="shared" si="463"/>
        <v/>
      </c>
      <c r="I9835" s="3" t="str">
        <f t="shared" si="464"/>
        <v/>
      </c>
    </row>
    <row r="9836" spans="6:9" x14ac:dyDescent="0.25">
      <c r="F9836" s="6" t="str">
        <f>IF($A9836="","",$E9836-_xlfn.MAXIFS($E$2:$E9835,$C$2:$C9835,$C9836,$A$2:$A9835,$A9836))</f>
        <v/>
      </c>
      <c r="G9836" s="6" t="str">
        <f t="shared" si="462"/>
        <v/>
      </c>
      <c r="H9836" s="6" t="str">
        <f t="shared" si="463"/>
        <v/>
      </c>
      <c r="I9836" s="3" t="str">
        <f t="shared" si="464"/>
        <v/>
      </c>
    </row>
    <row r="9837" spans="6:9" x14ac:dyDescent="0.25">
      <c r="F9837" s="6" t="str">
        <f>IF($A9837="","",$E9837-_xlfn.MAXIFS($E$2:$E9836,$C$2:$C9836,$C9837,$A$2:$A9836,$A9837))</f>
        <v/>
      </c>
      <c r="G9837" s="6" t="str">
        <f t="shared" si="462"/>
        <v/>
      </c>
      <c r="H9837" s="6" t="str">
        <f t="shared" si="463"/>
        <v/>
      </c>
      <c r="I9837" s="3" t="str">
        <f t="shared" si="464"/>
        <v/>
      </c>
    </row>
    <row r="9838" spans="6:9" x14ac:dyDescent="0.25">
      <c r="F9838" s="6" t="str">
        <f>IF($A9838="","",$E9838-_xlfn.MAXIFS($E$2:$E9837,$C$2:$C9837,$C9838,$A$2:$A9837,$A9838))</f>
        <v/>
      </c>
      <c r="G9838" s="6" t="str">
        <f t="shared" si="462"/>
        <v/>
      </c>
      <c r="H9838" s="6" t="str">
        <f t="shared" si="463"/>
        <v/>
      </c>
      <c r="I9838" s="3" t="str">
        <f t="shared" si="464"/>
        <v/>
      </c>
    </row>
    <row r="9839" spans="6:9" x14ac:dyDescent="0.25">
      <c r="F9839" s="6" t="str">
        <f>IF($A9839="","",$E9839-_xlfn.MAXIFS($E$2:$E9838,$C$2:$C9838,$C9839,$A$2:$A9838,$A9839))</f>
        <v/>
      </c>
      <c r="G9839" s="6" t="str">
        <f t="shared" si="462"/>
        <v/>
      </c>
      <c r="H9839" s="6" t="str">
        <f t="shared" si="463"/>
        <v/>
      </c>
      <c r="I9839" s="3" t="str">
        <f t="shared" si="464"/>
        <v/>
      </c>
    </row>
    <row r="9840" spans="6:9" x14ac:dyDescent="0.25">
      <c r="F9840" s="6" t="str">
        <f>IF($A9840="","",$E9840-_xlfn.MAXIFS($E$2:$E9839,$C$2:$C9839,$C9840,$A$2:$A9839,$A9840))</f>
        <v/>
      </c>
      <c r="G9840" s="6" t="str">
        <f t="shared" si="462"/>
        <v/>
      </c>
      <c r="H9840" s="6" t="str">
        <f t="shared" si="463"/>
        <v/>
      </c>
      <c r="I9840" s="3" t="str">
        <f t="shared" si="464"/>
        <v/>
      </c>
    </row>
    <row r="9841" spans="6:9" x14ac:dyDescent="0.25">
      <c r="F9841" s="6" t="str">
        <f>IF($A9841="","",$E9841-_xlfn.MAXIFS($E$2:$E9840,$C$2:$C9840,$C9841,$A$2:$A9840,$A9841))</f>
        <v/>
      </c>
      <c r="G9841" s="6" t="str">
        <f t="shared" si="462"/>
        <v/>
      </c>
      <c r="H9841" s="6" t="str">
        <f t="shared" si="463"/>
        <v/>
      </c>
      <c r="I9841" s="3" t="str">
        <f t="shared" si="464"/>
        <v/>
      </c>
    </row>
    <row r="9842" spans="6:9" x14ac:dyDescent="0.25">
      <c r="F9842" s="6" t="str">
        <f>IF($A9842="","",$E9842-_xlfn.MAXIFS($E$2:$E9841,$C$2:$C9841,$C9842,$A$2:$A9841,$A9842))</f>
        <v/>
      </c>
      <c r="G9842" s="6" t="str">
        <f t="shared" si="462"/>
        <v/>
      </c>
      <c r="H9842" s="6" t="str">
        <f t="shared" si="463"/>
        <v/>
      </c>
      <c r="I9842" s="3" t="str">
        <f t="shared" si="464"/>
        <v/>
      </c>
    </row>
    <row r="9843" spans="6:9" x14ac:dyDescent="0.25">
      <c r="F9843" s="6" t="str">
        <f>IF($A9843="","",$E9843-_xlfn.MAXIFS($E$2:$E9842,$C$2:$C9842,$C9843,$A$2:$A9842,$A9843))</f>
        <v/>
      </c>
      <c r="G9843" s="6" t="str">
        <f t="shared" si="462"/>
        <v/>
      </c>
      <c r="H9843" s="6" t="str">
        <f t="shared" si="463"/>
        <v/>
      </c>
      <c r="I9843" s="3" t="str">
        <f t="shared" si="464"/>
        <v/>
      </c>
    </row>
    <row r="9844" spans="6:9" x14ac:dyDescent="0.25">
      <c r="F9844" s="6" t="str">
        <f>IF($A9844="","",$E9844-_xlfn.MAXIFS($E$2:$E9843,$C$2:$C9843,$C9844,$A$2:$A9843,$A9844))</f>
        <v/>
      </c>
      <c r="G9844" s="6" t="str">
        <f t="shared" si="462"/>
        <v/>
      </c>
      <c r="H9844" s="6" t="str">
        <f t="shared" si="463"/>
        <v/>
      </c>
      <c r="I9844" s="3" t="str">
        <f t="shared" si="464"/>
        <v/>
      </c>
    </row>
    <row r="9845" spans="6:9" x14ac:dyDescent="0.25">
      <c r="F9845" s="6" t="str">
        <f>IF($A9845="","",$E9845-_xlfn.MAXIFS($E$2:$E9844,$C$2:$C9844,$C9845,$A$2:$A9844,$A9845))</f>
        <v/>
      </c>
      <c r="G9845" s="6" t="str">
        <f t="shared" si="462"/>
        <v/>
      </c>
      <c r="H9845" s="6" t="str">
        <f t="shared" si="463"/>
        <v/>
      </c>
      <c r="I9845" s="3" t="str">
        <f t="shared" si="464"/>
        <v/>
      </c>
    </row>
    <row r="9846" spans="6:9" x14ac:dyDescent="0.25">
      <c r="F9846" s="6" t="str">
        <f>IF($A9846="","",$E9846-_xlfn.MAXIFS($E$2:$E9845,$C$2:$C9845,$C9846,$A$2:$A9845,$A9846))</f>
        <v/>
      </c>
      <c r="G9846" s="6" t="str">
        <f t="shared" si="462"/>
        <v/>
      </c>
      <c r="H9846" s="6" t="str">
        <f t="shared" si="463"/>
        <v/>
      </c>
      <c r="I9846" s="3" t="str">
        <f t="shared" si="464"/>
        <v/>
      </c>
    </row>
    <row r="9847" spans="6:9" x14ac:dyDescent="0.25">
      <c r="F9847" s="6" t="str">
        <f>IF($A9847="","",$E9847-_xlfn.MAXIFS($E$2:$E9846,$C$2:$C9846,$C9847,$A$2:$A9846,$A9847))</f>
        <v/>
      </c>
      <c r="G9847" s="6" t="str">
        <f t="shared" si="462"/>
        <v/>
      </c>
      <c r="H9847" s="6" t="str">
        <f t="shared" si="463"/>
        <v/>
      </c>
      <c r="I9847" s="3" t="str">
        <f t="shared" si="464"/>
        <v/>
      </c>
    </row>
    <row r="9848" spans="6:9" x14ac:dyDescent="0.25">
      <c r="F9848" s="6" t="str">
        <f>IF($A9848="","",$E9848-_xlfn.MAXIFS($E$2:$E9847,$C$2:$C9847,$C9848,$A$2:$A9847,$A9848))</f>
        <v/>
      </c>
      <c r="G9848" s="6" t="str">
        <f t="shared" si="462"/>
        <v/>
      </c>
      <c r="H9848" s="6" t="str">
        <f t="shared" si="463"/>
        <v/>
      </c>
      <c r="I9848" s="3" t="str">
        <f t="shared" si="464"/>
        <v/>
      </c>
    </row>
    <row r="9849" spans="6:9" x14ac:dyDescent="0.25">
      <c r="F9849" s="6" t="str">
        <f>IF($A9849="","",$E9849-_xlfn.MAXIFS($E$2:$E9848,$C$2:$C9848,$C9849,$A$2:$A9848,$A9849))</f>
        <v/>
      </c>
      <c r="G9849" s="6" t="str">
        <f t="shared" si="462"/>
        <v/>
      </c>
      <c r="H9849" s="6" t="str">
        <f t="shared" si="463"/>
        <v/>
      </c>
      <c r="I9849" s="3" t="str">
        <f t="shared" si="464"/>
        <v/>
      </c>
    </row>
    <row r="9850" spans="6:9" x14ac:dyDescent="0.25">
      <c r="F9850" s="6" t="str">
        <f>IF($A9850="","",$E9850-_xlfn.MAXIFS($E$2:$E9849,$C$2:$C9849,$C9850,$A$2:$A9849,$A9850))</f>
        <v/>
      </c>
      <c r="G9850" s="6" t="str">
        <f t="shared" si="462"/>
        <v/>
      </c>
      <c r="H9850" s="6" t="str">
        <f t="shared" si="463"/>
        <v/>
      </c>
      <c r="I9850" s="3" t="str">
        <f t="shared" si="464"/>
        <v/>
      </c>
    </row>
    <row r="9851" spans="6:9" x14ac:dyDescent="0.25">
      <c r="F9851" s="6" t="str">
        <f>IF($A9851="","",$E9851-_xlfn.MAXIFS($E$2:$E9850,$C$2:$C9850,$C9851,$A$2:$A9850,$A9851))</f>
        <v/>
      </c>
      <c r="G9851" s="6" t="str">
        <f t="shared" si="462"/>
        <v/>
      </c>
      <c r="H9851" s="6" t="str">
        <f t="shared" si="463"/>
        <v/>
      </c>
      <c r="I9851" s="3" t="str">
        <f t="shared" si="464"/>
        <v/>
      </c>
    </row>
    <row r="9852" spans="6:9" x14ac:dyDescent="0.25">
      <c r="F9852" s="6" t="str">
        <f>IF($A9852="","",$E9852-_xlfn.MAXIFS($E$2:$E9851,$C$2:$C9851,$C9852,$A$2:$A9851,$A9852))</f>
        <v/>
      </c>
      <c r="G9852" s="6" t="str">
        <f t="shared" si="462"/>
        <v/>
      </c>
      <c r="H9852" s="6" t="str">
        <f t="shared" si="463"/>
        <v/>
      </c>
      <c r="I9852" s="3" t="str">
        <f t="shared" si="464"/>
        <v/>
      </c>
    </row>
    <row r="9853" spans="6:9" x14ac:dyDescent="0.25">
      <c r="F9853" s="6" t="str">
        <f>IF($A9853="","",$E9853-_xlfn.MAXIFS($E$2:$E9852,$C$2:$C9852,$C9853,$A$2:$A9852,$A9853))</f>
        <v/>
      </c>
      <c r="G9853" s="6" t="str">
        <f t="shared" si="462"/>
        <v/>
      </c>
      <c r="H9853" s="6" t="str">
        <f t="shared" si="463"/>
        <v/>
      </c>
      <c r="I9853" s="3" t="str">
        <f t="shared" si="464"/>
        <v/>
      </c>
    </row>
    <row r="9854" spans="6:9" x14ac:dyDescent="0.25">
      <c r="F9854" s="6" t="str">
        <f>IF($A9854="","",$E9854-_xlfn.MAXIFS($E$2:$E9853,$C$2:$C9853,$C9854,$A$2:$A9853,$A9854))</f>
        <v/>
      </c>
      <c r="G9854" s="6" t="str">
        <f t="shared" si="462"/>
        <v/>
      </c>
      <c r="H9854" s="6" t="str">
        <f t="shared" si="463"/>
        <v/>
      </c>
      <c r="I9854" s="3" t="str">
        <f t="shared" si="464"/>
        <v/>
      </c>
    </row>
    <row r="9855" spans="6:9" x14ac:dyDescent="0.25">
      <c r="F9855" s="6" t="str">
        <f>IF($A9855="","",$E9855-_xlfn.MAXIFS($E$2:$E9854,$C$2:$C9854,$C9855,$A$2:$A9854,$A9855))</f>
        <v/>
      </c>
      <c r="G9855" s="6" t="str">
        <f t="shared" si="462"/>
        <v/>
      </c>
      <c r="H9855" s="6" t="str">
        <f t="shared" si="463"/>
        <v/>
      </c>
      <c r="I9855" s="3" t="str">
        <f t="shared" si="464"/>
        <v/>
      </c>
    </row>
    <row r="9856" spans="6:9" x14ac:dyDescent="0.25">
      <c r="F9856" s="6" t="str">
        <f>IF($A9856="","",$E9856-_xlfn.MAXIFS($E$2:$E9855,$C$2:$C9855,$C9856,$A$2:$A9855,$A9856))</f>
        <v/>
      </c>
      <c r="G9856" s="6" t="str">
        <f t="shared" si="462"/>
        <v/>
      </c>
      <c r="H9856" s="6" t="str">
        <f t="shared" si="463"/>
        <v/>
      </c>
      <c r="I9856" s="3" t="str">
        <f t="shared" si="464"/>
        <v/>
      </c>
    </row>
    <row r="9857" spans="6:9" x14ac:dyDescent="0.25">
      <c r="F9857" s="6" t="str">
        <f>IF($A9857="","",$E9857-_xlfn.MAXIFS($E$2:$E9856,$C$2:$C9856,$C9857,$A$2:$A9856,$A9857))</f>
        <v/>
      </c>
      <c r="G9857" s="6" t="str">
        <f t="shared" si="462"/>
        <v/>
      </c>
      <c r="H9857" s="6" t="str">
        <f t="shared" si="463"/>
        <v/>
      </c>
      <c r="I9857" s="3" t="str">
        <f t="shared" si="464"/>
        <v/>
      </c>
    </row>
    <row r="9858" spans="6:9" x14ac:dyDescent="0.25">
      <c r="F9858" s="6" t="str">
        <f>IF($A9858="","",$E9858-_xlfn.MAXIFS($E$2:$E9857,$C$2:$C9857,$C9858,$A$2:$A9857,$A9858))</f>
        <v/>
      </c>
      <c r="G9858" s="6" t="str">
        <f t="shared" si="462"/>
        <v/>
      </c>
      <c r="H9858" s="6" t="str">
        <f t="shared" si="463"/>
        <v/>
      </c>
      <c r="I9858" s="3" t="str">
        <f t="shared" si="464"/>
        <v/>
      </c>
    </row>
    <row r="9859" spans="6:9" x14ac:dyDescent="0.25">
      <c r="F9859" s="6" t="str">
        <f>IF($A9859="","",$E9859-_xlfn.MAXIFS($E$2:$E9858,$C$2:$C9858,$C9859,$A$2:$A9858,$A9859))</f>
        <v/>
      </c>
      <c r="G9859" s="6" t="str">
        <f t="shared" si="462"/>
        <v/>
      </c>
      <c r="H9859" s="6" t="str">
        <f t="shared" si="463"/>
        <v/>
      </c>
      <c r="I9859" s="3" t="str">
        <f t="shared" si="464"/>
        <v/>
      </c>
    </row>
    <row r="9860" spans="6:9" x14ac:dyDescent="0.25">
      <c r="F9860" s="6" t="str">
        <f>IF($A9860="","",$E9860-_xlfn.MAXIFS($E$2:$E9859,$C$2:$C9859,$C9860,$A$2:$A9859,$A9860))</f>
        <v/>
      </c>
      <c r="G9860" s="6" t="str">
        <f t="shared" si="462"/>
        <v/>
      </c>
      <c r="H9860" s="6" t="str">
        <f t="shared" si="463"/>
        <v/>
      </c>
      <c r="I9860" s="3" t="str">
        <f t="shared" si="464"/>
        <v/>
      </c>
    </row>
    <row r="9861" spans="6:9" x14ac:dyDescent="0.25">
      <c r="F9861" s="6" t="str">
        <f>IF($A9861="","",$E9861-_xlfn.MAXIFS($E$2:$E9860,$C$2:$C9860,$C9861,$A$2:$A9860,$A9861))</f>
        <v/>
      </c>
      <c r="G9861" s="6" t="str">
        <f t="shared" si="462"/>
        <v/>
      </c>
      <c r="H9861" s="6" t="str">
        <f t="shared" si="463"/>
        <v/>
      </c>
      <c r="I9861" s="3" t="str">
        <f t="shared" si="464"/>
        <v/>
      </c>
    </row>
    <row r="9862" spans="6:9" x14ac:dyDescent="0.25">
      <c r="F9862" s="6" t="str">
        <f>IF($A9862="","",$E9862-_xlfn.MAXIFS($E$2:$E9861,$C$2:$C9861,$C9862,$A$2:$A9861,$A9862))</f>
        <v/>
      </c>
      <c r="G9862" s="6" t="str">
        <f t="shared" si="462"/>
        <v/>
      </c>
      <c r="H9862" s="6" t="str">
        <f t="shared" si="463"/>
        <v/>
      </c>
      <c r="I9862" s="3" t="str">
        <f t="shared" si="464"/>
        <v/>
      </c>
    </row>
    <row r="9863" spans="6:9" x14ac:dyDescent="0.25">
      <c r="F9863" s="6" t="str">
        <f>IF($A9863="","",$E9863-_xlfn.MAXIFS($E$2:$E9862,$C$2:$C9862,$C9863,$A$2:$A9862,$A9863))</f>
        <v/>
      </c>
      <c r="G9863" s="6" t="str">
        <f t="shared" si="462"/>
        <v/>
      </c>
      <c r="H9863" s="6" t="str">
        <f t="shared" si="463"/>
        <v/>
      </c>
      <c r="I9863" s="3" t="str">
        <f t="shared" si="464"/>
        <v/>
      </c>
    </row>
    <row r="9864" spans="6:9" x14ac:dyDescent="0.25">
      <c r="F9864" s="6" t="str">
        <f>IF($A9864="","",$E9864-_xlfn.MAXIFS($E$2:$E9863,$C$2:$C9863,$C9864,$A$2:$A9863,$A9864))</f>
        <v/>
      </c>
      <c r="G9864" s="6" t="str">
        <f t="shared" si="462"/>
        <v/>
      </c>
      <c r="H9864" s="6" t="str">
        <f t="shared" si="463"/>
        <v/>
      </c>
      <c r="I9864" s="3" t="str">
        <f t="shared" si="464"/>
        <v/>
      </c>
    </row>
    <row r="9865" spans="6:9" x14ac:dyDescent="0.25">
      <c r="F9865" s="6" t="str">
        <f>IF($A9865="","",$E9865-_xlfn.MAXIFS($E$2:$E9864,$C$2:$C9864,$C9865,$A$2:$A9864,$A9865))</f>
        <v/>
      </c>
      <c r="G9865" s="6" t="str">
        <f t="shared" ref="G9865:G9928" si="465">IF($A9865="","",HOUR($D9865))</f>
        <v/>
      </c>
      <c r="H9865" s="6" t="str">
        <f t="shared" ref="H9865:H9928" si="466">IF($A9865="","",MINUTE($D9865))</f>
        <v/>
      </c>
      <c r="I9865" s="3" t="str">
        <f t="shared" si="464"/>
        <v/>
      </c>
    </row>
    <row r="9866" spans="6:9" x14ac:dyDescent="0.25">
      <c r="F9866" s="6" t="str">
        <f>IF($A9866="","",$E9866-_xlfn.MAXIFS($E$2:$E9865,$C$2:$C9865,$C9866,$A$2:$A9865,$A9866))</f>
        <v/>
      </c>
      <c r="G9866" s="6" t="str">
        <f t="shared" si="465"/>
        <v/>
      </c>
      <c r="H9866" s="6" t="str">
        <f t="shared" si="466"/>
        <v/>
      </c>
      <c r="I9866" s="3" t="str">
        <f t="shared" ref="I9866:I9929" si="467">IF($F9866&lt;0,"ERROR","")</f>
        <v/>
      </c>
    </row>
    <row r="9867" spans="6:9" x14ac:dyDescent="0.25">
      <c r="F9867" s="6" t="str">
        <f>IF($A9867="","",$E9867-_xlfn.MAXIFS($E$2:$E9866,$C$2:$C9866,$C9867,$A$2:$A9866,$A9867))</f>
        <v/>
      </c>
      <c r="G9867" s="6" t="str">
        <f t="shared" si="465"/>
        <v/>
      </c>
      <c r="H9867" s="6" t="str">
        <f t="shared" si="466"/>
        <v/>
      </c>
      <c r="I9867" s="3" t="str">
        <f t="shared" si="467"/>
        <v/>
      </c>
    </row>
    <row r="9868" spans="6:9" x14ac:dyDescent="0.25">
      <c r="F9868" s="6" t="str">
        <f>IF($A9868="","",$E9868-_xlfn.MAXIFS($E$2:$E9867,$C$2:$C9867,$C9868,$A$2:$A9867,$A9868))</f>
        <v/>
      </c>
      <c r="G9868" s="6" t="str">
        <f t="shared" si="465"/>
        <v/>
      </c>
      <c r="H9868" s="6" t="str">
        <f t="shared" si="466"/>
        <v/>
      </c>
      <c r="I9868" s="3" t="str">
        <f t="shared" si="467"/>
        <v/>
      </c>
    </row>
    <row r="9869" spans="6:9" x14ac:dyDescent="0.25">
      <c r="F9869" s="6" t="str">
        <f>IF($A9869="","",$E9869-_xlfn.MAXIFS($E$2:$E9868,$C$2:$C9868,$C9869,$A$2:$A9868,$A9869))</f>
        <v/>
      </c>
      <c r="G9869" s="6" t="str">
        <f t="shared" si="465"/>
        <v/>
      </c>
      <c r="H9869" s="6" t="str">
        <f t="shared" si="466"/>
        <v/>
      </c>
      <c r="I9869" s="3" t="str">
        <f t="shared" si="467"/>
        <v/>
      </c>
    </row>
    <row r="9870" spans="6:9" x14ac:dyDescent="0.25">
      <c r="F9870" s="6" t="str">
        <f>IF($A9870="","",$E9870-_xlfn.MAXIFS($E$2:$E9869,$C$2:$C9869,$C9870,$A$2:$A9869,$A9870))</f>
        <v/>
      </c>
      <c r="G9870" s="6" t="str">
        <f t="shared" si="465"/>
        <v/>
      </c>
      <c r="H9870" s="6" t="str">
        <f t="shared" si="466"/>
        <v/>
      </c>
      <c r="I9870" s="3" t="str">
        <f t="shared" si="467"/>
        <v/>
      </c>
    </row>
    <row r="9871" spans="6:9" x14ac:dyDescent="0.25">
      <c r="F9871" s="6" t="str">
        <f>IF($A9871="","",$E9871-_xlfn.MAXIFS($E$2:$E9870,$C$2:$C9870,$C9871,$A$2:$A9870,$A9871))</f>
        <v/>
      </c>
      <c r="G9871" s="6" t="str">
        <f t="shared" si="465"/>
        <v/>
      </c>
      <c r="H9871" s="6" t="str">
        <f t="shared" si="466"/>
        <v/>
      </c>
      <c r="I9871" s="3" t="str">
        <f t="shared" si="467"/>
        <v/>
      </c>
    </row>
    <row r="9872" spans="6:9" x14ac:dyDescent="0.25">
      <c r="F9872" s="6" t="str">
        <f>IF($A9872="","",$E9872-_xlfn.MAXIFS($E$2:$E9871,$C$2:$C9871,$C9872,$A$2:$A9871,$A9872))</f>
        <v/>
      </c>
      <c r="G9872" s="6" t="str">
        <f t="shared" si="465"/>
        <v/>
      </c>
      <c r="H9872" s="6" t="str">
        <f t="shared" si="466"/>
        <v/>
      </c>
      <c r="I9872" s="3" t="str">
        <f t="shared" si="467"/>
        <v/>
      </c>
    </row>
    <row r="9873" spans="6:9" x14ac:dyDescent="0.25">
      <c r="F9873" s="6" t="str">
        <f>IF($A9873="","",$E9873-_xlfn.MAXIFS($E$2:$E9872,$C$2:$C9872,$C9873,$A$2:$A9872,$A9873))</f>
        <v/>
      </c>
      <c r="G9873" s="6" t="str">
        <f t="shared" si="465"/>
        <v/>
      </c>
      <c r="H9873" s="6" t="str">
        <f t="shared" si="466"/>
        <v/>
      </c>
      <c r="I9873" s="3" t="str">
        <f t="shared" si="467"/>
        <v/>
      </c>
    </row>
    <row r="9874" spans="6:9" x14ac:dyDescent="0.25">
      <c r="F9874" s="6" t="str">
        <f>IF($A9874="","",$E9874-_xlfn.MAXIFS($E$2:$E9873,$C$2:$C9873,$C9874,$A$2:$A9873,$A9874))</f>
        <v/>
      </c>
      <c r="G9874" s="6" t="str">
        <f t="shared" si="465"/>
        <v/>
      </c>
      <c r="H9874" s="6" t="str">
        <f t="shared" si="466"/>
        <v/>
      </c>
      <c r="I9874" s="3" t="str">
        <f t="shared" si="467"/>
        <v/>
      </c>
    </row>
    <row r="9875" spans="6:9" x14ac:dyDescent="0.25">
      <c r="F9875" s="6" t="str">
        <f>IF($A9875="","",$E9875-_xlfn.MAXIFS($E$2:$E9874,$C$2:$C9874,$C9875,$A$2:$A9874,$A9875))</f>
        <v/>
      </c>
      <c r="G9875" s="6" t="str">
        <f t="shared" si="465"/>
        <v/>
      </c>
      <c r="H9875" s="6" t="str">
        <f t="shared" si="466"/>
        <v/>
      </c>
      <c r="I9875" s="3" t="str">
        <f t="shared" si="467"/>
        <v/>
      </c>
    </row>
    <row r="9876" spans="6:9" x14ac:dyDescent="0.25">
      <c r="F9876" s="6" t="str">
        <f>IF($A9876="","",$E9876-_xlfn.MAXIFS($E$2:$E9875,$C$2:$C9875,$C9876,$A$2:$A9875,$A9876))</f>
        <v/>
      </c>
      <c r="G9876" s="6" t="str">
        <f t="shared" si="465"/>
        <v/>
      </c>
      <c r="H9876" s="6" t="str">
        <f t="shared" si="466"/>
        <v/>
      </c>
      <c r="I9876" s="3" t="str">
        <f t="shared" si="467"/>
        <v/>
      </c>
    </row>
    <row r="9877" spans="6:9" x14ac:dyDescent="0.25">
      <c r="F9877" s="6" t="str">
        <f>IF($A9877="","",$E9877-_xlfn.MAXIFS($E$2:$E9876,$C$2:$C9876,$C9877,$A$2:$A9876,$A9877))</f>
        <v/>
      </c>
      <c r="G9877" s="6" t="str">
        <f t="shared" si="465"/>
        <v/>
      </c>
      <c r="H9877" s="6" t="str">
        <f t="shared" si="466"/>
        <v/>
      </c>
      <c r="I9877" s="3" t="str">
        <f t="shared" si="467"/>
        <v/>
      </c>
    </row>
    <row r="9878" spans="6:9" x14ac:dyDescent="0.25">
      <c r="F9878" s="6" t="str">
        <f>IF($A9878="","",$E9878-_xlfn.MAXIFS($E$2:$E9877,$C$2:$C9877,$C9878,$A$2:$A9877,$A9878))</f>
        <v/>
      </c>
      <c r="G9878" s="6" t="str">
        <f t="shared" si="465"/>
        <v/>
      </c>
      <c r="H9878" s="6" t="str">
        <f t="shared" si="466"/>
        <v/>
      </c>
      <c r="I9878" s="3" t="str">
        <f t="shared" si="467"/>
        <v/>
      </c>
    </row>
    <row r="9879" spans="6:9" x14ac:dyDescent="0.25">
      <c r="F9879" s="6" t="str">
        <f>IF($A9879="","",$E9879-_xlfn.MAXIFS($E$2:$E9878,$C$2:$C9878,$C9879,$A$2:$A9878,$A9879))</f>
        <v/>
      </c>
      <c r="G9879" s="6" t="str">
        <f t="shared" si="465"/>
        <v/>
      </c>
      <c r="H9879" s="6" t="str">
        <f t="shared" si="466"/>
        <v/>
      </c>
      <c r="I9879" s="3" t="str">
        <f t="shared" si="467"/>
        <v/>
      </c>
    </row>
    <row r="9880" spans="6:9" x14ac:dyDescent="0.25">
      <c r="F9880" s="6" t="str">
        <f>IF($A9880="","",$E9880-_xlfn.MAXIFS($E$2:$E9879,$C$2:$C9879,$C9880,$A$2:$A9879,$A9880))</f>
        <v/>
      </c>
      <c r="G9880" s="6" t="str">
        <f t="shared" si="465"/>
        <v/>
      </c>
      <c r="H9880" s="6" t="str">
        <f t="shared" si="466"/>
        <v/>
      </c>
      <c r="I9880" s="3" t="str">
        <f t="shared" si="467"/>
        <v/>
      </c>
    </row>
    <row r="9881" spans="6:9" x14ac:dyDescent="0.25">
      <c r="F9881" s="6" t="str">
        <f>IF($A9881="","",$E9881-_xlfn.MAXIFS($E$2:$E9880,$C$2:$C9880,$C9881,$A$2:$A9880,$A9881))</f>
        <v/>
      </c>
      <c r="G9881" s="6" t="str">
        <f t="shared" si="465"/>
        <v/>
      </c>
      <c r="H9881" s="6" t="str">
        <f t="shared" si="466"/>
        <v/>
      </c>
      <c r="I9881" s="3" t="str">
        <f t="shared" si="467"/>
        <v/>
      </c>
    </row>
    <row r="9882" spans="6:9" x14ac:dyDescent="0.25">
      <c r="F9882" s="6" t="str">
        <f>IF($A9882="","",$E9882-_xlfn.MAXIFS($E$2:$E9881,$C$2:$C9881,$C9882,$A$2:$A9881,$A9882))</f>
        <v/>
      </c>
      <c r="G9882" s="6" t="str">
        <f t="shared" si="465"/>
        <v/>
      </c>
      <c r="H9882" s="6" t="str">
        <f t="shared" si="466"/>
        <v/>
      </c>
      <c r="I9882" s="3" t="str">
        <f t="shared" si="467"/>
        <v/>
      </c>
    </row>
    <row r="9883" spans="6:9" x14ac:dyDescent="0.25">
      <c r="F9883" s="6" t="str">
        <f>IF($A9883="","",$E9883-_xlfn.MAXIFS($E$2:$E9882,$C$2:$C9882,$C9883,$A$2:$A9882,$A9883))</f>
        <v/>
      </c>
      <c r="G9883" s="6" t="str">
        <f t="shared" si="465"/>
        <v/>
      </c>
      <c r="H9883" s="6" t="str">
        <f t="shared" si="466"/>
        <v/>
      </c>
      <c r="I9883" s="3" t="str">
        <f t="shared" si="467"/>
        <v/>
      </c>
    </row>
    <row r="9884" spans="6:9" x14ac:dyDescent="0.25">
      <c r="F9884" s="6" t="str">
        <f>IF($A9884="","",$E9884-_xlfn.MAXIFS($E$2:$E9883,$C$2:$C9883,$C9884,$A$2:$A9883,$A9884))</f>
        <v/>
      </c>
      <c r="G9884" s="6" t="str">
        <f t="shared" si="465"/>
        <v/>
      </c>
      <c r="H9884" s="6" t="str">
        <f t="shared" si="466"/>
        <v/>
      </c>
      <c r="I9884" s="3" t="str">
        <f t="shared" si="467"/>
        <v/>
      </c>
    </row>
    <row r="9885" spans="6:9" x14ac:dyDescent="0.25">
      <c r="F9885" s="6" t="str">
        <f>IF($A9885="","",$E9885-_xlfn.MAXIFS($E$2:$E9884,$C$2:$C9884,$C9885,$A$2:$A9884,$A9885))</f>
        <v/>
      </c>
      <c r="G9885" s="6" t="str">
        <f t="shared" si="465"/>
        <v/>
      </c>
      <c r="H9885" s="6" t="str">
        <f t="shared" si="466"/>
        <v/>
      </c>
      <c r="I9885" s="3" t="str">
        <f t="shared" si="467"/>
        <v/>
      </c>
    </row>
    <row r="9886" spans="6:9" x14ac:dyDescent="0.25">
      <c r="F9886" s="6" t="str">
        <f>IF($A9886="","",$E9886-_xlfn.MAXIFS($E$2:$E9885,$C$2:$C9885,$C9886,$A$2:$A9885,$A9886))</f>
        <v/>
      </c>
      <c r="G9886" s="6" t="str">
        <f t="shared" si="465"/>
        <v/>
      </c>
      <c r="H9886" s="6" t="str">
        <f t="shared" si="466"/>
        <v/>
      </c>
      <c r="I9886" s="3" t="str">
        <f t="shared" si="467"/>
        <v/>
      </c>
    </row>
    <row r="9887" spans="6:9" x14ac:dyDescent="0.25">
      <c r="F9887" s="6" t="str">
        <f>IF($A9887="","",$E9887-_xlfn.MAXIFS($E$2:$E9886,$C$2:$C9886,$C9887,$A$2:$A9886,$A9887))</f>
        <v/>
      </c>
      <c r="G9887" s="6" t="str">
        <f t="shared" si="465"/>
        <v/>
      </c>
      <c r="H9887" s="6" t="str">
        <f t="shared" si="466"/>
        <v/>
      </c>
      <c r="I9887" s="3" t="str">
        <f t="shared" si="467"/>
        <v/>
      </c>
    </row>
    <row r="9888" spans="6:9" x14ac:dyDescent="0.25">
      <c r="F9888" s="6" t="str">
        <f>IF($A9888="","",$E9888-_xlfn.MAXIFS($E$2:$E9887,$C$2:$C9887,$C9888,$A$2:$A9887,$A9888))</f>
        <v/>
      </c>
      <c r="G9888" s="6" t="str">
        <f t="shared" si="465"/>
        <v/>
      </c>
      <c r="H9888" s="6" t="str">
        <f t="shared" si="466"/>
        <v/>
      </c>
      <c r="I9888" s="3" t="str">
        <f t="shared" si="467"/>
        <v/>
      </c>
    </row>
    <row r="9889" spans="6:9" x14ac:dyDescent="0.25">
      <c r="F9889" s="6" t="str">
        <f>IF($A9889="","",$E9889-_xlfn.MAXIFS($E$2:$E9888,$C$2:$C9888,$C9889,$A$2:$A9888,$A9889))</f>
        <v/>
      </c>
      <c r="G9889" s="6" t="str">
        <f t="shared" si="465"/>
        <v/>
      </c>
      <c r="H9889" s="6" t="str">
        <f t="shared" si="466"/>
        <v/>
      </c>
      <c r="I9889" s="3" t="str">
        <f t="shared" si="467"/>
        <v/>
      </c>
    </row>
    <row r="9890" spans="6:9" x14ac:dyDescent="0.25">
      <c r="F9890" s="6" t="str">
        <f>IF($A9890="","",$E9890-_xlfn.MAXIFS($E$2:$E9889,$C$2:$C9889,$C9890,$A$2:$A9889,$A9890))</f>
        <v/>
      </c>
      <c r="G9890" s="6" t="str">
        <f t="shared" si="465"/>
        <v/>
      </c>
      <c r="H9890" s="6" t="str">
        <f t="shared" si="466"/>
        <v/>
      </c>
      <c r="I9890" s="3" t="str">
        <f t="shared" si="467"/>
        <v/>
      </c>
    </row>
    <row r="9891" spans="6:9" x14ac:dyDescent="0.25">
      <c r="F9891" s="6" t="str">
        <f>IF($A9891="","",$E9891-_xlfn.MAXIFS($E$2:$E9890,$C$2:$C9890,$C9891,$A$2:$A9890,$A9891))</f>
        <v/>
      </c>
      <c r="G9891" s="6" t="str">
        <f t="shared" si="465"/>
        <v/>
      </c>
      <c r="H9891" s="6" t="str">
        <f t="shared" si="466"/>
        <v/>
      </c>
      <c r="I9891" s="3" t="str">
        <f t="shared" si="467"/>
        <v/>
      </c>
    </row>
    <row r="9892" spans="6:9" x14ac:dyDescent="0.25">
      <c r="F9892" s="6" t="str">
        <f>IF($A9892="","",$E9892-_xlfn.MAXIFS($E$2:$E9891,$C$2:$C9891,$C9892,$A$2:$A9891,$A9892))</f>
        <v/>
      </c>
      <c r="G9892" s="6" t="str">
        <f t="shared" si="465"/>
        <v/>
      </c>
      <c r="H9892" s="6" t="str">
        <f t="shared" si="466"/>
        <v/>
      </c>
      <c r="I9892" s="3" t="str">
        <f t="shared" si="467"/>
        <v/>
      </c>
    </row>
    <row r="9893" spans="6:9" x14ac:dyDescent="0.25">
      <c r="F9893" s="6" t="str">
        <f>IF($A9893="","",$E9893-_xlfn.MAXIFS($E$2:$E9892,$C$2:$C9892,$C9893,$A$2:$A9892,$A9893))</f>
        <v/>
      </c>
      <c r="G9893" s="6" t="str">
        <f t="shared" si="465"/>
        <v/>
      </c>
      <c r="H9893" s="6" t="str">
        <f t="shared" si="466"/>
        <v/>
      </c>
      <c r="I9893" s="3" t="str">
        <f t="shared" si="467"/>
        <v/>
      </c>
    </row>
    <row r="9894" spans="6:9" x14ac:dyDescent="0.25">
      <c r="F9894" s="6" t="str">
        <f>IF($A9894="","",$E9894-_xlfn.MAXIFS($E$2:$E9893,$C$2:$C9893,$C9894,$A$2:$A9893,$A9894))</f>
        <v/>
      </c>
      <c r="G9894" s="6" t="str">
        <f t="shared" si="465"/>
        <v/>
      </c>
      <c r="H9894" s="6" t="str">
        <f t="shared" si="466"/>
        <v/>
      </c>
      <c r="I9894" s="3" t="str">
        <f t="shared" si="467"/>
        <v/>
      </c>
    </row>
    <row r="9895" spans="6:9" x14ac:dyDescent="0.25">
      <c r="F9895" s="6" t="str">
        <f>IF($A9895="","",$E9895-_xlfn.MAXIFS($E$2:$E9894,$C$2:$C9894,$C9895,$A$2:$A9894,$A9895))</f>
        <v/>
      </c>
      <c r="G9895" s="6" t="str">
        <f t="shared" si="465"/>
        <v/>
      </c>
      <c r="H9895" s="6" t="str">
        <f t="shared" si="466"/>
        <v/>
      </c>
      <c r="I9895" s="3" t="str">
        <f t="shared" si="467"/>
        <v/>
      </c>
    </row>
    <row r="9896" spans="6:9" x14ac:dyDescent="0.25">
      <c r="F9896" s="6" t="str">
        <f>IF($A9896="","",$E9896-_xlfn.MAXIFS($E$2:$E9895,$C$2:$C9895,$C9896,$A$2:$A9895,$A9896))</f>
        <v/>
      </c>
      <c r="G9896" s="6" t="str">
        <f t="shared" si="465"/>
        <v/>
      </c>
      <c r="H9896" s="6" t="str">
        <f t="shared" si="466"/>
        <v/>
      </c>
      <c r="I9896" s="3" t="str">
        <f t="shared" si="467"/>
        <v/>
      </c>
    </row>
    <row r="9897" spans="6:9" x14ac:dyDescent="0.25">
      <c r="F9897" s="6" t="str">
        <f>IF($A9897="","",$E9897-_xlfn.MAXIFS($E$2:$E9896,$C$2:$C9896,$C9897,$A$2:$A9896,$A9897))</f>
        <v/>
      </c>
      <c r="G9897" s="6" t="str">
        <f t="shared" si="465"/>
        <v/>
      </c>
      <c r="H9897" s="6" t="str">
        <f t="shared" si="466"/>
        <v/>
      </c>
      <c r="I9897" s="3" t="str">
        <f t="shared" si="467"/>
        <v/>
      </c>
    </row>
    <row r="9898" spans="6:9" x14ac:dyDescent="0.25">
      <c r="F9898" s="6" t="str">
        <f>IF($A9898="","",$E9898-_xlfn.MAXIFS($E$2:$E9897,$C$2:$C9897,$C9898,$A$2:$A9897,$A9898))</f>
        <v/>
      </c>
      <c r="G9898" s="6" t="str">
        <f t="shared" si="465"/>
        <v/>
      </c>
      <c r="H9898" s="6" t="str">
        <f t="shared" si="466"/>
        <v/>
      </c>
      <c r="I9898" s="3" t="str">
        <f t="shared" si="467"/>
        <v/>
      </c>
    </row>
    <row r="9899" spans="6:9" x14ac:dyDescent="0.25">
      <c r="F9899" s="6" t="str">
        <f>IF($A9899="","",$E9899-_xlfn.MAXIFS($E$2:$E9898,$C$2:$C9898,$C9899,$A$2:$A9898,$A9899))</f>
        <v/>
      </c>
      <c r="G9899" s="6" t="str">
        <f t="shared" si="465"/>
        <v/>
      </c>
      <c r="H9899" s="6" t="str">
        <f t="shared" si="466"/>
        <v/>
      </c>
      <c r="I9899" s="3" t="str">
        <f t="shared" si="467"/>
        <v/>
      </c>
    </row>
    <row r="9900" spans="6:9" x14ac:dyDescent="0.25">
      <c r="F9900" s="6" t="str">
        <f>IF($A9900="","",$E9900-_xlfn.MAXIFS($E$2:$E9899,$C$2:$C9899,$C9900,$A$2:$A9899,$A9900))</f>
        <v/>
      </c>
      <c r="G9900" s="6" t="str">
        <f t="shared" si="465"/>
        <v/>
      </c>
      <c r="H9900" s="6" t="str">
        <f t="shared" si="466"/>
        <v/>
      </c>
      <c r="I9900" s="3" t="str">
        <f t="shared" si="467"/>
        <v/>
      </c>
    </row>
    <row r="9901" spans="6:9" x14ac:dyDescent="0.25">
      <c r="F9901" s="6" t="str">
        <f>IF($A9901="","",$E9901-_xlfn.MAXIFS($E$2:$E9900,$C$2:$C9900,$C9901,$A$2:$A9900,$A9901))</f>
        <v/>
      </c>
      <c r="G9901" s="6" t="str">
        <f t="shared" si="465"/>
        <v/>
      </c>
      <c r="H9901" s="6" t="str">
        <f t="shared" si="466"/>
        <v/>
      </c>
      <c r="I9901" s="3" t="str">
        <f t="shared" si="467"/>
        <v/>
      </c>
    </row>
    <row r="9902" spans="6:9" x14ac:dyDescent="0.25">
      <c r="F9902" s="6" t="str">
        <f>IF($A9902="","",$E9902-_xlfn.MAXIFS($E$2:$E9901,$C$2:$C9901,$C9902,$A$2:$A9901,$A9902))</f>
        <v/>
      </c>
      <c r="G9902" s="6" t="str">
        <f t="shared" si="465"/>
        <v/>
      </c>
      <c r="H9902" s="6" t="str">
        <f t="shared" si="466"/>
        <v/>
      </c>
      <c r="I9902" s="3" t="str">
        <f t="shared" si="467"/>
        <v/>
      </c>
    </row>
    <row r="9903" spans="6:9" x14ac:dyDescent="0.25">
      <c r="F9903" s="6" t="str">
        <f>IF($A9903="","",$E9903-_xlfn.MAXIFS($E$2:$E9902,$C$2:$C9902,$C9903,$A$2:$A9902,$A9903))</f>
        <v/>
      </c>
      <c r="G9903" s="6" t="str">
        <f t="shared" si="465"/>
        <v/>
      </c>
      <c r="H9903" s="6" t="str">
        <f t="shared" si="466"/>
        <v/>
      </c>
      <c r="I9903" s="3" t="str">
        <f t="shared" si="467"/>
        <v/>
      </c>
    </row>
    <row r="9904" spans="6:9" x14ac:dyDescent="0.25">
      <c r="F9904" s="6" t="str">
        <f>IF($A9904="","",$E9904-_xlfn.MAXIFS($E$2:$E9903,$C$2:$C9903,$C9904,$A$2:$A9903,$A9904))</f>
        <v/>
      </c>
      <c r="G9904" s="6" t="str">
        <f t="shared" si="465"/>
        <v/>
      </c>
      <c r="H9904" s="6" t="str">
        <f t="shared" si="466"/>
        <v/>
      </c>
      <c r="I9904" s="3" t="str">
        <f t="shared" si="467"/>
        <v/>
      </c>
    </row>
    <row r="9905" spans="6:9" x14ac:dyDescent="0.25">
      <c r="F9905" s="6" t="str">
        <f>IF($A9905="","",$E9905-_xlfn.MAXIFS($E$2:$E9904,$C$2:$C9904,$C9905,$A$2:$A9904,$A9905))</f>
        <v/>
      </c>
      <c r="G9905" s="6" t="str">
        <f t="shared" si="465"/>
        <v/>
      </c>
      <c r="H9905" s="6" t="str">
        <f t="shared" si="466"/>
        <v/>
      </c>
      <c r="I9905" s="3" t="str">
        <f t="shared" si="467"/>
        <v/>
      </c>
    </row>
    <row r="9906" spans="6:9" x14ac:dyDescent="0.25">
      <c r="F9906" s="6" t="str">
        <f>IF($A9906="","",$E9906-_xlfn.MAXIFS($E$2:$E9905,$C$2:$C9905,$C9906,$A$2:$A9905,$A9906))</f>
        <v/>
      </c>
      <c r="G9906" s="6" t="str">
        <f t="shared" si="465"/>
        <v/>
      </c>
      <c r="H9906" s="6" t="str">
        <f t="shared" si="466"/>
        <v/>
      </c>
      <c r="I9906" s="3" t="str">
        <f t="shared" si="467"/>
        <v/>
      </c>
    </row>
    <row r="9907" spans="6:9" x14ac:dyDescent="0.25">
      <c r="F9907" s="6" t="str">
        <f>IF($A9907="","",$E9907-_xlfn.MAXIFS($E$2:$E9906,$C$2:$C9906,$C9907,$A$2:$A9906,$A9907))</f>
        <v/>
      </c>
      <c r="G9907" s="6" t="str">
        <f t="shared" si="465"/>
        <v/>
      </c>
      <c r="H9907" s="6" t="str">
        <f t="shared" si="466"/>
        <v/>
      </c>
      <c r="I9907" s="3" t="str">
        <f t="shared" si="467"/>
        <v/>
      </c>
    </row>
    <row r="9908" spans="6:9" x14ac:dyDescent="0.25">
      <c r="F9908" s="6" t="str">
        <f>IF($A9908="","",$E9908-_xlfn.MAXIFS($E$2:$E9907,$C$2:$C9907,$C9908,$A$2:$A9907,$A9908))</f>
        <v/>
      </c>
      <c r="G9908" s="6" t="str">
        <f t="shared" si="465"/>
        <v/>
      </c>
      <c r="H9908" s="6" t="str">
        <f t="shared" si="466"/>
        <v/>
      </c>
      <c r="I9908" s="3" t="str">
        <f t="shared" si="467"/>
        <v/>
      </c>
    </row>
    <row r="9909" spans="6:9" x14ac:dyDescent="0.25">
      <c r="F9909" s="6" t="str">
        <f>IF($A9909="","",$E9909-_xlfn.MAXIFS($E$2:$E9908,$C$2:$C9908,$C9909,$A$2:$A9908,$A9909))</f>
        <v/>
      </c>
      <c r="G9909" s="6" t="str">
        <f t="shared" si="465"/>
        <v/>
      </c>
      <c r="H9909" s="6" t="str">
        <f t="shared" si="466"/>
        <v/>
      </c>
      <c r="I9909" s="3" t="str">
        <f t="shared" si="467"/>
        <v/>
      </c>
    </row>
    <row r="9910" spans="6:9" x14ac:dyDescent="0.25">
      <c r="F9910" s="6" t="str">
        <f>IF($A9910="","",$E9910-_xlfn.MAXIFS($E$2:$E9909,$C$2:$C9909,$C9910,$A$2:$A9909,$A9910))</f>
        <v/>
      </c>
      <c r="G9910" s="6" t="str">
        <f t="shared" si="465"/>
        <v/>
      </c>
      <c r="H9910" s="6" t="str">
        <f t="shared" si="466"/>
        <v/>
      </c>
      <c r="I9910" s="3" t="str">
        <f t="shared" si="467"/>
        <v/>
      </c>
    </row>
    <row r="9911" spans="6:9" x14ac:dyDescent="0.25">
      <c r="F9911" s="6" t="str">
        <f>IF($A9911="","",$E9911-_xlfn.MAXIFS($E$2:$E9910,$C$2:$C9910,$C9911,$A$2:$A9910,$A9911))</f>
        <v/>
      </c>
      <c r="G9911" s="6" t="str">
        <f t="shared" si="465"/>
        <v/>
      </c>
      <c r="H9911" s="6" t="str">
        <f t="shared" si="466"/>
        <v/>
      </c>
      <c r="I9911" s="3" t="str">
        <f t="shared" si="467"/>
        <v/>
      </c>
    </row>
    <row r="9912" spans="6:9" x14ac:dyDescent="0.25">
      <c r="F9912" s="6" t="str">
        <f>IF($A9912="","",$E9912-_xlfn.MAXIFS($E$2:$E9911,$C$2:$C9911,$C9912,$A$2:$A9911,$A9912))</f>
        <v/>
      </c>
      <c r="G9912" s="6" t="str">
        <f t="shared" si="465"/>
        <v/>
      </c>
      <c r="H9912" s="6" t="str">
        <f t="shared" si="466"/>
        <v/>
      </c>
      <c r="I9912" s="3" t="str">
        <f t="shared" si="467"/>
        <v/>
      </c>
    </row>
    <row r="9913" spans="6:9" x14ac:dyDescent="0.25">
      <c r="F9913" s="6" t="str">
        <f>IF($A9913="","",$E9913-_xlfn.MAXIFS($E$2:$E9912,$C$2:$C9912,$C9913,$A$2:$A9912,$A9913))</f>
        <v/>
      </c>
      <c r="G9913" s="6" t="str">
        <f t="shared" si="465"/>
        <v/>
      </c>
      <c r="H9913" s="6" t="str">
        <f t="shared" si="466"/>
        <v/>
      </c>
      <c r="I9913" s="3" t="str">
        <f t="shared" si="467"/>
        <v/>
      </c>
    </row>
    <row r="9914" spans="6:9" x14ac:dyDescent="0.25">
      <c r="F9914" s="6" t="str">
        <f>IF($A9914="","",$E9914-_xlfn.MAXIFS($E$2:$E9913,$C$2:$C9913,$C9914,$A$2:$A9913,$A9914))</f>
        <v/>
      </c>
      <c r="G9914" s="6" t="str">
        <f t="shared" si="465"/>
        <v/>
      </c>
      <c r="H9914" s="6" t="str">
        <f t="shared" si="466"/>
        <v/>
      </c>
      <c r="I9914" s="3" t="str">
        <f t="shared" si="467"/>
        <v/>
      </c>
    </row>
    <row r="9915" spans="6:9" x14ac:dyDescent="0.25">
      <c r="F9915" s="6" t="str">
        <f>IF($A9915="","",$E9915-_xlfn.MAXIFS($E$2:$E9914,$C$2:$C9914,$C9915,$A$2:$A9914,$A9915))</f>
        <v/>
      </c>
      <c r="G9915" s="6" t="str">
        <f t="shared" si="465"/>
        <v/>
      </c>
      <c r="H9915" s="6" t="str">
        <f t="shared" si="466"/>
        <v/>
      </c>
      <c r="I9915" s="3" t="str">
        <f t="shared" si="467"/>
        <v/>
      </c>
    </row>
    <row r="9916" spans="6:9" x14ac:dyDescent="0.25">
      <c r="F9916" s="6" t="str">
        <f>IF($A9916="","",$E9916-_xlfn.MAXIFS($E$2:$E9915,$C$2:$C9915,$C9916,$A$2:$A9915,$A9916))</f>
        <v/>
      </c>
      <c r="G9916" s="6" t="str">
        <f t="shared" si="465"/>
        <v/>
      </c>
      <c r="H9916" s="6" t="str">
        <f t="shared" si="466"/>
        <v/>
      </c>
      <c r="I9916" s="3" t="str">
        <f t="shared" si="467"/>
        <v/>
      </c>
    </row>
    <row r="9917" spans="6:9" x14ac:dyDescent="0.25">
      <c r="F9917" s="6" t="str">
        <f>IF($A9917="","",$E9917-_xlfn.MAXIFS($E$2:$E9916,$C$2:$C9916,$C9917,$A$2:$A9916,$A9917))</f>
        <v/>
      </c>
      <c r="G9917" s="6" t="str">
        <f t="shared" si="465"/>
        <v/>
      </c>
      <c r="H9917" s="6" t="str">
        <f t="shared" si="466"/>
        <v/>
      </c>
      <c r="I9917" s="3" t="str">
        <f t="shared" si="467"/>
        <v/>
      </c>
    </row>
    <row r="9918" spans="6:9" x14ac:dyDescent="0.25">
      <c r="F9918" s="6" t="str">
        <f>IF($A9918="","",$E9918-_xlfn.MAXIFS($E$2:$E9917,$C$2:$C9917,$C9918,$A$2:$A9917,$A9918))</f>
        <v/>
      </c>
      <c r="G9918" s="6" t="str">
        <f t="shared" si="465"/>
        <v/>
      </c>
      <c r="H9918" s="6" t="str">
        <f t="shared" si="466"/>
        <v/>
      </c>
      <c r="I9918" s="3" t="str">
        <f t="shared" si="467"/>
        <v/>
      </c>
    </row>
    <row r="9919" spans="6:9" x14ac:dyDescent="0.25">
      <c r="F9919" s="6" t="str">
        <f>IF($A9919="","",$E9919-_xlfn.MAXIFS($E$2:$E9918,$C$2:$C9918,$C9919,$A$2:$A9918,$A9919))</f>
        <v/>
      </c>
      <c r="G9919" s="6" t="str">
        <f t="shared" si="465"/>
        <v/>
      </c>
      <c r="H9919" s="6" t="str">
        <f t="shared" si="466"/>
        <v/>
      </c>
      <c r="I9919" s="3" t="str">
        <f t="shared" si="467"/>
        <v/>
      </c>
    </row>
    <row r="9920" spans="6:9" x14ac:dyDescent="0.25">
      <c r="F9920" s="6" t="str">
        <f>IF($A9920="","",$E9920-_xlfn.MAXIFS($E$2:$E9919,$C$2:$C9919,$C9920,$A$2:$A9919,$A9920))</f>
        <v/>
      </c>
      <c r="G9920" s="6" t="str">
        <f t="shared" si="465"/>
        <v/>
      </c>
      <c r="H9920" s="6" t="str">
        <f t="shared" si="466"/>
        <v/>
      </c>
      <c r="I9920" s="3" t="str">
        <f t="shared" si="467"/>
        <v/>
      </c>
    </row>
    <row r="9921" spans="6:9" x14ac:dyDescent="0.25">
      <c r="F9921" s="6" t="str">
        <f>IF($A9921="","",$E9921-_xlfn.MAXIFS($E$2:$E9920,$C$2:$C9920,$C9921,$A$2:$A9920,$A9921))</f>
        <v/>
      </c>
      <c r="G9921" s="6" t="str">
        <f t="shared" si="465"/>
        <v/>
      </c>
      <c r="H9921" s="6" t="str">
        <f t="shared" si="466"/>
        <v/>
      </c>
      <c r="I9921" s="3" t="str">
        <f t="shared" si="467"/>
        <v/>
      </c>
    </row>
    <row r="9922" spans="6:9" x14ac:dyDescent="0.25">
      <c r="F9922" s="6" t="str">
        <f>IF($A9922="","",$E9922-_xlfn.MAXIFS($E$2:$E9921,$C$2:$C9921,$C9922,$A$2:$A9921,$A9922))</f>
        <v/>
      </c>
      <c r="G9922" s="6" t="str">
        <f t="shared" si="465"/>
        <v/>
      </c>
      <c r="H9922" s="6" t="str">
        <f t="shared" si="466"/>
        <v/>
      </c>
      <c r="I9922" s="3" t="str">
        <f t="shared" si="467"/>
        <v/>
      </c>
    </row>
    <row r="9923" spans="6:9" x14ac:dyDescent="0.25">
      <c r="F9923" s="6" t="str">
        <f>IF($A9923="","",$E9923-_xlfn.MAXIFS($E$2:$E9922,$C$2:$C9922,$C9923,$A$2:$A9922,$A9923))</f>
        <v/>
      </c>
      <c r="G9923" s="6" t="str">
        <f t="shared" si="465"/>
        <v/>
      </c>
      <c r="H9923" s="6" t="str">
        <f t="shared" si="466"/>
        <v/>
      </c>
      <c r="I9923" s="3" t="str">
        <f t="shared" si="467"/>
        <v/>
      </c>
    </row>
    <row r="9924" spans="6:9" x14ac:dyDescent="0.25">
      <c r="F9924" s="6" t="str">
        <f>IF($A9924="","",$E9924-_xlfn.MAXIFS($E$2:$E9923,$C$2:$C9923,$C9924,$A$2:$A9923,$A9924))</f>
        <v/>
      </c>
      <c r="G9924" s="6" t="str">
        <f t="shared" si="465"/>
        <v/>
      </c>
      <c r="H9924" s="6" t="str">
        <f t="shared" si="466"/>
        <v/>
      </c>
      <c r="I9924" s="3" t="str">
        <f t="shared" si="467"/>
        <v/>
      </c>
    </row>
    <row r="9925" spans="6:9" x14ac:dyDescent="0.25">
      <c r="F9925" s="6" t="str">
        <f>IF($A9925="","",$E9925-_xlfn.MAXIFS($E$2:$E9924,$C$2:$C9924,$C9925,$A$2:$A9924,$A9925))</f>
        <v/>
      </c>
      <c r="G9925" s="6" t="str">
        <f t="shared" si="465"/>
        <v/>
      </c>
      <c r="H9925" s="6" t="str">
        <f t="shared" si="466"/>
        <v/>
      </c>
      <c r="I9925" s="3" t="str">
        <f t="shared" si="467"/>
        <v/>
      </c>
    </row>
    <row r="9926" spans="6:9" x14ac:dyDescent="0.25">
      <c r="F9926" s="6" t="str">
        <f>IF($A9926="","",$E9926-_xlfn.MAXIFS($E$2:$E9925,$C$2:$C9925,$C9926,$A$2:$A9925,$A9926))</f>
        <v/>
      </c>
      <c r="G9926" s="6" t="str">
        <f t="shared" si="465"/>
        <v/>
      </c>
      <c r="H9926" s="6" t="str">
        <f t="shared" si="466"/>
        <v/>
      </c>
      <c r="I9926" s="3" t="str">
        <f t="shared" si="467"/>
        <v/>
      </c>
    </row>
    <row r="9927" spans="6:9" x14ac:dyDescent="0.25">
      <c r="F9927" s="6" t="str">
        <f>IF($A9927="","",$E9927-_xlfn.MAXIFS($E$2:$E9926,$C$2:$C9926,$C9927,$A$2:$A9926,$A9927))</f>
        <v/>
      </c>
      <c r="G9927" s="6" t="str">
        <f t="shared" si="465"/>
        <v/>
      </c>
      <c r="H9927" s="6" t="str">
        <f t="shared" si="466"/>
        <v/>
      </c>
      <c r="I9927" s="3" t="str">
        <f t="shared" si="467"/>
        <v/>
      </c>
    </row>
    <row r="9928" spans="6:9" x14ac:dyDescent="0.25">
      <c r="F9928" s="6" t="str">
        <f>IF($A9928="","",$E9928-_xlfn.MAXIFS($E$2:$E9927,$C$2:$C9927,$C9928,$A$2:$A9927,$A9928))</f>
        <v/>
      </c>
      <c r="G9928" s="6" t="str">
        <f t="shared" si="465"/>
        <v/>
      </c>
      <c r="H9928" s="6" t="str">
        <f t="shared" si="466"/>
        <v/>
      </c>
      <c r="I9928" s="3" t="str">
        <f t="shared" si="467"/>
        <v/>
      </c>
    </row>
    <row r="9929" spans="6:9" x14ac:dyDescent="0.25">
      <c r="F9929" s="6" t="str">
        <f>IF($A9929="","",$E9929-_xlfn.MAXIFS($E$2:$E9928,$C$2:$C9928,$C9929,$A$2:$A9928,$A9929))</f>
        <v/>
      </c>
      <c r="G9929" s="6" t="str">
        <f t="shared" ref="G9929:G9941" si="468">IF($A9929="","",HOUR($D9929))</f>
        <v/>
      </c>
      <c r="H9929" s="6" t="str">
        <f t="shared" ref="H9929:H9941" si="469">IF($A9929="","",MINUTE($D9929))</f>
        <v/>
      </c>
      <c r="I9929" s="3" t="str">
        <f t="shared" si="467"/>
        <v/>
      </c>
    </row>
    <row r="9930" spans="6:9" x14ac:dyDescent="0.25">
      <c r="F9930" s="6" t="str">
        <f>IF($A9930="","",$E9930-_xlfn.MAXIFS($E$2:$E9929,$C$2:$C9929,$C9930,$A$2:$A9929,$A9930))</f>
        <v/>
      </c>
      <c r="G9930" s="6" t="str">
        <f t="shared" si="468"/>
        <v/>
      </c>
      <c r="H9930" s="6" t="str">
        <f t="shared" si="469"/>
        <v/>
      </c>
      <c r="I9930" s="3" t="str">
        <f t="shared" ref="I9930:I9941" si="470">IF($F9930&lt;0,"ERROR","")</f>
        <v/>
      </c>
    </row>
    <row r="9931" spans="6:9" x14ac:dyDescent="0.25">
      <c r="F9931" s="6" t="str">
        <f>IF($A9931="","",$E9931-_xlfn.MAXIFS($E$2:$E9930,$C$2:$C9930,$C9931,$A$2:$A9930,$A9931))</f>
        <v/>
      </c>
      <c r="G9931" s="6" t="str">
        <f t="shared" si="468"/>
        <v/>
      </c>
      <c r="H9931" s="6" t="str">
        <f t="shared" si="469"/>
        <v/>
      </c>
      <c r="I9931" s="3" t="str">
        <f t="shared" si="470"/>
        <v/>
      </c>
    </row>
    <row r="9932" spans="6:9" x14ac:dyDescent="0.25">
      <c r="F9932" s="6" t="str">
        <f>IF($A9932="","",$E9932-_xlfn.MAXIFS($E$2:$E9931,$C$2:$C9931,$C9932,$A$2:$A9931,$A9932))</f>
        <v/>
      </c>
      <c r="G9932" s="6" t="str">
        <f t="shared" si="468"/>
        <v/>
      </c>
      <c r="H9932" s="6" t="str">
        <f t="shared" si="469"/>
        <v/>
      </c>
      <c r="I9932" s="3" t="str">
        <f t="shared" si="470"/>
        <v/>
      </c>
    </row>
    <row r="9933" spans="6:9" x14ac:dyDescent="0.25">
      <c r="F9933" s="6" t="str">
        <f>IF($A9933="","",$E9933-_xlfn.MAXIFS($E$2:$E9932,$C$2:$C9932,$C9933,$A$2:$A9932,$A9933))</f>
        <v/>
      </c>
      <c r="G9933" s="6" t="str">
        <f t="shared" si="468"/>
        <v/>
      </c>
      <c r="H9933" s="6" t="str">
        <f t="shared" si="469"/>
        <v/>
      </c>
      <c r="I9933" s="3" t="str">
        <f t="shared" si="470"/>
        <v/>
      </c>
    </row>
    <row r="9934" spans="6:9" x14ac:dyDescent="0.25">
      <c r="F9934" s="6" t="str">
        <f>IF($A9934="","",$E9934-_xlfn.MAXIFS($E$2:$E9933,$C$2:$C9933,$C9934,$A$2:$A9933,$A9934))</f>
        <v/>
      </c>
      <c r="G9934" s="6" t="str">
        <f t="shared" si="468"/>
        <v/>
      </c>
      <c r="H9934" s="6" t="str">
        <f t="shared" si="469"/>
        <v/>
      </c>
      <c r="I9934" s="3" t="str">
        <f t="shared" si="470"/>
        <v/>
      </c>
    </row>
    <row r="9935" spans="6:9" x14ac:dyDescent="0.25">
      <c r="F9935" s="6" t="str">
        <f>IF($A9935="","",$E9935-_xlfn.MAXIFS($E$2:$E9934,$C$2:$C9934,$C9935,$A$2:$A9934,$A9935))</f>
        <v/>
      </c>
      <c r="G9935" s="6" t="str">
        <f t="shared" si="468"/>
        <v/>
      </c>
      <c r="H9935" s="6" t="str">
        <f t="shared" si="469"/>
        <v/>
      </c>
      <c r="I9935" s="3" t="str">
        <f t="shared" si="470"/>
        <v/>
      </c>
    </row>
    <row r="9936" spans="6:9" x14ac:dyDescent="0.25">
      <c r="F9936" s="6" t="str">
        <f>IF($A9936="","",$E9936-_xlfn.MAXIFS($E$2:$E9935,$C$2:$C9935,$C9936,$A$2:$A9935,$A9936))</f>
        <v/>
      </c>
      <c r="G9936" s="6" t="str">
        <f t="shared" si="468"/>
        <v/>
      </c>
      <c r="H9936" s="6" t="str">
        <f t="shared" si="469"/>
        <v/>
      </c>
      <c r="I9936" s="3" t="str">
        <f t="shared" si="470"/>
        <v/>
      </c>
    </row>
    <row r="9937" spans="6:9" x14ac:dyDescent="0.25">
      <c r="F9937" s="6" t="str">
        <f>IF($A9937="","",$E9937-_xlfn.MAXIFS($E$2:$E9936,$C$2:$C9936,$C9937,$A$2:$A9936,$A9937))</f>
        <v/>
      </c>
      <c r="G9937" s="6" t="str">
        <f t="shared" si="468"/>
        <v/>
      </c>
      <c r="H9937" s="6" t="str">
        <f t="shared" si="469"/>
        <v/>
      </c>
      <c r="I9937" s="3" t="str">
        <f t="shared" si="470"/>
        <v/>
      </c>
    </row>
    <row r="9938" spans="6:9" x14ac:dyDescent="0.25">
      <c r="F9938" s="6" t="str">
        <f>IF($A9938="","",$E9938-_xlfn.MAXIFS($E$2:$E9937,$C$2:$C9937,$C9938,$A$2:$A9937,$A9938))</f>
        <v/>
      </c>
      <c r="G9938" s="6" t="str">
        <f t="shared" si="468"/>
        <v/>
      </c>
      <c r="H9938" s="6" t="str">
        <f t="shared" si="469"/>
        <v/>
      </c>
      <c r="I9938" s="3" t="str">
        <f t="shared" si="470"/>
        <v/>
      </c>
    </row>
    <row r="9939" spans="6:9" x14ac:dyDescent="0.25">
      <c r="F9939" s="6" t="str">
        <f>IF($A9939="","",$E9939-_xlfn.MAXIFS($E$2:$E9938,$C$2:$C9938,$C9939,$A$2:$A9938,$A9939))</f>
        <v/>
      </c>
      <c r="G9939" s="6" t="str">
        <f t="shared" si="468"/>
        <v/>
      </c>
      <c r="H9939" s="6" t="str">
        <f t="shared" si="469"/>
        <v/>
      </c>
      <c r="I9939" s="3" t="str">
        <f t="shared" si="470"/>
        <v/>
      </c>
    </row>
    <row r="9940" spans="6:9" x14ac:dyDescent="0.25">
      <c r="F9940" s="6" t="str">
        <f>IF($A9940="","",$E9940-_xlfn.MAXIFS($E$2:$E9939,$C$2:$C9939,$C9940,$A$2:$A9939,$A9940))</f>
        <v/>
      </c>
      <c r="G9940" s="6" t="str">
        <f t="shared" si="468"/>
        <v/>
      </c>
      <c r="H9940" s="6" t="str">
        <f t="shared" si="469"/>
        <v/>
      </c>
      <c r="I9940" s="3" t="str">
        <f t="shared" si="470"/>
        <v/>
      </c>
    </row>
    <row r="9941" spans="6:9" x14ac:dyDescent="0.25">
      <c r="F9941" s="6" t="str">
        <f>IF($A9941="","",$E9941-_xlfn.MAXIFS($E$2:$E9940,$C$2:$C9940,$C9941,$A$2:$A9940,$A9941))</f>
        <v/>
      </c>
      <c r="G9941" s="6" t="str">
        <f t="shared" si="468"/>
        <v/>
      </c>
      <c r="H9941" s="6" t="str">
        <f t="shared" si="469"/>
        <v/>
      </c>
      <c r="I9941" s="3" t="str">
        <f t="shared" si="470"/>
        <v/>
      </c>
    </row>
  </sheetData>
  <conditionalFormatting sqref="I1:I1048576">
    <cfRule type="cellIs" dxfId="0" priority="1" operator="equal">
      <formula>"ERROR"</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F86F-A7BA-4B4B-ACCF-EAD559A26DB1}">
  <dimension ref="A1:AF8"/>
  <sheetViews>
    <sheetView workbookViewId="0">
      <selection activeCell="I13" sqref="I13"/>
    </sheetView>
  </sheetViews>
  <sheetFormatPr defaultColWidth="8.7109375" defaultRowHeight="15" x14ac:dyDescent="0.25"/>
  <cols>
    <col min="1" max="1" width="12.5703125" style="3" customWidth="1"/>
    <col min="2" max="2" width="8.7109375" style="3"/>
    <col min="3" max="32" width="6.5703125" style="3" customWidth="1"/>
    <col min="33" max="16384" width="8.7109375" style="3"/>
  </cols>
  <sheetData>
    <row r="1" spans="1:32" ht="15.75" thickBot="1" x14ac:dyDescent="0.3">
      <c r="A1" s="56">
        <f ca="1">TODAY()</f>
        <v>46146</v>
      </c>
      <c r="B1" s="54" t="s">
        <v>10</v>
      </c>
      <c r="C1" s="111">
        <v>500</v>
      </c>
      <c r="D1" s="111">
        <v>530</v>
      </c>
      <c r="E1" s="111">
        <v>600</v>
      </c>
      <c r="F1" s="111">
        <v>630</v>
      </c>
      <c r="G1" s="111">
        <v>700</v>
      </c>
      <c r="H1" s="111">
        <v>730</v>
      </c>
      <c r="I1" s="111">
        <v>800</v>
      </c>
      <c r="J1" s="111">
        <v>830</v>
      </c>
      <c r="K1" s="111">
        <v>900</v>
      </c>
      <c r="L1" s="111">
        <v>930</v>
      </c>
      <c r="M1" s="111">
        <v>1000</v>
      </c>
      <c r="N1" s="111">
        <v>1030</v>
      </c>
      <c r="O1" s="111">
        <v>1100</v>
      </c>
      <c r="P1" s="111">
        <v>1130</v>
      </c>
      <c r="Q1" s="111">
        <v>1200</v>
      </c>
      <c r="R1" s="111">
        <v>1230</v>
      </c>
      <c r="S1" s="111">
        <v>1300</v>
      </c>
      <c r="T1" s="111">
        <v>1330</v>
      </c>
      <c r="U1" s="111">
        <v>1400</v>
      </c>
      <c r="V1" s="111">
        <v>1430</v>
      </c>
      <c r="W1" s="111">
        <v>1500</v>
      </c>
      <c r="X1" s="111">
        <v>1530</v>
      </c>
      <c r="Y1" s="111">
        <v>1600</v>
      </c>
      <c r="Z1" s="111">
        <v>1630</v>
      </c>
      <c r="AA1" s="111">
        <v>1700</v>
      </c>
      <c r="AB1" s="111">
        <v>1730</v>
      </c>
      <c r="AC1" s="111">
        <v>1800</v>
      </c>
      <c r="AD1" s="111">
        <v>1830</v>
      </c>
      <c r="AE1" s="111">
        <v>1900</v>
      </c>
      <c r="AF1" s="112">
        <v>1930</v>
      </c>
    </row>
    <row r="2" spans="1:32" ht="15.75" thickBot="1" x14ac:dyDescent="0.3">
      <c r="A2" s="110"/>
      <c r="B2" s="54"/>
      <c r="C2" s="111">
        <v>5</v>
      </c>
      <c r="D2" s="111">
        <v>5</v>
      </c>
      <c r="E2" s="111">
        <v>6</v>
      </c>
      <c r="F2" s="111">
        <v>6</v>
      </c>
      <c r="G2" s="111">
        <v>7</v>
      </c>
      <c r="H2" s="111">
        <v>7</v>
      </c>
      <c r="I2" s="111">
        <v>8</v>
      </c>
      <c r="J2" s="111">
        <v>8</v>
      </c>
      <c r="K2" s="111">
        <v>9</v>
      </c>
      <c r="L2" s="111">
        <v>9</v>
      </c>
      <c r="M2" s="111">
        <v>10</v>
      </c>
      <c r="N2" s="111">
        <v>10</v>
      </c>
      <c r="O2" s="111">
        <v>11</v>
      </c>
      <c r="P2" s="111">
        <v>11</v>
      </c>
      <c r="Q2" s="111">
        <v>12</v>
      </c>
      <c r="R2" s="111">
        <v>12</v>
      </c>
      <c r="S2" s="111">
        <v>13</v>
      </c>
      <c r="T2" s="111">
        <v>13</v>
      </c>
      <c r="U2" s="111">
        <v>14</v>
      </c>
      <c r="V2" s="111">
        <v>14</v>
      </c>
      <c r="W2" s="111">
        <v>15</v>
      </c>
      <c r="X2" s="111">
        <v>15</v>
      </c>
      <c r="Y2" s="111">
        <v>16</v>
      </c>
      <c r="Z2" s="111">
        <v>16</v>
      </c>
      <c r="AA2" s="111">
        <v>17</v>
      </c>
      <c r="AB2" s="111">
        <v>17</v>
      </c>
      <c r="AC2" s="111">
        <v>18</v>
      </c>
      <c r="AD2" s="111">
        <v>18</v>
      </c>
      <c r="AE2" s="111">
        <v>19</v>
      </c>
      <c r="AF2" s="112">
        <v>19</v>
      </c>
    </row>
    <row r="3" spans="1:32" ht="15.75" thickBot="1" x14ac:dyDescent="0.3">
      <c r="A3" s="20" t="s">
        <v>11</v>
      </c>
      <c r="B3" s="31">
        <f ca="1">SUMIFS('BACKUP COUNTS'!$F:$F,'BACKUP COUNTS'!$B:$B,$A3,'BACKUP COUNTS'!$A:$A,$A$1)</f>
        <v>0</v>
      </c>
      <c r="C3" s="114">
        <f ca="1">SUMIFS('BACKUP COUNTS'!$F:$F,'BACKUP COUNTS'!$B:$B,$A3,'BACKUP COUNTS'!$G:$G,C$2,'BACKUP COUNTS'!$H:$H,"&lt;30",'BACKUP COUNTS'!$A:$A,$A$1)</f>
        <v>0</v>
      </c>
      <c r="D3" s="114">
        <f ca="1">SUMIFS('BACKUP COUNTS'!$F:$F,'BACKUP COUNTS'!$B:$B,$A3,'BACKUP COUNTS'!$G:$G,D$2,'BACKUP COUNTS'!$H:$H,"&gt;=30",'BACKUP COUNTS'!$A:$A,$A$1)</f>
        <v>0</v>
      </c>
      <c r="E3" s="114">
        <f ca="1">SUMIFS('BACKUP COUNTS'!$F:$F,'BACKUP COUNTS'!$B:$B,$A3,'BACKUP COUNTS'!$G:$G,E$2,'BACKUP COUNTS'!$H:$H,"&lt;30",'BACKUP COUNTS'!$A:$A,$A$1)</f>
        <v>0</v>
      </c>
      <c r="F3" s="114">
        <f ca="1">SUMIFS('BACKUP COUNTS'!$F:$F,'BACKUP COUNTS'!$B:$B,$A3,'BACKUP COUNTS'!$G:$G,F$2,'BACKUP COUNTS'!$H:$H,"&gt;=30",'BACKUP COUNTS'!$A:$A,$A$1)</f>
        <v>0</v>
      </c>
      <c r="G3" s="118">
        <f ca="1">SUMIFS('BACKUP COUNTS'!$F:$F,'BACKUP COUNTS'!$B:$B,$A3,'BACKUP COUNTS'!$G:$G,G$2,'BACKUP COUNTS'!$H:$H,"&lt;30",'BACKUP COUNTS'!$A:$A,$A$1)</f>
        <v>0</v>
      </c>
      <c r="H3" s="118">
        <f ca="1">SUMIFS('BACKUP COUNTS'!$F:$F,'BACKUP COUNTS'!$B:$B,$A3,'BACKUP COUNTS'!$G:$G,H$2,'BACKUP COUNTS'!$H:$H,"&gt;=30",'BACKUP COUNTS'!$A:$A,$A$1)</f>
        <v>0</v>
      </c>
      <c r="I3" s="118">
        <f ca="1">SUMIFS('BACKUP COUNTS'!$F:$F,'BACKUP COUNTS'!$B:$B,$A3,'BACKUP COUNTS'!$G:$G,I$2,'BACKUP COUNTS'!$H:$H,"&lt;30",'BACKUP COUNTS'!$A:$A,$A$1)</f>
        <v>0</v>
      </c>
      <c r="J3" s="118">
        <f ca="1">SUMIFS('BACKUP COUNTS'!$F:$F,'BACKUP COUNTS'!$B:$B,$A3,'BACKUP COUNTS'!$G:$G,J$2,'BACKUP COUNTS'!$H:$H,"&gt;=30",'BACKUP COUNTS'!$A:$A,$A$1)</f>
        <v>0</v>
      </c>
      <c r="K3" s="118">
        <f ca="1">SUMIFS('BACKUP COUNTS'!$F:$F,'BACKUP COUNTS'!$B:$B,$A3,'BACKUP COUNTS'!$G:$G,K$2,'BACKUP COUNTS'!$H:$H,"&lt;30",'BACKUP COUNTS'!$A:$A,$A$1)</f>
        <v>0</v>
      </c>
      <c r="L3" s="118">
        <f ca="1">SUMIFS('BACKUP COUNTS'!$F:$F,'BACKUP COUNTS'!$B:$B,$A3,'BACKUP COUNTS'!$G:$G,L$2,'BACKUP COUNTS'!$H:$H,"&gt;=30",'BACKUP COUNTS'!$A:$A,$A$1)</f>
        <v>0</v>
      </c>
      <c r="M3" s="118">
        <f ca="1">SUMIFS('BACKUP COUNTS'!$F:$F,'BACKUP COUNTS'!$B:$B,$A3,'BACKUP COUNTS'!$G:$G,M$2,'BACKUP COUNTS'!$H:$H,"&lt;30",'BACKUP COUNTS'!$A:$A,$A$1)</f>
        <v>0</v>
      </c>
      <c r="N3" s="118">
        <f ca="1">SUMIFS('BACKUP COUNTS'!$F:$F,'BACKUP COUNTS'!$B:$B,$A3,'BACKUP COUNTS'!$G:$G,N$2,'BACKUP COUNTS'!$H:$H,"&gt;=30",'BACKUP COUNTS'!$A:$A,$A$1)</f>
        <v>0</v>
      </c>
      <c r="O3" s="118">
        <f ca="1">SUMIFS('BACKUP COUNTS'!$F:$F,'BACKUP COUNTS'!$B:$B,$A3,'BACKUP COUNTS'!$G:$G,O$2,'BACKUP COUNTS'!$H:$H,"&lt;30",'BACKUP COUNTS'!$A:$A,$A$1)</f>
        <v>0</v>
      </c>
      <c r="P3" s="118">
        <f ca="1">SUMIFS('BACKUP COUNTS'!$F:$F,'BACKUP COUNTS'!$B:$B,$A3,'BACKUP COUNTS'!$G:$G,P$2,'BACKUP COUNTS'!$H:$H,"&gt;=30",'BACKUP COUNTS'!$A:$A,$A$1)</f>
        <v>0</v>
      </c>
      <c r="Q3" s="118">
        <f ca="1">SUMIFS('BACKUP COUNTS'!$F:$F,'BACKUP COUNTS'!$B:$B,$A3,'BACKUP COUNTS'!$G:$G,Q$2,'BACKUP COUNTS'!$H:$H,"&lt;30",'BACKUP COUNTS'!$A:$A,$A$1)</f>
        <v>0</v>
      </c>
      <c r="R3" s="118">
        <f ca="1">SUMIFS('BACKUP COUNTS'!$F:$F,'BACKUP COUNTS'!$B:$B,$A3,'BACKUP COUNTS'!$G:$G,R$2,'BACKUP COUNTS'!$H:$H,"&gt;=30",'BACKUP COUNTS'!$A:$A,$A$1)</f>
        <v>0</v>
      </c>
      <c r="S3" s="118">
        <f ca="1">SUMIFS('BACKUP COUNTS'!$F:$F,'BACKUP COUNTS'!$B:$B,$A3,'BACKUP COUNTS'!$G:$G,S$2,'BACKUP COUNTS'!$H:$H,"&lt;30",'BACKUP COUNTS'!$A:$A,$A$1)</f>
        <v>0</v>
      </c>
      <c r="T3" s="118">
        <f ca="1">SUMIFS('BACKUP COUNTS'!$F:$F,'BACKUP COUNTS'!$B:$B,$A3,'BACKUP COUNTS'!$G:$G,T$2,'BACKUP COUNTS'!$H:$H,"&gt;=30",'BACKUP COUNTS'!$A:$A,$A$1)</f>
        <v>0</v>
      </c>
      <c r="U3" s="118">
        <f ca="1">SUMIFS('BACKUP COUNTS'!$F:$F,'BACKUP COUNTS'!$B:$B,$A3,'BACKUP COUNTS'!$G:$G,U$2,'BACKUP COUNTS'!$H:$H,"&lt;30",'BACKUP COUNTS'!$A:$A,$A$1)</f>
        <v>0</v>
      </c>
      <c r="V3" s="114">
        <f ca="1">SUMIFS('BACKUP COUNTS'!$F:$F,'BACKUP COUNTS'!$B:$B,$A3,'BACKUP COUNTS'!$G:$G,V$2,'BACKUP COUNTS'!$H:$H,"&gt;=30",'BACKUP COUNTS'!$A:$A,$A$1)</f>
        <v>0</v>
      </c>
      <c r="W3" s="114">
        <f ca="1">SUMIFS('BACKUP COUNTS'!$F:$F,'BACKUP COUNTS'!$B:$B,$A3,'BACKUP COUNTS'!$G:$G,W$2,'BACKUP COUNTS'!$H:$H,"&lt;30",'BACKUP COUNTS'!$A:$A,$A$1)</f>
        <v>0</v>
      </c>
      <c r="X3" s="114">
        <f ca="1">SUMIFS('BACKUP COUNTS'!$F:$F,'BACKUP COUNTS'!$B:$B,$A3,'BACKUP COUNTS'!$G:$G,X$2,'BACKUP COUNTS'!$H:$H,"&gt;=30",'BACKUP COUNTS'!$A:$A,$A$1)</f>
        <v>0</v>
      </c>
      <c r="Y3" s="114">
        <f ca="1">SUMIFS('BACKUP COUNTS'!$F:$F,'BACKUP COUNTS'!$B:$B,$A3,'BACKUP COUNTS'!$G:$G,Y$2,'BACKUP COUNTS'!$H:$H,"&lt;30",'BACKUP COUNTS'!$A:$A,$A$1)</f>
        <v>0</v>
      </c>
      <c r="Z3" s="114">
        <f ca="1">SUMIFS('BACKUP COUNTS'!$F:$F,'BACKUP COUNTS'!$B:$B,$A3,'BACKUP COUNTS'!$G:$G,Z$2,'BACKUP COUNTS'!$H:$H,"&gt;=30",'BACKUP COUNTS'!$A:$A,$A$1)</f>
        <v>0</v>
      </c>
      <c r="AA3" s="114">
        <f ca="1">SUMIFS('BACKUP COUNTS'!$F:$F,'BACKUP COUNTS'!$B:$B,$A3,'BACKUP COUNTS'!$G:$G,AA$2,'BACKUP COUNTS'!$H:$H,"&lt;30",'BACKUP COUNTS'!$A:$A,$A$1)</f>
        <v>0</v>
      </c>
      <c r="AB3" s="114">
        <f ca="1">SUMIFS('BACKUP COUNTS'!$F:$F,'BACKUP COUNTS'!$B:$B,$A3,'BACKUP COUNTS'!$G:$G,AB$2,'BACKUP COUNTS'!$H:$H,"&gt;=30",'BACKUP COUNTS'!$A:$A,$A$1)</f>
        <v>0</v>
      </c>
      <c r="AC3" s="114">
        <f ca="1">SUMIFS('BACKUP COUNTS'!$F:$F,'BACKUP COUNTS'!$B:$B,$A3,'BACKUP COUNTS'!$G:$G,AC$2,'BACKUP COUNTS'!$H:$H,"&lt;30",'BACKUP COUNTS'!$A:$A,$A$1)</f>
        <v>0</v>
      </c>
      <c r="AD3" s="114">
        <f ca="1">SUMIFS('BACKUP COUNTS'!$F:$F,'BACKUP COUNTS'!$B:$B,$A3,'BACKUP COUNTS'!$G:$G,AD$2,'BACKUP COUNTS'!$H:$H,"&gt;=30",'BACKUP COUNTS'!$A:$A,$A$1)</f>
        <v>0</v>
      </c>
      <c r="AE3" s="114">
        <f ca="1">SUMIFS('BACKUP COUNTS'!$F:$F,'BACKUP COUNTS'!$B:$B,$A3,'BACKUP COUNTS'!$G:$G,AE$2,'BACKUP COUNTS'!$H:$H,"&lt;30",'BACKUP COUNTS'!$A:$A,$A$1)</f>
        <v>0</v>
      </c>
      <c r="AF3" s="115">
        <f ca="1">SUMIFS('BACKUP COUNTS'!$F:$F,'BACKUP COUNTS'!$B:$B,$A3,'BACKUP COUNTS'!$G:$G,AF$2,'BACKUP COUNTS'!$H:$H,"&gt;=30",'BACKUP COUNTS'!$A:$A,$A$1)</f>
        <v>0</v>
      </c>
    </row>
    <row r="4" spans="1:32" ht="15.75" thickBot="1" x14ac:dyDescent="0.3"/>
    <row r="5" spans="1:32" x14ac:dyDescent="0.25">
      <c r="B5" s="110"/>
      <c r="C5" s="111">
        <v>5</v>
      </c>
      <c r="D5" s="111">
        <v>6</v>
      </c>
      <c r="E5" s="111">
        <v>7</v>
      </c>
      <c r="F5" s="111">
        <v>8</v>
      </c>
      <c r="G5" s="111">
        <v>9</v>
      </c>
      <c r="H5" s="111">
        <v>10</v>
      </c>
      <c r="I5" s="111">
        <v>11</v>
      </c>
      <c r="J5" s="111">
        <v>12</v>
      </c>
      <c r="K5" s="111">
        <v>13</v>
      </c>
      <c r="L5" s="111">
        <v>14</v>
      </c>
      <c r="M5" s="111">
        <v>15</v>
      </c>
      <c r="N5" s="111">
        <v>16</v>
      </c>
      <c r="O5" s="111">
        <v>17</v>
      </c>
      <c r="P5" s="111">
        <v>18</v>
      </c>
      <c r="Q5" s="112">
        <v>19</v>
      </c>
    </row>
    <row r="6" spans="1:32" x14ac:dyDescent="0.25">
      <c r="B6" s="4" t="s">
        <v>11</v>
      </c>
      <c r="C6" s="3" t="str" cm="1">
        <f t="array" aca="1" ref="C6" ca="1">IFERROR(_xlfn.XLOOKUP($A$1,'BACKUP BY DAY'!$A$4:$A$264,_xlfn.XLOOKUP(C$5,'BACKUP BY DAY'!$D$2:$K$2,'BACKUP BY DAY'!$D$4:$K$264)),"")</f>
        <v/>
      </c>
      <c r="D6" s="3" t="str" cm="1">
        <f t="array" aca="1" ref="D6" ca="1">IFERROR(_xlfn.XLOOKUP($A$1,'BACKUP BY DAY'!$A$4:$A$264,_xlfn.XLOOKUP(D$5,'BACKUP BY DAY'!$D$2:$K$2,'BACKUP BY DAY'!$D$4:$K$264)),"")</f>
        <v/>
      </c>
      <c r="E6" s="3" t="str" cm="1">
        <f t="array" aca="1" ref="E6" ca="1">IFERROR(_xlfn.XLOOKUP($A$1,'BACKUP BY DAY'!$A$4:$A$264,_xlfn.XLOOKUP(E$5,'BACKUP BY DAY'!$D$2:$K$2,'BACKUP BY DAY'!$D$4:$K$264)),"")</f>
        <v/>
      </c>
      <c r="F6" s="3" t="str" cm="1">
        <f t="array" aca="1" ref="F6" ca="1">IFERROR(_xlfn.XLOOKUP($A$1,'BACKUP BY DAY'!$A$4:$A$264,_xlfn.XLOOKUP(F$5,'BACKUP BY DAY'!$D$2:$K$2,'BACKUP BY DAY'!$D$4:$K$264)),"")</f>
        <v/>
      </c>
      <c r="G6" s="3" t="str" cm="1">
        <f t="array" aca="1" ref="G6" ca="1">IFERROR(_xlfn.XLOOKUP($A$1,'BACKUP BY DAY'!$A$4:$A$264,_xlfn.XLOOKUP(G$5,'BACKUP BY DAY'!$D$2:$K$2,'BACKUP BY DAY'!$D$4:$K$264)),"")</f>
        <v/>
      </c>
      <c r="H6" s="3" t="str" cm="1">
        <f t="array" aca="1" ref="H6" ca="1">IFERROR(_xlfn.XLOOKUP($A$1,'BACKUP BY DAY'!$A$4:$A$264,_xlfn.XLOOKUP(H$5,'BACKUP BY DAY'!$D$2:$K$2,'BACKUP BY DAY'!$D$4:$K$264)),"")</f>
        <v/>
      </c>
      <c r="I6" s="3" t="str" cm="1">
        <f t="array" aca="1" ref="I6" ca="1">IFERROR(_xlfn.XLOOKUP($A$1,'BACKUP BY DAY'!$A$4:$A$264,_xlfn.XLOOKUP(I$5,'BACKUP BY DAY'!$D$2:$K$2,'BACKUP BY DAY'!$D$4:$K$264)),"")</f>
        <v/>
      </c>
      <c r="J6" s="3" t="str" cm="1">
        <f t="array" aca="1" ref="J6" ca="1">IFERROR(_xlfn.XLOOKUP($A$1,'BACKUP BY DAY'!$A$4:$A$264,_xlfn.XLOOKUP(J$5,'BACKUP BY DAY'!$D$2:$K$2,'BACKUP BY DAY'!$D$4:$K$264)),"")</f>
        <v/>
      </c>
      <c r="K6" s="3" t="str" cm="1">
        <f t="array" aca="1" ref="K6" ca="1">IFERROR(_xlfn.XLOOKUP($A$1,'BACKUP BY DAY'!$A$4:$A$264,_xlfn.XLOOKUP(K$5,'BACKUP BY DAY'!$D$2:$K$2,'BACKUP BY DAY'!$D$4:$K$264)),"")</f>
        <v/>
      </c>
      <c r="L6" s="3" t="str" cm="1">
        <f t="array" aca="1" ref="L6" ca="1">IFERROR(_xlfn.XLOOKUP($A$1,'BACKUP BY DAY'!$A$4:$A$264,_xlfn.XLOOKUP(L$5,'BACKUP BY DAY'!$D$2:$K$2,'BACKUP BY DAY'!$D$4:$K$264)),"")</f>
        <v/>
      </c>
      <c r="M6" s="3" t="str" cm="1">
        <f t="array" aca="1" ref="M6" ca="1">IFERROR(_xlfn.XLOOKUP($A$1,'BACKUP BY DAY'!$A$4:$A$264,_xlfn.XLOOKUP(M$5,'BACKUP BY DAY'!$D$2:$K$2,'BACKUP BY DAY'!$D$4:$K$264)),"")</f>
        <v/>
      </c>
      <c r="N6" s="3" t="str" cm="1">
        <f t="array" aca="1" ref="N6" ca="1">IFERROR(_xlfn.XLOOKUP($A$1,'BACKUP BY DAY'!$A$4:$A$264,_xlfn.XLOOKUP(N$5,'BACKUP BY DAY'!$D$2:$K$2,'BACKUP BY DAY'!$D$4:$K$264)),"")</f>
        <v/>
      </c>
      <c r="O6" s="3" t="str" cm="1">
        <f t="array" aca="1" ref="O6" ca="1">IFERROR(_xlfn.XLOOKUP($A$1,'BACKUP BY DAY'!$A$4:$A$264,_xlfn.XLOOKUP(O$5,'BACKUP BY DAY'!$D$2:$K$2,'BACKUP BY DAY'!$D$4:$K$264)),"")</f>
        <v/>
      </c>
      <c r="P6" s="3" t="str" cm="1">
        <f t="array" aca="1" ref="P6" ca="1">IFERROR(_xlfn.XLOOKUP($A$1,'BACKUP BY DAY'!$A$4:$A$264,_xlfn.XLOOKUP(P$5,'BACKUP BY DAY'!$D$2:$K$2,'BACKUP BY DAY'!$D$4:$K$264)),"")</f>
        <v/>
      </c>
      <c r="Q6" s="5" t="str" cm="1">
        <f t="array" aca="1" ref="Q6" ca="1">IFERROR(_xlfn.XLOOKUP($A$1,'BACKUP BY DAY'!$A$4:$A$264,_xlfn.XLOOKUP(Q$5,'BACKUP BY DAY'!$D$2:$K$2,'BACKUP BY DAY'!$D$4:$K$264)),"")</f>
        <v/>
      </c>
    </row>
    <row r="7" spans="1:32" x14ac:dyDescent="0.25">
      <c r="B7" s="4" t="s">
        <v>12</v>
      </c>
      <c r="C7" s="3" t="str">
        <f>IFERROR(_xlfn.XLOOKUP(C$5,'BACKUP BY DAY'!$D$2:$K$2,'BACKUP BY DAY'!$D$3:$K$3),"")</f>
        <v/>
      </c>
      <c r="D7" s="3" t="str">
        <f>IFERROR(_xlfn.XLOOKUP(D$5,'BACKUP BY DAY'!$D$2:$K$2,'BACKUP BY DAY'!$D$3:$K$3),"")</f>
        <v/>
      </c>
      <c r="E7" s="3" t="str">
        <f>IFERROR(_xlfn.XLOOKUP(E$5,'BACKUP BY DAY'!$D$2:$K$2,'BACKUP BY DAY'!$D$3:$K$3),"")</f>
        <v/>
      </c>
      <c r="F7" s="3" t="str">
        <f>IFERROR(_xlfn.XLOOKUP(F$5,'BACKUP BY DAY'!$D$2:$K$2,'BACKUP BY DAY'!$D$3:$K$3),"")</f>
        <v/>
      </c>
      <c r="G7" s="3" t="str">
        <f>IFERROR(_xlfn.XLOOKUP(G$5,'BACKUP BY DAY'!$D$2:$K$2,'BACKUP BY DAY'!$D$3:$K$3),"")</f>
        <v/>
      </c>
      <c r="H7" s="3" t="str">
        <f>IFERROR(_xlfn.XLOOKUP(H$5,'BACKUP BY DAY'!$D$2:$K$2,'BACKUP BY DAY'!$D$3:$K$3),"")</f>
        <v/>
      </c>
      <c r="I7" s="3" t="str">
        <f>IFERROR(_xlfn.XLOOKUP(I$5,'BACKUP BY DAY'!$D$2:$K$2,'BACKUP BY DAY'!$D$3:$K$3),"")</f>
        <v/>
      </c>
      <c r="J7" s="3" t="str">
        <f>IFERROR(_xlfn.XLOOKUP(J$5,'BACKUP BY DAY'!$D$2:$K$2,'BACKUP BY DAY'!$D$3:$K$3),"")</f>
        <v/>
      </c>
      <c r="K7" s="3" t="str">
        <f>IFERROR(_xlfn.XLOOKUP(K$5,'BACKUP BY DAY'!$D$2:$K$2,'BACKUP BY DAY'!$D$3:$K$3),"")</f>
        <v/>
      </c>
      <c r="L7" s="3" t="str">
        <f>IFERROR(_xlfn.XLOOKUP(L$5,'BACKUP BY DAY'!$D$2:$K$2,'BACKUP BY DAY'!$D$3:$K$3),"")</f>
        <v/>
      </c>
      <c r="M7" s="3" t="str">
        <f>IFERROR(_xlfn.XLOOKUP(M$5,'BACKUP BY DAY'!$D$2:$K$2,'BACKUP BY DAY'!$D$3:$K$3),"")</f>
        <v/>
      </c>
      <c r="N7" s="3" t="str">
        <f>IFERROR(_xlfn.XLOOKUP(N$5,'BACKUP BY DAY'!$D$2:$K$2,'BACKUP BY DAY'!$D$3:$K$3),"")</f>
        <v/>
      </c>
      <c r="O7" s="3" t="str">
        <f>IFERROR(_xlfn.XLOOKUP(O$5,'BACKUP BY DAY'!$D$2:$K$2,'BACKUP BY DAY'!$D$3:$K$3),"")</f>
        <v/>
      </c>
      <c r="P7" s="3" t="str">
        <f>IFERROR(_xlfn.XLOOKUP(P$5,'BACKUP BY DAY'!$D$2:$K$2,'BACKUP BY DAY'!$D$3:$K$3),"")</f>
        <v/>
      </c>
      <c r="Q7" s="5" t="str">
        <f>IFERROR(_xlfn.XLOOKUP(Q$5,'BACKUP BY DAY'!$D$2:$K$2,'BACKUP BY DAY'!$D$3:$K$3),"")</f>
        <v/>
      </c>
    </row>
    <row r="8" spans="1:32" ht="15.75" thickBot="1" x14ac:dyDescent="0.3">
      <c r="B8" s="55"/>
      <c r="C8" s="116">
        <v>0.20833333333333334</v>
      </c>
      <c r="D8" s="116">
        <v>0.25</v>
      </c>
      <c r="E8" s="116">
        <v>0.29166666666666669</v>
      </c>
      <c r="F8" s="116">
        <v>0.33333333333333331</v>
      </c>
      <c r="G8" s="116">
        <v>0.375</v>
      </c>
      <c r="H8" s="116">
        <v>0.41666666666666669</v>
      </c>
      <c r="I8" s="116">
        <v>0.45833333333333331</v>
      </c>
      <c r="J8" s="116">
        <v>0.5</v>
      </c>
      <c r="K8" s="116">
        <v>0.54166666666666663</v>
      </c>
      <c r="L8" s="116">
        <v>0.58333333333333337</v>
      </c>
      <c r="M8" s="116">
        <v>0.625</v>
      </c>
      <c r="N8" s="116">
        <v>0.66666666666666663</v>
      </c>
      <c r="O8" s="116">
        <v>0.70833333333333337</v>
      </c>
      <c r="P8" s="116">
        <v>0.75</v>
      </c>
      <c r="Q8" s="117">
        <v>0.79166666666666663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2CFC-03D7-4085-8662-1619F2C15F8C}">
  <dimension ref="A1:R264"/>
  <sheetViews>
    <sheetView workbookViewId="0">
      <pane xSplit="3" ySplit="3" topLeftCell="D175" activePane="bottomRight" state="frozen"/>
      <selection pane="topRight" activeCell="C1" sqref="C1"/>
      <selection pane="bottomLeft" activeCell="A3" sqref="A3"/>
      <selection pane="bottomRight" activeCell="K181" sqref="K181"/>
    </sheetView>
  </sheetViews>
  <sheetFormatPr defaultColWidth="8.7109375" defaultRowHeight="15" x14ac:dyDescent="0.25"/>
  <cols>
    <col min="1" max="1" width="12.5703125" style="10" customWidth="1"/>
    <col min="2" max="2" width="8.7109375" style="10" customWidth="1"/>
    <col min="3" max="3" width="8.7109375" style="11" customWidth="1"/>
    <col min="4" max="18" width="6.5703125" style="3" customWidth="1"/>
    <col min="19" max="16384" width="8.7109375" style="3"/>
  </cols>
  <sheetData>
    <row r="1" spans="1:18" x14ac:dyDescent="0.25">
      <c r="D1" s="3" t="s">
        <v>11</v>
      </c>
      <c r="E1" s="3" t="s">
        <v>11</v>
      </c>
      <c r="F1" s="3" t="s">
        <v>11</v>
      </c>
      <c r="G1" s="3" t="s">
        <v>11</v>
      </c>
      <c r="H1" s="3" t="s">
        <v>11</v>
      </c>
      <c r="I1" s="3" t="s">
        <v>11</v>
      </c>
      <c r="J1" s="3" t="s">
        <v>11</v>
      </c>
      <c r="K1" s="3" t="s">
        <v>11</v>
      </c>
      <c r="L1" s="3" t="s">
        <v>11</v>
      </c>
      <c r="M1" s="3" t="s">
        <v>11</v>
      </c>
      <c r="N1" s="3" t="s">
        <v>11</v>
      </c>
      <c r="O1" s="3" t="s">
        <v>11</v>
      </c>
      <c r="P1" s="3" t="s">
        <v>11</v>
      </c>
      <c r="Q1" s="3" t="s">
        <v>11</v>
      </c>
      <c r="R1" s="3" t="s">
        <v>11</v>
      </c>
    </row>
    <row r="2" spans="1:18" x14ac:dyDescent="0.25">
      <c r="C2" s="11" t="s">
        <v>11</v>
      </c>
      <c r="D2" s="3">
        <v>5</v>
      </c>
      <c r="E2" s="3">
        <v>6</v>
      </c>
      <c r="F2" s="3">
        <v>7</v>
      </c>
      <c r="G2" s="3">
        <v>8</v>
      </c>
      <c r="H2" s="3">
        <v>9</v>
      </c>
      <c r="I2" s="3">
        <v>10</v>
      </c>
      <c r="J2" s="3">
        <v>11</v>
      </c>
      <c r="K2" s="3">
        <v>12</v>
      </c>
      <c r="L2" s="3">
        <v>13</v>
      </c>
      <c r="M2" s="3">
        <v>14</v>
      </c>
      <c r="N2" s="3">
        <v>15</v>
      </c>
      <c r="O2" s="3">
        <v>16</v>
      </c>
      <c r="P2" s="3">
        <v>17</v>
      </c>
      <c r="Q2" s="3">
        <v>18</v>
      </c>
      <c r="R2" s="3">
        <v>19</v>
      </c>
    </row>
    <row r="3" spans="1:18" x14ac:dyDescent="0.25">
      <c r="A3" s="10" t="s">
        <v>13</v>
      </c>
      <c r="B3" s="10" t="s">
        <v>14</v>
      </c>
      <c r="C3" s="11" t="e">
        <f>AVERAGEIFS(C$4:C$264,$B$4:$B$264,"Y")</f>
        <v>#DIV/0!</v>
      </c>
      <c r="D3" s="11" t="e">
        <f>AVERAGEIFS(D$4:D$264,$B$4:$B$264,"Y")</f>
        <v>#DIV/0!</v>
      </c>
      <c r="E3" s="3" t="e">
        <f t="shared" ref="E3:R3" si="0">AVERAGEIFS(E$4:E$264,$B$4:$B$264,"Y")</f>
        <v>#DIV/0!</v>
      </c>
      <c r="F3" s="3" t="e">
        <f t="shared" si="0"/>
        <v>#DIV/0!</v>
      </c>
      <c r="G3" s="3" t="e">
        <f t="shared" si="0"/>
        <v>#DIV/0!</v>
      </c>
      <c r="H3" s="3" t="e">
        <f t="shared" si="0"/>
        <v>#DIV/0!</v>
      </c>
      <c r="I3" s="3" t="e">
        <f t="shared" si="0"/>
        <v>#DIV/0!</v>
      </c>
      <c r="J3" s="3" t="e">
        <f t="shared" si="0"/>
        <v>#DIV/0!</v>
      </c>
      <c r="K3" s="3" t="e">
        <f t="shared" si="0"/>
        <v>#DIV/0!</v>
      </c>
      <c r="L3" s="3" t="e">
        <f t="shared" si="0"/>
        <v>#DIV/0!</v>
      </c>
      <c r="M3" s="3" t="e">
        <f t="shared" si="0"/>
        <v>#DIV/0!</v>
      </c>
      <c r="N3" s="3" t="e">
        <f t="shared" si="0"/>
        <v>#DIV/0!</v>
      </c>
      <c r="O3" s="3" t="e">
        <f t="shared" si="0"/>
        <v>#DIV/0!</v>
      </c>
      <c r="P3" s="3" t="e">
        <f t="shared" si="0"/>
        <v>#DIV/0!</v>
      </c>
      <c r="Q3" s="3" t="e">
        <f t="shared" si="0"/>
        <v>#DIV/0!</v>
      </c>
      <c r="R3" s="3" t="e">
        <f t="shared" si="0"/>
        <v>#DIV/0!</v>
      </c>
    </row>
    <row r="4" spans="1:18" x14ac:dyDescent="0.25">
      <c r="A4" s="10">
        <v>45839</v>
      </c>
      <c r="C4" s="11" t="str">
        <f>IF(SUMIFS('BACKUP COUNTS'!$F:$F,'BACKUP COUNTS'!$A:$A,$A4,'BACKUP COUNTS'!$B:$B,C$2)=0,"",SUMIFS('BACKUP COUNTS'!$F:$F,'BACKUP COUNTS'!$A:$A,$A4,'BACKUP COUNTS'!$B:$B,C$2))</f>
        <v/>
      </c>
      <c r="D4" s="11" t="str">
        <f>IF(SUMIFS('BACKUP COUNTS'!$F:$F,'BACKUP COUNTS'!$A:$A,$A4,'BACKUP COUNTS'!$B:$B,D$1,'BACKUP COUNTS'!$G:$G,D$2)=0,"",SUMIFS('BACKUP COUNTS'!$F:$F,'BACKUP COUNTS'!$A:$A,$A4,'BACKUP COUNTS'!$B:$B,D$1,'BACKUP COUNTS'!$G:$G,D$2))</f>
        <v/>
      </c>
      <c r="E4" s="11" t="str">
        <f>IF(SUMIFS('BACKUP COUNTS'!$F:$F,'BACKUP COUNTS'!$A:$A,$A4,'BACKUP COUNTS'!$B:$B,E$1,'BACKUP COUNTS'!$G:$G,E$2)=0,"",SUMIFS('BACKUP COUNTS'!$F:$F,'BACKUP COUNTS'!$A:$A,$A4,'BACKUP COUNTS'!$B:$B,E$1,'BACKUP COUNTS'!$G:$G,E$2))</f>
        <v/>
      </c>
      <c r="F4" s="11" t="str">
        <f>IF(SUMIFS('BACKUP COUNTS'!$F:$F,'BACKUP COUNTS'!$A:$A,$A4,'BACKUP COUNTS'!$B:$B,F$1,'BACKUP COUNTS'!$G:$G,F$2)=0,"",SUMIFS('BACKUP COUNTS'!$F:$F,'BACKUP COUNTS'!$A:$A,$A4,'BACKUP COUNTS'!$B:$B,F$1,'BACKUP COUNTS'!$G:$G,F$2))</f>
        <v/>
      </c>
      <c r="G4" s="11" t="str">
        <f>IF(SUMIFS('BACKUP COUNTS'!$F:$F,'BACKUP COUNTS'!$A:$A,$A4,'BACKUP COUNTS'!$B:$B,G$1,'BACKUP COUNTS'!$G:$G,G$2)=0,"",SUMIFS('BACKUP COUNTS'!$F:$F,'BACKUP COUNTS'!$A:$A,$A4,'BACKUP COUNTS'!$B:$B,G$1,'BACKUP COUNTS'!$G:$G,G$2))</f>
        <v/>
      </c>
      <c r="H4" s="11" t="str">
        <f>IF(SUMIFS('BACKUP COUNTS'!$F:$F,'BACKUP COUNTS'!$A:$A,$A4,'BACKUP COUNTS'!$B:$B,H$1,'BACKUP COUNTS'!$G:$G,H$2)=0,"",SUMIFS('BACKUP COUNTS'!$F:$F,'BACKUP COUNTS'!$A:$A,$A4,'BACKUP COUNTS'!$B:$B,H$1,'BACKUP COUNTS'!$G:$G,H$2))</f>
        <v/>
      </c>
      <c r="I4" s="11" t="str">
        <f>IF(SUMIFS('BACKUP COUNTS'!$F:$F,'BACKUP COUNTS'!$A:$A,$A4,'BACKUP COUNTS'!$B:$B,I$1,'BACKUP COUNTS'!$G:$G,I$2)=0,"",SUMIFS('BACKUP COUNTS'!$F:$F,'BACKUP COUNTS'!$A:$A,$A4,'BACKUP COUNTS'!$B:$B,I$1,'BACKUP COUNTS'!$G:$G,I$2))</f>
        <v/>
      </c>
      <c r="J4" s="11" t="str">
        <f>IF(SUMIFS('BACKUP COUNTS'!$F:$F,'BACKUP COUNTS'!$A:$A,$A4,'BACKUP COUNTS'!$B:$B,J$1,'BACKUP COUNTS'!$G:$G,J$2)=0,"",SUMIFS('BACKUP COUNTS'!$F:$F,'BACKUP COUNTS'!$A:$A,$A4,'BACKUP COUNTS'!$B:$B,J$1,'BACKUP COUNTS'!$G:$G,J$2))</f>
        <v/>
      </c>
      <c r="K4" s="11" t="str">
        <f>IF(SUMIFS('BACKUP COUNTS'!$F:$F,'BACKUP COUNTS'!$A:$A,$A4,'BACKUP COUNTS'!$B:$B,K$1,'BACKUP COUNTS'!$G:$G,K$2)=0,"",SUMIFS('BACKUP COUNTS'!$F:$F,'BACKUP COUNTS'!$A:$A,$A4,'BACKUP COUNTS'!$B:$B,K$1,'BACKUP COUNTS'!$G:$G,K$2))</f>
        <v/>
      </c>
      <c r="L4" s="11" t="str">
        <f>IF(SUMIFS('BACKUP COUNTS'!$F:$F,'BACKUP COUNTS'!$A:$A,$A4,'BACKUP COUNTS'!$B:$B,L$1,'BACKUP COUNTS'!$G:$G,L$2)=0,"",SUMIFS('BACKUP COUNTS'!$F:$F,'BACKUP COUNTS'!$A:$A,$A4,'BACKUP COUNTS'!$B:$B,L$1,'BACKUP COUNTS'!$G:$G,L$2))</f>
        <v/>
      </c>
      <c r="M4" s="11" t="str">
        <f>IF(SUMIFS('BACKUP COUNTS'!$F:$F,'BACKUP COUNTS'!$A:$A,$A4,'BACKUP COUNTS'!$B:$B,M$1,'BACKUP COUNTS'!$G:$G,M$2)=0,"",SUMIFS('BACKUP COUNTS'!$F:$F,'BACKUP COUNTS'!$A:$A,$A4,'BACKUP COUNTS'!$B:$B,M$1,'BACKUP COUNTS'!$G:$G,M$2))</f>
        <v/>
      </c>
      <c r="N4" s="11" t="str">
        <f>IF(SUMIFS('BACKUP COUNTS'!$F:$F,'BACKUP COUNTS'!$A:$A,$A4,'BACKUP COUNTS'!$B:$B,N$1,'BACKUP COUNTS'!$G:$G,N$2)=0,"",SUMIFS('BACKUP COUNTS'!$F:$F,'BACKUP COUNTS'!$A:$A,$A4,'BACKUP COUNTS'!$B:$B,N$1,'BACKUP COUNTS'!$G:$G,N$2))</f>
        <v/>
      </c>
      <c r="O4" s="11" t="str">
        <f>IF(SUMIFS('BACKUP COUNTS'!$F:$F,'BACKUP COUNTS'!$A:$A,$A4,'BACKUP COUNTS'!$B:$B,O$1,'BACKUP COUNTS'!$G:$G,O$2)=0,"",SUMIFS('BACKUP COUNTS'!$F:$F,'BACKUP COUNTS'!$A:$A,$A4,'BACKUP COUNTS'!$B:$B,O$1,'BACKUP COUNTS'!$G:$G,O$2))</f>
        <v/>
      </c>
      <c r="P4" s="11" t="str">
        <f>IF(SUMIFS('BACKUP COUNTS'!$F:$F,'BACKUP COUNTS'!$A:$A,$A4,'BACKUP COUNTS'!$B:$B,P$1,'BACKUP COUNTS'!$G:$G,P$2)=0,"",SUMIFS('BACKUP COUNTS'!$F:$F,'BACKUP COUNTS'!$A:$A,$A4,'BACKUP COUNTS'!$B:$B,P$1,'BACKUP COUNTS'!$G:$G,P$2))</f>
        <v/>
      </c>
      <c r="Q4" s="11" t="str">
        <f>IF(SUMIFS('BACKUP COUNTS'!$F:$F,'BACKUP COUNTS'!$A:$A,$A4,'BACKUP COUNTS'!$B:$B,Q$1,'BACKUP COUNTS'!$G:$G,Q$2)=0,"",SUMIFS('BACKUP COUNTS'!$F:$F,'BACKUP COUNTS'!$A:$A,$A4,'BACKUP COUNTS'!$B:$B,Q$1,'BACKUP COUNTS'!$G:$G,Q$2))</f>
        <v/>
      </c>
      <c r="R4" s="11" t="str">
        <f>IF(SUMIFS('BACKUP COUNTS'!$F:$F,'BACKUP COUNTS'!$A:$A,$A4,'BACKUP COUNTS'!$B:$B,R$1,'BACKUP COUNTS'!$G:$G,R$2)=0,"",SUMIFS('BACKUP COUNTS'!$F:$F,'BACKUP COUNTS'!$A:$A,$A4,'BACKUP COUNTS'!$B:$B,R$1,'BACKUP COUNTS'!$G:$G,R$2))</f>
        <v/>
      </c>
    </row>
    <row r="5" spans="1:18" x14ac:dyDescent="0.25">
      <c r="A5" s="10">
        <f>IF(WEEKDAY(A4,2)=5,A4+3,A4+1)</f>
        <v>45840</v>
      </c>
      <c r="C5" s="11" t="str">
        <f>IF(SUMIFS('BACKUP COUNTS'!$F:$F,'BACKUP COUNTS'!$A:$A,$A5,'BACKUP COUNTS'!$B:$B,C$2)=0,"",SUMIFS('BACKUP COUNTS'!$F:$F,'BACKUP COUNTS'!$A:$A,$A5,'BACKUP COUNTS'!$B:$B,C$2))</f>
        <v/>
      </c>
      <c r="D5" s="11" t="str">
        <f>IF(SUMIFS('BACKUP COUNTS'!$F:$F,'BACKUP COUNTS'!$A:$A,$A5,'BACKUP COUNTS'!$B:$B,D$1,'BACKUP COUNTS'!$G:$G,D$2)=0,"",SUMIFS('BACKUP COUNTS'!$F:$F,'BACKUP COUNTS'!$A:$A,$A5,'BACKUP COUNTS'!$B:$B,D$1,'BACKUP COUNTS'!$G:$G,D$2))</f>
        <v/>
      </c>
      <c r="E5" s="11" t="str">
        <f>IF(SUMIFS('BACKUP COUNTS'!$F:$F,'BACKUP COUNTS'!$A:$A,$A5,'BACKUP COUNTS'!$B:$B,E$1,'BACKUP COUNTS'!$G:$G,E$2)=0,"",SUMIFS('BACKUP COUNTS'!$F:$F,'BACKUP COUNTS'!$A:$A,$A5,'BACKUP COUNTS'!$B:$B,E$1,'BACKUP COUNTS'!$G:$G,E$2))</f>
        <v/>
      </c>
      <c r="F5" s="11" t="str">
        <f>IF(SUMIFS('BACKUP COUNTS'!$F:$F,'BACKUP COUNTS'!$A:$A,$A5,'BACKUP COUNTS'!$B:$B,F$1,'BACKUP COUNTS'!$G:$G,F$2)=0,"",SUMIFS('BACKUP COUNTS'!$F:$F,'BACKUP COUNTS'!$A:$A,$A5,'BACKUP COUNTS'!$B:$B,F$1,'BACKUP COUNTS'!$G:$G,F$2))</f>
        <v/>
      </c>
      <c r="G5" s="11" t="str">
        <f>IF(SUMIFS('BACKUP COUNTS'!$F:$F,'BACKUP COUNTS'!$A:$A,$A5,'BACKUP COUNTS'!$B:$B,G$1,'BACKUP COUNTS'!$G:$G,G$2)=0,"",SUMIFS('BACKUP COUNTS'!$F:$F,'BACKUP COUNTS'!$A:$A,$A5,'BACKUP COUNTS'!$B:$B,G$1,'BACKUP COUNTS'!$G:$G,G$2))</f>
        <v/>
      </c>
      <c r="H5" s="11" t="str">
        <f>IF(SUMIFS('BACKUP COUNTS'!$F:$F,'BACKUP COUNTS'!$A:$A,$A5,'BACKUP COUNTS'!$B:$B,H$1,'BACKUP COUNTS'!$G:$G,H$2)=0,"",SUMIFS('BACKUP COUNTS'!$F:$F,'BACKUP COUNTS'!$A:$A,$A5,'BACKUP COUNTS'!$B:$B,H$1,'BACKUP COUNTS'!$G:$G,H$2))</f>
        <v/>
      </c>
      <c r="I5" s="11" t="str">
        <f>IF(SUMIFS('BACKUP COUNTS'!$F:$F,'BACKUP COUNTS'!$A:$A,$A5,'BACKUP COUNTS'!$B:$B,I$1,'BACKUP COUNTS'!$G:$G,I$2)=0,"",SUMIFS('BACKUP COUNTS'!$F:$F,'BACKUP COUNTS'!$A:$A,$A5,'BACKUP COUNTS'!$B:$B,I$1,'BACKUP COUNTS'!$G:$G,I$2))</f>
        <v/>
      </c>
      <c r="J5" s="11" t="str">
        <f>IF(SUMIFS('BACKUP COUNTS'!$F:$F,'BACKUP COUNTS'!$A:$A,$A5,'BACKUP COUNTS'!$B:$B,J$1,'BACKUP COUNTS'!$G:$G,J$2)=0,"",SUMIFS('BACKUP COUNTS'!$F:$F,'BACKUP COUNTS'!$A:$A,$A5,'BACKUP COUNTS'!$B:$B,J$1,'BACKUP COUNTS'!$G:$G,J$2))</f>
        <v/>
      </c>
      <c r="K5" s="11" t="str">
        <f>IF(SUMIFS('BACKUP COUNTS'!$F:$F,'BACKUP COUNTS'!$A:$A,$A5,'BACKUP COUNTS'!$B:$B,K$1,'BACKUP COUNTS'!$G:$G,K$2)=0,"",SUMIFS('BACKUP COUNTS'!$F:$F,'BACKUP COUNTS'!$A:$A,$A5,'BACKUP COUNTS'!$B:$B,K$1,'BACKUP COUNTS'!$G:$G,K$2))</f>
        <v/>
      </c>
      <c r="L5" s="11" t="str">
        <f>IF(SUMIFS('BACKUP COUNTS'!$F:$F,'BACKUP COUNTS'!$A:$A,$A5,'BACKUP COUNTS'!$B:$B,L$1,'BACKUP COUNTS'!$G:$G,L$2)=0,"",SUMIFS('BACKUP COUNTS'!$F:$F,'BACKUP COUNTS'!$A:$A,$A5,'BACKUP COUNTS'!$B:$B,L$1,'BACKUP COUNTS'!$G:$G,L$2))</f>
        <v/>
      </c>
      <c r="M5" s="11" t="str">
        <f>IF(SUMIFS('BACKUP COUNTS'!$F:$F,'BACKUP COUNTS'!$A:$A,$A5,'BACKUP COUNTS'!$B:$B,M$1,'BACKUP COUNTS'!$G:$G,M$2)=0,"",SUMIFS('BACKUP COUNTS'!$F:$F,'BACKUP COUNTS'!$A:$A,$A5,'BACKUP COUNTS'!$B:$B,M$1,'BACKUP COUNTS'!$G:$G,M$2))</f>
        <v/>
      </c>
      <c r="N5" s="11" t="str">
        <f>IF(SUMIFS('BACKUP COUNTS'!$F:$F,'BACKUP COUNTS'!$A:$A,$A5,'BACKUP COUNTS'!$B:$B,N$1,'BACKUP COUNTS'!$G:$G,N$2)=0,"",SUMIFS('BACKUP COUNTS'!$F:$F,'BACKUP COUNTS'!$A:$A,$A5,'BACKUP COUNTS'!$B:$B,N$1,'BACKUP COUNTS'!$G:$G,N$2))</f>
        <v/>
      </c>
      <c r="O5" s="11" t="str">
        <f>IF(SUMIFS('BACKUP COUNTS'!$F:$F,'BACKUP COUNTS'!$A:$A,$A5,'BACKUP COUNTS'!$B:$B,O$1,'BACKUP COUNTS'!$G:$G,O$2)=0,"",SUMIFS('BACKUP COUNTS'!$F:$F,'BACKUP COUNTS'!$A:$A,$A5,'BACKUP COUNTS'!$B:$B,O$1,'BACKUP COUNTS'!$G:$G,O$2))</f>
        <v/>
      </c>
      <c r="P5" s="11" t="str">
        <f>IF(SUMIFS('BACKUP COUNTS'!$F:$F,'BACKUP COUNTS'!$A:$A,$A5,'BACKUP COUNTS'!$B:$B,P$1,'BACKUP COUNTS'!$G:$G,P$2)=0,"",SUMIFS('BACKUP COUNTS'!$F:$F,'BACKUP COUNTS'!$A:$A,$A5,'BACKUP COUNTS'!$B:$B,P$1,'BACKUP COUNTS'!$G:$G,P$2))</f>
        <v/>
      </c>
      <c r="Q5" s="11" t="str">
        <f>IF(SUMIFS('BACKUP COUNTS'!$F:$F,'BACKUP COUNTS'!$A:$A,$A5,'BACKUP COUNTS'!$B:$B,Q$1,'BACKUP COUNTS'!$G:$G,Q$2)=0,"",SUMIFS('BACKUP COUNTS'!$F:$F,'BACKUP COUNTS'!$A:$A,$A5,'BACKUP COUNTS'!$B:$B,Q$1,'BACKUP COUNTS'!$G:$G,Q$2))</f>
        <v/>
      </c>
      <c r="R5" s="11" t="str">
        <f>IF(SUMIFS('BACKUP COUNTS'!$F:$F,'BACKUP COUNTS'!$A:$A,$A5,'BACKUP COUNTS'!$B:$B,R$1,'BACKUP COUNTS'!$G:$G,R$2)=0,"",SUMIFS('BACKUP COUNTS'!$F:$F,'BACKUP COUNTS'!$A:$A,$A5,'BACKUP COUNTS'!$B:$B,R$1,'BACKUP COUNTS'!$G:$G,R$2))</f>
        <v/>
      </c>
    </row>
    <row r="6" spans="1:18" x14ac:dyDescent="0.25">
      <c r="A6" s="10">
        <f t="shared" ref="A6:A69" si="1">IF(WEEKDAY(A5,2)=5,A5+3,A5+1)</f>
        <v>45841</v>
      </c>
      <c r="C6" s="11" t="str">
        <f>IF(SUMIFS('BACKUP COUNTS'!$F:$F,'BACKUP COUNTS'!$A:$A,$A6,'BACKUP COUNTS'!$B:$B,C$2)=0,"",SUMIFS('BACKUP COUNTS'!$F:$F,'BACKUP COUNTS'!$A:$A,$A6,'BACKUP COUNTS'!$B:$B,C$2))</f>
        <v/>
      </c>
      <c r="D6" s="11" t="str">
        <f>IF(SUMIFS('BACKUP COUNTS'!$F:$F,'BACKUP COUNTS'!$A:$A,$A6,'BACKUP COUNTS'!$B:$B,D$1,'BACKUP COUNTS'!$G:$G,D$2)=0,"",SUMIFS('BACKUP COUNTS'!$F:$F,'BACKUP COUNTS'!$A:$A,$A6,'BACKUP COUNTS'!$B:$B,D$1,'BACKUP COUNTS'!$G:$G,D$2))</f>
        <v/>
      </c>
      <c r="E6" s="11" t="str">
        <f>IF(SUMIFS('BACKUP COUNTS'!$F:$F,'BACKUP COUNTS'!$A:$A,$A6,'BACKUP COUNTS'!$B:$B,E$1,'BACKUP COUNTS'!$G:$G,E$2)=0,"",SUMIFS('BACKUP COUNTS'!$F:$F,'BACKUP COUNTS'!$A:$A,$A6,'BACKUP COUNTS'!$B:$B,E$1,'BACKUP COUNTS'!$G:$G,E$2))</f>
        <v/>
      </c>
      <c r="F6" s="11" t="str">
        <f>IF(SUMIFS('BACKUP COUNTS'!$F:$F,'BACKUP COUNTS'!$A:$A,$A6,'BACKUP COUNTS'!$B:$B,F$1,'BACKUP COUNTS'!$G:$G,F$2)=0,"",SUMIFS('BACKUP COUNTS'!$F:$F,'BACKUP COUNTS'!$A:$A,$A6,'BACKUP COUNTS'!$B:$B,F$1,'BACKUP COUNTS'!$G:$G,F$2))</f>
        <v/>
      </c>
      <c r="G6" s="11" t="str">
        <f>IF(SUMIFS('BACKUP COUNTS'!$F:$F,'BACKUP COUNTS'!$A:$A,$A6,'BACKUP COUNTS'!$B:$B,G$1,'BACKUP COUNTS'!$G:$G,G$2)=0,"",SUMIFS('BACKUP COUNTS'!$F:$F,'BACKUP COUNTS'!$A:$A,$A6,'BACKUP COUNTS'!$B:$B,G$1,'BACKUP COUNTS'!$G:$G,G$2))</f>
        <v/>
      </c>
      <c r="H6" s="11" t="str">
        <f>IF(SUMIFS('BACKUP COUNTS'!$F:$F,'BACKUP COUNTS'!$A:$A,$A6,'BACKUP COUNTS'!$B:$B,H$1,'BACKUP COUNTS'!$G:$G,H$2)=0,"",SUMIFS('BACKUP COUNTS'!$F:$F,'BACKUP COUNTS'!$A:$A,$A6,'BACKUP COUNTS'!$B:$B,H$1,'BACKUP COUNTS'!$G:$G,H$2))</f>
        <v/>
      </c>
      <c r="I6" s="11" t="str">
        <f>IF(SUMIFS('BACKUP COUNTS'!$F:$F,'BACKUP COUNTS'!$A:$A,$A6,'BACKUP COUNTS'!$B:$B,I$1,'BACKUP COUNTS'!$G:$G,I$2)=0,"",SUMIFS('BACKUP COUNTS'!$F:$F,'BACKUP COUNTS'!$A:$A,$A6,'BACKUP COUNTS'!$B:$B,I$1,'BACKUP COUNTS'!$G:$G,I$2))</f>
        <v/>
      </c>
      <c r="J6" s="11" t="str">
        <f>IF(SUMIFS('BACKUP COUNTS'!$F:$F,'BACKUP COUNTS'!$A:$A,$A6,'BACKUP COUNTS'!$B:$B,J$1,'BACKUP COUNTS'!$G:$G,J$2)=0,"",SUMIFS('BACKUP COUNTS'!$F:$F,'BACKUP COUNTS'!$A:$A,$A6,'BACKUP COUNTS'!$B:$B,J$1,'BACKUP COUNTS'!$G:$G,J$2))</f>
        <v/>
      </c>
      <c r="K6" s="11" t="str">
        <f>IF(SUMIFS('BACKUP COUNTS'!$F:$F,'BACKUP COUNTS'!$A:$A,$A6,'BACKUP COUNTS'!$B:$B,K$1,'BACKUP COUNTS'!$G:$G,K$2)=0,"",SUMIFS('BACKUP COUNTS'!$F:$F,'BACKUP COUNTS'!$A:$A,$A6,'BACKUP COUNTS'!$B:$B,K$1,'BACKUP COUNTS'!$G:$G,K$2))</f>
        <v/>
      </c>
      <c r="L6" s="11" t="str">
        <f>IF(SUMIFS('BACKUP COUNTS'!$F:$F,'BACKUP COUNTS'!$A:$A,$A6,'BACKUP COUNTS'!$B:$B,L$1,'BACKUP COUNTS'!$G:$G,L$2)=0,"",SUMIFS('BACKUP COUNTS'!$F:$F,'BACKUP COUNTS'!$A:$A,$A6,'BACKUP COUNTS'!$B:$B,L$1,'BACKUP COUNTS'!$G:$G,L$2))</f>
        <v/>
      </c>
      <c r="M6" s="11" t="str">
        <f>IF(SUMIFS('BACKUP COUNTS'!$F:$F,'BACKUP COUNTS'!$A:$A,$A6,'BACKUP COUNTS'!$B:$B,M$1,'BACKUP COUNTS'!$G:$G,M$2)=0,"",SUMIFS('BACKUP COUNTS'!$F:$F,'BACKUP COUNTS'!$A:$A,$A6,'BACKUP COUNTS'!$B:$B,M$1,'BACKUP COUNTS'!$G:$G,M$2))</f>
        <v/>
      </c>
      <c r="N6" s="11" t="str">
        <f>IF(SUMIFS('BACKUP COUNTS'!$F:$F,'BACKUP COUNTS'!$A:$A,$A6,'BACKUP COUNTS'!$B:$B,N$1,'BACKUP COUNTS'!$G:$G,N$2)=0,"",SUMIFS('BACKUP COUNTS'!$F:$F,'BACKUP COUNTS'!$A:$A,$A6,'BACKUP COUNTS'!$B:$B,N$1,'BACKUP COUNTS'!$G:$G,N$2))</f>
        <v/>
      </c>
      <c r="O6" s="11" t="str">
        <f>IF(SUMIFS('BACKUP COUNTS'!$F:$F,'BACKUP COUNTS'!$A:$A,$A6,'BACKUP COUNTS'!$B:$B,O$1,'BACKUP COUNTS'!$G:$G,O$2)=0,"",SUMIFS('BACKUP COUNTS'!$F:$F,'BACKUP COUNTS'!$A:$A,$A6,'BACKUP COUNTS'!$B:$B,O$1,'BACKUP COUNTS'!$G:$G,O$2))</f>
        <v/>
      </c>
      <c r="P6" s="11" t="str">
        <f>IF(SUMIFS('BACKUP COUNTS'!$F:$F,'BACKUP COUNTS'!$A:$A,$A6,'BACKUP COUNTS'!$B:$B,P$1,'BACKUP COUNTS'!$G:$G,P$2)=0,"",SUMIFS('BACKUP COUNTS'!$F:$F,'BACKUP COUNTS'!$A:$A,$A6,'BACKUP COUNTS'!$B:$B,P$1,'BACKUP COUNTS'!$G:$G,P$2))</f>
        <v/>
      </c>
      <c r="Q6" s="11" t="str">
        <f>IF(SUMIFS('BACKUP COUNTS'!$F:$F,'BACKUP COUNTS'!$A:$A,$A6,'BACKUP COUNTS'!$B:$B,Q$1,'BACKUP COUNTS'!$G:$G,Q$2)=0,"",SUMIFS('BACKUP COUNTS'!$F:$F,'BACKUP COUNTS'!$A:$A,$A6,'BACKUP COUNTS'!$B:$B,Q$1,'BACKUP COUNTS'!$G:$G,Q$2))</f>
        <v/>
      </c>
      <c r="R6" s="11" t="str">
        <f>IF(SUMIFS('BACKUP COUNTS'!$F:$F,'BACKUP COUNTS'!$A:$A,$A6,'BACKUP COUNTS'!$B:$B,R$1,'BACKUP COUNTS'!$G:$G,R$2)=0,"",SUMIFS('BACKUP COUNTS'!$F:$F,'BACKUP COUNTS'!$A:$A,$A6,'BACKUP COUNTS'!$B:$B,R$1,'BACKUP COUNTS'!$G:$G,R$2))</f>
        <v/>
      </c>
    </row>
    <row r="7" spans="1:18" x14ac:dyDescent="0.25">
      <c r="A7" s="10">
        <f t="shared" si="1"/>
        <v>45842</v>
      </c>
      <c r="C7" s="11" t="str">
        <f>IF(SUMIFS('BACKUP COUNTS'!$F:$F,'BACKUP COUNTS'!$A:$A,$A7,'BACKUP COUNTS'!$B:$B,C$2)=0,"",SUMIFS('BACKUP COUNTS'!$F:$F,'BACKUP COUNTS'!$A:$A,$A7,'BACKUP COUNTS'!$B:$B,C$2))</f>
        <v/>
      </c>
      <c r="D7" s="11" t="str">
        <f>IF(SUMIFS('BACKUP COUNTS'!$F:$F,'BACKUP COUNTS'!$A:$A,$A7,'BACKUP COUNTS'!$B:$B,D$1,'BACKUP COUNTS'!$G:$G,D$2)=0,"",SUMIFS('BACKUP COUNTS'!$F:$F,'BACKUP COUNTS'!$A:$A,$A7,'BACKUP COUNTS'!$B:$B,D$1,'BACKUP COUNTS'!$G:$G,D$2))</f>
        <v/>
      </c>
      <c r="E7" s="11" t="str">
        <f>IF(SUMIFS('BACKUP COUNTS'!$F:$F,'BACKUP COUNTS'!$A:$A,$A7,'BACKUP COUNTS'!$B:$B,E$1,'BACKUP COUNTS'!$G:$G,E$2)=0,"",SUMIFS('BACKUP COUNTS'!$F:$F,'BACKUP COUNTS'!$A:$A,$A7,'BACKUP COUNTS'!$B:$B,E$1,'BACKUP COUNTS'!$G:$G,E$2))</f>
        <v/>
      </c>
      <c r="F7" s="11" t="str">
        <f>IF(SUMIFS('BACKUP COUNTS'!$F:$F,'BACKUP COUNTS'!$A:$A,$A7,'BACKUP COUNTS'!$B:$B,F$1,'BACKUP COUNTS'!$G:$G,F$2)=0,"",SUMIFS('BACKUP COUNTS'!$F:$F,'BACKUP COUNTS'!$A:$A,$A7,'BACKUP COUNTS'!$B:$B,F$1,'BACKUP COUNTS'!$G:$G,F$2))</f>
        <v/>
      </c>
      <c r="G7" s="11" t="str">
        <f>IF(SUMIFS('BACKUP COUNTS'!$F:$F,'BACKUP COUNTS'!$A:$A,$A7,'BACKUP COUNTS'!$B:$B,G$1,'BACKUP COUNTS'!$G:$G,G$2)=0,"",SUMIFS('BACKUP COUNTS'!$F:$F,'BACKUP COUNTS'!$A:$A,$A7,'BACKUP COUNTS'!$B:$B,G$1,'BACKUP COUNTS'!$G:$G,G$2))</f>
        <v/>
      </c>
      <c r="H7" s="11" t="str">
        <f>IF(SUMIFS('BACKUP COUNTS'!$F:$F,'BACKUP COUNTS'!$A:$A,$A7,'BACKUP COUNTS'!$B:$B,H$1,'BACKUP COUNTS'!$G:$G,H$2)=0,"",SUMIFS('BACKUP COUNTS'!$F:$F,'BACKUP COUNTS'!$A:$A,$A7,'BACKUP COUNTS'!$B:$B,H$1,'BACKUP COUNTS'!$G:$G,H$2))</f>
        <v/>
      </c>
      <c r="I7" s="11" t="str">
        <f>IF(SUMIFS('BACKUP COUNTS'!$F:$F,'BACKUP COUNTS'!$A:$A,$A7,'BACKUP COUNTS'!$B:$B,I$1,'BACKUP COUNTS'!$G:$G,I$2)=0,"",SUMIFS('BACKUP COUNTS'!$F:$F,'BACKUP COUNTS'!$A:$A,$A7,'BACKUP COUNTS'!$B:$B,I$1,'BACKUP COUNTS'!$G:$G,I$2))</f>
        <v/>
      </c>
      <c r="J7" s="11" t="str">
        <f>IF(SUMIFS('BACKUP COUNTS'!$F:$F,'BACKUP COUNTS'!$A:$A,$A7,'BACKUP COUNTS'!$B:$B,J$1,'BACKUP COUNTS'!$G:$G,J$2)=0,"",SUMIFS('BACKUP COUNTS'!$F:$F,'BACKUP COUNTS'!$A:$A,$A7,'BACKUP COUNTS'!$B:$B,J$1,'BACKUP COUNTS'!$G:$G,J$2))</f>
        <v/>
      </c>
      <c r="K7" s="11" t="str">
        <f>IF(SUMIFS('BACKUP COUNTS'!$F:$F,'BACKUP COUNTS'!$A:$A,$A7,'BACKUP COUNTS'!$B:$B,K$1,'BACKUP COUNTS'!$G:$G,K$2)=0,"",SUMIFS('BACKUP COUNTS'!$F:$F,'BACKUP COUNTS'!$A:$A,$A7,'BACKUP COUNTS'!$B:$B,K$1,'BACKUP COUNTS'!$G:$G,K$2))</f>
        <v/>
      </c>
      <c r="L7" s="11" t="str">
        <f>IF(SUMIFS('BACKUP COUNTS'!$F:$F,'BACKUP COUNTS'!$A:$A,$A7,'BACKUP COUNTS'!$B:$B,L$1,'BACKUP COUNTS'!$G:$G,L$2)=0,"",SUMIFS('BACKUP COUNTS'!$F:$F,'BACKUP COUNTS'!$A:$A,$A7,'BACKUP COUNTS'!$B:$B,L$1,'BACKUP COUNTS'!$G:$G,L$2))</f>
        <v/>
      </c>
      <c r="M7" s="11" t="str">
        <f>IF(SUMIFS('BACKUP COUNTS'!$F:$F,'BACKUP COUNTS'!$A:$A,$A7,'BACKUP COUNTS'!$B:$B,M$1,'BACKUP COUNTS'!$G:$G,M$2)=0,"",SUMIFS('BACKUP COUNTS'!$F:$F,'BACKUP COUNTS'!$A:$A,$A7,'BACKUP COUNTS'!$B:$B,M$1,'BACKUP COUNTS'!$G:$G,M$2))</f>
        <v/>
      </c>
      <c r="N7" s="11" t="str">
        <f>IF(SUMIFS('BACKUP COUNTS'!$F:$F,'BACKUP COUNTS'!$A:$A,$A7,'BACKUP COUNTS'!$B:$B,N$1,'BACKUP COUNTS'!$G:$G,N$2)=0,"",SUMIFS('BACKUP COUNTS'!$F:$F,'BACKUP COUNTS'!$A:$A,$A7,'BACKUP COUNTS'!$B:$B,N$1,'BACKUP COUNTS'!$G:$G,N$2))</f>
        <v/>
      </c>
      <c r="O7" s="11" t="str">
        <f>IF(SUMIFS('BACKUP COUNTS'!$F:$F,'BACKUP COUNTS'!$A:$A,$A7,'BACKUP COUNTS'!$B:$B,O$1,'BACKUP COUNTS'!$G:$G,O$2)=0,"",SUMIFS('BACKUP COUNTS'!$F:$F,'BACKUP COUNTS'!$A:$A,$A7,'BACKUP COUNTS'!$B:$B,O$1,'BACKUP COUNTS'!$G:$G,O$2))</f>
        <v/>
      </c>
      <c r="P7" s="11" t="str">
        <f>IF(SUMIFS('BACKUP COUNTS'!$F:$F,'BACKUP COUNTS'!$A:$A,$A7,'BACKUP COUNTS'!$B:$B,P$1,'BACKUP COUNTS'!$G:$G,P$2)=0,"",SUMIFS('BACKUP COUNTS'!$F:$F,'BACKUP COUNTS'!$A:$A,$A7,'BACKUP COUNTS'!$B:$B,P$1,'BACKUP COUNTS'!$G:$G,P$2))</f>
        <v/>
      </c>
      <c r="Q7" s="11" t="str">
        <f>IF(SUMIFS('BACKUP COUNTS'!$F:$F,'BACKUP COUNTS'!$A:$A,$A7,'BACKUP COUNTS'!$B:$B,Q$1,'BACKUP COUNTS'!$G:$G,Q$2)=0,"",SUMIFS('BACKUP COUNTS'!$F:$F,'BACKUP COUNTS'!$A:$A,$A7,'BACKUP COUNTS'!$B:$B,Q$1,'BACKUP COUNTS'!$G:$G,Q$2))</f>
        <v/>
      </c>
      <c r="R7" s="11" t="str">
        <f>IF(SUMIFS('BACKUP COUNTS'!$F:$F,'BACKUP COUNTS'!$A:$A,$A7,'BACKUP COUNTS'!$B:$B,R$1,'BACKUP COUNTS'!$G:$G,R$2)=0,"",SUMIFS('BACKUP COUNTS'!$F:$F,'BACKUP COUNTS'!$A:$A,$A7,'BACKUP COUNTS'!$B:$B,R$1,'BACKUP COUNTS'!$G:$G,R$2))</f>
        <v/>
      </c>
    </row>
    <row r="8" spans="1:18" x14ac:dyDescent="0.25">
      <c r="A8" s="10">
        <f t="shared" si="1"/>
        <v>45845</v>
      </c>
      <c r="C8" s="11" t="str">
        <f>IF(SUMIFS('BACKUP COUNTS'!$F:$F,'BACKUP COUNTS'!$A:$A,$A8,'BACKUP COUNTS'!$B:$B,C$2)=0,"",SUMIFS('BACKUP COUNTS'!$F:$F,'BACKUP COUNTS'!$A:$A,$A8,'BACKUP COUNTS'!$B:$B,C$2))</f>
        <v/>
      </c>
      <c r="D8" s="11" t="str">
        <f>IF(SUMIFS('BACKUP COUNTS'!$F:$F,'BACKUP COUNTS'!$A:$A,$A8,'BACKUP COUNTS'!$B:$B,D$1,'BACKUP COUNTS'!$G:$G,D$2)=0,"",SUMIFS('BACKUP COUNTS'!$F:$F,'BACKUP COUNTS'!$A:$A,$A8,'BACKUP COUNTS'!$B:$B,D$1,'BACKUP COUNTS'!$G:$G,D$2))</f>
        <v/>
      </c>
      <c r="E8" s="11" t="str">
        <f>IF(SUMIFS('BACKUP COUNTS'!$F:$F,'BACKUP COUNTS'!$A:$A,$A8,'BACKUP COUNTS'!$B:$B,E$1,'BACKUP COUNTS'!$G:$G,E$2)=0,"",SUMIFS('BACKUP COUNTS'!$F:$F,'BACKUP COUNTS'!$A:$A,$A8,'BACKUP COUNTS'!$B:$B,E$1,'BACKUP COUNTS'!$G:$G,E$2))</f>
        <v/>
      </c>
      <c r="F8" s="11" t="str">
        <f>IF(SUMIFS('BACKUP COUNTS'!$F:$F,'BACKUP COUNTS'!$A:$A,$A8,'BACKUP COUNTS'!$B:$B,F$1,'BACKUP COUNTS'!$G:$G,F$2)=0,"",SUMIFS('BACKUP COUNTS'!$F:$F,'BACKUP COUNTS'!$A:$A,$A8,'BACKUP COUNTS'!$B:$B,F$1,'BACKUP COUNTS'!$G:$G,F$2))</f>
        <v/>
      </c>
      <c r="G8" s="11" t="str">
        <f>IF(SUMIFS('BACKUP COUNTS'!$F:$F,'BACKUP COUNTS'!$A:$A,$A8,'BACKUP COUNTS'!$B:$B,G$1,'BACKUP COUNTS'!$G:$G,G$2)=0,"",SUMIFS('BACKUP COUNTS'!$F:$F,'BACKUP COUNTS'!$A:$A,$A8,'BACKUP COUNTS'!$B:$B,G$1,'BACKUP COUNTS'!$G:$G,G$2))</f>
        <v/>
      </c>
      <c r="H8" s="11" t="str">
        <f>IF(SUMIFS('BACKUP COUNTS'!$F:$F,'BACKUP COUNTS'!$A:$A,$A8,'BACKUP COUNTS'!$B:$B,H$1,'BACKUP COUNTS'!$G:$G,H$2)=0,"",SUMIFS('BACKUP COUNTS'!$F:$F,'BACKUP COUNTS'!$A:$A,$A8,'BACKUP COUNTS'!$B:$B,H$1,'BACKUP COUNTS'!$G:$G,H$2))</f>
        <v/>
      </c>
      <c r="I8" s="11" t="str">
        <f>IF(SUMIFS('BACKUP COUNTS'!$F:$F,'BACKUP COUNTS'!$A:$A,$A8,'BACKUP COUNTS'!$B:$B,I$1,'BACKUP COUNTS'!$G:$G,I$2)=0,"",SUMIFS('BACKUP COUNTS'!$F:$F,'BACKUP COUNTS'!$A:$A,$A8,'BACKUP COUNTS'!$B:$B,I$1,'BACKUP COUNTS'!$G:$G,I$2))</f>
        <v/>
      </c>
      <c r="J8" s="11" t="str">
        <f>IF(SUMIFS('BACKUP COUNTS'!$F:$F,'BACKUP COUNTS'!$A:$A,$A8,'BACKUP COUNTS'!$B:$B,J$1,'BACKUP COUNTS'!$G:$G,J$2)=0,"",SUMIFS('BACKUP COUNTS'!$F:$F,'BACKUP COUNTS'!$A:$A,$A8,'BACKUP COUNTS'!$B:$B,J$1,'BACKUP COUNTS'!$G:$G,J$2))</f>
        <v/>
      </c>
      <c r="K8" s="11" t="str">
        <f>IF(SUMIFS('BACKUP COUNTS'!$F:$F,'BACKUP COUNTS'!$A:$A,$A8,'BACKUP COUNTS'!$B:$B,K$1,'BACKUP COUNTS'!$G:$G,K$2)=0,"",SUMIFS('BACKUP COUNTS'!$F:$F,'BACKUP COUNTS'!$A:$A,$A8,'BACKUP COUNTS'!$B:$B,K$1,'BACKUP COUNTS'!$G:$G,K$2))</f>
        <v/>
      </c>
      <c r="L8" s="11" t="str">
        <f>IF(SUMIFS('BACKUP COUNTS'!$F:$F,'BACKUP COUNTS'!$A:$A,$A8,'BACKUP COUNTS'!$B:$B,L$1,'BACKUP COUNTS'!$G:$G,L$2)=0,"",SUMIFS('BACKUP COUNTS'!$F:$F,'BACKUP COUNTS'!$A:$A,$A8,'BACKUP COUNTS'!$B:$B,L$1,'BACKUP COUNTS'!$G:$G,L$2))</f>
        <v/>
      </c>
      <c r="M8" s="11" t="str">
        <f>IF(SUMIFS('BACKUP COUNTS'!$F:$F,'BACKUP COUNTS'!$A:$A,$A8,'BACKUP COUNTS'!$B:$B,M$1,'BACKUP COUNTS'!$G:$G,M$2)=0,"",SUMIFS('BACKUP COUNTS'!$F:$F,'BACKUP COUNTS'!$A:$A,$A8,'BACKUP COUNTS'!$B:$B,M$1,'BACKUP COUNTS'!$G:$G,M$2))</f>
        <v/>
      </c>
      <c r="N8" s="11" t="str">
        <f>IF(SUMIFS('BACKUP COUNTS'!$F:$F,'BACKUP COUNTS'!$A:$A,$A8,'BACKUP COUNTS'!$B:$B,N$1,'BACKUP COUNTS'!$G:$G,N$2)=0,"",SUMIFS('BACKUP COUNTS'!$F:$F,'BACKUP COUNTS'!$A:$A,$A8,'BACKUP COUNTS'!$B:$B,N$1,'BACKUP COUNTS'!$G:$G,N$2))</f>
        <v/>
      </c>
      <c r="O8" s="11" t="str">
        <f>IF(SUMIFS('BACKUP COUNTS'!$F:$F,'BACKUP COUNTS'!$A:$A,$A8,'BACKUP COUNTS'!$B:$B,O$1,'BACKUP COUNTS'!$G:$G,O$2)=0,"",SUMIFS('BACKUP COUNTS'!$F:$F,'BACKUP COUNTS'!$A:$A,$A8,'BACKUP COUNTS'!$B:$B,O$1,'BACKUP COUNTS'!$G:$G,O$2))</f>
        <v/>
      </c>
      <c r="P8" s="11" t="str">
        <f>IF(SUMIFS('BACKUP COUNTS'!$F:$F,'BACKUP COUNTS'!$A:$A,$A8,'BACKUP COUNTS'!$B:$B,P$1,'BACKUP COUNTS'!$G:$G,P$2)=0,"",SUMIFS('BACKUP COUNTS'!$F:$F,'BACKUP COUNTS'!$A:$A,$A8,'BACKUP COUNTS'!$B:$B,P$1,'BACKUP COUNTS'!$G:$G,P$2))</f>
        <v/>
      </c>
      <c r="Q8" s="11" t="str">
        <f>IF(SUMIFS('BACKUP COUNTS'!$F:$F,'BACKUP COUNTS'!$A:$A,$A8,'BACKUP COUNTS'!$B:$B,Q$1,'BACKUP COUNTS'!$G:$G,Q$2)=0,"",SUMIFS('BACKUP COUNTS'!$F:$F,'BACKUP COUNTS'!$A:$A,$A8,'BACKUP COUNTS'!$B:$B,Q$1,'BACKUP COUNTS'!$G:$G,Q$2))</f>
        <v/>
      </c>
      <c r="R8" s="11" t="str">
        <f>IF(SUMIFS('BACKUP COUNTS'!$F:$F,'BACKUP COUNTS'!$A:$A,$A8,'BACKUP COUNTS'!$B:$B,R$1,'BACKUP COUNTS'!$G:$G,R$2)=0,"",SUMIFS('BACKUP COUNTS'!$F:$F,'BACKUP COUNTS'!$A:$A,$A8,'BACKUP COUNTS'!$B:$B,R$1,'BACKUP COUNTS'!$G:$G,R$2))</f>
        <v/>
      </c>
    </row>
    <row r="9" spans="1:18" x14ac:dyDescent="0.25">
      <c r="A9" s="10">
        <f t="shared" si="1"/>
        <v>45846</v>
      </c>
      <c r="C9" s="11" t="str">
        <f>IF(SUMIFS('BACKUP COUNTS'!$F:$F,'BACKUP COUNTS'!$A:$A,$A9,'BACKUP COUNTS'!$B:$B,C$2)=0,"",SUMIFS('BACKUP COUNTS'!$F:$F,'BACKUP COUNTS'!$A:$A,$A9,'BACKUP COUNTS'!$B:$B,C$2))</f>
        <v/>
      </c>
      <c r="D9" s="11" t="str">
        <f>IF(SUMIFS('BACKUP COUNTS'!$F:$F,'BACKUP COUNTS'!$A:$A,$A9,'BACKUP COUNTS'!$B:$B,D$1,'BACKUP COUNTS'!$G:$G,D$2)=0,"",SUMIFS('BACKUP COUNTS'!$F:$F,'BACKUP COUNTS'!$A:$A,$A9,'BACKUP COUNTS'!$B:$B,D$1,'BACKUP COUNTS'!$G:$G,D$2))</f>
        <v/>
      </c>
      <c r="E9" s="11" t="str">
        <f>IF(SUMIFS('BACKUP COUNTS'!$F:$F,'BACKUP COUNTS'!$A:$A,$A9,'BACKUP COUNTS'!$B:$B,E$1,'BACKUP COUNTS'!$G:$G,E$2)=0,"",SUMIFS('BACKUP COUNTS'!$F:$F,'BACKUP COUNTS'!$A:$A,$A9,'BACKUP COUNTS'!$B:$B,E$1,'BACKUP COUNTS'!$G:$G,E$2))</f>
        <v/>
      </c>
      <c r="F9" s="11" t="str">
        <f>IF(SUMIFS('BACKUP COUNTS'!$F:$F,'BACKUP COUNTS'!$A:$A,$A9,'BACKUP COUNTS'!$B:$B,F$1,'BACKUP COUNTS'!$G:$G,F$2)=0,"",SUMIFS('BACKUP COUNTS'!$F:$F,'BACKUP COUNTS'!$A:$A,$A9,'BACKUP COUNTS'!$B:$B,F$1,'BACKUP COUNTS'!$G:$G,F$2))</f>
        <v/>
      </c>
      <c r="G9" s="11" t="str">
        <f>IF(SUMIFS('BACKUP COUNTS'!$F:$F,'BACKUP COUNTS'!$A:$A,$A9,'BACKUP COUNTS'!$B:$B,G$1,'BACKUP COUNTS'!$G:$G,G$2)=0,"",SUMIFS('BACKUP COUNTS'!$F:$F,'BACKUP COUNTS'!$A:$A,$A9,'BACKUP COUNTS'!$B:$B,G$1,'BACKUP COUNTS'!$G:$G,G$2))</f>
        <v/>
      </c>
      <c r="H9" s="11" t="str">
        <f>IF(SUMIFS('BACKUP COUNTS'!$F:$F,'BACKUP COUNTS'!$A:$A,$A9,'BACKUP COUNTS'!$B:$B,H$1,'BACKUP COUNTS'!$G:$G,H$2)=0,"",SUMIFS('BACKUP COUNTS'!$F:$F,'BACKUP COUNTS'!$A:$A,$A9,'BACKUP COUNTS'!$B:$B,H$1,'BACKUP COUNTS'!$G:$G,H$2))</f>
        <v/>
      </c>
      <c r="I9" s="11" t="str">
        <f>IF(SUMIFS('BACKUP COUNTS'!$F:$F,'BACKUP COUNTS'!$A:$A,$A9,'BACKUP COUNTS'!$B:$B,I$1,'BACKUP COUNTS'!$G:$G,I$2)=0,"",SUMIFS('BACKUP COUNTS'!$F:$F,'BACKUP COUNTS'!$A:$A,$A9,'BACKUP COUNTS'!$B:$B,I$1,'BACKUP COUNTS'!$G:$G,I$2))</f>
        <v/>
      </c>
      <c r="J9" s="11" t="str">
        <f>IF(SUMIFS('BACKUP COUNTS'!$F:$F,'BACKUP COUNTS'!$A:$A,$A9,'BACKUP COUNTS'!$B:$B,J$1,'BACKUP COUNTS'!$G:$G,J$2)=0,"",SUMIFS('BACKUP COUNTS'!$F:$F,'BACKUP COUNTS'!$A:$A,$A9,'BACKUP COUNTS'!$B:$B,J$1,'BACKUP COUNTS'!$G:$G,J$2))</f>
        <v/>
      </c>
      <c r="K9" s="11" t="str">
        <f>IF(SUMIFS('BACKUP COUNTS'!$F:$F,'BACKUP COUNTS'!$A:$A,$A9,'BACKUP COUNTS'!$B:$B,K$1,'BACKUP COUNTS'!$G:$G,K$2)=0,"",SUMIFS('BACKUP COUNTS'!$F:$F,'BACKUP COUNTS'!$A:$A,$A9,'BACKUP COUNTS'!$B:$B,K$1,'BACKUP COUNTS'!$G:$G,K$2))</f>
        <v/>
      </c>
      <c r="L9" s="11" t="str">
        <f>IF(SUMIFS('BACKUP COUNTS'!$F:$F,'BACKUP COUNTS'!$A:$A,$A9,'BACKUP COUNTS'!$B:$B,L$1,'BACKUP COUNTS'!$G:$G,L$2)=0,"",SUMIFS('BACKUP COUNTS'!$F:$F,'BACKUP COUNTS'!$A:$A,$A9,'BACKUP COUNTS'!$B:$B,L$1,'BACKUP COUNTS'!$G:$G,L$2))</f>
        <v/>
      </c>
      <c r="M9" s="11" t="str">
        <f>IF(SUMIFS('BACKUP COUNTS'!$F:$F,'BACKUP COUNTS'!$A:$A,$A9,'BACKUP COUNTS'!$B:$B,M$1,'BACKUP COUNTS'!$G:$G,M$2)=0,"",SUMIFS('BACKUP COUNTS'!$F:$F,'BACKUP COUNTS'!$A:$A,$A9,'BACKUP COUNTS'!$B:$B,M$1,'BACKUP COUNTS'!$G:$G,M$2))</f>
        <v/>
      </c>
      <c r="N9" s="11" t="str">
        <f>IF(SUMIFS('BACKUP COUNTS'!$F:$F,'BACKUP COUNTS'!$A:$A,$A9,'BACKUP COUNTS'!$B:$B,N$1,'BACKUP COUNTS'!$G:$G,N$2)=0,"",SUMIFS('BACKUP COUNTS'!$F:$F,'BACKUP COUNTS'!$A:$A,$A9,'BACKUP COUNTS'!$B:$B,N$1,'BACKUP COUNTS'!$G:$G,N$2))</f>
        <v/>
      </c>
      <c r="O9" s="11" t="str">
        <f>IF(SUMIFS('BACKUP COUNTS'!$F:$F,'BACKUP COUNTS'!$A:$A,$A9,'BACKUP COUNTS'!$B:$B,O$1,'BACKUP COUNTS'!$G:$G,O$2)=0,"",SUMIFS('BACKUP COUNTS'!$F:$F,'BACKUP COUNTS'!$A:$A,$A9,'BACKUP COUNTS'!$B:$B,O$1,'BACKUP COUNTS'!$G:$G,O$2))</f>
        <v/>
      </c>
      <c r="P9" s="11" t="str">
        <f>IF(SUMIFS('BACKUP COUNTS'!$F:$F,'BACKUP COUNTS'!$A:$A,$A9,'BACKUP COUNTS'!$B:$B,P$1,'BACKUP COUNTS'!$G:$G,P$2)=0,"",SUMIFS('BACKUP COUNTS'!$F:$F,'BACKUP COUNTS'!$A:$A,$A9,'BACKUP COUNTS'!$B:$B,P$1,'BACKUP COUNTS'!$G:$G,P$2))</f>
        <v/>
      </c>
      <c r="Q9" s="11" t="str">
        <f>IF(SUMIFS('BACKUP COUNTS'!$F:$F,'BACKUP COUNTS'!$A:$A,$A9,'BACKUP COUNTS'!$B:$B,Q$1,'BACKUP COUNTS'!$G:$G,Q$2)=0,"",SUMIFS('BACKUP COUNTS'!$F:$F,'BACKUP COUNTS'!$A:$A,$A9,'BACKUP COUNTS'!$B:$B,Q$1,'BACKUP COUNTS'!$G:$G,Q$2))</f>
        <v/>
      </c>
      <c r="R9" s="11" t="str">
        <f>IF(SUMIFS('BACKUP COUNTS'!$F:$F,'BACKUP COUNTS'!$A:$A,$A9,'BACKUP COUNTS'!$B:$B,R$1,'BACKUP COUNTS'!$G:$G,R$2)=0,"",SUMIFS('BACKUP COUNTS'!$F:$F,'BACKUP COUNTS'!$A:$A,$A9,'BACKUP COUNTS'!$B:$B,R$1,'BACKUP COUNTS'!$G:$G,R$2))</f>
        <v/>
      </c>
    </row>
    <row r="10" spans="1:18" x14ac:dyDescent="0.25">
      <c r="A10" s="10">
        <f t="shared" si="1"/>
        <v>45847</v>
      </c>
      <c r="C10" s="11" t="str">
        <f>IF(SUMIFS('BACKUP COUNTS'!$F:$F,'BACKUP COUNTS'!$A:$A,$A10,'BACKUP COUNTS'!$B:$B,C$2)=0,"",SUMIFS('BACKUP COUNTS'!$F:$F,'BACKUP COUNTS'!$A:$A,$A10,'BACKUP COUNTS'!$B:$B,C$2))</f>
        <v/>
      </c>
      <c r="D10" s="11" t="str">
        <f>IF(SUMIFS('BACKUP COUNTS'!$F:$F,'BACKUP COUNTS'!$A:$A,$A10,'BACKUP COUNTS'!$B:$B,D$1,'BACKUP COUNTS'!$G:$G,D$2)=0,"",SUMIFS('BACKUP COUNTS'!$F:$F,'BACKUP COUNTS'!$A:$A,$A10,'BACKUP COUNTS'!$B:$B,D$1,'BACKUP COUNTS'!$G:$G,D$2))</f>
        <v/>
      </c>
      <c r="E10" s="11" t="str">
        <f>IF(SUMIFS('BACKUP COUNTS'!$F:$F,'BACKUP COUNTS'!$A:$A,$A10,'BACKUP COUNTS'!$B:$B,E$1,'BACKUP COUNTS'!$G:$G,E$2)=0,"",SUMIFS('BACKUP COUNTS'!$F:$F,'BACKUP COUNTS'!$A:$A,$A10,'BACKUP COUNTS'!$B:$B,E$1,'BACKUP COUNTS'!$G:$G,E$2))</f>
        <v/>
      </c>
      <c r="F10" s="11" t="str">
        <f>IF(SUMIFS('BACKUP COUNTS'!$F:$F,'BACKUP COUNTS'!$A:$A,$A10,'BACKUP COUNTS'!$B:$B,F$1,'BACKUP COUNTS'!$G:$G,F$2)=0,"",SUMIFS('BACKUP COUNTS'!$F:$F,'BACKUP COUNTS'!$A:$A,$A10,'BACKUP COUNTS'!$B:$B,F$1,'BACKUP COUNTS'!$G:$G,F$2))</f>
        <v/>
      </c>
      <c r="G10" s="11" t="str">
        <f>IF(SUMIFS('BACKUP COUNTS'!$F:$F,'BACKUP COUNTS'!$A:$A,$A10,'BACKUP COUNTS'!$B:$B,G$1,'BACKUP COUNTS'!$G:$G,G$2)=0,"",SUMIFS('BACKUP COUNTS'!$F:$F,'BACKUP COUNTS'!$A:$A,$A10,'BACKUP COUNTS'!$B:$B,G$1,'BACKUP COUNTS'!$G:$G,G$2))</f>
        <v/>
      </c>
      <c r="H10" s="11" t="str">
        <f>IF(SUMIFS('BACKUP COUNTS'!$F:$F,'BACKUP COUNTS'!$A:$A,$A10,'BACKUP COUNTS'!$B:$B,H$1,'BACKUP COUNTS'!$G:$G,H$2)=0,"",SUMIFS('BACKUP COUNTS'!$F:$F,'BACKUP COUNTS'!$A:$A,$A10,'BACKUP COUNTS'!$B:$B,H$1,'BACKUP COUNTS'!$G:$G,H$2))</f>
        <v/>
      </c>
      <c r="I10" s="11" t="str">
        <f>IF(SUMIFS('BACKUP COUNTS'!$F:$F,'BACKUP COUNTS'!$A:$A,$A10,'BACKUP COUNTS'!$B:$B,I$1,'BACKUP COUNTS'!$G:$G,I$2)=0,"",SUMIFS('BACKUP COUNTS'!$F:$F,'BACKUP COUNTS'!$A:$A,$A10,'BACKUP COUNTS'!$B:$B,I$1,'BACKUP COUNTS'!$G:$G,I$2))</f>
        <v/>
      </c>
      <c r="J10" s="11" t="str">
        <f>IF(SUMIFS('BACKUP COUNTS'!$F:$F,'BACKUP COUNTS'!$A:$A,$A10,'BACKUP COUNTS'!$B:$B,J$1,'BACKUP COUNTS'!$G:$G,J$2)=0,"",SUMIFS('BACKUP COUNTS'!$F:$F,'BACKUP COUNTS'!$A:$A,$A10,'BACKUP COUNTS'!$B:$B,J$1,'BACKUP COUNTS'!$G:$G,J$2))</f>
        <v/>
      </c>
      <c r="K10" s="11" t="str">
        <f>IF(SUMIFS('BACKUP COUNTS'!$F:$F,'BACKUP COUNTS'!$A:$A,$A10,'BACKUP COUNTS'!$B:$B,K$1,'BACKUP COUNTS'!$G:$G,K$2)=0,"",SUMIFS('BACKUP COUNTS'!$F:$F,'BACKUP COUNTS'!$A:$A,$A10,'BACKUP COUNTS'!$B:$B,K$1,'BACKUP COUNTS'!$G:$G,K$2))</f>
        <v/>
      </c>
      <c r="L10" s="11" t="str">
        <f>IF(SUMIFS('BACKUP COUNTS'!$F:$F,'BACKUP COUNTS'!$A:$A,$A10,'BACKUP COUNTS'!$B:$B,L$1,'BACKUP COUNTS'!$G:$G,L$2)=0,"",SUMIFS('BACKUP COUNTS'!$F:$F,'BACKUP COUNTS'!$A:$A,$A10,'BACKUP COUNTS'!$B:$B,L$1,'BACKUP COUNTS'!$G:$G,L$2))</f>
        <v/>
      </c>
      <c r="M10" s="11" t="str">
        <f>IF(SUMIFS('BACKUP COUNTS'!$F:$F,'BACKUP COUNTS'!$A:$A,$A10,'BACKUP COUNTS'!$B:$B,M$1,'BACKUP COUNTS'!$G:$G,M$2)=0,"",SUMIFS('BACKUP COUNTS'!$F:$F,'BACKUP COUNTS'!$A:$A,$A10,'BACKUP COUNTS'!$B:$B,M$1,'BACKUP COUNTS'!$G:$G,M$2))</f>
        <v/>
      </c>
      <c r="N10" s="11" t="str">
        <f>IF(SUMIFS('BACKUP COUNTS'!$F:$F,'BACKUP COUNTS'!$A:$A,$A10,'BACKUP COUNTS'!$B:$B,N$1,'BACKUP COUNTS'!$G:$G,N$2)=0,"",SUMIFS('BACKUP COUNTS'!$F:$F,'BACKUP COUNTS'!$A:$A,$A10,'BACKUP COUNTS'!$B:$B,N$1,'BACKUP COUNTS'!$G:$G,N$2))</f>
        <v/>
      </c>
      <c r="O10" s="11" t="str">
        <f>IF(SUMIFS('BACKUP COUNTS'!$F:$F,'BACKUP COUNTS'!$A:$A,$A10,'BACKUP COUNTS'!$B:$B,O$1,'BACKUP COUNTS'!$G:$G,O$2)=0,"",SUMIFS('BACKUP COUNTS'!$F:$F,'BACKUP COUNTS'!$A:$A,$A10,'BACKUP COUNTS'!$B:$B,O$1,'BACKUP COUNTS'!$G:$G,O$2))</f>
        <v/>
      </c>
      <c r="P10" s="11" t="str">
        <f>IF(SUMIFS('BACKUP COUNTS'!$F:$F,'BACKUP COUNTS'!$A:$A,$A10,'BACKUP COUNTS'!$B:$B,P$1,'BACKUP COUNTS'!$G:$G,P$2)=0,"",SUMIFS('BACKUP COUNTS'!$F:$F,'BACKUP COUNTS'!$A:$A,$A10,'BACKUP COUNTS'!$B:$B,P$1,'BACKUP COUNTS'!$G:$G,P$2))</f>
        <v/>
      </c>
      <c r="Q10" s="11" t="str">
        <f>IF(SUMIFS('BACKUP COUNTS'!$F:$F,'BACKUP COUNTS'!$A:$A,$A10,'BACKUP COUNTS'!$B:$B,Q$1,'BACKUP COUNTS'!$G:$G,Q$2)=0,"",SUMIFS('BACKUP COUNTS'!$F:$F,'BACKUP COUNTS'!$A:$A,$A10,'BACKUP COUNTS'!$B:$B,Q$1,'BACKUP COUNTS'!$G:$G,Q$2))</f>
        <v/>
      </c>
      <c r="R10" s="11" t="str">
        <f>IF(SUMIFS('BACKUP COUNTS'!$F:$F,'BACKUP COUNTS'!$A:$A,$A10,'BACKUP COUNTS'!$B:$B,R$1,'BACKUP COUNTS'!$G:$G,R$2)=0,"",SUMIFS('BACKUP COUNTS'!$F:$F,'BACKUP COUNTS'!$A:$A,$A10,'BACKUP COUNTS'!$B:$B,R$1,'BACKUP COUNTS'!$G:$G,R$2))</f>
        <v/>
      </c>
    </row>
    <row r="11" spans="1:18" x14ac:dyDescent="0.25">
      <c r="A11" s="10">
        <f t="shared" si="1"/>
        <v>45848</v>
      </c>
      <c r="C11" s="11" t="str">
        <f>IF(SUMIFS('BACKUP COUNTS'!$F:$F,'BACKUP COUNTS'!$A:$A,$A11,'BACKUP COUNTS'!$B:$B,C$2)=0,"",SUMIFS('BACKUP COUNTS'!$F:$F,'BACKUP COUNTS'!$A:$A,$A11,'BACKUP COUNTS'!$B:$B,C$2))</f>
        <v/>
      </c>
      <c r="D11" s="11" t="str">
        <f>IF(SUMIFS('BACKUP COUNTS'!$F:$F,'BACKUP COUNTS'!$A:$A,$A11,'BACKUP COUNTS'!$B:$B,D$1,'BACKUP COUNTS'!$G:$G,D$2)=0,"",SUMIFS('BACKUP COUNTS'!$F:$F,'BACKUP COUNTS'!$A:$A,$A11,'BACKUP COUNTS'!$B:$B,D$1,'BACKUP COUNTS'!$G:$G,D$2))</f>
        <v/>
      </c>
      <c r="E11" s="11" t="str">
        <f>IF(SUMIFS('BACKUP COUNTS'!$F:$F,'BACKUP COUNTS'!$A:$A,$A11,'BACKUP COUNTS'!$B:$B,E$1,'BACKUP COUNTS'!$G:$G,E$2)=0,"",SUMIFS('BACKUP COUNTS'!$F:$F,'BACKUP COUNTS'!$A:$A,$A11,'BACKUP COUNTS'!$B:$B,E$1,'BACKUP COUNTS'!$G:$G,E$2))</f>
        <v/>
      </c>
      <c r="F11" s="11" t="str">
        <f>IF(SUMIFS('BACKUP COUNTS'!$F:$F,'BACKUP COUNTS'!$A:$A,$A11,'BACKUP COUNTS'!$B:$B,F$1,'BACKUP COUNTS'!$G:$G,F$2)=0,"",SUMIFS('BACKUP COUNTS'!$F:$F,'BACKUP COUNTS'!$A:$A,$A11,'BACKUP COUNTS'!$B:$B,F$1,'BACKUP COUNTS'!$G:$G,F$2))</f>
        <v/>
      </c>
      <c r="G11" s="11" t="str">
        <f>IF(SUMIFS('BACKUP COUNTS'!$F:$F,'BACKUP COUNTS'!$A:$A,$A11,'BACKUP COUNTS'!$B:$B,G$1,'BACKUP COUNTS'!$G:$G,G$2)=0,"",SUMIFS('BACKUP COUNTS'!$F:$F,'BACKUP COUNTS'!$A:$A,$A11,'BACKUP COUNTS'!$B:$B,G$1,'BACKUP COUNTS'!$G:$G,G$2))</f>
        <v/>
      </c>
      <c r="H11" s="11" t="str">
        <f>IF(SUMIFS('BACKUP COUNTS'!$F:$F,'BACKUP COUNTS'!$A:$A,$A11,'BACKUP COUNTS'!$B:$B,H$1,'BACKUP COUNTS'!$G:$G,H$2)=0,"",SUMIFS('BACKUP COUNTS'!$F:$F,'BACKUP COUNTS'!$A:$A,$A11,'BACKUP COUNTS'!$B:$B,H$1,'BACKUP COUNTS'!$G:$G,H$2))</f>
        <v/>
      </c>
      <c r="I11" s="11" t="str">
        <f>IF(SUMIFS('BACKUP COUNTS'!$F:$F,'BACKUP COUNTS'!$A:$A,$A11,'BACKUP COUNTS'!$B:$B,I$1,'BACKUP COUNTS'!$G:$G,I$2)=0,"",SUMIFS('BACKUP COUNTS'!$F:$F,'BACKUP COUNTS'!$A:$A,$A11,'BACKUP COUNTS'!$B:$B,I$1,'BACKUP COUNTS'!$G:$G,I$2))</f>
        <v/>
      </c>
      <c r="J11" s="11" t="str">
        <f>IF(SUMIFS('BACKUP COUNTS'!$F:$F,'BACKUP COUNTS'!$A:$A,$A11,'BACKUP COUNTS'!$B:$B,J$1,'BACKUP COUNTS'!$G:$G,J$2)=0,"",SUMIFS('BACKUP COUNTS'!$F:$F,'BACKUP COUNTS'!$A:$A,$A11,'BACKUP COUNTS'!$B:$B,J$1,'BACKUP COUNTS'!$G:$G,J$2))</f>
        <v/>
      </c>
      <c r="K11" s="11" t="str">
        <f>IF(SUMIFS('BACKUP COUNTS'!$F:$F,'BACKUP COUNTS'!$A:$A,$A11,'BACKUP COUNTS'!$B:$B,K$1,'BACKUP COUNTS'!$G:$G,K$2)=0,"",SUMIFS('BACKUP COUNTS'!$F:$F,'BACKUP COUNTS'!$A:$A,$A11,'BACKUP COUNTS'!$B:$B,K$1,'BACKUP COUNTS'!$G:$G,K$2))</f>
        <v/>
      </c>
      <c r="L11" s="11" t="str">
        <f>IF(SUMIFS('BACKUP COUNTS'!$F:$F,'BACKUP COUNTS'!$A:$A,$A11,'BACKUP COUNTS'!$B:$B,L$1,'BACKUP COUNTS'!$G:$G,L$2)=0,"",SUMIFS('BACKUP COUNTS'!$F:$F,'BACKUP COUNTS'!$A:$A,$A11,'BACKUP COUNTS'!$B:$B,L$1,'BACKUP COUNTS'!$G:$G,L$2))</f>
        <v/>
      </c>
      <c r="M11" s="11" t="str">
        <f>IF(SUMIFS('BACKUP COUNTS'!$F:$F,'BACKUP COUNTS'!$A:$A,$A11,'BACKUP COUNTS'!$B:$B,M$1,'BACKUP COUNTS'!$G:$G,M$2)=0,"",SUMIFS('BACKUP COUNTS'!$F:$F,'BACKUP COUNTS'!$A:$A,$A11,'BACKUP COUNTS'!$B:$B,M$1,'BACKUP COUNTS'!$G:$G,M$2))</f>
        <v/>
      </c>
      <c r="N11" s="11" t="str">
        <f>IF(SUMIFS('BACKUP COUNTS'!$F:$F,'BACKUP COUNTS'!$A:$A,$A11,'BACKUP COUNTS'!$B:$B,N$1,'BACKUP COUNTS'!$G:$G,N$2)=0,"",SUMIFS('BACKUP COUNTS'!$F:$F,'BACKUP COUNTS'!$A:$A,$A11,'BACKUP COUNTS'!$B:$B,N$1,'BACKUP COUNTS'!$G:$G,N$2))</f>
        <v/>
      </c>
      <c r="O11" s="11" t="str">
        <f>IF(SUMIFS('BACKUP COUNTS'!$F:$F,'BACKUP COUNTS'!$A:$A,$A11,'BACKUP COUNTS'!$B:$B,O$1,'BACKUP COUNTS'!$G:$G,O$2)=0,"",SUMIFS('BACKUP COUNTS'!$F:$F,'BACKUP COUNTS'!$A:$A,$A11,'BACKUP COUNTS'!$B:$B,O$1,'BACKUP COUNTS'!$G:$G,O$2))</f>
        <v/>
      </c>
      <c r="P11" s="11" t="str">
        <f>IF(SUMIFS('BACKUP COUNTS'!$F:$F,'BACKUP COUNTS'!$A:$A,$A11,'BACKUP COUNTS'!$B:$B,P$1,'BACKUP COUNTS'!$G:$G,P$2)=0,"",SUMIFS('BACKUP COUNTS'!$F:$F,'BACKUP COUNTS'!$A:$A,$A11,'BACKUP COUNTS'!$B:$B,P$1,'BACKUP COUNTS'!$G:$G,P$2))</f>
        <v/>
      </c>
      <c r="Q11" s="11" t="str">
        <f>IF(SUMIFS('BACKUP COUNTS'!$F:$F,'BACKUP COUNTS'!$A:$A,$A11,'BACKUP COUNTS'!$B:$B,Q$1,'BACKUP COUNTS'!$G:$G,Q$2)=0,"",SUMIFS('BACKUP COUNTS'!$F:$F,'BACKUP COUNTS'!$A:$A,$A11,'BACKUP COUNTS'!$B:$B,Q$1,'BACKUP COUNTS'!$G:$G,Q$2))</f>
        <v/>
      </c>
      <c r="R11" s="11" t="str">
        <f>IF(SUMIFS('BACKUP COUNTS'!$F:$F,'BACKUP COUNTS'!$A:$A,$A11,'BACKUP COUNTS'!$B:$B,R$1,'BACKUP COUNTS'!$G:$G,R$2)=0,"",SUMIFS('BACKUP COUNTS'!$F:$F,'BACKUP COUNTS'!$A:$A,$A11,'BACKUP COUNTS'!$B:$B,R$1,'BACKUP COUNTS'!$G:$G,R$2))</f>
        <v/>
      </c>
    </row>
    <row r="12" spans="1:18" x14ac:dyDescent="0.25">
      <c r="A12" s="10">
        <f t="shared" si="1"/>
        <v>45849</v>
      </c>
      <c r="C12" s="11" t="str">
        <f>IF(SUMIFS('BACKUP COUNTS'!$F:$F,'BACKUP COUNTS'!$A:$A,$A12,'BACKUP COUNTS'!$B:$B,C$2)=0,"",SUMIFS('BACKUP COUNTS'!$F:$F,'BACKUP COUNTS'!$A:$A,$A12,'BACKUP COUNTS'!$B:$B,C$2))</f>
        <v/>
      </c>
      <c r="D12" s="11" t="str">
        <f>IF(SUMIFS('BACKUP COUNTS'!$F:$F,'BACKUP COUNTS'!$A:$A,$A12,'BACKUP COUNTS'!$B:$B,D$1,'BACKUP COUNTS'!$G:$G,D$2)=0,"",SUMIFS('BACKUP COUNTS'!$F:$F,'BACKUP COUNTS'!$A:$A,$A12,'BACKUP COUNTS'!$B:$B,D$1,'BACKUP COUNTS'!$G:$G,D$2))</f>
        <v/>
      </c>
      <c r="E12" s="11" t="str">
        <f>IF(SUMIFS('BACKUP COUNTS'!$F:$F,'BACKUP COUNTS'!$A:$A,$A12,'BACKUP COUNTS'!$B:$B,E$1,'BACKUP COUNTS'!$G:$G,E$2)=0,"",SUMIFS('BACKUP COUNTS'!$F:$F,'BACKUP COUNTS'!$A:$A,$A12,'BACKUP COUNTS'!$B:$B,E$1,'BACKUP COUNTS'!$G:$G,E$2))</f>
        <v/>
      </c>
      <c r="F12" s="11" t="str">
        <f>IF(SUMIFS('BACKUP COUNTS'!$F:$F,'BACKUP COUNTS'!$A:$A,$A12,'BACKUP COUNTS'!$B:$B,F$1,'BACKUP COUNTS'!$G:$G,F$2)=0,"",SUMIFS('BACKUP COUNTS'!$F:$F,'BACKUP COUNTS'!$A:$A,$A12,'BACKUP COUNTS'!$B:$B,F$1,'BACKUP COUNTS'!$G:$G,F$2))</f>
        <v/>
      </c>
      <c r="G12" s="11" t="str">
        <f>IF(SUMIFS('BACKUP COUNTS'!$F:$F,'BACKUP COUNTS'!$A:$A,$A12,'BACKUP COUNTS'!$B:$B,G$1,'BACKUP COUNTS'!$G:$G,G$2)=0,"",SUMIFS('BACKUP COUNTS'!$F:$F,'BACKUP COUNTS'!$A:$A,$A12,'BACKUP COUNTS'!$B:$B,G$1,'BACKUP COUNTS'!$G:$G,G$2))</f>
        <v/>
      </c>
      <c r="H12" s="11" t="str">
        <f>IF(SUMIFS('BACKUP COUNTS'!$F:$F,'BACKUP COUNTS'!$A:$A,$A12,'BACKUP COUNTS'!$B:$B,H$1,'BACKUP COUNTS'!$G:$G,H$2)=0,"",SUMIFS('BACKUP COUNTS'!$F:$F,'BACKUP COUNTS'!$A:$A,$A12,'BACKUP COUNTS'!$B:$B,H$1,'BACKUP COUNTS'!$G:$G,H$2))</f>
        <v/>
      </c>
      <c r="I12" s="11" t="str">
        <f>IF(SUMIFS('BACKUP COUNTS'!$F:$F,'BACKUP COUNTS'!$A:$A,$A12,'BACKUP COUNTS'!$B:$B,I$1,'BACKUP COUNTS'!$G:$G,I$2)=0,"",SUMIFS('BACKUP COUNTS'!$F:$F,'BACKUP COUNTS'!$A:$A,$A12,'BACKUP COUNTS'!$B:$B,I$1,'BACKUP COUNTS'!$G:$G,I$2))</f>
        <v/>
      </c>
      <c r="J12" s="11" t="str">
        <f>IF(SUMIFS('BACKUP COUNTS'!$F:$F,'BACKUP COUNTS'!$A:$A,$A12,'BACKUP COUNTS'!$B:$B,J$1,'BACKUP COUNTS'!$G:$G,J$2)=0,"",SUMIFS('BACKUP COUNTS'!$F:$F,'BACKUP COUNTS'!$A:$A,$A12,'BACKUP COUNTS'!$B:$B,J$1,'BACKUP COUNTS'!$G:$G,J$2))</f>
        <v/>
      </c>
      <c r="K12" s="11" t="str">
        <f>IF(SUMIFS('BACKUP COUNTS'!$F:$F,'BACKUP COUNTS'!$A:$A,$A12,'BACKUP COUNTS'!$B:$B,K$1,'BACKUP COUNTS'!$G:$G,K$2)=0,"",SUMIFS('BACKUP COUNTS'!$F:$F,'BACKUP COUNTS'!$A:$A,$A12,'BACKUP COUNTS'!$B:$B,K$1,'BACKUP COUNTS'!$G:$G,K$2))</f>
        <v/>
      </c>
      <c r="L12" s="11" t="str">
        <f>IF(SUMIFS('BACKUP COUNTS'!$F:$F,'BACKUP COUNTS'!$A:$A,$A12,'BACKUP COUNTS'!$B:$B,L$1,'BACKUP COUNTS'!$G:$G,L$2)=0,"",SUMIFS('BACKUP COUNTS'!$F:$F,'BACKUP COUNTS'!$A:$A,$A12,'BACKUP COUNTS'!$B:$B,L$1,'BACKUP COUNTS'!$G:$G,L$2))</f>
        <v/>
      </c>
      <c r="M12" s="11" t="str">
        <f>IF(SUMIFS('BACKUP COUNTS'!$F:$F,'BACKUP COUNTS'!$A:$A,$A12,'BACKUP COUNTS'!$B:$B,M$1,'BACKUP COUNTS'!$G:$G,M$2)=0,"",SUMIFS('BACKUP COUNTS'!$F:$F,'BACKUP COUNTS'!$A:$A,$A12,'BACKUP COUNTS'!$B:$B,M$1,'BACKUP COUNTS'!$G:$G,M$2))</f>
        <v/>
      </c>
      <c r="N12" s="11" t="str">
        <f>IF(SUMIFS('BACKUP COUNTS'!$F:$F,'BACKUP COUNTS'!$A:$A,$A12,'BACKUP COUNTS'!$B:$B,N$1,'BACKUP COUNTS'!$G:$G,N$2)=0,"",SUMIFS('BACKUP COUNTS'!$F:$F,'BACKUP COUNTS'!$A:$A,$A12,'BACKUP COUNTS'!$B:$B,N$1,'BACKUP COUNTS'!$G:$G,N$2))</f>
        <v/>
      </c>
      <c r="O12" s="11" t="str">
        <f>IF(SUMIFS('BACKUP COUNTS'!$F:$F,'BACKUP COUNTS'!$A:$A,$A12,'BACKUP COUNTS'!$B:$B,O$1,'BACKUP COUNTS'!$G:$G,O$2)=0,"",SUMIFS('BACKUP COUNTS'!$F:$F,'BACKUP COUNTS'!$A:$A,$A12,'BACKUP COUNTS'!$B:$B,O$1,'BACKUP COUNTS'!$G:$G,O$2))</f>
        <v/>
      </c>
      <c r="P12" s="11" t="str">
        <f>IF(SUMIFS('BACKUP COUNTS'!$F:$F,'BACKUP COUNTS'!$A:$A,$A12,'BACKUP COUNTS'!$B:$B,P$1,'BACKUP COUNTS'!$G:$G,P$2)=0,"",SUMIFS('BACKUP COUNTS'!$F:$F,'BACKUP COUNTS'!$A:$A,$A12,'BACKUP COUNTS'!$B:$B,P$1,'BACKUP COUNTS'!$G:$G,P$2))</f>
        <v/>
      </c>
      <c r="Q12" s="11" t="str">
        <f>IF(SUMIFS('BACKUP COUNTS'!$F:$F,'BACKUP COUNTS'!$A:$A,$A12,'BACKUP COUNTS'!$B:$B,Q$1,'BACKUP COUNTS'!$G:$G,Q$2)=0,"",SUMIFS('BACKUP COUNTS'!$F:$F,'BACKUP COUNTS'!$A:$A,$A12,'BACKUP COUNTS'!$B:$B,Q$1,'BACKUP COUNTS'!$G:$G,Q$2))</f>
        <v/>
      </c>
      <c r="R12" s="11" t="str">
        <f>IF(SUMIFS('BACKUP COUNTS'!$F:$F,'BACKUP COUNTS'!$A:$A,$A12,'BACKUP COUNTS'!$B:$B,R$1,'BACKUP COUNTS'!$G:$G,R$2)=0,"",SUMIFS('BACKUP COUNTS'!$F:$F,'BACKUP COUNTS'!$A:$A,$A12,'BACKUP COUNTS'!$B:$B,R$1,'BACKUP COUNTS'!$G:$G,R$2))</f>
        <v/>
      </c>
    </row>
    <row r="13" spans="1:18" x14ac:dyDescent="0.25">
      <c r="A13" s="10">
        <f t="shared" si="1"/>
        <v>45852</v>
      </c>
      <c r="C13" s="11" t="str">
        <f>IF(SUMIFS('BACKUP COUNTS'!$F:$F,'BACKUP COUNTS'!$A:$A,$A13,'BACKUP COUNTS'!$B:$B,C$2)=0,"",SUMIFS('BACKUP COUNTS'!$F:$F,'BACKUP COUNTS'!$A:$A,$A13,'BACKUP COUNTS'!$B:$B,C$2))</f>
        <v/>
      </c>
      <c r="D13" s="11" t="str">
        <f>IF(SUMIFS('BACKUP COUNTS'!$F:$F,'BACKUP COUNTS'!$A:$A,$A13,'BACKUP COUNTS'!$B:$B,D$1,'BACKUP COUNTS'!$G:$G,D$2)=0,"",SUMIFS('BACKUP COUNTS'!$F:$F,'BACKUP COUNTS'!$A:$A,$A13,'BACKUP COUNTS'!$B:$B,D$1,'BACKUP COUNTS'!$G:$G,D$2))</f>
        <v/>
      </c>
      <c r="E13" s="11" t="str">
        <f>IF(SUMIFS('BACKUP COUNTS'!$F:$F,'BACKUP COUNTS'!$A:$A,$A13,'BACKUP COUNTS'!$B:$B,E$1,'BACKUP COUNTS'!$G:$G,E$2)=0,"",SUMIFS('BACKUP COUNTS'!$F:$F,'BACKUP COUNTS'!$A:$A,$A13,'BACKUP COUNTS'!$B:$B,E$1,'BACKUP COUNTS'!$G:$G,E$2))</f>
        <v/>
      </c>
      <c r="F13" s="11" t="str">
        <f>IF(SUMIFS('BACKUP COUNTS'!$F:$F,'BACKUP COUNTS'!$A:$A,$A13,'BACKUP COUNTS'!$B:$B,F$1,'BACKUP COUNTS'!$G:$G,F$2)=0,"",SUMIFS('BACKUP COUNTS'!$F:$F,'BACKUP COUNTS'!$A:$A,$A13,'BACKUP COUNTS'!$B:$B,F$1,'BACKUP COUNTS'!$G:$G,F$2))</f>
        <v/>
      </c>
      <c r="G13" s="11" t="str">
        <f>IF(SUMIFS('BACKUP COUNTS'!$F:$F,'BACKUP COUNTS'!$A:$A,$A13,'BACKUP COUNTS'!$B:$B,G$1,'BACKUP COUNTS'!$G:$G,G$2)=0,"",SUMIFS('BACKUP COUNTS'!$F:$F,'BACKUP COUNTS'!$A:$A,$A13,'BACKUP COUNTS'!$B:$B,G$1,'BACKUP COUNTS'!$G:$G,G$2))</f>
        <v/>
      </c>
      <c r="H13" s="11" t="str">
        <f>IF(SUMIFS('BACKUP COUNTS'!$F:$F,'BACKUP COUNTS'!$A:$A,$A13,'BACKUP COUNTS'!$B:$B,H$1,'BACKUP COUNTS'!$G:$G,H$2)=0,"",SUMIFS('BACKUP COUNTS'!$F:$F,'BACKUP COUNTS'!$A:$A,$A13,'BACKUP COUNTS'!$B:$B,H$1,'BACKUP COUNTS'!$G:$G,H$2))</f>
        <v/>
      </c>
      <c r="I13" s="11" t="str">
        <f>IF(SUMIFS('BACKUP COUNTS'!$F:$F,'BACKUP COUNTS'!$A:$A,$A13,'BACKUP COUNTS'!$B:$B,I$1,'BACKUP COUNTS'!$G:$G,I$2)=0,"",SUMIFS('BACKUP COUNTS'!$F:$F,'BACKUP COUNTS'!$A:$A,$A13,'BACKUP COUNTS'!$B:$B,I$1,'BACKUP COUNTS'!$G:$G,I$2))</f>
        <v/>
      </c>
      <c r="J13" s="11" t="str">
        <f>IF(SUMIFS('BACKUP COUNTS'!$F:$F,'BACKUP COUNTS'!$A:$A,$A13,'BACKUP COUNTS'!$B:$B,J$1,'BACKUP COUNTS'!$G:$G,J$2)=0,"",SUMIFS('BACKUP COUNTS'!$F:$F,'BACKUP COUNTS'!$A:$A,$A13,'BACKUP COUNTS'!$B:$B,J$1,'BACKUP COUNTS'!$G:$G,J$2))</f>
        <v/>
      </c>
      <c r="K13" s="11" t="str">
        <f>IF(SUMIFS('BACKUP COUNTS'!$F:$F,'BACKUP COUNTS'!$A:$A,$A13,'BACKUP COUNTS'!$B:$B,K$1,'BACKUP COUNTS'!$G:$G,K$2)=0,"",SUMIFS('BACKUP COUNTS'!$F:$F,'BACKUP COUNTS'!$A:$A,$A13,'BACKUP COUNTS'!$B:$B,K$1,'BACKUP COUNTS'!$G:$G,K$2))</f>
        <v/>
      </c>
      <c r="L13" s="11" t="str">
        <f>IF(SUMIFS('BACKUP COUNTS'!$F:$F,'BACKUP COUNTS'!$A:$A,$A13,'BACKUP COUNTS'!$B:$B,L$1,'BACKUP COUNTS'!$G:$G,L$2)=0,"",SUMIFS('BACKUP COUNTS'!$F:$F,'BACKUP COUNTS'!$A:$A,$A13,'BACKUP COUNTS'!$B:$B,L$1,'BACKUP COUNTS'!$G:$G,L$2))</f>
        <v/>
      </c>
      <c r="M13" s="11" t="str">
        <f>IF(SUMIFS('BACKUP COUNTS'!$F:$F,'BACKUP COUNTS'!$A:$A,$A13,'BACKUP COUNTS'!$B:$B,M$1,'BACKUP COUNTS'!$G:$G,M$2)=0,"",SUMIFS('BACKUP COUNTS'!$F:$F,'BACKUP COUNTS'!$A:$A,$A13,'BACKUP COUNTS'!$B:$B,M$1,'BACKUP COUNTS'!$G:$G,M$2))</f>
        <v/>
      </c>
      <c r="N13" s="11" t="str">
        <f>IF(SUMIFS('BACKUP COUNTS'!$F:$F,'BACKUP COUNTS'!$A:$A,$A13,'BACKUP COUNTS'!$B:$B,N$1,'BACKUP COUNTS'!$G:$G,N$2)=0,"",SUMIFS('BACKUP COUNTS'!$F:$F,'BACKUP COUNTS'!$A:$A,$A13,'BACKUP COUNTS'!$B:$B,N$1,'BACKUP COUNTS'!$G:$G,N$2))</f>
        <v/>
      </c>
      <c r="O13" s="11" t="str">
        <f>IF(SUMIFS('BACKUP COUNTS'!$F:$F,'BACKUP COUNTS'!$A:$A,$A13,'BACKUP COUNTS'!$B:$B,O$1,'BACKUP COUNTS'!$G:$G,O$2)=0,"",SUMIFS('BACKUP COUNTS'!$F:$F,'BACKUP COUNTS'!$A:$A,$A13,'BACKUP COUNTS'!$B:$B,O$1,'BACKUP COUNTS'!$G:$G,O$2))</f>
        <v/>
      </c>
      <c r="P13" s="11" t="str">
        <f>IF(SUMIFS('BACKUP COUNTS'!$F:$F,'BACKUP COUNTS'!$A:$A,$A13,'BACKUP COUNTS'!$B:$B,P$1,'BACKUP COUNTS'!$G:$G,P$2)=0,"",SUMIFS('BACKUP COUNTS'!$F:$F,'BACKUP COUNTS'!$A:$A,$A13,'BACKUP COUNTS'!$B:$B,P$1,'BACKUP COUNTS'!$G:$G,P$2))</f>
        <v/>
      </c>
      <c r="Q13" s="11" t="str">
        <f>IF(SUMIFS('BACKUP COUNTS'!$F:$F,'BACKUP COUNTS'!$A:$A,$A13,'BACKUP COUNTS'!$B:$B,Q$1,'BACKUP COUNTS'!$G:$G,Q$2)=0,"",SUMIFS('BACKUP COUNTS'!$F:$F,'BACKUP COUNTS'!$A:$A,$A13,'BACKUP COUNTS'!$B:$B,Q$1,'BACKUP COUNTS'!$G:$G,Q$2))</f>
        <v/>
      </c>
      <c r="R13" s="11" t="str">
        <f>IF(SUMIFS('BACKUP COUNTS'!$F:$F,'BACKUP COUNTS'!$A:$A,$A13,'BACKUP COUNTS'!$B:$B,R$1,'BACKUP COUNTS'!$G:$G,R$2)=0,"",SUMIFS('BACKUP COUNTS'!$F:$F,'BACKUP COUNTS'!$A:$A,$A13,'BACKUP COUNTS'!$B:$B,R$1,'BACKUP COUNTS'!$G:$G,R$2))</f>
        <v/>
      </c>
    </row>
    <row r="14" spans="1:18" x14ac:dyDescent="0.25">
      <c r="A14" s="10">
        <f t="shared" si="1"/>
        <v>45853</v>
      </c>
      <c r="C14" s="11" t="str">
        <f>IF(SUMIFS('BACKUP COUNTS'!$F:$F,'BACKUP COUNTS'!$A:$A,$A14,'BACKUP COUNTS'!$B:$B,C$2)=0,"",SUMIFS('BACKUP COUNTS'!$F:$F,'BACKUP COUNTS'!$A:$A,$A14,'BACKUP COUNTS'!$B:$B,C$2))</f>
        <v/>
      </c>
      <c r="D14" s="11" t="str">
        <f>IF(SUMIFS('BACKUP COUNTS'!$F:$F,'BACKUP COUNTS'!$A:$A,$A14,'BACKUP COUNTS'!$B:$B,D$1,'BACKUP COUNTS'!$G:$G,D$2)=0,"",SUMIFS('BACKUP COUNTS'!$F:$F,'BACKUP COUNTS'!$A:$A,$A14,'BACKUP COUNTS'!$B:$B,D$1,'BACKUP COUNTS'!$G:$G,D$2))</f>
        <v/>
      </c>
      <c r="E14" s="11" t="str">
        <f>IF(SUMIFS('BACKUP COUNTS'!$F:$F,'BACKUP COUNTS'!$A:$A,$A14,'BACKUP COUNTS'!$B:$B,E$1,'BACKUP COUNTS'!$G:$G,E$2)=0,"",SUMIFS('BACKUP COUNTS'!$F:$F,'BACKUP COUNTS'!$A:$A,$A14,'BACKUP COUNTS'!$B:$B,E$1,'BACKUP COUNTS'!$G:$G,E$2))</f>
        <v/>
      </c>
      <c r="F14" s="11" t="str">
        <f>IF(SUMIFS('BACKUP COUNTS'!$F:$F,'BACKUP COUNTS'!$A:$A,$A14,'BACKUP COUNTS'!$B:$B,F$1,'BACKUP COUNTS'!$G:$G,F$2)=0,"",SUMIFS('BACKUP COUNTS'!$F:$F,'BACKUP COUNTS'!$A:$A,$A14,'BACKUP COUNTS'!$B:$B,F$1,'BACKUP COUNTS'!$G:$G,F$2))</f>
        <v/>
      </c>
      <c r="G14" s="11" t="str">
        <f>IF(SUMIFS('BACKUP COUNTS'!$F:$F,'BACKUP COUNTS'!$A:$A,$A14,'BACKUP COUNTS'!$B:$B,G$1,'BACKUP COUNTS'!$G:$G,G$2)=0,"",SUMIFS('BACKUP COUNTS'!$F:$F,'BACKUP COUNTS'!$A:$A,$A14,'BACKUP COUNTS'!$B:$B,G$1,'BACKUP COUNTS'!$G:$G,G$2))</f>
        <v/>
      </c>
      <c r="H14" s="11" t="str">
        <f>IF(SUMIFS('BACKUP COUNTS'!$F:$F,'BACKUP COUNTS'!$A:$A,$A14,'BACKUP COUNTS'!$B:$B,H$1,'BACKUP COUNTS'!$G:$G,H$2)=0,"",SUMIFS('BACKUP COUNTS'!$F:$F,'BACKUP COUNTS'!$A:$A,$A14,'BACKUP COUNTS'!$B:$B,H$1,'BACKUP COUNTS'!$G:$G,H$2))</f>
        <v/>
      </c>
      <c r="I14" s="11" t="str">
        <f>IF(SUMIFS('BACKUP COUNTS'!$F:$F,'BACKUP COUNTS'!$A:$A,$A14,'BACKUP COUNTS'!$B:$B,I$1,'BACKUP COUNTS'!$G:$G,I$2)=0,"",SUMIFS('BACKUP COUNTS'!$F:$F,'BACKUP COUNTS'!$A:$A,$A14,'BACKUP COUNTS'!$B:$B,I$1,'BACKUP COUNTS'!$G:$G,I$2))</f>
        <v/>
      </c>
      <c r="J14" s="11" t="str">
        <f>IF(SUMIFS('BACKUP COUNTS'!$F:$F,'BACKUP COUNTS'!$A:$A,$A14,'BACKUP COUNTS'!$B:$B,J$1,'BACKUP COUNTS'!$G:$G,J$2)=0,"",SUMIFS('BACKUP COUNTS'!$F:$F,'BACKUP COUNTS'!$A:$A,$A14,'BACKUP COUNTS'!$B:$B,J$1,'BACKUP COUNTS'!$G:$G,J$2))</f>
        <v/>
      </c>
      <c r="K14" s="11" t="str">
        <f>IF(SUMIFS('BACKUP COUNTS'!$F:$F,'BACKUP COUNTS'!$A:$A,$A14,'BACKUP COUNTS'!$B:$B,K$1,'BACKUP COUNTS'!$G:$G,K$2)=0,"",SUMIFS('BACKUP COUNTS'!$F:$F,'BACKUP COUNTS'!$A:$A,$A14,'BACKUP COUNTS'!$B:$B,K$1,'BACKUP COUNTS'!$G:$G,K$2))</f>
        <v/>
      </c>
      <c r="L14" s="11" t="str">
        <f>IF(SUMIFS('BACKUP COUNTS'!$F:$F,'BACKUP COUNTS'!$A:$A,$A14,'BACKUP COUNTS'!$B:$B,L$1,'BACKUP COUNTS'!$G:$G,L$2)=0,"",SUMIFS('BACKUP COUNTS'!$F:$F,'BACKUP COUNTS'!$A:$A,$A14,'BACKUP COUNTS'!$B:$B,L$1,'BACKUP COUNTS'!$G:$G,L$2))</f>
        <v/>
      </c>
      <c r="M14" s="11" t="str">
        <f>IF(SUMIFS('BACKUP COUNTS'!$F:$F,'BACKUP COUNTS'!$A:$A,$A14,'BACKUP COUNTS'!$B:$B,M$1,'BACKUP COUNTS'!$G:$G,M$2)=0,"",SUMIFS('BACKUP COUNTS'!$F:$F,'BACKUP COUNTS'!$A:$A,$A14,'BACKUP COUNTS'!$B:$B,M$1,'BACKUP COUNTS'!$G:$G,M$2))</f>
        <v/>
      </c>
      <c r="N14" s="11" t="str">
        <f>IF(SUMIFS('BACKUP COUNTS'!$F:$F,'BACKUP COUNTS'!$A:$A,$A14,'BACKUP COUNTS'!$B:$B,N$1,'BACKUP COUNTS'!$G:$G,N$2)=0,"",SUMIFS('BACKUP COUNTS'!$F:$F,'BACKUP COUNTS'!$A:$A,$A14,'BACKUP COUNTS'!$B:$B,N$1,'BACKUP COUNTS'!$G:$G,N$2))</f>
        <v/>
      </c>
      <c r="O14" s="11" t="str">
        <f>IF(SUMIFS('BACKUP COUNTS'!$F:$F,'BACKUP COUNTS'!$A:$A,$A14,'BACKUP COUNTS'!$B:$B,O$1,'BACKUP COUNTS'!$G:$G,O$2)=0,"",SUMIFS('BACKUP COUNTS'!$F:$F,'BACKUP COUNTS'!$A:$A,$A14,'BACKUP COUNTS'!$B:$B,O$1,'BACKUP COUNTS'!$G:$G,O$2))</f>
        <v/>
      </c>
      <c r="P14" s="11" t="str">
        <f>IF(SUMIFS('BACKUP COUNTS'!$F:$F,'BACKUP COUNTS'!$A:$A,$A14,'BACKUP COUNTS'!$B:$B,P$1,'BACKUP COUNTS'!$G:$G,P$2)=0,"",SUMIFS('BACKUP COUNTS'!$F:$F,'BACKUP COUNTS'!$A:$A,$A14,'BACKUP COUNTS'!$B:$B,P$1,'BACKUP COUNTS'!$G:$G,P$2))</f>
        <v/>
      </c>
      <c r="Q14" s="11" t="str">
        <f>IF(SUMIFS('BACKUP COUNTS'!$F:$F,'BACKUP COUNTS'!$A:$A,$A14,'BACKUP COUNTS'!$B:$B,Q$1,'BACKUP COUNTS'!$G:$G,Q$2)=0,"",SUMIFS('BACKUP COUNTS'!$F:$F,'BACKUP COUNTS'!$A:$A,$A14,'BACKUP COUNTS'!$B:$B,Q$1,'BACKUP COUNTS'!$G:$G,Q$2))</f>
        <v/>
      </c>
      <c r="R14" s="11" t="str">
        <f>IF(SUMIFS('BACKUP COUNTS'!$F:$F,'BACKUP COUNTS'!$A:$A,$A14,'BACKUP COUNTS'!$B:$B,R$1,'BACKUP COUNTS'!$G:$G,R$2)=0,"",SUMIFS('BACKUP COUNTS'!$F:$F,'BACKUP COUNTS'!$A:$A,$A14,'BACKUP COUNTS'!$B:$B,R$1,'BACKUP COUNTS'!$G:$G,R$2))</f>
        <v/>
      </c>
    </row>
    <row r="15" spans="1:18" x14ac:dyDescent="0.25">
      <c r="A15" s="10">
        <f t="shared" si="1"/>
        <v>45854</v>
      </c>
      <c r="C15" s="11" t="str">
        <f>IF(SUMIFS('BACKUP COUNTS'!$F:$F,'BACKUP COUNTS'!$A:$A,$A15,'BACKUP COUNTS'!$B:$B,C$2)=0,"",SUMIFS('BACKUP COUNTS'!$F:$F,'BACKUP COUNTS'!$A:$A,$A15,'BACKUP COUNTS'!$B:$B,C$2))</f>
        <v/>
      </c>
      <c r="D15" s="11" t="str">
        <f>IF(SUMIFS('BACKUP COUNTS'!$F:$F,'BACKUP COUNTS'!$A:$A,$A15,'BACKUP COUNTS'!$B:$B,D$1,'BACKUP COUNTS'!$G:$G,D$2)=0,"",SUMIFS('BACKUP COUNTS'!$F:$F,'BACKUP COUNTS'!$A:$A,$A15,'BACKUP COUNTS'!$B:$B,D$1,'BACKUP COUNTS'!$G:$G,D$2))</f>
        <v/>
      </c>
      <c r="E15" s="11" t="str">
        <f>IF(SUMIFS('BACKUP COUNTS'!$F:$F,'BACKUP COUNTS'!$A:$A,$A15,'BACKUP COUNTS'!$B:$B,E$1,'BACKUP COUNTS'!$G:$G,E$2)=0,"",SUMIFS('BACKUP COUNTS'!$F:$F,'BACKUP COUNTS'!$A:$A,$A15,'BACKUP COUNTS'!$B:$B,E$1,'BACKUP COUNTS'!$G:$G,E$2))</f>
        <v/>
      </c>
      <c r="F15" s="11" t="str">
        <f>IF(SUMIFS('BACKUP COUNTS'!$F:$F,'BACKUP COUNTS'!$A:$A,$A15,'BACKUP COUNTS'!$B:$B,F$1,'BACKUP COUNTS'!$G:$G,F$2)=0,"",SUMIFS('BACKUP COUNTS'!$F:$F,'BACKUP COUNTS'!$A:$A,$A15,'BACKUP COUNTS'!$B:$B,F$1,'BACKUP COUNTS'!$G:$G,F$2))</f>
        <v/>
      </c>
      <c r="G15" s="11" t="str">
        <f>IF(SUMIFS('BACKUP COUNTS'!$F:$F,'BACKUP COUNTS'!$A:$A,$A15,'BACKUP COUNTS'!$B:$B,G$1,'BACKUP COUNTS'!$G:$G,G$2)=0,"",SUMIFS('BACKUP COUNTS'!$F:$F,'BACKUP COUNTS'!$A:$A,$A15,'BACKUP COUNTS'!$B:$B,G$1,'BACKUP COUNTS'!$G:$G,G$2))</f>
        <v/>
      </c>
      <c r="H15" s="11" t="str">
        <f>IF(SUMIFS('BACKUP COUNTS'!$F:$F,'BACKUP COUNTS'!$A:$A,$A15,'BACKUP COUNTS'!$B:$B,H$1,'BACKUP COUNTS'!$G:$G,H$2)=0,"",SUMIFS('BACKUP COUNTS'!$F:$F,'BACKUP COUNTS'!$A:$A,$A15,'BACKUP COUNTS'!$B:$B,H$1,'BACKUP COUNTS'!$G:$G,H$2))</f>
        <v/>
      </c>
      <c r="I15" s="11" t="str">
        <f>IF(SUMIFS('BACKUP COUNTS'!$F:$F,'BACKUP COUNTS'!$A:$A,$A15,'BACKUP COUNTS'!$B:$B,I$1,'BACKUP COUNTS'!$G:$G,I$2)=0,"",SUMIFS('BACKUP COUNTS'!$F:$F,'BACKUP COUNTS'!$A:$A,$A15,'BACKUP COUNTS'!$B:$B,I$1,'BACKUP COUNTS'!$G:$G,I$2))</f>
        <v/>
      </c>
      <c r="J15" s="11" t="str">
        <f>IF(SUMIFS('BACKUP COUNTS'!$F:$F,'BACKUP COUNTS'!$A:$A,$A15,'BACKUP COUNTS'!$B:$B,J$1,'BACKUP COUNTS'!$G:$G,J$2)=0,"",SUMIFS('BACKUP COUNTS'!$F:$F,'BACKUP COUNTS'!$A:$A,$A15,'BACKUP COUNTS'!$B:$B,J$1,'BACKUP COUNTS'!$G:$G,J$2))</f>
        <v/>
      </c>
      <c r="K15" s="11" t="str">
        <f>IF(SUMIFS('BACKUP COUNTS'!$F:$F,'BACKUP COUNTS'!$A:$A,$A15,'BACKUP COUNTS'!$B:$B,K$1,'BACKUP COUNTS'!$G:$G,K$2)=0,"",SUMIFS('BACKUP COUNTS'!$F:$F,'BACKUP COUNTS'!$A:$A,$A15,'BACKUP COUNTS'!$B:$B,K$1,'BACKUP COUNTS'!$G:$G,K$2))</f>
        <v/>
      </c>
      <c r="L15" s="11" t="str">
        <f>IF(SUMIFS('BACKUP COUNTS'!$F:$F,'BACKUP COUNTS'!$A:$A,$A15,'BACKUP COUNTS'!$B:$B,L$1,'BACKUP COUNTS'!$G:$G,L$2)=0,"",SUMIFS('BACKUP COUNTS'!$F:$F,'BACKUP COUNTS'!$A:$A,$A15,'BACKUP COUNTS'!$B:$B,L$1,'BACKUP COUNTS'!$G:$G,L$2))</f>
        <v/>
      </c>
      <c r="M15" s="11" t="str">
        <f>IF(SUMIFS('BACKUP COUNTS'!$F:$F,'BACKUP COUNTS'!$A:$A,$A15,'BACKUP COUNTS'!$B:$B,M$1,'BACKUP COUNTS'!$G:$G,M$2)=0,"",SUMIFS('BACKUP COUNTS'!$F:$F,'BACKUP COUNTS'!$A:$A,$A15,'BACKUP COUNTS'!$B:$B,M$1,'BACKUP COUNTS'!$G:$G,M$2))</f>
        <v/>
      </c>
      <c r="N15" s="11" t="str">
        <f>IF(SUMIFS('BACKUP COUNTS'!$F:$F,'BACKUP COUNTS'!$A:$A,$A15,'BACKUP COUNTS'!$B:$B,N$1,'BACKUP COUNTS'!$G:$G,N$2)=0,"",SUMIFS('BACKUP COUNTS'!$F:$F,'BACKUP COUNTS'!$A:$A,$A15,'BACKUP COUNTS'!$B:$B,N$1,'BACKUP COUNTS'!$G:$G,N$2))</f>
        <v/>
      </c>
      <c r="O15" s="11" t="str">
        <f>IF(SUMIFS('BACKUP COUNTS'!$F:$F,'BACKUP COUNTS'!$A:$A,$A15,'BACKUP COUNTS'!$B:$B,O$1,'BACKUP COUNTS'!$G:$G,O$2)=0,"",SUMIFS('BACKUP COUNTS'!$F:$F,'BACKUP COUNTS'!$A:$A,$A15,'BACKUP COUNTS'!$B:$B,O$1,'BACKUP COUNTS'!$G:$G,O$2))</f>
        <v/>
      </c>
      <c r="P15" s="11" t="str">
        <f>IF(SUMIFS('BACKUP COUNTS'!$F:$F,'BACKUP COUNTS'!$A:$A,$A15,'BACKUP COUNTS'!$B:$B,P$1,'BACKUP COUNTS'!$G:$G,P$2)=0,"",SUMIFS('BACKUP COUNTS'!$F:$F,'BACKUP COUNTS'!$A:$A,$A15,'BACKUP COUNTS'!$B:$B,P$1,'BACKUP COUNTS'!$G:$G,P$2))</f>
        <v/>
      </c>
      <c r="Q15" s="11" t="str">
        <f>IF(SUMIFS('BACKUP COUNTS'!$F:$F,'BACKUP COUNTS'!$A:$A,$A15,'BACKUP COUNTS'!$B:$B,Q$1,'BACKUP COUNTS'!$G:$G,Q$2)=0,"",SUMIFS('BACKUP COUNTS'!$F:$F,'BACKUP COUNTS'!$A:$A,$A15,'BACKUP COUNTS'!$B:$B,Q$1,'BACKUP COUNTS'!$G:$G,Q$2))</f>
        <v/>
      </c>
      <c r="R15" s="11" t="str">
        <f>IF(SUMIFS('BACKUP COUNTS'!$F:$F,'BACKUP COUNTS'!$A:$A,$A15,'BACKUP COUNTS'!$B:$B,R$1,'BACKUP COUNTS'!$G:$G,R$2)=0,"",SUMIFS('BACKUP COUNTS'!$F:$F,'BACKUP COUNTS'!$A:$A,$A15,'BACKUP COUNTS'!$B:$B,R$1,'BACKUP COUNTS'!$G:$G,R$2))</f>
        <v/>
      </c>
    </row>
    <row r="16" spans="1:18" x14ac:dyDescent="0.25">
      <c r="A16" s="10">
        <f t="shared" si="1"/>
        <v>45855</v>
      </c>
      <c r="C16" s="11" t="str">
        <f>IF(SUMIFS('BACKUP COUNTS'!$F:$F,'BACKUP COUNTS'!$A:$A,$A16,'BACKUP COUNTS'!$B:$B,C$2)=0,"",SUMIFS('BACKUP COUNTS'!$F:$F,'BACKUP COUNTS'!$A:$A,$A16,'BACKUP COUNTS'!$B:$B,C$2))</f>
        <v/>
      </c>
      <c r="D16" s="11" t="str">
        <f>IF(SUMIFS('BACKUP COUNTS'!$F:$F,'BACKUP COUNTS'!$A:$A,$A16,'BACKUP COUNTS'!$B:$B,D$1,'BACKUP COUNTS'!$G:$G,D$2)=0,"",SUMIFS('BACKUP COUNTS'!$F:$F,'BACKUP COUNTS'!$A:$A,$A16,'BACKUP COUNTS'!$B:$B,D$1,'BACKUP COUNTS'!$G:$G,D$2))</f>
        <v/>
      </c>
      <c r="E16" s="11" t="str">
        <f>IF(SUMIFS('BACKUP COUNTS'!$F:$F,'BACKUP COUNTS'!$A:$A,$A16,'BACKUP COUNTS'!$B:$B,E$1,'BACKUP COUNTS'!$G:$G,E$2)=0,"",SUMIFS('BACKUP COUNTS'!$F:$F,'BACKUP COUNTS'!$A:$A,$A16,'BACKUP COUNTS'!$B:$B,E$1,'BACKUP COUNTS'!$G:$G,E$2))</f>
        <v/>
      </c>
      <c r="F16" s="11" t="str">
        <f>IF(SUMIFS('BACKUP COUNTS'!$F:$F,'BACKUP COUNTS'!$A:$A,$A16,'BACKUP COUNTS'!$B:$B,F$1,'BACKUP COUNTS'!$G:$G,F$2)=0,"",SUMIFS('BACKUP COUNTS'!$F:$F,'BACKUP COUNTS'!$A:$A,$A16,'BACKUP COUNTS'!$B:$B,F$1,'BACKUP COUNTS'!$G:$G,F$2))</f>
        <v/>
      </c>
      <c r="G16" s="11" t="str">
        <f>IF(SUMIFS('BACKUP COUNTS'!$F:$F,'BACKUP COUNTS'!$A:$A,$A16,'BACKUP COUNTS'!$B:$B,G$1,'BACKUP COUNTS'!$G:$G,G$2)=0,"",SUMIFS('BACKUP COUNTS'!$F:$F,'BACKUP COUNTS'!$A:$A,$A16,'BACKUP COUNTS'!$B:$B,G$1,'BACKUP COUNTS'!$G:$G,G$2))</f>
        <v/>
      </c>
      <c r="H16" s="11" t="str">
        <f>IF(SUMIFS('BACKUP COUNTS'!$F:$F,'BACKUP COUNTS'!$A:$A,$A16,'BACKUP COUNTS'!$B:$B,H$1,'BACKUP COUNTS'!$G:$G,H$2)=0,"",SUMIFS('BACKUP COUNTS'!$F:$F,'BACKUP COUNTS'!$A:$A,$A16,'BACKUP COUNTS'!$B:$B,H$1,'BACKUP COUNTS'!$G:$G,H$2))</f>
        <v/>
      </c>
      <c r="I16" s="11" t="str">
        <f>IF(SUMIFS('BACKUP COUNTS'!$F:$F,'BACKUP COUNTS'!$A:$A,$A16,'BACKUP COUNTS'!$B:$B,I$1,'BACKUP COUNTS'!$G:$G,I$2)=0,"",SUMIFS('BACKUP COUNTS'!$F:$F,'BACKUP COUNTS'!$A:$A,$A16,'BACKUP COUNTS'!$B:$B,I$1,'BACKUP COUNTS'!$G:$G,I$2))</f>
        <v/>
      </c>
      <c r="J16" s="11" t="str">
        <f>IF(SUMIFS('BACKUP COUNTS'!$F:$F,'BACKUP COUNTS'!$A:$A,$A16,'BACKUP COUNTS'!$B:$B,J$1,'BACKUP COUNTS'!$G:$G,J$2)=0,"",SUMIFS('BACKUP COUNTS'!$F:$F,'BACKUP COUNTS'!$A:$A,$A16,'BACKUP COUNTS'!$B:$B,J$1,'BACKUP COUNTS'!$G:$G,J$2))</f>
        <v/>
      </c>
      <c r="K16" s="11" t="str">
        <f>IF(SUMIFS('BACKUP COUNTS'!$F:$F,'BACKUP COUNTS'!$A:$A,$A16,'BACKUP COUNTS'!$B:$B,K$1,'BACKUP COUNTS'!$G:$G,K$2)=0,"",SUMIFS('BACKUP COUNTS'!$F:$F,'BACKUP COUNTS'!$A:$A,$A16,'BACKUP COUNTS'!$B:$B,K$1,'BACKUP COUNTS'!$G:$G,K$2))</f>
        <v/>
      </c>
      <c r="L16" s="11" t="str">
        <f>IF(SUMIFS('BACKUP COUNTS'!$F:$F,'BACKUP COUNTS'!$A:$A,$A16,'BACKUP COUNTS'!$B:$B,L$1,'BACKUP COUNTS'!$G:$G,L$2)=0,"",SUMIFS('BACKUP COUNTS'!$F:$F,'BACKUP COUNTS'!$A:$A,$A16,'BACKUP COUNTS'!$B:$B,L$1,'BACKUP COUNTS'!$G:$G,L$2))</f>
        <v/>
      </c>
      <c r="M16" s="11" t="str">
        <f>IF(SUMIFS('BACKUP COUNTS'!$F:$F,'BACKUP COUNTS'!$A:$A,$A16,'BACKUP COUNTS'!$B:$B,M$1,'BACKUP COUNTS'!$G:$G,M$2)=0,"",SUMIFS('BACKUP COUNTS'!$F:$F,'BACKUP COUNTS'!$A:$A,$A16,'BACKUP COUNTS'!$B:$B,M$1,'BACKUP COUNTS'!$G:$G,M$2))</f>
        <v/>
      </c>
      <c r="N16" s="11" t="str">
        <f>IF(SUMIFS('BACKUP COUNTS'!$F:$F,'BACKUP COUNTS'!$A:$A,$A16,'BACKUP COUNTS'!$B:$B,N$1,'BACKUP COUNTS'!$G:$G,N$2)=0,"",SUMIFS('BACKUP COUNTS'!$F:$F,'BACKUP COUNTS'!$A:$A,$A16,'BACKUP COUNTS'!$B:$B,N$1,'BACKUP COUNTS'!$G:$G,N$2))</f>
        <v/>
      </c>
      <c r="O16" s="11" t="str">
        <f>IF(SUMIFS('BACKUP COUNTS'!$F:$F,'BACKUP COUNTS'!$A:$A,$A16,'BACKUP COUNTS'!$B:$B,O$1,'BACKUP COUNTS'!$G:$G,O$2)=0,"",SUMIFS('BACKUP COUNTS'!$F:$F,'BACKUP COUNTS'!$A:$A,$A16,'BACKUP COUNTS'!$B:$B,O$1,'BACKUP COUNTS'!$G:$G,O$2))</f>
        <v/>
      </c>
      <c r="P16" s="11" t="str">
        <f>IF(SUMIFS('BACKUP COUNTS'!$F:$F,'BACKUP COUNTS'!$A:$A,$A16,'BACKUP COUNTS'!$B:$B,P$1,'BACKUP COUNTS'!$G:$G,P$2)=0,"",SUMIFS('BACKUP COUNTS'!$F:$F,'BACKUP COUNTS'!$A:$A,$A16,'BACKUP COUNTS'!$B:$B,P$1,'BACKUP COUNTS'!$G:$G,P$2))</f>
        <v/>
      </c>
      <c r="Q16" s="11" t="str">
        <f>IF(SUMIFS('BACKUP COUNTS'!$F:$F,'BACKUP COUNTS'!$A:$A,$A16,'BACKUP COUNTS'!$B:$B,Q$1,'BACKUP COUNTS'!$G:$G,Q$2)=0,"",SUMIFS('BACKUP COUNTS'!$F:$F,'BACKUP COUNTS'!$A:$A,$A16,'BACKUP COUNTS'!$B:$B,Q$1,'BACKUP COUNTS'!$G:$G,Q$2))</f>
        <v/>
      </c>
      <c r="R16" s="11" t="str">
        <f>IF(SUMIFS('BACKUP COUNTS'!$F:$F,'BACKUP COUNTS'!$A:$A,$A16,'BACKUP COUNTS'!$B:$B,R$1,'BACKUP COUNTS'!$G:$G,R$2)=0,"",SUMIFS('BACKUP COUNTS'!$F:$F,'BACKUP COUNTS'!$A:$A,$A16,'BACKUP COUNTS'!$B:$B,R$1,'BACKUP COUNTS'!$G:$G,R$2))</f>
        <v/>
      </c>
    </row>
    <row r="17" spans="1:18" x14ac:dyDescent="0.25">
      <c r="A17" s="10">
        <f t="shared" si="1"/>
        <v>45856</v>
      </c>
      <c r="C17" s="11" t="str">
        <f>IF(SUMIFS('BACKUP COUNTS'!$F:$F,'BACKUP COUNTS'!$A:$A,$A17,'BACKUP COUNTS'!$B:$B,C$2)=0,"",SUMIFS('BACKUP COUNTS'!$F:$F,'BACKUP COUNTS'!$A:$A,$A17,'BACKUP COUNTS'!$B:$B,C$2))</f>
        <v/>
      </c>
      <c r="D17" s="11" t="str">
        <f>IF(SUMIFS('BACKUP COUNTS'!$F:$F,'BACKUP COUNTS'!$A:$A,$A17,'BACKUP COUNTS'!$B:$B,D$1,'BACKUP COUNTS'!$G:$G,D$2)=0,"",SUMIFS('BACKUP COUNTS'!$F:$F,'BACKUP COUNTS'!$A:$A,$A17,'BACKUP COUNTS'!$B:$B,D$1,'BACKUP COUNTS'!$G:$G,D$2))</f>
        <v/>
      </c>
      <c r="E17" s="11" t="str">
        <f>IF(SUMIFS('BACKUP COUNTS'!$F:$F,'BACKUP COUNTS'!$A:$A,$A17,'BACKUP COUNTS'!$B:$B,E$1,'BACKUP COUNTS'!$G:$G,E$2)=0,"",SUMIFS('BACKUP COUNTS'!$F:$F,'BACKUP COUNTS'!$A:$A,$A17,'BACKUP COUNTS'!$B:$B,E$1,'BACKUP COUNTS'!$G:$G,E$2))</f>
        <v/>
      </c>
      <c r="F17" s="11" t="str">
        <f>IF(SUMIFS('BACKUP COUNTS'!$F:$F,'BACKUP COUNTS'!$A:$A,$A17,'BACKUP COUNTS'!$B:$B,F$1,'BACKUP COUNTS'!$G:$G,F$2)=0,"",SUMIFS('BACKUP COUNTS'!$F:$F,'BACKUP COUNTS'!$A:$A,$A17,'BACKUP COUNTS'!$B:$B,F$1,'BACKUP COUNTS'!$G:$G,F$2))</f>
        <v/>
      </c>
      <c r="G17" s="11" t="str">
        <f>IF(SUMIFS('BACKUP COUNTS'!$F:$F,'BACKUP COUNTS'!$A:$A,$A17,'BACKUP COUNTS'!$B:$B,G$1,'BACKUP COUNTS'!$G:$G,G$2)=0,"",SUMIFS('BACKUP COUNTS'!$F:$F,'BACKUP COUNTS'!$A:$A,$A17,'BACKUP COUNTS'!$B:$B,G$1,'BACKUP COUNTS'!$G:$G,G$2))</f>
        <v/>
      </c>
      <c r="H17" s="11" t="str">
        <f>IF(SUMIFS('BACKUP COUNTS'!$F:$F,'BACKUP COUNTS'!$A:$A,$A17,'BACKUP COUNTS'!$B:$B,H$1,'BACKUP COUNTS'!$G:$G,H$2)=0,"",SUMIFS('BACKUP COUNTS'!$F:$F,'BACKUP COUNTS'!$A:$A,$A17,'BACKUP COUNTS'!$B:$B,H$1,'BACKUP COUNTS'!$G:$G,H$2))</f>
        <v/>
      </c>
      <c r="I17" s="11" t="str">
        <f>IF(SUMIFS('BACKUP COUNTS'!$F:$F,'BACKUP COUNTS'!$A:$A,$A17,'BACKUP COUNTS'!$B:$B,I$1,'BACKUP COUNTS'!$G:$G,I$2)=0,"",SUMIFS('BACKUP COUNTS'!$F:$F,'BACKUP COUNTS'!$A:$A,$A17,'BACKUP COUNTS'!$B:$B,I$1,'BACKUP COUNTS'!$G:$G,I$2))</f>
        <v/>
      </c>
      <c r="J17" s="11" t="str">
        <f>IF(SUMIFS('BACKUP COUNTS'!$F:$F,'BACKUP COUNTS'!$A:$A,$A17,'BACKUP COUNTS'!$B:$B,J$1,'BACKUP COUNTS'!$G:$G,J$2)=0,"",SUMIFS('BACKUP COUNTS'!$F:$F,'BACKUP COUNTS'!$A:$A,$A17,'BACKUP COUNTS'!$B:$B,J$1,'BACKUP COUNTS'!$G:$G,J$2))</f>
        <v/>
      </c>
      <c r="K17" s="11" t="str">
        <f>IF(SUMIFS('BACKUP COUNTS'!$F:$F,'BACKUP COUNTS'!$A:$A,$A17,'BACKUP COUNTS'!$B:$B,K$1,'BACKUP COUNTS'!$G:$G,K$2)=0,"",SUMIFS('BACKUP COUNTS'!$F:$F,'BACKUP COUNTS'!$A:$A,$A17,'BACKUP COUNTS'!$B:$B,K$1,'BACKUP COUNTS'!$G:$G,K$2))</f>
        <v/>
      </c>
      <c r="L17" s="11" t="str">
        <f>IF(SUMIFS('BACKUP COUNTS'!$F:$F,'BACKUP COUNTS'!$A:$A,$A17,'BACKUP COUNTS'!$B:$B,L$1,'BACKUP COUNTS'!$G:$G,L$2)=0,"",SUMIFS('BACKUP COUNTS'!$F:$F,'BACKUP COUNTS'!$A:$A,$A17,'BACKUP COUNTS'!$B:$B,L$1,'BACKUP COUNTS'!$G:$G,L$2))</f>
        <v/>
      </c>
      <c r="M17" s="11" t="str">
        <f>IF(SUMIFS('BACKUP COUNTS'!$F:$F,'BACKUP COUNTS'!$A:$A,$A17,'BACKUP COUNTS'!$B:$B,M$1,'BACKUP COUNTS'!$G:$G,M$2)=0,"",SUMIFS('BACKUP COUNTS'!$F:$F,'BACKUP COUNTS'!$A:$A,$A17,'BACKUP COUNTS'!$B:$B,M$1,'BACKUP COUNTS'!$G:$G,M$2))</f>
        <v/>
      </c>
      <c r="N17" s="11" t="str">
        <f>IF(SUMIFS('BACKUP COUNTS'!$F:$F,'BACKUP COUNTS'!$A:$A,$A17,'BACKUP COUNTS'!$B:$B,N$1,'BACKUP COUNTS'!$G:$G,N$2)=0,"",SUMIFS('BACKUP COUNTS'!$F:$F,'BACKUP COUNTS'!$A:$A,$A17,'BACKUP COUNTS'!$B:$B,N$1,'BACKUP COUNTS'!$G:$G,N$2))</f>
        <v/>
      </c>
      <c r="O17" s="11" t="str">
        <f>IF(SUMIFS('BACKUP COUNTS'!$F:$F,'BACKUP COUNTS'!$A:$A,$A17,'BACKUP COUNTS'!$B:$B,O$1,'BACKUP COUNTS'!$G:$G,O$2)=0,"",SUMIFS('BACKUP COUNTS'!$F:$F,'BACKUP COUNTS'!$A:$A,$A17,'BACKUP COUNTS'!$B:$B,O$1,'BACKUP COUNTS'!$G:$G,O$2))</f>
        <v/>
      </c>
      <c r="P17" s="11" t="str">
        <f>IF(SUMIFS('BACKUP COUNTS'!$F:$F,'BACKUP COUNTS'!$A:$A,$A17,'BACKUP COUNTS'!$B:$B,P$1,'BACKUP COUNTS'!$G:$G,P$2)=0,"",SUMIFS('BACKUP COUNTS'!$F:$F,'BACKUP COUNTS'!$A:$A,$A17,'BACKUP COUNTS'!$B:$B,P$1,'BACKUP COUNTS'!$G:$G,P$2))</f>
        <v/>
      </c>
      <c r="Q17" s="11" t="str">
        <f>IF(SUMIFS('BACKUP COUNTS'!$F:$F,'BACKUP COUNTS'!$A:$A,$A17,'BACKUP COUNTS'!$B:$B,Q$1,'BACKUP COUNTS'!$G:$G,Q$2)=0,"",SUMIFS('BACKUP COUNTS'!$F:$F,'BACKUP COUNTS'!$A:$A,$A17,'BACKUP COUNTS'!$B:$B,Q$1,'BACKUP COUNTS'!$G:$G,Q$2))</f>
        <v/>
      </c>
      <c r="R17" s="11" t="str">
        <f>IF(SUMIFS('BACKUP COUNTS'!$F:$F,'BACKUP COUNTS'!$A:$A,$A17,'BACKUP COUNTS'!$B:$B,R$1,'BACKUP COUNTS'!$G:$G,R$2)=0,"",SUMIFS('BACKUP COUNTS'!$F:$F,'BACKUP COUNTS'!$A:$A,$A17,'BACKUP COUNTS'!$B:$B,R$1,'BACKUP COUNTS'!$G:$G,R$2))</f>
        <v/>
      </c>
    </row>
    <row r="18" spans="1:18" x14ac:dyDescent="0.25">
      <c r="A18" s="10">
        <f t="shared" si="1"/>
        <v>45859</v>
      </c>
      <c r="C18" s="11" t="str">
        <f>IF(SUMIFS('BACKUP COUNTS'!$F:$F,'BACKUP COUNTS'!$A:$A,$A18,'BACKUP COUNTS'!$B:$B,C$2)=0,"",SUMIFS('BACKUP COUNTS'!$F:$F,'BACKUP COUNTS'!$A:$A,$A18,'BACKUP COUNTS'!$B:$B,C$2))</f>
        <v/>
      </c>
      <c r="D18" s="11" t="str">
        <f>IF(SUMIFS('BACKUP COUNTS'!$F:$F,'BACKUP COUNTS'!$A:$A,$A18,'BACKUP COUNTS'!$B:$B,D$1,'BACKUP COUNTS'!$G:$G,D$2)=0,"",SUMIFS('BACKUP COUNTS'!$F:$F,'BACKUP COUNTS'!$A:$A,$A18,'BACKUP COUNTS'!$B:$B,D$1,'BACKUP COUNTS'!$G:$G,D$2))</f>
        <v/>
      </c>
      <c r="E18" s="11" t="str">
        <f>IF(SUMIFS('BACKUP COUNTS'!$F:$F,'BACKUP COUNTS'!$A:$A,$A18,'BACKUP COUNTS'!$B:$B,E$1,'BACKUP COUNTS'!$G:$G,E$2)=0,"",SUMIFS('BACKUP COUNTS'!$F:$F,'BACKUP COUNTS'!$A:$A,$A18,'BACKUP COUNTS'!$B:$B,E$1,'BACKUP COUNTS'!$G:$G,E$2))</f>
        <v/>
      </c>
      <c r="F18" s="11" t="str">
        <f>IF(SUMIFS('BACKUP COUNTS'!$F:$F,'BACKUP COUNTS'!$A:$A,$A18,'BACKUP COUNTS'!$B:$B,F$1,'BACKUP COUNTS'!$G:$G,F$2)=0,"",SUMIFS('BACKUP COUNTS'!$F:$F,'BACKUP COUNTS'!$A:$A,$A18,'BACKUP COUNTS'!$B:$B,F$1,'BACKUP COUNTS'!$G:$G,F$2))</f>
        <v/>
      </c>
      <c r="G18" s="11" t="str">
        <f>IF(SUMIFS('BACKUP COUNTS'!$F:$F,'BACKUP COUNTS'!$A:$A,$A18,'BACKUP COUNTS'!$B:$B,G$1,'BACKUP COUNTS'!$G:$G,G$2)=0,"",SUMIFS('BACKUP COUNTS'!$F:$F,'BACKUP COUNTS'!$A:$A,$A18,'BACKUP COUNTS'!$B:$B,G$1,'BACKUP COUNTS'!$G:$G,G$2))</f>
        <v/>
      </c>
      <c r="H18" s="11" t="str">
        <f>IF(SUMIFS('BACKUP COUNTS'!$F:$F,'BACKUP COUNTS'!$A:$A,$A18,'BACKUP COUNTS'!$B:$B,H$1,'BACKUP COUNTS'!$G:$G,H$2)=0,"",SUMIFS('BACKUP COUNTS'!$F:$F,'BACKUP COUNTS'!$A:$A,$A18,'BACKUP COUNTS'!$B:$B,H$1,'BACKUP COUNTS'!$G:$G,H$2))</f>
        <v/>
      </c>
      <c r="I18" s="11" t="str">
        <f>IF(SUMIFS('BACKUP COUNTS'!$F:$F,'BACKUP COUNTS'!$A:$A,$A18,'BACKUP COUNTS'!$B:$B,I$1,'BACKUP COUNTS'!$G:$G,I$2)=0,"",SUMIFS('BACKUP COUNTS'!$F:$F,'BACKUP COUNTS'!$A:$A,$A18,'BACKUP COUNTS'!$B:$B,I$1,'BACKUP COUNTS'!$G:$G,I$2))</f>
        <v/>
      </c>
      <c r="J18" s="11" t="str">
        <f>IF(SUMIFS('BACKUP COUNTS'!$F:$F,'BACKUP COUNTS'!$A:$A,$A18,'BACKUP COUNTS'!$B:$B,J$1,'BACKUP COUNTS'!$G:$G,J$2)=0,"",SUMIFS('BACKUP COUNTS'!$F:$F,'BACKUP COUNTS'!$A:$A,$A18,'BACKUP COUNTS'!$B:$B,J$1,'BACKUP COUNTS'!$G:$G,J$2))</f>
        <v/>
      </c>
      <c r="K18" s="11" t="str">
        <f>IF(SUMIFS('BACKUP COUNTS'!$F:$F,'BACKUP COUNTS'!$A:$A,$A18,'BACKUP COUNTS'!$B:$B,K$1,'BACKUP COUNTS'!$G:$G,K$2)=0,"",SUMIFS('BACKUP COUNTS'!$F:$F,'BACKUP COUNTS'!$A:$A,$A18,'BACKUP COUNTS'!$B:$B,K$1,'BACKUP COUNTS'!$G:$G,K$2))</f>
        <v/>
      </c>
      <c r="L18" s="11" t="str">
        <f>IF(SUMIFS('BACKUP COUNTS'!$F:$F,'BACKUP COUNTS'!$A:$A,$A18,'BACKUP COUNTS'!$B:$B,L$1,'BACKUP COUNTS'!$G:$G,L$2)=0,"",SUMIFS('BACKUP COUNTS'!$F:$F,'BACKUP COUNTS'!$A:$A,$A18,'BACKUP COUNTS'!$B:$B,L$1,'BACKUP COUNTS'!$G:$G,L$2))</f>
        <v/>
      </c>
      <c r="M18" s="11" t="str">
        <f>IF(SUMIFS('BACKUP COUNTS'!$F:$F,'BACKUP COUNTS'!$A:$A,$A18,'BACKUP COUNTS'!$B:$B,M$1,'BACKUP COUNTS'!$G:$G,M$2)=0,"",SUMIFS('BACKUP COUNTS'!$F:$F,'BACKUP COUNTS'!$A:$A,$A18,'BACKUP COUNTS'!$B:$B,M$1,'BACKUP COUNTS'!$G:$G,M$2))</f>
        <v/>
      </c>
      <c r="N18" s="11" t="str">
        <f>IF(SUMIFS('BACKUP COUNTS'!$F:$F,'BACKUP COUNTS'!$A:$A,$A18,'BACKUP COUNTS'!$B:$B,N$1,'BACKUP COUNTS'!$G:$G,N$2)=0,"",SUMIFS('BACKUP COUNTS'!$F:$F,'BACKUP COUNTS'!$A:$A,$A18,'BACKUP COUNTS'!$B:$B,N$1,'BACKUP COUNTS'!$G:$G,N$2))</f>
        <v/>
      </c>
      <c r="O18" s="11" t="str">
        <f>IF(SUMIFS('BACKUP COUNTS'!$F:$F,'BACKUP COUNTS'!$A:$A,$A18,'BACKUP COUNTS'!$B:$B,O$1,'BACKUP COUNTS'!$G:$G,O$2)=0,"",SUMIFS('BACKUP COUNTS'!$F:$F,'BACKUP COUNTS'!$A:$A,$A18,'BACKUP COUNTS'!$B:$B,O$1,'BACKUP COUNTS'!$G:$G,O$2))</f>
        <v/>
      </c>
      <c r="P18" s="11" t="str">
        <f>IF(SUMIFS('BACKUP COUNTS'!$F:$F,'BACKUP COUNTS'!$A:$A,$A18,'BACKUP COUNTS'!$B:$B,P$1,'BACKUP COUNTS'!$G:$G,P$2)=0,"",SUMIFS('BACKUP COUNTS'!$F:$F,'BACKUP COUNTS'!$A:$A,$A18,'BACKUP COUNTS'!$B:$B,P$1,'BACKUP COUNTS'!$G:$G,P$2))</f>
        <v/>
      </c>
      <c r="Q18" s="11" t="str">
        <f>IF(SUMIFS('BACKUP COUNTS'!$F:$F,'BACKUP COUNTS'!$A:$A,$A18,'BACKUP COUNTS'!$B:$B,Q$1,'BACKUP COUNTS'!$G:$G,Q$2)=0,"",SUMIFS('BACKUP COUNTS'!$F:$F,'BACKUP COUNTS'!$A:$A,$A18,'BACKUP COUNTS'!$B:$B,Q$1,'BACKUP COUNTS'!$G:$G,Q$2))</f>
        <v/>
      </c>
      <c r="R18" s="11" t="str">
        <f>IF(SUMIFS('BACKUP COUNTS'!$F:$F,'BACKUP COUNTS'!$A:$A,$A18,'BACKUP COUNTS'!$B:$B,R$1,'BACKUP COUNTS'!$G:$G,R$2)=0,"",SUMIFS('BACKUP COUNTS'!$F:$F,'BACKUP COUNTS'!$A:$A,$A18,'BACKUP COUNTS'!$B:$B,R$1,'BACKUP COUNTS'!$G:$G,R$2))</f>
        <v/>
      </c>
    </row>
    <row r="19" spans="1:18" x14ac:dyDescent="0.25">
      <c r="A19" s="10">
        <f t="shared" si="1"/>
        <v>45860</v>
      </c>
      <c r="C19" s="11" t="str">
        <f>IF(SUMIFS('BACKUP COUNTS'!$F:$F,'BACKUP COUNTS'!$A:$A,$A19,'BACKUP COUNTS'!$B:$B,C$2)=0,"",SUMIFS('BACKUP COUNTS'!$F:$F,'BACKUP COUNTS'!$A:$A,$A19,'BACKUP COUNTS'!$B:$B,C$2))</f>
        <v/>
      </c>
      <c r="D19" s="11" t="str">
        <f>IF(SUMIFS('BACKUP COUNTS'!$F:$F,'BACKUP COUNTS'!$A:$A,$A19,'BACKUP COUNTS'!$B:$B,D$1,'BACKUP COUNTS'!$G:$G,D$2)=0,"",SUMIFS('BACKUP COUNTS'!$F:$F,'BACKUP COUNTS'!$A:$A,$A19,'BACKUP COUNTS'!$B:$B,D$1,'BACKUP COUNTS'!$G:$G,D$2))</f>
        <v/>
      </c>
      <c r="E19" s="11" t="str">
        <f>IF(SUMIFS('BACKUP COUNTS'!$F:$F,'BACKUP COUNTS'!$A:$A,$A19,'BACKUP COUNTS'!$B:$B,E$1,'BACKUP COUNTS'!$G:$G,E$2)=0,"",SUMIFS('BACKUP COUNTS'!$F:$F,'BACKUP COUNTS'!$A:$A,$A19,'BACKUP COUNTS'!$B:$B,E$1,'BACKUP COUNTS'!$G:$G,E$2))</f>
        <v/>
      </c>
      <c r="F19" s="11" t="str">
        <f>IF(SUMIFS('BACKUP COUNTS'!$F:$F,'BACKUP COUNTS'!$A:$A,$A19,'BACKUP COUNTS'!$B:$B,F$1,'BACKUP COUNTS'!$G:$G,F$2)=0,"",SUMIFS('BACKUP COUNTS'!$F:$F,'BACKUP COUNTS'!$A:$A,$A19,'BACKUP COUNTS'!$B:$B,F$1,'BACKUP COUNTS'!$G:$G,F$2))</f>
        <v/>
      </c>
      <c r="G19" s="11" t="str">
        <f>IF(SUMIFS('BACKUP COUNTS'!$F:$F,'BACKUP COUNTS'!$A:$A,$A19,'BACKUP COUNTS'!$B:$B,G$1,'BACKUP COUNTS'!$G:$G,G$2)=0,"",SUMIFS('BACKUP COUNTS'!$F:$F,'BACKUP COUNTS'!$A:$A,$A19,'BACKUP COUNTS'!$B:$B,G$1,'BACKUP COUNTS'!$G:$G,G$2))</f>
        <v/>
      </c>
      <c r="H19" s="11" t="str">
        <f>IF(SUMIFS('BACKUP COUNTS'!$F:$F,'BACKUP COUNTS'!$A:$A,$A19,'BACKUP COUNTS'!$B:$B,H$1,'BACKUP COUNTS'!$G:$G,H$2)=0,"",SUMIFS('BACKUP COUNTS'!$F:$F,'BACKUP COUNTS'!$A:$A,$A19,'BACKUP COUNTS'!$B:$B,H$1,'BACKUP COUNTS'!$G:$G,H$2))</f>
        <v/>
      </c>
      <c r="I19" s="11" t="str">
        <f>IF(SUMIFS('BACKUP COUNTS'!$F:$F,'BACKUP COUNTS'!$A:$A,$A19,'BACKUP COUNTS'!$B:$B,I$1,'BACKUP COUNTS'!$G:$G,I$2)=0,"",SUMIFS('BACKUP COUNTS'!$F:$F,'BACKUP COUNTS'!$A:$A,$A19,'BACKUP COUNTS'!$B:$B,I$1,'BACKUP COUNTS'!$G:$G,I$2))</f>
        <v/>
      </c>
      <c r="J19" s="11" t="str">
        <f>IF(SUMIFS('BACKUP COUNTS'!$F:$F,'BACKUP COUNTS'!$A:$A,$A19,'BACKUP COUNTS'!$B:$B,J$1,'BACKUP COUNTS'!$G:$G,J$2)=0,"",SUMIFS('BACKUP COUNTS'!$F:$F,'BACKUP COUNTS'!$A:$A,$A19,'BACKUP COUNTS'!$B:$B,J$1,'BACKUP COUNTS'!$G:$G,J$2))</f>
        <v/>
      </c>
      <c r="K19" s="11" t="str">
        <f>IF(SUMIFS('BACKUP COUNTS'!$F:$F,'BACKUP COUNTS'!$A:$A,$A19,'BACKUP COUNTS'!$B:$B,K$1,'BACKUP COUNTS'!$G:$G,K$2)=0,"",SUMIFS('BACKUP COUNTS'!$F:$F,'BACKUP COUNTS'!$A:$A,$A19,'BACKUP COUNTS'!$B:$B,K$1,'BACKUP COUNTS'!$G:$G,K$2))</f>
        <v/>
      </c>
      <c r="L19" s="11" t="str">
        <f>IF(SUMIFS('BACKUP COUNTS'!$F:$F,'BACKUP COUNTS'!$A:$A,$A19,'BACKUP COUNTS'!$B:$B,L$1,'BACKUP COUNTS'!$G:$G,L$2)=0,"",SUMIFS('BACKUP COUNTS'!$F:$F,'BACKUP COUNTS'!$A:$A,$A19,'BACKUP COUNTS'!$B:$B,L$1,'BACKUP COUNTS'!$G:$G,L$2))</f>
        <v/>
      </c>
      <c r="M19" s="11" t="str">
        <f>IF(SUMIFS('BACKUP COUNTS'!$F:$F,'BACKUP COUNTS'!$A:$A,$A19,'BACKUP COUNTS'!$B:$B,M$1,'BACKUP COUNTS'!$G:$G,M$2)=0,"",SUMIFS('BACKUP COUNTS'!$F:$F,'BACKUP COUNTS'!$A:$A,$A19,'BACKUP COUNTS'!$B:$B,M$1,'BACKUP COUNTS'!$G:$G,M$2))</f>
        <v/>
      </c>
      <c r="N19" s="11" t="str">
        <f>IF(SUMIFS('BACKUP COUNTS'!$F:$F,'BACKUP COUNTS'!$A:$A,$A19,'BACKUP COUNTS'!$B:$B,N$1,'BACKUP COUNTS'!$G:$G,N$2)=0,"",SUMIFS('BACKUP COUNTS'!$F:$F,'BACKUP COUNTS'!$A:$A,$A19,'BACKUP COUNTS'!$B:$B,N$1,'BACKUP COUNTS'!$G:$G,N$2))</f>
        <v/>
      </c>
      <c r="O19" s="11" t="str">
        <f>IF(SUMIFS('BACKUP COUNTS'!$F:$F,'BACKUP COUNTS'!$A:$A,$A19,'BACKUP COUNTS'!$B:$B,O$1,'BACKUP COUNTS'!$G:$G,O$2)=0,"",SUMIFS('BACKUP COUNTS'!$F:$F,'BACKUP COUNTS'!$A:$A,$A19,'BACKUP COUNTS'!$B:$B,O$1,'BACKUP COUNTS'!$G:$G,O$2))</f>
        <v/>
      </c>
      <c r="P19" s="11" t="str">
        <f>IF(SUMIFS('BACKUP COUNTS'!$F:$F,'BACKUP COUNTS'!$A:$A,$A19,'BACKUP COUNTS'!$B:$B,P$1,'BACKUP COUNTS'!$G:$G,P$2)=0,"",SUMIFS('BACKUP COUNTS'!$F:$F,'BACKUP COUNTS'!$A:$A,$A19,'BACKUP COUNTS'!$B:$B,P$1,'BACKUP COUNTS'!$G:$G,P$2))</f>
        <v/>
      </c>
      <c r="Q19" s="11" t="str">
        <f>IF(SUMIFS('BACKUP COUNTS'!$F:$F,'BACKUP COUNTS'!$A:$A,$A19,'BACKUP COUNTS'!$B:$B,Q$1,'BACKUP COUNTS'!$G:$G,Q$2)=0,"",SUMIFS('BACKUP COUNTS'!$F:$F,'BACKUP COUNTS'!$A:$A,$A19,'BACKUP COUNTS'!$B:$B,Q$1,'BACKUP COUNTS'!$G:$G,Q$2))</f>
        <v/>
      </c>
      <c r="R19" s="11" t="str">
        <f>IF(SUMIFS('BACKUP COUNTS'!$F:$F,'BACKUP COUNTS'!$A:$A,$A19,'BACKUP COUNTS'!$B:$B,R$1,'BACKUP COUNTS'!$G:$G,R$2)=0,"",SUMIFS('BACKUP COUNTS'!$F:$F,'BACKUP COUNTS'!$A:$A,$A19,'BACKUP COUNTS'!$B:$B,R$1,'BACKUP COUNTS'!$G:$G,R$2))</f>
        <v/>
      </c>
    </row>
    <row r="20" spans="1:18" x14ac:dyDescent="0.25">
      <c r="A20" s="10">
        <f t="shared" si="1"/>
        <v>45861</v>
      </c>
      <c r="C20" s="11" t="str">
        <f>IF(SUMIFS('BACKUP COUNTS'!$F:$F,'BACKUP COUNTS'!$A:$A,$A20,'BACKUP COUNTS'!$B:$B,C$2)=0,"",SUMIFS('BACKUP COUNTS'!$F:$F,'BACKUP COUNTS'!$A:$A,$A20,'BACKUP COUNTS'!$B:$B,C$2))</f>
        <v/>
      </c>
      <c r="D20" s="11" t="str">
        <f>IF(SUMIFS('BACKUP COUNTS'!$F:$F,'BACKUP COUNTS'!$A:$A,$A20,'BACKUP COUNTS'!$B:$B,D$1,'BACKUP COUNTS'!$G:$G,D$2)=0,"",SUMIFS('BACKUP COUNTS'!$F:$F,'BACKUP COUNTS'!$A:$A,$A20,'BACKUP COUNTS'!$B:$B,D$1,'BACKUP COUNTS'!$G:$G,D$2))</f>
        <v/>
      </c>
      <c r="E20" s="11" t="str">
        <f>IF(SUMIFS('BACKUP COUNTS'!$F:$F,'BACKUP COUNTS'!$A:$A,$A20,'BACKUP COUNTS'!$B:$B,E$1,'BACKUP COUNTS'!$G:$G,E$2)=0,"",SUMIFS('BACKUP COUNTS'!$F:$F,'BACKUP COUNTS'!$A:$A,$A20,'BACKUP COUNTS'!$B:$B,E$1,'BACKUP COUNTS'!$G:$G,E$2))</f>
        <v/>
      </c>
      <c r="F20" s="11" t="str">
        <f>IF(SUMIFS('BACKUP COUNTS'!$F:$F,'BACKUP COUNTS'!$A:$A,$A20,'BACKUP COUNTS'!$B:$B,F$1,'BACKUP COUNTS'!$G:$G,F$2)=0,"",SUMIFS('BACKUP COUNTS'!$F:$F,'BACKUP COUNTS'!$A:$A,$A20,'BACKUP COUNTS'!$B:$B,F$1,'BACKUP COUNTS'!$G:$G,F$2))</f>
        <v/>
      </c>
      <c r="G20" s="11" t="str">
        <f>IF(SUMIFS('BACKUP COUNTS'!$F:$F,'BACKUP COUNTS'!$A:$A,$A20,'BACKUP COUNTS'!$B:$B,G$1,'BACKUP COUNTS'!$G:$G,G$2)=0,"",SUMIFS('BACKUP COUNTS'!$F:$F,'BACKUP COUNTS'!$A:$A,$A20,'BACKUP COUNTS'!$B:$B,G$1,'BACKUP COUNTS'!$G:$G,G$2))</f>
        <v/>
      </c>
      <c r="H20" s="11" t="str">
        <f>IF(SUMIFS('BACKUP COUNTS'!$F:$F,'BACKUP COUNTS'!$A:$A,$A20,'BACKUP COUNTS'!$B:$B,H$1,'BACKUP COUNTS'!$G:$G,H$2)=0,"",SUMIFS('BACKUP COUNTS'!$F:$F,'BACKUP COUNTS'!$A:$A,$A20,'BACKUP COUNTS'!$B:$B,H$1,'BACKUP COUNTS'!$G:$G,H$2))</f>
        <v/>
      </c>
      <c r="I20" s="11" t="str">
        <f>IF(SUMIFS('BACKUP COUNTS'!$F:$F,'BACKUP COUNTS'!$A:$A,$A20,'BACKUP COUNTS'!$B:$B,I$1,'BACKUP COUNTS'!$G:$G,I$2)=0,"",SUMIFS('BACKUP COUNTS'!$F:$F,'BACKUP COUNTS'!$A:$A,$A20,'BACKUP COUNTS'!$B:$B,I$1,'BACKUP COUNTS'!$G:$G,I$2))</f>
        <v/>
      </c>
      <c r="J20" s="11" t="str">
        <f>IF(SUMIFS('BACKUP COUNTS'!$F:$F,'BACKUP COUNTS'!$A:$A,$A20,'BACKUP COUNTS'!$B:$B,J$1,'BACKUP COUNTS'!$G:$G,J$2)=0,"",SUMIFS('BACKUP COUNTS'!$F:$F,'BACKUP COUNTS'!$A:$A,$A20,'BACKUP COUNTS'!$B:$B,J$1,'BACKUP COUNTS'!$G:$G,J$2))</f>
        <v/>
      </c>
      <c r="K20" s="11" t="str">
        <f>IF(SUMIFS('BACKUP COUNTS'!$F:$F,'BACKUP COUNTS'!$A:$A,$A20,'BACKUP COUNTS'!$B:$B,K$1,'BACKUP COUNTS'!$G:$G,K$2)=0,"",SUMIFS('BACKUP COUNTS'!$F:$F,'BACKUP COUNTS'!$A:$A,$A20,'BACKUP COUNTS'!$B:$B,K$1,'BACKUP COUNTS'!$G:$G,K$2))</f>
        <v/>
      </c>
      <c r="L20" s="11" t="str">
        <f>IF(SUMIFS('BACKUP COUNTS'!$F:$F,'BACKUP COUNTS'!$A:$A,$A20,'BACKUP COUNTS'!$B:$B,L$1,'BACKUP COUNTS'!$G:$G,L$2)=0,"",SUMIFS('BACKUP COUNTS'!$F:$F,'BACKUP COUNTS'!$A:$A,$A20,'BACKUP COUNTS'!$B:$B,L$1,'BACKUP COUNTS'!$G:$G,L$2))</f>
        <v/>
      </c>
      <c r="M20" s="11" t="str">
        <f>IF(SUMIFS('BACKUP COUNTS'!$F:$F,'BACKUP COUNTS'!$A:$A,$A20,'BACKUP COUNTS'!$B:$B,M$1,'BACKUP COUNTS'!$G:$G,M$2)=0,"",SUMIFS('BACKUP COUNTS'!$F:$F,'BACKUP COUNTS'!$A:$A,$A20,'BACKUP COUNTS'!$B:$B,M$1,'BACKUP COUNTS'!$G:$G,M$2))</f>
        <v/>
      </c>
      <c r="N20" s="11" t="str">
        <f>IF(SUMIFS('BACKUP COUNTS'!$F:$F,'BACKUP COUNTS'!$A:$A,$A20,'BACKUP COUNTS'!$B:$B,N$1,'BACKUP COUNTS'!$G:$G,N$2)=0,"",SUMIFS('BACKUP COUNTS'!$F:$F,'BACKUP COUNTS'!$A:$A,$A20,'BACKUP COUNTS'!$B:$B,N$1,'BACKUP COUNTS'!$G:$G,N$2))</f>
        <v/>
      </c>
      <c r="O20" s="11" t="str">
        <f>IF(SUMIFS('BACKUP COUNTS'!$F:$F,'BACKUP COUNTS'!$A:$A,$A20,'BACKUP COUNTS'!$B:$B,O$1,'BACKUP COUNTS'!$G:$G,O$2)=0,"",SUMIFS('BACKUP COUNTS'!$F:$F,'BACKUP COUNTS'!$A:$A,$A20,'BACKUP COUNTS'!$B:$B,O$1,'BACKUP COUNTS'!$G:$G,O$2))</f>
        <v/>
      </c>
      <c r="P20" s="11" t="str">
        <f>IF(SUMIFS('BACKUP COUNTS'!$F:$F,'BACKUP COUNTS'!$A:$A,$A20,'BACKUP COUNTS'!$B:$B,P$1,'BACKUP COUNTS'!$G:$G,P$2)=0,"",SUMIFS('BACKUP COUNTS'!$F:$F,'BACKUP COUNTS'!$A:$A,$A20,'BACKUP COUNTS'!$B:$B,P$1,'BACKUP COUNTS'!$G:$G,P$2))</f>
        <v/>
      </c>
      <c r="Q20" s="11" t="str">
        <f>IF(SUMIFS('BACKUP COUNTS'!$F:$F,'BACKUP COUNTS'!$A:$A,$A20,'BACKUP COUNTS'!$B:$B,Q$1,'BACKUP COUNTS'!$G:$G,Q$2)=0,"",SUMIFS('BACKUP COUNTS'!$F:$F,'BACKUP COUNTS'!$A:$A,$A20,'BACKUP COUNTS'!$B:$B,Q$1,'BACKUP COUNTS'!$G:$G,Q$2))</f>
        <v/>
      </c>
      <c r="R20" s="11" t="str">
        <f>IF(SUMIFS('BACKUP COUNTS'!$F:$F,'BACKUP COUNTS'!$A:$A,$A20,'BACKUP COUNTS'!$B:$B,R$1,'BACKUP COUNTS'!$G:$G,R$2)=0,"",SUMIFS('BACKUP COUNTS'!$F:$F,'BACKUP COUNTS'!$A:$A,$A20,'BACKUP COUNTS'!$B:$B,R$1,'BACKUP COUNTS'!$G:$G,R$2))</f>
        <v/>
      </c>
    </row>
    <row r="21" spans="1:18" x14ac:dyDescent="0.25">
      <c r="A21" s="10">
        <f t="shared" si="1"/>
        <v>45862</v>
      </c>
      <c r="C21" s="11" t="str">
        <f>IF(SUMIFS('BACKUP COUNTS'!$F:$F,'BACKUP COUNTS'!$A:$A,$A21,'BACKUP COUNTS'!$B:$B,C$2)=0,"",SUMIFS('BACKUP COUNTS'!$F:$F,'BACKUP COUNTS'!$A:$A,$A21,'BACKUP COUNTS'!$B:$B,C$2))</f>
        <v/>
      </c>
      <c r="D21" s="11" t="str">
        <f>IF(SUMIFS('BACKUP COUNTS'!$F:$F,'BACKUP COUNTS'!$A:$A,$A21,'BACKUP COUNTS'!$B:$B,D$1,'BACKUP COUNTS'!$G:$G,D$2)=0,"",SUMIFS('BACKUP COUNTS'!$F:$F,'BACKUP COUNTS'!$A:$A,$A21,'BACKUP COUNTS'!$B:$B,D$1,'BACKUP COUNTS'!$G:$G,D$2))</f>
        <v/>
      </c>
      <c r="E21" s="11" t="str">
        <f>IF(SUMIFS('BACKUP COUNTS'!$F:$F,'BACKUP COUNTS'!$A:$A,$A21,'BACKUP COUNTS'!$B:$B,E$1,'BACKUP COUNTS'!$G:$G,E$2)=0,"",SUMIFS('BACKUP COUNTS'!$F:$F,'BACKUP COUNTS'!$A:$A,$A21,'BACKUP COUNTS'!$B:$B,E$1,'BACKUP COUNTS'!$G:$G,E$2))</f>
        <v/>
      </c>
      <c r="F21" s="11" t="str">
        <f>IF(SUMIFS('BACKUP COUNTS'!$F:$F,'BACKUP COUNTS'!$A:$A,$A21,'BACKUP COUNTS'!$B:$B,F$1,'BACKUP COUNTS'!$G:$G,F$2)=0,"",SUMIFS('BACKUP COUNTS'!$F:$F,'BACKUP COUNTS'!$A:$A,$A21,'BACKUP COUNTS'!$B:$B,F$1,'BACKUP COUNTS'!$G:$G,F$2))</f>
        <v/>
      </c>
      <c r="G21" s="11" t="str">
        <f>IF(SUMIFS('BACKUP COUNTS'!$F:$F,'BACKUP COUNTS'!$A:$A,$A21,'BACKUP COUNTS'!$B:$B,G$1,'BACKUP COUNTS'!$G:$G,G$2)=0,"",SUMIFS('BACKUP COUNTS'!$F:$F,'BACKUP COUNTS'!$A:$A,$A21,'BACKUP COUNTS'!$B:$B,G$1,'BACKUP COUNTS'!$G:$G,G$2))</f>
        <v/>
      </c>
      <c r="H21" s="11" t="str">
        <f>IF(SUMIFS('BACKUP COUNTS'!$F:$F,'BACKUP COUNTS'!$A:$A,$A21,'BACKUP COUNTS'!$B:$B,H$1,'BACKUP COUNTS'!$G:$G,H$2)=0,"",SUMIFS('BACKUP COUNTS'!$F:$F,'BACKUP COUNTS'!$A:$A,$A21,'BACKUP COUNTS'!$B:$B,H$1,'BACKUP COUNTS'!$G:$G,H$2))</f>
        <v/>
      </c>
      <c r="I21" s="11" t="str">
        <f>IF(SUMIFS('BACKUP COUNTS'!$F:$F,'BACKUP COUNTS'!$A:$A,$A21,'BACKUP COUNTS'!$B:$B,I$1,'BACKUP COUNTS'!$G:$G,I$2)=0,"",SUMIFS('BACKUP COUNTS'!$F:$F,'BACKUP COUNTS'!$A:$A,$A21,'BACKUP COUNTS'!$B:$B,I$1,'BACKUP COUNTS'!$G:$G,I$2))</f>
        <v/>
      </c>
      <c r="J21" s="11" t="str">
        <f>IF(SUMIFS('BACKUP COUNTS'!$F:$F,'BACKUP COUNTS'!$A:$A,$A21,'BACKUP COUNTS'!$B:$B,J$1,'BACKUP COUNTS'!$G:$G,J$2)=0,"",SUMIFS('BACKUP COUNTS'!$F:$F,'BACKUP COUNTS'!$A:$A,$A21,'BACKUP COUNTS'!$B:$B,J$1,'BACKUP COUNTS'!$G:$G,J$2))</f>
        <v/>
      </c>
      <c r="K21" s="11" t="str">
        <f>IF(SUMIFS('BACKUP COUNTS'!$F:$F,'BACKUP COUNTS'!$A:$A,$A21,'BACKUP COUNTS'!$B:$B,K$1,'BACKUP COUNTS'!$G:$G,K$2)=0,"",SUMIFS('BACKUP COUNTS'!$F:$F,'BACKUP COUNTS'!$A:$A,$A21,'BACKUP COUNTS'!$B:$B,K$1,'BACKUP COUNTS'!$G:$G,K$2))</f>
        <v/>
      </c>
      <c r="L21" s="11" t="str">
        <f>IF(SUMIFS('BACKUP COUNTS'!$F:$F,'BACKUP COUNTS'!$A:$A,$A21,'BACKUP COUNTS'!$B:$B,L$1,'BACKUP COUNTS'!$G:$G,L$2)=0,"",SUMIFS('BACKUP COUNTS'!$F:$F,'BACKUP COUNTS'!$A:$A,$A21,'BACKUP COUNTS'!$B:$B,L$1,'BACKUP COUNTS'!$G:$G,L$2))</f>
        <v/>
      </c>
      <c r="M21" s="11" t="str">
        <f>IF(SUMIFS('BACKUP COUNTS'!$F:$F,'BACKUP COUNTS'!$A:$A,$A21,'BACKUP COUNTS'!$B:$B,M$1,'BACKUP COUNTS'!$G:$G,M$2)=0,"",SUMIFS('BACKUP COUNTS'!$F:$F,'BACKUP COUNTS'!$A:$A,$A21,'BACKUP COUNTS'!$B:$B,M$1,'BACKUP COUNTS'!$G:$G,M$2))</f>
        <v/>
      </c>
      <c r="N21" s="11" t="str">
        <f>IF(SUMIFS('BACKUP COUNTS'!$F:$F,'BACKUP COUNTS'!$A:$A,$A21,'BACKUP COUNTS'!$B:$B,N$1,'BACKUP COUNTS'!$G:$G,N$2)=0,"",SUMIFS('BACKUP COUNTS'!$F:$F,'BACKUP COUNTS'!$A:$A,$A21,'BACKUP COUNTS'!$B:$B,N$1,'BACKUP COUNTS'!$G:$G,N$2))</f>
        <v/>
      </c>
      <c r="O21" s="11" t="str">
        <f>IF(SUMIFS('BACKUP COUNTS'!$F:$F,'BACKUP COUNTS'!$A:$A,$A21,'BACKUP COUNTS'!$B:$B,O$1,'BACKUP COUNTS'!$G:$G,O$2)=0,"",SUMIFS('BACKUP COUNTS'!$F:$F,'BACKUP COUNTS'!$A:$A,$A21,'BACKUP COUNTS'!$B:$B,O$1,'BACKUP COUNTS'!$G:$G,O$2))</f>
        <v/>
      </c>
      <c r="P21" s="11" t="str">
        <f>IF(SUMIFS('BACKUP COUNTS'!$F:$F,'BACKUP COUNTS'!$A:$A,$A21,'BACKUP COUNTS'!$B:$B,P$1,'BACKUP COUNTS'!$G:$G,P$2)=0,"",SUMIFS('BACKUP COUNTS'!$F:$F,'BACKUP COUNTS'!$A:$A,$A21,'BACKUP COUNTS'!$B:$B,P$1,'BACKUP COUNTS'!$G:$G,P$2))</f>
        <v/>
      </c>
      <c r="Q21" s="11" t="str">
        <f>IF(SUMIFS('BACKUP COUNTS'!$F:$F,'BACKUP COUNTS'!$A:$A,$A21,'BACKUP COUNTS'!$B:$B,Q$1,'BACKUP COUNTS'!$G:$G,Q$2)=0,"",SUMIFS('BACKUP COUNTS'!$F:$F,'BACKUP COUNTS'!$A:$A,$A21,'BACKUP COUNTS'!$B:$B,Q$1,'BACKUP COUNTS'!$G:$G,Q$2))</f>
        <v/>
      </c>
      <c r="R21" s="11" t="str">
        <f>IF(SUMIFS('BACKUP COUNTS'!$F:$F,'BACKUP COUNTS'!$A:$A,$A21,'BACKUP COUNTS'!$B:$B,R$1,'BACKUP COUNTS'!$G:$G,R$2)=0,"",SUMIFS('BACKUP COUNTS'!$F:$F,'BACKUP COUNTS'!$A:$A,$A21,'BACKUP COUNTS'!$B:$B,R$1,'BACKUP COUNTS'!$G:$G,R$2))</f>
        <v/>
      </c>
    </row>
    <row r="22" spans="1:18" x14ac:dyDescent="0.25">
      <c r="A22" s="10">
        <f t="shared" si="1"/>
        <v>45863</v>
      </c>
      <c r="C22" s="11" t="str">
        <f>IF(SUMIFS('BACKUP COUNTS'!$F:$F,'BACKUP COUNTS'!$A:$A,$A22,'BACKUP COUNTS'!$B:$B,C$2)=0,"",SUMIFS('BACKUP COUNTS'!$F:$F,'BACKUP COUNTS'!$A:$A,$A22,'BACKUP COUNTS'!$B:$B,C$2))</f>
        <v/>
      </c>
      <c r="D22" s="11" t="str">
        <f>IF(SUMIFS('BACKUP COUNTS'!$F:$F,'BACKUP COUNTS'!$A:$A,$A22,'BACKUP COUNTS'!$B:$B,D$1,'BACKUP COUNTS'!$G:$G,D$2)=0,"",SUMIFS('BACKUP COUNTS'!$F:$F,'BACKUP COUNTS'!$A:$A,$A22,'BACKUP COUNTS'!$B:$B,D$1,'BACKUP COUNTS'!$G:$G,D$2))</f>
        <v/>
      </c>
      <c r="E22" s="11" t="str">
        <f>IF(SUMIFS('BACKUP COUNTS'!$F:$F,'BACKUP COUNTS'!$A:$A,$A22,'BACKUP COUNTS'!$B:$B,E$1,'BACKUP COUNTS'!$G:$G,E$2)=0,"",SUMIFS('BACKUP COUNTS'!$F:$F,'BACKUP COUNTS'!$A:$A,$A22,'BACKUP COUNTS'!$B:$B,E$1,'BACKUP COUNTS'!$G:$G,E$2))</f>
        <v/>
      </c>
      <c r="F22" s="11" t="str">
        <f>IF(SUMIFS('BACKUP COUNTS'!$F:$F,'BACKUP COUNTS'!$A:$A,$A22,'BACKUP COUNTS'!$B:$B,F$1,'BACKUP COUNTS'!$G:$G,F$2)=0,"",SUMIFS('BACKUP COUNTS'!$F:$F,'BACKUP COUNTS'!$A:$A,$A22,'BACKUP COUNTS'!$B:$B,F$1,'BACKUP COUNTS'!$G:$G,F$2))</f>
        <v/>
      </c>
      <c r="G22" s="11" t="str">
        <f>IF(SUMIFS('BACKUP COUNTS'!$F:$F,'BACKUP COUNTS'!$A:$A,$A22,'BACKUP COUNTS'!$B:$B,G$1,'BACKUP COUNTS'!$G:$G,G$2)=0,"",SUMIFS('BACKUP COUNTS'!$F:$F,'BACKUP COUNTS'!$A:$A,$A22,'BACKUP COUNTS'!$B:$B,G$1,'BACKUP COUNTS'!$G:$G,G$2))</f>
        <v/>
      </c>
      <c r="H22" s="11" t="str">
        <f>IF(SUMIFS('BACKUP COUNTS'!$F:$F,'BACKUP COUNTS'!$A:$A,$A22,'BACKUP COUNTS'!$B:$B,H$1,'BACKUP COUNTS'!$G:$G,H$2)=0,"",SUMIFS('BACKUP COUNTS'!$F:$F,'BACKUP COUNTS'!$A:$A,$A22,'BACKUP COUNTS'!$B:$B,H$1,'BACKUP COUNTS'!$G:$G,H$2))</f>
        <v/>
      </c>
      <c r="I22" s="11" t="str">
        <f>IF(SUMIFS('BACKUP COUNTS'!$F:$F,'BACKUP COUNTS'!$A:$A,$A22,'BACKUP COUNTS'!$B:$B,I$1,'BACKUP COUNTS'!$G:$G,I$2)=0,"",SUMIFS('BACKUP COUNTS'!$F:$F,'BACKUP COUNTS'!$A:$A,$A22,'BACKUP COUNTS'!$B:$B,I$1,'BACKUP COUNTS'!$G:$G,I$2))</f>
        <v/>
      </c>
      <c r="J22" s="11" t="str">
        <f>IF(SUMIFS('BACKUP COUNTS'!$F:$F,'BACKUP COUNTS'!$A:$A,$A22,'BACKUP COUNTS'!$B:$B,J$1,'BACKUP COUNTS'!$G:$G,J$2)=0,"",SUMIFS('BACKUP COUNTS'!$F:$F,'BACKUP COUNTS'!$A:$A,$A22,'BACKUP COUNTS'!$B:$B,J$1,'BACKUP COUNTS'!$G:$G,J$2))</f>
        <v/>
      </c>
      <c r="K22" s="11" t="str">
        <f>IF(SUMIFS('BACKUP COUNTS'!$F:$F,'BACKUP COUNTS'!$A:$A,$A22,'BACKUP COUNTS'!$B:$B,K$1,'BACKUP COUNTS'!$G:$G,K$2)=0,"",SUMIFS('BACKUP COUNTS'!$F:$F,'BACKUP COUNTS'!$A:$A,$A22,'BACKUP COUNTS'!$B:$B,K$1,'BACKUP COUNTS'!$G:$G,K$2))</f>
        <v/>
      </c>
      <c r="L22" s="11" t="str">
        <f>IF(SUMIFS('BACKUP COUNTS'!$F:$F,'BACKUP COUNTS'!$A:$A,$A22,'BACKUP COUNTS'!$B:$B,L$1,'BACKUP COUNTS'!$G:$G,L$2)=0,"",SUMIFS('BACKUP COUNTS'!$F:$F,'BACKUP COUNTS'!$A:$A,$A22,'BACKUP COUNTS'!$B:$B,L$1,'BACKUP COUNTS'!$G:$G,L$2))</f>
        <v/>
      </c>
      <c r="M22" s="11" t="str">
        <f>IF(SUMIFS('BACKUP COUNTS'!$F:$F,'BACKUP COUNTS'!$A:$A,$A22,'BACKUP COUNTS'!$B:$B,M$1,'BACKUP COUNTS'!$G:$G,M$2)=0,"",SUMIFS('BACKUP COUNTS'!$F:$F,'BACKUP COUNTS'!$A:$A,$A22,'BACKUP COUNTS'!$B:$B,M$1,'BACKUP COUNTS'!$G:$G,M$2))</f>
        <v/>
      </c>
      <c r="N22" s="11" t="str">
        <f>IF(SUMIFS('BACKUP COUNTS'!$F:$F,'BACKUP COUNTS'!$A:$A,$A22,'BACKUP COUNTS'!$B:$B,N$1,'BACKUP COUNTS'!$G:$G,N$2)=0,"",SUMIFS('BACKUP COUNTS'!$F:$F,'BACKUP COUNTS'!$A:$A,$A22,'BACKUP COUNTS'!$B:$B,N$1,'BACKUP COUNTS'!$G:$G,N$2))</f>
        <v/>
      </c>
      <c r="O22" s="11" t="str">
        <f>IF(SUMIFS('BACKUP COUNTS'!$F:$F,'BACKUP COUNTS'!$A:$A,$A22,'BACKUP COUNTS'!$B:$B,O$1,'BACKUP COUNTS'!$G:$G,O$2)=0,"",SUMIFS('BACKUP COUNTS'!$F:$F,'BACKUP COUNTS'!$A:$A,$A22,'BACKUP COUNTS'!$B:$B,O$1,'BACKUP COUNTS'!$G:$G,O$2))</f>
        <v/>
      </c>
      <c r="P22" s="11" t="str">
        <f>IF(SUMIFS('BACKUP COUNTS'!$F:$F,'BACKUP COUNTS'!$A:$A,$A22,'BACKUP COUNTS'!$B:$B,P$1,'BACKUP COUNTS'!$G:$G,P$2)=0,"",SUMIFS('BACKUP COUNTS'!$F:$F,'BACKUP COUNTS'!$A:$A,$A22,'BACKUP COUNTS'!$B:$B,P$1,'BACKUP COUNTS'!$G:$G,P$2))</f>
        <v/>
      </c>
      <c r="Q22" s="11" t="str">
        <f>IF(SUMIFS('BACKUP COUNTS'!$F:$F,'BACKUP COUNTS'!$A:$A,$A22,'BACKUP COUNTS'!$B:$B,Q$1,'BACKUP COUNTS'!$G:$G,Q$2)=0,"",SUMIFS('BACKUP COUNTS'!$F:$F,'BACKUP COUNTS'!$A:$A,$A22,'BACKUP COUNTS'!$B:$B,Q$1,'BACKUP COUNTS'!$G:$G,Q$2))</f>
        <v/>
      </c>
      <c r="R22" s="11" t="str">
        <f>IF(SUMIFS('BACKUP COUNTS'!$F:$F,'BACKUP COUNTS'!$A:$A,$A22,'BACKUP COUNTS'!$B:$B,R$1,'BACKUP COUNTS'!$G:$G,R$2)=0,"",SUMIFS('BACKUP COUNTS'!$F:$F,'BACKUP COUNTS'!$A:$A,$A22,'BACKUP COUNTS'!$B:$B,R$1,'BACKUP COUNTS'!$G:$G,R$2))</f>
        <v/>
      </c>
    </row>
    <row r="23" spans="1:18" x14ac:dyDescent="0.25">
      <c r="A23" s="10">
        <f t="shared" si="1"/>
        <v>45866</v>
      </c>
      <c r="C23" s="11" t="str">
        <f>IF(SUMIFS('BACKUP COUNTS'!$F:$F,'BACKUP COUNTS'!$A:$A,$A23,'BACKUP COUNTS'!$B:$B,C$2)=0,"",SUMIFS('BACKUP COUNTS'!$F:$F,'BACKUP COUNTS'!$A:$A,$A23,'BACKUP COUNTS'!$B:$B,C$2))</f>
        <v/>
      </c>
      <c r="D23" s="11" t="str">
        <f>IF(SUMIFS('BACKUP COUNTS'!$F:$F,'BACKUP COUNTS'!$A:$A,$A23,'BACKUP COUNTS'!$B:$B,D$1,'BACKUP COUNTS'!$G:$G,D$2)=0,"",SUMIFS('BACKUP COUNTS'!$F:$F,'BACKUP COUNTS'!$A:$A,$A23,'BACKUP COUNTS'!$B:$B,D$1,'BACKUP COUNTS'!$G:$G,D$2))</f>
        <v/>
      </c>
      <c r="E23" s="11" t="str">
        <f>IF(SUMIFS('BACKUP COUNTS'!$F:$F,'BACKUP COUNTS'!$A:$A,$A23,'BACKUP COUNTS'!$B:$B,E$1,'BACKUP COUNTS'!$G:$G,E$2)=0,"",SUMIFS('BACKUP COUNTS'!$F:$F,'BACKUP COUNTS'!$A:$A,$A23,'BACKUP COUNTS'!$B:$B,E$1,'BACKUP COUNTS'!$G:$G,E$2))</f>
        <v/>
      </c>
      <c r="F23" s="11" t="str">
        <f>IF(SUMIFS('BACKUP COUNTS'!$F:$F,'BACKUP COUNTS'!$A:$A,$A23,'BACKUP COUNTS'!$B:$B,F$1,'BACKUP COUNTS'!$G:$G,F$2)=0,"",SUMIFS('BACKUP COUNTS'!$F:$F,'BACKUP COUNTS'!$A:$A,$A23,'BACKUP COUNTS'!$B:$B,F$1,'BACKUP COUNTS'!$G:$G,F$2))</f>
        <v/>
      </c>
      <c r="G23" s="11" t="str">
        <f>IF(SUMIFS('BACKUP COUNTS'!$F:$F,'BACKUP COUNTS'!$A:$A,$A23,'BACKUP COUNTS'!$B:$B,G$1,'BACKUP COUNTS'!$G:$G,G$2)=0,"",SUMIFS('BACKUP COUNTS'!$F:$F,'BACKUP COUNTS'!$A:$A,$A23,'BACKUP COUNTS'!$B:$B,G$1,'BACKUP COUNTS'!$G:$G,G$2))</f>
        <v/>
      </c>
      <c r="H23" s="11" t="str">
        <f>IF(SUMIFS('BACKUP COUNTS'!$F:$F,'BACKUP COUNTS'!$A:$A,$A23,'BACKUP COUNTS'!$B:$B,H$1,'BACKUP COUNTS'!$G:$G,H$2)=0,"",SUMIFS('BACKUP COUNTS'!$F:$F,'BACKUP COUNTS'!$A:$A,$A23,'BACKUP COUNTS'!$B:$B,H$1,'BACKUP COUNTS'!$G:$G,H$2))</f>
        <v/>
      </c>
      <c r="I23" s="11" t="str">
        <f>IF(SUMIFS('BACKUP COUNTS'!$F:$F,'BACKUP COUNTS'!$A:$A,$A23,'BACKUP COUNTS'!$B:$B,I$1,'BACKUP COUNTS'!$G:$G,I$2)=0,"",SUMIFS('BACKUP COUNTS'!$F:$F,'BACKUP COUNTS'!$A:$A,$A23,'BACKUP COUNTS'!$B:$B,I$1,'BACKUP COUNTS'!$G:$G,I$2))</f>
        <v/>
      </c>
      <c r="J23" s="11" t="str">
        <f>IF(SUMIFS('BACKUP COUNTS'!$F:$F,'BACKUP COUNTS'!$A:$A,$A23,'BACKUP COUNTS'!$B:$B,J$1,'BACKUP COUNTS'!$G:$G,J$2)=0,"",SUMIFS('BACKUP COUNTS'!$F:$F,'BACKUP COUNTS'!$A:$A,$A23,'BACKUP COUNTS'!$B:$B,J$1,'BACKUP COUNTS'!$G:$G,J$2))</f>
        <v/>
      </c>
      <c r="K23" s="11" t="str">
        <f>IF(SUMIFS('BACKUP COUNTS'!$F:$F,'BACKUP COUNTS'!$A:$A,$A23,'BACKUP COUNTS'!$B:$B,K$1,'BACKUP COUNTS'!$G:$G,K$2)=0,"",SUMIFS('BACKUP COUNTS'!$F:$F,'BACKUP COUNTS'!$A:$A,$A23,'BACKUP COUNTS'!$B:$B,K$1,'BACKUP COUNTS'!$G:$G,K$2))</f>
        <v/>
      </c>
      <c r="L23" s="11" t="str">
        <f>IF(SUMIFS('BACKUP COUNTS'!$F:$F,'BACKUP COUNTS'!$A:$A,$A23,'BACKUP COUNTS'!$B:$B,L$1,'BACKUP COUNTS'!$G:$G,L$2)=0,"",SUMIFS('BACKUP COUNTS'!$F:$F,'BACKUP COUNTS'!$A:$A,$A23,'BACKUP COUNTS'!$B:$B,L$1,'BACKUP COUNTS'!$G:$G,L$2))</f>
        <v/>
      </c>
      <c r="M23" s="11" t="str">
        <f>IF(SUMIFS('BACKUP COUNTS'!$F:$F,'BACKUP COUNTS'!$A:$A,$A23,'BACKUP COUNTS'!$B:$B,M$1,'BACKUP COUNTS'!$G:$G,M$2)=0,"",SUMIFS('BACKUP COUNTS'!$F:$F,'BACKUP COUNTS'!$A:$A,$A23,'BACKUP COUNTS'!$B:$B,M$1,'BACKUP COUNTS'!$G:$G,M$2))</f>
        <v/>
      </c>
      <c r="N23" s="11" t="str">
        <f>IF(SUMIFS('BACKUP COUNTS'!$F:$F,'BACKUP COUNTS'!$A:$A,$A23,'BACKUP COUNTS'!$B:$B,N$1,'BACKUP COUNTS'!$G:$G,N$2)=0,"",SUMIFS('BACKUP COUNTS'!$F:$F,'BACKUP COUNTS'!$A:$A,$A23,'BACKUP COUNTS'!$B:$B,N$1,'BACKUP COUNTS'!$G:$G,N$2))</f>
        <v/>
      </c>
      <c r="O23" s="11" t="str">
        <f>IF(SUMIFS('BACKUP COUNTS'!$F:$F,'BACKUP COUNTS'!$A:$A,$A23,'BACKUP COUNTS'!$B:$B,O$1,'BACKUP COUNTS'!$G:$G,O$2)=0,"",SUMIFS('BACKUP COUNTS'!$F:$F,'BACKUP COUNTS'!$A:$A,$A23,'BACKUP COUNTS'!$B:$B,O$1,'BACKUP COUNTS'!$G:$G,O$2))</f>
        <v/>
      </c>
      <c r="P23" s="11" t="str">
        <f>IF(SUMIFS('BACKUP COUNTS'!$F:$F,'BACKUP COUNTS'!$A:$A,$A23,'BACKUP COUNTS'!$B:$B,P$1,'BACKUP COUNTS'!$G:$G,P$2)=0,"",SUMIFS('BACKUP COUNTS'!$F:$F,'BACKUP COUNTS'!$A:$A,$A23,'BACKUP COUNTS'!$B:$B,P$1,'BACKUP COUNTS'!$G:$G,P$2))</f>
        <v/>
      </c>
      <c r="Q23" s="11" t="str">
        <f>IF(SUMIFS('BACKUP COUNTS'!$F:$F,'BACKUP COUNTS'!$A:$A,$A23,'BACKUP COUNTS'!$B:$B,Q$1,'BACKUP COUNTS'!$G:$G,Q$2)=0,"",SUMIFS('BACKUP COUNTS'!$F:$F,'BACKUP COUNTS'!$A:$A,$A23,'BACKUP COUNTS'!$B:$B,Q$1,'BACKUP COUNTS'!$G:$G,Q$2))</f>
        <v/>
      </c>
      <c r="R23" s="11" t="str">
        <f>IF(SUMIFS('BACKUP COUNTS'!$F:$F,'BACKUP COUNTS'!$A:$A,$A23,'BACKUP COUNTS'!$B:$B,R$1,'BACKUP COUNTS'!$G:$G,R$2)=0,"",SUMIFS('BACKUP COUNTS'!$F:$F,'BACKUP COUNTS'!$A:$A,$A23,'BACKUP COUNTS'!$B:$B,R$1,'BACKUP COUNTS'!$G:$G,R$2))</f>
        <v/>
      </c>
    </row>
    <row r="24" spans="1:18" x14ac:dyDescent="0.25">
      <c r="A24" s="10">
        <f t="shared" si="1"/>
        <v>45867</v>
      </c>
      <c r="C24" s="11" t="str">
        <f>IF(SUMIFS('BACKUP COUNTS'!$F:$F,'BACKUP COUNTS'!$A:$A,$A24,'BACKUP COUNTS'!$B:$B,C$2)=0,"",SUMIFS('BACKUP COUNTS'!$F:$F,'BACKUP COUNTS'!$A:$A,$A24,'BACKUP COUNTS'!$B:$B,C$2))</f>
        <v/>
      </c>
      <c r="D24" s="11" t="str">
        <f>IF(SUMIFS('BACKUP COUNTS'!$F:$F,'BACKUP COUNTS'!$A:$A,$A24,'BACKUP COUNTS'!$B:$B,D$1,'BACKUP COUNTS'!$G:$G,D$2)=0,"",SUMIFS('BACKUP COUNTS'!$F:$F,'BACKUP COUNTS'!$A:$A,$A24,'BACKUP COUNTS'!$B:$B,D$1,'BACKUP COUNTS'!$G:$G,D$2))</f>
        <v/>
      </c>
      <c r="E24" s="11" t="str">
        <f>IF(SUMIFS('BACKUP COUNTS'!$F:$F,'BACKUP COUNTS'!$A:$A,$A24,'BACKUP COUNTS'!$B:$B,E$1,'BACKUP COUNTS'!$G:$G,E$2)=0,"",SUMIFS('BACKUP COUNTS'!$F:$F,'BACKUP COUNTS'!$A:$A,$A24,'BACKUP COUNTS'!$B:$B,E$1,'BACKUP COUNTS'!$G:$G,E$2))</f>
        <v/>
      </c>
      <c r="F24" s="11" t="str">
        <f>IF(SUMIFS('BACKUP COUNTS'!$F:$F,'BACKUP COUNTS'!$A:$A,$A24,'BACKUP COUNTS'!$B:$B,F$1,'BACKUP COUNTS'!$G:$G,F$2)=0,"",SUMIFS('BACKUP COUNTS'!$F:$F,'BACKUP COUNTS'!$A:$A,$A24,'BACKUP COUNTS'!$B:$B,F$1,'BACKUP COUNTS'!$G:$G,F$2))</f>
        <v/>
      </c>
      <c r="G24" s="11" t="str">
        <f>IF(SUMIFS('BACKUP COUNTS'!$F:$F,'BACKUP COUNTS'!$A:$A,$A24,'BACKUP COUNTS'!$B:$B,G$1,'BACKUP COUNTS'!$G:$G,G$2)=0,"",SUMIFS('BACKUP COUNTS'!$F:$F,'BACKUP COUNTS'!$A:$A,$A24,'BACKUP COUNTS'!$B:$B,G$1,'BACKUP COUNTS'!$G:$G,G$2))</f>
        <v/>
      </c>
      <c r="H24" s="11" t="str">
        <f>IF(SUMIFS('BACKUP COUNTS'!$F:$F,'BACKUP COUNTS'!$A:$A,$A24,'BACKUP COUNTS'!$B:$B,H$1,'BACKUP COUNTS'!$G:$G,H$2)=0,"",SUMIFS('BACKUP COUNTS'!$F:$F,'BACKUP COUNTS'!$A:$A,$A24,'BACKUP COUNTS'!$B:$B,H$1,'BACKUP COUNTS'!$G:$G,H$2))</f>
        <v/>
      </c>
      <c r="I24" s="11" t="str">
        <f>IF(SUMIFS('BACKUP COUNTS'!$F:$F,'BACKUP COUNTS'!$A:$A,$A24,'BACKUP COUNTS'!$B:$B,I$1,'BACKUP COUNTS'!$G:$G,I$2)=0,"",SUMIFS('BACKUP COUNTS'!$F:$F,'BACKUP COUNTS'!$A:$A,$A24,'BACKUP COUNTS'!$B:$B,I$1,'BACKUP COUNTS'!$G:$G,I$2))</f>
        <v/>
      </c>
      <c r="J24" s="11" t="str">
        <f>IF(SUMIFS('BACKUP COUNTS'!$F:$F,'BACKUP COUNTS'!$A:$A,$A24,'BACKUP COUNTS'!$B:$B,J$1,'BACKUP COUNTS'!$G:$G,J$2)=0,"",SUMIFS('BACKUP COUNTS'!$F:$F,'BACKUP COUNTS'!$A:$A,$A24,'BACKUP COUNTS'!$B:$B,J$1,'BACKUP COUNTS'!$G:$G,J$2))</f>
        <v/>
      </c>
      <c r="K24" s="11" t="str">
        <f>IF(SUMIFS('BACKUP COUNTS'!$F:$F,'BACKUP COUNTS'!$A:$A,$A24,'BACKUP COUNTS'!$B:$B,K$1,'BACKUP COUNTS'!$G:$G,K$2)=0,"",SUMIFS('BACKUP COUNTS'!$F:$F,'BACKUP COUNTS'!$A:$A,$A24,'BACKUP COUNTS'!$B:$B,K$1,'BACKUP COUNTS'!$G:$G,K$2))</f>
        <v/>
      </c>
      <c r="L24" s="11" t="str">
        <f>IF(SUMIFS('BACKUP COUNTS'!$F:$F,'BACKUP COUNTS'!$A:$A,$A24,'BACKUP COUNTS'!$B:$B,L$1,'BACKUP COUNTS'!$G:$G,L$2)=0,"",SUMIFS('BACKUP COUNTS'!$F:$F,'BACKUP COUNTS'!$A:$A,$A24,'BACKUP COUNTS'!$B:$B,L$1,'BACKUP COUNTS'!$G:$G,L$2))</f>
        <v/>
      </c>
      <c r="M24" s="11" t="str">
        <f>IF(SUMIFS('BACKUP COUNTS'!$F:$F,'BACKUP COUNTS'!$A:$A,$A24,'BACKUP COUNTS'!$B:$B,M$1,'BACKUP COUNTS'!$G:$G,M$2)=0,"",SUMIFS('BACKUP COUNTS'!$F:$F,'BACKUP COUNTS'!$A:$A,$A24,'BACKUP COUNTS'!$B:$B,M$1,'BACKUP COUNTS'!$G:$G,M$2))</f>
        <v/>
      </c>
      <c r="N24" s="11" t="str">
        <f>IF(SUMIFS('BACKUP COUNTS'!$F:$F,'BACKUP COUNTS'!$A:$A,$A24,'BACKUP COUNTS'!$B:$B,N$1,'BACKUP COUNTS'!$G:$G,N$2)=0,"",SUMIFS('BACKUP COUNTS'!$F:$F,'BACKUP COUNTS'!$A:$A,$A24,'BACKUP COUNTS'!$B:$B,N$1,'BACKUP COUNTS'!$G:$G,N$2))</f>
        <v/>
      </c>
      <c r="O24" s="11" t="str">
        <f>IF(SUMIFS('BACKUP COUNTS'!$F:$F,'BACKUP COUNTS'!$A:$A,$A24,'BACKUP COUNTS'!$B:$B,O$1,'BACKUP COUNTS'!$G:$G,O$2)=0,"",SUMIFS('BACKUP COUNTS'!$F:$F,'BACKUP COUNTS'!$A:$A,$A24,'BACKUP COUNTS'!$B:$B,O$1,'BACKUP COUNTS'!$G:$G,O$2))</f>
        <v/>
      </c>
      <c r="P24" s="11" t="str">
        <f>IF(SUMIFS('BACKUP COUNTS'!$F:$F,'BACKUP COUNTS'!$A:$A,$A24,'BACKUP COUNTS'!$B:$B,P$1,'BACKUP COUNTS'!$G:$G,P$2)=0,"",SUMIFS('BACKUP COUNTS'!$F:$F,'BACKUP COUNTS'!$A:$A,$A24,'BACKUP COUNTS'!$B:$B,P$1,'BACKUP COUNTS'!$G:$G,P$2))</f>
        <v/>
      </c>
      <c r="Q24" s="11" t="str">
        <f>IF(SUMIFS('BACKUP COUNTS'!$F:$F,'BACKUP COUNTS'!$A:$A,$A24,'BACKUP COUNTS'!$B:$B,Q$1,'BACKUP COUNTS'!$G:$G,Q$2)=0,"",SUMIFS('BACKUP COUNTS'!$F:$F,'BACKUP COUNTS'!$A:$A,$A24,'BACKUP COUNTS'!$B:$B,Q$1,'BACKUP COUNTS'!$G:$G,Q$2))</f>
        <v/>
      </c>
      <c r="R24" s="11" t="str">
        <f>IF(SUMIFS('BACKUP COUNTS'!$F:$F,'BACKUP COUNTS'!$A:$A,$A24,'BACKUP COUNTS'!$B:$B,R$1,'BACKUP COUNTS'!$G:$G,R$2)=0,"",SUMIFS('BACKUP COUNTS'!$F:$F,'BACKUP COUNTS'!$A:$A,$A24,'BACKUP COUNTS'!$B:$B,R$1,'BACKUP COUNTS'!$G:$G,R$2))</f>
        <v/>
      </c>
    </row>
    <row r="25" spans="1:18" x14ac:dyDescent="0.25">
      <c r="A25" s="10">
        <f t="shared" si="1"/>
        <v>45868</v>
      </c>
      <c r="C25" s="11" t="str">
        <f>IF(SUMIFS('BACKUP COUNTS'!$F:$F,'BACKUP COUNTS'!$A:$A,$A25,'BACKUP COUNTS'!$B:$B,C$2)=0,"",SUMIFS('BACKUP COUNTS'!$F:$F,'BACKUP COUNTS'!$A:$A,$A25,'BACKUP COUNTS'!$B:$B,C$2))</f>
        <v/>
      </c>
      <c r="D25" s="11" t="str">
        <f>IF(SUMIFS('BACKUP COUNTS'!$F:$F,'BACKUP COUNTS'!$A:$A,$A25,'BACKUP COUNTS'!$B:$B,D$1,'BACKUP COUNTS'!$G:$G,D$2)=0,"",SUMIFS('BACKUP COUNTS'!$F:$F,'BACKUP COUNTS'!$A:$A,$A25,'BACKUP COUNTS'!$B:$B,D$1,'BACKUP COUNTS'!$G:$G,D$2))</f>
        <v/>
      </c>
      <c r="E25" s="11" t="str">
        <f>IF(SUMIFS('BACKUP COUNTS'!$F:$F,'BACKUP COUNTS'!$A:$A,$A25,'BACKUP COUNTS'!$B:$B,E$1,'BACKUP COUNTS'!$G:$G,E$2)=0,"",SUMIFS('BACKUP COUNTS'!$F:$F,'BACKUP COUNTS'!$A:$A,$A25,'BACKUP COUNTS'!$B:$B,E$1,'BACKUP COUNTS'!$G:$G,E$2))</f>
        <v/>
      </c>
      <c r="F25" s="11" t="str">
        <f>IF(SUMIFS('BACKUP COUNTS'!$F:$F,'BACKUP COUNTS'!$A:$A,$A25,'BACKUP COUNTS'!$B:$B,F$1,'BACKUP COUNTS'!$G:$G,F$2)=0,"",SUMIFS('BACKUP COUNTS'!$F:$F,'BACKUP COUNTS'!$A:$A,$A25,'BACKUP COUNTS'!$B:$B,F$1,'BACKUP COUNTS'!$G:$G,F$2))</f>
        <v/>
      </c>
      <c r="G25" s="11" t="str">
        <f>IF(SUMIFS('BACKUP COUNTS'!$F:$F,'BACKUP COUNTS'!$A:$A,$A25,'BACKUP COUNTS'!$B:$B,G$1,'BACKUP COUNTS'!$G:$G,G$2)=0,"",SUMIFS('BACKUP COUNTS'!$F:$F,'BACKUP COUNTS'!$A:$A,$A25,'BACKUP COUNTS'!$B:$B,G$1,'BACKUP COUNTS'!$G:$G,G$2))</f>
        <v/>
      </c>
      <c r="H25" s="11" t="str">
        <f>IF(SUMIFS('BACKUP COUNTS'!$F:$F,'BACKUP COUNTS'!$A:$A,$A25,'BACKUP COUNTS'!$B:$B,H$1,'BACKUP COUNTS'!$G:$G,H$2)=0,"",SUMIFS('BACKUP COUNTS'!$F:$F,'BACKUP COUNTS'!$A:$A,$A25,'BACKUP COUNTS'!$B:$B,H$1,'BACKUP COUNTS'!$G:$G,H$2))</f>
        <v/>
      </c>
      <c r="I25" s="11" t="str">
        <f>IF(SUMIFS('BACKUP COUNTS'!$F:$F,'BACKUP COUNTS'!$A:$A,$A25,'BACKUP COUNTS'!$B:$B,I$1,'BACKUP COUNTS'!$G:$G,I$2)=0,"",SUMIFS('BACKUP COUNTS'!$F:$F,'BACKUP COUNTS'!$A:$A,$A25,'BACKUP COUNTS'!$B:$B,I$1,'BACKUP COUNTS'!$G:$G,I$2))</f>
        <v/>
      </c>
      <c r="J25" s="11" t="str">
        <f>IF(SUMIFS('BACKUP COUNTS'!$F:$F,'BACKUP COUNTS'!$A:$A,$A25,'BACKUP COUNTS'!$B:$B,J$1,'BACKUP COUNTS'!$G:$G,J$2)=0,"",SUMIFS('BACKUP COUNTS'!$F:$F,'BACKUP COUNTS'!$A:$A,$A25,'BACKUP COUNTS'!$B:$B,J$1,'BACKUP COUNTS'!$G:$G,J$2))</f>
        <v/>
      </c>
      <c r="K25" s="11" t="str">
        <f>IF(SUMIFS('BACKUP COUNTS'!$F:$F,'BACKUP COUNTS'!$A:$A,$A25,'BACKUP COUNTS'!$B:$B,K$1,'BACKUP COUNTS'!$G:$G,K$2)=0,"",SUMIFS('BACKUP COUNTS'!$F:$F,'BACKUP COUNTS'!$A:$A,$A25,'BACKUP COUNTS'!$B:$B,K$1,'BACKUP COUNTS'!$G:$G,K$2))</f>
        <v/>
      </c>
      <c r="L25" s="11" t="str">
        <f>IF(SUMIFS('BACKUP COUNTS'!$F:$F,'BACKUP COUNTS'!$A:$A,$A25,'BACKUP COUNTS'!$B:$B,L$1,'BACKUP COUNTS'!$G:$G,L$2)=0,"",SUMIFS('BACKUP COUNTS'!$F:$F,'BACKUP COUNTS'!$A:$A,$A25,'BACKUP COUNTS'!$B:$B,L$1,'BACKUP COUNTS'!$G:$G,L$2))</f>
        <v/>
      </c>
      <c r="M25" s="11" t="str">
        <f>IF(SUMIFS('BACKUP COUNTS'!$F:$F,'BACKUP COUNTS'!$A:$A,$A25,'BACKUP COUNTS'!$B:$B,M$1,'BACKUP COUNTS'!$G:$G,M$2)=0,"",SUMIFS('BACKUP COUNTS'!$F:$F,'BACKUP COUNTS'!$A:$A,$A25,'BACKUP COUNTS'!$B:$B,M$1,'BACKUP COUNTS'!$G:$G,M$2))</f>
        <v/>
      </c>
      <c r="N25" s="11" t="str">
        <f>IF(SUMIFS('BACKUP COUNTS'!$F:$F,'BACKUP COUNTS'!$A:$A,$A25,'BACKUP COUNTS'!$B:$B,N$1,'BACKUP COUNTS'!$G:$G,N$2)=0,"",SUMIFS('BACKUP COUNTS'!$F:$F,'BACKUP COUNTS'!$A:$A,$A25,'BACKUP COUNTS'!$B:$B,N$1,'BACKUP COUNTS'!$G:$G,N$2))</f>
        <v/>
      </c>
      <c r="O25" s="11" t="str">
        <f>IF(SUMIFS('BACKUP COUNTS'!$F:$F,'BACKUP COUNTS'!$A:$A,$A25,'BACKUP COUNTS'!$B:$B,O$1,'BACKUP COUNTS'!$G:$G,O$2)=0,"",SUMIFS('BACKUP COUNTS'!$F:$F,'BACKUP COUNTS'!$A:$A,$A25,'BACKUP COUNTS'!$B:$B,O$1,'BACKUP COUNTS'!$G:$G,O$2))</f>
        <v/>
      </c>
      <c r="P25" s="11" t="str">
        <f>IF(SUMIFS('BACKUP COUNTS'!$F:$F,'BACKUP COUNTS'!$A:$A,$A25,'BACKUP COUNTS'!$B:$B,P$1,'BACKUP COUNTS'!$G:$G,P$2)=0,"",SUMIFS('BACKUP COUNTS'!$F:$F,'BACKUP COUNTS'!$A:$A,$A25,'BACKUP COUNTS'!$B:$B,P$1,'BACKUP COUNTS'!$G:$G,P$2))</f>
        <v/>
      </c>
      <c r="Q25" s="11" t="str">
        <f>IF(SUMIFS('BACKUP COUNTS'!$F:$F,'BACKUP COUNTS'!$A:$A,$A25,'BACKUP COUNTS'!$B:$B,Q$1,'BACKUP COUNTS'!$G:$G,Q$2)=0,"",SUMIFS('BACKUP COUNTS'!$F:$F,'BACKUP COUNTS'!$A:$A,$A25,'BACKUP COUNTS'!$B:$B,Q$1,'BACKUP COUNTS'!$G:$G,Q$2))</f>
        <v/>
      </c>
      <c r="R25" s="11" t="str">
        <f>IF(SUMIFS('BACKUP COUNTS'!$F:$F,'BACKUP COUNTS'!$A:$A,$A25,'BACKUP COUNTS'!$B:$B,R$1,'BACKUP COUNTS'!$G:$G,R$2)=0,"",SUMIFS('BACKUP COUNTS'!$F:$F,'BACKUP COUNTS'!$A:$A,$A25,'BACKUP COUNTS'!$B:$B,R$1,'BACKUP COUNTS'!$G:$G,R$2))</f>
        <v/>
      </c>
    </row>
    <row r="26" spans="1:18" x14ac:dyDescent="0.25">
      <c r="A26" s="10">
        <f t="shared" si="1"/>
        <v>45869</v>
      </c>
      <c r="C26" s="11" t="str">
        <f>IF(SUMIFS('BACKUP COUNTS'!$F:$F,'BACKUP COUNTS'!$A:$A,$A26,'BACKUP COUNTS'!$B:$B,C$2)=0,"",SUMIFS('BACKUP COUNTS'!$F:$F,'BACKUP COUNTS'!$A:$A,$A26,'BACKUP COUNTS'!$B:$B,C$2))</f>
        <v/>
      </c>
      <c r="D26" s="11" t="str">
        <f>IF(SUMIFS('BACKUP COUNTS'!$F:$F,'BACKUP COUNTS'!$A:$A,$A26,'BACKUP COUNTS'!$B:$B,D$1,'BACKUP COUNTS'!$G:$G,D$2)=0,"",SUMIFS('BACKUP COUNTS'!$F:$F,'BACKUP COUNTS'!$A:$A,$A26,'BACKUP COUNTS'!$B:$B,D$1,'BACKUP COUNTS'!$G:$G,D$2))</f>
        <v/>
      </c>
      <c r="E26" s="11" t="str">
        <f>IF(SUMIFS('BACKUP COUNTS'!$F:$F,'BACKUP COUNTS'!$A:$A,$A26,'BACKUP COUNTS'!$B:$B,E$1,'BACKUP COUNTS'!$G:$G,E$2)=0,"",SUMIFS('BACKUP COUNTS'!$F:$F,'BACKUP COUNTS'!$A:$A,$A26,'BACKUP COUNTS'!$B:$B,E$1,'BACKUP COUNTS'!$G:$G,E$2))</f>
        <v/>
      </c>
      <c r="F26" s="11" t="str">
        <f>IF(SUMIFS('BACKUP COUNTS'!$F:$F,'BACKUP COUNTS'!$A:$A,$A26,'BACKUP COUNTS'!$B:$B,F$1,'BACKUP COUNTS'!$G:$G,F$2)=0,"",SUMIFS('BACKUP COUNTS'!$F:$F,'BACKUP COUNTS'!$A:$A,$A26,'BACKUP COUNTS'!$B:$B,F$1,'BACKUP COUNTS'!$G:$G,F$2))</f>
        <v/>
      </c>
      <c r="G26" s="11" t="str">
        <f>IF(SUMIFS('BACKUP COUNTS'!$F:$F,'BACKUP COUNTS'!$A:$A,$A26,'BACKUP COUNTS'!$B:$B,G$1,'BACKUP COUNTS'!$G:$G,G$2)=0,"",SUMIFS('BACKUP COUNTS'!$F:$F,'BACKUP COUNTS'!$A:$A,$A26,'BACKUP COUNTS'!$B:$B,G$1,'BACKUP COUNTS'!$G:$G,G$2))</f>
        <v/>
      </c>
      <c r="H26" s="11" t="str">
        <f>IF(SUMIFS('BACKUP COUNTS'!$F:$F,'BACKUP COUNTS'!$A:$A,$A26,'BACKUP COUNTS'!$B:$B,H$1,'BACKUP COUNTS'!$G:$G,H$2)=0,"",SUMIFS('BACKUP COUNTS'!$F:$F,'BACKUP COUNTS'!$A:$A,$A26,'BACKUP COUNTS'!$B:$B,H$1,'BACKUP COUNTS'!$G:$G,H$2))</f>
        <v/>
      </c>
      <c r="I26" s="11" t="str">
        <f>IF(SUMIFS('BACKUP COUNTS'!$F:$F,'BACKUP COUNTS'!$A:$A,$A26,'BACKUP COUNTS'!$B:$B,I$1,'BACKUP COUNTS'!$G:$G,I$2)=0,"",SUMIFS('BACKUP COUNTS'!$F:$F,'BACKUP COUNTS'!$A:$A,$A26,'BACKUP COUNTS'!$B:$B,I$1,'BACKUP COUNTS'!$G:$G,I$2))</f>
        <v/>
      </c>
      <c r="J26" s="11" t="str">
        <f>IF(SUMIFS('BACKUP COUNTS'!$F:$F,'BACKUP COUNTS'!$A:$A,$A26,'BACKUP COUNTS'!$B:$B,J$1,'BACKUP COUNTS'!$G:$G,J$2)=0,"",SUMIFS('BACKUP COUNTS'!$F:$F,'BACKUP COUNTS'!$A:$A,$A26,'BACKUP COUNTS'!$B:$B,J$1,'BACKUP COUNTS'!$G:$G,J$2))</f>
        <v/>
      </c>
      <c r="K26" s="11" t="str">
        <f>IF(SUMIFS('BACKUP COUNTS'!$F:$F,'BACKUP COUNTS'!$A:$A,$A26,'BACKUP COUNTS'!$B:$B,K$1,'BACKUP COUNTS'!$G:$G,K$2)=0,"",SUMIFS('BACKUP COUNTS'!$F:$F,'BACKUP COUNTS'!$A:$A,$A26,'BACKUP COUNTS'!$B:$B,K$1,'BACKUP COUNTS'!$G:$G,K$2))</f>
        <v/>
      </c>
      <c r="L26" s="11" t="str">
        <f>IF(SUMIFS('BACKUP COUNTS'!$F:$F,'BACKUP COUNTS'!$A:$A,$A26,'BACKUP COUNTS'!$B:$B,L$1,'BACKUP COUNTS'!$G:$G,L$2)=0,"",SUMIFS('BACKUP COUNTS'!$F:$F,'BACKUP COUNTS'!$A:$A,$A26,'BACKUP COUNTS'!$B:$B,L$1,'BACKUP COUNTS'!$G:$G,L$2))</f>
        <v/>
      </c>
      <c r="M26" s="11" t="str">
        <f>IF(SUMIFS('BACKUP COUNTS'!$F:$F,'BACKUP COUNTS'!$A:$A,$A26,'BACKUP COUNTS'!$B:$B,M$1,'BACKUP COUNTS'!$G:$G,M$2)=0,"",SUMIFS('BACKUP COUNTS'!$F:$F,'BACKUP COUNTS'!$A:$A,$A26,'BACKUP COUNTS'!$B:$B,M$1,'BACKUP COUNTS'!$G:$G,M$2))</f>
        <v/>
      </c>
      <c r="N26" s="11" t="str">
        <f>IF(SUMIFS('BACKUP COUNTS'!$F:$F,'BACKUP COUNTS'!$A:$A,$A26,'BACKUP COUNTS'!$B:$B,N$1,'BACKUP COUNTS'!$G:$G,N$2)=0,"",SUMIFS('BACKUP COUNTS'!$F:$F,'BACKUP COUNTS'!$A:$A,$A26,'BACKUP COUNTS'!$B:$B,N$1,'BACKUP COUNTS'!$G:$G,N$2))</f>
        <v/>
      </c>
      <c r="O26" s="11" t="str">
        <f>IF(SUMIFS('BACKUP COUNTS'!$F:$F,'BACKUP COUNTS'!$A:$A,$A26,'BACKUP COUNTS'!$B:$B,O$1,'BACKUP COUNTS'!$G:$G,O$2)=0,"",SUMIFS('BACKUP COUNTS'!$F:$F,'BACKUP COUNTS'!$A:$A,$A26,'BACKUP COUNTS'!$B:$B,O$1,'BACKUP COUNTS'!$G:$G,O$2))</f>
        <v/>
      </c>
      <c r="P26" s="11" t="str">
        <f>IF(SUMIFS('BACKUP COUNTS'!$F:$F,'BACKUP COUNTS'!$A:$A,$A26,'BACKUP COUNTS'!$B:$B,P$1,'BACKUP COUNTS'!$G:$G,P$2)=0,"",SUMIFS('BACKUP COUNTS'!$F:$F,'BACKUP COUNTS'!$A:$A,$A26,'BACKUP COUNTS'!$B:$B,P$1,'BACKUP COUNTS'!$G:$G,P$2))</f>
        <v/>
      </c>
      <c r="Q26" s="11" t="str">
        <f>IF(SUMIFS('BACKUP COUNTS'!$F:$F,'BACKUP COUNTS'!$A:$A,$A26,'BACKUP COUNTS'!$B:$B,Q$1,'BACKUP COUNTS'!$G:$G,Q$2)=0,"",SUMIFS('BACKUP COUNTS'!$F:$F,'BACKUP COUNTS'!$A:$A,$A26,'BACKUP COUNTS'!$B:$B,Q$1,'BACKUP COUNTS'!$G:$G,Q$2))</f>
        <v/>
      </c>
      <c r="R26" s="11" t="str">
        <f>IF(SUMIFS('BACKUP COUNTS'!$F:$F,'BACKUP COUNTS'!$A:$A,$A26,'BACKUP COUNTS'!$B:$B,R$1,'BACKUP COUNTS'!$G:$G,R$2)=0,"",SUMIFS('BACKUP COUNTS'!$F:$F,'BACKUP COUNTS'!$A:$A,$A26,'BACKUP COUNTS'!$B:$B,R$1,'BACKUP COUNTS'!$G:$G,R$2))</f>
        <v/>
      </c>
    </row>
    <row r="27" spans="1:18" x14ac:dyDescent="0.25">
      <c r="A27" s="10">
        <f t="shared" si="1"/>
        <v>45870</v>
      </c>
      <c r="C27" s="11" t="str">
        <f>IF(SUMIFS('BACKUP COUNTS'!$F:$F,'BACKUP COUNTS'!$A:$A,$A27,'BACKUP COUNTS'!$B:$B,C$2)=0,"",SUMIFS('BACKUP COUNTS'!$F:$F,'BACKUP COUNTS'!$A:$A,$A27,'BACKUP COUNTS'!$B:$B,C$2))</f>
        <v/>
      </c>
      <c r="D27" s="11" t="str">
        <f>IF(SUMIFS('BACKUP COUNTS'!$F:$F,'BACKUP COUNTS'!$A:$A,$A27,'BACKUP COUNTS'!$B:$B,D$1,'BACKUP COUNTS'!$G:$G,D$2)=0,"",SUMIFS('BACKUP COUNTS'!$F:$F,'BACKUP COUNTS'!$A:$A,$A27,'BACKUP COUNTS'!$B:$B,D$1,'BACKUP COUNTS'!$G:$G,D$2))</f>
        <v/>
      </c>
      <c r="E27" s="11" t="str">
        <f>IF(SUMIFS('BACKUP COUNTS'!$F:$F,'BACKUP COUNTS'!$A:$A,$A27,'BACKUP COUNTS'!$B:$B,E$1,'BACKUP COUNTS'!$G:$G,E$2)=0,"",SUMIFS('BACKUP COUNTS'!$F:$F,'BACKUP COUNTS'!$A:$A,$A27,'BACKUP COUNTS'!$B:$B,E$1,'BACKUP COUNTS'!$G:$G,E$2))</f>
        <v/>
      </c>
      <c r="F27" s="11" t="str">
        <f>IF(SUMIFS('BACKUP COUNTS'!$F:$F,'BACKUP COUNTS'!$A:$A,$A27,'BACKUP COUNTS'!$B:$B,F$1,'BACKUP COUNTS'!$G:$G,F$2)=0,"",SUMIFS('BACKUP COUNTS'!$F:$F,'BACKUP COUNTS'!$A:$A,$A27,'BACKUP COUNTS'!$B:$B,F$1,'BACKUP COUNTS'!$G:$G,F$2))</f>
        <v/>
      </c>
      <c r="G27" s="11" t="str">
        <f>IF(SUMIFS('BACKUP COUNTS'!$F:$F,'BACKUP COUNTS'!$A:$A,$A27,'BACKUP COUNTS'!$B:$B,G$1,'BACKUP COUNTS'!$G:$G,G$2)=0,"",SUMIFS('BACKUP COUNTS'!$F:$F,'BACKUP COUNTS'!$A:$A,$A27,'BACKUP COUNTS'!$B:$B,G$1,'BACKUP COUNTS'!$G:$G,G$2))</f>
        <v/>
      </c>
      <c r="H27" s="11" t="str">
        <f>IF(SUMIFS('BACKUP COUNTS'!$F:$F,'BACKUP COUNTS'!$A:$A,$A27,'BACKUP COUNTS'!$B:$B,H$1,'BACKUP COUNTS'!$G:$G,H$2)=0,"",SUMIFS('BACKUP COUNTS'!$F:$F,'BACKUP COUNTS'!$A:$A,$A27,'BACKUP COUNTS'!$B:$B,H$1,'BACKUP COUNTS'!$G:$G,H$2))</f>
        <v/>
      </c>
      <c r="I27" s="11" t="str">
        <f>IF(SUMIFS('BACKUP COUNTS'!$F:$F,'BACKUP COUNTS'!$A:$A,$A27,'BACKUP COUNTS'!$B:$B,I$1,'BACKUP COUNTS'!$G:$G,I$2)=0,"",SUMIFS('BACKUP COUNTS'!$F:$F,'BACKUP COUNTS'!$A:$A,$A27,'BACKUP COUNTS'!$B:$B,I$1,'BACKUP COUNTS'!$G:$G,I$2))</f>
        <v/>
      </c>
      <c r="J27" s="11" t="str">
        <f>IF(SUMIFS('BACKUP COUNTS'!$F:$F,'BACKUP COUNTS'!$A:$A,$A27,'BACKUP COUNTS'!$B:$B,J$1,'BACKUP COUNTS'!$G:$G,J$2)=0,"",SUMIFS('BACKUP COUNTS'!$F:$F,'BACKUP COUNTS'!$A:$A,$A27,'BACKUP COUNTS'!$B:$B,J$1,'BACKUP COUNTS'!$G:$G,J$2))</f>
        <v/>
      </c>
      <c r="K27" s="11" t="str">
        <f>IF(SUMIFS('BACKUP COUNTS'!$F:$F,'BACKUP COUNTS'!$A:$A,$A27,'BACKUP COUNTS'!$B:$B,K$1,'BACKUP COUNTS'!$G:$G,K$2)=0,"",SUMIFS('BACKUP COUNTS'!$F:$F,'BACKUP COUNTS'!$A:$A,$A27,'BACKUP COUNTS'!$B:$B,K$1,'BACKUP COUNTS'!$G:$G,K$2))</f>
        <v/>
      </c>
      <c r="L27" s="11" t="str">
        <f>IF(SUMIFS('BACKUP COUNTS'!$F:$F,'BACKUP COUNTS'!$A:$A,$A27,'BACKUP COUNTS'!$B:$B,L$1,'BACKUP COUNTS'!$G:$G,L$2)=0,"",SUMIFS('BACKUP COUNTS'!$F:$F,'BACKUP COUNTS'!$A:$A,$A27,'BACKUP COUNTS'!$B:$B,L$1,'BACKUP COUNTS'!$G:$G,L$2))</f>
        <v/>
      </c>
      <c r="M27" s="11" t="str">
        <f>IF(SUMIFS('BACKUP COUNTS'!$F:$F,'BACKUP COUNTS'!$A:$A,$A27,'BACKUP COUNTS'!$B:$B,M$1,'BACKUP COUNTS'!$G:$G,M$2)=0,"",SUMIFS('BACKUP COUNTS'!$F:$F,'BACKUP COUNTS'!$A:$A,$A27,'BACKUP COUNTS'!$B:$B,M$1,'BACKUP COUNTS'!$G:$G,M$2))</f>
        <v/>
      </c>
      <c r="N27" s="11" t="str">
        <f>IF(SUMIFS('BACKUP COUNTS'!$F:$F,'BACKUP COUNTS'!$A:$A,$A27,'BACKUP COUNTS'!$B:$B,N$1,'BACKUP COUNTS'!$G:$G,N$2)=0,"",SUMIFS('BACKUP COUNTS'!$F:$F,'BACKUP COUNTS'!$A:$A,$A27,'BACKUP COUNTS'!$B:$B,N$1,'BACKUP COUNTS'!$G:$G,N$2))</f>
        <v/>
      </c>
      <c r="O27" s="11" t="str">
        <f>IF(SUMIFS('BACKUP COUNTS'!$F:$F,'BACKUP COUNTS'!$A:$A,$A27,'BACKUP COUNTS'!$B:$B,O$1,'BACKUP COUNTS'!$G:$G,O$2)=0,"",SUMIFS('BACKUP COUNTS'!$F:$F,'BACKUP COUNTS'!$A:$A,$A27,'BACKUP COUNTS'!$B:$B,O$1,'BACKUP COUNTS'!$G:$G,O$2))</f>
        <v/>
      </c>
      <c r="P27" s="11" t="str">
        <f>IF(SUMIFS('BACKUP COUNTS'!$F:$F,'BACKUP COUNTS'!$A:$A,$A27,'BACKUP COUNTS'!$B:$B,P$1,'BACKUP COUNTS'!$G:$G,P$2)=0,"",SUMIFS('BACKUP COUNTS'!$F:$F,'BACKUP COUNTS'!$A:$A,$A27,'BACKUP COUNTS'!$B:$B,P$1,'BACKUP COUNTS'!$G:$G,P$2))</f>
        <v/>
      </c>
      <c r="Q27" s="11" t="str">
        <f>IF(SUMIFS('BACKUP COUNTS'!$F:$F,'BACKUP COUNTS'!$A:$A,$A27,'BACKUP COUNTS'!$B:$B,Q$1,'BACKUP COUNTS'!$G:$G,Q$2)=0,"",SUMIFS('BACKUP COUNTS'!$F:$F,'BACKUP COUNTS'!$A:$A,$A27,'BACKUP COUNTS'!$B:$B,Q$1,'BACKUP COUNTS'!$G:$G,Q$2))</f>
        <v/>
      </c>
      <c r="R27" s="11" t="str">
        <f>IF(SUMIFS('BACKUP COUNTS'!$F:$F,'BACKUP COUNTS'!$A:$A,$A27,'BACKUP COUNTS'!$B:$B,R$1,'BACKUP COUNTS'!$G:$G,R$2)=0,"",SUMIFS('BACKUP COUNTS'!$F:$F,'BACKUP COUNTS'!$A:$A,$A27,'BACKUP COUNTS'!$B:$B,R$1,'BACKUP COUNTS'!$G:$G,R$2))</f>
        <v/>
      </c>
    </row>
    <row r="28" spans="1:18" x14ac:dyDescent="0.25">
      <c r="A28" s="10">
        <f t="shared" si="1"/>
        <v>45873</v>
      </c>
      <c r="C28" s="11" t="str">
        <f>IF(SUMIFS('BACKUP COUNTS'!$F:$F,'BACKUP COUNTS'!$A:$A,$A28,'BACKUP COUNTS'!$B:$B,C$2)=0,"",SUMIFS('BACKUP COUNTS'!$F:$F,'BACKUP COUNTS'!$A:$A,$A28,'BACKUP COUNTS'!$B:$B,C$2))</f>
        <v/>
      </c>
      <c r="D28" s="11" t="str">
        <f>IF(SUMIFS('BACKUP COUNTS'!$F:$F,'BACKUP COUNTS'!$A:$A,$A28,'BACKUP COUNTS'!$B:$B,D$1,'BACKUP COUNTS'!$G:$G,D$2)=0,"",SUMIFS('BACKUP COUNTS'!$F:$F,'BACKUP COUNTS'!$A:$A,$A28,'BACKUP COUNTS'!$B:$B,D$1,'BACKUP COUNTS'!$G:$G,D$2))</f>
        <v/>
      </c>
      <c r="E28" s="11" t="str">
        <f>IF(SUMIFS('BACKUP COUNTS'!$F:$F,'BACKUP COUNTS'!$A:$A,$A28,'BACKUP COUNTS'!$B:$B,E$1,'BACKUP COUNTS'!$G:$G,E$2)=0,"",SUMIFS('BACKUP COUNTS'!$F:$F,'BACKUP COUNTS'!$A:$A,$A28,'BACKUP COUNTS'!$B:$B,E$1,'BACKUP COUNTS'!$G:$G,E$2))</f>
        <v/>
      </c>
      <c r="F28" s="11" t="str">
        <f>IF(SUMIFS('BACKUP COUNTS'!$F:$F,'BACKUP COUNTS'!$A:$A,$A28,'BACKUP COUNTS'!$B:$B,F$1,'BACKUP COUNTS'!$G:$G,F$2)=0,"",SUMIFS('BACKUP COUNTS'!$F:$F,'BACKUP COUNTS'!$A:$A,$A28,'BACKUP COUNTS'!$B:$B,F$1,'BACKUP COUNTS'!$G:$G,F$2))</f>
        <v/>
      </c>
      <c r="G28" s="11" t="str">
        <f>IF(SUMIFS('BACKUP COUNTS'!$F:$F,'BACKUP COUNTS'!$A:$A,$A28,'BACKUP COUNTS'!$B:$B,G$1,'BACKUP COUNTS'!$G:$G,G$2)=0,"",SUMIFS('BACKUP COUNTS'!$F:$F,'BACKUP COUNTS'!$A:$A,$A28,'BACKUP COUNTS'!$B:$B,G$1,'BACKUP COUNTS'!$G:$G,G$2))</f>
        <v/>
      </c>
      <c r="H28" s="11" t="str">
        <f>IF(SUMIFS('BACKUP COUNTS'!$F:$F,'BACKUP COUNTS'!$A:$A,$A28,'BACKUP COUNTS'!$B:$B,H$1,'BACKUP COUNTS'!$G:$G,H$2)=0,"",SUMIFS('BACKUP COUNTS'!$F:$F,'BACKUP COUNTS'!$A:$A,$A28,'BACKUP COUNTS'!$B:$B,H$1,'BACKUP COUNTS'!$G:$G,H$2))</f>
        <v/>
      </c>
      <c r="I28" s="11" t="str">
        <f>IF(SUMIFS('BACKUP COUNTS'!$F:$F,'BACKUP COUNTS'!$A:$A,$A28,'BACKUP COUNTS'!$B:$B,I$1,'BACKUP COUNTS'!$G:$G,I$2)=0,"",SUMIFS('BACKUP COUNTS'!$F:$F,'BACKUP COUNTS'!$A:$A,$A28,'BACKUP COUNTS'!$B:$B,I$1,'BACKUP COUNTS'!$G:$G,I$2))</f>
        <v/>
      </c>
      <c r="J28" s="11" t="str">
        <f>IF(SUMIFS('BACKUP COUNTS'!$F:$F,'BACKUP COUNTS'!$A:$A,$A28,'BACKUP COUNTS'!$B:$B,J$1,'BACKUP COUNTS'!$G:$G,J$2)=0,"",SUMIFS('BACKUP COUNTS'!$F:$F,'BACKUP COUNTS'!$A:$A,$A28,'BACKUP COUNTS'!$B:$B,J$1,'BACKUP COUNTS'!$G:$G,J$2))</f>
        <v/>
      </c>
      <c r="K28" s="11" t="str">
        <f>IF(SUMIFS('BACKUP COUNTS'!$F:$F,'BACKUP COUNTS'!$A:$A,$A28,'BACKUP COUNTS'!$B:$B,K$1,'BACKUP COUNTS'!$G:$G,K$2)=0,"",SUMIFS('BACKUP COUNTS'!$F:$F,'BACKUP COUNTS'!$A:$A,$A28,'BACKUP COUNTS'!$B:$B,K$1,'BACKUP COUNTS'!$G:$G,K$2))</f>
        <v/>
      </c>
      <c r="L28" s="11" t="str">
        <f>IF(SUMIFS('BACKUP COUNTS'!$F:$F,'BACKUP COUNTS'!$A:$A,$A28,'BACKUP COUNTS'!$B:$B,L$1,'BACKUP COUNTS'!$G:$G,L$2)=0,"",SUMIFS('BACKUP COUNTS'!$F:$F,'BACKUP COUNTS'!$A:$A,$A28,'BACKUP COUNTS'!$B:$B,L$1,'BACKUP COUNTS'!$G:$G,L$2))</f>
        <v/>
      </c>
      <c r="M28" s="11" t="str">
        <f>IF(SUMIFS('BACKUP COUNTS'!$F:$F,'BACKUP COUNTS'!$A:$A,$A28,'BACKUP COUNTS'!$B:$B,M$1,'BACKUP COUNTS'!$G:$G,M$2)=0,"",SUMIFS('BACKUP COUNTS'!$F:$F,'BACKUP COUNTS'!$A:$A,$A28,'BACKUP COUNTS'!$B:$B,M$1,'BACKUP COUNTS'!$G:$G,M$2))</f>
        <v/>
      </c>
      <c r="N28" s="11" t="str">
        <f>IF(SUMIFS('BACKUP COUNTS'!$F:$F,'BACKUP COUNTS'!$A:$A,$A28,'BACKUP COUNTS'!$B:$B,N$1,'BACKUP COUNTS'!$G:$G,N$2)=0,"",SUMIFS('BACKUP COUNTS'!$F:$F,'BACKUP COUNTS'!$A:$A,$A28,'BACKUP COUNTS'!$B:$B,N$1,'BACKUP COUNTS'!$G:$G,N$2))</f>
        <v/>
      </c>
      <c r="O28" s="11" t="str">
        <f>IF(SUMIFS('BACKUP COUNTS'!$F:$F,'BACKUP COUNTS'!$A:$A,$A28,'BACKUP COUNTS'!$B:$B,O$1,'BACKUP COUNTS'!$G:$G,O$2)=0,"",SUMIFS('BACKUP COUNTS'!$F:$F,'BACKUP COUNTS'!$A:$A,$A28,'BACKUP COUNTS'!$B:$B,O$1,'BACKUP COUNTS'!$G:$G,O$2))</f>
        <v/>
      </c>
      <c r="P28" s="11" t="str">
        <f>IF(SUMIFS('BACKUP COUNTS'!$F:$F,'BACKUP COUNTS'!$A:$A,$A28,'BACKUP COUNTS'!$B:$B,P$1,'BACKUP COUNTS'!$G:$G,P$2)=0,"",SUMIFS('BACKUP COUNTS'!$F:$F,'BACKUP COUNTS'!$A:$A,$A28,'BACKUP COUNTS'!$B:$B,P$1,'BACKUP COUNTS'!$G:$G,P$2))</f>
        <v/>
      </c>
      <c r="Q28" s="11" t="str">
        <f>IF(SUMIFS('BACKUP COUNTS'!$F:$F,'BACKUP COUNTS'!$A:$A,$A28,'BACKUP COUNTS'!$B:$B,Q$1,'BACKUP COUNTS'!$G:$G,Q$2)=0,"",SUMIFS('BACKUP COUNTS'!$F:$F,'BACKUP COUNTS'!$A:$A,$A28,'BACKUP COUNTS'!$B:$B,Q$1,'BACKUP COUNTS'!$G:$G,Q$2))</f>
        <v/>
      </c>
      <c r="R28" s="11" t="str">
        <f>IF(SUMIFS('BACKUP COUNTS'!$F:$F,'BACKUP COUNTS'!$A:$A,$A28,'BACKUP COUNTS'!$B:$B,R$1,'BACKUP COUNTS'!$G:$G,R$2)=0,"",SUMIFS('BACKUP COUNTS'!$F:$F,'BACKUP COUNTS'!$A:$A,$A28,'BACKUP COUNTS'!$B:$B,R$1,'BACKUP COUNTS'!$G:$G,R$2))</f>
        <v/>
      </c>
    </row>
    <row r="29" spans="1:18" x14ac:dyDescent="0.25">
      <c r="A29" s="10">
        <f t="shared" si="1"/>
        <v>45874</v>
      </c>
      <c r="C29" s="11" t="str">
        <f>IF(SUMIFS('BACKUP COUNTS'!$F:$F,'BACKUP COUNTS'!$A:$A,$A29,'BACKUP COUNTS'!$B:$B,C$2)=0,"",SUMIFS('BACKUP COUNTS'!$F:$F,'BACKUP COUNTS'!$A:$A,$A29,'BACKUP COUNTS'!$B:$B,C$2))</f>
        <v/>
      </c>
      <c r="D29" s="11" t="str">
        <f>IF(SUMIFS('BACKUP COUNTS'!$F:$F,'BACKUP COUNTS'!$A:$A,$A29,'BACKUP COUNTS'!$B:$B,D$1,'BACKUP COUNTS'!$G:$G,D$2)=0,"",SUMIFS('BACKUP COUNTS'!$F:$F,'BACKUP COUNTS'!$A:$A,$A29,'BACKUP COUNTS'!$B:$B,D$1,'BACKUP COUNTS'!$G:$G,D$2))</f>
        <v/>
      </c>
      <c r="E29" s="11" t="str">
        <f>IF(SUMIFS('BACKUP COUNTS'!$F:$F,'BACKUP COUNTS'!$A:$A,$A29,'BACKUP COUNTS'!$B:$B,E$1,'BACKUP COUNTS'!$G:$G,E$2)=0,"",SUMIFS('BACKUP COUNTS'!$F:$F,'BACKUP COUNTS'!$A:$A,$A29,'BACKUP COUNTS'!$B:$B,E$1,'BACKUP COUNTS'!$G:$G,E$2))</f>
        <v/>
      </c>
      <c r="F29" s="11" t="str">
        <f>IF(SUMIFS('BACKUP COUNTS'!$F:$F,'BACKUP COUNTS'!$A:$A,$A29,'BACKUP COUNTS'!$B:$B,F$1,'BACKUP COUNTS'!$G:$G,F$2)=0,"",SUMIFS('BACKUP COUNTS'!$F:$F,'BACKUP COUNTS'!$A:$A,$A29,'BACKUP COUNTS'!$B:$B,F$1,'BACKUP COUNTS'!$G:$G,F$2))</f>
        <v/>
      </c>
      <c r="G29" s="11" t="str">
        <f>IF(SUMIFS('BACKUP COUNTS'!$F:$F,'BACKUP COUNTS'!$A:$A,$A29,'BACKUP COUNTS'!$B:$B,G$1,'BACKUP COUNTS'!$G:$G,G$2)=0,"",SUMIFS('BACKUP COUNTS'!$F:$F,'BACKUP COUNTS'!$A:$A,$A29,'BACKUP COUNTS'!$B:$B,G$1,'BACKUP COUNTS'!$G:$G,G$2))</f>
        <v/>
      </c>
      <c r="H29" s="11" t="str">
        <f>IF(SUMIFS('BACKUP COUNTS'!$F:$F,'BACKUP COUNTS'!$A:$A,$A29,'BACKUP COUNTS'!$B:$B,H$1,'BACKUP COUNTS'!$G:$G,H$2)=0,"",SUMIFS('BACKUP COUNTS'!$F:$F,'BACKUP COUNTS'!$A:$A,$A29,'BACKUP COUNTS'!$B:$B,H$1,'BACKUP COUNTS'!$G:$G,H$2))</f>
        <v/>
      </c>
      <c r="I29" s="11" t="str">
        <f>IF(SUMIFS('BACKUP COUNTS'!$F:$F,'BACKUP COUNTS'!$A:$A,$A29,'BACKUP COUNTS'!$B:$B,I$1,'BACKUP COUNTS'!$G:$G,I$2)=0,"",SUMIFS('BACKUP COUNTS'!$F:$F,'BACKUP COUNTS'!$A:$A,$A29,'BACKUP COUNTS'!$B:$B,I$1,'BACKUP COUNTS'!$G:$G,I$2))</f>
        <v/>
      </c>
      <c r="J29" s="11" t="str">
        <f>IF(SUMIFS('BACKUP COUNTS'!$F:$F,'BACKUP COUNTS'!$A:$A,$A29,'BACKUP COUNTS'!$B:$B,J$1,'BACKUP COUNTS'!$G:$G,J$2)=0,"",SUMIFS('BACKUP COUNTS'!$F:$F,'BACKUP COUNTS'!$A:$A,$A29,'BACKUP COUNTS'!$B:$B,J$1,'BACKUP COUNTS'!$G:$G,J$2))</f>
        <v/>
      </c>
      <c r="K29" s="11" t="str">
        <f>IF(SUMIFS('BACKUP COUNTS'!$F:$F,'BACKUP COUNTS'!$A:$A,$A29,'BACKUP COUNTS'!$B:$B,K$1,'BACKUP COUNTS'!$G:$G,K$2)=0,"",SUMIFS('BACKUP COUNTS'!$F:$F,'BACKUP COUNTS'!$A:$A,$A29,'BACKUP COUNTS'!$B:$B,K$1,'BACKUP COUNTS'!$G:$G,K$2))</f>
        <v/>
      </c>
      <c r="L29" s="11" t="str">
        <f>IF(SUMIFS('BACKUP COUNTS'!$F:$F,'BACKUP COUNTS'!$A:$A,$A29,'BACKUP COUNTS'!$B:$B,L$1,'BACKUP COUNTS'!$G:$G,L$2)=0,"",SUMIFS('BACKUP COUNTS'!$F:$F,'BACKUP COUNTS'!$A:$A,$A29,'BACKUP COUNTS'!$B:$B,L$1,'BACKUP COUNTS'!$G:$G,L$2))</f>
        <v/>
      </c>
      <c r="M29" s="11" t="str">
        <f>IF(SUMIFS('BACKUP COUNTS'!$F:$F,'BACKUP COUNTS'!$A:$A,$A29,'BACKUP COUNTS'!$B:$B,M$1,'BACKUP COUNTS'!$G:$G,M$2)=0,"",SUMIFS('BACKUP COUNTS'!$F:$F,'BACKUP COUNTS'!$A:$A,$A29,'BACKUP COUNTS'!$B:$B,M$1,'BACKUP COUNTS'!$G:$G,M$2))</f>
        <v/>
      </c>
      <c r="N29" s="11" t="str">
        <f>IF(SUMIFS('BACKUP COUNTS'!$F:$F,'BACKUP COUNTS'!$A:$A,$A29,'BACKUP COUNTS'!$B:$B,N$1,'BACKUP COUNTS'!$G:$G,N$2)=0,"",SUMIFS('BACKUP COUNTS'!$F:$F,'BACKUP COUNTS'!$A:$A,$A29,'BACKUP COUNTS'!$B:$B,N$1,'BACKUP COUNTS'!$G:$G,N$2))</f>
        <v/>
      </c>
      <c r="O29" s="11" t="str">
        <f>IF(SUMIFS('BACKUP COUNTS'!$F:$F,'BACKUP COUNTS'!$A:$A,$A29,'BACKUP COUNTS'!$B:$B,O$1,'BACKUP COUNTS'!$G:$G,O$2)=0,"",SUMIFS('BACKUP COUNTS'!$F:$F,'BACKUP COUNTS'!$A:$A,$A29,'BACKUP COUNTS'!$B:$B,O$1,'BACKUP COUNTS'!$G:$G,O$2))</f>
        <v/>
      </c>
      <c r="P29" s="11" t="str">
        <f>IF(SUMIFS('BACKUP COUNTS'!$F:$F,'BACKUP COUNTS'!$A:$A,$A29,'BACKUP COUNTS'!$B:$B,P$1,'BACKUP COUNTS'!$G:$G,P$2)=0,"",SUMIFS('BACKUP COUNTS'!$F:$F,'BACKUP COUNTS'!$A:$A,$A29,'BACKUP COUNTS'!$B:$B,P$1,'BACKUP COUNTS'!$G:$G,P$2))</f>
        <v/>
      </c>
      <c r="Q29" s="11" t="str">
        <f>IF(SUMIFS('BACKUP COUNTS'!$F:$F,'BACKUP COUNTS'!$A:$A,$A29,'BACKUP COUNTS'!$B:$B,Q$1,'BACKUP COUNTS'!$G:$G,Q$2)=0,"",SUMIFS('BACKUP COUNTS'!$F:$F,'BACKUP COUNTS'!$A:$A,$A29,'BACKUP COUNTS'!$B:$B,Q$1,'BACKUP COUNTS'!$G:$G,Q$2))</f>
        <v/>
      </c>
      <c r="R29" s="11" t="str">
        <f>IF(SUMIFS('BACKUP COUNTS'!$F:$F,'BACKUP COUNTS'!$A:$A,$A29,'BACKUP COUNTS'!$B:$B,R$1,'BACKUP COUNTS'!$G:$G,R$2)=0,"",SUMIFS('BACKUP COUNTS'!$F:$F,'BACKUP COUNTS'!$A:$A,$A29,'BACKUP COUNTS'!$B:$B,R$1,'BACKUP COUNTS'!$G:$G,R$2))</f>
        <v/>
      </c>
    </row>
    <row r="30" spans="1:18" x14ac:dyDescent="0.25">
      <c r="A30" s="10">
        <f t="shared" si="1"/>
        <v>45875</v>
      </c>
      <c r="C30" s="11" t="str">
        <f>IF(SUMIFS('BACKUP COUNTS'!$F:$F,'BACKUP COUNTS'!$A:$A,$A30,'BACKUP COUNTS'!$B:$B,C$2)=0,"",SUMIFS('BACKUP COUNTS'!$F:$F,'BACKUP COUNTS'!$A:$A,$A30,'BACKUP COUNTS'!$B:$B,C$2))</f>
        <v/>
      </c>
      <c r="D30" s="11" t="str">
        <f>IF(SUMIFS('BACKUP COUNTS'!$F:$F,'BACKUP COUNTS'!$A:$A,$A30,'BACKUP COUNTS'!$B:$B,D$1,'BACKUP COUNTS'!$G:$G,D$2)=0,"",SUMIFS('BACKUP COUNTS'!$F:$F,'BACKUP COUNTS'!$A:$A,$A30,'BACKUP COUNTS'!$B:$B,D$1,'BACKUP COUNTS'!$G:$G,D$2))</f>
        <v/>
      </c>
      <c r="E30" s="11" t="str">
        <f>IF(SUMIFS('BACKUP COUNTS'!$F:$F,'BACKUP COUNTS'!$A:$A,$A30,'BACKUP COUNTS'!$B:$B,E$1,'BACKUP COUNTS'!$G:$G,E$2)=0,"",SUMIFS('BACKUP COUNTS'!$F:$F,'BACKUP COUNTS'!$A:$A,$A30,'BACKUP COUNTS'!$B:$B,E$1,'BACKUP COUNTS'!$G:$G,E$2))</f>
        <v/>
      </c>
      <c r="F30" s="11" t="str">
        <f>IF(SUMIFS('BACKUP COUNTS'!$F:$F,'BACKUP COUNTS'!$A:$A,$A30,'BACKUP COUNTS'!$B:$B,F$1,'BACKUP COUNTS'!$G:$G,F$2)=0,"",SUMIFS('BACKUP COUNTS'!$F:$F,'BACKUP COUNTS'!$A:$A,$A30,'BACKUP COUNTS'!$B:$B,F$1,'BACKUP COUNTS'!$G:$G,F$2))</f>
        <v/>
      </c>
      <c r="G30" s="11" t="str">
        <f>IF(SUMIFS('BACKUP COUNTS'!$F:$F,'BACKUP COUNTS'!$A:$A,$A30,'BACKUP COUNTS'!$B:$B,G$1,'BACKUP COUNTS'!$G:$G,G$2)=0,"",SUMIFS('BACKUP COUNTS'!$F:$F,'BACKUP COUNTS'!$A:$A,$A30,'BACKUP COUNTS'!$B:$B,G$1,'BACKUP COUNTS'!$G:$G,G$2))</f>
        <v/>
      </c>
      <c r="H30" s="11" t="str">
        <f>IF(SUMIFS('BACKUP COUNTS'!$F:$F,'BACKUP COUNTS'!$A:$A,$A30,'BACKUP COUNTS'!$B:$B,H$1,'BACKUP COUNTS'!$G:$G,H$2)=0,"",SUMIFS('BACKUP COUNTS'!$F:$F,'BACKUP COUNTS'!$A:$A,$A30,'BACKUP COUNTS'!$B:$B,H$1,'BACKUP COUNTS'!$G:$G,H$2))</f>
        <v/>
      </c>
      <c r="I30" s="11" t="str">
        <f>IF(SUMIFS('BACKUP COUNTS'!$F:$F,'BACKUP COUNTS'!$A:$A,$A30,'BACKUP COUNTS'!$B:$B,I$1,'BACKUP COUNTS'!$G:$G,I$2)=0,"",SUMIFS('BACKUP COUNTS'!$F:$F,'BACKUP COUNTS'!$A:$A,$A30,'BACKUP COUNTS'!$B:$B,I$1,'BACKUP COUNTS'!$G:$G,I$2))</f>
        <v/>
      </c>
      <c r="J30" s="11" t="str">
        <f>IF(SUMIFS('BACKUP COUNTS'!$F:$F,'BACKUP COUNTS'!$A:$A,$A30,'BACKUP COUNTS'!$B:$B,J$1,'BACKUP COUNTS'!$G:$G,J$2)=0,"",SUMIFS('BACKUP COUNTS'!$F:$F,'BACKUP COUNTS'!$A:$A,$A30,'BACKUP COUNTS'!$B:$B,J$1,'BACKUP COUNTS'!$G:$G,J$2))</f>
        <v/>
      </c>
      <c r="K30" s="11" t="str">
        <f>IF(SUMIFS('BACKUP COUNTS'!$F:$F,'BACKUP COUNTS'!$A:$A,$A30,'BACKUP COUNTS'!$B:$B,K$1,'BACKUP COUNTS'!$G:$G,K$2)=0,"",SUMIFS('BACKUP COUNTS'!$F:$F,'BACKUP COUNTS'!$A:$A,$A30,'BACKUP COUNTS'!$B:$B,K$1,'BACKUP COUNTS'!$G:$G,K$2))</f>
        <v/>
      </c>
      <c r="L30" s="11" t="str">
        <f>IF(SUMIFS('BACKUP COUNTS'!$F:$F,'BACKUP COUNTS'!$A:$A,$A30,'BACKUP COUNTS'!$B:$B,L$1,'BACKUP COUNTS'!$G:$G,L$2)=0,"",SUMIFS('BACKUP COUNTS'!$F:$F,'BACKUP COUNTS'!$A:$A,$A30,'BACKUP COUNTS'!$B:$B,L$1,'BACKUP COUNTS'!$G:$G,L$2))</f>
        <v/>
      </c>
      <c r="M30" s="11" t="str">
        <f>IF(SUMIFS('BACKUP COUNTS'!$F:$F,'BACKUP COUNTS'!$A:$A,$A30,'BACKUP COUNTS'!$B:$B,M$1,'BACKUP COUNTS'!$G:$G,M$2)=0,"",SUMIFS('BACKUP COUNTS'!$F:$F,'BACKUP COUNTS'!$A:$A,$A30,'BACKUP COUNTS'!$B:$B,M$1,'BACKUP COUNTS'!$G:$G,M$2))</f>
        <v/>
      </c>
      <c r="N30" s="11" t="str">
        <f>IF(SUMIFS('BACKUP COUNTS'!$F:$F,'BACKUP COUNTS'!$A:$A,$A30,'BACKUP COUNTS'!$B:$B,N$1,'BACKUP COUNTS'!$G:$G,N$2)=0,"",SUMIFS('BACKUP COUNTS'!$F:$F,'BACKUP COUNTS'!$A:$A,$A30,'BACKUP COUNTS'!$B:$B,N$1,'BACKUP COUNTS'!$G:$G,N$2))</f>
        <v/>
      </c>
      <c r="O30" s="11" t="str">
        <f>IF(SUMIFS('BACKUP COUNTS'!$F:$F,'BACKUP COUNTS'!$A:$A,$A30,'BACKUP COUNTS'!$B:$B,O$1,'BACKUP COUNTS'!$G:$G,O$2)=0,"",SUMIFS('BACKUP COUNTS'!$F:$F,'BACKUP COUNTS'!$A:$A,$A30,'BACKUP COUNTS'!$B:$B,O$1,'BACKUP COUNTS'!$G:$G,O$2))</f>
        <v/>
      </c>
      <c r="P30" s="11" t="str">
        <f>IF(SUMIFS('BACKUP COUNTS'!$F:$F,'BACKUP COUNTS'!$A:$A,$A30,'BACKUP COUNTS'!$B:$B,P$1,'BACKUP COUNTS'!$G:$G,P$2)=0,"",SUMIFS('BACKUP COUNTS'!$F:$F,'BACKUP COUNTS'!$A:$A,$A30,'BACKUP COUNTS'!$B:$B,P$1,'BACKUP COUNTS'!$G:$G,P$2))</f>
        <v/>
      </c>
      <c r="Q30" s="11" t="str">
        <f>IF(SUMIFS('BACKUP COUNTS'!$F:$F,'BACKUP COUNTS'!$A:$A,$A30,'BACKUP COUNTS'!$B:$B,Q$1,'BACKUP COUNTS'!$G:$G,Q$2)=0,"",SUMIFS('BACKUP COUNTS'!$F:$F,'BACKUP COUNTS'!$A:$A,$A30,'BACKUP COUNTS'!$B:$B,Q$1,'BACKUP COUNTS'!$G:$G,Q$2))</f>
        <v/>
      </c>
      <c r="R30" s="11" t="str">
        <f>IF(SUMIFS('BACKUP COUNTS'!$F:$F,'BACKUP COUNTS'!$A:$A,$A30,'BACKUP COUNTS'!$B:$B,R$1,'BACKUP COUNTS'!$G:$G,R$2)=0,"",SUMIFS('BACKUP COUNTS'!$F:$F,'BACKUP COUNTS'!$A:$A,$A30,'BACKUP COUNTS'!$B:$B,R$1,'BACKUP COUNTS'!$G:$G,R$2))</f>
        <v/>
      </c>
    </row>
    <row r="31" spans="1:18" x14ac:dyDescent="0.25">
      <c r="A31" s="10">
        <f t="shared" si="1"/>
        <v>45876</v>
      </c>
      <c r="C31" s="11" t="str">
        <f>IF(SUMIFS('BACKUP COUNTS'!$F:$F,'BACKUP COUNTS'!$A:$A,$A31,'BACKUP COUNTS'!$B:$B,C$2)=0,"",SUMIFS('BACKUP COUNTS'!$F:$F,'BACKUP COUNTS'!$A:$A,$A31,'BACKUP COUNTS'!$B:$B,C$2))</f>
        <v/>
      </c>
      <c r="D31" s="11" t="str">
        <f>IF(SUMIFS('BACKUP COUNTS'!$F:$F,'BACKUP COUNTS'!$A:$A,$A31,'BACKUP COUNTS'!$B:$B,D$1,'BACKUP COUNTS'!$G:$G,D$2)=0,"",SUMIFS('BACKUP COUNTS'!$F:$F,'BACKUP COUNTS'!$A:$A,$A31,'BACKUP COUNTS'!$B:$B,D$1,'BACKUP COUNTS'!$G:$G,D$2))</f>
        <v/>
      </c>
      <c r="E31" s="11" t="str">
        <f>IF(SUMIFS('BACKUP COUNTS'!$F:$F,'BACKUP COUNTS'!$A:$A,$A31,'BACKUP COUNTS'!$B:$B,E$1,'BACKUP COUNTS'!$G:$G,E$2)=0,"",SUMIFS('BACKUP COUNTS'!$F:$F,'BACKUP COUNTS'!$A:$A,$A31,'BACKUP COUNTS'!$B:$B,E$1,'BACKUP COUNTS'!$G:$G,E$2))</f>
        <v/>
      </c>
      <c r="F31" s="11" t="str">
        <f>IF(SUMIFS('BACKUP COUNTS'!$F:$F,'BACKUP COUNTS'!$A:$A,$A31,'BACKUP COUNTS'!$B:$B,F$1,'BACKUP COUNTS'!$G:$G,F$2)=0,"",SUMIFS('BACKUP COUNTS'!$F:$F,'BACKUP COUNTS'!$A:$A,$A31,'BACKUP COUNTS'!$B:$B,F$1,'BACKUP COUNTS'!$G:$G,F$2))</f>
        <v/>
      </c>
      <c r="G31" s="11" t="str">
        <f>IF(SUMIFS('BACKUP COUNTS'!$F:$F,'BACKUP COUNTS'!$A:$A,$A31,'BACKUP COUNTS'!$B:$B,G$1,'BACKUP COUNTS'!$G:$G,G$2)=0,"",SUMIFS('BACKUP COUNTS'!$F:$F,'BACKUP COUNTS'!$A:$A,$A31,'BACKUP COUNTS'!$B:$B,G$1,'BACKUP COUNTS'!$G:$G,G$2))</f>
        <v/>
      </c>
      <c r="H31" s="11" t="str">
        <f>IF(SUMIFS('BACKUP COUNTS'!$F:$F,'BACKUP COUNTS'!$A:$A,$A31,'BACKUP COUNTS'!$B:$B,H$1,'BACKUP COUNTS'!$G:$G,H$2)=0,"",SUMIFS('BACKUP COUNTS'!$F:$F,'BACKUP COUNTS'!$A:$A,$A31,'BACKUP COUNTS'!$B:$B,H$1,'BACKUP COUNTS'!$G:$G,H$2))</f>
        <v/>
      </c>
      <c r="I31" s="11" t="str">
        <f>IF(SUMIFS('BACKUP COUNTS'!$F:$F,'BACKUP COUNTS'!$A:$A,$A31,'BACKUP COUNTS'!$B:$B,I$1,'BACKUP COUNTS'!$G:$G,I$2)=0,"",SUMIFS('BACKUP COUNTS'!$F:$F,'BACKUP COUNTS'!$A:$A,$A31,'BACKUP COUNTS'!$B:$B,I$1,'BACKUP COUNTS'!$G:$G,I$2))</f>
        <v/>
      </c>
      <c r="J31" s="11" t="str">
        <f>IF(SUMIFS('BACKUP COUNTS'!$F:$F,'BACKUP COUNTS'!$A:$A,$A31,'BACKUP COUNTS'!$B:$B,J$1,'BACKUP COUNTS'!$G:$G,J$2)=0,"",SUMIFS('BACKUP COUNTS'!$F:$F,'BACKUP COUNTS'!$A:$A,$A31,'BACKUP COUNTS'!$B:$B,J$1,'BACKUP COUNTS'!$G:$G,J$2))</f>
        <v/>
      </c>
      <c r="K31" s="11" t="str">
        <f>IF(SUMIFS('BACKUP COUNTS'!$F:$F,'BACKUP COUNTS'!$A:$A,$A31,'BACKUP COUNTS'!$B:$B,K$1,'BACKUP COUNTS'!$G:$G,K$2)=0,"",SUMIFS('BACKUP COUNTS'!$F:$F,'BACKUP COUNTS'!$A:$A,$A31,'BACKUP COUNTS'!$B:$B,K$1,'BACKUP COUNTS'!$G:$G,K$2))</f>
        <v/>
      </c>
      <c r="L31" s="11" t="str">
        <f>IF(SUMIFS('BACKUP COUNTS'!$F:$F,'BACKUP COUNTS'!$A:$A,$A31,'BACKUP COUNTS'!$B:$B,L$1,'BACKUP COUNTS'!$G:$G,L$2)=0,"",SUMIFS('BACKUP COUNTS'!$F:$F,'BACKUP COUNTS'!$A:$A,$A31,'BACKUP COUNTS'!$B:$B,L$1,'BACKUP COUNTS'!$G:$G,L$2))</f>
        <v/>
      </c>
      <c r="M31" s="11" t="str">
        <f>IF(SUMIFS('BACKUP COUNTS'!$F:$F,'BACKUP COUNTS'!$A:$A,$A31,'BACKUP COUNTS'!$B:$B,M$1,'BACKUP COUNTS'!$G:$G,M$2)=0,"",SUMIFS('BACKUP COUNTS'!$F:$F,'BACKUP COUNTS'!$A:$A,$A31,'BACKUP COUNTS'!$B:$B,M$1,'BACKUP COUNTS'!$G:$G,M$2))</f>
        <v/>
      </c>
      <c r="N31" s="11" t="str">
        <f>IF(SUMIFS('BACKUP COUNTS'!$F:$F,'BACKUP COUNTS'!$A:$A,$A31,'BACKUP COUNTS'!$B:$B,N$1,'BACKUP COUNTS'!$G:$G,N$2)=0,"",SUMIFS('BACKUP COUNTS'!$F:$F,'BACKUP COUNTS'!$A:$A,$A31,'BACKUP COUNTS'!$B:$B,N$1,'BACKUP COUNTS'!$G:$G,N$2))</f>
        <v/>
      </c>
      <c r="O31" s="11" t="str">
        <f>IF(SUMIFS('BACKUP COUNTS'!$F:$F,'BACKUP COUNTS'!$A:$A,$A31,'BACKUP COUNTS'!$B:$B,O$1,'BACKUP COUNTS'!$G:$G,O$2)=0,"",SUMIFS('BACKUP COUNTS'!$F:$F,'BACKUP COUNTS'!$A:$A,$A31,'BACKUP COUNTS'!$B:$B,O$1,'BACKUP COUNTS'!$G:$G,O$2))</f>
        <v/>
      </c>
      <c r="P31" s="11" t="str">
        <f>IF(SUMIFS('BACKUP COUNTS'!$F:$F,'BACKUP COUNTS'!$A:$A,$A31,'BACKUP COUNTS'!$B:$B,P$1,'BACKUP COUNTS'!$G:$G,P$2)=0,"",SUMIFS('BACKUP COUNTS'!$F:$F,'BACKUP COUNTS'!$A:$A,$A31,'BACKUP COUNTS'!$B:$B,P$1,'BACKUP COUNTS'!$G:$G,P$2))</f>
        <v/>
      </c>
      <c r="Q31" s="11" t="str">
        <f>IF(SUMIFS('BACKUP COUNTS'!$F:$F,'BACKUP COUNTS'!$A:$A,$A31,'BACKUP COUNTS'!$B:$B,Q$1,'BACKUP COUNTS'!$G:$G,Q$2)=0,"",SUMIFS('BACKUP COUNTS'!$F:$F,'BACKUP COUNTS'!$A:$A,$A31,'BACKUP COUNTS'!$B:$B,Q$1,'BACKUP COUNTS'!$G:$G,Q$2))</f>
        <v/>
      </c>
      <c r="R31" s="11" t="str">
        <f>IF(SUMIFS('BACKUP COUNTS'!$F:$F,'BACKUP COUNTS'!$A:$A,$A31,'BACKUP COUNTS'!$B:$B,R$1,'BACKUP COUNTS'!$G:$G,R$2)=0,"",SUMIFS('BACKUP COUNTS'!$F:$F,'BACKUP COUNTS'!$A:$A,$A31,'BACKUP COUNTS'!$B:$B,R$1,'BACKUP COUNTS'!$G:$G,R$2))</f>
        <v/>
      </c>
    </row>
    <row r="32" spans="1:18" x14ac:dyDescent="0.25">
      <c r="A32" s="10">
        <f t="shared" si="1"/>
        <v>45877</v>
      </c>
      <c r="C32" s="11" t="str">
        <f>IF(SUMIFS('BACKUP COUNTS'!$F:$F,'BACKUP COUNTS'!$A:$A,$A32,'BACKUP COUNTS'!$B:$B,C$2)=0,"",SUMIFS('BACKUP COUNTS'!$F:$F,'BACKUP COUNTS'!$A:$A,$A32,'BACKUP COUNTS'!$B:$B,C$2))</f>
        <v/>
      </c>
      <c r="D32" s="11" t="str">
        <f>IF(SUMIFS('BACKUP COUNTS'!$F:$F,'BACKUP COUNTS'!$A:$A,$A32,'BACKUP COUNTS'!$B:$B,D$1,'BACKUP COUNTS'!$G:$G,D$2)=0,"",SUMIFS('BACKUP COUNTS'!$F:$F,'BACKUP COUNTS'!$A:$A,$A32,'BACKUP COUNTS'!$B:$B,D$1,'BACKUP COUNTS'!$G:$G,D$2))</f>
        <v/>
      </c>
      <c r="E32" s="11" t="str">
        <f>IF(SUMIFS('BACKUP COUNTS'!$F:$F,'BACKUP COUNTS'!$A:$A,$A32,'BACKUP COUNTS'!$B:$B,E$1,'BACKUP COUNTS'!$G:$G,E$2)=0,"",SUMIFS('BACKUP COUNTS'!$F:$F,'BACKUP COUNTS'!$A:$A,$A32,'BACKUP COUNTS'!$B:$B,E$1,'BACKUP COUNTS'!$G:$G,E$2))</f>
        <v/>
      </c>
      <c r="F32" s="11" t="str">
        <f>IF(SUMIFS('BACKUP COUNTS'!$F:$F,'BACKUP COUNTS'!$A:$A,$A32,'BACKUP COUNTS'!$B:$B,F$1,'BACKUP COUNTS'!$G:$G,F$2)=0,"",SUMIFS('BACKUP COUNTS'!$F:$F,'BACKUP COUNTS'!$A:$A,$A32,'BACKUP COUNTS'!$B:$B,F$1,'BACKUP COUNTS'!$G:$G,F$2))</f>
        <v/>
      </c>
      <c r="G32" s="11" t="str">
        <f>IF(SUMIFS('BACKUP COUNTS'!$F:$F,'BACKUP COUNTS'!$A:$A,$A32,'BACKUP COUNTS'!$B:$B,G$1,'BACKUP COUNTS'!$G:$G,G$2)=0,"",SUMIFS('BACKUP COUNTS'!$F:$F,'BACKUP COUNTS'!$A:$A,$A32,'BACKUP COUNTS'!$B:$B,G$1,'BACKUP COUNTS'!$G:$G,G$2))</f>
        <v/>
      </c>
      <c r="H32" s="11" t="str">
        <f>IF(SUMIFS('BACKUP COUNTS'!$F:$F,'BACKUP COUNTS'!$A:$A,$A32,'BACKUP COUNTS'!$B:$B,H$1,'BACKUP COUNTS'!$G:$G,H$2)=0,"",SUMIFS('BACKUP COUNTS'!$F:$F,'BACKUP COUNTS'!$A:$A,$A32,'BACKUP COUNTS'!$B:$B,H$1,'BACKUP COUNTS'!$G:$G,H$2))</f>
        <v/>
      </c>
      <c r="I32" s="11" t="str">
        <f>IF(SUMIFS('BACKUP COUNTS'!$F:$F,'BACKUP COUNTS'!$A:$A,$A32,'BACKUP COUNTS'!$B:$B,I$1,'BACKUP COUNTS'!$G:$G,I$2)=0,"",SUMIFS('BACKUP COUNTS'!$F:$F,'BACKUP COUNTS'!$A:$A,$A32,'BACKUP COUNTS'!$B:$B,I$1,'BACKUP COUNTS'!$G:$G,I$2))</f>
        <v/>
      </c>
      <c r="J32" s="11" t="str">
        <f>IF(SUMIFS('BACKUP COUNTS'!$F:$F,'BACKUP COUNTS'!$A:$A,$A32,'BACKUP COUNTS'!$B:$B,J$1,'BACKUP COUNTS'!$G:$G,J$2)=0,"",SUMIFS('BACKUP COUNTS'!$F:$F,'BACKUP COUNTS'!$A:$A,$A32,'BACKUP COUNTS'!$B:$B,J$1,'BACKUP COUNTS'!$G:$G,J$2))</f>
        <v/>
      </c>
      <c r="K32" s="11" t="str">
        <f>IF(SUMIFS('BACKUP COUNTS'!$F:$F,'BACKUP COUNTS'!$A:$A,$A32,'BACKUP COUNTS'!$B:$B,K$1,'BACKUP COUNTS'!$G:$G,K$2)=0,"",SUMIFS('BACKUP COUNTS'!$F:$F,'BACKUP COUNTS'!$A:$A,$A32,'BACKUP COUNTS'!$B:$B,K$1,'BACKUP COUNTS'!$G:$G,K$2))</f>
        <v/>
      </c>
      <c r="L32" s="11" t="str">
        <f>IF(SUMIFS('BACKUP COUNTS'!$F:$F,'BACKUP COUNTS'!$A:$A,$A32,'BACKUP COUNTS'!$B:$B,L$1,'BACKUP COUNTS'!$G:$G,L$2)=0,"",SUMIFS('BACKUP COUNTS'!$F:$F,'BACKUP COUNTS'!$A:$A,$A32,'BACKUP COUNTS'!$B:$B,L$1,'BACKUP COUNTS'!$G:$G,L$2))</f>
        <v/>
      </c>
      <c r="M32" s="11" t="str">
        <f>IF(SUMIFS('BACKUP COUNTS'!$F:$F,'BACKUP COUNTS'!$A:$A,$A32,'BACKUP COUNTS'!$B:$B,M$1,'BACKUP COUNTS'!$G:$G,M$2)=0,"",SUMIFS('BACKUP COUNTS'!$F:$F,'BACKUP COUNTS'!$A:$A,$A32,'BACKUP COUNTS'!$B:$B,M$1,'BACKUP COUNTS'!$G:$G,M$2))</f>
        <v/>
      </c>
      <c r="N32" s="11" t="str">
        <f>IF(SUMIFS('BACKUP COUNTS'!$F:$F,'BACKUP COUNTS'!$A:$A,$A32,'BACKUP COUNTS'!$B:$B,N$1,'BACKUP COUNTS'!$G:$G,N$2)=0,"",SUMIFS('BACKUP COUNTS'!$F:$F,'BACKUP COUNTS'!$A:$A,$A32,'BACKUP COUNTS'!$B:$B,N$1,'BACKUP COUNTS'!$G:$G,N$2))</f>
        <v/>
      </c>
      <c r="O32" s="11" t="str">
        <f>IF(SUMIFS('BACKUP COUNTS'!$F:$F,'BACKUP COUNTS'!$A:$A,$A32,'BACKUP COUNTS'!$B:$B,O$1,'BACKUP COUNTS'!$G:$G,O$2)=0,"",SUMIFS('BACKUP COUNTS'!$F:$F,'BACKUP COUNTS'!$A:$A,$A32,'BACKUP COUNTS'!$B:$B,O$1,'BACKUP COUNTS'!$G:$G,O$2))</f>
        <v/>
      </c>
      <c r="P32" s="11" t="str">
        <f>IF(SUMIFS('BACKUP COUNTS'!$F:$F,'BACKUP COUNTS'!$A:$A,$A32,'BACKUP COUNTS'!$B:$B,P$1,'BACKUP COUNTS'!$G:$G,P$2)=0,"",SUMIFS('BACKUP COUNTS'!$F:$F,'BACKUP COUNTS'!$A:$A,$A32,'BACKUP COUNTS'!$B:$B,P$1,'BACKUP COUNTS'!$G:$G,P$2))</f>
        <v/>
      </c>
      <c r="Q32" s="11" t="str">
        <f>IF(SUMIFS('BACKUP COUNTS'!$F:$F,'BACKUP COUNTS'!$A:$A,$A32,'BACKUP COUNTS'!$B:$B,Q$1,'BACKUP COUNTS'!$G:$G,Q$2)=0,"",SUMIFS('BACKUP COUNTS'!$F:$F,'BACKUP COUNTS'!$A:$A,$A32,'BACKUP COUNTS'!$B:$B,Q$1,'BACKUP COUNTS'!$G:$G,Q$2))</f>
        <v/>
      </c>
      <c r="R32" s="11" t="str">
        <f>IF(SUMIFS('BACKUP COUNTS'!$F:$F,'BACKUP COUNTS'!$A:$A,$A32,'BACKUP COUNTS'!$B:$B,R$1,'BACKUP COUNTS'!$G:$G,R$2)=0,"",SUMIFS('BACKUP COUNTS'!$F:$F,'BACKUP COUNTS'!$A:$A,$A32,'BACKUP COUNTS'!$B:$B,R$1,'BACKUP COUNTS'!$G:$G,R$2))</f>
        <v/>
      </c>
    </row>
    <row r="33" spans="1:18" x14ac:dyDescent="0.25">
      <c r="A33" s="10">
        <f t="shared" si="1"/>
        <v>45880</v>
      </c>
      <c r="C33" s="11" t="str">
        <f>IF(SUMIFS('BACKUP COUNTS'!$F:$F,'BACKUP COUNTS'!$A:$A,$A33,'BACKUP COUNTS'!$B:$B,C$2)=0,"",SUMIFS('BACKUP COUNTS'!$F:$F,'BACKUP COUNTS'!$A:$A,$A33,'BACKUP COUNTS'!$B:$B,C$2))</f>
        <v/>
      </c>
      <c r="D33" s="11" t="str">
        <f>IF(SUMIFS('BACKUP COUNTS'!$F:$F,'BACKUP COUNTS'!$A:$A,$A33,'BACKUP COUNTS'!$B:$B,D$1,'BACKUP COUNTS'!$G:$G,D$2)=0,"",SUMIFS('BACKUP COUNTS'!$F:$F,'BACKUP COUNTS'!$A:$A,$A33,'BACKUP COUNTS'!$B:$B,D$1,'BACKUP COUNTS'!$G:$G,D$2))</f>
        <v/>
      </c>
      <c r="E33" s="11" t="str">
        <f>IF(SUMIFS('BACKUP COUNTS'!$F:$F,'BACKUP COUNTS'!$A:$A,$A33,'BACKUP COUNTS'!$B:$B,E$1,'BACKUP COUNTS'!$G:$G,E$2)=0,"",SUMIFS('BACKUP COUNTS'!$F:$F,'BACKUP COUNTS'!$A:$A,$A33,'BACKUP COUNTS'!$B:$B,E$1,'BACKUP COUNTS'!$G:$G,E$2))</f>
        <v/>
      </c>
      <c r="F33" s="11" t="str">
        <f>IF(SUMIFS('BACKUP COUNTS'!$F:$F,'BACKUP COUNTS'!$A:$A,$A33,'BACKUP COUNTS'!$B:$B,F$1,'BACKUP COUNTS'!$G:$G,F$2)=0,"",SUMIFS('BACKUP COUNTS'!$F:$F,'BACKUP COUNTS'!$A:$A,$A33,'BACKUP COUNTS'!$B:$B,F$1,'BACKUP COUNTS'!$G:$G,F$2))</f>
        <v/>
      </c>
      <c r="G33" s="11" t="str">
        <f>IF(SUMIFS('BACKUP COUNTS'!$F:$F,'BACKUP COUNTS'!$A:$A,$A33,'BACKUP COUNTS'!$B:$B,G$1,'BACKUP COUNTS'!$G:$G,G$2)=0,"",SUMIFS('BACKUP COUNTS'!$F:$F,'BACKUP COUNTS'!$A:$A,$A33,'BACKUP COUNTS'!$B:$B,G$1,'BACKUP COUNTS'!$G:$G,G$2))</f>
        <v/>
      </c>
      <c r="H33" s="11" t="str">
        <f>IF(SUMIFS('BACKUP COUNTS'!$F:$F,'BACKUP COUNTS'!$A:$A,$A33,'BACKUP COUNTS'!$B:$B,H$1,'BACKUP COUNTS'!$G:$G,H$2)=0,"",SUMIFS('BACKUP COUNTS'!$F:$F,'BACKUP COUNTS'!$A:$A,$A33,'BACKUP COUNTS'!$B:$B,H$1,'BACKUP COUNTS'!$G:$G,H$2))</f>
        <v/>
      </c>
      <c r="I33" s="11" t="str">
        <f>IF(SUMIFS('BACKUP COUNTS'!$F:$F,'BACKUP COUNTS'!$A:$A,$A33,'BACKUP COUNTS'!$B:$B,I$1,'BACKUP COUNTS'!$G:$G,I$2)=0,"",SUMIFS('BACKUP COUNTS'!$F:$F,'BACKUP COUNTS'!$A:$A,$A33,'BACKUP COUNTS'!$B:$B,I$1,'BACKUP COUNTS'!$G:$G,I$2))</f>
        <v/>
      </c>
      <c r="J33" s="11" t="str">
        <f>IF(SUMIFS('BACKUP COUNTS'!$F:$F,'BACKUP COUNTS'!$A:$A,$A33,'BACKUP COUNTS'!$B:$B,J$1,'BACKUP COUNTS'!$G:$G,J$2)=0,"",SUMIFS('BACKUP COUNTS'!$F:$F,'BACKUP COUNTS'!$A:$A,$A33,'BACKUP COUNTS'!$B:$B,J$1,'BACKUP COUNTS'!$G:$G,J$2))</f>
        <v/>
      </c>
      <c r="K33" s="11" t="str">
        <f>IF(SUMIFS('BACKUP COUNTS'!$F:$F,'BACKUP COUNTS'!$A:$A,$A33,'BACKUP COUNTS'!$B:$B,K$1,'BACKUP COUNTS'!$G:$G,K$2)=0,"",SUMIFS('BACKUP COUNTS'!$F:$F,'BACKUP COUNTS'!$A:$A,$A33,'BACKUP COUNTS'!$B:$B,K$1,'BACKUP COUNTS'!$G:$G,K$2))</f>
        <v/>
      </c>
      <c r="L33" s="11" t="str">
        <f>IF(SUMIFS('BACKUP COUNTS'!$F:$F,'BACKUP COUNTS'!$A:$A,$A33,'BACKUP COUNTS'!$B:$B,L$1,'BACKUP COUNTS'!$G:$G,L$2)=0,"",SUMIFS('BACKUP COUNTS'!$F:$F,'BACKUP COUNTS'!$A:$A,$A33,'BACKUP COUNTS'!$B:$B,L$1,'BACKUP COUNTS'!$G:$G,L$2))</f>
        <v/>
      </c>
      <c r="M33" s="11" t="str">
        <f>IF(SUMIFS('BACKUP COUNTS'!$F:$F,'BACKUP COUNTS'!$A:$A,$A33,'BACKUP COUNTS'!$B:$B,M$1,'BACKUP COUNTS'!$G:$G,M$2)=0,"",SUMIFS('BACKUP COUNTS'!$F:$F,'BACKUP COUNTS'!$A:$A,$A33,'BACKUP COUNTS'!$B:$B,M$1,'BACKUP COUNTS'!$G:$G,M$2))</f>
        <v/>
      </c>
      <c r="N33" s="11" t="str">
        <f>IF(SUMIFS('BACKUP COUNTS'!$F:$F,'BACKUP COUNTS'!$A:$A,$A33,'BACKUP COUNTS'!$B:$B,N$1,'BACKUP COUNTS'!$G:$G,N$2)=0,"",SUMIFS('BACKUP COUNTS'!$F:$F,'BACKUP COUNTS'!$A:$A,$A33,'BACKUP COUNTS'!$B:$B,N$1,'BACKUP COUNTS'!$G:$G,N$2))</f>
        <v/>
      </c>
      <c r="O33" s="11" t="str">
        <f>IF(SUMIFS('BACKUP COUNTS'!$F:$F,'BACKUP COUNTS'!$A:$A,$A33,'BACKUP COUNTS'!$B:$B,O$1,'BACKUP COUNTS'!$G:$G,O$2)=0,"",SUMIFS('BACKUP COUNTS'!$F:$F,'BACKUP COUNTS'!$A:$A,$A33,'BACKUP COUNTS'!$B:$B,O$1,'BACKUP COUNTS'!$G:$G,O$2))</f>
        <v/>
      </c>
      <c r="P33" s="11" t="str">
        <f>IF(SUMIFS('BACKUP COUNTS'!$F:$F,'BACKUP COUNTS'!$A:$A,$A33,'BACKUP COUNTS'!$B:$B,P$1,'BACKUP COUNTS'!$G:$G,P$2)=0,"",SUMIFS('BACKUP COUNTS'!$F:$F,'BACKUP COUNTS'!$A:$A,$A33,'BACKUP COUNTS'!$B:$B,P$1,'BACKUP COUNTS'!$G:$G,P$2))</f>
        <v/>
      </c>
      <c r="Q33" s="11" t="str">
        <f>IF(SUMIFS('BACKUP COUNTS'!$F:$F,'BACKUP COUNTS'!$A:$A,$A33,'BACKUP COUNTS'!$B:$B,Q$1,'BACKUP COUNTS'!$G:$G,Q$2)=0,"",SUMIFS('BACKUP COUNTS'!$F:$F,'BACKUP COUNTS'!$A:$A,$A33,'BACKUP COUNTS'!$B:$B,Q$1,'BACKUP COUNTS'!$G:$G,Q$2))</f>
        <v/>
      </c>
      <c r="R33" s="11" t="str">
        <f>IF(SUMIFS('BACKUP COUNTS'!$F:$F,'BACKUP COUNTS'!$A:$A,$A33,'BACKUP COUNTS'!$B:$B,R$1,'BACKUP COUNTS'!$G:$G,R$2)=0,"",SUMIFS('BACKUP COUNTS'!$F:$F,'BACKUP COUNTS'!$A:$A,$A33,'BACKUP COUNTS'!$B:$B,R$1,'BACKUP COUNTS'!$G:$G,R$2))</f>
        <v/>
      </c>
    </row>
    <row r="34" spans="1:18" x14ac:dyDescent="0.25">
      <c r="A34" s="10">
        <f t="shared" si="1"/>
        <v>45881</v>
      </c>
      <c r="C34" s="11" t="str">
        <f>IF(SUMIFS('BACKUP COUNTS'!$F:$F,'BACKUP COUNTS'!$A:$A,$A34,'BACKUP COUNTS'!$B:$B,C$2)=0,"",SUMIFS('BACKUP COUNTS'!$F:$F,'BACKUP COUNTS'!$A:$A,$A34,'BACKUP COUNTS'!$B:$B,C$2))</f>
        <v/>
      </c>
      <c r="D34" s="11" t="str">
        <f>IF(SUMIFS('BACKUP COUNTS'!$F:$F,'BACKUP COUNTS'!$A:$A,$A34,'BACKUP COUNTS'!$B:$B,D$1,'BACKUP COUNTS'!$G:$G,D$2)=0,"",SUMIFS('BACKUP COUNTS'!$F:$F,'BACKUP COUNTS'!$A:$A,$A34,'BACKUP COUNTS'!$B:$B,D$1,'BACKUP COUNTS'!$G:$G,D$2))</f>
        <v/>
      </c>
      <c r="E34" s="11" t="str">
        <f>IF(SUMIFS('BACKUP COUNTS'!$F:$F,'BACKUP COUNTS'!$A:$A,$A34,'BACKUP COUNTS'!$B:$B,E$1,'BACKUP COUNTS'!$G:$G,E$2)=0,"",SUMIFS('BACKUP COUNTS'!$F:$F,'BACKUP COUNTS'!$A:$A,$A34,'BACKUP COUNTS'!$B:$B,E$1,'BACKUP COUNTS'!$G:$G,E$2))</f>
        <v/>
      </c>
      <c r="F34" s="11" t="str">
        <f>IF(SUMIFS('BACKUP COUNTS'!$F:$F,'BACKUP COUNTS'!$A:$A,$A34,'BACKUP COUNTS'!$B:$B,F$1,'BACKUP COUNTS'!$G:$G,F$2)=0,"",SUMIFS('BACKUP COUNTS'!$F:$F,'BACKUP COUNTS'!$A:$A,$A34,'BACKUP COUNTS'!$B:$B,F$1,'BACKUP COUNTS'!$G:$G,F$2))</f>
        <v/>
      </c>
      <c r="G34" s="11" t="str">
        <f>IF(SUMIFS('BACKUP COUNTS'!$F:$F,'BACKUP COUNTS'!$A:$A,$A34,'BACKUP COUNTS'!$B:$B,G$1,'BACKUP COUNTS'!$G:$G,G$2)=0,"",SUMIFS('BACKUP COUNTS'!$F:$F,'BACKUP COUNTS'!$A:$A,$A34,'BACKUP COUNTS'!$B:$B,G$1,'BACKUP COUNTS'!$G:$G,G$2))</f>
        <v/>
      </c>
      <c r="H34" s="11" t="str">
        <f>IF(SUMIFS('BACKUP COUNTS'!$F:$F,'BACKUP COUNTS'!$A:$A,$A34,'BACKUP COUNTS'!$B:$B,H$1,'BACKUP COUNTS'!$G:$G,H$2)=0,"",SUMIFS('BACKUP COUNTS'!$F:$F,'BACKUP COUNTS'!$A:$A,$A34,'BACKUP COUNTS'!$B:$B,H$1,'BACKUP COUNTS'!$G:$G,H$2))</f>
        <v/>
      </c>
      <c r="I34" s="11" t="str">
        <f>IF(SUMIFS('BACKUP COUNTS'!$F:$F,'BACKUP COUNTS'!$A:$A,$A34,'BACKUP COUNTS'!$B:$B,I$1,'BACKUP COUNTS'!$G:$G,I$2)=0,"",SUMIFS('BACKUP COUNTS'!$F:$F,'BACKUP COUNTS'!$A:$A,$A34,'BACKUP COUNTS'!$B:$B,I$1,'BACKUP COUNTS'!$G:$G,I$2))</f>
        <v/>
      </c>
      <c r="J34" s="11" t="str">
        <f>IF(SUMIFS('BACKUP COUNTS'!$F:$F,'BACKUP COUNTS'!$A:$A,$A34,'BACKUP COUNTS'!$B:$B,J$1,'BACKUP COUNTS'!$G:$G,J$2)=0,"",SUMIFS('BACKUP COUNTS'!$F:$F,'BACKUP COUNTS'!$A:$A,$A34,'BACKUP COUNTS'!$B:$B,J$1,'BACKUP COUNTS'!$G:$G,J$2))</f>
        <v/>
      </c>
      <c r="K34" s="11" t="str">
        <f>IF(SUMIFS('BACKUP COUNTS'!$F:$F,'BACKUP COUNTS'!$A:$A,$A34,'BACKUP COUNTS'!$B:$B,K$1,'BACKUP COUNTS'!$G:$G,K$2)=0,"",SUMIFS('BACKUP COUNTS'!$F:$F,'BACKUP COUNTS'!$A:$A,$A34,'BACKUP COUNTS'!$B:$B,K$1,'BACKUP COUNTS'!$G:$G,K$2))</f>
        <v/>
      </c>
      <c r="L34" s="11" t="str">
        <f>IF(SUMIFS('BACKUP COUNTS'!$F:$F,'BACKUP COUNTS'!$A:$A,$A34,'BACKUP COUNTS'!$B:$B,L$1,'BACKUP COUNTS'!$G:$G,L$2)=0,"",SUMIFS('BACKUP COUNTS'!$F:$F,'BACKUP COUNTS'!$A:$A,$A34,'BACKUP COUNTS'!$B:$B,L$1,'BACKUP COUNTS'!$G:$G,L$2))</f>
        <v/>
      </c>
      <c r="M34" s="11" t="str">
        <f>IF(SUMIFS('BACKUP COUNTS'!$F:$F,'BACKUP COUNTS'!$A:$A,$A34,'BACKUP COUNTS'!$B:$B,M$1,'BACKUP COUNTS'!$G:$G,M$2)=0,"",SUMIFS('BACKUP COUNTS'!$F:$F,'BACKUP COUNTS'!$A:$A,$A34,'BACKUP COUNTS'!$B:$B,M$1,'BACKUP COUNTS'!$G:$G,M$2))</f>
        <v/>
      </c>
      <c r="N34" s="11" t="str">
        <f>IF(SUMIFS('BACKUP COUNTS'!$F:$F,'BACKUP COUNTS'!$A:$A,$A34,'BACKUP COUNTS'!$B:$B,N$1,'BACKUP COUNTS'!$G:$G,N$2)=0,"",SUMIFS('BACKUP COUNTS'!$F:$F,'BACKUP COUNTS'!$A:$A,$A34,'BACKUP COUNTS'!$B:$B,N$1,'BACKUP COUNTS'!$G:$G,N$2))</f>
        <v/>
      </c>
      <c r="O34" s="11" t="str">
        <f>IF(SUMIFS('BACKUP COUNTS'!$F:$F,'BACKUP COUNTS'!$A:$A,$A34,'BACKUP COUNTS'!$B:$B,O$1,'BACKUP COUNTS'!$G:$G,O$2)=0,"",SUMIFS('BACKUP COUNTS'!$F:$F,'BACKUP COUNTS'!$A:$A,$A34,'BACKUP COUNTS'!$B:$B,O$1,'BACKUP COUNTS'!$G:$G,O$2))</f>
        <v/>
      </c>
      <c r="P34" s="11" t="str">
        <f>IF(SUMIFS('BACKUP COUNTS'!$F:$F,'BACKUP COUNTS'!$A:$A,$A34,'BACKUP COUNTS'!$B:$B,P$1,'BACKUP COUNTS'!$G:$G,P$2)=0,"",SUMIFS('BACKUP COUNTS'!$F:$F,'BACKUP COUNTS'!$A:$A,$A34,'BACKUP COUNTS'!$B:$B,P$1,'BACKUP COUNTS'!$G:$G,P$2))</f>
        <v/>
      </c>
      <c r="Q34" s="11" t="str">
        <f>IF(SUMIFS('BACKUP COUNTS'!$F:$F,'BACKUP COUNTS'!$A:$A,$A34,'BACKUP COUNTS'!$B:$B,Q$1,'BACKUP COUNTS'!$G:$G,Q$2)=0,"",SUMIFS('BACKUP COUNTS'!$F:$F,'BACKUP COUNTS'!$A:$A,$A34,'BACKUP COUNTS'!$B:$B,Q$1,'BACKUP COUNTS'!$G:$G,Q$2))</f>
        <v/>
      </c>
      <c r="R34" s="11" t="str">
        <f>IF(SUMIFS('BACKUP COUNTS'!$F:$F,'BACKUP COUNTS'!$A:$A,$A34,'BACKUP COUNTS'!$B:$B,R$1,'BACKUP COUNTS'!$G:$G,R$2)=0,"",SUMIFS('BACKUP COUNTS'!$F:$F,'BACKUP COUNTS'!$A:$A,$A34,'BACKUP COUNTS'!$B:$B,R$1,'BACKUP COUNTS'!$G:$G,R$2))</f>
        <v/>
      </c>
    </row>
    <row r="35" spans="1:18" x14ac:dyDescent="0.25">
      <c r="A35" s="10">
        <f t="shared" si="1"/>
        <v>45882</v>
      </c>
      <c r="C35" s="11" t="str">
        <f>IF(SUMIFS('BACKUP COUNTS'!$F:$F,'BACKUP COUNTS'!$A:$A,$A35,'BACKUP COUNTS'!$B:$B,C$2)=0,"",SUMIFS('BACKUP COUNTS'!$F:$F,'BACKUP COUNTS'!$A:$A,$A35,'BACKUP COUNTS'!$B:$B,C$2))</f>
        <v/>
      </c>
      <c r="D35" s="11" t="str">
        <f>IF(SUMIFS('BACKUP COUNTS'!$F:$F,'BACKUP COUNTS'!$A:$A,$A35,'BACKUP COUNTS'!$B:$B,D$1,'BACKUP COUNTS'!$G:$G,D$2)=0,"",SUMIFS('BACKUP COUNTS'!$F:$F,'BACKUP COUNTS'!$A:$A,$A35,'BACKUP COUNTS'!$B:$B,D$1,'BACKUP COUNTS'!$G:$G,D$2))</f>
        <v/>
      </c>
      <c r="E35" s="11" t="str">
        <f>IF(SUMIFS('BACKUP COUNTS'!$F:$F,'BACKUP COUNTS'!$A:$A,$A35,'BACKUP COUNTS'!$B:$B,E$1,'BACKUP COUNTS'!$G:$G,E$2)=0,"",SUMIFS('BACKUP COUNTS'!$F:$F,'BACKUP COUNTS'!$A:$A,$A35,'BACKUP COUNTS'!$B:$B,E$1,'BACKUP COUNTS'!$G:$G,E$2))</f>
        <v/>
      </c>
      <c r="F35" s="11" t="str">
        <f>IF(SUMIFS('BACKUP COUNTS'!$F:$F,'BACKUP COUNTS'!$A:$A,$A35,'BACKUP COUNTS'!$B:$B,F$1,'BACKUP COUNTS'!$G:$G,F$2)=0,"",SUMIFS('BACKUP COUNTS'!$F:$F,'BACKUP COUNTS'!$A:$A,$A35,'BACKUP COUNTS'!$B:$B,F$1,'BACKUP COUNTS'!$G:$G,F$2))</f>
        <v/>
      </c>
      <c r="G35" s="11" t="str">
        <f>IF(SUMIFS('BACKUP COUNTS'!$F:$F,'BACKUP COUNTS'!$A:$A,$A35,'BACKUP COUNTS'!$B:$B,G$1,'BACKUP COUNTS'!$G:$G,G$2)=0,"",SUMIFS('BACKUP COUNTS'!$F:$F,'BACKUP COUNTS'!$A:$A,$A35,'BACKUP COUNTS'!$B:$B,G$1,'BACKUP COUNTS'!$G:$G,G$2))</f>
        <v/>
      </c>
      <c r="H35" s="11" t="str">
        <f>IF(SUMIFS('BACKUP COUNTS'!$F:$F,'BACKUP COUNTS'!$A:$A,$A35,'BACKUP COUNTS'!$B:$B,H$1,'BACKUP COUNTS'!$G:$G,H$2)=0,"",SUMIFS('BACKUP COUNTS'!$F:$F,'BACKUP COUNTS'!$A:$A,$A35,'BACKUP COUNTS'!$B:$B,H$1,'BACKUP COUNTS'!$G:$G,H$2))</f>
        <v/>
      </c>
      <c r="I35" s="11" t="str">
        <f>IF(SUMIFS('BACKUP COUNTS'!$F:$F,'BACKUP COUNTS'!$A:$A,$A35,'BACKUP COUNTS'!$B:$B,I$1,'BACKUP COUNTS'!$G:$G,I$2)=0,"",SUMIFS('BACKUP COUNTS'!$F:$F,'BACKUP COUNTS'!$A:$A,$A35,'BACKUP COUNTS'!$B:$B,I$1,'BACKUP COUNTS'!$G:$G,I$2))</f>
        <v/>
      </c>
      <c r="J35" s="11" t="str">
        <f>IF(SUMIFS('BACKUP COUNTS'!$F:$F,'BACKUP COUNTS'!$A:$A,$A35,'BACKUP COUNTS'!$B:$B,J$1,'BACKUP COUNTS'!$G:$G,J$2)=0,"",SUMIFS('BACKUP COUNTS'!$F:$F,'BACKUP COUNTS'!$A:$A,$A35,'BACKUP COUNTS'!$B:$B,J$1,'BACKUP COUNTS'!$G:$G,J$2))</f>
        <v/>
      </c>
      <c r="K35" s="11" t="str">
        <f>IF(SUMIFS('BACKUP COUNTS'!$F:$F,'BACKUP COUNTS'!$A:$A,$A35,'BACKUP COUNTS'!$B:$B,K$1,'BACKUP COUNTS'!$G:$G,K$2)=0,"",SUMIFS('BACKUP COUNTS'!$F:$F,'BACKUP COUNTS'!$A:$A,$A35,'BACKUP COUNTS'!$B:$B,K$1,'BACKUP COUNTS'!$G:$G,K$2))</f>
        <v/>
      </c>
      <c r="L35" s="11" t="str">
        <f>IF(SUMIFS('BACKUP COUNTS'!$F:$F,'BACKUP COUNTS'!$A:$A,$A35,'BACKUP COUNTS'!$B:$B,L$1,'BACKUP COUNTS'!$G:$G,L$2)=0,"",SUMIFS('BACKUP COUNTS'!$F:$F,'BACKUP COUNTS'!$A:$A,$A35,'BACKUP COUNTS'!$B:$B,L$1,'BACKUP COUNTS'!$G:$G,L$2))</f>
        <v/>
      </c>
      <c r="M35" s="11" t="str">
        <f>IF(SUMIFS('BACKUP COUNTS'!$F:$F,'BACKUP COUNTS'!$A:$A,$A35,'BACKUP COUNTS'!$B:$B,M$1,'BACKUP COUNTS'!$G:$G,M$2)=0,"",SUMIFS('BACKUP COUNTS'!$F:$F,'BACKUP COUNTS'!$A:$A,$A35,'BACKUP COUNTS'!$B:$B,M$1,'BACKUP COUNTS'!$G:$G,M$2))</f>
        <v/>
      </c>
      <c r="N35" s="11" t="str">
        <f>IF(SUMIFS('BACKUP COUNTS'!$F:$F,'BACKUP COUNTS'!$A:$A,$A35,'BACKUP COUNTS'!$B:$B,N$1,'BACKUP COUNTS'!$G:$G,N$2)=0,"",SUMIFS('BACKUP COUNTS'!$F:$F,'BACKUP COUNTS'!$A:$A,$A35,'BACKUP COUNTS'!$B:$B,N$1,'BACKUP COUNTS'!$G:$G,N$2))</f>
        <v/>
      </c>
      <c r="O35" s="11" t="str">
        <f>IF(SUMIFS('BACKUP COUNTS'!$F:$F,'BACKUP COUNTS'!$A:$A,$A35,'BACKUP COUNTS'!$B:$B,O$1,'BACKUP COUNTS'!$G:$G,O$2)=0,"",SUMIFS('BACKUP COUNTS'!$F:$F,'BACKUP COUNTS'!$A:$A,$A35,'BACKUP COUNTS'!$B:$B,O$1,'BACKUP COUNTS'!$G:$G,O$2))</f>
        <v/>
      </c>
      <c r="P35" s="11" t="str">
        <f>IF(SUMIFS('BACKUP COUNTS'!$F:$F,'BACKUP COUNTS'!$A:$A,$A35,'BACKUP COUNTS'!$B:$B,P$1,'BACKUP COUNTS'!$G:$G,P$2)=0,"",SUMIFS('BACKUP COUNTS'!$F:$F,'BACKUP COUNTS'!$A:$A,$A35,'BACKUP COUNTS'!$B:$B,P$1,'BACKUP COUNTS'!$G:$G,P$2))</f>
        <v/>
      </c>
      <c r="Q35" s="11" t="str">
        <f>IF(SUMIFS('BACKUP COUNTS'!$F:$F,'BACKUP COUNTS'!$A:$A,$A35,'BACKUP COUNTS'!$B:$B,Q$1,'BACKUP COUNTS'!$G:$G,Q$2)=0,"",SUMIFS('BACKUP COUNTS'!$F:$F,'BACKUP COUNTS'!$A:$A,$A35,'BACKUP COUNTS'!$B:$B,Q$1,'BACKUP COUNTS'!$G:$G,Q$2))</f>
        <v/>
      </c>
      <c r="R35" s="11" t="str">
        <f>IF(SUMIFS('BACKUP COUNTS'!$F:$F,'BACKUP COUNTS'!$A:$A,$A35,'BACKUP COUNTS'!$B:$B,R$1,'BACKUP COUNTS'!$G:$G,R$2)=0,"",SUMIFS('BACKUP COUNTS'!$F:$F,'BACKUP COUNTS'!$A:$A,$A35,'BACKUP COUNTS'!$B:$B,R$1,'BACKUP COUNTS'!$G:$G,R$2))</f>
        <v/>
      </c>
    </row>
    <row r="36" spans="1:18" x14ac:dyDescent="0.25">
      <c r="A36" s="10">
        <f t="shared" si="1"/>
        <v>45883</v>
      </c>
      <c r="C36" s="11" t="str">
        <f>IF(SUMIFS('BACKUP COUNTS'!$F:$F,'BACKUP COUNTS'!$A:$A,$A36,'BACKUP COUNTS'!$B:$B,C$2)=0,"",SUMIFS('BACKUP COUNTS'!$F:$F,'BACKUP COUNTS'!$A:$A,$A36,'BACKUP COUNTS'!$B:$B,C$2))</f>
        <v/>
      </c>
      <c r="D36" s="11" t="str">
        <f>IF(SUMIFS('BACKUP COUNTS'!$F:$F,'BACKUP COUNTS'!$A:$A,$A36,'BACKUP COUNTS'!$B:$B,D$1,'BACKUP COUNTS'!$G:$G,D$2)=0,"",SUMIFS('BACKUP COUNTS'!$F:$F,'BACKUP COUNTS'!$A:$A,$A36,'BACKUP COUNTS'!$B:$B,D$1,'BACKUP COUNTS'!$G:$G,D$2))</f>
        <v/>
      </c>
      <c r="E36" s="11" t="str">
        <f>IF(SUMIFS('BACKUP COUNTS'!$F:$F,'BACKUP COUNTS'!$A:$A,$A36,'BACKUP COUNTS'!$B:$B,E$1,'BACKUP COUNTS'!$G:$G,E$2)=0,"",SUMIFS('BACKUP COUNTS'!$F:$F,'BACKUP COUNTS'!$A:$A,$A36,'BACKUP COUNTS'!$B:$B,E$1,'BACKUP COUNTS'!$G:$G,E$2))</f>
        <v/>
      </c>
      <c r="F36" s="11" t="str">
        <f>IF(SUMIFS('BACKUP COUNTS'!$F:$F,'BACKUP COUNTS'!$A:$A,$A36,'BACKUP COUNTS'!$B:$B,F$1,'BACKUP COUNTS'!$G:$G,F$2)=0,"",SUMIFS('BACKUP COUNTS'!$F:$F,'BACKUP COUNTS'!$A:$A,$A36,'BACKUP COUNTS'!$B:$B,F$1,'BACKUP COUNTS'!$G:$G,F$2))</f>
        <v/>
      </c>
      <c r="G36" s="11" t="str">
        <f>IF(SUMIFS('BACKUP COUNTS'!$F:$F,'BACKUP COUNTS'!$A:$A,$A36,'BACKUP COUNTS'!$B:$B,G$1,'BACKUP COUNTS'!$G:$G,G$2)=0,"",SUMIFS('BACKUP COUNTS'!$F:$F,'BACKUP COUNTS'!$A:$A,$A36,'BACKUP COUNTS'!$B:$B,G$1,'BACKUP COUNTS'!$G:$G,G$2))</f>
        <v/>
      </c>
      <c r="H36" s="11" t="str">
        <f>IF(SUMIFS('BACKUP COUNTS'!$F:$F,'BACKUP COUNTS'!$A:$A,$A36,'BACKUP COUNTS'!$B:$B,H$1,'BACKUP COUNTS'!$G:$G,H$2)=0,"",SUMIFS('BACKUP COUNTS'!$F:$F,'BACKUP COUNTS'!$A:$A,$A36,'BACKUP COUNTS'!$B:$B,H$1,'BACKUP COUNTS'!$G:$G,H$2))</f>
        <v/>
      </c>
      <c r="I36" s="11" t="str">
        <f>IF(SUMIFS('BACKUP COUNTS'!$F:$F,'BACKUP COUNTS'!$A:$A,$A36,'BACKUP COUNTS'!$B:$B,I$1,'BACKUP COUNTS'!$G:$G,I$2)=0,"",SUMIFS('BACKUP COUNTS'!$F:$F,'BACKUP COUNTS'!$A:$A,$A36,'BACKUP COUNTS'!$B:$B,I$1,'BACKUP COUNTS'!$G:$G,I$2))</f>
        <v/>
      </c>
      <c r="J36" s="11" t="str">
        <f>IF(SUMIFS('BACKUP COUNTS'!$F:$F,'BACKUP COUNTS'!$A:$A,$A36,'BACKUP COUNTS'!$B:$B,J$1,'BACKUP COUNTS'!$G:$G,J$2)=0,"",SUMIFS('BACKUP COUNTS'!$F:$F,'BACKUP COUNTS'!$A:$A,$A36,'BACKUP COUNTS'!$B:$B,J$1,'BACKUP COUNTS'!$G:$G,J$2))</f>
        <v/>
      </c>
      <c r="K36" s="11" t="str">
        <f>IF(SUMIFS('BACKUP COUNTS'!$F:$F,'BACKUP COUNTS'!$A:$A,$A36,'BACKUP COUNTS'!$B:$B,K$1,'BACKUP COUNTS'!$G:$G,K$2)=0,"",SUMIFS('BACKUP COUNTS'!$F:$F,'BACKUP COUNTS'!$A:$A,$A36,'BACKUP COUNTS'!$B:$B,K$1,'BACKUP COUNTS'!$G:$G,K$2))</f>
        <v/>
      </c>
      <c r="L36" s="11" t="str">
        <f>IF(SUMIFS('BACKUP COUNTS'!$F:$F,'BACKUP COUNTS'!$A:$A,$A36,'BACKUP COUNTS'!$B:$B,L$1,'BACKUP COUNTS'!$G:$G,L$2)=0,"",SUMIFS('BACKUP COUNTS'!$F:$F,'BACKUP COUNTS'!$A:$A,$A36,'BACKUP COUNTS'!$B:$B,L$1,'BACKUP COUNTS'!$G:$G,L$2))</f>
        <v/>
      </c>
      <c r="M36" s="11" t="str">
        <f>IF(SUMIFS('BACKUP COUNTS'!$F:$F,'BACKUP COUNTS'!$A:$A,$A36,'BACKUP COUNTS'!$B:$B,M$1,'BACKUP COUNTS'!$G:$G,M$2)=0,"",SUMIFS('BACKUP COUNTS'!$F:$F,'BACKUP COUNTS'!$A:$A,$A36,'BACKUP COUNTS'!$B:$B,M$1,'BACKUP COUNTS'!$G:$G,M$2))</f>
        <v/>
      </c>
      <c r="N36" s="11" t="str">
        <f>IF(SUMIFS('BACKUP COUNTS'!$F:$F,'BACKUP COUNTS'!$A:$A,$A36,'BACKUP COUNTS'!$B:$B,N$1,'BACKUP COUNTS'!$G:$G,N$2)=0,"",SUMIFS('BACKUP COUNTS'!$F:$F,'BACKUP COUNTS'!$A:$A,$A36,'BACKUP COUNTS'!$B:$B,N$1,'BACKUP COUNTS'!$G:$G,N$2))</f>
        <v/>
      </c>
      <c r="O36" s="11" t="str">
        <f>IF(SUMIFS('BACKUP COUNTS'!$F:$F,'BACKUP COUNTS'!$A:$A,$A36,'BACKUP COUNTS'!$B:$B,O$1,'BACKUP COUNTS'!$G:$G,O$2)=0,"",SUMIFS('BACKUP COUNTS'!$F:$F,'BACKUP COUNTS'!$A:$A,$A36,'BACKUP COUNTS'!$B:$B,O$1,'BACKUP COUNTS'!$G:$G,O$2))</f>
        <v/>
      </c>
      <c r="P36" s="11" t="str">
        <f>IF(SUMIFS('BACKUP COUNTS'!$F:$F,'BACKUP COUNTS'!$A:$A,$A36,'BACKUP COUNTS'!$B:$B,P$1,'BACKUP COUNTS'!$G:$G,P$2)=0,"",SUMIFS('BACKUP COUNTS'!$F:$F,'BACKUP COUNTS'!$A:$A,$A36,'BACKUP COUNTS'!$B:$B,P$1,'BACKUP COUNTS'!$G:$G,P$2))</f>
        <v/>
      </c>
      <c r="Q36" s="11" t="str">
        <f>IF(SUMIFS('BACKUP COUNTS'!$F:$F,'BACKUP COUNTS'!$A:$A,$A36,'BACKUP COUNTS'!$B:$B,Q$1,'BACKUP COUNTS'!$G:$G,Q$2)=0,"",SUMIFS('BACKUP COUNTS'!$F:$F,'BACKUP COUNTS'!$A:$A,$A36,'BACKUP COUNTS'!$B:$B,Q$1,'BACKUP COUNTS'!$G:$G,Q$2))</f>
        <v/>
      </c>
      <c r="R36" s="11" t="str">
        <f>IF(SUMIFS('BACKUP COUNTS'!$F:$F,'BACKUP COUNTS'!$A:$A,$A36,'BACKUP COUNTS'!$B:$B,R$1,'BACKUP COUNTS'!$G:$G,R$2)=0,"",SUMIFS('BACKUP COUNTS'!$F:$F,'BACKUP COUNTS'!$A:$A,$A36,'BACKUP COUNTS'!$B:$B,R$1,'BACKUP COUNTS'!$G:$G,R$2))</f>
        <v/>
      </c>
    </row>
    <row r="37" spans="1:18" x14ac:dyDescent="0.25">
      <c r="A37" s="10">
        <f t="shared" si="1"/>
        <v>45884</v>
      </c>
      <c r="C37" s="11" t="str">
        <f>IF(SUMIFS('BACKUP COUNTS'!$F:$F,'BACKUP COUNTS'!$A:$A,$A37,'BACKUP COUNTS'!$B:$B,C$2)=0,"",SUMIFS('BACKUP COUNTS'!$F:$F,'BACKUP COUNTS'!$A:$A,$A37,'BACKUP COUNTS'!$B:$B,C$2))</f>
        <v/>
      </c>
      <c r="D37" s="11" t="str">
        <f>IF(SUMIFS('BACKUP COUNTS'!$F:$F,'BACKUP COUNTS'!$A:$A,$A37,'BACKUP COUNTS'!$B:$B,D$1,'BACKUP COUNTS'!$G:$G,D$2)=0,"",SUMIFS('BACKUP COUNTS'!$F:$F,'BACKUP COUNTS'!$A:$A,$A37,'BACKUP COUNTS'!$B:$B,D$1,'BACKUP COUNTS'!$G:$G,D$2))</f>
        <v/>
      </c>
      <c r="E37" s="11" t="str">
        <f>IF(SUMIFS('BACKUP COUNTS'!$F:$F,'BACKUP COUNTS'!$A:$A,$A37,'BACKUP COUNTS'!$B:$B,E$1,'BACKUP COUNTS'!$G:$G,E$2)=0,"",SUMIFS('BACKUP COUNTS'!$F:$F,'BACKUP COUNTS'!$A:$A,$A37,'BACKUP COUNTS'!$B:$B,E$1,'BACKUP COUNTS'!$G:$G,E$2))</f>
        <v/>
      </c>
      <c r="F37" s="11" t="str">
        <f>IF(SUMIFS('BACKUP COUNTS'!$F:$F,'BACKUP COUNTS'!$A:$A,$A37,'BACKUP COUNTS'!$B:$B,F$1,'BACKUP COUNTS'!$G:$G,F$2)=0,"",SUMIFS('BACKUP COUNTS'!$F:$F,'BACKUP COUNTS'!$A:$A,$A37,'BACKUP COUNTS'!$B:$B,F$1,'BACKUP COUNTS'!$G:$G,F$2))</f>
        <v/>
      </c>
      <c r="G37" s="11" t="str">
        <f>IF(SUMIFS('BACKUP COUNTS'!$F:$F,'BACKUP COUNTS'!$A:$A,$A37,'BACKUP COUNTS'!$B:$B,G$1,'BACKUP COUNTS'!$G:$G,G$2)=0,"",SUMIFS('BACKUP COUNTS'!$F:$F,'BACKUP COUNTS'!$A:$A,$A37,'BACKUP COUNTS'!$B:$B,G$1,'BACKUP COUNTS'!$G:$G,G$2))</f>
        <v/>
      </c>
      <c r="H37" s="11" t="str">
        <f>IF(SUMIFS('BACKUP COUNTS'!$F:$F,'BACKUP COUNTS'!$A:$A,$A37,'BACKUP COUNTS'!$B:$B,H$1,'BACKUP COUNTS'!$G:$G,H$2)=0,"",SUMIFS('BACKUP COUNTS'!$F:$F,'BACKUP COUNTS'!$A:$A,$A37,'BACKUP COUNTS'!$B:$B,H$1,'BACKUP COUNTS'!$G:$G,H$2))</f>
        <v/>
      </c>
      <c r="I37" s="11" t="str">
        <f>IF(SUMIFS('BACKUP COUNTS'!$F:$F,'BACKUP COUNTS'!$A:$A,$A37,'BACKUP COUNTS'!$B:$B,I$1,'BACKUP COUNTS'!$G:$G,I$2)=0,"",SUMIFS('BACKUP COUNTS'!$F:$F,'BACKUP COUNTS'!$A:$A,$A37,'BACKUP COUNTS'!$B:$B,I$1,'BACKUP COUNTS'!$G:$G,I$2))</f>
        <v/>
      </c>
      <c r="J37" s="11" t="str">
        <f>IF(SUMIFS('BACKUP COUNTS'!$F:$F,'BACKUP COUNTS'!$A:$A,$A37,'BACKUP COUNTS'!$B:$B,J$1,'BACKUP COUNTS'!$G:$G,J$2)=0,"",SUMIFS('BACKUP COUNTS'!$F:$F,'BACKUP COUNTS'!$A:$A,$A37,'BACKUP COUNTS'!$B:$B,J$1,'BACKUP COUNTS'!$G:$G,J$2))</f>
        <v/>
      </c>
      <c r="K37" s="11" t="str">
        <f>IF(SUMIFS('BACKUP COUNTS'!$F:$F,'BACKUP COUNTS'!$A:$A,$A37,'BACKUP COUNTS'!$B:$B,K$1,'BACKUP COUNTS'!$G:$G,K$2)=0,"",SUMIFS('BACKUP COUNTS'!$F:$F,'BACKUP COUNTS'!$A:$A,$A37,'BACKUP COUNTS'!$B:$B,K$1,'BACKUP COUNTS'!$G:$G,K$2))</f>
        <v/>
      </c>
      <c r="L37" s="11" t="str">
        <f>IF(SUMIFS('BACKUP COUNTS'!$F:$F,'BACKUP COUNTS'!$A:$A,$A37,'BACKUP COUNTS'!$B:$B,L$1,'BACKUP COUNTS'!$G:$G,L$2)=0,"",SUMIFS('BACKUP COUNTS'!$F:$F,'BACKUP COUNTS'!$A:$A,$A37,'BACKUP COUNTS'!$B:$B,L$1,'BACKUP COUNTS'!$G:$G,L$2))</f>
        <v/>
      </c>
      <c r="M37" s="11" t="str">
        <f>IF(SUMIFS('BACKUP COUNTS'!$F:$F,'BACKUP COUNTS'!$A:$A,$A37,'BACKUP COUNTS'!$B:$B,M$1,'BACKUP COUNTS'!$G:$G,M$2)=0,"",SUMIFS('BACKUP COUNTS'!$F:$F,'BACKUP COUNTS'!$A:$A,$A37,'BACKUP COUNTS'!$B:$B,M$1,'BACKUP COUNTS'!$G:$G,M$2))</f>
        <v/>
      </c>
      <c r="N37" s="11" t="str">
        <f>IF(SUMIFS('BACKUP COUNTS'!$F:$F,'BACKUP COUNTS'!$A:$A,$A37,'BACKUP COUNTS'!$B:$B,N$1,'BACKUP COUNTS'!$G:$G,N$2)=0,"",SUMIFS('BACKUP COUNTS'!$F:$F,'BACKUP COUNTS'!$A:$A,$A37,'BACKUP COUNTS'!$B:$B,N$1,'BACKUP COUNTS'!$G:$G,N$2))</f>
        <v/>
      </c>
      <c r="O37" s="11" t="str">
        <f>IF(SUMIFS('BACKUP COUNTS'!$F:$F,'BACKUP COUNTS'!$A:$A,$A37,'BACKUP COUNTS'!$B:$B,O$1,'BACKUP COUNTS'!$G:$G,O$2)=0,"",SUMIFS('BACKUP COUNTS'!$F:$F,'BACKUP COUNTS'!$A:$A,$A37,'BACKUP COUNTS'!$B:$B,O$1,'BACKUP COUNTS'!$G:$G,O$2))</f>
        <v/>
      </c>
      <c r="P37" s="11" t="str">
        <f>IF(SUMIFS('BACKUP COUNTS'!$F:$F,'BACKUP COUNTS'!$A:$A,$A37,'BACKUP COUNTS'!$B:$B,P$1,'BACKUP COUNTS'!$G:$G,P$2)=0,"",SUMIFS('BACKUP COUNTS'!$F:$F,'BACKUP COUNTS'!$A:$A,$A37,'BACKUP COUNTS'!$B:$B,P$1,'BACKUP COUNTS'!$G:$G,P$2))</f>
        <v/>
      </c>
      <c r="Q37" s="11" t="str">
        <f>IF(SUMIFS('BACKUP COUNTS'!$F:$F,'BACKUP COUNTS'!$A:$A,$A37,'BACKUP COUNTS'!$B:$B,Q$1,'BACKUP COUNTS'!$G:$G,Q$2)=0,"",SUMIFS('BACKUP COUNTS'!$F:$F,'BACKUP COUNTS'!$A:$A,$A37,'BACKUP COUNTS'!$B:$B,Q$1,'BACKUP COUNTS'!$G:$G,Q$2))</f>
        <v/>
      </c>
      <c r="R37" s="11" t="str">
        <f>IF(SUMIFS('BACKUP COUNTS'!$F:$F,'BACKUP COUNTS'!$A:$A,$A37,'BACKUP COUNTS'!$B:$B,R$1,'BACKUP COUNTS'!$G:$G,R$2)=0,"",SUMIFS('BACKUP COUNTS'!$F:$F,'BACKUP COUNTS'!$A:$A,$A37,'BACKUP COUNTS'!$B:$B,R$1,'BACKUP COUNTS'!$G:$G,R$2))</f>
        <v/>
      </c>
    </row>
    <row r="38" spans="1:18" x14ac:dyDescent="0.25">
      <c r="A38" s="10">
        <f t="shared" si="1"/>
        <v>45887</v>
      </c>
      <c r="C38" s="11" t="str">
        <f>IF(SUMIFS('BACKUP COUNTS'!$F:$F,'BACKUP COUNTS'!$A:$A,$A38,'BACKUP COUNTS'!$B:$B,C$2)=0,"",SUMIFS('BACKUP COUNTS'!$F:$F,'BACKUP COUNTS'!$A:$A,$A38,'BACKUP COUNTS'!$B:$B,C$2))</f>
        <v/>
      </c>
      <c r="D38" s="11" t="str">
        <f>IF(SUMIFS('BACKUP COUNTS'!$F:$F,'BACKUP COUNTS'!$A:$A,$A38,'BACKUP COUNTS'!$B:$B,D$1,'BACKUP COUNTS'!$G:$G,D$2)=0,"",SUMIFS('BACKUP COUNTS'!$F:$F,'BACKUP COUNTS'!$A:$A,$A38,'BACKUP COUNTS'!$B:$B,D$1,'BACKUP COUNTS'!$G:$G,D$2))</f>
        <v/>
      </c>
      <c r="E38" s="11" t="str">
        <f>IF(SUMIFS('BACKUP COUNTS'!$F:$F,'BACKUP COUNTS'!$A:$A,$A38,'BACKUP COUNTS'!$B:$B,E$1,'BACKUP COUNTS'!$G:$G,E$2)=0,"",SUMIFS('BACKUP COUNTS'!$F:$F,'BACKUP COUNTS'!$A:$A,$A38,'BACKUP COUNTS'!$B:$B,E$1,'BACKUP COUNTS'!$G:$G,E$2))</f>
        <v/>
      </c>
      <c r="F38" s="11" t="str">
        <f>IF(SUMIFS('BACKUP COUNTS'!$F:$F,'BACKUP COUNTS'!$A:$A,$A38,'BACKUP COUNTS'!$B:$B,F$1,'BACKUP COUNTS'!$G:$G,F$2)=0,"",SUMIFS('BACKUP COUNTS'!$F:$F,'BACKUP COUNTS'!$A:$A,$A38,'BACKUP COUNTS'!$B:$B,F$1,'BACKUP COUNTS'!$G:$G,F$2))</f>
        <v/>
      </c>
      <c r="G38" s="11" t="str">
        <f>IF(SUMIFS('BACKUP COUNTS'!$F:$F,'BACKUP COUNTS'!$A:$A,$A38,'BACKUP COUNTS'!$B:$B,G$1,'BACKUP COUNTS'!$G:$G,G$2)=0,"",SUMIFS('BACKUP COUNTS'!$F:$F,'BACKUP COUNTS'!$A:$A,$A38,'BACKUP COUNTS'!$B:$B,G$1,'BACKUP COUNTS'!$G:$G,G$2))</f>
        <v/>
      </c>
      <c r="H38" s="11" t="str">
        <f>IF(SUMIFS('BACKUP COUNTS'!$F:$F,'BACKUP COUNTS'!$A:$A,$A38,'BACKUP COUNTS'!$B:$B,H$1,'BACKUP COUNTS'!$G:$G,H$2)=0,"",SUMIFS('BACKUP COUNTS'!$F:$F,'BACKUP COUNTS'!$A:$A,$A38,'BACKUP COUNTS'!$B:$B,H$1,'BACKUP COUNTS'!$G:$G,H$2))</f>
        <v/>
      </c>
      <c r="I38" s="11" t="str">
        <f>IF(SUMIFS('BACKUP COUNTS'!$F:$F,'BACKUP COUNTS'!$A:$A,$A38,'BACKUP COUNTS'!$B:$B,I$1,'BACKUP COUNTS'!$G:$G,I$2)=0,"",SUMIFS('BACKUP COUNTS'!$F:$F,'BACKUP COUNTS'!$A:$A,$A38,'BACKUP COUNTS'!$B:$B,I$1,'BACKUP COUNTS'!$G:$G,I$2))</f>
        <v/>
      </c>
      <c r="J38" s="11" t="str">
        <f>IF(SUMIFS('BACKUP COUNTS'!$F:$F,'BACKUP COUNTS'!$A:$A,$A38,'BACKUP COUNTS'!$B:$B,J$1,'BACKUP COUNTS'!$G:$G,J$2)=0,"",SUMIFS('BACKUP COUNTS'!$F:$F,'BACKUP COUNTS'!$A:$A,$A38,'BACKUP COUNTS'!$B:$B,J$1,'BACKUP COUNTS'!$G:$G,J$2))</f>
        <v/>
      </c>
      <c r="K38" s="11" t="str">
        <f>IF(SUMIFS('BACKUP COUNTS'!$F:$F,'BACKUP COUNTS'!$A:$A,$A38,'BACKUP COUNTS'!$B:$B,K$1,'BACKUP COUNTS'!$G:$G,K$2)=0,"",SUMIFS('BACKUP COUNTS'!$F:$F,'BACKUP COUNTS'!$A:$A,$A38,'BACKUP COUNTS'!$B:$B,K$1,'BACKUP COUNTS'!$G:$G,K$2))</f>
        <v/>
      </c>
      <c r="L38" s="11" t="str">
        <f>IF(SUMIFS('BACKUP COUNTS'!$F:$F,'BACKUP COUNTS'!$A:$A,$A38,'BACKUP COUNTS'!$B:$B,L$1,'BACKUP COUNTS'!$G:$G,L$2)=0,"",SUMIFS('BACKUP COUNTS'!$F:$F,'BACKUP COUNTS'!$A:$A,$A38,'BACKUP COUNTS'!$B:$B,L$1,'BACKUP COUNTS'!$G:$G,L$2))</f>
        <v/>
      </c>
      <c r="M38" s="11" t="str">
        <f>IF(SUMIFS('BACKUP COUNTS'!$F:$F,'BACKUP COUNTS'!$A:$A,$A38,'BACKUP COUNTS'!$B:$B,M$1,'BACKUP COUNTS'!$G:$G,M$2)=0,"",SUMIFS('BACKUP COUNTS'!$F:$F,'BACKUP COUNTS'!$A:$A,$A38,'BACKUP COUNTS'!$B:$B,M$1,'BACKUP COUNTS'!$G:$G,M$2))</f>
        <v/>
      </c>
      <c r="N38" s="11" t="str">
        <f>IF(SUMIFS('BACKUP COUNTS'!$F:$F,'BACKUP COUNTS'!$A:$A,$A38,'BACKUP COUNTS'!$B:$B,N$1,'BACKUP COUNTS'!$G:$G,N$2)=0,"",SUMIFS('BACKUP COUNTS'!$F:$F,'BACKUP COUNTS'!$A:$A,$A38,'BACKUP COUNTS'!$B:$B,N$1,'BACKUP COUNTS'!$G:$G,N$2))</f>
        <v/>
      </c>
      <c r="O38" s="11" t="str">
        <f>IF(SUMIFS('BACKUP COUNTS'!$F:$F,'BACKUP COUNTS'!$A:$A,$A38,'BACKUP COUNTS'!$B:$B,O$1,'BACKUP COUNTS'!$G:$G,O$2)=0,"",SUMIFS('BACKUP COUNTS'!$F:$F,'BACKUP COUNTS'!$A:$A,$A38,'BACKUP COUNTS'!$B:$B,O$1,'BACKUP COUNTS'!$G:$G,O$2))</f>
        <v/>
      </c>
      <c r="P38" s="11" t="str">
        <f>IF(SUMIFS('BACKUP COUNTS'!$F:$F,'BACKUP COUNTS'!$A:$A,$A38,'BACKUP COUNTS'!$B:$B,P$1,'BACKUP COUNTS'!$G:$G,P$2)=0,"",SUMIFS('BACKUP COUNTS'!$F:$F,'BACKUP COUNTS'!$A:$A,$A38,'BACKUP COUNTS'!$B:$B,P$1,'BACKUP COUNTS'!$G:$G,P$2))</f>
        <v/>
      </c>
      <c r="Q38" s="11" t="str">
        <f>IF(SUMIFS('BACKUP COUNTS'!$F:$F,'BACKUP COUNTS'!$A:$A,$A38,'BACKUP COUNTS'!$B:$B,Q$1,'BACKUP COUNTS'!$G:$G,Q$2)=0,"",SUMIFS('BACKUP COUNTS'!$F:$F,'BACKUP COUNTS'!$A:$A,$A38,'BACKUP COUNTS'!$B:$B,Q$1,'BACKUP COUNTS'!$G:$G,Q$2))</f>
        <v/>
      </c>
      <c r="R38" s="11" t="str">
        <f>IF(SUMIFS('BACKUP COUNTS'!$F:$F,'BACKUP COUNTS'!$A:$A,$A38,'BACKUP COUNTS'!$B:$B,R$1,'BACKUP COUNTS'!$G:$G,R$2)=0,"",SUMIFS('BACKUP COUNTS'!$F:$F,'BACKUP COUNTS'!$A:$A,$A38,'BACKUP COUNTS'!$B:$B,R$1,'BACKUP COUNTS'!$G:$G,R$2))</f>
        <v/>
      </c>
    </row>
    <row r="39" spans="1:18" x14ac:dyDescent="0.25">
      <c r="A39" s="10">
        <f t="shared" si="1"/>
        <v>45888</v>
      </c>
      <c r="C39" s="11" t="str">
        <f>IF(SUMIFS('BACKUP COUNTS'!$F:$F,'BACKUP COUNTS'!$A:$A,$A39,'BACKUP COUNTS'!$B:$B,C$2)=0,"",SUMIFS('BACKUP COUNTS'!$F:$F,'BACKUP COUNTS'!$A:$A,$A39,'BACKUP COUNTS'!$B:$B,C$2))</f>
        <v/>
      </c>
      <c r="D39" s="11" t="str">
        <f>IF(SUMIFS('BACKUP COUNTS'!$F:$F,'BACKUP COUNTS'!$A:$A,$A39,'BACKUP COUNTS'!$B:$B,D$1,'BACKUP COUNTS'!$G:$G,D$2)=0,"",SUMIFS('BACKUP COUNTS'!$F:$F,'BACKUP COUNTS'!$A:$A,$A39,'BACKUP COUNTS'!$B:$B,D$1,'BACKUP COUNTS'!$G:$G,D$2))</f>
        <v/>
      </c>
      <c r="E39" s="11" t="str">
        <f>IF(SUMIFS('BACKUP COUNTS'!$F:$F,'BACKUP COUNTS'!$A:$A,$A39,'BACKUP COUNTS'!$B:$B,E$1,'BACKUP COUNTS'!$G:$G,E$2)=0,"",SUMIFS('BACKUP COUNTS'!$F:$F,'BACKUP COUNTS'!$A:$A,$A39,'BACKUP COUNTS'!$B:$B,E$1,'BACKUP COUNTS'!$G:$G,E$2))</f>
        <v/>
      </c>
      <c r="F39" s="11" t="str">
        <f>IF(SUMIFS('BACKUP COUNTS'!$F:$F,'BACKUP COUNTS'!$A:$A,$A39,'BACKUP COUNTS'!$B:$B,F$1,'BACKUP COUNTS'!$G:$G,F$2)=0,"",SUMIFS('BACKUP COUNTS'!$F:$F,'BACKUP COUNTS'!$A:$A,$A39,'BACKUP COUNTS'!$B:$B,F$1,'BACKUP COUNTS'!$G:$G,F$2))</f>
        <v/>
      </c>
      <c r="G39" s="11" t="str">
        <f>IF(SUMIFS('BACKUP COUNTS'!$F:$F,'BACKUP COUNTS'!$A:$A,$A39,'BACKUP COUNTS'!$B:$B,G$1,'BACKUP COUNTS'!$G:$G,G$2)=0,"",SUMIFS('BACKUP COUNTS'!$F:$F,'BACKUP COUNTS'!$A:$A,$A39,'BACKUP COUNTS'!$B:$B,G$1,'BACKUP COUNTS'!$G:$G,G$2))</f>
        <v/>
      </c>
      <c r="H39" s="11" t="str">
        <f>IF(SUMIFS('BACKUP COUNTS'!$F:$F,'BACKUP COUNTS'!$A:$A,$A39,'BACKUP COUNTS'!$B:$B,H$1,'BACKUP COUNTS'!$G:$G,H$2)=0,"",SUMIFS('BACKUP COUNTS'!$F:$F,'BACKUP COUNTS'!$A:$A,$A39,'BACKUP COUNTS'!$B:$B,H$1,'BACKUP COUNTS'!$G:$G,H$2))</f>
        <v/>
      </c>
      <c r="I39" s="11" t="str">
        <f>IF(SUMIFS('BACKUP COUNTS'!$F:$F,'BACKUP COUNTS'!$A:$A,$A39,'BACKUP COUNTS'!$B:$B,I$1,'BACKUP COUNTS'!$G:$G,I$2)=0,"",SUMIFS('BACKUP COUNTS'!$F:$F,'BACKUP COUNTS'!$A:$A,$A39,'BACKUP COUNTS'!$B:$B,I$1,'BACKUP COUNTS'!$G:$G,I$2))</f>
        <v/>
      </c>
      <c r="J39" s="11" t="str">
        <f>IF(SUMIFS('BACKUP COUNTS'!$F:$F,'BACKUP COUNTS'!$A:$A,$A39,'BACKUP COUNTS'!$B:$B,J$1,'BACKUP COUNTS'!$G:$G,J$2)=0,"",SUMIFS('BACKUP COUNTS'!$F:$F,'BACKUP COUNTS'!$A:$A,$A39,'BACKUP COUNTS'!$B:$B,J$1,'BACKUP COUNTS'!$G:$G,J$2))</f>
        <v/>
      </c>
      <c r="K39" s="11" t="str">
        <f>IF(SUMIFS('BACKUP COUNTS'!$F:$F,'BACKUP COUNTS'!$A:$A,$A39,'BACKUP COUNTS'!$B:$B,K$1,'BACKUP COUNTS'!$G:$G,K$2)=0,"",SUMIFS('BACKUP COUNTS'!$F:$F,'BACKUP COUNTS'!$A:$A,$A39,'BACKUP COUNTS'!$B:$B,K$1,'BACKUP COUNTS'!$G:$G,K$2))</f>
        <v/>
      </c>
      <c r="L39" s="11" t="str">
        <f>IF(SUMIFS('BACKUP COUNTS'!$F:$F,'BACKUP COUNTS'!$A:$A,$A39,'BACKUP COUNTS'!$B:$B,L$1,'BACKUP COUNTS'!$G:$G,L$2)=0,"",SUMIFS('BACKUP COUNTS'!$F:$F,'BACKUP COUNTS'!$A:$A,$A39,'BACKUP COUNTS'!$B:$B,L$1,'BACKUP COUNTS'!$G:$G,L$2))</f>
        <v/>
      </c>
      <c r="M39" s="11" t="str">
        <f>IF(SUMIFS('BACKUP COUNTS'!$F:$F,'BACKUP COUNTS'!$A:$A,$A39,'BACKUP COUNTS'!$B:$B,M$1,'BACKUP COUNTS'!$G:$G,M$2)=0,"",SUMIFS('BACKUP COUNTS'!$F:$F,'BACKUP COUNTS'!$A:$A,$A39,'BACKUP COUNTS'!$B:$B,M$1,'BACKUP COUNTS'!$G:$G,M$2))</f>
        <v/>
      </c>
      <c r="N39" s="11" t="str">
        <f>IF(SUMIFS('BACKUP COUNTS'!$F:$F,'BACKUP COUNTS'!$A:$A,$A39,'BACKUP COUNTS'!$B:$B,N$1,'BACKUP COUNTS'!$G:$G,N$2)=0,"",SUMIFS('BACKUP COUNTS'!$F:$F,'BACKUP COUNTS'!$A:$A,$A39,'BACKUP COUNTS'!$B:$B,N$1,'BACKUP COUNTS'!$G:$G,N$2))</f>
        <v/>
      </c>
      <c r="O39" s="11" t="str">
        <f>IF(SUMIFS('BACKUP COUNTS'!$F:$F,'BACKUP COUNTS'!$A:$A,$A39,'BACKUP COUNTS'!$B:$B,O$1,'BACKUP COUNTS'!$G:$G,O$2)=0,"",SUMIFS('BACKUP COUNTS'!$F:$F,'BACKUP COUNTS'!$A:$A,$A39,'BACKUP COUNTS'!$B:$B,O$1,'BACKUP COUNTS'!$G:$G,O$2))</f>
        <v/>
      </c>
      <c r="P39" s="11" t="str">
        <f>IF(SUMIFS('BACKUP COUNTS'!$F:$F,'BACKUP COUNTS'!$A:$A,$A39,'BACKUP COUNTS'!$B:$B,P$1,'BACKUP COUNTS'!$G:$G,P$2)=0,"",SUMIFS('BACKUP COUNTS'!$F:$F,'BACKUP COUNTS'!$A:$A,$A39,'BACKUP COUNTS'!$B:$B,P$1,'BACKUP COUNTS'!$G:$G,P$2))</f>
        <v/>
      </c>
      <c r="Q39" s="11" t="str">
        <f>IF(SUMIFS('BACKUP COUNTS'!$F:$F,'BACKUP COUNTS'!$A:$A,$A39,'BACKUP COUNTS'!$B:$B,Q$1,'BACKUP COUNTS'!$G:$G,Q$2)=0,"",SUMIFS('BACKUP COUNTS'!$F:$F,'BACKUP COUNTS'!$A:$A,$A39,'BACKUP COUNTS'!$B:$B,Q$1,'BACKUP COUNTS'!$G:$G,Q$2))</f>
        <v/>
      </c>
      <c r="R39" s="11" t="str">
        <f>IF(SUMIFS('BACKUP COUNTS'!$F:$F,'BACKUP COUNTS'!$A:$A,$A39,'BACKUP COUNTS'!$B:$B,R$1,'BACKUP COUNTS'!$G:$G,R$2)=0,"",SUMIFS('BACKUP COUNTS'!$F:$F,'BACKUP COUNTS'!$A:$A,$A39,'BACKUP COUNTS'!$B:$B,R$1,'BACKUP COUNTS'!$G:$G,R$2))</f>
        <v/>
      </c>
    </row>
    <row r="40" spans="1:18" x14ac:dyDescent="0.25">
      <c r="A40" s="10">
        <f t="shared" si="1"/>
        <v>45889</v>
      </c>
      <c r="C40" s="11" t="str">
        <f>IF(SUMIFS('BACKUP COUNTS'!$F:$F,'BACKUP COUNTS'!$A:$A,$A40,'BACKUP COUNTS'!$B:$B,C$2)=0,"",SUMIFS('BACKUP COUNTS'!$F:$F,'BACKUP COUNTS'!$A:$A,$A40,'BACKUP COUNTS'!$B:$B,C$2))</f>
        <v/>
      </c>
      <c r="D40" s="11" t="str">
        <f>IF(SUMIFS('BACKUP COUNTS'!$F:$F,'BACKUP COUNTS'!$A:$A,$A40,'BACKUP COUNTS'!$B:$B,D$1,'BACKUP COUNTS'!$G:$G,D$2)=0,"",SUMIFS('BACKUP COUNTS'!$F:$F,'BACKUP COUNTS'!$A:$A,$A40,'BACKUP COUNTS'!$B:$B,D$1,'BACKUP COUNTS'!$G:$G,D$2))</f>
        <v/>
      </c>
      <c r="E40" s="11" t="str">
        <f>IF(SUMIFS('BACKUP COUNTS'!$F:$F,'BACKUP COUNTS'!$A:$A,$A40,'BACKUP COUNTS'!$B:$B,E$1,'BACKUP COUNTS'!$G:$G,E$2)=0,"",SUMIFS('BACKUP COUNTS'!$F:$F,'BACKUP COUNTS'!$A:$A,$A40,'BACKUP COUNTS'!$B:$B,E$1,'BACKUP COUNTS'!$G:$G,E$2))</f>
        <v/>
      </c>
      <c r="F40" s="11" t="str">
        <f>IF(SUMIFS('BACKUP COUNTS'!$F:$F,'BACKUP COUNTS'!$A:$A,$A40,'BACKUP COUNTS'!$B:$B,F$1,'BACKUP COUNTS'!$G:$G,F$2)=0,"",SUMIFS('BACKUP COUNTS'!$F:$F,'BACKUP COUNTS'!$A:$A,$A40,'BACKUP COUNTS'!$B:$B,F$1,'BACKUP COUNTS'!$G:$G,F$2))</f>
        <v/>
      </c>
      <c r="G40" s="11" t="str">
        <f>IF(SUMIFS('BACKUP COUNTS'!$F:$F,'BACKUP COUNTS'!$A:$A,$A40,'BACKUP COUNTS'!$B:$B,G$1,'BACKUP COUNTS'!$G:$G,G$2)=0,"",SUMIFS('BACKUP COUNTS'!$F:$F,'BACKUP COUNTS'!$A:$A,$A40,'BACKUP COUNTS'!$B:$B,G$1,'BACKUP COUNTS'!$G:$G,G$2))</f>
        <v/>
      </c>
      <c r="H40" s="11" t="str">
        <f>IF(SUMIFS('BACKUP COUNTS'!$F:$F,'BACKUP COUNTS'!$A:$A,$A40,'BACKUP COUNTS'!$B:$B,H$1,'BACKUP COUNTS'!$G:$G,H$2)=0,"",SUMIFS('BACKUP COUNTS'!$F:$F,'BACKUP COUNTS'!$A:$A,$A40,'BACKUP COUNTS'!$B:$B,H$1,'BACKUP COUNTS'!$G:$G,H$2))</f>
        <v/>
      </c>
      <c r="I40" s="11" t="str">
        <f>IF(SUMIFS('BACKUP COUNTS'!$F:$F,'BACKUP COUNTS'!$A:$A,$A40,'BACKUP COUNTS'!$B:$B,I$1,'BACKUP COUNTS'!$G:$G,I$2)=0,"",SUMIFS('BACKUP COUNTS'!$F:$F,'BACKUP COUNTS'!$A:$A,$A40,'BACKUP COUNTS'!$B:$B,I$1,'BACKUP COUNTS'!$G:$G,I$2))</f>
        <v/>
      </c>
      <c r="J40" s="11" t="str">
        <f>IF(SUMIFS('BACKUP COUNTS'!$F:$F,'BACKUP COUNTS'!$A:$A,$A40,'BACKUP COUNTS'!$B:$B,J$1,'BACKUP COUNTS'!$G:$G,J$2)=0,"",SUMIFS('BACKUP COUNTS'!$F:$F,'BACKUP COUNTS'!$A:$A,$A40,'BACKUP COUNTS'!$B:$B,J$1,'BACKUP COUNTS'!$G:$G,J$2))</f>
        <v/>
      </c>
      <c r="K40" s="11" t="str">
        <f>IF(SUMIFS('BACKUP COUNTS'!$F:$F,'BACKUP COUNTS'!$A:$A,$A40,'BACKUP COUNTS'!$B:$B,K$1,'BACKUP COUNTS'!$G:$G,K$2)=0,"",SUMIFS('BACKUP COUNTS'!$F:$F,'BACKUP COUNTS'!$A:$A,$A40,'BACKUP COUNTS'!$B:$B,K$1,'BACKUP COUNTS'!$G:$G,K$2))</f>
        <v/>
      </c>
      <c r="L40" s="11" t="str">
        <f>IF(SUMIFS('BACKUP COUNTS'!$F:$F,'BACKUP COUNTS'!$A:$A,$A40,'BACKUP COUNTS'!$B:$B,L$1,'BACKUP COUNTS'!$G:$G,L$2)=0,"",SUMIFS('BACKUP COUNTS'!$F:$F,'BACKUP COUNTS'!$A:$A,$A40,'BACKUP COUNTS'!$B:$B,L$1,'BACKUP COUNTS'!$G:$G,L$2))</f>
        <v/>
      </c>
      <c r="M40" s="11" t="str">
        <f>IF(SUMIFS('BACKUP COUNTS'!$F:$F,'BACKUP COUNTS'!$A:$A,$A40,'BACKUP COUNTS'!$B:$B,M$1,'BACKUP COUNTS'!$G:$G,M$2)=0,"",SUMIFS('BACKUP COUNTS'!$F:$F,'BACKUP COUNTS'!$A:$A,$A40,'BACKUP COUNTS'!$B:$B,M$1,'BACKUP COUNTS'!$G:$G,M$2))</f>
        <v/>
      </c>
      <c r="N40" s="11" t="str">
        <f>IF(SUMIFS('BACKUP COUNTS'!$F:$F,'BACKUP COUNTS'!$A:$A,$A40,'BACKUP COUNTS'!$B:$B,N$1,'BACKUP COUNTS'!$G:$G,N$2)=0,"",SUMIFS('BACKUP COUNTS'!$F:$F,'BACKUP COUNTS'!$A:$A,$A40,'BACKUP COUNTS'!$B:$B,N$1,'BACKUP COUNTS'!$G:$G,N$2))</f>
        <v/>
      </c>
      <c r="O40" s="11" t="str">
        <f>IF(SUMIFS('BACKUP COUNTS'!$F:$F,'BACKUP COUNTS'!$A:$A,$A40,'BACKUP COUNTS'!$B:$B,O$1,'BACKUP COUNTS'!$G:$G,O$2)=0,"",SUMIFS('BACKUP COUNTS'!$F:$F,'BACKUP COUNTS'!$A:$A,$A40,'BACKUP COUNTS'!$B:$B,O$1,'BACKUP COUNTS'!$G:$G,O$2))</f>
        <v/>
      </c>
      <c r="P40" s="11" t="str">
        <f>IF(SUMIFS('BACKUP COUNTS'!$F:$F,'BACKUP COUNTS'!$A:$A,$A40,'BACKUP COUNTS'!$B:$B,P$1,'BACKUP COUNTS'!$G:$G,P$2)=0,"",SUMIFS('BACKUP COUNTS'!$F:$F,'BACKUP COUNTS'!$A:$A,$A40,'BACKUP COUNTS'!$B:$B,P$1,'BACKUP COUNTS'!$G:$G,P$2))</f>
        <v/>
      </c>
      <c r="Q40" s="11" t="str">
        <f>IF(SUMIFS('BACKUP COUNTS'!$F:$F,'BACKUP COUNTS'!$A:$A,$A40,'BACKUP COUNTS'!$B:$B,Q$1,'BACKUP COUNTS'!$G:$G,Q$2)=0,"",SUMIFS('BACKUP COUNTS'!$F:$F,'BACKUP COUNTS'!$A:$A,$A40,'BACKUP COUNTS'!$B:$B,Q$1,'BACKUP COUNTS'!$G:$G,Q$2))</f>
        <v/>
      </c>
      <c r="R40" s="11" t="str">
        <f>IF(SUMIFS('BACKUP COUNTS'!$F:$F,'BACKUP COUNTS'!$A:$A,$A40,'BACKUP COUNTS'!$B:$B,R$1,'BACKUP COUNTS'!$G:$G,R$2)=0,"",SUMIFS('BACKUP COUNTS'!$F:$F,'BACKUP COUNTS'!$A:$A,$A40,'BACKUP COUNTS'!$B:$B,R$1,'BACKUP COUNTS'!$G:$G,R$2))</f>
        <v/>
      </c>
    </row>
    <row r="41" spans="1:18" x14ac:dyDescent="0.25">
      <c r="A41" s="10">
        <f t="shared" si="1"/>
        <v>45890</v>
      </c>
      <c r="C41" s="11" t="str">
        <f>IF(SUMIFS('BACKUP COUNTS'!$F:$F,'BACKUP COUNTS'!$A:$A,$A41,'BACKUP COUNTS'!$B:$B,C$2)=0,"",SUMIFS('BACKUP COUNTS'!$F:$F,'BACKUP COUNTS'!$A:$A,$A41,'BACKUP COUNTS'!$B:$B,C$2))</f>
        <v/>
      </c>
      <c r="D41" s="11" t="str">
        <f>IF(SUMIFS('BACKUP COUNTS'!$F:$F,'BACKUP COUNTS'!$A:$A,$A41,'BACKUP COUNTS'!$B:$B,D$1,'BACKUP COUNTS'!$G:$G,D$2)=0,"",SUMIFS('BACKUP COUNTS'!$F:$F,'BACKUP COUNTS'!$A:$A,$A41,'BACKUP COUNTS'!$B:$B,D$1,'BACKUP COUNTS'!$G:$G,D$2))</f>
        <v/>
      </c>
      <c r="E41" s="11" t="str">
        <f>IF(SUMIFS('BACKUP COUNTS'!$F:$F,'BACKUP COUNTS'!$A:$A,$A41,'BACKUP COUNTS'!$B:$B,E$1,'BACKUP COUNTS'!$G:$G,E$2)=0,"",SUMIFS('BACKUP COUNTS'!$F:$F,'BACKUP COUNTS'!$A:$A,$A41,'BACKUP COUNTS'!$B:$B,E$1,'BACKUP COUNTS'!$G:$G,E$2))</f>
        <v/>
      </c>
      <c r="F41" s="11" t="str">
        <f>IF(SUMIFS('BACKUP COUNTS'!$F:$F,'BACKUP COUNTS'!$A:$A,$A41,'BACKUP COUNTS'!$B:$B,F$1,'BACKUP COUNTS'!$G:$G,F$2)=0,"",SUMIFS('BACKUP COUNTS'!$F:$F,'BACKUP COUNTS'!$A:$A,$A41,'BACKUP COUNTS'!$B:$B,F$1,'BACKUP COUNTS'!$G:$G,F$2))</f>
        <v/>
      </c>
      <c r="G41" s="11" t="str">
        <f>IF(SUMIFS('BACKUP COUNTS'!$F:$F,'BACKUP COUNTS'!$A:$A,$A41,'BACKUP COUNTS'!$B:$B,G$1,'BACKUP COUNTS'!$G:$G,G$2)=0,"",SUMIFS('BACKUP COUNTS'!$F:$F,'BACKUP COUNTS'!$A:$A,$A41,'BACKUP COUNTS'!$B:$B,G$1,'BACKUP COUNTS'!$G:$G,G$2))</f>
        <v/>
      </c>
      <c r="H41" s="11" t="str">
        <f>IF(SUMIFS('BACKUP COUNTS'!$F:$F,'BACKUP COUNTS'!$A:$A,$A41,'BACKUP COUNTS'!$B:$B,H$1,'BACKUP COUNTS'!$G:$G,H$2)=0,"",SUMIFS('BACKUP COUNTS'!$F:$F,'BACKUP COUNTS'!$A:$A,$A41,'BACKUP COUNTS'!$B:$B,H$1,'BACKUP COUNTS'!$G:$G,H$2))</f>
        <v/>
      </c>
      <c r="I41" s="11" t="str">
        <f>IF(SUMIFS('BACKUP COUNTS'!$F:$F,'BACKUP COUNTS'!$A:$A,$A41,'BACKUP COUNTS'!$B:$B,I$1,'BACKUP COUNTS'!$G:$G,I$2)=0,"",SUMIFS('BACKUP COUNTS'!$F:$F,'BACKUP COUNTS'!$A:$A,$A41,'BACKUP COUNTS'!$B:$B,I$1,'BACKUP COUNTS'!$G:$G,I$2))</f>
        <v/>
      </c>
      <c r="J41" s="11" t="str">
        <f>IF(SUMIFS('BACKUP COUNTS'!$F:$F,'BACKUP COUNTS'!$A:$A,$A41,'BACKUP COUNTS'!$B:$B,J$1,'BACKUP COUNTS'!$G:$G,J$2)=0,"",SUMIFS('BACKUP COUNTS'!$F:$F,'BACKUP COUNTS'!$A:$A,$A41,'BACKUP COUNTS'!$B:$B,J$1,'BACKUP COUNTS'!$G:$G,J$2))</f>
        <v/>
      </c>
      <c r="K41" s="11" t="str">
        <f>IF(SUMIFS('BACKUP COUNTS'!$F:$F,'BACKUP COUNTS'!$A:$A,$A41,'BACKUP COUNTS'!$B:$B,K$1,'BACKUP COUNTS'!$G:$G,K$2)=0,"",SUMIFS('BACKUP COUNTS'!$F:$F,'BACKUP COUNTS'!$A:$A,$A41,'BACKUP COUNTS'!$B:$B,K$1,'BACKUP COUNTS'!$G:$G,K$2))</f>
        <v/>
      </c>
      <c r="L41" s="11" t="str">
        <f>IF(SUMIFS('BACKUP COUNTS'!$F:$F,'BACKUP COUNTS'!$A:$A,$A41,'BACKUP COUNTS'!$B:$B,L$1,'BACKUP COUNTS'!$G:$G,L$2)=0,"",SUMIFS('BACKUP COUNTS'!$F:$F,'BACKUP COUNTS'!$A:$A,$A41,'BACKUP COUNTS'!$B:$B,L$1,'BACKUP COUNTS'!$G:$G,L$2))</f>
        <v/>
      </c>
      <c r="M41" s="11" t="str">
        <f>IF(SUMIFS('BACKUP COUNTS'!$F:$F,'BACKUP COUNTS'!$A:$A,$A41,'BACKUP COUNTS'!$B:$B,M$1,'BACKUP COUNTS'!$G:$G,M$2)=0,"",SUMIFS('BACKUP COUNTS'!$F:$F,'BACKUP COUNTS'!$A:$A,$A41,'BACKUP COUNTS'!$B:$B,M$1,'BACKUP COUNTS'!$G:$G,M$2))</f>
        <v/>
      </c>
      <c r="N41" s="11" t="str">
        <f>IF(SUMIFS('BACKUP COUNTS'!$F:$F,'BACKUP COUNTS'!$A:$A,$A41,'BACKUP COUNTS'!$B:$B,N$1,'BACKUP COUNTS'!$G:$G,N$2)=0,"",SUMIFS('BACKUP COUNTS'!$F:$F,'BACKUP COUNTS'!$A:$A,$A41,'BACKUP COUNTS'!$B:$B,N$1,'BACKUP COUNTS'!$G:$G,N$2))</f>
        <v/>
      </c>
      <c r="O41" s="11" t="str">
        <f>IF(SUMIFS('BACKUP COUNTS'!$F:$F,'BACKUP COUNTS'!$A:$A,$A41,'BACKUP COUNTS'!$B:$B,O$1,'BACKUP COUNTS'!$G:$G,O$2)=0,"",SUMIFS('BACKUP COUNTS'!$F:$F,'BACKUP COUNTS'!$A:$A,$A41,'BACKUP COUNTS'!$B:$B,O$1,'BACKUP COUNTS'!$G:$G,O$2))</f>
        <v/>
      </c>
      <c r="P41" s="11" t="str">
        <f>IF(SUMIFS('BACKUP COUNTS'!$F:$F,'BACKUP COUNTS'!$A:$A,$A41,'BACKUP COUNTS'!$B:$B,P$1,'BACKUP COUNTS'!$G:$G,P$2)=0,"",SUMIFS('BACKUP COUNTS'!$F:$F,'BACKUP COUNTS'!$A:$A,$A41,'BACKUP COUNTS'!$B:$B,P$1,'BACKUP COUNTS'!$G:$G,P$2))</f>
        <v/>
      </c>
      <c r="Q41" s="11" t="str">
        <f>IF(SUMIFS('BACKUP COUNTS'!$F:$F,'BACKUP COUNTS'!$A:$A,$A41,'BACKUP COUNTS'!$B:$B,Q$1,'BACKUP COUNTS'!$G:$G,Q$2)=0,"",SUMIFS('BACKUP COUNTS'!$F:$F,'BACKUP COUNTS'!$A:$A,$A41,'BACKUP COUNTS'!$B:$B,Q$1,'BACKUP COUNTS'!$G:$G,Q$2))</f>
        <v/>
      </c>
      <c r="R41" s="11" t="str">
        <f>IF(SUMIFS('BACKUP COUNTS'!$F:$F,'BACKUP COUNTS'!$A:$A,$A41,'BACKUP COUNTS'!$B:$B,R$1,'BACKUP COUNTS'!$G:$G,R$2)=0,"",SUMIFS('BACKUP COUNTS'!$F:$F,'BACKUP COUNTS'!$A:$A,$A41,'BACKUP COUNTS'!$B:$B,R$1,'BACKUP COUNTS'!$G:$G,R$2))</f>
        <v/>
      </c>
    </row>
    <row r="42" spans="1:18" x14ac:dyDescent="0.25">
      <c r="A42" s="10">
        <f t="shared" si="1"/>
        <v>45891</v>
      </c>
      <c r="C42" s="11" t="str">
        <f>IF(SUMIFS('BACKUP COUNTS'!$F:$F,'BACKUP COUNTS'!$A:$A,$A42,'BACKUP COUNTS'!$B:$B,C$2)=0,"",SUMIFS('BACKUP COUNTS'!$F:$F,'BACKUP COUNTS'!$A:$A,$A42,'BACKUP COUNTS'!$B:$B,C$2))</f>
        <v/>
      </c>
      <c r="D42" s="11" t="str">
        <f>IF(SUMIFS('BACKUP COUNTS'!$F:$F,'BACKUP COUNTS'!$A:$A,$A42,'BACKUP COUNTS'!$B:$B,D$1,'BACKUP COUNTS'!$G:$G,D$2)=0,"",SUMIFS('BACKUP COUNTS'!$F:$F,'BACKUP COUNTS'!$A:$A,$A42,'BACKUP COUNTS'!$B:$B,D$1,'BACKUP COUNTS'!$G:$G,D$2))</f>
        <v/>
      </c>
      <c r="E42" s="11" t="str">
        <f>IF(SUMIFS('BACKUP COUNTS'!$F:$F,'BACKUP COUNTS'!$A:$A,$A42,'BACKUP COUNTS'!$B:$B,E$1,'BACKUP COUNTS'!$G:$G,E$2)=0,"",SUMIFS('BACKUP COUNTS'!$F:$F,'BACKUP COUNTS'!$A:$A,$A42,'BACKUP COUNTS'!$B:$B,E$1,'BACKUP COUNTS'!$G:$G,E$2))</f>
        <v/>
      </c>
      <c r="F42" s="11" t="str">
        <f>IF(SUMIFS('BACKUP COUNTS'!$F:$F,'BACKUP COUNTS'!$A:$A,$A42,'BACKUP COUNTS'!$B:$B,F$1,'BACKUP COUNTS'!$G:$G,F$2)=0,"",SUMIFS('BACKUP COUNTS'!$F:$F,'BACKUP COUNTS'!$A:$A,$A42,'BACKUP COUNTS'!$B:$B,F$1,'BACKUP COUNTS'!$G:$G,F$2))</f>
        <v/>
      </c>
      <c r="G42" s="11" t="str">
        <f>IF(SUMIFS('BACKUP COUNTS'!$F:$F,'BACKUP COUNTS'!$A:$A,$A42,'BACKUP COUNTS'!$B:$B,G$1,'BACKUP COUNTS'!$G:$G,G$2)=0,"",SUMIFS('BACKUP COUNTS'!$F:$F,'BACKUP COUNTS'!$A:$A,$A42,'BACKUP COUNTS'!$B:$B,G$1,'BACKUP COUNTS'!$G:$G,G$2))</f>
        <v/>
      </c>
      <c r="H42" s="11" t="str">
        <f>IF(SUMIFS('BACKUP COUNTS'!$F:$F,'BACKUP COUNTS'!$A:$A,$A42,'BACKUP COUNTS'!$B:$B,H$1,'BACKUP COUNTS'!$G:$G,H$2)=0,"",SUMIFS('BACKUP COUNTS'!$F:$F,'BACKUP COUNTS'!$A:$A,$A42,'BACKUP COUNTS'!$B:$B,H$1,'BACKUP COUNTS'!$G:$G,H$2))</f>
        <v/>
      </c>
      <c r="I42" s="11" t="str">
        <f>IF(SUMIFS('BACKUP COUNTS'!$F:$F,'BACKUP COUNTS'!$A:$A,$A42,'BACKUP COUNTS'!$B:$B,I$1,'BACKUP COUNTS'!$G:$G,I$2)=0,"",SUMIFS('BACKUP COUNTS'!$F:$F,'BACKUP COUNTS'!$A:$A,$A42,'BACKUP COUNTS'!$B:$B,I$1,'BACKUP COUNTS'!$G:$G,I$2))</f>
        <v/>
      </c>
      <c r="J42" s="11" t="str">
        <f>IF(SUMIFS('BACKUP COUNTS'!$F:$F,'BACKUP COUNTS'!$A:$A,$A42,'BACKUP COUNTS'!$B:$B,J$1,'BACKUP COUNTS'!$G:$G,J$2)=0,"",SUMIFS('BACKUP COUNTS'!$F:$F,'BACKUP COUNTS'!$A:$A,$A42,'BACKUP COUNTS'!$B:$B,J$1,'BACKUP COUNTS'!$G:$G,J$2))</f>
        <v/>
      </c>
      <c r="K42" s="11" t="str">
        <f>IF(SUMIFS('BACKUP COUNTS'!$F:$F,'BACKUP COUNTS'!$A:$A,$A42,'BACKUP COUNTS'!$B:$B,K$1,'BACKUP COUNTS'!$G:$G,K$2)=0,"",SUMIFS('BACKUP COUNTS'!$F:$F,'BACKUP COUNTS'!$A:$A,$A42,'BACKUP COUNTS'!$B:$B,K$1,'BACKUP COUNTS'!$G:$G,K$2))</f>
        <v/>
      </c>
      <c r="L42" s="11" t="str">
        <f>IF(SUMIFS('BACKUP COUNTS'!$F:$F,'BACKUP COUNTS'!$A:$A,$A42,'BACKUP COUNTS'!$B:$B,L$1,'BACKUP COUNTS'!$G:$G,L$2)=0,"",SUMIFS('BACKUP COUNTS'!$F:$F,'BACKUP COUNTS'!$A:$A,$A42,'BACKUP COUNTS'!$B:$B,L$1,'BACKUP COUNTS'!$G:$G,L$2))</f>
        <v/>
      </c>
      <c r="M42" s="11" t="str">
        <f>IF(SUMIFS('BACKUP COUNTS'!$F:$F,'BACKUP COUNTS'!$A:$A,$A42,'BACKUP COUNTS'!$B:$B,M$1,'BACKUP COUNTS'!$G:$G,M$2)=0,"",SUMIFS('BACKUP COUNTS'!$F:$F,'BACKUP COUNTS'!$A:$A,$A42,'BACKUP COUNTS'!$B:$B,M$1,'BACKUP COUNTS'!$G:$G,M$2))</f>
        <v/>
      </c>
      <c r="N42" s="11" t="str">
        <f>IF(SUMIFS('BACKUP COUNTS'!$F:$F,'BACKUP COUNTS'!$A:$A,$A42,'BACKUP COUNTS'!$B:$B,N$1,'BACKUP COUNTS'!$G:$G,N$2)=0,"",SUMIFS('BACKUP COUNTS'!$F:$F,'BACKUP COUNTS'!$A:$A,$A42,'BACKUP COUNTS'!$B:$B,N$1,'BACKUP COUNTS'!$G:$G,N$2))</f>
        <v/>
      </c>
      <c r="O42" s="11" t="str">
        <f>IF(SUMIFS('BACKUP COUNTS'!$F:$F,'BACKUP COUNTS'!$A:$A,$A42,'BACKUP COUNTS'!$B:$B,O$1,'BACKUP COUNTS'!$G:$G,O$2)=0,"",SUMIFS('BACKUP COUNTS'!$F:$F,'BACKUP COUNTS'!$A:$A,$A42,'BACKUP COUNTS'!$B:$B,O$1,'BACKUP COUNTS'!$G:$G,O$2))</f>
        <v/>
      </c>
      <c r="P42" s="11" t="str">
        <f>IF(SUMIFS('BACKUP COUNTS'!$F:$F,'BACKUP COUNTS'!$A:$A,$A42,'BACKUP COUNTS'!$B:$B,P$1,'BACKUP COUNTS'!$G:$G,P$2)=0,"",SUMIFS('BACKUP COUNTS'!$F:$F,'BACKUP COUNTS'!$A:$A,$A42,'BACKUP COUNTS'!$B:$B,P$1,'BACKUP COUNTS'!$G:$G,P$2))</f>
        <v/>
      </c>
      <c r="Q42" s="11" t="str">
        <f>IF(SUMIFS('BACKUP COUNTS'!$F:$F,'BACKUP COUNTS'!$A:$A,$A42,'BACKUP COUNTS'!$B:$B,Q$1,'BACKUP COUNTS'!$G:$G,Q$2)=0,"",SUMIFS('BACKUP COUNTS'!$F:$F,'BACKUP COUNTS'!$A:$A,$A42,'BACKUP COUNTS'!$B:$B,Q$1,'BACKUP COUNTS'!$G:$G,Q$2))</f>
        <v/>
      </c>
      <c r="R42" s="11" t="str">
        <f>IF(SUMIFS('BACKUP COUNTS'!$F:$F,'BACKUP COUNTS'!$A:$A,$A42,'BACKUP COUNTS'!$B:$B,R$1,'BACKUP COUNTS'!$G:$G,R$2)=0,"",SUMIFS('BACKUP COUNTS'!$F:$F,'BACKUP COUNTS'!$A:$A,$A42,'BACKUP COUNTS'!$B:$B,R$1,'BACKUP COUNTS'!$G:$G,R$2))</f>
        <v/>
      </c>
    </row>
    <row r="43" spans="1:18" x14ac:dyDescent="0.25">
      <c r="A43" s="10">
        <f t="shared" si="1"/>
        <v>45894</v>
      </c>
      <c r="C43" s="11" t="str">
        <f>IF(SUMIFS('BACKUP COUNTS'!$F:$F,'BACKUP COUNTS'!$A:$A,$A43,'BACKUP COUNTS'!$B:$B,C$2)=0,"",SUMIFS('BACKUP COUNTS'!$F:$F,'BACKUP COUNTS'!$A:$A,$A43,'BACKUP COUNTS'!$B:$B,C$2))</f>
        <v/>
      </c>
      <c r="D43" s="11" t="str">
        <f>IF(SUMIFS('BACKUP COUNTS'!$F:$F,'BACKUP COUNTS'!$A:$A,$A43,'BACKUP COUNTS'!$B:$B,D$1,'BACKUP COUNTS'!$G:$G,D$2)=0,"",SUMIFS('BACKUP COUNTS'!$F:$F,'BACKUP COUNTS'!$A:$A,$A43,'BACKUP COUNTS'!$B:$B,D$1,'BACKUP COUNTS'!$G:$G,D$2))</f>
        <v/>
      </c>
      <c r="E43" s="11" t="str">
        <f>IF(SUMIFS('BACKUP COUNTS'!$F:$F,'BACKUP COUNTS'!$A:$A,$A43,'BACKUP COUNTS'!$B:$B,E$1,'BACKUP COUNTS'!$G:$G,E$2)=0,"",SUMIFS('BACKUP COUNTS'!$F:$F,'BACKUP COUNTS'!$A:$A,$A43,'BACKUP COUNTS'!$B:$B,E$1,'BACKUP COUNTS'!$G:$G,E$2))</f>
        <v/>
      </c>
      <c r="F43" s="11" t="str">
        <f>IF(SUMIFS('BACKUP COUNTS'!$F:$F,'BACKUP COUNTS'!$A:$A,$A43,'BACKUP COUNTS'!$B:$B,F$1,'BACKUP COUNTS'!$G:$G,F$2)=0,"",SUMIFS('BACKUP COUNTS'!$F:$F,'BACKUP COUNTS'!$A:$A,$A43,'BACKUP COUNTS'!$B:$B,F$1,'BACKUP COUNTS'!$G:$G,F$2))</f>
        <v/>
      </c>
      <c r="G43" s="11" t="str">
        <f>IF(SUMIFS('BACKUP COUNTS'!$F:$F,'BACKUP COUNTS'!$A:$A,$A43,'BACKUP COUNTS'!$B:$B,G$1,'BACKUP COUNTS'!$G:$G,G$2)=0,"",SUMIFS('BACKUP COUNTS'!$F:$F,'BACKUP COUNTS'!$A:$A,$A43,'BACKUP COUNTS'!$B:$B,G$1,'BACKUP COUNTS'!$G:$G,G$2))</f>
        <v/>
      </c>
      <c r="H43" s="11" t="str">
        <f>IF(SUMIFS('BACKUP COUNTS'!$F:$F,'BACKUP COUNTS'!$A:$A,$A43,'BACKUP COUNTS'!$B:$B,H$1,'BACKUP COUNTS'!$G:$G,H$2)=0,"",SUMIFS('BACKUP COUNTS'!$F:$F,'BACKUP COUNTS'!$A:$A,$A43,'BACKUP COUNTS'!$B:$B,H$1,'BACKUP COUNTS'!$G:$G,H$2))</f>
        <v/>
      </c>
      <c r="I43" s="11" t="str">
        <f>IF(SUMIFS('BACKUP COUNTS'!$F:$F,'BACKUP COUNTS'!$A:$A,$A43,'BACKUP COUNTS'!$B:$B,I$1,'BACKUP COUNTS'!$G:$G,I$2)=0,"",SUMIFS('BACKUP COUNTS'!$F:$F,'BACKUP COUNTS'!$A:$A,$A43,'BACKUP COUNTS'!$B:$B,I$1,'BACKUP COUNTS'!$G:$G,I$2))</f>
        <v/>
      </c>
      <c r="J43" s="11" t="str">
        <f>IF(SUMIFS('BACKUP COUNTS'!$F:$F,'BACKUP COUNTS'!$A:$A,$A43,'BACKUP COUNTS'!$B:$B,J$1,'BACKUP COUNTS'!$G:$G,J$2)=0,"",SUMIFS('BACKUP COUNTS'!$F:$F,'BACKUP COUNTS'!$A:$A,$A43,'BACKUP COUNTS'!$B:$B,J$1,'BACKUP COUNTS'!$G:$G,J$2))</f>
        <v/>
      </c>
      <c r="K43" s="11" t="str">
        <f>IF(SUMIFS('BACKUP COUNTS'!$F:$F,'BACKUP COUNTS'!$A:$A,$A43,'BACKUP COUNTS'!$B:$B,K$1,'BACKUP COUNTS'!$G:$G,K$2)=0,"",SUMIFS('BACKUP COUNTS'!$F:$F,'BACKUP COUNTS'!$A:$A,$A43,'BACKUP COUNTS'!$B:$B,K$1,'BACKUP COUNTS'!$G:$G,K$2))</f>
        <v/>
      </c>
      <c r="L43" s="11" t="str">
        <f>IF(SUMIFS('BACKUP COUNTS'!$F:$F,'BACKUP COUNTS'!$A:$A,$A43,'BACKUP COUNTS'!$B:$B,L$1,'BACKUP COUNTS'!$G:$G,L$2)=0,"",SUMIFS('BACKUP COUNTS'!$F:$F,'BACKUP COUNTS'!$A:$A,$A43,'BACKUP COUNTS'!$B:$B,L$1,'BACKUP COUNTS'!$G:$G,L$2))</f>
        <v/>
      </c>
      <c r="M43" s="11" t="str">
        <f>IF(SUMIFS('BACKUP COUNTS'!$F:$F,'BACKUP COUNTS'!$A:$A,$A43,'BACKUP COUNTS'!$B:$B,M$1,'BACKUP COUNTS'!$G:$G,M$2)=0,"",SUMIFS('BACKUP COUNTS'!$F:$F,'BACKUP COUNTS'!$A:$A,$A43,'BACKUP COUNTS'!$B:$B,M$1,'BACKUP COUNTS'!$G:$G,M$2))</f>
        <v/>
      </c>
      <c r="N43" s="11" t="str">
        <f>IF(SUMIFS('BACKUP COUNTS'!$F:$F,'BACKUP COUNTS'!$A:$A,$A43,'BACKUP COUNTS'!$B:$B,N$1,'BACKUP COUNTS'!$G:$G,N$2)=0,"",SUMIFS('BACKUP COUNTS'!$F:$F,'BACKUP COUNTS'!$A:$A,$A43,'BACKUP COUNTS'!$B:$B,N$1,'BACKUP COUNTS'!$G:$G,N$2))</f>
        <v/>
      </c>
      <c r="O43" s="11" t="str">
        <f>IF(SUMIFS('BACKUP COUNTS'!$F:$F,'BACKUP COUNTS'!$A:$A,$A43,'BACKUP COUNTS'!$B:$B,O$1,'BACKUP COUNTS'!$G:$G,O$2)=0,"",SUMIFS('BACKUP COUNTS'!$F:$F,'BACKUP COUNTS'!$A:$A,$A43,'BACKUP COUNTS'!$B:$B,O$1,'BACKUP COUNTS'!$G:$G,O$2))</f>
        <v/>
      </c>
      <c r="P43" s="11" t="str">
        <f>IF(SUMIFS('BACKUP COUNTS'!$F:$F,'BACKUP COUNTS'!$A:$A,$A43,'BACKUP COUNTS'!$B:$B,P$1,'BACKUP COUNTS'!$G:$G,P$2)=0,"",SUMIFS('BACKUP COUNTS'!$F:$F,'BACKUP COUNTS'!$A:$A,$A43,'BACKUP COUNTS'!$B:$B,P$1,'BACKUP COUNTS'!$G:$G,P$2))</f>
        <v/>
      </c>
      <c r="Q43" s="11" t="str">
        <f>IF(SUMIFS('BACKUP COUNTS'!$F:$F,'BACKUP COUNTS'!$A:$A,$A43,'BACKUP COUNTS'!$B:$B,Q$1,'BACKUP COUNTS'!$G:$G,Q$2)=0,"",SUMIFS('BACKUP COUNTS'!$F:$F,'BACKUP COUNTS'!$A:$A,$A43,'BACKUP COUNTS'!$B:$B,Q$1,'BACKUP COUNTS'!$G:$G,Q$2))</f>
        <v/>
      </c>
      <c r="R43" s="11" t="str">
        <f>IF(SUMIFS('BACKUP COUNTS'!$F:$F,'BACKUP COUNTS'!$A:$A,$A43,'BACKUP COUNTS'!$B:$B,R$1,'BACKUP COUNTS'!$G:$G,R$2)=0,"",SUMIFS('BACKUP COUNTS'!$F:$F,'BACKUP COUNTS'!$A:$A,$A43,'BACKUP COUNTS'!$B:$B,R$1,'BACKUP COUNTS'!$G:$G,R$2))</f>
        <v/>
      </c>
    </row>
    <row r="44" spans="1:18" x14ac:dyDescent="0.25">
      <c r="A44" s="10">
        <f t="shared" si="1"/>
        <v>45895</v>
      </c>
      <c r="C44" s="11" t="str">
        <f>IF(SUMIFS('BACKUP COUNTS'!$F:$F,'BACKUP COUNTS'!$A:$A,$A44,'BACKUP COUNTS'!$B:$B,C$2)=0,"",SUMIFS('BACKUP COUNTS'!$F:$F,'BACKUP COUNTS'!$A:$A,$A44,'BACKUP COUNTS'!$B:$B,C$2))</f>
        <v/>
      </c>
      <c r="D44" s="11" t="str">
        <f>IF(SUMIFS('BACKUP COUNTS'!$F:$F,'BACKUP COUNTS'!$A:$A,$A44,'BACKUP COUNTS'!$B:$B,D$1,'BACKUP COUNTS'!$G:$G,D$2)=0,"",SUMIFS('BACKUP COUNTS'!$F:$F,'BACKUP COUNTS'!$A:$A,$A44,'BACKUP COUNTS'!$B:$B,D$1,'BACKUP COUNTS'!$G:$G,D$2))</f>
        <v/>
      </c>
      <c r="E44" s="11" t="str">
        <f>IF(SUMIFS('BACKUP COUNTS'!$F:$F,'BACKUP COUNTS'!$A:$A,$A44,'BACKUP COUNTS'!$B:$B,E$1,'BACKUP COUNTS'!$G:$G,E$2)=0,"",SUMIFS('BACKUP COUNTS'!$F:$F,'BACKUP COUNTS'!$A:$A,$A44,'BACKUP COUNTS'!$B:$B,E$1,'BACKUP COUNTS'!$G:$G,E$2))</f>
        <v/>
      </c>
      <c r="F44" s="11" t="str">
        <f>IF(SUMIFS('BACKUP COUNTS'!$F:$F,'BACKUP COUNTS'!$A:$A,$A44,'BACKUP COUNTS'!$B:$B,F$1,'BACKUP COUNTS'!$G:$G,F$2)=0,"",SUMIFS('BACKUP COUNTS'!$F:$F,'BACKUP COUNTS'!$A:$A,$A44,'BACKUP COUNTS'!$B:$B,F$1,'BACKUP COUNTS'!$G:$G,F$2))</f>
        <v/>
      </c>
      <c r="G44" s="11" t="str">
        <f>IF(SUMIFS('BACKUP COUNTS'!$F:$F,'BACKUP COUNTS'!$A:$A,$A44,'BACKUP COUNTS'!$B:$B,G$1,'BACKUP COUNTS'!$G:$G,G$2)=0,"",SUMIFS('BACKUP COUNTS'!$F:$F,'BACKUP COUNTS'!$A:$A,$A44,'BACKUP COUNTS'!$B:$B,G$1,'BACKUP COUNTS'!$G:$G,G$2))</f>
        <v/>
      </c>
      <c r="H44" s="11" t="str">
        <f>IF(SUMIFS('BACKUP COUNTS'!$F:$F,'BACKUP COUNTS'!$A:$A,$A44,'BACKUP COUNTS'!$B:$B,H$1,'BACKUP COUNTS'!$G:$G,H$2)=0,"",SUMIFS('BACKUP COUNTS'!$F:$F,'BACKUP COUNTS'!$A:$A,$A44,'BACKUP COUNTS'!$B:$B,H$1,'BACKUP COUNTS'!$G:$G,H$2))</f>
        <v/>
      </c>
      <c r="I44" s="11" t="str">
        <f>IF(SUMIFS('BACKUP COUNTS'!$F:$F,'BACKUP COUNTS'!$A:$A,$A44,'BACKUP COUNTS'!$B:$B,I$1,'BACKUP COUNTS'!$G:$G,I$2)=0,"",SUMIFS('BACKUP COUNTS'!$F:$F,'BACKUP COUNTS'!$A:$A,$A44,'BACKUP COUNTS'!$B:$B,I$1,'BACKUP COUNTS'!$G:$G,I$2))</f>
        <v/>
      </c>
      <c r="J44" s="11" t="str">
        <f>IF(SUMIFS('BACKUP COUNTS'!$F:$F,'BACKUP COUNTS'!$A:$A,$A44,'BACKUP COUNTS'!$B:$B,J$1,'BACKUP COUNTS'!$G:$G,J$2)=0,"",SUMIFS('BACKUP COUNTS'!$F:$F,'BACKUP COUNTS'!$A:$A,$A44,'BACKUP COUNTS'!$B:$B,J$1,'BACKUP COUNTS'!$G:$G,J$2))</f>
        <v/>
      </c>
      <c r="K44" s="11" t="str">
        <f>IF(SUMIFS('BACKUP COUNTS'!$F:$F,'BACKUP COUNTS'!$A:$A,$A44,'BACKUP COUNTS'!$B:$B,K$1,'BACKUP COUNTS'!$G:$G,K$2)=0,"",SUMIFS('BACKUP COUNTS'!$F:$F,'BACKUP COUNTS'!$A:$A,$A44,'BACKUP COUNTS'!$B:$B,K$1,'BACKUP COUNTS'!$G:$G,K$2))</f>
        <v/>
      </c>
      <c r="L44" s="11" t="str">
        <f>IF(SUMIFS('BACKUP COUNTS'!$F:$F,'BACKUP COUNTS'!$A:$A,$A44,'BACKUP COUNTS'!$B:$B,L$1,'BACKUP COUNTS'!$G:$G,L$2)=0,"",SUMIFS('BACKUP COUNTS'!$F:$F,'BACKUP COUNTS'!$A:$A,$A44,'BACKUP COUNTS'!$B:$B,L$1,'BACKUP COUNTS'!$G:$G,L$2))</f>
        <v/>
      </c>
      <c r="M44" s="11" t="str">
        <f>IF(SUMIFS('BACKUP COUNTS'!$F:$F,'BACKUP COUNTS'!$A:$A,$A44,'BACKUP COUNTS'!$B:$B,M$1,'BACKUP COUNTS'!$G:$G,M$2)=0,"",SUMIFS('BACKUP COUNTS'!$F:$F,'BACKUP COUNTS'!$A:$A,$A44,'BACKUP COUNTS'!$B:$B,M$1,'BACKUP COUNTS'!$G:$G,M$2))</f>
        <v/>
      </c>
      <c r="N44" s="11" t="str">
        <f>IF(SUMIFS('BACKUP COUNTS'!$F:$F,'BACKUP COUNTS'!$A:$A,$A44,'BACKUP COUNTS'!$B:$B,N$1,'BACKUP COUNTS'!$G:$G,N$2)=0,"",SUMIFS('BACKUP COUNTS'!$F:$F,'BACKUP COUNTS'!$A:$A,$A44,'BACKUP COUNTS'!$B:$B,N$1,'BACKUP COUNTS'!$G:$G,N$2))</f>
        <v/>
      </c>
      <c r="O44" s="11" t="str">
        <f>IF(SUMIFS('BACKUP COUNTS'!$F:$F,'BACKUP COUNTS'!$A:$A,$A44,'BACKUP COUNTS'!$B:$B,O$1,'BACKUP COUNTS'!$G:$G,O$2)=0,"",SUMIFS('BACKUP COUNTS'!$F:$F,'BACKUP COUNTS'!$A:$A,$A44,'BACKUP COUNTS'!$B:$B,O$1,'BACKUP COUNTS'!$G:$G,O$2))</f>
        <v/>
      </c>
      <c r="P44" s="11" t="str">
        <f>IF(SUMIFS('BACKUP COUNTS'!$F:$F,'BACKUP COUNTS'!$A:$A,$A44,'BACKUP COUNTS'!$B:$B,P$1,'BACKUP COUNTS'!$G:$G,P$2)=0,"",SUMIFS('BACKUP COUNTS'!$F:$F,'BACKUP COUNTS'!$A:$A,$A44,'BACKUP COUNTS'!$B:$B,P$1,'BACKUP COUNTS'!$G:$G,P$2))</f>
        <v/>
      </c>
      <c r="Q44" s="11" t="str">
        <f>IF(SUMIFS('BACKUP COUNTS'!$F:$F,'BACKUP COUNTS'!$A:$A,$A44,'BACKUP COUNTS'!$B:$B,Q$1,'BACKUP COUNTS'!$G:$G,Q$2)=0,"",SUMIFS('BACKUP COUNTS'!$F:$F,'BACKUP COUNTS'!$A:$A,$A44,'BACKUP COUNTS'!$B:$B,Q$1,'BACKUP COUNTS'!$G:$G,Q$2))</f>
        <v/>
      </c>
      <c r="R44" s="11" t="str">
        <f>IF(SUMIFS('BACKUP COUNTS'!$F:$F,'BACKUP COUNTS'!$A:$A,$A44,'BACKUP COUNTS'!$B:$B,R$1,'BACKUP COUNTS'!$G:$G,R$2)=0,"",SUMIFS('BACKUP COUNTS'!$F:$F,'BACKUP COUNTS'!$A:$A,$A44,'BACKUP COUNTS'!$B:$B,R$1,'BACKUP COUNTS'!$G:$G,R$2))</f>
        <v/>
      </c>
    </row>
    <row r="45" spans="1:18" x14ac:dyDescent="0.25">
      <c r="A45" s="10">
        <f t="shared" si="1"/>
        <v>45896</v>
      </c>
      <c r="C45" s="11" t="str">
        <f>IF(SUMIFS('BACKUP COUNTS'!$F:$F,'BACKUP COUNTS'!$A:$A,$A45,'BACKUP COUNTS'!$B:$B,C$2)=0,"",SUMIFS('BACKUP COUNTS'!$F:$F,'BACKUP COUNTS'!$A:$A,$A45,'BACKUP COUNTS'!$B:$B,C$2))</f>
        <v/>
      </c>
      <c r="D45" s="11" t="str">
        <f>IF(SUMIFS('BACKUP COUNTS'!$F:$F,'BACKUP COUNTS'!$A:$A,$A45,'BACKUP COUNTS'!$B:$B,D$1,'BACKUP COUNTS'!$G:$G,D$2)=0,"",SUMIFS('BACKUP COUNTS'!$F:$F,'BACKUP COUNTS'!$A:$A,$A45,'BACKUP COUNTS'!$B:$B,D$1,'BACKUP COUNTS'!$G:$G,D$2))</f>
        <v/>
      </c>
      <c r="E45" s="11" t="str">
        <f>IF(SUMIFS('BACKUP COUNTS'!$F:$F,'BACKUP COUNTS'!$A:$A,$A45,'BACKUP COUNTS'!$B:$B,E$1,'BACKUP COUNTS'!$G:$G,E$2)=0,"",SUMIFS('BACKUP COUNTS'!$F:$F,'BACKUP COUNTS'!$A:$A,$A45,'BACKUP COUNTS'!$B:$B,E$1,'BACKUP COUNTS'!$G:$G,E$2))</f>
        <v/>
      </c>
      <c r="F45" s="11" t="str">
        <f>IF(SUMIFS('BACKUP COUNTS'!$F:$F,'BACKUP COUNTS'!$A:$A,$A45,'BACKUP COUNTS'!$B:$B,F$1,'BACKUP COUNTS'!$G:$G,F$2)=0,"",SUMIFS('BACKUP COUNTS'!$F:$F,'BACKUP COUNTS'!$A:$A,$A45,'BACKUP COUNTS'!$B:$B,F$1,'BACKUP COUNTS'!$G:$G,F$2))</f>
        <v/>
      </c>
      <c r="G45" s="11" t="str">
        <f>IF(SUMIFS('BACKUP COUNTS'!$F:$F,'BACKUP COUNTS'!$A:$A,$A45,'BACKUP COUNTS'!$B:$B,G$1,'BACKUP COUNTS'!$G:$G,G$2)=0,"",SUMIFS('BACKUP COUNTS'!$F:$F,'BACKUP COUNTS'!$A:$A,$A45,'BACKUP COUNTS'!$B:$B,G$1,'BACKUP COUNTS'!$G:$G,G$2))</f>
        <v/>
      </c>
      <c r="H45" s="11" t="str">
        <f>IF(SUMIFS('BACKUP COUNTS'!$F:$F,'BACKUP COUNTS'!$A:$A,$A45,'BACKUP COUNTS'!$B:$B,H$1,'BACKUP COUNTS'!$G:$G,H$2)=0,"",SUMIFS('BACKUP COUNTS'!$F:$F,'BACKUP COUNTS'!$A:$A,$A45,'BACKUP COUNTS'!$B:$B,H$1,'BACKUP COUNTS'!$G:$G,H$2))</f>
        <v/>
      </c>
      <c r="I45" s="11" t="str">
        <f>IF(SUMIFS('BACKUP COUNTS'!$F:$F,'BACKUP COUNTS'!$A:$A,$A45,'BACKUP COUNTS'!$B:$B,I$1,'BACKUP COUNTS'!$G:$G,I$2)=0,"",SUMIFS('BACKUP COUNTS'!$F:$F,'BACKUP COUNTS'!$A:$A,$A45,'BACKUP COUNTS'!$B:$B,I$1,'BACKUP COUNTS'!$G:$G,I$2))</f>
        <v/>
      </c>
      <c r="J45" s="11" t="str">
        <f>IF(SUMIFS('BACKUP COUNTS'!$F:$F,'BACKUP COUNTS'!$A:$A,$A45,'BACKUP COUNTS'!$B:$B,J$1,'BACKUP COUNTS'!$G:$G,J$2)=0,"",SUMIFS('BACKUP COUNTS'!$F:$F,'BACKUP COUNTS'!$A:$A,$A45,'BACKUP COUNTS'!$B:$B,J$1,'BACKUP COUNTS'!$G:$G,J$2))</f>
        <v/>
      </c>
      <c r="K45" s="11" t="str">
        <f>IF(SUMIFS('BACKUP COUNTS'!$F:$F,'BACKUP COUNTS'!$A:$A,$A45,'BACKUP COUNTS'!$B:$B,K$1,'BACKUP COUNTS'!$G:$G,K$2)=0,"",SUMIFS('BACKUP COUNTS'!$F:$F,'BACKUP COUNTS'!$A:$A,$A45,'BACKUP COUNTS'!$B:$B,K$1,'BACKUP COUNTS'!$G:$G,K$2))</f>
        <v/>
      </c>
      <c r="L45" s="11" t="str">
        <f>IF(SUMIFS('BACKUP COUNTS'!$F:$F,'BACKUP COUNTS'!$A:$A,$A45,'BACKUP COUNTS'!$B:$B,L$1,'BACKUP COUNTS'!$G:$G,L$2)=0,"",SUMIFS('BACKUP COUNTS'!$F:$F,'BACKUP COUNTS'!$A:$A,$A45,'BACKUP COUNTS'!$B:$B,L$1,'BACKUP COUNTS'!$G:$G,L$2))</f>
        <v/>
      </c>
      <c r="M45" s="11" t="str">
        <f>IF(SUMIFS('BACKUP COUNTS'!$F:$F,'BACKUP COUNTS'!$A:$A,$A45,'BACKUP COUNTS'!$B:$B,M$1,'BACKUP COUNTS'!$G:$G,M$2)=0,"",SUMIFS('BACKUP COUNTS'!$F:$F,'BACKUP COUNTS'!$A:$A,$A45,'BACKUP COUNTS'!$B:$B,M$1,'BACKUP COUNTS'!$G:$G,M$2))</f>
        <v/>
      </c>
      <c r="N45" s="11" t="str">
        <f>IF(SUMIFS('BACKUP COUNTS'!$F:$F,'BACKUP COUNTS'!$A:$A,$A45,'BACKUP COUNTS'!$B:$B,N$1,'BACKUP COUNTS'!$G:$G,N$2)=0,"",SUMIFS('BACKUP COUNTS'!$F:$F,'BACKUP COUNTS'!$A:$A,$A45,'BACKUP COUNTS'!$B:$B,N$1,'BACKUP COUNTS'!$G:$G,N$2))</f>
        <v/>
      </c>
      <c r="O45" s="11" t="str">
        <f>IF(SUMIFS('BACKUP COUNTS'!$F:$F,'BACKUP COUNTS'!$A:$A,$A45,'BACKUP COUNTS'!$B:$B,O$1,'BACKUP COUNTS'!$G:$G,O$2)=0,"",SUMIFS('BACKUP COUNTS'!$F:$F,'BACKUP COUNTS'!$A:$A,$A45,'BACKUP COUNTS'!$B:$B,O$1,'BACKUP COUNTS'!$G:$G,O$2))</f>
        <v/>
      </c>
      <c r="P45" s="11" t="str">
        <f>IF(SUMIFS('BACKUP COUNTS'!$F:$F,'BACKUP COUNTS'!$A:$A,$A45,'BACKUP COUNTS'!$B:$B,P$1,'BACKUP COUNTS'!$G:$G,P$2)=0,"",SUMIFS('BACKUP COUNTS'!$F:$F,'BACKUP COUNTS'!$A:$A,$A45,'BACKUP COUNTS'!$B:$B,P$1,'BACKUP COUNTS'!$G:$G,P$2))</f>
        <v/>
      </c>
      <c r="Q45" s="11" t="str">
        <f>IF(SUMIFS('BACKUP COUNTS'!$F:$F,'BACKUP COUNTS'!$A:$A,$A45,'BACKUP COUNTS'!$B:$B,Q$1,'BACKUP COUNTS'!$G:$G,Q$2)=0,"",SUMIFS('BACKUP COUNTS'!$F:$F,'BACKUP COUNTS'!$A:$A,$A45,'BACKUP COUNTS'!$B:$B,Q$1,'BACKUP COUNTS'!$G:$G,Q$2))</f>
        <v/>
      </c>
      <c r="R45" s="11" t="str">
        <f>IF(SUMIFS('BACKUP COUNTS'!$F:$F,'BACKUP COUNTS'!$A:$A,$A45,'BACKUP COUNTS'!$B:$B,R$1,'BACKUP COUNTS'!$G:$G,R$2)=0,"",SUMIFS('BACKUP COUNTS'!$F:$F,'BACKUP COUNTS'!$A:$A,$A45,'BACKUP COUNTS'!$B:$B,R$1,'BACKUP COUNTS'!$G:$G,R$2))</f>
        <v/>
      </c>
    </row>
    <row r="46" spans="1:18" x14ac:dyDescent="0.25">
      <c r="A46" s="10">
        <f t="shared" si="1"/>
        <v>45897</v>
      </c>
      <c r="C46" s="11" t="str">
        <f>IF(SUMIFS('BACKUP COUNTS'!$F:$F,'BACKUP COUNTS'!$A:$A,$A46,'BACKUP COUNTS'!$B:$B,C$2)=0,"",SUMIFS('BACKUP COUNTS'!$F:$F,'BACKUP COUNTS'!$A:$A,$A46,'BACKUP COUNTS'!$B:$B,C$2))</f>
        <v/>
      </c>
      <c r="D46" s="11" t="str">
        <f>IF(SUMIFS('BACKUP COUNTS'!$F:$F,'BACKUP COUNTS'!$A:$A,$A46,'BACKUP COUNTS'!$B:$B,D$1,'BACKUP COUNTS'!$G:$G,D$2)=0,"",SUMIFS('BACKUP COUNTS'!$F:$F,'BACKUP COUNTS'!$A:$A,$A46,'BACKUP COUNTS'!$B:$B,D$1,'BACKUP COUNTS'!$G:$G,D$2))</f>
        <v/>
      </c>
      <c r="E46" s="11" t="str">
        <f>IF(SUMIFS('BACKUP COUNTS'!$F:$F,'BACKUP COUNTS'!$A:$A,$A46,'BACKUP COUNTS'!$B:$B,E$1,'BACKUP COUNTS'!$G:$G,E$2)=0,"",SUMIFS('BACKUP COUNTS'!$F:$F,'BACKUP COUNTS'!$A:$A,$A46,'BACKUP COUNTS'!$B:$B,E$1,'BACKUP COUNTS'!$G:$G,E$2))</f>
        <v/>
      </c>
      <c r="F46" s="11" t="str">
        <f>IF(SUMIFS('BACKUP COUNTS'!$F:$F,'BACKUP COUNTS'!$A:$A,$A46,'BACKUP COUNTS'!$B:$B,F$1,'BACKUP COUNTS'!$G:$G,F$2)=0,"",SUMIFS('BACKUP COUNTS'!$F:$F,'BACKUP COUNTS'!$A:$A,$A46,'BACKUP COUNTS'!$B:$B,F$1,'BACKUP COUNTS'!$G:$G,F$2))</f>
        <v/>
      </c>
      <c r="G46" s="11" t="str">
        <f>IF(SUMIFS('BACKUP COUNTS'!$F:$F,'BACKUP COUNTS'!$A:$A,$A46,'BACKUP COUNTS'!$B:$B,G$1,'BACKUP COUNTS'!$G:$G,G$2)=0,"",SUMIFS('BACKUP COUNTS'!$F:$F,'BACKUP COUNTS'!$A:$A,$A46,'BACKUP COUNTS'!$B:$B,G$1,'BACKUP COUNTS'!$G:$G,G$2))</f>
        <v/>
      </c>
      <c r="H46" s="11" t="str">
        <f>IF(SUMIFS('BACKUP COUNTS'!$F:$F,'BACKUP COUNTS'!$A:$A,$A46,'BACKUP COUNTS'!$B:$B,H$1,'BACKUP COUNTS'!$G:$G,H$2)=0,"",SUMIFS('BACKUP COUNTS'!$F:$F,'BACKUP COUNTS'!$A:$A,$A46,'BACKUP COUNTS'!$B:$B,H$1,'BACKUP COUNTS'!$G:$G,H$2))</f>
        <v/>
      </c>
      <c r="I46" s="11" t="str">
        <f>IF(SUMIFS('BACKUP COUNTS'!$F:$F,'BACKUP COUNTS'!$A:$A,$A46,'BACKUP COUNTS'!$B:$B,I$1,'BACKUP COUNTS'!$G:$G,I$2)=0,"",SUMIFS('BACKUP COUNTS'!$F:$F,'BACKUP COUNTS'!$A:$A,$A46,'BACKUP COUNTS'!$B:$B,I$1,'BACKUP COUNTS'!$G:$G,I$2))</f>
        <v/>
      </c>
      <c r="J46" s="11" t="str">
        <f>IF(SUMIFS('BACKUP COUNTS'!$F:$F,'BACKUP COUNTS'!$A:$A,$A46,'BACKUP COUNTS'!$B:$B,J$1,'BACKUP COUNTS'!$G:$G,J$2)=0,"",SUMIFS('BACKUP COUNTS'!$F:$F,'BACKUP COUNTS'!$A:$A,$A46,'BACKUP COUNTS'!$B:$B,J$1,'BACKUP COUNTS'!$G:$G,J$2))</f>
        <v/>
      </c>
      <c r="K46" s="11" t="str">
        <f>IF(SUMIFS('BACKUP COUNTS'!$F:$F,'BACKUP COUNTS'!$A:$A,$A46,'BACKUP COUNTS'!$B:$B,K$1,'BACKUP COUNTS'!$G:$G,K$2)=0,"",SUMIFS('BACKUP COUNTS'!$F:$F,'BACKUP COUNTS'!$A:$A,$A46,'BACKUP COUNTS'!$B:$B,K$1,'BACKUP COUNTS'!$G:$G,K$2))</f>
        <v/>
      </c>
      <c r="L46" s="11" t="str">
        <f>IF(SUMIFS('BACKUP COUNTS'!$F:$F,'BACKUP COUNTS'!$A:$A,$A46,'BACKUP COUNTS'!$B:$B,L$1,'BACKUP COUNTS'!$G:$G,L$2)=0,"",SUMIFS('BACKUP COUNTS'!$F:$F,'BACKUP COUNTS'!$A:$A,$A46,'BACKUP COUNTS'!$B:$B,L$1,'BACKUP COUNTS'!$G:$G,L$2))</f>
        <v/>
      </c>
      <c r="M46" s="11" t="str">
        <f>IF(SUMIFS('BACKUP COUNTS'!$F:$F,'BACKUP COUNTS'!$A:$A,$A46,'BACKUP COUNTS'!$B:$B,M$1,'BACKUP COUNTS'!$G:$G,M$2)=0,"",SUMIFS('BACKUP COUNTS'!$F:$F,'BACKUP COUNTS'!$A:$A,$A46,'BACKUP COUNTS'!$B:$B,M$1,'BACKUP COUNTS'!$G:$G,M$2))</f>
        <v/>
      </c>
      <c r="N46" s="11" t="str">
        <f>IF(SUMIFS('BACKUP COUNTS'!$F:$F,'BACKUP COUNTS'!$A:$A,$A46,'BACKUP COUNTS'!$B:$B,N$1,'BACKUP COUNTS'!$G:$G,N$2)=0,"",SUMIFS('BACKUP COUNTS'!$F:$F,'BACKUP COUNTS'!$A:$A,$A46,'BACKUP COUNTS'!$B:$B,N$1,'BACKUP COUNTS'!$G:$G,N$2))</f>
        <v/>
      </c>
      <c r="O46" s="11" t="str">
        <f>IF(SUMIFS('BACKUP COUNTS'!$F:$F,'BACKUP COUNTS'!$A:$A,$A46,'BACKUP COUNTS'!$B:$B,O$1,'BACKUP COUNTS'!$G:$G,O$2)=0,"",SUMIFS('BACKUP COUNTS'!$F:$F,'BACKUP COUNTS'!$A:$A,$A46,'BACKUP COUNTS'!$B:$B,O$1,'BACKUP COUNTS'!$G:$G,O$2))</f>
        <v/>
      </c>
      <c r="P46" s="11" t="str">
        <f>IF(SUMIFS('BACKUP COUNTS'!$F:$F,'BACKUP COUNTS'!$A:$A,$A46,'BACKUP COUNTS'!$B:$B,P$1,'BACKUP COUNTS'!$G:$G,P$2)=0,"",SUMIFS('BACKUP COUNTS'!$F:$F,'BACKUP COUNTS'!$A:$A,$A46,'BACKUP COUNTS'!$B:$B,P$1,'BACKUP COUNTS'!$G:$G,P$2))</f>
        <v/>
      </c>
      <c r="Q46" s="11" t="str">
        <f>IF(SUMIFS('BACKUP COUNTS'!$F:$F,'BACKUP COUNTS'!$A:$A,$A46,'BACKUP COUNTS'!$B:$B,Q$1,'BACKUP COUNTS'!$G:$G,Q$2)=0,"",SUMIFS('BACKUP COUNTS'!$F:$F,'BACKUP COUNTS'!$A:$A,$A46,'BACKUP COUNTS'!$B:$B,Q$1,'BACKUP COUNTS'!$G:$G,Q$2))</f>
        <v/>
      </c>
      <c r="R46" s="11" t="str">
        <f>IF(SUMIFS('BACKUP COUNTS'!$F:$F,'BACKUP COUNTS'!$A:$A,$A46,'BACKUP COUNTS'!$B:$B,R$1,'BACKUP COUNTS'!$G:$G,R$2)=0,"",SUMIFS('BACKUP COUNTS'!$F:$F,'BACKUP COUNTS'!$A:$A,$A46,'BACKUP COUNTS'!$B:$B,R$1,'BACKUP COUNTS'!$G:$G,R$2))</f>
        <v/>
      </c>
    </row>
    <row r="47" spans="1:18" x14ac:dyDescent="0.25">
      <c r="A47" s="10">
        <f t="shared" si="1"/>
        <v>45898</v>
      </c>
      <c r="C47" s="11" t="str">
        <f>IF(SUMIFS('BACKUP COUNTS'!$F:$F,'BACKUP COUNTS'!$A:$A,$A47,'BACKUP COUNTS'!$B:$B,C$2)=0,"",SUMIFS('BACKUP COUNTS'!$F:$F,'BACKUP COUNTS'!$A:$A,$A47,'BACKUP COUNTS'!$B:$B,C$2))</f>
        <v/>
      </c>
      <c r="D47" s="11" t="str">
        <f>IF(SUMIFS('BACKUP COUNTS'!$F:$F,'BACKUP COUNTS'!$A:$A,$A47,'BACKUP COUNTS'!$B:$B,D$1,'BACKUP COUNTS'!$G:$G,D$2)=0,"",SUMIFS('BACKUP COUNTS'!$F:$F,'BACKUP COUNTS'!$A:$A,$A47,'BACKUP COUNTS'!$B:$B,D$1,'BACKUP COUNTS'!$G:$G,D$2))</f>
        <v/>
      </c>
      <c r="E47" s="11" t="str">
        <f>IF(SUMIFS('BACKUP COUNTS'!$F:$F,'BACKUP COUNTS'!$A:$A,$A47,'BACKUP COUNTS'!$B:$B,E$1,'BACKUP COUNTS'!$G:$G,E$2)=0,"",SUMIFS('BACKUP COUNTS'!$F:$F,'BACKUP COUNTS'!$A:$A,$A47,'BACKUP COUNTS'!$B:$B,E$1,'BACKUP COUNTS'!$G:$G,E$2))</f>
        <v/>
      </c>
      <c r="F47" s="11" t="str">
        <f>IF(SUMIFS('BACKUP COUNTS'!$F:$F,'BACKUP COUNTS'!$A:$A,$A47,'BACKUP COUNTS'!$B:$B,F$1,'BACKUP COUNTS'!$G:$G,F$2)=0,"",SUMIFS('BACKUP COUNTS'!$F:$F,'BACKUP COUNTS'!$A:$A,$A47,'BACKUP COUNTS'!$B:$B,F$1,'BACKUP COUNTS'!$G:$G,F$2))</f>
        <v/>
      </c>
      <c r="G47" s="11" t="str">
        <f>IF(SUMIFS('BACKUP COUNTS'!$F:$F,'BACKUP COUNTS'!$A:$A,$A47,'BACKUP COUNTS'!$B:$B,G$1,'BACKUP COUNTS'!$G:$G,G$2)=0,"",SUMIFS('BACKUP COUNTS'!$F:$F,'BACKUP COUNTS'!$A:$A,$A47,'BACKUP COUNTS'!$B:$B,G$1,'BACKUP COUNTS'!$G:$G,G$2))</f>
        <v/>
      </c>
      <c r="H47" s="11" t="str">
        <f>IF(SUMIFS('BACKUP COUNTS'!$F:$F,'BACKUP COUNTS'!$A:$A,$A47,'BACKUP COUNTS'!$B:$B,H$1,'BACKUP COUNTS'!$G:$G,H$2)=0,"",SUMIFS('BACKUP COUNTS'!$F:$F,'BACKUP COUNTS'!$A:$A,$A47,'BACKUP COUNTS'!$B:$B,H$1,'BACKUP COUNTS'!$G:$G,H$2))</f>
        <v/>
      </c>
      <c r="I47" s="11" t="str">
        <f>IF(SUMIFS('BACKUP COUNTS'!$F:$F,'BACKUP COUNTS'!$A:$A,$A47,'BACKUP COUNTS'!$B:$B,I$1,'BACKUP COUNTS'!$G:$G,I$2)=0,"",SUMIFS('BACKUP COUNTS'!$F:$F,'BACKUP COUNTS'!$A:$A,$A47,'BACKUP COUNTS'!$B:$B,I$1,'BACKUP COUNTS'!$G:$G,I$2))</f>
        <v/>
      </c>
      <c r="J47" s="11" t="str">
        <f>IF(SUMIFS('BACKUP COUNTS'!$F:$F,'BACKUP COUNTS'!$A:$A,$A47,'BACKUP COUNTS'!$B:$B,J$1,'BACKUP COUNTS'!$G:$G,J$2)=0,"",SUMIFS('BACKUP COUNTS'!$F:$F,'BACKUP COUNTS'!$A:$A,$A47,'BACKUP COUNTS'!$B:$B,J$1,'BACKUP COUNTS'!$G:$G,J$2))</f>
        <v/>
      </c>
      <c r="K47" s="11" t="str">
        <f>IF(SUMIFS('BACKUP COUNTS'!$F:$F,'BACKUP COUNTS'!$A:$A,$A47,'BACKUP COUNTS'!$B:$B,K$1,'BACKUP COUNTS'!$G:$G,K$2)=0,"",SUMIFS('BACKUP COUNTS'!$F:$F,'BACKUP COUNTS'!$A:$A,$A47,'BACKUP COUNTS'!$B:$B,K$1,'BACKUP COUNTS'!$G:$G,K$2))</f>
        <v/>
      </c>
      <c r="L47" s="11" t="str">
        <f>IF(SUMIFS('BACKUP COUNTS'!$F:$F,'BACKUP COUNTS'!$A:$A,$A47,'BACKUP COUNTS'!$B:$B,L$1,'BACKUP COUNTS'!$G:$G,L$2)=0,"",SUMIFS('BACKUP COUNTS'!$F:$F,'BACKUP COUNTS'!$A:$A,$A47,'BACKUP COUNTS'!$B:$B,L$1,'BACKUP COUNTS'!$G:$G,L$2))</f>
        <v/>
      </c>
      <c r="M47" s="11" t="str">
        <f>IF(SUMIFS('BACKUP COUNTS'!$F:$F,'BACKUP COUNTS'!$A:$A,$A47,'BACKUP COUNTS'!$B:$B,M$1,'BACKUP COUNTS'!$G:$G,M$2)=0,"",SUMIFS('BACKUP COUNTS'!$F:$F,'BACKUP COUNTS'!$A:$A,$A47,'BACKUP COUNTS'!$B:$B,M$1,'BACKUP COUNTS'!$G:$G,M$2))</f>
        <v/>
      </c>
      <c r="N47" s="11" t="str">
        <f>IF(SUMIFS('BACKUP COUNTS'!$F:$F,'BACKUP COUNTS'!$A:$A,$A47,'BACKUP COUNTS'!$B:$B,N$1,'BACKUP COUNTS'!$G:$G,N$2)=0,"",SUMIFS('BACKUP COUNTS'!$F:$F,'BACKUP COUNTS'!$A:$A,$A47,'BACKUP COUNTS'!$B:$B,N$1,'BACKUP COUNTS'!$G:$G,N$2))</f>
        <v/>
      </c>
      <c r="O47" s="11" t="str">
        <f>IF(SUMIFS('BACKUP COUNTS'!$F:$F,'BACKUP COUNTS'!$A:$A,$A47,'BACKUP COUNTS'!$B:$B,O$1,'BACKUP COUNTS'!$G:$G,O$2)=0,"",SUMIFS('BACKUP COUNTS'!$F:$F,'BACKUP COUNTS'!$A:$A,$A47,'BACKUP COUNTS'!$B:$B,O$1,'BACKUP COUNTS'!$G:$G,O$2))</f>
        <v/>
      </c>
      <c r="P47" s="11" t="str">
        <f>IF(SUMIFS('BACKUP COUNTS'!$F:$F,'BACKUP COUNTS'!$A:$A,$A47,'BACKUP COUNTS'!$B:$B,P$1,'BACKUP COUNTS'!$G:$G,P$2)=0,"",SUMIFS('BACKUP COUNTS'!$F:$F,'BACKUP COUNTS'!$A:$A,$A47,'BACKUP COUNTS'!$B:$B,P$1,'BACKUP COUNTS'!$G:$G,P$2))</f>
        <v/>
      </c>
      <c r="Q47" s="11" t="str">
        <f>IF(SUMIFS('BACKUP COUNTS'!$F:$F,'BACKUP COUNTS'!$A:$A,$A47,'BACKUP COUNTS'!$B:$B,Q$1,'BACKUP COUNTS'!$G:$G,Q$2)=0,"",SUMIFS('BACKUP COUNTS'!$F:$F,'BACKUP COUNTS'!$A:$A,$A47,'BACKUP COUNTS'!$B:$B,Q$1,'BACKUP COUNTS'!$G:$G,Q$2))</f>
        <v/>
      </c>
      <c r="R47" s="11" t="str">
        <f>IF(SUMIFS('BACKUP COUNTS'!$F:$F,'BACKUP COUNTS'!$A:$A,$A47,'BACKUP COUNTS'!$B:$B,R$1,'BACKUP COUNTS'!$G:$G,R$2)=0,"",SUMIFS('BACKUP COUNTS'!$F:$F,'BACKUP COUNTS'!$A:$A,$A47,'BACKUP COUNTS'!$B:$B,R$1,'BACKUP COUNTS'!$G:$G,R$2))</f>
        <v/>
      </c>
    </row>
    <row r="48" spans="1:18" x14ac:dyDescent="0.25">
      <c r="A48" s="10">
        <f t="shared" si="1"/>
        <v>45901</v>
      </c>
      <c r="C48" s="11" t="str">
        <f>IF(SUMIFS('BACKUP COUNTS'!$F:$F,'BACKUP COUNTS'!$A:$A,$A48,'BACKUP COUNTS'!$B:$B,C$2)=0,"",SUMIFS('BACKUP COUNTS'!$F:$F,'BACKUP COUNTS'!$A:$A,$A48,'BACKUP COUNTS'!$B:$B,C$2))</f>
        <v/>
      </c>
      <c r="D48" s="11" t="str">
        <f>IF(SUMIFS('BACKUP COUNTS'!$F:$F,'BACKUP COUNTS'!$A:$A,$A48,'BACKUP COUNTS'!$B:$B,D$1,'BACKUP COUNTS'!$G:$G,D$2)=0,"",SUMIFS('BACKUP COUNTS'!$F:$F,'BACKUP COUNTS'!$A:$A,$A48,'BACKUP COUNTS'!$B:$B,D$1,'BACKUP COUNTS'!$G:$G,D$2))</f>
        <v/>
      </c>
      <c r="E48" s="11" t="str">
        <f>IF(SUMIFS('BACKUP COUNTS'!$F:$F,'BACKUP COUNTS'!$A:$A,$A48,'BACKUP COUNTS'!$B:$B,E$1,'BACKUP COUNTS'!$G:$G,E$2)=0,"",SUMIFS('BACKUP COUNTS'!$F:$F,'BACKUP COUNTS'!$A:$A,$A48,'BACKUP COUNTS'!$B:$B,E$1,'BACKUP COUNTS'!$G:$G,E$2))</f>
        <v/>
      </c>
      <c r="F48" s="11" t="str">
        <f>IF(SUMIFS('BACKUP COUNTS'!$F:$F,'BACKUP COUNTS'!$A:$A,$A48,'BACKUP COUNTS'!$B:$B,F$1,'BACKUP COUNTS'!$G:$G,F$2)=0,"",SUMIFS('BACKUP COUNTS'!$F:$F,'BACKUP COUNTS'!$A:$A,$A48,'BACKUP COUNTS'!$B:$B,F$1,'BACKUP COUNTS'!$G:$G,F$2))</f>
        <v/>
      </c>
      <c r="G48" s="11" t="str">
        <f>IF(SUMIFS('BACKUP COUNTS'!$F:$F,'BACKUP COUNTS'!$A:$A,$A48,'BACKUP COUNTS'!$B:$B,G$1,'BACKUP COUNTS'!$G:$G,G$2)=0,"",SUMIFS('BACKUP COUNTS'!$F:$F,'BACKUP COUNTS'!$A:$A,$A48,'BACKUP COUNTS'!$B:$B,G$1,'BACKUP COUNTS'!$G:$G,G$2))</f>
        <v/>
      </c>
      <c r="H48" s="11" t="str">
        <f>IF(SUMIFS('BACKUP COUNTS'!$F:$F,'BACKUP COUNTS'!$A:$A,$A48,'BACKUP COUNTS'!$B:$B,H$1,'BACKUP COUNTS'!$G:$G,H$2)=0,"",SUMIFS('BACKUP COUNTS'!$F:$F,'BACKUP COUNTS'!$A:$A,$A48,'BACKUP COUNTS'!$B:$B,H$1,'BACKUP COUNTS'!$G:$G,H$2))</f>
        <v/>
      </c>
      <c r="I48" s="11" t="str">
        <f>IF(SUMIFS('BACKUP COUNTS'!$F:$F,'BACKUP COUNTS'!$A:$A,$A48,'BACKUP COUNTS'!$B:$B,I$1,'BACKUP COUNTS'!$G:$G,I$2)=0,"",SUMIFS('BACKUP COUNTS'!$F:$F,'BACKUP COUNTS'!$A:$A,$A48,'BACKUP COUNTS'!$B:$B,I$1,'BACKUP COUNTS'!$G:$G,I$2))</f>
        <v/>
      </c>
      <c r="J48" s="11" t="str">
        <f>IF(SUMIFS('BACKUP COUNTS'!$F:$F,'BACKUP COUNTS'!$A:$A,$A48,'BACKUP COUNTS'!$B:$B,J$1,'BACKUP COUNTS'!$G:$G,J$2)=0,"",SUMIFS('BACKUP COUNTS'!$F:$F,'BACKUP COUNTS'!$A:$A,$A48,'BACKUP COUNTS'!$B:$B,J$1,'BACKUP COUNTS'!$G:$G,J$2))</f>
        <v/>
      </c>
      <c r="K48" s="11" t="str">
        <f>IF(SUMIFS('BACKUP COUNTS'!$F:$F,'BACKUP COUNTS'!$A:$A,$A48,'BACKUP COUNTS'!$B:$B,K$1,'BACKUP COUNTS'!$G:$G,K$2)=0,"",SUMIFS('BACKUP COUNTS'!$F:$F,'BACKUP COUNTS'!$A:$A,$A48,'BACKUP COUNTS'!$B:$B,K$1,'BACKUP COUNTS'!$G:$G,K$2))</f>
        <v/>
      </c>
      <c r="L48" s="11" t="str">
        <f>IF(SUMIFS('BACKUP COUNTS'!$F:$F,'BACKUP COUNTS'!$A:$A,$A48,'BACKUP COUNTS'!$B:$B,L$1,'BACKUP COUNTS'!$G:$G,L$2)=0,"",SUMIFS('BACKUP COUNTS'!$F:$F,'BACKUP COUNTS'!$A:$A,$A48,'BACKUP COUNTS'!$B:$B,L$1,'BACKUP COUNTS'!$G:$G,L$2))</f>
        <v/>
      </c>
      <c r="M48" s="11" t="str">
        <f>IF(SUMIFS('BACKUP COUNTS'!$F:$F,'BACKUP COUNTS'!$A:$A,$A48,'BACKUP COUNTS'!$B:$B,M$1,'BACKUP COUNTS'!$G:$G,M$2)=0,"",SUMIFS('BACKUP COUNTS'!$F:$F,'BACKUP COUNTS'!$A:$A,$A48,'BACKUP COUNTS'!$B:$B,M$1,'BACKUP COUNTS'!$G:$G,M$2))</f>
        <v/>
      </c>
      <c r="N48" s="11" t="str">
        <f>IF(SUMIFS('BACKUP COUNTS'!$F:$F,'BACKUP COUNTS'!$A:$A,$A48,'BACKUP COUNTS'!$B:$B,N$1,'BACKUP COUNTS'!$G:$G,N$2)=0,"",SUMIFS('BACKUP COUNTS'!$F:$F,'BACKUP COUNTS'!$A:$A,$A48,'BACKUP COUNTS'!$B:$B,N$1,'BACKUP COUNTS'!$G:$G,N$2))</f>
        <v/>
      </c>
      <c r="O48" s="11" t="str">
        <f>IF(SUMIFS('BACKUP COUNTS'!$F:$F,'BACKUP COUNTS'!$A:$A,$A48,'BACKUP COUNTS'!$B:$B,O$1,'BACKUP COUNTS'!$G:$G,O$2)=0,"",SUMIFS('BACKUP COUNTS'!$F:$F,'BACKUP COUNTS'!$A:$A,$A48,'BACKUP COUNTS'!$B:$B,O$1,'BACKUP COUNTS'!$G:$G,O$2))</f>
        <v/>
      </c>
      <c r="P48" s="11" t="str">
        <f>IF(SUMIFS('BACKUP COUNTS'!$F:$F,'BACKUP COUNTS'!$A:$A,$A48,'BACKUP COUNTS'!$B:$B,P$1,'BACKUP COUNTS'!$G:$G,P$2)=0,"",SUMIFS('BACKUP COUNTS'!$F:$F,'BACKUP COUNTS'!$A:$A,$A48,'BACKUP COUNTS'!$B:$B,P$1,'BACKUP COUNTS'!$G:$G,P$2))</f>
        <v/>
      </c>
      <c r="Q48" s="11" t="str">
        <f>IF(SUMIFS('BACKUP COUNTS'!$F:$F,'BACKUP COUNTS'!$A:$A,$A48,'BACKUP COUNTS'!$B:$B,Q$1,'BACKUP COUNTS'!$G:$G,Q$2)=0,"",SUMIFS('BACKUP COUNTS'!$F:$F,'BACKUP COUNTS'!$A:$A,$A48,'BACKUP COUNTS'!$B:$B,Q$1,'BACKUP COUNTS'!$G:$G,Q$2))</f>
        <v/>
      </c>
      <c r="R48" s="11" t="str">
        <f>IF(SUMIFS('BACKUP COUNTS'!$F:$F,'BACKUP COUNTS'!$A:$A,$A48,'BACKUP COUNTS'!$B:$B,R$1,'BACKUP COUNTS'!$G:$G,R$2)=0,"",SUMIFS('BACKUP COUNTS'!$F:$F,'BACKUP COUNTS'!$A:$A,$A48,'BACKUP COUNTS'!$B:$B,R$1,'BACKUP COUNTS'!$G:$G,R$2))</f>
        <v/>
      </c>
    </row>
    <row r="49" spans="1:18" x14ac:dyDescent="0.25">
      <c r="A49" s="10">
        <f t="shared" si="1"/>
        <v>45902</v>
      </c>
      <c r="C49" s="11" t="str">
        <f>IF(SUMIFS('BACKUP COUNTS'!$F:$F,'BACKUP COUNTS'!$A:$A,$A49,'BACKUP COUNTS'!$B:$B,C$2)=0,"",SUMIFS('BACKUP COUNTS'!$F:$F,'BACKUP COUNTS'!$A:$A,$A49,'BACKUP COUNTS'!$B:$B,C$2))</f>
        <v/>
      </c>
      <c r="D49" s="11" t="str">
        <f>IF(SUMIFS('BACKUP COUNTS'!$F:$F,'BACKUP COUNTS'!$A:$A,$A49,'BACKUP COUNTS'!$B:$B,D$1,'BACKUP COUNTS'!$G:$G,D$2)=0,"",SUMIFS('BACKUP COUNTS'!$F:$F,'BACKUP COUNTS'!$A:$A,$A49,'BACKUP COUNTS'!$B:$B,D$1,'BACKUP COUNTS'!$G:$G,D$2))</f>
        <v/>
      </c>
      <c r="E49" s="11" t="str">
        <f>IF(SUMIFS('BACKUP COUNTS'!$F:$F,'BACKUP COUNTS'!$A:$A,$A49,'BACKUP COUNTS'!$B:$B,E$1,'BACKUP COUNTS'!$G:$G,E$2)=0,"",SUMIFS('BACKUP COUNTS'!$F:$F,'BACKUP COUNTS'!$A:$A,$A49,'BACKUP COUNTS'!$B:$B,E$1,'BACKUP COUNTS'!$G:$G,E$2))</f>
        <v/>
      </c>
      <c r="F49" s="11" t="str">
        <f>IF(SUMIFS('BACKUP COUNTS'!$F:$F,'BACKUP COUNTS'!$A:$A,$A49,'BACKUP COUNTS'!$B:$B,F$1,'BACKUP COUNTS'!$G:$G,F$2)=0,"",SUMIFS('BACKUP COUNTS'!$F:$F,'BACKUP COUNTS'!$A:$A,$A49,'BACKUP COUNTS'!$B:$B,F$1,'BACKUP COUNTS'!$G:$G,F$2))</f>
        <v/>
      </c>
      <c r="G49" s="11" t="str">
        <f>IF(SUMIFS('BACKUP COUNTS'!$F:$F,'BACKUP COUNTS'!$A:$A,$A49,'BACKUP COUNTS'!$B:$B,G$1,'BACKUP COUNTS'!$G:$G,G$2)=0,"",SUMIFS('BACKUP COUNTS'!$F:$F,'BACKUP COUNTS'!$A:$A,$A49,'BACKUP COUNTS'!$B:$B,G$1,'BACKUP COUNTS'!$G:$G,G$2))</f>
        <v/>
      </c>
      <c r="H49" s="11" t="str">
        <f>IF(SUMIFS('BACKUP COUNTS'!$F:$F,'BACKUP COUNTS'!$A:$A,$A49,'BACKUP COUNTS'!$B:$B,H$1,'BACKUP COUNTS'!$G:$G,H$2)=0,"",SUMIFS('BACKUP COUNTS'!$F:$F,'BACKUP COUNTS'!$A:$A,$A49,'BACKUP COUNTS'!$B:$B,H$1,'BACKUP COUNTS'!$G:$G,H$2))</f>
        <v/>
      </c>
      <c r="I49" s="11" t="str">
        <f>IF(SUMIFS('BACKUP COUNTS'!$F:$F,'BACKUP COUNTS'!$A:$A,$A49,'BACKUP COUNTS'!$B:$B,I$1,'BACKUP COUNTS'!$G:$G,I$2)=0,"",SUMIFS('BACKUP COUNTS'!$F:$F,'BACKUP COUNTS'!$A:$A,$A49,'BACKUP COUNTS'!$B:$B,I$1,'BACKUP COUNTS'!$G:$G,I$2))</f>
        <v/>
      </c>
      <c r="J49" s="11" t="str">
        <f>IF(SUMIFS('BACKUP COUNTS'!$F:$F,'BACKUP COUNTS'!$A:$A,$A49,'BACKUP COUNTS'!$B:$B,J$1,'BACKUP COUNTS'!$G:$G,J$2)=0,"",SUMIFS('BACKUP COUNTS'!$F:$F,'BACKUP COUNTS'!$A:$A,$A49,'BACKUP COUNTS'!$B:$B,J$1,'BACKUP COUNTS'!$G:$G,J$2))</f>
        <v/>
      </c>
      <c r="K49" s="11" t="str">
        <f>IF(SUMIFS('BACKUP COUNTS'!$F:$F,'BACKUP COUNTS'!$A:$A,$A49,'BACKUP COUNTS'!$B:$B,K$1,'BACKUP COUNTS'!$G:$G,K$2)=0,"",SUMIFS('BACKUP COUNTS'!$F:$F,'BACKUP COUNTS'!$A:$A,$A49,'BACKUP COUNTS'!$B:$B,K$1,'BACKUP COUNTS'!$G:$G,K$2))</f>
        <v/>
      </c>
      <c r="L49" s="11" t="str">
        <f>IF(SUMIFS('BACKUP COUNTS'!$F:$F,'BACKUP COUNTS'!$A:$A,$A49,'BACKUP COUNTS'!$B:$B,L$1,'BACKUP COUNTS'!$G:$G,L$2)=0,"",SUMIFS('BACKUP COUNTS'!$F:$F,'BACKUP COUNTS'!$A:$A,$A49,'BACKUP COUNTS'!$B:$B,L$1,'BACKUP COUNTS'!$G:$G,L$2))</f>
        <v/>
      </c>
      <c r="M49" s="11" t="str">
        <f>IF(SUMIFS('BACKUP COUNTS'!$F:$F,'BACKUP COUNTS'!$A:$A,$A49,'BACKUP COUNTS'!$B:$B,M$1,'BACKUP COUNTS'!$G:$G,M$2)=0,"",SUMIFS('BACKUP COUNTS'!$F:$F,'BACKUP COUNTS'!$A:$A,$A49,'BACKUP COUNTS'!$B:$B,M$1,'BACKUP COUNTS'!$G:$G,M$2))</f>
        <v/>
      </c>
      <c r="N49" s="11" t="str">
        <f>IF(SUMIFS('BACKUP COUNTS'!$F:$F,'BACKUP COUNTS'!$A:$A,$A49,'BACKUP COUNTS'!$B:$B,N$1,'BACKUP COUNTS'!$G:$G,N$2)=0,"",SUMIFS('BACKUP COUNTS'!$F:$F,'BACKUP COUNTS'!$A:$A,$A49,'BACKUP COUNTS'!$B:$B,N$1,'BACKUP COUNTS'!$G:$G,N$2))</f>
        <v/>
      </c>
      <c r="O49" s="11" t="str">
        <f>IF(SUMIFS('BACKUP COUNTS'!$F:$F,'BACKUP COUNTS'!$A:$A,$A49,'BACKUP COUNTS'!$B:$B,O$1,'BACKUP COUNTS'!$G:$G,O$2)=0,"",SUMIFS('BACKUP COUNTS'!$F:$F,'BACKUP COUNTS'!$A:$A,$A49,'BACKUP COUNTS'!$B:$B,O$1,'BACKUP COUNTS'!$G:$G,O$2))</f>
        <v/>
      </c>
      <c r="P49" s="11" t="str">
        <f>IF(SUMIFS('BACKUP COUNTS'!$F:$F,'BACKUP COUNTS'!$A:$A,$A49,'BACKUP COUNTS'!$B:$B,P$1,'BACKUP COUNTS'!$G:$G,P$2)=0,"",SUMIFS('BACKUP COUNTS'!$F:$F,'BACKUP COUNTS'!$A:$A,$A49,'BACKUP COUNTS'!$B:$B,P$1,'BACKUP COUNTS'!$G:$G,P$2))</f>
        <v/>
      </c>
      <c r="Q49" s="11" t="str">
        <f>IF(SUMIFS('BACKUP COUNTS'!$F:$F,'BACKUP COUNTS'!$A:$A,$A49,'BACKUP COUNTS'!$B:$B,Q$1,'BACKUP COUNTS'!$G:$G,Q$2)=0,"",SUMIFS('BACKUP COUNTS'!$F:$F,'BACKUP COUNTS'!$A:$A,$A49,'BACKUP COUNTS'!$B:$B,Q$1,'BACKUP COUNTS'!$G:$G,Q$2))</f>
        <v/>
      </c>
      <c r="R49" s="11" t="str">
        <f>IF(SUMIFS('BACKUP COUNTS'!$F:$F,'BACKUP COUNTS'!$A:$A,$A49,'BACKUP COUNTS'!$B:$B,R$1,'BACKUP COUNTS'!$G:$G,R$2)=0,"",SUMIFS('BACKUP COUNTS'!$F:$F,'BACKUP COUNTS'!$A:$A,$A49,'BACKUP COUNTS'!$B:$B,R$1,'BACKUP COUNTS'!$G:$G,R$2))</f>
        <v/>
      </c>
    </row>
    <row r="50" spans="1:18" x14ac:dyDescent="0.25">
      <c r="A50" s="10">
        <f t="shared" si="1"/>
        <v>45903</v>
      </c>
      <c r="C50" s="11" t="str">
        <f>IF(SUMIFS('BACKUP COUNTS'!$F:$F,'BACKUP COUNTS'!$A:$A,$A50,'BACKUP COUNTS'!$B:$B,C$2)=0,"",SUMIFS('BACKUP COUNTS'!$F:$F,'BACKUP COUNTS'!$A:$A,$A50,'BACKUP COUNTS'!$B:$B,C$2))</f>
        <v/>
      </c>
      <c r="D50" s="11" t="str">
        <f>IF(SUMIFS('BACKUP COUNTS'!$F:$F,'BACKUP COUNTS'!$A:$A,$A50,'BACKUP COUNTS'!$B:$B,D$1,'BACKUP COUNTS'!$G:$G,D$2)=0,"",SUMIFS('BACKUP COUNTS'!$F:$F,'BACKUP COUNTS'!$A:$A,$A50,'BACKUP COUNTS'!$B:$B,D$1,'BACKUP COUNTS'!$G:$G,D$2))</f>
        <v/>
      </c>
      <c r="E50" s="11" t="str">
        <f>IF(SUMIFS('BACKUP COUNTS'!$F:$F,'BACKUP COUNTS'!$A:$A,$A50,'BACKUP COUNTS'!$B:$B,E$1,'BACKUP COUNTS'!$G:$G,E$2)=0,"",SUMIFS('BACKUP COUNTS'!$F:$F,'BACKUP COUNTS'!$A:$A,$A50,'BACKUP COUNTS'!$B:$B,E$1,'BACKUP COUNTS'!$G:$G,E$2))</f>
        <v/>
      </c>
      <c r="F50" s="11" t="str">
        <f>IF(SUMIFS('BACKUP COUNTS'!$F:$F,'BACKUP COUNTS'!$A:$A,$A50,'BACKUP COUNTS'!$B:$B,F$1,'BACKUP COUNTS'!$G:$G,F$2)=0,"",SUMIFS('BACKUP COUNTS'!$F:$F,'BACKUP COUNTS'!$A:$A,$A50,'BACKUP COUNTS'!$B:$B,F$1,'BACKUP COUNTS'!$G:$G,F$2))</f>
        <v/>
      </c>
      <c r="G50" s="11" t="str">
        <f>IF(SUMIFS('BACKUP COUNTS'!$F:$F,'BACKUP COUNTS'!$A:$A,$A50,'BACKUP COUNTS'!$B:$B,G$1,'BACKUP COUNTS'!$G:$G,G$2)=0,"",SUMIFS('BACKUP COUNTS'!$F:$F,'BACKUP COUNTS'!$A:$A,$A50,'BACKUP COUNTS'!$B:$B,G$1,'BACKUP COUNTS'!$G:$G,G$2))</f>
        <v/>
      </c>
      <c r="H50" s="11" t="str">
        <f>IF(SUMIFS('BACKUP COUNTS'!$F:$F,'BACKUP COUNTS'!$A:$A,$A50,'BACKUP COUNTS'!$B:$B,H$1,'BACKUP COUNTS'!$G:$G,H$2)=0,"",SUMIFS('BACKUP COUNTS'!$F:$F,'BACKUP COUNTS'!$A:$A,$A50,'BACKUP COUNTS'!$B:$B,H$1,'BACKUP COUNTS'!$G:$G,H$2))</f>
        <v/>
      </c>
      <c r="I50" s="11" t="str">
        <f>IF(SUMIFS('BACKUP COUNTS'!$F:$F,'BACKUP COUNTS'!$A:$A,$A50,'BACKUP COUNTS'!$B:$B,I$1,'BACKUP COUNTS'!$G:$G,I$2)=0,"",SUMIFS('BACKUP COUNTS'!$F:$F,'BACKUP COUNTS'!$A:$A,$A50,'BACKUP COUNTS'!$B:$B,I$1,'BACKUP COUNTS'!$G:$G,I$2))</f>
        <v/>
      </c>
      <c r="J50" s="11" t="str">
        <f>IF(SUMIFS('BACKUP COUNTS'!$F:$F,'BACKUP COUNTS'!$A:$A,$A50,'BACKUP COUNTS'!$B:$B,J$1,'BACKUP COUNTS'!$G:$G,J$2)=0,"",SUMIFS('BACKUP COUNTS'!$F:$F,'BACKUP COUNTS'!$A:$A,$A50,'BACKUP COUNTS'!$B:$B,J$1,'BACKUP COUNTS'!$G:$G,J$2))</f>
        <v/>
      </c>
      <c r="K50" s="11" t="str">
        <f>IF(SUMIFS('BACKUP COUNTS'!$F:$F,'BACKUP COUNTS'!$A:$A,$A50,'BACKUP COUNTS'!$B:$B,K$1,'BACKUP COUNTS'!$G:$G,K$2)=0,"",SUMIFS('BACKUP COUNTS'!$F:$F,'BACKUP COUNTS'!$A:$A,$A50,'BACKUP COUNTS'!$B:$B,K$1,'BACKUP COUNTS'!$G:$G,K$2))</f>
        <v/>
      </c>
      <c r="L50" s="11" t="str">
        <f>IF(SUMIFS('BACKUP COUNTS'!$F:$F,'BACKUP COUNTS'!$A:$A,$A50,'BACKUP COUNTS'!$B:$B,L$1,'BACKUP COUNTS'!$G:$G,L$2)=0,"",SUMIFS('BACKUP COUNTS'!$F:$F,'BACKUP COUNTS'!$A:$A,$A50,'BACKUP COUNTS'!$B:$B,L$1,'BACKUP COUNTS'!$G:$G,L$2))</f>
        <v/>
      </c>
      <c r="M50" s="11" t="str">
        <f>IF(SUMIFS('BACKUP COUNTS'!$F:$F,'BACKUP COUNTS'!$A:$A,$A50,'BACKUP COUNTS'!$B:$B,M$1,'BACKUP COUNTS'!$G:$G,M$2)=0,"",SUMIFS('BACKUP COUNTS'!$F:$F,'BACKUP COUNTS'!$A:$A,$A50,'BACKUP COUNTS'!$B:$B,M$1,'BACKUP COUNTS'!$G:$G,M$2))</f>
        <v/>
      </c>
      <c r="N50" s="11" t="str">
        <f>IF(SUMIFS('BACKUP COUNTS'!$F:$F,'BACKUP COUNTS'!$A:$A,$A50,'BACKUP COUNTS'!$B:$B,N$1,'BACKUP COUNTS'!$G:$G,N$2)=0,"",SUMIFS('BACKUP COUNTS'!$F:$F,'BACKUP COUNTS'!$A:$A,$A50,'BACKUP COUNTS'!$B:$B,N$1,'BACKUP COUNTS'!$G:$G,N$2))</f>
        <v/>
      </c>
      <c r="O50" s="11" t="str">
        <f>IF(SUMIFS('BACKUP COUNTS'!$F:$F,'BACKUP COUNTS'!$A:$A,$A50,'BACKUP COUNTS'!$B:$B,O$1,'BACKUP COUNTS'!$G:$G,O$2)=0,"",SUMIFS('BACKUP COUNTS'!$F:$F,'BACKUP COUNTS'!$A:$A,$A50,'BACKUP COUNTS'!$B:$B,O$1,'BACKUP COUNTS'!$G:$G,O$2))</f>
        <v/>
      </c>
      <c r="P50" s="11" t="str">
        <f>IF(SUMIFS('BACKUP COUNTS'!$F:$F,'BACKUP COUNTS'!$A:$A,$A50,'BACKUP COUNTS'!$B:$B,P$1,'BACKUP COUNTS'!$G:$G,P$2)=0,"",SUMIFS('BACKUP COUNTS'!$F:$F,'BACKUP COUNTS'!$A:$A,$A50,'BACKUP COUNTS'!$B:$B,P$1,'BACKUP COUNTS'!$G:$G,P$2))</f>
        <v/>
      </c>
      <c r="Q50" s="11" t="str">
        <f>IF(SUMIFS('BACKUP COUNTS'!$F:$F,'BACKUP COUNTS'!$A:$A,$A50,'BACKUP COUNTS'!$B:$B,Q$1,'BACKUP COUNTS'!$G:$G,Q$2)=0,"",SUMIFS('BACKUP COUNTS'!$F:$F,'BACKUP COUNTS'!$A:$A,$A50,'BACKUP COUNTS'!$B:$B,Q$1,'BACKUP COUNTS'!$G:$G,Q$2))</f>
        <v/>
      </c>
      <c r="R50" s="11" t="str">
        <f>IF(SUMIFS('BACKUP COUNTS'!$F:$F,'BACKUP COUNTS'!$A:$A,$A50,'BACKUP COUNTS'!$B:$B,R$1,'BACKUP COUNTS'!$G:$G,R$2)=0,"",SUMIFS('BACKUP COUNTS'!$F:$F,'BACKUP COUNTS'!$A:$A,$A50,'BACKUP COUNTS'!$B:$B,R$1,'BACKUP COUNTS'!$G:$G,R$2))</f>
        <v/>
      </c>
    </row>
    <row r="51" spans="1:18" x14ac:dyDescent="0.25">
      <c r="A51" s="10">
        <f t="shared" si="1"/>
        <v>45904</v>
      </c>
      <c r="C51" s="11" t="str">
        <f>IF(SUMIFS('BACKUP COUNTS'!$F:$F,'BACKUP COUNTS'!$A:$A,$A51,'BACKUP COUNTS'!$B:$B,C$2)=0,"",SUMIFS('BACKUP COUNTS'!$F:$F,'BACKUP COUNTS'!$A:$A,$A51,'BACKUP COUNTS'!$B:$B,C$2))</f>
        <v/>
      </c>
      <c r="D51" s="11" t="str">
        <f>IF(SUMIFS('BACKUP COUNTS'!$F:$F,'BACKUP COUNTS'!$A:$A,$A51,'BACKUP COUNTS'!$B:$B,D$1,'BACKUP COUNTS'!$G:$G,D$2)=0,"",SUMIFS('BACKUP COUNTS'!$F:$F,'BACKUP COUNTS'!$A:$A,$A51,'BACKUP COUNTS'!$B:$B,D$1,'BACKUP COUNTS'!$G:$G,D$2))</f>
        <v/>
      </c>
      <c r="E51" s="11" t="str">
        <f>IF(SUMIFS('BACKUP COUNTS'!$F:$F,'BACKUP COUNTS'!$A:$A,$A51,'BACKUP COUNTS'!$B:$B,E$1,'BACKUP COUNTS'!$G:$G,E$2)=0,"",SUMIFS('BACKUP COUNTS'!$F:$F,'BACKUP COUNTS'!$A:$A,$A51,'BACKUP COUNTS'!$B:$B,E$1,'BACKUP COUNTS'!$G:$G,E$2))</f>
        <v/>
      </c>
      <c r="F51" s="11" t="str">
        <f>IF(SUMIFS('BACKUP COUNTS'!$F:$F,'BACKUP COUNTS'!$A:$A,$A51,'BACKUP COUNTS'!$B:$B,F$1,'BACKUP COUNTS'!$G:$G,F$2)=0,"",SUMIFS('BACKUP COUNTS'!$F:$F,'BACKUP COUNTS'!$A:$A,$A51,'BACKUP COUNTS'!$B:$B,F$1,'BACKUP COUNTS'!$G:$G,F$2))</f>
        <v/>
      </c>
      <c r="G51" s="11" t="str">
        <f>IF(SUMIFS('BACKUP COUNTS'!$F:$F,'BACKUP COUNTS'!$A:$A,$A51,'BACKUP COUNTS'!$B:$B,G$1,'BACKUP COUNTS'!$G:$G,G$2)=0,"",SUMIFS('BACKUP COUNTS'!$F:$F,'BACKUP COUNTS'!$A:$A,$A51,'BACKUP COUNTS'!$B:$B,G$1,'BACKUP COUNTS'!$G:$G,G$2))</f>
        <v/>
      </c>
      <c r="H51" s="11" t="str">
        <f>IF(SUMIFS('BACKUP COUNTS'!$F:$F,'BACKUP COUNTS'!$A:$A,$A51,'BACKUP COUNTS'!$B:$B,H$1,'BACKUP COUNTS'!$G:$G,H$2)=0,"",SUMIFS('BACKUP COUNTS'!$F:$F,'BACKUP COUNTS'!$A:$A,$A51,'BACKUP COUNTS'!$B:$B,H$1,'BACKUP COUNTS'!$G:$G,H$2))</f>
        <v/>
      </c>
      <c r="I51" s="11" t="str">
        <f>IF(SUMIFS('BACKUP COUNTS'!$F:$F,'BACKUP COUNTS'!$A:$A,$A51,'BACKUP COUNTS'!$B:$B,I$1,'BACKUP COUNTS'!$G:$G,I$2)=0,"",SUMIFS('BACKUP COUNTS'!$F:$F,'BACKUP COUNTS'!$A:$A,$A51,'BACKUP COUNTS'!$B:$B,I$1,'BACKUP COUNTS'!$G:$G,I$2))</f>
        <v/>
      </c>
      <c r="J51" s="11" t="str">
        <f>IF(SUMIFS('BACKUP COUNTS'!$F:$F,'BACKUP COUNTS'!$A:$A,$A51,'BACKUP COUNTS'!$B:$B,J$1,'BACKUP COUNTS'!$G:$G,J$2)=0,"",SUMIFS('BACKUP COUNTS'!$F:$F,'BACKUP COUNTS'!$A:$A,$A51,'BACKUP COUNTS'!$B:$B,J$1,'BACKUP COUNTS'!$G:$G,J$2))</f>
        <v/>
      </c>
      <c r="K51" s="11" t="str">
        <f>IF(SUMIFS('BACKUP COUNTS'!$F:$F,'BACKUP COUNTS'!$A:$A,$A51,'BACKUP COUNTS'!$B:$B,K$1,'BACKUP COUNTS'!$G:$G,K$2)=0,"",SUMIFS('BACKUP COUNTS'!$F:$F,'BACKUP COUNTS'!$A:$A,$A51,'BACKUP COUNTS'!$B:$B,K$1,'BACKUP COUNTS'!$G:$G,K$2))</f>
        <v/>
      </c>
      <c r="L51" s="11" t="str">
        <f>IF(SUMIFS('BACKUP COUNTS'!$F:$F,'BACKUP COUNTS'!$A:$A,$A51,'BACKUP COUNTS'!$B:$B,L$1,'BACKUP COUNTS'!$G:$G,L$2)=0,"",SUMIFS('BACKUP COUNTS'!$F:$F,'BACKUP COUNTS'!$A:$A,$A51,'BACKUP COUNTS'!$B:$B,L$1,'BACKUP COUNTS'!$G:$G,L$2))</f>
        <v/>
      </c>
      <c r="M51" s="11" t="str">
        <f>IF(SUMIFS('BACKUP COUNTS'!$F:$F,'BACKUP COUNTS'!$A:$A,$A51,'BACKUP COUNTS'!$B:$B,M$1,'BACKUP COUNTS'!$G:$G,M$2)=0,"",SUMIFS('BACKUP COUNTS'!$F:$F,'BACKUP COUNTS'!$A:$A,$A51,'BACKUP COUNTS'!$B:$B,M$1,'BACKUP COUNTS'!$G:$G,M$2))</f>
        <v/>
      </c>
      <c r="N51" s="11" t="str">
        <f>IF(SUMIFS('BACKUP COUNTS'!$F:$F,'BACKUP COUNTS'!$A:$A,$A51,'BACKUP COUNTS'!$B:$B,N$1,'BACKUP COUNTS'!$G:$G,N$2)=0,"",SUMIFS('BACKUP COUNTS'!$F:$F,'BACKUP COUNTS'!$A:$A,$A51,'BACKUP COUNTS'!$B:$B,N$1,'BACKUP COUNTS'!$G:$G,N$2))</f>
        <v/>
      </c>
      <c r="O51" s="11" t="str">
        <f>IF(SUMIFS('BACKUP COUNTS'!$F:$F,'BACKUP COUNTS'!$A:$A,$A51,'BACKUP COUNTS'!$B:$B,O$1,'BACKUP COUNTS'!$G:$G,O$2)=0,"",SUMIFS('BACKUP COUNTS'!$F:$F,'BACKUP COUNTS'!$A:$A,$A51,'BACKUP COUNTS'!$B:$B,O$1,'BACKUP COUNTS'!$G:$G,O$2))</f>
        <v/>
      </c>
      <c r="P51" s="11" t="str">
        <f>IF(SUMIFS('BACKUP COUNTS'!$F:$F,'BACKUP COUNTS'!$A:$A,$A51,'BACKUP COUNTS'!$B:$B,P$1,'BACKUP COUNTS'!$G:$G,P$2)=0,"",SUMIFS('BACKUP COUNTS'!$F:$F,'BACKUP COUNTS'!$A:$A,$A51,'BACKUP COUNTS'!$B:$B,P$1,'BACKUP COUNTS'!$G:$G,P$2))</f>
        <v/>
      </c>
      <c r="Q51" s="11" t="str">
        <f>IF(SUMIFS('BACKUP COUNTS'!$F:$F,'BACKUP COUNTS'!$A:$A,$A51,'BACKUP COUNTS'!$B:$B,Q$1,'BACKUP COUNTS'!$G:$G,Q$2)=0,"",SUMIFS('BACKUP COUNTS'!$F:$F,'BACKUP COUNTS'!$A:$A,$A51,'BACKUP COUNTS'!$B:$B,Q$1,'BACKUP COUNTS'!$G:$G,Q$2))</f>
        <v/>
      </c>
      <c r="R51" s="11" t="str">
        <f>IF(SUMIFS('BACKUP COUNTS'!$F:$F,'BACKUP COUNTS'!$A:$A,$A51,'BACKUP COUNTS'!$B:$B,R$1,'BACKUP COUNTS'!$G:$G,R$2)=0,"",SUMIFS('BACKUP COUNTS'!$F:$F,'BACKUP COUNTS'!$A:$A,$A51,'BACKUP COUNTS'!$B:$B,R$1,'BACKUP COUNTS'!$G:$G,R$2))</f>
        <v/>
      </c>
    </row>
    <row r="52" spans="1:18" x14ac:dyDescent="0.25">
      <c r="A52" s="10">
        <f t="shared" si="1"/>
        <v>45905</v>
      </c>
      <c r="C52" s="11" t="str">
        <f>IF(SUMIFS('BACKUP COUNTS'!$F:$F,'BACKUP COUNTS'!$A:$A,$A52,'BACKUP COUNTS'!$B:$B,C$2)=0,"",SUMIFS('BACKUP COUNTS'!$F:$F,'BACKUP COUNTS'!$A:$A,$A52,'BACKUP COUNTS'!$B:$B,C$2))</f>
        <v/>
      </c>
      <c r="D52" s="11" t="str">
        <f>IF(SUMIFS('BACKUP COUNTS'!$F:$F,'BACKUP COUNTS'!$A:$A,$A52,'BACKUP COUNTS'!$B:$B,D$1,'BACKUP COUNTS'!$G:$G,D$2)=0,"",SUMIFS('BACKUP COUNTS'!$F:$F,'BACKUP COUNTS'!$A:$A,$A52,'BACKUP COUNTS'!$B:$B,D$1,'BACKUP COUNTS'!$G:$G,D$2))</f>
        <v/>
      </c>
      <c r="E52" s="11" t="str">
        <f>IF(SUMIFS('BACKUP COUNTS'!$F:$F,'BACKUP COUNTS'!$A:$A,$A52,'BACKUP COUNTS'!$B:$B,E$1,'BACKUP COUNTS'!$G:$G,E$2)=0,"",SUMIFS('BACKUP COUNTS'!$F:$F,'BACKUP COUNTS'!$A:$A,$A52,'BACKUP COUNTS'!$B:$B,E$1,'BACKUP COUNTS'!$G:$G,E$2))</f>
        <v/>
      </c>
      <c r="F52" s="11" t="str">
        <f>IF(SUMIFS('BACKUP COUNTS'!$F:$F,'BACKUP COUNTS'!$A:$A,$A52,'BACKUP COUNTS'!$B:$B,F$1,'BACKUP COUNTS'!$G:$G,F$2)=0,"",SUMIFS('BACKUP COUNTS'!$F:$F,'BACKUP COUNTS'!$A:$A,$A52,'BACKUP COUNTS'!$B:$B,F$1,'BACKUP COUNTS'!$G:$G,F$2))</f>
        <v/>
      </c>
      <c r="G52" s="11" t="str">
        <f>IF(SUMIFS('BACKUP COUNTS'!$F:$F,'BACKUP COUNTS'!$A:$A,$A52,'BACKUP COUNTS'!$B:$B,G$1,'BACKUP COUNTS'!$G:$G,G$2)=0,"",SUMIFS('BACKUP COUNTS'!$F:$F,'BACKUP COUNTS'!$A:$A,$A52,'BACKUP COUNTS'!$B:$B,G$1,'BACKUP COUNTS'!$G:$G,G$2))</f>
        <v/>
      </c>
      <c r="H52" s="11" t="str">
        <f>IF(SUMIFS('BACKUP COUNTS'!$F:$F,'BACKUP COUNTS'!$A:$A,$A52,'BACKUP COUNTS'!$B:$B,H$1,'BACKUP COUNTS'!$G:$G,H$2)=0,"",SUMIFS('BACKUP COUNTS'!$F:$F,'BACKUP COUNTS'!$A:$A,$A52,'BACKUP COUNTS'!$B:$B,H$1,'BACKUP COUNTS'!$G:$G,H$2))</f>
        <v/>
      </c>
      <c r="I52" s="11" t="str">
        <f>IF(SUMIFS('BACKUP COUNTS'!$F:$F,'BACKUP COUNTS'!$A:$A,$A52,'BACKUP COUNTS'!$B:$B,I$1,'BACKUP COUNTS'!$G:$G,I$2)=0,"",SUMIFS('BACKUP COUNTS'!$F:$F,'BACKUP COUNTS'!$A:$A,$A52,'BACKUP COUNTS'!$B:$B,I$1,'BACKUP COUNTS'!$G:$G,I$2))</f>
        <v/>
      </c>
      <c r="J52" s="11" t="str">
        <f>IF(SUMIFS('BACKUP COUNTS'!$F:$F,'BACKUP COUNTS'!$A:$A,$A52,'BACKUP COUNTS'!$B:$B,J$1,'BACKUP COUNTS'!$G:$G,J$2)=0,"",SUMIFS('BACKUP COUNTS'!$F:$F,'BACKUP COUNTS'!$A:$A,$A52,'BACKUP COUNTS'!$B:$B,J$1,'BACKUP COUNTS'!$G:$G,J$2))</f>
        <v/>
      </c>
      <c r="K52" s="11" t="str">
        <f>IF(SUMIFS('BACKUP COUNTS'!$F:$F,'BACKUP COUNTS'!$A:$A,$A52,'BACKUP COUNTS'!$B:$B,K$1,'BACKUP COUNTS'!$G:$G,K$2)=0,"",SUMIFS('BACKUP COUNTS'!$F:$F,'BACKUP COUNTS'!$A:$A,$A52,'BACKUP COUNTS'!$B:$B,K$1,'BACKUP COUNTS'!$G:$G,K$2))</f>
        <v/>
      </c>
      <c r="L52" s="11" t="str">
        <f>IF(SUMIFS('BACKUP COUNTS'!$F:$F,'BACKUP COUNTS'!$A:$A,$A52,'BACKUP COUNTS'!$B:$B,L$1,'BACKUP COUNTS'!$G:$G,L$2)=0,"",SUMIFS('BACKUP COUNTS'!$F:$F,'BACKUP COUNTS'!$A:$A,$A52,'BACKUP COUNTS'!$B:$B,L$1,'BACKUP COUNTS'!$G:$G,L$2))</f>
        <v/>
      </c>
      <c r="M52" s="11" t="str">
        <f>IF(SUMIFS('BACKUP COUNTS'!$F:$F,'BACKUP COUNTS'!$A:$A,$A52,'BACKUP COUNTS'!$B:$B,M$1,'BACKUP COUNTS'!$G:$G,M$2)=0,"",SUMIFS('BACKUP COUNTS'!$F:$F,'BACKUP COUNTS'!$A:$A,$A52,'BACKUP COUNTS'!$B:$B,M$1,'BACKUP COUNTS'!$G:$G,M$2))</f>
        <v/>
      </c>
      <c r="N52" s="11" t="str">
        <f>IF(SUMIFS('BACKUP COUNTS'!$F:$F,'BACKUP COUNTS'!$A:$A,$A52,'BACKUP COUNTS'!$B:$B,N$1,'BACKUP COUNTS'!$G:$G,N$2)=0,"",SUMIFS('BACKUP COUNTS'!$F:$F,'BACKUP COUNTS'!$A:$A,$A52,'BACKUP COUNTS'!$B:$B,N$1,'BACKUP COUNTS'!$G:$G,N$2))</f>
        <v/>
      </c>
      <c r="O52" s="11" t="str">
        <f>IF(SUMIFS('BACKUP COUNTS'!$F:$F,'BACKUP COUNTS'!$A:$A,$A52,'BACKUP COUNTS'!$B:$B,O$1,'BACKUP COUNTS'!$G:$G,O$2)=0,"",SUMIFS('BACKUP COUNTS'!$F:$F,'BACKUP COUNTS'!$A:$A,$A52,'BACKUP COUNTS'!$B:$B,O$1,'BACKUP COUNTS'!$G:$G,O$2))</f>
        <v/>
      </c>
      <c r="P52" s="11" t="str">
        <f>IF(SUMIFS('BACKUP COUNTS'!$F:$F,'BACKUP COUNTS'!$A:$A,$A52,'BACKUP COUNTS'!$B:$B,P$1,'BACKUP COUNTS'!$G:$G,P$2)=0,"",SUMIFS('BACKUP COUNTS'!$F:$F,'BACKUP COUNTS'!$A:$A,$A52,'BACKUP COUNTS'!$B:$B,P$1,'BACKUP COUNTS'!$G:$G,P$2))</f>
        <v/>
      </c>
      <c r="Q52" s="11" t="str">
        <f>IF(SUMIFS('BACKUP COUNTS'!$F:$F,'BACKUP COUNTS'!$A:$A,$A52,'BACKUP COUNTS'!$B:$B,Q$1,'BACKUP COUNTS'!$G:$G,Q$2)=0,"",SUMIFS('BACKUP COUNTS'!$F:$F,'BACKUP COUNTS'!$A:$A,$A52,'BACKUP COUNTS'!$B:$B,Q$1,'BACKUP COUNTS'!$G:$G,Q$2))</f>
        <v/>
      </c>
      <c r="R52" s="11" t="str">
        <f>IF(SUMIFS('BACKUP COUNTS'!$F:$F,'BACKUP COUNTS'!$A:$A,$A52,'BACKUP COUNTS'!$B:$B,R$1,'BACKUP COUNTS'!$G:$G,R$2)=0,"",SUMIFS('BACKUP COUNTS'!$F:$F,'BACKUP COUNTS'!$A:$A,$A52,'BACKUP COUNTS'!$B:$B,R$1,'BACKUP COUNTS'!$G:$G,R$2))</f>
        <v/>
      </c>
    </row>
    <row r="53" spans="1:18" x14ac:dyDescent="0.25">
      <c r="A53" s="10">
        <f t="shared" si="1"/>
        <v>45908</v>
      </c>
      <c r="C53" s="11" t="str">
        <f>IF(SUMIFS('BACKUP COUNTS'!$F:$F,'BACKUP COUNTS'!$A:$A,$A53,'BACKUP COUNTS'!$B:$B,C$2)=0,"",SUMIFS('BACKUP COUNTS'!$F:$F,'BACKUP COUNTS'!$A:$A,$A53,'BACKUP COUNTS'!$B:$B,C$2))</f>
        <v/>
      </c>
      <c r="D53" s="11" t="str">
        <f>IF(SUMIFS('BACKUP COUNTS'!$F:$F,'BACKUP COUNTS'!$A:$A,$A53,'BACKUP COUNTS'!$B:$B,D$1,'BACKUP COUNTS'!$G:$G,D$2)=0,"",SUMIFS('BACKUP COUNTS'!$F:$F,'BACKUP COUNTS'!$A:$A,$A53,'BACKUP COUNTS'!$B:$B,D$1,'BACKUP COUNTS'!$G:$G,D$2))</f>
        <v/>
      </c>
      <c r="E53" s="11" t="str">
        <f>IF(SUMIFS('BACKUP COUNTS'!$F:$F,'BACKUP COUNTS'!$A:$A,$A53,'BACKUP COUNTS'!$B:$B,E$1,'BACKUP COUNTS'!$G:$G,E$2)=0,"",SUMIFS('BACKUP COUNTS'!$F:$F,'BACKUP COUNTS'!$A:$A,$A53,'BACKUP COUNTS'!$B:$B,E$1,'BACKUP COUNTS'!$G:$G,E$2))</f>
        <v/>
      </c>
      <c r="F53" s="11" t="str">
        <f>IF(SUMIFS('BACKUP COUNTS'!$F:$F,'BACKUP COUNTS'!$A:$A,$A53,'BACKUP COUNTS'!$B:$B,F$1,'BACKUP COUNTS'!$G:$G,F$2)=0,"",SUMIFS('BACKUP COUNTS'!$F:$F,'BACKUP COUNTS'!$A:$A,$A53,'BACKUP COUNTS'!$B:$B,F$1,'BACKUP COUNTS'!$G:$G,F$2))</f>
        <v/>
      </c>
      <c r="G53" s="11" t="str">
        <f>IF(SUMIFS('BACKUP COUNTS'!$F:$F,'BACKUP COUNTS'!$A:$A,$A53,'BACKUP COUNTS'!$B:$B,G$1,'BACKUP COUNTS'!$G:$G,G$2)=0,"",SUMIFS('BACKUP COUNTS'!$F:$F,'BACKUP COUNTS'!$A:$A,$A53,'BACKUP COUNTS'!$B:$B,G$1,'BACKUP COUNTS'!$G:$G,G$2))</f>
        <v/>
      </c>
      <c r="H53" s="11" t="str">
        <f>IF(SUMIFS('BACKUP COUNTS'!$F:$F,'BACKUP COUNTS'!$A:$A,$A53,'BACKUP COUNTS'!$B:$B,H$1,'BACKUP COUNTS'!$G:$G,H$2)=0,"",SUMIFS('BACKUP COUNTS'!$F:$F,'BACKUP COUNTS'!$A:$A,$A53,'BACKUP COUNTS'!$B:$B,H$1,'BACKUP COUNTS'!$G:$G,H$2))</f>
        <v/>
      </c>
      <c r="I53" s="11" t="str">
        <f>IF(SUMIFS('BACKUP COUNTS'!$F:$F,'BACKUP COUNTS'!$A:$A,$A53,'BACKUP COUNTS'!$B:$B,I$1,'BACKUP COUNTS'!$G:$G,I$2)=0,"",SUMIFS('BACKUP COUNTS'!$F:$F,'BACKUP COUNTS'!$A:$A,$A53,'BACKUP COUNTS'!$B:$B,I$1,'BACKUP COUNTS'!$G:$G,I$2))</f>
        <v/>
      </c>
      <c r="J53" s="11" t="str">
        <f>IF(SUMIFS('BACKUP COUNTS'!$F:$F,'BACKUP COUNTS'!$A:$A,$A53,'BACKUP COUNTS'!$B:$B,J$1,'BACKUP COUNTS'!$G:$G,J$2)=0,"",SUMIFS('BACKUP COUNTS'!$F:$F,'BACKUP COUNTS'!$A:$A,$A53,'BACKUP COUNTS'!$B:$B,J$1,'BACKUP COUNTS'!$G:$G,J$2))</f>
        <v/>
      </c>
      <c r="K53" s="11" t="str">
        <f>IF(SUMIFS('BACKUP COUNTS'!$F:$F,'BACKUP COUNTS'!$A:$A,$A53,'BACKUP COUNTS'!$B:$B,K$1,'BACKUP COUNTS'!$G:$G,K$2)=0,"",SUMIFS('BACKUP COUNTS'!$F:$F,'BACKUP COUNTS'!$A:$A,$A53,'BACKUP COUNTS'!$B:$B,K$1,'BACKUP COUNTS'!$G:$G,K$2))</f>
        <v/>
      </c>
      <c r="L53" s="11" t="str">
        <f>IF(SUMIFS('BACKUP COUNTS'!$F:$F,'BACKUP COUNTS'!$A:$A,$A53,'BACKUP COUNTS'!$B:$B,L$1,'BACKUP COUNTS'!$G:$G,L$2)=0,"",SUMIFS('BACKUP COUNTS'!$F:$F,'BACKUP COUNTS'!$A:$A,$A53,'BACKUP COUNTS'!$B:$B,L$1,'BACKUP COUNTS'!$G:$G,L$2))</f>
        <v/>
      </c>
      <c r="M53" s="11" t="str">
        <f>IF(SUMIFS('BACKUP COUNTS'!$F:$F,'BACKUP COUNTS'!$A:$A,$A53,'BACKUP COUNTS'!$B:$B,M$1,'BACKUP COUNTS'!$G:$G,M$2)=0,"",SUMIFS('BACKUP COUNTS'!$F:$F,'BACKUP COUNTS'!$A:$A,$A53,'BACKUP COUNTS'!$B:$B,M$1,'BACKUP COUNTS'!$G:$G,M$2))</f>
        <v/>
      </c>
      <c r="N53" s="11" t="str">
        <f>IF(SUMIFS('BACKUP COUNTS'!$F:$F,'BACKUP COUNTS'!$A:$A,$A53,'BACKUP COUNTS'!$B:$B,N$1,'BACKUP COUNTS'!$G:$G,N$2)=0,"",SUMIFS('BACKUP COUNTS'!$F:$F,'BACKUP COUNTS'!$A:$A,$A53,'BACKUP COUNTS'!$B:$B,N$1,'BACKUP COUNTS'!$G:$G,N$2))</f>
        <v/>
      </c>
      <c r="O53" s="11" t="str">
        <f>IF(SUMIFS('BACKUP COUNTS'!$F:$F,'BACKUP COUNTS'!$A:$A,$A53,'BACKUP COUNTS'!$B:$B,O$1,'BACKUP COUNTS'!$G:$G,O$2)=0,"",SUMIFS('BACKUP COUNTS'!$F:$F,'BACKUP COUNTS'!$A:$A,$A53,'BACKUP COUNTS'!$B:$B,O$1,'BACKUP COUNTS'!$G:$G,O$2))</f>
        <v/>
      </c>
      <c r="P53" s="11" t="str">
        <f>IF(SUMIFS('BACKUP COUNTS'!$F:$F,'BACKUP COUNTS'!$A:$A,$A53,'BACKUP COUNTS'!$B:$B,P$1,'BACKUP COUNTS'!$G:$G,P$2)=0,"",SUMIFS('BACKUP COUNTS'!$F:$F,'BACKUP COUNTS'!$A:$A,$A53,'BACKUP COUNTS'!$B:$B,P$1,'BACKUP COUNTS'!$G:$G,P$2))</f>
        <v/>
      </c>
      <c r="Q53" s="11" t="str">
        <f>IF(SUMIFS('BACKUP COUNTS'!$F:$F,'BACKUP COUNTS'!$A:$A,$A53,'BACKUP COUNTS'!$B:$B,Q$1,'BACKUP COUNTS'!$G:$G,Q$2)=0,"",SUMIFS('BACKUP COUNTS'!$F:$F,'BACKUP COUNTS'!$A:$A,$A53,'BACKUP COUNTS'!$B:$B,Q$1,'BACKUP COUNTS'!$G:$G,Q$2))</f>
        <v/>
      </c>
      <c r="R53" s="11" t="str">
        <f>IF(SUMIFS('BACKUP COUNTS'!$F:$F,'BACKUP COUNTS'!$A:$A,$A53,'BACKUP COUNTS'!$B:$B,R$1,'BACKUP COUNTS'!$G:$G,R$2)=0,"",SUMIFS('BACKUP COUNTS'!$F:$F,'BACKUP COUNTS'!$A:$A,$A53,'BACKUP COUNTS'!$B:$B,R$1,'BACKUP COUNTS'!$G:$G,R$2))</f>
        <v/>
      </c>
    </row>
    <row r="54" spans="1:18" x14ac:dyDescent="0.25">
      <c r="A54" s="10">
        <f t="shared" si="1"/>
        <v>45909</v>
      </c>
      <c r="C54" s="11" t="str">
        <f>IF(SUMIFS('BACKUP COUNTS'!$F:$F,'BACKUP COUNTS'!$A:$A,$A54,'BACKUP COUNTS'!$B:$B,C$2)=0,"",SUMIFS('BACKUP COUNTS'!$F:$F,'BACKUP COUNTS'!$A:$A,$A54,'BACKUP COUNTS'!$B:$B,C$2))</f>
        <v/>
      </c>
      <c r="D54" s="11" t="str">
        <f>IF(SUMIFS('BACKUP COUNTS'!$F:$F,'BACKUP COUNTS'!$A:$A,$A54,'BACKUP COUNTS'!$B:$B,D$1,'BACKUP COUNTS'!$G:$G,D$2)=0,"",SUMIFS('BACKUP COUNTS'!$F:$F,'BACKUP COUNTS'!$A:$A,$A54,'BACKUP COUNTS'!$B:$B,D$1,'BACKUP COUNTS'!$G:$G,D$2))</f>
        <v/>
      </c>
      <c r="E54" s="11" t="str">
        <f>IF(SUMIFS('BACKUP COUNTS'!$F:$F,'BACKUP COUNTS'!$A:$A,$A54,'BACKUP COUNTS'!$B:$B,E$1,'BACKUP COUNTS'!$G:$G,E$2)=0,"",SUMIFS('BACKUP COUNTS'!$F:$F,'BACKUP COUNTS'!$A:$A,$A54,'BACKUP COUNTS'!$B:$B,E$1,'BACKUP COUNTS'!$G:$G,E$2))</f>
        <v/>
      </c>
      <c r="F54" s="11" t="str">
        <f>IF(SUMIFS('BACKUP COUNTS'!$F:$F,'BACKUP COUNTS'!$A:$A,$A54,'BACKUP COUNTS'!$B:$B,F$1,'BACKUP COUNTS'!$G:$G,F$2)=0,"",SUMIFS('BACKUP COUNTS'!$F:$F,'BACKUP COUNTS'!$A:$A,$A54,'BACKUP COUNTS'!$B:$B,F$1,'BACKUP COUNTS'!$G:$G,F$2))</f>
        <v/>
      </c>
      <c r="G54" s="11" t="str">
        <f>IF(SUMIFS('BACKUP COUNTS'!$F:$F,'BACKUP COUNTS'!$A:$A,$A54,'BACKUP COUNTS'!$B:$B,G$1,'BACKUP COUNTS'!$G:$G,G$2)=0,"",SUMIFS('BACKUP COUNTS'!$F:$F,'BACKUP COUNTS'!$A:$A,$A54,'BACKUP COUNTS'!$B:$B,G$1,'BACKUP COUNTS'!$G:$G,G$2))</f>
        <v/>
      </c>
      <c r="H54" s="11" t="str">
        <f>IF(SUMIFS('BACKUP COUNTS'!$F:$F,'BACKUP COUNTS'!$A:$A,$A54,'BACKUP COUNTS'!$B:$B,H$1,'BACKUP COUNTS'!$G:$G,H$2)=0,"",SUMIFS('BACKUP COUNTS'!$F:$F,'BACKUP COUNTS'!$A:$A,$A54,'BACKUP COUNTS'!$B:$B,H$1,'BACKUP COUNTS'!$G:$G,H$2))</f>
        <v/>
      </c>
      <c r="I54" s="11" t="str">
        <f>IF(SUMIFS('BACKUP COUNTS'!$F:$F,'BACKUP COUNTS'!$A:$A,$A54,'BACKUP COUNTS'!$B:$B,I$1,'BACKUP COUNTS'!$G:$G,I$2)=0,"",SUMIFS('BACKUP COUNTS'!$F:$F,'BACKUP COUNTS'!$A:$A,$A54,'BACKUP COUNTS'!$B:$B,I$1,'BACKUP COUNTS'!$G:$G,I$2))</f>
        <v/>
      </c>
      <c r="J54" s="11" t="str">
        <f>IF(SUMIFS('BACKUP COUNTS'!$F:$F,'BACKUP COUNTS'!$A:$A,$A54,'BACKUP COUNTS'!$B:$B,J$1,'BACKUP COUNTS'!$G:$G,J$2)=0,"",SUMIFS('BACKUP COUNTS'!$F:$F,'BACKUP COUNTS'!$A:$A,$A54,'BACKUP COUNTS'!$B:$B,J$1,'BACKUP COUNTS'!$G:$G,J$2))</f>
        <v/>
      </c>
      <c r="K54" s="11" t="str">
        <f>IF(SUMIFS('BACKUP COUNTS'!$F:$F,'BACKUP COUNTS'!$A:$A,$A54,'BACKUP COUNTS'!$B:$B,K$1,'BACKUP COUNTS'!$G:$G,K$2)=0,"",SUMIFS('BACKUP COUNTS'!$F:$F,'BACKUP COUNTS'!$A:$A,$A54,'BACKUP COUNTS'!$B:$B,K$1,'BACKUP COUNTS'!$G:$G,K$2))</f>
        <v/>
      </c>
      <c r="L54" s="11" t="str">
        <f>IF(SUMIFS('BACKUP COUNTS'!$F:$F,'BACKUP COUNTS'!$A:$A,$A54,'BACKUP COUNTS'!$B:$B,L$1,'BACKUP COUNTS'!$G:$G,L$2)=0,"",SUMIFS('BACKUP COUNTS'!$F:$F,'BACKUP COUNTS'!$A:$A,$A54,'BACKUP COUNTS'!$B:$B,L$1,'BACKUP COUNTS'!$G:$G,L$2))</f>
        <v/>
      </c>
      <c r="M54" s="11" t="str">
        <f>IF(SUMIFS('BACKUP COUNTS'!$F:$F,'BACKUP COUNTS'!$A:$A,$A54,'BACKUP COUNTS'!$B:$B,M$1,'BACKUP COUNTS'!$G:$G,M$2)=0,"",SUMIFS('BACKUP COUNTS'!$F:$F,'BACKUP COUNTS'!$A:$A,$A54,'BACKUP COUNTS'!$B:$B,M$1,'BACKUP COUNTS'!$G:$G,M$2))</f>
        <v/>
      </c>
      <c r="N54" s="11" t="str">
        <f>IF(SUMIFS('BACKUP COUNTS'!$F:$F,'BACKUP COUNTS'!$A:$A,$A54,'BACKUP COUNTS'!$B:$B,N$1,'BACKUP COUNTS'!$G:$G,N$2)=0,"",SUMIFS('BACKUP COUNTS'!$F:$F,'BACKUP COUNTS'!$A:$A,$A54,'BACKUP COUNTS'!$B:$B,N$1,'BACKUP COUNTS'!$G:$G,N$2))</f>
        <v/>
      </c>
      <c r="O54" s="11" t="str">
        <f>IF(SUMIFS('BACKUP COUNTS'!$F:$F,'BACKUP COUNTS'!$A:$A,$A54,'BACKUP COUNTS'!$B:$B,O$1,'BACKUP COUNTS'!$G:$G,O$2)=0,"",SUMIFS('BACKUP COUNTS'!$F:$F,'BACKUP COUNTS'!$A:$A,$A54,'BACKUP COUNTS'!$B:$B,O$1,'BACKUP COUNTS'!$G:$G,O$2))</f>
        <v/>
      </c>
      <c r="P54" s="11" t="str">
        <f>IF(SUMIFS('BACKUP COUNTS'!$F:$F,'BACKUP COUNTS'!$A:$A,$A54,'BACKUP COUNTS'!$B:$B,P$1,'BACKUP COUNTS'!$G:$G,P$2)=0,"",SUMIFS('BACKUP COUNTS'!$F:$F,'BACKUP COUNTS'!$A:$A,$A54,'BACKUP COUNTS'!$B:$B,P$1,'BACKUP COUNTS'!$G:$G,P$2))</f>
        <v/>
      </c>
      <c r="Q54" s="11" t="str">
        <f>IF(SUMIFS('BACKUP COUNTS'!$F:$F,'BACKUP COUNTS'!$A:$A,$A54,'BACKUP COUNTS'!$B:$B,Q$1,'BACKUP COUNTS'!$G:$G,Q$2)=0,"",SUMIFS('BACKUP COUNTS'!$F:$F,'BACKUP COUNTS'!$A:$A,$A54,'BACKUP COUNTS'!$B:$B,Q$1,'BACKUP COUNTS'!$G:$G,Q$2))</f>
        <v/>
      </c>
      <c r="R54" s="11" t="str">
        <f>IF(SUMIFS('BACKUP COUNTS'!$F:$F,'BACKUP COUNTS'!$A:$A,$A54,'BACKUP COUNTS'!$B:$B,R$1,'BACKUP COUNTS'!$G:$G,R$2)=0,"",SUMIFS('BACKUP COUNTS'!$F:$F,'BACKUP COUNTS'!$A:$A,$A54,'BACKUP COUNTS'!$B:$B,R$1,'BACKUP COUNTS'!$G:$G,R$2))</f>
        <v/>
      </c>
    </row>
    <row r="55" spans="1:18" x14ac:dyDescent="0.25">
      <c r="A55" s="10">
        <f t="shared" si="1"/>
        <v>45910</v>
      </c>
      <c r="C55" s="11" t="str">
        <f>IF(SUMIFS('BACKUP COUNTS'!$F:$F,'BACKUP COUNTS'!$A:$A,$A55,'BACKUP COUNTS'!$B:$B,C$2)=0,"",SUMIFS('BACKUP COUNTS'!$F:$F,'BACKUP COUNTS'!$A:$A,$A55,'BACKUP COUNTS'!$B:$B,C$2))</f>
        <v/>
      </c>
      <c r="D55" s="11" t="str">
        <f>IF(SUMIFS('BACKUP COUNTS'!$F:$F,'BACKUP COUNTS'!$A:$A,$A55,'BACKUP COUNTS'!$B:$B,D$1,'BACKUP COUNTS'!$G:$G,D$2)=0,"",SUMIFS('BACKUP COUNTS'!$F:$F,'BACKUP COUNTS'!$A:$A,$A55,'BACKUP COUNTS'!$B:$B,D$1,'BACKUP COUNTS'!$G:$G,D$2))</f>
        <v/>
      </c>
      <c r="E55" s="11" t="str">
        <f>IF(SUMIFS('BACKUP COUNTS'!$F:$F,'BACKUP COUNTS'!$A:$A,$A55,'BACKUP COUNTS'!$B:$B,E$1,'BACKUP COUNTS'!$G:$G,E$2)=0,"",SUMIFS('BACKUP COUNTS'!$F:$F,'BACKUP COUNTS'!$A:$A,$A55,'BACKUP COUNTS'!$B:$B,E$1,'BACKUP COUNTS'!$G:$G,E$2))</f>
        <v/>
      </c>
      <c r="F55" s="11" t="str">
        <f>IF(SUMIFS('BACKUP COUNTS'!$F:$F,'BACKUP COUNTS'!$A:$A,$A55,'BACKUP COUNTS'!$B:$B,F$1,'BACKUP COUNTS'!$G:$G,F$2)=0,"",SUMIFS('BACKUP COUNTS'!$F:$F,'BACKUP COUNTS'!$A:$A,$A55,'BACKUP COUNTS'!$B:$B,F$1,'BACKUP COUNTS'!$G:$G,F$2))</f>
        <v/>
      </c>
      <c r="G55" s="11" t="str">
        <f>IF(SUMIFS('BACKUP COUNTS'!$F:$F,'BACKUP COUNTS'!$A:$A,$A55,'BACKUP COUNTS'!$B:$B,G$1,'BACKUP COUNTS'!$G:$G,G$2)=0,"",SUMIFS('BACKUP COUNTS'!$F:$F,'BACKUP COUNTS'!$A:$A,$A55,'BACKUP COUNTS'!$B:$B,G$1,'BACKUP COUNTS'!$G:$G,G$2))</f>
        <v/>
      </c>
      <c r="H55" s="11" t="str">
        <f>IF(SUMIFS('BACKUP COUNTS'!$F:$F,'BACKUP COUNTS'!$A:$A,$A55,'BACKUP COUNTS'!$B:$B,H$1,'BACKUP COUNTS'!$G:$G,H$2)=0,"",SUMIFS('BACKUP COUNTS'!$F:$F,'BACKUP COUNTS'!$A:$A,$A55,'BACKUP COUNTS'!$B:$B,H$1,'BACKUP COUNTS'!$G:$G,H$2))</f>
        <v/>
      </c>
      <c r="I55" s="11" t="str">
        <f>IF(SUMIFS('BACKUP COUNTS'!$F:$F,'BACKUP COUNTS'!$A:$A,$A55,'BACKUP COUNTS'!$B:$B,I$1,'BACKUP COUNTS'!$G:$G,I$2)=0,"",SUMIFS('BACKUP COUNTS'!$F:$F,'BACKUP COUNTS'!$A:$A,$A55,'BACKUP COUNTS'!$B:$B,I$1,'BACKUP COUNTS'!$G:$G,I$2))</f>
        <v/>
      </c>
      <c r="J55" s="11" t="str">
        <f>IF(SUMIFS('BACKUP COUNTS'!$F:$F,'BACKUP COUNTS'!$A:$A,$A55,'BACKUP COUNTS'!$B:$B,J$1,'BACKUP COUNTS'!$G:$G,J$2)=0,"",SUMIFS('BACKUP COUNTS'!$F:$F,'BACKUP COUNTS'!$A:$A,$A55,'BACKUP COUNTS'!$B:$B,J$1,'BACKUP COUNTS'!$G:$G,J$2))</f>
        <v/>
      </c>
      <c r="K55" s="11" t="str">
        <f>IF(SUMIFS('BACKUP COUNTS'!$F:$F,'BACKUP COUNTS'!$A:$A,$A55,'BACKUP COUNTS'!$B:$B,K$1,'BACKUP COUNTS'!$G:$G,K$2)=0,"",SUMIFS('BACKUP COUNTS'!$F:$F,'BACKUP COUNTS'!$A:$A,$A55,'BACKUP COUNTS'!$B:$B,K$1,'BACKUP COUNTS'!$G:$G,K$2))</f>
        <v/>
      </c>
      <c r="L55" s="11" t="str">
        <f>IF(SUMIFS('BACKUP COUNTS'!$F:$F,'BACKUP COUNTS'!$A:$A,$A55,'BACKUP COUNTS'!$B:$B,L$1,'BACKUP COUNTS'!$G:$G,L$2)=0,"",SUMIFS('BACKUP COUNTS'!$F:$F,'BACKUP COUNTS'!$A:$A,$A55,'BACKUP COUNTS'!$B:$B,L$1,'BACKUP COUNTS'!$G:$G,L$2))</f>
        <v/>
      </c>
      <c r="M55" s="11" t="str">
        <f>IF(SUMIFS('BACKUP COUNTS'!$F:$F,'BACKUP COUNTS'!$A:$A,$A55,'BACKUP COUNTS'!$B:$B,M$1,'BACKUP COUNTS'!$G:$G,M$2)=0,"",SUMIFS('BACKUP COUNTS'!$F:$F,'BACKUP COUNTS'!$A:$A,$A55,'BACKUP COUNTS'!$B:$B,M$1,'BACKUP COUNTS'!$G:$G,M$2))</f>
        <v/>
      </c>
      <c r="N55" s="11" t="str">
        <f>IF(SUMIFS('BACKUP COUNTS'!$F:$F,'BACKUP COUNTS'!$A:$A,$A55,'BACKUP COUNTS'!$B:$B,N$1,'BACKUP COUNTS'!$G:$G,N$2)=0,"",SUMIFS('BACKUP COUNTS'!$F:$F,'BACKUP COUNTS'!$A:$A,$A55,'BACKUP COUNTS'!$B:$B,N$1,'BACKUP COUNTS'!$G:$G,N$2))</f>
        <v/>
      </c>
      <c r="O55" s="11" t="str">
        <f>IF(SUMIFS('BACKUP COUNTS'!$F:$F,'BACKUP COUNTS'!$A:$A,$A55,'BACKUP COUNTS'!$B:$B,O$1,'BACKUP COUNTS'!$G:$G,O$2)=0,"",SUMIFS('BACKUP COUNTS'!$F:$F,'BACKUP COUNTS'!$A:$A,$A55,'BACKUP COUNTS'!$B:$B,O$1,'BACKUP COUNTS'!$G:$G,O$2))</f>
        <v/>
      </c>
      <c r="P55" s="11" t="str">
        <f>IF(SUMIFS('BACKUP COUNTS'!$F:$F,'BACKUP COUNTS'!$A:$A,$A55,'BACKUP COUNTS'!$B:$B,P$1,'BACKUP COUNTS'!$G:$G,P$2)=0,"",SUMIFS('BACKUP COUNTS'!$F:$F,'BACKUP COUNTS'!$A:$A,$A55,'BACKUP COUNTS'!$B:$B,P$1,'BACKUP COUNTS'!$G:$G,P$2))</f>
        <v/>
      </c>
      <c r="Q55" s="11" t="str">
        <f>IF(SUMIFS('BACKUP COUNTS'!$F:$F,'BACKUP COUNTS'!$A:$A,$A55,'BACKUP COUNTS'!$B:$B,Q$1,'BACKUP COUNTS'!$G:$G,Q$2)=0,"",SUMIFS('BACKUP COUNTS'!$F:$F,'BACKUP COUNTS'!$A:$A,$A55,'BACKUP COUNTS'!$B:$B,Q$1,'BACKUP COUNTS'!$G:$G,Q$2))</f>
        <v/>
      </c>
      <c r="R55" s="11" t="str">
        <f>IF(SUMIFS('BACKUP COUNTS'!$F:$F,'BACKUP COUNTS'!$A:$A,$A55,'BACKUP COUNTS'!$B:$B,R$1,'BACKUP COUNTS'!$G:$G,R$2)=0,"",SUMIFS('BACKUP COUNTS'!$F:$F,'BACKUP COUNTS'!$A:$A,$A55,'BACKUP COUNTS'!$B:$B,R$1,'BACKUP COUNTS'!$G:$G,R$2))</f>
        <v/>
      </c>
    </row>
    <row r="56" spans="1:18" x14ac:dyDescent="0.25">
      <c r="A56" s="10">
        <f t="shared" si="1"/>
        <v>45911</v>
      </c>
      <c r="C56" s="11" t="str">
        <f>IF(SUMIFS('BACKUP COUNTS'!$F:$F,'BACKUP COUNTS'!$A:$A,$A56,'BACKUP COUNTS'!$B:$B,C$2)=0,"",SUMIFS('BACKUP COUNTS'!$F:$F,'BACKUP COUNTS'!$A:$A,$A56,'BACKUP COUNTS'!$B:$B,C$2))</f>
        <v/>
      </c>
      <c r="D56" s="11" t="str">
        <f>IF(SUMIFS('BACKUP COUNTS'!$F:$F,'BACKUP COUNTS'!$A:$A,$A56,'BACKUP COUNTS'!$B:$B,D$1,'BACKUP COUNTS'!$G:$G,D$2)=0,"",SUMIFS('BACKUP COUNTS'!$F:$F,'BACKUP COUNTS'!$A:$A,$A56,'BACKUP COUNTS'!$B:$B,D$1,'BACKUP COUNTS'!$G:$G,D$2))</f>
        <v/>
      </c>
      <c r="E56" s="11" t="str">
        <f>IF(SUMIFS('BACKUP COUNTS'!$F:$F,'BACKUP COUNTS'!$A:$A,$A56,'BACKUP COUNTS'!$B:$B,E$1,'BACKUP COUNTS'!$G:$G,E$2)=0,"",SUMIFS('BACKUP COUNTS'!$F:$F,'BACKUP COUNTS'!$A:$A,$A56,'BACKUP COUNTS'!$B:$B,E$1,'BACKUP COUNTS'!$G:$G,E$2))</f>
        <v/>
      </c>
      <c r="F56" s="11" t="str">
        <f>IF(SUMIFS('BACKUP COUNTS'!$F:$F,'BACKUP COUNTS'!$A:$A,$A56,'BACKUP COUNTS'!$B:$B,F$1,'BACKUP COUNTS'!$G:$G,F$2)=0,"",SUMIFS('BACKUP COUNTS'!$F:$F,'BACKUP COUNTS'!$A:$A,$A56,'BACKUP COUNTS'!$B:$B,F$1,'BACKUP COUNTS'!$G:$G,F$2))</f>
        <v/>
      </c>
      <c r="G56" s="11" t="str">
        <f>IF(SUMIFS('BACKUP COUNTS'!$F:$F,'BACKUP COUNTS'!$A:$A,$A56,'BACKUP COUNTS'!$B:$B,G$1,'BACKUP COUNTS'!$G:$G,G$2)=0,"",SUMIFS('BACKUP COUNTS'!$F:$F,'BACKUP COUNTS'!$A:$A,$A56,'BACKUP COUNTS'!$B:$B,G$1,'BACKUP COUNTS'!$G:$G,G$2))</f>
        <v/>
      </c>
      <c r="H56" s="11" t="str">
        <f>IF(SUMIFS('BACKUP COUNTS'!$F:$F,'BACKUP COUNTS'!$A:$A,$A56,'BACKUP COUNTS'!$B:$B,H$1,'BACKUP COUNTS'!$G:$G,H$2)=0,"",SUMIFS('BACKUP COUNTS'!$F:$F,'BACKUP COUNTS'!$A:$A,$A56,'BACKUP COUNTS'!$B:$B,H$1,'BACKUP COUNTS'!$G:$G,H$2))</f>
        <v/>
      </c>
      <c r="I56" s="11" t="str">
        <f>IF(SUMIFS('BACKUP COUNTS'!$F:$F,'BACKUP COUNTS'!$A:$A,$A56,'BACKUP COUNTS'!$B:$B,I$1,'BACKUP COUNTS'!$G:$G,I$2)=0,"",SUMIFS('BACKUP COUNTS'!$F:$F,'BACKUP COUNTS'!$A:$A,$A56,'BACKUP COUNTS'!$B:$B,I$1,'BACKUP COUNTS'!$G:$G,I$2))</f>
        <v/>
      </c>
      <c r="J56" s="11" t="str">
        <f>IF(SUMIFS('BACKUP COUNTS'!$F:$F,'BACKUP COUNTS'!$A:$A,$A56,'BACKUP COUNTS'!$B:$B,J$1,'BACKUP COUNTS'!$G:$G,J$2)=0,"",SUMIFS('BACKUP COUNTS'!$F:$F,'BACKUP COUNTS'!$A:$A,$A56,'BACKUP COUNTS'!$B:$B,J$1,'BACKUP COUNTS'!$G:$G,J$2))</f>
        <v/>
      </c>
      <c r="K56" s="11" t="str">
        <f>IF(SUMIFS('BACKUP COUNTS'!$F:$F,'BACKUP COUNTS'!$A:$A,$A56,'BACKUP COUNTS'!$B:$B,K$1,'BACKUP COUNTS'!$G:$G,K$2)=0,"",SUMIFS('BACKUP COUNTS'!$F:$F,'BACKUP COUNTS'!$A:$A,$A56,'BACKUP COUNTS'!$B:$B,K$1,'BACKUP COUNTS'!$G:$G,K$2))</f>
        <v/>
      </c>
      <c r="L56" s="11" t="str">
        <f>IF(SUMIFS('BACKUP COUNTS'!$F:$F,'BACKUP COUNTS'!$A:$A,$A56,'BACKUP COUNTS'!$B:$B,L$1,'BACKUP COUNTS'!$G:$G,L$2)=0,"",SUMIFS('BACKUP COUNTS'!$F:$F,'BACKUP COUNTS'!$A:$A,$A56,'BACKUP COUNTS'!$B:$B,L$1,'BACKUP COUNTS'!$G:$G,L$2))</f>
        <v/>
      </c>
      <c r="M56" s="11" t="str">
        <f>IF(SUMIFS('BACKUP COUNTS'!$F:$F,'BACKUP COUNTS'!$A:$A,$A56,'BACKUP COUNTS'!$B:$B,M$1,'BACKUP COUNTS'!$G:$G,M$2)=0,"",SUMIFS('BACKUP COUNTS'!$F:$F,'BACKUP COUNTS'!$A:$A,$A56,'BACKUP COUNTS'!$B:$B,M$1,'BACKUP COUNTS'!$G:$G,M$2))</f>
        <v/>
      </c>
      <c r="N56" s="11" t="str">
        <f>IF(SUMIFS('BACKUP COUNTS'!$F:$F,'BACKUP COUNTS'!$A:$A,$A56,'BACKUP COUNTS'!$B:$B,N$1,'BACKUP COUNTS'!$G:$G,N$2)=0,"",SUMIFS('BACKUP COUNTS'!$F:$F,'BACKUP COUNTS'!$A:$A,$A56,'BACKUP COUNTS'!$B:$B,N$1,'BACKUP COUNTS'!$G:$G,N$2))</f>
        <v/>
      </c>
      <c r="O56" s="11" t="str">
        <f>IF(SUMIFS('BACKUP COUNTS'!$F:$F,'BACKUP COUNTS'!$A:$A,$A56,'BACKUP COUNTS'!$B:$B,O$1,'BACKUP COUNTS'!$G:$G,O$2)=0,"",SUMIFS('BACKUP COUNTS'!$F:$F,'BACKUP COUNTS'!$A:$A,$A56,'BACKUP COUNTS'!$B:$B,O$1,'BACKUP COUNTS'!$G:$G,O$2))</f>
        <v/>
      </c>
      <c r="P56" s="11" t="str">
        <f>IF(SUMIFS('BACKUP COUNTS'!$F:$F,'BACKUP COUNTS'!$A:$A,$A56,'BACKUP COUNTS'!$B:$B,P$1,'BACKUP COUNTS'!$G:$G,P$2)=0,"",SUMIFS('BACKUP COUNTS'!$F:$F,'BACKUP COUNTS'!$A:$A,$A56,'BACKUP COUNTS'!$B:$B,P$1,'BACKUP COUNTS'!$G:$G,P$2))</f>
        <v/>
      </c>
      <c r="Q56" s="11" t="str">
        <f>IF(SUMIFS('BACKUP COUNTS'!$F:$F,'BACKUP COUNTS'!$A:$A,$A56,'BACKUP COUNTS'!$B:$B,Q$1,'BACKUP COUNTS'!$G:$G,Q$2)=0,"",SUMIFS('BACKUP COUNTS'!$F:$F,'BACKUP COUNTS'!$A:$A,$A56,'BACKUP COUNTS'!$B:$B,Q$1,'BACKUP COUNTS'!$G:$G,Q$2))</f>
        <v/>
      </c>
      <c r="R56" s="11" t="str">
        <f>IF(SUMIFS('BACKUP COUNTS'!$F:$F,'BACKUP COUNTS'!$A:$A,$A56,'BACKUP COUNTS'!$B:$B,R$1,'BACKUP COUNTS'!$G:$G,R$2)=0,"",SUMIFS('BACKUP COUNTS'!$F:$F,'BACKUP COUNTS'!$A:$A,$A56,'BACKUP COUNTS'!$B:$B,R$1,'BACKUP COUNTS'!$G:$G,R$2))</f>
        <v/>
      </c>
    </row>
    <row r="57" spans="1:18" x14ac:dyDescent="0.25">
      <c r="A57" s="10">
        <f t="shared" si="1"/>
        <v>45912</v>
      </c>
      <c r="C57" s="11" t="str">
        <f>IF(SUMIFS('BACKUP COUNTS'!$F:$F,'BACKUP COUNTS'!$A:$A,$A57,'BACKUP COUNTS'!$B:$B,C$2)=0,"",SUMIFS('BACKUP COUNTS'!$F:$F,'BACKUP COUNTS'!$A:$A,$A57,'BACKUP COUNTS'!$B:$B,C$2))</f>
        <v/>
      </c>
      <c r="D57" s="11" t="str">
        <f>IF(SUMIFS('BACKUP COUNTS'!$F:$F,'BACKUP COUNTS'!$A:$A,$A57,'BACKUP COUNTS'!$B:$B,D$1,'BACKUP COUNTS'!$G:$G,D$2)=0,"",SUMIFS('BACKUP COUNTS'!$F:$F,'BACKUP COUNTS'!$A:$A,$A57,'BACKUP COUNTS'!$B:$B,D$1,'BACKUP COUNTS'!$G:$G,D$2))</f>
        <v/>
      </c>
      <c r="E57" s="11" t="str">
        <f>IF(SUMIFS('BACKUP COUNTS'!$F:$F,'BACKUP COUNTS'!$A:$A,$A57,'BACKUP COUNTS'!$B:$B,E$1,'BACKUP COUNTS'!$G:$G,E$2)=0,"",SUMIFS('BACKUP COUNTS'!$F:$F,'BACKUP COUNTS'!$A:$A,$A57,'BACKUP COUNTS'!$B:$B,E$1,'BACKUP COUNTS'!$G:$G,E$2))</f>
        <v/>
      </c>
      <c r="F57" s="11" t="str">
        <f>IF(SUMIFS('BACKUP COUNTS'!$F:$F,'BACKUP COUNTS'!$A:$A,$A57,'BACKUP COUNTS'!$B:$B,F$1,'BACKUP COUNTS'!$G:$G,F$2)=0,"",SUMIFS('BACKUP COUNTS'!$F:$F,'BACKUP COUNTS'!$A:$A,$A57,'BACKUP COUNTS'!$B:$B,F$1,'BACKUP COUNTS'!$G:$G,F$2))</f>
        <v/>
      </c>
      <c r="G57" s="11" t="str">
        <f>IF(SUMIFS('BACKUP COUNTS'!$F:$F,'BACKUP COUNTS'!$A:$A,$A57,'BACKUP COUNTS'!$B:$B,G$1,'BACKUP COUNTS'!$G:$G,G$2)=0,"",SUMIFS('BACKUP COUNTS'!$F:$F,'BACKUP COUNTS'!$A:$A,$A57,'BACKUP COUNTS'!$B:$B,G$1,'BACKUP COUNTS'!$G:$G,G$2))</f>
        <v/>
      </c>
      <c r="H57" s="11" t="str">
        <f>IF(SUMIFS('BACKUP COUNTS'!$F:$F,'BACKUP COUNTS'!$A:$A,$A57,'BACKUP COUNTS'!$B:$B,H$1,'BACKUP COUNTS'!$G:$G,H$2)=0,"",SUMIFS('BACKUP COUNTS'!$F:$F,'BACKUP COUNTS'!$A:$A,$A57,'BACKUP COUNTS'!$B:$B,H$1,'BACKUP COUNTS'!$G:$G,H$2))</f>
        <v/>
      </c>
      <c r="I57" s="11" t="str">
        <f>IF(SUMIFS('BACKUP COUNTS'!$F:$F,'BACKUP COUNTS'!$A:$A,$A57,'BACKUP COUNTS'!$B:$B,I$1,'BACKUP COUNTS'!$G:$G,I$2)=0,"",SUMIFS('BACKUP COUNTS'!$F:$F,'BACKUP COUNTS'!$A:$A,$A57,'BACKUP COUNTS'!$B:$B,I$1,'BACKUP COUNTS'!$G:$G,I$2))</f>
        <v/>
      </c>
      <c r="J57" s="11" t="str">
        <f>IF(SUMIFS('BACKUP COUNTS'!$F:$F,'BACKUP COUNTS'!$A:$A,$A57,'BACKUP COUNTS'!$B:$B,J$1,'BACKUP COUNTS'!$G:$G,J$2)=0,"",SUMIFS('BACKUP COUNTS'!$F:$F,'BACKUP COUNTS'!$A:$A,$A57,'BACKUP COUNTS'!$B:$B,J$1,'BACKUP COUNTS'!$G:$G,J$2))</f>
        <v/>
      </c>
      <c r="K57" s="11" t="str">
        <f>IF(SUMIFS('BACKUP COUNTS'!$F:$F,'BACKUP COUNTS'!$A:$A,$A57,'BACKUP COUNTS'!$B:$B,K$1,'BACKUP COUNTS'!$G:$G,K$2)=0,"",SUMIFS('BACKUP COUNTS'!$F:$F,'BACKUP COUNTS'!$A:$A,$A57,'BACKUP COUNTS'!$B:$B,K$1,'BACKUP COUNTS'!$G:$G,K$2))</f>
        <v/>
      </c>
      <c r="L57" s="11" t="str">
        <f>IF(SUMIFS('BACKUP COUNTS'!$F:$F,'BACKUP COUNTS'!$A:$A,$A57,'BACKUP COUNTS'!$B:$B,L$1,'BACKUP COUNTS'!$G:$G,L$2)=0,"",SUMIFS('BACKUP COUNTS'!$F:$F,'BACKUP COUNTS'!$A:$A,$A57,'BACKUP COUNTS'!$B:$B,L$1,'BACKUP COUNTS'!$G:$G,L$2))</f>
        <v/>
      </c>
      <c r="M57" s="11" t="str">
        <f>IF(SUMIFS('BACKUP COUNTS'!$F:$F,'BACKUP COUNTS'!$A:$A,$A57,'BACKUP COUNTS'!$B:$B,M$1,'BACKUP COUNTS'!$G:$G,M$2)=0,"",SUMIFS('BACKUP COUNTS'!$F:$F,'BACKUP COUNTS'!$A:$A,$A57,'BACKUP COUNTS'!$B:$B,M$1,'BACKUP COUNTS'!$G:$G,M$2))</f>
        <v/>
      </c>
      <c r="N57" s="11" t="str">
        <f>IF(SUMIFS('BACKUP COUNTS'!$F:$F,'BACKUP COUNTS'!$A:$A,$A57,'BACKUP COUNTS'!$B:$B,N$1,'BACKUP COUNTS'!$G:$G,N$2)=0,"",SUMIFS('BACKUP COUNTS'!$F:$F,'BACKUP COUNTS'!$A:$A,$A57,'BACKUP COUNTS'!$B:$B,N$1,'BACKUP COUNTS'!$G:$G,N$2))</f>
        <v/>
      </c>
      <c r="O57" s="11" t="str">
        <f>IF(SUMIFS('BACKUP COUNTS'!$F:$F,'BACKUP COUNTS'!$A:$A,$A57,'BACKUP COUNTS'!$B:$B,O$1,'BACKUP COUNTS'!$G:$G,O$2)=0,"",SUMIFS('BACKUP COUNTS'!$F:$F,'BACKUP COUNTS'!$A:$A,$A57,'BACKUP COUNTS'!$B:$B,O$1,'BACKUP COUNTS'!$G:$G,O$2))</f>
        <v/>
      </c>
      <c r="P57" s="11" t="str">
        <f>IF(SUMIFS('BACKUP COUNTS'!$F:$F,'BACKUP COUNTS'!$A:$A,$A57,'BACKUP COUNTS'!$B:$B,P$1,'BACKUP COUNTS'!$G:$G,P$2)=0,"",SUMIFS('BACKUP COUNTS'!$F:$F,'BACKUP COUNTS'!$A:$A,$A57,'BACKUP COUNTS'!$B:$B,P$1,'BACKUP COUNTS'!$G:$G,P$2))</f>
        <v/>
      </c>
      <c r="Q57" s="11" t="str">
        <f>IF(SUMIFS('BACKUP COUNTS'!$F:$F,'BACKUP COUNTS'!$A:$A,$A57,'BACKUP COUNTS'!$B:$B,Q$1,'BACKUP COUNTS'!$G:$G,Q$2)=0,"",SUMIFS('BACKUP COUNTS'!$F:$F,'BACKUP COUNTS'!$A:$A,$A57,'BACKUP COUNTS'!$B:$B,Q$1,'BACKUP COUNTS'!$G:$G,Q$2))</f>
        <v/>
      </c>
      <c r="R57" s="11" t="str">
        <f>IF(SUMIFS('BACKUP COUNTS'!$F:$F,'BACKUP COUNTS'!$A:$A,$A57,'BACKUP COUNTS'!$B:$B,R$1,'BACKUP COUNTS'!$G:$G,R$2)=0,"",SUMIFS('BACKUP COUNTS'!$F:$F,'BACKUP COUNTS'!$A:$A,$A57,'BACKUP COUNTS'!$B:$B,R$1,'BACKUP COUNTS'!$G:$G,R$2))</f>
        <v/>
      </c>
    </row>
    <row r="58" spans="1:18" x14ac:dyDescent="0.25">
      <c r="A58" s="10">
        <f t="shared" si="1"/>
        <v>45915</v>
      </c>
      <c r="C58" s="11" t="str">
        <f>IF(SUMIFS('BACKUP COUNTS'!$F:$F,'BACKUP COUNTS'!$A:$A,$A58,'BACKUP COUNTS'!$B:$B,C$2)=0,"",SUMIFS('BACKUP COUNTS'!$F:$F,'BACKUP COUNTS'!$A:$A,$A58,'BACKUP COUNTS'!$B:$B,C$2))</f>
        <v/>
      </c>
      <c r="D58" s="11" t="str">
        <f>IF(SUMIFS('BACKUP COUNTS'!$F:$F,'BACKUP COUNTS'!$A:$A,$A58,'BACKUP COUNTS'!$B:$B,D$1,'BACKUP COUNTS'!$G:$G,D$2)=0,"",SUMIFS('BACKUP COUNTS'!$F:$F,'BACKUP COUNTS'!$A:$A,$A58,'BACKUP COUNTS'!$B:$B,D$1,'BACKUP COUNTS'!$G:$G,D$2))</f>
        <v/>
      </c>
      <c r="E58" s="11" t="str">
        <f>IF(SUMIFS('BACKUP COUNTS'!$F:$F,'BACKUP COUNTS'!$A:$A,$A58,'BACKUP COUNTS'!$B:$B,E$1,'BACKUP COUNTS'!$G:$G,E$2)=0,"",SUMIFS('BACKUP COUNTS'!$F:$F,'BACKUP COUNTS'!$A:$A,$A58,'BACKUP COUNTS'!$B:$B,E$1,'BACKUP COUNTS'!$G:$G,E$2))</f>
        <v/>
      </c>
      <c r="F58" s="11" t="str">
        <f>IF(SUMIFS('BACKUP COUNTS'!$F:$F,'BACKUP COUNTS'!$A:$A,$A58,'BACKUP COUNTS'!$B:$B,F$1,'BACKUP COUNTS'!$G:$G,F$2)=0,"",SUMIFS('BACKUP COUNTS'!$F:$F,'BACKUP COUNTS'!$A:$A,$A58,'BACKUP COUNTS'!$B:$B,F$1,'BACKUP COUNTS'!$G:$G,F$2))</f>
        <v/>
      </c>
      <c r="G58" s="11" t="str">
        <f>IF(SUMIFS('BACKUP COUNTS'!$F:$F,'BACKUP COUNTS'!$A:$A,$A58,'BACKUP COUNTS'!$B:$B,G$1,'BACKUP COUNTS'!$G:$G,G$2)=0,"",SUMIFS('BACKUP COUNTS'!$F:$F,'BACKUP COUNTS'!$A:$A,$A58,'BACKUP COUNTS'!$B:$B,G$1,'BACKUP COUNTS'!$G:$G,G$2))</f>
        <v/>
      </c>
      <c r="H58" s="11" t="str">
        <f>IF(SUMIFS('BACKUP COUNTS'!$F:$F,'BACKUP COUNTS'!$A:$A,$A58,'BACKUP COUNTS'!$B:$B,H$1,'BACKUP COUNTS'!$G:$G,H$2)=0,"",SUMIFS('BACKUP COUNTS'!$F:$F,'BACKUP COUNTS'!$A:$A,$A58,'BACKUP COUNTS'!$B:$B,H$1,'BACKUP COUNTS'!$G:$G,H$2))</f>
        <v/>
      </c>
      <c r="I58" s="11" t="str">
        <f>IF(SUMIFS('BACKUP COUNTS'!$F:$F,'BACKUP COUNTS'!$A:$A,$A58,'BACKUP COUNTS'!$B:$B,I$1,'BACKUP COUNTS'!$G:$G,I$2)=0,"",SUMIFS('BACKUP COUNTS'!$F:$F,'BACKUP COUNTS'!$A:$A,$A58,'BACKUP COUNTS'!$B:$B,I$1,'BACKUP COUNTS'!$G:$G,I$2))</f>
        <v/>
      </c>
      <c r="J58" s="11" t="str">
        <f>IF(SUMIFS('BACKUP COUNTS'!$F:$F,'BACKUP COUNTS'!$A:$A,$A58,'BACKUP COUNTS'!$B:$B,J$1,'BACKUP COUNTS'!$G:$G,J$2)=0,"",SUMIFS('BACKUP COUNTS'!$F:$F,'BACKUP COUNTS'!$A:$A,$A58,'BACKUP COUNTS'!$B:$B,J$1,'BACKUP COUNTS'!$G:$G,J$2))</f>
        <v/>
      </c>
      <c r="K58" s="11" t="str">
        <f>IF(SUMIFS('BACKUP COUNTS'!$F:$F,'BACKUP COUNTS'!$A:$A,$A58,'BACKUP COUNTS'!$B:$B,K$1,'BACKUP COUNTS'!$G:$G,K$2)=0,"",SUMIFS('BACKUP COUNTS'!$F:$F,'BACKUP COUNTS'!$A:$A,$A58,'BACKUP COUNTS'!$B:$B,K$1,'BACKUP COUNTS'!$G:$G,K$2))</f>
        <v/>
      </c>
      <c r="L58" s="11" t="str">
        <f>IF(SUMIFS('BACKUP COUNTS'!$F:$F,'BACKUP COUNTS'!$A:$A,$A58,'BACKUP COUNTS'!$B:$B,L$1,'BACKUP COUNTS'!$G:$G,L$2)=0,"",SUMIFS('BACKUP COUNTS'!$F:$F,'BACKUP COUNTS'!$A:$A,$A58,'BACKUP COUNTS'!$B:$B,L$1,'BACKUP COUNTS'!$G:$G,L$2))</f>
        <v/>
      </c>
      <c r="M58" s="11" t="str">
        <f>IF(SUMIFS('BACKUP COUNTS'!$F:$F,'BACKUP COUNTS'!$A:$A,$A58,'BACKUP COUNTS'!$B:$B,M$1,'BACKUP COUNTS'!$G:$G,M$2)=0,"",SUMIFS('BACKUP COUNTS'!$F:$F,'BACKUP COUNTS'!$A:$A,$A58,'BACKUP COUNTS'!$B:$B,M$1,'BACKUP COUNTS'!$G:$G,M$2))</f>
        <v/>
      </c>
      <c r="N58" s="11" t="str">
        <f>IF(SUMIFS('BACKUP COUNTS'!$F:$F,'BACKUP COUNTS'!$A:$A,$A58,'BACKUP COUNTS'!$B:$B,N$1,'BACKUP COUNTS'!$G:$G,N$2)=0,"",SUMIFS('BACKUP COUNTS'!$F:$F,'BACKUP COUNTS'!$A:$A,$A58,'BACKUP COUNTS'!$B:$B,N$1,'BACKUP COUNTS'!$G:$G,N$2))</f>
        <v/>
      </c>
      <c r="O58" s="11" t="str">
        <f>IF(SUMIFS('BACKUP COUNTS'!$F:$F,'BACKUP COUNTS'!$A:$A,$A58,'BACKUP COUNTS'!$B:$B,O$1,'BACKUP COUNTS'!$G:$G,O$2)=0,"",SUMIFS('BACKUP COUNTS'!$F:$F,'BACKUP COUNTS'!$A:$A,$A58,'BACKUP COUNTS'!$B:$B,O$1,'BACKUP COUNTS'!$G:$G,O$2))</f>
        <v/>
      </c>
      <c r="P58" s="11" t="str">
        <f>IF(SUMIFS('BACKUP COUNTS'!$F:$F,'BACKUP COUNTS'!$A:$A,$A58,'BACKUP COUNTS'!$B:$B,P$1,'BACKUP COUNTS'!$G:$G,P$2)=0,"",SUMIFS('BACKUP COUNTS'!$F:$F,'BACKUP COUNTS'!$A:$A,$A58,'BACKUP COUNTS'!$B:$B,P$1,'BACKUP COUNTS'!$G:$G,P$2))</f>
        <v/>
      </c>
      <c r="Q58" s="11" t="str">
        <f>IF(SUMIFS('BACKUP COUNTS'!$F:$F,'BACKUP COUNTS'!$A:$A,$A58,'BACKUP COUNTS'!$B:$B,Q$1,'BACKUP COUNTS'!$G:$G,Q$2)=0,"",SUMIFS('BACKUP COUNTS'!$F:$F,'BACKUP COUNTS'!$A:$A,$A58,'BACKUP COUNTS'!$B:$B,Q$1,'BACKUP COUNTS'!$G:$G,Q$2))</f>
        <v/>
      </c>
      <c r="R58" s="11" t="str">
        <f>IF(SUMIFS('BACKUP COUNTS'!$F:$F,'BACKUP COUNTS'!$A:$A,$A58,'BACKUP COUNTS'!$B:$B,R$1,'BACKUP COUNTS'!$G:$G,R$2)=0,"",SUMIFS('BACKUP COUNTS'!$F:$F,'BACKUP COUNTS'!$A:$A,$A58,'BACKUP COUNTS'!$B:$B,R$1,'BACKUP COUNTS'!$G:$G,R$2))</f>
        <v/>
      </c>
    </row>
    <row r="59" spans="1:18" x14ac:dyDescent="0.25">
      <c r="A59" s="10">
        <f t="shared" si="1"/>
        <v>45916</v>
      </c>
      <c r="C59" s="11" t="str">
        <f>IF(SUMIFS('BACKUP COUNTS'!$F:$F,'BACKUP COUNTS'!$A:$A,$A59,'BACKUP COUNTS'!$B:$B,C$2)=0,"",SUMIFS('BACKUP COUNTS'!$F:$F,'BACKUP COUNTS'!$A:$A,$A59,'BACKUP COUNTS'!$B:$B,C$2))</f>
        <v/>
      </c>
      <c r="D59" s="11" t="str">
        <f>IF(SUMIFS('BACKUP COUNTS'!$F:$F,'BACKUP COUNTS'!$A:$A,$A59,'BACKUP COUNTS'!$B:$B,D$1,'BACKUP COUNTS'!$G:$G,D$2)=0,"",SUMIFS('BACKUP COUNTS'!$F:$F,'BACKUP COUNTS'!$A:$A,$A59,'BACKUP COUNTS'!$B:$B,D$1,'BACKUP COUNTS'!$G:$G,D$2))</f>
        <v/>
      </c>
      <c r="E59" s="11" t="str">
        <f>IF(SUMIFS('BACKUP COUNTS'!$F:$F,'BACKUP COUNTS'!$A:$A,$A59,'BACKUP COUNTS'!$B:$B,E$1,'BACKUP COUNTS'!$G:$G,E$2)=0,"",SUMIFS('BACKUP COUNTS'!$F:$F,'BACKUP COUNTS'!$A:$A,$A59,'BACKUP COUNTS'!$B:$B,E$1,'BACKUP COUNTS'!$G:$G,E$2))</f>
        <v/>
      </c>
      <c r="F59" s="11" t="str">
        <f>IF(SUMIFS('BACKUP COUNTS'!$F:$F,'BACKUP COUNTS'!$A:$A,$A59,'BACKUP COUNTS'!$B:$B,F$1,'BACKUP COUNTS'!$G:$G,F$2)=0,"",SUMIFS('BACKUP COUNTS'!$F:$F,'BACKUP COUNTS'!$A:$A,$A59,'BACKUP COUNTS'!$B:$B,F$1,'BACKUP COUNTS'!$G:$G,F$2))</f>
        <v/>
      </c>
      <c r="G59" s="11" t="str">
        <f>IF(SUMIFS('BACKUP COUNTS'!$F:$F,'BACKUP COUNTS'!$A:$A,$A59,'BACKUP COUNTS'!$B:$B,G$1,'BACKUP COUNTS'!$G:$G,G$2)=0,"",SUMIFS('BACKUP COUNTS'!$F:$F,'BACKUP COUNTS'!$A:$A,$A59,'BACKUP COUNTS'!$B:$B,G$1,'BACKUP COUNTS'!$G:$G,G$2))</f>
        <v/>
      </c>
      <c r="H59" s="11" t="str">
        <f>IF(SUMIFS('BACKUP COUNTS'!$F:$F,'BACKUP COUNTS'!$A:$A,$A59,'BACKUP COUNTS'!$B:$B,H$1,'BACKUP COUNTS'!$G:$G,H$2)=0,"",SUMIFS('BACKUP COUNTS'!$F:$F,'BACKUP COUNTS'!$A:$A,$A59,'BACKUP COUNTS'!$B:$B,H$1,'BACKUP COUNTS'!$G:$G,H$2))</f>
        <v/>
      </c>
      <c r="I59" s="11" t="str">
        <f>IF(SUMIFS('BACKUP COUNTS'!$F:$F,'BACKUP COUNTS'!$A:$A,$A59,'BACKUP COUNTS'!$B:$B,I$1,'BACKUP COUNTS'!$G:$G,I$2)=0,"",SUMIFS('BACKUP COUNTS'!$F:$F,'BACKUP COUNTS'!$A:$A,$A59,'BACKUP COUNTS'!$B:$B,I$1,'BACKUP COUNTS'!$G:$G,I$2))</f>
        <v/>
      </c>
      <c r="J59" s="11" t="str">
        <f>IF(SUMIFS('BACKUP COUNTS'!$F:$F,'BACKUP COUNTS'!$A:$A,$A59,'BACKUP COUNTS'!$B:$B,J$1,'BACKUP COUNTS'!$G:$G,J$2)=0,"",SUMIFS('BACKUP COUNTS'!$F:$F,'BACKUP COUNTS'!$A:$A,$A59,'BACKUP COUNTS'!$B:$B,J$1,'BACKUP COUNTS'!$G:$G,J$2))</f>
        <v/>
      </c>
      <c r="K59" s="11" t="str">
        <f>IF(SUMIFS('BACKUP COUNTS'!$F:$F,'BACKUP COUNTS'!$A:$A,$A59,'BACKUP COUNTS'!$B:$B,K$1,'BACKUP COUNTS'!$G:$G,K$2)=0,"",SUMIFS('BACKUP COUNTS'!$F:$F,'BACKUP COUNTS'!$A:$A,$A59,'BACKUP COUNTS'!$B:$B,K$1,'BACKUP COUNTS'!$G:$G,K$2))</f>
        <v/>
      </c>
      <c r="L59" s="11" t="str">
        <f>IF(SUMIFS('BACKUP COUNTS'!$F:$F,'BACKUP COUNTS'!$A:$A,$A59,'BACKUP COUNTS'!$B:$B,L$1,'BACKUP COUNTS'!$G:$G,L$2)=0,"",SUMIFS('BACKUP COUNTS'!$F:$F,'BACKUP COUNTS'!$A:$A,$A59,'BACKUP COUNTS'!$B:$B,L$1,'BACKUP COUNTS'!$G:$G,L$2))</f>
        <v/>
      </c>
      <c r="M59" s="11" t="str">
        <f>IF(SUMIFS('BACKUP COUNTS'!$F:$F,'BACKUP COUNTS'!$A:$A,$A59,'BACKUP COUNTS'!$B:$B,M$1,'BACKUP COUNTS'!$G:$G,M$2)=0,"",SUMIFS('BACKUP COUNTS'!$F:$F,'BACKUP COUNTS'!$A:$A,$A59,'BACKUP COUNTS'!$B:$B,M$1,'BACKUP COUNTS'!$G:$G,M$2))</f>
        <v/>
      </c>
      <c r="N59" s="11" t="str">
        <f>IF(SUMIFS('BACKUP COUNTS'!$F:$F,'BACKUP COUNTS'!$A:$A,$A59,'BACKUP COUNTS'!$B:$B,N$1,'BACKUP COUNTS'!$G:$G,N$2)=0,"",SUMIFS('BACKUP COUNTS'!$F:$F,'BACKUP COUNTS'!$A:$A,$A59,'BACKUP COUNTS'!$B:$B,N$1,'BACKUP COUNTS'!$G:$G,N$2))</f>
        <v/>
      </c>
      <c r="O59" s="11" t="str">
        <f>IF(SUMIFS('BACKUP COUNTS'!$F:$F,'BACKUP COUNTS'!$A:$A,$A59,'BACKUP COUNTS'!$B:$B,O$1,'BACKUP COUNTS'!$G:$G,O$2)=0,"",SUMIFS('BACKUP COUNTS'!$F:$F,'BACKUP COUNTS'!$A:$A,$A59,'BACKUP COUNTS'!$B:$B,O$1,'BACKUP COUNTS'!$G:$G,O$2))</f>
        <v/>
      </c>
      <c r="P59" s="11" t="str">
        <f>IF(SUMIFS('BACKUP COUNTS'!$F:$F,'BACKUP COUNTS'!$A:$A,$A59,'BACKUP COUNTS'!$B:$B,P$1,'BACKUP COUNTS'!$G:$G,P$2)=0,"",SUMIFS('BACKUP COUNTS'!$F:$F,'BACKUP COUNTS'!$A:$A,$A59,'BACKUP COUNTS'!$B:$B,P$1,'BACKUP COUNTS'!$G:$G,P$2))</f>
        <v/>
      </c>
      <c r="Q59" s="11" t="str">
        <f>IF(SUMIFS('BACKUP COUNTS'!$F:$F,'BACKUP COUNTS'!$A:$A,$A59,'BACKUP COUNTS'!$B:$B,Q$1,'BACKUP COUNTS'!$G:$G,Q$2)=0,"",SUMIFS('BACKUP COUNTS'!$F:$F,'BACKUP COUNTS'!$A:$A,$A59,'BACKUP COUNTS'!$B:$B,Q$1,'BACKUP COUNTS'!$G:$G,Q$2))</f>
        <v/>
      </c>
      <c r="R59" s="11" t="str">
        <f>IF(SUMIFS('BACKUP COUNTS'!$F:$F,'BACKUP COUNTS'!$A:$A,$A59,'BACKUP COUNTS'!$B:$B,R$1,'BACKUP COUNTS'!$G:$G,R$2)=0,"",SUMIFS('BACKUP COUNTS'!$F:$F,'BACKUP COUNTS'!$A:$A,$A59,'BACKUP COUNTS'!$B:$B,R$1,'BACKUP COUNTS'!$G:$G,R$2))</f>
        <v/>
      </c>
    </row>
    <row r="60" spans="1:18" x14ac:dyDescent="0.25">
      <c r="A60" s="10">
        <f t="shared" si="1"/>
        <v>45917</v>
      </c>
      <c r="C60" s="11" t="str">
        <f>IF(SUMIFS('BACKUP COUNTS'!$F:$F,'BACKUP COUNTS'!$A:$A,$A60,'BACKUP COUNTS'!$B:$B,C$2)=0,"",SUMIFS('BACKUP COUNTS'!$F:$F,'BACKUP COUNTS'!$A:$A,$A60,'BACKUP COUNTS'!$B:$B,C$2))</f>
        <v/>
      </c>
      <c r="D60" s="11" t="str">
        <f>IF(SUMIFS('BACKUP COUNTS'!$F:$F,'BACKUP COUNTS'!$A:$A,$A60,'BACKUP COUNTS'!$B:$B,D$1,'BACKUP COUNTS'!$G:$G,D$2)=0,"",SUMIFS('BACKUP COUNTS'!$F:$F,'BACKUP COUNTS'!$A:$A,$A60,'BACKUP COUNTS'!$B:$B,D$1,'BACKUP COUNTS'!$G:$G,D$2))</f>
        <v/>
      </c>
      <c r="E60" s="11" t="str">
        <f>IF(SUMIFS('BACKUP COUNTS'!$F:$F,'BACKUP COUNTS'!$A:$A,$A60,'BACKUP COUNTS'!$B:$B,E$1,'BACKUP COUNTS'!$G:$G,E$2)=0,"",SUMIFS('BACKUP COUNTS'!$F:$F,'BACKUP COUNTS'!$A:$A,$A60,'BACKUP COUNTS'!$B:$B,E$1,'BACKUP COUNTS'!$G:$G,E$2))</f>
        <v/>
      </c>
      <c r="F60" s="11" t="str">
        <f>IF(SUMIFS('BACKUP COUNTS'!$F:$F,'BACKUP COUNTS'!$A:$A,$A60,'BACKUP COUNTS'!$B:$B,F$1,'BACKUP COUNTS'!$G:$G,F$2)=0,"",SUMIFS('BACKUP COUNTS'!$F:$F,'BACKUP COUNTS'!$A:$A,$A60,'BACKUP COUNTS'!$B:$B,F$1,'BACKUP COUNTS'!$G:$G,F$2))</f>
        <v/>
      </c>
      <c r="G60" s="11" t="str">
        <f>IF(SUMIFS('BACKUP COUNTS'!$F:$F,'BACKUP COUNTS'!$A:$A,$A60,'BACKUP COUNTS'!$B:$B,G$1,'BACKUP COUNTS'!$G:$G,G$2)=0,"",SUMIFS('BACKUP COUNTS'!$F:$F,'BACKUP COUNTS'!$A:$A,$A60,'BACKUP COUNTS'!$B:$B,G$1,'BACKUP COUNTS'!$G:$G,G$2))</f>
        <v/>
      </c>
      <c r="H60" s="11" t="str">
        <f>IF(SUMIFS('BACKUP COUNTS'!$F:$F,'BACKUP COUNTS'!$A:$A,$A60,'BACKUP COUNTS'!$B:$B,H$1,'BACKUP COUNTS'!$G:$G,H$2)=0,"",SUMIFS('BACKUP COUNTS'!$F:$F,'BACKUP COUNTS'!$A:$A,$A60,'BACKUP COUNTS'!$B:$B,H$1,'BACKUP COUNTS'!$G:$G,H$2))</f>
        <v/>
      </c>
      <c r="I60" s="11" t="str">
        <f>IF(SUMIFS('BACKUP COUNTS'!$F:$F,'BACKUP COUNTS'!$A:$A,$A60,'BACKUP COUNTS'!$B:$B,I$1,'BACKUP COUNTS'!$G:$G,I$2)=0,"",SUMIFS('BACKUP COUNTS'!$F:$F,'BACKUP COUNTS'!$A:$A,$A60,'BACKUP COUNTS'!$B:$B,I$1,'BACKUP COUNTS'!$G:$G,I$2))</f>
        <v/>
      </c>
      <c r="J60" s="11" t="str">
        <f>IF(SUMIFS('BACKUP COUNTS'!$F:$F,'BACKUP COUNTS'!$A:$A,$A60,'BACKUP COUNTS'!$B:$B,J$1,'BACKUP COUNTS'!$G:$G,J$2)=0,"",SUMIFS('BACKUP COUNTS'!$F:$F,'BACKUP COUNTS'!$A:$A,$A60,'BACKUP COUNTS'!$B:$B,J$1,'BACKUP COUNTS'!$G:$G,J$2))</f>
        <v/>
      </c>
      <c r="K60" s="11" t="str">
        <f>IF(SUMIFS('BACKUP COUNTS'!$F:$F,'BACKUP COUNTS'!$A:$A,$A60,'BACKUP COUNTS'!$B:$B,K$1,'BACKUP COUNTS'!$G:$G,K$2)=0,"",SUMIFS('BACKUP COUNTS'!$F:$F,'BACKUP COUNTS'!$A:$A,$A60,'BACKUP COUNTS'!$B:$B,K$1,'BACKUP COUNTS'!$G:$G,K$2))</f>
        <v/>
      </c>
      <c r="L60" s="11" t="str">
        <f>IF(SUMIFS('BACKUP COUNTS'!$F:$F,'BACKUP COUNTS'!$A:$A,$A60,'BACKUP COUNTS'!$B:$B,L$1,'BACKUP COUNTS'!$G:$G,L$2)=0,"",SUMIFS('BACKUP COUNTS'!$F:$F,'BACKUP COUNTS'!$A:$A,$A60,'BACKUP COUNTS'!$B:$B,L$1,'BACKUP COUNTS'!$G:$G,L$2))</f>
        <v/>
      </c>
      <c r="M60" s="11" t="str">
        <f>IF(SUMIFS('BACKUP COUNTS'!$F:$F,'BACKUP COUNTS'!$A:$A,$A60,'BACKUP COUNTS'!$B:$B,M$1,'BACKUP COUNTS'!$G:$G,M$2)=0,"",SUMIFS('BACKUP COUNTS'!$F:$F,'BACKUP COUNTS'!$A:$A,$A60,'BACKUP COUNTS'!$B:$B,M$1,'BACKUP COUNTS'!$G:$G,M$2))</f>
        <v/>
      </c>
      <c r="N60" s="11" t="str">
        <f>IF(SUMIFS('BACKUP COUNTS'!$F:$F,'BACKUP COUNTS'!$A:$A,$A60,'BACKUP COUNTS'!$B:$B,N$1,'BACKUP COUNTS'!$G:$G,N$2)=0,"",SUMIFS('BACKUP COUNTS'!$F:$F,'BACKUP COUNTS'!$A:$A,$A60,'BACKUP COUNTS'!$B:$B,N$1,'BACKUP COUNTS'!$G:$G,N$2))</f>
        <v/>
      </c>
      <c r="O60" s="11" t="str">
        <f>IF(SUMIFS('BACKUP COUNTS'!$F:$F,'BACKUP COUNTS'!$A:$A,$A60,'BACKUP COUNTS'!$B:$B,O$1,'BACKUP COUNTS'!$G:$G,O$2)=0,"",SUMIFS('BACKUP COUNTS'!$F:$F,'BACKUP COUNTS'!$A:$A,$A60,'BACKUP COUNTS'!$B:$B,O$1,'BACKUP COUNTS'!$G:$G,O$2))</f>
        <v/>
      </c>
      <c r="P60" s="11" t="str">
        <f>IF(SUMIFS('BACKUP COUNTS'!$F:$F,'BACKUP COUNTS'!$A:$A,$A60,'BACKUP COUNTS'!$B:$B,P$1,'BACKUP COUNTS'!$G:$G,P$2)=0,"",SUMIFS('BACKUP COUNTS'!$F:$F,'BACKUP COUNTS'!$A:$A,$A60,'BACKUP COUNTS'!$B:$B,P$1,'BACKUP COUNTS'!$G:$G,P$2))</f>
        <v/>
      </c>
      <c r="Q60" s="11" t="str">
        <f>IF(SUMIFS('BACKUP COUNTS'!$F:$F,'BACKUP COUNTS'!$A:$A,$A60,'BACKUP COUNTS'!$B:$B,Q$1,'BACKUP COUNTS'!$G:$G,Q$2)=0,"",SUMIFS('BACKUP COUNTS'!$F:$F,'BACKUP COUNTS'!$A:$A,$A60,'BACKUP COUNTS'!$B:$B,Q$1,'BACKUP COUNTS'!$G:$G,Q$2))</f>
        <v/>
      </c>
      <c r="R60" s="11" t="str">
        <f>IF(SUMIFS('BACKUP COUNTS'!$F:$F,'BACKUP COUNTS'!$A:$A,$A60,'BACKUP COUNTS'!$B:$B,R$1,'BACKUP COUNTS'!$G:$G,R$2)=0,"",SUMIFS('BACKUP COUNTS'!$F:$F,'BACKUP COUNTS'!$A:$A,$A60,'BACKUP COUNTS'!$B:$B,R$1,'BACKUP COUNTS'!$G:$G,R$2))</f>
        <v/>
      </c>
    </row>
    <row r="61" spans="1:18" x14ac:dyDescent="0.25">
      <c r="A61" s="10">
        <f t="shared" si="1"/>
        <v>45918</v>
      </c>
      <c r="C61" s="11" t="str">
        <f>IF(SUMIFS('BACKUP COUNTS'!$F:$F,'BACKUP COUNTS'!$A:$A,$A61,'BACKUP COUNTS'!$B:$B,C$2)=0,"",SUMIFS('BACKUP COUNTS'!$F:$F,'BACKUP COUNTS'!$A:$A,$A61,'BACKUP COUNTS'!$B:$B,C$2))</f>
        <v/>
      </c>
      <c r="D61" s="11" t="str">
        <f>IF(SUMIFS('BACKUP COUNTS'!$F:$F,'BACKUP COUNTS'!$A:$A,$A61,'BACKUP COUNTS'!$B:$B,D$1,'BACKUP COUNTS'!$G:$G,D$2)=0,"",SUMIFS('BACKUP COUNTS'!$F:$F,'BACKUP COUNTS'!$A:$A,$A61,'BACKUP COUNTS'!$B:$B,D$1,'BACKUP COUNTS'!$G:$G,D$2))</f>
        <v/>
      </c>
      <c r="E61" s="11" t="str">
        <f>IF(SUMIFS('BACKUP COUNTS'!$F:$F,'BACKUP COUNTS'!$A:$A,$A61,'BACKUP COUNTS'!$B:$B,E$1,'BACKUP COUNTS'!$G:$G,E$2)=0,"",SUMIFS('BACKUP COUNTS'!$F:$F,'BACKUP COUNTS'!$A:$A,$A61,'BACKUP COUNTS'!$B:$B,E$1,'BACKUP COUNTS'!$G:$G,E$2))</f>
        <v/>
      </c>
      <c r="F61" s="11" t="str">
        <f>IF(SUMIFS('BACKUP COUNTS'!$F:$F,'BACKUP COUNTS'!$A:$A,$A61,'BACKUP COUNTS'!$B:$B,F$1,'BACKUP COUNTS'!$G:$G,F$2)=0,"",SUMIFS('BACKUP COUNTS'!$F:$F,'BACKUP COUNTS'!$A:$A,$A61,'BACKUP COUNTS'!$B:$B,F$1,'BACKUP COUNTS'!$G:$G,F$2))</f>
        <v/>
      </c>
      <c r="G61" s="11" t="str">
        <f>IF(SUMIFS('BACKUP COUNTS'!$F:$F,'BACKUP COUNTS'!$A:$A,$A61,'BACKUP COUNTS'!$B:$B,G$1,'BACKUP COUNTS'!$G:$G,G$2)=0,"",SUMIFS('BACKUP COUNTS'!$F:$F,'BACKUP COUNTS'!$A:$A,$A61,'BACKUP COUNTS'!$B:$B,G$1,'BACKUP COUNTS'!$G:$G,G$2))</f>
        <v/>
      </c>
      <c r="H61" s="11" t="str">
        <f>IF(SUMIFS('BACKUP COUNTS'!$F:$F,'BACKUP COUNTS'!$A:$A,$A61,'BACKUP COUNTS'!$B:$B,H$1,'BACKUP COUNTS'!$G:$G,H$2)=0,"",SUMIFS('BACKUP COUNTS'!$F:$F,'BACKUP COUNTS'!$A:$A,$A61,'BACKUP COUNTS'!$B:$B,H$1,'BACKUP COUNTS'!$G:$G,H$2))</f>
        <v/>
      </c>
      <c r="I61" s="11" t="str">
        <f>IF(SUMIFS('BACKUP COUNTS'!$F:$F,'BACKUP COUNTS'!$A:$A,$A61,'BACKUP COUNTS'!$B:$B,I$1,'BACKUP COUNTS'!$G:$G,I$2)=0,"",SUMIFS('BACKUP COUNTS'!$F:$F,'BACKUP COUNTS'!$A:$A,$A61,'BACKUP COUNTS'!$B:$B,I$1,'BACKUP COUNTS'!$G:$G,I$2))</f>
        <v/>
      </c>
      <c r="J61" s="11" t="str">
        <f>IF(SUMIFS('BACKUP COUNTS'!$F:$F,'BACKUP COUNTS'!$A:$A,$A61,'BACKUP COUNTS'!$B:$B,J$1,'BACKUP COUNTS'!$G:$G,J$2)=0,"",SUMIFS('BACKUP COUNTS'!$F:$F,'BACKUP COUNTS'!$A:$A,$A61,'BACKUP COUNTS'!$B:$B,J$1,'BACKUP COUNTS'!$G:$G,J$2))</f>
        <v/>
      </c>
      <c r="K61" s="11" t="str">
        <f>IF(SUMIFS('BACKUP COUNTS'!$F:$F,'BACKUP COUNTS'!$A:$A,$A61,'BACKUP COUNTS'!$B:$B,K$1,'BACKUP COUNTS'!$G:$G,K$2)=0,"",SUMIFS('BACKUP COUNTS'!$F:$F,'BACKUP COUNTS'!$A:$A,$A61,'BACKUP COUNTS'!$B:$B,K$1,'BACKUP COUNTS'!$G:$G,K$2))</f>
        <v/>
      </c>
      <c r="L61" s="11" t="str">
        <f>IF(SUMIFS('BACKUP COUNTS'!$F:$F,'BACKUP COUNTS'!$A:$A,$A61,'BACKUP COUNTS'!$B:$B,L$1,'BACKUP COUNTS'!$G:$G,L$2)=0,"",SUMIFS('BACKUP COUNTS'!$F:$F,'BACKUP COUNTS'!$A:$A,$A61,'BACKUP COUNTS'!$B:$B,L$1,'BACKUP COUNTS'!$G:$G,L$2))</f>
        <v/>
      </c>
      <c r="M61" s="11" t="str">
        <f>IF(SUMIFS('BACKUP COUNTS'!$F:$F,'BACKUP COUNTS'!$A:$A,$A61,'BACKUP COUNTS'!$B:$B,M$1,'BACKUP COUNTS'!$G:$G,M$2)=0,"",SUMIFS('BACKUP COUNTS'!$F:$F,'BACKUP COUNTS'!$A:$A,$A61,'BACKUP COUNTS'!$B:$B,M$1,'BACKUP COUNTS'!$G:$G,M$2))</f>
        <v/>
      </c>
      <c r="N61" s="11" t="str">
        <f>IF(SUMIFS('BACKUP COUNTS'!$F:$F,'BACKUP COUNTS'!$A:$A,$A61,'BACKUP COUNTS'!$B:$B,N$1,'BACKUP COUNTS'!$G:$G,N$2)=0,"",SUMIFS('BACKUP COUNTS'!$F:$F,'BACKUP COUNTS'!$A:$A,$A61,'BACKUP COUNTS'!$B:$B,N$1,'BACKUP COUNTS'!$G:$G,N$2))</f>
        <v/>
      </c>
      <c r="O61" s="11" t="str">
        <f>IF(SUMIFS('BACKUP COUNTS'!$F:$F,'BACKUP COUNTS'!$A:$A,$A61,'BACKUP COUNTS'!$B:$B,O$1,'BACKUP COUNTS'!$G:$G,O$2)=0,"",SUMIFS('BACKUP COUNTS'!$F:$F,'BACKUP COUNTS'!$A:$A,$A61,'BACKUP COUNTS'!$B:$B,O$1,'BACKUP COUNTS'!$G:$G,O$2))</f>
        <v/>
      </c>
      <c r="P61" s="11" t="str">
        <f>IF(SUMIFS('BACKUP COUNTS'!$F:$F,'BACKUP COUNTS'!$A:$A,$A61,'BACKUP COUNTS'!$B:$B,P$1,'BACKUP COUNTS'!$G:$G,P$2)=0,"",SUMIFS('BACKUP COUNTS'!$F:$F,'BACKUP COUNTS'!$A:$A,$A61,'BACKUP COUNTS'!$B:$B,P$1,'BACKUP COUNTS'!$G:$G,P$2))</f>
        <v/>
      </c>
      <c r="Q61" s="11" t="str">
        <f>IF(SUMIFS('BACKUP COUNTS'!$F:$F,'BACKUP COUNTS'!$A:$A,$A61,'BACKUP COUNTS'!$B:$B,Q$1,'BACKUP COUNTS'!$G:$G,Q$2)=0,"",SUMIFS('BACKUP COUNTS'!$F:$F,'BACKUP COUNTS'!$A:$A,$A61,'BACKUP COUNTS'!$B:$B,Q$1,'BACKUP COUNTS'!$G:$G,Q$2))</f>
        <v/>
      </c>
      <c r="R61" s="11" t="str">
        <f>IF(SUMIFS('BACKUP COUNTS'!$F:$F,'BACKUP COUNTS'!$A:$A,$A61,'BACKUP COUNTS'!$B:$B,R$1,'BACKUP COUNTS'!$G:$G,R$2)=0,"",SUMIFS('BACKUP COUNTS'!$F:$F,'BACKUP COUNTS'!$A:$A,$A61,'BACKUP COUNTS'!$B:$B,R$1,'BACKUP COUNTS'!$G:$G,R$2))</f>
        <v/>
      </c>
    </row>
    <row r="62" spans="1:18" x14ac:dyDescent="0.25">
      <c r="A62" s="10">
        <f t="shared" si="1"/>
        <v>45919</v>
      </c>
      <c r="C62" s="11" t="str">
        <f>IF(SUMIFS('BACKUP COUNTS'!$F:$F,'BACKUP COUNTS'!$A:$A,$A62,'BACKUP COUNTS'!$B:$B,C$2)=0,"",SUMIFS('BACKUP COUNTS'!$F:$F,'BACKUP COUNTS'!$A:$A,$A62,'BACKUP COUNTS'!$B:$B,C$2))</f>
        <v/>
      </c>
      <c r="D62" s="11" t="str">
        <f>IF(SUMIFS('BACKUP COUNTS'!$F:$F,'BACKUP COUNTS'!$A:$A,$A62,'BACKUP COUNTS'!$B:$B,D$1,'BACKUP COUNTS'!$G:$G,D$2)=0,"",SUMIFS('BACKUP COUNTS'!$F:$F,'BACKUP COUNTS'!$A:$A,$A62,'BACKUP COUNTS'!$B:$B,D$1,'BACKUP COUNTS'!$G:$G,D$2))</f>
        <v/>
      </c>
      <c r="E62" s="11" t="str">
        <f>IF(SUMIFS('BACKUP COUNTS'!$F:$F,'BACKUP COUNTS'!$A:$A,$A62,'BACKUP COUNTS'!$B:$B,E$1,'BACKUP COUNTS'!$G:$G,E$2)=0,"",SUMIFS('BACKUP COUNTS'!$F:$F,'BACKUP COUNTS'!$A:$A,$A62,'BACKUP COUNTS'!$B:$B,E$1,'BACKUP COUNTS'!$G:$G,E$2))</f>
        <v/>
      </c>
      <c r="F62" s="11" t="str">
        <f>IF(SUMIFS('BACKUP COUNTS'!$F:$F,'BACKUP COUNTS'!$A:$A,$A62,'BACKUP COUNTS'!$B:$B,F$1,'BACKUP COUNTS'!$G:$G,F$2)=0,"",SUMIFS('BACKUP COUNTS'!$F:$F,'BACKUP COUNTS'!$A:$A,$A62,'BACKUP COUNTS'!$B:$B,F$1,'BACKUP COUNTS'!$G:$G,F$2))</f>
        <v/>
      </c>
      <c r="G62" s="11" t="str">
        <f>IF(SUMIFS('BACKUP COUNTS'!$F:$F,'BACKUP COUNTS'!$A:$A,$A62,'BACKUP COUNTS'!$B:$B,G$1,'BACKUP COUNTS'!$G:$G,G$2)=0,"",SUMIFS('BACKUP COUNTS'!$F:$F,'BACKUP COUNTS'!$A:$A,$A62,'BACKUP COUNTS'!$B:$B,G$1,'BACKUP COUNTS'!$G:$G,G$2))</f>
        <v/>
      </c>
      <c r="H62" s="11" t="str">
        <f>IF(SUMIFS('BACKUP COUNTS'!$F:$F,'BACKUP COUNTS'!$A:$A,$A62,'BACKUP COUNTS'!$B:$B,H$1,'BACKUP COUNTS'!$G:$G,H$2)=0,"",SUMIFS('BACKUP COUNTS'!$F:$F,'BACKUP COUNTS'!$A:$A,$A62,'BACKUP COUNTS'!$B:$B,H$1,'BACKUP COUNTS'!$G:$G,H$2))</f>
        <v/>
      </c>
      <c r="I62" s="11" t="str">
        <f>IF(SUMIFS('BACKUP COUNTS'!$F:$F,'BACKUP COUNTS'!$A:$A,$A62,'BACKUP COUNTS'!$B:$B,I$1,'BACKUP COUNTS'!$G:$G,I$2)=0,"",SUMIFS('BACKUP COUNTS'!$F:$F,'BACKUP COUNTS'!$A:$A,$A62,'BACKUP COUNTS'!$B:$B,I$1,'BACKUP COUNTS'!$G:$G,I$2))</f>
        <v/>
      </c>
      <c r="J62" s="11" t="str">
        <f>IF(SUMIFS('BACKUP COUNTS'!$F:$F,'BACKUP COUNTS'!$A:$A,$A62,'BACKUP COUNTS'!$B:$B,J$1,'BACKUP COUNTS'!$G:$G,J$2)=0,"",SUMIFS('BACKUP COUNTS'!$F:$F,'BACKUP COUNTS'!$A:$A,$A62,'BACKUP COUNTS'!$B:$B,J$1,'BACKUP COUNTS'!$G:$G,J$2))</f>
        <v/>
      </c>
      <c r="K62" s="11" t="str">
        <f>IF(SUMIFS('BACKUP COUNTS'!$F:$F,'BACKUP COUNTS'!$A:$A,$A62,'BACKUP COUNTS'!$B:$B,K$1,'BACKUP COUNTS'!$G:$G,K$2)=0,"",SUMIFS('BACKUP COUNTS'!$F:$F,'BACKUP COUNTS'!$A:$A,$A62,'BACKUP COUNTS'!$B:$B,K$1,'BACKUP COUNTS'!$G:$G,K$2))</f>
        <v/>
      </c>
      <c r="L62" s="11" t="str">
        <f>IF(SUMIFS('BACKUP COUNTS'!$F:$F,'BACKUP COUNTS'!$A:$A,$A62,'BACKUP COUNTS'!$B:$B,L$1,'BACKUP COUNTS'!$G:$G,L$2)=0,"",SUMIFS('BACKUP COUNTS'!$F:$F,'BACKUP COUNTS'!$A:$A,$A62,'BACKUP COUNTS'!$B:$B,L$1,'BACKUP COUNTS'!$G:$G,L$2))</f>
        <v/>
      </c>
      <c r="M62" s="11" t="str">
        <f>IF(SUMIFS('BACKUP COUNTS'!$F:$F,'BACKUP COUNTS'!$A:$A,$A62,'BACKUP COUNTS'!$B:$B,M$1,'BACKUP COUNTS'!$G:$G,M$2)=0,"",SUMIFS('BACKUP COUNTS'!$F:$F,'BACKUP COUNTS'!$A:$A,$A62,'BACKUP COUNTS'!$B:$B,M$1,'BACKUP COUNTS'!$G:$G,M$2))</f>
        <v/>
      </c>
      <c r="N62" s="11" t="str">
        <f>IF(SUMIFS('BACKUP COUNTS'!$F:$F,'BACKUP COUNTS'!$A:$A,$A62,'BACKUP COUNTS'!$B:$B,N$1,'BACKUP COUNTS'!$G:$G,N$2)=0,"",SUMIFS('BACKUP COUNTS'!$F:$F,'BACKUP COUNTS'!$A:$A,$A62,'BACKUP COUNTS'!$B:$B,N$1,'BACKUP COUNTS'!$G:$G,N$2))</f>
        <v/>
      </c>
      <c r="O62" s="11" t="str">
        <f>IF(SUMIFS('BACKUP COUNTS'!$F:$F,'BACKUP COUNTS'!$A:$A,$A62,'BACKUP COUNTS'!$B:$B,O$1,'BACKUP COUNTS'!$G:$G,O$2)=0,"",SUMIFS('BACKUP COUNTS'!$F:$F,'BACKUP COUNTS'!$A:$A,$A62,'BACKUP COUNTS'!$B:$B,O$1,'BACKUP COUNTS'!$G:$G,O$2))</f>
        <v/>
      </c>
      <c r="P62" s="11" t="str">
        <f>IF(SUMIFS('BACKUP COUNTS'!$F:$F,'BACKUP COUNTS'!$A:$A,$A62,'BACKUP COUNTS'!$B:$B,P$1,'BACKUP COUNTS'!$G:$G,P$2)=0,"",SUMIFS('BACKUP COUNTS'!$F:$F,'BACKUP COUNTS'!$A:$A,$A62,'BACKUP COUNTS'!$B:$B,P$1,'BACKUP COUNTS'!$G:$G,P$2))</f>
        <v/>
      </c>
      <c r="Q62" s="11" t="str">
        <f>IF(SUMIFS('BACKUP COUNTS'!$F:$F,'BACKUP COUNTS'!$A:$A,$A62,'BACKUP COUNTS'!$B:$B,Q$1,'BACKUP COUNTS'!$G:$G,Q$2)=0,"",SUMIFS('BACKUP COUNTS'!$F:$F,'BACKUP COUNTS'!$A:$A,$A62,'BACKUP COUNTS'!$B:$B,Q$1,'BACKUP COUNTS'!$G:$G,Q$2))</f>
        <v/>
      </c>
      <c r="R62" s="11" t="str">
        <f>IF(SUMIFS('BACKUP COUNTS'!$F:$F,'BACKUP COUNTS'!$A:$A,$A62,'BACKUP COUNTS'!$B:$B,R$1,'BACKUP COUNTS'!$G:$G,R$2)=0,"",SUMIFS('BACKUP COUNTS'!$F:$F,'BACKUP COUNTS'!$A:$A,$A62,'BACKUP COUNTS'!$B:$B,R$1,'BACKUP COUNTS'!$G:$G,R$2))</f>
        <v/>
      </c>
    </row>
    <row r="63" spans="1:18" x14ac:dyDescent="0.25">
      <c r="A63" s="10">
        <f t="shared" si="1"/>
        <v>45922</v>
      </c>
      <c r="C63" s="11" t="str">
        <f>IF(SUMIFS('BACKUP COUNTS'!$F:$F,'BACKUP COUNTS'!$A:$A,$A63,'BACKUP COUNTS'!$B:$B,C$2)=0,"",SUMIFS('BACKUP COUNTS'!$F:$F,'BACKUP COUNTS'!$A:$A,$A63,'BACKUP COUNTS'!$B:$B,C$2))</f>
        <v/>
      </c>
      <c r="D63" s="11" t="str">
        <f>IF(SUMIFS('BACKUP COUNTS'!$F:$F,'BACKUP COUNTS'!$A:$A,$A63,'BACKUP COUNTS'!$B:$B,D$1,'BACKUP COUNTS'!$G:$G,D$2)=0,"",SUMIFS('BACKUP COUNTS'!$F:$F,'BACKUP COUNTS'!$A:$A,$A63,'BACKUP COUNTS'!$B:$B,D$1,'BACKUP COUNTS'!$G:$G,D$2))</f>
        <v/>
      </c>
      <c r="E63" s="11" t="str">
        <f>IF(SUMIFS('BACKUP COUNTS'!$F:$F,'BACKUP COUNTS'!$A:$A,$A63,'BACKUP COUNTS'!$B:$B,E$1,'BACKUP COUNTS'!$G:$G,E$2)=0,"",SUMIFS('BACKUP COUNTS'!$F:$F,'BACKUP COUNTS'!$A:$A,$A63,'BACKUP COUNTS'!$B:$B,E$1,'BACKUP COUNTS'!$G:$G,E$2))</f>
        <v/>
      </c>
      <c r="F63" s="11" t="str">
        <f>IF(SUMIFS('BACKUP COUNTS'!$F:$F,'BACKUP COUNTS'!$A:$A,$A63,'BACKUP COUNTS'!$B:$B,F$1,'BACKUP COUNTS'!$G:$G,F$2)=0,"",SUMIFS('BACKUP COUNTS'!$F:$F,'BACKUP COUNTS'!$A:$A,$A63,'BACKUP COUNTS'!$B:$B,F$1,'BACKUP COUNTS'!$G:$G,F$2))</f>
        <v/>
      </c>
      <c r="G63" s="11" t="str">
        <f>IF(SUMIFS('BACKUP COUNTS'!$F:$F,'BACKUP COUNTS'!$A:$A,$A63,'BACKUP COUNTS'!$B:$B,G$1,'BACKUP COUNTS'!$G:$G,G$2)=0,"",SUMIFS('BACKUP COUNTS'!$F:$F,'BACKUP COUNTS'!$A:$A,$A63,'BACKUP COUNTS'!$B:$B,G$1,'BACKUP COUNTS'!$G:$G,G$2))</f>
        <v/>
      </c>
      <c r="H63" s="11" t="str">
        <f>IF(SUMIFS('BACKUP COUNTS'!$F:$F,'BACKUP COUNTS'!$A:$A,$A63,'BACKUP COUNTS'!$B:$B,H$1,'BACKUP COUNTS'!$G:$G,H$2)=0,"",SUMIFS('BACKUP COUNTS'!$F:$F,'BACKUP COUNTS'!$A:$A,$A63,'BACKUP COUNTS'!$B:$B,H$1,'BACKUP COUNTS'!$G:$G,H$2))</f>
        <v/>
      </c>
      <c r="I63" s="11" t="str">
        <f>IF(SUMIFS('BACKUP COUNTS'!$F:$F,'BACKUP COUNTS'!$A:$A,$A63,'BACKUP COUNTS'!$B:$B,I$1,'BACKUP COUNTS'!$G:$G,I$2)=0,"",SUMIFS('BACKUP COUNTS'!$F:$F,'BACKUP COUNTS'!$A:$A,$A63,'BACKUP COUNTS'!$B:$B,I$1,'BACKUP COUNTS'!$G:$G,I$2))</f>
        <v/>
      </c>
      <c r="J63" s="11" t="str">
        <f>IF(SUMIFS('BACKUP COUNTS'!$F:$F,'BACKUP COUNTS'!$A:$A,$A63,'BACKUP COUNTS'!$B:$B,J$1,'BACKUP COUNTS'!$G:$G,J$2)=0,"",SUMIFS('BACKUP COUNTS'!$F:$F,'BACKUP COUNTS'!$A:$A,$A63,'BACKUP COUNTS'!$B:$B,J$1,'BACKUP COUNTS'!$G:$G,J$2))</f>
        <v/>
      </c>
      <c r="K63" s="11" t="str">
        <f>IF(SUMIFS('BACKUP COUNTS'!$F:$F,'BACKUP COUNTS'!$A:$A,$A63,'BACKUP COUNTS'!$B:$B,K$1,'BACKUP COUNTS'!$G:$G,K$2)=0,"",SUMIFS('BACKUP COUNTS'!$F:$F,'BACKUP COUNTS'!$A:$A,$A63,'BACKUP COUNTS'!$B:$B,K$1,'BACKUP COUNTS'!$G:$G,K$2))</f>
        <v/>
      </c>
      <c r="L63" s="11" t="str">
        <f>IF(SUMIFS('BACKUP COUNTS'!$F:$F,'BACKUP COUNTS'!$A:$A,$A63,'BACKUP COUNTS'!$B:$B,L$1,'BACKUP COUNTS'!$G:$G,L$2)=0,"",SUMIFS('BACKUP COUNTS'!$F:$F,'BACKUP COUNTS'!$A:$A,$A63,'BACKUP COUNTS'!$B:$B,L$1,'BACKUP COUNTS'!$G:$G,L$2))</f>
        <v/>
      </c>
      <c r="M63" s="11" t="str">
        <f>IF(SUMIFS('BACKUP COUNTS'!$F:$F,'BACKUP COUNTS'!$A:$A,$A63,'BACKUP COUNTS'!$B:$B,M$1,'BACKUP COUNTS'!$G:$G,M$2)=0,"",SUMIFS('BACKUP COUNTS'!$F:$F,'BACKUP COUNTS'!$A:$A,$A63,'BACKUP COUNTS'!$B:$B,M$1,'BACKUP COUNTS'!$G:$G,M$2))</f>
        <v/>
      </c>
      <c r="N63" s="11" t="str">
        <f>IF(SUMIFS('BACKUP COUNTS'!$F:$F,'BACKUP COUNTS'!$A:$A,$A63,'BACKUP COUNTS'!$B:$B,N$1,'BACKUP COUNTS'!$G:$G,N$2)=0,"",SUMIFS('BACKUP COUNTS'!$F:$F,'BACKUP COUNTS'!$A:$A,$A63,'BACKUP COUNTS'!$B:$B,N$1,'BACKUP COUNTS'!$G:$G,N$2))</f>
        <v/>
      </c>
      <c r="O63" s="11" t="str">
        <f>IF(SUMIFS('BACKUP COUNTS'!$F:$F,'BACKUP COUNTS'!$A:$A,$A63,'BACKUP COUNTS'!$B:$B,O$1,'BACKUP COUNTS'!$G:$G,O$2)=0,"",SUMIFS('BACKUP COUNTS'!$F:$F,'BACKUP COUNTS'!$A:$A,$A63,'BACKUP COUNTS'!$B:$B,O$1,'BACKUP COUNTS'!$G:$G,O$2))</f>
        <v/>
      </c>
      <c r="P63" s="11" t="str">
        <f>IF(SUMIFS('BACKUP COUNTS'!$F:$F,'BACKUP COUNTS'!$A:$A,$A63,'BACKUP COUNTS'!$B:$B,P$1,'BACKUP COUNTS'!$G:$G,P$2)=0,"",SUMIFS('BACKUP COUNTS'!$F:$F,'BACKUP COUNTS'!$A:$A,$A63,'BACKUP COUNTS'!$B:$B,P$1,'BACKUP COUNTS'!$G:$G,P$2))</f>
        <v/>
      </c>
      <c r="Q63" s="11" t="str">
        <f>IF(SUMIFS('BACKUP COUNTS'!$F:$F,'BACKUP COUNTS'!$A:$A,$A63,'BACKUP COUNTS'!$B:$B,Q$1,'BACKUP COUNTS'!$G:$G,Q$2)=0,"",SUMIFS('BACKUP COUNTS'!$F:$F,'BACKUP COUNTS'!$A:$A,$A63,'BACKUP COUNTS'!$B:$B,Q$1,'BACKUP COUNTS'!$G:$G,Q$2))</f>
        <v/>
      </c>
      <c r="R63" s="11" t="str">
        <f>IF(SUMIFS('BACKUP COUNTS'!$F:$F,'BACKUP COUNTS'!$A:$A,$A63,'BACKUP COUNTS'!$B:$B,R$1,'BACKUP COUNTS'!$G:$G,R$2)=0,"",SUMIFS('BACKUP COUNTS'!$F:$F,'BACKUP COUNTS'!$A:$A,$A63,'BACKUP COUNTS'!$B:$B,R$1,'BACKUP COUNTS'!$G:$G,R$2))</f>
        <v/>
      </c>
    </row>
    <row r="64" spans="1:18" x14ac:dyDescent="0.25">
      <c r="A64" s="10">
        <f t="shared" si="1"/>
        <v>45923</v>
      </c>
      <c r="C64" s="11" t="str">
        <f>IF(SUMIFS('BACKUP COUNTS'!$F:$F,'BACKUP COUNTS'!$A:$A,$A64,'BACKUP COUNTS'!$B:$B,C$2)=0,"",SUMIFS('BACKUP COUNTS'!$F:$F,'BACKUP COUNTS'!$A:$A,$A64,'BACKUP COUNTS'!$B:$B,C$2))</f>
        <v/>
      </c>
      <c r="D64" s="11" t="str">
        <f>IF(SUMIFS('BACKUP COUNTS'!$F:$F,'BACKUP COUNTS'!$A:$A,$A64,'BACKUP COUNTS'!$B:$B,D$1,'BACKUP COUNTS'!$G:$G,D$2)=0,"",SUMIFS('BACKUP COUNTS'!$F:$F,'BACKUP COUNTS'!$A:$A,$A64,'BACKUP COUNTS'!$B:$B,D$1,'BACKUP COUNTS'!$G:$G,D$2))</f>
        <v/>
      </c>
      <c r="E64" s="11" t="str">
        <f>IF(SUMIFS('BACKUP COUNTS'!$F:$F,'BACKUP COUNTS'!$A:$A,$A64,'BACKUP COUNTS'!$B:$B,E$1,'BACKUP COUNTS'!$G:$G,E$2)=0,"",SUMIFS('BACKUP COUNTS'!$F:$F,'BACKUP COUNTS'!$A:$A,$A64,'BACKUP COUNTS'!$B:$B,E$1,'BACKUP COUNTS'!$G:$G,E$2))</f>
        <v/>
      </c>
      <c r="F64" s="11" t="str">
        <f>IF(SUMIFS('BACKUP COUNTS'!$F:$F,'BACKUP COUNTS'!$A:$A,$A64,'BACKUP COUNTS'!$B:$B,F$1,'BACKUP COUNTS'!$G:$G,F$2)=0,"",SUMIFS('BACKUP COUNTS'!$F:$F,'BACKUP COUNTS'!$A:$A,$A64,'BACKUP COUNTS'!$B:$B,F$1,'BACKUP COUNTS'!$G:$G,F$2))</f>
        <v/>
      </c>
      <c r="G64" s="11" t="str">
        <f>IF(SUMIFS('BACKUP COUNTS'!$F:$F,'BACKUP COUNTS'!$A:$A,$A64,'BACKUP COUNTS'!$B:$B,G$1,'BACKUP COUNTS'!$G:$G,G$2)=0,"",SUMIFS('BACKUP COUNTS'!$F:$F,'BACKUP COUNTS'!$A:$A,$A64,'BACKUP COUNTS'!$B:$B,G$1,'BACKUP COUNTS'!$G:$G,G$2))</f>
        <v/>
      </c>
      <c r="H64" s="11" t="str">
        <f>IF(SUMIFS('BACKUP COUNTS'!$F:$F,'BACKUP COUNTS'!$A:$A,$A64,'BACKUP COUNTS'!$B:$B,H$1,'BACKUP COUNTS'!$G:$G,H$2)=0,"",SUMIFS('BACKUP COUNTS'!$F:$F,'BACKUP COUNTS'!$A:$A,$A64,'BACKUP COUNTS'!$B:$B,H$1,'BACKUP COUNTS'!$G:$G,H$2))</f>
        <v/>
      </c>
      <c r="I64" s="11" t="str">
        <f>IF(SUMIFS('BACKUP COUNTS'!$F:$F,'BACKUP COUNTS'!$A:$A,$A64,'BACKUP COUNTS'!$B:$B,I$1,'BACKUP COUNTS'!$G:$G,I$2)=0,"",SUMIFS('BACKUP COUNTS'!$F:$F,'BACKUP COUNTS'!$A:$A,$A64,'BACKUP COUNTS'!$B:$B,I$1,'BACKUP COUNTS'!$G:$G,I$2))</f>
        <v/>
      </c>
      <c r="J64" s="11" t="str">
        <f>IF(SUMIFS('BACKUP COUNTS'!$F:$F,'BACKUP COUNTS'!$A:$A,$A64,'BACKUP COUNTS'!$B:$B,J$1,'BACKUP COUNTS'!$G:$G,J$2)=0,"",SUMIFS('BACKUP COUNTS'!$F:$F,'BACKUP COUNTS'!$A:$A,$A64,'BACKUP COUNTS'!$B:$B,J$1,'BACKUP COUNTS'!$G:$G,J$2))</f>
        <v/>
      </c>
      <c r="K64" s="11" t="str">
        <f>IF(SUMIFS('BACKUP COUNTS'!$F:$F,'BACKUP COUNTS'!$A:$A,$A64,'BACKUP COUNTS'!$B:$B,K$1,'BACKUP COUNTS'!$G:$G,K$2)=0,"",SUMIFS('BACKUP COUNTS'!$F:$F,'BACKUP COUNTS'!$A:$A,$A64,'BACKUP COUNTS'!$B:$B,K$1,'BACKUP COUNTS'!$G:$G,K$2))</f>
        <v/>
      </c>
      <c r="L64" s="11" t="str">
        <f>IF(SUMIFS('BACKUP COUNTS'!$F:$F,'BACKUP COUNTS'!$A:$A,$A64,'BACKUP COUNTS'!$B:$B,L$1,'BACKUP COUNTS'!$G:$G,L$2)=0,"",SUMIFS('BACKUP COUNTS'!$F:$F,'BACKUP COUNTS'!$A:$A,$A64,'BACKUP COUNTS'!$B:$B,L$1,'BACKUP COUNTS'!$G:$G,L$2))</f>
        <v/>
      </c>
      <c r="M64" s="11" t="str">
        <f>IF(SUMIFS('BACKUP COUNTS'!$F:$F,'BACKUP COUNTS'!$A:$A,$A64,'BACKUP COUNTS'!$B:$B,M$1,'BACKUP COUNTS'!$G:$G,M$2)=0,"",SUMIFS('BACKUP COUNTS'!$F:$F,'BACKUP COUNTS'!$A:$A,$A64,'BACKUP COUNTS'!$B:$B,M$1,'BACKUP COUNTS'!$G:$G,M$2))</f>
        <v/>
      </c>
      <c r="N64" s="11" t="str">
        <f>IF(SUMIFS('BACKUP COUNTS'!$F:$F,'BACKUP COUNTS'!$A:$A,$A64,'BACKUP COUNTS'!$B:$B,N$1,'BACKUP COUNTS'!$G:$G,N$2)=0,"",SUMIFS('BACKUP COUNTS'!$F:$F,'BACKUP COUNTS'!$A:$A,$A64,'BACKUP COUNTS'!$B:$B,N$1,'BACKUP COUNTS'!$G:$G,N$2))</f>
        <v/>
      </c>
      <c r="O64" s="11" t="str">
        <f>IF(SUMIFS('BACKUP COUNTS'!$F:$F,'BACKUP COUNTS'!$A:$A,$A64,'BACKUP COUNTS'!$B:$B,O$1,'BACKUP COUNTS'!$G:$G,O$2)=0,"",SUMIFS('BACKUP COUNTS'!$F:$F,'BACKUP COUNTS'!$A:$A,$A64,'BACKUP COUNTS'!$B:$B,O$1,'BACKUP COUNTS'!$G:$G,O$2))</f>
        <v/>
      </c>
      <c r="P64" s="11" t="str">
        <f>IF(SUMIFS('BACKUP COUNTS'!$F:$F,'BACKUP COUNTS'!$A:$A,$A64,'BACKUP COUNTS'!$B:$B,P$1,'BACKUP COUNTS'!$G:$G,P$2)=0,"",SUMIFS('BACKUP COUNTS'!$F:$F,'BACKUP COUNTS'!$A:$A,$A64,'BACKUP COUNTS'!$B:$B,P$1,'BACKUP COUNTS'!$G:$G,P$2))</f>
        <v/>
      </c>
      <c r="Q64" s="11" t="str">
        <f>IF(SUMIFS('BACKUP COUNTS'!$F:$F,'BACKUP COUNTS'!$A:$A,$A64,'BACKUP COUNTS'!$B:$B,Q$1,'BACKUP COUNTS'!$G:$G,Q$2)=0,"",SUMIFS('BACKUP COUNTS'!$F:$F,'BACKUP COUNTS'!$A:$A,$A64,'BACKUP COUNTS'!$B:$B,Q$1,'BACKUP COUNTS'!$G:$G,Q$2))</f>
        <v/>
      </c>
      <c r="R64" s="11" t="str">
        <f>IF(SUMIFS('BACKUP COUNTS'!$F:$F,'BACKUP COUNTS'!$A:$A,$A64,'BACKUP COUNTS'!$B:$B,R$1,'BACKUP COUNTS'!$G:$G,R$2)=0,"",SUMIFS('BACKUP COUNTS'!$F:$F,'BACKUP COUNTS'!$A:$A,$A64,'BACKUP COUNTS'!$B:$B,R$1,'BACKUP COUNTS'!$G:$G,R$2))</f>
        <v/>
      </c>
    </row>
    <row r="65" spans="1:18" x14ac:dyDescent="0.25">
      <c r="A65" s="10">
        <f t="shared" si="1"/>
        <v>45924</v>
      </c>
      <c r="C65" s="11" t="str">
        <f>IF(SUMIFS('BACKUP COUNTS'!$F:$F,'BACKUP COUNTS'!$A:$A,$A65,'BACKUP COUNTS'!$B:$B,C$2)=0,"",SUMIFS('BACKUP COUNTS'!$F:$F,'BACKUP COUNTS'!$A:$A,$A65,'BACKUP COUNTS'!$B:$B,C$2))</f>
        <v/>
      </c>
      <c r="D65" s="11" t="str">
        <f>IF(SUMIFS('BACKUP COUNTS'!$F:$F,'BACKUP COUNTS'!$A:$A,$A65,'BACKUP COUNTS'!$B:$B,D$1,'BACKUP COUNTS'!$G:$G,D$2)=0,"",SUMIFS('BACKUP COUNTS'!$F:$F,'BACKUP COUNTS'!$A:$A,$A65,'BACKUP COUNTS'!$B:$B,D$1,'BACKUP COUNTS'!$G:$G,D$2))</f>
        <v/>
      </c>
      <c r="E65" s="11" t="str">
        <f>IF(SUMIFS('BACKUP COUNTS'!$F:$F,'BACKUP COUNTS'!$A:$A,$A65,'BACKUP COUNTS'!$B:$B,E$1,'BACKUP COUNTS'!$G:$G,E$2)=0,"",SUMIFS('BACKUP COUNTS'!$F:$F,'BACKUP COUNTS'!$A:$A,$A65,'BACKUP COUNTS'!$B:$B,E$1,'BACKUP COUNTS'!$G:$G,E$2))</f>
        <v/>
      </c>
      <c r="F65" s="11" t="str">
        <f>IF(SUMIFS('BACKUP COUNTS'!$F:$F,'BACKUP COUNTS'!$A:$A,$A65,'BACKUP COUNTS'!$B:$B,F$1,'BACKUP COUNTS'!$G:$G,F$2)=0,"",SUMIFS('BACKUP COUNTS'!$F:$F,'BACKUP COUNTS'!$A:$A,$A65,'BACKUP COUNTS'!$B:$B,F$1,'BACKUP COUNTS'!$G:$G,F$2))</f>
        <v/>
      </c>
      <c r="G65" s="11" t="str">
        <f>IF(SUMIFS('BACKUP COUNTS'!$F:$F,'BACKUP COUNTS'!$A:$A,$A65,'BACKUP COUNTS'!$B:$B,G$1,'BACKUP COUNTS'!$G:$G,G$2)=0,"",SUMIFS('BACKUP COUNTS'!$F:$F,'BACKUP COUNTS'!$A:$A,$A65,'BACKUP COUNTS'!$B:$B,G$1,'BACKUP COUNTS'!$G:$G,G$2))</f>
        <v/>
      </c>
      <c r="H65" s="11" t="str">
        <f>IF(SUMIFS('BACKUP COUNTS'!$F:$F,'BACKUP COUNTS'!$A:$A,$A65,'BACKUP COUNTS'!$B:$B,H$1,'BACKUP COUNTS'!$G:$G,H$2)=0,"",SUMIFS('BACKUP COUNTS'!$F:$F,'BACKUP COUNTS'!$A:$A,$A65,'BACKUP COUNTS'!$B:$B,H$1,'BACKUP COUNTS'!$G:$G,H$2))</f>
        <v/>
      </c>
      <c r="I65" s="11" t="str">
        <f>IF(SUMIFS('BACKUP COUNTS'!$F:$F,'BACKUP COUNTS'!$A:$A,$A65,'BACKUP COUNTS'!$B:$B,I$1,'BACKUP COUNTS'!$G:$G,I$2)=0,"",SUMIFS('BACKUP COUNTS'!$F:$F,'BACKUP COUNTS'!$A:$A,$A65,'BACKUP COUNTS'!$B:$B,I$1,'BACKUP COUNTS'!$G:$G,I$2))</f>
        <v/>
      </c>
      <c r="J65" s="11" t="str">
        <f>IF(SUMIFS('BACKUP COUNTS'!$F:$F,'BACKUP COUNTS'!$A:$A,$A65,'BACKUP COUNTS'!$B:$B,J$1,'BACKUP COUNTS'!$G:$G,J$2)=0,"",SUMIFS('BACKUP COUNTS'!$F:$F,'BACKUP COUNTS'!$A:$A,$A65,'BACKUP COUNTS'!$B:$B,J$1,'BACKUP COUNTS'!$G:$G,J$2))</f>
        <v/>
      </c>
      <c r="K65" s="11" t="str">
        <f>IF(SUMIFS('BACKUP COUNTS'!$F:$F,'BACKUP COUNTS'!$A:$A,$A65,'BACKUP COUNTS'!$B:$B,K$1,'BACKUP COUNTS'!$G:$G,K$2)=0,"",SUMIFS('BACKUP COUNTS'!$F:$F,'BACKUP COUNTS'!$A:$A,$A65,'BACKUP COUNTS'!$B:$B,K$1,'BACKUP COUNTS'!$G:$G,K$2))</f>
        <v/>
      </c>
      <c r="L65" s="11" t="str">
        <f>IF(SUMIFS('BACKUP COUNTS'!$F:$F,'BACKUP COUNTS'!$A:$A,$A65,'BACKUP COUNTS'!$B:$B,L$1,'BACKUP COUNTS'!$G:$G,L$2)=0,"",SUMIFS('BACKUP COUNTS'!$F:$F,'BACKUP COUNTS'!$A:$A,$A65,'BACKUP COUNTS'!$B:$B,L$1,'BACKUP COUNTS'!$G:$G,L$2))</f>
        <v/>
      </c>
      <c r="M65" s="11" t="str">
        <f>IF(SUMIFS('BACKUP COUNTS'!$F:$F,'BACKUP COUNTS'!$A:$A,$A65,'BACKUP COUNTS'!$B:$B,M$1,'BACKUP COUNTS'!$G:$G,M$2)=0,"",SUMIFS('BACKUP COUNTS'!$F:$F,'BACKUP COUNTS'!$A:$A,$A65,'BACKUP COUNTS'!$B:$B,M$1,'BACKUP COUNTS'!$G:$G,M$2))</f>
        <v/>
      </c>
      <c r="N65" s="11" t="str">
        <f>IF(SUMIFS('BACKUP COUNTS'!$F:$F,'BACKUP COUNTS'!$A:$A,$A65,'BACKUP COUNTS'!$B:$B,N$1,'BACKUP COUNTS'!$G:$G,N$2)=0,"",SUMIFS('BACKUP COUNTS'!$F:$F,'BACKUP COUNTS'!$A:$A,$A65,'BACKUP COUNTS'!$B:$B,N$1,'BACKUP COUNTS'!$G:$G,N$2))</f>
        <v/>
      </c>
      <c r="O65" s="11" t="str">
        <f>IF(SUMIFS('BACKUP COUNTS'!$F:$F,'BACKUP COUNTS'!$A:$A,$A65,'BACKUP COUNTS'!$B:$B,O$1,'BACKUP COUNTS'!$G:$G,O$2)=0,"",SUMIFS('BACKUP COUNTS'!$F:$F,'BACKUP COUNTS'!$A:$A,$A65,'BACKUP COUNTS'!$B:$B,O$1,'BACKUP COUNTS'!$G:$G,O$2))</f>
        <v/>
      </c>
      <c r="P65" s="11" t="str">
        <f>IF(SUMIFS('BACKUP COUNTS'!$F:$F,'BACKUP COUNTS'!$A:$A,$A65,'BACKUP COUNTS'!$B:$B,P$1,'BACKUP COUNTS'!$G:$G,P$2)=0,"",SUMIFS('BACKUP COUNTS'!$F:$F,'BACKUP COUNTS'!$A:$A,$A65,'BACKUP COUNTS'!$B:$B,P$1,'BACKUP COUNTS'!$G:$G,P$2))</f>
        <v/>
      </c>
      <c r="Q65" s="11" t="str">
        <f>IF(SUMIFS('BACKUP COUNTS'!$F:$F,'BACKUP COUNTS'!$A:$A,$A65,'BACKUP COUNTS'!$B:$B,Q$1,'BACKUP COUNTS'!$G:$G,Q$2)=0,"",SUMIFS('BACKUP COUNTS'!$F:$F,'BACKUP COUNTS'!$A:$A,$A65,'BACKUP COUNTS'!$B:$B,Q$1,'BACKUP COUNTS'!$G:$G,Q$2))</f>
        <v/>
      </c>
      <c r="R65" s="11" t="str">
        <f>IF(SUMIFS('BACKUP COUNTS'!$F:$F,'BACKUP COUNTS'!$A:$A,$A65,'BACKUP COUNTS'!$B:$B,R$1,'BACKUP COUNTS'!$G:$G,R$2)=0,"",SUMIFS('BACKUP COUNTS'!$F:$F,'BACKUP COUNTS'!$A:$A,$A65,'BACKUP COUNTS'!$B:$B,R$1,'BACKUP COUNTS'!$G:$G,R$2))</f>
        <v/>
      </c>
    </row>
    <row r="66" spans="1:18" x14ac:dyDescent="0.25">
      <c r="A66" s="10">
        <f t="shared" si="1"/>
        <v>45925</v>
      </c>
      <c r="C66" s="11" t="str">
        <f>IF(SUMIFS('BACKUP COUNTS'!$F:$F,'BACKUP COUNTS'!$A:$A,$A66,'BACKUP COUNTS'!$B:$B,C$2)=0,"",SUMIFS('BACKUP COUNTS'!$F:$F,'BACKUP COUNTS'!$A:$A,$A66,'BACKUP COUNTS'!$B:$B,C$2))</f>
        <v/>
      </c>
      <c r="D66" s="11" t="str">
        <f>IF(SUMIFS('BACKUP COUNTS'!$F:$F,'BACKUP COUNTS'!$A:$A,$A66,'BACKUP COUNTS'!$B:$B,D$1,'BACKUP COUNTS'!$G:$G,D$2)=0,"",SUMIFS('BACKUP COUNTS'!$F:$F,'BACKUP COUNTS'!$A:$A,$A66,'BACKUP COUNTS'!$B:$B,D$1,'BACKUP COUNTS'!$G:$G,D$2))</f>
        <v/>
      </c>
      <c r="E66" s="11" t="str">
        <f>IF(SUMIFS('BACKUP COUNTS'!$F:$F,'BACKUP COUNTS'!$A:$A,$A66,'BACKUP COUNTS'!$B:$B,E$1,'BACKUP COUNTS'!$G:$G,E$2)=0,"",SUMIFS('BACKUP COUNTS'!$F:$F,'BACKUP COUNTS'!$A:$A,$A66,'BACKUP COUNTS'!$B:$B,E$1,'BACKUP COUNTS'!$G:$G,E$2))</f>
        <v/>
      </c>
      <c r="F66" s="11" t="str">
        <f>IF(SUMIFS('BACKUP COUNTS'!$F:$F,'BACKUP COUNTS'!$A:$A,$A66,'BACKUP COUNTS'!$B:$B,F$1,'BACKUP COUNTS'!$G:$G,F$2)=0,"",SUMIFS('BACKUP COUNTS'!$F:$F,'BACKUP COUNTS'!$A:$A,$A66,'BACKUP COUNTS'!$B:$B,F$1,'BACKUP COUNTS'!$G:$G,F$2))</f>
        <v/>
      </c>
      <c r="G66" s="11" t="str">
        <f>IF(SUMIFS('BACKUP COUNTS'!$F:$F,'BACKUP COUNTS'!$A:$A,$A66,'BACKUP COUNTS'!$B:$B,G$1,'BACKUP COUNTS'!$G:$G,G$2)=0,"",SUMIFS('BACKUP COUNTS'!$F:$F,'BACKUP COUNTS'!$A:$A,$A66,'BACKUP COUNTS'!$B:$B,G$1,'BACKUP COUNTS'!$G:$G,G$2))</f>
        <v/>
      </c>
      <c r="H66" s="11" t="str">
        <f>IF(SUMIFS('BACKUP COUNTS'!$F:$F,'BACKUP COUNTS'!$A:$A,$A66,'BACKUP COUNTS'!$B:$B,H$1,'BACKUP COUNTS'!$G:$G,H$2)=0,"",SUMIFS('BACKUP COUNTS'!$F:$F,'BACKUP COUNTS'!$A:$A,$A66,'BACKUP COUNTS'!$B:$B,H$1,'BACKUP COUNTS'!$G:$G,H$2))</f>
        <v/>
      </c>
      <c r="I66" s="11" t="str">
        <f>IF(SUMIFS('BACKUP COUNTS'!$F:$F,'BACKUP COUNTS'!$A:$A,$A66,'BACKUP COUNTS'!$B:$B,I$1,'BACKUP COUNTS'!$G:$G,I$2)=0,"",SUMIFS('BACKUP COUNTS'!$F:$F,'BACKUP COUNTS'!$A:$A,$A66,'BACKUP COUNTS'!$B:$B,I$1,'BACKUP COUNTS'!$G:$G,I$2))</f>
        <v/>
      </c>
      <c r="J66" s="11" t="str">
        <f>IF(SUMIFS('BACKUP COUNTS'!$F:$F,'BACKUP COUNTS'!$A:$A,$A66,'BACKUP COUNTS'!$B:$B,J$1,'BACKUP COUNTS'!$G:$G,J$2)=0,"",SUMIFS('BACKUP COUNTS'!$F:$F,'BACKUP COUNTS'!$A:$A,$A66,'BACKUP COUNTS'!$B:$B,J$1,'BACKUP COUNTS'!$G:$G,J$2))</f>
        <v/>
      </c>
      <c r="K66" s="11" t="str">
        <f>IF(SUMIFS('BACKUP COUNTS'!$F:$F,'BACKUP COUNTS'!$A:$A,$A66,'BACKUP COUNTS'!$B:$B,K$1,'BACKUP COUNTS'!$G:$G,K$2)=0,"",SUMIFS('BACKUP COUNTS'!$F:$F,'BACKUP COUNTS'!$A:$A,$A66,'BACKUP COUNTS'!$B:$B,K$1,'BACKUP COUNTS'!$G:$G,K$2))</f>
        <v/>
      </c>
      <c r="L66" s="11" t="str">
        <f>IF(SUMIFS('BACKUP COUNTS'!$F:$F,'BACKUP COUNTS'!$A:$A,$A66,'BACKUP COUNTS'!$B:$B,L$1,'BACKUP COUNTS'!$G:$G,L$2)=0,"",SUMIFS('BACKUP COUNTS'!$F:$F,'BACKUP COUNTS'!$A:$A,$A66,'BACKUP COUNTS'!$B:$B,L$1,'BACKUP COUNTS'!$G:$G,L$2))</f>
        <v/>
      </c>
      <c r="M66" s="11" t="str">
        <f>IF(SUMIFS('BACKUP COUNTS'!$F:$F,'BACKUP COUNTS'!$A:$A,$A66,'BACKUP COUNTS'!$B:$B,M$1,'BACKUP COUNTS'!$G:$G,M$2)=0,"",SUMIFS('BACKUP COUNTS'!$F:$F,'BACKUP COUNTS'!$A:$A,$A66,'BACKUP COUNTS'!$B:$B,M$1,'BACKUP COUNTS'!$G:$G,M$2))</f>
        <v/>
      </c>
      <c r="N66" s="11" t="str">
        <f>IF(SUMIFS('BACKUP COUNTS'!$F:$F,'BACKUP COUNTS'!$A:$A,$A66,'BACKUP COUNTS'!$B:$B,N$1,'BACKUP COUNTS'!$G:$G,N$2)=0,"",SUMIFS('BACKUP COUNTS'!$F:$F,'BACKUP COUNTS'!$A:$A,$A66,'BACKUP COUNTS'!$B:$B,N$1,'BACKUP COUNTS'!$G:$G,N$2))</f>
        <v/>
      </c>
      <c r="O66" s="11" t="str">
        <f>IF(SUMIFS('BACKUP COUNTS'!$F:$F,'BACKUP COUNTS'!$A:$A,$A66,'BACKUP COUNTS'!$B:$B,O$1,'BACKUP COUNTS'!$G:$G,O$2)=0,"",SUMIFS('BACKUP COUNTS'!$F:$F,'BACKUP COUNTS'!$A:$A,$A66,'BACKUP COUNTS'!$B:$B,O$1,'BACKUP COUNTS'!$G:$G,O$2))</f>
        <v/>
      </c>
      <c r="P66" s="11" t="str">
        <f>IF(SUMIFS('BACKUP COUNTS'!$F:$F,'BACKUP COUNTS'!$A:$A,$A66,'BACKUP COUNTS'!$B:$B,P$1,'BACKUP COUNTS'!$G:$G,P$2)=0,"",SUMIFS('BACKUP COUNTS'!$F:$F,'BACKUP COUNTS'!$A:$A,$A66,'BACKUP COUNTS'!$B:$B,P$1,'BACKUP COUNTS'!$G:$G,P$2))</f>
        <v/>
      </c>
      <c r="Q66" s="11" t="str">
        <f>IF(SUMIFS('BACKUP COUNTS'!$F:$F,'BACKUP COUNTS'!$A:$A,$A66,'BACKUP COUNTS'!$B:$B,Q$1,'BACKUP COUNTS'!$G:$G,Q$2)=0,"",SUMIFS('BACKUP COUNTS'!$F:$F,'BACKUP COUNTS'!$A:$A,$A66,'BACKUP COUNTS'!$B:$B,Q$1,'BACKUP COUNTS'!$G:$G,Q$2))</f>
        <v/>
      </c>
      <c r="R66" s="11" t="str">
        <f>IF(SUMIFS('BACKUP COUNTS'!$F:$F,'BACKUP COUNTS'!$A:$A,$A66,'BACKUP COUNTS'!$B:$B,R$1,'BACKUP COUNTS'!$G:$G,R$2)=0,"",SUMIFS('BACKUP COUNTS'!$F:$F,'BACKUP COUNTS'!$A:$A,$A66,'BACKUP COUNTS'!$B:$B,R$1,'BACKUP COUNTS'!$G:$G,R$2))</f>
        <v/>
      </c>
    </row>
    <row r="67" spans="1:18" x14ac:dyDescent="0.25">
      <c r="A67" s="10">
        <f t="shared" si="1"/>
        <v>45926</v>
      </c>
      <c r="C67" s="11" t="str">
        <f>IF(SUMIFS('BACKUP COUNTS'!$F:$F,'BACKUP COUNTS'!$A:$A,$A67,'BACKUP COUNTS'!$B:$B,C$2)=0,"",SUMIFS('BACKUP COUNTS'!$F:$F,'BACKUP COUNTS'!$A:$A,$A67,'BACKUP COUNTS'!$B:$B,C$2))</f>
        <v/>
      </c>
      <c r="D67" s="11" t="str">
        <f>IF(SUMIFS('BACKUP COUNTS'!$F:$F,'BACKUP COUNTS'!$A:$A,$A67,'BACKUP COUNTS'!$B:$B,D$1,'BACKUP COUNTS'!$G:$G,D$2)=0,"",SUMIFS('BACKUP COUNTS'!$F:$F,'BACKUP COUNTS'!$A:$A,$A67,'BACKUP COUNTS'!$B:$B,D$1,'BACKUP COUNTS'!$G:$G,D$2))</f>
        <v/>
      </c>
      <c r="E67" s="11" t="str">
        <f>IF(SUMIFS('BACKUP COUNTS'!$F:$F,'BACKUP COUNTS'!$A:$A,$A67,'BACKUP COUNTS'!$B:$B,E$1,'BACKUP COUNTS'!$G:$G,E$2)=0,"",SUMIFS('BACKUP COUNTS'!$F:$F,'BACKUP COUNTS'!$A:$A,$A67,'BACKUP COUNTS'!$B:$B,E$1,'BACKUP COUNTS'!$G:$G,E$2))</f>
        <v/>
      </c>
      <c r="F67" s="11" t="str">
        <f>IF(SUMIFS('BACKUP COUNTS'!$F:$F,'BACKUP COUNTS'!$A:$A,$A67,'BACKUP COUNTS'!$B:$B,F$1,'BACKUP COUNTS'!$G:$G,F$2)=0,"",SUMIFS('BACKUP COUNTS'!$F:$F,'BACKUP COUNTS'!$A:$A,$A67,'BACKUP COUNTS'!$B:$B,F$1,'BACKUP COUNTS'!$G:$G,F$2))</f>
        <v/>
      </c>
      <c r="G67" s="11" t="str">
        <f>IF(SUMIFS('BACKUP COUNTS'!$F:$F,'BACKUP COUNTS'!$A:$A,$A67,'BACKUP COUNTS'!$B:$B,G$1,'BACKUP COUNTS'!$G:$G,G$2)=0,"",SUMIFS('BACKUP COUNTS'!$F:$F,'BACKUP COUNTS'!$A:$A,$A67,'BACKUP COUNTS'!$B:$B,G$1,'BACKUP COUNTS'!$G:$G,G$2))</f>
        <v/>
      </c>
      <c r="H67" s="11" t="str">
        <f>IF(SUMIFS('BACKUP COUNTS'!$F:$F,'BACKUP COUNTS'!$A:$A,$A67,'BACKUP COUNTS'!$B:$B,H$1,'BACKUP COUNTS'!$G:$G,H$2)=0,"",SUMIFS('BACKUP COUNTS'!$F:$F,'BACKUP COUNTS'!$A:$A,$A67,'BACKUP COUNTS'!$B:$B,H$1,'BACKUP COUNTS'!$G:$G,H$2))</f>
        <v/>
      </c>
      <c r="I67" s="11" t="str">
        <f>IF(SUMIFS('BACKUP COUNTS'!$F:$F,'BACKUP COUNTS'!$A:$A,$A67,'BACKUP COUNTS'!$B:$B,I$1,'BACKUP COUNTS'!$G:$G,I$2)=0,"",SUMIFS('BACKUP COUNTS'!$F:$F,'BACKUP COUNTS'!$A:$A,$A67,'BACKUP COUNTS'!$B:$B,I$1,'BACKUP COUNTS'!$G:$G,I$2))</f>
        <v/>
      </c>
      <c r="J67" s="11" t="str">
        <f>IF(SUMIFS('BACKUP COUNTS'!$F:$F,'BACKUP COUNTS'!$A:$A,$A67,'BACKUP COUNTS'!$B:$B,J$1,'BACKUP COUNTS'!$G:$G,J$2)=0,"",SUMIFS('BACKUP COUNTS'!$F:$F,'BACKUP COUNTS'!$A:$A,$A67,'BACKUP COUNTS'!$B:$B,J$1,'BACKUP COUNTS'!$G:$G,J$2))</f>
        <v/>
      </c>
      <c r="K67" s="11" t="str">
        <f>IF(SUMIFS('BACKUP COUNTS'!$F:$F,'BACKUP COUNTS'!$A:$A,$A67,'BACKUP COUNTS'!$B:$B,K$1,'BACKUP COUNTS'!$G:$G,K$2)=0,"",SUMIFS('BACKUP COUNTS'!$F:$F,'BACKUP COUNTS'!$A:$A,$A67,'BACKUP COUNTS'!$B:$B,K$1,'BACKUP COUNTS'!$G:$G,K$2))</f>
        <v/>
      </c>
      <c r="L67" s="11" t="str">
        <f>IF(SUMIFS('BACKUP COUNTS'!$F:$F,'BACKUP COUNTS'!$A:$A,$A67,'BACKUP COUNTS'!$B:$B,L$1,'BACKUP COUNTS'!$G:$G,L$2)=0,"",SUMIFS('BACKUP COUNTS'!$F:$F,'BACKUP COUNTS'!$A:$A,$A67,'BACKUP COUNTS'!$B:$B,L$1,'BACKUP COUNTS'!$G:$G,L$2))</f>
        <v/>
      </c>
      <c r="M67" s="11" t="str">
        <f>IF(SUMIFS('BACKUP COUNTS'!$F:$F,'BACKUP COUNTS'!$A:$A,$A67,'BACKUP COUNTS'!$B:$B,M$1,'BACKUP COUNTS'!$G:$G,M$2)=0,"",SUMIFS('BACKUP COUNTS'!$F:$F,'BACKUP COUNTS'!$A:$A,$A67,'BACKUP COUNTS'!$B:$B,M$1,'BACKUP COUNTS'!$G:$G,M$2))</f>
        <v/>
      </c>
      <c r="N67" s="11" t="str">
        <f>IF(SUMIFS('BACKUP COUNTS'!$F:$F,'BACKUP COUNTS'!$A:$A,$A67,'BACKUP COUNTS'!$B:$B,N$1,'BACKUP COUNTS'!$G:$G,N$2)=0,"",SUMIFS('BACKUP COUNTS'!$F:$F,'BACKUP COUNTS'!$A:$A,$A67,'BACKUP COUNTS'!$B:$B,N$1,'BACKUP COUNTS'!$G:$G,N$2))</f>
        <v/>
      </c>
      <c r="O67" s="11" t="str">
        <f>IF(SUMIFS('BACKUP COUNTS'!$F:$F,'BACKUP COUNTS'!$A:$A,$A67,'BACKUP COUNTS'!$B:$B,O$1,'BACKUP COUNTS'!$G:$G,O$2)=0,"",SUMIFS('BACKUP COUNTS'!$F:$F,'BACKUP COUNTS'!$A:$A,$A67,'BACKUP COUNTS'!$B:$B,O$1,'BACKUP COUNTS'!$G:$G,O$2))</f>
        <v/>
      </c>
      <c r="P67" s="11" t="str">
        <f>IF(SUMIFS('BACKUP COUNTS'!$F:$F,'BACKUP COUNTS'!$A:$A,$A67,'BACKUP COUNTS'!$B:$B,P$1,'BACKUP COUNTS'!$G:$G,P$2)=0,"",SUMIFS('BACKUP COUNTS'!$F:$F,'BACKUP COUNTS'!$A:$A,$A67,'BACKUP COUNTS'!$B:$B,P$1,'BACKUP COUNTS'!$G:$G,P$2))</f>
        <v/>
      </c>
      <c r="Q67" s="11" t="str">
        <f>IF(SUMIFS('BACKUP COUNTS'!$F:$F,'BACKUP COUNTS'!$A:$A,$A67,'BACKUP COUNTS'!$B:$B,Q$1,'BACKUP COUNTS'!$G:$G,Q$2)=0,"",SUMIFS('BACKUP COUNTS'!$F:$F,'BACKUP COUNTS'!$A:$A,$A67,'BACKUP COUNTS'!$B:$B,Q$1,'BACKUP COUNTS'!$G:$G,Q$2))</f>
        <v/>
      </c>
      <c r="R67" s="11" t="str">
        <f>IF(SUMIFS('BACKUP COUNTS'!$F:$F,'BACKUP COUNTS'!$A:$A,$A67,'BACKUP COUNTS'!$B:$B,R$1,'BACKUP COUNTS'!$G:$G,R$2)=0,"",SUMIFS('BACKUP COUNTS'!$F:$F,'BACKUP COUNTS'!$A:$A,$A67,'BACKUP COUNTS'!$B:$B,R$1,'BACKUP COUNTS'!$G:$G,R$2))</f>
        <v/>
      </c>
    </row>
    <row r="68" spans="1:18" x14ac:dyDescent="0.25">
      <c r="A68" s="10">
        <f t="shared" si="1"/>
        <v>45929</v>
      </c>
      <c r="C68" s="11" t="str">
        <f>IF(SUMIFS('BACKUP COUNTS'!$F:$F,'BACKUP COUNTS'!$A:$A,$A68,'BACKUP COUNTS'!$B:$B,C$2)=0,"",SUMIFS('BACKUP COUNTS'!$F:$F,'BACKUP COUNTS'!$A:$A,$A68,'BACKUP COUNTS'!$B:$B,C$2))</f>
        <v/>
      </c>
      <c r="D68" s="11" t="str">
        <f>IF(SUMIFS('BACKUP COUNTS'!$F:$F,'BACKUP COUNTS'!$A:$A,$A68,'BACKUP COUNTS'!$B:$B,D$1,'BACKUP COUNTS'!$G:$G,D$2)=0,"",SUMIFS('BACKUP COUNTS'!$F:$F,'BACKUP COUNTS'!$A:$A,$A68,'BACKUP COUNTS'!$B:$B,D$1,'BACKUP COUNTS'!$G:$G,D$2))</f>
        <v/>
      </c>
      <c r="E68" s="11" t="str">
        <f>IF(SUMIFS('BACKUP COUNTS'!$F:$F,'BACKUP COUNTS'!$A:$A,$A68,'BACKUP COUNTS'!$B:$B,E$1,'BACKUP COUNTS'!$G:$G,E$2)=0,"",SUMIFS('BACKUP COUNTS'!$F:$F,'BACKUP COUNTS'!$A:$A,$A68,'BACKUP COUNTS'!$B:$B,E$1,'BACKUP COUNTS'!$G:$G,E$2))</f>
        <v/>
      </c>
      <c r="F68" s="11" t="str">
        <f>IF(SUMIFS('BACKUP COUNTS'!$F:$F,'BACKUP COUNTS'!$A:$A,$A68,'BACKUP COUNTS'!$B:$B,F$1,'BACKUP COUNTS'!$G:$G,F$2)=0,"",SUMIFS('BACKUP COUNTS'!$F:$F,'BACKUP COUNTS'!$A:$A,$A68,'BACKUP COUNTS'!$B:$B,F$1,'BACKUP COUNTS'!$G:$G,F$2))</f>
        <v/>
      </c>
      <c r="G68" s="11" t="str">
        <f>IF(SUMIFS('BACKUP COUNTS'!$F:$F,'BACKUP COUNTS'!$A:$A,$A68,'BACKUP COUNTS'!$B:$B,G$1,'BACKUP COUNTS'!$G:$G,G$2)=0,"",SUMIFS('BACKUP COUNTS'!$F:$F,'BACKUP COUNTS'!$A:$A,$A68,'BACKUP COUNTS'!$B:$B,G$1,'BACKUP COUNTS'!$G:$G,G$2))</f>
        <v/>
      </c>
      <c r="H68" s="11" t="str">
        <f>IF(SUMIFS('BACKUP COUNTS'!$F:$F,'BACKUP COUNTS'!$A:$A,$A68,'BACKUP COUNTS'!$B:$B,H$1,'BACKUP COUNTS'!$G:$G,H$2)=0,"",SUMIFS('BACKUP COUNTS'!$F:$F,'BACKUP COUNTS'!$A:$A,$A68,'BACKUP COUNTS'!$B:$B,H$1,'BACKUP COUNTS'!$G:$G,H$2))</f>
        <v/>
      </c>
      <c r="I68" s="11" t="str">
        <f>IF(SUMIFS('BACKUP COUNTS'!$F:$F,'BACKUP COUNTS'!$A:$A,$A68,'BACKUP COUNTS'!$B:$B,I$1,'BACKUP COUNTS'!$G:$G,I$2)=0,"",SUMIFS('BACKUP COUNTS'!$F:$F,'BACKUP COUNTS'!$A:$A,$A68,'BACKUP COUNTS'!$B:$B,I$1,'BACKUP COUNTS'!$G:$G,I$2))</f>
        <v/>
      </c>
      <c r="J68" s="11" t="str">
        <f>IF(SUMIFS('BACKUP COUNTS'!$F:$F,'BACKUP COUNTS'!$A:$A,$A68,'BACKUP COUNTS'!$B:$B,J$1,'BACKUP COUNTS'!$G:$G,J$2)=0,"",SUMIFS('BACKUP COUNTS'!$F:$F,'BACKUP COUNTS'!$A:$A,$A68,'BACKUP COUNTS'!$B:$B,J$1,'BACKUP COUNTS'!$G:$G,J$2))</f>
        <v/>
      </c>
      <c r="K68" s="11" t="str">
        <f>IF(SUMIFS('BACKUP COUNTS'!$F:$F,'BACKUP COUNTS'!$A:$A,$A68,'BACKUP COUNTS'!$B:$B,K$1,'BACKUP COUNTS'!$G:$G,K$2)=0,"",SUMIFS('BACKUP COUNTS'!$F:$F,'BACKUP COUNTS'!$A:$A,$A68,'BACKUP COUNTS'!$B:$B,K$1,'BACKUP COUNTS'!$G:$G,K$2))</f>
        <v/>
      </c>
      <c r="L68" s="11" t="str">
        <f>IF(SUMIFS('BACKUP COUNTS'!$F:$F,'BACKUP COUNTS'!$A:$A,$A68,'BACKUP COUNTS'!$B:$B,L$1,'BACKUP COUNTS'!$G:$G,L$2)=0,"",SUMIFS('BACKUP COUNTS'!$F:$F,'BACKUP COUNTS'!$A:$A,$A68,'BACKUP COUNTS'!$B:$B,L$1,'BACKUP COUNTS'!$G:$G,L$2))</f>
        <v/>
      </c>
      <c r="M68" s="11" t="str">
        <f>IF(SUMIFS('BACKUP COUNTS'!$F:$F,'BACKUP COUNTS'!$A:$A,$A68,'BACKUP COUNTS'!$B:$B,M$1,'BACKUP COUNTS'!$G:$G,M$2)=0,"",SUMIFS('BACKUP COUNTS'!$F:$F,'BACKUP COUNTS'!$A:$A,$A68,'BACKUP COUNTS'!$B:$B,M$1,'BACKUP COUNTS'!$G:$G,M$2))</f>
        <v/>
      </c>
      <c r="N68" s="11" t="str">
        <f>IF(SUMIFS('BACKUP COUNTS'!$F:$F,'BACKUP COUNTS'!$A:$A,$A68,'BACKUP COUNTS'!$B:$B,N$1,'BACKUP COUNTS'!$G:$G,N$2)=0,"",SUMIFS('BACKUP COUNTS'!$F:$F,'BACKUP COUNTS'!$A:$A,$A68,'BACKUP COUNTS'!$B:$B,N$1,'BACKUP COUNTS'!$G:$G,N$2))</f>
        <v/>
      </c>
      <c r="O68" s="11" t="str">
        <f>IF(SUMIFS('BACKUP COUNTS'!$F:$F,'BACKUP COUNTS'!$A:$A,$A68,'BACKUP COUNTS'!$B:$B,O$1,'BACKUP COUNTS'!$G:$G,O$2)=0,"",SUMIFS('BACKUP COUNTS'!$F:$F,'BACKUP COUNTS'!$A:$A,$A68,'BACKUP COUNTS'!$B:$B,O$1,'BACKUP COUNTS'!$G:$G,O$2))</f>
        <v/>
      </c>
      <c r="P68" s="11" t="str">
        <f>IF(SUMIFS('BACKUP COUNTS'!$F:$F,'BACKUP COUNTS'!$A:$A,$A68,'BACKUP COUNTS'!$B:$B,P$1,'BACKUP COUNTS'!$G:$G,P$2)=0,"",SUMIFS('BACKUP COUNTS'!$F:$F,'BACKUP COUNTS'!$A:$A,$A68,'BACKUP COUNTS'!$B:$B,P$1,'BACKUP COUNTS'!$G:$G,P$2))</f>
        <v/>
      </c>
      <c r="Q68" s="11" t="str">
        <f>IF(SUMIFS('BACKUP COUNTS'!$F:$F,'BACKUP COUNTS'!$A:$A,$A68,'BACKUP COUNTS'!$B:$B,Q$1,'BACKUP COUNTS'!$G:$G,Q$2)=0,"",SUMIFS('BACKUP COUNTS'!$F:$F,'BACKUP COUNTS'!$A:$A,$A68,'BACKUP COUNTS'!$B:$B,Q$1,'BACKUP COUNTS'!$G:$G,Q$2))</f>
        <v/>
      </c>
      <c r="R68" s="11" t="str">
        <f>IF(SUMIFS('BACKUP COUNTS'!$F:$F,'BACKUP COUNTS'!$A:$A,$A68,'BACKUP COUNTS'!$B:$B,R$1,'BACKUP COUNTS'!$G:$G,R$2)=0,"",SUMIFS('BACKUP COUNTS'!$F:$F,'BACKUP COUNTS'!$A:$A,$A68,'BACKUP COUNTS'!$B:$B,R$1,'BACKUP COUNTS'!$G:$G,R$2))</f>
        <v/>
      </c>
    </row>
    <row r="69" spans="1:18" x14ac:dyDescent="0.25">
      <c r="A69" s="10">
        <f t="shared" si="1"/>
        <v>45930</v>
      </c>
      <c r="C69" s="11" t="str">
        <f>IF(SUMIFS('BACKUP COUNTS'!$F:$F,'BACKUP COUNTS'!$A:$A,$A69,'BACKUP COUNTS'!$B:$B,C$2)=0,"",SUMIFS('BACKUP COUNTS'!$F:$F,'BACKUP COUNTS'!$A:$A,$A69,'BACKUP COUNTS'!$B:$B,C$2))</f>
        <v/>
      </c>
      <c r="D69" s="11" t="str">
        <f>IF(SUMIFS('BACKUP COUNTS'!$F:$F,'BACKUP COUNTS'!$A:$A,$A69,'BACKUP COUNTS'!$B:$B,D$1,'BACKUP COUNTS'!$G:$G,D$2)=0,"",SUMIFS('BACKUP COUNTS'!$F:$F,'BACKUP COUNTS'!$A:$A,$A69,'BACKUP COUNTS'!$B:$B,D$1,'BACKUP COUNTS'!$G:$G,D$2))</f>
        <v/>
      </c>
      <c r="E69" s="11" t="str">
        <f>IF(SUMIFS('BACKUP COUNTS'!$F:$F,'BACKUP COUNTS'!$A:$A,$A69,'BACKUP COUNTS'!$B:$B,E$1,'BACKUP COUNTS'!$G:$G,E$2)=0,"",SUMIFS('BACKUP COUNTS'!$F:$F,'BACKUP COUNTS'!$A:$A,$A69,'BACKUP COUNTS'!$B:$B,E$1,'BACKUP COUNTS'!$G:$G,E$2))</f>
        <v/>
      </c>
      <c r="F69" s="11" t="str">
        <f>IF(SUMIFS('BACKUP COUNTS'!$F:$F,'BACKUP COUNTS'!$A:$A,$A69,'BACKUP COUNTS'!$B:$B,F$1,'BACKUP COUNTS'!$G:$G,F$2)=0,"",SUMIFS('BACKUP COUNTS'!$F:$F,'BACKUP COUNTS'!$A:$A,$A69,'BACKUP COUNTS'!$B:$B,F$1,'BACKUP COUNTS'!$G:$G,F$2))</f>
        <v/>
      </c>
      <c r="G69" s="11" t="str">
        <f>IF(SUMIFS('BACKUP COUNTS'!$F:$F,'BACKUP COUNTS'!$A:$A,$A69,'BACKUP COUNTS'!$B:$B,G$1,'BACKUP COUNTS'!$G:$G,G$2)=0,"",SUMIFS('BACKUP COUNTS'!$F:$F,'BACKUP COUNTS'!$A:$A,$A69,'BACKUP COUNTS'!$B:$B,G$1,'BACKUP COUNTS'!$G:$G,G$2))</f>
        <v/>
      </c>
      <c r="H69" s="11" t="str">
        <f>IF(SUMIFS('BACKUP COUNTS'!$F:$F,'BACKUP COUNTS'!$A:$A,$A69,'BACKUP COUNTS'!$B:$B,H$1,'BACKUP COUNTS'!$G:$G,H$2)=0,"",SUMIFS('BACKUP COUNTS'!$F:$F,'BACKUP COUNTS'!$A:$A,$A69,'BACKUP COUNTS'!$B:$B,H$1,'BACKUP COUNTS'!$G:$G,H$2))</f>
        <v/>
      </c>
      <c r="I69" s="11" t="str">
        <f>IF(SUMIFS('BACKUP COUNTS'!$F:$F,'BACKUP COUNTS'!$A:$A,$A69,'BACKUP COUNTS'!$B:$B,I$1,'BACKUP COUNTS'!$G:$G,I$2)=0,"",SUMIFS('BACKUP COUNTS'!$F:$F,'BACKUP COUNTS'!$A:$A,$A69,'BACKUP COUNTS'!$B:$B,I$1,'BACKUP COUNTS'!$G:$G,I$2))</f>
        <v/>
      </c>
      <c r="J69" s="11" t="str">
        <f>IF(SUMIFS('BACKUP COUNTS'!$F:$F,'BACKUP COUNTS'!$A:$A,$A69,'BACKUP COUNTS'!$B:$B,J$1,'BACKUP COUNTS'!$G:$G,J$2)=0,"",SUMIFS('BACKUP COUNTS'!$F:$F,'BACKUP COUNTS'!$A:$A,$A69,'BACKUP COUNTS'!$B:$B,J$1,'BACKUP COUNTS'!$G:$G,J$2))</f>
        <v/>
      </c>
      <c r="K69" s="11" t="str">
        <f>IF(SUMIFS('BACKUP COUNTS'!$F:$F,'BACKUP COUNTS'!$A:$A,$A69,'BACKUP COUNTS'!$B:$B,K$1,'BACKUP COUNTS'!$G:$G,K$2)=0,"",SUMIFS('BACKUP COUNTS'!$F:$F,'BACKUP COUNTS'!$A:$A,$A69,'BACKUP COUNTS'!$B:$B,K$1,'BACKUP COUNTS'!$G:$G,K$2))</f>
        <v/>
      </c>
      <c r="L69" s="11" t="str">
        <f>IF(SUMIFS('BACKUP COUNTS'!$F:$F,'BACKUP COUNTS'!$A:$A,$A69,'BACKUP COUNTS'!$B:$B,L$1,'BACKUP COUNTS'!$G:$G,L$2)=0,"",SUMIFS('BACKUP COUNTS'!$F:$F,'BACKUP COUNTS'!$A:$A,$A69,'BACKUP COUNTS'!$B:$B,L$1,'BACKUP COUNTS'!$G:$G,L$2))</f>
        <v/>
      </c>
      <c r="M69" s="11" t="str">
        <f>IF(SUMIFS('BACKUP COUNTS'!$F:$F,'BACKUP COUNTS'!$A:$A,$A69,'BACKUP COUNTS'!$B:$B,M$1,'BACKUP COUNTS'!$G:$G,M$2)=0,"",SUMIFS('BACKUP COUNTS'!$F:$F,'BACKUP COUNTS'!$A:$A,$A69,'BACKUP COUNTS'!$B:$B,M$1,'BACKUP COUNTS'!$G:$G,M$2))</f>
        <v/>
      </c>
      <c r="N69" s="11" t="str">
        <f>IF(SUMIFS('BACKUP COUNTS'!$F:$F,'BACKUP COUNTS'!$A:$A,$A69,'BACKUP COUNTS'!$B:$B,N$1,'BACKUP COUNTS'!$G:$G,N$2)=0,"",SUMIFS('BACKUP COUNTS'!$F:$F,'BACKUP COUNTS'!$A:$A,$A69,'BACKUP COUNTS'!$B:$B,N$1,'BACKUP COUNTS'!$G:$G,N$2))</f>
        <v/>
      </c>
      <c r="O69" s="11" t="str">
        <f>IF(SUMIFS('BACKUP COUNTS'!$F:$F,'BACKUP COUNTS'!$A:$A,$A69,'BACKUP COUNTS'!$B:$B,O$1,'BACKUP COUNTS'!$G:$G,O$2)=0,"",SUMIFS('BACKUP COUNTS'!$F:$F,'BACKUP COUNTS'!$A:$A,$A69,'BACKUP COUNTS'!$B:$B,O$1,'BACKUP COUNTS'!$G:$G,O$2))</f>
        <v/>
      </c>
      <c r="P69" s="11" t="str">
        <f>IF(SUMIFS('BACKUP COUNTS'!$F:$F,'BACKUP COUNTS'!$A:$A,$A69,'BACKUP COUNTS'!$B:$B,P$1,'BACKUP COUNTS'!$G:$G,P$2)=0,"",SUMIFS('BACKUP COUNTS'!$F:$F,'BACKUP COUNTS'!$A:$A,$A69,'BACKUP COUNTS'!$B:$B,P$1,'BACKUP COUNTS'!$G:$G,P$2))</f>
        <v/>
      </c>
      <c r="Q69" s="11" t="str">
        <f>IF(SUMIFS('BACKUP COUNTS'!$F:$F,'BACKUP COUNTS'!$A:$A,$A69,'BACKUP COUNTS'!$B:$B,Q$1,'BACKUP COUNTS'!$G:$G,Q$2)=0,"",SUMIFS('BACKUP COUNTS'!$F:$F,'BACKUP COUNTS'!$A:$A,$A69,'BACKUP COUNTS'!$B:$B,Q$1,'BACKUP COUNTS'!$G:$G,Q$2))</f>
        <v/>
      </c>
      <c r="R69" s="11" t="str">
        <f>IF(SUMIFS('BACKUP COUNTS'!$F:$F,'BACKUP COUNTS'!$A:$A,$A69,'BACKUP COUNTS'!$B:$B,R$1,'BACKUP COUNTS'!$G:$G,R$2)=0,"",SUMIFS('BACKUP COUNTS'!$F:$F,'BACKUP COUNTS'!$A:$A,$A69,'BACKUP COUNTS'!$B:$B,R$1,'BACKUP COUNTS'!$G:$G,R$2))</f>
        <v/>
      </c>
    </row>
    <row r="70" spans="1:18" x14ac:dyDescent="0.25">
      <c r="A70" s="10">
        <f t="shared" ref="A70:A133" si="2">IF(WEEKDAY(A69,2)=5,A69+3,A69+1)</f>
        <v>45931</v>
      </c>
      <c r="C70" s="11" t="str">
        <f>IF(SUMIFS('BACKUP COUNTS'!$F:$F,'BACKUP COUNTS'!$A:$A,$A70,'BACKUP COUNTS'!$B:$B,C$2)=0,"",SUMIFS('BACKUP COUNTS'!$F:$F,'BACKUP COUNTS'!$A:$A,$A70,'BACKUP COUNTS'!$B:$B,C$2))</f>
        <v/>
      </c>
      <c r="D70" s="11" t="str">
        <f>IF(SUMIFS('BACKUP COUNTS'!$F:$F,'BACKUP COUNTS'!$A:$A,$A70,'BACKUP COUNTS'!$B:$B,D$1,'BACKUP COUNTS'!$G:$G,D$2)=0,"",SUMIFS('BACKUP COUNTS'!$F:$F,'BACKUP COUNTS'!$A:$A,$A70,'BACKUP COUNTS'!$B:$B,D$1,'BACKUP COUNTS'!$G:$G,D$2))</f>
        <v/>
      </c>
      <c r="E70" s="11" t="str">
        <f>IF(SUMIFS('BACKUP COUNTS'!$F:$F,'BACKUP COUNTS'!$A:$A,$A70,'BACKUP COUNTS'!$B:$B,E$1,'BACKUP COUNTS'!$G:$G,E$2)=0,"",SUMIFS('BACKUP COUNTS'!$F:$F,'BACKUP COUNTS'!$A:$A,$A70,'BACKUP COUNTS'!$B:$B,E$1,'BACKUP COUNTS'!$G:$G,E$2))</f>
        <v/>
      </c>
      <c r="F70" s="11" t="str">
        <f>IF(SUMIFS('BACKUP COUNTS'!$F:$F,'BACKUP COUNTS'!$A:$A,$A70,'BACKUP COUNTS'!$B:$B,F$1,'BACKUP COUNTS'!$G:$G,F$2)=0,"",SUMIFS('BACKUP COUNTS'!$F:$F,'BACKUP COUNTS'!$A:$A,$A70,'BACKUP COUNTS'!$B:$B,F$1,'BACKUP COUNTS'!$G:$G,F$2))</f>
        <v/>
      </c>
      <c r="G70" s="11" t="str">
        <f>IF(SUMIFS('BACKUP COUNTS'!$F:$F,'BACKUP COUNTS'!$A:$A,$A70,'BACKUP COUNTS'!$B:$B,G$1,'BACKUP COUNTS'!$G:$G,G$2)=0,"",SUMIFS('BACKUP COUNTS'!$F:$F,'BACKUP COUNTS'!$A:$A,$A70,'BACKUP COUNTS'!$B:$B,G$1,'BACKUP COUNTS'!$G:$G,G$2))</f>
        <v/>
      </c>
      <c r="H70" s="11" t="str">
        <f>IF(SUMIFS('BACKUP COUNTS'!$F:$F,'BACKUP COUNTS'!$A:$A,$A70,'BACKUP COUNTS'!$B:$B,H$1,'BACKUP COUNTS'!$G:$G,H$2)=0,"",SUMIFS('BACKUP COUNTS'!$F:$F,'BACKUP COUNTS'!$A:$A,$A70,'BACKUP COUNTS'!$B:$B,H$1,'BACKUP COUNTS'!$G:$G,H$2))</f>
        <v/>
      </c>
      <c r="I70" s="11" t="str">
        <f>IF(SUMIFS('BACKUP COUNTS'!$F:$F,'BACKUP COUNTS'!$A:$A,$A70,'BACKUP COUNTS'!$B:$B,I$1,'BACKUP COUNTS'!$G:$G,I$2)=0,"",SUMIFS('BACKUP COUNTS'!$F:$F,'BACKUP COUNTS'!$A:$A,$A70,'BACKUP COUNTS'!$B:$B,I$1,'BACKUP COUNTS'!$G:$G,I$2))</f>
        <v/>
      </c>
      <c r="J70" s="11" t="str">
        <f>IF(SUMIFS('BACKUP COUNTS'!$F:$F,'BACKUP COUNTS'!$A:$A,$A70,'BACKUP COUNTS'!$B:$B,J$1,'BACKUP COUNTS'!$G:$G,J$2)=0,"",SUMIFS('BACKUP COUNTS'!$F:$F,'BACKUP COUNTS'!$A:$A,$A70,'BACKUP COUNTS'!$B:$B,J$1,'BACKUP COUNTS'!$G:$G,J$2))</f>
        <v/>
      </c>
      <c r="K70" s="11" t="str">
        <f>IF(SUMIFS('BACKUP COUNTS'!$F:$F,'BACKUP COUNTS'!$A:$A,$A70,'BACKUP COUNTS'!$B:$B,K$1,'BACKUP COUNTS'!$G:$G,K$2)=0,"",SUMIFS('BACKUP COUNTS'!$F:$F,'BACKUP COUNTS'!$A:$A,$A70,'BACKUP COUNTS'!$B:$B,K$1,'BACKUP COUNTS'!$G:$G,K$2))</f>
        <v/>
      </c>
      <c r="L70" s="11" t="str">
        <f>IF(SUMIFS('BACKUP COUNTS'!$F:$F,'BACKUP COUNTS'!$A:$A,$A70,'BACKUP COUNTS'!$B:$B,L$1,'BACKUP COUNTS'!$G:$G,L$2)=0,"",SUMIFS('BACKUP COUNTS'!$F:$F,'BACKUP COUNTS'!$A:$A,$A70,'BACKUP COUNTS'!$B:$B,L$1,'BACKUP COUNTS'!$G:$G,L$2))</f>
        <v/>
      </c>
      <c r="M70" s="11" t="str">
        <f>IF(SUMIFS('BACKUP COUNTS'!$F:$F,'BACKUP COUNTS'!$A:$A,$A70,'BACKUP COUNTS'!$B:$B,M$1,'BACKUP COUNTS'!$G:$G,M$2)=0,"",SUMIFS('BACKUP COUNTS'!$F:$F,'BACKUP COUNTS'!$A:$A,$A70,'BACKUP COUNTS'!$B:$B,M$1,'BACKUP COUNTS'!$G:$G,M$2))</f>
        <v/>
      </c>
      <c r="N70" s="11" t="str">
        <f>IF(SUMIFS('BACKUP COUNTS'!$F:$F,'BACKUP COUNTS'!$A:$A,$A70,'BACKUP COUNTS'!$B:$B,N$1,'BACKUP COUNTS'!$G:$G,N$2)=0,"",SUMIFS('BACKUP COUNTS'!$F:$F,'BACKUP COUNTS'!$A:$A,$A70,'BACKUP COUNTS'!$B:$B,N$1,'BACKUP COUNTS'!$G:$G,N$2))</f>
        <v/>
      </c>
      <c r="O70" s="11" t="str">
        <f>IF(SUMIFS('BACKUP COUNTS'!$F:$F,'BACKUP COUNTS'!$A:$A,$A70,'BACKUP COUNTS'!$B:$B,O$1,'BACKUP COUNTS'!$G:$G,O$2)=0,"",SUMIFS('BACKUP COUNTS'!$F:$F,'BACKUP COUNTS'!$A:$A,$A70,'BACKUP COUNTS'!$B:$B,O$1,'BACKUP COUNTS'!$G:$G,O$2))</f>
        <v/>
      </c>
      <c r="P70" s="11" t="str">
        <f>IF(SUMIFS('BACKUP COUNTS'!$F:$F,'BACKUP COUNTS'!$A:$A,$A70,'BACKUP COUNTS'!$B:$B,P$1,'BACKUP COUNTS'!$G:$G,P$2)=0,"",SUMIFS('BACKUP COUNTS'!$F:$F,'BACKUP COUNTS'!$A:$A,$A70,'BACKUP COUNTS'!$B:$B,P$1,'BACKUP COUNTS'!$G:$G,P$2))</f>
        <v/>
      </c>
      <c r="Q70" s="11" t="str">
        <f>IF(SUMIFS('BACKUP COUNTS'!$F:$F,'BACKUP COUNTS'!$A:$A,$A70,'BACKUP COUNTS'!$B:$B,Q$1,'BACKUP COUNTS'!$G:$G,Q$2)=0,"",SUMIFS('BACKUP COUNTS'!$F:$F,'BACKUP COUNTS'!$A:$A,$A70,'BACKUP COUNTS'!$B:$B,Q$1,'BACKUP COUNTS'!$G:$G,Q$2))</f>
        <v/>
      </c>
      <c r="R70" s="11" t="str">
        <f>IF(SUMIFS('BACKUP COUNTS'!$F:$F,'BACKUP COUNTS'!$A:$A,$A70,'BACKUP COUNTS'!$B:$B,R$1,'BACKUP COUNTS'!$G:$G,R$2)=0,"",SUMIFS('BACKUP COUNTS'!$F:$F,'BACKUP COUNTS'!$A:$A,$A70,'BACKUP COUNTS'!$B:$B,R$1,'BACKUP COUNTS'!$G:$G,R$2))</f>
        <v/>
      </c>
    </row>
    <row r="71" spans="1:18" x14ac:dyDescent="0.25">
      <c r="A71" s="10">
        <f t="shared" si="2"/>
        <v>45932</v>
      </c>
      <c r="C71" s="11" t="str">
        <f>IF(SUMIFS('BACKUP COUNTS'!$F:$F,'BACKUP COUNTS'!$A:$A,$A71,'BACKUP COUNTS'!$B:$B,C$2)=0,"",SUMIFS('BACKUP COUNTS'!$F:$F,'BACKUP COUNTS'!$A:$A,$A71,'BACKUP COUNTS'!$B:$B,C$2))</f>
        <v/>
      </c>
      <c r="D71" s="11" t="str">
        <f>IF(SUMIFS('BACKUP COUNTS'!$F:$F,'BACKUP COUNTS'!$A:$A,$A71,'BACKUP COUNTS'!$B:$B,D$1,'BACKUP COUNTS'!$G:$G,D$2)=0,"",SUMIFS('BACKUP COUNTS'!$F:$F,'BACKUP COUNTS'!$A:$A,$A71,'BACKUP COUNTS'!$B:$B,D$1,'BACKUP COUNTS'!$G:$G,D$2))</f>
        <v/>
      </c>
      <c r="E71" s="11" t="str">
        <f>IF(SUMIFS('BACKUP COUNTS'!$F:$F,'BACKUP COUNTS'!$A:$A,$A71,'BACKUP COUNTS'!$B:$B,E$1,'BACKUP COUNTS'!$G:$G,E$2)=0,"",SUMIFS('BACKUP COUNTS'!$F:$F,'BACKUP COUNTS'!$A:$A,$A71,'BACKUP COUNTS'!$B:$B,E$1,'BACKUP COUNTS'!$G:$G,E$2))</f>
        <v/>
      </c>
      <c r="F71" s="11" t="str">
        <f>IF(SUMIFS('BACKUP COUNTS'!$F:$F,'BACKUP COUNTS'!$A:$A,$A71,'BACKUP COUNTS'!$B:$B,F$1,'BACKUP COUNTS'!$G:$G,F$2)=0,"",SUMIFS('BACKUP COUNTS'!$F:$F,'BACKUP COUNTS'!$A:$A,$A71,'BACKUP COUNTS'!$B:$B,F$1,'BACKUP COUNTS'!$G:$G,F$2))</f>
        <v/>
      </c>
      <c r="G71" s="11" t="str">
        <f>IF(SUMIFS('BACKUP COUNTS'!$F:$F,'BACKUP COUNTS'!$A:$A,$A71,'BACKUP COUNTS'!$B:$B,G$1,'BACKUP COUNTS'!$G:$G,G$2)=0,"",SUMIFS('BACKUP COUNTS'!$F:$F,'BACKUP COUNTS'!$A:$A,$A71,'BACKUP COUNTS'!$B:$B,G$1,'BACKUP COUNTS'!$G:$G,G$2))</f>
        <v/>
      </c>
      <c r="H71" s="11" t="str">
        <f>IF(SUMIFS('BACKUP COUNTS'!$F:$F,'BACKUP COUNTS'!$A:$A,$A71,'BACKUP COUNTS'!$B:$B,H$1,'BACKUP COUNTS'!$G:$G,H$2)=0,"",SUMIFS('BACKUP COUNTS'!$F:$F,'BACKUP COUNTS'!$A:$A,$A71,'BACKUP COUNTS'!$B:$B,H$1,'BACKUP COUNTS'!$G:$G,H$2))</f>
        <v/>
      </c>
      <c r="I71" s="11" t="str">
        <f>IF(SUMIFS('BACKUP COUNTS'!$F:$F,'BACKUP COUNTS'!$A:$A,$A71,'BACKUP COUNTS'!$B:$B,I$1,'BACKUP COUNTS'!$G:$G,I$2)=0,"",SUMIFS('BACKUP COUNTS'!$F:$F,'BACKUP COUNTS'!$A:$A,$A71,'BACKUP COUNTS'!$B:$B,I$1,'BACKUP COUNTS'!$G:$G,I$2))</f>
        <v/>
      </c>
      <c r="J71" s="11" t="str">
        <f>IF(SUMIFS('BACKUP COUNTS'!$F:$F,'BACKUP COUNTS'!$A:$A,$A71,'BACKUP COUNTS'!$B:$B,J$1,'BACKUP COUNTS'!$G:$G,J$2)=0,"",SUMIFS('BACKUP COUNTS'!$F:$F,'BACKUP COUNTS'!$A:$A,$A71,'BACKUP COUNTS'!$B:$B,J$1,'BACKUP COUNTS'!$G:$G,J$2))</f>
        <v/>
      </c>
      <c r="K71" s="11" t="str">
        <f>IF(SUMIFS('BACKUP COUNTS'!$F:$F,'BACKUP COUNTS'!$A:$A,$A71,'BACKUP COUNTS'!$B:$B,K$1,'BACKUP COUNTS'!$G:$G,K$2)=0,"",SUMIFS('BACKUP COUNTS'!$F:$F,'BACKUP COUNTS'!$A:$A,$A71,'BACKUP COUNTS'!$B:$B,K$1,'BACKUP COUNTS'!$G:$G,K$2))</f>
        <v/>
      </c>
      <c r="L71" s="11" t="str">
        <f>IF(SUMIFS('BACKUP COUNTS'!$F:$F,'BACKUP COUNTS'!$A:$A,$A71,'BACKUP COUNTS'!$B:$B,L$1,'BACKUP COUNTS'!$G:$G,L$2)=0,"",SUMIFS('BACKUP COUNTS'!$F:$F,'BACKUP COUNTS'!$A:$A,$A71,'BACKUP COUNTS'!$B:$B,L$1,'BACKUP COUNTS'!$G:$G,L$2))</f>
        <v/>
      </c>
      <c r="M71" s="11" t="str">
        <f>IF(SUMIFS('BACKUP COUNTS'!$F:$F,'BACKUP COUNTS'!$A:$A,$A71,'BACKUP COUNTS'!$B:$B,M$1,'BACKUP COUNTS'!$G:$G,M$2)=0,"",SUMIFS('BACKUP COUNTS'!$F:$F,'BACKUP COUNTS'!$A:$A,$A71,'BACKUP COUNTS'!$B:$B,M$1,'BACKUP COUNTS'!$G:$G,M$2))</f>
        <v/>
      </c>
      <c r="N71" s="11" t="str">
        <f>IF(SUMIFS('BACKUP COUNTS'!$F:$F,'BACKUP COUNTS'!$A:$A,$A71,'BACKUP COUNTS'!$B:$B,N$1,'BACKUP COUNTS'!$G:$G,N$2)=0,"",SUMIFS('BACKUP COUNTS'!$F:$F,'BACKUP COUNTS'!$A:$A,$A71,'BACKUP COUNTS'!$B:$B,N$1,'BACKUP COUNTS'!$G:$G,N$2))</f>
        <v/>
      </c>
      <c r="O71" s="11" t="str">
        <f>IF(SUMIFS('BACKUP COUNTS'!$F:$F,'BACKUP COUNTS'!$A:$A,$A71,'BACKUP COUNTS'!$B:$B,O$1,'BACKUP COUNTS'!$G:$G,O$2)=0,"",SUMIFS('BACKUP COUNTS'!$F:$F,'BACKUP COUNTS'!$A:$A,$A71,'BACKUP COUNTS'!$B:$B,O$1,'BACKUP COUNTS'!$G:$G,O$2))</f>
        <v/>
      </c>
      <c r="P71" s="11" t="str">
        <f>IF(SUMIFS('BACKUP COUNTS'!$F:$F,'BACKUP COUNTS'!$A:$A,$A71,'BACKUP COUNTS'!$B:$B,P$1,'BACKUP COUNTS'!$G:$G,P$2)=0,"",SUMIFS('BACKUP COUNTS'!$F:$F,'BACKUP COUNTS'!$A:$A,$A71,'BACKUP COUNTS'!$B:$B,P$1,'BACKUP COUNTS'!$G:$G,P$2))</f>
        <v/>
      </c>
      <c r="Q71" s="11" t="str">
        <f>IF(SUMIFS('BACKUP COUNTS'!$F:$F,'BACKUP COUNTS'!$A:$A,$A71,'BACKUP COUNTS'!$B:$B,Q$1,'BACKUP COUNTS'!$G:$G,Q$2)=0,"",SUMIFS('BACKUP COUNTS'!$F:$F,'BACKUP COUNTS'!$A:$A,$A71,'BACKUP COUNTS'!$B:$B,Q$1,'BACKUP COUNTS'!$G:$G,Q$2))</f>
        <v/>
      </c>
      <c r="R71" s="11" t="str">
        <f>IF(SUMIFS('BACKUP COUNTS'!$F:$F,'BACKUP COUNTS'!$A:$A,$A71,'BACKUP COUNTS'!$B:$B,R$1,'BACKUP COUNTS'!$G:$G,R$2)=0,"",SUMIFS('BACKUP COUNTS'!$F:$F,'BACKUP COUNTS'!$A:$A,$A71,'BACKUP COUNTS'!$B:$B,R$1,'BACKUP COUNTS'!$G:$G,R$2))</f>
        <v/>
      </c>
    </row>
    <row r="72" spans="1:18" x14ac:dyDescent="0.25">
      <c r="A72" s="10">
        <f t="shared" si="2"/>
        <v>45933</v>
      </c>
      <c r="C72" s="11" t="str">
        <f>IF(SUMIFS('BACKUP COUNTS'!$F:$F,'BACKUP COUNTS'!$A:$A,$A72,'BACKUP COUNTS'!$B:$B,C$2)=0,"",SUMIFS('BACKUP COUNTS'!$F:$F,'BACKUP COUNTS'!$A:$A,$A72,'BACKUP COUNTS'!$B:$B,C$2))</f>
        <v/>
      </c>
      <c r="D72" s="11" t="str">
        <f>IF(SUMIFS('BACKUP COUNTS'!$F:$F,'BACKUP COUNTS'!$A:$A,$A72,'BACKUP COUNTS'!$B:$B,D$1,'BACKUP COUNTS'!$G:$G,D$2)=0,"",SUMIFS('BACKUP COUNTS'!$F:$F,'BACKUP COUNTS'!$A:$A,$A72,'BACKUP COUNTS'!$B:$B,D$1,'BACKUP COUNTS'!$G:$G,D$2))</f>
        <v/>
      </c>
      <c r="E72" s="11" t="str">
        <f>IF(SUMIFS('BACKUP COUNTS'!$F:$F,'BACKUP COUNTS'!$A:$A,$A72,'BACKUP COUNTS'!$B:$B,E$1,'BACKUP COUNTS'!$G:$G,E$2)=0,"",SUMIFS('BACKUP COUNTS'!$F:$F,'BACKUP COUNTS'!$A:$A,$A72,'BACKUP COUNTS'!$B:$B,E$1,'BACKUP COUNTS'!$G:$G,E$2))</f>
        <v/>
      </c>
      <c r="F72" s="11" t="str">
        <f>IF(SUMIFS('BACKUP COUNTS'!$F:$F,'BACKUP COUNTS'!$A:$A,$A72,'BACKUP COUNTS'!$B:$B,F$1,'BACKUP COUNTS'!$G:$G,F$2)=0,"",SUMIFS('BACKUP COUNTS'!$F:$F,'BACKUP COUNTS'!$A:$A,$A72,'BACKUP COUNTS'!$B:$B,F$1,'BACKUP COUNTS'!$G:$G,F$2))</f>
        <v/>
      </c>
      <c r="G72" s="11" t="str">
        <f>IF(SUMIFS('BACKUP COUNTS'!$F:$F,'BACKUP COUNTS'!$A:$A,$A72,'BACKUP COUNTS'!$B:$B,G$1,'BACKUP COUNTS'!$G:$G,G$2)=0,"",SUMIFS('BACKUP COUNTS'!$F:$F,'BACKUP COUNTS'!$A:$A,$A72,'BACKUP COUNTS'!$B:$B,G$1,'BACKUP COUNTS'!$G:$G,G$2))</f>
        <v/>
      </c>
      <c r="H72" s="11" t="str">
        <f>IF(SUMIFS('BACKUP COUNTS'!$F:$F,'BACKUP COUNTS'!$A:$A,$A72,'BACKUP COUNTS'!$B:$B,H$1,'BACKUP COUNTS'!$G:$G,H$2)=0,"",SUMIFS('BACKUP COUNTS'!$F:$F,'BACKUP COUNTS'!$A:$A,$A72,'BACKUP COUNTS'!$B:$B,H$1,'BACKUP COUNTS'!$G:$G,H$2))</f>
        <v/>
      </c>
      <c r="I72" s="11" t="str">
        <f>IF(SUMIFS('BACKUP COUNTS'!$F:$F,'BACKUP COUNTS'!$A:$A,$A72,'BACKUP COUNTS'!$B:$B,I$1,'BACKUP COUNTS'!$G:$G,I$2)=0,"",SUMIFS('BACKUP COUNTS'!$F:$F,'BACKUP COUNTS'!$A:$A,$A72,'BACKUP COUNTS'!$B:$B,I$1,'BACKUP COUNTS'!$G:$G,I$2))</f>
        <v/>
      </c>
      <c r="J72" s="11" t="str">
        <f>IF(SUMIFS('BACKUP COUNTS'!$F:$F,'BACKUP COUNTS'!$A:$A,$A72,'BACKUP COUNTS'!$B:$B,J$1,'BACKUP COUNTS'!$G:$G,J$2)=0,"",SUMIFS('BACKUP COUNTS'!$F:$F,'BACKUP COUNTS'!$A:$A,$A72,'BACKUP COUNTS'!$B:$B,J$1,'BACKUP COUNTS'!$G:$G,J$2))</f>
        <v/>
      </c>
      <c r="K72" s="11" t="str">
        <f>IF(SUMIFS('BACKUP COUNTS'!$F:$F,'BACKUP COUNTS'!$A:$A,$A72,'BACKUP COUNTS'!$B:$B,K$1,'BACKUP COUNTS'!$G:$G,K$2)=0,"",SUMIFS('BACKUP COUNTS'!$F:$F,'BACKUP COUNTS'!$A:$A,$A72,'BACKUP COUNTS'!$B:$B,K$1,'BACKUP COUNTS'!$G:$G,K$2))</f>
        <v/>
      </c>
      <c r="L72" s="11" t="str">
        <f>IF(SUMIFS('BACKUP COUNTS'!$F:$F,'BACKUP COUNTS'!$A:$A,$A72,'BACKUP COUNTS'!$B:$B,L$1,'BACKUP COUNTS'!$G:$G,L$2)=0,"",SUMIFS('BACKUP COUNTS'!$F:$F,'BACKUP COUNTS'!$A:$A,$A72,'BACKUP COUNTS'!$B:$B,L$1,'BACKUP COUNTS'!$G:$G,L$2))</f>
        <v/>
      </c>
      <c r="M72" s="11" t="str">
        <f>IF(SUMIFS('BACKUP COUNTS'!$F:$F,'BACKUP COUNTS'!$A:$A,$A72,'BACKUP COUNTS'!$B:$B,M$1,'BACKUP COUNTS'!$G:$G,M$2)=0,"",SUMIFS('BACKUP COUNTS'!$F:$F,'BACKUP COUNTS'!$A:$A,$A72,'BACKUP COUNTS'!$B:$B,M$1,'BACKUP COUNTS'!$G:$G,M$2))</f>
        <v/>
      </c>
      <c r="N72" s="11" t="str">
        <f>IF(SUMIFS('BACKUP COUNTS'!$F:$F,'BACKUP COUNTS'!$A:$A,$A72,'BACKUP COUNTS'!$B:$B,N$1,'BACKUP COUNTS'!$G:$G,N$2)=0,"",SUMIFS('BACKUP COUNTS'!$F:$F,'BACKUP COUNTS'!$A:$A,$A72,'BACKUP COUNTS'!$B:$B,N$1,'BACKUP COUNTS'!$G:$G,N$2))</f>
        <v/>
      </c>
      <c r="O72" s="11" t="str">
        <f>IF(SUMIFS('BACKUP COUNTS'!$F:$F,'BACKUP COUNTS'!$A:$A,$A72,'BACKUP COUNTS'!$B:$B,O$1,'BACKUP COUNTS'!$G:$G,O$2)=0,"",SUMIFS('BACKUP COUNTS'!$F:$F,'BACKUP COUNTS'!$A:$A,$A72,'BACKUP COUNTS'!$B:$B,O$1,'BACKUP COUNTS'!$G:$G,O$2))</f>
        <v/>
      </c>
      <c r="P72" s="11" t="str">
        <f>IF(SUMIFS('BACKUP COUNTS'!$F:$F,'BACKUP COUNTS'!$A:$A,$A72,'BACKUP COUNTS'!$B:$B,P$1,'BACKUP COUNTS'!$G:$G,P$2)=0,"",SUMIFS('BACKUP COUNTS'!$F:$F,'BACKUP COUNTS'!$A:$A,$A72,'BACKUP COUNTS'!$B:$B,P$1,'BACKUP COUNTS'!$G:$G,P$2))</f>
        <v/>
      </c>
      <c r="Q72" s="11" t="str">
        <f>IF(SUMIFS('BACKUP COUNTS'!$F:$F,'BACKUP COUNTS'!$A:$A,$A72,'BACKUP COUNTS'!$B:$B,Q$1,'BACKUP COUNTS'!$G:$G,Q$2)=0,"",SUMIFS('BACKUP COUNTS'!$F:$F,'BACKUP COUNTS'!$A:$A,$A72,'BACKUP COUNTS'!$B:$B,Q$1,'BACKUP COUNTS'!$G:$G,Q$2))</f>
        <v/>
      </c>
      <c r="R72" s="11" t="str">
        <f>IF(SUMIFS('BACKUP COUNTS'!$F:$F,'BACKUP COUNTS'!$A:$A,$A72,'BACKUP COUNTS'!$B:$B,R$1,'BACKUP COUNTS'!$G:$G,R$2)=0,"",SUMIFS('BACKUP COUNTS'!$F:$F,'BACKUP COUNTS'!$A:$A,$A72,'BACKUP COUNTS'!$B:$B,R$1,'BACKUP COUNTS'!$G:$G,R$2))</f>
        <v/>
      </c>
    </row>
    <row r="73" spans="1:18" x14ac:dyDescent="0.25">
      <c r="A73" s="10">
        <f t="shared" si="2"/>
        <v>45936</v>
      </c>
      <c r="C73" s="11" t="str">
        <f>IF(SUMIFS('BACKUP COUNTS'!$F:$F,'BACKUP COUNTS'!$A:$A,$A73,'BACKUP COUNTS'!$B:$B,C$2)=0,"",SUMIFS('BACKUP COUNTS'!$F:$F,'BACKUP COUNTS'!$A:$A,$A73,'BACKUP COUNTS'!$B:$B,C$2))</f>
        <v/>
      </c>
      <c r="D73" s="11" t="str">
        <f>IF(SUMIFS('BACKUP COUNTS'!$F:$F,'BACKUP COUNTS'!$A:$A,$A73,'BACKUP COUNTS'!$B:$B,D$1,'BACKUP COUNTS'!$G:$G,D$2)=0,"",SUMIFS('BACKUP COUNTS'!$F:$F,'BACKUP COUNTS'!$A:$A,$A73,'BACKUP COUNTS'!$B:$B,D$1,'BACKUP COUNTS'!$G:$G,D$2))</f>
        <v/>
      </c>
      <c r="E73" s="11" t="str">
        <f>IF(SUMIFS('BACKUP COUNTS'!$F:$F,'BACKUP COUNTS'!$A:$A,$A73,'BACKUP COUNTS'!$B:$B,E$1,'BACKUP COUNTS'!$G:$G,E$2)=0,"",SUMIFS('BACKUP COUNTS'!$F:$F,'BACKUP COUNTS'!$A:$A,$A73,'BACKUP COUNTS'!$B:$B,E$1,'BACKUP COUNTS'!$G:$G,E$2))</f>
        <v/>
      </c>
      <c r="F73" s="11" t="str">
        <f>IF(SUMIFS('BACKUP COUNTS'!$F:$F,'BACKUP COUNTS'!$A:$A,$A73,'BACKUP COUNTS'!$B:$B,F$1,'BACKUP COUNTS'!$G:$G,F$2)=0,"",SUMIFS('BACKUP COUNTS'!$F:$F,'BACKUP COUNTS'!$A:$A,$A73,'BACKUP COUNTS'!$B:$B,F$1,'BACKUP COUNTS'!$G:$G,F$2))</f>
        <v/>
      </c>
      <c r="G73" s="11" t="str">
        <f>IF(SUMIFS('BACKUP COUNTS'!$F:$F,'BACKUP COUNTS'!$A:$A,$A73,'BACKUP COUNTS'!$B:$B,G$1,'BACKUP COUNTS'!$G:$G,G$2)=0,"",SUMIFS('BACKUP COUNTS'!$F:$F,'BACKUP COUNTS'!$A:$A,$A73,'BACKUP COUNTS'!$B:$B,G$1,'BACKUP COUNTS'!$G:$G,G$2))</f>
        <v/>
      </c>
      <c r="H73" s="11" t="str">
        <f>IF(SUMIFS('BACKUP COUNTS'!$F:$F,'BACKUP COUNTS'!$A:$A,$A73,'BACKUP COUNTS'!$B:$B,H$1,'BACKUP COUNTS'!$G:$G,H$2)=0,"",SUMIFS('BACKUP COUNTS'!$F:$F,'BACKUP COUNTS'!$A:$A,$A73,'BACKUP COUNTS'!$B:$B,H$1,'BACKUP COUNTS'!$G:$G,H$2))</f>
        <v/>
      </c>
      <c r="I73" s="11" t="str">
        <f>IF(SUMIFS('BACKUP COUNTS'!$F:$F,'BACKUP COUNTS'!$A:$A,$A73,'BACKUP COUNTS'!$B:$B,I$1,'BACKUP COUNTS'!$G:$G,I$2)=0,"",SUMIFS('BACKUP COUNTS'!$F:$F,'BACKUP COUNTS'!$A:$A,$A73,'BACKUP COUNTS'!$B:$B,I$1,'BACKUP COUNTS'!$G:$G,I$2))</f>
        <v/>
      </c>
      <c r="J73" s="11" t="str">
        <f>IF(SUMIFS('BACKUP COUNTS'!$F:$F,'BACKUP COUNTS'!$A:$A,$A73,'BACKUP COUNTS'!$B:$B,J$1,'BACKUP COUNTS'!$G:$G,J$2)=0,"",SUMIFS('BACKUP COUNTS'!$F:$F,'BACKUP COUNTS'!$A:$A,$A73,'BACKUP COUNTS'!$B:$B,J$1,'BACKUP COUNTS'!$G:$G,J$2))</f>
        <v/>
      </c>
      <c r="K73" s="11" t="str">
        <f>IF(SUMIFS('BACKUP COUNTS'!$F:$F,'BACKUP COUNTS'!$A:$A,$A73,'BACKUP COUNTS'!$B:$B,K$1,'BACKUP COUNTS'!$G:$G,K$2)=0,"",SUMIFS('BACKUP COUNTS'!$F:$F,'BACKUP COUNTS'!$A:$A,$A73,'BACKUP COUNTS'!$B:$B,K$1,'BACKUP COUNTS'!$G:$G,K$2))</f>
        <v/>
      </c>
      <c r="L73" s="11" t="str">
        <f>IF(SUMIFS('BACKUP COUNTS'!$F:$F,'BACKUP COUNTS'!$A:$A,$A73,'BACKUP COUNTS'!$B:$B,L$1,'BACKUP COUNTS'!$G:$G,L$2)=0,"",SUMIFS('BACKUP COUNTS'!$F:$F,'BACKUP COUNTS'!$A:$A,$A73,'BACKUP COUNTS'!$B:$B,L$1,'BACKUP COUNTS'!$G:$G,L$2))</f>
        <v/>
      </c>
      <c r="M73" s="11" t="str">
        <f>IF(SUMIFS('BACKUP COUNTS'!$F:$F,'BACKUP COUNTS'!$A:$A,$A73,'BACKUP COUNTS'!$B:$B,M$1,'BACKUP COUNTS'!$G:$G,M$2)=0,"",SUMIFS('BACKUP COUNTS'!$F:$F,'BACKUP COUNTS'!$A:$A,$A73,'BACKUP COUNTS'!$B:$B,M$1,'BACKUP COUNTS'!$G:$G,M$2))</f>
        <v/>
      </c>
      <c r="N73" s="11" t="str">
        <f>IF(SUMIFS('BACKUP COUNTS'!$F:$F,'BACKUP COUNTS'!$A:$A,$A73,'BACKUP COUNTS'!$B:$B,N$1,'BACKUP COUNTS'!$G:$G,N$2)=0,"",SUMIFS('BACKUP COUNTS'!$F:$F,'BACKUP COUNTS'!$A:$A,$A73,'BACKUP COUNTS'!$B:$B,N$1,'BACKUP COUNTS'!$G:$G,N$2))</f>
        <v/>
      </c>
      <c r="O73" s="11" t="str">
        <f>IF(SUMIFS('BACKUP COUNTS'!$F:$F,'BACKUP COUNTS'!$A:$A,$A73,'BACKUP COUNTS'!$B:$B,O$1,'BACKUP COUNTS'!$G:$G,O$2)=0,"",SUMIFS('BACKUP COUNTS'!$F:$F,'BACKUP COUNTS'!$A:$A,$A73,'BACKUP COUNTS'!$B:$B,O$1,'BACKUP COUNTS'!$G:$G,O$2))</f>
        <v/>
      </c>
      <c r="P73" s="11" t="str">
        <f>IF(SUMIFS('BACKUP COUNTS'!$F:$F,'BACKUP COUNTS'!$A:$A,$A73,'BACKUP COUNTS'!$B:$B,P$1,'BACKUP COUNTS'!$G:$G,P$2)=0,"",SUMIFS('BACKUP COUNTS'!$F:$F,'BACKUP COUNTS'!$A:$A,$A73,'BACKUP COUNTS'!$B:$B,P$1,'BACKUP COUNTS'!$G:$G,P$2))</f>
        <v/>
      </c>
      <c r="Q73" s="11" t="str">
        <f>IF(SUMIFS('BACKUP COUNTS'!$F:$F,'BACKUP COUNTS'!$A:$A,$A73,'BACKUP COUNTS'!$B:$B,Q$1,'BACKUP COUNTS'!$G:$G,Q$2)=0,"",SUMIFS('BACKUP COUNTS'!$F:$F,'BACKUP COUNTS'!$A:$A,$A73,'BACKUP COUNTS'!$B:$B,Q$1,'BACKUP COUNTS'!$G:$G,Q$2))</f>
        <v/>
      </c>
      <c r="R73" s="11" t="str">
        <f>IF(SUMIFS('BACKUP COUNTS'!$F:$F,'BACKUP COUNTS'!$A:$A,$A73,'BACKUP COUNTS'!$B:$B,R$1,'BACKUP COUNTS'!$G:$G,R$2)=0,"",SUMIFS('BACKUP COUNTS'!$F:$F,'BACKUP COUNTS'!$A:$A,$A73,'BACKUP COUNTS'!$B:$B,R$1,'BACKUP COUNTS'!$G:$G,R$2))</f>
        <v/>
      </c>
    </row>
    <row r="74" spans="1:18" x14ac:dyDescent="0.25">
      <c r="A74" s="10">
        <f t="shared" si="2"/>
        <v>45937</v>
      </c>
      <c r="C74" s="11" t="str">
        <f>IF(SUMIFS('BACKUP COUNTS'!$F:$F,'BACKUP COUNTS'!$A:$A,$A74,'BACKUP COUNTS'!$B:$B,C$2)=0,"",SUMIFS('BACKUP COUNTS'!$F:$F,'BACKUP COUNTS'!$A:$A,$A74,'BACKUP COUNTS'!$B:$B,C$2))</f>
        <v/>
      </c>
      <c r="D74" s="11" t="str">
        <f>IF(SUMIFS('BACKUP COUNTS'!$F:$F,'BACKUP COUNTS'!$A:$A,$A74,'BACKUP COUNTS'!$B:$B,D$1,'BACKUP COUNTS'!$G:$G,D$2)=0,"",SUMIFS('BACKUP COUNTS'!$F:$F,'BACKUP COUNTS'!$A:$A,$A74,'BACKUP COUNTS'!$B:$B,D$1,'BACKUP COUNTS'!$G:$G,D$2))</f>
        <v/>
      </c>
      <c r="E74" s="11" t="str">
        <f>IF(SUMIFS('BACKUP COUNTS'!$F:$F,'BACKUP COUNTS'!$A:$A,$A74,'BACKUP COUNTS'!$B:$B,E$1,'BACKUP COUNTS'!$G:$G,E$2)=0,"",SUMIFS('BACKUP COUNTS'!$F:$F,'BACKUP COUNTS'!$A:$A,$A74,'BACKUP COUNTS'!$B:$B,E$1,'BACKUP COUNTS'!$G:$G,E$2))</f>
        <v/>
      </c>
      <c r="F74" s="11" t="str">
        <f>IF(SUMIFS('BACKUP COUNTS'!$F:$F,'BACKUP COUNTS'!$A:$A,$A74,'BACKUP COUNTS'!$B:$B,F$1,'BACKUP COUNTS'!$G:$G,F$2)=0,"",SUMIFS('BACKUP COUNTS'!$F:$F,'BACKUP COUNTS'!$A:$A,$A74,'BACKUP COUNTS'!$B:$B,F$1,'BACKUP COUNTS'!$G:$G,F$2))</f>
        <v/>
      </c>
      <c r="G74" s="11" t="str">
        <f>IF(SUMIFS('BACKUP COUNTS'!$F:$F,'BACKUP COUNTS'!$A:$A,$A74,'BACKUP COUNTS'!$B:$B,G$1,'BACKUP COUNTS'!$G:$G,G$2)=0,"",SUMIFS('BACKUP COUNTS'!$F:$F,'BACKUP COUNTS'!$A:$A,$A74,'BACKUP COUNTS'!$B:$B,G$1,'BACKUP COUNTS'!$G:$G,G$2))</f>
        <v/>
      </c>
      <c r="H74" s="11" t="str">
        <f>IF(SUMIFS('BACKUP COUNTS'!$F:$F,'BACKUP COUNTS'!$A:$A,$A74,'BACKUP COUNTS'!$B:$B,H$1,'BACKUP COUNTS'!$G:$G,H$2)=0,"",SUMIFS('BACKUP COUNTS'!$F:$F,'BACKUP COUNTS'!$A:$A,$A74,'BACKUP COUNTS'!$B:$B,H$1,'BACKUP COUNTS'!$G:$G,H$2))</f>
        <v/>
      </c>
      <c r="I74" s="11" t="str">
        <f>IF(SUMIFS('BACKUP COUNTS'!$F:$F,'BACKUP COUNTS'!$A:$A,$A74,'BACKUP COUNTS'!$B:$B,I$1,'BACKUP COUNTS'!$G:$G,I$2)=0,"",SUMIFS('BACKUP COUNTS'!$F:$F,'BACKUP COUNTS'!$A:$A,$A74,'BACKUP COUNTS'!$B:$B,I$1,'BACKUP COUNTS'!$G:$G,I$2))</f>
        <v/>
      </c>
      <c r="J74" s="11" t="str">
        <f>IF(SUMIFS('BACKUP COUNTS'!$F:$F,'BACKUP COUNTS'!$A:$A,$A74,'BACKUP COUNTS'!$B:$B,J$1,'BACKUP COUNTS'!$G:$G,J$2)=0,"",SUMIFS('BACKUP COUNTS'!$F:$F,'BACKUP COUNTS'!$A:$A,$A74,'BACKUP COUNTS'!$B:$B,J$1,'BACKUP COUNTS'!$G:$G,J$2))</f>
        <v/>
      </c>
      <c r="K74" s="11" t="str">
        <f>IF(SUMIFS('BACKUP COUNTS'!$F:$F,'BACKUP COUNTS'!$A:$A,$A74,'BACKUP COUNTS'!$B:$B,K$1,'BACKUP COUNTS'!$G:$G,K$2)=0,"",SUMIFS('BACKUP COUNTS'!$F:$F,'BACKUP COUNTS'!$A:$A,$A74,'BACKUP COUNTS'!$B:$B,K$1,'BACKUP COUNTS'!$G:$G,K$2))</f>
        <v/>
      </c>
      <c r="L74" s="11" t="str">
        <f>IF(SUMIFS('BACKUP COUNTS'!$F:$F,'BACKUP COUNTS'!$A:$A,$A74,'BACKUP COUNTS'!$B:$B,L$1,'BACKUP COUNTS'!$G:$G,L$2)=0,"",SUMIFS('BACKUP COUNTS'!$F:$F,'BACKUP COUNTS'!$A:$A,$A74,'BACKUP COUNTS'!$B:$B,L$1,'BACKUP COUNTS'!$G:$G,L$2))</f>
        <v/>
      </c>
      <c r="M74" s="11" t="str">
        <f>IF(SUMIFS('BACKUP COUNTS'!$F:$F,'BACKUP COUNTS'!$A:$A,$A74,'BACKUP COUNTS'!$B:$B,M$1,'BACKUP COUNTS'!$G:$G,M$2)=0,"",SUMIFS('BACKUP COUNTS'!$F:$F,'BACKUP COUNTS'!$A:$A,$A74,'BACKUP COUNTS'!$B:$B,M$1,'BACKUP COUNTS'!$G:$G,M$2))</f>
        <v/>
      </c>
      <c r="N74" s="11" t="str">
        <f>IF(SUMIFS('BACKUP COUNTS'!$F:$F,'BACKUP COUNTS'!$A:$A,$A74,'BACKUP COUNTS'!$B:$B,N$1,'BACKUP COUNTS'!$G:$G,N$2)=0,"",SUMIFS('BACKUP COUNTS'!$F:$F,'BACKUP COUNTS'!$A:$A,$A74,'BACKUP COUNTS'!$B:$B,N$1,'BACKUP COUNTS'!$G:$G,N$2))</f>
        <v/>
      </c>
      <c r="O74" s="11" t="str">
        <f>IF(SUMIFS('BACKUP COUNTS'!$F:$F,'BACKUP COUNTS'!$A:$A,$A74,'BACKUP COUNTS'!$B:$B,O$1,'BACKUP COUNTS'!$G:$G,O$2)=0,"",SUMIFS('BACKUP COUNTS'!$F:$F,'BACKUP COUNTS'!$A:$A,$A74,'BACKUP COUNTS'!$B:$B,O$1,'BACKUP COUNTS'!$G:$G,O$2))</f>
        <v/>
      </c>
      <c r="P74" s="11" t="str">
        <f>IF(SUMIFS('BACKUP COUNTS'!$F:$F,'BACKUP COUNTS'!$A:$A,$A74,'BACKUP COUNTS'!$B:$B,P$1,'BACKUP COUNTS'!$G:$G,P$2)=0,"",SUMIFS('BACKUP COUNTS'!$F:$F,'BACKUP COUNTS'!$A:$A,$A74,'BACKUP COUNTS'!$B:$B,P$1,'BACKUP COUNTS'!$G:$G,P$2))</f>
        <v/>
      </c>
      <c r="Q74" s="11" t="str">
        <f>IF(SUMIFS('BACKUP COUNTS'!$F:$F,'BACKUP COUNTS'!$A:$A,$A74,'BACKUP COUNTS'!$B:$B,Q$1,'BACKUP COUNTS'!$G:$G,Q$2)=0,"",SUMIFS('BACKUP COUNTS'!$F:$F,'BACKUP COUNTS'!$A:$A,$A74,'BACKUP COUNTS'!$B:$B,Q$1,'BACKUP COUNTS'!$G:$G,Q$2))</f>
        <v/>
      </c>
      <c r="R74" s="11" t="str">
        <f>IF(SUMIFS('BACKUP COUNTS'!$F:$F,'BACKUP COUNTS'!$A:$A,$A74,'BACKUP COUNTS'!$B:$B,R$1,'BACKUP COUNTS'!$G:$G,R$2)=0,"",SUMIFS('BACKUP COUNTS'!$F:$F,'BACKUP COUNTS'!$A:$A,$A74,'BACKUP COUNTS'!$B:$B,R$1,'BACKUP COUNTS'!$G:$G,R$2))</f>
        <v/>
      </c>
    </row>
    <row r="75" spans="1:18" x14ac:dyDescent="0.25">
      <c r="A75" s="10">
        <f t="shared" si="2"/>
        <v>45938</v>
      </c>
      <c r="C75" s="11" t="str">
        <f>IF(SUMIFS('BACKUP COUNTS'!$F:$F,'BACKUP COUNTS'!$A:$A,$A75,'BACKUP COUNTS'!$B:$B,C$2)=0,"",SUMIFS('BACKUP COUNTS'!$F:$F,'BACKUP COUNTS'!$A:$A,$A75,'BACKUP COUNTS'!$B:$B,C$2))</f>
        <v/>
      </c>
      <c r="D75" s="11" t="str">
        <f>IF(SUMIFS('BACKUP COUNTS'!$F:$F,'BACKUP COUNTS'!$A:$A,$A75,'BACKUP COUNTS'!$B:$B,D$1,'BACKUP COUNTS'!$G:$G,D$2)=0,"",SUMIFS('BACKUP COUNTS'!$F:$F,'BACKUP COUNTS'!$A:$A,$A75,'BACKUP COUNTS'!$B:$B,D$1,'BACKUP COUNTS'!$G:$G,D$2))</f>
        <v/>
      </c>
      <c r="E75" s="11" t="str">
        <f>IF(SUMIFS('BACKUP COUNTS'!$F:$F,'BACKUP COUNTS'!$A:$A,$A75,'BACKUP COUNTS'!$B:$B,E$1,'BACKUP COUNTS'!$G:$G,E$2)=0,"",SUMIFS('BACKUP COUNTS'!$F:$F,'BACKUP COUNTS'!$A:$A,$A75,'BACKUP COUNTS'!$B:$B,E$1,'BACKUP COUNTS'!$G:$G,E$2))</f>
        <v/>
      </c>
      <c r="F75" s="11" t="str">
        <f>IF(SUMIFS('BACKUP COUNTS'!$F:$F,'BACKUP COUNTS'!$A:$A,$A75,'BACKUP COUNTS'!$B:$B,F$1,'BACKUP COUNTS'!$G:$G,F$2)=0,"",SUMIFS('BACKUP COUNTS'!$F:$F,'BACKUP COUNTS'!$A:$A,$A75,'BACKUP COUNTS'!$B:$B,F$1,'BACKUP COUNTS'!$G:$G,F$2))</f>
        <v/>
      </c>
      <c r="G75" s="11" t="str">
        <f>IF(SUMIFS('BACKUP COUNTS'!$F:$F,'BACKUP COUNTS'!$A:$A,$A75,'BACKUP COUNTS'!$B:$B,G$1,'BACKUP COUNTS'!$G:$G,G$2)=0,"",SUMIFS('BACKUP COUNTS'!$F:$F,'BACKUP COUNTS'!$A:$A,$A75,'BACKUP COUNTS'!$B:$B,G$1,'BACKUP COUNTS'!$G:$G,G$2))</f>
        <v/>
      </c>
      <c r="H75" s="11" t="str">
        <f>IF(SUMIFS('BACKUP COUNTS'!$F:$F,'BACKUP COUNTS'!$A:$A,$A75,'BACKUP COUNTS'!$B:$B,H$1,'BACKUP COUNTS'!$G:$G,H$2)=0,"",SUMIFS('BACKUP COUNTS'!$F:$F,'BACKUP COUNTS'!$A:$A,$A75,'BACKUP COUNTS'!$B:$B,H$1,'BACKUP COUNTS'!$G:$G,H$2))</f>
        <v/>
      </c>
      <c r="I75" s="11" t="str">
        <f>IF(SUMIFS('BACKUP COUNTS'!$F:$F,'BACKUP COUNTS'!$A:$A,$A75,'BACKUP COUNTS'!$B:$B,I$1,'BACKUP COUNTS'!$G:$G,I$2)=0,"",SUMIFS('BACKUP COUNTS'!$F:$F,'BACKUP COUNTS'!$A:$A,$A75,'BACKUP COUNTS'!$B:$B,I$1,'BACKUP COUNTS'!$G:$G,I$2))</f>
        <v/>
      </c>
      <c r="J75" s="11" t="str">
        <f>IF(SUMIFS('BACKUP COUNTS'!$F:$F,'BACKUP COUNTS'!$A:$A,$A75,'BACKUP COUNTS'!$B:$B,J$1,'BACKUP COUNTS'!$G:$G,J$2)=0,"",SUMIFS('BACKUP COUNTS'!$F:$F,'BACKUP COUNTS'!$A:$A,$A75,'BACKUP COUNTS'!$B:$B,J$1,'BACKUP COUNTS'!$G:$G,J$2))</f>
        <v/>
      </c>
      <c r="K75" s="11" t="str">
        <f>IF(SUMIFS('BACKUP COUNTS'!$F:$F,'BACKUP COUNTS'!$A:$A,$A75,'BACKUP COUNTS'!$B:$B,K$1,'BACKUP COUNTS'!$G:$G,K$2)=0,"",SUMIFS('BACKUP COUNTS'!$F:$F,'BACKUP COUNTS'!$A:$A,$A75,'BACKUP COUNTS'!$B:$B,K$1,'BACKUP COUNTS'!$G:$G,K$2))</f>
        <v/>
      </c>
      <c r="L75" s="11" t="str">
        <f>IF(SUMIFS('BACKUP COUNTS'!$F:$F,'BACKUP COUNTS'!$A:$A,$A75,'BACKUP COUNTS'!$B:$B,L$1,'BACKUP COUNTS'!$G:$G,L$2)=0,"",SUMIFS('BACKUP COUNTS'!$F:$F,'BACKUP COUNTS'!$A:$A,$A75,'BACKUP COUNTS'!$B:$B,L$1,'BACKUP COUNTS'!$G:$G,L$2))</f>
        <v/>
      </c>
      <c r="M75" s="11" t="str">
        <f>IF(SUMIFS('BACKUP COUNTS'!$F:$F,'BACKUP COUNTS'!$A:$A,$A75,'BACKUP COUNTS'!$B:$B,M$1,'BACKUP COUNTS'!$G:$G,M$2)=0,"",SUMIFS('BACKUP COUNTS'!$F:$F,'BACKUP COUNTS'!$A:$A,$A75,'BACKUP COUNTS'!$B:$B,M$1,'BACKUP COUNTS'!$G:$G,M$2))</f>
        <v/>
      </c>
      <c r="N75" s="11" t="str">
        <f>IF(SUMIFS('BACKUP COUNTS'!$F:$F,'BACKUP COUNTS'!$A:$A,$A75,'BACKUP COUNTS'!$B:$B,N$1,'BACKUP COUNTS'!$G:$G,N$2)=0,"",SUMIFS('BACKUP COUNTS'!$F:$F,'BACKUP COUNTS'!$A:$A,$A75,'BACKUP COUNTS'!$B:$B,N$1,'BACKUP COUNTS'!$G:$G,N$2))</f>
        <v/>
      </c>
      <c r="O75" s="11" t="str">
        <f>IF(SUMIFS('BACKUP COUNTS'!$F:$F,'BACKUP COUNTS'!$A:$A,$A75,'BACKUP COUNTS'!$B:$B,O$1,'BACKUP COUNTS'!$G:$G,O$2)=0,"",SUMIFS('BACKUP COUNTS'!$F:$F,'BACKUP COUNTS'!$A:$A,$A75,'BACKUP COUNTS'!$B:$B,O$1,'BACKUP COUNTS'!$G:$G,O$2))</f>
        <v/>
      </c>
      <c r="P75" s="11" t="str">
        <f>IF(SUMIFS('BACKUP COUNTS'!$F:$F,'BACKUP COUNTS'!$A:$A,$A75,'BACKUP COUNTS'!$B:$B,P$1,'BACKUP COUNTS'!$G:$G,P$2)=0,"",SUMIFS('BACKUP COUNTS'!$F:$F,'BACKUP COUNTS'!$A:$A,$A75,'BACKUP COUNTS'!$B:$B,P$1,'BACKUP COUNTS'!$G:$G,P$2))</f>
        <v/>
      </c>
      <c r="Q75" s="11" t="str">
        <f>IF(SUMIFS('BACKUP COUNTS'!$F:$F,'BACKUP COUNTS'!$A:$A,$A75,'BACKUP COUNTS'!$B:$B,Q$1,'BACKUP COUNTS'!$G:$G,Q$2)=0,"",SUMIFS('BACKUP COUNTS'!$F:$F,'BACKUP COUNTS'!$A:$A,$A75,'BACKUP COUNTS'!$B:$B,Q$1,'BACKUP COUNTS'!$G:$G,Q$2))</f>
        <v/>
      </c>
      <c r="R75" s="11" t="str">
        <f>IF(SUMIFS('BACKUP COUNTS'!$F:$F,'BACKUP COUNTS'!$A:$A,$A75,'BACKUP COUNTS'!$B:$B,R$1,'BACKUP COUNTS'!$G:$G,R$2)=0,"",SUMIFS('BACKUP COUNTS'!$F:$F,'BACKUP COUNTS'!$A:$A,$A75,'BACKUP COUNTS'!$B:$B,R$1,'BACKUP COUNTS'!$G:$G,R$2))</f>
        <v/>
      </c>
    </row>
    <row r="76" spans="1:18" x14ac:dyDescent="0.25">
      <c r="A76" s="10">
        <f t="shared" si="2"/>
        <v>45939</v>
      </c>
      <c r="C76" s="11" t="str">
        <f>IF(SUMIFS('BACKUP COUNTS'!$F:$F,'BACKUP COUNTS'!$A:$A,$A76,'BACKUP COUNTS'!$B:$B,C$2)=0,"",SUMIFS('BACKUP COUNTS'!$F:$F,'BACKUP COUNTS'!$A:$A,$A76,'BACKUP COUNTS'!$B:$B,C$2))</f>
        <v/>
      </c>
      <c r="D76" s="11" t="str">
        <f>IF(SUMIFS('BACKUP COUNTS'!$F:$F,'BACKUP COUNTS'!$A:$A,$A76,'BACKUP COUNTS'!$B:$B,D$1,'BACKUP COUNTS'!$G:$G,D$2)=0,"",SUMIFS('BACKUP COUNTS'!$F:$F,'BACKUP COUNTS'!$A:$A,$A76,'BACKUP COUNTS'!$B:$B,D$1,'BACKUP COUNTS'!$G:$G,D$2))</f>
        <v/>
      </c>
      <c r="E76" s="11" t="str">
        <f>IF(SUMIFS('BACKUP COUNTS'!$F:$F,'BACKUP COUNTS'!$A:$A,$A76,'BACKUP COUNTS'!$B:$B,E$1,'BACKUP COUNTS'!$G:$G,E$2)=0,"",SUMIFS('BACKUP COUNTS'!$F:$F,'BACKUP COUNTS'!$A:$A,$A76,'BACKUP COUNTS'!$B:$B,E$1,'BACKUP COUNTS'!$G:$G,E$2))</f>
        <v/>
      </c>
      <c r="F76" s="11" t="str">
        <f>IF(SUMIFS('BACKUP COUNTS'!$F:$F,'BACKUP COUNTS'!$A:$A,$A76,'BACKUP COUNTS'!$B:$B,F$1,'BACKUP COUNTS'!$G:$G,F$2)=0,"",SUMIFS('BACKUP COUNTS'!$F:$F,'BACKUP COUNTS'!$A:$A,$A76,'BACKUP COUNTS'!$B:$B,F$1,'BACKUP COUNTS'!$G:$G,F$2))</f>
        <v/>
      </c>
      <c r="G76" s="11" t="str">
        <f>IF(SUMIFS('BACKUP COUNTS'!$F:$F,'BACKUP COUNTS'!$A:$A,$A76,'BACKUP COUNTS'!$B:$B,G$1,'BACKUP COUNTS'!$G:$G,G$2)=0,"",SUMIFS('BACKUP COUNTS'!$F:$F,'BACKUP COUNTS'!$A:$A,$A76,'BACKUP COUNTS'!$B:$B,G$1,'BACKUP COUNTS'!$G:$G,G$2))</f>
        <v/>
      </c>
      <c r="H76" s="11" t="str">
        <f>IF(SUMIFS('BACKUP COUNTS'!$F:$F,'BACKUP COUNTS'!$A:$A,$A76,'BACKUP COUNTS'!$B:$B,H$1,'BACKUP COUNTS'!$G:$G,H$2)=0,"",SUMIFS('BACKUP COUNTS'!$F:$F,'BACKUP COUNTS'!$A:$A,$A76,'BACKUP COUNTS'!$B:$B,H$1,'BACKUP COUNTS'!$G:$G,H$2))</f>
        <v/>
      </c>
      <c r="I76" s="11" t="str">
        <f>IF(SUMIFS('BACKUP COUNTS'!$F:$F,'BACKUP COUNTS'!$A:$A,$A76,'BACKUP COUNTS'!$B:$B,I$1,'BACKUP COUNTS'!$G:$G,I$2)=0,"",SUMIFS('BACKUP COUNTS'!$F:$F,'BACKUP COUNTS'!$A:$A,$A76,'BACKUP COUNTS'!$B:$B,I$1,'BACKUP COUNTS'!$G:$G,I$2))</f>
        <v/>
      </c>
      <c r="J76" s="11" t="str">
        <f>IF(SUMIFS('BACKUP COUNTS'!$F:$F,'BACKUP COUNTS'!$A:$A,$A76,'BACKUP COUNTS'!$B:$B,J$1,'BACKUP COUNTS'!$G:$G,J$2)=0,"",SUMIFS('BACKUP COUNTS'!$F:$F,'BACKUP COUNTS'!$A:$A,$A76,'BACKUP COUNTS'!$B:$B,J$1,'BACKUP COUNTS'!$G:$G,J$2))</f>
        <v/>
      </c>
      <c r="K76" s="11" t="str">
        <f>IF(SUMIFS('BACKUP COUNTS'!$F:$F,'BACKUP COUNTS'!$A:$A,$A76,'BACKUP COUNTS'!$B:$B,K$1,'BACKUP COUNTS'!$G:$G,K$2)=0,"",SUMIFS('BACKUP COUNTS'!$F:$F,'BACKUP COUNTS'!$A:$A,$A76,'BACKUP COUNTS'!$B:$B,K$1,'BACKUP COUNTS'!$G:$G,K$2))</f>
        <v/>
      </c>
      <c r="L76" s="11" t="str">
        <f>IF(SUMIFS('BACKUP COUNTS'!$F:$F,'BACKUP COUNTS'!$A:$A,$A76,'BACKUP COUNTS'!$B:$B,L$1,'BACKUP COUNTS'!$G:$G,L$2)=0,"",SUMIFS('BACKUP COUNTS'!$F:$F,'BACKUP COUNTS'!$A:$A,$A76,'BACKUP COUNTS'!$B:$B,L$1,'BACKUP COUNTS'!$G:$G,L$2))</f>
        <v/>
      </c>
      <c r="M76" s="11" t="str">
        <f>IF(SUMIFS('BACKUP COUNTS'!$F:$F,'BACKUP COUNTS'!$A:$A,$A76,'BACKUP COUNTS'!$B:$B,M$1,'BACKUP COUNTS'!$G:$G,M$2)=0,"",SUMIFS('BACKUP COUNTS'!$F:$F,'BACKUP COUNTS'!$A:$A,$A76,'BACKUP COUNTS'!$B:$B,M$1,'BACKUP COUNTS'!$G:$G,M$2))</f>
        <v/>
      </c>
      <c r="N76" s="11" t="str">
        <f>IF(SUMIFS('BACKUP COUNTS'!$F:$F,'BACKUP COUNTS'!$A:$A,$A76,'BACKUP COUNTS'!$B:$B,N$1,'BACKUP COUNTS'!$G:$G,N$2)=0,"",SUMIFS('BACKUP COUNTS'!$F:$F,'BACKUP COUNTS'!$A:$A,$A76,'BACKUP COUNTS'!$B:$B,N$1,'BACKUP COUNTS'!$G:$G,N$2))</f>
        <v/>
      </c>
      <c r="O76" s="11" t="str">
        <f>IF(SUMIFS('BACKUP COUNTS'!$F:$F,'BACKUP COUNTS'!$A:$A,$A76,'BACKUP COUNTS'!$B:$B,O$1,'BACKUP COUNTS'!$G:$G,O$2)=0,"",SUMIFS('BACKUP COUNTS'!$F:$F,'BACKUP COUNTS'!$A:$A,$A76,'BACKUP COUNTS'!$B:$B,O$1,'BACKUP COUNTS'!$G:$G,O$2))</f>
        <v/>
      </c>
      <c r="P76" s="11" t="str">
        <f>IF(SUMIFS('BACKUP COUNTS'!$F:$F,'BACKUP COUNTS'!$A:$A,$A76,'BACKUP COUNTS'!$B:$B,P$1,'BACKUP COUNTS'!$G:$G,P$2)=0,"",SUMIFS('BACKUP COUNTS'!$F:$F,'BACKUP COUNTS'!$A:$A,$A76,'BACKUP COUNTS'!$B:$B,P$1,'BACKUP COUNTS'!$G:$G,P$2))</f>
        <v/>
      </c>
      <c r="Q76" s="11" t="str">
        <f>IF(SUMIFS('BACKUP COUNTS'!$F:$F,'BACKUP COUNTS'!$A:$A,$A76,'BACKUP COUNTS'!$B:$B,Q$1,'BACKUP COUNTS'!$G:$G,Q$2)=0,"",SUMIFS('BACKUP COUNTS'!$F:$F,'BACKUP COUNTS'!$A:$A,$A76,'BACKUP COUNTS'!$B:$B,Q$1,'BACKUP COUNTS'!$G:$G,Q$2))</f>
        <v/>
      </c>
      <c r="R76" s="11" t="str">
        <f>IF(SUMIFS('BACKUP COUNTS'!$F:$F,'BACKUP COUNTS'!$A:$A,$A76,'BACKUP COUNTS'!$B:$B,R$1,'BACKUP COUNTS'!$G:$G,R$2)=0,"",SUMIFS('BACKUP COUNTS'!$F:$F,'BACKUP COUNTS'!$A:$A,$A76,'BACKUP COUNTS'!$B:$B,R$1,'BACKUP COUNTS'!$G:$G,R$2))</f>
        <v/>
      </c>
    </row>
    <row r="77" spans="1:18" x14ac:dyDescent="0.25">
      <c r="A77" s="10">
        <f t="shared" si="2"/>
        <v>45940</v>
      </c>
      <c r="C77" s="11" t="str">
        <f>IF(SUMIFS('BACKUP COUNTS'!$F:$F,'BACKUP COUNTS'!$A:$A,$A77,'BACKUP COUNTS'!$B:$B,C$2)=0,"",SUMIFS('BACKUP COUNTS'!$F:$F,'BACKUP COUNTS'!$A:$A,$A77,'BACKUP COUNTS'!$B:$B,C$2))</f>
        <v/>
      </c>
      <c r="D77" s="11" t="str">
        <f>IF(SUMIFS('BACKUP COUNTS'!$F:$F,'BACKUP COUNTS'!$A:$A,$A77,'BACKUP COUNTS'!$B:$B,D$1,'BACKUP COUNTS'!$G:$G,D$2)=0,"",SUMIFS('BACKUP COUNTS'!$F:$F,'BACKUP COUNTS'!$A:$A,$A77,'BACKUP COUNTS'!$B:$B,D$1,'BACKUP COUNTS'!$G:$G,D$2))</f>
        <v/>
      </c>
      <c r="E77" s="11" t="str">
        <f>IF(SUMIFS('BACKUP COUNTS'!$F:$F,'BACKUP COUNTS'!$A:$A,$A77,'BACKUP COUNTS'!$B:$B,E$1,'BACKUP COUNTS'!$G:$G,E$2)=0,"",SUMIFS('BACKUP COUNTS'!$F:$F,'BACKUP COUNTS'!$A:$A,$A77,'BACKUP COUNTS'!$B:$B,E$1,'BACKUP COUNTS'!$G:$G,E$2))</f>
        <v/>
      </c>
      <c r="F77" s="11" t="str">
        <f>IF(SUMIFS('BACKUP COUNTS'!$F:$F,'BACKUP COUNTS'!$A:$A,$A77,'BACKUP COUNTS'!$B:$B,F$1,'BACKUP COUNTS'!$G:$G,F$2)=0,"",SUMIFS('BACKUP COUNTS'!$F:$F,'BACKUP COUNTS'!$A:$A,$A77,'BACKUP COUNTS'!$B:$B,F$1,'BACKUP COUNTS'!$G:$G,F$2))</f>
        <v/>
      </c>
      <c r="G77" s="11" t="str">
        <f>IF(SUMIFS('BACKUP COUNTS'!$F:$F,'BACKUP COUNTS'!$A:$A,$A77,'BACKUP COUNTS'!$B:$B,G$1,'BACKUP COUNTS'!$G:$G,G$2)=0,"",SUMIFS('BACKUP COUNTS'!$F:$F,'BACKUP COUNTS'!$A:$A,$A77,'BACKUP COUNTS'!$B:$B,G$1,'BACKUP COUNTS'!$G:$G,G$2))</f>
        <v/>
      </c>
      <c r="H77" s="11" t="str">
        <f>IF(SUMIFS('BACKUP COUNTS'!$F:$F,'BACKUP COUNTS'!$A:$A,$A77,'BACKUP COUNTS'!$B:$B,H$1,'BACKUP COUNTS'!$G:$G,H$2)=0,"",SUMIFS('BACKUP COUNTS'!$F:$F,'BACKUP COUNTS'!$A:$A,$A77,'BACKUP COUNTS'!$B:$B,H$1,'BACKUP COUNTS'!$G:$G,H$2))</f>
        <v/>
      </c>
      <c r="I77" s="11" t="str">
        <f>IF(SUMIFS('BACKUP COUNTS'!$F:$F,'BACKUP COUNTS'!$A:$A,$A77,'BACKUP COUNTS'!$B:$B,I$1,'BACKUP COUNTS'!$G:$G,I$2)=0,"",SUMIFS('BACKUP COUNTS'!$F:$F,'BACKUP COUNTS'!$A:$A,$A77,'BACKUP COUNTS'!$B:$B,I$1,'BACKUP COUNTS'!$G:$G,I$2))</f>
        <v/>
      </c>
      <c r="J77" s="11" t="str">
        <f>IF(SUMIFS('BACKUP COUNTS'!$F:$F,'BACKUP COUNTS'!$A:$A,$A77,'BACKUP COUNTS'!$B:$B,J$1,'BACKUP COUNTS'!$G:$G,J$2)=0,"",SUMIFS('BACKUP COUNTS'!$F:$F,'BACKUP COUNTS'!$A:$A,$A77,'BACKUP COUNTS'!$B:$B,J$1,'BACKUP COUNTS'!$G:$G,J$2))</f>
        <v/>
      </c>
      <c r="K77" s="11" t="str">
        <f>IF(SUMIFS('BACKUP COUNTS'!$F:$F,'BACKUP COUNTS'!$A:$A,$A77,'BACKUP COUNTS'!$B:$B,K$1,'BACKUP COUNTS'!$G:$G,K$2)=0,"",SUMIFS('BACKUP COUNTS'!$F:$F,'BACKUP COUNTS'!$A:$A,$A77,'BACKUP COUNTS'!$B:$B,K$1,'BACKUP COUNTS'!$G:$G,K$2))</f>
        <v/>
      </c>
      <c r="L77" s="11" t="str">
        <f>IF(SUMIFS('BACKUP COUNTS'!$F:$F,'BACKUP COUNTS'!$A:$A,$A77,'BACKUP COUNTS'!$B:$B,L$1,'BACKUP COUNTS'!$G:$G,L$2)=0,"",SUMIFS('BACKUP COUNTS'!$F:$F,'BACKUP COUNTS'!$A:$A,$A77,'BACKUP COUNTS'!$B:$B,L$1,'BACKUP COUNTS'!$G:$G,L$2))</f>
        <v/>
      </c>
      <c r="M77" s="11" t="str">
        <f>IF(SUMIFS('BACKUP COUNTS'!$F:$F,'BACKUP COUNTS'!$A:$A,$A77,'BACKUP COUNTS'!$B:$B,M$1,'BACKUP COUNTS'!$G:$G,M$2)=0,"",SUMIFS('BACKUP COUNTS'!$F:$F,'BACKUP COUNTS'!$A:$A,$A77,'BACKUP COUNTS'!$B:$B,M$1,'BACKUP COUNTS'!$G:$G,M$2))</f>
        <v/>
      </c>
      <c r="N77" s="11" t="str">
        <f>IF(SUMIFS('BACKUP COUNTS'!$F:$F,'BACKUP COUNTS'!$A:$A,$A77,'BACKUP COUNTS'!$B:$B,N$1,'BACKUP COUNTS'!$G:$G,N$2)=0,"",SUMIFS('BACKUP COUNTS'!$F:$F,'BACKUP COUNTS'!$A:$A,$A77,'BACKUP COUNTS'!$B:$B,N$1,'BACKUP COUNTS'!$G:$G,N$2))</f>
        <v/>
      </c>
      <c r="O77" s="11" t="str">
        <f>IF(SUMIFS('BACKUP COUNTS'!$F:$F,'BACKUP COUNTS'!$A:$A,$A77,'BACKUP COUNTS'!$B:$B,O$1,'BACKUP COUNTS'!$G:$G,O$2)=0,"",SUMIFS('BACKUP COUNTS'!$F:$F,'BACKUP COUNTS'!$A:$A,$A77,'BACKUP COUNTS'!$B:$B,O$1,'BACKUP COUNTS'!$G:$G,O$2))</f>
        <v/>
      </c>
      <c r="P77" s="11" t="str">
        <f>IF(SUMIFS('BACKUP COUNTS'!$F:$F,'BACKUP COUNTS'!$A:$A,$A77,'BACKUP COUNTS'!$B:$B,P$1,'BACKUP COUNTS'!$G:$G,P$2)=0,"",SUMIFS('BACKUP COUNTS'!$F:$F,'BACKUP COUNTS'!$A:$A,$A77,'BACKUP COUNTS'!$B:$B,P$1,'BACKUP COUNTS'!$G:$G,P$2))</f>
        <v/>
      </c>
      <c r="Q77" s="11" t="str">
        <f>IF(SUMIFS('BACKUP COUNTS'!$F:$F,'BACKUP COUNTS'!$A:$A,$A77,'BACKUP COUNTS'!$B:$B,Q$1,'BACKUP COUNTS'!$G:$G,Q$2)=0,"",SUMIFS('BACKUP COUNTS'!$F:$F,'BACKUP COUNTS'!$A:$A,$A77,'BACKUP COUNTS'!$B:$B,Q$1,'BACKUP COUNTS'!$G:$G,Q$2))</f>
        <v/>
      </c>
      <c r="R77" s="11" t="str">
        <f>IF(SUMIFS('BACKUP COUNTS'!$F:$F,'BACKUP COUNTS'!$A:$A,$A77,'BACKUP COUNTS'!$B:$B,R$1,'BACKUP COUNTS'!$G:$G,R$2)=0,"",SUMIFS('BACKUP COUNTS'!$F:$F,'BACKUP COUNTS'!$A:$A,$A77,'BACKUP COUNTS'!$B:$B,R$1,'BACKUP COUNTS'!$G:$G,R$2))</f>
        <v/>
      </c>
    </row>
    <row r="78" spans="1:18" x14ac:dyDescent="0.25">
      <c r="A78" s="10">
        <f t="shared" si="2"/>
        <v>45943</v>
      </c>
      <c r="C78" s="11" t="str">
        <f>IF(SUMIFS('BACKUP COUNTS'!$F:$F,'BACKUP COUNTS'!$A:$A,$A78,'BACKUP COUNTS'!$B:$B,C$2)=0,"",SUMIFS('BACKUP COUNTS'!$F:$F,'BACKUP COUNTS'!$A:$A,$A78,'BACKUP COUNTS'!$B:$B,C$2))</f>
        <v/>
      </c>
      <c r="D78" s="11" t="str">
        <f>IF(SUMIFS('BACKUP COUNTS'!$F:$F,'BACKUP COUNTS'!$A:$A,$A78,'BACKUP COUNTS'!$B:$B,D$1,'BACKUP COUNTS'!$G:$G,D$2)=0,"",SUMIFS('BACKUP COUNTS'!$F:$F,'BACKUP COUNTS'!$A:$A,$A78,'BACKUP COUNTS'!$B:$B,D$1,'BACKUP COUNTS'!$G:$G,D$2))</f>
        <v/>
      </c>
      <c r="E78" s="11" t="str">
        <f>IF(SUMIFS('BACKUP COUNTS'!$F:$F,'BACKUP COUNTS'!$A:$A,$A78,'BACKUP COUNTS'!$B:$B,E$1,'BACKUP COUNTS'!$G:$G,E$2)=0,"",SUMIFS('BACKUP COUNTS'!$F:$F,'BACKUP COUNTS'!$A:$A,$A78,'BACKUP COUNTS'!$B:$B,E$1,'BACKUP COUNTS'!$G:$G,E$2))</f>
        <v/>
      </c>
      <c r="F78" s="11" t="str">
        <f>IF(SUMIFS('BACKUP COUNTS'!$F:$F,'BACKUP COUNTS'!$A:$A,$A78,'BACKUP COUNTS'!$B:$B,F$1,'BACKUP COUNTS'!$G:$G,F$2)=0,"",SUMIFS('BACKUP COUNTS'!$F:$F,'BACKUP COUNTS'!$A:$A,$A78,'BACKUP COUNTS'!$B:$B,F$1,'BACKUP COUNTS'!$G:$G,F$2))</f>
        <v/>
      </c>
      <c r="G78" s="11" t="str">
        <f>IF(SUMIFS('BACKUP COUNTS'!$F:$F,'BACKUP COUNTS'!$A:$A,$A78,'BACKUP COUNTS'!$B:$B,G$1,'BACKUP COUNTS'!$G:$G,G$2)=0,"",SUMIFS('BACKUP COUNTS'!$F:$F,'BACKUP COUNTS'!$A:$A,$A78,'BACKUP COUNTS'!$B:$B,G$1,'BACKUP COUNTS'!$G:$G,G$2))</f>
        <v/>
      </c>
      <c r="H78" s="11" t="str">
        <f>IF(SUMIFS('BACKUP COUNTS'!$F:$F,'BACKUP COUNTS'!$A:$A,$A78,'BACKUP COUNTS'!$B:$B,H$1,'BACKUP COUNTS'!$G:$G,H$2)=0,"",SUMIFS('BACKUP COUNTS'!$F:$F,'BACKUP COUNTS'!$A:$A,$A78,'BACKUP COUNTS'!$B:$B,H$1,'BACKUP COUNTS'!$G:$G,H$2))</f>
        <v/>
      </c>
      <c r="I78" s="11" t="str">
        <f>IF(SUMIFS('BACKUP COUNTS'!$F:$F,'BACKUP COUNTS'!$A:$A,$A78,'BACKUP COUNTS'!$B:$B,I$1,'BACKUP COUNTS'!$G:$G,I$2)=0,"",SUMIFS('BACKUP COUNTS'!$F:$F,'BACKUP COUNTS'!$A:$A,$A78,'BACKUP COUNTS'!$B:$B,I$1,'BACKUP COUNTS'!$G:$G,I$2))</f>
        <v/>
      </c>
      <c r="J78" s="11" t="str">
        <f>IF(SUMIFS('BACKUP COUNTS'!$F:$F,'BACKUP COUNTS'!$A:$A,$A78,'BACKUP COUNTS'!$B:$B,J$1,'BACKUP COUNTS'!$G:$G,J$2)=0,"",SUMIFS('BACKUP COUNTS'!$F:$F,'BACKUP COUNTS'!$A:$A,$A78,'BACKUP COUNTS'!$B:$B,J$1,'BACKUP COUNTS'!$G:$G,J$2))</f>
        <v/>
      </c>
      <c r="K78" s="11" t="str">
        <f>IF(SUMIFS('BACKUP COUNTS'!$F:$F,'BACKUP COUNTS'!$A:$A,$A78,'BACKUP COUNTS'!$B:$B,K$1,'BACKUP COUNTS'!$G:$G,K$2)=0,"",SUMIFS('BACKUP COUNTS'!$F:$F,'BACKUP COUNTS'!$A:$A,$A78,'BACKUP COUNTS'!$B:$B,K$1,'BACKUP COUNTS'!$G:$G,K$2))</f>
        <v/>
      </c>
      <c r="L78" s="11" t="str">
        <f>IF(SUMIFS('BACKUP COUNTS'!$F:$F,'BACKUP COUNTS'!$A:$A,$A78,'BACKUP COUNTS'!$B:$B,L$1,'BACKUP COUNTS'!$G:$G,L$2)=0,"",SUMIFS('BACKUP COUNTS'!$F:$F,'BACKUP COUNTS'!$A:$A,$A78,'BACKUP COUNTS'!$B:$B,L$1,'BACKUP COUNTS'!$G:$G,L$2))</f>
        <v/>
      </c>
      <c r="M78" s="11" t="str">
        <f>IF(SUMIFS('BACKUP COUNTS'!$F:$F,'BACKUP COUNTS'!$A:$A,$A78,'BACKUP COUNTS'!$B:$B,M$1,'BACKUP COUNTS'!$G:$G,M$2)=0,"",SUMIFS('BACKUP COUNTS'!$F:$F,'BACKUP COUNTS'!$A:$A,$A78,'BACKUP COUNTS'!$B:$B,M$1,'BACKUP COUNTS'!$G:$G,M$2))</f>
        <v/>
      </c>
      <c r="N78" s="11" t="str">
        <f>IF(SUMIFS('BACKUP COUNTS'!$F:$F,'BACKUP COUNTS'!$A:$A,$A78,'BACKUP COUNTS'!$B:$B,N$1,'BACKUP COUNTS'!$G:$G,N$2)=0,"",SUMIFS('BACKUP COUNTS'!$F:$F,'BACKUP COUNTS'!$A:$A,$A78,'BACKUP COUNTS'!$B:$B,N$1,'BACKUP COUNTS'!$G:$G,N$2))</f>
        <v/>
      </c>
      <c r="O78" s="11" t="str">
        <f>IF(SUMIFS('BACKUP COUNTS'!$F:$F,'BACKUP COUNTS'!$A:$A,$A78,'BACKUP COUNTS'!$B:$B,O$1,'BACKUP COUNTS'!$G:$G,O$2)=0,"",SUMIFS('BACKUP COUNTS'!$F:$F,'BACKUP COUNTS'!$A:$A,$A78,'BACKUP COUNTS'!$B:$B,O$1,'BACKUP COUNTS'!$G:$G,O$2))</f>
        <v/>
      </c>
      <c r="P78" s="11" t="str">
        <f>IF(SUMIFS('BACKUP COUNTS'!$F:$F,'BACKUP COUNTS'!$A:$A,$A78,'BACKUP COUNTS'!$B:$B,P$1,'BACKUP COUNTS'!$G:$G,P$2)=0,"",SUMIFS('BACKUP COUNTS'!$F:$F,'BACKUP COUNTS'!$A:$A,$A78,'BACKUP COUNTS'!$B:$B,P$1,'BACKUP COUNTS'!$G:$G,P$2))</f>
        <v/>
      </c>
      <c r="Q78" s="11" t="str">
        <f>IF(SUMIFS('BACKUP COUNTS'!$F:$F,'BACKUP COUNTS'!$A:$A,$A78,'BACKUP COUNTS'!$B:$B,Q$1,'BACKUP COUNTS'!$G:$G,Q$2)=0,"",SUMIFS('BACKUP COUNTS'!$F:$F,'BACKUP COUNTS'!$A:$A,$A78,'BACKUP COUNTS'!$B:$B,Q$1,'BACKUP COUNTS'!$G:$G,Q$2))</f>
        <v/>
      </c>
      <c r="R78" s="11" t="str">
        <f>IF(SUMIFS('BACKUP COUNTS'!$F:$F,'BACKUP COUNTS'!$A:$A,$A78,'BACKUP COUNTS'!$B:$B,R$1,'BACKUP COUNTS'!$G:$G,R$2)=0,"",SUMIFS('BACKUP COUNTS'!$F:$F,'BACKUP COUNTS'!$A:$A,$A78,'BACKUP COUNTS'!$B:$B,R$1,'BACKUP COUNTS'!$G:$G,R$2))</f>
        <v/>
      </c>
    </row>
    <row r="79" spans="1:18" x14ac:dyDescent="0.25">
      <c r="A79" s="10">
        <f t="shared" si="2"/>
        <v>45944</v>
      </c>
      <c r="C79" s="11" t="str">
        <f>IF(SUMIFS('BACKUP COUNTS'!$F:$F,'BACKUP COUNTS'!$A:$A,$A79,'BACKUP COUNTS'!$B:$B,C$2)=0,"",SUMIFS('BACKUP COUNTS'!$F:$F,'BACKUP COUNTS'!$A:$A,$A79,'BACKUP COUNTS'!$B:$B,C$2))</f>
        <v/>
      </c>
      <c r="D79" s="11" t="str">
        <f>IF(SUMIFS('BACKUP COUNTS'!$F:$F,'BACKUP COUNTS'!$A:$A,$A79,'BACKUP COUNTS'!$B:$B,D$1,'BACKUP COUNTS'!$G:$G,D$2)=0,"",SUMIFS('BACKUP COUNTS'!$F:$F,'BACKUP COUNTS'!$A:$A,$A79,'BACKUP COUNTS'!$B:$B,D$1,'BACKUP COUNTS'!$G:$G,D$2))</f>
        <v/>
      </c>
      <c r="E79" s="11" t="str">
        <f>IF(SUMIFS('BACKUP COUNTS'!$F:$F,'BACKUP COUNTS'!$A:$A,$A79,'BACKUP COUNTS'!$B:$B,E$1,'BACKUP COUNTS'!$G:$G,E$2)=0,"",SUMIFS('BACKUP COUNTS'!$F:$F,'BACKUP COUNTS'!$A:$A,$A79,'BACKUP COUNTS'!$B:$B,E$1,'BACKUP COUNTS'!$G:$G,E$2))</f>
        <v/>
      </c>
      <c r="F79" s="11" t="str">
        <f>IF(SUMIFS('BACKUP COUNTS'!$F:$F,'BACKUP COUNTS'!$A:$A,$A79,'BACKUP COUNTS'!$B:$B,F$1,'BACKUP COUNTS'!$G:$G,F$2)=0,"",SUMIFS('BACKUP COUNTS'!$F:$F,'BACKUP COUNTS'!$A:$A,$A79,'BACKUP COUNTS'!$B:$B,F$1,'BACKUP COUNTS'!$G:$G,F$2))</f>
        <v/>
      </c>
      <c r="G79" s="11" t="str">
        <f>IF(SUMIFS('BACKUP COUNTS'!$F:$F,'BACKUP COUNTS'!$A:$A,$A79,'BACKUP COUNTS'!$B:$B,G$1,'BACKUP COUNTS'!$G:$G,G$2)=0,"",SUMIFS('BACKUP COUNTS'!$F:$F,'BACKUP COUNTS'!$A:$A,$A79,'BACKUP COUNTS'!$B:$B,G$1,'BACKUP COUNTS'!$G:$G,G$2))</f>
        <v/>
      </c>
      <c r="H79" s="11" t="str">
        <f>IF(SUMIFS('BACKUP COUNTS'!$F:$F,'BACKUP COUNTS'!$A:$A,$A79,'BACKUP COUNTS'!$B:$B,H$1,'BACKUP COUNTS'!$G:$G,H$2)=0,"",SUMIFS('BACKUP COUNTS'!$F:$F,'BACKUP COUNTS'!$A:$A,$A79,'BACKUP COUNTS'!$B:$B,H$1,'BACKUP COUNTS'!$G:$G,H$2))</f>
        <v/>
      </c>
      <c r="I79" s="11" t="str">
        <f>IF(SUMIFS('BACKUP COUNTS'!$F:$F,'BACKUP COUNTS'!$A:$A,$A79,'BACKUP COUNTS'!$B:$B,I$1,'BACKUP COUNTS'!$G:$G,I$2)=0,"",SUMIFS('BACKUP COUNTS'!$F:$F,'BACKUP COUNTS'!$A:$A,$A79,'BACKUP COUNTS'!$B:$B,I$1,'BACKUP COUNTS'!$G:$G,I$2))</f>
        <v/>
      </c>
      <c r="J79" s="11" t="str">
        <f>IF(SUMIFS('BACKUP COUNTS'!$F:$F,'BACKUP COUNTS'!$A:$A,$A79,'BACKUP COUNTS'!$B:$B,J$1,'BACKUP COUNTS'!$G:$G,J$2)=0,"",SUMIFS('BACKUP COUNTS'!$F:$F,'BACKUP COUNTS'!$A:$A,$A79,'BACKUP COUNTS'!$B:$B,J$1,'BACKUP COUNTS'!$G:$G,J$2))</f>
        <v/>
      </c>
      <c r="K79" s="11" t="str">
        <f>IF(SUMIFS('BACKUP COUNTS'!$F:$F,'BACKUP COUNTS'!$A:$A,$A79,'BACKUP COUNTS'!$B:$B,K$1,'BACKUP COUNTS'!$G:$G,K$2)=0,"",SUMIFS('BACKUP COUNTS'!$F:$F,'BACKUP COUNTS'!$A:$A,$A79,'BACKUP COUNTS'!$B:$B,K$1,'BACKUP COUNTS'!$G:$G,K$2))</f>
        <v/>
      </c>
      <c r="L79" s="11" t="str">
        <f>IF(SUMIFS('BACKUP COUNTS'!$F:$F,'BACKUP COUNTS'!$A:$A,$A79,'BACKUP COUNTS'!$B:$B,L$1,'BACKUP COUNTS'!$G:$G,L$2)=0,"",SUMIFS('BACKUP COUNTS'!$F:$F,'BACKUP COUNTS'!$A:$A,$A79,'BACKUP COUNTS'!$B:$B,L$1,'BACKUP COUNTS'!$G:$G,L$2))</f>
        <v/>
      </c>
      <c r="M79" s="11" t="str">
        <f>IF(SUMIFS('BACKUP COUNTS'!$F:$F,'BACKUP COUNTS'!$A:$A,$A79,'BACKUP COUNTS'!$B:$B,M$1,'BACKUP COUNTS'!$G:$G,M$2)=0,"",SUMIFS('BACKUP COUNTS'!$F:$F,'BACKUP COUNTS'!$A:$A,$A79,'BACKUP COUNTS'!$B:$B,M$1,'BACKUP COUNTS'!$G:$G,M$2))</f>
        <v/>
      </c>
      <c r="N79" s="11" t="str">
        <f>IF(SUMIFS('BACKUP COUNTS'!$F:$F,'BACKUP COUNTS'!$A:$A,$A79,'BACKUP COUNTS'!$B:$B,N$1,'BACKUP COUNTS'!$G:$G,N$2)=0,"",SUMIFS('BACKUP COUNTS'!$F:$F,'BACKUP COUNTS'!$A:$A,$A79,'BACKUP COUNTS'!$B:$B,N$1,'BACKUP COUNTS'!$G:$G,N$2))</f>
        <v/>
      </c>
      <c r="O79" s="11" t="str">
        <f>IF(SUMIFS('BACKUP COUNTS'!$F:$F,'BACKUP COUNTS'!$A:$A,$A79,'BACKUP COUNTS'!$B:$B,O$1,'BACKUP COUNTS'!$G:$G,O$2)=0,"",SUMIFS('BACKUP COUNTS'!$F:$F,'BACKUP COUNTS'!$A:$A,$A79,'BACKUP COUNTS'!$B:$B,O$1,'BACKUP COUNTS'!$G:$G,O$2))</f>
        <v/>
      </c>
      <c r="P79" s="11" t="str">
        <f>IF(SUMIFS('BACKUP COUNTS'!$F:$F,'BACKUP COUNTS'!$A:$A,$A79,'BACKUP COUNTS'!$B:$B,P$1,'BACKUP COUNTS'!$G:$G,P$2)=0,"",SUMIFS('BACKUP COUNTS'!$F:$F,'BACKUP COUNTS'!$A:$A,$A79,'BACKUP COUNTS'!$B:$B,P$1,'BACKUP COUNTS'!$G:$G,P$2))</f>
        <v/>
      </c>
      <c r="Q79" s="11" t="str">
        <f>IF(SUMIFS('BACKUP COUNTS'!$F:$F,'BACKUP COUNTS'!$A:$A,$A79,'BACKUP COUNTS'!$B:$B,Q$1,'BACKUP COUNTS'!$G:$G,Q$2)=0,"",SUMIFS('BACKUP COUNTS'!$F:$F,'BACKUP COUNTS'!$A:$A,$A79,'BACKUP COUNTS'!$B:$B,Q$1,'BACKUP COUNTS'!$G:$G,Q$2))</f>
        <v/>
      </c>
      <c r="R79" s="11" t="str">
        <f>IF(SUMIFS('BACKUP COUNTS'!$F:$F,'BACKUP COUNTS'!$A:$A,$A79,'BACKUP COUNTS'!$B:$B,R$1,'BACKUP COUNTS'!$G:$G,R$2)=0,"",SUMIFS('BACKUP COUNTS'!$F:$F,'BACKUP COUNTS'!$A:$A,$A79,'BACKUP COUNTS'!$B:$B,R$1,'BACKUP COUNTS'!$G:$G,R$2))</f>
        <v/>
      </c>
    </row>
    <row r="80" spans="1:18" x14ac:dyDescent="0.25">
      <c r="A80" s="10">
        <f t="shared" si="2"/>
        <v>45945</v>
      </c>
      <c r="C80" s="11" t="str">
        <f>IF(SUMIFS('BACKUP COUNTS'!$F:$F,'BACKUP COUNTS'!$A:$A,$A80,'BACKUP COUNTS'!$B:$B,C$2)=0,"",SUMIFS('BACKUP COUNTS'!$F:$F,'BACKUP COUNTS'!$A:$A,$A80,'BACKUP COUNTS'!$B:$B,C$2))</f>
        <v/>
      </c>
      <c r="D80" s="11" t="str">
        <f>IF(SUMIFS('BACKUP COUNTS'!$F:$F,'BACKUP COUNTS'!$A:$A,$A80,'BACKUP COUNTS'!$B:$B,D$1,'BACKUP COUNTS'!$G:$G,D$2)=0,"",SUMIFS('BACKUP COUNTS'!$F:$F,'BACKUP COUNTS'!$A:$A,$A80,'BACKUP COUNTS'!$B:$B,D$1,'BACKUP COUNTS'!$G:$G,D$2))</f>
        <v/>
      </c>
      <c r="E80" s="11" t="str">
        <f>IF(SUMIFS('BACKUP COUNTS'!$F:$F,'BACKUP COUNTS'!$A:$A,$A80,'BACKUP COUNTS'!$B:$B,E$1,'BACKUP COUNTS'!$G:$G,E$2)=0,"",SUMIFS('BACKUP COUNTS'!$F:$F,'BACKUP COUNTS'!$A:$A,$A80,'BACKUP COUNTS'!$B:$B,E$1,'BACKUP COUNTS'!$G:$G,E$2))</f>
        <v/>
      </c>
      <c r="F80" s="11" t="str">
        <f>IF(SUMIFS('BACKUP COUNTS'!$F:$F,'BACKUP COUNTS'!$A:$A,$A80,'BACKUP COUNTS'!$B:$B,F$1,'BACKUP COUNTS'!$G:$G,F$2)=0,"",SUMIFS('BACKUP COUNTS'!$F:$F,'BACKUP COUNTS'!$A:$A,$A80,'BACKUP COUNTS'!$B:$B,F$1,'BACKUP COUNTS'!$G:$G,F$2))</f>
        <v/>
      </c>
      <c r="G80" s="11" t="str">
        <f>IF(SUMIFS('BACKUP COUNTS'!$F:$F,'BACKUP COUNTS'!$A:$A,$A80,'BACKUP COUNTS'!$B:$B,G$1,'BACKUP COUNTS'!$G:$G,G$2)=0,"",SUMIFS('BACKUP COUNTS'!$F:$F,'BACKUP COUNTS'!$A:$A,$A80,'BACKUP COUNTS'!$B:$B,G$1,'BACKUP COUNTS'!$G:$G,G$2))</f>
        <v/>
      </c>
      <c r="H80" s="11" t="str">
        <f>IF(SUMIFS('BACKUP COUNTS'!$F:$F,'BACKUP COUNTS'!$A:$A,$A80,'BACKUP COUNTS'!$B:$B,H$1,'BACKUP COUNTS'!$G:$G,H$2)=0,"",SUMIFS('BACKUP COUNTS'!$F:$F,'BACKUP COUNTS'!$A:$A,$A80,'BACKUP COUNTS'!$B:$B,H$1,'BACKUP COUNTS'!$G:$G,H$2))</f>
        <v/>
      </c>
      <c r="I80" s="11" t="str">
        <f>IF(SUMIFS('BACKUP COUNTS'!$F:$F,'BACKUP COUNTS'!$A:$A,$A80,'BACKUP COUNTS'!$B:$B,I$1,'BACKUP COUNTS'!$G:$G,I$2)=0,"",SUMIFS('BACKUP COUNTS'!$F:$F,'BACKUP COUNTS'!$A:$A,$A80,'BACKUP COUNTS'!$B:$B,I$1,'BACKUP COUNTS'!$G:$G,I$2))</f>
        <v/>
      </c>
      <c r="J80" s="11" t="str">
        <f>IF(SUMIFS('BACKUP COUNTS'!$F:$F,'BACKUP COUNTS'!$A:$A,$A80,'BACKUP COUNTS'!$B:$B,J$1,'BACKUP COUNTS'!$G:$G,J$2)=0,"",SUMIFS('BACKUP COUNTS'!$F:$F,'BACKUP COUNTS'!$A:$A,$A80,'BACKUP COUNTS'!$B:$B,J$1,'BACKUP COUNTS'!$G:$G,J$2))</f>
        <v/>
      </c>
      <c r="K80" s="11" t="str">
        <f>IF(SUMIFS('BACKUP COUNTS'!$F:$F,'BACKUP COUNTS'!$A:$A,$A80,'BACKUP COUNTS'!$B:$B,K$1,'BACKUP COUNTS'!$G:$G,K$2)=0,"",SUMIFS('BACKUP COUNTS'!$F:$F,'BACKUP COUNTS'!$A:$A,$A80,'BACKUP COUNTS'!$B:$B,K$1,'BACKUP COUNTS'!$G:$G,K$2))</f>
        <v/>
      </c>
      <c r="L80" s="11" t="str">
        <f>IF(SUMIFS('BACKUP COUNTS'!$F:$F,'BACKUP COUNTS'!$A:$A,$A80,'BACKUP COUNTS'!$B:$B,L$1,'BACKUP COUNTS'!$G:$G,L$2)=0,"",SUMIFS('BACKUP COUNTS'!$F:$F,'BACKUP COUNTS'!$A:$A,$A80,'BACKUP COUNTS'!$B:$B,L$1,'BACKUP COUNTS'!$G:$G,L$2))</f>
        <v/>
      </c>
      <c r="M80" s="11" t="str">
        <f>IF(SUMIFS('BACKUP COUNTS'!$F:$F,'BACKUP COUNTS'!$A:$A,$A80,'BACKUP COUNTS'!$B:$B,M$1,'BACKUP COUNTS'!$G:$G,M$2)=0,"",SUMIFS('BACKUP COUNTS'!$F:$F,'BACKUP COUNTS'!$A:$A,$A80,'BACKUP COUNTS'!$B:$B,M$1,'BACKUP COUNTS'!$G:$G,M$2))</f>
        <v/>
      </c>
      <c r="N80" s="11" t="str">
        <f>IF(SUMIFS('BACKUP COUNTS'!$F:$F,'BACKUP COUNTS'!$A:$A,$A80,'BACKUP COUNTS'!$B:$B,N$1,'BACKUP COUNTS'!$G:$G,N$2)=0,"",SUMIFS('BACKUP COUNTS'!$F:$F,'BACKUP COUNTS'!$A:$A,$A80,'BACKUP COUNTS'!$B:$B,N$1,'BACKUP COUNTS'!$G:$G,N$2))</f>
        <v/>
      </c>
      <c r="O80" s="11" t="str">
        <f>IF(SUMIFS('BACKUP COUNTS'!$F:$F,'BACKUP COUNTS'!$A:$A,$A80,'BACKUP COUNTS'!$B:$B,O$1,'BACKUP COUNTS'!$G:$G,O$2)=0,"",SUMIFS('BACKUP COUNTS'!$F:$F,'BACKUP COUNTS'!$A:$A,$A80,'BACKUP COUNTS'!$B:$B,O$1,'BACKUP COUNTS'!$G:$G,O$2))</f>
        <v/>
      </c>
      <c r="P80" s="11" t="str">
        <f>IF(SUMIFS('BACKUP COUNTS'!$F:$F,'BACKUP COUNTS'!$A:$A,$A80,'BACKUP COUNTS'!$B:$B,P$1,'BACKUP COUNTS'!$G:$G,P$2)=0,"",SUMIFS('BACKUP COUNTS'!$F:$F,'BACKUP COUNTS'!$A:$A,$A80,'BACKUP COUNTS'!$B:$B,P$1,'BACKUP COUNTS'!$G:$G,P$2))</f>
        <v/>
      </c>
      <c r="Q80" s="11" t="str">
        <f>IF(SUMIFS('BACKUP COUNTS'!$F:$F,'BACKUP COUNTS'!$A:$A,$A80,'BACKUP COUNTS'!$B:$B,Q$1,'BACKUP COUNTS'!$G:$G,Q$2)=0,"",SUMIFS('BACKUP COUNTS'!$F:$F,'BACKUP COUNTS'!$A:$A,$A80,'BACKUP COUNTS'!$B:$B,Q$1,'BACKUP COUNTS'!$G:$G,Q$2))</f>
        <v/>
      </c>
      <c r="R80" s="11" t="str">
        <f>IF(SUMIFS('BACKUP COUNTS'!$F:$F,'BACKUP COUNTS'!$A:$A,$A80,'BACKUP COUNTS'!$B:$B,R$1,'BACKUP COUNTS'!$G:$G,R$2)=0,"",SUMIFS('BACKUP COUNTS'!$F:$F,'BACKUP COUNTS'!$A:$A,$A80,'BACKUP COUNTS'!$B:$B,R$1,'BACKUP COUNTS'!$G:$G,R$2))</f>
        <v/>
      </c>
    </row>
    <row r="81" spans="1:18" x14ac:dyDescent="0.25">
      <c r="A81" s="10">
        <f t="shared" si="2"/>
        <v>45946</v>
      </c>
      <c r="C81" s="11" t="str">
        <f>IF(SUMIFS('BACKUP COUNTS'!$F:$F,'BACKUP COUNTS'!$A:$A,$A81,'BACKUP COUNTS'!$B:$B,C$2)=0,"",SUMIFS('BACKUP COUNTS'!$F:$F,'BACKUP COUNTS'!$A:$A,$A81,'BACKUP COUNTS'!$B:$B,C$2))</f>
        <v/>
      </c>
      <c r="D81" s="11" t="str">
        <f>IF(SUMIFS('BACKUP COUNTS'!$F:$F,'BACKUP COUNTS'!$A:$A,$A81,'BACKUP COUNTS'!$B:$B,D$1,'BACKUP COUNTS'!$G:$G,D$2)=0,"",SUMIFS('BACKUP COUNTS'!$F:$F,'BACKUP COUNTS'!$A:$A,$A81,'BACKUP COUNTS'!$B:$B,D$1,'BACKUP COUNTS'!$G:$G,D$2))</f>
        <v/>
      </c>
      <c r="E81" s="11" t="str">
        <f>IF(SUMIFS('BACKUP COUNTS'!$F:$F,'BACKUP COUNTS'!$A:$A,$A81,'BACKUP COUNTS'!$B:$B,E$1,'BACKUP COUNTS'!$G:$G,E$2)=0,"",SUMIFS('BACKUP COUNTS'!$F:$F,'BACKUP COUNTS'!$A:$A,$A81,'BACKUP COUNTS'!$B:$B,E$1,'BACKUP COUNTS'!$G:$G,E$2))</f>
        <v/>
      </c>
      <c r="F81" s="11" t="str">
        <f>IF(SUMIFS('BACKUP COUNTS'!$F:$F,'BACKUP COUNTS'!$A:$A,$A81,'BACKUP COUNTS'!$B:$B,F$1,'BACKUP COUNTS'!$G:$G,F$2)=0,"",SUMIFS('BACKUP COUNTS'!$F:$F,'BACKUP COUNTS'!$A:$A,$A81,'BACKUP COUNTS'!$B:$B,F$1,'BACKUP COUNTS'!$G:$G,F$2))</f>
        <v/>
      </c>
      <c r="G81" s="11" t="str">
        <f>IF(SUMIFS('BACKUP COUNTS'!$F:$F,'BACKUP COUNTS'!$A:$A,$A81,'BACKUP COUNTS'!$B:$B,G$1,'BACKUP COUNTS'!$G:$G,G$2)=0,"",SUMIFS('BACKUP COUNTS'!$F:$F,'BACKUP COUNTS'!$A:$A,$A81,'BACKUP COUNTS'!$B:$B,G$1,'BACKUP COUNTS'!$G:$G,G$2))</f>
        <v/>
      </c>
      <c r="H81" s="11" t="str">
        <f>IF(SUMIFS('BACKUP COUNTS'!$F:$F,'BACKUP COUNTS'!$A:$A,$A81,'BACKUP COUNTS'!$B:$B,H$1,'BACKUP COUNTS'!$G:$G,H$2)=0,"",SUMIFS('BACKUP COUNTS'!$F:$F,'BACKUP COUNTS'!$A:$A,$A81,'BACKUP COUNTS'!$B:$B,H$1,'BACKUP COUNTS'!$G:$G,H$2))</f>
        <v/>
      </c>
      <c r="I81" s="11" t="str">
        <f>IF(SUMIFS('BACKUP COUNTS'!$F:$F,'BACKUP COUNTS'!$A:$A,$A81,'BACKUP COUNTS'!$B:$B,I$1,'BACKUP COUNTS'!$G:$G,I$2)=0,"",SUMIFS('BACKUP COUNTS'!$F:$F,'BACKUP COUNTS'!$A:$A,$A81,'BACKUP COUNTS'!$B:$B,I$1,'BACKUP COUNTS'!$G:$G,I$2))</f>
        <v/>
      </c>
      <c r="J81" s="11" t="str">
        <f>IF(SUMIFS('BACKUP COUNTS'!$F:$F,'BACKUP COUNTS'!$A:$A,$A81,'BACKUP COUNTS'!$B:$B,J$1,'BACKUP COUNTS'!$G:$G,J$2)=0,"",SUMIFS('BACKUP COUNTS'!$F:$F,'BACKUP COUNTS'!$A:$A,$A81,'BACKUP COUNTS'!$B:$B,J$1,'BACKUP COUNTS'!$G:$G,J$2))</f>
        <v/>
      </c>
      <c r="K81" s="11" t="str">
        <f>IF(SUMIFS('BACKUP COUNTS'!$F:$F,'BACKUP COUNTS'!$A:$A,$A81,'BACKUP COUNTS'!$B:$B,K$1,'BACKUP COUNTS'!$G:$G,K$2)=0,"",SUMIFS('BACKUP COUNTS'!$F:$F,'BACKUP COUNTS'!$A:$A,$A81,'BACKUP COUNTS'!$B:$B,K$1,'BACKUP COUNTS'!$G:$G,K$2))</f>
        <v/>
      </c>
      <c r="L81" s="11" t="str">
        <f>IF(SUMIFS('BACKUP COUNTS'!$F:$F,'BACKUP COUNTS'!$A:$A,$A81,'BACKUP COUNTS'!$B:$B,L$1,'BACKUP COUNTS'!$G:$G,L$2)=0,"",SUMIFS('BACKUP COUNTS'!$F:$F,'BACKUP COUNTS'!$A:$A,$A81,'BACKUP COUNTS'!$B:$B,L$1,'BACKUP COUNTS'!$G:$G,L$2))</f>
        <v/>
      </c>
      <c r="M81" s="11" t="str">
        <f>IF(SUMIFS('BACKUP COUNTS'!$F:$F,'BACKUP COUNTS'!$A:$A,$A81,'BACKUP COUNTS'!$B:$B,M$1,'BACKUP COUNTS'!$G:$G,M$2)=0,"",SUMIFS('BACKUP COUNTS'!$F:$F,'BACKUP COUNTS'!$A:$A,$A81,'BACKUP COUNTS'!$B:$B,M$1,'BACKUP COUNTS'!$G:$G,M$2))</f>
        <v/>
      </c>
      <c r="N81" s="11" t="str">
        <f>IF(SUMIFS('BACKUP COUNTS'!$F:$F,'BACKUP COUNTS'!$A:$A,$A81,'BACKUP COUNTS'!$B:$B,N$1,'BACKUP COUNTS'!$G:$G,N$2)=0,"",SUMIFS('BACKUP COUNTS'!$F:$F,'BACKUP COUNTS'!$A:$A,$A81,'BACKUP COUNTS'!$B:$B,N$1,'BACKUP COUNTS'!$G:$G,N$2))</f>
        <v/>
      </c>
      <c r="O81" s="11" t="str">
        <f>IF(SUMIFS('BACKUP COUNTS'!$F:$F,'BACKUP COUNTS'!$A:$A,$A81,'BACKUP COUNTS'!$B:$B,O$1,'BACKUP COUNTS'!$G:$G,O$2)=0,"",SUMIFS('BACKUP COUNTS'!$F:$F,'BACKUP COUNTS'!$A:$A,$A81,'BACKUP COUNTS'!$B:$B,O$1,'BACKUP COUNTS'!$G:$G,O$2))</f>
        <v/>
      </c>
      <c r="P81" s="11" t="str">
        <f>IF(SUMIFS('BACKUP COUNTS'!$F:$F,'BACKUP COUNTS'!$A:$A,$A81,'BACKUP COUNTS'!$B:$B,P$1,'BACKUP COUNTS'!$G:$G,P$2)=0,"",SUMIFS('BACKUP COUNTS'!$F:$F,'BACKUP COUNTS'!$A:$A,$A81,'BACKUP COUNTS'!$B:$B,P$1,'BACKUP COUNTS'!$G:$G,P$2))</f>
        <v/>
      </c>
      <c r="Q81" s="11" t="str">
        <f>IF(SUMIFS('BACKUP COUNTS'!$F:$F,'BACKUP COUNTS'!$A:$A,$A81,'BACKUP COUNTS'!$B:$B,Q$1,'BACKUP COUNTS'!$G:$G,Q$2)=0,"",SUMIFS('BACKUP COUNTS'!$F:$F,'BACKUP COUNTS'!$A:$A,$A81,'BACKUP COUNTS'!$B:$B,Q$1,'BACKUP COUNTS'!$G:$G,Q$2))</f>
        <v/>
      </c>
      <c r="R81" s="11" t="str">
        <f>IF(SUMIFS('BACKUP COUNTS'!$F:$F,'BACKUP COUNTS'!$A:$A,$A81,'BACKUP COUNTS'!$B:$B,R$1,'BACKUP COUNTS'!$G:$G,R$2)=0,"",SUMIFS('BACKUP COUNTS'!$F:$F,'BACKUP COUNTS'!$A:$A,$A81,'BACKUP COUNTS'!$B:$B,R$1,'BACKUP COUNTS'!$G:$G,R$2))</f>
        <v/>
      </c>
    </row>
    <row r="82" spans="1:18" x14ac:dyDescent="0.25">
      <c r="A82" s="10">
        <f t="shared" si="2"/>
        <v>45947</v>
      </c>
      <c r="C82" s="11" t="str">
        <f>IF(SUMIFS('BACKUP COUNTS'!$F:$F,'BACKUP COUNTS'!$A:$A,$A82,'BACKUP COUNTS'!$B:$B,C$2)=0,"",SUMIFS('BACKUP COUNTS'!$F:$F,'BACKUP COUNTS'!$A:$A,$A82,'BACKUP COUNTS'!$B:$B,C$2))</f>
        <v/>
      </c>
      <c r="D82" s="11" t="str">
        <f>IF(SUMIFS('BACKUP COUNTS'!$F:$F,'BACKUP COUNTS'!$A:$A,$A82,'BACKUP COUNTS'!$B:$B,D$1,'BACKUP COUNTS'!$G:$G,D$2)=0,"",SUMIFS('BACKUP COUNTS'!$F:$F,'BACKUP COUNTS'!$A:$A,$A82,'BACKUP COUNTS'!$B:$B,D$1,'BACKUP COUNTS'!$G:$G,D$2))</f>
        <v/>
      </c>
      <c r="E82" s="11" t="str">
        <f>IF(SUMIFS('BACKUP COUNTS'!$F:$F,'BACKUP COUNTS'!$A:$A,$A82,'BACKUP COUNTS'!$B:$B,E$1,'BACKUP COUNTS'!$G:$G,E$2)=0,"",SUMIFS('BACKUP COUNTS'!$F:$F,'BACKUP COUNTS'!$A:$A,$A82,'BACKUP COUNTS'!$B:$B,E$1,'BACKUP COUNTS'!$G:$G,E$2))</f>
        <v/>
      </c>
      <c r="F82" s="11" t="str">
        <f>IF(SUMIFS('BACKUP COUNTS'!$F:$F,'BACKUP COUNTS'!$A:$A,$A82,'BACKUP COUNTS'!$B:$B,F$1,'BACKUP COUNTS'!$G:$G,F$2)=0,"",SUMIFS('BACKUP COUNTS'!$F:$F,'BACKUP COUNTS'!$A:$A,$A82,'BACKUP COUNTS'!$B:$B,F$1,'BACKUP COUNTS'!$G:$G,F$2))</f>
        <v/>
      </c>
      <c r="G82" s="11" t="str">
        <f>IF(SUMIFS('BACKUP COUNTS'!$F:$F,'BACKUP COUNTS'!$A:$A,$A82,'BACKUP COUNTS'!$B:$B,G$1,'BACKUP COUNTS'!$G:$G,G$2)=0,"",SUMIFS('BACKUP COUNTS'!$F:$F,'BACKUP COUNTS'!$A:$A,$A82,'BACKUP COUNTS'!$B:$B,G$1,'BACKUP COUNTS'!$G:$G,G$2))</f>
        <v/>
      </c>
      <c r="H82" s="11" t="str">
        <f>IF(SUMIFS('BACKUP COUNTS'!$F:$F,'BACKUP COUNTS'!$A:$A,$A82,'BACKUP COUNTS'!$B:$B,H$1,'BACKUP COUNTS'!$G:$G,H$2)=0,"",SUMIFS('BACKUP COUNTS'!$F:$F,'BACKUP COUNTS'!$A:$A,$A82,'BACKUP COUNTS'!$B:$B,H$1,'BACKUP COUNTS'!$G:$G,H$2))</f>
        <v/>
      </c>
      <c r="I82" s="11" t="str">
        <f>IF(SUMIFS('BACKUP COUNTS'!$F:$F,'BACKUP COUNTS'!$A:$A,$A82,'BACKUP COUNTS'!$B:$B,I$1,'BACKUP COUNTS'!$G:$G,I$2)=0,"",SUMIFS('BACKUP COUNTS'!$F:$F,'BACKUP COUNTS'!$A:$A,$A82,'BACKUP COUNTS'!$B:$B,I$1,'BACKUP COUNTS'!$G:$G,I$2))</f>
        <v/>
      </c>
      <c r="J82" s="11" t="str">
        <f>IF(SUMIFS('BACKUP COUNTS'!$F:$F,'BACKUP COUNTS'!$A:$A,$A82,'BACKUP COUNTS'!$B:$B,J$1,'BACKUP COUNTS'!$G:$G,J$2)=0,"",SUMIFS('BACKUP COUNTS'!$F:$F,'BACKUP COUNTS'!$A:$A,$A82,'BACKUP COUNTS'!$B:$B,J$1,'BACKUP COUNTS'!$G:$G,J$2))</f>
        <v/>
      </c>
      <c r="K82" s="11" t="str">
        <f>IF(SUMIFS('BACKUP COUNTS'!$F:$F,'BACKUP COUNTS'!$A:$A,$A82,'BACKUP COUNTS'!$B:$B,K$1,'BACKUP COUNTS'!$G:$G,K$2)=0,"",SUMIFS('BACKUP COUNTS'!$F:$F,'BACKUP COUNTS'!$A:$A,$A82,'BACKUP COUNTS'!$B:$B,K$1,'BACKUP COUNTS'!$G:$G,K$2))</f>
        <v/>
      </c>
      <c r="L82" s="11" t="str">
        <f>IF(SUMIFS('BACKUP COUNTS'!$F:$F,'BACKUP COUNTS'!$A:$A,$A82,'BACKUP COUNTS'!$B:$B,L$1,'BACKUP COUNTS'!$G:$G,L$2)=0,"",SUMIFS('BACKUP COUNTS'!$F:$F,'BACKUP COUNTS'!$A:$A,$A82,'BACKUP COUNTS'!$B:$B,L$1,'BACKUP COUNTS'!$G:$G,L$2))</f>
        <v/>
      </c>
      <c r="M82" s="11" t="str">
        <f>IF(SUMIFS('BACKUP COUNTS'!$F:$F,'BACKUP COUNTS'!$A:$A,$A82,'BACKUP COUNTS'!$B:$B,M$1,'BACKUP COUNTS'!$G:$G,M$2)=0,"",SUMIFS('BACKUP COUNTS'!$F:$F,'BACKUP COUNTS'!$A:$A,$A82,'BACKUP COUNTS'!$B:$B,M$1,'BACKUP COUNTS'!$G:$G,M$2))</f>
        <v/>
      </c>
      <c r="N82" s="11" t="str">
        <f>IF(SUMIFS('BACKUP COUNTS'!$F:$F,'BACKUP COUNTS'!$A:$A,$A82,'BACKUP COUNTS'!$B:$B,N$1,'BACKUP COUNTS'!$G:$G,N$2)=0,"",SUMIFS('BACKUP COUNTS'!$F:$F,'BACKUP COUNTS'!$A:$A,$A82,'BACKUP COUNTS'!$B:$B,N$1,'BACKUP COUNTS'!$G:$G,N$2))</f>
        <v/>
      </c>
      <c r="O82" s="11" t="str">
        <f>IF(SUMIFS('BACKUP COUNTS'!$F:$F,'BACKUP COUNTS'!$A:$A,$A82,'BACKUP COUNTS'!$B:$B,O$1,'BACKUP COUNTS'!$G:$G,O$2)=0,"",SUMIFS('BACKUP COUNTS'!$F:$F,'BACKUP COUNTS'!$A:$A,$A82,'BACKUP COUNTS'!$B:$B,O$1,'BACKUP COUNTS'!$G:$G,O$2))</f>
        <v/>
      </c>
      <c r="P82" s="11" t="str">
        <f>IF(SUMIFS('BACKUP COUNTS'!$F:$F,'BACKUP COUNTS'!$A:$A,$A82,'BACKUP COUNTS'!$B:$B,P$1,'BACKUP COUNTS'!$G:$G,P$2)=0,"",SUMIFS('BACKUP COUNTS'!$F:$F,'BACKUP COUNTS'!$A:$A,$A82,'BACKUP COUNTS'!$B:$B,P$1,'BACKUP COUNTS'!$G:$G,P$2))</f>
        <v/>
      </c>
      <c r="Q82" s="11" t="str">
        <f>IF(SUMIFS('BACKUP COUNTS'!$F:$F,'BACKUP COUNTS'!$A:$A,$A82,'BACKUP COUNTS'!$B:$B,Q$1,'BACKUP COUNTS'!$G:$G,Q$2)=0,"",SUMIFS('BACKUP COUNTS'!$F:$F,'BACKUP COUNTS'!$A:$A,$A82,'BACKUP COUNTS'!$B:$B,Q$1,'BACKUP COUNTS'!$G:$G,Q$2))</f>
        <v/>
      </c>
      <c r="R82" s="11" t="str">
        <f>IF(SUMIFS('BACKUP COUNTS'!$F:$F,'BACKUP COUNTS'!$A:$A,$A82,'BACKUP COUNTS'!$B:$B,R$1,'BACKUP COUNTS'!$G:$G,R$2)=0,"",SUMIFS('BACKUP COUNTS'!$F:$F,'BACKUP COUNTS'!$A:$A,$A82,'BACKUP COUNTS'!$B:$B,R$1,'BACKUP COUNTS'!$G:$G,R$2))</f>
        <v/>
      </c>
    </row>
    <row r="83" spans="1:18" x14ac:dyDescent="0.25">
      <c r="A83" s="10">
        <f t="shared" si="2"/>
        <v>45950</v>
      </c>
      <c r="C83" s="11" t="str">
        <f>IF(SUMIFS('BACKUP COUNTS'!$F:$F,'BACKUP COUNTS'!$A:$A,$A83,'BACKUP COUNTS'!$B:$B,C$2)=0,"",SUMIFS('BACKUP COUNTS'!$F:$F,'BACKUP COUNTS'!$A:$A,$A83,'BACKUP COUNTS'!$B:$B,C$2))</f>
        <v/>
      </c>
      <c r="D83" s="11" t="str">
        <f>IF(SUMIFS('BACKUP COUNTS'!$F:$F,'BACKUP COUNTS'!$A:$A,$A83,'BACKUP COUNTS'!$B:$B,D$1,'BACKUP COUNTS'!$G:$G,D$2)=0,"",SUMIFS('BACKUP COUNTS'!$F:$F,'BACKUP COUNTS'!$A:$A,$A83,'BACKUP COUNTS'!$B:$B,D$1,'BACKUP COUNTS'!$G:$G,D$2))</f>
        <v/>
      </c>
      <c r="E83" s="11" t="str">
        <f>IF(SUMIFS('BACKUP COUNTS'!$F:$F,'BACKUP COUNTS'!$A:$A,$A83,'BACKUP COUNTS'!$B:$B,E$1,'BACKUP COUNTS'!$G:$G,E$2)=0,"",SUMIFS('BACKUP COUNTS'!$F:$F,'BACKUP COUNTS'!$A:$A,$A83,'BACKUP COUNTS'!$B:$B,E$1,'BACKUP COUNTS'!$G:$G,E$2))</f>
        <v/>
      </c>
      <c r="F83" s="11" t="str">
        <f>IF(SUMIFS('BACKUP COUNTS'!$F:$F,'BACKUP COUNTS'!$A:$A,$A83,'BACKUP COUNTS'!$B:$B,F$1,'BACKUP COUNTS'!$G:$G,F$2)=0,"",SUMIFS('BACKUP COUNTS'!$F:$F,'BACKUP COUNTS'!$A:$A,$A83,'BACKUP COUNTS'!$B:$B,F$1,'BACKUP COUNTS'!$G:$G,F$2))</f>
        <v/>
      </c>
      <c r="G83" s="11" t="str">
        <f>IF(SUMIFS('BACKUP COUNTS'!$F:$F,'BACKUP COUNTS'!$A:$A,$A83,'BACKUP COUNTS'!$B:$B,G$1,'BACKUP COUNTS'!$G:$G,G$2)=0,"",SUMIFS('BACKUP COUNTS'!$F:$F,'BACKUP COUNTS'!$A:$A,$A83,'BACKUP COUNTS'!$B:$B,G$1,'BACKUP COUNTS'!$G:$G,G$2))</f>
        <v/>
      </c>
      <c r="H83" s="11" t="str">
        <f>IF(SUMIFS('BACKUP COUNTS'!$F:$F,'BACKUP COUNTS'!$A:$A,$A83,'BACKUP COUNTS'!$B:$B,H$1,'BACKUP COUNTS'!$G:$G,H$2)=0,"",SUMIFS('BACKUP COUNTS'!$F:$F,'BACKUP COUNTS'!$A:$A,$A83,'BACKUP COUNTS'!$B:$B,H$1,'BACKUP COUNTS'!$G:$G,H$2))</f>
        <v/>
      </c>
      <c r="I83" s="11" t="str">
        <f>IF(SUMIFS('BACKUP COUNTS'!$F:$F,'BACKUP COUNTS'!$A:$A,$A83,'BACKUP COUNTS'!$B:$B,I$1,'BACKUP COUNTS'!$G:$G,I$2)=0,"",SUMIFS('BACKUP COUNTS'!$F:$F,'BACKUP COUNTS'!$A:$A,$A83,'BACKUP COUNTS'!$B:$B,I$1,'BACKUP COUNTS'!$G:$G,I$2))</f>
        <v/>
      </c>
      <c r="J83" s="11" t="str">
        <f>IF(SUMIFS('BACKUP COUNTS'!$F:$F,'BACKUP COUNTS'!$A:$A,$A83,'BACKUP COUNTS'!$B:$B,J$1,'BACKUP COUNTS'!$G:$G,J$2)=0,"",SUMIFS('BACKUP COUNTS'!$F:$F,'BACKUP COUNTS'!$A:$A,$A83,'BACKUP COUNTS'!$B:$B,J$1,'BACKUP COUNTS'!$G:$G,J$2))</f>
        <v/>
      </c>
      <c r="K83" s="11" t="str">
        <f>IF(SUMIFS('BACKUP COUNTS'!$F:$F,'BACKUP COUNTS'!$A:$A,$A83,'BACKUP COUNTS'!$B:$B,K$1,'BACKUP COUNTS'!$G:$G,K$2)=0,"",SUMIFS('BACKUP COUNTS'!$F:$F,'BACKUP COUNTS'!$A:$A,$A83,'BACKUP COUNTS'!$B:$B,K$1,'BACKUP COUNTS'!$G:$G,K$2))</f>
        <v/>
      </c>
      <c r="L83" s="11" t="str">
        <f>IF(SUMIFS('BACKUP COUNTS'!$F:$F,'BACKUP COUNTS'!$A:$A,$A83,'BACKUP COUNTS'!$B:$B,L$1,'BACKUP COUNTS'!$G:$G,L$2)=0,"",SUMIFS('BACKUP COUNTS'!$F:$F,'BACKUP COUNTS'!$A:$A,$A83,'BACKUP COUNTS'!$B:$B,L$1,'BACKUP COUNTS'!$G:$G,L$2))</f>
        <v/>
      </c>
      <c r="M83" s="11" t="str">
        <f>IF(SUMIFS('BACKUP COUNTS'!$F:$F,'BACKUP COUNTS'!$A:$A,$A83,'BACKUP COUNTS'!$B:$B,M$1,'BACKUP COUNTS'!$G:$G,M$2)=0,"",SUMIFS('BACKUP COUNTS'!$F:$F,'BACKUP COUNTS'!$A:$A,$A83,'BACKUP COUNTS'!$B:$B,M$1,'BACKUP COUNTS'!$G:$G,M$2))</f>
        <v/>
      </c>
      <c r="N83" s="11" t="str">
        <f>IF(SUMIFS('BACKUP COUNTS'!$F:$F,'BACKUP COUNTS'!$A:$A,$A83,'BACKUP COUNTS'!$B:$B,N$1,'BACKUP COUNTS'!$G:$G,N$2)=0,"",SUMIFS('BACKUP COUNTS'!$F:$F,'BACKUP COUNTS'!$A:$A,$A83,'BACKUP COUNTS'!$B:$B,N$1,'BACKUP COUNTS'!$G:$G,N$2))</f>
        <v/>
      </c>
      <c r="O83" s="11" t="str">
        <f>IF(SUMIFS('BACKUP COUNTS'!$F:$F,'BACKUP COUNTS'!$A:$A,$A83,'BACKUP COUNTS'!$B:$B,O$1,'BACKUP COUNTS'!$G:$G,O$2)=0,"",SUMIFS('BACKUP COUNTS'!$F:$F,'BACKUP COUNTS'!$A:$A,$A83,'BACKUP COUNTS'!$B:$B,O$1,'BACKUP COUNTS'!$G:$G,O$2))</f>
        <v/>
      </c>
      <c r="P83" s="11" t="str">
        <f>IF(SUMIFS('BACKUP COUNTS'!$F:$F,'BACKUP COUNTS'!$A:$A,$A83,'BACKUP COUNTS'!$B:$B,P$1,'BACKUP COUNTS'!$G:$G,P$2)=0,"",SUMIFS('BACKUP COUNTS'!$F:$F,'BACKUP COUNTS'!$A:$A,$A83,'BACKUP COUNTS'!$B:$B,P$1,'BACKUP COUNTS'!$G:$G,P$2))</f>
        <v/>
      </c>
      <c r="Q83" s="11" t="str">
        <f>IF(SUMIFS('BACKUP COUNTS'!$F:$F,'BACKUP COUNTS'!$A:$A,$A83,'BACKUP COUNTS'!$B:$B,Q$1,'BACKUP COUNTS'!$G:$G,Q$2)=0,"",SUMIFS('BACKUP COUNTS'!$F:$F,'BACKUP COUNTS'!$A:$A,$A83,'BACKUP COUNTS'!$B:$B,Q$1,'BACKUP COUNTS'!$G:$G,Q$2))</f>
        <v/>
      </c>
      <c r="R83" s="11" t="str">
        <f>IF(SUMIFS('BACKUP COUNTS'!$F:$F,'BACKUP COUNTS'!$A:$A,$A83,'BACKUP COUNTS'!$B:$B,R$1,'BACKUP COUNTS'!$G:$G,R$2)=0,"",SUMIFS('BACKUP COUNTS'!$F:$F,'BACKUP COUNTS'!$A:$A,$A83,'BACKUP COUNTS'!$B:$B,R$1,'BACKUP COUNTS'!$G:$G,R$2))</f>
        <v/>
      </c>
    </row>
    <row r="84" spans="1:18" x14ac:dyDescent="0.25">
      <c r="A84" s="10">
        <f t="shared" si="2"/>
        <v>45951</v>
      </c>
      <c r="C84" s="11" t="str">
        <f>IF(SUMIFS('BACKUP COUNTS'!$F:$F,'BACKUP COUNTS'!$A:$A,$A84,'BACKUP COUNTS'!$B:$B,C$2)=0,"",SUMIFS('BACKUP COUNTS'!$F:$F,'BACKUP COUNTS'!$A:$A,$A84,'BACKUP COUNTS'!$B:$B,C$2))</f>
        <v/>
      </c>
      <c r="D84" s="11" t="str">
        <f>IF(SUMIFS('BACKUP COUNTS'!$F:$F,'BACKUP COUNTS'!$A:$A,$A84,'BACKUP COUNTS'!$B:$B,D$1,'BACKUP COUNTS'!$G:$G,D$2)=0,"",SUMIFS('BACKUP COUNTS'!$F:$F,'BACKUP COUNTS'!$A:$A,$A84,'BACKUP COUNTS'!$B:$B,D$1,'BACKUP COUNTS'!$G:$G,D$2))</f>
        <v/>
      </c>
      <c r="E84" s="11" t="str">
        <f>IF(SUMIFS('BACKUP COUNTS'!$F:$F,'BACKUP COUNTS'!$A:$A,$A84,'BACKUP COUNTS'!$B:$B,E$1,'BACKUP COUNTS'!$G:$G,E$2)=0,"",SUMIFS('BACKUP COUNTS'!$F:$F,'BACKUP COUNTS'!$A:$A,$A84,'BACKUP COUNTS'!$B:$B,E$1,'BACKUP COUNTS'!$G:$G,E$2))</f>
        <v/>
      </c>
      <c r="F84" s="11" t="str">
        <f>IF(SUMIFS('BACKUP COUNTS'!$F:$F,'BACKUP COUNTS'!$A:$A,$A84,'BACKUP COUNTS'!$B:$B,F$1,'BACKUP COUNTS'!$G:$G,F$2)=0,"",SUMIFS('BACKUP COUNTS'!$F:$F,'BACKUP COUNTS'!$A:$A,$A84,'BACKUP COUNTS'!$B:$B,F$1,'BACKUP COUNTS'!$G:$G,F$2))</f>
        <v/>
      </c>
      <c r="G84" s="11" t="str">
        <f>IF(SUMIFS('BACKUP COUNTS'!$F:$F,'BACKUP COUNTS'!$A:$A,$A84,'BACKUP COUNTS'!$B:$B,G$1,'BACKUP COUNTS'!$G:$G,G$2)=0,"",SUMIFS('BACKUP COUNTS'!$F:$F,'BACKUP COUNTS'!$A:$A,$A84,'BACKUP COUNTS'!$B:$B,G$1,'BACKUP COUNTS'!$G:$G,G$2))</f>
        <v/>
      </c>
      <c r="H84" s="11" t="str">
        <f>IF(SUMIFS('BACKUP COUNTS'!$F:$F,'BACKUP COUNTS'!$A:$A,$A84,'BACKUP COUNTS'!$B:$B,H$1,'BACKUP COUNTS'!$G:$G,H$2)=0,"",SUMIFS('BACKUP COUNTS'!$F:$F,'BACKUP COUNTS'!$A:$A,$A84,'BACKUP COUNTS'!$B:$B,H$1,'BACKUP COUNTS'!$G:$G,H$2))</f>
        <v/>
      </c>
      <c r="I84" s="11" t="str">
        <f>IF(SUMIFS('BACKUP COUNTS'!$F:$F,'BACKUP COUNTS'!$A:$A,$A84,'BACKUP COUNTS'!$B:$B,I$1,'BACKUP COUNTS'!$G:$G,I$2)=0,"",SUMIFS('BACKUP COUNTS'!$F:$F,'BACKUP COUNTS'!$A:$A,$A84,'BACKUP COUNTS'!$B:$B,I$1,'BACKUP COUNTS'!$G:$G,I$2))</f>
        <v/>
      </c>
      <c r="J84" s="11" t="str">
        <f>IF(SUMIFS('BACKUP COUNTS'!$F:$F,'BACKUP COUNTS'!$A:$A,$A84,'BACKUP COUNTS'!$B:$B,J$1,'BACKUP COUNTS'!$G:$G,J$2)=0,"",SUMIFS('BACKUP COUNTS'!$F:$F,'BACKUP COUNTS'!$A:$A,$A84,'BACKUP COUNTS'!$B:$B,J$1,'BACKUP COUNTS'!$G:$G,J$2))</f>
        <v/>
      </c>
      <c r="K84" s="11" t="str">
        <f>IF(SUMIFS('BACKUP COUNTS'!$F:$F,'BACKUP COUNTS'!$A:$A,$A84,'BACKUP COUNTS'!$B:$B,K$1,'BACKUP COUNTS'!$G:$G,K$2)=0,"",SUMIFS('BACKUP COUNTS'!$F:$F,'BACKUP COUNTS'!$A:$A,$A84,'BACKUP COUNTS'!$B:$B,K$1,'BACKUP COUNTS'!$G:$G,K$2))</f>
        <v/>
      </c>
      <c r="L84" s="11" t="str">
        <f>IF(SUMIFS('BACKUP COUNTS'!$F:$F,'BACKUP COUNTS'!$A:$A,$A84,'BACKUP COUNTS'!$B:$B,L$1,'BACKUP COUNTS'!$G:$G,L$2)=0,"",SUMIFS('BACKUP COUNTS'!$F:$F,'BACKUP COUNTS'!$A:$A,$A84,'BACKUP COUNTS'!$B:$B,L$1,'BACKUP COUNTS'!$G:$G,L$2))</f>
        <v/>
      </c>
      <c r="M84" s="11" t="str">
        <f>IF(SUMIFS('BACKUP COUNTS'!$F:$F,'BACKUP COUNTS'!$A:$A,$A84,'BACKUP COUNTS'!$B:$B,M$1,'BACKUP COUNTS'!$G:$G,M$2)=0,"",SUMIFS('BACKUP COUNTS'!$F:$F,'BACKUP COUNTS'!$A:$A,$A84,'BACKUP COUNTS'!$B:$B,M$1,'BACKUP COUNTS'!$G:$G,M$2))</f>
        <v/>
      </c>
      <c r="N84" s="11" t="str">
        <f>IF(SUMIFS('BACKUP COUNTS'!$F:$F,'BACKUP COUNTS'!$A:$A,$A84,'BACKUP COUNTS'!$B:$B,N$1,'BACKUP COUNTS'!$G:$G,N$2)=0,"",SUMIFS('BACKUP COUNTS'!$F:$F,'BACKUP COUNTS'!$A:$A,$A84,'BACKUP COUNTS'!$B:$B,N$1,'BACKUP COUNTS'!$G:$G,N$2))</f>
        <v/>
      </c>
      <c r="O84" s="11" t="str">
        <f>IF(SUMIFS('BACKUP COUNTS'!$F:$F,'BACKUP COUNTS'!$A:$A,$A84,'BACKUP COUNTS'!$B:$B,O$1,'BACKUP COUNTS'!$G:$G,O$2)=0,"",SUMIFS('BACKUP COUNTS'!$F:$F,'BACKUP COUNTS'!$A:$A,$A84,'BACKUP COUNTS'!$B:$B,O$1,'BACKUP COUNTS'!$G:$G,O$2))</f>
        <v/>
      </c>
      <c r="P84" s="11" t="str">
        <f>IF(SUMIFS('BACKUP COUNTS'!$F:$F,'BACKUP COUNTS'!$A:$A,$A84,'BACKUP COUNTS'!$B:$B,P$1,'BACKUP COUNTS'!$G:$G,P$2)=0,"",SUMIFS('BACKUP COUNTS'!$F:$F,'BACKUP COUNTS'!$A:$A,$A84,'BACKUP COUNTS'!$B:$B,P$1,'BACKUP COUNTS'!$G:$G,P$2))</f>
        <v/>
      </c>
      <c r="Q84" s="11" t="str">
        <f>IF(SUMIFS('BACKUP COUNTS'!$F:$F,'BACKUP COUNTS'!$A:$A,$A84,'BACKUP COUNTS'!$B:$B,Q$1,'BACKUP COUNTS'!$G:$G,Q$2)=0,"",SUMIFS('BACKUP COUNTS'!$F:$F,'BACKUP COUNTS'!$A:$A,$A84,'BACKUP COUNTS'!$B:$B,Q$1,'BACKUP COUNTS'!$G:$G,Q$2))</f>
        <v/>
      </c>
      <c r="R84" s="11" t="str">
        <f>IF(SUMIFS('BACKUP COUNTS'!$F:$F,'BACKUP COUNTS'!$A:$A,$A84,'BACKUP COUNTS'!$B:$B,R$1,'BACKUP COUNTS'!$G:$G,R$2)=0,"",SUMIFS('BACKUP COUNTS'!$F:$F,'BACKUP COUNTS'!$A:$A,$A84,'BACKUP COUNTS'!$B:$B,R$1,'BACKUP COUNTS'!$G:$G,R$2))</f>
        <v/>
      </c>
    </row>
    <row r="85" spans="1:18" x14ac:dyDescent="0.25">
      <c r="A85" s="10">
        <f t="shared" si="2"/>
        <v>45952</v>
      </c>
      <c r="C85" s="11" t="str">
        <f>IF(SUMIFS('BACKUP COUNTS'!$F:$F,'BACKUP COUNTS'!$A:$A,$A85,'BACKUP COUNTS'!$B:$B,C$2)=0,"",SUMIFS('BACKUP COUNTS'!$F:$F,'BACKUP COUNTS'!$A:$A,$A85,'BACKUP COUNTS'!$B:$B,C$2))</f>
        <v/>
      </c>
      <c r="D85" s="11" t="str">
        <f>IF(SUMIFS('BACKUP COUNTS'!$F:$F,'BACKUP COUNTS'!$A:$A,$A85,'BACKUP COUNTS'!$B:$B,D$1,'BACKUP COUNTS'!$G:$G,D$2)=0,"",SUMIFS('BACKUP COUNTS'!$F:$F,'BACKUP COUNTS'!$A:$A,$A85,'BACKUP COUNTS'!$B:$B,D$1,'BACKUP COUNTS'!$G:$G,D$2))</f>
        <v/>
      </c>
      <c r="E85" s="11" t="str">
        <f>IF(SUMIFS('BACKUP COUNTS'!$F:$F,'BACKUP COUNTS'!$A:$A,$A85,'BACKUP COUNTS'!$B:$B,E$1,'BACKUP COUNTS'!$G:$G,E$2)=0,"",SUMIFS('BACKUP COUNTS'!$F:$F,'BACKUP COUNTS'!$A:$A,$A85,'BACKUP COUNTS'!$B:$B,E$1,'BACKUP COUNTS'!$G:$G,E$2))</f>
        <v/>
      </c>
      <c r="F85" s="11" t="str">
        <f>IF(SUMIFS('BACKUP COUNTS'!$F:$F,'BACKUP COUNTS'!$A:$A,$A85,'BACKUP COUNTS'!$B:$B,F$1,'BACKUP COUNTS'!$G:$G,F$2)=0,"",SUMIFS('BACKUP COUNTS'!$F:$F,'BACKUP COUNTS'!$A:$A,$A85,'BACKUP COUNTS'!$B:$B,F$1,'BACKUP COUNTS'!$G:$G,F$2))</f>
        <v/>
      </c>
      <c r="G85" s="11" t="str">
        <f>IF(SUMIFS('BACKUP COUNTS'!$F:$F,'BACKUP COUNTS'!$A:$A,$A85,'BACKUP COUNTS'!$B:$B,G$1,'BACKUP COUNTS'!$G:$G,G$2)=0,"",SUMIFS('BACKUP COUNTS'!$F:$F,'BACKUP COUNTS'!$A:$A,$A85,'BACKUP COUNTS'!$B:$B,G$1,'BACKUP COUNTS'!$G:$G,G$2))</f>
        <v/>
      </c>
      <c r="H85" s="11" t="str">
        <f>IF(SUMIFS('BACKUP COUNTS'!$F:$F,'BACKUP COUNTS'!$A:$A,$A85,'BACKUP COUNTS'!$B:$B,H$1,'BACKUP COUNTS'!$G:$G,H$2)=0,"",SUMIFS('BACKUP COUNTS'!$F:$F,'BACKUP COUNTS'!$A:$A,$A85,'BACKUP COUNTS'!$B:$B,H$1,'BACKUP COUNTS'!$G:$G,H$2))</f>
        <v/>
      </c>
      <c r="I85" s="11" t="str">
        <f>IF(SUMIFS('BACKUP COUNTS'!$F:$F,'BACKUP COUNTS'!$A:$A,$A85,'BACKUP COUNTS'!$B:$B,I$1,'BACKUP COUNTS'!$G:$G,I$2)=0,"",SUMIFS('BACKUP COUNTS'!$F:$F,'BACKUP COUNTS'!$A:$A,$A85,'BACKUP COUNTS'!$B:$B,I$1,'BACKUP COUNTS'!$G:$G,I$2))</f>
        <v/>
      </c>
      <c r="J85" s="11" t="str">
        <f>IF(SUMIFS('BACKUP COUNTS'!$F:$F,'BACKUP COUNTS'!$A:$A,$A85,'BACKUP COUNTS'!$B:$B,J$1,'BACKUP COUNTS'!$G:$G,J$2)=0,"",SUMIFS('BACKUP COUNTS'!$F:$F,'BACKUP COUNTS'!$A:$A,$A85,'BACKUP COUNTS'!$B:$B,J$1,'BACKUP COUNTS'!$G:$G,J$2))</f>
        <v/>
      </c>
      <c r="K85" s="11" t="str">
        <f>IF(SUMIFS('BACKUP COUNTS'!$F:$F,'BACKUP COUNTS'!$A:$A,$A85,'BACKUP COUNTS'!$B:$B,K$1,'BACKUP COUNTS'!$G:$G,K$2)=0,"",SUMIFS('BACKUP COUNTS'!$F:$F,'BACKUP COUNTS'!$A:$A,$A85,'BACKUP COUNTS'!$B:$B,K$1,'BACKUP COUNTS'!$G:$G,K$2))</f>
        <v/>
      </c>
      <c r="L85" s="11" t="str">
        <f>IF(SUMIFS('BACKUP COUNTS'!$F:$F,'BACKUP COUNTS'!$A:$A,$A85,'BACKUP COUNTS'!$B:$B,L$1,'BACKUP COUNTS'!$G:$G,L$2)=0,"",SUMIFS('BACKUP COUNTS'!$F:$F,'BACKUP COUNTS'!$A:$A,$A85,'BACKUP COUNTS'!$B:$B,L$1,'BACKUP COUNTS'!$G:$G,L$2))</f>
        <v/>
      </c>
      <c r="M85" s="11" t="str">
        <f>IF(SUMIFS('BACKUP COUNTS'!$F:$F,'BACKUP COUNTS'!$A:$A,$A85,'BACKUP COUNTS'!$B:$B,M$1,'BACKUP COUNTS'!$G:$G,M$2)=0,"",SUMIFS('BACKUP COUNTS'!$F:$F,'BACKUP COUNTS'!$A:$A,$A85,'BACKUP COUNTS'!$B:$B,M$1,'BACKUP COUNTS'!$G:$G,M$2))</f>
        <v/>
      </c>
      <c r="N85" s="11" t="str">
        <f>IF(SUMIFS('BACKUP COUNTS'!$F:$F,'BACKUP COUNTS'!$A:$A,$A85,'BACKUP COUNTS'!$B:$B,N$1,'BACKUP COUNTS'!$G:$G,N$2)=0,"",SUMIFS('BACKUP COUNTS'!$F:$F,'BACKUP COUNTS'!$A:$A,$A85,'BACKUP COUNTS'!$B:$B,N$1,'BACKUP COUNTS'!$G:$G,N$2))</f>
        <v/>
      </c>
      <c r="O85" s="11" t="str">
        <f>IF(SUMIFS('BACKUP COUNTS'!$F:$F,'BACKUP COUNTS'!$A:$A,$A85,'BACKUP COUNTS'!$B:$B,O$1,'BACKUP COUNTS'!$G:$G,O$2)=0,"",SUMIFS('BACKUP COUNTS'!$F:$F,'BACKUP COUNTS'!$A:$A,$A85,'BACKUP COUNTS'!$B:$B,O$1,'BACKUP COUNTS'!$G:$G,O$2))</f>
        <v/>
      </c>
      <c r="P85" s="11" t="str">
        <f>IF(SUMIFS('BACKUP COUNTS'!$F:$F,'BACKUP COUNTS'!$A:$A,$A85,'BACKUP COUNTS'!$B:$B,P$1,'BACKUP COUNTS'!$G:$G,P$2)=0,"",SUMIFS('BACKUP COUNTS'!$F:$F,'BACKUP COUNTS'!$A:$A,$A85,'BACKUP COUNTS'!$B:$B,P$1,'BACKUP COUNTS'!$G:$G,P$2))</f>
        <v/>
      </c>
      <c r="Q85" s="11" t="str">
        <f>IF(SUMIFS('BACKUP COUNTS'!$F:$F,'BACKUP COUNTS'!$A:$A,$A85,'BACKUP COUNTS'!$B:$B,Q$1,'BACKUP COUNTS'!$G:$G,Q$2)=0,"",SUMIFS('BACKUP COUNTS'!$F:$F,'BACKUP COUNTS'!$A:$A,$A85,'BACKUP COUNTS'!$B:$B,Q$1,'BACKUP COUNTS'!$G:$G,Q$2))</f>
        <v/>
      </c>
      <c r="R85" s="11" t="str">
        <f>IF(SUMIFS('BACKUP COUNTS'!$F:$F,'BACKUP COUNTS'!$A:$A,$A85,'BACKUP COUNTS'!$B:$B,R$1,'BACKUP COUNTS'!$G:$G,R$2)=0,"",SUMIFS('BACKUP COUNTS'!$F:$F,'BACKUP COUNTS'!$A:$A,$A85,'BACKUP COUNTS'!$B:$B,R$1,'BACKUP COUNTS'!$G:$G,R$2))</f>
        <v/>
      </c>
    </row>
    <row r="86" spans="1:18" x14ac:dyDescent="0.25">
      <c r="A86" s="10">
        <f t="shared" si="2"/>
        <v>45953</v>
      </c>
      <c r="C86" s="11" t="str">
        <f>IF(SUMIFS('BACKUP COUNTS'!$F:$F,'BACKUP COUNTS'!$A:$A,$A86,'BACKUP COUNTS'!$B:$B,C$2)=0,"",SUMIFS('BACKUP COUNTS'!$F:$F,'BACKUP COUNTS'!$A:$A,$A86,'BACKUP COUNTS'!$B:$B,C$2))</f>
        <v/>
      </c>
      <c r="D86" s="11" t="str">
        <f>IF(SUMIFS('BACKUP COUNTS'!$F:$F,'BACKUP COUNTS'!$A:$A,$A86,'BACKUP COUNTS'!$B:$B,D$1,'BACKUP COUNTS'!$G:$G,D$2)=0,"",SUMIFS('BACKUP COUNTS'!$F:$F,'BACKUP COUNTS'!$A:$A,$A86,'BACKUP COUNTS'!$B:$B,D$1,'BACKUP COUNTS'!$G:$G,D$2))</f>
        <v/>
      </c>
      <c r="E86" s="11" t="str">
        <f>IF(SUMIFS('BACKUP COUNTS'!$F:$F,'BACKUP COUNTS'!$A:$A,$A86,'BACKUP COUNTS'!$B:$B,E$1,'BACKUP COUNTS'!$G:$G,E$2)=0,"",SUMIFS('BACKUP COUNTS'!$F:$F,'BACKUP COUNTS'!$A:$A,$A86,'BACKUP COUNTS'!$B:$B,E$1,'BACKUP COUNTS'!$G:$G,E$2))</f>
        <v/>
      </c>
      <c r="F86" s="11" t="str">
        <f>IF(SUMIFS('BACKUP COUNTS'!$F:$F,'BACKUP COUNTS'!$A:$A,$A86,'BACKUP COUNTS'!$B:$B,F$1,'BACKUP COUNTS'!$G:$G,F$2)=0,"",SUMIFS('BACKUP COUNTS'!$F:$F,'BACKUP COUNTS'!$A:$A,$A86,'BACKUP COUNTS'!$B:$B,F$1,'BACKUP COUNTS'!$G:$G,F$2))</f>
        <v/>
      </c>
      <c r="G86" s="11" t="str">
        <f>IF(SUMIFS('BACKUP COUNTS'!$F:$F,'BACKUP COUNTS'!$A:$A,$A86,'BACKUP COUNTS'!$B:$B,G$1,'BACKUP COUNTS'!$G:$G,G$2)=0,"",SUMIFS('BACKUP COUNTS'!$F:$F,'BACKUP COUNTS'!$A:$A,$A86,'BACKUP COUNTS'!$B:$B,G$1,'BACKUP COUNTS'!$G:$G,G$2))</f>
        <v/>
      </c>
      <c r="H86" s="11" t="str">
        <f>IF(SUMIFS('BACKUP COUNTS'!$F:$F,'BACKUP COUNTS'!$A:$A,$A86,'BACKUP COUNTS'!$B:$B,H$1,'BACKUP COUNTS'!$G:$G,H$2)=0,"",SUMIFS('BACKUP COUNTS'!$F:$F,'BACKUP COUNTS'!$A:$A,$A86,'BACKUP COUNTS'!$B:$B,H$1,'BACKUP COUNTS'!$G:$G,H$2))</f>
        <v/>
      </c>
      <c r="I86" s="11" t="str">
        <f>IF(SUMIFS('BACKUP COUNTS'!$F:$F,'BACKUP COUNTS'!$A:$A,$A86,'BACKUP COUNTS'!$B:$B,I$1,'BACKUP COUNTS'!$G:$G,I$2)=0,"",SUMIFS('BACKUP COUNTS'!$F:$F,'BACKUP COUNTS'!$A:$A,$A86,'BACKUP COUNTS'!$B:$B,I$1,'BACKUP COUNTS'!$G:$G,I$2))</f>
        <v/>
      </c>
      <c r="J86" s="11" t="str">
        <f>IF(SUMIFS('BACKUP COUNTS'!$F:$F,'BACKUP COUNTS'!$A:$A,$A86,'BACKUP COUNTS'!$B:$B,J$1,'BACKUP COUNTS'!$G:$G,J$2)=0,"",SUMIFS('BACKUP COUNTS'!$F:$F,'BACKUP COUNTS'!$A:$A,$A86,'BACKUP COUNTS'!$B:$B,J$1,'BACKUP COUNTS'!$G:$G,J$2))</f>
        <v/>
      </c>
      <c r="K86" s="11" t="str">
        <f>IF(SUMIFS('BACKUP COUNTS'!$F:$F,'BACKUP COUNTS'!$A:$A,$A86,'BACKUP COUNTS'!$B:$B,K$1,'BACKUP COUNTS'!$G:$G,K$2)=0,"",SUMIFS('BACKUP COUNTS'!$F:$F,'BACKUP COUNTS'!$A:$A,$A86,'BACKUP COUNTS'!$B:$B,K$1,'BACKUP COUNTS'!$G:$G,K$2))</f>
        <v/>
      </c>
      <c r="L86" s="11" t="str">
        <f>IF(SUMIFS('BACKUP COUNTS'!$F:$F,'BACKUP COUNTS'!$A:$A,$A86,'BACKUP COUNTS'!$B:$B,L$1,'BACKUP COUNTS'!$G:$G,L$2)=0,"",SUMIFS('BACKUP COUNTS'!$F:$F,'BACKUP COUNTS'!$A:$A,$A86,'BACKUP COUNTS'!$B:$B,L$1,'BACKUP COUNTS'!$G:$G,L$2))</f>
        <v/>
      </c>
      <c r="M86" s="11" t="str">
        <f>IF(SUMIFS('BACKUP COUNTS'!$F:$F,'BACKUP COUNTS'!$A:$A,$A86,'BACKUP COUNTS'!$B:$B,M$1,'BACKUP COUNTS'!$G:$G,M$2)=0,"",SUMIFS('BACKUP COUNTS'!$F:$F,'BACKUP COUNTS'!$A:$A,$A86,'BACKUP COUNTS'!$B:$B,M$1,'BACKUP COUNTS'!$G:$G,M$2))</f>
        <v/>
      </c>
      <c r="N86" s="11" t="str">
        <f>IF(SUMIFS('BACKUP COUNTS'!$F:$F,'BACKUP COUNTS'!$A:$A,$A86,'BACKUP COUNTS'!$B:$B,N$1,'BACKUP COUNTS'!$G:$G,N$2)=0,"",SUMIFS('BACKUP COUNTS'!$F:$F,'BACKUP COUNTS'!$A:$A,$A86,'BACKUP COUNTS'!$B:$B,N$1,'BACKUP COUNTS'!$G:$G,N$2))</f>
        <v/>
      </c>
      <c r="O86" s="11" t="str">
        <f>IF(SUMIFS('BACKUP COUNTS'!$F:$F,'BACKUP COUNTS'!$A:$A,$A86,'BACKUP COUNTS'!$B:$B,O$1,'BACKUP COUNTS'!$G:$G,O$2)=0,"",SUMIFS('BACKUP COUNTS'!$F:$F,'BACKUP COUNTS'!$A:$A,$A86,'BACKUP COUNTS'!$B:$B,O$1,'BACKUP COUNTS'!$G:$G,O$2))</f>
        <v/>
      </c>
      <c r="P86" s="11" t="str">
        <f>IF(SUMIFS('BACKUP COUNTS'!$F:$F,'BACKUP COUNTS'!$A:$A,$A86,'BACKUP COUNTS'!$B:$B,P$1,'BACKUP COUNTS'!$G:$G,P$2)=0,"",SUMIFS('BACKUP COUNTS'!$F:$F,'BACKUP COUNTS'!$A:$A,$A86,'BACKUP COUNTS'!$B:$B,P$1,'BACKUP COUNTS'!$G:$G,P$2))</f>
        <v/>
      </c>
      <c r="Q86" s="11" t="str">
        <f>IF(SUMIFS('BACKUP COUNTS'!$F:$F,'BACKUP COUNTS'!$A:$A,$A86,'BACKUP COUNTS'!$B:$B,Q$1,'BACKUP COUNTS'!$G:$G,Q$2)=0,"",SUMIFS('BACKUP COUNTS'!$F:$F,'BACKUP COUNTS'!$A:$A,$A86,'BACKUP COUNTS'!$B:$B,Q$1,'BACKUP COUNTS'!$G:$G,Q$2))</f>
        <v/>
      </c>
      <c r="R86" s="11" t="str">
        <f>IF(SUMIFS('BACKUP COUNTS'!$F:$F,'BACKUP COUNTS'!$A:$A,$A86,'BACKUP COUNTS'!$B:$B,R$1,'BACKUP COUNTS'!$G:$G,R$2)=0,"",SUMIFS('BACKUP COUNTS'!$F:$F,'BACKUP COUNTS'!$A:$A,$A86,'BACKUP COUNTS'!$B:$B,R$1,'BACKUP COUNTS'!$G:$G,R$2))</f>
        <v/>
      </c>
    </row>
    <row r="87" spans="1:18" x14ac:dyDescent="0.25">
      <c r="A87" s="10">
        <f t="shared" si="2"/>
        <v>45954</v>
      </c>
      <c r="C87" s="11" t="str">
        <f>IF(SUMIFS('BACKUP COUNTS'!$F:$F,'BACKUP COUNTS'!$A:$A,$A87,'BACKUP COUNTS'!$B:$B,C$2)=0,"",SUMIFS('BACKUP COUNTS'!$F:$F,'BACKUP COUNTS'!$A:$A,$A87,'BACKUP COUNTS'!$B:$B,C$2))</f>
        <v/>
      </c>
      <c r="D87" s="11" t="str">
        <f>IF(SUMIFS('BACKUP COUNTS'!$F:$F,'BACKUP COUNTS'!$A:$A,$A87,'BACKUP COUNTS'!$B:$B,D$1,'BACKUP COUNTS'!$G:$G,D$2)=0,"",SUMIFS('BACKUP COUNTS'!$F:$F,'BACKUP COUNTS'!$A:$A,$A87,'BACKUP COUNTS'!$B:$B,D$1,'BACKUP COUNTS'!$G:$G,D$2))</f>
        <v/>
      </c>
      <c r="E87" s="11" t="str">
        <f>IF(SUMIFS('BACKUP COUNTS'!$F:$F,'BACKUP COUNTS'!$A:$A,$A87,'BACKUP COUNTS'!$B:$B,E$1,'BACKUP COUNTS'!$G:$G,E$2)=0,"",SUMIFS('BACKUP COUNTS'!$F:$F,'BACKUP COUNTS'!$A:$A,$A87,'BACKUP COUNTS'!$B:$B,E$1,'BACKUP COUNTS'!$G:$G,E$2))</f>
        <v/>
      </c>
      <c r="F87" s="11" t="str">
        <f>IF(SUMIFS('BACKUP COUNTS'!$F:$F,'BACKUP COUNTS'!$A:$A,$A87,'BACKUP COUNTS'!$B:$B,F$1,'BACKUP COUNTS'!$G:$G,F$2)=0,"",SUMIFS('BACKUP COUNTS'!$F:$F,'BACKUP COUNTS'!$A:$A,$A87,'BACKUP COUNTS'!$B:$B,F$1,'BACKUP COUNTS'!$G:$G,F$2))</f>
        <v/>
      </c>
      <c r="G87" s="11" t="str">
        <f>IF(SUMIFS('BACKUP COUNTS'!$F:$F,'BACKUP COUNTS'!$A:$A,$A87,'BACKUP COUNTS'!$B:$B,G$1,'BACKUP COUNTS'!$G:$G,G$2)=0,"",SUMIFS('BACKUP COUNTS'!$F:$F,'BACKUP COUNTS'!$A:$A,$A87,'BACKUP COUNTS'!$B:$B,G$1,'BACKUP COUNTS'!$G:$G,G$2))</f>
        <v/>
      </c>
      <c r="H87" s="11" t="str">
        <f>IF(SUMIFS('BACKUP COUNTS'!$F:$F,'BACKUP COUNTS'!$A:$A,$A87,'BACKUP COUNTS'!$B:$B,H$1,'BACKUP COUNTS'!$G:$G,H$2)=0,"",SUMIFS('BACKUP COUNTS'!$F:$F,'BACKUP COUNTS'!$A:$A,$A87,'BACKUP COUNTS'!$B:$B,H$1,'BACKUP COUNTS'!$G:$G,H$2))</f>
        <v/>
      </c>
      <c r="I87" s="11" t="str">
        <f>IF(SUMIFS('BACKUP COUNTS'!$F:$F,'BACKUP COUNTS'!$A:$A,$A87,'BACKUP COUNTS'!$B:$B,I$1,'BACKUP COUNTS'!$G:$G,I$2)=0,"",SUMIFS('BACKUP COUNTS'!$F:$F,'BACKUP COUNTS'!$A:$A,$A87,'BACKUP COUNTS'!$B:$B,I$1,'BACKUP COUNTS'!$G:$G,I$2))</f>
        <v/>
      </c>
      <c r="J87" s="11" t="str">
        <f>IF(SUMIFS('BACKUP COUNTS'!$F:$F,'BACKUP COUNTS'!$A:$A,$A87,'BACKUP COUNTS'!$B:$B,J$1,'BACKUP COUNTS'!$G:$G,J$2)=0,"",SUMIFS('BACKUP COUNTS'!$F:$F,'BACKUP COUNTS'!$A:$A,$A87,'BACKUP COUNTS'!$B:$B,J$1,'BACKUP COUNTS'!$G:$G,J$2))</f>
        <v/>
      </c>
      <c r="K87" s="11" t="str">
        <f>IF(SUMIFS('BACKUP COUNTS'!$F:$F,'BACKUP COUNTS'!$A:$A,$A87,'BACKUP COUNTS'!$B:$B,K$1,'BACKUP COUNTS'!$G:$G,K$2)=0,"",SUMIFS('BACKUP COUNTS'!$F:$F,'BACKUP COUNTS'!$A:$A,$A87,'BACKUP COUNTS'!$B:$B,K$1,'BACKUP COUNTS'!$G:$G,K$2))</f>
        <v/>
      </c>
      <c r="L87" s="11" t="str">
        <f>IF(SUMIFS('BACKUP COUNTS'!$F:$F,'BACKUP COUNTS'!$A:$A,$A87,'BACKUP COUNTS'!$B:$B,L$1,'BACKUP COUNTS'!$G:$G,L$2)=0,"",SUMIFS('BACKUP COUNTS'!$F:$F,'BACKUP COUNTS'!$A:$A,$A87,'BACKUP COUNTS'!$B:$B,L$1,'BACKUP COUNTS'!$G:$G,L$2))</f>
        <v/>
      </c>
      <c r="M87" s="11" t="str">
        <f>IF(SUMIFS('BACKUP COUNTS'!$F:$F,'BACKUP COUNTS'!$A:$A,$A87,'BACKUP COUNTS'!$B:$B,M$1,'BACKUP COUNTS'!$G:$G,M$2)=0,"",SUMIFS('BACKUP COUNTS'!$F:$F,'BACKUP COUNTS'!$A:$A,$A87,'BACKUP COUNTS'!$B:$B,M$1,'BACKUP COUNTS'!$G:$G,M$2))</f>
        <v/>
      </c>
      <c r="N87" s="11" t="str">
        <f>IF(SUMIFS('BACKUP COUNTS'!$F:$F,'BACKUP COUNTS'!$A:$A,$A87,'BACKUP COUNTS'!$B:$B,N$1,'BACKUP COUNTS'!$G:$G,N$2)=0,"",SUMIFS('BACKUP COUNTS'!$F:$F,'BACKUP COUNTS'!$A:$A,$A87,'BACKUP COUNTS'!$B:$B,N$1,'BACKUP COUNTS'!$G:$G,N$2))</f>
        <v/>
      </c>
      <c r="O87" s="11" t="str">
        <f>IF(SUMIFS('BACKUP COUNTS'!$F:$F,'BACKUP COUNTS'!$A:$A,$A87,'BACKUP COUNTS'!$B:$B,O$1,'BACKUP COUNTS'!$G:$G,O$2)=0,"",SUMIFS('BACKUP COUNTS'!$F:$F,'BACKUP COUNTS'!$A:$A,$A87,'BACKUP COUNTS'!$B:$B,O$1,'BACKUP COUNTS'!$G:$G,O$2))</f>
        <v/>
      </c>
      <c r="P87" s="11" t="str">
        <f>IF(SUMIFS('BACKUP COUNTS'!$F:$F,'BACKUP COUNTS'!$A:$A,$A87,'BACKUP COUNTS'!$B:$B,P$1,'BACKUP COUNTS'!$G:$G,P$2)=0,"",SUMIFS('BACKUP COUNTS'!$F:$F,'BACKUP COUNTS'!$A:$A,$A87,'BACKUP COUNTS'!$B:$B,P$1,'BACKUP COUNTS'!$G:$G,P$2))</f>
        <v/>
      </c>
      <c r="Q87" s="11" t="str">
        <f>IF(SUMIFS('BACKUP COUNTS'!$F:$F,'BACKUP COUNTS'!$A:$A,$A87,'BACKUP COUNTS'!$B:$B,Q$1,'BACKUP COUNTS'!$G:$G,Q$2)=0,"",SUMIFS('BACKUP COUNTS'!$F:$F,'BACKUP COUNTS'!$A:$A,$A87,'BACKUP COUNTS'!$B:$B,Q$1,'BACKUP COUNTS'!$G:$G,Q$2))</f>
        <v/>
      </c>
      <c r="R87" s="11" t="str">
        <f>IF(SUMIFS('BACKUP COUNTS'!$F:$F,'BACKUP COUNTS'!$A:$A,$A87,'BACKUP COUNTS'!$B:$B,R$1,'BACKUP COUNTS'!$G:$G,R$2)=0,"",SUMIFS('BACKUP COUNTS'!$F:$F,'BACKUP COUNTS'!$A:$A,$A87,'BACKUP COUNTS'!$B:$B,R$1,'BACKUP COUNTS'!$G:$G,R$2))</f>
        <v/>
      </c>
    </row>
    <row r="88" spans="1:18" x14ac:dyDescent="0.25">
      <c r="A88" s="10">
        <f t="shared" si="2"/>
        <v>45957</v>
      </c>
      <c r="C88" s="11" t="str">
        <f>IF(SUMIFS('BACKUP COUNTS'!$F:$F,'BACKUP COUNTS'!$A:$A,$A88,'BACKUP COUNTS'!$B:$B,C$2)=0,"",SUMIFS('BACKUP COUNTS'!$F:$F,'BACKUP COUNTS'!$A:$A,$A88,'BACKUP COUNTS'!$B:$B,C$2))</f>
        <v/>
      </c>
      <c r="D88" s="11" t="str">
        <f>IF(SUMIFS('BACKUP COUNTS'!$F:$F,'BACKUP COUNTS'!$A:$A,$A88,'BACKUP COUNTS'!$B:$B,D$1,'BACKUP COUNTS'!$G:$G,D$2)=0,"",SUMIFS('BACKUP COUNTS'!$F:$F,'BACKUP COUNTS'!$A:$A,$A88,'BACKUP COUNTS'!$B:$B,D$1,'BACKUP COUNTS'!$G:$G,D$2))</f>
        <v/>
      </c>
      <c r="E88" s="11" t="str">
        <f>IF(SUMIFS('BACKUP COUNTS'!$F:$F,'BACKUP COUNTS'!$A:$A,$A88,'BACKUP COUNTS'!$B:$B,E$1,'BACKUP COUNTS'!$G:$G,E$2)=0,"",SUMIFS('BACKUP COUNTS'!$F:$F,'BACKUP COUNTS'!$A:$A,$A88,'BACKUP COUNTS'!$B:$B,E$1,'BACKUP COUNTS'!$G:$G,E$2))</f>
        <v/>
      </c>
      <c r="F88" s="11" t="str">
        <f>IF(SUMIFS('BACKUP COUNTS'!$F:$F,'BACKUP COUNTS'!$A:$A,$A88,'BACKUP COUNTS'!$B:$B,F$1,'BACKUP COUNTS'!$G:$G,F$2)=0,"",SUMIFS('BACKUP COUNTS'!$F:$F,'BACKUP COUNTS'!$A:$A,$A88,'BACKUP COUNTS'!$B:$B,F$1,'BACKUP COUNTS'!$G:$G,F$2))</f>
        <v/>
      </c>
      <c r="G88" s="11" t="str">
        <f>IF(SUMIFS('BACKUP COUNTS'!$F:$F,'BACKUP COUNTS'!$A:$A,$A88,'BACKUP COUNTS'!$B:$B,G$1,'BACKUP COUNTS'!$G:$G,G$2)=0,"",SUMIFS('BACKUP COUNTS'!$F:$F,'BACKUP COUNTS'!$A:$A,$A88,'BACKUP COUNTS'!$B:$B,G$1,'BACKUP COUNTS'!$G:$G,G$2))</f>
        <v/>
      </c>
      <c r="H88" s="11" t="str">
        <f>IF(SUMIFS('BACKUP COUNTS'!$F:$F,'BACKUP COUNTS'!$A:$A,$A88,'BACKUP COUNTS'!$B:$B,H$1,'BACKUP COUNTS'!$G:$G,H$2)=0,"",SUMIFS('BACKUP COUNTS'!$F:$F,'BACKUP COUNTS'!$A:$A,$A88,'BACKUP COUNTS'!$B:$B,H$1,'BACKUP COUNTS'!$G:$G,H$2))</f>
        <v/>
      </c>
      <c r="I88" s="11" t="str">
        <f>IF(SUMIFS('BACKUP COUNTS'!$F:$F,'BACKUP COUNTS'!$A:$A,$A88,'BACKUP COUNTS'!$B:$B,I$1,'BACKUP COUNTS'!$G:$G,I$2)=0,"",SUMIFS('BACKUP COUNTS'!$F:$F,'BACKUP COUNTS'!$A:$A,$A88,'BACKUP COUNTS'!$B:$B,I$1,'BACKUP COUNTS'!$G:$G,I$2))</f>
        <v/>
      </c>
      <c r="J88" s="11" t="str">
        <f>IF(SUMIFS('BACKUP COUNTS'!$F:$F,'BACKUP COUNTS'!$A:$A,$A88,'BACKUP COUNTS'!$B:$B,J$1,'BACKUP COUNTS'!$G:$G,J$2)=0,"",SUMIFS('BACKUP COUNTS'!$F:$F,'BACKUP COUNTS'!$A:$A,$A88,'BACKUP COUNTS'!$B:$B,J$1,'BACKUP COUNTS'!$G:$G,J$2))</f>
        <v/>
      </c>
      <c r="K88" s="11" t="str">
        <f>IF(SUMIFS('BACKUP COUNTS'!$F:$F,'BACKUP COUNTS'!$A:$A,$A88,'BACKUP COUNTS'!$B:$B,K$1,'BACKUP COUNTS'!$G:$G,K$2)=0,"",SUMIFS('BACKUP COUNTS'!$F:$F,'BACKUP COUNTS'!$A:$A,$A88,'BACKUP COUNTS'!$B:$B,K$1,'BACKUP COUNTS'!$G:$G,K$2))</f>
        <v/>
      </c>
      <c r="L88" s="11" t="str">
        <f>IF(SUMIFS('BACKUP COUNTS'!$F:$F,'BACKUP COUNTS'!$A:$A,$A88,'BACKUP COUNTS'!$B:$B,L$1,'BACKUP COUNTS'!$G:$G,L$2)=0,"",SUMIFS('BACKUP COUNTS'!$F:$F,'BACKUP COUNTS'!$A:$A,$A88,'BACKUP COUNTS'!$B:$B,L$1,'BACKUP COUNTS'!$G:$G,L$2))</f>
        <v/>
      </c>
      <c r="M88" s="11" t="str">
        <f>IF(SUMIFS('BACKUP COUNTS'!$F:$F,'BACKUP COUNTS'!$A:$A,$A88,'BACKUP COUNTS'!$B:$B,M$1,'BACKUP COUNTS'!$G:$G,M$2)=0,"",SUMIFS('BACKUP COUNTS'!$F:$F,'BACKUP COUNTS'!$A:$A,$A88,'BACKUP COUNTS'!$B:$B,M$1,'BACKUP COUNTS'!$G:$G,M$2))</f>
        <v/>
      </c>
      <c r="N88" s="11" t="str">
        <f>IF(SUMIFS('BACKUP COUNTS'!$F:$F,'BACKUP COUNTS'!$A:$A,$A88,'BACKUP COUNTS'!$B:$B,N$1,'BACKUP COUNTS'!$G:$G,N$2)=0,"",SUMIFS('BACKUP COUNTS'!$F:$F,'BACKUP COUNTS'!$A:$A,$A88,'BACKUP COUNTS'!$B:$B,N$1,'BACKUP COUNTS'!$G:$G,N$2))</f>
        <v/>
      </c>
      <c r="O88" s="11" t="str">
        <f>IF(SUMIFS('BACKUP COUNTS'!$F:$F,'BACKUP COUNTS'!$A:$A,$A88,'BACKUP COUNTS'!$B:$B,O$1,'BACKUP COUNTS'!$G:$G,O$2)=0,"",SUMIFS('BACKUP COUNTS'!$F:$F,'BACKUP COUNTS'!$A:$A,$A88,'BACKUP COUNTS'!$B:$B,O$1,'BACKUP COUNTS'!$G:$G,O$2))</f>
        <v/>
      </c>
      <c r="P88" s="11" t="str">
        <f>IF(SUMIFS('BACKUP COUNTS'!$F:$F,'BACKUP COUNTS'!$A:$A,$A88,'BACKUP COUNTS'!$B:$B,P$1,'BACKUP COUNTS'!$G:$G,P$2)=0,"",SUMIFS('BACKUP COUNTS'!$F:$F,'BACKUP COUNTS'!$A:$A,$A88,'BACKUP COUNTS'!$B:$B,P$1,'BACKUP COUNTS'!$G:$G,P$2))</f>
        <v/>
      </c>
      <c r="Q88" s="11" t="str">
        <f>IF(SUMIFS('BACKUP COUNTS'!$F:$F,'BACKUP COUNTS'!$A:$A,$A88,'BACKUP COUNTS'!$B:$B,Q$1,'BACKUP COUNTS'!$G:$G,Q$2)=0,"",SUMIFS('BACKUP COUNTS'!$F:$F,'BACKUP COUNTS'!$A:$A,$A88,'BACKUP COUNTS'!$B:$B,Q$1,'BACKUP COUNTS'!$G:$G,Q$2))</f>
        <v/>
      </c>
      <c r="R88" s="11" t="str">
        <f>IF(SUMIFS('BACKUP COUNTS'!$F:$F,'BACKUP COUNTS'!$A:$A,$A88,'BACKUP COUNTS'!$B:$B,R$1,'BACKUP COUNTS'!$G:$G,R$2)=0,"",SUMIFS('BACKUP COUNTS'!$F:$F,'BACKUP COUNTS'!$A:$A,$A88,'BACKUP COUNTS'!$B:$B,R$1,'BACKUP COUNTS'!$G:$G,R$2))</f>
        <v/>
      </c>
    </row>
    <row r="89" spans="1:18" x14ac:dyDescent="0.25">
      <c r="A89" s="10">
        <f t="shared" si="2"/>
        <v>45958</v>
      </c>
      <c r="C89" s="11" t="str">
        <f>IF(SUMIFS('BACKUP COUNTS'!$F:$F,'BACKUP COUNTS'!$A:$A,$A89,'BACKUP COUNTS'!$B:$B,C$2)=0,"",SUMIFS('BACKUP COUNTS'!$F:$F,'BACKUP COUNTS'!$A:$A,$A89,'BACKUP COUNTS'!$B:$B,C$2))</f>
        <v/>
      </c>
      <c r="D89" s="11" t="str">
        <f>IF(SUMIFS('BACKUP COUNTS'!$F:$F,'BACKUP COUNTS'!$A:$A,$A89,'BACKUP COUNTS'!$B:$B,D$1,'BACKUP COUNTS'!$G:$G,D$2)=0,"",SUMIFS('BACKUP COUNTS'!$F:$F,'BACKUP COUNTS'!$A:$A,$A89,'BACKUP COUNTS'!$B:$B,D$1,'BACKUP COUNTS'!$G:$G,D$2))</f>
        <v/>
      </c>
      <c r="E89" s="11" t="str">
        <f>IF(SUMIFS('BACKUP COUNTS'!$F:$F,'BACKUP COUNTS'!$A:$A,$A89,'BACKUP COUNTS'!$B:$B,E$1,'BACKUP COUNTS'!$G:$G,E$2)=0,"",SUMIFS('BACKUP COUNTS'!$F:$F,'BACKUP COUNTS'!$A:$A,$A89,'BACKUP COUNTS'!$B:$B,E$1,'BACKUP COUNTS'!$G:$G,E$2))</f>
        <v/>
      </c>
      <c r="F89" s="11" t="str">
        <f>IF(SUMIFS('BACKUP COUNTS'!$F:$F,'BACKUP COUNTS'!$A:$A,$A89,'BACKUP COUNTS'!$B:$B,F$1,'BACKUP COUNTS'!$G:$G,F$2)=0,"",SUMIFS('BACKUP COUNTS'!$F:$F,'BACKUP COUNTS'!$A:$A,$A89,'BACKUP COUNTS'!$B:$B,F$1,'BACKUP COUNTS'!$G:$G,F$2))</f>
        <v/>
      </c>
      <c r="G89" s="11" t="str">
        <f>IF(SUMIFS('BACKUP COUNTS'!$F:$F,'BACKUP COUNTS'!$A:$A,$A89,'BACKUP COUNTS'!$B:$B,G$1,'BACKUP COUNTS'!$G:$G,G$2)=0,"",SUMIFS('BACKUP COUNTS'!$F:$F,'BACKUP COUNTS'!$A:$A,$A89,'BACKUP COUNTS'!$B:$B,G$1,'BACKUP COUNTS'!$G:$G,G$2))</f>
        <v/>
      </c>
      <c r="H89" s="11" t="str">
        <f>IF(SUMIFS('BACKUP COUNTS'!$F:$F,'BACKUP COUNTS'!$A:$A,$A89,'BACKUP COUNTS'!$B:$B,H$1,'BACKUP COUNTS'!$G:$G,H$2)=0,"",SUMIFS('BACKUP COUNTS'!$F:$F,'BACKUP COUNTS'!$A:$A,$A89,'BACKUP COUNTS'!$B:$B,H$1,'BACKUP COUNTS'!$G:$G,H$2))</f>
        <v/>
      </c>
      <c r="I89" s="11" t="str">
        <f>IF(SUMIFS('BACKUP COUNTS'!$F:$F,'BACKUP COUNTS'!$A:$A,$A89,'BACKUP COUNTS'!$B:$B,I$1,'BACKUP COUNTS'!$G:$G,I$2)=0,"",SUMIFS('BACKUP COUNTS'!$F:$F,'BACKUP COUNTS'!$A:$A,$A89,'BACKUP COUNTS'!$B:$B,I$1,'BACKUP COUNTS'!$G:$G,I$2))</f>
        <v/>
      </c>
      <c r="J89" s="11" t="str">
        <f>IF(SUMIFS('BACKUP COUNTS'!$F:$F,'BACKUP COUNTS'!$A:$A,$A89,'BACKUP COUNTS'!$B:$B,J$1,'BACKUP COUNTS'!$G:$G,J$2)=0,"",SUMIFS('BACKUP COUNTS'!$F:$F,'BACKUP COUNTS'!$A:$A,$A89,'BACKUP COUNTS'!$B:$B,J$1,'BACKUP COUNTS'!$G:$G,J$2))</f>
        <v/>
      </c>
      <c r="K89" s="11" t="str">
        <f>IF(SUMIFS('BACKUP COUNTS'!$F:$F,'BACKUP COUNTS'!$A:$A,$A89,'BACKUP COUNTS'!$B:$B,K$1,'BACKUP COUNTS'!$G:$G,K$2)=0,"",SUMIFS('BACKUP COUNTS'!$F:$F,'BACKUP COUNTS'!$A:$A,$A89,'BACKUP COUNTS'!$B:$B,K$1,'BACKUP COUNTS'!$G:$G,K$2))</f>
        <v/>
      </c>
      <c r="L89" s="11" t="str">
        <f>IF(SUMIFS('BACKUP COUNTS'!$F:$F,'BACKUP COUNTS'!$A:$A,$A89,'BACKUP COUNTS'!$B:$B,L$1,'BACKUP COUNTS'!$G:$G,L$2)=0,"",SUMIFS('BACKUP COUNTS'!$F:$F,'BACKUP COUNTS'!$A:$A,$A89,'BACKUP COUNTS'!$B:$B,L$1,'BACKUP COUNTS'!$G:$G,L$2))</f>
        <v/>
      </c>
      <c r="M89" s="11" t="str">
        <f>IF(SUMIFS('BACKUP COUNTS'!$F:$F,'BACKUP COUNTS'!$A:$A,$A89,'BACKUP COUNTS'!$B:$B,M$1,'BACKUP COUNTS'!$G:$G,M$2)=0,"",SUMIFS('BACKUP COUNTS'!$F:$F,'BACKUP COUNTS'!$A:$A,$A89,'BACKUP COUNTS'!$B:$B,M$1,'BACKUP COUNTS'!$G:$G,M$2))</f>
        <v/>
      </c>
      <c r="N89" s="11" t="str">
        <f>IF(SUMIFS('BACKUP COUNTS'!$F:$F,'BACKUP COUNTS'!$A:$A,$A89,'BACKUP COUNTS'!$B:$B,N$1,'BACKUP COUNTS'!$G:$G,N$2)=0,"",SUMIFS('BACKUP COUNTS'!$F:$F,'BACKUP COUNTS'!$A:$A,$A89,'BACKUP COUNTS'!$B:$B,N$1,'BACKUP COUNTS'!$G:$G,N$2))</f>
        <v/>
      </c>
      <c r="O89" s="11" t="str">
        <f>IF(SUMIFS('BACKUP COUNTS'!$F:$F,'BACKUP COUNTS'!$A:$A,$A89,'BACKUP COUNTS'!$B:$B,O$1,'BACKUP COUNTS'!$G:$G,O$2)=0,"",SUMIFS('BACKUP COUNTS'!$F:$F,'BACKUP COUNTS'!$A:$A,$A89,'BACKUP COUNTS'!$B:$B,O$1,'BACKUP COUNTS'!$G:$G,O$2))</f>
        <v/>
      </c>
      <c r="P89" s="11" t="str">
        <f>IF(SUMIFS('BACKUP COUNTS'!$F:$F,'BACKUP COUNTS'!$A:$A,$A89,'BACKUP COUNTS'!$B:$B,P$1,'BACKUP COUNTS'!$G:$G,P$2)=0,"",SUMIFS('BACKUP COUNTS'!$F:$F,'BACKUP COUNTS'!$A:$A,$A89,'BACKUP COUNTS'!$B:$B,P$1,'BACKUP COUNTS'!$G:$G,P$2))</f>
        <v/>
      </c>
      <c r="Q89" s="11" t="str">
        <f>IF(SUMIFS('BACKUP COUNTS'!$F:$F,'BACKUP COUNTS'!$A:$A,$A89,'BACKUP COUNTS'!$B:$B,Q$1,'BACKUP COUNTS'!$G:$G,Q$2)=0,"",SUMIFS('BACKUP COUNTS'!$F:$F,'BACKUP COUNTS'!$A:$A,$A89,'BACKUP COUNTS'!$B:$B,Q$1,'BACKUP COUNTS'!$G:$G,Q$2))</f>
        <v/>
      </c>
      <c r="R89" s="11" t="str">
        <f>IF(SUMIFS('BACKUP COUNTS'!$F:$F,'BACKUP COUNTS'!$A:$A,$A89,'BACKUP COUNTS'!$B:$B,R$1,'BACKUP COUNTS'!$G:$G,R$2)=0,"",SUMIFS('BACKUP COUNTS'!$F:$F,'BACKUP COUNTS'!$A:$A,$A89,'BACKUP COUNTS'!$B:$B,R$1,'BACKUP COUNTS'!$G:$G,R$2))</f>
        <v/>
      </c>
    </row>
    <row r="90" spans="1:18" x14ac:dyDescent="0.25">
      <c r="A90" s="10">
        <f t="shared" si="2"/>
        <v>45959</v>
      </c>
      <c r="C90" s="11" t="str">
        <f>IF(SUMIFS('BACKUP COUNTS'!$F:$F,'BACKUP COUNTS'!$A:$A,$A90,'BACKUP COUNTS'!$B:$B,C$2)=0,"",SUMIFS('BACKUP COUNTS'!$F:$F,'BACKUP COUNTS'!$A:$A,$A90,'BACKUP COUNTS'!$B:$B,C$2))</f>
        <v/>
      </c>
      <c r="D90" s="11" t="str">
        <f>IF(SUMIFS('BACKUP COUNTS'!$F:$F,'BACKUP COUNTS'!$A:$A,$A90,'BACKUP COUNTS'!$B:$B,D$1,'BACKUP COUNTS'!$G:$G,D$2)=0,"",SUMIFS('BACKUP COUNTS'!$F:$F,'BACKUP COUNTS'!$A:$A,$A90,'BACKUP COUNTS'!$B:$B,D$1,'BACKUP COUNTS'!$G:$G,D$2))</f>
        <v/>
      </c>
      <c r="E90" s="11" t="str">
        <f>IF(SUMIFS('BACKUP COUNTS'!$F:$F,'BACKUP COUNTS'!$A:$A,$A90,'BACKUP COUNTS'!$B:$B,E$1,'BACKUP COUNTS'!$G:$G,E$2)=0,"",SUMIFS('BACKUP COUNTS'!$F:$F,'BACKUP COUNTS'!$A:$A,$A90,'BACKUP COUNTS'!$B:$B,E$1,'BACKUP COUNTS'!$G:$G,E$2))</f>
        <v/>
      </c>
      <c r="F90" s="11" t="str">
        <f>IF(SUMIFS('BACKUP COUNTS'!$F:$F,'BACKUP COUNTS'!$A:$A,$A90,'BACKUP COUNTS'!$B:$B,F$1,'BACKUP COUNTS'!$G:$G,F$2)=0,"",SUMIFS('BACKUP COUNTS'!$F:$F,'BACKUP COUNTS'!$A:$A,$A90,'BACKUP COUNTS'!$B:$B,F$1,'BACKUP COUNTS'!$G:$G,F$2))</f>
        <v/>
      </c>
      <c r="G90" s="11" t="str">
        <f>IF(SUMIFS('BACKUP COUNTS'!$F:$F,'BACKUP COUNTS'!$A:$A,$A90,'BACKUP COUNTS'!$B:$B,G$1,'BACKUP COUNTS'!$G:$G,G$2)=0,"",SUMIFS('BACKUP COUNTS'!$F:$F,'BACKUP COUNTS'!$A:$A,$A90,'BACKUP COUNTS'!$B:$B,G$1,'BACKUP COUNTS'!$G:$G,G$2))</f>
        <v/>
      </c>
      <c r="H90" s="11" t="str">
        <f>IF(SUMIFS('BACKUP COUNTS'!$F:$F,'BACKUP COUNTS'!$A:$A,$A90,'BACKUP COUNTS'!$B:$B,H$1,'BACKUP COUNTS'!$G:$G,H$2)=0,"",SUMIFS('BACKUP COUNTS'!$F:$F,'BACKUP COUNTS'!$A:$A,$A90,'BACKUP COUNTS'!$B:$B,H$1,'BACKUP COUNTS'!$G:$G,H$2))</f>
        <v/>
      </c>
      <c r="I90" s="11" t="str">
        <f>IF(SUMIFS('BACKUP COUNTS'!$F:$F,'BACKUP COUNTS'!$A:$A,$A90,'BACKUP COUNTS'!$B:$B,I$1,'BACKUP COUNTS'!$G:$G,I$2)=0,"",SUMIFS('BACKUP COUNTS'!$F:$F,'BACKUP COUNTS'!$A:$A,$A90,'BACKUP COUNTS'!$B:$B,I$1,'BACKUP COUNTS'!$G:$G,I$2))</f>
        <v/>
      </c>
      <c r="J90" s="11" t="str">
        <f>IF(SUMIFS('BACKUP COUNTS'!$F:$F,'BACKUP COUNTS'!$A:$A,$A90,'BACKUP COUNTS'!$B:$B,J$1,'BACKUP COUNTS'!$G:$G,J$2)=0,"",SUMIFS('BACKUP COUNTS'!$F:$F,'BACKUP COUNTS'!$A:$A,$A90,'BACKUP COUNTS'!$B:$B,J$1,'BACKUP COUNTS'!$G:$G,J$2))</f>
        <v/>
      </c>
      <c r="K90" s="11" t="str">
        <f>IF(SUMIFS('BACKUP COUNTS'!$F:$F,'BACKUP COUNTS'!$A:$A,$A90,'BACKUP COUNTS'!$B:$B,K$1,'BACKUP COUNTS'!$G:$G,K$2)=0,"",SUMIFS('BACKUP COUNTS'!$F:$F,'BACKUP COUNTS'!$A:$A,$A90,'BACKUP COUNTS'!$B:$B,K$1,'BACKUP COUNTS'!$G:$G,K$2))</f>
        <v/>
      </c>
      <c r="L90" s="11" t="str">
        <f>IF(SUMIFS('BACKUP COUNTS'!$F:$F,'BACKUP COUNTS'!$A:$A,$A90,'BACKUP COUNTS'!$B:$B,L$1,'BACKUP COUNTS'!$G:$G,L$2)=0,"",SUMIFS('BACKUP COUNTS'!$F:$F,'BACKUP COUNTS'!$A:$A,$A90,'BACKUP COUNTS'!$B:$B,L$1,'BACKUP COUNTS'!$G:$G,L$2))</f>
        <v/>
      </c>
      <c r="M90" s="11" t="str">
        <f>IF(SUMIFS('BACKUP COUNTS'!$F:$F,'BACKUP COUNTS'!$A:$A,$A90,'BACKUP COUNTS'!$B:$B,M$1,'BACKUP COUNTS'!$G:$G,M$2)=0,"",SUMIFS('BACKUP COUNTS'!$F:$F,'BACKUP COUNTS'!$A:$A,$A90,'BACKUP COUNTS'!$B:$B,M$1,'BACKUP COUNTS'!$G:$G,M$2))</f>
        <v/>
      </c>
      <c r="N90" s="11" t="str">
        <f>IF(SUMIFS('BACKUP COUNTS'!$F:$F,'BACKUP COUNTS'!$A:$A,$A90,'BACKUP COUNTS'!$B:$B,N$1,'BACKUP COUNTS'!$G:$G,N$2)=0,"",SUMIFS('BACKUP COUNTS'!$F:$F,'BACKUP COUNTS'!$A:$A,$A90,'BACKUP COUNTS'!$B:$B,N$1,'BACKUP COUNTS'!$G:$G,N$2))</f>
        <v/>
      </c>
      <c r="O90" s="11" t="str">
        <f>IF(SUMIFS('BACKUP COUNTS'!$F:$F,'BACKUP COUNTS'!$A:$A,$A90,'BACKUP COUNTS'!$B:$B,O$1,'BACKUP COUNTS'!$G:$G,O$2)=0,"",SUMIFS('BACKUP COUNTS'!$F:$F,'BACKUP COUNTS'!$A:$A,$A90,'BACKUP COUNTS'!$B:$B,O$1,'BACKUP COUNTS'!$G:$G,O$2))</f>
        <v/>
      </c>
      <c r="P90" s="11" t="str">
        <f>IF(SUMIFS('BACKUP COUNTS'!$F:$F,'BACKUP COUNTS'!$A:$A,$A90,'BACKUP COUNTS'!$B:$B,P$1,'BACKUP COUNTS'!$G:$G,P$2)=0,"",SUMIFS('BACKUP COUNTS'!$F:$F,'BACKUP COUNTS'!$A:$A,$A90,'BACKUP COUNTS'!$B:$B,P$1,'BACKUP COUNTS'!$G:$G,P$2))</f>
        <v/>
      </c>
      <c r="Q90" s="11" t="str">
        <f>IF(SUMIFS('BACKUP COUNTS'!$F:$F,'BACKUP COUNTS'!$A:$A,$A90,'BACKUP COUNTS'!$B:$B,Q$1,'BACKUP COUNTS'!$G:$G,Q$2)=0,"",SUMIFS('BACKUP COUNTS'!$F:$F,'BACKUP COUNTS'!$A:$A,$A90,'BACKUP COUNTS'!$B:$B,Q$1,'BACKUP COUNTS'!$G:$G,Q$2))</f>
        <v/>
      </c>
      <c r="R90" s="11" t="str">
        <f>IF(SUMIFS('BACKUP COUNTS'!$F:$F,'BACKUP COUNTS'!$A:$A,$A90,'BACKUP COUNTS'!$B:$B,R$1,'BACKUP COUNTS'!$G:$G,R$2)=0,"",SUMIFS('BACKUP COUNTS'!$F:$F,'BACKUP COUNTS'!$A:$A,$A90,'BACKUP COUNTS'!$B:$B,R$1,'BACKUP COUNTS'!$G:$G,R$2))</f>
        <v/>
      </c>
    </row>
    <row r="91" spans="1:18" x14ac:dyDescent="0.25">
      <c r="A91" s="10">
        <f t="shared" si="2"/>
        <v>45960</v>
      </c>
      <c r="C91" s="11" t="str">
        <f>IF(SUMIFS('BACKUP COUNTS'!$F:$F,'BACKUP COUNTS'!$A:$A,$A91,'BACKUP COUNTS'!$B:$B,C$2)=0,"",SUMIFS('BACKUP COUNTS'!$F:$F,'BACKUP COUNTS'!$A:$A,$A91,'BACKUP COUNTS'!$B:$B,C$2))</f>
        <v/>
      </c>
      <c r="D91" s="11" t="str">
        <f>IF(SUMIFS('BACKUP COUNTS'!$F:$F,'BACKUP COUNTS'!$A:$A,$A91,'BACKUP COUNTS'!$B:$B,D$1,'BACKUP COUNTS'!$G:$G,D$2)=0,"",SUMIFS('BACKUP COUNTS'!$F:$F,'BACKUP COUNTS'!$A:$A,$A91,'BACKUP COUNTS'!$B:$B,D$1,'BACKUP COUNTS'!$G:$G,D$2))</f>
        <v/>
      </c>
      <c r="E91" s="11" t="str">
        <f>IF(SUMIFS('BACKUP COUNTS'!$F:$F,'BACKUP COUNTS'!$A:$A,$A91,'BACKUP COUNTS'!$B:$B,E$1,'BACKUP COUNTS'!$G:$G,E$2)=0,"",SUMIFS('BACKUP COUNTS'!$F:$F,'BACKUP COUNTS'!$A:$A,$A91,'BACKUP COUNTS'!$B:$B,E$1,'BACKUP COUNTS'!$G:$G,E$2))</f>
        <v/>
      </c>
      <c r="F91" s="11" t="str">
        <f>IF(SUMIFS('BACKUP COUNTS'!$F:$F,'BACKUP COUNTS'!$A:$A,$A91,'BACKUP COUNTS'!$B:$B,F$1,'BACKUP COUNTS'!$G:$G,F$2)=0,"",SUMIFS('BACKUP COUNTS'!$F:$F,'BACKUP COUNTS'!$A:$A,$A91,'BACKUP COUNTS'!$B:$B,F$1,'BACKUP COUNTS'!$G:$G,F$2))</f>
        <v/>
      </c>
      <c r="G91" s="11" t="str">
        <f>IF(SUMIFS('BACKUP COUNTS'!$F:$F,'BACKUP COUNTS'!$A:$A,$A91,'BACKUP COUNTS'!$B:$B,G$1,'BACKUP COUNTS'!$G:$G,G$2)=0,"",SUMIFS('BACKUP COUNTS'!$F:$F,'BACKUP COUNTS'!$A:$A,$A91,'BACKUP COUNTS'!$B:$B,G$1,'BACKUP COUNTS'!$G:$G,G$2))</f>
        <v/>
      </c>
      <c r="H91" s="11" t="str">
        <f>IF(SUMIFS('BACKUP COUNTS'!$F:$F,'BACKUP COUNTS'!$A:$A,$A91,'BACKUP COUNTS'!$B:$B,H$1,'BACKUP COUNTS'!$G:$G,H$2)=0,"",SUMIFS('BACKUP COUNTS'!$F:$F,'BACKUP COUNTS'!$A:$A,$A91,'BACKUP COUNTS'!$B:$B,H$1,'BACKUP COUNTS'!$G:$G,H$2))</f>
        <v/>
      </c>
      <c r="I91" s="11" t="str">
        <f>IF(SUMIFS('BACKUP COUNTS'!$F:$F,'BACKUP COUNTS'!$A:$A,$A91,'BACKUP COUNTS'!$B:$B,I$1,'BACKUP COUNTS'!$G:$G,I$2)=0,"",SUMIFS('BACKUP COUNTS'!$F:$F,'BACKUP COUNTS'!$A:$A,$A91,'BACKUP COUNTS'!$B:$B,I$1,'BACKUP COUNTS'!$G:$G,I$2))</f>
        <v/>
      </c>
      <c r="J91" s="11" t="str">
        <f>IF(SUMIFS('BACKUP COUNTS'!$F:$F,'BACKUP COUNTS'!$A:$A,$A91,'BACKUP COUNTS'!$B:$B,J$1,'BACKUP COUNTS'!$G:$G,J$2)=0,"",SUMIFS('BACKUP COUNTS'!$F:$F,'BACKUP COUNTS'!$A:$A,$A91,'BACKUP COUNTS'!$B:$B,J$1,'BACKUP COUNTS'!$G:$G,J$2))</f>
        <v/>
      </c>
      <c r="K91" s="11" t="str">
        <f>IF(SUMIFS('BACKUP COUNTS'!$F:$F,'BACKUP COUNTS'!$A:$A,$A91,'BACKUP COUNTS'!$B:$B,K$1,'BACKUP COUNTS'!$G:$G,K$2)=0,"",SUMIFS('BACKUP COUNTS'!$F:$F,'BACKUP COUNTS'!$A:$A,$A91,'BACKUP COUNTS'!$B:$B,K$1,'BACKUP COUNTS'!$G:$G,K$2))</f>
        <v/>
      </c>
      <c r="L91" s="11" t="str">
        <f>IF(SUMIFS('BACKUP COUNTS'!$F:$F,'BACKUP COUNTS'!$A:$A,$A91,'BACKUP COUNTS'!$B:$B,L$1,'BACKUP COUNTS'!$G:$G,L$2)=0,"",SUMIFS('BACKUP COUNTS'!$F:$F,'BACKUP COUNTS'!$A:$A,$A91,'BACKUP COUNTS'!$B:$B,L$1,'BACKUP COUNTS'!$G:$G,L$2))</f>
        <v/>
      </c>
      <c r="M91" s="11" t="str">
        <f>IF(SUMIFS('BACKUP COUNTS'!$F:$F,'BACKUP COUNTS'!$A:$A,$A91,'BACKUP COUNTS'!$B:$B,M$1,'BACKUP COUNTS'!$G:$G,M$2)=0,"",SUMIFS('BACKUP COUNTS'!$F:$F,'BACKUP COUNTS'!$A:$A,$A91,'BACKUP COUNTS'!$B:$B,M$1,'BACKUP COUNTS'!$G:$G,M$2))</f>
        <v/>
      </c>
      <c r="N91" s="11" t="str">
        <f>IF(SUMIFS('BACKUP COUNTS'!$F:$F,'BACKUP COUNTS'!$A:$A,$A91,'BACKUP COUNTS'!$B:$B,N$1,'BACKUP COUNTS'!$G:$G,N$2)=0,"",SUMIFS('BACKUP COUNTS'!$F:$F,'BACKUP COUNTS'!$A:$A,$A91,'BACKUP COUNTS'!$B:$B,N$1,'BACKUP COUNTS'!$G:$G,N$2))</f>
        <v/>
      </c>
      <c r="O91" s="11" t="str">
        <f>IF(SUMIFS('BACKUP COUNTS'!$F:$F,'BACKUP COUNTS'!$A:$A,$A91,'BACKUP COUNTS'!$B:$B,O$1,'BACKUP COUNTS'!$G:$G,O$2)=0,"",SUMIFS('BACKUP COUNTS'!$F:$F,'BACKUP COUNTS'!$A:$A,$A91,'BACKUP COUNTS'!$B:$B,O$1,'BACKUP COUNTS'!$G:$G,O$2))</f>
        <v/>
      </c>
      <c r="P91" s="11" t="str">
        <f>IF(SUMIFS('BACKUP COUNTS'!$F:$F,'BACKUP COUNTS'!$A:$A,$A91,'BACKUP COUNTS'!$B:$B,P$1,'BACKUP COUNTS'!$G:$G,P$2)=0,"",SUMIFS('BACKUP COUNTS'!$F:$F,'BACKUP COUNTS'!$A:$A,$A91,'BACKUP COUNTS'!$B:$B,P$1,'BACKUP COUNTS'!$G:$G,P$2))</f>
        <v/>
      </c>
      <c r="Q91" s="11" t="str">
        <f>IF(SUMIFS('BACKUP COUNTS'!$F:$F,'BACKUP COUNTS'!$A:$A,$A91,'BACKUP COUNTS'!$B:$B,Q$1,'BACKUP COUNTS'!$G:$G,Q$2)=0,"",SUMIFS('BACKUP COUNTS'!$F:$F,'BACKUP COUNTS'!$A:$A,$A91,'BACKUP COUNTS'!$B:$B,Q$1,'BACKUP COUNTS'!$G:$G,Q$2))</f>
        <v/>
      </c>
      <c r="R91" s="11" t="str">
        <f>IF(SUMIFS('BACKUP COUNTS'!$F:$F,'BACKUP COUNTS'!$A:$A,$A91,'BACKUP COUNTS'!$B:$B,R$1,'BACKUP COUNTS'!$G:$G,R$2)=0,"",SUMIFS('BACKUP COUNTS'!$F:$F,'BACKUP COUNTS'!$A:$A,$A91,'BACKUP COUNTS'!$B:$B,R$1,'BACKUP COUNTS'!$G:$G,R$2))</f>
        <v/>
      </c>
    </row>
    <row r="92" spans="1:18" x14ac:dyDescent="0.25">
      <c r="A92" s="10">
        <f t="shared" si="2"/>
        <v>45961</v>
      </c>
      <c r="C92" s="11" t="str">
        <f>IF(SUMIFS('BACKUP COUNTS'!$F:$F,'BACKUP COUNTS'!$A:$A,$A92,'BACKUP COUNTS'!$B:$B,C$2)=0,"",SUMIFS('BACKUP COUNTS'!$F:$F,'BACKUP COUNTS'!$A:$A,$A92,'BACKUP COUNTS'!$B:$B,C$2))</f>
        <v/>
      </c>
      <c r="D92" s="11" t="str">
        <f>IF(SUMIFS('BACKUP COUNTS'!$F:$F,'BACKUP COUNTS'!$A:$A,$A92,'BACKUP COUNTS'!$B:$B,D$1,'BACKUP COUNTS'!$G:$G,D$2)=0,"",SUMIFS('BACKUP COUNTS'!$F:$F,'BACKUP COUNTS'!$A:$A,$A92,'BACKUP COUNTS'!$B:$B,D$1,'BACKUP COUNTS'!$G:$G,D$2))</f>
        <v/>
      </c>
      <c r="E92" s="11" t="str">
        <f>IF(SUMIFS('BACKUP COUNTS'!$F:$F,'BACKUP COUNTS'!$A:$A,$A92,'BACKUP COUNTS'!$B:$B,E$1,'BACKUP COUNTS'!$G:$G,E$2)=0,"",SUMIFS('BACKUP COUNTS'!$F:$F,'BACKUP COUNTS'!$A:$A,$A92,'BACKUP COUNTS'!$B:$B,E$1,'BACKUP COUNTS'!$G:$G,E$2))</f>
        <v/>
      </c>
      <c r="F92" s="11" t="str">
        <f>IF(SUMIFS('BACKUP COUNTS'!$F:$F,'BACKUP COUNTS'!$A:$A,$A92,'BACKUP COUNTS'!$B:$B,F$1,'BACKUP COUNTS'!$G:$G,F$2)=0,"",SUMIFS('BACKUP COUNTS'!$F:$F,'BACKUP COUNTS'!$A:$A,$A92,'BACKUP COUNTS'!$B:$B,F$1,'BACKUP COUNTS'!$G:$G,F$2))</f>
        <v/>
      </c>
      <c r="G92" s="11" t="str">
        <f>IF(SUMIFS('BACKUP COUNTS'!$F:$F,'BACKUP COUNTS'!$A:$A,$A92,'BACKUP COUNTS'!$B:$B,G$1,'BACKUP COUNTS'!$G:$G,G$2)=0,"",SUMIFS('BACKUP COUNTS'!$F:$F,'BACKUP COUNTS'!$A:$A,$A92,'BACKUP COUNTS'!$B:$B,G$1,'BACKUP COUNTS'!$G:$G,G$2))</f>
        <v/>
      </c>
      <c r="H92" s="11" t="str">
        <f>IF(SUMIFS('BACKUP COUNTS'!$F:$F,'BACKUP COUNTS'!$A:$A,$A92,'BACKUP COUNTS'!$B:$B,H$1,'BACKUP COUNTS'!$G:$G,H$2)=0,"",SUMIFS('BACKUP COUNTS'!$F:$F,'BACKUP COUNTS'!$A:$A,$A92,'BACKUP COUNTS'!$B:$B,H$1,'BACKUP COUNTS'!$G:$G,H$2))</f>
        <v/>
      </c>
      <c r="I92" s="11" t="str">
        <f>IF(SUMIFS('BACKUP COUNTS'!$F:$F,'BACKUP COUNTS'!$A:$A,$A92,'BACKUP COUNTS'!$B:$B,I$1,'BACKUP COUNTS'!$G:$G,I$2)=0,"",SUMIFS('BACKUP COUNTS'!$F:$F,'BACKUP COUNTS'!$A:$A,$A92,'BACKUP COUNTS'!$B:$B,I$1,'BACKUP COUNTS'!$G:$G,I$2))</f>
        <v/>
      </c>
      <c r="J92" s="11" t="str">
        <f>IF(SUMIFS('BACKUP COUNTS'!$F:$F,'BACKUP COUNTS'!$A:$A,$A92,'BACKUP COUNTS'!$B:$B,J$1,'BACKUP COUNTS'!$G:$G,J$2)=0,"",SUMIFS('BACKUP COUNTS'!$F:$F,'BACKUP COUNTS'!$A:$A,$A92,'BACKUP COUNTS'!$B:$B,J$1,'BACKUP COUNTS'!$G:$G,J$2))</f>
        <v/>
      </c>
      <c r="K92" s="11" t="str">
        <f>IF(SUMIFS('BACKUP COUNTS'!$F:$F,'BACKUP COUNTS'!$A:$A,$A92,'BACKUP COUNTS'!$B:$B,K$1,'BACKUP COUNTS'!$G:$G,K$2)=0,"",SUMIFS('BACKUP COUNTS'!$F:$F,'BACKUP COUNTS'!$A:$A,$A92,'BACKUP COUNTS'!$B:$B,K$1,'BACKUP COUNTS'!$G:$G,K$2))</f>
        <v/>
      </c>
      <c r="L92" s="11" t="str">
        <f>IF(SUMIFS('BACKUP COUNTS'!$F:$F,'BACKUP COUNTS'!$A:$A,$A92,'BACKUP COUNTS'!$B:$B,L$1,'BACKUP COUNTS'!$G:$G,L$2)=0,"",SUMIFS('BACKUP COUNTS'!$F:$F,'BACKUP COUNTS'!$A:$A,$A92,'BACKUP COUNTS'!$B:$B,L$1,'BACKUP COUNTS'!$G:$G,L$2))</f>
        <v/>
      </c>
      <c r="M92" s="11" t="str">
        <f>IF(SUMIFS('BACKUP COUNTS'!$F:$F,'BACKUP COUNTS'!$A:$A,$A92,'BACKUP COUNTS'!$B:$B,M$1,'BACKUP COUNTS'!$G:$G,M$2)=0,"",SUMIFS('BACKUP COUNTS'!$F:$F,'BACKUP COUNTS'!$A:$A,$A92,'BACKUP COUNTS'!$B:$B,M$1,'BACKUP COUNTS'!$G:$G,M$2))</f>
        <v/>
      </c>
      <c r="N92" s="11" t="str">
        <f>IF(SUMIFS('BACKUP COUNTS'!$F:$F,'BACKUP COUNTS'!$A:$A,$A92,'BACKUP COUNTS'!$B:$B,N$1,'BACKUP COUNTS'!$G:$G,N$2)=0,"",SUMIFS('BACKUP COUNTS'!$F:$F,'BACKUP COUNTS'!$A:$A,$A92,'BACKUP COUNTS'!$B:$B,N$1,'BACKUP COUNTS'!$G:$G,N$2))</f>
        <v/>
      </c>
      <c r="O92" s="11" t="str">
        <f>IF(SUMIFS('BACKUP COUNTS'!$F:$F,'BACKUP COUNTS'!$A:$A,$A92,'BACKUP COUNTS'!$B:$B,O$1,'BACKUP COUNTS'!$G:$G,O$2)=0,"",SUMIFS('BACKUP COUNTS'!$F:$F,'BACKUP COUNTS'!$A:$A,$A92,'BACKUP COUNTS'!$B:$B,O$1,'BACKUP COUNTS'!$G:$G,O$2))</f>
        <v/>
      </c>
      <c r="P92" s="11" t="str">
        <f>IF(SUMIFS('BACKUP COUNTS'!$F:$F,'BACKUP COUNTS'!$A:$A,$A92,'BACKUP COUNTS'!$B:$B,P$1,'BACKUP COUNTS'!$G:$G,P$2)=0,"",SUMIFS('BACKUP COUNTS'!$F:$F,'BACKUP COUNTS'!$A:$A,$A92,'BACKUP COUNTS'!$B:$B,P$1,'BACKUP COUNTS'!$G:$G,P$2))</f>
        <v/>
      </c>
      <c r="Q92" s="11" t="str">
        <f>IF(SUMIFS('BACKUP COUNTS'!$F:$F,'BACKUP COUNTS'!$A:$A,$A92,'BACKUP COUNTS'!$B:$B,Q$1,'BACKUP COUNTS'!$G:$G,Q$2)=0,"",SUMIFS('BACKUP COUNTS'!$F:$F,'BACKUP COUNTS'!$A:$A,$A92,'BACKUP COUNTS'!$B:$B,Q$1,'BACKUP COUNTS'!$G:$G,Q$2))</f>
        <v/>
      </c>
      <c r="R92" s="11" t="str">
        <f>IF(SUMIFS('BACKUP COUNTS'!$F:$F,'BACKUP COUNTS'!$A:$A,$A92,'BACKUP COUNTS'!$B:$B,R$1,'BACKUP COUNTS'!$G:$G,R$2)=0,"",SUMIFS('BACKUP COUNTS'!$F:$F,'BACKUP COUNTS'!$A:$A,$A92,'BACKUP COUNTS'!$B:$B,R$1,'BACKUP COUNTS'!$G:$G,R$2))</f>
        <v/>
      </c>
    </row>
    <row r="93" spans="1:18" x14ac:dyDescent="0.25">
      <c r="A93" s="10">
        <f t="shared" si="2"/>
        <v>45964</v>
      </c>
      <c r="C93" s="11" t="str">
        <f>IF(SUMIFS('BACKUP COUNTS'!$F:$F,'BACKUP COUNTS'!$A:$A,$A93,'BACKUP COUNTS'!$B:$B,C$2)=0,"",SUMIFS('BACKUP COUNTS'!$F:$F,'BACKUP COUNTS'!$A:$A,$A93,'BACKUP COUNTS'!$B:$B,C$2))</f>
        <v/>
      </c>
      <c r="D93" s="11" t="str">
        <f>IF(SUMIFS('BACKUP COUNTS'!$F:$F,'BACKUP COUNTS'!$A:$A,$A93,'BACKUP COUNTS'!$B:$B,D$1,'BACKUP COUNTS'!$G:$G,D$2)=0,"",SUMIFS('BACKUP COUNTS'!$F:$F,'BACKUP COUNTS'!$A:$A,$A93,'BACKUP COUNTS'!$B:$B,D$1,'BACKUP COUNTS'!$G:$G,D$2))</f>
        <v/>
      </c>
      <c r="E93" s="11" t="str">
        <f>IF(SUMIFS('BACKUP COUNTS'!$F:$F,'BACKUP COUNTS'!$A:$A,$A93,'BACKUP COUNTS'!$B:$B,E$1,'BACKUP COUNTS'!$G:$G,E$2)=0,"",SUMIFS('BACKUP COUNTS'!$F:$F,'BACKUP COUNTS'!$A:$A,$A93,'BACKUP COUNTS'!$B:$B,E$1,'BACKUP COUNTS'!$G:$G,E$2))</f>
        <v/>
      </c>
      <c r="F93" s="11" t="str">
        <f>IF(SUMIFS('BACKUP COUNTS'!$F:$F,'BACKUP COUNTS'!$A:$A,$A93,'BACKUP COUNTS'!$B:$B,F$1,'BACKUP COUNTS'!$G:$G,F$2)=0,"",SUMIFS('BACKUP COUNTS'!$F:$F,'BACKUP COUNTS'!$A:$A,$A93,'BACKUP COUNTS'!$B:$B,F$1,'BACKUP COUNTS'!$G:$G,F$2))</f>
        <v/>
      </c>
      <c r="G93" s="11" t="str">
        <f>IF(SUMIFS('BACKUP COUNTS'!$F:$F,'BACKUP COUNTS'!$A:$A,$A93,'BACKUP COUNTS'!$B:$B,G$1,'BACKUP COUNTS'!$G:$G,G$2)=0,"",SUMIFS('BACKUP COUNTS'!$F:$F,'BACKUP COUNTS'!$A:$A,$A93,'BACKUP COUNTS'!$B:$B,G$1,'BACKUP COUNTS'!$G:$G,G$2))</f>
        <v/>
      </c>
      <c r="H93" s="11" t="str">
        <f>IF(SUMIFS('BACKUP COUNTS'!$F:$F,'BACKUP COUNTS'!$A:$A,$A93,'BACKUP COUNTS'!$B:$B,H$1,'BACKUP COUNTS'!$G:$G,H$2)=0,"",SUMIFS('BACKUP COUNTS'!$F:$F,'BACKUP COUNTS'!$A:$A,$A93,'BACKUP COUNTS'!$B:$B,H$1,'BACKUP COUNTS'!$G:$G,H$2))</f>
        <v/>
      </c>
      <c r="I93" s="11" t="str">
        <f>IF(SUMIFS('BACKUP COUNTS'!$F:$F,'BACKUP COUNTS'!$A:$A,$A93,'BACKUP COUNTS'!$B:$B,I$1,'BACKUP COUNTS'!$G:$G,I$2)=0,"",SUMIFS('BACKUP COUNTS'!$F:$F,'BACKUP COUNTS'!$A:$A,$A93,'BACKUP COUNTS'!$B:$B,I$1,'BACKUP COUNTS'!$G:$G,I$2))</f>
        <v/>
      </c>
      <c r="J93" s="11" t="str">
        <f>IF(SUMIFS('BACKUP COUNTS'!$F:$F,'BACKUP COUNTS'!$A:$A,$A93,'BACKUP COUNTS'!$B:$B,J$1,'BACKUP COUNTS'!$G:$G,J$2)=0,"",SUMIFS('BACKUP COUNTS'!$F:$F,'BACKUP COUNTS'!$A:$A,$A93,'BACKUP COUNTS'!$B:$B,J$1,'BACKUP COUNTS'!$G:$G,J$2))</f>
        <v/>
      </c>
      <c r="K93" s="11" t="str">
        <f>IF(SUMIFS('BACKUP COUNTS'!$F:$F,'BACKUP COUNTS'!$A:$A,$A93,'BACKUP COUNTS'!$B:$B,K$1,'BACKUP COUNTS'!$G:$G,K$2)=0,"",SUMIFS('BACKUP COUNTS'!$F:$F,'BACKUP COUNTS'!$A:$A,$A93,'BACKUP COUNTS'!$B:$B,K$1,'BACKUP COUNTS'!$G:$G,K$2))</f>
        <v/>
      </c>
      <c r="L93" s="11" t="str">
        <f>IF(SUMIFS('BACKUP COUNTS'!$F:$F,'BACKUP COUNTS'!$A:$A,$A93,'BACKUP COUNTS'!$B:$B,L$1,'BACKUP COUNTS'!$G:$G,L$2)=0,"",SUMIFS('BACKUP COUNTS'!$F:$F,'BACKUP COUNTS'!$A:$A,$A93,'BACKUP COUNTS'!$B:$B,L$1,'BACKUP COUNTS'!$G:$G,L$2))</f>
        <v/>
      </c>
      <c r="M93" s="11" t="str">
        <f>IF(SUMIFS('BACKUP COUNTS'!$F:$F,'BACKUP COUNTS'!$A:$A,$A93,'BACKUP COUNTS'!$B:$B,M$1,'BACKUP COUNTS'!$G:$G,M$2)=0,"",SUMIFS('BACKUP COUNTS'!$F:$F,'BACKUP COUNTS'!$A:$A,$A93,'BACKUP COUNTS'!$B:$B,M$1,'BACKUP COUNTS'!$G:$G,M$2))</f>
        <v/>
      </c>
      <c r="N93" s="11" t="str">
        <f>IF(SUMIFS('BACKUP COUNTS'!$F:$F,'BACKUP COUNTS'!$A:$A,$A93,'BACKUP COUNTS'!$B:$B,N$1,'BACKUP COUNTS'!$G:$G,N$2)=0,"",SUMIFS('BACKUP COUNTS'!$F:$F,'BACKUP COUNTS'!$A:$A,$A93,'BACKUP COUNTS'!$B:$B,N$1,'BACKUP COUNTS'!$G:$G,N$2))</f>
        <v/>
      </c>
      <c r="O93" s="11" t="str">
        <f>IF(SUMIFS('BACKUP COUNTS'!$F:$F,'BACKUP COUNTS'!$A:$A,$A93,'BACKUP COUNTS'!$B:$B,O$1,'BACKUP COUNTS'!$G:$G,O$2)=0,"",SUMIFS('BACKUP COUNTS'!$F:$F,'BACKUP COUNTS'!$A:$A,$A93,'BACKUP COUNTS'!$B:$B,O$1,'BACKUP COUNTS'!$G:$G,O$2))</f>
        <v/>
      </c>
      <c r="P93" s="11" t="str">
        <f>IF(SUMIFS('BACKUP COUNTS'!$F:$F,'BACKUP COUNTS'!$A:$A,$A93,'BACKUP COUNTS'!$B:$B,P$1,'BACKUP COUNTS'!$G:$G,P$2)=0,"",SUMIFS('BACKUP COUNTS'!$F:$F,'BACKUP COUNTS'!$A:$A,$A93,'BACKUP COUNTS'!$B:$B,P$1,'BACKUP COUNTS'!$G:$G,P$2))</f>
        <v/>
      </c>
      <c r="Q93" s="11" t="str">
        <f>IF(SUMIFS('BACKUP COUNTS'!$F:$F,'BACKUP COUNTS'!$A:$A,$A93,'BACKUP COUNTS'!$B:$B,Q$1,'BACKUP COUNTS'!$G:$G,Q$2)=0,"",SUMIFS('BACKUP COUNTS'!$F:$F,'BACKUP COUNTS'!$A:$A,$A93,'BACKUP COUNTS'!$B:$B,Q$1,'BACKUP COUNTS'!$G:$G,Q$2))</f>
        <v/>
      </c>
      <c r="R93" s="11" t="str">
        <f>IF(SUMIFS('BACKUP COUNTS'!$F:$F,'BACKUP COUNTS'!$A:$A,$A93,'BACKUP COUNTS'!$B:$B,R$1,'BACKUP COUNTS'!$G:$G,R$2)=0,"",SUMIFS('BACKUP COUNTS'!$F:$F,'BACKUP COUNTS'!$A:$A,$A93,'BACKUP COUNTS'!$B:$B,R$1,'BACKUP COUNTS'!$G:$G,R$2))</f>
        <v/>
      </c>
    </row>
    <row r="94" spans="1:18" x14ac:dyDescent="0.25">
      <c r="A94" s="10">
        <f t="shared" si="2"/>
        <v>45965</v>
      </c>
      <c r="C94" s="11" t="str">
        <f>IF(SUMIFS('BACKUP COUNTS'!$F:$F,'BACKUP COUNTS'!$A:$A,$A94,'BACKUP COUNTS'!$B:$B,C$2)=0,"",SUMIFS('BACKUP COUNTS'!$F:$F,'BACKUP COUNTS'!$A:$A,$A94,'BACKUP COUNTS'!$B:$B,C$2))</f>
        <v/>
      </c>
      <c r="D94" s="11" t="str">
        <f>IF(SUMIFS('BACKUP COUNTS'!$F:$F,'BACKUP COUNTS'!$A:$A,$A94,'BACKUP COUNTS'!$B:$B,D$1,'BACKUP COUNTS'!$G:$G,D$2)=0,"",SUMIFS('BACKUP COUNTS'!$F:$F,'BACKUP COUNTS'!$A:$A,$A94,'BACKUP COUNTS'!$B:$B,D$1,'BACKUP COUNTS'!$G:$G,D$2))</f>
        <v/>
      </c>
      <c r="E94" s="11" t="str">
        <f>IF(SUMIFS('BACKUP COUNTS'!$F:$F,'BACKUP COUNTS'!$A:$A,$A94,'BACKUP COUNTS'!$B:$B,E$1,'BACKUP COUNTS'!$G:$G,E$2)=0,"",SUMIFS('BACKUP COUNTS'!$F:$F,'BACKUP COUNTS'!$A:$A,$A94,'BACKUP COUNTS'!$B:$B,E$1,'BACKUP COUNTS'!$G:$G,E$2))</f>
        <v/>
      </c>
      <c r="F94" s="11" t="str">
        <f>IF(SUMIFS('BACKUP COUNTS'!$F:$F,'BACKUP COUNTS'!$A:$A,$A94,'BACKUP COUNTS'!$B:$B,F$1,'BACKUP COUNTS'!$G:$G,F$2)=0,"",SUMIFS('BACKUP COUNTS'!$F:$F,'BACKUP COUNTS'!$A:$A,$A94,'BACKUP COUNTS'!$B:$B,F$1,'BACKUP COUNTS'!$G:$G,F$2))</f>
        <v/>
      </c>
      <c r="G94" s="11" t="str">
        <f>IF(SUMIFS('BACKUP COUNTS'!$F:$F,'BACKUP COUNTS'!$A:$A,$A94,'BACKUP COUNTS'!$B:$B,G$1,'BACKUP COUNTS'!$G:$G,G$2)=0,"",SUMIFS('BACKUP COUNTS'!$F:$F,'BACKUP COUNTS'!$A:$A,$A94,'BACKUP COUNTS'!$B:$B,G$1,'BACKUP COUNTS'!$G:$G,G$2))</f>
        <v/>
      </c>
      <c r="H94" s="11" t="str">
        <f>IF(SUMIFS('BACKUP COUNTS'!$F:$F,'BACKUP COUNTS'!$A:$A,$A94,'BACKUP COUNTS'!$B:$B,H$1,'BACKUP COUNTS'!$G:$G,H$2)=0,"",SUMIFS('BACKUP COUNTS'!$F:$F,'BACKUP COUNTS'!$A:$A,$A94,'BACKUP COUNTS'!$B:$B,H$1,'BACKUP COUNTS'!$G:$G,H$2))</f>
        <v/>
      </c>
      <c r="I94" s="11" t="str">
        <f>IF(SUMIFS('BACKUP COUNTS'!$F:$F,'BACKUP COUNTS'!$A:$A,$A94,'BACKUP COUNTS'!$B:$B,I$1,'BACKUP COUNTS'!$G:$G,I$2)=0,"",SUMIFS('BACKUP COUNTS'!$F:$F,'BACKUP COUNTS'!$A:$A,$A94,'BACKUP COUNTS'!$B:$B,I$1,'BACKUP COUNTS'!$G:$G,I$2))</f>
        <v/>
      </c>
      <c r="J94" s="11" t="str">
        <f>IF(SUMIFS('BACKUP COUNTS'!$F:$F,'BACKUP COUNTS'!$A:$A,$A94,'BACKUP COUNTS'!$B:$B,J$1,'BACKUP COUNTS'!$G:$G,J$2)=0,"",SUMIFS('BACKUP COUNTS'!$F:$F,'BACKUP COUNTS'!$A:$A,$A94,'BACKUP COUNTS'!$B:$B,J$1,'BACKUP COUNTS'!$G:$G,J$2))</f>
        <v/>
      </c>
      <c r="K94" s="11" t="str">
        <f>IF(SUMIFS('BACKUP COUNTS'!$F:$F,'BACKUP COUNTS'!$A:$A,$A94,'BACKUP COUNTS'!$B:$B,K$1,'BACKUP COUNTS'!$G:$G,K$2)=0,"",SUMIFS('BACKUP COUNTS'!$F:$F,'BACKUP COUNTS'!$A:$A,$A94,'BACKUP COUNTS'!$B:$B,K$1,'BACKUP COUNTS'!$G:$G,K$2))</f>
        <v/>
      </c>
      <c r="L94" s="11" t="str">
        <f>IF(SUMIFS('BACKUP COUNTS'!$F:$F,'BACKUP COUNTS'!$A:$A,$A94,'BACKUP COUNTS'!$B:$B,L$1,'BACKUP COUNTS'!$G:$G,L$2)=0,"",SUMIFS('BACKUP COUNTS'!$F:$F,'BACKUP COUNTS'!$A:$A,$A94,'BACKUP COUNTS'!$B:$B,L$1,'BACKUP COUNTS'!$G:$G,L$2))</f>
        <v/>
      </c>
      <c r="M94" s="11" t="str">
        <f>IF(SUMIFS('BACKUP COUNTS'!$F:$F,'BACKUP COUNTS'!$A:$A,$A94,'BACKUP COUNTS'!$B:$B,M$1,'BACKUP COUNTS'!$G:$G,M$2)=0,"",SUMIFS('BACKUP COUNTS'!$F:$F,'BACKUP COUNTS'!$A:$A,$A94,'BACKUP COUNTS'!$B:$B,M$1,'BACKUP COUNTS'!$G:$G,M$2))</f>
        <v/>
      </c>
      <c r="N94" s="11" t="str">
        <f>IF(SUMIFS('BACKUP COUNTS'!$F:$F,'BACKUP COUNTS'!$A:$A,$A94,'BACKUP COUNTS'!$B:$B,N$1,'BACKUP COUNTS'!$G:$G,N$2)=0,"",SUMIFS('BACKUP COUNTS'!$F:$F,'BACKUP COUNTS'!$A:$A,$A94,'BACKUP COUNTS'!$B:$B,N$1,'BACKUP COUNTS'!$G:$G,N$2))</f>
        <v/>
      </c>
      <c r="O94" s="11" t="str">
        <f>IF(SUMIFS('BACKUP COUNTS'!$F:$F,'BACKUP COUNTS'!$A:$A,$A94,'BACKUP COUNTS'!$B:$B,O$1,'BACKUP COUNTS'!$G:$G,O$2)=0,"",SUMIFS('BACKUP COUNTS'!$F:$F,'BACKUP COUNTS'!$A:$A,$A94,'BACKUP COUNTS'!$B:$B,O$1,'BACKUP COUNTS'!$G:$G,O$2))</f>
        <v/>
      </c>
      <c r="P94" s="11" t="str">
        <f>IF(SUMIFS('BACKUP COUNTS'!$F:$F,'BACKUP COUNTS'!$A:$A,$A94,'BACKUP COUNTS'!$B:$B,P$1,'BACKUP COUNTS'!$G:$G,P$2)=0,"",SUMIFS('BACKUP COUNTS'!$F:$F,'BACKUP COUNTS'!$A:$A,$A94,'BACKUP COUNTS'!$B:$B,P$1,'BACKUP COUNTS'!$G:$G,P$2))</f>
        <v/>
      </c>
      <c r="Q94" s="11" t="str">
        <f>IF(SUMIFS('BACKUP COUNTS'!$F:$F,'BACKUP COUNTS'!$A:$A,$A94,'BACKUP COUNTS'!$B:$B,Q$1,'BACKUP COUNTS'!$G:$G,Q$2)=0,"",SUMIFS('BACKUP COUNTS'!$F:$F,'BACKUP COUNTS'!$A:$A,$A94,'BACKUP COUNTS'!$B:$B,Q$1,'BACKUP COUNTS'!$G:$G,Q$2))</f>
        <v/>
      </c>
      <c r="R94" s="11" t="str">
        <f>IF(SUMIFS('BACKUP COUNTS'!$F:$F,'BACKUP COUNTS'!$A:$A,$A94,'BACKUP COUNTS'!$B:$B,R$1,'BACKUP COUNTS'!$G:$G,R$2)=0,"",SUMIFS('BACKUP COUNTS'!$F:$F,'BACKUP COUNTS'!$A:$A,$A94,'BACKUP COUNTS'!$B:$B,R$1,'BACKUP COUNTS'!$G:$G,R$2))</f>
        <v/>
      </c>
    </row>
    <row r="95" spans="1:18" x14ac:dyDescent="0.25">
      <c r="A95" s="10">
        <f t="shared" si="2"/>
        <v>45966</v>
      </c>
      <c r="C95" s="11" t="str">
        <f>IF(SUMIFS('BACKUP COUNTS'!$F:$F,'BACKUP COUNTS'!$A:$A,$A95,'BACKUP COUNTS'!$B:$B,C$2)=0,"",SUMIFS('BACKUP COUNTS'!$F:$F,'BACKUP COUNTS'!$A:$A,$A95,'BACKUP COUNTS'!$B:$B,C$2))</f>
        <v/>
      </c>
      <c r="D95" s="11" t="str">
        <f>IF(SUMIFS('BACKUP COUNTS'!$F:$F,'BACKUP COUNTS'!$A:$A,$A95,'BACKUP COUNTS'!$B:$B,D$1,'BACKUP COUNTS'!$G:$G,D$2)=0,"",SUMIFS('BACKUP COUNTS'!$F:$F,'BACKUP COUNTS'!$A:$A,$A95,'BACKUP COUNTS'!$B:$B,D$1,'BACKUP COUNTS'!$G:$G,D$2))</f>
        <v/>
      </c>
      <c r="E95" s="11" t="str">
        <f>IF(SUMIFS('BACKUP COUNTS'!$F:$F,'BACKUP COUNTS'!$A:$A,$A95,'BACKUP COUNTS'!$B:$B,E$1,'BACKUP COUNTS'!$G:$G,E$2)=0,"",SUMIFS('BACKUP COUNTS'!$F:$F,'BACKUP COUNTS'!$A:$A,$A95,'BACKUP COUNTS'!$B:$B,E$1,'BACKUP COUNTS'!$G:$G,E$2))</f>
        <v/>
      </c>
      <c r="F95" s="11" t="str">
        <f>IF(SUMIFS('BACKUP COUNTS'!$F:$F,'BACKUP COUNTS'!$A:$A,$A95,'BACKUP COUNTS'!$B:$B,F$1,'BACKUP COUNTS'!$G:$G,F$2)=0,"",SUMIFS('BACKUP COUNTS'!$F:$F,'BACKUP COUNTS'!$A:$A,$A95,'BACKUP COUNTS'!$B:$B,F$1,'BACKUP COUNTS'!$G:$G,F$2))</f>
        <v/>
      </c>
      <c r="G95" s="11" t="str">
        <f>IF(SUMIFS('BACKUP COUNTS'!$F:$F,'BACKUP COUNTS'!$A:$A,$A95,'BACKUP COUNTS'!$B:$B,G$1,'BACKUP COUNTS'!$G:$G,G$2)=0,"",SUMIFS('BACKUP COUNTS'!$F:$F,'BACKUP COUNTS'!$A:$A,$A95,'BACKUP COUNTS'!$B:$B,G$1,'BACKUP COUNTS'!$G:$G,G$2))</f>
        <v/>
      </c>
      <c r="H95" s="11" t="str">
        <f>IF(SUMIFS('BACKUP COUNTS'!$F:$F,'BACKUP COUNTS'!$A:$A,$A95,'BACKUP COUNTS'!$B:$B,H$1,'BACKUP COUNTS'!$G:$G,H$2)=0,"",SUMIFS('BACKUP COUNTS'!$F:$F,'BACKUP COUNTS'!$A:$A,$A95,'BACKUP COUNTS'!$B:$B,H$1,'BACKUP COUNTS'!$G:$G,H$2))</f>
        <v/>
      </c>
      <c r="I95" s="11" t="str">
        <f>IF(SUMIFS('BACKUP COUNTS'!$F:$F,'BACKUP COUNTS'!$A:$A,$A95,'BACKUP COUNTS'!$B:$B,I$1,'BACKUP COUNTS'!$G:$G,I$2)=0,"",SUMIFS('BACKUP COUNTS'!$F:$F,'BACKUP COUNTS'!$A:$A,$A95,'BACKUP COUNTS'!$B:$B,I$1,'BACKUP COUNTS'!$G:$G,I$2))</f>
        <v/>
      </c>
      <c r="J95" s="11" t="str">
        <f>IF(SUMIFS('BACKUP COUNTS'!$F:$F,'BACKUP COUNTS'!$A:$A,$A95,'BACKUP COUNTS'!$B:$B,J$1,'BACKUP COUNTS'!$G:$G,J$2)=0,"",SUMIFS('BACKUP COUNTS'!$F:$F,'BACKUP COUNTS'!$A:$A,$A95,'BACKUP COUNTS'!$B:$B,J$1,'BACKUP COUNTS'!$G:$G,J$2))</f>
        <v/>
      </c>
      <c r="K95" s="11" t="str">
        <f>IF(SUMIFS('BACKUP COUNTS'!$F:$F,'BACKUP COUNTS'!$A:$A,$A95,'BACKUP COUNTS'!$B:$B,K$1,'BACKUP COUNTS'!$G:$G,K$2)=0,"",SUMIFS('BACKUP COUNTS'!$F:$F,'BACKUP COUNTS'!$A:$A,$A95,'BACKUP COUNTS'!$B:$B,K$1,'BACKUP COUNTS'!$G:$G,K$2))</f>
        <v/>
      </c>
      <c r="L95" s="11" t="str">
        <f>IF(SUMIFS('BACKUP COUNTS'!$F:$F,'BACKUP COUNTS'!$A:$A,$A95,'BACKUP COUNTS'!$B:$B,L$1,'BACKUP COUNTS'!$G:$G,L$2)=0,"",SUMIFS('BACKUP COUNTS'!$F:$F,'BACKUP COUNTS'!$A:$A,$A95,'BACKUP COUNTS'!$B:$B,L$1,'BACKUP COUNTS'!$G:$G,L$2))</f>
        <v/>
      </c>
      <c r="M95" s="11" t="str">
        <f>IF(SUMIFS('BACKUP COUNTS'!$F:$F,'BACKUP COUNTS'!$A:$A,$A95,'BACKUP COUNTS'!$B:$B,M$1,'BACKUP COUNTS'!$G:$G,M$2)=0,"",SUMIFS('BACKUP COUNTS'!$F:$F,'BACKUP COUNTS'!$A:$A,$A95,'BACKUP COUNTS'!$B:$B,M$1,'BACKUP COUNTS'!$G:$G,M$2))</f>
        <v/>
      </c>
      <c r="N95" s="11" t="str">
        <f>IF(SUMIFS('BACKUP COUNTS'!$F:$F,'BACKUP COUNTS'!$A:$A,$A95,'BACKUP COUNTS'!$B:$B,N$1,'BACKUP COUNTS'!$G:$G,N$2)=0,"",SUMIFS('BACKUP COUNTS'!$F:$F,'BACKUP COUNTS'!$A:$A,$A95,'BACKUP COUNTS'!$B:$B,N$1,'BACKUP COUNTS'!$G:$G,N$2))</f>
        <v/>
      </c>
      <c r="O95" s="11" t="str">
        <f>IF(SUMIFS('BACKUP COUNTS'!$F:$F,'BACKUP COUNTS'!$A:$A,$A95,'BACKUP COUNTS'!$B:$B,O$1,'BACKUP COUNTS'!$G:$G,O$2)=0,"",SUMIFS('BACKUP COUNTS'!$F:$F,'BACKUP COUNTS'!$A:$A,$A95,'BACKUP COUNTS'!$B:$B,O$1,'BACKUP COUNTS'!$G:$G,O$2))</f>
        <v/>
      </c>
      <c r="P95" s="11" t="str">
        <f>IF(SUMIFS('BACKUP COUNTS'!$F:$F,'BACKUP COUNTS'!$A:$A,$A95,'BACKUP COUNTS'!$B:$B,P$1,'BACKUP COUNTS'!$G:$G,P$2)=0,"",SUMIFS('BACKUP COUNTS'!$F:$F,'BACKUP COUNTS'!$A:$A,$A95,'BACKUP COUNTS'!$B:$B,P$1,'BACKUP COUNTS'!$G:$G,P$2))</f>
        <v/>
      </c>
      <c r="Q95" s="11" t="str">
        <f>IF(SUMIFS('BACKUP COUNTS'!$F:$F,'BACKUP COUNTS'!$A:$A,$A95,'BACKUP COUNTS'!$B:$B,Q$1,'BACKUP COUNTS'!$G:$G,Q$2)=0,"",SUMIFS('BACKUP COUNTS'!$F:$F,'BACKUP COUNTS'!$A:$A,$A95,'BACKUP COUNTS'!$B:$B,Q$1,'BACKUP COUNTS'!$G:$G,Q$2))</f>
        <v/>
      </c>
      <c r="R95" s="11" t="str">
        <f>IF(SUMIFS('BACKUP COUNTS'!$F:$F,'BACKUP COUNTS'!$A:$A,$A95,'BACKUP COUNTS'!$B:$B,R$1,'BACKUP COUNTS'!$G:$G,R$2)=0,"",SUMIFS('BACKUP COUNTS'!$F:$F,'BACKUP COUNTS'!$A:$A,$A95,'BACKUP COUNTS'!$B:$B,R$1,'BACKUP COUNTS'!$G:$G,R$2))</f>
        <v/>
      </c>
    </row>
    <row r="96" spans="1:18" x14ac:dyDescent="0.25">
      <c r="A96" s="10">
        <f t="shared" si="2"/>
        <v>45967</v>
      </c>
      <c r="C96" s="11" t="str">
        <f>IF(SUMIFS('BACKUP COUNTS'!$F:$F,'BACKUP COUNTS'!$A:$A,$A96,'BACKUP COUNTS'!$B:$B,C$2)=0,"",SUMIFS('BACKUP COUNTS'!$F:$F,'BACKUP COUNTS'!$A:$A,$A96,'BACKUP COUNTS'!$B:$B,C$2))</f>
        <v/>
      </c>
      <c r="D96" s="11" t="str">
        <f>IF(SUMIFS('BACKUP COUNTS'!$F:$F,'BACKUP COUNTS'!$A:$A,$A96,'BACKUP COUNTS'!$B:$B,D$1,'BACKUP COUNTS'!$G:$G,D$2)=0,"",SUMIFS('BACKUP COUNTS'!$F:$F,'BACKUP COUNTS'!$A:$A,$A96,'BACKUP COUNTS'!$B:$B,D$1,'BACKUP COUNTS'!$G:$G,D$2))</f>
        <v/>
      </c>
      <c r="E96" s="11" t="str">
        <f>IF(SUMIFS('BACKUP COUNTS'!$F:$F,'BACKUP COUNTS'!$A:$A,$A96,'BACKUP COUNTS'!$B:$B,E$1,'BACKUP COUNTS'!$G:$G,E$2)=0,"",SUMIFS('BACKUP COUNTS'!$F:$F,'BACKUP COUNTS'!$A:$A,$A96,'BACKUP COUNTS'!$B:$B,E$1,'BACKUP COUNTS'!$G:$G,E$2))</f>
        <v/>
      </c>
      <c r="F96" s="11" t="str">
        <f>IF(SUMIFS('BACKUP COUNTS'!$F:$F,'BACKUP COUNTS'!$A:$A,$A96,'BACKUP COUNTS'!$B:$B,F$1,'BACKUP COUNTS'!$G:$G,F$2)=0,"",SUMIFS('BACKUP COUNTS'!$F:$F,'BACKUP COUNTS'!$A:$A,$A96,'BACKUP COUNTS'!$B:$B,F$1,'BACKUP COUNTS'!$G:$G,F$2))</f>
        <v/>
      </c>
      <c r="G96" s="11" t="str">
        <f>IF(SUMIFS('BACKUP COUNTS'!$F:$F,'BACKUP COUNTS'!$A:$A,$A96,'BACKUP COUNTS'!$B:$B,G$1,'BACKUP COUNTS'!$G:$G,G$2)=0,"",SUMIFS('BACKUP COUNTS'!$F:$F,'BACKUP COUNTS'!$A:$A,$A96,'BACKUP COUNTS'!$B:$B,G$1,'BACKUP COUNTS'!$G:$G,G$2))</f>
        <v/>
      </c>
      <c r="H96" s="11" t="str">
        <f>IF(SUMIFS('BACKUP COUNTS'!$F:$F,'BACKUP COUNTS'!$A:$A,$A96,'BACKUP COUNTS'!$B:$B,H$1,'BACKUP COUNTS'!$G:$G,H$2)=0,"",SUMIFS('BACKUP COUNTS'!$F:$F,'BACKUP COUNTS'!$A:$A,$A96,'BACKUP COUNTS'!$B:$B,H$1,'BACKUP COUNTS'!$G:$G,H$2))</f>
        <v/>
      </c>
      <c r="I96" s="11" t="str">
        <f>IF(SUMIFS('BACKUP COUNTS'!$F:$F,'BACKUP COUNTS'!$A:$A,$A96,'BACKUP COUNTS'!$B:$B,I$1,'BACKUP COUNTS'!$G:$G,I$2)=0,"",SUMIFS('BACKUP COUNTS'!$F:$F,'BACKUP COUNTS'!$A:$A,$A96,'BACKUP COUNTS'!$B:$B,I$1,'BACKUP COUNTS'!$G:$G,I$2))</f>
        <v/>
      </c>
      <c r="J96" s="11" t="str">
        <f>IF(SUMIFS('BACKUP COUNTS'!$F:$F,'BACKUP COUNTS'!$A:$A,$A96,'BACKUP COUNTS'!$B:$B,J$1,'BACKUP COUNTS'!$G:$G,J$2)=0,"",SUMIFS('BACKUP COUNTS'!$F:$F,'BACKUP COUNTS'!$A:$A,$A96,'BACKUP COUNTS'!$B:$B,J$1,'BACKUP COUNTS'!$G:$G,J$2))</f>
        <v/>
      </c>
      <c r="K96" s="11" t="str">
        <f>IF(SUMIFS('BACKUP COUNTS'!$F:$F,'BACKUP COUNTS'!$A:$A,$A96,'BACKUP COUNTS'!$B:$B,K$1,'BACKUP COUNTS'!$G:$G,K$2)=0,"",SUMIFS('BACKUP COUNTS'!$F:$F,'BACKUP COUNTS'!$A:$A,$A96,'BACKUP COUNTS'!$B:$B,K$1,'BACKUP COUNTS'!$G:$G,K$2))</f>
        <v/>
      </c>
      <c r="L96" s="11" t="str">
        <f>IF(SUMIFS('BACKUP COUNTS'!$F:$F,'BACKUP COUNTS'!$A:$A,$A96,'BACKUP COUNTS'!$B:$B,L$1,'BACKUP COUNTS'!$G:$G,L$2)=0,"",SUMIFS('BACKUP COUNTS'!$F:$F,'BACKUP COUNTS'!$A:$A,$A96,'BACKUP COUNTS'!$B:$B,L$1,'BACKUP COUNTS'!$G:$G,L$2))</f>
        <v/>
      </c>
      <c r="M96" s="11" t="str">
        <f>IF(SUMIFS('BACKUP COUNTS'!$F:$F,'BACKUP COUNTS'!$A:$A,$A96,'BACKUP COUNTS'!$B:$B,M$1,'BACKUP COUNTS'!$G:$G,M$2)=0,"",SUMIFS('BACKUP COUNTS'!$F:$F,'BACKUP COUNTS'!$A:$A,$A96,'BACKUP COUNTS'!$B:$B,M$1,'BACKUP COUNTS'!$G:$G,M$2))</f>
        <v/>
      </c>
      <c r="N96" s="11" t="str">
        <f>IF(SUMIFS('BACKUP COUNTS'!$F:$F,'BACKUP COUNTS'!$A:$A,$A96,'BACKUP COUNTS'!$B:$B,N$1,'BACKUP COUNTS'!$G:$G,N$2)=0,"",SUMIFS('BACKUP COUNTS'!$F:$F,'BACKUP COUNTS'!$A:$A,$A96,'BACKUP COUNTS'!$B:$B,N$1,'BACKUP COUNTS'!$G:$G,N$2))</f>
        <v/>
      </c>
      <c r="O96" s="11" t="str">
        <f>IF(SUMIFS('BACKUP COUNTS'!$F:$F,'BACKUP COUNTS'!$A:$A,$A96,'BACKUP COUNTS'!$B:$B,O$1,'BACKUP COUNTS'!$G:$G,O$2)=0,"",SUMIFS('BACKUP COUNTS'!$F:$F,'BACKUP COUNTS'!$A:$A,$A96,'BACKUP COUNTS'!$B:$B,O$1,'BACKUP COUNTS'!$G:$G,O$2))</f>
        <v/>
      </c>
      <c r="P96" s="11" t="str">
        <f>IF(SUMIFS('BACKUP COUNTS'!$F:$F,'BACKUP COUNTS'!$A:$A,$A96,'BACKUP COUNTS'!$B:$B,P$1,'BACKUP COUNTS'!$G:$G,P$2)=0,"",SUMIFS('BACKUP COUNTS'!$F:$F,'BACKUP COUNTS'!$A:$A,$A96,'BACKUP COUNTS'!$B:$B,P$1,'BACKUP COUNTS'!$G:$G,P$2))</f>
        <v/>
      </c>
      <c r="Q96" s="11" t="str">
        <f>IF(SUMIFS('BACKUP COUNTS'!$F:$F,'BACKUP COUNTS'!$A:$A,$A96,'BACKUP COUNTS'!$B:$B,Q$1,'BACKUP COUNTS'!$G:$G,Q$2)=0,"",SUMIFS('BACKUP COUNTS'!$F:$F,'BACKUP COUNTS'!$A:$A,$A96,'BACKUP COUNTS'!$B:$B,Q$1,'BACKUP COUNTS'!$G:$G,Q$2))</f>
        <v/>
      </c>
      <c r="R96" s="11" t="str">
        <f>IF(SUMIFS('BACKUP COUNTS'!$F:$F,'BACKUP COUNTS'!$A:$A,$A96,'BACKUP COUNTS'!$B:$B,R$1,'BACKUP COUNTS'!$G:$G,R$2)=0,"",SUMIFS('BACKUP COUNTS'!$F:$F,'BACKUP COUNTS'!$A:$A,$A96,'BACKUP COUNTS'!$B:$B,R$1,'BACKUP COUNTS'!$G:$G,R$2))</f>
        <v/>
      </c>
    </row>
    <row r="97" spans="1:18" x14ac:dyDescent="0.25">
      <c r="A97" s="10">
        <f t="shared" si="2"/>
        <v>45968</v>
      </c>
      <c r="C97" s="11" t="str">
        <f>IF(SUMIFS('BACKUP COUNTS'!$F:$F,'BACKUP COUNTS'!$A:$A,$A97,'BACKUP COUNTS'!$B:$B,C$2)=0,"",SUMIFS('BACKUP COUNTS'!$F:$F,'BACKUP COUNTS'!$A:$A,$A97,'BACKUP COUNTS'!$B:$B,C$2))</f>
        <v/>
      </c>
      <c r="D97" s="11" t="str">
        <f>IF(SUMIFS('BACKUP COUNTS'!$F:$F,'BACKUP COUNTS'!$A:$A,$A97,'BACKUP COUNTS'!$B:$B,D$1,'BACKUP COUNTS'!$G:$G,D$2)=0,"",SUMIFS('BACKUP COUNTS'!$F:$F,'BACKUP COUNTS'!$A:$A,$A97,'BACKUP COUNTS'!$B:$B,D$1,'BACKUP COUNTS'!$G:$G,D$2))</f>
        <v/>
      </c>
      <c r="E97" s="11" t="str">
        <f>IF(SUMIFS('BACKUP COUNTS'!$F:$F,'BACKUP COUNTS'!$A:$A,$A97,'BACKUP COUNTS'!$B:$B,E$1,'BACKUP COUNTS'!$G:$G,E$2)=0,"",SUMIFS('BACKUP COUNTS'!$F:$F,'BACKUP COUNTS'!$A:$A,$A97,'BACKUP COUNTS'!$B:$B,E$1,'BACKUP COUNTS'!$G:$G,E$2))</f>
        <v/>
      </c>
      <c r="F97" s="11" t="str">
        <f>IF(SUMIFS('BACKUP COUNTS'!$F:$F,'BACKUP COUNTS'!$A:$A,$A97,'BACKUP COUNTS'!$B:$B,F$1,'BACKUP COUNTS'!$G:$G,F$2)=0,"",SUMIFS('BACKUP COUNTS'!$F:$F,'BACKUP COUNTS'!$A:$A,$A97,'BACKUP COUNTS'!$B:$B,F$1,'BACKUP COUNTS'!$G:$G,F$2))</f>
        <v/>
      </c>
      <c r="G97" s="11" t="str">
        <f>IF(SUMIFS('BACKUP COUNTS'!$F:$F,'BACKUP COUNTS'!$A:$A,$A97,'BACKUP COUNTS'!$B:$B,G$1,'BACKUP COUNTS'!$G:$G,G$2)=0,"",SUMIFS('BACKUP COUNTS'!$F:$F,'BACKUP COUNTS'!$A:$A,$A97,'BACKUP COUNTS'!$B:$B,G$1,'BACKUP COUNTS'!$G:$G,G$2))</f>
        <v/>
      </c>
      <c r="H97" s="11" t="str">
        <f>IF(SUMIFS('BACKUP COUNTS'!$F:$F,'BACKUP COUNTS'!$A:$A,$A97,'BACKUP COUNTS'!$B:$B,H$1,'BACKUP COUNTS'!$G:$G,H$2)=0,"",SUMIFS('BACKUP COUNTS'!$F:$F,'BACKUP COUNTS'!$A:$A,$A97,'BACKUP COUNTS'!$B:$B,H$1,'BACKUP COUNTS'!$G:$G,H$2))</f>
        <v/>
      </c>
      <c r="I97" s="11" t="str">
        <f>IF(SUMIFS('BACKUP COUNTS'!$F:$F,'BACKUP COUNTS'!$A:$A,$A97,'BACKUP COUNTS'!$B:$B,I$1,'BACKUP COUNTS'!$G:$G,I$2)=0,"",SUMIFS('BACKUP COUNTS'!$F:$F,'BACKUP COUNTS'!$A:$A,$A97,'BACKUP COUNTS'!$B:$B,I$1,'BACKUP COUNTS'!$G:$G,I$2))</f>
        <v/>
      </c>
      <c r="J97" s="11" t="str">
        <f>IF(SUMIFS('BACKUP COUNTS'!$F:$F,'BACKUP COUNTS'!$A:$A,$A97,'BACKUP COUNTS'!$B:$B,J$1,'BACKUP COUNTS'!$G:$G,J$2)=0,"",SUMIFS('BACKUP COUNTS'!$F:$F,'BACKUP COUNTS'!$A:$A,$A97,'BACKUP COUNTS'!$B:$B,J$1,'BACKUP COUNTS'!$G:$G,J$2))</f>
        <v/>
      </c>
      <c r="K97" s="11" t="str">
        <f>IF(SUMIFS('BACKUP COUNTS'!$F:$F,'BACKUP COUNTS'!$A:$A,$A97,'BACKUP COUNTS'!$B:$B,K$1,'BACKUP COUNTS'!$G:$G,K$2)=0,"",SUMIFS('BACKUP COUNTS'!$F:$F,'BACKUP COUNTS'!$A:$A,$A97,'BACKUP COUNTS'!$B:$B,K$1,'BACKUP COUNTS'!$G:$G,K$2))</f>
        <v/>
      </c>
      <c r="L97" s="11" t="str">
        <f>IF(SUMIFS('BACKUP COUNTS'!$F:$F,'BACKUP COUNTS'!$A:$A,$A97,'BACKUP COUNTS'!$B:$B,L$1,'BACKUP COUNTS'!$G:$G,L$2)=0,"",SUMIFS('BACKUP COUNTS'!$F:$F,'BACKUP COUNTS'!$A:$A,$A97,'BACKUP COUNTS'!$B:$B,L$1,'BACKUP COUNTS'!$G:$G,L$2))</f>
        <v/>
      </c>
      <c r="M97" s="11" t="str">
        <f>IF(SUMIFS('BACKUP COUNTS'!$F:$F,'BACKUP COUNTS'!$A:$A,$A97,'BACKUP COUNTS'!$B:$B,M$1,'BACKUP COUNTS'!$G:$G,M$2)=0,"",SUMIFS('BACKUP COUNTS'!$F:$F,'BACKUP COUNTS'!$A:$A,$A97,'BACKUP COUNTS'!$B:$B,M$1,'BACKUP COUNTS'!$G:$G,M$2))</f>
        <v/>
      </c>
      <c r="N97" s="11" t="str">
        <f>IF(SUMIFS('BACKUP COUNTS'!$F:$F,'BACKUP COUNTS'!$A:$A,$A97,'BACKUP COUNTS'!$B:$B,N$1,'BACKUP COUNTS'!$G:$G,N$2)=0,"",SUMIFS('BACKUP COUNTS'!$F:$F,'BACKUP COUNTS'!$A:$A,$A97,'BACKUP COUNTS'!$B:$B,N$1,'BACKUP COUNTS'!$G:$G,N$2))</f>
        <v/>
      </c>
      <c r="O97" s="11" t="str">
        <f>IF(SUMIFS('BACKUP COUNTS'!$F:$F,'BACKUP COUNTS'!$A:$A,$A97,'BACKUP COUNTS'!$B:$B,O$1,'BACKUP COUNTS'!$G:$G,O$2)=0,"",SUMIFS('BACKUP COUNTS'!$F:$F,'BACKUP COUNTS'!$A:$A,$A97,'BACKUP COUNTS'!$B:$B,O$1,'BACKUP COUNTS'!$G:$G,O$2))</f>
        <v/>
      </c>
      <c r="P97" s="11" t="str">
        <f>IF(SUMIFS('BACKUP COUNTS'!$F:$F,'BACKUP COUNTS'!$A:$A,$A97,'BACKUP COUNTS'!$B:$B,P$1,'BACKUP COUNTS'!$G:$G,P$2)=0,"",SUMIFS('BACKUP COUNTS'!$F:$F,'BACKUP COUNTS'!$A:$A,$A97,'BACKUP COUNTS'!$B:$B,P$1,'BACKUP COUNTS'!$G:$G,P$2))</f>
        <v/>
      </c>
      <c r="Q97" s="11" t="str">
        <f>IF(SUMIFS('BACKUP COUNTS'!$F:$F,'BACKUP COUNTS'!$A:$A,$A97,'BACKUP COUNTS'!$B:$B,Q$1,'BACKUP COUNTS'!$G:$G,Q$2)=0,"",SUMIFS('BACKUP COUNTS'!$F:$F,'BACKUP COUNTS'!$A:$A,$A97,'BACKUP COUNTS'!$B:$B,Q$1,'BACKUP COUNTS'!$G:$G,Q$2))</f>
        <v/>
      </c>
      <c r="R97" s="11" t="str">
        <f>IF(SUMIFS('BACKUP COUNTS'!$F:$F,'BACKUP COUNTS'!$A:$A,$A97,'BACKUP COUNTS'!$B:$B,R$1,'BACKUP COUNTS'!$G:$G,R$2)=0,"",SUMIFS('BACKUP COUNTS'!$F:$F,'BACKUP COUNTS'!$A:$A,$A97,'BACKUP COUNTS'!$B:$B,R$1,'BACKUP COUNTS'!$G:$G,R$2))</f>
        <v/>
      </c>
    </row>
    <row r="98" spans="1:18" x14ac:dyDescent="0.25">
      <c r="A98" s="10">
        <f t="shared" si="2"/>
        <v>45971</v>
      </c>
      <c r="C98" s="11" t="str">
        <f>IF(SUMIFS('BACKUP COUNTS'!$F:$F,'BACKUP COUNTS'!$A:$A,$A98,'BACKUP COUNTS'!$B:$B,C$2)=0,"",SUMIFS('BACKUP COUNTS'!$F:$F,'BACKUP COUNTS'!$A:$A,$A98,'BACKUP COUNTS'!$B:$B,C$2))</f>
        <v/>
      </c>
      <c r="D98" s="11" t="str">
        <f>IF(SUMIFS('BACKUP COUNTS'!$F:$F,'BACKUP COUNTS'!$A:$A,$A98,'BACKUP COUNTS'!$B:$B,D$1,'BACKUP COUNTS'!$G:$G,D$2)=0,"",SUMIFS('BACKUP COUNTS'!$F:$F,'BACKUP COUNTS'!$A:$A,$A98,'BACKUP COUNTS'!$B:$B,D$1,'BACKUP COUNTS'!$G:$G,D$2))</f>
        <v/>
      </c>
      <c r="E98" s="11" t="str">
        <f>IF(SUMIFS('BACKUP COUNTS'!$F:$F,'BACKUP COUNTS'!$A:$A,$A98,'BACKUP COUNTS'!$B:$B,E$1,'BACKUP COUNTS'!$G:$G,E$2)=0,"",SUMIFS('BACKUP COUNTS'!$F:$F,'BACKUP COUNTS'!$A:$A,$A98,'BACKUP COUNTS'!$B:$B,E$1,'BACKUP COUNTS'!$G:$G,E$2))</f>
        <v/>
      </c>
      <c r="F98" s="11" t="str">
        <f>IF(SUMIFS('BACKUP COUNTS'!$F:$F,'BACKUP COUNTS'!$A:$A,$A98,'BACKUP COUNTS'!$B:$B,F$1,'BACKUP COUNTS'!$G:$G,F$2)=0,"",SUMIFS('BACKUP COUNTS'!$F:$F,'BACKUP COUNTS'!$A:$A,$A98,'BACKUP COUNTS'!$B:$B,F$1,'BACKUP COUNTS'!$G:$G,F$2))</f>
        <v/>
      </c>
      <c r="G98" s="11" t="str">
        <f>IF(SUMIFS('BACKUP COUNTS'!$F:$F,'BACKUP COUNTS'!$A:$A,$A98,'BACKUP COUNTS'!$B:$B,G$1,'BACKUP COUNTS'!$G:$G,G$2)=0,"",SUMIFS('BACKUP COUNTS'!$F:$F,'BACKUP COUNTS'!$A:$A,$A98,'BACKUP COUNTS'!$B:$B,G$1,'BACKUP COUNTS'!$G:$G,G$2))</f>
        <v/>
      </c>
      <c r="H98" s="11" t="str">
        <f>IF(SUMIFS('BACKUP COUNTS'!$F:$F,'BACKUP COUNTS'!$A:$A,$A98,'BACKUP COUNTS'!$B:$B,H$1,'BACKUP COUNTS'!$G:$G,H$2)=0,"",SUMIFS('BACKUP COUNTS'!$F:$F,'BACKUP COUNTS'!$A:$A,$A98,'BACKUP COUNTS'!$B:$B,H$1,'BACKUP COUNTS'!$G:$G,H$2))</f>
        <v/>
      </c>
      <c r="I98" s="11" t="str">
        <f>IF(SUMIFS('BACKUP COUNTS'!$F:$F,'BACKUP COUNTS'!$A:$A,$A98,'BACKUP COUNTS'!$B:$B,I$1,'BACKUP COUNTS'!$G:$G,I$2)=0,"",SUMIFS('BACKUP COUNTS'!$F:$F,'BACKUP COUNTS'!$A:$A,$A98,'BACKUP COUNTS'!$B:$B,I$1,'BACKUP COUNTS'!$G:$G,I$2))</f>
        <v/>
      </c>
      <c r="J98" s="11" t="str">
        <f>IF(SUMIFS('BACKUP COUNTS'!$F:$F,'BACKUP COUNTS'!$A:$A,$A98,'BACKUP COUNTS'!$B:$B,J$1,'BACKUP COUNTS'!$G:$G,J$2)=0,"",SUMIFS('BACKUP COUNTS'!$F:$F,'BACKUP COUNTS'!$A:$A,$A98,'BACKUP COUNTS'!$B:$B,J$1,'BACKUP COUNTS'!$G:$G,J$2))</f>
        <v/>
      </c>
      <c r="K98" s="11" t="str">
        <f>IF(SUMIFS('BACKUP COUNTS'!$F:$F,'BACKUP COUNTS'!$A:$A,$A98,'BACKUP COUNTS'!$B:$B,K$1,'BACKUP COUNTS'!$G:$G,K$2)=0,"",SUMIFS('BACKUP COUNTS'!$F:$F,'BACKUP COUNTS'!$A:$A,$A98,'BACKUP COUNTS'!$B:$B,K$1,'BACKUP COUNTS'!$G:$G,K$2))</f>
        <v/>
      </c>
      <c r="L98" s="11" t="str">
        <f>IF(SUMIFS('BACKUP COUNTS'!$F:$F,'BACKUP COUNTS'!$A:$A,$A98,'BACKUP COUNTS'!$B:$B,L$1,'BACKUP COUNTS'!$G:$G,L$2)=0,"",SUMIFS('BACKUP COUNTS'!$F:$F,'BACKUP COUNTS'!$A:$A,$A98,'BACKUP COUNTS'!$B:$B,L$1,'BACKUP COUNTS'!$G:$G,L$2))</f>
        <v/>
      </c>
      <c r="M98" s="11" t="str">
        <f>IF(SUMIFS('BACKUP COUNTS'!$F:$F,'BACKUP COUNTS'!$A:$A,$A98,'BACKUP COUNTS'!$B:$B,M$1,'BACKUP COUNTS'!$G:$G,M$2)=0,"",SUMIFS('BACKUP COUNTS'!$F:$F,'BACKUP COUNTS'!$A:$A,$A98,'BACKUP COUNTS'!$B:$B,M$1,'BACKUP COUNTS'!$G:$G,M$2))</f>
        <v/>
      </c>
      <c r="N98" s="11" t="str">
        <f>IF(SUMIFS('BACKUP COUNTS'!$F:$F,'BACKUP COUNTS'!$A:$A,$A98,'BACKUP COUNTS'!$B:$B,N$1,'BACKUP COUNTS'!$G:$G,N$2)=0,"",SUMIFS('BACKUP COUNTS'!$F:$F,'BACKUP COUNTS'!$A:$A,$A98,'BACKUP COUNTS'!$B:$B,N$1,'BACKUP COUNTS'!$G:$G,N$2))</f>
        <v/>
      </c>
      <c r="O98" s="11" t="str">
        <f>IF(SUMIFS('BACKUP COUNTS'!$F:$F,'BACKUP COUNTS'!$A:$A,$A98,'BACKUP COUNTS'!$B:$B,O$1,'BACKUP COUNTS'!$G:$G,O$2)=0,"",SUMIFS('BACKUP COUNTS'!$F:$F,'BACKUP COUNTS'!$A:$A,$A98,'BACKUP COUNTS'!$B:$B,O$1,'BACKUP COUNTS'!$G:$G,O$2))</f>
        <v/>
      </c>
      <c r="P98" s="11" t="str">
        <f>IF(SUMIFS('BACKUP COUNTS'!$F:$F,'BACKUP COUNTS'!$A:$A,$A98,'BACKUP COUNTS'!$B:$B,P$1,'BACKUP COUNTS'!$G:$G,P$2)=0,"",SUMIFS('BACKUP COUNTS'!$F:$F,'BACKUP COUNTS'!$A:$A,$A98,'BACKUP COUNTS'!$B:$B,P$1,'BACKUP COUNTS'!$G:$G,P$2))</f>
        <v/>
      </c>
      <c r="Q98" s="11" t="str">
        <f>IF(SUMIFS('BACKUP COUNTS'!$F:$F,'BACKUP COUNTS'!$A:$A,$A98,'BACKUP COUNTS'!$B:$B,Q$1,'BACKUP COUNTS'!$G:$G,Q$2)=0,"",SUMIFS('BACKUP COUNTS'!$F:$F,'BACKUP COUNTS'!$A:$A,$A98,'BACKUP COUNTS'!$B:$B,Q$1,'BACKUP COUNTS'!$G:$G,Q$2))</f>
        <v/>
      </c>
      <c r="R98" s="11" t="str">
        <f>IF(SUMIFS('BACKUP COUNTS'!$F:$F,'BACKUP COUNTS'!$A:$A,$A98,'BACKUP COUNTS'!$B:$B,R$1,'BACKUP COUNTS'!$G:$G,R$2)=0,"",SUMIFS('BACKUP COUNTS'!$F:$F,'BACKUP COUNTS'!$A:$A,$A98,'BACKUP COUNTS'!$B:$B,R$1,'BACKUP COUNTS'!$G:$G,R$2))</f>
        <v/>
      </c>
    </row>
    <row r="99" spans="1:18" x14ac:dyDescent="0.25">
      <c r="A99" s="10">
        <f t="shared" si="2"/>
        <v>45972</v>
      </c>
      <c r="C99" s="11" t="str">
        <f>IF(SUMIFS('BACKUP COUNTS'!$F:$F,'BACKUP COUNTS'!$A:$A,$A99,'BACKUP COUNTS'!$B:$B,C$2)=0,"",SUMIFS('BACKUP COUNTS'!$F:$F,'BACKUP COUNTS'!$A:$A,$A99,'BACKUP COUNTS'!$B:$B,C$2))</f>
        <v/>
      </c>
      <c r="D99" s="11" t="str">
        <f>IF(SUMIFS('BACKUP COUNTS'!$F:$F,'BACKUP COUNTS'!$A:$A,$A99,'BACKUP COUNTS'!$B:$B,D$1,'BACKUP COUNTS'!$G:$G,D$2)=0,"",SUMIFS('BACKUP COUNTS'!$F:$F,'BACKUP COUNTS'!$A:$A,$A99,'BACKUP COUNTS'!$B:$B,D$1,'BACKUP COUNTS'!$G:$G,D$2))</f>
        <v/>
      </c>
      <c r="E99" s="11" t="str">
        <f>IF(SUMIFS('BACKUP COUNTS'!$F:$F,'BACKUP COUNTS'!$A:$A,$A99,'BACKUP COUNTS'!$B:$B,E$1,'BACKUP COUNTS'!$G:$G,E$2)=0,"",SUMIFS('BACKUP COUNTS'!$F:$F,'BACKUP COUNTS'!$A:$A,$A99,'BACKUP COUNTS'!$B:$B,E$1,'BACKUP COUNTS'!$G:$G,E$2))</f>
        <v/>
      </c>
      <c r="F99" s="11" t="str">
        <f>IF(SUMIFS('BACKUP COUNTS'!$F:$F,'BACKUP COUNTS'!$A:$A,$A99,'BACKUP COUNTS'!$B:$B,F$1,'BACKUP COUNTS'!$G:$G,F$2)=0,"",SUMIFS('BACKUP COUNTS'!$F:$F,'BACKUP COUNTS'!$A:$A,$A99,'BACKUP COUNTS'!$B:$B,F$1,'BACKUP COUNTS'!$G:$G,F$2))</f>
        <v/>
      </c>
      <c r="G99" s="11" t="str">
        <f>IF(SUMIFS('BACKUP COUNTS'!$F:$F,'BACKUP COUNTS'!$A:$A,$A99,'BACKUP COUNTS'!$B:$B,G$1,'BACKUP COUNTS'!$G:$G,G$2)=0,"",SUMIFS('BACKUP COUNTS'!$F:$F,'BACKUP COUNTS'!$A:$A,$A99,'BACKUP COUNTS'!$B:$B,G$1,'BACKUP COUNTS'!$G:$G,G$2))</f>
        <v/>
      </c>
      <c r="H99" s="11" t="str">
        <f>IF(SUMIFS('BACKUP COUNTS'!$F:$F,'BACKUP COUNTS'!$A:$A,$A99,'BACKUP COUNTS'!$B:$B,H$1,'BACKUP COUNTS'!$G:$G,H$2)=0,"",SUMIFS('BACKUP COUNTS'!$F:$F,'BACKUP COUNTS'!$A:$A,$A99,'BACKUP COUNTS'!$B:$B,H$1,'BACKUP COUNTS'!$G:$G,H$2))</f>
        <v/>
      </c>
      <c r="I99" s="11" t="str">
        <f>IF(SUMIFS('BACKUP COUNTS'!$F:$F,'BACKUP COUNTS'!$A:$A,$A99,'BACKUP COUNTS'!$B:$B,I$1,'BACKUP COUNTS'!$G:$G,I$2)=0,"",SUMIFS('BACKUP COUNTS'!$F:$F,'BACKUP COUNTS'!$A:$A,$A99,'BACKUP COUNTS'!$B:$B,I$1,'BACKUP COUNTS'!$G:$G,I$2))</f>
        <v/>
      </c>
      <c r="J99" s="11" t="str">
        <f>IF(SUMIFS('BACKUP COUNTS'!$F:$F,'BACKUP COUNTS'!$A:$A,$A99,'BACKUP COUNTS'!$B:$B,J$1,'BACKUP COUNTS'!$G:$G,J$2)=0,"",SUMIFS('BACKUP COUNTS'!$F:$F,'BACKUP COUNTS'!$A:$A,$A99,'BACKUP COUNTS'!$B:$B,J$1,'BACKUP COUNTS'!$G:$G,J$2))</f>
        <v/>
      </c>
      <c r="K99" s="11" t="str">
        <f>IF(SUMIFS('BACKUP COUNTS'!$F:$F,'BACKUP COUNTS'!$A:$A,$A99,'BACKUP COUNTS'!$B:$B,K$1,'BACKUP COUNTS'!$G:$G,K$2)=0,"",SUMIFS('BACKUP COUNTS'!$F:$F,'BACKUP COUNTS'!$A:$A,$A99,'BACKUP COUNTS'!$B:$B,K$1,'BACKUP COUNTS'!$G:$G,K$2))</f>
        <v/>
      </c>
      <c r="L99" s="11" t="str">
        <f>IF(SUMIFS('BACKUP COUNTS'!$F:$F,'BACKUP COUNTS'!$A:$A,$A99,'BACKUP COUNTS'!$B:$B,L$1,'BACKUP COUNTS'!$G:$G,L$2)=0,"",SUMIFS('BACKUP COUNTS'!$F:$F,'BACKUP COUNTS'!$A:$A,$A99,'BACKUP COUNTS'!$B:$B,L$1,'BACKUP COUNTS'!$G:$G,L$2))</f>
        <v/>
      </c>
      <c r="M99" s="11" t="str">
        <f>IF(SUMIFS('BACKUP COUNTS'!$F:$F,'BACKUP COUNTS'!$A:$A,$A99,'BACKUP COUNTS'!$B:$B,M$1,'BACKUP COUNTS'!$G:$G,M$2)=0,"",SUMIFS('BACKUP COUNTS'!$F:$F,'BACKUP COUNTS'!$A:$A,$A99,'BACKUP COUNTS'!$B:$B,M$1,'BACKUP COUNTS'!$G:$G,M$2))</f>
        <v/>
      </c>
      <c r="N99" s="11" t="str">
        <f>IF(SUMIFS('BACKUP COUNTS'!$F:$F,'BACKUP COUNTS'!$A:$A,$A99,'BACKUP COUNTS'!$B:$B,N$1,'BACKUP COUNTS'!$G:$G,N$2)=0,"",SUMIFS('BACKUP COUNTS'!$F:$F,'BACKUP COUNTS'!$A:$A,$A99,'BACKUP COUNTS'!$B:$B,N$1,'BACKUP COUNTS'!$G:$G,N$2))</f>
        <v/>
      </c>
      <c r="O99" s="11" t="str">
        <f>IF(SUMIFS('BACKUP COUNTS'!$F:$F,'BACKUP COUNTS'!$A:$A,$A99,'BACKUP COUNTS'!$B:$B,O$1,'BACKUP COUNTS'!$G:$G,O$2)=0,"",SUMIFS('BACKUP COUNTS'!$F:$F,'BACKUP COUNTS'!$A:$A,$A99,'BACKUP COUNTS'!$B:$B,O$1,'BACKUP COUNTS'!$G:$G,O$2))</f>
        <v/>
      </c>
      <c r="P99" s="11" t="str">
        <f>IF(SUMIFS('BACKUP COUNTS'!$F:$F,'BACKUP COUNTS'!$A:$A,$A99,'BACKUP COUNTS'!$B:$B,P$1,'BACKUP COUNTS'!$G:$G,P$2)=0,"",SUMIFS('BACKUP COUNTS'!$F:$F,'BACKUP COUNTS'!$A:$A,$A99,'BACKUP COUNTS'!$B:$B,P$1,'BACKUP COUNTS'!$G:$G,P$2))</f>
        <v/>
      </c>
      <c r="Q99" s="11" t="str">
        <f>IF(SUMIFS('BACKUP COUNTS'!$F:$F,'BACKUP COUNTS'!$A:$A,$A99,'BACKUP COUNTS'!$B:$B,Q$1,'BACKUP COUNTS'!$G:$G,Q$2)=0,"",SUMIFS('BACKUP COUNTS'!$F:$F,'BACKUP COUNTS'!$A:$A,$A99,'BACKUP COUNTS'!$B:$B,Q$1,'BACKUP COUNTS'!$G:$G,Q$2))</f>
        <v/>
      </c>
      <c r="R99" s="11" t="str">
        <f>IF(SUMIFS('BACKUP COUNTS'!$F:$F,'BACKUP COUNTS'!$A:$A,$A99,'BACKUP COUNTS'!$B:$B,R$1,'BACKUP COUNTS'!$G:$G,R$2)=0,"",SUMIFS('BACKUP COUNTS'!$F:$F,'BACKUP COUNTS'!$A:$A,$A99,'BACKUP COUNTS'!$B:$B,R$1,'BACKUP COUNTS'!$G:$G,R$2))</f>
        <v/>
      </c>
    </row>
    <row r="100" spans="1:18" x14ac:dyDescent="0.25">
      <c r="A100" s="10">
        <f t="shared" si="2"/>
        <v>45973</v>
      </c>
      <c r="C100" s="11" t="str">
        <f>IF(SUMIFS('BACKUP COUNTS'!$F:$F,'BACKUP COUNTS'!$A:$A,$A100,'BACKUP COUNTS'!$B:$B,C$2)=0,"",SUMIFS('BACKUP COUNTS'!$F:$F,'BACKUP COUNTS'!$A:$A,$A100,'BACKUP COUNTS'!$B:$B,C$2))</f>
        <v/>
      </c>
      <c r="D100" s="11" t="str">
        <f>IF(SUMIFS('BACKUP COUNTS'!$F:$F,'BACKUP COUNTS'!$A:$A,$A100,'BACKUP COUNTS'!$B:$B,D$1,'BACKUP COUNTS'!$G:$G,D$2)=0,"",SUMIFS('BACKUP COUNTS'!$F:$F,'BACKUP COUNTS'!$A:$A,$A100,'BACKUP COUNTS'!$B:$B,D$1,'BACKUP COUNTS'!$G:$G,D$2))</f>
        <v/>
      </c>
      <c r="E100" s="11" t="str">
        <f>IF(SUMIFS('BACKUP COUNTS'!$F:$F,'BACKUP COUNTS'!$A:$A,$A100,'BACKUP COUNTS'!$B:$B,E$1,'BACKUP COUNTS'!$G:$G,E$2)=0,"",SUMIFS('BACKUP COUNTS'!$F:$F,'BACKUP COUNTS'!$A:$A,$A100,'BACKUP COUNTS'!$B:$B,E$1,'BACKUP COUNTS'!$G:$G,E$2))</f>
        <v/>
      </c>
      <c r="F100" s="11" t="str">
        <f>IF(SUMIFS('BACKUP COUNTS'!$F:$F,'BACKUP COUNTS'!$A:$A,$A100,'BACKUP COUNTS'!$B:$B,F$1,'BACKUP COUNTS'!$G:$G,F$2)=0,"",SUMIFS('BACKUP COUNTS'!$F:$F,'BACKUP COUNTS'!$A:$A,$A100,'BACKUP COUNTS'!$B:$B,F$1,'BACKUP COUNTS'!$G:$G,F$2))</f>
        <v/>
      </c>
      <c r="G100" s="11" t="str">
        <f>IF(SUMIFS('BACKUP COUNTS'!$F:$F,'BACKUP COUNTS'!$A:$A,$A100,'BACKUP COUNTS'!$B:$B,G$1,'BACKUP COUNTS'!$G:$G,G$2)=0,"",SUMIFS('BACKUP COUNTS'!$F:$F,'BACKUP COUNTS'!$A:$A,$A100,'BACKUP COUNTS'!$B:$B,G$1,'BACKUP COUNTS'!$G:$G,G$2))</f>
        <v/>
      </c>
      <c r="H100" s="11" t="str">
        <f>IF(SUMIFS('BACKUP COUNTS'!$F:$F,'BACKUP COUNTS'!$A:$A,$A100,'BACKUP COUNTS'!$B:$B,H$1,'BACKUP COUNTS'!$G:$G,H$2)=0,"",SUMIFS('BACKUP COUNTS'!$F:$F,'BACKUP COUNTS'!$A:$A,$A100,'BACKUP COUNTS'!$B:$B,H$1,'BACKUP COUNTS'!$G:$G,H$2))</f>
        <v/>
      </c>
      <c r="I100" s="11" t="str">
        <f>IF(SUMIFS('BACKUP COUNTS'!$F:$F,'BACKUP COUNTS'!$A:$A,$A100,'BACKUP COUNTS'!$B:$B,I$1,'BACKUP COUNTS'!$G:$G,I$2)=0,"",SUMIFS('BACKUP COUNTS'!$F:$F,'BACKUP COUNTS'!$A:$A,$A100,'BACKUP COUNTS'!$B:$B,I$1,'BACKUP COUNTS'!$G:$G,I$2))</f>
        <v/>
      </c>
      <c r="J100" s="11" t="str">
        <f>IF(SUMIFS('BACKUP COUNTS'!$F:$F,'BACKUP COUNTS'!$A:$A,$A100,'BACKUP COUNTS'!$B:$B,J$1,'BACKUP COUNTS'!$G:$G,J$2)=0,"",SUMIFS('BACKUP COUNTS'!$F:$F,'BACKUP COUNTS'!$A:$A,$A100,'BACKUP COUNTS'!$B:$B,J$1,'BACKUP COUNTS'!$G:$G,J$2))</f>
        <v/>
      </c>
      <c r="K100" s="11" t="str">
        <f>IF(SUMIFS('BACKUP COUNTS'!$F:$F,'BACKUP COUNTS'!$A:$A,$A100,'BACKUP COUNTS'!$B:$B,K$1,'BACKUP COUNTS'!$G:$G,K$2)=0,"",SUMIFS('BACKUP COUNTS'!$F:$F,'BACKUP COUNTS'!$A:$A,$A100,'BACKUP COUNTS'!$B:$B,K$1,'BACKUP COUNTS'!$G:$G,K$2))</f>
        <v/>
      </c>
      <c r="L100" s="11" t="str">
        <f>IF(SUMIFS('BACKUP COUNTS'!$F:$F,'BACKUP COUNTS'!$A:$A,$A100,'BACKUP COUNTS'!$B:$B,L$1,'BACKUP COUNTS'!$G:$G,L$2)=0,"",SUMIFS('BACKUP COUNTS'!$F:$F,'BACKUP COUNTS'!$A:$A,$A100,'BACKUP COUNTS'!$B:$B,L$1,'BACKUP COUNTS'!$G:$G,L$2))</f>
        <v/>
      </c>
      <c r="M100" s="11" t="str">
        <f>IF(SUMIFS('BACKUP COUNTS'!$F:$F,'BACKUP COUNTS'!$A:$A,$A100,'BACKUP COUNTS'!$B:$B,M$1,'BACKUP COUNTS'!$G:$G,M$2)=0,"",SUMIFS('BACKUP COUNTS'!$F:$F,'BACKUP COUNTS'!$A:$A,$A100,'BACKUP COUNTS'!$B:$B,M$1,'BACKUP COUNTS'!$G:$G,M$2))</f>
        <v/>
      </c>
      <c r="N100" s="11" t="str">
        <f>IF(SUMIFS('BACKUP COUNTS'!$F:$F,'BACKUP COUNTS'!$A:$A,$A100,'BACKUP COUNTS'!$B:$B,N$1,'BACKUP COUNTS'!$G:$G,N$2)=0,"",SUMIFS('BACKUP COUNTS'!$F:$F,'BACKUP COUNTS'!$A:$A,$A100,'BACKUP COUNTS'!$B:$B,N$1,'BACKUP COUNTS'!$G:$G,N$2))</f>
        <v/>
      </c>
      <c r="O100" s="11" t="str">
        <f>IF(SUMIFS('BACKUP COUNTS'!$F:$F,'BACKUP COUNTS'!$A:$A,$A100,'BACKUP COUNTS'!$B:$B,O$1,'BACKUP COUNTS'!$G:$G,O$2)=0,"",SUMIFS('BACKUP COUNTS'!$F:$F,'BACKUP COUNTS'!$A:$A,$A100,'BACKUP COUNTS'!$B:$B,O$1,'BACKUP COUNTS'!$G:$G,O$2))</f>
        <v/>
      </c>
      <c r="P100" s="11" t="str">
        <f>IF(SUMIFS('BACKUP COUNTS'!$F:$F,'BACKUP COUNTS'!$A:$A,$A100,'BACKUP COUNTS'!$B:$B,P$1,'BACKUP COUNTS'!$G:$G,P$2)=0,"",SUMIFS('BACKUP COUNTS'!$F:$F,'BACKUP COUNTS'!$A:$A,$A100,'BACKUP COUNTS'!$B:$B,P$1,'BACKUP COUNTS'!$G:$G,P$2))</f>
        <v/>
      </c>
      <c r="Q100" s="11" t="str">
        <f>IF(SUMIFS('BACKUP COUNTS'!$F:$F,'BACKUP COUNTS'!$A:$A,$A100,'BACKUP COUNTS'!$B:$B,Q$1,'BACKUP COUNTS'!$G:$G,Q$2)=0,"",SUMIFS('BACKUP COUNTS'!$F:$F,'BACKUP COUNTS'!$A:$A,$A100,'BACKUP COUNTS'!$B:$B,Q$1,'BACKUP COUNTS'!$G:$G,Q$2))</f>
        <v/>
      </c>
      <c r="R100" s="11" t="str">
        <f>IF(SUMIFS('BACKUP COUNTS'!$F:$F,'BACKUP COUNTS'!$A:$A,$A100,'BACKUP COUNTS'!$B:$B,R$1,'BACKUP COUNTS'!$G:$G,R$2)=0,"",SUMIFS('BACKUP COUNTS'!$F:$F,'BACKUP COUNTS'!$A:$A,$A100,'BACKUP COUNTS'!$B:$B,R$1,'BACKUP COUNTS'!$G:$G,R$2))</f>
        <v/>
      </c>
    </row>
    <row r="101" spans="1:18" x14ac:dyDescent="0.25">
      <c r="A101" s="10">
        <f t="shared" si="2"/>
        <v>45974</v>
      </c>
      <c r="C101" s="11" t="str">
        <f>IF(SUMIFS('BACKUP COUNTS'!$F:$F,'BACKUP COUNTS'!$A:$A,$A101,'BACKUP COUNTS'!$B:$B,C$2)=0,"",SUMIFS('BACKUP COUNTS'!$F:$F,'BACKUP COUNTS'!$A:$A,$A101,'BACKUP COUNTS'!$B:$B,C$2))</f>
        <v/>
      </c>
      <c r="D101" s="11" t="str">
        <f>IF(SUMIFS('BACKUP COUNTS'!$F:$F,'BACKUP COUNTS'!$A:$A,$A101,'BACKUP COUNTS'!$B:$B,D$1,'BACKUP COUNTS'!$G:$G,D$2)=0,"",SUMIFS('BACKUP COUNTS'!$F:$F,'BACKUP COUNTS'!$A:$A,$A101,'BACKUP COUNTS'!$B:$B,D$1,'BACKUP COUNTS'!$G:$G,D$2))</f>
        <v/>
      </c>
      <c r="E101" s="11" t="str">
        <f>IF(SUMIFS('BACKUP COUNTS'!$F:$F,'BACKUP COUNTS'!$A:$A,$A101,'BACKUP COUNTS'!$B:$B,E$1,'BACKUP COUNTS'!$G:$G,E$2)=0,"",SUMIFS('BACKUP COUNTS'!$F:$F,'BACKUP COUNTS'!$A:$A,$A101,'BACKUP COUNTS'!$B:$B,E$1,'BACKUP COUNTS'!$G:$G,E$2))</f>
        <v/>
      </c>
      <c r="F101" s="11" t="str">
        <f>IF(SUMIFS('BACKUP COUNTS'!$F:$F,'BACKUP COUNTS'!$A:$A,$A101,'BACKUP COUNTS'!$B:$B,F$1,'BACKUP COUNTS'!$G:$G,F$2)=0,"",SUMIFS('BACKUP COUNTS'!$F:$F,'BACKUP COUNTS'!$A:$A,$A101,'BACKUP COUNTS'!$B:$B,F$1,'BACKUP COUNTS'!$G:$G,F$2))</f>
        <v/>
      </c>
      <c r="G101" s="11" t="str">
        <f>IF(SUMIFS('BACKUP COUNTS'!$F:$F,'BACKUP COUNTS'!$A:$A,$A101,'BACKUP COUNTS'!$B:$B,G$1,'BACKUP COUNTS'!$G:$G,G$2)=0,"",SUMIFS('BACKUP COUNTS'!$F:$F,'BACKUP COUNTS'!$A:$A,$A101,'BACKUP COUNTS'!$B:$B,G$1,'BACKUP COUNTS'!$G:$G,G$2))</f>
        <v/>
      </c>
      <c r="H101" s="11" t="str">
        <f>IF(SUMIFS('BACKUP COUNTS'!$F:$F,'BACKUP COUNTS'!$A:$A,$A101,'BACKUP COUNTS'!$B:$B,H$1,'BACKUP COUNTS'!$G:$G,H$2)=0,"",SUMIFS('BACKUP COUNTS'!$F:$F,'BACKUP COUNTS'!$A:$A,$A101,'BACKUP COUNTS'!$B:$B,H$1,'BACKUP COUNTS'!$G:$G,H$2))</f>
        <v/>
      </c>
      <c r="I101" s="11" t="str">
        <f>IF(SUMIFS('BACKUP COUNTS'!$F:$F,'BACKUP COUNTS'!$A:$A,$A101,'BACKUP COUNTS'!$B:$B,I$1,'BACKUP COUNTS'!$G:$G,I$2)=0,"",SUMIFS('BACKUP COUNTS'!$F:$F,'BACKUP COUNTS'!$A:$A,$A101,'BACKUP COUNTS'!$B:$B,I$1,'BACKUP COUNTS'!$G:$G,I$2))</f>
        <v/>
      </c>
      <c r="J101" s="11" t="str">
        <f>IF(SUMIFS('BACKUP COUNTS'!$F:$F,'BACKUP COUNTS'!$A:$A,$A101,'BACKUP COUNTS'!$B:$B,J$1,'BACKUP COUNTS'!$G:$G,J$2)=0,"",SUMIFS('BACKUP COUNTS'!$F:$F,'BACKUP COUNTS'!$A:$A,$A101,'BACKUP COUNTS'!$B:$B,J$1,'BACKUP COUNTS'!$G:$G,J$2))</f>
        <v/>
      </c>
      <c r="K101" s="11" t="str">
        <f>IF(SUMIFS('BACKUP COUNTS'!$F:$F,'BACKUP COUNTS'!$A:$A,$A101,'BACKUP COUNTS'!$B:$B,K$1,'BACKUP COUNTS'!$G:$G,K$2)=0,"",SUMIFS('BACKUP COUNTS'!$F:$F,'BACKUP COUNTS'!$A:$A,$A101,'BACKUP COUNTS'!$B:$B,K$1,'BACKUP COUNTS'!$G:$G,K$2))</f>
        <v/>
      </c>
      <c r="L101" s="11" t="str">
        <f>IF(SUMIFS('BACKUP COUNTS'!$F:$F,'BACKUP COUNTS'!$A:$A,$A101,'BACKUP COUNTS'!$B:$B,L$1,'BACKUP COUNTS'!$G:$G,L$2)=0,"",SUMIFS('BACKUP COUNTS'!$F:$F,'BACKUP COUNTS'!$A:$A,$A101,'BACKUP COUNTS'!$B:$B,L$1,'BACKUP COUNTS'!$G:$G,L$2))</f>
        <v/>
      </c>
      <c r="M101" s="11" t="str">
        <f>IF(SUMIFS('BACKUP COUNTS'!$F:$F,'BACKUP COUNTS'!$A:$A,$A101,'BACKUP COUNTS'!$B:$B,M$1,'BACKUP COUNTS'!$G:$G,M$2)=0,"",SUMIFS('BACKUP COUNTS'!$F:$F,'BACKUP COUNTS'!$A:$A,$A101,'BACKUP COUNTS'!$B:$B,M$1,'BACKUP COUNTS'!$G:$G,M$2))</f>
        <v/>
      </c>
      <c r="N101" s="11" t="str">
        <f>IF(SUMIFS('BACKUP COUNTS'!$F:$F,'BACKUP COUNTS'!$A:$A,$A101,'BACKUP COUNTS'!$B:$B,N$1,'BACKUP COUNTS'!$G:$G,N$2)=0,"",SUMIFS('BACKUP COUNTS'!$F:$F,'BACKUP COUNTS'!$A:$A,$A101,'BACKUP COUNTS'!$B:$B,N$1,'BACKUP COUNTS'!$G:$G,N$2))</f>
        <v/>
      </c>
      <c r="O101" s="11" t="str">
        <f>IF(SUMIFS('BACKUP COUNTS'!$F:$F,'BACKUP COUNTS'!$A:$A,$A101,'BACKUP COUNTS'!$B:$B,O$1,'BACKUP COUNTS'!$G:$G,O$2)=0,"",SUMIFS('BACKUP COUNTS'!$F:$F,'BACKUP COUNTS'!$A:$A,$A101,'BACKUP COUNTS'!$B:$B,O$1,'BACKUP COUNTS'!$G:$G,O$2))</f>
        <v/>
      </c>
      <c r="P101" s="11" t="str">
        <f>IF(SUMIFS('BACKUP COUNTS'!$F:$F,'BACKUP COUNTS'!$A:$A,$A101,'BACKUP COUNTS'!$B:$B,P$1,'BACKUP COUNTS'!$G:$G,P$2)=0,"",SUMIFS('BACKUP COUNTS'!$F:$F,'BACKUP COUNTS'!$A:$A,$A101,'BACKUP COUNTS'!$B:$B,P$1,'BACKUP COUNTS'!$G:$G,P$2))</f>
        <v/>
      </c>
      <c r="Q101" s="11" t="str">
        <f>IF(SUMIFS('BACKUP COUNTS'!$F:$F,'BACKUP COUNTS'!$A:$A,$A101,'BACKUP COUNTS'!$B:$B,Q$1,'BACKUP COUNTS'!$G:$G,Q$2)=0,"",SUMIFS('BACKUP COUNTS'!$F:$F,'BACKUP COUNTS'!$A:$A,$A101,'BACKUP COUNTS'!$B:$B,Q$1,'BACKUP COUNTS'!$G:$G,Q$2))</f>
        <v/>
      </c>
      <c r="R101" s="11" t="str">
        <f>IF(SUMIFS('BACKUP COUNTS'!$F:$F,'BACKUP COUNTS'!$A:$A,$A101,'BACKUP COUNTS'!$B:$B,R$1,'BACKUP COUNTS'!$G:$G,R$2)=0,"",SUMIFS('BACKUP COUNTS'!$F:$F,'BACKUP COUNTS'!$A:$A,$A101,'BACKUP COUNTS'!$B:$B,R$1,'BACKUP COUNTS'!$G:$G,R$2))</f>
        <v/>
      </c>
    </row>
    <row r="102" spans="1:18" x14ac:dyDescent="0.25">
      <c r="A102" s="10">
        <f t="shared" si="2"/>
        <v>45975</v>
      </c>
      <c r="C102" s="11" t="str">
        <f>IF(SUMIFS('BACKUP COUNTS'!$F:$F,'BACKUP COUNTS'!$A:$A,$A102,'BACKUP COUNTS'!$B:$B,C$2)=0,"",SUMIFS('BACKUP COUNTS'!$F:$F,'BACKUP COUNTS'!$A:$A,$A102,'BACKUP COUNTS'!$B:$B,C$2))</f>
        <v/>
      </c>
      <c r="D102" s="11" t="str">
        <f>IF(SUMIFS('BACKUP COUNTS'!$F:$F,'BACKUP COUNTS'!$A:$A,$A102,'BACKUP COUNTS'!$B:$B,D$1,'BACKUP COUNTS'!$G:$G,D$2)=0,"",SUMIFS('BACKUP COUNTS'!$F:$F,'BACKUP COUNTS'!$A:$A,$A102,'BACKUP COUNTS'!$B:$B,D$1,'BACKUP COUNTS'!$G:$G,D$2))</f>
        <v/>
      </c>
      <c r="E102" s="11" t="str">
        <f>IF(SUMIFS('BACKUP COUNTS'!$F:$F,'BACKUP COUNTS'!$A:$A,$A102,'BACKUP COUNTS'!$B:$B,E$1,'BACKUP COUNTS'!$G:$G,E$2)=0,"",SUMIFS('BACKUP COUNTS'!$F:$F,'BACKUP COUNTS'!$A:$A,$A102,'BACKUP COUNTS'!$B:$B,E$1,'BACKUP COUNTS'!$G:$G,E$2))</f>
        <v/>
      </c>
      <c r="F102" s="11" t="str">
        <f>IF(SUMIFS('BACKUP COUNTS'!$F:$F,'BACKUP COUNTS'!$A:$A,$A102,'BACKUP COUNTS'!$B:$B,F$1,'BACKUP COUNTS'!$G:$G,F$2)=0,"",SUMIFS('BACKUP COUNTS'!$F:$F,'BACKUP COUNTS'!$A:$A,$A102,'BACKUP COUNTS'!$B:$B,F$1,'BACKUP COUNTS'!$G:$G,F$2))</f>
        <v/>
      </c>
      <c r="G102" s="11" t="str">
        <f>IF(SUMIFS('BACKUP COUNTS'!$F:$F,'BACKUP COUNTS'!$A:$A,$A102,'BACKUP COUNTS'!$B:$B,G$1,'BACKUP COUNTS'!$G:$G,G$2)=0,"",SUMIFS('BACKUP COUNTS'!$F:$F,'BACKUP COUNTS'!$A:$A,$A102,'BACKUP COUNTS'!$B:$B,G$1,'BACKUP COUNTS'!$G:$G,G$2))</f>
        <v/>
      </c>
      <c r="H102" s="11" t="str">
        <f>IF(SUMIFS('BACKUP COUNTS'!$F:$F,'BACKUP COUNTS'!$A:$A,$A102,'BACKUP COUNTS'!$B:$B,H$1,'BACKUP COUNTS'!$G:$G,H$2)=0,"",SUMIFS('BACKUP COUNTS'!$F:$F,'BACKUP COUNTS'!$A:$A,$A102,'BACKUP COUNTS'!$B:$B,H$1,'BACKUP COUNTS'!$G:$G,H$2))</f>
        <v/>
      </c>
      <c r="I102" s="11" t="str">
        <f>IF(SUMIFS('BACKUP COUNTS'!$F:$F,'BACKUP COUNTS'!$A:$A,$A102,'BACKUP COUNTS'!$B:$B,I$1,'BACKUP COUNTS'!$G:$G,I$2)=0,"",SUMIFS('BACKUP COUNTS'!$F:$F,'BACKUP COUNTS'!$A:$A,$A102,'BACKUP COUNTS'!$B:$B,I$1,'BACKUP COUNTS'!$G:$G,I$2))</f>
        <v/>
      </c>
      <c r="J102" s="11" t="str">
        <f>IF(SUMIFS('BACKUP COUNTS'!$F:$F,'BACKUP COUNTS'!$A:$A,$A102,'BACKUP COUNTS'!$B:$B,J$1,'BACKUP COUNTS'!$G:$G,J$2)=0,"",SUMIFS('BACKUP COUNTS'!$F:$F,'BACKUP COUNTS'!$A:$A,$A102,'BACKUP COUNTS'!$B:$B,J$1,'BACKUP COUNTS'!$G:$G,J$2))</f>
        <v/>
      </c>
      <c r="K102" s="11" t="str">
        <f>IF(SUMIFS('BACKUP COUNTS'!$F:$F,'BACKUP COUNTS'!$A:$A,$A102,'BACKUP COUNTS'!$B:$B,K$1,'BACKUP COUNTS'!$G:$G,K$2)=0,"",SUMIFS('BACKUP COUNTS'!$F:$F,'BACKUP COUNTS'!$A:$A,$A102,'BACKUP COUNTS'!$B:$B,K$1,'BACKUP COUNTS'!$G:$G,K$2))</f>
        <v/>
      </c>
      <c r="L102" s="11" t="str">
        <f>IF(SUMIFS('BACKUP COUNTS'!$F:$F,'BACKUP COUNTS'!$A:$A,$A102,'BACKUP COUNTS'!$B:$B,L$1,'BACKUP COUNTS'!$G:$G,L$2)=0,"",SUMIFS('BACKUP COUNTS'!$F:$F,'BACKUP COUNTS'!$A:$A,$A102,'BACKUP COUNTS'!$B:$B,L$1,'BACKUP COUNTS'!$G:$G,L$2))</f>
        <v/>
      </c>
      <c r="M102" s="11" t="str">
        <f>IF(SUMIFS('BACKUP COUNTS'!$F:$F,'BACKUP COUNTS'!$A:$A,$A102,'BACKUP COUNTS'!$B:$B,M$1,'BACKUP COUNTS'!$G:$G,M$2)=0,"",SUMIFS('BACKUP COUNTS'!$F:$F,'BACKUP COUNTS'!$A:$A,$A102,'BACKUP COUNTS'!$B:$B,M$1,'BACKUP COUNTS'!$G:$G,M$2))</f>
        <v/>
      </c>
      <c r="N102" s="11" t="str">
        <f>IF(SUMIFS('BACKUP COUNTS'!$F:$F,'BACKUP COUNTS'!$A:$A,$A102,'BACKUP COUNTS'!$B:$B,N$1,'BACKUP COUNTS'!$G:$G,N$2)=0,"",SUMIFS('BACKUP COUNTS'!$F:$F,'BACKUP COUNTS'!$A:$A,$A102,'BACKUP COUNTS'!$B:$B,N$1,'BACKUP COUNTS'!$G:$G,N$2))</f>
        <v/>
      </c>
      <c r="O102" s="11" t="str">
        <f>IF(SUMIFS('BACKUP COUNTS'!$F:$F,'BACKUP COUNTS'!$A:$A,$A102,'BACKUP COUNTS'!$B:$B,O$1,'BACKUP COUNTS'!$G:$G,O$2)=0,"",SUMIFS('BACKUP COUNTS'!$F:$F,'BACKUP COUNTS'!$A:$A,$A102,'BACKUP COUNTS'!$B:$B,O$1,'BACKUP COUNTS'!$G:$G,O$2))</f>
        <v/>
      </c>
      <c r="P102" s="11" t="str">
        <f>IF(SUMIFS('BACKUP COUNTS'!$F:$F,'BACKUP COUNTS'!$A:$A,$A102,'BACKUP COUNTS'!$B:$B,P$1,'BACKUP COUNTS'!$G:$G,P$2)=0,"",SUMIFS('BACKUP COUNTS'!$F:$F,'BACKUP COUNTS'!$A:$A,$A102,'BACKUP COUNTS'!$B:$B,P$1,'BACKUP COUNTS'!$G:$G,P$2))</f>
        <v/>
      </c>
      <c r="Q102" s="11" t="str">
        <f>IF(SUMIFS('BACKUP COUNTS'!$F:$F,'BACKUP COUNTS'!$A:$A,$A102,'BACKUP COUNTS'!$B:$B,Q$1,'BACKUP COUNTS'!$G:$G,Q$2)=0,"",SUMIFS('BACKUP COUNTS'!$F:$F,'BACKUP COUNTS'!$A:$A,$A102,'BACKUP COUNTS'!$B:$B,Q$1,'BACKUP COUNTS'!$G:$G,Q$2))</f>
        <v/>
      </c>
      <c r="R102" s="11" t="str">
        <f>IF(SUMIFS('BACKUP COUNTS'!$F:$F,'BACKUP COUNTS'!$A:$A,$A102,'BACKUP COUNTS'!$B:$B,R$1,'BACKUP COUNTS'!$G:$G,R$2)=0,"",SUMIFS('BACKUP COUNTS'!$F:$F,'BACKUP COUNTS'!$A:$A,$A102,'BACKUP COUNTS'!$B:$B,R$1,'BACKUP COUNTS'!$G:$G,R$2))</f>
        <v/>
      </c>
    </row>
    <row r="103" spans="1:18" x14ac:dyDescent="0.25">
      <c r="A103" s="10">
        <f t="shared" si="2"/>
        <v>45978</v>
      </c>
      <c r="C103" s="11" t="str">
        <f>IF(SUMIFS('BACKUP COUNTS'!$F:$F,'BACKUP COUNTS'!$A:$A,$A103,'BACKUP COUNTS'!$B:$B,C$2)=0,"",SUMIFS('BACKUP COUNTS'!$F:$F,'BACKUP COUNTS'!$A:$A,$A103,'BACKUP COUNTS'!$B:$B,C$2))</f>
        <v/>
      </c>
      <c r="D103" s="11" t="str">
        <f>IF(SUMIFS('BACKUP COUNTS'!$F:$F,'BACKUP COUNTS'!$A:$A,$A103,'BACKUP COUNTS'!$B:$B,D$1,'BACKUP COUNTS'!$G:$G,D$2)=0,"",SUMIFS('BACKUP COUNTS'!$F:$F,'BACKUP COUNTS'!$A:$A,$A103,'BACKUP COUNTS'!$B:$B,D$1,'BACKUP COUNTS'!$G:$G,D$2))</f>
        <v/>
      </c>
      <c r="E103" s="11" t="str">
        <f>IF(SUMIFS('BACKUP COUNTS'!$F:$F,'BACKUP COUNTS'!$A:$A,$A103,'BACKUP COUNTS'!$B:$B,E$1,'BACKUP COUNTS'!$G:$G,E$2)=0,"",SUMIFS('BACKUP COUNTS'!$F:$F,'BACKUP COUNTS'!$A:$A,$A103,'BACKUP COUNTS'!$B:$B,E$1,'BACKUP COUNTS'!$G:$G,E$2))</f>
        <v/>
      </c>
      <c r="F103" s="11" t="str">
        <f>IF(SUMIFS('BACKUP COUNTS'!$F:$F,'BACKUP COUNTS'!$A:$A,$A103,'BACKUP COUNTS'!$B:$B,F$1,'BACKUP COUNTS'!$G:$G,F$2)=0,"",SUMIFS('BACKUP COUNTS'!$F:$F,'BACKUP COUNTS'!$A:$A,$A103,'BACKUP COUNTS'!$B:$B,F$1,'BACKUP COUNTS'!$G:$G,F$2))</f>
        <v/>
      </c>
      <c r="G103" s="11" t="str">
        <f>IF(SUMIFS('BACKUP COUNTS'!$F:$F,'BACKUP COUNTS'!$A:$A,$A103,'BACKUP COUNTS'!$B:$B,G$1,'BACKUP COUNTS'!$G:$G,G$2)=0,"",SUMIFS('BACKUP COUNTS'!$F:$F,'BACKUP COUNTS'!$A:$A,$A103,'BACKUP COUNTS'!$B:$B,G$1,'BACKUP COUNTS'!$G:$G,G$2))</f>
        <v/>
      </c>
      <c r="H103" s="11" t="str">
        <f>IF(SUMIFS('BACKUP COUNTS'!$F:$F,'BACKUP COUNTS'!$A:$A,$A103,'BACKUP COUNTS'!$B:$B,H$1,'BACKUP COUNTS'!$G:$G,H$2)=0,"",SUMIFS('BACKUP COUNTS'!$F:$F,'BACKUP COUNTS'!$A:$A,$A103,'BACKUP COUNTS'!$B:$B,H$1,'BACKUP COUNTS'!$G:$G,H$2))</f>
        <v/>
      </c>
      <c r="I103" s="11" t="str">
        <f>IF(SUMIFS('BACKUP COUNTS'!$F:$F,'BACKUP COUNTS'!$A:$A,$A103,'BACKUP COUNTS'!$B:$B,I$1,'BACKUP COUNTS'!$G:$G,I$2)=0,"",SUMIFS('BACKUP COUNTS'!$F:$F,'BACKUP COUNTS'!$A:$A,$A103,'BACKUP COUNTS'!$B:$B,I$1,'BACKUP COUNTS'!$G:$G,I$2))</f>
        <v/>
      </c>
      <c r="J103" s="11" t="str">
        <f>IF(SUMIFS('BACKUP COUNTS'!$F:$F,'BACKUP COUNTS'!$A:$A,$A103,'BACKUP COUNTS'!$B:$B,J$1,'BACKUP COUNTS'!$G:$G,J$2)=0,"",SUMIFS('BACKUP COUNTS'!$F:$F,'BACKUP COUNTS'!$A:$A,$A103,'BACKUP COUNTS'!$B:$B,J$1,'BACKUP COUNTS'!$G:$G,J$2))</f>
        <v/>
      </c>
      <c r="K103" s="11" t="str">
        <f>IF(SUMIFS('BACKUP COUNTS'!$F:$F,'BACKUP COUNTS'!$A:$A,$A103,'BACKUP COUNTS'!$B:$B,K$1,'BACKUP COUNTS'!$G:$G,K$2)=0,"",SUMIFS('BACKUP COUNTS'!$F:$F,'BACKUP COUNTS'!$A:$A,$A103,'BACKUP COUNTS'!$B:$B,K$1,'BACKUP COUNTS'!$G:$G,K$2))</f>
        <v/>
      </c>
      <c r="L103" s="11" t="str">
        <f>IF(SUMIFS('BACKUP COUNTS'!$F:$F,'BACKUP COUNTS'!$A:$A,$A103,'BACKUP COUNTS'!$B:$B,L$1,'BACKUP COUNTS'!$G:$G,L$2)=0,"",SUMIFS('BACKUP COUNTS'!$F:$F,'BACKUP COUNTS'!$A:$A,$A103,'BACKUP COUNTS'!$B:$B,L$1,'BACKUP COUNTS'!$G:$G,L$2))</f>
        <v/>
      </c>
      <c r="M103" s="11" t="str">
        <f>IF(SUMIFS('BACKUP COUNTS'!$F:$F,'BACKUP COUNTS'!$A:$A,$A103,'BACKUP COUNTS'!$B:$B,M$1,'BACKUP COUNTS'!$G:$G,M$2)=0,"",SUMIFS('BACKUP COUNTS'!$F:$F,'BACKUP COUNTS'!$A:$A,$A103,'BACKUP COUNTS'!$B:$B,M$1,'BACKUP COUNTS'!$G:$G,M$2))</f>
        <v/>
      </c>
      <c r="N103" s="11" t="str">
        <f>IF(SUMIFS('BACKUP COUNTS'!$F:$F,'BACKUP COUNTS'!$A:$A,$A103,'BACKUP COUNTS'!$B:$B,N$1,'BACKUP COUNTS'!$G:$G,N$2)=0,"",SUMIFS('BACKUP COUNTS'!$F:$F,'BACKUP COUNTS'!$A:$A,$A103,'BACKUP COUNTS'!$B:$B,N$1,'BACKUP COUNTS'!$G:$G,N$2))</f>
        <v/>
      </c>
      <c r="O103" s="11" t="str">
        <f>IF(SUMIFS('BACKUP COUNTS'!$F:$F,'BACKUP COUNTS'!$A:$A,$A103,'BACKUP COUNTS'!$B:$B,O$1,'BACKUP COUNTS'!$G:$G,O$2)=0,"",SUMIFS('BACKUP COUNTS'!$F:$F,'BACKUP COUNTS'!$A:$A,$A103,'BACKUP COUNTS'!$B:$B,O$1,'BACKUP COUNTS'!$G:$G,O$2))</f>
        <v/>
      </c>
      <c r="P103" s="11" t="str">
        <f>IF(SUMIFS('BACKUP COUNTS'!$F:$F,'BACKUP COUNTS'!$A:$A,$A103,'BACKUP COUNTS'!$B:$B,P$1,'BACKUP COUNTS'!$G:$G,P$2)=0,"",SUMIFS('BACKUP COUNTS'!$F:$F,'BACKUP COUNTS'!$A:$A,$A103,'BACKUP COUNTS'!$B:$B,P$1,'BACKUP COUNTS'!$G:$G,P$2))</f>
        <v/>
      </c>
      <c r="Q103" s="11" t="str">
        <f>IF(SUMIFS('BACKUP COUNTS'!$F:$F,'BACKUP COUNTS'!$A:$A,$A103,'BACKUP COUNTS'!$B:$B,Q$1,'BACKUP COUNTS'!$G:$G,Q$2)=0,"",SUMIFS('BACKUP COUNTS'!$F:$F,'BACKUP COUNTS'!$A:$A,$A103,'BACKUP COUNTS'!$B:$B,Q$1,'BACKUP COUNTS'!$G:$G,Q$2))</f>
        <v/>
      </c>
      <c r="R103" s="11" t="str">
        <f>IF(SUMIFS('BACKUP COUNTS'!$F:$F,'BACKUP COUNTS'!$A:$A,$A103,'BACKUP COUNTS'!$B:$B,R$1,'BACKUP COUNTS'!$G:$G,R$2)=0,"",SUMIFS('BACKUP COUNTS'!$F:$F,'BACKUP COUNTS'!$A:$A,$A103,'BACKUP COUNTS'!$B:$B,R$1,'BACKUP COUNTS'!$G:$G,R$2))</f>
        <v/>
      </c>
    </row>
    <row r="104" spans="1:18" x14ac:dyDescent="0.25">
      <c r="A104" s="10">
        <f t="shared" si="2"/>
        <v>45979</v>
      </c>
      <c r="C104" s="11" t="str">
        <f>IF(SUMIFS('BACKUP COUNTS'!$F:$F,'BACKUP COUNTS'!$A:$A,$A104,'BACKUP COUNTS'!$B:$B,C$2)=0,"",SUMIFS('BACKUP COUNTS'!$F:$F,'BACKUP COUNTS'!$A:$A,$A104,'BACKUP COUNTS'!$B:$B,C$2))</f>
        <v/>
      </c>
      <c r="D104" s="11" t="str">
        <f>IF(SUMIFS('BACKUP COUNTS'!$F:$F,'BACKUP COUNTS'!$A:$A,$A104,'BACKUP COUNTS'!$B:$B,D$1,'BACKUP COUNTS'!$G:$G,D$2)=0,"",SUMIFS('BACKUP COUNTS'!$F:$F,'BACKUP COUNTS'!$A:$A,$A104,'BACKUP COUNTS'!$B:$B,D$1,'BACKUP COUNTS'!$G:$G,D$2))</f>
        <v/>
      </c>
      <c r="E104" s="11" t="str">
        <f>IF(SUMIFS('BACKUP COUNTS'!$F:$F,'BACKUP COUNTS'!$A:$A,$A104,'BACKUP COUNTS'!$B:$B,E$1,'BACKUP COUNTS'!$G:$G,E$2)=0,"",SUMIFS('BACKUP COUNTS'!$F:$F,'BACKUP COUNTS'!$A:$A,$A104,'BACKUP COUNTS'!$B:$B,E$1,'BACKUP COUNTS'!$G:$G,E$2))</f>
        <v/>
      </c>
      <c r="F104" s="11" t="str">
        <f>IF(SUMIFS('BACKUP COUNTS'!$F:$F,'BACKUP COUNTS'!$A:$A,$A104,'BACKUP COUNTS'!$B:$B,F$1,'BACKUP COUNTS'!$G:$G,F$2)=0,"",SUMIFS('BACKUP COUNTS'!$F:$F,'BACKUP COUNTS'!$A:$A,$A104,'BACKUP COUNTS'!$B:$B,F$1,'BACKUP COUNTS'!$G:$G,F$2))</f>
        <v/>
      </c>
      <c r="G104" s="11" t="str">
        <f>IF(SUMIFS('BACKUP COUNTS'!$F:$F,'BACKUP COUNTS'!$A:$A,$A104,'BACKUP COUNTS'!$B:$B,G$1,'BACKUP COUNTS'!$G:$G,G$2)=0,"",SUMIFS('BACKUP COUNTS'!$F:$F,'BACKUP COUNTS'!$A:$A,$A104,'BACKUP COUNTS'!$B:$B,G$1,'BACKUP COUNTS'!$G:$G,G$2))</f>
        <v/>
      </c>
      <c r="H104" s="11" t="str">
        <f>IF(SUMIFS('BACKUP COUNTS'!$F:$F,'BACKUP COUNTS'!$A:$A,$A104,'BACKUP COUNTS'!$B:$B,H$1,'BACKUP COUNTS'!$G:$G,H$2)=0,"",SUMIFS('BACKUP COUNTS'!$F:$F,'BACKUP COUNTS'!$A:$A,$A104,'BACKUP COUNTS'!$B:$B,H$1,'BACKUP COUNTS'!$G:$G,H$2))</f>
        <v/>
      </c>
      <c r="I104" s="11" t="str">
        <f>IF(SUMIFS('BACKUP COUNTS'!$F:$F,'BACKUP COUNTS'!$A:$A,$A104,'BACKUP COUNTS'!$B:$B,I$1,'BACKUP COUNTS'!$G:$G,I$2)=0,"",SUMIFS('BACKUP COUNTS'!$F:$F,'BACKUP COUNTS'!$A:$A,$A104,'BACKUP COUNTS'!$B:$B,I$1,'BACKUP COUNTS'!$G:$G,I$2))</f>
        <v/>
      </c>
      <c r="J104" s="11" t="str">
        <f>IF(SUMIFS('BACKUP COUNTS'!$F:$F,'BACKUP COUNTS'!$A:$A,$A104,'BACKUP COUNTS'!$B:$B,J$1,'BACKUP COUNTS'!$G:$G,J$2)=0,"",SUMIFS('BACKUP COUNTS'!$F:$F,'BACKUP COUNTS'!$A:$A,$A104,'BACKUP COUNTS'!$B:$B,J$1,'BACKUP COUNTS'!$G:$G,J$2))</f>
        <v/>
      </c>
      <c r="K104" s="11" t="str">
        <f>IF(SUMIFS('BACKUP COUNTS'!$F:$F,'BACKUP COUNTS'!$A:$A,$A104,'BACKUP COUNTS'!$B:$B,K$1,'BACKUP COUNTS'!$G:$G,K$2)=0,"",SUMIFS('BACKUP COUNTS'!$F:$F,'BACKUP COUNTS'!$A:$A,$A104,'BACKUP COUNTS'!$B:$B,K$1,'BACKUP COUNTS'!$G:$G,K$2))</f>
        <v/>
      </c>
      <c r="L104" s="11" t="str">
        <f>IF(SUMIFS('BACKUP COUNTS'!$F:$F,'BACKUP COUNTS'!$A:$A,$A104,'BACKUP COUNTS'!$B:$B,L$1,'BACKUP COUNTS'!$G:$G,L$2)=0,"",SUMIFS('BACKUP COUNTS'!$F:$F,'BACKUP COUNTS'!$A:$A,$A104,'BACKUP COUNTS'!$B:$B,L$1,'BACKUP COUNTS'!$G:$G,L$2))</f>
        <v/>
      </c>
      <c r="M104" s="11" t="str">
        <f>IF(SUMIFS('BACKUP COUNTS'!$F:$F,'BACKUP COUNTS'!$A:$A,$A104,'BACKUP COUNTS'!$B:$B,M$1,'BACKUP COUNTS'!$G:$G,M$2)=0,"",SUMIFS('BACKUP COUNTS'!$F:$F,'BACKUP COUNTS'!$A:$A,$A104,'BACKUP COUNTS'!$B:$B,M$1,'BACKUP COUNTS'!$G:$G,M$2))</f>
        <v/>
      </c>
      <c r="N104" s="11" t="str">
        <f>IF(SUMIFS('BACKUP COUNTS'!$F:$F,'BACKUP COUNTS'!$A:$A,$A104,'BACKUP COUNTS'!$B:$B,N$1,'BACKUP COUNTS'!$G:$G,N$2)=0,"",SUMIFS('BACKUP COUNTS'!$F:$F,'BACKUP COUNTS'!$A:$A,$A104,'BACKUP COUNTS'!$B:$B,N$1,'BACKUP COUNTS'!$G:$G,N$2))</f>
        <v/>
      </c>
      <c r="O104" s="11" t="str">
        <f>IF(SUMIFS('BACKUP COUNTS'!$F:$F,'BACKUP COUNTS'!$A:$A,$A104,'BACKUP COUNTS'!$B:$B,O$1,'BACKUP COUNTS'!$G:$G,O$2)=0,"",SUMIFS('BACKUP COUNTS'!$F:$F,'BACKUP COUNTS'!$A:$A,$A104,'BACKUP COUNTS'!$B:$B,O$1,'BACKUP COUNTS'!$G:$G,O$2))</f>
        <v/>
      </c>
      <c r="P104" s="11" t="str">
        <f>IF(SUMIFS('BACKUP COUNTS'!$F:$F,'BACKUP COUNTS'!$A:$A,$A104,'BACKUP COUNTS'!$B:$B,P$1,'BACKUP COUNTS'!$G:$G,P$2)=0,"",SUMIFS('BACKUP COUNTS'!$F:$F,'BACKUP COUNTS'!$A:$A,$A104,'BACKUP COUNTS'!$B:$B,P$1,'BACKUP COUNTS'!$G:$G,P$2))</f>
        <v/>
      </c>
      <c r="Q104" s="11" t="str">
        <f>IF(SUMIFS('BACKUP COUNTS'!$F:$F,'BACKUP COUNTS'!$A:$A,$A104,'BACKUP COUNTS'!$B:$B,Q$1,'BACKUP COUNTS'!$G:$G,Q$2)=0,"",SUMIFS('BACKUP COUNTS'!$F:$F,'BACKUP COUNTS'!$A:$A,$A104,'BACKUP COUNTS'!$B:$B,Q$1,'BACKUP COUNTS'!$G:$G,Q$2))</f>
        <v/>
      </c>
      <c r="R104" s="11" t="str">
        <f>IF(SUMIFS('BACKUP COUNTS'!$F:$F,'BACKUP COUNTS'!$A:$A,$A104,'BACKUP COUNTS'!$B:$B,R$1,'BACKUP COUNTS'!$G:$G,R$2)=0,"",SUMIFS('BACKUP COUNTS'!$F:$F,'BACKUP COUNTS'!$A:$A,$A104,'BACKUP COUNTS'!$B:$B,R$1,'BACKUP COUNTS'!$G:$G,R$2))</f>
        <v/>
      </c>
    </row>
    <row r="105" spans="1:18" x14ac:dyDescent="0.25">
      <c r="A105" s="10">
        <f t="shared" si="2"/>
        <v>45980</v>
      </c>
      <c r="C105" s="11" t="str">
        <f>IF(SUMIFS('BACKUP COUNTS'!$F:$F,'BACKUP COUNTS'!$A:$A,$A105,'BACKUP COUNTS'!$B:$B,C$2)=0,"",SUMIFS('BACKUP COUNTS'!$F:$F,'BACKUP COUNTS'!$A:$A,$A105,'BACKUP COUNTS'!$B:$B,C$2))</f>
        <v/>
      </c>
      <c r="D105" s="11" t="str">
        <f>IF(SUMIFS('BACKUP COUNTS'!$F:$F,'BACKUP COUNTS'!$A:$A,$A105,'BACKUP COUNTS'!$B:$B,D$1,'BACKUP COUNTS'!$G:$G,D$2)=0,"",SUMIFS('BACKUP COUNTS'!$F:$F,'BACKUP COUNTS'!$A:$A,$A105,'BACKUP COUNTS'!$B:$B,D$1,'BACKUP COUNTS'!$G:$G,D$2))</f>
        <v/>
      </c>
      <c r="E105" s="11" t="str">
        <f>IF(SUMIFS('BACKUP COUNTS'!$F:$F,'BACKUP COUNTS'!$A:$A,$A105,'BACKUP COUNTS'!$B:$B,E$1,'BACKUP COUNTS'!$G:$G,E$2)=0,"",SUMIFS('BACKUP COUNTS'!$F:$F,'BACKUP COUNTS'!$A:$A,$A105,'BACKUP COUNTS'!$B:$B,E$1,'BACKUP COUNTS'!$G:$G,E$2))</f>
        <v/>
      </c>
      <c r="F105" s="11" t="str">
        <f>IF(SUMIFS('BACKUP COUNTS'!$F:$F,'BACKUP COUNTS'!$A:$A,$A105,'BACKUP COUNTS'!$B:$B,F$1,'BACKUP COUNTS'!$G:$G,F$2)=0,"",SUMIFS('BACKUP COUNTS'!$F:$F,'BACKUP COUNTS'!$A:$A,$A105,'BACKUP COUNTS'!$B:$B,F$1,'BACKUP COUNTS'!$G:$G,F$2))</f>
        <v/>
      </c>
      <c r="G105" s="11" t="str">
        <f>IF(SUMIFS('BACKUP COUNTS'!$F:$F,'BACKUP COUNTS'!$A:$A,$A105,'BACKUP COUNTS'!$B:$B,G$1,'BACKUP COUNTS'!$G:$G,G$2)=0,"",SUMIFS('BACKUP COUNTS'!$F:$F,'BACKUP COUNTS'!$A:$A,$A105,'BACKUP COUNTS'!$B:$B,G$1,'BACKUP COUNTS'!$G:$G,G$2))</f>
        <v/>
      </c>
      <c r="H105" s="11" t="str">
        <f>IF(SUMIFS('BACKUP COUNTS'!$F:$F,'BACKUP COUNTS'!$A:$A,$A105,'BACKUP COUNTS'!$B:$B,H$1,'BACKUP COUNTS'!$G:$G,H$2)=0,"",SUMIFS('BACKUP COUNTS'!$F:$F,'BACKUP COUNTS'!$A:$A,$A105,'BACKUP COUNTS'!$B:$B,H$1,'BACKUP COUNTS'!$G:$G,H$2))</f>
        <v/>
      </c>
      <c r="I105" s="11" t="str">
        <f>IF(SUMIFS('BACKUP COUNTS'!$F:$F,'BACKUP COUNTS'!$A:$A,$A105,'BACKUP COUNTS'!$B:$B,I$1,'BACKUP COUNTS'!$G:$G,I$2)=0,"",SUMIFS('BACKUP COUNTS'!$F:$F,'BACKUP COUNTS'!$A:$A,$A105,'BACKUP COUNTS'!$B:$B,I$1,'BACKUP COUNTS'!$G:$G,I$2))</f>
        <v/>
      </c>
      <c r="J105" s="11" t="str">
        <f>IF(SUMIFS('BACKUP COUNTS'!$F:$F,'BACKUP COUNTS'!$A:$A,$A105,'BACKUP COUNTS'!$B:$B,J$1,'BACKUP COUNTS'!$G:$G,J$2)=0,"",SUMIFS('BACKUP COUNTS'!$F:$F,'BACKUP COUNTS'!$A:$A,$A105,'BACKUP COUNTS'!$B:$B,J$1,'BACKUP COUNTS'!$G:$G,J$2))</f>
        <v/>
      </c>
      <c r="K105" s="11" t="str">
        <f>IF(SUMIFS('BACKUP COUNTS'!$F:$F,'BACKUP COUNTS'!$A:$A,$A105,'BACKUP COUNTS'!$B:$B,K$1,'BACKUP COUNTS'!$G:$G,K$2)=0,"",SUMIFS('BACKUP COUNTS'!$F:$F,'BACKUP COUNTS'!$A:$A,$A105,'BACKUP COUNTS'!$B:$B,K$1,'BACKUP COUNTS'!$G:$G,K$2))</f>
        <v/>
      </c>
      <c r="L105" s="11" t="str">
        <f>IF(SUMIFS('BACKUP COUNTS'!$F:$F,'BACKUP COUNTS'!$A:$A,$A105,'BACKUP COUNTS'!$B:$B,L$1,'BACKUP COUNTS'!$G:$G,L$2)=0,"",SUMIFS('BACKUP COUNTS'!$F:$F,'BACKUP COUNTS'!$A:$A,$A105,'BACKUP COUNTS'!$B:$B,L$1,'BACKUP COUNTS'!$G:$G,L$2))</f>
        <v/>
      </c>
      <c r="M105" s="11" t="str">
        <f>IF(SUMIFS('BACKUP COUNTS'!$F:$F,'BACKUP COUNTS'!$A:$A,$A105,'BACKUP COUNTS'!$B:$B,M$1,'BACKUP COUNTS'!$G:$G,M$2)=0,"",SUMIFS('BACKUP COUNTS'!$F:$F,'BACKUP COUNTS'!$A:$A,$A105,'BACKUP COUNTS'!$B:$B,M$1,'BACKUP COUNTS'!$G:$G,M$2))</f>
        <v/>
      </c>
      <c r="N105" s="11" t="str">
        <f>IF(SUMIFS('BACKUP COUNTS'!$F:$F,'BACKUP COUNTS'!$A:$A,$A105,'BACKUP COUNTS'!$B:$B,N$1,'BACKUP COUNTS'!$G:$G,N$2)=0,"",SUMIFS('BACKUP COUNTS'!$F:$F,'BACKUP COUNTS'!$A:$A,$A105,'BACKUP COUNTS'!$B:$B,N$1,'BACKUP COUNTS'!$G:$G,N$2))</f>
        <v/>
      </c>
      <c r="O105" s="11" t="str">
        <f>IF(SUMIFS('BACKUP COUNTS'!$F:$F,'BACKUP COUNTS'!$A:$A,$A105,'BACKUP COUNTS'!$B:$B,O$1,'BACKUP COUNTS'!$G:$G,O$2)=0,"",SUMIFS('BACKUP COUNTS'!$F:$F,'BACKUP COUNTS'!$A:$A,$A105,'BACKUP COUNTS'!$B:$B,O$1,'BACKUP COUNTS'!$G:$G,O$2))</f>
        <v/>
      </c>
      <c r="P105" s="11" t="str">
        <f>IF(SUMIFS('BACKUP COUNTS'!$F:$F,'BACKUP COUNTS'!$A:$A,$A105,'BACKUP COUNTS'!$B:$B,P$1,'BACKUP COUNTS'!$G:$G,P$2)=0,"",SUMIFS('BACKUP COUNTS'!$F:$F,'BACKUP COUNTS'!$A:$A,$A105,'BACKUP COUNTS'!$B:$B,P$1,'BACKUP COUNTS'!$G:$G,P$2))</f>
        <v/>
      </c>
      <c r="Q105" s="11" t="str">
        <f>IF(SUMIFS('BACKUP COUNTS'!$F:$F,'BACKUP COUNTS'!$A:$A,$A105,'BACKUP COUNTS'!$B:$B,Q$1,'BACKUP COUNTS'!$G:$G,Q$2)=0,"",SUMIFS('BACKUP COUNTS'!$F:$F,'BACKUP COUNTS'!$A:$A,$A105,'BACKUP COUNTS'!$B:$B,Q$1,'BACKUP COUNTS'!$G:$G,Q$2))</f>
        <v/>
      </c>
      <c r="R105" s="11" t="str">
        <f>IF(SUMIFS('BACKUP COUNTS'!$F:$F,'BACKUP COUNTS'!$A:$A,$A105,'BACKUP COUNTS'!$B:$B,R$1,'BACKUP COUNTS'!$G:$G,R$2)=0,"",SUMIFS('BACKUP COUNTS'!$F:$F,'BACKUP COUNTS'!$A:$A,$A105,'BACKUP COUNTS'!$B:$B,R$1,'BACKUP COUNTS'!$G:$G,R$2))</f>
        <v/>
      </c>
    </row>
    <row r="106" spans="1:18" x14ac:dyDescent="0.25">
      <c r="A106" s="10">
        <f t="shared" si="2"/>
        <v>45981</v>
      </c>
      <c r="C106" s="11" t="str">
        <f>IF(SUMIFS('BACKUP COUNTS'!$F:$F,'BACKUP COUNTS'!$A:$A,$A106,'BACKUP COUNTS'!$B:$B,C$2)=0,"",SUMIFS('BACKUP COUNTS'!$F:$F,'BACKUP COUNTS'!$A:$A,$A106,'BACKUP COUNTS'!$B:$B,C$2))</f>
        <v/>
      </c>
      <c r="D106" s="11" t="str">
        <f>IF(SUMIFS('BACKUP COUNTS'!$F:$F,'BACKUP COUNTS'!$A:$A,$A106,'BACKUP COUNTS'!$B:$B,D$1,'BACKUP COUNTS'!$G:$G,D$2)=0,"",SUMIFS('BACKUP COUNTS'!$F:$F,'BACKUP COUNTS'!$A:$A,$A106,'BACKUP COUNTS'!$B:$B,D$1,'BACKUP COUNTS'!$G:$G,D$2))</f>
        <v/>
      </c>
      <c r="E106" s="11" t="str">
        <f>IF(SUMIFS('BACKUP COUNTS'!$F:$F,'BACKUP COUNTS'!$A:$A,$A106,'BACKUP COUNTS'!$B:$B,E$1,'BACKUP COUNTS'!$G:$G,E$2)=0,"",SUMIFS('BACKUP COUNTS'!$F:$F,'BACKUP COUNTS'!$A:$A,$A106,'BACKUP COUNTS'!$B:$B,E$1,'BACKUP COUNTS'!$G:$G,E$2))</f>
        <v/>
      </c>
      <c r="F106" s="11" t="str">
        <f>IF(SUMIFS('BACKUP COUNTS'!$F:$F,'BACKUP COUNTS'!$A:$A,$A106,'BACKUP COUNTS'!$B:$B,F$1,'BACKUP COUNTS'!$G:$G,F$2)=0,"",SUMIFS('BACKUP COUNTS'!$F:$F,'BACKUP COUNTS'!$A:$A,$A106,'BACKUP COUNTS'!$B:$B,F$1,'BACKUP COUNTS'!$G:$G,F$2))</f>
        <v/>
      </c>
      <c r="G106" s="11" t="str">
        <f>IF(SUMIFS('BACKUP COUNTS'!$F:$F,'BACKUP COUNTS'!$A:$A,$A106,'BACKUP COUNTS'!$B:$B,G$1,'BACKUP COUNTS'!$G:$G,G$2)=0,"",SUMIFS('BACKUP COUNTS'!$F:$F,'BACKUP COUNTS'!$A:$A,$A106,'BACKUP COUNTS'!$B:$B,G$1,'BACKUP COUNTS'!$G:$G,G$2))</f>
        <v/>
      </c>
      <c r="H106" s="11" t="str">
        <f>IF(SUMIFS('BACKUP COUNTS'!$F:$F,'BACKUP COUNTS'!$A:$A,$A106,'BACKUP COUNTS'!$B:$B,H$1,'BACKUP COUNTS'!$G:$G,H$2)=0,"",SUMIFS('BACKUP COUNTS'!$F:$F,'BACKUP COUNTS'!$A:$A,$A106,'BACKUP COUNTS'!$B:$B,H$1,'BACKUP COUNTS'!$G:$G,H$2))</f>
        <v/>
      </c>
      <c r="I106" s="11" t="str">
        <f>IF(SUMIFS('BACKUP COUNTS'!$F:$F,'BACKUP COUNTS'!$A:$A,$A106,'BACKUP COUNTS'!$B:$B,I$1,'BACKUP COUNTS'!$G:$G,I$2)=0,"",SUMIFS('BACKUP COUNTS'!$F:$F,'BACKUP COUNTS'!$A:$A,$A106,'BACKUP COUNTS'!$B:$B,I$1,'BACKUP COUNTS'!$G:$G,I$2))</f>
        <v/>
      </c>
      <c r="J106" s="11" t="str">
        <f>IF(SUMIFS('BACKUP COUNTS'!$F:$F,'BACKUP COUNTS'!$A:$A,$A106,'BACKUP COUNTS'!$B:$B,J$1,'BACKUP COUNTS'!$G:$G,J$2)=0,"",SUMIFS('BACKUP COUNTS'!$F:$F,'BACKUP COUNTS'!$A:$A,$A106,'BACKUP COUNTS'!$B:$B,J$1,'BACKUP COUNTS'!$G:$G,J$2))</f>
        <v/>
      </c>
      <c r="K106" s="11" t="str">
        <f>IF(SUMIFS('BACKUP COUNTS'!$F:$F,'BACKUP COUNTS'!$A:$A,$A106,'BACKUP COUNTS'!$B:$B,K$1,'BACKUP COUNTS'!$G:$G,K$2)=0,"",SUMIFS('BACKUP COUNTS'!$F:$F,'BACKUP COUNTS'!$A:$A,$A106,'BACKUP COUNTS'!$B:$B,K$1,'BACKUP COUNTS'!$G:$G,K$2))</f>
        <v/>
      </c>
      <c r="L106" s="11" t="str">
        <f>IF(SUMIFS('BACKUP COUNTS'!$F:$F,'BACKUP COUNTS'!$A:$A,$A106,'BACKUP COUNTS'!$B:$B,L$1,'BACKUP COUNTS'!$G:$G,L$2)=0,"",SUMIFS('BACKUP COUNTS'!$F:$F,'BACKUP COUNTS'!$A:$A,$A106,'BACKUP COUNTS'!$B:$B,L$1,'BACKUP COUNTS'!$G:$G,L$2))</f>
        <v/>
      </c>
      <c r="M106" s="11" t="str">
        <f>IF(SUMIFS('BACKUP COUNTS'!$F:$F,'BACKUP COUNTS'!$A:$A,$A106,'BACKUP COUNTS'!$B:$B,M$1,'BACKUP COUNTS'!$G:$G,M$2)=0,"",SUMIFS('BACKUP COUNTS'!$F:$F,'BACKUP COUNTS'!$A:$A,$A106,'BACKUP COUNTS'!$B:$B,M$1,'BACKUP COUNTS'!$G:$G,M$2))</f>
        <v/>
      </c>
      <c r="N106" s="11" t="str">
        <f>IF(SUMIFS('BACKUP COUNTS'!$F:$F,'BACKUP COUNTS'!$A:$A,$A106,'BACKUP COUNTS'!$B:$B,N$1,'BACKUP COUNTS'!$G:$G,N$2)=0,"",SUMIFS('BACKUP COUNTS'!$F:$F,'BACKUP COUNTS'!$A:$A,$A106,'BACKUP COUNTS'!$B:$B,N$1,'BACKUP COUNTS'!$G:$G,N$2))</f>
        <v/>
      </c>
      <c r="O106" s="11" t="str">
        <f>IF(SUMIFS('BACKUP COUNTS'!$F:$F,'BACKUP COUNTS'!$A:$A,$A106,'BACKUP COUNTS'!$B:$B,O$1,'BACKUP COUNTS'!$G:$G,O$2)=0,"",SUMIFS('BACKUP COUNTS'!$F:$F,'BACKUP COUNTS'!$A:$A,$A106,'BACKUP COUNTS'!$B:$B,O$1,'BACKUP COUNTS'!$G:$G,O$2))</f>
        <v/>
      </c>
      <c r="P106" s="11" t="str">
        <f>IF(SUMIFS('BACKUP COUNTS'!$F:$F,'BACKUP COUNTS'!$A:$A,$A106,'BACKUP COUNTS'!$B:$B,P$1,'BACKUP COUNTS'!$G:$G,P$2)=0,"",SUMIFS('BACKUP COUNTS'!$F:$F,'BACKUP COUNTS'!$A:$A,$A106,'BACKUP COUNTS'!$B:$B,P$1,'BACKUP COUNTS'!$G:$G,P$2))</f>
        <v/>
      </c>
      <c r="Q106" s="11" t="str">
        <f>IF(SUMIFS('BACKUP COUNTS'!$F:$F,'BACKUP COUNTS'!$A:$A,$A106,'BACKUP COUNTS'!$B:$B,Q$1,'BACKUP COUNTS'!$G:$G,Q$2)=0,"",SUMIFS('BACKUP COUNTS'!$F:$F,'BACKUP COUNTS'!$A:$A,$A106,'BACKUP COUNTS'!$B:$B,Q$1,'BACKUP COUNTS'!$G:$G,Q$2))</f>
        <v/>
      </c>
      <c r="R106" s="11" t="str">
        <f>IF(SUMIFS('BACKUP COUNTS'!$F:$F,'BACKUP COUNTS'!$A:$A,$A106,'BACKUP COUNTS'!$B:$B,R$1,'BACKUP COUNTS'!$G:$G,R$2)=0,"",SUMIFS('BACKUP COUNTS'!$F:$F,'BACKUP COUNTS'!$A:$A,$A106,'BACKUP COUNTS'!$B:$B,R$1,'BACKUP COUNTS'!$G:$G,R$2))</f>
        <v/>
      </c>
    </row>
    <row r="107" spans="1:18" x14ac:dyDescent="0.25">
      <c r="A107" s="10">
        <f t="shared" si="2"/>
        <v>45982</v>
      </c>
      <c r="C107" s="11" t="str">
        <f>IF(SUMIFS('BACKUP COUNTS'!$F:$F,'BACKUP COUNTS'!$A:$A,$A107,'BACKUP COUNTS'!$B:$B,C$2)=0,"",SUMIFS('BACKUP COUNTS'!$F:$F,'BACKUP COUNTS'!$A:$A,$A107,'BACKUP COUNTS'!$B:$B,C$2))</f>
        <v/>
      </c>
      <c r="D107" s="11" t="str">
        <f>IF(SUMIFS('BACKUP COUNTS'!$F:$F,'BACKUP COUNTS'!$A:$A,$A107,'BACKUP COUNTS'!$B:$B,D$1,'BACKUP COUNTS'!$G:$G,D$2)=0,"",SUMIFS('BACKUP COUNTS'!$F:$F,'BACKUP COUNTS'!$A:$A,$A107,'BACKUP COUNTS'!$B:$B,D$1,'BACKUP COUNTS'!$G:$G,D$2))</f>
        <v/>
      </c>
      <c r="E107" s="11" t="str">
        <f>IF(SUMIFS('BACKUP COUNTS'!$F:$F,'BACKUP COUNTS'!$A:$A,$A107,'BACKUP COUNTS'!$B:$B,E$1,'BACKUP COUNTS'!$G:$G,E$2)=0,"",SUMIFS('BACKUP COUNTS'!$F:$F,'BACKUP COUNTS'!$A:$A,$A107,'BACKUP COUNTS'!$B:$B,E$1,'BACKUP COUNTS'!$G:$G,E$2))</f>
        <v/>
      </c>
      <c r="F107" s="11" t="str">
        <f>IF(SUMIFS('BACKUP COUNTS'!$F:$F,'BACKUP COUNTS'!$A:$A,$A107,'BACKUP COUNTS'!$B:$B,F$1,'BACKUP COUNTS'!$G:$G,F$2)=0,"",SUMIFS('BACKUP COUNTS'!$F:$F,'BACKUP COUNTS'!$A:$A,$A107,'BACKUP COUNTS'!$B:$B,F$1,'BACKUP COUNTS'!$G:$G,F$2))</f>
        <v/>
      </c>
      <c r="G107" s="11" t="str">
        <f>IF(SUMIFS('BACKUP COUNTS'!$F:$F,'BACKUP COUNTS'!$A:$A,$A107,'BACKUP COUNTS'!$B:$B,G$1,'BACKUP COUNTS'!$G:$G,G$2)=0,"",SUMIFS('BACKUP COUNTS'!$F:$F,'BACKUP COUNTS'!$A:$A,$A107,'BACKUP COUNTS'!$B:$B,G$1,'BACKUP COUNTS'!$G:$G,G$2))</f>
        <v/>
      </c>
      <c r="H107" s="11" t="str">
        <f>IF(SUMIFS('BACKUP COUNTS'!$F:$F,'BACKUP COUNTS'!$A:$A,$A107,'BACKUP COUNTS'!$B:$B,H$1,'BACKUP COUNTS'!$G:$G,H$2)=0,"",SUMIFS('BACKUP COUNTS'!$F:$F,'BACKUP COUNTS'!$A:$A,$A107,'BACKUP COUNTS'!$B:$B,H$1,'BACKUP COUNTS'!$G:$G,H$2))</f>
        <v/>
      </c>
      <c r="I107" s="11" t="str">
        <f>IF(SUMIFS('BACKUP COUNTS'!$F:$F,'BACKUP COUNTS'!$A:$A,$A107,'BACKUP COUNTS'!$B:$B,I$1,'BACKUP COUNTS'!$G:$G,I$2)=0,"",SUMIFS('BACKUP COUNTS'!$F:$F,'BACKUP COUNTS'!$A:$A,$A107,'BACKUP COUNTS'!$B:$B,I$1,'BACKUP COUNTS'!$G:$G,I$2))</f>
        <v/>
      </c>
      <c r="J107" s="11" t="str">
        <f>IF(SUMIFS('BACKUP COUNTS'!$F:$F,'BACKUP COUNTS'!$A:$A,$A107,'BACKUP COUNTS'!$B:$B,J$1,'BACKUP COUNTS'!$G:$G,J$2)=0,"",SUMIFS('BACKUP COUNTS'!$F:$F,'BACKUP COUNTS'!$A:$A,$A107,'BACKUP COUNTS'!$B:$B,J$1,'BACKUP COUNTS'!$G:$G,J$2))</f>
        <v/>
      </c>
      <c r="K107" s="11" t="str">
        <f>IF(SUMIFS('BACKUP COUNTS'!$F:$F,'BACKUP COUNTS'!$A:$A,$A107,'BACKUP COUNTS'!$B:$B,K$1,'BACKUP COUNTS'!$G:$G,K$2)=0,"",SUMIFS('BACKUP COUNTS'!$F:$F,'BACKUP COUNTS'!$A:$A,$A107,'BACKUP COUNTS'!$B:$B,K$1,'BACKUP COUNTS'!$G:$G,K$2))</f>
        <v/>
      </c>
      <c r="L107" s="11" t="str">
        <f>IF(SUMIFS('BACKUP COUNTS'!$F:$F,'BACKUP COUNTS'!$A:$A,$A107,'BACKUP COUNTS'!$B:$B,L$1,'BACKUP COUNTS'!$G:$G,L$2)=0,"",SUMIFS('BACKUP COUNTS'!$F:$F,'BACKUP COUNTS'!$A:$A,$A107,'BACKUP COUNTS'!$B:$B,L$1,'BACKUP COUNTS'!$G:$G,L$2))</f>
        <v/>
      </c>
      <c r="M107" s="11" t="str">
        <f>IF(SUMIFS('BACKUP COUNTS'!$F:$F,'BACKUP COUNTS'!$A:$A,$A107,'BACKUP COUNTS'!$B:$B,M$1,'BACKUP COUNTS'!$G:$G,M$2)=0,"",SUMIFS('BACKUP COUNTS'!$F:$F,'BACKUP COUNTS'!$A:$A,$A107,'BACKUP COUNTS'!$B:$B,M$1,'BACKUP COUNTS'!$G:$G,M$2))</f>
        <v/>
      </c>
      <c r="N107" s="11" t="str">
        <f>IF(SUMIFS('BACKUP COUNTS'!$F:$F,'BACKUP COUNTS'!$A:$A,$A107,'BACKUP COUNTS'!$B:$B,N$1,'BACKUP COUNTS'!$G:$G,N$2)=0,"",SUMIFS('BACKUP COUNTS'!$F:$F,'BACKUP COUNTS'!$A:$A,$A107,'BACKUP COUNTS'!$B:$B,N$1,'BACKUP COUNTS'!$G:$G,N$2))</f>
        <v/>
      </c>
      <c r="O107" s="11" t="str">
        <f>IF(SUMIFS('BACKUP COUNTS'!$F:$F,'BACKUP COUNTS'!$A:$A,$A107,'BACKUP COUNTS'!$B:$B,O$1,'BACKUP COUNTS'!$G:$G,O$2)=0,"",SUMIFS('BACKUP COUNTS'!$F:$F,'BACKUP COUNTS'!$A:$A,$A107,'BACKUP COUNTS'!$B:$B,O$1,'BACKUP COUNTS'!$G:$G,O$2))</f>
        <v/>
      </c>
      <c r="P107" s="11" t="str">
        <f>IF(SUMIFS('BACKUP COUNTS'!$F:$F,'BACKUP COUNTS'!$A:$A,$A107,'BACKUP COUNTS'!$B:$B,P$1,'BACKUP COUNTS'!$G:$G,P$2)=0,"",SUMIFS('BACKUP COUNTS'!$F:$F,'BACKUP COUNTS'!$A:$A,$A107,'BACKUP COUNTS'!$B:$B,P$1,'BACKUP COUNTS'!$G:$G,P$2))</f>
        <v/>
      </c>
      <c r="Q107" s="11" t="str">
        <f>IF(SUMIFS('BACKUP COUNTS'!$F:$F,'BACKUP COUNTS'!$A:$A,$A107,'BACKUP COUNTS'!$B:$B,Q$1,'BACKUP COUNTS'!$G:$G,Q$2)=0,"",SUMIFS('BACKUP COUNTS'!$F:$F,'BACKUP COUNTS'!$A:$A,$A107,'BACKUP COUNTS'!$B:$B,Q$1,'BACKUP COUNTS'!$G:$G,Q$2))</f>
        <v/>
      </c>
      <c r="R107" s="11" t="str">
        <f>IF(SUMIFS('BACKUP COUNTS'!$F:$F,'BACKUP COUNTS'!$A:$A,$A107,'BACKUP COUNTS'!$B:$B,R$1,'BACKUP COUNTS'!$G:$G,R$2)=0,"",SUMIFS('BACKUP COUNTS'!$F:$F,'BACKUP COUNTS'!$A:$A,$A107,'BACKUP COUNTS'!$B:$B,R$1,'BACKUP COUNTS'!$G:$G,R$2))</f>
        <v/>
      </c>
    </row>
    <row r="108" spans="1:18" x14ac:dyDescent="0.25">
      <c r="A108" s="10">
        <f t="shared" si="2"/>
        <v>45985</v>
      </c>
      <c r="C108" s="11" t="str">
        <f>IF(SUMIFS('BACKUP COUNTS'!$F:$F,'BACKUP COUNTS'!$A:$A,$A108,'BACKUP COUNTS'!$B:$B,C$2)=0,"",SUMIFS('BACKUP COUNTS'!$F:$F,'BACKUP COUNTS'!$A:$A,$A108,'BACKUP COUNTS'!$B:$B,C$2))</f>
        <v/>
      </c>
      <c r="D108" s="11" t="str">
        <f>IF(SUMIFS('BACKUP COUNTS'!$F:$F,'BACKUP COUNTS'!$A:$A,$A108,'BACKUP COUNTS'!$B:$B,D$1,'BACKUP COUNTS'!$G:$G,D$2)=0,"",SUMIFS('BACKUP COUNTS'!$F:$F,'BACKUP COUNTS'!$A:$A,$A108,'BACKUP COUNTS'!$B:$B,D$1,'BACKUP COUNTS'!$G:$G,D$2))</f>
        <v/>
      </c>
      <c r="E108" s="11" t="str">
        <f>IF(SUMIFS('BACKUP COUNTS'!$F:$F,'BACKUP COUNTS'!$A:$A,$A108,'BACKUP COUNTS'!$B:$B,E$1,'BACKUP COUNTS'!$G:$G,E$2)=0,"",SUMIFS('BACKUP COUNTS'!$F:$F,'BACKUP COUNTS'!$A:$A,$A108,'BACKUP COUNTS'!$B:$B,E$1,'BACKUP COUNTS'!$G:$G,E$2))</f>
        <v/>
      </c>
      <c r="F108" s="11" t="str">
        <f>IF(SUMIFS('BACKUP COUNTS'!$F:$F,'BACKUP COUNTS'!$A:$A,$A108,'BACKUP COUNTS'!$B:$B,F$1,'BACKUP COUNTS'!$G:$G,F$2)=0,"",SUMIFS('BACKUP COUNTS'!$F:$F,'BACKUP COUNTS'!$A:$A,$A108,'BACKUP COUNTS'!$B:$B,F$1,'BACKUP COUNTS'!$G:$G,F$2))</f>
        <v/>
      </c>
      <c r="G108" s="11" t="str">
        <f>IF(SUMIFS('BACKUP COUNTS'!$F:$F,'BACKUP COUNTS'!$A:$A,$A108,'BACKUP COUNTS'!$B:$B,G$1,'BACKUP COUNTS'!$G:$G,G$2)=0,"",SUMIFS('BACKUP COUNTS'!$F:$F,'BACKUP COUNTS'!$A:$A,$A108,'BACKUP COUNTS'!$B:$B,G$1,'BACKUP COUNTS'!$G:$G,G$2))</f>
        <v/>
      </c>
      <c r="H108" s="11" t="str">
        <f>IF(SUMIFS('BACKUP COUNTS'!$F:$F,'BACKUP COUNTS'!$A:$A,$A108,'BACKUP COUNTS'!$B:$B,H$1,'BACKUP COUNTS'!$G:$G,H$2)=0,"",SUMIFS('BACKUP COUNTS'!$F:$F,'BACKUP COUNTS'!$A:$A,$A108,'BACKUP COUNTS'!$B:$B,H$1,'BACKUP COUNTS'!$G:$G,H$2))</f>
        <v/>
      </c>
      <c r="I108" s="11" t="str">
        <f>IF(SUMIFS('BACKUP COUNTS'!$F:$F,'BACKUP COUNTS'!$A:$A,$A108,'BACKUP COUNTS'!$B:$B,I$1,'BACKUP COUNTS'!$G:$G,I$2)=0,"",SUMIFS('BACKUP COUNTS'!$F:$F,'BACKUP COUNTS'!$A:$A,$A108,'BACKUP COUNTS'!$B:$B,I$1,'BACKUP COUNTS'!$G:$G,I$2))</f>
        <v/>
      </c>
      <c r="J108" s="11" t="str">
        <f>IF(SUMIFS('BACKUP COUNTS'!$F:$F,'BACKUP COUNTS'!$A:$A,$A108,'BACKUP COUNTS'!$B:$B,J$1,'BACKUP COUNTS'!$G:$G,J$2)=0,"",SUMIFS('BACKUP COUNTS'!$F:$F,'BACKUP COUNTS'!$A:$A,$A108,'BACKUP COUNTS'!$B:$B,J$1,'BACKUP COUNTS'!$G:$G,J$2))</f>
        <v/>
      </c>
      <c r="K108" s="11" t="str">
        <f>IF(SUMIFS('BACKUP COUNTS'!$F:$F,'BACKUP COUNTS'!$A:$A,$A108,'BACKUP COUNTS'!$B:$B,K$1,'BACKUP COUNTS'!$G:$G,K$2)=0,"",SUMIFS('BACKUP COUNTS'!$F:$F,'BACKUP COUNTS'!$A:$A,$A108,'BACKUP COUNTS'!$B:$B,K$1,'BACKUP COUNTS'!$G:$G,K$2))</f>
        <v/>
      </c>
      <c r="L108" s="11" t="str">
        <f>IF(SUMIFS('BACKUP COUNTS'!$F:$F,'BACKUP COUNTS'!$A:$A,$A108,'BACKUP COUNTS'!$B:$B,L$1,'BACKUP COUNTS'!$G:$G,L$2)=0,"",SUMIFS('BACKUP COUNTS'!$F:$F,'BACKUP COUNTS'!$A:$A,$A108,'BACKUP COUNTS'!$B:$B,L$1,'BACKUP COUNTS'!$G:$G,L$2))</f>
        <v/>
      </c>
      <c r="M108" s="11" t="str">
        <f>IF(SUMIFS('BACKUP COUNTS'!$F:$F,'BACKUP COUNTS'!$A:$A,$A108,'BACKUP COUNTS'!$B:$B,M$1,'BACKUP COUNTS'!$G:$G,M$2)=0,"",SUMIFS('BACKUP COUNTS'!$F:$F,'BACKUP COUNTS'!$A:$A,$A108,'BACKUP COUNTS'!$B:$B,M$1,'BACKUP COUNTS'!$G:$G,M$2))</f>
        <v/>
      </c>
      <c r="N108" s="11" t="str">
        <f>IF(SUMIFS('BACKUP COUNTS'!$F:$F,'BACKUP COUNTS'!$A:$A,$A108,'BACKUP COUNTS'!$B:$B,N$1,'BACKUP COUNTS'!$G:$G,N$2)=0,"",SUMIFS('BACKUP COUNTS'!$F:$F,'BACKUP COUNTS'!$A:$A,$A108,'BACKUP COUNTS'!$B:$B,N$1,'BACKUP COUNTS'!$G:$G,N$2))</f>
        <v/>
      </c>
      <c r="O108" s="11" t="str">
        <f>IF(SUMIFS('BACKUP COUNTS'!$F:$F,'BACKUP COUNTS'!$A:$A,$A108,'BACKUP COUNTS'!$B:$B,O$1,'BACKUP COUNTS'!$G:$G,O$2)=0,"",SUMIFS('BACKUP COUNTS'!$F:$F,'BACKUP COUNTS'!$A:$A,$A108,'BACKUP COUNTS'!$B:$B,O$1,'BACKUP COUNTS'!$G:$G,O$2))</f>
        <v/>
      </c>
      <c r="P108" s="11" t="str">
        <f>IF(SUMIFS('BACKUP COUNTS'!$F:$F,'BACKUP COUNTS'!$A:$A,$A108,'BACKUP COUNTS'!$B:$B,P$1,'BACKUP COUNTS'!$G:$G,P$2)=0,"",SUMIFS('BACKUP COUNTS'!$F:$F,'BACKUP COUNTS'!$A:$A,$A108,'BACKUP COUNTS'!$B:$B,P$1,'BACKUP COUNTS'!$G:$G,P$2))</f>
        <v/>
      </c>
      <c r="Q108" s="11" t="str">
        <f>IF(SUMIFS('BACKUP COUNTS'!$F:$F,'BACKUP COUNTS'!$A:$A,$A108,'BACKUP COUNTS'!$B:$B,Q$1,'BACKUP COUNTS'!$G:$G,Q$2)=0,"",SUMIFS('BACKUP COUNTS'!$F:$F,'BACKUP COUNTS'!$A:$A,$A108,'BACKUP COUNTS'!$B:$B,Q$1,'BACKUP COUNTS'!$G:$G,Q$2))</f>
        <v/>
      </c>
      <c r="R108" s="11" t="str">
        <f>IF(SUMIFS('BACKUP COUNTS'!$F:$F,'BACKUP COUNTS'!$A:$A,$A108,'BACKUP COUNTS'!$B:$B,R$1,'BACKUP COUNTS'!$G:$G,R$2)=0,"",SUMIFS('BACKUP COUNTS'!$F:$F,'BACKUP COUNTS'!$A:$A,$A108,'BACKUP COUNTS'!$B:$B,R$1,'BACKUP COUNTS'!$G:$G,R$2))</f>
        <v/>
      </c>
    </row>
    <row r="109" spans="1:18" x14ac:dyDescent="0.25">
      <c r="A109" s="10">
        <f t="shared" si="2"/>
        <v>45986</v>
      </c>
      <c r="C109" s="11" t="str">
        <f>IF(SUMIFS('BACKUP COUNTS'!$F:$F,'BACKUP COUNTS'!$A:$A,$A109,'BACKUP COUNTS'!$B:$B,C$2)=0,"",SUMIFS('BACKUP COUNTS'!$F:$F,'BACKUP COUNTS'!$A:$A,$A109,'BACKUP COUNTS'!$B:$B,C$2))</f>
        <v/>
      </c>
      <c r="D109" s="11" t="str">
        <f>IF(SUMIFS('BACKUP COUNTS'!$F:$F,'BACKUP COUNTS'!$A:$A,$A109,'BACKUP COUNTS'!$B:$B,D$1,'BACKUP COUNTS'!$G:$G,D$2)=0,"",SUMIFS('BACKUP COUNTS'!$F:$F,'BACKUP COUNTS'!$A:$A,$A109,'BACKUP COUNTS'!$B:$B,D$1,'BACKUP COUNTS'!$G:$G,D$2))</f>
        <v/>
      </c>
      <c r="E109" s="11" t="str">
        <f>IF(SUMIFS('BACKUP COUNTS'!$F:$F,'BACKUP COUNTS'!$A:$A,$A109,'BACKUP COUNTS'!$B:$B,E$1,'BACKUP COUNTS'!$G:$G,E$2)=0,"",SUMIFS('BACKUP COUNTS'!$F:$F,'BACKUP COUNTS'!$A:$A,$A109,'BACKUP COUNTS'!$B:$B,E$1,'BACKUP COUNTS'!$G:$G,E$2))</f>
        <v/>
      </c>
      <c r="F109" s="11" t="str">
        <f>IF(SUMIFS('BACKUP COUNTS'!$F:$F,'BACKUP COUNTS'!$A:$A,$A109,'BACKUP COUNTS'!$B:$B,F$1,'BACKUP COUNTS'!$G:$G,F$2)=0,"",SUMIFS('BACKUP COUNTS'!$F:$F,'BACKUP COUNTS'!$A:$A,$A109,'BACKUP COUNTS'!$B:$B,F$1,'BACKUP COUNTS'!$G:$G,F$2))</f>
        <v/>
      </c>
      <c r="G109" s="11" t="str">
        <f>IF(SUMIFS('BACKUP COUNTS'!$F:$F,'BACKUP COUNTS'!$A:$A,$A109,'BACKUP COUNTS'!$B:$B,G$1,'BACKUP COUNTS'!$G:$G,G$2)=0,"",SUMIFS('BACKUP COUNTS'!$F:$F,'BACKUP COUNTS'!$A:$A,$A109,'BACKUP COUNTS'!$B:$B,G$1,'BACKUP COUNTS'!$G:$G,G$2))</f>
        <v/>
      </c>
      <c r="H109" s="11" t="str">
        <f>IF(SUMIFS('BACKUP COUNTS'!$F:$F,'BACKUP COUNTS'!$A:$A,$A109,'BACKUP COUNTS'!$B:$B,H$1,'BACKUP COUNTS'!$G:$G,H$2)=0,"",SUMIFS('BACKUP COUNTS'!$F:$F,'BACKUP COUNTS'!$A:$A,$A109,'BACKUP COUNTS'!$B:$B,H$1,'BACKUP COUNTS'!$G:$G,H$2))</f>
        <v/>
      </c>
      <c r="I109" s="11" t="str">
        <f>IF(SUMIFS('BACKUP COUNTS'!$F:$F,'BACKUP COUNTS'!$A:$A,$A109,'BACKUP COUNTS'!$B:$B,I$1,'BACKUP COUNTS'!$G:$G,I$2)=0,"",SUMIFS('BACKUP COUNTS'!$F:$F,'BACKUP COUNTS'!$A:$A,$A109,'BACKUP COUNTS'!$B:$B,I$1,'BACKUP COUNTS'!$G:$G,I$2))</f>
        <v/>
      </c>
      <c r="J109" s="11" t="str">
        <f>IF(SUMIFS('BACKUP COUNTS'!$F:$F,'BACKUP COUNTS'!$A:$A,$A109,'BACKUP COUNTS'!$B:$B,J$1,'BACKUP COUNTS'!$G:$G,J$2)=0,"",SUMIFS('BACKUP COUNTS'!$F:$F,'BACKUP COUNTS'!$A:$A,$A109,'BACKUP COUNTS'!$B:$B,J$1,'BACKUP COUNTS'!$G:$G,J$2))</f>
        <v/>
      </c>
      <c r="K109" s="11" t="str">
        <f>IF(SUMIFS('BACKUP COUNTS'!$F:$F,'BACKUP COUNTS'!$A:$A,$A109,'BACKUP COUNTS'!$B:$B,K$1,'BACKUP COUNTS'!$G:$G,K$2)=0,"",SUMIFS('BACKUP COUNTS'!$F:$F,'BACKUP COUNTS'!$A:$A,$A109,'BACKUP COUNTS'!$B:$B,K$1,'BACKUP COUNTS'!$G:$G,K$2))</f>
        <v/>
      </c>
      <c r="L109" s="11" t="str">
        <f>IF(SUMIFS('BACKUP COUNTS'!$F:$F,'BACKUP COUNTS'!$A:$A,$A109,'BACKUP COUNTS'!$B:$B,L$1,'BACKUP COUNTS'!$G:$G,L$2)=0,"",SUMIFS('BACKUP COUNTS'!$F:$F,'BACKUP COUNTS'!$A:$A,$A109,'BACKUP COUNTS'!$B:$B,L$1,'BACKUP COUNTS'!$G:$G,L$2))</f>
        <v/>
      </c>
      <c r="M109" s="11" t="str">
        <f>IF(SUMIFS('BACKUP COUNTS'!$F:$F,'BACKUP COUNTS'!$A:$A,$A109,'BACKUP COUNTS'!$B:$B,M$1,'BACKUP COUNTS'!$G:$G,M$2)=0,"",SUMIFS('BACKUP COUNTS'!$F:$F,'BACKUP COUNTS'!$A:$A,$A109,'BACKUP COUNTS'!$B:$B,M$1,'BACKUP COUNTS'!$G:$G,M$2))</f>
        <v/>
      </c>
      <c r="N109" s="11" t="str">
        <f>IF(SUMIFS('BACKUP COUNTS'!$F:$F,'BACKUP COUNTS'!$A:$A,$A109,'BACKUP COUNTS'!$B:$B,N$1,'BACKUP COUNTS'!$G:$G,N$2)=0,"",SUMIFS('BACKUP COUNTS'!$F:$F,'BACKUP COUNTS'!$A:$A,$A109,'BACKUP COUNTS'!$B:$B,N$1,'BACKUP COUNTS'!$G:$G,N$2))</f>
        <v/>
      </c>
      <c r="O109" s="11" t="str">
        <f>IF(SUMIFS('BACKUP COUNTS'!$F:$F,'BACKUP COUNTS'!$A:$A,$A109,'BACKUP COUNTS'!$B:$B,O$1,'BACKUP COUNTS'!$G:$G,O$2)=0,"",SUMIFS('BACKUP COUNTS'!$F:$F,'BACKUP COUNTS'!$A:$A,$A109,'BACKUP COUNTS'!$B:$B,O$1,'BACKUP COUNTS'!$G:$G,O$2))</f>
        <v/>
      </c>
      <c r="P109" s="11" t="str">
        <f>IF(SUMIFS('BACKUP COUNTS'!$F:$F,'BACKUP COUNTS'!$A:$A,$A109,'BACKUP COUNTS'!$B:$B,P$1,'BACKUP COUNTS'!$G:$G,P$2)=0,"",SUMIFS('BACKUP COUNTS'!$F:$F,'BACKUP COUNTS'!$A:$A,$A109,'BACKUP COUNTS'!$B:$B,P$1,'BACKUP COUNTS'!$G:$G,P$2))</f>
        <v/>
      </c>
      <c r="Q109" s="11" t="str">
        <f>IF(SUMIFS('BACKUP COUNTS'!$F:$F,'BACKUP COUNTS'!$A:$A,$A109,'BACKUP COUNTS'!$B:$B,Q$1,'BACKUP COUNTS'!$G:$G,Q$2)=0,"",SUMIFS('BACKUP COUNTS'!$F:$F,'BACKUP COUNTS'!$A:$A,$A109,'BACKUP COUNTS'!$B:$B,Q$1,'BACKUP COUNTS'!$G:$G,Q$2))</f>
        <v/>
      </c>
      <c r="R109" s="11" t="str">
        <f>IF(SUMIFS('BACKUP COUNTS'!$F:$F,'BACKUP COUNTS'!$A:$A,$A109,'BACKUP COUNTS'!$B:$B,R$1,'BACKUP COUNTS'!$G:$G,R$2)=0,"",SUMIFS('BACKUP COUNTS'!$F:$F,'BACKUP COUNTS'!$A:$A,$A109,'BACKUP COUNTS'!$B:$B,R$1,'BACKUP COUNTS'!$G:$G,R$2))</f>
        <v/>
      </c>
    </row>
    <row r="110" spans="1:18" x14ac:dyDescent="0.25">
      <c r="A110" s="10">
        <f t="shared" si="2"/>
        <v>45987</v>
      </c>
      <c r="C110" s="11" t="str">
        <f>IF(SUMIFS('BACKUP COUNTS'!$F:$F,'BACKUP COUNTS'!$A:$A,$A110,'BACKUP COUNTS'!$B:$B,C$2)=0,"",SUMIFS('BACKUP COUNTS'!$F:$F,'BACKUP COUNTS'!$A:$A,$A110,'BACKUP COUNTS'!$B:$B,C$2))</f>
        <v/>
      </c>
      <c r="D110" s="11" t="str">
        <f>IF(SUMIFS('BACKUP COUNTS'!$F:$F,'BACKUP COUNTS'!$A:$A,$A110,'BACKUP COUNTS'!$B:$B,D$1,'BACKUP COUNTS'!$G:$G,D$2)=0,"",SUMIFS('BACKUP COUNTS'!$F:$F,'BACKUP COUNTS'!$A:$A,$A110,'BACKUP COUNTS'!$B:$B,D$1,'BACKUP COUNTS'!$G:$G,D$2))</f>
        <v/>
      </c>
      <c r="E110" s="11" t="str">
        <f>IF(SUMIFS('BACKUP COUNTS'!$F:$F,'BACKUP COUNTS'!$A:$A,$A110,'BACKUP COUNTS'!$B:$B,E$1,'BACKUP COUNTS'!$G:$G,E$2)=0,"",SUMIFS('BACKUP COUNTS'!$F:$F,'BACKUP COUNTS'!$A:$A,$A110,'BACKUP COUNTS'!$B:$B,E$1,'BACKUP COUNTS'!$G:$G,E$2))</f>
        <v/>
      </c>
      <c r="F110" s="11" t="str">
        <f>IF(SUMIFS('BACKUP COUNTS'!$F:$F,'BACKUP COUNTS'!$A:$A,$A110,'BACKUP COUNTS'!$B:$B,F$1,'BACKUP COUNTS'!$G:$G,F$2)=0,"",SUMIFS('BACKUP COUNTS'!$F:$F,'BACKUP COUNTS'!$A:$A,$A110,'BACKUP COUNTS'!$B:$B,F$1,'BACKUP COUNTS'!$G:$G,F$2))</f>
        <v/>
      </c>
      <c r="G110" s="11" t="str">
        <f>IF(SUMIFS('BACKUP COUNTS'!$F:$F,'BACKUP COUNTS'!$A:$A,$A110,'BACKUP COUNTS'!$B:$B,G$1,'BACKUP COUNTS'!$G:$G,G$2)=0,"",SUMIFS('BACKUP COUNTS'!$F:$F,'BACKUP COUNTS'!$A:$A,$A110,'BACKUP COUNTS'!$B:$B,G$1,'BACKUP COUNTS'!$G:$G,G$2))</f>
        <v/>
      </c>
      <c r="H110" s="11" t="str">
        <f>IF(SUMIFS('BACKUP COUNTS'!$F:$F,'BACKUP COUNTS'!$A:$A,$A110,'BACKUP COUNTS'!$B:$B,H$1,'BACKUP COUNTS'!$G:$G,H$2)=0,"",SUMIFS('BACKUP COUNTS'!$F:$F,'BACKUP COUNTS'!$A:$A,$A110,'BACKUP COUNTS'!$B:$B,H$1,'BACKUP COUNTS'!$G:$G,H$2))</f>
        <v/>
      </c>
      <c r="I110" s="11" t="str">
        <f>IF(SUMIFS('BACKUP COUNTS'!$F:$F,'BACKUP COUNTS'!$A:$A,$A110,'BACKUP COUNTS'!$B:$B,I$1,'BACKUP COUNTS'!$G:$G,I$2)=0,"",SUMIFS('BACKUP COUNTS'!$F:$F,'BACKUP COUNTS'!$A:$A,$A110,'BACKUP COUNTS'!$B:$B,I$1,'BACKUP COUNTS'!$G:$G,I$2))</f>
        <v/>
      </c>
      <c r="J110" s="11" t="str">
        <f>IF(SUMIFS('BACKUP COUNTS'!$F:$F,'BACKUP COUNTS'!$A:$A,$A110,'BACKUP COUNTS'!$B:$B,J$1,'BACKUP COUNTS'!$G:$G,J$2)=0,"",SUMIFS('BACKUP COUNTS'!$F:$F,'BACKUP COUNTS'!$A:$A,$A110,'BACKUP COUNTS'!$B:$B,J$1,'BACKUP COUNTS'!$G:$G,J$2))</f>
        <v/>
      </c>
      <c r="K110" s="11" t="str">
        <f>IF(SUMIFS('BACKUP COUNTS'!$F:$F,'BACKUP COUNTS'!$A:$A,$A110,'BACKUP COUNTS'!$B:$B,K$1,'BACKUP COUNTS'!$G:$G,K$2)=0,"",SUMIFS('BACKUP COUNTS'!$F:$F,'BACKUP COUNTS'!$A:$A,$A110,'BACKUP COUNTS'!$B:$B,K$1,'BACKUP COUNTS'!$G:$G,K$2))</f>
        <v/>
      </c>
      <c r="L110" s="11" t="str">
        <f>IF(SUMIFS('BACKUP COUNTS'!$F:$F,'BACKUP COUNTS'!$A:$A,$A110,'BACKUP COUNTS'!$B:$B,L$1,'BACKUP COUNTS'!$G:$G,L$2)=0,"",SUMIFS('BACKUP COUNTS'!$F:$F,'BACKUP COUNTS'!$A:$A,$A110,'BACKUP COUNTS'!$B:$B,L$1,'BACKUP COUNTS'!$G:$G,L$2))</f>
        <v/>
      </c>
      <c r="M110" s="11" t="str">
        <f>IF(SUMIFS('BACKUP COUNTS'!$F:$F,'BACKUP COUNTS'!$A:$A,$A110,'BACKUP COUNTS'!$B:$B,M$1,'BACKUP COUNTS'!$G:$G,M$2)=0,"",SUMIFS('BACKUP COUNTS'!$F:$F,'BACKUP COUNTS'!$A:$A,$A110,'BACKUP COUNTS'!$B:$B,M$1,'BACKUP COUNTS'!$G:$G,M$2))</f>
        <v/>
      </c>
      <c r="N110" s="11" t="str">
        <f>IF(SUMIFS('BACKUP COUNTS'!$F:$F,'BACKUP COUNTS'!$A:$A,$A110,'BACKUP COUNTS'!$B:$B,N$1,'BACKUP COUNTS'!$G:$G,N$2)=0,"",SUMIFS('BACKUP COUNTS'!$F:$F,'BACKUP COUNTS'!$A:$A,$A110,'BACKUP COUNTS'!$B:$B,N$1,'BACKUP COUNTS'!$G:$G,N$2))</f>
        <v/>
      </c>
      <c r="O110" s="11" t="str">
        <f>IF(SUMIFS('BACKUP COUNTS'!$F:$F,'BACKUP COUNTS'!$A:$A,$A110,'BACKUP COUNTS'!$B:$B,O$1,'BACKUP COUNTS'!$G:$G,O$2)=0,"",SUMIFS('BACKUP COUNTS'!$F:$F,'BACKUP COUNTS'!$A:$A,$A110,'BACKUP COUNTS'!$B:$B,O$1,'BACKUP COUNTS'!$G:$G,O$2))</f>
        <v/>
      </c>
      <c r="P110" s="11" t="str">
        <f>IF(SUMIFS('BACKUP COUNTS'!$F:$F,'BACKUP COUNTS'!$A:$A,$A110,'BACKUP COUNTS'!$B:$B,P$1,'BACKUP COUNTS'!$G:$G,P$2)=0,"",SUMIFS('BACKUP COUNTS'!$F:$F,'BACKUP COUNTS'!$A:$A,$A110,'BACKUP COUNTS'!$B:$B,P$1,'BACKUP COUNTS'!$G:$G,P$2))</f>
        <v/>
      </c>
      <c r="Q110" s="11" t="str">
        <f>IF(SUMIFS('BACKUP COUNTS'!$F:$F,'BACKUP COUNTS'!$A:$A,$A110,'BACKUP COUNTS'!$B:$B,Q$1,'BACKUP COUNTS'!$G:$G,Q$2)=0,"",SUMIFS('BACKUP COUNTS'!$F:$F,'BACKUP COUNTS'!$A:$A,$A110,'BACKUP COUNTS'!$B:$B,Q$1,'BACKUP COUNTS'!$G:$G,Q$2))</f>
        <v/>
      </c>
      <c r="R110" s="11" t="str">
        <f>IF(SUMIFS('BACKUP COUNTS'!$F:$F,'BACKUP COUNTS'!$A:$A,$A110,'BACKUP COUNTS'!$B:$B,R$1,'BACKUP COUNTS'!$G:$G,R$2)=0,"",SUMIFS('BACKUP COUNTS'!$F:$F,'BACKUP COUNTS'!$A:$A,$A110,'BACKUP COUNTS'!$B:$B,R$1,'BACKUP COUNTS'!$G:$G,R$2))</f>
        <v/>
      </c>
    </row>
    <row r="111" spans="1:18" x14ac:dyDescent="0.25">
      <c r="A111" s="10">
        <f t="shared" si="2"/>
        <v>45988</v>
      </c>
      <c r="C111" s="11" t="str">
        <f>IF(SUMIFS('BACKUP COUNTS'!$F:$F,'BACKUP COUNTS'!$A:$A,$A111,'BACKUP COUNTS'!$B:$B,C$2)=0,"",SUMIFS('BACKUP COUNTS'!$F:$F,'BACKUP COUNTS'!$A:$A,$A111,'BACKUP COUNTS'!$B:$B,C$2))</f>
        <v/>
      </c>
      <c r="D111" s="11" t="str">
        <f>IF(SUMIFS('BACKUP COUNTS'!$F:$F,'BACKUP COUNTS'!$A:$A,$A111,'BACKUP COUNTS'!$B:$B,D$1,'BACKUP COUNTS'!$G:$G,D$2)=0,"",SUMIFS('BACKUP COUNTS'!$F:$F,'BACKUP COUNTS'!$A:$A,$A111,'BACKUP COUNTS'!$B:$B,D$1,'BACKUP COUNTS'!$G:$G,D$2))</f>
        <v/>
      </c>
      <c r="E111" s="11" t="str">
        <f>IF(SUMIFS('BACKUP COUNTS'!$F:$F,'BACKUP COUNTS'!$A:$A,$A111,'BACKUP COUNTS'!$B:$B,E$1,'BACKUP COUNTS'!$G:$G,E$2)=0,"",SUMIFS('BACKUP COUNTS'!$F:$F,'BACKUP COUNTS'!$A:$A,$A111,'BACKUP COUNTS'!$B:$B,E$1,'BACKUP COUNTS'!$G:$G,E$2))</f>
        <v/>
      </c>
      <c r="F111" s="11" t="str">
        <f>IF(SUMIFS('BACKUP COUNTS'!$F:$F,'BACKUP COUNTS'!$A:$A,$A111,'BACKUP COUNTS'!$B:$B,F$1,'BACKUP COUNTS'!$G:$G,F$2)=0,"",SUMIFS('BACKUP COUNTS'!$F:$F,'BACKUP COUNTS'!$A:$A,$A111,'BACKUP COUNTS'!$B:$B,F$1,'BACKUP COUNTS'!$G:$G,F$2))</f>
        <v/>
      </c>
      <c r="G111" s="11" t="str">
        <f>IF(SUMIFS('BACKUP COUNTS'!$F:$F,'BACKUP COUNTS'!$A:$A,$A111,'BACKUP COUNTS'!$B:$B,G$1,'BACKUP COUNTS'!$G:$G,G$2)=0,"",SUMIFS('BACKUP COUNTS'!$F:$F,'BACKUP COUNTS'!$A:$A,$A111,'BACKUP COUNTS'!$B:$B,G$1,'BACKUP COUNTS'!$G:$G,G$2))</f>
        <v/>
      </c>
      <c r="H111" s="11" t="str">
        <f>IF(SUMIFS('BACKUP COUNTS'!$F:$F,'BACKUP COUNTS'!$A:$A,$A111,'BACKUP COUNTS'!$B:$B,H$1,'BACKUP COUNTS'!$G:$G,H$2)=0,"",SUMIFS('BACKUP COUNTS'!$F:$F,'BACKUP COUNTS'!$A:$A,$A111,'BACKUP COUNTS'!$B:$B,H$1,'BACKUP COUNTS'!$G:$G,H$2))</f>
        <v/>
      </c>
      <c r="I111" s="11" t="str">
        <f>IF(SUMIFS('BACKUP COUNTS'!$F:$F,'BACKUP COUNTS'!$A:$A,$A111,'BACKUP COUNTS'!$B:$B,I$1,'BACKUP COUNTS'!$G:$G,I$2)=0,"",SUMIFS('BACKUP COUNTS'!$F:$F,'BACKUP COUNTS'!$A:$A,$A111,'BACKUP COUNTS'!$B:$B,I$1,'BACKUP COUNTS'!$G:$G,I$2))</f>
        <v/>
      </c>
      <c r="J111" s="11" t="str">
        <f>IF(SUMIFS('BACKUP COUNTS'!$F:$F,'BACKUP COUNTS'!$A:$A,$A111,'BACKUP COUNTS'!$B:$B,J$1,'BACKUP COUNTS'!$G:$G,J$2)=0,"",SUMIFS('BACKUP COUNTS'!$F:$F,'BACKUP COUNTS'!$A:$A,$A111,'BACKUP COUNTS'!$B:$B,J$1,'BACKUP COUNTS'!$G:$G,J$2))</f>
        <v/>
      </c>
      <c r="K111" s="11" t="str">
        <f>IF(SUMIFS('BACKUP COUNTS'!$F:$F,'BACKUP COUNTS'!$A:$A,$A111,'BACKUP COUNTS'!$B:$B,K$1,'BACKUP COUNTS'!$G:$G,K$2)=0,"",SUMIFS('BACKUP COUNTS'!$F:$F,'BACKUP COUNTS'!$A:$A,$A111,'BACKUP COUNTS'!$B:$B,K$1,'BACKUP COUNTS'!$G:$G,K$2))</f>
        <v/>
      </c>
      <c r="L111" s="11" t="str">
        <f>IF(SUMIFS('BACKUP COUNTS'!$F:$F,'BACKUP COUNTS'!$A:$A,$A111,'BACKUP COUNTS'!$B:$B,L$1,'BACKUP COUNTS'!$G:$G,L$2)=0,"",SUMIFS('BACKUP COUNTS'!$F:$F,'BACKUP COUNTS'!$A:$A,$A111,'BACKUP COUNTS'!$B:$B,L$1,'BACKUP COUNTS'!$G:$G,L$2))</f>
        <v/>
      </c>
      <c r="M111" s="11" t="str">
        <f>IF(SUMIFS('BACKUP COUNTS'!$F:$F,'BACKUP COUNTS'!$A:$A,$A111,'BACKUP COUNTS'!$B:$B,M$1,'BACKUP COUNTS'!$G:$G,M$2)=0,"",SUMIFS('BACKUP COUNTS'!$F:$F,'BACKUP COUNTS'!$A:$A,$A111,'BACKUP COUNTS'!$B:$B,M$1,'BACKUP COUNTS'!$G:$G,M$2))</f>
        <v/>
      </c>
      <c r="N111" s="11" t="str">
        <f>IF(SUMIFS('BACKUP COUNTS'!$F:$F,'BACKUP COUNTS'!$A:$A,$A111,'BACKUP COUNTS'!$B:$B,N$1,'BACKUP COUNTS'!$G:$G,N$2)=0,"",SUMIFS('BACKUP COUNTS'!$F:$F,'BACKUP COUNTS'!$A:$A,$A111,'BACKUP COUNTS'!$B:$B,N$1,'BACKUP COUNTS'!$G:$G,N$2))</f>
        <v/>
      </c>
      <c r="O111" s="11" t="str">
        <f>IF(SUMIFS('BACKUP COUNTS'!$F:$F,'BACKUP COUNTS'!$A:$A,$A111,'BACKUP COUNTS'!$B:$B,O$1,'BACKUP COUNTS'!$G:$G,O$2)=0,"",SUMIFS('BACKUP COUNTS'!$F:$F,'BACKUP COUNTS'!$A:$A,$A111,'BACKUP COUNTS'!$B:$B,O$1,'BACKUP COUNTS'!$G:$G,O$2))</f>
        <v/>
      </c>
      <c r="P111" s="11" t="str">
        <f>IF(SUMIFS('BACKUP COUNTS'!$F:$F,'BACKUP COUNTS'!$A:$A,$A111,'BACKUP COUNTS'!$B:$B,P$1,'BACKUP COUNTS'!$G:$G,P$2)=0,"",SUMIFS('BACKUP COUNTS'!$F:$F,'BACKUP COUNTS'!$A:$A,$A111,'BACKUP COUNTS'!$B:$B,P$1,'BACKUP COUNTS'!$G:$G,P$2))</f>
        <v/>
      </c>
      <c r="Q111" s="11" t="str">
        <f>IF(SUMIFS('BACKUP COUNTS'!$F:$F,'BACKUP COUNTS'!$A:$A,$A111,'BACKUP COUNTS'!$B:$B,Q$1,'BACKUP COUNTS'!$G:$G,Q$2)=0,"",SUMIFS('BACKUP COUNTS'!$F:$F,'BACKUP COUNTS'!$A:$A,$A111,'BACKUP COUNTS'!$B:$B,Q$1,'BACKUP COUNTS'!$G:$G,Q$2))</f>
        <v/>
      </c>
      <c r="R111" s="11" t="str">
        <f>IF(SUMIFS('BACKUP COUNTS'!$F:$F,'BACKUP COUNTS'!$A:$A,$A111,'BACKUP COUNTS'!$B:$B,R$1,'BACKUP COUNTS'!$G:$G,R$2)=0,"",SUMIFS('BACKUP COUNTS'!$F:$F,'BACKUP COUNTS'!$A:$A,$A111,'BACKUP COUNTS'!$B:$B,R$1,'BACKUP COUNTS'!$G:$G,R$2))</f>
        <v/>
      </c>
    </row>
    <row r="112" spans="1:18" x14ac:dyDescent="0.25">
      <c r="A112" s="10">
        <f t="shared" si="2"/>
        <v>45989</v>
      </c>
      <c r="C112" s="11" t="str">
        <f>IF(SUMIFS('BACKUP COUNTS'!$F:$F,'BACKUP COUNTS'!$A:$A,$A112,'BACKUP COUNTS'!$B:$B,C$2)=0,"",SUMIFS('BACKUP COUNTS'!$F:$F,'BACKUP COUNTS'!$A:$A,$A112,'BACKUP COUNTS'!$B:$B,C$2))</f>
        <v/>
      </c>
      <c r="D112" s="11" t="str">
        <f>IF(SUMIFS('BACKUP COUNTS'!$F:$F,'BACKUP COUNTS'!$A:$A,$A112,'BACKUP COUNTS'!$B:$B,D$1,'BACKUP COUNTS'!$G:$G,D$2)=0,"",SUMIFS('BACKUP COUNTS'!$F:$F,'BACKUP COUNTS'!$A:$A,$A112,'BACKUP COUNTS'!$B:$B,D$1,'BACKUP COUNTS'!$G:$G,D$2))</f>
        <v/>
      </c>
      <c r="E112" s="11" t="str">
        <f>IF(SUMIFS('BACKUP COUNTS'!$F:$F,'BACKUP COUNTS'!$A:$A,$A112,'BACKUP COUNTS'!$B:$B,E$1,'BACKUP COUNTS'!$G:$G,E$2)=0,"",SUMIFS('BACKUP COUNTS'!$F:$F,'BACKUP COUNTS'!$A:$A,$A112,'BACKUP COUNTS'!$B:$B,E$1,'BACKUP COUNTS'!$G:$G,E$2))</f>
        <v/>
      </c>
      <c r="F112" s="11" t="str">
        <f>IF(SUMIFS('BACKUP COUNTS'!$F:$F,'BACKUP COUNTS'!$A:$A,$A112,'BACKUP COUNTS'!$B:$B,F$1,'BACKUP COUNTS'!$G:$G,F$2)=0,"",SUMIFS('BACKUP COUNTS'!$F:$F,'BACKUP COUNTS'!$A:$A,$A112,'BACKUP COUNTS'!$B:$B,F$1,'BACKUP COUNTS'!$G:$G,F$2))</f>
        <v/>
      </c>
      <c r="G112" s="11" t="str">
        <f>IF(SUMIFS('BACKUP COUNTS'!$F:$F,'BACKUP COUNTS'!$A:$A,$A112,'BACKUP COUNTS'!$B:$B,G$1,'BACKUP COUNTS'!$G:$G,G$2)=0,"",SUMIFS('BACKUP COUNTS'!$F:$F,'BACKUP COUNTS'!$A:$A,$A112,'BACKUP COUNTS'!$B:$B,G$1,'BACKUP COUNTS'!$G:$G,G$2))</f>
        <v/>
      </c>
      <c r="H112" s="11" t="str">
        <f>IF(SUMIFS('BACKUP COUNTS'!$F:$F,'BACKUP COUNTS'!$A:$A,$A112,'BACKUP COUNTS'!$B:$B,H$1,'BACKUP COUNTS'!$G:$G,H$2)=0,"",SUMIFS('BACKUP COUNTS'!$F:$F,'BACKUP COUNTS'!$A:$A,$A112,'BACKUP COUNTS'!$B:$B,H$1,'BACKUP COUNTS'!$G:$G,H$2))</f>
        <v/>
      </c>
      <c r="I112" s="11" t="str">
        <f>IF(SUMIFS('BACKUP COUNTS'!$F:$F,'BACKUP COUNTS'!$A:$A,$A112,'BACKUP COUNTS'!$B:$B,I$1,'BACKUP COUNTS'!$G:$G,I$2)=0,"",SUMIFS('BACKUP COUNTS'!$F:$F,'BACKUP COUNTS'!$A:$A,$A112,'BACKUP COUNTS'!$B:$B,I$1,'BACKUP COUNTS'!$G:$G,I$2))</f>
        <v/>
      </c>
      <c r="J112" s="11" t="str">
        <f>IF(SUMIFS('BACKUP COUNTS'!$F:$F,'BACKUP COUNTS'!$A:$A,$A112,'BACKUP COUNTS'!$B:$B,J$1,'BACKUP COUNTS'!$G:$G,J$2)=0,"",SUMIFS('BACKUP COUNTS'!$F:$F,'BACKUP COUNTS'!$A:$A,$A112,'BACKUP COUNTS'!$B:$B,J$1,'BACKUP COUNTS'!$G:$G,J$2))</f>
        <v/>
      </c>
      <c r="K112" s="11" t="str">
        <f>IF(SUMIFS('BACKUP COUNTS'!$F:$F,'BACKUP COUNTS'!$A:$A,$A112,'BACKUP COUNTS'!$B:$B,K$1,'BACKUP COUNTS'!$G:$G,K$2)=0,"",SUMIFS('BACKUP COUNTS'!$F:$F,'BACKUP COUNTS'!$A:$A,$A112,'BACKUP COUNTS'!$B:$B,K$1,'BACKUP COUNTS'!$G:$G,K$2))</f>
        <v/>
      </c>
      <c r="L112" s="11" t="str">
        <f>IF(SUMIFS('BACKUP COUNTS'!$F:$F,'BACKUP COUNTS'!$A:$A,$A112,'BACKUP COUNTS'!$B:$B,L$1,'BACKUP COUNTS'!$G:$G,L$2)=0,"",SUMIFS('BACKUP COUNTS'!$F:$F,'BACKUP COUNTS'!$A:$A,$A112,'BACKUP COUNTS'!$B:$B,L$1,'BACKUP COUNTS'!$G:$G,L$2))</f>
        <v/>
      </c>
      <c r="M112" s="11" t="str">
        <f>IF(SUMIFS('BACKUP COUNTS'!$F:$F,'BACKUP COUNTS'!$A:$A,$A112,'BACKUP COUNTS'!$B:$B,M$1,'BACKUP COUNTS'!$G:$G,M$2)=0,"",SUMIFS('BACKUP COUNTS'!$F:$F,'BACKUP COUNTS'!$A:$A,$A112,'BACKUP COUNTS'!$B:$B,M$1,'BACKUP COUNTS'!$G:$G,M$2))</f>
        <v/>
      </c>
      <c r="N112" s="11" t="str">
        <f>IF(SUMIFS('BACKUP COUNTS'!$F:$F,'BACKUP COUNTS'!$A:$A,$A112,'BACKUP COUNTS'!$B:$B,N$1,'BACKUP COUNTS'!$G:$G,N$2)=0,"",SUMIFS('BACKUP COUNTS'!$F:$F,'BACKUP COUNTS'!$A:$A,$A112,'BACKUP COUNTS'!$B:$B,N$1,'BACKUP COUNTS'!$G:$G,N$2))</f>
        <v/>
      </c>
      <c r="O112" s="11" t="str">
        <f>IF(SUMIFS('BACKUP COUNTS'!$F:$F,'BACKUP COUNTS'!$A:$A,$A112,'BACKUP COUNTS'!$B:$B,O$1,'BACKUP COUNTS'!$G:$G,O$2)=0,"",SUMIFS('BACKUP COUNTS'!$F:$F,'BACKUP COUNTS'!$A:$A,$A112,'BACKUP COUNTS'!$B:$B,O$1,'BACKUP COUNTS'!$G:$G,O$2))</f>
        <v/>
      </c>
      <c r="P112" s="11" t="str">
        <f>IF(SUMIFS('BACKUP COUNTS'!$F:$F,'BACKUP COUNTS'!$A:$A,$A112,'BACKUP COUNTS'!$B:$B,P$1,'BACKUP COUNTS'!$G:$G,P$2)=0,"",SUMIFS('BACKUP COUNTS'!$F:$F,'BACKUP COUNTS'!$A:$A,$A112,'BACKUP COUNTS'!$B:$B,P$1,'BACKUP COUNTS'!$G:$G,P$2))</f>
        <v/>
      </c>
      <c r="Q112" s="11" t="str">
        <f>IF(SUMIFS('BACKUP COUNTS'!$F:$F,'BACKUP COUNTS'!$A:$A,$A112,'BACKUP COUNTS'!$B:$B,Q$1,'BACKUP COUNTS'!$G:$G,Q$2)=0,"",SUMIFS('BACKUP COUNTS'!$F:$F,'BACKUP COUNTS'!$A:$A,$A112,'BACKUP COUNTS'!$B:$B,Q$1,'BACKUP COUNTS'!$G:$G,Q$2))</f>
        <v/>
      </c>
      <c r="R112" s="11" t="str">
        <f>IF(SUMIFS('BACKUP COUNTS'!$F:$F,'BACKUP COUNTS'!$A:$A,$A112,'BACKUP COUNTS'!$B:$B,R$1,'BACKUP COUNTS'!$G:$G,R$2)=0,"",SUMIFS('BACKUP COUNTS'!$F:$F,'BACKUP COUNTS'!$A:$A,$A112,'BACKUP COUNTS'!$B:$B,R$1,'BACKUP COUNTS'!$G:$G,R$2))</f>
        <v/>
      </c>
    </row>
    <row r="113" spans="1:18" x14ac:dyDescent="0.25">
      <c r="A113" s="10">
        <f t="shared" si="2"/>
        <v>45992</v>
      </c>
      <c r="C113" s="11" t="str">
        <f>IF(SUMIFS('BACKUP COUNTS'!$F:$F,'BACKUP COUNTS'!$A:$A,$A113,'BACKUP COUNTS'!$B:$B,C$2)=0,"",SUMIFS('BACKUP COUNTS'!$F:$F,'BACKUP COUNTS'!$A:$A,$A113,'BACKUP COUNTS'!$B:$B,C$2))</f>
        <v/>
      </c>
      <c r="D113" s="11" t="str">
        <f>IF(SUMIFS('BACKUP COUNTS'!$F:$F,'BACKUP COUNTS'!$A:$A,$A113,'BACKUP COUNTS'!$B:$B,D$1,'BACKUP COUNTS'!$G:$G,D$2)=0,"",SUMIFS('BACKUP COUNTS'!$F:$F,'BACKUP COUNTS'!$A:$A,$A113,'BACKUP COUNTS'!$B:$B,D$1,'BACKUP COUNTS'!$G:$G,D$2))</f>
        <v/>
      </c>
      <c r="E113" s="11" t="str">
        <f>IF(SUMIFS('BACKUP COUNTS'!$F:$F,'BACKUP COUNTS'!$A:$A,$A113,'BACKUP COUNTS'!$B:$B,E$1,'BACKUP COUNTS'!$G:$G,E$2)=0,"",SUMIFS('BACKUP COUNTS'!$F:$F,'BACKUP COUNTS'!$A:$A,$A113,'BACKUP COUNTS'!$B:$B,E$1,'BACKUP COUNTS'!$G:$G,E$2))</f>
        <v/>
      </c>
      <c r="F113" s="11" t="str">
        <f>IF(SUMIFS('BACKUP COUNTS'!$F:$F,'BACKUP COUNTS'!$A:$A,$A113,'BACKUP COUNTS'!$B:$B,F$1,'BACKUP COUNTS'!$G:$G,F$2)=0,"",SUMIFS('BACKUP COUNTS'!$F:$F,'BACKUP COUNTS'!$A:$A,$A113,'BACKUP COUNTS'!$B:$B,F$1,'BACKUP COUNTS'!$G:$G,F$2))</f>
        <v/>
      </c>
      <c r="G113" s="11" t="str">
        <f>IF(SUMIFS('BACKUP COUNTS'!$F:$F,'BACKUP COUNTS'!$A:$A,$A113,'BACKUP COUNTS'!$B:$B,G$1,'BACKUP COUNTS'!$G:$G,G$2)=0,"",SUMIFS('BACKUP COUNTS'!$F:$F,'BACKUP COUNTS'!$A:$A,$A113,'BACKUP COUNTS'!$B:$B,G$1,'BACKUP COUNTS'!$G:$G,G$2))</f>
        <v/>
      </c>
      <c r="H113" s="11" t="str">
        <f>IF(SUMIFS('BACKUP COUNTS'!$F:$F,'BACKUP COUNTS'!$A:$A,$A113,'BACKUP COUNTS'!$B:$B,H$1,'BACKUP COUNTS'!$G:$G,H$2)=0,"",SUMIFS('BACKUP COUNTS'!$F:$F,'BACKUP COUNTS'!$A:$A,$A113,'BACKUP COUNTS'!$B:$B,H$1,'BACKUP COUNTS'!$G:$G,H$2))</f>
        <v/>
      </c>
      <c r="I113" s="11" t="str">
        <f>IF(SUMIFS('BACKUP COUNTS'!$F:$F,'BACKUP COUNTS'!$A:$A,$A113,'BACKUP COUNTS'!$B:$B,I$1,'BACKUP COUNTS'!$G:$G,I$2)=0,"",SUMIFS('BACKUP COUNTS'!$F:$F,'BACKUP COUNTS'!$A:$A,$A113,'BACKUP COUNTS'!$B:$B,I$1,'BACKUP COUNTS'!$G:$G,I$2))</f>
        <v/>
      </c>
      <c r="J113" s="11" t="str">
        <f>IF(SUMIFS('BACKUP COUNTS'!$F:$F,'BACKUP COUNTS'!$A:$A,$A113,'BACKUP COUNTS'!$B:$B,J$1,'BACKUP COUNTS'!$G:$G,J$2)=0,"",SUMIFS('BACKUP COUNTS'!$F:$F,'BACKUP COUNTS'!$A:$A,$A113,'BACKUP COUNTS'!$B:$B,J$1,'BACKUP COUNTS'!$G:$G,J$2))</f>
        <v/>
      </c>
      <c r="K113" s="11" t="str">
        <f>IF(SUMIFS('BACKUP COUNTS'!$F:$F,'BACKUP COUNTS'!$A:$A,$A113,'BACKUP COUNTS'!$B:$B,K$1,'BACKUP COUNTS'!$G:$G,K$2)=0,"",SUMIFS('BACKUP COUNTS'!$F:$F,'BACKUP COUNTS'!$A:$A,$A113,'BACKUP COUNTS'!$B:$B,K$1,'BACKUP COUNTS'!$G:$G,K$2))</f>
        <v/>
      </c>
      <c r="L113" s="11" t="str">
        <f>IF(SUMIFS('BACKUP COUNTS'!$F:$F,'BACKUP COUNTS'!$A:$A,$A113,'BACKUP COUNTS'!$B:$B,L$1,'BACKUP COUNTS'!$G:$G,L$2)=0,"",SUMIFS('BACKUP COUNTS'!$F:$F,'BACKUP COUNTS'!$A:$A,$A113,'BACKUP COUNTS'!$B:$B,L$1,'BACKUP COUNTS'!$G:$G,L$2))</f>
        <v/>
      </c>
      <c r="M113" s="11" t="str">
        <f>IF(SUMIFS('BACKUP COUNTS'!$F:$F,'BACKUP COUNTS'!$A:$A,$A113,'BACKUP COUNTS'!$B:$B,M$1,'BACKUP COUNTS'!$G:$G,M$2)=0,"",SUMIFS('BACKUP COUNTS'!$F:$F,'BACKUP COUNTS'!$A:$A,$A113,'BACKUP COUNTS'!$B:$B,M$1,'BACKUP COUNTS'!$G:$G,M$2))</f>
        <v/>
      </c>
      <c r="N113" s="11" t="str">
        <f>IF(SUMIFS('BACKUP COUNTS'!$F:$F,'BACKUP COUNTS'!$A:$A,$A113,'BACKUP COUNTS'!$B:$B,N$1,'BACKUP COUNTS'!$G:$G,N$2)=0,"",SUMIFS('BACKUP COUNTS'!$F:$F,'BACKUP COUNTS'!$A:$A,$A113,'BACKUP COUNTS'!$B:$B,N$1,'BACKUP COUNTS'!$G:$G,N$2))</f>
        <v/>
      </c>
      <c r="O113" s="11" t="str">
        <f>IF(SUMIFS('BACKUP COUNTS'!$F:$F,'BACKUP COUNTS'!$A:$A,$A113,'BACKUP COUNTS'!$B:$B,O$1,'BACKUP COUNTS'!$G:$G,O$2)=0,"",SUMIFS('BACKUP COUNTS'!$F:$F,'BACKUP COUNTS'!$A:$A,$A113,'BACKUP COUNTS'!$B:$B,O$1,'BACKUP COUNTS'!$G:$G,O$2))</f>
        <v/>
      </c>
      <c r="P113" s="11" t="str">
        <f>IF(SUMIFS('BACKUP COUNTS'!$F:$F,'BACKUP COUNTS'!$A:$A,$A113,'BACKUP COUNTS'!$B:$B,P$1,'BACKUP COUNTS'!$G:$G,P$2)=0,"",SUMIFS('BACKUP COUNTS'!$F:$F,'BACKUP COUNTS'!$A:$A,$A113,'BACKUP COUNTS'!$B:$B,P$1,'BACKUP COUNTS'!$G:$G,P$2))</f>
        <v/>
      </c>
      <c r="Q113" s="11" t="str">
        <f>IF(SUMIFS('BACKUP COUNTS'!$F:$F,'BACKUP COUNTS'!$A:$A,$A113,'BACKUP COUNTS'!$B:$B,Q$1,'BACKUP COUNTS'!$G:$G,Q$2)=0,"",SUMIFS('BACKUP COUNTS'!$F:$F,'BACKUP COUNTS'!$A:$A,$A113,'BACKUP COUNTS'!$B:$B,Q$1,'BACKUP COUNTS'!$G:$G,Q$2))</f>
        <v/>
      </c>
      <c r="R113" s="11" t="str">
        <f>IF(SUMIFS('BACKUP COUNTS'!$F:$F,'BACKUP COUNTS'!$A:$A,$A113,'BACKUP COUNTS'!$B:$B,R$1,'BACKUP COUNTS'!$G:$G,R$2)=0,"",SUMIFS('BACKUP COUNTS'!$F:$F,'BACKUP COUNTS'!$A:$A,$A113,'BACKUP COUNTS'!$B:$B,R$1,'BACKUP COUNTS'!$G:$G,R$2))</f>
        <v/>
      </c>
    </row>
    <row r="114" spans="1:18" x14ac:dyDescent="0.25">
      <c r="A114" s="10">
        <f t="shared" si="2"/>
        <v>45993</v>
      </c>
      <c r="C114" s="11" t="str">
        <f>IF(SUMIFS('BACKUP COUNTS'!$F:$F,'BACKUP COUNTS'!$A:$A,$A114,'BACKUP COUNTS'!$B:$B,C$2)=0,"",SUMIFS('BACKUP COUNTS'!$F:$F,'BACKUP COUNTS'!$A:$A,$A114,'BACKUP COUNTS'!$B:$B,C$2))</f>
        <v/>
      </c>
      <c r="D114" s="11" t="str">
        <f>IF(SUMIFS('BACKUP COUNTS'!$F:$F,'BACKUP COUNTS'!$A:$A,$A114,'BACKUP COUNTS'!$B:$B,D$1,'BACKUP COUNTS'!$G:$G,D$2)=0,"",SUMIFS('BACKUP COUNTS'!$F:$F,'BACKUP COUNTS'!$A:$A,$A114,'BACKUP COUNTS'!$B:$B,D$1,'BACKUP COUNTS'!$G:$G,D$2))</f>
        <v/>
      </c>
      <c r="E114" s="11" t="str">
        <f>IF(SUMIFS('BACKUP COUNTS'!$F:$F,'BACKUP COUNTS'!$A:$A,$A114,'BACKUP COUNTS'!$B:$B,E$1,'BACKUP COUNTS'!$G:$G,E$2)=0,"",SUMIFS('BACKUP COUNTS'!$F:$F,'BACKUP COUNTS'!$A:$A,$A114,'BACKUP COUNTS'!$B:$B,E$1,'BACKUP COUNTS'!$G:$G,E$2))</f>
        <v/>
      </c>
      <c r="F114" s="11" t="str">
        <f>IF(SUMIFS('BACKUP COUNTS'!$F:$F,'BACKUP COUNTS'!$A:$A,$A114,'BACKUP COUNTS'!$B:$B,F$1,'BACKUP COUNTS'!$G:$G,F$2)=0,"",SUMIFS('BACKUP COUNTS'!$F:$F,'BACKUP COUNTS'!$A:$A,$A114,'BACKUP COUNTS'!$B:$B,F$1,'BACKUP COUNTS'!$G:$G,F$2))</f>
        <v/>
      </c>
      <c r="G114" s="11" t="str">
        <f>IF(SUMIFS('BACKUP COUNTS'!$F:$F,'BACKUP COUNTS'!$A:$A,$A114,'BACKUP COUNTS'!$B:$B,G$1,'BACKUP COUNTS'!$G:$G,G$2)=0,"",SUMIFS('BACKUP COUNTS'!$F:$F,'BACKUP COUNTS'!$A:$A,$A114,'BACKUP COUNTS'!$B:$B,G$1,'BACKUP COUNTS'!$G:$G,G$2))</f>
        <v/>
      </c>
      <c r="H114" s="11" t="str">
        <f>IF(SUMIFS('BACKUP COUNTS'!$F:$F,'BACKUP COUNTS'!$A:$A,$A114,'BACKUP COUNTS'!$B:$B,H$1,'BACKUP COUNTS'!$G:$G,H$2)=0,"",SUMIFS('BACKUP COUNTS'!$F:$F,'BACKUP COUNTS'!$A:$A,$A114,'BACKUP COUNTS'!$B:$B,H$1,'BACKUP COUNTS'!$G:$G,H$2))</f>
        <v/>
      </c>
      <c r="I114" s="11" t="str">
        <f>IF(SUMIFS('BACKUP COUNTS'!$F:$F,'BACKUP COUNTS'!$A:$A,$A114,'BACKUP COUNTS'!$B:$B,I$1,'BACKUP COUNTS'!$G:$G,I$2)=0,"",SUMIFS('BACKUP COUNTS'!$F:$F,'BACKUP COUNTS'!$A:$A,$A114,'BACKUP COUNTS'!$B:$B,I$1,'BACKUP COUNTS'!$G:$G,I$2))</f>
        <v/>
      </c>
      <c r="J114" s="11" t="str">
        <f>IF(SUMIFS('BACKUP COUNTS'!$F:$F,'BACKUP COUNTS'!$A:$A,$A114,'BACKUP COUNTS'!$B:$B,J$1,'BACKUP COUNTS'!$G:$G,J$2)=0,"",SUMIFS('BACKUP COUNTS'!$F:$F,'BACKUP COUNTS'!$A:$A,$A114,'BACKUP COUNTS'!$B:$B,J$1,'BACKUP COUNTS'!$G:$G,J$2))</f>
        <v/>
      </c>
      <c r="K114" s="11" t="str">
        <f>IF(SUMIFS('BACKUP COUNTS'!$F:$F,'BACKUP COUNTS'!$A:$A,$A114,'BACKUP COUNTS'!$B:$B,K$1,'BACKUP COUNTS'!$G:$G,K$2)=0,"",SUMIFS('BACKUP COUNTS'!$F:$F,'BACKUP COUNTS'!$A:$A,$A114,'BACKUP COUNTS'!$B:$B,K$1,'BACKUP COUNTS'!$G:$G,K$2))</f>
        <v/>
      </c>
      <c r="L114" s="11" t="str">
        <f>IF(SUMIFS('BACKUP COUNTS'!$F:$F,'BACKUP COUNTS'!$A:$A,$A114,'BACKUP COUNTS'!$B:$B,L$1,'BACKUP COUNTS'!$G:$G,L$2)=0,"",SUMIFS('BACKUP COUNTS'!$F:$F,'BACKUP COUNTS'!$A:$A,$A114,'BACKUP COUNTS'!$B:$B,L$1,'BACKUP COUNTS'!$G:$G,L$2))</f>
        <v/>
      </c>
      <c r="M114" s="11" t="str">
        <f>IF(SUMIFS('BACKUP COUNTS'!$F:$F,'BACKUP COUNTS'!$A:$A,$A114,'BACKUP COUNTS'!$B:$B,M$1,'BACKUP COUNTS'!$G:$G,M$2)=0,"",SUMIFS('BACKUP COUNTS'!$F:$F,'BACKUP COUNTS'!$A:$A,$A114,'BACKUP COUNTS'!$B:$B,M$1,'BACKUP COUNTS'!$G:$G,M$2))</f>
        <v/>
      </c>
      <c r="N114" s="11" t="str">
        <f>IF(SUMIFS('BACKUP COUNTS'!$F:$F,'BACKUP COUNTS'!$A:$A,$A114,'BACKUP COUNTS'!$B:$B,N$1,'BACKUP COUNTS'!$G:$G,N$2)=0,"",SUMIFS('BACKUP COUNTS'!$F:$F,'BACKUP COUNTS'!$A:$A,$A114,'BACKUP COUNTS'!$B:$B,N$1,'BACKUP COUNTS'!$G:$G,N$2))</f>
        <v/>
      </c>
      <c r="O114" s="11" t="str">
        <f>IF(SUMIFS('BACKUP COUNTS'!$F:$F,'BACKUP COUNTS'!$A:$A,$A114,'BACKUP COUNTS'!$B:$B,O$1,'BACKUP COUNTS'!$G:$G,O$2)=0,"",SUMIFS('BACKUP COUNTS'!$F:$F,'BACKUP COUNTS'!$A:$A,$A114,'BACKUP COUNTS'!$B:$B,O$1,'BACKUP COUNTS'!$G:$G,O$2))</f>
        <v/>
      </c>
      <c r="P114" s="11" t="str">
        <f>IF(SUMIFS('BACKUP COUNTS'!$F:$F,'BACKUP COUNTS'!$A:$A,$A114,'BACKUP COUNTS'!$B:$B,P$1,'BACKUP COUNTS'!$G:$G,P$2)=0,"",SUMIFS('BACKUP COUNTS'!$F:$F,'BACKUP COUNTS'!$A:$A,$A114,'BACKUP COUNTS'!$B:$B,P$1,'BACKUP COUNTS'!$G:$G,P$2))</f>
        <v/>
      </c>
      <c r="Q114" s="11" t="str">
        <f>IF(SUMIFS('BACKUP COUNTS'!$F:$F,'BACKUP COUNTS'!$A:$A,$A114,'BACKUP COUNTS'!$B:$B,Q$1,'BACKUP COUNTS'!$G:$G,Q$2)=0,"",SUMIFS('BACKUP COUNTS'!$F:$F,'BACKUP COUNTS'!$A:$A,$A114,'BACKUP COUNTS'!$B:$B,Q$1,'BACKUP COUNTS'!$G:$G,Q$2))</f>
        <v/>
      </c>
      <c r="R114" s="11" t="str">
        <f>IF(SUMIFS('BACKUP COUNTS'!$F:$F,'BACKUP COUNTS'!$A:$A,$A114,'BACKUP COUNTS'!$B:$B,R$1,'BACKUP COUNTS'!$G:$G,R$2)=0,"",SUMIFS('BACKUP COUNTS'!$F:$F,'BACKUP COUNTS'!$A:$A,$A114,'BACKUP COUNTS'!$B:$B,R$1,'BACKUP COUNTS'!$G:$G,R$2))</f>
        <v/>
      </c>
    </row>
    <row r="115" spans="1:18" x14ac:dyDescent="0.25">
      <c r="A115" s="10">
        <f t="shared" si="2"/>
        <v>45994</v>
      </c>
      <c r="C115" s="11" t="str">
        <f>IF(SUMIFS('BACKUP COUNTS'!$F:$F,'BACKUP COUNTS'!$A:$A,$A115,'BACKUP COUNTS'!$B:$B,C$2)=0,"",SUMIFS('BACKUP COUNTS'!$F:$F,'BACKUP COUNTS'!$A:$A,$A115,'BACKUP COUNTS'!$B:$B,C$2))</f>
        <v/>
      </c>
      <c r="D115" s="11" t="str">
        <f>IF(SUMIFS('BACKUP COUNTS'!$F:$F,'BACKUP COUNTS'!$A:$A,$A115,'BACKUP COUNTS'!$B:$B,D$1,'BACKUP COUNTS'!$G:$G,D$2)=0,"",SUMIFS('BACKUP COUNTS'!$F:$F,'BACKUP COUNTS'!$A:$A,$A115,'BACKUP COUNTS'!$B:$B,D$1,'BACKUP COUNTS'!$G:$G,D$2))</f>
        <v/>
      </c>
      <c r="E115" s="11" t="str">
        <f>IF(SUMIFS('BACKUP COUNTS'!$F:$F,'BACKUP COUNTS'!$A:$A,$A115,'BACKUP COUNTS'!$B:$B,E$1,'BACKUP COUNTS'!$G:$G,E$2)=0,"",SUMIFS('BACKUP COUNTS'!$F:$F,'BACKUP COUNTS'!$A:$A,$A115,'BACKUP COUNTS'!$B:$B,E$1,'BACKUP COUNTS'!$G:$G,E$2))</f>
        <v/>
      </c>
      <c r="F115" s="11" t="str">
        <f>IF(SUMIFS('BACKUP COUNTS'!$F:$F,'BACKUP COUNTS'!$A:$A,$A115,'BACKUP COUNTS'!$B:$B,F$1,'BACKUP COUNTS'!$G:$G,F$2)=0,"",SUMIFS('BACKUP COUNTS'!$F:$F,'BACKUP COUNTS'!$A:$A,$A115,'BACKUP COUNTS'!$B:$B,F$1,'BACKUP COUNTS'!$G:$G,F$2))</f>
        <v/>
      </c>
      <c r="G115" s="11" t="str">
        <f>IF(SUMIFS('BACKUP COUNTS'!$F:$F,'BACKUP COUNTS'!$A:$A,$A115,'BACKUP COUNTS'!$B:$B,G$1,'BACKUP COUNTS'!$G:$G,G$2)=0,"",SUMIFS('BACKUP COUNTS'!$F:$F,'BACKUP COUNTS'!$A:$A,$A115,'BACKUP COUNTS'!$B:$B,G$1,'BACKUP COUNTS'!$G:$G,G$2))</f>
        <v/>
      </c>
      <c r="H115" s="11" t="str">
        <f>IF(SUMIFS('BACKUP COUNTS'!$F:$F,'BACKUP COUNTS'!$A:$A,$A115,'BACKUP COUNTS'!$B:$B,H$1,'BACKUP COUNTS'!$G:$G,H$2)=0,"",SUMIFS('BACKUP COUNTS'!$F:$F,'BACKUP COUNTS'!$A:$A,$A115,'BACKUP COUNTS'!$B:$B,H$1,'BACKUP COUNTS'!$G:$G,H$2))</f>
        <v/>
      </c>
      <c r="I115" s="11" t="str">
        <f>IF(SUMIFS('BACKUP COUNTS'!$F:$F,'BACKUP COUNTS'!$A:$A,$A115,'BACKUP COUNTS'!$B:$B,I$1,'BACKUP COUNTS'!$G:$G,I$2)=0,"",SUMIFS('BACKUP COUNTS'!$F:$F,'BACKUP COUNTS'!$A:$A,$A115,'BACKUP COUNTS'!$B:$B,I$1,'BACKUP COUNTS'!$G:$G,I$2))</f>
        <v/>
      </c>
      <c r="J115" s="11" t="str">
        <f>IF(SUMIFS('BACKUP COUNTS'!$F:$F,'BACKUP COUNTS'!$A:$A,$A115,'BACKUP COUNTS'!$B:$B,J$1,'BACKUP COUNTS'!$G:$G,J$2)=0,"",SUMIFS('BACKUP COUNTS'!$F:$F,'BACKUP COUNTS'!$A:$A,$A115,'BACKUP COUNTS'!$B:$B,J$1,'BACKUP COUNTS'!$G:$G,J$2))</f>
        <v/>
      </c>
      <c r="K115" s="11" t="str">
        <f>IF(SUMIFS('BACKUP COUNTS'!$F:$F,'BACKUP COUNTS'!$A:$A,$A115,'BACKUP COUNTS'!$B:$B,K$1,'BACKUP COUNTS'!$G:$G,K$2)=0,"",SUMIFS('BACKUP COUNTS'!$F:$F,'BACKUP COUNTS'!$A:$A,$A115,'BACKUP COUNTS'!$B:$B,K$1,'BACKUP COUNTS'!$G:$G,K$2))</f>
        <v/>
      </c>
      <c r="L115" s="11" t="str">
        <f>IF(SUMIFS('BACKUP COUNTS'!$F:$F,'BACKUP COUNTS'!$A:$A,$A115,'BACKUP COUNTS'!$B:$B,L$1,'BACKUP COUNTS'!$G:$G,L$2)=0,"",SUMIFS('BACKUP COUNTS'!$F:$F,'BACKUP COUNTS'!$A:$A,$A115,'BACKUP COUNTS'!$B:$B,L$1,'BACKUP COUNTS'!$G:$G,L$2))</f>
        <v/>
      </c>
      <c r="M115" s="11" t="str">
        <f>IF(SUMIFS('BACKUP COUNTS'!$F:$F,'BACKUP COUNTS'!$A:$A,$A115,'BACKUP COUNTS'!$B:$B,M$1,'BACKUP COUNTS'!$G:$G,M$2)=0,"",SUMIFS('BACKUP COUNTS'!$F:$F,'BACKUP COUNTS'!$A:$A,$A115,'BACKUP COUNTS'!$B:$B,M$1,'BACKUP COUNTS'!$G:$G,M$2))</f>
        <v/>
      </c>
      <c r="N115" s="11" t="str">
        <f>IF(SUMIFS('BACKUP COUNTS'!$F:$F,'BACKUP COUNTS'!$A:$A,$A115,'BACKUP COUNTS'!$B:$B,N$1,'BACKUP COUNTS'!$G:$G,N$2)=0,"",SUMIFS('BACKUP COUNTS'!$F:$F,'BACKUP COUNTS'!$A:$A,$A115,'BACKUP COUNTS'!$B:$B,N$1,'BACKUP COUNTS'!$G:$G,N$2))</f>
        <v/>
      </c>
      <c r="O115" s="11" t="str">
        <f>IF(SUMIFS('BACKUP COUNTS'!$F:$F,'BACKUP COUNTS'!$A:$A,$A115,'BACKUP COUNTS'!$B:$B,O$1,'BACKUP COUNTS'!$G:$G,O$2)=0,"",SUMIFS('BACKUP COUNTS'!$F:$F,'BACKUP COUNTS'!$A:$A,$A115,'BACKUP COUNTS'!$B:$B,O$1,'BACKUP COUNTS'!$G:$G,O$2))</f>
        <v/>
      </c>
      <c r="P115" s="11" t="str">
        <f>IF(SUMIFS('BACKUP COUNTS'!$F:$F,'BACKUP COUNTS'!$A:$A,$A115,'BACKUP COUNTS'!$B:$B,P$1,'BACKUP COUNTS'!$G:$G,P$2)=0,"",SUMIFS('BACKUP COUNTS'!$F:$F,'BACKUP COUNTS'!$A:$A,$A115,'BACKUP COUNTS'!$B:$B,P$1,'BACKUP COUNTS'!$G:$G,P$2))</f>
        <v/>
      </c>
      <c r="Q115" s="11" t="str">
        <f>IF(SUMIFS('BACKUP COUNTS'!$F:$F,'BACKUP COUNTS'!$A:$A,$A115,'BACKUP COUNTS'!$B:$B,Q$1,'BACKUP COUNTS'!$G:$G,Q$2)=0,"",SUMIFS('BACKUP COUNTS'!$F:$F,'BACKUP COUNTS'!$A:$A,$A115,'BACKUP COUNTS'!$B:$B,Q$1,'BACKUP COUNTS'!$G:$G,Q$2))</f>
        <v/>
      </c>
      <c r="R115" s="11" t="str">
        <f>IF(SUMIFS('BACKUP COUNTS'!$F:$F,'BACKUP COUNTS'!$A:$A,$A115,'BACKUP COUNTS'!$B:$B,R$1,'BACKUP COUNTS'!$G:$G,R$2)=0,"",SUMIFS('BACKUP COUNTS'!$F:$F,'BACKUP COUNTS'!$A:$A,$A115,'BACKUP COUNTS'!$B:$B,R$1,'BACKUP COUNTS'!$G:$G,R$2))</f>
        <v/>
      </c>
    </row>
    <row r="116" spans="1:18" x14ac:dyDescent="0.25">
      <c r="A116" s="10">
        <f t="shared" si="2"/>
        <v>45995</v>
      </c>
      <c r="C116" s="11" t="str">
        <f>IF(SUMIFS('BACKUP COUNTS'!$F:$F,'BACKUP COUNTS'!$A:$A,$A116,'BACKUP COUNTS'!$B:$B,C$2)=0,"",SUMIFS('BACKUP COUNTS'!$F:$F,'BACKUP COUNTS'!$A:$A,$A116,'BACKUP COUNTS'!$B:$B,C$2))</f>
        <v/>
      </c>
      <c r="D116" s="11" t="str">
        <f>IF(SUMIFS('BACKUP COUNTS'!$F:$F,'BACKUP COUNTS'!$A:$A,$A116,'BACKUP COUNTS'!$B:$B,D$1,'BACKUP COUNTS'!$G:$G,D$2)=0,"",SUMIFS('BACKUP COUNTS'!$F:$F,'BACKUP COUNTS'!$A:$A,$A116,'BACKUP COUNTS'!$B:$B,D$1,'BACKUP COUNTS'!$G:$G,D$2))</f>
        <v/>
      </c>
      <c r="E116" s="11" t="str">
        <f>IF(SUMIFS('BACKUP COUNTS'!$F:$F,'BACKUP COUNTS'!$A:$A,$A116,'BACKUP COUNTS'!$B:$B,E$1,'BACKUP COUNTS'!$G:$G,E$2)=0,"",SUMIFS('BACKUP COUNTS'!$F:$F,'BACKUP COUNTS'!$A:$A,$A116,'BACKUP COUNTS'!$B:$B,E$1,'BACKUP COUNTS'!$G:$G,E$2))</f>
        <v/>
      </c>
      <c r="F116" s="11" t="str">
        <f>IF(SUMIFS('BACKUP COUNTS'!$F:$F,'BACKUP COUNTS'!$A:$A,$A116,'BACKUP COUNTS'!$B:$B,F$1,'BACKUP COUNTS'!$G:$G,F$2)=0,"",SUMIFS('BACKUP COUNTS'!$F:$F,'BACKUP COUNTS'!$A:$A,$A116,'BACKUP COUNTS'!$B:$B,F$1,'BACKUP COUNTS'!$G:$G,F$2))</f>
        <v/>
      </c>
      <c r="G116" s="11" t="str">
        <f>IF(SUMIFS('BACKUP COUNTS'!$F:$F,'BACKUP COUNTS'!$A:$A,$A116,'BACKUP COUNTS'!$B:$B,G$1,'BACKUP COUNTS'!$G:$G,G$2)=0,"",SUMIFS('BACKUP COUNTS'!$F:$F,'BACKUP COUNTS'!$A:$A,$A116,'BACKUP COUNTS'!$B:$B,G$1,'BACKUP COUNTS'!$G:$G,G$2))</f>
        <v/>
      </c>
      <c r="H116" s="11" t="str">
        <f>IF(SUMIFS('BACKUP COUNTS'!$F:$F,'BACKUP COUNTS'!$A:$A,$A116,'BACKUP COUNTS'!$B:$B,H$1,'BACKUP COUNTS'!$G:$G,H$2)=0,"",SUMIFS('BACKUP COUNTS'!$F:$F,'BACKUP COUNTS'!$A:$A,$A116,'BACKUP COUNTS'!$B:$B,H$1,'BACKUP COUNTS'!$G:$G,H$2))</f>
        <v/>
      </c>
      <c r="I116" s="11" t="str">
        <f>IF(SUMIFS('BACKUP COUNTS'!$F:$F,'BACKUP COUNTS'!$A:$A,$A116,'BACKUP COUNTS'!$B:$B,I$1,'BACKUP COUNTS'!$G:$G,I$2)=0,"",SUMIFS('BACKUP COUNTS'!$F:$F,'BACKUP COUNTS'!$A:$A,$A116,'BACKUP COUNTS'!$B:$B,I$1,'BACKUP COUNTS'!$G:$G,I$2))</f>
        <v/>
      </c>
      <c r="J116" s="11" t="str">
        <f>IF(SUMIFS('BACKUP COUNTS'!$F:$F,'BACKUP COUNTS'!$A:$A,$A116,'BACKUP COUNTS'!$B:$B,J$1,'BACKUP COUNTS'!$G:$G,J$2)=0,"",SUMIFS('BACKUP COUNTS'!$F:$F,'BACKUP COUNTS'!$A:$A,$A116,'BACKUP COUNTS'!$B:$B,J$1,'BACKUP COUNTS'!$G:$G,J$2))</f>
        <v/>
      </c>
      <c r="K116" s="11" t="str">
        <f>IF(SUMIFS('BACKUP COUNTS'!$F:$F,'BACKUP COUNTS'!$A:$A,$A116,'BACKUP COUNTS'!$B:$B,K$1,'BACKUP COUNTS'!$G:$G,K$2)=0,"",SUMIFS('BACKUP COUNTS'!$F:$F,'BACKUP COUNTS'!$A:$A,$A116,'BACKUP COUNTS'!$B:$B,K$1,'BACKUP COUNTS'!$G:$G,K$2))</f>
        <v/>
      </c>
      <c r="L116" s="11" t="str">
        <f>IF(SUMIFS('BACKUP COUNTS'!$F:$F,'BACKUP COUNTS'!$A:$A,$A116,'BACKUP COUNTS'!$B:$B,L$1,'BACKUP COUNTS'!$G:$G,L$2)=0,"",SUMIFS('BACKUP COUNTS'!$F:$F,'BACKUP COUNTS'!$A:$A,$A116,'BACKUP COUNTS'!$B:$B,L$1,'BACKUP COUNTS'!$G:$G,L$2))</f>
        <v/>
      </c>
      <c r="M116" s="11" t="str">
        <f>IF(SUMIFS('BACKUP COUNTS'!$F:$F,'BACKUP COUNTS'!$A:$A,$A116,'BACKUP COUNTS'!$B:$B,M$1,'BACKUP COUNTS'!$G:$G,M$2)=0,"",SUMIFS('BACKUP COUNTS'!$F:$F,'BACKUP COUNTS'!$A:$A,$A116,'BACKUP COUNTS'!$B:$B,M$1,'BACKUP COUNTS'!$G:$G,M$2))</f>
        <v/>
      </c>
      <c r="N116" s="11" t="str">
        <f>IF(SUMIFS('BACKUP COUNTS'!$F:$F,'BACKUP COUNTS'!$A:$A,$A116,'BACKUP COUNTS'!$B:$B,N$1,'BACKUP COUNTS'!$G:$G,N$2)=0,"",SUMIFS('BACKUP COUNTS'!$F:$F,'BACKUP COUNTS'!$A:$A,$A116,'BACKUP COUNTS'!$B:$B,N$1,'BACKUP COUNTS'!$G:$G,N$2))</f>
        <v/>
      </c>
      <c r="O116" s="11" t="str">
        <f>IF(SUMIFS('BACKUP COUNTS'!$F:$F,'BACKUP COUNTS'!$A:$A,$A116,'BACKUP COUNTS'!$B:$B,O$1,'BACKUP COUNTS'!$G:$G,O$2)=0,"",SUMIFS('BACKUP COUNTS'!$F:$F,'BACKUP COUNTS'!$A:$A,$A116,'BACKUP COUNTS'!$B:$B,O$1,'BACKUP COUNTS'!$G:$G,O$2))</f>
        <v/>
      </c>
      <c r="P116" s="11" t="str">
        <f>IF(SUMIFS('BACKUP COUNTS'!$F:$F,'BACKUP COUNTS'!$A:$A,$A116,'BACKUP COUNTS'!$B:$B,P$1,'BACKUP COUNTS'!$G:$G,P$2)=0,"",SUMIFS('BACKUP COUNTS'!$F:$F,'BACKUP COUNTS'!$A:$A,$A116,'BACKUP COUNTS'!$B:$B,P$1,'BACKUP COUNTS'!$G:$G,P$2))</f>
        <v/>
      </c>
      <c r="Q116" s="11" t="str">
        <f>IF(SUMIFS('BACKUP COUNTS'!$F:$F,'BACKUP COUNTS'!$A:$A,$A116,'BACKUP COUNTS'!$B:$B,Q$1,'BACKUP COUNTS'!$G:$G,Q$2)=0,"",SUMIFS('BACKUP COUNTS'!$F:$F,'BACKUP COUNTS'!$A:$A,$A116,'BACKUP COUNTS'!$B:$B,Q$1,'BACKUP COUNTS'!$G:$G,Q$2))</f>
        <v/>
      </c>
      <c r="R116" s="11" t="str">
        <f>IF(SUMIFS('BACKUP COUNTS'!$F:$F,'BACKUP COUNTS'!$A:$A,$A116,'BACKUP COUNTS'!$B:$B,R$1,'BACKUP COUNTS'!$G:$G,R$2)=0,"",SUMIFS('BACKUP COUNTS'!$F:$F,'BACKUP COUNTS'!$A:$A,$A116,'BACKUP COUNTS'!$B:$B,R$1,'BACKUP COUNTS'!$G:$G,R$2))</f>
        <v/>
      </c>
    </row>
    <row r="117" spans="1:18" x14ac:dyDescent="0.25">
      <c r="A117" s="10">
        <f t="shared" si="2"/>
        <v>45996</v>
      </c>
      <c r="C117" s="11" t="str">
        <f>IF(SUMIFS('BACKUP COUNTS'!$F:$F,'BACKUP COUNTS'!$A:$A,$A117,'BACKUP COUNTS'!$B:$B,C$2)=0,"",SUMIFS('BACKUP COUNTS'!$F:$F,'BACKUP COUNTS'!$A:$A,$A117,'BACKUP COUNTS'!$B:$B,C$2))</f>
        <v/>
      </c>
      <c r="D117" s="11" t="str">
        <f>IF(SUMIFS('BACKUP COUNTS'!$F:$F,'BACKUP COUNTS'!$A:$A,$A117,'BACKUP COUNTS'!$B:$B,D$1,'BACKUP COUNTS'!$G:$G,D$2)=0,"",SUMIFS('BACKUP COUNTS'!$F:$F,'BACKUP COUNTS'!$A:$A,$A117,'BACKUP COUNTS'!$B:$B,D$1,'BACKUP COUNTS'!$G:$G,D$2))</f>
        <v/>
      </c>
      <c r="E117" s="11" t="str">
        <f>IF(SUMIFS('BACKUP COUNTS'!$F:$F,'BACKUP COUNTS'!$A:$A,$A117,'BACKUP COUNTS'!$B:$B,E$1,'BACKUP COUNTS'!$G:$G,E$2)=0,"",SUMIFS('BACKUP COUNTS'!$F:$F,'BACKUP COUNTS'!$A:$A,$A117,'BACKUP COUNTS'!$B:$B,E$1,'BACKUP COUNTS'!$G:$G,E$2))</f>
        <v/>
      </c>
      <c r="F117" s="11" t="str">
        <f>IF(SUMIFS('BACKUP COUNTS'!$F:$F,'BACKUP COUNTS'!$A:$A,$A117,'BACKUP COUNTS'!$B:$B,F$1,'BACKUP COUNTS'!$G:$G,F$2)=0,"",SUMIFS('BACKUP COUNTS'!$F:$F,'BACKUP COUNTS'!$A:$A,$A117,'BACKUP COUNTS'!$B:$B,F$1,'BACKUP COUNTS'!$G:$G,F$2))</f>
        <v/>
      </c>
      <c r="G117" s="11" t="str">
        <f>IF(SUMIFS('BACKUP COUNTS'!$F:$F,'BACKUP COUNTS'!$A:$A,$A117,'BACKUP COUNTS'!$B:$B,G$1,'BACKUP COUNTS'!$G:$G,G$2)=0,"",SUMIFS('BACKUP COUNTS'!$F:$F,'BACKUP COUNTS'!$A:$A,$A117,'BACKUP COUNTS'!$B:$B,G$1,'BACKUP COUNTS'!$G:$G,G$2))</f>
        <v/>
      </c>
      <c r="H117" s="11" t="str">
        <f>IF(SUMIFS('BACKUP COUNTS'!$F:$F,'BACKUP COUNTS'!$A:$A,$A117,'BACKUP COUNTS'!$B:$B,H$1,'BACKUP COUNTS'!$G:$G,H$2)=0,"",SUMIFS('BACKUP COUNTS'!$F:$F,'BACKUP COUNTS'!$A:$A,$A117,'BACKUP COUNTS'!$B:$B,H$1,'BACKUP COUNTS'!$G:$G,H$2))</f>
        <v/>
      </c>
      <c r="I117" s="11" t="str">
        <f>IF(SUMIFS('BACKUP COUNTS'!$F:$F,'BACKUP COUNTS'!$A:$A,$A117,'BACKUP COUNTS'!$B:$B,I$1,'BACKUP COUNTS'!$G:$G,I$2)=0,"",SUMIFS('BACKUP COUNTS'!$F:$F,'BACKUP COUNTS'!$A:$A,$A117,'BACKUP COUNTS'!$B:$B,I$1,'BACKUP COUNTS'!$G:$G,I$2))</f>
        <v/>
      </c>
      <c r="J117" s="11" t="str">
        <f>IF(SUMIFS('BACKUP COUNTS'!$F:$F,'BACKUP COUNTS'!$A:$A,$A117,'BACKUP COUNTS'!$B:$B,J$1,'BACKUP COUNTS'!$G:$G,J$2)=0,"",SUMIFS('BACKUP COUNTS'!$F:$F,'BACKUP COUNTS'!$A:$A,$A117,'BACKUP COUNTS'!$B:$B,J$1,'BACKUP COUNTS'!$G:$G,J$2))</f>
        <v/>
      </c>
      <c r="K117" s="11" t="str">
        <f>IF(SUMIFS('BACKUP COUNTS'!$F:$F,'BACKUP COUNTS'!$A:$A,$A117,'BACKUP COUNTS'!$B:$B,K$1,'BACKUP COUNTS'!$G:$G,K$2)=0,"",SUMIFS('BACKUP COUNTS'!$F:$F,'BACKUP COUNTS'!$A:$A,$A117,'BACKUP COUNTS'!$B:$B,K$1,'BACKUP COUNTS'!$G:$G,K$2))</f>
        <v/>
      </c>
      <c r="L117" s="11" t="str">
        <f>IF(SUMIFS('BACKUP COUNTS'!$F:$F,'BACKUP COUNTS'!$A:$A,$A117,'BACKUP COUNTS'!$B:$B,L$1,'BACKUP COUNTS'!$G:$G,L$2)=0,"",SUMIFS('BACKUP COUNTS'!$F:$F,'BACKUP COUNTS'!$A:$A,$A117,'BACKUP COUNTS'!$B:$B,L$1,'BACKUP COUNTS'!$G:$G,L$2))</f>
        <v/>
      </c>
      <c r="M117" s="11" t="str">
        <f>IF(SUMIFS('BACKUP COUNTS'!$F:$F,'BACKUP COUNTS'!$A:$A,$A117,'BACKUP COUNTS'!$B:$B,M$1,'BACKUP COUNTS'!$G:$G,M$2)=0,"",SUMIFS('BACKUP COUNTS'!$F:$F,'BACKUP COUNTS'!$A:$A,$A117,'BACKUP COUNTS'!$B:$B,M$1,'BACKUP COUNTS'!$G:$G,M$2))</f>
        <v/>
      </c>
      <c r="N117" s="11" t="str">
        <f>IF(SUMIFS('BACKUP COUNTS'!$F:$F,'BACKUP COUNTS'!$A:$A,$A117,'BACKUP COUNTS'!$B:$B,N$1,'BACKUP COUNTS'!$G:$G,N$2)=0,"",SUMIFS('BACKUP COUNTS'!$F:$F,'BACKUP COUNTS'!$A:$A,$A117,'BACKUP COUNTS'!$B:$B,N$1,'BACKUP COUNTS'!$G:$G,N$2))</f>
        <v/>
      </c>
      <c r="O117" s="11" t="str">
        <f>IF(SUMIFS('BACKUP COUNTS'!$F:$F,'BACKUP COUNTS'!$A:$A,$A117,'BACKUP COUNTS'!$B:$B,O$1,'BACKUP COUNTS'!$G:$G,O$2)=0,"",SUMIFS('BACKUP COUNTS'!$F:$F,'BACKUP COUNTS'!$A:$A,$A117,'BACKUP COUNTS'!$B:$B,O$1,'BACKUP COUNTS'!$G:$G,O$2))</f>
        <v/>
      </c>
      <c r="P117" s="11" t="str">
        <f>IF(SUMIFS('BACKUP COUNTS'!$F:$F,'BACKUP COUNTS'!$A:$A,$A117,'BACKUP COUNTS'!$B:$B,P$1,'BACKUP COUNTS'!$G:$G,P$2)=0,"",SUMIFS('BACKUP COUNTS'!$F:$F,'BACKUP COUNTS'!$A:$A,$A117,'BACKUP COUNTS'!$B:$B,P$1,'BACKUP COUNTS'!$G:$G,P$2))</f>
        <v/>
      </c>
      <c r="Q117" s="11" t="str">
        <f>IF(SUMIFS('BACKUP COUNTS'!$F:$F,'BACKUP COUNTS'!$A:$A,$A117,'BACKUP COUNTS'!$B:$B,Q$1,'BACKUP COUNTS'!$G:$G,Q$2)=0,"",SUMIFS('BACKUP COUNTS'!$F:$F,'BACKUP COUNTS'!$A:$A,$A117,'BACKUP COUNTS'!$B:$B,Q$1,'BACKUP COUNTS'!$G:$G,Q$2))</f>
        <v/>
      </c>
      <c r="R117" s="11" t="str">
        <f>IF(SUMIFS('BACKUP COUNTS'!$F:$F,'BACKUP COUNTS'!$A:$A,$A117,'BACKUP COUNTS'!$B:$B,R$1,'BACKUP COUNTS'!$G:$G,R$2)=0,"",SUMIFS('BACKUP COUNTS'!$F:$F,'BACKUP COUNTS'!$A:$A,$A117,'BACKUP COUNTS'!$B:$B,R$1,'BACKUP COUNTS'!$G:$G,R$2))</f>
        <v/>
      </c>
    </row>
    <row r="118" spans="1:18" x14ac:dyDescent="0.25">
      <c r="A118" s="10">
        <f t="shared" si="2"/>
        <v>45999</v>
      </c>
      <c r="C118" s="11" t="str">
        <f>IF(SUMIFS('BACKUP COUNTS'!$F:$F,'BACKUP COUNTS'!$A:$A,$A118,'BACKUP COUNTS'!$B:$B,C$2)=0,"",SUMIFS('BACKUP COUNTS'!$F:$F,'BACKUP COUNTS'!$A:$A,$A118,'BACKUP COUNTS'!$B:$B,C$2))</f>
        <v/>
      </c>
      <c r="D118" s="11" t="str">
        <f>IF(SUMIFS('BACKUP COUNTS'!$F:$F,'BACKUP COUNTS'!$A:$A,$A118,'BACKUP COUNTS'!$B:$B,D$1,'BACKUP COUNTS'!$G:$G,D$2)=0,"",SUMIFS('BACKUP COUNTS'!$F:$F,'BACKUP COUNTS'!$A:$A,$A118,'BACKUP COUNTS'!$B:$B,D$1,'BACKUP COUNTS'!$G:$G,D$2))</f>
        <v/>
      </c>
      <c r="E118" s="11" t="str">
        <f>IF(SUMIFS('BACKUP COUNTS'!$F:$F,'BACKUP COUNTS'!$A:$A,$A118,'BACKUP COUNTS'!$B:$B,E$1,'BACKUP COUNTS'!$G:$G,E$2)=0,"",SUMIFS('BACKUP COUNTS'!$F:$F,'BACKUP COUNTS'!$A:$A,$A118,'BACKUP COUNTS'!$B:$B,E$1,'BACKUP COUNTS'!$G:$G,E$2))</f>
        <v/>
      </c>
      <c r="F118" s="11" t="str">
        <f>IF(SUMIFS('BACKUP COUNTS'!$F:$F,'BACKUP COUNTS'!$A:$A,$A118,'BACKUP COUNTS'!$B:$B,F$1,'BACKUP COUNTS'!$G:$G,F$2)=0,"",SUMIFS('BACKUP COUNTS'!$F:$F,'BACKUP COUNTS'!$A:$A,$A118,'BACKUP COUNTS'!$B:$B,F$1,'BACKUP COUNTS'!$G:$G,F$2))</f>
        <v/>
      </c>
      <c r="G118" s="11" t="str">
        <f>IF(SUMIFS('BACKUP COUNTS'!$F:$F,'BACKUP COUNTS'!$A:$A,$A118,'BACKUP COUNTS'!$B:$B,G$1,'BACKUP COUNTS'!$G:$G,G$2)=0,"",SUMIFS('BACKUP COUNTS'!$F:$F,'BACKUP COUNTS'!$A:$A,$A118,'BACKUP COUNTS'!$B:$B,G$1,'BACKUP COUNTS'!$G:$G,G$2))</f>
        <v/>
      </c>
      <c r="H118" s="11" t="str">
        <f>IF(SUMIFS('BACKUP COUNTS'!$F:$F,'BACKUP COUNTS'!$A:$A,$A118,'BACKUP COUNTS'!$B:$B,H$1,'BACKUP COUNTS'!$G:$G,H$2)=0,"",SUMIFS('BACKUP COUNTS'!$F:$F,'BACKUP COUNTS'!$A:$A,$A118,'BACKUP COUNTS'!$B:$B,H$1,'BACKUP COUNTS'!$G:$G,H$2))</f>
        <v/>
      </c>
      <c r="I118" s="11" t="str">
        <f>IF(SUMIFS('BACKUP COUNTS'!$F:$F,'BACKUP COUNTS'!$A:$A,$A118,'BACKUP COUNTS'!$B:$B,I$1,'BACKUP COUNTS'!$G:$G,I$2)=0,"",SUMIFS('BACKUP COUNTS'!$F:$F,'BACKUP COUNTS'!$A:$A,$A118,'BACKUP COUNTS'!$B:$B,I$1,'BACKUP COUNTS'!$G:$G,I$2))</f>
        <v/>
      </c>
      <c r="J118" s="11" t="str">
        <f>IF(SUMIFS('BACKUP COUNTS'!$F:$F,'BACKUP COUNTS'!$A:$A,$A118,'BACKUP COUNTS'!$B:$B,J$1,'BACKUP COUNTS'!$G:$G,J$2)=0,"",SUMIFS('BACKUP COUNTS'!$F:$F,'BACKUP COUNTS'!$A:$A,$A118,'BACKUP COUNTS'!$B:$B,J$1,'BACKUP COUNTS'!$G:$G,J$2))</f>
        <v/>
      </c>
      <c r="K118" s="11" t="str">
        <f>IF(SUMIFS('BACKUP COUNTS'!$F:$F,'BACKUP COUNTS'!$A:$A,$A118,'BACKUP COUNTS'!$B:$B,K$1,'BACKUP COUNTS'!$G:$G,K$2)=0,"",SUMIFS('BACKUP COUNTS'!$F:$F,'BACKUP COUNTS'!$A:$A,$A118,'BACKUP COUNTS'!$B:$B,K$1,'BACKUP COUNTS'!$G:$G,K$2))</f>
        <v/>
      </c>
      <c r="L118" s="11" t="str">
        <f>IF(SUMIFS('BACKUP COUNTS'!$F:$F,'BACKUP COUNTS'!$A:$A,$A118,'BACKUP COUNTS'!$B:$B,L$1,'BACKUP COUNTS'!$G:$G,L$2)=0,"",SUMIFS('BACKUP COUNTS'!$F:$F,'BACKUP COUNTS'!$A:$A,$A118,'BACKUP COUNTS'!$B:$B,L$1,'BACKUP COUNTS'!$G:$G,L$2))</f>
        <v/>
      </c>
      <c r="M118" s="11" t="str">
        <f>IF(SUMIFS('BACKUP COUNTS'!$F:$F,'BACKUP COUNTS'!$A:$A,$A118,'BACKUP COUNTS'!$B:$B,M$1,'BACKUP COUNTS'!$G:$G,M$2)=0,"",SUMIFS('BACKUP COUNTS'!$F:$F,'BACKUP COUNTS'!$A:$A,$A118,'BACKUP COUNTS'!$B:$B,M$1,'BACKUP COUNTS'!$G:$G,M$2))</f>
        <v/>
      </c>
      <c r="N118" s="11" t="str">
        <f>IF(SUMIFS('BACKUP COUNTS'!$F:$F,'BACKUP COUNTS'!$A:$A,$A118,'BACKUP COUNTS'!$B:$B,N$1,'BACKUP COUNTS'!$G:$G,N$2)=0,"",SUMIFS('BACKUP COUNTS'!$F:$F,'BACKUP COUNTS'!$A:$A,$A118,'BACKUP COUNTS'!$B:$B,N$1,'BACKUP COUNTS'!$G:$G,N$2))</f>
        <v/>
      </c>
      <c r="O118" s="11" t="str">
        <f>IF(SUMIFS('BACKUP COUNTS'!$F:$F,'BACKUP COUNTS'!$A:$A,$A118,'BACKUP COUNTS'!$B:$B,O$1,'BACKUP COUNTS'!$G:$G,O$2)=0,"",SUMIFS('BACKUP COUNTS'!$F:$F,'BACKUP COUNTS'!$A:$A,$A118,'BACKUP COUNTS'!$B:$B,O$1,'BACKUP COUNTS'!$G:$G,O$2))</f>
        <v/>
      </c>
      <c r="P118" s="11" t="str">
        <f>IF(SUMIFS('BACKUP COUNTS'!$F:$F,'BACKUP COUNTS'!$A:$A,$A118,'BACKUP COUNTS'!$B:$B,P$1,'BACKUP COUNTS'!$G:$G,P$2)=0,"",SUMIFS('BACKUP COUNTS'!$F:$F,'BACKUP COUNTS'!$A:$A,$A118,'BACKUP COUNTS'!$B:$B,P$1,'BACKUP COUNTS'!$G:$G,P$2))</f>
        <v/>
      </c>
      <c r="Q118" s="11" t="str">
        <f>IF(SUMIFS('BACKUP COUNTS'!$F:$F,'BACKUP COUNTS'!$A:$A,$A118,'BACKUP COUNTS'!$B:$B,Q$1,'BACKUP COUNTS'!$G:$G,Q$2)=0,"",SUMIFS('BACKUP COUNTS'!$F:$F,'BACKUP COUNTS'!$A:$A,$A118,'BACKUP COUNTS'!$B:$B,Q$1,'BACKUP COUNTS'!$G:$G,Q$2))</f>
        <v/>
      </c>
      <c r="R118" s="11" t="str">
        <f>IF(SUMIFS('BACKUP COUNTS'!$F:$F,'BACKUP COUNTS'!$A:$A,$A118,'BACKUP COUNTS'!$B:$B,R$1,'BACKUP COUNTS'!$G:$G,R$2)=0,"",SUMIFS('BACKUP COUNTS'!$F:$F,'BACKUP COUNTS'!$A:$A,$A118,'BACKUP COUNTS'!$B:$B,R$1,'BACKUP COUNTS'!$G:$G,R$2))</f>
        <v/>
      </c>
    </row>
    <row r="119" spans="1:18" x14ac:dyDescent="0.25">
      <c r="A119" s="10">
        <f t="shared" si="2"/>
        <v>46000</v>
      </c>
      <c r="C119" s="11" t="str">
        <f>IF(SUMIFS('BACKUP COUNTS'!$F:$F,'BACKUP COUNTS'!$A:$A,$A119,'BACKUP COUNTS'!$B:$B,C$2)=0,"",SUMIFS('BACKUP COUNTS'!$F:$F,'BACKUP COUNTS'!$A:$A,$A119,'BACKUP COUNTS'!$B:$B,C$2))</f>
        <v/>
      </c>
      <c r="D119" s="11" t="str">
        <f>IF(SUMIFS('BACKUP COUNTS'!$F:$F,'BACKUP COUNTS'!$A:$A,$A119,'BACKUP COUNTS'!$B:$B,D$1,'BACKUP COUNTS'!$G:$G,D$2)=0,"",SUMIFS('BACKUP COUNTS'!$F:$F,'BACKUP COUNTS'!$A:$A,$A119,'BACKUP COUNTS'!$B:$B,D$1,'BACKUP COUNTS'!$G:$G,D$2))</f>
        <v/>
      </c>
      <c r="E119" s="11" t="str">
        <f>IF(SUMIFS('BACKUP COUNTS'!$F:$F,'BACKUP COUNTS'!$A:$A,$A119,'BACKUP COUNTS'!$B:$B,E$1,'BACKUP COUNTS'!$G:$G,E$2)=0,"",SUMIFS('BACKUP COUNTS'!$F:$F,'BACKUP COUNTS'!$A:$A,$A119,'BACKUP COUNTS'!$B:$B,E$1,'BACKUP COUNTS'!$G:$G,E$2))</f>
        <v/>
      </c>
      <c r="F119" s="11" t="str">
        <f>IF(SUMIFS('BACKUP COUNTS'!$F:$F,'BACKUP COUNTS'!$A:$A,$A119,'BACKUP COUNTS'!$B:$B,F$1,'BACKUP COUNTS'!$G:$G,F$2)=0,"",SUMIFS('BACKUP COUNTS'!$F:$F,'BACKUP COUNTS'!$A:$A,$A119,'BACKUP COUNTS'!$B:$B,F$1,'BACKUP COUNTS'!$G:$G,F$2))</f>
        <v/>
      </c>
      <c r="G119" s="11" t="str">
        <f>IF(SUMIFS('BACKUP COUNTS'!$F:$F,'BACKUP COUNTS'!$A:$A,$A119,'BACKUP COUNTS'!$B:$B,G$1,'BACKUP COUNTS'!$G:$G,G$2)=0,"",SUMIFS('BACKUP COUNTS'!$F:$F,'BACKUP COUNTS'!$A:$A,$A119,'BACKUP COUNTS'!$B:$B,G$1,'BACKUP COUNTS'!$G:$G,G$2))</f>
        <v/>
      </c>
      <c r="H119" s="11" t="str">
        <f>IF(SUMIFS('BACKUP COUNTS'!$F:$F,'BACKUP COUNTS'!$A:$A,$A119,'BACKUP COUNTS'!$B:$B,H$1,'BACKUP COUNTS'!$G:$G,H$2)=0,"",SUMIFS('BACKUP COUNTS'!$F:$F,'BACKUP COUNTS'!$A:$A,$A119,'BACKUP COUNTS'!$B:$B,H$1,'BACKUP COUNTS'!$G:$G,H$2))</f>
        <v/>
      </c>
      <c r="I119" s="11" t="str">
        <f>IF(SUMIFS('BACKUP COUNTS'!$F:$F,'BACKUP COUNTS'!$A:$A,$A119,'BACKUP COUNTS'!$B:$B,I$1,'BACKUP COUNTS'!$G:$G,I$2)=0,"",SUMIFS('BACKUP COUNTS'!$F:$F,'BACKUP COUNTS'!$A:$A,$A119,'BACKUP COUNTS'!$B:$B,I$1,'BACKUP COUNTS'!$G:$G,I$2))</f>
        <v/>
      </c>
      <c r="J119" s="11" t="str">
        <f>IF(SUMIFS('BACKUP COUNTS'!$F:$F,'BACKUP COUNTS'!$A:$A,$A119,'BACKUP COUNTS'!$B:$B,J$1,'BACKUP COUNTS'!$G:$G,J$2)=0,"",SUMIFS('BACKUP COUNTS'!$F:$F,'BACKUP COUNTS'!$A:$A,$A119,'BACKUP COUNTS'!$B:$B,J$1,'BACKUP COUNTS'!$G:$G,J$2))</f>
        <v/>
      </c>
      <c r="K119" s="11" t="str">
        <f>IF(SUMIFS('BACKUP COUNTS'!$F:$F,'BACKUP COUNTS'!$A:$A,$A119,'BACKUP COUNTS'!$B:$B,K$1,'BACKUP COUNTS'!$G:$G,K$2)=0,"",SUMIFS('BACKUP COUNTS'!$F:$F,'BACKUP COUNTS'!$A:$A,$A119,'BACKUP COUNTS'!$B:$B,K$1,'BACKUP COUNTS'!$G:$G,K$2))</f>
        <v/>
      </c>
      <c r="L119" s="11" t="str">
        <f>IF(SUMIFS('BACKUP COUNTS'!$F:$F,'BACKUP COUNTS'!$A:$A,$A119,'BACKUP COUNTS'!$B:$B,L$1,'BACKUP COUNTS'!$G:$G,L$2)=0,"",SUMIFS('BACKUP COUNTS'!$F:$F,'BACKUP COUNTS'!$A:$A,$A119,'BACKUP COUNTS'!$B:$B,L$1,'BACKUP COUNTS'!$G:$G,L$2))</f>
        <v/>
      </c>
      <c r="M119" s="11" t="str">
        <f>IF(SUMIFS('BACKUP COUNTS'!$F:$F,'BACKUP COUNTS'!$A:$A,$A119,'BACKUP COUNTS'!$B:$B,M$1,'BACKUP COUNTS'!$G:$G,M$2)=0,"",SUMIFS('BACKUP COUNTS'!$F:$F,'BACKUP COUNTS'!$A:$A,$A119,'BACKUP COUNTS'!$B:$B,M$1,'BACKUP COUNTS'!$G:$G,M$2))</f>
        <v/>
      </c>
      <c r="N119" s="11" t="str">
        <f>IF(SUMIFS('BACKUP COUNTS'!$F:$F,'BACKUP COUNTS'!$A:$A,$A119,'BACKUP COUNTS'!$B:$B,N$1,'BACKUP COUNTS'!$G:$G,N$2)=0,"",SUMIFS('BACKUP COUNTS'!$F:$F,'BACKUP COUNTS'!$A:$A,$A119,'BACKUP COUNTS'!$B:$B,N$1,'BACKUP COUNTS'!$G:$G,N$2))</f>
        <v/>
      </c>
      <c r="O119" s="11" t="str">
        <f>IF(SUMIFS('BACKUP COUNTS'!$F:$F,'BACKUP COUNTS'!$A:$A,$A119,'BACKUP COUNTS'!$B:$B,O$1,'BACKUP COUNTS'!$G:$G,O$2)=0,"",SUMIFS('BACKUP COUNTS'!$F:$F,'BACKUP COUNTS'!$A:$A,$A119,'BACKUP COUNTS'!$B:$B,O$1,'BACKUP COUNTS'!$G:$G,O$2))</f>
        <v/>
      </c>
      <c r="P119" s="11" t="str">
        <f>IF(SUMIFS('BACKUP COUNTS'!$F:$F,'BACKUP COUNTS'!$A:$A,$A119,'BACKUP COUNTS'!$B:$B,P$1,'BACKUP COUNTS'!$G:$G,P$2)=0,"",SUMIFS('BACKUP COUNTS'!$F:$F,'BACKUP COUNTS'!$A:$A,$A119,'BACKUP COUNTS'!$B:$B,P$1,'BACKUP COUNTS'!$G:$G,P$2))</f>
        <v/>
      </c>
      <c r="Q119" s="11" t="str">
        <f>IF(SUMIFS('BACKUP COUNTS'!$F:$F,'BACKUP COUNTS'!$A:$A,$A119,'BACKUP COUNTS'!$B:$B,Q$1,'BACKUP COUNTS'!$G:$G,Q$2)=0,"",SUMIFS('BACKUP COUNTS'!$F:$F,'BACKUP COUNTS'!$A:$A,$A119,'BACKUP COUNTS'!$B:$B,Q$1,'BACKUP COUNTS'!$G:$G,Q$2))</f>
        <v/>
      </c>
      <c r="R119" s="11" t="str">
        <f>IF(SUMIFS('BACKUP COUNTS'!$F:$F,'BACKUP COUNTS'!$A:$A,$A119,'BACKUP COUNTS'!$B:$B,R$1,'BACKUP COUNTS'!$G:$G,R$2)=0,"",SUMIFS('BACKUP COUNTS'!$F:$F,'BACKUP COUNTS'!$A:$A,$A119,'BACKUP COUNTS'!$B:$B,R$1,'BACKUP COUNTS'!$G:$G,R$2))</f>
        <v/>
      </c>
    </row>
    <row r="120" spans="1:18" x14ac:dyDescent="0.25">
      <c r="A120" s="10">
        <f t="shared" si="2"/>
        <v>46001</v>
      </c>
      <c r="C120" s="11" t="str">
        <f>IF(SUMIFS('BACKUP COUNTS'!$F:$F,'BACKUP COUNTS'!$A:$A,$A120,'BACKUP COUNTS'!$B:$B,C$2)=0,"",SUMIFS('BACKUP COUNTS'!$F:$F,'BACKUP COUNTS'!$A:$A,$A120,'BACKUP COUNTS'!$B:$B,C$2))</f>
        <v/>
      </c>
      <c r="D120" s="11" t="str">
        <f>IF(SUMIFS('BACKUP COUNTS'!$F:$F,'BACKUP COUNTS'!$A:$A,$A120,'BACKUP COUNTS'!$B:$B,D$1,'BACKUP COUNTS'!$G:$G,D$2)=0,"",SUMIFS('BACKUP COUNTS'!$F:$F,'BACKUP COUNTS'!$A:$A,$A120,'BACKUP COUNTS'!$B:$B,D$1,'BACKUP COUNTS'!$G:$G,D$2))</f>
        <v/>
      </c>
      <c r="E120" s="11" t="str">
        <f>IF(SUMIFS('BACKUP COUNTS'!$F:$F,'BACKUP COUNTS'!$A:$A,$A120,'BACKUP COUNTS'!$B:$B,E$1,'BACKUP COUNTS'!$G:$G,E$2)=0,"",SUMIFS('BACKUP COUNTS'!$F:$F,'BACKUP COUNTS'!$A:$A,$A120,'BACKUP COUNTS'!$B:$B,E$1,'BACKUP COUNTS'!$G:$G,E$2))</f>
        <v/>
      </c>
      <c r="F120" s="11" t="str">
        <f>IF(SUMIFS('BACKUP COUNTS'!$F:$F,'BACKUP COUNTS'!$A:$A,$A120,'BACKUP COUNTS'!$B:$B,F$1,'BACKUP COUNTS'!$G:$G,F$2)=0,"",SUMIFS('BACKUP COUNTS'!$F:$F,'BACKUP COUNTS'!$A:$A,$A120,'BACKUP COUNTS'!$B:$B,F$1,'BACKUP COUNTS'!$G:$G,F$2))</f>
        <v/>
      </c>
      <c r="G120" s="11" t="str">
        <f>IF(SUMIFS('BACKUP COUNTS'!$F:$F,'BACKUP COUNTS'!$A:$A,$A120,'BACKUP COUNTS'!$B:$B,G$1,'BACKUP COUNTS'!$G:$G,G$2)=0,"",SUMIFS('BACKUP COUNTS'!$F:$F,'BACKUP COUNTS'!$A:$A,$A120,'BACKUP COUNTS'!$B:$B,G$1,'BACKUP COUNTS'!$G:$G,G$2))</f>
        <v/>
      </c>
      <c r="H120" s="11" t="str">
        <f>IF(SUMIFS('BACKUP COUNTS'!$F:$F,'BACKUP COUNTS'!$A:$A,$A120,'BACKUP COUNTS'!$B:$B,H$1,'BACKUP COUNTS'!$G:$G,H$2)=0,"",SUMIFS('BACKUP COUNTS'!$F:$F,'BACKUP COUNTS'!$A:$A,$A120,'BACKUP COUNTS'!$B:$B,H$1,'BACKUP COUNTS'!$G:$G,H$2))</f>
        <v/>
      </c>
      <c r="I120" s="11" t="str">
        <f>IF(SUMIFS('BACKUP COUNTS'!$F:$F,'BACKUP COUNTS'!$A:$A,$A120,'BACKUP COUNTS'!$B:$B,I$1,'BACKUP COUNTS'!$G:$G,I$2)=0,"",SUMIFS('BACKUP COUNTS'!$F:$F,'BACKUP COUNTS'!$A:$A,$A120,'BACKUP COUNTS'!$B:$B,I$1,'BACKUP COUNTS'!$G:$G,I$2))</f>
        <v/>
      </c>
      <c r="J120" s="11" t="str">
        <f>IF(SUMIFS('BACKUP COUNTS'!$F:$F,'BACKUP COUNTS'!$A:$A,$A120,'BACKUP COUNTS'!$B:$B,J$1,'BACKUP COUNTS'!$G:$G,J$2)=0,"",SUMIFS('BACKUP COUNTS'!$F:$F,'BACKUP COUNTS'!$A:$A,$A120,'BACKUP COUNTS'!$B:$B,J$1,'BACKUP COUNTS'!$G:$G,J$2))</f>
        <v/>
      </c>
      <c r="K120" s="11" t="str">
        <f>IF(SUMIFS('BACKUP COUNTS'!$F:$F,'BACKUP COUNTS'!$A:$A,$A120,'BACKUP COUNTS'!$B:$B,K$1,'BACKUP COUNTS'!$G:$G,K$2)=0,"",SUMIFS('BACKUP COUNTS'!$F:$F,'BACKUP COUNTS'!$A:$A,$A120,'BACKUP COUNTS'!$B:$B,K$1,'BACKUP COUNTS'!$G:$G,K$2))</f>
        <v/>
      </c>
      <c r="L120" s="11" t="str">
        <f>IF(SUMIFS('BACKUP COUNTS'!$F:$F,'BACKUP COUNTS'!$A:$A,$A120,'BACKUP COUNTS'!$B:$B,L$1,'BACKUP COUNTS'!$G:$G,L$2)=0,"",SUMIFS('BACKUP COUNTS'!$F:$F,'BACKUP COUNTS'!$A:$A,$A120,'BACKUP COUNTS'!$B:$B,L$1,'BACKUP COUNTS'!$G:$G,L$2))</f>
        <v/>
      </c>
      <c r="M120" s="11" t="str">
        <f>IF(SUMIFS('BACKUP COUNTS'!$F:$F,'BACKUP COUNTS'!$A:$A,$A120,'BACKUP COUNTS'!$B:$B,M$1,'BACKUP COUNTS'!$G:$G,M$2)=0,"",SUMIFS('BACKUP COUNTS'!$F:$F,'BACKUP COUNTS'!$A:$A,$A120,'BACKUP COUNTS'!$B:$B,M$1,'BACKUP COUNTS'!$G:$G,M$2))</f>
        <v/>
      </c>
      <c r="N120" s="11" t="str">
        <f>IF(SUMIFS('BACKUP COUNTS'!$F:$F,'BACKUP COUNTS'!$A:$A,$A120,'BACKUP COUNTS'!$B:$B,N$1,'BACKUP COUNTS'!$G:$G,N$2)=0,"",SUMIFS('BACKUP COUNTS'!$F:$F,'BACKUP COUNTS'!$A:$A,$A120,'BACKUP COUNTS'!$B:$B,N$1,'BACKUP COUNTS'!$G:$G,N$2))</f>
        <v/>
      </c>
      <c r="O120" s="11" t="str">
        <f>IF(SUMIFS('BACKUP COUNTS'!$F:$F,'BACKUP COUNTS'!$A:$A,$A120,'BACKUP COUNTS'!$B:$B,O$1,'BACKUP COUNTS'!$G:$G,O$2)=0,"",SUMIFS('BACKUP COUNTS'!$F:$F,'BACKUP COUNTS'!$A:$A,$A120,'BACKUP COUNTS'!$B:$B,O$1,'BACKUP COUNTS'!$G:$G,O$2))</f>
        <v/>
      </c>
      <c r="P120" s="11" t="str">
        <f>IF(SUMIFS('BACKUP COUNTS'!$F:$F,'BACKUP COUNTS'!$A:$A,$A120,'BACKUP COUNTS'!$B:$B,P$1,'BACKUP COUNTS'!$G:$G,P$2)=0,"",SUMIFS('BACKUP COUNTS'!$F:$F,'BACKUP COUNTS'!$A:$A,$A120,'BACKUP COUNTS'!$B:$B,P$1,'BACKUP COUNTS'!$G:$G,P$2))</f>
        <v/>
      </c>
      <c r="Q120" s="11" t="str">
        <f>IF(SUMIFS('BACKUP COUNTS'!$F:$F,'BACKUP COUNTS'!$A:$A,$A120,'BACKUP COUNTS'!$B:$B,Q$1,'BACKUP COUNTS'!$G:$G,Q$2)=0,"",SUMIFS('BACKUP COUNTS'!$F:$F,'BACKUP COUNTS'!$A:$A,$A120,'BACKUP COUNTS'!$B:$B,Q$1,'BACKUP COUNTS'!$G:$G,Q$2))</f>
        <v/>
      </c>
      <c r="R120" s="11" t="str">
        <f>IF(SUMIFS('BACKUP COUNTS'!$F:$F,'BACKUP COUNTS'!$A:$A,$A120,'BACKUP COUNTS'!$B:$B,R$1,'BACKUP COUNTS'!$G:$G,R$2)=0,"",SUMIFS('BACKUP COUNTS'!$F:$F,'BACKUP COUNTS'!$A:$A,$A120,'BACKUP COUNTS'!$B:$B,R$1,'BACKUP COUNTS'!$G:$G,R$2))</f>
        <v/>
      </c>
    </row>
    <row r="121" spans="1:18" x14ac:dyDescent="0.25">
      <c r="A121" s="10">
        <f t="shared" si="2"/>
        <v>46002</v>
      </c>
      <c r="C121" s="11" t="str">
        <f>IF(SUMIFS('BACKUP COUNTS'!$F:$F,'BACKUP COUNTS'!$A:$A,$A121,'BACKUP COUNTS'!$B:$B,C$2)=0,"",SUMIFS('BACKUP COUNTS'!$F:$F,'BACKUP COUNTS'!$A:$A,$A121,'BACKUP COUNTS'!$B:$B,C$2))</f>
        <v/>
      </c>
      <c r="D121" s="11" t="str">
        <f>IF(SUMIFS('BACKUP COUNTS'!$F:$F,'BACKUP COUNTS'!$A:$A,$A121,'BACKUP COUNTS'!$B:$B,D$1,'BACKUP COUNTS'!$G:$G,D$2)=0,"",SUMIFS('BACKUP COUNTS'!$F:$F,'BACKUP COUNTS'!$A:$A,$A121,'BACKUP COUNTS'!$B:$B,D$1,'BACKUP COUNTS'!$G:$G,D$2))</f>
        <v/>
      </c>
      <c r="E121" s="11" t="str">
        <f>IF(SUMIFS('BACKUP COUNTS'!$F:$F,'BACKUP COUNTS'!$A:$A,$A121,'BACKUP COUNTS'!$B:$B,E$1,'BACKUP COUNTS'!$G:$G,E$2)=0,"",SUMIFS('BACKUP COUNTS'!$F:$F,'BACKUP COUNTS'!$A:$A,$A121,'BACKUP COUNTS'!$B:$B,E$1,'BACKUP COUNTS'!$G:$G,E$2))</f>
        <v/>
      </c>
      <c r="F121" s="11" t="str">
        <f>IF(SUMIFS('BACKUP COUNTS'!$F:$F,'BACKUP COUNTS'!$A:$A,$A121,'BACKUP COUNTS'!$B:$B,F$1,'BACKUP COUNTS'!$G:$G,F$2)=0,"",SUMIFS('BACKUP COUNTS'!$F:$F,'BACKUP COUNTS'!$A:$A,$A121,'BACKUP COUNTS'!$B:$B,F$1,'BACKUP COUNTS'!$G:$G,F$2))</f>
        <v/>
      </c>
      <c r="G121" s="11" t="str">
        <f>IF(SUMIFS('BACKUP COUNTS'!$F:$F,'BACKUP COUNTS'!$A:$A,$A121,'BACKUP COUNTS'!$B:$B,G$1,'BACKUP COUNTS'!$G:$G,G$2)=0,"",SUMIFS('BACKUP COUNTS'!$F:$F,'BACKUP COUNTS'!$A:$A,$A121,'BACKUP COUNTS'!$B:$B,G$1,'BACKUP COUNTS'!$G:$G,G$2))</f>
        <v/>
      </c>
      <c r="H121" s="11" t="str">
        <f>IF(SUMIFS('BACKUP COUNTS'!$F:$F,'BACKUP COUNTS'!$A:$A,$A121,'BACKUP COUNTS'!$B:$B,H$1,'BACKUP COUNTS'!$G:$G,H$2)=0,"",SUMIFS('BACKUP COUNTS'!$F:$F,'BACKUP COUNTS'!$A:$A,$A121,'BACKUP COUNTS'!$B:$B,H$1,'BACKUP COUNTS'!$G:$G,H$2))</f>
        <v/>
      </c>
      <c r="I121" s="11" t="str">
        <f>IF(SUMIFS('BACKUP COUNTS'!$F:$F,'BACKUP COUNTS'!$A:$A,$A121,'BACKUP COUNTS'!$B:$B,I$1,'BACKUP COUNTS'!$G:$G,I$2)=0,"",SUMIFS('BACKUP COUNTS'!$F:$F,'BACKUP COUNTS'!$A:$A,$A121,'BACKUP COUNTS'!$B:$B,I$1,'BACKUP COUNTS'!$G:$G,I$2))</f>
        <v/>
      </c>
      <c r="J121" s="11" t="str">
        <f>IF(SUMIFS('BACKUP COUNTS'!$F:$F,'BACKUP COUNTS'!$A:$A,$A121,'BACKUP COUNTS'!$B:$B,J$1,'BACKUP COUNTS'!$G:$G,J$2)=0,"",SUMIFS('BACKUP COUNTS'!$F:$F,'BACKUP COUNTS'!$A:$A,$A121,'BACKUP COUNTS'!$B:$B,J$1,'BACKUP COUNTS'!$G:$G,J$2))</f>
        <v/>
      </c>
      <c r="K121" s="11" t="str">
        <f>IF(SUMIFS('BACKUP COUNTS'!$F:$F,'BACKUP COUNTS'!$A:$A,$A121,'BACKUP COUNTS'!$B:$B,K$1,'BACKUP COUNTS'!$G:$G,K$2)=0,"",SUMIFS('BACKUP COUNTS'!$F:$F,'BACKUP COUNTS'!$A:$A,$A121,'BACKUP COUNTS'!$B:$B,K$1,'BACKUP COUNTS'!$G:$G,K$2))</f>
        <v/>
      </c>
      <c r="L121" s="11" t="str">
        <f>IF(SUMIFS('BACKUP COUNTS'!$F:$F,'BACKUP COUNTS'!$A:$A,$A121,'BACKUP COUNTS'!$B:$B,L$1,'BACKUP COUNTS'!$G:$G,L$2)=0,"",SUMIFS('BACKUP COUNTS'!$F:$F,'BACKUP COUNTS'!$A:$A,$A121,'BACKUP COUNTS'!$B:$B,L$1,'BACKUP COUNTS'!$G:$G,L$2))</f>
        <v/>
      </c>
      <c r="M121" s="11" t="str">
        <f>IF(SUMIFS('BACKUP COUNTS'!$F:$F,'BACKUP COUNTS'!$A:$A,$A121,'BACKUP COUNTS'!$B:$B,M$1,'BACKUP COUNTS'!$G:$G,M$2)=0,"",SUMIFS('BACKUP COUNTS'!$F:$F,'BACKUP COUNTS'!$A:$A,$A121,'BACKUP COUNTS'!$B:$B,M$1,'BACKUP COUNTS'!$G:$G,M$2))</f>
        <v/>
      </c>
      <c r="N121" s="11" t="str">
        <f>IF(SUMIFS('BACKUP COUNTS'!$F:$F,'BACKUP COUNTS'!$A:$A,$A121,'BACKUP COUNTS'!$B:$B,N$1,'BACKUP COUNTS'!$G:$G,N$2)=0,"",SUMIFS('BACKUP COUNTS'!$F:$F,'BACKUP COUNTS'!$A:$A,$A121,'BACKUP COUNTS'!$B:$B,N$1,'BACKUP COUNTS'!$G:$G,N$2))</f>
        <v/>
      </c>
      <c r="O121" s="11" t="str">
        <f>IF(SUMIFS('BACKUP COUNTS'!$F:$F,'BACKUP COUNTS'!$A:$A,$A121,'BACKUP COUNTS'!$B:$B,O$1,'BACKUP COUNTS'!$G:$G,O$2)=0,"",SUMIFS('BACKUP COUNTS'!$F:$F,'BACKUP COUNTS'!$A:$A,$A121,'BACKUP COUNTS'!$B:$B,O$1,'BACKUP COUNTS'!$G:$G,O$2))</f>
        <v/>
      </c>
      <c r="P121" s="11" t="str">
        <f>IF(SUMIFS('BACKUP COUNTS'!$F:$F,'BACKUP COUNTS'!$A:$A,$A121,'BACKUP COUNTS'!$B:$B,P$1,'BACKUP COUNTS'!$G:$G,P$2)=0,"",SUMIFS('BACKUP COUNTS'!$F:$F,'BACKUP COUNTS'!$A:$A,$A121,'BACKUP COUNTS'!$B:$B,P$1,'BACKUP COUNTS'!$G:$G,P$2))</f>
        <v/>
      </c>
      <c r="Q121" s="11" t="str">
        <f>IF(SUMIFS('BACKUP COUNTS'!$F:$F,'BACKUP COUNTS'!$A:$A,$A121,'BACKUP COUNTS'!$B:$B,Q$1,'BACKUP COUNTS'!$G:$G,Q$2)=0,"",SUMIFS('BACKUP COUNTS'!$F:$F,'BACKUP COUNTS'!$A:$A,$A121,'BACKUP COUNTS'!$B:$B,Q$1,'BACKUP COUNTS'!$G:$G,Q$2))</f>
        <v/>
      </c>
      <c r="R121" s="11" t="str">
        <f>IF(SUMIFS('BACKUP COUNTS'!$F:$F,'BACKUP COUNTS'!$A:$A,$A121,'BACKUP COUNTS'!$B:$B,R$1,'BACKUP COUNTS'!$G:$G,R$2)=0,"",SUMIFS('BACKUP COUNTS'!$F:$F,'BACKUP COUNTS'!$A:$A,$A121,'BACKUP COUNTS'!$B:$B,R$1,'BACKUP COUNTS'!$G:$G,R$2))</f>
        <v/>
      </c>
    </row>
    <row r="122" spans="1:18" x14ac:dyDescent="0.25">
      <c r="A122" s="10">
        <f t="shared" si="2"/>
        <v>46003</v>
      </c>
      <c r="C122" s="11" t="str">
        <f>IF(SUMIFS('BACKUP COUNTS'!$F:$F,'BACKUP COUNTS'!$A:$A,$A122,'BACKUP COUNTS'!$B:$B,C$2)=0,"",SUMIFS('BACKUP COUNTS'!$F:$F,'BACKUP COUNTS'!$A:$A,$A122,'BACKUP COUNTS'!$B:$B,C$2))</f>
        <v/>
      </c>
      <c r="D122" s="11" t="str">
        <f>IF(SUMIFS('BACKUP COUNTS'!$F:$F,'BACKUP COUNTS'!$A:$A,$A122,'BACKUP COUNTS'!$B:$B,D$1,'BACKUP COUNTS'!$G:$G,D$2)=0,"",SUMIFS('BACKUP COUNTS'!$F:$F,'BACKUP COUNTS'!$A:$A,$A122,'BACKUP COUNTS'!$B:$B,D$1,'BACKUP COUNTS'!$G:$G,D$2))</f>
        <v/>
      </c>
      <c r="E122" s="11" t="str">
        <f>IF(SUMIFS('BACKUP COUNTS'!$F:$F,'BACKUP COUNTS'!$A:$A,$A122,'BACKUP COUNTS'!$B:$B,E$1,'BACKUP COUNTS'!$G:$G,E$2)=0,"",SUMIFS('BACKUP COUNTS'!$F:$F,'BACKUP COUNTS'!$A:$A,$A122,'BACKUP COUNTS'!$B:$B,E$1,'BACKUP COUNTS'!$G:$G,E$2))</f>
        <v/>
      </c>
      <c r="F122" s="11" t="str">
        <f>IF(SUMIFS('BACKUP COUNTS'!$F:$F,'BACKUP COUNTS'!$A:$A,$A122,'BACKUP COUNTS'!$B:$B,F$1,'BACKUP COUNTS'!$G:$G,F$2)=0,"",SUMIFS('BACKUP COUNTS'!$F:$F,'BACKUP COUNTS'!$A:$A,$A122,'BACKUP COUNTS'!$B:$B,F$1,'BACKUP COUNTS'!$G:$G,F$2))</f>
        <v/>
      </c>
      <c r="G122" s="11" t="str">
        <f>IF(SUMIFS('BACKUP COUNTS'!$F:$F,'BACKUP COUNTS'!$A:$A,$A122,'BACKUP COUNTS'!$B:$B,G$1,'BACKUP COUNTS'!$G:$G,G$2)=0,"",SUMIFS('BACKUP COUNTS'!$F:$F,'BACKUP COUNTS'!$A:$A,$A122,'BACKUP COUNTS'!$B:$B,G$1,'BACKUP COUNTS'!$G:$G,G$2))</f>
        <v/>
      </c>
      <c r="H122" s="11" t="str">
        <f>IF(SUMIFS('BACKUP COUNTS'!$F:$F,'BACKUP COUNTS'!$A:$A,$A122,'BACKUP COUNTS'!$B:$B,H$1,'BACKUP COUNTS'!$G:$G,H$2)=0,"",SUMIFS('BACKUP COUNTS'!$F:$F,'BACKUP COUNTS'!$A:$A,$A122,'BACKUP COUNTS'!$B:$B,H$1,'BACKUP COUNTS'!$G:$G,H$2))</f>
        <v/>
      </c>
      <c r="I122" s="11" t="str">
        <f>IF(SUMIFS('BACKUP COUNTS'!$F:$F,'BACKUP COUNTS'!$A:$A,$A122,'BACKUP COUNTS'!$B:$B,I$1,'BACKUP COUNTS'!$G:$G,I$2)=0,"",SUMIFS('BACKUP COUNTS'!$F:$F,'BACKUP COUNTS'!$A:$A,$A122,'BACKUP COUNTS'!$B:$B,I$1,'BACKUP COUNTS'!$G:$G,I$2))</f>
        <v/>
      </c>
      <c r="J122" s="11" t="str">
        <f>IF(SUMIFS('BACKUP COUNTS'!$F:$F,'BACKUP COUNTS'!$A:$A,$A122,'BACKUP COUNTS'!$B:$B,J$1,'BACKUP COUNTS'!$G:$G,J$2)=0,"",SUMIFS('BACKUP COUNTS'!$F:$F,'BACKUP COUNTS'!$A:$A,$A122,'BACKUP COUNTS'!$B:$B,J$1,'BACKUP COUNTS'!$G:$G,J$2))</f>
        <v/>
      </c>
      <c r="K122" s="11" t="str">
        <f>IF(SUMIFS('BACKUP COUNTS'!$F:$F,'BACKUP COUNTS'!$A:$A,$A122,'BACKUP COUNTS'!$B:$B,K$1,'BACKUP COUNTS'!$G:$G,K$2)=0,"",SUMIFS('BACKUP COUNTS'!$F:$F,'BACKUP COUNTS'!$A:$A,$A122,'BACKUP COUNTS'!$B:$B,K$1,'BACKUP COUNTS'!$G:$G,K$2))</f>
        <v/>
      </c>
      <c r="L122" s="11" t="str">
        <f>IF(SUMIFS('BACKUP COUNTS'!$F:$F,'BACKUP COUNTS'!$A:$A,$A122,'BACKUP COUNTS'!$B:$B,L$1,'BACKUP COUNTS'!$G:$G,L$2)=0,"",SUMIFS('BACKUP COUNTS'!$F:$F,'BACKUP COUNTS'!$A:$A,$A122,'BACKUP COUNTS'!$B:$B,L$1,'BACKUP COUNTS'!$G:$G,L$2))</f>
        <v/>
      </c>
      <c r="M122" s="11" t="str">
        <f>IF(SUMIFS('BACKUP COUNTS'!$F:$F,'BACKUP COUNTS'!$A:$A,$A122,'BACKUP COUNTS'!$B:$B,M$1,'BACKUP COUNTS'!$G:$G,M$2)=0,"",SUMIFS('BACKUP COUNTS'!$F:$F,'BACKUP COUNTS'!$A:$A,$A122,'BACKUP COUNTS'!$B:$B,M$1,'BACKUP COUNTS'!$G:$G,M$2))</f>
        <v/>
      </c>
      <c r="N122" s="11" t="str">
        <f>IF(SUMIFS('BACKUP COUNTS'!$F:$F,'BACKUP COUNTS'!$A:$A,$A122,'BACKUP COUNTS'!$B:$B,N$1,'BACKUP COUNTS'!$G:$G,N$2)=0,"",SUMIFS('BACKUP COUNTS'!$F:$F,'BACKUP COUNTS'!$A:$A,$A122,'BACKUP COUNTS'!$B:$B,N$1,'BACKUP COUNTS'!$G:$G,N$2))</f>
        <v/>
      </c>
      <c r="O122" s="11" t="str">
        <f>IF(SUMIFS('BACKUP COUNTS'!$F:$F,'BACKUP COUNTS'!$A:$A,$A122,'BACKUP COUNTS'!$B:$B,O$1,'BACKUP COUNTS'!$G:$G,O$2)=0,"",SUMIFS('BACKUP COUNTS'!$F:$F,'BACKUP COUNTS'!$A:$A,$A122,'BACKUP COUNTS'!$B:$B,O$1,'BACKUP COUNTS'!$G:$G,O$2))</f>
        <v/>
      </c>
      <c r="P122" s="11" t="str">
        <f>IF(SUMIFS('BACKUP COUNTS'!$F:$F,'BACKUP COUNTS'!$A:$A,$A122,'BACKUP COUNTS'!$B:$B,P$1,'BACKUP COUNTS'!$G:$G,P$2)=0,"",SUMIFS('BACKUP COUNTS'!$F:$F,'BACKUP COUNTS'!$A:$A,$A122,'BACKUP COUNTS'!$B:$B,P$1,'BACKUP COUNTS'!$G:$G,P$2))</f>
        <v/>
      </c>
      <c r="Q122" s="11" t="str">
        <f>IF(SUMIFS('BACKUP COUNTS'!$F:$F,'BACKUP COUNTS'!$A:$A,$A122,'BACKUP COUNTS'!$B:$B,Q$1,'BACKUP COUNTS'!$G:$G,Q$2)=0,"",SUMIFS('BACKUP COUNTS'!$F:$F,'BACKUP COUNTS'!$A:$A,$A122,'BACKUP COUNTS'!$B:$B,Q$1,'BACKUP COUNTS'!$G:$G,Q$2))</f>
        <v/>
      </c>
      <c r="R122" s="11" t="str">
        <f>IF(SUMIFS('BACKUP COUNTS'!$F:$F,'BACKUP COUNTS'!$A:$A,$A122,'BACKUP COUNTS'!$B:$B,R$1,'BACKUP COUNTS'!$G:$G,R$2)=0,"",SUMIFS('BACKUP COUNTS'!$F:$F,'BACKUP COUNTS'!$A:$A,$A122,'BACKUP COUNTS'!$B:$B,R$1,'BACKUP COUNTS'!$G:$G,R$2))</f>
        <v/>
      </c>
    </row>
    <row r="123" spans="1:18" x14ac:dyDescent="0.25">
      <c r="A123" s="10">
        <f t="shared" si="2"/>
        <v>46006</v>
      </c>
      <c r="C123" s="11" t="str">
        <f>IF(SUMIFS('BACKUP COUNTS'!$F:$F,'BACKUP COUNTS'!$A:$A,$A123,'BACKUP COUNTS'!$B:$B,C$2)=0,"",SUMIFS('BACKUP COUNTS'!$F:$F,'BACKUP COUNTS'!$A:$A,$A123,'BACKUP COUNTS'!$B:$B,C$2))</f>
        <v/>
      </c>
      <c r="D123" s="11" t="str">
        <f>IF(SUMIFS('BACKUP COUNTS'!$F:$F,'BACKUP COUNTS'!$A:$A,$A123,'BACKUP COUNTS'!$B:$B,D$1,'BACKUP COUNTS'!$G:$G,D$2)=0,"",SUMIFS('BACKUP COUNTS'!$F:$F,'BACKUP COUNTS'!$A:$A,$A123,'BACKUP COUNTS'!$B:$B,D$1,'BACKUP COUNTS'!$G:$G,D$2))</f>
        <v/>
      </c>
      <c r="E123" s="11" t="str">
        <f>IF(SUMIFS('BACKUP COUNTS'!$F:$F,'BACKUP COUNTS'!$A:$A,$A123,'BACKUP COUNTS'!$B:$B,E$1,'BACKUP COUNTS'!$G:$G,E$2)=0,"",SUMIFS('BACKUP COUNTS'!$F:$F,'BACKUP COUNTS'!$A:$A,$A123,'BACKUP COUNTS'!$B:$B,E$1,'BACKUP COUNTS'!$G:$G,E$2))</f>
        <v/>
      </c>
      <c r="F123" s="11" t="str">
        <f>IF(SUMIFS('BACKUP COUNTS'!$F:$F,'BACKUP COUNTS'!$A:$A,$A123,'BACKUP COUNTS'!$B:$B,F$1,'BACKUP COUNTS'!$G:$G,F$2)=0,"",SUMIFS('BACKUP COUNTS'!$F:$F,'BACKUP COUNTS'!$A:$A,$A123,'BACKUP COUNTS'!$B:$B,F$1,'BACKUP COUNTS'!$G:$G,F$2))</f>
        <v/>
      </c>
      <c r="G123" s="11" t="str">
        <f>IF(SUMIFS('BACKUP COUNTS'!$F:$F,'BACKUP COUNTS'!$A:$A,$A123,'BACKUP COUNTS'!$B:$B,G$1,'BACKUP COUNTS'!$G:$G,G$2)=0,"",SUMIFS('BACKUP COUNTS'!$F:$F,'BACKUP COUNTS'!$A:$A,$A123,'BACKUP COUNTS'!$B:$B,G$1,'BACKUP COUNTS'!$G:$G,G$2))</f>
        <v/>
      </c>
      <c r="H123" s="11" t="str">
        <f>IF(SUMIFS('BACKUP COUNTS'!$F:$F,'BACKUP COUNTS'!$A:$A,$A123,'BACKUP COUNTS'!$B:$B,H$1,'BACKUP COUNTS'!$G:$G,H$2)=0,"",SUMIFS('BACKUP COUNTS'!$F:$F,'BACKUP COUNTS'!$A:$A,$A123,'BACKUP COUNTS'!$B:$B,H$1,'BACKUP COUNTS'!$G:$G,H$2))</f>
        <v/>
      </c>
      <c r="I123" s="11" t="str">
        <f>IF(SUMIFS('BACKUP COUNTS'!$F:$F,'BACKUP COUNTS'!$A:$A,$A123,'BACKUP COUNTS'!$B:$B,I$1,'BACKUP COUNTS'!$G:$G,I$2)=0,"",SUMIFS('BACKUP COUNTS'!$F:$F,'BACKUP COUNTS'!$A:$A,$A123,'BACKUP COUNTS'!$B:$B,I$1,'BACKUP COUNTS'!$G:$G,I$2))</f>
        <v/>
      </c>
      <c r="J123" s="11" t="str">
        <f>IF(SUMIFS('BACKUP COUNTS'!$F:$F,'BACKUP COUNTS'!$A:$A,$A123,'BACKUP COUNTS'!$B:$B,J$1,'BACKUP COUNTS'!$G:$G,J$2)=0,"",SUMIFS('BACKUP COUNTS'!$F:$F,'BACKUP COUNTS'!$A:$A,$A123,'BACKUP COUNTS'!$B:$B,J$1,'BACKUP COUNTS'!$G:$G,J$2))</f>
        <v/>
      </c>
      <c r="K123" s="11" t="str">
        <f>IF(SUMIFS('BACKUP COUNTS'!$F:$F,'BACKUP COUNTS'!$A:$A,$A123,'BACKUP COUNTS'!$B:$B,K$1,'BACKUP COUNTS'!$G:$G,K$2)=0,"",SUMIFS('BACKUP COUNTS'!$F:$F,'BACKUP COUNTS'!$A:$A,$A123,'BACKUP COUNTS'!$B:$B,K$1,'BACKUP COUNTS'!$G:$G,K$2))</f>
        <v/>
      </c>
      <c r="L123" s="11" t="str">
        <f>IF(SUMIFS('BACKUP COUNTS'!$F:$F,'BACKUP COUNTS'!$A:$A,$A123,'BACKUP COUNTS'!$B:$B,L$1,'BACKUP COUNTS'!$G:$G,L$2)=0,"",SUMIFS('BACKUP COUNTS'!$F:$F,'BACKUP COUNTS'!$A:$A,$A123,'BACKUP COUNTS'!$B:$B,L$1,'BACKUP COUNTS'!$G:$G,L$2))</f>
        <v/>
      </c>
      <c r="M123" s="11" t="str">
        <f>IF(SUMIFS('BACKUP COUNTS'!$F:$F,'BACKUP COUNTS'!$A:$A,$A123,'BACKUP COUNTS'!$B:$B,M$1,'BACKUP COUNTS'!$G:$G,M$2)=0,"",SUMIFS('BACKUP COUNTS'!$F:$F,'BACKUP COUNTS'!$A:$A,$A123,'BACKUP COUNTS'!$B:$B,M$1,'BACKUP COUNTS'!$G:$G,M$2))</f>
        <v/>
      </c>
      <c r="N123" s="11" t="str">
        <f>IF(SUMIFS('BACKUP COUNTS'!$F:$F,'BACKUP COUNTS'!$A:$A,$A123,'BACKUP COUNTS'!$B:$B,N$1,'BACKUP COUNTS'!$G:$G,N$2)=0,"",SUMIFS('BACKUP COUNTS'!$F:$F,'BACKUP COUNTS'!$A:$A,$A123,'BACKUP COUNTS'!$B:$B,N$1,'BACKUP COUNTS'!$G:$G,N$2))</f>
        <v/>
      </c>
      <c r="O123" s="11" t="str">
        <f>IF(SUMIFS('BACKUP COUNTS'!$F:$F,'BACKUP COUNTS'!$A:$A,$A123,'BACKUP COUNTS'!$B:$B,O$1,'BACKUP COUNTS'!$G:$G,O$2)=0,"",SUMIFS('BACKUP COUNTS'!$F:$F,'BACKUP COUNTS'!$A:$A,$A123,'BACKUP COUNTS'!$B:$B,O$1,'BACKUP COUNTS'!$G:$G,O$2))</f>
        <v/>
      </c>
      <c r="P123" s="11" t="str">
        <f>IF(SUMIFS('BACKUP COUNTS'!$F:$F,'BACKUP COUNTS'!$A:$A,$A123,'BACKUP COUNTS'!$B:$B,P$1,'BACKUP COUNTS'!$G:$G,P$2)=0,"",SUMIFS('BACKUP COUNTS'!$F:$F,'BACKUP COUNTS'!$A:$A,$A123,'BACKUP COUNTS'!$B:$B,P$1,'BACKUP COUNTS'!$G:$G,P$2))</f>
        <v/>
      </c>
      <c r="Q123" s="11" t="str">
        <f>IF(SUMIFS('BACKUP COUNTS'!$F:$F,'BACKUP COUNTS'!$A:$A,$A123,'BACKUP COUNTS'!$B:$B,Q$1,'BACKUP COUNTS'!$G:$G,Q$2)=0,"",SUMIFS('BACKUP COUNTS'!$F:$F,'BACKUP COUNTS'!$A:$A,$A123,'BACKUP COUNTS'!$B:$B,Q$1,'BACKUP COUNTS'!$G:$G,Q$2))</f>
        <v/>
      </c>
      <c r="R123" s="11" t="str">
        <f>IF(SUMIFS('BACKUP COUNTS'!$F:$F,'BACKUP COUNTS'!$A:$A,$A123,'BACKUP COUNTS'!$B:$B,R$1,'BACKUP COUNTS'!$G:$G,R$2)=0,"",SUMIFS('BACKUP COUNTS'!$F:$F,'BACKUP COUNTS'!$A:$A,$A123,'BACKUP COUNTS'!$B:$B,R$1,'BACKUP COUNTS'!$G:$G,R$2))</f>
        <v/>
      </c>
    </row>
    <row r="124" spans="1:18" x14ac:dyDescent="0.25">
      <c r="A124" s="10">
        <f t="shared" si="2"/>
        <v>46007</v>
      </c>
      <c r="C124" s="11" t="str">
        <f>IF(SUMIFS('BACKUP COUNTS'!$F:$F,'BACKUP COUNTS'!$A:$A,$A124,'BACKUP COUNTS'!$B:$B,C$2)=0,"",SUMIFS('BACKUP COUNTS'!$F:$F,'BACKUP COUNTS'!$A:$A,$A124,'BACKUP COUNTS'!$B:$B,C$2))</f>
        <v/>
      </c>
      <c r="D124" s="11" t="str">
        <f>IF(SUMIFS('BACKUP COUNTS'!$F:$F,'BACKUP COUNTS'!$A:$A,$A124,'BACKUP COUNTS'!$B:$B,D$1,'BACKUP COUNTS'!$G:$G,D$2)=0,"",SUMIFS('BACKUP COUNTS'!$F:$F,'BACKUP COUNTS'!$A:$A,$A124,'BACKUP COUNTS'!$B:$B,D$1,'BACKUP COUNTS'!$G:$G,D$2))</f>
        <v/>
      </c>
      <c r="E124" s="11" t="str">
        <f>IF(SUMIFS('BACKUP COUNTS'!$F:$F,'BACKUP COUNTS'!$A:$A,$A124,'BACKUP COUNTS'!$B:$B,E$1,'BACKUP COUNTS'!$G:$G,E$2)=0,"",SUMIFS('BACKUP COUNTS'!$F:$F,'BACKUP COUNTS'!$A:$A,$A124,'BACKUP COUNTS'!$B:$B,E$1,'BACKUP COUNTS'!$G:$G,E$2))</f>
        <v/>
      </c>
      <c r="F124" s="11" t="str">
        <f>IF(SUMIFS('BACKUP COUNTS'!$F:$F,'BACKUP COUNTS'!$A:$A,$A124,'BACKUP COUNTS'!$B:$B,F$1,'BACKUP COUNTS'!$G:$G,F$2)=0,"",SUMIFS('BACKUP COUNTS'!$F:$F,'BACKUP COUNTS'!$A:$A,$A124,'BACKUP COUNTS'!$B:$B,F$1,'BACKUP COUNTS'!$G:$G,F$2))</f>
        <v/>
      </c>
      <c r="G124" s="11" t="str">
        <f>IF(SUMIFS('BACKUP COUNTS'!$F:$F,'BACKUP COUNTS'!$A:$A,$A124,'BACKUP COUNTS'!$B:$B,G$1,'BACKUP COUNTS'!$G:$G,G$2)=0,"",SUMIFS('BACKUP COUNTS'!$F:$F,'BACKUP COUNTS'!$A:$A,$A124,'BACKUP COUNTS'!$B:$B,G$1,'BACKUP COUNTS'!$G:$G,G$2))</f>
        <v/>
      </c>
      <c r="H124" s="11" t="str">
        <f>IF(SUMIFS('BACKUP COUNTS'!$F:$F,'BACKUP COUNTS'!$A:$A,$A124,'BACKUP COUNTS'!$B:$B,H$1,'BACKUP COUNTS'!$G:$G,H$2)=0,"",SUMIFS('BACKUP COUNTS'!$F:$F,'BACKUP COUNTS'!$A:$A,$A124,'BACKUP COUNTS'!$B:$B,H$1,'BACKUP COUNTS'!$G:$G,H$2))</f>
        <v/>
      </c>
      <c r="I124" s="11" t="str">
        <f>IF(SUMIFS('BACKUP COUNTS'!$F:$F,'BACKUP COUNTS'!$A:$A,$A124,'BACKUP COUNTS'!$B:$B,I$1,'BACKUP COUNTS'!$G:$G,I$2)=0,"",SUMIFS('BACKUP COUNTS'!$F:$F,'BACKUP COUNTS'!$A:$A,$A124,'BACKUP COUNTS'!$B:$B,I$1,'BACKUP COUNTS'!$G:$G,I$2))</f>
        <v/>
      </c>
      <c r="J124" s="11" t="str">
        <f>IF(SUMIFS('BACKUP COUNTS'!$F:$F,'BACKUP COUNTS'!$A:$A,$A124,'BACKUP COUNTS'!$B:$B,J$1,'BACKUP COUNTS'!$G:$G,J$2)=0,"",SUMIFS('BACKUP COUNTS'!$F:$F,'BACKUP COUNTS'!$A:$A,$A124,'BACKUP COUNTS'!$B:$B,J$1,'BACKUP COUNTS'!$G:$G,J$2))</f>
        <v/>
      </c>
      <c r="K124" s="11" t="str">
        <f>IF(SUMIFS('BACKUP COUNTS'!$F:$F,'BACKUP COUNTS'!$A:$A,$A124,'BACKUP COUNTS'!$B:$B,K$1,'BACKUP COUNTS'!$G:$G,K$2)=0,"",SUMIFS('BACKUP COUNTS'!$F:$F,'BACKUP COUNTS'!$A:$A,$A124,'BACKUP COUNTS'!$B:$B,K$1,'BACKUP COUNTS'!$G:$G,K$2))</f>
        <v/>
      </c>
      <c r="L124" s="11" t="str">
        <f>IF(SUMIFS('BACKUP COUNTS'!$F:$F,'BACKUP COUNTS'!$A:$A,$A124,'BACKUP COUNTS'!$B:$B,L$1,'BACKUP COUNTS'!$G:$G,L$2)=0,"",SUMIFS('BACKUP COUNTS'!$F:$F,'BACKUP COUNTS'!$A:$A,$A124,'BACKUP COUNTS'!$B:$B,L$1,'BACKUP COUNTS'!$G:$G,L$2))</f>
        <v/>
      </c>
      <c r="M124" s="11" t="str">
        <f>IF(SUMIFS('BACKUP COUNTS'!$F:$F,'BACKUP COUNTS'!$A:$A,$A124,'BACKUP COUNTS'!$B:$B,M$1,'BACKUP COUNTS'!$G:$G,M$2)=0,"",SUMIFS('BACKUP COUNTS'!$F:$F,'BACKUP COUNTS'!$A:$A,$A124,'BACKUP COUNTS'!$B:$B,M$1,'BACKUP COUNTS'!$G:$G,M$2))</f>
        <v/>
      </c>
      <c r="N124" s="11" t="str">
        <f>IF(SUMIFS('BACKUP COUNTS'!$F:$F,'BACKUP COUNTS'!$A:$A,$A124,'BACKUP COUNTS'!$B:$B,N$1,'BACKUP COUNTS'!$G:$G,N$2)=0,"",SUMIFS('BACKUP COUNTS'!$F:$F,'BACKUP COUNTS'!$A:$A,$A124,'BACKUP COUNTS'!$B:$B,N$1,'BACKUP COUNTS'!$G:$G,N$2))</f>
        <v/>
      </c>
      <c r="O124" s="11" t="str">
        <f>IF(SUMIFS('BACKUP COUNTS'!$F:$F,'BACKUP COUNTS'!$A:$A,$A124,'BACKUP COUNTS'!$B:$B,O$1,'BACKUP COUNTS'!$G:$G,O$2)=0,"",SUMIFS('BACKUP COUNTS'!$F:$F,'BACKUP COUNTS'!$A:$A,$A124,'BACKUP COUNTS'!$B:$B,O$1,'BACKUP COUNTS'!$G:$G,O$2))</f>
        <v/>
      </c>
      <c r="P124" s="11" t="str">
        <f>IF(SUMIFS('BACKUP COUNTS'!$F:$F,'BACKUP COUNTS'!$A:$A,$A124,'BACKUP COUNTS'!$B:$B,P$1,'BACKUP COUNTS'!$G:$G,P$2)=0,"",SUMIFS('BACKUP COUNTS'!$F:$F,'BACKUP COUNTS'!$A:$A,$A124,'BACKUP COUNTS'!$B:$B,P$1,'BACKUP COUNTS'!$G:$G,P$2))</f>
        <v/>
      </c>
      <c r="Q124" s="11" t="str">
        <f>IF(SUMIFS('BACKUP COUNTS'!$F:$F,'BACKUP COUNTS'!$A:$A,$A124,'BACKUP COUNTS'!$B:$B,Q$1,'BACKUP COUNTS'!$G:$G,Q$2)=0,"",SUMIFS('BACKUP COUNTS'!$F:$F,'BACKUP COUNTS'!$A:$A,$A124,'BACKUP COUNTS'!$B:$B,Q$1,'BACKUP COUNTS'!$G:$G,Q$2))</f>
        <v/>
      </c>
      <c r="R124" s="11" t="str">
        <f>IF(SUMIFS('BACKUP COUNTS'!$F:$F,'BACKUP COUNTS'!$A:$A,$A124,'BACKUP COUNTS'!$B:$B,R$1,'BACKUP COUNTS'!$G:$G,R$2)=0,"",SUMIFS('BACKUP COUNTS'!$F:$F,'BACKUP COUNTS'!$A:$A,$A124,'BACKUP COUNTS'!$B:$B,R$1,'BACKUP COUNTS'!$G:$G,R$2))</f>
        <v/>
      </c>
    </row>
    <row r="125" spans="1:18" x14ac:dyDescent="0.25">
      <c r="A125" s="10">
        <f t="shared" si="2"/>
        <v>46008</v>
      </c>
      <c r="C125" s="11" t="str">
        <f>IF(SUMIFS('BACKUP COUNTS'!$F:$F,'BACKUP COUNTS'!$A:$A,$A125,'BACKUP COUNTS'!$B:$B,C$2)=0,"",SUMIFS('BACKUP COUNTS'!$F:$F,'BACKUP COUNTS'!$A:$A,$A125,'BACKUP COUNTS'!$B:$B,C$2))</f>
        <v/>
      </c>
      <c r="D125" s="11" t="str">
        <f>IF(SUMIFS('BACKUP COUNTS'!$F:$F,'BACKUP COUNTS'!$A:$A,$A125,'BACKUP COUNTS'!$B:$B,D$1,'BACKUP COUNTS'!$G:$G,D$2)=0,"",SUMIFS('BACKUP COUNTS'!$F:$F,'BACKUP COUNTS'!$A:$A,$A125,'BACKUP COUNTS'!$B:$B,D$1,'BACKUP COUNTS'!$G:$G,D$2))</f>
        <v/>
      </c>
      <c r="E125" s="11" t="str">
        <f>IF(SUMIFS('BACKUP COUNTS'!$F:$F,'BACKUP COUNTS'!$A:$A,$A125,'BACKUP COUNTS'!$B:$B,E$1,'BACKUP COUNTS'!$G:$G,E$2)=0,"",SUMIFS('BACKUP COUNTS'!$F:$F,'BACKUP COUNTS'!$A:$A,$A125,'BACKUP COUNTS'!$B:$B,E$1,'BACKUP COUNTS'!$G:$G,E$2))</f>
        <v/>
      </c>
      <c r="F125" s="11" t="str">
        <f>IF(SUMIFS('BACKUP COUNTS'!$F:$F,'BACKUP COUNTS'!$A:$A,$A125,'BACKUP COUNTS'!$B:$B,F$1,'BACKUP COUNTS'!$G:$G,F$2)=0,"",SUMIFS('BACKUP COUNTS'!$F:$F,'BACKUP COUNTS'!$A:$A,$A125,'BACKUP COUNTS'!$B:$B,F$1,'BACKUP COUNTS'!$G:$G,F$2))</f>
        <v/>
      </c>
      <c r="G125" s="11" t="str">
        <f>IF(SUMIFS('BACKUP COUNTS'!$F:$F,'BACKUP COUNTS'!$A:$A,$A125,'BACKUP COUNTS'!$B:$B,G$1,'BACKUP COUNTS'!$G:$G,G$2)=0,"",SUMIFS('BACKUP COUNTS'!$F:$F,'BACKUP COUNTS'!$A:$A,$A125,'BACKUP COUNTS'!$B:$B,G$1,'BACKUP COUNTS'!$G:$G,G$2))</f>
        <v/>
      </c>
      <c r="H125" s="11" t="str">
        <f>IF(SUMIFS('BACKUP COUNTS'!$F:$F,'BACKUP COUNTS'!$A:$A,$A125,'BACKUP COUNTS'!$B:$B,H$1,'BACKUP COUNTS'!$G:$G,H$2)=0,"",SUMIFS('BACKUP COUNTS'!$F:$F,'BACKUP COUNTS'!$A:$A,$A125,'BACKUP COUNTS'!$B:$B,H$1,'BACKUP COUNTS'!$G:$G,H$2))</f>
        <v/>
      </c>
      <c r="I125" s="11" t="str">
        <f>IF(SUMIFS('BACKUP COUNTS'!$F:$F,'BACKUP COUNTS'!$A:$A,$A125,'BACKUP COUNTS'!$B:$B,I$1,'BACKUP COUNTS'!$G:$G,I$2)=0,"",SUMIFS('BACKUP COUNTS'!$F:$F,'BACKUP COUNTS'!$A:$A,$A125,'BACKUP COUNTS'!$B:$B,I$1,'BACKUP COUNTS'!$G:$G,I$2))</f>
        <v/>
      </c>
      <c r="J125" s="11" t="str">
        <f>IF(SUMIFS('BACKUP COUNTS'!$F:$F,'BACKUP COUNTS'!$A:$A,$A125,'BACKUP COUNTS'!$B:$B,J$1,'BACKUP COUNTS'!$G:$G,J$2)=0,"",SUMIFS('BACKUP COUNTS'!$F:$F,'BACKUP COUNTS'!$A:$A,$A125,'BACKUP COUNTS'!$B:$B,J$1,'BACKUP COUNTS'!$G:$G,J$2))</f>
        <v/>
      </c>
      <c r="K125" s="11" t="str">
        <f>IF(SUMIFS('BACKUP COUNTS'!$F:$F,'BACKUP COUNTS'!$A:$A,$A125,'BACKUP COUNTS'!$B:$B,K$1,'BACKUP COUNTS'!$G:$G,K$2)=0,"",SUMIFS('BACKUP COUNTS'!$F:$F,'BACKUP COUNTS'!$A:$A,$A125,'BACKUP COUNTS'!$B:$B,K$1,'BACKUP COUNTS'!$G:$G,K$2))</f>
        <v/>
      </c>
      <c r="L125" s="11" t="str">
        <f>IF(SUMIFS('BACKUP COUNTS'!$F:$F,'BACKUP COUNTS'!$A:$A,$A125,'BACKUP COUNTS'!$B:$B,L$1,'BACKUP COUNTS'!$G:$G,L$2)=0,"",SUMIFS('BACKUP COUNTS'!$F:$F,'BACKUP COUNTS'!$A:$A,$A125,'BACKUP COUNTS'!$B:$B,L$1,'BACKUP COUNTS'!$G:$G,L$2))</f>
        <v/>
      </c>
      <c r="M125" s="11" t="str">
        <f>IF(SUMIFS('BACKUP COUNTS'!$F:$F,'BACKUP COUNTS'!$A:$A,$A125,'BACKUP COUNTS'!$B:$B,M$1,'BACKUP COUNTS'!$G:$G,M$2)=0,"",SUMIFS('BACKUP COUNTS'!$F:$F,'BACKUP COUNTS'!$A:$A,$A125,'BACKUP COUNTS'!$B:$B,M$1,'BACKUP COUNTS'!$G:$G,M$2))</f>
        <v/>
      </c>
      <c r="N125" s="11" t="str">
        <f>IF(SUMIFS('BACKUP COUNTS'!$F:$F,'BACKUP COUNTS'!$A:$A,$A125,'BACKUP COUNTS'!$B:$B,N$1,'BACKUP COUNTS'!$G:$G,N$2)=0,"",SUMIFS('BACKUP COUNTS'!$F:$F,'BACKUP COUNTS'!$A:$A,$A125,'BACKUP COUNTS'!$B:$B,N$1,'BACKUP COUNTS'!$G:$G,N$2))</f>
        <v/>
      </c>
      <c r="O125" s="11" t="str">
        <f>IF(SUMIFS('BACKUP COUNTS'!$F:$F,'BACKUP COUNTS'!$A:$A,$A125,'BACKUP COUNTS'!$B:$B,O$1,'BACKUP COUNTS'!$G:$G,O$2)=0,"",SUMIFS('BACKUP COUNTS'!$F:$F,'BACKUP COUNTS'!$A:$A,$A125,'BACKUP COUNTS'!$B:$B,O$1,'BACKUP COUNTS'!$G:$G,O$2))</f>
        <v/>
      </c>
      <c r="P125" s="11" t="str">
        <f>IF(SUMIFS('BACKUP COUNTS'!$F:$F,'BACKUP COUNTS'!$A:$A,$A125,'BACKUP COUNTS'!$B:$B,P$1,'BACKUP COUNTS'!$G:$G,P$2)=0,"",SUMIFS('BACKUP COUNTS'!$F:$F,'BACKUP COUNTS'!$A:$A,$A125,'BACKUP COUNTS'!$B:$B,P$1,'BACKUP COUNTS'!$G:$G,P$2))</f>
        <v/>
      </c>
      <c r="Q125" s="11" t="str">
        <f>IF(SUMIFS('BACKUP COUNTS'!$F:$F,'BACKUP COUNTS'!$A:$A,$A125,'BACKUP COUNTS'!$B:$B,Q$1,'BACKUP COUNTS'!$G:$G,Q$2)=0,"",SUMIFS('BACKUP COUNTS'!$F:$F,'BACKUP COUNTS'!$A:$A,$A125,'BACKUP COUNTS'!$B:$B,Q$1,'BACKUP COUNTS'!$G:$G,Q$2))</f>
        <v/>
      </c>
      <c r="R125" s="11" t="str">
        <f>IF(SUMIFS('BACKUP COUNTS'!$F:$F,'BACKUP COUNTS'!$A:$A,$A125,'BACKUP COUNTS'!$B:$B,R$1,'BACKUP COUNTS'!$G:$G,R$2)=0,"",SUMIFS('BACKUP COUNTS'!$F:$F,'BACKUP COUNTS'!$A:$A,$A125,'BACKUP COUNTS'!$B:$B,R$1,'BACKUP COUNTS'!$G:$G,R$2))</f>
        <v/>
      </c>
    </row>
    <row r="126" spans="1:18" x14ac:dyDescent="0.25">
      <c r="A126" s="10">
        <f t="shared" si="2"/>
        <v>46009</v>
      </c>
      <c r="C126" s="11" t="str">
        <f>IF(SUMIFS('BACKUP COUNTS'!$F:$F,'BACKUP COUNTS'!$A:$A,$A126,'BACKUP COUNTS'!$B:$B,C$2)=0,"",SUMIFS('BACKUP COUNTS'!$F:$F,'BACKUP COUNTS'!$A:$A,$A126,'BACKUP COUNTS'!$B:$B,C$2))</f>
        <v/>
      </c>
      <c r="D126" s="11" t="str">
        <f>IF(SUMIFS('BACKUP COUNTS'!$F:$F,'BACKUP COUNTS'!$A:$A,$A126,'BACKUP COUNTS'!$B:$B,D$1,'BACKUP COUNTS'!$G:$G,D$2)=0,"",SUMIFS('BACKUP COUNTS'!$F:$F,'BACKUP COUNTS'!$A:$A,$A126,'BACKUP COUNTS'!$B:$B,D$1,'BACKUP COUNTS'!$G:$G,D$2))</f>
        <v/>
      </c>
      <c r="E126" s="11" t="str">
        <f>IF(SUMIFS('BACKUP COUNTS'!$F:$F,'BACKUP COUNTS'!$A:$A,$A126,'BACKUP COUNTS'!$B:$B,E$1,'BACKUP COUNTS'!$G:$G,E$2)=0,"",SUMIFS('BACKUP COUNTS'!$F:$F,'BACKUP COUNTS'!$A:$A,$A126,'BACKUP COUNTS'!$B:$B,E$1,'BACKUP COUNTS'!$G:$G,E$2))</f>
        <v/>
      </c>
      <c r="F126" s="11" t="str">
        <f>IF(SUMIFS('BACKUP COUNTS'!$F:$F,'BACKUP COUNTS'!$A:$A,$A126,'BACKUP COUNTS'!$B:$B,F$1,'BACKUP COUNTS'!$G:$G,F$2)=0,"",SUMIFS('BACKUP COUNTS'!$F:$F,'BACKUP COUNTS'!$A:$A,$A126,'BACKUP COUNTS'!$B:$B,F$1,'BACKUP COUNTS'!$G:$G,F$2))</f>
        <v/>
      </c>
      <c r="G126" s="11" t="str">
        <f>IF(SUMIFS('BACKUP COUNTS'!$F:$F,'BACKUP COUNTS'!$A:$A,$A126,'BACKUP COUNTS'!$B:$B,G$1,'BACKUP COUNTS'!$G:$G,G$2)=0,"",SUMIFS('BACKUP COUNTS'!$F:$F,'BACKUP COUNTS'!$A:$A,$A126,'BACKUP COUNTS'!$B:$B,G$1,'BACKUP COUNTS'!$G:$G,G$2))</f>
        <v/>
      </c>
      <c r="H126" s="11" t="str">
        <f>IF(SUMIFS('BACKUP COUNTS'!$F:$F,'BACKUP COUNTS'!$A:$A,$A126,'BACKUP COUNTS'!$B:$B,H$1,'BACKUP COUNTS'!$G:$G,H$2)=0,"",SUMIFS('BACKUP COUNTS'!$F:$F,'BACKUP COUNTS'!$A:$A,$A126,'BACKUP COUNTS'!$B:$B,H$1,'BACKUP COUNTS'!$G:$G,H$2))</f>
        <v/>
      </c>
      <c r="I126" s="11" t="str">
        <f>IF(SUMIFS('BACKUP COUNTS'!$F:$F,'BACKUP COUNTS'!$A:$A,$A126,'BACKUP COUNTS'!$B:$B,I$1,'BACKUP COUNTS'!$G:$G,I$2)=0,"",SUMIFS('BACKUP COUNTS'!$F:$F,'BACKUP COUNTS'!$A:$A,$A126,'BACKUP COUNTS'!$B:$B,I$1,'BACKUP COUNTS'!$G:$G,I$2))</f>
        <v/>
      </c>
      <c r="J126" s="11" t="str">
        <f>IF(SUMIFS('BACKUP COUNTS'!$F:$F,'BACKUP COUNTS'!$A:$A,$A126,'BACKUP COUNTS'!$B:$B,J$1,'BACKUP COUNTS'!$G:$G,J$2)=0,"",SUMIFS('BACKUP COUNTS'!$F:$F,'BACKUP COUNTS'!$A:$A,$A126,'BACKUP COUNTS'!$B:$B,J$1,'BACKUP COUNTS'!$G:$G,J$2))</f>
        <v/>
      </c>
      <c r="K126" s="11" t="str">
        <f>IF(SUMIFS('BACKUP COUNTS'!$F:$F,'BACKUP COUNTS'!$A:$A,$A126,'BACKUP COUNTS'!$B:$B,K$1,'BACKUP COUNTS'!$G:$G,K$2)=0,"",SUMIFS('BACKUP COUNTS'!$F:$F,'BACKUP COUNTS'!$A:$A,$A126,'BACKUP COUNTS'!$B:$B,K$1,'BACKUP COUNTS'!$G:$G,K$2))</f>
        <v/>
      </c>
      <c r="L126" s="11" t="str">
        <f>IF(SUMIFS('BACKUP COUNTS'!$F:$F,'BACKUP COUNTS'!$A:$A,$A126,'BACKUP COUNTS'!$B:$B,L$1,'BACKUP COUNTS'!$G:$G,L$2)=0,"",SUMIFS('BACKUP COUNTS'!$F:$F,'BACKUP COUNTS'!$A:$A,$A126,'BACKUP COUNTS'!$B:$B,L$1,'BACKUP COUNTS'!$G:$G,L$2))</f>
        <v/>
      </c>
      <c r="M126" s="11" t="str">
        <f>IF(SUMIFS('BACKUP COUNTS'!$F:$F,'BACKUP COUNTS'!$A:$A,$A126,'BACKUP COUNTS'!$B:$B,M$1,'BACKUP COUNTS'!$G:$G,M$2)=0,"",SUMIFS('BACKUP COUNTS'!$F:$F,'BACKUP COUNTS'!$A:$A,$A126,'BACKUP COUNTS'!$B:$B,M$1,'BACKUP COUNTS'!$G:$G,M$2))</f>
        <v/>
      </c>
      <c r="N126" s="11" t="str">
        <f>IF(SUMIFS('BACKUP COUNTS'!$F:$F,'BACKUP COUNTS'!$A:$A,$A126,'BACKUP COUNTS'!$B:$B,N$1,'BACKUP COUNTS'!$G:$G,N$2)=0,"",SUMIFS('BACKUP COUNTS'!$F:$F,'BACKUP COUNTS'!$A:$A,$A126,'BACKUP COUNTS'!$B:$B,N$1,'BACKUP COUNTS'!$G:$G,N$2))</f>
        <v/>
      </c>
      <c r="O126" s="11" t="str">
        <f>IF(SUMIFS('BACKUP COUNTS'!$F:$F,'BACKUP COUNTS'!$A:$A,$A126,'BACKUP COUNTS'!$B:$B,O$1,'BACKUP COUNTS'!$G:$G,O$2)=0,"",SUMIFS('BACKUP COUNTS'!$F:$F,'BACKUP COUNTS'!$A:$A,$A126,'BACKUP COUNTS'!$B:$B,O$1,'BACKUP COUNTS'!$G:$G,O$2))</f>
        <v/>
      </c>
      <c r="P126" s="11" t="str">
        <f>IF(SUMIFS('BACKUP COUNTS'!$F:$F,'BACKUP COUNTS'!$A:$A,$A126,'BACKUP COUNTS'!$B:$B,P$1,'BACKUP COUNTS'!$G:$G,P$2)=0,"",SUMIFS('BACKUP COUNTS'!$F:$F,'BACKUP COUNTS'!$A:$A,$A126,'BACKUP COUNTS'!$B:$B,P$1,'BACKUP COUNTS'!$G:$G,P$2))</f>
        <v/>
      </c>
      <c r="Q126" s="11" t="str">
        <f>IF(SUMIFS('BACKUP COUNTS'!$F:$F,'BACKUP COUNTS'!$A:$A,$A126,'BACKUP COUNTS'!$B:$B,Q$1,'BACKUP COUNTS'!$G:$G,Q$2)=0,"",SUMIFS('BACKUP COUNTS'!$F:$F,'BACKUP COUNTS'!$A:$A,$A126,'BACKUP COUNTS'!$B:$B,Q$1,'BACKUP COUNTS'!$G:$G,Q$2))</f>
        <v/>
      </c>
      <c r="R126" s="11" t="str">
        <f>IF(SUMIFS('BACKUP COUNTS'!$F:$F,'BACKUP COUNTS'!$A:$A,$A126,'BACKUP COUNTS'!$B:$B,R$1,'BACKUP COUNTS'!$G:$G,R$2)=0,"",SUMIFS('BACKUP COUNTS'!$F:$F,'BACKUP COUNTS'!$A:$A,$A126,'BACKUP COUNTS'!$B:$B,R$1,'BACKUP COUNTS'!$G:$G,R$2))</f>
        <v/>
      </c>
    </row>
    <row r="127" spans="1:18" x14ac:dyDescent="0.25">
      <c r="A127" s="10">
        <f t="shared" si="2"/>
        <v>46010</v>
      </c>
      <c r="C127" s="11" t="str">
        <f>IF(SUMIFS('BACKUP COUNTS'!$F:$F,'BACKUP COUNTS'!$A:$A,$A127,'BACKUP COUNTS'!$B:$B,C$2)=0,"",SUMIFS('BACKUP COUNTS'!$F:$F,'BACKUP COUNTS'!$A:$A,$A127,'BACKUP COUNTS'!$B:$B,C$2))</f>
        <v/>
      </c>
      <c r="D127" s="11" t="str">
        <f>IF(SUMIFS('BACKUP COUNTS'!$F:$F,'BACKUP COUNTS'!$A:$A,$A127,'BACKUP COUNTS'!$B:$B,D$1,'BACKUP COUNTS'!$G:$G,D$2)=0,"",SUMIFS('BACKUP COUNTS'!$F:$F,'BACKUP COUNTS'!$A:$A,$A127,'BACKUP COUNTS'!$B:$B,D$1,'BACKUP COUNTS'!$G:$G,D$2))</f>
        <v/>
      </c>
      <c r="E127" s="11" t="str">
        <f>IF(SUMIFS('BACKUP COUNTS'!$F:$F,'BACKUP COUNTS'!$A:$A,$A127,'BACKUP COUNTS'!$B:$B,E$1,'BACKUP COUNTS'!$G:$G,E$2)=0,"",SUMIFS('BACKUP COUNTS'!$F:$F,'BACKUP COUNTS'!$A:$A,$A127,'BACKUP COUNTS'!$B:$B,E$1,'BACKUP COUNTS'!$G:$G,E$2))</f>
        <v/>
      </c>
      <c r="F127" s="11" t="str">
        <f>IF(SUMIFS('BACKUP COUNTS'!$F:$F,'BACKUP COUNTS'!$A:$A,$A127,'BACKUP COUNTS'!$B:$B,F$1,'BACKUP COUNTS'!$G:$G,F$2)=0,"",SUMIFS('BACKUP COUNTS'!$F:$F,'BACKUP COUNTS'!$A:$A,$A127,'BACKUP COUNTS'!$B:$B,F$1,'BACKUP COUNTS'!$G:$G,F$2))</f>
        <v/>
      </c>
      <c r="G127" s="11" t="str">
        <f>IF(SUMIFS('BACKUP COUNTS'!$F:$F,'BACKUP COUNTS'!$A:$A,$A127,'BACKUP COUNTS'!$B:$B,G$1,'BACKUP COUNTS'!$G:$G,G$2)=0,"",SUMIFS('BACKUP COUNTS'!$F:$F,'BACKUP COUNTS'!$A:$A,$A127,'BACKUP COUNTS'!$B:$B,G$1,'BACKUP COUNTS'!$G:$G,G$2))</f>
        <v/>
      </c>
      <c r="H127" s="11" t="str">
        <f>IF(SUMIFS('BACKUP COUNTS'!$F:$F,'BACKUP COUNTS'!$A:$A,$A127,'BACKUP COUNTS'!$B:$B,H$1,'BACKUP COUNTS'!$G:$G,H$2)=0,"",SUMIFS('BACKUP COUNTS'!$F:$F,'BACKUP COUNTS'!$A:$A,$A127,'BACKUP COUNTS'!$B:$B,H$1,'BACKUP COUNTS'!$G:$G,H$2))</f>
        <v/>
      </c>
      <c r="I127" s="11" t="str">
        <f>IF(SUMIFS('BACKUP COUNTS'!$F:$F,'BACKUP COUNTS'!$A:$A,$A127,'BACKUP COUNTS'!$B:$B,I$1,'BACKUP COUNTS'!$G:$G,I$2)=0,"",SUMIFS('BACKUP COUNTS'!$F:$F,'BACKUP COUNTS'!$A:$A,$A127,'BACKUP COUNTS'!$B:$B,I$1,'BACKUP COUNTS'!$G:$G,I$2))</f>
        <v/>
      </c>
      <c r="J127" s="11" t="str">
        <f>IF(SUMIFS('BACKUP COUNTS'!$F:$F,'BACKUP COUNTS'!$A:$A,$A127,'BACKUP COUNTS'!$B:$B,J$1,'BACKUP COUNTS'!$G:$G,J$2)=0,"",SUMIFS('BACKUP COUNTS'!$F:$F,'BACKUP COUNTS'!$A:$A,$A127,'BACKUP COUNTS'!$B:$B,J$1,'BACKUP COUNTS'!$G:$G,J$2))</f>
        <v/>
      </c>
      <c r="K127" s="11" t="str">
        <f>IF(SUMIFS('BACKUP COUNTS'!$F:$F,'BACKUP COUNTS'!$A:$A,$A127,'BACKUP COUNTS'!$B:$B,K$1,'BACKUP COUNTS'!$G:$G,K$2)=0,"",SUMIFS('BACKUP COUNTS'!$F:$F,'BACKUP COUNTS'!$A:$A,$A127,'BACKUP COUNTS'!$B:$B,K$1,'BACKUP COUNTS'!$G:$G,K$2))</f>
        <v/>
      </c>
      <c r="L127" s="11" t="str">
        <f>IF(SUMIFS('BACKUP COUNTS'!$F:$F,'BACKUP COUNTS'!$A:$A,$A127,'BACKUP COUNTS'!$B:$B,L$1,'BACKUP COUNTS'!$G:$G,L$2)=0,"",SUMIFS('BACKUP COUNTS'!$F:$F,'BACKUP COUNTS'!$A:$A,$A127,'BACKUP COUNTS'!$B:$B,L$1,'BACKUP COUNTS'!$G:$G,L$2))</f>
        <v/>
      </c>
      <c r="M127" s="11" t="str">
        <f>IF(SUMIFS('BACKUP COUNTS'!$F:$F,'BACKUP COUNTS'!$A:$A,$A127,'BACKUP COUNTS'!$B:$B,M$1,'BACKUP COUNTS'!$G:$G,M$2)=0,"",SUMIFS('BACKUP COUNTS'!$F:$F,'BACKUP COUNTS'!$A:$A,$A127,'BACKUP COUNTS'!$B:$B,M$1,'BACKUP COUNTS'!$G:$G,M$2))</f>
        <v/>
      </c>
      <c r="N127" s="11" t="str">
        <f>IF(SUMIFS('BACKUP COUNTS'!$F:$F,'BACKUP COUNTS'!$A:$A,$A127,'BACKUP COUNTS'!$B:$B,N$1,'BACKUP COUNTS'!$G:$G,N$2)=0,"",SUMIFS('BACKUP COUNTS'!$F:$F,'BACKUP COUNTS'!$A:$A,$A127,'BACKUP COUNTS'!$B:$B,N$1,'BACKUP COUNTS'!$G:$G,N$2))</f>
        <v/>
      </c>
      <c r="O127" s="11" t="str">
        <f>IF(SUMIFS('BACKUP COUNTS'!$F:$F,'BACKUP COUNTS'!$A:$A,$A127,'BACKUP COUNTS'!$B:$B,O$1,'BACKUP COUNTS'!$G:$G,O$2)=0,"",SUMIFS('BACKUP COUNTS'!$F:$F,'BACKUP COUNTS'!$A:$A,$A127,'BACKUP COUNTS'!$B:$B,O$1,'BACKUP COUNTS'!$G:$G,O$2))</f>
        <v/>
      </c>
      <c r="P127" s="11" t="str">
        <f>IF(SUMIFS('BACKUP COUNTS'!$F:$F,'BACKUP COUNTS'!$A:$A,$A127,'BACKUP COUNTS'!$B:$B,P$1,'BACKUP COUNTS'!$G:$G,P$2)=0,"",SUMIFS('BACKUP COUNTS'!$F:$F,'BACKUP COUNTS'!$A:$A,$A127,'BACKUP COUNTS'!$B:$B,P$1,'BACKUP COUNTS'!$G:$G,P$2))</f>
        <v/>
      </c>
      <c r="Q127" s="11" t="str">
        <f>IF(SUMIFS('BACKUP COUNTS'!$F:$F,'BACKUP COUNTS'!$A:$A,$A127,'BACKUP COUNTS'!$B:$B,Q$1,'BACKUP COUNTS'!$G:$G,Q$2)=0,"",SUMIFS('BACKUP COUNTS'!$F:$F,'BACKUP COUNTS'!$A:$A,$A127,'BACKUP COUNTS'!$B:$B,Q$1,'BACKUP COUNTS'!$G:$G,Q$2))</f>
        <v/>
      </c>
      <c r="R127" s="11" t="str">
        <f>IF(SUMIFS('BACKUP COUNTS'!$F:$F,'BACKUP COUNTS'!$A:$A,$A127,'BACKUP COUNTS'!$B:$B,R$1,'BACKUP COUNTS'!$G:$G,R$2)=0,"",SUMIFS('BACKUP COUNTS'!$F:$F,'BACKUP COUNTS'!$A:$A,$A127,'BACKUP COUNTS'!$B:$B,R$1,'BACKUP COUNTS'!$G:$G,R$2))</f>
        <v/>
      </c>
    </row>
    <row r="128" spans="1:18" x14ac:dyDescent="0.25">
      <c r="A128" s="10">
        <f t="shared" si="2"/>
        <v>46013</v>
      </c>
      <c r="C128" s="11" t="str">
        <f>IF(SUMIFS('BACKUP COUNTS'!$F:$F,'BACKUP COUNTS'!$A:$A,$A128,'BACKUP COUNTS'!$B:$B,C$2)=0,"",SUMIFS('BACKUP COUNTS'!$F:$F,'BACKUP COUNTS'!$A:$A,$A128,'BACKUP COUNTS'!$B:$B,C$2))</f>
        <v/>
      </c>
      <c r="D128" s="11" t="str">
        <f>IF(SUMIFS('BACKUP COUNTS'!$F:$F,'BACKUP COUNTS'!$A:$A,$A128,'BACKUP COUNTS'!$B:$B,D$1,'BACKUP COUNTS'!$G:$G,D$2)=0,"",SUMIFS('BACKUP COUNTS'!$F:$F,'BACKUP COUNTS'!$A:$A,$A128,'BACKUP COUNTS'!$B:$B,D$1,'BACKUP COUNTS'!$G:$G,D$2))</f>
        <v/>
      </c>
      <c r="E128" s="11" t="str">
        <f>IF(SUMIFS('BACKUP COUNTS'!$F:$F,'BACKUP COUNTS'!$A:$A,$A128,'BACKUP COUNTS'!$B:$B,E$1,'BACKUP COUNTS'!$G:$G,E$2)=0,"",SUMIFS('BACKUP COUNTS'!$F:$F,'BACKUP COUNTS'!$A:$A,$A128,'BACKUP COUNTS'!$B:$B,E$1,'BACKUP COUNTS'!$G:$G,E$2))</f>
        <v/>
      </c>
      <c r="F128" s="11" t="str">
        <f>IF(SUMIFS('BACKUP COUNTS'!$F:$F,'BACKUP COUNTS'!$A:$A,$A128,'BACKUP COUNTS'!$B:$B,F$1,'BACKUP COUNTS'!$G:$G,F$2)=0,"",SUMIFS('BACKUP COUNTS'!$F:$F,'BACKUP COUNTS'!$A:$A,$A128,'BACKUP COUNTS'!$B:$B,F$1,'BACKUP COUNTS'!$G:$G,F$2))</f>
        <v/>
      </c>
      <c r="G128" s="11" t="str">
        <f>IF(SUMIFS('BACKUP COUNTS'!$F:$F,'BACKUP COUNTS'!$A:$A,$A128,'BACKUP COUNTS'!$B:$B,G$1,'BACKUP COUNTS'!$G:$G,G$2)=0,"",SUMIFS('BACKUP COUNTS'!$F:$F,'BACKUP COUNTS'!$A:$A,$A128,'BACKUP COUNTS'!$B:$B,G$1,'BACKUP COUNTS'!$G:$G,G$2))</f>
        <v/>
      </c>
      <c r="H128" s="11" t="str">
        <f>IF(SUMIFS('BACKUP COUNTS'!$F:$F,'BACKUP COUNTS'!$A:$A,$A128,'BACKUP COUNTS'!$B:$B,H$1,'BACKUP COUNTS'!$G:$G,H$2)=0,"",SUMIFS('BACKUP COUNTS'!$F:$F,'BACKUP COUNTS'!$A:$A,$A128,'BACKUP COUNTS'!$B:$B,H$1,'BACKUP COUNTS'!$G:$G,H$2))</f>
        <v/>
      </c>
      <c r="I128" s="11" t="str">
        <f>IF(SUMIFS('BACKUP COUNTS'!$F:$F,'BACKUP COUNTS'!$A:$A,$A128,'BACKUP COUNTS'!$B:$B,I$1,'BACKUP COUNTS'!$G:$G,I$2)=0,"",SUMIFS('BACKUP COUNTS'!$F:$F,'BACKUP COUNTS'!$A:$A,$A128,'BACKUP COUNTS'!$B:$B,I$1,'BACKUP COUNTS'!$G:$G,I$2))</f>
        <v/>
      </c>
      <c r="J128" s="11" t="str">
        <f>IF(SUMIFS('BACKUP COUNTS'!$F:$F,'BACKUP COUNTS'!$A:$A,$A128,'BACKUP COUNTS'!$B:$B,J$1,'BACKUP COUNTS'!$G:$G,J$2)=0,"",SUMIFS('BACKUP COUNTS'!$F:$F,'BACKUP COUNTS'!$A:$A,$A128,'BACKUP COUNTS'!$B:$B,J$1,'BACKUP COUNTS'!$G:$G,J$2))</f>
        <v/>
      </c>
      <c r="K128" s="11" t="str">
        <f>IF(SUMIFS('BACKUP COUNTS'!$F:$F,'BACKUP COUNTS'!$A:$A,$A128,'BACKUP COUNTS'!$B:$B,K$1,'BACKUP COUNTS'!$G:$G,K$2)=0,"",SUMIFS('BACKUP COUNTS'!$F:$F,'BACKUP COUNTS'!$A:$A,$A128,'BACKUP COUNTS'!$B:$B,K$1,'BACKUP COUNTS'!$G:$G,K$2))</f>
        <v/>
      </c>
      <c r="L128" s="11" t="str">
        <f>IF(SUMIFS('BACKUP COUNTS'!$F:$F,'BACKUP COUNTS'!$A:$A,$A128,'BACKUP COUNTS'!$B:$B,L$1,'BACKUP COUNTS'!$G:$G,L$2)=0,"",SUMIFS('BACKUP COUNTS'!$F:$F,'BACKUP COUNTS'!$A:$A,$A128,'BACKUP COUNTS'!$B:$B,L$1,'BACKUP COUNTS'!$G:$G,L$2))</f>
        <v/>
      </c>
      <c r="M128" s="11" t="str">
        <f>IF(SUMIFS('BACKUP COUNTS'!$F:$F,'BACKUP COUNTS'!$A:$A,$A128,'BACKUP COUNTS'!$B:$B,M$1,'BACKUP COUNTS'!$G:$G,M$2)=0,"",SUMIFS('BACKUP COUNTS'!$F:$F,'BACKUP COUNTS'!$A:$A,$A128,'BACKUP COUNTS'!$B:$B,M$1,'BACKUP COUNTS'!$G:$G,M$2))</f>
        <v/>
      </c>
      <c r="N128" s="11" t="str">
        <f>IF(SUMIFS('BACKUP COUNTS'!$F:$F,'BACKUP COUNTS'!$A:$A,$A128,'BACKUP COUNTS'!$B:$B,N$1,'BACKUP COUNTS'!$G:$G,N$2)=0,"",SUMIFS('BACKUP COUNTS'!$F:$F,'BACKUP COUNTS'!$A:$A,$A128,'BACKUP COUNTS'!$B:$B,N$1,'BACKUP COUNTS'!$G:$G,N$2))</f>
        <v/>
      </c>
      <c r="O128" s="11" t="str">
        <f>IF(SUMIFS('BACKUP COUNTS'!$F:$F,'BACKUP COUNTS'!$A:$A,$A128,'BACKUP COUNTS'!$B:$B,O$1,'BACKUP COUNTS'!$G:$G,O$2)=0,"",SUMIFS('BACKUP COUNTS'!$F:$F,'BACKUP COUNTS'!$A:$A,$A128,'BACKUP COUNTS'!$B:$B,O$1,'BACKUP COUNTS'!$G:$G,O$2))</f>
        <v/>
      </c>
      <c r="P128" s="11" t="str">
        <f>IF(SUMIFS('BACKUP COUNTS'!$F:$F,'BACKUP COUNTS'!$A:$A,$A128,'BACKUP COUNTS'!$B:$B,P$1,'BACKUP COUNTS'!$G:$G,P$2)=0,"",SUMIFS('BACKUP COUNTS'!$F:$F,'BACKUP COUNTS'!$A:$A,$A128,'BACKUP COUNTS'!$B:$B,P$1,'BACKUP COUNTS'!$G:$G,P$2))</f>
        <v/>
      </c>
      <c r="Q128" s="11" t="str">
        <f>IF(SUMIFS('BACKUP COUNTS'!$F:$F,'BACKUP COUNTS'!$A:$A,$A128,'BACKUP COUNTS'!$B:$B,Q$1,'BACKUP COUNTS'!$G:$G,Q$2)=0,"",SUMIFS('BACKUP COUNTS'!$F:$F,'BACKUP COUNTS'!$A:$A,$A128,'BACKUP COUNTS'!$B:$B,Q$1,'BACKUP COUNTS'!$G:$G,Q$2))</f>
        <v/>
      </c>
      <c r="R128" s="11" t="str">
        <f>IF(SUMIFS('BACKUP COUNTS'!$F:$F,'BACKUP COUNTS'!$A:$A,$A128,'BACKUP COUNTS'!$B:$B,R$1,'BACKUP COUNTS'!$G:$G,R$2)=0,"",SUMIFS('BACKUP COUNTS'!$F:$F,'BACKUP COUNTS'!$A:$A,$A128,'BACKUP COUNTS'!$B:$B,R$1,'BACKUP COUNTS'!$G:$G,R$2))</f>
        <v/>
      </c>
    </row>
    <row r="129" spans="1:18" x14ac:dyDescent="0.25">
      <c r="A129" s="10">
        <f t="shared" si="2"/>
        <v>46014</v>
      </c>
      <c r="C129" s="11" t="str">
        <f>IF(SUMIFS('BACKUP COUNTS'!$F:$F,'BACKUP COUNTS'!$A:$A,$A129,'BACKUP COUNTS'!$B:$B,C$2)=0,"",SUMIFS('BACKUP COUNTS'!$F:$F,'BACKUP COUNTS'!$A:$A,$A129,'BACKUP COUNTS'!$B:$B,C$2))</f>
        <v/>
      </c>
      <c r="D129" s="11" t="str">
        <f>IF(SUMIFS('BACKUP COUNTS'!$F:$F,'BACKUP COUNTS'!$A:$A,$A129,'BACKUP COUNTS'!$B:$B,D$1,'BACKUP COUNTS'!$G:$G,D$2)=0,"",SUMIFS('BACKUP COUNTS'!$F:$F,'BACKUP COUNTS'!$A:$A,$A129,'BACKUP COUNTS'!$B:$B,D$1,'BACKUP COUNTS'!$G:$G,D$2))</f>
        <v/>
      </c>
      <c r="E129" s="11" t="str">
        <f>IF(SUMIFS('BACKUP COUNTS'!$F:$F,'BACKUP COUNTS'!$A:$A,$A129,'BACKUP COUNTS'!$B:$B,E$1,'BACKUP COUNTS'!$G:$G,E$2)=0,"",SUMIFS('BACKUP COUNTS'!$F:$F,'BACKUP COUNTS'!$A:$A,$A129,'BACKUP COUNTS'!$B:$B,E$1,'BACKUP COUNTS'!$G:$G,E$2))</f>
        <v/>
      </c>
      <c r="F129" s="11" t="str">
        <f>IF(SUMIFS('BACKUP COUNTS'!$F:$F,'BACKUP COUNTS'!$A:$A,$A129,'BACKUP COUNTS'!$B:$B,F$1,'BACKUP COUNTS'!$G:$G,F$2)=0,"",SUMIFS('BACKUP COUNTS'!$F:$F,'BACKUP COUNTS'!$A:$A,$A129,'BACKUP COUNTS'!$B:$B,F$1,'BACKUP COUNTS'!$G:$G,F$2))</f>
        <v/>
      </c>
      <c r="G129" s="11" t="str">
        <f>IF(SUMIFS('BACKUP COUNTS'!$F:$F,'BACKUP COUNTS'!$A:$A,$A129,'BACKUP COUNTS'!$B:$B,G$1,'BACKUP COUNTS'!$G:$G,G$2)=0,"",SUMIFS('BACKUP COUNTS'!$F:$F,'BACKUP COUNTS'!$A:$A,$A129,'BACKUP COUNTS'!$B:$B,G$1,'BACKUP COUNTS'!$G:$G,G$2))</f>
        <v/>
      </c>
      <c r="H129" s="11" t="str">
        <f>IF(SUMIFS('BACKUP COUNTS'!$F:$F,'BACKUP COUNTS'!$A:$A,$A129,'BACKUP COUNTS'!$B:$B,H$1,'BACKUP COUNTS'!$G:$G,H$2)=0,"",SUMIFS('BACKUP COUNTS'!$F:$F,'BACKUP COUNTS'!$A:$A,$A129,'BACKUP COUNTS'!$B:$B,H$1,'BACKUP COUNTS'!$G:$G,H$2))</f>
        <v/>
      </c>
      <c r="I129" s="11" t="str">
        <f>IF(SUMIFS('BACKUP COUNTS'!$F:$F,'BACKUP COUNTS'!$A:$A,$A129,'BACKUP COUNTS'!$B:$B,I$1,'BACKUP COUNTS'!$G:$G,I$2)=0,"",SUMIFS('BACKUP COUNTS'!$F:$F,'BACKUP COUNTS'!$A:$A,$A129,'BACKUP COUNTS'!$B:$B,I$1,'BACKUP COUNTS'!$G:$G,I$2))</f>
        <v/>
      </c>
      <c r="J129" s="11" t="str">
        <f>IF(SUMIFS('BACKUP COUNTS'!$F:$F,'BACKUP COUNTS'!$A:$A,$A129,'BACKUP COUNTS'!$B:$B,J$1,'BACKUP COUNTS'!$G:$G,J$2)=0,"",SUMIFS('BACKUP COUNTS'!$F:$F,'BACKUP COUNTS'!$A:$A,$A129,'BACKUP COUNTS'!$B:$B,J$1,'BACKUP COUNTS'!$G:$G,J$2))</f>
        <v/>
      </c>
      <c r="K129" s="11" t="str">
        <f>IF(SUMIFS('BACKUP COUNTS'!$F:$F,'BACKUP COUNTS'!$A:$A,$A129,'BACKUP COUNTS'!$B:$B,K$1,'BACKUP COUNTS'!$G:$G,K$2)=0,"",SUMIFS('BACKUP COUNTS'!$F:$F,'BACKUP COUNTS'!$A:$A,$A129,'BACKUP COUNTS'!$B:$B,K$1,'BACKUP COUNTS'!$G:$G,K$2))</f>
        <v/>
      </c>
      <c r="L129" s="11" t="str">
        <f>IF(SUMIFS('BACKUP COUNTS'!$F:$F,'BACKUP COUNTS'!$A:$A,$A129,'BACKUP COUNTS'!$B:$B,L$1,'BACKUP COUNTS'!$G:$G,L$2)=0,"",SUMIFS('BACKUP COUNTS'!$F:$F,'BACKUP COUNTS'!$A:$A,$A129,'BACKUP COUNTS'!$B:$B,L$1,'BACKUP COUNTS'!$G:$G,L$2))</f>
        <v/>
      </c>
      <c r="M129" s="11" t="str">
        <f>IF(SUMIFS('BACKUP COUNTS'!$F:$F,'BACKUP COUNTS'!$A:$A,$A129,'BACKUP COUNTS'!$B:$B,M$1,'BACKUP COUNTS'!$G:$G,M$2)=0,"",SUMIFS('BACKUP COUNTS'!$F:$F,'BACKUP COUNTS'!$A:$A,$A129,'BACKUP COUNTS'!$B:$B,M$1,'BACKUP COUNTS'!$G:$G,M$2))</f>
        <v/>
      </c>
      <c r="N129" s="11" t="str">
        <f>IF(SUMIFS('BACKUP COUNTS'!$F:$F,'BACKUP COUNTS'!$A:$A,$A129,'BACKUP COUNTS'!$B:$B,N$1,'BACKUP COUNTS'!$G:$G,N$2)=0,"",SUMIFS('BACKUP COUNTS'!$F:$F,'BACKUP COUNTS'!$A:$A,$A129,'BACKUP COUNTS'!$B:$B,N$1,'BACKUP COUNTS'!$G:$G,N$2))</f>
        <v/>
      </c>
      <c r="O129" s="11" t="str">
        <f>IF(SUMIFS('BACKUP COUNTS'!$F:$F,'BACKUP COUNTS'!$A:$A,$A129,'BACKUP COUNTS'!$B:$B,O$1,'BACKUP COUNTS'!$G:$G,O$2)=0,"",SUMIFS('BACKUP COUNTS'!$F:$F,'BACKUP COUNTS'!$A:$A,$A129,'BACKUP COUNTS'!$B:$B,O$1,'BACKUP COUNTS'!$G:$G,O$2))</f>
        <v/>
      </c>
      <c r="P129" s="11" t="str">
        <f>IF(SUMIFS('BACKUP COUNTS'!$F:$F,'BACKUP COUNTS'!$A:$A,$A129,'BACKUP COUNTS'!$B:$B,P$1,'BACKUP COUNTS'!$G:$G,P$2)=0,"",SUMIFS('BACKUP COUNTS'!$F:$F,'BACKUP COUNTS'!$A:$A,$A129,'BACKUP COUNTS'!$B:$B,P$1,'BACKUP COUNTS'!$G:$G,P$2))</f>
        <v/>
      </c>
      <c r="Q129" s="11" t="str">
        <f>IF(SUMIFS('BACKUP COUNTS'!$F:$F,'BACKUP COUNTS'!$A:$A,$A129,'BACKUP COUNTS'!$B:$B,Q$1,'BACKUP COUNTS'!$G:$G,Q$2)=0,"",SUMIFS('BACKUP COUNTS'!$F:$F,'BACKUP COUNTS'!$A:$A,$A129,'BACKUP COUNTS'!$B:$B,Q$1,'BACKUP COUNTS'!$G:$G,Q$2))</f>
        <v/>
      </c>
      <c r="R129" s="11" t="str">
        <f>IF(SUMIFS('BACKUP COUNTS'!$F:$F,'BACKUP COUNTS'!$A:$A,$A129,'BACKUP COUNTS'!$B:$B,R$1,'BACKUP COUNTS'!$G:$G,R$2)=0,"",SUMIFS('BACKUP COUNTS'!$F:$F,'BACKUP COUNTS'!$A:$A,$A129,'BACKUP COUNTS'!$B:$B,R$1,'BACKUP COUNTS'!$G:$G,R$2))</f>
        <v/>
      </c>
    </row>
    <row r="130" spans="1:18" x14ac:dyDescent="0.25">
      <c r="A130" s="10">
        <f t="shared" si="2"/>
        <v>46015</v>
      </c>
      <c r="C130" s="11" t="str">
        <f>IF(SUMIFS('BACKUP COUNTS'!$F:$F,'BACKUP COUNTS'!$A:$A,$A130,'BACKUP COUNTS'!$B:$B,C$2)=0,"",SUMIFS('BACKUP COUNTS'!$F:$F,'BACKUP COUNTS'!$A:$A,$A130,'BACKUP COUNTS'!$B:$B,C$2))</f>
        <v/>
      </c>
      <c r="D130" s="11" t="str">
        <f>IF(SUMIFS('BACKUP COUNTS'!$F:$F,'BACKUP COUNTS'!$A:$A,$A130,'BACKUP COUNTS'!$B:$B,D$1,'BACKUP COUNTS'!$G:$G,D$2)=0,"",SUMIFS('BACKUP COUNTS'!$F:$F,'BACKUP COUNTS'!$A:$A,$A130,'BACKUP COUNTS'!$B:$B,D$1,'BACKUP COUNTS'!$G:$G,D$2))</f>
        <v/>
      </c>
      <c r="E130" s="11" t="str">
        <f>IF(SUMIFS('BACKUP COUNTS'!$F:$F,'BACKUP COUNTS'!$A:$A,$A130,'BACKUP COUNTS'!$B:$B,E$1,'BACKUP COUNTS'!$G:$G,E$2)=0,"",SUMIFS('BACKUP COUNTS'!$F:$F,'BACKUP COUNTS'!$A:$A,$A130,'BACKUP COUNTS'!$B:$B,E$1,'BACKUP COUNTS'!$G:$G,E$2))</f>
        <v/>
      </c>
      <c r="F130" s="11" t="str">
        <f>IF(SUMIFS('BACKUP COUNTS'!$F:$F,'BACKUP COUNTS'!$A:$A,$A130,'BACKUP COUNTS'!$B:$B,F$1,'BACKUP COUNTS'!$G:$G,F$2)=0,"",SUMIFS('BACKUP COUNTS'!$F:$F,'BACKUP COUNTS'!$A:$A,$A130,'BACKUP COUNTS'!$B:$B,F$1,'BACKUP COUNTS'!$G:$G,F$2))</f>
        <v/>
      </c>
      <c r="G130" s="11" t="str">
        <f>IF(SUMIFS('BACKUP COUNTS'!$F:$F,'BACKUP COUNTS'!$A:$A,$A130,'BACKUP COUNTS'!$B:$B,G$1,'BACKUP COUNTS'!$G:$G,G$2)=0,"",SUMIFS('BACKUP COUNTS'!$F:$F,'BACKUP COUNTS'!$A:$A,$A130,'BACKUP COUNTS'!$B:$B,G$1,'BACKUP COUNTS'!$G:$G,G$2))</f>
        <v/>
      </c>
      <c r="H130" s="11" t="str">
        <f>IF(SUMIFS('BACKUP COUNTS'!$F:$F,'BACKUP COUNTS'!$A:$A,$A130,'BACKUP COUNTS'!$B:$B,H$1,'BACKUP COUNTS'!$G:$G,H$2)=0,"",SUMIFS('BACKUP COUNTS'!$F:$F,'BACKUP COUNTS'!$A:$A,$A130,'BACKUP COUNTS'!$B:$B,H$1,'BACKUP COUNTS'!$G:$G,H$2))</f>
        <v/>
      </c>
      <c r="I130" s="11" t="str">
        <f>IF(SUMIFS('BACKUP COUNTS'!$F:$F,'BACKUP COUNTS'!$A:$A,$A130,'BACKUP COUNTS'!$B:$B,I$1,'BACKUP COUNTS'!$G:$G,I$2)=0,"",SUMIFS('BACKUP COUNTS'!$F:$F,'BACKUP COUNTS'!$A:$A,$A130,'BACKUP COUNTS'!$B:$B,I$1,'BACKUP COUNTS'!$G:$G,I$2))</f>
        <v/>
      </c>
      <c r="J130" s="11" t="str">
        <f>IF(SUMIFS('BACKUP COUNTS'!$F:$F,'BACKUP COUNTS'!$A:$A,$A130,'BACKUP COUNTS'!$B:$B,J$1,'BACKUP COUNTS'!$G:$G,J$2)=0,"",SUMIFS('BACKUP COUNTS'!$F:$F,'BACKUP COUNTS'!$A:$A,$A130,'BACKUP COUNTS'!$B:$B,J$1,'BACKUP COUNTS'!$G:$G,J$2))</f>
        <v/>
      </c>
      <c r="K130" s="11" t="str">
        <f>IF(SUMIFS('BACKUP COUNTS'!$F:$F,'BACKUP COUNTS'!$A:$A,$A130,'BACKUP COUNTS'!$B:$B,K$1,'BACKUP COUNTS'!$G:$G,K$2)=0,"",SUMIFS('BACKUP COUNTS'!$F:$F,'BACKUP COUNTS'!$A:$A,$A130,'BACKUP COUNTS'!$B:$B,K$1,'BACKUP COUNTS'!$G:$G,K$2))</f>
        <v/>
      </c>
      <c r="L130" s="11" t="str">
        <f>IF(SUMIFS('BACKUP COUNTS'!$F:$F,'BACKUP COUNTS'!$A:$A,$A130,'BACKUP COUNTS'!$B:$B,L$1,'BACKUP COUNTS'!$G:$G,L$2)=0,"",SUMIFS('BACKUP COUNTS'!$F:$F,'BACKUP COUNTS'!$A:$A,$A130,'BACKUP COUNTS'!$B:$B,L$1,'BACKUP COUNTS'!$G:$G,L$2))</f>
        <v/>
      </c>
      <c r="M130" s="11" t="str">
        <f>IF(SUMIFS('BACKUP COUNTS'!$F:$F,'BACKUP COUNTS'!$A:$A,$A130,'BACKUP COUNTS'!$B:$B,M$1,'BACKUP COUNTS'!$G:$G,M$2)=0,"",SUMIFS('BACKUP COUNTS'!$F:$F,'BACKUP COUNTS'!$A:$A,$A130,'BACKUP COUNTS'!$B:$B,M$1,'BACKUP COUNTS'!$G:$G,M$2))</f>
        <v/>
      </c>
      <c r="N130" s="11" t="str">
        <f>IF(SUMIFS('BACKUP COUNTS'!$F:$F,'BACKUP COUNTS'!$A:$A,$A130,'BACKUP COUNTS'!$B:$B,N$1,'BACKUP COUNTS'!$G:$G,N$2)=0,"",SUMIFS('BACKUP COUNTS'!$F:$F,'BACKUP COUNTS'!$A:$A,$A130,'BACKUP COUNTS'!$B:$B,N$1,'BACKUP COUNTS'!$G:$G,N$2))</f>
        <v/>
      </c>
      <c r="O130" s="11" t="str">
        <f>IF(SUMIFS('BACKUP COUNTS'!$F:$F,'BACKUP COUNTS'!$A:$A,$A130,'BACKUP COUNTS'!$B:$B,O$1,'BACKUP COUNTS'!$G:$G,O$2)=0,"",SUMIFS('BACKUP COUNTS'!$F:$F,'BACKUP COUNTS'!$A:$A,$A130,'BACKUP COUNTS'!$B:$B,O$1,'BACKUP COUNTS'!$G:$G,O$2))</f>
        <v/>
      </c>
      <c r="P130" s="11" t="str">
        <f>IF(SUMIFS('BACKUP COUNTS'!$F:$F,'BACKUP COUNTS'!$A:$A,$A130,'BACKUP COUNTS'!$B:$B,P$1,'BACKUP COUNTS'!$G:$G,P$2)=0,"",SUMIFS('BACKUP COUNTS'!$F:$F,'BACKUP COUNTS'!$A:$A,$A130,'BACKUP COUNTS'!$B:$B,P$1,'BACKUP COUNTS'!$G:$G,P$2))</f>
        <v/>
      </c>
      <c r="Q130" s="11" t="str">
        <f>IF(SUMIFS('BACKUP COUNTS'!$F:$F,'BACKUP COUNTS'!$A:$A,$A130,'BACKUP COUNTS'!$B:$B,Q$1,'BACKUP COUNTS'!$G:$G,Q$2)=0,"",SUMIFS('BACKUP COUNTS'!$F:$F,'BACKUP COUNTS'!$A:$A,$A130,'BACKUP COUNTS'!$B:$B,Q$1,'BACKUP COUNTS'!$G:$G,Q$2))</f>
        <v/>
      </c>
      <c r="R130" s="11" t="str">
        <f>IF(SUMIFS('BACKUP COUNTS'!$F:$F,'BACKUP COUNTS'!$A:$A,$A130,'BACKUP COUNTS'!$B:$B,R$1,'BACKUP COUNTS'!$G:$G,R$2)=0,"",SUMIFS('BACKUP COUNTS'!$F:$F,'BACKUP COUNTS'!$A:$A,$A130,'BACKUP COUNTS'!$B:$B,R$1,'BACKUP COUNTS'!$G:$G,R$2))</f>
        <v/>
      </c>
    </row>
    <row r="131" spans="1:18" x14ac:dyDescent="0.25">
      <c r="A131" s="10">
        <f t="shared" si="2"/>
        <v>46016</v>
      </c>
      <c r="C131" s="11" t="str">
        <f>IF(SUMIFS('BACKUP COUNTS'!$F:$F,'BACKUP COUNTS'!$A:$A,$A131,'BACKUP COUNTS'!$B:$B,C$2)=0,"",SUMIFS('BACKUP COUNTS'!$F:$F,'BACKUP COUNTS'!$A:$A,$A131,'BACKUP COUNTS'!$B:$B,C$2))</f>
        <v/>
      </c>
      <c r="D131" s="11" t="str">
        <f>IF(SUMIFS('BACKUP COUNTS'!$F:$F,'BACKUP COUNTS'!$A:$A,$A131,'BACKUP COUNTS'!$B:$B,D$1,'BACKUP COUNTS'!$G:$G,D$2)=0,"",SUMIFS('BACKUP COUNTS'!$F:$F,'BACKUP COUNTS'!$A:$A,$A131,'BACKUP COUNTS'!$B:$B,D$1,'BACKUP COUNTS'!$G:$G,D$2))</f>
        <v/>
      </c>
      <c r="E131" s="11" t="str">
        <f>IF(SUMIFS('BACKUP COUNTS'!$F:$F,'BACKUP COUNTS'!$A:$A,$A131,'BACKUP COUNTS'!$B:$B,E$1,'BACKUP COUNTS'!$G:$G,E$2)=0,"",SUMIFS('BACKUP COUNTS'!$F:$F,'BACKUP COUNTS'!$A:$A,$A131,'BACKUP COUNTS'!$B:$B,E$1,'BACKUP COUNTS'!$G:$G,E$2))</f>
        <v/>
      </c>
      <c r="F131" s="11" t="str">
        <f>IF(SUMIFS('BACKUP COUNTS'!$F:$F,'BACKUP COUNTS'!$A:$A,$A131,'BACKUP COUNTS'!$B:$B,F$1,'BACKUP COUNTS'!$G:$G,F$2)=0,"",SUMIFS('BACKUP COUNTS'!$F:$F,'BACKUP COUNTS'!$A:$A,$A131,'BACKUP COUNTS'!$B:$B,F$1,'BACKUP COUNTS'!$G:$G,F$2))</f>
        <v/>
      </c>
      <c r="G131" s="11" t="str">
        <f>IF(SUMIFS('BACKUP COUNTS'!$F:$F,'BACKUP COUNTS'!$A:$A,$A131,'BACKUP COUNTS'!$B:$B,G$1,'BACKUP COUNTS'!$G:$G,G$2)=0,"",SUMIFS('BACKUP COUNTS'!$F:$F,'BACKUP COUNTS'!$A:$A,$A131,'BACKUP COUNTS'!$B:$B,G$1,'BACKUP COUNTS'!$G:$G,G$2))</f>
        <v/>
      </c>
      <c r="H131" s="11" t="str">
        <f>IF(SUMIFS('BACKUP COUNTS'!$F:$F,'BACKUP COUNTS'!$A:$A,$A131,'BACKUP COUNTS'!$B:$B,H$1,'BACKUP COUNTS'!$G:$G,H$2)=0,"",SUMIFS('BACKUP COUNTS'!$F:$F,'BACKUP COUNTS'!$A:$A,$A131,'BACKUP COUNTS'!$B:$B,H$1,'BACKUP COUNTS'!$G:$G,H$2))</f>
        <v/>
      </c>
      <c r="I131" s="11" t="str">
        <f>IF(SUMIFS('BACKUP COUNTS'!$F:$F,'BACKUP COUNTS'!$A:$A,$A131,'BACKUP COUNTS'!$B:$B,I$1,'BACKUP COUNTS'!$G:$G,I$2)=0,"",SUMIFS('BACKUP COUNTS'!$F:$F,'BACKUP COUNTS'!$A:$A,$A131,'BACKUP COUNTS'!$B:$B,I$1,'BACKUP COUNTS'!$G:$G,I$2))</f>
        <v/>
      </c>
      <c r="J131" s="11" t="str">
        <f>IF(SUMIFS('BACKUP COUNTS'!$F:$F,'BACKUP COUNTS'!$A:$A,$A131,'BACKUP COUNTS'!$B:$B,J$1,'BACKUP COUNTS'!$G:$G,J$2)=0,"",SUMIFS('BACKUP COUNTS'!$F:$F,'BACKUP COUNTS'!$A:$A,$A131,'BACKUP COUNTS'!$B:$B,J$1,'BACKUP COUNTS'!$G:$G,J$2))</f>
        <v/>
      </c>
      <c r="K131" s="11" t="str">
        <f>IF(SUMIFS('BACKUP COUNTS'!$F:$F,'BACKUP COUNTS'!$A:$A,$A131,'BACKUP COUNTS'!$B:$B,K$1,'BACKUP COUNTS'!$G:$G,K$2)=0,"",SUMIFS('BACKUP COUNTS'!$F:$F,'BACKUP COUNTS'!$A:$A,$A131,'BACKUP COUNTS'!$B:$B,K$1,'BACKUP COUNTS'!$G:$G,K$2))</f>
        <v/>
      </c>
      <c r="L131" s="11" t="str">
        <f>IF(SUMIFS('BACKUP COUNTS'!$F:$F,'BACKUP COUNTS'!$A:$A,$A131,'BACKUP COUNTS'!$B:$B,L$1,'BACKUP COUNTS'!$G:$G,L$2)=0,"",SUMIFS('BACKUP COUNTS'!$F:$F,'BACKUP COUNTS'!$A:$A,$A131,'BACKUP COUNTS'!$B:$B,L$1,'BACKUP COUNTS'!$G:$G,L$2))</f>
        <v/>
      </c>
      <c r="M131" s="11" t="str">
        <f>IF(SUMIFS('BACKUP COUNTS'!$F:$F,'BACKUP COUNTS'!$A:$A,$A131,'BACKUP COUNTS'!$B:$B,M$1,'BACKUP COUNTS'!$G:$G,M$2)=0,"",SUMIFS('BACKUP COUNTS'!$F:$F,'BACKUP COUNTS'!$A:$A,$A131,'BACKUP COUNTS'!$B:$B,M$1,'BACKUP COUNTS'!$G:$G,M$2))</f>
        <v/>
      </c>
      <c r="N131" s="11" t="str">
        <f>IF(SUMIFS('BACKUP COUNTS'!$F:$F,'BACKUP COUNTS'!$A:$A,$A131,'BACKUP COUNTS'!$B:$B,N$1,'BACKUP COUNTS'!$G:$G,N$2)=0,"",SUMIFS('BACKUP COUNTS'!$F:$F,'BACKUP COUNTS'!$A:$A,$A131,'BACKUP COUNTS'!$B:$B,N$1,'BACKUP COUNTS'!$G:$G,N$2))</f>
        <v/>
      </c>
      <c r="O131" s="11" t="str">
        <f>IF(SUMIFS('BACKUP COUNTS'!$F:$F,'BACKUP COUNTS'!$A:$A,$A131,'BACKUP COUNTS'!$B:$B,O$1,'BACKUP COUNTS'!$G:$G,O$2)=0,"",SUMIFS('BACKUP COUNTS'!$F:$F,'BACKUP COUNTS'!$A:$A,$A131,'BACKUP COUNTS'!$B:$B,O$1,'BACKUP COUNTS'!$G:$G,O$2))</f>
        <v/>
      </c>
      <c r="P131" s="11" t="str">
        <f>IF(SUMIFS('BACKUP COUNTS'!$F:$F,'BACKUP COUNTS'!$A:$A,$A131,'BACKUP COUNTS'!$B:$B,P$1,'BACKUP COUNTS'!$G:$G,P$2)=0,"",SUMIFS('BACKUP COUNTS'!$F:$F,'BACKUP COUNTS'!$A:$A,$A131,'BACKUP COUNTS'!$B:$B,P$1,'BACKUP COUNTS'!$G:$G,P$2))</f>
        <v/>
      </c>
      <c r="Q131" s="11" t="str">
        <f>IF(SUMIFS('BACKUP COUNTS'!$F:$F,'BACKUP COUNTS'!$A:$A,$A131,'BACKUP COUNTS'!$B:$B,Q$1,'BACKUP COUNTS'!$G:$G,Q$2)=0,"",SUMIFS('BACKUP COUNTS'!$F:$F,'BACKUP COUNTS'!$A:$A,$A131,'BACKUP COUNTS'!$B:$B,Q$1,'BACKUP COUNTS'!$G:$G,Q$2))</f>
        <v/>
      </c>
      <c r="R131" s="11" t="str">
        <f>IF(SUMIFS('BACKUP COUNTS'!$F:$F,'BACKUP COUNTS'!$A:$A,$A131,'BACKUP COUNTS'!$B:$B,R$1,'BACKUP COUNTS'!$G:$G,R$2)=0,"",SUMIFS('BACKUP COUNTS'!$F:$F,'BACKUP COUNTS'!$A:$A,$A131,'BACKUP COUNTS'!$B:$B,R$1,'BACKUP COUNTS'!$G:$G,R$2))</f>
        <v/>
      </c>
    </row>
    <row r="132" spans="1:18" x14ac:dyDescent="0.25">
      <c r="A132" s="10">
        <f t="shared" si="2"/>
        <v>46017</v>
      </c>
      <c r="C132" s="11" t="str">
        <f>IF(SUMIFS('BACKUP COUNTS'!$F:$F,'BACKUP COUNTS'!$A:$A,$A132,'BACKUP COUNTS'!$B:$B,C$2)=0,"",SUMIFS('BACKUP COUNTS'!$F:$F,'BACKUP COUNTS'!$A:$A,$A132,'BACKUP COUNTS'!$B:$B,C$2))</f>
        <v/>
      </c>
      <c r="D132" s="11" t="str">
        <f>IF(SUMIFS('BACKUP COUNTS'!$F:$F,'BACKUP COUNTS'!$A:$A,$A132,'BACKUP COUNTS'!$B:$B,D$1,'BACKUP COUNTS'!$G:$G,D$2)=0,"",SUMIFS('BACKUP COUNTS'!$F:$F,'BACKUP COUNTS'!$A:$A,$A132,'BACKUP COUNTS'!$B:$B,D$1,'BACKUP COUNTS'!$G:$G,D$2))</f>
        <v/>
      </c>
      <c r="E132" s="11" t="str">
        <f>IF(SUMIFS('BACKUP COUNTS'!$F:$F,'BACKUP COUNTS'!$A:$A,$A132,'BACKUP COUNTS'!$B:$B,E$1,'BACKUP COUNTS'!$G:$G,E$2)=0,"",SUMIFS('BACKUP COUNTS'!$F:$F,'BACKUP COUNTS'!$A:$A,$A132,'BACKUP COUNTS'!$B:$B,E$1,'BACKUP COUNTS'!$G:$G,E$2))</f>
        <v/>
      </c>
      <c r="F132" s="11" t="str">
        <f>IF(SUMIFS('BACKUP COUNTS'!$F:$F,'BACKUP COUNTS'!$A:$A,$A132,'BACKUP COUNTS'!$B:$B,F$1,'BACKUP COUNTS'!$G:$G,F$2)=0,"",SUMIFS('BACKUP COUNTS'!$F:$F,'BACKUP COUNTS'!$A:$A,$A132,'BACKUP COUNTS'!$B:$B,F$1,'BACKUP COUNTS'!$G:$G,F$2))</f>
        <v/>
      </c>
      <c r="G132" s="11" t="str">
        <f>IF(SUMIFS('BACKUP COUNTS'!$F:$F,'BACKUP COUNTS'!$A:$A,$A132,'BACKUP COUNTS'!$B:$B,G$1,'BACKUP COUNTS'!$G:$G,G$2)=0,"",SUMIFS('BACKUP COUNTS'!$F:$F,'BACKUP COUNTS'!$A:$A,$A132,'BACKUP COUNTS'!$B:$B,G$1,'BACKUP COUNTS'!$G:$G,G$2))</f>
        <v/>
      </c>
      <c r="H132" s="11" t="str">
        <f>IF(SUMIFS('BACKUP COUNTS'!$F:$F,'BACKUP COUNTS'!$A:$A,$A132,'BACKUP COUNTS'!$B:$B,H$1,'BACKUP COUNTS'!$G:$G,H$2)=0,"",SUMIFS('BACKUP COUNTS'!$F:$F,'BACKUP COUNTS'!$A:$A,$A132,'BACKUP COUNTS'!$B:$B,H$1,'BACKUP COUNTS'!$G:$G,H$2))</f>
        <v/>
      </c>
      <c r="I132" s="11" t="str">
        <f>IF(SUMIFS('BACKUP COUNTS'!$F:$F,'BACKUP COUNTS'!$A:$A,$A132,'BACKUP COUNTS'!$B:$B,I$1,'BACKUP COUNTS'!$G:$G,I$2)=0,"",SUMIFS('BACKUP COUNTS'!$F:$F,'BACKUP COUNTS'!$A:$A,$A132,'BACKUP COUNTS'!$B:$B,I$1,'BACKUP COUNTS'!$G:$G,I$2))</f>
        <v/>
      </c>
      <c r="J132" s="11" t="str">
        <f>IF(SUMIFS('BACKUP COUNTS'!$F:$F,'BACKUP COUNTS'!$A:$A,$A132,'BACKUP COUNTS'!$B:$B,J$1,'BACKUP COUNTS'!$G:$G,J$2)=0,"",SUMIFS('BACKUP COUNTS'!$F:$F,'BACKUP COUNTS'!$A:$A,$A132,'BACKUP COUNTS'!$B:$B,J$1,'BACKUP COUNTS'!$G:$G,J$2))</f>
        <v/>
      </c>
      <c r="K132" s="11" t="str">
        <f>IF(SUMIFS('BACKUP COUNTS'!$F:$F,'BACKUP COUNTS'!$A:$A,$A132,'BACKUP COUNTS'!$B:$B,K$1,'BACKUP COUNTS'!$G:$G,K$2)=0,"",SUMIFS('BACKUP COUNTS'!$F:$F,'BACKUP COUNTS'!$A:$A,$A132,'BACKUP COUNTS'!$B:$B,K$1,'BACKUP COUNTS'!$G:$G,K$2))</f>
        <v/>
      </c>
      <c r="L132" s="11" t="str">
        <f>IF(SUMIFS('BACKUP COUNTS'!$F:$F,'BACKUP COUNTS'!$A:$A,$A132,'BACKUP COUNTS'!$B:$B,L$1,'BACKUP COUNTS'!$G:$G,L$2)=0,"",SUMIFS('BACKUP COUNTS'!$F:$F,'BACKUP COUNTS'!$A:$A,$A132,'BACKUP COUNTS'!$B:$B,L$1,'BACKUP COUNTS'!$G:$G,L$2))</f>
        <v/>
      </c>
      <c r="M132" s="11" t="str">
        <f>IF(SUMIFS('BACKUP COUNTS'!$F:$F,'BACKUP COUNTS'!$A:$A,$A132,'BACKUP COUNTS'!$B:$B,M$1,'BACKUP COUNTS'!$G:$G,M$2)=0,"",SUMIFS('BACKUP COUNTS'!$F:$F,'BACKUP COUNTS'!$A:$A,$A132,'BACKUP COUNTS'!$B:$B,M$1,'BACKUP COUNTS'!$G:$G,M$2))</f>
        <v/>
      </c>
      <c r="N132" s="11" t="str">
        <f>IF(SUMIFS('BACKUP COUNTS'!$F:$F,'BACKUP COUNTS'!$A:$A,$A132,'BACKUP COUNTS'!$B:$B,N$1,'BACKUP COUNTS'!$G:$G,N$2)=0,"",SUMIFS('BACKUP COUNTS'!$F:$F,'BACKUP COUNTS'!$A:$A,$A132,'BACKUP COUNTS'!$B:$B,N$1,'BACKUP COUNTS'!$G:$G,N$2))</f>
        <v/>
      </c>
      <c r="O132" s="11" t="str">
        <f>IF(SUMIFS('BACKUP COUNTS'!$F:$F,'BACKUP COUNTS'!$A:$A,$A132,'BACKUP COUNTS'!$B:$B,O$1,'BACKUP COUNTS'!$G:$G,O$2)=0,"",SUMIFS('BACKUP COUNTS'!$F:$F,'BACKUP COUNTS'!$A:$A,$A132,'BACKUP COUNTS'!$B:$B,O$1,'BACKUP COUNTS'!$G:$G,O$2))</f>
        <v/>
      </c>
      <c r="P132" s="11" t="str">
        <f>IF(SUMIFS('BACKUP COUNTS'!$F:$F,'BACKUP COUNTS'!$A:$A,$A132,'BACKUP COUNTS'!$B:$B,P$1,'BACKUP COUNTS'!$G:$G,P$2)=0,"",SUMIFS('BACKUP COUNTS'!$F:$F,'BACKUP COUNTS'!$A:$A,$A132,'BACKUP COUNTS'!$B:$B,P$1,'BACKUP COUNTS'!$G:$G,P$2))</f>
        <v/>
      </c>
      <c r="Q132" s="11" t="str">
        <f>IF(SUMIFS('BACKUP COUNTS'!$F:$F,'BACKUP COUNTS'!$A:$A,$A132,'BACKUP COUNTS'!$B:$B,Q$1,'BACKUP COUNTS'!$G:$G,Q$2)=0,"",SUMIFS('BACKUP COUNTS'!$F:$F,'BACKUP COUNTS'!$A:$A,$A132,'BACKUP COUNTS'!$B:$B,Q$1,'BACKUP COUNTS'!$G:$G,Q$2))</f>
        <v/>
      </c>
      <c r="R132" s="11" t="str">
        <f>IF(SUMIFS('BACKUP COUNTS'!$F:$F,'BACKUP COUNTS'!$A:$A,$A132,'BACKUP COUNTS'!$B:$B,R$1,'BACKUP COUNTS'!$G:$G,R$2)=0,"",SUMIFS('BACKUP COUNTS'!$F:$F,'BACKUP COUNTS'!$A:$A,$A132,'BACKUP COUNTS'!$B:$B,R$1,'BACKUP COUNTS'!$G:$G,R$2))</f>
        <v/>
      </c>
    </row>
    <row r="133" spans="1:18" x14ac:dyDescent="0.25">
      <c r="A133" s="10">
        <f t="shared" si="2"/>
        <v>46020</v>
      </c>
      <c r="C133" s="11" t="str">
        <f>IF(SUMIFS('BACKUP COUNTS'!$F:$F,'BACKUP COUNTS'!$A:$A,$A133,'BACKUP COUNTS'!$B:$B,C$2)=0,"",SUMIFS('BACKUP COUNTS'!$F:$F,'BACKUP COUNTS'!$A:$A,$A133,'BACKUP COUNTS'!$B:$B,C$2))</f>
        <v/>
      </c>
      <c r="D133" s="11" t="str">
        <f>IF(SUMIFS('BACKUP COUNTS'!$F:$F,'BACKUP COUNTS'!$A:$A,$A133,'BACKUP COUNTS'!$B:$B,D$1,'BACKUP COUNTS'!$G:$G,D$2)=0,"",SUMIFS('BACKUP COUNTS'!$F:$F,'BACKUP COUNTS'!$A:$A,$A133,'BACKUP COUNTS'!$B:$B,D$1,'BACKUP COUNTS'!$G:$G,D$2))</f>
        <v/>
      </c>
      <c r="E133" s="11" t="str">
        <f>IF(SUMIFS('BACKUP COUNTS'!$F:$F,'BACKUP COUNTS'!$A:$A,$A133,'BACKUP COUNTS'!$B:$B,E$1,'BACKUP COUNTS'!$G:$G,E$2)=0,"",SUMIFS('BACKUP COUNTS'!$F:$F,'BACKUP COUNTS'!$A:$A,$A133,'BACKUP COUNTS'!$B:$B,E$1,'BACKUP COUNTS'!$G:$G,E$2))</f>
        <v/>
      </c>
      <c r="F133" s="11" t="str">
        <f>IF(SUMIFS('BACKUP COUNTS'!$F:$F,'BACKUP COUNTS'!$A:$A,$A133,'BACKUP COUNTS'!$B:$B,F$1,'BACKUP COUNTS'!$G:$G,F$2)=0,"",SUMIFS('BACKUP COUNTS'!$F:$F,'BACKUP COUNTS'!$A:$A,$A133,'BACKUP COUNTS'!$B:$B,F$1,'BACKUP COUNTS'!$G:$G,F$2))</f>
        <v/>
      </c>
      <c r="G133" s="11" t="str">
        <f>IF(SUMIFS('BACKUP COUNTS'!$F:$F,'BACKUP COUNTS'!$A:$A,$A133,'BACKUP COUNTS'!$B:$B,G$1,'BACKUP COUNTS'!$G:$G,G$2)=0,"",SUMIFS('BACKUP COUNTS'!$F:$F,'BACKUP COUNTS'!$A:$A,$A133,'BACKUP COUNTS'!$B:$B,G$1,'BACKUP COUNTS'!$G:$G,G$2))</f>
        <v/>
      </c>
      <c r="H133" s="11" t="str">
        <f>IF(SUMIFS('BACKUP COUNTS'!$F:$F,'BACKUP COUNTS'!$A:$A,$A133,'BACKUP COUNTS'!$B:$B,H$1,'BACKUP COUNTS'!$G:$G,H$2)=0,"",SUMIFS('BACKUP COUNTS'!$F:$F,'BACKUP COUNTS'!$A:$A,$A133,'BACKUP COUNTS'!$B:$B,H$1,'BACKUP COUNTS'!$G:$G,H$2))</f>
        <v/>
      </c>
      <c r="I133" s="11" t="str">
        <f>IF(SUMIFS('BACKUP COUNTS'!$F:$F,'BACKUP COUNTS'!$A:$A,$A133,'BACKUP COUNTS'!$B:$B,I$1,'BACKUP COUNTS'!$G:$G,I$2)=0,"",SUMIFS('BACKUP COUNTS'!$F:$F,'BACKUP COUNTS'!$A:$A,$A133,'BACKUP COUNTS'!$B:$B,I$1,'BACKUP COUNTS'!$G:$G,I$2))</f>
        <v/>
      </c>
      <c r="J133" s="11" t="str">
        <f>IF(SUMIFS('BACKUP COUNTS'!$F:$F,'BACKUP COUNTS'!$A:$A,$A133,'BACKUP COUNTS'!$B:$B,J$1,'BACKUP COUNTS'!$G:$G,J$2)=0,"",SUMIFS('BACKUP COUNTS'!$F:$F,'BACKUP COUNTS'!$A:$A,$A133,'BACKUP COUNTS'!$B:$B,J$1,'BACKUP COUNTS'!$G:$G,J$2))</f>
        <v/>
      </c>
      <c r="K133" s="11" t="str">
        <f>IF(SUMIFS('BACKUP COUNTS'!$F:$F,'BACKUP COUNTS'!$A:$A,$A133,'BACKUP COUNTS'!$B:$B,K$1,'BACKUP COUNTS'!$G:$G,K$2)=0,"",SUMIFS('BACKUP COUNTS'!$F:$F,'BACKUP COUNTS'!$A:$A,$A133,'BACKUP COUNTS'!$B:$B,K$1,'BACKUP COUNTS'!$G:$G,K$2))</f>
        <v/>
      </c>
      <c r="L133" s="11" t="str">
        <f>IF(SUMIFS('BACKUP COUNTS'!$F:$F,'BACKUP COUNTS'!$A:$A,$A133,'BACKUP COUNTS'!$B:$B,L$1,'BACKUP COUNTS'!$G:$G,L$2)=0,"",SUMIFS('BACKUP COUNTS'!$F:$F,'BACKUP COUNTS'!$A:$A,$A133,'BACKUP COUNTS'!$B:$B,L$1,'BACKUP COUNTS'!$G:$G,L$2))</f>
        <v/>
      </c>
      <c r="M133" s="11" t="str">
        <f>IF(SUMIFS('BACKUP COUNTS'!$F:$F,'BACKUP COUNTS'!$A:$A,$A133,'BACKUP COUNTS'!$B:$B,M$1,'BACKUP COUNTS'!$G:$G,M$2)=0,"",SUMIFS('BACKUP COUNTS'!$F:$F,'BACKUP COUNTS'!$A:$A,$A133,'BACKUP COUNTS'!$B:$B,M$1,'BACKUP COUNTS'!$G:$G,M$2))</f>
        <v/>
      </c>
      <c r="N133" s="11" t="str">
        <f>IF(SUMIFS('BACKUP COUNTS'!$F:$F,'BACKUP COUNTS'!$A:$A,$A133,'BACKUP COUNTS'!$B:$B,N$1,'BACKUP COUNTS'!$G:$G,N$2)=0,"",SUMIFS('BACKUP COUNTS'!$F:$F,'BACKUP COUNTS'!$A:$A,$A133,'BACKUP COUNTS'!$B:$B,N$1,'BACKUP COUNTS'!$G:$G,N$2))</f>
        <v/>
      </c>
      <c r="O133" s="11" t="str">
        <f>IF(SUMIFS('BACKUP COUNTS'!$F:$F,'BACKUP COUNTS'!$A:$A,$A133,'BACKUP COUNTS'!$B:$B,O$1,'BACKUP COUNTS'!$G:$G,O$2)=0,"",SUMIFS('BACKUP COUNTS'!$F:$F,'BACKUP COUNTS'!$A:$A,$A133,'BACKUP COUNTS'!$B:$B,O$1,'BACKUP COUNTS'!$G:$G,O$2))</f>
        <v/>
      </c>
      <c r="P133" s="11" t="str">
        <f>IF(SUMIFS('BACKUP COUNTS'!$F:$F,'BACKUP COUNTS'!$A:$A,$A133,'BACKUP COUNTS'!$B:$B,P$1,'BACKUP COUNTS'!$G:$G,P$2)=0,"",SUMIFS('BACKUP COUNTS'!$F:$F,'BACKUP COUNTS'!$A:$A,$A133,'BACKUP COUNTS'!$B:$B,P$1,'BACKUP COUNTS'!$G:$G,P$2))</f>
        <v/>
      </c>
      <c r="Q133" s="11" t="str">
        <f>IF(SUMIFS('BACKUP COUNTS'!$F:$F,'BACKUP COUNTS'!$A:$A,$A133,'BACKUP COUNTS'!$B:$B,Q$1,'BACKUP COUNTS'!$G:$G,Q$2)=0,"",SUMIFS('BACKUP COUNTS'!$F:$F,'BACKUP COUNTS'!$A:$A,$A133,'BACKUP COUNTS'!$B:$B,Q$1,'BACKUP COUNTS'!$G:$G,Q$2))</f>
        <v/>
      </c>
      <c r="R133" s="11" t="str">
        <f>IF(SUMIFS('BACKUP COUNTS'!$F:$F,'BACKUP COUNTS'!$A:$A,$A133,'BACKUP COUNTS'!$B:$B,R$1,'BACKUP COUNTS'!$G:$G,R$2)=0,"",SUMIFS('BACKUP COUNTS'!$F:$F,'BACKUP COUNTS'!$A:$A,$A133,'BACKUP COUNTS'!$B:$B,R$1,'BACKUP COUNTS'!$G:$G,R$2))</f>
        <v/>
      </c>
    </row>
    <row r="134" spans="1:18" x14ac:dyDescent="0.25">
      <c r="A134" s="10">
        <f t="shared" ref="A134:A197" si="3">IF(WEEKDAY(A133,2)=5,A133+3,A133+1)</f>
        <v>46021</v>
      </c>
      <c r="C134" s="11" t="str">
        <f>IF(SUMIFS('BACKUP COUNTS'!$F:$F,'BACKUP COUNTS'!$A:$A,$A134,'BACKUP COUNTS'!$B:$B,C$2)=0,"",SUMIFS('BACKUP COUNTS'!$F:$F,'BACKUP COUNTS'!$A:$A,$A134,'BACKUP COUNTS'!$B:$B,C$2))</f>
        <v/>
      </c>
      <c r="D134" s="11" t="str">
        <f>IF(SUMIFS('BACKUP COUNTS'!$F:$F,'BACKUP COUNTS'!$A:$A,$A134,'BACKUP COUNTS'!$B:$B,D$1,'BACKUP COUNTS'!$G:$G,D$2)=0,"",SUMIFS('BACKUP COUNTS'!$F:$F,'BACKUP COUNTS'!$A:$A,$A134,'BACKUP COUNTS'!$B:$B,D$1,'BACKUP COUNTS'!$G:$G,D$2))</f>
        <v/>
      </c>
      <c r="E134" s="11" t="str">
        <f>IF(SUMIFS('BACKUP COUNTS'!$F:$F,'BACKUP COUNTS'!$A:$A,$A134,'BACKUP COUNTS'!$B:$B,E$1,'BACKUP COUNTS'!$G:$G,E$2)=0,"",SUMIFS('BACKUP COUNTS'!$F:$F,'BACKUP COUNTS'!$A:$A,$A134,'BACKUP COUNTS'!$B:$B,E$1,'BACKUP COUNTS'!$G:$G,E$2))</f>
        <v/>
      </c>
      <c r="F134" s="11" t="str">
        <f>IF(SUMIFS('BACKUP COUNTS'!$F:$F,'BACKUP COUNTS'!$A:$A,$A134,'BACKUP COUNTS'!$B:$B,F$1,'BACKUP COUNTS'!$G:$G,F$2)=0,"",SUMIFS('BACKUP COUNTS'!$F:$F,'BACKUP COUNTS'!$A:$A,$A134,'BACKUP COUNTS'!$B:$B,F$1,'BACKUP COUNTS'!$G:$G,F$2))</f>
        <v/>
      </c>
      <c r="G134" s="11" t="str">
        <f>IF(SUMIFS('BACKUP COUNTS'!$F:$F,'BACKUP COUNTS'!$A:$A,$A134,'BACKUP COUNTS'!$B:$B,G$1,'BACKUP COUNTS'!$G:$G,G$2)=0,"",SUMIFS('BACKUP COUNTS'!$F:$F,'BACKUP COUNTS'!$A:$A,$A134,'BACKUP COUNTS'!$B:$B,G$1,'BACKUP COUNTS'!$G:$G,G$2))</f>
        <v/>
      </c>
      <c r="H134" s="11" t="str">
        <f>IF(SUMIFS('BACKUP COUNTS'!$F:$F,'BACKUP COUNTS'!$A:$A,$A134,'BACKUP COUNTS'!$B:$B,H$1,'BACKUP COUNTS'!$G:$G,H$2)=0,"",SUMIFS('BACKUP COUNTS'!$F:$F,'BACKUP COUNTS'!$A:$A,$A134,'BACKUP COUNTS'!$B:$B,H$1,'BACKUP COUNTS'!$G:$G,H$2))</f>
        <v/>
      </c>
      <c r="I134" s="11" t="str">
        <f>IF(SUMIFS('BACKUP COUNTS'!$F:$F,'BACKUP COUNTS'!$A:$A,$A134,'BACKUP COUNTS'!$B:$B,I$1,'BACKUP COUNTS'!$G:$G,I$2)=0,"",SUMIFS('BACKUP COUNTS'!$F:$F,'BACKUP COUNTS'!$A:$A,$A134,'BACKUP COUNTS'!$B:$B,I$1,'BACKUP COUNTS'!$G:$G,I$2))</f>
        <v/>
      </c>
      <c r="J134" s="11" t="str">
        <f>IF(SUMIFS('BACKUP COUNTS'!$F:$F,'BACKUP COUNTS'!$A:$A,$A134,'BACKUP COUNTS'!$B:$B,J$1,'BACKUP COUNTS'!$G:$G,J$2)=0,"",SUMIFS('BACKUP COUNTS'!$F:$F,'BACKUP COUNTS'!$A:$A,$A134,'BACKUP COUNTS'!$B:$B,J$1,'BACKUP COUNTS'!$G:$G,J$2))</f>
        <v/>
      </c>
      <c r="K134" s="11" t="str">
        <f>IF(SUMIFS('BACKUP COUNTS'!$F:$F,'BACKUP COUNTS'!$A:$A,$A134,'BACKUP COUNTS'!$B:$B,K$1,'BACKUP COUNTS'!$G:$G,K$2)=0,"",SUMIFS('BACKUP COUNTS'!$F:$F,'BACKUP COUNTS'!$A:$A,$A134,'BACKUP COUNTS'!$B:$B,K$1,'BACKUP COUNTS'!$G:$G,K$2))</f>
        <v/>
      </c>
      <c r="L134" s="11" t="str">
        <f>IF(SUMIFS('BACKUP COUNTS'!$F:$F,'BACKUP COUNTS'!$A:$A,$A134,'BACKUP COUNTS'!$B:$B,L$1,'BACKUP COUNTS'!$G:$G,L$2)=0,"",SUMIFS('BACKUP COUNTS'!$F:$F,'BACKUP COUNTS'!$A:$A,$A134,'BACKUP COUNTS'!$B:$B,L$1,'BACKUP COUNTS'!$G:$G,L$2))</f>
        <v/>
      </c>
      <c r="M134" s="11" t="str">
        <f>IF(SUMIFS('BACKUP COUNTS'!$F:$F,'BACKUP COUNTS'!$A:$A,$A134,'BACKUP COUNTS'!$B:$B,M$1,'BACKUP COUNTS'!$G:$G,M$2)=0,"",SUMIFS('BACKUP COUNTS'!$F:$F,'BACKUP COUNTS'!$A:$A,$A134,'BACKUP COUNTS'!$B:$B,M$1,'BACKUP COUNTS'!$G:$G,M$2))</f>
        <v/>
      </c>
      <c r="N134" s="11" t="str">
        <f>IF(SUMIFS('BACKUP COUNTS'!$F:$F,'BACKUP COUNTS'!$A:$A,$A134,'BACKUP COUNTS'!$B:$B,N$1,'BACKUP COUNTS'!$G:$G,N$2)=0,"",SUMIFS('BACKUP COUNTS'!$F:$F,'BACKUP COUNTS'!$A:$A,$A134,'BACKUP COUNTS'!$B:$B,N$1,'BACKUP COUNTS'!$G:$G,N$2))</f>
        <v/>
      </c>
      <c r="O134" s="11" t="str">
        <f>IF(SUMIFS('BACKUP COUNTS'!$F:$F,'BACKUP COUNTS'!$A:$A,$A134,'BACKUP COUNTS'!$B:$B,O$1,'BACKUP COUNTS'!$G:$G,O$2)=0,"",SUMIFS('BACKUP COUNTS'!$F:$F,'BACKUP COUNTS'!$A:$A,$A134,'BACKUP COUNTS'!$B:$B,O$1,'BACKUP COUNTS'!$G:$G,O$2))</f>
        <v/>
      </c>
      <c r="P134" s="11" t="str">
        <f>IF(SUMIFS('BACKUP COUNTS'!$F:$F,'BACKUP COUNTS'!$A:$A,$A134,'BACKUP COUNTS'!$B:$B,P$1,'BACKUP COUNTS'!$G:$G,P$2)=0,"",SUMIFS('BACKUP COUNTS'!$F:$F,'BACKUP COUNTS'!$A:$A,$A134,'BACKUP COUNTS'!$B:$B,P$1,'BACKUP COUNTS'!$G:$G,P$2))</f>
        <v/>
      </c>
      <c r="Q134" s="11" t="str">
        <f>IF(SUMIFS('BACKUP COUNTS'!$F:$F,'BACKUP COUNTS'!$A:$A,$A134,'BACKUP COUNTS'!$B:$B,Q$1,'BACKUP COUNTS'!$G:$G,Q$2)=0,"",SUMIFS('BACKUP COUNTS'!$F:$F,'BACKUP COUNTS'!$A:$A,$A134,'BACKUP COUNTS'!$B:$B,Q$1,'BACKUP COUNTS'!$G:$G,Q$2))</f>
        <v/>
      </c>
      <c r="R134" s="11" t="str">
        <f>IF(SUMIFS('BACKUP COUNTS'!$F:$F,'BACKUP COUNTS'!$A:$A,$A134,'BACKUP COUNTS'!$B:$B,R$1,'BACKUP COUNTS'!$G:$G,R$2)=0,"",SUMIFS('BACKUP COUNTS'!$F:$F,'BACKUP COUNTS'!$A:$A,$A134,'BACKUP COUNTS'!$B:$B,R$1,'BACKUP COUNTS'!$G:$G,R$2))</f>
        <v/>
      </c>
    </row>
    <row r="135" spans="1:18" x14ac:dyDescent="0.25">
      <c r="A135" s="10">
        <f t="shared" si="3"/>
        <v>46022</v>
      </c>
      <c r="C135" s="11" t="str">
        <f>IF(SUMIFS('BACKUP COUNTS'!$F:$F,'BACKUP COUNTS'!$A:$A,$A135,'BACKUP COUNTS'!$B:$B,C$2)=0,"",SUMIFS('BACKUP COUNTS'!$F:$F,'BACKUP COUNTS'!$A:$A,$A135,'BACKUP COUNTS'!$B:$B,C$2))</f>
        <v/>
      </c>
      <c r="D135" s="11" t="str">
        <f>IF(SUMIFS('BACKUP COUNTS'!$F:$F,'BACKUP COUNTS'!$A:$A,$A135,'BACKUP COUNTS'!$B:$B,D$1,'BACKUP COUNTS'!$G:$G,D$2)=0,"",SUMIFS('BACKUP COUNTS'!$F:$F,'BACKUP COUNTS'!$A:$A,$A135,'BACKUP COUNTS'!$B:$B,D$1,'BACKUP COUNTS'!$G:$G,D$2))</f>
        <v/>
      </c>
      <c r="E135" s="11" t="str">
        <f>IF(SUMIFS('BACKUP COUNTS'!$F:$F,'BACKUP COUNTS'!$A:$A,$A135,'BACKUP COUNTS'!$B:$B,E$1,'BACKUP COUNTS'!$G:$G,E$2)=0,"",SUMIFS('BACKUP COUNTS'!$F:$F,'BACKUP COUNTS'!$A:$A,$A135,'BACKUP COUNTS'!$B:$B,E$1,'BACKUP COUNTS'!$G:$G,E$2))</f>
        <v/>
      </c>
      <c r="F135" s="11" t="str">
        <f>IF(SUMIFS('BACKUP COUNTS'!$F:$F,'BACKUP COUNTS'!$A:$A,$A135,'BACKUP COUNTS'!$B:$B,F$1,'BACKUP COUNTS'!$G:$G,F$2)=0,"",SUMIFS('BACKUP COUNTS'!$F:$F,'BACKUP COUNTS'!$A:$A,$A135,'BACKUP COUNTS'!$B:$B,F$1,'BACKUP COUNTS'!$G:$G,F$2))</f>
        <v/>
      </c>
      <c r="G135" s="11" t="str">
        <f>IF(SUMIFS('BACKUP COUNTS'!$F:$F,'BACKUP COUNTS'!$A:$A,$A135,'BACKUP COUNTS'!$B:$B,G$1,'BACKUP COUNTS'!$G:$G,G$2)=0,"",SUMIFS('BACKUP COUNTS'!$F:$F,'BACKUP COUNTS'!$A:$A,$A135,'BACKUP COUNTS'!$B:$B,G$1,'BACKUP COUNTS'!$G:$G,G$2))</f>
        <v/>
      </c>
      <c r="H135" s="11" t="str">
        <f>IF(SUMIFS('BACKUP COUNTS'!$F:$F,'BACKUP COUNTS'!$A:$A,$A135,'BACKUP COUNTS'!$B:$B,H$1,'BACKUP COUNTS'!$G:$G,H$2)=0,"",SUMIFS('BACKUP COUNTS'!$F:$F,'BACKUP COUNTS'!$A:$A,$A135,'BACKUP COUNTS'!$B:$B,H$1,'BACKUP COUNTS'!$G:$G,H$2))</f>
        <v/>
      </c>
      <c r="I135" s="11" t="str">
        <f>IF(SUMIFS('BACKUP COUNTS'!$F:$F,'BACKUP COUNTS'!$A:$A,$A135,'BACKUP COUNTS'!$B:$B,I$1,'BACKUP COUNTS'!$G:$G,I$2)=0,"",SUMIFS('BACKUP COUNTS'!$F:$F,'BACKUP COUNTS'!$A:$A,$A135,'BACKUP COUNTS'!$B:$B,I$1,'BACKUP COUNTS'!$G:$G,I$2))</f>
        <v/>
      </c>
      <c r="J135" s="11" t="str">
        <f>IF(SUMIFS('BACKUP COUNTS'!$F:$F,'BACKUP COUNTS'!$A:$A,$A135,'BACKUP COUNTS'!$B:$B,J$1,'BACKUP COUNTS'!$G:$G,J$2)=0,"",SUMIFS('BACKUP COUNTS'!$F:$F,'BACKUP COUNTS'!$A:$A,$A135,'BACKUP COUNTS'!$B:$B,J$1,'BACKUP COUNTS'!$G:$G,J$2))</f>
        <v/>
      </c>
      <c r="K135" s="11" t="str">
        <f>IF(SUMIFS('BACKUP COUNTS'!$F:$F,'BACKUP COUNTS'!$A:$A,$A135,'BACKUP COUNTS'!$B:$B,K$1,'BACKUP COUNTS'!$G:$G,K$2)=0,"",SUMIFS('BACKUP COUNTS'!$F:$F,'BACKUP COUNTS'!$A:$A,$A135,'BACKUP COUNTS'!$B:$B,K$1,'BACKUP COUNTS'!$G:$G,K$2))</f>
        <v/>
      </c>
      <c r="L135" s="11" t="str">
        <f>IF(SUMIFS('BACKUP COUNTS'!$F:$F,'BACKUP COUNTS'!$A:$A,$A135,'BACKUP COUNTS'!$B:$B,L$1,'BACKUP COUNTS'!$G:$G,L$2)=0,"",SUMIFS('BACKUP COUNTS'!$F:$F,'BACKUP COUNTS'!$A:$A,$A135,'BACKUP COUNTS'!$B:$B,L$1,'BACKUP COUNTS'!$G:$G,L$2))</f>
        <v/>
      </c>
      <c r="M135" s="11" t="str">
        <f>IF(SUMIFS('BACKUP COUNTS'!$F:$F,'BACKUP COUNTS'!$A:$A,$A135,'BACKUP COUNTS'!$B:$B,M$1,'BACKUP COUNTS'!$G:$G,M$2)=0,"",SUMIFS('BACKUP COUNTS'!$F:$F,'BACKUP COUNTS'!$A:$A,$A135,'BACKUP COUNTS'!$B:$B,M$1,'BACKUP COUNTS'!$G:$G,M$2))</f>
        <v/>
      </c>
      <c r="N135" s="11" t="str">
        <f>IF(SUMIFS('BACKUP COUNTS'!$F:$F,'BACKUP COUNTS'!$A:$A,$A135,'BACKUP COUNTS'!$B:$B,N$1,'BACKUP COUNTS'!$G:$G,N$2)=0,"",SUMIFS('BACKUP COUNTS'!$F:$F,'BACKUP COUNTS'!$A:$A,$A135,'BACKUP COUNTS'!$B:$B,N$1,'BACKUP COUNTS'!$G:$G,N$2))</f>
        <v/>
      </c>
      <c r="O135" s="11" t="str">
        <f>IF(SUMIFS('BACKUP COUNTS'!$F:$F,'BACKUP COUNTS'!$A:$A,$A135,'BACKUP COUNTS'!$B:$B,O$1,'BACKUP COUNTS'!$G:$G,O$2)=0,"",SUMIFS('BACKUP COUNTS'!$F:$F,'BACKUP COUNTS'!$A:$A,$A135,'BACKUP COUNTS'!$B:$B,O$1,'BACKUP COUNTS'!$G:$G,O$2))</f>
        <v/>
      </c>
      <c r="P135" s="11" t="str">
        <f>IF(SUMIFS('BACKUP COUNTS'!$F:$F,'BACKUP COUNTS'!$A:$A,$A135,'BACKUP COUNTS'!$B:$B,P$1,'BACKUP COUNTS'!$G:$G,P$2)=0,"",SUMIFS('BACKUP COUNTS'!$F:$F,'BACKUP COUNTS'!$A:$A,$A135,'BACKUP COUNTS'!$B:$B,P$1,'BACKUP COUNTS'!$G:$G,P$2))</f>
        <v/>
      </c>
      <c r="Q135" s="11" t="str">
        <f>IF(SUMIFS('BACKUP COUNTS'!$F:$F,'BACKUP COUNTS'!$A:$A,$A135,'BACKUP COUNTS'!$B:$B,Q$1,'BACKUP COUNTS'!$G:$G,Q$2)=0,"",SUMIFS('BACKUP COUNTS'!$F:$F,'BACKUP COUNTS'!$A:$A,$A135,'BACKUP COUNTS'!$B:$B,Q$1,'BACKUP COUNTS'!$G:$G,Q$2))</f>
        <v/>
      </c>
      <c r="R135" s="11" t="str">
        <f>IF(SUMIFS('BACKUP COUNTS'!$F:$F,'BACKUP COUNTS'!$A:$A,$A135,'BACKUP COUNTS'!$B:$B,R$1,'BACKUP COUNTS'!$G:$G,R$2)=0,"",SUMIFS('BACKUP COUNTS'!$F:$F,'BACKUP COUNTS'!$A:$A,$A135,'BACKUP COUNTS'!$B:$B,R$1,'BACKUP COUNTS'!$G:$G,R$2))</f>
        <v/>
      </c>
    </row>
    <row r="136" spans="1:18" x14ac:dyDescent="0.25">
      <c r="A136" s="10">
        <f t="shared" si="3"/>
        <v>46023</v>
      </c>
      <c r="C136" s="11" t="str">
        <f>IF(SUMIFS('BACKUP COUNTS'!$F:$F,'BACKUP COUNTS'!$A:$A,$A136,'BACKUP COUNTS'!$B:$B,C$2)=0,"",SUMIFS('BACKUP COUNTS'!$F:$F,'BACKUP COUNTS'!$A:$A,$A136,'BACKUP COUNTS'!$B:$B,C$2))</f>
        <v/>
      </c>
      <c r="D136" s="11" t="str">
        <f>IF(SUMIFS('BACKUP COUNTS'!$F:$F,'BACKUP COUNTS'!$A:$A,$A136,'BACKUP COUNTS'!$B:$B,D$1,'BACKUP COUNTS'!$G:$G,D$2)=0,"",SUMIFS('BACKUP COUNTS'!$F:$F,'BACKUP COUNTS'!$A:$A,$A136,'BACKUP COUNTS'!$B:$B,D$1,'BACKUP COUNTS'!$G:$G,D$2))</f>
        <v/>
      </c>
      <c r="E136" s="11" t="str">
        <f>IF(SUMIFS('BACKUP COUNTS'!$F:$F,'BACKUP COUNTS'!$A:$A,$A136,'BACKUP COUNTS'!$B:$B,E$1,'BACKUP COUNTS'!$G:$G,E$2)=0,"",SUMIFS('BACKUP COUNTS'!$F:$F,'BACKUP COUNTS'!$A:$A,$A136,'BACKUP COUNTS'!$B:$B,E$1,'BACKUP COUNTS'!$G:$G,E$2))</f>
        <v/>
      </c>
      <c r="F136" s="11" t="str">
        <f>IF(SUMIFS('BACKUP COUNTS'!$F:$F,'BACKUP COUNTS'!$A:$A,$A136,'BACKUP COUNTS'!$B:$B,F$1,'BACKUP COUNTS'!$G:$G,F$2)=0,"",SUMIFS('BACKUP COUNTS'!$F:$F,'BACKUP COUNTS'!$A:$A,$A136,'BACKUP COUNTS'!$B:$B,F$1,'BACKUP COUNTS'!$G:$G,F$2))</f>
        <v/>
      </c>
      <c r="G136" s="11" t="str">
        <f>IF(SUMIFS('BACKUP COUNTS'!$F:$F,'BACKUP COUNTS'!$A:$A,$A136,'BACKUP COUNTS'!$B:$B,G$1,'BACKUP COUNTS'!$G:$G,G$2)=0,"",SUMIFS('BACKUP COUNTS'!$F:$F,'BACKUP COUNTS'!$A:$A,$A136,'BACKUP COUNTS'!$B:$B,G$1,'BACKUP COUNTS'!$G:$G,G$2))</f>
        <v/>
      </c>
      <c r="H136" s="11" t="str">
        <f>IF(SUMIFS('BACKUP COUNTS'!$F:$F,'BACKUP COUNTS'!$A:$A,$A136,'BACKUP COUNTS'!$B:$B,H$1,'BACKUP COUNTS'!$G:$G,H$2)=0,"",SUMIFS('BACKUP COUNTS'!$F:$F,'BACKUP COUNTS'!$A:$A,$A136,'BACKUP COUNTS'!$B:$B,H$1,'BACKUP COUNTS'!$G:$G,H$2))</f>
        <v/>
      </c>
      <c r="I136" s="11" t="str">
        <f>IF(SUMIFS('BACKUP COUNTS'!$F:$F,'BACKUP COUNTS'!$A:$A,$A136,'BACKUP COUNTS'!$B:$B,I$1,'BACKUP COUNTS'!$G:$G,I$2)=0,"",SUMIFS('BACKUP COUNTS'!$F:$F,'BACKUP COUNTS'!$A:$A,$A136,'BACKUP COUNTS'!$B:$B,I$1,'BACKUP COUNTS'!$G:$G,I$2))</f>
        <v/>
      </c>
      <c r="J136" s="11" t="str">
        <f>IF(SUMIFS('BACKUP COUNTS'!$F:$F,'BACKUP COUNTS'!$A:$A,$A136,'BACKUP COUNTS'!$B:$B,J$1,'BACKUP COUNTS'!$G:$G,J$2)=0,"",SUMIFS('BACKUP COUNTS'!$F:$F,'BACKUP COUNTS'!$A:$A,$A136,'BACKUP COUNTS'!$B:$B,J$1,'BACKUP COUNTS'!$G:$G,J$2))</f>
        <v/>
      </c>
      <c r="K136" s="11" t="str">
        <f>IF(SUMIFS('BACKUP COUNTS'!$F:$F,'BACKUP COUNTS'!$A:$A,$A136,'BACKUP COUNTS'!$B:$B,K$1,'BACKUP COUNTS'!$G:$G,K$2)=0,"",SUMIFS('BACKUP COUNTS'!$F:$F,'BACKUP COUNTS'!$A:$A,$A136,'BACKUP COUNTS'!$B:$B,K$1,'BACKUP COUNTS'!$G:$G,K$2))</f>
        <v/>
      </c>
      <c r="L136" s="11" t="str">
        <f>IF(SUMIFS('BACKUP COUNTS'!$F:$F,'BACKUP COUNTS'!$A:$A,$A136,'BACKUP COUNTS'!$B:$B,L$1,'BACKUP COUNTS'!$G:$G,L$2)=0,"",SUMIFS('BACKUP COUNTS'!$F:$F,'BACKUP COUNTS'!$A:$A,$A136,'BACKUP COUNTS'!$B:$B,L$1,'BACKUP COUNTS'!$G:$G,L$2))</f>
        <v/>
      </c>
      <c r="M136" s="11" t="str">
        <f>IF(SUMIFS('BACKUP COUNTS'!$F:$F,'BACKUP COUNTS'!$A:$A,$A136,'BACKUP COUNTS'!$B:$B,M$1,'BACKUP COUNTS'!$G:$G,M$2)=0,"",SUMIFS('BACKUP COUNTS'!$F:$F,'BACKUP COUNTS'!$A:$A,$A136,'BACKUP COUNTS'!$B:$B,M$1,'BACKUP COUNTS'!$G:$G,M$2))</f>
        <v/>
      </c>
      <c r="N136" s="11" t="str">
        <f>IF(SUMIFS('BACKUP COUNTS'!$F:$F,'BACKUP COUNTS'!$A:$A,$A136,'BACKUP COUNTS'!$B:$B,N$1,'BACKUP COUNTS'!$G:$G,N$2)=0,"",SUMIFS('BACKUP COUNTS'!$F:$F,'BACKUP COUNTS'!$A:$A,$A136,'BACKUP COUNTS'!$B:$B,N$1,'BACKUP COUNTS'!$G:$G,N$2))</f>
        <v/>
      </c>
      <c r="O136" s="11" t="str">
        <f>IF(SUMIFS('BACKUP COUNTS'!$F:$F,'BACKUP COUNTS'!$A:$A,$A136,'BACKUP COUNTS'!$B:$B,O$1,'BACKUP COUNTS'!$G:$G,O$2)=0,"",SUMIFS('BACKUP COUNTS'!$F:$F,'BACKUP COUNTS'!$A:$A,$A136,'BACKUP COUNTS'!$B:$B,O$1,'BACKUP COUNTS'!$G:$G,O$2))</f>
        <v/>
      </c>
      <c r="P136" s="11" t="str">
        <f>IF(SUMIFS('BACKUP COUNTS'!$F:$F,'BACKUP COUNTS'!$A:$A,$A136,'BACKUP COUNTS'!$B:$B,P$1,'BACKUP COUNTS'!$G:$G,P$2)=0,"",SUMIFS('BACKUP COUNTS'!$F:$F,'BACKUP COUNTS'!$A:$A,$A136,'BACKUP COUNTS'!$B:$B,P$1,'BACKUP COUNTS'!$G:$G,P$2))</f>
        <v/>
      </c>
      <c r="Q136" s="11" t="str">
        <f>IF(SUMIFS('BACKUP COUNTS'!$F:$F,'BACKUP COUNTS'!$A:$A,$A136,'BACKUP COUNTS'!$B:$B,Q$1,'BACKUP COUNTS'!$G:$G,Q$2)=0,"",SUMIFS('BACKUP COUNTS'!$F:$F,'BACKUP COUNTS'!$A:$A,$A136,'BACKUP COUNTS'!$B:$B,Q$1,'BACKUP COUNTS'!$G:$G,Q$2))</f>
        <v/>
      </c>
      <c r="R136" s="11" t="str">
        <f>IF(SUMIFS('BACKUP COUNTS'!$F:$F,'BACKUP COUNTS'!$A:$A,$A136,'BACKUP COUNTS'!$B:$B,R$1,'BACKUP COUNTS'!$G:$G,R$2)=0,"",SUMIFS('BACKUP COUNTS'!$F:$F,'BACKUP COUNTS'!$A:$A,$A136,'BACKUP COUNTS'!$B:$B,R$1,'BACKUP COUNTS'!$G:$G,R$2))</f>
        <v/>
      </c>
    </row>
    <row r="137" spans="1:18" x14ac:dyDescent="0.25">
      <c r="A137" s="10">
        <f t="shared" si="3"/>
        <v>46024</v>
      </c>
      <c r="C137" s="11" t="str">
        <f>IF(SUMIFS('BACKUP COUNTS'!$F:$F,'BACKUP COUNTS'!$A:$A,$A137,'BACKUP COUNTS'!$B:$B,C$2)=0,"",SUMIFS('BACKUP COUNTS'!$F:$F,'BACKUP COUNTS'!$A:$A,$A137,'BACKUP COUNTS'!$B:$B,C$2))</f>
        <v/>
      </c>
      <c r="D137" s="11" t="str">
        <f>IF(SUMIFS('BACKUP COUNTS'!$F:$F,'BACKUP COUNTS'!$A:$A,$A137,'BACKUP COUNTS'!$B:$B,D$1,'BACKUP COUNTS'!$G:$G,D$2)=0,"",SUMIFS('BACKUP COUNTS'!$F:$F,'BACKUP COUNTS'!$A:$A,$A137,'BACKUP COUNTS'!$B:$B,D$1,'BACKUP COUNTS'!$G:$G,D$2))</f>
        <v/>
      </c>
      <c r="E137" s="11" t="str">
        <f>IF(SUMIFS('BACKUP COUNTS'!$F:$F,'BACKUP COUNTS'!$A:$A,$A137,'BACKUP COUNTS'!$B:$B,E$1,'BACKUP COUNTS'!$G:$G,E$2)=0,"",SUMIFS('BACKUP COUNTS'!$F:$F,'BACKUP COUNTS'!$A:$A,$A137,'BACKUP COUNTS'!$B:$B,E$1,'BACKUP COUNTS'!$G:$G,E$2))</f>
        <v/>
      </c>
      <c r="F137" s="11" t="str">
        <f>IF(SUMIFS('BACKUP COUNTS'!$F:$F,'BACKUP COUNTS'!$A:$A,$A137,'BACKUP COUNTS'!$B:$B,F$1,'BACKUP COUNTS'!$G:$G,F$2)=0,"",SUMIFS('BACKUP COUNTS'!$F:$F,'BACKUP COUNTS'!$A:$A,$A137,'BACKUP COUNTS'!$B:$B,F$1,'BACKUP COUNTS'!$G:$G,F$2))</f>
        <v/>
      </c>
      <c r="G137" s="11" t="str">
        <f>IF(SUMIFS('BACKUP COUNTS'!$F:$F,'BACKUP COUNTS'!$A:$A,$A137,'BACKUP COUNTS'!$B:$B,G$1,'BACKUP COUNTS'!$G:$G,G$2)=0,"",SUMIFS('BACKUP COUNTS'!$F:$F,'BACKUP COUNTS'!$A:$A,$A137,'BACKUP COUNTS'!$B:$B,G$1,'BACKUP COUNTS'!$G:$G,G$2))</f>
        <v/>
      </c>
      <c r="H137" s="11" t="str">
        <f>IF(SUMIFS('BACKUP COUNTS'!$F:$F,'BACKUP COUNTS'!$A:$A,$A137,'BACKUP COUNTS'!$B:$B,H$1,'BACKUP COUNTS'!$G:$G,H$2)=0,"",SUMIFS('BACKUP COUNTS'!$F:$F,'BACKUP COUNTS'!$A:$A,$A137,'BACKUP COUNTS'!$B:$B,H$1,'BACKUP COUNTS'!$G:$G,H$2))</f>
        <v/>
      </c>
      <c r="I137" s="11" t="str">
        <f>IF(SUMIFS('BACKUP COUNTS'!$F:$F,'BACKUP COUNTS'!$A:$A,$A137,'BACKUP COUNTS'!$B:$B,I$1,'BACKUP COUNTS'!$G:$G,I$2)=0,"",SUMIFS('BACKUP COUNTS'!$F:$F,'BACKUP COUNTS'!$A:$A,$A137,'BACKUP COUNTS'!$B:$B,I$1,'BACKUP COUNTS'!$G:$G,I$2))</f>
        <v/>
      </c>
      <c r="J137" s="11" t="str">
        <f>IF(SUMIFS('BACKUP COUNTS'!$F:$F,'BACKUP COUNTS'!$A:$A,$A137,'BACKUP COUNTS'!$B:$B,J$1,'BACKUP COUNTS'!$G:$G,J$2)=0,"",SUMIFS('BACKUP COUNTS'!$F:$F,'BACKUP COUNTS'!$A:$A,$A137,'BACKUP COUNTS'!$B:$B,J$1,'BACKUP COUNTS'!$G:$G,J$2))</f>
        <v/>
      </c>
      <c r="K137" s="11" t="str">
        <f>IF(SUMIFS('BACKUP COUNTS'!$F:$F,'BACKUP COUNTS'!$A:$A,$A137,'BACKUP COUNTS'!$B:$B,K$1,'BACKUP COUNTS'!$G:$G,K$2)=0,"",SUMIFS('BACKUP COUNTS'!$F:$F,'BACKUP COUNTS'!$A:$A,$A137,'BACKUP COUNTS'!$B:$B,K$1,'BACKUP COUNTS'!$G:$G,K$2))</f>
        <v/>
      </c>
      <c r="L137" s="11" t="str">
        <f>IF(SUMIFS('BACKUP COUNTS'!$F:$F,'BACKUP COUNTS'!$A:$A,$A137,'BACKUP COUNTS'!$B:$B,L$1,'BACKUP COUNTS'!$G:$G,L$2)=0,"",SUMIFS('BACKUP COUNTS'!$F:$F,'BACKUP COUNTS'!$A:$A,$A137,'BACKUP COUNTS'!$B:$B,L$1,'BACKUP COUNTS'!$G:$G,L$2))</f>
        <v/>
      </c>
      <c r="M137" s="11" t="str">
        <f>IF(SUMIFS('BACKUP COUNTS'!$F:$F,'BACKUP COUNTS'!$A:$A,$A137,'BACKUP COUNTS'!$B:$B,M$1,'BACKUP COUNTS'!$G:$G,M$2)=0,"",SUMIFS('BACKUP COUNTS'!$F:$F,'BACKUP COUNTS'!$A:$A,$A137,'BACKUP COUNTS'!$B:$B,M$1,'BACKUP COUNTS'!$G:$G,M$2))</f>
        <v/>
      </c>
      <c r="N137" s="11" t="str">
        <f>IF(SUMIFS('BACKUP COUNTS'!$F:$F,'BACKUP COUNTS'!$A:$A,$A137,'BACKUP COUNTS'!$B:$B,N$1,'BACKUP COUNTS'!$G:$G,N$2)=0,"",SUMIFS('BACKUP COUNTS'!$F:$F,'BACKUP COUNTS'!$A:$A,$A137,'BACKUP COUNTS'!$B:$B,N$1,'BACKUP COUNTS'!$G:$G,N$2))</f>
        <v/>
      </c>
      <c r="O137" s="11" t="str">
        <f>IF(SUMIFS('BACKUP COUNTS'!$F:$F,'BACKUP COUNTS'!$A:$A,$A137,'BACKUP COUNTS'!$B:$B,O$1,'BACKUP COUNTS'!$G:$G,O$2)=0,"",SUMIFS('BACKUP COUNTS'!$F:$F,'BACKUP COUNTS'!$A:$A,$A137,'BACKUP COUNTS'!$B:$B,O$1,'BACKUP COUNTS'!$G:$G,O$2))</f>
        <v/>
      </c>
      <c r="P137" s="11" t="str">
        <f>IF(SUMIFS('BACKUP COUNTS'!$F:$F,'BACKUP COUNTS'!$A:$A,$A137,'BACKUP COUNTS'!$B:$B,P$1,'BACKUP COUNTS'!$G:$G,P$2)=0,"",SUMIFS('BACKUP COUNTS'!$F:$F,'BACKUP COUNTS'!$A:$A,$A137,'BACKUP COUNTS'!$B:$B,P$1,'BACKUP COUNTS'!$G:$G,P$2))</f>
        <v/>
      </c>
      <c r="Q137" s="11" t="str">
        <f>IF(SUMIFS('BACKUP COUNTS'!$F:$F,'BACKUP COUNTS'!$A:$A,$A137,'BACKUP COUNTS'!$B:$B,Q$1,'BACKUP COUNTS'!$G:$G,Q$2)=0,"",SUMIFS('BACKUP COUNTS'!$F:$F,'BACKUP COUNTS'!$A:$A,$A137,'BACKUP COUNTS'!$B:$B,Q$1,'BACKUP COUNTS'!$G:$G,Q$2))</f>
        <v/>
      </c>
      <c r="R137" s="11" t="str">
        <f>IF(SUMIFS('BACKUP COUNTS'!$F:$F,'BACKUP COUNTS'!$A:$A,$A137,'BACKUP COUNTS'!$B:$B,R$1,'BACKUP COUNTS'!$G:$G,R$2)=0,"",SUMIFS('BACKUP COUNTS'!$F:$F,'BACKUP COUNTS'!$A:$A,$A137,'BACKUP COUNTS'!$B:$B,R$1,'BACKUP COUNTS'!$G:$G,R$2))</f>
        <v/>
      </c>
    </row>
    <row r="138" spans="1:18" x14ac:dyDescent="0.25">
      <c r="A138" s="10">
        <f t="shared" si="3"/>
        <v>46027</v>
      </c>
      <c r="C138" s="11" t="str">
        <f>IF(SUMIFS('BACKUP COUNTS'!$F:$F,'BACKUP COUNTS'!$A:$A,$A138,'BACKUP COUNTS'!$B:$B,C$2)=0,"",SUMIFS('BACKUP COUNTS'!$F:$F,'BACKUP COUNTS'!$A:$A,$A138,'BACKUP COUNTS'!$B:$B,C$2))</f>
        <v/>
      </c>
      <c r="D138" s="11" t="str">
        <f>IF(SUMIFS('BACKUP COUNTS'!$F:$F,'BACKUP COUNTS'!$A:$A,$A138,'BACKUP COUNTS'!$B:$B,D$1,'BACKUP COUNTS'!$G:$G,D$2)=0,"",SUMIFS('BACKUP COUNTS'!$F:$F,'BACKUP COUNTS'!$A:$A,$A138,'BACKUP COUNTS'!$B:$B,D$1,'BACKUP COUNTS'!$G:$G,D$2))</f>
        <v/>
      </c>
      <c r="E138" s="11" t="str">
        <f>IF(SUMIFS('BACKUP COUNTS'!$F:$F,'BACKUP COUNTS'!$A:$A,$A138,'BACKUP COUNTS'!$B:$B,E$1,'BACKUP COUNTS'!$G:$G,E$2)=0,"",SUMIFS('BACKUP COUNTS'!$F:$F,'BACKUP COUNTS'!$A:$A,$A138,'BACKUP COUNTS'!$B:$B,E$1,'BACKUP COUNTS'!$G:$G,E$2))</f>
        <v/>
      </c>
      <c r="F138" s="11" t="str">
        <f>IF(SUMIFS('BACKUP COUNTS'!$F:$F,'BACKUP COUNTS'!$A:$A,$A138,'BACKUP COUNTS'!$B:$B,F$1,'BACKUP COUNTS'!$G:$G,F$2)=0,"",SUMIFS('BACKUP COUNTS'!$F:$F,'BACKUP COUNTS'!$A:$A,$A138,'BACKUP COUNTS'!$B:$B,F$1,'BACKUP COUNTS'!$G:$G,F$2))</f>
        <v/>
      </c>
      <c r="G138" s="11" t="str">
        <f>IF(SUMIFS('BACKUP COUNTS'!$F:$F,'BACKUP COUNTS'!$A:$A,$A138,'BACKUP COUNTS'!$B:$B,G$1,'BACKUP COUNTS'!$G:$G,G$2)=0,"",SUMIFS('BACKUP COUNTS'!$F:$F,'BACKUP COUNTS'!$A:$A,$A138,'BACKUP COUNTS'!$B:$B,G$1,'BACKUP COUNTS'!$G:$G,G$2))</f>
        <v/>
      </c>
      <c r="H138" s="11" t="str">
        <f>IF(SUMIFS('BACKUP COUNTS'!$F:$F,'BACKUP COUNTS'!$A:$A,$A138,'BACKUP COUNTS'!$B:$B,H$1,'BACKUP COUNTS'!$G:$G,H$2)=0,"",SUMIFS('BACKUP COUNTS'!$F:$F,'BACKUP COUNTS'!$A:$A,$A138,'BACKUP COUNTS'!$B:$B,H$1,'BACKUP COUNTS'!$G:$G,H$2))</f>
        <v/>
      </c>
      <c r="I138" s="11" t="str">
        <f>IF(SUMIFS('BACKUP COUNTS'!$F:$F,'BACKUP COUNTS'!$A:$A,$A138,'BACKUP COUNTS'!$B:$B,I$1,'BACKUP COUNTS'!$G:$G,I$2)=0,"",SUMIFS('BACKUP COUNTS'!$F:$F,'BACKUP COUNTS'!$A:$A,$A138,'BACKUP COUNTS'!$B:$B,I$1,'BACKUP COUNTS'!$G:$G,I$2))</f>
        <v/>
      </c>
      <c r="J138" s="11" t="str">
        <f>IF(SUMIFS('BACKUP COUNTS'!$F:$F,'BACKUP COUNTS'!$A:$A,$A138,'BACKUP COUNTS'!$B:$B,J$1,'BACKUP COUNTS'!$G:$G,J$2)=0,"",SUMIFS('BACKUP COUNTS'!$F:$F,'BACKUP COUNTS'!$A:$A,$A138,'BACKUP COUNTS'!$B:$B,J$1,'BACKUP COUNTS'!$G:$G,J$2))</f>
        <v/>
      </c>
      <c r="K138" s="11" t="str">
        <f>IF(SUMIFS('BACKUP COUNTS'!$F:$F,'BACKUP COUNTS'!$A:$A,$A138,'BACKUP COUNTS'!$B:$B,K$1,'BACKUP COUNTS'!$G:$G,K$2)=0,"",SUMIFS('BACKUP COUNTS'!$F:$F,'BACKUP COUNTS'!$A:$A,$A138,'BACKUP COUNTS'!$B:$B,K$1,'BACKUP COUNTS'!$G:$G,K$2))</f>
        <v/>
      </c>
      <c r="L138" s="11" t="str">
        <f>IF(SUMIFS('BACKUP COUNTS'!$F:$F,'BACKUP COUNTS'!$A:$A,$A138,'BACKUP COUNTS'!$B:$B,L$1,'BACKUP COUNTS'!$G:$G,L$2)=0,"",SUMIFS('BACKUP COUNTS'!$F:$F,'BACKUP COUNTS'!$A:$A,$A138,'BACKUP COUNTS'!$B:$B,L$1,'BACKUP COUNTS'!$G:$G,L$2))</f>
        <v/>
      </c>
      <c r="M138" s="11" t="str">
        <f>IF(SUMIFS('BACKUP COUNTS'!$F:$F,'BACKUP COUNTS'!$A:$A,$A138,'BACKUP COUNTS'!$B:$B,M$1,'BACKUP COUNTS'!$G:$G,M$2)=0,"",SUMIFS('BACKUP COUNTS'!$F:$F,'BACKUP COUNTS'!$A:$A,$A138,'BACKUP COUNTS'!$B:$B,M$1,'BACKUP COUNTS'!$G:$G,M$2))</f>
        <v/>
      </c>
      <c r="N138" s="11" t="str">
        <f>IF(SUMIFS('BACKUP COUNTS'!$F:$F,'BACKUP COUNTS'!$A:$A,$A138,'BACKUP COUNTS'!$B:$B,N$1,'BACKUP COUNTS'!$G:$G,N$2)=0,"",SUMIFS('BACKUP COUNTS'!$F:$F,'BACKUP COUNTS'!$A:$A,$A138,'BACKUP COUNTS'!$B:$B,N$1,'BACKUP COUNTS'!$G:$G,N$2))</f>
        <v/>
      </c>
      <c r="O138" s="11" t="str">
        <f>IF(SUMIFS('BACKUP COUNTS'!$F:$F,'BACKUP COUNTS'!$A:$A,$A138,'BACKUP COUNTS'!$B:$B,O$1,'BACKUP COUNTS'!$G:$G,O$2)=0,"",SUMIFS('BACKUP COUNTS'!$F:$F,'BACKUP COUNTS'!$A:$A,$A138,'BACKUP COUNTS'!$B:$B,O$1,'BACKUP COUNTS'!$G:$G,O$2))</f>
        <v/>
      </c>
      <c r="P138" s="11" t="str">
        <f>IF(SUMIFS('BACKUP COUNTS'!$F:$F,'BACKUP COUNTS'!$A:$A,$A138,'BACKUP COUNTS'!$B:$B,P$1,'BACKUP COUNTS'!$G:$G,P$2)=0,"",SUMIFS('BACKUP COUNTS'!$F:$F,'BACKUP COUNTS'!$A:$A,$A138,'BACKUP COUNTS'!$B:$B,P$1,'BACKUP COUNTS'!$G:$G,P$2))</f>
        <v/>
      </c>
      <c r="Q138" s="11" t="str">
        <f>IF(SUMIFS('BACKUP COUNTS'!$F:$F,'BACKUP COUNTS'!$A:$A,$A138,'BACKUP COUNTS'!$B:$B,Q$1,'BACKUP COUNTS'!$G:$G,Q$2)=0,"",SUMIFS('BACKUP COUNTS'!$F:$F,'BACKUP COUNTS'!$A:$A,$A138,'BACKUP COUNTS'!$B:$B,Q$1,'BACKUP COUNTS'!$G:$G,Q$2))</f>
        <v/>
      </c>
      <c r="R138" s="11" t="str">
        <f>IF(SUMIFS('BACKUP COUNTS'!$F:$F,'BACKUP COUNTS'!$A:$A,$A138,'BACKUP COUNTS'!$B:$B,R$1,'BACKUP COUNTS'!$G:$G,R$2)=0,"",SUMIFS('BACKUP COUNTS'!$F:$F,'BACKUP COUNTS'!$A:$A,$A138,'BACKUP COUNTS'!$B:$B,R$1,'BACKUP COUNTS'!$G:$G,R$2))</f>
        <v/>
      </c>
    </row>
    <row r="139" spans="1:18" x14ac:dyDescent="0.25">
      <c r="A139" s="10">
        <f t="shared" si="3"/>
        <v>46028</v>
      </c>
      <c r="C139" s="11" t="str">
        <f>IF(SUMIFS('BACKUP COUNTS'!$F:$F,'BACKUP COUNTS'!$A:$A,$A139,'BACKUP COUNTS'!$B:$B,C$2)=0,"",SUMIFS('BACKUP COUNTS'!$F:$F,'BACKUP COUNTS'!$A:$A,$A139,'BACKUP COUNTS'!$B:$B,C$2))</f>
        <v/>
      </c>
      <c r="D139" s="11" t="str">
        <f>IF(SUMIFS('BACKUP COUNTS'!$F:$F,'BACKUP COUNTS'!$A:$A,$A139,'BACKUP COUNTS'!$B:$B,D$1,'BACKUP COUNTS'!$G:$G,D$2)=0,"",SUMIFS('BACKUP COUNTS'!$F:$F,'BACKUP COUNTS'!$A:$A,$A139,'BACKUP COUNTS'!$B:$B,D$1,'BACKUP COUNTS'!$G:$G,D$2))</f>
        <v/>
      </c>
      <c r="E139" s="11" t="str">
        <f>IF(SUMIFS('BACKUP COUNTS'!$F:$F,'BACKUP COUNTS'!$A:$A,$A139,'BACKUP COUNTS'!$B:$B,E$1,'BACKUP COUNTS'!$G:$G,E$2)=0,"",SUMIFS('BACKUP COUNTS'!$F:$F,'BACKUP COUNTS'!$A:$A,$A139,'BACKUP COUNTS'!$B:$B,E$1,'BACKUP COUNTS'!$G:$G,E$2))</f>
        <v/>
      </c>
      <c r="F139" s="11" t="str">
        <f>IF(SUMIFS('BACKUP COUNTS'!$F:$F,'BACKUP COUNTS'!$A:$A,$A139,'BACKUP COUNTS'!$B:$B,F$1,'BACKUP COUNTS'!$G:$G,F$2)=0,"",SUMIFS('BACKUP COUNTS'!$F:$F,'BACKUP COUNTS'!$A:$A,$A139,'BACKUP COUNTS'!$B:$B,F$1,'BACKUP COUNTS'!$G:$G,F$2))</f>
        <v/>
      </c>
      <c r="G139" s="11" t="str">
        <f>IF(SUMIFS('BACKUP COUNTS'!$F:$F,'BACKUP COUNTS'!$A:$A,$A139,'BACKUP COUNTS'!$B:$B,G$1,'BACKUP COUNTS'!$G:$G,G$2)=0,"",SUMIFS('BACKUP COUNTS'!$F:$F,'BACKUP COUNTS'!$A:$A,$A139,'BACKUP COUNTS'!$B:$B,G$1,'BACKUP COUNTS'!$G:$G,G$2))</f>
        <v/>
      </c>
      <c r="H139" s="11" t="str">
        <f>IF(SUMIFS('BACKUP COUNTS'!$F:$F,'BACKUP COUNTS'!$A:$A,$A139,'BACKUP COUNTS'!$B:$B,H$1,'BACKUP COUNTS'!$G:$G,H$2)=0,"",SUMIFS('BACKUP COUNTS'!$F:$F,'BACKUP COUNTS'!$A:$A,$A139,'BACKUP COUNTS'!$B:$B,H$1,'BACKUP COUNTS'!$G:$G,H$2))</f>
        <v/>
      </c>
      <c r="I139" s="11" t="str">
        <f>IF(SUMIFS('BACKUP COUNTS'!$F:$F,'BACKUP COUNTS'!$A:$A,$A139,'BACKUP COUNTS'!$B:$B,I$1,'BACKUP COUNTS'!$G:$G,I$2)=0,"",SUMIFS('BACKUP COUNTS'!$F:$F,'BACKUP COUNTS'!$A:$A,$A139,'BACKUP COUNTS'!$B:$B,I$1,'BACKUP COUNTS'!$G:$G,I$2))</f>
        <v/>
      </c>
      <c r="J139" s="11" t="str">
        <f>IF(SUMIFS('BACKUP COUNTS'!$F:$F,'BACKUP COUNTS'!$A:$A,$A139,'BACKUP COUNTS'!$B:$B,J$1,'BACKUP COUNTS'!$G:$G,J$2)=0,"",SUMIFS('BACKUP COUNTS'!$F:$F,'BACKUP COUNTS'!$A:$A,$A139,'BACKUP COUNTS'!$B:$B,J$1,'BACKUP COUNTS'!$G:$G,J$2))</f>
        <v/>
      </c>
      <c r="K139" s="11" t="str">
        <f>IF(SUMIFS('BACKUP COUNTS'!$F:$F,'BACKUP COUNTS'!$A:$A,$A139,'BACKUP COUNTS'!$B:$B,K$1,'BACKUP COUNTS'!$G:$G,K$2)=0,"",SUMIFS('BACKUP COUNTS'!$F:$F,'BACKUP COUNTS'!$A:$A,$A139,'BACKUP COUNTS'!$B:$B,K$1,'BACKUP COUNTS'!$G:$G,K$2))</f>
        <v/>
      </c>
      <c r="L139" s="11" t="str">
        <f>IF(SUMIFS('BACKUP COUNTS'!$F:$F,'BACKUP COUNTS'!$A:$A,$A139,'BACKUP COUNTS'!$B:$B,L$1,'BACKUP COUNTS'!$G:$G,L$2)=0,"",SUMIFS('BACKUP COUNTS'!$F:$F,'BACKUP COUNTS'!$A:$A,$A139,'BACKUP COUNTS'!$B:$B,L$1,'BACKUP COUNTS'!$G:$G,L$2))</f>
        <v/>
      </c>
      <c r="M139" s="11" t="str">
        <f>IF(SUMIFS('BACKUP COUNTS'!$F:$F,'BACKUP COUNTS'!$A:$A,$A139,'BACKUP COUNTS'!$B:$B,M$1,'BACKUP COUNTS'!$G:$G,M$2)=0,"",SUMIFS('BACKUP COUNTS'!$F:$F,'BACKUP COUNTS'!$A:$A,$A139,'BACKUP COUNTS'!$B:$B,M$1,'BACKUP COUNTS'!$G:$G,M$2))</f>
        <v/>
      </c>
      <c r="N139" s="11" t="str">
        <f>IF(SUMIFS('BACKUP COUNTS'!$F:$F,'BACKUP COUNTS'!$A:$A,$A139,'BACKUP COUNTS'!$B:$B,N$1,'BACKUP COUNTS'!$G:$G,N$2)=0,"",SUMIFS('BACKUP COUNTS'!$F:$F,'BACKUP COUNTS'!$A:$A,$A139,'BACKUP COUNTS'!$B:$B,N$1,'BACKUP COUNTS'!$G:$G,N$2))</f>
        <v/>
      </c>
      <c r="O139" s="11" t="str">
        <f>IF(SUMIFS('BACKUP COUNTS'!$F:$F,'BACKUP COUNTS'!$A:$A,$A139,'BACKUP COUNTS'!$B:$B,O$1,'BACKUP COUNTS'!$G:$G,O$2)=0,"",SUMIFS('BACKUP COUNTS'!$F:$F,'BACKUP COUNTS'!$A:$A,$A139,'BACKUP COUNTS'!$B:$B,O$1,'BACKUP COUNTS'!$G:$G,O$2))</f>
        <v/>
      </c>
      <c r="P139" s="11" t="str">
        <f>IF(SUMIFS('BACKUP COUNTS'!$F:$F,'BACKUP COUNTS'!$A:$A,$A139,'BACKUP COUNTS'!$B:$B,P$1,'BACKUP COUNTS'!$G:$G,P$2)=0,"",SUMIFS('BACKUP COUNTS'!$F:$F,'BACKUP COUNTS'!$A:$A,$A139,'BACKUP COUNTS'!$B:$B,P$1,'BACKUP COUNTS'!$G:$G,P$2))</f>
        <v/>
      </c>
      <c r="Q139" s="11" t="str">
        <f>IF(SUMIFS('BACKUP COUNTS'!$F:$F,'BACKUP COUNTS'!$A:$A,$A139,'BACKUP COUNTS'!$B:$B,Q$1,'BACKUP COUNTS'!$G:$G,Q$2)=0,"",SUMIFS('BACKUP COUNTS'!$F:$F,'BACKUP COUNTS'!$A:$A,$A139,'BACKUP COUNTS'!$B:$B,Q$1,'BACKUP COUNTS'!$G:$G,Q$2))</f>
        <v/>
      </c>
      <c r="R139" s="11" t="str">
        <f>IF(SUMIFS('BACKUP COUNTS'!$F:$F,'BACKUP COUNTS'!$A:$A,$A139,'BACKUP COUNTS'!$B:$B,R$1,'BACKUP COUNTS'!$G:$G,R$2)=0,"",SUMIFS('BACKUP COUNTS'!$F:$F,'BACKUP COUNTS'!$A:$A,$A139,'BACKUP COUNTS'!$B:$B,R$1,'BACKUP COUNTS'!$G:$G,R$2))</f>
        <v/>
      </c>
    </row>
    <row r="140" spans="1:18" x14ac:dyDescent="0.25">
      <c r="A140" s="10">
        <f t="shared" si="3"/>
        <v>46029</v>
      </c>
      <c r="C140" s="11" t="str">
        <f>IF(SUMIFS('BACKUP COUNTS'!$F:$F,'BACKUP COUNTS'!$A:$A,$A140,'BACKUP COUNTS'!$B:$B,C$2)=0,"",SUMIFS('BACKUP COUNTS'!$F:$F,'BACKUP COUNTS'!$A:$A,$A140,'BACKUP COUNTS'!$B:$B,C$2))</f>
        <v/>
      </c>
      <c r="D140" s="11" t="str">
        <f>IF(SUMIFS('BACKUP COUNTS'!$F:$F,'BACKUP COUNTS'!$A:$A,$A140,'BACKUP COUNTS'!$B:$B,D$1,'BACKUP COUNTS'!$G:$G,D$2)=0,"",SUMIFS('BACKUP COUNTS'!$F:$F,'BACKUP COUNTS'!$A:$A,$A140,'BACKUP COUNTS'!$B:$B,D$1,'BACKUP COUNTS'!$G:$G,D$2))</f>
        <v/>
      </c>
      <c r="E140" s="11" t="str">
        <f>IF(SUMIFS('BACKUP COUNTS'!$F:$F,'BACKUP COUNTS'!$A:$A,$A140,'BACKUP COUNTS'!$B:$B,E$1,'BACKUP COUNTS'!$G:$G,E$2)=0,"",SUMIFS('BACKUP COUNTS'!$F:$F,'BACKUP COUNTS'!$A:$A,$A140,'BACKUP COUNTS'!$B:$B,E$1,'BACKUP COUNTS'!$G:$G,E$2))</f>
        <v/>
      </c>
      <c r="F140" s="11" t="str">
        <f>IF(SUMIFS('BACKUP COUNTS'!$F:$F,'BACKUP COUNTS'!$A:$A,$A140,'BACKUP COUNTS'!$B:$B,F$1,'BACKUP COUNTS'!$G:$G,F$2)=0,"",SUMIFS('BACKUP COUNTS'!$F:$F,'BACKUP COUNTS'!$A:$A,$A140,'BACKUP COUNTS'!$B:$B,F$1,'BACKUP COUNTS'!$G:$G,F$2))</f>
        <v/>
      </c>
      <c r="G140" s="11" t="str">
        <f>IF(SUMIFS('BACKUP COUNTS'!$F:$F,'BACKUP COUNTS'!$A:$A,$A140,'BACKUP COUNTS'!$B:$B,G$1,'BACKUP COUNTS'!$G:$G,G$2)=0,"",SUMIFS('BACKUP COUNTS'!$F:$F,'BACKUP COUNTS'!$A:$A,$A140,'BACKUP COUNTS'!$B:$B,G$1,'BACKUP COUNTS'!$G:$G,G$2))</f>
        <v/>
      </c>
      <c r="H140" s="11" t="str">
        <f>IF(SUMIFS('BACKUP COUNTS'!$F:$F,'BACKUP COUNTS'!$A:$A,$A140,'BACKUP COUNTS'!$B:$B,H$1,'BACKUP COUNTS'!$G:$G,H$2)=0,"",SUMIFS('BACKUP COUNTS'!$F:$F,'BACKUP COUNTS'!$A:$A,$A140,'BACKUP COUNTS'!$B:$B,H$1,'BACKUP COUNTS'!$G:$G,H$2))</f>
        <v/>
      </c>
      <c r="I140" s="11" t="str">
        <f>IF(SUMIFS('BACKUP COUNTS'!$F:$F,'BACKUP COUNTS'!$A:$A,$A140,'BACKUP COUNTS'!$B:$B,I$1,'BACKUP COUNTS'!$G:$G,I$2)=0,"",SUMIFS('BACKUP COUNTS'!$F:$F,'BACKUP COUNTS'!$A:$A,$A140,'BACKUP COUNTS'!$B:$B,I$1,'BACKUP COUNTS'!$G:$G,I$2))</f>
        <v/>
      </c>
      <c r="J140" s="11" t="str">
        <f>IF(SUMIFS('BACKUP COUNTS'!$F:$F,'BACKUP COUNTS'!$A:$A,$A140,'BACKUP COUNTS'!$B:$B,J$1,'BACKUP COUNTS'!$G:$G,J$2)=0,"",SUMIFS('BACKUP COUNTS'!$F:$F,'BACKUP COUNTS'!$A:$A,$A140,'BACKUP COUNTS'!$B:$B,J$1,'BACKUP COUNTS'!$G:$G,J$2))</f>
        <v/>
      </c>
      <c r="K140" s="11" t="str">
        <f>IF(SUMIFS('BACKUP COUNTS'!$F:$F,'BACKUP COUNTS'!$A:$A,$A140,'BACKUP COUNTS'!$B:$B,K$1,'BACKUP COUNTS'!$G:$G,K$2)=0,"",SUMIFS('BACKUP COUNTS'!$F:$F,'BACKUP COUNTS'!$A:$A,$A140,'BACKUP COUNTS'!$B:$B,K$1,'BACKUP COUNTS'!$G:$G,K$2))</f>
        <v/>
      </c>
      <c r="L140" s="11" t="str">
        <f>IF(SUMIFS('BACKUP COUNTS'!$F:$F,'BACKUP COUNTS'!$A:$A,$A140,'BACKUP COUNTS'!$B:$B,L$1,'BACKUP COUNTS'!$G:$G,L$2)=0,"",SUMIFS('BACKUP COUNTS'!$F:$F,'BACKUP COUNTS'!$A:$A,$A140,'BACKUP COUNTS'!$B:$B,L$1,'BACKUP COUNTS'!$G:$G,L$2))</f>
        <v/>
      </c>
      <c r="M140" s="11" t="str">
        <f>IF(SUMIFS('BACKUP COUNTS'!$F:$F,'BACKUP COUNTS'!$A:$A,$A140,'BACKUP COUNTS'!$B:$B,M$1,'BACKUP COUNTS'!$G:$G,M$2)=0,"",SUMIFS('BACKUP COUNTS'!$F:$F,'BACKUP COUNTS'!$A:$A,$A140,'BACKUP COUNTS'!$B:$B,M$1,'BACKUP COUNTS'!$G:$G,M$2))</f>
        <v/>
      </c>
      <c r="N140" s="11" t="str">
        <f>IF(SUMIFS('BACKUP COUNTS'!$F:$F,'BACKUP COUNTS'!$A:$A,$A140,'BACKUP COUNTS'!$B:$B,N$1,'BACKUP COUNTS'!$G:$G,N$2)=0,"",SUMIFS('BACKUP COUNTS'!$F:$F,'BACKUP COUNTS'!$A:$A,$A140,'BACKUP COUNTS'!$B:$B,N$1,'BACKUP COUNTS'!$G:$G,N$2))</f>
        <v/>
      </c>
      <c r="O140" s="11" t="str">
        <f>IF(SUMIFS('BACKUP COUNTS'!$F:$F,'BACKUP COUNTS'!$A:$A,$A140,'BACKUP COUNTS'!$B:$B,O$1,'BACKUP COUNTS'!$G:$G,O$2)=0,"",SUMIFS('BACKUP COUNTS'!$F:$F,'BACKUP COUNTS'!$A:$A,$A140,'BACKUP COUNTS'!$B:$B,O$1,'BACKUP COUNTS'!$G:$G,O$2))</f>
        <v/>
      </c>
      <c r="P140" s="11" t="str">
        <f>IF(SUMIFS('BACKUP COUNTS'!$F:$F,'BACKUP COUNTS'!$A:$A,$A140,'BACKUP COUNTS'!$B:$B,P$1,'BACKUP COUNTS'!$G:$G,P$2)=0,"",SUMIFS('BACKUP COUNTS'!$F:$F,'BACKUP COUNTS'!$A:$A,$A140,'BACKUP COUNTS'!$B:$B,P$1,'BACKUP COUNTS'!$G:$G,P$2))</f>
        <v/>
      </c>
      <c r="Q140" s="11" t="str">
        <f>IF(SUMIFS('BACKUP COUNTS'!$F:$F,'BACKUP COUNTS'!$A:$A,$A140,'BACKUP COUNTS'!$B:$B,Q$1,'BACKUP COUNTS'!$G:$G,Q$2)=0,"",SUMIFS('BACKUP COUNTS'!$F:$F,'BACKUP COUNTS'!$A:$A,$A140,'BACKUP COUNTS'!$B:$B,Q$1,'BACKUP COUNTS'!$G:$G,Q$2))</f>
        <v/>
      </c>
      <c r="R140" s="11" t="str">
        <f>IF(SUMIFS('BACKUP COUNTS'!$F:$F,'BACKUP COUNTS'!$A:$A,$A140,'BACKUP COUNTS'!$B:$B,R$1,'BACKUP COUNTS'!$G:$G,R$2)=0,"",SUMIFS('BACKUP COUNTS'!$F:$F,'BACKUP COUNTS'!$A:$A,$A140,'BACKUP COUNTS'!$B:$B,R$1,'BACKUP COUNTS'!$G:$G,R$2))</f>
        <v/>
      </c>
    </row>
    <row r="141" spans="1:18" x14ac:dyDescent="0.25">
      <c r="A141" s="10">
        <f t="shared" si="3"/>
        <v>46030</v>
      </c>
      <c r="C141" s="11" t="str">
        <f>IF(SUMIFS('BACKUP COUNTS'!$F:$F,'BACKUP COUNTS'!$A:$A,$A141,'BACKUP COUNTS'!$B:$B,C$2)=0,"",SUMIFS('BACKUP COUNTS'!$F:$F,'BACKUP COUNTS'!$A:$A,$A141,'BACKUP COUNTS'!$B:$B,C$2))</f>
        <v/>
      </c>
      <c r="D141" s="11" t="str">
        <f>IF(SUMIFS('BACKUP COUNTS'!$F:$F,'BACKUP COUNTS'!$A:$A,$A141,'BACKUP COUNTS'!$B:$B,D$1,'BACKUP COUNTS'!$G:$G,D$2)=0,"",SUMIFS('BACKUP COUNTS'!$F:$F,'BACKUP COUNTS'!$A:$A,$A141,'BACKUP COUNTS'!$B:$B,D$1,'BACKUP COUNTS'!$G:$G,D$2))</f>
        <v/>
      </c>
      <c r="E141" s="11" t="str">
        <f>IF(SUMIFS('BACKUP COUNTS'!$F:$F,'BACKUP COUNTS'!$A:$A,$A141,'BACKUP COUNTS'!$B:$B,E$1,'BACKUP COUNTS'!$G:$G,E$2)=0,"",SUMIFS('BACKUP COUNTS'!$F:$F,'BACKUP COUNTS'!$A:$A,$A141,'BACKUP COUNTS'!$B:$B,E$1,'BACKUP COUNTS'!$G:$G,E$2))</f>
        <v/>
      </c>
      <c r="F141" s="11" t="str">
        <f>IF(SUMIFS('BACKUP COUNTS'!$F:$F,'BACKUP COUNTS'!$A:$A,$A141,'BACKUP COUNTS'!$B:$B,F$1,'BACKUP COUNTS'!$G:$G,F$2)=0,"",SUMIFS('BACKUP COUNTS'!$F:$F,'BACKUP COUNTS'!$A:$A,$A141,'BACKUP COUNTS'!$B:$B,F$1,'BACKUP COUNTS'!$G:$G,F$2))</f>
        <v/>
      </c>
      <c r="G141" s="11" t="str">
        <f>IF(SUMIFS('BACKUP COUNTS'!$F:$F,'BACKUP COUNTS'!$A:$A,$A141,'BACKUP COUNTS'!$B:$B,G$1,'BACKUP COUNTS'!$G:$G,G$2)=0,"",SUMIFS('BACKUP COUNTS'!$F:$F,'BACKUP COUNTS'!$A:$A,$A141,'BACKUP COUNTS'!$B:$B,G$1,'BACKUP COUNTS'!$G:$G,G$2))</f>
        <v/>
      </c>
      <c r="H141" s="11" t="str">
        <f>IF(SUMIFS('BACKUP COUNTS'!$F:$F,'BACKUP COUNTS'!$A:$A,$A141,'BACKUP COUNTS'!$B:$B,H$1,'BACKUP COUNTS'!$G:$G,H$2)=0,"",SUMIFS('BACKUP COUNTS'!$F:$F,'BACKUP COUNTS'!$A:$A,$A141,'BACKUP COUNTS'!$B:$B,H$1,'BACKUP COUNTS'!$G:$G,H$2))</f>
        <v/>
      </c>
      <c r="I141" s="11" t="str">
        <f>IF(SUMIFS('BACKUP COUNTS'!$F:$F,'BACKUP COUNTS'!$A:$A,$A141,'BACKUP COUNTS'!$B:$B,I$1,'BACKUP COUNTS'!$G:$G,I$2)=0,"",SUMIFS('BACKUP COUNTS'!$F:$F,'BACKUP COUNTS'!$A:$A,$A141,'BACKUP COUNTS'!$B:$B,I$1,'BACKUP COUNTS'!$G:$G,I$2))</f>
        <v/>
      </c>
      <c r="J141" s="11" t="str">
        <f>IF(SUMIFS('BACKUP COUNTS'!$F:$F,'BACKUP COUNTS'!$A:$A,$A141,'BACKUP COUNTS'!$B:$B,J$1,'BACKUP COUNTS'!$G:$G,J$2)=0,"",SUMIFS('BACKUP COUNTS'!$F:$F,'BACKUP COUNTS'!$A:$A,$A141,'BACKUP COUNTS'!$B:$B,J$1,'BACKUP COUNTS'!$G:$G,J$2))</f>
        <v/>
      </c>
      <c r="K141" s="11" t="str">
        <f>IF(SUMIFS('BACKUP COUNTS'!$F:$F,'BACKUP COUNTS'!$A:$A,$A141,'BACKUP COUNTS'!$B:$B,K$1,'BACKUP COUNTS'!$G:$G,K$2)=0,"",SUMIFS('BACKUP COUNTS'!$F:$F,'BACKUP COUNTS'!$A:$A,$A141,'BACKUP COUNTS'!$B:$B,K$1,'BACKUP COUNTS'!$G:$G,K$2))</f>
        <v/>
      </c>
      <c r="L141" s="11" t="str">
        <f>IF(SUMIFS('BACKUP COUNTS'!$F:$F,'BACKUP COUNTS'!$A:$A,$A141,'BACKUP COUNTS'!$B:$B,L$1,'BACKUP COUNTS'!$G:$G,L$2)=0,"",SUMIFS('BACKUP COUNTS'!$F:$F,'BACKUP COUNTS'!$A:$A,$A141,'BACKUP COUNTS'!$B:$B,L$1,'BACKUP COUNTS'!$G:$G,L$2))</f>
        <v/>
      </c>
      <c r="M141" s="11" t="str">
        <f>IF(SUMIFS('BACKUP COUNTS'!$F:$F,'BACKUP COUNTS'!$A:$A,$A141,'BACKUP COUNTS'!$B:$B,M$1,'BACKUP COUNTS'!$G:$G,M$2)=0,"",SUMIFS('BACKUP COUNTS'!$F:$F,'BACKUP COUNTS'!$A:$A,$A141,'BACKUP COUNTS'!$B:$B,M$1,'BACKUP COUNTS'!$G:$G,M$2))</f>
        <v/>
      </c>
      <c r="N141" s="11" t="str">
        <f>IF(SUMIFS('BACKUP COUNTS'!$F:$F,'BACKUP COUNTS'!$A:$A,$A141,'BACKUP COUNTS'!$B:$B,N$1,'BACKUP COUNTS'!$G:$G,N$2)=0,"",SUMIFS('BACKUP COUNTS'!$F:$F,'BACKUP COUNTS'!$A:$A,$A141,'BACKUP COUNTS'!$B:$B,N$1,'BACKUP COUNTS'!$G:$G,N$2))</f>
        <v/>
      </c>
      <c r="O141" s="11" t="str">
        <f>IF(SUMIFS('BACKUP COUNTS'!$F:$F,'BACKUP COUNTS'!$A:$A,$A141,'BACKUP COUNTS'!$B:$B,O$1,'BACKUP COUNTS'!$G:$G,O$2)=0,"",SUMIFS('BACKUP COUNTS'!$F:$F,'BACKUP COUNTS'!$A:$A,$A141,'BACKUP COUNTS'!$B:$B,O$1,'BACKUP COUNTS'!$G:$G,O$2))</f>
        <v/>
      </c>
      <c r="P141" s="11" t="str">
        <f>IF(SUMIFS('BACKUP COUNTS'!$F:$F,'BACKUP COUNTS'!$A:$A,$A141,'BACKUP COUNTS'!$B:$B,P$1,'BACKUP COUNTS'!$G:$G,P$2)=0,"",SUMIFS('BACKUP COUNTS'!$F:$F,'BACKUP COUNTS'!$A:$A,$A141,'BACKUP COUNTS'!$B:$B,P$1,'BACKUP COUNTS'!$G:$G,P$2))</f>
        <v/>
      </c>
      <c r="Q141" s="11" t="str">
        <f>IF(SUMIFS('BACKUP COUNTS'!$F:$F,'BACKUP COUNTS'!$A:$A,$A141,'BACKUP COUNTS'!$B:$B,Q$1,'BACKUP COUNTS'!$G:$G,Q$2)=0,"",SUMIFS('BACKUP COUNTS'!$F:$F,'BACKUP COUNTS'!$A:$A,$A141,'BACKUP COUNTS'!$B:$B,Q$1,'BACKUP COUNTS'!$G:$G,Q$2))</f>
        <v/>
      </c>
      <c r="R141" s="11" t="str">
        <f>IF(SUMIFS('BACKUP COUNTS'!$F:$F,'BACKUP COUNTS'!$A:$A,$A141,'BACKUP COUNTS'!$B:$B,R$1,'BACKUP COUNTS'!$G:$G,R$2)=0,"",SUMIFS('BACKUP COUNTS'!$F:$F,'BACKUP COUNTS'!$A:$A,$A141,'BACKUP COUNTS'!$B:$B,R$1,'BACKUP COUNTS'!$G:$G,R$2))</f>
        <v/>
      </c>
    </row>
    <row r="142" spans="1:18" x14ac:dyDescent="0.25">
      <c r="A142" s="10">
        <f t="shared" si="3"/>
        <v>46031</v>
      </c>
      <c r="C142" s="11" t="str">
        <f>IF(SUMIFS('BACKUP COUNTS'!$F:$F,'BACKUP COUNTS'!$A:$A,$A142,'BACKUP COUNTS'!$B:$B,C$2)=0,"",SUMIFS('BACKUP COUNTS'!$F:$F,'BACKUP COUNTS'!$A:$A,$A142,'BACKUP COUNTS'!$B:$B,C$2))</f>
        <v/>
      </c>
      <c r="D142" s="11" t="str">
        <f>IF(SUMIFS('BACKUP COUNTS'!$F:$F,'BACKUP COUNTS'!$A:$A,$A142,'BACKUP COUNTS'!$B:$B,D$1,'BACKUP COUNTS'!$G:$G,D$2)=0,"",SUMIFS('BACKUP COUNTS'!$F:$F,'BACKUP COUNTS'!$A:$A,$A142,'BACKUP COUNTS'!$B:$B,D$1,'BACKUP COUNTS'!$G:$G,D$2))</f>
        <v/>
      </c>
      <c r="E142" s="11" t="str">
        <f>IF(SUMIFS('BACKUP COUNTS'!$F:$F,'BACKUP COUNTS'!$A:$A,$A142,'BACKUP COUNTS'!$B:$B,E$1,'BACKUP COUNTS'!$G:$G,E$2)=0,"",SUMIFS('BACKUP COUNTS'!$F:$F,'BACKUP COUNTS'!$A:$A,$A142,'BACKUP COUNTS'!$B:$B,E$1,'BACKUP COUNTS'!$G:$G,E$2))</f>
        <v/>
      </c>
      <c r="F142" s="11" t="str">
        <f>IF(SUMIFS('BACKUP COUNTS'!$F:$F,'BACKUP COUNTS'!$A:$A,$A142,'BACKUP COUNTS'!$B:$B,F$1,'BACKUP COUNTS'!$G:$G,F$2)=0,"",SUMIFS('BACKUP COUNTS'!$F:$F,'BACKUP COUNTS'!$A:$A,$A142,'BACKUP COUNTS'!$B:$B,F$1,'BACKUP COUNTS'!$G:$G,F$2))</f>
        <v/>
      </c>
      <c r="G142" s="11" t="str">
        <f>IF(SUMIFS('BACKUP COUNTS'!$F:$F,'BACKUP COUNTS'!$A:$A,$A142,'BACKUP COUNTS'!$B:$B,G$1,'BACKUP COUNTS'!$G:$G,G$2)=0,"",SUMIFS('BACKUP COUNTS'!$F:$F,'BACKUP COUNTS'!$A:$A,$A142,'BACKUP COUNTS'!$B:$B,G$1,'BACKUP COUNTS'!$G:$G,G$2))</f>
        <v/>
      </c>
      <c r="H142" s="11" t="str">
        <f>IF(SUMIFS('BACKUP COUNTS'!$F:$F,'BACKUP COUNTS'!$A:$A,$A142,'BACKUP COUNTS'!$B:$B,H$1,'BACKUP COUNTS'!$G:$G,H$2)=0,"",SUMIFS('BACKUP COUNTS'!$F:$F,'BACKUP COUNTS'!$A:$A,$A142,'BACKUP COUNTS'!$B:$B,H$1,'BACKUP COUNTS'!$G:$G,H$2))</f>
        <v/>
      </c>
      <c r="I142" s="11" t="str">
        <f>IF(SUMIFS('BACKUP COUNTS'!$F:$F,'BACKUP COUNTS'!$A:$A,$A142,'BACKUP COUNTS'!$B:$B,I$1,'BACKUP COUNTS'!$G:$G,I$2)=0,"",SUMIFS('BACKUP COUNTS'!$F:$F,'BACKUP COUNTS'!$A:$A,$A142,'BACKUP COUNTS'!$B:$B,I$1,'BACKUP COUNTS'!$G:$G,I$2))</f>
        <v/>
      </c>
      <c r="J142" s="11" t="str">
        <f>IF(SUMIFS('BACKUP COUNTS'!$F:$F,'BACKUP COUNTS'!$A:$A,$A142,'BACKUP COUNTS'!$B:$B,J$1,'BACKUP COUNTS'!$G:$G,J$2)=0,"",SUMIFS('BACKUP COUNTS'!$F:$F,'BACKUP COUNTS'!$A:$A,$A142,'BACKUP COUNTS'!$B:$B,J$1,'BACKUP COUNTS'!$G:$G,J$2))</f>
        <v/>
      </c>
      <c r="K142" s="11" t="str">
        <f>IF(SUMIFS('BACKUP COUNTS'!$F:$F,'BACKUP COUNTS'!$A:$A,$A142,'BACKUP COUNTS'!$B:$B,K$1,'BACKUP COUNTS'!$G:$G,K$2)=0,"",SUMIFS('BACKUP COUNTS'!$F:$F,'BACKUP COUNTS'!$A:$A,$A142,'BACKUP COUNTS'!$B:$B,K$1,'BACKUP COUNTS'!$G:$G,K$2))</f>
        <v/>
      </c>
      <c r="L142" s="11" t="str">
        <f>IF(SUMIFS('BACKUP COUNTS'!$F:$F,'BACKUP COUNTS'!$A:$A,$A142,'BACKUP COUNTS'!$B:$B,L$1,'BACKUP COUNTS'!$G:$G,L$2)=0,"",SUMIFS('BACKUP COUNTS'!$F:$F,'BACKUP COUNTS'!$A:$A,$A142,'BACKUP COUNTS'!$B:$B,L$1,'BACKUP COUNTS'!$G:$G,L$2))</f>
        <v/>
      </c>
      <c r="M142" s="11" t="str">
        <f>IF(SUMIFS('BACKUP COUNTS'!$F:$F,'BACKUP COUNTS'!$A:$A,$A142,'BACKUP COUNTS'!$B:$B,M$1,'BACKUP COUNTS'!$G:$G,M$2)=0,"",SUMIFS('BACKUP COUNTS'!$F:$F,'BACKUP COUNTS'!$A:$A,$A142,'BACKUP COUNTS'!$B:$B,M$1,'BACKUP COUNTS'!$G:$G,M$2))</f>
        <v/>
      </c>
      <c r="N142" s="11" t="str">
        <f>IF(SUMIFS('BACKUP COUNTS'!$F:$F,'BACKUP COUNTS'!$A:$A,$A142,'BACKUP COUNTS'!$B:$B,N$1,'BACKUP COUNTS'!$G:$G,N$2)=0,"",SUMIFS('BACKUP COUNTS'!$F:$F,'BACKUP COUNTS'!$A:$A,$A142,'BACKUP COUNTS'!$B:$B,N$1,'BACKUP COUNTS'!$G:$G,N$2))</f>
        <v/>
      </c>
      <c r="O142" s="11" t="str">
        <f>IF(SUMIFS('BACKUP COUNTS'!$F:$F,'BACKUP COUNTS'!$A:$A,$A142,'BACKUP COUNTS'!$B:$B,O$1,'BACKUP COUNTS'!$G:$G,O$2)=0,"",SUMIFS('BACKUP COUNTS'!$F:$F,'BACKUP COUNTS'!$A:$A,$A142,'BACKUP COUNTS'!$B:$B,O$1,'BACKUP COUNTS'!$G:$G,O$2))</f>
        <v/>
      </c>
      <c r="P142" s="11" t="str">
        <f>IF(SUMIFS('BACKUP COUNTS'!$F:$F,'BACKUP COUNTS'!$A:$A,$A142,'BACKUP COUNTS'!$B:$B,P$1,'BACKUP COUNTS'!$G:$G,P$2)=0,"",SUMIFS('BACKUP COUNTS'!$F:$F,'BACKUP COUNTS'!$A:$A,$A142,'BACKUP COUNTS'!$B:$B,P$1,'BACKUP COUNTS'!$G:$G,P$2))</f>
        <v/>
      </c>
      <c r="Q142" s="11" t="str">
        <f>IF(SUMIFS('BACKUP COUNTS'!$F:$F,'BACKUP COUNTS'!$A:$A,$A142,'BACKUP COUNTS'!$B:$B,Q$1,'BACKUP COUNTS'!$G:$G,Q$2)=0,"",SUMIFS('BACKUP COUNTS'!$F:$F,'BACKUP COUNTS'!$A:$A,$A142,'BACKUP COUNTS'!$B:$B,Q$1,'BACKUP COUNTS'!$G:$G,Q$2))</f>
        <v/>
      </c>
      <c r="R142" s="11" t="str">
        <f>IF(SUMIFS('BACKUP COUNTS'!$F:$F,'BACKUP COUNTS'!$A:$A,$A142,'BACKUP COUNTS'!$B:$B,R$1,'BACKUP COUNTS'!$G:$G,R$2)=0,"",SUMIFS('BACKUP COUNTS'!$F:$F,'BACKUP COUNTS'!$A:$A,$A142,'BACKUP COUNTS'!$B:$B,R$1,'BACKUP COUNTS'!$G:$G,R$2))</f>
        <v/>
      </c>
    </row>
    <row r="143" spans="1:18" x14ac:dyDescent="0.25">
      <c r="A143" s="10">
        <f t="shared" si="3"/>
        <v>46034</v>
      </c>
      <c r="C143" s="11" t="str">
        <f>IF(SUMIFS('BACKUP COUNTS'!$F:$F,'BACKUP COUNTS'!$A:$A,$A143,'BACKUP COUNTS'!$B:$B,C$2)=0,"",SUMIFS('BACKUP COUNTS'!$F:$F,'BACKUP COUNTS'!$A:$A,$A143,'BACKUP COUNTS'!$B:$B,C$2))</f>
        <v/>
      </c>
      <c r="D143" s="11" t="str">
        <f>IF(SUMIFS('BACKUP COUNTS'!$F:$F,'BACKUP COUNTS'!$A:$A,$A143,'BACKUP COUNTS'!$B:$B,D$1,'BACKUP COUNTS'!$G:$G,D$2)=0,"",SUMIFS('BACKUP COUNTS'!$F:$F,'BACKUP COUNTS'!$A:$A,$A143,'BACKUP COUNTS'!$B:$B,D$1,'BACKUP COUNTS'!$G:$G,D$2))</f>
        <v/>
      </c>
      <c r="E143" s="11" t="str">
        <f>IF(SUMIFS('BACKUP COUNTS'!$F:$F,'BACKUP COUNTS'!$A:$A,$A143,'BACKUP COUNTS'!$B:$B,E$1,'BACKUP COUNTS'!$G:$G,E$2)=0,"",SUMIFS('BACKUP COUNTS'!$F:$F,'BACKUP COUNTS'!$A:$A,$A143,'BACKUP COUNTS'!$B:$B,E$1,'BACKUP COUNTS'!$G:$G,E$2))</f>
        <v/>
      </c>
      <c r="F143" s="11" t="str">
        <f>IF(SUMIFS('BACKUP COUNTS'!$F:$F,'BACKUP COUNTS'!$A:$A,$A143,'BACKUP COUNTS'!$B:$B,F$1,'BACKUP COUNTS'!$G:$G,F$2)=0,"",SUMIFS('BACKUP COUNTS'!$F:$F,'BACKUP COUNTS'!$A:$A,$A143,'BACKUP COUNTS'!$B:$B,F$1,'BACKUP COUNTS'!$G:$G,F$2))</f>
        <v/>
      </c>
      <c r="G143" s="11" t="str">
        <f>IF(SUMIFS('BACKUP COUNTS'!$F:$F,'BACKUP COUNTS'!$A:$A,$A143,'BACKUP COUNTS'!$B:$B,G$1,'BACKUP COUNTS'!$G:$G,G$2)=0,"",SUMIFS('BACKUP COUNTS'!$F:$F,'BACKUP COUNTS'!$A:$A,$A143,'BACKUP COUNTS'!$B:$B,G$1,'BACKUP COUNTS'!$G:$G,G$2))</f>
        <v/>
      </c>
      <c r="H143" s="11" t="str">
        <f>IF(SUMIFS('BACKUP COUNTS'!$F:$F,'BACKUP COUNTS'!$A:$A,$A143,'BACKUP COUNTS'!$B:$B,H$1,'BACKUP COUNTS'!$G:$G,H$2)=0,"",SUMIFS('BACKUP COUNTS'!$F:$F,'BACKUP COUNTS'!$A:$A,$A143,'BACKUP COUNTS'!$B:$B,H$1,'BACKUP COUNTS'!$G:$G,H$2))</f>
        <v/>
      </c>
      <c r="I143" s="11" t="str">
        <f>IF(SUMIFS('BACKUP COUNTS'!$F:$F,'BACKUP COUNTS'!$A:$A,$A143,'BACKUP COUNTS'!$B:$B,I$1,'BACKUP COUNTS'!$G:$G,I$2)=0,"",SUMIFS('BACKUP COUNTS'!$F:$F,'BACKUP COUNTS'!$A:$A,$A143,'BACKUP COUNTS'!$B:$B,I$1,'BACKUP COUNTS'!$G:$G,I$2))</f>
        <v/>
      </c>
      <c r="J143" s="11" t="str">
        <f>IF(SUMIFS('BACKUP COUNTS'!$F:$F,'BACKUP COUNTS'!$A:$A,$A143,'BACKUP COUNTS'!$B:$B,J$1,'BACKUP COUNTS'!$G:$G,J$2)=0,"",SUMIFS('BACKUP COUNTS'!$F:$F,'BACKUP COUNTS'!$A:$A,$A143,'BACKUP COUNTS'!$B:$B,J$1,'BACKUP COUNTS'!$G:$G,J$2))</f>
        <v/>
      </c>
      <c r="K143" s="11" t="str">
        <f>IF(SUMIFS('BACKUP COUNTS'!$F:$F,'BACKUP COUNTS'!$A:$A,$A143,'BACKUP COUNTS'!$B:$B,K$1,'BACKUP COUNTS'!$G:$G,K$2)=0,"",SUMIFS('BACKUP COUNTS'!$F:$F,'BACKUP COUNTS'!$A:$A,$A143,'BACKUP COUNTS'!$B:$B,K$1,'BACKUP COUNTS'!$G:$G,K$2))</f>
        <v/>
      </c>
      <c r="L143" s="11" t="str">
        <f>IF(SUMIFS('BACKUP COUNTS'!$F:$F,'BACKUP COUNTS'!$A:$A,$A143,'BACKUP COUNTS'!$B:$B,L$1,'BACKUP COUNTS'!$G:$G,L$2)=0,"",SUMIFS('BACKUP COUNTS'!$F:$F,'BACKUP COUNTS'!$A:$A,$A143,'BACKUP COUNTS'!$B:$B,L$1,'BACKUP COUNTS'!$G:$G,L$2))</f>
        <v/>
      </c>
      <c r="M143" s="11" t="str">
        <f>IF(SUMIFS('BACKUP COUNTS'!$F:$F,'BACKUP COUNTS'!$A:$A,$A143,'BACKUP COUNTS'!$B:$B,M$1,'BACKUP COUNTS'!$G:$G,M$2)=0,"",SUMIFS('BACKUP COUNTS'!$F:$F,'BACKUP COUNTS'!$A:$A,$A143,'BACKUP COUNTS'!$B:$B,M$1,'BACKUP COUNTS'!$G:$G,M$2))</f>
        <v/>
      </c>
      <c r="N143" s="11" t="str">
        <f>IF(SUMIFS('BACKUP COUNTS'!$F:$F,'BACKUP COUNTS'!$A:$A,$A143,'BACKUP COUNTS'!$B:$B,N$1,'BACKUP COUNTS'!$G:$G,N$2)=0,"",SUMIFS('BACKUP COUNTS'!$F:$F,'BACKUP COUNTS'!$A:$A,$A143,'BACKUP COUNTS'!$B:$B,N$1,'BACKUP COUNTS'!$G:$G,N$2))</f>
        <v/>
      </c>
      <c r="O143" s="11" t="str">
        <f>IF(SUMIFS('BACKUP COUNTS'!$F:$F,'BACKUP COUNTS'!$A:$A,$A143,'BACKUP COUNTS'!$B:$B,O$1,'BACKUP COUNTS'!$G:$G,O$2)=0,"",SUMIFS('BACKUP COUNTS'!$F:$F,'BACKUP COUNTS'!$A:$A,$A143,'BACKUP COUNTS'!$B:$B,O$1,'BACKUP COUNTS'!$G:$G,O$2))</f>
        <v/>
      </c>
      <c r="P143" s="11" t="str">
        <f>IF(SUMIFS('BACKUP COUNTS'!$F:$F,'BACKUP COUNTS'!$A:$A,$A143,'BACKUP COUNTS'!$B:$B,P$1,'BACKUP COUNTS'!$G:$G,P$2)=0,"",SUMIFS('BACKUP COUNTS'!$F:$F,'BACKUP COUNTS'!$A:$A,$A143,'BACKUP COUNTS'!$B:$B,P$1,'BACKUP COUNTS'!$G:$G,P$2))</f>
        <v/>
      </c>
      <c r="Q143" s="11" t="str">
        <f>IF(SUMIFS('BACKUP COUNTS'!$F:$F,'BACKUP COUNTS'!$A:$A,$A143,'BACKUP COUNTS'!$B:$B,Q$1,'BACKUP COUNTS'!$G:$G,Q$2)=0,"",SUMIFS('BACKUP COUNTS'!$F:$F,'BACKUP COUNTS'!$A:$A,$A143,'BACKUP COUNTS'!$B:$B,Q$1,'BACKUP COUNTS'!$G:$G,Q$2))</f>
        <v/>
      </c>
      <c r="R143" s="11" t="str">
        <f>IF(SUMIFS('BACKUP COUNTS'!$F:$F,'BACKUP COUNTS'!$A:$A,$A143,'BACKUP COUNTS'!$B:$B,R$1,'BACKUP COUNTS'!$G:$G,R$2)=0,"",SUMIFS('BACKUP COUNTS'!$F:$F,'BACKUP COUNTS'!$A:$A,$A143,'BACKUP COUNTS'!$B:$B,R$1,'BACKUP COUNTS'!$G:$G,R$2))</f>
        <v/>
      </c>
    </row>
    <row r="144" spans="1:18" x14ac:dyDescent="0.25">
      <c r="A144" s="10">
        <f t="shared" si="3"/>
        <v>46035</v>
      </c>
      <c r="C144" s="11" t="str">
        <f>IF(SUMIFS('BACKUP COUNTS'!$F:$F,'BACKUP COUNTS'!$A:$A,$A144,'BACKUP COUNTS'!$B:$B,C$2)=0,"",SUMIFS('BACKUP COUNTS'!$F:$F,'BACKUP COUNTS'!$A:$A,$A144,'BACKUP COUNTS'!$B:$B,C$2))</f>
        <v/>
      </c>
      <c r="D144" s="11" t="str">
        <f>IF(SUMIFS('BACKUP COUNTS'!$F:$F,'BACKUP COUNTS'!$A:$A,$A144,'BACKUP COUNTS'!$B:$B,D$1,'BACKUP COUNTS'!$G:$G,D$2)=0,"",SUMIFS('BACKUP COUNTS'!$F:$F,'BACKUP COUNTS'!$A:$A,$A144,'BACKUP COUNTS'!$B:$B,D$1,'BACKUP COUNTS'!$G:$G,D$2))</f>
        <v/>
      </c>
      <c r="E144" s="11" t="str">
        <f>IF(SUMIFS('BACKUP COUNTS'!$F:$F,'BACKUP COUNTS'!$A:$A,$A144,'BACKUP COUNTS'!$B:$B,E$1,'BACKUP COUNTS'!$G:$G,E$2)=0,"",SUMIFS('BACKUP COUNTS'!$F:$F,'BACKUP COUNTS'!$A:$A,$A144,'BACKUP COUNTS'!$B:$B,E$1,'BACKUP COUNTS'!$G:$G,E$2))</f>
        <v/>
      </c>
      <c r="F144" s="11" t="str">
        <f>IF(SUMIFS('BACKUP COUNTS'!$F:$F,'BACKUP COUNTS'!$A:$A,$A144,'BACKUP COUNTS'!$B:$B,F$1,'BACKUP COUNTS'!$G:$G,F$2)=0,"",SUMIFS('BACKUP COUNTS'!$F:$F,'BACKUP COUNTS'!$A:$A,$A144,'BACKUP COUNTS'!$B:$B,F$1,'BACKUP COUNTS'!$G:$G,F$2))</f>
        <v/>
      </c>
      <c r="G144" s="11" t="str">
        <f>IF(SUMIFS('BACKUP COUNTS'!$F:$F,'BACKUP COUNTS'!$A:$A,$A144,'BACKUP COUNTS'!$B:$B,G$1,'BACKUP COUNTS'!$G:$G,G$2)=0,"",SUMIFS('BACKUP COUNTS'!$F:$F,'BACKUP COUNTS'!$A:$A,$A144,'BACKUP COUNTS'!$B:$B,G$1,'BACKUP COUNTS'!$G:$G,G$2))</f>
        <v/>
      </c>
      <c r="H144" s="11" t="str">
        <f>IF(SUMIFS('BACKUP COUNTS'!$F:$F,'BACKUP COUNTS'!$A:$A,$A144,'BACKUP COUNTS'!$B:$B,H$1,'BACKUP COUNTS'!$G:$G,H$2)=0,"",SUMIFS('BACKUP COUNTS'!$F:$F,'BACKUP COUNTS'!$A:$A,$A144,'BACKUP COUNTS'!$B:$B,H$1,'BACKUP COUNTS'!$G:$G,H$2))</f>
        <v/>
      </c>
      <c r="I144" s="11" t="str">
        <f>IF(SUMIFS('BACKUP COUNTS'!$F:$F,'BACKUP COUNTS'!$A:$A,$A144,'BACKUP COUNTS'!$B:$B,I$1,'BACKUP COUNTS'!$G:$G,I$2)=0,"",SUMIFS('BACKUP COUNTS'!$F:$F,'BACKUP COUNTS'!$A:$A,$A144,'BACKUP COUNTS'!$B:$B,I$1,'BACKUP COUNTS'!$G:$G,I$2))</f>
        <v/>
      </c>
      <c r="J144" s="11" t="str">
        <f>IF(SUMIFS('BACKUP COUNTS'!$F:$F,'BACKUP COUNTS'!$A:$A,$A144,'BACKUP COUNTS'!$B:$B,J$1,'BACKUP COUNTS'!$G:$G,J$2)=0,"",SUMIFS('BACKUP COUNTS'!$F:$F,'BACKUP COUNTS'!$A:$A,$A144,'BACKUP COUNTS'!$B:$B,J$1,'BACKUP COUNTS'!$G:$G,J$2))</f>
        <v/>
      </c>
      <c r="K144" s="11" t="str">
        <f>IF(SUMIFS('BACKUP COUNTS'!$F:$F,'BACKUP COUNTS'!$A:$A,$A144,'BACKUP COUNTS'!$B:$B,K$1,'BACKUP COUNTS'!$G:$G,K$2)=0,"",SUMIFS('BACKUP COUNTS'!$F:$F,'BACKUP COUNTS'!$A:$A,$A144,'BACKUP COUNTS'!$B:$B,K$1,'BACKUP COUNTS'!$G:$G,K$2))</f>
        <v/>
      </c>
      <c r="L144" s="11" t="str">
        <f>IF(SUMIFS('BACKUP COUNTS'!$F:$F,'BACKUP COUNTS'!$A:$A,$A144,'BACKUP COUNTS'!$B:$B,L$1,'BACKUP COUNTS'!$G:$G,L$2)=0,"",SUMIFS('BACKUP COUNTS'!$F:$F,'BACKUP COUNTS'!$A:$A,$A144,'BACKUP COUNTS'!$B:$B,L$1,'BACKUP COUNTS'!$G:$G,L$2))</f>
        <v/>
      </c>
      <c r="M144" s="11" t="str">
        <f>IF(SUMIFS('BACKUP COUNTS'!$F:$F,'BACKUP COUNTS'!$A:$A,$A144,'BACKUP COUNTS'!$B:$B,M$1,'BACKUP COUNTS'!$G:$G,M$2)=0,"",SUMIFS('BACKUP COUNTS'!$F:$F,'BACKUP COUNTS'!$A:$A,$A144,'BACKUP COUNTS'!$B:$B,M$1,'BACKUP COUNTS'!$G:$G,M$2))</f>
        <v/>
      </c>
      <c r="N144" s="11" t="str">
        <f>IF(SUMIFS('BACKUP COUNTS'!$F:$F,'BACKUP COUNTS'!$A:$A,$A144,'BACKUP COUNTS'!$B:$B,N$1,'BACKUP COUNTS'!$G:$G,N$2)=0,"",SUMIFS('BACKUP COUNTS'!$F:$F,'BACKUP COUNTS'!$A:$A,$A144,'BACKUP COUNTS'!$B:$B,N$1,'BACKUP COUNTS'!$G:$G,N$2))</f>
        <v/>
      </c>
      <c r="O144" s="11" t="str">
        <f>IF(SUMIFS('BACKUP COUNTS'!$F:$F,'BACKUP COUNTS'!$A:$A,$A144,'BACKUP COUNTS'!$B:$B,O$1,'BACKUP COUNTS'!$G:$G,O$2)=0,"",SUMIFS('BACKUP COUNTS'!$F:$F,'BACKUP COUNTS'!$A:$A,$A144,'BACKUP COUNTS'!$B:$B,O$1,'BACKUP COUNTS'!$G:$G,O$2))</f>
        <v/>
      </c>
      <c r="P144" s="11" t="str">
        <f>IF(SUMIFS('BACKUP COUNTS'!$F:$F,'BACKUP COUNTS'!$A:$A,$A144,'BACKUP COUNTS'!$B:$B,P$1,'BACKUP COUNTS'!$G:$G,P$2)=0,"",SUMIFS('BACKUP COUNTS'!$F:$F,'BACKUP COUNTS'!$A:$A,$A144,'BACKUP COUNTS'!$B:$B,P$1,'BACKUP COUNTS'!$G:$G,P$2))</f>
        <v/>
      </c>
      <c r="Q144" s="11" t="str">
        <f>IF(SUMIFS('BACKUP COUNTS'!$F:$F,'BACKUP COUNTS'!$A:$A,$A144,'BACKUP COUNTS'!$B:$B,Q$1,'BACKUP COUNTS'!$G:$G,Q$2)=0,"",SUMIFS('BACKUP COUNTS'!$F:$F,'BACKUP COUNTS'!$A:$A,$A144,'BACKUP COUNTS'!$B:$B,Q$1,'BACKUP COUNTS'!$G:$G,Q$2))</f>
        <v/>
      </c>
      <c r="R144" s="11" t="str">
        <f>IF(SUMIFS('BACKUP COUNTS'!$F:$F,'BACKUP COUNTS'!$A:$A,$A144,'BACKUP COUNTS'!$B:$B,R$1,'BACKUP COUNTS'!$G:$G,R$2)=0,"",SUMIFS('BACKUP COUNTS'!$F:$F,'BACKUP COUNTS'!$A:$A,$A144,'BACKUP COUNTS'!$B:$B,R$1,'BACKUP COUNTS'!$G:$G,R$2))</f>
        <v/>
      </c>
    </row>
    <row r="145" spans="1:18" x14ac:dyDescent="0.25">
      <c r="A145" s="10">
        <f t="shared" si="3"/>
        <v>46036</v>
      </c>
      <c r="C145" s="11" t="str">
        <f>IF(SUMIFS('BACKUP COUNTS'!$F:$F,'BACKUP COUNTS'!$A:$A,$A145,'BACKUP COUNTS'!$B:$B,C$2)=0,"",SUMIFS('BACKUP COUNTS'!$F:$F,'BACKUP COUNTS'!$A:$A,$A145,'BACKUP COUNTS'!$B:$B,C$2))</f>
        <v/>
      </c>
      <c r="D145" s="11" t="str">
        <f>IF(SUMIFS('BACKUP COUNTS'!$F:$F,'BACKUP COUNTS'!$A:$A,$A145,'BACKUP COUNTS'!$B:$B,D$1,'BACKUP COUNTS'!$G:$G,D$2)=0,"",SUMIFS('BACKUP COUNTS'!$F:$F,'BACKUP COUNTS'!$A:$A,$A145,'BACKUP COUNTS'!$B:$B,D$1,'BACKUP COUNTS'!$G:$G,D$2))</f>
        <v/>
      </c>
      <c r="E145" s="11" t="str">
        <f>IF(SUMIFS('BACKUP COUNTS'!$F:$F,'BACKUP COUNTS'!$A:$A,$A145,'BACKUP COUNTS'!$B:$B,E$1,'BACKUP COUNTS'!$G:$G,E$2)=0,"",SUMIFS('BACKUP COUNTS'!$F:$F,'BACKUP COUNTS'!$A:$A,$A145,'BACKUP COUNTS'!$B:$B,E$1,'BACKUP COUNTS'!$G:$G,E$2))</f>
        <v/>
      </c>
      <c r="F145" s="11" t="str">
        <f>IF(SUMIFS('BACKUP COUNTS'!$F:$F,'BACKUP COUNTS'!$A:$A,$A145,'BACKUP COUNTS'!$B:$B,F$1,'BACKUP COUNTS'!$G:$G,F$2)=0,"",SUMIFS('BACKUP COUNTS'!$F:$F,'BACKUP COUNTS'!$A:$A,$A145,'BACKUP COUNTS'!$B:$B,F$1,'BACKUP COUNTS'!$G:$G,F$2))</f>
        <v/>
      </c>
      <c r="G145" s="11" t="str">
        <f>IF(SUMIFS('BACKUP COUNTS'!$F:$F,'BACKUP COUNTS'!$A:$A,$A145,'BACKUP COUNTS'!$B:$B,G$1,'BACKUP COUNTS'!$G:$G,G$2)=0,"",SUMIFS('BACKUP COUNTS'!$F:$F,'BACKUP COUNTS'!$A:$A,$A145,'BACKUP COUNTS'!$B:$B,G$1,'BACKUP COUNTS'!$G:$G,G$2))</f>
        <v/>
      </c>
      <c r="H145" s="11" t="str">
        <f>IF(SUMIFS('BACKUP COUNTS'!$F:$F,'BACKUP COUNTS'!$A:$A,$A145,'BACKUP COUNTS'!$B:$B,H$1,'BACKUP COUNTS'!$G:$G,H$2)=0,"",SUMIFS('BACKUP COUNTS'!$F:$F,'BACKUP COUNTS'!$A:$A,$A145,'BACKUP COUNTS'!$B:$B,H$1,'BACKUP COUNTS'!$G:$G,H$2))</f>
        <v/>
      </c>
      <c r="I145" s="11" t="str">
        <f>IF(SUMIFS('BACKUP COUNTS'!$F:$F,'BACKUP COUNTS'!$A:$A,$A145,'BACKUP COUNTS'!$B:$B,I$1,'BACKUP COUNTS'!$G:$G,I$2)=0,"",SUMIFS('BACKUP COUNTS'!$F:$F,'BACKUP COUNTS'!$A:$A,$A145,'BACKUP COUNTS'!$B:$B,I$1,'BACKUP COUNTS'!$G:$G,I$2))</f>
        <v/>
      </c>
      <c r="J145" s="11" t="str">
        <f>IF(SUMIFS('BACKUP COUNTS'!$F:$F,'BACKUP COUNTS'!$A:$A,$A145,'BACKUP COUNTS'!$B:$B,J$1,'BACKUP COUNTS'!$G:$G,J$2)=0,"",SUMIFS('BACKUP COUNTS'!$F:$F,'BACKUP COUNTS'!$A:$A,$A145,'BACKUP COUNTS'!$B:$B,J$1,'BACKUP COUNTS'!$G:$G,J$2))</f>
        <v/>
      </c>
      <c r="K145" s="11" t="str">
        <f>IF(SUMIFS('BACKUP COUNTS'!$F:$F,'BACKUP COUNTS'!$A:$A,$A145,'BACKUP COUNTS'!$B:$B,K$1,'BACKUP COUNTS'!$G:$G,K$2)=0,"",SUMIFS('BACKUP COUNTS'!$F:$F,'BACKUP COUNTS'!$A:$A,$A145,'BACKUP COUNTS'!$B:$B,K$1,'BACKUP COUNTS'!$G:$G,K$2))</f>
        <v/>
      </c>
      <c r="L145" s="11" t="str">
        <f>IF(SUMIFS('BACKUP COUNTS'!$F:$F,'BACKUP COUNTS'!$A:$A,$A145,'BACKUP COUNTS'!$B:$B,L$1,'BACKUP COUNTS'!$G:$G,L$2)=0,"",SUMIFS('BACKUP COUNTS'!$F:$F,'BACKUP COUNTS'!$A:$A,$A145,'BACKUP COUNTS'!$B:$B,L$1,'BACKUP COUNTS'!$G:$G,L$2))</f>
        <v/>
      </c>
      <c r="M145" s="11" t="str">
        <f>IF(SUMIFS('BACKUP COUNTS'!$F:$F,'BACKUP COUNTS'!$A:$A,$A145,'BACKUP COUNTS'!$B:$B,M$1,'BACKUP COUNTS'!$G:$G,M$2)=0,"",SUMIFS('BACKUP COUNTS'!$F:$F,'BACKUP COUNTS'!$A:$A,$A145,'BACKUP COUNTS'!$B:$B,M$1,'BACKUP COUNTS'!$G:$G,M$2))</f>
        <v/>
      </c>
      <c r="N145" s="11" t="str">
        <f>IF(SUMIFS('BACKUP COUNTS'!$F:$F,'BACKUP COUNTS'!$A:$A,$A145,'BACKUP COUNTS'!$B:$B,N$1,'BACKUP COUNTS'!$G:$G,N$2)=0,"",SUMIFS('BACKUP COUNTS'!$F:$F,'BACKUP COUNTS'!$A:$A,$A145,'BACKUP COUNTS'!$B:$B,N$1,'BACKUP COUNTS'!$G:$G,N$2))</f>
        <v/>
      </c>
      <c r="O145" s="11" t="str">
        <f>IF(SUMIFS('BACKUP COUNTS'!$F:$F,'BACKUP COUNTS'!$A:$A,$A145,'BACKUP COUNTS'!$B:$B,O$1,'BACKUP COUNTS'!$G:$G,O$2)=0,"",SUMIFS('BACKUP COUNTS'!$F:$F,'BACKUP COUNTS'!$A:$A,$A145,'BACKUP COUNTS'!$B:$B,O$1,'BACKUP COUNTS'!$G:$G,O$2))</f>
        <v/>
      </c>
      <c r="P145" s="11" t="str">
        <f>IF(SUMIFS('BACKUP COUNTS'!$F:$F,'BACKUP COUNTS'!$A:$A,$A145,'BACKUP COUNTS'!$B:$B,P$1,'BACKUP COUNTS'!$G:$G,P$2)=0,"",SUMIFS('BACKUP COUNTS'!$F:$F,'BACKUP COUNTS'!$A:$A,$A145,'BACKUP COUNTS'!$B:$B,P$1,'BACKUP COUNTS'!$G:$G,P$2))</f>
        <v/>
      </c>
      <c r="Q145" s="11" t="str">
        <f>IF(SUMIFS('BACKUP COUNTS'!$F:$F,'BACKUP COUNTS'!$A:$A,$A145,'BACKUP COUNTS'!$B:$B,Q$1,'BACKUP COUNTS'!$G:$G,Q$2)=0,"",SUMIFS('BACKUP COUNTS'!$F:$F,'BACKUP COUNTS'!$A:$A,$A145,'BACKUP COUNTS'!$B:$B,Q$1,'BACKUP COUNTS'!$G:$G,Q$2))</f>
        <v/>
      </c>
      <c r="R145" s="11" t="str">
        <f>IF(SUMIFS('BACKUP COUNTS'!$F:$F,'BACKUP COUNTS'!$A:$A,$A145,'BACKUP COUNTS'!$B:$B,R$1,'BACKUP COUNTS'!$G:$G,R$2)=0,"",SUMIFS('BACKUP COUNTS'!$F:$F,'BACKUP COUNTS'!$A:$A,$A145,'BACKUP COUNTS'!$B:$B,R$1,'BACKUP COUNTS'!$G:$G,R$2))</f>
        <v/>
      </c>
    </row>
    <row r="146" spans="1:18" x14ac:dyDescent="0.25">
      <c r="A146" s="10">
        <f t="shared" si="3"/>
        <v>46037</v>
      </c>
      <c r="C146" s="11" t="str">
        <f>IF(SUMIFS('BACKUP COUNTS'!$F:$F,'BACKUP COUNTS'!$A:$A,$A146,'BACKUP COUNTS'!$B:$B,C$2)=0,"",SUMIFS('BACKUP COUNTS'!$F:$F,'BACKUP COUNTS'!$A:$A,$A146,'BACKUP COUNTS'!$B:$B,C$2))</f>
        <v/>
      </c>
      <c r="D146" s="11" t="str">
        <f>IF(SUMIFS('BACKUP COUNTS'!$F:$F,'BACKUP COUNTS'!$A:$A,$A146,'BACKUP COUNTS'!$B:$B,D$1,'BACKUP COUNTS'!$G:$G,D$2)=0,"",SUMIFS('BACKUP COUNTS'!$F:$F,'BACKUP COUNTS'!$A:$A,$A146,'BACKUP COUNTS'!$B:$B,D$1,'BACKUP COUNTS'!$G:$G,D$2))</f>
        <v/>
      </c>
      <c r="E146" s="11" t="str">
        <f>IF(SUMIFS('BACKUP COUNTS'!$F:$F,'BACKUP COUNTS'!$A:$A,$A146,'BACKUP COUNTS'!$B:$B,E$1,'BACKUP COUNTS'!$G:$G,E$2)=0,"",SUMIFS('BACKUP COUNTS'!$F:$F,'BACKUP COUNTS'!$A:$A,$A146,'BACKUP COUNTS'!$B:$B,E$1,'BACKUP COUNTS'!$G:$G,E$2))</f>
        <v/>
      </c>
      <c r="F146" s="11" t="str">
        <f>IF(SUMIFS('BACKUP COUNTS'!$F:$F,'BACKUP COUNTS'!$A:$A,$A146,'BACKUP COUNTS'!$B:$B,F$1,'BACKUP COUNTS'!$G:$G,F$2)=0,"",SUMIFS('BACKUP COUNTS'!$F:$F,'BACKUP COUNTS'!$A:$A,$A146,'BACKUP COUNTS'!$B:$B,F$1,'BACKUP COUNTS'!$G:$G,F$2))</f>
        <v/>
      </c>
      <c r="G146" s="11" t="str">
        <f>IF(SUMIFS('BACKUP COUNTS'!$F:$F,'BACKUP COUNTS'!$A:$A,$A146,'BACKUP COUNTS'!$B:$B,G$1,'BACKUP COUNTS'!$G:$G,G$2)=0,"",SUMIFS('BACKUP COUNTS'!$F:$F,'BACKUP COUNTS'!$A:$A,$A146,'BACKUP COUNTS'!$B:$B,G$1,'BACKUP COUNTS'!$G:$G,G$2))</f>
        <v/>
      </c>
      <c r="H146" s="11" t="str">
        <f>IF(SUMIFS('BACKUP COUNTS'!$F:$F,'BACKUP COUNTS'!$A:$A,$A146,'BACKUP COUNTS'!$B:$B,H$1,'BACKUP COUNTS'!$G:$G,H$2)=0,"",SUMIFS('BACKUP COUNTS'!$F:$F,'BACKUP COUNTS'!$A:$A,$A146,'BACKUP COUNTS'!$B:$B,H$1,'BACKUP COUNTS'!$G:$G,H$2))</f>
        <v/>
      </c>
      <c r="I146" s="11" t="str">
        <f>IF(SUMIFS('BACKUP COUNTS'!$F:$F,'BACKUP COUNTS'!$A:$A,$A146,'BACKUP COUNTS'!$B:$B,I$1,'BACKUP COUNTS'!$G:$G,I$2)=0,"",SUMIFS('BACKUP COUNTS'!$F:$F,'BACKUP COUNTS'!$A:$A,$A146,'BACKUP COUNTS'!$B:$B,I$1,'BACKUP COUNTS'!$G:$G,I$2))</f>
        <v/>
      </c>
      <c r="J146" s="11" t="str">
        <f>IF(SUMIFS('BACKUP COUNTS'!$F:$F,'BACKUP COUNTS'!$A:$A,$A146,'BACKUP COUNTS'!$B:$B,J$1,'BACKUP COUNTS'!$G:$G,J$2)=0,"",SUMIFS('BACKUP COUNTS'!$F:$F,'BACKUP COUNTS'!$A:$A,$A146,'BACKUP COUNTS'!$B:$B,J$1,'BACKUP COUNTS'!$G:$G,J$2))</f>
        <v/>
      </c>
      <c r="K146" s="11" t="str">
        <f>IF(SUMIFS('BACKUP COUNTS'!$F:$F,'BACKUP COUNTS'!$A:$A,$A146,'BACKUP COUNTS'!$B:$B,K$1,'BACKUP COUNTS'!$G:$G,K$2)=0,"",SUMIFS('BACKUP COUNTS'!$F:$F,'BACKUP COUNTS'!$A:$A,$A146,'BACKUP COUNTS'!$B:$B,K$1,'BACKUP COUNTS'!$G:$G,K$2))</f>
        <v/>
      </c>
      <c r="L146" s="11" t="str">
        <f>IF(SUMIFS('BACKUP COUNTS'!$F:$F,'BACKUP COUNTS'!$A:$A,$A146,'BACKUP COUNTS'!$B:$B,L$1,'BACKUP COUNTS'!$G:$G,L$2)=0,"",SUMIFS('BACKUP COUNTS'!$F:$F,'BACKUP COUNTS'!$A:$A,$A146,'BACKUP COUNTS'!$B:$B,L$1,'BACKUP COUNTS'!$G:$G,L$2))</f>
        <v/>
      </c>
      <c r="M146" s="11" t="str">
        <f>IF(SUMIFS('BACKUP COUNTS'!$F:$F,'BACKUP COUNTS'!$A:$A,$A146,'BACKUP COUNTS'!$B:$B,M$1,'BACKUP COUNTS'!$G:$G,M$2)=0,"",SUMIFS('BACKUP COUNTS'!$F:$F,'BACKUP COUNTS'!$A:$A,$A146,'BACKUP COUNTS'!$B:$B,M$1,'BACKUP COUNTS'!$G:$G,M$2))</f>
        <v/>
      </c>
      <c r="N146" s="11" t="str">
        <f>IF(SUMIFS('BACKUP COUNTS'!$F:$F,'BACKUP COUNTS'!$A:$A,$A146,'BACKUP COUNTS'!$B:$B,N$1,'BACKUP COUNTS'!$G:$G,N$2)=0,"",SUMIFS('BACKUP COUNTS'!$F:$F,'BACKUP COUNTS'!$A:$A,$A146,'BACKUP COUNTS'!$B:$B,N$1,'BACKUP COUNTS'!$G:$G,N$2))</f>
        <v/>
      </c>
      <c r="O146" s="11" t="str">
        <f>IF(SUMIFS('BACKUP COUNTS'!$F:$F,'BACKUP COUNTS'!$A:$A,$A146,'BACKUP COUNTS'!$B:$B,O$1,'BACKUP COUNTS'!$G:$G,O$2)=0,"",SUMIFS('BACKUP COUNTS'!$F:$F,'BACKUP COUNTS'!$A:$A,$A146,'BACKUP COUNTS'!$B:$B,O$1,'BACKUP COUNTS'!$G:$G,O$2))</f>
        <v/>
      </c>
      <c r="P146" s="11" t="str">
        <f>IF(SUMIFS('BACKUP COUNTS'!$F:$F,'BACKUP COUNTS'!$A:$A,$A146,'BACKUP COUNTS'!$B:$B,P$1,'BACKUP COUNTS'!$G:$G,P$2)=0,"",SUMIFS('BACKUP COUNTS'!$F:$F,'BACKUP COUNTS'!$A:$A,$A146,'BACKUP COUNTS'!$B:$B,P$1,'BACKUP COUNTS'!$G:$G,P$2))</f>
        <v/>
      </c>
      <c r="Q146" s="11" t="str">
        <f>IF(SUMIFS('BACKUP COUNTS'!$F:$F,'BACKUP COUNTS'!$A:$A,$A146,'BACKUP COUNTS'!$B:$B,Q$1,'BACKUP COUNTS'!$G:$G,Q$2)=0,"",SUMIFS('BACKUP COUNTS'!$F:$F,'BACKUP COUNTS'!$A:$A,$A146,'BACKUP COUNTS'!$B:$B,Q$1,'BACKUP COUNTS'!$G:$G,Q$2))</f>
        <v/>
      </c>
      <c r="R146" s="11" t="str">
        <f>IF(SUMIFS('BACKUP COUNTS'!$F:$F,'BACKUP COUNTS'!$A:$A,$A146,'BACKUP COUNTS'!$B:$B,R$1,'BACKUP COUNTS'!$G:$G,R$2)=0,"",SUMIFS('BACKUP COUNTS'!$F:$F,'BACKUP COUNTS'!$A:$A,$A146,'BACKUP COUNTS'!$B:$B,R$1,'BACKUP COUNTS'!$G:$G,R$2))</f>
        <v/>
      </c>
    </row>
    <row r="147" spans="1:18" x14ac:dyDescent="0.25">
      <c r="A147" s="10">
        <f t="shared" si="3"/>
        <v>46038</v>
      </c>
      <c r="C147" s="11" t="str">
        <f>IF(SUMIFS('BACKUP COUNTS'!$F:$F,'BACKUP COUNTS'!$A:$A,$A147,'BACKUP COUNTS'!$B:$B,C$2)=0,"",SUMIFS('BACKUP COUNTS'!$F:$F,'BACKUP COUNTS'!$A:$A,$A147,'BACKUP COUNTS'!$B:$B,C$2))</f>
        <v/>
      </c>
      <c r="D147" s="11" t="str">
        <f>IF(SUMIFS('BACKUP COUNTS'!$F:$F,'BACKUP COUNTS'!$A:$A,$A147,'BACKUP COUNTS'!$B:$B,D$1,'BACKUP COUNTS'!$G:$G,D$2)=0,"",SUMIFS('BACKUP COUNTS'!$F:$F,'BACKUP COUNTS'!$A:$A,$A147,'BACKUP COUNTS'!$B:$B,D$1,'BACKUP COUNTS'!$G:$G,D$2))</f>
        <v/>
      </c>
      <c r="E147" s="11" t="str">
        <f>IF(SUMIFS('BACKUP COUNTS'!$F:$F,'BACKUP COUNTS'!$A:$A,$A147,'BACKUP COUNTS'!$B:$B,E$1,'BACKUP COUNTS'!$G:$G,E$2)=0,"",SUMIFS('BACKUP COUNTS'!$F:$F,'BACKUP COUNTS'!$A:$A,$A147,'BACKUP COUNTS'!$B:$B,E$1,'BACKUP COUNTS'!$G:$G,E$2))</f>
        <v/>
      </c>
      <c r="F147" s="11" t="str">
        <f>IF(SUMIFS('BACKUP COUNTS'!$F:$F,'BACKUP COUNTS'!$A:$A,$A147,'BACKUP COUNTS'!$B:$B,F$1,'BACKUP COUNTS'!$G:$G,F$2)=0,"",SUMIFS('BACKUP COUNTS'!$F:$F,'BACKUP COUNTS'!$A:$A,$A147,'BACKUP COUNTS'!$B:$B,F$1,'BACKUP COUNTS'!$G:$G,F$2))</f>
        <v/>
      </c>
      <c r="G147" s="11" t="str">
        <f>IF(SUMIFS('BACKUP COUNTS'!$F:$F,'BACKUP COUNTS'!$A:$A,$A147,'BACKUP COUNTS'!$B:$B,G$1,'BACKUP COUNTS'!$G:$G,G$2)=0,"",SUMIFS('BACKUP COUNTS'!$F:$F,'BACKUP COUNTS'!$A:$A,$A147,'BACKUP COUNTS'!$B:$B,G$1,'BACKUP COUNTS'!$G:$G,G$2))</f>
        <v/>
      </c>
      <c r="H147" s="11" t="str">
        <f>IF(SUMIFS('BACKUP COUNTS'!$F:$F,'BACKUP COUNTS'!$A:$A,$A147,'BACKUP COUNTS'!$B:$B,H$1,'BACKUP COUNTS'!$G:$G,H$2)=0,"",SUMIFS('BACKUP COUNTS'!$F:$F,'BACKUP COUNTS'!$A:$A,$A147,'BACKUP COUNTS'!$B:$B,H$1,'BACKUP COUNTS'!$G:$G,H$2))</f>
        <v/>
      </c>
      <c r="I147" s="11" t="str">
        <f>IF(SUMIFS('BACKUP COUNTS'!$F:$F,'BACKUP COUNTS'!$A:$A,$A147,'BACKUP COUNTS'!$B:$B,I$1,'BACKUP COUNTS'!$G:$G,I$2)=0,"",SUMIFS('BACKUP COUNTS'!$F:$F,'BACKUP COUNTS'!$A:$A,$A147,'BACKUP COUNTS'!$B:$B,I$1,'BACKUP COUNTS'!$G:$G,I$2))</f>
        <v/>
      </c>
      <c r="J147" s="11" t="str">
        <f>IF(SUMIFS('BACKUP COUNTS'!$F:$F,'BACKUP COUNTS'!$A:$A,$A147,'BACKUP COUNTS'!$B:$B,J$1,'BACKUP COUNTS'!$G:$G,J$2)=0,"",SUMIFS('BACKUP COUNTS'!$F:$F,'BACKUP COUNTS'!$A:$A,$A147,'BACKUP COUNTS'!$B:$B,J$1,'BACKUP COUNTS'!$G:$G,J$2))</f>
        <v/>
      </c>
      <c r="K147" s="11" t="str">
        <f>IF(SUMIFS('BACKUP COUNTS'!$F:$F,'BACKUP COUNTS'!$A:$A,$A147,'BACKUP COUNTS'!$B:$B,K$1,'BACKUP COUNTS'!$G:$G,K$2)=0,"",SUMIFS('BACKUP COUNTS'!$F:$F,'BACKUP COUNTS'!$A:$A,$A147,'BACKUP COUNTS'!$B:$B,K$1,'BACKUP COUNTS'!$G:$G,K$2))</f>
        <v/>
      </c>
      <c r="L147" s="11" t="str">
        <f>IF(SUMIFS('BACKUP COUNTS'!$F:$F,'BACKUP COUNTS'!$A:$A,$A147,'BACKUP COUNTS'!$B:$B,L$1,'BACKUP COUNTS'!$G:$G,L$2)=0,"",SUMIFS('BACKUP COUNTS'!$F:$F,'BACKUP COUNTS'!$A:$A,$A147,'BACKUP COUNTS'!$B:$B,L$1,'BACKUP COUNTS'!$G:$G,L$2))</f>
        <v/>
      </c>
      <c r="M147" s="11" t="str">
        <f>IF(SUMIFS('BACKUP COUNTS'!$F:$F,'BACKUP COUNTS'!$A:$A,$A147,'BACKUP COUNTS'!$B:$B,M$1,'BACKUP COUNTS'!$G:$G,M$2)=0,"",SUMIFS('BACKUP COUNTS'!$F:$F,'BACKUP COUNTS'!$A:$A,$A147,'BACKUP COUNTS'!$B:$B,M$1,'BACKUP COUNTS'!$G:$G,M$2))</f>
        <v/>
      </c>
      <c r="N147" s="11" t="str">
        <f>IF(SUMIFS('BACKUP COUNTS'!$F:$F,'BACKUP COUNTS'!$A:$A,$A147,'BACKUP COUNTS'!$B:$B,N$1,'BACKUP COUNTS'!$G:$G,N$2)=0,"",SUMIFS('BACKUP COUNTS'!$F:$F,'BACKUP COUNTS'!$A:$A,$A147,'BACKUP COUNTS'!$B:$B,N$1,'BACKUP COUNTS'!$G:$G,N$2))</f>
        <v/>
      </c>
      <c r="O147" s="11" t="str">
        <f>IF(SUMIFS('BACKUP COUNTS'!$F:$F,'BACKUP COUNTS'!$A:$A,$A147,'BACKUP COUNTS'!$B:$B,O$1,'BACKUP COUNTS'!$G:$G,O$2)=0,"",SUMIFS('BACKUP COUNTS'!$F:$F,'BACKUP COUNTS'!$A:$A,$A147,'BACKUP COUNTS'!$B:$B,O$1,'BACKUP COUNTS'!$G:$G,O$2))</f>
        <v/>
      </c>
      <c r="P147" s="11" t="str">
        <f>IF(SUMIFS('BACKUP COUNTS'!$F:$F,'BACKUP COUNTS'!$A:$A,$A147,'BACKUP COUNTS'!$B:$B,P$1,'BACKUP COUNTS'!$G:$G,P$2)=0,"",SUMIFS('BACKUP COUNTS'!$F:$F,'BACKUP COUNTS'!$A:$A,$A147,'BACKUP COUNTS'!$B:$B,P$1,'BACKUP COUNTS'!$G:$G,P$2))</f>
        <v/>
      </c>
      <c r="Q147" s="11" t="str">
        <f>IF(SUMIFS('BACKUP COUNTS'!$F:$F,'BACKUP COUNTS'!$A:$A,$A147,'BACKUP COUNTS'!$B:$B,Q$1,'BACKUP COUNTS'!$G:$G,Q$2)=0,"",SUMIFS('BACKUP COUNTS'!$F:$F,'BACKUP COUNTS'!$A:$A,$A147,'BACKUP COUNTS'!$B:$B,Q$1,'BACKUP COUNTS'!$G:$G,Q$2))</f>
        <v/>
      </c>
      <c r="R147" s="11" t="str">
        <f>IF(SUMIFS('BACKUP COUNTS'!$F:$F,'BACKUP COUNTS'!$A:$A,$A147,'BACKUP COUNTS'!$B:$B,R$1,'BACKUP COUNTS'!$G:$G,R$2)=0,"",SUMIFS('BACKUP COUNTS'!$F:$F,'BACKUP COUNTS'!$A:$A,$A147,'BACKUP COUNTS'!$B:$B,R$1,'BACKUP COUNTS'!$G:$G,R$2))</f>
        <v/>
      </c>
    </row>
    <row r="148" spans="1:18" x14ac:dyDescent="0.25">
      <c r="A148" s="10">
        <f t="shared" si="3"/>
        <v>46041</v>
      </c>
      <c r="C148" s="11" t="str">
        <f>IF(SUMIFS('BACKUP COUNTS'!$F:$F,'BACKUP COUNTS'!$A:$A,$A148,'BACKUP COUNTS'!$B:$B,C$2)=0,"",SUMIFS('BACKUP COUNTS'!$F:$F,'BACKUP COUNTS'!$A:$A,$A148,'BACKUP COUNTS'!$B:$B,C$2))</f>
        <v/>
      </c>
      <c r="D148" s="11" t="str">
        <f>IF(SUMIFS('BACKUP COUNTS'!$F:$F,'BACKUP COUNTS'!$A:$A,$A148,'BACKUP COUNTS'!$B:$B,D$1,'BACKUP COUNTS'!$G:$G,D$2)=0,"",SUMIFS('BACKUP COUNTS'!$F:$F,'BACKUP COUNTS'!$A:$A,$A148,'BACKUP COUNTS'!$B:$B,D$1,'BACKUP COUNTS'!$G:$G,D$2))</f>
        <v/>
      </c>
      <c r="E148" s="11" t="str">
        <f>IF(SUMIFS('BACKUP COUNTS'!$F:$F,'BACKUP COUNTS'!$A:$A,$A148,'BACKUP COUNTS'!$B:$B,E$1,'BACKUP COUNTS'!$G:$G,E$2)=0,"",SUMIFS('BACKUP COUNTS'!$F:$F,'BACKUP COUNTS'!$A:$A,$A148,'BACKUP COUNTS'!$B:$B,E$1,'BACKUP COUNTS'!$G:$G,E$2))</f>
        <v/>
      </c>
      <c r="F148" s="11" t="str">
        <f>IF(SUMIFS('BACKUP COUNTS'!$F:$F,'BACKUP COUNTS'!$A:$A,$A148,'BACKUP COUNTS'!$B:$B,F$1,'BACKUP COUNTS'!$G:$G,F$2)=0,"",SUMIFS('BACKUP COUNTS'!$F:$F,'BACKUP COUNTS'!$A:$A,$A148,'BACKUP COUNTS'!$B:$B,F$1,'BACKUP COUNTS'!$G:$G,F$2))</f>
        <v/>
      </c>
      <c r="G148" s="11" t="str">
        <f>IF(SUMIFS('BACKUP COUNTS'!$F:$F,'BACKUP COUNTS'!$A:$A,$A148,'BACKUP COUNTS'!$B:$B,G$1,'BACKUP COUNTS'!$G:$G,G$2)=0,"",SUMIFS('BACKUP COUNTS'!$F:$F,'BACKUP COUNTS'!$A:$A,$A148,'BACKUP COUNTS'!$B:$B,G$1,'BACKUP COUNTS'!$G:$G,G$2))</f>
        <v/>
      </c>
      <c r="H148" s="11" t="str">
        <f>IF(SUMIFS('BACKUP COUNTS'!$F:$F,'BACKUP COUNTS'!$A:$A,$A148,'BACKUP COUNTS'!$B:$B,H$1,'BACKUP COUNTS'!$G:$G,H$2)=0,"",SUMIFS('BACKUP COUNTS'!$F:$F,'BACKUP COUNTS'!$A:$A,$A148,'BACKUP COUNTS'!$B:$B,H$1,'BACKUP COUNTS'!$G:$G,H$2))</f>
        <v/>
      </c>
      <c r="I148" s="11" t="str">
        <f>IF(SUMIFS('BACKUP COUNTS'!$F:$F,'BACKUP COUNTS'!$A:$A,$A148,'BACKUP COUNTS'!$B:$B,I$1,'BACKUP COUNTS'!$G:$G,I$2)=0,"",SUMIFS('BACKUP COUNTS'!$F:$F,'BACKUP COUNTS'!$A:$A,$A148,'BACKUP COUNTS'!$B:$B,I$1,'BACKUP COUNTS'!$G:$G,I$2))</f>
        <v/>
      </c>
      <c r="J148" s="11" t="str">
        <f>IF(SUMIFS('BACKUP COUNTS'!$F:$F,'BACKUP COUNTS'!$A:$A,$A148,'BACKUP COUNTS'!$B:$B,J$1,'BACKUP COUNTS'!$G:$G,J$2)=0,"",SUMIFS('BACKUP COUNTS'!$F:$F,'BACKUP COUNTS'!$A:$A,$A148,'BACKUP COUNTS'!$B:$B,J$1,'BACKUP COUNTS'!$G:$G,J$2))</f>
        <v/>
      </c>
      <c r="K148" s="11" t="str">
        <f>IF(SUMIFS('BACKUP COUNTS'!$F:$F,'BACKUP COUNTS'!$A:$A,$A148,'BACKUP COUNTS'!$B:$B,K$1,'BACKUP COUNTS'!$G:$G,K$2)=0,"",SUMIFS('BACKUP COUNTS'!$F:$F,'BACKUP COUNTS'!$A:$A,$A148,'BACKUP COUNTS'!$B:$B,K$1,'BACKUP COUNTS'!$G:$G,K$2))</f>
        <v/>
      </c>
      <c r="L148" s="11" t="str">
        <f>IF(SUMIFS('BACKUP COUNTS'!$F:$F,'BACKUP COUNTS'!$A:$A,$A148,'BACKUP COUNTS'!$B:$B,L$1,'BACKUP COUNTS'!$G:$G,L$2)=0,"",SUMIFS('BACKUP COUNTS'!$F:$F,'BACKUP COUNTS'!$A:$A,$A148,'BACKUP COUNTS'!$B:$B,L$1,'BACKUP COUNTS'!$G:$G,L$2))</f>
        <v/>
      </c>
      <c r="M148" s="11" t="str">
        <f>IF(SUMIFS('BACKUP COUNTS'!$F:$F,'BACKUP COUNTS'!$A:$A,$A148,'BACKUP COUNTS'!$B:$B,M$1,'BACKUP COUNTS'!$G:$G,M$2)=0,"",SUMIFS('BACKUP COUNTS'!$F:$F,'BACKUP COUNTS'!$A:$A,$A148,'BACKUP COUNTS'!$B:$B,M$1,'BACKUP COUNTS'!$G:$G,M$2))</f>
        <v/>
      </c>
      <c r="N148" s="11" t="str">
        <f>IF(SUMIFS('BACKUP COUNTS'!$F:$F,'BACKUP COUNTS'!$A:$A,$A148,'BACKUP COUNTS'!$B:$B,N$1,'BACKUP COUNTS'!$G:$G,N$2)=0,"",SUMIFS('BACKUP COUNTS'!$F:$F,'BACKUP COUNTS'!$A:$A,$A148,'BACKUP COUNTS'!$B:$B,N$1,'BACKUP COUNTS'!$G:$G,N$2))</f>
        <v/>
      </c>
      <c r="O148" s="11" t="str">
        <f>IF(SUMIFS('BACKUP COUNTS'!$F:$F,'BACKUP COUNTS'!$A:$A,$A148,'BACKUP COUNTS'!$B:$B,O$1,'BACKUP COUNTS'!$G:$G,O$2)=0,"",SUMIFS('BACKUP COUNTS'!$F:$F,'BACKUP COUNTS'!$A:$A,$A148,'BACKUP COUNTS'!$B:$B,O$1,'BACKUP COUNTS'!$G:$G,O$2))</f>
        <v/>
      </c>
      <c r="P148" s="11" t="str">
        <f>IF(SUMIFS('BACKUP COUNTS'!$F:$F,'BACKUP COUNTS'!$A:$A,$A148,'BACKUP COUNTS'!$B:$B,P$1,'BACKUP COUNTS'!$G:$G,P$2)=0,"",SUMIFS('BACKUP COUNTS'!$F:$F,'BACKUP COUNTS'!$A:$A,$A148,'BACKUP COUNTS'!$B:$B,P$1,'BACKUP COUNTS'!$G:$G,P$2))</f>
        <v/>
      </c>
      <c r="Q148" s="11" t="str">
        <f>IF(SUMIFS('BACKUP COUNTS'!$F:$F,'BACKUP COUNTS'!$A:$A,$A148,'BACKUP COUNTS'!$B:$B,Q$1,'BACKUP COUNTS'!$G:$G,Q$2)=0,"",SUMIFS('BACKUP COUNTS'!$F:$F,'BACKUP COUNTS'!$A:$A,$A148,'BACKUP COUNTS'!$B:$B,Q$1,'BACKUP COUNTS'!$G:$G,Q$2))</f>
        <v/>
      </c>
      <c r="R148" s="11" t="str">
        <f>IF(SUMIFS('BACKUP COUNTS'!$F:$F,'BACKUP COUNTS'!$A:$A,$A148,'BACKUP COUNTS'!$B:$B,R$1,'BACKUP COUNTS'!$G:$G,R$2)=0,"",SUMIFS('BACKUP COUNTS'!$F:$F,'BACKUP COUNTS'!$A:$A,$A148,'BACKUP COUNTS'!$B:$B,R$1,'BACKUP COUNTS'!$G:$G,R$2))</f>
        <v/>
      </c>
    </row>
    <row r="149" spans="1:18" x14ac:dyDescent="0.25">
      <c r="A149" s="10">
        <f t="shared" si="3"/>
        <v>46042</v>
      </c>
      <c r="C149" s="11" t="str">
        <f>IF(SUMIFS('BACKUP COUNTS'!$F:$F,'BACKUP COUNTS'!$A:$A,$A149,'BACKUP COUNTS'!$B:$B,C$2)=0,"",SUMIFS('BACKUP COUNTS'!$F:$F,'BACKUP COUNTS'!$A:$A,$A149,'BACKUP COUNTS'!$B:$B,C$2))</f>
        <v/>
      </c>
      <c r="D149" s="11" t="str">
        <f>IF(SUMIFS('BACKUP COUNTS'!$F:$F,'BACKUP COUNTS'!$A:$A,$A149,'BACKUP COUNTS'!$B:$B,D$1,'BACKUP COUNTS'!$G:$G,D$2)=0,"",SUMIFS('BACKUP COUNTS'!$F:$F,'BACKUP COUNTS'!$A:$A,$A149,'BACKUP COUNTS'!$B:$B,D$1,'BACKUP COUNTS'!$G:$G,D$2))</f>
        <v/>
      </c>
      <c r="E149" s="11" t="str">
        <f>IF(SUMIFS('BACKUP COUNTS'!$F:$F,'BACKUP COUNTS'!$A:$A,$A149,'BACKUP COUNTS'!$B:$B,E$1,'BACKUP COUNTS'!$G:$G,E$2)=0,"",SUMIFS('BACKUP COUNTS'!$F:$F,'BACKUP COUNTS'!$A:$A,$A149,'BACKUP COUNTS'!$B:$B,E$1,'BACKUP COUNTS'!$G:$G,E$2))</f>
        <v/>
      </c>
      <c r="F149" s="11" t="str">
        <f>IF(SUMIFS('BACKUP COUNTS'!$F:$F,'BACKUP COUNTS'!$A:$A,$A149,'BACKUP COUNTS'!$B:$B,F$1,'BACKUP COUNTS'!$G:$G,F$2)=0,"",SUMIFS('BACKUP COUNTS'!$F:$F,'BACKUP COUNTS'!$A:$A,$A149,'BACKUP COUNTS'!$B:$B,F$1,'BACKUP COUNTS'!$G:$G,F$2))</f>
        <v/>
      </c>
      <c r="G149" s="11" t="str">
        <f>IF(SUMIFS('BACKUP COUNTS'!$F:$F,'BACKUP COUNTS'!$A:$A,$A149,'BACKUP COUNTS'!$B:$B,G$1,'BACKUP COUNTS'!$G:$G,G$2)=0,"",SUMIFS('BACKUP COUNTS'!$F:$F,'BACKUP COUNTS'!$A:$A,$A149,'BACKUP COUNTS'!$B:$B,G$1,'BACKUP COUNTS'!$G:$G,G$2))</f>
        <v/>
      </c>
      <c r="H149" s="11" t="str">
        <f>IF(SUMIFS('BACKUP COUNTS'!$F:$F,'BACKUP COUNTS'!$A:$A,$A149,'BACKUP COUNTS'!$B:$B,H$1,'BACKUP COUNTS'!$G:$G,H$2)=0,"",SUMIFS('BACKUP COUNTS'!$F:$F,'BACKUP COUNTS'!$A:$A,$A149,'BACKUP COUNTS'!$B:$B,H$1,'BACKUP COUNTS'!$G:$G,H$2))</f>
        <v/>
      </c>
      <c r="I149" s="11" t="str">
        <f>IF(SUMIFS('BACKUP COUNTS'!$F:$F,'BACKUP COUNTS'!$A:$A,$A149,'BACKUP COUNTS'!$B:$B,I$1,'BACKUP COUNTS'!$G:$G,I$2)=0,"",SUMIFS('BACKUP COUNTS'!$F:$F,'BACKUP COUNTS'!$A:$A,$A149,'BACKUP COUNTS'!$B:$B,I$1,'BACKUP COUNTS'!$G:$G,I$2))</f>
        <v/>
      </c>
      <c r="J149" s="11" t="str">
        <f>IF(SUMIFS('BACKUP COUNTS'!$F:$F,'BACKUP COUNTS'!$A:$A,$A149,'BACKUP COUNTS'!$B:$B,J$1,'BACKUP COUNTS'!$G:$G,J$2)=0,"",SUMIFS('BACKUP COUNTS'!$F:$F,'BACKUP COUNTS'!$A:$A,$A149,'BACKUP COUNTS'!$B:$B,J$1,'BACKUP COUNTS'!$G:$G,J$2))</f>
        <v/>
      </c>
      <c r="K149" s="11" t="str">
        <f>IF(SUMIFS('BACKUP COUNTS'!$F:$F,'BACKUP COUNTS'!$A:$A,$A149,'BACKUP COUNTS'!$B:$B,K$1,'BACKUP COUNTS'!$G:$G,K$2)=0,"",SUMIFS('BACKUP COUNTS'!$F:$F,'BACKUP COUNTS'!$A:$A,$A149,'BACKUP COUNTS'!$B:$B,K$1,'BACKUP COUNTS'!$G:$G,K$2))</f>
        <v/>
      </c>
      <c r="L149" s="11" t="str">
        <f>IF(SUMIFS('BACKUP COUNTS'!$F:$F,'BACKUP COUNTS'!$A:$A,$A149,'BACKUP COUNTS'!$B:$B,L$1,'BACKUP COUNTS'!$G:$G,L$2)=0,"",SUMIFS('BACKUP COUNTS'!$F:$F,'BACKUP COUNTS'!$A:$A,$A149,'BACKUP COUNTS'!$B:$B,L$1,'BACKUP COUNTS'!$G:$G,L$2))</f>
        <v/>
      </c>
      <c r="M149" s="11" t="str">
        <f>IF(SUMIFS('BACKUP COUNTS'!$F:$F,'BACKUP COUNTS'!$A:$A,$A149,'BACKUP COUNTS'!$B:$B,M$1,'BACKUP COUNTS'!$G:$G,M$2)=0,"",SUMIFS('BACKUP COUNTS'!$F:$F,'BACKUP COUNTS'!$A:$A,$A149,'BACKUP COUNTS'!$B:$B,M$1,'BACKUP COUNTS'!$G:$G,M$2))</f>
        <v/>
      </c>
      <c r="N149" s="11" t="str">
        <f>IF(SUMIFS('BACKUP COUNTS'!$F:$F,'BACKUP COUNTS'!$A:$A,$A149,'BACKUP COUNTS'!$B:$B,N$1,'BACKUP COUNTS'!$G:$G,N$2)=0,"",SUMIFS('BACKUP COUNTS'!$F:$F,'BACKUP COUNTS'!$A:$A,$A149,'BACKUP COUNTS'!$B:$B,N$1,'BACKUP COUNTS'!$G:$G,N$2))</f>
        <v/>
      </c>
      <c r="O149" s="11" t="str">
        <f>IF(SUMIFS('BACKUP COUNTS'!$F:$F,'BACKUP COUNTS'!$A:$A,$A149,'BACKUP COUNTS'!$B:$B,O$1,'BACKUP COUNTS'!$G:$G,O$2)=0,"",SUMIFS('BACKUP COUNTS'!$F:$F,'BACKUP COUNTS'!$A:$A,$A149,'BACKUP COUNTS'!$B:$B,O$1,'BACKUP COUNTS'!$G:$G,O$2))</f>
        <v/>
      </c>
      <c r="P149" s="11" t="str">
        <f>IF(SUMIFS('BACKUP COUNTS'!$F:$F,'BACKUP COUNTS'!$A:$A,$A149,'BACKUP COUNTS'!$B:$B,P$1,'BACKUP COUNTS'!$G:$G,P$2)=0,"",SUMIFS('BACKUP COUNTS'!$F:$F,'BACKUP COUNTS'!$A:$A,$A149,'BACKUP COUNTS'!$B:$B,P$1,'BACKUP COUNTS'!$G:$G,P$2))</f>
        <v/>
      </c>
      <c r="Q149" s="11" t="str">
        <f>IF(SUMIFS('BACKUP COUNTS'!$F:$F,'BACKUP COUNTS'!$A:$A,$A149,'BACKUP COUNTS'!$B:$B,Q$1,'BACKUP COUNTS'!$G:$G,Q$2)=0,"",SUMIFS('BACKUP COUNTS'!$F:$F,'BACKUP COUNTS'!$A:$A,$A149,'BACKUP COUNTS'!$B:$B,Q$1,'BACKUP COUNTS'!$G:$G,Q$2))</f>
        <v/>
      </c>
      <c r="R149" s="11" t="str">
        <f>IF(SUMIFS('BACKUP COUNTS'!$F:$F,'BACKUP COUNTS'!$A:$A,$A149,'BACKUP COUNTS'!$B:$B,R$1,'BACKUP COUNTS'!$G:$G,R$2)=0,"",SUMIFS('BACKUP COUNTS'!$F:$F,'BACKUP COUNTS'!$A:$A,$A149,'BACKUP COUNTS'!$B:$B,R$1,'BACKUP COUNTS'!$G:$G,R$2))</f>
        <v/>
      </c>
    </row>
    <row r="150" spans="1:18" x14ac:dyDescent="0.25">
      <c r="A150" s="10">
        <f t="shared" si="3"/>
        <v>46043</v>
      </c>
      <c r="C150" s="11" t="str">
        <f>IF(SUMIFS('BACKUP COUNTS'!$F:$F,'BACKUP COUNTS'!$A:$A,$A150,'BACKUP COUNTS'!$B:$B,C$2)=0,"",SUMIFS('BACKUP COUNTS'!$F:$F,'BACKUP COUNTS'!$A:$A,$A150,'BACKUP COUNTS'!$B:$B,C$2))</f>
        <v/>
      </c>
      <c r="D150" s="11" t="str">
        <f>IF(SUMIFS('BACKUP COUNTS'!$F:$F,'BACKUP COUNTS'!$A:$A,$A150,'BACKUP COUNTS'!$B:$B,D$1,'BACKUP COUNTS'!$G:$G,D$2)=0,"",SUMIFS('BACKUP COUNTS'!$F:$F,'BACKUP COUNTS'!$A:$A,$A150,'BACKUP COUNTS'!$B:$B,D$1,'BACKUP COUNTS'!$G:$G,D$2))</f>
        <v/>
      </c>
      <c r="E150" s="11" t="str">
        <f>IF(SUMIFS('BACKUP COUNTS'!$F:$F,'BACKUP COUNTS'!$A:$A,$A150,'BACKUP COUNTS'!$B:$B,E$1,'BACKUP COUNTS'!$G:$G,E$2)=0,"",SUMIFS('BACKUP COUNTS'!$F:$F,'BACKUP COUNTS'!$A:$A,$A150,'BACKUP COUNTS'!$B:$B,E$1,'BACKUP COUNTS'!$G:$G,E$2))</f>
        <v/>
      </c>
      <c r="F150" s="11" t="str">
        <f>IF(SUMIFS('BACKUP COUNTS'!$F:$F,'BACKUP COUNTS'!$A:$A,$A150,'BACKUP COUNTS'!$B:$B,F$1,'BACKUP COUNTS'!$G:$G,F$2)=0,"",SUMIFS('BACKUP COUNTS'!$F:$F,'BACKUP COUNTS'!$A:$A,$A150,'BACKUP COUNTS'!$B:$B,F$1,'BACKUP COUNTS'!$G:$G,F$2))</f>
        <v/>
      </c>
      <c r="G150" s="11" t="str">
        <f>IF(SUMIFS('BACKUP COUNTS'!$F:$F,'BACKUP COUNTS'!$A:$A,$A150,'BACKUP COUNTS'!$B:$B,G$1,'BACKUP COUNTS'!$G:$G,G$2)=0,"",SUMIFS('BACKUP COUNTS'!$F:$F,'BACKUP COUNTS'!$A:$A,$A150,'BACKUP COUNTS'!$B:$B,G$1,'BACKUP COUNTS'!$G:$G,G$2))</f>
        <v/>
      </c>
      <c r="H150" s="11" t="str">
        <f>IF(SUMIFS('BACKUP COUNTS'!$F:$F,'BACKUP COUNTS'!$A:$A,$A150,'BACKUP COUNTS'!$B:$B,H$1,'BACKUP COUNTS'!$G:$G,H$2)=0,"",SUMIFS('BACKUP COUNTS'!$F:$F,'BACKUP COUNTS'!$A:$A,$A150,'BACKUP COUNTS'!$B:$B,H$1,'BACKUP COUNTS'!$G:$G,H$2))</f>
        <v/>
      </c>
      <c r="I150" s="11" t="str">
        <f>IF(SUMIFS('BACKUP COUNTS'!$F:$F,'BACKUP COUNTS'!$A:$A,$A150,'BACKUP COUNTS'!$B:$B,I$1,'BACKUP COUNTS'!$G:$G,I$2)=0,"",SUMIFS('BACKUP COUNTS'!$F:$F,'BACKUP COUNTS'!$A:$A,$A150,'BACKUP COUNTS'!$B:$B,I$1,'BACKUP COUNTS'!$G:$G,I$2))</f>
        <v/>
      </c>
      <c r="J150" s="11" t="str">
        <f>IF(SUMIFS('BACKUP COUNTS'!$F:$F,'BACKUP COUNTS'!$A:$A,$A150,'BACKUP COUNTS'!$B:$B,J$1,'BACKUP COUNTS'!$G:$G,J$2)=0,"",SUMIFS('BACKUP COUNTS'!$F:$F,'BACKUP COUNTS'!$A:$A,$A150,'BACKUP COUNTS'!$B:$B,J$1,'BACKUP COUNTS'!$G:$G,J$2))</f>
        <v/>
      </c>
      <c r="K150" s="11" t="str">
        <f>IF(SUMIFS('BACKUP COUNTS'!$F:$F,'BACKUP COUNTS'!$A:$A,$A150,'BACKUP COUNTS'!$B:$B,K$1,'BACKUP COUNTS'!$G:$G,K$2)=0,"",SUMIFS('BACKUP COUNTS'!$F:$F,'BACKUP COUNTS'!$A:$A,$A150,'BACKUP COUNTS'!$B:$B,K$1,'BACKUP COUNTS'!$G:$G,K$2))</f>
        <v/>
      </c>
      <c r="L150" s="11" t="str">
        <f>IF(SUMIFS('BACKUP COUNTS'!$F:$F,'BACKUP COUNTS'!$A:$A,$A150,'BACKUP COUNTS'!$B:$B,L$1,'BACKUP COUNTS'!$G:$G,L$2)=0,"",SUMIFS('BACKUP COUNTS'!$F:$F,'BACKUP COUNTS'!$A:$A,$A150,'BACKUP COUNTS'!$B:$B,L$1,'BACKUP COUNTS'!$G:$G,L$2))</f>
        <v/>
      </c>
      <c r="M150" s="11" t="str">
        <f>IF(SUMIFS('BACKUP COUNTS'!$F:$F,'BACKUP COUNTS'!$A:$A,$A150,'BACKUP COUNTS'!$B:$B,M$1,'BACKUP COUNTS'!$G:$G,M$2)=0,"",SUMIFS('BACKUP COUNTS'!$F:$F,'BACKUP COUNTS'!$A:$A,$A150,'BACKUP COUNTS'!$B:$B,M$1,'BACKUP COUNTS'!$G:$G,M$2))</f>
        <v/>
      </c>
      <c r="N150" s="11" t="str">
        <f>IF(SUMIFS('BACKUP COUNTS'!$F:$F,'BACKUP COUNTS'!$A:$A,$A150,'BACKUP COUNTS'!$B:$B,N$1,'BACKUP COUNTS'!$G:$G,N$2)=0,"",SUMIFS('BACKUP COUNTS'!$F:$F,'BACKUP COUNTS'!$A:$A,$A150,'BACKUP COUNTS'!$B:$B,N$1,'BACKUP COUNTS'!$G:$G,N$2))</f>
        <v/>
      </c>
      <c r="O150" s="11" t="str">
        <f>IF(SUMIFS('BACKUP COUNTS'!$F:$F,'BACKUP COUNTS'!$A:$A,$A150,'BACKUP COUNTS'!$B:$B,O$1,'BACKUP COUNTS'!$G:$G,O$2)=0,"",SUMIFS('BACKUP COUNTS'!$F:$F,'BACKUP COUNTS'!$A:$A,$A150,'BACKUP COUNTS'!$B:$B,O$1,'BACKUP COUNTS'!$G:$G,O$2))</f>
        <v/>
      </c>
      <c r="P150" s="11" t="str">
        <f>IF(SUMIFS('BACKUP COUNTS'!$F:$F,'BACKUP COUNTS'!$A:$A,$A150,'BACKUP COUNTS'!$B:$B,P$1,'BACKUP COUNTS'!$G:$G,P$2)=0,"",SUMIFS('BACKUP COUNTS'!$F:$F,'BACKUP COUNTS'!$A:$A,$A150,'BACKUP COUNTS'!$B:$B,P$1,'BACKUP COUNTS'!$G:$G,P$2))</f>
        <v/>
      </c>
      <c r="Q150" s="11" t="str">
        <f>IF(SUMIFS('BACKUP COUNTS'!$F:$F,'BACKUP COUNTS'!$A:$A,$A150,'BACKUP COUNTS'!$B:$B,Q$1,'BACKUP COUNTS'!$G:$G,Q$2)=0,"",SUMIFS('BACKUP COUNTS'!$F:$F,'BACKUP COUNTS'!$A:$A,$A150,'BACKUP COUNTS'!$B:$B,Q$1,'BACKUP COUNTS'!$G:$G,Q$2))</f>
        <v/>
      </c>
      <c r="R150" s="11" t="str">
        <f>IF(SUMIFS('BACKUP COUNTS'!$F:$F,'BACKUP COUNTS'!$A:$A,$A150,'BACKUP COUNTS'!$B:$B,R$1,'BACKUP COUNTS'!$G:$G,R$2)=0,"",SUMIFS('BACKUP COUNTS'!$F:$F,'BACKUP COUNTS'!$A:$A,$A150,'BACKUP COUNTS'!$B:$B,R$1,'BACKUP COUNTS'!$G:$G,R$2))</f>
        <v/>
      </c>
    </row>
    <row r="151" spans="1:18" x14ac:dyDescent="0.25">
      <c r="A151" s="10">
        <f t="shared" si="3"/>
        <v>46044</v>
      </c>
      <c r="C151" s="11" t="str">
        <f>IF(SUMIFS('BACKUP COUNTS'!$F:$F,'BACKUP COUNTS'!$A:$A,$A151,'BACKUP COUNTS'!$B:$B,C$2)=0,"",SUMIFS('BACKUP COUNTS'!$F:$F,'BACKUP COUNTS'!$A:$A,$A151,'BACKUP COUNTS'!$B:$B,C$2))</f>
        <v/>
      </c>
      <c r="D151" s="11" t="str">
        <f>IF(SUMIFS('BACKUP COUNTS'!$F:$F,'BACKUP COUNTS'!$A:$A,$A151,'BACKUP COUNTS'!$B:$B,D$1,'BACKUP COUNTS'!$G:$G,D$2)=0,"",SUMIFS('BACKUP COUNTS'!$F:$F,'BACKUP COUNTS'!$A:$A,$A151,'BACKUP COUNTS'!$B:$B,D$1,'BACKUP COUNTS'!$G:$G,D$2))</f>
        <v/>
      </c>
      <c r="E151" s="11" t="str">
        <f>IF(SUMIFS('BACKUP COUNTS'!$F:$F,'BACKUP COUNTS'!$A:$A,$A151,'BACKUP COUNTS'!$B:$B,E$1,'BACKUP COUNTS'!$G:$G,E$2)=0,"",SUMIFS('BACKUP COUNTS'!$F:$F,'BACKUP COUNTS'!$A:$A,$A151,'BACKUP COUNTS'!$B:$B,E$1,'BACKUP COUNTS'!$G:$G,E$2))</f>
        <v/>
      </c>
      <c r="F151" s="11" t="str">
        <f>IF(SUMIFS('BACKUP COUNTS'!$F:$F,'BACKUP COUNTS'!$A:$A,$A151,'BACKUP COUNTS'!$B:$B,F$1,'BACKUP COUNTS'!$G:$G,F$2)=0,"",SUMIFS('BACKUP COUNTS'!$F:$F,'BACKUP COUNTS'!$A:$A,$A151,'BACKUP COUNTS'!$B:$B,F$1,'BACKUP COUNTS'!$G:$G,F$2))</f>
        <v/>
      </c>
      <c r="G151" s="11" t="str">
        <f>IF(SUMIFS('BACKUP COUNTS'!$F:$F,'BACKUP COUNTS'!$A:$A,$A151,'BACKUP COUNTS'!$B:$B,G$1,'BACKUP COUNTS'!$G:$G,G$2)=0,"",SUMIFS('BACKUP COUNTS'!$F:$F,'BACKUP COUNTS'!$A:$A,$A151,'BACKUP COUNTS'!$B:$B,G$1,'BACKUP COUNTS'!$G:$G,G$2))</f>
        <v/>
      </c>
      <c r="H151" s="11" t="str">
        <f>IF(SUMIFS('BACKUP COUNTS'!$F:$F,'BACKUP COUNTS'!$A:$A,$A151,'BACKUP COUNTS'!$B:$B,H$1,'BACKUP COUNTS'!$G:$G,H$2)=0,"",SUMIFS('BACKUP COUNTS'!$F:$F,'BACKUP COUNTS'!$A:$A,$A151,'BACKUP COUNTS'!$B:$B,H$1,'BACKUP COUNTS'!$G:$G,H$2))</f>
        <v/>
      </c>
      <c r="I151" s="11" t="str">
        <f>IF(SUMIFS('BACKUP COUNTS'!$F:$F,'BACKUP COUNTS'!$A:$A,$A151,'BACKUP COUNTS'!$B:$B,I$1,'BACKUP COUNTS'!$G:$G,I$2)=0,"",SUMIFS('BACKUP COUNTS'!$F:$F,'BACKUP COUNTS'!$A:$A,$A151,'BACKUP COUNTS'!$B:$B,I$1,'BACKUP COUNTS'!$G:$G,I$2))</f>
        <v/>
      </c>
      <c r="J151" s="11" t="str">
        <f>IF(SUMIFS('BACKUP COUNTS'!$F:$F,'BACKUP COUNTS'!$A:$A,$A151,'BACKUP COUNTS'!$B:$B,J$1,'BACKUP COUNTS'!$G:$G,J$2)=0,"",SUMIFS('BACKUP COUNTS'!$F:$F,'BACKUP COUNTS'!$A:$A,$A151,'BACKUP COUNTS'!$B:$B,J$1,'BACKUP COUNTS'!$G:$G,J$2))</f>
        <v/>
      </c>
      <c r="K151" s="11" t="str">
        <f>IF(SUMIFS('BACKUP COUNTS'!$F:$F,'BACKUP COUNTS'!$A:$A,$A151,'BACKUP COUNTS'!$B:$B,K$1,'BACKUP COUNTS'!$G:$G,K$2)=0,"",SUMIFS('BACKUP COUNTS'!$F:$F,'BACKUP COUNTS'!$A:$A,$A151,'BACKUP COUNTS'!$B:$B,K$1,'BACKUP COUNTS'!$G:$G,K$2))</f>
        <v/>
      </c>
      <c r="L151" s="11" t="str">
        <f>IF(SUMIFS('BACKUP COUNTS'!$F:$F,'BACKUP COUNTS'!$A:$A,$A151,'BACKUP COUNTS'!$B:$B,L$1,'BACKUP COUNTS'!$G:$G,L$2)=0,"",SUMIFS('BACKUP COUNTS'!$F:$F,'BACKUP COUNTS'!$A:$A,$A151,'BACKUP COUNTS'!$B:$B,L$1,'BACKUP COUNTS'!$G:$G,L$2))</f>
        <v/>
      </c>
      <c r="M151" s="11" t="str">
        <f>IF(SUMIFS('BACKUP COUNTS'!$F:$F,'BACKUP COUNTS'!$A:$A,$A151,'BACKUP COUNTS'!$B:$B,M$1,'BACKUP COUNTS'!$G:$G,M$2)=0,"",SUMIFS('BACKUP COUNTS'!$F:$F,'BACKUP COUNTS'!$A:$A,$A151,'BACKUP COUNTS'!$B:$B,M$1,'BACKUP COUNTS'!$G:$G,M$2))</f>
        <v/>
      </c>
      <c r="N151" s="11" t="str">
        <f>IF(SUMIFS('BACKUP COUNTS'!$F:$F,'BACKUP COUNTS'!$A:$A,$A151,'BACKUP COUNTS'!$B:$B,N$1,'BACKUP COUNTS'!$G:$G,N$2)=0,"",SUMIFS('BACKUP COUNTS'!$F:$F,'BACKUP COUNTS'!$A:$A,$A151,'BACKUP COUNTS'!$B:$B,N$1,'BACKUP COUNTS'!$G:$G,N$2))</f>
        <v/>
      </c>
      <c r="O151" s="11" t="str">
        <f>IF(SUMIFS('BACKUP COUNTS'!$F:$F,'BACKUP COUNTS'!$A:$A,$A151,'BACKUP COUNTS'!$B:$B,O$1,'BACKUP COUNTS'!$G:$G,O$2)=0,"",SUMIFS('BACKUP COUNTS'!$F:$F,'BACKUP COUNTS'!$A:$A,$A151,'BACKUP COUNTS'!$B:$B,O$1,'BACKUP COUNTS'!$G:$G,O$2))</f>
        <v/>
      </c>
      <c r="P151" s="11" t="str">
        <f>IF(SUMIFS('BACKUP COUNTS'!$F:$F,'BACKUP COUNTS'!$A:$A,$A151,'BACKUP COUNTS'!$B:$B,P$1,'BACKUP COUNTS'!$G:$G,P$2)=0,"",SUMIFS('BACKUP COUNTS'!$F:$F,'BACKUP COUNTS'!$A:$A,$A151,'BACKUP COUNTS'!$B:$B,P$1,'BACKUP COUNTS'!$G:$G,P$2))</f>
        <v/>
      </c>
      <c r="Q151" s="11" t="str">
        <f>IF(SUMIFS('BACKUP COUNTS'!$F:$F,'BACKUP COUNTS'!$A:$A,$A151,'BACKUP COUNTS'!$B:$B,Q$1,'BACKUP COUNTS'!$G:$G,Q$2)=0,"",SUMIFS('BACKUP COUNTS'!$F:$F,'BACKUP COUNTS'!$A:$A,$A151,'BACKUP COUNTS'!$B:$B,Q$1,'BACKUP COUNTS'!$G:$G,Q$2))</f>
        <v/>
      </c>
      <c r="R151" s="11" t="str">
        <f>IF(SUMIFS('BACKUP COUNTS'!$F:$F,'BACKUP COUNTS'!$A:$A,$A151,'BACKUP COUNTS'!$B:$B,R$1,'BACKUP COUNTS'!$G:$G,R$2)=0,"",SUMIFS('BACKUP COUNTS'!$F:$F,'BACKUP COUNTS'!$A:$A,$A151,'BACKUP COUNTS'!$B:$B,R$1,'BACKUP COUNTS'!$G:$G,R$2))</f>
        <v/>
      </c>
    </row>
    <row r="152" spans="1:18" x14ac:dyDescent="0.25">
      <c r="A152" s="10">
        <f t="shared" si="3"/>
        <v>46045</v>
      </c>
      <c r="C152" s="11" t="str">
        <f>IF(SUMIFS('BACKUP COUNTS'!$F:$F,'BACKUP COUNTS'!$A:$A,$A152,'BACKUP COUNTS'!$B:$B,C$2)=0,"",SUMIFS('BACKUP COUNTS'!$F:$F,'BACKUP COUNTS'!$A:$A,$A152,'BACKUP COUNTS'!$B:$B,C$2))</f>
        <v/>
      </c>
      <c r="D152" s="11" t="str">
        <f>IF(SUMIFS('BACKUP COUNTS'!$F:$F,'BACKUP COUNTS'!$A:$A,$A152,'BACKUP COUNTS'!$B:$B,D$1,'BACKUP COUNTS'!$G:$G,D$2)=0,"",SUMIFS('BACKUP COUNTS'!$F:$F,'BACKUP COUNTS'!$A:$A,$A152,'BACKUP COUNTS'!$B:$B,D$1,'BACKUP COUNTS'!$G:$G,D$2))</f>
        <v/>
      </c>
      <c r="E152" s="11" t="str">
        <f>IF(SUMIFS('BACKUP COUNTS'!$F:$F,'BACKUP COUNTS'!$A:$A,$A152,'BACKUP COUNTS'!$B:$B,E$1,'BACKUP COUNTS'!$G:$G,E$2)=0,"",SUMIFS('BACKUP COUNTS'!$F:$F,'BACKUP COUNTS'!$A:$A,$A152,'BACKUP COUNTS'!$B:$B,E$1,'BACKUP COUNTS'!$G:$G,E$2))</f>
        <v/>
      </c>
      <c r="F152" s="11" t="str">
        <f>IF(SUMIFS('BACKUP COUNTS'!$F:$F,'BACKUP COUNTS'!$A:$A,$A152,'BACKUP COUNTS'!$B:$B,F$1,'BACKUP COUNTS'!$G:$G,F$2)=0,"",SUMIFS('BACKUP COUNTS'!$F:$F,'BACKUP COUNTS'!$A:$A,$A152,'BACKUP COUNTS'!$B:$B,F$1,'BACKUP COUNTS'!$G:$G,F$2))</f>
        <v/>
      </c>
      <c r="G152" s="11" t="str">
        <f>IF(SUMIFS('BACKUP COUNTS'!$F:$F,'BACKUP COUNTS'!$A:$A,$A152,'BACKUP COUNTS'!$B:$B,G$1,'BACKUP COUNTS'!$G:$G,G$2)=0,"",SUMIFS('BACKUP COUNTS'!$F:$F,'BACKUP COUNTS'!$A:$A,$A152,'BACKUP COUNTS'!$B:$B,G$1,'BACKUP COUNTS'!$G:$G,G$2))</f>
        <v/>
      </c>
      <c r="H152" s="11" t="str">
        <f>IF(SUMIFS('BACKUP COUNTS'!$F:$F,'BACKUP COUNTS'!$A:$A,$A152,'BACKUP COUNTS'!$B:$B,H$1,'BACKUP COUNTS'!$G:$G,H$2)=0,"",SUMIFS('BACKUP COUNTS'!$F:$F,'BACKUP COUNTS'!$A:$A,$A152,'BACKUP COUNTS'!$B:$B,H$1,'BACKUP COUNTS'!$G:$G,H$2))</f>
        <v/>
      </c>
      <c r="I152" s="11" t="str">
        <f>IF(SUMIFS('BACKUP COUNTS'!$F:$F,'BACKUP COUNTS'!$A:$A,$A152,'BACKUP COUNTS'!$B:$B,I$1,'BACKUP COUNTS'!$G:$G,I$2)=0,"",SUMIFS('BACKUP COUNTS'!$F:$F,'BACKUP COUNTS'!$A:$A,$A152,'BACKUP COUNTS'!$B:$B,I$1,'BACKUP COUNTS'!$G:$G,I$2))</f>
        <v/>
      </c>
      <c r="J152" s="11" t="str">
        <f>IF(SUMIFS('BACKUP COUNTS'!$F:$F,'BACKUP COUNTS'!$A:$A,$A152,'BACKUP COUNTS'!$B:$B,J$1,'BACKUP COUNTS'!$G:$G,J$2)=0,"",SUMIFS('BACKUP COUNTS'!$F:$F,'BACKUP COUNTS'!$A:$A,$A152,'BACKUP COUNTS'!$B:$B,J$1,'BACKUP COUNTS'!$G:$G,J$2))</f>
        <v/>
      </c>
      <c r="K152" s="11" t="str">
        <f>IF(SUMIFS('BACKUP COUNTS'!$F:$F,'BACKUP COUNTS'!$A:$A,$A152,'BACKUP COUNTS'!$B:$B,K$1,'BACKUP COUNTS'!$G:$G,K$2)=0,"",SUMIFS('BACKUP COUNTS'!$F:$F,'BACKUP COUNTS'!$A:$A,$A152,'BACKUP COUNTS'!$B:$B,K$1,'BACKUP COUNTS'!$G:$G,K$2))</f>
        <v/>
      </c>
      <c r="L152" s="11" t="str">
        <f>IF(SUMIFS('BACKUP COUNTS'!$F:$F,'BACKUP COUNTS'!$A:$A,$A152,'BACKUP COUNTS'!$B:$B,L$1,'BACKUP COUNTS'!$G:$G,L$2)=0,"",SUMIFS('BACKUP COUNTS'!$F:$F,'BACKUP COUNTS'!$A:$A,$A152,'BACKUP COUNTS'!$B:$B,L$1,'BACKUP COUNTS'!$G:$G,L$2))</f>
        <v/>
      </c>
      <c r="M152" s="11" t="str">
        <f>IF(SUMIFS('BACKUP COUNTS'!$F:$F,'BACKUP COUNTS'!$A:$A,$A152,'BACKUP COUNTS'!$B:$B,M$1,'BACKUP COUNTS'!$G:$G,M$2)=0,"",SUMIFS('BACKUP COUNTS'!$F:$F,'BACKUP COUNTS'!$A:$A,$A152,'BACKUP COUNTS'!$B:$B,M$1,'BACKUP COUNTS'!$G:$G,M$2))</f>
        <v/>
      </c>
      <c r="N152" s="11" t="str">
        <f>IF(SUMIFS('BACKUP COUNTS'!$F:$F,'BACKUP COUNTS'!$A:$A,$A152,'BACKUP COUNTS'!$B:$B,N$1,'BACKUP COUNTS'!$G:$G,N$2)=0,"",SUMIFS('BACKUP COUNTS'!$F:$F,'BACKUP COUNTS'!$A:$A,$A152,'BACKUP COUNTS'!$B:$B,N$1,'BACKUP COUNTS'!$G:$G,N$2))</f>
        <v/>
      </c>
      <c r="O152" s="11" t="str">
        <f>IF(SUMIFS('BACKUP COUNTS'!$F:$F,'BACKUP COUNTS'!$A:$A,$A152,'BACKUP COUNTS'!$B:$B,O$1,'BACKUP COUNTS'!$G:$G,O$2)=0,"",SUMIFS('BACKUP COUNTS'!$F:$F,'BACKUP COUNTS'!$A:$A,$A152,'BACKUP COUNTS'!$B:$B,O$1,'BACKUP COUNTS'!$G:$G,O$2))</f>
        <v/>
      </c>
      <c r="P152" s="11" t="str">
        <f>IF(SUMIFS('BACKUP COUNTS'!$F:$F,'BACKUP COUNTS'!$A:$A,$A152,'BACKUP COUNTS'!$B:$B,P$1,'BACKUP COUNTS'!$G:$G,P$2)=0,"",SUMIFS('BACKUP COUNTS'!$F:$F,'BACKUP COUNTS'!$A:$A,$A152,'BACKUP COUNTS'!$B:$B,P$1,'BACKUP COUNTS'!$G:$G,P$2))</f>
        <v/>
      </c>
      <c r="Q152" s="11" t="str">
        <f>IF(SUMIFS('BACKUP COUNTS'!$F:$F,'BACKUP COUNTS'!$A:$A,$A152,'BACKUP COUNTS'!$B:$B,Q$1,'BACKUP COUNTS'!$G:$G,Q$2)=0,"",SUMIFS('BACKUP COUNTS'!$F:$F,'BACKUP COUNTS'!$A:$A,$A152,'BACKUP COUNTS'!$B:$B,Q$1,'BACKUP COUNTS'!$G:$G,Q$2))</f>
        <v/>
      </c>
      <c r="R152" s="11" t="str">
        <f>IF(SUMIFS('BACKUP COUNTS'!$F:$F,'BACKUP COUNTS'!$A:$A,$A152,'BACKUP COUNTS'!$B:$B,R$1,'BACKUP COUNTS'!$G:$G,R$2)=0,"",SUMIFS('BACKUP COUNTS'!$F:$F,'BACKUP COUNTS'!$A:$A,$A152,'BACKUP COUNTS'!$B:$B,R$1,'BACKUP COUNTS'!$G:$G,R$2))</f>
        <v/>
      </c>
    </row>
    <row r="153" spans="1:18" x14ac:dyDescent="0.25">
      <c r="A153" s="10">
        <f t="shared" si="3"/>
        <v>46048</v>
      </c>
      <c r="C153" s="11" t="str">
        <f>IF(SUMIFS('BACKUP COUNTS'!$F:$F,'BACKUP COUNTS'!$A:$A,$A153,'BACKUP COUNTS'!$B:$B,C$2)=0,"",SUMIFS('BACKUP COUNTS'!$F:$F,'BACKUP COUNTS'!$A:$A,$A153,'BACKUP COUNTS'!$B:$B,C$2))</f>
        <v/>
      </c>
      <c r="D153" s="11" t="str">
        <f>IF(SUMIFS('BACKUP COUNTS'!$F:$F,'BACKUP COUNTS'!$A:$A,$A153,'BACKUP COUNTS'!$B:$B,D$1,'BACKUP COUNTS'!$G:$G,D$2)=0,"",SUMIFS('BACKUP COUNTS'!$F:$F,'BACKUP COUNTS'!$A:$A,$A153,'BACKUP COUNTS'!$B:$B,D$1,'BACKUP COUNTS'!$G:$G,D$2))</f>
        <v/>
      </c>
      <c r="E153" s="11" t="str">
        <f>IF(SUMIFS('BACKUP COUNTS'!$F:$F,'BACKUP COUNTS'!$A:$A,$A153,'BACKUP COUNTS'!$B:$B,E$1,'BACKUP COUNTS'!$G:$G,E$2)=0,"",SUMIFS('BACKUP COUNTS'!$F:$F,'BACKUP COUNTS'!$A:$A,$A153,'BACKUP COUNTS'!$B:$B,E$1,'BACKUP COUNTS'!$G:$G,E$2))</f>
        <v/>
      </c>
      <c r="F153" s="11" t="str">
        <f>IF(SUMIFS('BACKUP COUNTS'!$F:$F,'BACKUP COUNTS'!$A:$A,$A153,'BACKUP COUNTS'!$B:$B,F$1,'BACKUP COUNTS'!$G:$G,F$2)=0,"",SUMIFS('BACKUP COUNTS'!$F:$F,'BACKUP COUNTS'!$A:$A,$A153,'BACKUP COUNTS'!$B:$B,F$1,'BACKUP COUNTS'!$G:$G,F$2))</f>
        <v/>
      </c>
      <c r="G153" s="11" t="str">
        <f>IF(SUMIFS('BACKUP COUNTS'!$F:$F,'BACKUP COUNTS'!$A:$A,$A153,'BACKUP COUNTS'!$B:$B,G$1,'BACKUP COUNTS'!$G:$G,G$2)=0,"",SUMIFS('BACKUP COUNTS'!$F:$F,'BACKUP COUNTS'!$A:$A,$A153,'BACKUP COUNTS'!$B:$B,G$1,'BACKUP COUNTS'!$G:$G,G$2))</f>
        <v/>
      </c>
      <c r="H153" s="11" t="str">
        <f>IF(SUMIFS('BACKUP COUNTS'!$F:$F,'BACKUP COUNTS'!$A:$A,$A153,'BACKUP COUNTS'!$B:$B,H$1,'BACKUP COUNTS'!$G:$G,H$2)=0,"",SUMIFS('BACKUP COUNTS'!$F:$F,'BACKUP COUNTS'!$A:$A,$A153,'BACKUP COUNTS'!$B:$B,H$1,'BACKUP COUNTS'!$G:$G,H$2))</f>
        <v/>
      </c>
      <c r="I153" s="11" t="str">
        <f>IF(SUMIFS('BACKUP COUNTS'!$F:$F,'BACKUP COUNTS'!$A:$A,$A153,'BACKUP COUNTS'!$B:$B,I$1,'BACKUP COUNTS'!$G:$G,I$2)=0,"",SUMIFS('BACKUP COUNTS'!$F:$F,'BACKUP COUNTS'!$A:$A,$A153,'BACKUP COUNTS'!$B:$B,I$1,'BACKUP COUNTS'!$G:$G,I$2))</f>
        <v/>
      </c>
      <c r="J153" s="11" t="str">
        <f>IF(SUMIFS('BACKUP COUNTS'!$F:$F,'BACKUP COUNTS'!$A:$A,$A153,'BACKUP COUNTS'!$B:$B,J$1,'BACKUP COUNTS'!$G:$G,J$2)=0,"",SUMIFS('BACKUP COUNTS'!$F:$F,'BACKUP COUNTS'!$A:$A,$A153,'BACKUP COUNTS'!$B:$B,J$1,'BACKUP COUNTS'!$G:$G,J$2))</f>
        <v/>
      </c>
      <c r="K153" s="11" t="str">
        <f>IF(SUMIFS('BACKUP COUNTS'!$F:$F,'BACKUP COUNTS'!$A:$A,$A153,'BACKUP COUNTS'!$B:$B,K$1,'BACKUP COUNTS'!$G:$G,K$2)=0,"",SUMIFS('BACKUP COUNTS'!$F:$F,'BACKUP COUNTS'!$A:$A,$A153,'BACKUP COUNTS'!$B:$B,K$1,'BACKUP COUNTS'!$G:$G,K$2))</f>
        <v/>
      </c>
      <c r="L153" s="11" t="str">
        <f>IF(SUMIFS('BACKUP COUNTS'!$F:$F,'BACKUP COUNTS'!$A:$A,$A153,'BACKUP COUNTS'!$B:$B,L$1,'BACKUP COUNTS'!$G:$G,L$2)=0,"",SUMIFS('BACKUP COUNTS'!$F:$F,'BACKUP COUNTS'!$A:$A,$A153,'BACKUP COUNTS'!$B:$B,L$1,'BACKUP COUNTS'!$G:$G,L$2))</f>
        <v/>
      </c>
      <c r="M153" s="11" t="str">
        <f>IF(SUMIFS('BACKUP COUNTS'!$F:$F,'BACKUP COUNTS'!$A:$A,$A153,'BACKUP COUNTS'!$B:$B,M$1,'BACKUP COUNTS'!$G:$G,M$2)=0,"",SUMIFS('BACKUP COUNTS'!$F:$F,'BACKUP COUNTS'!$A:$A,$A153,'BACKUP COUNTS'!$B:$B,M$1,'BACKUP COUNTS'!$G:$G,M$2))</f>
        <v/>
      </c>
      <c r="N153" s="11" t="str">
        <f>IF(SUMIFS('BACKUP COUNTS'!$F:$F,'BACKUP COUNTS'!$A:$A,$A153,'BACKUP COUNTS'!$B:$B,N$1,'BACKUP COUNTS'!$G:$G,N$2)=0,"",SUMIFS('BACKUP COUNTS'!$F:$F,'BACKUP COUNTS'!$A:$A,$A153,'BACKUP COUNTS'!$B:$B,N$1,'BACKUP COUNTS'!$G:$G,N$2))</f>
        <v/>
      </c>
      <c r="O153" s="11" t="str">
        <f>IF(SUMIFS('BACKUP COUNTS'!$F:$F,'BACKUP COUNTS'!$A:$A,$A153,'BACKUP COUNTS'!$B:$B,O$1,'BACKUP COUNTS'!$G:$G,O$2)=0,"",SUMIFS('BACKUP COUNTS'!$F:$F,'BACKUP COUNTS'!$A:$A,$A153,'BACKUP COUNTS'!$B:$B,O$1,'BACKUP COUNTS'!$G:$G,O$2))</f>
        <v/>
      </c>
      <c r="P153" s="11" t="str">
        <f>IF(SUMIFS('BACKUP COUNTS'!$F:$F,'BACKUP COUNTS'!$A:$A,$A153,'BACKUP COUNTS'!$B:$B,P$1,'BACKUP COUNTS'!$G:$G,P$2)=0,"",SUMIFS('BACKUP COUNTS'!$F:$F,'BACKUP COUNTS'!$A:$A,$A153,'BACKUP COUNTS'!$B:$B,P$1,'BACKUP COUNTS'!$G:$G,P$2))</f>
        <v/>
      </c>
      <c r="Q153" s="11" t="str">
        <f>IF(SUMIFS('BACKUP COUNTS'!$F:$F,'BACKUP COUNTS'!$A:$A,$A153,'BACKUP COUNTS'!$B:$B,Q$1,'BACKUP COUNTS'!$G:$G,Q$2)=0,"",SUMIFS('BACKUP COUNTS'!$F:$F,'BACKUP COUNTS'!$A:$A,$A153,'BACKUP COUNTS'!$B:$B,Q$1,'BACKUP COUNTS'!$G:$G,Q$2))</f>
        <v/>
      </c>
      <c r="R153" s="11" t="str">
        <f>IF(SUMIFS('BACKUP COUNTS'!$F:$F,'BACKUP COUNTS'!$A:$A,$A153,'BACKUP COUNTS'!$B:$B,R$1,'BACKUP COUNTS'!$G:$G,R$2)=0,"",SUMIFS('BACKUP COUNTS'!$F:$F,'BACKUP COUNTS'!$A:$A,$A153,'BACKUP COUNTS'!$B:$B,R$1,'BACKUP COUNTS'!$G:$G,R$2))</f>
        <v/>
      </c>
    </row>
    <row r="154" spans="1:18" x14ac:dyDescent="0.25">
      <c r="A154" s="10">
        <f t="shared" si="3"/>
        <v>46049</v>
      </c>
      <c r="C154" s="11" t="str">
        <f>IF(SUMIFS('BACKUP COUNTS'!$F:$F,'BACKUP COUNTS'!$A:$A,$A154,'BACKUP COUNTS'!$B:$B,C$2)=0,"",SUMIFS('BACKUP COUNTS'!$F:$F,'BACKUP COUNTS'!$A:$A,$A154,'BACKUP COUNTS'!$B:$B,C$2))</f>
        <v/>
      </c>
      <c r="D154" s="11" t="str">
        <f>IF(SUMIFS('BACKUP COUNTS'!$F:$F,'BACKUP COUNTS'!$A:$A,$A154,'BACKUP COUNTS'!$B:$B,D$1,'BACKUP COUNTS'!$G:$G,D$2)=0,"",SUMIFS('BACKUP COUNTS'!$F:$F,'BACKUP COUNTS'!$A:$A,$A154,'BACKUP COUNTS'!$B:$B,D$1,'BACKUP COUNTS'!$G:$G,D$2))</f>
        <v/>
      </c>
      <c r="E154" s="11" t="str">
        <f>IF(SUMIFS('BACKUP COUNTS'!$F:$F,'BACKUP COUNTS'!$A:$A,$A154,'BACKUP COUNTS'!$B:$B,E$1,'BACKUP COUNTS'!$G:$G,E$2)=0,"",SUMIFS('BACKUP COUNTS'!$F:$F,'BACKUP COUNTS'!$A:$A,$A154,'BACKUP COUNTS'!$B:$B,E$1,'BACKUP COUNTS'!$G:$G,E$2))</f>
        <v/>
      </c>
      <c r="F154" s="11" t="str">
        <f>IF(SUMIFS('BACKUP COUNTS'!$F:$F,'BACKUP COUNTS'!$A:$A,$A154,'BACKUP COUNTS'!$B:$B,F$1,'BACKUP COUNTS'!$G:$G,F$2)=0,"",SUMIFS('BACKUP COUNTS'!$F:$F,'BACKUP COUNTS'!$A:$A,$A154,'BACKUP COUNTS'!$B:$B,F$1,'BACKUP COUNTS'!$G:$G,F$2))</f>
        <v/>
      </c>
      <c r="G154" s="11" t="str">
        <f>IF(SUMIFS('BACKUP COUNTS'!$F:$F,'BACKUP COUNTS'!$A:$A,$A154,'BACKUP COUNTS'!$B:$B,G$1,'BACKUP COUNTS'!$G:$G,G$2)=0,"",SUMIFS('BACKUP COUNTS'!$F:$F,'BACKUP COUNTS'!$A:$A,$A154,'BACKUP COUNTS'!$B:$B,G$1,'BACKUP COUNTS'!$G:$G,G$2))</f>
        <v/>
      </c>
      <c r="H154" s="11" t="str">
        <f>IF(SUMIFS('BACKUP COUNTS'!$F:$F,'BACKUP COUNTS'!$A:$A,$A154,'BACKUP COUNTS'!$B:$B,H$1,'BACKUP COUNTS'!$G:$G,H$2)=0,"",SUMIFS('BACKUP COUNTS'!$F:$F,'BACKUP COUNTS'!$A:$A,$A154,'BACKUP COUNTS'!$B:$B,H$1,'BACKUP COUNTS'!$G:$G,H$2))</f>
        <v/>
      </c>
      <c r="I154" s="11" t="str">
        <f>IF(SUMIFS('BACKUP COUNTS'!$F:$F,'BACKUP COUNTS'!$A:$A,$A154,'BACKUP COUNTS'!$B:$B,I$1,'BACKUP COUNTS'!$G:$G,I$2)=0,"",SUMIFS('BACKUP COUNTS'!$F:$F,'BACKUP COUNTS'!$A:$A,$A154,'BACKUP COUNTS'!$B:$B,I$1,'BACKUP COUNTS'!$G:$G,I$2))</f>
        <v/>
      </c>
      <c r="J154" s="11" t="str">
        <f>IF(SUMIFS('BACKUP COUNTS'!$F:$F,'BACKUP COUNTS'!$A:$A,$A154,'BACKUP COUNTS'!$B:$B,J$1,'BACKUP COUNTS'!$G:$G,J$2)=0,"",SUMIFS('BACKUP COUNTS'!$F:$F,'BACKUP COUNTS'!$A:$A,$A154,'BACKUP COUNTS'!$B:$B,J$1,'BACKUP COUNTS'!$G:$G,J$2))</f>
        <v/>
      </c>
      <c r="K154" s="11" t="str">
        <f>IF(SUMIFS('BACKUP COUNTS'!$F:$F,'BACKUP COUNTS'!$A:$A,$A154,'BACKUP COUNTS'!$B:$B,K$1,'BACKUP COUNTS'!$G:$G,K$2)=0,"",SUMIFS('BACKUP COUNTS'!$F:$F,'BACKUP COUNTS'!$A:$A,$A154,'BACKUP COUNTS'!$B:$B,K$1,'BACKUP COUNTS'!$G:$G,K$2))</f>
        <v/>
      </c>
      <c r="L154" s="11" t="str">
        <f>IF(SUMIFS('BACKUP COUNTS'!$F:$F,'BACKUP COUNTS'!$A:$A,$A154,'BACKUP COUNTS'!$B:$B,L$1,'BACKUP COUNTS'!$G:$G,L$2)=0,"",SUMIFS('BACKUP COUNTS'!$F:$F,'BACKUP COUNTS'!$A:$A,$A154,'BACKUP COUNTS'!$B:$B,L$1,'BACKUP COUNTS'!$G:$G,L$2))</f>
        <v/>
      </c>
      <c r="M154" s="11" t="str">
        <f>IF(SUMIFS('BACKUP COUNTS'!$F:$F,'BACKUP COUNTS'!$A:$A,$A154,'BACKUP COUNTS'!$B:$B,M$1,'BACKUP COUNTS'!$G:$G,M$2)=0,"",SUMIFS('BACKUP COUNTS'!$F:$F,'BACKUP COUNTS'!$A:$A,$A154,'BACKUP COUNTS'!$B:$B,M$1,'BACKUP COUNTS'!$G:$G,M$2))</f>
        <v/>
      </c>
      <c r="N154" s="11" t="str">
        <f>IF(SUMIFS('BACKUP COUNTS'!$F:$F,'BACKUP COUNTS'!$A:$A,$A154,'BACKUP COUNTS'!$B:$B,N$1,'BACKUP COUNTS'!$G:$G,N$2)=0,"",SUMIFS('BACKUP COUNTS'!$F:$F,'BACKUP COUNTS'!$A:$A,$A154,'BACKUP COUNTS'!$B:$B,N$1,'BACKUP COUNTS'!$G:$G,N$2))</f>
        <v/>
      </c>
      <c r="O154" s="11" t="str">
        <f>IF(SUMIFS('BACKUP COUNTS'!$F:$F,'BACKUP COUNTS'!$A:$A,$A154,'BACKUP COUNTS'!$B:$B,O$1,'BACKUP COUNTS'!$G:$G,O$2)=0,"",SUMIFS('BACKUP COUNTS'!$F:$F,'BACKUP COUNTS'!$A:$A,$A154,'BACKUP COUNTS'!$B:$B,O$1,'BACKUP COUNTS'!$G:$G,O$2))</f>
        <v/>
      </c>
      <c r="P154" s="11" t="str">
        <f>IF(SUMIFS('BACKUP COUNTS'!$F:$F,'BACKUP COUNTS'!$A:$A,$A154,'BACKUP COUNTS'!$B:$B,P$1,'BACKUP COUNTS'!$G:$G,P$2)=0,"",SUMIFS('BACKUP COUNTS'!$F:$F,'BACKUP COUNTS'!$A:$A,$A154,'BACKUP COUNTS'!$B:$B,P$1,'BACKUP COUNTS'!$G:$G,P$2))</f>
        <v/>
      </c>
      <c r="Q154" s="11" t="str">
        <f>IF(SUMIFS('BACKUP COUNTS'!$F:$F,'BACKUP COUNTS'!$A:$A,$A154,'BACKUP COUNTS'!$B:$B,Q$1,'BACKUP COUNTS'!$G:$G,Q$2)=0,"",SUMIFS('BACKUP COUNTS'!$F:$F,'BACKUP COUNTS'!$A:$A,$A154,'BACKUP COUNTS'!$B:$B,Q$1,'BACKUP COUNTS'!$G:$G,Q$2))</f>
        <v/>
      </c>
      <c r="R154" s="11" t="str">
        <f>IF(SUMIFS('BACKUP COUNTS'!$F:$F,'BACKUP COUNTS'!$A:$A,$A154,'BACKUP COUNTS'!$B:$B,R$1,'BACKUP COUNTS'!$G:$G,R$2)=0,"",SUMIFS('BACKUP COUNTS'!$F:$F,'BACKUP COUNTS'!$A:$A,$A154,'BACKUP COUNTS'!$B:$B,R$1,'BACKUP COUNTS'!$G:$G,R$2))</f>
        <v/>
      </c>
    </row>
    <row r="155" spans="1:18" x14ac:dyDescent="0.25">
      <c r="A155" s="10">
        <f t="shared" si="3"/>
        <v>46050</v>
      </c>
      <c r="C155" s="11" t="str">
        <f>IF(SUMIFS('BACKUP COUNTS'!$F:$F,'BACKUP COUNTS'!$A:$A,$A155,'BACKUP COUNTS'!$B:$B,C$2)=0,"",SUMIFS('BACKUP COUNTS'!$F:$F,'BACKUP COUNTS'!$A:$A,$A155,'BACKUP COUNTS'!$B:$B,C$2))</f>
        <v/>
      </c>
      <c r="D155" s="11" t="str">
        <f>IF(SUMIFS('BACKUP COUNTS'!$F:$F,'BACKUP COUNTS'!$A:$A,$A155,'BACKUP COUNTS'!$B:$B,D$1,'BACKUP COUNTS'!$G:$G,D$2)=0,"",SUMIFS('BACKUP COUNTS'!$F:$F,'BACKUP COUNTS'!$A:$A,$A155,'BACKUP COUNTS'!$B:$B,D$1,'BACKUP COUNTS'!$G:$G,D$2))</f>
        <v/>
      </c>
      <c r="E155" s="11" t="str">
        <f>IF(SUMIFS('BACKUP COUNTS'!$F:$F,'BACKUP COUNTS'!$A:$A,$A155,'BACKUP COUNTS'!$B:$B,E$1,'BACKUP COUNTS'!$G:$G,E$2)=0,"",SUMIFS('BACKUP COUNTS'!$F:$F,'BACKUP COUNTS'!$A:$A,$A155,'BACKUP COUNTS'!$B:$B,E$1,'BACKUP COUNTS'!$G:$G,E$2))</f>
        <v/>
      </c>
      <c r="F155" s="11" t="str">
        <f>IF(SUMIFS('BACKUP COUNTS'!$F:$F,'BACKUP COUNTS'!$A:$A,$A155,'BACKUP COUNTS'!$B:$B,F$1,'BACKUP COUNTS'!$G:$G,F$2)=0,"",SUMIFS('BACKUP COUNTS'!$F:$F,'BACKUP COUNTS'!$A:$A,$A155,'BACKUP COUNTS'!$B:$B,F$1,'BACKUP COUNTS'!$G:$G,F$2))</f>
        <v/>
      </c>
      <c r="G155" s="11" t="str">
        <f>IF(SUMIFS('BACKUP COUNTS'!$F:$F,'BACKUP COUNTS'!$A:$A,$A155,'BACKUP COUNTS'!$B:$B,G$1,'BACKUP COUNTS'!$G:$G,G$2)=0,"",SUMIFS('BACKUP COUNTS'!$F:$F,'BACKUP COUNTS'!$A:$A,$A155,'BACKUP COUNTS'!$B:$B,G$1,'BACKUP COUNTS'!$G:$G,G$2))</f>
        <v/>
      </c>
      <c r="H155" s="11" t="str">
        <f>IF(SUMIFS('BACKUP COUNTS'!$F:$F,'BACKUP COUNTS'!$A:$A,$A155,'BACKUP COUNTS'!$B:$B,H$1,'BACKUP COUNTS'!$G:$G,H$2)=0,"",SUMIFS('BACKUP COUNTS'!$F:$F,'BACKUP COUNTS'!$A:$A,$A155,'BACKUP COUNTS'!$B:$B,H$1,'BACKUP COUNTS'!$G:$G,H$2))</f>
        <v/>
      </c>
      <c r="I155" s="11" t="str">
        <f>IF(SUMIFS('BACKUP COUNTS'!$F:$F,'BACKUP COUNTS'!$A:$A,$A155,'BACKUP COUNTS'!$B:$B,I$1,'BACKUP COUNTS'!$G:$G,I$2)=0,"",SUMIFS('BACKUP COUNTS'!$F:$F,'BACKUP COUNTS'!$A:$A,$A155,'BACKUP COUNTS'!$B:$B,I$1,'BACKUP COUNTS'!$G:$G,I$2))</f>
        <v/>
      </c>
      <c r="J155" s="11" t="str">
        <f>IF(SUMIFS('BACKUP COUNTS'!$F:$F,'BACKUP COUNTS'!$A:$A,$A155,'BACKUP COUNTS'!$B:$B,J$1,'BACKUP COUNTS'!$G:$G,J$2)=0,"",SUMIFS('BACKUP COUNTS'!$F:$F,'BACKUP COUNTS'!$A:$A,$A155,'BACKUP COUNTS'!$B:$B,J$1,'BACKUP COUNTS'!$G:$G,J$2))</f>
        <v/>
      </c>
      <c r="K155" s="11" t="str">
        <f>IF(SUMIFS('BACKUP COUNTS'!$F:$F,'BACKUP COUNTS'!$A:$A,$A155,'BACKUP COUNTS'!$B:$B,K$1,'BACKUP COUNTS'!$G:$G,K$2)=0,"",SUMIFS('BACKUP COUNTS'!$F:$F,'BACKUP COUNTS'!$A:$A,$A155,'BACKUP COUNTS'!$B:$B,K$1,'BACKUP COUNTS'!$G:$G,K$2))</f>
        <v/>
      </c>
      <c r="L155" s="11" t="str">
        <f>IF(SUMIFS('BACKUP COUNTS'!$F:$F,'BACKUP COUNTS'!$A:$A,$A155,'BACKUP COUNTS'!$B:$B,L$1,'BACKUP COUNTS'!$G:$G,L$2)=0,"",SUMIFS('BACKUP COUNTS'!$F:$F,'BACKUP COUNTS'!$A:$A,$A155,'BACKUP COUNTS'!$B:$B,L$1,'BACKUP COUNTS'!$G:$G,L$2))</f>
        <v/>
      </c>
      <c r="M155" s="11" t="str">
        <f>IF(SUMIFS('BACKUP COUNTS'!$F:$F,'BACKUP COUNTS'!$A:$A,$A155,'BACKUP COUNTS'!$B:$B,M$1,'BACKUP COUNTS'!$G:$G,M$2)=0,"",SUMIFS('BACKUP COUNTS'!$F:$F,'BACKUP COUNTS'!$A:$A,$A155,'BACKUP COUNTS'!$B:$B,M$1,'BACKUP COUNTS'!$G:$G,M$2))</f>
        <v/>
      </c>
      <c r="N155" s="11" t="str">
        <f>IF(SUMIFS('BACKUP COUNTS'!$F:$F,'BACKUP COUNTS'!$A:$A,$A155,'BACKUP COUNTS'!$B:$B,N$1,'BACKUP COUNTS'!$G:$G,N$2)=0,"",SUMIFS('BACKUP COUNTS'!$F:$F,'BACKUP COUNTS'!$A:$A,$A155,'BACKUP COUNTS'!$B:$B,N$1,'BACKUP COUNTS'!$G:$G,N$2))</f>
        <v/>
      </c>
      <c r="O155" s="11" t="str">
        <f>IF(SUMIFS('BACKUP COUNTS'!$F:$F,'BACKUP COUNTS'!$A:$A,$A155,'BACKUP COUNTS'!$B:$B,O$1,'BACKUP COUNTS'!$G:$G,O$2)=0,"",SUMIFS('BACKUP COUNTS'!$F:$F,'BACKUP COUNTS'!$A:$A,$A155,'BACKUP COUNTS'!$B:$B,O$1,'BACKUP COUNTS'!$G:$G,O$2))</f>
        <v/>
      </c>
      <c r="P155" s="11" t="str">
        <f>IF(SUMIFS('BACKUP COUNTS'!$F:$F,'BACKUP COUNTS'!$A:$A,$A155,'BACKUP COUNTS'!$B:$B,P$1,'BACKUP COUNTS'!$G:$G,P$2)=0,"",SUMIFS('BACKUP COUNTS'!$F:$F,'BACKUP COUNTS'!$A:$A,$A155,'BACKUP COUNTS'!$B:$B,P$1,'BACKUP COUNTS'!$G:$G,P$2))</f>
        <v/>
      </c>
      <c r="Q155" s="11" t="str">
        <f>IF(SUMIFS('BACKUP COUNTS'!$F:$F,'BACKUP COUNTS'!$A:$A,$A155,'BACKUP COUNTS'!$B:$B,Q$1,'BACKUP COUNTS'!$G:$G,Q$2)=0,"",SUMIFS('BACKUP COUNTS'!$F:$F,'BACKUP COUNTS'!$A:$A,$A155,'BACKUP COUNTS'!$B:$B,Q$1,'BACKUP COUNTS'!$G:$G,Q$2))</f>
        <v/>
      </c>
      <c r="R155" s="11" t="str">
        <f>IF(SUMIFS('BACKUP COUNTS'!$F:$F,'BACKUP COUNTS'!$A:$A,$A155,'BACKUP COUNTS'!$B:$B,R$1,'BACKUP COUNTS'!$G:$G,R$2)=0,"",SUMIFS('BACKUP COUNTS'!$F:$F,'BACKUP COUNTS'!$A:$A,$A155,'BACKUP COUNTS'!$B:$B,R$1,'BACKUP COUNTS'!$G:$G,R$2))</f>
        <v/>
      </c>
    </row>
    <row r="156" spans="1:18" x14ac:dyDescent="0.25">
      <c r="A156" s="10">
        <f t="shared" si="3"/>
        <v>46051</v>
      </c>
      <c r="C156" s="11" t="str">
        <f>IF(SUMIFS('BACKUP COUNTS'!$F:$F,'BACKUP COUNTS'!$A:$A,$A156,'BACKUP COUNTS'!$B:$B,C$2)=0,"",SUMIFS('BACKUP COUNTS'!$F:$F,'BACKUP COUNTS'!$A:$A,$A156,'BACKUP COUNTS'!$B:$B,C$2))</f>
        <v/>
      </c>
      <c r="D156" s="11" t="str">
        <f>IF(SUMIFS('BACKUP COUNTS'!$F:$F,'BACKUP COUNTS'!$A:$A,$A156,'BACKUP COUNTS'!$B:$B,D$1,'BACKUP COUNTS'!$G:$G,D$2)=0,"",SUMIFS('BACKUP COUNTS'!$F:$F,'BACKUP COUNTS'!$A:$A,$A156,'BACKUP COUNTS'!$B:$B,D$1,'BACKUP COUNTS'!$G:$G,D$2))</f>
        <v/>
      </c>
      <c r="E156" s="11" t="str">
        <f>IF(SUMIFS('BACKUP COUNTS'!$F:$F,'BACKUP COUNTS'!$A:$A,$A156,'BACKUP COUNTS'!$B:$B,E$1,'BACKUP COUNTS'!$G:$G,E$2)=0,"",SUMIFS('BACKUP COUNTS'!$F:$F,'BACKUP COUNTS'!$A:$A,$A156,'BACKUP COUNTS'!$B:$B,E$1,'BACKUP COUNTS'!$G:$G,E$2))</f>
        <v/>
      </c>
      <c r="F156" s="11" t="str">
        <f>IF(SUMIFS('BACKUP COUNTS'!$F:$F,'BACKUP COUNTS'!$A:$A,$A156,'BACKUP COUNTS'!$B:$B,F$1,'BACKUP COUNTS'!$G:$G,F$2)=0,"",SUMIFS('BACKUP COUNTS'!$F:$F,'BACKUP COUNTS'!$A:$A,$A156,'BACKUP COUNTS'!$B:$B,F$1,'BACKUP COUNTS'!$G:$G,F$2))</f>
        <v/>
      </c>
      <c r="G156" s="11" t="str">
        <f>IF(SUMIFS('BACKUP COUNTS'!$F:$F,'BACKUP COUNTS'!$A:$A,$A156,'BACKUP COUNTS'!$B:$B,G$1,'BACKUP COUNTS'!$G:$G,G$2)=0,"",SUMIFS('BACKUP COUNTS'!$F:$F,'BACKUP COUNTS'!$A:$A,$A156,'BACKUP COUNTS'!$B:$B,G$1,'BACKUP COUNTS'!$G:$G,G$2))</f>
        <v/>
      </c>
      <c r="H156" s="11" t="str">
        <f>IF(SUMIFS('BACKUP COUNTS'!$F:$F,'BACKUP COUNTS'!$A:$A,$A156,'BACKUP COUNTS'!$B:$B,H$1,'BACKUP COUNTS'!$G:$G,H$2)=0,"",SUMIFS('BACKUP COUNTS'!$F:$F,'BACKUP COUNTS'!$A:$A,$A156,'BACKUP COUNTS'!$B:$B,H$1,'BACKUP COUNTS'!$G:$G,H$2))</f>
        <v/>
      </c>
      <c r="I156" s="11" t="str">
        <f>IF(SUMIFS('BACKUP COUNTS'!$F:$F,'BACKUP COUNTS'!$A:$A,$A156,'BACKUP COUNTS'!$B:$B,I$1,'BACKUP COUNTS'!$G:$G,I$2)=0,"",SUMIFS('BACKUP COUNTS'!$F:$F,'BACKUP COUNTS'!$A:$A,$A156,'BACKUP COUNTS'!$B:$B,I$1,'BACKUP COUNTS'!$G:$G,I$2))</f>
        <v/>
      </c>
      <c r="J156" s="11" t="str">
        <f>IF(SUMIFS('BACKUP COUNTS'!$F:$F,'BACKUP COUNTS'!$A:$A,$A156,'BACKUP COUNTS'!$B:$B,J$1,'BACKUP COUNTS'!$G:$G,J$2)=0,"",SUMIFS('BACKUP COUNTS'!$F:$F,'BACKUP COUNTS'!$A:$A,$A156,'BACKUP COUNTS'!$B:$B,J$1,'BACKUP COUNTS'!$G:$G,J$2))</f>
        <v/>
      </c>
      <c r="K156" s="11" t="str">
        <f>IF(SUMIFS('BACKUP COUNTS'!$F:$F,'BACKUP COUNTS'!$A:$A,$A156,'BACKUP COUNTS'!$B:$B,K$1,'BACKUP COUNTS'!$G:$G,K$2)=0,"",SUMIFS('BACKUP COUNTS'!$F:$F,'BACKUP COUNTS'!$A:$A,$A156,'BACKUP COUNTS'!$B:$B,K$1,'BACKUP COUNTS'!$G:$G,K$2))</f>
        <v/>
      </c>
      <c r="L156" s="11" t="str">
        <f>IF(SUMIFS('BACKUP COUNTS'!$F:$F,'BACKUP COUNTS'!$A:$A,$A156,'BACKUP COUNTS'!$B:$B,L$1,'BACKUP COUNTS'!$G:$G,L$2)=0,"",SUMIFS('BACKUP COUNTS'!$F:$F,'BACKUP COUNTS'!$A:$A,$A156,'BACKUP COUNTS'!$B:$B,L$1,'BACKUP COUNTS'!$G:$G,L$2))</f>
        <v/>
      </c>
      <c r="M156" s="11" t="str">
        <f>IF(SUMIFS('BACKUP COUNTS'!$F:$F,'BACKUP COUNTS'!$A:$A,$A156,'BACKUP COUNTS'!$B:$B,M$1,'BACKUP COUNTS'!$G:$G,M$2)=0,"",SUMIFS('BACKUP COUNTS'!$F:$F,'BACKUP COUNTS'!$A:$A,$A156,'BACKUP COUNTS'!$B:$B,M$1,'BACKUP COUNTS'!$G:$G,M$2))</f>
        <v/>
      </c>
      <c r="N156" s="11" t="str">
        <f>IF(SUMIFS('BACKUP COUNTS'!$F:$F,'BACKUP COUNTS'!$A:$A,$A156,'BACKUP COUNTS'!$B:$B,N$1,'BACKUP COUNTS'!$G:$G,N$2)=0,"",SUMIFS('BACKUP COUNTS'!$F:$F,'BACKUP COUNTS'!$A:$A,$A156,'BACKUP COUNTS'!$B:$B,N$1,'BACKUP COUNTS'!$G:$G,N$2))</f>
        <v/>
      </c>
      <c r="O156" s="11" t="str">
        <f>IF(SUMIFS('BACKUP COUNTS'!$F:$F,'BACKUP COUNTS'!$A:$A,$A156,'BACKUP COUNTS'!$B:$B,O$1,'BACKUP COUNTS'!$G:$G,O$2)=0,"",SUMIFS('BACKUP COUNTS'!$F:$F,'BACKUP COUNTS'!$A:$A,$A156,'BACKUP COUNTS'!$B:$B,O$1,'BACKUP COUNTS'!$G:$G,O$2))</f>
        <v/>
      </c>
      <c r="P156" s="11" t="str">
        <f>IF(SUMIFS('BACKUP COUNTS'!$F:$F,'BACKUP COUNTS'!$A:$A,$A156,'BACKUP COUNTS'!$B:$B,P$1,'BACKUP COUNTS'!$G:$G,P$2)=0,"",SUMIFS('BACKUP COUNTS'!$F:$F,'BACKUP COUNTS'!$A:$A,$A156,'BACKUP COUNTS'!$B:$B,P$1,'BACKUP COUNTS'!$G:$G,P$2))</f>
        <v/>
      </c>
      <c r="Q156" s="11" t="str">
        <f>IF(SUMIFS('BACKUP COUNTS'!$F:$F,'BACKUP COUNTS'!$A:$A,$A156,'BACKUP COUNTS'!$B:$B,Q$1,'BACKUP COUNTS'!$G:$G,Q$2)=0,"",SUMIFS('BACKUP COUNTS'!$F:$F,'BACKUP COUNTS'!$A:$A,$A156,'BACKUP COUNTS'!$B:$B,Q$1,'BACKUP COUNTS'!$G:$G,Q$2))</f>
        <v/>
      </c>
      <c r="R156" s="11" t="str">
        <f>IF(SUMIFS('BACKUP COUNTS'!$F:$F,'BACKUP COUNTS'!$A:$A,$A156,'BACKUP COUNTS'!$B:$B,R$1,'BACKUP COUNTS'!$G:$G,R$2)=0,"",SUMIFS('BACKUP COUNTS'!$F:$F,'BACKUP COUNTS'!$A:$A,$A156,'BACKUP COUNTS'!$B:$B,R$1,'BACKUP COUNTS'!$G:$G,R$2))</f>
        <v/>
      </c>
    </row>
    <row r="157" spans="1:18" x14ac:dyDescent="0.25">
      <c r="A157" s="10">
        <f t="shared" si="3"/>
        <v>46052</v>
      </c>
      <c r="C157" s="11" t="str">
        <f>IF(SUMIFS('BACKUP COUNTS'!$F:$F,'BACKUP COUNTS'!$A:$A,$A157,'BACKUP COUNTS'!$B:$B,C$2)=0,"",SUMIFS('BACKUP COUNTS'!$F:$F,'BACKUP COUNTS'!$A:$A,$A157,'BACKUP COUNTS'!$B:$B,C$2))</f>
        <v/>
      </c>
      <c r="D157" s="11" t="str">
        <f>IF(SUMIFS('BACKUP COUNTS'!$F:$F,'BACKUP COUNTS'!$A:$A,$A157,'BACKUP COUNTS'!$B:$B,D$1,'BACKUP COUNTS'!$G:$G,D$2)=0,"",SUMIFS('BACKUP COUNTS'!$F:$F,'BACKUP COUNTS'!$A:$A,$A157,'BACKUP COUNTS'!$B:$B,D$1,'BACKUP COUNTS'!$G:$G,D$2))</f>
        <v/>
      </c>
      <c r="E157" s="11" t="str">
        <f>IF(SUMIFS('BACKUP COUNTS'!$F:$F,'BACKUP COUNTS'!$A:$A,$A157,'BACKUP COUNTS'!$B:$B,E$1,'BACKUP COUNTS'!$G:$G,E$2)=0,"",SUMIFS('BACKUP COUNTS'!$F:$F,'BACKUP COUNTS'!$A:$A,$A157,'BACKUP COUNTS'!$B:$B,E$1,'BACKUP COUNTS'!$G:$G,E$2))</f>
        <v/>
      </c>
      <c r="F157" s="11" t="str">
        <f>IF(SUMIFS('BACKUP COUNTS'!$F:$F,'BACKUP COUNTS'!$A:$A,$A157,'BACKUP COUNTS'!$B:$B,F$1,'BACKUP COUNTS'!$G:$G,F$2)=0,"",SUMIFS('BACKUP COUNTS'!$F:$F,'BACKUP COUNTS'!$A:$A,$A157,'BACKUP COUNTS'!$B:$B,F$1,'BACKUP COUNTS'!$G:$G,F$2))</f>
        <v/>
      </c>
      <c r="G157" s="11" t="str">
        <f>IF(SUMIFS('BACKUP COUNTS'!$F:$F,'BACKUP COUNTS'!$A:$A,$A157,'BACKUP COUNTS'!$B:$B,G$1,'BACKUP COUNTS'!$G:$G,G$2)=0,"",SUMIFS('BACKUP COUNTS'!$F:$F,'BACKUP COUNTS'!$A:$A,$A157,'BACKUP COUNTS'!$B:$B,G$1,'BACKUP COUNTS'!$G:$G,G$2))</f>
        <v/>
      </c>
      <c r="H157" s="11" t="str">
        <f>IF(SUMIFS('BACKUP COUNTS'!$F:$F,'BACKUP COUNTS'!$A:$A,$A157,'BACKUP COUNTS'!$B:$B,H$1,'BACKUP COUNTS'!$G:$G,H$2)=0,"",SUMIFS('BACKUP COUNTS'!$F:$F,'BACKUP COUNTS'!$A:$A,$A157,'BACKUP COUNTS'!$B:$B,H$1,'BACKUP COUNTS'!$G:$G,H$2))</f>
        <v/>
      </c>
      <c r="I157" s="11" t="str">
        <f>IF(SUMIFS('BACKUP COUNTS'!$F:$F,'BACKUP COUNTS'!$A:$A,$A157,'BACKUP COUNTS'!$B:$B,I$1,'BACKUP COUNTS'!$G:$G,I$2)=0,"",SUMIFS('BACKUP COUNTS'!$F:$F,'BACKUP COUNTS'!$A:$A,$A157,'BACKUP COUNTS'!$B:$B,I$1,'BACKUP COUNTS'!$G:$G,I$2))</f>
        <v/>
      </c>
      <c r="J157" s="11" t="str">
        <f>IF(SUMIFS('BACKUP COUNTS'!$F:$F,'BACKUP COUNTS'!$A:$A,$A157,'BACKUP COUNTS'!$B:$B,J$1,'BACKUP COUNTS'!$G:$G,J$2)=0,"",SUMIFS('BACKUP COUNTS'!$F:$F,'BACKUP COUNTS'!$A:$A,$A157,'BACKUP COUNTS'!$B:$B,J$1,'BACKUP COUNTS'!$G:$G,J$2))</f>
        <v/>
      </c>
      <c r="K157" s="11" t="str">
        <f>IF(SUMIFS('BACKUP COUNTS'!$F:$F,'BACKUP COUNTS'!$A:$A,$A157,'BACKUP COUNTS'!$B:$B,K$1,'BACKUP COUNTS'!$G:$G,K$2)=0,"",SUMIFS('BACKUP COUNTS'!$F:$F,'BACKUP COUNTS'!$A:$A,$A157,'BACKUP COUNTS'!$B:$B,K$1,'BACKUP COUNTS'!$G:$G,K$2))</f>
        <v/>
      </c>
      <c r="L157" s="11" t="str">
        <f>IF(SUMIFS('BACKUP COUNTS'!$F:$F,'BACKUP COUNTS'!$A:$A,$A157,'BACKUP COUNTS'!$B:$B,L$1,'BACKUP COUNTS'!$G:$G,L$2)=0,"",SUMIFS('BACKUP COUNTS'!$F:$F,'BACKUP COUNTS'!$A:$A,$A157,'BACKUP COUNTS'!$B:$B,L$1,'BACKUP COUNTS'!$G:$G,L$2))</f>
        <v/>
      </c>
      <c r="M157" s="11" t="str">
        <f>IF(SUMIFS('BACKUP COUNTS'!$F:$F,'BACKUP COUNTS'!$A:$A,$A157,'BACKUP COUNTS'!$B:$B,M$1,'BACKUP COUNTS'!$G:$G,M$2)=0,"",SUMIFS('BACKUP COUNTS'!$F:$F,'BACKUP COUNTS'!$A:$A,$A157,'BACKUP COUNTS'!$B:$B,M$1,'BACKUP COUNTS'!$G:$G,M$2))</f>
        <v/>
      </c>
      <c r="N157" s="11" t="str">
        <f>IF(SUMIFS('BACKUP COUNTS'!$F:$F,'BACKUP COUNTS'!$A:$A,$A157,'BACKUP COUNTS'!$B:$B,N$1,'BACKUP COUNTS'!$G:$G,N$2)=0,"",SUMIFS('BACKUP COUNTS'!$F:$F,'BACKUP COUNTS'!$A:$A,$A157,'BACKUP COUNTS'!$B:$B,N$1,'BACKUP COUNTS'!$G:$G,N$2))</f>
        <v/>
      </c>
      <c r="O157" s="11" t="str">
        <f>IF(SUMIFS('BACKUP COUNTS'!$F:$F,'BACKUP COUNTS'!$A:$A,$A157,'BACKUP COUNTS'!$B:$B,O$1,'BACKUP COUNTS'!$G:$G,O$2)=0,"",SUMIFS('BACKUP COUNTS'!$F:$F,'BACKUP COUNTS'!$A:$A,$A157,'BACKUP COUNTS'!$B:$B,O$1,'BACKUP COUNTS'!$G:$G,O$2))</f>
        <v/>
      </c>
      <c r="P157" s="11" t="str">
        <f>IF(SUMIFS('BACKUP COUNTS'!$F:$F,'BACKUP COUNTS'!$A:$A,$A157,'BACKUP COUNTS'!$B:$B,P$1,'BACKUP COUNTS'!$G:$G,P$2)=0,"",SUMIFS('BACKUP COUNTS'!$F:$F,'BACKUP COUNTS'!$A:$A,$A157,'BACKUP COUNTS'!$B:$B,P$1,'BACKUP COUNTS'!$G:$G,P$2))</f>
        <v/>
      </c>
      <c r="Q157" s="11" t="str">
        <f>IF(SUMIFS('BACKUP COUNTS'!$F:$F,'BACKUP COUNTS'!$A:$A,$A157,'BACKUP COUNTS'!$B:$B,Q$1,'BACKUP COUNTS'!$G:$G,Q$2)=0,"",SUMIFS('BACKUP COUNTS'!$F:$F,'BACKUP COUNTS'!$A:$A,$A157,'BACKUP COUNTS'!$B:$B,Q$1,'BACKUP COUNTS'!$G:$G,Q$2))</f>
        <v/>
      </c>
      <c r="R157" s="11" t="str">
        <f>IF(SUMIFS('BACKUP COUNTS'!$F:$F,'BACKUP COUNTS'!$A:$A,$A157,'BACKUP COUNTS'!$B:$B,R$1,'BACKUP COUNTS'!$G:$G,R$2)=0,"",SUMIFS('BACKUP COUNTS'!$F:$F,'BACKUP COUNTS'!$A:$A,$A157,'BACKUP COUNTS'!$B:$B,R$1,'BACKUP COUNTS'!$G:$G,R$2))</f>
        <v/>
      </c>
    </row>
    <row r="158" spans="1:18" x14ac:dyDescent="0.25">
      <c r="A158" s="10">
        <f t="shared" si="3"/>
        <v>46055</v>
      </c>
      <c r="C158" s="11" t="str">
        <f>IF(SUMIFS('BACKUP COUNTS'!$F:$F,'BACKUP COUNTS'!$A:$A,$A158,'BACKUP COUNTS'!$B:$B,C$2)=0,"",SUMIFS('BACKUP COUNTS'!$F:$F,'BACKUP COUNTS'!$A:$A,$A158,'BACKUP COUNTS'!$B:$B,C$2))</f>
        <v/>
      </c>
      <c r="D158" s="11" t="str">
        <f>IF(SUMIFS('BACKUP COUNTS'!$F:$F,'BACKUP COUNTS'!$A:$A,$A158,'BACKUP COUNTS'!$B:$B,D$1,'BACKUP COUNTS'!$G:$G,D$2)=0,"",SUMIFS('BACKUP COUNTS'!$F:$F,'BACKUP COUNTS'!$A:$A,$A158,'BACKUP COUNTS'!$B:$B,D$1,'BACKUP COUNTS'!$G:$G,D$2))</f>
        <v/>
      </c>
      <c r="E158" s="11" t="str">
        <f>IF(SUMIFS('BACKUP COUNTS'!$F:$F,'BACKUP COUNTS'!$A:$A,$A158,'BACKUP COUNTS'!$B:$B,E$1,'BACKUP COUNTS'!$G:$G,E$2)=0,"",SUMIFS('BACKUP COUNTS'!$F:$F,'BACKUP COUNTS'!$A:$A,$A158,'BACKUP COUNTS'!$B:$B,E$1,'BACKUP COUNTS'!$G:$G,E$2))</f>
        <v/>
      </c>
      <c r="F158" s="11" t="str">
        <f>IF(SUMIFS('BACKUP COUNTS'!$F:$F,'BACKUP COUNTS'!$A:$A,$A158,'BACKUP COUNTS'!$B:$B,F$1,'BACKUP COUNTS'!$G:$G,F$2)=0,"",SUMIFS('BACKUP COUNTS'!$F:$F,'BACKUP COUNTS'!$A:$A,$A158,'BACKUP COUNTS'!$B:$B,F$1,'BACKUP COUNTS'!$G:$G,F$2))</f>
        <v/>
      </c>
      <c r="G158" s="11" t="str">
        <f>IF(SUMIFS('BACKUP COUNTS'!$F:$F,'BACKUP COUNTS'!$A:$A,$A158,'BACKUP COUNTS'!$B:$B,G$1,'BACKUP COUNTS'!$G:$G,G$2)=0,"",SUMIFS('BACKUP COUNTS'!$F:$F,'BACKUP COUNTS'!$A:$A,$A158,'BACKUP COUNTS'!$B:$B,G$1,'BACKUP COUNTS'!$G:$G,G$2))</f>
        <v/>
      </c>
      <c r="H158" s="11" t="str">
        <f>IF(SUMIFS('BACKUP COUNTS'!$F:$F,'BACKUP COUNTS'!$A:$A,$A158,'BACKUP COUNTS'!$B:$B,H$1,'BACKUP COUNTS'!$G:$G,H$2)=0,"",SUMIFS('BACKUP COUNTS'!$F:$F,'BACKUP COUNTS'!$A:$A,$A158,'BACKUP COUNTS'!$B:$B,H$1,'BACKUP COUNTS'!$G:$G,H$2))</f>
        <v/>
      </c>
      <c r="I158" s="11" t="str">
        <f>IF(SUMIFS('BACKUP COUNTS'!$F:$F,'BACKUP COUNTS'!$A:$A,$A158,'BACKUP COUNTS'!$B:$B,I$1,'BACKUP COUNTS'!$G:$G,I$2)=0,"",SUMIFS('BACKUP COUNTS'!$F:$F,'BACKUP COUNTS'!$A:$A,$A158,'BACKUP COUNTS'!$B:$B,I$1,'BACKUP COUNTS'!$G:$G,I$2))</f>
        <v/>
      </c>
      <c r="J158" s="11" t="str">
        <f>IF(SUMIFS('BACKUP COUNTS'!$F:$F,'BACKUP COUNTS'!$A:$A,$A158,'BACKUP COUNTS'!$B:$B,J$1,'BACKUP COUNTS'!$G:$G,J$2)=0,"",SUMIFS('BACKUP COUNTS'!$F:$F,'BACKUP COUNTS'!$A:$A,$A158,'BACKUP COUNTS'!$B:$B,J$1,'BACKUP COUNTS'!$G:$G,J$2))</f>
        <v/>
      </c>
      <c r="K158" s="11" t="str">
        <f>IF(SUMIFS('BACKUP COUNTS'!$F:$F,'BACKUP COUNTS'!$A:$A,$A158,'BACKUP COUNTS'!$B:$B,K$1,'BACKUP COUNTS'!$G:$G,K$2)=0,"",SUMIFS('BACKUP COUNTS'!$F:$F,'BACKUP COUNTS'!$A:$A,$A158,'BACKUP COUNTS'!$B:$B,K$1,'BACKUP COUNTS'!$G:$G,K$2))</f>
        <v/>
      </c>
      <c r="L158" s="11" t="str">
        <f>IF(SUMIFS('BACKUP COUNTS'!$F:$F,'BACKUP COUNTS'!$A:$A,$A158,'BACKUP COUNTS'!$B:$B,L$1,'BACKUP COUNTS'!$G:$G,L$2)=0,"",SUMIFS('BACKUP COUNTS'!$F:$F,'BACKUP COUNTS'!$A:$A,$A158,'BACKUP COUNTS'!$B:$B,L$1,'BACKUP COUNTS'!$G:$G,L$2))</f>
        <v/>
      </c>
      <c r="M158" s="11" t="str">
        <f>IF(SUMIFS('BACKUP COUNTS'!$F:$F,'BACKUP COUNTS'!$A:$A,$A158,'BACKUP COUNTS'!$B:$B,M$1,'BACKUP COUNTS'!$G:$G,M$2)=0,"",SUMIFS('BACKUP COUNTS'!$F:$F,'BACKUP COUNTS'!$A:$A,$A158,'BACKUP COUNTS'!$B:$B,M$1,'BACKUP COUNTS'!$G:$G,M$2))</f>
        <v/>
      </c>
      <c r="N158" s="11" t="str">
        <f>IF(SUMIFS('BACKUP COUNTS'!$F:$F,'BACKUP COUNTS'!$A:$A,$A158,'BACKUP COUNTS'!$B:$B,N$1,'BACKUP COUNTS'!$G:$G,N$2)=0,"",SUMIFS('BACKUP COUNTS'!$F:$F,'BACKUP COUNTS'!$A:$A,$A158,'BACKUP COUNTS'!$B:$B,N$1,'BACKUP COUNTS'!$G:$G,N$2))</f>
        <v/>
      </c>
      <c r="O158" s="11" t="str">
        <f>IF(SUMIFS('BACKUP COUNTS'!$F:$F,'BACKUP COUNTS'!$A:$A,$A158,'BACKUP COUNTS'!$B:$B,O$1,'BACKUP COUNTS'!$G:$G,O$2)=0,"",SUMIFS('BACKUP COUNTS'!$F:$F,'BACKUP COUNTS'!$A:$A,$A158,'BACKUP COUNTS'!$B:$B,O$1,'BACKUP COUNTS'!$G:$G,O$2))</f>
        <v/>
      </c>
      <c r="P158" s="11" t="str">
        <f>IF(SUMIFS('BACKUP COUNTS'!$F:$F,'BACKUP COUNTS'!$A:$A,$A158,'BACKUP COUNTS'!$B:$B,P$1,'BACKUP COUNTS'!$G:$G,P$2)=0,"",SUMIFS('BACKUP COUNTS'!$F:$F,'BACKUP COUNTS'!$A:$A,$A158,'BACKUP COUNTS'!$B:$B,P$1,'BACKUP COUNTS'!$G:$G,P$2))</f>
        <v/>
      </c>
      <c r="Q158" s="11" t="str">
        <f>IF(SUMIFS('BACKUP COUNTS'!$F:$F,'BACKUP COUNTS'!$A:$A,$A158,'BACKUP COUNTS'!$B:$B,Q$1,'BACKUP COUNTS'!$G:$G,Q$2)=0,"",SUMIFS('BACKUP COUNTS'!$F:$F,'BACKUP COUNTS'!$A:$A,$A158,'BACKUP COUNTS'!$B:$B,Q$1,'BACKUP COUNTS'!$G:$G,Q$2))</f>
        <v/>
      </c>
      <c r="R158" s="11" t="str">
        <f>IF(SUMIFS('BACKUP COUNTS'!$F:$F,'BACKUP COUNTS'!$A:$A,$A158,'BACKUP COUNTS'!$B:$B,R$1,'BACKUP COUNTS'!$G:$G,R$2)=0,"",SUMIFS('BACKUP COUNTS'!$F:$F,'BACKUP COUNTS'!$A:$A,$A158,'BACKUP COUNTS'!$B:$B,R$1,'BACKUP COUNTS'!$G:$G,R$2))</f>
        <v/>
      </c>
    </row>
    <row r="159" spans="1:18" x14ac:dyDescent="0.25">
      <c r="A159" s="10">
        <f t="shared" si="3"/>
        <v>46056</v>
      </c>
      <c r="C159" s="11" t="str">
        <f>IF(SUMIFS('BACKUP COUNTS'!$F:$F,'BACKUP COUNTS'!$A:$A,$A159,'BACKUP COUNTS'!$B:$B,C$2)=0,"",SUMIFS('BACKUP COUNTS'!$F:$F,'BACKUP COUNTS'!$A:$A,$A159,'BACKUP COUNTS'!$B:$B,C$2))</f>
        <v/>
      </c>
      <c r="D159" s="11" t="str">
        <f>IF(SUMIFS('BACKUP COUNTS'!$F:$F,'BACKUP COUNTS'!$A:$A,$A159,'BACKUP COUNTS'!$B:$B,D$1,'BACKUP COUNTS'!$G:$G,D$2)=0,"",SUMIFS('BACKUP COUNTS'!$F:$F,'BACKUP COUNTS'!$A:$A,$A159,'BACKUP COUNTS'!$B:$B,D$1,'BACKUP COUNTS'!$G:$G,D$2))</f>
        <v/>
      </c>
      <c r="E159" s="11" t="str">
        <f>IF(SUMIFS('BACKUP COUNTS'!$F:$F,'BACKUP COUNTS'!$A:$A,$A159,'BACKUP COUNTS'!$B:$B,E$1,'BACKUP COUNTS'!$G:$G,E$2)=0,"",SUMIFS('BACKUP COUNTS'!$F:$F,'BACKUP COUNTS'!$A:$A,$A159,'BACKUP COUNTS'!$B:$B,E$1,'BACKUP COUNTS'!$G:$G,E$2))</f>
        <v/>
      </c>
      <c r="F159" s="11" t="str">
        <f>IF(SUMIFS('BACKUP COUNTS'!$F:$F,'BACKUP COUNTS'!$A:$A,$A159,'BACKUP COUNTS'!$B:$B,F$1,'BACKUP COUNTS'!$G:$G,F$2)=0,"",SUMIFS('BACKUP COUNTS'!$F:$F,'BACKUP COUNTS'!$A:$A,$A159,'BACKUP COUNTS'!$B:$B,F$1,'BACKUP COUNTS'!$G:$G,F$2))</f>
        <v/>
      </c>
      <c r="G159" s="11" t="str">
        <f>IF(SUMIFS('BACKUP COUNTS'!$F:$F,'BACKUP COUNTS'!$A:$A,$A159,'BACKUP COUNTS'!$B:$B,G$1,'BACKUP COUNTS'!$G:$G,G$2)=0,"",SUMIFS('BACKUP COUNTS'!$F:$F,'BACKUP COUNTS'!$A:$A,$A159,'BACKUP COUNTS'!$B:$B,G$1,'BACKUP COUNTS'!$G:$G,G$2))</f>
        <v/>
      </c>
      <c r="H159" s="11" t="str">
        <f>IF(SUMIFS('BACKUP COUNTS'!$F:$F,'BACKUP COUNTS'!$A:$A,$A159,'BACKUP COUNTS'!$B:$B,H$1,'BACKUP COUNTS'!$G:$G,H$2)=0,"",SUMIFS('BACKUP COUNTS'!$F:$F,'BACKUP COUNTS'!$A:$A,$A159,'BACKUP COUNTS'!$B:$B,H$1,'BACKUP COUNTS'!$G:$G,H$2))</f>
        <v/>
      </c>
      <c r="I159" s="11" t="str">
        <f>IF(SUMIFS('BACKUP COUNTS'!$F:$F,'BACKUP COUNTS'!$A:$A,$A159,'BACKUP COUNTS'!$B:$B,I$1,'BACKUP COUNTS'!$G:$G,I$2)=0,"",SUMIFS('BACKUP COUNTS'!$F:$F,'BACKUP COUNTS'!$A:$A,$A159,'BACKUP COUNTS'!$B:$B,I$1,'BACKUP COUNTS'!$G:$G,I$2))</f>
        <v/>
      </c>
      <c r="J159" s="11" t="str">
        <f>IF(SUMIFS('BACKUP COUNTS'!$F:$F,'BACKUP COUNTS'!$A:$A,$A159,'BACKUP COUNTS'!$B:$B,J$1,'BACKUP COUNTS'!$G:$G,J$2)=0,"",SUMIFS('BACKUP COUNTS'!$F:$F,'BACKUP COUNTS'!$A:$A,$A159,'BACKUP COUNTS'!$B:$B,J$1,'BACKUP COUNTS'!$G:$G,J$2))</f>
        <v/>
      </c>
      <c r="K159" s="11" t="str">
        <f>IF(SUMIFS('BACKUP COUNTS'!$F:$F,'BACKUP COUNTS'!$A:$A,$A159,'BACKUP COUNTS'!$B:$B,K$1,'BACKUP COUNTS'!$G:$G,K$2)=0,"",SUMIFS('BACKUP COUNTS'!$F:$F,'BACKUP COUNTS'!$A:$A,$A159,'BACKUP COUNTS'!$B:$B,K$1,'BACKUP COUNTS'!$G:$G,K$2))</f>
        <v/>
      </c>
      <c r="L159" s="11" t="str">
        <f>IF(SUMIFS('BACKUP COUNTS'!$F:$F,'BACKUP COUNTS'!$A:$A,$A159,'BACKUP COUNTS'!$B:$B,L$1,'BACKUP COUNTS'!$G:$G,L$2)=0,"",SUMIFS('BACKUP COUNTS'!$F:$F,'BACKUP COUNTS'!$A:$A,$A159,'BACKUP COUNTS'!$B:$B,L$1,'BACKUP COUNTS'!$G:$G,L$2))</f>
        <v/>
      </c>
      <c r="M159" s="11" t="str">
        <f>IF(SUMIFS('BACKUP COUNTS'!$F:$F,'BACKUP COUNTS'!$A:$A,$A159,'BACKUP COUNTS'!$B:$B,M$1,'BACKUP COUNTS'!$G:$G,M$2)=0,"",SUMIFS('BACKUP COUNTS'!$F:$F,'BACKUP COUNTS'!$A:$A,$A159,'BACKUP COUNTS'!$B:$B,M$1,'BACKUP COUNTS'!$G:$G,M$2))</f>
        <v/>
      </c>
      <c r="N159" s="11" t="str">
        <f>IF(SUMIFS('BACKUP COUNTS'!$F:$F,'BACKUP COUNTS'!$A:$A,$A159,'BACKUP COUNTS'!$B:$B,N$1,'BACKUP COUNTS'!$G:$G,N$2)=0,"",SUMIFS('BACKUP COUNTS'!$F:$F,'BACKUP COUNTS'!$A:$A,$A159,'BACKUP COUNTS'!$B:$B,N$1,'BACKUP COUNTS'!$G:$G,N$2))</f>
        <v/>
      </c>
      <c r="O159" s="11" t="str">
        <f>IF(SUMIFS('BACKUP COUNTS'!$F:$F,'BACKUP COUNTS'!$A:$A,$A159,'BACKUP COUNTS'!$B:$B,O$1,'BACKUP COUNTS'!$G:$G,O$2)=0,"",SUMIFS('BACKUP COUNTS'!$F:$F,'BACKUP COUNTS'!$A:$A,$A159,'BACKUP COUNTS'!$B:$B,O$1,'BACKUP COUNTS'!$G:$G,O$2))</f>
        <v/>
      </c>
      <c r="P159" s="11" t="str">
        <f>IF(SUMIFS('BACKUP COUNTS'!$F:$F,'BACKUP COUNTS'!$A:$A,$A159,'BACKUP COUNTS'!$B:$B,P$1,'BACKUP COUNTS'!$G:$G,P$2)=0,"",SUMIFS('BACKUP COUNTS'!$F:$F,'BACKUP COUNTS'!$A:$A,$A159,'BACKUP COUNTS'!$B:$B,P$1,'BACKUP COUNTS'!$G:$G,P$2))</f>
        <v/>
      </c>
      <c r="Q159" s="11" t="str">
        <f>IF(SUMIFS('BACKUP COUNTS'!$F:$F,'BACKUP COUNTS'!$A:$A,$A159,'BACKUP COUNTS'!$B:$B,Q$1,'BACKUP COUNTS'!$G:$G,Q$2)=0,"",SUMIFS('BACKUP COUNTS'!$F:$F,'BACKUP COUNTS'!$A:$A,$A159,'BACKUP COUNTS'!$B:$B,Q$1,'BACKUP COUNTS'!$G:$G,Q$2))</f>
        <v/>
      </c>
      <c r="R159" s="11" t="str">
        <f>IF(SUMIFS('BACKUP COUNTS'!$F:$F,'BACKUP COUNTS'!$A:$A,$A159,'BACKUP COUNTS'!$B:$B,R$1,'BACKUP COUNTS'!$G:$G,R$2)=0,"",SUMIFS('BACKUP COUNTS'!$F:$F,'BACKUP COUNTS'!$A:$A,$A159,'BACKUP COUNTS'!$B:$B,R$1,'BACKUP COUNTS'!$G:$G,R$2))</f>
        <v/>
      </c>
    </row>
    <row r="160" spans="1:18" x14ac:dyDescent="0.25">
      <c r="A160" s="10">
        <f t="shared" si="3"/>
        <v>46057</v>
      </c>
      <c r="C160" s="11" t="str">
        <f>IF(SUMIFS('BACKUP COUNTS'!$F:$F,'BACKUP COUNTS'!$A:$A,$A160,'BACKUP COUNTS'!$B:$B,C$2)=0,"",SUMIFS('BACKUP COUNTS'!$F:$F,'BACKUP COUNTS'!$A:$A,$A160,'BACKUP COUNTS'!$B:$B,C$2))</f>
        <v/>
      </c>
      <c r="D160" s="11" t="str">
        <f>IF(SUMIFS('BACKUP COUNTS'!$F:$F,'BACKUP COUNTS'!$A:$A,$A160,'BACKUP COUNTS'!$B:$B,D$1,'BACKUP COUNTS'!$G:$G,D$2)=0,"",SUMIFS('BACKUP COUNTS'!$F:$F,'BACKUP COUNTS'!$A:$A,$A160,'BACKUP COUNTS'!$B:$B,D$1,'BACKUP COUNTS'!$G:$G,D$2))</f>
        <v/>
      </c>
      <c r="E160" s="11" t="str">
        <f>IF(SUMIFS('BACKUP COUNTS'!$F:$F,'BACKUP COUNTS'!$A:$A,$A160,'BACKUP COUNTS'!$B:$B,E$1,'BACKUP COUNTS'!$G:$G,E$2)=0,"",SUMIFS('BACKUP COUNTS'!$F:$F,'BACKUP COUNTS'!$A:$A,$A160,'BACKUP COUNTS'!$B:$B,E$1,'BACKUP COUNTS'!$G:$G,E$2))</f>
        <v/>
      </c>
      <c r="F160" s="11" t="str">
        <f>IF(SUMIFS('BACKUP COUNTS'!$F:$F,'BACKUP COUNTS'!$A:$A,$A160,'BACKUP COUNTS'!$B:$B,F$1,'BACKUP COUNTS'!$G:$G,F$2)=0,"",SUMIFS('BACKUP COUNTS'!$F:$F,'BACKUP COUNTS'!$A:$A,$A160,'BACKUP COUNTS'!$B:$B,F$1,'BACKUP COUNTS'!$G:$G,F$2))</f>
        <v/>
      </c>
      <c r="G160" s="11" t="str">
        <f>IF(SUMIFS('BACKUP COUNTS'!$F:$F,'BACKUP COUNTS'!$A:$A,$A160,'BACKUP COUNTS'!$B:$B,G$1,'BACKUP COUNTS'!$G:$G,G$2)=0,"",SUMIFS('BACKUP COUNTS'!$F:$F,'BACKUP COUNTS'!$A:$A,$A160,'BACKUP COUNTS'!$B:$B,G$1,'BACKUP COUNTS'!$G:$G,G$2))</f>
        <v/>
      </c>
      <c r="H160" s="11" t="str">
        <f>IF(SUMIFS('BACKUP COUNTS'!$F:$F,'BACKUP COUNTS'!$A:$A,$A160,'BACKUP COUNTS'!$B:$B,H$1,'BACKUP COUNTS'!$G:$G,H$2)=0,"",SUMIFS('BACKUP COUNTS'!$F:$F,'BACKUP COUNTS'!$A:$A,$A160,'BACKUP COUNTS'!$B:$B,H$1,'BACKUP COUNTS'!$G:$G,H$2))</f>
        <v/>
      </c>
      <c r="I160" s="11" t="str">
        <f>IF(SUMIFS('BACKUP COUNTS'!$F:$F,'BACKUP COUNTS'!$A:$A,$A160,'BACKUP COUNTS'!$B:$B,I$1,'BACKUP COUNTS'!$G:$G,I$2)=0,"",SUMIFS('BACKUP COUNTS'!$F:$F,'BACKUP COUNTS'!$A:$A,$A160,'BACKUP COUNTS'!$B:$B,I$1,'BACKUP COUNTS'!$G:$G,I$2))</f>
        <v/>
      </c>
      <c r="J160" s="11" t="str">
        <f>IF(SUMIFS('BACKUP COUNTS'!$F:$F,'BACKUP COUNTS'!$A:$A,$A160,'BACKUP COUNTS'!$B:$B,J$1,'BACKUP COUNTS'!$G:$G,J$2)=0,"",SUMIFS('BACKUP COUNTS'!$F:$F,'BACKUP COUNTS'!$A:$A,$A160,'BACKUP COUNTS'!$B:$B,J$1,'BACKUP COUNTS'!$G:$G,J$2))</f>
        <v/>
      </c>
      <c r="K160" s="11" t="str">
        <f>IF(SUMIFS('BACKUP COUNTS'!$F:$F,'BACKUP COUNTS'!$A:$A,$A160,'BACKUP COUNTS'!$B:$B,K$1,'BACKUP COUNTS'!$G:$G,K$2)=0,"",SUMIFS('BACKUP COUNTS'!$F:$F,'BACKUP COUNTS'!$A:$A,$A160,'BACKUP COUNTS'!$B:$B,K$1,'BACKUP COUNTS'!$G:$G,K$2))</f>
        <v/>
      </c>
      <c r="L160" s="11" t="str">
        <f>IF(SUMIFS('BACKUP COUNTS'!$F:$F,'BACKUP COUNTS'!$A:$A,$A160,'BACKUP COUNTS'!$B:$B,L$1,'BACKUP COUNTS'!$G:$G,L$2)=0,"",SUMIFS('BACKUP COUNTS'!$F:$F,'BACKUP COUNTS'!$A:$A,$A160,'BACKUP COUNTS'!$B:$B,L$1,'BACKUP COUNTS'!$G:$G,L$2))</f>
        <v/>
      </c>
      <c r="M160" s="11" t="str">
        <f>IF(SUMIFS('BACKUP COUNTS'!$F:$F,'BACKUP COUNTS'!$A:$A,$A160,'BACKUP COUNTS'!$B:$B,M$1,'BACKUP COUNTS'!$G:$G,M$2)=0,"",SUMIFS('BACKUP COUNTS'!$F:$F,'BACKUP COUNTS'!$A:$A,$A160,'BACKUP COUNTS'!$B:$B,M$1,'BACKUP COUNTS'!$G:$G,M$2))</f>
        <v/>
      </c>
      <c r="N160" s="11" t="str">
        <f>IF(SUMIFS('BACKUP COUNTS'!$F:$F,'BACKUP COUNTS'!$A:$A,$A160,'BACKUP COUNTS'!$B:$B,N$1,'BACKUP COUNTS'!$G:$G,N$2)=0,"",SUMIFS('BACKUP COUNTS'!$F:$F,'BACKUP COUNTS'!$A:$A,$A160,'BACKUP COUNTS'!$B:$B,N$1,'BACKUP COUNTS'!$G:$G,N$2))</f>
        <v/>
      </c>
      <c r="O160" s="11" t="str">
        <f>IF(SUMIFS('BACKUP COUNTS'!$F:$F,'BACKUP COUNTS'!$A:$A,$A160,'BACKUP COUNTS'!$B:$B,O$1,'BACKUP COUNTS'!$G:$G,O$2)=0,"",SUMIFS('BACKUP COUNTS'!$F:$F,'BACKUP COUNTS'!$A:$A,$A160,'BACKUP COUNTS'!$B:$B,O$1,'BACKUP COUNTS'!$G:$G,O$2))</f>
        <v/>
      </c>
      <c r="P160" s="11" t="str">
        <f>IF(SUMIFS('BACKUP COUNTS'!$F:$F,'BACKUP COUNTS'!$A:$A,$A160,'BACKUP COUNTS'!$B:$B,P$1,'BACKUP COUNTS'!$G:$G,P$2)=0,"",SUMIFS('BACKUP COUNTS'!$F:$F,'BACKUP COUNTS'!$A:$A,$A160,'BACKUP COUNTS'!$B:$B,P$1,'BACKUP COUNTS'!$G:$G,P$2))</f>
        <v/>
      </c>
      <c r="Q160" s="11" t="str">
        <f>IF(SUMIFS('BACKUP COUNTS'!$F:$F,'BACKUP COUNTS'!$A:$A,$A160,'BACKUP COUNTS'!$B:$B,Q$1,'BACKUP COUNTS'!$G:$G,Q$2)=0,"",SUMIFS('BACKUP COUNTS'!$F:$F,'BACKUP COUNTS'!$A:$A,$A160,'BACKUP COUNTS'!$B:$B,Q$1,'BACKUP COUNTS'!$G:$G,Q$2))</f>
        <v/>
      </c>
      <c r="R160" s="11" t="str">
        <f>IF(SUMIFS('BACKUP COUNTS'!$F:$F,'BACKUP COUNTS'!$A:$A,$A160,'BACKUP COUNTS'!$B:$B,R$1,'BACKUP COUNTS'!$G:$G,R$2)=0,"",SUMIFS('BACKUP COUNTS'!$F:$F,'BACKUP COUNTS'!$A:$A,$A160,'BACKUP COUNTS'!$B:$B,R$1,'BACKUP COUNTS'!$G:$G,R$2))</f>
        <v/>
      </c>
    </row>
    <row r="161" spans="1:18" x14ac:dyDescent="0.25">
      <c r="A161" s="10">
        <f t="shared" si="3"/>
        <v>46058</v>
      </c>
      <c r="C161" s="11" t="str">
        <f>IF(SUMIFS('BACKUP COUNTS'!$F:$F,'BACKUP COUNTS'!$A:$A,$A161,'BACKUP COUNTS'!$B:$B,C$2)=0,"",SUMIFS('BACKUP COUNTS'!$F:$F,'BACKUP COUNTS'!$A:$A,$A161,'BACKUP COUNTS'!$B:$B,C$2))</f>
        <v/>
      </c>
      <c r="D161" s="11" t="str">
        <f>IF(SUMIFS('BACKUP COUNTS'!$F:$F,'BACKUP COUNTS'!$A:$A,$A161,'BACKUP COUNTS'!$B:$B,D$1,'BACKUP COUNTS'!$G:$G,D$2)=0,"",SUMIFS('BACKUP COUNTS'!$F:$F,'BACKUP COUNTS'!$A:$A,$A161,'BACKUP COUNTS'!$B:$B,D$1,'BACKUP COUNTS'!$G:$G,D$2))</f>
        <v/>
      </c>
      <c r="E161" s="11" t="str">
        <f>IF(SUMIFS('BACKUP COUNTS'!$F:$F,'BACKUP COUNTS'!$A:$A,$A161,'BACKUP COUNTS'!$B:$B,E$1,'BACKUP COUNTS'!$G:$G,E$2)=0,"",SUMIFS('BACKUP COUNTS'!$F:$F,'BACKUP COUNTS'!$A:$A,$A161,'BACKUP COUNTS'!$B:$B,E$1,'BACKUP COUNTS'!$G:$G,E$2))</f>
        <v/>
      </c>
      <c r="F161" s="11" t="str">
        <f>IF(SUMIFS('BACKUP COUNTS'!$F:$F,'BACKUP COUNTS'!$A:$A,$A161,'BACKUP COUNTS'!$B:$B,F$1,'BACKUP COUNTS'!$G:$G,F$2)=0,"",SUMIFS('BACKUP COUNTS'!$F:$F,'BACKUP COUNTS'!$A:$A,$A161,'BACKUP COUNTS'!$B:$B,F$1,'BACKUP COUNTS'!$G:$G,F$2))</f>
        <v/>
      </c>
      <c r="G161" s="11" t="str">
        <f>IF(SUMIFS('BACKUP COUNTS'!$F:$F,'BACKUP COUNTS'!$A:$A,$A161,'BACKUP COUNTS'!$B:$B,G$1,'BACKUP COUNTS'!$G:$G,G$2)=0,"",SUMIFS('BACKUP COUNTS'!$F:$F,'BACKUP COUNTS'!$A:$A,$A161,'BACKUP COUNTS'!$B:$B,G$1,'BACKUP COUNTS'!$G:$G,G$2))</f>
        <v/>
      </c>
      <c r="H161" s="11" t="str">
        <f>IF(SUMIFS('BACKUP COUNTS'!$F:$F,'BACKUP COUNTS'!$A:$A,$A161,'BACKUP COUNTS'!$B:$B,H$1,'BACKUP COUNTS'!$G:$G,H$2)=0,"",SUMIFS('BACKUP COUNTS'!$F:$F,'BACKUP COUNTS'!$A:$A,$A161,'BACKUP COUNTS'!$B:$B,H$1,'BACKUP COUNTS'!$G:$G,H$2))</f>
        <v/>
      </c>
      <c r="I161" s="11" t="str">
        <f>IF(SUMIFS('BACKUP COUNTS'!$F:$F,'BACKUP COUNTS'!$A:$A,$A161,'BACKUP COUNTS'!$B:$B,I$1,'BACKUP COUNTS'!$G:$G,I$2)=0,"",SUMIFS('BACKUP COUNTS'!$F:$F,'BACKUP COUNTS'!$A:$A,$A161,'BACKUP COUNTS'!$B:$B,I$1,'BACKUP COUNTS'!$G:$G,I$2))</f>
        <v/>
      </c>
      <c r="J161" s="11" t="str">
        <f>IF(SUMIFS('BACKUP COUNTS'!$F:$F,'BACKUP COUNTS'!$A:$A,$A161,'BACKUP COUNTS'!$B:$B,J$1,'BACKUP COUNTS'!$G:$G,J$2)=0,"",SUMIFS('BACKUP COUNTS'!$F:$F,'BACKUP COUNTS'!$A:$A,$A161,'BACKUP COUNTS'!$B:$B,J$1,'BACKUP COUNTS'!$G:$G,J$2))</f>
        <v/>
      </c>
      <c r="K161" s="11" t="str">
        <f>IF(SUMIFS('BACKUP COUNTS'!$F:$F,'BACKUP COUNTS'!$A:$A,$A161,'BACKUP COUNTS'!$B:$B,K$1,'BACKUP COUNTS'!$G:$G,K$2)=0,"",SUMIFS('BACKUP COUNTS'!$F:$F,'BACKUP COUNTS'!$A:$A,$A161,'BACKUP COUNTS'!$B:$B,K$1,'BACKUP COUNTS'!$G:$G,K$2))</f>
        <v/>
      </c>
      <c r="L161" s="11" t="str">
        <f>IF(SUMIFS('BACKUP COUNTS'!$F:$F,'BACKUP COUNTS'!$A:$A,$A161,'BACKUP COUNTS'!$B:$B,L$1,'BACKUP COUNTS'!$G:$G,L$2)=0,"",SUMIFS('BACKUP COUNTS'!$F:$F,'BACKUP COUNTS'!$A:$A,$A161,'BACKUP COUNTS'!$B:$B,L$1,'BACKUP COUNTS'!$G:$G,L$2))</f>
        <v/>
      </c>
      <c r="M161" s="11" t="str">
        <f>IF(SUMIFS('BACKUP COUNTS'!$F:$F,'BACKUP COUNTS'!$A:$A,$A161,'BACKUP COUNTS'!$B:$B,M$1,'BACKUP COUNTS'!$G:$G,M$2)=0,"",SUMIFS('BACKUP COUNTS'!$F:$F,'BACKUP COUNTS'!$A:$A,$A161,'BACKUP COUNTS'!$B:$B,M$1,'BACKUP COUNTS'!$G:$G,M$2))</f>
        <v/>
      </c>
      <c r="N161" s="11" t="str">
        <f>IF(SUMIFS('BACKUP COUNTS'!$F:$F,'BACKUP COUNTS'!$A:$A,$A161,'BACKUP COUNTS'!$B:$B,N$1,'BACKUP COUNTS'!$G:$G,N$2)=0,"",SUMIFS('BACKUP COUNTS'!$F:$F,'BACKUP COUNTS'!$A:$A,$A161,'BACKUP COUNTS'!$B:$B,N$1,'BACKUP COUNTS'!$G:$G,N$2))</f>
        <v/>
      </c>
      <c r="O161" s="11" t="str">
        <f>IF(SUMIFS('BACKUP COUNTS'!$F:$F,'BACKUP COUNTS'!$A:$A,$A161,'BACKUP COUNTS'!$B:$B,O$1,'BACKUP COUNTS'!$G:$G,O$2)=0,"",SUMIFS('BACKUP COUNTS'!$F:$F,'BACKUP COUNTS'!$A:$A,$A161,'BACKUP COUNTS'!$B:$B,O$1,'BACKUP COUNTS'!$G:$G,O$2))</f>
        <v/>
      </c>
      <c r="P161" s="11" t="str">
        <f>IF(SUMIFS('BACKUP COUNTS'!$F:$F,'BACKUP COUNTS'!$A:$A,$A161,'BACKUP COUNTS'!$B:$B,P$1,'BACKUP COUNTS'!$G:$G,P$2)=0,"",SUMIFS('BACKUP COUNTS'!$F:$F,'BACKUP COUNTS'!$A:$A,$A161,'BACKUP COUNTS'!$B:$B,P$1,'BACKUP COUNTS'!$G:$G,P$2))</f>
        <v/>
      </c>
      <c r="Q161" s="11" t="str">
        <f>IF(SUMIFS('BACKUP COUNTS'!$F:$F,'BACKUP COUNTS'!$A:$A,$A161,'BACKUP COUNTS'!$B:$B,Q$1,'BACKUP COUNTS'!$G:$G,Q$2)=0,"",SUMIFS('BACKUP COUNTS'!$F:$F,'BACKUP COUNTS'!$A:$A,$A161,'BACKUP COUNTS'!$B:$B,Q$1,'BACKUP COUNTS'!$G:$G,Q$2))</f>
        <v/>
      </c>
      <c r="R161" s="11" t="str">
        <f>IF(SUMIFS('BACKUP COUNTS'!$F:$F,'BACKUP COUNTS'!$A:$A,$A161,'BACKUP COUNTS'!$B:$B,R$1,'BACKUP COUNTS'!$G:$G,R$2)=0,"",SUMIFS('BACKUP COUNTS'!$F:$F,'BACKUP COUNTS'!$A:$A,$A161,'BACKUP COUNTS'!$B:$B,R$1,'BACKUP COUNTS'!$G:$G,R$2))</f>
        <v/>
      </c>
    </row>
    <row r="162" spans="1:18" x14ac:dyDescent="0.25">
      <c r="A162" s="10">
        <f t="shared" si="3"/>
        <v>46059</v>
      </c>
      <c r="C162" s="11" t="str">
        <f>IF(SUMIFS('BACKUP COUNTS'!$F:$F,'BACKUP COUNTS'!$A:$A,$A162,'BACKUP COUNTS'!$B:$B,C$2)=0,"",SUMIFS('BACKUP COUNTS'!$F:$F,'BACKUP COUNTS'!$A:$A,$A162,'BACKUP COUNTS'!$B:$B,C$2))</f>
        <v/>
      </c>
      <c r="D162" s="11" t="str">
        <f>IF(SUMIFS('BACKUP COUNTS'!$F:$F,'BACKUP COUNTS'!$A:$A,$A162,'BACKUP COUNTS'!$B:$B,D$1,'BACKUP COUNTS'!$G:$G,D$2)=0,"",SUMIFS('BACKUP COUNTS'!$F:$F,'BACKUP COUNTS'!$A:$A,$A162,'BACKUP COUNTS'!$B:$B,D$1,'BACKUP COUNTS'!$G:$G,D$2))</f>
        <v/>
      </c>
      <c r="E162" s="11" t="str">
        <f>IF(SUMIFS('BACKUP COUNTS'!$F:$F,'BACKUP COUNTS'!$A:$A,$A162,'BACKUP COUNTS'!$B:$B,E$1,'BACKUP COUNTS'!$G:$G,E$2)=0,"",SUMIFS('BACKUP COUNTS'!$F:$F,'BACKUP COUNTS'!$A:$A,$A162,'BACKUP COUNTS'!$B:$B,E$1,'BACKUP COUNTS'!$G:$G,E$2))</f>
        <v/>
      </c>
      <c r="F162" s="11" t="str">
        <f>IF(SUMIFS('BACKUP COUNTS'!$F:$F,'BACKUP COUNTS'!$A:$A,$A162,'BACKUP COUNTS'!$B:$B,F$1,'BACKUP COUNTS'!$G:$G,F$2)=0,"",SUMIFS('BACKUP COUNTS'!$F:$F,'BACKUP COUNTS'!$A:$A,$A162,'BACKUP COUNTS'!$B:$B,F$1,'BACKUP COUNTS'!$G:$G,F$2))</f>
        <v/>
      </c>
      <c r="G162" s="11" t="str">
        <f>IF(SUMIFS('BACKUP COUNTS'!$F:$F,'BACKUP COUNTS'!$A:$A,$A162,'BACKUP COUNTS'!$B:$B,G$1,'BACKUP COUNTS'!$G:$G,G$2)=0,"",SUMIFS('BACKUP COUNTS'!$F:$F,'BACKUP COUNTS'!$A:$A,$A162,'BACKUP COUNTS'!$B:$B,G$1,'BACKUP COUNTS'!$G:$G,G$2))</f>
        <v/>
      </c>
      <c r="H162" s="11" t="str">
        <f>IF(SUMIFS('BACKUP COUNTS'!$F:$F,'BACKUP COUNTS'!$A:$A,$A162,'BACKUP COUNTS'!$B:$B,H$1,'BACKUP COUNTS'!$G:$G,H$2)=0,"",SUMIFS('BACKUP COUNTS'!$F:$F,'BACKUP COUNTS'!$A:$A,$A162,'BACKUP COUNTS'!$B:$B,H$1,'BACKUP COUNTS'!$G:$G,H$2))</f>
        <v/>
      </c>
      <c r="I162" s="11" t="str">
        <f>IF(SUMIFS('BACKUP COUNTS'!$F:$F,'BACKUP COUNTS'!$A:$A,$A162,'BACKUP COUNTS'!$B:$B,I$1,'BACKUP COUNTS'!$G:$G,I$2)=0,"",SUMIFS('BACKUP COUNTS'!$F:$F,'BACKUP COUNTS'!$A:$A,$A162,'BACKUP COUNTS'!$B:$B,I$1,'BACKUP COUNTS'!$G:$G,I$2))</f>
        <v/>
      </c>
      <c r="J162" s="11" t="str">
        <f>IF(SUMIFS('BACKUP COUNTS'!$F:$F,'BACKUP COUNTS'!$A:$A,$A162,'BACKUP COUNTS'!$B:$B,J$1,'BACKUP COUNTS'!$G:$G,J$2)=0,"",SUMIFS('BACKUP COUNTS'!$F:$F,'BACKUP COUNTS'!$A:$A,$A162,'BACKUP COUNTS'!$B:$B,J$1,'BACKUP COUNTS'!$G:$G,J$2))</f>
        <v/>
      </c>
      <c r="K162" s="11" t="str">
        <f>IF(SUMIFS('BACKUP COUNTS'!$F:$F,'BACKUP COUNTS'!$A:$A,$A162,'BACKUP COUNTS'!$B:$B,K$1,'BACKUP COUNTS'!$G:$G,K$2)=0,"",SUMIFS('BACKUP COUNTS'!$F:$F,'BACKUP COUNTS'!$A:$A,$A162,'BACKUP COUNTS'!$B:$B,K$1,'BACKUP COUNTS'!$G:$G,K$2))</f>
        <v/>
      </c>
      <c r="L162" s="11" t="str">
        <f>IF(SUMIFS('BACKUP COUNTS'!$F:$F,'BACKUP COUNTS'!$A:$A,$A162,'BACKUP COUNTS'!$B:$B,L$1,'BACKUP COUNTS'!$G:$G,L$2)=0,"",SUMIFS('BACKUP COUNTS'!$F:$F,'BACKUP COUNTS'!$A:$A,$A162,'BACKUP COUNTS'!$B:$B,L$1,'BACKUP COUNTS'!$G:$G,L$2))</f>
        <v/>
      </c>
      <c r="M162" s="11" t="str">
        <f>IF(SUMIFS('BACKUP COUNTS'!$F:$F,'BACKUP COUNTS'!$A:$A,$A162,'BACKUP COUNTS'!$B:$B,M$1,'BACKUP COUNTS'!$G:$G,M$2)=0,"",SUMIFS('BACKUP COUNTS'!$F:$F,'BACKUP COUNTS'!$A:$A,$A162,'BACKUP COUNTS'!$B:$B,M$1,'BACKUP COUNTS'!$G:$G,M$2))</f>
        <v/>
      </c>
      <c r="N162" s="11" t="str">
        <f>IF(SUMIFS('BACKUP COUNTS'!$F:$F,'BACKUP COUNTS'!$A:$A,$A162,'BACKUP COUNTS'!$B:$B,N$1,'BACKUP COUNTS'!$G:$G,N$2)=0,"",SUMIFS('BACKUP COUNTS'!$F:$F,'BACKUP COUNTS'!$A:$A,$A162,'BACKUP COUNTS'!$B:$B,N$1,'BACKUP COUNTS'!$G:$G,N$2))</f>
        <v/>
      </c>
      <c r="O162" s="11" t="str">
        <f>IF(SUMIFS('BACKUP COUNTS'!$F:$F,'BACKUP COUNTS'!$A:$A,$A162,'BACKUP COUNTS'!$B:$B,O$1,'BACKUP COUNTS'!$G:$G,O$2)=0,"",SUMIFS('BACKUP COUNTS'!$F:$F,'BACKUP COUNTS'!$A:$A,$A162,'BACKUP COUNTS'!$B:$B,O$1,'BACKUP COUNTS'!$G:$G,O$2))</f>
        <v/>
      </c>
      <c r="P162" s="11" t="str">
        <f>IF(SUMIFS('BACKUP COUNTS'!$F:$F,'BACKUP COUNTS'!$A:$A,$A162,'BACKUP COUNTS'!$B:$B,P$1,'BACKUP COUNTS'!$G:$G,P$2)=0,"",SUMIFS('BACKUP COUNTS'!$F:$F,'BACKUP COUNTS'!$A:$A,$A162,'BACKUP COUNTS'!$B:$B,P$1,'BACKUP COUNTS'!$G:$G,P$2))</f>
        <v/>
      </c>
      <c r="Q162" s="11" t="str">
        <f>IF(SUMIFS('BACKUP COUNTS'!$F:$F,'BACKUP COUNTS'!$A:$A,$A162,'BACKUP COUNTS'!$B:$B,Q$1,'BACKUP COUNTS'!$G:$G,Q$2)=0,"",SUMIFS('BACKUP COUNTS'!$F:$F,'BACKUP COUNTS'!$A:$A,$A162,'BACKUP COUNTS'!$B:$B,Q$1,'BACKUP COUNTS'!$G:$G,Q$2))</f>
        <v/>
      </c>
      <c r="R162" s="11" t="str">
        <f>IF(SUMIFS('BACKUP COUNTS'!$F:$F,'BACKUP COUNTS'!$A:$A,$A162,'BACKUP COUNTS'!$B:$B,R$1,'BACKUP COUNTS'!$G:$G,R$2)=0,"",SUMIFS('BACKUP COUNTS'!$F:$F,'BACKUP COUNTS'!$A:$A,$A162,'BACKUP COUNTS'!$B:$B,R$1,'BACKUP COUNTS'!$G:$G,R$2))</f>
        <v/>
      </c>
    </row>
    <row r="163" spans="1:18" x14ac:dyDescent="0.25">
      <c r="A163" s="10">
        <f t="shared" si="3"/>
        <v>46062</v>
      </c>
      <c r="C163" s="11" t="str">
        <f>IF(SUMIFS('BACKUP COUNTS'!$F:$F,'BACKUP COUNTS'!$A:$A,$A163,'BACKUP COUNTS'!$B:$B,C$2)=0,"",SUMIFS('BACKUP COUNTS'!$F:$F,'BACKUP COUNTS'!$A:$A,$A163,'BACKUP COUNTS'!$B:$B,C$2))</f>
        <v/>
      </c>
      <c r="D163" s="11" t="str">
        <f>IF(SUMIFS('BACKUP COUNTS'!$F:$F,'BACKUP COUNTS'!$A:$A,$A163,'BACKUP COUNTS'!$B:$B,D$1,'BACKUP COUNTS'!$G:$G,D$2)=0,"",SUMIFS('BACKUP COUNTS'!$F:$F,'BACKUP COUNTS'!$A:$A,$A163,'BACKUP COUNTS'!$B:$B,D$1,'BACKUP COUNTS'!$G:$G,D$2))</f>
        <v/>
      </c>
      <c r="E163" s="11" t="str">
        <f>IF(SUMIFS('BACKUP COUNTS'!$F:$F,'BACKUP COUNTS'!$A:$A,$A163,'BACKUP COUNTS'!$B:$B,E$1,'BACKUP COUNTS'!$G:$G,E$2)=0,"",SUMIFS('BACKUP COUNTS'!$F:$F,'BACKUP COUNTS'!$A:$A,$A163,'BACKUP COUNTS'!$B:$B,E$1,'BACKUP COUNTS'!$G:$G,E$2))</f>
        <v/>
      </c>
      <c r="F163" s="11" t="str">
        <f>IF(SUMIFS('BACKUP COUNTS'!$F:$F,'BACKUP COUNTS'!$A:$A,$A163,'BACKUP COUNTS'!$B:$B,F$1,'BACKUP COUNTS'!$G:$G,F$2)=0,"",SUMIFS('BACKUP COUNTS'!$F:$F,'BACKUP COUNTS'!$A:$A,$A163,'BACKUP COUNTS'!$B:$B,F$1,'BACKUP COUNTS'!$G:$G,F$2))</f>
        <v/>
      </c>
      <c r="G163" s="11" t="str">
        <f>IF(SUMIFS('BACKUP COUNTS'!$F:$F,'BACKUP COUNTS'!$A:$A,$A163,'BACKUP COUNTS'!$B:$B,G$1,'BACKUP COUNTS'!$G:$G,G$2)=0,"",SUMIFS('BACKUP COUNTS'!$F:$F,'BACKUP COUNTS'!$A:$A,$A163,'BACKUP COUNTS'!$B:$B,G$1,'BACKUP COUNTS'!$G:$G,G$2))</f>
        <v/>
      </c>
      <c r="H163" s="11" t="str">
        <f>IF(SUMIFS('BACKUP COUNTS'!$F:$F,'BACKUP COUNTS'!$A:$A,$A163,'BACKUP COUNTS'!$B:$B,H$1,'BACKUP COUNTS'!$G:$G,H$2)=0,"",SUMIFS('BACKUP COUNTS'!$F:$F,'BACKUP COUNTS'!$A:$A,$A163,'BACKUP COUNTS'!$B:$B,H$1,'BACKUP COUNTS'!$G:$G,H$2))</f>
        <v/>
      </c>
      <c r="I163" s="11" t="str">
        <f>IF(SUMIFS('BACKUP COUNTS'!$F:$F,'BACKUP COUNTS'!$A:$A,$A163,'BACKUP COUNTS'!$B:$B,I$1,'BACKUP COUNTS'!$G:$G,I$2)=0,"",SUMIFS('BACKUP COUNTS'!$F:$F,'BACKUP COUNTS'!$A:$A,$A163,'BACKUP COUNTS'!$B:$B,I$1,'BACKUP COUNTS'!$G:$G,I$2))</f>
        <v/>
      </c>
      <c r="J163" s="11" t="str">
        <f>IF(SUMIFS('BACKUP COUNTS'!$F:$F,'BACKUP COUNTS'!$A:$A,$A163,'BACKUP COUNTS'!$B:$B,J$1,'BACKUP COUNTS'!$G:$G,J$2)=0,"",SUMIFS('BACKUP COUNTS'!$F:$F,'BACKUP COUNTS'!$A:$A,$A163,'BACKUP COUNTS'!$B:$B,J$1,'BACKUP COUNTS'!$G:$G,J$2))</f>
        <v/>
      </c>
      <c r="K163" s="11" t="str">
        <f>IF(SUMIFS('BACKUP COUNTS'!$F:$F,'BACKUP COUNTS'!$A:$A,$A163,'BACKUP COUNTS'!$B:$B,K$1,'BACKUP COUNTS'!$G:$G,K$2)=0,"",SUMIFS('BACKUP COUNTS'!$F:$F,'BACKUP COUNTS'!$A:$A,$A163,'BACKUP COUNTS'!$B:$B,K$1,'BACKUP COUNTS'!$G:$G,K$2))</f>
        <v/>
      </c>
      <c r="L163" s="11" t="str">
        <f>IF(SUMIFS('BACKUP COUNTS'!$F:$F,'BACKUP COUNTS'!$A:$A,$A163,'BACKUP COUNTS'!$B:$B,L$1,'BACKUP COUNTS'!$G:$G,L$2)=0,"",SUMIFS('BACKUP COUNTS'!$F:$F,'BACKUP COUNTS'!$A:$A,$A163,'BACKUP COUNTS'!$B:$B,L$1,'BACKUP COUNTS'!$G:$G,L$2))</f>
        <v/>
      </c>
      <c r="M163" s="11" t="str">
        <f>IF(SUMIFS('BACKUP COUNTS'!$F:$F,'BACKUP COUNTS'!$A:$A,$A163,'BACKUP COUNTS'!$B:$B,M$1,'BACKUP COUNTS'!$G:$G,M$2)=0,"",SUMIFS('BACKUP COUNTS'!$F:$F,'BACKUP COUNTS'!$A:$A,$A163,'BACKUP COUNTS'!$B:$B,M$1,'BACKUP COUNTS'!$G:$G,M$2))</f>
        <v/>
      </c>
      <c r="N163" s="11" t="str">
        <f>IF(SUMIFS('BACKUP COUNTS'!$F:$F,'BACKUP COUNTS'!$A:$A,$A163,'BACKUP COUNTS'!$B:$B,N$1,'BACKUP COUNTS'!$G:$G,N$2)=0,"",SUMIFS('BACKUP COUNTS'!$F:$F,'BACKUP COUNTS'!$A:$A,$A163,'BACKUP COUNTS'!$B:$B,N$1,'BACKUP COUNTS'!$G:$G,N$2))</f>
        <v/>
      </c>
      <c r="O163" s="11" t="str">
        <f>IF(SUMIFS('BACKUP COUNTS'!$F:$F,'BACKUP COUNTS'!$A:$A,$A163,'BACKUP COUNTS'!$B:$B,O$1,'BACKUP COUNTS'!$G:$G,O$2)=0,"",SUMIFS('BACKUP COUNTS'!$F:$F,'BACKUP COUNTS'!$A:$A,$A163,'BACKUP COUNTS'!$B:$B,O$1,'BACKUP COUNTS'!$G:$G,O$2))</f>
        <v/>
      </c>
      <c r="P163" s="11" t="str">
        <f>IF(SUMIFS('BACKUP COUNTS'!$F:$F,'BACKUP COUNTS'!$A:$A,$A163,'BACKUP COUNTS'!$B:$B,P$1,'BACKUP COUNTS'!$G:$G,P$2)=0,"",SUMIFS('BACKUP COUNTS'!$F:$F,'BACKUP COUNTS'!$A:$A,$A163,'BACKUP COUNTS'!$B:$B,P$1,'BACKUP COUNTS'!$G:$G,P$2))</f>
        <v/>
      </c>
      <c r="Q163" s="11" t="str">
        <f>IF(SUMIFS('BACKUP COUNTS'!$F:$F,'BACKUP COUNTS'!$A:$A,$A163,'BACKUP COUNTS'!$B:$B,Q$1,'BACKUP COUNTS'!$G:$G,Q$2)=0,"",SUMIFS('BACKUP COUNTS'!$F:$F,'BACKUP COUNTS'!$A:$A,$A163,'BACKUP COUNTS'!$B:$B,Q$1,'BACKUP COUNTS'!$G:$G,Q$2))</f>
        <v/>
      </c>
      <c r="R163" s="11" t="str">
        <f>IF(SUMIFS('BACKUP COUNTS'!$F:$F,'BACKUP COUNTS'!$A:$A,$A163,'BACKUP COUNTS'!$B:$B,R$1,'BACKUP COUNTS'!$G:$G,R$2)=0,"",SUMIFS('BACKUP COUNTS'!$F:$F,'BACKUP COUNTS'!$A:$A,$A163,'BACKUP COUNTS'!$B:$B,R$1,'BACKUP COUNTS'!$G:$G,R$2))</f>
        <v/>
      </c>
    </row>
    <row r="164" spans="1:18" x14ac:dyDescent="0.25">
      <c r="A164" s="10">
        <f t="shared" si="3"/>
        <v>46063</v>
      </c>
      <c r="C164" s="11" t="str">
        <f>IF(SUMIFS('BACKUP COUNTS'!$F:$F,'BACKUP COUNTS'!$A:$A,$A164,'BACKUP COUNTS'!$B:$B,C$2)=0,"",SUMIFS('BACKUP COUNTS'!$F:$F,'BACKUP COUNTS'!$A:$A,$A164,'BACKUP COUNTS'!$B:$B,C$2))</f>
        <v/>
      </c>
      <c r="D164" s="11" t="str">
        <f>IF(SUMIFS('BACKUP COUNTS'!$F:$F,'BACKUP COUNTS'!$A:$A,$A164,'BACKUP COUNTS'!$B:$B,D$1,'BACKUP COUNTS'!$G:$G,D$2)=0,"",SUMIFS('BACKUP COUNTS'!$F:$F,'BACKUP COUNTS'!$A:$A,$A164,'BACKUP COUNTS'!$B:$B,D$1,'BACKUP COUNTS'!$G:$G,D$2))</f>
        <v/>
      </c>
      <c r="E164" s="11" t="str">
        <f>IF(SUMIFS('BACKUP COUNTS'!$F:$F,'BACKUP COUNTS'!$A:$A,$A164,'BACKUP COUNTS'!$B:$B,E$1,'BACKUP COUNTS'!$G:$G,E$2)=0,"",SUMIFS('BACKUP COUNTS'!$F:$F,'BACKUP COUNTS'!$A:$A,$A164,'BACKUP COUNTS'!$B:$B,E$1,'BACKUP COUNTS'!$G:$G,E$2))</f>
        <v/>
      </c>
      <c r="F164" s="11" t="str">
        <f>IF(SUMIFS('BACKUP COUNTS'!$F:$F,'BACKUP COUNTS'!$A:$A,$A164,'BACKUP COUNTS'!$B:$B,F$1,'BACKUP COUNTS'!$G:$G,F$2)=0,"",SUMIFS('BACKUP COUNTS'!$F:$F,'BACKUP COUNTS'!$A:$A,$A164,'BACKUP COUNTS'!$B:$B,F$1,'BACKUP COUNTS'!$G:$G,F$2))</f>
        <v/>
      </c>
      <c r="G164" s="11" t="str">
        <f>IF(SUMIFS('BACKUP COUNTS'!$F:$F,'BACKUP COUNTS'!$A:$A,$A164,'BACKUP COUNTS'!$B:$B,G$1,'BACKUP COUNTS'!$G:$G,G$2)=0,"",SUMIFS('BACKUP COUNTS'!$F:$F,'BACKUP COUNTS'!$A:$A,$A164,'BACKUP COUNTS'!$B:$B,G$1,'BACKUP COUNTS'!$G:$G,G$2))</f>
        <v/>
      </c>
      <c r="H164" s="11" t="str">
        <f>IF(SUMIFS('BACKUP COUNTS'!$F:$F,'BACKUP COUNTS'!$A:$A,$A164,'BACKUP COUNTS'!$B:$B,H$1,'BACKUP COUNTS'!$G:$G,H$2)=0,"",SUMIFS('BACKUP COUNTS'!$F:$F,'BACKUP COUNTS'!$A:$A,$A164,'BACKUP COUNTS'!$B:$B,H$1,'BACKUP COUNTS'!$G:$G,H$2))</f>
        <v/>
      </c>
      <c r="I164" s="11" t="str">
        <f>IF(SUMIFS('BACKUP COUNTS'!$F:$F,'BACKUP COUNTS'!$A:$A,$A164,'BACKUP COUNTS'!$B:$B,I$1,'BACKUP COUNTS'!$G:$G,I$2)=0,"",SUMIFS('BACKUP COUNTS'!$F:$F,'BACKUP COUNTS'!$A:$A,$A164,'BACKUP COUNTS'!$B:$B,I$1,'BACKUP COUNTS'!$G:$G,I$2))</f>
        <v/>
      </c>
      <c r="J164" s="11" t="str">
        <f>IF(SUMIFS('BACKUP COUNTS'!$F:$F,'BACKUP COUNTS'!$A:$A,$A164,'BACKUP COUNTS'!$B:$B,J$1,'BACKUP COUNTS'!$G:$G,J$2)=0,"",SUMIFS('BACKUP COUNTS'!$F:$F,'BACKUP COUNTS'!$A:$A,$A164,'BACKUP COUNTS'!$B:$B,J$1,'BACKUP COUNTS'!$G:$G,J$2))</f>
        <v/>
      </c>
      <c r="K164" s="11" t="str">
        <f>IF(SUMIFS('BACKUP COUNTS'!$F:$F,'BACKUP COUNTS'!$A:$A,$A164,'BACKUP COUNTS'!$B:$B,K$1,'BACKUP COUNTS'!$G:$G,K$2)=0,"",SUMIFS('BACKUP COUNTS'!$F:$F,'BACKUP COUNTS'!$A:$A,$A164,'BACKUP COUNTS'!$B:$B,K$1,'BACKUP COUNTS'!$G:$G,K$2))</f>
        <v/>
      </c>
      <c r="L164" s="11" t="str">
        <f>IF(SUMIFS('BACKUP COUNTS'!$F:$F,'BACKUP COUNTS'!$A:$A,$A164,'BACKUP COUNTS'!$B:$B,L$1,'BACKUP COUNTS'!$G:$G,L$2)=0,"",SUMIFS('BACKUP COUNTS'!$F:$F,'BACKUP COUNTS'!$A:$A,$A164,'BACKUP COUNTS'!$B:$B,L$1,'BACKUP COUNTS'!$G:$G,L$2))</f>
        <v/>
      </c>
      <c r="M164" s="11" t="str">
        <f>IF(SUMIFS('BACKUP COUNTS'!$F:$F,'BACKUP COUNTS'!$A:$A,$A164,'BACKUP COUNTS'!$B:$B,M$1,'BACKUP COUNTS'!$G:$G,M$2)=0,"",SUMIFS('BACKUP COUNTS'!$F:$F,'BACKUP COUNTS'!$A:$A,$A164,'BACKUP COUNTS'!$B:$B,M$1,'BACKUP COUNTS'!$G:$G,M$2))</f>
        <v/>
      </c>
      <c r="N164" s="11" t="str">
        <f>IF(SUMIFS('BACKUP COUNTS'!$F:$F,'BACKUP COUNTS'!$A:$A,$A164,'BACKUP COUNTS'!$B:$B,N$1,'BACKUP COUNTS'!$G:$G,N$2)=0,"",SUMIFS('BACKUP COUNTS'!$F:$F,'BACKUP COUNTS'!$A:$A,$A164,'BACKUP COUNTS'!$B:$B,N$1,'BACKUP COUNTS'!$G:$G,N$2))</f>
        <v/>
      </c>
      <c r="O164" s="11" t="str">
        <f>IF(SUMIFS('BACKUP COUNTS'!$F:$F,'BACKUP COUNTS'!$A:$A,$A164,'BACKUP COUNTS'!$B:$B,O$1,'BACKUP COUNTS'!$G:$G,O$2)=0,"",SUMIFS('BACKUP COUNTS'!$F:$F,'BACKUP COUNTS'!$A:$A,$A164,'BACKUP COUNTS'!$B:$B,O$1,'BACKUP COUNTS'!$G:$G,O$2))</f>
        <v/>
      </c>
      <c r="P164" s="11" t="str">
        <f>IF(SUMIFS('BACKUP COUNTS'!$F:$F,'BACKUP COUNTS'!$A:$A,$A164,'BACKUP COUNTS'!$B:$B,P$1,'BACKUP COUNTS'!$G:$G,P$2)=0,"",SUMIFS('BACKUP COUNTS'!$F:$F,'BACKUP COUNTS'!$A:$A,$A164,'BACKUP COUNTS'!$B:$B,P$1,'BACKUP COUNTS'!$G:$G,P$2))</f>
        <v/>
      </c>
      <c r="Q164" s="11" t="str">
        <f>IF(SUMIFS('BACKUP COUNTS'!$F:$F,'BACKUP COUNTS'!$A:$A,$A164,'BACKUP COUNTS'!$B:$B,Q$1,'BACKUP COUNTS'!$G:$G,Q$2)=0,"",SUMIFS('BACKUP COUNTS'!$F:$F,'BACKUP COUNTS'!$A:$A,$A164,'BACKUP COUNTS'!$B:$B,Q$1,'BACKUP COUNTS'!$G:$G,Q$2))</f>
        <v/>
      </c>
      <c r="R164" s="11" t="str">
        <f>IF(SUMIFS('BACKUP COUNTS'!$F:$F,'BACKUP COUNTS'!$A:$A,$A164,'BACKUP COUNTS'!$B:$B,R$1,'BACKUP COUNTS'!$G:$G,R$2)=0,"",SUMIFS('BACKUP COUNTS'!$F:$F,'BACKUP COUNTS'!$A:$A,$A164,'BACKUP COUNTS'!$B:$B,R$1,'BACKUP COUNTS'!$G:$G,R$2))</f>
        <v/>
      </c>
    </row>
    <row r="165" spans="1:18" x14ac:dyDescent="0.25">
      <c r="A165" s="10">
        <f t="shared" si="3"/>
        <v>46064</v>
      </c>
      <c r="C165" s="11" t="str">
        <f>IF(SUMIFS('BACKUP COUNTS'!$F:$F,'BACKUP COUNTS'!$A:$A,$A165,'BACKUP COUNTS'!$B:$B,C$2)=0,"",SUMIFS('BACKUP COUNTS'!$F:$F,'BACKUP COUNTS'!$A:$A,$A165,'BACKUP COUNTS'!$B:$B,C$2))</f>
        <v/>
      </c>
      <c r="D165" s="11" t="str">
        <f>IF(SUMIFS('BACKUP COUNTS'!$F:$F,'BACKUP COUNTS'!$A:$A,$A165,'BACKUP COUNTS'!$B:$B,D$1,'BACKUP COUNTS'!$G:$G,D$2)=0,"",SUMIFS('BACKUP COUNTS'!$F:$F,'BACKUP COUNTS'!$A:$A,$A165,'BACKUP COUNTS'!$B:$B,D$1,'BACKUP COUNTS'!$G:$G,D$2))</f>
        <v/>
      </c>
      <c r="E165" s="11" t="str">
        <f>IF(SUMIFS('BACKUP COUNTS'!$F:$F,'BACKUP COUNTS'!$A:$A,$A165,'BACKUP COUNTS'!$B:$B,E$1,'BACKUP COUNTS'!$G:$G,E$2)=0,"",SUMIFS('BACKUP COUNTS'!$F:$F,'BACKUP COUNTS'!$A:$A,$A165,'BACKUP COUNTS'!$B:$B,E$1,'BACKUP COUNTS'!$G:$G,E$2))</f>
        <v/>
      </c>
      <c r="F165" s="11" t="str">
        <f>IF(SUMIFS('BACKUP COUNTS'!$F:$F,'BACKUP COUNTS'!$A:$A,$A165,'BACKUP COUNTS'!$B:$B,F$1,'BACKUP COUNTS'!$G:$G,F$2)=0,"",SUMIFS('BACKUP COUNTS'!$F:$F,'BACKUP COUNTS'!$A:$A,$A165,'BACKUP COUNTS'!$B:$B,F$1,'BACKUP COUNTS'!$G:$G,F$2))</f>
        <v/>
      </c>
      <c r="G165" s="11" t="str">
        <f>IF(SUMIFS('BACKUP COUNTS'!$F:$F,'BACKUP COUNTS'!$A:$A,$A165,'BACKUP COUNTS'!$B:$B,G$1,'BACKUP COUNTS'!$G:$G,G$2)=0,"",SUMIFS('BACKUP COUNTS'!$F:$F,'BACKUP COUNTS'!$A:$A,$A165,'BACKUP COUNTS'!$B:$B,G$1,'BACKUP COUNTS'!$G:$G,G$2))</f>
        <v/>
      </c>
      <c r="H165" s="11" t="str">
        <f>IF(SUMIFS('BACKUP COUNTS'!$F:$F,'BACKUP COUNTS'!$A:$A,$A165,'BACKUP COUNTS'!$B:$B,H$1,'BACKUP COUNTS'!$G:$G,H$2)=0,"",SUMIFS('BACKUP COUNTS'!$F:$F,'BACKUP COUNTS'!$A:$A,$A165,'BACKUP COUNTS'!$B:$B,H$1,'BACKUP COUNTS'!$G:$G,H$2))</f>
        <v/>
      </c>
      <c r="I165" s="11" t="str">
        <f>IF(SUMIFS('BACKUP COUNTS'!$F:$F,'BACKUP COUNTS'!$A:$A,$A165,'BACKUP COUNTS'!$B:$B,I$1,'BACKUP COUNTS'!$G:$G,I$2)=0,"",SUMIFS('BACKUP COUNTS'!$F:$F,'BACKUP COUNTS'!$A:$A,$A165,'BACKUP COUNTS'!$B:$B,I$1,'BACKUP COUNTS'!$G:$G,I$2))</f>
        <v/>
      </c>
      <c r="J165" s="11" t="str">
        <f>IF(SUMIFS('BACKUP COUNTS'!$F:$F,'BACKUP COUNTS'!$A:$A,$A165,'BACKUP COUNTS'!$B:$B,J$1,'BACKUP COUNTS'!$G:$G,J$2)=0,"",SUMIFS('BACKUP COUNTS'!$F:$F,'BACKUP COUNTS'!$A:$A,$A165,'BACKUP COUNTS'!$B:$B,J$1,'BACKUP COUNTS'!$G:$G,J$2))</f>
        <v/>
      </c>
      <c r="K165" s="11" t="str">
        <f>IF(SUMIFS('BACKUP COUNTS'!$F:$F,'BACKUP COUNTS'!$A:$A,$A165,'BACKUP COUNTS'!$B:$B,K$1,'BACKUP COUNTS'!$G:$G,K$2)=0,"",SUMIFS('BACKUP COUNTS'!$F:$F,'BACKUP COUNTS'!$A:$A,$A165,'BACKUP COUNTS'!$B:$B,K$1,'BACKUP COUNTS'!$G:$G,K$2))</f>
        <v/>
      </c>
      <c r="L165" s="11" t="str">
        <f>IF(SUMIFS('BACKUP COUNTS'!$F:$F,'BACKUP COUNTS'!$A:$A,$A165,'BACKUP COUNTS'!$B:$B,L$1,'BACKUP COUNTS'!$G:$G,L$2)=0,"",SUMIFS('BACKUP COUNTS'!$F:$F,'BACKUP COUNTS'!$A:$A,$A165,'BACKUP COUNTS'!$B:$B,L$1,'BACKUP COUNTS'!$G:$G,L$2))</f>
        <v/>
      </c>
      <c r="M165" s="11" t="str">
        <f>IF(SUMIFS('BACKUP COUNTS'!$F:$F,'BACKUP COUNTS'!$A:$A,$A165,'BACKUP COUNTS'!$B:$B,M$1,'BACKUP COUNTS'!$G:$G,M$2)=0,"",SUMIFS('BACKUP COUNTS'!$F:$F,'BACKUP COUNTS'!$A:$A,$A165,'BACKUP COUNTS'!$B:$B,M$1,'BACKUP COUNTS'!$G:$G,M$2))</f>
        <v/>
      </c>
      <c r="N165" s="11" t="str">
        <f>IF(SUMIFS('BACKUP COUNTS'!$F:$F,'BACKUP COUNTS'!$A:$A,$A165,'BACKUP COUNTS'!$B:$B,N$1,'BACKUP COUNTS'!$G:$G,N$2)=0,"",SUMIFS('BACKUP COUNTS'!$F:$F,'BACKUP COUNTS'!$A:$A,$A165,'BACKUP COUNTS'!$B:$B,N$1,'BACKUP COUNTS'!$G:$G,N$2))</f>
        <v/>
      </c>
      <c r="O165" s="11" t="str">
        <f>IF(SUMIFS('BACKUP COUNTS'!$F:$F,'BACKUP COUNTS'!$A:$A,$A165,'BACKUP COUNTS'!$B:$B,O$1,'BACKUP COUNTS'!$G:$G,O$2)=0,"",SUMIFS('BACKUP COUNTS'!$F:$F,'BACKUP COUNTS'!$A:$A,$A165,'BACKUP COUNTS'!$B:$B,O$1,'BACKUP COUNTS'!$G:$G,O$2))</f>
        <v/>
      </c>
      <c r="P165" s="11" t="str">
        <f>IF(SUMIFS('BACKUP COUNTS'!$F:$F,'BACKUP COUNTS'!$A:$A,$A165,'BACKUP COUNTS'!$B:$B,P$1,'BACKUP COUNTS'!$G:$G,P$2)=0,"",SUMIFS('BACKUP COUNTS'!$F:$F,'BACKUP COUNTS'!$A:$A,$A165,'BACKUP COUNTS'!$B:$B,P$1,'BACKUP COUNTS'!$G:$G,P$2))</f>
        <v/>
      </c>
      <c r="Q165" s="11" t="str">
        <f>IF(SUMIFS('BACKUP COUNTS'!$F:$F,'BACKUP COUNTS'!$A:$A,$A165,'BACKUP COUNTS'!$B:$B,Q$1,'BACKUP COUNTS'!$G:$G,Q$2)=0,"",SUMIFS('BACKUP COUNTS'!$F:$F,'BACKUP COUNTS'!$A:$A,$A165,'BACKUP COUNTS'!$B:$B,Q$1,'BACKUP COUNTS'!$G:$G,Q$2))</f>
        <v/>
      </c>
      <c r="R165" s="11" t="str">
        <f>IF(SUMIFS('BACKUP COUNTS'!$F:$F,'BACKUP COUNTS'!$A:$A,$A165,'BACKUP COUNTS'!$B:$B,R$1,'BACKUP COUNTS'!$G:$G,R$2)=0,"",SUMIFS('BACKUP COUNTS'!$F:$F,'BACKUP COUNTS'!$A:$A,$A165,'BACKUP COUNTS'!$B:$B,R$1,'BACKUP COUNTS'!$G:$G,R$2))</f>
        <v/>
      </c>
    </row>
    <row r="166" spans="1:18" x14ac:dyDescent="0.25">
      <c r="A166" s="10">
        <f t="shared" si="3"/>
        <v>46065</v>
      </c>
      <c r="C166" s="11" t="str">
        <f>IF(SUMIFS('BACKUP COUNTS'!$F:$F,'BACKUP COUNTS'!$A:$A,$A166,'BACKUP COUNTS'!$B:$B,C$2)=0,"",SUMIFS('BACKUP COUNTS'!$F:$F,'BACKUP COUNTS'!$A:$A,$A166,'BACKUP COUNTS'!$B:$B,C$2))</f>
        <v/>
      </c>
      <c r="D166" s="11" t="str">
        <f>IF(SUMIFS('BACKUP COUNTS'!$F:$F,'BACKUP COUNTS'!$A:$A,$A166,'BACKUP COUNTS'!$B:$B,D$1,'BACKUP COUNTS'!$G:$G,D$2)=0,"",SUMIFS('BACKUP COUNTS'!$F:$F,'BACKUP COUNTS'!$A:$A,$A166,'BACKUP COUNTS'!$B:$B,D$1,'BACKUP COUNTS'!$G:$G,D$2))</f>
        <v/>
      </c>
      <c r="E166" s="11" t="str">
        <f>IF(SUMIFS('BACKUP COUNTS'!$F:$F,'BACKUP COUNTS'!$A:$A,$A166,'BACKUP COUNTS'!$B:$B,E$1,'BACKUP COUNTS'!$G:$G,E$2)=0,"",SUMIFS('BACKUP COUNTS'!$F:$F,'BACKUP COUNTS'!$A:$A,$A166,'BACKUP COUNTS'!$B:$B,E$1,'BACKUP COUNTS'!$G:$G,E$2))</f>
        <v/>
      </c>
      <c r="F166" s="11" t="str">
        <f>IF(SUMIFS('BACKUP COUNTS'!$F:$F,'BACKUP COUNTS'!$A:$A,$A166,'BACKUP COUNTS'!$B:$B,F$1,'BACKUP COUNTS'!$G:$G,F$2)=0,"",SUMIFS('BACKUP COUNTS'!$F:$F,'BACKUP COUNTS'!$A:$A,$A166,'BACKUP COUNTS'!$B:$B,F$1,'BACKUP COUNTS'!$G:$G,F$2))</f>
        <v/>
      </c>
      <c r="G166" s="11" t="str">
        <f>IF(SUMIFS('BACKUP COUNTS'!$F:$F,'BACKUP COUNTS'!$A:$A,$A166,'BACKUP COUNTS'!$B:$B,G$1,'BACKUP COUNTS'!$G:$G,G$2)=0,"",SUMIFS('BACKUP COUNTS'!$F:$F,'BACKUP COUNTS'!$A:$A,$A166,'BACKUP COUNTS'!$B:$B,G$1,'BACKUP COUNTS'!$G:$G,G$2))</f>
        <v/>
      </c>
      <c r="H166" s="11" t="str">
        <f>IF(SUMIFS('BACKUP COUNTS'!$F:$F,'BACKUP COUNTS'!$A:$A,$A166,'BACKUP COUNTS'!$B:$B,H$1,'BACKUP COUNTS'!$G:$G,H$2)=0,"",SUMIFS('BACKUP COUNTS'!$F:$F,'BACKUP COUNTS'!$A:$A,$A166,'BACKUP COUNTS'!$B:$B,H$1,'BACKUP COUNTS'!$G:$G,H$2))</f>
        <v/>
      </c>
      <c r="I166" s="11" t="str">
        <f>IF(SUMIFS('BACKUP COUNTS'!$F:$F,'BACKUP COUNTS'!$A:$A,$A166,'BACKUP COUNTS'!$B:$B,I$1,'BACKUP COUNTS'!$G:$G,I$2)=0,"",SUMIFS('BACKUP COUNTS'!$F:$F,'BACKUP COUNTS'!$A:$A,$A166,'BACKUP COUNTS'!$B:$B,I$1,'BACKUP COUNTS'!$G:$G,I$2))</f>
        <v/>
      </c>
      <c r="J166" s="11" t="str">
        <f>IF(SUMIFS('BACKUP COUNTS'!$F:$F,'BACKUP COUNTS'!$A:$A,$A166,'BACKUP COUNTS'!$B:$B,J$1,'BACKUP COUNTS'!$G:$G,J$2)=0,"",SUMIFS('BACKUP COUNTS'!$F:$F,'BACKUP COUNTS'!$A:$A,$A166,'BACKUP COUNTS'!$B:$B,J$1,'BACKUP COUNTS'!$G:$G,J$2))</f>
        <v/>
      </c>
      <c r="K166" s="11" t="str">
        <f>IF(SUMIFS('BACKUP COUNTS'!$F:$F,'BACKUP COUNTS'!$A:$A,$A166,'BACKUP COUNTS'!$B:$B,K$1,'BACKUP COUNTS'!$G:$G,K$2)=0,"",SUMIFS('BACKUP COUNTS'!$F:$F,'BACKUP COUNTS'!$A:$A,$A166,'BACKUP COUNTS'!$B:$B,K$1,'BACKUP COUNTS'!$G:$G,K$2))</f>
        <v/>
      </c>
      <c r="L166" s="11" t="str">
        <f>IF(SUMIFS('BACKUP COUNTS'!$F:$F,'BACKUP COUNTS'!$A:$A,$A166,'BACKUP COUNTS'!$B:$B,L$1,'BACKUP COUNTS'!$G:$G,L$2)=0,"",SUMIFS('BACKUP COUNTS'!$F:$F,'BACKUP COUNTS'!$A:$A,$A166,'BACKUP COUNTS'!$B:$B,L$1,'BACKUP COUNTS'!$G:$G,L$2))</f>
        <v/>
      </c>
      <c r="M166" s="11" t="str">
        <f>IF(SUMIFS('BACKUP COUNTS'!$F:$F,'BACKUP COUNTS'!$A:$A,$A166,'BACKUP COUNTS'!$B:$B,M$1,'BACKUP COUNTS'!$G:$G,M$2)=0,"",SUMIFS('BACKUP COUNTS'!$F:$F,'BACKUP COUNTS'!$A:$A,$A166,'BACKUP COUNTS'!$B:$B,M$1,'BACKUP COUNTS'!$G:$G,M$2))</f>
        <v/>
      </c>
      <c r="N166" s="11" t="str">
        <f>IF(SUMIFS('BACKUP COUNTS'!$F:$F,'BACKUP COUNTS'!$A:$A,$A166,'BACKUP COUNTS'!$B:$B,N$1,'BACKUP COUNTS'!$G:$G,N$2)=0,"",SUMIFS('BACKUP COUNTS'!$F:$F,'BACKUP COUNTS'!$A:$A,$A166,'BACKUP COUNTS'!$B:$B,N$1,'BACKUP COUNTS'!$G:$G,N$2))</f>
        <v/>
      </c>
      <c r="O166" s="11" t="str">
        <f>IF(SUMIFS('BACKUP COUNTS'!$F:$F,'BACKUP COUNTS'!$A:$A,$A166,'BACKUP COUNTS'!$B:$B,O$1,'BACKUP COUNTS'!$G:$G,O$2)=0,"",SUMIFS('BACKUP COUNTS'!$F:$F,'BACKUP COUNTS'!$A:$A,$A166,'BACKUP COUNTS'!$B:$B,O$1,'BACKUP COUNTS'!$G:$G,O$2))</f>
        <v/>
      </c>
      <c r="P166" s="11" t="str">
        <f>IF(SUMIFS('BACKUP COUNTS'!$F:$F,'BACKUP COUNTS'!$A:$A,$A166,'BACKUP COUNTS'!$B:$B,P$1,'BACKUP COUNTS'!$G:$G,P$2)=0,"",SUMIFS('BACKUP COUNTS'!$F:$F,'BACKUP COUNTS'!$A:$A,$A166,'BACKUP COUNTS'!$B:$B,P$1,'BACKUP COUNTS'!$G:$G,P$2))</f>
        <v/>
      </c>
      <c r="Q166" s="11" t="str">
        <f>IF(SUMIFS('BACKUP COUNTS'!$F:$F,'BACKUP COUNTS'!$A:$A,$A166,'BACKUP COUNTS'!$B:$B,Q$1,'BACKUP COUNTS'!$G:$G,Q$2)=0,"",SUMIFS('BACKUP COUNTS'!$F:$F,'BACKUP COUNTS'!$A:$A,$A166,'BACKUP COUNTS'!$B:$B,Q$1,'BACKUP COUNTS'!$G:$G,Q$2))</f>
        <v/>
      </c>
      <c r="R166" s="11" t="str">
        <f>IF(SUMIFS('BACKUP COUNTS'!$F:$F,'BACKUP COUNTS'!$A:$A,$A166,'BACKUP COUNTS'!$B:$B,R$1,'BACKUP COUNTS'!$G:$G,R$2)=0,"",SUMIFS('BACKUP COUNTS'!$F:$F,'BACKUP COUNTS'!$A:$A,$A166,'BACKUP COUNTS'!$B:$B,R$1,'BACKUP COUNTS'!$G:$G,R$2))</f>
        <v/>
      </c>
    </row>
    <row r="167" spans="1:18" x14ac:dyDescent="0.25">
      <c r="A167" s="10">
        <f t="shared" si="3"/>
        <v>46066</v>
      </c>
      <c r="C167" s="11" t="str">
        <f>IF(SUMIFS('BACKUP COUNTS'!$F:$F,'BACKUP COUNTS'!$A:$A,$A167,'BACKUP COUNTS'!$B:$B,C$2)=0,"",SUMIFS('BACKUP COUNTS'!$F:$F,'BACKUP COUNTS'!$A:$A,$A167,'BACKUP COUNTS'!$B:$B,C$2))</f>
        <v/>
      </c>
      <c r="D167" s="11" t="str">
        <f>IF(SUMIFS('BACKUP COUNTS'!$F:$F,'BACKUP COUNTS'!$A:$A,$A167,'BACKUP COUNTS'!$B:$B,D$1,'BACKUP COUNTS'!$G:$G,D$2)=0,"",SUMIFS('BACKUP COUNTS'!$F:$F,'BACKUP COUNTS'!$A:$A,$A167,'BACKUP COUNTS'!$B:$B,D$1,'BACKUP COUNTS'!$G:$G,D$2))</f>
        <v/>
      </c>
      <c r="E167" s="11" t="str">
        <f>IF(SUMIFS('BACKUP COUNTS'!$F:$F,'BACKUP COUNTS'!$A:$A,$A167,'BACKUP COUNTS'!$B:$B,E$1,'BACKUP COUNTS'!$G:$G,E$2)=0,"",SUMIFS('BACKUP COUNTS'!$F:$F,'BACKUP COUNTS'!$A:$A,$A167,'BACKUP COUNTS'!$B:$B,E$1,'BACKUP COUNTS'!$G:$G,E$2))</f>
        <v/>
      </c>
      <c r="F167" s="11" t="str">
        <f>IF(SUMIFS('BACKUP COUNTS'!$F:$F,'BACKUP COUNTS'!$A:$A,$A167,'BACKUP COUNTS'!$B:$B,F$1,'BACKUP COUNTS'!$G:$G,F$2)=0,"",SUMIFS('BACKUP COUNTS'!$F:$F,'BACKUP COUNTS'!$A:$A,$A167,'BACKUP COUNTS'!$B:$B,F$1,'BACKUP COUNTS'!$G:$G,F$2))</f>
        <v/>
      </c>
      <c r="G167" s="11" t="str">
        <f>IF(SUMIFS('BACKUP COUNTS'!$F:$F,'BACKUP COUNTS'!$A:$A,$A167,'BACKUP COUNTS'!$B:$B,G$1,'BACKUP COUNTS'!$G:$G,G$2)=0,"",SUMIFS('BACKUP COUNTS'!$F:$F,'BACKUP COUNTS'!$A:$A,$A167,'BACKUP COUNTS'!$B:$B,G$1,'BACKUP COUNTS'!$G:$G,G$2))</f>
        <v/>
      </c>
      <c r="H167" s="11" t="str">
        <f>IF(SUMIFS('BACKUP COUNTS'!$F:$F,'BACKUP COUNTS'!$A:$A,$A167,'BACKUP COUNTS'!$B:$B,H$1,'BACKUP COUNTS'!$G:$G,H$2)=0,"",SUMIFS('BACKUP COUNTS'!$F:$F,'BACKUP COUNTS'!$A:$A,$A167,'BACKUP COUNTS'!$B:$B,H$1,'BACKUP COUNTS'!$G:$G,H$2))</f>
        <v/>
      </c>
      <c r="I167" s="11" t="str">
        <f>IF(SUMIFS('BACKUP COUNTS'!$F:$F,'BACKUP COUNTS'!$A:$A,$A167,'BACKUP COUNTS'!$B:$B,I$1,'BACKUP COUNTS'!$G:$G,I$2)=0,"",SUMIFS('BACKUP COUNTS'!$F:$F,'BACKUP COUNTS'!$A:$A,$A167,'BACKUP COUNTS'!$B:$B,I$1,'BACKUP COUNTS'!$G:$G,I$2))</f>
        <v/>
      </c>
      <c r="J167" s="11" t="str">
        <f>IF(SUMIFS('BACKUP COUNTS'!$F:$F,'BACKUP COUNTS'!$A:$A,$A167,'BACKUP COUNTS'!$B:$B,J$1,'BACKUP COUNTS'!$G:$G,J$2)=0,"",SUMIFS('BACKUP COUNTS'!$F:$F,'BACKUP COUNTS'!$A:$A,$A167,'BACKUP COUNTS'!$B:$B,J$1,'BACKUP COUNTS'!$G:$G,J$2))</f>
        <v/>
      </c>
      <c r="K167" s="11" t="str">
        <f>IF(SUMIFS('BACKUP COUNTS'!$F:$F,'BACKUP COUNTS'!$A:$A,$A167,'BACKUP COUNTS'!$B:$B,K$1,'BACKUP COUNTS'!$G:$G,K$2)=0,"",SUMIFS('BACKUP COUNTS'!$F:$F,'BACKUP COUNTS'!$A:$A,$A167,'BACKUP COUNTS'!$B:$B,K$1,'BACKUP COUNTS'!$G:$G,K$2))</f>
        <v/>
      </c>
      <c r="L167" s="11" t="str">
        <f>IF(SUMIFS('BACKUP COUNTS'!$F:$F,'BACKUP COUNTS'!$A:$A,$A167,'BACKUP COUNTS'!$B:$B,L$1,'BACKUP COUNTS'!$G:$G,L$2)=0,"",SUMIFS('BACKUP COUNTS'!$F:$F,'BACKUP COUNTS'!$A:$A,$A167,'BACKUP COUNTS'!$B:$B,L$1,'BACKUP COUNTS'!$G:$G,L$2))</f>
        <v/>
      </c>
      <c r="M167" s="11" t="str">
        <f>IF(SUMIFS('BACKUP COUNTS'!$F:$F,'BACKUP COUNTS'!$A:$A,$A167,'BACKUP COUNTS'!$B:$B,M$1,'BACKUP COUNTS'!$G:$G,M$2)=0,"",SUMIFS('BACKUP COUNTS'!$F:$F,'BACKUP COUNTS'!$A:$A,$A167,'BACKUP COUNTS'!$B:$B,M$1,'BACKUP COUNTS'!$G:$G,M$2))</f>
        <v/>
      </c>
      <c r="N167" s="11" t="str">
        <f>IF(SUMIFS('BACKUP COUNTS'!$F:$F,'BACKUP COUNTS'!$A:$A,$A167,'BACKUP COUNTS'!$B:$B,N$1,'BACKUP COUNTS'!$G:$G,N$2)=0,"",SUMIFS('BACKUP COUNTS'!$F:$F,'BACKUP COUNTS'!$A:$A,$A167,'BACKUP COUNTS'!$B:$B,N$1,'BACKUP COUNTS'!$G:$G,N$2))</f>
        <v/>
      </c>
      <c r="O167" s="11" t="str">
        <f>IF(SUMIFS('BACKUP COUNTS'!$F:$F,'BACKUP COUNTS'!$A:$A,$A167,'BACKUP COUNTS'!$B:$B,O$1,'BACKUP COUNTS'!$G:$G,O$2)=0,"",SUMIFS('BACKUP COUNTS'!$F:$F,'BACKUP COUNTS'!$A:$A,$A167,'BACKUP COUNTS'!$B:$B,O$1,'BACKUP COUNTS'!$G:$G,O$2))</f>
        <v/>
      </c>
      <c r="P167" s="11" t="str">
        <f>IF(SUMIFS('BACKUP COUNTS'!$F:$F,'BACKUP COUNTS'!$A:$A,$A167,'BACKUP COUNTS'!$B:$B,P$1,'BACKUP COUNTS'!$G:$G,P$2)=0,"",SUMIFS('BACKUP COUNTS'!$F:$F,'BACKUP COUNTS'!$A:$A,$A167,'BACKUP COUNTS'!$B:$B,P$1,'BACKUP COUNTS'!$G:$G,P$2))</f>
        <v/>
      </c>
      <c r="Q167" s="11" t="str">
        <f>IF(SUMIFS('BACKUP COUNTS'!$F:$F,'BACKUP COUNTS'!$A:$A,$A167,'BACKUP COUNTS'!$B:$B,Q$1,'BACKUP COUNTS'!$G:$G,Q$2)=0,"",SUMIFS('BACKUP COUNTS'!$F:$F,'BACKUP COUNTS'!$A:$A,$A167,'BACKUP COUNTS'!$B:$B,Q$1,'BACKUP COUNTS'!$G:$G,Q$2))</f>
        <v/>
      </c>
      <c r="R167" s="11" t="str">
        <f>IF(SUMIFS('BACKUP COUNTS'!$F:$F,'BACKUP COUNTS'!$A:$A,$A167,'BACKUP COUNTS'!$B:$B,R$1,'BACKUP COUNTS'!$G:$G,R$2)=0,"",SUMIFS('BACKUP COUNTS'!$F:$F,'BACKUP COUNTS'!$A:$A,$A167,'BACKUP COUNTS'!$B:$B,R$1,'BACKUP COUNTS'!$G:$G,R$2))</f>
        <v/>
      </c>
    </row>
    <row r="168" spans="1:18" x14ac:dyDescent="0.25">
      <c r="A168" s="10">
        <f t="shared" si="3"/>
        <v>46069</v>
      </c>
      <c r="C168" s="11" t="str">
        <f>IF(SUMIFS('BACKUP COUNTS'!$F:$F,'BACKUP COUNTS'!$A:$A,$A168,'BACKUP COUNTS'!$B:$B,C$2)=0,"",SUMIFS('BACKUP COUNTS'!$F:$F,'BACKUP COUNTS'!$A:$A,$A168,'BACKUP COUNTS'!$B:$B,C$2))</f>
        <v/>
      </c>
      <c r="D168" s="11" t="str">
        <f>IF(SUMIFS('BACKUP COUNTS'!$F:$F,'BACKUP COUNTS'!$A:$A,$A168,'BACKUP COUNTS'!$B:$B,D$1,'BACKUP COUNTS'!$G:$G,D$2)=0,"",SUMIFS('BACKUP COUNTS'!$F:$F,'BACKUP COUNTS'!$A:$A,$A168,'BACKUP COUNTS'!$B:$B,D$1,'BACKUP COUNTS'!$G:$G,D$2))</f>
        <v/>
      </c>
      <c r="E168" s="11" t="str">
        <f>IF(SUMIFS('BACKUP COUNTS'!$F:$F,'BACKUP COUNTS'!$A:$A,$A168,'BACKUP COUNTS'!$B:$B,E$1,'BACKUP COUNTS'!$G:$G,E$2)=0,"",SUMIFS('BACKUP COUNTS'!$F:$F,'BACKUP COUNTS'!$A:$A,$A168,'BACKUP COUNTS'!$B:$B,E$1,'BACKUP COUNTS'!$G:$G,E$2))</f>
        <v/>
      </c>
      <c r="F168" s="11" t="str">
        <f>IF(SUMIFS('BACKUP COUNTS'!$F:$F,'BACKUP COUNTS'!$A:$A,$A168,'BACKUP COUNTS'!$B:$B,F$1,'BACKUP COUNTS'!$G:$G,F$2)=0,"",SUMIFS('BACKUP COUNTS'!$F:$F,'BACKUP COUNTS'!$A:$A,$A168,'BACKUP COUNTS'!$B:$B,F$1,'BACKUP COUNTS'!$G:$G,F$2))</f>
        <v/>
      </c>
      <c r="G168" s="11" t="str">
        <f>IF(SUMIFS('BACKUP COUNTS'!$F:$F,'BACKUP COUNTS'!$A:$A,$A168,'BACKUP COUNTS'!$B:$B,G$1,'BACKUP COUNTS'!$G:$G,G$2)=0,"",SUMIFS('BACKUP COUNTS'!$F:$F,'BACKUP COUNTS'!$A:$A,$A168,'BACKUP COUNTS'!$B:$B,G$1,'BACKUP COUNTS'!$G:$G,G$2))</f>
        <v/>
      </c>
      <c r="H168" s="11" t="str">
        <f>IF(SUMIFS('BACKUP COUNTS'!$F:$F,'BACKUP COUNTS'!$A:$A,$A168,'BACKUP COUNTS'!$B:$B,H$1,'BACKUP COUNTS'!$G:$G,H$2)=0,"",SUMIFS('BACKUP COUNTS'!$F:$F,'BACKUP COUNTS'!$A:$A,$A168,'BACKUP COUNTS'!$B:$B,H$1,'BACKUP COUNTS'!$G:$G,H$2))</f>
        <v/>
      </c>
      <c r="I168" s="11" t="str">
        <f>IF(SUMIFS('BACKUP COUNTS'!$F:$F,'BACKUP COUNTS'!$A:$A,$A168,'BACKUP COUNTS'!$B:$B,I$1,'BACKUP COUNTS'!$G:$G,I$2)=0,"",SUMIFS('BACKUP COUNTS'!$F:$F,'BACKUP COUNTS'!$A:$A,$A168,'BACKUP COUNTS'!$B:$B,I$1,'BACKUP COUNTS'!$G:$G,I$2))</f>
        <v/>
      </c>
      <c r="J168" s="11" t="str">
        <f>IF(SUMIFS('BACKUP COUNTS'!$F:$F,'BACKUP COUNTS'!$A:$A,$A168,'BACKUP COUNTS'!$B:$B,J$1,'BACKUP COUNTS'!$G:$G,J$2)=0,"",SUMIFS('BACKUP COUNTS'!$F:$F,'BACKUP COUNTS'!$A:$A,$A168,'BACKUP COUNTS'!$B:$B,J$1,'BACKUP COUNTS'!$G:$G,J$2))</f>
        <v/>
      </c>
      <c r="K168" s="11" t="str">
        <f>IF(SUMIFS('BACKUP COUNTS'!$F:$F,'BACKUP COUNTS'!$A:$A,$A168,'BACKUP COUNTS'!$B:$B,K$1,'BACKUP COUNTS'!$G:$G,K$2)=0,"",SUMIFS('BACKUP COUNTS'!$F:$F,'BACKUP COUNTS'!$A:$A,$A168,'BACKUP COUNTS'!$B:$B,K$1,'BACKUP COUNTS'!$G:$G,K$2))</f>
        <v/>
      </c>
      <c r="L168" s="11" t="str">
        <f>IF(SUMIFS('BACKUP COUNTS'!$F:$F,'BACKUP COUNTS'!$A:$A,$A168,'BACKUP COUNTS'!$B:$B,L$1,'BACKUP COUNTS'!$G:$G,L$2)=0,"",SUMIFS('BACKUP COUNTS'!$F:$F,'BACKUP COUNTS'!$A:$A,$A168,'BACKUP COUNTS'!$B:$B,L$1,'BACKUP COUNTS'!$G:$G,L$2))</f>
        <v/>
      </c>
      <c r="M168" s="11" t="str">
        <f>IF(SUMIFS('BACKUP COUNTS'!$F:$F,'BACKUP COUNTS'!$A:$A,$A168,'BACKUP COUNTS'!$B:$B,M$1,'BACKUP COUNTS'!$G:$G,M$2)=0,"",SUMIFS('BACKUP COUNTS'!$F:$F,'BACKUP COUNTS'!$A:$A,$A168,'BACKUP COUNTS'!$B:$B,M$1,'BACKUP COUNTS'!$G:$G,M$2))</f>
        <v/>
      </c>
      <c r="N168" s="11" t="str">
        <f>IF(SUMIFS('BACKUP COUNTS'!$F:$F,'BACKUP COUNTS'!$A:$A,$A168,'BACKUP COUNTS'!$B:$B,N$1,'BACKUP COUNTS'!$G:$G,N$2)=0,"",SUMIFS('BACKUP COUNTS'!$F:$F,'BACKUP COUNTS'!$A:$A,$A168,'BACKUP COUNTS'!$B:$B,N$1,'BACKUP COUNTS'!$G:$G,N$2))</f>
        <v/>
      </c>
      <c r="O168" s="11" t="str">
        <f>IF(SUMIFS('BACKUP COUNTS'!$F:$F,'BACKUP COUNTS'!$A:$A,$A168,'BACKUP COUNTS'!$B:$B,O$1,'BACKUP COUNTS'!$G:$G,O$2)=0,"",SUMIFS('BACKUP COUNTS'!$F:$F,'BACKUP COUNTS'!$A:$A,$A168,'BACKUP COUNTS'!$B:$B,O$1,'BACKUP COUNTS'!$G:$G,O$2))</f>
        <v/>
      </c>
      <c r="P168" s="11" t="str">
        <f>IF(SUMIFS('BACKUP COUNTS'!$F:$F,'BACKUP COUNTS'!$A:$A,$A168,'BACKUP COUNTS'!$B:$B,P$1,'BACKUP COUNTS'!$G:$G,P$2)=0,"",SUMIFS('BACKUP COUNTS'!$F:$F,'BACKUP COUNTS'!$A:$A,$A168,'BACKUP COUNTS'!$B:$B,P$1,'BACKUP COUNTS'!$G:$G,P$2))</f>
        <v/>
      </c>
      <c r="Q168" s="11" t="str">
        <f>IF(SUMIFS('BACKUP COUNTS'!$F:$F,'BACKUP COUNTS'!$A:$A,$A168,'BACKUP COUNTS'!$B:$B,Q$1,'BACKUP COUNTS'!$G:$G,Q$2)=0,"",SUMIFS('BACKUP COUNTS'!$F:$F,'BACKUP COUNTS'!$A:$A,$A168,'BACKUP COUNTS'!$B:$B,Q$1,'BACKUP COUNTS'!$G:$G,Q$2))</f>
        <v/>
      </c>
      <c r="R168" s="11" t="str">
        <f>IF(SUMIFS('BACKUP COUNTS'!$F:$F,'BACKUP COUNTS'!$A:$A,$A168,'BACKUP COUNTS'!$B:$B,R$1,'BACKUP COUNTS'!$G:$G,R$2)=0,"",SUMIFS('BACKUP COUNTS'!$F:$F,'BACKUP COUNTS'!$A:$A,$A168,'BACKUP COUNTS'!$B:$B,R$1,'BACKUP COUNTS'!$G:$G,R$2))</f>
        <v/>
      </c>
    </row>
    <row r="169" spans="1:18" x14ac:dyDescent="0.25">
      <c r="A169" s="10">
        <f t="shared" si="3"/>
        <v>46070</v>
      </c>
      <c r="C169" s="11" t="str">
        <f>IF(SUMIFS('BACKUP COUNTS'!$F:$F,'BACKUP COUNTS'!$A:$A,$A169,'BACKUP COUNTS'!$B:$B,C$2)=0,"",SUMIFS('BACKUP COUNTS'!$F:$F,'BACKUP COUNTS'!$A:$A,$A169,'BACKUP COUNTS'!$B:$B,C$2))</f>
        <v/>
      </c>
      <c r="D169" s="11" t="str">
        <f>IF(SUMIFS('BACKUP COUNTS'!$F:$F,'BACKUP COUNTS'!$A:$A,$A169,'BACKUP COUNTS'!$B:$B,D$1,'BACKUP COUNTS'!$G:$G,D$2)=0,"",SUMIFS('BACKUP COUNTS'!$F:$F,'BACKUP COUNTS'!$A:$A,$A169,'BACKUP COUNTS'!$B:$B,D$1,'BACKUP COUNTS'!$G:$G,D$2))</f>
        <v/>
      </c>
      <c r="E169" s="11" t="str">
        <f>IF(SUMIFS('BACKUP COUNTS'!$F:$F,'BACKUP COUNTS'!$A:$A,$A169,'BACKUP COUNTS'!$B:$B,E$1,'BACKUP COUNTS'!$G:$G,E$2)=0,"",SUMIFS('BACKUP COUNTS'!$F:$F,'BACKUP COUNTS'!$A:$A,$A169,'BACKUP COUNTS'!$B:$B,E$1,'BACKUP COUNTS'!$G:$G,E$2))</f>
        <v/>
      </c>
      <c r="F169" s="11" t="str">
        <f>IF(SUMIFS('BACKUP COUNTS'!$F:$F,'BACKUP COUNTS'!$A:$A,$A169,'BACKUP COUNTS'!$B:$B,F$1,'BACKUP COUNTS'!$G:$G,F$2)=0,"",SUMIFS('BACKUP COUNTS'!$F:$F,'BACKUP COUNTS'!$A:$A,$A169,'BACKUP COUNTS'!$B:$B,F$1,'BACKUP COUNTS'!$G:$G,F$2))</f>
        <v/>
      </c>
      <c r="G169" s="11" t="str">
        <f>IF(SUMIFS('BACKUP COUNTS'!$F:$F,'BACKUP COUNTS'!$A:$A,$A169,'BACKUP COUNTS'!$B:$B,G$1,'BACKUP COUNTS'!$G:$G,G$2)=0,"",SUMIFS('BACKUP COUNTS'!$F:$F,'BACKUP COUNTS'!$A:$A,$A169,'BACKUP COUNTS'!$B:$B,G$1,'BACKUP COUNTS'!$G:$G,G$2))</f>
        <v/>
      </c>
      <c r="H169" s="11" t="str">
        <f>IF(SUMIFS('BACKUP COUNTS'!$F:$F,'BACKUP COUNTS'!$A:$A,$A169,'BACKUP COUNTS'!$B:$B,H$1,'BACKUP COUNTS'!$G:$G,H$2)=0,"",SUMIFS('BACKUP COUNTS'!$F:$F,'BACKUP COUNTS'!$A:$A,$A169,'BACKUP COUNTS'!$B:$B,H$1,'BACKUP COUNTS'!$G:$G,H$2))</f>
        <v/>
      </c>
      <c r="I169" s="11" t="str">
        <f>IF(SUMIFS('BACKUP COUNTS'!$F:$F,'BACKUP COUNTS'!$A:$A,$A169,'BACKUP COUNTS'!$B:$B,I$1,'BACKUP COUNTS'!$G:$G,I$2)=0,"",SUMIFS('BACKUP COUNTS'!$F:$F,'BACKUP COUNTS'!$A:$A,$A169,'BACKUP COUNTS'!$B:$B,I$1,'BACKUP COUNTS'!$G:$G,I$2))</f>
        <v/>
      </c>
      <c r="J169" s="11" t="str">
        <f>IF(SUMIFS('BACKUP COUNTS'!$F:$F,'BACKUP COUNTS'!$A:$A,$A169,'BACKUP COUNTS'!$B:$B,J$1,'BACKUP COUNTS'!$G:$G,J$2)=0,"",SUMIFS('BACKUP COUNTS'!$F:$F,'BACKUP COUNTS'!$A:$A,$A169,'BACKUP COUNTS'!$B:$B,J$1,'BACKUP COUNTS'!$G:$G,J$2))</f>
        <v/>
      </c>
      <c r="K169" s="11" t="str">
        <f>IF(SUMIFS('BACKUP COUNTS'!$F:$F,'BACKUP COUNTS'!$A:$A,$A169,'BACKUP COUNTS'!$B:$B,K$1,'BACKUP COUNTS'!$G:$G,K$2)=0,"",SUMIFS('BACKUP COUNTS'!$F:$F,'BACKUP COUNTS'!$A:$A,$A169,'BACKUP COUNTS'!$B:$B,K$1,'BACKUP COUNTS'!$G:$G,K$2))</f>
        <v/>
      </c>
      <c r="L169" s="11" t="str">
        <f>IF(SUMIFS('BACKUP COUNTS'!$F:$F,'BACKUP COUNTS'!$A:$A,$A169,'BACKUP COUNTS'!$B:$B,L$1,'BACKUP COUNTS'!$G:$G,L$2)=0,"",SUMIFS('BACKUP COUNTS'!$F:$F,'BACKUP COUNTS'!$A:$A,$A169,'BACKUP COUNTS'!$B:$B,L$1,'BACKUP COUNTS'!$G:$G,L$2))</f>
        <v/>
      </c>
      <c r="M169" s="11" t="str">
        <f>IF(SUMIFS('BACKUP COUNTS'!$F:$F,'BACKUP COUNTS'!$A:$A,$A169,'BACKUP COUNTS'!$B:$B,M$1,'BACKUP COUNTS'!$G:$G,M$2)=0,"",SUMIFS('BACKUP COUNTS'!$F:$F,'BACKUP COUNTS'!$A:$A,$A169,'BACKUP COUNTS'!$B:$B,M$1,'BACKUP COUNTS'!$G:$G,M$2))</f>
        <v/>
      </c>
      <c r="N169" s="11" t="str">
        <f>IF(SUMIFS('BACKUP COUNTS'!$F:$F,'BACKUP COUNTS'!$A:$A,$A169,'BACKUP COUNTS'!$B:$B,N$1,'BACKUP COUNTS'!$G:$G,N$2)=0,"",SUMIFS('BACKUP COUNTS'!$F:$F,'BACKUP COUNTS'!$A:$A,$A169,'BACKUP COUNTS'!$B:$B,N$1,'BACKUP COUNTS'!$G:$G,N$2))</f>
        <v/>
      </c>
      <c r="O169" s="11" t="str">
        <f>IF(SUMIFS('BACKUP COUNTS'!$F:$F,'BACKUP COUNTS'!$A:$A,$A169,'BACKUP COUNTS'!$B:$B,O$1,'BACKUP COUNTS'!$G:$G,O$2)=0,"",SUMIFS('BACKUP COUNTS'!$F:$F,'BACKUP COUNTS'!$A:$A,$A169,'BACKUP COUNTS'!$B:$B,O$1,'BACKUP COUNTS'!$G:$G,O$2))</f>
        <v/>
      </c>
      <c r="P169" s="11" t="str">
        <f>IF(SUMIFS('BACKUP COUNTS'!$F:$F,'BACKUP COUNTS'!$A:$A,$A169,'BACKUP COUNTS'!$B:$B,P$1,'BACKUP COUNTS'!$G:$G,P$2)=0,"",SUMIFS('BACKUP COUNTS'!$F:$F,'BACKUP COUNTS'!$A:$A,$A169,'BACKUP COUNTS'!$B:$B,P$1,'BACKUP COUNTS'!$G:$G,P$2))</f>
        <v/>
      </c>
      <c r="Q169" s="11" t="str">
        <f>IF(SUMIFS('BACKUP COUNTS'!$F:$F,'BACKUP COUNTS'!$A:$A,$A169,'BACKUP COUNTS'!$B:$B,Q$1,'BACKUP COUNTS'!$G:$G,Q$2)=0,"",SUMIFS('BACKUP COUNTS'!$F:$F,'BACKUP COUNTS'!$A:$A,$A169,'BACKUP COUNTS'!$B:$B,Q$1,'BACKUP COUNTS'!$G:$G,Q$2))</f>
        <v/>
      </c>
      <c r="R169" s="11" t="str">
        <f>IF(SUMIFS('BACKUP COUNTS'!$F:$F,'BACKUP COUNTS'!$A:$A,$A169,'BACKUP COUNTS'!$B:$B,R$1,'BACKUP COUNTS'!$G:$G,R$2)=0,"",SUMIFS('BACKUP COUNTS'!$F:$F,'BACKUP COUNTS'!$A:$A,$A169,'BACKUP COUNTS'!$B:$B,R$1,'BACKUP COUNTS'!$G:$G,R$2))</f>
        <v/>
      </c>
    </row>
    <row r="170" spans="1:18" x14ac:dyDescent="0.25">
      <c r="A170" s="10">
        <f t="shared" si="3"/>
        <v>46071</v>
      </c>
      <c r="C170" s="11" t="str">
        <f>IF(SUMIFS('BACKUP COUNTS'!$F:$F,'BACKUP COUNTS'!$A:$A,$A170,'BACKUP COUNTS'!$B:$B,C$2)=0,"",SUMIFS('BACKUP COUNTS'!$F:$F,'BACKUP COUNTS'!$A:$A,$A170,'BACKUP COUNTS'!$B:$B,C$2))</f>
        <v/>
      </c>
      <c r="D170" s="11" t="str">
        <f>IF(SUMIFS('BACKUP COUNTS'!$F:$F,'BACKUP COUNTS'!$A:$A,$A170,'BACKUP COUNTS'!$B:$B,D$1,'BACKUP COUNTS'!$G:$G,D$2)=0,"",SUMIFS('BACKUP COUNTS'!$F:$F,'BACKUP COUNTS'!$A:$A,$A170,'BACKUP COUNTS'!$B:$B,D$1,'BACKUP COUNTS'!$G:$G,D$2))</f>
        <v/>
      </c>
      <c r="E170" s="11" t="str">
        <f>IF(SUMIFS('BACKUP COUNTS'!$F:$F,'BACKUP COUNTS'!$A:$A,$A170,'BACKUP COUNTS'!$B:$B,E$1,'BACKUP COUNTS'!$G:$G,E$2)=0,"",SUMIFS('BACKUP COUNTS'!$F:$F,'BACKUP COUNTS'!$A:$A,$A170,'BACKUP COUNTS'!$B:$B,E$1,'BACKUP COUNTS'!$G:$G,E$2))</f>
        <v/>
      </c>
      <c r="F170" s="11" t="str">
        <f>IF(SUMIFS('BACKUP COUNTS'!$F:$F,'BACKUP COUNTS'!$A:$A,$A170,'BACKUP COUNTS'!$B:$B,F$1,'BACKUP COUNTS'!$G:$G,F$2)=0,"",SUMIFS('BACKUP COUNTS'!$F:$F,'BACKUP COUNTS'!$A:$A,$A170,'BACKUP COUNTS'!$B:$B,F$1,'BACKUP COUNTS'!$G:$G,F$2))</f>
        <v/>
      </c>
      <c r="G170" s="11" t="str">
        <f>IF(SUMIFS('BACKUP COUNTS'!$F:$F,'BACKUP COUNTS'!$A:$A,$A170,'BACKUP COUNTS'!$B:$B,G$1,'BACKUP COUNTS'!$G:$G,G$2)=0,"",SUMIFS('BACKUP COUNTS'!$F:$F,'BACKUP COUNTS'!$A:$A,$A170,'BACKUP COUNTS'!$B:$B,G$1,'BACKUP COUNTS'!$G:$G,G$2))</f>
        <v/>
      </c>
      <c r="H170" s="11" t="str">
        <f>IF(SUMIFS('BACKUP COUNTS'!$F:$F,'BACKUP COUNTS'!$A:$A,$A170,'BACKUP COUNTS'!$B:$B,H$1,'BACKUP COUNTS'!$G:$G,H$2)=0,"",SUMIFS('BACKUP COUNTS'!$F:$F,'BACKUP COUNTS'!$A:$A,$A170,'BACKUP COUNTS'!$B:$B,H$1,'BACKUP COUNTS'!$G:$G,H$2))</f>
        <v/>
      </c>
      <c r="I170" s="11" t="str">
        <f>IF(SUMIFS('BACKUP COUNTS'!$F:$F,'BACKUP COUNTS'!$A:$A,$A170,'BACKUP COUNTS'!$B:$B,I$1,'BACKUP COUNTS'!$G:$G,I$2)=0,"",SUMIFS('BACKUP COUNTS'!$F:$F,'BACKUP COUNTS'!$A:$A,$A170,'BACKUP COUNTS'!$B:$B,I$1,'BACKUP COUNTS'!$G:$G,I$2))</f>
        <v/>
      </c>
      <c r="J170" s="11" t="str">
        <f>IF(SUMIFS('BACKUP COUNTS'!$F:$F,'BACKUP COUNTS'!$A:$A,$A170,'BACKUP COUNTS'!$B:$B,J$1,'BACKUP COUNTS'!$G:$G,J$2)=0,"",SUMIFS('BACKUP COUNTS'!$F:$F,'BACKUP COUNTS'!$A:$A,$A170,'BACKUP COUNTS'!$B:$B,J$1,'BACKUP COUNTS'!$G:$G,J$2))</f>
        <v/>
      </c>
      <c r="K170" s="11" t="str">
        <f>IF(SUMIFS('BACKUP COUNTS'!$F:$F,'BACKUP COUNTS'!$A:$A,$A170,'BACKUP COUNTS'!$B:$B,K$1,'BACKUP COUNTS'!$G:$G,K$2)=0,"",SUMIFS('BACKUP COUNTS'!$F:$F,'BACKUP COUNTS'!$A:$A,$A170,'BACKUP COUNTS'!$B:$B,K$1,'BACKUP COUNTS'!$G:$G,K$2))</f>
        <v/>
      </c>
      <c r="L170" s="11" t="str">
        <f>IF(SUMIFS('BACKUP COUNTS'!$F:$F,'BACKUP COUNTS'!$A:$A,$A170,'BACKUP COUNTS'!$B:$B,L$1,'BACKUP COUNTS'!$G:$G,L$2)=0,"",SUMIFS('BACKUP COUNTS'!$F:$F,'BACKUP COUNTS'!$A:$A,$A170,'BACKUP COUNTS'!$B:$B,L$1,'BACKUP COUNTS'!$G:$G,L$2))</f>
        <v/>
      </c>
      <c r="M170" s="11" t="str">
        <f>IF(SUMIFS('BACKUP COUNTS'!$F:$F,'BACKUP COUNTS'!$A:$A,$A170,'BACKUP COUNTS'!$B:$B,M$1,'BACKUP COUNTS'!$G:$G,M$2)=0,"",SUMIFS('BACKUP COUNTS'!$F:$F,'BACKUP COUNTS'!$A:$A,$A170,'BACKUP COUNTS'!$B:$B,M$1,'BACKUP COUNTS'!$G:$G,M$2))</f>
        <v/>
      </c>
      <c r="N170" s="11" t="str">
        <f>IF(SUMIFS('BACKUP COUNTS'!$F:$F,'BACKUP COUNTS'!$A:$A,$A170,'BACKUP COUNTS'!$B:$B,N$1,'BACKUP COUNTS'!$G:$G,N$2)=0,"",SUMIFS('BACKUP COUNTS'!$F:$F,'BACKUP COUNTS'!$A:$A,$A170,'BACKUP COUNTS'!$B:$B,N$1,'BACKUP COUNTS'!$G:$G,N$2))</f>
        <v/>
      </c>
      <c r="O170" s="11" t="str">
        <f>IF(SUMIFS('BACKUP COUNTS'!$F:$F,'BACKUP COUNTS'!$A:$A,$A170,'BACKUP COUNTS'!$B:$B,O$1,'BACKUP COUNTS'!$G:$G,O$2)=0,"",SUMIFS('BACKUP COUNTS'!$F:$F,'BACKUP COUNTS'!$A:$A,$A170,'BACKUP COUNTS'!$B:$B,O$1,'BACKUP COUNTS'!$G:$G,O$2))</f>
        <v/>
      </c>
      <c r="P170" s="11" t="str">
        <f>IF(SUMIFS('BACKUP COUNTS'!$F:$F,'BACKUP COUNTS'!$A:$A,$A170,'BACKUP COUNTS'!$B:$B,P$1,'BACKUP COUNTS'!$G:$G,P$2)=0,"",SUMIFS('BACKUP COUNTS'!$F:$F,'BACKUP COUNTS'!$A:$A,$A170,'BACKUP COUNTS'!$B:$B,P$1,'BACKUP COUNTS'!$G:$G,P$2))</f>
        <v/>
      </c>
      <c r="Q170" s="11" t="str">
        <f>IF(SUMIFS('BACKUP COUNTS'!$F:$F,'BACKUP COUNTS'!$A:$A,$A170,'BACKUP COUNTS'!$B:$B,Q$1,'BACKUP COUNTS'!$G:$G,Q$2)=0,"",SUMIFS('BACKUP COUNTS'!$F:$F,'BACKUP COUNTS'!$A:$A,$A170,'BACKUP COUNTS'!$B:$B,Q$1,'BACKUP COUNTS'!$G:$G,Q$2))</f>
        <v/>
      </c>
      <c r="R170" s="11" t="str">
        <f>IF(SUMIFS('BACKUP COUNTS'!$F:$F,'BACKUP COUNTS'!$A:$A,$A170,'BACKUP COUNTS'!$B:$B,R$1,'BACKUP COUNTS'!$G:$G,R$2)=0,"",SUMIFS('BACKUP COUNTS'!$F:$F,'BACKUP COUNTS'!$A:$A,$A170,'BACKUP COUNTS'!$B:$B,R$1,'BACKUP COUNTS'!$G:$G,R$2))</f>
        <v/>
      </c>
    </row>
    <row r="171" spans="1:18" x14ac:dyDescent="0.25">
      <c r="A171" s="10">
        <f t="shared" si="3"/>
        <v>46072</v>
      </c>
      <c r="C171" s="11" t="str">
        <f>IF(SUMIFS('BACKUP COUNTS'!$F:$F,'BACKUP COUNTS'!$A:$A,$A171,'BACKUP COUNTS'!$B:$B,C$2)=0,"",SUMIFS('BACKUP COUNTS'!$F:$F,'BACKUP COUNTS'!$A:$A,$A171,'BACKUP COUNTS'!$B:$B,C$2))</f>
        <v/>
      </c>
      <c r="D171" s="11" t="str">
        <f>IF(SUMIFS('BACKUP COUNTS'!$F:$F,'BACKUP COUNTS'!$A:$A,$A171,'BACKUP COUNTS'!$B:$B,D$1,'BACKUP COUNTS'!$G:$G,D$2)=0,"",SUMIFS('BACKUP COUNTS'!$F:$F,'BACKUP COUNTS'!$A:$A,$A171,'BACKUP COUNTS'!$B:$B,D$1,'BACKUP COUNTS'!$G:$G,D$2))</f>
        <v/>
      </c>
      <c r="E171" s="11" t="str">
        <f>IF(SUMIFS('BACKUP COUNTS'!$F:$F,'BACKUP COUNTS'!$A:$A,$A171,'BACKUP COUNTS'!$B:$B,E$1,'BACKUP COUNTS'!$G:$G,E$2)=0,"",SUMIFS('BACKUP COUNTS'!$F:$F,'BACKUP COUNTS'!$A:$A,$A171,'BACKUP COUNTS'!$B:$B,E$1,'BACKUP COUNTS'!$G:$G,E$2))</f>
        <v/>
      </c>
      <c r="F171" s="11" t="str">
        <f>IF(SUMIFS('BACKUP COUNTS'!$F:$F,'BACKUP COUNTS'!$A:$A,$A171,'BACKUP COUNTS'!$B:$B,F$1,'BACKUP COUNTS'!$G:$G,F$2)=0,"",SUMIFS('BACKUP COUNTS'!$F:$F,'BACKUP COUNTS'!$A:$A,$A171,'BACKUP COUNTS'!$B:$B,F$1,'BACKUP COUNTS'!$G:$G,F$2))</f>
        <v/>
      </c>
      <c r="G171" s="11" t="str">
        <f>IF(SUMIFS('BACKUP COUNTS'!$F:$F,'BACKUP COUNTS'!$A:$A,$A171,'BACKUP COUNTS'!$B:$B,G$1,'BACKUP COUNTS'!$G:$G,G$2)=0,"",SUMIFS('BACKUP COUNTS'!$F:$F,'BACKUP COUNTS'!$A:$A,$A171,'BACKUP COUNTS'!$B:$B,G$1,'BACKUP COUNTS'!$G:$G,G$2))</f>
        <v/>
      </c>
      <c r="H171" s="11" t="str">
        <f>IF(SUMIFS('BACKUP COUNTS'!$F:$F,'BACKUP COUNTS'!$A:$A,$A171,'BACKUP COUNTS'!$B:$B,H$1,'BACKUP COUNTS'!$G:$G,H$2)=0,"",SUMIFS('BACKUP COUNTS'!$F:$F,'BACKUP COUNTS'!$A:$A,$A171,'BACKUP COUNTS'!$B:$B,H$1,'BACKUP COUNTS'!$G:$G,H$2))</f>
        <v/>
      </c>
      <c r="I171" s="11" t="str">
        <f>IF(SUMIFS('BACKUP COUNTS'!$F:$F,'BACKUP COUNTS'!$A:$A,$A171,'BACKUP COUNTS'!$B:$B,I$1,'BACKUP COUNTS'!$G:$G,I$2)=0,"",SUMIFS('BACKUP COUNTS'!$F:$F,'BACKUP COUNTS'!$A:$A,$A171,'BACKUP COUNTS'!$B:$B,I$1,'BACKUP COUNTS'!$G:$G,I$2))</f>
        <v/>
      </c>
      <c r="J171" s="11" t="str">
        <f>IF(SUMIFS('BACKUP COUNTS'!$F:$F,'BACKUP COUNTS'!$A:$A,$A171,'BACKUP COUNTS'!$B:$B,J$1,'BACKUP COUNTS'!$G:$G,J$2)=0,"",SUMIFS('BACKUP COUNTS'!$F:$F,'BACKUP COUNTS'!$A:$A,$A171,'BACKUP COUNTS'!$B:$B,J$1,'BACKUP COUNTS'!$G:$G,J$2))</f>
        <v/>
      </c>
      <c r="K171" s="11" t="str">
        <f>IF(SUMIFS('BACKUP COUNTS'!$F:$F,'BACKUP COUNTS'!$A:$A,$A171,'BACKUP COUNTS'!$B:$B,K$1,'BACKUP COUNTS'!$G:$G,K$2)=0,"",SUMIFS('BACKUP COUNTS'!$F:$F,'BACKUP COUNTS'!$A:$A,$A171,'BACKUP COUNTS'!$B:$B,K$1,'BACKUP COUNTS'!$G:$G,K$2))</f>
        <v/>
      </c>
      <c r="L171" s="11" t="str">
        <f>IF(SUMIFS('BACKUP COUNTS'!$F:$F,'BACKUP COUNTS'!$A:$A,$A171,'BACKUP COUNTS'!$B:$B,L$1,'BACKUP COUNTS'!$G:$G,L$2)=0,"",SUMIFS('BACKUP COUNTS'!$F:$F,'BACKUP COUNTS'!$A:$A,$A171,'BACKUP COUNTS'!$B:$B,L$1,'BACKUP COUNTS'!$G:$G,L$2))</f>
        <v/>
      </c>
      <c r="M171" s="11" t="str">
        <f>IF(SUMIFS('BACKUP COUNTS'!$F:$F,'BACKUP COUNTS'!$A:$A,$A171,'BACKUP COUNTS'!$B:$B,M$1,'BACKUP COUNTS'!$G:$G,M$2)=0,"",SUMIFS('BACKUP COUNTS'!$F:$F,'BACKUP COUNTS'!$A:$A,$A171,'BACKUP COUNTS'!$B:$B,M$1,'BACKUP COUNTS'!$G:$G,M$2))</f>
        <v/>
      </c>
      <c r="N171" s="11" t="str">
        <f>IF(SUMIFS('BACKUP COUNTS'!$F:$F,'BACKUP COUNTS'!$A:$A,$A171,'BACKUP COUNTS'!$B:$B,N$1,'BACKUP COUNTS'!$G:$G,N$2)=0,"",SUMIFS('BACKUP COUNTS'!$F:$F,'BACKUP COUNTS'!$A:$A,$A171,'BACKUP COUNTS'!$B:$B,N$1,'BACKUP COUNTS'!$G:$G,N$2))</f>
        <v/>
      </c>
      <c r="O171" s="11" t="str">
        <f>IF(SUMIFS('BACKUP COUNTS'!$F:$F,'BACKUP COUNTS'!$A:$A,$A171,'BACKUP COUNTS'!$B:$B,O$1,'BACKUP COUNTS'!$G:$G,O$2)=0,"",SUMIFS('BACKUP COUNTS'!$F:$F,'BACKUP COUNTS'!$A:$A,$A171,'BACKUP COUNTS'!$B:$B,O$1,'BACKUP COUNTS'!$G:$G,O$2))</f>
        <v/>
      </c>
      <c r="P171" s="11" t="str">
        <f>IF(SUMIFS('BACKUP COUNTS'!$F:$F,'BACKUP COUNTS'!$A:$A,$A171,'BACKUP COUNTS'!$B:$B,P$1,'BACKUP COUNTS'!$G:$G,P$2)=0,"",SUMIFS('BACKUP COUNTS'!$F:$F,'BACKUP COUNTS'!$A:$A,$A171,'BACKUP COUNTS'!$B:$B,P$1,'BACKUP COUNTS'!$G:$G,P$2))</f>
        <v/>
      </c>
      <c r="Q171" s="11" t="str">
        <f>IF(SUMIFS('BACKUP COUNTS'!$F:$F,'BACKUP COUNTS'!$A:$A,$A171,'BACKUP COUNTS'!$B:$B,Q$1,'BACKUP COUNTS'!$G:$G,Q$2)=0,"",SUMIFS('BACKUP COUNTS'!$F:$F,'BACKUP COUNTS'!$A:$A,$A171,'BACKUP COUNTS'!$B:$B,Q$1,'BACKUP COUNTS'!$G:$G,Q$2))</f>
        <v/>
      </c>
      <c r="R171" s="11" t="str">
        <f>IF(SUMIFS('BACKUP COUNTS'!$F:$F,'BACKUP COUNTS'!$A:$A,$A171,'BACKUP COUNTS'!$B:$B,R$1,'BACKUP COUNTS'!$G:$G,R$2)=0,"",SUMIFS('BACKUP COUNTS'!$F:$F,'BACKUP COUNTS'!$A:$A,$A171,'BACKUP COUNTS'!$B:$B,R$1,'BACKUP COUNTS'!$G:$G,R$2))</f>
        <v/>
      </c>
    </row>
    <row r="172" spans="1:18" x14ac:dyDescent="0.25">
      <c r="A172" s="10">
        <f t="shared" si="3"/>
        <v>46073</v>
      </c>
      <c r="C172" s="11" t="str">
        <f>IF(SUMIFS('BACKUP COUNTS'!$F:$F,'BACKUP COUNTS'!$A:$A,$A172,'BACKUP COUNTS'!$B:$B,C$2)=0,"",SUMIFS('BACKUP COUNTS'!$F:$F,'BACKUP COUNTS'!$A:$A,$A172,'BACKUP COUNTS'!$B:$B,C$2))</f>
        <v/>
      </c>
      <c r="D172" s="11" t="str">
        <f>IF(SUMIFS('BACKUP COUNTS'!$F:$F,'BACKUP COUNTS'!$A:$A,$A172,'BACKUP COUNTS'!$B:$B,D$1,'BACKUP COUNTS'!$G:$G,D$2)=0,"",SUMIFS('BACKUP COUNTS'!$F:$F,'BACKUP COUNTS'!$A:$A,$A172,'BACKUP COUNTS'!$B:$B,D$1,'BACKUP COUNTS'!$G:$G,D$2))</f>
        <v/>
      </c>
      <c r="E172" s="11" t="str">
        <f>IF(SUMIFS('BACKUP COUNTS'!$F:$F,'BACKUP COUNTS'!$A:$A,$A172,'BACKUP COUNTS'!$B:$B,E$1,'BACKUP COUNTS'!$G:$G,E$2)=0,"",SUMIFS('BACKUP COUNTS'!$F:$F,'BACKUP COUNTS'!$A:$A,$A172,'BACKUP COUNTS'!$B:$B,E$1,'BACKUP COUNTS'!$G:$G,E$2))</f>
        <v/>
      </c>
      <c r="F172" s="11" t="str">
        <f>IF(SUMIFS('BACKUP COUNTS'!$F:$F,'BACKUP COUNTS'!$A:$A,$A172,'BACKUP COUNTS'!$B:$B,F$1,'BACKUP COUNTS'!$G:$G,F$2)=0,"",SUMIFS('BACKUP COUNTS'!$F:$F,'BACKUP COUNTS'!$A:$A,$A172,'BACKUP COUNTS'!$B:$B,F$1,'BACKUP COUNTS'!$G:$G,F$2))</f>
        <v/>
      </c>
      <c r="G172" s="11" t="str">
        <f>IF(SUMIFS('BACKUP COUNTS'!$F:$F,'BACKUP COUNTS'!$A:$A,$A172,'BACKUP COUNTS'!$B:$B,G$1,'BACKUP COUNTS'!$G:$G,G$2)=0,"",SUMIFS('BACKUP COUNTS'!$F:$F,'BACKUP COUNTS'!$A:$A,$A172,'BACKUP COUNTS'!$B:$B,G$1,'BACKUP COUNTS'!$G:$G,G$2))</f>
        <v/>
      </c>
      <c r="H172" s="11" t="str">
        <f>IF(SUMIFS('BACKUP COUNTS'!$F:$F,'BACKUP COUNTS'!$A:$A,$A172,'BACKUP COUNTS'!$B:$B,H$1,'BACKUP COUNTS'!$G:$G,H$2)=0,"",SUMIFS('BACKUP COUNTS'!$F:$F,'BACKUP COUNTS'!$A:$A,$A172,'BACKUP COUNTS'!$B:$B,H$1,'BACKUP COUNTS'!$G:$G,H$2))</f>
        <v/>
      </c>
      <c r="I172" s="11" t="str">
        <f>IF(SUMIFS('BACKUP COUNTS'!$F:$F,'BACKUP COUNTS'!$A:$A,$A172,'BACKUP COUNTS'!$B:$B,I$1,'BACKUP COUNTS'!$G:$G,I$2)=0,"",SUMIFS('BACKUP COUNTS'!$F:$F,'BACKUP COUNTS'!$A:$A,$A172,'BACKUP COUNTS'!$B:$B,I$1,'BACKUP COUNTS'!$G:$G,I$2))</f>
        <v/>
      </c>
      <c r="J172" s="11" t="str">
        <f>IF(SUMIFS('BACKUP COUNTS'!$F:$F,'BACKUP COUNTS'!$A:$A,$A172,'BACKUP COUNTS'!$B:$B,J$1,'BACKUP COUNTS'!$G:$G,J$2)=0,"",SUMIFS('BACKUP COUNTS'!$F:$F,'BACKUP COUNTS'!$A:$A,$A172,'BACKUP COUNTS'!$B:$B,J$1,'BACKUP COUNTS'!$G:$G,J$2))</f>
        <v/>
      </c>
      <c r="K172" s="11" t="str">
        <f>IF(SUMIFS('BACKUP COUNTS'!$F:$F,'BACKUP COUNTS'!$A:$A,$A172,'BACKUP COUNTS'!$B:$B,K$1,'BACKUP COUNTS'!$G:$G,K$2)=0,"",SUMIFS('BACKUP COUNTS'!$F:$F,'BACKUP COUNTS'!$A:$A,$A172,'BACKUP COUNTS'!$B:$B,K$1,'BACKUP COUNTS'!$G:$G,K$2))</f>
        <v/>
      </c>
      <c r="L172" s="11" t="str">
        <f>IF(SUMIFS('BACKUP COUNTS'!$F:$F,'BACKUP COUNTS'!$A:$A,$A172,'BACKUP COUNTS'!$B:$B,L$1,'BACKUP COUNTS'!$G:$G,L$2)=0,"",SUMIFS('BACKUP COUNTS'!$F:$F,'BACKUP COUNTS'!$A:$A,$A172,'BACKUP COUNTS'!$B:$B,L$1,'BACKUP COUNTS'!$G:$G,L$2))</f>
        <v/>
      </c>
      <c r="M172" s="11" t="str">
        <f>IF(SUMIFS('BACKUP COUNTS'!$F:$F,'BACKUP COUNTS'!$A:$A,$A172,'BACKUP COUNTS'!$B:$B,M$1,'BACKUP COUNTS'!$G:$G,M$2)=0,"",SUMIFS('BACKUP COUNTS'!$F:$F,'BACKUP COUNTS'!$A:$A,$A172,'BACKUP COUNTS'!$B:$B,M$1,'BACKUP COUNTS'!$G:$G,M$2))</f>
        <v/>
      </c>
      <c r="N172" s="11" t="str">
        <f>IF(SUMIFS('BACKUP COUNTS'!$F:$F,'BACKUP COUNTS'!$A:$A,$A172,'BACKUP COUNTS'!$B:$B,N$1,'BACKUP COUNTS'!$G:$G,N$2)=0,"",SUMIFS('BACKUP COUNTS'!$F:$F,'BACKUP COUNTS'!$A:$A,$A172,'BACKUP COUNTS'!$B:$B,N$1,'BACKUP COUNTS'!$G:$G,N$2))</f>
        <v/>
      </c>
      <c r="O172" s="11" t="str">
        <f>IF(SUMIFS('BACKUP COUNTS'!$F:$F,'BACKUP COUNTS'!$A:$A,$A172,'BACKUP COUNTS'!$B:$B,O$1,'BACKUP COUNTS'!$G:$G,O$2)=0,"",SUMIFS('BACKUP COUNTS'!$F:$F,'BACKUP COUNTS'!$A:$A,$A172,'BACKUP COUNTS'!$B:$B,O$1,'BACKUP COUNTS'!$G:$G,O$2))</f>
        <v/>
      </c>
      <c r="P172" s="11" t="str">
        <f>IF(SUMIFS('BACKUP COUNTS'!$F:$F,'BACKUP COUNTS'!$A:$A,$A172,'BACKUP COUNTS'!$B:$B,P$1,'BACKUP COUNTS'!$G:$G,P$2)=0,"",SUMIFS('BACKUP COUNTS'!$F:$F,'BACKUP COUNTS'!$A:$A,$A172,'BACKUP COUNTS'!$B:$B,P$1,'BACKUP COUNTS'!$G:$G,P$2))</f>
        <v/>
      </c>
      <c r="Q172" s="11" t="str">
        <f>IF(SUMIFS('BACKUP COUNTS'!$F:$F,'BACKUP COUNTS'!$A:$A,$A172,'BACKUP COUNTS'!$B:$B,Q$1,'BACKUP COUNTS'!$G:$G,Q$2)=0,"",SUMIFS('BACKUP COUNTS'!$F:$F,'BACKUP COUNTS'!$A:$A,$A172,'BACKUP COUNTS'!$B:$B,Q$1,'BACKUP COUNTS'!$G:$G,Q$2))</f>
        <v/>
      </c>
      <c r="R172" s="11" t="str">
        <f>IF(SUMIFS('BACKUP COUNTS'!$F:$F,'BACKUP COUNTS'!$A:$A,$A172,'BACKUP COUNTS'!$B:$B,R$1,'BACKUP COUNTS'!$G:$G,R$2)=0,"",SUMIFS('BACKUP COUNTS'!$F:$F,'BACKUP COUNTS'!$A:$A,$A172,'BACKUP COUNTS'!$B:$B,R$1,'BACKUP COUNTS'!$G:$G,R$2))</f>
        <v/>
      </c>
    </row>
    <row r="173" spans="1:18" x14ac:dyDescent="0.25">
      <c r="A173" s="10">
        <f t="shared" si="3"/>
        <v>46076</v>
      </c>
      <c r="C173" s="11" t="str">
        <f>IF(SUMIFS('BACKUP COUNTS'!$F:$F,'BACKUP COUNTS'!$A:$A,$A173,'BACKUP COUNTS'!$B:$B,C$2)=0,"",SUMIFS('BACKUP COUNTS'!$F:$F,'BACKUP COUNTS'!$A:$A,$A173,'BACKUP COUNTS'!$B:$B,C$2))</f>
        <v/>
      </c>
      <c r="D173" s="11" t="str">
        <f>IF(SUMIFS('BACKUP COUNTS'!$F:$F,'BACKUP COUNTS'!$A:$A,$A173,'BACKUP COUNTS'!$B:$B,D$1,'BACKUP COUNTS'!$G:$G,D$2)=0,"",SUMIFS('BACKUP COUNTS'!$F:$F,'BACKUP COUNTS'!$A:$A,$A173,'BACKUP COUNTS'!$B:$B,D$1,'BACKUP COUNTS'!$G:$G,D$2))</f>
        <v/>
      </c>
      <c r="E173" s="11" t="str">
        <f>IF(SUMIFS('BACKUP COUNTS'!$F:$F,'BACKUP COUNTS'!$A:$A,$A173,'BACKUP COUNTS'!$B:$B,E$1,'BACKUP COUNTS'!$G:$G,E$2)=0,"",SUMIFS('BACKUP COUNTS'!$F:$F,'BACKUP COUNTS'!$A:$A,$A173,'BACKUP COUNTS'!$B:$B,E$1,'BACKUP COUNTS'!$G:$G,E$2))</f>
        <v/>
      </c>
      <c r="F173" s="11" t="str">
        <f>IF(SUMIFS('BACKUP COUNTS'!$F:$F,'BACKUP COUNTS'!$A:$A,$A173,'BACKUP COUNTS'!$B:$B,F$1,'BACKUP COUNTS'!$G:$G,F$2)=0,"",SUMIFS('BACKUP COUNTS'!$F:$F,'BACKUP COUNTS'!$A:$A,$A173,'BACKUP COUNTS'!$B:$B,F$1,'BACKUP COUNTS'!$G:$G,F$2))</f>
        <v/>
      </c>
      <c r="G173" s="11" t="str">
        <f>IF(SUMIFS('BACKUP COUNTS'!$F:$F,'BACKUP COUNTS'!$A:$A,$A173,'BACKUP COUNTS'!$B:$B,G$1,'BACKUP COUNTS'!$G:$G,G$2)=0,"",SUMIFS('BACKUP COUNTS'!$F:$F,'BACKUP COUNTS'!$A:$A,$A173,'BACKUP COUNTS'!$B:$B,G$1,'BACKUP COUNTS'!$G:$G,G$2))</f>
        <v/>
      </c>
      <c r="H173" s="11" t="str">
        <f>IF(SUMIFS('BACKUP COUNTS'!$F:$F,'BACKUP COUNTS'!$A:$A,$A173,'BACKUP COUNTS'!$B:$B,H$1,'BACKUP COUNTS'!$G:$G,H$2)=0,"",SUMIFS('BACKUP COUNTS'!$F:$F,'BACKUP COUNTS'!$A:$A,$A173,'BACKUP COUNTS'!$B:$B,H$1,'BACKUP COUNTS'!$G:$G,H$2))</f>
        <v/>
      </c>
      <c r="I173" s="11" t="str">
        <f>IF(SUMIFS('BACKUP COUNTS'!$F:$F,'BACKUP COUNTS'!$A:$A,$A173,'BACKUP COUNTS'!$B:$B,I$1,'BACKUP COUNTS'!$G:$G,I$2)=0,"",SUMIFS('BACKUP COUNTS'!$F:$F,'BACKUP COUNTS'!$A:$A,$A173,'BACKUP COUNTS'!$B:$B,I$1,'BACKUP COUNTS'!$G:$G,I$2))</f>
        <v/>
      </c>
      <c r="J173" s="11" t="str">
        <f>IF(SUMIFS('BACKUP COUNTS'!$F:$F,'BACKUP COUNTS'!$A:$A,$A173,'BACKUP COUNTS'!$B:$B,J$1,'BACKUP COUNTS'!$G:$G,J$2)=0,"",SUMIFS('BACKUP COUNTS'!$F:$F,'BACKUP COUNTS'!$A:$A,$A173,'BACKUP COUNTS'!$B:$B,J$1,'BACKUP COUNTS'!$G:$G,J$2))</f>
        <v/>
      </c>
      <c r="K173" s="11" t="str">
        <f>IF(SUMIFS('BACKUP COUNTS'!$F:$F,'BACKUP COUNTS'!$A:$A,$A173,'BACKUP COUNTS'!$B:$B,K$1,'BACKUP COUNTS'!$G:$G,K$2)=0,"",SUMIFS('BACKUP COUNTS'!$F:$F,'BACKUP COUNTS'!$A:$A,$A173,'BACKUP COUNTS'!$B:$B,K$1,'BACKUP COUNTS'!$G:$G,K$2))</f>
        <v/>
      </c>
      <c r="L173" s="11" t="str">
        <f>IF(SUMIFS('BACKUP COUNTS'!$F:$F,'BACKUP COUNTS'!$A:$A,$A173,'BACKUP COUNTS'!$B:$B,L$1,'BACKUP COUNTS'!$G:$G,L$2)=0,"",SUMIFS('BACKUP COUNTS'!$F:$F,'BACKUP COUNTS'!$A:$A,$A173,'BACKUP COUNTS'!$B:$B,L$1,'BACKUP COUNTS'!$G:$G,L$2))</f>
        <v/>
      </c>
      <c r="M173" s="11" t="str">
        <f>IF(SUMIFS('BACKUP COUNTS'!$F:$F,'BACKUP COUNTS'!$A:$A,$A173,'BACKUP COUNTS'!$B:$B,M$1,'BACKUP COUNTS'!$G:$G,M$2)=0,"",SUMIFS('BACKUP COUNTS'!$F:$F,'BACKUP COUNTS'!$A:$A,$A173,'BACKUP COUNTS'!$B:$B,M$1,'BACKUP COUNTS'!$G:$G,M$2))</f>
        <v/>
      </c>
      <c r="N173" s="11" t="str">
        <f>IF(SUMIFS('BACKUP COUNTS'!$F:$F,'BACKUP COUNTS'!$A:$A,$A173,'BACKUP COUNTS'!$B:$B,N$1,'BACKUP COUNTS'!$G:$G,N$2)=0,"",SUMIFS('BACKUP COUNTS'!$F:$F,'BACKUP COUNTS'!$A:$A,$A173,'BACKUP COUNTS'!$B:$B,N$1,'BACKUP COUNTS'!$G:$G,N$2))</f>
        <v/>
      </c>
      <c r="O173" s="11" t="str">
        <f>IF(SUMIFS('BACKUP COUNTS'!$F:$F,'BACKUP COUNTS'!$A:$A,$A173,'BACKUP COUNTS'!$B:$B,O$1,'BACKUP COUNTS'!$G:$G,O$2)=0,"",SUMIFS('BACKUP COUNTS'!$F:$F,'BACKUP COUNTS'!$A:$A,$A173,'BACKUP COUNTS'!$B:$B,O$1,'BACKUP COUNTS'!$G:$G,O$2))</f>
        <v/>
      </c>
      <c r="P173" s="11" t="str">
        <f>IF(SUMIFS('BACKUP COUNTS'!$F:$F,'BACKUP COUNTS'!$A:$A,$A173,'BACKUP COUNTS'!$B:$B,P$1,'BACKUP COUNTS'!$G:$G,P$2)=0,"",SUMIFS('BACKUP COUNTS'!$F:$F,'BACKUP COUNTS'!$A:$A,$A173,'BACKUP COUNTS'!$B:$B,P$1,'BACKUP COUNTS'!$G:$G,P$2))</f>
        <v/>
      </c>
      <c r="Q173" s="11" t="str">
        <f>IF(SUMIFS('BACKUP COUNTS'!$F:$F,'BACKUP COUNTS'!$A:$A,$A173,'BACKUP COUNTS'!$B:$B,Q$1,'BACKUP COUNTS'!$G:$G,Q$2)=0,"",SUMIFS('BACKUP COUNTS'!$F:$F,'BACKUP COUNTS'!$A:$A,$A173,'BACKUP COUNTS'!$B:$B,Q$1,'BACKUP COUNTS'!$G:$G,Q$2))</f>
        <v/>
      </c>
      <c r="R173" s="11" t="str">
        <f>IF(SUMIFS('BACKUP COUNTS'!$F:$F,'BACKUP COUNTS'!$A:$A,$A173,'BACKUP COUNTS'!$B:$B,R$1,'BACKUP COUNTS'!$G:$G,R$2)=0,"",SUMIFS('BACKUP COUNTS'!$F:$F,'BACKUP COUNTS'!$A:$A,$A173,'BACKUP COUNTS'!$B:$B,R$1,'BACKUP COUNTS'!$G:$G,R$2))</f>
        <v/>
      </c>
    </row>
    <row r="174" spans="1:18" x14ac:dyDescent="0.25">
      <c r="A174" s="10">
        <f t="shared" si="3"/>
        <v>46077</v>
      </c>
      <c r="C174" s="11" t="str">
        <f>IF(SUMIFS('BACKUP COUNTS'!$F:$F,'BACKUP COUNTS'!$A:$A,$A174,'BACKUP COUNTS'!$B:$B,C$2)=0,"",SUMIFS('BACKUP COUNTS'!$F:$F,'BACKUP COUNTS'!$A:$A,$A174,'BACKUP COUNTS'!$B:$B,C$2))</f>
        <v/>
      </c>
      <c r="D174" s="11" t="str">
        <f>IF(SUMIFS('BACKUP COUNTS'!$F:$F,'BACKUP COUNTS'!$A:$A,$A174,'BACKUP COUNTS'!$B:$B,D$1,'BACKUP COUNTS'!$G:$G,D$2)=0,"",SUMIFS('BACKUP COUNTS'!$F:$F,'BACKUP COUNTS'!$A:$A,$A174,'BACKUP COUNTS'!$B:$B,D$1,'BACKUP COUNTS'!$G:$G,D$2))</f>
        <v/>
      </c>
      <c r="E174" s="11" t="str">
        <f>IF(SUMIFS('BACKUP COUNTS'!$F:$F,'BACKUP COUNTS'!$A:$A,$A174,'BACKUP COUNTS'!$B:$B,E$1,'BACKUP COUNTS'!$G:$G,E$2)=0,"",SUMIFS('BACKUP COUNTS'!$F:$F,'BACKUP COUNTS'!$A:$A,$A174,'BACKUP COUNTS'!$B:$B,E$1,'BACKUP COUNTS'!$G:$G,E$2))</f>
        <v/>
      </c>
      <c r="F174" s="11" t="str">
        <f>IF(SUMIFS('BACKUP COUNTS'!$F:$F,'BACKUP COUNTS'!$A:$A,$A174,'BACKUP COUNTS'!$B:$B,F$1,'BACKUP COUNTS'!$G:$G,F$2)=0,"",SUMIFS('BACKUP COUNTS'!$F:$F,'BACKUP COUNTS'!$A:$A,$A174,'BACKUP COUNTS'!$B:$B,F$1,'BACKUP COUNTS'!$G:$G,F$2))</f>
        <v/>
      </c>
      <c r="G174" s="11" t="str">
        <f>IF(SUMIFS('BACKUP COUNTS'!$F:$F,'BACKUP COUNTS'!$A:$A,$A174,'BACKUP COUNTS'!$B:$B,G$1,'BACKUP COUNTS'!$G:$G,G$2)=0,"",SUMIFS('BACKUP COUNTS'!$F:$F,'BACKUP COUNTS'!$A:$A,$A174,'BACKUP COUNTS'!$B:$B,G$1,'BACKUP COUNTS'!$G:$G,G$2))</f>
        <v/>
      </c>
      <c r="H174" s="11" t="str">
        <f>IF(SUMIFS('BACKUP COUNTS'!$F:$F,'BACKUP COUNTS'!$A:$A,$A174,'BACKUP COUNTS'!$B:$B,H$1,'BACKUP COUNTS'!$G:$G,H$2)=0,"",SUMIFS('BACKUP COUNTS'!$F:$F,'BACKUP COUNTS'!$A:$A,$A174,'BACKUP COUNTS'!$B:$B,H$1,'BACKUP COUNTS'!$G:$G,H$2))</f>
        <v/>
      </c>
      <c r="I174" s="11" t="str">
        <f>IF(SUMIFS('BACKUP COUNTS'!$F:$F,'BACKUP COUNTS'!$A:$A,$A174,'BACKUP COUNTS'!$B:$B,I$1,'BACKUP COUNTS'!$G:$G,I$2)=0,"",SUMIFS('BACKUP COUNTS'!$F:$F,'BACKUP COUNTS'!$A:$A,$A174,'BACKUP COUNTS'!$B:$B,I$1,'BACKUP COUNTS'!$G:$G,I$2))</f>
        <v/>
      </c>
      <c r="J174" s="11" t="str">
        <f>IF(SUMIFS('BACKUP COUNTS'!$F:$F,'BACKUP COUNTS'!$A:$A,$A174,'BACKUP COUNTS'!$B:$B,J$1,'BACKUP COUNTS'!$G:$G,J$2)=0,"",SUMIFS('BACKUP COUNTS'!$F:$F,'BACKUP COUNTS'!$A:$A,$A174,'BACKUP COUNTS'!$B:$B,J$1,'BACKUP COUNTS'!$G:$G,J$2))</f>
        <v/>
      </c>
      <c r="K174" s="11" t="str">
        <f>IF(SUMIFS('BACKUP COUNTS'!$F:$F,'BACKUP COUNTS'!$A:$A,$A174,'BACKUP COUNTS'!$B:$B,K$1,'BACKUP COUNTS'!$G:$G,K$2)=0,"",SUMIFS('BACKUP COUNTS'!$F:$F,'BACKUP COUNTS'!$A:$A,$A174,'BACKUP COUNTS'!$B:$B,K$1,'BACKUP COUNTS'!$G:$G,K$2))</f>
        <v/>
      </c>
      <c r="L174" s="11" t="str">
        <f>IF(SUMIFS('BACKUP COUNTS'!$F:$F,'BACKUP COUNTS'!$A:$A,$A174,'BACKUP COUNTS'!$B:$B,L$1,'BACKUP COUNTS'!$G:$G,L$2)=0,"",SUMIFS('BACKUP COUNTS'!$F:$F,'BACKUP COUNTS'!$A:$A,$A174,'BACKUP COUNTS'!$B:$B,L$1,'BACKUP COUNTS'!$G:$G,L$2))</f>
        <v/>
      </c>
      <c r="M174" s="11" t="str">
        <f>IF(SUMIFS('BACKUP COUNTS'!$F:$F,'BACKUP COUNTS'!$A:$A,$A174,'BACKUP COUNTS'!$B:$B,M$1,'BACKUP COUNTS'!$G:$G,M$2)=0,"",SUMIFS('BACKUP COUNTS'!$F:$F,'BACKUP COUNTS'!$A:$A,$A174,'BACKUP COUNTS'!$B:$B,M$1,'BACKUP COUNTS'!$G:$G,M$2))</f>
        <v/>
      </c>
      <c r="N174" s="11" t="str">
        <f>IF(SUMIFS('BACKUP COUNTS'!$F:$F,'BACKUP COUNTS'!$A:$A,$A174,'BACKUP COUNTS'!$B:$B,N$1,'BACKUP COUNTS'!$G:$G,N$2)=0,"",SUMIFS('BACKUP COUNTS'!$F:$F,'BACKUP COUNTS'!$A:$A,$A174,'BACKUP COUNTS'!$B:$B,N$1,'BACKUP COUNTS'!$G:$G,N$2))</f>
        <v/>
      </c>
      <c r="O174" s="11" t="str">
        <f>IF(SUMIFS('BACKUP COUNTS'!$F:$F,'BACKUP COUNTS'!$A:$A,$A174,'BACKUP COUNTS'!$B:$B,O$1,'BACKUP COUNTS'!$G:$G,O$2)=0,"",SUMIFS('BACKUP COUNTS'!$F:$F,'BACKUP COUNTS'!$A:$A,$A174,'BACKUP COUNTS'!$B:$B,O$1,'BACKUP COUNTS'!$G:$G,O$2))</f>
        <v/>
      </c>
      <c r="P174" s="11" t="str">
        <f>IF(SUMIFS('BACKUP COUNTS'!$F:$F,'BACKUP COUNTS'!$A:$A,$A174,'BACKUP COUNTS'!$B:$B,P$1,'BACKUP COUNTS'!$G:$G,P$2)=0,"",SUMIFS('BACKUP COUNTS'!$F:$F,'BACKUP COUNTS'!$A:$A,$A174,'BACKUP COUNTS'!$B:$B,P$1,'BACKUP COUNTS'!$G:$G,P$2))</f>
        <v/>
      </c>
      <c r="Q174" s="11" t="str">
        <f>IF(SUMIFS('BACKUP COUNTS'!$F:$F,'BACKUP COUNTS'!$A:$A,$A174,'BACKUP COUNTS'!$B:$B,Q$1,'BACKUP COUNTS'!$G:$G,Q$2)=0,"",SUMIFS('BACKUP COUNTS'!$F:$F,'BACKUP COUNTS'!$A:$A,$A174,'BACKUP COUNTS'!$B:$B,Q$1,'BACKUP COUNTS'!$G:$G,Q$2))</f>
        <v/>
      </c>
      <c r="R174" s="11" t="str">
        <f>IF(SUMIFS('BACKUP COUNTS'!$F:$F,'BACKUP COUNTS'!$A:$A,$A174,'BACKUP COUNTS'!$B:$B,R$1,'BACKUP COUNTS'!$G:$G,R$2)=0,"",SUMIFS('BACKUP COUNTS'!$F:$F,'BACKUP COUNTS'!$A:$A,$A174,'BACKUP COUNTS'!$B:$B,R$1,'BACKUP COUNTS'!$G:$G,R$2))</f>
        <v/>
      </c>
    </row>
    <row r="175" spans="1:18" x14ac:dyDescent="0.25">
      <c r="A175" s="10">
        <f t="shared" si="3"/>
        <v>46078</v>
      </c>
      <c r="C175" s="11" t="str">
        <f>IF(SUMIFS('BACKUP COUNTS'!$F:$F,'BACKUP COUNTS'!$A:$A,$A175,'BACKUP COUNTS'!$B:$B,C$2)=0,"",SUMIFS('BACKUP COUNTS'!$F:$F,'BACKUP COUNTS'!$A:$A,$A175,'BACKUP COUNTS'!$B:$B,C$2))</f>
        <v/>
      </c>
      <c r="D175" s="11" t="str">
        <f>IF(SUMIFS('BACKUP COUNTS'!$F:$F,'BACKUP COUNTS'!$A:$A,$A175,'BACKUP COUNTS'!$B:$B,D$1,'BACKUP COUNTS'!$G:$G,D$2)=0,"",SUMIFS('BACKUP COUNTS'!$F:$F,'BACKUP COUNTS'!$A:$A,$A175,'BACKUP COUNTS'!$B:$B,D$1,'BACKUP COUNTS'!$G:$G,D$2))</f>
        <v/>
      </c>
      <c r="E175" s="11" t="str">
        <f>IF(SUMIFS('BACKUP COUNTS'!$F:$F,'BACKUP COUNTS'!$A:$A,$A175,'BACKUP COUNTS'!$B:$B,E$1,'BACKUP COUNTS'!$G:$G,E$2)=0,"",SUMIFS('BACKUP COUNTS'!$F:$F,'BACKUP COUNTS'!$A:$A,$A175,'BACKUP COUNTS'!$B:$B,E$1,'BACKUP COUNTS'!$G:$G,E$2))</f>
        <v/>
      </c>
      <c r="F175" s="11" t="str">
        <f>IF(SUMIFS('BACKUP COUNTS'!$F:$F,'BACKUP COUNTS'!$A:$A,$A175,'BACKUP COUNTS'!$B:$B,F$1,'BACKUP COUNTS'!$G:$G,F$2)=0,"",SUMIFS('BACKUP COUNTS'!$F:$F,'BACKUP COUNTS'!$A:$A,$A175,'BACKUP COUNTS'!$B:$B,F$1,'BACKUP COUNTS'!$G:$G,F$2))</f>
        <v/>
      </c>
      <c r="G175" s="11" t="str">
        <f>IF(SUMIFS('BACKUP COUNTS'!$F:$F,'BACKUP COUNTS'!$A:$A,$A175,'BACKUP COUNTS'!$B:$B,G$1,'BACKUP COUNTS'!$G:$G,G$2)=0,"",SUMIFS('BACKUP COUNTS'!$F:$F,'BACKUP COUNTS'!$A:$A,$A175,'BACKUP COUNTS'!$B:$B,G$1,'BACKUP COUNTS'!$G:$G,G$2))</f>
        <v/>
      </c>
      <c r="H175" s="11" t="str">
        <f>IF(SUMIFS('BACKUP COUNTS'!$F:$F,'BACKUP COUNTS'!$A:$A,$A175,'BACKUP COUNTS'!$B:$B,H$1,'BACKUP COUNTS'!$G:$G,H$2)=0,"",SUMIFS('BACKUP COUNTS'!$F:$F,'BACKUP COUNTS'!$A:$A,$A175,'BACKUP COUNTS'!$B:$B,H$1,'BACKUP COUNTS'!$G:$G,H$2))</f>
        <v/>
      </c>
      <c r="I175" s="11" t="str">
        <f>IF(SUMIFS('BACKUP COUNTS'!$F:$F,'BACKUP COUNTS'!$A:$A,$A175,'BACKUP COUNTS'!$B:$B,I$1,'BACKUP COUNTS'!$G:$G,I$2)=0,"",SUMIFS('BACKUP COUNTS'!$F:$F,'BACKUP COUNTS'!$A:$A,$A175,'BACKUP COUNTS'!$B:$B,I$1,'BACKUP COUNTS'!$G:$G,I$2))</f>
        <v/>
      </c>
      <c r="J175" s="11" t="str">
        <f>IF(SUMIFS('BACKUP COUNTS'!$F:$F,'BACKUP COUNTS'!$A:$A,$A175,'BACKUP COUNTS'!$B:$B,J$1,'BACKUP COUNTS'!$G:$G,J$2)=0,"",SUMIFS('BACKUP COUNTS'!$F:$F,'BACKUP COUNTS'!$A:$A,$A175,'BACKUP COUNTS'!$B:$B,J$1,'BACKUP COUNTS'!$G:$G,J$2))</f>
        <v/>
      </c>
      <c r="K175" s="11" t="str">
        <f>IF(SUMIFS('BACKUP COUNTS'!$F:$F,'BACKUP COUNTS'!$A:$A,$A175,'BACKUP COUNTS'!$B:$B,K$1,'BACKUP COUNTS'!$G:$G,K$2)=0,"",SUMIFS('BACKUP COUNTS'!$F:$F,'BACKUP COUNTS'!$A:$A,$A175,'BACKUP COUNTS'!$B:$B,K$1,'BACKUP COUNTS'!$G:$G,K$2))</f>
        <v/>
      </c>
      <c r="L175" s="11" t="str">
        <f>IF(SUMIFS('BACKUP COUNTS'!$F:$F,'BACKUP COUNTS'!$A:$A,$A175,'BACKUP COUNTS'!$B:$B,L$1,'BACKUP COUNTS'!$G:$G,L$2)=0,"",SUMIFS('BACKUP COUNTS'!$F:$F,'BACKUP COUNTS'!$A:$A,$A175,'BACKUP COUNTS'!$B:$B,L$1,'BACKUP COUNTS'!$G:$G,L$2))</f>
        <v/>
      </c>
      <c r="M175" s="11" t="str">
        <f>IF(SUMIFS('BACKUP COUNTS'!$F:$F,'BACKUP COUNTS'!$A:$A,$A175,'BACKUP COUNTS'!$B:$B,M$1,'BACKUP COUNTS'!$G:$G,M$2)=0,"",SUMIFS('BACKUP COUNTS'!$F:$F,'BACKUP COUNTS'!$A:$A,$A175,'BACKUP COUNTS'!$B:$B,M$1,'BACKUP COUNTS'!$G:$G,M$2))</f>
        <v/>
      </c>
      <c r="N175" s="11" t="str">
        <f>IF(SUMIFS('BACKUP COUNTS'!$F:$F,'BACKUP COUNTS'!$A:$A,$A175,'BACKUP COUNTS'!$B:$B,N$1,'BACKUP COUNTS'!$G:$G,N$2)=0,"",SUMIFS('BACKUP COUNTS'!$F:$F,'BACKUP COUNTS'!$A:$A,$A175,'BACKUP COUNTS'!$B:$B,N$1,'BACKUP COUNTS'!$G:$G,N$2))</f>
        <v/>
      </c>
      <c r="O175" s="11" t="str">
        <f>IF(SUMIFS('BACKUP COUNTS'!$F:$F,'BACKUP COUNTS'!$A:$A,$A175,'BACKUP COUNTS'!$B:$B,O$1,'BACKUP COUNTS'!$G:$G,O$2)=0,"",SUMIFS('BACKUP COUNTS'!$F:$F,'BACKUP COUNTS'!$A:$A,$A175,'BACKUP COUNTS'!$B:$B,O$1,'BACKUP COUNTS'!$G:$G,O$2))</f>
        <v/>
      </c>
      <c r="P175" s="11" t="str">
        <f>IF(SUMIFS('BACKUP COUNTS'!$F:$F,'BACKUP COUNTS'!$A:$A,$A175,'BACKUP COUNTS'!$B:$B,P$1,'BACKUP COUNTS'!$G:$G,P$2)=0,"",SUMIFS('BACKUP COUNTS'!$F:$F,'BACKUP COUNTS'!$A:$A,$A175,'BACKUP COUNTS'!$B:$B,P$1,'BACKUP COUNTS'!$G:$G,P$2))</f>
        <v/>
      </c>
      <c r="Q175" s="11" t="str">
        <f>IF(SUMIFS('BACKUP COUNTS'!$F:$F,'BACKUP COUNTS'!$A:$A,$A175,'BACKUP COUNTS'!$B:$B,Q$1,'BACKUP COUNTS'!$G:$G,Q$2)=0,"",SUMIFS('BACKUP COUNTS'!$F:$F,'BACKUP COUNTS'!$A:$A,$A175,'BACKUP COUNTS'!$B:$B,Q$1,'BACKUP COUNTS'!$G:$G,Q$2))</f>
        <v/>
      </c>
      <c r="R175" s="11" t="str">
        <f>IF(SUMIFS('BACKUP COUNTS'!$F:$F,'BACKUP COUNTS'!$A:$A,$A175,'BACKUP COUNTS'!$B:$B,R$1,'BACKUP COUNTS'!$G:$G,R$2)=0,"",SUMIFS('BACKUP COUNTS'!$F:$F,'BACKUP COUNTS'!$A:$A,$A175,'BACKUP COUNTS'!$B:$B,R$1,'BACKUP COUNTS'!$G:$G,R$2))</f>
        <v/>
      </c>
    </row>
    <row r="176" spans="1:18" x14ac:dyDescent="0.25">
      <c r="A176" s="10">
        <f t="shared" si="3"/>
        <v>46079</v>
      </c>
      <c r="C176" s="11" t="str">
        <f>IF(SUMIFS('BACKUP COUNTS'!$F:$F,'BACKUP COUNTS'!$A:$A,$A176,'BACKUP COUNTS'!$B:$B,C$2)=0,"",SUMIFS('BACKUP COUNTS'!$F:$F,'BACKUP COUNTS'!$A:$A,$A176,'BACKUP COUNTS'!$B:$B,C$2))</f>
        <v/>
      </c>
      <c r="D176" s="11" t="str">
        <f>IF(SUMIFS('BACKUP COUNTS'!$F:$F,'BACKUP COUNTS'!$A:$A,$A176,'BACKUP COUNTS'!$B:$B,D$1,'BACKUP COUNTS'!$G:$G,D$2)=0,"",SUMIFS('BACKUP COUNTS'!$F:$F,'BACKUP COUNTS'!$A:$A,$A176,'BACKUP COUNTS'!$B:$B,D$1,'BACKUP COUNTS'!$G:$G,D$2))</f>
        <v/>
      </c>
      <c r="E176" s="11" t="str">
        <f>IF(SUMIFS('BACKUP COUNTS'!$F:$F,'BACKUP COUNTS'!$A:$A,$A176,'BACKUP COUNTS'!$B:$B,E$1,'BACKUP COUNTS'!$G:$G,E$2)=0,"",SUMIFS('BACKUP COUNTS'!$F:$F,'BACKUP COUNTS'!$A:$A,$A176,'BACKUP COUNTS'!$B:$B,E$1,'BACKUP COUNTS'!$G:$G,E$2))</f>
        <v/>
      </c>
      <c r="F176" s="11" t="str">
        <f>IF(SUMIFS('BACKUP COUNTS'!$F:$F,'BACKUP COUNTS'!$A:$A,$A176,'BACKUP COUNTS'!$B:$B,F$1,'BACKUP COUNTS'!$G:$G,F$2)=0,"",SUMIFS('BACKUP COUNTS'!$F:$F,'BACKUP COUNTS'!$A:$A,$A176,'BACKUP COUNTS'!$B:$B,F$1,'BACKUP COUNTS'!$G:$G,F$2))</f>
        <v/>
      </c>
      <c r="G176" s="11" t="str">
        <f>IF(SUMIFS('BACKUP COUNTS'!$F:$F,'BACKUP COUNTS'!$A:$A,$A176,'BACKUP COUNTS'!$B:$B,G$1,'BACKUP COUNTS'!$G:$G,G$2)=0,"",SUMIFS('BACKUP COUNTS'!$F:$F,'BACKUP COUNTS'!$A:$A,$A176,'BACKUP COUNTS'!$B:$B,G$1,'BACKUP COUNTS'!$G:$G,G$2))</f>
        <v/>
      </c>
      <c r="H176" s="11" t="str">
        <f>IF(SUMIFS('BACKUP COUNTS'!$F:$F,'BACKUP COUNTS'!$A:$A,$A176,'BACKUP COUNTS'!$B:$B,H$1,'BACKUP COUNTS'!$G:$G,H$2)=0,"",SUMIFS('BACKUP COUNTS'!$F:$F,'BACKUP COUNTS'!$A:$A,$A176,'BACKUP COUNTS'!$B:$B,H$1,'BACKUP COUNTS'!$G:$G,H$2))</f>
        <v/>
      </c>
      <c r="I176" s="11" t="str">
        <f>IF(SUMIFS('BACKUP COUNTS'!$F:$F,'BACKUP COUNTS'!$A:$A,$A176,'BACKUP COUNTS'!$B:$B,I$1,'BACKUP COUNTS'!$G:$G,I$2)=0,"",SUMIFS('BACKUP COUNTS'!$F:$F,'BACKUP COUNTS'!$A:$A,$A176,'BACKUP COUNTS'!$B:$B,I$1,'BACKUP COUNTS'!$G:$G,I$2))</f>
        <v/>
      </c>
      <c r="J176" s="11" t="str">
        <f>IF(SUMIFS('BACKUP COUNTS'!$F:$F,'BACKUP COUNTS'!$A:$A,$A176,'BACKUP COUNTS'!$B:$B,J$1,'BACKUP COUNTS'!$G:$G,J$2)=0,"",SUMIFS('BACKUP COUNTS'!$F:$F,'BACKUP COUNTS'!$A:$A,$A176,'BACKUP COUNTS'!$B:$B,J$1,'BACKUP COUNTS'!$G:$G,J$2))</f>
        <v/>
      </c>
      <c r="K176" s="11" t="str">
        <f>IF(SUMIFS('BACKUP COUNTS'!$F:$F,'BACKUP COUNTS'!$A:$A,$A176,'BACKUP COUNTS'!$B:$B,K$1,'BACKUP COUNTS'!$G:$G,K$2)=0,"",SUMIFS('BACKUP COUNTS'!$F:$F,'BACKUP COUNTS'!$A:$A,$A176,'BACKUP COUNTS'!$B:$B,K$1,'BACKUP COUNTS'!$G:$G,K$2))</f>
        <v/>
      </c>
      <c r="L176" s="11" t="str">
        <f>IF(SUMIFS('BACKUP COUNTS'!$F:$F,'BACKUP COUNTS'!$A:$A,$A176,'BACKUP COUNTS'!$B:$B,L$1,'BACKUP COUNTS'!$G:$G,L$2)=0,"",SUMIFS('BACKUP COUNTS'!$F:$F,'BACKUP COUNTS'!$A:$A,$A176,'BACKUP COUNTS'!$B:$B,L$1,'BACKUP COUNTS'!$G:$G,L$2))</f>
        <v/>
      </c>
      <c r="M176" s="11" t="str">
        <f>IF(SUMIFS('BACKUP COUNTS'!$F:$F,'BACKUP COUNTS'!$A:$A,$A176,'BACKUP COUNTS'!$B:$B,M$1,'BACKUP COUNTS'!$G:$G,M$2)=0,"",SUMIFS('BACKUP COUNTS'!$F:$F,'BACKUP COUNTS'!$A:$A,$A176,'BACKUP COUNTS'!$B:$B,M$1,'BACKUP COUNTS'!$G:$G,M$2))</f>
        <v/>
      </c>
      <c r="N176" s="11" t="str">
        <f>IF(SUMIFS('BACKUP COUNTS'!$F:$F,'BACKUP COUNTS'!$A:$A,$A176,'BACKUP COUNTS'!$B:$B,N$1,'BACKUP COUNTS'!$G:$G,N$2)=0,"",SUMIFS('BACKUP COUNTS'!$F:$F,'BACKUP COUNTS'!$A:$A,$A176,'BACKUP COUNTS'!$B:$B,N$1,'BACKUP COUNTS'!$G:$G,N$2))</f>
        <v/>
      </c>
      <c r="O176" s="11" t="str">
        <f>IF(SUMIFS('BACKUP COUNTS'!$F:$F,'BACKUP COUNTS'!$A:$A,$A176,'BACKUP COUNTS'!$B:$B,O$1,'BACKUP COUNTS'!$G:$G,O$2)=0,"",SUMIFS('BACKUP COUNTS'!$F:$F,'BACKUP COUNTS'!$A:$A,$A176,'BACKUP COUNTS'!$B:$B,O$1,'BACKUP COUNTS'!$G:$G,O$2))</f>
        <v/>
      </c>
      <c r="P176" s="11" t="str">
        <f>IF(SUMIFS('BACKUP COUNTS'!$F:$F,'BACKUP COUNTS'!$A:$A,$A176,'BACKUP COUNTS'!$B:$B,P$1,'BACKUP COUNTS'!$G:$G,P$2)=0,"",SUMIFS('BACKUP COUNTS'!$F:$F,'BACKUP COUNTS'!$A:$A,$A176,'BACKUP COUNTS'!$B:$B,P$1,'BACKUP COUNTS'!$G:$G,P$2))</f>
        <v/>
      </c>
      <c r="Q176" s="11" t="str">
        <f>IF(SUMIFS('BACKUP COUNTS'!$F:$F,'BACKUP COUNTS'!$A:$A,$A176,'BACKUP COUNTS'!$B:$B,Q$1,'BACKUP COUNTS'!$G:$G,Q$2)=0,"",SUMIFS('BACKUP COUNTS'!$F:$F,'BACKUP COUNTS'!$A:$A,$A176,'BACKUP COUNTS'!$B:$B,Q$1,'BACKUP COUNTS'!$G:$G,Q$2))</f>
        <v/>
      </c>
      <c r="R176" s="11" t="str">
        <f>IF(SUMIFS('BACKUP COUNTS'!$F:$F,'BACKUP COUNTS'!$A:$A,$A176,'BACKUP COUNTS'!$B:$B,R$1,'BACKUP COUNTS'!$G:$G,R$2)=0,"",SUMIFS('BACKUP COUNTS'!$F:$F,'BACKUP COUNTS'!$A:$A,$A176,'BACKUP COUNTS'!$B:$B,R$1,'BACKUP COUNTS'!$G:$G,R$2))</f>
        <v/>
      </c>
    </row>
    <row r="177" spans="1:18" x14ac:dyDescent="0.25">
      <c r="A177" s="10">
        <f t="shared" si="3"/>
        <v>46080</v>
      </c>
      <c r="C177" s="11" t="str">
        <f>IF(SUMIFS('BACKUP COUNTS'!$F:$F,'BACKUP COUNTS'!$A:$A,$A177,'BACKUP COUNTS'!$B:$B,C$2)=0,"",SUMIFS('BACKUP COUNTS'!$F:$F,'BACKUP COUNTS'!$A:$A,$A177,'BACKUP COUNTS'!$B:$B,C$2))</f>
        <v/>
      </c>
      <c r="D177" s="11" t="str">
        <f>IF(SUMIFS('BACKUP COUNTS'!$F:$F,'BACKUP COUNTS'!$A:$A,$A177,'BACKUP COUNTS'!$B:$B,D$1,'BACKUP COUNTS'!$G:$G,D$2)=0,"",SUMIFS('BACKUP COUNTS'!$F:$F,'BACKUP COUNTS'!$A:$A,$A177,'BACKUP COUNTS'!$B:$B,D$1,'BACKUP COUNTS'!$G:$G,D$2))</f>
        <v/>
      </c>
      <c r="E177" s="11" t="str">
        <f>IF(SUMIFS('BACKUP COUNTS'!$F:$F,'BACKUP COUNTS'!$A:$A,$A177,'BACKUP COUNTS'!$B:$B,E$1,'BACKUP COUNTS'!$G:$G,E$2)=0,"",SUMIFS('BACKUP COUNTS'!$F:$F,'BACKUP COUNTS'!$A:$A,$A177,'BACKUP COUNTS'!$B:$B,E$1,'BACKUP COUNTS'!$G:$G,E$2))</f>
        <v/>
      </c>
      <c r="F177" s="11" t="str">
        <f>IF(SUMIFS('BACKUP COUNTS'!$F:$F,'BACKUP COUNTS'!$A:$A,$A177,'BACKUP COUNTS'!$B:$B,F$1,'BACKUP COUNTS'!$G:$G,F$2)=0,"",SUMIFS('BACKUP COUNTS'!$F:$F,'BACKUP COUNTS'!$A:$A,$A177,'BACKUP COUNTS'!$B:$B,F$1,'BACKUP COUNTS'!$G:$G,F$2))</f>
        <v/>
      </c>
      <c r="G177" s="11" t="str">
        <f>IF(SUMIFS('BACKUP COUNTS'!$F:$F,'BACKUP COUNTS'!$A:$A,$A177,'BACKUP COUNTS'!$B:$B,G$1,'BACKUP COUNTS'!$G:$G,G$2)=0,"",SUMIFS('BACKUP COUNTS'!$F:$F,'BACKUP COUNTS'!$A:$A,$A177,'BACKUP COUNTS'!$B:$B,G$1,'BACKUP COUNTS'!$G:$G,G$2))</f>
        <v/>
      </c>
      <c r="H177" s="11" t="str">
        <f>IF(SUMIFS('BACKUP COUNTS'!$F:$F,'BACKUP COUNTS'!$A:$A,$A177,'BACKUP COUNTS'!$B:$B,H$1,'BACKUP COUNTS'!$G:$G,H$2)=0,"",SUMIFS('BACKUP COUNTS'!$F:$F,'BACKUP COUNTS'!$A:$A,$A177,'BACKUP COUNTS'!$B:$B,H$1,'BACKUP COUNTS'!$G:$G,H$2))</f>
        <v/>
      </c>
      <c r="I177" s="11" t="str">
        <f>IF(SUMIFS('BACKUP COUNTS'!$F:$F,'BACKUP COUNTS'!$A:$A,$A177,'BACKUP COUNTS'!$B:$B,I$1,'BACKUP COUNTS'!$G:$G,I$2)=0,"",SUMIFS('BACKUP COUNTS'!$F:$F,'BACKUP COUNTS'!$A:$A,$A177,'BACKUP COUNTS'!$B:$B,I$1,'BACKUP COUNTS'!$G:$G,I$2))</f>
        <v/>
      </c>
      <c r="J177" s="11" t="str">
        <f>IF(SUMIFS('BACKUP COUNTS'!$F:$F,'BACKUP COUNTS'!$A:$A,$A177,'BACKUP COUNTS'!$B:$B,J$1,'BACKUP COUNTS'!$G:$G,J$2)=0,"",SUMIFS('BACKUP COUNTS'!$F:$F,'BACKUP COUNTS'!$A:$A,$A177,'BACKUP COUNTS'!$B:$B,J$1,'BACKUP COUNTS'!$G:$G,J$2))</f>
        <v/>
      </c>
      <c r="K177" s="11" t="str">
        <f>IF(SUMIFS('BACKUP COUNTS'!$F:$F,'BACKUP COUNTS'!$A:$A,$A177,'BACKUP COUNTS'!$B:$B,K$1,'BACKUP COUNTS'!$G:$G,K$2)=0,"",SUMIFS('BACKUP COUNTS'!$F:$F,'BACKUP COUNTS'!$A:$A,$A177,'BACKUP COUNTS'!$B:$B,K$1,'BACKUP COUNTS'!$G:$G,K$2))</f>
        <v/>
      </c>
      <c r="L177" s="11" t="str">
        <f>IF(SUMIFS('BACKUP COUNTS'!$F:$F,'BACKUP COUNTS'!$A:$A,$A177,'BACKUP COUNTS'!$B:$B,L$1,'BACKUP COUNTS'!$G:$G,L$2)=0,"",SUMIFS('BACKUP COUNTS'!$F:$F,'BACKUP COUNTS'!$A:$A,$A177,'BACKUP COUNTS'!$B:$B,L$1,'BACKUP COUNTS'!$G:$G,L$2))</f>
        <v/>
      </c>
      <c r="M177" s="11" t="str">
        <f>IF(SUMIFS('BACKUP COUNTS'!$F:$F,'BACKUP COUNTS'!$A:$A,$A177,'BACKUP COUNTS'!$B:$B,M$1,'BACKUP COUNTS'!$G:$G,M$2)=0,"",SUMIFS('BACKUP COUNTS'!$F:$F,'BACKUP COUNTS'!$A:$A,$A177,'BACKUP COUNTS'!$B:$B,M$1,'BACKUP COUNTS'!$G:$G,M$2))</f>
        <v/>
      </c>
      <c r="N177" s="11" t="str">
        <f>IF(SUMIFS('BACKUP COUNTS'!$F:$F,'BACKUP COUNTS'!$A:$A,$A177,'BACKUP COUNTS'!$B:$B,N$1,'BACKUP COUNTS'!$G:$G,N$2)=0,"",SUMIFS('BACKUP COUNTS'!$F:$F,'BACKUP COUNTS'!$A:$A,$A177,'BACKUP COUNTS'!$B:$B,N$1,'BACKUP COUNTS'!$G:$G,N$2))</f>
        <v/>
      </c>
      <c r="O177" s="11" t="str">
        <f>IF(SUMIFS('BACKUP COUNTS'!$F:$F,'BACKUP COUNTS'!$A:$A,$A177,'BACKUP COUNTS'!$B:$B,O$1,'BACKUP COUNTS'!$G:$G,O$2)=0,"",SUMIFS('BACKUP COUNTS'!$F:$F,'BACKUP COUNTS'!$A:$A,$A177,'BACKUP COUNTS'!$B:$B,O$1,'BACKUP COUNTS'!$G:$G,O$2))</f>
        <v/>
      </c>
      <c r="P177" s="11" t="str">
        <f>IF(SUMIFS('BACKUP COUNTS'!$F:$F,'BACKUP COUNTS'!$A:$A,$A177,'BACKUP COUNTS'!$B:$B,P$1,'BACKUP COUNTS'!$G:$G,P$2)=0,"",SUMIFS('BACKUP COUNTS'!$F:$F,'BACKUP COUNTS'!$A:$A,$A177,'BACKUP COUNTS'!$B:$B,P$1,'BACKUP COUNTS'!$G:$G,P$2))</f>
        <v/>
      </c>
      <c r="Q177" s="11" t="str">
        <f>IF(SUMIFS('BACKUP COUNTS'!$F:$F,'BACKUP COUNTS'!$A:$A,$A177,'BACKUP COUNTS'!$B:$B,Q$1,'BACKUP COUNTS'!$G:$G,Q$2)=0,"",SUMIFS('BACKUP COUNTS'!$F:$F,'BACKUP COUNTS'!$A:$A,$A177,'BACKUP COUNTS'!$B:$B,Q$1,'BACKUP COUNTS'!$G:$G,Q$2))</f>
        <v/>
      </c>
      <c r="R177" s="11" t="str">
        <f>IF(SUMIFS('BACKUP COUNTS'!$F:$F,'BACKUP COUNTS'!$A:$A,$A177,'BACKUP COUNTS'!$B:$B,R$1,'BACKUP COUNTS'!$G:$G,R$2)=0,"",SUMIFS('BACKUP COUNTS'!$F:$F,'BACKUP COUNTS'!$A:$A,$A177,'BACKUP COUNTS'!$B:$B,R$1,'BACKUP COUNTS'!$G:$G,R$2))</f>
        <v/>
      </c>
    </row>
    <row r="178" spans="1:18" x14ac:dyDescent="0.25">
      <c r="A178" s="10">
        <f t="shared" si="3"/>
        <v>46083</v>
      </c>
      <c r="C178" s="11" t="str">
        <f>IF(SUMIFS('BACKUP COUNTS'!$F:$F,'BACKUP COUNTS'!$A:$A,$A178,'BACKUP COUNTS'!$B:$B,C$2)=0,"",SUMIFS('BACKUP COUNTS'!$F:$F,'BACKUP COUNTS'!$A:$A,$A178,'BACKUP COUNTS'!$B:$B,C$2))</f>
        <v/>
      </c>
      <c r="D178" s="11" t="str">
        <f>IF(SUMIFS('BACKUP COUNTS'!$F:$F,'BACKUP COUNTS'!$A:$A,$A178,'BACKUP COUNTS'!$B:$B,D$1,'BACKUP COUNTS'!$G:$G,D$2)=0,"",SUMIFS('BACKUP COUNTS'!$F:$F,'BACKUP COUNTS'!$A:$A,$A178,'BACKUP COUNTS'!$B:$B,D$1,'BACKUP COUNTS'!$G:$G,D$2))</f>
        <v/>
      </c>
      <c r="E178" s="11" t="str">
        <f>IF(SUMIFS('BACKUP COUNTS'!$F:$F,'BACKUP COUNTS'!$A:$A,$A178,'BACKUP COUNTS'!$B:$B,E$1,'BACKUP COUNTS'!$G:$G,E$2)=0,"",SUMIFS('BACKUP COUNTS'!$F:$F,'BACKUP COUNTS'!$A:$A,$A178,'BACKUP COUNTS'!$B:$B,E$1,'BACKUP COUNTS'!$G:$G,E$2))</f>
        <v/>
      </c>
      <c r="F178" s="11" t="str">
        <f>IF(SUMIFS('BACKUP COUNTS'!$F:$F,'BACKUP COUNTS'!$A:$A,$A178,'BACKUP COUNTS'!$B:$B,F$1,'BACKUP COUNTS'!$G:$G,F$2)=0,"",SUMIFS('BACKUP COUNTS'!$F:$F,'BACKUP COUNTS'!$A:$A,$A178,'BACKUP COUNTS'!$B:$B,F$1,'BACKUP COUNTS'!$G:$G,F$2))</f>
        <v/>
      </c>
      <c r="G178" s="11" t="str">
        <f>IF(SUMIFS('BACKUP COUNTS'!$F:$F,'BACKUP COUNTS'!$A:$A,$A178,'BACKUP COUNTS'!$B:$B,G$1,'BACKUP COUNTS'!$G:$G,G$2)=0,"",SUMIFS('BACKUP COUNTS'!$F:$F,'BACKUP COUNTS'!$A:$A,$A178,'BACKUP COUNTS'!$B:$B,G$1,'BACKUP COUNTS'!$G:$G,G$2))</f>
        <v/>
      </c>
      <c r="H178" s="11" t="str">
        <f>IF(SUMIFS('BACKUP COUNTS'!$F:$F,'BACKUP COUNTS'!$A:$A,$A178,'BACKUP COUNTS'!$B:$B,H$1,'BACKUP COUNTS'!$G:$G,H$2)=0,"",SUMIFS('BACKUP COUNTS'!$F:$F,'BACKUP COUNTS'!$A:$A,$A178,'BACKUP COUNTS'!$B:$B,H$1,'BACKUP COUNTS'!$G:$G,H$2))</f>
        <v/>
      </c>
      <c r="I178" s="11" t="str">
        <f>IF(SUMIFS('BACKUP COUNTS'!$F:$F,'BACKUP COUNTS'!$A:$A,$A178,'BACKUP COUNTS'!$B:$B,I$1,'BACKUP COUNTS'!$G:$G,I$2)=0,"",SUMIFS('BACKUP COUNTS'!$F:$F,'BACKUP COUNTS'!$A:$A,$A178,'BACKUP COUNTS'!$B:$B,I$1,'BACKUP COUNTS'!$G:$G,I$2))</f>
        <v/>
      </c>
      <c r="J178" s="11" t="str">
        <f>IF(SUMIFS('BACKUP COUNTS'!$F:$F,'BACKUP COUNTS'!$A:$A,$A178,'BACKUP COUNTS'!$B:$B,J$1,'BACKUP COUNTS'!$G:$G,J$2)=0,"",SUMIFS('BACKUP COUNTS'!$F:$F,'BACKUP COUNTS'!$A:$A,$A178,'BACKUP COUNTS'!$B:$B,J$1,'BACKUP COUNTS'!$G:$G,J$2))</f>
        <v/>
      </c>
      <c r="K178" s="11" t="str">
        <f>IF(SUMIFS('BACKUP COUNTS'!$F:$F,'BACKUP COUNTS'!$A:$A,$A178,'BACKUP COUNTS'!$B:$B,K$1,'BACKUP COUNTS'!$G:$G,K$2)=0,"",SUMIFS('BACKUP COUNTS'!$F:$F,'BACKUP COUNTS'!$A:$A,$A178,'BACKUP COUNTS'!$B:$B,K$1,'BACKUP COUNTS'!$G:$G,K$2))</f>
        <v/>
      </c>
      <c r="L178" s="11" t="str">
        <f>IF(SUMIFS('BACKUP COUNTS'!$F:$F,'BACKUP COUNTS'!$A:$A,$A178,'BACKUP COUNTS'!$B:$B,L$1,'BACKUP COUNTS'!$G:$G,L$2)=0,"",SUMIFS('BACKUP COUNTS'!$F:$F,'BACKUP COUNTS'!$A:$A,$A178,'BACKUP COUNTS'!$B:$B,L$1,'BACKUP COUNTS'!$G:$G,L$2))</f>
        <v/>
      </c>
      <c r="M178" s="11" t="str">
        <f>IF(SUMIFS('BACKUP COUNTS'!$F:$F,'BACKUP COUNTS'!$A:$A,$A178,'BACKUP COUNTS'!$B:$B,M$1,'BACKUP COUNTS'!$G:$G,M$2)=0,"",SUMIFS('BACKUP COUNTS'!$F:$F,'BACKUP COUNTS'!$A:$A,$A178,'BACKUP COUNTS'!$B:$B,M$1,'BACKUP COUNTS'!$G:$G,M$2))</f>
        <v/>
      </c>
      <c r="N178" s="11" t="str">
        <f>IF(SUMIFS('BACKUP COUNTS'!$F:$F,'BACKUP COUNTS'!$A:$A,$A178,'BACKUP COUNTS'!$B:$B,N$1,'BACKUP COUNTS'!$G:$G,N$2)=0,"",SUMIFS('BACKUP COUNTS'!$F:$F,'BACKUP COUNTS'!$A:$A,$A178,'BACKUP COUNTS'!$B:$B,N$1,'BACKUP COUNTS'!$G:$G,N$2))</f>
        <v/>
      </c>
      <c r="O178" s="11" t="str">
        <f>IF(SUMIFS('BACKUP COUNTS'!$F:$F,'BACKUP COUNTS'!$A:$A,$A178,'BACKUP COUNTS'!$B:$B,O$1,'BACKUP COUNTS'!$G:$G,O$2)=0,"",SUMIFS('BACKUP COUNTS'!$F:$F,'BACKUP COUNTS'!$A:$A,$A178,'BACKUP COUNTS'!$B:$B,O$1,'BACKUP COUNTS'!$G:$G,O$2))</f>
        <v/>
      </c>
      <c r="P178" s="11" t="str">
        <f>IF(SUMIFS('BACKUP COUNTS'!$F:$F,'BACKUP COUNTS'!$A:$A,$A178,'BACKUP COUNTS'!$B:$B,P$1,'BACKUP COUNTS'!$G:$G,P$2)=0,"",SUMIFS('BACKUP COUNTS'!$F:$F,'BACKUP COUNTS'!$A:$A,$A178,'BACKUP COUNTS'!$B:$B,P$1,'BACKUP COUNTS'!$G:$G,P$2))</f>
        <v/>
      </c>
      <c r="Q178" s="11" t="str">
        <f>IF(SUMIFS('BACKUP COUNTS'!$F:$F,'BACKUP COUNTS'!$A:$A,$A178,'BACKUP COUNTS'!$B:$B,Q$1,'BACKUP COUNTS'!$G:$G,Q$2)=0,"",SUMIFS('BACKUP COUNTS'!$F:$F,'BACKUP COUNTS'!$A:$A,$A178,'BACKUP COUNTS'!$B:$B,Q$1,'BACKUP COUNTS'!$G:$G,Q$2))</f>
        <v/>
      </c>
      <c r="R178" s="11" t="str">
        <f>IF(SUMIFS('BACKUP COUNTS'!$F:$F,'BACKUP COUNTS'!$A:$A,$A178,'BACKUP COUNTS'!$B:$B,R$1,'BACKUP COUNTS'!$G:$G,R$2)=0,"",SUMIFS('BACKUP COUNTS'!$F:$F,'BACKUP COUNTS'!$A:$A,$A178,'BACKUP COUNTS'!$B:$B,R$1,'BACKUP COUNTS'!$G:$G,R$2))</f>
        <v/>
      </c>
    </row>
    <row r="179" spans="1:18" x14ac:dyDescent="0.25">
      <c r="A179" s="10">
        <f t="shared" si="3"/>
        <v>46084</v>
      </c>
      <c r="C179" s="11" t="str">
        <f>IF(SUMIFS('BACKUP COUNTS'!$F:$F,'BACKUP COUNTS'!$A:$A,$A179,'BACKUP COUNTS'!$B:$B,C$2)=0,"",SUMIFS('BACKUP COUNTS'!$F:$F,'BACKUP COUNTS'!$A:$A,$A179,'BACKUP COUNTS'!$B:$B,C$2))</f>
        <v/>
      </c>
      <c r="D179" s="11" t="str">
        <f>IF(SUMIFS('BACKUP COUNTS'!$F:$F,'BACKUP COUNTS'!$A:$A,$A179,'BACKUP COUNTS'!$B:$B,D$1,'BACKUP COUNTS'!$G:$G,D$2)=0,"",SUMIFS('BACKUP COUNTS'!$F:$F,'BACKUP COUNTS'!$A:$A,$A179,'BACKUP COUNTS'!$B:$B,D$1,'BACKUP COUNTS'!$G:$G,D$2))</f>
        <v/>
      </c>
      <c r="E179" s="11" t="str">
        <f>IF(SUMIFS('BACKUP COUNTS'!$F:$F,'BACKUP COUNTS'!$A:$A,$A179,'BACKUP COUNTS'!$B:$B,E$1,'BACKUP COUNTS'!$G:$G,E$2)=0,"",SUMIFS('BACKUP COUNTS'!$F:$F,'BACKUP COUNTS'!$A:$A,$A179,'BACKUP COUNTS'!$B:$B,E$1,'BACKUP COUNTS'!$G:$G,E$2))</f>
        <v/>
      </c>
      <c r="F179" s="11" t="str">
        <f>IF(SUMIFS('BACKUP COUNTS'!$F:$F,'BACKUP COUNTS'!$A:$A,$A179,'BACKUP COUNTS'!$B:$B,F$1,'BACKUP COUNTS'!$G:$G,F$2)=0,"",SUMIFS('BACKUP COUNTS'!$F:$F,'BACKUP COUNTS'!$A:$A,$A179,'BACKUP COUNTS'!$B:$B,F$1,'BACKUP COUNTS'!$G:$G,F$2))</f>
        <v/>
      </c>
      <c r="G179" s="11" t="str">
        <f>IF(SUMIFS('BACKUP COUNTS'!$F:$F,'BACKUP COUNTS'!$A:$A,$A179,'BACKUP COUNTS'!$B:$B,G$1,'BACKUP COUNTS'!$G:$G,G$2)=0,"",SUMIFS('BACKUP COUNTS'!$F:$F,'BACKUP COUNTS'!$A:$A,$A179,'BACKUP COUNTS'!$B:$B,G$1,'BACKUP COUNTS'!$G:$G,G$2))</f>
        <v/>
      </c>
      <c r="H179" s="11" t="str">
        <f>IF(SUMIFS('BACKUP COUNTS'!$F:$F,'BACKUP COUNTS'!$A:$A,$A179,'BACKUP COUNTS'!$B:$B,H$1,'BACKUP COUNTS'!$G:$G,H$2)=0,"",SUMIFS('BACKUP COUNTS'!$F:$F,'BACKUP COUNTS'!$A:$A,$A179,'BACKUP COUNTS'!$B:$B,H$1,'BACKUP COUNTS'!$G:$G,H$2))</f>
        <v/>
      </c>
      <c r="I179" s="11" t="str">
        <f>IF(SUMIFS('BACKUP COUNTS'!$F:$F,'BACKUP COUNTS'!$A:$A,$A179,'BACKUP COUNTS'!$B:$B,I$1,'BACKUP COUNTS'!$G:$G,I$2)=0,"",SUMIFS('BACKUP COUNTS'!$F:$F,'BACKUP COUNTS'!$A:$A,$A179,'BACKUP COUNTS'!$B:$B,I$1,'BACKUP COUNTS'!$G:$G,I$2))</f>
        <v/>
      </c>
      <c r="J179" s="11" t="str">
        <f>IF(SUMIFS('BACKUP COUNTS'!$F:$F,'BACKUP COUNTS'!$A:$A,$A179,'BACKUP COUNTS'!$B:$B,J$1,'BACKUP COUNTS'!$G:$G,J$2)=0,"",SUMIFS('BACKUP COUNTS'!$F:$F,'BACKUP COUNTS'!$A:$A,$A179,'BACKUP COUNTS'!$B:$B,J$1,'BACKUP COUNTS'!$G:$G,J$2))</f>
        <v/>
      </c>
      <c r="K179" s="11" t="str">
        <f>IF(SUMIFS('BACKUP COUNTS'!$F:$F,'BACKUP COUNTS'!$A:$A,$A179,'BACKUP COUNTS'!$B:$B,K$1,'BACKUP COUNTS'!$G:$G,K$2)=0,"",SUMIFS('BACKUP COUNTS'!$F:$F,'BACKUP COUNTS'!$A:$A,$A179,'BACKUP COUNTS'!$B:$B,K$1,'BACKUP COUNTS'!$G:$G,K$2))</f>
        <v/>
      </c>
      <c r="L179" s="11" t="str">
        <f>IF(SUMIFS('BACKUP COUNTS'!$F:$F,'BACKUP COUNTS'!$A:$A,$A179,'BACKUP COUNTS'!$B:$B,L$1,'BACKUP COUNTS'!$G:$G,L$2)=0,"",SUMIFS('BACKUP COUNTS'!$F:$F,'BACKUP COUNTS'!$A:$A,$A179,'BACKUP COUNTS'!$B:$B,L$1,'BACKUP COUNTS'!$G:$G,L$2))</f>
        <v/>
      </c>
      <c r="M179" s="11" t="str">
        <f>IF(SUMIFS('BACKUP COUNTS'!$F:$F,'BACKUP COUNTS'!$A:$A,$A179,'BACKUP COUNTS'!$B:$B,M$1,'BACKUP COUNTS'!$G:$G,M$2)=0,"",SUMIFS('BACKUP COUNTS'!$F:$F,'BACKUP COUNTS'!$A:$A,$A179,'BACKUP COUNTS'!$B:$B,M$1,'BACKUP COUNTS'!$G:$G,M$2))</f>
        <v/>
      </c>
      <c r="N179" s="11" t="str">
        <f>IF(SUMIFS('BACKUP COUNTS'!$F:$F,'BACKUP COUNTS'!$A:$A,$A179,'BACKUP COUNTS'!$B:$B,N$1,'BACKUP COUNTS'!$G:$G,N$2)=0,"",SUMIFS('BACKUP COUNTS'!$F:$F,'BACKUP COUNTS'!$A:$A,$A179,'BACKUP COUNTS'!$B:$B,N$1,'BACKUP COUNTS'!$G:$G,N$2))</f>
        <v/>
      </c>
      <c r="O179" s="11" t="str">
        <f>IF(SUMIFS('BACKUP COUNTS'!$F:$F,'BACKUP COUNTS'!$A:$A,$A179,'BACKUP COUNTS'!$B:$B,O$1,'BACKUP COUNTS'!$G:$G,O$2)=0,"",SUMIFS('BACKUP COUNTS'!$F:$F,'BACKUP COUNTS'!$A:$A,$A179,'BACKUP COUNTS'!$B:$B,O$1,'BACKUP COUNTS'!$G:$G,O$2))</f>
        <v/>
      </c>
      <c r="P179" s="11" t="str">
        <f>IF(SUMIFS('BACKUP COUNTS'!$F:$F,'BACKUP COUNTS'!$A:$A,$A179,'BACKUP COUNTS'!$B:$B,P$1,'BACKUP COUNTS'!$G:$G,P$2)=0,"",SUMIFS('BACKUP COUNTS'!$F:$F,'BACKUP COUNTS'!$A:$A,$A179,'BACKUP COUNTS'!$B:$B,P$1,'BACKUP COUNTS'!$G:$G,P$2))</f>
        <v/>
      </c>
      <c r="Q179" s="11" t="str">
        <f>IF(SUMIFS('BACKUP COUNTS'!$F:$F,'BACKUP COUNTS'!$A:$A,$A179,'BACKUP COUNTS'!$B:$B,Q$1,'BACKUP COUNTS'!$G:$G,Q$2)=0,"",SUMIFS('BACKUP COUNTS'!$F:$F,'BACKUP COUNTS'!$A:$A,$A179,'BACKUP COUNTS'!$B:$B,Q$1,'BACKUP COUNTS'!$G:$G,Q$2))</f>
        <v/>
      </c>
      <c r="R179" s="11" t="str">
        <f>IF(SUMIFS('BACKUP COUNTS'!$F:$F,'BACKUP COUNTS'!$A:$A,$A179,'BACKUP COUNTS'!$B:$B,R$1,'BACKUP COUNTS'!$G:$G,R$2)=0,"",SUMIFS('BACKUP COUNTS'!$F:$F,'BACKUP COUNTS'!$A:$A,$A179,'BACKUP COUNTS'!$B:$B,R$1,'BACKUP COUNTS'!$G:$G,R$2))</f>
        <v/>
      </c>
    </row>
    <row r="180" spans="1:18" x14ac:dyDescent="0.25">
      <c r="A180" s="10">
        <f t="shared" si="3"/>
        <v>46085</v>
      </c>
      <c r="C180" s="11" t="str">
        <f>IF(SUMIFS('BACKUP COUNTS'!$F:$F,'BACKUP COUNTS'!$A:$A,$A180,'BACKUP COUNTS'!$B:$B,C$2)=0,"",SUMIFS('BACKUP COUNTS'!$F:$F,'BACKUP COUNTS'!$A:$A,$A180,'BACKUP COUNTS'!$B:$B,C$2))</f>
        <v/>
      </c>
      <c r="D180" s="11" t="str">
        <f>IF(SUMIFS('BACKUP COUNTS'!$F:$F,'BACKUP COUNTS'!$A:$A,$A180,'BACKUP COUNTS'!$B:$B,D$1,'BACKUP COUNTS'!$G:$G,D$2)=0,"",SUMIFS('BACKUP COUNTS'!$F:$F,'BACKUP COUNTS'!$A:$A,$A180,'BACKUP COUNTS'!$B:$B,D$1,'BACKUP COUNTS'!$G:$G,D$2))</f>
        <v/>
      </c>
      <c r="E180" s="11" t="str">
        <f>IF(SUMIFS('BACKUP COUNTS'!$F:$F,'BACKUP COUNTS'!$A:$A,$A180,'BACKUP COUNTS'!$B:$B,E$1,'BACKUP COUNTS'!$G:$G,E$2)=0,"",SUMIFS('BACKUP COUNTS'!$F:$F,'BACKUP COUNTS'!$A:$A,$A180,'BACKUP COUNTS'!$B:$B,E$1,'BACKUP COUNTS'!$G:$G,E$2))</f>
        <v/>
      </c>
      <c r="F180" s="11" t="str">
        <f>IF(SUMIFS('BACKUP COUNTS'!$F:$F,'BACKUP COUNTS'!$A:$A,$A180,'BACKUP COUNTS'!$B:$B,F$1,'BACKUP COUNTS'!$G:$G,F$2)=0,"",SUMIFS('BACKUP COUNTS'!$F:$F,'BACKUP COUNTS'!$A:$A,$A180,'BACKUP COUNTS'!$B:$B,F$1,'BACKUP COUNTS'!$G:$G,F$2))</f>
        <v/>
      </c>
      <c r="G180" s="11" t="str">
        <f>IF(SUMIFS('BACKUP COUNTS'!$F:$F,'BACKUP COUNTS'!$A:$A,$A180,'BACKUP COUNTS'!$B:$B,G$1,'BACKUP COUNTS'!$G:$G,G$2)=0,"",SUMIFS('BACKUP COUNTS'!$F:$F,'BACKUP COUNTS'!$A:$A,$A180,'BACKUP COUNTS'!$B:$B,G$1,'BACKUP COUNTS'!$G:$G,G$2))</f>
        <v/>
      </c>
      <c r="H180" s="11" t="str">
        <f>IF(SUMIFS('BACKUP COUNTS'!$F:$F,'BACKUP COUNTS'!$A:$A,$A180,'BACKUP COUNTS'!$B:$B,H$1,'BACKUP COUNTS'!$G:$G,H$2)=0,"",SUMIFS('BACKUP COUNTS'!$F:$F,'BACKUP COUNTS'!$A:$A,$A180,'BACKUP COUNTS'!$B:$B,H$1,'BACKUP COUNTS'!$G:$G,H$2))</f>
        <v/>
      </c>
      <c r="I180" s="11" t="str">
        <f>IF(SUMIFS('BACKUP COUNTS'!$F:$F,'BACKUP COUNTS'!$A:$A,$A180,'BACKUP COUNTS'!$B:$B,I$1,'BACKUP COUNTS'!$G:$G,I$2)=0,"",SUMIFS('BACKUP COUNTS'!$F:$F,'BACKUP COUNTS'!$A:$A,$A180,'BACKUP COUNTS'!$B:$B,I$1,'BACKUP COUNTS'!$G:$G,I$2))</f>
        <v/>
      </c>
      <c r="J180" s="11" t="str">
        <f>IF(SUMIFS('BACKUP COUNTS'!$F:$F,'BACKUP COUNTS'!$A:$A,$A180,'BACKUP COUNTS'!$B:$B,J$1,'BACKUP COUNTS'!$G:$G,J$2)=0,"",SUMIFS('BACKUP COUNTS'!$F:$F,'BACKUP COUNTS'!$A:$A,$A180,'BACKUP COUNTS'!$B:$B,J$1,'BACKUP COUNTS'!$G:$G,J$2))</f>
        <v/>
      </c>
      <c r="K180" s="11" t="str">
        <f>IF(SUMIFS('BACKUP COUNTS'!$F:$F,'BACKUP COUNTS'!$A:$A,$A180,'BACKUP COUNTS'!$B:$B,K$1,'BACKUP COUNTS'!$G:$G,K$2)=0,"",SUMIFS('BACKUP COUNTS'!$F:$F,'BACKUP COUNTS'!$A:$A,$A180,'BACKUP COUNTS'!$B:$B,K$1,'BACKUP COUNTS'!$G:$G,K$2))</f>
        <v/>
      </c>
      <c r="L180" s="11" t="str">
        <f>IF(SUMIFS('BACKUP COUNTS'!$F:$F,'BACKUP COUNTS'!$A:$A,$A180,'BACKUP COUNTS'!$B:$B,L$1,'BACKUP COUNTS'!$G:$G,L$2)=0,"",SUMIFS('BACKUP COUNTS'!$F:$F,'BACKUP COUNTS'!$A:$A,$A180,'BACKUP COUNTS'!$B:$B,L$1,'BACKUP COUNTS'!$G:$G,L$2))</f>
        <v/>
      </c>
      <c r="M180" s="11" t="str">
        <f>IF(SUMIFS('BACKUP COUNTS'!$F:$F,'BACKUP COUNTS'!$A:$A,$A180,'BACKUP COUNTS'!$B:$B,M$1,'BACKUP COUNTS'!$G:$G,M$2)=0,"",SUMIFS('BACKUP COUNTS'!$F:$F,'BACKUP COUNTS'!$A:$A,$A180,'BACKUP COUNTS'!$B:$B,M$1,'BACKUP COUNTS'!$G:$G,M$2))</f>
        <v/>
      </c>
      <c r="N180" s="11" t="str">
        <f>IF(SUMIFS('BACKUP COUNTS'!$F:$F,'BACKUP COUNTS'!$A:$A,$A180,'BACKUP COUNTS'!$B:$B,N$1,'BACKUP COUNTS'!$G:$G,N$2)=0,"",SUMIFS('BACKUP COUNTS'!$F:$F,'BACKUP COUNTS'!$A:$A,$A180,'BACKUP COUNTS'!$B:$B,N$1,'BACKUP COUNTS'!$G:$G,N$2))</f>
        <v/>
      </c>
      <c r="O180" s="11" t="str">
        <f>IF(SUMIFS('BACKUP COUNTS'!$F:$F,'BACKUP COUNTS'!$A:$A,$A180,'BACKUP COUNTS'!$B:$B,O$1,'BACKUP COUNTS'!$G:$G,O$2)=0,"",SUMIFS('BACKUP COUNTS'!$F:$F,'BACKUP COUNTS'!$A:$A,$A180,'BACKUP COUNTS'!$B:$B,O$1,'BACKUP COUNTS'!$G:$G,O$2))</f>
        <v/>
      </c>
      <c r="P180" s="11" t="str">
        <f>IF(SUMIFS('BACKUP COUNTS'!$F:$F,'BACKUP COUNTS'!$A:$A,$A180,'BACKUP COUNTS'!$B:$B,P$1,'BACKUP COUNTS'!$G:$G,P$2)=0,"",SUMIFS('BACKUP COUNTS'!$F:$F,'BACKUP COUNTS'!$A:$A,$A180,'BACKUP COUNTS'!$B:$B,P$1,'BACKUP COUNTS'!$G:$G,P$2))</f>
        <v/>
      </c>
      <c r="Q180" s="11" t="str">
        <f>IF(SUMIFS('BACKUP COUNTS'!$F:$F,'BACKUP COUNTS'!$A:$A,$A180,'BACKUP COUNTS'!$B:$B,Q$1,'BACKUP COUNTS'!$G:$G,Q$2)=0,"",SUMIFS('BACKUP COUNTS'!$F:$F,'BACKUP COUNTS'!$A:$A,$A180,'BACKUP COUNTS'!$B:$B,Q$1,'BACKUP COUNTS'!$G:$G,Q$2))</f>
        <v/>
      </c>
      <c r="R180" s="11" t="str">
        <f>IF(SUMIFS('BACKUP COUNTS'!$F:$F,'BACKUP COUNTS'!$A:$A,$A180,'BACKUP COUNTS'!$B:$B,R$1,'BACKUP COUNTS'!$G:$G,R$2)=0,"",SUMIFS('BACKUP COUNTS'!$F:$F,'BACKUP COUNTS'!$A:$A,$A180,'BACKUP COUNTS'!$B:$B,R$1,'BACKUP COUNTS'!$G:$G,R$2))</f>
        <v/>
      </c>
    </row>
    <row r="181" spans="1:18" x14ac:dyDescent="0.25">
      <c r="A181" s="10">
        <f t="shared" si="3"/>
        <v>46086</v>
      </c>
      <c r="C181" s="11" t="str">
        <f>IF(SUMIFS('BACKUP COUNTS'!$F:$F,'BACKUP COUNTS'!$A:$A,$A181,'BACKUP COUNTS'!$B:$B,C$2)=0,"",SUMIFS('BACKUP COUNTS'!$F:$F,'BACKUP COUNTS'!$A:$A,$A181,'BACKUP COUNTS'!$B:$B,C$2))</f>
        <v/>
      </c>
      <c r="D181" s="11" t="str">
        <f>IF(SUMIFS('BACKUP COUNTS'!$F:$F,'BACKUP COUNTS'!$A:$A,$A181,'BACKUP COUNTS'!$B:$B,D$1,'BACKUP COUNTS'!$G:$G,D$2)=0,"",SUMIFS('BACKUP COUNTS'!$F:$F,'BACKUP COUNTS'!$A:$A,$A181,'BACKUP COUNTS'!$B:$B,D$1,'BACKUP COUNTS'!$G:$G,D$2))</f>
        <v/>
      </c>
      <c r="E181" s="11" t="str">
        <f>IF(SUMIFS('BACKUP COUNTS'!$F:$F,'BACKUP COUNTS'!$A:$A,$A181,'BACKUP COUNTS'!$B:$B,E$1,'BACKUP COUNTS'!$G:$G,E$2)=0,"",SUMIFS('BACKUP COUNTS'!$F:$F,'BACKUP COUNTS'!$A:$A,$A181,'BACKUP COUNTS'!$B:$B,E$1,'BACKUP COUNTS'!$G:$G,E$2))</f>
        <v/>
      </c>
      <c r="F181" s="11" t="str">
        <f>IF(SUMIFS('BACKUP COUNTS'!$F:$F,'BACKUP COUNTS'!$A:$A,$A181,'BACKUP COUNTS'!$B:$B,F$1,'BACKUP COUNTS'!$G:$G,F$2)=0,"",SUMIFS('BACKUP COUNTS'!$F:$F,'BACKUP COUNTS'!$A:$A,$A181,'BACKUP COUNTS'!$B:$B,F$1,'BACKUP COUNTS'!$G:$G,F$2))</f>
        <v/>
      </c>
      <c r="G181" s="11" t="str">
        <f>IF(SUMIFS('BACKUP COUNTS'!$F:$F,'BACKUP COUNTS'!$A:$A,$A181,'BACKUP COUNTS'!$B:$B,G$1,'BACKUP COUNTS'!$G:$G,G$2)=0,"",SUMIFS('BACKUP COUNTS'!$F:$F,'BACKUP COUNTS'!$A:$A,$A181,'BACKUP COUNTS'!$B:$B,G$1,'BACKUP COUNTS'!$G:$G,G$2))</f>
        <v/>
      </c>
      <c r="H181" s="11" t="str">
        <f>IF(SUMIFS('BACKUP COUNTS'!$F:$F,'BACKUP COUNTS'!$A:$A,$A181,'BACKUP COUNTS'!$B:$B,H$1,'BACKUP COUNTS'!$G:$G,H$2)=0,"",SUMIFS('BACKUP COUNTS'!$F:$F,'BACKUP COUNTS'!$A:$A,$A181,'BACKUP COUNTS'!$B:$B,H$1,'BACKUP COUNTS'!$G:$G,H$2))</f>
        <v/>
      </c>
      <c r="I181" s="11" t="str">
        <f>IF(SUMIFS('BACKUP COUNTS'!$F:$F,'BACKUP COUNTS'!$A:$A,$A181,'BACKUP COUNTS'!$B:$B,I$1,'BACKUP COUNTS'!$G:$G,I$2)=0,"",SUMIFS('BACKUP COUNTS'!$F:$F,'BACKUP COUNTS'!$A:$A,$A181,'BACKUP COUNTS'!$B:$B,I$1,'BACKUP COUNTS'!$G:$G,I$2))</f>
        <v/>
      </c>
      <c r="J181" s="11" t="str">
        <f>IF(SUMIFS('BACKUP COUNTS'!$F:$F,'BACKUP COUNTS'!$A:$A,$A181,'BACKUP COUNTS'!$B:$B,J$1,'BACKUP COUNTS'!$G:$G,J$2)=0,"",SUMIFS('BACKUP COUNTS'!$F:$F,'BACKUP COUNTS'!$A:$A,$A181,'BACKUP COUNTS'!$B:$B,J$1,'BACKUP COUNTS'!$G:$G,J$2))</f>
        <v/>
      </c>
      <c r="K181" s="11" t="str">
        <f>IF(SUMIFS('BACKUP COUNTS'!$F:$F,'BACKUP COUNTS'!$A:$A,$A181,'BACKUP COUNTS'!$B:$B,K$1,'BACKUP COUNTS'!$G:$G,K$2)=0,"",SUMIFS('BACKUP COUNTS'!$F:$F,'BACKUP COUNTS'!$A:$A,$A181,'BACKUP COUNTS'!$B:$B,K$1,'BACKUP COUNTS'!$G:$G,K$2))</f>
        <v/>
      </c>
      <c r="L181" s="11" t="str">
        <f>IF(SUMIFS('BACKUP COUNTS'!$F:$F,'BACKUP COUNTS'!$A:$A,$A181,'BACKUP COUNTS'!$B:$B,L$1,'BACKUP COUNTS'!$G:$G,L$2)=0,"",SUMIFS('BACKUP COUNTS'!$F:$F,'BACKUP COUNTS'!$A:$A,$A181,'BACKUP COUNTS'!$B:$B,L$1,'BACKUP COUNTS'!$G:$G,L$2))</f>
        <v/>
      </c>
      <c r="M181" s="11" t="str">
        <f>IF(SUMIFS('BACKUP COUNTS'!$F:$F,'BACKUP COUNTS'!$A:$A,$A181,'BACKUP COUNTS'!$B:$B,M$1,'BACKUP COUNTS'!$G:$G,M$2)=0,"",SUMIFS('BACKUP COUNTS'!$F:$F,'BACKUP COUNTS'!$A:$A,$A181,'BACKUP COUNTS'!$B:$B,M$1,'BACKUP COUNTS'!$G:$G,M$2))</f>
        <v/>
      </c>
      <c r="N181" s="11" t="str">
        <f>IF(SUMIFS('BACKUP COUNTS'!$F:$F,'BACKUP COUNTS'!$A:$A,$A181,'BACKUP COUNTS'!$B:$B,N$1,'BACKUP COUNTS'!$G:$G,N$2)=0,"",SUMIFS('BACKUP COUNTS'!$F:$F,'BACKUP COUNTS'!$A:$A,$A181,'BACKUP COUNTS'!$B:$B,N$1,'BACKUP COUNTS'!$G:$G,N$2))</f>
        <v/>
      </c>
      <c r="O181" s="11" t="str">
        <f>IF(SUMIFS('BACKUP COUNTS'!$F:$F,'BACKUP COUNTS'!$A:$A,$A181,'BACKUP COUNTS'!$B:$B,O$1,'BACKUP COUNTS'!$G:$G,O$2)=0,"",SUMIFS('BACKUP COUNTS'!$F:$F,'BACKUP COUNTS'!$A:$A,$A181,'BACKUP COUNTS'!$B:$B,O$1,'BACKUP COUNTS'!$G:$G,O$2))</f>
        <v/>
      </c>
      <c r="P181" s="11" t="str">
        <f>IF(SUMIFS('BACKUP COUNTS'!$F:$F,'BACKUP COUNTS'!$A:$A,$A181,'BACKUP COUNTS'!$B:$B,P$1,'BACKUP COUNTS'!$G:$G,P$2)=0,"",SUMIFS('BACKUP COUNTS'!$F:$F,'BACKUP COUNTS'!$A:$A,$A181,'BACKUP COUNTS'!$B:$B,P$1,'BACKUP COUNTS'!$G:$G,P$2))</f>
        <v/>
      </c>
      <c r="Q181" s="11" t="str">
        <f>IF(SUMIFS('BACKUP COUNTS'!$F:$F,'BACKUP COUNTS'!$A:$A,$A181,'BACKUP COUNTS'!$B:$B,Q$1,'BACKUP COUNTS'!$G:$G,Q$2)=0,"",SUMIFS('BACKUP COUNTS'!$F:$F,'BACKUP COUNTS'!$A:$A,$A181,'BACKUP COUNTS'!$B:$B,Q$1,'BACKUP COUNTS'!$G:$G,Q$2))</f>
        <v/>
      </c>
      <c r="R181" s="11" t="str">
        <f>IF(SUMIFS('BACKUP COUNTS'!$F:$F,'BACKUP COUNTS'!$A:$A,$A181,'BACKUP COUNTS'!$B:$B,R$1,'BACKUP COUNTS'!$G:$G,R$2)=0,"",SUMIFS('BACKUP COUNTS'!$F:$F,'BACKUP COUNTS'!$A:$A,$A181,'BACKUP COUNTS'!$B:$B,R$1,'BACKUP COUNTS'!$G:$G,R$2))</f>
        <v/>
      </c>
    </row>
    <row r="182" spans="1:18" x14ac:dyDescent="0.25">
      <c r="A182" s="10">
        <f t="shared" si="3"/>
        <v>46087</v>
      </c>
      <c r="C182" s="11" t="str">
        <f>IF(SUMIFS('BACKUP COUNTS'!$F:$F,'BACKUP COUNTS'!$A:$A,$A182,'BACKUP COUNTS'!$B:$B,C$2)=0,"",SUMIFS('BACKUP COUNTS'!$F:$F,'BACKUP COUNTS'!$A:$A,$A182,'BACKUP COUNTS'!$B:$B,C$2))</f>
        <v/>
      </c>
      <c r="D182" s="11" t="str">
        <f>IF(SUMIFS('BACKUP COUNTS'!$F:$F,'BACKUP COUNTS'!$A:$A,$A182,'BACKUP COUNTS'!$B:$B,D$1,'BACKUP COUNTS'!$G:$G,D$2)=0,"",SUMIFS('BACKUP COUNTS'!$F:$F,'BACKUP COUNTS'!$A:$A,$A182,'BACKUP COUNTS'!$B:$B,D$1,'BACKUP COUNTS'!$G:$G,D$2))</f>
        <v/>
      </c>
      <c r="E182" s="11" t="str">
        <f>IF(SUMIFS('BACKUP COUNTS'!$F:$F,'BACKUP COUNTS'!$A:$A,$A182,'BACKUP COUNTS'!$B:$B,E$1,'BACKUP COUNTS'!$G:$G,E$2)=0,"",SUMIFS('BACKUP COUNTS'!$F:$F,'BACKUP COUNTS'!$A:$A,$A182,'BACKUP COUNTS'!$B:$B,E$1,'BACKUP COUNTS'!$G:$G,E$2))</f>
        <v/>
      </c>
      <c r="F182" s="11" t="str">
        <f>IF(SUMIFS('BACKUP COUNTS'!$F:$F,'BACKUP COUNTS'!$A:$A,$A182,'BACKUP COUNTS'!$B:$B,F$1,'BACKUP COUNTS'!$G:$G,F$2)=0,"",SUMIFS('BACKUP COUNTS'!$F:$F,'BACKUP COUNTS'!$A:$A,$A182,'BACKUP COUNTS'!$B:$B,F$1,'BACKUP COUNTS'!$G:$G,F$2))</f>
        <v/>
      </c>
      <c r="G182" s="11" t="str">
        <f>IF(SUMIFS('BACKUP COUNTS'!$F:$F,'BACKUP COUNTS'!$A:$A,$A182,'BACKUP COUNTS'!$B:$B,G$1,'BACKUP COUNTS'!$G:$G,G$2)=0,"",SUMIFS('BACKUP COUNTS'!$F:$F,'BACKUP COUNTS'!$A:$A,$A182,'BACKUP COUNTS'!$B:$B,G$1,'BACKUP COUNTS'!$G:$G,G$2))</f>
        <v/>
      </c>
      <c r="H182" s="11" t="str">
        <f>IF(SUMIFS('BACKUP COUNTS'!$F:$F,'BACKUP COUNTS'!$A:$A,$A182,'BACKUP COUNTS'!$B:$B,H$1,'BACKUP COUNTS'!$G:$G,H$2)=0,"",SUMIFS('BACKUP COUNTS'!$F:$F,'BACKUP COUNTS'!$A:$A,$A182,'BACKUP COUNTS'!$B:$B,H$1,'BACKUP COUNTS'!$G:$G,H$2))</f>
        <v/>
      </c>
      <c r="I182" s="11" t="str">
        <f>IF(SUMIFS('BACKUP COUNTS'!$F:$F,'BACKUP COUNTS'!$A:$A,$A182,'BACKUP COUNTS'!$B:$B,I$1,'BACKUP COUNTS'!$G:$G,I$2)=0,"",SUMIFS('BACKUP COUNTS'!$F:$F,'BACKUP COUNTS'!$A:$A,$A182,'BACKUP COUNTS'!$B:$B,I$1,'BACKUP COUNTS'!$G:$G,I$2))</f>
        <v/>
      </c>
      <c r="J182" s="11" t="str">
        <f>IF(SUMIFS('BACKUP COUNTS'!$F:$F,'BACKUP COUNTS'!$A:$A,$A182,'BACKUP COUNTS'!$B:$B,J$1,'BACKUP COUNTS'!$G:$G,J$2)=0,"",SUMIFS('BACKUP COUNTS'!$F:$F,'BACKUP COUNTS'!$A:$A,$A182,'BACKUP COUNTS'!$B:$B,J$1,'BACKUP COUNTS'!$G:$G,J$2))</f>
        <v/>
      </c>
      <c r="K182" s="11" t="str">
        <f>IF(SUMIFS('BACKUP COUNTS'!$F:$F,'BACKUP COUNTS'!$A:$A,$A182,'BACKUP COUNTS'!$B:$B,K$1,'BACKUP COUNTS'!$G:$G,K$2)=0,"",SUMIFS('BACKUP COUNTS'!$F:$F,'BACKUP COUNTS'!$A:$A,$A182,'BACKUP COUNTS'!$B:$B,K$1,'BACKUP COUNTS'!$G:$G,K$2))</f>
        <v/>
      </c>
      <c r="L182" s="11" t="str">
        <f>IF(SUMIFS('BACKUP COUNTS'!$F:$F,'BACKUP COUNTS'!$A:$A,$A182,'BACKUP COUNTS'!$B:$B,L$1,'BACKUP COUNTS'!$G:$G,L$2)=0,"",SUMIFS('BACKUP COUNTS'!$F:$F,'BACKUP COUNTS'!$A:$A,$A182,'BACKUP COUNTS'!$B:$B,L$1,'BACKUP COUNTS'!$G:$G,L$2))</f>
        <v/>
      </c>
      <c r="M182" s="11" t="str">
        <f>IF(SUMIFS('BACKUP COUNTS'!$F:$F,'BACKUP COUNTS'!$A:$A,$A182,'BACKUP COUNTS'!$B:$B,M$1,'BACKUP COUNTS'!$G:$G,M$2)=0,"",SUMIFS('BACKUP COUNTS'!$F:$F,'BACKUP COUNTS'!$A:$A,$A182,'BACKUP COUNTS'!$B:$B,M$1,'BACKUP COUNTS'!$G:$G,M$2))</f>
        <v/>
      </c>
      <c r="N182" s="11" t="str">
        <f>IF(SUMIFS('BACKUP COUNTS'!$F:$F,'BACKUP COUNTS'!$A:$A,$A182,'BACKUP COUNTS'!$B:$B,N$1,'BACKUP COUNTS'!$G:$G,N$2)=0,"",SUMIFS('BACKUP COUNTS'!$F:$F,'BACKUP COUNTS'!$A:$A,$A182,'BACKUP COUNTS'!$B:$B,N$1,'BACKUP COUNTS'!$G:$G,N$2))</f>
        <v/>
      </c>
      <c r="O182" s="11" t="str">
        <f>IF(SUMIFS('BACKUP COUNTS'!$F:$F,'BACKUP COUNTS'!$A:$A,$A182,'BACKUP COUNTS'!$B:$B,O$1,'BACKUP COUNTS'!$G:$G,O$2)=0,"",SUMIFS('BACKUP COUNTS'!$F:$F,'BACKUP COUNTS'!$A:$A,$A182,'BACKUP COUNTS'!$B:$B,O$1,'BACKUP COUNTS'!$G:$G,O$2))</f>
        <v/>
      </c>
      <c r="P182" s="11" t="str">
        <f>IF(SUMIFS('BACKUP COUNTS'!$F:$F,'BACKUP COUNTS'!$A:$A,$A182,'BACKUP COUNTS'!$B:$B,P$1,'BACKUP COUNTS'!$G:$G,P$2)=0,"",SUMIFS('BACKUP COUNTS'!$F:$F,'BACKUP COUNTS'!$A:$A,$A182,'BACKUP COUNTS'!$B:$B,P$1,'BACKUP COUNTS'!$G:$G,P$2))</f>
        <v/>
      </c>
      <c r="Q182" s="11" t="str">
        <f>IF(SUMIFS('BACKUP COUNTS'!$F:$F,'BACKUP COUNTS'!$A:$A,$A182,'BACKUP COUNTS'!$B:$B,Q$1,'BACKUP COUNTS'!$G:$G,Q$2)=0,"",SUMIFS('BACKUP COUNTS'!$F:$F,'BACKUP COUNTS'!$A:$A,$A182,'BACKUP COUNTS'!$B:$B,Q$1,'BACKUP COUNTS'!$G:$G,Q$2))</f>
        <v/>
      </c>
      <c r="R182" s="11" t="str">
        <f>IF(SUMIFS('BACKUP COUNTS'!$F:$F,'BACKUP COUNTS'!$A:$A,$A182,'BACKUP COUNTS'!$B:$B,R$1,'BACKUP COUNTS'!$G:$G,R$2)=0,"",SUMIFS('BACKUP COUNTS'!$F:$F,'BACKUP COUNTS'!$A:$A,$A182,'BACKUP COUNTS'!$B:$B,R$1,'BACKUP COUNTS'!$G:$G,R$2))</f>
        <v/>
      </c>
    </row>
    <row r="183" spans="1:18" x14ac:dyDescent="0.25">
      <c r="A183" s="10">
        <f t="shared" si="3"/>
        <v>46090</v>
      </c>
      <c r="B183" s="10" t="s">
        <v>15</v>
      </c>
      <c r="C183" s="11" t="str">
        <f>IF(SUMIFS('BACKUP COUNTS'!$F:$F,'BACKUP COUNTS'!$A:$A,$A183,'BACKUP COUNTS'!$B:$B,C$2)=0,"",SUMIFS('BACKUP COUNTS'!$F:$F,'BACKUP COUNTS'!$A:$A,$A183,'BACKUP COUNTS'!$B:$B,C$2))</f>
        <v/>
      </c>
      <c r="D183" s="11" t="str">
        <f>IF(SUMIFS('BACKUP COUNTS'!$F:$F,'BACKUP COUNTS'!$A:$A,$A183,'BACKUP COUNTS'!$B:$B,D$1,'BACKUP COUNTS'!$G:$G,D$2)=0,"",SUMIFS('BACKUP COUNTS'!$F:$F,'BACKUP COUNTS'!$A:$A,$A183,'BACKUP COUNTS'!$B:$B,D$1,'BACKUP COUNTS'!$G:$G,D$2))</f>
        <v/>
      </c>
      <c r="E183" s="11" t="str">
        <f>IF(SUMIFS('BACKUP COUNTS'!$F:$F,'BACKUP COUNTS'!$A:$A,$A183,'BACKUP COUNTS'!$B:$B,E$1,'BACKUP COUNTS'!$G:$G,E$2)=0,"",SUMIFS('BACKUP COUNTS'!$F:$F,'BACKUP COUNTS'!$A:$A,$A183,'BACKUP COUNTS'!$B:$B,E$1,'BACKUP COUNTS'!$G:$G,E$2))</f>
        <v/>
      </c>
      <c r="F183" s="11" t="str">
        <f>IF(SUMIFS('BACKUP COUNTS'!$F:$F,'BACKUP COUNTS'!$A:$A,$A183,'BACKUP COUNTS'!$B:$B,F$1,'BACKUP COUNTS'!$G:$G,F$2)=0,"",SUMIFS('BACKUP COUNTS'!$F:$F,'BACKUP COUNTS'!$A:$A,$A183,'BACKUP COUNTS'!$B:$B,F$1,'BACKUP COUNTS'!$G:$G,F$2))</f>
        <v/>
      </c>
      <c r="G183" s="11" t="str">
        <f>IF(SUMIFS('BACKUP COUNTS'!$F:$F,'BACKUP COUNTS'!$A:$A,$A183,'BACKUP COUNTS'!$B:$B,G$1,'BACKUP COUNTS'!$G:$G,G$2)=0,"",SUMIFS('BACKUP COUNTS'!$F:$F,'BACKUP COUNTS'!$A:$A,$A183,'BACKUP COUNTS'!$B:$B,G$1,'BACKUP COUNTS'!$G:$G,G$2))</f>
        <v/>
      </c>
      <c r="H183" s="11" t="str">
        <f>IF(SUMIFS('BACKUP COUNTS'!$F:$F,'BACKUP COUNTS'!$A:$A,$A183,'BACKUP COUNTS'!$B:$B,H$1,'BACKUP COUNTS'!$G:$G,H$2)=0,"",SUMIFS('BACKUP COUNTS'!$F:$F,'BACKUP COUNTS'!$A:$A,$A183,'BACKUP COUNTS'!$B:$B,H$1,'BACKUP COUNTS'!$G:$G,H$2))</f>
        <v/>
      </c>
      <c r="I183" s="11" t="str">
        <f>IF(SUMIFS('BACKUP COUNTS'!$F:$F,'BACKUP COUNTS'!$A:$A,$A183,'BACKUP COUNTS'!$B:$B,I$1,'BACKUP COUNTS'!$G:$G,I$2)=0,"",SUMIFS('BACKUP COUNTS'!$F:$F,'BACKUP COUNTS'!$A:$A,$A183,'BACKUP COUNTS'!$B:$B,I$1,'BACKUP COUNTS'!$G:$G,I$2))</f>
        <v/>
      </c>
      <c r="J183" s="11" t="str">
        <f>IF(SUMIFS('BACKUP COUNTS'!$F:$F,'BACKUP COUNTS'!$A:$A,$A183,'BACKUP COUNTS'!$B:$B,J$1,'BACKUP COUNTS'!$G:$G,J$2)=0,"",SUMIFS('BACKUP COUNTS'!$F:$F,'BACKUP COUNTS'!$A:$A,$A183,'BACKUP COUNTS'!$B:$B,J$1,'BACKUP COUNTS'!$G:$G,J$2))</f>
        <v/>
      </c>
      <c r="K183" s="11" t="str">
        <f>IF(SUMIFS('BACKUP COUNTS'!$F:$F,'BACKUP COUNTS'!$A:$A,$A183,'BACKUP COUNTS'!$B:$B,K$1,'BACKUP COUNTS'!$G:$G,K$2)=0,"",SUMIFS('BACKUP COUNTS'!$F:$F,'BACKUP COUNTS'!$A:$A,$A183,'BACKUP COUNTS'!$B:$B,K$1,'BACKUP COUNTS'!$G:$G,K$2))</f>
        <v/>
      </c>
      <c r="L183" s="11" t="str">
        <f>IF(SUMIFS('BACKUP COUNTS'!$F:$F,'BACKUP COUNTS'!$A:$A,$A183,'BACKUP COUNTS'!$B:$B,L$1,'BACKUP COUNTS'!$G:$G,L$2)=0,"",SUMIFS('BACKUP COUNTS'!$F:$F,'BACKUP COUNTS'!$A:$A,$A183,'BACKUP COUNTS'!$B:$B,L$1,'BACKUP COUNTS'!$G:$G,L$2))</f>
        <v/>
      </c>
      <c r="M183" s="11" t="str">
        <f>IF(SUMIFS('BACKUP COUNTS'!$F:$F,'BACKUP COUNTS'!$A:$A,$A183,'BACKUP COUNTS'!$B:$B,M$1,'BACKUP COUNTS'!$G:$G,M$2)=0,"",SUMIFS('BACKUP COUNTS'!$F:$F,'BACKUP COUNTS'!$A:$A,$A183,'BACKUP COUNTS'!$B:$B,M$1,'BACKUP COUNTS'!$G:$G,M$2))</f>
        <v/>
      </c>
      <c r="N183" s="11" t="str">
        <f>IF(SUMIFS('BACKUP COUNTS'!$F:$F,'BACKUP COUNTS'!$A:$A,$A183,'BACKUP COUNTS'!$B:$B,N$1,'BACKUP COUNTS'!$G:$G,N$2)=0,"",SUMIFS('BACKUP COUNTS'!$F:$F,'BACKUP COUNTS'!$A:$A,$A183,'BACKUP COUNTS'!$B:$B,N$1,'BACKUP COUNTS'!$G:$G,N$2))</f>
        <v/>
      </c>
      <c r="O183" s="11" t="str">
        <f>IF(SUMIFS('BACKUP COUNTS'!$F:$F,'BACKUP COUNTS'!$A:$A,$A183,'BACKUP COUNTS'!$B:$B,O$1,'BACKUP COUNTS'!$G:$G,O$2)=0,"",SUMIFS('BACKUP COUNTS'!$F:$F,'BACKUP COUNTS'!$A:$A,$A183,'BACKUP COUNTS'!$B:$B,O$1,'BACKUP COUNTS'!$G:$G,O$2))</f>
        <v/>
      </c>
      <c r="P183" s="11" t="str">
        <f>IF(SUMIFS('BACKUP COUNTS'!$F:$F,'BACKUP COUNTS'!$A:$A,$A183,'BACKUP COUNTS'!$B:$B,P$1,'BACKUP COUNTS'!$G:$G,P$2)=0,"",SUMIFS('BACKUP COUNTS'!$F:$F,'BACKUP COUNTS'!$A:$A,$A183,'BACKUP COUNTS'!$B:$B,P$1,'BACKUP COUNTS'!$G:$G,P$2))</f>
        <v/>
      </c>
      <c r="Q183" s="11" t="str">
        <f>IF(SUMIFS('BACKUP COUNTS'!$F:$F,'BACKUP COUNTS'!$A:$A,$A183,'BACKUP COUNTS'!$B:$B,Q$1,'BACKUP COUNTS'!$G:$G,Q$2)=0,"",SUMIFS('BACKUP COUNTS'!$F:$F,'BACKUP COUNTS'!$A:$A,$A183,'BACKUP COUNTS'!$B:$B,Q$1,'BACKUP COUNTS'!$G:$G,Q$2))</f>
        <v/>
      </c>
      <c r="R183" s="11" t="str">
        <f>IF(SUMIFS('BACKUP COUNTS'!$F:$F,'BACKUP COUNTS'!$A:$A,$A183,'BACKUP COUNTS'!$B:$B,R$1,'BACKUP COUNTS'!$G:$G,R$2)=0,"",SUMIFS('BACKUP COUNTS'!$F:$F,'BACKUP COUNTS'!$A:$A,$A183,'BACKUP COUNTS'!$B:$B,R$1,'BACKUP COUNTS'!$G:$G,R$2))</f>
        <v/>
      </c>
    </row>
    <row r="184" spans="1:18" x14ac:dyDescent="0.25">
      <c r="A184" s="10">
        <f t="shared" si="3"/>
        <v>46091</v>
      </c>
      <c r="B184" s="10" t="s">
        <v>15</v>
      </c>
      <c r="C184" s="11" t="str">
        <f>IF(SUMIFS('BACKUP COUNTS'!$F:$F,'BACKUP COUNTS'!$A:$A,$A184,'BACKUP COUNTS'!$B:$B,C$2)=0,"",SUMIFS('BACKUP COUNTS'!$F:$F,'BACKUP COUNTS'!$A:$A,$A184,'BACKUP COUNTS'!$B:$B,C$2))</f>
        <v/>
      </c>
      <c r="D184" s="11" t="str">
        <f>IF(SUMIFS('BACKUP COUNTS'!$F:$F,'BACKUP COUNTS'!$A:$A,$A184,'BACKUP COUNTS'!$B:$B,D$1,'BACKUP COUNTS'!$G:$G,D$2)=0,"",SUMIFS('BACKUP COUNTS'!$F:$F,'BACKUP COUNTS'!$A:$A,$A184,'BACKUP COUNTS'!$B:$B,D$1,'BACKUP COUNTS'!$G:$G,D$2))</f>
        <v/>
      </c>
      <c r="E184" s="11" t="str">
        <f>IF(SUMIFS('BACKUP COUNTS'!$F:$F,'BACKUP COUNTS'!$A:$A,$A184,'BACKUP COUNTS'!$B:$B,E$1,'BACKUP COUNTS'!$G:$G,E$2)=0,"",SUMIFS('BACKUP COUNTS'!$F:$F,'BACKUP COUNTS'!$A:$A,$A184,'BACKUP COUNTS'!$B:$B,E$1,'BACKUP COUNTS'!$G:$G,E$2))</f>
        <v/>
      </c>
      <c r="F184" s="11" t="str">
        <f>IF(SUMIFS('BACKUP COUNTS'!$F:$F,'BACKUP COUNTS'!$A:$A,$A184,'BACKUP COUNTS'!$B:$B,F$1,'BACKUP COUNTS'!$G:$G,F$2)=0,"",SUMIFS('BACKUP COUNTS'!$F:$F,'BACKUP COUNTS'!$A:$A,$A184,'BACKUP COUNTS'!$B:$B,F$1,'BACKUP COUNTS'!$G:$G,F$2))</f>
        <v/>
      </c>
      <c r="G184" s="11" t="str">
        <f>IF(SUMIFS('BACKUP COUNTS'!$F:$F,'BACKUP COUNTS'!$A:$A,$A184,'BACKUP COUNTS'!$B:$B,G$1,'BACKUP COUNTS'!$G:$G,G$2)=0,"",SUMIFS('BACKUP COUNTS'!$F:$F,'BACKUP COUNTS'!$A:$A,$A184,'BACKUP COUNTS'!$B:$B,G$1,'BACKUP COUNTS'!$G:$G,G$2))</f>
        <v/>
      </c>
      <c r="H184" s="11" t="str">
        <f>IF(SUMIFS('BACKUP COUNTS'!$F:$F,'BACKUP COUNTS'!$A:$A,$A184,'BACKUP COUNTS'!$B:$B,H$1,'BACKUP COUNTS'!$G:$G,H$2)=0,"",SUMIFS('BACKUP COUNTS'!$F:$F,'BACKUP COUNTS'!$A:$A,$A184,'BACKUP COUNTS'!$B:$B,H$1,'BACKUP COUNTS'!$G:$G,H$2))</f>
        <v/>
      </c>
      <c r="I184" s="11" t="str">
        <f>IF(SUMIFS('BACKUP COUNTS'!$F:$F,'BACKUP COUNTS'!$A:$A,$A184,'BACKUP COUNTS'!$B:$B,I$1,'BACKUP COUNTS'!$G:$G,I$2)=0,"",SUMIFS('BACKUP COUNTS'!$F:$F,'BACKUP COUNTS'!$A:$A,$A184,'BACKUP COUNTS'!$B:$B,I$1,'BACKUP COUNTS'!$G:$G,I$2))</f>
        <v/>
      </c>
      <c r="J184" s="11" t="str">
        <f>IF(SUMIFS('BACKUP COUNTS'!$F:$F,'BACKUP COUNTS'!$A:$A,$A184,'BACKUP COUNTS'!$B:$B,J$1,'BACKUP COUNTS'!$G:$G,J$2)=0,"",SUMIFS('BACKUP COUNTS'!$F:$F,'BACKUP COUNTS'!$A:$A,$A184,'BACKUP COUNTS'!$B:$B,J$1,'BACKUP COUNTS'!$G:$G,J$2))</f>
        <v/>
      </c>
      <c r="K184" s="11" t="str">
        <f>IF(SUMIFS('BACKUP COUNTS'!$F:$F,'BACKUP COUNTS'!$A:$A,$A184,'BACKUP COUNTS'!$B:$B,K$1,'BACKUP COUNTS'!$G:$G,K$2)=0,"",SUMIFS('BACKUP COUNTS'!$F:$F,'BACKUP COUNTS'!$A:$A,$A184,'BACKUP COUNTS'!$B:$B,K$1,'BACKUP COUNTS'!$G:$G,K$2))</f>
        <v/>
      </c>
      <c r="L184" s="11" t="str">
        <f>IF(SUMIFS('BACKUP COUNTS'!$F:$F,'BACKUP COUNTS'!$A:$A,$A184,'BACKUP COUNTS'!$B:$B,L$1,'BACKUP COUNTS'!$G:$G,L$2)=0,"",SUMIFS('BACKUP COUNTS'!$F:$F,'BACKUP COUNTS'!$A:$A,$A184,'BACKUP COUNTS'!$B:$B,L$1,'BACKUP COUNTS'!$G:$G,L$2))</f>
        <v/>
      </c>
      <c r="M184" s="11" t="str">
        <f>IF(SUMIFS('BACKUP COUNTS'!$F:$F,'BACKUP COUNTS'!$A:$A,$A184,'BACKUP COUNTS'!$B:$B,M$1,'BACKUP COUNTS'!$G:$G,M$2)=0,"",SUMIFS('BACKUP COUNTS'!$F:$F,'BACKUP COUNTS'!$A:$A,$A184,'BACKUP COUNTS'!$B:$B,M$1,'BACKUP COUNTS'!$G:$G,M$2))</f>
        <v/>
      </c>
      <c r="N184" s="11" t="str">
        <f>IF(SUMIFS('BACKUP COUNTS'!$F:$F,'BACKUP COUNTS'!$A:$A,$A184,'BACKUP COUNTS'!$B:$B,N$1,'BACKUP COUNTS'!$G:$G,N$2)=0,"",SUMIFS('BACKUP COUNTS'!$F:$F,'BACKUP COUNTS'!$A:$A,$A184,'BACKUP COUNTS'!$B:$B,N$1,'BACKUP COUNTS'!$G:$G,N$2))</f>
        <v/>
      </c>
      <c r="O184" s="11" t="str">
        <f>IF(SUMIFS('BACKUP COUNTS'!$F:$F,'BACKUP COUNTS'!$A:$A,$A184,'BACKUP COUNTS'!$B:$B,O$1,'BACKUP COUNTS'!$G:$G,O$2)=0,"",SUMIFS('BACKUP COUNTS'!$F:$F,'BACKUP COUNTS'!$A:$A,$A184,'BACKUP COUNTS'!$B:$B,O$1,'BACKUP COUNTS'!$G:$G,O$2))</f>
        <v/>
      </c>
      <c r="P184" s="11" t="str">
        <f>IF(SUMIFS('BACKUP COUNTS'!$F:$F,'BACKUP COUNTS'!$A:$A,$A184,'BACKUP COUNTS'!$B:$B,P$1,'BACKUP COUNTS'!$G:$G,P$2)=0,"",SUMIFS('BACKUP COUNTS'!$F:$F,'BACKUP COUNTS'!$A:$A,$A184,'BACKUP COUNTS'!$B:$B,P$1,'BACKUP COUNTS'!$G:$G,P$2))</f>
        <v/>
      </c>
      <c r="Q184" s="11" t="str">
        <f>IF(SUMIFS('BACKUP COUNTS'!$F:$F,'BACKUP COUNTS'!$A:$A,$A184,'BACKUP COUNTS'!$B:$B,Q$1,'BACKUP COUNTS'!$G:$G,Q$2)=0,"",SUMIFS('BACKUP COUNTS'!$F:$F,'BACKUP COUNTS'!$A:$A,$A184,'BACKUP COUNTS'!$B:$B,Q$1,'BACKUP COUNTS'!$G:$G,Q$2))</f>
        <v/>
      </c>
      <c r="R184" s="11" t="str">
        <f>IF(SUMIFS('BACKUP COUNTS'!$F:$F,'BACKUP COUNTS'!$A:$A,$A184,'BACKUP COUNTS'!$B:$B,R$1,'BACKUP COUNTS'!$G:$G,R$2)=0,"",SUMIFS('BACKUP COUNTS'!$F:$F,'BACKUP COUNTS'!$A:$A,$A184,'BACKUP COUNTS'!$B:$B,R$1,'BACKUP COUNTS'!$G:$G,R$2))</f>
        <v/>
      </c>
    </row>
    <row r="185" spans="1:18" x14ac:dyDescent="0.25">
      <c r="A185" s="10">
        <f t="shared" si="3"/>
        <v>46092</v>
      </c>
      <c r="B185" s="10" t="s">
        <v>15</v>
      </c>
      <c r="C185" s="11" t="str">
        <f>IF(SUMIFS('BACKUP COUNTS'!$F:$F,'BACKUP COUNTS'!$A:$A,$A185,'BACKUP COUNTS'!$B:$B,C$2)=0,"",SUMIFS('BACKUP COUNTS'!$F:$F,'BACKUP COUNTS'!$A:$A,$A185,'BACKUP COUNTS'!$B:$B,C$2))</f>
        <v/>
      </c>
      <c r="D185" s="11" t="str">
        <f>IF(SUMIFS('BACKUP COUNTS'!$F:$F,'BACKUP COUNTS'!$A:$A,$A185,'BACKUP COUNTS'!$B:$B,D$1,'BACKUP COUNTS'!$G:$G,D$2)=0,"",SUMIFS('BACKUP COUNTS'!$F:$F,'BACKUP COUNTS'!$A:$A,$A185,'BACKUP COUNTS'!$B:$B,D$1,'BACKUP COUNTS'!$G:$G,D$2))</f>
        <v/>
      </c>
      <c r="E185" s="11" t="str">
        <f>IF(SUMIFS('BACKUP COUNTS'!$F:$F,'BACKUP COUNTS'!$A:$A,$A185,'BACKUP COUNTS'!$B:$B,E$1,'BACKUP COUNTS'!$G:$G,E$2)=0,"",SUMIFS('BACKUP COUNTS'!$F:$F,'BACKUP COUNTS'!$A:$A,$A185,'BACKUP COUNTS'!$B:$B,E$1,'BACKUP COUNTS'!$G:$G,E$2))</f>
        <v/>
      </c>
      <c r="F185" s="11" t="str">
        <f>IF(SUMIFS('BACKUP COUNTS'!$F:$F,'BACKUP COUNTS'!$A:$A,$A185,'BACKUP COUNTS'!$B:$B,F$1,'BACKUP COUNTS'!$G:$G,F$2)=0,"",SUMIFS('BACKUP COUNTS'!$F:$F,'BACKUP COUNTS'!$A:$A,$A185,'BACKUP COUNTS'!$B:$B,F$1,'BACKUP COUNTS'!$G:$G,F$2))</f>
        <v/>
      </c>
      <c r="G185" s="11" t="str">
        <f>IF(SUMIFS('BACKUP COUNTS'!$F:$F,'BACKUP COUNTS'!$A:$A,$A185,'BACKUP COUNTS'!$B:$B,G$1,'BACKUP COUNTS'!$G:$G,G$2)=0,"",SUMIFS('BACKUP COUNTS'!$F:$F,'BACKUP COUNTS'!$A:$A,$A185,'BACKUP COUNTS'!$B:$B,G$1,'BACKUP COUNTS'!$G:$G,G$2))</f>
        <v/>
      </c>
      <c r="H185" s="11" t="str">
        <f>IF(SUMIFS('BACKUP COUNTS'!$F:$F,'BACKUP COUNTS'!$A:$A,$A185,'BACKUP COUNTS'!$B:$B,H$1,'BACKUP COUNTS'!$G:$G,H$2)=0,"",SUMIFS('BACKUP COUNTS'!$F:$F,'BACKUP COUNTS'!$A:$A,$A185,'BACKUP COUNTS'!$B:$B,H$1,'BACKUP COUNTS'!$G:$G,H$2))</f>
        <v/>
      </c>
      <c r="I185" s="11" t="str">
        <f>IF(SUMIFS('BACKUP COUNTS'!$F:$F,'BACKUP COUNTS'!$A:$A,$A185,'BACKUP COUNTS'!$B:$B,I$1,'BACKUP COUNTS'!$G:$G,I$2)=0,"",SUMIFS('BACKUP COUNTS'!$F:$F,'BACKUP COUNTS'!$A:$A,$A185,'BACKUP COUNTS'!$B:$B,I$1,'BACKUP COUNTS'!$G:$G,I$2))</f>
        <v/>
      </c>
      <c r="J185" s="11" t="str">
        <f>IF(SUMIFS('BACKUP COUNTS'!$F:$F,'BACKUP COUNTS'!$A:$A,$A185,'BACKUP COUNTS'!$B:$B,J$1,'BACKUP COUNTS'!$G:$G,J$2)=0,"",SUMIFS('BACKUP COUNTS'!$F:$F,'BACKUP COUNTS'!$A:$A,$A185,'BACKUP COUNTS'!$B:$B,J$1,'BACKUP COUNTS'!$G:$G,J$2))</f>
        <v/>
      </c>
      <c r="K185" s="11" t="str">
        <f>IF(SUMIFS('BACKUP COUNTS'!$F:$F,'BACKUP COUNTS'!$A:$A,$A185,'BACKUP COUNTS'!$B:$B,K$1,'BACKUP COUNTS'!$G:$G,K$2)=0,"",SUMIFS('BACKUP COUNTS'!$F:$F,'BACKUP COUNTS'!$A:$A,$A185,'BACKUP COUNTS'!$B:$B,K$1,'BACKUP COUNTS'!$G:$G,K$2))</f>
        <v/>
      </c>
      <c r="L185" s="11" t="str">
        <f>IF(SUMIFS('BACKUP COUNTS'!$F:$F,'BACKUP COUNTS'!$A:$A,$A185,'BACKUP COUNTS'!$B:$B,L$1,'BACKUP COUNTS'!$G:$G,L$2)=0,"",SUMIFS('BACKUP COUNTS'!$F:$F,'BACKUP COUNTS'!$A:$A,$A185,'BACKUP COUNTS'!$B:$B,L$1,'BACKUP COUNTS'!$G:$G,L$2))</f>
        <v/>
      </c>
      <c r="M185" s="11" t="str">
        <f>IF(SUMIFS('BACKUP COUNTS'!$F:$F,'BACKUP COUNTS'!$A:$A,$A185,'BACKUP COUNTS'!$B:$B,M$1,'BACKUP COUNTS'!$G:$G,M$2)=0,"",SUMIFS('BACKUP COUNTS'!$F:$F,'BACKUP COUNTS'!$A:$A,$A185,'BACKUP COUNTS'!$B:$B,M$1,'BACKUP COUNTS'!$G:$G,M$2))</f>
        <v/>
      </c>
      <c r="N185" s="11" t="str">
        <f>IF(SUMIFS('BACKUP COUNTS'!$F:$F,'BACKUP COUNTS'!$A:$A,$A185,'BACKUP COUNTS'!$B:$B,N$1,'BACKUP COUNTS'!$G:$G,N$2)=0,"",SUMIFS('BACKUP COUNTS'!$F:$F,'BACKUP COUNTS'!$A:$A,$A185,'BACKUP COUNTS'!$B:$B,N$1,'BACKUP COUNTS'!$G:$G,N$2))</f>
        <v/>
      </c>
      <c r="O185" s="11" t="str">
        <f>IF(SUMIFS('BACKUP COUNTS'!$F:$F,'BACKUP COUNTS'!$A:$A,$A185,'BACKUP COUNTS'!$B:$B,O$1,'BACKUP COUNTS'!$G:$G,O$2)=0,"",SUMIFS('BACKUP COUNTS'!$F:$F,'BACKUP COUNTS'!$A:$A,$A185,'BACKUP COUNTS'!$B:$B,O$1,'BACKUP COUNTS'!$G:$G,O$2))</f>
        <v/>
      </c>
      <c r="P185" s="11" t="str">
        <f>IF(SUMIFS('BACKUP COUNTS'!$F:$F,'BACKUP COUNTS'!$A:$A,$A185,'BACKUP COUNTS'!$B:$B,P$1,'BACKUP COUNTS'!$G:$G,P$2)=0,"",SUMIFS('BACKUP COUNTS'!$F:$F,'BACKUP COUNTS'!$A:$A,$A185,'BACKUP COUNTS'!$B:$B,P$1,'BACKUP COUNTS'!$G:$G,P$2))</f>
        <v/>
      </c>
      <c r="Q185" s="11" t="str">
        <f>IF(SUMIFS('BACKUP COUNTS'!$F:$F,'BACKUP COUNTS'!$A:$A,$A185,'BACKUP COUNTS'!$B:$B,Q$1,'BACKUP COUNTS'!$G:$G,Q$2)=0,"",SUMIFS('BACKUP COUNTS'!$F:$F,'BACKUP COUNTS'!$A:$A,$A185,'BACKUP COUNTS'!$B:$B,Q$1,'BACKUP COUNTS'!$G:$G,Q$2))</f>
        <v/>
      </c>
      <c r="R185" s="11" t="str">
        <f>IF(SUMIFS('BACKUP COUNTS'!$F:$F,'BACKUP COUNTS'!$A:$A,$A185,'BACKUP COUNTS'!$B:$B,R$1,'BACKUP COUNTS'!$G:$G,R$2)=0,"",SUMIFS('BACKUP COUNTS'!$F:$F,'BACKUP COUNTS'!$A:$A,$A185,'BACKUP COUNTS'!$B:$B,R$1,'BACKUP COUNTS'!$G:$G,R$2))</f>
        <v/>
      </c>
    </row>
    <row r="186" spans="1:18" x14ac:dyDescent="0.25">
      <c r="A186" s="10">
        <f t="shared" si="3"/>
        <v>46093</v>
      </c>
      <c r="B186" s="10" t="s">
        <v>15</v>
      </c>
      <c r="C186" s="11" t="str">
        <f>IF(SUMIFS('BACKUP COUNTS'!$F:$F,'BACKUP COUNTS'!$A:$A,$A186,'BACKUP COUNTS'!$B:$B,C$2)=0,"",SUMIFS('BACKUP COUNTS'!$F:$F,'BACKUP COUNTS'!$A:$A,$A186,'BACKUP COUNTS'!$B:$B,C$2))</f>
        <v/>
      </c>
      <c r="D186" s="11" t="str">
        <f>IF(SUMIFS('BACKUP COUNTS'!$F:$F,'BACKUP COUNTS'!$A:$A,$A186,'BACKUP COUNTS'!$B:$B,D$1,'BACKUP COUNTS'!$G:$G,D$2)=0,"",SUMIFS('BACKUP COUNTS'!$F:$F,'BACKUP COUNTS'!$A:$A,$A186,'BACKUP COUNTS'!$B:$B,D$1,'BACKUP COUNTS'!$G:$G,D$2))</f>
        <v/>
      </c>
      <c r="E186" s="11" t="str">
        <f>IF(SUMIFS('BACKUP COUNTS'!$F:$F,'BACKUP COUNTS'!$A:$A,$A186,'BACKUP COUNTS'!$B:$B,E$1,'BACKUP COUNTS'!$G:$G,E$2)=0,"",SUMIFS('BACKUP COUNTS'!$F:$F,'BACKUP COUNTS'!$A:$A,$A186,'BACKUP COUNTS'!$B:$B,E$1,'BACKUP COUNTS'!$G:$G,E$2))</f>
        <v/>
      </c>
      <c r="F186" s="11" t="str">
        <f>IF(SUMIFS('BACKUP COUNTS'!$F:$F,'BACKUP COUNTS'!$A:$A,$A186,'BACKUP COUNTS'!$B:$B,F$1,'BACKUP COUNTS'!$G:$G,F$2)=0,"",SUMIFS('BACKUP COUNTS'!$F:$F,'BACKUP COUNTS'!$A:$A,$A186,'BACKUP COUNTS'!$B:$B,F$1,'BACKUP COUNTS'!$G:$G,F$2))</f>
        <v/>
      </c>
      <c r="G186" s="11" t="str">
        <f>IF(SUMIFS('BACKUP COUNTS'!$F:$F,'BACKUP COUNTS'!$A:$A,$A186,'BACKUP COUNTS'!$B:$B,G$1,'BACKUP COUNTS'!$G:$G,G$2)=0,"",SUMIFS('BACKUP COUNTS'!$F:$F,'BACKUP COUNTS'!$A:$A,$A186,'BACKUP COUNTS'!$B:$B,G$1,'BACKUP COUNTS'!$G:$G,G$2))</f>
        <v/>
      </c>
      <c r="H186" s="11" t="str">
        <f>IF(SUMIFS('BACKUP COUNTS'!$F:$F,'BACKUP COUNTS'!$A:$A,$A186,'BACKUP COUNTS'!$B:$B,H$1,'BACKUP COUNTS'!$G:$G,H$2)=0,"",SUMIFS('BACKUP COUNTS'!$F:$F,'BACKUP COUNTS'!$A:$A,$A186,'BACKUP COUNTS'!$B:$B,H$1,'BACKUP COUNTS'!$G:$G,H$2))</f>
        <v/>
      </c>
      <c r="I186" s="11" t="str">
        <f>IF(SUMIFS('BACKUP COUNTS'!$F:$F,'BACKUP COUNTS'!$A:$A,$A186,'BACKUP COUNTS'!$B:$B,I$1,'BACKUP COUNTS'!$G:$G,I$2)=0,"",SUMIFS('BACKUP COUNTS'!$F:$F,'BACKUP COUNTS'!$A:$A,$A186,'BACKUP COUNTS'!$B:$B,I$1,'BACKUP COUNTS'!$G:$G,I$2))</f>
        <v/>
      </c>
      <c r="J186" s="11" t="str">
        <f>IF(SUMIFS('BACKUP COUNTS'!$F:$F,'BACKUP COUNTS'!$A:$A,$A186,'BACKUP COUNTS'!$B:$B,J$1,'BACKUP COUNTS'!$G:$G,J$2)=0,"",SUMIFS('BACKUP COUNTS'!$F:$F,'BACKUP COUNTS'!$A:$A,$A186,'BACKUP COUNTS'!$B:$B,J$1,'BACKUP COUNTS'!$G:$G,J$2))</f>
        <v/>
      </c>
      <c r="K186" s="11" t="str">
        <f>IF(SUMIFS('BACKUP COUNTS'!$F:$F,'BACKUP COUNTS'!$A:$A,$A186,'BACKUP COUNTS'!$B:$B,K$1,'BACKUP COUNTS'!$G:$G,K$2)=0,"",SUMIFS('BACKUP COUNTS'!$F:$F,'BACKUP COUNTS'!$A:$A,$A186,'BACKUP COUNTS'!$B:$B,K$1,'BACKUP COUNTS'!$G:$G,K$2))</f>
        <v/>
      </c>
      <c r="L186" s="11" t="str">
        <f>IF(SUMIFS('BACKUP COUNTS'!$F:$F,'BACKUP COUNTS'!$A:$A,$A186,'BACKUP COUNTS'!$B:$B,L$1,'BACKUP COUNTS'!$G:$G,L$2)=0,"",SUMIFS('BACKUP COUNTS'!$F:$F,'BACKUP COUNTS'!$A:$A,$A186,'BACKUP COUNTS'!$B:$B,L$1,'BACKUP COUNTS'!$G:$G,L$2))</f>
        <v/>
      </c>
      <c r="M186" s="11" t="str">
        <f>IF(SUMIFS('BACKUP COUNTS'!$F:$F,'BACKUP COUNTS'!$A:$A,$A186,'BACKUP COUNTS'!$B:$B,M$1,'BACKUP COUNTS'!$G:$G,M$2)=0,"",SUMIFS('BACKUP COUNTS'!$F:$F,'BACKUP COUNTS'!$A:$A,$A186,'BACKUP COUNTS'!$B:$B,M$1,'BACKUP COUNTS'!$G:$G,M$2))</f>
        <v/>
      </c>
      <c r="N186" s="11" t="str">
        <f>IF(SUMIFS('BACKUP COUNTS'!$F:$F,'BACKUP COUNTS'!$A:$A,$A186,'BACKUP COUNTS'!$B:$B,N$1,'BACKUP COUNTS'!$G:$G,N$2)=0,"",SUMIFS('BACKUP COUNTS'!$F:$F,'BACKUP COUNTS'!$A:$A,$A186,'BACKUP COUNTS'!$B:$B,N$1,'BACKUP COUNTS'!$G:$G,N$2))</f>
        <v/>
      </c>
      <c r="O186" s="11" t="str">
        <f>IF(SUMIFS('BACKUP COUNTS'!$F:$F,'BACKUP COUNTS'!$A:$A,$A186,'BACKUP COUNTS'!$B:$B,O$1,'BACKUP COUNTS'!$G:$G,O$2)=0,"",SUMIFS('BACKUP COUNTS'!$F:$F,'BACKUP COUNTS'!$A:$A,$A186,'BACKUP COUNTS'!$B:$B,O$1,'BACKUP COUNTS'!$G:$G,O$2))</f>
        <v/>
      </c>
      <c r="P186" s="11" t="str">
        <f>IF(SUMIFS('BACKUP COUNTS'!$F:$F,'BACKUP COUNTS'!$A:$A,$A186,'BACKUP COUNTS'!$B:$B,P$1,'BACKUP COUNTS'!$G:$G,P$2)=0,"",SUMIFS('BACKUP COUNTS'!$F:$F,'BACKUP COUNTS'!$A:$A,$A186,'BACKUP COUNTS'!$B:$B,P$1,'BACKUP COUNTS'!$G:$G,P$2))</f>
        <v/>
      </c>
      <c r="Q186" s="11" t="str">
        <f>IF(SUMIFS('BACKUP COUNTS'!$F:$F,'BACKUP COUNTS'!$A:$A,$A186,'BACKUP COUNTS'!$B:$B,Q$1,'BACKUP COUNTS'!$G:$G,Q$2)=0,"",SUMIFS('BACKUP COUNTS'!$F:$F,'BACKUP COUNTS'!$A:$A,$A186,'BACKUP COUNTS'!$B:$B,Q$1,'BACKUP COUNTS'!$G:$G,Q$2))</f>
        <v/>
      </c>
      <c r="R186" s="11" t="str">
        <f>IF(SUMIFS('BACKUP COUNTS'!$F:$F,'BACKUP COUNTS'!$A:$A,$A186,'BACKUP COUNTS'!$B:$B,R$1,'BACKUP COUNTS'!$G:$G,R$2)=0,"",SUMIFS('BACKUP COUNTS'!$F:$F,'BACKUP COUNTS'!$A:$A,$A186,'BACKUP COUNTS'!$B:$B,R$1,'BACKUP COUNTS'!$G:$G,R$2))</f>
        <v/>
      </c>
    </row>
    <row r="187" spans="1:18" x14ac:dyDescent="0.25">
      <c r="A187" s="10">
        <f t="shared" si="3"/>
        <v>46094</v>
      </c>
      <c r="B187" s="10" t="s">
        <v>15</v>
      </c>
      <c r="C187" s="11" t="str">
        <f>IF(SUMIFS('BACKUP COUNTS'!$F:$F,'BACKUP COUNTS'!$A:$A,$A187,'BACKUP COUNTS'!$B:$B,C$2)=0,"",SUMIFS('BACKUP COUNTS'!$F:$F,'BACKUP COUNTS'!$A:$A,$A187,'BACKUP COUNTS'!$B:$B,C$2))</f>
        <v/>
      </c>
      <c r="D187" s="11" t="str">
        <f>IF(SUMIFS('BACKUP COUNTS'!$F:$F,'BACKUP COUNTS'!$A:$A,$A187,'BACKUP COUNTS'!$B:$B,D$1,'BACKUP COUNTS'!$G:$G,D$2)=0,"",SUMIFS('BACKUP COUNTS'!$F:$F,'BACKUP COUNTS'!$A:$A,$A187,'BACKUP COUNTS'!$B:$B,D$1,'BACKUP COUNTS'!$G:$G,D$2))</f>
        <v/>
      </c>
      <c r="E187" s="11" t="str">
        <f>IF(SUMIFS('BACKUP COUNTS'!$F:$F,'BACKUP COUNTS'!$A:$A,$A187,'BACKUP COUNTS'!$B:$B,E$1,'BACKUP COUNTS'!$G:$G,E$2)=0,"",SUMIFS('BACKUP COUNTS'!$F:$F,'BACKUP COUNTS'!$A:$A,$A187,'BACKUP COUNTS'!$B:$B,E$1,'BACKUP COUNTS'!$G:$G,E$2))</f>
        <v/>
      </c>
      <c r="F187" s="11" t="str">
        <f>IF(SUMIFS('BACKUP COUNTS'!$F:$F,'BACKUP COUNTS'!$A:$A,$A187,'BACKUP COUNTS'!$B:$B,F$1,'BACKUP COUNTS'!$G:$G,F$2)=0,"",SUMIFS('BACKUP COUNTS'!$F:$F,'BACKUP COUNTS'!$A:$A,$A187,'BACKUP COUNTS'!$B:$B,F$1,'BACKUP COUNTS'!$G:$G,F$2))</f>
        <v/>
      </c>
      <c r="G187" s="11" t="str">
        <f>IF(SUMIFS('BACKUP COUNTS'!$F:$F,'BACKUP COUNTS'!$A:$A,$A187,'BACKUP COUNTS'!$B:$B,G$1,'BACKUP COUNTS'!$G:$G,G$2)=0,"",SUMIFS('BACKUP COUNTS'!$F:$F,'BACKUP COUNTS'!$A:$A,$A187,'BACKUP COUNTS'!$B:$B,G$1,'BACKUP COUNTS'!$G:$G,G$2))</f>
        <v/>
      </c>
      <c r="H187" s="11" t="str">
        <f>IF(SUMIFS('BACKUP COUNTS'!$F:$F,'BACKUP COUNTS'!$A:$A,$A187,'BACKUP COUNTS'!$B:$B,H$1,'BACKUP COUNTS'!$G:$G,H$2)=0,"",SUMIFS('BACKUP COUNTS'!$F:$F,'BACKUP COUNTS'!$A:$A,$A187,'BACKUP COUNTS'!$B:$B,H$1,'BACKUP COUNTS'!$G:$G,H$2))</f>
        <v/>
      </c>
      <c r="I187" s="11" t="str">
        <f>IF(SUMIFS('BACKUP COUNTS'!$F:$F,'BACKUP COUNTS'!$A:$A,$A187,'BACKUP COUNTS'!$B:$B,I$1,'BACKUP COUNTS'!$G:$G,I$2)=0,"",SUMIFS('BACKUP COUNTS'!$F:$F,'BACKUP COUNTS'!$A:$A,$A187,'BACKUP COUNTS'!$B:$B,I$1,'BACKUP COUNTS'!$G:$G,I$2))</f>
        <v/>
      </c>
      <c r="J187" s="11" t="str">
        <f>IF(SUMIFS('BACKUP COUNTS'!$F:$F,'BACKUP COUNTS'!$A:$A,$A187,'BACKUP COUNTS'!$B:$B,J$1,'BACKUP COUNTS'!$G:$G,J$2)=0,"",SUMIFS('BACKUP COUNTS'!$F:$F,'BACKUP COUNTS'!$A:$A,$A187,'BACKUP COUNTS'!$B:$B,J$1,'BACKUP COUNTS'!$G:$G,J$2))</f>
        <v/>
      </c>
      <c r="K187" s="11" t="str">
        <f>IF(SUMIFS('BACKUP COUNTS'!$F:$F,'BACKUP COUNTS'!$A:$A,$A187,'BACKUP COUNTS'!$B:$B,K$1,'BACKUP COUNTS'!$G:$G,K$2)=0,"",SUMIFS('BACKUP COUNTS'!$F:$F,'BACKUP COUNTS'!$A:$A,$A187,'BACKUP COUNTS'!$B:$B,K$1,'BACKUP COUNTS'!$G:$G,K$2))</f>
        <v/>
      </c>
      <c r="L187" s="11" t="str">
        <f>IF(SUMIFS('BACKUP COUNTS'!$F:$F,'BACKUP COUNTS'!$A:$A,$A187,'BACKUP COUNTS'!$B:$B,L$1,'BACKUP COUNTS'!$G:$G,L$2)=0,"",SUMIFS('BACKUP COUNTS'!$F:$F,'BACKUP COUNTS'!$A:$A,$A187,'BACKUP COUNTS'!$B:$B,L$1,'BACKUP COUNTS'!$G:$G,L$2))</f>
        <v/>
      </c>
      <c r="M187" s="11" t="str">
        <f>IF(SUMIFS('BACKUP COUNTS'!$F:$F,'BACKUP COUNTS'!$A:$A,$A187,'BACKUP COUNTS'!$B:$B,M$1,'BACKUP COUNTS'!$G:$G,M$2)=0,"",SUMIFS('BACKUP COUNTS'!$F:$F,'BACKUP COUNTS'!$A:$A,$A187,'BACKUP COUNTS'!$B:$B,M$1,'BACKUP COUNTS'!$G:$G,M$2))</f>
        <v/>
      </c>
      <c r="N187" s="11" t="str">
        <f>IF(SUMIFS('BACKUP COUNTS'!$F:$F,'BACKUP COUNTS'!$A:$A,$A187,'BACKUP COUNTS'!$B:$B,N$1,'BACKUP COUNTS'!$G:$G,N$2)=0,"",SUMIFS('BACKUP COUNTS'!$F:$F,'BACKUP COUNTS'!$A:$A,$A187,'BACKUP COUNTS'!$B:$B,N$1,'BACKUP COUNTS'!$G:$G,N$2))</f>
        <v/>
      </c>
      <c r="O187" s="11" t="str">
        <f>IF(SUMIFS('BACKUP COUNTS'!$F:$F,'BACKUP COUNTS'!$A:$A,$A187,'BACKUP COUNTS'!$B:$B,O$1,'BACKUP COUNTS'!$G:$G,O$2)=0,"",SUMIFS('BACKUP COUNTS'!$F:$F,'BACKUP COUNTS'!$A:$A,$A187,'BACKUP COUNTS'!$B:$B,O$1,'BACKUP COUNTS'!$G:$G,O$2))</f>
        <v/>
      </c>
      <c r="P187" s="11" t="str">
        <f>IF(SUMIFS('BACKUP COUNTS'!$F:$F,'BACKUP COUNTS'!$A:$A,$A187,'BACKUP COUNTS'!$B:$B,P$1,'BACKUP COUNTS'!$G:$G,P$2)=0,"",SUMIFS('BACKUP COUNTS'!$F:$F,'BACKUP COUNTS'!$A:$A,$A187,'BACKUP COUNTS'!$B:$B,P$1,'BACKUP COUNTS'!$G:$G,P$2))</f>
        <v/>
      </c>
      <c r="Q187" s="11" t="str">
        <f>IF(SUMIFS('BACKUP COUNTS'!$F:$F,'BACKUP COUNTS'!$A:$A,$A187,'BACKUP COUNTS'!$B:$B,Q$1,'BACKUP COUNTS'!$G:$G,Q$2)=0,"",SUMIFS('BACKUP COUNTS'!$F:$F,'BACKUP COUNTS'!$A:$A,$A187,'BACKUP COUNTS'!$B:$B,Q$1,'BACKUP COUNTS'!$G:$G,Q$2))</f>
        <v/>
      </c>
      <c r="R187" s="11" t="str">
        <f>IF(SUMIFS('BACKUP COUNTS'!$F:$F,'BACKUP COUNTS'!$A:$A,$A187,'BACKUP COUNTS'!$B:$B,R$1,'BACKUP COUNTS'!$G:$G,R$2)=0,"",SUMIFS('BACKUP COUNTS'!$F:$F,'BACKUP COUNTS'!$A:$A,$A187,'BACKUP COUNTS'!$B:$B,R$1,'BACKUP COUNTS'!$G:$G,R$2))</f>
        <v/>
      </c>
    </row>
    <row r="188" spans="1:18" x14ac:dyDescent="0.25">
      <c r="A188" s="10">
        <f t="shared" si="3"/>
        <v>46097</v>
      </c>
      <c r="B188" s="10" t="s">
        <v>15</v>
      </c>
      <c r="C188" s="11" t="str">
        <f>IF(SUMIFS('BACKUP COUNTS'!$F:$F,'BACKUP COUNTS'!$A:$A,$A188,'BACKUP COUNTS'!$B:$B,C$2)=0,"",SUMIFS('BACKUP COUNTS'!$F:$F,'BACKUP COUNTS'!$A:$A,$A188,'BACKUP COUNTS'!$B:$B,C$2))</f>
        <v/>
      </c>
      <c r="D188" s="11" t="str">
        <f>IF(SUMIFS('BACKUP COUNTS'!$F:$F,'BACKUP COUNTS'!$A:$A,$A188,'BACKUP COUNTS'!$B:$B,D$1,'BACKUP COUNTS'!$G:$G,D$2)=0,"",SUMIFS('BACKUP COUNTS'!$F:$F,'BACKUP COUNTS'!$A:$A,$A188,'BACKUP COUNTS'!$B:$B,D$1,'BACKUP COUNTS'!$G:$G,D$2))</f>
        <v/>
      </c>
      <c r="E188" s="11" t="str">
        <f>IF(SUMIFS('BACKUP COUNTS'!$F:$F,'BACKUP COUNTS'!$A:$A,$A188,'BACKUP COUNTS'!$B:$B,E$1,'BACKUP COUNTS'!$G:$G,E$2)=0,"",SUMIFS('BACKUP COUNTS'!$F:$F,'BACKUP COUNTS'!$A:$A,$A188,'BACKUP COUNTS'!$B:$B,E$1,'BACKUP COUNTS'!$G:$G,E$2))</f>
        <v/>
      </c>
      <c r="F188" s="11" t="str">
        <f>IF(SUMIFS('BACKUP COUNTS'!$F:$F,'BACKUP COUNTS'!$A:$A,$A188,'BACKUP COUNTS'!$B:$B,F$1,'BACKUP COUNTS'!$G:$G,F$2)=0,"",SUMIFS('BACKUP COUNTS'!$F:$F,'BACKUP COUNTS'!$A:$A,$A188,'BACKUP COUNTS'!$B:$B,F$1,'BACKUP COUNTS'!$G:$G,F$2))</f>
        <v/>
      </c>
      <c r="G188" s="11" t="str">
        <f>IF(SUMIFS('BACKUP COUNTS'!$F:$F,'BACKUP COUNTS'!$A:$A,$A188,'BACKUP COUNTS'!$B:$B,G$1,'BACKUP COUNTS'!$G:$G,G$2)=0,"",SUMIFS('BACKUP COUNTS'!$F:$F,'BACKUP COUNTS'!$A:$A,$A188,'BACKUP COUNTS'!$B:$B,G$1,'BACKUP COUNTS'!$G:$G,G$2))</f>
        <v/>
      </c>
      <c r="H188" s="11" t="str">
        <f>IF(SUMIFS('BACKUP COUNTS'!$F:$F,'BACKUP COUNTS'!$A:$A,$A188,'BACKUP COUNTS'!$B:$B,H$1,'BACKUP COUNTS'!$G:$G,H$2)=0,"",SUMIFS('BACKUP COUNTS'!$F:$F,'BACKUP COUNTS'!$A:$A,$A188,'BACKUP COUNTS'!$B:$B,H$1,'BACKUP COUNTS'!$G:$G,H$2))</f>
        <v/>
      </c>
      <c r="I188" s="11" t="str">
        <f>IF(SUMIFS('BACKUP COUNTS'!$F:$F,'BACKUP COUNTS'!$A:$A,$A188,'BACKUP COUNTS'!$B:$B,I$1,'BACKUP COUNTS'!$G:$G,I$2)=0,"",SUMIFS('BACKUP COUNTS'!$F:$F,'BACKUP COUNTS'!$A:$A,$A188,'BACKUP COUNTS'!$B:$B,I$1,'BACKUP COUNTS'!$G:$G,I$2))</f>
        <v/>
      </c>
      <c r="J188" s="11" t="str">
        <f>IF(SUMIFS('BACKUP COUNTS'!$F:$F,'BACKUP COUNTS'!$A:$A,$A188,'BACKUP COUNTS'!$B:$B,J$1,'BACKUP COUNTS'!$G:$G,J$2)=0,"",SUMIFS('BACKUP COUNTS'!$F:$F,'BACKUP COUNTS'!$A:$A,$A188,'BACKUP COUNTS'!$B:$B,J$1,'BACKUP COUNTS'!$G:$G,J$2))</f>
        <v/>
      </c>
      <c r="K188" s="11" t="str">
        <f>IF(SUMIFS('BACKUP COUNTS'!$F:$F,'BACKUP COUNTS'!$A:$A,$A188,'BACKUP COUNTS'!$B:$B,K$1,'BACKUP COUNTS'!$G:$G,K$2)=0,"",SUMIFS('BACKUP COUNTS'!$F:$F,'BACKUP COUNTS'!$A:$A,$A188,'BACKUP COUNTS'!$B:$B,K$1,'BACKUP COUNTS'!$G:$G,K$2))</f>
        <v/>
      </c>
      <c r="L188" s="11" t="str">
        <f>IF(SUMIFS('BACKUP COUNTS'!$F:$F,'BACKUP COUNTS'!$A:$A,$A188,'BACKUP COUNTS'!$B:$B,L$1,'BACKUP COUNTS'!$G:$G,L$2)=0,"",SUMIFS('BACKUP COUNTS'!$F:$F,'BACKUP COUNTS'!$A:$A,$A188,'BACKUP COUNTS'!$B:$B,L$1,'BACKUP COUNTS'!$G:$G,L$2))</f>
        <v/>
      </c>
      <c r="M188" s="11" t="str">
        <f>IF(SUMIFS('BACKUP COUNTS'!$F:$F,'BACKUP COUNTS'!$A:$A,$A188,'BACKUP COUNTS'!$B:$B,M$1,'BACKUP COUNTS'!$G:$G,M$2)=0,"",SUMIFS('BACKUP COUNTS'!$F:$F,'BACKUP COUNTS'!$A:$A,$A188,'BACKUP COUNTS'!$B:$B,M$1,'BACKUP COUNTS'!$G:$G,M$2))</f>
        <v/>
      </c>
      <c r="N188" s="11" t="str">
        <f>IF(SUMIFS('BACKUP COUNTS'!$F:$F,'BACKUP COUNTS'!$A:$A,$A188,'BACKUP COUNTS'!$B:$B,N$1,'BACKUP COUNTS'!$G:$G,N$2)=0,"",SUMIFS('BACKUP COUNTS'!$F:$F,'BACKUP COUNTS'!$A:$A,$A188,'BACKUP COUNTS'!$B:$B,N$1,'BACKUP COUNTS'!$G:$G,N$2))</f>
        <v/>
      </c>
      <c r="O188" s="11" t="str">
        <f>IF(SUMIFS('BACKUP COUNTS'!$F:$F,'BACKUP COUNTS'!$A:$A,$A188,'BACKUP COUNTS'!$B:$B,O$1,'BACKUP COUNTS'!$G:$G,O$2)=0,"",SUMIFS('BACKUP COUNTS'!$F:$F,'BACKUP COUNTS'!$A:$A,$A188,'BACKUP COUNTS'!$B:$B,O$1,'BACKUP COUNTS'!$G:$G,O$2))</f>
        <v/>
      </c>
      <c r="P188" s="11" t="str">
        <f>IF(SUMIFS('BACKUP COUNTS'!$F:$F,'BACKUP COUNTS'!$A:$A,$A188,'BACKUP COUNTS'!$B:$B,P$1,'BACKUP COUNTS'!$G:$G,P$2)=0,"",SUMIFS('BACKUP COUNTS'!$F:$F,'BACKUP COUNTS'!$A:$A,$A188,'BACKUP COUNTS'!$B:$B,P$1,'BACKUP COUNTS'!$G:$G,P$2))</f>
        <v/>
      </c>
      <c r="Q188" s="11" t="str">
        <f>IF(SUMIFS('BACKUP COUNTS'!$F:$F,'BACKUP COUNTS'!$A:$A,$A188,'BACKUP COUNTS'!$B:$B,Q$1,'BACKUP COUNTS'!$G:$G,Q$2)=0,"",SUMIFS('BACKUP COUNTS'!$F:$F,'BACKUP COUNTS'!$A:$A,$A188,'BACKUP COUNTS'!$B:$B,Q$1,'BACKUP COUNTS'!$G:$G,Q$2))</f>
        <v/>
      </c>
      <c r="R188" s="11" t="str">
        <f>IF(SUMIFS('BACKUP COUNTS'!$F:$F,'BACKUP COUNTS'!$A:$A,$A188,'BACKUP COUNTS'!$B:$B,R$1,'BACKUP COUNTS'!$G:$G,R$2)=0,"",SUMIFS('BACKUP COUNTS'!$F:$F,'BACKUP COUNTS'!$A:$A,$A188,'BACKUP COUNTS'!$B:$B,R$1,'BACKUP COUNTS'!$G:$G,R$2))</f>
        <v/>
      </c>
    </row>
    <row r="189" spans="1:18" x14ac:dyDescent="0.25">
      <c r="A189" s="10">
        <f t="shared" si="3"/>
        <v>46098</v>
      </c>
      <c r="B189" s="10" t="s">
        <v>15</v>
      </c>
      <c r="C189" s="11" t="str">
        <f>IF(SUMIFS('BACKUP COUNTS'!$F:$F,'BACKUP COUNTS'!$A:$A,$A189,'BACKUP COUNTS'!$B:$B,C$2)=0,"",SUMIFS('BACKUP COUNTS'!$F:$F,'BACKUP COUNTS'!$A:$A,$A189,'BACKUP COUNTS'!$B:$B,C$2))</f>
        <v/>
      </c>
      <c r="D189" s="11" t="str">
        <f>IF(SUMIFS('BACKUP COUNTS'!$F:$F,'BACKUP COUNTS'!$A:$A,$A189,'BACKUP COUNTS'!$B:$B,D$1,'BACKUP COUNTS'!$G:$G,D$2)=0,"",SUMIFS('BACKUP COUNTS'!$F:$F,'BACKUP COUNTS'!$A:$A,$A189,'BACKUP COUNTS'!$B:$B,D$1,'BACKUP COUNTS'!$G:$G,D$2))</f>
        <v/>
      </c>
      <c r="E189" s="11" t="str">
        <f>IF(SUMIFS('BACKUP COUNTS'!$F:$F,'BACKUP COUNTS'!$A:$A,$A189,'BACKUP COUNTS'!$B:$B,E$1,'BACKUP COUNTS'!$G:$G,E$2)=0,"",SUMIFS('BACKUP COUNTS'!$F:$F,'BACKUP COUNTS'!$A:$A,$A189,'BACKUP COUNTS'!$B:$B,E$1,'BACKUP COUNTS'!$G:$G,E$2))</f>
        <v/>
      </c>
      <c r="F189" s="11" t="str">
        <f>IF(SUMIFS('BACKUP COUNTS'!$F:$F,'BACKUP COUNTS'!$A:$A,$A189,'BACKUP COUNTS'!$B:$B,F$1,'BACKUP COUNTS'!$G:$G,F$2)=0,"",SUMIFS('BACKUP COUNTS'!$F:$F,'BACKUP COUNTS'!$A:$A,$A189,'BACKUP COUNTS'!$B:$B,F$1,'BACKUP COUNTS'!$G:$G,F$2))</f>
        <v/>
      </c>
      <c r="G189" s="11" t="str">
        <f>IF(SUMIFS('BACKUP COUNTS'!$F:$F,'BACKUP COUNTS'!$A:$A,$A189,'BACKUP COUNTS'!$B:$B,G$1,'BACKUP COUNTS'!$G:$G,G$2)=0,"",SUMIFS('BACKUP COUNTS'!$F:$F,'BACKUP COUNTS'!$A:$A,$A189,'BACKUP COUNTS'!$B:$B,G$1,'BACKUP COUNTS'!$G:$G,G$2))</f>
        <v/>
      </c>
      <c r="H189" s="11" t="str">
        <f>IF(SUMIFS('BACKUP COUNTS'!$F:$F,'BACKUP COUNTS'!$A:$A,$A189,'BACKUP COUNTS'!$B:$B,H$1,'BACKUP COUNTS'!$G:$G,H$2)=0,"",SUMIFS('BACKUP COUNTS'!$F:$F,'BACKUP COUNTS'!$A:$A,$A189,'BACKUP COUNTS'!$B:$B,H$1,'BACKUP COUNTS'!$G:$G,H$2))</f>
        <v/>
      </c>
      <c r="I189" s="11" t="str">
        <f>IF(SUMIFS('BACKUP COUNTS'!$F:$F,'BACKUP COUNTS'!$A:$A,$A189,'BACKUP COUNTS'!$B:$B,I$1,'BACKUP COUNTS'!$G:$G,I$2)=0,"",SUMIFS('BACKUP COUNTS'!$F:$F,'BACKUP COUNTS'!$A:$A,$A189,'BACKUP COUNTS'!$B:$B,I$1,'BACKUP COUNTS'!$G:$G,I$2))</f>
        <v/>
      </c>
      <c r="J189" s="11" t="str">
        <f>IF(SUMIFS('BACKUP COUNTS'!$F:$F,'BACKUP COUNTS'!$A:$A,$A189,'BACKUP COUNTS'!$B:$B,J$1,'BACKUP COUNTS'!$G:$G,J$2)=0,"",SUMIFS('BACKUP COUNTS'!$F:$F,'BACKUP COUNTS'!$A:$A,$A189,'BACKUP COUNTS'!$B:$B,J$1,'BACKUP COUNTS'!$G:$G,J$2))</f>
        <v/>
      </c>
      <c r="K189" s="11" t="str">
        <f>IF(SUMIFS('BACKUP COUNTS'!$F:$F,'BACKUP COUNTS'!$A:$A,$A189,'BACKUP COUNTS'!$B:$B,K$1,'BACKUP COUNTS'!$G:$G,K$2)=0,"",SUMIFS('BACKUP COUNTS'!$F:$F,'BACKUP COUNTS'!$A:$A,$A189,'BACKUP COUNTS'!$B:$B,K$1,'BACKUP COUNTS'!$G:$G,K$2))</f>
        <v/>
      </c>
      <c r="L189" s="11" t="str">
        <f>IF(SUMIFS('BACKUP COUNTS'!$F:$F,'BACKUP COUNTS'!$A:$A,$A189,'BACKUP COUNTS'!$B:$B,L$1,'BACKUP COUNTS'!$G:$G,L$2)=0,"",SUMIFS('BACKUP COUNTS'!$F:$F,'BACKUP COUNTS'!$A:$A,$A189,'BACKUP COUNTS'!$B:$B,L$1,'BACKUP COUNTS'!$G:$G,L$2))</f>
        <v/>
      </c>
      <c r="M189" s="11" t="str">
        <f>IF(SUMIFS('BACKUP COUNTS'!$F:$F,'BACKUP COUNTS'!$A:$A,$A189,'BACKUP COUNTS'!$B:$B,M$1,'BACKUP COUNTS'!$G:$G,M$2)=0,"",SUMIFS('BACKUP COUNTS'!$F:$F,'BACKUP COUNTS'!$A:$A,$A189,'BACKUP COUNTS'!$B:$B,M$1,'BACKUP COUNTS'!$G:$G,M$2))</f>
        <v/>
      </c>
      <c r="N189" s="11" t="str">
        <f>IF(SUMIFS('BACKUP COUNTS'!$F:$F,'BACKUP COUNTS'!$A:$A,$A189,'BACKUP COUNTS'!$B:$B,N$1,'BACKUP COUNTS'!$G:$G,N$2)=0,"",SUMIFS('BACKUP COUNTS'!$F:$F,'BACKUP COUNTS'!$A:$A,$A189,'BACKUP COUNTS'!$B:$B,N$1,'BACKUP COUNTS'!$G:$G,N$2))</f>
        <v/>
      </c>
      <c r="O189" s="11" t="str">
        <f>IF(SUMIFS('BACKUP COUNTS'!$F:$F,'BACKUP COUNTS'!$A:$A,$A189,'BACKUP COUNTS'!$B:$B,O$1,'BACKUP COUNTS'!$G:$G,O$2)=0,"",SUMIFS('BACKUP COUNTS'!$F:$F,'BACKUP COUNTS'!$A:$A,$A189,'BACKUP COUNTS'!$B:$B,O$1,'BACKUP COUNTS'!$G:$G,O$2))</f>
        <v/>
      </c>
      <c r="P189" s="11" t="str">
        <f>IF(SUMIFS('BACKUP COUNTS'!$F:$F,'BACKUP COUNTS'!$A:$A,$A189,'BACKUP COUNTS'!$B:$B,P$1,'BACKUP COUNTS'!$G:$G,P$2)=0,"",SUMIFS('BACKUP COUNTS'!$F:$F,'BACKUP COUNTS'!$A:$A,$A189,'BACKUP COUNTS'!$B:$B,P$1,'BACKUP COUNTS'!$G:$G,P$2))</f>
        <v/>
      </c>
      <c r="Q189" s="11" t="str">
        <f>IF(SUMIFS('BACKUP COUNTS'!$F:$F,'BACKUP COUNTS'!$A:$A,$A189,'BACKUP COUNTS'!$B:$B,Q$1,'BACKUP COUNTS'!$G:$G,Q$2)=0,"",SUMIFS('BACKUP COUNTS'!$F:$F,'BACKUP COUNTS'!$A:$A,$A189,'BACKUP COUNTS'!$B:$B,Q$1,'BACKUP COUNTS'!$G:$G,Q$2))</f>
        <v/>
      </c>
      <c r="R189" s="11" t="str">
        <f>IF(SUMIFS('BACKUP COUNTS'!$F:$F,'BACKUP COUNTS'!$A:$A,$A189,'BACKUP COUNTS'!$B:$B,R$1,'BACKUP COUNTS'!$G:$G,R$2)=0,"",SUMIFS('BACKUP COUNTS'!$F:$F,'BACKUP COUNTS'!$A:$A,$A189,'BACKUP COUNTS'!$B:$B,R$1,'BACKUP COUNTS'!$G:$G,R$2))</f>
        <v/>
      </c>
    </row>
    <row r="190" spans="1:18" x14ac:dyDescent="0.25">
      <c r="A190" s="10">
        <f t="shared" si="3"/>
        <v>46099</v>
      </c>
      <c r="B190" s="10" t="s">
        <v>15</v>
      </c>
      <c r="C190" s="11" t="str">
        <f>IF(SUMIFS('BACKUP COUNTS'!$F:$F,'BACKUP COUNTS'!$A:$A,$A190,'BACKUP COUNTS'!$B:$B,C$2)=0,"",SUMIFS('BACKUP COUNTS'!$F:$F,'BACKUP COUNTS'!$A:$A,$A190,'BACKUP COUNTS'!$B:$B,C$2))</f>
        <v/>
      </c>
      <c r="D190" s="11" t="str">
        <f>IF(SUMIFS('BACKUP COUNTS'!$F:$F,'BACKUP COUNTS'!$A:$A,$A190,'BACKUP COUNTS'!$B:$B,D$1,'BACKUP COUNTS'!$G:$G,D$2)=0,"",SUMIFS('BACKUP COUNTS'!$F:$F,'BACKUP COUNTS'!$A:$A,$A190,'BACKUP COUNTS'!$B:$B,D$1,'BACKUP COUNTS'!$G:$G,D$2))</f>
        <v/>
      </c>
      <c r="E190" s="11" t="str">
        <f>IF(SUMIFS('BACKUP COUNTS'!$F:$F,'BACKUP COUNTS'!$A:$A,$A190,'BACKUP COUNTS'!$B:$B,E$1,'BACKUP COUNTS'!$G:$G,E$2)=0,"",SUMIFS('BACKUP COUNTS'!$F:$F,'BACKUP COUNTS'!$A:$A,$A190,'BACKUP COUNTS'!$B:$B,E$1,'BACKUP COUNTS'!$G:$G,E$2))</f>
        <v/>
      </c>
      <c r="F190" s="11" t="str">
        <f>IF(SUMIFS('BACKUP COUNTS'!$F:$F,'BACKUP COUNTS'!$A:$A,$A190,'BACKUP COUNTS'!$B:$B,F$1,'BACKUP COUNTS'!$G:$G,F$2)=0,"",SUMIFS('BACKUP COUNTS'!$F:$F,'BACKUP COUNTS'!$A:$A,$A190,'BACKUP COUNTS'!$B:$B,F$1,'BACKUP COUNTS'!$G:$G,F$2))</f>
        <v/>
      </c>
      <c r="G190" s="11" t="str">
        <f>IF(SUMIFS('BACKUP COUNTS'!$F:$F,'BACKUP COUNTS'!$A:$A,$A190,'BACKUP COUNTS'!$B:$B,G$1,'BACKUP COUNTS'!$G:$G,G$2)=0,"",SUMIFS('BACKUP COUNTS'!$F:$F,'BACKUP COUNTS'!$A:$A,$A190,'BACKUP COUNTS'!$B:$B,G$1,'BACKUP COUNTS'!$G:$G,G$2))</f>
        <v/>
      </c>
      <c r="H190" s="11" t="str">
        <f>IF(SUMIFS('BACKUP COUNTS'!$F:$F,'BACKUP COUNTS'!$A:$A,$A190,'BACKUP COUNTS'!$B:$B,H$1,'BACKUP COUNTS'!$G:$G,H$2)=0,"",SUMIFS('BACKUP COUNTS'!$F:$F,'BACKUP COUNTS'!$A:$A,$A190,'BACKUP COUNTS'!$B:$B,H$1,'BACKUP COUNTS'!$G:$G,H$2))</f>
        <v/>
      </c>
      <c r="I190" s="11" t="str">
        <f>IF(SUMIFS('BACKUP COUNTS'!$F:$F,'BACKUP COUNTS'!$A:$A,$A190,'BACKUP COUNTS'!$B:$B,I$1,'BACKUP COUNTS'!$G:$G,I$2)=0,"",SUMIFS('BACKUP COUNTS'!$F:$F,'BACKUP COUNTS'!$A:$A,$A190,'BACKUP COUNTS'!$B:$B,I$1,'BACKUP COUNTS'!$G:$G,I$2))</f>
        <v/>
      </c>
      <c r="J190" s="11" t="str">
        <f>IF(SUMIFS('BACKUP COUNTS'!$F:$F,'BACKUP COUNTS'!$A:$A,$A190,'BACKUP COUNTS'!$B:$B,J$1,'BACKUP COUNTS'!$G:$G,J$2)=0,"",SUMIFS('BACKUP COUNTS'!$F:$F,'BACKUP COUNTS'!$A:$A,$A190,'BACKUP COUNTS'!$B:$B,J$1,'BACKUP COUNTS'!$G:$G,J$2))</f>
        <v/>
      </c>
      <c r="K190" s="11" t="str">
        <f>IF(SUMIFS('BACKUP COUNTS'!$F:$F,'BACKUP COUNTS'!$A:$A,$A190,'BACKUP COUNTS'!$B:$B,K$1,'BACKUP COUNTS'!$G:$G,K$2)=0,"",SUMIFS('BACKUP COUNTS'!$F:$F,'BACKUP COUNTS'!$A:$A,$A190,'BACKUP COUNTS'!$B:$B,K$1,'BACKUP COUNTS'!$G:$G,K$2))</f>
        <v/>
      </c>
      <c r="L190" s="11" t="str">
        <f>IF(SUMIFS('BACKUP COUNTS'!$F:$F,'BACKUP COUNTS'!$A:$A,$A190,'BACKUP COUNTS'!$B:$B,L$1,'BACKUP COUNTS'!$G:$G,L$2)=0,"",SUMIFS('BACKUP COUNTS'!$F:$F,'BACKUP COUNTS'!$A:$A,$A190,'BACKUP COUNTS'!$B:$B,L$1,'BACKUP COUNTS'!$G:$G,L$2))</f>
        <v/>
      </c>
      <c r="M190" s="11" t="str">
        <f>IF(SUMIFS('BACKUP COUNTS'!$F:$F,'BACKUP COUNTS'!$A:$A,$A190,'BACKUP COUNTS'!$B:$B,M$1,'BACKUP COUNTS'!$G:$G,M$2)=0,"",SUMIFS('BACKUP COUNTS'!$F:$F,'BACKUP COUNTS'!$A:$A,$A190,'BACKUP COUNTS'!$B:$B,M$1,'BACKUP COUNTS'!$G:$G,M$2))</f>
        <v/>
      </c>
      <c r="N190" s="11" t="str">
        <f>IF(SUMIFS('BACKUP COUNTS'!$F:$F,'BACKUP COUNTS'!$A:$A,$A190,'BACKUP COUNTS'!$B:$B,N$1,'BACKUP COUNTS'!$G:$G,N$2)=0,"",SUMIFS('BACKUP COUNTS'!$F:$F,'BACKUP COUNTS'!$A:$A,$A190,'BACKUP COUNTS'!$B:$B,N$1,'BACKUP COUNTS'!$G:$G,N$2))</f>
        <v/>
      </c>
      <c r="O190" s="11" t="str">
        <f>IF(SUMIFS('BACKUP COUNTS'!$F:$F,'BACKUP COUNTS'!$A:$A,$A190,'BACKUP COUNTS'!$B:$B,O$1,'BACKUP COUNTS'!$G:$G,O$2)=0,"",SUMIFS('BACKUP COUNTS'!$F:$F,'BACKUP COUNTS'!$A:$A,$A190,'BACKUP COUNTS'!$B:$B,O$1,'BACKUP COUNTS'!$G:$G,O$2))</f>
        <v/>
      </c>
      <c r="P190" s="11" t="str">
        <f>IF(SUMIFS('BACKUP COUNTS'!$F:$F,'BACKUP COUNTS'!$A:$A,$A190,'BACKUP COUNTS'!$B:$B,P$1,'BACKUP COUNTS'!$G:$G,P$2)=0,"",SUMIFS('BACKUP COUNTS'!$F:$F,'BACKUP COUNTS'!$A:$A,$A190,'BACKUP COUNTS'!$B:$B,P$1,'BACKUP COUNTS'!$G:$G,P$2))</f>
        <v/>
      </c>
      <c r="Q190" s="11" t="str">
        <f>IF(SUMIFS('BACKUP COUNTS'!$F:$F,'BACKUP COUNTS'!$A:$A,$A190,'BACKUP COUNTS'!$B:$B,Q$1,'BACKUP COUNTS'!$G:$G,Q$2)=0,"",SUMIFS('BACKUP COUNTS'!$F:$F,'BACKUP COUNTS'!$A:$A,$A190,'BACKUP COUNTS'!$B:$B,Q$1,'BACKUP COUNTS'!$G:$G,Q$2))</f>
        <v/>
      </c>
      <c r="R190" s="11" t="str">
        <f>IF(SUMIFS('BACKUP COUNTS'!$F:$F,'BACKUP COUNTS'!$A:$A,$A190,'BACKUP COUNTS'!$B:$B,R$1,'BACKUP COUNTS'!$G:$G,R$2)=0,"",SUMIFS('BACKUP COUNTS'!$F:$F,'BACKUP COUNTS'!$A:$A,$A190,'BACKUP COUNTS'!$B:$B,R$1,'BACKUP COUNTS'!$G:$G,R$2))</f>
        <v/>
      </c>
    </row>
    <row r="191" spans="1:18" x14ac:dyDescent="0.25">
      <c r="A191" s="10">
        <f t="shared" si="3"/>
        <v>46100</v>
      </c>
      <c r="B191" s="10" t="s">
        <v>15</v>
      </c>
      <c r="C191" s="11" t="str">
        <f>IF(SUMIFS('BACKUP COUNTS'!$F:$F,'BACKUP COUNTS'!$A:$A,$A191,'BACKUP COUNTS'!$B:$B,C$2)=0,"",SUMIFS('BACKUP COUNTS'!$F:$F,'BACKUP COUNTS'!$A:$A,$A191,'BACKUP COUNTS'!$B:$B,C$2))</f>
        <v/>
      </c>
      <c r="D191" s="11" t="str">
        <f>IF(SUMIFS('BACKUP COUNTS'!$F:$F,'BACKUP COUNTS'!$A:$A,$A191,'BACKUP COUNTS'!$B:$B,D$1,'BACKUP COUNTS'!$G:$G,D$2)=0,"",SUMIFS('BACKUP COUNTS'!$F:$F,'BACKUP COUNTS'!$A:$A,$A191,'BACKUP COUNTS'!$B:$B,D$1,'BACKUP COUNTS'!$G:$G,D$2))</f>
        <v/>
      </c>
      <c r="E191" s="11" t="str">
        <f>IF(SUMIFS('BACKUP COUNTS'!$F:$F,'BACKUP COUNTS'!$A:$A,$A191,'BACKUP COUNTS'!$B:$B,E$1,'BACKUP COUNTS'!$G:$G,E$2)=0,"",SUMIFS('BACKUP COUNTS'!$F:$F,'BACKUP COUNTS'!$A:$A,$A191,'BACKUP COUNTS'!$B:$B,E$1,'BACKUP COUNTS'!$G:$G,E$2))</f>
        <v/>
      </c>
      <c r="F191" s="11" t="str">
        <f>IF(SUMIFS('BACKUP COUNTS'!$F:$F,'BACKUP COUNTS'!$A:$A,$A191,'BACKUP COUNTS'!$B:$B,F$1,'BACKUP COUNTS'!$G:$G,F$2)=0,"",SUMIFS('BACKUP COUNTS'!$F:$F,'BACKUP COUNTS'!$A:$A,$A191,'BACKUP COUNTS'!$B:$B,F$1,'BACKUP COUNTS'!$G:$G,F$2))</f>
        <v/>
      </c>
      <c r="G191" s="11" t="str">
        <f>IF(SUMIFS('BACKUP COUNTS'!$F:$F,'BACKUP COUNTS'!$A:$A,$A191,'BACKUP COUNTS'!$B:$B,G$1,'BACKUP COUNTS'!$G:$G,G$2)=0,"",SUMIFS('BACKUP COUNTS'!$F:$F,'BACKUP COUNTS'!$A:$A,$A191,'BACKUP COUNTS'!$B:$B,G$1,'BACKUP COUNTS'!$G:$G,G$2))</f>
        <v/>
      </c>
      <c r="H191" s="11" t="str">
        <f>IF(SUMIFS('BACKUP COUNTS'!$F:$F,'BACKUP COUNTS'!$A:$A,$A191,'BACKUP COUNTS'!$B:$B,H$1,'BACKUP COUNTS'!$G:$G,H$2)=0,"",SUMIFS('BACKUP COUNTS'!$F:$F,'BACKUP COUNTS'!$A:$A,$A191,'BACKUP COUNTS'!$B:$B,H$1,'BACKUP COUNTS'!$G:$G,H$2))</f>
        <v/>
      </c>
      <c r="I191" s="11" t="str">
        <f>IF(SUMIFS('BACKUP COUNTS'!$F:$F,'BACKUP COUNTS'!$A:$A,$A191,'BACKUP COUNTS'!$B:$B,I$1,'BACKUP COUNTS'!$G:$G,I$2)=0,"",SUMIFS('BACKUP COUNTS'!$F:$F,'BACKUP COUNTS'!$A:$A,$A191,'BACKUP COUNTS'!$B:$B,I$1,'BACKUP COUNTS'!$G:$G,I$2))</f>
        <v/>
      </c>
      <c r="J191" s="11" t="str">
        <f>IF(SUMIFS('BACKUP COUNTS'!$F:$F,'BACKUP COUNTS'!$A:$A,$A191,'BACKUP COUNTS'!$B:$B,J$1,'BACKUP COUNTS'!$G:$G,J$2)=0,"",SUMIFS('BACKUP COUNTS'!$F:$F,'BACKUP COUNTS'!$A:$A,$A191,'BACKUP COUNTS'!$B:$B,J$1,'BACKUP COUNTS'!$G:$G,J$2))</f>
        <v/>
      </c>
      <c r="K191" s="11" t="str">
        <f>IF(SUMIFS('BACKUP COUNTS'!$F:$F,'BACKUP COUNTS'!$A:$A,$A191,'BACKUP COUNTS'!$B:$B,K$1,'BACKUP COUNTS'!$G:$G,K$2)=0,"",SUMIFS('BACKUP COUNTS'!$F:$F,'BACKUP COUNTS'!$A:$A,$A191,'BACKUP COUNTS'!$B:$B,K$1,'BACKUP COUNTS'!$G:$G,K$2))</f>
        <v/>
      </c>
      <c r="L191" s="11" t="str">
        <f>IF(SUMIFS('BACKUP COUNTS'!$F:$F,'BACKUP COUNTS'!$A:$A,$A191,'BACKUP COUNTS'!$B:$B,L$1,'BACKUP COUNTS'!$G:$G,L$2)=0,"",SUMIFS('BACKUP COUNTS'!$F:$F,'BACKUP COUNTS'!$A:$A,$A191,'BACKUP COUNTS'!$B:$B,L$1,'BACKUP COUNTS'!$G:$G,L$2))</f>
        <v/>
      </c>
      <c r="M191" s="11" t="str">
        <f>IF(SUMIFS('BACKUP COUNTS'!$F:$F,'BACKUP COUNTS'!$A:$A,$A191,'BACKUP COUNTS'!$B:$B,M$1,'BACKUP COUNTS'!$G:$G,M$2)=0,"",SUMIFS('BACKUP COUNTS'!$F:$F,'BACKUP COUNTS'!$A:$A,$A191,'BACKUP COUNTS'!$B:$B,M$1,'BACKUP COUNTS'!$G:$G,M$2))</f>
        <v/>
      </c>
      <c r="N191" s="11" t="str">
        <f>IF(SUMIFS('BACKUP COUNTS'!$F:$F,'BACKUP COUNTS'!$A:$A,$A191,'BACKUP COUNTS'!$B:$B,N$1,'BACKUP COUNTS'!$G:$G,N$2)=0,"",SUMIFS('BACKUP COUNTS'!$F:$F,'BACKUP COUNTS'!$A:$A,$A191,'BACKUP COUNTS'!$B:$B,N$1,'BACKUP COUNTS'!$G:$G,N$2))</f>
        <v/>
      </c>
      <c r="O191" s="11" t="str">
        <f>IF(SUMIFS('BACKUP COUNTS'!$F:$F,'BACKUP COUNTS'!$A:$A,$A191,'BACKUP COUNTS'!$B:$B,O$1,'BACKUP COUNTS'!$G:$G,O$2)=0,"",SUMIFS('BACKUP COUNTS'!$F:$F,'BACKUP COUNTS'!$A:$A,$A191,'BACKUP COUNTS'!$B:$B,O$1,'BACKUP COUNTS'!$G:$G,O$2))</f>
        <v/>
      </c>
      <c r="P191" s="11" t="str">
        <f>IF(SUMIFS('BACKUP COUNTS'!$F:$F,'BACKUP COUNTS'!$A:$A,$A191,'BACKUP COUNTS'!$B:$B,P$1,'BACKUP COUNTS'!$G:$G,P$2)=0,"",SUMIFS('BACKUP COUNTS'!$F:$F,'BACKUP COUNTS'!$A:$A,$A191,'BACKUP COUNTS'!$B:$B,P$1,'BACKUP COUNTS'!$G:$G,P$2))</f>
        <v/>
      </c>
      <c r="Q191" s="11" t="str">
        <f>IF(SUMIFS('BACKUP COUNTS'!$F:$F,'BACKUP COUNTS'!$A:$A,$A191,'BACKUP COUNTS'!$B:$B,Q$1,'BACKUP COUNTS'!$G:$G,Q$2)=0,"",SUMIFS('BACKUP COUNTS'!$F:$F,'BACKUP COUNTS'!$A:$A,$A191,'BACKUP COUNTS'!$B:$B,Q$1,'BACKUP COUNTS'!$G:$G,Q$2))</f>
        <v/>
      </c>
      <c r="R191" s="11" t="str">
        <f>IF(SUMIFS('BACKUP COUNTS'!$F:$F,'BACKUP COUNTS'!$A:$A,$A191,'BACKUP COUNTS'!$B:$B,R$1,'BACKUP COUNTS'!$G:$G,R$2)=0,"",SUMIFS('BACKUP COUNTS'!$F:$F,'BACKUP COUNTS'!$A:$A,$A191,'BACKUP COUNTS'!$B:$B,R$1,'BACKUP COUNTS'!$G:$G,R$2))</f>
        <v/>
      </c>
    </row>
    <row r="192" spans="1:18" x14ac:dyDescent="0.25">
      <c r="A192" s="10">
        <f t="shared" si="3"/>
        <v>46101</v>
      </c>
      <c r="B192" s="10" t="s">
        <v>15</v>
      </c>
      <c r="C192" s="11" t="str">
        <f>IF(SUMIFS('BACKUP COUNTS'!$F:$F,'BACKUP COUNTS'!$A:$A,$A192,'BACKUP COUNTS'!$B:$B,C$2)=0,"",SUMIFS('BACKUP COUNTS'!$F:$F,'BACKUP COUNTS'!$A:$A,$A192,'BACKUP COUNTS'!$B:$B,C$2))</f>
        <v/>
      </c>
      <c r="D192" s="11" t="str">
        <f>IF(SUMIFS('BACKUP COUNTS'!$F:$F,'BACKUP COUNTS'!$A:$A,$A192,'BACKUP COUNTS'!$B:$B,D$1,'BACKUP COUNTS'!$G:$G,D$2)=0,"",SUMIFS('BACKUP COUNTS'!$F:$F,'BACKUP COUNTS'!$A:$A,$A192,'BACKUP COUNTS'!$B:$B,D$1,'BACKUP COUNTS'!$G:$G,D$2))</f>
        <v/>
      </c>
      <c r="E192" s="11" t="str">
        <f>IF(SUMIFS('BACKUP COUNTS'!$F:$F,'BACKUP COUNTS'!$A:$A,$A192,'BACKUP COUNTS'!$B:$B,E$1,'BACKUP COUNTS'!$G:$G,E$2)=0,"",SUMIFS('BACKUP COUNTS'!$F:$F,'BACKUP COUNTS'!$A:$A,$A192,'BACKUP COUNTS'!$B:$B,E$1,'BACKUP COUNTS'!$G:$G,E$2))</f>
        <v/>
      </c>
      <c r="F192" s="11" t="str">
        <f>IF(SUMIFS('BACKUP COUNTS'!$F:$F,'BACKUP COUNTS'!$A:$A,$A192,'BACKUP COUNTS'!$B:$B,F$1,'BACKUP COUNTS'!$G:$G,F$2)=0,"",SUMIFS('BACKUP COUNTS'!$F:$F,'BACKUP COUNTS'!$A:$A,$A192,'BACKUP COUNTS'!$B:$B,F$1,'BACKUP COUNTS'!$G:$G,F$2))</f>
        <v/>
      </c>
      <c r="G192" s="11" t="str">
        <f>IF(SUMIFS('BACKUP COUNTS'!$F:$F,'BACKUP COUNTS'!$A:$A,$A192,'BACKUP COUNTS'!$B:$B,G$1,'BACKUP COUNTS'!$G:$G,G$2)=0,"",SUMIFS('BACKUP COUNTS'!$F:$F,'BACKUP COUNTS'!$A:$A,$A192,'BACKUP COUNTS'!$B:$B,G$1,'BACKUP COUNTS'!$G:$G,G$2))</f>
        <v/>
      </c>
      <c r="H192" s="11" t="str">
        <f>IF(SUMIFS('BACKUP COUNTS'!$F:$F,'BACKUP COUNTS'!$A:$A,$A192,'BACKUP COUNTS'!$B:$B,H$1,'BACKUP COUNTS'!$G:$G,H$2)=0,"",SUMIFS('BACKUP COUNTS'!$F:$F,'BACKUP COUNTS'!$A:$A,$A192,'BACKUP COUNTS'!$B:$B,H$1,'BACKUP COUNTS'!$G:$G,H$2))</f>
        <v/>
      </c>
      <c r="I192" s="11" t="str">
        <f>IF(SUMIFS('BACKUP COUNTS'!$F:$F,'BACKUP COUNTS'!$A:$A,$A192,'BACKUP COUNTS'!$B:$B,I$1,'BACKUP COUNTS'!$G:$G,I$2)=0,"",SUMIFS('BACKUP COUNTS'!$F:$F,'BACKUP COUNTS'!$A:$A,$A192,'BACKUP COUNTS'!$B:$B,I$1,'BACKUP COUNTS'!$G:$G,I$2))</f>
        <v/>
      </c>
      <c r="J192" s="11" t="str">
        <f>IF(SUMIFS('BACKUP COUNTS'!$F:$F,'BACKUP COUNTS'!$A:$A,$A192,'BACKUP COUNTS'!$B:$B,J$1,'BACKUP COUNTS'!$G:$G,J$2)=0,"",SUMIFS('BACKUP COUNTS'!$F:$F,'BACKUP COUNTS'!$A:$A,$A192,'BACKUP COUNTS'!$B:$B,J$1,'BACKUP COUNTS'!$G:$G,J$2))</f>
        <v/>
      </c>
      <c r="K192" s="11" t="str">
        <f>IF(SUMIFS('BACKUP COUNTS'!$F:$F,'BACKUP COUNTS'!$A:$A,$A192,'BACKUP COUNTS'!$B:$B,K$1,'BACKUP COUNTS'!$G:$G,K$2)=0,"",SUMIFS('BACKUP COUNTS'!$F:$F,'BACKUP COUNTS'!$A:$A,$A192,'BACKUP COUNTS'!$B:$B,K$1,'BACKUP COUNTS'!$G:$G,K$2))</f>
        <v/>
      </c>
      <c r="L192" s="11" t="str">
        <f>IF(SUMIFS('BACKUP COUNTS'!$F:$F,'BACKUP COUNTS'!$A:$A,$A192,'BACKUP COUNTS'!$B:$B,L$1,'BACKUP COUNTS'!$G:$G,L$2)=0,"",SUMIFS('BACKUP COUNTS'!$F:$F,'BACKUP COUNTS'!$A:$A,$A192,'BACKUP COUNTS'!$B:$B,L$1,'BACKUP COUNTS'!$G:$G,L$2))</f>
        <v/>
      </c>
      <c r="M192" s="11" t="str">
        <f>IF(SUMIFS('BACKUP COUNTS'!$F:$F,'BACKUP COUNTS'!$A:$A,$A192,'BACKUP COUNTS'!$B:$B,M$1,'BACKUP COUNTS'!$G:$G,M$2)=0,"",SUMIFS('BACKUP COUNTS'!$F:$F,'BACKUP COUNTS'!$A:$A,$A192,'BACKUP COUNTS'!$B:$B,M$1,'BACKUP COUNTS'!$G:$G,M$2))</f>
        <v/>
      </c>
      <c r="N192" s="11" t="str">
        <f>IF(SUMIFS('BACKUP COUNTS'!$F:$F,'BACKUP COUNTS'!$A:$A,$A192,'BACKUP COUNTS'!$B:$B,N$1,'BACKUP COUNTS'!$G:$G,N$2)=0,"",SUMIFS('BACKUP COUNTS'!$F:$F,'BACKUP COUNTS'!$A:$A,$A192,'BACKUP COUNTS'!$B:$B,N$1,'BACKUP COUNTS'!$G:$G,N$2))</f>
        <v/>
      </c>
      <c r="O192" s="11" t="str">
        <f>IF(SUMIFS('BACKUP COUNTS'!$F:$F,'BACKUP COUNTS'!$A:$A,$A192,'BACKUP COUNTS'!$B:$B,O$1,'BACKUP COUNTS'!$G:$G,O$2)=0,"",SUMIFS('BACKUP COUNTS'!$F:$F,'BACKUP COUNTS'!$A:$A,$A192,'BACKUP COUNTS'!$B:$B,O$1,'BACKUP COUNTS'!$G:$G,O$2))</f>
        <v/>
      </c>
      <c r="P192" s="11" t="str">
        <f>IF(SUMIFS('BACKUP COUNTS'!$F:$F,'BACKUP COUNTS'!$A:$A,$A192,'BACKUP COUNTS'!$B:$B,P$1,'BACKUP COUNTS'!$G:$G,P$2)=0,"",SUMIFS('BACKUP COUNTS'!$F:$F,'BACKUP COUNTS'!$A:$A,$A192,'BACKUP COUNTS'!$B:$B,P$1,'BACKUP COUNTS'!$G:$G,P$2))</f>
        <v/>
      </c>
      <c r="Q192" s="11" t="str">
        <f>IF(SUMIFS('BACKUP COUNTS'!$F:$F,'BACKUP COUNTS'!$A:$A,$A192,'BACKUP COUNTS'!$B:$B,Q$1,'BACKUP COUNTS'!$G:$G,Q$2)=0,"",SUMIFS('BACKUP COUNTS'!$F:$F,'BACKUP COUNTS'!$A:$A,$A192,'BACKUP COUNTS'!$B:$B,Q$1,'BACKUP COUNTS'!$G:$G,Q$2))</f>
        <v/>
      </c>
      <c r="R192" s="11" t="str">
        <f>IF(SUMIFS('BACKUP COUNTS'!$F:$F,'BACKUP COUNTS'!$A:$A,$A192,'BACKUP COUNTS'!$B:$B,R$1,'BACKUP COUNTS'!$G:$G,R$2)=0,"",SUMIFS('BACKUP COUNTS'!$F:$F,'BACKUP COUNTS'!$A:$A,$A192,'BACKUP COUNTS'!$B:$B,R$1,'BACKUP COUNTS'!$G:$G,R$2))</f>
        <v/>
      </c>
    </row>
    <row r="193" spans="1:18" x14ac:dyDescent="0.25">
      <c r="A193" s="10">
        <f t="shared" si="3"/>
        <v>46104</v>
      </c>
      <c r="B193" s="10" t="s">
        <v>15</v>
      </c>
      <c r="C193" s="11" t="str">
        <f>IF(SUMIFS('BACKUP COUNTS'!$F:$F,'BACKUP COUNTS'!$A:$A,$A193,'BACKUP COUNTS'!$B:$B,C$2)=0,"",SUMIFS('BACKUP COUNTS'!$F:$F,'BACKUP COUNTS'!$A:$A,$A193,'BACKUP COUNTS'!$B:$B,C$2))</f>
        <v/>
      </c>
      <c r="D193" s="11" t="str">
        <f>IF(SUMIFS('BACKUP COUNTS'!$F:$F,'BACKUP COUNTS'!$A:$A,$A193,'BACKUP COUNTS'!$B:$B,D$1,'BACKUP COUNTS'!$G:$G,D$2)=0,"",SUMIFS('BACKUP COUNTS'!$F:$F,'BACKUP COUNTS'!$A:$A,$A193,'BACKUP COUNTS'!$B:$B,D$1,'BACKUP COUNTS'!$G:$G,D$2))</f>
        <v/>
      </c>
      <c r="E193" s="11" t="str">
        <f>IF(SUMIFS('BACKUP COUNTS'!$F:$F,'BACKUP COUNTS'!$A:$A,$A193,'BACKUP COUNTS'!$B:$B,E$1,'BACKUP COUNTS'!$G:$G,E$2)=0,"",SUMIFS('BACKUP COUNTS'!$F:$F,'BACKUP COUNTS'!$A:$A,$A193,'BACKUP COUNTS'!$B:$B,E$1,'BACKUP COUNTS'!$G:$G,E$2))</f>
        <v/>
      </c>
      <c r="F193" s="11" t="str">
        <f>IF(SUMIFS('BACKUP COUNTS'!$F:$F,'BACKUP COUNTS'!$A:$A,$A193,'BACKUP COUNTS'!$B:$B,F$1,'BACKUP COUNTS'!$G:$G,F$2)=0,"",SUMIFS('BACKUP COUNTS'!$F:$F,'BACKUP COUNTS'!$A:$A,$A193,'BACKUP COUNTS'!$B:$B,F$1,'BACKUP COUNTS'!$G:$G,F$2))</f>
        <v/>
      </c>
      <c r="G193" s="11" t="str">
        <f>IF(SUMIFS('BACKUP COUNTS'!$F:$F,'BACKUP COUNTS'!$A:$A,$A193,'BACKUP COUNTS'!$B:$B,G$1,'BACKUP COUNTS'!$G:$G,G$2)=0,"",SUMIFS('BACKUP COUNTS'!$F:$F,'BACKUP COUNTS'!$A:$A,$A193,'BACKUP COUNTS'!$B:$B,G$1,'BACKUP COUNTS'!$G:$G,G$2))</f>
        <v/>
      </c>
      <c r="H193" s="11" t="str">
        <f>IF(SUMIFS('BACKUP COUNTS'!$F:$F,'BACKUP COUNTS'!$A:$A,$A193,'BACKUP COUNTS'!$B:$B,H$1,'BACKUP COUNTS'!$G:$G,H$2)=0,"",SUMIFS('BACKUP COUNTS'!$F:$F,'BACKUP COUNTS'!$A:$A,$A193,'BACKUP COUNTS'!$B:$B,H$1,'BACKUP COUNTS'!$G:$G,H$2))</f>
        <v/>
      </c>
      <c r="I193" s="11" t="str">
        <f>IF(SUMIFS('BACKUP COUNTS'!$F:$F,'BACKUP COUNTS'!$A:$A,$A193,'BACKUP COUNTS'!$B:$B,I$1,'BACKUP COUNTS'!$G:$G,I$2)=0,"",SUMIFS('BACKUP COUNTS'!$F:$F,'BACKUP COUNTS'!$A:$A,$A193,'BACKUP COUNTS'!$B:$B,I$1,'BACKUP COUNTS'!$G:$G,I$2))</f>
        <v/>
      </c>
      <c r="J193" s="11" t="str">
        <f>IF(SUMIFS('BACKUP COUNTS'!$F:$F,'BACKUP COUNTS'!$A:$A,$A193,'BACKUP COUNTS'!$B:$B,J$1,'BACKUP COUNTS'!$G:$G,J$2)=0,"",SUMIFS('BACKUP COUNTS'!$F:$F,'BACKUP COUNTS'!$A:$A,$A193,'BACKUP COUNTS'!$B:$B,J$1,'BACKUP COUNTS'!$G:$G,J$2))</f>
        <v/>
      </c>
      <c r="K193" s="11" t="str">
        <f>IF(SUMIFS('BACKUP COUNTS'!$F:$F,'BACKUP COUNTS'!$A:$A,$A193,'BACKUP COUNTS'!$B:$B,K$1,'BACKUP COUNTS'!$G:$G,K$2)=0,"",SUMIFS('BACKUP COUNTS'!$F:$F,'BACKUP COUNTS'!$A:$A,$A193,'BACKUP COUNTS'!$B:$B,K$1,'BACKUP COUNTS'!$G:$G,K$2))</f>
        <v/>
      </c>
      <c r="L193" s="11" t="str">
        <f>IF(SUMIFS('BACKUP COUNTS'!$F:$F,'BACKUP COUNTS'!$A:$A,$A193,'BACKUP COUNTS'!$B:$B,L$1,'BACKUP COUNTS'!$G:$G,L$2)=0,"",SUMIFS('BACKUP COUNTS'!$F:$F,'BACKUP COUNTS'!$A:$A,$A193,'BACKUP COUNTS'!$B:$B,L$1,'BACKUP COUNTS'!$G:$G,L$2))</f>
        <v/>
      </c>
      <c r="M193" s="11" t="str">
        <f>IF(SUMIFS('BACKUP COUNTS'!$F:$F,'BACKUP COUNTS'!$A:$A,$A193,'BACKUP COUNTS'!$B:$B,M$1,'BACKUP COUNTS'!$G:$G,M$2)=0,"",SUMIFS('BACKUP COUNTS'!$F:$F,'BACKUP COUNTS'!$A:$A,$A193,'BACKUP COUNTS'!$B:$B,M$1,'BACKUP COUNTS'!$G:$G,M$2))</f>
        <v/>
      </c>
      <c r="N193" s="11" t="str">
        <f>IF(SUMIFS('BACKUP COUNTS'!$F:$F,'BACKUP COUNTS'!$A:$A,$A193,'BACKUP COUNTS'!$B:$B,N$1,'BACKUP COUNTS'!$G:$G,N$2)=0,"",SUMIFS('BACKUP COUNTS'!$F:$F,'BACKUP COUNTS'!$A:$A,$A193,'BACKUP COUNTS'!$B:$B,N$1,'BACKUP COUNTS'!$G:$G,N$2))</f>
        <v/>
      </c>
      <c r="O193" s="11" t="str">
        <f>IF(SUMIFS('BACKUP COUNTS'!$F:$F,'BACKUP COUNTS'!$A:$A,$A193,'BACKUP COUNTS'!$B:$B,O$1,'BACKUP COUNTS'!$G:$G,O$2)=0,"",SUMIFS('BACKUP COUNTS'!$F:$F,'BACKUP COUNTS'!$A:$A,$A193,'BACKUP COUNTS'!$B:$B,O$1,'BACKUP COUNTS'!$G:$G,O$2))</f>
        <v/>
      </c>
      <c r="P193" s="11" t="str">
        <f>IF(SUMIFS('BACKUP COUNTS'!$F:$F,'BACKUP COUNTS'!$A:$A,$A193,'BACKUP COUNTS'!$B:$B,P$1,'BACKUP COUNTS'!$G:$G,P$2)=0,"",SUMIFS('BACKUP COUNTS'!$F:$F,'BACKUP COUNTS'!$A:$A,$A193,'BACKUP COUNTS'!$B:$B,P$1,'BACKUP COUNTS'!$G:$G,P$2))</f>
        <v/>
      </c>
      <c r="Q193" s="11" t="str">
        <f>IF(SUMIFS('BACKUP COUNTS'!$F:$F,'BACKUP COUNTS'!$A:$A,$A193,'BACKUP COUNTS'!$B:$B,Q$1,'BACKUP COUNTS'!$G:$G,Q$2)=0,"",SUMIFS('BACKUP COUNTS'!$F:$F,'BACKUP COUNTS'!$A:$A,$A193,'BACKUP COUNTS'!$B:$B,Q$1,'BACKUP COUNTS'!$G:$G,Q$2))</f>
        <v/>
      </c>
      <c r="R193" s="11" t="str">
        <f>IF(SUMIFS('BACKUP COUNTS'!$F:$F,'BACKUP COUNTS'!$A:$A,$A193,'BACKUP COUNTS'!$B:$B,R$1,'BACKUP COUNTS'!$G:$G,R$2)=0,"",SUMIFS('BACKUP COUNTS'!$F:$F,'BACKUP COUNTS'!$A:$A,$A193,'BACKUP COUNTS'!$B:$B,R$1,'BACKUP COUNTS'!$G:$G,R$2))</f>
        <v/>
      </c>
    </row>
    <row r="194" spans="1:18" x14ac:dyDescent="0.25">
      <c r="A194" s="10">
        <f t="shared" si="3"/>
        <v>46105</v>
      </c>
      <c r="B194" s="10" t="s">
        <v>15</v>
      </c>
      <c r="C194" s="11" t="str">
        <f>IF(SUMIFS('BACKUP COUNTS'!$F:$F,'BACKUP COUNTS'!$A:$A,$A194,'BACKUP COUNTS'!$B:$B,C$2)=0,"",SUMIFS('BACKUP COUNTS'!$F:$F,'BACKUP COUNTS'!$A:$A,$A194,'BACKUP COUNTS'!$B:$B,C$2))</f>
        <v/>
      </c>
      <c r="D194" s="11" t="str">
        <f>IF(SUMIFS('BACKUP COUNTS'!$F:$F,'BACKUP COUNTS'!$A:$A,$A194,'BACKUP COUNTS'!$B:$B,D$1,'BACKUP COUNTS'!$G:$G,D$2)=0,"",SUMIFS('BACKUP COUNTS'!$F:$F,'BACKUP COUNTS'!$A:$A,$A194,'BACKUP COUNTS'!$B:$B,D$1,'BACKUP COUNTS'!$G:$G,D$2))</f>
        <v/>
      </c>
      <c r="E194" s="11" t="str">
        <f>IF(SUMIFS('BACKUP COUNTS'!$F:$F,'BACKUP COUNTS'!$A:$A,$A194,'BACKUP COUNTS'!$B:$B,E$1,'BACKUP COUNTS'!$G:$G,E$2)=0,"",SUMIFS('BACKUP COUNTS'!$F:$F,'BACKUP COUNTS'!$A:$A,$A194,'BACKUP COUNTS'!$B:$B,E$1,'BACKUP COUNTS'!$G:$G,E$2))</f>
        <v/>
      </c>
      <c r="F194" s="11" t="str">
        <f>IF(SUMIFS('BACKUP COUNTS'!$F:$F,'BACKUP COUNTS'!$A:$A,$A194,'BACKUP COUNTS'!$B:$B,F$1,'BACKUP COUNTS'!$G:$G,F$2)=0,"",SUMIFS('BACKUP COUNTS'!$F:$F,'BACKUP COUNTS'!$A:$A,$A194,'BACKUP COUNTS'!$B:$B,F$1,'BACKUP COUNTS'!$G:$G,F$2))</f>
        <v/>
      </c>
      <c r="G194" s="11" t="str">
        <f>IF(SUMIFS('BACKUP COUNTS'!$F:$F,'BACKUP COUNTS'!$A:$A,$A194,'BACKUP COUNTS'!$B:$B,G$1,'BACKUP COUNTS'!$G:$G,G$2)=0,"",SUMIFS('BACKUP COUNTS'!$F:$F,'BACKUP COUNTS'!$A:$A,$A194,'BACKUP COUNTS'!$B:$B,G$1,'BACKUP COUNTS'!$G:$G,G$2))</f>
        <v/>
      </c>
      <c r="H194" s="11" t="str">
        <f>IF(SUMIFS('BACKUP COUNTS'!$F:$F,'BACKUP COUNTS'!$A:$A,$A194,'BACKUP COUNTS'!$B:$B,H$1,'BACKUP COUNTS'!$G:$G,H$2)=0,"",SUMIFS('BACKUP COUNTS'!$F:$F,'BACKUP COUNTS'!$A:$A,$A194,'BACKUP COUNTS'!$B:$B,H$1,'BACKUP COUNTS'!$G:$G,H$2))</f>
        <v/>
      </c>
      <c r="I194" s="11" t="str">
        <f>IF(SUMIFS('BACKUP COUNTS'!$F:$F,'BACKUP COUNTS'!$A:$A,$A194,'BACKUP COUNTS'!$B:$B,I$1,'BACKUP COUNTS'!$G:$G,I$2)=0,"",SUMIFS('BACKUP COUNTS'!$F:$F,'BACKUP COUNTS'!$A:$A,$A194,'BACKUP COUNTS'!$B:$B,I$1,'BACKUP COUNTS'!$G:$G,I$2))</f>
        <v/>
      </c>
      <c r="J194" s="11" t="str">
        <f>IF(SUMIFS('BACKUP COUNTS'!$F:$F,'BACKUP COUNTS'!$A:$A,$A194,'BACKUP COUNTS'!$B:$B,J$1,'BACKUP COUNTS'!$G:$G,J$2)=0,"",SUMIFS('BACKUP COUNTS'!$F:$F,'BACKUP COUNTS'!$A:$A,$A194,'BACKUP COUNTS'!$B:$B,J$1,'BACKUP COUNTS'!$G:$G,J$2))</f>
        <v/>
      </c>
      <c r="K194" s="11" t="str">
        <f>IF(SUMIFS('BACKUP COUNTS'!$F:$F,'BACKUP COUNTS'!$A:$A,$A194,'BACKUP COUNTS'!$B:$B,K$1,'BACKUP COUNTS'!$G:$G,K$2)=0,"",SUMIFS('BACKUP COUNTS'!$F:$F,'BACKUP COUNTS'!$A:$A,$A194,'BACKUP COUNTS'!$B:$B,K$1,'BACKUP COUNTS'!$G:$G,K$2))</f>
        <v/>
      </c>
      <c r="L194" s="11" t="str">
        <f>IF(SUMIFS('BACKUP COUNTS'!$F:$F,'BACKUP COUNTS'!$A:$A,$A194,'BACKUP COUNTS'!$B:$B,L$1,'BACKUP COUNTS'!$G:$G,L$2)=0,"",SUMIFS('BACKUP COUNTS'!$F:$F,'BACKUP COUNTS'!$A:$A,$A194,'BACKUP COUNTS'!$B:$B,L$1,'BACKUP COUNTS'!$G:$G,L$2))</f>
        <v/>
      </c>
      <c r="M194" s="11" t="str">
        <f>IF(SUMIFS('BACKUP COUNTS'!$F:$F,'BACKUP COUNTS'!$A:$A,$A194,'BACKUP COUNTS'!$B:$B,M$1,'BACKUP COUNTS'!$G:$G,M$2)=0,"",SUMIFS('BACKUP COUNTS'!$F:$F,'BACKUP COUNTS'!$A:$A,$A194,'BACKUP COUNTS'!$B:$B,M$1,'BACKUP COUNTS'!$G:$G,M$2))</f>
        <v/>
      </c>
      <c r="N194" s="11" t="str">
        <f>IF(SUMIFS('BACKUP COUNTS'!$F:$F,'BACKUP COUNTS'!$A:$A,$A194,'BACKUP COUNTS'!$B:$B,N$1,'BACKUP COUNTS'!$G:$G,N$2)=0,"",SUMIFS('BACKUP COUNTS'!$F:$F,'BACKUP COUNTS'!$A:$A,$A194,'BACKUP COUNTS'!$B:$B,N$1,'BACKUP COUNTS'!$G:$G,N$2))</f>
        <v/>
      </c>
      <c r="O194" s="11" t="str">
        <f>IF(SUMIFS('BACKUP COUNTS'!$F:$F,'BACKUP COUNTS'!$A:$A,$A194,'BACKUP COUNTS'!$B:$B,O$1,'BACKUP COUNTS'!$G:$G,O$2)=0,"",SUMIFS('BACKUP COUNTS'!$F:$F,'BACKUP COUNTS'!$A:$A,$A194,'BACKUP COUNTS'!$B:$B,O$1,'BACKUP COUNTS'!$G:$G,O$2))</f>
        <v/>
      </c>
      <c r="P194" s="11" t="str">
        <f>IF(SUMIFS('BACKUP COUNTS'!$F:$F,'BACKUP COUNTS'!$A:$A,$A194,'BACKUP COUNTS'!$B:$B,P$1,'BACKUP COUNTS'!$G:$G,P$2)=0,"",SUMIFS('BACKUP COUNTS'!$F:$F,'BACKUP COUNTS'!$A:$A,$A194,'BACKUP COUNTS'!$B:$B,P$1,'BACKUP COUNTS'!$G:$G,P$2))</f>
        <v/>
      </c>
      <c r="Q194" s="11" t="str">
        <f>IF(SUMIFS('BACKUP COUNTS'!$F:$F,'BACKUP COUNTS'!$A:$A,$A194,'BACKUP COUNTS'!$B:$B,Q$1,'BACKUP COUNTS'!$G:$G,Q$2)=0,"",SUMIFS('BACKUP COUNTS'!$F:$F,'BACKUP COUNTS'!$A:$A,$A194,'BACKUP COUNTS'!$B:$B,Q$1,'BACKUP COUNTS'!$G:$G,Q$2))</f>
        <v/>
      </c>
      <c r="R194" s="11" t="str">
        <f>IF(SUMIFS('BACKUP COUNTS'!$F:$F,'BACKUP COUNTS'!$A:$A,$A194,'BACKUP COUNTS'!$B:$B,R$1,'BACKUP COUNTS'!$G:$G,R$2)=0,"",SUMIFS('BACKUP COUNTS'!$F:$F,'BACKUP COUNTS'!$A:$A,$A194,'BACKUP COUNTS'!$B:$B,R$1,'BACKUP COUNTS'!$G:$G,R$2))</f>
        <v/>
      </c>
    </row>
    <row r="195" spans="1:18" x14ac:dyDescent="0.25">
      <c r="A195" s="10">
        <f t="shared" si="3"/>
        <v>46106</v>
      </c>
      <c r="B195" s="10" t="s">
        <v>15</v>
      </c>
      <c r="C195" s="11" t="str">
        <f>IF(SUMIFS('BACKUP COUNTS'!$F:$F,'BACKUP COUNTS'!$A:$A,$A195,'BACKUP COUNTS'!$B:$B,C$2)=0,"",SUMIFS('BACKUP COUNTS'!$F:$F,'BACKUP COUNTS'!$A:$A,$A195,'BACKUP COUNTS'!$B:$B,C$2))</f>
        <v/>
      </c>
      <c r="D195" s="11" t="str">
        <f>IF(SUMIFS('BACKUP COUNTS'!$F:$F,'BACKUP COUNTS'!$A:$A,$A195,'BACKUP COUNTS'!$B:$B,D$1,'BACKUP COUNTS'!$G:$G,D$2)=0,"",SUMIFS('BACKUP COUNTS'!$F:$F,'BACKUP COUNTS'!$A:$A,$A195,'BACKUP COUNTS'!$B:$B,D$1,'BACKUP COUNTS'!$G:$G,D$2))</f>
        <v/>
      </c>
      <c r="E195" s="11" t="str">
        <f>IF(SUMIFS('BACKUP COUNTS'!$F:$F,'BACKUP COUNTS'!$A:$A,$A195,'BACKUP COUNTS'!$B:$B,E$1,'BACKUP COUNTS'!$G:$G,E$2)=0,"",SUMIFS('BACKUP COUNTS'!$F:$F,'BACKUP COUNTS'!$A:$A,$A195,'BACKUP COUNTS'!$B:$B,E$1,'BACKUP COUNTS'!$G:$G,E$2))</f>
        <v/>
      </c>
      <c r="F195" s="11" t="str">
        <f>IF(SUMIFS('BACKUP COUNTS'!$F:$F,'BACKUP COUNTS'!$A:$A,$A195,'BACKUP COUNTS'!$B:$B,F$1,'BACKUP COUNTS'!$G:$G,F$2)=0,"",SUMIFS('BACKUP COUNTS'!$F:$F,'BACKUP COUNTS'!$A:$A,$A195,'BACKUP COUNTS'!$B:$B,F$1,'BACKUP COUNTS'!$G:$G,F$2))</f>
        <v/>
      </c>
      <c r="G195" s="11" t="str">
        <f>IF(SUMIFS('BACKUP COUNTS'!$F:$F,'BACKUP COUNTS'!$A:$A,$A195,'BACKUP COUNTS'!$B:$B,G$1,'BACKUP COUNTS'!$G:$G,G$2)=0,"",SUMIFS('BACKUP COUNTS'!$F:$F,'BACKUP COUNTS'!$A:$A,$A195,'BACKUP COUNTS'!$B:$B,G$1,'BACKUP COUNTS'!$G:$G,G$2))</f>
        <v/>
      </c>
      <c r="H195" s="11" t="str">
        <f>IF(SUMIFS('BACKUP COUNTS'!$F:$F,'BACKUP COUNTS'!$A:$A,$A195,'BACKUP COUNTS'!$B:$B,H$1,'BACKUP COUNTS'!$G:$G,H$2)=0,"",SUMIFS('BACKUP COUNTS'!$F:$F,'BACKUP COUNTS'!$A:$A,$A195,'BACKUP COUNTS'!$B:$B,H$1,'BACKUP COUNTS'!$G:$G,H$2))</f>
        <v/>
      </c>
      <c r="I195" s="11" t="str">
        <f>IF(SUMIFS('BACKUP COUNTS'!$F:$F,'BACKUP COUNTS'!$A:$A,$A195,'BACKUP COUNTS'!$B:$B,I$1,'BACKUP COUNTS'!$G:$G,I$2)=0,"",SUMIFS('BACKUP COUNTS'!$F:$F,'BACKUP COUNTS'!$A:$A,$A195,'BACKUP COUNTS'!$B:$B,I$1,'BACKUP COUNTS'!$G:$G,I$2))</f>
        <v/>
      </c>
      <c r="J195" s="11" t="str">
        <f>IF(SUMIFS('BACKUP COUNTS'!$F:$F,'BACKUP COUNTS'!$A:$A,$A195,'BACKUP COUNTS'!$B:$B,J$1,'BACKUP COUNTS'!$G:$G,J$2)=0,"",SUMIFS('BACKUP COUNTS'!$F:$F,'BACKUP COUNTS'!$A:$A,$A195,'BACKUP COUNTS'!$B:$B,J$1,'BACKUP COUNTS'!$G:$G,J$2))</f>
        <v/>
      </c>
      <c r="K195" s="11" t="str">
        <f>IF(SUMIFS('BACKUP COUNTS'!$F:$F,'BACKUP COUNTS'!$A:$A,$A195,'BACKUP COUNTS'!$B:$B,K$1,'BACKUP COUNTS'!$G:$G,K$2)=0,"",SUMIFS('BACKUP COUNTS'!$F:$F,'BACKUP COUNTS'!$A:$A,$A195,'BACKUP COUNTS'!$B:$B,K$1,'BACKUP COUNTS'!$G:$G,K$2))</f>
        <v/>
      </c>
      <c r="L195" s="11" t="str">
        <f>IF(SUMIFS('BACKUP COUNTS'!$F:$F,'BACKUP COUNTS'!$A:$A,$A195,'BACKUP COUNTS'!$B:$B,L$1,'BACKUP COUNTS'!$G:$G,L$2)=0,"",SUMIFS('BACKUP COUNTS'!$F:$F,'BACKUP COUNTS'!$A:$A,$A195,'BACKUP COUNTS'!$B:$B,L$1,'BACKUP COUNTS'!$G:$G,L$2))</f>
        <v/>
      </c>
      <c r="M195" s="11" t="str">
        <f>IF(SUMIFS('BACKUP COUNTS'!$F:$F,'BACKUP COUNTS'!$A:$A,$A195,'BACKUP COUNTS'!$B:$B,M$1,'BACKUP COUNTS'!$G:$G,M$2)=0,"",SUMIFS('BACKUP COUNTS'!$F:$F,'BACKUP COUNTS'!$A:$A,$A195,'BACKUP COUNTS'!$B:$B,M$1,'BACKUP COUNTS'!$G:$G,M$2))</f>
        <v/>
      </c>
      <c r="N195" s="11" t="str">
        <f>IF(SUMIFS('BACKUP COUNTS'!$F:$F,'BACKUP COUNTS'!$A:$A,$A195,'BACKUP COUNTS'!$B:$B,N$1,'BACKUP COUNTS'!$G:$G,N$2)=0,"",SUMIFS('BACKUP COUNTS'!$F:$F,'BACKUP COUNTS'!$A:$A,$A195,'BACKUP COUNTS'!$B:$B,N$1,'BACKUP COUNTS'!$G:$G,N$2))</f>
        <v/>
      </c>
      <c r="O195" s="11" t="str">
        <f>IF(SUMIFS('BACKUP COUNTS'!$F:$F,'BACKUP COUNTS'!$A:$A,$A195,'BACKUP COUNTS'!$B:$B,O$1,'BACKUP COUNTS'!$G:$G,O$2)=0,"",SUMIFS('BACKUP COUNTS'!$F:$F,'BACKUP COUNTS'!$A:$A,$A195,'BACKUP COUNTS'!$B:$B,O$1,'BACKUP COUNTS'!$G:$G,O$2))</f>
        <v/>
      </c>
      <c r="P195" s="11" t="str">
        <f>IF(SUMIFS('BACKUP COUNTS'!$F:$F,'BACKUP COUNTS'!$A:$A,$A195,'BACKUP COUNTS'!$B:$B,P$1,'BACKUP COUNTS'!$G:$G,P$2)=0,"",SUMIFS('BACKUP COUNTS'!$F:$F,'BACKUP COUNTS'!$A:$A,$A195,'BACKUP COUNTS'!$B:$B,P$1,'BACKUP COUNTS'!$G:$G,P$2))</f>
        <v/>
      </c>
      <c r="Q195" s="11" t="str">
        <f>IF(SUMIFS('BACKUP COUNTS'!$F:$F,'BACKUP COUNTS'!$A:$A,$A195,'BACKUP COUNTS'!$B:$B,Q$1,'BACKUP COUNTS'!$G:$G,Q$2)=0,"",SUMIFS('BACKUP COUNTS'!$F:$F,'BACKUP COUNTS'!$A:$A,$A195,'BACKUP COUNTS'!$B:$B,Q$1,'BACKUP COUNTS'!$G:$G,Q$2))</f>
        <v/>
      </c>
      <c r="R195" s="11" t="str">
        <f>IF(SUMIFS('BACKUP COUNTS'!$F:$F,'BACKUP COUNTS'!$A:$A,$A195,'BACKUP COUNTS'!$B:$B,R$1,'BACKUP COUNTS'!$G:$G,R$2)=0,"",SUMIFS('BACKUP COUNTS'!$F:$F,'BACKUP COUNTS'!$A:$A,$A195,'BACKUP COUNTS'!$B:$B,R$1,'BACKUP COUNTS'!$G:$G,R$2))</f>
        <v/>
      </c>
    </row>
    <row r="196" spans="1:18" x14ac:dyDescent="0.25">
      <c r="A196" s="10">
        <f t="shared" si="3"/>
        <v>46107</v>
      </c>
      <c r="B196" s="10" t="s">
        <v>15</v>
      </c>
      <c r="C196" s="11" t="str">
        <f>IF(SUMIFS('BACKUP COUNTS'!$F:$F,'BACKUP COUNTS'!$A:$A,$A196,'BACKUP COUNTS'!$B:$B,C$2)=0,"",SUMIFS('BACKUP COUNTS'!$F:$F,'BACKUP COUNTS'!$A:$A,$A196,'BACKUP COUNTS'!$B:$B,C$2))</f>
        <v/>
      </c>
      <c r="D196" s="11" t="str">
        <f>IF(SUMIFS('BACKUP COUNTS'!$F:$F,'BACKUP COUNTS'!$A:$A,$A196,'BACKUP COUNTS'!$B:$B,D$1,'BACKUP COUNTS'!$G:$G,D$2)=0,"",SUMIFS('BACKUP COUNTS'!$F:$F,'BACKUP COUNTS'!$A:$A,$A196,'BACKUP COUNTS'!$B:$B,D$1,'BACKUP COUNTS'!$G:$G,D$2))</f>
        <v/>
      </c>
      <c r="E196" s="11" t="str">
        <f>IF(SUMIFS('BACKUP COUNTS'!$F:$F,'BACKUP COUNTS'!$A:$A,$A196,'BACKUP COUNTS'!$B:$B,E$1,'BACKUP COUNTS'!$G:$G,E$2)=0,"",SUMIFS('BACKUP COUNTS'!$F:$F,'BACKUP COUNTS'!$A:$A,$A196,'BACKUP COUNTS'!$B:$B,E$1,'BACKUP COUNTS'!$G:$G,E$2))</f>
        <v/>
      </c>
      <c r="F196" s="11" t="str">
        <f>IF(SUMIFS('BACKUP COUNTS'!$F:$F,'BACKUP COUNTS'!$A:$A,$A196,'BACKUP COUNTS'!$B:$B,F$1,'BACKUP COUNTS'!$G:$G,F$2)=0,"",SUMIFS('BACKUP COUNTS'!$F:$F,'BACKUP COUNTS'!$A:$A,$A196,'BACKUP COUNTS'!$B:$B,F$1,'BACKUP COUNTS'!$G:$G,F$2))</f>
        <v/>
      </c>
      <c r="G196" s="11" t="str">
        <f>IF(SUMIFS('BACKUP COUNTS'!$F:$F,'BACKUP COUNTS'!$A:$A,$A196,'BACKUP COUNTS'!$B:$B,G$1,'BACKUP COUNTS'!$G:$G,G$2)=0,"",SUMIFS('BACKUP COUNTS'!$F:$F,'BACKUP COUNTS'!$A:$A,$A196,'BACKUP COUNTS'!$B:$B,G$1,'BACKUP COUNTS'!$G:$G,G$2))</f>
        <v/>
      </c>
      <c r="H196" s="11" t="str">
        <f>IF(SUMIFS('BACKUP COUNTS'!$F:$F,'BACKUP COUNTS'!$A:$A,$A196,'BACKUP COUNTS'!$B:$B,H$1,'BACKUP COUNTS'!$G:$G,H$2)=0,"",SUMIFS('BACKUP COUNTS'!$F:$F,'BACKUP COUNTS'!$A:$A,$A196,'BACKUP COUNTS'!$B:$B,H$1,'BACKUP COUNTS'!$G:$G,H$2))</f>
        <v/>
      </c>
      <c r="I196" s="11" t="str">
        <f>IF(SUMIFS('BACKUP COUNTS'!$F:$F,'BACKUP COUNTS'!$A:$A,$A196,'BACKUP COUNTS'!$B:$B,I$1,'BACKUP COUNTS'!$G:$G,I$2)=0,"",SUMIFS('BACKUP COUNTS'!$F:$F,'BACKUP COUNTS'!$A:$A,$A196,'BACKUP COUNTS'!$B:$B,I$1,'BACKUP COUNTS'!$G:$G,I$2))</f>
        <v/>
      </c>
      <c r="J196" s="11" t="str">
        <f>IF(SUMIFS('BACKUP COUNTS'!$F:$F,'BACKUP COUNTS'!$A:$A,$A196,'BACKUP COUNTS'!$B:$B,J$1,'BACKUP COUNTS'!$G:$G,J$2)=0,"",SUMIFS('BACKUP COUNTS'!$F:$F,'BACKUP COUNTS'!$A:$A,$A196,'BACKUP COUNTS'!$B:$B,J$1,'BACKUP COUNTS'!$G:$G,J$2))</f>
        <v/>
      </c>
      <c r="K196" s="11" t="str">
        <f>IF(SUMIFS('BACKUP COUNTS'!$F:$F,'BACKUP COUNTS'!$A:$A,$A196,'BACKUP COUNTS'!$B:$B,K$1,'BACKUP COUNTS'!$G:$G,K$2)=0,"",SUMIFS('BACKUP COUNTS'!$F:$F,'BACKUP COUNTS'!$A:$A,$A196,'BACKUP COUNTS'!$B:$B,K$1,'BACKUP COUNTS'!$G:$G,K$2))</f>
        <v/>
      </c>
      <c r="L196" s="11" t="str">
        <f>IF(SUMIFS('BACKUP COUNTS'!$F:$F,'BACKUP COUNTS'!$A:$A,$A196,'BACKUP COUNTS'!$B:$B,L$1,'BACKUP COUNTS'!$G:$G,L$2)=0,"",SUMIFS('BACKUP COUNTS'!$F:$F,'BACKUP COUNTS'!$A:$A,$A196,'BACKUP COUNTS'!$B:$B,L$1,'BACKUP COUNTS'!$G:$G,L$2))</f>
        <v/>
      </c>
      <c r="M196" s="11" t="str">
        <f>IF(SUMIFS('BACKUP COUNTS'!$F:$F,'BACKUP COUNTS'!$A:$A,$A196,'BACKUP COUNTS'!$B:$B,M$1,'BACKUP COUNTS'!$G:$G,M$2)=0,"",SUMIFS('BACKUP COUNTS'!$F:$F,'BACKUP COUNTS'!$A:$A,$A196,'BACKUP COUNTS'!$B:$B,M$1,'BACKUP COUNTS'!$G:$G,M$2))</f>
        <v/>
      </c>
      <c r="N196" s="11" t="str">
        <f>IF(SUMIFS('BACKUP COUNTS'!$F:$F,'BACKUP COUNTS'!$A:$A,$A196,'BACKUP COUNTS'!$B:$B,N$1,'BACKUP COUNTS'!$G:$G,N$2)=0,"",SUMIFS('BACKUP COUNTS'!$F:$F,'BACKUP COUNTS'!$A:$A,$A196,'BACKUP COUNTS'!$B:$B,N$1,'BACKUP COUNTS'!$G:$G,N$2))</f>
        <v/>
      </c>
      <c r="O196" s="11" t="str">
        <f>IF(SUMIFS('BACKUP COUNTS'!$F:$F,'BACKUP COUNTS'!$A:$A,$A196,'BACKUP COUNTS'!$B:$B,O$1,'BACKUP COUNTS'!$G:$G,O$2)=0,"",SUMIFS('BACKUP COUNTS'!$F:$F,'BACKUP COUNTS'!$A:$A,$A196,'BACKUP COUNTS'!$B:$B,O$1,'BACKUP COUNTS'!$G:$G,O$2))</f>
        <v/>
      </c>
      <c r="P196" s="11" t="str">
        <f>IF(SUMIFS('BACKUP COUNTS'!$F:$F,'BACKUP COUNTS'!$A:$A,$A196,'BACKUP COUNTS'!$B:$B,P$1,'BACKUP COUNTS'!$G:$G,P$2)=0,"",SUMIFS('BACKUP COUNTS'!$F:$F,'BACKUP COUNTS'!$A:$A,$A196,'BACKUP COUNTS'!$B:$B,P$1,'BACKUP COUNTS'!$G:$G,P$2))</f>
        <v/>
      </c>
      <c r="Q196" s="11" t="str">
        <f>IF(SUMIFS('BACKUP COUNTS'!$F:$F,'BACKUP COUNTS'!$A:$A,$A196,'BACKUP COUNTS'!$B:$B,Q$1,'BACKUP COUNTS'!$G:$G,Q$2)=0,"",SUMIFS('BACKUP COUNTS'!$F:$F,'BACKUP COUNTS'!$A:$A,$A196,'BACKUP COUNTS'!$B:$B,Q$1,'BACKUP COUNTS'!$G:$G,Q$2))</f>
        <v/>
      </c>
      <c r="R196" s="11" t="str">
        <f>IF(SUMIFS('BACKUP COUNTS'!$F:$F,'BACKUP COUNTS'!$A:$A,$A196,'BACKUP COUNTS'!$B:$B,R$1,'BACKUP COUNTS'!$G:$G,R$2)=0,"",SUMIFS('BACKUP COUNTS'!$F:$F,'BACKUP COUNTS'!$A:$A,$A196,'BACKUP COUNTS'!$B:$B,R$1,'BACKUP COUNTS'!$G:$G,R$2))</f>
        <v/>
      </c>
    </row>
    <row r="197" spans="1:18" x14ac:dyDescent="0.25">
      <c r="A197" s="10">
        <f t="shared" si="3"/>
        <v>46108</v>
      </c>
      <c r="B197" s="10" t="s">
        <v>15</v>
      </c>
      <c r="C197" s="11" t="str">
        <f>IF(SUMIFS('BACKUP COUNTS'!$F:$F,'BACKUP COUNTS'!$A:$A,$A197,'BACKUP COUNTS'!$B:$B,C$2)=0,"",SUMIFS('BACKUP COUNTS'!$F:$F,'BACKUP COUNTS'!$A:$A,$A197,'BACKUP COUNTS'!$B:$B,C$2))</f>
        <v/>
      </c>
      <c r="D197" s="11" t="str">
        <f>IF(SUMIFS('BACKUP COUNTS'!$F:$F,'BACKUP COUNTS'!$A:$A,$A197,'BACKUP COUNTS'!$B:$B,D$1,'BACKUP COUNTS'!$G:$G,D$2)=0,"",SUMIFS('BACKUP COUNTS'!$F:$F,'BACKUP COUNTS'!$A:$A,$A197,'BACKUP COUNTS'!$B:$B,D$1,'BACKUP COUNTS'!$G:$G,D$2))</f>
        <v/>
      </c>
      <c r="E197" s="11" t="str">
        <f>IF(SUMIFS('BACKUP COUNTS'!$F:$F,'BACKUP COUNTS'!$A:$A,$A197,'BACKUP COUNTS'!$B:$B,E$1,'BACKUP COUNTS'!$G:$G,E$2)=0,"",SUMIFS('BACKUP COUNTS'!$F:$F,'BACKUP COUNTS'!$A:$A,$A197,'BACKUP COUNTS'!$B:$B,E$1,'BACKUP COUNTS'!$G:$G,E$2))</f>
        <v/>
      </c>
      <c r="F197" s="11" t="str">
        <f>IF(SUMIFS('BACKUP COUNTS'!$F:$F,'BACKUP COUNTS'!$A:$A,$A197,'BACKUP COUNTS'!$B:$B,F$1,'BACKUP COUNTS'!$G:$G,F$2)=0,"",SUMIFS('BACKUP COUNTS'!$F:$F,'BACKUP COUNTS'!$A:$A,$A197,'BACKUP COUNTS'!$B:$B,F$1,'BACKUP COUNTS'!$G:$G,F$2))</f>
        <v/>
      </c>
      <c r="G197" s="11" t="str">
        <f>IF(SUMIFS('BACKUP COUNTS'!$F:$F,'BACKUP COUNTS'!$A:$A,$A197,'BACKUP COUNTS'!$B:$B,G$1,'BACKUP COUNTS'!$G:$G,G$2)=0,"",SUMIFS('BACKUP COUNTS'!$F:$F,'BACKUP COUNTS'!$A:$A,$A197,'BACKUP COUNTS'!$B:$B,G$1,'BACKUP COUNTS'!$G:$G,G$2))</f>
        <v/>
      </c>
      <c r="H197" s="11" t="str">
        <f>IF(SUMIFS('BACKUP COUNTS'!$F:$F,'BACKUP COUNTS'!$A:$A,$A197,'BACKUP COUNTS'!$B:$B,H$1,'BACKUP COUNTS'!$G:$G,H$2)=0,"",SUMIFS('BACKUP COUNTS'!$F:$F,'BACKUP COUNTS'!$A:$A,$A197,'BACKUP COUNTS'!$B:$B,H$1,'BACKUP COUNTS'!$G:$G,H$2))</f>
        <v/>
      </c>
      <c r="I197" s="11" t="str">
        <f>IF(SUMIFS('BACKUP COUNTS'!$F:$F,'BACKUP COUNTS'!$A:$A,$A197,'BACKUP COUNTS'!$B:$B,I$1,'BACKUP COUNTS'!$G:$G,I$2)=0,"",SUMIFS('BACKUP COUNTS'!$F:$F,'BACKUP COUNTS'!$A:$A,$A197,'BACKUP COUNTS'!$B:$B,I$1,'BACKUP COUNTS'!$G:$G,I$2))</f>
        <v/>
      </c>
      <c r="J197" s="11" t="str">
        <f>IF(SUMIFS('BACKUP COUNTS'!$F:$F,'BACKUP COUNTS'!$A:$A,$A197,'BACKUP COUNTS'!$B:$B,J$1,'BACKUP COUNTS'!$G:$G,J$2)=0,"",SUMIFS('BACKUP COUNTS'!$F:$F,'BACKUP COUNTS'!$A:$A,$A197,'BACKUP COUNTS'!$B:$B,J$1,'BACKUP COUNTS'!$G:$G,J$2))</f>
        <v/>
      </c>
      <c r="K197" s="11" t="str">
        <f>IF(SUMIFS('BACKUP COUNTS'!$F:$F,'BACKUP COUNTS'!$A:$A,$A197,'BACKUP COUNTS'!$B:$B,K$1,'BACKUP COUNTS'!$G:$G,K$2)=0,"",SUMIFS('BACKUP COUNTS'!$F:$F,'BACKUP COUNTS'!$A:$A,$A197,'BACKUP COUNTS'!$B:$B,K$1,'BACKUP COUNTS'!$G:$G,K$2))</f>
        <v/>
      </c>
      <c r="L197" s="11" t="str">
        <f>IF(SUMIFS('BACKUP COUNTS'!$F:$F,'BACKUP COUNTS'!$A:$A,$A197,'BACKUP COUNTS'!$B:$B,L$1,'BACKUP COUNTS'!$G:$G,L$2)=0,"",SUMIFS('BACKUP COUNTS'!$F:$F,'BACKUP COUNTS'!$A:$A,$A197,'BACKUP COUNTS'!$B:$B,L$1,'BACKUP COUNTS'!$G:$G,L$2))</f>
        <v/>
      </c>
      <c r="M197" s="11" t="str">
        <f>IF(SUMIFS('BACKUP COUNTS'!$F:$F,'BACKUP COUNTS'!$A:$A,$A197,'BACKUP COUNTS'!$B:$B,M$1,'BACKUP COUNTS'!$G:$G,M$2)=0,"",SUMIFS('BACKUP COUNTS'!$F:$F,'BACKUP COUNTS'!$A:$A,$A197,'BACKUP COUNTS'!$B:$B,M$1,'BACKUP COUNTS'!$G:$G,M$2))</f>
        <v/>
      </c>
      <c r="N197" s="11" t="str">
        <f>IF(SUMIFS('BACKUP COUNTS'!$F:$F,'BACKUP COUNTS'!$A:$A,$A197,'BACKUP COUNTS'!$B:$B,N$1,'BACKUP COUNTS'!$G:$G,N$2)=0,"",SUMIFS('BACKUP COUNTS'!$F:$F,'BACKUP COUNTS'!$A:$A,$A197,'BACKUP COUNTS'!$B:$B,N$1,'BACKUP COUNTS'!$G:$G,N$2))</f>
        <v/>
      </c>
      <c r="O197" s="11" t="str">
        <f>IF(SUMIFS('BACKUP COUNTS'!$F:$F,'BACKUP COUNTS'!$A:$A,$A197,'BACKUP COUNTS'!$B:$B,O$1,'BACKUP COUNTS'!$G:$G,O$2)=0,"",SUMIFS('BACKUP COUNTS'!$F:$F,'BACKUP COUNTS'!$A:$A,$A197,'BACKUP COUNTS'!$B:$B,O$1,'BACKUP COUNTS'!$G:$G,O$2))</f>
        <v/>
      </c>
      <c r="P197" s="11" t="str">
        <f>IF(SUMIFS('BACKUP COUNTS'!$F:$F,'BACKUP COUNTS'!$A:$A,$A197,'BACKUP COUNTS'!$B:$B,P$1,'BACKUP COUNTS'!$G:$G,P$2)=0,"",SUMIFS('BACKUP COUNTS'!$F:$F,'BACKUP COUNTS'!$A:$A,$A197,'BACKUP COUNTS'!$B:$B,P$1,'BACKUP COUNTS'!$G:$G,P$2))</f>
        <v/>
      </c>
      <c r="Q197" s="11" t="str">
        <f>IF(SUMIFS('BACKUP COUNTS'!$F:$F,'BACKUP COUNTS'!$A:$A,$A197,'BACKUP COUNTS'!$B:$B,Q$1,'BACKUP COUNTS'!$G:$G,Q$2)=0,"",SUMIFS('BACKUP COUNTS'!$F:$F,'BACKUP COUNTS'!$A:$A,$A197,'BACKUP COUNTS'!$B:$B,Q$1,'BACKUP COUNTS'!$G:$G,Q$2))</f>
        <v/>
      </c>
      <c r="R197" s="11" t="str">
        <f>IF(SUMIFS('BACKUP COUNTS'!$F:$F,'BACKUP COUNTS'!$A:$A,$A197,'BACKUP COUNTS'!$B:$B,R$1,'BACKUP COUNTS'!$G:$G,R$2)=0,"",SUMIFS('BACKUP COUNTS'!$F:$F,'BACKUP COUNTS'!$A:$A,$A197,'BACKUP COUNTS'!$B:$B,R$1,'BACKUP COUNTS'!$G:$G,R$2))</f>
        <v/>
      </c>
    </row>
    <row r="198" spans="1:18" x14ac:dyDescent="0.25">
      <c r="A198" s="10">
        <f t="shared" ref="A198:A261" si="4">IF(WEEKDAY(A197,2)=5,A197+3,A197+1)</f>
        <v>46111</v>
      </c>
      <c r="B198" s="10" t="s">
        <v>15</v>
      </c>
      <c r="C198" s="11" t="str">
        <f>IF(SUMIFS('BACKUP COUNTS'!$F:$F,'BACKUP COUNTS'!$A:$A,$A198,'BACKUP COUNTS'!$B:$B,C$2)=0,"",SUMIFS('BACKUP COUNTS'!$F:$F,'BACKUP COUNTS'!$A:$A,$A198,'BACKUP COUNTS'!$B:$B,C$2))</f>
        <v/>
      </c>
      <c r="D198" s="11" t="str">
        <f>IF(SUMIFS('BACKUP COUNTS'!$F:$F,'BACKUP COUNTS'!$A:$A,$A198,'BACKUP COUNTS'!$B:$B,D$1,'BACKUP COUNTS'!$G:$G,D$2)=0,"",SUMIFS('BACKUP COUNTS'!$F:$F,'BACKUP COUNTS'!$A:$A,$A198,'BACKUP COUNTS'!$B:$B,D$1,'BACKUP COUNTS'!$G:$G,D$2))</f>
        <v/>
      </c>
      <c r="E198" s="11" t="str">
        <f>IF(SUMIFS('BACKUP COUNTS'!$F:$F,'BACKUP COUNTS'!$A:$A,$A198,'BACKUP COUNTS'!$B:$B,E$1,'BACKUP COUNTS'!$G:$G,E$2)=0,"",SUMIFS('BACKUP COUNTS'!$F:$F,'BACKUP COUNTS'!$A:$A,$A198,'BACKUP COUNTS'!$B:$B,E$1,'BACKUP COUNTS'!$G:$G,E$2))</f>
        <v/>
      </c>
      <c r="F198" s="11" t="str">
        <f>IF(SUMIFS('BACKUP COUNTS'!$F:$F,'BACKUP COUNTS'!$A:$A,$A198,'BACKUP COUNTS'!$B:$B,F$1,'BACKUP COUNTS'!$G:$G,F$2)=0,"",SUMIFS('BACKUP COUNTS'!$F:$F,'BACKUP COUNTS'!$A:$A,$A198,'BACKUP COUNTS'!$B:$B,F$1,'BACKUP COUNTS'!$G:$G,F$2))</f>
        <v/>
      </c>
      <c r="G198" s="11" t="str">
        <f>IF(SUMIFS('BACKUP COUNTS'!$F:$F,'BACKUP COUNTS'!$A:$A,$A198,'BACKUP COUNTS'!$B:$B,G$1,'BACKUP COUNTS'!$G:$G,G$2)=0,"",SUMIFS('BACKUP COUNTS'!$F:$F,'BACKUP COUNTS'!$A:$A,$A198,'BACKUP COUNTS'!$B:$B,G$1,'BACKUP COUNTS'!$G:$G,G$2))</f>
        <v/>
      </c>
      <c r="H198" s="11" t="str">
        <f>IF(SUMIFS('BACKUP COUNTS'!$F:$F,'BACKUP COUNTS'!$A:$A,$A198,'BACKUP COUNTS'!$B:$B,H$1,'BACKUP COUNTS'!$G:$G,H$2)=0,"",SUMIFS('BACKUP COUNTS'!$F:$F,'BACKUP COUNTS'!$A:$A,$A198,'BACKUP COUNTS'!$B:$B,H$1,'BACKUP COUNTS'!$G:$G,H$2))</f>
        <v/>
      </c>
      <c r="I198" s="11" t="str">
        <f>IF(SUMIFS('BACKUP COUNTS'!$F:$F,'BACKUP COUNTS'!$A:$A,$A198,'BACKUP COUNTS'!$B:$B,I$1,'BACKUP COUNTS'!$G:$G,I$2)=0,"",SUMIFS('BACKUP COUNTS'!$F:$F,'BACKUP COUNTS'!$A:$A,$A198,'BACKUP COUNTS'!$B:$B,I$1,'BACKUP COUNTS'!$G:$G,I$2))</f>
        <v/>
      </c>
      <c r="J198" s="11" t="str">
        <f>IF(SUMIFS('BACKUP COUNTS'!$F:$F,'BACKUP COUNTS'!$A:$A,$A198,'BACKUP COUNTS'!$B:$B,J$1,'BACKUP COUNTS'!$G:$G,J$2)=0,"",SUMIFS('BACKUP COUNTS'!$F:$F,'BACKUP COUNTS'!$A:$A,$A198,'BACKUP COUNTS'!$B:$B,J$1,'BACKUP COUNTS'!$G:$G,J$2))</f>
        <v/>
      </c>
      <c r="K198" s="11" t="str">
        <f>IF(SUMIFS('BACKUP COUNTS'!$F:$F,'BACKUP COUNTS'!$A:$A,$A198,'BACKUP COUNTS'!$B:$B,K$1,'BACKUP COUNTS'!$G:$G,K$2)=0,"",SUMIFS('BACKUP COUNTS'!$F:$F,'BACKUP COUNTS'!$A:$A,$A198,'BACKUP COUNTS'!$B:$B,K$1,'BACKUP COUNTS'!$G:$G,K$2))</f>
        <v/>
      </c>
      <c r="L198" s="11" t="str">
        <f>IF(SUMIFS('BACKUP COUNTS'!$F:$F,'BACKUP COUNTS'!$A:$A,$A198,'BACKUP COUNTS'!$B:$B,L$1,'BACKUP COUNTS'!$G:$G,L$2)=0,"",SUMIFS('BACKUP COUNTS'!$F:$F,'BACKUP COUNTS'!$A:$A,$A198,'BACKUP COUNTS'!$B:$B,L$1,'BACKUP COUNTS'!$G:$G,L$2))</f>
        <v/>
      </c>
      <c r="M198" s="11" t="str">
        <f>IF(SUMIFS('BACKUP COUNTS'!$F:$F,'BACKUP COUNTS'!$A:$A,$A198,'BACKUP COUNTS'!$B:$B,M$1,'BACKUP COUNTS'!$G:$G,M$2)=0,"",SUMIFS('BACKUP COUNTS'!$F:$F,'BACKUP COUNTS'!$A:$A,$A198,'BACKUP COUNTS'!$B:$B,M$1,'BACKUP COUNTS'!$G:$G,M$2))</f>
        <v/>
      </c>
      <c r="N198" s="11" t="str">
        <f>IF(SUMIFS('BACKUP COUNTS'!$F:$F,'BACKUP COUNTS'!$A:$A,$A198,'BACKUP COUNTS'!$B:$B,N$1,'BACKUP COUNTS'!$G:$G,N$2)=0,"",SUMIFS('BACKUP COUNTS'!$F:$F,'BACKUP COUNTS'!$A:$A,$A198,'BACKUP COUNTS'!$B:$B,N$1,'BACKUP COUNTS'!$G:$G,N$2))</f>
        <v/>
      </c>
      <c r="O198" s="11" t="str">
        <f>IF(SUMIFS('BACKUP COUNTS'!$F:$F,'BACKUP COUNTS'!$A:$A,$A198,'BACKUP COUNTS'!$B:$B,O$1,'BACKUP COUNTS'!$G:$G,O$2)=0,"",SUMIFS('BACKUP COUNTS'!$F:$F,'BACKUP COUNTS'!$A:$A,$A198,'BACKUP COUNTS'!$B:$B,O$1,'BACKUP COUNTS'!$G:$G,O$2))</f>
        <v/>
      </c>
      <c r="P198" s="11" t="str">
        <f>IF(SUMIFS('BACKUP COUNTS'!$F:$F,'BACKUP COUNTS'!$A:$A,$A198,'BACKUP COUNTS'!$B:$B,P$1,'BACKUP COUNTS'!$G:$G,P$2)=0,"",SUMIFS('BACKUP COUNTS'!$F:$F,'BACKUP COUNTS'!$A:$A,$A198,'BACKUP COUNTS'!$B:$B,P$1,'BACKUP COUNTS'!$G:$G,P$2))</f>
        <v/>
      </c>
      <c r="Q198" s="11" t="str">
        <f>IF(SUMIFS('BACKUP COUNTS'!$F:$F,'BACKUP COUNTS'!$A:$A,$A198,'BACKUP COUNTS'!$B:$B,Q$1,'BACKUP COUNTS'!$G:$G,Q$2)=0,"",SUMIFS('BACKUP COUNTS'!$F:$F,'BACKUP COUNTS'!$A:$A,$A198,'BACKUP COUNTS'!$B:$B,Q$1,'BACKUP COUNTS'!$G:$G,Q$2))</f>
        <v/>
      </c>
      <c r="R198" s="11" t="str">
        <f>IF(SUMIFS('BACKUP COUNTS'!$F:$F,'BACKUP COUNTS'!$A:$A,$A198,'BACKUP COUNTS'!$B:$B,R$1,'BACKUP COUNTS'!$G:$G,R$2)=0,"",SUMIFS('BACKUP COUNTS'!$F:$F,'BACKUP COUNTS'!$A:$A,$A198,'BACKUP COUNTS'!$B:$B,R$1,'BACKUP COUNTS'!$G:$G,R$2))</f>
        <v/>
      </c>
    </row>
    <row r="199" spans="1:18" x14ac:dyDescent="0.25">
      <c r="A199" s="10">
        <f t="shared" si="4"/>
        <v>46112</v>
      </c>
      <c r="B199" s="10" t="s">
        <v>15</v>
      </c>
      <c r="C199" s="11" t="str">
        <f>IF(SUMIFS('BACKUP COUNTS'!$F:$F,'BACKUP COUNTS'!$A:$A,$A199,'BACKUP COUNTS'!$B:$B,C$2)=0,"",SUMIFS('BACKUP COUNTS'!$F:$F,'BACKUP COUNTS'!$A:$A,$A199,'BACKUP COUNTS'!$B:$B,C$2))</f>
        <v/>
      </c>
      <c r="D199" s="11" t="str">
        <f>IF(SUMIFS('BACKUP COUNTS'!$F:$F,'BACKUP COUNTS'!$A:$A,$A199,'BACKUP COUNTS'!$B:$B,D$1,'BACKUP COUNTS'!$G:$G,D$2)=0,"",SUMIFS('BACKUP COUNTS'!$F:$F,'BACKUP COUNTS'!$A:$A,$A199,'BACKUP COUNTS'!$B:$B,D$1,'BACKUP COUNTS'!$G:$G,D$2))</f>
        <v/>
      </c>
      <c r="E199" s="11" t="str">
        <f>IF(SUMIFS('BACKUP COUNTS'!$F:$F,'BACKUP COUNTS'!$A:$A,$A199,'BACKUP COUNTS'!$B:$B,E$1,'BACKUP COUNTS'!$G:$G,E$2)=0,"",SUMIFS('BACKUP COUNTS'!$F:$F,'BACKUP COUNTS'!$A:$A,$A199,'BACKUP COUNTS'!$B:$B,E$1,'BACKUP COUNTS'!$G:$G,E$2))</f>
        <v/>
      </c>
      <c r="F199" s="11" t="str">
        <f>IF(SUMIFS('BACKUP COUNTS'!$F:$F,'BACKUP COUNTS'!$A:$A,$A199,'BACKUP COUNTS'!$B:$B,F$1,'BACKUP COUNTS'!$G:$G,F$2)=0,"",SUMIFS('BACKUP COUNTS'!$F:$F,'BACKUP COUNTS'!$A:$A,$A199,'BACKUP COUNTS'!$B:$B,F$1,'BACKUP COUNTS'!$G:$G,F$2))</f>
        <v/>
      </c>
      <c r="G199" s="11" t="str">
        <f>IF(SUMIFS('BACKUP COUNTS'!$F:$F,'BACKUP COUNTS'!$A:$A,$A199,'BACKUP COUNTS'!$B:$B,G$1,'BACKUP COUNTS'!$G:$G,G$2)=0,"",SUMIFS('BACKUP COUNTS'!$F:$F,'BACKUP COUNTS'!$A:$A,$A199,'BACKUP COUNTS'!$B:$B,G$1,'BACKUP COUNTS'!$G:$G,G$2))</f>
        <v/>
      </c>
      <c r="H199" s="11" t="str">
        <f>IF(SUMIFS('BACKUP COUNTS'!$F:$F,'BACKUP COUNTS'!$A:$A,$A199,'BACKUP COUNTS'!$B:$B,H$1,'BACKUP COUNTS'!$G:$G,H$2)=0,"",SUMIFS('BACKUP COUNTS'!$F:$F,'BACKUP COUNTS'!$A:$A,$A199,'BACKUP COUNTS'!$B:$B,H$1,'BACKUP COUNTS'!$G:$G,H$2))</f>
        <v/>
      </c>
      <c r="I199" s="11" t="str">
        <f>IF(SUMIFS('BACKUP COUNTS'!$F:$F,'BACKUP COUNTS'!$A:$A,$A199,'BACKUP COUNTS'!$B:$B,I$1,'BACKUP COUNTS'!$G:$G,I$2)=0,"",SUMIFS('BACKUP COUNTS'!$F:$F,'BACKUP COUNTS'!$A:$A,$A199,'BACKUP COUNTS'!$B:$B,I$1,'BACKUP COUNTS'!$G:$G,I$2))</f>
        <v/>
      </c>
      <c r="J199" s="11" t="str">
        <f>IF(SUMIFS('BACKUP COUNTS'!$F:$F,'BACKUP COUNTS'!$A:$A,$A199,'BACKUP COUNTS'!$B:$B,J$1,'BACKUP COUNTS'!$G:$G,J$2)=0,"",SUMIFS('BACKUP COUNTS'!$F:$F,'BACKUP COUNTS'!$A:$A,$A199,'BACKUP COUNTS'!$B:$B,J$1,'BACKUP COUNTS'!$G:$G,J$2))</f>
        <v/>
      </c>
      <c r="K199" s="11" t="str">
        <f>IF(SUMIFS('BACKUP COUNTS'!$F:$F,'BACKUP COUNTS'!$A:$A,$A199,'BACKUP COUNTS'!$B:$B,K$1,'BACKUP COUNTS'!$G:$G,K$2)=0,"",SUMIFS('BACKUP COUNTS'!$F:$F,'BACKUP COUNTS'!$A:$A,$A199,'BACKUP COUNTS'!$B:$B,K$1,'BACKUP COUNTS'!$G:$G,K$2))</f>
        <v/>
      </c>
      <c r="L199" s="11" t="str">
        <f>IF(SUMIFS('BACKUP COUNTS'!$F:$F,'BACKUP COUNTS'!$A:$A,$A199,'BACKUP COUNTS'!$B:$B,L$1,'BACKUP COUNTS'!$G:$G,L$2)=0,"",SUMIFS('BACKUP COUNTS'!$F:$F,'BACKUP COUNTS'!$A:$A,$A199,'BACKUP COUNTS'!$B:$B,L$1,'BACKUP COUNTS'!$G:$G,L$2))</f>
        <v/>
      </c>
      <c r="M199" s="11" t="str">
        <f>IF(SUMIFS('BACKUP COUNTS'!$F:$F,'BACKUP COUNTS'!$A:$A,$A199,'BACKUP COUNTS'!$B:$B,M$1,'BACKUP COUNTS'!$G:$G,M$2)=0,"",SUMIFS('BACKUP COUNTS'!$F:$F,'BACKUP COUNTS'!$A:$A,$A199,'BACKUP COUNTS'!$B:$B,M$1,'BACKUP COUNTS'!$G:$G,M$2))</f>
        <v/>
      </c>
      <c r="N199" s="11" t="str">
        <f>IF(SUMIFS('BACKUP COUNTS'!$F:$F,'BACKUP COUNTS'!$A:$A,$A199,'BACKUP COUNTS'!$B:$B,N$1,'BACKUP COUNTS'!$G:$G,N$2)=0,"",SUMIFS('BACKUP COUNTS'!$F:$F,'BACKUP COUNTS'!$A:$A,$A199,'BACKUP COUNTS'!$B:$B,N$1,'BACKUP COUNTS'!$G:$G,N$2))</f>
        <v/>
      </c>
      <c r="O199" s="11" t="str">
        <f>IF(SUMIFS('BACKUP COUNTS'!$F:$F,'BACKUP COUNTS'!$A:$A,$A199,'BACKUP COUNTS'!$B:$B,O$1,'BACKUP COUNTS'!$G:$G,O$2)=0,"",SUMIFS('BACKUP COUNTS'!$F:$F,'BACKUP COUNTS'!$A:$A,$A199,'BACKUP COUNTS'!$B:$B,O$1,'BACKUP COUNTS'!$G:$G,O$2))</f>
        <v/>
      </c>
      <c r="P199" s="11" t="str">
        <f>IF(SUMIFS('BACKUP COUNTS'!$F:$F,'BACKUP COUNTS'!$A:$A,$A199,'BACKUP COUNTS'!$B:$B,P$1,'BACKUP COUNTS'!$G:$G,P$2)=0,"",SUMIFS('BACKUP COUNTS'!$F:$F,'BACKUP COUNTS'!$A:$A,$A199,'BACKUP COUNTS'!$B:$B,P$1,'BACKUP COUNTS'!$G:$G,P$2))</f>
        <v/>
      </c>
      <c r="Q199" s="11" t="str">
        <f>IF(SUMIFS('BACKUP COUNTS'!$F:$F,'BACKUP COUNTS'!$A:$A,$A199,'BACKUP COUNTS'!$B:$B,Q$1,'BACKUP COUNTS'!$G:$G,Q$2)=0,"",SUMIFS('BACKUP COUNTS'!$F:$F,'BACKUP COUNTS'!$A:$A,$A199,'BACKUP COUNTS'!$B:$B,Q$1,'BACKUP COUNTS'!$G:$G,Q$2))</f>
        <v/>
      </c>
      <c r="R199" s="11" t="str">
        <f>IF(SUMIFS('BACKUP COUNTS'!$F:$F,'BACKUP COUNTS'!$A:$A,$A199,'BACKUP COUNTS'!$B:$B,R$1,'BACKUP COUNTS'!$G:$G,R$2)=0,"",SUMIFS('BACKUP COUNTS'!$F:$F,'BACKUP COUNTS'!$A:$A,$A199,'BACKUP COUNTS'!$B:$B,R$1,'BACKUP COUNTS'!$G:$G,R$2))</f>
        <v/>
      </c>
    </row>
    <row r="200" spans="1:18" x14ac:dyDescent="0.25">
      <c r="A200" s="10">
        <f t="shared" si="4"/>
        <v>46113</v>
      </c>
      <c r="B200" s="10" t="s">
        <v>15</v>
      </c>
      <c r="C200" s="11" t="str">
        <f>IF(SUMIFS('BACKUP COUNTS'!$F:$F,'BACKUP COUNTS'!$A:$A,$A200,'BACKUP COUNTS'!$B:$B,C$2)=0,"",SUMIFS('BACKUP COUNTS'!$F:$F,'BACKUP COUNTS'!$A:$A,$A200,'BACKUP COUNTS'!$B:$B,C$2))</f>
        <v/>
      </c>
      <c r="D200" s="11" t="str">
        <f>IF(SUMIFS('BACKUP COUNTS'!$F:$F,'BACKUP COUNTS'!$A:$A,$A200,'BACKUP COUNTS'!$B:$B,D$1,'BACKUP COUNTS'!$G:$G,D$2)=0,"",SUMIFS('BACKUP COUNTS'!$F:$F,'BACKUP COUNTS'!$A:$A,$A200,'BACKUP COUNTS'!$B:$B,D$1,'BACKUP COUNTS'!$G:$G,D$2))</f>
        <v/>
      </c>
      <c r="E200" s="11" t="str">
        <f>IF(SUMIFS('BACKUP COUNTS'!$F:$F,'BACKUP COUNTS'!$A:$A,$A200,'BACKUP COUNTS'!$B:$B,E$1,'BACKUP COUNTS'!$G:$G,E$2)=0,"",SUMIFS('BACKUP COUNTS'!$F:$F,'BACKUP COUNTS'!$A:$A,$A200,'BACKUP COUNTS'!$B:$B,E$1,'BACKUP COUNTS'!$G:$G,E$2))</f>
        <v/>
      </c>
      <c r="F200" s="11" t="str">
        <f>IF(SUMIFS('BACKUP COUNTS'!$F:$F,'BACKUP COUNTS'!$A:$A,$A200,'BACKUP COUNTS'!$B:$B,F$1,'BACKUP COUNTS'!$G:$G,F$2)=0,"",SUMIFS('BACKUP COUNTS'!$F:$F,'BACKUP COUNTS'!$A:$A,$A200,'BACKUP COUNTS'!$B:$B,F$1,'BACKUP COUNTS'!$G:$G,F$2))</f>
        <v/>
      </c>
      <c r="G200" s="11" t="str">
        <f>IF(SUMIFS('BACKUP COUNTS'!$F:$F,'BACKUP COUNTS'!$A:$A,$A200,'BACKUP COUNTS'!$B:$B,G$1,'BACKUP COUNTS'!$G:$G,G$2)=0,"",SUMIFS('BACKUP COUNTS'!$F:$F,'BACKUP COUNTS'!$A:$A,$A200,'BACKUP COUNTS'!$B:$B,G$1,'BACKUP COUNTS'!$G:$G,G$2))</f>
        <v/>
      </c>
      <c r="H200" s="11" t="str">
        <f>IF(SUMIFS('BACKUP COUNTS'!$F:$F,'BACKUP COUNTS'!$A:$A,$A200,'BACKUP COUNTS'!$B:$B,H$1,'BACKUP COUNTS'!$G:$G,H$2)=0,"",SUMIFS('BACKUP COUNTS'!$F:$F,'BACKUP COUNTS'!$A:$A,$A200,'BACKUP COUNTS'!$B:$B,H$1,'BACKUP COUNTS'!$G:$G,H$2))</f>
        <v/>
      </c>
      <c r="I200" s="11" t="str">
        <f>IF(SUMIFS('BACKUP COUNTS'!$F:$F,'BACKUP COUNTS'!$A:$A,$A200,'BACKUP COUNTS'!$B:$B,I$1,'BACKUP COUNTS'!$G:$G,I$2)=0,"",SUMIFS('BACKUP COUNTS'!$F:$F,'BACKUP COUNTS'!$A:$A,$A200,'BACKUP COUNTS'!$B:$B,I$1,'BACKUP COUNTS'!$G:$G,I$2))</f>
        <v/>
      </c>
      <c r="J200" s="11" t="str">
        <f>IF(SUMIFS('BACKUP COUNTS'!$F:$F,'BACKUP COUNTS'!$A:$A,$A200,'BACKUP COUNTS'!$B:$B,J$1,'BACKUP COUNTS'!$G:$G,J$2)=0,"",SUMIFS('BACKUP COUNTS'!$F:$F,'BACKUP COUNTS'!$A:$A,$A200,'BACKUP COUNTS'!$B:$B,J$1,'BACKUP COUNTS'!$G:$G,J$2))</f>
        <v/>
      </c>
      <c r="K200" s="11" t="str">
        <f>IF(SUMIFS('BACKUP COUNTS'!$F:$F,'BACKUP COUNTS'!$A:$A,$A200,'BACKUP COUNTS'!$B:$B,K$1,'BACKUP COUNTS'!$G:$G,K$2)=0,"",SUMIFS('BACKUP COUNTS'!$F:$F,'BACKUP COUNTS'!$A:$A,$A200,'BACKUP COUNTS'!$B:$B,K$1,'BACKUP COUNTS'!$G:$G,K$2))</f>
        <v/>
      </c>
      <c r="L200" s="11" t="str">
        <f>IF(SUMIFS('BACKUP COUNTS'!$F:$F,'BACKUP COUNTS'!$A:$A,$A200,'BACKUP COUNTS'!$B:$B,L$1,'BACKUP COUNTS'!$G:$G,L$2)=0,"",SUMIFS('BACKUP COUNTS'!$F:$F,'BACKUP COUNTS'!$A:$A,$A200,'BACKUP COUNTS'!$B:$B,L$1,'BACKUP COUNTS'!$G:$G,L$2))</f>
        <v/>
      </c>
      <c r="M200" s="11" t="str">
        <f>IF(SUMIFS('BACKUP COUNTS'!$F:$F,'BACKUP COUNTS'!$A:$A,$A200,'BACKUP COUNTS'!$B:$B,M$1,'BACKUP COUNTS'!$G:$G,M$2)=0,"",SUMIFS('BACKUP COUNTS'!$F:$F,'BACKUP COUNTS'!$A:$A,$A200,'BACKUP COUNTS'!$B:$B,M$1,'BACKUP COUNTS'!$G:$G,M$2))</f>
        <v/>
      </c>
      <c r="N200" s="11" t="str">
        <f>IF(SUMIFS('BACKUP COUNTS'!$F:$F,'BACKUP COUNTS'!$A:$A,$A200,'BACKUP COUNTS'!$B:$B,N$1,'BACKUP COUNTS'!$G:$G,N$2)=0,"",SUMIFS('BACKUP COUNTS'!$F:$F,'BACKUP COUNTS'!$A:$A,$A200,'BACKUP COUNTS'!$B:$B,N$1,'BACKUP COUNTS'!$G:$G,N$2))</f>
        <v/>
      </c>
      <c r="O200" s="11" t="str">
        <f>IF(SUMIFS('BACKUP COUNTS'!$F:$F,'BACKUP COUNTS'!$A:$A,$A200,'BACKUP COUNTS'!$B:$B,O$1,'BACKUP COUNTS'!$G:$G,O$2)=0,"",SUMIFS('BACKUP COUNTS'!$F:$F,'BACKUP COUNTS'!$A:$A,$A200,'BACKUP COUNTS'!$B:$B,O$1,'BACKUP COUNTS'!$G:$G,O$2))</f>
        <v/>
      </c>
      <c r="P200" s="11" t="str">
        <f>IF(SUMIFS('BACKUP COUNTS'!$F:$F,'BACKUP COUNTS'!$A:$A,$A200,'BACKUP COUNTS'!$B:$B,P$1,'BACKUP COUNTS'!$G:$G,P$2)=0,"",SUMIFS('BACKUP COUNTS'!$F:$F,'BACKUP COUNTS'!$A:$A,$A200,'BACKUP COUNTS'!$B:$B,P$1,'BACKUP COUNTS'!$G:$G,P$2))</f>
        <v/>
      </c>
      <c r="Q200" s="11" t="str">
        <f>IF(SUMIFS('BACKUP COUNTS'!$F:$F,'BACKUP COUNTS'!$A:$A,$A200,'BACKUP COUNTS'!$B:$B,Q$1,'BACKUP COUNTS'!$G:$G,Q$2)=0,"",SUMIFS('BACKUP COUNTS'!$F:$F,'BACKUP COUNTS'!$A:$A,$A200,'BACKUP COUNTS'!$B:$B,Q$1,'BACKUP COUNTS'!$G:$G,Q$2))</f>
        <v/>
      </c>
      <c r="R200" s="11" t="str">
        <f>IF(SUMIFS('BACKUP COUNTS'!$F:$F,'BACKUP COUNTS'!$A:$A,$A200,'BACKUP COUNTS'!$B:$B,R$1,'BACKUP COUNTS'!$G:$G,R$2)=0,"",SUMIFS('BACKUP COUNTS'!$F:$F,'BACKUP COUNTS'!$A:$A,$A200,'BACKUP COUNTS'!$B:$B,R$1,'BACKUP COUNTS'!$G:$G,R$2))</f>
        <v/>
      </c>
    </row>
    <row r="201" spans="1:18" x14ac:dyDescent="0.25">
      <c r="A201" s="10">
        <f t="shared" si="4"/>
        <v>46114</v>
      </c>
      <c r="B201" s="10" t="s">
        <v>15</v>
      </c>
      <c r="C201" s="11" t="str">
        <f>IF(SUMIFS('BACKUP COUNTS'!$F:$F,'BACKUP COUNTS'!$A:$A,$A201,'BACKUP COUNTS'!$B:$B,C$2)=0,"",SUMIFS('BACKUP COUNTS'!$F:$F,'BACKUP COUNTS'!$A:$A,$A201,'BACKUP COUNTS'!$B:$B,C$2))</f>
        <v/>
      </c>
      <c r="D201" s="11" t="str">
        <f>IF(SUMIFS('BACKUP COUNTS'!$F:$F,'BACKUP COUNTS'!$A:$A,$A201,'BACKUP COUNTS'!$B:$B,D$1,'BACKUP COUNTS'!$G:$G,D$2)=0,"",SUMIFS('BACKUP COUNTS'!$F:$F,'BACKUP COUNTS'!$A:$A,$A201,'BACKUP COUNTS'!$B:$B,D$1,'BACKUP COUNTS'!$G:$G,D$2))</f>
        <v/>
      </c>
      <c r="E201" s="11" t="str">
        <f>IF(SUMIFS('BACKUP COUNTS'!$F:$F,'BACKUP COUNTS'!$A:$A,$A201,'BACKUP COUNTS'!$B:$B,E$1,'BACKUP COUNTS'!$G:$G,E$2)=0,"",SUMIFS('BACKUP COUNTS'!$F:$F,'BACKUP COUNTS'!$A:$A,$A201,'BACKUP COUNTS'!$B:$B,E$1,'BACKUP COUNTS'!$G:$G,E$2))</f>
        <v/>
      </c>
      <c r="F201" s="11" t="str">
        <f>IF(SUMIFS('BACKUP COUNTS'!$F:$F,'BACKUP COUNTS'!$A:$A,$A201,'BACKUP COUNTS'!$B:$B,F$1,'BACKUP COUNTS'!$G:$G,F$2)=0,"",SUMIFS('BACKUP COUNTS'!$F:$F,'BACKUP COUNTS'!$A:$A,$A201,'BACKUP COUNTS'!$B:$B,F$1,'BACKUP COUNTS'!$G:$G,F$2))</f>
        <v/>
      </c>
      <c r="G201" s="11" t="str">
        <f>IF(SUMIFS('BACKUP COUNTS'!$F:$F,'BACKUP COUNTS'!$A:$A,$A201,'BACKUP COUNTS'!$B:$B,G$1,'BACKUP COUNTS'!$G:$G,G$2)=0,"",SUMIFS('BACKUP COUNTS'!$F:$F,'BACKUP COUNTS'!$A:$A,$A201,'BACKUP COUNTS'!$B:$B,G$1,'BACKUP COUNTS'!$G:$G,G$2))</f>
        <v/>
      </c>
      <c r="H201" s="11" t="str">
        <f>IF(SUMIFS('BACKUP COUNTS'!$F:$F,'BACKUP COUNTS'!$A:$A,$A201,'BACKUP COUNTS'!$B:$B,H$1,'BACKUP COUNTS'!$G:$G,H$2)=0,"",SUMIFS('BACKUP COUNTS'!$F:$F,'BACKUP COUNTS'!$A:$A,$A201,'BACKUP COUNTS'!$B:$B,H$1,'BACKUP COUNTS'!$G:$G,H$2))</f>
        <v/>
      </c>
      <c r="I201" s="11" t="str">
        <f>IF(SUMIFS('BACKUP COUNTS'!$F:$F,'BACKUP COUNTS'!$A:$A,$A201,'BACKUP COUNTS'!$B:$B,I$1,'BACKUP COUNTS'!$G:$G,I$2)=0,"",SUMIFS('BACKUP COUNTS'!$F:$F,'BACKUP COUNTS'!$A:$A,$A201,'BACKUP COUNTS'!$B:$B,I$1,'BACKUP COUNTS'!$G:$G,I$2))</f>
        <v/>
      </c>
      <c r="J201" s="11" t="str">
        <f>IF(SUMIFS('BACKUP COUNTS'!$F:$F,'BACKUP COUNTS'!$A:$A,$A201,'BACKUP COUNTS'!$B:$B,J$1,'BACKUP COUNTS'!$G:$G,J$2)=0,"",SUMIFS('BACKUP COUNTS'!$F:$F,'BACKUP COUNTS'!$A:$A,$A201,'BACKUP COUNTS'!$B:$B,J$1,'BACKUP COUNTS'!$G:$G,J$2))</f>
        <v/>
      </c>
      <c r="K201" s="11" t="str">
        <f>IF(SUMIFS('BACKUP COUNTS'!$F:$F,'BACKUP COUNTS'!$A:$A,$A201,'BACKUP COUNTS'!$B:$B,K$1,'BACKUP COUNTS'!$G:$G,K$2)=0,"",SUMIFS('BACKUP COUNTS'!$F:$F,'BACKUP COUNTS'!$A:$A,$A201,'BACKUP COUNTS'!$B:$B,K$1,'BACKUP COUNTS'!$G:$G,K$2))</f>
        <v/>
      </c>
      <c r="L201" s="11" t="str">
        <f>IF(SUMIFS('BACKUP COUNTS'!$F:$F,'BACKUP COUNTS'!$A:$A,$A201,'BACKUP COUNTS'!$B:$B,L$1,'BACKUP COUNTS'!$G:$G,L$2)=0,"",SUMIFS('BACKUP COUNTS'!$F:$F,'BACKUP COUNTS'!$A:$A,$A201,'BACKUP COUNTS'!$B:$B,L$1,'BACKUP COUNTS'!$G:$G,L$2))</f>
        <v/>
      </c>
      <c r="M201" s="11" t="str">
        <f>IF(SUMIFS('BACKUP COUNTS'!$F:$F,'BACKUP COUNTS'!$A:$A,$A201,'BACKUP COUNTS'!$B:$B,M$1,'BACKUP COUNTS'!$G:$G,M$2)=0,"",SUMIFS('BACKUP COUNTS'!$F:$F,'BACKUP COUNTS'!$A:$A,$A201,'BACKUP COUNTS'!$B:$B,M$1,'BACKUP COUNTS'!$G:$G,M$2))</f>
        <v/>
      </c>
      <c r="N201" s="11" t="str">
        <f>IF(SUMIFS('BACKUP COUNTS'!$F:$F,'BACKUP COUNTS'!$A:$A,$A201,'BACKUP COUNTS'!$B:$B,N$1,'BACKUP COUNTS'!$G:$G,N$2)=0,"",SUMIFS('BACKUP COUNTS'!$F:$F,'BACKUP COUNTS'!$A:$A,$A201,'BACKUP COUNTS'!$B:$B,N$1,'BACKUP COUNTS'!$G:$G,N$2))</f>
        <v/>
      </c>
      <c r="O201" s="11" t="str">
        <f>IF(SUMIFS('BACKUP COUNTS'!$F:$F,'BACKUP COUNTS'!$A:$A,$A201,'BACKUP COUNTS'!$B:$B,O$1,'BACKUP COUNTS'!$G:$G,O$2)=0,"",SUMIFS('BACKUP COUNTS'!$F:$F,'BACKUP COUNTS'!$A:$A,$A201,'BACKUP COUNTS'!$B:$B,O$1,'BACKUP COUNTS'!$G:$G,O$2))</f>
        <v/>
      </c>
      <c r="P201" s="11" t="str">
        <f>IF(SUMIFS('BACKUP COUNTS'!$F:$F,'BACKUP COUNTS'!$A:$A,$A201,'BACKUP COUNTS'!$B:$B,P$1,'BACKUP COUNTS'!$G:$G,P$2)=0,"",SUMIFS('BACKUP COUNTS'!$F:$F,'BACKUP COUNTS'!$A:$A,$A201,'BACKUP COUNTS'!$B:$B,P$1,'BACKUP COUNTS'!$G:$G,P$2))</f>
        <v/>
      </c>
      <c r="Q201" s="11" t="str">
        <f>IF(SUMIFS('BACKUP COUNTS'!$F:$F,'BACKUP COUNTS'!$A:$A,$A201,'BACKUP COUNTS'!$B:$B,Q$1,'BACKUP COUNTS'!$G:$G,Q$2)=0,"",SUMIFS('BACKUP COUNTS'!$F:$F,'BACKUP COUNTS'!$A:$A,$A201,'BACKUP COUNTS'!$B:$B,Q$1,'BACKUP COUNTS'!$G:$G,Q$2))</f>
        <v/>
      </c>
      <c r="R201" s="11" t="str">
        <f>IF(SUMIFS('BACKUP COUNTS'!$F:$F,'BACKUP COUNTS'!$A:$A,$A201,'BACKUP COUNTS'!$B:$B,R$1,'BACKUP COUNTS'!$G:$G,R$2)=0,"",SUMIFS('BACKUP COUNTS'!$F:$F,'BACKUP COUNTS'!$A:$A,$A201,'BACKUP COUNTS'!$B:$B,R$1,'BACKUP COUNTS'!$G:$G,R$2))</f>
        <v/>
      </c>
    </row>
    <row r="202" spans="1:18" x14ac:dyDescent="0.25">
      <c r="A202" s="10">
        <f t="shared" si="4"/>
        <v>46115</v>
      </c>
      <c r="B202" s="10" t="s">
        <v>15</v>
      </c>
      <c r="C202" s="11" t="str">
        <f>IF(SUMIFS('BACKUP COUNTS'!$F:$F,'BACKUP COUNTS'!$A:$A,$A202,'BACKUP COUNTS'!$B:$B,C$2)=0,"",SUMIFS('BACKUP COUNTS'!$F:$F,'BACKUP COUNTS'!$A:$A,$A202,'BACKUP COUNTS'!$B:$B,C$2))</f>
        <v/>
      </c>
      <c r="D202" s="11" t="str">
        <f>IF(SUMIFS('BACKUP COUNTS'!$F:$F,'BACKUP COUNTS'!$A:$A,$A202,'BACKUP COUNTS'!$B:$B,D$1,'BACKUP COUNTS'!$G:$G,D$2)=0,"",SUMIFS('BACKUP COUNTS'!$F:$F,'BACKUP COUNTS'!$A:$A,$A202,'BACKUP COUNTS'!$B:$B,D$1,'BACKUP COUNTS'!$G:$G,D$2))</f>
        <v/>
      </c>
      <c r="E202" s="11" t="str">
        <f>IF(SUMIFS('BACKUP COUNTS'!$F:$F,'BACKUP COUNTS'!$A:$A,$A202,'BACKUP COUNTS'!$B:$B,E$1,'BACKUP COUNTS'!$G:$G,E$2)=0,"",SUMIFS('BACKUP COUNTS'!$F:$F,'BACKUP COUNTS'!$A:$A,$A202,'BACKUP COUNTS'!$B:$B,E$1,'BACKUP COUNTS'!$G:$G,E$2))</f>
        <v/>
      </c>
      <c r="F202" s="11" t="str">
        <f>IF(SUMIFS('BACKUP COUNTS'!$F:$F,'BACKUP COUNTS'!$A:$A,$A202,'BACKUP COUNTS'!$B:$B,F$1,'BACKUP COUNTS'!$G:$G,F$2)=0,"",SUMIFS('BACKUP COUNTS'!$F:$F,'BACKUP COUNTS'!$A:$A,$A202,'BACKUP COUNTS'!$B:$B,F$1,'BACKUP COUNTS'!$G:$G,F$2))</f>
        <v/>
      </c>
      <c r="G202" s="11" t="str">
        <f>IF(SUMIFS('BACKUP COUNTS'!$F:$F,'BACKUP COUNTS'!$A:$A,$A202,'BACKUP COUNTS'!$B:$B,G$1,'BACKUP COUNTS'!$G:$G,G$2)=0,"",SUMIFS('BACKUP COUNTS'!$F:$F,'BACKUP COUNTS'!$A:$A,$A202,'BACKUP COUNTS'!$B:$B,G$1,'BACKUP COUNTS'!$G:$G,G$2))</f>
        <v/>
      </c>
      <c r="H202" s="11" t="str">
        <f>IF(SUMIFS('BACKUP COUNTS'!$F:$F,'BACKUP COUNTS'!$A:$A,$A202,'BACKUP COUNTS'!$B:$B,H$1,'BACKUP COUNTS'!$G:$G,H$2)=0,"",SUMIFS('BACKUP COUNTS'!$F:$F,'BACKUP COUNTS'!$A:$A,$A202,'BACKUP COUNTS'!$B:$B,H$1,'BACKUP COUNTS'!$G:$G,H$2))</f>
        <v/>
      </c>
      <c r="I202" s="11" t="str">
        <f>IF(SUMIFS('BACKUP COUNTS'!$F:$F,'BACKUP COUNTS'!$A:$A,$A202,'BACKUP COUNTS'!$B:$B,I$1,'BACKUP COUNTS'!$G:$G,I$2)=0,"",SUMIFS('BACKUP COUNTS'!$F:$F,'BACKUP COUNTS'!$A:$A,$A202,'BACKUP COUNTS'!$B:$B,I$1,'BACKUP COUNTS'!$G:$G,I$2))</f>
        <v/>
      </c>
      <c r="J202" s="11" t="str">
        <f>IF(SUMIFS('BACKUP COUNTS'!$F:$F,'BACKUP COUNTS'!$A:$A,$A202,'BACKUP COUNTS'!$B:$B,J$1,'BACKUP COUNTS'!$G:$G,J$2)=0,"",SUMIFS('BACKUP COUNTS'!$F:$F,'BACKUP COUNTS'!$A:$A,$A202,'BACKUP COUNTS'!$B:$B,J$1,'BACKUP COUNTS'!$G:$G,J$2))</f>
        <v/>
      </c>
      <c r="K202" s="11" t="str">
        <f>IF(SUMIFS('BACKUP COUNTS'!$F:$F,'BACKUP COUNTS'!$A:$A,$A202,'BACKUP COUNTS'!$B:$B,K$1,'BACKUP COUNTS'!$G:$G,K$2)=0,"",SUMIFS('BACKUP COUNTS'!$F:$F,'BACKUP COUNTS'!$A:$A,$A202,'BACKUP COUNTS'!$B:$B,K$1,'BACKUP COUNTS'!$G:$G,K$2))</f>
        <v/>
      </c>
      <c r="L202" s="11" t="str">
        <f>IF(SUMIFS('BACKUP COUNTS'!$F:$F,'BACKUP COUNTS'!$A:$A,$A202,'BACKUP COUNTS'!$B:$B,L$1,'BACKUP COUNTS'!$G:$G,L$2)=0,"",SUMIFS('BACKUP COUNTS'!$F:$F,'BACKUP COUNTS'!$A:$A,$A202,'BACKUP COUNTS'!$B:$B,L$1,'BACKUP COUNTS'!$G:$G,L$2))</f>
        <v/>
      </c>
      <c r="M202" s="11" t="str">
        <f>IF(SUMIFS('BACKUP COUNTS'!$F:$F,'BACKUP COUNTS'!$A:$A,$A202,'BACKUP COUNTS'!$B:$B,M$1,'BACKUP COUNTS'!$G:$G,M$2)=0,"",SUMIFS('BACKUP COUNTS'!$F:$F,'BACKUP COUNTS'!$A:$A,$A202,'BACKUP COUNTS'!$B:$B,M$1,'BACKUP COUNTS'!$G:$G,M$2))</f>
        <v/>
      </c>
      <c r="N202" s="11" t="str">
        <f>IF(SUMIFS('BACKUP COUNTS'!$F:$F,'BACKUP COUNTS'!$A:$A,$A202,'BACKUP COUNTS'!$B:$B,N$1,'BACKUP COUNTS'!$G:$G,N$2)=0,"",SUMIFS('BACKUP COUNTS'!$F:$F,'BACKUP COUNTS'!$A:$A,$A202,'BACKUP COUNTS'!$B:$B,N$1,'BACKUP COUNTS'!$G:$G,N$2))</f>
        <v/>
      </c>
      <c r="O202" s="11" t="str">
        <f>IF(SUMIFS('BACKUP COUNTS'!$F:$F,'BACKUP COUNTS'!$A:$A,$A202,'BACKUP COUNTS'!$B:$B,O$1,'BACKUP COUNTS'!$G:$G,O$2)=0,"",SUMIFS('BACKUP COUNTS'!$F:$F,'BACKUP COUNTS'!$A:$A,$A202,'BACKUP COUNTS'!$B:$B,O$1,'BACKUP COUNTS'!$G:$G,O$2))</f>
        <v/>
      </c>
      <c r="P202" s="11" t="str">
        <f>IF(SUMIFS('BACKUP COUNTS'!$F:$F,'BACKUP COUNTS'!$A:$A,$A202,'BACKUP COUNTS'!$B:$B,P$1,'BACKUP COUNTS'!$G:$G,P$2)=0,"",SUMIFS('BACKUP COUNTS'!$F:$F,'BACKUP COUNTS'!$A:$A,$A202,'BACKUP COUNTS'!$B:$B,P$1,'BACKUP COUNTS'!$G:$G,P$2))</f>
        <v/>
      </c>
      <c r="Q202" s="11" t="str">
        <f>IF(SUMIFS('BACKUP COUNTS'!$F:$F,'BACKUP COUNTS'!$A:$A,$A202,'BACKUP COUNTS'!$B:$B,Q$1,'BACKUP COUNTS'!$G:$G,Q$2)=0,"",SUMIFS('BACKUP COUNTS'!$F:$F,'BACKUP COUNTS'!$A:$A,$A202,'BACKUP COUNTS'!$B:$B,Q$1,'BACKUP COUNTS'!$G:$G,Q$2))</f>
        <v/>
      </c>
      <c r="R202" s="11" t="str">
        <f>IF(SUMIFS('BACKUP COUNTS'!$F:$F,'BACKUP COUNTS'!$A:$A,$A202,'BACKUP COUNTS'!$B:$B,R$1,'BACKUP COUNTS'!$G:$G,R$2)=0,"",SUMIFS('BACKUP COUNTS'!$F:$F,'BACKUP COUNTS'!$A:$A,$A202,'BACKUP COUNTS'!$B:$B,R$1,'BACKUP COUNTS'!$G:$G,R$2))</f>
        <v/>
      </c>
    </row>
    <row r="203" spans="1:18" x14ac:dyDescent="0.25">
      <c r="A203" s="10">
        <f t="shared" si="4"/>
        <v>46118</v>
      </c>
      <c r="B203" s="10" t="s">
        <v>15</v>
      </c>
      <c r="C203" s="11" t="str">
        <f>IF(SUMIFS('BACKUP COUNTS'!$F:$F,'BACKUP COUNTS'!$A:$A,$A203,'BACKUP COUNTS'!$B:$B,C$2)=0,"",SUMIFS('BACKUP COUNTS'!$F:$F,'BACKUP COUNTS'!$A:$A,$A203,'BACKUP COUNTS'!$B:$B,C$2))</f>
        <v/>
      </c>
      <c r="D203" s="11" t="str">
        <f>IF(SUMIFS('BACKUP COUNTS'!$F:$F,'BACKUP COUNTS'!$A:$A,$A203,'BACKUP COUNTS'!$B:$B,D$1,'BACKUP COUNTS'!$G:$G,D$2)=0,"",SUMIFS('BACKUP COUNTS'!$F:$F,'BACKUP COUNTS'!$A:$A,$A203,'BACKUP COUNTS'!$B:$B,D$1,'BACKUP COUNTS'!$G:$G,D$2))</f>
        <v/>
      </c>
      <c r="E203" s="11" t="str">
        <f>IF(SUMIFS('BACKUP COUNTS'!$F:$F,'BACKUP COUNTS'!$A:$A,$A203,'BACKUP COUNTS'!$B:$B,E$1,'BACKUP COUNTS'!$G:$G,E$2)=0,"",SUMIFS('BACKUP COUNTS'!$F:$F,'BACKUP COUNTS'!$A:$A,$A203,'BACKUP COUNTS'!$B:$B,E$1,'BACKUP COUNTS'!$G:$G,E$2))</f>
        <v/>
      </c>
      <c r="F203" s="11" t="str">
        <f>IF(SUMIFS('BACKUP COUNTS'!$F:$F,'BACKUP COUNTS'!$A:$A,$A203,'BACKUP COUNTS'!$B:$B,F$1,'BACKUP COUNTS'!$G:$G,F$2)=0,"",SUMIFS('BACKUP COUNTS'!$F:$F,'BACKUP COUNTS'!$A:$A,$A203,'BACKUP COUNTS'!$B:$B,F$1,'BACKUP COUNTS'!$G:$G,F$2))</f>
        <v/>
      </c>
      <c r="G203" s="11" t="str">
        <f>IF(SUMIFS('BACKUP COUNTS'!$F:$F,'BACKUP COUNTS'!$A:$A,$A203,'BACKUP COUNTS'!$B:$B,G$1,'BACKUP COUNTS'!$G:$G,G$2)=0,"",SUMIFS('BACKUP COUNTS'!$F:$F,'BACKUP COUNTS'!$A:$A,$A203,'BACKUP COUNTS'!$B:$B,G$1,'BACKUP COUNTS'!$G:$G,G$2))</f>
        <v/>
      </c>
      <c r="H203" s="11" t="str">
        <f>IF(SUMIFS('BACKUP COUNTS'!$F:$F,'BACKUP COUNTS'!$A:$A,$A203,'BACKUP COUNTS'!$B:$B,H$1,'BACKUP COUNTS'!$G:$G,H$2)=0,"",SUMIFS('BACKUP COUNTS'!$F:$F,'BACKUP COUNTS'!$A:$A,$A203,'BACKUP COUNTS'!$B:$B,H$1,'BACKUP COUNTS'!$G:$G,H$2))</f>
        <v/>
      </c>
      <c r="I203" s="11" t="str">
        <f>IF(SUMIFS('BACKUP COUNTS'!$F:$F,'BACKUP COUNTS'!$A:$A,$A203,'BACKUP COUNTS'!$B:$B,I$1,'BACKUP COUNTS'!$G:$G,I$2)=0,"",SUMIFS('BACKUP COUNTS'!$F:$F,'BACKUP COUNTS'!$A:$A,$A203,'BACKUP COUNTS'!$B:$B,I$1,'BACKUP COUNTS'!$G:$G,I$2))</f>
        <v/>
      </c>
      <c r="J203" s="11" t="str">
        <f>IF(SUMIFS('BACKUP COUNTS'!$F:$F,'BACKUP COUNTS'!$A:$A,$A203,'BACKUP COUNTS'!$B:$B,J$1,'BACKUP COUNTS'!$G:$G,J$2)=0,"",SUMIFS('BACKUP COUNTS'!$F:$F,'BACKUP COUNTS'!$A:$A,$A203,'BACKUP COUNTS'!$B:$B,J$1,'BACKUP COUNTS'!$G:$G,J$2))</f>
        <v/>
      </c>
      <c r="K203" s="11" t="str">
        <f>IF(SUMIFS('BACKUP COUNTS'!$F:$F,'BACKUP COUNTS'!$A:$A,$A203,'BACKUP COUNTS'!$B:$B,K$1,'BACKUP COUNTS'!$G:$G,K$2)=0,"",SUMIFS('BACKUP COUNTS'!$F:$F,'BACKUP COUNTS'!$A:$A,$A203,'BACKUP COUNTS'!$B:$B,K$1,'BACKUP COUNTS'!$G:$G,K$2))</f>
        <v/>
      </c>
      <c r="L203" s="11" t="str">
        <f>IF(SUMIFS('BACKUP COUNTS'!$F:$F,'BACKUP COUNTS'!$A:$A,$A203,'BACKUP COUNTS'!$B:$B,L$1,'BACKUP COUNTS'!$G:$G,L$2)=0,"",SUMIFS('BACKUP COUNTS'!$F:$F,'BACKUP COUNTS'!$A:$A,$A203,'BACKUP COUNTS'!$B:$B,L$1,'BACKUP COUNTS'!$G:$G,L$2))</f>
        <v/>
      </c>
      <c r="M203" s="11" t="str">
        <f>IF(SUMIFS('BACKUP COUNTS'!$F:$F,'BACKUP COUNTS'!$A:$A,$A203,'BACKUP COUNTS'!$B:$B,M$1,'BACKUP COUNTS'!$G:$G,M$2)=0,"",SUMIFS('BACKUP COUNTS'!$F:$F,'BACKUP COUNTS'!$A:$A,$A203,'BACKUP COUNTS'!$B:$B,M$1,'BACKUP COUNTS'!$G:$G,M$2))</f>
        <v/>
      </c>
      <c r="N203" s="11" t="str">
        <f>IF(SUMIFS('BACKUP COUNTS'!$F:$F,'BACKUP COUNTS'!$A:$A,$A203,'BACKUP COUNTS'!$B:$B,N$1,'BACKUP COUNTS'!$G:$G,N$2)=0,"",SUMIFS('BACKUP COUNTS'!$F:$F,'BACKUP COUNTS'!$A:$A,$A203,'BACKUP COUNTS'!$B:$B,N$1,'BACKUP COUNTS'!$G:$G,N$2))</f>
        <v/>
      </c>
      <c r="O203" s="11" t="str">
        <f>IF(SUMIFS('BACKUP COUNTS'!$F:$F,'BACKUP COUNTS'!$A:$A,$A203,'BACKUP COUNTS'!$B:$B,O$1,'BACKUP COUNTS'!$G:$G,O$2)=0,"",SUMIFS('BACKUP COUNTS'!$F:$F,'BACKUP COUNTS'!$A:$A,$A203,'BACKUP COUNTS'!$B:$B,O$1,'BACKUP COUNTS'!$G:$G,O$2))</f>
        <v/>
      </c>
      <c r="P203" s="11" t="str">
        <f>IF(SUMIFS('BACKUP COUNTS'!$F:$F,'BACKUP COUNTS'!$A:$A,$A203,'BACKUP COUNTS'!$B:$B,P$1,'BACKUP COUNTS'!$G:$G,P$2)=0,"",SUMIFS('BACKUP COUNTS'!$F:$F,'BACKUP COUNTS'!$A:$A,$A203,'BACKUP COUNTS'!$B:$B,P$1,'BACKUP COUNTS'!$G:$G,P$2))</f>
        <v/>
      </c>
      <c r="Q203" s="11" t="str">
        <f>IF(SUMIFS('BACKUP COUNTS'!$F:$F,'BACKUP COUNTS'!$A:$A,$A203,'BACKUP COUNTS'!$B:$B,Q$1,'BACKUP COUNTS'!$G:$G,Q$2)=0,"",SUMIFS('BACKUP COUNTS'!$F:$F,'BACKUP COUNTS'!$A:$A,$A203,'BACKUP COUNTS'!$B:$B,Q$1,'BACKUP COUNTS'!$G:$G,Q$2))</f>
        <v/>
      </c>
      <c r="R203" s="11" t="str">
        <f>IF(SUMIFS('BACKUP COUNTS'!$F:$F,'BACKUP COUNTS'!$A:$A,$A203,'BACKUP COUNTS'!$B:$B,R$1,'BACKUP COUNTS'!$G:$G,R$2)=0,"",SUMIFS('BACKUP COUNTS'!$F:$F,'BACKUP COUNTS'!$A:$A,$A203,'BACKUP COUNTS'!$B:$B,R$1,'BACKUP COUNTS'!$G:$G,R$2))</f>
        <v/>
      </c>
    </row>
    <row r="204" spans="1:18" x14ac:dyDescent="0.25">
      <c r="A204" s="10">
        <f t="shared" si="4"/>
        <v>46119</v>
      </c>
      <c r="B204" s="10" t="s">
        <v>15</v>
      </c>
      <c r="C204" s="11" t="str">
        <f>IF(SUMIFS('BACKUP COUNTS'!$F:$F,'BACKUP COUNTS'!$A:$A,$A204,'BACKUP COUNTS'!$B:$B,C$2)=0,"",SUMIFS('BACKUP COUNTS'!$F:$F,'BACKUP COUNTS'!$A:$A,$A204,'BACKUP COUNTS'!$B:$B,C$2))</f>
        <v/>
      </c>
      <c r="D204" s="11" t="str">
        <f>IF(SUMIFS('BACKUP COUNTS'!$F:$F,'BACKUP COUNTS'!$A:$A,$A204,'BACKUP COUNTS'!$B:$B,D$1,'BACKUP COUNTS'!$G:$G,D$2)=0,"",SUMIFS('BACKUP COUNTS'!$F:$F,'BACKUP COUNTS'!$A:$A,$A204,'BACKUP COUNTS'!$B:$B,D$1,'BACKUP COUNTS'!$G:$G,D$2))</f>
        <v/>
      </c>
      <c r="E204" s="11" t="str">
        <f>IF(SUMIFS('BACKUP COUNTS'!$F:$F,'BACKUP COUNTS'!$A:$A,$A204,'BACKUP COUNTS'!$B:$B,E$1,'BACKUP COUNTS'!$G:$G,E$2)=0,"",SUMIFS('BACKUP COUNTS'!$F:$F,'BACKUP COUNTS'!$A:$A,$A204,'BACKUP COUNTS'!$B:$B,E$1,'BACKUP COUNTS'!$G:$G,E$2))</f>
        <v/>
      </c>
      <c r="F204" s="11" t="str">
        <f>IF(SUMIFS('BACKUP COUNTS'!$F:$F,'BACKUP COUNTS'!$A:$A,$A204,'BACKUP COUNTS'!$B:$B,F$1,'BACKUP COUNTS'!$G:$G,F$2)=0,"",SUMIFS('BACKUP COUNTS'!$F:$F,'BACKUP COUNTS'!$A:$A,$A204,'BACKUP COUNTS'!$B:$B,F$1,'BACKUP COUNTS'!$G:$G,F$2))</f>
        <v/>
      </c>
      <c r="G204" s="11" t="str">
        <f>IF(SUMIFS('BACKUP COUNTS'!$F:$F,'BACKUP COUNTS'!$A:$A,$A204,'BACKUP COUNTS'!$B:$B,G$1,'BACKUP COUNTS'!$G:$G,G$2)=0,"",SUMIFS('BACKUP COUNTS'!$F:$F,'BACKUP COUNTS'!$A:$A,$A204,'BACKUP COUNTS'!$B:$B,G$1,'BACKUP COUNTS'!$G:$G,G$2))</f>
        <v/>
      </c>
      <c r="H204" s="11" t="str">
        <f>IF(SUMIFS('BACKUP COUNTS'!$F:$F,'BACKUP COUNTS'!$A:$A,$A204,'BACKUP COUNTS'!$B:$B,H$1,'BACKUP COUNTS'!$G:$G,H$2)=0,"",SUMIFS('BACKUP COUNTS'!$F:$F,'BACKUP COUNTS'!$A:$A,$A204,'BACKUP COUNTS'!$B:$B,H$1,'BACKUP COUNTS'!$G:$G,H$2))</f>
        <v/>
      </c>
      <c r="I204" s="11" t="str">
        <f>IF(SUMIFS('BACKUP COUNTS'!$F:$F,'BACKUP COUNTS'!$A:$A,$A204,'BACKUP COUNTS'!$B:$B,I$1,'BACKUP COUNTS'!$G:$G,I$2)=0,"",SUMIFS('BACKUP COUNTS'!$F:$F,'BACKUP COUNTS'!$A:$A,$A204,'BACKUP COUNTS'!$B:$B,I$1,'BACKUP COUNTS'!$G:$G,I$2))</f>
        <v/>
      </c>
      <c r="J204" s="11" t="str">
        <f>IF(SUMIFS('BACKUP COUNTS'!$F:$F,'BACKUP COUNTS'!$A:$A,$A204,'BACKUP COUNTS'!$B:$B,J$1,'BACKUP COUNTS'!$G:$G,J$2)=0,"",SUMIFS('BACKUP COUNTS'!$F:$F,'BACKUP COUNTS'!$A:$A,$A204,'BACKUP COUNTS'!$B:$B,J$1,'BACKUP COUNTS'!$G:$G,J$2))</f>
        <v/>
      </c>
      <c r="K204" s="11" t="str">
        <f>IF(SUMIFS('BACKUP COUNTS'!$F:$F,'BACKUP COUNTS'!$A:$A,$A204,'BACKUP COUNTS'!$B:$B,K$1,'BACKUP COUNTS'!$G:$G,K$2)=0,"",SUMIFS('BACKUP COUNTS'!$F:$F,'BACKUP COUNTS'!$A:$A,$A204,'BACKUP COUNTS'!$B:$B,K$1,'BACKUP COUNTS'!$G:$G,K$2))</f>
        <v/>
      </c>
      <c r="L204" s="11" t="str">
        <f>IF(SUMIFS('BACKUP COUNTS'!$F:$F,'BACKUP COUNTS'!$A:$A,$A204,'BACKUP COUNTS'!$B:$B,L$1,'BACKUP COUNTS'!$G:$G,L$2)=0,"",SUMIFS('BACKUP COUNTS'!$F:$F,'BACKUP COUNTS'!$A:$A,$A204,'BACKUP COUNTS'!$B:$B,L$1,'BACKUP COUNTS'!$G:$G,L$2))</f>
        <v/>
      </c>
      <c r="M204" s="11" t="str">
        <f>IF(SUMIFS('BACKUP COUNTS'!$F:$F,'BACKUP COUNTS'!$A:$A,$A204,'BACKUP COUNTS'!$B:$B,M$1,'BACKUP COUNTS'!$G:$G,M$2)=0,"",SUMIFS('BACKUP COUNTS'!$F:$F,'BACKUP COUNTS'!$A:$A,$A204,'BACKUP COUNTS'!$B:$B,M$1,'BACKUP COUNTS'!$G:$G,M$2))</f>
        <v/>
      </c>
      <c r="N204" s="11" t="str">
        <f>IF(SUMIFS('BACKUP COUNTS'!$F:$F,'BACKUP COUNTS'!$A:$A,$A204,'BACKUP COUNTS'!$B:$B,N$1,'BACKUP COUNTS'!$G:$G,N$2)=0,"",SUMIFS('BACKUP COUNTS'!$F:$F,'BACKUP COUNTS'!$A:$A,$A204,'BACKUP COUNTS'!$B:$B,N$1,'BACKUP COUNTS'!$G:$G,N$2))</f>
        <v/>
      </c>
      <c r="O204" s="11" t="str">
        <f>IF(SUMIFS('BACKUP COUNTS'!$F:$F,'BACKUP COUNTS'!$A:$A,$A204,'BACKUP COUNTS'!$B:$B,O$1,'BACKUP COUNTS'!$G:$G,O$2)=0,"",SUMIFS('BACKUP COUNTS'!$F:$F,'BACKUP COUNTS'!$A:$A,$A204,'BACKUP COUNTS'!$B:$B,O$1,'BACKUP COUNTS'!$G:$G,O$2))</f>
        <v/>
      </c>
      <c r="P204" s="11" t="str">
        <f>IF(SUMIFS('BACKUP COUNTS'!$F:$F,'BACKUP COUNTS'!$A:$A,$A204,'BACKUP COUNTS'!$B:$B,P$1,'BACKUP COUNTS'!$G:$G,P$2)=0,"",SUMIFS('BACKUP COUNTS'!$F:$F,'BACKUP COUNTS'!$A:$A,$A204,'BACKUP COUNTS'!$B:$B,P$1,'BACKUP COUNTS'!$G:$G,P$2))</f>
        <v/>
      </c>
      <c r="Q204" s="11" t="str">
        <f>IF(SUMIFS('BACKUP COUNTS'!$F:$F,'BACKUP COUNTS'!$A:$A,$A204,'BACKUP COUNTS'!$B:$B,Q$1,'BACKUP COUNTS'!$G:$G,Q$2)=0,"",SUMIFS('BACKUP COUNTS'!$F:$F,'BACKUP COUNTS'!$A:$A,$A204,'BACKUP COUNTS'!$B:$B,Q$1,'BACKUP COUNTS'!$G:$G,Q$2))</f>
        <v/>
      </c>
      <c r="R204" s="11" t="str">
        <f>IF(SUMIFS('BACKUP COUNTS'!$F:$F,'BACKUP COUNTS'!$A:$A,$A204,'BACKUP COUNTS'!$B:$B,R$1,'BACKUP COUNTS'!$G:$G,R$2)=0,"",SUMIFS('BACKUP COUNTS'!$F:$F,'BACKUP COUNTS'!$A:$A,$A204,'BACKUP COUNTS'!$B:$B,R$1,'BACKUP COUNTS'!$G:$G,R$2))</f>
        <v/>
      </c>
    </row>
    <row r="205" spans="1:18" x14ac:dyDescent="0.25">
      <c r="A205" s="10">
        <f t="shared" si="4"/>
        <v>46120</v>
      </c>
      <c r="B205" s="10" t="s">
        <v>15</v>
      </c>
      <c r="C205" s="11" t="str">
        <f>IF(SUMIFS('BACKUP COUNTS'!$F:$F,'BACKUP COUNTS'!$A:$A,$A205,'BACKUP COUNTS'!$B:$B,C$2)=0,"",SUMIFS('BACKUP COUNTS'!$F:$F,'BACKUP COUNTS'!$A:$A,$A205,'BACKUP COUNTS'!$B:$B,C$2))</f>
        <v/>
      </c>
      <c r="D205" s="11" t="str">
        <f>IF(SUMIFS('BACKUP COUNTS'!$F:$F,'BACKUP COUNTS'!$A:$A,$A205,'BACKUP COUNTS'!$B:$B,D$1,'BACKUP COUNTS'!$G:$G,D$2)=0,"",SUMIFS('BACKUP COUNTS'!$F:$F,'BACKUP COUNTS'!$A:$A,$A205,'BACKUP COUNTS'!$B:$B,D$1,'BACKUP COUNTS'!$G:$G,D$2))</f>
        <v/>
      </c>
      <c r="E205" s="11" t="str">
        <f>IF(SUMIFS('BACKUP COUNTS'!$F:$F,'BACKUP COUNTS'!$A:$A,$A205,'BACKUP COUNTS'!$B:$B,E$1,'BACKUP COUNTS'!$G:$G,E$2)=0,"",SUMIFS('BACKUP COUNTS'!$F:$F,'BACKUP COUNTS'!$A:$A,$A205,'BACKUP COUNTS'!$B:$B,E$1,'BACKUP COUNTS'!$G:$G,E$2))</f>
        <v/>
      </c>
      <c r="F205" s="11" t="str">
        <f>IF(SUMIFS('BACKUP COUNTS'!$F:$F,'BACKUP COUNTS'!$A:$A,$A205,'BACKUP COUNTS'!$B:$B,F$1,'BACKUP COUNTS'!$G:$G,F$2)=0,"",SUMIFS('BACKUP COUNTS'!$F:$F,'BACKUP COUNTS'!$A:$A,$A205,'BACKUP COUNTS'!$B:$B,F$1,'BACKUP COUNTS'!$G:$G,F$2))</f>
        <v/>
      </c>
      <c r="G205" s="11" t="str">
        <f>IF(SUMIFS('BACKUP COUNTS'!$F:$F,'BACKUP COUNTS'!$A:$A,$A205,'BACKUP COUNTS'!$B:$B,G$1,'BACKUP COUNTS'!$G:$G,G$2)=0,"",SUMIFS('BACKUP COUNTS'!$F:$F,'BACKUP COUNTS'!$A:$A,$A205,'BACKUP COUNTS'!$B:$B,G$1,'BACKUP COUNTS'!$G:$G,G$2))</f>
        <v/>
      </c>
      <c r="H205" s="11" t="str">
        <f>IF(SUMIFS('BACKUP COUNTS'!$F:$F,'BACKUP COUNTS'!$A:$A,$A205,'BACKUP COUNTS'!$B:$B,H$1,'BACKUP COUNTS'!$G:$G,H$2)=0,"",SUMIFS('BACKUP COUNTS'!$F:$F,'BACKUP COUNTS'!$A:$A,$A205,'BACKUP COUNTS'!$B:$B,H$1,'BACKUP COUNTS'!$G:$G,H$2))</f>
        <v/>
      </c>
      <c r="I205" s="11" t="str">
        <f>IF(SUMIFS('BACKUP COUNTS'!$F:$F,'BACKUP COUNTS'!$A:$A,$A205,'BACKUP COUNTS'!$B:$B,I$1,'BACKUP COUNTS'!$G:$G,I$2)=0,"",SUMIFS('BACKUP COUNTS'!$F:$F,'BACKUP COUNTS'!$A:$A,$A205,'BACKUP COUNTS'!$B:$B,I$1,'BACKUP COUNTS'!$G:$G,I$2))</f>
        <v/>
      </c>
      <c r="J205" s="11" t="str">
        <f>IF(SUMIFS('BACKUP COUNTS'!$F:$F,'BACKUP COUNTS'!$A:$A,$A205,'BACKUP COUNTS'!$B:$B,J$1,'BACKUP COUNTS'!$G:$G,J$2)=0,"",SUMIFS('BACKUP COUNTS'!$F:$F,'BACKUP COUNTS'!$A:$A,$A205,'BACKUP COUNTS'!$B:$B,J$1,'BACKUP COUNTS'!$G:$G,J$2))</f>
        <v/>
      </c>
      <c r="K205" s="11" t="str">
        <f>IF(SUMIFS('BACKUP COUNTS'!$F:$F,'BACKUP COUNTS'!$A:$A,$A205,'BACKUP COUNTS'!$B:$B,K$1,'BACKUP COUNTS'!$G:$G,K$2)=0,"",SUMIFS('BACKUP COUNTS'!$F:$F,'BACKUP COUNTS'!$A:$A,$A205,'BACKUP COUNTS'!$B:$B,K$1,'BACKUP COUNTS'!$G:$G,K$2))</f>
        <v/>
      </c>
      <c r="L205" s="11" t="str">
        <f>IF(SUMIFS('BACKUP COUNTS'!$F:$F,'BACKUP COUNTS'!$A:$A,$A205,'BACKUP COUNTS'!$B:$B,L$1,'BACKUP COUNTS'!$G:$G,L$2)=0,"",SUMIFS('BACKUP COUNTS'!$F:$F,'BACKUP COUNTS'!$A:$A,$A205,'BACKUP COUNTS'!$B:$B,L$1,'BACKUP COUNTS'!$G:$G,L$2))</f>
        <v/>
      </c>
      <c r="M205" s="11" t="str">
        <f>IF(SUMIFS('BACKUP COUNTS'!$F:$F,'BACKUP COUNTS'!$A:$A,$A205,'BACKUP COUNTS'!$B:$B,M$1,'BACKUP COUNTS'!$G:$G,M$2)=0,"",SUMIFS('BACKUP COUNTS'!$F:$F,'BACKUP COUNTS'!$A:$A,$A205,'BACKUP COUNTS'!$B:$B,M$1,'BACKUP COUNTS'!$G:$G,M$2))</f>
        <v/>
      </c>
      <c r="N205" s="11" t="str">
        <f>IF(SUMIFS('BACKUP COUNTS'!$F:$F,'BACKUP COUNTS'!$A:$A,$A205,'BACKUP COUNTS'!$B:$B,N$1,'BACKUP COUNTS'!$G:$G,N$2)=0,"",SUMIFS('BACKUP COUNTS'!$F:$F,'BACKUP COUNTS'!$A:$A,$A205,'BACKUP COUNTS'!$B:$B,N$1,'BACKUP COUNTS'!$G:$G,N$2))</f>
        <v/>
      </c>
      <c r="O205" s="11" t="str">
        <f>IF(SUMIFS('BACKUP COUNTS'!$F:$F,'BACKUP COUNTS'!$A:$A,$A205,'BACKUP COUNTS'!$B:$B,O$1,'BACKUP COUNTS'!$G:$G,O$2)=0,"",SUMIFS('BACKUP COUNTS'!$F:$F,'BACKUP COUNTS'!$A:$A,$A205,'BACKUP COUNTS'!$B:$B,O$1,'BACKUP COUNTS'!$G:$G,O$2))</f>
        <v/>
      </c>
      <c r="P205" s="11" t="str">
        <f>IF(SUMIFS('BACKUP COUNTS'!$F:$F,'BACKUP COUNTS'!$A:$A,$A205,'BACKUP COUNTS'!$B:$B,P$1,'BACKUP COUNTS'!$G:$G,P$2)=0,"",SUMIFS('BACKUP COUNTS'!$F:$F,'BACKUP COUNTS'!$A:$A,$A205,'BACKUP COUNTS'!$B:$B,P$1,'BACKUP COUNTS'!$G:$G,P$2))</f>
        <v/>
      </c>
      <c r="Q205" s="11" t="str">
        <f>IF(SUMIFS('BACKUP COUNTS'!$F:$F,'BACKUP COUNTS'!$A:$A,$A205,'BACKUP COUNTS'!$B:$B,Q$1,'BACKUP COUNTS'!$G:$G,Q$2)=0,"",SUMIFS('BACKUP COUNTS'!$F:$F,'BACKUP COUNTS'!$A:$A,$A205,'BACKUP COUNTS'!$B:$B,Q$1,'BACKUP COUNTS'!$G:$G,Q$2))</f>
        <v/>
      </c>
      <c r="R205" s="11" t="str">
        <f>IF(SUMIFS('BACKUP COUNTS'!$F:$F,'BACKUP COUNTS'!$A:$A,$A205,'BACKUP COUNTS'!$B:$B,R$1,'BACKUP COUNTS'!$G:$G,R$2)=0,"",SUMIFS('BACKUP COUNTS'!$F:$F,'BACKUP COUNTS'!$A:$A,$A205,'BACKUP COUNTS'!$B:$B,R$1,'BACKUP COUNTS'!$G:$G,R$2))</f>
        <v/>
      </c>
    </row>
    <row r="206" spans="1:18" x14ac:dyDescent="0.25">
      <c r="A206" s="10">
        <f t="shared" si="4"/>
        <v>46121</v>
      </c>
      <c r="B206" s="10" t="s">
        <v>15</v>
      </c>
      <c r="C206" s="11" t="str">
        <f>IF(SUMIFS('BACKUP COUNTS'!$F:$F,'BACKUP COUNTS'!$A:$A,$A206,'BACKUP COUNTS'!$B:$B,C$2)=0,"",SUMIFS('BACKUP COUNTS'!$F:$F,'BACKUP COUNTS'!$A:$A,$A206,'BACKUP COUNTS'!$B:$B,C$2))</f>
        <v/>
      </c>
      <c r="D206" s="11" t="str">
        <f>IF(SUMIFS('BACKUP COUNTS'!$F:$F,'BACKUP COUNTS'!$A:$A,$A206,'BACKUP COUNTS'!$B:$B,D$1,'BACKUP COUNTS'!$G:$G,D$2)=0,"",SUMIFS('BACKUP COUNTS'!$F:$F,'BACKUP COUNTS'!$A:$A,$A206,'BACKUP COUNTS'!$B:$B,D$1,'BACKUP COUNTS'!$G:$G,D$2))</f>
        <v/>
      </c>
      <c r="E206" s="11" t="str">
        <f>IF(SUMIFS('BACKUP COUNTS'!$F:$F,'BACKUP COUNTS'!$A:$A,$A206,'BACKUP COUNTS'!$B:$B,E$1,'BACKUP COUNTS'!$G:$G,E$2)=0,"",SUMIFS('BACKUP COUNTS'!$F:$F,'BACKUP COUNTS'!$A:$A,$A206,'BACKUP COUNTS'!$B:$B,E$1,'BACKUP COUNTS'!$G:$G,E$2))</f>
        <v/>
      </c>
      <c r="F206" s="11" t="str">
        <f>IF(SUMIFS('BACKUP COUNTS'!$F:$F,'BACKUP COUNTS'!$A:$A,$A206,'BACKUP COUNTS'!$B:$B,F$1,'BACKUP COUNTS'!$G:$G,F$2)=0,"",SUMIFS('BACKUP COUNTS'!$F:$F,'BACKUP COUNTS'!$A:$A,$A206,'BACKUP COUNTS'!$B:$B,F$1,'BACKUP COUNTS'!$G:$G,F$2))</f>
        <v/>
      </c>
      <c r="G206" s="11" t="str">
        <f>IF(SUMIFS('BACKUP COUNTS'!$F:$F,'BACKUP COUNTS'!$A:$A,$A206,'BACKUP COUNTS'!$B:$B,G$1,'BACKUP COUNTS'!$G:$G,G$2)=0,"",SUMIFS('BACKUP COUNTS'!$F:$F,'BACKUP COUNTS'!$A:$A,$A206,'BACKUP COUNTS'!$B:$B,G$1,'BACKUP COUNTS'!$G:$G,G$2))</f>
        <v/>
      </c>
      <c r="H206" s="11" t="str">
        <f>IF(SUMIFS('BACKUP COUNTS'!$F:$F,'BACKUP COUNTS'!$A:$A,$A206,'BACKUP COUNTS'!$B:$B,H$1,'BACKUP COUNTS'!$G:$G,H$2)=0,"",SUMIFS('BACKUP COUNTS'!$F:$F,'BACKUP COUNTS'!$A:$A,$A206,'BACKUP COUNTS'!$B:$B,H$1,'BACKUP COUNTS'!$G:$G,H$2))</f>
        <v/>
      </c>
      <c r="I206" s="11" t="str">
        <f>IF(SUMIFS('BACKUP COUNTS'!$F:$F,'BACKUP COUNTS'!$A:$A,$A206,'BACKUP COUNTS'!$B:$B,I$1,'BACKUP COUNTS'!$G:$G,I$2)=0,"",SUMIFS('BACKUP COUNTS'!$F:$F,'BACKUP COUNTS'!$A:$A,$A206,'BACKUP COUNTS'!$B:$B,I$1,'BACKUP COUNTS'!$G:$G,I$2))</f>
        <v/>
      </c>
      <c r="J206" s="11" t="str">
        <f>IF(SUMIFS('BACKUP COUNTS'!$F:$F,'BACKUP COUNTS'!$A:$A,$A206,'BACKUP COUNTS'!$B:$B,J$1,'BACKUP COUNTS'!$G:$G,J$2)=0,"",SUMIFS('BACKUP COUNTS'!$F:$F,'BACKUP COUNTS'!$A:$A,$A206,'BACKUP COUNTS'!$B:$B,J$1,'BACKUP COUNTS'!$G:$G,J$2))</f>
        <v/>
      </c>
      <c r="K206" s="11" t="str">
        <f>IF(SUMIFS('BACKUP COUNTS'!$F:$F,'BACKUP COUNTS'!$A:$A,$A206,'BACKUP COUNTS'!$B:$B,K$1,'BACKUP COUNTS'!$G:$G,K$2)=0,"",SUMIFS('BACKUP COUNTS'!$F:$F,'BACKUP COUNTS'!$A:$A,$A206,'BACKUP COUNTS'!$B:$B,K$1,'BACKUP COUNTS'!$G:$G,K$2))</f>
        <v/>
      </c>
      <c r="L206" s="11" t="str">
        <f>IF(SUMIFS('BACKUP COUNTS'!$F:$F,'BACKUP COUNTS'!$A:$A,$A206,'BACKUP COUNTS'!$B:$B,L$1,'BACKUP COUNTS'!$G:$G,L$2)=0,"",SUMIFS('BACKUP COUNTS'!$F:$F,'BACKUP COUNTS'!$A:$A,$A206,'BACKUP COUNTS'!$B:$B,L$1,'BACKUP COUNTS'!$G:$G,L$2))</f>
        <v/>
      </c>
      <c r="M206" s="11" t="str">
        <f>IF(SUMIFS('BACKUP COUNTS'!$F:$F,'BACKUP COUNTS'!$A:$A,$A206,'BACKUP COUNTS'!$B:$B,M$1,'BACKUP COUNTS'!$G:$G,M$2)=0,"",SUMIFS('BACKUP COUNTS'!$F:$F,'BACKUP COUNTS'!$A:$A,$A206,'BACKUP COUNTS'!$B:$B,M$1,'BACKUP COUNTS'!$G:$G,M$2))</f>
        <v/>
      </c>
      <c r="N206" s="11" t="str">
        <f>IF(SUMIFS('BACKUP COUNTS'!$F:$F,'BACKUP COUNTS'!$A:$A,$A206,'BACKUP COUNTS'!$B:$B,N$1,'BACKUP COUNTS'!$G:$G,N$2)=0,"",SUMIFS('BACKUP COUNTS'!$F:$F,'BACKUP COUNTS'!$A:$A,$A206,'BACKUP COUNTS'!$B:$B,N$1,'BACKUP COUNTS'!$G:$G,N$2))</f>
        <v/>
      </c>
      <c r="O206" s="11" t="str">
        <f>IF(SUMIFS('BACKUP COUNTS'!$F:$F,'BACKUP COUNTS'!$A:$A,$A206,'BACKUP COUNTS'!$B:$B,O$1,'BACKUP COUNTS'!$G:$G,O$2)=0,"",SUMIFS('BACKUP COUNTS'!$F:$F,'BACKUP COUNTS'!$A:$A,$A206,'BACKUP COUNTS'!$B:$B,O$1,'BACKUP COUNTS'!$G:$G,O$2))</f>
        <v/>
      </c>
      <c r="P206" s="11" t="str">
        <f>IF(SUMIFS('BACKUP COUNTS'!$F:$F,'BACKUP COUNTS'!$A:$A,$A206,'BACKUP COUNTS'!$B:$B,P$1,'BACKUP COUNTS'!$G:$G,P$2)=0,"",SUMIFS('BACKUP COUNTS'!$F:$F,'BACKUP COUNTS'!$A:$A,$A206,'BACKUP COUNTS'!$B:$B,P$1,'BACKUP COUNTS'!$G:$G,P$2))</f>
        <v/>
      </c>
      <c r="Q206" s="11" t="str">
        <f>IF(SUMIFS('BACKUP COUNTS'!$F:$F,'BACKUP COUNTS'!$A:$A,$A206,'BACKUP COUNTS'!$B:$B,Q$1,'BACKUP COUNTS'!$G:$G,Q$2)=0,"",SUMIFS('BACKUP COUNTS'!$F:$F,'BACKUP COUNTS'!$A:$A,$A206,'BACKUP COUNTS'!$B:$B,Q$1,'BACKUP COUNTS'!$G:$G,Q$2))</f>
        <v/>
      </c>
      <c r="R206" s="11" t="str">
        <f>IF(SUMIFS('BACKUP COUNTS'!$F:$F,'BACKUP COUNTS'!$A:$A,$A206,'BACKUP COUNTS'!$B:$B,R$1,'BACKUP COUNTS'!$G:$G,R$2)=0,"",SUMIFS('BACKUP COUNTS'!$F:$F,'BACKUP COUNTS'!$A:$A,$A206,'BACKUP COUNTS'!$B:$B,R$1,'BACKUP COUNTS'!$G:$G,R$2))</f>
        <v/>
      </c>
    </row>
    <row r="207" spans="1:18" x14ac:dyDescent="0.25">
      <c r="A207" s="10">
        <f t="shared" si="4"/>
        <v>46122</v>
      </c>
      <c r="B207" s="10" t="s">
        <v>15</v>
      </c>
      <c r="C207" s="11" t="str">
        <f>IF(SUMIFS('BACKUP COUNTS'!$F:$F,'BACKUP COUNTS'!$A:$A,$A207,'BACKUP COUNTS'!$B:$B,C$2)=0,"",SUMIFS('BACKUP COUNTS'!$F:$F,'BACKUP COUNTS'!$A:$A,$A207,'BACKUP COUNTS'!$B:$B,C$2))</f>
        <v/>
      </c>
      <c r="D207" s="11" t="str">
        <f>IF(SUMIFS('BACKUP COUNTS'!$F:$F,'BACKUP COUNTS'!$A:$A,$A207,'BACKUP COUNTS'!$B:$B,D$1,'BACKUP COUNTS'!$G:$G,D$2)=0,"",SUMIFS('BACKUP COUNTS'!$F:$F,'BACKUP COUNTS'!$A:$A,$A207,'BACKUP COUNTS'!$B:$B,D$1,'BACKUP COUNTS'!$G:$G,D$2))</f>
        <v/>
      </c>
      <c r="E207" s="11" t="str">
        <f>IF(SUMIFS('BACKUP COUNTS'!$F:$F,'BACKUP COUNTS'!$A:$A,$A207,'BACKUP COUNTS'!$B:$B,E$1,'BACKUP COUNTS'!$G:$G,E$2)=0,"",SUMIFS('BACKUP COUNTS'!$F:$F,'BACKUP COUNTS'!$A:$A,$A207,'BACKUP COUNTS'!$B:$B,E$1,'BACKUP COUNTS'!$G:$G,E$2))</f>
        <v/>
      </c>
      <c r="F207" s="11" t="str">
        <f>IF(SUMIFS('BACKUP COUNTS'!$F:$F,'BACKUP COUNTS'!$A:$A,$A207,'BACKUP COUNTS'!$B:$B,F$1,'BACKUP COUNTS'!$G:$G,F$2)=0,"",SUMIFS('BACKUP COUNTS'!$F:$F,'BACKUP COUNTS'!$A:$A,$A207,'BACKUP COUNTS'!$B:$B,F$1,'BACKUP COUNTS'!$G:$G,F$2))</f>
        <v/>
      </c>
      <c r="G207" s="11" t="str">
        <f>IF(SUMIFS('BACKUP COUNTS'!$F:$F,'BACKUP COUNTS'!$A:$A,$A207,'BACKUP COUNTS'!$B:$B,G$1,'BACKUP COUNTS'!$G:$G,G$2)=0,"",SUMIFS('BACKUP COUNTS'!$F:$F,'BACKUP COUNTS'!$A:$A,$A207,'BACKUP COUNTS'!$B:$B,G$1,'BACKUP COUNTS'!$G:$G,G$2))</f>
        <v/>
      </c>
      <c r="H207" s="11" t="str">
        <f>IF(SUMIFS('BACKUP COUNTS'!$F:$F,'BACKUP COUNTS'!$A:$A,$A207,'BACKUP COUNTS'!$B:$B,H$1,'BACKUP COUNTS'!$G:$G,H$2)=0,"",SUMIFS('BACKUP COUNTS'!$F:$F,'BACKUP COUNTS'!$A:$A,$A207,'BACKUP COUNTS'!$B:$B,H$1,'BACKUP COUNTS'!$G:$G,H$2))</f>
        <v/>
      </c>
      <c r="I207" s="11" t="str">
        <f>IF(SUMIFS('BACKUP COUNTS'!$F:$F,'BACKUP COUNTS'!$A:$A,$A207,'BACKUP COUNTS'!$B:$B,I$1,'BACKUP COUNTS'!$G:$G,I$2)=0,"",SUMIFS('BACKUP COUNTS'!$F:$F,'BACKUP COUNTS'!$A:$A,$A207,'BACKUP COUNTS'!$B:$B,I$1,'BACKUP COUNTS'!$G:$G,I$2))</f>
        <v/>
      </c>
      <c r="J207" s="11" t="str">
        <f>IF(SUMIFS('BACKUP COUNTS'!$F:$F,'BACKUP COUNTS'!$A:$A,$A207,'BACKUP COUNTS'!$B:$B,J$1,'BACKUP COUNTS'!$G:$G,J$2)=0,"",SUMIFS('BACKUP COUNTS'!$F:$F,'BACKUP COUNTS'!$A:$A,$A207,'BACKUP COUNTS'!$B:$B,J$1,'BACKUP COUNTS'!$G:$G,J$2))</f>
        <v/>
      </c>
      <c r="K207" s="11" t="str">
        <f>IF(SUMIFS('BACKUP COUNTS'!$F:$F,'BACKUP COUNTS'!$A:$A,$A207,'BACKUP COUNTS'!$B:$B,K$1,'BACKUP COUNTS'!$G:$G,K$2)=0,"",SUMIFS('BACKUP COUNTS'!$F:$F,'BACKUP COUNTS'!$A:$A,$A207,'BACKUP COUNTS'!$B:$B,K$1,'BACKUP COUNTS'!$G:$G,K$2))</f>
        <v/>
      </c>
      <c r="L207" s="11" t="str">
        <f>IF(SUMIFS('BACKUP COUNTS'!$F:$F,'BACKUP COUNTS'!$A:$A,$A207,'BACKUP COUNTS'!$B:$B,L$1,'BACKUP COUNTS'!$G:$G,L$2)=0,"",SUMIFS('BACKUP COUNTS'!$F:$F,'BACKUP COUNTS'!$A:$A,$A207,'BACKUP COUNTS'!$B:$B,L$1,'BACKUP COUNTS'!$G:$G,L$2))</f>
        <v/>
      </c>
      <c r="M207" s="11" t="str">
        <f>IF(SUMIFS('BACKUP COUNTS'!$F:$F,'BACKUP COUNTS'!$A:$A,$A207,'BACKUP COUNTS'!$B:$B,M$1,'BACKUP COUNTS'!$G:$G,M$2)=0,"",SUMIFS('BACKUP COUNTS'!$F:$F,'BACKUP COUNTS'!$A:$A,$A207,'BACKUP COUNTS'!$B:$B,M$1,'BACKUP COUNTS'!$G:$G,M$2))</f>
        <v/>
      </c>
      <c r="N207" s="11" t="str">
        <f>IF(SUMIFS('BACKUP COUNTS'!$F:$F,'BACKUP COUNTS'!$A:$A,$A207,'BACKUP COUNTS'!$B:$B,N$1,'BACKUP COUNTS'!$G:$G,N$2)=0,"",SUMIFS('BACKUP COUNTS'!$F:$F,'BACKUP COUNTS'!$A:$A,$A207,'BACKUP COUNTS'!$B:$B,N$1,'BACKUP COUNTS'!$G:$G,N$2))</f>
        <v/>
      </c>
      <c r="O207" s="11" t="str">
        <f>IF(SUMIFS('BACKUP COUNTS'!$F:$F,'BACKUP COUNTS'!$A:$A,$A207,'BACKUP COUNTS'!$B:$B,O$1,'BACKUP COUNTS'!$G:$G,O$2)=0,"",SUMIFS('BACKUP COUNTS'!$F:$F,'BACKUP COUNTS'!$A:$A,$A207,'BACKUP COUNTS'!$B:$B,O$1,'BACKUP COUNTS'!$G:$G,O$2))</f>
        <v/>
      </c>
      <c r="P207" s="11" t="str">
        <f>IF(SUMIFS('BACKUP COUNTS'!$F:$F,'BACKUP COUNTS'!$A:$A,$A207,'BACKUP COUNTS'!$B:$B,P$1,'BACKUP COUNTS'!$G:$G,P$2)=0,"",SUMIFS('BACKUP COUNTS'!$F:$F,'BACKUP COUNTS'!$A:$A,$A207,'BACKUP COUNTS'!$B:$B,P$1,'BACKUP COUNTS'!$G:$G,P$2))</f>
        <v/>
      </c>
      <c r="Q207" s="11" t="str">
        <f>IF(SUMIFS('BACKUP COUNTS'!$F:$F,'BACKUP COUNTS'!$A:$A,$A207,'BACKUP COUNTS'!$B:$B,Q$1,'BACKUP COUNTS'!$G:$G,Q$2)=0,"",SUMIFS('BACKUP COUNTS'!$F:$F,'BACKUP COUNTS'!$A:$A,$A207,'BACKUP COUNTS'!$B:$B,Q$1,'BACKUP COUNTS'!$G:$G,Q$2))</f>
        <v/>
      </c>
      <c r="R207" s="11" t="str">
        <f>IF(SUMIFS('BACKUP COUNTS'!$F:$F,'BACKUP COUNTS'!$A:$A,$A207,'BACKUP COUNTS'!$B:$B,R$1,'BACKUP COUNTS'!$G:$G,R$2)=0,"",SUMIFS('BACKUP COUNTS'!$F:$F,'BACKUP COUNTS'!$A:$A,$A207,'BACKUP COUNTS'!$B:$B,R$1,'BACKUP COUNTS'!$G:$G,R$2))</f>
        <v/>
      </c>
    </row>
    <row r="208" spans="1:18" x14ac:dyDescent="0.25">
      <c r="A208" s="10">
        <f t="shared" si="4"/>
        <v>46125</v>
      </c>
      <c r="B208" s="10" t="s">
        <v>15</v>
      </c>
      <c r="C208" s="11" t="str">
        <f>IF(SUMIFS('BACKUP COUNTS'!$F:$F,'BACKUP COUNTS'!$A:$A,$A208,'BACKUP COUNTS'!$B:$B,C$2)=0,"",SUMIFS('BACKUP COUNTS'!$F:$F,'BACKUP COUNTS'!$A:$A,$A208,'BACKUP COUNTS'!$B:$B,C$2))</f>
        <v/>
      </c>
      <c r="D208" s="11" t="str">
        <f>IF(SUMIFS('BACKUP COUNTS'!$F:$F,'BACKUP COUNTS'!$A:$A,$A208,'BACKUP COUNTS'!$B:$B,D$1,'BACKUP COUNTS'!$G:$G,D$2)=0,"",SUMIFS('BACKUP COUNTS'!$F:$F,'BACKUP COUNTS'!$A:$A,$A208,'BACKUP COUNTS'!$B:$B,D$1,'BACKUP COUNTS'!$G:$G,D$2))</f>
        <v/>
      </c>
      <c r="E208" s="11" t="str">
        <f>IF(SUMIFS('BACKUP COUNTS'!$F:$F,'BACKUP COUNTS'!$A:$A,$A208,'BACKUP COUNTS'!$B:$B,E$1,'BACKUP COUNTS'!$G:$G,E$2)=0,"",SUMIFS('BACKUP COUNTS'!$F:$F,'BACKUP COUNTS'!$A:$A,$A208,'BACKUP COUNTS'!$B:$B,E$1,'BACKUP COUNTS'!$G:$G,E$2))</f>
        <v/>
      </c>
      <c r="F208" s="11" t="str">
        <f>IF(SUMIFS('BACKUP COUNTS'!$F:$F,'BACKUP COUNTS'!$A:$A,$A208,'BACKUP COUNTS'!$B:$B,F$1,'BACKUP COUNTS'!$G:$G,F$2)=0,"",SUMIFS('BACKUP COUNTS'!$F:$F,'BACKUP COUNTS'!$A:$A,$A208,'BACKUP COUNTS'!$B:$B,F$1,'BACKUP COUNTS'!$G:$G,F$2))</f>
        <v/>
      </c>
      <c r="G208" s="11" t="str">
        <f>IF(SUMIFS('BACKUP COUNTS'!$F:$F,'BACKUP COUNTS'!$A:$A,$A208,'BACKUP COUNTS'!$B:$B,G$1,'BACKUP COUNTS'!$G:$G,G$2)=0,"",SUMIFS('BACKUP COUNTS'!$F:$F,'BACKUP COUNTS'!$A:$A,$A208,'BACKUP COUNTS'!$B:$B,G$1,'BACKUP COUNTS'!$G:$G,G$2))</f>
        <v/>
      </c>
      <c r="H208" s="11" t="str">
        <f>IF(SUMIFS('BACKUP COUNTS'!$F:$F,'BACKUP COUNTS'!$A:$A,$A208,'BACKUP COUNTS'!$B:$B,H$1,'BACKUP COUNTS'!$G:$G,H$2)=0,"",SUMIFS('BACKUP COUNTS'!$F:$F,'BACKUP COUNTS'!$A:$A,$A208,'BACKUP COUNTS'!$B:$B,H$1,'BACKUP COUNTS'!$G:$G,H$2))</f>
        <v/>
      </c>
      <c r="I208" s="11" t="str">
        <f>IF(SUMIFS('BACKUP COUNTS'!$F:$F,'BACKUP COUNTS'!$A:$A,$A208,'BACKUP COUNTS'!$B:$B,I$1,'BACKUP COUNTS'!$G:$G,I$2)=0,"",SUMIFS('BACKUP COUNTS'!$F:$F,'BACKUP COUNTS'!$A:$A,$A208,'BACKUP COUNTS'!$B:$B,I$1,'BACKUP COUNTS'!$G:$G,I$2))</f>
        <v/>
      </c>
      <c r="J208" s="11" t="str">
        <f>IF(SUMIFS('BACKUP COUNTS'!$F:$F,'BACKUP COUNTS'!$A:$A,$A208,'BACKUP COUNTS'!$B:$B,J$1,'BACKUP COUNTS'!$G:$G,J$2)=0,"",SUMIFS('BACKUP COUNTS'!$F:$F,'BACKUP COUNTS'!$A:$A,$A208,'BACKUP COUNTS'!$B:$B,J$1,'BACKUP COUNTS'!$G:$G,J$2))</f>
        <v/>
      </c>
      <c r="K208" s="11" t="str">
        <f>IF(SUMIFS('BACKUP COUNTS'!$F:$F,'BACKUP COUNTS'!$A:$A,$A208,'BACKUP COUNTS'!$B:$B,K$1,'BACKUP COUNTS'!$G:$G,K$2)=0,"",SUMIFS('BACKUP COUNTS'!$F:$F,'BACKUP COUNTS'!$A:$A,$A208,'BACKUP COUNTS'!$B:$B,K$1,'BACKUP COUNTS'!$G:$G,K$2))</f>
        <v/>
      </c>
      <c r="L208" s="11" t="str">
        <f>IF(SUMIFS('BACKUP COUNTS'!$F:$F,'BACKUP COUNTS'!$A:$A,$A208,'BACKUP COUNTS'!$B:$B,L$1,'BACKUP COUNTS'!$G:$G,L$2)=0,"",SUMIFS('BACKUP COUNTS'!$F:$F,'BACKUP COUNTS'!$A:$A,$A208,'BACKUP COUNTS'!$B:$B,L$1,'BACKUP COUNTS'!$G:$G,L$2))</f>
        <v/>
      </c>
      <c r="M208" s="11" t="str">
        <f>IF(SUMIFS('BACKUP COUNTS'!$F:$F,'BACKUP COUNTS'!$A:$A,$A208,'BACKUP COUNTS'!$B:$B,M$1,'BACKUP COUNTS'!$G:$G,M$2)=0,"",SUMIFS('BACKUP COUNTS'!$F:$F,'BACKUP COUNTS'!$A:$A,$A208,'BACKUP COUNTS'!$B:$B,M$1,'BACKUP COUNTS'!$G:$G,M$2))</f>
        <v/>
      </c>
      <c r="N208" s="11" t="str">
        <f>IF(SUMIFS('BACKUP COUNTS'!$F:$F,'BACKUP COUNTS'!$A:$A,$A208,'BACKUP COUNTS'!$B:$B,N$1,'BACKUP COUNTS'!$G:$G,N$2)=0,"",SUMIFS('BACKUP COUNTS'!$F:$F,'BACKUP COUNTS'!$A:$A,$A208,'BACKUP COUNTS'!$B:$B,N$1,'BACKUP COUNTS'!$G:$G,N$2))</f>
        <v/>
      </c>
      <c r="O208" s="11" t="str">
        <f>IF(SUMIFS('BACKUP COUNTS'!$F:$F,'BACKUP COUNTS'!$A:$A,$A208,'BACKUP COUNTS'!$B:$B,O$1,'BACKUP COUNTS'!$G:$G,O$2)=0,"",SUMIFS('BACKUP COUNTS'!$F:$F,'BACKUP COUNTS'!$A:$A,$A208,'BACKUP COUNTS'!$B:$B,O$1,'BACKUP COUNTS'!$G:$G,O$2))</f>
        <v/>
      </c>
      <c r="P208" s="11" t="str">
        <f>IF(SUMIFS('BACKUP COUNTS'!$F:$F,'BACKUP COUNTS'!$A:$A,$A208,'BACKUP COUNTS'!$B:$B,P$1,'BACKUP COUNTS'!$G:$G,P$2)=0,"",SUMIFS('BACKUP COUNTS'!$F:$F,'BACKUP COUNTS'!$A:$A,$A208,'BACKUP COUNTS'!$B:$B,P$1,'BACKUP COUNTS'!$G:$G,P$2))</f>
        <v/>
      </c>
      <c r="Q208" s="11" t="str">
        <f>IF(SUMIFS('BACKUP COUNTS'!$F:$F,'BACKUP COUNTS'!$A:$A,$A208,'BACKUP COUNTS'!$B:$B,Q$1,'BACKUP COUNTS'!$G:$G,Q$2)=0,"",SUMIFS('BACKUP COUNTS'!$F:$F,'BACKUP COUNTS'!$A:$A,$A208,'BACKUP COUNTS'!$B:$B,Q$1,'BACKUP COUNTS'!$G:$G,Q$2))</f>
        <v/>
      </c>
      <c r="R208" s="11" t="str">
        <f>IF(SUMIFS('BACKUP COUNTS'!$F:$F,'BACKUP COUNTS'!$A:$A,$A208,'BACKUP COUNTS'!$B:$B,R$1,'BACKUP COUNTS'!$G:$G,R$2)=0,"",SUMIFS('BACKUP COUNTS'!$F:$F,'BACKUP COUNTS'!$A:$A,$A208,'BACKUP COUNTS'!$B:$B,R$1,'BACKUP COUNTS'!$G:$G,R$2))</f>
        <v/>
      </c>
    </row>
    <row r="209" spans="1:18" x14ac:dyDescent="0.25">
      <c r="A209" s="10">
        <f t="shared" si="4"/>
        <v>46126</v>
      </c>
      <c r="B209" s="10" t="s">
        <v>15</v>
      </c>
      <c r="C209" s="11" t="str">
        <f>IF(SUMIFS('BACKUP COUNTS'!$F:$F,'BACKUP COUNTS'!$A:$A,$A209,'BACKUP COUNTS'!$B:$B,C$2)=0,"",SUMIFS('BACKUP COUNTS'!$F:$F,'BACKUP COUNTS'!$A:$A,$A209,'BACKUP COUNTS'!$B:$B,C$2))</f>
        <v/>
      </c>
      <c r="D209" s="11" t="str">
        <f>IF(SUMIFS('BACKUP COUNTS'!$F:$F,'BACKUP COUNTS'!$A:$A,$A209,'BACKUP COUNTS'!$B:$B,D$1,'BACKUP COUNTS'!$G:$G,D$2)=0,"",SUMIFS('BACKUP COUNTS'!$F:$F,'BACKUP COUNTS'!$A:$A,$A209,'BACKUP COUNTS'!$B:$B,D$1,'BACKUP COUNTS'!$G:$G,D$2))</f>
        <v/>
      </c>
      <c r="E209" s="11" t="str">
        <f>IF(SUMIFS('BACKUP COUNTS'!$F:$F,'BACKUP COUNTS'!$A:$A,$A209,'BACKUP COUNTS'!$B:$B,E$1,'BACKUP COUNTS'!$G:$G,E$2)=0,"",SUMIFS('BACKUP COUNTS'!$F:$F,'BACKUP COUNTS'!$A:$A,$A209,'BACKUP COUNTS'!$B:$B,E$1,'BACKUP COUNTS'!$G:$G,E$2))</f>
        <v/>
      </c>
      <c r="F209" s="11" t="str">
        <f>IF(SUMIFS('BACKUP COUNTS'!$F:$F,'BACKUP COUNTS'!$A:$A,$A209,'BACKUP COUNTS'!$B:$B,F$1,'BACKUP COUNTS'!$G:$G,F$2)=0,"",SUMIFS('BACKUP COUNTS'!$F:$F,'BACKUP COUNTS'!$A:$A,$A209,'BACKUP COUNTS'!$B:$B,F$1,'BACKUP COUNTS'!$G:$G,F$2))</f>
        <v/>
      </c>
      <c r="G209" s="11" t="str">
        <f>IF(SUMIFS('BACKUP COUNTS'!$F:$F,'BACKUP COUNTS'!$A:$A,$A209,'BACKUP COUNTS'!$B:$B,G$1,'BACKUP COUNTS'!$G:$G,G$2)=0,"",SUMIFS('BACKUP COUNTS'!$F:$F,'BACKUP COUNTS'!$A:$A,$A209,'BACKUP COUNTS'!$B:$B,G$1,'BACKUP COUNTS'!$G:$G,G$2))</f>
        <v/>
      </c>
      <c r="H209" s="11" t="str">
        <f>IF(SUMIFS('BACKUP COUNTS'!$F:$F,'BACKUP COUNTS'!$A:$A,$A209,'BACKUP COUNTS'!$B:$B,H$1,'BACKUP COUNTS'!$G:$G,H$2)=0,"",SUMIFS('BACKUP COUNTS'!$F:$F,'BACKUP COUNTS'!$A:$A,$A209,'BACKUP COUNTS'!$B:$B,H$1,'BACKUP COUNTS'!$G:$G,H$2))</f>
        <v/>
      </c>
      <c r="I209" s="11" t="str">
        <f>IF(SUMIFS('BACKUP COUNTS'!$F:$F,'BACKUP COUNTS'!$A:$A,$A209,'BACKUP COUNTS'!$B:$B,I$1,'BACKUP COUNTS'!$G:$G,I$2)=0,"",SUMIFS('BACKUP COUNTS'!$F:$F,'BACKUP COUNTS'!$A:$A,$A209,'BACKUP COUNTS'!$B:$B,I$1,'BACKUP COUNTS'!$G:$G,I$2))</f>
        <v/>
      </c>
      <c r="J209" s="11" t="str">
        <f>IF(SUMIFS('BACKUP COUNTS'!$F:$F,'BACKUP COUNTS'!$A:$A,$A209,'BACKUP COUNTS'!$B:$B,J$1,'BACKUP COUNTS'!$G:$G,J$2)=0,"",SUMIFS('BACKUP COUNTS'!$F:$F,'BACKUP COUNTS'!$A:$A,$A209,'BACKUP COUNTS'!$B:$B,J$1,'BACKUP COUNTS'!$G:$G,J$2))</f>
        <v/>
      </c>
      <c r="K209" s="11" t="str">
        <f>IF(SUMIFS('BACKUP COUNTS'!$F:$F,'BACKUP COUNTS'!$A:$A,$A209,'BACKUP COUNTS'!$B:$B,K$1,'BACKUP COUNTS'!$G:$G,K$2)=0,"",SUMIFS('BACKUP COUNTS'!$F:$F,'BACKUP COUNTS'!$A:$A,$A209,'BACKUP COUNTS'!$B:$B,K$1,'BACKUP COUNTS'!$G:$G,K$2))</f>
        <v/>
      </c>
      <c r="L209" s="11" t="str">
        <f>IF(SUMIFS('BACKUP COUNTS'!$F:$F,'BACKUP COUNTS'!$A:$A,$A209,'BACKUP COUNTS'!$B:$B,L$1,'BACKUP COUNTS'!$G:$G,L$2)=0,"",SUMIFS('BACKUP COUNTS'!$F:$F,'BACKUP COUNTS'!$A:$A,$A209,'BACKUP COUNTS'!$B:$B,L$1,'BACKUP COUNTS'!$G:$G,L$2))</f>
        <v/>
      </c>
      <c r="M209" s="11" t="str">
        <f>IF(SUMIFS('BACKUP COUNTS'!$F:$F,'BACKUP COUNTS'!$A:$A,$A209,'BACKUP COUNTS'!$B:$B,M$1,'BACKUP COUNTS'!$G:$G,M$2)=0,"",SUMIFS('BACKUP COUNTS'!$F:$F,'BACKUP COUNTS'!$A:$A,$A209,'BACKUP COUNTS'!$B:$B,M$1,'BACKUP COUNTS'!$G:$G,M$2))</f>
        <v/>
      </c>
      <c r="N209" s="11" t="str">
        <f>IF(SUMIFS('BACKUP COUNTS'!$F:$F,'BACKUP COUNTS'!$A:$A,$A209,'BACKUP COUNTS'!$B:$B,N$1,'BACKUP COUNTS'!$G:$G,N$2)=0,"",SUMIFS('BACKUP COUNTS'!$F:$F,'BACKUP COUNTS'!$A:$A,$A209,'BACKUP COUNTS'!$B:$B,N$1,'BACKUP COUNTS'!$G:$G,N$2))</f>
        <v/>
      </c>
      <c r="O209" s="11" t="str">
        <f>IF(SUMIFS('BACKUP COUNTS'!$F:$F,'BACKUP COUNTS'!$A:$A,$A209,'BACKUP COUNTS'!$B:$B,O$1,'BACKUP COUNTS'!$G:$G,O$2)=0,"",SUMIFS('BACKUP COUNTS'!$F:$F,'BACKUP COUNTS'!$A:$A,$A209,'BACKUP COUNTS'!$B:$B,O$1,'BACKUP COUNTS'!$G:$G,O$2))</f>
        <v/>
      </c>
      <c r="P209" s="11" t="str">
        <f>IF(SUMIFS('BACKUP COUNTS'!$F:$F,'BACKUP COUNTS'!$A:$A,$A209,'BACKUP COUNTS'!$B:$B,P$1,'BACKUP COUNTS'!$G:$G,P$2)=0,"",SUMIFS('BACKUP COUNTS'!$F:$F,'BACKUP COUNTS'!$A:$A,$A209,'BACKUP COUNTS'!$B:$B,P$1,'BACKUP COUNTS'!$G:$G,P$2))</f>
        <v/>
      </c>
      <c r="Q209" s="11" t="str">
        <f>IF(SUMIFS('BACKUP COUNTS'!$F:$F,'BACKUP COUNTS'!$A:$A,$A209,'BACKUP COUNTS'!$B:$B,Q$1,'BACKUP COUNTS'!$G:$G,Q$2)=0,"",SUMIFS('BACKUP COUNTS'!$F:$F,'BACKUP COUNTS'!$A:$A,$A209,'BACKUP COUNTS'!$B:$B,Q$1,'BACKUP COUNTS'!$G:$G,Q$2))</f>
        <v/>
      </c>
      <c r="R209" s="11" t="str">
        <f>IF(SUMIFS('BACKUP COUNTS'!$F:$F,'BACKUP COUNTS'!$A:$A,$A209,'BACKUP COUNTS'!$B:$B,R$1,'BACKUP COUNTS'!$G:$G,R$2)=0,"",SUMIFS('BACKUP COUNTS'!$F:$F,'BACKUP COUNTS'!$A:$A,$A209,'BACKUP COUNTS'!$B:$B,R$1,'BACKUP COUNTS'!$G:$G,R$2))</f>
        <v/>
      </c>
    </row>
    <row r="210" spans="1:18" x14ac:dyDescent="0.25">
      <c r="A210" s="10">
        <f t="shared" si="4"/>
        <v>46127</v>
      </c>
      <c r="B210" s="10" t="s">
        <v>15</v>
      </c>
      <c r="C210" s="11" t="str">
        <f>IF(SUMIFS('BACKUP COUNTS'!$F:$F,'BACKUP COUNTS'!$A:$A,$A210,'BACKUP COUNTS'!$B:$B,C$2)=0,"",SUMIFS('BACKUP COUNTS'!$F:$F,'BACKUP COUNTS'!$A:$A,$A210,'BACKUP COUNTS'!$B:$B,C$2))</f>
        <v/>
      </c>
      <c r="D210" s="11" t="str">
        <f>IF(SUMIFS('BACKUP COUNTS'!$F:$F,'BACKUP COUNTS'!$A:$A,$A210,'BACKUP COUNTS'!$B:$B,D$1,'BACKUP COUNTS'!$G:$G,D$2)=0,"",SUMIFS('BACKUP COUNTS'!$F:$F,'BACKUP COUNTS'!$A:$A,$A210,'BACKUP COUNTS'!$B:$B,D$1,'BACKUP COUNTS'!$G:$G,D$2))</f>
        <v/>
      </c>
      <c r="E210" s="11" t="str">
        <f>IF(SUMIFS('BACKUP COUNTS'!$F:$F,'BACKUP COUNTS'!$A:$A,$A210,'BACKUP COUNTS'!$B:$B,E$1,'BACKUP COUNTS'!$G:$G,E$2)=0,"",SUMIFS('BACKUP COUNTS'!$F:$F,'BACKUP COUNTS'!$A:$A,$A210,'BACKUP COUNTS'!$B:$B,E$1,'BACKUP COUNTS'!$G:$G,E$2))</f>
        <v/>
      </c>
      <c r="F210" s="11" t="str">
        <f>IF(SUMIFS('BACKUP COUNTS'!$F:$F,'BACKUP COUNTS'!$A:$A,$A210,'BACKUP COUNTS'!$B:$B,F$1,'BACKUP COUNTS'!$G:$G,F$2)=0,"",SUMIFS('BACKUP COUNTS'!$F:$F,'BACKUP COUNTS'!$A:$A,$A210,'BACKUP COUNTS'!$B:$B,F$1,'BACKUP COUNTS'!$G:$G,F$2))</f>
        <v/>
      </c>
      <c r="G210" s="11" t="str">
        <f>IF(SUMIFS('BACKUP COUNTS'!$F:$F,'BACKUP COUNTS'!$A:$A,$A210,'BACKUP COUNTS'!$B:$B,G$1,'BACKUP COUNTS'!$G:$G,G$2)=0,"",SUMIFS('BACKUP COUNTS'!$F:$F,'BACKUP COUNTS'!$A:$A,$A210,'BACKUP COUNTS'!$B:$B,G$1,'BACKUP COUNTS'!$G:$G,G$2))</f>
        <v/>
      </c>
      <c r="H210" s="11" t="str">
        <f>IF(SUMIFS('BACKUP COUNTS'!$F:$F,'BACKUP COUNTS'!$A:$A,$A210,'BACKUP COUNTS'!$B:$B,H$1,'BACKUP COUNTS'!$G:$G,H$2)=0,"",SUMIFS('BACKUP COUNTS'!$F:$F,'BACKUP COUNTS'!$A:$A,$A210,'BACKUP COUNTS'!$B:$B,H$1,'BACKUP COUNTS'!$G:$G,H$2))</f>
        <v/>
      </c>
      <c r="I210" s="11" t="str">
        <f>IF(SUMIFS('BACKUP COUNTS'!$F:$F,'BACKUP COUNTS'!$A:$A,$A210,'BACKUP COUNTS'!$B:$B,I$1,'BACKUP COUNTS'!$G:$G,I$2)=0,"",SUMIFS('BACKUP COUNTS'!$F:$F,'BACKUP COUNTS'!$A:$A,$A210,'BACKUP COUNTS'!$B:$B,I$1,'BACKUP COUNTS'!$G:$G,I$2))</f>
        <v/>
      </c>
      <c r="J210" s="11" t="str">
        <f>IF(SUMIFS('BACKUP COUNTS'!$F:$F,'BACKUP COUNTS'!$A:$A,$A210,'BACKUP COUNTS'!$B:$B,J$1,'BACKUP COUNTS'!$G:$G,J$2)=0,"",SUMIFS('BACKUP COUNTS'!$F:$F,'BACKUP COUNTS'!$A:$A,$A210,'BACKUP COUNTS'!$B:$B,J$1,'BACKUP COUNTS'!$G:$G,J$2))</f>
        <v/>
      </c>
      <c r="K210" s="11" t="str">
        <f>IF(SUMIFS('BACKUP COUNTS'!$F:$F,'BACKUP COUNTS'!$A:$A,$A210,'BACKUP COUNTS'!$B:$B,K$1,'BACKUP COUNTS'!$G:$G,K$2)=0,"",SUMIFS('BACKUP COUNTS'!$F:$F,'BACKUP COUNTS'!$A:$A,$A210,'BACKUP COUNTS'!$B:$B,K$1,'BACKUP COUNTS'!$G:$G,K$2))</f>
        <v/>
      </c>
      <c r="L210" s="11" t="str">
        <f>IF(SUMIFS('BACKUP COUNTS'!$F:$F,'BACKUP COUNTS'!$A:$A,$A210,'BACKUP COUNTS'!$B:$B,L$1,'BACKUP COUNTS'!$G:$G,L$2)=0,"",SUMIFS('BACKUP COUNTS'!$F:$F,'BACKUP COUNTS'!$A:$A,$A210,'BACKUP COUNTS'!$B:$B,L$1,'BACKUP COUNTS'!$G:$G,L$2))</f>
        <v/>
      </c>
      <c r="M210" s="11" t="str">
        <f>IF(SUMIFS('BACKUP COUNTS'!$F:$F,'BACKUP COUNTS'!$A:$A,$A210,'BACKUP COUNTS'!$B:$B,M$1,'BACKUP COUNTS'!$G:$G,M$2)=0,"",SUMIFS('BACKUP COUNTS'!$F:$F,'BACKUP COUNTS'!$A:$A,$A210,'BACKUP COUNTS'!$B:$B,M$1,'BACKUP COUNTS'!$G:$G,M$2))</f>
        <v/>
      </c>
      <c r="N210" s="11" t="str">
        <f>IF(SUMIFS('BACKUP COUNTS'!$F:$F,'BACKUP COUNTS'!$A:$A,$A210,'BACKUP COUNTS'!$B:$B,N$1,'BACKUP COUNTS'!$G:$G,N$2)=0,"",SUMIFS('BACKUP COUNTS'!$F:$F,'BACKUP COUNTS'!$A:$A,$A210,'BACKUP COUNTS'!$B:$B,N$1,'BACKUP COUNTS'!$G:$G,N$2))</f>
        <v/>
      </c>
      <c r="O210" s="11" t="str">
        <f>IF(SUMIFS('BACKUP COUNTS'!$F:$F,'BACKUP COUNTS'!$A:$A,$A210,'BACKUP COUNTS'!$B:$B,O$1,'BACKUP COUNTS'!$G:$G,O$2)=0,"",SUMIFS('BACKUP COUNTS'!$F:$F,'BACKUP COUNTS'!$A:$A,$A210,'BACKUP COUNTS'!$B:$B,O$1,'BACKUP COUNTS'!$G:$G,O$2))</f>
        <v/>
      </c>
      <c r="P210" s="11" t="str">
        <f>IF(SUMIFS('BACKUP COUNTS'!$F:$F,'BACKUP COUNTS'!$A:$A,$A210,'BACKUP COUNTS'!$B:$B,P$1,'BACKUP COUNTS'!$G:$G,P$2)=0,"",SUMIFS('BACKUP COUNTS'!$F:$F,'BACKUP COUNTS'!$A:$A,$A210,'BACKUP COUNTS'!$B:$B,P$1,'BACKUP COUNTS'!$G:$G,P$2))</f>
        <v/>
      </c>
      <c r="Q210" s="11" t="str">
        <f>IF(SUMIFS('BACKUP COUNTS'!$F:$F,'BACKUP COUNTS'!$A:$A,$A210,'BACKUP COUNTS'!$B:$B,Q$1,'BACKUP COUNTS'!$G:$G,Q$2)=0,"",SUMIFS('BACKUP COUNTS'!$F:$F,'BACKUP COUNTS'!$A:$A,$A210,'BACKUP COUNTS'!$B:$B,Q$1,'BACKUP COUNTS'!$G:$G,Q$2))</f>
        <v/>
      </c>
      <c r="R210" s="11" t="str">
        <f>IF(SUMIFS('BACKUP COUNTS'!$F:$F,'BACKUP COUNTS'!$A:$A,$A210,'BACKUP COUNTS'!$B:$B,R$1,'BACKUP COUNTS'!$G:$G,R$2)=0,"",SUMIFS('BACKUP COUNTS'!$F:$F,'BACKUP COUNTS'!$A:$A,$A210,'BACKUP COUNTS'!$B:$B,R$1,'BACKUP COUNTS'!$G:$G,R$2))</f>
        <v/>
      </c>
    </row>
    <row r="211" spans="1:18" x14ac:dyDescent="0.25">
      <c r="A211" s="10">
        <f t="shared" si="4"/>
        <v>46128</v>
      </c>
      <c r="B211" s="10" t="s">
        <v>15</v>
      </c>
      <c r="C211" s="11" t="str">
        <f>IF(SUMIFS('BACKUP COUNTS'!$F:$F,'BACKUP COUNTS'!$A:$A,$A211,'BACKUP COUNTS'!$B:$B,C$2)=0,"",SUMIFS('BACKUP COUNTS'!$F:$F,'BACKUP COUNTS'!$A:$A,$A211,'BACKUP COUNTS'!$B:$B,C$2))</f>
        <v/>
      </c>
      <c r="D211" s="11" t="str">
        <f>IF(SUMIFS('BACKUP COUNTS'!$F:$F,'BACKUP COUNTS'!$A:$A,$A211,'BACKUP COUNTS'!$B:$B,D$1,'BACKUP COUNTS'!$G:$G,D$2)=0,"",SUMIFS('BACKUP COUNTS'!$F:$F,'BACKUP COUNTS'!$A:$A,$A211,'BACKUP COUNTS'!$B:$B,D$1,'BACKUP COUNTS'!$G:$G,D$2))</f>
        <v/>
      </c>
      <c r="E211" s="11" t="str">
        <f>IF(SUMIFS('BACKUP COUNTS'!$F:$F,'BACKUP COUNTS'!$A:$A,$A211,'BACKUP COUNTS'!$B:$B,E$1,'BACKUP COUNTS'!$G:$G,E$2)=0,"",SUMIFS('BACKUP COUNTS'!$F:$F,'BACKUP COUNTS'!$A:$A,$A211,'BACKUP COUNTS'!$B:$B,E$1,'BACKUP COUNTS'!$G:$G,E$2))</f>
        <v/>
      </c>
      <c r="F211" s="11" t="str">
        <f>IF(SUMIFS('BACKUP COUNTS'!$F:$F,'BACKUP COUNTS'!$A:$A,$A211,'BACKUP COUNTS'!$B:$B,F$1,'BACKUP COUNTS'!$G:$G,F$2)=0,"",SUMIFS('BACKUP COUNTS'!$F:$F,'BACKUP COUNTS'!$A:$A,$A211,'BACKUP COUNTS'!$B:$B,F$1,'BACKUP COUNTS'!$G:$G,F$2))</f>
        <v/>
      </c>
      <c r="G211" s="11" t="str">
        <f>IF(SUMIFS('BACKUP COUNTS'!$F:$F,'BACKUP COUNTS'!$A:$A,$A211,'BACKUP COUNTS'!$B:$B,G$1,'BACKUP COUNTS'!$G:$G,G$2)=0,"",SUMIFS('BACKUP COUNTS'!$F:$F,'BACKUP COUNTS'!$A:$A,$A211,'BACKUP COUNTS'!$B:$B,G$1,'BACKUP COUNTS'!$G:$G,G$2))</f>
        <v/>
      </c>
      <c r="H211" s="11" t="str">
        <f>IF(SUMIFS('BACKUP COUNTS'!$F:$F,'BACKUP COUNTS'!$A:$A,$A211,'BACKUP COUNTS'!$B:$B,H$1,'BACKUP COUNTS'!$G:$G,H$2)=0,"",SUMIFS('BACKUP COUNTS'!$F:$F,'BACKUP COUNTS'!$A:$A,$A211,'BACKUP COUNTS'!$B:$B,H$1,'BACKUP COUNTS'!$G:$G,H$2))</f>
        <v/>
      </c>
      <c r="I211" s="11" t="str">
        <f>IF(SUMIFS('BACKUP COUNTS'!$F:$F,'BACKUP COUNTS'!$A:$A,$A211,'BACKUP COUNTS'!$B:$B,I$1,'BACKUP COUNTS'!$G:$G,I$2)=0,"",SUMIFS('BACKUP COUNTS'!$F:$F,'BACKUP COUNTS'!$A:$A,$A211,'BACKUP COUNTS'!$B:$B,I$1,'BACKUP COUNTS'!$G:$G,I$2))</f>
        <v/>
      </c>
      <c r="J211" s="11" t="str">
        <f>IF(SUMIFS('BACKUP COUNTS'!$F:$F,'BACKUP COUNTS'!$A:$A,$A211,'BACKUP COUNTS'!$B:$B,J$1,'BACKUP COUNTS'!$G:$G,J$2)=0,"",SUMIFS('BACKUP COUNTS'!$F:$F,'BACKUP COUNTS'!$A:$A,$A211,'BACKUP COUNTS'!$B:$B,J$1,'BACKUP COUNTS'!$G:$G,J$2))</f>
        <v/>
      </c>
      <c r="K211" s="11" t="str">
        <f>IF(SUMIFS('BACKUP COUNTS'!$F:$F,'BACKUP COUNTS'!$A:$A,$A211,'BACKUP COUNTS'!$B:$B,K$1,'BACKUP COUNTS'!$G:$G,K$2)=0,"",SUMIFS('BACKUP COUNTS'!$F:$F,'BACKUP COUNTS'!$A:$A,$A211,'BACKUP COUNTS'!$B:$B,K$1,'BACKUP COUNTS'!$G:$G,K$2))</f>
        <v/>
      </c>
      <c r="L211" s="11" t="str">
        <f>IF(SUMIFS('BACKUP COUNTS'!$F:$F,'BACKUP COUNTS'!$A:$A,$A211,'BACKUP COUNTS'!$B:$B,L$1,'BACKUP COUNTS'!$G:$G,L$2)=0,"",SUMIFS('BACKUP COUNTS'!$F:$F,'BACKUP COUNTS'!$A:$A,$A211,'BACKUP COUNTS'!$B:$B,L$1,'BACKUP COUNTS'!$G:$G,L$2))</f>
        <v/>
      </c>
      <c r="M211" s="11" t="str">
        <f>IF(SUMIFS('BACKUP COUNTS'!$F:$F,'BACKUP COUNTS'!$A:$A,$A211,'BACKUP COUNTS'!$B:$B,M$1,'BACKUP COUNTS'!$G:$G,M$2)=0,"",SUMIFS('BACKUP COUNTS'!$F:$F,'BACKUP COUNTS'!$A:$A,$A211,'BACKUP COUNTS'!$B:$B,M$1,'BACKUP COUNTS'!$G:$G,M$2))</f>
        <v/>
      </c>
      <c r="N211" s="11" t="str">
        <f>IF(SUMIFS('BACKUP COUNTS'!$F:$F,'BACKUP COUNTS'!$A:$A,$A211,'BACKUP COUNTS'!$B:$B,N$1,'BACKUP COUNTS'!$G:$G,N$2)=0,"",SUMIFS('BACKUP COUNTS'!$F:$F,'BACKUP COUNTS'!$A:$A,$A211,'BACKUP COUNTS'!$B:$B,N$1,'BACKUP COUNTS'!$G:$G,N$2))</f>
        <v/>
      </c>
      <c r="O211" s="11" t="str">
        <f>IF(SUMIFS('BACKUP COUNTS'!$F:$F,'BACKUP COUNTS'!$A:$A,$A211,'BACKUP COUNTS'!$B:$B,O$1,'BACKUP COUNTS'!$G:$G,O$2)=0,"",SUMIFS('BACKUP COUNTS'!$F:$F,'BACKUP COUNTS'!$A:$A,$A211,'BACKUP COUNTS'!$B:$B,O$1,'BACKUP COUNTS'!$G:$G,O$2))</f>
        <v/>
      </c>
      <c r="P211" s="11" t="str">
        <f>IF(SUMIFS('BACKUP COUNTS'!$F:$F,'BACKUP COUNTS'!$A:$A,$A211,'BACKUP COUNTS'!$B:$B,P$1,'BACKUP COUNTS'!$G:$G,P$2)=0,"",SUMIFS('BACKUP COUNTS'!$F:$F,'BACKUP COUNTS'!$A:$A,$A211,'BACKUP COUNTS'!$B:$B,P$1,'BACKUP COUNTS'!$G:$G,P$2))</f>
        <v/>
      </c>
      <c r="Q211" s="11" t="str">
        <f>IF(SUMIFS('BACKUP COUNTS'!$F:$F,'BACKUP COUNTS'!$A:$A,$A211,'BACKUP COUNTS'!$B:$B,Q$1,'BACKUP COUNTS'!$G:$G,Q$2)=0,"",SUMIFS('BACKUP COUNTS'!$F:$F,'BACKUP COUNTS'!$A:$A,$A211,'BACKUP COUNTS'!$B:$B,Q$1,'BACKUP COUNTS'!$G:$G,Q$2))</f>
        <v/>
      </c>
      <c r="R211" s="11" t="str">
        <f>IF(SUMIFS('BACKUP COUNTS'!$F:$F,'BACKUP COUNTS'!$A:$A,$A211,'BACKUP COUNTS'!$B:$B,R$1,'BACKUP COUNTS'!$G:$G,R$2)=0,"",SUMIFS('BACKUP COUNTS'!$F:$F,'BACKUP COUNTS'!$A:$A,$A211,'BACKUP COUNTS'!$B:$B,R$1,'BACKUP COUNTS'!$G:$G,R$2))</f>
        <v/>
      </c>
    </row>
    <row r="212" spans="1:18" x14ac:dyDescent="0.25">
      <c r="A212" s="10">
        <f t="shared" si="4"/>
        <v>46129</v>
      </c>
      <c r="B212" s="10" t="s">
        <v>15</v>
      </c>
      <c r="C212" s="11" t="str">
        <f>IF(SUMIFS('BACKUP COUNTS'!$F:$F,'BACKUP COUNTS'!$A:$A,$A212,'BACKUP COUNTS'!$B:$B,C$2)=0,"",SUMIFS('BACKUP COUNTS'!$F:$F,'BACKUP COUNTS'!$A:$A,$A212,'BACKUP COUNTS'!$B:$B,C$2))</f>
        <v/>
      </c>
      <c r="D212" s="11" t="str">
        <f>IF(SUMIFS('BACKUP COUNTS'!$F:$F,'BACKUP COUNTS'!$A:$A,$A212,'BACKUP COUNTS'!$B:$B,D$1,'BACKUP COUNTS'!$G:$G,D$2)=0,"",SUMIFS('BACKUP COUNTS'!$F:$F,'BACKUP COUNTS'!$A:$A,$A212,'BACKUP COUNTS'!$B:$B,D$1,'BACKUP COUNTS'!$G:$G,D$2))</f>
        <v/>
      </c>
      <c r="E212" s="11" t="str">
        <f>IF(SUMIFS('BACKUP COUNTS'!$F:$F,'BACKUP COUNTS'!$A:$A,$A212,'BACKUP COUNTS'!$B:$B,E$1,'BACKUP COUNTS'!$G:$G,E$2)=0,"",SUMIFS('BACKUP COUNTS'!$F:$F,'BACKUP COUNTS'!$A:$A,$A212,'BACKUP COUNTS'!$B:$B,E$1,'BACKUP COUNTS'!$G:$G,E$2))</f>
        <v/>
      </c>
      <c r="F212" s="11" t="str">
        <f>IF(SUMIFS('BACKUP COUNTS'!$F:$F,'BACKUP COUNTS'!$A:$A,$A212,'BACKUP COUNTS'!$B:$B,F$1,'BACKUP COUNTS'!$G:$G,F$2)=0,"",SUMIFS('BACKUP COUNTS'!$F:$F,'BACKUP COUNTS'!$A:$A,$A212,'BACKUP COUNTS'!$B:$B,F$1,'BACKUP COUNTS'!$G:$G,F$2))</f>
        <v/>
      </c>
      <c r="G212" s="11" t="str">
        <f>IF(SUMIFS('BACKUP COUNTS'!$F:$F,'BACKUP COUNTS'!$A:$A,$A212,'BACKUP COUNTS'!$B:$B,G$1,'BACKUP COUNTS'!$G:$G,G$2)=0,"",SUMIFS('BACKUP COUNTS'!$F:$F,'BACKUP COUNTS'!$A:$A,$A212,'BACKUP COUNTS'!$B:$B,G$1,'BACKUP COUNTS'!$G:$G,G$2))</f>
        <v/>
      </c>
      <c r="H212" s="11" t="str">
        <f>IF(SUMIFS('BACKUP COUNTS'!$F:$F,'BACKUP COUNTS'!$A:$A,$A212,'BACKUP COUNTS'!$B:$B,H$1,'BACKUP COUNTS'!$G:$G,H$2)=0,"",SUMIFS('BACKUP COUNTS'!$F:$F,'BACKUP COUNTS'!$A:$A,$A212,'BACKUP COUNTS'!$B:$B,H$1,'BACKUP COUNTS'!$G:$G,H$2))</f>
        <v/>
      </c>
      <c r="I212" s="11" t="str">
        <f>IF(SUMIFS('BACKUP COUNTS'!$F:$F,'BACKUP COUNTS'!$A:$A,$A212,'BACKUP COUNTS'!$B:$B,I$1,'BACKUP COUNTS'!$G:$G,I$2)=0,"",SUMIFS('BACKUP COUNTS'!$F:$F,'BACKUP COUNTS'!$A:$A,$A212,'BACKUP COUNTS'!$B:$B,I$1,'BACKUP COUNTS'!$G:$G,I$2))</f>
        <v/>
      </c>
      <c r="J212" s="11" t="str">
        <f>IF(SUMIFS('BACKUP COUNTS'!$F:$F,'BACKUP COUNTS'!$A:$A,$A212,'BACKUP COUNTS'!$B:$B,J$1,'BACKUP COUNTS'!$G:$G,J$2)=0,"",SUMIFS('BACKUP COUNTS'!$F:$F,'BACKUP COUNTS'!$A:$A,$A212,'BACKUP COUNTS'!$B:$B,J$1,'BACKUP COUNTS'!$G:$G,J$2))</f>
        <v/>
      </c>
      <c r="K212" s="11" t="str">
        <f>IF(SUMIFS('BACKUP COUNTS'!$F:$F,'BACKUP COUNTS'!$A:$A,$A212,'BACKUP COUNTS'!$B:$B,K$1,'BACKUP COUNTS'!$G:$G,K$2)=0,"",SUMIFS('BACKUP COUNTS'!$F:$F,'BACKUP COUNTS'!$A:$A,$A212,'BACKUP COUNTS'!$B:$B,K$1,'BACKUP COUNTS'!$G:$G,K$2))</f>
        <v/>
      </c>
      <c r="L212" s="11" t="str">
        <f>IF(SUMIFS('BACKUP COUNTS'!$F:$F,'BACKUP COUNTS'!$A:$A,$A212,'BACKUP COUNTS'!$B:$B,L$1,'BACKUP COUNTS'!$G:$G,L$2)=0,"",SUMIFS('BACKUP COUNTS'!$F:$F,'BACKUP COUNTS'!$A:$A,$A212,'BACKUP COUNTS'!$B:$B,L$1,'BACKUP COUNTS'!$G:$G,L$2))</f>
        <v/>
      </c>
      <c r="M212" s="11" t="str">
        <f>IF(SUMIFS('BACKUP COUNTS'!$F:$F,'BACKUP COUNTS'!$A:$A,$A212,'BACKUP COUNTS'!$B:$B,M$1,'BACKUP COUNTS'!$G:$G,M$2)=0,"",SUMIFS('BACKUP COUNTS'!$F:$F,'BACKUP COUNTS'!$A:$A,$A212,'BACKUP COUNTS'!$B:$B,M$1,'BACKUP COUNTS'!$G:$G,M$2))</f>
        <v/>
      </c>
      <c r="N212" s="11" t="str">
        <f>IF(SUMIFS('BACKUP COUNTS'!$F:$F,'BACKUP COUNTS'!$A:$A,$A212,'BACKUP COUNTS'!$B:$B,N$1,'BACKUP COUNTS'!$G:$G,N$2)=0,"",SUMIFS('BACKUP COUNTS'!$F:$F,'BACKUP COUNTS'!$A:$A,$A212,'BACKUP COUNTS'!$B:$B,N$1,'BACKUP COUNTS'!$G:$G,N$2))</f>
        <v/>
      </c>
      <c r="O212" s="11" t="str">
        <f>IF(SUMIFS('BACKUP COUNTS'!$F:$F,'BACKUP COUNTS'!$A:$A,$A212,'BACKUP COUNTS'!$B:$B,O$1,'BACKUP COUNTS'!$G:$G,O$2)=0,"",SUMIFS('BACKUP COUNTS'!$F:$F,'BACKUP COUNTS'!$A:$A,$A212,'BACKUP COUNTS'!$B:$B,O$1,'BACKUP COUNTS'!$G:$G,O$2))</f>
        <v/>
      </c>
      <c r="P212" s="11" t="str">
        <f>IF(SUMIFS('BACKUP COUNTS'!$F:$F,'BACKUP COUNTS'!$A:$A,$A212,'BACKUP COUNTS'!$B:$B,P$1,'BACKUP COUNTS'!$G:$G,P$2)=0,"",SUMIFS('BACKUP COUNTS'!$F:$F,'BACKUP COUNTS'!$A:$A,$A212,'BACKUP COUNTS'!$B:$B,P$1,'BACKUP COUNTS'!$G:$G,P$2))</f>
        <v/>
      </c>
      <c r="Q212" s="11" t="str">
        <f>IF(SUMIFS('BACKUP COUNTS'!$F:$F,'BACKUP COUNTS'!$A:$A,$A212,'BACKUP COUNTS'!$B:$B,Q$1,'BACKUP COUNTS'!$G:$G,Q$2)=0,"",SUMIFS('BACKUP COUNTS'!$F:$F,'BACKUP COUNTS'!$A:$A,$A212,'BACKUP COUNTS'!$B:$B,Q$1,'BACKUP COUNTS'!$G:$G,Q$2))</f>
        <v/>
      </c>
      <c r="R212" s="11" t="str">
        <f>IF(SUMIFS('BACKUP COUNTS'!$F:$F,'BACKUP COUNTS'!$A:$A,$A212,'BACKUP COUNTS'!$B:$B,R$1,'BACKUP COUNTS'!$G:$G,R$2)=0,"",SUMIFS('BACKUP COUNTS'!$F:$F,'BACKUP COUNTS'!$A:$A,$A212,'BACKUP COUNTS'!$B:$B,R$1,'BACKUP COUNTS'!$G:$G,R$2))</f>
        <v/>
      </c>
    </row>
    <row r="213" spans="1:18" x14ac:dyDescent="0.25">
      <c r="A213" s="10">
        <f t="shared" si="4"/>
        <v>46132</v>
      </c>
      <c r="B213" s="10" t="s">
        <v>15</v>
      </c>
      <c r="C213" s="11" t="str">
        <f>IF(SUMIFS('BACKUP COUNTS'!$F:$F,'BACKUP COUNTS'!$A:$A,$A213,'BACKUP COUNTS'!$B:$B,C$2)=0,"",SUMIFS('BACKUP COUNTS'!$F:$F,'BACKUP COUNTS'!$A:$A,$A213,'BACKUP COUNTS'!$B:$B,C$2))</f>
        <v/>
      </c>
      <c r="D213" s="11" t="str">
        <f>IF(SUMIFS('BACKUP COUNTS'!$F:$F,'BACKUP COUNTS'!$A:$A,$A213,'BACKUP COUNTS'!$B:$B,D$1,'BACKUP COUNTS'!$G:$G,D$2)=0,"",SUMIFS('BACKUP COUNTS'!$F:$F,'BACKUP COUNTS'!$A:$A,$A213,'BACKUP COUNTS'!$B:$B,D$1,'BACKUP COUNTS'!$G:$G,D$2))</f>
        <v/>
      </c>
      <c r="E213" s="11" t="str">
        <f>IF(SUMIFS('BACKUP COUNTS'!$F:$F,'BACKUP COUNTS'!$A:$A,$A213,'BACKUP COUNTS'!$B:$B,E$1,'BACKUP COUNTS'!$G:$G,E$2)=0,"",SUMIFS('BACKUP COUNTS'!$F:$F,'BACKUP COUNTS'!$A:$A,$A213,'BACKUP COUNTS'!$B:$B,E$1,'BACKUP COUNTS'!$G:$G,E$2))</f>
        <v/>
      </c>
      <c r="F213" s="11" t="str">
        <f>IF(SUMIFS('BACKUP COUNTS'!$F:$F,'BACKUP COUNTS'!$A:$A,$A213,'BACKUP COUNTS'!$B:$B,F$1,'BACKUP COUNTS'!$G:$G,F$2)=0,"",SUMIFS('BACKUP COUNTS'!$F:$F,'BACKUP COUNTS'!$A:$A,$A213,'BACKUP COUNTS'!$B:$B,F$1,'BACKUP COUNTS'!$G:$G,F$2))</f>
        <v/>
      </c>
      <c r="G213" s="11" t="str">
        <f>IF(SUMIFS('BACKUP COUNTS'!$F:$F,'BACKUP COUNTS'!$A:$A,$A213,'BACKUP COUNTS'!$B:$B,G$1,'BACKUP COUNTS'!$G:$G,G$2)=0,"",SUMIFS('BACKUP COUNTS'!$F:$F,'BACKUP COUNTS'!$A:$A,$A213,'BACKUP COUNTS'!$B:$B,G$1,'BACKUP COUNTS'!$G:$G,G$2))</f>
        <v/>
      </c>
      <c r="H213" s="11" t="str">
        <f>IF(SUMIFS('BACKUP COUNTS'!$F:$F,'BACKUP COUNTS'!$A:$A,$A213,'BACKUP COUNTS'!$B:$B,H$1,'BACKUP COUNTS'!$G:$G,H$2)=0,"",SUMIFS('BACKUP COUNTS'!$F:$F,'BACKUP COUNTS'!$A:$A,$A213,'BACKUP COUNTS'!$B:$B,H$1,'BACKUP COUNTS'!$G:$G,H$2))</f>
        <v/>
      </c>
      <c r="I213" s="11" t="str">
        <f>IF(SUMIFS('BACKUP COUNTS'!$F:$F,'BACKUP COUNTS'!$A:$A,$A213,'BACKUP COUNTS'!$B:$B,I$1,'BACKUP COUNTS'!$G:$G,I$2)=0,"",SUMIFS('BACKUP COUNTS'!$F:$F,'BACKUP COUNTS'!$A:$A,$A213,'BACKUP COUNTS'!$B:$B,I$1,'BACKUP COUNTS'!$G:$G,I$2))</f>
        <v/>
      </c>
      <c r="J213" s="11" t="str">
        <f>IF(SUMIFS('BACKUP COUNTS'!$F:$F,'BACKUP COUNTS'!$A:$A,$A213,'BACKUP COUNTS'!$B:$B,J$1,'BACKUP COUNTS'!$G:$G,J$2)=0,"",SUMIFS('BACKUP COUNTS'!$F:$F,'BACKUP COUNTS'!$A:$A,$A213,'BACKUP COUNTS'!$B:$B,J$1,'BACKUP COUNTS'!$G:$G,J$2))</f>
        <v/>
      </c>
      <c r="K213" s="11" t="str">
        <f>IF(SUMIFS('BACKUP COUNTS'!$F:$F,'BACKUP COUNTS'!$A:$A,$A213,'BACKUP COUNTS'!$B:$B,K$1,'BACKUP COUNTS'!$G:$G,K$2)=0,"",SUMIFS('BACKUP COUNTS'!$F:$F,'BACKUP COUNTS'!$A:$A,$A213,'BACKUP COUNTS'!$B:$B,K$1,'BACKUP COUNTS'!$G:$G,K$2))</f>
        <v/>
      </c>
      <c r="L213" s="11" t="str">
        <f>IF(SUMIFS('BACKUP COUNTS'!$F:$F,'BACKUP COUNTS'!$A:$A,$A213,'BACKUP COUNTS'!$B:$B,L$1,'BACKUP COUNTS'!$G:$G,L$2)=0,"",SUMIFS('BACKUP COUNTS'!$F:$F,'BACKUP COUNTS'!$A:$A,$A213,'BACKUP COUNTS'!$B:$B,L$1,'BACKUP COUNTS'!$G:$G,L$2))</f>
        <v/>
      </c>
      <c r="M213" s="11" t="str">
        <f>IF(SUMIFS('BACKUP COUNTS'!$F:$F,'BACKUP COUNTS'!$A:$A,$A213,'BACKUP COUNTS'!$B:$B,M$1,'BACKUP COUNTS'!$G:$G,M$2)=0,"",SUMIFS('BACKUP COUNTS'!$F:$F,'BACKUP COUNTS'!$A:$A,$A213,'BACKUP COUNTS'!$B:$B,M$1,'BACKUP COUNTS'!$G:$G,M$2))</f>
        <v/>
      </c>
      <c r="N213" s="11" t="str">
        <f>IF(SUMIFS('BACKUP COUNTS'!$F:$F,'BACKUP COUNTS'!$A:$A,$A213,'BACKUP COUNTS'!$B:$B,N$1,'BACKUP COUNTS'!$G:$G,N$2)=0,"",SUMIFS('BACKUP COUNTS'!$F:$F,'BACKUP COUNTS'!$A:$A,$A213,'BACKUP COUNTS'!$B:$B,N$1,'BACKUP COUNTS'!$G:$G,N$2))</f>
        <v/>
      </c>
      <c r="O213" s="11" t="str">
        <f>IF(SUMIFS('BACKUP COUNTS'!$F:$F,'BACKUP COUNTS'!$A:$A,$A213,'BACKUP COUNTS'!$B:$B,O$1,'BACKUP COUNTS'!$G:$G,O$2)=0,"",SUMIFS('BACKUP COUNTS'!$F:$F,'BACKUP COUNTS'!$A:$A,$A213,'BACKUP COUNTS'!$B:$B,O$1,'BACKUP COUNTS'!$G:$G,O$2))</f>
        <v/>
      </c>
      <c r="P213" s="11" t="str">
        <f>IF(SUMIFS('BACKUP COUNTS'!$F:$F,'BACKUP COUNTS'!$A:$A,$A213,'BACKUP COUNTS'!$B:$B,P$1,'BACKUP COUNTS'!$G:$G,P$2)=0,"",SUMIFS('BACKUP COUNTS'!$F:$F,'BACKUP COUNTS'!$A:$A,$A213,'BACKUP COUNTS'!$B:$B,P$1,'BACKUP COUNTS'!$G:$G,P$2))</f>
        <v/>
      </c>
      <c r="Q213" s="11" t="str">
        <f>IF(SUMIFS('BACKUP COUNTS'!$F:$F,'BACKUP COUNTS'!$A:$A,$A213,'BACKUP COUNTS'!$B:$B,Q$1,'BACKUP COUNTS'!$G:$G,Q$2)=0,"",SUMIFS('BACKUP COUNTS'!$F:$F,'BACKUP COUNTS'!$A:$A,$A213,'BACKUP COUNTS'!$B:$B,Q$1,'BACKUP COUNTS'!$G:$G,Q$2))</f>
        <v/>
      </c>
      <c r="R213" s="11" t="str">
        <f>IF(SUMIFS('BACKUP COUNTS'!$F:$F,'BACKUP COUNTS'!$A:$A,$A213,'BACKUP COUNTS'!$B:$B,R$1,'BACKUP COUNTS'!$G:$G,R$2)=0,"",SUMIFS('BACKUP COUNTS'!$F:$F,'BACKUP COUNTS'!$A:$A,$A213,'BACKUP COUNTS'!$B:$B,R$1,'BACKUP COUNTS'!$G:$G,R$2))</f>
        <v/>
      </c>
    </row>
    <row r="214" spans="1:18" x14ac:dyDescent="0.25">
      <c r="A214" s="10">
        <f t="shared" si="4"/>
        <v>46133</v>
      </c>
      <c r="B214" s="10" t="s">
        <v>15</v>
      </c>
      <c r="C214" s="11" t="str">
        <f>IF(SUMIFS('BACKUP COUNTS'!$F:$F,'BACKUP COUNTS'!$A:$A,$A214,'BACKUP COUNTS'!$B:$B,C$2)=0,"",SUMIFS('BACKUP COUNTS'!$F:$F,'BACKUP COUNTS'!$A:$A,$A214,'BACKUP COUNTS'!$B:$B,C$2))</f>
        <v/>
      </c>
      <c r="D214" s="11" t="str">
        <f>IF(SUMIFS('BACKUP COUNTS'!$F:$F,'BACKUP COUNTS'!$A:$A,$A214,'BACKUP COUNTS'!$B:$B,D$1,'BACKUP COUNTS'!$G:$G,D$2)=0,"",SUMIFS('BACKUP COUNTS'!$F:$F,'BACKUP COUNTS'!$A:$A,$A214,'BACKUP COUNTS'!$B:$B,D$1,'BACKUP COUNTS'!$G:$G,D$2))</f>
        <v/>
      </c>
      <c r="E214" s="11" t="str">
        <f>IF(SUMIFS('BACKUP COUNTS'!$F:$F,'BACKUP COUNTS'!$A:$A,$A214,'BACKUP COUNTS'!$B:$B,E$1,'BACKUP COUNTS'!$G:$G,E$2)=0,"",SUMIFS('BACKUP COUNTS'!$F:$F,'BACKUP COUNTS'!$A:$A,$A214,'BACKUP COUNTS'!$B:$B,E$1,'BACKUP COUNTS'!$G:$G,E$2))</f>
        <v/>
      </c>
      <c r="F214" s="11" t="str">
        <f>IF(SUMIFS('BACKUP COUNTS'!$F:$F,'BACKUP COUNTS'!$A:$A,$A214,'BACKUP COUNTS'!$B:$B,F$1,'BACKUP COUNTS'!$G:$G,F$2)=0,"",SUMIFS('BACKUP COUNTS'!$F:$F,'BACKUP COUNTS'!$A:$A,$A214,'BACKUP COUNTS'!$B:$B,F$1,'BACKUP COUNTS'!$G:$G,F$2))</f>
        <v/>
      </c>
      <c r="G214" s="11" t="str">
        <f>IF(SUMIFS('BACKUP COUNTS'!$F:$F,'BACKUP COUNTS'!$A:$A,$A214,'BACKUP COUNTS'!$B:$B,G$1,'BACKUP COUNTS'!$G:$G,G$2)=0,"",SUMIFS('BACKUP COUNTS'!$F:$F,'BACKUP COUNTS'!$A:$A,$A214,'BACKUP COUNTS'!$B:$B,G$1,'BACKUP COUNTS'!$G:$G,G$2))</f>
        <v/>
      </c>
      <c r="H214" s="11" t="str">
        <f>IF(SUMIFS('BACKUP COUNTS'!$F:$F,'BACKUP COUNTS'!$A:$A,$A214,'BACKUP COUNTS'!$B:$B,H$1,'BACKUP COUNTS'!$G:$G,H$2)=0,"",SUMIFS('BACKUP COUNTS'!$F:$F,'BACKUP COUNTS'!$A:$A,$A214,'BACKUP COUNTS'!$B:$B,H$1,'BACKUP COUNTS'!$G:$G,H$2))</f>
        <v/>
      </c>
      <c r="I214" s="11" t="str">
        <f>IF(SUMIFS('BACKUP COUNTS'!$F:$F,'BACKUP COUNTS'!$A:$A,$A214,'BACKUP COUNTS'!$B:$B,I$1,'BACKUP COUNTS'!$G:$G,I$2)=0,"",SUMIFS('BACKUP COUNTS'!$F:$F,'BACKUP COUNTS'!$A:$A,$A214,'BACKUP COUNTS'!$B:$B,I$1,'BACKUP COUNTS'!$G:$G,I$2))</f>
        <v/>
      </c>
      <c r="J214" s="11" t="str">
        <f>IF(SUMIFS('BACKUP COUNTS'!$F:$F,'BACKUP COUNTS'!$A:$A,$A214,'BACKUP COUNTS'!$B:$B,J$1,'BACKUP COUNTS'!$G:$G,J$2)=0,"",SUMIFS('BACKUP COUNTS'!$F:$F,'BACKUP COUNTS'!$A:$A,$A214,'BACKUP COUNTS'!$B:$B,J$1,'BACKUP COUNTS'!$G:$G,J$2))</f>
        <v/>
      </c>
      <c r="K214" s="11" t="str">
        <f>IF(SUMIFS('BACKUP COUNTS'!$F:$F,'BACKUP COUNTS'!$A:$A,$A214,'BACKUP COUNTS'!$B:$B,K$1,'BACKUP COUNTS'!$G:$G,K$2)=0,"",SUMIFS('BACKUP COUNTS'!$F:$F,'BACKUP COUNTS'!$A:$A,$A214,'BACKUP COUNTS'!$B:$B,K$1,'BACKUP COUNTS'!$G:$G,K$2))</f>
        <v/>
      </c>
      <c r="L214" s="11" t="str">
        <f>IF(SUMIFS('BACKUP COUNTS'!$F:$F,'BACKUP COUNTS'!$A:$A,$A214,'BACKUP COUNTS'!$B:$B,L$1,'BACKUP COUNTS'!$G:$G,L$2)=0,"",SUMIFS('BACKUP COUNTS'!$F:$F,'BACKUP COUNTS'!$A:$A,$A214,'BACKUP COUNTS'!$B:$B,L$1,'BACKUP COUNTS'!$G:$G,L$2))</f>
        <v/>
      </c>
      <c r="M214" s="11" t="str">
        <f>IF(SUMIFS('BACKUP COUNTS'!$F:$F,'BACKUP COUNTS'!$A:$A,$A214,'BACKUP COUNTS'!$B:$B,M$1,'BACKUP COUNTS'!$G:$G,M$2)=0,"",SUMIFS('BACKUP COUNTS'!$F:$F,'BACKUP COUNTS'!$A:$A,$A214,'BACKUP COUNTS'!$B:$B,M$1,'BACKUP COUNTS'!$G:$G,M$2))</f>
        <v/>
      </c>
      <c r="N214" s="11" t="str">
        <f>IF(SUMIFS('BACKUP COUNTS'!$F:$F,'BACKUP COUNTS'!$A:$A,$A214,'BACKUP COUNTS'!$B:$B,N$1,'BACKUP COUNTS'!$G:$G,N$2)=0,"",SUMIFS('BACKUP COUNTS'!$F:$F,'BACKUP COUNTS'!$A:$A,$A214,'BACKUP COUNTS'!$B:$B,N$1,'BACKUP COUNTS'!$G:$G,N$2))</f>
        <v/>
      </c>
      <c r="O214" s="11" t="str">
        <f>IF(SUMIFS('BACKUP COUNTS'!$F:$F,'BACKUP COUNTS'!$A:$A,$A214,'BACKUP COUNTS'!$B:$B,O$1,'BACKUP COUNTS'!$G:$G,O$2)=0,"",SUMIFS('BACKUP COUNTS'!$F:$F,'BACKUP COUNTS'!$A:$A,$A214,'BACKUP COUNTS'!$B:$B,O$1,'BACKUP COUNTS'!$G:$G,O$2))</f>
        <v/>
      </c>
      <c r="P214" s="11" t="str">
        <f>IF(SUMIFS('BACKUP COUNTS'!$F:$F,'BACKUP COUNTS'!$A:$A,$A214,'BACKUP COUNTS'!$B:$B,P$1,'BACKUP COUNTS'!$G:$G,P$2)=0,"",SUMIFS('BACKUP COUNTS'!$F:$F,'BACKUP COUNTS'!$A:$A,$A214,'BACKUP COUNTS'!$B:$B,P$1,'BACKUP COUNTS'!$G:$G,P$2))</f>
        <v/>
      </c>
      <c r="Q214" s="11" t="str">
        <f>IF(SUMIFS('BACKUP COUNTS'!$F:$F,'BACKUP COUNTS'!$A:$A,$A214,'BACKUP COUNTS'!$B:$B,Q$1,'BACKUP COUNTS'!$G:$G,Q$2)=0,"",SUMIFS('BACKUP COUNTS'!$F:$F,'BACKUP COUNTS'!$A:$A,$A214,'BACKUP COUNTS'!$B:$B,Q$1,'BACKUP COUNTS'!$G:$G,Q$2))</f>
        <v/>
      </c>
      <c r="R214" s="11" t="str">
        <f>IF(SUMIFS('BACKUP COUNTS'!$F:$F,'BACKUP COUNTS'!$A:$A,$A214,'BACKUP COUNTS'!$B:$B,R$1,'BACKUP COUNTS'!$G:$G,R$2)=0,"",SUMIFS('BACKUP COUNTS'!$F:$F,'BACKUP COUNTS'!$A:$A,$A214,'BACKUP COUNTS'!$B:$B,R$1,'BACKUP COUNTS'!$G:$G,R$2))</f>
        <v/>
      </c>
    </row>
    <row r="215" spans="1:18" x14ac:dyDescent="0.25">
      <c r="A215" s="10">
        <f t="shared" si="4"/>
        <v>46134</v>
      </c>
      <c r="B215" s="10" t="s">
        <v>15</v>
      </c>
      <c r="C215" s="11" t="str">
        <f>IF(SUMIFS('BACKUP COUNTS'!$F:$F,'BACKUP COUNTS'!$A:$A,$A215,'BACKUP COUNTS'!$B:$B,C$2)=0,"",SUMIFS('BACKUP COUNTS'!$F:$F,'BACKUP COUNTS'!$A:$A,$A215,'BACKUP COUNTS'!$B:$B,C$2))</f>
        <v/>
      </c>
      <c r="D215" s="11" t="str">
        <f>IF(SUMIFS('BACKUP COUNTS'!$F:$F,'BACKUP COUNTS'!$A:$A,$A215,'BACKUP COUNTS'!$B:$B,D$1,'BACKUP COUNTS'!$G:$G,D$2)=0,"",SUMIFS('BACKUP COUNTS'!$F:$F,'BACKUP COUNTS'!$A:$A,$A215,'BACKUP COUNTS'!$B:$B,D$1,'BACKUP COUNTS'!$G:$G,D$2))</f>
        <v/>
      </c>
      <c r="E215" s="11" t="str">
        <f>IF(SUMIFS('BACKUP COUNTS'!$F:$F,'BACKUP COUNTS'!$A:$A,$A215,'BACKUP COUNTS'!$B:$B,E$1,'BACKUP COUNTS'!$G:$G,E$2)=0,"",SUMIFS('BACKUP COUNTS'!$F:$F,'BACKUP COUNTS'!$A:$A,$A215,'BACKUP COUNTS'!$B:$B,E$1,'BACKUP COUNTS'!$G:$G,E$2))</f>
        <v/>
      </c>
      <c r="F215" s="11" t="str">
        <f>IF(SUMIFS('BACKUP COUNTS'!$F:$F,'BACKUP COUNTS'!$A:$A,$A215,'BACKUP COUNTS'!$B:$B,F$1,'BACKUP COUNTS'!$G:$G,F$2)=0,"",SUMIFS('BACKUP COUNTS'!$F:$F,'BACKUP COUNTS'!$A:$A,$A215,'BACKUP COUNTS'!$B:$B,F$1,'BACKUP COUNTS'!$G:$G,F$2))</f>
        <v/>
      </c>
      <c r="G215" s="11" t="str">
        <f>IF(SUMIFS('BACKUP COUNTS'!$F:$F,'BACKUP COUNTS'!$A:$A,$A215,'BACKUP COUNTS'!$B:$B,G$1,'BACKUP COUNTS'!$G:$G,G$2)=0,"",SUMIFS('BACKUP COUNTS'!$F:$F,'BACKUP COUNTS'!$A:$A,$A215,'BACKUP COUNTS'!$B:$B,G$1,'BACKUP COUNTS'!$G:$G,G$2))</f>
        <v/>
      </c>
      <c r="H215" s="11" t="str">
        <f>IF(SUMIFS('BACKUP COUNTS'!$F:$F,'BACKUP COUNTS'!$A:$A,$A215,'BACKUP COUNTS'!$B:$B,H$1,'BACKUP COUNTS'!$G:$G,H$2)=0,"",SUMIFS('BACKUP COUNTS'!$F:$F,'BACKUP COUNTS'!$A:$A,$A215,'BACKUP COUNTS'!$B:$B,H$1,'BACKUP COUNTS'!$G:$G,H$2))</f>
        <v/>
      </c>
      <c r="I215" s="11" t="str">
        <f>IF(SUMIFS('BACKUP COUNTS'!$F:$F,'BACKUP COUNTS'!$A:$A,$A215,'BACKUP COUNTS'!$B:$B,I$1,'BACKUP COUNTS'!$G:$G,I$2)=0,"",SUMIFS('BACKUP COUNTS'!$F:$F,'BACKUP COUNTS'!$A:$A,$A215,'BACKUP COUNTS'!$B:$B,I$1,'BACKUP COUNTS'!$G:$G,I$2))</f>
        <v/>
      </c>
      <c r="J215" s="11" t="str">
        <f>IF(SUMIFS('BACKUP COUNTS'!$F:$F,'BACKUP COUNTS'!$A:$A,$A215,'BACKUP COUNTS'!$B:$B,J$1,'BACKUP COUNTS'!$G:$G,J$2)=0,"",SUMIFS('BACKUP COUNTS'!$F:$F,'BACKUP COUNTS'!$A:$A,$A215,'BACKUP COUNTS'!$B:$B,J$1,'BACKUP COUNTS'!$G:$G,J$2))</f>
        <v/>
      </c>
      <c r="K215" s="11" t="str">
        <f>IF(SUMIFS('BACKUP COUNTS'!$F:$F,'BACKUP COUNTS'!$A:$A,$A215,'BACKUP COUNTS'!$B:$B,K$1,'BACKUP COUNTS'!$G:$G,K$2)=0,"",SUMIFS('BACKUP COUNTS'!$F:$F,'BACKUP COUNTS'!$A:$A,$A215,'BACKUP COUNTS'!$B:$B,K$1,'BACKUP COUNTS'!$G:$G,K$2))</f>
        <v/>
      </c>
      <c r="L215" s="11" t="str">
        <f>IF(SUMIFS('BACKUP COUNTS'!$F:$F,'BACKUP COUNTS'!$A:$A,$A215,'BACKUP COUNTS'!$B:$B,L$1,'BACKUP COUNTS'!$G:$G,L$2)=0,"",SUMIFS('BACKUP COUNTS'!$F:$F,'BACKUP COUNTS'!$A:$A,$A215,'BACKUP COUNTS'!$B:$B,L$1,'BACKUP COUNTS'!$G:$G,L$2))</f>
        <v/>
      </c>
      <c r="M215" s="11" t="str">
        <f>IF(SUMIFS('BACKUP COUNTS'!$F:$F,'BACKUP COUNTS'!$A:$A,$A215,'BACKUP COUNTS'!$B:$B,M$1,'BACKUP COUNTS'!$G:$G,M$2)=0,"",SUMIFS('BACKUP COUNTS'!$F:$F,'BACKUP COUNTS'!$A:$A,$A215,'BACKUP COUNTS'!$B:$B,M$1,'BACKUP COUNTS'!$G:$G,M$2))</f>
        <v/>
      </c>
      <c r="N215" s="11" t="str">
        <f>IF(SUMIFS('BACKUP COUNTS'!$F:$F,'BACKUP COUNTS'!$A:$A,$A215,'BACKUP COUNTS'!$B:$B,N$1,'BACKUP COUNTS'!$G:$G,N$2)=0,"",SUMIFS('BACKUP COUNTS'!$F:$F,'BACKUP COUNTS'!$A:$A,$A215,'BACKUP COUNTS'!$B:$B,N$1,'BACKUP COUNTS'!$G:$G,N$2))</f>
        <v/>
      </c>
      <c r="O215" s="11" t="str">
        <f>IF(SUMIFS('BACKUP COUNTS'!$F:$F,'BACKUP COUNTS'!$A:$A,$A215,'BACKUP COUNTS'!$B:$B,O$1,'BACKUP COUNTS'!$G:$G,O$2)=0,"",SUMIFS('BACKUP COUNTS'!$F:$F,'BACKUP COUNTS'!$A:$A,$A215,'BACKUP COUNTS'!$B:$B,O$1,'BACKUP COUNTS'!$G:$G,O$2))</f>
        <v/>
      </c>
      <c r="P215" s="11" t="str">
        <f>IF(SUMIFS('BACKUP COUNTS'!$F:$F,'BACKUP COUNTS'!$A:$A,$A215,'BACKUP COUNTS'!$B:$B,P$1,'BACKUP COUNTS'!$G:$G,P$2)=0,"",SUMIFS('BACKUP COUNTS'!$F:$F,'BACKUP COUNTS'!$A:$A,$A215,'BACKUP COUNTS'!$B:$B,P$1,'BACKUP COUNTS'!$G:$G,P$2))</f>
        <v/>
      </c>
      <c r="Q215" s="11" t="str">
        <f>IF(SUMIFS('BACKUP COUNTS'!$F:$F,'BACKUP COUNTS'!$A:$A,$A215,'BACKUP COUNTS'!$B:$B,Q$1,'BACKUP COUNTS'!$G:$G,Q$2)=0,"",SUMIFS('BACKUP COUNTS'!$F:$F,'BACKUP COUNTS'!$A:$A,$A215,'BACKUP COUNTS'!$B:$B,Q$1,'BACKUP COUNTS'!$G:$G,Q$2))</f>
        <v/>
      </c>
      <c r="R215" s="11" t="str">
        <f>IF(SUMIFS('BACKUP COUNTS'!$F:$F,'BACKUP COUNTS'!$A:$A,$A215,'BACKUP COUNTS'!$B:$B,R$1,'BACKUP COUNTS'!$G:$G,R$2)=0,"",SUMIFS('BACKUP COUNTS'!$F:$F,'BACKUP COUNTS'!$A:$A,$A215,'BACKUP COUNTS'!$B:$B,R$1,'BACKUP COUNTS'!$G:$G,R$2))</f>
        <v/>
      </c>
    </row>
    <row r="216" spans="1:18" x14ac:dyDescent="0.25">
      <c r="A216" s="10">
        <f t="shared" si="4"/>
        <v>46135</v>
      </c>
      <c r="B216" s="10" t="s">
        <v>15</v>
      </c>
      <c r="C216" s="11" t="str">
        <f>IF(SUMIFS('BACKUP COUNTS'!$F:$F,'BACKUP COUNTS'!$A:$A,$A216,'BACKUP COUNTS'!$B:$B,C$2)=0,"",SUMIFS('BACKUP COUNTS'!$F:$F,'BACKUP COUNTS'!$A:$A,$A216,'BACKUP COUNTS'!$B:$B,C$2))</f>
        <v/>
      </c>
      <c r="D216" s="11" t="str">
        <f>IF(SUMIFS('BACKUP COUNTS'!$F:$F,'BACKUP COUNTS'!$A:$A,$A216,'BACKUP COUNTS'!$B:$B,D$1,'BACKUP COUNTS'!$G:$G,D$2)=0,"",SUMIFS('BACKUP COUNTS'!$F:$F,'BACKUP COUNTS'!$A:$A,$A216,'BACKUP COUNTS'!$B:$B,D$1,'BACKUP COUNTS'!$G:$G,D$2))</f>
        <v/>
      </c>
      <c r="E216" s="11" t="str">
        <f>IF(SUMIFS('BACKUP COUNTS'!$F:$F,'BACKUP COUNTS'!$A:$A,$A216,'BACKUP COUNTS'!$B:$B,E$1,'BACKUP COUNTS'!$G:$G,E$2)=0,"",SUMIFS('BACKUP COUNTS'!$F:$F,'BACKUP COUNTS'!$A:$A,$A216,'BACKUP COUNTS'!$B:$B,E$1,'BACKUP COUNTS'!$G:$G,E$2))</f>
        <v/>
      </c>
      <c r="F216" s="11" t="str">
        <f>IF(SUMIFS('BACKUP COUNTS'!$F:$F,'BACKUP COUNTS'!$A:$A,$A216,'BACKUP COUNTS'!$B:$B,F$1,'BACKUP COUNTS'!$G:$G,F$2)=0,"",SUMIFS('BACKUP COUNTS'!$F:$F,'BACKUP COUNTS'!$A:$A,$A216,'BACKUP COUNTS'!$B:$B,F$1,'BACKUP COUNTS'!$G:$G,F$2))</f>
        <v/>
      </c>
      <c r="G216" s="11" t="str">
        <f>IF(SUMIFS('BACKUP COUNTS'!$F:$F,'BACKUP COUNTS'!$A:$A,$A216,'BACKUP COUNTS'!$B:$B,G$1,'BACKUP COUNTS'!$G:$G,G$2)=0,"",SUMIFS('BACKUP COUNTS'!$F:$F,'BACKUP COUNTS'!$A:$A,$A216,'BACKUP COUNTS'!$B:$B,G$1,'BACKUP COUNTS'!$G:$G,G$2))</f>
        <v/>
      </c>
      <c r="H216" s="11" t="str">
        <f>IF(SUMIFS('BACKUP COUNTS'!$F:$F,'BACKUP COUNTS'!$A:$A,$A216,'BACKUP COUNTS'!$B:$B,H$1,'BACKUP COUNTS'!$G:$G,H$2)=0,"",SUMIFS('BACKUP COUNTS'!$F:$F,'BACKUP COUNTS'!$A:$A,$A216,'BACKUP COUNTS'!$B:$B,H$1,'BACKUP COUNTS'!$G:$G,H$2))</f>
        <v/>
      </c>
      <c r="I216" s="11" t="str">
        <f>IF(SUMIFS('BACKUP COUNTS'!$F:$F,'BACKUP COUNTS'!$A:$A,$A216,'BACKUP COUNTS'!$B:$B,I$1,'BACKUP COUNTS'!$G:$G,I$2)=0,"",SUMIFS('BACKUP COUNTS'!$F:$F,'BACKUP COUNTS'!$A:$A,$A216,'BACKUP COUNTS'!$B:$B,I$1,'BACKUP COUNTS'!$G:$G,I$2))</f>
        <v/>
      </c>
      <c r="J216" s="11" t="str">
        <f>IF(SUMIFS('BACKUP COUNTS'!$F:$F,'BACKUP COUNTS'!$A:$A,$A216,'BACKUP COUNTS'!$B:$B,J$1,'BACKUP COUNTS'!$G:$G,J$2)=0,"",SUMIFS('BACKUP COUNTS'!$F:$F,'BACKUP COUNTS'!$A:$A,$A216,'BACKUP COUNTS'!$B:$B,J$1,'BACKUP COUNTS'!$G:$G,J$2))</f>
        <v/>
      </c>
      <c r="K216" s="11" t="str">
        <f>IF(SUMIFS('BACKUP COUNTS'!$F:$F,'BACKUP COUNTS'!$A:$A,$A216,'BACKUP COUNTS'!$B:$B,K$1,'BACKUP COUNTS'!$G:$G,K$2)=0,"",SUMIFS('BACKUP COUNTS'!$F:$F,'BACKUP COUNTS'!$A:$A,$A216,'BACKUP COUNTS'!$B:$B,K$1,'BACKUP COUNTS'!$G:$G,K$2))</f>
        <v/>
      </c>
      <c r="L216" s="11" t="str">
        <f>IF(SUMIFS('BACKUP COUNTS'!$F:$F,'BACKUP COUNTS'!$A:$A,$A216,'BACKUP COUNTS'!$B:$B,L$1,'BACKUP COUNTS'!$G:$G,L$2)=0,"",SUMIFS('BACKUP COUNTS'!$F:$F,'BACKUP COUNTS'!$A:$A,$A216,'BACKUP COUNTS'!$B:$B,L$1,'BACKUP COUNTS'!$G:$G,L$2))</f>
        <v/>
      </c>
      <c r="M216" s="11" t="str">
        <f>IF(SUMIFS('BACKUP COUNTS'!$F:$F,'BACKUP COUNTS'!$A:$A,$A216,'BACKUP COUNTS'!$B:$B,M$1,'BACKUP COUNTS'!$G:$G,M$2)=0,"",SUMIFS('BACKUP COUNTS'!$F:$F,'BACKUP COUNTS'!$A:$A,$A216,'BACKUP COUNTS'!$B:$B,M$1,'BACKUP COUNTS'!$G:$G,M$2))</f>
        <v/>
      </c>
      <c r="N216" s="11" t="str">
        <f>IF(SUMIFS('BACKUP COUNTS'!$F:$F,'BACKUP COUNTS'!$A:$A,$A216,'BACKUP COUNTS'!$B:$B,N$1,'BACKUP COUNTS'!$G:$G,N$2)=0,"",SUMIFS('BACKUP COUNTS'!$F:$F,'BACKUP COUNTS'!$A:$A,$A216,'BACKUP COUNTS'!$B:$B,N$1,'BACKUP COUNTS'!$G:$G,N$2))</f>
        <v/>
      </c>
      <c r="O216" s="11" t="str">
        <f>IF(SUMIFS('BACKUP COUNTS'!$F:$F,'BACKUP COUNTS'!$A:$A,$A216,'BACKUP COUNTS'!$B:$B,O$1,'BACKUP COUNTS'!$G:$G,O$2)=0,"",SUMIFS('BACKUP COUNTS'!$F:$F,'BACKUP COUNTS'!$A:$A,$A216,'BACKUP COUNTS'!$B:$B,O$1,'BACKUP COUNTS'!$G:$G,O$2))</f>
        <v/>
      </c>
      <c r="P216" s="11" t="str">
        <f>IF(SUMIFS('BACKUP COUNTS'!$F:$F,'BACKUP COUNTS'!$A:$A,$A216,'BACKUP COUNTS'!$B:$B,P$1,'BACKUP COUNTS'!$G:$G,P$2)=0,"",SUMIFS('BACKUP COUNTS'!$F:$F,'BACKUP COUNTS'!$A:$A,$A216,'BACKUP COUNTS'!$B:$B,P$1,'BACKUP COUNTS'!$G:$G,P$2))</f>
        <v/>
      </c>
      <c r="Q216" s="11" t="str">
        <f>IF(SUMIFS('BACKUP COUNTS'!$F:$F,'BACKUP COUNTS'!$A:$A,$A216,'BACKUP COUNTS'!$B:$B,Q$1,'BACKUP COUNTS'!$G:$G,Q$2)=0,"",SUMIFS('BACKUP COUNTS'!$F:$F,'BACKUP COUNTS'!$A:$A,$A216,'BACKUP COUNTS'!$B:$B,Q$1,'BACKUP COUNTS'!$G:$G,Q$2))</f>
        <v/>
      </c>
      <c r="R216" s="11" t="str">
        <f>IF(SUMIFS('BACKUP COUNTS'!$F:$F,'BACKUP COUNTS'!$A:$A,$A216,'BACKUP COUNTS'!$B:$B,R$1,'BACKUP COUNTS'!$G:$G,R$2)=0,"",SUMIFS('BACKUP COUNTS'!$F:$F,'BACKUP COUNTS'!$A:$A,$A216,'BACKUP COUNTS'!$B:$B,R$1,'BACKUP COUNTS'!$G:$G,R$2))</f>
        <v/>
      </c>
    </row>
    <row r="217" spans="1:18" x14ac:dyDescent="0.25">
      <c r="A217" s="10">
        <f t="shared" si="4"/>
        <v>46136</v>
      </c>
      <c r="B217" s="10" t="s">
        <v>15</v>
      </c>
      <c r="C217" s="11" t="str">
        <f>IF(SUMIFS('BACKUP COUNTS'!$F:$F,'BACKUP COUNTS'!$A:$A,$A217,'BACKUP COUNTS'!$B:$B,C$2)=0,"",SUMIFS('BACKUP COUNTS'!$F:$F,'BACKUP COUNTS'!$A:$A,$A217,'BACKUP COUNTS'!$B:$B,C$2))</f>
        <v/>
      </c>
      <c r="D217" s="11" t="str">
        <f>IF(SUMIFS('BACKUP COUNTS'!$F:$F,'BACKUP COUNTS'!$A:$A,$A217,'BACKUP COUNTS'!$B:$B,D$1,'BACKUP COUNTS'!$G:$G,D$2)=0,"",SUMIFS('BACKUP COUNTS'!$F:$F,'BACKUP COUNTS'!$A:$A,$A217,'BACKUP COUNTS'!$B:$B,D$1,'BACKUP COUNTS'!$G:$G,D$2))</f>
        <v/>
      </c>
      <c r="E217" s="11" t="str">
        <f>IF(SUMIFS('BACKUP COUNTS'!$F:$F,'BACKUP COUNTS'!$A:$A,$A217,'BACKUP COUNTS'!$B:$B,E$1,'BACKUP COUNTS'!$G:$G,E$2)=0,"",SUMIFS('BACKUP COUNTS'!$F:$F,'BACKUP COUNTS'!$A:$A,$A217,'BACKUP COUNTS'!$B:$B,E$1,'BACKUP COUNTS'!$G:$G,E$2))</f>
        <v/>
      </c>
      <c r="F217" s="11" t="str">
        <f>IF(SUMIFS('BACKUP COUNTS'!$F:$F,'BACKUP COUNTS'!$A:$A,$A217,'BACKUP COUNTS'!$B:$B,F$1,'BACKUP COUNTS'!$G:$G,F$2)=0,"",SUMIFS('BACKUP COUNTS'!$F:$F,'BACKUP COUNTS'!$A:$A,$A217,'BACKUP COUNTS'!$B:$B,F$1,'BACKUP COUNTS'!$G:$G,F$2))</f>
        <v/>
      </c>
      <c r="G217" s="11" t="str">
        <f>IF(SUMIFS('BACKUP COUNTS'!$F:$F,'BACKUP COUNTS'!$A:$A,$A217,'BACKUP COUNTS'!$B:$B,G$1,'BACKUP COUNTS'!$G:$G,G$2)=0,"",SUMIFS('BACKUP COUNTS'!$F:$F,'BACKUP COUNTS'!$A:$A,$A217,'BACKUP COUNTS'!$B:$B,G$1,'BACKUP COUNTS'!$G:$G,G$2))</f>
        <v/>
      </c>
      <c r="H217" s="11" t="str">
        <f>IF(SUMIFS('BACKUP COUNTS'!$F:$F,'BACKUP COUNTS'!$A:$A,$A217,'BACKUP COUNTS'!$B:$B,H$1,'BACKUP COUNTS'!$G:$G,H$2)=0,"",SUMIFS('BACKUP COUNTS'!$F:$F,'BACKUP COUNTS'!$A:$A,$A217,'BACKUP COUNTS'!$B:$B,H$1,'BACKUP COUNTS'!$G:$G,H$2))</f>
        <v/>
      </c>
      <c r="I217" s="11" t="str">
        <f>IF(SUMIFS('BACKUP COUNTS'!$F:$F,'BACKUP COUNTS'!$A:$A,$A217,'BACKUP COUNTS'!$B:$B,I$1,'BACKUP COUNTS'!$G:$G,I$2)=0,"",SUMIFS('BACKUP COUNTS'!$F:$F,'BACKUP COUNTS'!$A:$A,$A217,'BACKUP COUNTS'!$B:$B,I$1,'BACKUP COUNTS'!$G:$G,I$2))</f>
        <v/>
      </c>
      <c r="J217" s="11" t="str">
        <f>IF(SUMIFS('BACKUP COUNTS'!$F:$F,'BACKUP COUNTS'!$A:$A,$A217,'BACKUP COUNTS'!$B:$B,J$1,'BACKUP COUNTS'!$G:$G,J$2)=0,"",SUMIFS('BACKUP COUNTS'!$F:$F,'BACKUP COUNTS'!$A:$A,$A217,'BACKUP COUNTS'!$B:$B,J$1,'BACKUP COUNTS'!$G:$G,J$2))</f>
        <v/>
      </c>
      <c r="K217" s="11" t="str">
        <f>IF(SUMIFS('BACKUP COUNTS'!$F:$F,'BACKUP COUNTS'!$A:$A,$A217,'BACKUP COUNTS'!$B:$B,K$1,'BACKUP COUNTS'!$G:$G,K$2)=0,"",SUMIFS('BACKUP COUNTS'!$F:$F,'BACKUP COUNTS'!$A:$A,$A217,'BACKUP COUNTS'!$B:$B,K$1,'BACKUP COUNTS'!$G:$G,K$2))</f>
        <v/>
      </c>
      <c r="L217" s="11" t="str">
        <f>IF(SUMIFS('BACKUP COUNTS'!$F:$F,'BACKUP COUNTS'!$A:$A,$A217,'BACKUP COUNTS'!$B:$B,L$1,'BACKUP COUNTS'!$G:$G,L$2)=0,"",SUMIFS('BACKUP COUNTS'!$F:$F,'BACKUP COUNTS'!$A:$A,$A217,'BACKUP COUNTS'!$B:$B,L$1,'BACKUP COUNTS'!$G:$G,L$2))</f>
        <v/>
      </c>
      <c r="M217" s="11" t="str">
        <f>IF(SUMIFS('BACKUP COUNTS'!$F:$F,'BACKUP COUNTS'!$A:$A,$A217,'BACKUP COUNTS'!$B:$B,M$1,'BACKUP COUNTS'!$G:$G,M$2)=0,"",SUMIFS('BACKUP COUNTS'!$F:$F,'BACKUP COUNTS'!$A:$A,$A217,'BACKUP COUNTS'!$B:$B,M$1,'BACKUP COUNTS'!$G:$G,M$2))</f>
        <v/>
      </c>
      <c r="N217" s="11" t="str">
        <f>IF(SUMIFS('BACKUP COUNTS'!$F:$F,'BACKUP COUNTS'!$A:$A,$A217,'BACKUP COUNTS'!$B:$B,N$1,'BACKUP COUNTS'!$G:$G,N$2)=0,"",SUMIFS('BACKUP COUNTS'!$F:$F,'BACKUP COUNTS'!$A:$A,$A217,'BACKUP COUNTS'!$B:$B,N$1,'BACKUP COUNTS'!$G:$G,N$2))</f>
        <v/>
      </c>
      <c r="O217" s="11" t="str">
        <f>IF(SUMIFS('BACKUP COUNTS'!$F:$F,'BACKUP COUNTS'!$A:$A,$A217,'BACKUP COUNTS'!$B:$B,O$1,'BACKUP COUNTS'!$G:$G,O$2)=0,"",SUMIFS('BACKUP COUNTS'!$F:$F,'BACKUP COUNTS'!$A:$A,$A217,'BACKUP COUNTS'!$B:$B,O$1,'BACKUP COUNTS'!$G:$G,O$2))</f>
        <v/>
      </c>
      <c r="P217" s="11" t="str">
        <f>IF(SUMIFS('BACKUP COUNTS'!$F:$F,'BACKUP COUNTS'!$A:$A,$A217,'BACKUP COUNTS'!$B:$B,P$1,'BACKUP COUNTS'!$G:$G,P$2)=0,"",SUMIFS('BACKUP COUNTS'!$F:$F,'BACKUP COUNTS'!$A:$A,$A217,'BACKUP COUNTS'!$B:$B,P$1,'BACKUP COUNTS'!$G:$G,P$2))</f>
        <v/>
      </c>
      <c r="Q217" s="11" t="str">
        <f>IF(SUMIFS('BACKUP COUNTS'!$F:$F,'BACKUP COUNTS'!$A:$A,$A217,'BACKUP COUNTS'!$B:$B,Q$1,'BACKUP COUNTS'!$G:$G,Q$2)=0,"",SUMIFS('BACKUP COUNTS'!$F:$F,'BACKUP COUNTS'!$A:$A,$A217,'BACKUP COUNTS'!$B:$B,Q$1,'BACKUP COUNTS'!$G:$G,Q$2))</f>
        <v/>
      </c>
      <c r="R217" s="11" t="str">
        <f>IF(SUMIFS('BACKUP COUNTS'!$F:$F,'BACKUP COUNTS'!$A:$A,$A217,'BACKUP COUNTS'!$B:$B,R$1,'BACKUP COUNTS'!$G:$G,R$2)=0,"",SUMIFS('BACKUP COUNTS'!$F:$F,'BACKUP COUNTS'!$A:$A,$A217,'BACKUP COUNTS'!$B:$B,R$1,'BACKUP COUNTS'!$G:$G,R$2))</f>
        <v/>
      </c>
    </row>
    <row r="218" spans="1:18" x14ac:dyDescent="0.25">
      <c r="A218" s="10">
        <f t="shared" si="4"/>
        <v>46139</v>
      </c>
      <c r="B218" s="10" t="s">
        <v>15</v>
      </c>
      <c r="C218" s="11" t="str">
        <f>IF(SUMIFS('BACKUP COUNTS'!$F:$F,'BACKUP COUNTS'!$A:$A,$A218,'BACKUP COUNTS'!$B:$B,C$2)=0,"",SUMIFS('BACKUP COUNTS'!$F:$F,'BACKUP COUNTS'!$A:$A,$A218,'BACKUP COUNTS'!$B:$B,C$2))</f>
        <v/>
      </c>
      <c r="D218" s="11" t="str">
        <f>IF(SUMIFS('BACKUP COUNTS'!$F:$F,'BACKUP COUNTS'!$A:$A,$A218,'BACKUP COUNTS'!$B:$B,D$1,'BACKUP COUNTS'!$G:$G,D$2)=0,"",SUMIFS('BACKUP COUNTS'!$F:$F,'BACKUP COUNTS'!$A:$A,$A218,'BACKUP COUNTS'!$B:$B,D$1,'BACKUP COUNTS'!$G:$G,D$2))</f>
        <v/>
      </c>
      <c r="E218" s="11" t="str">
        <f>IF(SUMIFS('BACKUP COUNTS'!$F:$F,'BACKUP COUNTS'!$A:$A,$A218,'BACKUP COUNTS'!$B:$B,E$1,'BACKUP COUNTS'!$G:$G,E$2)=0,"",SUMIFS('BACKUP COUNTS'!$F:$F,'BACKUP COUNTS'!$A:$A,$A218,'BACKUP COUNTS'!$B:$B,E$1,'BACKUP COUNTS'!$G:$G,E$2))</f>
        <v/>
      </c>
      <c r="F218" s="11" t="str">
        <f>IF(SUMIFS('BACKUP COUNTS'!$F:$F,'BACKUP COUNTS'!$A:$A,$A218,'BACKUP COUNTS'!$B:$B,F$1,'BACKUP COUNTS'!$G:$G,F$2)=0,"",SUMIFS('BACKUP COUNTS'!$F:$F,'BACKUP COUNTS'!$A:$A,$A218,'BACKUP COUNTS'!$B:$B,F$1,'BACKUP COUNTS'!$G:$G,F$2))</f>
        <v/>
      </c>
      <c r="G218" s="11" t="str">
        <f>IF(SUMIFS('BACKUP COUNTS'!$F:$F,'BACKUP COUNTS'!$A:$A,$A218,'BACKUP COUNTS'!$B:$B,G$1,'BACKUP COUNTS'!$G:$G,G$2)=0,"",SUMIFS('BACKUP COUNTS'!$F:$F,'BACKUP COUNTS'!$A:$A,$A218,'BACKUP COUNTS'!$B:$B,G$1,'BACKUP COUNTS'!$G:$G,G$2))</f>
        <v/>
      </c>
      <c r="H218" s="11" t="str">
        <f>IF(SUMIFS('BACKUP COUNTS'!$F:$F,'BACKUP COUNTS'!$A:$A,$A218,'BACKUP COUNTS'!$B:$B,H$1,'BACKUP COUNTS'!$G:$G,H$2)=0,"",SUMIFS('BACKUP COUNTS'!$F:$F,'BACKUP COUNTS'!$A:$A,$A218,'BACKUP COUNTS'!$B:$B,H$1,'BACKUP COUNTS'!$G:$G,H$2))</f>
        <v/>
      </c>
      <c r="I218" s="11" t="str">
        <f>IF(SUMIFS('BACKUP COUNTS'!$F:$F,'BACKUP COUNTS'!$A:$A,$A218,'BACKUP COUNTS'!$B:$B,I$1,'BACKUP COUNTS'!$G:$G,I$2)=0,"",SUMIFS('BACKUP COUNTS'!$F:$F,'BACKUP COUNTS'!$A:$A,$A218,'BACKUP COUNTS'!$B:$B,I$1,'BACKUP COUNTS'!$G:$G,I$2))</f>
        <v/>
      </c>
      <c r="J218" s="11" t="str">
        <f>IF(SUMIFS('BACKUP COUNTS'!$F:$F,'BACKUP COUNTS'!$A:$A,$A218,'BACKUP COUNTS'!$B:$B,J$1,'BACKUP COUNTS'!$G:$G,J$2)=0,"",SUMIFS('BACKUP COUNTS'!$F:$F,'BACKUP COUNTS'!$A:$A,$A218,'BACKUP COUNTS'!$B:$B,J$1,'BACKUP COUNTS'!$G:$G,J$2))</f>
        <v/>
      </c>
      <c r="K218" s="11" t="str">
        <f>IF(SUMIFS('BACKUP COUNTS'!$F:$F,'BACKUP COUNTS'!$A:$A,$A218,'BACKUP COUNTS'!$B:$B,K$1,'BACKUP COUNTS'!$G:$G,K$2)=0,"",SUMIFS('BACKUP COUNTS'!$F:$F,'BACKUP COUNTS'!$A:$A,$A218,'BACKUP COUNTS'!$B:$B,K$1,'BACKUP COUNTS'!$G:$G,K$2))</f>
        <v/>
      </c>
      <c r="L218" s="11" t="str">
        <f>IF(SUMIFS('BACKUP COUNTS'!$F:$F,'BACKUP COUNTS'!$A:$A,$A218,'BACKUP COUNTS'!$B:$B,L$1,'BACKUP COUNTS'!$G:$G,L$2)=0,"",SUMIFS('BACKUP COUNTS'!$F:$F,'BACKUP COUNTS'!$A:$A,$A218,'BACKUP COUNTS'!$B:$B,L$1,'BACKUP COUNTS'!$G:$G,L$2))</f>
        <v/>
      </c>
      <c r="M218" s="11" t="str">
        <f>IF(SUMIFS('BACKUP COUNTS'!$F:$F,'BACKUP COUNTS'!$A:$A,$A218,'BACKUP COUNTS'!$B:$B,M$1,'BACKUP COUNTS'!$G:$G,M$2)=0,"",SUMIFS('BACKUP COUNTS'!$F:$F,'BACKUP COUNTS'!$A:$A,$A218,'BACKUP COUNTS'!$B:$B,M$1,'BACKUP COUNTS'!$G:$G,M$2))</f>
        <v/>
      </c>
      <c r="N218" s="11" t="str">
        <f>IF(SUMIFS('BACKUP COUNTS'!$F:$F,'BACKUP COUNTS'!$A:$A,$A218,'BACKUP COUNTS'!$B:$B,N$1,'BACKUP COUNTS'!$G:$G,N$2)=0,"",SUMIFS('BACKUP COUNTS'!$F:$F,'BACKUP COUNTS'!$A:$A,$A218,'BACKUP COUNTS'!$B:$B,N$1,'BACKUP COUNTS'!$G:$G,N$2))</f>
        <v/>
      </c>
      <c r="O218" s="11" t="str">
        <f>IF(SUMIFS('BACKUP COUNTS'!$F:$F,'BACKUP COUNTS'!$A:$A,$A218,'BACKUP COUNTS'!$B:$B,O$1,'BACKUP COUNTS'!$G:$G,O$2)=0,"",SUMIFS('BACKUP COUNTS'!$F:$F,'BACKUP COUNTS'!$A:$A,$A218,'BACKUP COUNTS'!$B:$B,O$1,'BACKUP COUNTS'!$G:$G,O$2))</f>
        <v/>
      </c>
      <c r="P218" s="11" t="str">
        <f>IF(SUMIFS('BACKUP COUNTS'!$F:$F,'BACKUP COUNTS'!$A:$A,$A218,'BACKUP COUNTS'!$B:$B,P$1,'BACKUP COUNTS'!$G:$G,P$2)=0,"",SUMIFS('BACKUP COUNTS'!$F:$F,'BACKUP COUNTS'!$A:$A,$A218,'BACKUP COUNTS'!$B:$B,P$1,'BACKUP COUNTS'!$G:$G,P$2))</f>
        <v/>
      </c>
      <c r="Q218" s="11" t="str">
        <f>IF(SUMIFS('BACKUP COUNTS'!$F:$F,'BACKUP COUNTS'!$A:$A,$A218,'BACKUP COUNTS'!$B:$B,Q$1,'BACKUP COUNTS'!$G:$G,Q$2)=0,"",SUMIFS('BACKUP COUNTS'!$F:$F,'BACKUP COUNTS'!$A:$A,$A218,'BACKUP COUNTS'!$B:$B,Q$1,'BACKUP COUNTS'!$G:$G,Q$2))</f>
        <v/>
      </c>
      <c r="R218" s="11" t="str">
        <f>IF(SUMIFS('BACKUP COUNTS'!$F:$F,'BACKUP COUNTS'!$A:$A,$A218,'BACKUP COUNTS'!$B:$B,R$1,'BACKUP COUNTS'!$G:$G,R$2)=0,"",SUMIFS('BACKUP COUNTS'!$F:$F,'BACKUP COUNTS'!$A:$A,$A218,'BACKUP COUNTS'!$B:$B,R$1,'BACKUP COUNTS'!$G:$G,R$2))</f>
        <v/>
      </c>
    </row>
    <row r="219" spans="1:18" x14ac:dyDescent="0.25">
      <c r="A219" s="10">
        <f t="shared" si="4"/>
        <v>46140</v>
      </c>
      <c r="B219" s="10" t="s">
        <v>15</v>
      </c>
      <c r="C219" s="11" t="str">
        <f>IF(SUMIFS('BACKUP COUNTS'!$F:$F,'BACKUP COUNTS'!$A:$A,$A219,'BACKUP COUNTS'!$B:$B,C$2)=0,"",SUMIFS('BACKUP COUNTS'!$F:$F,'BACKUP COUNTS'!$A:$A,$A219,'BACKUP COUNTS'!$B:$B,C$2))</f>
        <v/>
      </c>
      <c r="D219" s="11" t="str">
        <f>IF(SUMIFS('BACKUP COUNTS'!$F:$F,'BACKUP COUNTS'!$A:$A,$A219,'BACKUP COUNTS'!$B:$B,D$1,'BACKUP COUNTS'!$G:$G,D$2)=0,"",SUMIFS('BACKUP COUNTS'!$F:$F,'BACKUP COUNTS'!$A:$A,$A219,'BACKUP COUNTS'!$B:$B,D$1,'BACKUP COUNTS'!$G:$G,D$2))</f>
        <v/>
      </c>
      <c r="E219" s="11" t="str">
        <f>IF(SUMIFS('BACKUP COUNTS'!$F:$F,'BACKUP COUNTS'!$A:$A,$A219,'BACKUP COUNTS'!$B:$B,E$1,'BACKUP COUNTS'!$G:$G,E$2)=0,"",SUMIFS('BACKUP COUNTS'!$F:$F,'BACKUP COUNTS'!$A:$A,$A219,'BACKUP COUNTS'!$B:$B,E$1,'BACKUP COUNTS'!$G:$G,E$2))</f>
        <v/>
      </c>
      <c r="F219" s="11" t="str">
        <f>IF(SUMIFS('BACKUP COUNTS'!$F:$F,'BACKUP COUNTS'!$A:$A,$A219,'BACKUP COUNTS'!$B:$B,F$1,'BACKUP COUNTS'!$G:$G,F$2)=0,"",SUMIFS('BACKUP COUNTS'!$F:$F,'BACKUP COUNTS'!$A:$A,$A219,'BACKUP COUNTS'!$B:$B,F$1,'BACKUP COUNTS'!$G:$G,F$2))</f>
        <v/>
      </c>
      <c r="G219" s="11" t="str">
        <f>IF(SUMIFS('BACKUP COUNTS'!$F:$F,'BACKUP COUNTS'!$A:$A,$A219,'BACKUP COUNTS'!$B:$B,G$1,'BACKUP COUNTS'!$G:$G,G$2)=0,"",SUMIFS('BACKUP COUNTS'!$F:$F,'BACKUP COUNTS'!$A:$A,$A219,'BACKUP COUNTS'!$B:$B,G$1,'BACKUP COUNTS'!$G:$G,G$2))</f>
        <v/>
      </c>
      <c r="H219" s="11" t="str">
        <f>IF(SUMIFS('BACKUP COUNTS'!$F:$F,'BACKUP COUNTS'!$A:$A,$A219,'BACKUP COUNTS'!$B:$B,H$1,'BACKUP COUNTS'!$G:$G,H$2)=0,"",SUMIFS('BACKUP COUNTS'!$F:$F,'BACKUP COUNTS'!$A:$A,$A219,'BACKUP COUNTS'!$B:$B,H$1,'BACKUP COUNTS'!$G:$G,H$2))</f>
        <v/>
      </c>
      <c r="I219" s="11" t="str">
        <f>IF(SUMIFS('BACKUP COUNTS'!$F:$F,'BACKUP COUNTS'!$A:$A,$A219,'BACKUP COUNTS'!$B:$B,I$1,'BACKUP COUNTS'!$G:$G,I$2)=0,"",SUMIFS('BACKUP COUNTS'!$F:$F,'BACKUP COUNTS'!$A:$A,$A219,'BACKUP COUNTS'!$B:$B,I$1,'BACKUP COUNTS'!$G:$G,I$2))</f>
        <v/>
      </c>
      <c r="J219" s="11" t="str">
        <f>IF(SUMIFS('BACKUP COUNTS'!$F:$F,'BACKUP COUNTS'!$A:$A,$A219,'BACKUP COUNTS'!$B:$B,J$1,'BACKUP COUNTS'!$G:$G,J$2)=0,"",SUMIFS('BACKUP COUNTS'!$F:$F,'BACKUP COUNTS'!$A:$A,$A219,'BACKUP COUNTS'!$B:$B,J$1,'BACKUP COUNTS'!$G:$G,J$2))</f>
        <v/>
      </c>
      <c r="K219" s="11" t="str">
        <f>IF(SUMIFS('BACKUP COUNTS'!$F:$F,'BACKUP COUNTS'!$A:$A,$A219,'BACKUP COUNTS'!$B:$B,K$1,'BACKUP COUNTS'!$G:$G,K$2)=0,"",SUMIFS('BACKUP COUNTS'!$F:$F,'BACKUP COUNTS'!$A:$A,$A219,'BACKUP COUNTS'!$B:$B,K$1,'BACKUP COUNTS'!$G:$G,K$2))</f>
        <v/>
      </c>
      <c r="L219" s="11" t="str">
        <f>IF(SUMIFS('BACKUP COUNTS'!$F:$F,'BACKUP COUNTS'!$A:$A,$A219,'BACKUP COUNTS'!$B:$B,L$1,'BACKUP COUNTS'!$G:$G,L$2)=0,"",SUMIFS('BACKUP COUNTS'!$F:$F,'BACKUP COUNTS'!$A:$A,$A219,'BACKUP COUNTS'!$B:$B,L$1,'BACKUP COUNTS'!$G:$G,L$2))</f>
        <v/>
      </c>
      <c r="M219" s="11" t="str">
        <f>IF(SUMIFS('BACKUP COUNTS'!$F:$F,'BACKUP COUNTS'!$A:$A,$A219,'BACKUP COUNTS'!$B:$B,M$1,'BACKUP COUNTS'!$G:$G,M$2)=0,"",SUMIFS('BACKUP COUNTS'!$F:$F,'BACKUP COUNTS'!$A:$A,$A219,'BACKUP COUNTS'!$B:$B,M$1,'BACKUP COUNTS'!$G:$G,M$2))</f>
        <v/>
      </c>
      <c r="N219" s="11" t="str">
        <f>IF(SUMIFS('BACKUP COUNTS'!$F:$F,'BACKUP COUNTS'!$A:$A,$A219,'BACKUP COUNTS'!$B:$B,N$1,'BACKUP COUNTS'!$G:$G,N$2)=0,"",SUMIFS('BACKUP COUNTS'!$F:$F,'BACKUP COUNTS'!$A:$A,$A219,'BACKUP COUNTS'!$B:$B,N$1,'BACKUP COUNTS'!$G:$G,N$2))</f>
        <v/>
      </c>
      <c r="O219" s="11" t="str">
        <f>IF(SUMIFS('BACKUP COUNTS'!$F:$F,'BACKUP COUNTS'!$A:$A,$A219,'BACKUP COUNTS'!$B:$B,O$1,'BACKUP COUNTS'!$G:$G,O$2)=0,"",SUMIFS('BACKUP COUNTS'!$F:$F,'BACKUP COUNTS'!$A:$A,$A219,'BACKUP COUNTS'!$B:$B,O$1,'BACKUP COUNTS'!$G:$G,O$2))</f>
        <v/>
      </c>
      <c r="P219" s="11" t="str">
        <f>IF(SUMIFS('BACKUP COUNTS'!$F:$F,'BACKUP COUNTS'!$A:$A,$A219,'BACKUP COUNTS'!$B:$B,P$1,'BACKUP COUNTS'!$G:$G,P$2)=0,"",SUMIFS('BACKUP COUNTS'!$F:$F,'BACKUP COUNTS'!$A:$A,$A219,'BACKUP COUNTS'!$B:$B,P$1,'BACKUP COUNTS'!$G:$G,P$2))</f>
        <v/>
      </c>
      <c r="Q219" s="11" t="str">
        <f>IF(SUMIFS('BACKUP COUNTS'!$F:$F,'BACKUP COUNTS'!$A:$A,$A219,'BACKUP COUNTS'!$B:$B,Q$1,'BACKUP COUNTS'!$G:$G,Q$2)=0,"",SUMIFS('BACKUP COUNTS'!$F:$F,'BACKUP COUNTS'!$A:$A,$A219,'BACKUP COUNTS'!$B:$B,Q$1,'BACKUP COUNTS'!$G:$G,Q$2))</f>
        <v/>
      </c>
      <c r="R219" s="11" t="str">
        <f>IF(SUMIFS('BACKUP COUNTS'!$F:$F,'BACKUP COUNTS'!$A:$A,$A219,'BACKUP COUNTS'!$B:$B,R$1,'BACKUP COUNTS'!$G:$G,R$2)=0,"",SUMIFS('BACKUP COUNTS'!$F:$F,'BACKUP COUNTS'!$A:$A,$A219,'BACKUP COUNTS'!$B:$B,R$1,'BACKUP COUNTS'!$G:$G,R$2))</f>
        <v/>
      </c>
    </row>
    <row r="220" spans="1:18" x14ac:dyDescent="0.25">
      <c r="A220" s="10">
        <f t="shared" si="4"/>
        <v>46141</v>
      </c>
      <c r="B220" s="10" t="s">
        <v>15</v>
      </c>
      <c r="C220" s="11" t="str">
        <f>IF(SUMIFS('BACKUP COUNTS'!$F:$F,'BACKUP COUNTS'!$A:$A,$A220,'BACKUP COUNTS'!$B:$B,C$2)=0,"",SUMIFS('BACKUP COUNTS'!$F:$F,'BACKUP COUNTS'!$A:$A,$A220,'BACKUP COUNTS'!$B:$B,C$2))</f>
        <v/>
      </c>
      <c r="D220" s="11" t="str">
        <f>IF(SUMIFS('BACKUP COUNTS'!$F:$F,'BACKUP COUNTS'!$A:$A,$A220,'BACKUP COUNTS'!$B:$B,D$1,'BACKUP COUNTS'!$G:$G,D$2)=0,"",SUMIFS('BACKUP COUNTS'!$F:$F,'BACKUP COUNTS'!$A:$A,$A220,'BACKUP COUNTS'!$B:$B,D$1,'BACKUP COUNTS'!$G:$G,D$2))</f>
        <v/>
      </c>
      <c r="E220" s="11" t="str">
        <f>IF(SUMIFS('BACKUP COUNTS'!$F:$F,'BACKUP COUNTS'!$A:$A,$A220,'BACKUP COUNTS'!$B:$B,E$1,'BACKUP COUNTS'!$G:$G,E$2)=0,"",SUMIFS('BACKUP COUNTS'!$F:$F,'BACKUP COUNTS'!$A:$A,$A220,'BACKUP COUNTS'!$B:$B,E$1,'BACKUP COUNTS'!$G:$G,E$2))</f>
        <v/>
      </c>
      <c r="F220" s="11" t="str">
        <f>IF(SUMIFS('BACKUP COUNTS'!$F:$F,'BACKUP COUNTS'!$A:$A,$A220,'BACKUP COUNTS'!$B:$B,F$1,'BACKUP COUNTS'!$G:$G,F$2)=0,"",SUMIFS('BACKUP COUNTS'!$F:$F,'BACKUP COUNTS'!$A:$A,$A220,'BACKUP COUNTS'!$B:$B,F$1,'BACKUP COUNTS'!$G:$G,F$2))</f>
        <v/>
      </c>
      <c r="G220" s="11" t="str">
        <f>IF(SUMIFS('BACKUP COUNTS'!$F:$F,'BACKUP COUNTS'!$A:$A,$A220,'BACKUP COUNTS'!$B:$B,G$1,'BACKUP COUNTS'!$G:$G,G$2)=0,"",SUMIFS('BACKUP COUNTS'!$F:$F,'BACKUP COUNTS'!$A:$A,$A220,'BACKUP COUNTS'!$B:$B,G$1,'BACKUP COUNTS'!$G:$G,G$2))</f>
        <v/>
      </c>
      <c r="H220" s="11" t="str">
        <f>IF(SUMIFS('BACKUP COUNTS'!$F:$F,'BACKUP COUNTS'!$A:$A,$A220,'BACKUP COUNTS'!$B:$B,H$1,'BACKUP COUNTS'!$G:$G,H$2)=0,"",SUMIFS('BACKUP COUNTS'!$F:$F,'BACKUP COUNTS'!$A:$A,$A220,'BACKUP COUNTS'!$B:$B,H$1,'BACKUP COUNTS'!$G:$G,H$2))</f>
        <v/>
      </c>
      <c r="I220" s="11" t="str">
        <f>IF(SUMIFS('BACKUP COUNTS'!$F:$F,'BACKUP COUNTS'!$A:$A,$A220,'BACKUP COUNTS'!$B:$B,I$1,'BACKUP COUNTS'!$G:$G,I$2)=0,"",SUMIFS('BACKUP COUNTS'!$F:$F,'BACKUP COUNTS'!$A:$A,$A220,'BACKUP COUNTS'!$B:$B,I$1,'BACKUP COUNTS'!$G:$G,I$2))</f>
        <v/>
      </c>
      <c r="J220" s="11" t="str">
        <f>IF(SUMIFS('BACKUP COUNTS'!$F:$F,'BACKUP COUNTS'!$A:$A,$A220,'BACKUP COUNTS'!$B:$B,J$1,'BACKUP COUNTS'!$G:$G,J$2)=0,"",SUMIFS('BACKUP COUNTS'!$F:$F,'BACKUP COUNTS'!$A:$A,$A220,'BACKUP COUNTS'!$B:$B,J$1,'BACKUP COUNTS'!$G:$G,J$2))</f>
        <v/>
      </c>
      <c r="K220" s="11" t="str">
        <f>IF(SUMIFS('BACKUP COUNTS'!$F:$F,'BACKUP COUNTS'!$A:$A,$A220,'BACKUP COUNTS'!$B:$B,K$1,'BACKUP COUNTS'!$G:$G,K$2)=0,"",SUMIFS('BACKUP COUNTS'!$F:$F,'BACKUP COUNTS'!$A:$A,$A220,'BACKUP COUNTS'!$B:$B,K$1,'BACKUP COUNTS'!$G:$G,K$2))</f>
        <v/>
      </c>
      <c r="L220" s="11" t="str">
        <f>IF(SUMIFS('BACKUP COUNTS'!$F:$F,'BACKUP COUNTS'!$A:$A,$A220,'BACKUP COUNTS'!$B:$B,L$1,'BACKUP COUNTS'!$G:$G,L$2)=0,"",SUMIFS('BACKUP COUNTS'!$F:$F,'BACKUP COUNTS'!$A:$A,$A220,'BACKUP COUNTS'!$B:$B,L$1,'BACKUP COUNTS'!$G:$G,L$2))</f>
        <v/>
      </c>
      <c r="M220" s="11" t="str">
        <f>IF(SUMIFS('BACKUP COUNTS'!$F:$F,'BACKUP COUNTS'!$A:$A,$A220,'BACKUP COUNTS'!$B:$B,M$1,'BACKUP COUNTS'!$G:$G,M$2)=0,"",SUMIFS('BACKUP COUNTS'!$F:$F,'BACKUP COUNTS'!$A:$A,$A220,'BACKUP COUNTS'!$B:$B,M$1,'BACKUP COUNTS'!$G:$G,M$2))</f>
        <v/>
      </c>
      <c r="N220" s="11" t="str">
        <f>IF(SUMIFS('BACKUP COUNTS'!$F:$F,'BACKUP COUNTS'!$A:$A,$A220,'BACKUP COUNTS'!$B:$B,N$1,'BACKUP COUNTS'!$G:$G,N$2)=0,"",SUMIFS('BACKUP COUNTS'!$F:$F,'BACKUP COUNTS'!$A:$A,$A220,'BACKUP COUNTS'!$B:$B,N$1,'BACKUP COUNTS'!$G:$G,N$2))</f>
        <v/>
      </c>
      <c r="O220" s="11" t="str">
        <f>IF(SUMIFS('BACKUP COUNTS'!$F:$F,'BACKUP COUNTS'!$A:$A,$A220,'BACKUP COUNTS'!$B:$B,O$1,'BACKUP COUNTS'!$G:$G,O$2)=0,"",SUMIFS('BACKUP COUNTS'!$F:$F,'BACKUP COUNTS'!$A:$A,$A220,'BACKUP COUNTS'!$B:$B,O$1,'BACKUP COUNTS'!$G:$G,O$2))</f>
        <v/>
      </c>
      <c r="P220" s="11" t="str">
        <f>IF(SUMIFS('BACKUP COUNTS'!$F:$F,'BACKUP COUNTS'!$A:$A,$A220,'BACKUP COUNTS'!$B:$B,P$1,'BACKUP COUNTS'!$G:$G,P$2)=0,"",SUMIFS('BACKUP COUNTS'!$F:$F,'BACKUP COUNTS'!$A:$A,$A220,'BACKUP COUNTS'!$B:$B,P$1,'BACKUP COUNTS'!$G:$G,P$2))</f>
        <v/>
      </c>
      <c r="Q220" s="11" t="str">
        <f>IF(SUMIFS('BACKUP COUNTS'!$F:$F,'BACKUP COUNTS'!$A:$A,$A220,'BACKUP COUNTS'!$B:$B,Q$1,'BACKUP COUNTS'!$G:$G,Q$2)=0,"",SUMIFS('BACKUP COUNTS'!$F:$F,'BACKUP COUNTS'!$A:$A,$A220,'BACKUP COUNTS'!$B:$B,Q$1,'BACKUP COUNTS'!$G:$G,Q$2))</f>
        <v/>
      </c>
      <c r="R220" s="11" t="str">
        <f>IF(SUMIFS('BACKUP COUNTS'!$F:$F,'BACKUP COUNTS'!$A:$A,$A220,'BACKUP COUNTS'!$B:$B,R$1,'BACKUP COUNTS'!$G:$G,R$2)=0,"",SUMIFS('BACKUP COUNTS'!$F:$F,'BACKUP COUNTS'!$A:$A,$A220,'BACKUP COUNTS'!$B:$B,R$1,'BACKUP COUNTS'!$G:$G,R$2))</f>
        <v/>
      </c>
    </row>
    <row r="221" spans="1:18" x14ac:dyDescent="0.25">
      <c r="A221" s="10">
        <f t="shared" si="4"/>
        <v>46142</v>
      </c>
      <c r="B221" s="10" t="s">
        <v>15</v>
      </c>
      <c r="C221" s="11" t="str">
        <f>IF(SUMIFS('BACKUP COUNTS'!$F:$F,'BACKUP COUNTS'!$A:$A,$A221,'BACKUP COUNTS'!$B:$B,C$2)=0,"",SUMIFS('BACKUP COUNTS'!$F:$F,'BACKUP COUNTS'!$A:$A,$A221,'BACKUP COUNTS'!$B:$B,C$2))</f>
        <v/>
      </c>
      <c r="D221" s="11" t="str">
        <f>IF(SUMIFS('BACKUP COUNTS'!$F:$F,'BACKUP COUNTS'!$A:$A,$A221,'BACKUP COUNTS'!$B:$B,D$1,'BACKUP COUNTS'!$G:$G,D$2)=0,"",SUMIFS('BACKUP COUNTS'!$F:$F,'BACKUP COUNTS'!$A:$A,$A221,'BACKUP COUNTS'!$B:$B,D$1,'BACKUP COUNTS'!$G:$G,D$2))</f>
        <v/>
      </c>
      <c r="E221" s="11" t="str">
        <f>IF(SUMIFS('BACKUP COUNTS'!$F:$F,'BACKUP COUNTS'!$A:$A,$A221,'BACKUP COUNTS'!$B:$B,E$1,'BACKUP COUNTS'!$G:$G,E$2)=0,"",SUMIFS('BACKUP COUNTS'!$F:$F,'BACKUP COUNTS'!$A:$A,$A221,'BACKUP COUNTS'!$B:$B,E$1,'BACKUP COUNTS'!$G:$G,E$2))</f>
        <v/>
      </c>
      <c r="F221" s="11" t="str">
        <f>IF(SUMIFS('BACKUP COUNTS'!$F:$F,'BACKUP COUNTS'!$A:$A,$A221,'BACKUP COUNTS'!$B:$B,F$1,'BACKUP COUNTS'!$G:$G,F$2)=0,"",SUMIFS('BACKUP COUNTS'!$F:$F,'BACKUP COUNTS'!$A:$A,$A221,'BACKUP COUNTS'!$B:$B,F$1,'BACKUP COUNTS'!$G:$G,F$2))</f>
        <v/>
      </c>
      <c r="G221" s="11" t="str">
        <f>IF(SUMIFS('BACKUP COUNTS'!$F:$F,'BACKUP COUNTS'!$A:$A,$A221,'BACKUP COUNTS'!$B:$B,G$1,'BACKUP COUNTS'!$G:$G,G$2)=0,"",SUMIFS('BACKUP COUNTS'!$F:$F,'BACKUP COUNTS'!$A:$A,$A221,'BACKUP COUNTS'!$B:$B,G$1,'BACKUP COUNTS'!$G:$G,G$2))</f>
        <v/>
      </c>
      <c r="H221" s="11" t="str">
        <f>IF(SUMIFS('BACKUP COUNTS'!$F:$F,'BACKUP COUNTS'!$A:$A,$A221,'BACKUP COUNTS'!$B:$B,H$1,'BACKUP COUNTS'!$G:$G,H$2)=0,"",SUMIFS('BACKUP COUNTS'!$F:$F,'BACKUP COUNTS'!$A:$A,$A221,'BACKUP COUNTS'!$B:$B,H$1,'BACKUP COUNTS'!$G:$G,H$2))</f>
        <v/>
      </c>
      <c r="I221" s="11" t="str">
        <f>IF(SUMIFS('BACKUP COUNTS'!$F:$F,'BACKUP COUNTS'!$A:$A,$A221,'BACKUP COUNTS'!$B:$B,I$1,'BACKUP COUNTS'!$G:$G,I$2)=0,"",SUMIFS('BACKUP COUNTS'!$F:$F,'BACKUP COUNTS'!$A:$A,$A221,'BACKUP COUNTS'!$B:$B,I$1,'BACKUP COUNTS'!$G:$G,I$2))</f>
        <v/>
      </c>
      <c r="J221" s="11" t="str">
        <f>IF(SUMIFS('BACKUP COUNTS'!$F:$F,'BACKUP COUNTS'!$A:$A,$A221,'BACKUP COUNTS'!$B:$B,J$1,'BACKUP COUNTS'!$G:$G,J$2)=0,"",SUMIFS('BACKUP COUNTS'!$F:$F,'BACKUP COUNTS'!$A:$A,$A221,'BACKUP COUNTS'!$B:$B,J$1,'BACKUP COUNTS'!$G:$G,J$2))</f>
        <v/>
      </c>
      <c r="K221" s="11" t="str">
        <f>IF(SUMIFS('BACKUP COUNTS'!$F:$F,'BACKUP COUNTS'!$A:$A,$A221,'BACKUP COUNTS'!$B:$B,K$1,'BACKUP COUNTS'!$G:$G,K$2)=0,"",SUMIFS('BACKUP COUNTS'!$F:$F,'BACKUP COUNTS'!$A:$A,$A221,'BACKUP COUNTS'!$B:$B,K$1,'BACKUP COUNTS'!$G:$G,K$2))</f>
        <v/>
      </c>
      <c r="L221" s="11" t="str">
        <f>IF(SUMIFS('BACKUP COUNTS'!$F:$F,'BACKUP COUNTS'!$A:$A,$A221,'BACKUP COUNTS'!$B:$B,L$1,'BACKUP COUNTS'!$G:$G,L$2)=0,"",SUMIFS('BACKUP COUNTS'!$F:$F,'BACKUP COUNTS'!$A:$A,$A221,'BACKUP COUNTS'!$B:$B,L$1,'BACKUP COUNTS'!$G:$G,L$2))</f>
        <v/>
      </c>
      <c r="M221" s="11" t="str">
        <f>IF(SUMIFS('BACKUP COUNTS'!$F:$F,'BACKUP COUNTS'!$A:$A,$A221,'BACKUP COUNTS'!$B:$B,M$1,'BACKUP COUNTS'!$G:$G,M$2)=0,"",SUMIFS('BACKUP COUNTS'!$F:$F,'BACKUP COUNTS'!$A:$A,$A221,'BACKUP COUNTS'!$B:$B,M$1,'BACKUP COUNTS'!$G:$G,M$2))</f>
        <v/>
      </c>
      <c r="N221" s="11" t="str">
        <f>IF(SUMIFS('BACKUP COUNTS'!$F:$F,'BACKUP COUNTS'!$A:$A,$A221,'BACKUP COUNTS'!$B:$B,N$1,'BACKUP COUNTS'!$G:$G,N$2)=0,"",SUMIFS('BACKUP COUNTS'!$F:$F,'BACKUP COUNTS'!$A:$A,$A221,'BACKUP COUNTS'!$B:$B,N$1,'BACKUP COUNTS'!$G:$G,N$2))</f>
        <v/>
      </c>
      <c r="O221" s="11" t="str">
        <f>IF(SUMIFS('BACKUP COUNTS'!$F:$F,'BACKUP COUNTS'!$A:$A,$A221,'BACKUP COUNTS'!$B:$B,O$1,'BACKUP COUNTS'!$G:$G,O$2)=0,"",SUMIFS('BACKUP COUNTS'!$F:$F,'BACKUP COUNTS'!$A:$A,$A221,'BACKUP COUNTS'!$B:$B,O$1,'BACKUP COUNTS'!$G:$G,O$2))</f>
        <v/>
      </c>
      <c r="P221" s="11" t="str">
        <f>IF(SUMIFS('BACKUP COUNTS'!$F:$F,'BACKUP COUNTS'!$A:$A,$A221,'BACKUP COUNTS'!$B:$B,P$1,'BACKUP COUNTS'!$G:$G,P$2)=0,"",SUMIFS('BACKUP COUNTS'!$F:$F,'BACKUP COUNTS'!$A:$A,$A221,'BACKUP COUNTS'!$B:$B,P$1,'BACKUP COUNTS'!$G:$G,P$2))</f>
        <v/>
      </c>
      <c r="Q221" s="11" t="str">
        <f>IF(SUMIFS('BACKUP COUNTS'!$F:$F,'BACKUP COUNTS'!$A:$A,$A221,'BACKUP COUNTS'!$B:$B,Q$1,'BACKUP COUNTS'!$G:$G,Q$2)=0,"",SUMIFS('BACKUP COUNTS'!$F:$F,'BACKUP COUNTS'!$A:$A,$A221,'BACKUP COUNTS'!$B:$B,Q$1,'BACKUP COUNTS'!$G:$G,Q$2))</f>
        <v/>
      </c>
      <c r="R221" s="11" t="str">
        <f>IF(SUMIFS('BACKUP COUNTS'!$F:$F,'BACKUP COUNTS'!$A:$A,$A221,'BACKUP COUNTS'!$B:$B,R$1,'BACKUP COUNTS'!$G:$G,R$2)=0,"",SUMIFS('BACKUP COUNTS'!$F:$F,'BACKUP COUNTS'!$A:$A,$A221,'BACKUP COUNTS'!$B:$B,R$1,'BACKUP COUNTS'!$G:$G,R$2))</f>
        <v/>
      </c>
    </row>
    <row r="222" spans="1:18" x14ac:dyDescent="0.25">
      <c r="A222" s="10">
        <f t="shared" si="4"/>
        <v>46143</v>
      </c>
      <c r="B222" s="10" t="s">
        <v>15</v>
      </c>
      <c r="C222" s="11" t="str">
        <f>IF(SUMIFS('BACKUP COUNTS'!$F:$F,'BACKUP COUNTS'!$A:$A,$A222,'BACKUP COUNTS'!$B:$B,C$2)=0,"",SUMIFS('BACKUP COUNTS'!$F:$F,'BACKUP COUNTS'!$A:$A,$A222,'BACKUP COUNTS'!$B:$B,C$2))</f>
        <v/>
      </c>
      <c r="D222" s="11" t="str">
        <f>IF(SUMIFS('BACKUP COUNTS'!$F:$F,'BACKUP COUNTS'!$A:$A,$A222,'BACKUP COUNTS'!$B:$B,D$1,'BACKUP COUNTS'!$G:$G,D$2)=0,"",SUMIFS('BACKUP COUNTS'!$F:$F,'BACKUP COUNTS'!$A:$A,$A222,'BACKUP COUNTS'!$B:$B,D$1,'BACKUP COUNTS'!$G:$G,D$2))</f>
        <v/>
      </c>
      <c r="E222" s="11" t="str">
        <f>IF(SUMIFS('BACKUP COUNTS'!$F:$F,'BACKUP COUNTS'!$A:$A,$A222,'BACKUP COUNTS'!$B:$B,E$1,'BACKUP COUNTS'!$G:$G,E$2)=0,"",SUMIFS('BACKUP COUNTS'!$F:$F,'BACKUP COUNTS'!$A:$A,$A222,'BACKUP COUNTS'!$B:$B,E$1,'BACKUP COUNTS'!$G:$G,E$2))</f>
        <v/>
      </c>
      <c r="F222" s="11" t="str">
        <f>IF(SUMIFS('BACKUP COUNTS'!$F:$F,'BACKUP COUNTS'!$A:$A,$A222,'BACKUP COUNTS'!$B:$B,F$1,'BACKUP COUNTS'!$G:$G,F$2)=0,"",SUMIFS('BACKUP COUNTS'!$F:$F,'BACKUP COUNTS'!$A:$A,$A222,'BACKUP COUNTS'!$B:$B,F$1,'BACKUP COUNTS'!$G:$G,F$2))</f>
        <v/>
      </c>
      <c r="G222" s="11" t="str">
        <f>IF(SUMIFS('BACKUP COUNTS'!$F:$F,'BACKUP COUNTS'!$A:$A,$A222,'BACKUP COUNTS'!$B:$B,G$1,'BACKUP COUNTS'!$G:$G,G$2)=0,"",SUMIFS('BACKUP COUNTS'!$F:$F,'BACKUP COUNTS'!$A:$A,$A222,'BACKUP COUNTS'!$B:$B,G$1,'BACKUP COUNTS'!$G:$G,G$2))</f>
        <v/>
      </c>
      <c r="H222" s="11" t="str">
        <f>IF(SUMIFS('BACKUP COUNTS'!$F:$F,'BACKUP COUNTS'!$A:$A,$A222,'BACKUP COUNTS'!$B:$B,H$1,'BACKUP COUNTS'!$G:$G,H$2)=0,"",SUMIFS('BACKUP COUNTS'!$F:$F,'BACKUP COUNTS'!$A:$A,$A222,'BACKUP COUNTS'!$B:$B,H$1,'BACKUP COUNTS'!$G:$G,H$2))</f>
        <v/>
      </c>
      <c r="I222" s="11" t="str">
        <f>IF(SUMIFS('BACKUP COUNTS'!$F:$F,'BACKUP COUNTS'!$A:$A,$A222,'BACKUP COUNTS'!$B:$B,I$1,'BACKUP COUNTS'!$G:$G,I$2)=0,"",SUMIFS('BACKUP COUNTS'!$F:$F,'BACKUP COUNTS'!$A:$A,$A222,'BACKUP COUNTS'!$B:$B,I$1,'BACKUP COUNTS'!$G:$G,I$2))</f>
        <v/>
      </c>
      <c r="J222" s="11" t="str">
        <f>IF(SUMIFS('BACKUP COUNTS'!$F:$F,'BACKUP COUNTS'!$A:$A,$A222,'BACKUP COUNTS'!$B:$B,J$1,'BACKUP COUNTS'!$G:$G,J$2)=0,"",SUMIFS('BACKUP COUNTS'!$F:$F,'BACKUP COUNTS'!$A:$A,$A222,'BACKUP COUNTS'!$B:$B,J$1,'BACKUP COUNTS'!$G:$G,J$2))</f>
        <v/>
      </c>
      <c r="K222" s="11" t="str">
        <f>IF(SUMIFS('BACKUP COUNTS'!$F:$F,'BACKUP COUNTS'!$A:$A,$A222,'BACKUP COUNTS'!$B:$B,K$1,'BACKUP COUNTS'!$G:$G,K$2)=0,"",SUMIFS('BACKUP COUNTS'!$F:$F,'BACKUP COUNTS'!$A:$A,$A222,'BACKUP COUNTS'!$B:$B,K$1,'BACKUP COUNTS'!$G:$G,K$2))</f>
        <v/>
      </c>
      <c r="L222" s="11" t="str">
        <f>IF(SUMIFS('BACKUP COUNTS'!$F:$F,'BACKUP COUNTS'!$A:$A,$A222,'BACKUP COUNTS'!$B:$B,L$1,'BACKUP COUNTS'!$G:$G,L$2)=0,"",SUMIFS('BACKUP COUNTS'!$F:$F,'BACKUP COUNTS'!$A:$A,$A222,'BACKUP COUNTS'!$B:$B,L$1,'BACKUP COUNTS'!$G:$G,L$2))</f>
        <v/>
      </c>
      <c r="M222" s="11" t="str">
        <f>IF(SUMIFS('BACKUP COUNTS'!$F:$F,'BACKUP COUNTS'!$A:$A,$A222,'BACKUP COUNTS'!$B:$B,M$1,'BACKUP COUNTS'!$G:$G,M$2)=0,"",SUMIFS('BACKUP COUNTS'!$F:$F,'BACKUP COUNTS'!$A:$A,$A222,'BACKUP COUNTS'!$B:$B,M$1,'BACKUP COUNTS'!$G:$G,M$2))</f>
        <v/>
      </c>
      <c r="N222" s="11" t="str">
        <f>IF(SUMIFS('BACKUP COUNTS'!$F:$F,'BACKUP COUNTS'!$A:$A,$A222,'BACKUP COUNTS'!$B:$B,N$1,'BACKUP COUNTS'!$G:$G,N$2)=0,"",SUMIFS('BACKUP COUNTS'!$F:$F,'BACKUP COUNTS'!$A:$A,$A222,'BACKUP COUNTS'!$B:$B,N$1,'BACKUP COUNTS'!$G:$G,N$2))</f>
        <v/>
      </c>
      <c r="O222" s="11" t="str">
        <f>IF(SUMIFS('BACKUP COUNTS'!$F:$F,'BACKUP COUNTS'!$A:$A,$A222,'BACKUP COUNTS'!$B:$B,O$1,'BACKUP COUNTS'!$G:$G,O$2)=0,"",SUMIFS('BACKUP COUNTS'!$F:$F,'BACKUP COUNTS'!$A:$A,$A222,'BACKUP COUNTS'!$B:$B,O$1,'BACKUP COUNTS'!$G:$G,O$2))</f>
        <v/>
      </c>
      <c r="P222" s="11" t="str">
        <f>IF(SUMIFS('BACKUP COUNTS'!$F:$F,'BACKUP COUNTS'!$A:$A,$A222,'BACKUP COUNTS'!$B:$B,P$1,'BACKUP COUNTS'!$G:$G,P$2)=0,"",SUMIFS('BACKUP COUNTS'!$F:$F,'BACKUP COUNTS'!$A:$A,$A222,'BACKUP COUNTS'!$B:$B,P$1,'BACKUP COUNTS'!$G:$G,P$2))</f>
        <v/>
      </c>
      <c r="Q222" s="11" t="str">
        <f>IF(SUMIFS('BACKUP COUNTS'!$F:$F,'BACKUP COUNTS'!$A:$A,$A222,'BACKUP COUNTS'!$B:$B,Q$1,'BACKUP COUNTS'!$G:$G,Q$2)=0,"",SUMIFS('BACKUP COUNTS'!$F:$F,'BACKUP COUNTS'!$A:$A,$A222,'BACKUP COUNTS'!$B:$B,Q$1,'BACKUP COUNTS'!$G:$G,Q$2))</f>
        <v/>
      </c>
      <c r="R222" s="11" t="str">
        <f>IF(SUMIFS('BACKUP COUNTS'!$F:$F,'BACKUP COUNTS'!$A:$A,$A222,'BACKUP COUNTS'!$B:$B,R$1,'BACKUP COUNTS'!$G:$G,R$2)=0,"",SUMIFS('BACKUP COUNTS'!$F:$F,'BACKUP COUNTS'!$A:$A,$A222,'BACKUP COUNTS'!$B:$B,R$1,'BACKUP COUNTS'!$G:$G,R$2))</f>
        <v/>
      </c>
    </row>
    <row r="223" spans="1:18" x14ac:dyDescent="0.25">
      <c r="A223" s="10">
        <f t="shared" si="4"/>
        <v>46146</v>
      </c>
      <c r="B223" s="10" t="s">
        <v>15</v>
      </c>
      <c r="C223" s="11" t="str">
        <f>IF(SUMIFS('BACKUP COUNTS'!$F:$F,'BACKUP COUNTS'!$A:$A,$A223,'BACKUP COUNTS'!$B:$B,C$2)=0,"",SUMIFS('BACKUP COUNTS'!$F:$F,'BACKUP COUNTS'!$A:$A,$A223,'BACKUP COUNTS'!$B:$B,C$2))</f>
        <v/>
      </c>
      <c r="D223" s="11" t="str">
        <f>IF(SUMIFS('BACKUP COUNTS'!$F:$F,'BACKUP COUNTS'!$A:$A,$A223,'BACKUP COUNTS'!$B:$B,D$1,'BACKUP COUNTS'!$G:$G,D$2)=0,"",SUMIFS('BACKUP COUNTS'!$F:$F,'BACKUP COUNTS'!$A:$A,$A223,'BACKUP COUNTS'!$B:$B,D$1,'BACKUP COUNTS'!$G:$G,D$2))</f>
        <v/>
      </c>
      <c r="E223" s="11" t="str">
        <f>IF(SUMIFS('BACKUP COUNTS'!$F:$F,'BACKUP COUNTS'!$A:$A,$A223,'BACKUP COUNTS'!$B:$B,E$1,'BACKUP COUNTS'!$G:$G,E$2)=0,"",SUMIFS('BACKUP COUNTS'!$F:$F,'BACKUP COUNTS'!$A:$A,$A223,'BACKUP COUNTS'!$B:$B,E$1,'BACKUP COUNTS'!$G:$G,E$2))</f>
        <v/>
      </c>
      <c r="F223" s="11" t="str">
        <f>IF(SUMIFS('BACKUP COUNTS'!$F:$F,'BACKUP COUNTS'!$A:$A,$A223,'BACKUP COUNTS'!$B:$B,F$1,'BACKUP COUNTS'!$G:$G,F$2)=0,"",SUMIFS('BACKUP COUNTS'!$F:$F,'BACKUP COUNTS'!$A:$A,$A223,'BACKUP COUNTS'!$B:$B,F$1,'BACKUP COUNTS'!$G:$G,F$2))</f>
        <v/>
      </c>
      <c r="G223" s="11" t="str">
        <f>IF(SUMIFS('BACKUP COUNTS'!$F:$F,'BACKUP COUNTS'!$A:$A,$A223,'BACKUP COUNTS'!$B:$B,G$1,'BACKUP COUNTS'!$G:$G,G$2)=0,"",SUMIFS('BACKUP COUNTS'!$F:$F,'BACKUP COUNTS'!$A:$A,$A223,'BACKUP COUNTS'!$B:$B,G$1,'BACKUP COUNTS'!$G:$G,G$2))</f>
        <v/>
      </c>
      <c r="H223" s="11" t="str">
        <f>IF(SUMIFS('BACKUP COUNTS'!$F:$F,'BACKUP COUNTS'!$A:$A,$A223,'BACKUP COUNTS'!$B:$B,H$1,'BACKUP COUNTS'!$G:$G,H$2)=0,"",SUMIFS('BACKUP COUNTS'!$F:$F,'BACKUP COUNTS'!$A:$A,$A223,'BACKUP COUNTS'!$B:$B,H$1,'BACKUP COUNTS'!$G:$G,H$2))</f>
        <v/>
      </c>
      <c r="I223" s="11" t="str">
        <f>IF(SUMIFS('BACKUP COUNTS'!$F:$F,'BACKUP COUNTS'!$A:$A,$A223,'BACKUP COUNTS'!$B:$B,I$1,'BACKUP COUNTS'!$G:$G,I$2)=0,"",SUMIFS('BACKUP COUNTS'!$F:$F,'BACKUP COUNTS'!$A:$A,$A223,'BACKUP COUNTS'!$B:$B,I$1,'BACKUP COUNTS'!$G:$G,I$2))</f>
        <v/>
      </c>
      <c r="J223" s="11" t="str">
        <f>IF(SUMIFS('BACKUP COUNTS'!$F:$F,'BACKUP COUNTS'!$A:$A,$A223,'BACKUP COUNTS'!$B:$B,J$1,'BACKUP COUNTS'!$G:$G,J$2)=0,"",SUMIFS('BACKUP COUNTS'!$F:$F,'BACKUP COUNTS'!$A:$A,$A223,'BACKUP COUNTS'!$B:$B,J$1,'BACKUP COUNTS'!$G:$G,J$2))</f>
        <v/>
      </c>
      <c r="K223" s="11" t="str">
        <f>IF(SUMIFS('BACKUP COUNTS'!$F:$F,'BACKUP COUNTS'!$A:$A,$A223,'BACKUP COUNTS'!$B:$B,K$1,'BACKUP COUNTS'!$G:$G,K$2)=0,"",SUMIFS('BACKUP COUNTS'!$F:$F,'BACKUP COUNTS'!$A:$A,$A223,'BACKUP COUNTS'!$B:$B,K$1,'BACKUP COUNTS'!$G:$G,K$2))</f>
        <v/>
      </c>
      <c r="L223" s="11" t="str">
        <f>IF(SUMIFS('BACKUP COUNTS'!$F:$F,'BACKUP COUNTS'!$A:$A,$A223,'BACKUP COUNTS'!$B:$B,L$1,'BACKUP COUNTS'!$G:$G,L$2)=0,"",SUMIFS('BACKUP COUNTS'!$F:$F,'BACKUP COUNTS'!$A:$A,$A223,'BACKUP COUNTS'!$B:$B,L$1,'BACKUP COUNTS'!$G:$G,L$2))</f>
        <v/>
      </c>
      <c r="M223" s="11" t="str">
        <f>IF(SUMIFS('BACKUP COUNTS'!$F:$F,'BACKUP COUNTS'!$A:$A,$A223,'BACKUP COUNTS'!$B:$B,M$1,'BACKUP COUNTS'!$G:$G,M$2)=0,"",SUMIFS('BACKUP COUNTS'!$F:$F,'BACKUP COUNTS'!$A:$A,$A223,'BACKUP COUNTS'!$B:$B,M$1,'BACKUP COUNTS'!$G:$G,M$2))</f>
        <v/>
      </c>
      <c r="N223" s="11" t="str">
        <f>IF(SUMIFS('BACKUP COUNTS'!$F:$F,'BACKUP COUNTS'!$A:$A,$A223,'BACKUP COUNTS'!$B:$B,N$1,'BACKUP COUNTS'!$G:$G,N$2)=0,"",SUMIFS('BACKUP COUNTS'!$F:$F,'BACKUP COUNTS'!$A:$A,$A223,'BACKUP COUNTS'!$B:$B,N$1,'BACKUP COUNTS'!$G:$G,N$2))</f>
        <v/>
      </c>
      <c r="O223" s="11" t="str">
        <f>IF(SUMIFS('BACKUP COUNTS'!$F:$F,'BACKUP COUNTS'!$A:$A,$A223,'BACKUP COUNTS'!$B:$B,O$1,'BACKUP COUNTS'!$G:$G,O$2)=0,"",SUMIFS('BACKUP COUNTS'!$F:$F,'BACKUP COUNTS'!$A:$A,$A223,'BACKUP COUNTS'!$B:$B,O$1,'BACKUP COUNTS'!$G:$G,O$2))</f>
        <v/>
      </c>
      <c r="P223" s="11" t="str">
        <f>IF(SUMIFS('BACKUP COUNTS'!$F:$F,'BACKUP COUNTS'!$A:$A,$A223,'BACKUP COUNTS'!$B:$B,P$1,'BACKUP COUNTS'!$G:$G,P$2)=0,"",SUMIFS('BACKUP COUNTS'!$F:$F,'BACKUP COUNTS'!$A:$A,$A223,'BACKUP COUNTS'!$B:$B,P$1,'BACKUP COUNTS'!$G:$G,P$2))</f>
        <v/>
      </c>
      <c r="Q223" s="11" t="str">
        <f>IF(SUMIFS('BACKUP COUNTS'!$F:$F,'BACKUP COUNTS'!$A:$A,$A223,'BACKUP COUNTS'!$B:$B,Q$1,'BACKUP COUNTS'!$G:$G,Q$2)=0,"",SUMIFS('BACKUP COUNTS'!$F:$F,'BACKUP COUNTS'!$A:$A,$A223,'BACKUP COUNTS'!$B:$B,Q$1,'BACKUP COUNTS'!$G:$G,Q$2))</f>
        <v/>
      </c>
      <c r="R223" s="11" t="str">
        <f>IF(SUMIFS('BACKUP COUNTS'!$F:$F,'BACKUP COUNTS'!$A:$A,$A223,'BACKUP COUNTS'!$B:$B,R$1,'BACKUP COUNTS'!$G:$G,R$2)=0,"",SUMIFS('BACKUP COUNTS'!$F:$F,'BACKUP COUNTS'!$A:$A,$A223,'BACKUP COUNTS'!$B:$B,R$1,'BACKUP COUNTS'!$G:$G,R$2))</f>
        <v/>
      </c>
    </row>
    <row r="224" spans="1:18" x14ac:dyDescent="0.25">
      <c r="A224" s="10">
        <f t="shared" si="4"/>
        <v>46147</v>
      </c>
      <c r="B224" s="10" t="s">
        <v>15</v>
      </c>
      <c r="C224" s="11" t="str">
        <f>IF(SUMIFS('BACKUP COUNTS'!$F:$F,'BACKUP COUNTS'!$A:$A,$A224,'BACKUP COUNTS'!$B:$B,C$2)=0,"",SUMIFS('BACKUP COUNTS'!$F:$F,'BACKUP COUNTS'!$A:$A,$A224,'BACKUP COUNTS'!$B:$B,C$2))</f>
        <v/>
      </c>
      <c r="D224" s="11" t="str">
        <f>IF(SUMIFS('BACKUP COUNTS'!$F:$F,'BACKUP COUNTS'!$A:$A,$A224,'BACKUP COUNTS'!$B:$B,D$1,'BACKUP COUNTS'!$G:$G,D$2)=0,"",SUMIFS('BACKUP COUNTS'!$F:$F,'BACKUP COUNTS'!$A:$A,$A224,'BACKUP COUNTS'!$B:$B,D$1,'BACKUP COUNTS'!$G:$G,D$2))</f>
        <v/>
      </c>
      <c r="E224" s="11" t="str">
        <f>IF(SUMIFS('BACKUP COUNTS'!$F:$F,'BACKUP COUNTS'!$A:$A,$A224,'BACKUP COUNTS'!$B:$B,E$1,'BACKUP COUNTS'!$G:$G,E$2)=0,"",SUMIFS('BACKUP COUNTS'!$F:$F,'BACKUP COUNTS'!$A:$A,$A224,'BACKUP COUNTS'!$B:$B,E$1,'BACKUP COUNTS'!$G:$G,E$2))</f>
        <v/>
      </c>
      <c r="F224" s="11" t="str">
        <f>IF(SUMIFS('BACKUP COUNTS'!$F:$F,'BACKUP COUNTS'!$A:$A,$A224,'BACKUP COUNTS'!$B:$B,F$1,'BACKUP COUNTS'!$G:$G,F$2)=0,"",SUMIFS('BACKUP COUNTS'!$F:$F,'BACKUP COUNTS'!$A:$A,$A224,'BACKUP COUNTS'!$B:$B,F$1,'BACKUP COUNTS'!$G:$G,F$2))</f>
        <v/>
      </c>
      <c r="G224" s="11" t="str">
        <f>IF(SUMIFS('BACKUP COUNTS'!$F:$F,'BACKUP COUNTS'!$A:$A,$A224,'BACKUP COUNTS'!$B:$B,G$1,'BACKUP COUNTS'!$G:$G,G$2)=0,"",SUMIFS('BACKUP COUNTS'!$F:$F,'BACKUP COUNTS'!$A:$A,$A224,'BACKUP COUNTS'!$B:$B,G$1,'BACKUP COUNTS'!$G:$G,G$2))</f>
        <v/>
      </c>
      <c r="H224" s="11" t="str">
        <f>IF(SUMIFS('BACKUP COUNTS'!$F:$F,'BACKUP COUNTS'!$A:$A,$A224,'BACKUP COUNTS'!$B:$B,H$1,'BACKUP COUNTS'!$G:$G,H$2)=0,"",SUMIFS('BACKUP COUNTS'!$F:$F,'BACKUP COUNTS'!$A:$A,$A224,'BACKUP COUNTS'!$B:$B,H$1,'BACKUP COUNTS'!$G:$G,H$2))</f>
        <v/>
      </c>
      <c r="I224" s="11" t="str">
        <f>IF(SUMIFS('BACKUP COUNTS'!$F:$F,'BACKUP COUNTS'!$A:$A,$A224,'BACKUP COUNTS'!$B:$B,I$1,'BACKUP COUNTS'!$G:$G,I$2)=0,"",SUMIFS('BACKUP COUNTS'!$F:$F,'BACKUP COUNTS'!$A:$A,$A224,'BACKUP COUNTS'!$B:$B,I$1,'BACKUP COUNTS'!$G:$G,I$2))</f>
        <v/>
      </c>
      <c r="J224" s="11" t="str">
        <f>IF(SUMIFS('BACKUP COUNTS'!$F:$F,'BACKUP COUNTS'!$A:$A,$A224,'BACKUP COUNTS'!$B:$B,J$1,'BACKUP COUNTS'!$G:$G,J$2)=0,"",SUMIFS('BACKUP COUNTS'!$F:$F,'BACKUP COUNTS'!$A:$A,$A224,'BACKUP COUNTS'!$B:$B,J$1,'BACKUP COUNTS'!$G:$G,J$2))</f>
        <v/>
      </c>
      <c r="K224" s="11" t="str">
        <f>IF(SUMIFS('BACKUP COUNTS'!$F:$F,'BACKUP COUNTS'!$A:$A,$A224,'BACKUP COUNTS'!$B:$B,K$1,'BACKUP COUNTS'!$G:$G,K$2)=0,"",SUMIFS('BACKUP COUNTS'!$F:$F,'BACKUP COUNTS'!$A:$A,$A224,'BACKUP COUNTS'!$B:$B,K$1,'BACKUP COUNTS'!$G:$G,K$2))</f>
        <v/>
      </c>
      <c r="L224" s="11" t="str">
        <f>IF(SUMIFS('BACKUP COUNTS'!$F:$F,'BACKUP COUNTS'!$A:$A,$A224,'BACKUP COUNTS'!$B:$B,L$1,'BACKUP COUNTS'!$G:$G,L$2)=0,"",SUMIFS('BACKUP COUNTS'!$F:$F,'BACKUP COUNTS'!$A:$A,$A224,'BACKUP COUNTS'!$B:$B,L$1,'BACKUP COUNTS'!$G:$G,L$2))</f>
        <v/>
      </c>
      <c r="M224" s="11" t="str">
        <f>IF(SUMIFS('BACKUP COUNTS'!$F:$F,'BACKUP COUNTS'!$A:$A,$A224,'BACKUP COUNTS'!$B:$B,M$1,'BACKUP COUNTS'!$G:$G,M$2)=0,"",SUMIFS('BACKUP COUNTS'!$F:$F,'BACKUP COUNTS'!$A:$A,$A224,'BACKUP COUNTS'!$B:$B,M$1,'BACKUP COUNTS'!$G:$G,M$2))</f>
        <v/>
      </c>
      <c r="N224" s="11" t="str">
        <f>IF(SUMIFS('BACKUP COUNTS'!$F:$F,'BACKUP COUNTS'!$A:$A,$A224,'BACKUP COUNTS'!$B:$B,N$1,'BACKUP COUNTS'!$G:$G,N$2)=0,"",SUMIFS('BACKUP COUNTS'!$F:$F,'BACKUP COUNTS'!$A:$A,$A224,'BACKUP COUNTS'!$B:$B,N$1,'BACKUP COUNTS'!$G:$G,N$2))</f>
        <v/>
      </c>
      <c r="O224" s="11" t="str">
        <f>IF(SUMIFS('BACKUP COUNTS'!$F:$F,'BACKUP COUNTS'!$A:$A,$A224,'BACKUP COUNTS'!$B:$B,O$1,'BACKUP COUNTS'!$G:$G,O$2)=0,"",SUMIFS('BACKUP COUNTS'!$F:$F,'BACKUP COUNTS'!$A:$A,$A224,'BACKUP COUNTS'!$B:$B,O$1,'BACKUP COUNTS'!$G:$G,O$2))</f>
        <v/>
      </c>
      <c r="P224" s="11" t="str">
        <f>IF(SUMIFS('BACKUP COUNTS'!$F:$F,'BACKUP COUNTS'!$A:$A,$A224,'BACKUP COUNTS'!$B:$B,P$1,'BACKUP COUNTS'!$G:$G,P$2)=0,"",SUMIFS('BACKUP COUNTS'!$F:$F,'BACKUP COUNTS'!$A:$A,$A224,'BACKUP COUNTS'!$B:$B,P$1,'BACKUP COUNTS'!$G:$G,P$2))</f>
        <v/>
      </c>
      <c r="Q224" s="11" t="str">
        <f>IF(SUMIFS('BACKUP COUNTS'!$F:$F,'BACKUP COUNTS'!$A:$A,$A224,'BACKUP COUNTS'!$B:$B,Q$1,'BACKUP COUNTS'!$G:$G,Q$2)=0,"",SUMIFS('BACKUP COUNTS'!$F:$F,'BACKUP COUNTS'!$A:$A,$A224,'BACKUP COUNTS'!$B:$B,Q$1,'BACKUP COUNTS'!$G:$G,Q$2))</f>
        <v/>
      </c>
      <c r="R224" s="11" t="str">
        <f>IF(SUMIFS('BACKUP COUNTS'!$F:$F,'BACKUP COUNTS'!$A:$A,$A224,'BACKUP COUNTS'!$B:$B,R$1,'BACKUP COUNTS'!$G:$G,R$2)=0,"",SUMIFS('BACKUP COUNTS'!$F:$F,'BACKUP COUNTS'!$A:$A,$A224,'BACKUP COUNTS'!$B:$B,R$1,'BACKUP COUNTS'!$G:$G,R$2))</f>
        <v/>
      </c>
    </row>
    <row r="225" spans="1:18" x14ac:dyDescent="0.25">
      <c r="A225" s="10">
        <f t="shared" si="4"/>
        <v>46148</v>
      </c>
      <c r="B225" s="10" t="s">
        <v>15</v>
      </c>
      <c r="C225" s="11" t="str">
        <f>IF(SUMIFS('BACKUP COUNTS'!$F:$F,'BACKUP COUNTS'!$A:$A,$A225,'BACKUP COUNTS'!$B:$B,C$2)=0,"",SUMIFS('BACKUP COUNTS'!$F:$F,'BACKUP COUNTS'!$A:$A,$A225,'BACKUP COUNTS'!$B:$B,C$2))</f>
        <v/>
      </c>
      <c r="D225" s="11" t="str">
        <f>IF(SUMIFS('BACKUP COUNTS'!$F:$F,'BACKUP COUNTS'!$A:$A,$A225,'BACKUP COUNTS'!$B:$B,D$1,'BACKUP COUNTS'!$G:$G,D$2)=0,"",SUMIFS('BACKUP COUNTS'!$F:$F,'BACKUP COUNTS'!$A:$A,$A225,'BACKUP COUNTS'!$B:$B,D$1,'BACKUP COUNTS'!$G:$G,D$2))</f>
        <v/>
      </c>
      <c r="E225" s="11" t="str">
        <f>IF(SUMIFS('BACKUP COUNTS'!$F:$F,'BACKUP COUNTS'!$A:$A,$A225,'BACKUP COUNTS'!$B:$B,E$1,'BACKUP COUNTS'!$G:$G,E$2)=0,"",SUMIFS('BACKUP COUNTS'!$F:$F,'BACKUP COUNTS'!$A:$A,$A225,'BACKUP COUNTS'!$B:$B,E$1,'BACKUP COUNTS'!$G:$G,E$2))</f>
        <v/>
      </c>
      <c r="F225" s="11" t="str">
        <f>IF(SUMIFS('BACKUP COUNTS'!$F:$F,'BACKUP COUNTS'!$A:$A,$A225,'BACKUP COUNTS'!$B:$B,F$1,'BACKUP COUNTS'!$G:$G,F$2)=0,"",SUMIFS('BACKUP COUNTS'!$F:$F,'BACKUP COUNTS'!$A:$A,$A225,'BACKUP COUNTS'!$B:$B,F$1,'BACKUP COUNTS'!$G:$G,F$2))</f>
        <v/>
      </c>
      <c r="G225" s="11" t="str">
        <f>IF(SUMIFS('BACKUP COUNTS'!$F:$F,'BACKUP COUNTS'!$A:$A,$A225,'BACKUP COUNTS'!$B:$B,G$1,'BACKUP COUNTS'!$G:$G,G$2)=0,"",SUMIFS('BACKUP COUNTS'!$F:$F,'BACKUP COUNTS'!$A:$A,$A225,'BACKUP COUNTS'!$B:$B,G$1,'BACKUP COUNTS'!$G:$G,G$2))</f>
        <v/>
      </c>
      <c r="H225" s="11" t="str">
        <f>IF(SUMIFS('BACKUP COUNTS'!$F:$F,'BACKUP COUNTS'!$A:$A,$A225,'BACKUP COUNTS'!$B:$B,H$1,'BACKUP COUNTS'!$G:$G,H$2)=0,"",SUMIFS('BACKUP COUNTS'!$F:$F,'BACKUP COUNTS'!$A:$A,$A225,'BACKUP COUNTS'!$B:$B,H$1,'BACKUP COUNTS'!$G:$G,H$2))</f>
        <v/>
      </c>
      <c r="I225" s="11" t="str">
        <f>IF(SUMIFS('BACKUP COUNTS'!$F:$F,'BACKUP COUNTS'!$A:$A,$A225,'BACKUP COUNTS'!$B:$B,I$1,'BACKUP COUNTS'!$G:$G,I$2)=0,"",SUMIFS('BACKUP COUNTS'!$F:$F,'BACKUP COUNTS'!$A:$A,$A225,'BACKUP COUNTS'!$B:$B,I$1,'BACKUP COUNTS'!$G:$G,I$2))</f>
        <v/>
      </c>
      <c r="J225" s="11" t="str">
        <f>IF(SUMIFS('BACKUP COUNTS'!$F:$F,'BACKUP COUNTS'!$A:$A,$A225,'BACKUP COUNTS'!$B:$B,J$1,'BACKUP COUNTS'!$G:$G,J$2)=0,"",SUMIFS('BACKUP COUNTS'!$F:$F,'BACKUP COUNTS'!$A:$A,$A225,'BACKUP COUNTS'!$B:$B,J$1,'BACKUP COUNTS'!$G:$G,J$2))</f>
        <v/>
      </c>
      <c r="K225" s="11" t="str">
        <f>IF(SUMIFS('BACKUP COUNTS'!$F:$F,'BACKUP COUNTS'!$A:$A,$A225,'BACKUP COUNTS'!$B:$B,K$1,'BACKUP COUNTS'!$G:$G,K$2)=0,"",SUMIFS('BACKUP COUNTS'!$F:$F,'BACKUP COUNTS'!$A:$A,$A225,'BACKUP COUNTS'!$B:$B,K$1,'BACKUP COUNTS'!$G:$G,K$2))</f>
        <v/>
      </c>
      <c r="L225" s="11" t="str">
        <f>IF(SUMIFS('BACKUP COUNTS'!$F:$F,'BACKUP COUNTS'!$A:$A,$A225,'BACKUP COUNTS'!$B:$B,L$1,'BACKUP COUNTS'!$G:$G,L$2)=0,"",SUMIFS('BACKUP COUNTS'!$F:$F,'BACKUP COUNTS'!$A:$A,$A225,'BACKUP COUNTS'!$B:$B,L$1,'BACKUP COUNTS'!$G:$G,L$2))</f>
        <v/>
      </c>
      <c r="M225" s="11" t="str">
        <f>IF(SUMIFS('BACKUP COUNTS'!$F:$F,'BACKUP COUNTS'!$A:$A,$A225,'BACKUP COUNTS'!$B:$B,M$1,'BACKUP COUNTS'!$G:$G,M$2)=0,"",SUMIFS('BACKUP COUNTS'!$F:$F,'BACKUP COUNTS'!$A:$A,$A225,'BACKUP COUNTS'!$B:$B,M$1,'BACKUP COUNTS'!$G:$G,M$2))</f>
        <v/>
      </c>
      <c r="N225" s="11" t="str">
        <f>IF(SUMIFS('BACKUP COUNTS'!$F:$F,'BACKUP COUNTS'!$A:$A,$A225,'BACKUP COUNTS'!$B:$B,N$1,'BACKUP COUNTS'!$G:$G,N$2)=0,"",SUMIFS('BACKUP COUNTS'!$F:$F,'BACKUP COUNTS'!$A:$A,$A225,'BACKUP COUNTS'!$B:$B,N$1,'BACKUP COUNTS'!$G:$G,N$2))</f>
        <v/>
      </c>
      <c r="O225" s="11" t="str">
        <f>IF(SUMIFS('BACKUP COUNTS'!$F:$F,'BACKUP COUNTS'!$A:$A,$A225,'BACKUP COUNTS'!$B:$B,O$1,'BACKUP COUNTS'!$G:$G,O$2)=0,"",SUMIFS('BACKUP COUNTS'!$F:$F,'BACKUP COUNTS'!$A:$A,$A225,'BACKUP COUNTS'!$B:$B,O$1,'BACKUP COUNTS'!$G:$G,O$2))</f>
        <v/>
      </c>
      <c r="P225" s="11" t="str">
        <f>IF(SUMIFS('BACKUP COUNTS'!$F:$F,'BACKUP COUNTS'!$A:$A,$A225,'BACKUP COUNTS'!$B:$B,P$1,'BACKUP COUNTS'!$G:$G,P$2)=0,"",SUMIFS('BACKUP COUNTS'!$F:$F,'BACKUP COUNTS'!$A:$A,$A225,'BACKUP COUNTS'!$B:$B,P$1,'BACKUP COUNTS'!$G:$G,P$2))</f>
        <v/>
      </c>
      <c r="Q225" s="11" t="str">
        <f>IF(SUMIFS('BACKUP COUNTS'!$F:$F,'BACKUP COUNTS'!$A:$A,$A225,'BACKUP COUNTS'!$B:$B,Q$1,'BACKUP COUNTS'!$G:$G,Q$2)=0,"",SUMIFS('BACKUP COUNTS'!$F:$F,'BACKUP COUNTS'!$A:$A,$A225,'BACKUP COUNTS'!$B:$B,Q$1,'BACKUP COUNTS'!$G:$G,Q$2))</f>
        <v/>
      </c>
      <c r="R225" s="11" t="str">
        <f>IF(SUMIFS('BACKUP COUNTS'!$F:$F,'BACKUP COUNTS'!$A:$A,$A225,'BACKUP COUNTS'!$B:$B,R$1,'BACKUP COUNTS'!$G:$G,R$2)=0,"",SUMIFS('BACKUP COUNTS'!$F:$F,'BACKUP COUNTS'!$A:$A,$A225,'BACKUP COUNTS'!$B:$B,R$1,'BACKUP COUNTS'!$G:$G,R$2))</f>
        <v/>
      </c>
    </row>
    <row r="226" spans="1:18" x14ac:dyDescent="0.25">
      <c r="A226" s="10">
        <f t="shared" si="4"/>
        <v>46149</v>
      </c>
      <c r="B226" s="10" t="s">
        <v>15</v>
      </c>
      <c r="C226" s="11" t="str">
        <f>IF(SUMIFS('BACKUP COUNTS'!$F:$F,'BACKUP COUNTS'!$A:$A,$A226,'BACKUP COUNTS'!$B:$B,C$2)=0,"",SUMIFS('BACKUP COUNTS'!$F:$F,'BACKUP COUNTS'!$A:$A,$A226,'BACKUP COUNTS'!$B:$B,C$2))</f>
        <v/>
      </c>
      <c r="D226" s="11" t="str">
        <f>IF(SUMIFS('BACKUP COUNTS'!$F:$F,'BACKUP COUNTS'!$A:$A,$A226,'BACKUP COUNTS'!$B:$B,D$1,'BACKUP COUNTS'!$G:$G,D$2)=0,"",SUMIFS('BACKUP COUNTS'!$F:$F,'BACKUP COUNTS'!$A:$A,$A226,'BACKUP COUNTS'!$B:$B,D$1,'BACKUP COUNTS'!$G:$G,D$2))</f>
        <v/>
      </c>
      <c r="E226" s="11" t="str">
        <f>IF(SUMIFS('BACKUP COUNTS'!$F:$F,'BACKUP COUNTS'!$A:$A,$A226,'BACKUP COUNTS'!$B:$B,E$1,'BACKUP COUNTS'!$G:$G,E$2)=0,"",SUMIFS('BACKUP COUNTS'!$F:$F,'BACKUP COUNTS'!$A:$A,$A226,'BACKUP COUNTS'!$B:$B,E$1,'BACKUP COUNTS'!$G:$G,E$2))</f>
        <v/>
      </c>
      <c r="F226" s="11" t="str">
        <f>IF(SUMIFS('BACKUP COUNTS'!$F:$F,'BACKUP COUNTS'!$A:$A,$A226,'BACKUP COUNTS'!$B:$B,F$1,'BACKUP COUNTS'!$G:$G,F$2)=0,"",SUMIFS('BACKUP COUNTS'!$F:$F,'BACKUP COUNTS'!$A:$A,$A226,'BACKUP COUNTS'!$B:$B,F$1,'BACKUP COUNTS'!$G:$G,F$2))</f>
        <v/>
      </c>
      <c r="G226" s="11" t="str">
        <f>IF(SUMIFS('BACKUP COUNTS'!$F:$F,'BACKUP COUNTS'!$A:$A,$A226,'BACKUP COUNTS'!$B:$B,G$1,'BACKUP COUNTS'!$G:$G,G$2)=0,"",SUMIFS('BACKUP COUNTS'!$F:$F,'BACKUP COUNTS'!$A:$A,$A226,'BACKUP COUNTS'!$B:$B,G$1,'BACKUP COUNTS'!$G:$G,G$2))</f>
        <v/>
      </c>
      <c r="H226" s="11" t="str">
        <f>IF(SUMIFS('BACKUP COUNTS'!$F:$F,'BACKUP COUNTS'!$A:$A,$A226,'BACKUP COUNTS'!$B:$B,H$1,'BACKUP COUNTS'!$G:$G,H$2)=0,"",SUMIFS('BACKUP COUNTS'!$F:$F,'BACKUP COUNTS'!$A:$A,$A226,'BACKUP COUNTS'!$B:$B,H$1,'BACKUP COUNTS'!$G:$G,H$2))</f>
        <v/>
      </c>
      <c r="I226" s="11" t="str">
        <f>IF(SUMIFS('BACKUP COUNTS'!$F:$F,'BACKUP COUNTS'!$A:$A,$A226,'BACKUP COUNTS'!$B:$B,I$1,'BACKUP COUNTS'!$G:$G,I$2)=0,"",SUMIFS('BACKUP COUNTS'!$F:$F,'BACKUP COUNTS'!$A:$A,$A226,'BACKUP COUNTS'!$B:$B,I$1,'BACKUP COUNTS'!$G:$G,I$2))</f>
        <v/>
      </c>
      <c r="J226" s="11" t="str">
        <f>IF(SUMIFS('BACKUP COUNTS'!$F:$F,'BACKUP COUNTS'!$A:$A,$A226,'BACKUP COUNTS'!$B:$B,J$1,'BACKUP COUNTS'!$G:$G,J$2)=0,"",SUMIFS('BACKUP COUNTS'!$F:$F,'BACKUP COUNTS'!$A:$A,$A226,'BACKUP COUNTS'!$B:$B,J$1,'BACKUP COUNTS'!$G:$G,J$2))</f>
        <v/>
      </c>
      <c r="K226" s="11" t="str">
        <f>IF(SUMIFS('BACKUP COUNTS'!$F:$F,'BACKUP COUNTS'!$A:$A,$A226,'BACKUP COUNTS'!$B:$B,K$1,'BACKUP COUNTS'!$G:$G,K$2)=0,"",SUMIFS('BACKUP COUNTS'!$F:$F,'BACKUP COUNTS'!$A:$A,$A226,'BACKUP COUNTS'!$B:$B,K$1,'BACKUP COUNTS'!$G:$G,K$2))</f>
        <v/>
      </c>
      <c r="L226" s="11" t="str">
        <f>IF(SUMIFS('BACKUP COUNTS'!$F:$F,'BACKUP COUNTS'!$A:$A,$A226,'BACKUP COUNTS'!$B:$B,L$1,'BACKUP COUNTS'!$G:$G,L$2)=0,"",SUMIFS('BACKUP COUNTS'!$F:$F,'BACKUP COUNTS'!$A:$A,$A226,'BACKUP COUNTS'!$B:$B,L$1,'BACKUP COUNTS'!$G:$G,L$2))</f>
        <v/>
      </c>
      <c r="M226" s="11" t="str">
        <f>IF(SUMIFS('BACKUP COUNTS'!$F:$F,'BACKUP COUNTS'!$A:$A,$A226,'BACKUP COUNTS'!$B:$B,M$1,'BACKUP COUNTS'!$G:$G,M$2)=0,"",SUMIFS('BACKUP COUNTS'!$F:$F,'BACKUP COUNTS'!$A:$A,$A226,'BACKUP COUNTS'!$B:$B,M$1,'BACKUP COUNTS'!$G:$G,M$2))</f>
        <v/>
      </c>
      <c r="N226" s="11" t="str">
        <f>IF(SUMIFS('BACKUP COUNTS'!$F:$F,'BACKUP COUNTS'!$A:$A,$A226,'BACKUP COUNTS'!$B:$B,N$1,'BACKUP COUNTS'!$G:$G,N$2)=0,"",SUMIFS('BACKUP COUNTS'!$F:$F,'BACKUP COUNTS'!$A:$A,$A226,'BACKUP COUNTS'!$B:$B,N$1,'BACKUP COUNTS'!$G:$G,N$2))</f>
        <v/>
      </c>
      <c r="O226" s="11" t="str">
        <f>IF(SUMIFS('BACKUP COUNTS'!$F:$F,'BACKUP COUNTS'!$A:$A,$A226,'BACKUP COUNTS'!$B:$B,O$1,'BACKUP COUNTS'!$G:$G,O$2)=0,"",SUMIFS('BACKUP COUNTS'!$F:$F,'BACKUP COUNTS'!$A:$A,$A226,'BACKUP COUNTS'!$B:$B,O$1,'BACKUP COUNTS'!$G:$G,O$2))</f>
        <v/>
      </c>
      <c r="P226" s="11" t="str">
        <f>IF(SUMIFS('BACKUP COUNTS'!$F:$F,'BACKUP COUNTS'!$A:$A,$A226,'BACKUP COUNTS'!$B:$B,P$1,'BACKUP COUNTS'!$G:$G,P$2)=0,"",SUMIFS('BACKUP COUNTS'!$F:$F,'BACKUP COUNTS'!$A:$A,$A226,'BACKUP COUNTS'!$B:$B,P$1,'BACKUP COUNTS'!$G:$G,P$2))</f>
        <v/>
      </c>
      <c r="Q226" s="11" t="str">
        <f>IF(SUMIFS('BACKUP COUNTS'!$F:$F,'BACKUP COUNTS'!$A:$A,$A226,'BACKUP COUNTS'!$B:$B,Q$1,'BACKUP COUNTS'!$G:$G,Q$2)=0,"",SUMIFS('BACKUP COUNTS'!$F:$F,'BACKUP COUNTS'!$A:$A,$A226,'BACKUP COUNTS'!$B:$B,Q$1,'BACKUP COUNTS'!$G:$G,Q$2))</f>
        <v/>
      </c>
      <c r="R226" s="11" t="str">
        <f>IF(SUMIFS('BACKUP COUNTS'!$F:$F,'BACKUP COUNTS'!$A:$A,$A226,'BACKUP COUNTS'!$B:$B,R$1,'BACKUP COUNTS'!$G:$G,R$2)=0,"",SUMIFS('BACKUP COUNTS'!$F:$F,'BACKUP COUNTS'!$A:$A,$A226,'BACKUP COUNTS'!$B:$B,R$1,'BACKUP COUNTS'!$G:$G,R$2))</f>
        <v/>
      </c>
    </row>
    <row r="227" spans="1:18" x14ac:dyDescent="0.25">
      <c r="A227" s="10">
        <f t="shared" si="4"/>
        <v>46150</v>
      </c>
      <c r="B227" s="10" t="s">
        <v>15</v>
      </c>
      <c r="C227" s="11" t="str">
        <f>IF(SUMIFS('BACKUP COUNTS'!$F:$F,'BACKUP COUNTS'!$A:$A,$A227,'BACKUP COUNTS'!$B:$B,C$2)=0,"",SUMIFS('BACKUP COUNTS'!$F:$F,'BACKUP COUNTS'!$A:$A,$A227,'BACKUP COUNTS'!$B:$B,C$2))</f>
        <v/>
      </c>
      <c r="D227" s="11" t="str">
        <f>IF(SUMIFS('BACKUP COUNTS'!$F:$F,'BACKUP COUNTS'!$A:$A,$A227,'BACKUP COUNTS'!$B:$B,D$1,'BACKUP COUNTS'!$G:$G,D$2)=0,"",SUMIFS('BACKUP COUNTS'!$F:$F,'BACKUP COUNTS'!$A:$A,$A227,'BACKUP COUNTS'!$B:$B,D$1,'BACKUP COUNTS'!$G:$G,D$2))</f>
        <v/>
      </c>
      <c r="E227" s="11" t="str">
        <f>IF(SUMIFS('BACKUP COUNTS'!$F:$F,'BACKUP COUNTS'!$A:$A,$A227,'BACKUP COUNTS'!$B:$B,E$1,'BACKUP COUNTS'!$G:$G,E$2)=0,"",SUMIFS('BACKUP COUNTS'!$F:$F,'BACKUP COUNTS'!$A:$A,$A227,'BACKUP COUNTS'!$B:$B,E$1,'BACKUP COUNTS'!$G:$G,E$2))</f>
        <v/>
      </c>
      <c r="F227" s="11" t="str">
        <f>IF(SUMIFS('BACKUP COUNTS'!$F:$F,'BACKUP COUNTS'!$A:$A,$A227,'BACKUP COUNTS'!$B:$B,F$1,'BACKUP COUNTS'!$G:$G,F$2)=0,"",SUMIFS('BACKUP COUNTS'!$F:$F,'BACKUP COUNTS'!$A:$A,$A227,'BACKUP COUNTS'!$B:$B,F$1,'BACKUP COUNTS'!$G:$G,F$2))</f>
        <v/>
      </c>
      <c r="G227" s="11" t="str">
        <f>IF(SUMIFS('BACKUP COUNTS'!$F:$F,'BACKUP COUNTS'!$A:$A,$A227,'BACKUP COUNTS'!$B:$B,G$1,'BACKUP COUNTS'!$G:$G,G$2)=0,"",SUMIFS('BACKUP COUNTS'!$F:$F,'BACKUP COUNTS'!$A:$A,$A227,'BACKUP COUNTS'!$B:$B,G$1,'BACKUP COUNTS'!$G:$G,G$2))</f>
        <v/>
      </c>
      <c r="H227" s="11" t="str">
        <f>IF(SUMIFS('BACKUP COUNTS'!$F:$F,'BACKUP COUNTS'!$A:$A,$A227,'BACKUP COUNTS'!$B:$B,H$1,'BACKUP COUNTS'!$G:$G,H$2)=0,"",SUMIFS('BACKUP COUNTS'!$F:$F,'BACKUP COUNTS'!$A:$A,$A227,'BACKUP COUNTS'!$B:$B,H$1,'BACKUP COUNTS'!$G:$G,H$2))</f>
        <v/>
      </c>
      <c r="I227" s="11" t="str">
        <f>IF(SUMIFS('BACKUP COUNTS'!$F:$F,'BACKUP COUNTS'!$A:$A,$A227,'BACKUP COUNTS'!$B:$B,I$1,'BACKUP COUNTS'!$G:$G,I$2)=0,"",SUMIFS('BACKUP COUNTS'!$F:$F,'BACKUP COUNTS'!$A:$A,$A227,'BACKUP COUNTS'!$B:$B,I$1,'BACKUP COUNTS'!$G:$G,I$2))</f>
        <v/>
      </c>
      <c r="J227" s="11" t="str">
        <f>IF(SUMIFS('BACKUP COUNTS'!$F:$F,'BACKUP COUNTS'!$A:$A,$A227,'BACKUP COUNTS'!$B:$B,J$1,'BACKUP COUNTS'!$G:$G,J$2)=0,"",SUMIFS('BACKUP COUNTS'!$F:$F,'BACKUP COUNTS'!$A:$A,$A227,'BACKUP COUNTS'!$B:$B,J$1,'BACKUP COUNTS'!$G:$G,J$2))</f>
        <v/>
      </c>
      <c r="K227" s="11" t="str">
        <f>IF(SUMIFS('BACKUP COUNTS'!$F:$F,'BACKUP COUNTS'!$A:$A,$A227,'BACKUP COUNTS'!$B:$B,K$1,'BACKUP COUNTS'!$G:$G,K$2)=0,"",SUMIFS('BACKUP COUNTS'!$F:$F,'BACKUP COUNTS'!$A:$A,$A227,'BACKUP COUNTS'!$B:$B,K$1,'BACKUP COUNTS'!$G:$G,K$2))</f>
        <v/>
      </c>
      <c r="L227" s="11" t="str">
        <f>IF(SUMIFS('BACKUP COUNTS'!$F:$F,'BACKUP COUNTS'!$A:$A,$A227,'BACKUP COUNTS'!$B:$B,L$1,'BACKUP COUNTS'!$G:$G,L$2)=0,"",SUMIFS('BACKUP COUNTS'!$F:$F,'BACKUP COUNTS'!$A:$A,$A227,'BACKUP COUNTS'!$B:$B,L$1,'BACKUP COUNTS'!$G:$G,L$2))</f>
        <v/>
      </c>
      <c r="M227" s="11" t="str">
        <f>IF(SUMIFS('BACKUP COUNTS'!$F:$F,'BACKUP COUNTS'!$A:$A,$A227,'BACKUP COUNTS'!$B:$B,M$1,'BACKUP COUNTS'!$G:$G,M$2)=0,"",SUMIFS('BACKUP COUNTS'!$F:$F,'BACKUP COUNTS'!$A:$A,$A227,'BACKUP COUNTS'!$B:$B,M$1,'BACKUP COUNTS'!$G:$G,M$2))</f>
        <v/>
      </c>
      <c r="N227" s="11" t="str">
        <f>IF(SUMIFS('BACKUP COUNTS'!$F:$F,'BACKUP COUNTS'!$A:$A,$A227,'BACKUP COUNTS'!$B:$B,N$1,'BACKUP COUNTS'!$G:$G,N$2)=0,"",SUMIFS('BACKUP COUNTS'!$F:$F,'BACKUP COUNTS'!$A:$A,$A227,'BACKUP COUNTS'!$B:$B,N$1,'BACKUP COUNTS'!$G:$G,N$2))</f>
        <v/>
      </c>
      <c r="O227" s="11" t="str">
        <f>IF(SUMIFS('BACKUP COUNTS'!$F:$F,'BACKUP COUNTS'!$A:$A,$A227,'BACKUP COUNTS'!$B:$B,O$1,'BACKUP COUNTS'!$G:$G,O$2)=0,"",SUMIFS('BACKUP COUNTS'!$F:$F,'BACKUP COUNTS'!$A:$A,$A227,'BACKUP COUNTS'!$B:$B,O$1,'BACKUP COUNTS'!$G:$G,O$2))</f>
        <v/>
      </c>
      <c r="P227" s="11" t="str">
        <f>IF(SUMIFS('BACKUP COUNTS'!$F:$F,'BACKUP COUNTS'!$A:$A,$A227,'BACKUP COUNTS'!$B:$B,P$1,'BACKUP COUNTS'!$G:$G,P$2)=0,"",SUMIFS('BACKUP COUNTS'!$F:$F,'BACKUP COUNTS'!$A:$A,$A227,'BACKUP COUNTS'!$B:$B,P$1,'BACKUP COUNTS'!$G:$G,P$2))</f>
        <v/>
      </c>
      <c r="Q227" s="11" t="str">
        <f>IF(SUMIFS('BACKUP COUNTS'!$F:$F,'BACKUP COUNTS'!$A:$A,$A227,'BACKUP COUNTS'!$B:$B,Q$1,'BACKUP COUNTS'!$G:$G,Q$2)=0,"",SUMIFS('BACKUP COUNTS'!$F:$F,'BACKUP COUNTS'!$A:$A,$A227,'BACKUP COUNTS'!$B:$B,Q$1,'BACKUP COUNTS'!$G:$G,Q$2))</f>
        <v/>
      </c>
      <c r="R227" s="11" t="str">
        <f>IF(SUMIFS('BACKUP COUNTS'!$F:$F,'BACKUP COUNTS'!$A:$A,$A227,'BACKUP COUNTS'!$B:$B,R$1,'BACKUP COUNTS'!$G:$G,R$2)=0,"",SUMIFS('BACKUP COUNTS'!$F:$F,'BACKUP COUNTS'!$A:$A,$A227,'BACKUP COUNTS'!$B:$B,R$1,'BACKUP COUNTS'!$G:$G,R$2))</f>
        <v/>
      </c>
    </row>
    <row r="228" spans="1:18" x14ac:dyDescent="0.25">
      <c r="A228" s="10">
        <f t="shared" si="4"/>
        <v>46153</v>
      </c>
      <c r="B228" s="10" t="s">
        <v>15</v>
      </c>
      <c r="C228" s="11" t="str">
        <f>IF(SUMIFS('BACKUP COUNTS'!$F:$F,'BACKUP COUNTS'!$A:$A,$A228,'BACKUP COUNTS'!$B:$B,C$2)=0,"",SUMIFS('BACKUP COUNTS'!$F:$F,'BACKUP COUNTS'!$A:$A,$A228,'BACKUP COUNTS'!$B:$B,C$2))</f>
        <v/>
      </c>
      <c r="D228" s="11" t="str">
        <f>IF(SUMIFS('BACKUP COUNTS'!$F:$F,'BACKUP COUNTS'!$A:$A,$A228,'BACKUP COUNTS'!$B:$B,D$1,'BACKUP COUNTS'!$G:$G,D$2)=0,"",SUMIFS('BACKUP COUNTS'!$F:$F,'BACKUP COUNTS'!$A:$A,$A228,'BACKUP COUNTS'!$B:$B,D$1,'BACKUP COUNTS'!$G:$G,D$2))</f>
        <v/>
      </c>
      <c r="E228" s="11" t="str">
        <f>IF(SUMIFS('BACKUP COUNTS'!$F:$F,'BACKUP COUNTS'!$A:$A,$A228,'BACKUP COUNTS'!$B:$B,E$1,'BACKUP COUNTS'!$G:$G,E$2)=0,"",SUMIFS('BACKUP COUNTS'!$F:$F,'BACKUP COUNTS'!$A:$A,$A228,'BACKUP COUNTS'!$B:$B,E$1,'BACKUP COUNTS'!$G:$G,E$2))</f>
        <v/>
      </c>
      <c r="F228" s="11" t="str">
        <f>IF(SUMIFS('BACKUP COUNTS'!$F:$F,'BACKUP COUNTS'!$A:$A,$A228,'BACKUP COUNTS'!$B:$B,F$1,'BACKUP COUNTS'!$G:$G,F$2)=0,"",SUMIFS('BACKUP COUNTS'!$F:$F,'BACKUP COUNTS'!$A:$A,$A228,'BACKUP COUNTS'!$B:$B,F$1,'BACKUP COUNTS'!$G:$G,F$2))</f>
        <v/>
      </c>
      <c r="G228" s="11" t="str">
        <f>IF(SUMIFS('BACKUP COUNTS'!$F:$F,'BACKUP COUNTS'!$A:$A,$A228,'BACKUP COUNTS'!$B:$B,G$1,'BACKUP COUNTS'!$G:$G,G$2)=0,"",SUMIFS('BACKUP COUNTS'!$F:$F,'BACKUP COUNTS'!$A:$A,$A228,'BACKUP COUNTS'!$B:$B,G$1,'BACKUP COUNTS'!$G:$G,G$2))</f>
        <v/>
      </c>
      <c r="H228" s="11" t="str">
        <f>IF(SUMIFS('BACKUP COUNTS'!$F:$F,'BACKUP COUNTS'!$A:$A,$A228,'BACKUP COUNTS'!$B:$B,H$1,'BACKUP COUNTS'!$G:$G,H$2)=0,"",SUMIFS('BACKUP COUNTS'!$F:$F,'BACKUP COUNTS'!$A:$A,$A228,'BACKUP COUNTS'!$B:$B,H$1,'BACKUP COUNTS'!$G:$G,H$2))</f>
        <v/>
      </c>
      <c r="I228" s="11" t="str">
        <f>IF(SUMIFS('BACKUP COUNTS'!$F:$F,'BACKUP COUNTS'!$A:$A,$A228,'BACKUP COUNTS'!$B:$B,I$1,'BACKUP COUNTS'!$G:$G,I$2)=0,"",SUMIFS('BACKUP COUNTS'!$F:$F,'BACKUP COUNTS'!$A:$A,$A228,'BACKUP COUNTS'!$B:$B,I$1,'BACKUP COUNTS'!$G:$G,I$2))</f>
        <v/>
      </c>
      <c r="J228" s="11" t="str">
        <f>IF(SUMIFS('BACKUP COUNTS'!$F:$F,'BACKUP COUNTS'!$A:$A,$A228,'BACKUP COUNTS'!$B:$B,J$1,'BACKUP COUNTS'!$G:$G,J$2)=0,"",SUMIFS('BACKUP COUNTS'!$F:$F,'BACKUP COUNTS'!$A:$A,$A228,'BACKUP COUNTS'!$B:$B,J$1,'BACKUP COUNTS'!$G:$G,J$2))</f>
        <v/>
      </c>
      <c r="K228" s="11" t="str">
        <f>IF(SUMIFS('BACKUP COUNTS'!$F:$F,'BACKUP COUNTS'!$A:$A,$A228,'BACKUP COUNTS'!$B:$B,K$1,'BACKUP COUNTS'!$G:$G,K$2)=0,"",SUMIFS('BACKUP COUNTS'!$F:$F,'BACKUP COUNTS'!$A:$A,$A228,'BACKUP COUNTS'!$B:$B,K$1,'BACKUP COUNTS'!$G:$G,K$2))</f>
        <v/>
      </c>
      <c r="L228" s="11" t="str">
        <f>IF(SUMIFS('BACKUP COUNTS'!$F:$F,'BACKUP COUNTS'!$A:$A,$A228,'BACKUP COUNTS'!$B:$B,L$1,'BACKUP COUNTS'!$G:$G,L$2)=0,"",SUMIFS('BACKUP COUNTS'!$F:$F,'BACKUP COUNTS'!$A:$A,$A228,'BACKUP COUNTS'!$B:$B,L$1,'BACKUP COUNTS'!$G:$G,L$2))</f>
        <v/>
      </c>
      <c r="M228" s="11" t="str">
        <f>IF(SUMIFS('BACKUP COUNTS'!$F:$F,'BACKUP COUNTS'!$A:$A,$A228,'BACKUP COUNTS'!$B:$B,M$1,'BACKUP COUNTS'!$G:$G,M$2)=0,"",SUMIFS('BACKUP COUNTS'!$F:$F,'BACKUP COUNTS'!$A:$A,$A228,'BACKUP COUNTS'!$B:$B,M$1,'BACKUP COUNTS'!$G:$G,M$2))</f>
        <v/>
      </c>
      <c r="N228" s="11" t="str">
        <f>IF(SUMIFS('BACKUP COUNTS'!$F:$F,'BACKUP COUNTS'!$A:$A,$A228,'BACKUP COUNTS'!$B:$B,N$1,'BACKUP COUNTS'!$G:$G,N$2)=0,"",SUMIFS('BACKUP COUNTS'!$F:$F,'BACKUP COUNTS'!$A:$A,$A228,'BACKUP COUNTS'!$B:$B,N$1,'BACKUP COUNTS'!$G:$G,N$2))</f>
        <v/>
      </c>
      <c r="O228" s="11" t="str">
        <f>IF(SUMIFS('BACKUP COUNTS'!$F:$F,'BACKUP COUNTS'!$A:$A,$A228,'BACKUP COUNTS'!$B:$B,O$1,'BACKUP COUNTS'!$G:$G,O$2)=0,"",SUMIFS('BACKUP COUNTS'!$F:$F,'BACKUP COUNTS'!$A:$A,$A228,'BACKUP COUNTS'!$B:$B,O$1,'BACKUP COUNTS'!$G:$G,O$2))</f>
        <v/>
      </c>
      <c r="P228" s="11" t="str">
        <f>IF(SUMIFS('BACKUP COUNTS'!$F:$F,'BACKUP COUNTS'!$A:$A,$A228,'BACKUP COUNTS'!$B:$B,P$1,'BACKUP COUNTS'!$G:$G,P$2)=0,"",SUMIFS('BACKUP COUNTS'!$F:$F,'BACKUP COUNTS'!$A:$A,$A228,'BACKUP COUNTS'!$B:$B,P$1,'BACKUP COUNTS'!$G:$G,P$2))</f>
        <v/>
      </c>
      <c r="Q228" s="11" t="str">
        <f>IF(SUMIFS('BACKUP COUNTS'!$F:$F,'BACKUP COUNTS'!$A:$A,$A228,'BACKUP COUNTS'!$B:$B,Q$1,'BACKUP COUNTS'!$G:$G,Q$2)=0,"",SUMIFS('BACKUP COUNTS'!$F:$F,'BACKUP COUNTS'!$A:$A,$A228,'BACKUP COUNTS'!$B:$B,Q$1,'BACKUP COUNTS'!$G:$G,Q$2))</f>
        <v/>
      </c>
      <c r="R228" s="11" t="str">
        <f>IF(SUMIFS('BACKUP COUNTS'!$F:$F,'BACKUP COUNTS'!$A:$A,$A228,'BACKUP COUNTS'!$B:$B,R$1,'BACKUP COUNTS'!$G:$G,R$2)=0,"",SUMIFS('BACKUP COUNTS'!$F:$F,'BACKUP COUNTS'!$A:$A,$A228,'BACKUP COUNTS'!$B:$B,R$1,'BACKUP COUNTS'!$G:$G,R$2))</f>
        <v/>
      </c>
    </row>
    <row r="229" spans="1:18" x14ac:dyDescent="0.25">
      <c r="A229" s="10">
        <f t="shared" si="4"/>
        <v>46154</v>
      </c>
      <c r="B229" s="10" t="s">
        <v>15</v>
      </c>
      <c r="C229" s="11" t="str">
        <f>IF(SUMIFS('BACKUP COUNTS'!$F:$F,'BACKUP COUNTS'!$A:$A,$A229,'BACKUP COUNTS'!$B:$B,C$2)=0,"",SUMIFS('BACKUP COUNTS'!$F:$F,'BACKUP COUNTS'!$A:$A,$A229,'BACKUP COUNTS'!$B:$B,C$2))</f>
        <v/>
      </c>
      <c r="D229" s="11" t="str">
        <f>IF(SUMIFS('BACKUP COUNTS'!$F:$F,'BACKUP COUNTS'!$A:$A,$A229,'BACKUP COUNTS'!$B:$B,D$1,'BACKUP COUNTS'!$G:$G,D$2)=0,"",SUMIFS('BACKUP COUNTS'!$F:$F,'BACKUP COUNTS'!$A:$A,$A229,'BACKUP COUNTS'!$B:$B,D$1,'BACKUP COUNTS'!$G:$G,D$2))</f>
        <v/>
      </c>
      <c r="E229" s="11" t="str">
        <f>IF(SUMIFS('BACKUP COUNTS'!$F:$F,'BACKUP COUNTS'!$A:$A,$A229,'BACKUP COUNTS'!$B:$B,E$1,'BACKUP COUNTS'!$G:$G,E$2)=0,"",SUMIFS('BACKUP COUNTS'!$F:$F,'BACKUP COUNTS'!$A:$A,$A229,'BACKUP COUNTS'!$B:$B,E$1,'BACKUP COUNTS'!$G:$G,E$2))</f>
        <v/>
      </c>
      <c r="F229" s="11" t="str">
        <f>IF(SUMIFS('BACKUP COUNTS'!$F:$F,'BACKUP COUNTS'!$A:$A,$A229,'BACKUP COUNTS'!$B:$B,F$1,'BACKUP COUNTS'!$G:$G,F$2)=0,"",SUMIFS('BACKUP COUNTS'!$F:$F,'BACKUP COUNTS'!$A:$A,$A229,'BACKUP COUNTS'!$B:$B,F$1,'BACKUP COUNTS'!$G:$G,F$2))</f>
        <v/>
      </c>
      <c r="G229" s="11" t="str">
        <f>IF(SUMIFS('BACKUP COUNTS'!$F:$F,'BACKUP COUNTS'!$A:$A,$A229,'BACKUP COUNTS'!$B:$B,G$1,'BACKUP COUNTS'!$G:$G,G$2)=0,"",SUMIFS('BACKUP COUNTS'!$F:$F,'BACKUP COUNTS'!$A:$A,$A229,'BACKUP COUNTS'!$B:$B,G$1,'BACKUP COUNTS'!$G:$G,G$2))</f>
        <v/>
      </c>
      <c r="H229" s="11" t="str">
        <f>IF(SUMIFS('BACKUP COUNTS'!$F:$F,'BACKUP COUNTS'!$A:$A,$A229,'BACKUP COUNTS'!$B:$B,H$1,'BACKUP COUNTS'!$G:$G,H$2)=0,"",SUMIFS('BACKUP COUNTS'!$F:$F,'BACKUP COUNTS'!$A:$A,$A229,'BACKUP COUNTS'!$B:$B,H$1,'BACKUP COUNTS'!$G:$G,H$2))</f>
        <v/>
      </c>
      <c r="I229" s="11" t="str">
        <f>IF(SUMIFS('BACKUP COUNTS'!$F:$F,'BACKUP COUNTS'!$A:$A,$A229,'BACKUP COUNTS'!$B:$B,I$1,'BACKUP COUNTS'!$G:$G,I$2)=0,"",SUMIFS('BACKUP COUNTS'!$F:$F,'BACKUP COUNTS'!$A:$A,$A229,'BACKUP COUNTS'!$B:$B,I$1,'BACKUP COUNTS'!$G:$G,I$2))</f>
        <v/>
      </c>
      <c r="J229" s="11" t="str">
        <f>IF(SUMIFS('BACKUP COUNTS'!$F:$F,'BACKUP COUNTS'!$A:$A,$A229,'BACKUP COUNTS'!$B:$B,J$1,'BACKUP COUNTS'!$G:$G,J$2)=0,"",SUMIFS('BACKUP COUNTS'!$F:$F,'BACKUP COUNTS'!$A:$A,$A229,'BACKUP COUNTS'!$B:$B,J$1,'BACKUP COUNTS'!$G:$G,J$2))</f>
        <v/>
      </c>
      <c r="K229" s="11" t="str">
        <f>IF(SUMIFS('BACKUP COUNTS'!$F:$F,'BACKUP COUNTS'!$A:$A,$A229,'BACKUP COUNTS'!$B:$B,K$1,'BACKUP COUNTS'!$G:$G,K$2)=0,"",SUMIFS('BACKUP COUNTS'!$F:$F,'BACKUP COUNTS'!$A:$A,$A229,'BACKUP COUNTS'!$B:$B,K$1,'BACKUP COUNTS'!$G:$G,K$2))</f>
        <v/>
      </c>
      <c r="L229" s="11" t="str">
        <f>IF(SUMIFS('BACKUP COUNTS'!$F:$F,'BACKUP COUNTS'!$A:$A,$A229,'BACKUP COUNTS'!$B:$B,L$1,'BACKUP COUNTS'!$G:$G,L$2)=0,"",SUMIFS('BACKUP COUNTS'!$F:$F,'BACKUP COUNTS'!$A:$A,$A229,'BACKUP COUNTS'!$B:$B,L$1,'BACKUP COUNTS'!$G:$G,L$2))</f>
        <v/>
      </c>
      <c r="M229" s="11" t="str">
        <f>IF(SUMIFS('BACKUP COUNTS'!$F:$F,'BACKUP COUNTS'!$A:$A,$A229,'BACKUP COUNTS'!$B:$B,M$1,'BACKUP COUNTS'!$G:$G,M$2)=0,"",SUMIFS('BACKUP COUNTS'!$F:$F,'BACKUP COUNTS'!$A:$A,$A229,'BACKUP COUNTS'!$B:$B,M$1,'BACKUP COUNTS'!$G:$G,M$2))</f>
        <v/>
      </c>
      <c r="N229" s="11" t="str">
        <f>IF(SUMIFS('BACKUP COUNTS'!$F:$F,'BACKUP COUNTS'!$A:$A,$A229,'BACKUP COUNTS'!$B:$B,N$1,'BACKUP COUNTS'!$G:$G,N$2)=0,"",SUMIFS('BACKUP COUNTS'!$F:$F,'BACKUP COUNTS'!$A:$A,$A229,'BACKUP COUNTS'!$B:$B,N$1,'BACKUP COUNTS'!$G:$G,N$2))</f>
        <v/>
      </c>
      <c r="O229" s="11" t="str">
        <f>IF(SUMIFS('BACKUP COUNTS'!$F:$F,'BACKUP COUNTS'!$A:$A,$A229,'BACKUP COUNTS'!$B:$B,O$1,'BACKUP COUNTS'!$G:$G,O$2)=0,"",SUMIFS('BACKUP COUNTS'!$F:$F,'BACKUP COUNTS'!$A:$A,$A229,'BACKUP COUNTS'!$B:$B,O$1,'BACKUP COUNTS'!$G:$G,O$2))</f>
        <v/>
      </c>
      <c r="P229" s="11" t="str">
        <f>IF(SUMIFS('BACKUP COUNTS'!$F:$F,'BACKUP COUNTS'!$A:$A,$A229,'BACKUP COUNTS'!$B:$B,P$1,'BACKUP COUNTS'!$G:$G,P$2)=0,"",SUMIFS('BACKUP COUNTS'!$F:$F,'BACKUP COUNTS'!$A:$A,$A229,'BACKUP COUNTS'!$B:$B,P$1,'BACKUP COUNTS'!$G:$G,P$2))</f>
        <v/>
      </c>
      <c r="Q229" s="11" t="str">
        <f>IF(SUMIFS('BACKUP COUNTS'!$F:$F,'BACKUP COUNTS'!$A:$A,$A229,'BACKUP COUNTS'!$B:$B,Q$1,'BACKUP COUNTS'!$G:$G,Q$2)=0,"",SUMIFS('BACKUP COUNTS'!$F:$F,'BACKUP COUNTS'!$A:$A,$A229,'BACKUP COUNTS'!$B:$B,Q$1,'BACKUP COUNTS'!$G:$G,Q$2))</f>
        <v/>
      </c>
      <c r="R229" s="11" t="str">
        <f>IF(SUMIFS('BACKUP COUNTS'!$F:$F,'BACKUP COUNTS'!$A:$A,$A229,'BACKUP COUNTS'!$B:$B,R$1,'BACKUP COUNTS'!$G:$G,R$2)=0,"",SUMIFS('BACKUP COUNTS'!$F:$F,'BACKUP COUNTS'!$A:$A,$A229,'BACKUP COUNTS'!$B:$B,R$1,'BACKUP COUNTS'!$G:$G,R$2))</f>
        <v/>
      </c>
    </row>
    <row r="230" spans="1:18" x14ac:dyDescent="0.25">
      <c r="A230" s="10">
        <f t="shared" si="4"/>
        <v>46155</v>
      </c>
      <c r="B230" s="10" t="s">
        <v>15</v>
      </c>
      <c r="C230" s="11" t="str">
        <f>IF(SUMIFS('BACKUP COUNTS'!$F:$F,'BACKUP COUNTS'!$A:$A,$A230,'BACKUP COUNTS'!$B:$B,C$2)=0,"",SUMIFS('BACKUP COUNTS'!$F:$F,'BACKUP COUNTS'!$A:$A,$A230,'BACKUP COUNTS'!$B:$B,C$2))</f>
        <v/>
      </c>
      <c r="D230" s="11" t="str">
        <f>IF(SUMIFS('BACKUP COUNTS'!$F:$F,'BACKUP COUNTS'!$A:$A,$A230,'BACKUP COUNTS'!$B:$B,D$1,'BACKUP COUNTS'!$G:$G,D$2)=0,"",SUMIFS('BACKUP COUNTS'!$F:$F,'BACKUP COUNTS'!$A:$A,$A230,'BACKUP COUNTS'!$B:$B,D$1,'BACKUP COUNTS'!$G:$G,D$2))</f>
        <v/>
      </c>
      <c r="E230" s="11" t="str">
        <f>IF(SUMIFS('BACKUP COUNTS'!$F:$F,'BACKUP COUNTS'!$A:$A,$A230,'BACKUP COUNTS'!$B:$B,E$1,'BACKUP COUNTS'!$G:$G,E$2)=0,"",SUMIFS('BACKUP COUNTS'!$F:$F,'BACKUP COUNTS'!$A:$A,$A230,'BACKUP COUNTS'!$B:$B,E$1,'BACKUP COUNTS'!$G:$G,E$2))</f>
        <v/>
      </c>
      <c r="F230" s="11" t="str">
        <f>IF(SUMIFS('BACKUP COUNTS'!$F:$F,'BACKUP COUNTS'!$A:$A,$A230,'BACKUP COUNTS'!$B:$B,F$1,'BACKUP COUNTS'!$G:$G,F$2)=0,"",SUMIFS('BACKUP COUNTS'!$F:$F,'BACKUP COUNTS'!$A:$A,$A230,'BACKUP COUNTS'!$B:$B,F$1,'BACKUP COUNTS'!$G:$G,F$2))</f>
        <v/>
      </c>
      <c r="G230" s="11" t="str">
        <f>IF(SUMIFS('BACKUP COUNTS'!$F:$F,'BACKUP COUNTS'!$A:$A,$A230,'BACKUP COUNTS'!$B:$B,G$1,'BACKUP COUNTS'!$G:$G,G$2)=0,"",SUMIFS('BACKUP COUNTS'!$F:$F,'BACKUP COUNTS'!$A:$A,$A230,'BACKUP COUNTS'!$B:$B,G$1,'BACKUP COUNTS'!$G:$G,G$2))</f>
        <v/>
      </c>
      <c r="H230" s="11" t="str">
        <f>IF(SUMIFS('BACKUP COUNTS'!$F:$F,'BACKUP COUNTS'!$A:$A,$A230,'BACKUP COUNTS'!$B:$B,H$1,'BACKUP COUNTS'!$G:$G,H$2)=0,"",SUMIFS('BACKUP COUNTS'!$F:$F,'BACKUP COUNTS'!$A:$A,$A230,'BACKUP COUNTS'!$B:$B,H$1,'BACKUP COUNTS'!$G:$G,H$2))</f>
        <v/>
      </c>
      <c r="I230" s="11" t="str">
        <f>IF(SUMIFS('BACKUP COUNTS'!$F:$F,'BACKUP COUNTS'!$A:$A,$A230,'BACKUP COUNTS'!$B:$B,I$1,'BACKUP COUNTS'!$G:$G,I$2)=0,"",SUMIFS('BACKUP COUNTS'!$F:$F,'BACKUP COUNTS'!$A:$A,$A230,'BACKUP COUNTS'!$B:$B,I$1,'BACKUP COUNTS'!$G:$G,I$2))</f>
        <v/>
      </c>
      <c r="J230" s="11" t="str">
        <f>IF(SUMIFS('BACKUP COUNTS'!$F:$F,'BACKUP COUNTS'!$A:$A,$A230,'BACKUP COUNTS'!$B:$B,J$1,'BACKUP COUNTS'!$G:$G,J$2)=0,"",SUMIFS('BACKUP COUNTS'!$F:$F,'BACKUP COUNTS'!$A:$A,$A230,'BACKUP COUNTS'!$B:$B,J$1,'BACKUP COUNTS'!$G:$G,J$2))</f>
        <v/>
      </c>
      <c r="K230" s="11" t="str">
        <f>IF(SUMIFS('BACKUP COUNTS'!$F:$F,'BACKUP COUNTS'!$A:$A,$A230,'BACKUP COUNTS'!$B:$B,K$1,'BACKUP COUNTS'!$G:$G,K$2)=0,"",SUMIFS('BACKUP COUNTS'!$F:$F,'BACKUP COUNTS'!$A:$A,$A230,'BACKUP COUNTS'!$B:$B,K$1,'BACKUP COUNTS'!$G:$G,K$2))</f>
        <v/>
      </c>
      <c r="L230" s="11" t="str">
        <f>IF(SUMIFS('BACKUP COUNTS'!$F:$F,'BACKUP COUNTS'!$A:$A,$A230,'BACKUP COUNTS'!$B:$B,L$1,'BACKUP COUNTS'!$G:$G,L$2)=0,"",SUMIFS('BACKUP COUNTS'!$F:$F,'BACKUP COUNTS'!$A:$A,$A230,'BACKUP COUNTS'!$B:$B,L$1,'BACKUP COUNTS'!$G:$G,L$2))</f>
        <v/>
      </c>
      <c r="M230" s="11" t="str">
        <f>IF(SUMIFS('BACKUP COUNTS'!$F:$F,'BACKUP COUNTS'!$A:$A,$A230,'BACKUP COUNTS'!$B:$B,M$1,'BACKUP COUNTS'!$G:$G,M$2)=0,"",SUMIFS('BACKUP COUNTS'!$F:$F,'BACKUP COUNTS'!$A:$A,$A230,'BACKUP COUNTS'!$B:$B,M$1,'BACKUP COUNTS'!$G:$G,M$2))</f>
        <v/>
      </c>
      <c r="N230" s="11" t="str">
        <f>IF(SUMIFS('BACKUP COUNTS'!$F:$F,'BACKUP COUNTS'!$A:$A,$A230,'BACKUP COUNTS'!$B:$B,N$1,'BACKUP COUNTS'!$G:$G,N$2)=0,"",SUMIFS('BACKUP COUNTS'!$F:$F,'BACKUP COUNTS'!$A:$A,$A230,'BACKUP COUNTS'!$B:$B,N$1,'BACKUP COUNTS'!$G:$G,N$2))</f>
        <v/>
      </c>
      <c r="O230" s="11" t="str">
        <f>IF(SUMIFS('BACKUP COUNTS'!$F:$F,'BACKUP COUNTS'!$A:$A,$A230,'BACKUP COUNTS'!$B:$B,O$1,'BACKUP COUNTS'!$G:$G,O$2)=0,"",SUMIFS('BACKUP COUNTS'!$F:$F,'BACKUP COUNTS'!$A:$A,$A230,'BACKUP COUNTS'!$B:$B,O$1,'BACKUP COUNTS'!$G:$G,O$2))</f>
        <v/>
      </c>
      <c r="P230" s="11" t="str">
        <f>IF(SUMIFS('BACKUP COUNTS'!$F:$F,'BACKUP COUNTS'!$A:$A,$A230,'BACKUP COUNTS'!$B:$B,P$1,'BACKUP COUNTS'!$G:$G,P$2)=0,"",SUMIFS('BACKUP COUNTS'!$F:$F,'BACKUP COUNTS'!$A:$A,$A230,'BACKUP COUNTS'!$B:$B,P$1,'BACKUP COUNTS'!$G:$G,P$2))</f>
        <v/>
      </c>
      <c r="Q230" s="11" t="str">
        <f>IF(SUMIFS('BACKUP COUNTS'!$F:$F,'BACKUP COUNTS'!$A:$A,$A230,'BACKUP COUNTS'!$B:$B,Q$1,'BACKUP COUNTS'!$G:$G,Q$2)=0,"",SUMIFS('BACKUP COUNTS'!$F:$F,'BACKUP COUNTS'!$A:$A,$A230,'BACKUP COUNTS'!$B:$B,Q$1,'BACKUP COUNTS'!$G:$G,Q$2))</f>
        <v/>
      </c>
      <c r="R230" s="11" t="str">
        <f>IF(SUMIFS('BACKUP COUNTS'!$F:$F,'BACKUP COUNTS'!$A:$A,$A230,'BACKUP COUNTS'!$B:$B,R$1,'BACKUP COUNTS'!$G:$G,R$2)=0,"",SUMIFS('BACKUP COUNTS'!$F:$F,'BACKUP COUNTS'!$A:$A,$A230,'BACKUP COUNTS'!$B:$B,R$1,'BACKUP COUNTS'!$G:$G,R$2))</f>
        <v/>
      </c>
    </row>
    <row r="231" spans="1:18" x14ac:dyDescent="0.25">
      <c r="A231" s="10">
        <f t="shared" si="4"/>
        <v>46156</v>
      </c>
      <c r="B231" s="10" t="s">
        <v>15</v>
      </c>
      <c r="C231" s="11" t="str">
        <f>IF(SUMIFS('BACKUP COUNTS'!$F:$F,'BACKUP COUNTS'!$A:$A,$A231,'BACKUP COUNTS'!$B:$B,C$2)=0,"",SUMIFS('BACKUP COUNTS'!$F:$F,'BACKUP COUNTS'!$A:$A,$A231,'BACKUP COUNTS'!$B:$B,C$2))</f>
        <v/>
      </c>
      <c r="D231" s="11" t="str">
        <f>IF(SUMIFS('BACKUP COUNTS'!$F:$F,'BACKUP COUNTS'!$A:$A,$A231,'BACKUP COUNTS'!$B:$B,D$1,'BACKUP COUNTS'!$G:$G,D$2)=0,"",SUMIFS('BACKUP COUNTS'!$F:$F,'BACKUP COUNTS'!$A:$A,$A231,'BACKUP COUNTS'!$B:$B,D$1,'BACKUP COUNTS'!$G:$G,D$2))</f>
        <v/>
      </c>
      <c r="E231" s="11" t="str">
        <f>IF(SUMIFS('BACKUP COUNTS'!$F:$F,'BACKUP COUNTS'!$A:$A,$A231,'BACKUP COUNTS'!$B:$B,E$1,'BACKUP COUNTS'!$G:$G,E$2)=0,"",SUMIFS('BACKUP COUNTS'!$F:$F,'BACKUP COUNTS'!$A:$A,$A231,'BACKUP COUNTS'!$B:$B,E$1,'BACKUP COUNTS'!$G:$G,E$2))</f>
        <v/>
      </c>
      <c r="F231" s="11" t="str">
        <f>IF(SUMIFS('BACKUP COUNTS'!$F:$F,'BACKUP COUNTS'!$A:$A,$A231,'BACKUP COUNTS'!$B:$B,F$1,'BACKUP COUNTS'!$G:$G,F$2)=0,"",SUMIFS('BACKUP COUNTS'!$F:$F,'BACKUP COUNTS'!$A:$A,$A231,'BACKUP COUNTS'!$B:$B,F$1,'BACKUP COUNTS'!$G:$G,F$2))</f>
        <v/>
      </c>
      <c r="G231" s="11" t="str">
        <f>IF(SUMIFS('BACKUP COUNTS'!$F:$F,'BACKUP COUNTS'!$A:$A,$A231,'BACKUP COUNTS'!$B:$B,G$1,'BACKUP COUNTS'!$G:$G,G$2)=0,"",SUMIFS('BACKUP COUNTS'!$F:$F,'BACKUP COUNTS'!$A:$A,$A231,'BACKUP COUNTS'!$B:$B,G$1,'BACKUP COUNTS'!$G:$G,G$2))</f>
        <v/>
      </c>
      <c r="H231" s="11" t="str">
        <f>IF(SUMIFS('BACKUP COUNTS'!$F:$F,'BACKUP COUNTS'!$A:$A,$A231,'BACKUP COUNTS'!$B:$B,H$1,'BACKUP COUNTS'!$G:$G,H$2)=0,"",SUMIFS('BACKUP COUNTS'!$F:$F,'BACKUP COUNTS'!$A:$A,$A231,'BACKUP COUNTS'!$B:$B,H$1,'BACKUP COUNTS'!$G:$G,H$2))</f>
        <v/>
      </c>
      <c r="I231" s="11" t="str">
        <f>IF(SUMIFS('BACKUP COUNTS'!$F:$F,'BACKUP COUNTS'!$A:$A,$A231,'BACKUP COUNTS'!$B:$B,I$1,'BACKUP COUNTS'!$G:$G,I$2)=0,"",SUMIFS('BACKUP COUNTS'!$F:$F,'BACKUP COUNTS'!$A:$A,$A231,'BACKUP COUNTS'!$B:$B,I$1,'BACKUP COUNTS'!$G:$G,I$2))</f>
        <v/>
      </c>
      <c r="J231" s="11" t="str">
        <f>IF(SUMIFS('BACKUP COUNTS'!$F:$F,'BACKUP COUNTS'!$A:$A,$A231,'BACKUP COUNTS'!$B:$B,J$1,'BACKUP COUNTS'!$G:$G,J$2)=0,"",SUMIFS('BACKUP COUNTS'!$F:$F,'BACKUP COUNTS'!$A:$A,$A231,'BACKUP COUNTS'!$B:$B,J$1,'BACKUP COUNTS'!$G:$G,J$2))</f>
        <v/>
      </c>
      <c r="K231" s="11" t="str">
        <f>IF(SUMIFS('BACKUP COUNTS'!$F:$F,'BACKUP COUNTS'!$A:$A,$A231,'BACKUP COUNTS'!$B:$B,K$1,'BACKUP COUNTS'!$G:$G,K$2)=0,"",SUMIFS('BACKUP COUNTS'!$F:$F,'BACKUP COUNTS'!$A:$A,$A231,'BACKUP COUNTS'!$B:$B,K$1,'BACKUP COUNTS'!$G:$G,K$2))</f>
        <v/>
      </c>
      <c r="L231" s="11" t="str">
        <f>IF(SUMIFS('BACKUP COUNTS'!$F:$F,'BACKUP COUNTS'!$A:$A,$A231,'BACKUP COUNTS'!$B:$B,L$1,'BACKUP COUNTS'!$G:$G,L$2)=0,"",SUMIFS('BACKUP COUNTS'!$F:$F,'BACKUP COUNTS'!$A:$A,$A231,'BACKUP COUNTS'!$B:$B,L$1,'BACKUP COUNTS'!$G:$G,L$2))</f>
        <v/>
      </c>
      <c r="M231" s="11" t="str">
        <f>IF(SUMIFS('BACKUP COUNTS'!$F:$F,'BACKUP COUNTS'!$A:$A,$A231,'BACKUP COUNTS'!$B:$B,M$1,'BACKUP COUNTS'!$G:$G,M$2)=0,"",SUMIFS('BACKUP COUNTS'!$F:$F,'BACKUP COUNTS'!$A:$A,$A231,'BACKUP COUNTS'!$B:$B,M$1,'BACKUP COUNTS'!$G:$G,M$2))</f>
        <v/>
      </c>
      <c r="N231" s="11" t="str">
        <f>IF(SUMIFS('BACKUP COUNTS'!$F:$F,'BACKUP COUNTS'!$A:$A,$A231,'BACKUP COUNTS'!$B:$B,N$1,'BACKUP COUNTS'!$G:$G,N$2)=0,"",SUMIFS('BACKUP COUNTS'!$F:$F,'BACKUP COUNTS'!$A:$A,$A231,'BACKUP COUNTS'!$B:$B,N$1,'BACKUP COUNTS'!$G:$G,N$2))</f>
        <v/>
      </c>
      <c r="O231" s="11" t="str">
        <f>IF(SUMIFS('BACKUP COUNTS'!$F:$F,'BACKUP COUNTS'!$A:$A,$A231,'BACKUP COUNTS'!$B:$B,O$1,'BACKUP COUNTS'!$G:$G,O$2)=0,"",SUMIFS('BACKUP COUNTS'!$F:$F,'BACKUP COUNTS'!$A:$A,$A231,'BACKUP COUNTS'!$B:$B,O$1,'BACKUP COUNTS'!$G:$G,O$2))</f>
        <v/>
      </c>
      <c r="P231" s="11" t="str">
        <f>IF(SUMIFS('BACKUP COUNTS'!$F:$F,'BACKUP COUNTS'!$A:$A,$A231,'BACKUP COUNTS'!$B:$B,P$1,'BACKUP COUNTS'!$G:$G,P$2)=0,"",SUMIFS('BACKUP COUNTS'!$F:$F,'BACKUP COUNTS'!$A:$A,$A231,'BACKUP COUNTS'!$B:$B,P$1,'BACKUP COUNTS'!$G:$G,P$2))</f>
        <v/>
      </c>
      <c r="Q231" s="11" t="str">
        <f>IF(SUMIFS('BACKUP COUNTS'!$F:$F,'BACKUP COUNTS'!$A:$A,$A231,'BACKUP COUNTS'!$B:$B,Q$1,'BACKUP COUNTS'!$G:$G,Q$2)=0,"",SUMIFS('BACKUP COUNTS'!$F:$F,'BACKUP COUNTS'!$A:$A,$A231,'BACKUP COUNTS'!$B:$B,Q$1,'BACKUP COUNTS'!$G:$G,Q$2))</f>
        <v/>
      </c>
      <c r="R231" s="11" t="str">
        <f>IF(SUMIFS('BACKUP COUNTS'!$F:$F,'BACKUP COUNTS'!$A:$A,$A231,'BACKUP COUNTS'!$B:$B,R$1,'BACKUP COUNTS'!$G:$G,R$2)=0,"",SUMIFS('BACKUP COUNTS'!$F:$F,'BACKUP COUNTS'!$A:$A,$A231,'BACKUP COUNTS'!$B:$B,R$1,'BACKUP COUNTS'!$G:$G,R$2))</f>
        <v/>
      </c>
    </row>
    <row r="232" spans="1:18" x14ac:dyDescent="0.25">
      <c r="A232" s="10">
        <f t="shared" si="4"/>
        <v>46157</v>
      </c>
      <c r="B232" s="10" t="s">
        <v>15</v>
      </c>
      <c r="C232" s="11" t="str">
        <f>IF(SUMIFS('BACKUP COUNTS'!$F:$F,'BACKUP COUNTS'!$A:$A,$A232,'BACKUP COUNTS'!$B:$B,C$2)=0,"",SUMIFS('BACKUP COUNTS'!$F:$F,'BACKUP COUNTS'!$A:$A,$A232,'BACKUP COUNTS'!$B:$B,C$2))</f>
        <v/>
      </c>
      <c r="D232" s="11" t="str">
        <f>IF(SUMIFS('BACKUP COUNTS'!$F:$F,'BACKUP COUNTS'!$A:$A,$A232,'BACKUP COUNTS'!$B:$B,D$1,'BACKUP COUNTS'!$G:$G,D$2)=0,"",SUMIFS('BACKUP COUNTS'!$F:$F,'BACKUP COUNTS'!$A:$A,$A232,'BACKUP COUNTS'!$B:$B,D$1,'BACKUP COUNTS'!$G:$G,D$2))</f>
        <v/>
      </c>
      <c r="E232" s="11" t="str">
        <f>IF(SUMIFS('BACKUP COUNTS'!$F:$F,'BACKUP COUNTS'!$A:$A,$A232,'BACKUP COUNTS'!$B:$B,E$1,'BACKUP COUNTS'!$G:$G,E$2)=0,"",SUMIFS('BACKUP COUNTS'!$F:$F,'BACKUP COUNTS'!$A:$A,$A232,'BACKUP COUNTS'!$B:$B,E$1,'BACKUP COUNTS'!$G:$G,E$2))</f>
        <v/>
      </c>
      <c r="F232" s="11" t="str">
        <f>IF(SUMIFS('BACKUP COUNTS'!$F:$F,'BACKUP COUNTS'!$A:$A,$A232,'BACKUP COUNTS'!$B:$B,F$1,'BACKUP COUNTS'!$G:$G,F$2)=0,"",SUMIFS('BACKUP COUNTS'!$F:$F,'BACKUP COUNTS'!$A:$A,$A232,'BACKUP COUNTS'!$B:$B,F$1,'BACKUP COUNTS'!$G:$G,F$2))</f>
        <v/>
      </c>
      <c r="G232" s="11" t="str">
        <f>IF(SUMIFS('BACKUP COUNTS'!$F:$F,'BACKUP COUNTS'!$A:$A,$A232,'BACKUP COUNTS'!$B:$B,G$1,'BACKUP COUNTS'!$G:$G,G$2)=0,"",SUMIFS('BACKUP COUNTS'!$F:$F,'BACKUP COUNTS'!$A:$A,$A232,'BACKUP COUNTS'!$B:$B,G$1,'BACKUP COUNTS'!$G:$G,G$2))</f>
        <v/>
      </c>
      <c r="H232" s="11" t="str">
        <f>IF(SUMIFS('BACKUP COUNTS'!$F:$F,'BACKUP COUNTS'!$A:$A,$A232,'BACKUP COUNTS'!$B:$B,H$1,'BACKUP COUNTS'!$G:$G,H$2)=0,"",SUMIFS('BACKUP COUNTS'!$F:$F,'BACKUP COUNTS'!$A:$A,$A232,'BACKUP COUNTS'!$B:$B,H$1,'BACKUP COUNTS'!$G:$G,H$2))</f>
        <v/>
      </c>
      <c r="I232" s="11" t="str">
        <f>IF(SUMIFS('BACKUP COUNTS'!$F:$F,'BACKUP COUNTS'!$A:$A,$A232,'BACKUP COUNTS'!$B:$B,I$1,'BACKUP COUNTS'!$G:$G,I$2)=0,"",SUMIFS('BACKUP COUNTS'!$F:$F,'BACKUP COUNTS'!$A:$A,$A232,'BACKUP COUNTS'!$B:$B,I$1,'BACKUP COUNTS'!$G:$G,I$2))</f>
        <v/>
      </c>
      <c r="J232" s="11" t="str">
        <f>IF(SUMIFS('BACKUP COUNTS'!$F:$F,'BACKUP COUNTS'!$A:$A,$A232,'BACKUP COUNTS'!$B:$B,J$1,'BACKUP COUNTS'!$G:$G,J$2)=0,"",SUMIFS('BACKUP COUNTS'!$F:$F,'BACKUP COUNTS'!$A:$A,$A232,'BACKUP COUNTS'!$B:$B,J$1,'BACKUP COUNTS'!$G:$G,J$2))</f>
        <v/>
      </c>
      <c r="K232" s="11" t="str">
        <f>IF(SUMIFS('BACKUP COUNTS'!$F:$F,'BACKUP COUNTS'!$A:$A,$A232,'BACKUP COUNTS'!$B:$B,K$1,'BACKUP COUNTS'!$G:$G,K$2)=0,"",SUMIFS('BACKUP COUNTS'!$F:$F,'BACKUP COUNTS'!$A:$A,$A232,'BACKUP COUNTS'!$B:$B,K$1,'BACKUP COUNTS'!$G:$G,K$2))</f>
        <v/>
      </c>
      <c r="L232" s="11" t="str">
        <f>IF(SUMIFS('BACKUP COUNTS'!$F:$F,'BACKUP COUNTS'!$A:$A,$A232,'BACKUP COUNTS'!$B:$B,L$1,'BACKUP COUNTS'!$G:$G,L$2)=0,"",SUMIFS('BACKUP COUNTS'!$F:$F,'BACKUP COUNTS'!$A:$A,$A232,'BACKUP COUNTS'!$B:$B,L$1,'BACKUP COUNTS'!$G:$G,L$2))</f>
        <v/>
      </c>
      <c r="M232" s="11" t="str">
        <f>IF(SUMIFS('BACKUP COUNTS'!$F:$F,'BACKUP COUNTS'!$A:$A,$A232,'BACKUP COUNTS'!$B:$B,M$1,'BACKUP COUNTS'!$G:$G,M$2)=0,"",SUMIFS('BACKUP COUNTS'!$F:$F,'BACKUP COUNTS'!$A:$A,$A232,'BACKUP COUNTS'!$B:$B,M$1,'BACKUP COUNTS'!$G:$G,M$2))</f>
        <v/>
      </c>
      <c r="N232" s="11" t="str">
        <f>IF(SUMIFS('BACKUP COUNTS'!$F:$F,'BACKUP COUNTS'!$A:$A,$A232,'BACKUP COUNTS'!$B:$B,N$1,'BACKUP COUNTS'!$G:$G,N$2)=0,"",SUMIFS('BACKUP COUNTS'!$F:$F,'BACKUP COUNTS'!$A:$A,$A232,'BACKUP COUNTS'!$B:$B,N$1,'BACKUP COUNTS'!$G:$G,N$2))</f>
        <v/>
      </c>
      <c r="O232" s="11" t="str">
        <f>IF(SUMIFS('BACKUP COUNTS'!$F:$F,'BACKUP COUNTS'!$A:$A,$A232,'BACKUP COUNTS'!$B:$B,O$1,'BACKUP COUNTS'!$G:$G,O$2)=0,"",SUMIFS('BACKUP COUNTS'!$F:$F,'BACKUP COUNTS'!$A:$A,$A232,'BACKUP COUNTS'!$B:$B,O$1,'BACKUP COUNTS'!$G:$G,O$2))</f>
        <v/>
      </c>
      <c r="P232" s="11" t="str">
        <f>IF(SUMIFS('BACKUP COUNTS'!$F:$F,'BACKUP COUNTS'!$A:$A,$A232,'BACKUP COUNTS'!$B:$B,P$1,'BACKUP COUNTS'!$G:$G,P$2)=0,"",SUMIFS('BACKUP COUNTS'!$F:$F,'BACKUP COUNTS'!$A:$A,$A232,'BACKUP COUNTS'!$B:$B,P$1,'BACKUP COUNTS'!$G:$G,P$2))</f>
        <v/>
      </c>
      <c r="Q232" s="11" t="str">
        <f>IF(SUMIFS('BACKUP COUNTS'!$F:$F,'BACKUP COUNTS'!$A:$A,$A232,'BACKUP COUNTS'!$B:$B,Q$1,'BACKUP COUNTS'!$G:$G,Q$2)=0,"",SUMIFS('BACKUP COUNTS'!$F:$F,'BACKUP COUNTS'!$A:$A,$A232,'BACKUP COUNTS'!$B:$B,Q$1,'BACKUP COUNTS'!$G:$G,Q$2))</f>
        <v/>
      </c>
      <c r="R232" s="11" t="str">
        <f>IF(SUMIFS('BACKUP COUNTS'!$F:$F,'BACKUP COUNTS'!$A:$A,$A232,'BACKUP COUNTS'!$B:$B,R$1,'BACKUP COUNTS'!$G:$G,R$2)=0,"",SUMIFS('BACKUP COUNTS'!$F:$F,'BACKUP COUNTS'!$A:$A,$A232,'BACKUP COUNTS'!$B:$B,R$1,'BACKUP COUNTS'!$G:$G,R$2))</f>
        <v/>
      </c>
    </row>
    <row r="233" spans="1:18" x14ac:dyDescent="0.25">
      <c r="A233" s="10">
        <f t="shared" si="4"/>
        <v>46160</v>
      </c>
      <c r="B233" s="10" t="s">
        <v>15</v>
      </c>
      <c r="C233" s="11" t="str">
        <f>IF(SUMIFS('BACKUP COUNTS'!$F:$F,'BACKUP COUNTS'!$A:$A,$A233,'BACKUP COUNTS'!$B:$B,C$2)=0,"",SUMIFS('BACKUP COUNTS'!$F:$F,'BACKUP COUNTS'!$A:$A,$A233,'BACKUP COUNTS'!$B:$B,C$2))</f>
        <v/>
      </c>
      <c r="D233" s="11" t="str">
        <f>IF(SUMIFS('BACKUP COUNTS'!$F:$F,'BACKUP COUNTS'!$A:$A,$A233,'BACKUP COUNTS'!$B:$B,D$1,'BACKUP COUNTS'!$G:$G,D$2)=0,"",SUMIFS('BACKUP COUNTS'!$F:$F,'BACKUP COUNTS'!$A:$A,$A233,'BACKUP COUNTS'!$B:$B,D$1,'BACKUP COUNTS'!$G:$G,D$2))</f>
        <v/>
      </c>
      <c r="E233" s="11" t="str">
        <f>IF(SUMIFS('BACKUP COUNTS'!$F:$F,'BACKUP COUNTS'!$A:$A,$A233,'BACKUP COUNTS'!$B:$B,E$1,'BACKUP COUNTS'!$G:$G,E$2)=0,"",SUMIFS('BACKUP COUNTS'!$F:$F,'BACKUP COUNTS'!$A:$A,$A233,'BACKUP COUNTS'!$B:$B,E$1,'BACKUP COUNTS'!$G:$G,E$2))</f>
        <v/>
      </c>
      <c r="F233" s="11" t="str">
        <f>IF(SUMIFS('BACKUP COUNTS'!$F:$F,'BACKUP COUNTS'!$A:$A,$A233,'BACKUP COUNTS'!$B:$B,F$1,'BACKUP COUNTS'!$G:$G,F$2)=0,"",SUMIFS('BACKUP COUNTS'!$F:$F,'BACKUP COUNTS'!$A:$A,$A233,'BACKUP COUNTS'!$B:$B,F$1,'BACKUP COUNTS'!$G:$G,F$2))</f>
        <v/>
      </c>
      <c r="G233" s="11" t="str">
        <f>IF(SUMIFS('BACKUP COUNTS'!$F:$F,'BACKUP COUNTS'!$A:$A,$A233,'BACKUP COUNTS'!$B:$B,G$1,'BACKUP COUNTS'!$G:$G,G$2)=0,"",SUMIFS('BACKUP COUNTS'!$F:$F,'BACKUP COUNTS'!$A:$A,$A233,'BACKUP COUNTS'!$B:$B,G$1,'BACKUP COUNTS'!$G:$G,G$2))</f>
        <v/>
      </c>
      <c r="H233" s="11" t="str">
        <f>IF(SUMIFS('BACKUP COUNTS'!$F:$F,'BACKUP COUNTS'!$A:$A,$A233,'BACKUP COUNTS'!$B:$B,H$1,'BACKUP COUNTS'!$G:$G,H$2)=0,"",SUMIFS('BACKUP COUNTS'!$F:$F,'BACKUP COUNTS'!$A:$A,$A233,'BACKUP COUNTS'!$B:$B,H$1,'BACKUP COUNTS'!$G:$G,H$2))</f>
        <v/>
      </c>
      <c r="I233" s="11" t="str">
        <f>IF(SUMIFS('BACKUP COUNTS'!$F:$F,'BACKUP COUNTS'!$A:$A,$A233,'BACKUP COUNTS'!$B:$B,I$1,'BACKUP COUNTS'!$G:$G,I$2)=0,"",SUMIFS('BACKUP COUNTS'!$F:$F,'BACKUP COUNTS'!$A:$A,$A233,'BACKUP COUNTS'!$B:$B,I$1,'BACKUP COUNTS'!$G:$G,I$2))</f>
        <v/>
      </c>
      <c r="J233" s="11" t="str">
        <f>IF(SUMIFS('BACKUP COUNTS'!$F:$F,'BACKUP COUNTS'!$A:$A,$A233,'BACKUP COUNTS'!$B:$B,J$1,'BACKUP COUNTS'!$G:$G,J$2)=0,"",SUMIFS('BACKUP COUNTS'!$F:$F,'BACKUP COUNTS'!$A:$A,$A233,'BACKUP COUNTS'!$B:$B,J$1,'BACKUP COUNTS'!$G:$G,J$2))</f>
        <v/>
      </c>
      <c r="K233" s="11" t="str">
        <f>IF(SUMIFS('BACKUP COUNTS'!$F:$F,'BACKUP COUNTS'!$A:$A,$A233,'BACKUP COUNTS'!$B:$B,K$1,'BACKUP COUNTS'!$G:$G,K$2)=0,"",SUMIFS('BACKUP COUNTS'!$F:$F,'BACKUP COUNTS'!$A:$A,$A233,'BACKUP COUNTS'!$B:$B,K$1,'BACKUP COUNTS'!$G:$G,K$2))</f>
        <v/>
      </c>
      <c r="L233" s="11" t="str">
        <f>IF(SUMIFS('BACKUP COUNTS'!$F:$F,'BACKUP COUNTS'!$A:$A,$A233,'BACKUP COUNTS'!$B:$B,L$1,'BACKUP COUNTS'!$G:$G,L$2)=0,"",SUMIFS('BACKUP COUNTS'!$F:$F,'BACKUP COUNTS'!$A:$A,$A233,'BACKUP COUNTS'!$B:$B,L$1,'BACKUP COUNTS'!$G:$G,L$2))</f>
        <v/>
      </c>
      <c r="M233" s="11" t="str">
        <f>IF(SUMIFS('BACKUP COUNTS'!$F:$F,'BACKUP COUNTS'!$A:$A,$A233,'BACKUP COUNTS'!$B:$B,M$1,'BACKUP COUNTS'!$G:$G,M$2)=0,"",SUMIFS('BACKUP COUNTS'!$F:$F,'BACKUP COUNTS'!$A:$A,$A233,'BACKUP COUNTS'!$B:$B,M$1,'BACKUP COUNTS'!$G:$G,M$2))</f>
        <v/>
      </c>
      <c r="N233" s="11" t="str">
        <f>IF(SUMIFS('BACKUP COUNTS'!$F:$F,'BACKUP COUNTS'!$A:$A,$A233,'BACKUP COUNTS'!$B:$B,N$1,'BACKUP COUNTS'!$G:$G,N$2)=0,"",SUMIFS('BACKUP COUNTS'!$F:$F,'BACKUP COUNTS'!$A:$A,$A233,'BACKUP COUNTS'!$B:$B,N$1,'BACKUP COUNTS'!$G:$G,N$2))</f>
        <v/>
      </c>
      <c r="O233" s="11" t="str">
        <f>IF(SUMIFS('BACKUP COUNTS'!$F:$F,'BACKUP COUNTS'!$A:$A,$A233,'BACKUP COUNTS'!$B:$B,O$1,'BACKUP COUNTS'!$G:$G,O$2)=0,"",SUMIFS('BACKUP COUNTS'!$F:$F,'BACKUP COUNTS'!$A:$A,$A233,'BACKUP COUNTS'!$B:$B,O$1,'BACKUP COUNTS'!$G:$G,O$2))</f>
        <v/>
      </c>
      <c r="P233" s="11" t="str">
        <f>IF(SUMIFS('BACKUP COUNTS'!$F:$F,'BACKUP COUNTS'!$A:$A,$A233,'BACKUP COUNTS'!$B:$B,P$1,'BACKUP COUNTS'!$G:$G,P$2)=0,"",SUMIFS('BACKUP COUNTS'!$F:$F,'BACKUP COUNTS'!$A:$A,$A233,'BACKUP COUNTS'!$B:$B,P$1,'BACKUP COUNTS'!$G:$G,P$2))</f>
        <v/>
      </c>
      <c r="Q233" s="11" t="str">
        <f>IF(SUMIFS('BACKUP COUNTS'!$F:$F,'BACKUP COUNTS'!$A:$A,$A233,'BACKUP COUNTS'!$B:$B,Q$1,'BACKUP COUNTS'!$G:$G,Q$2)=0,"",SUMIFS('BACKUP COUNTS'!$F:$F,'BACKUP COUNTS'!$A:$A,$A233,'BACKUP COUNTS'!$B:$B,Q$1,'BACKUP COUNTS'!$G:$G,Q$2))</f>
        <v/>
      </c>
      <c r="R233" s="11" t="str">
        <f>IF(SUMIFS('BACKUP COUNTS'!$F:$F,'BACKUP COUNTS'!$A:$A,$A233,'BACKUP COUNTS'!$B:$B,R$1,'BACKUP COUNTS'!$G:$G,R$2)=0,"",SUMIFS('BACKUP COUNTS'!$F:$F,'BACKUP COUNTS'!$A:$A,$A233,'BACKUP COUNTS'!$B:$B,R$1,'BACKUP COUNTS'!$G:$G,R$2))</f>
        <v/>
      </c>
    </row>
    <row r="234" spans="1:18" x14ac:dyDescent="0.25">
      <c r="A234" s="10">
        <f t="shared" si="4"/>
        <v>46161</v>
      </c>
      <c r="B234" s="10" t="s">
        <v>15</v>
      </c>
      <c r="C234" s="11" t="str">
        <f>IF(SUMIFS('BACKUP COUNTS'!$F:$F,'BACKUP COUNTS'!$A:$A,$A234,'BACKUP COUNTS'!$B:$B,C$2)=0,"",SUMIFS('BACKUP COUNTS'!$F:$F,'BACKUP COUNTS'!$A:$A,$A234,'BACKUP COUNTS'!$B:$B,C$2))</f>
        <v/>
      </c>
      <c r="D234" s="11" t="str">
        <f>IF(SUMIFS('BACKUP COUNTS'!$F:$F,'BACKUP COUNTS'!$A:$A,$A234,'BACKUP COUNTS'!$B:$B,D$1,'BACKUP COUNTS'!$G:$G,D$2)=0,"",SUMIFS('BACKUP COUNTS'!$F:$F,'BACKUP COUNTS'!$A:$A,$A234,'BACKUP COUNTS'!$B:$B,D$1,'BACKUP COUNTS'!$G:$G,D$2))</f>
        <v/>
      </c>
      <c r="E234" s="11" t="str">
        <f>IF(SUMIFS('BACKUP COUNTS'!$F:$F,'BACKUP COUNTS'!$A:$A,$A234,'BACKUP COUNTS'!$B:$B,E$1,'BACKUP COUNTS'!$G:$G,E$2)=0,"",SUMIFS('BACKUP COUNTS'!$F:$F,'BACKUP COUNTS'!$A:$A,$A234,'BACKUP COUNTS'!$B:$B,E$1,'BACKUP COUNTS'!$G:$G,E$2))</f>
        <v/>
      </c>
      <c r="F234" s="11" t="str">
        <f>IF(SUMIFS('BACKUP COUNTS'!$F:$F,'BACKUP COUNTS'!$A:$A,$A234,'BACKUP COUNTS'!$B:$B,F$1,'BACKUP COUNTS'!$G:$G,F$2)=0,"",SUMIFS('BACKUP COUNTS'!$F:$F,'BACKUP COUNTS'!$A:$A,$A234,'BACKUP COUNTS'!$B:$B,F$1,'BACKUP COUNTS'!$G:$G,F$2))</f>
        <v/>
      </c>
      <c r="G234" s="11" t="str">
        <f>IF(SUMIFS('BACKUP COUNTS'!$F:$F,'BACKUP COUNTS'!$A:$A,$A234,'BACKUP COUNTS'!$B:$B,G$1,'BACKUP COUNTS'!$G:$G,G$2)=0,"",SUMIFS('BACKUP COUNTS'!$F:$F,'BACKUP COUNTS'!$A:$A,$A234,'BACKUP COUNTS'!$B:$B,G$1,'BACKUP COUNTS'!$G:$G,G$2))</f>
        <v/>
      </c>
      <c r="H234" s="11" t="str">
        <f>IF(SUMIFS('BACKUP COUNTS'!$F:$F,'BACKUP COUNTS'!$A:$A,$A234,'BACKUP COUNTS'!$B:$B,H$1,'BACKUP COUNTS'!$G:$G,H$2)=0,"",SUMIFS('BACKUP COUNTS'!$F:$F,'BACKUP COUNTS'!$A:$A,$A234,'BACKUP COUNTS'!$B:$B,H$1,'BACKUP COUNTS'!$G:$G,H$2))</f>
        <v/>
      </c>
      <c r="I234" s="11" t="str">
        <f>IF(SUMIFS('BACKUP COUNTS'!$F:$F,'BACKUP COUNTS'!$A:$A,$A234,'BACKUP COUNTS'!$B:$B,I$1,'BACKUP COUNTS'!$G:$G,I$2)=0,"",SUMIFS('BACKUP COUNTS'!$F:$F,'BACKUP COUNTS'!$A:$A,$A234,'BACKUP COUNTS'!$B:$B,I$1,'BACKUP COUNTS'!$G:$G,I$2))</f>
        <v/>
      </c>
      <c r="J234" s="11" t="str">
        <f>IF(SUMIFS('BACKUP COUNTS'!$F:$F,'BACKUP COUNTS'!$A:$A,$A234,'BACKUP COUNTS'!$B:$B,J$1,'BACKUP COUNTS'!$G:$G,J$2)=0,"",SUMIFS('BACKUP COUNTS'!$F:$F,'BACKUP COUNTS'!$A:$A,$A234,'BACKUP COUNTS'!$B:$B,J$1,'BACKUP COUNTS'!$G:$G,J$2))</f>
        <v/>
      </c>
      <c r="K234" s="11" t="str">
        <f>IF(SUMIFS('BACKUP COUNTS'!$F:$F,'BACKUP COUNTS'!$A:$A,$A234,'BACKUP COUNTS'!$B:$B,K$1,'BACKUP COUNTS'!$G:$G,K$2)=0,"",SUMIFS('BACKUP COUNTS'!$F:$F,'BACKUP COUNTS'!$A:$A,$A234,'BACKUP COUNTS'!$B:$B,K$1,'BACKUP COUNTS'!$G:$G,K$2))</f>
        <v/>
      </c>
      <c r="L234" s="11" t="str">
        <f>IF(SUMIFS('BACKUP COUNTS'!$F:$F,'BACKUP COUNTS'!$A:$A,$A234,'BACKUP COUNTS'!$B:$B,L$1,'BACKUP COUNTS'!$G:$G,L$2)=0,"",SUMIFS('BACKUP COUNTS'!$F:$F,'BACKUP COUNTS'!$A:$A,$A234,'BACKUP COUNTS'!$B:$B,L$1,'BACKUP COUNTS'!$G:$G,L$2))</f>
        <v/>
      </c>
      <c r="M234" s="11" t="str">
        <f>IF(SUMIFS('BACKUP COUNTS'!$F:$F,'BACKUP COUNTS'!$A:$A,$A234,'BACKUP COUNTS'!$B:$B,M$1,'BACKUP COUNTS'!$G:$G,M$2)=0,"",SUMIFS('BACKUP COUNTS'!$F:$F,'BACKUP COUNTS'!$A:$A,$A234,'BACKUP COUNTS'!$B:$B,M$1,'BACKUP COUNTS'!$G:$G,M$2))</f>
        <v/>
      </c>
      <c r="N234" s="11" t="str">
        <f>IF(SUMIFS('BACKUP COUNTS'!$F:$F,'BACKUP COUNTS'!$A:$A,$A234,'BACKUP COUNTS'!$B:$B,N$1,'BACKUP COUNTS'!$G:$G,N$2)=0,"",SUMIFS('BACKUP COUNTS'!$F:$F,'BACKUP COUNTS'!$A:$A,$A234,'BACKUP COUNTS'!$B:$B,N$1,'BACKUP COUNTS'!$G:$G,N$2))</f>
        <v/>
      </c>
      <c r="O234" s="11" t="str">
        <f>IF(SUMIFS('BACKUP COUNTS'!$F:$F,'BACKUP COUNTS'!$A:$A,$A234,'BACKUP COUNTS'!$B:$B,O$1,'BACKUP COUNTS'!$G:$G,O$2)=0,"",SUMIFS('BACKUP COUNTS'!$F:$F,'BACKUP COUNTS'!$A:$A,$A234,'BACKUP COUNTS'!$B:$B,O$1,'BACKUP COUNTS'!$G:$G,O$2))</f>
        <v/>
      </c>
      <c r="P234" s="11" t="str">
        <f>IF(SUMIFS('BACKUP COUNTS'!$F:$F,'BACKUP COUNTS'!$A:$A,$A234,'BACKUP COUNTS'!$B:$B,P$1,'BACKUP COUNTS'!$G:$G,P$2)=0,"",SUMIFS('BACKUP COUNTS'!$F:$F,'BACKUP COUNTS'!$A:$A,$A234,'BACKUP COUNTS'!$B:$B,P$1,'BACKUP COUNTS'!$G:$G,P$2))</f>
        <v/>
      </c>
      <c r="Q234" s="11" t="str">
        <f>IF(SUMIFS('BACKUP COUNTS'!$F:$F,'BACKUP COUNTS'!$A:$A,$A234,'BACKUP COUNTS'!$B:$B,Q$1,'BACKUP COUNTS'!$G:$G,Q$2)=0,"",SUMIFS('BACKUP COUNTS'!$F:$F,'BACKUP COUNTS'!$A:$A,$A234,'BACKUP COUNTS'!$B:$B,Q$1,'BACKUP COUNTS'!$G:$G,Q$2))</f>
        <v/>
      </c>
      <c r="R234" s="11" t="str">
        <f>IF(SUMIFS('BACKUP COUNTS'!$F:$F,'BACKUP COUNTS'!$A:$A,$A234,'BACKUP COUNTS'!$B:$B,R$1,'BACKUP COUNTS'!$G:$G,R$2)=0,"",SUMIFS('BACKUP COUNTS'!$F:$F,'BACKUP COUNTS'!$A:$A,$A234,'BACKUP COUNTS'!$B:$B,R$1,'BACKUP COUNTS'!$G:$G,R$2))</f>
        <v/>
      </c>
    </row>
    <row r="235" spans="1:18" x14ac:dyDescent="0.25">
      <c r="A235" s="10">
        <f t="shared" si="4"/>
        <v>46162</v>
      </c>
      <c r="B235" s="10" t="s">
        <v>15</v>
      </c>
      <c r="C235" s="11" t="str">
        <f>IF(SUMIFS('BACKUP COUNTS'!$F:$F,'BACKUP COUNTS'!$A:$A,$A235,'BACKUP COUNTS'!$B:$B,C$2)=0,"",SUMIFS('BACKUP COUNTS'!$F:$F,'BACKUP COUNTS'!$A:$A,$A235,'BACKUP COUNTS'!$B:$B,C$2))</f>
        <v/>
      </c>
      <c r="D235" s="11" t="str">
        <f>IF(SUMIFS('BACKUP COUNTS'!$F:$F,'BACKUP COUNTS'!$A:$A,$A235,'BACKUP COUNTS'!$B:$B,D$1,'BACKUP COUNTS'!$G:$G,D$2)=0,"",SUMIFS('BACKUP COUNTS'!$F:$F,'BACKUP COUNTS'!$A:$A,$A235,'BACKUP COUNTS'!$B:$B,D$1,'BACKUP COUNTS'!$G:$G,D$2))</f>
        <v/>
      </c>
      <c r="E235" s="11" t="str">
        <f>IF(SUMIFS('BACKUP COUNTS'!$F:$F,'BACKUP COUNTS'!$A:$A,$A235,'BACKUP COUNTS'!$B:$B,E$1,'BACKUP COUNTS'!$G:$G,E$2)=0,"",SUMIFS('BACKUP COUNTS'!$F:$F,'BACKUP COUNTS'!$A:$A,$A235,'BACKUP COUNTS'!$B:$B,E$1,'BACKUP COUNTS'!$G:$G,E$2))</f>
        <v/>
      </c>
      <c r="F235" s="11" t="str">
        <f>IF(SUMIFS('BACKUP COUNTS'!$F:$F,'BACKUP COUNTS'!$A:$A,$A235,'BACKUP COUNTS'!$B:$B,F$1,'BACKUP COUNTS'!$G:$G,F$2)=0,"",SUMIFS('BACKUP COUNTS'!$F:$F,'BACKUP COUNTS'!$A:$A,$A235,'BACKUP COUNTS'!$B:$B,F$1,'BACKUP COUNTS'!$G:$G,F$2))</f>
        <v/>
      </c>
      <c r="G235" s="11" t="str">
        <f>IF(SUMIFS('BACKUP COUNTS'!$F:$F,'BACKUP COUNTS'!$A:$A,$A235,'BACKUP COUNTS'!$B:$B,G$1,'BACKUP COUNTS'!$G:$G,G$2)=0,"",SUMIFS('BACKUP COUNTS'!$F:$F,'BACKUP COUNTS'!$A:$A,$A235,'BACKUP COUNTS'!$B:$B,G$1,'BACKUP COUNTS'!$G:$G,G$2))</f>
        <v/>
      </c>
      <c r="H235" s="11" t="str">
        <f>IF(SUMIFS('BACKUP COUNTS'!$F:$F,'BACKUP COUNTS'!$A:$A,$A235,'BACKUP COUNTS'!$B:$B,H$1,'BACKUP COUNTS'!$G:$G,H$2)=0,"",SUMIFS('BACKUP COUNTS'!$F:$F,'BACKUP COUNTS'!$A:$A,$A235,'BACKUP COUNTS'!$B:$B,H$1,'BACKUP COUNTS'!$G:$G,H$2))</f>
        <v/>
      </c>
      <c r="I235" s="11" t="str">
        <f>IF(SUMIFS('BACKUP COUNTS'!$F:$F,'BACKUP COUNTS'!$A:$A,$A235,'BACKUP COUNTS'!$B:$B,I$1,'BACKUP COUNTS'!$G:$G,I$2)=0,"",SUMIFS('BACKUP COUNTS'!$F:$F,'BACKUP COUNTS'!$A:$A,$A235,'BACKUP COUNTS'!$B:$B,I$1,'BACKUP COUNTS'!$G:$G,I$2))</f>
        <v/>
      </c>
      <c r="J235" s="11" t="str">
        <f>IF(SUMIFS('BACKUP COUNTS'!$F:$F,'BACKUP COUNTS'!$A:$A,$A235,'BACKUP COUNTS'!$B:$B,J$1,'BACKUP COUNTS'!$G:$G,J$2)=0,"",SUMIFS('BACKUP COUNTS'!$F:$F,'BACKUP COUNTS'!$A:$A,$A235,'BACKUP COUNTS'!$B:$B,J$1,'BACKUP COUNTS'!$G:$G,J$2))</f>
        <v/>
      </c>
      <c r="K235" s="11" t="str">
        <f>IF(SUMIFS('BACKUP COUNTS'!$F:$F,'BACKUP COUNTS'!$A:$A,$A235,'BACKUP COUNTS'!$B:$B,K$1,'BACKUP COUNTS'!$G:$G,K$2)=0,"",SUMIFS('BACKUP COUNTS'!$F:$F,'BACKUP COUNTS'!$A:$A,$A235,'BACKUP COUNTS'!$B:$B,K$1,'BACKUP COUNTS'!$G:$G,K$2))</f>
        <v/>
      </c>
      <c r="L235" s="11" t="str">
        <f>IF(SUMIFS('BACKUP COUNTS'!$F:$F,'BACKUP COUNTS'!$A:$A,$A235,'BACKUP COUNTS'!$B:$B,L$1,'BACKUP COUNTS'!$G:$G,L$2)=0,"",SUMIFS('BACKUP COUNTS'!$F:$F,'BACKUP COUNTS'!$A:$A,$A235,'BACKUP COUNTS'!$B:$B,L$1,'BACKUP COUNTS'!$G:$G,L$2))</f>
        <v/>
      </c>
      <c r="M235" s="11" t="str">
        <f>IF(SUMIFS('BACKUP COUNTS'!$F:$F,'BACKUP COUNTS'!$A:$A,$A235,'BACKUP COUNTS'!$B:$B,M$1,'BACKUP COUNTS'!$G:$G,M$2)=0,"",SUMIFS('BACKUP COUNTS'!$F:$F,'BACKUP COUNTS'!$A:$A,$A235,'BACKUP COUNTS'!$B:$B,M$1,'BACKUP COUNTS'!$G:$G,M$2))</f>
        <v/>
      </c>
      <c r="N235" s="11" t="str">
        <f>IF(SUMIFS('BACKUP COUNTS'!$F:$F,'BACKUP COUNTS'!$A:$A,$A235,'BACKUP COUNTS'!$B:$B,N$1,'BACKUP COUNTS'!$G:$G,N$2)=0,"",SUMIFS('BACKUP COUNTS'!$F:$F,'BACKUP COUNTS'!$A:$A,$A235,'BACKUP COUNTS'!$B:$B,N$1,'BACKUP COUNTS'!$G:$G,N$2))</f>
        <v/>
      </c>
      <c r="O235" s="11" t="str">
        <f>IF(SUMIFS('BACKUP COUNTS'!$F:$F,'BACKUP COUNTS'!$A:$A,$A235,'BACKUP COUNTS'!$B:$B,O$1,'BACKUP COUNTS'!$G:$G,O$2)=0,"",SUMIFS('BACKUP COUNTS'!$F:$F,'BACKUP COUNTS'!$A:$A,$A235,'BACKUP COUNTS'!$B:$B,O$1,'BACKUP COUNTS'!$G:$G,O$2))</f>
        <v/>
      </c>
      <c r="P235" s="11" t="str">
        <f>IF(SUMIFS('BACKUP COUNTS'!$F:$F,'BACKUP COUNTS'!$A:$A,$A235,'BACKUP COUNTS'!$B:$B,P$1,'BACKUP COUNTS'!$G:$G,P$2)=0,"",SUMIFS('BACKUP COUNTS'!$F:$F,'BACKUP COUNTS'!$A:$A,$A235,'BACKUP COUNTS'!$B:$B,P$1,'BACKUP COUNTS'!$G:$G,P$2))</f>
        <v/>
      </c>
      <c r="Q235" s="11" t="str">
        <f>IF(SUMIFS('BACKUP COUNTS'!$F:$F,'BACKUP COUNTS'!$A:$A,$A235,'BACKUP COUNTS'!$B:$B,Q$1,'BACKUP COUNTS'!$G:$G,Q$2)=0,"",SUMIFS('BACKUP COUNTS'!$F:$F,'BACKUP COUNTS'!$A:$A,$A235,'BACKUP COUNTS'!$B:$B,Q$1,'BACKUP COUNTS'!$G:$G,Q$2))</f>
        <v/>
      </c>
      <c r="R235" s="11" t="str">
        <f>IF(SUMIFS('BACKUP COUNTS'!$F:$F,'BACKUP COUNTS'!$A:$A,$A235,'BACKUP COUNTS'!$B:$B,R$1,'BACKUP COUNTS'!$G:$G,R$2)=0,"",SUMIFS('BACKUP COUNTS'!$F:$F,'BACKUP COUNTS'!$A:$A,$A235,'BACKUP COUNTS'!$B:$B,R$1,'BACKUP COUNTS'!$G:$G,R$2))</f>
        <v/>
      </c>
    </row>
    <row r="236" spans="1:18" x14ac:dyDescent="0.25">
      <c r="A236" s="10">
        <f t="shared" si="4"/>
        <v>46163</v>
      </c>
      <c r="B236" s="10" t="s">
        <v>15</v>
      </c>
      <c r="C236" s="11" t="str">
        <f>IF(SUMIFS('BACKUP COUNTS'!$F:$F,'BACKUP COUNTS'!$A:$A,$A236,'BACKUP COUNTS'!$B:$B,C$2)=0,"",SUMIFS('BACKUP COUNTS'!$F:$F,'BACKUP COUNTS'!$A:$A,$A236,'BACKUP COUNTS'!$B:$B,C$2))</f>
        <v/>
      </c>
      <c r="D236" s="11" t="str">
        <f>IF(SUMIFS('BACKUP COUNTS'!$F:$F,'BACKUP COUNTS'!$A:$A,$A236,'BACKUP COUNTS'!$B:$B,D$1,'BACKUP COUNTS'!$G:$G,D$2)=0,"",SUMIFS('BACKUP COUNTS'!$F:$F,'BACKUP COUNTS'!$A:$A,$A236,'BACKUP COUNTS'!$B:$B,D$1,'BACKUP COUNTS'!$G:$G,D$2))</f>
        <v/>
      </c>
      <c r="E236" s="11" t="str">
        <f>IF(SUMIFS('BACKUP COUNTS'!$F:$F,'BACKUP COUNTS'!$A:$A,$A236,'BACKUP COUNTS'!$B:$B,E$1,'BACKUP COUNTS'!$G:$G,E$2)=0,"",SUMIFS('BACKUP COUNTS'!$F:$F,'BACKUP COUNTS'!$A:$A,$A236,'BACKUP COUNTS'!$B:$B,E$1,'BACKUP COUNTS'!$G:$G,E$2))</f>
        <v/>
      </c>
      <c r="F236" s="11" t="str">
        <f>IF(SUMIFS('BACKUP COUNTS'!$F:$F,'BACKUP COUNTS'!$A:$A,$A236,'BACKUP COUNTS'!$B:$B,F$1,'BACKUP COUNTS'!$G:$G,F$2)=0,"",SUMIFS('BACKUP COUNTS'!$F:$F,'BACKUP COUNTS'!$A:$A,$A236,'BACKUP COUNTS'!$B:$B,F$1,'BACKUP COUNTS'!$G:$G,F$2))</f>
        <v/>
      </c>
      <c r="G236" s="11" t="str">
        <f>IF(SUMIFS('BACKUP COUNTS'!$F:$F,'BACKUP COUNTS'!$A:$A,$A236,'BACKUP COUNTS'!$B:$B,G$1,'BACKUP COUNTS'!$G:$G,G$2)=0,"",SUMIFS('BACKUP COUNTS'!$F:$F,'BACKUP COUNTS'!$A:$A,$A236,'BACKUP COUNTS'!$B:$B,G$1,'BACKUP COUNTS'!$G:$G,G$2))</f>
        <v/>
      </c>
      <c r="H236" s="11" t="str">
        <f>IF(SUMIFS('BACKUP COUNTS'!$F:$F,'BACKUP COUNTS'!$A:$A,$A236,'BACKUP COUNTS'!$B:$B,H$1,'BACKUP COUNTS'!$G:$G,H$2)=0,"",SUMIFS('BACKUP COUNTS'!$F:$F,'BACKUP COUNTS'!$A:$A,$A236,'BACKUP COUNTS'!$B:$B,H$1,'BACKUP COUNTS'!$G:$G,H$2))</f>
        <v/>
      </c>
      <c r="I236" s="11" t="str">
        <f>IF(SUMIFS('BACKUP COUNTS'!$F:$F,'BACKUP COUNTS'!$A:$A,$A236,'BACKUP COUNTS'!$B:$B,I$1,'BACKUP COUNTS'!$G:$G,I$2)=0,"",SUMIFS('BACKUP COUNTS'!$F:$F,'BACKUP COUNTS'!$A:$A,$A236,'BACKUP COUNTS'!$B:$B,I$1,'BACKUP COUNTS'!$G:$G,I$2))</f>
        <v/>
      </c>
      <c r="J236" s="11" t="str">
        <f>IF(SUMIFS('BACKUP COUNTS'!$F:$F,'BACKUP COUNTS'!$A:$A,$A236,'BACKUP COUNTS'!$B:$B,J$1,'BACKUP COUNTS'!$G:$G,J$2)=0,"",SUMIFS('BACKUP COUNTS'!$F:$F,'BACKUP COUNTS'!$A:$A,$A236,'BACKUP COUNTS'!$B:$B,J$1,'BACKUP COUNTS'!$G:$G,J$2))</f>
        <v/>
      </c>
      <c r="K236" s="11" t="str">
        <f>IF(SUMIFS('BACKUP COUNTS'!$F:$F,'BACKUP COUNTS'!$A:$A,$A236,'BACKUP COUNTS'!$B:$B,K$1,'BACKUP COUNTS'!$G:$G,K$2)=0,"",SUMIFS('BACKUP COUNTS'!$F:$F,'BACKUP COUNTS'!$A:$A,$A236,'BACKUP COUNTS'!$B:$B,K$1,'BACKUP COUNTS'!$G:$G,K$2))</f>
        <v/>
      </c>
      <c r="L236" s="11" t="str">
        <f>IF(SUMIFS('BACKUP COUNTS'!$F:$F,'BACKUP COUNTS'!$A:$A,$A236,'BACKUP COUNTS'!$B:$B,L$1,'BACKUP COUNTS'!$G:$G,L$2)=0,"",SUMIFS('BACKUP COUNTS'!$F:$F,'BACKUP COUNTS'!$A:$A,$A236,'BACKUP COUNTS'!$B:$B,L$1,'BACKUP COUNTS'!$G:$G,L$2))</f>
        <v/>
      </c>
      <c r="M236" s="11" t="str">
        <f>IF(SUMIFS('BACKUP COUNTS'!$F:$F,'BACKUP COUNTS'!$A:$A,$A236,'BACKUP COUNTS'!$B:$B,M$1,'BACKUP COUNTS'!$G:$G,M$2)=0,"",SUMIFS('BACKUP COUNTS'!$F:$F,'BACKUP COUNTS'!$A:$A,$A236,'BACKUP COUNTS'!$B:$B,M$1,'BACKUP COUNTS'!$G:$G,M$2))</f>
        <v/>
      </c>
      <c r="N236" s="11" t="str">
        <f>IF(SUMIFS('BACKUP COUNTS'!$F:$F,'BACKUP COUNTS'!$A:$A,$A236,'BACKUP COUNTS'!$B:$B,N$1,'BACKUP COUNTS'!$G:$G,N$2)=0,"",SUMIFS('BACKUP COUNTS'!$F:$F,'BACKUP COUNTS'!$A:$A,$A236,'BACKUP COUNTS'!$B:$B,N$1,'BACKUP COUNTS'!$G:$G,N$2))</f>
        <v/>
      </c>
      <c r="O236" s="11" t="str">
        <f>IF(SUMIFS('BACKUP COUNTS'!$F:$F,'BACKUP COUNTS'!$A:$A,$A236,'BACKUP COUNTS'!$B:$B,O$1,'BACKUP COUNTS'!$G:$G,O$2)=0,"",SUMIFS('BACKUP COUNTS'!$F:$F,'BACKUP COUNTS'!$A:$A,$A236,'BACKUP COUNTS'!$B:$B,O$1,'BACKUP COUNTS'!$G:$G,O$2))</f>
        <v/>
      </c>
      <c r="P236" s="11" t="str">
        <f>IF(SUMIFS('BACKUP COUNTS'!$F:$F,'BACKUP COUNTS'!$A:$A,$A236,'BACKUP COUNTS'!$B:$B,P$1,'BACKUP COUNTS'!$G:$G,P$2)=0,"",SUMIFS('BACKUP COUNTS'!$F:$F,'BACKUP COUNTS'!$A:$A,$A236,'BACKUP COUNTS'!$B:$B,P$1,'BACKUP COUNTS'!$G:$G,P$2))</f>
        <v/>
      </c>
      <c r="Q236" s="11" t="str">
        <f>IF(SUMIFS('BACKUP COUNTS'!$F:$F,'BACKUP COUNTS'!$A:$A,$A236,'BACKUP COUNTS'!$B:$B,Q$1,'BACKUP COUNTS'!$G:$G,Q$2)=0,"",SUMIFS('BACKUP COUNTS'!$F:$F,'BACKUP COUNTS'!$A:$A,$A236,'BACKUP COUNTS'!$B:$B,Q$1,'BACKUP COUNTS'!$G:$G,Q$2))</f>
        <v/>
      </c>
      <c r="R236" s="11" t="str">
        <f>IF(SUMIFS('BACKUP COUNTS'!$F:$F,'BACKUP COUNTS'!$A:$A,$A236,'BACKUP COUNTS'!$B:$B,R$1,'BACKUP COUNTS'!$G:$G,R$2)=0,"",SUMIFS('BACKUP COUNTS'!$F:$F,'BACKUP COUNTS'!$A:$A,$A236,'BACKUP COUNTS'!$B:$B,R$1,'BACKUP COUNTS'!$G:$G,R$2))</f>
        <v/>
      </c>
    </row>
    <row r="237" spans="1:18" x14ac:dyDescent="0.25">
      <c r="A237" s="10">
        <f t="shared" si="4"/>
        <v>46164</v>
      </c>
      <c r="B237" s="10" t="s">
        <v>15</v>
      </c>
      <c r="C237" s="11" t="str">
        <f>IF(SUMIFS('BACKUP COUNTS'!$F:$F,'BACKUP COUNTS'!$A:$A,$A237,'BACKUP COUNTS'!$B:$B,C$2)=0,"",SUMIFS('BACKUP COUNTS'!$F:$F,'BACKUP COUNTS'!$A:$A,$A237,'BACKUP COUNTS'!$B:$B,C$2))</f>
        <v/>
      </c>
      <c r="D237" s="11" t="str">
        <f>IF(SUMIFS('BACKUP COUNTS'!$F:$F,'BACKUP COUNTS'!$A:$A,$A237,'BACKUP COUNTS'!$B:$B,D$1,'BACKUP COUNTS'!$G:$G,D$2)=0,"",SUMIFS('BACKUP COUNTS'!$F:$F,'BACKUP COUNTS'!$A:$A,$A237,'BACKUP COUNTS'!$B:$B,D$1,'BACKUP COUNTS'!$G:$G,D$2))</f>
        <v/>
      </c>
      <c r="E237" s="11" t="str">
        <f>IF(SUMIFS('BACKUP COUNTS'!$F:$F,'BACKUP COUNTS'!$A:$A,$A237,'BACKUP COUNTS'!$B:$B,E$1,'BACKUP COUNTS'!$G:$G,E$2)=0,"",SUMIFS('BACKUP COUNTS'!$F:$F,'BACKUP COUNTS'!$A:$A,$A237,'BACKUP COUNTS'!$B:$B,E$1,'BACKUP COUNTS'!$G:$G,E$2))</f>
        <v/>
      </c>
      <c r="F237" s="11" t="str">
        <f>IF(SUMIFS('BACKUP COUNTS'!$F:$F,'BACKUP COUNTS'!$A:$A,$A237,'BACKUP COUNTS'!$B:$B,F$1,'BACKUP COUNTS'!$G:$G,F$2)=0,"",SUMIFS('BACKUP COUNTS'!$F:$F,'BACKUP COUNTS'!$A:$A,$A237,'BACKUP COUNTS'!$B:$B,F$1,'BACKUP COUNTS'!$G:$G,F$2))</f>
        <v/>
      </c>
      <c r="G237" s="11" t="str">
        <f>IF(SUMIFS('BACKUP COUNTS'!$F:$F,'BACKUP COUNTS'!$A:$A,$A237,'BACKUP COUNTS'!$B:$B,G$1,'BACKUP COUNTS'!$G:$G,G$2)=0,"",SUMIFS('BACKUP COUNTS'!$F:$F,'BACKUP COUNTS'!$A:$A,$A237,'BACKUP COUNTS'!$B:$B,G$1,'BACKUP COUNTS'!$G:$G,G$2))</f>
        <v/>
      </c>
      <c r="H237" s="11" t="str">
        <f>IF(SUMIFS('BACKUP COUNTS'!$F:$F,'BACKUP COUNTS'!$A:$A,$A237,'BACKUP COUNTS'!$B:$B,H$1,'BACKUP COUNTS'!$G:$G,H$2)=0,"",SUMIFS('BACKUP COUNTS'!$F:$F,'BACKUP COUNTS'!$A:$A,$A237,'BACKUP COUNTS'!$B:$B,H$1,'BACKUP COUNTS'!$G:$G,H$2))</f>
        <v/>
      </c>
      <c r="I237" s="11" t="str">
        <f>IF(SUMIFS('BACKUP COUNTS'!$F:$F,'BACKUP COUNTS'!$A:$A,$A237,'BACKUP COUNTS'!$B:$B,I$1,'BACKUP COUNTS'!$G:$G,I$2)=0,"",SUMIFS('BACKUP COUNTS'!$F:$F,'BACKUP COUNTS'!$A:$A,$A237,'BACKUP COUNTS'!$B:$B,I$1,'BACKUP COUNTS'!$G:$G,I$2))</f>
        <v/>
      </c>
      <c r="J237" s="11" t="str">
        <f>IF(SUMIFS('BACKUP COUNTS'!$F:$F,'BACKUP COUNTS'!$A:$A,$A237,'BACKUP COUNTS'!$B:$B,J$1,'BACKUP COUNTS'!$G:$G,J$2)=0,"",SUMIFS('BACKUP COUNTS'!$F:$F,'BACKUP COUNTS'!$A:$A,$A237,'BACKUP COUNTS'!$B:$B,J$1,'BACKUP COUNTS'!$G:$G,J$2))</f>
        <v/>
      </c>
      <c r="K237" s="11" t="str">
        <f>IF(SUMIFS('BACKUP COUNTS'!$F:$F,'BACKUP COUNTS'!$A:$A,$A237,'BACKUP COUNTS'!$B:$B,K$1,'BACKUP COUNTS'!$G:$G,K$2)=0,"",SUMIFS('BACKUP COUNTS'!$F:$F,'BACKUP COUNTS'!$A:$A,$A237,'BACKUP COUNTS'!$B:$B,K$1,'BACKUP COUNTS'!$G:$G,K$2))</f>
        <v/>
      </c>
      <c r="L237" s="11" t="str">
        <f>IF(SUMIFS('BACKUP COUNTS'!$F:$F,'BACKUP COUNTS'!$A:$A,$A237,'BACKUP COUNTS'!$B:$B,L$1,'BACKUP COUNTS'!$G:$G,L$2)=0,"",SUMIFS('BACKUP COUNTS'!$F:$F,'BACKUP COUNTS'!$A:$A,$A237,'BACKUP COUNTS'!$B:$B,L$1,'BACKUP COUNTS'!$G:$G,L$2))</f>
        <v/>
      </c>
      <c r="M237" s="11" t="str">
        <f>IF(SUMIFS('BACKUP COUNTS'!$F:$F,'BACKUP COUNTS'!$A:$A,$A237,'BACKUP COUNTS'!$B:$B,M$1,'BACKUP COUNTS'!$G:$G,M$2)=0,"",SUMIFS('BACKUP COUNTS'!$F:$F,'BACKUP COUNTS'!$A:$A,$A237,'BACKUP COUNTS'!$B:$B,M$1,'BACKUP COUNTS'!$G:$G,M$2))</f>
        <v/>
      </c>
      <c r="N237" s="11" t="str">
        <f>IF(SUMIFS('BACKUP COUNTS'!$F:$F,'BACKUP COUNTS'!$A:$A,$A237,'BACKUP COUNTS'!$B:$B,N$1,'BACKUP COUNTS'!$G:$G,N$2)=0,"",SUMIFS('BACKUP COUNTS'!$F:$F,'BACKUP COUNTS'!$A:$A,$A237,'BACKUP COUNTS'!$B:$B,N$1,'BACKUP COUNTS'!$G:$G,N$2))</f>
        <v/>
      </c>
      <c r="O237" s="11" t="str">
        <f>IF(SUMIFS('BACKUP COUNTS'!$F:$F,'BACKUP COUNTS'!$A:$A,$A237,'BACKUP COUNTS'!$B:$B,O$1,'BACKUP COUNTS'!$G:$G,O$2)=0,"",SUMIFS('BACKUP COUNTS'!$F:$F,'BACKUP COUNTS'!$A:$A,$A237,'BACKUP COUNTS'!$B:$B,O$1,'BACKUP COUNTS'!$G:$G,O$2))</f>
        <v/>
      </c>
      <c r="P237" s="11" t="str">
        <f>IF(SUMIFS('BACKUP COUNTS'!$F:$F,'BACKUP COUNTS'!$A:$A,$A237,'BACKUP COUNTS'!$B:$B,P$1,'BACKUP COUNTS'!$G:$G,P$2)=0,"",SUMIFS('BACKUP COUNTS'!$F:$F,'BACKUP COUNTS'!$A:$A,$A237,'BACKUP COUNTS'!$B:$B,P$1,'BACKUP COUNTS'!$G:$G,P$2))</f>
        <v/>
      </c>
      <c r="Q237" s="11" t="str">
        <f>IF(SUMIFS('BACKUP COUNTS'!$F:$F,'BACKUP COUNTS'!$A:$A,$A237,'BACKUP COUNTS'!$B:$B,Q$1,'BACKUP COUNTS'!$G:$G,Q$2)=0,"",SUMIFS('BACKUP COUNTS'!$F:$F,'BACKUP COUNTS'!$A:$A,$A237,'BACKUP COUNTS'!$B:$B,Q$1,'BACKUP COUNTS'!$G:$G,Q$2))</f>
        <v/>
      </c>
      <c r="R237" s="11" t="str">
        <f>IF(SUMIFS('BACKUP COUNTS'!$F:$F,'BACKUP COUNTS'!$A:$A,$A237,'BACKUP COUNTS'!$B:$B,R$1,'BACKUP COUNTS'!$G:$G,R$2)=0,"",SUMIFS('BACKUP COUNTS'!$F:$F,'BACKUP COUNTS'!$A:$A,$A237,'BACKUP COUNTS'!$B:$B,R$1,'BACKUP COUNTS'!$G:$G,R$2))</f>
        <v/>
      </c>
    </row>
    <row r="238" spans="1:18" x14ac:dyDescent="0.25">
      <c r="A238" s="10">
        <f t="shared" si="4"/>
        <v>46167</v>
      </c>
      <c r="B238" s="10" t="s">
        <v>15</v>
      </c>
      <c r="C238" s="11" t="str">
        <f>IF(SUMIFS('BACKUP COUNTS'!$F:$F,'BACKUP COUNTS'!$A:$A,$A238,'BACKUP COUNTS'!$B:$B,C$2)=0,"",SUMIFS('BACKUP COUNTS'!$F:$F,'BACKUP COUNTS'!$A:$A,$A238,'BACKUP COUNTS'!$B:$B,C$2))</f>
        <v/>
      </c>
      <c r="D238" s="11" t="str">
        <f>IF(SUMIFS('BACKUP COUNTS'!$F:$F,'BACKUP COUNTS'!$A:$A,$A238,'BACKUP COUNTS'!$B:$B,D$1,'BACKUP COUNTS'!$G:$G,D$2)=0,"",SUMIFS('BACKUP COUNTS'!$F:$F,'BACKUP COUNTS'!$A:$A,$A238,'BACKUP COUNTS'!$B:$B,D$1,'BACKUP COUNTS'!$G:$G,D$2))</f>
        <v/>
      </c>
      <c r="E238" s="11" t="str">
        <f>IF(SUMIFS('BACKUP COUNTS'!$F:$F,'BACKUP COUNTS'!$A:$A,$A238,'BACKUP COUNTS'!$B:$B,E$1,'BACKUP COUNTS'!$G:$G,E$2)=0,"",SUMIFS('BACKUP COUNTS'!$F:$F,'BACKUP COUNTS'!$A:$A,$A238,'BACKUP COUNTS'!$B:$B,E$1,'BACKUP COUNTS'!$G:$G,E$2))</f>
        <v/>
      </c>
      <c r="F238" s="11" t="str">
        <f>IF(SUMIFS('BACKUP COUNTS'!$F:$F,'BACKUP COUNTS'!$A:$A,$A238,'BACKUP COUNTS'!$B:$B,F$1,'BACKUP COUNTS'!$G:$G,F$2)=0,"",SUMIFS('BACKUP COUNTS'!$F:$F,'BACKUP COUNTS'!$A:$A,$A238,'BACKUP COUNTS'!$B:$B,F$1,'BACKUP COUNTS'!$G:$G,F$2))</f>
        <v/>
      </c>
      <c r="G238" s="11" t="str">
        <f>IF(SUMIFS('BACKUP COUNTS'!$F:$F,'BACKUP COUNTS'!$A:$A,$A238,'BACKUP COUNTS'!$B:$B,G$1,'BACKUP COUNTS'!$G:$G,G$2)=0,"",SUMIFS('BACKUP COUNTS'!$F:$F,'BACKUP COUNTS'!$A:$A,$A238,'BACKUP COUNTS'!$B:$B,G$1,'BACKUP COUNTS'!$G:$G,G$2))</f>
        <v/>
      </c>
      <c r="H238" s="11" t="str">
        <f>IF(SUMIFS('BACKUP COUNTS'!$F:$F,'BACKUP COUNTS'!$A:$A,$A238,'BACKUP COUNTS'!$B:$B,H$1,'BACKUP COUNTS'!$G:$G,H$2)=0,"",SUMIFS('BACKUP COUNTS'!$F:$F,'BACKUP COUNTS'!$A:$A,$A238,'BACKUP COUNTS'!$B:$B,H$1,'BACKUP COUNTS'!$G:$G,H$2))</f>
        <v/>
      </c>
      <c r="I238" s="11" t="str">
        <f>IF(SUMIFS('BACKUP COUNTS'!$F:$F,'BACKUP COUNTS'!$A:$A,$A238,'BACKUP COUNTS'!$B:$B,I$1,'BACKUP COUNTS'!$G:$G,I$2)=0,"",SUMIFS('BACKUP COUNTS'!$F:$F,'BACKUP COUNTS'!$A:$A,$A238,'BACKUP COUNTS'!$B:$B,I$1,'BACKUP COUNTS'!$G:$G,I$2))</f>
        <v/>
      </c>
      <c r="J238" s="11" t="str">
        <f>IF(SUMIFS('BACKUP COUNTS'!$F:$F,'BACKUP COUNTS'!$A:$A,$A238,'BACKUP COUNTS'!$B:$B,J$1,'BACKUP COUNTS'!$G:$G,J$2)=0,"",SUMIFS('BACKUP COUNTS'!$F:$F,'BACKUP COUNTS'!$A:$A,$A238,'BACKUP COUNTS'!$B:$B,J$1,'BACKUP COUNTS'!$G:$G,J$2))</f>
        <v/>
      </c>
      <c r="K238" s="11" t="str">
        <f>IF(SUMIFS('BACKUP COUNTS'!$F:$F,'BACKUP COUNTS'!$A:$A,$A238,'BACKUP COUNTS'!$B:$B,K$1,'BACKUP COUNTS'!$G:$G,K$2)=0,"",SUMIFS('BACKUP COUNTS'!$F:$F,'BACKUP COUNTS'!$A:$A,$A238,'BACKUP COUNTS'!$B:$B,K$1,'BACKUP COUNTS'!$G:$G,K$2))</f>
        <v/>
      </c>
      <c r="L238" s="11" t="str">
        <f>IF(SUMIFS('BACKUP COUNTS'!$F:$F,'BACKUP COUNTS'!$A:$A,$A238,'BACKUP COUNTS'!$B:$B,L$1,'BACKUP COUNTS'!$G:$G,L$2)=0,"",SUMIFS('BACKUP COUNTS'!$F:$F,'BACKUP COUNTS'!$A:$A,$A238,'BACKUP COUNTS'!$B:$B,L$1,'BACKUP COUNTS'!$G:$G,L$2))</f>
        <v/>
      </c>
      <c r="M238" s="11" t="str">
        <f>IF(SUMIFS('BACKUP COUNTS'!$F:$F,'BACKUP COUNTS'!$A:$A,$A238,'BACKUP COUNTS'!$B:$B,M$1,'BACKUP COUNTS'!$G:$G,M$2)=0,"",SUMIFS('BACKUP COUNTS'!$F:$F,'BACKUP COUNTS'!$A:$A,$A238,'BACKUP COUNTS'!$B:$B,M$1,'BACKUP COUNTS'!$G:$G,M$2))</f>
        <v/>
      </c>
      <c r="N238" s="11" t="str">
        <f>IF(SUMIFS('BACKUP COUNTS'!$F:$F,'BACKUP COUNTS'!$A:$A,$A238,'BACKUP COUNTS'!$B:$B,N$1,'BACKUP COUNTS'!$G:$G,N$2)=0,"",SUMIFS('BACKUP COUNTS'!$F:$F,'BACKUP COUNTS'!$A:$A,$A238,'BACKUP COUNTS'!$B:$B,N$1,'BACKUP COUNTS'!$G:$G,N$2))</f>
        <v/>
      </c>
      <c r="O238" s="11" t="str">
        <f>IF(SUMIFS('BACKUP COUNTS'!$F:$F,'BACKUP COUNTS'!$A:$A,$A238,'BACKUP COUNTS'!$B:$B,O$1,'BACKUP COUNTS'!$G:$G,O$2)=0,"",SUMIFS('BACKUP COUNTS'!$F:$F,'BACKUP COUNTS'!$A:$A,$A238,'BACKUP COUNTS'!$B:$B,O$1,'BACKUP COUNTS'!$G:$G,O$2))</f>
        <v/>
      </c>
      <c r="P238" s="11" t="str">
        <f>IF(SUMIFS('BACKUP COUNTS'!$F:$F,'BACKUP COUNTS'!$A:$A,$A238,'BACKUP COUNTS'!$B:$B,P$1,'BACKUP COUNTS'!$G:$G,P$2)=0,"",SUMIFS('BACKUP COUNTS'!$F:$F,'BACKUP COUNTS'!$A:$A,$A238,'BACKUP COUNTS'!$B:$B,P$1,'BACKUP COUNTS'!$G:$G,P$2))</f>
        <v/>
      </c>
      <c r="Q238" s="11" t="str">
        <f>IF(SUMIFS('BACKUP COUNTS'!$F:$F,'BACKUP COUNTS'!$A:$A,$A238,'BACKUP COUNTS'!$B:$B,Q$1,'BACKUP COUNTS'!$G:$G,Q$2)=0,"",SUMIFS('BACKUP COUNTS'!$F:$F,'BACKUP COUNTS'!$A:$A,$A238,'BACKUP COUNTS'!$B:$B,Q$1,'BACKUP COUNTS'!$G:$G,Q$2))</f>
        <v/>
      </c>
      <c r="R238" s="11" t="str">
        <f>IF(SUMIFS('BACKUP COUNTS'!$F:$F,'BACKUP COUNTS'!$A:$A,$A238,'BACKUP COUNTS'!$B:$B,R$1,'BACKUP COUNTS'!$G:$G,R$2)=0,"",SUMIFS('BACKUP COUNTS'!$F:$F,'BACKUP COUNTS'!$A:$A,$A238,'BACKUP COUNTS'!$B:$B,R$1,'BACKUP COUNTS'!$G:$G,R$2))</f>
        <v/>
      </c>
    </row>
    <row r="239" spans="1:18" x14ac:dyDescent="0.25">
      <c r="A239" s="10">
        <f t="shared" si="4"/>
        <v>46168</v>
      </c>
      <c r="B239" s="10" t="s">
        <v>15</v>
      </c>
      <c r="C239" s="11" t="str">
        <f>IF(SUMIFS('BACKUP COUNTS'!$F:$F,'BACKUP COUNTS'!$A:$A,$A239,'BACKUP COUNTS'!$B:$B,C$2)=0,"",SUMIFS('BACKUP COUNTS'!$F:$F,'BACKUP COUNTS'!$A:$A,$A239,'BACKUP COUNTS'!$B:$B,C$2))</f>
        <v/>
      </c>
      <c r="D239" s="11" t="str">
        <f>IF(SUMIFS('BACKUP COUNTS'!$F:$F,'BACKUP COUNTS'!$A:$A,$A239,'BACKUP COUNTS'!$B:$B,D$1,'BACKUP COUNTS'!$G:$G,D$2)=0,"",SUMIFS('BACKUP COUNTS'!$F:$F,'BACKUP COUNTS'!$A:$A,$A239,'BACKUP COUNTS'!$B:$B,D$1,'BACKUP COUNTS'!$G:$G,D$2))</f>
        <v/>
      </c>
      <c r="E239" s="11" t="str">
        <f>IF(SUMIFS('BACKUP COUNTS'!$F:$F,'BACKUP COUNTS'!$A:$A,$A239,'BACKUP COUNTS'!$B:$B,E$1,'BACKUP COUNTS'!$G:$G,E$2)=0,"",SUMIFS('BACKUP COUNTS'!$F:$F,'BACKUP COUNTS'!$A:$A,$A239,'BACKUP COUNTS'!$B:$B,E$1,'BACKUP COUNTS'!$G:$G,E$2))</f>
        <v/>
      </c>
      <c r="F239" s="11" t="str">
        <f>IF(SUMIFS('BACKUP COUNTS'!$F:$F,'BACKUP COUNTS'!$A:$A,$A239,'BACKUP COUNTS'!$B:$B,F$1,'BACKUP COUNTS'!$G:$G,F$2)=0,"",SUMIFS('BACKUP COUNTS'!$F:$F,'BACKUP COUNTS'!$A:$A,$A239,'BACKUP COUNTS'!$B:$B,F$1,'BACKUP COUNTS'!$G:$G,F$2))</f>
        <v/>
      </c>
      <c r="G239" s="11" t="str">
        <f>IF(SUMIFS('BACKUP COUNTS'!$F:$F,'BACKUP COUNTS'!$A:$A,$A239,'BACKUP COUNTS'!$B:$B,G$1,'BACKUP COUNTS'!$G:$G,G$2)=0,"",SUMIFS('BACKUP COUNTS'!$F:$F,'BACKUP COUNTS'!$A:$A,$A239,'BACKUP COUNTS'!$B:$B,G$1,'BACKUP COUNTS'!$G:$G,G$2))</f>
        <v/>
      </c>
      <c r="H239" s="11" t="str">
        <f>IF(SUMIFS('BACKUP COUNTS'!$F:$F,'BACKUP COUNTS'!$A:$A,$A239,'BACKUP COUNTS'!$B:$B,H$1,'BACKUP COUNTS'!$G:$G,H$2)=0,"",SUMIFS('BACKUP COUNTS'!$F:$F,'BACKUP COUNTS'!$A:$A,$A239,'BACKUP COUNTS'!$B:$B,H$1,'BACKUP COUNTS'!$G:$G,H$2))</f>
        <v/>
      </c>
      <c r="I239" s="11" t="str">
        <f>IF(SUMIFS('BACKUP COUNTS'!$F:$F,'BACKUP COUNTS'!$A:$A,$A239,'BACKUP COUNTS'!$B:$B,I$1,'BACKUP COUNTS'!$G:$G,I$2)=0,"",SUMIFS('BACKUP COUNTS'!$F:$F,'BACKUP COUNTS'!$A:$A,$A239,'BACKUP COUNTS'!$B:$B,I$1,'BACKUP COUNTS'!$G:$G,I$2))</f>
        <v/>
      </c>
      <c r="J239" s="11" t="str">
        <f>IF(SUMIFS('BACKUP COUNTS'!$F:$F,'BACKUP COUNTS'!$A:$A,$A239,'BACKUP COUNTS'!$B:$B,J$1,'BACKUP COUNTS'!$G:$G,J$2)=0,"",SUMIFS('BACKUP COUNTS'!$F:$F,'BACKUP COUNTS'!$A:$A,$A239,'BACKUP COUNTS'!$B:$B,J$1,'BACKUP COUNTS'!$G:$G,J$2))</f>
        <v/>
      </c>
      <c r="K239" s="11" t="str">
        <f>IF(SUMIFS('BACKUP COUNTS'!$F:$F,'BACKUP COUNTS'!$A:$A,$A239,'BACKUP COUNTS'!$B:$B,K$1,'BACKUP COUNTS'!$G:$G,K$2)=0,"",SUMIFS('BACKUP COUNTS'!$F:$F,'BACKUP COUNTS'!$A:$A,$A239,'BACKUP COUNTS'!$B:$B,K$1,'BACKUP COUNTS'!$G:$G,K$2))</f>
        <v/>
      </c>
      <c r="L239" s="11" t="str">
        <f>IF(SUMIFS('BACKUP COUNTS'!$F:$F,'BACKUP COUNTS'!$A:$A,$A239,'BACKUP COUNTS'!$B:$B,L$1,'BACKUP COUNTS'!$G:$G,L$2)=0,"",SUMIFS('BACKUP COUNTS'!$F:$F,'BACKUP COUNTS'!$A:$A,$A239,'BACKUP COUNTS'!$B:$B,L$1,'BACKUP COUNTS'!$G:$G,L$2))</f>
        <v/>
      </c>
      <c r="M239" s="11" t="str">
        <f>IF(SUMIFS('BACKUP COUNTS'!$F:$F,'BACKUP COUNTS'!$A:$A,$A239,'BACKUP COUNTS'!$B:$B,M$1,'BACKUP COUNTS'!$G:$G,M$2)=0,"",SUMIFS('BACKUP COUNTS'!$F:$F,'BACKUP COUNTS'!$A:$A,$A239,'BACKUP COUNTS'!$B:$B,M$1,'BACKUP COUNTS'!$G:$G,M$2))</f>
        <v/>
      </c>
      <c r="N239" s="11" t="str">
        <f>IF(SUMIFS('BACKUP COUNTS'!$F:$F,'BACKUP COUNTS'!$A:$A,$A239,'BACKUP COUNTS'!$B:$B,N$1,'BACKUP COUNTS'!$G:$G,N$2)=0,"",SUMIFS('BACKUP COUNTS'!$F:$F,'BACKUP COUNTS'!$A:$A,$A239,'BACKUP COUNTS'!$B:$B,N$1,'BACKUP COUNTS'!$G:$G,N$2))</f>
        <v/>
      </c>
      <c r="O239" s="11" t="str">
        <f>IF(SUMIFS('BACKUP COUNTS'!$F:$F,'BACKUP COUNTS'!$A:$A,$A239,'BACKUP COUNTS'!$B:$B,O$1,'BACKUP COUNTS'!$G:$G,O$2)=0,"",SUMIFS('BACKUP COUNTS'!$F:$F,'BACKUP COUNTS'!$A:$A,$A239,'BACKUP COUNTS'!$B:$B,O$1,'BACKUP COUNTS'!$G:$G,O$2))</f>
        <v/>
      </c>
      <c r="P239" s="11" t="str">
        <f>IF(SUMIFS('BACKUP COUNTS'!$F:$F,'BACKUP COUNTS'!$A:$A,$A239,'BACKUP COUNTS'!$B:$B,P$1,'BACKUP COUNTS'!$G:$G,P$2)=0,"",SUMIFS('BACKUP COUNTS'!$F:$F,'BACKUP COUNTS'!$A:$A,$A239,'BACKUP COUNTS'!$B:$B,P$1,'BACKUP COUNTS'!$G:$G,P$2))</f>
        <v/>
      </c>
      <c r="Q239" s="11" t="str">
        <f>IF(SUMIFS('BACKUP COUNTS'!$F:$F,'BACKUP COUNTS'!$A:$A,$A239,'BACKUP COUNTS'!$B:$B,Q$1,'BACKUP COUNTS'!$G:$G,Q$2)=0,"",SUMIFS('BACKUP COUNTS'!$F:$F,'BACKUP COUNTS'!$A:$A,$A239,'BACKUP COUNTS'!$B:$B,Q$1,'BACKUP COUNTS'!$G:$G,Q$2))</f>
        <v/>
      </c>
      <c r="R239" s="11" t="str">
        <f>IF(SUMIFS('BACKUP COUNTS'!$F:$F,'BACKUP COUNTS'!$A:$A,$A239,'BACKUP COUNTS'!$B:$B,R$1,'BACKUP COUNTS'!$G:$G,R$2)=0,"",SUMIFS('BACKUP COUNTS'!$F:$F,'BACKUP COUNTS'!$A:$A,$A239,'BACKUP COUNTS'!$B:$B,R$1,'BACKUP COUNTS'!$G:$G,R$2))</f>
        <v/>
      </c>
    </row>
    <row r="240" spans="1:18" x14ac:dyDescent="0.25">
      <c r="A240" s="10">
        <f t="shared" si="4"/>
        <v>46169</v>
      </c>
      <c r="B240" s="10" t="s">
        <v>15</v>
      </c>
      <c r="C240" s="11" t="str">
        <f>IF(SUMIFS('BACKUP COUNTS'!$F:$F,'BACKUP COUNTS'!$A:$A,$A240,'BACKUP COUNTS'!$B:$B,C$2)=0,"",SUMIFS('BACKUP COUNTS'!$F:$F,'BACKUP COUNTS'!$A:$A,$A240,'BACKUP COUNTS'!$B:$B,C$2))</f>
        <v/>
      </c>
      <c r="D240" s="11" t="str">
        <f>IF(SUMIFS('BACKUP COUNTS'!$F:$F,'BACKUP COUNTS'!$A:$A,$A240,'BACKUP COUNTS'!$B:$B,D$1,'BACKUP COUNTS'!$G:$G,D$2)=0,"",SUMIFS('BACKUP COUNTS'!$F:$F,'BACKUP COUNTS'!$A:$A,$A240,'BACKUP COUNTS'!$B:$B,D$1,'BACKUP COUNTS'!$G:$G,D$2))</f>
        <v/>
      </c>
      <c r="E240" s="11" t="str">
        <f>IF(SUMIFS('BACKUP COUNTS'!$F:$F,'BACKUP COUNTS'!$A:$A,$A240,'BACKUP COUNTS'!$B:$B,E$1,'BACKUP COUNTS'!$G:$G,E$2)=0,"",SUMIFS('BACKUP COUNTS'!$F:$F,'BACKUP COUNTS'!$A:$A,$A240,'BACKUP COUNTS'!$B:$B,E$1,'BACKUP COUNTS'!$G:$G,E$2))</f>
        <v/>
      </c>
      <c r="F240" s="11" t="str">
        <f>IF(SUMIFS('BACKUP COUNTS'!$F:$F,'BACKUP COUNTS'!$A:$A,$A240,'BACKUP COUNTS'!$B:$B,F$1,'BACKUP COUNTS'!$G:$G,F$2)=0,"",SUMIFS('BACKUP COUNTS'!$F:$F,'BACKUP COUNTS'!$A:$A,$A240,'BACKUP COUNTS'!$B:$B,F$1,'BACKUP COUNTS'!$G:$G,F$2))</f>
        <v/>
      </c>
      <c r="G240" s="11" t="str">
        <f>IF(SUMIFS('BACKUP COUNTS'!$F:$F,'BACKUP COUNTS'!$A:$A,$A240,'BACKUP COUNTS'!$B:$B,G$1,'BACKUP COUNTS'!$G:$G,G$2)=0,"",SUMIFS('BACKUP COUNTS'!$F:$F,'BACKUP COUNTS'!$A:$A,$A240,'BACKUP COUNTS'!$B:$B,G$1,'BACKUP COUNTS'!$G:$G,G$2))</f>
        <v/>
      </c>
      <c r="H240" s="11" t="str">
        <f>IF(SUMIFS('BACKUP COUNTS'!$F:$F,'BACKUP COUNTS'!$A:$A,$A240,'BACKUP COUNTS'!$B:$B,H$1,'BACKUP COUNTS'!$G:$G,H$2)=0,"",SUMIFS('BACKUP COUNTS'!$F:$F,'BACKUP COUNTS'!$A:$A,$A240,'BACKUP COUNTS'!$B:$B,H$1,'BACKUP COUNTS'!$G:$G,H$2))</f>
        <v/>
      </c>
      <c r="I240" s="11" t="str">
        <f>IF(SUMIFS('BACKUP COUNTS'!$F:$F,'BACKUP COUNTS'!$A:$A,$A240,'BACKUP COUNTS'!$B:$B,I$1,'BACKUP COUNTS'!$G:$G,I$2)=0,"",SUMIFS('BACKUP COUNTS'!$F:$F,'BACKUP COUNTS'!$A:$A,$A240,'BACKUP COUNTS'!$B:$B,I$1,'BACKUP COUNTS'!$G:$G,I$2))</f>
        <v/>
      </c>
      <c r="J240" s="11" t="str">
        <f>IF(SUMIFS('BACKUP COUNTS'!$F:$F,'BACKUP COUNTS'!$A:$A,$A240,'BACKUP COUNTS'!$B:$B,J$1,'BACKUP COUNTS'!$G:$G,J$2)=0,"",SUMIFS('BACKUP COUNTS'!$F:$F,'BACKUP COUNTS'!$A:$A,$A240,'BACKUP COUNTS'!$B:$B,J$1,'BACKUP COUNTS'!$G:$G,J$2))</f>
        <v/>
      </c>
      <c r="K240" s="11" t="str">
        <f>IF(SUMIFS('BACKUP COUNTS'!$F:$F,'BACKUP COUNTS'!$A:$A,$A240,'BACKUP COUNTS'!$B:$B,K$1,'BACKUP COUNTS'!$G:$G,K$2)=0,"",SUMIFS('BACKUP COUNTS'!$F:$F,'BACKUP COUNTS'!$A:$A,$A240,'BACKUP COUNTS'!$B:$B,K$1,'BACKUP COUNTS'!$G:$G,K$2))</f>
        <v/>
      </c>
      <c r="L240" s="11" t="str">
        <f>IF(SUMIFS('BACKUP COUNTS'!$F:$F,'BACKUP COUNTS'!$A:$A,$A240,'BACKUP COUNTS'!$B:$B,L$1,'BACKUP COUNTS'!$G:$G,L$2)=0,"",SUMIFS('BACKUP COUNTS'!$F:$F,'BACKUP COUNTS'!$A:$A,$A240,'BACKUP COUNTS'!$B:$B,L$1,'BACKUP COUNTS'!$G:$G,L$2))</f>
        <v/>
      </c>
      <c r="M240" s="11" t="str">
        <f>IF(SUMIFS('BACKUP COUNTS'!$F:$F,'BACKUP COUNTS'!$A:$A,$A240,'BACKUP COUNTS'!$B:$B,M$1,'BACKUP COUNTS'!$G:$G,M$2)=0,"",SUMIFS('BACKUP COUNTS'!$F:$F,'BACKUP COUNTS'!$A:$A,$A240,'BACKUP COUNTS'!$B:$B,M$1,'BACKUP COUNTS'!$G:$G,M$2))</f>
        <v/>
      </c>
      <c r="N240" s="11" t="str">
        <f>IF(SUMIFS('BACKUP COUNTS'!$F:$F,'BACKUP COUNTS'!$A:$A,$A240,'BACKUP COUNTS'!$B:$B,N$1,'BACKUP COUNTS'!$G:$G,N$2)=0,"",SUMIFS('BACKUP COUNTS'!$F:$F,'BACKUP COUNTS'!$A:$A,$A240,'BACKUP COUNTS'!$B:$B,N$1,'BACKUP COUNTS'!$G:$G,N$2))</f>
        <v/>
      </c>
      <c r="O240" s="11" t="str">
        <f>IF(SUMIFS('BACKUP COUNTS'!$F:$F,'BACKUP COUNTS'!$A:$A,$A240,'BACKUP COUNTS'!$B:$B,O$1,'BACKUP COUNTS'!$G:$G,O$2)=0,"",SUMIFS('BACKUP COUNTS'!$F:$F,'BACKUP COUNTS'!$A:$A,$A240,'BACKUP COUNTS'!$B:$B,O$1,'BACKUP COUNTS'!$G:$G,O$2))</f>
        <v/>
      </c>
      <c r="P240" s="11" t="str">
        <f>IF(SUMIFS('BACKUP COUNTS'!$F:$F,'BACKUP COUNTS'!$A:$A,$A240,'BACKUP COUNTS'!$B:$B,P$1,'BACKUP COUNTS'!$G:$G,P$2)=0,"",SUMIFS('BACKUP COUNTS'!$F:$F,'BACKUP COUNTS'!$A:$A,$A240,'BACKUP COUNTS'!$B:$B,P$1,'BACKUP COUNTS'!$G:$G,P$2))</f>
        <v/>
      </c>
      <c r="Q240" s="11" t="str">
        <f>IF(SUMIFS('BACKUP COUNTS'!$F:$F,'BACKUP COUNTS'!$A:$A,$A240,'BACKUP COUNTS'!$B:$B,Q$1,'BACKUP COUNTS'!$G:$G,Q$2)=0,"",SUMIFS('BACKUP COUNTS'!$F:$F,'BACKUP COUNTS'!$A:$A,$A240,'BACKUP COUNTS'!$B:$B,Q$1,'BACKUP COUNTS'!$G:$G,Q$2))</f>
        <v/>
      </c>
      <c r="R240" s="11" t="str">
        <f>IF(SUMIFS('BACKUP COUNTS'!$F:$F,'BACKUP COUNTS'!$A:$A,$A240,'BACKUP COUNTS'!$B:$B,R$1,'BACKUP COUNTS'!$G:$G,R$2)=0,"",SUMIFS('BACKUP COUNTS'!$F:$F,'BACKUP COUNTS'!$A:$A,$A240,'BACKUP COUNTS'!$B:$B,R$1,'BACKUP COUNTS'!$G:$G,R$2))</f>
        <v/>
      </c>
    </row>
    <row r="241" spans="1:18" x14ac:dyDescent="0.25">
      <c r="A241" s="10">
        <f t="shared" si="4"/>
        <v>46170</v>
      </c>
      <c r="B241" s="10" t="s">
        <v>15</v>
      </c>
      <c r="C241" s="11" t="str">
        <f>IF(SUMIFS('BACKUP COUNTS'!$F:$F,'BACKUP COUNTS'!$A:$A,$A241,'BACKUP COUNTS'!$B:$B,C$2)=0,"",SUMIFS('BACKUP COUNTS'!$F:$F,'BACKUP COUNTS'!$A:$A,$A241,'BACKUP COUNTS'!$B:$B,C$2))</f>
        <v/>
      </c>
      <c r="D241" s="11" t="str">
        <f>IF(SUMIFS('BACKUP COUNTS'!$F:$F,'BACKUP COUNTS'!$A:$A,$A241,'BACKUP COUNTS'!$B:$B,D$1,'BACKUP COUNTS'!$G:$G,D$2)=0,"",SUMIFS('BACKUP COUNTS'!$F:$F,'BACKUP COUNTS'!$A:$A,$A241,'BACKUP COUNTS'!$B:$B,D$1,'BACKUP COUNTS'!$G:$G,D$2))</f>
        <v/>
      </c>
      <c r="E241" s="11" t="str">
        <f>IF(SUMIFS('BACKUP COUNTS'!$F:$F,'BACKUP COUNTS'!$A:$A,$A241,'BACKUP COUNTS'!$B:$B,E$1,'BACKUP COUNTS'!$G:$G,E$2)=0,"",SUMIFS('BACKUP COUNTS'!$F:$F,'BACKUP COUNTS'!$A:$A,$A241,'BACKUP COUNTS'!$B:$B,E$1,'BACKUP COUNTS'!$G:$G,E$2))</f>
        <v/>
      </c>
      <c r="F241" s="11" t="str">
        <f>IF(SUMIFS('BACKUP COUNTS'!$F:$F,'BACKUP COUNTS'!$A:$A,$A241,'BACKUP COUNTS'!$B:$B,F$1,'BACKUP COUNTS'!$G:$G,F$2)=0,"",SUMIFS('BACKUP COUNTS'!$F:$F,'BACKUP COUNTS'!$A:$A,$A241,'BACKUP COUNTS'!$B:$B,F$1,'BACKUP COUNTS'!$G:$G,F$2))</f>
        <v/>
      </c>
      <c r="G241" s="11" t="str">
        <f>IF(SUMIFS('BACKUP COUNTS'!$F:$F,'BACKUP COUNTS'!$A:$A,$A241,'BACKUP COUNTS'!$B:$B,G$1,'BACKUP COUNTS'!$G:$G,G$2)=0,"",SUMIFS('BACKUP COUNTS'!$F:$F,'BACKUP COUNTS'!$A:$A,$A241,'BACKUP COUNTS'!$B:$B,G$1,'BACKUP COUNTS'!$G:$G,G$2))</f>
        <v/>
      </c>
      <c r="H241" s="11" t="str">
        <f>IF(SUMIFS('BACKUP COUNTS'!$F:$F,'BACKUP COUNTS'!$A:$A,$A241,'BACKUP COUNTS'!$B:$B,H$1,'BACKUP COUNTS'!$G:$G,H$2)=0,"",SUMIFS('BACKUP COUNTS'!$F:$F,'BACKUP COUNTS'!$A:$A,$A241,'BACKUP COUNTS'!$B:$B,H$1,'BACKUP COUNTS'!$G:$G,H$2))</f>
        <v/>
      </c>
      <c r="I241" s="11" t="str">
        <f>IF(SUMIFS('BACKUP COUNTS'!$F:$F,'BACKUP COUNTS'!$A:$A,$A241,'BACKUP COUNTS'!$B:$B,I$1,'BACKUP COUNTS'!$G:$G,I$2)=0,"",SUMIFS('BACKUP COUNTS'!$F:$F,'BACKUP COUNTS'!$A:$A,$A241,'BACKUP COUNTS'!$B:$B,I$1,'BACKUP COUNTS'!$G:$G,I$2))</f>
        <v/>
      </c>
      <c r="J241" s="11" t="str">
        <f>IF(SUMIFS('BACKUP COUNTS'!$F:$F,'BACKUP COUNTS'!$A:$A,$A241,'BACKUP COUNTS'!$B:$B,J$1,'BACKUP COUNTS'!$G:$G,J$2)=0,"",SUMIFS('BACKUP COUNTS'!$F:$F,'BACKUP COUNTS'!$A:$A,$A241,'BACKUP COUNTS'!$B:$B,J$1,'BACKUP COUNTS'!$G:$G,J$2))</f>
        <v/>
      </c>
      <c r="K241" s="11" t="str">
        <f>IF(SUMIFS('BACKUP COUNTS'!$F:$F,'BACKUP COUNTS'!$A:$A,$A241,'BACKUP COUNTS'!$B:$B,K$1,'BACKUP COUNTS'!$G:$G,K$2)=0,"",SUMIFS('BACKUP COUNTS'!$F:$F,'BACKUP COUNTS'!$A:$A,$A241,'BACKUP COUNTS'!$B:$B,K$1,'BACKUP COUNTS'!$G:$G,K$2))</f>
        <v/>
      </c>
      <c r="L241" s="11" t="str">
        <f>IF(SUMIFS('BACKUP COUNTS'!$F:$F,'BACKUP COUNTS'!$A:$A,$A241,'BACKUP COUNTS'!$B:$B,L$1,'BACKUP COUNTS'!$G:$G,L$2)=0,"",SUMIFS('BACKUP COUNTS'!$F:$F,'BACKUP COUNTS'!$A:$A,$A241,'BACKUP COUNTS'!$B:$B,L$1,'BACKUP COUNTS'!$G:$G,L$2))</f>
        <v/>
      </c>
      <c r="M241" s="11" t="str">
        <f>IF(SUMIFS('BACKUP COUNTS'!$F:$F,'BACKUP COUNTS'!$A:$A,$A241,'BACKUP COUNTS'!$B:$B,M$1,'BACKUP COUNTS'!$G:$G,M$2)=0,"",SUMIFS('BACKUP COUNTS'!$F:$F,'BACKUP COUNTS'!$A:$A,$A241,'BACKUP COUNTS'!$B:$B,M$1,'BACKUP COUNTS'!$G:$G,M$2))</f>
        <v/>
      </c>
      <c r="N241" s="11" t="str">
        <f>IF(SUMIFS('BACKUP COUNTS'!$F:$F,'BACKUP COUNTS'!$A:$A,$A241,'BACKUP COUNTS'!$B:$B,N$1,'BACKUP COUNTS'!$G:$G,N$2)=0,"",SUMIFS('BACKUP COUNTS'!$F:$F,'BACKUP COUNTS'!$A:$A,$A241,'BACKUP COUNTS'!$B:$B,N$1,'BACKUP COUNTS'!$G:$G,N$2))</f>
        <v/>
      </c>
      <c r="O241" s="11" t="str">
        <f>IF(SUMIFS('BACKUP COUNTS'!$F:$F,'BACKUP COUNTS'!$A:$A,$A241,'BACKUP COUNTS'!$B:$B,O$1,'BACKUP COUNTS'!$G:$G,O$2)=0,"",SUMIFS('BACKUP COUNTS'!$F:$F,'BACKUP COUNTS'!$A:$A,$A241,'BACKUP COUNTS'!$B:$B,O$1,'BACKUP COUNTS'!$G:$G,O$2))</f>
        <v/>
      </c>
      <c r="P241" s="11" t="str">
        <f>IF(SUMIFS('BACKUP COUNTS'!$F:$F,'BACKUP COUNTS'!$A:$A,$A241,'BACKUP COUNTS'!$B:$B,P$1,'BACKUP COUNTS'!$G:$G,P$2)=0,"",SUMIFS('BACKUP COUNTS'!$F:$F,'BACKUP COUNTS'!$A:$A,$A241,'BACKUP COUNTS'!$B:$B,P$1,'BACKUP COUNTS'!$G:$G,P$2))</f>
        <v/>
      </c>
      <c r="Q241" s="11" t="str">
        <f>IF(SUMIFS('BACKUP COUNTS'!$F:$F,'BACKUP COUNTS'!$A:$A,$A241,'BACKUP COUNTS'!$B:$B,Q$1,'BACKUP COUNTS'!$G:$G,Q$2)=0,"",SUMIFS('BACKUP COUNTS'!$F:$F,'BACKUP COUNTS'!$A:$A,$A241,'BACKUP COUNTS'!$B:$B,Q$1,'BACKUP COUNTS'!$G:$G,Q$2))</f>
        <v/>
      </c>
      <c r="R241" s="11" t="str">
        <f>IF(SUMIFS('BACKUP COUNTS'!$F:$F,'BACKUP COUNTS'!$A:$A,$A241,'BACKUP COUNTS'!$B:$B,R$1,'BACKUP COUNTS'!$G:$G,R$2)=0,"",SUMIFS('BACKUP COUNTS'!$F:$F,'BACKUP COUNTS'!$A:$A,$A241,'BACKUP COUNTS'!$B:$B,R$1,'BACKUP COUNTS'!$G:$G,R$2))</f>
        <v/>
      </c>
    </row>
    <row r="242" spans="1:18" x14ac:dyDescent="0.25">
      <c r="A242" s="10">
        <f t="shared" si="4"/>
        <v>46171</v>
      </c>
      <c r="B242" s="10" t="s">
        <v>15</v>
      </c>
      <c r="C242" s="11" t="str">
        <f>IF(SUMIFS('BACKUP COUNTS'!$F:$F,'BACKUP COUNTS'!$A:$A,$A242,'BACKUP COUNTS'!$B:$B,C$2)=0,"",SUMIFS('BACKUP COUNTS'!$F:$F,'BACKUP COUNTS'!$A:$A,$A242,'BACKUP COUNTS'!$B:$B,C$2))</f>
        <v/>
      </c>
      <c r="D242" s="11" t="str">
        <f>IF(SUMIFS('BACKUP COUNTS'!$F:$F,'BACKUP COUNTS'!$A:$A,$A242,'BACKUP COUNTS'!$B:$B,D$1,'BACKUP COUNTS'!$G:$G,D$2)=0,"",SUMIFS('BACKUP COUNTS'!$F:$F,'BACKUP COUNTS'!$A:$A,$A242,'BACKUP COUNTS'!$B:$B,D$1,'BACKUP COUNTS'!$G:$G,D$2))</f>
        <v/>
      </c>
      <c r="E242" s="11" t="str">
        <f>IF(SUMIFS('BACKUP COUNTS'!$F:$F,'BACKUP COUNTS'!$A:$A,$A242,'BACKUP COUNTS'!$B:$B,E$1,'BACKUP COUNTS'!$G:$G,E$2)=0,"",SUMIFS('BACKUP COUNTS'!$F:$F,'BACKUP COUNTS'!$A:$A,$A242,'BACKUP COUNTS'!$B:$B,E$1,'BACKUP COUNTS'!$G:$G,E$2))</f>
        <v/>
      </c>
      <c r="F242" s="11" t="str">
        <f>IF(SUMIFS('BACKUP COUNTS'!$F:$F,'BACKUP COUNTS'!$A:$A,$A242,'BACKUP COUNTS'!$B:$B,F$1,'BACKUP COUNTS'!$G:$G,F$2)=0,"",SUMIFS('BACKUP COUNTS'!$F:$F,'BACKUP COUNTS'!$A:$A,$A242,'BACKUP COUNTS'!$B:$B,F$1,'BACKUP COUNTS'!$G:$G,F$2))</f>
        <v/>
      </c>
      <c r="G242" s="11" t="str">
        <f>IF(SUMIFS('BACKUP COUNTS'!$F:$F,'BACKUP COUNTS'!$A:$A,$A242,'BACKUP COUNTS'!$B:$B,G$1,'BACKUP COUNTS'!$G:$G,G$2)=0,"",SUMIFS('BACKUP COUNTS'!$F:$F,'BACKUP COUNTS'!$A:$A,$A242,'BACKUP COUNTS'!$B:$B,G$1,'BACKUP COUNTS'!$G:$G,G$2))</f>
        <v/>
      </c>
      <c r="H242" s="11" t="str">
        <f>IF(SUMIFS('BACKUP COUNTS'!$F:$F,'BACKUP COUNTS'!$A:$A,$A242,'BACKUP COUNTS'!$B:$B,H$1,'BACKUP COUNTS'!$G:$G,H$2)=0,"",SUMIFS('BACKUP COUNTS'!$F:$F,'BACKUP COUNTS'!$A:$A,$A242,'BACKUP COUNTS'!$B:$B,H$1,'BACKUP COUNTS'!$G:$G,H$2))</f>
        <v/>
      </c>
      <c r="I242" s="11" t="str">
        <f>IF(SUMIFS('BACKUP COUNTS'!$F:$F,'BACKUP COUNTS'!$A:$A,$A242,'BACKUP COUNTS'!$B:$B,I$1,'BACKUP COUNTS'!$G:$G,I$2)=0,"",SUMIFS('BACKUP COUNTS'!$F:$F,'BACKUP COUNTS'!$A:$A,$A242,'BACKUP COUNTS'!$B:$B,I$1,'BACKUP COUNTS'!$G:$G,I$2))</f>
        <v/>
      </c>
      <c r="J242" s="11" t="str">
        <f>IF(SUMIFS('BACKUP COUNTS'!$F:$F,'BACKUP COUNTS'!$A:$A,$A242,'BACKUP COUNTS'!$B:$B,J$1,'BACKUP COUNTS'!$G:$G,J$2)=0,"",SUMIFS('BACKUP COUNTS'!$F:$F,'BACKUP COUNTS'!$A:$A,$A242,'BACKUP COUNTS'!$B:$B,J$1,'BACKUP COUNTS'!$G:$G,J$2))</f>
        <v/>
      </c>
      <c r="K242" s="11" t="str">
        <f>IF(SUMIFS('BACKUP COUNTS'!$F:$F,'BACKUP COUNTS'!$A:$A,$A242,'BACKUP COUNTS'!$B:$B,K$1,'BACKUP COUNTS'!$G:$G,K$2)=0,"",SUMIFS('BACKUP COUNTS'!$F:$F,'BACKUP COUNTS'!$A:$A,$A242,'BACKUP COUNTS'!$B:$B,K$1,'BACKUP COUNTS'!$G:$G,K$2))</f>
        <v/>
      </c>
      <c r="L242" s="11" t="str">
        <f>IF(SUMIFS('BACKUP COUNTS'!$F:$F,'BACKUP COUNTS'!$A:$A,$A242,'BACKUP COUNTS'!$B:$B,L$1,'BACKUP COUNTS'!$G:$G,L$2)=0,"",SUMIFS('BACKUP COUNTS'!$F:$F,'BACKUP COUNTS'!$A:$A,$A242,'BACKUP COUNTS'!$B:$B,L$1,'BACKUP COUNTS'!$G:$G,L$2))</f>
        <v/>
      </c>
      <c r="M242" s="11" t="str">
        <f>IF(SUMIFS('BACKUP COUNTS'!$F:$F,'BACKUP COUNTS'!$A:$A,$A242,'BACKUP COUNTS'!$B:$B,M$1,'BACKUP COUNTS'!$G:$G,M$2)=0,"",SUMIFS('BACKUP COUNTS'!$F:$F,'BACKUP COUNTS'!$A:$A,$A242,'BACKUP COUNTS'!$B:$B,M$1,'BACKUP COUNTS'!$G:$G,M$2))</f>
        <v/>
      </c>
      <c r="N242" s="11" t="str">
        <f>IF(SUMIFS('BACKUP COUNTS'!$F:$F,'BACKUP COUNTS'!$A:$A,$A242,'BACKUP COUNTS'!$B:$B,N$1,'BACKUP COUNTS'!$G:$G,N$2)=0,"",SUMIFS('BACKUP COUNTS'!$F:$F,'BACKUP COUNTS'!$A:$A,$A242,'BACKUP COUNTS'!$B:$B,N$1,'BACKUP COUNTS'!$G:$G,N$2))</f>
        <v/>
      </c>
      <c r="O242" s="11" t="str">
        <f>IF(SUMIFS('BACKUP COUNTS'!$F:$F,'BACKUP COUNTS'!$A:$A,$A242,'BACKUP COUNTS'!$B:$B,O$1,'BACKUP COUNTS'!$G:$G,O$2)=0,"",SUMIFS('BACKUP COUNTS'!$F:$F,'BACKUP COUNTS'!$A:$A,$A242,'BACKUP COUNTS'!$B:$B,O$1,'BACKUP COUNTS'!$G:$G,O$2))</f>
        <v/>
      </c>
      <c r="P242" s="11" t="str">
        <f>IF(SUMIFS('BACKUP COUNTS'!$F:$F,'BACKUP COUNTS'!$A:$A,$A242,'BACKUP COUNTS'!$B:$B,P$1,'BACKUP COUNTS'!$G:$G,P$2)=0,"",SUMIFS('BACKUP COUNTS'!$F:$F,'BACKUP COUNTS'!$A:$A,$A242,'BACKUP COUNTS'!$B:$B,P$1,'BACKUP COUNTS'!$G:$G,P$2))</f>
        <v/>
      </c>
      <c r="Q242" s="11" t="str">
        <f>IF(SUMIFS('BACKUP COUNTS'!$F:$F,'BACKUP COUNTS'!$A:$A,$A242,'BACKUP COUNTS'!$B:$B,Q$1,'BACKUP COUNTS'!$G:$G,Q$2)=0,"",SUMIFS('BACKUP COUNTS'!$F:$F,'BACKUP COUNTS'!$A:$A,$A242,'BACKUP COUNTS'!$B:$B,Q$1,'BACKUP COUNTS'!$G:$G,Q$2))</f>
        <v/>
      </c>
      <c r="R242" s="11" t="str">
        <f>IF(SUMIFS('BACKUP COUNTS'!$F:$F,'BACKUP COUNTS'!$A:$A,$A242,'BACKUP COUNTS'!$B:$B,R$1,'BACKUP COUNTS'!$G:$G,R$2)=0,"",SUMIFS('BACKUP COUNTS'!$F:$F,'BACKUP COUNTS'!$A:$A,$A242,'BACKUP COUNTS'!$B:$B,R$1,'BACKUP COUNTS'!$G:$G,R$2))</f>
        <v/>
      </c>
    </row>
    <row r="243" spans="1:18" x14ac:dyDescent="0.25">
      <c r="A243" s="10">
        <f t="shared" si="4"/>
        <v>46174</v>
      </c>
      <c r="B243" s="10" t="s">
        <v>15</v>
      </c>
      <c r="C243" s="11" t="str">
        <f>IF(SUMIFS('BACKUP COUNTS'!$F:$F,'BACKUP COUNTS'!$A:$A,$A243,'BACKUP COUNTS'!$B:$B,C$2)=0,"",SUMIFS('BACKUP COUNTS'!$F:$F,'BACKUP COUNTS'!$A:$A,$A243,'BACKUP COUNTS'!$B:$B,C$2))</f>
        <v/>
      </c>
      <c r="D243" s="11" t="str">
        <f>IF(SUMIFS('BACKUP COUNTS'!$F:$F,'BACKUP COUNTS'!$A:$A,$A243,'BACKUP COUNTS'!$B:$B,D$1,'BACKUP COUNTS'!$G:$G,D$2)=0,"",SUMIFS('BACKUP COUNTS'!$F:$F,'BACKUP COUNTS'!$A:$A,$A243,'BACKUP COUNTS'!$B:$B,D$1,'BACKUP COUNTS'!$G:$G,D$2))</f>
        <v/>
      </c>
      <c r="E243" s="11" t="str">
        <f>IF(SUMIFS('BACKUP COUNTS'!$F:$F,'BACKUP COUNTS'!$A:$A,$A243,'BACKUP COUNTS'!$B:$B,E$1,'BACKUP COUNTS'!$G:$G,E$2)=0,"",SUMIFS('BACKUP COUNTS'!$F:$F,'BACKUP COUNTS'!$A:$A,$A243,'BACKUP COUNTS'!$B:$B,E$1,'BACKUP COUNTS'!$G:$G,E$2))</f>
        <v/>
      </c>
      <c r="F243" s="11" t="str">
        <f>IF(SUMIFS('BACKUP COUNTS'!$F:$F,'BACKUP COUNTS'!$A:$A,$A243,'BACKUP COUNTS'!$B:$B,F$1,'BACKUP COUNTS'!$G:$G,F$2)=0,"",SUMIFS('BACKUP COUNTS'!$F:$F,'BACKUP COUNTS'!$A:$A,$A243,'BACKUP COUNTS'!$B:$B,F$1,'BACKUP COUNTS'!$G:$G,F$2))</f>
        <v/>
      </c>
      <c r="G243" s="11" t="str">
        <f>IF(SUMIFS('BACKUP COUNTS'!$F:$F,'BACKUP COUNTS'!$A:$A,$A243,'BACKUP COUNTS'!$B:$B,G$1,'BACKUP COUNTS'!$G:$G,G$2)=0,"",SUMIFS('BACKUP COUNTS'!$F:$F,'BACKUP COUNTS'!$A:$A,$A243,'BACKUP COUNTS'!$B:$B,G$1,'BACKUP COUNTS'!$G:$G,G$2))</f>
        <v/>
      </c>
      <c r="H243" s="11" t="str">
        <f>IF(SUMIFS('BACKUP COUNTS'!$F:$F,'BACKUP COUNTS'!$A:$A,$A243,'BACKUP COUNTS'!$B:$B,H$1,'BACKUP COUNTS'!$G:$G,H$2)=0,"",SUMIFS('BACKUP COUNTS'!$F:$F,'BACKUP COUNTS'!$A:$A,$A243,'BACKUP COUNTS'!$B:$B,H$1,'BACKUP COUNTS'!$G:$G,H$2))</f>
        <v/>
      </c>
      <c r="I243" s="11" t="str">
        <f>IF(SUMIFS('BACKUP COUNTS'!$F:$F,'BACKUP COUNTS'!$A:$A,$A243,'BACKUP COUNTS'!$B:$B,I$1,'BACKUP COUNTS'!$G:$G,I$2)=0,"",SUMIFS('BACKUP COUNTS'!$F:$F,'BACKUP COUNTS'!$A:$A,$A243,'BACKUP COUNTS'!$B:$B,I$1,'BACKUP COUNTS'!$G:$G,I$2))</f>
        <v/>
      </c>
      <c r="J243" s="11" t="str">
        <f>IF(SUMIFS('BACKUP COUNTS'!$F:$F,'BACKUP COUNTS'!$A:$A,$A243,'BACKUP COUNTS'!$B:$B,J$1,'BACKUP COUNTS'!$G:$G,J$2)=0,"",SUMIFS('BACKUP COUNTS'!$F:$F,'BACKUP COUNTS'!$A:$A,$A243,'BACKUP COUNTS'!$B:$B,J$1,'BACKUP COUNTS'!$G:$G,J$2))</f>
        <v/>
      </c>
      <c r="K243" s="11" t="str">
        <f>IF(SUMIFS('BACKUP COUNTS'!$F:$F,'BACKUP COUNTS'!$A:$A,$A243,'BACKUP COUNTS'!$B:$B,K$1,'BACKUP COUNTS'!$G:$G,K$2)=0,"",SUMIFS('BACKUP COUNTS'!$F:$F,'BACKUP COUNTS'!$A:$A,$A243,'BACKUP COUNTS'!$B:$B,K$1,'BACKUP COUNTS'!$G:$G,K$2))</f>
        <v/>
      </c>
      <c r="L243" s="11" t="str">
        <f>IF(SUMIFS('BACKUP COUNTS'!$F:$F,'BACKUP COUNTS'!$A:$A,$A243,'BACKUP COUNTS'!$B:$B,L$1,'BACKUP COUNTS'!$G:$G,L$2)=0,"",SUMIFS('BACKUP COUNTS'!$F:$F,'BACKUP COUNTS'!$A:$A,$A243,'BACKUP COUNTS'!$B:$B,L$1,'BACKUP COUNTS'!$G:$G,L$2))</f>
        <v/>
      </c>
      <c r="M243" s="11" t="str">
        <f>IF(SUMIFS('BACKUP COUNTS'!$F:$F,'BACKUP COUNTS'!$A:$A,$A243,'BACKUP COUNTS'!$B:$B,M$1,'BACKUP COUNTS'!$G:$G,M$2)=0,"",SUMIFS('BACKUP COUNTS'!$F:$F,'BACKUP COUNTS'!$A:$A,$A243,'BACKUP COUNTS'!$B:$B,M$1,'BACKUP COUNTS'!$G:$G,M$2))</f>
        <v/>
      </c>
      <c r="N243" s="11" t="str">
        <f>IF(SUMIFS('BACKUP COUNTS'!$F:$F,'BACKUP COUNTS'!$A:$A,$A243,'BACKUP COUNTS'!$B:$B,N$1,'BACKUP COUNTS'!$G:$G,N$2)=0,"",SUMIFS('BACKUP COUNTS'!$F:$F,'BACKUP COUNTS'!$A:$A,$A243,'BACKUP COUNTS'!$B:$B,N$1,'BACKUP COUNTS'!$G:$G,N$2))</f>
        <v/>
      </c>
      <c r="O243" s="11" t="str">
        <f>IF(SUMIFS('BACKUP COUNTS'!$F:$F,'BACKUP COUNTS'!$A:$A,$A243,'BACKUP COUNTS'!$B:$B,O$1,'BACKUP COUNTS'!$G:$G,O$2)=0,"",SUMIFS('BACKUP COUNTS'!$F:$F,'BACKUP COUNTS'!$A:$A,$A243,'BACKUP COUNTS'!$B:$B,O$1,'BACKUP COUNTS'!$G:$G,O$2))</f>
        <v/>
      </c>
      <c r="P243" s="11" t="str">
        <f>IF(SUMIFS('BACKUP COUNTS'!$F:$F,'BACKUP COUNTS'!$A:$A,$A243,'BACKUP COUNTS'!$B:$B,P$1,'BACKUP COUNTS'!$G:$G,P$2)=0,"",SUMIFS('BACKUP COUNTS'!$F:$F,'BACKUP COUNTS'!$A:$A,$A243,'BACKUP COUNTS'!$B:$B,P$1,'BACKUP COUNTS'!$G:$G,P$2))</f>
        <v/>
      </c>
      <c r="Q243" s="11" t="str">
        <f>IF(SUMIFS('BACKUP COUNTS'!$F:$F,'BACKUP COUNTS'!$A:$A,$A243,'BACKUP COUNTS'!$B:$B,Q$1,'BACKUP COUNTS'!$G:$G,Q$2)=0,"",SUMIFS('BACKUP COUNTS'!$F:$F,'BACKUP COUNTS'!$A:$A,$A243,'BACKUP COUNTS'!$B:$B,Q$1,'BACKUP COUNTS'!$G:$G,Q$2))</f>
        <v/>
      </c>
      <c r="R243" s="11" t="str">
        <f>IF(SUMIFS('BACKUP COUNTS'!$F:$F,'BACKUP COUNTS'!$A:$A,$A243,'BACKUP COUNTS'!$B:$B,R$1,'BACKUP COUNTS'!$G:$G,R$2)=0,"",SUMIFS('BACKUP COUNTS'!$F:$F,'BACKUP COUNTS'!$A:$A,$A243,'BACKUP COUNTS'!$B:$B,R$1,'BACKUP COUNTS'!$G:$G,R$2))</f>
        <v/>
      </c>
    </row>
    <row r="244" spans="1:18" x14ac:dyDescent="0.25">
      <c r="A244" s="10">
        <f t="shared" si="4"/>
        <v>46175</v>
      </c>
      <c r="B244" s="10" t="s">
        <v>15</v>
      </c>
      <c r="C244" s="11" t="str">
        <f>IF(SUMIFS('BACKUP COUNTS'!$F:$F,'BACKUP COUNTS'!$A:$A,$A244,'BACKUP COUNTS'!$B:$B,C$2)=0,"",SUMIFS('BACKUP COUNTS'!$F:$F,'BACKUP COUNTS'!$A:$A,$A244,'BACKUP COUNTS'!$B:$B,C$2))</f>
        <v/>
      </c>
      <c r="D244" s="11" t="str">
        <f>IF(SUMIFS('BACKUP COUNTS'!$F:$F,'BACKUP COUNTS'!$A:$A,$A244,'BACKUP COUNTS'!$B:$B,D$1,'BACKUP COUNTS'!$G:$G,D$2)=0,"",SUMIFS('BACKUP COUNTS'!$F:$F,'BACKUP COUNTS'!$A:$A,$A244,'BACKUP COUNTS'!$B:$B,D$1,'BACKUP COUNTS'!$G:$G,D$2))</f>
        <v/>
      </c>
      <c r="E244" s="11" t="str">
        <f>IF(SUMIFS('BACKUP COUNTS'!$F:$F,'BACKUP COUNTS'!$A:$A,$A244,'BACKUP COUNTS'!$B:$B,E$1,'BACKUP COUNTS'!$G:$G,E$2)=0,"",SUMIFS('BACKUP COUNTS'!$F:$F,'BACKUP COUNTS'!$A:$A,$A244,'BACKUP COUNTS'!$B:$B,E$1,'BACKUP COUNTS'!$G:$G,E$2))</f>
        <v/>
      </c>
      <c r="F244" s="11" t="str">
        <f>IF(SUMIFS('BACKUP COUNTS'!$F:$F,'BACKUP COUNTS'!$A:$A,$A244,'BACKUP COUNTS'!$B:$B,F$1,'BACKUP COUNTS'!$G:$G,F$2)=0,"",SUMIFS('BACKUP COUNTS'!$F:$F,'BACKUP COUNTS'!$A:$A,$A244,'BACKUP COUNTS'!$B:$B,F$1,'BACKUP COUNTS'!$G:$G,F$2))</f>
        <v/>
      </c>
      <c r="G244" s="11" t="str">
        <f>IF(SUMIFS('BACKUP COUNTS'!$F:$F,'BACKUP COUNTS'!$A:$A,$A244,'BACKUP COUNTS'!$B:$B,G$1,'BACKUP COUNTS'!$G:$G,G$2)=0,"",SUMIFS('BACKUP COUNTS'!$F:$F,'BACKUP COUNTS'!$A:$A,$A244,'BACKUP COUNTS'!$B:$B,G$1,'BACKUP COUNTS'!$G:$G,G$2))</f>
        <v/>
      </c>
      <c r="H244" s="11" t="str">
        <f>IF(SUMIFS('BACKUP COUNTS'!$F:$F,'BACKUP COUNTS'!$A:$A,$A244,'BACKUP COUNTS'!$B:$B,H$1,'BACKUP COUNTS'!$G:$G,H$2)=0,"",SUMIFS('BACKUP COUNTS'!$F:$F,'BACKUP COUNTS'!$A:$A,$A244,'BACKUP COUNTS'!$B:$B,H$1,'BACKUP COUNTS'!$G:$G,H$2))</f>
        <v/>
      </c>
      <c r="I244" s="11" t="str">
        <f>IF(SUMIFS('BACKUP COUNTS'!$F:$F,'BACKUP COUNTS'!$A:$A,$A244,'BACKUP COUNTS'!$B:$B,I$1,'BACKUP COUNTS'!$G:$G,I$2)=0,"",SUMIFS('BACKUP COUNTS'!$F:$F,'BACKUP COUNTS'!$A:$A,$A244,'BACKUP COUNTS'!$B:$B,I$1,'BACKUP COUNTS'!$G:$G,I$2))</f>
        <v/>
      </c>
      <c r="J244" s="11" t="str">
        <f>IF(SUMIFS('BACKUP COUNTS'!$F:$F,'BACKUP COUNTS'!$A:$A,$A244,'BACKUP COUNTS'!$B:$B,J$1,'BACKUP COUNTS'!$G:$G,J$2)=0,"",SUMIFS('BACKUP COUNTS'!$F:$F,'BACKUP COUNTS'!$A:$A,$A244,'BACKUP COUNTS'!$B:$B,J$1,'BACKUP COUNTS'!$G:$G,J$2))</f>
        <v/>
      </c>
      <c r="K244" s="11" t="str">
        <f>IF(SUMIFS('BACKUP COUNTS'!$F:$F,'BACKUP COUNTS'!$A:$A,$A244,'BACKUP COUNTS'!$B:$B,K$1,'BACKUP COUNTS'!$G:$G,K$2)=0,"",SUMIFS('BACKUP COUNTS'!$F:$F,'BACKUP COUNTS'!$A:$A,$A244,'BACKUP COUNTS'!$B:$B,K$1,'BACKUP COUNTS'!$G:$G,K$2))</f>
        <v/>
      </c>
      <c r="L244" s="11" t="str">
        <f>IF(SUMIFS('BACKUP COUNTS'!$F:$F,'BACKUP COUNTS'!$A:$A,$A244,'BACKUP COUNTS'!$B:$B,L$1,'BACKUP COUNTS'!$G:$G,L$2)=0,"",SUMIFS('BACKUP COUNTS'!$F:$F,'BACKUP COUNTS'!$A:$A,$A244,'BACKUP COUNTS'!$B:$B,L$1,'BACKUP COUNTS'!$G:$G,L$2))</f>
        <v/>
      </c>
      <c r="M244" s="11" t="str">
        <f>IF(SUMIFS('BACKUP COUNTS'!$F:$F,'BACKUP COUNTS'!$A:$A,$A244,'BACKUP COUNTS'!$B:$B,M$1,'BACKUP COUNTS'!$G:$G,M$2)=0,"",SUMIFS('BACKUP COUNTS'!$F:$F,'BACKUP COUNTS'!$A:$A,$A244,'BACKUP COUNTS'!$B:$B,M$1,'BACKUP COUNTS'!$G:$G,M$2))</f>
        <v/>
      </c>
      <c r="N244" s="11" t="str">
        <f>IF(SUMIFS('BACKUP COUNTS'!$F:$F,'BACKUP COUNTS'!$A:$A,$A244,'BACKUP COUNTS'!$B:$B,N$1,'BACKUP COUNTS'!$G:$G,N$2)=0,"",SUMIFS('BACKUP COUNTS'!$F:$F,'BACKUP COUNTS'!$A:$A,$A244,'BACKUP COUNTS'!$B:$B,N$1,'BACKUP COUNTS'!$G:$G,N$2))</f>
        <v/>
      </c>
      <c r="O244" s="11" t="str">
        <f>IF(SUMIFS('BACKUP COUNTS'!$F:$F,'BACKUP COUNTS'!$A:$A,$A244,'BACKUP COUNTS'!$B:$B,O$1,'BACKUP COUNTS'!$G:$G,O$2)=0,"",SUMIFS('BACKUP COUNTS'!$F:$F,'BACKUP COUNTS'!$A:$A,$A244,'BACKUP COUNTS'!$B:$B,O$1,'BACKUP COUNTS'!$G:$G,O$2))</f>
        <v/>
      </c>
      <c r="P244" s="11" t="str">
        <f>IF(SUMIFS('BACKUP COUNTS'!$F:$F,'BACKUP COUNTS'!$A:$A,$A244,'BACKUP COUNTS'!$B:$B,P$1,'BACKUP COUNTS'!$G:$G,P$2)=0,"",SUMIFS('BACKUP COUNTS'!$F:$F,'BACKUP COUNTS'!$A:$A,$A244,'BACKUP COUNTS'!$B:$B,P$1,'BACKUP COUNTS'!$G:$G,P$2))</f>
        <v/>
      </c>
      <c r="Q244" s="11" t="str">
        <f>IF(SUMIFS('BACKUP COUNTS'!$F:$F,'BACKUP COUNTS'!$A:$A,$A244,'BACKUP COUNTS'!$B:$B,Q$1,'BACKUP COUNTS'!$G:$G,Q$2)=0,"",SUMIFS('BACKUP COUNTS'!$F:$F,'BACKUP COUNTS'!$A:$A,$A244,'BACKUP COUNTS'!$B:$B,Q$1,'BACKUP COUNTS'!$G:$G,Q$2))</f>
        <v/>
      </c>
      <c r="R244" s="11" t="str">
        <f>IF(SUMIFS('BACKUP COUNTS'!$F:$F,'BACKUP COUNTS'!$A:$A,$A244,'BACKUP COUNTS'!$B:$B,R$1,'BACKUP COUNTS'!$G:$G,R$2)=0,"",SUMIFS('BACKUP COUNTS'!$F:$F,'BACKUP COUNTS'!$A:$A,$A244,'BACKUP COUNTS'!$B:$B,R$1,'BACKUP COUNTS'!$G:$G,R$2))</f>
        <v/>
      </c>
    </row>
    <row r="245" spans="1:18" x14ac:dyDescent="0.25">
      <c r="A245" s="10">
        <f t="shared" si="4"/>
        <v>46176</v>
      </c>
      <c r="B245" s="10" t="s">
        <v>15</v>
      </c>
      <c r="C245" s="11" t="str">
        <f>IF(SUMIFS('BACKUP COUNTS'!$F:$F,'BACKUP COUNTS'!$A:$A,$A245,'BACKUP COUNTS'!$B:$B,C$2)=0,"",SUMIFS('BACKUP COUNTS'!$F:$F,'BACKUP COUNTS'!$A:$A,$A245,'BACKUP COUNTS'!$B:$B,C$2))</f>
        <v/>
      </c>
      <c r="D245" s="11" t="str">
        <f>IF(SUMIFS('BACKUP COUNTS'!$F:$F,'BACKUP COUNTS'!$A:$A,$A245,'BACKUP COUNTS'!$B:$B,D$1,'BACKUP COUNTS'!$G:$G,D$2)=0,"",SUMIFS('BACKUP COUNTS'!$F:$F,'BACKUP COUNTS'!$A:$A,$A245,'BACKUP COUNTS'!$B:$B,D$1,'BACKUP COUNTS'!$G:$G,D$2))</f>
        <v/>
      </c>
      <c r="E245" s="11" t="str">
        <f>IF(SUMIFS('BACKUP COUNTS'!$F:$F,'BACKUP COUNTS'!$A:$A,$A245,'BACKUP COUNTS'!$B:$B,E$1,'BACKUP COUNTS'!$G:$G,E$2)=0,"",SUMIFS('BACKUP COUNTS'!$F:$F,'BACKUP COUNTS'!$A:$A,$A245,'BACKUP COUNTS'!$B:$B,E$1,'BACKUP COUNTS'!$G:$G,E$2))</f>
        <v/>
      </c>
      <c r="F245" s="11" t="str">
        <f>IF(SUMIFS('BACKUP COUNTS'!$F:$F,'BACKUP COUNTS'!$A:$A,$A245,'BACKUP COUNTS'!$B:$B,F$1,'BACKUP COUNTS'!$G:$G,F$2)=0,"",SUMIFS('BACKUP COUNTS'!$F:$F,'BACKUP COUNTS'!$A:$A,$A245,'BACKUP COUNTS'!$B:$B,F$1,'BACKUP COUNTS'!$G:$G,F$2))</f>
        <v/>
      </c>
      <c r="G245" s="11" t="str">
        <f>IF(SUMIFS('BACKUP COUNTS'!$F:$F,'BACKUP COUNTS'!$A:$A,$A245,'BACKUP COUNTS'!$B:$B,G$1,'BACKUP COUNTS'!$G:$G,G$2)=0,"",SUMIFS('BACKUP COUNTS'!$F:$F,'BACKUP COUNTS'!$A:$A,$A245,'BACKUP COUNTS'!$B:$B,G$1,'BACKUP COUNTS'!$G:$G,G$2))</f>
        <v/>
      </c>
      <c r="H245" s="11" t="str">
        <f>IF(SUMIFS('BACKUP COUNTS'!$F:$F,'BACKUP COUNTS'!$A:$A,$A245,'BACKUP COUNTS'!$B:$B,H$1,'BACKUP COUNTS'!$G:$G,H$2)=0,"",SUMIFS('BACKUP COUNTS'!$F:$F,'BACKUP COUNTS'!$A:$A,$A245,'BACKUP COUNTS'!$B:$B,H$1,'BACKUP COUNTS'!$G:$G,H$2))</f>
        <v/>
      </c>
      <c r="I245" s="11" t="str">
        <f>IF(SUMIFS('BACKUP COUNTS'!$F:$F,'BACKUP COUNTS'!$A:$A,$A245,'BACKUP COUNTS'!$B:$B,I$1,'BACKUP COUNTS'!$G:$G,I$2)=0,"",SUMIFS('BACKUP COUNTS'!$F:$F,'BACKUP COUNTS'!$A:$A,$A245,'BACKUP COUNTS'!$B:$B,I$1,'BACKUP COUNTS'!$G:$G,I$2))</f>
        <v/>
      </c>
      <c r="J245" s="11" t="str">
        <f>IF(SUMIFS('BACKUP COUNTS'!$F:$F,'BACKUP COUNTS'!$A:$A,$A245,'BACKUP COUNTS'!$B:$B,J$1,'BACKUP COUNTS'!$G:$G,J$2)=0,"",SUMIFS('BACKUP COUNTS'!$F:$F,'BACKUP COUNTS'!$A:$A,$A245,'BACKUP COUNTS'!$B:$B,J$1,'BACKUP COUNTS'!$G:$G,J$2))</f>
        <v/>
      </c>
      <c r="K245" s="11" t="str">
        <f>IF(SUMIFS('BACKUP COUNTS'!$F:$F,'BACKUP COUNTS'!$A:$A,$A245,'BACKUP COUNTS'!$B:$B,K$1,'BACKUP COUNTS'!$G:$G,K$2)=0,"",SUMIFS('BACKUP COUNTS'!$F:$F,'BACKUP COUNTS'!$A:$A,$A245,'BACKUP COUNTS'!$B:$B,K$1,'BACKUP COUNTS'!$G:$G,K$2))</f>
        <v/>
      </c>
      <c r="L245" s="11" t="str">
        <f>IF(SUMIFS('BACKUP COUNTS'!$F:$F,'BACKUP COUNTS'!$A:$A,$A245,'BACKUP COUNTS'!$B:$B,L$1,'BACKUP COUNTS'!$G:$G,L$2)=0,"",SUMIFS('BACKUP COUNTS'!$F:$F,'BACKUP COUNTS'!$A:$A,$A245,'BACKUP COUNTS'!$B:$B,L$1,'BACKUP COUNTS'!$G:$G,L$2))</f>
        <v/>
      </c>
      <c r="M245" s="11" t="str">
        <f>IF(SUMIFS('BACKUP COUNTS'!$F:$F,'BACKUP COUNTS'!$A:$A,$A245,'BACKUP COUNTS'!$B:$B,M$1,'BACKUP COUNTS'!$G:$G,M$2)=0,"",SUMIFS('BACKUP COUNTS'!$F:$F,'BACKUP COUNTS'!$A:$A,$A245,'BACKUP COUNTS'!$B:$B,M$1,'BACKUP COUNTS'!$G:$G,M$2))</f>
        <v/>
      </c>
      <c r="N245" s="11" t="str">
        <f>IF(SUMIFS('BACKUP COUNTS'!$F:$F,'BACKUP COUNTS'!$A:$A,$A245,'BACKUP COUNTS'!$B:$B,N$1,'BACKUP COUNTS'!$G:$G,N$2)=0,"",SUMIFS('BACKUP COUNTS'!$F:$F,'BACKUP COUNTS'!$A:$A,$A245,'BACKUP COUNTS'!$B:$B,N$1,'BACKUP COUNTS'!$G:$G,N$2))</f>
        <v/>
      </c>
      <c r="O245" s="11" t="str">
        <f>IF(SUMIFS('BACKUP COUNTS'!$F:$F,'BACKUP COUNTS'!$A:$A,$A245,'BACKUP COUNTS'!$B:$B,O$1,'BACKUP COUNTS'!$G:$G,O$2)=0,"",SUMIFS('BACKUP COUNTS'!$F:$F,'BACKUP COUNTS'!$A:$A,$A245,'BACKUP COUNTS'!$B:$B,O$1,'BACKUP COUNTS'!$G:$G,O$2))</f>
        <v/>
      </c>
      <c r="P245" s="11" t="str">
        <f>IF(SUMIFS('BACKUP COUNTS'!$F:$F,'BACKUP COUNTS'!$A:$A,$A245,'BACKUP COUNTS'!$B:$B,P$1,'BACKUP COUNTS'!$G:$G,P$2)=0,"",SUMIFS('BACKUP COUNTS'!$F:$F,'BACKUP COUNTS'!$A:$A,$A245,'BACKUP COUNTS'!$B:$B,P$1,'BACKUP COUNTS'!$G:$G,P$2))</f>
        <v/>
      </c>
      <c r="Q245" s="11" t="str">
        <f>IF(SUMIFS('BACKUP COUNTS'!$F:$F,'BACKUP COUNTS'!$A:$A,$A245,'BACKUP COUNTS'!$B:$B,Q$1,'BACKUP COUNTS'!$G:$G,Q$2)=0,"",SUMIFS('BACKUP COUNTS'!$F:$F,'BACKUP COUNTS'!$A:$A,$A245,'BACKUP COUNTS'!$B:$B,Q$1,'BACKUP COUNTS'!$G:$G,Q$2))</f>
        <v/>
      </c>
      <c r="R245" s="11" t="str">
        <f>IF(SUMIFS('BACKUP COUNTS'!$F:$F,'BACKUP COUNTS'!$A:$A,$A245,'BACKUP COUNTS'!$B:$B,R$1,'BACKUP COUNTS'!$G:$G,R$2)=0,"",SUMIFS('BACKUP COUNTS'!$F:$F,'BACKUP COUNTS'!$A:$A,$A245,'BACKUP COUNTS'!$B:$B,R$1,'BACKUP COUNTS'!$G:$G,R$2))</f>
        <v/>
      </c>
    </row>
    <row r="246" spans="1:18" x14ac:dyDescent="0.25">
      <c r="A246" s="10">
        <f t="shared" si="4"/>
        <v>46177</v>
      </c>
      <c r="B246" s="10" t="s">
        <v>15</v>
      </c>
      <c r="C246" s="11" t="str">
        <f>IF(SUMIFS('BACKUP COUNTS'!$F:$F,'BACKUP COUNTS'!$A:$A,$A246,'BACKUP COUNTS'!$B:$B,C$2)=0,"",SUMIFS('BACKUP COUNTS'!$F:$F,'BACKUP COUNTS'!$A:$A,$A246,'BACKUP COUNTS'!$B:$B,C$2))</f>
        <v/>
      </c>
      <c r="D246" s="11" t="str">
        <f>IF(SUMIFS('BACKUP COUNTS'!$F:$F,'BACKUP COUNTS'!$A:$A,$A246,'BACKUP COUNTS'!$B:$B,D$1,'BACKUP COUNTS'!$G:$G,D$2)=0,"",SUMIFS('BACKUP COUNTS'!$F:$F,'BACKUP COUNTS'!$A:$A,$A246,'BACKUP COUNTS'!$B:$B,D$1,'BACKUP COUNTS'!$G:$G,D$2))</f>
        <v/>
      </c>
      <c r="E246" s="11" t="str">
        <f>IF(SUMIFS('BACKUP COUNTS'!$F:$F,'BACKUP COUNTS'!$A:$A,$A246,'BACKUP COUNTS'!$B:$B,E$1,'BACKUP COUNTS'!$G:$G,E$2)=0,"",SUMIFS('BACKUP COUNTS'!$F:$F,'BACKUP COUNTS'!$A:$A,$A246,'BACKUP COUNTS'!$B:$B,E$1,'BACKUP COUNTS'!$G:$G,E$2))</f>
        <v/>
      </c>
      <c r="F246" s="11" t="str">
        <f>IF(SUMIFS('BACKUP COUNTS'!$F:$F,'BACKUP COUNTS'!$A:$A,$A246,'BACKUP COUNTS'!$B:$B,F$1,'BACKUP COUNTS'!$G:$G,F$2)=0,"",SUMIFS('BACKUP COUNTS'!$F:$F,'BACKUP COUNTS'!$A:$A,$A246,'BACKUP COUNTS'!$B:$B,F$1,'BACKUP COUNTS'!$G:$G,F$2))</f>
        <v/>
      </c>
      <c r="G246" s="11" t="str">
        <f>IF(SUMIFS('BACKUP COUNTS'!$F:$F,'BACKUP COUNTS'!$A:$A,$A246,'BACKUP COUNTS'!$B:$B,G$1,'BACKUP COUNTS'!$G:$G,G$2)=0,"",SUMIFS('BACKUP COUNTS'!$F:$F,'BACKUP COUNTS'!$A:$A,$A246,'BACKUP COUNTS'!$B:$B,G$1,'BACKUP COUNTS'!$G:$G,G$2))</f>
        <v/>
      </c>
      <c r="H246" s="11" t="str">
        <f>IF(SUMIFS('BACKUP COUNTS'!$F:$F,'BACKUP COUNTS'!$A:$A,$A246,'BACKUP COUNTS'!$B:$B,H$1,'BACKUP COUNTS'!$G:$G,H$2)=0,"",SUMIFS('BACKUP COUNTS'!$F:$F,'BACKUP COUNTS'!$A:$A,$A246,'BACKUP COUNTS'!$B:$B,H$1,'BACKUP COUNTS'!$G:$G,H$2))</f>
        <v/>
      </c>
      <c r="I246" s="11" t="str">
        <f>IF(SUMIFS('BACKUP COUNTS'!$F:$F,'BACKUP COUNTS'!$A:$A,$A246,'BACKUP COUNTS'!$B:$B,I$1,'BACKUP COUNTS'!$G:$G,I$2)=0,"",SUMIFS('BACKUP COUNTS'!$F:$F,'BACKUP COUNTS'!$A:$A,$A246,'BACKUP COUNTS'!$B:$B,I$1,'BACKUP COUNTS'!$G:$G,I$2))</f>
        <v/>
      </c>
      <c r="J246" s="11" t="str">
        <f>IF(SUMIFS('BACKUP COUNTS'!$F:$F,'BACKUP COUNTS'!$A:$A,$A246,'BACKUP COUNTS'!$B:$B,J$1,'BACKUP COUNTS'!$G:$G,J$2)=0,"",SUMIFS('BACKUP COUNTS'!$F:$F,'BACKUP COUNTS'!$A:$A,$A246,'BACKUP COUNTS'!$B:$B,J$1,'BACKUP COUNTS'!$G:$G,J$2))</f>
        <v/>
      </c>
      <c r="K246" s="11" t="str">
        <f>IF(SUMIFS('BACKUP COUNTS'!$F:$F,'BACKUP COUNTS'!$A:$A,$A246,'BACKUP COUNTS'!$B:$B,K$1,'BACKUP COUNTS'!$G:$G,K$2)=0,"",SUMIFS('BACKUP COUNTS'!$F:$F,'BACKUP COUNTS'!$A:$A,$A246,'BACKUP COUNTS'!$B:$B,K$1,'BACKUP COUNTS'!$G:$G,K$2))</f>
        <v/>
      </c>
      <c r="L246" s="11" t="str">
        <f>IF(SUMIFS('BACKUP COUNTS'!$F:$F,'BACKUP COUNTS'!$A:$A,$A246,'BACKUP COUNTS'!$B:$B,L$1,'BACKUP COUNTS'!$G:$G,L$2)=0,"",SUMIFS('BACKUP COUNTS'!$F:$F,'BACKUP COUNTS'!$A:$A,$A246,'BACKUP COUNTS'!$B:$B,L$1,'BACKUP COUNTS'!$G:$G,L$2))</f>
        <v/>
      </c>
      <c r="M246" s="11" t="str">
        <f>IF(SUMIFS('BACKUP COUNTS'!$F:$F,'BACKUP COUNTS'!$A:$A,$A246,'BACKUP COUNTS'!$B:$B,M$1,'BACKUP COUNTS'!$G:$G,M$2)=0,"",SUMIFS('BACKUP COUNTS'!$F:$F,'BACKUP COUNTS'!$A:$A,$A246,'BACKUP COUNTS'!$B:$B,M$1,'BACKUP COUNTS'!$G:$G,M$2))</f>
        <v/>
      </c>
      <c r="N246" s="11" t="str">
        <f>IF(SUMIFS('BACKUP COUNTS'!$F:$F,'BACKUP COUNTS'!$A:$A,$A246,'BACKUP COUNTS'!$B:$B,N$1,'BACKUP COUNTS'!$G:$G,N$2)=0,"",SUMIFS('BACKUP COUNTS'!$F:$F,'BACKUP COUNTS'!$A:$A,$A246,'BACKUP COUNTS'!$B:$B,N$1,'BACKUP COUNTS'!$G:$G,N$2))</f>
        <v/>
      </c>
      <c r="O246" s="11" t="str">
        <f>IF(SUMIFS('BACKUP COUNTS'!$F:$F,'BACKUP COUNTS'!$A:$A,$A246,'BACKUP COUNTS'!$B:$B,O$1,'BACKUP COUNTS'!$G:$G,O$2)=0,"",SUMIFS('BACKUP COUNTS'!$F:$F,'BACKUP COUNTS'!$A:$A,$A246,'BACKUP COUNTS'!$B:$B,O$1,'BACKUP COUNTS'!$G:$G,O$2))</f>
        <v/>
      </c>
      <c r="P246" s="11" t="str">
        <f>IF(SUMIFS('BACKUP COUNTS'!$F:$F,'BACKUP COUNTS'!$A:$A,$A246,'BACKUP COUNTS'!$B:$B,P$1,'BACKUP COUNTS'!$G:$G,P$2)=0,"",SUMIFS('BACKUP COUNTS'!$F:$F,'BACKUP COUNTS'!$A:$A,$A246,'BACKUP COUNTS'!$B:$B,P$1,'BACKUP COUNTS'!$G:$G,P$2))</f>
        <v/>
      </c>
      <c r="Q246" s="11" t="str">
        <f>IF(SUMIFS('BACKUP COUNTS'!$F:$F,'BACKUP COUNTS'!$A:$A,$A246,'BACKUP COUNTS'!$B:$B,Q$1,'BACKUP COUNTS'!$G:$G,Q$2)=0,"",SUMIFS('BACKUP COUNTS'!$F:$F,'BACKUP COUNTS'!$A:$A,$A246,'BACKUP COUNTS'!$B:$B,Q$1,'BACKUP COUNTS'!$G:$G,Q$2))</f>
        <v/>
      </c>
      <c r="R246" s="11" t="str">
        <f>IF(SUMIFS('BACKUP COUNTS'!$F:$F,'BACKUP COUNTS'!$A:$A,$A246,'BACKUP COUNTS'!$B:$B,R$1,'BACKUP COUNTS'!$G:$G,R$2)=0,"",SUMIFS('BACKUP COUNTS'!$F:$F,'BACKUP COUNTS'!$A:$A,$A246,'BACKUP COUNTS'!$B:$B,R$1,'BACKUP COUNTS'!$G:$G,R$2))</f>
        <v/>
      </c>
    </row>
    <row r="247" spans="1:18" x14ac:dyDescent="0.25">
      <c r="A247" s="10">
        <f t="shared" si="4"/>
        <v>46178</v>
      </c>
      <c r="B247" s="10" t="s">
        <v>15</v>
      </c>
      <c r="C247" s="11" t="str">
        <f>IF(SUMIFS('BACKUP COUNTS'!$F:$F,'BACKUP COUNTS'!$A:$A,$A247,'BACKUP COUNTS'!$B:$B,C$2)=0,"",SUMIFS('BACKUP COUNTS'!$F:$F,'BACKUP COUNTS'!$A:$A,$A247,'BACKUP COUNTS'!$B:$B,C$2))</f>
        <v/>
      </c>
      <c r="D247" s="11" t="str">
        <f>IF(SUMIFS('BACKUP COUNTS'!$F:$F,'BACKUP COUNTS'!$A:$A,$A247,'BACKUP COUNTS'!$B:$B,D$1,'BACKUP COUNTS'!$G:$G,D$2)=0,"",SUMIFS('BACKUP COUNTS'!$F:$F,'BACKUP COUNTS'!$A:$A,$A247,'BACKUP COUNTS'!$B:$B,D$1,'BACKUP COUNTS'!$G:$G,D$2))</f>
        <v/>
      </c>
      <c r="E247" s="11" t="str">
        <f>IF(SUMIFS('BACKUP COUNTS'!$F:$F,'BACKUP COUNTS'!$A:$A,$A247,'BACKUP COUNTS'!$B:$B,E$1,'BACKUP COUNTS'!$G:$G,E$2)=0,"",SUMIFS('BACKUP COUNTS'!$F:$F,'BACKUP COUNTS'!$A:$A,$A247,'BACKUP COUNTS'!$B:$B,E$1,'BACKUP COUNTS'!$G:$G,E$2))</f>
        <v/>
      </c>
      <c r="F247" s="11" t="str">
        <f>IF(SUMIFS('BACKUP COUNTS'!$F:$F,'BACKUP COUNTS'!$A:$A,$A247,'BACKUP COUNTS'!$B:$B,F$1,'BACKUP COUNTS'!$G:$G,F$2)=0,"",SUMIFS('BACKUP COUNTS'!$F:$F,'BACKUP COUNTS'!$A:$A,$A247,'BACKUP COUNTS'!$B:$B,F$1,'BACKUP COUNTS'!$G:$G,F$2))</f>
        <v/>
      </c>
      <c r="G247" s="11" t="str">
        <f>IF(SUMIFS('BACKUP COUNTS'!$F:$F,'BACKUP COUNTS'!$A:$A,$A247,'BACKUP COUNTS'!$B:$B,G$1,'BACKUP COUNTS'!$G:$G,G$2)=0,"",SUMIFS('BACKUP COUNTS'!$F:$F,'BACKUP COUNTS'!$A:$A,$A247,'BACKUP COUNTS'!$B:$B,G$1,'BACKUP COUNTS'!$G:$G,G$2))</f>
        <v/>
      </c>
      <c r="H247" s="11" t="str">
        <f>IF(SUMIFS('BACKUP COUNTS'!$F:$F,'BACKUP COUNTS'!$A:$A,$A247,'BACKUP COUNTS'!$B:$B,H$1,'BACKUP COUNTS'!$G:$G,H$2)=0,"",SUMIFS('BACKUP COUNTS'!$F:$F,'BACKUP COUNTS'!$A:$A,$A247,'BACKUP COUNTS'!$B:$B,H$1,'BACKUP COUNTS'!$G:$G,H$2))</f>
        <v/>
      </c>
      <c r="I247" s="11" t="str">
        <f>IF(SUMIFS('BACKUP COUNTS'!$F:$F,'BACKUP COUNTS'!$A:$A,$A247,'BACKUP COUNTS'!$B:$B,I$1,'BACKUP COUNTS'!$G:$G,I$2)=0,"",SUMIFS('BACKUP COUNTS'!$F:$F,'BACKUP COUNTS'!$A:$A,$A247,'BACKUP COUNTS'!$B:$B,I$1,'BACKUP COUNTS'!$G:$G,I$2))</f>
        <v/>
      </c>
      <c r="J247" s="11" t="str">
        <f>IF(SUMIFS('BACKUP COUNTS'!$F:$F,'BACKUP COUNTS'!$A:$A,$A247,'BACKUP COUNTS'!$B:$B,J$1,'BACKUP COUNTS'!$G:$G,J$2)=0,"",SUMIFS('BACKUP COUNTS'!$F:$F,'BACKUP COUNTS'!$A:$A,$A247,'BACKUP COUNTS'!$B:$B,J$1,'BACKUP COUNTS'!$G:$G,J$2))</f>
        <v/>
      </c>
      <c r="K247" s="11" t="str">
        <f>IF(SUMIFS('BACKUP COUNTS'!$F:$F,'BACKUP COUNTS'!$A:$A,$A247,'BACKUP COUNTS'!$B:$B,K$1,'BACKUP COUNTS'!$G:$G,K$2)=0,"",SUMIFS('BACKUP COUNTS'!$F:$F,'BACKUP COUNTS'!$A:$A,$A247,'BACKUP COUNTS'!$B:$B,K$1,'BACKUP COUNTS'!$G:$G,K$2))</f>
        <v/>
      </c>
      <c r="L247" s="11" t="str">
        <f>IF(SUMIFS('BACKUP COUNTS'!$F:$F,'BACKUP COUNTS'!$A:$A,$A247,'BACKUP COUNTS'!$B:$B,L$1,'BACKUP COUNTS'!$G:$G,L$2)=0,"",SUMIFS('BACKUP COUNTS'!$F:$F,'BACKUP COUNTS'!$A:$A,$A247,'BACKUP COUNTS'!$B:$B,L$1,'BACKUP COUNTS'!$G:$G,L$2))</f>
        <v/>
      </c>
      <c r="M247" s="11" t="str">
        <f>IF(SUMIFS('BACKUP COUNTS'!$F:$F,'BACKUP COUNTS'!$A:$A,$A247,'BACKUP COUNTS'!$B:$B,M$1,'BACKUP COUNTS'!$G:$G,M$2)=0,"",SUMIFS('BACKUP COUNTS'!$F:$F,'BACKUP COUNTS'!$A:$A,$A247,'BACKUP COUNTS'!$B:$B,M$1,'BACKUP COUNTS'!$G:$G,M$2))</f>
        <v/>
      </c>
      <c r="N247" s="11" t="str">
        <f>IF(SUMIFS('BACKUP COUNTS'!$F:$F,'BACKUP COUNTS'!$A:$A,$A247,'BACKUP COUNTS'!$B:$B,N$1,'BACKUP COUNTS'!$G:$G,N$2)=0,"",SUMIFS('BACKUP COUNTS'!$F:$F,'BACKUP COUNTS'!$A:$A,$A247,'BACKUP COUNTS'!$B:$B,N$1,'BACKUP COUNTS'!$G:$G,N$2))</f>
        <v/>
      </c>
      <c r="O247" s="11" t="str">
        <f>IF(SUMIFS('BACKUP COUNTS'!$F:$F,'BACKUP COUNTS'!$A:$A,$A247,'BACKUP COUNTS'!$B:$B,O$1,'BACKUP COUNTS'!$G:$G,O$2)=0,"",SUMIFS('BACKUP COUNTS'!$F:$F,'BACKUP COUNTS'!$A:$A,$A247,'BACKUP COUNTS'!$B:$B,O$1,'BACKUP COUNTS'!$G:$G,O$2))</f>
        <v/>
      </c>
      <c r="P247" s="11" t="str">
        <f>IF(SUMIFS('BACKUP COUNTS'!$F:$F,'BACKUP COUNTS'!$A:$A,$A247,'BACKUP COUNTS'!$B:$B,P$1,'BACKUP COUNTS'!$G:$G,P$2)=0,"",SUMIFS('BACKUP COUNTS'!$F:$F,'BACKUP COUNTS'!$A:$A,$A247,'BACKUP COUNTS'!$B:$B,P$1,'BACKUP COUNTS'!$G:$G,P$2))</f>
        <v/>
      </c>
      <c r="Q247" s="11" t="str">
        <f>IF(SUMIFS('BACKUP COUNTS'!$F:$F,'BACKUP COUNTS'!$A:$A,$A247,'BACKUP COUNTS'!$B:$B,Q$1,'BACKUP COUNTS'!$G:$G,Q$2)=0,"",SUMIFS('BACKUP COUNTS'!$F:$F,'BACKUP COUNTS'!$A:$A,$A247,'BACKUP COUNTS'!$B:$B,Q$1,'BACKUP COUNTS'!$G:$G,Q$2))</f>
        <v/>
      </c>
      <c r="R247" s="11" t="str">
        <f>IF(SUMIFS('BACKUP COUNTS'!$F:$F,'BACKUP COUNTS'!$A:$A,$A247,'BACKUP COUNTS'!$B:$B,R$1,'BACKUP COUNTS'!$G:$G,R$2)=0,"",SUMIFS('BACKUP COUNTS'!$F:$F,'BACKUP COUNTS'!$A:$A,$A247,'BACKUP COUNTS'!$B:$B,R$1,'BACKUP COUNTS'!$G:$G,R$2))</f>
        <v/>
      </c>
    </row>
    <row r="248" spans="1:18" x14ac:dyDescent="0.25">
      <c r="A248" s="10">
        <f t="shared" si="4"/>
        <v>46181</v>
      </c>
      <c r="B248" s="10" t="s">
        <v>15</v>
      </c>
      <c r="C248" s="11" t="str">
        <f>IF(SUMIFS('BACKUP COUNTS'!$F:$F,'BACKUP COUNTS'!$A:$A,$A248,'BACKUP COUNTS'!$B:$B,C$2)=0,"",SUMIFS('BACKUP COUNTS'!$F:$F,'BACKUP COUNTS'!$A:$A,$A248,'BACKUP COUNTS'!$B:$B,C$2))</f>
        <v/>
      </c>
      <c r="D248" s="11" t="str">
        <f>IF(SUMIFS('BACKUP COUNTS'!$F:$F,'BACKUP COUNTS'!$A:$A,$A248,'BACKUP COUNTS'!$B:$B,D$1,'BACKUP COUNTS'!$G:$G,D$2)=0,"",SUMIFS('BACKUP COUNTS'!$F:$F,'BACKUP COUNTS'!$A:$A,$A248,'BACKUP COUNTS'!$B:$B,D$1,'BACKUP COUNTS'!$G:$G,D$2))</f>
        <v/>
      </c>
      <c r="E248" s="11" t="str">
        <f>IF(SUMIFS('BACKUP COUNTS'!$F:$F,'BACKUP COUNTS'!$A:$A,$A248,'BACKUP COUNTS'!$B:$B,E$1,'BACKUP COUNTS'!$G:$G,E$2)=0,"",SUMIFS('BACKUP COUNTS'!$F:$F,'BACKUP COUNTS'!$A:$A,$A248,'BACKUP COUNTS'!$B:$B,E$1,'BACKUP COUNTS'!$G:$G,E$2))</f>
        <v/>
      </c>
      <c r="F248" s="11" t="str">
        <f>IF(SUMIFS('BACKUP COUNTS'!$F:$F,'BACKUP COUNTS'!$A:$A,$A248,'BACKUP COUNTS'!$B:$B,F$1,'BACKUP COUNTS'!$G:$G,F$2)=0,"",SUMIFS('BACKUP COUNTS'!$F:$F,'BACKUP COUNTS'!$A:$A,$A248,'BACKUP COUNTS'!$B:$B,F$1,'BACKUP COUNTS'!$G:$G,F$2))</f>
        <v/>
      </c>
      <c r="G248" s="11" t="str">
        <f>IF(SUMIFS('BACKUP COUNTS'!$F:$F,'BACKUP COUNTS'!$A:$A,$A248,'BACKUP COUNTS'!$B:$B,G$1,'BACKUP COUNTS'!$G:$G,G$2)=0,"",SUMIFS('BACKUP COUNTS'!$F:$F,'BACKUP COUNTS'!$A:$A,$A248,'BACKUP COUNTS'!$B:$B,G$1,'BACKUP COUNTS'!$G:$G,G$2))</f>
        <v/>
      </c>
      <c r="H248" s="11" t="str">
        <f>IF(SUMIFS('BACKUP COUNTS'!$F:$F,'BACKUP COUNTS'!$A:$A,$A248,'BACKUP COUNTS'!$B:$B,H$1,'BACKUP COUNTS'!$G:$G,H$2)=0,"",SUMIFS('BACKUP COUNTS'!$F:$F,'BACKUP COUNTS'!$A:$A,$A248,'BACKUP COUNTS'!$B:$B,H$1,'BACKUP COUNTS'!$G:$G,H$2))</f>
        <v/>
      </c>
      <c r="I248" s="11" t="str">
        <f>IF(SUMIFS('BACKUP COUNTS'!$F:$F,'BACKUP COUNTS'!$A:$A,$A248,'BACKUP COUNTS'!$B:$B,I$1,'BACKUP COUNTS'!$G:$G,I$2)=0,"",SUMIFS('BACKUP COUNTS'!$F:$F,'BACKUP COUNTS'!$A:$A,$A248,'BACKUP COUNTS'!$B:$B,I$1,'BACKUP COUNTS'!$G:$G,I$2))</f>
        <v/>
      </c>
      <c r="J248" s="11" t="str">
        <f>IF(SUMIFS('BACKUP COUNTS'!$F:$F,'BACKUP COUNTS'!$A:$A,$A248,'BACKUP COUNTS'!$B:$B,J$1,'BACKUP COUNTS'!$G:$G,J$2)=0,"",SUMIFS('BACKUP COUNTS'!$F:$F,'BACKUP COUNTS'!$A:$A,$A248,'BACKUP COUNTS'!$B:$B,J$1,'BACKUP COUNTS'!$G:$G,J$2))</f>
        <v/>
      </c>
      <c r="K248" s="11" t="str">
        <f>IF(SUMIFS('BACKUP COUNTS'!$F:$F,'BACKUP COUNTS'!$A:$A,$A248,'BACKUP COUNTS'!$B:$B,K$1,'BACKUP COUNTS'!$G:$G,K$2)=0,"",SUMIFS('BACKUP COUNTS'!$F:$F,'BACKUP COUNTS'!$A:$A,$A248,'BACKUP COUNTS'!$B:$B,K$1,'BACKUP COUNTS'!$G:$G,K$2))</f>
        <v/>
      </c>
      <c r="L248" s="11" t="str">
        <f>IF(SUMIFS('BACKUP COUNTS'!$F:$F,'BACKUP COUNTS'!$A:$A,$A248,'BACKUP COUNTS'!$B:$B,L$1,'BACKUP COUNTS'!$G:$G,L$2)=0,"",SUMIFS('BACKUP COUNTS'!$F:$F,'BACKUP COUNTS'!$A:$A,$A248,'BACKUP COUNTS'!$B:$B,L$1,'BACKUP COUNTS'!$G:$G,L$2))</f>
        <v/>
      </c>
      <c r="M248" s="11" t="str">
        <f>IF(SUMIFS('BACKUP COUNTS'!$F:$F,'BACKUP COUNTS'!$A:$A,$A248,'BACKUP COUNTS'!$B:$B,M$1,'BACKUP COUNTS'!$G:$G,M$2)=0,"",SUMIFS('BACKUP COUNTS'!$F:$F,'BACKUP COUNTS'!$A:$A,$A248,'BACKUP COUNTS'!$B:$B,M$1,'BACKUP COUNTS'!$G:$G,M$2))</f>
        <v/>
      </c>
      <c r="N248" s="11" t="str">
        <f>IF(SUMIFS('BACKUP COUNTS'!$F:$F,'BACKUP COUNTS'!$A:$A,$A248,'BACKUP COUNTS'!$B:$B,N$1,'BACKUP COUNTS'!$G:$G,N$2)=0,"",SUMIFS('BACKUP COUNTS'!$F:$F,'BACKUP COUNTS'!$A:$A,$A248,'BACKUP COUNTS'!$B:$B,N$1,'BACKUP COUNTS'!$G:$G,N$2))</f>
        <v/>
      </c>
      <c r="O248" s="11" t="str">
        <f>IF(SUMIFS('BACKUP COUNTS'!$F:$F,'BACKUP COUNTS'!$A:$A,$A248,'BACKUP COUNTS'!$B:$B,O$1,'BACKUP COUNTS'!$G:$G,O$2)=0,"",SUMIFS('BACKUP COUNTS'!$F:$F,'BACKUP COUNTS'!$A:$A,$A248,'BACKUP COUNTS'!$B:$B,O$1,'BACKUP COUNTS'!$G:$G,O$2))</f>
        <v/>
      </c>
      <c r="P248" s="11" t="str">
        <f>IF(SUMIFS('BACKUP COUNTS'!$F:$F,'BACKUP COUNTS'!$A:$A,$A248,'BACKUP COUNTS'!$B:$B,P$1,'BACKUP COUNTS'!$G:$G,P$2)=0,"",SUMIFS('BACKUP COUNTS'!$F:$F,'BACKUP COUNTS'!$A:$A,$A248,'BACKUP COUNTS'!$B:$B,P$1,'BACKUP COUNTS'!$G:$G,P$2))</f>
        <v/>
      </c>
      <c r="Q248" s="11" t="str">
        <f>IF(SUMIFS('BACKUP COUNTS'!$F:$F,'BACKUP COUNTS'!$A:$A,$A248,'BACKUP COUNTS'!$B:$B,Q$1,'BACKUP COUNTS'!$G:$G,Q$2)=0,"",SUMIFS('BACKUP COUNTS'!$F:$F,'BACKUP COUNTS'!$A:$A,$A248,'BACKUP COUNTS'!$B:$B,Q$1,'BACKUP COUNTS'!$G:$G,Q$2))</f>
        <v/>
      </c>
      <c r="R248" s="11" t="str">
        <f>IF(SUMIFS('BACKUP COUNTS'!$F:$F,'BACKUP COUNTS'!$A:$A,$A248,'BACKUP COUNTS'!$B:$B,R$1,'BACKUP COUNTS'!$G:$G,R$2)=0,"",SUMIFS('BACKUP COUNTS'!$F:$F,'BACKUP COUNTS'!$A:$A,$A248,'BACKUP COUNTS'!$B:$B,R$1,'BACKUP COUNTS'!$G:$G,R$2))</f>
        <v/>
      </c>
    </row>
    <row r="249" spans="1:18" x14ac:dyDescent="0.25">
      <c r="A249" s="10">
        <f t="shared" si="4"/>
        <v>46182</v>
      </c>
      <c r="B249" s="10" t="s">
        <v>15</v>
      </c>
      <c r="C249" s="11" t="str">
        <f>IF(SUMIFS('BACKUP COUNTS'!$F:$F,'BACKUP COUNTS'!$A:$A,$A249,'BACKUP COUNTS'!$B:$B,C$2)=0,"",SUMIFS('BACKUP COUNTS'!$F:$F,'BACKUP COUNTS'!$A:$A,$A249,'BACKUP COUNTS'!$B:$B,C$2))</f>
        <v/>
      </c>
      <c r="D249" s="11" t="str">
        <f>IF(SUMIFS('BACKUP COUNTS'!$F:$F,'BACKUP COUNTS'!$A:$A,$A249,'BACKUP COUNTS'!$B:$B,D$1,'BACKUP COUNTS'!$G:$G,D$2)=0,"",SUMIFS('BACKUP COUNTS'!$F:$F,'BACKUP COUNTS'!$A:$A,$A249,'BACKUP COUNTS'!$B:$B,D$1,'BACKUP COUNTS'!$G:$G,D$2))</f>
        <v/>
      </c>
      <c r="E249" s="11" t="str">
        <f>IF(SUMIFS('BACKUP COUNTS'!$F:$F,'BACKUP COUNTS'!$A:$A,$A249,'BACKUP COUNTS'!$B:$B,E$1,'BACKUP COUNTS'!$G:$G,E$2)=0,"",SUMIFS('BACKUP COUNTS'!$F:$F,'BACKUP COUNTS'!$A:$A,$A249,'BACKUP COUNTS'!$B:$B,E$1,'BACKUP COUNTS'!$G:$G,E$2))</f>
        <v/>
      </c>
      <c r="F249" s="11" t="str">
        <f>IF(SUMIFS('BACKUP COUNTS'!$F:$F,'BACKUP COUNTS'!$A:$A,$A249,'BACKUP COUNTS'!$B:$B,F$1,'BACKUP COUNTS'!$G:$G,F$2)=0,"",SUMIFS('BACKUP COUNTS'!$F:$F,'BACKUP COUNTS'!$A:$A,$A249,'BACKUP COUNTS'!$B:$B,F$1,'BACKUP COUNTS'!$G:$G,F$2))</f>
        <v/>
      </c>
      <c r="G249" s="11" t="str">
        <f>IF(SUMIFS('BACKUP COUNTS'!$F:$F,'BACKUP COUNTS'!$A:$A,$A249,'BACKUP COUNTS'!$B:$B,G$1,'BACKUP COUNTS'!$G:$G,G$2)=0,"",SUMIFS('BACKUP COUNTS'!$F:$F,'BACKUP COUNTS'!$A:$A,$A249,'BACKUP COUNTS'!$B:$B,G$1,'BACKUP COUNTS'!$G:$G,G$2))</f>
        <v/>
      </c>
      <c r="H249" s="11" t="str">
        <f>IF(SUMIFS('BACKUP COUNTS'!$F:$F,'BACKUP COUNTS'!$A:$A,$A249,'BACKUP COUNTS'!$B:$B,H$1,'BACKUP COUNTS'!$G:$G,H$2)=0,"",SUMIFS('BACKUP COUNTS'!$F:$F,'BACKUP COUNTS'!$A:$A,$A249,'BACKUP COUNTS'!$B:$B,H$1,'BACKUP COUNTS'!$G:$G,H$2))</f>
        <v/>
      </c>
      <c r="I249" s="11" t="str">
        <f>IF(SUMIFS('BACKUP COUNTS'!$F:$F,'BACKUP COUNTS'!$A:$A,$A249,'BACKUP COUNTS'!$B:$B,I$1,'BACKUP COUNTS'!$G:$G,I$2)=0,"",SUMIFS('BACKUP COUNTS'!$F:$F,'BACKUP COUNTS'!$A:$A,$A249,'BACKUP COUNTS'!$B:$B,I$1,'BACKUP COUNTS'!$G:$G,I$2))</f>
        <v/>
      </c>
      <c r="J249" s="11" t="str">
        <f>IF(SUMIFS('BACKUP COUNTS'!$F:$F,'BACKUP COUNTS'!$A:$A,$A249,'BACKUP COUNTS'!$B:$B,J$1,'BACKUP COUNTS'!$G:$G,J$2)=0,"",SUMIFS('BACKUP COUNTS'!$F:$F,'BACKUP COUNTS'!$A:$A,$A249,'BACKUP COUNTS'!$B:$B,J$1,'BACKUP COUNTS'!$G:$G,J$2))</f>
        <v/>
      </c>
      <c r="K249" s="11" t="str">
        <f>IF(SUMIFS('BACKUP COUNTS'!$F:$F,'BACKUP COUNTS'!$A:$A,$A249,'BACKUP COUNTS'!$B:$B,K$1,'BACKUP COUNTS'!$G:$G,K$2)=0,"",SUMIFS('BACKUP COUNTS'!$F:$F,'BACKUP COUNTS'!$A:$A,$A249,'BACKUP COUNTS'!$B:$B,K$1,'BACKUP COUNTS'!$G:$G,K$2))</f>
        <v/>
      </c>
      <c r="L249" s="11" t="str">
        <f>IF(SUMIFS('BACKUP COUNTS'!$F:$F,'BACKUP COUNTS'!$A:$A,$A249,'BACKUP COUNTS'!$B:$B,L$1,'BACKUP COUNTS'!$G:$G,L$2)=0,"",SUMIFS('BACKUP COUNTS'!$F:$F,'BACKUP COUNTS'!$A:$A,$A249,'BACKUP COUNTS'!$B:$B,L$1,'BACKUP COUNTS'!$G:$G,L$2))</f>
        <v/>
      </c>
      <c r="M249" s="11" t="str">
        <f>IF(SUMIFS('BACKUP COUNTS'!$F:$F,'BACKUP COUNTS'!$A:$A,$A249,'BACKUP COUNTS'!$B:$B,M$1,'BACKUP COUNTS'!$G:$G,M$2)=0,"",SUMIFS('BACKUP COUNTS'!$F:$F,'BACKUP COUNTS'!$A:$A,$A249,'BACKUP COUNTS'!$B:$B,M$1,'BACKUP COUNTS'!$G:$G,M$2))</f>
        <v/>
      </c>
      <c r="N249" s="11" t="str">
        <f>IF(SUMIFS('BACKUP COUNTS'!$F:$F,'BACKUP COUNTS'!$A:$A,$A249,'BACKUP COUNTS'!$B:$B,N$1,'BACKUP COUNTS'!$G:$G,N$2)=0,"",SUMIFS('BACKUP COUNTS'!$F:$F,'BACKUP COUNTS'!$A:$A,$A249,'BACKUP COUNTS'!$B:$B,N$1,'BACKUP COUNTS'!$G:$G,N$2))</f>
        <v/>
      </c>
      <c r="O249" s="11" t="str">
        <f>IF(SUMIFS('BACKUP COUNTS'!$F:$F,'BACKUP COUNTS'!$A:$A,$A249,'BACKUP COUNTS'!$B:$B,O$1,'BACKUP COUNTS'!$G:$G,O$2)=0,"",SUMIFS('BACKUP COUNTS'!$F:$F,'BACKUP COUNTS'!$A:$A,$A249,'BACKUP COUNTS'!$B:$B,O$1,'BACKUP COUNTS'!$G:$G,O$2))</f>
        <v/>
      </c>
      <c r="P249" s="11" t="str">
        <f>IF(SUMIFS('BACKUP COUNTS'!$F:$F,'BACKUP COUNTS'!$A:$A,$A249,'BACKUP COUNTS'!$B:$B,P$1,'BACKUP COUNTS'!$G:$G,P$2)=0,"",SUMIFS('BACKUP COUNTS'!$F:$F,'BACKUP COUNTS'!$A:$A,$A249,'BACKUP COUNTS'!$B:$B,P$1,'BACKUP COUNTS'!$G:$G,P$2))</f>
        <v/>
      </c>
      <c r="Q249" s="11" t="str">
        <f>IF(SUMIFS('BACKUP COUNTS'!$F:$F,'BACKUP COUNTS'!$A:$A,$A249,'BACKUP COUNTS'!$B:$B,Q$1,'BACKUP COUNTS'!$G:$G,Q$2)=0,"",SUMIFS('BACKUP COUNTS'!$F:$F,'BACKUP COUNTS'!$A:$A,$A249,'BACKUP COUNTS'!$B:$B,Q$1,'BACKUP COUNTS'!$G:$G,Q$2))</f>
        <v/>
      </c>
      <c r="R249" s="11" t="str">
        <f>IF(SUMIFS('BACKUP COUNTS'!$F:$F,'BACKUP COUNTS'!$A:$A,$A249,'BACKUP COUNTS'!$B:$B,R$1,'BACKUP COUNTS'!$G:$G,R$2)=0,"",SUMIFS('BACKUP COUNTS'!$F:$F,'BACKUP COUNTS'!$A:$A,$A249,'BACKUP COUNTS'!$B:$B,R$1,'BACKUP COUNTS'!$G:$G,R$2))</f>
        <v/>
      </c>
    </row>
    <row r="250" spans="1:18" x14ac:dyDescent="0.25">
      <c r="A250" s="10">
        <f t="shared" si="4"/>
        <v>46183</v>
      </c>
      <c r="B250" s="10" t="s">
        <v>15</v>
      </c>
      <c r="C250" s="11" t="str">
        <f>IF(SUMIFS('BACKUP COUNTS'!$F:$F,'BACKUP COUNTS'!$A:$A,$A250,'BACKUP COUNTS'!$B:$B,C$2)=0,"",SUMIFS('BACKUP COUNTS'!$F:$F,'BACKUP COUNTS'!$A:$A,$A250,'BACKUP COUNTS'!$B:$B,C$2))</f>
        <v/>
      </c>
      <c r="D250" s="11" t="str">
        <f>IF(SUMIFS('BACKUP COUNTS'!$F:$F,'BACKUP COUNTS'!$A:$A,$A250,'BACKUP COUNTS'!$B:$B,D$1,'BACKUP COUNTS'!$G:$G,D$2)=0,"",SUMIFS('BACKUP COUNTS'!$F:$F,'BACKUP COUNTS'!$A:$A,$A250,'BACKUP COUNTS'!$B:$B,D$1,'BACKUP COUNTS'!$G:$G,D$2))</f>
        <v/>
      </c>
      <c r="E250" s="11" t="str">
        <f>IF(SUMIFS('BACKUP COUNTS'!$F:$F,'BACKUP COUNTS'!$A:$A,$A250,'BACKUP COUNTS'!$B:$B,E$1,'BACKUP COUNTS'!$G:$G,E$2)=0,"",SUMIFS('BACKUP COUNTS'!$F:$F,'BACKUP COUNTS'!$A:$A,$A250,'BACKUP COUNTS'!$B:$B,E$1,'BACKUP COUNTS'!$G:$G,E$2))</f>
        <v/>
      </c>
      <c r="F250" s="11" t="str">
        <f>IF(SUMIFS('BACKUP COUNTS'!$F:$F,'BACKUP COUNTS'!$A:$A,$A250,'BACKUP COUNTS'!$B:$B,F$1,'BACKUP COUNTS'!$G:$G,F$2)=0,"",SUMIFS('BACKUP COUNTS'!$F:$F,'BACKUP COUNTS'!$A:$A,$A250,'BACKUP COUNTS'!$B:$B,F$1,'BACKUP COUNTS'!$G:$G,F$2))</f>
        <v/>
      </c>
      <c r="G250" s="11" t="str">
        <f>IF(SUMIFS('BACKUP COUNTS'!$F:$F,'BACKUP COUNTS'!$A:$A,$A250,'BACKUP COUNTS'!$B:$B,G$1,'BACKUP COUNTS'!$G:$G,G$2)=0,"",SUMIFS('BACKUP COUNTS'!$F:$F,'BACKUP COUNTS'!$A:$A,$A250,'BACKUP COUNTS'!$B:$B,G$1,'BACKUP COUNTS'!$G:$G,G$2))</f>
        <v/>
      </c>
      <c r="H250" s="11" t="str">
        <f>IF(SUMIFS('BACKUP COUNTS'!$F:$F,'BACKUP COUNTS'!$A:$A,$A250,'BACKUP COUNTS'!$B:$B,H$1,'BACKUP COUNTS'!$G:$G,H$2)=0,"",SUMIFS('BACKUP COUNTS'!$F:$F,'BACKUP COUNTS'!$A:$A,$A250,'BACKUP COUNTS'!$B:$B,H$1,'BACKUP COUNTS'!$G:$G,H$2))</f>
        <v/>
      </c>
      <c r="I250" s="11" t="str">
        <f>IF(SUMIFS('BACKUP COUNTS'!$F:$F,'BACKUP COUNTS'!$A:$A,$A250,'BACKUP COUNTS'!$B:$B,I$1,'BACKUP COUNTS'!$G:$G,I$2)=0,"",SUMIFS('BACKUP COUNTS'!$F:$F,'BACKUP COUNTS'!$A:$A,$A250,'BACKUP COUNTS'!$B:$B,I$1,'BACKUP COUNTS'!$G:$G,I$2))</f>
        <v/>
      </c>
      <c r="J250" s="11" t="str">
        <f>IF(SUMIFS('BACKUP COUNTS'!$F:$F,'BACKUP COUNTS'!$A:$A,$A250,'BACKUP COUNTS'!$B:$B,J$1,'BACKUP COUNTS'!$G:$G,J$2)=0,"",SUMIFS('BACKUP COUNTS'!$F:$F,'BACKUP COUNTS'!$A:$A,$A250,'BACKUP COUNTS'!$B:$B,J$1,'BACKUP COUNTS'!$G:$G,J$2))</f>
        <v/>
      </c>
      <c r="K250" s="11" t="str">
        <f>IF(SUMIFS('BACKUP COUNTS'!$F:$F,'BACKUP COUNTS'!$A:$A,$A250,'BACKUP COUNTS'!$B:$B,K$1,'BACKUP COUNTS'!$G:$G,K$2)=0,"",SUMIFS('BACKUP COUNTS'!$F:$F,'BACKUP COUNTS'!$A:$A,$A250,'BACKUP COUNTS'!$B:$B,K$1,'BACKUP COUNTS'!$G:$G,K$2))</f>
        <v/>
      </c>
      <c r="L250" s="11" t="str">
        <f>IF(SUMIFS('BACKUP COUNTS'!$F:$F,'BACKUP COUNTS'!$A:$A,$A250,'BACKUP COUNTS'!$B:$B,L$1,'BACKUP COUNTS'!$G:$G,L$2)=0,"",SUMIFS('BACKUP COUNTS'!$F:$F,'BACKUP COUNTS'!$A:$A,$A250,'BACKUP COUNTS'!$B:$B,L$1,'BACKUP COUNTS'!$G:$G,L$2))</f>
        <v/>
      </c>
      <c r="M250" s="11" t="str">
        <f>IF(SUMIFS('BACKUP COUNTS'!$F:$F,'BACKUP COUNTS'!$A:$A,$A250,'BACKUP COUNTS'!$B:$B,M$1,'BACKUP COUNTS'!$G:$G,M$2)=0,"",SUMIFS('BACKUP COUNTS'!$F:$F,'BACKUP COUNTS'!$A:$A,$A250,'BACKUP COUNTS'!$B:$B,M$1,'BACKUP COUNTS'!$G:$G,M$2))</f>
        <v/>
      </c>
      <c r="N250" s="11" t="str">
        <f>IF(SUMIFS('BACKUP COUNTS'!$F:$F,'BACKUP COUNTS'!$A:$A,$A250,'BACKUP COUNTS'!$B:$B,N$1,'BACKUP COUNTS'!$G:$G,N$2)=0,"",SUMIFS('BACKUP COUNTS'!$F:$F,'BACKUP COUNTS'!$A:$A,$A250,'BACKUP COUNTS'!$B:$B,N$1,'BACKUP COUNTS'!$G:$G,N$2))</f>
        <v/>
      </c>
      <c r="O250" s="11" t="str">
        <f>IF(SUMIFS('BACKUP COUNTS'!$F:$F,'BACKUP COUNTS'!$A:$A,$A250,'BACKUP COUNTS'!$B:$B,O$1,'BACKUP COUNTS'!$G:$G,O$2)=0,"",SUMIFS('BACKUP COUNTS'!$F:$F,'BACKUP COUNTS'!$A:$A,$A250,'BACKUP COUNTS'!$B:$B,O$1,'BACKUP COUNTS'!$G:$G,O$2))</f>
        <v/>
      </c>
      <c r="P250" s="11" t="str">
        <f>IF(SUMIFS('BACKUP COUNTS'!$F:$F,'BACKUP COUNTS'!$A:$A,$A250,'BACKUP COUNTS'!$B:$B,P$1,'BACKUP COUNTS'!$G:$G,P$2)=0,"",SUMIFS('BACKUP COUNTS'!$F:$F,'BACKUP COUNTS'!$A:$A,$A250,'BACKUP COUNTS'!$B:$B,P$1,'BACKUP COUNTS'!$G:$G,P$2))</f>
        <v/>
      </c>
      <c r="Q250" s="11" t="str">
        <f>IF(SUMIFS('BACKUP COUNTS'!$F:$F,'BACKUP COUNTS'!$A:$A,$A250,'BACKUP COUNTS'!$B:$B,Q$1,'BACKUP COUNTS'!$G:$G,Q$2)=0,"",SUMIFS('BACKUP COUNTS'!$F:$F,'BACKUP COUNTS'!$A:$A,$A250,'BACKUP COUNTS'!$B:$B,Q$1,'BACKUP COUNTS'!$G:$G,Q$2))</f>
        <v/>
      </c>
      <c r="R250" s="11" t="str">
        <f>IF(SUMIFS('BACKUP COUNTS'!$F:$F,'BACKUP COUNTS'!$A:$A,$A250,'BACKUP COUNTS'!$B:$B,R$1,'BACKUP COUNTS'!$G:$G,R$2)=0,"",SUMIFS('BACKUP COUNTS'!$F:$F,'BACKUP COUNTS'!$A:$A,$A250,'BACKUP COUNTS'!$B:$B,R$1,'BACKUP COUNTS'!$G:$G,R$2))</f>
        <v/>
      </c>
    </row>
    <row r="251" spans="1:18" x14ac:dyDescent="0.25">
      <c r="A251" s="10">
        <f t="shared" si="4"/>
        <v>46184</v>
      </c>
      <c r="B251" s="10" t="s">
        <v>15</v>
      </c>
      <c r="C251" s="11" t="str">
        <f>IF(SUMIFS('BACKUP COUNTS'!$F:$F,'BACKUP COUNTS'!$A:$A,$A251,'BACKUP COUNTS'!$B:$B,C$2)=0,"",SUMIFS('BACKUP COUNTS'!$F:$F,'BACKUP COUNTS'!$A:$A,$A251,'BACKUP COUNTS'!$B:$B,C$2))</f>
        <v/>
      </c>
      <c r="D251" s="11" t="str">
        <f>IF(SUMIFS('BACKUP COUNTS'!$F:$F,'BACKUP COUNTS'!$A:$A,$A251,'BACKUP COUNTS'!$B:$B,D$1,'BACKUP COUNTS'!$G:$G,D$2)=0,"",SUMIFS('BACKUP COUNTS'!$F:$F,'BACKUP COUNTS'!$A:$A,$A251,'BACKUP COUNTS'!$B:$B,D$1,'BACKUP COUNTS'!$G:$G,D$2))</f>
        <v/>
      </c>
      <c r="E251" s="11" t="str">
        <f>IF(SUMIFS('BACKUP COUNTS'!$F:$F,'BACKUP COUNTS'!$A:$A,$A251,'BACKUP COUNTS'!$B:$B,E$1,'BACKUP COUNTS'!$G:$G,E$2)=0,"",SUMIFS('BACKUP COUNTS'!$F:$F,'BACKUP COUNTS'!$A:$A,$A251,'BACKUP COUNTS'!$B:$B,E$1,'BACKUP COUNTS'!$G:$G,E$2))</f>
        <v/>
      </c>
      <c r="F251" s="11" t="str">
        <f>IF(SUMIFS('BACKUP COUNTS'!$F:$F,'BACKUP COUNTS'!$A:$A,$A251,'BACKUP COUNTS'!$B:$B,F$1,'BACKUP COUNTS'!$G:$G,F$2)=0,"",SUMIFS('BACKUP COUNTS'!$F:$F,'BACKUP COUNTS'!$A:$A,$A251,'BACKUP COUNTS'!$B:$B,F$1,'BACKUP COUNTS'!$G:$G,F$2))</f>
        <v/>
      </c>
      <c r="G251" s="11" t="str">
        <f>IF(SUMIFS('BACKUP COUNTS'!$F:$F,'BACKUP COUNTS'!$A:$A,$A251,'BACKUP COUNTS'!$B:$B,G$1,'BACKUP COUNTS'!$G:$G,G$2)=0,"",SUMIFS('BACKUP COUNTS'!$F:$F,'BACKUP COUNTS'!$A:$A,$A251,'BACKUP COUNTS'!$B:$B,G$1,'BACKUP COUNTS'!$G:$G,G$2))</f>
        <v/>
      </c>
      <c r="H251" s="11" t="str">
        <f>IF(SUMIFS('BACKUP COUNTS'!$F:$F,'BACKUP COUNTS'!$A:$A,$A251,'BACKUP COUNTS'!$B:$B,H$1,'BACKUP COUNTS'!$G:$G,H$2)=0,"",SUMIFS('BACKUP COUNTS'!$F:$F,'BACKUP COUNTS'!$A:$A,$A251,'BACKUP COUNTS'!$B:$B,H$1,'BACKUP COUNTS'!$G:$G,H$2))</f>
        <v/>
      </c>
      <c r="I251" s="11" t="str">
        <f>IF(SUMIFS('BACKUP COUNTS'!$F:$F,'BACKUP COUNTS'!$A:$A,$A251,'BACKUP COUNTS'!$B:$B,I$1,'BACKUP COUNTS'!$G:$G,I$2)=0,"",SUMIFS('BACKUP COUNTS'!$F:$F,'BACKUP COUNTS'!$A:$A,$A251,'BACKUP COUNTS'!$B:$B,I$1,'BACKUP COUNTS'!$G:$G,I$2))</f>
        <v/>
      </c>
      <c r="J251" s="11" t="str">
        <f>IF(SUMIFS('BACKUP COUNTS'!$F:$F,'BACKUP COUNTS'!$A:$A,$A251,'BACKUP COUNTS'!$B:$B,J$1,'BACKUP COUNTS'!$G:$G,J$2)=0,"",SUMIFS('BACKUP COUNTS'!$F:$F,'BACKUP COUNTS'!$A:$A,$A251,'BACKUP COUNTS'!$B:$B,J$1,'BACKUP COUNTS'!$G:$G,J$2))</f>
        <v/>
      </c>
      <c r="K251" s="11" t="str">
        <f>IF(SUMIFS('BACKUP COUNTS'!$F:$F,'BACKUP COUNTS'!$A:$A,$A251,'BACKUP COUNTS'!$B:$B,K$1,'BACKUP COUNTS'!$G:$G,K$2)=0,"",SUMIFS('BACKUP COUNTS'!$F:$F,'BACKUP COUNTS'!$A:$A,$A251,'BACKUP COUNTS'!$B:$B,K$1,'BACKUP COUNTS'!$G:$G,K$2))</f>
        <v/>
      </c>
      <c r="L251" s="11" t="str">
        <f>IF(SUMIFS('BACKUP COUNTS'!$F:$F,'BACKUP COUNTS'!$A:$A,$A251,'BACKUP COUNTS'!$B:$B,L$1,'BACKUP COUNTS'!$G:$G,L$2)=0,"",SUMIFS('BACKUP COUNTS'!$F:$F,'BACKUP COUNTS'!$A:$A,$A251,'BACKUP COUNTS'!$B:$B,L$1,'BACKUP COUNTS'!$G:$G,L$2))</f>
        <v/>
      </c>
      <c r="M251" s="11" t="str">
        <f>IF(SUMIFS('BACKUP COUNTS'!$F:$F,'BACKUP COUNTS'!$A:$A,$A251,'BACKUP COUNTS'!$B:$B,M$1,'BACKUP COUNTS'!$G:$G,M$2)=0,"",SUMIFS('BACKUP COUNTS'!$F:$F,'BACKUP COUNTS'!$A:$A,$A251,'BACKUP COUNTS'!$B:$B,M$1,'BACKUP COUNTS'!$G:$G,M$2))</f>
        <v/>
      </c>
      <c r="N251" s="11" t="str">
        <f>IF(SUMIFS('BACKUP COUNTS'!$F:$F,'BACKUP COUNTS'!$A:$A,$A251,'BACKUP COUNTS'!$B:$B,N$1,'BACKUP COUNTS'!$G:$G,N$2)=0,"",SUMIFS('BACKUP COUNTS'!$F:$F,'BACKUP COUNTS'!$A:$A,$A251,'BACKUP COUNTS'!$B:$B,N$1,'BACKUP COUNTS'!$G:$G,N$2))</f>
        <v/>
      </c>
      <c r="O251" s="11" t="str">
        <f>IF(SUMIFS('BACKUP COUNTS'!$F:$F,'BACKUP COUNTS'!$A:$A,$A251,'BACKUP COUNTS'!$B:$B,O$1,'BACKUP COUNTS'!$G:$G,O$2)=0,"",SUMIFS('BACKUP COUNTS'!$F:$F,'BACKUP COUNTS'!$A:$A,$A251,'BACKUP COUNTS'!$B:$B,O$1,'BACKUP COUNTS'!$G:$G,O$2))</f>
        <v/>
      </c>
      <c r="P251" s="11" t="str">
        <f>IF(SUMIFS('BACKUP COUNTS'!$F:$F,'BACKUP COUNTS'!$A:$A,$A251,'BACKUP COUNTS'!$B:$B,P$1,'BACKUP COUNTS'!$G:$G,P$2)=0,"",SUMIFS('BACKUP COUNTS'!$F:$F,'BACKUP COUNTS'!$A:$A,$A251,'BACKUP COUNTS'!$B:$B,P$1,'BACKUP COUNTS'!$G:$G,P$2))</f>
        <v/>
      </c>
      <c r="Q251" s="11" t="str">
        <f>IF(SUMIFS('BACKUP COUNTS'!$F:$F,'BACKUP COUNTS'!$A:$A,$A251,'BACKUP COUNTS'!$B:$B,Q$1,'BACKUP COUNTS'!$G:$G,Q$2)=0,"",SUMIFS('BACKUP COUNTS'!$F:$F,'BACKUP COUNTS'!$A:$A,$A251,'BACKUP COUNTS'!$B:$B,Q$1,'BACKUP COUNTS'!$G:$G,Q$2))</f>
        <v/>
      </c>
      <c r="R251" s="11" t="str">
        <f>IF(SUMIFS('BACKUP COUNTS'!$F:$F,'BACKUP COUNTS'!$A:$A,$A251,'BACKUP COUNTS'!$B:$B,R$1,'BACKUP COUNTS'!$G:$G,R$2)=0,"",SUMIFS('BACKUP COUNTS'!$F:$F,'BACKUP COUNTS'!$A:$A,$A251,'BACKUP COUNTS'!$B:$B,R$1,'BACKUP COUNTS'!$G:$G,R$2))</f>
        <v/>
      </c>
    </row>
    <row r="252" spans="1:18" x14ac:dyDescent="0.25">
      <c r="A252" s="10">
        <f t="shared" si="4"/>
        <v>46185</v>
      </c>
      <c r="B252" s="10" t="s">
        <v>15</v>
      </c>
      <c r="C252" s="11" t="str">
        <f>IF(SUMIFS('BACKUP COUNTS'!$F:$F,'BACKUP COUNTS'!$A:$A,$A252,'BACKUP COUNTS'!$B:$B,C$2)=0,"",SUMIFS('BACKUP COUNTS'!$F:$F,'BACKUP COUNTS'!$A:$A,$A252,'BACKUP COUNTS'!$B:$B,C$2))</f>
        <v/>
      </c>
      <c r="D252" s="11" t="str">
        <f>IF(SUMIFS('BACKUP COUNTS'!$F:$F,'BACKUP COUNTS'!$A:$A,$A252,'BACKUP COUNTS'!$B:$B,D$1,'BACKUP COUNTS'!$G:$G,D$2)=0,"",SUMIFS('BACKUP COUNTS'!$F:$F,'BACKUP COUNTS'!$A:$A,$A252,'BACKUP COUNTS'!$B:$B,D$1,'BACKUP COUNTS'!$G:$G,D$2))</f>
        <v/>
      </c>
      <c r="E252" s="11" t="str">
        <f>IF(SUMIFS('BACKUP COUNTS'!$F:$F,'BACKUP COUNTS'!$A:$A,$A252,'BACKUP COUNTS'!$B:$B,E$1,'BACKUP COUNTS'!$G:$G,E$2)=0,"",SUMIFS('BACKUP COUNTS'!$F:$F,'BACKUP COUNTS'!$A:$A,$A252,'BACKUP COUNTS'!$B:$B,E$1,'BACKUP COUNTS'!$G:$G,E$2))</f>
        <v/>
      </c>
      <c r="F252" s="11" t="str">
        <f>IF(SUMIFS('BACKUP COUNTS'!$F:$F,'BACKUP COUNTS'!$A:$A,$A252,'BACKUP COUNTS'!$B:$B,F$1,'BACKUP COUNTS'!$G:$G,F$2)=0,"",SUMIFS('BACKUP COUNTS'!$F:$F,'BACKUP COUNTS'!$A:$A,$A252,'BACKUP COUNTS'!$B:$B,F$1,'BACKUP COUNTS'!$G:$G,F$2))</f>
        <v/>
      </c>
      <c r="G252" s="11" t="str">
        <f>IF(SUMIFS('BACKUP COUNTS'!$F:$F,'BACKUP COUNTS'!$A:$A,$A252,'BACKUP COUNTS'!$B:$B,G$1,'BACKUP COUNTS'!$G:$G,G$2)=0,"",SUMIFS('BACKUP COUNTS'!$F:$F,'BACKUP COUNTS'!$A:$A,$A252,'BACKUP COUNTS'!$B:$B,G$1,'BACKUP COUNTS'!$G:$G,G$2))</f>
        <v/>
      </c>
      <c r="H252" s="11" t="str">
        <f>IF(SUMIFS('BACKUP COUNTS'!$F:$F,'BACKUP COUNTS'!$A:$A,$A252,'BACKUP COUNTS'!$B:$B,H$1,'BACKUP COUNTS'!$G:$G,H$2)=0,"",SUMIFS('BACKUP COUNTS'!$F:$F,'BACKUP COUNTS'!$A:$A,$A252,'BACKUP COUNTS'!$B:$B,H$1,'BACKUP COUNTS'!$G:$G,H$2))</f>
        <v/>
      </c>
      <c r="I252" s="11" t="str">
        <f>IF(SUMIFS('BACKUP COUNTS'!$F:$F,'BACKUP COUNTS'!$A:$A,$A252,'BACKUP COUNTS'!$B:$B,I$1,'BACKUP COUNTS'!$G:$G,I$2)=0,"",SUMIFS('BACKUP COUNTS'!$F:$F,'BACKUP COUNTS'!$A:$A,$A252,'BACKUP COUNTS'!$B:$B,I$1,'BACKUP COUNTS'!$G:$G,I$2))</f>
        <v/>
      </c>
      <c r="J252" s="11" t="str">
        <f>IF(SUMIFS('BACKUP COUNTS'!$F:$F,'BACKUP COUNTS'!$A:$A,$A252,'BACKUP COUNTS'!$B:$B,J$1,'BACKUP COUNTS'!$G:$G,J$2)=0,"",SUMIFS('BACKUP COUNTS'!$F:$F,'BACKUP COUNTS'!$A:$A,$A252,'BACKUP COUNTS'!$B:$B,J$1,'BACKUP COUNTS'!$G:$G,J$2))</f>
        <v/>
      </c>
      <c r="K252" s="11" t="str">
        <f>IF(SUMIFS('BACKUP COUNTS'!$F:$F,'BACKUP COUNTS'!$A:$A,$A252,'BACKUP COUNTS'!$B:$B,K$1,'BACKUP COUNTS'!$G:$G,K$2)=0,"",SUMIFS('BACKUP COUNTS'!$F:$F,'BACKUP COUNTS'!$A:$A,$A252,'BACKUP COUNTS'!$B:$B,K$1,'BACKUP COUNTS'!$G:$G,K$2))</f>
        <v/>
      </c>
      <c r="L252" s="11" t="str">
        <f>IF(SUMIFS('BACKUP COUNTS'!$F:$F,'BACKUP COUNTS'!$A:$A,$A252,'BACKUP COUNTS'!$B:$B,L$1,'BACKUP COUNTS'!$G:$G,L$2)=0,"",SUMIFS('BACKUP COUNTS'!$F:$F,'BACKUP COUNTS'!$A:$A,$A252,'BACKUP COUNTS'!$B:$B,L$1,'BACKUP COUNTS'!$G:$G,L$2))</f>
        <v/>
      </c>
      <c r="M252" s="11" t="str">
        <f>IF(SUMIFS('BACKUP COUNTS'!$F:$F,'BACKUP COUNTS'!$A:$A,$A252,'BACKUP COUNTS'!$B:$B,M$1,'BACKUP COUNTS'!$G:$G,M$2)=0,"",SUMIFS('BACKUP COUNTS'!$F:$F,'BACKUP COUNTS'!$A:$A,$A252,'BACKUP COUNTS'!$B:$B,M$1,'BACKUP COUNTS'!$G:$G,M$2))</f>
        <v/>
      </c>
      <c r="N252" s="11" t="str">
        <f>IF(SUMIFS('BACKUP COUNTS'!$F:$F,'BACKUP COUNTS'!$A:$A,$A252,'BACKUP COUNTS'!$B:$B,N$1,'BACKUP COUNTS'!$G:$G,N$2)=0,"",SUMIFS('BACKUP COUNTS'!$F:$F,'BACKUP COUNTS'!$A:$A,$A252,'BACKUP COUNTS'!$B:$B,N$1,'BACKUP COUNTS'!$G:$G,N$2))</f>
        <v/>
      </c>
      <c r="O252" s="11" t="str">
        <f>IF(SUMIFS('BACKUP COUNTS'!$F:$F,'BACKUP COUNTS'!$A:$A,$A252,'BACKUP COUNTS'!$B:$B,O$1,'BACKUP COUNTS'!$G:$G,O$2)=0,"",SUMIFS('BACKUP COUNTS'!$F:$F,'BACKUP COUNTS'!$A:$A,$A252,'BACKUP COUNTS'!$B:$B,O$1,'BACKUP COUNTS'!$G:$G,O$2))</f>
        <v/>
      </c>
      <c r="P252" s="11" t="str">
        <f>IF(SUMIFS('BACKUP COUNTS'!$F:$F,'BACKUP COUNTS'!$A:$A,$A252,'BACKUP COUNTS'!$B:$B,P$1,'BACKUP COUNTS'!$G:$G,P$2)=0,"",SUMIFS('BACKUP COUNTS'!$F:$F,'BACKUP COUNTS'!$A:$A,$A252,'BACKUP COUNTS'!$B:$B,P$1,'BACKUP COUNTS'!$G:$G,P$2))</f>
        <v/>
      </c>
      <c r="Q252" s="11" t="str">
        <f>IF(SUMIFS('BACKUP COUNTS'!$F:$F,'BACKUP COUNTS'!$A:$A,$A252,'BACKUP COUNTS'!$B:$B,Q$1,'BACKUP COUNTS'!$G:$G,Q$2)=0,"",SUMIFS('BACKUP COUNTS'!$F:$F,'BACKUP COUNTS'!$A:$A,$A252,'BACKUP COUNTS'!$B:$B,Q$1,'BACKUP COUNTS'!$G:$G,Q$2))</f>
        <v/>
      </c>
      <c r="R252" s="11" t="str">
        <f>IF(SUMIFS('BACKUP COUNTS'!$F:$F,'BACKUP COUNTS'!$A:$A,$A252,'BACKUP COUNTS'!$B:$B,R$1,'BACKUP COUNTS'!$G:$G,R$2)=0,"",SUMIFS('BACKUP COUNTS'!$F:$F,'BACKUP COUNTS'!$A:$A,$A252,'BACKUP COUNTS'!$B:$B,R$1,'BACKUP COUNTS'!$G:$G,R$2))</f>
        <v/>
      </c>
    </row>
    <row r="253" spans="1:18" x14ac:dyDescent="0.25">
      <c r="A253" s="10">
        <f t="shared" si="4"/>
        <v>46188</v>
      </c>
      <c r="B253" s="10" t="s">
        <v>15</v>
      </c>
      <c r="C253" s="11" t="str">
        <f>IF(SUMIFS('BACKUP COUNTS'!$F:$F,'BACKUP COUNTS'!$A:$A,$A253,'BACKUP COUNTS'!$B:$B,C$2)=0,"",SUMIFS('BACKUP COUNTS'!$F:$F,'BACKUP COUNTS'!$A:$A,$A253,'BACKUP COUNTS'!$B:$B,C$2))</f>
        <v/>
      </c>
      <c r="D253" s="11" t="str">
        <f>IF(SUMIFS('BACKUP COUNTS'!$F:$F,'BACKUP COUNTS'!$A:$A,$A253,'BACKUP COUNTS'!$B:$B,D$1,'BACKUP COUNTS'!$G:$G,D$2)=0,"",SUMIFS('BACKUP COUNTS'!$F:$F,'BACKUP COUNTS'!$A:$A,$A253,'BACKUP COUNTS'!$B:$B,D$1,'BACKUP COUNTS'!$G:$G,D$2))</f>
        <v/>
      </c>
      <c r="E253" s="11" t="str">
        <f>IF(SUMIFS('BACKUP COUNTS'!$F:$F,'BACKUP COUNTS'!$A:$A,$A253,'BACKUP COUNTS'!$B:$B,E$1,'BACKUP COUNTS'!$G:$G,E$2)=0,"",SUMIFS('BACKUP COUNTS'!$F:$F,'BACKUP COUNTS'!$A:$A,$A253,'BACKUP COUNTS'!$B:$B,E$1,'BACKUP COUNTS'!$G:$G,E$2))</f>
        <v/>
      </c>
      <c r="F253" s="11" t="str">
        <f>IF(SUMIFS('BACKUP COUNTS'!$F:$F,'BACKUP COUNTS'!$A:$A,$A253,'BACKUP COUNTS'!$B:$B,F$1,'BACKUP COUNTS'!$G:$G,F$2)=0,"",SUMIFS('BACKUP COUNTS'!$F:$F,'BACKUP COUNTS'!$A:$A,$A253,'BACKUP COUNTS'!$B:$B,F$1,'BACKUP COUNTS'!$G:$G,F$2))</f>
        <v/>
      </c>
      <c r="G253" s="11" t="str">
        <f>IF(SUMIFS('BACKUP COUNTS'!$F:$F,'BACKUP COUNTS'!$A:$A,$A253,'BACKUP COUNTS'!$B:$B,G$1,'BACKUP COUNTS'!$G:$G,G$2)=0,"",SUMIFS('BACKUP COUNTS'!$F:$F,'BACKUP COUNTS'!$A:$A,$A253,'BACKUP COUNTS'!$B:$B,G$1,'BACKUP COUNTS'!$G:$G,G$2))</f>
        <v/>
      </c>
      <c r="H253" s="11" t="str">
        <f>IF(SUMIFS('BACKUP COUNTS'!$F:$F,'BACKUP COUNTS'!$A:$A,$A253,'BACKUP COUNTS'!$B:$B,H$1,'BACKUP COUNTS'!$G:$G,H$2)=0,"",SUMIFS('BACKUP COUNTS'!$F:$F,'BACKUP COUNTS'!$A:$A,$A253,'BACKUP COUNTS'!$B:$B,H$1,'BACKUP COUNTS'!$G:$G,H$2))</f>
        <v/>
      </c>
      <c r="I253" s="11" t="str">
        <f>IF(SUMIFS('BACKUP COUNTS'!$F:$F,'BACKUP COUNTS'!$A:$A,$A253,'BACKUP COUNTS'!$B:$B,I$1,'BACKUP COUNTS'!$G:$G,I$2)=0,"",SUMIFS('BACKUP COUNTS'!$F:$F,'BACKUP COUNTS'!$A:$A,$A253,'BACKUP COUNTS'!$B:$B,I$1,'BACKUP COUNTS'!$G:$G,I$2))</f>
        <v/>
      </c>
      <c r="J253" s="11" t="str">
        <f>IF(SUMIFS('BACKUP COUNTS'!$F:$F,'BACKUP COUNTS'!$A:$A,$A253,'BACKUP COUNTS'!$B:$B,J$1,'BACKUP COUNTS'!$G:$G,J$2)=0,"",SUMIFS('BACKUP COUNTS'!$F:$F,'BACKUP COUNTS'!$A:$A,$A253,'BACKUP COUNTS'!$B:$B,J$1,'BACKUP COUNTS'!$G:$G,J$2))</f>
        <v/>
      </c>
      <c r="K253" s="11" t="str">
        <f>IF(SUMIFS('BACKUP COUNTS'!$F:$F,'BACKUP COUNTS'!$A:$A,$A253,'BACKUP COUNTS'!$B:$B,K$1,'BACKUP COUNTS'!$G:$G,K$2)=0,"",SUMIFS('BACKUP COUNTS'!$F:$F,'BACKUP COUNTS'!$A:$A,$A253,'BACKUP COUNTS'!$B:$B,K$1,'BACKUP COUNTS'!$G:$G,K$2))</f>
        <v/>
      </c>
      <c r="L253" s="11" t="str">
        <f>IF(SUMIFS('BACKUP COUNTS'!$F:$F,'BACKUP COUNTS'!$A:$A,$A253,'BACKUP COUNTS'!$B:$B,L$1,'BACKUP COUNTS'!$G:$G,L$2)=0,"",SUMIFS('BACKUP COUNTS'!$F:$F,'BACKUP COUNTS'!$A:$A,$A253,'BACKUP COUNTS'!$B:$B,L$1,'BACKUP COUNTS'!$G:$G,L$2))</f>
        <v/>
      </c>
      <c r="M253" s="11" t="str">
        <f>IF(SUMIFS('BACKUP COUNTS'!$F:$F,'BACKUP COUNTS'!$A:$A,$A253,'BACKUP COUNTS'!$B:$B,M$1,'BACKUP COUNTS'!$G:$G,M$2)=0,"",SUMIFS('BACKUP COUNTS'!$F:$F,'BACKUP COUNTS'!$A:$A,$A253,'BACKUP COUNTS'!$B:$B,M$1,'BACKUP COUNTS'!$G:$G,M$2))</f>
        <v/>
      </c>
      <c r="N253" s="11" t="str">
        <f>IF(SUMIFS('BACKUP COUNTS'!$F:$F,'BACKUP COUNTS'!$A:$A,$A253,'BACKUP COUNTS'!$B:$B,N$1,'BACKUP COUNTS'!$G:$G,N$2)=0,"",SUMIFS('BACKUP COUNTS'!$F:$F,'BACKUP COUNTS'!$A:$A,$A253,'BACKUP COUNTS'!$B:$B,N$1,'BACKUP COUNTS'!$G:$G,N$2))</f>
        <v/>
      </c>
      <c r="O253" s="11" t="str">
        <f>IF(SUMIFS('BACKUP COUNTS'!$F:$F,'BACKUP COUNTS'!$A:$A,$A253,'BACKUP COUNTS'!$B:$B,O$1,'BACKUP COUNTS'!$G:$G,O$2)=0,"",SUMIFS('BACKUP COUNTS'!$F:$F,'BACKUP COUNTS'!$A:$A,$A253,'BACKUP COUNTS'!$B:$B,O$1,'BACKUP COUNTS'!$G:$G,O$2))</f>
        <v/>
      </c>
      <c r="P253" s="11" t="str">
        <f>IF(SUMIFS('BACKUP COUNTS'!$F:$F,'BACKUP COUNTS'!$A:$A,$A253,'BACKUP COUNTS'!$B:$B,P$1,'BACKUP COUNTS'!$G:$G,P$2)=0,"",SUMIFS('BACKUP COUNTS'!$F:$F,'BACKUP COUNTS'!$A:$A,$A253,'BACKUP COUNTS'!$B:$B,P$1,'BACKUP COUNTS'!$G:$G,P$2))</f>
        <v/>
      </c>
      <c r="Q253" s="11" t="str">
        <f>IF(SUMIFS('BACKUP COUNTS'!$F:$F,'BACKUP COUNTS'!$A:$A,$A253,'BACKUP COUNTS'!$B:$B,Q$1,'BACKUP COUNTS'!$G:$G,Q$2)=0,"",SUMIFS('BACKUP COUNTS'!$F:$F,'BACKUP COUNTS'!$A:$A,$A253,'BACKUP COUNTS'!$B:$B,Q$1,'BACKUP COUNTS'!$G:$G,Q$2))</f>
        <v/>
      </c>
      <c r="R253" s="11" t="str">
        <f>IF(SUMIFS('BACKUP COUNTS'!$F:$F,'BACKUP COUNTS'!$A:$A,$A253,'BACKUP COUNTS'!$B:$B,R$1,'BACKUP COUNTS'!$G:$G,R$2)=0,"",SUMIFS('BACKUP COUNTS'!$F:$F,'BACKUP COUNTS'!$A:$A,$A253,'BACKUP COUNTS'!$B:$B,R$1,'BACKUP COUNTS'!$G:$G,R$2))</f>
        <v/>
      </c>
    </row>
    <row r="254" spans="1:18" x14ac:dyDescent="0.25">
      <c r="A254" s="10">
        <f t="shared" si="4"/>
        <v>46189</v>
      </c>
      <c r="B254" s="10" t="s">
        <v>15</v>
      </c>
      <c r="C254" s="11" t="str">
        <f>IF(SUMIFS('BACKUP COUNTS'!$F:$F,'BACKUP COUNTS'!$A:$A,$A254,'BACKUP COUNTS'!$B:$B,C$2)=0,"",SUMIFS('BACKUP COUNTS'!$F:$F,'BACKUP COUNTS'!$A:$A,$A254,'BACKUP COUNTS'!$B:$B,C$2))</f>
        <v/>
      </c>
      <c r="D254" s="11" t="str">
        <f>IF(SUMIFS('BACKUP COUNTS'!$F:$F,'BACKUP COUNTS'!$A:$A,$A254,'BACKUP COUNTS'!$B:$B,D$1,'BACKUP COUNTS'!$G:$G,D$2)=0,"",SUMIFS('BACKUP COUNTS'!$F:$F,'BACKUP COUNTS'!$A:$A,$A254,'BACKUP COUNTS'!$B:$B,D$1,'BACKUP COUNTS'!$G:$G,D$2))</f>
        <v/>
      </c>
      <c r="E254" s="11" t="str">
        <f>IF(SUMIFS('BACKUP COUNTS'!$F:$F,'BACKUP COUNTS'!$A:$A,$A254,'BACKUP COUNTS'!$B:$B,E$1,'BACKUP COUNTS'!$G:$G,E$2)=0,"",SUMIFS('BACKUP COUNTS'!$F:$F,'BACKUP COUNTS'!$A:$A,$A254,'BACKUP COUNTS'!$B:$B,E$1,'BACKUP COUNTS'!$G:$G,E$2))</f>
        <v/>
      </c>
      <c r="F254" s="11" t="str">
        <f>IF(SUMIFS('BACKUP COUNTS'!$F:$F,'BACKUP COUNTS'!$A:$A,$A254,'BACKUP COUNTS'!$B:$B,F$1,'BACKUP COUNTS'!$G:$G,F$2)=0,"",SUMIFS('BACKUP COUNTS'!$F:$F,'BACKUP COUNTS'!$A:$A,$A254,'BACKUP COUNTS'!$B:$B,F$1,'BACKUP COUNTS'!$G:$G,F$2))</f>
        <v/>
      </c>
      <c r="G254" s="11" t="str">
        <f>IF(SUMIFS('BACKUP COUNTS'!$F:$F,'BACKUP COUNTS'!$A:$A,$A254,'BACKUP COUNTS'!$B:$B,G$1,'BACKUP COUNTS'!$G:$G,G$2)=0,"",SUMIFS('BACKUP COUNTS'!$F:$F,'BACKUP COUNTS'!$A:$A,$A254,'BACKUP COUNTS'!$B:$B,G$1,'BACKUP COUNTS'!$G:$G,G$2))</f>
        <v/>
      </c>
      <c r="H254" s="11" t="str">
        <f>IF(SUMIFS('BACKUP COUNTS'!$F:$F,'BACKUP COUNTS'!$A:$A,$A254,'BACKUP COUNTS'!$B:$B,H$1,'BACKUP COUNTS'!$G:$G,H$2)=0,"",SUMIFS('BACKUP COUNTS'!$F:$F,'BACKUP COUNTS'!$A:$A,$A254,'BACKUP COUNTS'!$B:$B,H$1,'BACKUP COUNTS'!$G:$G,H$2))</f>
        <v/>
      </c>
      <c r="I254" s="11" t="str">
        <f>IF(SUMIFS('BACKUP COUNTS'!$F:$F,'BACKUP COUNTS'!$A:$A,$A254,'BACKUP COUNTS'!$B:$B,I$1,'BACKUP COUNTS'!$G:$G,I$2)=0,"",SUMIFS('BACKUP COUNTS'!$F:$F,'BACKUP COUNTS'!$A:$A,$A254,'BACKUP COUNTS'!$B:$B,I$1,'BACKUP COUNTS'!$G:$G,I$2))</f>
        <v/>
      </c>
      <c r="J254" s="11" t="str">
        <f>IF(SUMIFS('BACKUP COUNTS'!$F:$F,'BACKUP COUNTS'!$A:$A,$A254,'BACKUP COUNTS'!$B:$B,J$1,'BACKUP COUNTS'!$G:$G,J$2)=0,"",SUMIFS('BACKUP COUNTS'!$F:$F,'BACKUP COUNTS'!$A:$A,$A254,'BACKUP COUNTS'!$B:$B,J$1,'BACKUP COUNTS'!$G:$G,J$2))</f>
        <v/>
      </c>
      <c r="K254" s="11" t="str">
        <f>IF(SUMIFS('BACKUP COUNTS'!$F:$F,'BACKUP COUNTS'!$A:$A,$A254,'BACKUP COUNTS'!$B:$B,K$1,'BACKUP COUNTS'!$G:$G,K$2)=0,"",SUMIFS('BACKUP COUNTS'!$F:$F,'BACKUP COUNTS'!$A:$A,$A254,'BACKUP COUNTS'!$B:$B,K$1,'BACKUP COUNTS'!$G:$G,K$2))</f>
        <v/>
      </c>
      <c r="L254" s="11" t="str">
        <f>IF(SUMIFS('BACKUP COUNTS'!$F:$F,'BACKUP COUNTS'!$A:$A,$A254,'BACKUP COUNTS'!$B:$B,L$1,'BACKUP COUNTS'!$G:$G,L$2)=0,"",SUMIFS('BACKUP COUNTS'!$F:$F,'BACKUP COUNTS'!$A:$A,$A254,'BACKUP COUNTS'!$B:$B,L$1,'BACKUP COUNTS'!$G:$G,L$2))</f>
        <v/>
      </c>
      <c r="M254" s="11" t="str">
        <f>IF(SUMIFS('BACKUP COUNTS'!$F:$F,'BACKUP COUNTS'!$A:$A,$A254,'BACKUP COUNTS'!$B:$B,M$1,'BACKUP COUNTS'!$G:$G,M$2)=0,"",SUMIFS('BACKUP COUNTS'!$F:$F,'BACKUP COUNTS'!$A:$A,$A254,'BACKUP COUNTS'!$B:$B,M$1,'BACKUP COUNTS'!$G:$G,M$2))</f>
        <v/>
      </c>
      <c r="N254" s="11" t="str">
        <f>IF(SUMIFS('BACKUP COUNTS'!$F:$F,'BACKUP COUNTS'!$A:$A,$A254,'BACKUP COUNTS'!$B:$B,N$1,'BACKUP COUNTS'!$G:$G,N$2)=0,"",SUMIFS('BACKUP COUNTS'!$F:$F,'BACKUP COUNTS'!$A:$A,$A254,'BACKUP COUNTS'!$B:$B,N$1,'BACKUP COUNTS'!$G:$G,N$2))</f>
        <v/>
      </c>
      <c r="O254" s="11" t="str">
        <f>IF(SUMIFS('BACKUP COUNTS'!$F:$F,'BACKUP COUNTS'!$A:$A,$A254,'BACKUP COUNTS'!$B:$B,O$1,'BACKUP COUNTS'!$G:$G,O$2)=0,"",SUMIFS('BACKUP COUNTS'!$F:$F,'BACKUP COUNTS'!$A:$A,$A254,'BACKUP COUNTS'!$B:$B,O$1,'BACKUP COUNTS'!$G:$G,O$2))</f>
        <v/>
      </c>
      <c r="P254" s="11" t="str">
        <f>IF(SUMIFS('BACKUP COUNTS'!$F:$F,'BACKUP COUNTS'!$A:$A,$A254,'BACKUP COUNTS'!$B:$B,P$1,'BACKUP COUNTS'!$G:$G,P$2)=0,"",SUMIFS('BACKUP COUNTS'!$F:$F,'BACKUP COUNTS'!$A:$A,$A254,'BACKUP COUNTS'!$B:$B,P$1,'BACKUP COUNTS'!$G:$G,P$2))</f>
        <v/>
      </c>
      <c r="Q254" s="11" t="str">
        <f>IF(SUMIFS('BACKUP COUNTS'!$F:$F,'BACKUP COUNTS'!$A:$A,$A254,'BACKUP COUNTS'!$B:$B,Q$1,'BACKUP COUNTS'!$G:$G,Q$2)=0,"",SUMIFS('BACKUP COUNTS'!$F:$F,'BACKUP COUNTS'!$A:$A,$A254,'BACKUP COUNTS'!$B:$B,Q$1,'BACKUP COUNTS'!$G:$G,Q$2))</f>
        <v/>
      </c>
      <c r="R254" s="11" t="str">
        <f>IF(SUMIFS('BACKUP COUNTS'!$F:$F,'BACKUP COUNTS'!$A:$A,$A254,'BACKUP COUNTS'!$B:$B,R$1,'BACKUP COUNTS'!$G:$G,R$2)=0,"",SUMIFS('BACKUP COUNTS'!$F:$F,'BACKUP COUNTS'!$A:$A,$A254,'BACKUP COUNTS'!$B:$B,R$1,'BACKUP COUNTS'!$G:$G,R$2))</f>
        <v/>
      </c>
    </row>
    <row r="255" spans="1:18" x14ac:dyDescent="0.25">
      <c r="A255" s="10">
        <f t="shared" si="4"/>
        <v>46190</v>
      </c>
      <c r="B255" s="10" t="s">
        <v>15</v>
      </c>
      <c r="C255" s="11" t="str">
        <f>IF(SUMIFS('BACKUP COUNTS'!$F:$F,'BACKUP COUNTS'!$A:$A,$A255,'BACKUP COUNTS'!$B:$B,C$2)=0,"",SUMIFS('BACKUP COUNTS'!$F:$F,'BACKUP COUNTS'!$A:$A,$A255,'BACKUP COUNTS'!$B:$B,C$2))</f>
        <v/>
      </c>
      <c r="D255" s="11" t="str">
        <f>IF(SUMIFS('BACKUP COUNTS'!$F:$F,'BACKUP COUNTS'!$A:$A,$A255,'BACKUP COUNTS'!$B:$B,D$1,'BACKUP COUNTS'!$G:$G,D$2)=0,"",SUMIFS('BACKUP COUNTS'!$F:$F,'BACKUP COUNTS'!$A:$A,$A255,'BACKUP COUNTS'!$B:$B,D$1,'BACKUP COUNTS'!$G:$G,D$2))</f>
        <v/>
      </c>
      <c r="E255" s="11" t="str">
        <f>IF(SUMIFS('BACKUP COUNTS'!$F:$F,'BACKUP COUNTS'!$A:$A,$A255,'BACKUP COUNTS'!$B:$B,E$1,'BACKUP COUNTS'!$G:$G,E$2)=0,"",SUMIFS('BACKUP COUNTS'!$F:$F,'BACKUP COUNTS'!$A:$A,$A255,'BACKUP COUNTS'!$B:$B,E$1,'BACKUP COUNTS'!$G:$G,E$2))</f>
        <v/>
      </c>
      <c r="F255" s="11" t="str">
        <f>IF(SUMIFS('BACKUP COUNTS'!$F:$F,'BACKUP COUNTS'!$A:$A,$A255,'BACKUP COUNTS'!$B:$B,F$1,'BACKUP COUNTS'!$G:$G,F$2)=0,"",SUMIFS('BACKUP COUNTS'!$F:$F,'BACKUP COUNTS'!$A:$A,$A255,'BACKUP COUNTS'!$B:$B,F$1,'BACKUP COUNTS'!$G:$G,F$2))</f>
        <v/>
      </c>
      <c r="G255" s="11" t="str">
        <f>IF(SUMIFS('BACKUP COUNTS'!$F:$F,'BACKUP COUNTS'!$A:$A,$A255,'BACKUP COUNTS'!$B:$B,G$1,'BACKUP COUNTS'!$G:$G,G$2)=0,"",SUMIFS('BACKUP COUNTS'!$F:$F,'BACKUP COUNTS'!$A:$A,$A255,'BACKUP COUNTS'!$B:$B,G$1,'BACKUP COUNTS'!$G:$G,G$2))</f>
        <v/>
      </c>
      <c r="H255" s="11" t="str">
        <f>IF(SUMIFS('BACKUP COUNTS'!$F:$F,'BACKUP COUNTS'!$A:$A,$A255,'BACKUP COUNTS'!$B:$B,H$1,'BACKUP COUNTS'!$G:$G,H$2)=0,"",SUMIFS('BACKUP COUNTS'!$F:$F,'BACKUP COUNTS'!$A:$A,$A255,'BACKUP COUNTS'!$B:$B,H$1,'BACKUP COUNTS'!$G:$G,H$2))</f>
        <v/>
      </c>
      <c r="I255" s="11" t="str">
        <f>IF(SUMIFS('BACKUP COUNTS'!$F:$F,'BACKUP COUNTS'!$A:$A,$A255,'BACKUP COUNTS'!$B:$B,I$1,'BACKUP COUNTS'!$G:$G,I$2)=0,"",SUMIFS('BACKUP COUNTS'!$F:$F,'BACKUP COUNTS'!$A:$A,$A255,'BACKUP COUNTS'!$B:$B,I$1,'BACKUP COUNTS'!$G:$G,I$2))</f>
        <v/>
      </c>
      <c r="J255" s="11" t="str">
        <f>IF(SUMIFS('BACKUP COUNTS'!$F:$F,'BACKUP COUNTS'!$A:$A,$A255,'BACKUP COUNTS'!$B:$B,J$1,'BACKUP COUNTS'!$G:$G,J$2)=0,"",SUMIFS('BACKUP COUNTS'!$F:$F,'BACKUP COUNTS'!$A:$A,$A255,'BACKUP COUNTS'!$B:$B,J$1,'BACKUP COUNTS'!$G:$G,J$2))</f>
        <v/>
      </c>
      <c r="K255" s="11" t="str">
        <f>IF(SUMIFS('BACKUP COUNTS'!$F:$F,'BACKUP COUNTS'!$A:$A,$A255,'BACKUP COUNTS'!$B:$B,K$1,'BACKUP COUNTS'!$G:$G,K$2)=0,"",SUMIFS('BACKUP COUNTS'!$F:$F,'BACKUP COUNTS'!$A:$A,$A255,'BACKUP COUNTS'!$B:$B,K$1,'BACKUP COUNTS'!$G:$G,K$2))</f>
        <v/>
      </c>
      <c r="L255" s="11" t="str">
        <f>IF(SUMIFS('BACKUP COUNTS'!$F:$F,'BACKUP COUNTS'!$A:$A,$A255,'BACKUP COUNTS'!$B:$B,L$1,'BACKUP COUNTS'!$G:$G,L$2)=0,"",SUMIFS('BACKUP COUNTS'!$F:$F,'BACKUP COUNTS'!$A:$A,$A255,'BACKUP COUNTS'!$B:$B,L$1,'BACKUP COUNTS'!$G:$G,L$2))</f>
        <v/>
      </c>
      <c r="M255" s="11" t="str">
        <f>IF(SUMIFS('BACKUP COUNTS'!$F:$F,'BACKUP COUNTS'!$A:$A,$A255,'BACKUP COUNTS'!$B:$B,M$1,'BACKUP COUNTS'!$G:$G,M$2)=0,"",SUMIFS('BACKUP COUNTS'!$F:$F,'BACKUP COUNTS'!$A:$A,$A255,'BACKUP COUNTS'!$B:$B,M$1,'BACKUP COUNTS'!$G:$G,M$2))</f>
        <v/>
      </c>
      <c r="N255" s="11" t="str">
        <f>IF(SUMIFS('BACKUP COUNTS'!$F:$F,'BACKUP COUNTS'!$A:$A,$A255,'BACKUP COUNTS'!$B:$B,N$1,'BACKUP COUNTS'!$G:$G,N$2)=0,"",SUMIFS('BACKUP COUNTS'!$F:$F,'BACKUP COUNTS'!$A:$A,$A255,'BACKUP COUNTS'!$B:$B,N$1,'BACKUP COUNTS'!$G:$G,N$2))</f>
        <v/>
      </c>
      <c r="O255" s="11" t="str">
        <f>IF(SUMIFS('BACKUP COUNTS'!$F:$F,'BACKUP COUNTS'!$A:$A,$A255,'BACKUP COUNTS'!$B:$B,O$1,'BACKUP COUNTS'!$G:$G,O$2)=0,"",SUMIFS('BACKUP COUNTS'!$F:$F,'BACKUP COUNTS'!$A:$A,$A255,'BACKUP COUNTS'!$B:$B,O$1,'BACKUP COUNTS'!$G:$G,O$2))</f>
        <v/>
      </c>
      <c r="P255" s="11" t="str">
        <f>IF(SUMIFS('BACKUP COUNTS'!$F:$F,'BACKUP COUNTS'!$A:$A,$A255,'BACKUP COUNTS'!$B:$B,P$1,'BACKUP COUNTS'!$G:$G,P$2)=0,"",SUMIFS('BACKUP COUNTS'!$F:$F,'BACKUP COUNTS'!$A:$A,$A255,'BACKUP COUNTS'!$B:$B,P$1,'BACKUP COUNTS'!$G:$G,P$2))</f>
        <v/>
      </c>
      <c r="Q255" s="11" t="str">
        <f>IF(SUMIFS('BACKUP COUNTS'!$F:$F,'BACKUP COUNTS'!$A:$A,$A255,'BACKUP COUNTS'!$B:$B,Q$1,'BACKUP COUNTS'!$G:$G,Q$2)=0,"",SUMIFS('BACKUP COUNTS'!$F:$F,'BACKUP COUNTS'!$A:$A,$A255,'BACKUP COUNTS'!$B:$B,Q$1,'BACKUP COUNTS'!$G:$G,Q$2))</f>
        <v/>
      </c>
      <c r="R255" s="11" t="str">
        <f>IF(SUMIFS('BACKUP COUNTS'!$F:$F,'BACKUP COUNTS'!$A:$A,$A255,'BACKUP COUNTS'!$B:$B,R$1,'BACKUP COUNTS'!$G:$G,R$2)=0,"",SUMIFS('BACKUP COUNTS'!$F:$F,'BACKUP COUNTS'!$A:$A,$A255,'BACKUP COUNTS'!$B:$B,R$1,'BACKUP COUNTS'!$G:$G,R$2))</f>
        <v/>
      </c>
    </row>
    <row r="256" spans="1:18" x14ac:dyDescent="0.25">
      <c r="A256" s="10">
        <f t="shared" si="4"/>
        <v>46191</v>
      </c>
      <c r="B256" s="10" t="s">
        <v>15</v>
      </c>
      <c r="C256" s="11" t="str">
        <f>IF(SUMIFS('BACKUP COUNTS'!$F:$F,'BACKUP COUNTS'!$A:$A,$A256,'BACKUP COUNTS'!$B:$B,C$2)=0,"",SUMIFS('BACKUP COUNTS'!$F:$F,'BACKUP COUNTS'!$A:$A,$A256,'BACKUP COUNTS'!$B:$B,C$2))</f>
        <v/>
      </c>
      <c r="D256" s="11" t="str">
        <f>IF(SUMIFS('BACKUP COUNTS'!$F:$F,'BACKUP COUNTS'!$A:$A,$A256,'BACKUP COUNTS'!$B:$B,D$1,'BACKUP COUNTS'!$G:$G,D$2)=0,"",SUMIFS('BACKUP COUNTS'!$F:$F,'BACKUP COUNTS'!$A:$A,$A256,'BACKUP COUNTS'!$B:$B,D$1,'BACKUP COUNTS'!$G:$G,D$2))</f>
        <v/>
      </c>
      <c r="E256" s="11" t="str">
        <f>IF(SUMIFS('BACKUP COUNTS'!$F:$F,'BACKUP COUNTS'!$A:$A,$A256,'BACKUP COUNTS'!$B:$B,E$1,'BACKUP COUNTS'!$G:$G,E$2)=0,"",SUMIFS('BACKUP COUNTS'!$F:$F,'BACKUP COUNTS'!$A:$A,$A256,'BACKUP COUNTS'!$B:$B,E$1,'BACKUP COUNTS'!$G:$G,E$2))</f>
        <v/>
      </c>
      <c r="F256" s="11" t="str">
        <f>IF(SUMIFS('BACKUP COUNTS'!$F:$F,'BACKUP COUNTS'!$A:$A,$A256,'BACKUP COUNTS'!$B:$B,F$1,'BACKUP COUNTS'!$G:$G,F$2)=0,"",SUMIFS('BACKUP COUNTS'!$F:$F,'BACKUP COUNTS'!$A:$A,$A256,'BACKUP COUNTS'!$B:$B,F$1,'BACKUP COUNTS'!$G:$G,F$2))</f>
        <v/>
      </c>
      <c r="G256" s="11" t="str">
        <f>IF(SUMIFS('BACKUP COUNTS'!$F:$F,'BACKUP COUNTS'!$A:$A,$A256,'BACKUP COUNTS'!$B:$B,G$1,'BACKUP COUNTS'!$G:$G,G$2)=0,"",SUMIFS('BACKUP COUNTS'!$F:$F,'BACKUP COUNTS'!$A:$A,$A256,'BACKUP COUNTS'!$B:$B,G$1,'BACKUP COUNTS'!$G:$G,G$2))</f>
        <v/>
      </c>
      <c r="H256" s="11" t="str">
        <f>IF(SUMIFS('BACKUP COUNTS'!$F:$F,'BACKUP COUNTS'!$A:$A,$A256,'BACKUP COUNTS'!$B:$B,H$1,'BACKUP COUNTS'!$G:$G,H$2)=0,"",SUMIFS('BACKUP COUNTS'!$F:$F,'BACKUP COUNTS'!$A:$A,$A256,'BACKUP COUNTS'!$B:$B,H$1,'BACKUP COUNTS'!$G:$G,H$2))</f>
        <v/>
      </c>
      <c r="I256" s="11" t="str">
        <f>IF(SUMIFS('BACKUP COUNTS'!$F:$F,'BACKUP COUNTS'!$A:$A,$A256,'BACKUP COUNTS'!$B:$B,I$1,'BACKUP COUNTS'!$G:$G,I$2)=0,"",SUMIFS('BACKUP COUNTS'!$F:$F,'BACKUP COUNTS'!$A:$A,$A256,'BACKUP COUNTS'!$B:$B,I$1,'BACKUP COUNTS'!$G:$G,I$2))</f>
        <v/>
      </c>
      <c r="J256" s="11" t="str">
        <f>IF(SUMIFS('BACKUP COUNTS'!$F:$F,'BACKUP COUNTS'!$A:$A,$A256,'BACKUP COUNTS'!$B:$B,J$1,'BACKUP COUNTS'!$G:$G,J$2)=0,"",SUMIFS('BACKUP COUNTS'!$F:$F,'BACKUP COUNTS'!$A:$A,$A256,'BACKUP COUNTS'!$B:$B,J$1,'BACKUP COUNTS'!$G:$G,J$2))</f>
        <v/>
      </c>
      <c r="K256" s="11" t="str">
        <f>IF(SUMIFS('BACKUP COUNTS'!$F:$F,'BACKUP COUNTS'!$A:$A,$A256,'BACKUP COUNTS'!$B:$B,K$1,'BACKUP COUNTS'!$G:$G,K$2)=0,"",SUMIFS('BACKUP COUNTS'!$F:$F,'BACKUP COUNTS'!$A:$A,$A256,'BACKUP COUNTS'!$B:$B,K$1,'BACKUP COUNTS'!$G:$G,K$2))</f>
        <v/>
      </c>
      <c r="L256" s="11" t="str">
        <f>IF(SUMIFS('BACKUP COUNTS'!$F:$F,'BACKUP COUNTS'!$A:$A,$A256,'BACKUP COUNTS'!$B:$B,L$1,'BACKUP COUNTS'!$G:$G,L$2)=0,"",SUMIFS('BACKUP COUNTS'!$F:$F,'BACKUP COUNTS'!$A:$A,$A256,'BACKUP COUNTS'!$B:$B,L$1,'BACKUP COUNTS'!$G:$G,L$2))</f>
        <v/>
      </c>
      <c r="M256" s="11" t="str">
        <f>IF(SUMIFS('BACKUP COUNTS'!$F:$F,'BACKUP COUNTS'!$A:$A,$A256,'BACKUP COUNTS'!$B:$B,M$1,'BACKUP COUNTS'!$G:$G,M$2)=0,"",SUMIFS('BACKUP COUNTS'!$F:$F,'BACKUP COUNTS'!$A:$A,$A256,'BACKUP COUNTS'!$B:$B,M$1,'BACKUP COUNTS'!$G:$G,M$2))</f>
        <v/>
      </c>
      <c r="N256" s="11" t="str">
        <f>IF(SUMIFS('BACKUP COUNTS'!$F:$F,'BACKUP COUNTS'!$A:$A,$A256,'BACKUP COUNTS'!$B:$B,N$1,'BACKUP COUNTS'!$G:$G,N$2)=0,"",SUMIFS('BACKUP COUNTS'!$F:$F,'BACKUP COUNTS'!$A:$A,$A256,'BACKUP COUNTS'!$B:$B,N$1,'BACKUP COUNTS'!$G:$G,N$2))</f>
        <v/>
      </c>
      <c r="O256" s="11" t="str">
        <f>IF(SUMIFS('BACKUP COUNTS'!$F:$F,'BACKUP COUNTS'!$A:$A,$A256,'BACKUP COUNTS'!$B:$B,O$1,'BACKUP COUNTS'!$G:$G,O$2)=0,"",SUMIFS('BACKUP COUNTS'!$F:$F,'BACKUP COUNTS'!$A:$A,$A256,'BACKUP COUNTS'!$B:$B,O$1,'BACKUP COUNTS'!$G:$G,O$2))</f>
        <v/>
      </c>
      <c r="P256" s="11" t="str">
        <f>IF(SUMIFS('BACKUP COUNTS'!$F:$F,'BACKUP COUNTS'!$A:$A,$A256,'BACKUP COUNTS'!$B:$B,P$1,'BACKUP COUNTS'!$G:$G,P$2)=0,"",SUMIFS('BACKUP COUNTS'!$F:$F,'BACKUP COUNTS'!$A:$A,$A256,'BACKUP COUNTS'!$B:$B,P$1,'BACKUP COUNTS'!$G:$G,P$2))</f>
        <v/>
      </c>
      <c r="Q256" s="11" t="str">
        <f>IF(SUMIFS('BACKUP COUNTS'!$F:$F,'BACKUP COUNTS'!$A:$A,$A256,'BACKUP COUNTS'!$B:$B,Q$1,'BACKUP COUNTS'!$G:$G,Q$2)=0,"",SUMIFS('BACKUP COUNTS'!$F:$F,'BACKUP COUNTS'!$A:$A,$A256,'BACKUP COUNTS'!$B:$B,Q$1,'BACKUP COUNTS'!$G:$G,Q$2))</f>
        <v/>
      </c>
      <c r="R256" s="11" t="str">
        <f>IF(SUMIFS('BACKUP COUNTS'!$F:$F,'BACKUP COUNTS'!$A:$A,$A256,'BACKUP COUNTS'!$B:$B,R$1,'BACKUP COUNTS'!$G:$G,R$2)=0,"",SUMIFS('BACKUP COUNTS'!$F:$F,'BACKUP COUNTS'!$A:$A,$A256,'BACKUP COUNTS'!$B:$B,R$1,'BACKUP COUNTS'!$G:$G,R$2))</f>
        <v/>
      </c>
    </row>
    <row r="257" spans="1:18" x14ac:dyDescent="0.25">
      <c r="A257" s="10">
        <f t="shared" si="4"/>
        <v>46192</v>
      </c>
      <c r="B257" s="10" t="s">
        <v>15</v>
      </c>
      <c r="C257" s="11" t="str">
        <f>IF(SUMIFS('BACKUP COUNTS'!$F:$F,'BACKUP COUNTS'!$A:$A,$A257,'BACKUP COUNTS'!$B:$B,C$2)=0,"",SUMIFS('BACKUP COUNTS'!$F:$F,'BACKUP COUNTS'!$A:$A,$A257,'BACKUP COUNTS'!$B:$B,C$2))</f>
        <v/>
      </c>
      <c r="D257" s="11" t="str">
        <f>IF(SUMIFS('BACKUP COUNTS'!$F:$F,'BACKUP COUNTS'!$A:$A,$A257,'BACKUP COUNTS'!$B:$B,D$1,'BACKUP COUNTS'!$G:$G,D$2)=0,"",SUMIFS('BACKUP COUNTS'!$F:$F,'BACKUP COUNTS'!$A:$A,$A257,'BACKUP COUNTS'!$B:$B,D$1,'BACKUP COUNTS'!$G:$G,D$2))</f>
        <v/>
      </c>
      <c r="E257" s="11" t="str">
        <f>IF(SUMIFS('BACKUP COUNTS'!$F:$F,'BACKUP COUNTS'!$A:$A,$A257,'BACKUP COUNTS'!$B:$B,E$1,'BACKUP COUNTS'!$G:$G,E$2)=0,"",SUMIFS('BACKUP COUNTS'!$F:$F,'BACKUP COUNTS'!$A:$A,$A257,'BACKUP COUNTS'!$B:$B,E$1,'BACKUP COUNTS'!$G:$G,E$2))</f>
        <v/>
      </c>
      <c r="F257" s="11" t="str">
        <f>IF(SUMIFS('BACKUP COUNTS'!$F:$F,'BACKUP COUNTS'!$A:$A,$A257,'BACKUP COUNTS'!$B:$B,F$1,'BACKUP COUNTS'!$G:$G,F$2)=0,"",SUMIFS('BACKUP COUNTS'!$F:$F,'BACKUP COUNTS'!$A:$A,$A257,'BACKUP COUNTS'!$B:$B,F$1,'BACKUP COUNTS'!$G:$G,F$2))</f>
        <v/>
      </c>
      <c r="G257" s="11" t="str">
        <f>IF(SUMIFS('BACKUP COUNTS'!$F:$F,'BACKUP COUNTS'!$A:$A,$A257,'BACKUP COUNTS'!$B:$B,G$1,'BACKUP COUNTS'!$G:$G,G$2)=0,"",SUMIFS('BACKUP COUNTS'!$F:$F,'BACKUP COUNTS'!$A:$A,$A257,'BACKUP COUNTS'!$B:$B,G$1,'BACKUP COUNTS'!$G:$G,G$2))</f>
        <v/>
      </c>
      <c r="H257" s="11" t="str">
        <f>IF(SUMIFS('BACKUP COUNTS'!$F:$F,'BACKUP COUNTS'!$A:$A,$A257,'BACKUP COUNTS'!$B:$B,H$1,'BACKUP COUNTS'!$G:$G,H$2)=0,"",SUMIFS('BACKUP COUNTS'!$F:$F,'BACKUP COUNTS'!$A:$A,$A257,'BACKUP COUNTS'!$B:$B,H$1,'BACKUP COUNTS'!$G:$G,H$2))</f>
        <v/>
      </c>
      <c r="I257" s="11" t="str">
        <f>IF(SUMIFS('BACKUP COUNTS'!$F:$F,'BACKUP COUNTS'!$A:$A,$A257,'BACKUP COUNTS'!$B:$B,I$1,'BACKUP COUNTS'!$G:$G,I$2)=0,"",SUMIFS('BACKUP COUNTS'!$F:$F,'BACKUP COUNTS'!$A:$A,$A257,'BACKUP COUNTS'!$B:$B,I$1,'BACKUP COUNTS'!$G:$G,I$2))</f>
        <v/>
      </c>
      <c r="J257" s="11" t="str">
        <f>IF(SUMIFS('BACKUP COUNTS'!$F:$F,'BACKUP COUNTS'!$A:$A,$A257,'BACKUP COUNTS'!$B:$B,J$1,'BACKUP COUNTS'!$G:$G,J$2)=0,"",SUMIFS('BACKUP COUNTS'!$F:$F,'BACKUP COUNTS'!$A:$A,$A257,'BACKUP COUNTS'!$B:$B,J$1,'BACKUP COUNTS'!$G:$G,J$2))</f>
        <v/>
      </c>
      <c r="K257" s="11" t="str">
        <f>IF(SUMIFS('BACKUP COUNTS'!$F:$F,'BACKUP COUNTS'!$A:$A,$A257,'BACKUP COUNTS'!$B:$B,K$1,'BACKUP COUNTS'!$G:$G,K$2)=0,"",SUMIFS('BACKUP COUNTS'!$F:$F,'BACKUP COUNTS'!$A:$A,$A257,'BACKUP COUNTS'!$B:$B,K$1,'BACKUP COUNTS'!$G:$G,K$2))</f>
        <v/>
      </c>
      <c r="L257" s="11" t="str">
        <f>IF(SUMIFS('BACKUP COUNTS'!$F:$F,'BACKUP COUNTS'!$A:$A,$A257,'BACKUP COUNTS'!$B:$B,L$1,'BACKUP COUNTS'!$G:$G,L$2)=0,"",SUMIFS('BACKUP COUNTS'!$F:$F,'BACKUP COUNTS'!$A:$A,$A257,'BACKUP COUNTS'!$B:$B,L$1,'BACKUP COUNTS'!$G:$G,L$2))</f>
        <v/>
      </c>
      <c r="M257" s="11" t="str">
        <f>IF(SUMIFS('BACKUP COUNTS'!$F:$F,'BACKUP COUNTS'!$A:$A,$A257,'BACKUP COUNTS'!$B:$B,M$1,'BACKUP COUNTS'!$G:$G,M$2)=0,"",SUMIFS('BACKUP COUNTS'!$F:$F,'BACKUP COUNTS'!$A:$A,$A257,'BACKUP COUNTS'!$B:$B,M$1,'BACKUP COUNTS'!$G:$G,M$2))</f>
        <v/>
      </c>
      <c r="N257" s="11" t="str">
        <f>IF(SUMIFS('BACKUP COUNTS'!$F:$F,'BACKUP COUNTS'!$A:$A,$A257,'BACKUP COUNTS'!$B:$B,N$1,'BACKUP COUNTS'!$G:$G,N$2)=0,"",SUMIFS('BACKUP COUNTS'!$F:$F,'BACKUP COUNTS'!$A:$A,$A257,'BACKUP COUNTS'!$B:$B,N$1,'BACKUP COUNTS'!$G:$G,N$2))</f>
        <v/>
      </c>
      <c r="O257" s="11" t="str">
        <f>IF(SUMIFS('BACKUP COUNTS'!$F:$F,'BACKUP COUNTS'!$A:$A,$A257,'BACKUP COUNTS'!$B:$B,O$1,'BACKUP COUNTS'!$G:$G,O$2)=0,"",SUMIFS('BACKUP COUNTS'!$F:$F,'BACKUP COUNTS'!$A:$A,$A257,'BACKUP COUNTS'!$B:$B,O$1,'BACKUP COUNTS'!$G:$G,O$2))</f>
        <v/>
      </c>
      <c r="P257" s="11" t="str">
        <f>IF(SUMIFS('BACKUP COUNTS'!$F:$F,'BACKUP COUNTS'!$A:$A,$A257,'BACKUP COUNTS'!$B:$B,P$1,'BACKUP COUNTS'!$G:$G,P$2)=0,"",SUMIFS('BACKUP COUNTS'!$F:$F,'BACKUP COUNTS'!$A:$A,$A257,'BACKUP COUNTS'!$B:$B,P$1,'BACKUP COUNTS'!$G:$G,P$2))</f>
        <v/>
      </c>
      <c r="Q257" s="11" t="str">
        <f>IF(SUMIFS('BACKUP COUNTS'!$F:$F,'BACKUP COUNTS'!$A:$A,$A257,'BACKUP COUNTS'!$B:$B,Q$1,'BACKUP COUNTS'!$G:$G,Q$2)=0,"",SUMIFS('BACKUP COUNTS'!$F:$F,'BACKUP COUNTS'!$A:$A,$A257,'BACKUP COUNTS'!$B:$B,Q$1,'BACKUP COUNTS'!$G:$G,Q$2))</f>
        <v/>
      </c>
      <c r="R257" s="11" t="str">
        <f>IF(SUMIFS('BACKUP COUNTS'!$F:$F,'BACKUP COUNTS'!$A:$A,$A257,'BACKUP COUNTS'!$B:$B,R$1,'BACKUP COUNTS'!$G:$G,R$2)=0,"",SUMIFS('BACKUP COUNTS'!$F:$F,'BACKUP COUNTS'!$A:$A,$A257,'BACKUP COUNTS'!$B:$B,R$1,'BACKUP COUNTS'!$G:$G,R$2))</f>
        <v/>
      </c>
    </row>
    <row r="258" spans="1:18" x14ac:dyDescent="0.25">
      <c r="A258" s="10">
        <f t="shared" si="4"/>
        <v>46195</v>
      </c>
      <c r="B258" s="10" t="s">
        <v>15</v>
      </c>
      <c r="C258" s="11" t="str">
        <f>IF(SUMIFS('BACKUP COUNTS'!$F:$F,'BACKUP COUNTS'!$A:$A,$A258,'BACKUP COUNTS'!$B:$B,C$2)=0,"",SUMIFS('BACKUP COUNTS'!$F:$F,'BACKUP COUNTS'!$A:$A,$A258,'BACKUP COUNTS'!$B:$B,C$2))</f>
        <v/>
      </c>
      <c r="D258" s="11" t="str">
        <f>IF(SUMIFS('BACKUP COUNTS'!$F:$F,'BACKUP COUNTS'!$A:$A,$A258,'BACKUP COUNTS'!$B:$B,D$1,'BACKUP COUNTS'!$G:$G,D$2)=0,"",SUMIFS('BACKUP COUNTS'!$F:$F,'BACKUP COUNTS'!$A:$A,$A258,'BACKUP COUNTS'!$B:$B,D$1,'BACKUP COUNTS'!$G:$G,D$2))</f>
        <v/>
      </c>
      <c r="E258" s="11" t="str">
        <f>IF(SUMIFS('BACKUP COUNTS'!$F:$F,'BACKUP COUNTS'!$A:$A,$A258,'BACKUP COUNTS'!$B:$B,E$1,'BACKUP COUNTS'!$G:$G,E$2)=0,"",SUMIFS('BACKUP COUNTS'!$F:$F,'BACKUP COUNTS'!$A:$A,$A258,'BACKUP COUNTS'!$B:$B,E$1,'BACKUP COUNTS'!$G:$G,E$2))</f>
        <v/>
      </c>
      <c r="F258" s="11" t="str">
        <f>IF(SUMIFS('BACKUP COUNTS'!$F:$F,'BACKUP COUNTS'!$A:$A,$A258,'BACKUP COUNTS'!$B:$B,F$1,'BACKUP COUNTS'!$G:$G,F$2)=0,"",SUMIFS('BACKUP COUNTS'!$F:$F,'BACKUP COUNTS'!$A:$A,$A258,'BACKUP COUNTS'!$B:$B,F$1,'BACKUP COUNTS'!$G:$G,F$2))</f>
        <v/>
      </c>
      <c r="G258" s="11" t="str">
        <f>IF(SUMIFS('BACKUP COUNTS'!$F:$F,'BACKUP COUNTS'!$A:$A,$A258,'BACKUP COUNTS'!$B:$B,G$1,'BACKUP COUNTS'!$G:$G,G$2)=0,"",SUMIFS('BACKUP COUNTS'!$F:$F,'BACKUP COUNTS'!$A:$A,$A258,'BACKUP COUNTS'!$B:$B,G$1,'BACKUP COUNTS'!$G:$G,G$2))</f>
        <v/>
      </c>
      <c r="H258" s="11" t="str">
        <f>IF(SUMIFS('BACKUP COUNTS'!$F:$F,'BACKUP COUNTS'!$A:$A,$A258,'BACKUP COUNTS'!$B:$B,H$1,'BACKUP COUNTS'!$G:$G,H$2)=0,"",SUMIFS('BACKUP COUNTS'!$F:$F,'BACKUP COUNTS'!$A:$A,$A258,'BACKUP COUNTS'!$B:$B,H$1,'BACKUP COUNTS'!$G:$G,H$2))</f>
        <v/>
      </c>
      <c r="I258" s="11" t="str">
        <f>IF(SUMIFS('BACKUP COUNTS'!$F:$F,'BACKUP COUNTS'!$A:$A,$A258,'BACKUP COUNTS'!$B:$B,I$1,'BACKUP COUNTS'!$G:$G,I$2)=0,"",SUMIFS('BACKUP COUNTS'!$F:$F,'BACKUP COUNTS'!$A:$A,$A258,'BACKUP COUNTS'!$B:$B,I$1,'BACKUP COUNTS'!$G:$G,I$2))</f>
        <v/>
      </c>
      <c r="J258" s="11" t="str">
        <f>IF(SUMIFS('BACKUP COUNTS'!$F:$F,'BACKUP COUNTS'!$A:$A,$A258,'BACKUP COUNTS'!$B:$B,J$1,'BACKUP COUNTS'!$G:$G,J$2)=0,"",SUMIFS('BACKUP COUNTS'!$F:$F,'BACKUP COUNTS'!$A:$A,$A258,'BACKUP COUNTS'!$B:$B,J$1,'BACKUP COUNTS'!$G:$G,J$2))</f>
        <v/>
      </c>
      <c r="K258" s="11" t="str">
        <f>IF(SUMIFS('BACKUP COUNTS'!$F:$F,'BACKUP COUNTS'!$A:$A,$A258,'BACKUP COUNTS'!$B:$B,K$1,'BACKUP COUNTS'!$G:$G,K$2)=0,"",SUMIFS('BACKUP COUNTS'!$F:$F,'BACKUP COUNTS'!$A:$A,$A258,'BACKUP COUNTS'!$B:$B,K$1,'BACKUP COUNTS'!$G:$G,K$2))</f>
        <v/>
      </c>
      <c r="L258" s="11" t="str">
        <f>IF(SUMIFS('BACKUP COUNTS'!$F:$F,'BACKUP COUNTS'!$A:$A,$A258,'BACKUP COUNTS'!$B:$B,L$1,'BACKUP COUNTS'!$G:$G,L$2)=0,"",SUMIFS('BACKUP COUNTS'!$F:$F,'BACKUP COUNTS'!$A:$A,$A258,'BACKUP COUNTS'!$B:$B,L$1,'BACKUP COUNTS'!$G:$G,L$2))</f>
        <v/>
      </c>
      <c r="M258" s="11" t="str">
        <f>IF(SUMIFS('BACKUP COUNTS'!$F:$F,'BACKUP COUNTS'!$A:$A,$A258,'BACKUP COUNTS'!$B:$B,M$1,'BACKUP COUNTS'!$G:$G,M$2)=0,"",SUMIFS('BACKUP COUNTS'!$F:$F,'BACKUP COUNTS'!$A:$A,$A258,'BACKUP COUNTS'!$B:$B,M$1,'BACKUP COUNTS'!$G:$G,M$2))</f>
        <v/>
      </c>
      <c r="N258" s="11" t="str">
        <f>IF(SUMIFS('BACKUP COUNTS'!$F:$F,'BACKUP COUNTS'!$A:$A,$A258,'BACKUP COUNTS'!$B:$B,N$1,'BACKUP COUNTS'!$G:$G,N$2)=0,"",SUMIFS('BACKUP COUNTS'!$F:$F,'BACKUP COUNTS'!$A:$A,$A258,'BACKUP COUNTS'!$B:$B,N$1,'BACKUP COUNTS'!$G:$G,N$2))</f>
        <v/>
      </c>
      <c r="O258" s="11" t="str">
        <f>IF(SUMIFS('BACKUP COUNTS'!$F:$F,'BACKUP COUNTS'!$A:$A,$A258,'BACKUP COUNTS'!$B:$B,O$1,'BACKUP COUNTS'!$G:$G,O$2)=0,"",SUMIFS('BACKUP COUNTS'!$F:$F,'BACKUP COUNTS'!$A:$A,$A258,'BACKUP COUNTS'!$B:$B,O$1,'BACKUP COUNTS'!$G:$G,O$2))</f>
        <v/>
      </c>
      <c r="P258" s="11" t="str">
        <f>IF(SUMIFS('BACKUP COUNTS'!$F:$F,'BACKUP COUNTS'!$A:$A,$A258,'BACKUP COUNTS'!$B:$B,P$1,'BACKUP COUNTS'!$G:$G,P$2)=0,"",SUMIFS('BACKUP COUNTS'!$F:$F,'BACKUP COUNTS'!$A:$A,$A258,'BACKUP COUNTS'!$B:$B,P$1,'BACKUP COUNTS'!$G:$G,P$2))</f>
        <v/>
      </c>
      <c r="Q258" s="11" t="str">
        <f>IF(SUMIFS('BACKUP COUNTS'!$F:$F,'BACKUP COUNTS'!$A:$A,$A258,'BACKUP COUNTS'!$B:$B,Q$1,'BACKUP COUNTS'!$G:$G,Q$2)=0,"",SUMIFS('BACKUP COUNTS'!$F:$F,'BACKUP COUNTS'!$A:$A,$A258,'BACKUP COUNTS'!$B:$B,Q$1,'BACKUP COUNTS'!$G:$G,Q$2))</f>
        <v/>
      </c>
      <c r="R258" s="11" t="str">
        <f>IF(SUMIFS('BACKUP COUNTS'!$F:$F,'BACKUP COUNTS'!$A:$A,$A258,'BACKUP COUNTS'!$B:$B,R$1,'BACKUP COUNTS'!$G:$G,R$2)=0,"",SUMIFS('BACKUP COUNTS'!$F:$F,'BACKUP COUNTS'!$A:$A,$A258,'BACKUP COUNTS'!$B:$B,R$1,'BACKUP COUNTS'!$G:$G,R$2))</f>
        <v/>
      </c>
    </row>
    <row r="259" spans="1:18" x14ac:dyDescent="0.25">
      <c r="A259" s="10">
        <f t="shared" si="4"/>
        <v>46196</v>
      </c>
      <c r="B259" s="10" t="s">
        <v>15</v>
      </c>
      <c r="C259" s="11" t="str">
        <f>IF(SUMIFS('BACKUP COUNTS'!$F:$F,'BACKUP COUNTS'!$A:$A,$A259,'BACKUP COUNTS'!$B:$B,C$2)=0,"",SUMIFS('BACKUP COUNTS'!$F:$F,'BACKUP COUNTS'!$A:$A,$A259,'BACKUP COUNTS'!$B:$B,C$2))</f>
        <v/>
      </c>
      <c r="D259" s="11" t="str">
        <f>IF(SUMIFS('BACKUP COUNTS'!$F:$F,'BACKUP COUNTS'!$A:$A,$A259,'BACKUP COUNTS'!$B:$B,D$1,'BACKUP COUNTS'!$G:$G,D$2)=0,"",SUMIFS('BACKUP COUNTS'!$F:$F,'BACKUP COUNTS'!$A:$A,$A259,'BACKUP COUNTS'!$B:$B,D$1,'BACKUP COUNTS'!$G:$G,D$2))</f>
        <v/>
      </c>
      <c r="E259" s="11" t="str">
        <f>IF(SUMIFS('BACKUP COUNTS'!$F:$F,'BACKUP COUNTS'!$A:$A,$A259,'BACKUP COUNTS'!$B:$B,E$1,'BACKUP COUNTS'!$G:$G,E$2)=0,"",SUMIFS('BACKUP COUNTS'!$F:$F,'BACKUP COUNTS'!$A:$A,$A259,'BACKUP COUNTS'!$B:$B,E$1,'BACKUP COUNTS'!$G:$G,E$2))</f>
        <v/>
      </c>
      <c r="F259" s="11" t="str">
        <f>IF(SUMIFS('BACKUP COUNTS'!$F:$F,'BACKUP COUNTS'!$A:$A,$A259,'BACKUP COUNTS'!$B:$B,F$1,'BACKUP COUNTS'!$G:$G,F$2)=0,"",SUMIFS('BACKUP COUNTS'!$F:$F,'BACKUP COUNTS'!$A:$A,$A259,'BACKUP COUNTS'!$B:$B,F$1,'BACKUP COUNTS'!$G:$G,F$2))</f>
        <v/>
      </c>
      <c r="G259" s="11" t="str">
        <f>IF(SUMIFS('BACKUP COUNTS'!$F:$F,'BACKUP COUNTS'!$A:$A,$A259,'BACKUP COUNTS'!$B:$B,G$1,'BACKUP COUNTS'!$G:$G,G$2)=0,"",SUMIFS('BACKUP COUNTS'!$F:$F,'BACKUP COUNTS'!$A:$A,$A259,'BACKUP COUNTS'!$B:$B,G$1,'BACKUP COUNTS'!$G:$G,G$2))</f>
        <v/>
      </c>
      <c r="H259" s="11" t="str">
        <f>IF(SUMIFS('BACKUP COUNTS'!$F:$F,'BACKUP COUNTS'!$A:$A,$A259,'BACKUP COUNTS'!$B:$B,H$1,'BACKUP COUNTS'!$G:$G,H$2)=0,"",SUMIFS('BACKUP COUNTS'!$F:$F,'BACKUP COUNTS'!$A:$A,$A259,'BACKUP COUNTS'!$B:$B,H$1,'BACKUP COUNTS'!$G:$G,H$2))</f>
        <v/>
      </c>
      <c r="I259" s="11" t="str">
        <f>IF(SUMIFS('BACKUP COUNTS'!$F:$F,'BACKUP COUNTS'!$A:$A,$A259,'BACKUP COUNTS'!$B:$B,I$1,'BACKUP COUNTS'!$G:$G,I$2)=0,"",SUMIFS('BACKUP COUNTS'!$F:$F,'BACKUP COUNTS'!$A:$A,$A259,'BACKUP COUNTS'!$B:$B,I$1,'BACKUP COUNTS'!$G:$G,I$2))</f>
        <v/>
      </c>
      <c r="J259" s="11" t="str">
        <f>IF(SUMIFS('BACKUP COUNTS'!$F:$F,'BACKUP COUNTS'!$A:$A,$A259,'BACKUP COUNTS'!$B:$B,J$1,'BACKUP COUNTS'!$G:$G,J$2)=0,"",SUMIFS('BACKUP COUNTS'!$F:$F,'BACKUP COUNTS'!$A:$A,$A259,'BACKUP COUNTS'!$B:$B,J$1,'BACKUP COUNTS'!$G:$G,J$2))</f>
        <v/>
      </c>
      <c r="K259" s="11" t="str">
        <f>IF(SUMIFS('BACKUP COUNTS'!$F:$F,'BACKUP COUNTS'!$A:$A,$A259,'BACKUP COUNTS'!$B:$B,K$1,'BACKUP COUNTS'!$G:$G,K$2)=0,"",SUMIFS('BACKUP COUNTS'!$F:$F,'BACKUP COUNTS'!$A:$A,$A259,'BACKUP COUNTS'!$B:$B,K$1,'BACKUP COUNTS'!$G:$G,K$2))</f>
        <v/>
      </c>
      <c r="L259" s="11" t="str">
        <f>IF(SUMIFS('BACKUP COUNTS'!$F:$F,'BACKUP COUNTS'!$A:$A,$A259,'BACKUP COUNTS'!$B:$B,L$1,'BACKUP COUNTS'!$G:$G,L$2)=0,"",SUMIFS('BACKUP COUNTS'!$F:$F,'BACKUP COUNTS'!$A:$A,$A259,'BACKUP COUNTS'!$B:$B,L$1,'BACKUP COUNTS'!$G:$G,L$2))</f>
        <v/>
      </c>
      <c r="M259" s="11" t="str">
        <f>IF(SUMIFS('BACKUP COUNTS'!$F:$F,'BACKUP COUNTS'!$A:$A,$A259,'BACKUP COUNTS'!$B:$B,M$1,'BACKUP COUNTS'!$G:$G,M$2)=0,"",SUMIFS('BACKUP COUNTS'!$F:$F,'BACKUP COUNTS'!$A:$A,$A259,'BACKUP COUNTS'!$B:$B,M$1,'BACKUP COUNTS'!$G:$G,M$2))</f>
        <v/>
      </c>
      <c r="N259" s="11" t="str">
        <f>IF(SUMIFS('BACKUP COUNTS'!$F:$F,'BACKUP COUNTS'!$A:$A,$A259,'BACKUP COUNTS'!$B:$B,N$1,'BACKUP COUNTS'!$G:$G,N$2)=0,"",SUMIFS('BACKUP COUNTS'!$F:$F,'BACKUP COUNTS'!$A:$A,$A259,'BACKUP COUNTS'!$B:$B,N$1,'BACKUP COUNTS'!$G:$G,N$2))</f>
        <v/>
      </c>
      <c r="O259" s="11" t="str">
        <f>IF(SUMIFS('BACKUP COUNTS'!$F:$F,'BACKUP COUNTS'!$A:$A,$A259,'BACKUP COUNTS'!$B:$B,O$1,'BACKUP COUNTS'!$G:$G,O$2)=0,"",SUMIFS('BACKUP COUNTS'!$F:$F,'BACKUP COUNTS'!$A:$A,$A259,'BACKUP COUNTS'!$B:$B,O$1,'BACKUP COUNTS'!$G:$G,O$2))</f>
        <v/>
      </c>
      <c r="P259" s="11" t="str">
        <f>IF(SUMIFS('BACKUP COUNTS'!$F:$F,'BACKUP COUNTS'!$A:$A,$A259,'BACKUP COUNTS'!$B:$B,P$1,'BACKUP COUNTS'!$G:$G,P$2)=0,"",SUMIFS('BACKUP COUNTS'!$F:$F,'BACKUP COUNTS'!$A:$A,$A259,'BACKUP COUNTS'!$B:$B,P$1,'BACKUP COUNTS'!$G:$G,P$2))</f>
        <v/>
      </c>
      <c r="Q259" s="11" t="str">
        <f>IF(SUMIFS('BACKUP COUNTS'!$F:$F,'BACKUP COUNTS'!$A:$A,$A259,'BACKUP COUNTS'!$B:$B,Q$1,'BACKUP COUNTS'!$G:$G,Q$2)=0,"",SUMIFS('BACKUP COUNTS'!$F:$F,'BACKUP COUNTS'!$A:$A,$A259,'BACKUP COUNTS'!$B:$B,Q$1,'BACKUP COUNTS'!$G:$G,Q$2))</f>
        <v/>
      </c>
      <c r="R259" s="11" t="str">
        <f>IF(SUMIFS('BACKUP COUNTS'!$F:$F,'BACKUP COUNTS'!$A:$A,$A259,'BACKUP COUNTS'!$B:$B,R$1,'BACKUP COUNTS'!$G:$G,R$2)=0,"",SUMIFS('BACKUP COUNTS'!$F:$F,'BACKUP COUNTS'!$A:$A,$A259,'BACKUP COUNTS'!$B:$B,R$1,'BACKUP COUNTS'!$G:$G,R$2))</f>
        <v/>
      </c>
    </row>
    <row r="260" spans="1:18" x14ac:dyDescent="0.25">
      <c r="A260" s="10">
        <f t="shared" si="4"/>
        <v>46197</v>
      </c>
      <c r="B260" s="10" t="s">
        <v>15</v>
      </c>
      <c r="C260" s="11" t="str">
        <f>IF(SUMIFS('BACKUP COUNTS'!$F:$F,'BACKUP COUNTS'!$A:$A,$A260,'BACKUP COUNTS'!$B:$B,C$2)=0,"",SUMIFS('BACKUP COUNTS'!$F:$F,'BACKUP COUNTS'!$A:$A,$A260,'BACKUP COUNTS'!$B:$B,C$2))</f>
        <v/>
      </c>
      <c r="D260" s="11" t="str">
        <f>IF(SUMIFS('BACKUP COUNTS'!$F:$F,'BACKUP COUNTS'!$A:$A,$A260,'BACKUP COUNTS'!$B:$B,D$1,'BACKUP COUNTS'!$G:$G,D$2)=0,"",SUMIFS('BACKUP COUNTS'!$F:$F,'BACKUP COUNTS'!$A:$A,$A260,'BACKUP COUNTS'!$B:$B,D$1,'BACKUP COUNTS'!$G:$G,D$2))</f>
        <v/>
      </c>
      <c r="E260" s="11" t="str">
        <f>IF(SUMIFS('BACKUP COUNTS'!$F:$F,'BACKUP COUNTS'!$A:$A,$A260,'BACKUP COUNTS'!$B:$B,E$1,'BACKUP COUNTS'!$G:$G,E$2)=0,"",SUMIFS('BACKUP COUNTS'!$F:$F,'BACKUP COUNTS'!$A:$A,$A260,'BACKUP COUNTS'!$B:$B,E$1,'BACKUP COUNTS'!$G:$G,E$2))</f>
        <v/>
      </c>
      <c r="F260" s="11" t="str">
        <f>IF(SUMIFS('BACKUP COUNTS'!$F:$F,'BACKUP COUNTS'!$A:$A,$A260,'BACKUP COUNTS'!$B:$B,F$1,'BACKUP COUNTS'!$G:$G,F$2)=0,"",SUMIFS('BACKUP COUNTS'!$F:$F,'BACKUP COUNTS'!$A:$A,$A260,'BACKUP COUNTS'!$B:$B,F$1,'BACKUP COUNTS'!$G:$G,F$2))</f>
        <v/>
      </c>
      <c r="G260" s="11" t="str">
        <f>IF(SUMIFS('BACKUP COUNTS'!$F:$F,'BACKUP COUNTS'!$A:$A,$A260,'BACKUP COUNTS'!$B:$B,G$1,'BACKUP COUNTS'!$G:$G,G$2)=0,"",SUMIFS('BACKUP COUNTS'!$F:$F,'BACKUP COUNTS'!$A:$A,$A260,'BACKUP COUNTS'!$B:$B,G$1,'BACKUP COUNTS'!$G:$G,G$2))</f>
        <v/>
      </c>
      <c r="H260" s="11" t="str">
        <f>IF(SUMIFS('BACKUP COUNTS'!$F:$F,'BACKUP COUNTS'!$A:$A,$A260,'BACKUP COUNTS'!$B:$B,H$1,'BACKUP COUNTS'!$G:$G,H$2)=0,"",SUMIFS('BACKUP COUNTS'!$F:$F,'BACKUP COUNTS'!$A:$A,$A260,'BACKUP COUNTS'!$B:$B,H$1,'BACKUP COUNTS'!$G:$G,H$2))</f>
        <v/>
      </c>
      <c r="I260" s="11" t="str">
        <f>IF(SUMIFS('BACKUP COUNTS'!$F:$F,'BACKUP COUNTS'!$A:$A,$A260,'BACKUP COUNTS'!$B:$B,I$1,'BACKUP COUNTS'!$G:$G,I$2)=0,"",SUMIFS('BACKUP COUNTS'!$F:$F,'BACKUP COUNTS'!$A:$A,$A260,'BACKUP COUNTS'!$B:$B,I$1,'BACKUP COUNTS'!$G:$G,I$2))</f>
        <v/>
      </c>
      <c r="J260" s="11" t="str">
        <f>IF(SUMIFS('BACKUP COUNTS'!$F:$F,'BACKUP COUNTS'!$A:$A,$A260,'BACKUP COUNTS'!$B:$B,J$1,'BACKUP COUNTS'!$G:$G,J$2)=0,"",SUMIFS('BACKUP COUNTS'!$F:$F,'BACKUP COUNTS'!$A:$A,$A260,'BACKUP COUNTS'!$B:$B,J$1,'BACKUP COUNTS'!$G:$G,J$2))</f>
        <v/>
      </c>
      <c r="K260" s="11" t="str">
        <f>IF(SUMIFS('BACKUP COUNTS'!$F:$F,'BACKUP COUNTS'!$A:$A,$A260,'BACKUP COUNTS'!$B:$B,K$1,'BACKUP COUNTS'!$G:$G,K$2)=0,"",SUMIFS('BACKUP COUNTS'!$F:$F,'BACKUP COUNTS'!$A:$A,$A260,'BACKUP COUNTS'!$B:$B,K$1,'BACKUP COUNTS'!$G:$G,K$2))</f>
        <v/>
      </c>
      <c r="L260" s="11" t="str">
        <f>IF(SUMIFS('BACKUP COUNTS'!$F:$F,'BACKUP COUNTS'!$A:$A,$A260,'BACKUP COUNTS'!$B:$B,L$1,'BACKUP COUNTS'!$G:$G,L$2)=0,"",SUMIFS('BACKUP COUNTS'!$F:$F,'BACKUP COUNTS'!$A:$A,$A260,'BACKUP COUNTS'!$B:$B,L$1,'BACKUP COUNTS'!$G:$G,L$2))</f>
        <v/>
      </c>
      <c r="M260" s="11" t="str">
        <f>IF(SUMIFS('BACKUP COUNTS'!$F:$F,'BACKUP COUNTS'!$A:$A,$A260,'BACKUP COUNTS'!$B:$B,M$1,'BACKUP COUNTS'!$G:$G,M$2)=0,"",SUMIFS('BACKUP COUNTS'!$F:$F,'BACKUP COUNTS'!$A:$A,$A260,'BACKUP COUNTS'!$B:$B,M$1,'BACKUP COUNTS'!$G:$G,M$2))</f>
        <v/>
      </c>
      <c r="N260" s="11" t="str">
        <f>IF(SUMIFS('BACKUP COUNTS'!$F:$F,'BACKUP COUNTS'!$A:$A,$A260,'BACKUP COUNTS'!$B:$B,N$1,'BACKUP COUNTS'!$G:$G,N$2)=0,"",SUMIFS('BACKUP COUNTS'!$F:$F,'BACKUP COUNTS'!$A:$A,$A260,'BACKUP COUNTS'!$B:$B,N$1,'BACKUP COUNTS'!$G:$G,N$2))</f>
        <v/>
      </c>
      <c r="O260" s="11" t="str">
        <f>IF(SUMIFS('BACKUP COUNTS'!$F:$F,'BACKUP COUNTS'!$A:$A,$A260,'BACKUP COUNTS'!$B:$B,O$1,'BACKUP COUNTS'!$G:$G,O$2)=0,"",SUMIFS('BACKUP COUNTS'!$F:$F,'BACKUP COUNTS'!$A:$A,$A260,'BACKUP COUNTS'!$B:$B,O$1,'BACKUP COUNTS'!$G:$G,O$2))</f>
        <v/>
      </c>
      <c r="P260" s="11" t="str">
        <f>IF(SUMIFS('BACKUP COUNTS'!$F:$F,'BACKUP COUNTS'!$A:$A,$A260,'BACKUP COUNTS'!$B:$B,P$1,'BACKUP COUNTS'!$G:$G,P$2)=0,"",SUMIFS('BACKUP COUNTS'!$F:$F,'BACKUP COUNTS'!$A:$A,$A260,'BACKUP COUNTS'!$B:$B,P$1,'BACKUP COUNTS'!$G:$G,P$2))</f>
        <v/>
      </c>
      <c r="Q260" s="11" t="str">
        <f>IF(SUMIFS('BACKUP COUNTS'!$F:$F,'BACKUP COUNTS'!$A:$A,$A260,'BACKUP COUNTS'!$B:$B,Q$1,'BACKUP COUNTS'!$G:$G,Q$2)=0,"",SUMIFS('BACKUP COUNTS'!$F:$F,'BACKUP COUNTS'!$A:$A,$A260,'BACKUP COUNTS'!$B:$B,Q$1,'BACKUP COUNTS'!$G:$G,Q$2))</f>
        <v/>
      </c>
      <c r="R260" s="11" t="str">
        <f>IF(SUMIFS('BACKUP COUNTS'!$F:$F,'BACKUP COUNTS'!$A:$A,$A260,'BACKUP COUNTS'!$B:$B,R$1,'BACKUP COUNTS'!$G:$G,R$2)=0,"",SUMIFS('BACKUP COUNTS'!$F:$F,'BACKUP COUNTS'!$A:$A,$A260,'BACKUP COUNTS'!$B:$B,R$1,'BACKUP COUNTS'!$G:$G,R$2))</f>
        <v/>
      </c>
    </row>
    <row r="261" spans="1:18" x14ac:dyDescent="0.25">
      <c r="A261" s="10">
        <f t="shared" si="4"/>
        <v>46198</v>
      </c>
      <c r="B261" s="10" t="s">
        <v>15</v>
      </c>
      <c r="C261" s="11" t="str">
        <f>IF(SUMIFS('BACKUP COUNTS'!$F:$F,'BACKUP COUNTS'!$A:$A,$A261,'BACKUP COUNTS'!$B:$B,C$2)=0,"",SUMIFS('BACKUP COUNTS'!$F:$F,'BACKUP COUNTS'!$A:$A,$A261,'BACKUP COUNTS'!$B:$B,C$2))</f>
        <v/>
      </c>
      <c r="D261" s="11" t="str">
        <f>IF(SUMIFS('BACKUP COUNTS'!$F:$F,'BACKUP COUNTS'!$A:$A,$A261,'BACKUP COUNTS'!$B:$B,D$1,'BACKUP COUNTS'!$G:$G,D$2)=0,"",SUMIFS('BACKUP COUNTS'!$F:$F,'BACKUP COUNTS'!$A:$A,$A261,'BACKUP COUNTS'!$B:$B,D$1,'BACKUP COUNTS'!$G:$G,D$2))</f>
        <v/>
      </c>
      <c r="E261" s="11" t="str">
        <f>IF(SUMIFS('BACKUP COUNTS'!$F:$F,'BACKUP COUNTS'!$A:$A,$A261,'BACKUP COUNTS'!$B:$B,E$1,'BACKUP COUNTS'!$G:$G,E$2)=0,"",SUMIFS('BACKUP COUNTS'!$F:$F,'BACKUP COUNTS'!$A:$A,$A261,'BACKUP COUNTS'!$B:$B,E$1,'BACKUP COUNTS'!$G:$G,E$2))</f>
        <v/>
      </c>
      <c r="F261" s="11" t="str">
        <f>IF(SUMIFS('BACKUP COUNTS'!$F:$F,'BACKUP COUNTS'!$A:$A,$A261,'BACKUP COUNTS'!$B:$B,F$1,'BACKUP COUNTS'!$G:$G,F$2)=0,"",SUMIFS('BACKUP COUNTS'!$F:$F,'BACKUP COUNTS'!$A:$A,$A261,'BACKUP COUNTS'!$B:$B,F$1,'BACKUP COUNTS'!$G:$G,F$2))</f>
        <v/>
      </c>
      <c r="G261" s="11" t="str">
        <f>IF(SUMIFS('BACKUP COUNTS'!$F:$F,'BACKUP COUNTS'!$A:$A,$A261,'BACKUP COUNTS'!$B:$B,G$1,'BACKUP COUNTS'!$G:$G,G$2)=0,"",SUMIFS('BACKUP COUNTS'!$F:$F,'BACKUP COUNTS'!$A:$A,$A261,'BACKUP COUNTS'!$B:$B,G$1,'BACKUP COUNTS'!$G:$G,G$2))</f>
        <v/>
      </c>
      <c r="H261" s="11" t="str">
        <f>IF(SUMIFS('BACKUP COUNTS'!$F:$F,'BACKUP COUNTS'!$A:$A,$A261,'BACKUP COUNTS'!$B:$B,H$1,'BACKUP COUNTS'!$G:$G,H$2)=0,"",SUMIFS('BACKUP COUNTS'!$F:$F,'BACKUP COUNTS'!$A:$A,$A261,'BACKUP COUNTS'!$B:$B,H$1,'BACKUP COUNTS'!$G:$G,H$2))</f>
        <v/>
      </c>
      <c r="I261" s="11" t="str">
        <f>IF(SUMIFS('BACKUP COUNTS'!$F:$F,'BACKUP COUNTS'!$A:$A,$A261,'BACKUP COUNTS'!$B:$B,I$1,'BACKUP COUNTS'!$G:$G,I$2)=0,"",SUMIFS('BACKUP COUNTS'!$F:$F,'BACKUP COUNTS'!$A:$A,$A261,'BACKUP COUNTS'!$B:$B,I$1,'BACKUP COUNTS'!$G:$G,I$2))</f>
        <v/>
      </c>
      <c r="J261" s="11" t="str">
        <f>IF(SUMIFS('BACKUP COUNTS'!$F:$F,'BACKUP COUNTS'!$A:$A,$A261,'BACKUP COUNTS'!$B:$B,J$1,'BACKUP COUNTS'!$G:$G,J$2)=0,"",SUMIFS('BACKUP COUNTS'!$F:$F,'BACKUP COUNTS'!$A:$A,$A261,'BACKUP COUNTS'!$B:$B,J$1,'BACKUP COUNTS'!$G:$G,J$2))</f>
        <v/>
      </c>
      <c r="K261" s="11" t="str">
        <f>IF(SUMIFS('BACKUP COUNTS'!$F:$F,'BACKUP COUNTS'!$A:$A,$A261,'BACKUP COUNTS'!$B:$B,K$1,'BACKUP COUNTS'!$G:$G,K$2)=0,"",SUMIFS('BACKUP COUNTS'!$F:$F,'BACKUP COUNTS'!$A:$A,$A261,'BACKUP COUNTS'!$B:$B,K$1,'BACKUP COUNTS'!$G:$G,K$2))</f>
        <v/>
      </c>
      <c r="L261" s="11" t="str">
        <f>IF(SUMIFS('BACKUP COUNTS'!$F:$F,'BACKUP COUNTS'!$A:$A,$A261,'BACKUP COUNTS'!$B:$B,L$1,'BACKUP COUNTS'!$G:$G,L$2)=0,"",SUMIFS('BACKUP COUNTS'!$F:$F,'BACKUP COUNTS'!$A:$A,$A261,'BACKUP COUNTS'!$B:$B,L$1,'BACKUP COUNTS'!$G:$G,L$2))</f>
        <v/>
      </c>
      <c r="M261" s="11" t="str">
        <f>IF(SUMIFS('BACKUP COUNTS'!$F:$F,'BACKUP COUNTS'!$A:$A,$A261,'BACKUP COUNTS'!$B:$B,M$1,'BACKUP COUNTS'!$G:$G,M$2)=0,"",SUMIFS('BACKUP COUNTS'!$F:$F,'BACKUP COUNTS'!$A:$A,$A261,'BACKUP COUNTS'!$B:$B,M$1,'BACKUP COUNTS'!$G:$G,M$2))</f>
        <v/>
      </c>
      <c r="N261" s="11" t="str">
        <f>IF(SUMIFS('BACKUP COUNTS'!$F:$F,'BACKUP COUNTS'!$A:$A,$A261,'BACKUP COUNTS'!$B:$B,N$1,'BACKUP COUNTS'!$G:$G,N$2)=0,"",SUMIFS('BACKUP COUNTS'!$F:$F,'BACKUP COUNTS'!$A:$A,$A261,'BACKUP COUNTS'!$B:$B,N$1,'BACKUP COUNTS'!$G:$G,N$2))</f>
        <v/>
      </c>
      <c r="O261" s="11" t="str">
        <f>IF(SUMIFS('BACKUP COUNTS'!$F:$F,'BACKUP COUNTS'!$A:$A,$A261,'BACKUP COUNTS'!$B:$B,O$1,'BACKUP COUNTS'!$G:$G,O$2)=0,"",SUMIFS('BACKUP COUNTS'!$F:$F,'BACKUP COUNTS'!$A:$A,$A261,'BACKUP COUNTS'!$B:$B,O$1,'BACKUP COUNTS'!$G:$G,O$2))</f>
        <v/>
      </c>
      <c r="P261" s="11" t="str">
        <f>IF(SUMIFS('BACKUP COUNTS'!$F:$F,'BACKUP COUNTS'!$A:$A,$A261,'BACKUP COUNTS'!$B:$B,P$1,'BACKUP COUNTS'!$G:$G,P$2)=0,"",SUMIFS('BACKUP COUNTS'!$F:$F,'BACKUP COUNTS'!$A:$A,$A261,'BACKUP COUNTS'!$B:$B,P$1,'BACKUP COUNTS'!$G:$G,P$2))</f>
        <v/>
      </c>
      <c r="Q261" s="11" t="str">
        <f>IF(SUMIFS('BACKUP COUNTS'!$F:$F,'BACKUP COUNTS'!$A:$A,$A261,'BACKUP COUNTS'!$B:$B,Q$1,'BACKUP COUNTS'!$G:$G,Q$2)=0,"",SUMIFS('BACKUP COUNTS'!$F:$F,'BACKUP COUNTS'!$A:$A,$A261,'BACKUP COUNTS'!$B:$B,Q$1,'BACKUP COUNTS'!$G:$G,Q$2))</f>
        <v/>
      </c>
      <c r="R261" s="11" t="str">
        <f>IF(SUMIFS('BACKUP COUNTS'!$F:$F,'BACKUP COUNTS'!$A:$A,$A261,'BACKUP COUNTS'!$B:$B,R$1,'BACKUP COUNTS'!$G:$G,R$2)=0,"",SUMIFS('BACKUP COUNTS'!$F:$F,'BACKUP COUNTS'!$A:$A,$A261,'BACKUP COUNTS'!$B:$B,R$1,'BACKUP COUNTS'!$G:$G,R$2))</f>
        <v/>
      </c>
    </row>
    <row r="262" spans="1:18" x14ac:dyDescent="0.25">
      <c r="A262" s="10">
        <f>IF(WEEKDAY(A261,2)=5,A261+3,A261+1)</f>
        <v>46199</v>
      </c>
      <c r="B262" s="10" t="s">
        <v>15</v>
      </c>
      <c r="C262" s="11" t="str">
        <f>IF(SUMIFS('BACKUP COUNTS'!$F:$F,'BACKUP COUNTS'!$A:$A,$A262,'BACKUP COUNTS'!$B:$B,C$2)=0,"",SUMIFS('BACKUP COUNTS'!$F:$F,'BACKUP COUNTS'!$A:$A,$A262,'BACKUP COUNTS'!$B:$B,C$2))</f>
        <v/>
      </c>
      <c r="D262" s="11" t="str">
        <f>IF(SUMIFS('BACKUP COUNTS'!$F:$F,'BACKUP COUNTS'!$A:$A,$A262,'BACKUP COUNTS'!$B:$B,D$1,'BACKUP COUNTS'!$G:$G,D$2)=0,"",SUMIFS('BACKUP COUNTS'!$F:$F,'BACKUP COUNTS'!$A:$A,$A262,'BACKUP COUNTS'!$B:$B,D$1,'BACKUP COUNTS'!$G:$G,D$2))</f>
        <v/>
      </c>
      <c r="E262" s="11" t="str">
        <f>IF(SUMIFS('BACKUP COUNTS'!$F:$F,'BACKUP COUNTS'!$A:$A,$A262,'BACKUP COUNTS'!$B:$B,E$1,'BACKUP COUNTS'!$G:$G,E$2)=0,"",SUMIFS('BACKUP COUNTS'!$F:$F,'BACKUP COUNTS'!$A:$A,$A262,'BACKUP COUNTS'!$B:$B,E$1,'BACKUP COUNTS'!$G:$G,E$2))</f>
        <v/>
      </c>
      <c r="F262" s="11" t="str">
        <f>IF(SUMIFS('BACKUP COUNTS'!$F:$F,'BACKUP COUNTS'!$A:$A,$A262,'BACKUP COUNTS'!$B:$B,F$1,'BACKUP COUNTS'!$G:$G,F$2)=0,"",SUMIFS('BACKUP COUNTS'!$F:$F,'BACKUP COUNTS'!$A:$A,$A262,'BACKUP COUNTS'!$B:$B,F$1,'BACKUP COUNTS'!$G:$G,F$2))</f>
        <v/>
      </c>
      <c r="G262" s="11" t="str">
        <f>IF(SUMIFS('BACKUP COUNTS'!$F:$F,'BACKUP COUNTS'!$A:$A,$A262,'BACKUP COUNTS'!$B:$B,G$1,'BACKUP COUNTS'!$G:$G,G$2)=0,"",SUMIFS('BACKUP COUNTS'!$F:$F,'BACKUP COUNTS'!$A:$A,$A262,'BACKUP COUNTS'!$B:$B,G$1,'BACKUP COUNTS'!$G:$G,G$2))</f>
        <v/>
      </c>
      <c r="H262" s="11" t="str">
        <f>IF(SUMIFS('BACKUP COUNTS'!$F:$F,'BACKUP COUNTS'!$A:$A,$A262,'BACKUP COUNTS'!$B:$B,H$1,'BACKUP COUNTS'!$G:$G,H$2)=0,"",SUMIFS('BACKUP COUNTS'!$F:$F,'BACKUP COUNTS'!$A:$A,$A262,'BACKUP COUNTS'!$B:$B,H$1,'BACKUP COUNTS'!$G:$G,H$2))</f>
        <v/>
      </c>
      <c r="I262" s="11" t="str">
        <f>IF(SUMIFS('BACKUP COUNTS'!$F:$F,'BACKUP COUNTS'!$A:$A,$A262,'BACKUP COUNTS'!$B:$B,I$1,'BACKUP COUNTS'!$G:$G,I$2)=0,"",SUMIFS('BACKUP COUNTS'!$F:$F,'BACKUP COUNTS'!$A:$A,$A262,'BACKUP COUNTS'!$B:$B,I$1,'BACKUP COUNTS'!$G:$G,I$2))</f>
        <v/>
      </c>
      <c r="J262" s="11" t="str">
        <f>IF(SUMIFS('BACKUP COUNTS'!$F:$F,'BACKUP COUNTS'!$A:$A,$A262,'BACKUP COUNTS'!$B:$B,J$1,'BACKUP COUNTS'!$G:$G,J$2)=0,"",SUMIFS('BACKUP COUNTS'!$F:$F,'BACKUP COUNTS'!$A:$A,$A262,'BACKUP COUNTS'!$B:$B,J$1,'BACKUP COUNTS'!$G:$G,J$2))</f>
        <v/>
      </c>
      <c r="K262" s="11" t="str">
        <f>IF(SUMIFS('BACKUP COUNTS'!$F:$F,'BACKUP COUNTS'!$A:$A,$A262,'BACKUP COUNTS'!$B:$B,K$1,'BACKUP COUNTS'!$G:$G,K$2)=0,"",SUMIFS('BACKUP COUNTS'!$F:$F,'BACKUP COUNTS'!$A:$A,$A262,'BACKUP COUNTS'!$B:$B,K$1,'BACKUP COUNTS'!$G:$G,K$2))</f>
        <v/>
      </c>
      <c r="L262" s="11" t="str">
        <f>IF(SUMIFS('BACKUP COUNTS'!$F:$F,'BACKUP COUNTS'!$A:$A,$A262,'BACKUP COUNTS'!$B:$B,L$1,'BACKUP COUNTS'!$G:$G,L$2)=0,"",SUMIFS('BACKUP COUNTS'!$F:$F,'BACKUP COUNTS'!$A:$A,$A262,'BACKUP COUNTS'!$B:$B,L$1,'BACKUP COUNTS'!$G:$G,L$2))</f>
        <v/>
      </c>
      <c r="M262" s="11" t="str">
        <f>IF(SUMIFS('BACKUP COUNTS'!$F:$F,'BACKUP COUNTS'!$A:$A,$A262,'BACKUP COUNTS'!$B:$B,M$1,'BACKUP COUNTS'!$G:$G,M$2)=0,"",SUMIFS('BACKUP COUNTS'!$F:$F,'BACKUP COUNTS'!$A:$A,$A262,'BACKUP COUNTS'!$B:$B,M$1,'BACKUP COUNTS'!$G:$G,M$2))</f>
        <v/>
      </c>
      <c r="N262" s="11" t="str">
        <f>IF(SUMIFS('BACKUP COUNTS'!$F:$F,'BACKUP COUNTS'!$A:$A,$A262,'BACKUP COUNTS'!$B:$B,N$1,'BACKUP COUNTS'!$G:$G,N$2)=0,"",SUMIFS('BACKUP COUNTS'!$F:$F,'BACKUP COUNTS'!$A:$A,$A262,'BACKUP COUNTS'!$B:$B,N$1,'BACKUP COUNTS'!$G:$G,N$2))</f>
        <v/>
      </c>
      <c r="O262" s="11" t="str">
        <f>IF(SUMIFS('BACKUP COUNTS'!$F:$F,'BACKUP COUNTS'!$A:$A,$A262,'BACKUP COUNTS'!$B:$B,O$1,'BACKUP COUNTS'!$G:$G,O$2)=0,"",SUMIFS('BACKUP COUNTS'!$F:$F,'BACKUP COUNTS'!$A:$A,$A262,'BACKUP COUNTS'!$B:$B,O$1,'BACKUP COUNTS'!$G:$G,O$2))</f>
        <v/>
      </c>
      <c r="P262" s="11" t="str">
        <f>IF(SUMIFS('BACKUP COUNTS'!$F:$F,'BACKUP COUNTS'!$A:$A,$A262,'BACKUP COUNTS'!$B:$B,P$1,'BACKUP COUNTS'!$G:$G,P$2)=0,"",SUMIFS('BACKUP COUNTS'!$F:$F,'BACKUP COUNTS'!$A:$A,$A262,'BACKUP COUNTS'!$B:$B,P$1,'BACKUP COUNTS'!$G:$G,P$2))</f>
        <v/>
      </c>
      <c r="Q262" s="11" t="str">
        <f>IF(SUMIFS('BACKUP COUNTS'!$F:$F,'BACKUP COUNTS'!$A:$A,$A262,'BACKUP COUNTS'!$B:$B,Q$1,'BACKUP COUNTS'!$G:$G,Q$2)=0,"",SUMIFS('BACKUP COUNTS'!$F:$F,'BACKUP COUNTS'!$A:$A,$A262,'BACKUP COUNTS'!$B:$B,Q$1,'BACKUP COUNTS'!$G:$G,Q$2))</f>
        <v/>
      </c>
      <c r="R262" s="11" t="str">
        <f>IF(SUMIFS('BACKUP COUNTS'!$F:$F,'BACKUP COUNTS'!$A:$A,$A262,'BACKUP COUNTS'!$B:$B,R$1,'BACKUP COUNTS'!$G:$G,R$2)=0,"",SUMIFS('BACKUP COUNTS'!$F:$F,'BACKUP COUNTS'!$A:$A,$A262,'BACKUP COUNTS'!$B:$B,R$1,'BACKUP COUNTS'!$G:$G,R$2))</f>
        <v/>
      </c>
    </row>
    <row r="263" spans="1:18" x14ac:dyDescent="0.25">
      <c r="A263" s="10">
        <f>IF(WEEKDAY(A262,2)=5,A262+3,A262+1)</f>
        <v>46202</v>
      </c>
      <c r="B263" s="10" t="s">
        <v>15</v>
      </c>
      <c r="C263" s="11" t="str">
        <f>IF(SUMIFS('BACKUP COUNTS'!$F:$F,'BACKUP COUNTS'!$A:$A,$A263,'BACKUP COUNTS'!$B:$B,C$2)=0,"",SUMIFS('BACKUP COUNTS'!$F:$F,'BACKUP COUNTS'!$A:$A,$A263,'BACKUP COUNTS'!$B:$B,C$2))</f>
        <v/>
      </c>
      <c r="D263" s="11" t="str">
        <f>IF(SUMIFS('BACKUP COUNTS'!$F:$F,'BACKUP COUNTS'!$A:$A,$A263,'BACKUP COUNTS'!$B:$B,D$1,'BACKUP COUNTS'!$G:$G,D$2)=0,"",SUMIFS('BACKUP COUNTS'!$F:$F,'BACKUP COUNTS'!$A:$A,$A263,'BACKUP COUNTS'!$B:$B,D$1,'BACKUP COUNTS'!$G:$G,D$2))</f>
        <v/>
      </c>
      <c r="E263" s="11" t="str">
        <f>IF(SUMIFS('BACKUP COUNTS'!$F:$F,'BACKUP COUNTS'!$A:$A,$A263,'BACKUP COUNTS'!$B:$B,E$1,'BACKUP COUNTS'!$G:$G,E$2)=0,"",SUMIFS('BACKUP COUNTS'!$F:$F,'BACKUP COUNTS'!$A:$A,$A263,'BACKUP COUNTS'!$B:$B,E$1,'BACKUP COUNTS'!$G:$G,E$2))</f>
        <v/>
      </c>
      <c r="F263" s="11" t="str">
        <f>IF(SUMIFS('BACKUP COUNTS'!$F:$F,'BACKUP COUNTS'!$A:$A,$A263,'BACKUP COUNTS'!$B:$B,F$1,'BACKUP COUNTS'!$G:$G,F$2)=0,"",SUMIFS('BACKUP COUNTS'!$F:$F,'BACKUP COUNTS'!$A:$A,$A263,'BACKUP COUNTS'!$B:$B,F$1,'BACKUP COUNTS'!$G:$G,F$2))</f>
        <v/>
      </c>
      <c r="G263" s="11" t="str">
        <f>IF(SUMIFS('BACKUP COUNTS'!$F:$F,'BACKUP COUNTS'!$A:$A,$A263,'BACKUP COUNTS'!$B:$B,G$1,'BACKUP COUNTS'!$G:$G,G$2)=0,"",SUMIFS('BACKUP COUNTS'!$F:$F,'BACKUP COUNTS'!$A:$A,$A263,'BACKUP COUNTS'!$B:$B,G$1,'BACKUP COUNTS'!$G:$G,G$2))</f>
        <v/>
      </c>
      <c r="H263" s="11" t="str">
        <f>IF(SUMIFS('BACKUP COUNTS'!$F:$F,'BACKUP COUNTS'!$A:$A,$A263,'BACKUP COUNTS'!$B:$B,H$1,'BACKUP COUNTS'!$G:$G,H$2)=0,"",SUMIFS('BACKUP COUNTS'!$F:$F,'BACKUP COUNTS'!$A:$A,$A263,'BACKUP COUNTS'!$B:$B,H$1,'BACKUP COUNTS'!$G:$G,H$2))</f>
        <v/>
      </c>
      <c r="I263" s="11" t="str">
        <f>IF(SUMIFS('BACKUP COUNTS'!$F:$F,'BACKUP COUNTS'!$A:$A,$A263,'BACKUP COUNTS'!$B:$B,I$1,'BACKUP COUNTS'!$G:$G,I$2)=0,"",SUMIFS('BACKUP COUNTS'!$F:$F,'BACKUP COUNTS'!$A:$A,$A263,'BACKUP COUNTS'!$B:$B,I$1,'BACKUP COUNTS'!$G:$G,I$2))</f>
        <v/>
      </c>
      <c r="J263" s="11" t="str">
        <f>IF(SUMIFS('BACKUP COUNTS'!$F:$F,'BACKUP COUNTS'!$A:$A,$A263,'BACKUP COUNTS'!$B:$B,J$1,'BACKUP COUNTS'!$G:$G,J$2)=0,"",SUMIFS('BACKUP COUNTS'!$F:$F,'BACKUP COUNTS'!$A:$A,$A263,'BACKUP COUNTS'!$B:$B,J$1,'BACKUP COUNTS'!$G:$G,J$2))</f>
        <v/>
      </c>
      <c r="K263" s="11" t="str">
        <f>IF(SUMIFS('BACKUP COUNTS'!$F:$F,'BACKUP COUNTS'!$A:$A,$A263,'BACKUP COUNTS'!$B:$B,K$1,'BACKUP COUNTS'!$G:$G,K$2)=0,"",SUMIFS('BACKUP COUNTS'!$F:$F,'BACKUP COUNTS'!$A:$A,$A263,'BACKUP COUNTS'!$B:$B,K$1,'BACKUP COUNTS'!$G:$G,K$2))</f>
        <v/>
      </c>
      <c r="L263" s="11" t="str">
        <f>IF(SUMIFS('BACKUP COUNTS'!$F:$F,'BACKUP COUNTS'!$A:$A,$A263,'BACKUP COUNTS'!$B:$B,L$1,'BACKUP COUNTS'!$G:$G,L$2)=0,"",SUMIFS('BACKUP COUNTS'!$F:$F,'BACKUP COUNTS'!$A:$A,$A263,'BACKUP COUNTS'!$B:$B,L$1,'BACKUP COUNTS'!$G:$G,L$2))</f>
        <v/>
      </c>
      <c r="M263" s="11" t="str">
        <f>IF(SUMIFS('BACKUP COUNTS'!$F:$F,'BACKUP COUNTS'!$A:$A,$A263,'BACKUP COUNTS'!$B:$B,M$1,'BACKUP COUNTS'!$G:$G,M$2)=0,"",SUMIFS('BACKUP COUNTS'!$F:$F,'BACKUP COUNTS'!$A:$A,$A263,'BACKUP COUNTS'!$B:$B,M$1,'BACKUP COUNTS'!$G:$G,M$2))</f>
        <v/>
      </c>
      <c r="N263" s="11" t="str">
        <f>IF(SUMIFS('BACKUP COUNTS'!$F:$F,'BACKUP COUNTS'!$A:$A,$A263,'BACKUP COUNTS'!$B:$B,N$1,'BACKUP COUNTS'!$G:$G,N$2)=0,"",SUMIFS('BACKUP COUNTS'!$F:$F,'BACKUP COUNTS'!$A:$A,$A263,'BACKUP COUNTS'!$B:$B,N$1,'BACKUP COUNTS'!$G:$G,N$2))</f>
        <v/>
      </c>
      <c r="O263" s="11" t="str">
        <f>IF(SUMIFS('BACKUP COUNTS'!$F:$F,'BACKUP COUNTS'!$A:$A,$A263,'BACKUP COUNTS'!$B:$B,O$1,'BACKUP COUNTS'!$G:$G,O$2)=0,"",SUMIFS('BACKUP COUNTS'!$F:$F,'BACKUP COUNTS'!$A:$A,$A263,'BACKUP COUNTS'!$B:$B,O$1,'BACKUP COUNTS'!$G:$G,O$2))</f>
        <v/>
      </c>
      <c r="P263" s="11" t="str">
        <f>IF(SUMIFS('BACKUP COUNTS'!$F:$F,'BACKUP COUNTS'!$A:$A,$A263,'BACKUP COUNTS'!$B:$B,P$1,'BACKUP COUNTS'!$G:$G,P$2)=0,"",SUMIFS('BACKUP COUNTS'!$F:$F,'BACKUP COUNTS'!$A:$A,$A263,'BACKUP COUNTS'!$B:$B,P$1,'BACKUP COUNTS'!$G:$G,P$2))</f>
        <v/>
      </c>
      <c r="Q263" s="11" t="str">
        <f>IF(SUMIFS('BACKUP COUNTS'!$F:$F,'BACKUP COUNTS'!$A:$A,$A263,'BACKUP COUNTS'!$B:$B,Q$1,'BACKUP COUNTS'!$G:$G,Q$2)=0,"",SUMIFS('BACKUP COUNTS'!$F:$F,'BACKUP COUNTS'!$A:$A,$A263,'BACKUP COUNTS'!$B:$B,Q$1,'BACKUP COUNTS'!$G:$G,Q$2))</f>
        <v/>
      </c>
      <c r="R263" s="11" t="str">
        <f>IF(SUMIFS('BACKUP COUNTS'!$F:$F,'BACKUP COUNTS'!$A:$A,$A263,'BACKUP COUNTS'!$B:$B,R$1,'BACKUP COUNTS'!$G:$G,R$2)=0,"",SUMIFS('BACKUP COUNTS'!$F:$F,'BACKUP COUNTS'!$A:$A,$A263,'BACKUP COUNTS'!$B:$B,R$1,'BACKUP COUNTS'!$G:$G,R$2))</f>
        <v/>
      </c>
    </row>
    <row r="264" spans="1:18" x14ac:dyDescent="0.25">
      <c r="A264" s="10">
        <f>IF(WEEKDAY(A263,2)=5,A263+3,A263+1)</f>
        <v>46203</v>
      </c>
      <c r="B264" s="10" t="s">
        <v>15</v>
      </c>
      <c r="C264" s="11" t="str">
        <f>IF(SUMIFS('BACKUP COUNTS'!$F:$F,'BACKUP COUNTS'!$A:$A,$A264,'BACKUP COUNTS'!$B:$B,C$2)=0,"",SUMIFS('BACKUP COUNTS'!$F:$F,'BACKUP COUNTS'!$A:$A,$A264,'BACKUP COUNTS'!$B:$B,C$2))</f>
        <v/>
      </c>
      <c r="D264" s="11" t="str">
        <f>IF(SUMIFS('BACKUP COUNTS'!$F:$F,'BACKUP COUNTS'!$A:$A,$A264,'BACKUP COUNTS'!$B:$B,D$1,'BACKUP COUNTS'!$G:$G,D$2)=0,"",SUMIFS('BACKUP COUNTS'!$F:$F,'BACKUP COUNTS'!$A:$A,$A264,'BACKUP COUNTS'!$B:$B,D$1,'BACKUP COUNTS'!$G:$G,D$2))</f>
        <v/>
      </c>
      <c r="E264" s="11" t="str">
        <f>IF(SUMIFS('BACKUP COUNTS'!$F:$F,'BACKUP COUNTS'!$A:$A,$A264,'BACKUP COUNTS'!$B:$B,E$1,'BACKUP COUNTS'!$G:$G,E$2)=0,"",SUMIFS('BACKUP COUNTS'!$F:$F,'BACKUP COUNTS'!$A:$A,$A264,'BACKUP COUNTS'!$B:$B,E$1,'BACKUP COUNTS'!$G:$G,E$2))</f>
        <v/>
      </c>
      <c r="F264" s="11" t="str">
        <f>IF(SUMIFS('BACKUP COUNTS'!$F:$F,'BACKUP COUNTS'!$A:$A,$A264,'BACKUP COUNTS'!$B:$B,F$1,'BACKUP COUNTS'!$G:$G,F$2)=0,"",SUMIFS('BACKUP COUNTS'!$F:$F,'BACKUP COUNTS'!$A:$A,$A264,'BACKUP COUNTS'!$B:$B,F$1,'BACKUP COUNTS'!$G:$G,F$2))</f>
        <v/>
      </c>
      <c r="G264" s="11" t="str">
        <f>IF(SUMIFS('BACKUP COUNTS'!$F:$F,'BACKUP COUNTS'!$A:$A,$A264,'BACKUP COUNTS'!$B:$B,G$1,'BACKUP COUNTS'!$G:$G,G$2)=0,"",SUMIFS('BACKUP COUNTS'!$F:$F,'BACKUP COUNTS'!$A:$A,$A264,'BACKUP COUNTS'!$B:$B,G$1,'BACKUP COUNTS'!$G:$G,G$2))</f>
        <v/>
      </c>
      <c r="H264" s="11" t="str">
        <f>IF(SUMIFS('BACKUP COUNTS'!$F:$F,'BACKUP COUNTS'!$A:$A,$A264,'BACKUP COUNTS'!$B:$B,H$1,'BACKUP COUNTS'!$G:$G,H$2)=0,"",SUMIFS('BACKUP COUNTS'!$F:$F,'BACKUP COUNTS'!$A:$A,$A264,'BACKUP COUNTS'!$B:$B,H$1,'BACKUP COUNTS'!$G:$G,H$2))</f>
        <v/>
      </c>
      <c r="I264" s="11" t="str">
        <f>IF(SUMIFS('BACKUP COUNTS'!$F:$F,'BACKUP COUNTS'!$A:$A,$A264,'BACKUP COUNTS'!$B:$B,I$1,'BACKUP COUNTS'!$G:$G,I$2)=0,"",SUMIFS('BACKUP COUNTS'!$F:$F,'BACKUP COUNTS'!$A:$A,$A264,'BACKUP COUNTS'!$B:$B,I$1,'BACKUP COUNTS'!$G:$G,I$2))</f>
        <v/>
      </c>
      <c r="J264" s="11" t="str">
        <f>IF(SUMIFS('BACKUP COUNTS'!$F:$F,'BACKUP COUNTS'!$A:$A,$A264,'BACKUP COUNTS'!$B:$B,J$1,'BACKUP COUNTS'!$G:$G,J$2)=0,"",SUMIFS('BACKUP COUNTS'!$F:$F,'BACKUP COUNTS'!$A:$A,$A264,'BACKUP COUNTS'!$B:$B,J$1,'BACKUP COUNTS'!$G:$G,J$2))</f>
        <v/>
      </c>
      <c r="K264" s="11" t="str">
        <f>IF(SUMIFS('BACKUP COUNTS'!$F:$F,'BACKUP COUNTS'!$A:$A,$A264,'BACKUP COUNTS'!$B:$B,K$1,'BACKUP COUNTS'!$G:$G,K$2)=0,"",SUMIFS('BACKUP COUNTS'!$F:$F,'BACKUP COUNTS'!$A:$A,$A264,'BACKUP COUNTS'!$B:$B,K$1,'BACKUP COUNTS'!$G:$G,K$2))</f>
        <v/>
      </c>
      <c r="L264" s="11" t="str">
        <f>IF(SUMIFS('BACKUP COUNTS'!$F:$F,'BACKUP COUNTS'!$A:$A,$A264,'BACKUP COUNTS'!$B:$B,L$1,'BACKUP COUNTS'!$G:$G,L$2)=0,"",SUMIFS('BACKUP COUNTS'!$F:$F,'BACKUP COUNTS'!$A:$A,$A264,'BACKUP COUNTS'!$B:$B,L$1,'BACKUP COUNTS'!$G:$G,L$2))</f>
        <v/>
      </c>
      <c r="M264" s="11" t="str">
        <f>IF(SUMIFS('BACKUP COUNTS'!$F:$F,'BACKUP COUNTS'!$A:$A,$A264,'BACKUP COUNTS'!$B:$B,M$1,'BACKUP COUNTS'!$G:$G,M$2)=0,"",SUMIFS('BACKUP COUNTS'!$F:$F,'BACKUP COUNTS'!$A:$A,$A264,'BACKUP COUNTS'!$B:$B,M$1,'BACKUP COUNTS'!$G:$G,M$2))</f>
        <v/>
      </c>
      <c r="N264" s="11" t="str">
        <f>IF(SUMIFS('BACKUP COUNTS'!$F:$F,'BACKUP COUNTS'!$A:$A,$A264,'BACKUP COUNTS'!$B:$B,N$1,'BACKUP COUNTS'!$G:$G,N$2)=0,"",SUMIFS('BACKUP COUNTS'!$F:$F,'BACKUP COUNTS'!$A:$A,$A264,'BACKUP COUNTS'!$B:$B,N$1,'BACKUP COUNTS'!$G:$G,N$2))</f>
        <v/>
      </c>
      <c r="O264" s="11" t="str">
        <f>IF(SUMIFS('BACKUP COUNTS'!$F:$F,'BACKUP COUNTS'!$A:$A,$A264,'BACKUP COUNTS'!$B:$B,O$1,'BACKUP COUNTS'!$G:$G,O$2)=0,"",SUMIFS('BACKUP COUNTS'!$F:$F,'BACKUP COUNTS'!$A:$A,$A264,'BACKUP COUNTS'!$B:$B,O$1,'BACKUP COUNTS'!$G:$G,O$2))</f>
        <v/>
      </c>
      <c r="P264" s="11" t="str">
        <f>IF(SUMIFS('BACKUP COUNTS'!$F:$F,'BACKUP COUNTS'!$A:$A,$A264,'BACKUP COUNTS'!$B:$B,P$1,'BACKUP COUNTS'!$G:$G,P$2)=0,"",SUMIFS('BACKUP COUNTS'!$F:$F,'BACKUP COUNTS'!$A:$A,$A264,'BACKUP COUNTS'!$B:$B,P$1,'BACKUP COUNTS'!$G:$G,P$2))</f>
        <v/>
      </c>
      <c r="Q264" s="11" t="str">
        <f>IF(SUMIFS('BACKUP COUNTS'!$F:$F,'BACKUP COUNTS'!$A:$A,$A264,'BACKUP COUNTS'!$B:$B,Q$1,'BACKUP COUNTS'!$G:$G,Q$2)=0,"",SUMIFS('BACKUP COUNTS'!$F:$F,'BACKUP COUNTS'!$A:$A,$A264,'BACKUP COUNTS'!$B:$B,Q$1,'BACKUP COUNTS'!$G:$G,Q$2))</f>
        <v/>
      </c>
      <c r="R264" s="11" t="str">
        <f>IF(SUMIFS('BACKUP COUNTS'!$F:$F,'BACKUP COUNTS'!$A:$A,$A264,'BACKUP COUNTS'!$B:$B,R$1,'BACKUP COUNTS'!$G:$G,R$2)=0,"",SUMIFS('BACKUP COUNTS'!$F:$F,'BACKUP COUNTS'!$A:$A,$A264,'BACKUP COUNTS'!$B:$B,R$1,'BACKUP COUNTS'!$G:$G,R$2))</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C80A-43E1-495D-9C56-C7E712034999}">
  <sheetPr>
    <tabColor theme="9" tint="-0.249977111117893"/>
  </sheetPr>
  <dimension ref="A1:M40"/>
  <sheetViews>
    <sheetView zoomScaleNormal="100" workbookViewId="0">
      <selection activeCell="C4" sqref="C4"/>
    </sheetView>
  </sheetViews>
  <sheetFormatPr defaultColWidth="12.5703125" defaultRowHeight="14.45" customHeight="1" x14ac:dyDescent="0.25"/>
  <cols>
    <col min="1" max="12" width="12.5703125" style="8"/>
    <col min="13" max="13" width="12.5703125" style="3" customWidth="1"/>
    <col min="14" max="14" width="12.5703125" style="8" customWidth="1"/>
    <col min="15" max="16384" width="12.5703125" style="8"/>
  </cols>
  <sheetData>
    <row r="1" spans="1:13" ht="14.45" customHeight="1" x14ac:dyDescent="0.25">
      <c r="A1" s="7">
        <f ca="1">TODAY()</f>
        <v>46146</v>
      </c>
      <c r="M1" s="8"/>
    </row>
    <row r="2" spans="1:13" ht="14.45" customHeight="1" thickBot="1" x14ac:dyDescent="0.3">
      <c r="M2" s="8"/>
    </row>
    <row r="3" spans="1:13" ht="14.45" customHeight="1" thickBot="1" x14ac:dyDescent="0.3">
      <c r="A3" s="121" t="s">
        <v>16</v>
      </c>
      <c r="B3" s="122"/>
      <c r="C3" s="123">
        <f ca="1">SUM('BACKUP CALCULATIONS'!C3:AF3)</f>
        <v>0</v>
      </c>
      <c r="D3" s="122"/>
      <c r="E3" s="122"/>
      <c r="F3" s="122"/>
      <c r="G3" s="122"/>
      <c r="H3" s="124"/>
      <c r="M3" s="8"/>
    </row>
    <row r="4" spans="1:13" ht="14.45" customHeight="1" x14ac:dyDescent="0.25">
      <c r="A4" s="21"/>
      <c r="H4" s="125"/>
      <c r="M4" s="8"/>
    </row>
    <row r="5" spans="1:13" ht="14.45" customHeight="1" x14ac:dyDescent="0.25">
      <c r="A5" s="21" t="s">
        <v>17</v>
      </c>
      <c r="H5" s="125"/>
      <c r="M5" s="8"/>
    </row>
    <row r="6" spans="1:13" ht="14.45" customHeight="1" x14ac:dyDescent="0.25">
      <c r="A6" s="141"/>
      <c r="B6" s="142"/>
      <c r="C6" s="142"/>
      <c r="D6" s="142"/>
      <c r="E6" s="142"/>
      <c r="F6" s="142"/>
      <c r="G6" s="142"/>
      <c r="H6" s="143"/>
      <c r="M6" s="8"/>
    </row>
    <row r="7" spans="1:13" ht="14.45" customHeight="1" x14ac:dyDescent="0.25">
      <c r="A7" s="141"/>
      <c r="B7" s="142"/>
      <c r="C7" s="142"/>
      <c r="D7" s="142"/>
      <c r="E7" s="142"/>
      <c r="F7" s="142"/>
      <c r="G7" s="142"/>
      <c r="H7" s="143"/>
      <c r="M7" s="8"/>
    </row>
    <row r="8" spans="1:13" ht="14.45" customHeight="1" x14ac:dyDescent="0.25">
      <c r="A8" s="141"/>
      <c r="B8" s="142"/>
      <c r="C8" s="142"/>
      <c r="D8" s="142"/>
      <c r="E8" s="142"/>
      <c r="F8" s="142"/>
      <c r="G8" s="142"/>
      <c r="H8" s="143"/>
      <c r="M8" s="8"/>
    </row>
    <row r="9" spans="1:13" ht="14.45" customHeight="1" x14ac:dyDescent="0.25">
      <c r="A9" s="126"/>
      <c r="B9" s="120"/>
      <c r="H9" s="125"/>
      <c r="M9" s="8"/>
    </row>
    <row r="10" spans="1:13" ht="14.45" customHeight="1" thickBot="1" x14ac:dyDescent="0.3">
      <c r="A10" s="126"/>
      <c r="B10" s="120" t="s">
        <v>18</v>
      </c>
      <c r="H10" s="125"/>
      <c r="M10" s="8"/>
    </row>
    <row r="11" spans="1:13" ht="14.45" customHeight="1" thickBot="1" x14ac:dyDescent="0.3">
      <c r="A11" s="126" t="s">
        <v>6</v>
      </c>
      <c r="B11" s="9" t="s">
        <v>19</v>
      </c>
      <c r="C11" s="9" t="s">
        <v>20</v>
      </c>
      <c r="D11" s="9" t="s">
        <v>21</v>
      </c>
      <c r="H11" s="125"/>
      <c r="M11" s="8"/>
    </row>
    <row r="12" spans="1:13" ht="14.45" customHeight="1" thickBot="1" x14ac:dyDescent="0.3">
      <c r="A12" s="126" t="s">
        <v>22</v>
      </c>
      <c r="B12" s="123">
        <f ca="1">SUM('BACKUP CALCULATIONS'!$C$3:$D$3)</f>
        <v>0</v>
      </c>
      <c r="C12" s="123">
        <f ca="1">SUM('BACKUP CALCULATIONS'!$E$3:$F$3)</f>
        <v>0</v>
      </c>
      <c r="D12" s="9">
        <f ca="1">SUM(B12:C12)</f>
        <v>0</v>
      </c>
      <c r="H12" s="125"/>
      <c r="K12" s="113" t="s">
        <v>23</v>
      </c>
      <c r="M12" s="8"/>
    </row>
    <row r="13" spans="1:13" ht="14.45" customHeight="1" x14ac:dyDescent="0.25">
      <c r="A13" s="126"/>
      <c r="B13" s="120"/>
      <c r="H13" s="125"/>
      <c r="K13" s="138" t="s">
        <v>24</v>
      </c>
      <c r="M13" s="8"/>
    </row>
    <row r="14" spans="1:13" ht="14.45" customHeight="1" thickBot="1" x14ac:dyDescent="0.3">
      <c r="A14" s="126"/>
      <c r="B14" s="120" t="s">
        <v>25</v>
      </c>
      <c r="H14" s="125"/>
      <c r="J14" s="57"/>
      <c r="K14" s="57"/>
      <c r="M14" s="8"/>
    </row>
    <row r="15" spans="1:13" ht="14.45" customHeight="1" thickBot="1" x14ac:dyDescent="0.3">
      <c r="A15" s="126" t="s">
        <v>6</v>
      </c>
      <c r="B15" s="9" t="s">
        <v>26</v>
      </c>
      <c r="C15" s="9" t="s">
        <v>27</v>
      </c>
      <c r="D15" s="129" t="s">
        <v>28</v>
      </c>
      <c r="E15" s="123" t="s">
        <v>29</v>
      </c>
      <c r="F15" s="123" t="s">
        <v>30</v>
      </c>
      <c r="H15" s="125"/>
      <c r="J15" s="57"/>
      <c r="K15" s="58"/>
      <c r="M15" s="8"/>
    </row>
    <row r="16" spans="1:13" ht="14.45" customHeight="1" thickBot="1" x14ac:dyDescent="0.3">
      <c r="A16" s="126" t="s">
        <v>22</v>
      </c>
      <c r="B16" s="123">
        <f ca="1">SUM('BACKUP CALCULATIONS'!$G$3:$H$3)</f>
        <v>0</v>
      </c>
      <c r="C16" s="123">
        <f ca="1">SUM('BACKUP CALCULATIONS'!$I$3:$J$3)</f>
        <v>0</v>
      </c>
      <c r="D16" s="129">
        <f ca="1">SUM('BACKUP CALCULATIONS'!$K$3:$L$3)</f>
        <v>0</v>
      </c>
      <c r="E16" s="123">
        <f ca="1">SUM('BACKUP CALCULATIONS'!$M$3:$U$3)</f>
        <v>0</v>
      </c>
      <c r="F16" s="123">
        <f ca="1">SUM(B16:E16)</f>
        <v>0</v>
      </c>
      <c r="H16" s="125"/>
      <c r="J16" s="57"/>
      <c r="K16" s="58"/>
      <c r="M16" s="8"/>
    </row>
    <row r="17" spans="1:13" ht="14.45" customHeight="1" x14ac:dyDescent="0.25">
      <c r="A17" s="126"/>
      <c r="B17" s="120"/>
      <c r="H17" s="125"/>
      <c r="J17" s="57"/>
      <c r="K17" s="58"/>
      <c r="M17" s="8"/>
    </row>
    <row r="18" spans="1:13" ht="14.45" customHeight="1" thickBot="1" x14ac:dyDescent="0.3">
      <c r="A18" s="126"/>
      <c r="B18" s="120" t="s">
        <v>31</v>
      </c>
      <c r="H18" s="125"/>
      <c r="J18" s="57"/>
      <c r="K18" s="58"/>
      <c r="M18" s="8"/>
    </row>
    <row r="19" spans="1:13" ht="14.45" customHeight="1" thickBot="1" x14ac:dyDescent="0.3">
      <c r="A19" s="126" t="s">
        <v>6</v>
      </c>
      <c r="B19" s="9" t="s">
        <v>32</v>
      </c>
      <c r="C19" s="9" t="s">
        <v>33</v>
      </c>
      <c r="D19" s="9" t="s">
        <v>34</v>
      </c>
      <c r="E19" s="9" t="s">
        <v>35</v>
      </c>
      <c r="F19" s="9" t="s">
        <v>36</v>
      </c>
      <c r="G19" s="9" t="s">
        <v>37</v>
      </c>
      <c r="H19" s="9" t="s">
        <v>38</v>
      </c>
      <c r="J19" s="59"/>
      <c r="K19" s="59"/>
      <c r="M19" s="8"/>
    </row>
    <row r="20" spans="1:13" ht="14.45" customHeight="1" thickBot="1" x14ac:dyDescent="0.3">
      <c r="A20" s="127" t="s">
        <v>22</v>
      </c>
      <c r="B20" s="28">
        <f ca="1">SUM('BACKUP CALCULATIONS'!$V$3)</f>
        <v>0</v>
      </c>
      <c r="C20" s="28">
        <f ca="1">SUM('BACKUP CALCULATIONS'!$W$3:$X$3)</f>
        <v>0</v>
      </c>
      <c r="D20" s="28">
        <f ca="1">SUM('BACKUP CALCULATIONS'!$Y$3:$Z$3)</f>
        <v>0</v>
      </c>
      <c r="E20" s="28">
        <f ca="1">SUM('BACKUP CALCULATIONS'!$AA$3:$AB$3)</f>
        <v>0</v>
      </c>
      <c r="F20" s="28">
        <f ca="1">SUM('BACKUP CALCULATIONS'!$AC$3:$AD$3)</f>
        <v>0</v>
      </c>
      <c r="G20" s="28">
        <f ca="1">SUM('BACKUP CALCULATIONS'!$AE$3:$AF$3)</f>
        <v>0</v>
      </c>
      <c r="H20" s="9">
        <f ca="1">SUM(B20:G20)</f>
        <v>0</v>
      </c>
      <c r="J20" s="57"/>
      <c r="K20" s="57"/>
      <c r="M20" s="8"/>
    </row>
    <row r="21" spans="1:13" ht="14.45" customHeight="1" x14ac:dyDescent="0.25">
      <c r="J21" s="60"/>
      <c r="K21" s="60"/>
      <c r="M21" s="8"/>
    </row>
    <row r="22" spans="1:13" ht="14.45" customHeight="1" x14ac:dyDescent="0.25">
      <c r="M22" s="8"/>
    </row>
    <row r="23" spans="1:13" ht="14.45" customHeight="1" x14ac:dyDescent="0.25">
      <c r="M23" s="8"/>
    </row>
    <row r="24" spans="1:13" ht="14.45" customHeight="1" x14ac:dyDescent="0.25">
      <c r="M24" s="8"/>
    </row>
    <row r="25" spans="1:13" ht="14.45" customHeight="1" x14ac:dyDescent="0.25">
      <c r="M25" s="8"/>
    </row>
    <row r="26" spans="1:13" ht="14.45" customHeight="1" x14ac:dyDescent="0.25">
      <c r="M26" s="8"/>
    </row>
    <row r="27" spans="1:13" ht="14.45" customHeight="1" x14ac:dyDescent="0.25">
      <c r="J27" s="139"/>
      <c r="K27" s="140"/>
      <c r="M27" s="8"/>
    </row>
    <row r="28" spans="1:13" ht="14.45" customHeight="1" x14ac:dyDescent="0.25">
      <c r="M28" s="8"/>
    </row>
    <row r="29" spans="1:13" ht="14.45" customHeight="1" x14ac:dyDescent="0.25">
      <c r="M29" s="8"/>
    </row>
    <row r="37" spans="12:13" ht="14.45" customHeight="1" x14ac:dyDescent="0.25">
      <c r="M37" s="8"/>
    </row>
    <row r="39" spans="12:13" ht="14.45" customHeight="1" x14ac:dyDescent="0.25">
      <c r="L39" s="3"/>
    </row>
    <row r="40" spans="12:13" ht="14.45" customHeight="1" x14ac:dyDescent="0.25">
      <c r="L40" s="3"/>
    </row>
  </sheetData>
  <mergeCells count="2">
    <mergeCell ref="J27:K27"/>
    <mergeCell ref="A6:H8"/>
  </mergeCells>
  <hyperlinks>
    <hyperlink ref="K13" r:id="rId1" display="krd5d@virginia.edu" xr:uid="{F9C9EADE-43C6-4286-B1AC-AB1C8B83D009}"/>
  </hyperlinks>
  <pageMargins left="0.7" right="0.7" top="0.75" bottom="0.75" header="0.3" footer="0.3"/>
  <pageSetup orientation="portrait" r:id="rId2"/>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CF804-CCC9-4B80-AD41-E7A1E76BB84D}">
  <sheetPr>
    <tabColor rgb="FFFF0000"/>
  </sheetPr>
  <dimension ref="A1:O11286"/>
  <sheetViews>
    <sheetView workbookViewId="0">
      <pane ySplit="1" topLeftCell="A1233" activePane="bottomLeft" state="frozen"/>
      <selection pane="bottomLeft" activeCell="A1258" sqref="A1258:L1288"/>
    </sheetView>
  </sheetViews>
  <sheetFormatPr defaultRowHeight="15" x14ac:dyDescent="0.25"/>
  <cols>
    <col min="1" max="1" width="8.7109375" style="12" customWidth="1"/>
    <col min="2" max="2" width="12.5703125" style="1" customWidth="1"/>
    <col min="3" max="3" width="8.7109375" customWidth="1"/>
    <col min="9" max="9" width="10.85546875" bestFit="1" customWidth="1"/>
    <col min="10" max="10" width="11.7109375" bestFit="1" customWidth="1"/>
    <col min="11" max="11" width="6.140625" bestFit="1" customWidth="1"/>
    <col min="12" max="12" width="6.28515625" bestFit="1" customWidth="1"/>
    <col min="13" max="14" width="8.7109375" style="24"/>
    <col min="15" max="15" width="8.7109375" style="96"/>
  </cols>
  <sheetData>
    <row r="1" spans="1:15" x14ac:dyDescent="0.25">
      <c r="A1" s="12" t="s">
        <v>0</v>
      </c>
      <c r="B1" s="1" t="s">
        <v>0</v>
      </c>
      <c r="C1" t="s">
        <v>39</v>
      </c>
      <c r="D1" t="s">
        <v>40</v>
      </c>
      <c r="E1" t="s">
        <v>1</v>
      </c>
      <c r="F1" t="s">
        <v>1</v>
      </c>
      <c r="G1" t="s">
        <v>41</v>
      </c>
      <c r="H1" t="s">
        <v>42</v>
      </c>
      <c r="I1" t="s">
        <v>3</v>
      </c>
      <c r="J1" t="s">
        <v>3</v>
      </c>
      <c r="K1" t="s">
        <v>43</v>
      </c>
      <c r="L1" t="s">
        <v>44</v>
      </c>
      <c r="M1" s="24" t="s">
        <v>45</v>
      </c>
      <c r="N1" s="24" t="s">
        <v>46</v>
      </c>
      <c r="O1" s="96" t="s">
        <v>6</v>
      </c>
    </row>
    <row r="2" spans="1:15" x14ac:dyDescent="0.25">
      <c r="A2" t="s">
        <v>0</v>
      </c>
      <c r="B2" s="1">
        <v>46090</v>
      </c>
      <c r="C2">
        <v>3131</v>
      </c>
      <c r="D2">
        <v>3314</v>
      </c>
      <c r="E2" t="s">
        <v>1</v>
      </c>
      <c r="F2" t="s">
        <v>47</v>
      </c>
      <c r="G2">
        <v>3131</v>
      </c>
      <c r="H2">
        <v>3314</v>
      </c>
      <c r="I2" t="s">
        <v>48</v>
      </c>
      <c r="J2" t="s">
        <v>49</v>
      </c>
      <c r="K2">
        <v>10</v>
      </c>
      <c r="L2">
        <v>0</v>
      </c>
      <c r="M2" s="24">
        <f t="shared" ref="M2:M9" si="0">IF($B2="","",_xlfn.NUMBERVALUE(LEFT($J2,5)))</f>
        <v>0.1875</v>
      </c>
      <c r="N2" s="24">
        <f t="shared" ref="N2:N65" si="1">IF(B2="","",IF($M2&lt;10/48,10/48,IF($M2&gt;39/48,39/48,$M2)))</f>
        <v>0.20833333333333334</v>
      </c>
      <c r="O2" s="96">
        <f>IF($A2="","",HOUR($N2))</f>
        <v>5</v>
      </c>
    </row>
    <row r="3" spans="1:15" x14ac:dyDescent="0.25">
      <c r="A3" t="s">
        <v>0</v>
      </c>
      <c r="B3" s="1">
        <v>46090</v>
      </c>
      <c r="C3">
        <v>3131</v>
      </c>
      <c r="D3">
        <v>3314</v>
      </c>
      <c r="E3" t="s">
        <v>1</v>
      </c>
      <c r="F3" t="s">
        <v>47</v>
      </c>
      <c r="G3">
        <v>3131</v>
      </c>
      <c r="H3">
        <v>3314</v>
      </c>
      <c r="I3" t="s">
        <v>48</v>
      </c>
      <c r="J3" t="s">
        <v>50</v>
      </c>
      <c r="K3">
        <v>48</v>
      </c>
      <c r="L3">
        <v>45</v>
      </c>
      <c r="M3" s="24">
        <f t="shared" si="0"/>
        <v>0.20833333333333334</v>
      </c>
      <c r="N3" s="24">
        <f t="shared" si="1"/>
        <v>0.20833333333333334</v>
      </c>
      <c r="O3" s="96">
        <f t="shared" ref="O3:O66" si="2">IF($A3="","",HOUR($N3))</f>
        <v>5</v>
      </c>
    </row>
    <row r="4" spans="1:15" x14ac:dyDescent="0.25">
      <c r="A4" t="s">
        <v>0</v>
      </c>
      <c r="B4" s="1">
        <v>46090</v>
      </c>
      <c r="C4">
        <v>3131</v>
      </c>
      <c r="D4">
        <v>3314</v>
      </c>
      <c r="E4" t="s">
        <v>1</v>
      </c>
      <c r="F4" t="s">
        <v>47</v>
      </c>
      <c r="G4">
        <v>3131</v>
      </c>
      <c r="H4">
        <v>3314</v>
      </c>
      <c r="I4" t="s">
        <v>48</v>
      </c>
      <c r="J4" t="s">
        <v>51</v>
      </c>
      <c r="K4">
        <v>73</v>
      </c>
      <c r="L4">
        <v>78</v>
      </c>
      <c r="M4" s="24">
        <f t="shared" si="0"/>
        <v>0.22916666666666666</v>
      </c>
      <c r="N4" s="24">
        <f t="shared" si="1"/>
        <v>0.22916666666666666</v>
      </c>
      <c r="O4" s="96">
        <f t="shared" si="2"/>
        <v>5</v>
      </c>
    </row>
    <row r="5" spans="1:15" x14ac:dyDescent="0.25">
      <c r="A5" t="s">
        <v>0</v>
      </c>
      <c r="B5" s="1">
        <v>46090</v>
      </c>
      <c r="C5">
        <v>3131</v>
      </c>
      <c r="D5">
        <v>3314</v>
      </c>
      <c r="E5" t="s">
        <v>1</v>
      </c>
      <c r="F5" t="s">
        <v>47</v>
      </c>
      <c r="G5">
        <v>3131</v>
      </c>
      <c r="H5">
        <v>3314</v>
      </c>
      <c r="I5" t="s">
        <v>48</v>
      </c>
      <c r="J5" t="s">
        <v>52</v>
      </c>
      <c r="K5">
        <v>295</v>
      </c>
      <c r="L5">
        <v>215</v>
      </c>
      <c r="M5" s="24">
        <f t="shared" si="0"/>
        <v>0.25</v>
      </c>
      <c r="N5" s="24">
        <f t="shared" si="1"/>
        <v>0.25</v>
      </c>
      <c r="O5" s="96">
        <f t="shared" si="2"/>
        <v>6</v>
      </c>
    </row>
    <row r="6" spans="1:15" x14ac:dyDescent="0.25">
      <c r="A6" t="s">
        <v>0</v>
      </c>
      <c r="B6" s="1">
        <v>46090</v>
      </c>
      <c r="C6">
        <v>3131</v>
      </c>
      <c r="D6">
        <v>3314</v>
      </c>
      <c r="E6" t="s">
        <v>1</v>
      </c>
      <c r="F6" t="s">
        <v>47</v>
      </c>
      <c r="G6">
        <v>3131</v>
      </c>
      <c r="H6">
        <v>3314</v>
      </c>
      <c r="I6" t="s">
        <v>48</v>
      </c>
      <c r="J6" t="s">
        <v>53</v>
      </c>
      <c r="K6">
        <v>369</v>
      </c>
      <c r="L6">
        <v>436</v>
      </c>
      <c r="M6" s="24">
        <f t="shared" si="0"/>
        <v>0.27083333333333331</v>
      </c>
      <c r="N6" s="24">
        <f t="shared" si="1"/>
        <v>0.27083333333333331</v>
      </c>
      <c r="O6" s="96">
        <f t="shared" si="2"/>
        <v>6</v>
      </c>
    </row>
    <row r="7" spans="1:15" x14ac:dyDescent="0.25">
      <c r="A7" t="s">
        <v>0</v>
      </c>
      <c r="B7" s="1">
        <v>46090</v>
      </c>
      <c r="C7">
        <v>3131</v>
      </c>
      <c r="D7">
        <v>3314</v>
      </c>
      <c r="E7" t="s">
        <v>1</v>
      </c>
      <c r="F7" t="s">
        <v>47</v>
      </c>
      <c r="G7">
        <v>3131</v>
      </c>
      <c r="H7">
        <v>3314</v>
      </c>
      <c r="I7" t="s">
        <v>48</v>
      </c>
      <c r="J7" t="s">
        <v>54</v>
      </c>
      <c r="K7">
        <v>164</v>
      </c>
      <c r="L7">
        <v>194</v>
      </c>
      <c r="M7" s="24">
        <f t="shared" si="0"/>
        <v>0.29166666666666669</v>
      </c>
      <c r="N7" s="24">
        <f t="shared" si="1"/>
        <v>0.29166666666666669</v>
      </c>
      <c r="O7" s="96">
        <f t="shared" si="2"/>
        <v>7</v>
      </c>
    </row>
    <row r="8" spans="1:15" x14ac:dyDescent="0.25">
      <c r="A8" t="s">
        <v>0</v>
      </c>
      <c r="B8" s="1">
        <v>46090</v>
      </c>
      <c r="C8">
        <v>3131</v>
      </c>
      <c r="D8">
        <v>3314</v>
      </c>
      <c r="E8" t="s">
        <v>1</v>
      </c>
      <c r="F8" t="s">
        <v>47</v>
      </c>
      <c r="G8">
        <v>3131</v>
      </c>
      <c r="H8">
        <v>3314</v>
      </c>
      <c r="I8" t="s">
        <v>48</v>
      </c>
      <c r="J8" t="s">
        <v>55</v>
      </c>
      <c r="K8">
        <v>166</v>
      </c>
      <c r="L8">
        <v>191</v>
      </c>
      <c r="M8" s="24">
        <f t="shared" si="0"/>
        <v>0.3125</v>
      </c>
      <c r="N8" s="24">
        <f t="shared" si="1"/>
        <v>0.3125</v>
      </c>
      <c r="O8" s="96">
        <f t="shared" si="2"/>
        <v>7</v>
      </c>
    </row>
    <row r="9" spans="1:15" x14ac:dyDescent="0.25">
      <c r="A9" t="s">
        <v>0</v>
      </c>
      <c r="B9" s="1">
        <v>46090</v>
      </c>
      <c r="C9">
        <v>3131</v>
      </c>
      <c r="D9">
        <v>3314</v>
      </c>
      <c r="E9" t="s">
        <v>1</v>
      </c>
      <c r="F9" t="s">
        <v>47</v>
      </c>
      <c r="G9">
        <v>3131</v>
      </c>
      <c r="H9">
        <v>3314</v>
      </c>
      <c r="I9" t="s">
        <v>48</v>
      </c>
      <c r="J9" t="s">
        <v>56</v>
      </c>
      <c r="K9">
        <v>83</v>
      </c>
      <c r="L9">
        <v>111</v>
      </c>
      <c r="M9" s="24">
        <f t="shared" si="0"/>
        <v>0.33333333333333331</v>
      </c>
      <c r="N9" s="24">
        <f t="shared" si="1"/>
        <v>0.33333333333333331</v>
      </c>
      <c r="O9" s="96">
        <f t="shared" si="2"/>
        <v>8</v>
      </c>
    </row>
    <row r="10" spans="1:15" x14ac:dyDescent="0.25">
      <c r="A10" t="s">
        <v>0</v>
      </c>
      <c r="B10" s="1">
        <v>46090</v>
      </c>
      <c r="C10">
        <v>3131</v>
      </c>
      <c r="D10">
        <v>3314</v>
      </c>
      <c r="E10" t="s">
        <v>1</v>
      </c>
      <c r="F10" t="s">
        <v>47</v>
      </c>
      <c r="G10">
        <v>3131</v>
      </c>
      <c r="H10">
        <v>3314</v>
      </c>
      <c r="I10" t="s">
        <v>48</v>
      </c>
      <c r="J10" t="s">
        <v>57</v>
      </c>
      <c r="K10">
        <v>81</v>
      </c>
      <c r="L10">
        <v>73</v>
      </c>
      <c r="M10" s="24">
        <f t="shared" ref="M10:M73" si="3">IF($B10="","",_xlfn.NUMBERVALUE(LEFT($J10,5)))</f>
        <v>0.35416666666666669</v>
      </c>
      <c r="N10" s="24">
        <f t="shared" si="1"/>
        <v>0.35416666666666669</v>
      </c>
      <c r="O10" s="96">
        <f t="shared" si="2"/>
        <v>8</v>
      </c>
    </row>
    <row r="11" spans="1:15" x14ac:dyDescent="0.25">
      <c r="A11" t="s">
        <v>0</v>
      </c>
      <c r="B11" s="1">
        <v>46090</v>
      </c>
      <c r="C11">
        <v>3131</v>
      </c>
      <c r="D11">
        <v>3314</v>
      </c>
      <c r="E11" t="s">
        <v>1</v>
      </c>
      <c r="F11" t="s">
        <v>47</v>
      </c>
      <c r="G11">
        <v>3131</v>
      </c>
      <c r="H11">
        <v>3314</v>
      </c>
      <c r="I11" t="s">
        <v>48</v>
      </c>
      <c r="J11" t="s">
        <v>58</v>
      </c>
      <c r="K11">
        <v>57</v>
      </c>
      <c r="L11">
        <v>69</v>
      </c>
      <c r="M11" s="24">
        <f t="shared" si="3"/>
        <v>0.375</v>
      </c>
      <c r="N11" s="24">
        <f t="shared" si="1"/>
        <v>0.375</v>
      </c>
      <c r="O11" s="96">
        <f t="shared" si="2"/>
        <v>9</v>
      </c>
    </row>
    <row r="12" spans="1:15" x14ac:dyDescent="0.25">
      <c r="A12" t="s">
        <v>0</v>
      </c>
      <c r="B12" s="1">
        <v>46090</v>
      </c>
      <c r="C12">
        <v>3131</v>
      </c>
      <c r="D12">
        <v>3314</v>
      </c>
      <c r="E12" t="s">
        <v>1</v>
      </c>
      <c r="F12" t="s">
        <v>47</v>
      </c>
      <c r="G12">
        <v>3131</v>
      </c>
      <c r="H12">
        <v>3314</v>
      </c>
      <c r="I12" t="s">
        <v>48</v>
      </c>
      <c r="J12" t="s">
        <v>59</v>
      </c>
      <c r="K12">
        <v>33</v>
      </c>
      <c r="L12">
        <v>52</v>
      </c>
      <c r="M12" s="24">
        <f t="shared" si="3"/>
        <v>0.39583333333333331</v>
      </c>
      <c r="N12" s="24">
        <f t="shared" si="1"/>
        <v>0.39583333333333331</v>
      </c>
      <c r="O12" s="96">
        <f t="shared" si="2"/>
        <v>9</v>
      </c>
    </row>
    <row r="13" spans="1:15" x14ac:dyDescent="0.25">
      <c r="A13" t="s">
        <v>0</v>
      </c>
      <c r="B13" s="1">
        <v>46090</v>
      </c>
      <c r="C13">
        <v>3131</v>
      </c>
      <c r="D13">
        <v>3314</v>
      </c>
      <c r="E13" t="s">
        <v>1</v>
      </c>
      <c r="F13" t="s">
        <v>47</v>
      </c>
      <c r="G13">
        <v>3131</v>
      </c>
      <c r="H13">
        <v>3314</v>
      </c>
      <c r="I13" t="s">
        <v>48</v>
      </c>
      <c r="J13" t="s">
        <v>60</v>
      </c>
      <c r="K13">
        <v>39</v>
      </c>
      <c r="L13">
        <v>41</v>
      </c>
      <c r="M13" s="24">
        <f t="shared" si="3"/>
        <v>0.41666666666666669</v>
      </c>
      <c r="N13" s="24">
        <f t="shared" si="1"/>
        <v>0.41666666666666669</v>
      </c>
      <c r="O13" s="96">
        <f t="shared" si="2"/>
        <v>10</v>
      </c>
    </row>
    <row r="14" spans="1:15" x14ac:dyDescent="0.25">
      <c r="A14" t="s">
        <v>0</v>
      </c>
      <c r="B14" s="1">
        <v>46090</v>
      </c>
      <c r="C14">
        <v>3131</v>
      </c>
      <c r="D14">
        <v>3314</v>
      </c>
      <c r="E14" t="s">
        <v>1</v>
      </c>
      <c r="F14" t="s">
        <v>47</v>
      </c>
      <c r="G14">
        <v>3131</v>
      </c>
      <c r="H14">
        <v>3314</v>
      </c>
      <c r="I14" t="s">
        <v>48</v>
      </c>
      <c r="J14" t="s">
        <v>61</v>
      </c>
      <c r="K14">
        <v>34</v>
      </c>
      <c r="L14">
        <v>31</v>
      </c>
      <c r="M14" s="24">
        <f t="shared" si="3"/>
        <v>0.4375</v>
      </c>
      <c r="N14" s="24">
        <f t="shared" si="1"/>
        <v>0.4375</v>
      </c>
      <c r="O14" s="96">
        <f t="shared" si="2"/>
        <v>10</v>
      </c>
    </row>
    <row r="15" spans="1:15" x14ac:dyDescent="0.25">
      <c r="A15" t="s">
        <v>0</v>
      </c>
      <c r="B15" s="1">
        <v>46090</v>
      </c>
      <c r="C15">
        <v>3131</v>
      </c>
      <c r="D15">
        <v>3314</v>
      </c>
      <c r="E15" t="s">
        <v>1</v>
      </c>
      <c r="F15" t="s">
        <v>47</v>
      </c>
      <c r="G15">
        <v>3131</v>
      </c>
      <c r="H15">
        <v>3314</v>
      </c>
      <c r="I15" t="s">
        <v>48</v>
      </c>
      <c r="J15" t="s">
        <v>62</v>
      </c>
      <c r="K15">
        <v>14</v>
      </c>
      <c r="L15">
        <v>23</v>
      </c>
      <c r="M15" s="24">
        <f t="shared" si="3"/>
        <v>0.45833333333333331</v>
      </c>
      <c r="N15" s="24">
        <f t="shared" si="1"/>
        <v>0.45833333333333331</v>
      </c>
      <c r="O15" s="96">
        <f t="shared" si="2"/>
        <v>11</v>
      </c>
    </row>
    <row r="16" spans="1:15" x14ac:dyDescent="0.25">
      <c r="A16" t="s">
        <v>0</v>
      </c>
      <c r="B16" s="1">
        <v>46090</v>
      </c>
      <c r="C16">
        <v>3131</v>
      </c>
      <c r="D16">
        <v>3314</v>
      </c>
      <c r="E16" t="s">
        <v>1</v>
      </c>
      <c r="F16" t="s">
        <v>47</v>
      </c>
      <c r="G16">
        <v>3131</v>
      </c>
      <c r="H16">
        <v>3314</v>
      </c>
      <c r="I16" t="s">
        <v>48</v>
      </c>
      <c r="J16" t="s">
        <v>63</v>
      </c>
      <c r="K16">
        <v>20</v>
      </c>
      <c r="L16">
        <v>24</v>
      </c>
      <c r="M16" s="24">
        <f t="shared" si="3"/>
        <v>0.47916666666666669</v>
      </c>
      <c r="N16" s="24">
        <f t="shared" si="1"/>
        <v>0.47916666666666669</v>
      </c>
      <c r="O16" s="96">
        <f t="shared" si="2"/>
        <v>11</v>
      </c>
    </row>
    <row r="17" spans="1:15" x14ac:dyDescent="0.25">
      <c r="A17" t="s">
        <v>0</v>
      </c>
      <c r="B17" s="1">
        <v>46090</v>
      </c>
      <c r="C17">
        <v>3131</v>
      </c>
      <c r="D17">
        <v>3314</v>
      </c>
      <c r="E17" t="s">
        <v>1</v>
      </c>
      <c r="F17" t="s">
        <v>47</v>
      </c>
      <c r="G17">
        <v>3131</v>
      </c>
      <c r="H17">
        <v>3314</v>
      </c>
      <c r="I17" t="s">
        <v>48</v>
      </c>
      <c r="J17" t="s">
        <v>64</v>
      </c>
      <c r="K17">
        <v>20</v>
      </c>
      <c r="L17">
        <v>18</v>
      </c>
      <c r="M17" s="24">
        <f t="shared" si="3"/>
        <v>0.5</v>
      </c>
      <c r="N17" s="24">
        <f t="shared" si="1"/>
        <v>0.5</v>
      </c>
      <c r="O17" s="96">
        <f t="shared" si="2"/>
        <v>12</v>
      </c>
    </row>
    <row r="18" spans="1:15" x14ac:dyDescent="0.25">
      <c r="A18" t="s">
        <v>0</v>
      </c>
      <c r="B18" s="1">
        <v>46090</v>
      </c>
      <c r="C18">
        <v>3131</v>
      </c>
      <c r="D18">
        <v>3314</v>
      </c>
      <c r="E18" t="s">
        <v>1</v>
      </c>
      <c r="F18" t="s">
        <v>47</v>
      </c>
      <c r="G18">
        <v>3131</v>
      </c>
      <c r="H18">
        <v>3314</v>
      </c>
      <c r="I18" t="s">
        <v>48</v>
      </c>
      <c r="J18" t="s">
        <v>65</v>
      </c>
      <c r="K18">
        <v>21</v>
      </c>
      <c r="L18">
        <v>18</v>
      </c>
      <c r="M18" s="24">
        <f t="shared" si="3"/>
        <v>0.52083333333333337</v>
      </c>
      <c r="N18" s="24">
        <f t="shared" si="1"/>
        <v>0.52083333333333337</v>
      </c>
      <c r="O18" s="96">
        <f t="shared" si="2"/>
        <v>12</v>
      </c>
    </row>
    <row r="19" spans="1:15" x14ac:dyDescent="0.25">
      <c r="A19" t="s">
        <v>0</v>
      </c>
      <c r="B19" s="1">
        <v>46090</v>
      </c>
      <c r="C19">
        <v>3131</v>
      </c>
      <c r="D19">
        <v>3314</v>
      </c>
      <c r="E19" t="s">
        <v>1</v>
      </c>
      <c r="F19" t="s">
        <v>47</v>
      </c>
      <c r="G19">
        <v>3131</v>
      </c>
      <c r="H19">
        <v>3314</v>
      </c>
      <c r="I19" t="s">
        <v>48</v>
      </c>
      <c r="J19" t="s">
        <v>66</v>
      </c>
      <c r="K19">
        <v>31</v>
      </c>
      <c r="L19">
        <v>25</v>
      </c>
      <c r="M19" s="24">
        <f t="shared" si="3"/>
        <v>0.54166666666666663</v>
      </c>
      <c r="N19" s="24">
        <f t="shared" si="1"/>
        <v>0.54166666666666663</v>
      </c>
      <c r="O19" s="96">
        <f t="shared" si="2"/>
        <v>13</v>
      </c>
    </row>
    <row r="20" spans="1:15" x14ac:dyDescent="0.25">
      <c r="A20" t="s">
        <v>0</v>
      </c>
      <c r="B20" s="1">
        <v>46090</v>
      </c>
      <c r="C20">
        <v>3131</v>
      </c>
      <c r="D20">
        <v>3314</v>
      </c>
      <c r="E20" t="s">
        <v>1</v>
      </c>
      <c r="F20" t="s">
        <v>47</v>
      </c>
      <c r="G20">
        <v>3131</v>
      </c>
      <c r="H20">
        <v>3314</v>
      </c>
      <c r="I20" t="s">
        <v>48</v>
      </c>
      <c r="J20" t="s">
        <v>67</v>
      </c>
      <c r="K20">
        <v>25</v>
      </c>
      <c r="L20">
        <v>35</v>
      </c>
      <c r="M20" s="24">
        <f t="shared" si="3"/>
        <v>0.5625</v>
      </c>
      <c r="N20" s="24">
        <f t="shared" si="1"/>
        <v>0.5625</v>
      </c>
      <c r="O20" s="96">
        <f t="shared" si="2"/>
        <v>13</v>
      </c>
    </row>
    <row r="21" spans="1:15" x14ac:dyDescent="0.25">
      <c r="A21" t="s">
        <v>0</v>
      </c>
      <c r="B21" s="1">
        <v>46090</v>
      </c>
      <c r="C21">
        <v>3131</v>
      </c>
      <c r="D21">
        <v>3314</v>
      </c>
      <c r="E21" t="s">
        <v>1</v>
      </c>
      <c r="F21" t="s">
        <v>47</v>
      </c>
      <c r="G21">
        <v>3131</v>
      </c>
      <c r="H21">
        <v>3314</v>
      </c>
      <c r="I21" t="s">
        <v>48</v>
      </c>
      <c r="J21" t="s">
        <v>68</v>
      </c>
      <c r="K21">
        <v>56</v>
      </c>
      <c r="L21">
        <v>40</v>
      </c>
      <c r="M21" s="24">
        <f t="shared" si="3"/>
        <v>0.58333333333333337</v>
      </c>
      <c r="N21" s="24">
        <f t="shared" si="1"/>
        <v>0.58333333333333337</v>
      </c>
      <c r="O21" s="96">
        <f t="shared" si="2"/>
        <v>14</v>
      </c>
    </row>
    <row r="22" spans="1:15" x14ac:dyDescent="0.25">
      <c r="A22" t="s">
        <v>0</v>
      </c>
      <c r="B22" s="1">
        <v>46090</v>
      </c>
      <c r="C22">
        <v>3131</v>
      </c>
      <c r="D22">
        <v>3314</v>
      </c>
      <c r="E22" t="s">
        <v>1</v>
      </c>
      <c r="F22" t="s">
        <v>47</v>
      </c>
      <c r="G22">
        <v>3131</v>
      </c>
      <c r="H22">
        <v>3314</v>
      </c>
      <c r="I22" t="s">
        <v>48</v>
      </c>
      <c r="J22" t="s">
        <v>69</v>
      </c>
      <c r="K22">
        <v>92</v>
      </c>
      <c r="L22">
        <v>98</v>
      </c>
      <c r="M22" s="24">
        <f t="shared" si="3"/>
        <v>0.60416666666666663</v>
      </c>
      <c r="N22" s="24">
        <f t="shared" si="1"/>
        <v>0.60416666666666663</v>
      </c>
      <c r="O22" s="96">
        <f t="shared" si="2"/>
        <v>14</v>
      </c>
    </row>
    <row r="23" spans="1:15" x14ac:dyDescent="0.25">
      <c r="A23" t="s">
        <v>0</v>
      </c>
      <c r="B23" s="1">
        <v>46090</v>
      </c>
      <c r="C23">
        <v>3131</v>
      </c>
      <c r="D23">
        <v>3314</v>
      </c>
      <c r="E23" t="s">
        <v>1</v>
      </c>
      <c r="F23" t="s">
        <v>47</v>
      </c>
      <c r="G23">
        <v>3131</v>
      </c>
      <c r="H23">
        <v>3314</v>
      </c>
      <c r="I23" t="s">
        <v>48</v>
      </c>
      <c r="J23" t="s">
        <v>70</v>
      </c>
      <c r="K23">
        <v>138</v>
      </c>
      <c r="L23">
        <v>129</v>
      </c>
      <c r="M23" s="24">
        <f t="shared" si="3"/>
        <v>0.625</v>
      </c>
      <c r="N23" s="24">
        <f t="shared" si="1"/>
        <v>0.625</v>
      </c>
      <c r="O23" s="96">
        <f t="shared" si="2"/>
        <v>15</v>
      </c>
    </row>
    <row r="24" spans="1:15" x14ac:dyDescent="0.25">
      <c r="A24" t="s">
        <v>0</v>
      </c>
      <c r="B24" s="1">
        <v>46090</v>
      </c>
      <c r="C24">
        <v>3131</v>
      </c>
      <c r="D24">
        <v>3314</v>
      </c>
      <c r="E24" t="s">
        <v>1</v>
      </c>
      <c r="F24" t="s">
        <v>47</v>
      </c>
      <c r="G24">
        <v>3131</v>
      </c>
      <c r="H24">
        <v>3314</v>
      </c>
      <c r="I24" t="s">
        <v>48</v>
      </c>
      <c r="J24" t="s">
        <v>71</v>
      </c>
      <c r="K24">
        <v>168</v>
      </c>
      <c r="L24">
        <v>165</v>
      </c>
      <c r="M24" s="24">
        <f t="shared" si="3"/>
        <v>0.64583333333333337</v>
      </c>
      <c r="N24" s="24">
        <f t="shared" si="1"/>
        <v>0.64583333333333337</v>
      </c>
      <c r="O24" s="96">
        <f t="shared" si="2"/>
        <v>15</v>
      </c>
    </row>
    <row r="25" spans="1:15" x14ac:dyDescent="0.25">
      <c r="A25" t="s">
        <v>0</v>
      </c>
      <c r="B25" s="1">
        <v>46090</v>
      </c>
      <c r="C25">
        <v>3131</v>
      </c>
      <c r="D25">
        <v>3314</v>
      </c>
      <c r="E25" t="s">
        <v>1</v>
      </c>
      <c r="F25" t="s">
        <v>47</v>
      </c>
      <c r="G25">
        <v>3131</v>
      </c>
      <c r="H25">
        <v>3314</v>
      </c>
      <c r="I25" t="s">
        <v>48</v>
      </c>
      <c r="J25" t="s">
        <v>72</v>
      </c>
      <c r="K25">
        <v>206</v>
      </c>
      <c r="L25">
        <v>176</v>
      </c>
      <c r="M25" s="24">
        <f t="shared" si="3"/>
        <v>0.66666666666666663</v>
      </c>
      <c r="N25" s="24">
        <f t="shared" si="1"/>
        <v>0.66666666666666663</v>
      </c>
      <c r="O25" s="96">
        <f t="shared" si="2"/>
        <v>16</v>
      </c>
    </row>
    <row r="26" spans="1:15" x14ac:dyDescent="0.25">
      <c r="A26" t="s">
        <v>0</v>
      </c>
      <c r="B26" s="1">
        <v>46090</v>
      </c>
      <c r="C26">
        <v>3131</v>
      </c>
      <c r="D26">
        <v>3314</v>
      </c>
      <c r="E26" t="s">
        <v>1</v>
      </c>
      <c r="F26" t="s">
        <v>47</v>
      </c>
      <c r="G26">
        <v>3131</v>
      </c>
      <c r="H26">
        <v>3314</v>
      </c>
      <c r="I26" t="s">
        <v>48</v>
      </c>
      <c r="J26" t="s">
        <v>73</v>
      </c>
      <c r="K26">
        <v>183</v>
      </c>
      <c r="L26">
        <v>201</v>
      </c>
      <c r="M26" s="24">
        <f t="shared" si="3"/>
        <v>0.6875</v>
      </c>
      <c r="N26" s="24">
        <f t="shared" si="1"/>
        <v>0.6875</v>
      </c>
      <c r="O26" s="96">
        <f t="shared" si="2"/>
        <v>16</v>
      </c>
    </row>
    <row r="27" spans="1:15" x14ac:dyDescent="0.25">
      <c r="A27" t="s">
        <v>0</v>
      </c>
      <c r="B27" s="1">
        <v>46090</v>
      </c>
      <c r="C27">
        <v>3131</v>
      </c>
      <c r="D27">
        <v>3314</v>
      </c>
      <c r="E27" t="s">
        <v>1</v>
      </c>
      <c r="F27" t="s">
        <v>47</v>
      </c>
      <c r="G27">
        <v>3131</v>
      </c>
      <c r="H27">
        <v>3314</v>
      </c>
      <c r="I27" t="s">
        <v>48</v>
      </c>
      <c r="J27" t="s">
        <v>74</v>
      </c>
      <c r="K27">
        <v>166</v>
      </c>
      <c r="L27">
        <v>148</v>
      </c>
      <c r="M27" s="24">
        <f t="shared" si="3"/>
        <v>0.70833333333333337</v>
      </c>
      <c r="N27" s="24">
        <f t="shared" si="1"/>
        <v>0.70833333333333337</v>
      </c>
      <c r="O27" s="96">
        <f t="shared" si="2"/>
        <v>17</v>
      </c>
    </row>
    <row r="28" spans="1:15" x14ac:dyDescent="0.25">
      <c r="A28" t="s">
        <v>0</v>
      </c>
      <c r="B28" s="1">
        <v>46090</v>
      </c>
      <c r="C28">
        <v>3131</v>
      </c>
      <c r="D28">
        <v>3314</v>
      </c>
      <c r="E28" t="s">
        <v>1</v>
      </c>
      <c r="F28" t="s">
        <v>47</v>
      </c>
      <c r="G28">
        <v>3131</v>
      </c>
      <c r="H28">
        <v>3314</v>
      </c>
      <c r="I28" t="s">
        <v>48</v>
      </c>
      <c r="J28" t="s">
        <v>75</v>
      </c>
      <c r="K28">
        <v>135</v>
      </c>
      <c r="L28">
        <v>142</v>
      </c>
      <c r="M28" s="24">
        <f t="shared" si="3"/>
        <v>0.72916666666666663</v>
      </c>
      <c r="N28" s="24">
        <f t="shared" si="1"/>
        <v>0.72916666666666663</v>
      </c>
      <c r="O28" s="96">
        <f t="shared" si="2"/>
        <v>17</v>
      </c>
    </row>
    <row r="29" spans="1:15" x14ac:dyDescent="0.25">
      <c r="A29" t="s">
        <v>0</v>
      </c>
      <c r="B29" s="1">
        <v>46090</v>
      </c>
      <c r="C29">
        <v>3131</v>
      </c>
      <c r="D29">
        <v>3314</v>
      </c>
      <c r="E29" t="s">
        <v>1</v>
      </c>
      <c r="F29" t="s">
        <v>47</v>
      </c>
      <c r="G29">
        <v>3131</v>
      </c>
      <c r="H29">
        <v>3314</v>
      </c>
      <c r="I29" t="s">
        <v>48</v>
      </c>
      <c r="J29" t="s">
        <v>76</v>
      </c>
      <c r="K29">
        <v>67</v>
      </c>
      <c r="L29">
        <v>140</v>
      </c>
      <c r="M29" s="24">
        <f t="shared" si="3"/>
        <v>0.75</v>
      </c>
      <c r="N29" s="24">
        <f t="shared" si="1"/>
        <v>0.75</v>
      </c>
      <c r="O29" s="96">
        <f t="shared" si="2"/>
        <v>18</v>
      </c>
    </row>
    <row r="30" spans="1:15" x14ac:dyDescent="0.25">
      <c r="A30" t="s">
        <v>0</v>
      </c>
      <c r="B30" s="1">
        <v>46090</v>
      </c>
      <c r="C30">
        <v>3131</v>
      </c>
      <c r="D30">
        <v>3314</v>
      </c>
      <c r="E30" t="s">
        <v>1</v>
      </c>
      <c r="F30" t="s">
        <v>47</v>
      </c>
      <c r="G30">
        <v>3131</v>
      </c>
      <c r="H30">
        <v>3314</v>
      </c>
      <c r="I30" t="s">
        <v>48</v>
      </c>
      <c r="J30" t="s">
        <v>77</v>
      </c>
      <c r="K30">
        <v>48</v>
      </c>
      <c r="L30">
        <v>60</v>
      </c>
      <c r="M30" s="24">
        <f t="shared" si="3"/>
        <v>0.77083333333333337</v>
      </c>
      <c r="N30" s="24">
        <f t="shared" si="1"/>
        <v>0.77083333333333337</v>
      </c>
      <c r="O30" s="96">
        <f t="shared" si="2"/>
        <v>18</v>
      </c>
    </row>
    <row r="31" spans="1:15" x14ac:dyDescent="0.25">
      <c r="A31" t="s">
        <v>0</v>
      </c>
      <c r="B31" s="1">
        <v>46090</v>
      </c>
      <c r="C31">
        <v>3131</v>
      </c>
      <c r="D31">
        <v>3314</v>
      </c>
      <c r="E31" t="s">
        <v>1</v>
      </c>
      <c r="F31" t="s">
        <v>47</v>
      </c>
      <c r="G31">
        <v>3131</v>
      </c>
      <c r="H31">
        <v>3314</v>
      </c>
      <c r="I31" t="s">
        <v>48</v>
      </c>
      <c r="J31" t="s">
        <v>78</v>
      </c>
      <c r="K31">
        <v>150</v>
      </c>
      <c r="L31">
        <v>83</v>
      </c>
      <c r="M31" s="24">
        <f t="shared" si="3"/>
        <v>0.79166666666666663</v>
      </c>
      <c r="N31" s="24">
        <f t="shared" si="1"/>
        <v>0.79166666666666663</v>
      </c>
      <c r="O31" s="96">
        <f t="shared" si="2"/>
        <v>19</v>
      </c>
    </row>
    <row r="32" spans="1:15" x14ac:dyDescent="0.25">
      <c r="A32" t="s">
        <v>0</v>
      </c>
      <c r="B32" s="1">
        <v>46090</v>
      </c>
      <c r="C32">
        <v>3131</v>
      </c>
      <c r="D32">
        <v>3314</v>
      </c>
      <c r="E32" t="s">
        <v>1</v>
      </c>
      <c r="F32" t="s">
        <v>47</v>
      </c>
      <c r="G32">
        <v>3131</v>
      </c>
      <c r="H32">
        <v>3314</v>
      </c>
      <c r="I32" t="s">
        <v>48</v>
      </c>
      <c r="J32" t="s">
        <v>79</v>
      </c>
      <c r="K32">
        <v>139</v>
      </c>
      <c r="L32">
        <v>220</v>
      </c>
      <c r="M32" s="24">
        <f t="shared" si="3"/>
        <v>0.8125</v>
      </c>
      <c r="N32" s="24">
        <f t="shared" si="1"/>
        <v>0.8125</v>
      </c>
      <c r="O32" s="96">
        <f t="shared" si="2"/>
        <v>19</v>
      </c>
    </row>
    <row r="33" spans="1:15" x14ac:dyDescent="0.25">
      <c r="A33" t="s">
        <v>0</v>
      </c>
      <c r="B33" s="1">
        <v>46090</v>
      </c>
      <c r="C33">
        <v>3131</v>
      </c>
      <c r="D33">
        <v>3314</v>
      </c>
      <c r="E33" t="s">
        <v>1</v>
      </c>
      <c r="F33" t="s">
        <v>47</v>
      </c>
      <c r="G33">
        <v>3131</v>
      </c>
      <c r="H33">
        <v>3314</v>
      </c>
      <c r="I33" t="s">
        <v>48</v>
      </c>
      <c r="J33" t="s">
        <v>80</v>
      </c>
      <c r="K33">
        <v>0</v>
      </c>
      <c r="L33">
        <v>33</v>
      </c>
      <c r="M33" s="24">
        <f t="shared" si="3"/>
        <v>0.83333333333333337</v>
      </c>
      <c r="N33" s="24">
        <f t="shared" si="1"/>
        <v>0.8125</v>
      </c>
      <c r="O33" s="96">
        <f t="shared" si="2"/>
        <v>19</v>
      </c>
    </row>
    <row r="34" spans="1:15" x14ac:dyDescent="0.25">
      <c r="A34" t="s">
        <v>0</v>
      </c>
      <c r="B34" s="1">
        <v>46091</v>
      </c>
      <c r="C34">
        <v>3216</v>
      </c>
      <c r="D34">
        <v>3328</v>
      </c>
      <c r="E34" t="s">
        <v>1</v>
      </c>
      <c r="F34" t="s">
        <v>47</v>
      </c>
      <c r="G34">
        <v>3216</v>
      </c>
      <c r="H34">
        <v>3328</v>
      </c>
      <c r="I34" t="s">
        <v>48</v>
      </c>
      <c r="J34" t="s">
        <v>50</v>
      </c>
      <c r="K34">
        <v>47</v>
      </c>
      <c r="L34">
        <v>58</v>
      </c>
      <c r="M34" s="24">
        <f t="shared" si="3"/>
        <v>0.20833333333333334</v>
      </c>
      <c r="N34" s="24">
        <f t="shared" si="1"/>
        <v>0.20833333333333334</v>
      </c>
      <c r="O34" s="96">
        <f t="shared" si="2"/>
        <v>5</v>
      </c>
    </row>
    <row r="35" spans="1:15" x14ac:dyDescent="0.25">
      <c r="A35" t="s">
        <v>0</v>
      </c>
      <c r="B35" s="1">
        <v>46091</v>
      </c>
      <c r="C35">
        <v>3216</v>
      </c>
      <c r="D35">
        <v>3328</v>
      </c>
      <c r="E35" t="s">
        <v>1</v>
      </c>
      <c r="F35" t="s">
        <v>47</v>
      </c>
      <c r="G35">
        <v>3216</v>
      </c>
      <c r="H35">
        <v>3328</v>
      </c>
      <c r="I35" t="s">
        <v>48</v>
      </c>
      <c r="J35" t="s">
        <v>51</v>
      </c>
      <c r="K35">
        <v>77</v>
      </c>
      <c r="L35">
        <v>85</v>
      </c>
      <c r="M35" s="24">
        <f t="shared" si="3"/>
        <v>0.22916666666666666</v>
      </c>
      <c r="N35" s="24">
        <f t="shared" si="1"/>
        <v>0.22916666666666666</v>
      </c>
      <c r="O35" s="96">
        <f t="shared" si="2"/>
        <v>5</v>
      </c>
    </row>
    <row r="36" spans="1:15" x14ac:dyDescent="0.25">
      <c r="A36" t="s">
        <v>0</v>
      </c>
      <c r="B36" s="1">
        <v>46091</v>
      </c>
      <c r="C36">
        <v>3216</v>
      </c>
      <c r="D36">
        <v>3328</v>
      </c>
      <c r="E36" t="s">
        <v>1</v>
      </c>
      <c r="F36" t="s">
        <v>47</v>
      </c>
      <c r="G36">
        <v>3216</v>
      </c>
      <c r="H36">
        <v>3328</v>
      </c>
      <c r="I36" t="s">
        <v>48</v>
      </c>
      <c r="J36" t="s">
        <v>52</v>
      </c>
      <c r="K36">
        <v>277</v>
      </c>
      <c r="L36">
        <v>143</v>
      </c>
      <c r="M36" s="24">
        <f t="shared" si="3"/>
        <v>0.25</v>
      </c>
      <c r="N36" s="24">
        <f t="shared" si="1"/>
        <v>0.25</v>
      </c>
      <c r="O36" s="96">
        <f t="shared" si="2"/>
        <v>6</v>
      </c>
    </row>
    <row r="37" spans="1:15" x14ac:dyDescent="0.25">
      <c r="A37" t="s">
        <v>0</v>
      </c>
      <c r="B37" s="1">
        <v>46091</v>
      </c>
      <c r="C37">
        <v>3216</v>
      </c>
      <c r="D37">
        <v>3328</v>
      </c>
      <c r="E37" t="s">
        <v>1</v>
      </c>
      <c r="F37" t="s">
        <v>47</v>
      </c>
      <c r="G37">
        <v>3216</v>
      </c>
      <c r="H37">
        <v>3328</v>
      </c>
      <c r="I37" t="s">
        <v>48</v>
      </c>
      <c r="J37" t="s">
        <v>53</v>
      </c>
      <c r="K37">
        <v>405</v>
      </c>
      <c r="L37">
        <v>450</v>
      </c>
      <c r="M37" s="24">
        <f t="shared" si="3"/>
        <v>0.27083333333333331</v>
      </c>
      <c r="N37" s="24">
        <f t="shared" si="1"/>
        <v>0.27083333333333331</v>
      </c>
      <c r="O37" s="96">
        <f t="shared" si="2"/>
        <v>6</v>
      </c>
    </row>
    <row r="38" spans="1:15" x14ac:dyDescent="0.25">
      <c r="A38" t="s">
        <v>0</v>
      </c>
      <c r="B38" s="1">
        <v>46091</v>
      </c>
      <c r="C38">
        <v>3216</v>
      </c>
      <c r="D38">
        <v>3328</v>
      </c>
      <c r="E38" t="s">
        <v>1</v>
      </c>
      <c r="F38" t="s">
        <v>47</v>
      </c>
      <c r="G38">
        <v>3216</v>
      </c>
      <c r="H38">
        <v>3328</v>
      </c>
      <c r="I38" t="s">
        <v>48</v>
      </c>
      <c r="J38" t="s">
        <v>54</v>
      </c>
      <c r="K38">
        <v>205</v>
      </c>
      <c r="L38">
        <v>247</v>
      </c>
      <c r="M38" s="24">
        <f t="shared" si="3"/>
        <v>0.29166666666666669</v>
      </c>
      <c r="N38" s="24">
        <f t="shared" si="1"/>
        <v>0.29166666666666669</v>
      </c>
      <c r="O38" s="96">
        <f t="shared" si="2"/>
        <v>7</v>
      </c>
    </row>
    <row r="39" spans="1:15" x14ac:dyDescent="0.25">
      <c r="A39" t="s">
        <v>0</v>
      </c>
      <c r="B39" s="1">
        <v>46091</v>
      </c>
      <c r="C39">
        <v>3216</v>
      </c>
      <c r="D39">
        <v>3328</v>
      </c>
      <c r="E39" t="s">
        <v>1</v>
      </c>
      <c r="F39" t="s">
        <v>47</v>
      </c>
      <c r="G39">
        <v>3216</v>
      </c>
      <c r="H39">
        <v>3328</v>
      </c>
      <c r="I39" t="s">
        <v>48</v>
      </c>
      <c r="J39" t="s">
        <v>55</v>
      </c>
      <c r="K39">
        <v>175</v>
      </c>
      <c r="L39">
        <v>167</v>
      </c>
      <c r="M39" s="24">
        <f t="shared" si="3"/>
        <v>0.3125</v>
      </c>
      <c r="N39" s="24">
        <f t="shared" si="1"/>
        <v>0.3125</v>
      </c>
      <c r="O39" s="96">
        <f t="shared" si="2"/>
        <v>7</v>
      </c>
    </row>
    <row r="40" spans="1:15" x14ac:dyDescent="0.25">
      <c r="A40" t="s">
        <v>0</v>
      </c>
      <c r="B40" s="1">
        <v>46091</v>
      </c>
      <c r="C40">
        <v>3216</v>
      </c>
      <c r="D40">
        <v>3328</v>
      </c>
      <c r="E40" t="s">
        <v>1</v>
      </c>
      <c r="F40" t="s">
        <v>47</v>
      </c>
      <c r="G40">
        <v>3216</v>
      </c>
      <c r="H40">
        <v>3328</v>
      </c>
      <c r="I40" t="s">
        <v>48</v>
      </c>
      <c r="J40" t="s">
        <v>56</v>
      </c>
      <c r="K40">
        <v>114</v>
      </c>
      <c r="L40">
        <v>143</v>
      </c>
      <c r="M40" s="24">
        <f t="shared" si="3"/>
        <v>0.33333333333333331</v>
      </c>
      <c r="N40" s="24">
        <f t="shared" si="1"/>
        <v>0.33333333333333331</v>
      </c>
      <c r="O40" s="96">
        <f t="shared" si="2"/>
        <v>8</v>
      </c>
    </row>
    <row r="41" spans="1:15" x14ac:dyDescent="0.25">
      <c r="A41" t="s">
        <v>0</v>
      </c>
      <c r="B41" s="1">
        <v>46091</v>
      </c>
      <c r="C41">
        <v>3216</v>
      </c>
      <c r="D41">
        <v>3328</v>
      </c>
      <c r="E41" t="s">
        <v>1</v>
      </c>
      <c r="F41" t="s">
        <v>47</v>
      </c>
      <c r="G41">
        <v>3216</v>
      </c>
      <c r="H41">
        <v>3328</v>
      </c>
      <c r="I41" t="s">
        <v>48</v>
      </c>
      <c r="J41" t="s">
        <v>57</v>
      </c>
      <c r="K41">
        <v>86</v>
      </c>
      <c r="L41">
        <v>113</v>
      </c>
      <c r="M41" s="24">
        <f t="shared" si="3"/>
        <v>0.35416666666666669</v>
      </c>
      <c r="N41" s="24">
        <f t="shared" si="1"/>
        <v>0.35416666666666669</v>
      </c>
      <c r="O41" s="96">
        <f t="shared" si="2"/>
        <v>8</v>
      </c>
    </row>
    <row r="42" spans="1:15" x14ac:dyDescent="0.25">
      <c r="A42" t="s">
        <v>0</v>
      </c>
      <c r="B42" s="1">
        <v>46091</v>
      </c>
      <c r="C42">
        <v>3216</v>
      </c>
      <c r="D42">
        <v>3328</v>
      </c>
      <c r="E42" t="s">
        <v>1</v>
      </c>
      <c r="F42" t="s">
        <v>47</v>
      </c>
      <c r="G42">
        <v>3216</v>
      </c>
      <c r="H42">
        <v>3328</v>
      </c>
      <c r="I42" t="s">
        <v>48</v>
      </c>
      <c r="J42" t="s">
        <v>58</v>
      </c>
      <c r="K42">
        <v>41</v>
      </c>
      <c r="L42">
        <v>55</v>
      </c>
      <c r="M42" s="24">
        <f t="shared" si="3"/>
        <v>0.375</v>
      </c>
      <c r="N42" s="24">
        <f t="shared" si="1"/>
        <v>0.375</v>
      </c>
      <c r="O42" s="96">
        <f t="shared" si="2"/>
        <v>9</v>
      </c>
    </row>
    <row r="43" spans="1:15" x14ac:dyDescent="0.25">
      <c r="A43" t="s">
        <v>0</v>
      </c>
      <c r="B43" s="1">
        <v>46091</v>
      </c>
      <c r="C43">
        <v>3216</v>
      </c>
      <c r="D43">
        <v>3328</v>
      </c>
      <c r="E43" t="s">
        <v>1</v>
      </c>
      <c r="F43" t="s">
        <v>47</v>
      </c>
      <c r="G43">
        <v>3216</v>
      </c>
      <c r="H43">
        <v>3328</v>
      </c>
      <c r="I43" t="s">
        <v>48</v>
      </c>
      <c r="J43" t="s">
        <v>59</v>
      </c>
      <c r="K43">
        <v>38</v>
      </c>
      <c r="L43">
        <v>31</v>
      </c>
      <c r="M43" s="24">
        <f t="shared" si="3"/>
        <v>0.39583333333333331</v>
      </c>
      <c r="N43" s="24">
        <f t="shared" si="1"/>
        <v>0.39583333333333331</v>
      </c>
      <c r="O43" s="96">
        <f t="shared" si="2"/>
        <v>9</v>
      </c>
    </row>
    <row r="44" spans="1:15" x14ac:dyDescent="0.25">
      <c r="A44" t="s">
        <v>0</v>
      </c>
      <c r="B44" s="1">
        <v>46091</v>
      </c>
      <c r="C44">
        <v>3216</v>
      </c>
      <c r="D44">
        <v>3328</v>
      </c>
      <c r="E44" t="s">
        <v>1</v>
      </c>
      <c r="F44" t="s">
        <v>47</v>
      </c>
      <c r="G44">
        <v>3216</v>
      </c>
      <c r="H44">
        <v>3328</v>
      </c>
      <c r="I44" t="s">
        <v>48</v>
      </c>
      <c r="J44" t="s">
        <v>60</v>
      </c>
      <c r="K44">
        <v>32</v>
      </c>
      <c r="L44">
        <v>49</v>
      </c>
      <c r="M44" s="24">
        <f t="shared" si="3"/>
        <v>0.41666666666666669</v>
      </c>
      <c r="N44" s="24">
        <f t="shared" si="1"/>
        <v>0.41666666666666669</v>
      </c>
      <c r="O44" s="96">
        <f t="shared" si="2"/>
        <v>10</v>
      </c>
    </row>
    <row r="45" spans="1:15" x14ac:dyDescent="0.25">
      <c r="A45" t="s">
        <v>0</v>
      </c>
      <c r="B45" s="1">
        <v>46091</v>
      </c>
      <c r="C45">
        <v>3216</v>
      </c>
      <c r="D45">
        <v>3328</v>
      </c>
      <c r="E45" t="s">
        <v>1</v>
      </c>
      <c r="F45" t="s">
        <v>47</v>
      </c>
      <c r="G45">
        <v>3216</v>
      </c>
      <c r="H45">
        <v>3328</v>
      </c>
      <c r="I45" t="s">
        <v>48</v>
      </c>
      <c r="J45" t="s">
        <v>61</v>
      </c>
      <c r="K45">
        <v>29</v>
      </c>
      <c r="L45">
        <v>35</v>
      </c>
      <c r="M45" s="24">
        <f t="shared" si="3"/>
        <v>0.4375</v>
      </c>
      <c r="N45" s="24">
        <f t="shared" si="1"/>
        <v>0.4375</v>
      </c>
      <c r="O45" s="96">
        <f t="shared" si="2"/>
        <v>10</v>
      </c>
    </row>
    <row r="46" spans="1:15" x14ac:dyDescent="0.25">
      <c r="A46" t="s">
        <v>0</v>
      </c>
      <c r="B46" s="1">
        <v>46091</v>
      </c>
      <c r="C46">
        <v>3216</v>
      </c>
      <c r="D46">
        <v>3328</v>
      </c>
      <c r="E46" t="s">
        <v>1</v>
      </c>
      <c r="F46" t="s">
        <v>47</v>
      </c>
      <c r="G46">
        <v>3216</v>
      </c>
      <c r="H46">
        <v>3328</v>
      </c>
      <c r="I46" t="s">
        <v>48</v>
      </c>
      <c r="J46" t="s">
        <v>62</v>
      </c>
      <c r="K46">
        <v>18</v>
      </c>
      <c r="L46">
        <v>21</v>
      </c>
      <c r="M46" s="24">
        <f t="shared" si="3"/>
        <v>0.45833333333333331</v>
      </c>
      <c r="N46" s="24">
        <f t="shared" si="1"/>
        <v>0.45833333333333331</v>
      </c>
      <c r="O46" s="96">
        <f t="shared" si="2"/>
        <v>11</v>
      </c>
    </row>
    <row r="47" spans="1:15" x14ac:dyDescent="0.25">
      <c r="A47" t="s">
        <v>0</v>
      </c>
      <c r="B47" s="1">
        <v>46091</v>
      </c>
      <c r="C47">
        <v>3216</v>
      </c>
      <c r="D47">
        <v>3328</v>
      </c>
      <c r="E47" t="s">
        <v>1</v>
      </c>
      <c r="F47" t="s">
        <v>47</v>
      </c>
      <c r="G47">
        <v>3216</v>
      </c>
      <c r="H47">
        <v>3328</v>
      </c>
      <c r="I47" t="s">
        <v>48</v>
      </c>
      <c r="J47" t="s">
        <v>63</v>
      </c>
      <c r="K47">
        <v>25</v>
      </c>
      <c r="L47">
        <v>26</v>
      </c>
      <c r="M47" s="24">
        <f t="shared" si="3"/>
        <v>0.47916666666666669</v>
      </c>
      <c r="N47" s="24">
        <f t="shared" si="1"/>
        <v>0.47916666666666669</v>
      </c>
      <c r="O47" s="96">
        <f t="shared" si="2"/>
        <v>11</v>
      </c>
    </row>
    <row r="48" spans="1:15" x14ac:dyDescent="0.25">
      <c r="A48" t="s">
        <v>0</v>
      </c>
      <c r="B48" s="1">
        <v>46091</v>
      </c>
      <c r="C48">
        <v>3216</v>
      </c>
      <c r="D48">
        <v>3328</v>
      </c>
      <c r="E48" t="s">
        <v>1</v>
      </c>
      <c r="F48" t="s">
        <v>47</v>
      </c>
      <c r="G48">
        <v>3216</v>
      </c>
      <c r="H48">
        <v>3328</v>
      </c>
      <c r="I48" t="s">
        <v>48</v>
      </c>
      <c r="J48" t="s">
        <v>64</v>
      </c>
      <c r="K48">
        <v>14</v>
      </c>
      <c r="L48">
        <v>8</v>
      </c>
      <c r="M48" s="24">
        <f t="shared" si="3"/>
        <v>0.5</v>
      </c>
      <c r="N48" s="24">
        <f t="shared" si="1"/>
        <v>0.5</v>
      </c>
      <c r="O48" s="96">
        <f t="shared" si="2"/>
        <v>12</v>
      </c>
    </row>
    <row r="49" spans="1:15" x14ac:dyDescent="0.25">
      <c r="A49" t="s">
        <v>0</v>
      </c>
      <c r="B49" s="1">
        <v>46091</v>
      </c>
      <c r="C49">
        <v>3216</v>
      </c>
      <c r="D49">
        <v>3328</v>
      </c>
      <c r="E49" t="s">
        <v>1</v>
      </c>
      <c r="F49" t="s">
        <v>47</v>
      </c>
      <c r="G49">
        <v>3216</v>
      </c>
      <c r="H49">
        <v>3328</v>
      </c>
      <c r="I49" t="s">
        <v>48</v>
      </c>
      <c r="J49" t="s">
        <v>65</v>
      </c>
      <c r="K49">
        <v>20</v>
      </c>
      <c r="L49">
        <v>31</v>
      </c>
      <c r="M49" s="24">
        <f t="shared" si="3"/>
        <v>0.52083333333333337</v>
      </c>
      <c r="N49" s="24">
        <f t="shared" si="1"/>
        <v>0.52083333333333337</v>
      </c>
      <c r="O49" s="96">
        <f t="shared" si="2"/>
        <v>12</v>
      </c>
    </row>
    <row r="50" spans="1:15" x14ac:dyDescent="0.25">
      <c r="A50" t="s">
        <v>0</v>
      </c>
      <c r="B50" s="1">
        <v>46091</v>
      </c>
      <c r="C50">
        <v>3216</v>
      </c>
      <c r="D50">
        <v>3328</v>
      </c>
      <c r="E50" t="s">
        <v>1</v>
      </c>
      <c r="F50" t="s">
        <v>47</v>
      </c>
      <c r="G50">
        <v>3216</v>
      </c>
      <c r="H50">
        <v>3328</v>
      </c>
      <c r="I50" t="s">
        <v>48</v>
      </c>
      <c r="J50" t="s">
        <v>66</v>
      </c>
      <c r="K50">
        <v>26</v>
      </c>
      <c r="L50">
        <v>22</v>
      </c>
      <c r="M50" s="24">
        <f t="shared" si="3"/>
        <v>0.54166666666666663</v>
      </c>
      <c r="N50" s="24">
        <f t="shared" si="1"/>
        <v>0.54166666666666663</v>
      </c>
      <c r="O50" s="96">
        <f t="shared" si="2"/>
        <v>13</v>
      </c>
    </row>
    <row r="51" spans="1:15" x14ac:dyDescent="0.25">
      <c r="A51" t="s">
        <v>0</v>
      </c>
      <c r="B51" s="1">
        <v>46091</v>
      </c>
      <c r="C51">
        <v>3216</v>
      </c>
      <c r="D51">
        <v>3328</v>
      </c>
      <c r="E51" t="s">
        <v>1</v>
      </c>
      <c r="F51" t="s">
        <v>47</v>
      </c>
      <c r="G51">
        <v>3216</v>
      </c>
      <c r="H51">
        <v>3328</v>
      </c>
      <c r="I51" t="s">
        <v>48</v>
      </c>
      <c r="J51" t="s">
        <v>67</v>
      </c>
      <c r="K51">
        <v>26</v>
      </c>
      <c r="L51">
        <v>28</v>
      </c>
      <c r="M51" s="24">
        <f t="shared" si="3"/>
        <v>0.5625</v>
      </c>
      <c r="N51" s="24">
        <f t="shared" si="1"/>
        <v>0.5625</v>
      </c>
      <c r="O51" s="96">
        <f t="shared" si="2"/>
        <v>13</v>
      </c>
    </row>
    <row r="52" spans="1:15" x14ac:dyDescent="0.25">
      <c r="A52" t="s">
        <v>0</v>
      </c>
      <c r="B52" s="1">
        <v>46091</v>
      </c>
      <c r="C52">
        <v>3216</v>
      </c>
      <c r="D52">
        <v>3328</v>
      </c>
      <c r="E52" t="s">
        <v>1</v>
      </c>
      <c r="F52" t="s">
        <v>47</v>
      </c>
      <c r="G52">
        <v>3216</v>
      </c>
      <c r="H52">
        <v>3328</v>
      </c>
      <c r="I52" t="s">
        <v>48</v>
      </c>
      <c r="J52" t="s">
        <v>68</v>
      </c>
      <c r="K52">
        <v>51</v>
      </c>
      <c r="L52">
        <v>32</v>
      </c>
      <c r="M52" s="24">
        <f t="shared" si="3"/>
        <v>0.58333333333333337</v>
      </c>
      <c r="N52" s="24">
        <f t="shared" si="1"/>
        <v>0.58333333333333337</v>
      </c>
      <c r="O52" s="96">
        <f t="shared" si="2"/>
        <v>14</v>
      </c>
    </row>
    <row r="53" spans="1:15" x14ac:dyDescent="0.25">
      <c r="A53" t="s">
        <v>0</v>
      </c>
      <c r="B53" s="1">
        <v>46091</v>
      </c>
      <c r="C53">
        <v>3216</v>
      </c>
      <c r="D53">
        <v>3328</v>
      </c>
      <c r="E53" t="s">
        <v>1</v>
      </c>
      <c r="F53" t="s">
        <v>47</v>
      </c>
      <c r="G53">
        <v>3216</v>
      </c>
      <c r="H53">
        <v>3328</v>
      </c>
      <c r="I53" t="s">
        <v>48</v>
      </c>
      <c r="J53" t="s">
        <v>69</v>
      </c>
      <c r="K53">
        <v>78</v>
      </c>
      <c r="L53">
        <v>87</v>
      </c>
      <c r="M53" s="24">
        <f t="shared" si="3"/>
        <v>0.60416666666666663</v>
      </c>
      <c r="N53" s="24">
        <f t="shared" si="1"/>
        <v>0.60416666666666663</v>
      </c>
      <c r="O53" s="96">
        <f t="shared" si="2"/>
        <v>14</v>
      </c>
    </row>
    <row r="54" spans="1:15" x14ac:dyDescent="0.25">
      <c r="A54" t="s">
        <v>0</v>
      </c>
      <c r="B54" s="1">
        <v>46091</v>
      </c>
      <c r="C54">
        <v>3216</v>
      </c>
      <c r="D54">
        <v>3328</v>
      </c>
      <c r="E54" t="s">
        <v>1</v>
      </c>
      <c r="F54" t="s">
        <v>47</v>
      </c>
      <c r="G54">
        <v>3216</v>
      </c>
      <c r="H54">
        <v>3328</v>
      </c>
      <c r="I54" t="s">
        <v>48</v>
      </c>
      <c r="J54" t="s">
        <v>70</v>
      </c>
      <c r="K54">
        <v>173</v>
      </c>
      <c r="L54">
        <v>125</v>
      </c>
      <c r="M54" s="24">
        <f t="shared" si="3"/>
        <v>0.625</v>
      </c>
      <c r="N54" s="24">
        <f t="shared" si="1"/>
        <v>0.625</v>
      </c>
      <c r="O54" s="96">
        <f t="shared" si="2"/>
        <v>15</v>
      </c>
    </row>
    <row r="55" spans="1:15" x14ac:dyDescent="0.25">
      <c r="A55" t="s">
        <v>0</v>
      </c>
      <c r="B55" s="1">
        <v>46091</v>
      </c>
      <c r="C55">
        <v>3216</v>
      </c>
      <c r="D55">
        <v>3328</v>
      </c>
      <c r="E55" t="s">
        <v>1</v>
      </c>
      <c r="F55" t="s">
        <v>47</v>
      </c>
      <c r="G55">
        <v>3216</v>
      </c>
      <c r="H55">
        <v>3328</v>
      </c>
      <c r="I55" t="s">
        <v>48</v>
      </c>
      <c r="J55" t="s">
        <v>71</v>
      </c>
      <c r="K55">
        <v>170</v>
      </c>
      <c r="L55">
        <v>154</v>
      </c>
      <c r="M55" s="24">
        <f t="shared" si="3"/>
        <v>0.64583333333333337</v>
      </c>
      <c r="N55" s="24">
        <f t="shared" si="1"/>
        <v>0.64583333333333337</v>
      </c>
      <c r="O55" s="96">
        <f t="shared" si="2"/>
        <v>15</v>
      </c>
    </row>
    <row r="56" spans="1:15" x14ac:dyDescent="0.25">
      <c r="A56" t="s">
        <v>0</v>
      </c>
      <c r="B56" s="1">
        <v>46091</v>
      </c>
      <c r="C56">
        <v>3216</v>
      </c>
      <c r="D56">
        <v>3328</v>
      </c>
      <c r="E56" t="s">
        <v>1</v>
      </c>
      <c r="F56" t="s">
        <v>47</v>
      </c>
      <c r="G56">
        <v>3216</v>
      </c>
      <c r="H56">
        <v>3328</v>
      </c>
      <c r="I56" t="s">
        <v>48</v>
      </c>
      <c r="J56" t="s">
        <v>72</v>
      </c>
      <c r="K56">
        <v>204</v>
      </c>
      <c r="L56">
        <v>226</v>
      </c>
      <c r="M56" s="24">
        <f t="shared" si="3"/>
        <v>0.66666666666666663</v>
      </c>
      <c r="N56" s="24">
        <f t="shared" si="1"/>
        <v>0.66666666666666663</v>
      </c>
      <c r="O56" s="96">
        <f t="shared" si="2"/>
        <v>16</v>
      </c>
    </row>
    <row r="57" spans="1:15" x14ac:dyDescent="0.25">
      <c r="A57" t="s">
        <v>0</v>
      </c>
      <c r="B57" s="1">
        <v>46091</v>
      </c>
      <c r="C57">
        <v>3216</v>
      </c>
      <c r="D57">
        <v>3328</v>
      </c>
      <c r="E57" t="s">
        <v>1</v>
      </c>
      <c r="F57" t="s">
        <v>47</v>
      </c>
      <c r="G57">
        <v>3216</v>
      </c>
      <c r="H57">
        <v>3328</v>
      </c>
      <c r="I57" t="s">
        <v>48</v>
      </c>
      <c r="J57" t="s">
        <v>73</v>
      </c>
      <c r="K57">
        <v>169</v>
      </c>
      <c r="L57">
        <v>177</v>
      </c>
      <c r="M57" s="24">
        <f t="shared" si="3"/>
        <v>0.6875</v>
      </c>
      <c r="N57" s="24">
        <f t="shared" si="1"/>
        <v>0.6875</v>
      </c>
      <c r="O57" s="96">
        <f t="shared" si="2"/>
        <v>16</v>
      </c>
    </row>
    <row r="58" spans="1:15" x14ac:dyDescent="0.25">
      <c r="A58" t="s">
        <v>0</v>
      </c>
      <c r="B58" s="1">
        <v>46091</v>
      </c>
      <c r="C58">
        <v>3216</v>
      </c>
      <c r="D58">
        <v>3328</v>
      </c>
      <c r="E58" t="s">
        <v>1</v>
      </c>
      <c r="F58" t="s">
        <v>47</v>
      </c>
      <c r="G58">
        <v>3216</v>
      </c>
      <c r="H58">
        <v>3328</v>
      </c>
      <c r="I58" t="s">
        <v>48</v>
      </c>
      <c r="J58" t="s">
        <v>74</v>
      </c>
      <c r="K58">
        <v>138</v>
      </c>
      <c r="L58">
        <v>81</v>
      </c>
      <c r="M58" s="24">
        <f t="shared" si="3"/>
        <v>0.70833333333333337</v>
      </c>
      <c r="N58" s="24">
        <f t="shared" si="1"/>
        <v>0.70833333333333337</v>
      </c>
      <c r="O58" s="96">
        <f t="shared" si="2"/>
        <v>17</v>
      </c>
    </row>
    <row r="59" spans="1:15" x14ac:dyDescent="0.25">
      <c r="A59" t="s">
        <v>0</v>
      </c>
      <c r="B59" s="1">
        <v>46091</v>
      </c>
      <c r="C59">
        <v>3216</v>
      </c>
      <c r="D59">
        <v>3328</v>
      </c>
      <c r="E59" t="s">
        <v>1</v>
      </c>
      <c r="F59" t="s">
        <v>47</v>
      </c>
      <c r="G59">
        <v>3216</v>
      </c>
      <c r="H59">
        <v>3328</v>
      </c>
      <c r="I59" t="s">
        <v>48</v>
      </c>
      <c r="J59" t="s">
        <v>75</v>
      </c>
      <c r="K59">
        <v>149</v>
      </c>
      <c r="L59">
        <v>200</v>
      </c>
      <c r="M59" s="24">
        <f t="shared" si="3"/>
        <v>0.72916666666666663</v>
      </c>
      <c r="N59" s="24">
        <f t="shared" si="1"/>
        <v>0.72916666666666663</v>
      </c>
      <c r="O59" s="96">
        <f t="shared" si="2"/>
        <v>17</v>
      </c>
    </row>
    <row r="60" spans="1:15" x14ac:dyDescent="0.25">
      <c r="A60" t="s">
        <v>0</v>
      </c>
      <c r="B60" s="1">
        <v>46091</v>
      </c>
      <c r="C60">
        <v>3216</v>
      </c>
      <c r="D60">
        <v>3328</v>
      </c>
      <c r="E60" t="s">
        <v>1</v>
      </c>
      <c r="F60" t="s">
        <v>47</v>
      </c>
      <c r="G60">
        <v>3216</v>
      </c>
      <c r="H60">
        <v>3328</v>
      </c>
      <c r="I60" t="s">
        <v>48</v>
      </c>
      <c r="J60" t="s">
        <v>76</v>
      </c>
      <c r="K60">
        <v>71</v>
      </c>
      <c r="L60">
        <v>143</v>
      </c>
      <c r="M60" s="24">
        <f t="shared" si="3"/>
        <v>0.75</v>
      </c>
      <c r="N60" s="24">
        <f t="shared" si="1"/>
        <v>0.75</v>
      </c>
      <c r="O60" s="96">
        <f t="shared" si="2"/>
        <v>18</v>
      </c>
    </row>
    <row r="61" spans="1:15" x14ac:dyDescent="0.25">
      <c r="A61" t="s">
        <v>0</v>
      </c>
      <c r="B61" s="1">
        <v>46091</v>
      </c>
      <c r="C61">
        <v>3216</v>
      </c>
      <c r="D61">
        <v>3328</v>
      </c>
      <c r="E61" t="s">
        <v>1</v>
      </c>
      <c r="F61" t="s">
        <v>47</v>
      </c>
      <c r="G61">
        <v>3216</v>
      </c>
      <c r="H61">
        <v>3328</v>
      </c>
      <c r="I61" t="s">
        <v>48</v>
      </c>
      <c r="J61" t="s">
        <v>77</v>
      </c>
      <c r="K61">
        <v>36</v>
      </c>
      <c r="L61">
        <v>51</v>
      </c>
      <c r="M61" s="24">
        <f t="shared" si="3"/>
        <v>0.77083333333333337</v>
      </c>
      <c r="N61" s="24">
        <f t="shared" si="1"/>
        <v>0.77083333333333337</v>
      </c>
      <c r="O61" s="96">
        <f t="shared" si="2"/>
        <v>18</v>
      </c>
    </row>
    <row r="62" spans="1:15" x14ac:dyDescent="0.25">
      <c r="A62" t="s">
        <v>0</v>
      </c>
      <c r="B62" s="1">
        <v>46091</v>
      </c>
      <c r="C62">
        <v>3216</v>
      </c>
      <c r="D62">
        <v>3328</v>
      </c>
      <c r="E62" t="s">
        <v>1</v>
      </c>
      <c r="F62" t="s">
        <v>47</v>
      </c>
      <c r="G62">
        <v>3216</v>
      </c>
      <c r="H62">
        <v>3328</v>
      </c>
      <c r="I62" t="s">
        <v>48</v>
      </c>
      <c r="J62" t="s">
        <v>78</v>
      </c>
      <c r="K62">
        <v>189</v>
      </c>
      <c r="L62">
        <v>100</v>
      </c>
      <c r="M62" s="24">
        <f t="shared" si="3"/>
        <v>0.79166666666666663</v>
      </c>
      <c r="N62" s="24">
        <f t="shared" si="1"/>
        <v>0.79166666666666663</v>
      </c>
      <c r="O62" s="96">
        <f t="shared" si="2"/>
        <v>19</v>
      </c>
    </row>
    <row r="63" spans="1:15" x14ac:dyDescent="0.25">
      <c r="A63" t="s">
        <v>0</v>
      </c>
      <c r="B63" s="1">
        <v>46091</v>
      </c>
      <c r="C63">
        <v>3216</v>
      </c>
      <c r="D63">
        <v>3328</v>
      </c>
      <c r="E63" t="s">
        <v>1</v>
      </c>
      <c r="F63" t="s">
        <v>47</v>
      </c>
      <c r="G63">
        <v>3216</v>
      </c>
      <c r="H63">
        <v>3328</v>
      </c>
      <c r="I63" t="s">
        <v>48</v>
      </c>
      <c r="J63" t="s">
        <v>79</v>
      </c>
      <c r="K63">
        <v>131</v>
      </c>
      <c r="L63">
        <v>197</v>
      </c>
      <c r="M63" s="24">
        <f t="shared" si="3"/>
        <v>0.8125</v>
      </c>
      <c r="N63" s="24">
        <f t="shared" si="1"/>
        <v>0.8125</v>
      </c>
      <c r="O63" s="96">
        <f t="shared" si="2"/>
        <v>19</v>
      </c>
    </row>
    <row r="64" spans="1:15" x14ac:dyDescent="0.25">
      <c r="A64" t="s">
        <v>0</v>
      </c>
      <c r="B64" s="1">
        <v>46091</v>
      </c>
      <c r="C64">
        <v>3216</v>
      </c>
      <c r="D64">
        <v>3328</v>
      </c>
      <c r="E64" t="s">
        <v>1</v>
      </c>
      <c r="F64" t="s">
        <v>47</v>
      </c>
      <c r="G64">
        <v>3216</v>
      </c>
      <c r="H64">
        <v>3328</v>
      </c>
      <c r="I64" t="s">
        <v>48</v>
      </c>
      <c r="J64" t="s">
        <v>80</v>
      </c>
      <c r="K64">
        <v>2</v>
      </c>
      <c r="L64">
        <v>43</v>
      </c>
      <c r="M64" s="24">
        <f t="shared" si="3"/>
        <v>0.83333333333333337</v>
      </c>
      <c r="N64" s="24">
        <f t="shared" si="1"/>
        <v>0.8125</v>
      </c>
      <c r="O64" s="96">
        <f t="shared" si="2"/>
        <v>19</v>
      </c>
    </row>
    <row r="65" spans="1:15" x14ac:dyDescent="0.25">
      <c r="A65" t="s">
        <v>0</v>
      </c>
      <c r="B65" s="1">
        <v>46092</v>
      </c>
      <c r="C65">
        <v>3099</v>
      </c>
      <c r="D65">
        <v>3253</v>
      </c>
      <c r="E65" t="s">
        <v>1</v>
      </c>
      <c r="F65" t="s">
        <v>47</v>
      </c>
      <c r="G65">
        <v>3099</v>
      </c>
      <c r="H65">
        <v>3253</v>
      </c>
      <c r="I65" t="s">
        <v>48</v>
      </c>
      <c r="J65" t="s">
        <v>50</v>
      </c>
      <c r="K65">
        <v>33</v>
      </c>
      <c r="L65">
        <v>36</v>
      </c>
      <c r="M65" s="24">
        <f t="shared" si="3"/>
        <v>0.20833333333333334</v>
      </c>
      <c r="N65" s="24">
        <f t="shared" si="1"/>
        <v>0.20833333333333334</v>
      </c>
      <c r="O65" s="96">
        <f t="shared" si="2"/>
        <v>5</v>
      </c>
    </row>
    <row r="66" spans="1:15" x14ac:dyDescent="0.25">
      <c r="A66" t="s">
        <v>0</v>
      </c>
      <c r="B66" s="1">
        <v>46092</v>
      </c>
      <c r="C66">
        <v>3099</v>
      </c>
      <c r="D66">
        <v>3253</v>
      </c>
      <c r="E66" t="s">
        <v>1</v>
      </c>
      <c r="F66" t="s">
        <v>47</v>
      </c>
      <c r="G66">
        <v>3099</v>
      </c>
      <c r="H66">
        <v>3253</v>
      </c>
      <c r="I66" t="s">
        <v>48</v>
      </c>
      <c r="J66" t="s">
        <v>51</v>
      </c>
      <c r="K66">
        <v>46</v>
      </c>
      <c r="L66">
        <v>61</v>
      </c>
      <c r="M66" s="24">
        <f t="shared" si="3"/>
        <v>0.22916666666666666</v>
      </c>
      <c r="N66" s="24">
        <f t="shared" ref="N66:N129" si="4">IF(B66="","",IF($M66&lt;10/48,10/48,IF($M66&gt;39/48,39/48,$M66)))</f>
        <v>0.22916666666666666</v>
      </c>
      <c r="O66" s="96">
        <f t="shared" si="2"/>
        <v>5</v>
      </c>
    </row>
    <row r="67" spans="1:15" x14ac:dyDescent="0.25">
      <c r="A67" t="s">
        <v>0</v>
      </c>
      <c r="B67" s="1">
        <v>46092</v>
      </c>
      <c r="C67">
        <v>3099</v>
      </c>
      <c r="D67">
        <v>3253</v>
      </c>
      <c r="E67" t="s">
        <v>1</v>
      </c>
      <c r="F67" t="s">
        <v>47</v>
      </c>
      <c r="G67">
        <v>3099</v>
      </c>
      <c r="H67">
        <v>3253</v>
      </c>
      <c r="I67" t="s">
        <v>48</v>
      </c>
      <c r="J67" t="s">
        <v>52</v>
      </c>
      <c r="K67">
        <v>240</v>
      </c>
      <c r="L67">
        <v>188</v>
      </c>
      <c r="M67" s="24">
        <f t="shared" si="3"/>
        <v>0.25</v>
      </c>
      <c r="N67" s="24">
        <f t="shared" si="4"/>
        <v>0.25</v>
      </c>
      <c r="O67" s="96">
        <f t="shared" ref="O67:O130" si="5">IF($A67="","",HOUR($N67))</f>
        <v>6</v>
      </c>
    </row>
    <row r="68" spans="1:15" x14ac:dyDescent="0.25">
      <c r="A68" t="s">
        <v>0</v>
      </c>
      <c r="B68" s="1">
        <v>46092</v>
      </c>
      <c r="C68">
        <v>3099</v>
      </c>
      <c r="D68">
        <v>3253</v>
      </c>
      <c r="E68" t="s">
        <v>1</v>
      </c>
      <c r="F68" t="s">
        <v>47</v>
      </c>
      <c r="G68">
        <v>3099</v>
      </c>
      <c r="H68">
        <v>3253</v>
      </c>
      <c r="I68" t="s">
        <v>48</v>
      </c>
      <c r="J68" t="s">
        <v>53</v>
      </c>
      <c r="K68">
        <v>412</v>
      </c>
      <c r="L68">
        <v>390</v>
      </c>
      <c r="M68" s="24">
        <f t="shared" si="3"/>
        <v>0.27083333333333331</v>
      </c>
      <c r="N68" s="24">
        <f t="shared" si="4"/>
        <v>0.27083333333333331</v>
      </c>
      <c r="O68" s="96">
        <f t="shared" si="5"/>
        <v>6</v>
      </c>
    </row>
    <row r="69" spans="1:15" x14ac:dyDescent="0.25">
      <c r="A69" t="s">
        <v>0</v>
      </c>
      <c r="B69" s="1">
        <v>46092</v>
      </c>
      <c r="C69">
        <v>3099</v>
      </c>
      <c r="D69">
        <v>3253</v>
      </c>
      <c r="E69" t="s">
        <v>1</v>
      </c>
      <c r="F69" t="s">
        <v>47</v>
      </c>
      <c r="G69">
        <v>3099</v>
      </c>
      <c r="H69">
        <v>3253</v>
      </c>
      <c r="I69" t="s">
        <v>48</v>
      </c>
      <c r="J69" t="s">
        <v>54</v>
      </c>
      <c r="K69">
        <v>235</v>
      </c>
      <c r="L69">
        <v>276</v>
      </c>
      <c r="M69" s="24">
        <f t="shared" si="3"/>
        <v>0.29166666666666669</v>
      </c>
      <c r="N69" s="24">
        <f t="shared" si="4"/>
        <v>0.29166666666666669</v>
      </c>
      <c r="O69" s="96">
        <f t="shared" si="5"/>
        <v>7</v>
      </c>
    </row>
    <row r="70" spans="1:15" x14ac:dyDescent="0.25">
      <c r="A70" t="s">
        <v>0</v>
      </c>
      <c r="B70" s="1">
        <v>46092</v>
      </c>
      <c r="C70">
        <v>3099</v>
      </c>
      <c r="D70">
        <v>3253</v>
      </c>
      <c r="E70" t="s">
        <v>1</v>
      </c>
      <c r="F70" t="s">
        <v>47</v>
      </c>
      <c r="G70">
        <v>3099</v>
      </c>
      <c r="H70">
        <v>3253</v>
      </c>
      <c r="I70" t="s">
        <v>48</v>
      </c>
      <c r="J70" t="s">
        <v>55</v>
      </c>
      <c r="K70">
        <v>151</v>
      </c>
      <c r="L70">
        <v>179</v>
      </c>
      <c r="M70" s="24">
        <f t="shared" si="3"/>
        <v>0.3125</v>
      </c>
      <c r="N70" s="24">
        <f t="shared" si="4"/>
        <v>0.3125</v>
      </c>
      <c r="O70" s="96">
        <f t="shared" si="5"/>
        <v>7</v>
      </c>
    </row>
    <row r="71" spans="1:15" x14ac:dyDescent="0.25">
      <c r="A71" t="s">
        <v>0</v>
      </c>
      <c r="B71" s="1">
        <v>46092</v>
      </c>
      <c r="C71">
        <v>3099</v>
      </c>
      <c r="D71">
        <v>3253</v>
      </c>
      <c r="E71" t="s">
        <v>1</v>
      </c>
      <c r="F71" t="s">
        <v>47</v>
      </c>
      <c r="G71">
        <v>3099</v>
      </c>
      <c r="H71">
        <v>3253</v>
      </c>
      <c r="I71" t="s">
        <v>48</v>
      </c>
      <c r="J71" t="s">
        <v>56</v>
      </c>
      <c r="K71">
        <v>104</v>
      </c>
      <c r="L71">
        <v>155</v>
      </c>
      <c r="M71" s="24">
        <f t="shared" si="3"/>
        <v>0.33333333333333331</v>
      </c>
      <c r="N71" s="24">
        <f t="shared" si="4"/>
        <v>0.33333333333333331</v>
      </c>
      <c r="O71" s="96">
        <f t="shared" si="5"/>
        <v>8</v>
      </c>
    </row>
    <row r="72" spans="1:15" x14ac:dyDescent="0.25">
      <c r="A72" t="s">
        <v>0</v>
      </c>
      <c r="B72" s="1">
        <v>46092</v>
      </c>
      <c r="C72">
        <v>3099</v>
      </c>
      <c r="D72">
        <v>3253</v>
      </c>
      <c r="E72" t="s">
        <v>1</v>
      </c>
      <c r="F72" t="s">
        <v>47</v>
      </c>
      <c r="G72">
        <v>3099</v>
      </c>
      <c r="H72">
        <v>3253</v>
      </c>
      <c r="I72" t="s">
        <v>48</v>
      </c>
      <c r="J72" t="s">
        <v>57</v>
      </c>
      <c r="K72">
        <v>79</v>
      </c>
      <c r="L72">
        <v>72</v>
      </c>
      <c r="M72" s="24">
        <f t="shared" si="3"/>
        <v>0.35416666666666669</v>
      </c>
      <c r="N72" s="24">
        <f t="shared" si="4"/>
        <v>0.35416666666666669</v>
      </c>
      <c r="O72" s="96">
        <f t="shared" si="5"/>
        <v>8</v>
      </c>
    </row>
    <row r="73" spans="1:15" x14ac:dyDescent="0.25">
      <c r="A73" t="s">
        <v>0</v>
      </c>
      <c r="B73" s="1">
        <v>46092</v>
      </c>
      <c r="C73">
        <v>3099</v>
      </c>
      <c r="D73">
        <v>3253</v>
      </c>
      <c r="E73" t="s">
        <v>1</v>
      </c>
      <c r="F73" t="s">
        <v>47</v>
      </c>
      <c r="G73">
        <v>3099</v>
      </c>
      <c r="H73">
        <v>3253</v>
      </c>
      <c r="I73" t="s">
        <v>48</v>
      </c>
      <c r="J73" t="s">
        <v>58</v>
      </c>
      <c r="K73">
        <v>41</v>
      </c>
      <c r="L73">
        <v>50</v>
      </c>
      <c r="M73" s="24">
        <f t="shared" si="3"/>
        <v>0.375</v>
      </c>
      <c r="N73" s="24">
        <f t="shared" si="4"/>
        <v>0.375</v>
      </c>
      <c r="O73" s="96">
        <f t="shared" si="5"/>
        <v>9</v>
      </c>
    </row>
    <row r="74" spans="1:15" x14ac:dyDescent="0.25">
      <c r="A74" t="s">
        <v>0</v>
      </c>
      <c r="B74" s="1">
        <v>46092</v>
      </c>
      <c r="C74">
        <v>3099</v>
      </c>
      <c r="D74">
        <v>3253</v>
      </c>
      <c r="E74" t="s">
        <v>1</v>
      </c>
      <c r="F74" t="s">
        <v>47</v>
      </c>
      <c r="G74">
        <v>3099</v>
      </c>
      <c r="H74">
        <v>3253</v>
      </c>
      <c r="I74" t="s">
        <v>48</v>
      </c>
      <c r="J74" t="s">
        <v>59</v>
      </c>
      <c r="K74">
        <v>56</v>
      </c>
      <c r="L74">
        <v>50</v>
      </c>
      <c r="M74" s="24">
        <f t="shared" ref="M74:M137" si="6">IF($B74="","",_xlfn.NUMBERVALUE(LEFT($J74,5)))</f>
        <v>0.39583333333333331</v>
      </c>
      <c r="N74" s="24">
        <f t="shared" si="4"/>
        <v>0.39583333333333331</v>
      </c>
      <c r="O74" s="96">
        <f t="shared" si="5"/>
        <v>9</v>
      </c>
    </row>
    <row r="75" spans="1:15" x14ac:dyDescent="0.25">
      <c r="A75" t="s">
        <v>0</v>
      </c>
      <c r="B75" s="1">
        <v>46092</v>
      </c>
      <c r="C75">
        <v>3099</v>
      </c>
      <c r="D75">
        <v>3253</v>
      </c>
      <c r="E75" t="s">
        <v>1</v>
      </c>
      <c r="F75" t="s">
        <v>47</v>
      </c>
      <c r="G75">
        <v>3099</v>
      </c>
      <c r="H75">
        <v>3253</v>
      </c>
      <c r="I75" t="s">
        <v>48</v>
      </c>
      <c r="J75" t="s">
        <v>60</v>
      </c>
      <c r="K75">
        <v>28</v>
      </c>
      <c r="L75">
        <v>53</v>
      </c>
      <c r="M75" s="24">
        <f t="shared" si="6"/>
        <v>0.41666666666666669</v>
      </c>
      <c r="N75" s="24">
        <f t="shared" si="4"/>
        <v>0.41666666666666669</v>
      </c>
      <c r="O75" s="96">
        <f t="shared" si="5"/>
        <v>10</v>
      </c>
    </row>
    <row r="76" spans="1:15" x14ac:dyDescent="0.25">
      <c r="A76" t="s">
        <v>0</v>
      </c>
      <c r="B76" s="1">
        <v>46092</v>
      </c>
      <c r="C76">
        <v>3099</v>
      </c>
      <c r="D76">
        <v>3253</v>
      </c>
      <c r="E76" t="s">
        <v>1</v>
      </c>
      <c r="F76" t="s">
        <v>47</v>
      </c>
      <c r="G76">
        <v>3099</v>
      </c>
      <c r="H76">
        <v>3253</v>
      </c>
      <c r="I76" t="s">
        <v>48</v>
      </c>
      <c r="J76" t="s">
        <v>61</v>
      </c>
      <c r="K76">
        <v>23</v>
      </c>
      <c r="L76">
        <v>31</v>
      </c>
      <c r="M76" s="24">
        <f t="shared" si="6"/>
        <v>0.4375</v>
      </c>
      <c r="N76" s="24">
        <f t="shared" si="4"/>
        <v>0.4375</v>
      </c>
      <c r="O76" s="96">
        <f t="shared" si="5"/>
        <v>10</v>
      </c>
    </row>
    <row r="77" spans="1:15" x14ac:dyDescent="0.25">
      <c r="A77" t="s">
        <v>0</v>
      </c>
      <c r="B77" s="1">
        <v>46092</v>
      </c>
      <c r="C77">
        <v>3099</v>
      </c>
      <c r="D77">
        <v>3253</v>
      </c>
      <c r="E77" t="s">
        <v>1</v>
      </c>
      <c r="F77" t="s">
        <v>47</v>
      </c>
      <c r="G77">
        <v>3099</v>
      </c>
      <c r="H77">
        <v>3253</v>
      </c>
      <c r="I77" t="s">
        <v>48</v>
      </c>
      <c r="J77" t="s">
        <v>62</v>
      </c>
      <c r="K77">
        <v>26</v>
      </c>
      <c r="L77">
        <v>25</v>
      </c>
      <c r="M77" s="24">
        <f t="shared" si="6"/>
        <v>0.45833333333333331</v>
      </c>
      <c r="N77" s="24">
        <f t="shared" si="4"/>
        <v>0.45833333333333331</v>
      </c>
      <c r="O77" s="96">
        <f t="shared" si="5"/>
        <v>11</v>
      </c>
    </row>
    <row r="78" spans="1:15" x14ac:dyDescent="0.25">
      <c r="A78" t="s">
        <v>0</v>
      </c>
      <c r="B78" s="1">
        <v>46092</v>
      </c>
      <c r="C78">
        <v>3099</v>
      </c>
      <c r="D78">
        <v>3253</v>
      </c>
      <c r="E78" t="s">
        <v>1</v>
      </c>
      <c r="F78" t="s">
        <v>47</v>
      </c>
      <c r="G78">
        <v>3099</v>
      </c>
      <c r="H78">
        <v>3253</v>
      </c>
      <c r="I78" t="s">
        <v>48</v>
      </c>
      <c r="J78" t="s">
        <v>63</v>
      </c>
      <c r="K78">
        <v>14</v>
      </c>
      <c r="L78">
        <v>17</v>
      </c>
      <c r="M78" s="24">
        <f t="shared" si="6"/>
        <v>0.47916666666666669</v>
      </c>
      <c r="N78" s="24">
        <f t="shared" si="4"/>
        <v>0.47916666666666669</v>
      </c>
      <c r="O78" s="96">
        <f t="shared" si="5"/>
        <v>11</v>
      </c>
    </row>
    <row r="79" spans="1:15" x14ac:dyDescent="0.25">
      <c r="A79" t="s">
        <v>0</v>
      </c>
      <c r="B79" s="1">
        <v>46092</v>
      </c>
      <c r="C79">
        <v>3099</v>
      </c>
      <c r="D79">
        <v>3253</v>
      </c>
      <c r="E79" t="s">
        <v>1</v>
      </c>
      <c r="F79" t="s">
        <v>47</v>
      </c>
      <c r="G79">
        <v>3099</v>
      </c>
      <c r="H79">
        <v>3253</v>
      </c>
      <c r="I79" t="s">
        <v>48</v>
      </c>
      <c r="J79" t="s">
        <v>64</v>
      </c>
      <c r="K79">
        <v>12</v>
      </c>
      <c r="L79">
        <v>14</v>
      </c>
      <c r="M79" s="24">
        <f t="shared" si="6"/>
        <v>0.5</v>
      </c>
      <c r="N79" s="24">
        <f t="shared" si="4"/>
        <v>0.5</v>
      </c>
      <c r="O79" s="96">
        <f t="shared" si="5"/>
        <v>12</v>
      </c>
    </row>
    <row r="80" spans="1:15" x14ac:dyDescent="0.25">
      <c r="A80" t="s">
        <v>0</v>
      </c>
      <c r="B80" s="1">
        <v>46092</v>
      </c>
      <c r="C80">
        <v>3099</v>
      </c>
      <c r="D80">
        <v>3253</v>
      </c>
      <c r="E80" t="s">
        <v>1</v>
      </c>
      <c r="F80" t="s">
        <v>47</v>
      </c>
      <c r="G80">
        <v>3099</v>
      </c>
      <c r="H80">
        <v>3253</v>
      </c>
      <c r="I80" t="s">
        <v>48</v>
      </c>
      <c r="J80" t="s">
        <v>65</v>
      </c>
      <c r="K80">
        <v>36</v>
      </c>
      <c r="L80">
        <v>30</v>
      </c>
      <c r="M80" s="24">
        <f t="shared" si="6"/>
        <v>0.52083333333333337</v>
      </c>
      <c r="N80" s="24">
        <f t="shared" si="4"/>
        <v>0.52083333333333337</v>
      </c>
      <c r="O80" s="96">
        <f t="shared" si="5"/>
        <v>12</v>
      </c>
    </row>
    <row r="81" spans="1:15" x14ac:dyDescent="0.25">
      <c r="A81" t="s">
        <v>0</v>
      </c>
      <c r="B81" s="1">
        <v>46092</v>
      </c>
      <c r="C81">
        <v>3099</v>
      </c>
      <c r="D81">
        <v>3253</v>
      </c>
      <c r="E81" t="s">
        <v>1</v>
      </c>
      <c r="F81" t="s">
        <v>47</v>
      </c>
      <c r="G81">
        <v>3099</v>
      </c>
      <c r="H81">
        <v>3253</v>
      </c>
      <c r="I81" t="s">
        <v>48</v>
      </c>
      <c r="J81" t="s">
        <v>66</v>
      </c>
      <c r="K81">
        <v>26</v>
      </c>
      <c r="L81">
        <v>26</v>
      </c>
      <c r="M81" s="24">
        <f t="shared" si="6"/>
        <v>0.54166666666666663</v>
      </c>
      <c r="N81" s="24">
        <f t="shared" si="4"/>
        <v>0.54166666666666663</v>
      </c>
      <c r="O81" s="96">
        <f t="shared" si="5"/>
        <v>13</v>
      </c>
    </row>
    <row r="82" spans="1:15" x14ac:dyDescent="0.25">
      <c r="A82" t="s">
        <v>0</v>
      </c>
      <c r="B82" s="1">
        <v>46092</v>
      </c>
      <c r="C82">
        <v>3099</v>
      </c>
      <c r="D82">
        <v>3253</v>
      </c>
      <c r="E82" t="s">
        <v>1</v>
      </c>
      <c r="F82" t="s">
        <v>47</v>
      </c>
      <c r="G82">
        <v>3099</v>
      </c>
      <c r="H82">
        <v>3253</v>
      </c>
      <c r="I82" t="s">
        <v>48</v>
      </c>
      <c r="J82" t="s">
        <v>67</v>
      </c>
      <c r="K82">
        <v>27</v>
      </c>
      <c r="L82">
        <v>28</v>
      </c>
      <c r="M82" s="24">
        <f t="shared" si="6"/>
        <v>0.5625</v>
      </c>
      <c r="N82" s="24">
        <f t="shared" si="4"/>
        <v>0.5625</v>
      </c>
      <c r="O82" s="96">
        <f t="shared" si="5"/>
        <v>13</v>
      </c>
    </row>
    <row r="83" spans="1:15" x14ac:dyDescent="0.25">
      <c r="A83" t="s">
        <v>0</v>
      </c>
      <c r="B83" s="1">
        <v>46092</v>
      </c>
      <c r="C83">
        <v>3099</v>
      </c>
      <c r="D83">
        <v>3253</v>
      </c>
      <c r="E83" t="s">
        <v>1</v>
      </c>
      <c r="F83" t="s">
        <v>47</v>
      </c>
      <c r="G83">
        <v>3099</v>
      </c>
      <c r="H83">
        <v>3253</v>
      </c>
      <c r="I83" t="s">
        <v>48</v>
      </c>
      <c r="J83" t="s">
        <v>68</v>
      </c>
      <c r="K83">
        <v>59</v>
      </c>
      <c r="L83">
        <v>36</v>
      </c>
      <c r="M83" s="24">
        <f t="shared" si="6"/>
        <v>0.58333333333333337</v>
      </c>
      <c r="N83" s="24">
        <f t="shared" si="4"/>
        <v>0.58333333333333337</v>
      </c>
      <c r="O83" s="96">
        <f t="shared" si="5"/>
        <v>14</v>
      </c>
    </row>
    <row r="84" spans="1:15" x14ac:dyDescent="0.25">
      <c r="A84" t="s">
        <v>0</v>
      </c>
      <c r="B84" s="1">
        <v>46092</v>
      </c>
      <c r="C84">
        <v>3099</v>
      </c>
      <c r="D84">
        <v>3253</v>
      </c>
      <c r="E84" t="s">
        <v>1</v>
      </c>
      <c r="F84" t="s">
        <v>47</v>
      </c>
      <c r="G84">
        <v>3099</v>
      </c>
      <c r="H84">
        <v>3253</v>
      </c>
      <c r="I84" t="s">
        <v>48</v>
      </c>
      <c r="J84" t="s">
        <v>69</v>
      </c>
      <c r="K84">
        <v>74</v>
      </c>
      <c r="L84">
        <v>90</v>
      </c>
      <c r="M84" s="24">
        <f t="shared" si="6"/>
        <v>0.60416666666666663</v>
      </c>
      <c r="N84" s="24">
        <f t="shared" si="4"/>
        <v>0.60416666666666663</v>
      </c>
      <c r="O84" s="96">
        <f t="shared" si="5"/>
        <v>14</v>
      </c>
    </row>
    <row r="85" spans="1:15" x14ac:dyDescent="0.25">
      <c r="A85" t="s">
        <v>0</v>
      </c>
      <c r="B85" s="1">
        <v>46092</v>
      </c>
      <c r="C85">
        <v>3099</v>
      </c>
      <c r="D85">
        <v>3253</v>
      </c>
      <c r="E85" t="s">
        <v>1</v>
      </c>
      <c r="F85" t="s">
        <v>47</v>
      </c>
      <c r="G85">
        <v>3099</v>
      </c>
      <c r="H85">
        <v>3253</v>
      </c>
      <c r="I85" t="s">
        <v>48</v>
      </c>
      <c r="J85" t="s">
        <v>70</v>
      </c>
      <c r="K85">
        <v>139</v>
      </c>
      <c r="L85">
        <v>95</v>
      </c>
      <c r="M85" s="24">
        <f t="shared" si="6"/>
        <v>0.625</v>
      </c>
      <c r="N85" s="24">
        <f t="shared" si="4"/>
        <v>0.625</v>
      </c>
      <c r="O85" s="96">
        <f t="shared" si="5"/>
        <v>15</v>
      </c>
    </row>
    <row r="86" spans="1:15" x14ac:dyDescent="0.25">
      <c r="A86" t="s">
        <v>0</v>
      </c>
      <c r="B86" s="1">
        <v>46092</v>
      </c>
      <c r="C86">
        <v>3099</v>
      </c>
      <c r="D86">
        <v>3253</v>
      </c>
      <c r="E86" t="s">
        <v>1</v>
      </c>
      <c r="F86" t="s">
        <v>47</v>
      </c>
      <c r="G86">
        <v>3099</v>
      </c>
      <c r="H86">
        <v>3253</v>
      </c>
      <c r="I86" t="s">
        <v>48</v>
      </c>
      <c r="J86" t="s">
        <v>71</v>
      </c>
      <c r="K86">
        <v>143</v>
      </c>
      <c r="L86">
        <v>137</v>
      </c>
      <c r="M86" s="24">
        <f t="shared" si="6"/>
        <v>0.64583333333333337</v>
      </c>
      <c r="N86" s="24">
        <f t="shared" si="4"/>
        <v>0.64583333333333337</v>
      </c>
      <c r="O86" s="96">
        <f t="shared" si="5"/>
        <v>15</v>
      </c>
    </row>
    <row r="87" spans="1:15" x14ac:dyDescent="0.25">
      <c r="A87" t="s">
        <v>0</v>
      </c>
      <c r="B87" s="1">
        <v>46092</v>
      </c>
      <c r="C87">
        <v>3099</v>
      </c>
      <c r="D87">
        <v>3253</v>
      </c>
      <c r="E87" t="s">
        <v>1</v>
      </c>
      <c r="F87" t="s">
        <v>47</v>
      </c>
      <c r="G87">
        <v>3099</v>
      </c>
      <c r="H87">
        <v>3253</v>
      </c>
      <c r="I87" t="s">
        <v>48</v>
      </c>
      <c r="J87" t="s">
        <v>72</v>
      </c>
      <c r="K87">
        <v>229</v>
      </c>
      <c r="L87">
        <v>206</v>
      </c>
      <c r="M87" s="24">
        <f t="shared" si="6"/>
        <v>0.66666666666666663</v>
      </c>
      <c r="N87" s="24">
        <f t="shared" si="4"/>
        <v>0.66666666666666663</v>
      </c>
      <c r="O87" s="96">
        <f t="shared" si="5"/>
        <v>16</v>
      </c>
    </row>
    <row r="88" spans="1:15" x14ac:dyDescent="0.25">
      <c r="A88" t="s">
        <v>0</v>
      </c>
      <c r="B88" s="1">
        <v>46092</v>
      </c>
      <c r="C88">
        <v>3099</v>
      </c>
      <c r="D88">
        <v>3253</v>
      </c>
      <c r="E88" t="s">
        <v>1</v>
      </c>
      <c r="F88" t="s">
        <v>47</v>
      </c>
      <c r="G88">
        <v>3099</v>
      </c>
      <c r="H88">
        <v>3253</v>
      </c>
      <c r="I88" t="s">
        <v>48</v>
      </c>
      <c r="J88" t="s">
        <v>73</v>
      </c>
      <c r="K88">
        <v>208</v>
      </c>
      <c r="L88">
        <v>216</v>
      </c>
      <c r="M88" s="24">
        <f t="shared" si="6"/>
        <v>0.6875</v>
      </c>
      <c r="N88" s="24">
        <f t="shared" si="4"/>
        <v>0.6875</v>
      </c>
      <c r="O88" s="96">
        <f t="shared" si="5"/>
        <v>16</v>
      </c>
    </row>
    <row r="89" spans="1:15" x14ac:dyDescent="0.25">
      <c r="A89" t="s">
        <v>0</v>
      </c>
      <c r="B89" s="1">
        <v>46092</v>
      </c>
      <c r="C89">
        <v>3099</v>
      </c>
      <c r="D89">
        <v>3253</v>
      </c>
      <c r="E89" t="s">
        <v>1</v>
      </c>
      <c r="F89" t="s">
        <v>47</v>
      </c>
      <c r="G89">
        <v>3099</v>
      </c>
      <c r="H89">
        <v>3253</v>
      </c>
      <c r="I89" t="s">
        <v>48</v>
      </c>
      <c r="J89" t="s">
        <v>74</v>
      </c>
      <c r="K89">
        <v>159</v>
      </c>
      <c r="L89">
        <v>135</v>
      </c>
      <c r="M89" s="24">
        <f t="shared" si="6"/>
        <v>0.70833333333333337</v>
      </c>
      <c r="N89" s="24">
        <f t="shared" si="4"/>
        <v>0.70833333333333337</v>
      </c>
      <c r="O89" s="96">
        <f t="shared" si="5"/>
        <v>17</v>
      </c>
    </row>
    <row r="90" spans="1:15" x14ac:dyDescent="0.25">
      <c r="A90" t="s">
        <v>0</v>
      </c>
      <c r="B90" s="1">
        <v>46092</v>
      </c>
      <c r="C90">
        <v>3099</v>
      </c>
      <c r="D90">
        <v>3253</v>
      </c>
      <c r="E90" t="s">
        <v>1</v>
      </c>
      <c r="F90" t="s">
        <v>47</v>
      </c>
      <c r="G90">
        <v>3099</v>
      </c>
      <c r="H90">
        <v>3253</v>
      </c>
      <c r="I90" t="s">
        <v>48</v>
      </c>
      <c r="J90" t="s">
        <v>75</v>
      </c>
      <c r="K90">
        <v>83</v>
      </c>
      <c r="L90">
        <v>163</v>
      </c>
      <c r="M90" s="24">
        <f t="shared" si="6"/>
        <v>0.72916666666666663</v>
      </c>
      <c r="N90" s="24">
        <f t="shared" si="4"/>
        <v>0.72916666666666663</v>
      </c>
      <c r="O90" s="96">
        <f t="shared" si="5"/>
        <v>17</v>
      </c>
    </row>
    <row r="91" spans="1:15" x14ac:dyDescent="0.25">
      <c r="A91" t="s">
        <v>0</v>
      </c>
      <c r="B91" s="1">
        <v>46092</v>
      </c>
      <c r="C91">
        <v>3099</v>
      </c>
      <c r="D91">
        <v>3253</v>
      </c>
      <c r="E91" t="s">
        <v>1</v>
      </c>
      <c r="F91" t="s">
        <v>47</v>
      </c>
      <c r="G91">
        <v>3099</v>
      </c>
      <c r="H91">
        <v>3253</v>
      </c>
      <c r="I91" t="s">
        <v>48</v>
      </c>
      <c r="J91" t="s">
        <v>76</v>
      </c>
      <c r="K91">
        <v>88</v>
      </c>
      <c r="L91">
        <v>102</v>
      </c>
      <c r="M91" s="24">
        <f t="shared" si="6"/>
        <v>0.75</v>
      </c>
      <c r="N91" s="24">
        <f t="shared" si="4"/>
        <v>0.75</v>
      </c>
      <c r="O91" s="96">
        <f t="shared" si="5"/>
        <v>18</v>
      </c>
    </row>
    <row r="92" spans="1:15" x14ac:dyDescent="0.25">
      <c r="A92" t="s">
        <v>0</v>
      </c>
      <c r="B92" s="1">
        <v>46092</v>
      </c>
      <c r="C92">
        <v>3099</v>
      </c>
      <c r="D92">
        <v>3253</v>
      </c>
      <c r="E92" t="s">
        <v>1</v>
      </c>
      <c r="F92" t="s">
        <v>47</v>
      </c>
      <c r="G92">
        <v>3099</v>
      </c>
      <c r="H92">
        <v>3253</v>
      </c>
      <c r="I92" t="s">
        <v>48</v>
      </c>
      <c r="J92" t="s">
        <v>77</v>
      </c>
      <c r="K92">
        <v>44</v>
      </c>
      <c r="L92">
        <v>74</v>
      </c>
      <c r="M92" s="24">
        <f t="shared" si="6"/>
        <v>0.77083333333333337</v>
      </c>
      <c r="N92" s="24">
        <f t="shared" si="4"/>
        <v>0.77083333333333337</v>
      </c>
      <c r="O92" s="96">
        <f t="shared" si="5"/>
        <v>18</v>
      </c>
    </row>
    <row r="93" spans="1:15" x14ac:dyDescent="0.25">
      <c r="A93" t="s">
        <v>0</v>
      </c>
      <c r="B93" s="1">
        <v>46092</v>
      </c>
      <c r="C93">
        <v>3099</v>
      </c>
      <c r="D93">
        <v>3253</v>
      </c>
      <c r="E93" t="s">
        <v>1</v>
      </c>
      <c r="F93" t="s">
        <v>47</v>
      </c>
      <c r="G93">
        <v>3099</v>
      </c>
      <c r="H93">
        <v>3253</v>
      </c>
      <c r="I93" t="s">
        <v>48</v>
      </c>
      <c r="J93" t="s">
        <v>78</v>
      </c>
      <c r="K93">
        <v>132</v>
      </c>
      <c r="L93">
        <v>95</v>
      </c>
      <c r="M93" s="24">
        <f t="shared" si="6"/>
        <v>0.79166666666666663</v>
      </c>
      <c r="N93" s="24">
        <f t="shared" si="4"/>
        <v>0.79166666666666663</v>
      </c>
      <c r="O93" s="96">
        <f t="shared" si="5"/>
        <v>19</v>
      </c>
    </row>
    <row r="94" spans="1:15" x14ac:dyDescent="0.25">
      <c r="A94" t="s">
        <v>0</v>
      </c>
      <c r="B94" s="1">
        <v>46092</v>
      </c>
      <c r="C94">
        <v>3099</v>
      </c>
      <c r="D94">
        <v>3253</v>
      </c>
      <c r="E94" t="s">
        <v>1</v>
      </c>
      <c r="F94" t="s">
        <v>47</v>
      </c>
      <c r="G94">
        <v>3099</v>
      </c>
      <c r="H94">
        <v>3253</v>
      </c>
      <c r="I94" t="s">
        <v>48</v>
      </c>
      <c r="J94" t="s">
        <v>79</v>
      </c>
      <c r="K94">
        <v>150</v>
      </c>
      <c r="L94">
        <v>177</v>
      </c>
      <c r="M94" s="24">
        <f t="shared" si="6"/>
        <v>0.8125</v>
      </c>
      <c r="N94" s="24">
        <f t="shared" si="4"/>
        <v>0.8125</v>
      </c>
      <c r="O94" s="96">
        <f t="shared" si="5"/>
        <v>19</v>
      </c>
    </row>
    <row r="95" spans="1:15" x14ac:dyDescent="0.25">
      <c r="A95" t="s">
        <v>0</v>
      </c>
      <c r="B95" s="1">
        <v>46092</v>
      </c>
      <c r="C95">
        <v>3099</v>
      </c>
      <c r="D95">
        <v>3253</v>
      </c>
      <c r="E95" t="s">
        <v>1</v>
      </c>
      <c r="F95" t="s">
        <v>47</v>
      </c>
      <c r="G95">
        <v>3099</v>
      </c>
      <c r="H95">
        <v>3253</v>
      </c>
      <c r="I95" t="s">
        <v>48</v>
      </c>
      <c r="J95" t="s">
        <v>80</v>
      </c>
      <c r="K95">
        <v>2</v>
      </c>
      <c r="L95">
        <v>46</v>
      </c>
      <c r="M95" s="24">
        <f t="shared" si="6"/>
        <v>0.83333333333333337</v>
      </c>
      <c r="N95" s="24">
        <f t="shared" si="4"/>
        <v>0.8125</v>
      </c>
      <c r="O95" s="96">
        <f t="shared" si="5"/>
        <v>19</v>
      </c>
    </row>
    <row r="96" spans="1:15" x14ac:dyDescent="0.25">
      <c r="A96" t="s">
        <v>0</v>
      </c>
      <c r="B96" s="1">
        <v>46093</v>
      </c>
      <c r="C96">
        <v>3397</v>
      </c>
      <c r="D96">
        <v>3449</v>
      </c>
      <c r="E96" t="s">
        <v>1</v>
      </c>
      <c r="F96" t="s">
        <v>47</v>
      </c>
      <c r="G96">
        <v>3397</v>
      </c>
      <c r="H96">
        <v>3449</v>
      </c>
      <c r="I96" t="s">
        <v>48</v>
      </c>
      <c r="J96" t="s">
        <v>50</v>
      </c>
      <c r="K96">
        <v>54</v>
      </c>
      <c r="L96">
        <v>61</v>
      </c>
      <c r="M96" s="24">
        <f t="shared" si="6"/>
        <v>0.20833333333333334</v>
      </c>
      <c r="N96" s="24">
        <f t="shared" si="4"/>
        <v>0.20833333333333334</v>
      </c>
      <c r="O96" s="96">
        <f t="shared" si="5"/>
        <v>5</v>
      </c>
    </row>
    <row r="97" spans="1:15" x14ac:dyDescent="0.25">
      <c r="A97" t="s">
        <v>0</v>
      </c>
      <c r="B97" s="1">
        <v>46093</v>
      </c>
      <c r="C97">
        <v>3397</v>
      </c>
      <c r="D97">
        <v>3449</v>
      </c>
      <c r="E97" t="s">
        <v>1</v>
      </c>
      <c r="F97" t="s">
        <v>47</v>
      </c>
      <c r="G97">
        <v>3397</v>
      </c>
      <c r="H97">
        <v>3449</v>
      </c>
      <c r="I97" t="s">
        <v>48</v>
      </c>
      <c r="J97" t="s">
        <v>51</v>
      </c>
      <c r="K97">
        <v>78</v>
      </c>
      <c r="L97">
        <v>90</v>
      </c>
      <c r="M97" s="24">
        <f t="shared" si="6"/>
        <v>0.22916666666666666</v>
      </c>
      <c r="N97" s="24">
        <f t="shared" si="4"/>
        <v>0.22916666666666666</v>
      </c>
      <c r="O97" s="96">
        <f t="shared" si="5"/>
        <v>5</v>
      </c>
    </row>
    <row r="98" spans="1:15" x14ac:dyDescent="0.25">
      <c r="A98" t="s">
        <v>0</v>
      </c>
      <c r="B98" s="1">
        <v>46093</v>
      </c>
      <c r="C98">
        <v>3397</v>
      </c>
      <c r="D98">
        <v>3449</v>
      </c>
      <c r="E98" t="s">
        <v>1</v>
      </c>
      <c r="F98" t="s">
        <v>47</v>
      </c>
      <c r="G98">
        <v>3397</v>
      </c>
      <c r="H98">
        <v>3449</v>
      </c>
      <c r="I98" t="s">
        <v>48</v>
      </c>
      <c r="J98" t="s">
        <v>52</v>
      </c>
      <c r="K98">
        <v>263</v>
      </c>
      <c r="L98">
        <v>197</v>
      </c>
      <c r="M98" s="24">
        <f t="shared" si="6"/>
        <v>0.25</v>
      </c>
      <c r="N98" s="24">
        <f t="shared" si="4"/>
        <v>0.25</v>
      </c>
      <c r="O98" s="96">
        <f t="shared" si="5"/>
        <v>6</v>
      </c>
    </row>
    <row r="99" spans="1:15" x14ac:dyDescent="0.25">
      <c r="A99" t="s">
        <v>0</v>
      </c>
      <c r="B99" s="1">
        <v>46093</v>
      </c>
      <c r="C99">
        <v>3397</v>
      </c>
      <c r="D99">
        <v>3449</v>
      </c>
      <c r="E99" t="s">
        <v>1</v>
      </c>
      <c r="F99" t="s">
        <v>47</v>
      </c>
      <c r="G99">
        <v>3397</v>
      </c>
      <c r="H99">
        <v>3449</v>
      </c>
      <c r="I99" t="s">
        <v>48</v>
      </c>
      <c r="J99" t="s">
        <v>53</v>
      </c>
      <c r="K99">
        <v>463</v>
      </c>
      <c r="L99">
        <v>417</v>
      </c>
      <c r="M99" s="24">
        <f t="shared" si="6"/>
        <v>0.27083333333333331</v>
      </c>
      <c r="N99" s="24">
        <f t="shared" si="4"/>
        <v>0.27083333333333331</v>
      </c>
      <c r="O99" s="96">
        <f t="shared" si="5"/>
        <v>6</v>
      </c>
    </row>
    <row r="100" spans="1:15" x14ac:dyDescent="0.25">
      <c r="A100" t="s">
        <v>0</v>
      </c>
      <c r="B100" s="1">
        <v>46093</v>
      </c>
      <c r="C100">
        <v>3397</v>
      </c>
      <c r="D100">
        <v>3449</v>
      </c>
      <c r="E100" t="s">
        <v>1</v>
      </c>
      <c r="F100" t="s">
        <v>47</v>
      </c>
      <c r="G100">
        <v>3397</v>
      </c>
      <c r="H100">
        <v>3449</v>
      </c>
      <c r="I100" t="s">
        <v>48</v>
      </c>
      <c r="J100" t="s">
        <v>54</v>
      </c>
      <c r="K100">
        <v>187</v>
      </c>
      <c r="L100">
        <v>244</v>
      </c>
      <c r="M100" s="24">
        <f t="shared" si="6"/>
        <v>0.29166666666666669</v>
      </c>
      <c r="N100" s="24">
        <f t="shared" si="4"/>
        <v>0.29166666666666669</v>
      </c>
      <c r="O100" s="96">
        <f t="shared" si="5"/>
        <v>7</v>
      </c>
    </row>
    <row r="101" spans="1:15" x14ac:dyDescent="0.25">
      <c r="A101" t="s">
        <v>0</v>
      </c>
      <c r="B101" s="1">
        <v>46093</v>
      </c>
      <c r="C101">
        <v>3397</v>
      </c>
      <c r="D101">
        <v>3449</v>
      </c>
      <c r="E101" t="s">
        <v>1</v>
      </c>
      <c r="F101" t="s">
        <v>47</v>
      </c>
      <c r="G101">
        <v>3397</v>
      </c>
      <c r="H101">
        <v>3449</v>
      </c>
      <c r="I101" t="s">
        <v>48</v>
      </c>
      <c r="J101" t="s">
        <v>55</v>
      </c>
      <c r="K101">
        <v>194</v>
      </c>
      <c r="L101">
        <v>186</v>
      </c>
      <c r="M101" s="24">
        <f t="shared" si="6"/>
        <v>0.3125</v>
      </c>
      <c r="N101" s="24">
        <f t="shared" si="4"/>
        <v>0.3125</v>
      </c>
      <c r="O101" s="96">
        <f t="shared" si="5"/>
        <v>7</v>
      </c>
    </row>
    <row r="102" spans="1:15" x14ac:dyDescent="0.25">
      <c r="A102" t="s">
        <v>0</v>
      </c>
      <c r="B102" s="1">
        <v>46093</v>
      </c>
      <c r="C102">
        <v>3397</v>
      </c>
      <c r="D102">
        <v>3449</v>
      </c>
      <c r="E102" t="s">
        <v>1</v>
      </c>
      <c r="F102" t="s">
        <v>47</v>
      </c>
      <c r="G102">
        <v>3397</v>
      </c>
      <c r="H102">
        <v>3449</v>
      </c>
      <c r="I102" t="s">
        <v>48</v>
      </c>
      <c r="J102" t="s">
        <v>56</v>
      </c>
      <c r="K102">
        <v>111</v>
      </c>
      <c r="L102">
        <v>128</v>
      </c>
      <c r="M102" s="24">
        <f t="shared" si="6"/>
        <v>0.33333333333333331</v>
      </c>
      <c r="N102" s="24">
        <f t="shared" si="4"/>
        <v>0.33333333333333331</v>
      </c>
      <c r="O102" s="96">
        <f t="shared" si="5"/>
        <v>8</v>
      </c>
    </row>
    <row r="103" spans="1:15" x14ac:dyDescent="0.25">
      <c r="A103" t="s">
        <v>0</v>
      </c>
      <c r="B103" s="1">
        <v>46093</v>
      </c>
      <c r="C103">
        <v>3397</v>
      </c>
      <c r="D103">
        <v>3449</v>
      </c>
      <c r="E103" t="s">
        <v>1</v>
      </c>
      <c r="F103" t="s">
        <v>47</v>
      </c>
      <c r="G103">
        <v>3397</v>
      </c>
      <c r="H103">
        <v>3449</v>
      </c>
      <c r="I103" t="s">
        <v>48</v>
      </c>
      <c r="J103" t="s">
        <v>57</v>
      </c>
      <c r="K103">
        <v>76</v>
      </c>
      <c r="L103">
        <v>123</v>
      </c>
      <c r="M103" s="24">
        <f t="shared" si="6"/>
        <v>0.35416666666666669</v>
      </c>
      <c r="N103" s="24">
        <f t="shared" si="4"/>
        <v>0.35416666666666669</v>
      </c>
      <c r="O103" s="96">
        <f t="shared" si="5"/>
        <v>8</v>
      </c>
    </row>
    <row r="104" spans="1:15" x14ac:dyDescent="0.25">
      <c r="A104" t="s">
        <v>0</v>
      </c>
      <c r="B104" s="1">
        <v>46093</v>
      </c>
      <c r="C104">
        <v>3397</v>
      </c>
      <c r="D104">
        <v>3449</v>
      </c>
      <c r="E104" t="s">
        <v>1</v>
      </c>
      <c r="F104" t="s">
        <v>47</v>
      </c>
      <c r="G104">
        <v>3397</v>
      </c>
      <c r="H104">
        <v>3449</v>
      </c>
      <c r="I104" t="s">
        <v>48</v>
      </c>
      <c r="J104" t="s">
        <v>58</v>
      </c>
      <c r="K104">
        <v>44</v>
      </c>
      <c r="L104">
        <v>55</v>
      </c>
      <c r="M104" s="24">
        <f t="shared" si="6"/>
        <v>0.375</v>
      </c>
      <c r="N104" s="24">
        <f t="shared" si="4"/>
        <v>0.375</v>
      </c>
      <c r="O104" s="96">
        <f t="shared" si="5"/>
        <v>9</v>
      </c>
    </row>
    <row r="105" spans="1:15" x14ac:dyDescent="0.25">
      <c r="A105" t="s">
        <v>0</v>
      </c>
      <c r="B105" s="1">
        <v>46093</v>
      </c>
      <c r="C105">
        <v>3397</v>
      </c>
      <c r="D105">
        <v>3449</v>
      </c>
      <c r="E105" t="s">
        <v>1</v>
      </c>
      <c r="F105" t="s">
        <v>47</v>
      </c>
      <c r="G105">
        <v>3397</v>
      </c>
      <c r="H105">
        <v>3449</v>
      </c>
      <c r="I105" t="s">
        <v>48</v>
      </c>
      <c r="J105" t="s">
        <v>59</v>
      </c>
      <c r="K105">
        <v>59</v>
      </c>
      <c r="L105">
        <v>62</v>
      </c>
      <c r="M105" s="24">
        <f t="shared" si="6"/>
        <v>0.39583333333333331</v>
      </c>
      <c r="N105" s="24">
        <f t="shared" si="4"/>
        <v>0.39583333333333331</v>
      </c>
      <c r="O105" s="96">
        <f t="shared" si="5"/>
        <v>9</v>
      </c>
    </row>
    <row r="106" spans="1:15" x14ac:dyDescent="0.25">
      <c r="A106" t="s">
        <v>0</v>
      </c>
      <c r="B106" s="1">
        <v>46093</v>
      </c>
      <c r="C106">
        <v>3397</v>
      </c>
      <c r="D106">
        <v>3449</v>
      </c>
      <c r="E106" t="s">
        <v>1</v>
      </c>
      <c r="F106" t="s">
        <v>47</v>
      </c>
      <c r="G106">
        <v>3397</v>
      </c>
      <c r="H106">
        <v>3449</v>
      </c>
      <c r="I106" t="s">
        <v>48</v>
      </c>
      <c r="J106" t="s">
        <v>60</v>
      </c>
      <c r="K106">
        <v>40</v>
      </c>
      <c r="L106">
        <v>34</v>
      </c>
      <c r="M106" s="24">
        <f t="shared" si="6"/>
        <v>0.41666666666666669</v>
      </c>
      <c r="N106" s="24">
        <f t="shared" si="4"/>
        <v>0.41666666666666669</v>
      </c>
      <c r="O106" s="96">
        <f t="shared" si="5"/>
        <v>10</v>
      </c>
    </row>
    <row r="107" spans="1:15" x14ac:dyDescent="0.25">
      <c r="A107" t="s">
        <v>0</v>
      </c>
      <c r="B107" s="1">
        <v>46093</v>
      </c>
      <c r="C107">
        <v>3397</v>
      </c>
      <c r="D107">
        <v>3449</v>
      </c>
      <c r="E107" t="s">
        <v>1</v>
      </c>
      <c r="F107" t="s">
        <v>47</v>
      </c>
      <c r="G107">
        <v>3397</v>
      </c>
      <c r="H107">
        <v>3449</v>
      </c>
      <c r="I107" t="s">
        <v>48</v>
      </c>
      <c r="J107" t="s">
        <v>61</v>
      </c>
      <c r="K107">
        <v>30</v>
      </c>
      <c r="L107">
        <v>41</v>
      </c>
      <c r="M107" s="24">
        <f t="shared" si="6"/>
        <v>0.4375</v>
      </c>
      <c r="N107" s="24">
        <f t="shared" si="4"/>
        <v>0.4375</v>
      </c>
      <c r="O107" s="96">
        <f t="shared" si="5"/>
        <v>10</v>
      </c>
    </row>
    <row r="108" spans="1:15" x14ac:dyDescent="0.25">
      <c r="A108" t="s">
        <v>0</v>
      </c>
      <c r="B108" s="1">
        <v>46093</v>
      </c>
      <c r="C108">
        <v>3397</v>
      </c>
      <c r="D108">
        <v>3449</v>
      </c>
      <c r="E108" t="s">
        <v>1</v>
      </c>
      <c r="F108" t="s">
        <v>47</v>
      </c>
      <c r="G108">
        <v>3397</v>
      </c>
      <c r="H108">
        <v>3449</v>
      </c>
      <c r="I108" t="s">
        <v>48</v>
      </c>
      <c r="J108" t="s">
        <v>62</v>
      </c>
      <c r="K108">
        <v>27</v>
      </c>
      <c r="L108">
        <v>26</v>
      </c>
      <c r="M108" s="24">
        <f t="shared" si="6"/>
        <v>0.45833333333333331</v>
      </c>
      <c r="N108" s="24">
        <f t="shared" si="4"/>
        <v>0.45833333333333331</v>
      </c>
      <c r="O108" s="96">
        <f t="shared" si="5"/>
        <v>11</v>
      </c>
    </row>
    <row r="109" spans="1:15" x14ac:dyDescent="0.25">
      <c r="A109" t="s">
        <v>0</v>
      </c>
      <c r="B109" s="1">
        <v>46093</v>
      </c>
      <c r="C109">
        <v>3397</v>
      </c>
      <c r="D109">
        <v>3449</v>
      </c>
      <c r="E109" t="s">
        <v>1</v>
      </c>
      <c r="F109" t="s">
        <v>47</v>
      </c>
      <c r="G109">
        <v>3397</v>
      </c>
      <c r="H109">
        <v>3449</v>
      </c>
      <c r="I109" t="s">
        <v>48</v>
      </c>
      <c r="J109" t="s">
        <v>63</v>
      </c>
      <c r="K109">
        <v>22</v>
      </c>
      <c r="L109">
        <v>27</v>
      </c>
      <c r="M109" s="24">
        <f t="shared" si="6"/>
        <v>0.47916666666666669</v>
      </c>
      <c r="N109" s="24">
        <f t="shared" si="4"/>
        <v>0.47916666666666669</v>
      </c>
      <c r="O109" s="96">
        <f t="shared" si="5"/>
        <v>11</v>
      </c>
    </row>
    <row r="110" spans="1:15" x14ac:dyDescent="0.25">
      <c r="A110" t="s">
        <v>0</v>
      </c>
      <c r="B110" s="1">
        <v>46093</v>
      </c>
      <c r="C110">
        <v>3397</v>
      </c>
      <c r="D110">
        <v>3449</v>
      </c>
      <c r="E110" t="s">
        <v>1</v>
      </c>
      <c r="F110" t="s">
        <v>47</v>
      </c>
      <c r="G110">
        <v>3397</v>
      </c>
      <c r="H110">
        <v>3449</v>
      </c>
      <c r="I110" t="s">
        <v>48</v>
      </c>
      <c r="J110" t="s">
        <v>64</v>
      </c>
      <c r="K110">
        <v>32</v>
      </c>
      <c r="L110">
        <v>28</v>
      </c>
      <c r="M110" s="24">
        <f t="shared" si="6"/>
        <v>0.5</v>
      </c>
      <c r="N110" s="24">
        <f t="shared" si="4"/>
        <v>0.5</v>
      </c>
      <c r="O110" s="96">
        <f t="shared" si="5"/>
        <v>12</v>
      </c>
    </row>
    <row r="111" spans="1:15" x14ac:dyDescent="0.25">
      <c r="A111" t="s">
        <v>0</v>
      </c>
      <c r="B111" s="1">
        <v>46093</v>
      </c>
      <c r="C111">
        <v>3397</v>
      </c>
      <c r="D111">
        <v>3449</v>
      </c>
      <c r="E111" t="s">
        <v>1</v>
      </c>
      <c r="F111" t="s">
        <v>47</v>
      </c>
      <c r="G111">
        <v>3397</v>
      </c>
      <c r="H111">
        <v>3449</v>
      </c>
      <c r="I111" t="s">
        <v>48</v>
      </c>
      <c r="J111" t="s">
        <v>65</v>
      </c>
      <c r="K111">
        <v>31</v>
      </c>
      <c r="L111">
        <v>32</v>
      </c>
      <c r="M111" s="24">
        <f t="shared" si="6"/>
        <v>0.52083333333333337</v>
      </c>
      <c r="N111" s="24">
        <f t="shared" si="4"/>
        <v>0.52083333333333337</v>
      </c>
      <c r="O111" s="96">
        <f t="shared" si="5"/>
        <v>12</v>
      </c>
    </row>
    <row r="112" spans="1:15" x14ac:dyDescent="0.25">
      <c r="A112" t="s">
        <v>0</v>
      </c>
      <c r="B112" s="1">
        <v>46093</v>
      </c>
      <c r="C112">
        <v>3397</v>
      </c>
      <c r="D112">
        <v>3449</v>
      </c>
      <c r="E112" t="s">
        <v>1</v>
      </c>
      <c r="F112" t="s">
        <v>47</v>
      </c>
      <c r="G112">
        <v>3397</v>
      </c>
      <c r="H112">
        <v>3449</v>
      </c>
      <c r="I112" t="s">
        <v>48</v>
      </c>
      <c r="J112" t="s">
        <v>66</v>
      </c>
      <c r="K112">
        <v>20</v>
      </c>
      <c r="L112">
        <v>23</v>
      </c>
      <c r="M112" s="24">
        <f t="shared" si="6"/>
        <v>0.54166666666666663</v>
      </c>
      <c r="N112" s="24">
        <f t="shared" si="4"/>
        <v>0.54166666666666663</v>
      </c>
      <c r="O112" s="96">
        <f t="shared" si="5"/>
        <v>13</v>
      </c>
    </row>
    <row r="113" spans="1:15" x14ac:dyDescent="0.25">
      <c r="A113" t="s">
        <v>0</v>
      </c>
      <c r="B113" s="1">
        <v>46093</v>
      </c>
      <c r="C113">
        <v>3397</v>
      </c>
      <c r="D113">
        <v>3449</v>
      </c>
      <c r="E113" t="s">
        <v>1</v>
      </c>
      <c r="F113" t="s">
        <v>47</v>
      </c>
      <c r="G113">
        <v>3397</v>
      </c>
      <c r="H113">
        <v>3449</v>
      </c>
      <c r="I113" t="s">
        <v>48</v>
      </c>
      <c r="J113" t="s">
        <v>67</v>
      </c>
      <c r="K113">
        <v>23</v>
      </c>
      <c r="L113">
        <v>21</v>
      </c>
      <c r="M113" s="24">
        <f t="shared" si="6"/>
        <v>0.5625</v>
      </c>
      <c r="N113" s="24">
        <f t="shared" si="4"/>
        <v>0.5625</v>
      </c>
      <c r="O113" s="96">
        <f t="shared" si="5"/>
        <v>13</v>
      </c>
    </row>
    <row r="114" spans="1:15" x14ac:dyDescent="0.25">
      <c r="A114" t="s">
        <v>0</v>
      </c>
      <c r="B114" s="1">
        <v>46093</v>
      </c>
      <c r="C114">
        <v>3397</v>
      </c>
      <c r="D114">
        <v>3449</v>
      </c>
      <c r="E114" t="s">
        <v>1</v>
      </c>
      <c r="F114" t="s">
        <v>47</v>
      </c>
      <c r="G114">
        <v>3397</v>
      </c>
      <c r="H114">
        <v>3449</v>
      </c>
      <c r="I114" t="s">
        <v>48</v>
      </c>
      <c r="J114" t="s">
        <v>68</v>
      </c>
      <c r="K114">
        <v>54</v>
      </c>
      <c r="L114">
        <v>27</v>
      </c>
      <c r="M114" s="24">
        <f t="shared" si="6"/>
        <v>0.58333333333333337</v>
      </c>
      <c r="N114" s="24">
        <f t="shared" si="4"/>
        <v>0.58333333333333337</v>
      </c>
      <c r="O114" s="96">
        <f t="shared" si="5"/>
        <v>14</v>
      </c>
    </row>
    <row r="115" spans="1:15" x14ac:dyDescent="0.25">
      <c r="A115" t="s">
        <v>0</v>
      </c>
      <c r="B115" s="1">
        <v>46093</v>
      </c>
      <c r="C115">
        <v>3397</v>
      </c>
      <c r="D115">
        <v>3449</v>
      </c>
      <c r="E115" t="s">
        <v>1</v>
      </c>
      <c r="F115" t="s">
        <v>47</v>
      </c>
      <c r="G115">
        <v>3397</v>
      </c>
      <c r="H115">
        <v>3449</v>
      </c>
      <c r="I115" t="s">
        <v>48</v>
      </c>
      <c r="J115" t="s">
        <v>69</v>
      </c>
      <c r="K115">
        <v>83</v>
      </c>
      <c r="L115">
        <v>81</v>
      </c>
      <c r="M115" s="24">
        <f t="shared" si="6"/>
        <v>0.60416666666666663</v>
      </c>
      <c r="N115" s="24">
        <f t="shared" si="4"/>
        <v>0.60416666666666663</v>
      </c>
      <c r="O115" s="96">
        <f t="shared" si="5"/>
        <v>14</v>
      </c>
    </row>
    <row r="116" spans="1:15" x14ac:dyDescent="0.25">
      <c r="A116" t="s">
        <v>0</v>
      </c>
      <c r="B116" s="1">
        <v>46093</v>
      </c>
      <c r="C116">
        <v>3397</v>
      </c>
      <c r="D116">
        <v>3449</v>
      </c>
      <c r="E116" t="s">
        <v>1</v>
      </c>
      <c r="F116" t="s">
        <v>47</v>
      </c>
      <c r="G116">
        <v>3397</v>
      </c>
      <c r="H116">
        <v>3449</v>
      </c>
      <c r="I116" t="s">
        <v>48</v>
      </c>
      <c r="J116" t="s">
        <v>70</v>
      </c>
      <c r="K116">
        <v>154</v>
      </c>
      <c r="L116">
        <v>98</v>
      </c>
      <c r="M116" s="24">
        <f t="shared" si="6"/>
        <v>0.625</v>
      </c>
      <c r="N116" s="24">
        <f t="shared" si="4"/>
        <v>0.625</v>
      </c>
      <c r="O116" s="96">
        <f t="shared" si="5"/>
        <v>15</v>
      </c>
    </row>
    <row r="117" spans="1:15" x14ac:dyDescent="0.25">
      <c r="A117" t="s">
        <v>0</v>
      </c>
      <c r="B117" s="1">
        <v>46093</v>
      </c>
      <c r="C117">
        <v>3397</v>
      </c>
      <c r="D117">
        <v>3449</v>
      </c>
      <c r="E117" t="s">
        <v>1</v>
      </c>
      <c r="F117" t="s">
        <v>47</v>
      </c>
      <c r="G117">
        <v>3397</v>
      </c>
      <c r="H117">
        <v>3449</v>
      </c>
      <c r="I117" t="s">
        <v>48</v>
      </c>
      <c r="J117" t="s">
        <v>71</v>
      </c>
      <c r="K117">
        <v>165</v>
      </c>
      <c r="L117">
        <v>198</v>
      </c>
      <c r="M117" s="24">
        <f t="shared" si="6"/>
        <v>0.64583333333333337</v>
      </c>
      <c r="N117" s="24">
        <f t="shared" si="4"/>
        <v>0.64583333333333337</v>
      </c>
      <c r="O117" s="96">
        <f t="shared" si="5"/>
        <v>15</v>
      </c>
    </row>
    <row r="118" spans="1:15" x14ac:dyDescent="0.25">
      <c r="A118" t="s">
        <v>0</v>
      </c>
      <c r="B118" s="1">
        <v>46093</v>
      </c>
      <c r="C118">
        <v>3397</v>
      </c>
      <c r="D118">
        <v>3449</v>
      </c>
      <c r="E118" t="s">
        <v>1</v>
      </c>
      <c r="F118" t="s">
        <v>47</v>
      </c>
      <c r="G118">
        <v>3397</v>
      </c>
      <c r="H118">
        <v>3449</v>
      </c>
      <c r="I118" t="s">
        <v>48</v>
      </c>
      <c r="J118" t="s">
        <v>72</v>
      </c>
      <c r="K118">
        <v>197</v>
      </c>
      <c r="L118">
        <v>176</v>
      </c>
      <c r="M118" s="24">
        <f t="shared" si="6"/>
        <v>0.66666666666666663</v>
      </c>
      <c r="N118" s="24">
        <f t="shared" si="4"/>
        <v>0.66666666666666663</v>
      </c>
      <c r="O118" s="96">
        <f t="shared" si="5"/>
        <v>16</v>
      </c>
    </row>
    <row r="119" spans="1:15" x14ac:dyDescent="0.25">
      <c r="A119" t="s">
        <v>0</v>
      </c>
      <c r="B119" s="1">
        <v>46093</v>
      </c>
      <c r="C119">
        <v>3397</v>
      </c>
      <c r="D119">
        <v>3449</v>
      </c>
      <c r="E119" t="s">
        <v>1</v>
      </c>
      <c r="F119" t="s">
        <v>47</v>
      </c>
      <c r="G119">
        <v>3397</v>
      </c>
      <c r="H119">
        <v>3449</v>
      </c>
      <c r="I119" t="s">
        <v>48</v>
      </c>
      <c r="J119" t="s">
        <v>73</v>
      </c>
      <c r="K119">
        <v>224</v>
      </c>
      <c r="L119">
        <v>213</v>
      </c>
      <c r="M119" s="24">
        <f t="shared" si="6"/>
        <v>0.6875</v>
      </c>
      <c r="N119" s="24">
        <f t="shared" si="4"/>
        <v>0.6875</v>
      </c>
      <c r="O119" s="96">
        <f t="shared" si="5"/>
        <v>16</v>
      </c>
    </row>
    <row r="120" spans="1:15" x14ac:dyDescent="0.25">
      <c r="A120" t="s">
        <v>0</v>
      </c>
      <c r="B120" s="1">
        <v>46093</v>
      </c>
      <c r="C120">
        <v>3397</v>
      </c>
      <c r="D120">
        <v>3449</v>
      </c>
      <c r="E120" t="s">
        <v>1</v>
      </c>
      <c r="F120" t="s">
        <v>47</v>
      </c>
      <c r="G120">
        <v>3397</v>
      </c>
      <c r="H120">
        <v>3449</v>
      </c>
      <c r="I120" t="s">
        <v>48</v>
      </c>
      <c r="J120" t="s">
        <v>74</v>
      </c>
      <c r="K120">
        <v>158</v>
      </c>
      <c r="L120">
        <v>148</v>
      </c>
      <c r="M120" s="24">
        <f t="shared" si="6"/>
        <v>0.70833333333333337</v>
      </c>
      <c r="N120" s="24">
        <f t="shared" si="4"/>
        <v>0.70833333333333337</v>
      </c>
      <c r="O120" s="96">
        <f t="shared" si="5"/>
        <v>17</v>
      </c>
    </row>
    <row r="121" spans="1:15" x14ac:dyDescent="0.25">
      <c r="A121" t="s">
        <v>0</v>
      </c>
      <c r="B121" s="1">
        <v>46093</v>
      </c>
      <c r="C121">
        <v>3397</v>
      </c>
      <c r="D121">
        <v>3449</v>
      </c>
      <c r="E121" t="s">
        <v>1</v>
      </c>
      <c r="F121" t="s">
        <v>47</v>
      </c>
      <c r="G121">
        <v>3397</v>
      </c>
      <c r="H121">
        <v>3449</v>
      </c>
      <c r="I121" t="s">
        <v>48</v>
      </c>
      <c r="J121" t="s">
        <v>75</v>
      </c>
      <c r="K121">
        <v>109</v>
      </c>
      <c r="L121">
        <v>177</v>
      </c>
      <c r="M121" s="24">
        <f t="shared" si="6"/>
        <v>0.72916666666666663</v>
      </c>
      <c r="N121" s="24">
        <f t="shared" si="4"/>
        <v>0.72916666666666663</v>
      </c>
      <c r="O121" s="96">
        <f t="shared" si="5"/>
        <v>17</v>
      </c>
    </row>
    <row r="122" spans="1:15" x14ac:dyDescent="0.25">
      <c r="A122" t="s">
        <v>0</v>
      </c>
      <c r="B122" s="1">
        <v>46093</v>
      </c>
      <c r="C122">
        <v>3397</v>
      </c>
      <c r="D122">
        <v>3449</v>
      </c>
      <c r="E122" t="s">
        <v>1</v>
      </c>
      <c r="F122" t="s">
        <v>47</v>
      </c>
      <c r="G122">
        <v>3397</v>
      </c>
      <c r="H122">
        <v>3449</v>
      </c>
      <c r="I122" t="s">
        <v>48</v>
      </c>
      <c r="J122" t="s">
        <v>76</v>
      </c>
      <c r="K122">
        <v>87</v>
      </c>
      <c r="L122">
        <v>87</v>
      </c>
      <c r="M122" s="24">
        <f t="shared" si="6"/>
        <v>0.75</v>
      </c>
      <c r="N122" s="24">
        <f t="shared" si="4"/>
        <v>0.75</v>
      </c>
      <c r="O122" s="96">
        <f t="shared" si="5"/>
        <v>18</v>
      </c>
    </row>
    <row r="123" spans="1:15" x14ac:dyDescent="0.25">
      <c r="A123" t="s">
        <v>0</v>
      </c>
      <c r="B123" s="1">
        <v>46093</v>
      </c>
      <c r="C123">
        <v>3397</v>
      </c>
      <c r="D123">
        <v>3449</v>
      </c>
      <c r="E123" t="s">
        <v>1</v>
      </c>
      <c r="F123" t="s">
        <v>47</v>
      </c>
      <c r="G123">
        <v>3397</v>
      </c>
      <c r="H123">
        <v>3449</v>
      </c>
      <c r="I123" t="s">
        <v>48</v>
      </c>
      <c r="J123" t="s">
        <v>77</v>
      </c>
      <c r="K123">
        <v>55</v>
      </c>
      <c r="L123">
        <v>72</v>
      </c>
      <c r="M123" s="24">
        <f t="shared" si="6"/>
        <v>0.77083333333333337</v>
      </c>
      <c r="N123" s="24">
        <f t="shared" si="4"/>
        <v>0.77083333333333337</v>
      </c>
      <c r="O123" s="96">
        <f t="shared" si="5"/>
        <v>18</v>
      </c>
    </row>
    <row r="124" spans="1:15" x14ac:dyDescent="0.25">
      <c r="A124" t="s">
        <v>0</v>
      </c>
      <c r="B124" s="1">
        <v>46093</v>
      </c>
      <c r="C124">
        <v>3397</v>
      </c>
      <c r="D124">
        <v>3449</v>
      </c>
      <c r="E124" t="s">
        <v>1</v>
      </c>
      <c r="F124" t="s">
        <v>47</v>
      </c>
      <c r="G124">
        <v>3397</v>
      </c>
      <c r="H124">
        <v>3449</v>
      </c>
      <c r="I124" t="s">
        <v>48</v>
      </c>
      <c r="J124" t="s">
        <v>78</v>
      </c>
      <c r="K124">
        <v>178</v>
      </c>
      <c r="L124">
        <v>117</v>
      </c>
      <c r="M124" s="24">
        <f t="shared" si="6"/>
        <v>0.79166666666666663</v>
      </c>
      <c r="N124" s="24">
        <f t="shared" si="4"/>
        <v>0.79166666666666663</v>
      </c>
      <c r="O124" s="96">
        <f t="shared" si="5"/>
        <v>19</v>
      </c>
    </row>
    <row r="125" spans="1:15" x14ac:dyDescent="0.25">
      <c r="A125" t="s">
        <v>0</v>
      </c>
      <c r="B125" s="1">
        <v>46093</v>
      </c>
      <c r="C125">
        <v>3397</v>
      </c>
      <c r="D125">
        <v>3449</v>
      </c>
      <c r="E125" t="s">
        <v>1</v>
      </c>
      <c r="F125" t="s">
        <v>47</v>
      </c>
      <c r="G125">
        <v>3397</v>
      </c>
      <c r="H125">
        <v>3449</v>
      </c>
      <c r="I125" t="s">
        <v>48</v>
      </c>
      <c r="J125" t="s">
        <v>79</v>
      </c>
      <c r="K125">
        <v>178</v>
      </c>
      <c r="L125">
        <v>207</v>
      </c>
      <c r="M125" s="24">
        <f t="shared" si="6"/>
        <v>0.8125</v>
      </c>
      <c r="N125" s="24">
        <f t="shared" si="4"/>
        <v>0.8125</v>
      </c>
      <c r="O125" s="96">
        <f t="shared" si="5"/>
        <v>19</v>
      </c>
    </row>
    <row r="126" spans="1:15" x14ac:dyDescent="0.25">
      <c r="A126" t="s">
        <v>0</v>
      </c>
      <c r="B126" s="1">
        <v>46093</v>
      </c>
      <c r="C126">
        <v>3397</v>
      </c>
      <c r="D126">
        <v>3449</v>
      </c>
      <c r="E126" t="s">
        <v>1</v>
      </c>
      <c r="F126" t="s">
        <v>47</v>
      </c>
      <c r="G126">
        <v>3397</v>
      </c>
      <c r="H126">
        <v>3449</v>
      </c>
      <c r="I126" t="s">
        <v>48</v>
      </c>
      <c r="J126" t="s">
        <v>80</v>
      </c>
      <c r="K126">
        <v>1</v>
      </c>
      <c r="L126">
        <v>53</v>
      </c>
      <c r="M126" s="24">
        <f t="shared" si="6"/>
        <v>0.83333333333333337</v>
      </c>
      <c r="N126" s="24">
        <f t="shared" si="4"/>
        <v>0.8125</v>
      </c>
      <c r="O126" s="96">
        <f t="shared" si="5"/>
        <v>19</v>
      </c>
    </row>
    <row r="127" spans="1:15" x14ac:dyDescent="0.25">
      <c r="A127" t="s">
        <v>0</v>
      </c>
      <c r="B127" s="1">
        <v>46094</v>
      </c>
      <c r="C127">
        <v>2936</v>
      </c>
      <c r="D127">
        <v>2999</v>
      </c>
      <c r="E127" t="s">
        <v>1</v>
      </c>
      <c r="F127" t="s">
        <v>47</v>
      </c>
      <c r="G127">
        <v>2936</v>
      </c>
      <c r="H127">
        <v>2999</v>
      </c>
      <c r="I127" t="s">
        <v>48</v>
      </c>
      <c r="J127" t="s">
        <v>50</v>
      </c>
      <c r="K127">
        <v>62</v>
      </c>
      <c r="L127">
        <v>54</v>
      </c>
      <c r="M127" s="24">
        <f t="shared" si="6"/>
        <v>0.20833333333333334</v>
      </c>
      <c r="N127" s="24">
        <f t="shared" si="4"/>
        <v>0.20833333333333334</v>
      </c>
      <c r="O127" s="96">
        <f t="shared" si="5"/>
        <v>5</v>
      </c>
    </row>
    <row r="128" spans="1:15" x14ac:dyDescent="0.25">
      <c r="A128" t="s">
        <v>0</v>
      </c>
      <c r="B128" s="1">
        <v>46094</v>
      </c>
      <c r="C128">
        <v>2936</v>
      </c>
      <c r="D128">
        <v>2999</v>
      </c>
      <c r="E128" t="s">
        <v>1</v>
      </c>
      <c r="F128" t="s">
        <v>47</v>
      </c>
      <c r="G128">
        <v>2936</v>
      </c>
      <c r="H128">
        <v>2999</v>
      </c>
      <c r="I128" t="s">
        <v>48</v>
      </c>
      <c r="J128" t="s">
        <v>51</v>
      </c>
      <c r="K128">
        <v>71</v>
      </c>
      <c r="L128">
        <v>72</v>
      </c>
      <c r="M128" s="24">
        <f t="shared" si="6"/>
        <v>0.22916666666666666</v>
      </c>
      <c r="N128" s="24">
        <f t="shared" si="4"/>
        <v>0.22916666666666666</v>
      </c>
      <c r="O128" s="96">
        <f t="shared" si="5"/>
        <v>5</v>
      </c>
    </row>
    <row r="129" spans="1:15" x14ac:dyDescent="0.25">
      <c r="A129" t="s">
        <v>0</v>
      </c>
      <c r="B129" s="1">
        <v>46094</v>
      </c>
      <c r="C129">
        <v>2936</v>
      </c>
      <c r="D129">
        <v>2999</v>
      </c>
      <c r="E129" t="s">
        <v>1</v>
      </c>
      <c r="F129" t="s">
        <v>47</v>
      </c>
      <c r="G129">
        <v>2936</v>
      </c>
      <c r="H129">
        <v>2999</v>
      </c>
      <c r="I129" t="s">
        <v>48</v>
      </c>
      <c r="J129" t="s">
        <v>52</v>
      </c>
      <c r="K129">
        <v>226</v>
      </c>
      <c r="L129">
        <v>168</v>
      </c>
      <c r="M129" s="24">
        <f t="shared" si="6"/>
        <v>0.25</v>
      </c>
      <c r="N129" s="24">
        <f t="shared" si="4"/>
        <v>0.25</v>
      </c>
      <c r="O129" s="96">
        <f t="shared" si="5"/>
        <v>6</v>
      </c>
    </row>
    <row r="130" spans="1:15" x14ac:dyDescent="0.25">
      <c r="A130" t="s">
        <v>0</v>
      </c>
      <c r="B130" s="1">
        <v>46094</v>
      </c>
      <c r="C130">
        <v>2936</v>
      </c>
      <c r="D130">
        <v>2999</v>
      </c>
      <c r="E130" t="s">
        <v>1</v>
      </c>
      <c r="F130" t="s">
        <v>47</v>
      </c>
      <c r="G130">
        <v>2936</v>
      </c>
      <c r="H130">
        <v>2999</v>
      </c>
      <c r="I130" t="s">
        <v>48</v>
      </c>
      <c r="J130" t="s">
        <v>53</v>
      </c>
      <c r="K130">
        <v>354</v>
      </c>
      <c r="L130">
        <v>430</v>
      </c>
      <c r="M130" s="24">
        <f t="shared" si="6"/>
        <v>0.27083333333333331</v>
      </c>
      <c r="N130" s="24">
        <f t="shared" ref="N130:N193" si="7">IF(B130="","",IF($M130&lt;10/48,10/48,IF($M130&gt;39/48,39/48,$M130)))</f>
        <v>0.27083333333333331</v>
      </c>
      <c r="O130" s="96">
        <f t="shared" si="5"/>
        <v>6</v>
      </c>
    </row>
    <row r="131" spans="1:15" x14ac:dyDescent="0.25">
      <c r="A131" t="s">
        <v>0</v>
      </c>
      <c r="B131" s="1">
        <v>46094</v>
      </c>
      <c r="C131">
        <v>2936</v>
      </c>
      <c r="D131">
        <v>2999</v>
      </c>
      <c r="E131" t="s">
        <v>1</v>
      </c>
      <c r="F131" t="s">
        <v>47</v>
      </c>
      <c r="G131">
        <v>2936</v>
      </c>
      <c r="H131">
        <v>2999</v>
      </c>
      <c r="I131" t="s">
        <v>48</v>
      </c>
      <c r="J131" t="s">
        <v>54</v>
      </c>
      <c r="K131">
        <v>200</v>
      </c>
      <c r="L131">
        <v>183</v>
      </c>
      <c r="M131" s="24">
        <f t="shared" si="6"/>
        <v>0.29166666666666669</v>
      </c>
      <c r="N131" s="24">
        <f t="shared" si="7"/>
        <v>0.29166666666666669</v>
      </c>
      <c r="O131" s="96">
        <f t="shared" ref="O131:O194" si="8">IF($A131="","",HOUR($N131))</f>
        <v>7</v>
      </c>
    </row>
    <row r="132" spans="1:15" x14ac:dyDescent="0.25">
      <c r="A132" t="s">
        <v>0</v>
      </c>
      <c r="B132" s="1">
        <v>46094</v>
      </c>
      <c r="C132">
        <v>2936</v>
      </c>
      <c r="D132">
        <v>2999</v>
      </c>
      <c r="E132" t="s">
        <v>1</v>
      </c>
      <c r="F132" t="s">
        <v>47</v>
      </c>
      <c r="G132">
        <v>2936</v>
      </c>
      <c r="H132">
        <v>2999</v>
      </c>
      <c r="I132" t="s">
        <v>48</v>
      </c>
      <c r="J132" t="s">
        <v>55</v>
      </c>
      <c r="K132">
        <v>163</v>
      </c>
      <c r="L132">
        <v>175</v>
      </c>
      <c r="M132" s="24">
        <f t="shared" si="6"/>
        <v>0.3125</v>
      </c>
      <c r="N132" s="24">
        <f t="shared" si="7"/>
        <v>0.3125</v>
      </c>
      <c r="O132" s="96">
        <f t="shared" si="8"/>
        <v>7</v>
      </c>
    </row>
    <row r="133" spans="1:15" x14ac:dyDescent="0.25">
      <c r="A133" t="s">
        <v>0</v>
      </c>
      <c r="B133" s="1">
        <v>46094</v>
      </c>
      <c r="C133">
        <v>2936</v>
      </c>
      <c r="D133">
        <v>2999</v>
      </c>
      <c r="E133" t="s">
        <v>1</v>
      </c>
      <c r="F133" t="s">
        <v>47</v>
      </c>
      <c r="G133">
        <v>2936</v>
      </c>
      <c r="H133">
        <v>2999</v>
      </c>
      <c r="I133" t="s">
        <v>48</v>
      </c>
      <c r="J133" t="s">
        <v>56</v>
      </c>
      <c r="K133">
        <v>108</v>
      </c>
      <c r="L133">
        <v>120</v>
      </c>
      <c r="M133" s="24">
        <f t="shared" si="6"/>
        <v>0.33333333333333331</v>
      </c>
      <c r="N133" s="24">
        <f t="shared" si="7"/>
        <v>0.33333333333333331</v>
      </c>
      <c r="O133" s="96">
        <f t="shared" si="8"/>
        <v>8</v>
      </c>
    </row>
    <row r="134" spans="1:15" x14ac:dyDescent="0.25">
      <c r="A134" t="s">
        <v>0</v>
      </c>
      <c r="B134" s="1">
        <v>46094</v>
      </c>
      <c r="C134">
        <v>2936</v>
      </c>
      <c r="D134">
        <v>2999</v>
      </c>
      <c r="E134" t="s">
        <v>1</v>
      </c>
      <c r="F134" t="s">
        <v>47</v>
      </c>
      <c r="G134">
        <v>2936</v>
      </c>
      <c r="H134">
        <v>2999</v>
      </c>
      <c r="I134" t="s">
        <v>48</v>
      </c>
      <c r="J134" t="s">
        <v>57</v>
      </c>
      <c r="K134">
        <v>52</v>
      </c>
      <c r="L134">
        <v>77</v>
      </c>
      <c r="M134" s="24">
        <f t="shared" si="6"/>
        <v>0.35416666666666669</v>
      </c>
      <c r="N134" s="24">
        <f t="shared" si="7"/>
        <v>0.35416666666666669</v>
      </c>
      <c r="O134" s="96">
        <f t="shared" si="8"/>
        <v>8</v>
      </c>
    </row>
    <row r="135" spans="1:15" x14ac:dyDescent="0.25">
      <c r="A135" t="s">
        <v>0</v>
      </c>
      <c r="B135" s="1">
        <v>46094</v>
      </c>
      <c r="C135">
        <v>2936</v>
      </c>
      <c r="D135">
        <v>2999</v>
      </c>
      <c r="E135" t="s">
        <v>1</v>
      </c>
      <c r="F135" t="s">
        <v>47</v>
      </c>
      <c r="G135">
        <v>2936</v>
      </c>
      <c r="H135">
        <v>2999</v>
      </c>
      <c r="I135" t="s">
        <v>48</v>
      </c>
      <c r="J135" t="s">
        <v>58</v>
      </c>
      <c r="K135">
        <v>45</v>
      </c>
      <c r="L135">
        <v>35</v>
      </c>
      <c r="M135" s="24">
        <f t="shared" si="6"/>
        <v>0.375</v>
      </c>
      <c r="N135" s="24">
        <f t="shared" si="7"/>
        <v>0.375</v>
      </c>
      <c r="O135" s="96">
        <f t="shared" si="8"/>
        <v>9</v>
      </c>
    </row>
    <row r="136" spans="1:15" x14ac:dyDescent="0.25">
      <c r="A136" t="s">
        <v>0</v>
      </c>
      <c r="B136" s="1">
        <v>46094</v>
      </c>
      <c r="C136">
        <v>2936</v>
      </c>
      <c r="D136">
        <v>2999</v>
      </c>
      <c r="E136" t="s">
        <v>1</v>
      </c>
      <c r="F136" t="s">
        <v>47</v>
      </c>
      <c r="G136">
        <v>2936</v>
      </c>
      <c r="H136">
        <v>2999</v>
      </c>
      <c r="I136" t="s">
        <v>48</v>
      </c>
      <c r="J136" t="s">
        <v>59</v>
      </c>
      <c r="K136">
        <v>24</v>
      </c>
      <c r="L136">
        <v>36</v>
      </c>
      <c r="M136" s="24">
        <f t="shared" si="6"/>
        <v>0.39583333333333331</v>
      </c>
      <c r="N136" s="24">
        <f t="shared" si="7"/>
        <v>0.39583333333333331</v>
      </c>
      <c r="O136" s="96">
        <f t="shared" si="8"/>
        <v>9</v>
      </c>
    </row>
    <row r="137" spans="1:15" x14ac:dyDescent="0.25">
      <c r="A137" t="s">
        <v>0</v>
      </c>
      <c r="B137" s="1">
        <v>46094</v>
      </c>
      <c r="C137">
        <v>2936</v>
      </c>
      <c r="D137">
        <v>2999</v>
      </c>
      <c r="E137" t="s">
        <v>1</v>
      </c>
      <c r="F137" t="s">
        <v>47</v>
      </c>
      <c r="G137">
        <v>2936</v>
      </c>
      <c r="H137">
        <v>2999</v>
      </c>
      <c r="I137" t="s">
        <v>48</v>
      </c>
      <c r="J137" t="s">
        <v>60</v>
      </c>
      <c r="K137">
        <v>43</v>
      </c>
      <c r="L137">
        <v>30</v>
      </c>
      <c r="M137" s="24">
        <f t="shared" si="6"/>
        <v>0.41666666666666669</v>
      </c>
      <c r="N137" s="24">
        <f t="shared" si="7"/>
        <v>0.41666666666666669</v>
      </c>
      <c r="O137" s="96">
        <f t="shared" si="8"/>
        <v>10</v>
      </c>
    </row>
    <row r="138" spans="1:15" x14ac:dyDescent="0.25">
      <c r="A138" t="s">
        <v>0</v>
      </c>
      <c r="B138" s="1">
        <v>46094</v>
      </c>
      <c r="C138">
        <v>2936</v>
      </c>
      <c r="D138">
        <v>2999</v>
      </c>
      <c r="E138" t="s">
        <v>1</v>
      </c>
      <c r="F138" t="s">
        <v>47</v>
      </c>
      <c r="G138">
        <v>2936</v>
      </c>
      <c r="H138">
        <v>2999</v>
      </c>
      <c r="I138" t="s">
        <v>48</v>
      </c>
      <c r="J138" t="s">
        <v>61</v>
      </c>
      <c r="K138">
        <v>15</v>
      </c>
      <c r="L138">
        <v>34</v>
      </c>
      <c r="M138" s="24">
        <f t="shared" ref="M138:M156" si="9">IF($B138="","",_xlfn.NUMBERVALUE(LEFT($J138,5)))</f>
        <v>0.4375</v>
      </c>
      <c r="N138" s="24">
        <f t="shared" si="7"/>
        <v>0.4375</v>
      </c>
      <c r="O138" s="96">
        <f t="shared" si="8"/>
        <v>10</v>
      </c>
    </row>
    <row r="139" spans="1:15" x14ac:dyDescent="0.25">
      <c r="A139" t="s">
        <v>0</v>
      </c>
      <c r="B139" s="1">
        <v>46094</v>
      </c>
      <c r="C139">
        <v>2936</v>
      </c>
      <c r="D139">
        <v>2999</v>
      </c>
      <c r="E139" t="s">
        <v>1</v>
      </c>
      <c r="F139" t="s">
        <v>47</v>
      </c>
      <c r="G139">
        <v>2936</v>
      </c>
      <c r="H139">
        <v>2999</v>
      </c>
      <c r="I139" t="s">
        <v>48</v>
      </c>
      <c r="J139" t="s">
        <v>62</v>
      </c>
      <c r="K139">
        <v>14</v>
      </c>
      <c r="L139">
        <v>16</v>
      </c>
      <c r="M139" s="24">
        <f t="shared" si="9"/>
        <v>0.45833333333333331</v>
      </c>
      <c r="N139" s="24">
        <f t="shared" si="7"/>
        <v>0.45833333333333331</v>
      </c>
      <c r="O139" s="96">
        <f t="shared" si="8"/>
        <v>11</v>
      </c>
    </row>
    <row r="140" spans="1:15" x14ac:dyDescent="0.25">
      <c r="A140" t="s">
        <v>0</v>
      </c>
      <c r="B140" s="1">
        <v>46094</v>
      </c>
      <c r="C140">
        <v>2936</v>
      </c>
      <c r="D140">
        <v>2999</v>
      </c>
      <c r="E140" t="s">
        <v>1</v>
      </c>
      <c r="F140" t="s">
        <v>47</v>
      </c>
      <c r="G140">
        <v>2936</v>
      </c>
      <c r="H140">
        <v>2999</v>
      </c>
      <c r="I140" t="s">
        <v>48</v>
      </c>
      <c r="J140" t="s">
        <v>63</v>
      </c>
      <c r="K140">
        <v>23</v>
      </c>
      <c r="L140">
        <v>26</v>
      </c>
      <c r="M140" s="24">
        <f t="shared" si="9"/>
        <v>0.47916666666666669</v>
      </c>
      <c r="N140" s="24">
        <f t="shared" si="7"/>
        <v>0.47916666666666669</v>
      </c>
      <c r="O140" s="96">
        <f t="shared" si="8"/>
        <v>11</v>
      </c>
    </row>
    <row r="141" spans="1:15" x14ac:dyDescent="0.25">
      <c r="A141" t="s">
        <v>0</v>
      </c>
      <c r="B141" s="1">
        <v>46094</v>
      </c>
      <c r="C141">
        <v>2936</v>
      </c>
      <c r="D141">
        <v>2999</v>
      </c>
      <c r="E141" t="s">
        <v>1</v>
      </c>
      <c r="F141" t="s">
        <v>47</v>
      </c>
      <c r="G141">
        <v>2936</v>
      </c>
      <c r="H141">
        <v>2999</v>
      </c>
      <c r="I141" t="s">
        <v>48</v>
      </c>
      <c r="J141" t="s">
        <v>64</v>
      </c>
      <c r="K141">
        <v>19</v>
      </c>
      <c r="L141">
        <v>18</v>
      </c>
      <c r="M141" s="24">
        <f t="shared" si="9"/>
        <v>0.5</v>
      </c>
      <c r="N141" s="24">
        <f t="shared" si="7"/>
        <v>0.5</v>
      </c>
      <c r="O141" s="96">
        <f t="shared" si="8"/>
        <v>12</v>
      </c>
    </row>
    <row r="142" spans="1:15" x14ac:dyDescent="0.25">
      <c r="A142" t="s">
        <v>0</v>
      </c>
      <c r="B142" s="1">
        <v>46094</v>
      </c>
      <c r="C142">
        <v>2936</v>
      </c>
      <c r="D142">
        <v>2999</v>
      </c>
      <c r="E142" t="s">
        <v>1</v>
      </c>
      <c r="F142" t="s">
        <v>47</v>
      </c>
      <c r="G142">
        <v>2936</v>
      </c>
      <c r="H142">
        <v>2999</v>
      </c>
      <c r="I142" t="s">
        <v>48</v>
      </c>
      <c r="J142" t="s">
        <v>65</v>
      </c>
      <c r="K142">
        <v>17</v>
      </c>
      <c r="L142">
        <v>11</v>
      </c>
      <c r="M142" s="24">
        <f t="shared" si="9"/>
        <v>0.52083333333333337</v>
      </c>
      <c r="N142" s="24">
        <f t="shared" si="7"/>
        <v>0.52083333333333337</v>
      </c>
      <c r="O142" s="96">
        <f t="shared" si="8"/>
        <v>12</v>
      </c>
    </row>
    <row r="143" spans="1:15" x14ac:dyDescent="0.25">
      <c r="A143" t="s">
        <v>0</v>
      </c>
      <c r="B143" s="1">
        <v>46094</v>
      </c>
      <c r="C143">
        <v>2936</v>
      </c>
      <c r="D143">
        <v>2999</v>
      </c>
      <c r="E143" t="s">
        <v>1</v>
      </c>
      <c r="F143" t="s">
        <v>47</v>
      </c>
      <c r="G143">
        <v>2936</v>
      </c>
      <c r="H143">
        <v>2999</v>
      </c>
      <c r="I143" t="s">
        <v>48</v>
      </c>
      <c r="J143" t="s">
        <v>66</v>
      </c>
      <c r="K143">
        <v>36</v>
      </c>
      <c r="L143">
        <v>32</v>
      </c>
      <c r="M143" s="24">
        <f t="shared" si="9"/>
        <v>0.54166666666666663</v>
      </c>
      <c r="N143" s="24">
        <f t="shared" si="7"/>
        <v>0.54166666666666663</v>
      </c>
      <c r="O143" s="96">
        <f t="shared" si="8"/>
        <v>13</v>
      </c>
    </row>
    <row r="144" spans="1:15" x14ac:dyDescent="0.25">
      <c r="A144" t="s">
        <v>0</v>
      </c>
      <c r="B144" s="1">
        <v>46094</v>
      </c>
      <c r="C144">
        <v>2936</v>
      </c>
      <c r="D144">
        <v>2999</v>
      </c>
      <c r="E144" t="s">
        <v>1</v>
      </c>
      <c r="F144" t="s">
        <v>47</v>
      </c>
      <c r="G144">
        <v>2936</v>
      </c>
      <c r="H144">
        <v>2999</v>
      </c>
      <c r="I144" t="s">
        <v>48</v>
      </c>
      <c r="J144" t="s">
        <v>67</v>
      </c>
      <c r="K144">
        <v>24</v>
      </c>
      <c r="L144">
        <v>28</v>
      </c>
      <c r="M144" s="24">
        <f t="shared" si="9"/>
        <v>0.5625</v>
      </c>
      <c r="N144" s="24">
        <f t="shared" si="7"/>
        <v>0.5625</v>
      </c>
      <c r="O144" s="96">
        <f t="shared" si="8"/>
        <v>13</v>
      </c>
    </row>
    <row r="145" spans="1:15" x14ac:dyDescent="0.25">
      <c r="A145" t="s">
        <v>0</v>
      </c>
      <c r="B145" s="1">
        <v>46094</v>
      </c>
      <c r="C145">
        <v>2936</v>
      </c>
      <c r="D145">
        <v>2999</v>
      </c>
      <c r="E145" t="s">
        <v>1</v>
      </c>
      <c r="F145" t="s">
        <v>47</v>
      </c>
      <c r="G145">
        <v>2936</v>
      </c>
      <c r="H145">
        <v>2999</v>
      </c>
      <c r="I145" t="s">
        <v>48</v>
      </c>
      <c r="J145" t="s">
        <v>68</v>
      </c>
      <c r="K145">
        <v>70</v>
      </c>
      <c r="L145">
        <v>31</v>
      </c>
      <c r="M145" s="24">
        <f t="shared" si="9"/>
        <v>0.58333333333333337</v>
      </c>
      <c r="N145" s="24">
        <f t="shared" si="7"/>
        <v>0.58333333333333337</v>
      </c>
      <c r="O145" s="96">
        <f t="shared" si="8"/>
        <v>14</v>
      </c>
    </row>
    <row r="146" spans="1:15" x14ac:dyDescent="0.25">
      <c r="A146" t="s">
        <v>0</v>
      </c>
      <c r="B146" s="1">
        <v>46094</v>
      </c>
      <c r="C146">
        <v>2936</v>
      </c>
      <c r="D146">
        <v>2999</v>
      </c>
      <c r="E146" t="s">
        <v>1</v>
      </c>
      <c r="F146" t="s">
        <v>47</v>
      </c>
      <c r="G146">
        <v>2936</v>
      </c>
      <c r="H146">
        <v>2999</v>
      </c>
      <c r="I146" t="s">
        <v>48</v>
      </c>
      <c r="J146" t="s">
        <v>69</v>
      </c>
      <c r="K146">
        <v>82</v>
      </c>
      <c r="L146">
        <v>102</v>
      </c>
      <c r="M146" s="24">
        <f t="shared" si="9"/>
        <v>0.60416666666666663</v>
      </c>
      <c r="N146" s="24">
        <f t="shared" si="7"/>
        <v>0.60416666666666663</v>
      </c>
      <c r="O146" s="96">
        <f t="shared" si="8"/>
        <v>14</v>
      </c>
    </row>
    <row r="147" spans="1:15" x14ac:dyDescent="0.25">
      <c r="A147" t="s">
        <v>0</v>
      </c>
      <c r="B147" s="1">
        <v>46094</v>
      </c>
      <c r="C147">
        <v>2936</v>
      </c>
      <c r="D147">
        <v>2999</v>
      </c>
      <c r="E147" t="s">
        <v>1</v>
      </c>
      <c r="F147" t="s">
        <v>47</v>
      </c>
      <c r="G147">
        <v>2936</v>
      </c>
      <c r="H147">
        <v>2999</v>
      </c>
      <c r="I147" t="s">
        <v>48</v>
      </c>
      <c r="J147" t="s">
        <v>70</v>
      </c>
      <c r="K147">
        <v>142</v>
      </c>
      <c r="L147">
        <v>88</v>
      </c>
      <c r="M147" s="24">
        <f t="shared" si="9"/>
        <v>0.625</v>
      </c>
      <c r="N147" s="24">
        <f t="shared" si="7"/>
        <v>0.625</v>
      </c>
      <c r="O147" s="96">
        <f t="shared" si="8"/>
        <v>15</v>
      </c>
    </row>
    <row r="148" spans="1:15" x14ac:dyDescent="0.25">
      <c r="A148" t="s">
        <v>0</v>
      </c>
      <c r="B148" s="1">
        <v>46094</v>
      </c>
      <c r="C148">
        <v>2936</v>
      </c>
      <c r="D148">
        <v>2999</v>
      </c>
      <c r="E148" t="s">
        <v>1</v>
      </c>
      <c r="F148" t="s">
        <v>47</v>
      </c>
      <c r="G148">
        <v>2936</v>
      </c>
      <c r="H148">
        <v>2999</v>
      </c>
      <c r="I148" t="s">
        <v>48</v>
      </c>
      <c r="J148" t="s">
        <v>71</v>
      </c>
      <c r="K148">
        <v>126</v>
      </c>
      <c r="L148">
        <v>119</v>
      </c>
      <c r="M148" s="24">
        <f t="shared" si="9"/>
        <v>0.64583333333333337</v>
      </c>
      <c r="N148" s="24">
        <f t="shared" si="7"/>
        <v>0.64583333333333337</v>
      </c>
      <c r="O148" s="96">
        <f t="shared" si="8"/>
        <v>15</v>
      </c>
    </row>
    <row r="149" spans="1:15" x14ac:dyDescent="0.25">
      <c r="A149" t="s">
        <v>0</v>
      </c>
      <c r="B149" s="1">
        <v>46094</v>
      </c>
      <c r="C149">
        <v>2936</v>
      </c>
      <c r="D149">
        <v>2999</v>
      </c>
      <c r="E149" t="s">
        <v>1</v>
      </c>
      <c r="F149" t="s">
        <v>47</v>
      </c>
      <c r="G149">
        <v>2936</v>
      </c>
      <c r="H149">
        <v>2999</v>
      </c>
      <c r="I149" t="s">
        <v>48</v>
      </c>
      <c r="J149" t="s">
        <v>72</v>
      </c>
      <c r="K149">
        <v>192</v>
      </c>
      <c r="L149">
        <v>156</v>
      </c>
      <c r="M149" s="24">
        <f t="shared" si="9"/>
        <v>0.66666666666666663</v>
      </c>
      <c r="N149" s="24">
        <f t="shared" si="7"/>
        <v>0.66666666666666663</v>
      </c>
      <c r="O149" s="96">
        <f t="shared" si="8"/>
        <v>16</v>
      </c>
    </row>
    <row r="150" spans="1:15" x14ac:dyDescent="0.25">
      <c r="A150" t="s">
        <v>0</v>
      </c>
      <c r="B150" s="1">
        <v>46094</v>
      </c>
      <c r="C150">
        <v>2936</v>
      </c>
      <c r="D150">
        <v>2999</v>
      </c>
      <c r="E150" t="s">
        <v>1</v>
      </c>
      <c r="F150" t="s">
        <v>47</v>
      </c>
      <c r="G150">
        <v>2936</v>
      </c>
      <c r="H150">
        <v>2999</v>
      </c>
      <c r="I150" t="s">
        <v>48</v>
      </c>
      <c r="J150" t="s">
        <v>73</v>
      </c>
      <c r="K150">
        <v>170</v>
      </c>
      <c r="L150">
        <v>245</v>
      </c>
      <c r="M150" s="24">
        <f t="shared" si="9"/>
        <v>0.6875</v>
      </c>
      <c r="N150" s="24">
        <f t="shared" si="7"/>
        <v>0.6875</v>
      </c>
      <c r="O150" s="96">
        <f t="shared" si="8"/>
        <v>16</v>
      </c>
    </row>
    <row r="151" spans="1:15" x14ac:dyDescent="0.25">
      <c r="A151" t="s">
        <v>0</v>
      </c>
      <c r="B151" s="1">
        <v>46094</v>
      </c>
      <c r="C151">
        <v>2936</v>
      </c>
      <c r="D151">
        <v>2999</v>
      </c>
      <c r="E151" t="s">
        <v>1</v>
      </c>
      <c r="F151" t="s">
        <v>47</v>
      </c>
      <c r="G151">
        <v>2936</v>
      </c>
      <c r="H151">
        <v>2999</v>
      </c>
      <c r="I151" t="s">
        <v>48</v>
      </c>
      <c r="J151" t="s">
        <v>74</v>
      </c>
      <c r="K151">
        <v>145</v>
      </c>
      <c r="L151">
        <v>79</v>
      </c>
      <c r="M151" s="24">
        <f t="shared" si="9"/>
        <v>0.70833333333333337</v>
      </c>
      <c r="N151" s="24">
        <f t="shared" si="7"/>
        <v>0.70833333333333337</v>
      </c>
      <c r="O151" s="96">
        <f t="shared" si="8"/>
        <v>17</v>
      </c>
    </row>
    <row r="152" spans="1:15" x14ac:dyDescent="0.25">
      <c r="A152" t="s">
        <v>0</v>
      </c>
      <c r="B152" s="1">
        <v>46094</v>
      </c>
      <c r="C152">
        <v>2936</v>
      </c>
      <c r="D152">
        <v>2999</v>
      </c>
      <c r="E152" t="s">
        <v>1</v>
      </c>
      <c r="F152" t="s">
        <v>47</v>
      </c>
      <c r="G152">
        <v>2936</v>
      </c>
      <c r="H152">
        <v>2999</v>
      </c>
      <c r="I152" t="s">
        <v>48</v>
      </c>
      <c r="J152" t="s">
        <v>75</v>
      </c>
      <c r="K152">
        <v>102</v>
      </c>
      <c r="L152">
        <v>189</v>
      </c>
      <c r="M152" s="24">
        <f t="shared" si="9"/>
        <v>0.72916666666666663</v>
      </c>
      <c r="N152" s="24">
        <f t="shared" si="7"/>
        <v>0.72916666666666663</v>
      </c>
      <c r="O152" s="96">
        <f t="shared" si="8"/>
        <v>17</v>
      </c>
    </row>
    <row r="153" spans="1:15" x14ac:dyDescent="0.25">
      <c r="A153" t="s">
        <v>0</v>
      </c>
      <c r="B153" s="1">
        <v>46094</v>
      </c>
      <c r="C153">
        <v>2936</v>
      </c>
      <c r="D153">
        <v>2999</v>
      </c>
      <c r="E153" t="s">
        <v>1</v>
      </c>
      <c r="F153" t="s">
        <v>47</v>
      </c>
      <c r="G153">
        <v>2936</v>
      </c>
      <c r="H153">
        <v>2999</v>
      </c>
      <c r="I153" t="s">
        <v>48</v>
      </c>
      <c r="J153" t="s">
        <v>76</v>
      </c>
      <c r="K153">
        <v>59</v>
      </c>
      <c r="L153">
        <v>68</v>
      </c>
      <c r="M153" s="24">
        <f t="shared" si="9"/>
        <v>0.75</v>
      </c>
      <c r="N153" s="24">
        <f t="shared" si="7"/>
        <v>0.75</v>
      </c>
      <c r="O153" s="96">
        <f t="shared" si="8"/>
        <v>18</v>
      </c>
    </row>
    <row r="154" spans="1:15" x14ac:dyDescent="0.25">
      <c r="A154" t="s">
        <v>0</v>
      </c>
      <c r="B154" s="1">
        <v>46094</v>
      </c>
      <c r="C154">
        <v>2936</v>
      </c>
      <c r="D154">
        <v>2999</v>
      </c>
      <c r="E154" t="s">
        <v>1</v>
      </c>
      <c r="F154" t="s">
        <v>47</v>
      </c>
      <c r="G154">
        <v>2936</v>
      </c>
      <c r="H154">
        <v>2999</v>
      </c>
      <c r="I154" t="s">
        <v>48</v>
      </c>
      <c r="J154" t="s">
        <v>77</v>
      </c>
      <c r="K154">
        <v>62</v>
      </c>
      <c r="L154">
        <v>60</v>
      </c>
      <c r="M154" s="24">
        <f t="shared" si="9"/>
        <v>0.77083333333333337</v>
      </c>
      <c r="N154" s="24">
        <f t="shared" si="7"/>
        <v>0.77083333333333337</v>
      </c>
      <c r="O154" s="96">
        <f t="shared" si="8"/>
        <v>18</v>
      </c>
    </row>
    <row r="155" spans="1:15" x14ac:dyDescent="0.25">
      <c r="A155" t="s">
        <v>0</v>
      </c>
      <c r="B155" s="1">
        <v>46094</v>
      </c>
      <c r="C155">
        <v>2936</v>
      </c>
      <c r="D155">
        <v>2999</v>
      </c>
      <c r="E155" t="s">
        <v>1</v>
      </c>
      <c r="F155" t="s">
        <v>47</v>
      </c>
      <c r="G155">
        <v>2936</v>
      </c>
      <c r="H155">
        <v>2999</v>
      </c>
      <c r="I155" t="s">
        <v>48</v>
      </c>
      <c r="J155" t="s">
        <v>78</v>
      </c>
      <c r="K155">
        <v>138</v>
      </c>
      <c r="L155">
        <v>106</v>
      </c>
      <c r="M155" s="24">
        <f t="shared" si="9"/>
        <v>0.79166666666666663</v>
      </c>
      <c r="N155" s="24">
        <f t="shared" si="7"/>
        <v>0.79166666666666663</v>
      </c>
      <c r="O155" s="96">
        <f t="shared" si="8"/>
        <v>19</v>
      </c>
    </row>
    <row r="156" spans="1:15" x14ac:dyDescent="0.25">
      <c r="A156" t="s">
        <v>0</v>
      </c>
      <c r="B156" s="1">
        <v>46094</v>
      </c>
      <c r="C156">
        <v>2936</v>
      </c>
      <c r="D156">
        <v>2999</v>
      </c>
      <c r="E156" t="s">
        <v>1</v>
      </c>
      <c r="F156" t="s">
        <v>47</v>
      </c>
      <c r="G156">
        <v>2936</v>
      </c>
      <c r="H156">
        <v>2999</v>
      </c>
      <c r="I156" t="s">
        <v>48</v>
      </c>
      <c r="J156" t="s">
        <v>79</v>
      </c>
      <c r="K156">
        <v>149</v>
      </c>
      <c r="L156">
        <v>179</v>
      </c>
      <c r="M156" s="24">
        <f t="shared" si="9"/>
        <v>0.8125</v>
      </c>
      <c r="N156" s="24">
        <f t="shared" si="7"/>
        <v>0.8125</v>
      </c>
      <c r="O156" s="96">
        <f t="shared" si="8"/>
        <v>19</v>
      </c>
    </row>
    <row r="157" spans="1:15" x14ac:dyDescent="0.25">
      <c r="A157" t="s">
        <v>0</v>
      </c>
      <c r="B157" s="1">
        <v>46094</v>
      </c>
      <c r="C157">
        <v>2936</v>
      </c>
      <c r="D157">
        <v>2999</v>
      </c>
      <c r="E157" t="s">
        <v>1</v>
      </c>
      <c r="F157" t="s">
        <v>47</v>
      </c>
      <c r="G157">
        <v>2936</v>
      </c>
      <c r="H157">
        <v>2999</v>
      </c>
      <c r="I157" t="s">
        <v>48</v>
      </c>
      <c r="J157" t="s">
        <v>80</v>
      </c>
      <c r="K157">
        <v>3</v>
      </c>
      <c r="L157">
        <v>32</v>
      </c>
      <c r="M157" s="24">
        <f t="shared" ref="M157:M201" si="10">IF($B157="","",_xlfn.NUMBERVALUE(LEFT($J157,5)))</f>
        <v>0.83333333333333337</v>
      </c>
      <c r="N157" s="24">
        <f t="shared" si="7"/>
        <v>0.8125</v>
      </c>
      <c r="O157" s="96">
        <f t="shared" si="8"/>
        <v>19</v>
      </c>
    </row>
    <row r="158" spans="1:15" x14ac:dyDescent="0.25">
      <c r="A158" t="s">
        <v>0</v>
      </c>
      <c r="B158" s="1">
        <v>46097</v>
      </c>
      <c r="C158">
        <v>3051</v>
      </c>
      <c r="D158">
        <v>3066</v>
      </c>
      <c r="E158" t="s">
        <v>1</v>
      </c>
      <c r="F158" t="s">
        <v>47</v>
      </c>
      <c r="G158">
        <v>3051</v>
      </c>
      <c r="H158">
        <v>3066</v>
      </c>
      <c r="I158" t="s">
        <v>48</v>
      </c>
      <c r="J158" t="s">
        <v>50</v>
      </c>
      <c r="K158">
        <v>55</v>
      </c>
      <c r="L158">
        <v>47</v>
      </c>
      <c r="M158" s="24">
        <f t="shared" si="10"/>
        <v>0.20833333333333334</v>
      </c>
      <c r="N158" s="24">
        <f t="shared" si="7"/>
        <v>0.20833333333333334</v>
      </c>
      <c r="O158" s="96">
        <f t="shared" si="8"/>
        <v>5</v>
      </c>
    </row>
    <row r="159" spans="1:15" x14ac:dyDescent="0.25">
      <c r="A159" t="s">
        <v>0</v>
      </c>
      <c r="B159" s="1">
        <v>46097</v>
      </c>
      <c r="C159">
        <v>3051</v>
      </c>
      <c r="D159">
        <v>3066</v>
      </c>
      <c r="E159" t="s">
        <v>1</v>
      </c>
      <c r="F159" t="s">
        <v>47</v>
      </c>
      <c r="G159">
        <v>3051</v>
      </c>
      <c r="H159">
        <v>3066</v>
      </c>
      <c r="I159" t="s">
        <v>48</v>
      </c>
      <c r="J159" t="s">
        <v>51</v>
      </c>
      <c r="K159">
        <v>86</v>
      </c>
      <c r="L159">
        <v>94</v>
      </c>
      <c r="M159" s="24">
        <f t="shared" si="10"/>
        <v>0.22916666666666666</v>
      </c>
      <c r="N159" s="24">
        <f t="shared" si="7"/>
        <v>0.22916666666666666</v>
      </c>
      <c r="O159" s="96">
        <f t="shared" si="8"/>
        <v>5</v>
      </c>
    </row>
    <row r="160" spans="1:15" x14ac:dyDescent="0.25">
      <c r="A160" t="s">
        <v>0</v>
      </c>
      <c r="B160" s="1">
        <v>46097</v>
      </c>
      <c r="C160">
        <v>3051</v>
      </c>
      <c r="D160">
        <v>3066</v>
      </c>
      <c r="E160" t="s">
        <v>1</v>
      </c>
      <c r="F160" t="s">
        <v>47</v>
      </c>
      <c r="G160">
        <v>3051</v>
      </c>
      <c r="H160">
        <v>3066</v>
      </c>
      <c r="I160" t="s">
        <v>48</v>
      </c>
      <c r="J160" t="s">
        <v>52</v>
      </c>
      <c r="K160">
        <v>236</v>
      </c>
      <c r="L160">
        <v>169</v>
      </c>
      <c r="M160" s="24">
        <f t="shared" si="10"/>
        <v>0.25</v>
      </c>
      <c r="N160" s="24">
        <f t="shared" si="7"/>
        <v>0.25</v>
      </c>
      <c r="O160" s="96">
        <f t="shared" si="8"/>
        <v>6</v>
      </c>
    </row>
    <row r="161" spans="1:15" x14ac:dyDescent="0.25">
      <c r="A161" t="s">
        <v>0</v>
      </c>
      <c r="B161" s="1">
        <v>46097</v>
      </c>
      <c r="C161">
        <v>3051</v>
      </c>
      <c r="D161">
        <v>3066</v>
      </c>
      <c r="E161" t="s">
        <v>1</v>
      </c>
      <c r="F161" t="s">
        <v>47</v>
      </c>
      <c r="G161">
        <v>3051</v>
      </c>
      <c r="H161">
        <v>3066</v>
      </c>
      <c r="I161" t="s">
        <v>48</v>
      </c>
      <c r="J161" t="s">
        <v>53</v>
      </c>
      <c r="K161">
        <v>399</v>
      </c>
      <c r="L161">
        <v>428</v>
      </c>
      <c r="M161" s="24">
        <f t="shared" si="10"/>
        <v>0.27083333333333331</v>
      </c>
      <c r="N161" s="24">
        <f t="shared" si="7"/>
        <v>0.27083333333333331</v>
      </c>
      <c r="O161" s="96">
        <f t="shared" si="8"/>
        <v>6</v>
      </c>
    </row>
    <row r="162" spans="1:15" x14ac:dyDescent="0.25">
      <c r="A162" t="s">
        <v>0</v>
      </c>
      <c r="B162" s="1">
        <v>46097</v>
      </c>
      <c r="C162">
        <v>3051</v>
      </c>
      <c r="D162">
        <v>3066</v>
      </c>
      <c r="E162" t="s">
        <v>1</v>
      </c>
      <c r="F162" t="s">
        <v>47</v>
      </c>
      <c r="G162">
        <v>3051</v>
      </c>
      <c r="H162">
        <v>3066</v>
      </c>
      <c r="I162" t="s">
        <v>48</v>
      </c>
      <c r="J162" t="s">
        <v>54</v>
      </c>
      <c r="K162">
        <v>157</v>
      </c>
      <c r="L162">
        <v>217</v>
      </c>
      <c r="M162" s="24">
        <f t="shared" si="10"/>
        <v>0.29166666666666669</v>
      </c>
      <c r="N162" s="24">
        <f t="shared" si="7"/>
        <v>0.29166666666666669</v>
      </c>
      <c r="O162" s="96">
        <f t="shared" si="8"/>
        <v>7</v>
      </c>
    </row>
    <row r="163" spans="1:15" x14ac:dyDescent="0.25">
      <c r="A163" t="s">
        <v>0</v>
      </c>
      <c r="B163" s="1">
        <v>46097</v>
      </c>
      <c r="C163">
        <v>3051</v>
      </c>
      <c r="D163">
        <v>3066</v>
      </c>
      <c r="E163" t="s">
        <v>1</v>
      </c>
      <c r="F163" t="s">
        <v>47</v>
      </c>
      <c r="G163">
        <v>3051</v>
      </c>
      <c r="H163">
        <v>3066</v>
      </c>
      <c r="I163" t="s">
        <v>48</v>
      </c>
      <c r="J163" t="s">
        <v>55</v>
      </c>
      <c r="K163">
        <v>179</v>
      </c>
      <c r="L163">
        <v>172</v>
      </c>
      <c r="M163" s="24">
        <f t="shared" si="10"/>
        <v>0.3125</v>
      </c>
      <c r="N163" s="24">
        <f t="shared" si="7"/>
        <v>0.3125</v>
      </c>
      <c r="O163" s="96">
        <f t="shared" si="8"/>
        <v>7</v>
      </c>
    </row>
    <row r="164" spans="1:15" x14ac:dyDescent="0.25">
      <c r="A164" t="s">
        <v>0</v>
      </c>
      <c r="B164" s="1">
        <v>46097</v>
      </c>
      <c r="C164">
        <v>3051</v>
      </c>
      <c r="D164">
        <v>3066</v>
      </c>
      <c r="E164" t="s">
        <v>1</v>
      </c>
      <c r="F164" t="s">
        <v>47</v>
      </c>
      <c r="G164">
        <v>3051</v>
      </c>
      <c r="H164">
        <v>3066</v>
      </c>
      <c r="I164" t="s">
        <v>48</v>
      </c>
      <c r="J164" t="s">
        <v>56</v>
      </c>
      <c r="K164">
        <v>94</v>
      </c>
      <c r="L164">
        <v>132</v>
      </c>
      <c r="M164" s="24">
        <f t="shared" si="10"/>
        <v>0.33333333333333331</v>
      </c>
      <c r="N164" s="24">
        <f t="shared" si="7"/>
        <v>0.33333333333333331</v>
      </c>
      <c r="O164" s="96">
        <f t="shared" si="8"/>
        <v>8</v>
      </c>
    </row>
    <row r="165" spans="1:15" x14ac:dyDescent="0.25">
      <c r="A165" t="s">
        <v>0</v>
      </c>
      <c r="B165" s="1">
        <v>46097</v>
      </c>
      <c r="C165">
        <v>3051</v>
      </c>
      <c r="D165">
        <v>3066</v>
      </c>
      <c r="E165" t="s">
        <v>1</v>
      </c>
      <c r="F165" t="s">
        <v>47</v>
      </c>
      <c r="G165">
        <v>3051</v>
      </c>
      <c r="H165">
        <v>3066</v>
      </c>
      <c r="I165" t="s">
        <v>48</v>
      </c>
      <c r="J165" t="s">
        <v>57</v>
      </c>
      <c r="K165">
        <v>77</v>
      </c>
      <c r="L165">
        <v>94</v>
      </c>
      <c r="M165" s="24">
        <f t="shared" si="10"/>
        <v>0.35416666666666669</v>
      </c>
      <c r="N165" s="24">
        <f t="shared" si="7"/>
        <v>0.35416666666666669</v>
      </c>
      <c r="O165" s="96">
        <f t="shared" si="8"/>
        <v>8</v>
      </c>
    </row>
    <row r="166" spans="1:15" x14ac:dyDescent="0.25">
      <c r="A166" t="s">
        <v>0</v>
      </c>
      <c r="B166" s="1">
        <v>46097</v>
      </c>
      <c r="C166">
        <v>3051</v>
      </c>
      <c r="D166">
        <v>3066</v>
      </c>
      <c r="E166" t="s">
        <v>1</v>
      </c>
      <c r="F166" t="s">
        <v>47</v>
      </c>
      <c r="G166">
        <v>3051</v>
      </c>
      <c r="H166">
        <v>3066</v>
      </c>
      <c r="I166" t="s">
        <v>48</v>
      </c>
      <c r="J166" t="s">
        <v>58</v>
      </c>
      <c r="K166">
        <v>38</v>
      </c>
      <c r="L166">
        <v>41</v>
      </c>
      <c r="M166" s="24">
        <f t="shared" si="10"/>
        <v>0.375</v>
      </c>
      <c r="N166" s="24">
        <f t="shared" si="7"/>
        <v>0.375</v>
      </c>
      <c r="O166" s="96">
        <f t="shared" si="8"/>
        <v>9</v>
      </c>
    </row>
    <row r="167" spans="1:15" x14ac:dyDescent="0.25">
      <c r="A167" t="s">
        <v>0</v>
      </c>
      <c r="B167" s="1">
        <v>46097</v>
      </c>
      <c r="C167">
        <v>3051</v>
      </c>
      <c r="D167">
        <v>3066</v>
      </c>
      <c r="E167" t="s">
        <v>1</v>
      </c>
      <c r="F167" t="s">
        <v>47</v>
      </c>
      <c r="G167">
        <v>3051</v>
      </c>
      <c r="H167">
        <v>3066</v>
      </c>
      <c r="I167" t="s">
        <v>48</v>
      </c>
      <c r="J167" t="s">
        <v>59</v>
      </c>
      <c r="K167">
        <v>36</v>
      </c>
      <c r="L167">
        <v>43</v>
      </c>
      <c r="M167" s="24">
        <f t="shared" si="10"/>
        <v>0.39583333333333331</v>
      </c>
      <c r="N167" s="24">
        <f t="shared" si="7"/>
        <v>0.39583333333333331</v>
      </c>
      <c r="O167" s="96">
        <f t="shared" si="8"/>
        <v>9</v>
      </c>
    </row>
    <row r="168" spans="1:15" x14ac:dyDescent="0.25">
      <c r="A168" t="s">
        <v>0</v>
      </c>
      <c r="B168" s="1">
        <v>46097</v>
      </c>
      <c r="C168">
        <v>3051</v>
      </c>
      <c r="D168">
        <v>3066</v>
      </c>
      <c r="E168" t="s">
        <v>1</v>
      </c>
      <c r="F168" t="s">
        <v>47</v>
      </c>
      <c r="G168">
        <v>3051</v>
      </c>
      <c r="H168">
        <v>3066</v>
      </c>
      <c r="I168" t="s">
        <v>48</v>
      </c>
      <c r="J168" t="s">
        <v>60</v>
      </c>
      <c r="K168">
        <v>48</v>
      </c>
      <c r="L168">
        <v>29</v>
      </c>
      <c r="M168" s="24">
        <f t="shared" si="10"/>
        <v>0.41666666666666669</v>
      </c>
      <c r="N168" s="24">
        <f t="shared" si="7"/>
        <v>0.41666666666666669</v>
      </c>
      <c r="O168" s="96">
        <f t="shared" si="8"/>
        <v>10</v>
      </c>
    </row>
    <row r="169" spans="1:15" x14ac:dyDescent="0.25">
      <c r="A169" t="s">
        <v>0</v>
      </c>
      <c r="B169" s="1">
        <v>46097</v>
      </c>
      <c r="C169">
        <v>3051</v>
      </c>
      <c r="D169">
        <v>3066</v>
      </c>
      <c r="E169" t="s">
        <v>1</v>
      </c>
      <c r="F169" t="s">
        <v>47</v>
      </c>
      <c r="G169">
        <v>3051</v>
      </c>
      <c r="H169">
        <v>3066</v>
      </c>
      <c r="I169" t="s">
        <v>48</v>
      </c>
      <c r="J169" t="s">
        <v>61</v>
      </c>
      <c r="K169">
        <v>62</v>
      </c>
      <c r="L169">
        <v>76</v>
      </c>
      <c r="M169" s="24">
        <f t="shared" si="10"/>
        <v>0.4375</v>
      </c>
      <c r="N169" s="24">
        <f t="shared" si="7"/>
        <v>0.4375</v>
      </c>
      <c r="O169" s="96">
        <f t="shared" si="8"/>
        <v>10</v>
      </c>
    </row>
    <row r="170" spans="1:15" x14ac:dyDescent="0.25">
      <c r="A170" t="s">
        <v>0</v>
      </c>
      <c r="B170" s="1">
        <v>46097</v>
      </c>
      <c r="C170">
        <v>3051</v>
      </c>
      <c r="D170">
        <v>3066</v>
      </c>
      <c r="E170" t="s">
        <v>1</v>
      </c>
      <c r="F170" t="s">
        <v>47</v>
      </c>
      <c r="G170">
        <v>3051</v>
      </c>
      <c r="H170">
        <v>3066</v>
      </c>
      <c r="I170" t="s">
        <v>48</v>
      </c>
      <c r="J170" t="s">
        <v>62</v>
      </c>
      <c r="K170">
        <v>114</v>
      </c>
      <c r="L170">
        <v>60</v>
      </c>
      <c r="M170" s="24">
        <f t="shared" si="10"/>
        <v>0.45833333333333331</v>
      </c>
      <c r="N170" s="24">
        <f t="shared" si="7"/>
        <v>0.45833333333333331</v>
      </c>
      <c r="O170" s="96">
        <f t="shared" si="8"/>
        <v>11</v>
      </c>
    </row>
    <row r="171" spans="1:15" x14ac:dyDescent="0.25">
      <c r="A171" t="s">
        <v>0</v>
      </c>
      <c r="B171" s="1">
        <v>46097</v>
      </c>
      <c r="C171">
        <v>3051</v>
      </c>
      <c r="D171">
        <v>3066</v>
      </c>
      <c r="E171" t="s">
        <v>1</v>
      </c>
      <c r="F171" t="s">
        <v>47</v>
      </c>
      <c r="G171">
        <v>3051</v>
      </c>
      <c r="H171">
        <v>3066</v>
      </c>
      <c r="I171" t="s">
        <v>48</v>
      </c>
      <c r="J171" t="s">
        <v>63</v>
      </c>
      <c r="K171">
        <v>105</v>
      </c>
      <c r="L171">
        <v>107</v>
      </c>
      <c r="M171" s="24">
        <f t="shared" si="10"/>
        <v>0.47916666666666669</v>
      </c>
      <c r="N171" s="24">
        <f t="shared" si="7"/>
        <v>0.47916666666666669</v>
      </c>
      <c r="O171" s="96">
        <f t="shared" si="8"/>
        <v>11</v>
      </c>
    </row>
    <row r="172" spans="1:15" x14ac:dyDescent="0.25">
      <c r="A172" t="s">
        <v>0</v>
      </c>
      <c r="B172" s="1">
        <v>46097</v>
      </c>
      <c r="C172">
        <v>3051</v>
      </c>
      <c r="D172">
        <v>3066</v>
      </c>
      <c r="E172" t="s">
        <v>1</v>
      </c>
      <c r="F172" t="s">
        <v>47</v>
      </c>
      <c r="G172">
        <v>3051</v>
      </c>
      <c r="H172">
        <v>3066</v>
      </c>
      <c r="I172" t="s">
        <v>48</v>
      </c>
      <c r="J172" t="s">
        <v>64</v>
      </c>
      <c r="K172">
        <v>37</v>
      </c>
      <c r="L172">
        <v>37</v>
      </c>
      <c r="M172" s="24">
        <f t="shared" si="10"/>
        <v>0.5</v>
      </c>
      <c r="N172" s="24">
        <f t="shared" si="7"/>
        <v>0.5</v>
      </c>
      <c r="O172" s="96">
        <f t="shared" si="8"/>
        <v>12</v>
      </c>
    </row>
    <row r="173" spans="1:15" x14ac:dyDescent="0.25">
      <c r="A173" t="s">
        <v>0</v>
      </c>
      <c r="B173" s="1">
        <v>46097</v>
      </c>
      <c r="C173">
        <v>3051</v>
      </c>
      <c r="D173">
        <v>3066</v>
      </c>
      <c r="E173" t="s">
        <v>1</v>
      </c>
      <c r="F173" t="s">
        <v>47</v>
      </c>
      <c r="G173">
        <v>3051</v>
      </c>
      <c r="H173">
        <v>3066</v>
      </c>
      <c r="I173" t="s">
        <v>48</v>
      </c>
      <c r="J173" t="s">
        <v>65</v>
      </c>
      <c r="K173">
        <v>35</v>
      </c>
      <c r="L173">
        <v>30</v>
      </c>
      <c r="M173" s="24">
        <f t="shared" si="10"/>
        <v>0.52083333333333337</v>
      </c>
      <c r="N173" s="24">
        <f t="shared" si="7"/>
        <v>0.52083333333333337</v>
      </c>
      <c r="O173" s="96">
        <f t="shared" si="8"/>
        <v>12</v>
      </c>
    </row>
    <row r="174" spans="1:15" x14ac:dyDescent="0.25">
      <c r="A174" t="s">
        <v>0</v>
      </c>
      <c r="B174" s="1">
        <v>46097</v>
      </c>
      <c r="C174">
        <v>3051</v>
      </c>
      <c r="D174">
        <v>3066</v>
      </c>
      <c r="E174" t="s">
        <v>1</v>
      </c>
      <c r="F174" t="s">
        <v>47</v>
      </c>
      <c r="G174">
        <v>3051</v>
      </c>
      <c r="H174">
        <v>3066</v>
      </c>
      <c r="I174" t="s">
        <v>48</v>
      </c>
      <c r="J174" t="s">
        <v>66</v>
      </c>
      <c r="K174">
        <v>22</v>
      </c>
      <c r="L174">
        <v>17</v>
      </c>
      <c r="M174" s="24">
        <f t="shared" si="10"/>
        <v>0.54166666666666663</v>
      </c>
      <c r="N174" s="24">
        <f t="shared" si="7"/>
        <v>0.54166666666666663</v>
      </c>
      <c r="O174" s="96">
        <f t="shared" si="8"/>
        <v>13</v>
      </c>
    </row>
    <row r="175" spans="1:15" x14ac:dyDescent="0.25">
      <c r="A175" t="s">
        <v>0</v>
      </c>
      <c r="B175" s="1">
        <v>46097</v>
      </c>
      <c r="C175">
        <v>3051</v>
      </c>
      <c r="D175">
        <v>3066</v>
      </c>
      <c r="E175" t="s">
        <v>1</v>
      </c>
      <c r="F175" t="s">
        <v>47</v>
      </c>
      <c r="G175">
        <v>3051</v>
      </c>
      <c r="H175">
        <v>3066</v>
      </c>
      <c r="I175" t="s">
        <v>48</v>
      </c>
      <c r="J175" t="s">
        <v>67</v>
      </c>
      <c r="K175">
        <v>23</v>
      </c>
      <c r="L175">
        <v>19</v>
      </c>
      <c r="M175" s="24">
        <f t="shared" si="10"/>
        <v>0.5625</v>
      </c>
      <c r="N175" s="24">
        <f t="shared" si="7"/>
        <v>0.5625</v>
      </c>
      <c r="O175" s="96">
        <f t="shared" si="8"/>
        <v>13</v>
      </c>
    </row>
    <row r="176" spans="1:15" x14ac:dyDescent="0.25">
      <c r="A176" t="s">
        <v>0</v>
      </c>
      <c r="B176" s="1">
        <v>46097</v>
      </c>
      <c r="C176">
        <v>3051</v>
      </c>
      <c r="D176">
        <v>3066</v>
      </c>
      <c r="E176" t="s">
        <v>1</v>
      </c>
      <c r="F176" t="s">
        <v>47</v>
      </c>
      <c r="G176">
        <v>3051</v>
      </c>
      <c r="H176">
        <v>3066</v>
      </c>
      <c r="I176" t="s">
        <v>48</v>
      </c>
      <c r="J176" t="s">
        <v>68</v>
      </c>
      <c r="K176">
        <v>44</v>
      </c>
      <c r="L176">
        <v>22</v>
      </c>
      <c r="M176" s="24">
        <f t="shared" si="10"/>
        <v>0.58333333333333337</v>
      </c>
      <c r="N176" s="24">
        <f t="shared" si="7"/>
        <v>0.58333333333333337</v>
      </c>
      <c r="O176" s="96">
        <f t="shared" si="8"/>
        <v>14</v>
      </c>
    </row>
    <row r="177" spans="1:15" x14ac:dyDescent="0.25">
      <c r="A177" t="s">
        <v>0</v>
      </c>
      <c r="B177" s="1">
        <v>46097</v>
      </c>
      <c r="C177">
        <v>3051</v>
      </c>
      <c r="D177">
        <v>3066</v>
      </c>
      <c r="E177" t="s">
        <v>1</v>
      </c>
      <c r="F177" t="s">
        <v>47</v>
      </c>
      <c r="G177">
        <v>3051</v>
      </c>
      <c r="H177">
        <v>3066</v>
      </c>
      <c r="I177" t="s">
        <v>48</v>
      </c>
      <c r="J177" t="s">
        <v>69</v>
      </c>
      <c r="K177">
        <v>91</v>
      </c>
      <c r="L177">
        <v>94</v>
      </c>
      <c r="M177" s="24">
        <f t="shared" si="10"/>
        <v>0.60416666666666663</v>
      </c>
      <c r="N177" s="24">
        <f t="shared" si="7"/>
        <v>0.60416666666666663</v>
      </c>
      <c r="O177" s="96">
        <f t="shared" si="8"/>
        <v>14</v>
      </c>
    </row>
    <row r="178" spans="1:15" x14ac:dyDescent="0.25">
      <c r="A178" t="s">
        <v>0</v>
      </c>
      <c r="B178" s="1">
        <v>46097</v>
      </c>
      <c r="C178">
        <v>3051</v>
      </c>
      <c r="D178">
        <v>3066</v>
      </c>
      <c r="E178" t="s">
        <v>1</v>
      </c>
      <c r="F178" t="s">
        <v>47</v>
      </c>
      <c r="G178">
        <v>3051</v>
      </c>
      <c r="H178">
        <v>3066</v>
      </c>
      <c r="I178" t="s">
        <v>48</v>
      </c>
      <c r="J178" t="s">
        <v>70</v>
      </c>
      <c r="K178">
        <v>121</v>
      </c>
      <c r="L178">
        <v>113</v>
      </c>
      <c r="M178" s="24">
        <f t="shared" si="10"/>
        <v>0.625</v>
      </c>
      <c r="N178" s="24">
        <f t="shared" si="7"/>
        <v>0.625</v>
      </c>
      <c r="O178" s="96">
        <f t="shared" si="8"/>
        <v>15</v>
      </c>
    </row>
    <row r="179" spans="1:15" x14ac:dyDescent="0.25">
      <c r="A179" t="s">
        <v>0</v>
      </c>
      <c r="B179" s="1">
        <v>46097</v>
      </c>
      <c r="C179">
        <v>3051</v>
      </c>
      <c r="D179">
        <v>3066</v>
      </c>
      <c r="E179" t="s">
        <v>1</v>
      </c>
      <c r="F179" t="s">
        <v>47</v>
      </c>
      <c r="G179">
        <v>3051</v>
      </c>
      <c r="H179">
        <v>3066</v>
      </c>
      <c r="I179" t="s">
        <v>48</v>
      </c>
      <c r="J179" t="s">
        <v>71</v>
      </c>
      <c r="K179">
        <v>119</v>
      </c>
      <c r="L179">
        <v>123</v>
      </c>
      <c r="M179" s="24">
        <f t="shared" si="10"/>
        <v>0.64583333333333337</v>
      </c>
      <c r="N179" s="24">
        <f t="shared" si="7"/>
        <v>0.64583333333333337</v>
      </c>
      <c r="O179" s="96">
        <f t="shared" si="8"/>
        <v>15</v>
      </c>
    </row>
    <row r="180" spans="1:15" x14ac:dyDescent="0.25">
      <c r="A180" t="s">
        <v>0</v>
      </c>
      <c r="B180" s="1">
        <v>46097</v>
      </c>
      <c r="C180">
        <v>3051</v>
      </c>
      <c r="D180">
        <v>3066</v>
      </c>
      <c r="E180" t="s">
        <v>1</v>
      </c>
      <c r="F180" t="s">
        <v>47</v>
      </c>
      <c r="G180">
        <v>3051</v>
      </c>
      <c r="H180">
        <v>3066</v>
      </c>
      <c r="I180" t="s">
        <v>48</v>
      </c>
      <c r="J180" t="s">
        <v>72</v>
      </c>
      <c r="K180">
        <v>119</v>
      </c>
      <c r="L180">
        <v>115</v>
      </c>
      <c r="M180" s="24">
        <f t="shared" si="10"/>
        <v>0.66666666666666663</v>
      </c>
      <c r="N180" s="24">
        <f t="shared" si="7"/>
        <v>0.66666666666666663</v>
      </c>
      <c r="O180" s="96">
        <f t="shared" si="8"/>
        <v>16</v>
      </c>
    </row>
    <row r="181" spans="1:15" x14ac:dyDescent="0.25">
      <c r="A181" t="s">
        <v>0</v>
      </c>
      <c r="B181" s="1">
        <v>46097</v>
      </c>
      <c r="C181">
        <v>3051</v>
      </c>
      <c r="D181">
        <v>3066</v>
      </c>
      <c r="E181" t="s">
        <v>1</v>
      </c>
      <c r="F181" t="s">
        <v>47</v>
      </c>
      <c r="G181">
        <v>3051</v>
      </c>
      <c r="H181">
        <v>3066</v>
      </c>
      <c r="I181" t="s">
        <v>48</v>
      </c>
      <c r="J181" t="s">
        <v>73</v>
      </c>
      <c r="K181">
        <v>129</v>
      </c>
      <c r="L181">
        <v>136</v>
      </c>
      <c r="M181" s="24">
        <f t="shared" si="10"/>
        <v>0.6875</v>
      </c>
      <c r="N181" s="24">
        <f t="shared" si="7"/>
        <v>0.6875</v>
      </c>
      <c r="O181" s="96">
        <f t="shared" si="8"/>
        <v>16</v>
      </c>
    </row>
    <row r="182" spans="1:15" x14ac:dyDescent="0.25">
      <c r="A182" t="s">
        <v>0</v>
      </c>
      <c r="B182" s="1">
        <v>46097</v>
      </c>
      <c r="C182">
        <v>3051</v>
      </c>
      <c r="D182">
        <v>3066</v>
      </c>
      <c r="E182" t="s">
        <v>1</v>
      </c>
      <c r="F182" t="s">
        <v>47</v>
      </c>
      <c r="G182">
        <v>3051</v>
      </c>
      <c r="H182">
        <v>3066</v>
      </c>
      <c r="I182" t="s">
        <v>48</v>
      </c>
      <c r="J182" t="s">
        <v>74</v>
      </c>
      <c r="K182">
        <v>106</v>
      </c>
      <c r="L182">
        <v>109</v>
      </c>
      <c r="M182" s="24">
        <f t="shared" si="10"/>
        <v>0.70833333333333337</v>
      </c>
      <c r="N182" s="24">
        <f t="shared" si="7"/>
        <v>0.70833333333333337</v>
      </c>
      <c r="O182" s="96">
        <f t="shared" si="8"/>
        <v>17</v>
      </c>
    </row>
    <row r="183" spans="1:15" x14ac:dyDescent="0.25">
      <c r="A183" t="s">
        <v>0</v>
      </c>
      <c r="B183" s="1">
        <v>46097</v>
      </c>
      <c r="C183">
        <v>3051</v>
      </c>
      <c r="D183">
        <v>3066</v>
      </c>
      <c r="E183" t="s">
        <v>1</v>
      </c>
      <c r="F183" t="s">
        <v>47</v>
      </c>
      <c r="G183">
        <v>3051</v>
      </c>
      <c r="H183">
        <v>3066</v>
      </c>
      <c r="I183" t="s">
        <v>48</v>
      </c>
      <c r="J183" t="s">
        <v>75</v>
      </c>
      <c r="K183">
        <v>102</v>
      </c>
      <c r="L183">
        <v>109</v>
      </c>
      <c r="M183" s="24">
        <f t="shared" si="10"/>
        <v>0.72916666666666663</v>
      </c>
      <c r="N183" s="24">
        <f t="shared" si="7"/>
        <v>0.72916666666666663</v>
      </c>
      <c r="O183" s="96">
        <f t="shared" si="8"/>
        <v>17</v>
      </c>
    </row>
    <row r="184" spans="1:15" x14ac:dyDescent="0.25">
      <c r="A184" t="s">
        <v>0</v>
      </c>
      <c r="B184" s="1">
        <v>46097</v>
      </c>
      <c r="C184">
        <v>3051</v>
      </c>
      <c r="D184">
        <v>3066</v>
      </c>
      <c r="E184" t="s">
        <v>1</v>
      </c>
      <c r="F184" t="s">
        <v>47</v>
      </c>
      <c r="G184">
        <v>3051</v>
      </c>
      <c r="H184">
        <v>3066</v>
      </c>
      <c r="I184" t="s">
        <v>48</v>
      </c>
      <c r="J184" t="s">
        <v>76</v>
      </c>
      <c r="K184">
        <v>59</v>
      </c>
      <c r="L184">
        <v>73</v>
      </c>
      <c r="M184" s="24">
        <f t="shared" si="10"/>
        <v>0.75</v>
      </c>
      <c r="N184" s="24">
        <f t="shared" si="7"/>
        <v>0.75</v>
      </c>
      <c r="O184" s="96">
        <f t="shared" si="8"/>
        <v>18</v>
      </c>
    </row>
    <row r="185" spans="1:15" x14ac:dyDescent="0.25">
      <c r="A185" t="s">
        <v>0</v>
      </c>
      <c r="B185" s="1">
        <v>46097</v>
      </c>
      <c r="C185">
        <v>3051</v>
      </c>
      <c r="D185">
        <v>3066</v>
      </c>
      <c r="E185" t="s">
        <v>1</v>
      </c>
      <c r="F185" t="s">
        <v>47</v>
      </c>
      <c r="G185">
        <v>3051</v>
      </c>
      <c r="H185">
        <v>3066</v>
      </c>
      <c r="I185" t="s">
        <v>48</v>
      </c>
      <c r="J185" t="s">
        <v>77</v>
      </c>
      <c r="K185">
        <v>34</v>
      </c>
      <c r="L185">
        <v>37</v>
      </c>
      <c r="M185" s="24">
        <f t="shared" si="10"/>
        <v>0.77083333333333337</v>
      </c>
      <c r="N185" s="24">
        <f t="shared" si="7"/>
        <v>0.77083333333333337</v>
      </c>
      <c r="O185" s="96">
        <f t="shared" si="8"/>
        <v>18</v>
      </c>
    </row>
    <row r="186" spans="1:15" x14ac:dyDescent="0.25">
      <c r="A186" t="s">
        <v>0</v>
      </c>
      <c r="B186" s="1">
        <v>46097</v>
      </c>
      <c r="C186">
        <v>3051</v>
      </c>
      <c r="D186">
        <v>3066</v>
      </c>
      <c r="E186" t="s">
        <v>1</v>
      </c>
      <c r="F186" t="s">
        <v>47</v>
      </c>
      <c r="G186">
        <v>3051</v>
      </c>
      <c r="H186">
        <v>3066</v>
      </c>
      <c r="I186" t="s">
        <v>48</v>
      </c>
      <c r="J186" t="s">
        <v>78</v>
      </c>
      <c r="K186">
        <v>149</v>
      </c>
      <c r="L186">
        <v>111</v>
      </c>
      <c r="M186" s="24">
        <f t="shared" si="10"/>
        <v>0.79166666666666663</v>
      </c>
      <c r="N186" s="24">
        <f t="shared" si="7"/>
        <v>0.79166666666666663</v>
      </c>
      <c r="O186" s="96">
        <f t="shared" si="8"/>
        <v>19</v>
      </c>
    </row>
    <row r="187" spans="1:15" x14ac:dyDescent="0.25">
      <c r="A187" t="s">
        <v>0</v>
      </c>
      <c r="B187" s="1">
        <v>46097</v>
      </c>
      <c r="C187">
        <v>3051</v>
      </c>
      <c r="D187">
        <v>3066</v>
      </c>
      <c r="E187" t="s">
        <v>1</v>
      </c>
      <c r="F187" t="s">
        <v>47</v>
      </c>
      <c r="G187">
        <v>3051</v>
      </c>
      <c r="H187">
        <v>3066</v>
      </c>
      <c r="I187" t="s">
        <v>48</v>
      </c>
      <c r="J187" t="s">
        <v>79</v>
      </c>
      <c r="K187">
        <v>162</v>
      </c>
      <c r="L187">
        <v>176</v>
      </c>
      <c r="M187" s="24">
        <f t="shared" si="10"/>
        <v>0.8125</v>
      </c>
      <c r="N187" s="24">
        <f t="shared" si="7"/>
        <v>0.8125</v>
      </c>
      <c r="O187" s="96">
        <f t="shared" si="8"/>
        <v>19</v>
      </c>
    </row>
    <row r="188" spans="1:15" x14ac:dyDescent="0.25">
      <c r="A188" t="s">
        <v>0</v>
      </c>
      <c r="B188" s="1">
        <v>46097</v>
      </c>
      <c r="C188">
        <v>3051</v>
      </c>
      <c r="D188">
        <v>3066</v>
      </c>
      <c r="E188" t="s">
        <v>1</v>
      </c>
      <c r="F188" t="s">
        <v>47</v>
      </c>
      <c r="G188">
        <v>3051</v>
      </c>
      <c r="H188">
        <v>3066</v>
      </c>
      <c r="I188" t="s">
        <v>48</v>
      </c>
      <c r="J188" t="s">
        <v>80</v>
      </c>
      <c r="K188">
        <v>13</v>
      </c>
      <c r="L188">
        <v>36</v>
      </c>
      <c r="M188" s="24">
        <f t="shared" si="10"/>
        <v>0.83333333333333337</v>
      </c>
      <c r="N188" s="24">
        <f t="shared" si="7"/>
        <v>0.8125</v>
      </c>
      <c r="O188" s="96">
        <f t="shared" si="8"/>
        <v>19</v>
      </c>
    </row>
    <row r="189" spans="1:15" x14ac:dyDescent="0.25">
      <c r="A189" t="s">
        <v>0</v>
      </c>
      <c r="B189" s="1">
        <v>46098</v>
      </c>
      <c r="C189">
        <v>3446</v>
      </c>
      <c r="D189">
        <v>3503</v>
      </c>
      <c r="E189" t="s">
        <v>1</v>
      </c>
      <c r="F189" t="s">
        <v>47</v>
      </c>
      <c r="G189">
        <v>3446</v>
      </c>
      <c r="H189">
        <v>3503</v>
      </c>
      <c r="I189" t="s">
        <v>48</v>
      </c>
      <c r="J189" t="s">
        <v>50</v>
      </c>
      <c r="K189">
        <v>47</v>
      </c>
      <c r="L189">
        <v>50</v>
      </c>
      <c r="M189" s="24">
        <f t="shared" si="10"/>
        <v>0.20833333333333334</v>
      </c>
      <c r="N189" s="24">
        <f t="shared" si="7"/>
        <v>0.20833333333333334</v>
      </c>
      <c r="O189" s="96">
        <f t="shared" si="8"/>
        <v>5</v>
      </c>
    </row>
    <row r="190" spans="1:15" x14ac:dyDescent="0.25">
      <c r="A190" t="s">
        <v>0</v>
      </c>
      <c r="B190" s="1">
        <v>46098</v>
      </c>
      <c r="C190">
        <v>3446</v>
      </c>
      <c r="D190">
        <v>3503</v>
      </c>
      <c r="E190" t="s">
        <v>1</v>
      </c>
      <c r="F190" t="s">
        <v>47</v>
      </c>
      <c r="G190">
        <v>3446</v>
      </c>
      <c r="H190">
        <v>3503</v>
      </c>
      <c r="I190" t="s">
        <v>48</v>
      </c>
      <c r="J190" t="s">
        <v>51</v>
      </c>
      <c r="K190">
        <v>64</v>
      </c>
      <c r="L190">
        <v>85</v>
      </c>
      <c r="M190" s="24">
        <f t="shared" si="10"/>
        <v>0.22916666666666666</v>
      </c>
      <c r="N190" s="24">
        <f t="shared" si="7"/>
        <v>0.22916666666666666</v>
      </c>
      <c r="O190" s="96">
        <f t="shared" si="8"/>
        <v>5</v>
      </c>
    </row>
    <row r="191" spans="1:15" x14ac:dyDescent="0.25">
      <c r="A191" t="s">
        <v>0</v>
      </c>
      <c r="B191" s="1">
        <v>46098</v>
      </c>
      <c r="C191">
        <v>3446</v>
      </c>
      <c r="D191">
        <v>3503</v>
      </c>
      <c r="E191" t="s">
        <v>1</v>
      </c>
      <c r="F191" t="s">
        <v>47</v>
      </c>
      <c r="G191">
        <v>3446</v>
      </c>
      <c r="H191">
        <v>3503</v>
      </c>
      <c r="I191" t="s">
        <v>48</v>
      </c>
      <c r="J191" t="s">
        <v>52</v>
      </c>
      <c r="K191">
        <v>304</v>
      </c>
      <c r="L191">
        <v>221</v>
      </c>
      <c r="M191" s="24">
        <f t="shared" si="10"/>
        <v>0.25</v>
      </c>
      <c r="N191" s="24">
        <f t="shared" si="7"/>
        <v>0.25</v>
      </c>
      <c r="O191" s="96">
        <f t="shared" si="8"/>
        <v>6</v>
      </c>
    </row>
    <row r="192" spans="1:15" x14ac:dyDescent="0.25">
      <c r="A192" t="s">
        <v>0</v>
      </c>
      <c r="B192" s="1">
        <v>46098</v>
      </c>
      <c r="C192">
        <v>3446</v>
      </c>
      <c r="D192">
        <v>3503</v>
      </c>
      <c r="E192" t="s">
        <v>1</v>
      </c>
      <c r="F192" t="s">
        <v>47</v>
      </c>
      <c r="G192">
        <v>3446</v>
      </c>
      <c r="H192">
        <v>3503</v>
      </c>
      <c r="I192" t="s">
        <v>48</v>
      </c>
      <c r="J192" t="s">
        <v>53</v>
      </c>
      <c r="K192">
        <v>450</v>
      </c>
      <c r="L192">
        <v>442</v>
      </c>
      <c r="M192" s="24">
        <f t="shared" si="10"/>
        <v>0.27083333333333331</v>
      </c>
      <c r="N192" s="24">
        <f t="shared" si="7"/>
        <v>0.27083333333333331</v>
      </c>
      <c r="O192" s="96">
        <f t="shared" si="8"/>
        <v>6</v>
      </c>
    </row>
    <row r="193" spans="1:15" x14ac:dyDescent="0.25">
      <c r="A193" t="s">
        <v>0</v>
      </c>
      <c r="B193" s="1">
        <v>46098</v>
      </c>
      <c r="C193">
        <v>3446</v>
      </c>
      <c r="D193">
        <v>3503</v>
      </c>
      <c r="E193" t="s">
        <v>1</v>
      </c>
      <c r="F193" t="s">
        <v>47</v>
      </c>
      <c r="G193">
        <v>3446</v>
      </c>
      <c r="H193">
        <v>3503</v>
      </c>
      <c r="I193" t="s">
        <v>48</v>
      </c>
      <c r="J193" t="s">
        <v>54</v>
      </c>
      <c r="K193">
        <v>191</v>
      </c>
      <c r="L193">
        <v>218</v>
      </c>
      <c r="M193" s="24">
        <f t="shared" si="10"/>
        <v>0.29166666666666669</v>
      </c>
      <c r="N193" s="24">
        <f t="shared" si="7"/>
        <v>0.29166666666666669</v>
      </c>
      <c r="O193" s="96">
        <f t="shared" si="8"/>
        <v>7</v>
      </c>
    </row>
    <row r="194" spans="1:15" x14ac:dyDescent="0.25">
      <c r="A194" t="s">
        <v>0</v>
      </c>
      <c r="B194" s="1">
        <v>46098</v>
      </c>
      <c r="C194">
        <v>3446</v>
      </c>
      <c r="D194">
        <v>3503</v>
      </c>
      <c r="E194" t="s">
        <v>1</v>
      </c>
      <c r="F194" t="s">
        <v>47</v>
      </c>
      <c r="G194">
        <v>3446</v>
      </c>
      <c r="H194">
        <v>3503</v>
      </c>
      <c r="I194" t="s">
        <v>48</v>
      </c>
      <c r="J194" t="s">
        <v>55</v>
      </c>
      <c r="K194">
        <v>205</v>
      </c>
      <c r="L194">
        <v>230</v>
      </c>
      <c r="M194" s="24">
        <f t="shared" si="10"/>
        <v>0.3125</v>
      </c>
      <c r="N194" s="24">
        <f t="shared" ref="N194:N257" si="11">IF(B194="","",IF($M194&lt;10/48,10/48,IF($M194&gt;39/48,39/48,$M194)))</f>
        <v>0.3125</v>
      </c>
      <c r="O194" s="96">
        <f t="shared" si="8"/>
        <v>7</v>
      </c>
    </row>
    <row r="195" spans="1:15" x14ac:dyDescent="0.25">
      <c r="A195" t="s">
        <v>0</v>
      </c>
      <c r="B195" s="1">
        <v>46098</v>
      </c>
      <c r="C195">
        <v>3446</v>
      </c>
      <c r="D195">
        <v>3503</v>
      </c>
      <c r="E195" t="s">
        <v>1</v>
      </c>
      <c r="F195" t="s">
        <v>47</v>
      </c>
      <c r="G195">
        <v>3446</v>
      </c>
      <c r="H195">
        <v>3503</v>
      </c>
      <c r="I195" t="s">
        <v>48</v>
      </c>
      <c r="J195" t="s">
        <v>56</v>
      </c>
      <c r="K195">
        <v>101</v>
      </c>
      <c r="L195">
        <v>135</v>
      </c>
      <c r="M195" s="24">
        <f t="shared" si="10"/>
        <v>0.33333333333333331</v>
      </c>
      <c r="N195" s="24">
        <f t="shared" si="11"/>
        <v>0.33333333333333331</v>
      </c>
      <c r="O195" s="96">
        <f t="shared" ref="O195:O258" si="12">IF($A195="","",HOUR($N195))</f>
        <v>8</v>
      </c>
    </row>
    <row r="196" spans="1:15" x14ac:dyDescent="0.25">
      <c r="A196" t="s">
        <v>0</v>
      </c>
      <c r="B196" s="1">
        <v>46098</v>
      </c>
      <c r="C196">
        <v>3446</v>
      </c>
      <c r="D196">
        <v>3503</v>
      </c>
      <c r="E196" t="s">
        <v>1</v>
      </c>
      <c r="F196" t="s">
        <v>47</v>
      </c>
      <c r="G196">
        <v>3446</v>
      </c>
      <c r="H196">
        <v>3503</v>
      </c>
      <c r="I196" t="s">
        <v>48</v>
      </c>
      <c r="J196" t="s">
        <v>57</v>
      </c>
      <c r="K196">
        <v>70</v>
      </c>
      <c r="L196">
        <v>77</v>
      </c>
      <c r="M196" s="24">
        <f t="shared" si="10"/>
        <v>0.35416666666666669</v>
      </c>
      <c r="N196" s="24">
        <f t="shared" si="11"/>
        <v>0.35416666666666669</v>
      </c>
      <c r="O196" s="96">
        <f t="shared" si="12"/>
        <v>8</v>
      </c>
    </row>
    <row r="197" spans="1:15" x14ac:dyDescent="0.25">
      <c r="A197" t="s">
        <v>0</v>
      </c>
      <c r="B197" s="1">
        <v>46098</v>
      </c>
      <c r="C197">
        <v>3446</v>
      </c>
      <c r="D197">
        <v>3503</v>
      </c>
      <c r="E197" t="s">
        <v>1</v>
      </c>
      <c r="F197" t="s">
        <v>47</v>
      </c>
      <c r="G197">
        <v>3446</v>
      </c>
      <c r="H197">
        <v>3503</v>
      </c>
      <c r="I197" t="s">
        <v>48</v>
      </c>
      <c r="J197" t="s">
        <v>58</v>
      </c>
      <c r="K197">
        <v>42</v>
      </c>
      <c r="L197">
        <v>40</v>
      </c>
      <c r="M197" s="24">
        <f t="shared" si="10"/>
        <v>0.375</v>
      </c>
      <c r="N197" s="24">
        <f t="shared" si="11"/>
        <v>0.375</v>
      </c>
      <c r="O197" s="96">
        <f t="shared" si="12"/>
        <v>9</v>
      </c>
    </row>
    <row r="198" spans="1:15" x14ac:dyDescent="0.25">
      <c r="A198" t="s">
        <v>0</v>
      </c>
      <c r="B198" s="1">
        <v>46098</v>
      </c>
      <c r="C198">
        <v>3446</v>
      </c>
      <c r="D198">
        <v>3503</v>
      </c>
      <c r="E198" t="s">
        <v>1</v>
      </c>
      <c r="F198" t="s">
        <v>47</v>
      </c>
      <c r="G198">
        <v>3446</v>
      </c>
      <c r="H198">
        <v>3503</v>
      </c>
      <c r="I198" t="s">
        <v>48</v>
      </c>
      <c r="J198" t="s">
        <v>59</v>
      </c>
      <c r="K198">
        <v>60</v>
      </c>
      <c r="L198">
        <v>75</v>
      </c>
      <c r="M198" s="24">
        <f t="shared" si="10"/>
        <v>0.39583333333333331</v>
      </c>
      <c r="N198" s="24">
        <f t="shared" si="11"/>
        <v>0.39583333333333331</v>
      </c>
      <c r="O198" s="96">
        <f t="shared" si="12"/>
        <v>9</v>
      </c>
    </row>
    <row r="199" spans="1:15" x14ac:dyDescent="0.25">
      <c r="A199" t="s">
        <v>0</v>
      </c>
      <c r="B199" s="1">
        <v>46098</v>
      </c>
      <c r="C199">
        <v>3446</v>
      </c>
      <c r="D199">
        <v>3503</v>
      </c>
      <c r="E199" t="s">
        <v>1</v>
      </c>
      <c r="F199" t="s">
        <v>47</v>
      </c>
      <c r="G199">
        <v>3446</v>
      </c>
      <c r="H199">
        <v>3503</v>
      </c>
      <c r="I199" t="s">
        <v>48</v>
      </c>
      <c r="J199" t="s">
        <v>60</v>
      </c>
      <c r="K199">
        <v>40</v>
      </c>
      <c r="L199">
        <v>32</v>
      </c>
      <c r="M199" s="24">
        <f t="shared" si="10"/>
        <v>0.41666666666666669</v>
      </c>
      <c r="N199" s="24">
        <f t="shared" si="11"/>
        <v>0.41666666666666669</v>
      </c>
      <c r="O199" s="96">
        <f t="shared" si="12"/>
        <v>10</v>
      </c>
    </row>
    <row r="200" spans="1:15" x14ac:dyDescent="0.25">
      <c r="A200" t="s">
        <v>0</v>
      </c>
      <c r="B200" s="1">
        <v>46098</v>
      </c>
      <c r="C200">
        <v>3446</v>
      </c>
      <c r="D200">
        <v>3503</v>
      </c>
      <c r="E200" t="s">
        <v>1</v>
      </c>
      <c r="F200" t="s">
        <v>47</v>
      </c>
      <c r="G200">
        <v>3446</v>
      </c>
      <c r="H200">
        <v>3503</v>
      </c>
      <c r="I200" t="s">
        <v>48</v>
      </c>
      <c r="J200" t="s">
        <v>61</v>
      </c>
      <c r="K200">
        <v>25</v>
      </c>
      <c r="L200">
        <v>37</v>
      </c>
      <c r="M200" s="24">
        <f t="shared" si="10"/>
        <v>0.4375</v>
      </c>
      <c r="N200" s="24">
        <f t="shared" si="11"/>
        <v>0.4375</v>
      </c>
      <c r="O200" s="96">
        <f t="shared" si="12"/>
        <v>10</v>
      </c>
    </row>
    <row r="201" spans="1:15" x14ac:dyDescent="0.25">
      <c r="A201" t="s">
        <v>0</v>
      </c>
      <c r="B201" s="1">
        <v>46098</v>
      </c>
      <c r="C201">
        <v>3446</v>
      </c>
      <c r="D201">
        <v>3503</v>
      </c>
      <c r="E201" t="s">
        <v>1</v>
      </c>
      <c r="F201" t="s">
        <v>47</v>
      </c>
      <c r="G201">
        <v>3446</v>
      </c>
      <c r="H201">
        <v>3503</v>
      </c>
      <c r="I201" t="s">
        <v>48</v>
      </c>
      <c r="J201" t="s">
        <v>62</v>
      </c>
      <c r="K201">
        <v>24</v>
      </c>
      <c r="L201">
        <v>21</v>
      </c>
      <c r="M201" s="24">
        <f t="shared" si="10"/>
        <v>0.45833333333333331</v>
      </c>
      <c r="N201" s="24">
        <f t="shared" si="11"/>
        <v>0.45833333333333331</v>
      </c>
      <c r="O201" s="96">
        <f t="shared" si="12"/>
        <v>11</v>
      </c>
    </row>
    <row r="202" spans="1:15" x14ac:dyDescent="0.25">
      <c r="A202" t="s">
        <v>0</v>
      </c>
      <c r="B202" s="1">
        <v>46098</v>
      </c>
      <c r="C202">
        <v>3446</v>
      </c>
      <c r="D202">
        <v>3503</v>
      </c>
      <c r="E202" t="s">
        <v>1</v>
      </c>
      <c r="F202" t="s">
        <v>47</v>
      </c>
      <c r="G202">
        <v>3446</v>
      </c>
      <c r="H202">
        <v>3503</v>
      </c>
      <c r="I202" t="s">
        <v>48</v>
      </c>
      <c r="J202" t="s">
        <v>63</v>
      </c>
      <c r="K202">
        <v>14</v>
      </c>
      <c r="L202">
        <v>8</v>
      </c>
      <c r="M202" s="24">
        <f t="shared" ref="M202:M265" si="13">IF($B202="","",_xlfn.NUMBERVALUE(LEFT($J202,5)))</f>
        <v>0.47916666666666669</v>
      </c>
      <c r="N202" s="24">
        <f t="shared" si="11"/>
        <v>0.47916666666666669</v>
      </c>
      <c r="O202" s="96">
        <f t="shared" si="12"/>
        <v>11</v>
      </c>
    </row>
    <row r="203" spans="1:15" x14ac:dyDescent="0.25">
      <c r="A203" t="s">
        <v>0</v>
      </c>
      <c r="B203" s="1">
        <v>46098</v>
      </c>
      <c r="C203">
        <v>3446</v>
      </c>
      <c r="D203">
        <v>3503</v>
      </c>
      <c r="E203" t="s">
        <v>1</v>
      </c>
      <c r="F203" t="s">
        <v>47</v>
      </c>
      <c r="G203">
        <v>3446</v>
      </c>
      <c r="H203">
        <v>3503</v>
      </c>
      <c r="I203" t="s">
        <v>48</v>
      </c>
      <c r="J203" t="s">
        <v>64</v>
      </c>
      <c r="K203">
        <v>41</v>
      </c>
      <c r="L203">
        <v>35</v>
      </c>
      <c r="M203" s="24">
        <f t="shared" si="13"/>
        <v>0.5</v>
      </c>
      <c r="N203" s="24">
        <f t="shared" si="11"/>
        <v>0.5</v>
      </c>
      <c r="O203" s="96">
        <f t="shared" si="12"/>
        <v>12</v>
      </c>
    </row>
    <row r="204" spans="1:15" x14ac:dyDescent="0.25">
      <c r="A204" t="s">
        <v>0</v>
      </c>
      <c r="B204" s="1">
        <v>46098</v>
      </c>
      <c r="C204">
        <v>3446</v>
      </c>
      <c r="D204">
        <v>3503</v>
      </c>
      <c r="E204" t="s">
        <v>1</v>
      </c>
      <c r="F204" t="s">
        <v>47</v>
      </c>
      <c r="G204">
        <v>3446</v>
      </c>
      <c r="H204">
        <v>3503</v>
      </c>
      <c r="I204" t="s">
        <v>48</v>
      </c>
      <c r="J204" t="s">
        <v>65</v>
      </c>
      <c r="K204">
        <v>25</v>
      </c>
      <c r="L204">
        <v>33</v>
      </c>
      <c r="M204" s="24">
        <f t="shared" si="13"/>
        <v>0.52083333333333337</v>
      </c>
      <c r="N204" s="24">
        <f t="shared" si="11"/>
        <v>0.52083333333333337</v>
      </c>
      <c r="O204" s="96">
        <f t="shared" si="12"/>
        <v>12</v>
      </c>
    </row>
    <row r="205" spans="1:15" x14ac:dyDescent="0.25">
      <c r="A205" t="s">
        <v>0</v>
      </c>
      <c r="B205" s="1">
        <v>46098</v>
      </c>
      <c r="C205">
        <v>3446</v>
      </c>
      <c r="D205">
        <v>3503</v>
      </c>
      <c r="E205" t="s">
        <v>1</v>
      </c>
      <c r="F205" t="s">
        <v>47</v>
      </c>
      <c r="G205">
        <v>3446</v>
      </c>
      <c r="H205">
        <v>3503</v>
      </c>
      <c r="I205" t="s">
        <v>48</v>
      </c>
      <c r="J205" t="s">
        <v>66</v>
      </c>
      <c r="K205">
        <v>30</v>
      </c>
      <c r="L205">
        <v>20</v>
      </c>
      <c r="M205" s="24">
        <f t="shared" si="13"/>
        <v>0.54166666666666663</v>
      </c>
      <c r="N205" s="24">
        <f t="shared" si="11"/>
        <v>0.54166666666666663</v>
      </c>
      <c r="O205" s="96">
        <f t="shared" si="12"/>
        <v>13</v>
      </c>
    </row>
    <row r="206" spans="1:15" x14ac:dyDescent="0.25">
      <c r="A206" t="s">
        <v>0</v>
      </c>
      <c r="B206" s="1">
        <v>46098</v>
      </c>
      <c r="C206">
        <v>3446</v>
      </c>
      <c r="D206">
        <v>3503</v>
      </c>
      <c r="E206" t="s">
        <v>1</v>
      </c>
      <c r="F206" t="s">
        <v>47</v>
      </c>
      <c r="G206">
        <v>3446</v>
      </c>
      <c r="H206">
        <v>3503</v>
      </c>
      <c r="I206" t="s">
        <v>48</v>
      </c>
      <c r="J206" t="s">
        <v>67</v>
      </c>
      <c r="K206">
        <v>23</v>
      </c>
      <c r="L206">
        <v>36</v>
      </c>
      <c r="M206" s="24">
        <f t="shared" si="13"/>
        <v>0.5625</v>
      </c>
      <c r="N206" s="24">
        <f t="shared" si="11"/>
        <v>0.5625</v>
      </c>
      <c r="O206" s="96">
        <f t="shared" si="12"/>
        <v>13</v>
      </c>
    </row>
    <row r="207" spans="1:15" x14ac:dyDescent="0.25">
      <c r="A207" t="s">
        <v>0</v>
      </c>
      <c r="B207" s="1">
        <v>46098</v>
      </c>
      <c r="C207">
        <v>3446</v>
      </c>
      <c r="D207">
        <v>3503</v>
      </c>
      <c r="E207" t="s">
        <v>1</v>
      </c>
      <c r="F207" t="s">
        <v>47</v>
      </c>
      <c r="G207">
        <v>3446</v>
      </c>
      <c r="H207">
        <v>3503</v>
      </c>
      <c r="I207" t="s">
        <v>48</v>
      </c>
      <c r="J207" t="s">
        <v>68</v>
      </c>
      <c r="K207">
        <v>50</v>
      </c>
      <c r="L207">
        <v>28</v>
      </c>
      <c r="M207" s="24">
        <f t="shared" si="13"/>
        <v>0.58333333333333337</v>
      </c>
      <c r="N207" s="24">
        <f t="shared" si="11"/>
        <v>0.58333333333333337</v>
      </c>
      <c r="O207" s="96">
        <f t="shared" si="12"/>
        <v>14</v>
      </c>
    </row>
    <row r="208" spans="1:15" x14ac:dyDescent="0.25">
      <c r="A208" t="s">
        <v>0</v>
      </c>
      <c r="B208" s="1">
        <v>46098</v>
      </c>
      <c r="C208">
        <v>3446</v>
      </c>
      <c r="D208">
        <v>3503</v>
      </c>
      <c r="E208" t="s">
        <v>1</v>
      </c>
      <c r="F208" t="s">
        <v>47</v>
      </c>
      <c r="G208">
        <v>3446</v>
      </c>
      <c r="H208">
        <v>3503</v>
      </c>
      <c r="I208" t="s">
        <v>48</v>
      </c>
      <c r="J208" t="s">
        <v>69</v>
      </c>
      <c r="K208">
        <v>93</v>
      </c>
      <c r="L208">
        <v>91</v>
      </c>
      <c r="M208" s="24">
        <f t="shared" si="13"/>
        <v>0.60416666666666663</v>
      </c>
      <c r="N208" s="24">
        <f t="shared" si="11"/>
        <v>0.60416666666666663</v>
      </c>
      <c r="O208" s="96">
        <f t="shared" si="12"/>
        <v>14</v>
      </c>
    </row>
    <row r="209" spans="1:15" x14ac:dyDescent="0.25">
      <c r="A209" t="s">
        <v>0</v>
      </c>
      <c r="B209" s="1">
        <v>46098</v>
      </c>
      <c r="C209">
        <v>3446</v>
      </c>
      <c r="D209">
        <v>3503</v>
      </c>
      <c r="E209" t="s">
        <v>1</v>
      </c>
      <c r="F209" t="s">
        <v>47</v>
      </c>
      <c r="G209">
        <v>3446</v>
      </c>
      <c r="H209">
        <v>3503</v>
      </c>
      <c r="I209" t="s">
        <v>48</v>
      </c>
      <c r="J209" t="s">
        <v>70</v>
      </c>
      <c r="K209">
        <v>165</v>
      </c>
      <c r="L209">
        <v>133</v>
      </c>
      <c r="M209" s="24">
        <f t="shared" si="13"/>
        <v>0.625</v>
      </c>
      <c r="N209" s="24">
        <f t="shared" si="11"/>
        <v>0.625</v>
      </c>
      <c r="O209" s="96">
        <f t="shared" si="12"/>
        <v>15</v>
      </c>
    </row>
    <row r="210" spans="1:15" x14ac:dyDescent="0.25">
      <c r="A210" t="s">
        <v>0</v>
      </c>
      <c r="B210" s="1">
        <v>46098</v>
      </c>
      <c r="C210">
        <v>3446</v>
      </c>
      <c r="D210">
        <v>3503</v>
      </c>
      <c r="E210" t="s">
        <v>1</v>
      </c>
      <c r="F210" t="s">
        <v>47</v>
      </c>
      <c r="G210">
        <v>3446</v>
      </c>
      <c r="H210">
        <v>3503</v>
      </c>
      <c r="I210" t="s">
        <v>48</v>
      </c>
      <c r="J210" t="s">
        <v>71</v>
      </c>
      <c r="K210">
        <v>142</v>
      </c>
      <c r="L210">
        <v>145</v>
      </c>
      <c r="M210" s="24">
        <f t="shared" si="13"/>
        <v>0.64583333333333337</v>
      </c>
      <c r="N210" s="24">
        <f t="shared" si="11"/>
        <v>0.64583333333333337</v>
      </c>
      <c r="O210" s="96">
        <f t="shared" si="12"/>
        <v>15</v>
      </c>
    </row>
    <row r="211" spans="1:15" x14ac:dyDescent="0.25">
      <c r="A211" t="s">
        <v>0</v>
      </c>
      <c r="B211" s="1">
        <v>46098</v>
      </c>
      <c r="C211">
        <v>3446</v>
      </c>
      <c r="D211">
        <v>3503</v>
      </c>
      <c r="E211" t="s">
        <v>1</v>
      </c>
      <c r="F211" t="s">
        <v>47</v>
      </c>
      <c r="G211">
        <v>3446</v>
      </c>
      <c r="H211">
        <v>3503</v>
      </c>
      <c r="I211" t="s">
        <v>48</v>
      </c>
      <c r="J211" t="s">
        <v>72</v>
      </c>
      <c r="K211">
        <v>206</v>
      </c>
      <c r="L211">
        <v>189</v>
      </c>
      <c r="M211" s="24">
        <f t="shared" si="13"/>
        <v>0.66666666666666663</v>
      </c>
      <c r="N211" s="24">
        <f t="shared" si="11"/>
        <v>0.66666666666666663</v>
      </c>
      <c r="O211" s="96">
        <f t="shared" si="12"/>
        <v>16</v>
      </c>
    </row>
    <row r="212" spans="1:15" x14ac:dyDescent="0.25">
      <c r="A212" t="s">
        <v>0</v>
      </c>
      <c r="B212" s="1">
        <v>46098</v>
      </c>
      <c r="C212">
        <v>3446</v>
      </c>
      <c r="D212">
        <v>3503</v>
      </c>
      <c r="E212" t="s">
        <v>1</v>
      </c>
      <c r="F212" t="s">
        <v>47</v>
      </c>
      <c r="G212">
        <v>3446</v>
      </c>
      <c r="H212">
        <v>3503</v>
      </c>
      <c r="I212" t="s">
        <v>48</v>
      </c>
      <c r="J212" t="s">
        <v>73</v>
      </c>
      <c r="K212">
        <v>217</v>
      </c>
      <c r="L212">
        <v>196</v>
      </c>
      <c r="M212" s="24">
        <f t="shared" si="13"/>
        <v>0.6875</v>
      </c>
      <c r="N212" s="24">
        <f t="shared" si="11"/>
        <v>0.6875</v>
      </c>
      <c r="O212" s="96">
        <f t="shared" si="12"/>
        <v>16</v>
      </c>
    </row>
    <row r="213" spans="1:15" x14ac:dyDescent="0.25">
      <c r="A213" t="s">
        <v>0</v>
      </c>
      <c r="B213" s="1">
        <v>46098</v>
      </c>
      <c r="C213">
        <v>3446</v>
      </c>
      <c r="D213">
        <v>3503</v>
      </c>
      <c r="E213" t="s">
        <v>1</v>
      </c>
      <c r="F213" t="s">
        <v>47</v>
      </c>
      <c r="G213">
        <v>3446</v>
      </c>
      <c r="H213">
        <v>3503</v>
      </c>
      <c r="I213" t="s">
        <v>48</v>
      </c>
      <c r="J213" t="s">
        <v>74</v>
      </c>
      <c r="K213">
        <v>142</v>
      </c>
      <c r="L213">
        <v>113</v>
      </c>
      <c r="M213" s="24">
        <f t="shared" si="13"/>
        <v>0.70833333333333337</v>
      </c>
      <c r="N213" s="24">
        <f t="shared" si="11"/>
        <v>0.70833333333333337</v>
      </c>
      <c r="O213" s="96">
        <f t="shared" si="12"/>
        <v>17</v>
      </c>
    </row>
    <row r="214" spans="1:15" x14ac:dyDescent="0.25">
      <c r="A214" t="s">
        <v>0</v>
      </c>
      <c r="B214" s="1">
        <v>46098</v>
      </c>
      <c r="C214">
        <v>3446</v>
      </c>
      <c r="D214">
        <v>3503</v>
      </c>
      <c r="E214" t="s">
        <v>1</v>
      </c>
      <c r="F214" t="s">
        <v>47</v>
      </c>
      <c r="G214">
        <v>3446</v>
      </c>
      <c r="H214">
        <v>3503</v>
      </c>
      <c r="I214" t="s">
        <v>48</v>
      </c>
      <c r="J214" t="s">
        <v>75</v>
      </c>
      <c r="K214">
        <v>175</v>
      </c>
      <c r="L214">
        <v>200</v>
      </c>
      <c r="M214" s="24">
        <f t="shared" si="13"/>
        <v>0.72916666666666663</v>
      </c>
      <c r="N214" s="24">
        <f t="shared" si="11"/>
        <v>0.72916666666666663</v>
      </c>
      <c r="O214" s="96">
        <f t="shared" si="12"/>
        <v>17</v>
      </c>
    </row>
    <row r="215" spans="1:15" x14ac:dyDescent="0.25">
      <c r="A215" t="s">
        <v>0</v>
      </c>
      <c r="B215" s="1">
        <v>46098</v>
      </c>
      <c r="C215">
        <v>3446</v>
      </c>
      <c r="D215">
        <v>3503</v>
      </c>
      <c r="E215" t="s">
        <v>1</v>
      </c>
      <c r="F215" t="s">
        <v>47</v>
      </c>
      <c r="G215">
        <v>3446</v>
      </c>
      <c r="H215">
        <v>3503</v>
      </c>
      <c r="I215" t="s">
        <v>48</v>
      </c>
      <c r="J215" t="s">
        <v>76</v>
      </c>
      <c r="K215">
        <v>88</v>
      </c>
      <c r="L215">
        <v>172</v>
      </c>
      <c r="M215" s="24">
        <f t="shared" si="13"/>
        <v>0.75</v>
      </c>
      <c r="N215" s="24">
        <f t="shared" si="11"/>
        <v>0.75</v>
      </c>
      <c r="O215" s="96">
        <f t="shared" si="12"/>
        <v>18</v>
      </c>
    </row>
    <row r="216" spans="1:15" x14ac:dyDescent="0.25">
      <c r="A216" t="s">
        <v>0</v>
      </c>
      <c r="B216" s="1">
        <v>46098</v>
      </c>
      <c r="C216">
        <v>3446</v>
      </c>
      <c r="D216">
        <v>3503</v>
      </c>
      <c r="E216" t="s">
        <v>1</v>
      </c>
      <c r="F216" t="s">
        <v>47</v>
      </c>
      <c r="G216">
        <v>3446</v>
      </c>
      <c r="H216">
        <v>3503</v>
      </c>
      <c r="I216" t="s">
        <v>48</v>
      </c>
      <c r="J216" t="s">
        <v>77</v>
      </c>
      <c r="K216">
        <v>66</v>
      </c>
      <c r="L216">
        <v>57</v>
      </c>
      <c r="M216" s="24">
        <f t="shared" si="13"/>
        <v>0.77083333333333337</v>
      </c>
      <c r="N216" s="24">
        <f t="shared" si="11"/>
        <v>0.77083333333333337</v>
      </c>
      <c r="O216" s="96">
        <f t="shared" si="12"/>
        <v>18</v>
      </c>
    </row>
    <row r="217" spans="1:15" x14ac:dyDescent="0.25">
      <c r="A217" t="s">
        <v>0</v>
      </c>
      <c r="B217" s="1">
        <v>46098</v>
      </c>
      <c r="C217">
        <v>3446</v>
      </c>
      <c r="D217">
        <v>3503</v>
      </c>
      <c r="E217" t="s">
        <v>1</v>
      </c>
      <c r="F217" t="s">
        <v>47</v>
      </c>
      <c r="G217">
        <v>3446</v>
      </c>
      <c r="H217">
        <v>3503</v>
      </c>
      <c r="I217" t="s">
        <v>48</v>
      </c>
      <c r="J217" t="s">
        <v>78</v>
      </c>
      <c r="K217">
        <v>196</v>
      </c>
      <c r="L217">
        <v>135</v>
      </c>
      <c r="M217" s="24">
        <f t="shared" si="13"/>
        <v>0.79166666666666663</v>
      </c>
      <c r="N217" s="24">
        <f t="shared" si="11"/>
        <v>0.79166666666666663</v>
      </c>
      <c r="O217" s="96">
        <f t="shared" si="12"/>
        <v>19</v>
      </c>
    </row>
    <row r="218" spans="1:15" x14ac:dyDescent="0.25">
      <c r="A218" t="s">
        <v>0</v>
      </c>
      <c r="B218" s="1">
        <v>46098</v>
      </c>
      <c r="C218">
        <v>3446</v>
      </c>
      <c r="D218">
        <v>3503</v>
      </c>
      <c r="E218" t="s">
        <v>1</v>
      </c>
      <c r="F218" t="s">
        <v>47</v>
      </c>
      <c r="G218">
        <v>3446</v>
      </c>
      <c r="H218">
        <v>3503</v>
      </c>
      <c r="I218" t="s">
        <v>48</v>
      </c>
      <c r="J218" t="s">
        <v>79</v>
      </c>
      <c r="K218">
        <v>149</v>
      </c>
      <c r="L218">
        <v>222</v>
      </c>
      <c r="M218" s="24">
        <f t="shared" si="13"/>
        <v>0.8125</v>
      </c>
      <c r="N218" s="24">
        <f t="shared" si="11"/>
        <v>0.8125</v>
      </c>
      <c r="O218" s="96">
        <f t="shared" si="12"/>
        <v>19</v>
      </c>
    </row>
    <row r="219" spans="1:15" x14ac:dyDescent="0.25">
      <c r="A219" t="s">
        <v>0</v>
      </c>
      <c r="B219" s="1">
        <v>46098</v>
      </c>
      <c r="C219">
        <v>3446</v>
      </c>
      <c r="D219">
        <v>3503</v>
      </c>
      <c r="E219" t="s">
        <v>1</v>
      </c>
      <c r="F219" t="s">
        <v>47</v>
      </c>
      <c r="G219">
        <v>3446</v>
      </c>
      <c r="H219">
        <v>3503</v>
      </c>
      <c r="I219" t="s">
        <v>48</v>
      </c>
      <c r="J219" t="s">
        <v>80</v>
      </c>
      <c r="K219">
        <v>1</v>
      </c>
      <c r="L219">
        <v>27</v>
      </c>
      <c r="M219" s="24">
        <f t="shared" si="13"/>
        <v>0.83333333333333337</v>
      </c>
      <c r="N219" s="24">
        <f t="shared" si="11"/>
        <v>0.8125</v>
      </c>
      <c r="O219" s="96">
        <f t="shared" si="12"/>
        <v>19</v>
      </c>
    </row>
    <row r="220" spans="1:15" x14ac:dyDescent="0.25">
      <c r="A220" t="s">
        <v>0</v>
      </c>
      <c r="B220" s="1">
        <v>46099</v>
      </c>
      <c r="C220">
        <v>3475</v>
      </c>
      <c r="D220">
        <v>3590</v>
      </c>
      <c r="E220" t="s">
        <v>1</v>
      </c>
      <c r="F220" t="s">
        <v>47</v>
      </c>
      <c r="G220">
        <v>3475</v>
      </c>
      <c r="H220">
        <v>3590</v>
      </c>
      <c r="I220" t="s">
        <v>48</v>
      </c>
      <c r="J220" t="s">
        <v>50</v>
      </c>
      <c r="K220">
        <v>37</v>
      </c>
      <c r="L220">
        <v>44</v>
      </c>
      <c r="M220" s="24">
        <f t="shared" si="13"/>
        <v>0.20833333333333334</v>
      </c>
      <c r="N220" s="24">
        <f t="shared" si="11"/>
        <v>0.20833333333333334</v>
      </c>
      <c r="O220" s="96">
        <f t="shared" si="12"/>
        <v>5</v>
      </c>
    </row>
    <row r="221" spans="1:15" x14ac:dyDescent="0.25">
      <c r="A221" t="s">
        <v>0</v>
      </c>
      <c r="B221" s="1">
        <v>46099</v>
      </c>
      <c r="C221">
        <v>3475</v>
      </c>
      <c r="D221">
        <v>3590</v>
      </c>
      <c r="E221" t="s">
        <v>1</v>
      </c>
      <c r="F221" t="s">
        <v>47</v>
      </c>
      <c r="G221">
        <v>3475</v>
      </c>
      <c r="H221">
        <v>3590</v>
      </c>
      <c r="I221" t="s">
        <v>48</v>
      </c>
      <c r="J221" t="s">
        <v>51</v>
      </c>
      <c r="K221">
        <v>77</v>
      </c>
      <c r="L221">
        <v>75</v>
      </c>
      <c r="M221" s="24">
        <f t="shared" si="13"/>
        <v>0.22916666666666666</v>
      </c>
      <c r="N221" s="24">
        <f t="shared" si="11"/>
        <v>0.22916666666666666</v>
      </c>
      <c r="O221" s="96">
        <f t="shared" si="12"/>
        <v>5</v>
      </c>
    </row>
    <row r="222" spans="1:15" x14ac:dyDescent="0.25">
      <c r="A222" t="s">
        <v>0</v>
      </c>
      <c r="B222" s="1">
        <v>46099</v>
      </c>
      <c r="C222">
        <v>3475</v>
      </c>
      <c r="D222">
        <v>3590</v>
      </c>
      <c r="E222" t="s">
        <v>1</v>
      </c>
      <c r="F222" t="s">
        <v>47</v>
      </c>
      <c r="G222">
        <v>3475</v>
      </c>
      <c r="H222">
        <v>3590</v>
      </c>
      <c r="I222" t="s">
        <v>48</v>
      </c>
      <c r="J222" t="s">
        <v>52</v>
      </c>
      <c r="K222">
        <v>255</v>
      </c>
      <c r="L222">
        <v>194</v>
      </c>
      <c r="M222" s="24">
        <f t="shared" si="13"/>
        <v>0.25</v>
      </c>
      <c r="N222" s="24">
        <f t="shared" si="11"/>
        <v>0.25</v>
      </c>
      <c r="O222" s="96">
        <f t="shared" si="12"/>
        <v>6</v>
      </c>
    </row>
    <row r="223" spans="1:15" x14ac:dyDescent="0.25">
      <c r="A223" t="s">
        <v>0</v>
      </c>
      <c r="B223" s="1">
        <v>46099</v>
      </c>
      <c r="C223">
        <v>3475</v>
      </c>
      <c r="D223">
        <v>3590</v>
      </c>
      <c r="E223" t="s">
        <v>1</v>
      </c>
      <c r="F223" t="s">
        <v>47</v>
      </c>
      <c r="G223">
        <v>3475</v>
      </c>
      <c r="H223">
        <v>3590</v>
      </c>
      <c r="I223" t="s">
        <v>48</v>
      </c>
      <c r="J223" t="s">
        <v>53</v>
      </c>
      <c r="K223">
        <v>456</v>
      </c>
      <c r="L223">
        <v>439</v>
      </c>
      <c r="M223" s="24">
        <f t="shared" si="13"/>
        <v>0.27083333333333331</v>
      </c>
      <c r="N223" s="24">
        <f t="shared" si="11"/>
        <v>0.27083333333333331</v>
      </c>
      <c r="O223" s="96">
        <f t="shared" si="12"/>
        <v>6</v>
      </c>
    </row>
    <row r="224" spans="1:15" x14ac:dyDescent="0.25">
      <c r="A224" t="s">
        <v>0</v>
      </c>
      <c r="B224" s="1">
        <v>46099</v>
      </c>
      <c r="C224">
        <v>3475</v>
      </c>
      <c r="D224">
        <v>3590</v>
      </c>
      <c r="E224" t="s">
        <v>1</v>
      </c>
      <c r="F224" t="s">
        <v>47</v>
      </c>
      <c r="G224">
        <v>3475</v>
      </c>
      <c r="H224">
        <v>3590</v>
      </c>
      <c r="I224" t="s">
        <v>48</v>
      </c>
      <c r="J224" t="s">
        <v>54</v>
      </c>
      <c r="K224">
        <v>223</v>
      </c>
      <c r="L224">
        <v>303</v>
      </c>
      <c r="M224" s="24">
        <f t="shared" si="13"/>
        <v>0.29166666666666669</v>
      </c>
      <c r="N224" s="24">
        <f t="shared" si="11"/>
        <v>0.29166666666666669</v>
      </c>
      <c r="O224" s="96">
        <f t="shared" si="12"/>
        <v>7</v>
      </c>
    </row>
    <row r="225" spans="1:15" x14ac:dyDescent="0.25">
      <c r="A225" t="s">
        <v>0</v>
      </c>
      <c r="B225" s="1">
        <v>46099</v>
      </c>
      <c r="C225">
        <v>3475</v>
      </c>
      <c r="D225">
        <v>3590</v>
      </c>
      <c r="E225" t="s">
        <v>1</v>
      </c>
      <c r="F225" t="s">
        <v>47</v>
      </c>
      <c r="G225">
        <v>3475</v>
      </c>
      <c r="H225">
        <v>3590</v>
      </c>
      <c r="I225" t="s">
        <v>48</v>
      </c>
      <c r="J225" t="s">
        <v>55</v>
      </c>
      <c r="K225">
        <v>191</v>
      </c>
      <c r="L225">
        <v>210</v>
      </c>
      <c r="M225" s="24">
        <f t="shared" si="13"/>
        <v>0.3125</v>
      </c>
      <c r="N225" s="24">
        <f t="shared" si="11"/>
        <v>0.3125</v>
      </c>
      <c r="O225" s="96">
        <f t="shared" si="12"/>
        <v>7</v>
      </c>
    </row>
    <row r="226" spans="1:15" x14ac:dyDescent="0.25">
      <c r="A226" t="s">
        <v>0</v>
      </c>
      <c r="B226" s="1">
        <v>46099</v>
      </c>
      <c r="C226">
        <v>3475</v>
      </c>
      <c r="D226">
        <v>3590</v>
      </c>
      <c r="E226" t="s">
        <v>1</v>
      </c>
      <c r="F226" t="s">
        <v>47</v>
      </c>
      <c r="G226">
        <v>3475</v>
      </c>
      <c r="H226">
        <v>3590</v>
      </c>
      <c r="I226" t="s">
        <v>48</v>
      </c>
      <c r="J226" t="s">
        <v>56</v>
      </c>
      <c r="K226">
        <v>121</v>
      </c>
      <c r="L226">
        <v>128</v>
      </c>
      <c r="M226" s="24">
        <f t="shared" si="13"/>
        <v>0.33333333333333331</v>
      </c>
      <c r="N226" s="24">
        <f t="shared" si="11"/>
        <v>0.33333333333333331</v>
      </c>
      <c r="O226" s="96">
        <f t="shared" si="12"/>
        <v>8</v>
      </c>
    </row>
    <row r="227" spans="1:15" x14ac:dyDescent="0.25">
      <c r="A227" t="s">
        <v>0</v>
      </c>
      <c r="B227" s="1">
        <v>46099</v>
      </c>
      <c r="C227">
        <v>3475</v>
      </c>
      <c r="D227">
        <v>3590</v>
      </c>
      <c r="E227" t="s">
        <v>1</v>
      </c>
      <c r="F227" t="s">
        <v>47</v>
      </c>
      <c r="G227">
        <v>3475</v>
      </c>
      <c r="H227">
        <v>3590</v>
      </c>
      <c r="I227" t="s">
        <v>48</v>
      </c>
      <c r="J227" t="s">
        <v>57</v>
      </c>
      <c r="K227">
        <v>68</v>
      </c>
      <c r="L227">
        <v>102</v>
      </c>
      <c r="M227" s="24">
        <f t="shared" si="13"/>
        <v>0.35416666666666669</v>
      </c>
      <c r="N227" s="24">
        <f t="shared" si="11"/>
        <v>0.35416666666666669</v>
      </c>
      <c r="O227" s="96">
        <f t="shared" si="12"/>
        <v>8</v>
      </c>
    </row>
    <row r="228" spans="1:15" x14ac:dyDescent="0.25">
      <c r="A228" t="s">
        <v>0</v>
      </c>
      <c r="B228" s="1">
        <v>46099</v>
      </c>
      <c r="C228">
        <v>3475</v>
      </c>
      <c r="D228">
        <v>3590</v>
      </c>
      <c r="E228" t="s">
        <v>1</v>
      </c>
      <c r="F228" t="s">
        <v>47</v>
      </c>
      <c r="G228">
        <v>3475</v>
      </c>
      <c r="H228">
        <v>3590</v>
      </c>
      <c r="I228" t="s">
        <v>48</v>
      </c>
      <c r="J228" t="s">
        <v>58</v>
      </c>
      <c r="K228">
        <v>67</v>
      </c>
      <c r="L228">
        <v>80</v>
      </c>
      <c r="M228" s="24">
        <f t="shared" si="13"/>
        <v>0.375</v>
      </c>
      <c r="N228" s="24">
        <f t="shared" si="11"/>
        <v>0.375</v>
      </c>
      <c r="O228" s="96">
        <f t="shared" si="12"/>
        <v>9</v>
      </c>
    </row>
    <row r="229" spans="1:15" x14ac:dyDescent="0.25">
      <c r="A229" t="s">
        <v>0</v>
      </c>
      <c r="B229" s="1">
        <v>46099</v>
      </c>
      <c r="C229">
        <v>3475</v>
      </c>
      <c r="D229">
        <v>3590</v>
      </c>
      <c r="E229" t="s">
        <v>1</v>
      </c>
      <c r="F229" t="s">
        <v>47</v>
      </c>
      <c r="G229">
        <v>3475</v>
      </c>
      <c r="H229">
        <v>3590</v>
      </c>
      <c r="I229" t="s">
        <v>48</v>
      </c>
      <c r="J229" t="s">
        <v>59</v>
      </c>
      <c r="K229">
        <v>38</v>
      </c>
      <c r="L229">
        <v>48</v>
      </c>
      <c r="M229" s="24">
        <f t="shared" si="13"/>
        <v>0.39583333333333331</v>
      </c>
      <c r="N229" s="24">
        <f t="shared" si="11"/>
        <v>0.39583333333333331</v>
      </c>
      <c r="O229" s="96">
        <f t="shared" si="12"/>
        <v>9</v>
      </c>
    </row>
    <row r="230" spans="1:15" x14ac:dyDescent="0.25">
      <c r="A230" t="s">
        <v>0</v>
      </c>
      <c r="B230" s="1">
        <v>46099</v>
      </c>
      <c r="C230">
        <v>3475</v>
      </c>
      <c r="D230">
        <v>3590</v>
      </c>
      <c r="E230" t="s">
        <v>1</v>
      </c>
      <c r="F230" t="s">
        <v>47</v>
      </c>
      <c r="G230">
        <v>3475</v>
      </c>
      <c r="H230">
        <v>3590</v>
      </c>
      <c r="I230" t="s">
        <v>48</v>
      </c>
      <c r="J230" t="s">
        <v>60</v>
      </c>
      <c r="K230">
        <v>56</v>
      </c>
      <c r="L230">
        <v>49</v>
      </c>
      <c r="M230" s="24">
        <f t="shared" si="13"/>
        <v>0.41666666666666669</v>
      </c>
      <c r="N230" s="24">
        <f t="shared" si="11"/>
        <v>0.41666666666666669</v>
      </c>
      <c r="O230" s="96">
        <f t="shared" si="12"/>
        <v>10</v>
      </c>
    </row>
    <row r="231" spans="1:15" x14ac:dyDescent="0.25">
      <c r="A231" t="s">
        <v>0</v>
      </c>
      <c r="B231" s="1">
        <v>46099</v>
      </c>
      <c r="C231">
        <v>3475</v>
      </c>
      <c r="D231">
        <v>3590</v>
      </c>
      <c r="E231" t="s">
        <v>1</v>
      </c>
      <c r="F231" t="s">
        <v>47</v>
      </c>
      <c r="G231">
        <v>3475</v>
      </c>
      <c r="H231">
        <v>3590</v>
      </c>
      <c r="I231" t="s">
        <v>48</v>
      </c>
      <c r="J231" t="s">
        <v>61</v>
      </c>
      <c r="K231">
        <v>24</v>
      </c>
      <c r="L231">
        <v>33</v>
      </c>
      <c r="M231" s="24">
        <f t="shared" si="13"/>
        <v>0.4375</v>
      </c>
      <c r="N231" s="24">
        <f t="shared" si="11"/>
        <v>0.4375</v>
      </c>
      <c r="O231" s="96">
        <f t="shared" si="12"/>
        <v>10</v>
      </c>
    </row>
    <row r="232" spans="1:15" x14ac:dyDescent="0.25">
      <c r="A232" t="s">
        <v>0</v>
      </c>
      <c r="B232" s="1">
        <v>46099</v>
      </c>
      <c r="C232">
        <v>3475</v>
      </c>
      <c r="D232">
        <v>3590</v>
      </c>
      <c r="E232" t="s">
        <v>1</v>
      </c>
      <c r="F232" t="s">
        <v>47</v>
      </c>
      <c r="G232">
        <v>3475</v>
      </c>
      <c r="H232">
        <v>3590</v>
      </c>
      <c r="I232" t="s">
        <v>48</v>
      </c>
      <c r="J232" t="s">
        <v>62</v>
      </c>
      <c r="K232">
        <v>27</v>
      </c>
      <c r="L232">
        <v>20</v>
      </c>
      <c r="M232" s="24">
        <f t="shared" si="13"/>
        <v>0.45833333333333331</v>
      </c>
      <c r="N232" s="24">
        <f t="shared" si="11"/>
        <v>0.45833333333333331</v>
      </c>
      <c r="O232" s="96">
        <f t="shared" si="12"/>
        <v>11</v>
      </c>
    </row>
    <row r="233" spans="1:15" x14ac:dyDescent="0.25">
      <c r="A233" t="s">
        <v>0</v>
      </c>
      <c r="B233" s="1">
        <v>46099</v>
      </c>
      <c r="C233">
        <v>3475</v>
      </c>
      <c r="D233">
        <v>3590</v>
      </c>
      <c r="E233" t="s">
        <v>1</v>
      </c>
      <c r="F233" t="s">
        <v>47</v>
      </c>
      <c r="G233">
        <v>3475</v>
      </c>
      <c r="H233">
        <v>3590</v>
      </c>
      <c r="I233" t="s">
        <v>48</v>
      </c>
      <c r="J233" t="s">
        <v>63</v>
      </c>
      <c r="K233">
        <v>21</v>
      </c>
      <c r="L233">
        <v>29</v>
      </c>
      <c r="M233" s="24">
        <f t="shared" si="13"/>
        <v>0.47916666666666669</v>
      </c>
      <c r="N233" s="24">
        <f t="shared" si="11"/>
        <v>0.47916666666666669</v>
      </c>
      <c r="O233" s="96">
        <f t="shared" si="12"/>
        <v>11</v>
      </c>
    </row>
    <row r="234" spans="1:15" x14ac:dyDescent="0.25">
      <c r="A234" t="s">
        <v>0</v>
      </c>
      <c r="B234" s="1">
        <v>46099</v>
      </c>
      <c r="C234">
        <v>3475</v>
      </c>
      <c r="D234">
        <v>3590</v>
      </c>
      <c r="E234" t="s">
        <v>1</v>
      </c>
      <c r="F234" t="s">
        <v>47</v>
      </c>
      <c r="G234">
        <v>3475</v>
      </c>
      <c r="H234">
        <v>3590</v>
      </c>
      <c r="I234" t="s">
        <v>48</v>
      </c>
      <c r="J234" t="s">
        <v>64</v>
      </c>
      <c r="K234">
        <v>21</v>
      </c>
      <c r="L234">
        <v>19</v>
      </c>
      <c r="M234" s="24">
        <f t="shared" si="13"/>
        <v>0.5</v>
      </c>
      <c r="N234" s="24">
        <f t="shared" si="11"/>
        <v>0.5</v>
      </c>
      <c r="O234" s="96">
        <f t="shared" si="12"/>
        <v>12</v>
      </c>
    </row>
    <row r="235" spans="1:15" x14ac:dyDescent="0.25">
      <c r="A235" t="s">
        <v>0</v>
      </c>
      <c r="B235" s="1">
        <v>46099</v>
      </c>
      <c r="C235">
        <v>3475</v>
      </c>
      <c r="D235">
        <v>3590</v>
      </c>
      <c r="E235" t="s">
        <v>1</v>
      </c>
      <c r="F235" t="s">
        <v>47</v>
      </c>
      <c r="G235">
        <v>3475</v>
      </c>
      <c r="H235">
        <v>3590</v>
      </c>
      <c r="I235" t="s">
        <v>48</v>
      </c>
      <c r="J235" t="s">
        <v>65</v>
      </c>
      <c r="K235">
        <v>22</v>
      </c>
      <c r="L235">
        <v>29</v>
      </c>
      <c r="M235" s="24">
        <f t="shared" si="13"/>
        <v>0.52083333333333337</v>
      </c>
      <c r="N235" s="24">
        <f t="shared" si="11"/>
        <v>0.52083333333333337</v>
      </c>
      <c r="O235" s="96">
        <f t="shared" si="12"/>
        <v>12</v>
      </c>
    </row>
    <row r="236" spans="1:15" x14ac:dyDescent="0.25">
      <c r="A236" t="s">
        <v>0</v>
      </c>
      <c r="B236" s="1">
        <v>46099</v>
      </c>
      <c r="C236">
        <v>3475</v>
      </c>
      <c r="D236">
        <v>3590</v>
      </c>
      <c r="E236" t="s">
        <v>1</v>
      </c>
      <c r="F236" t="s">
        <v>47</v>
      </c>
      <c r="G236">
        <v>3475</v>
      </c>
      <c r="H236">
        <v>3590</v>
      </c>
      <c r="I236" t="s">
        <v>48</v>
      </c>
      <c r="J236" t="s">
        <v>66</v>
      </c>
      <c r="K236">
        <v>19</v>
      </c>
      <c r="L236">
        <v>17</v>
      </c>
      <c r="M236" s="24">
        <f t="shared" si="13"/>
        <v>0.54166666666666663</v>
      </c>
      <c r="N236" s="24">
        <f t="shared" si="11"/>
        <v>0.54166666666666663</v>
      </c>
      <c r="O236" s="96">
        <f t="shared" si="12"/>
        <v>13</v>
      </c>
    </row>
    <row r="237" spans="1:15" x14ac:dyDescent="0.25">
      <c r="A237" t="s">
        <v>0</v>
      </c>
      <c r="B237" s="1">
        <v>46099</v>
      </c>
      <c r="C237">
        <v>3475</v>
      </c>
      <c r="D237">
        <v>3590</v>
      </c>
      <c r="E237" t="s">
        <v>1</v>
      </c>
      <c r="F237" t="s">
        <v>47</v>
      </c>
      <c r="G237">
        <v>3475</v>
      </c>
      <c r="H237">
        <v>3590</v>
      </c>
      <c r="I237" t="s">
        <v>48</v>
      </c>
      <c r="J237" t="s">
        <v>67</v>
      </c>
      <c r="K237">
        <v>24</v>
      </c>
      <c r="L237">
        <v>20</v>
      </c>
      <c r="M237" s="24">
        <f t="shared" si="13"/>
        <v>0.5625</v>
      </c>
      <c r="N237" s="24">
        <f t="shared" si="11"/>
        <v>0.5625</v>
      </c>
      <c r="O237" s="96">
        <f t="shared" si="12"/>
        <v>13</v>
      </c>
    </row>
    <row r="238" spans="1:15" x14ac:dyDescent="0.25">
      <c r="A238" t="s">
        <v>0</v>
      </c>
      <c r="B238" s="1">
        <v>46099</v>
      </c>
      <c r="C238">
        <v>3475</v>
      </c>
      <c r="D238">
        <v>3590</v>
      </c>
      <c r="E238" t="s">
        <v>1</v>
      </c>
      <c r="F238" t="s">
        <v>47</v>
      </c>
      <c r="G238">
        <v>3475</v>
      </c>
      <c r="H238">
        <v>3590</v>
      </c>
      <c r="I238" t="s">
        <v>48</v>
      </c>
      <c r="J238" t="s">
        <v>68</v>
      </c>
      <c r="K238">
        <v>58</v>
      </c>
      <c r="L238">
        <v>38</v>
      </c>
      <c r="M238" s="24">
        <f t="shared" si="13"/>
        <v>0.58333333333333337</v>
      </c>
      <c r="N238" s="24">
        <f t="shared" si="11"/>
        <v>0.58333333333333337</v>
      </c>
      <c r="O238" s="96">
        <f t="shared" si="12"/>
        <v>14</v>
      </c>
    </row>
    <row r="239" spans="1:15" x14ac:dyDescent="0.25">
      <c r="A239" t="s">
        <v>0</v>
      </c>
      <c r="B239" s="1">
        <v>46099</v>
      </c>
      <c r="C239">
        <v>3475</v>
      </c>
      <c r="D239">
        <v>3590</v>
      </c>
      <c r="E239" t="s">
        <v>1</v>
      </c>
      <c r="F239" t="s">
        <v>47</v>
      </c>
      <c r="G239">
        <v>3475</v>
      </c>
      <c r="H239">
        <v>3590</v>
      </c>
      <c r="I239" t="s">
        <v>48</v>
      </c>
      <c r="J239" t="s">
        <v>69</v>
      </c>
      <c r="K239">
        <v>110</v>
      </c>
      <c r="L239">
        <v>99</v>
      </c>
      <c r="M239" s="24">
        <f t="shared" si="13"/>
        <v>0.60416666666666663</v>
      </c>
      <c r="N239" s="24">
        <f t="shared" si="11"/>
        <v>0.60416666666666663</v>
      </c>
      <c r="O239" s="96">
        <f t="shared" si="12"/>
        <v>14</v>
      </c>
    </row>
    <row r="240" spans="1:15" x14ac:dyDescent="0.25">
      <c r="A240" t="s">
        <v>0</v>
      </c>
      <c r="B240" s="1">
        <v>46099</v>
      </c>
      <c r="C240">
        <v>3475</v>
      </c>
      <c r="D240">
        <v>3590</v>
      </c>
      <c r="E240" t="s">
        <v>1</v>
      </c>
      <c r="F240" t="s">
        <v>47</v>
      </c>
      <c r="G240">
        <v>3475</v>
      </c>
      <c r="H240">
        <v>3590</v>
      </c>
      <c r="I240" t="s">
        <v>48</v>
      </c>
      <c r="J240" t="s">
        <v>70</v>
      </c>
      <c r="K240">
        <v>135</v>
      </c>
      <c r="L240">
        <v>118</v>
      </c>
      <c r="M240" s="24">
        <f t="shared" si="13"/>
        <v>0.625</v>
      </c>
      <c r="N240" s="24">
        <f t="shared" si="11"/>
        <v>0.625</v>
      </c>
      <c r="O240" s="96">
        <f t="shared" si="12"/>
        <v>15</v>
      </c>
    </row>
    <row r="241" spans="1:15" x14ac:dyDescent="0.25">
      <c r="A241" t="s">
        <v>0</v>
      </c>
      <c r="B241" s="1">
        <v>46099</v>
      </c>
      <c r="C241">
        <v>3475</v>
      </c>
      <c r="D241">
        <v>3590</v>
      </c>
      <c r="E241" t="s">
        <v>1</v>
      </c>
      <c r="F241" t="s">
        <v>47</v>
      </c>
      <c r="G241">
        <v>3475</v>
      </c>
      <c r="H241">
        <v>3590</v>
      </c>
      <c r="I241" t="s">
        <v>48</v>
      </c>
      <c r="J241" t="s">
        <v>71</v>
      </c>
      <c r="K241">
        <v>184</v>
      </c>
      <c r="L241">
        <v>187</v>
      </c>
      <c r="M241" s="24">
        <f t="shared" si="13"/>
        <v>0.64583333333333337</v>
      </c>
      <c r="N241" s="24">
        <f t="shared" si="11"/>
        <v>0.64583333333333337</v>
      </c>
      <c r="O241" s="96">
        <f t="shared" si="12"/>
        <v>15</v>
      </c>
    </row>
    <row r="242" spans="1:15" x14ac:dyDescent="0.25">
      <c r="A242" t="s">
        <v>0</v>
      </c>
      <c r="B242" s="1">
        <v>46099</v>
      </c>
      <c r="C242">
        <v>3475</v>
      </c>
      <c r="D242">
        <v>3590</v>
      </c>
      <c r="E242" t="s">
        <v>1</v>
      </c>
      <c r="F242" t="s">
        <v>47</v>
      </c>
      <c r="G242">
        <v>3475</v>
      </c>
      <c r="H242">
        <v>3590</v>
      </c>
      <c r="I242" t="s">
        <v>48</v>
      </c>
      <c r="J242" t="s">
        <v>72</v>
      </c>
      <c r="K242">
        <v>247</v>
      </c>
      <c r="L242">
        <v>184</v>
      </c>
      <c r="M242" s="24">
        <f t="shared" si="13"/>
        <v>0.66666666666666663</v>
      </c>
      <c r="N242" s="24">
        <f t="shared" si="11"/>
        <v>0.66666666666666663</v>
      </c>
      <c r="O242" s="96">
        <f t="shared" si="12"/>
        <v>16</v>
      </c>
    </row>
    <row r="243" spans="1:15" x14ac:dyDescent="0.25">
      <c r="A243" t="s">
        <v>0</v>
      </c>
      <c r="B243" s="1">
        <v>46099</v>
      </c>
      <c r="C243">
        <v>3475</v>
      </c>
      <c r="D243">
        <v>3590</v>
      </c>
      <c r="E243" t="s">
        <v>1</v>
      </c>
      <c r="F243" t="s">
        <v>47</v>
      </c>
      <c r="G243">
        <v>3475</v>
      </c>
      <c r="H243">
        <v>3590</v>
      </c>
      <c r="I243" t="s">
        <v>48</v>
      </c>
      <c r="J243" t="s">
        <v>73</v>
      </c>
      <c r="K243">
        <v>212</v>
      </c>
      <c r="L243">
        <v>191</v>
      </c>
      <c r="M243" s="24">
        <f t="shared" si="13"/>
        <v>0.6875</v>
      </c>
      <c r="N243" s="24">
        <f t="shared" si="11"/>
        <v>0.6875</v>
      </c>
      <c r="O243" s="96">
        <f t="shared" si="12"/>
        <v>16</v>
      </c>
    </row>
    <row r="244" spans="1:15" x14ac:dyDescent="0.25">
      <c r="A244" t="s">
        <v>0</v>
      </c>
      <c r="B244" s="1">
        <v>46099</v>
      </c>
      <c r="C244">
        <v>3475</v>
      </c>
      <c r="D244">
        <v>3590</v>
      </c>
      <c r="E244" t="s">
        <v>1</v>
      </c>
      <c r="F244" t="s">
        <v>47</v>
      </c>
      <c r="G244">
        <v>3475</v>
      </c>
      <c r="H244">
        <v>3590</v>
      </c>
      <c r="I244" t="s">
        <v>48</v>
      </c>
      <c r="J244" t="s">
        <v>74</v>
      </c>
      <c r="K244">
        <v>142</v>
      </c>
      <c r="L244">
        <v>135</v>
      </c>
      <c r="M244" s="24">
        <f t="shared" si="13"/>
        <v>0.70833333333333337</v>
      </c>
      <c r="N244" s="24">
        <f t="shared" si="11"/>
        <v>0.70833333333333337</v>
      </c>
      <c r="O244" s="96">
        <f t="shared" si="12"/>
        <v>17</v>
      </c>
    </row>
    <row r="245" spans="1:15" x14ac:dyDescent="0.25">
      <c r="A245" t="s">
        <v>0</v>
      </c>
      <c r="B245" s="1">
        <v>46099</v>
      </c>
      <c r="C245">
        <v>3475</v>
      </c>
      <c r="D245">
        <v>3590</v>
      </c>
      <c r="E245" t="s">
        <v>1</v>
      </c>
      <c r="F245" t="s">
        <v>47</v>
      </c>
      <c r="G245">
        <v>3475</v>
      </c>
      <c r="H245">
        <v>3590</v>
      </c>
      <c r="I245" t="s">
        <v>48</v>
      </c>
      <c r="J245" t="s">
        <v>75</v>
      </c>
      <c r="K245">
        <v>124</v>
      </c>
      <c r="L245">
        <v>184</v>
      </c>
      <c r="M245" s="24">
        <f t="shared" si="13"/>
        <v>0.72916666666666663</v>
      </c>
      <c r="N245" s="24">
        <f t="shared" si="11"/>
        <v>0.72916666666666663</v>
      </c>
      <c r="O245" s="96">
        <f t="shared" si="12"/>
        <v>17</v>
      </c>
    </row>
    <row r="246" spans="1:15" x14ac:dyDescent="0.25">
      <c r="A246" t="s">
        <v>0</v>
      </c>
      <c r="B246" s="1">
        <v>46099</v>
      </c>
      <c r="C246">
        <v>3475</v>
      </c>
      <c r="D246">
        <v>3590</v>
      </c>
      <c r="E246" t="s">
        <v>1</v>
      </c>
      <c r="F246" t="s">
        <v>47</v>
      </c>
      <c r="G246">
        <v>3475</v>
      </c>
      <c r="H246">
        <v>3590</v>
      </c>
      <c r="I246" t="s">
        <v>48</v>
      </c>
      <c r="J246" t="s">
        <v>76</v>
      </c>
      <c r="K246">
        <v>104</v>
      </c>
      <c r="L246">
        <v>141</v>
      </c>
      <c r="M246" s="24">
        <f t="shared" si="13"/>
        <v>0.75</v>
      </c>
      <c r="N246" s="24">
        <f t="shared" si="11"/>
        <v>0.75</v>
      </c>
      <c r="O246" s="96">
        <f t="shared" si="12"/>
        <v>18</v>
      </c>
    </row>
    <row r="247" spans="1:15" x14ac:dyDescent="0.25">
      <c r="A247" t="s">
        <v>0</v>
      </c>
      <c r="B247" s="1">
        <v>46099</v>
      </c>
      <c r="C247">
        <v>3475</v>
      </c>
      <c r="D247">
        <v>3590</v>
      </c>
      <c r="E247" t="s">
        <v>1</v>
      </c>
      <c r="F247" t="s">
        <v>47</v>
      </c>
      <c r="G247">
        <v>3475</v>
      </c>
      <c r="H247">
        <v>3590</v>
      </c>
      <c r="I247" t="s">
        <v>48</v>
      </c>
      <c r="J247" t="s">
        <v>77</v>
      </c>
      <c r="K247">
        <v>65</v>
      </c>
      <c r="L247">
        <v>87</v>
      </c>
      <c r="M247" s="24">
        <f t="shared" si="13"/>
        <v>0.77083333333333337</v>
      </c>
      <c r="N247" s="24">
        <f t="shared" si="11"/>
        <v>0.77083333333333337</v>
      </c>
      <c r="O247" s="96">
        <f t="shared" si="12"/>
        <v>18</v>
      </c>
    </row>
    <row r="248" spans="1:15" x14ac:dyDescent="0.25">
      <c r="A248" t="s">
        <v>0</v>
      </c>
      <c r="B248" s="1">
        <v>46099</v>
      </c>
      <c r="C248">
        <v>3475</v>
      </c>
      <c r="D248">
        <v>3590</v>
      </c>
      <c r="E248" t="s">
        <v>1</v>
      </c>
      <c r="F248" t="s">
        <v>47</v>
      </c>
      <c r="G248">
        <v>3475</v>
      </c>
      <c r="H248">
        <v>3590</v>
      </c>
      <c r="I248" t="s">
        <v>48</v>
      </c>
      <c r="J248" t="s">
        <v>78</v>
      </c>
      <c r="K248">
        <v>121</v>
      </c>
      <c r="L248">
        <v>80</v>
      </c>
      <c r="M248" s="24">
        <f t="shared" si="13"/>
        <v>0.79166666666666663</v>
      </c>
      <c r="N248" s="24">
        <f t="shared" si="11"/>
        <v>0.79166666666666663</v>
      </c>
      <c r="O248" s="96">
        <f t="shared" si="12"/>
        <v>19</v>
      </c>
    </row>
    <row r="249" spans="1:15" x14ac:dyDescent="0.25">
      <c r="A249" t="s">
        <v>0</v>
      </c>
      <c r="B249" s="1">
        <v>46099</v>
      </c>
      <c r="C249">
        <v>3475</v>
      </c>
      <c r="D249">
        <v>3590</v>
      </c>
      <c r="E249" t="s">
        <v>1</v>
      </c>
      <c r="F249" t="s">
        <v>47</v>
      </c>
      <c r="G249">
        <v>3475</v>
      </c>
      <c r="H249">
        <v>3590</v>
      </c>
      <c r="I249" t="s">
        <v>48</v>
      </c>
      <c r="J249" t="s">
        <v>79</v>
      </c>
      <c r="K249">
        <v>221</v>
      </c>
      <c r="L249">
        <v>262</v>
      </c>
      <c r="M249" s="24">
        <f t="shared" si="13"/>
        <v>0.8125</v>
      </c>
      <c r="N249" s="24">
        <f t="shared" si="11"/>
        <v>0.8125</v>
      </c>
      <c r="O249" s="96">
        <f t="shared" si="12"/>
        <v>19</v>
      </c>
    </row>
    <row r="250" spans="1:15" x14ac:dyDescent="0.25">
      <c r="A250" t="s">
        <v>0</v>
      </c>
      <c r="B250" s="1">
        <v>46099</v>
      </c>
      <c r="C250">
        <v>3475</v>
      </c>
      <c r="D250">
        <v>3590</v>
      </c>
      <c r="E250" t="s">
        <v>1</v>
      </c>
      <c r="F250" t="s">
        <v>47</v>
      </c>
      <c r="G250">
        <v>3475</v>
      </c>
      <c r="H250">
        <v>3590</v>
      </c>
      <c r="I250" t="s">
        <v>48</v>
      </c>
      <c r="J250" t="s">
        <v>80</v>
      </c>
      <c r="K250">
        <v>5</v>
      </c>
      <c r="L250">
        <v>45</v>
      </c>
      <c r="M250" s="24">
        <f t="shared" si="13"/>
        <v>0.83333333333333337</v>
      </c>
      <c r="N250" s="24">
        <f t="shared" si="11"/>
        <v>0.8125</v>
      </c>
      <c r="O250" s="96">
        <f t="shared" si="12"/>
        <v>19</v>
      </c>
    </row>
    <row r="251" spans="1:15" x14ac:dyDescent="0.25">
      <c r="A251" t="s">
        <v>0</v>
      </c>
      <c r="B251" s="1">
        <v>46100</v>
      </c>
      <c r="C251">
        <v>3241</v>
      </c>
      <c r="D251">
        <v>3376</v>
      </c>
      <c r="E251" t="s">
        <v>1</v>
      </c>
      <c r="F251" t="s">
        <v>47</v>
      </c>
      <c r="G251">
        <v>3241</v>
      </c>
      <c r="H251">
        <v>3376</v>
      </c>
      <c r="I251" t="s">
        <v>48</v>
      </c>
      <c r="J251" t="s">
        <v>50</v>
      </c>
      <c r="K251">
        <v>42</v>
      </c>
      <c r="L251">
        <v>37</v>
      </c>
      <c r="M251" s="24">
        <f t="shared" si="13"/>
        <v>0.20833333333333334</v>
      </c>
      <c r="N251" s="24">
        <f t="shared" si="11"/>
        <v>0.20833333333333334</v>
      </c>
      <c r="O251" s="96">
        <f t="shared" si="12"/>
        <v>5</v>
      </c>
    </row>
    <row r="252" spans="1:15" x14ac:dyDescent="0.25">
      <c r="A252" t="s">
        <v>0</v>
      </c>
      <c r="B252" s="1">
        <v>46100</v>
      </c>
      <c r="C252">
        <v>3241</v>
      </c>
      <c r="D252">
        <v>3376</v>
      </c>
      <c r="E252" t="s">
        <v>1</v>
      </c>
      <c r="F252" t="s">
        <v>47</v>
      </c>
      <c r="G252">
        <v>3241</v>
      </c>
      <c r="H252">
        <v>3376</v>
      </c>
      <c r="I252" t="s">
        <v>48</v>
      </c>
      <c r="J252" t="s">
        <v>51</v>
      </c>
      <c r="K252">
        <v>68</v>
      </c>
      <c r="L252">
        <v>86</v>
      </c>
      <c r="M252" s="24">
        <f t="shared" si="13"/>
        <v>0.22916666666666666</v>
      </c>
      <c r="N252" s="24">
        <f t="shared" si="11"/>
        <v>0.22916666666666666</v>
      </c>
      <c r="O252" s="96">
        <f t="shared" si="12"/>
        <v>5</v>
      </c>
    </row>
    <row r="253" spans="1:15" x14ac:dyDescent="0.25">
      <c r="A253" t="s">
        <v>0</v>
      </c>
      <c r="B253" s="1">
        <v>46100</v>
      </c>
      <c r="C253">
        <v>3241</v>
      </c>
      <c r="D253">
        <v>3376</v>
      </c>
      <c r="E253" t="s">
        <v>1</v>
      </c>
      <c r="F253" t="s">
        <v>47</v>
      </c>
      <c r="G253">
        <v>3241</v>
      </c>
      <c r="H253">
        <v>3376</v>
      </c>
      <c r="I253" t="s">
        <v>48</v>
      </c>
      <c r="J253" t="s">
        <v>52</v>
      </c>
      <c r="K253">
        <v>250</v>
      </c>
      <c r="L253">
        <v>213</v>
      </c>
      <c r="M253" s="24">
        <f t="shared" si="13"/>
        <v>0.25</v>
      </c>
      <c r="N253" s="24">
        <f t="shared" si="11"/>
        <v>0.25</v>
      </c>
      <c r="O253" s="96">
        <f t="shared" si="12"/>
        <v>6</v>
      </c>
    </row>
    <row r="254" spans="1:15" x14ac:dyDescent="0.25">
      <c r="A254" t="s">
        <v>0</v>
      </c>
      <c r="B254" s="1">
        <v>46100</v>
      </c>
      <c r="C254">
        <v>3241</v>
      </c>
      <c r="D254">
        <v>3376</v>
      </c>
      <c r="E254" t="s">
        <v>1</v>
      </c>
      <c r="F254" t="s">
        <v>47</v>
      </c>
      <c r="G254">
        <v>3241</v>
      </c>
      <c r="H254">
        <v>3376</v>
      </c>
      <c r="I254" t="s">
        <v>48</v>
      </c>
      <c r="J254" t="s">
        <v>53</v>
      </c>
      <c r="K254">
        <v>404</v>
      </c>
      <c r="L254">
        <v>414</v>
      </c>
      <c r="M254" s="24">
        <f t="shared" si="13"/>
        <v>0.27083333333333331</v>
      </c>
      <c r="N254" s="24">
        <f t="shared" si="11"/>
        <v>0.27083333333333331</v>
      </c>
      <c r="O254" s="96">
        <f t="shared" si="12"/>
        <v>6</v>
      </c>
    </row>
    <row r="255" spans="1:15" x14ac:dyDescent="0.25">
      <c r="A255" t="s">
        <v>0</v>
      </c>
      <c r="B255" s="1">
        <v>46100</v>
      </c>
      <c r="C255">
        <v>3241</v>
      </c>
      <c r="D255">
        <v>3376</v>
      </c>
      <c r="E255" t="s">
        <v>1</v>
      </c>
      <c r="F255" t="s">
        <v>47</v>
      </c>
      <c r="G255">
        <v>3241</v>
      </c>
      <c r="H255">
        <v>3376</v>
      </c>
      <c r="I255" t="s">
        <v>48</v>
      </c>
      <c r="J255" t="s">
        <v>54</v>
      </c>
      <c r="K255">
        <v>194</v>
      </c>
      <c r="L255">
        <v>236</v>
      </c>
      <c r="M255" s="24">
        <f t="shared" si="13"/>
        <v>0.29166666666666669</v>
      </c>
      <c r="N255" s="24">
        <f t="shared" si="11"/>
        <v>0.29166666666666669</v>
      </c>
      <c r="O255" s="96">
        <f t="shared" si="12"/>
        <v>7</v>
      </c>
    </row>
    <row r="256" spans="1:15" x14ac:dyDescent="0.25">
      <c r="A256" t="s">
        <v>0</v>
      </c>
      <c r="B256" s="1">
        <v>46100</v>
      </c>
      <c r="C256">
        <v>3241</v>
      </c>
      <c r="D256">
        <v>3376</v>
      </c>
      <c r="E256" t="s">
        <v>1</v>
      </c>
      <c r="F256" t="s">
        <v>47</v>
      </c>
      <c r="G256">
        <v>3241</v>
      </c>
      <c r="H256">
        <v>3376</v>
      </c>
      <c r="I256" t="s">
        <v>48</v>
      </c>
      <c r="J256" t="s">
        <v>55</v>
      </c>
      <c r="K256">
        <v>200</v>
      </c>
      <c r="L256">
        <v>184</v>
      </c>
      <c r="M256" s="24">
        <f t="shared" si="13"/>
        <v>0.3125</v>
      </c>
      <c r="N256" s="24">
        <f t="shared" si="11"/>
        <v>0.3125</v>
      </c>
      <c r="O256" s="96">
        <f t="shared" si="12"/>
        <v>7</v>
      </c>
    </row>
    <row r="257" spans="1:15" x14ac:dyDescent="0.25">
      <c r="A257" t="s">
        <v>0</v>
      </c>
      <c r="B257" s="1">
        <v>46100</v>
      </c>
      <c r="C257">
        <v>3241</v>
      </c>
      <c r="D257">
        <v>3376</v>
      </c>
      <c r="E257" t="s">
        <v>1</v>
      </c>
      <c r="F257" t="s">
        <v>47</v>
      </c>
      <c r="G257">
        <v>3241</v>
      </c>
      <c r="H257">
        <v>3376</v>
      </c>
      <c r="I257" t="s">
        <v>48</v>
      </c>
      <c r="J257" t="s">
        <v>56</v>
      </c>
      <c r="K257">
        <v>113</v>
      </c>
      <c r="L257">
        <v>131</v>
      </c>
      <c r="M257" s="24">
        <f t="shared" si="13"/>
        <v>0.33333333333333331</v>
      </c>
      <c r="N257" s="24">
        <f t="shared" si="11"/>
        <v>0.33333333333333331</v>
      </c>
      <c r="O257" s="96">
        <f t="shared" si="12"/>
        <v>8</v>
      </c>
    </row>
    <row r="258" spans="1:15" x14ac:dyDescent="0.25">
      <c r="A258" t="s">
        <v>0</v>
      </c>
      <c r="B258" s="1">
        <v>46100</v>
      </c>
      <c r="C258">
        <v>3241</v>
      </c>
      <c r="D258">
        <v>3376</v>
      </c>
      <c r="E258" t="s">
        <v>1</v>
      </c>
      <c r="F258" t="s">
        <v>47</v>
      </c>
      <c r="G258">
        <v>3241</v>
      </c>
      <c r="H258">
        <v>3376</v>
      </c>
      <c r="I258" t="s">
        <v>48</v>
      </c>
      <c r="J258" t="s">
        <v>57</v>
      </c>
      <c r="K258">
        <v>75</v>
      </c>
      <c r="L258">
        <v>144</v>
      </c>
      <c r="M258" s="24">
        <f t="shared" si="13"/>
        <v>0.35416666666666669</v>
      </c>
      <c r="N258" s="24">
        <f t="shared" ref="N258:N321" si="14">IF(B258="","",IF($M258&lt;10/48,10/48,IF($M258&gt;39/48,39/48,$M258)))</f>
        <v>0.35416666666666669</v>
      </c>
      <c r="O258" s="96">
        <f t="shared" si="12"/>
        <v>8</v>
      </c>
    </row>
    <row r="259" spans="1:15" x14ac:dyDescent="0.25">
      <c r="A259" t="s">
        <v>0</v>
      </c>
      <c r="B259" s="1">
        <v>46100</v>
      </c>
      <c r="C259">
        <v>3241</v>
      </c>
      <c r="D259">
        <v>3376</v>
      </c>
      <c r="E259" t="s">
        <v>1</v>
      </c>
      <c r="F259" t="s">
        <v>47</v>
      </c>
      <c r="G259">
        <v>3241</v>
      </c>
      <c r="H259">
        <v>3376</v>
      </c>
      <c r="I259" t="s">
        <v>48</v>
      </c>
      <c r="J259" t="s">
        <v>58</v>
      </c>
      <c r="K259">
        <v>42</v>
      </c>
      <c r="L259">
        <v>39</v>
      </c>
      <c r="M259" s="24">
        <f t="shared" si="13"/>
        <v>0.375</v>
      </c>
      <c r="N259" s="24">
        <f t="shared" si="14"/>
        <v>0.375</v>
      </c>
      <c r="O259" s="96">
        <f t="shared" ref="O259:O322" si="15">IF($A259="","",HOUR($N259))</f>
        <v>9</v>
      </c>
    </row>
    <row r="260" spans="1:15" x14ac:dyDescent="0.25">
      <c r="A260" t="s">
        <v>0</v>
      </c>
      <c r="B260" s="1">
        <v>46100</v>
      </c>
      <c r="C260">
        <v>3241</v>
      </c>
      <c r="D260">
        <v>3376</v>
      </c>
      <c r="E260" t="s">
        <v>1</v>
      </c>
      <c r="F260" t="s">
        <v>47</v>
      </c>
      <c r="G260">
        <v>3241</v>
      </c>
      <c r="H260">
        <v>3376</v>
      </c>
      <c r="I260" t="s">
        <v>48</v>
      </c>
      <c r="J260" t="s">
        <v>59</v>
      </c>
      <c r="K260">
        <v>50</v>
      </c>
      <c r="L260">
        <v>58</v>
      </c>
      <c r="M260" s="24">
        <f t="shared" si="13"/>
        <v>0.39583333333333331</v>
      </c>
      <c r="N260" s="24">
        <f t="shared" si="14"/>
        <v>0.39583333333333331</v>
      </c>
      <c r="O260" s="96">
        <f t="shared" si="15"/>
        <v>9</v>
      </c>
    </row>
    <row r="261" spans="1:15" x14ac:dyDescent="0.25">
      <c r="A261" t="s">
        <v>0</v>
      </c>
      <c r="B261" s="1">
        <v>46100</v>
      </c>
      <c r="C261">
        <v>3241</v>
      </c>
      <c r="D261">
        <v>3376</v>
      </c>
      <c r="E261" t="s">
        <v>1</v>
      </c>
      <c r="F261" t="s">
        <v>47</v>
      </c>
      <c r="G261">
        <v>3241</v>
      </c>
      <c r="H261">
        <v>3376</v>
      </c>
      <c r="I261" t="s">
        <v>48</v>
      </c>
      <c r="J261" t="s">
        <v>60</v>
      </c>
      <c r="K261">
        <v>36</v>
      </c>
      <c r="L261">
        <v>39</v>
      </c>
      <c r="M261" s="24">
        <f t="shared" si="13"/>
        <v>0.41666666666666669</v>
      </c>
      <c r="N261" s="24">
        <f t="shared" si="14"/>
        <v>0.41666666666666669</v>
      </c>
      <c r="O261" s="96">
        <f t="shared" si="15"/>
        <v>10</v>
      </c>
    </row>
    <row r="262" spans="1:15" x14ac:dyDescent="0.25">
      <c r="A262" t="s">
        <v>0</v>
      </c>
      <c r="B262" s="1">
        <v>46100</v>
      </c>
      <c r="C262">
        <v>3241</v>
      </c>
      <c r="D262">
        <v>3376</v>
      </c>
      <c r="E262" t="s">
        <v>1</v>
      </c>
      <c r="F262" t="s">
        <v>47</v>
      </c>
      <c r="G262">
        <v>3241</v>
      </c>
      <c r="H262">
        <v>3376</v>
      </c>
      <c r="I262" t="s">
        <v>48</v>
      </c>
      <c r="J262" t="s">
        <v>61</v>
      </c>
      <c r="K262">
        <v>43</v>
      </c>
      <c r="L262">
        <v>40</v>
      </c>
      <c r="M262" s="24">
        <f t="shared" si="13"/>
        <v>0.4375</v>
      </c>
      <c r="N262" s="24">
        <f t="shared" si="14"/>
        <v>0.4375</v>
      </c>
      <c r="O262" s="96">
        <f t="shared" si="15"/>
        <v>10</v>
      </c>
    </row>
    <row r="263" spans="1:15" x14ac:dyDescent="0.25">
      <c r="A263" t="s">
        <v>0</v>
      </c>
      <c r="B263" s="1">
        <v>46100</v>
      </c>
      <c r="C263">
        <v>3241</v>
      </c>
      <c r="D263">
        <v>3376</v>
      </c>
      <c r="E263" t="s">
        <v>1</v>
      </c>
      <c r="F263" t="s">
        <v>47</v>
      </c>
      <c r="G263">
        <v>3241</v>
      </c>
      <c r="H263">
        <v>3376</v>
      </c>
      <c r="I263" t="s">
        <v>48</v>
      </c>
      <c r="J263" t="s">
        <v>62</v>
      </c>
      <c r="K263">
        <v>20</v>
      </c>
      <c r="L263">
        <v>34</v>
      </c>
      <c r="M263" s="24">
        <f t="shared" si="13"/>
        <v>0.45833333333333331</v>
      </c>
      <c r="N263" s="24">
        <f t="shared" si="14"/>
        <v>0.45833333333333331</v>
      </c>
      <c r="O263" s="96">
        <f t="shared" si="15"/>
        <v>11</v>
      </c>
    </row>
    <row r="264" spans="1:15" x14ac:dyDescent="0.25">
      <c r="A264" t="s">
        <v>0</v>
      </c>
      <c r="B264" s="1">
        <v>46100</v>
      </c>
      <c r="C264">
        <v>3241</v>
      </c>
      <c r="D264">
        <v>3376</v>
      </c>
      <c r="E264" t="s">
        <v>1</v>
      </c>
      <c r="F264" t="s">
        <v>47</v>
      </c>
      <c r="G264">
        <v>3241</v>
      </c>
      <c r="H264">
        <v>3376</v>
      </c>
      <c r="I264" t="s">
        <v>48</v>
      </c>
      <c r="J264" t="s">
        <v>63</v>
      </c>
      <c r="K264">
        <v>21</v>
      </c>
      <c r="L264">
        <v>15</v>
      </c>
      <c r="M264" s="24">
        <f t="shared" si="13"/>
        <v>0.47916666666666669</v>
      </c>
      <c r="N264" s="24">
        <f t="shared" si="14"/>
        <v>0.47916666666666669</v>
      </c>
      <c r="O264" s="96">
        <f t="shared" si="15"/>
        <v>11</v>
      </c>
    </row>
    <row r="265" spans="1:15" x14ac:dyDescent="0.25">
      <c r="A265" t="s">
        <v>0</v>
      </c>
      <c r="B265" s="1">
        <v>46100</v>
      </c>
      <c r="C265">
        <v>3241</v>
      </c>
      <c r="D265">
        <v>3376</v>
      </c>
      <c r="E265" t="s">
        <v>1</v>
      </c>
      <c r="F265" t="s">
        <v>47</v>
      </c>
      <c r="G265">
        <v>3241</v>
      </c>
      <c r="H265">
        <v>3376</v>
      </c>
      <c r="I265" t="s">
        <v>48</v>
      </c>
      <c r="J265" t="s">
        <v>64</v>
      </c>
      <c r="K265">
        <v>27</v>
      </c>
      <c r="L265">
        <v>21</v>
      </c>
      <c r="M265" s="24">
        <f t="shared" si="13"/>
        <v>0.5</v>
      </c>
      <c r="N265" s="24">
        <f t="shared" si="14"/>
        <v>0.5</v>
      </c>
      <c r="O265" s="96">
        <f t="shared" si="15"/>
        <v>12</v>
      </c>
    </row>
    <row r="266" spans="1:15" x14ac:dyDescent="0.25">
      <c r="A266" t="s">
        <v>0</v>
      </c>
      <c r="B266" s="1">
        <v>46100</v>
      </c>
      <c r="C266">
        <v>3241</v>
      </c>
      <c r="D266">
        <v>3376</v>
      </c>
      <c r="E266" t="s">
        <v>1</v>
      </c>
      <c r="F266" t="s">
        <v>47</v>
      </c>
      <c r="G266">
        <v>3241</v>
      </c>
      <c r="H266">
        <v>3376</v>
      </c>
      <c r="I266" t="s">
        <v>48</v>
      </c>
      <c r="J266" t="s">
        <v>65</v>
      </c>
      <c r="K266">
        <v>33</v>
      </c>
      <c r="L266">
        <v>31</v>
      </c>
      <c r="M266" s="24">
        <f t="shared" ref="M266:M329" si="16">IF($B266="","",_xlfn.NUMBERVALUE(LEFT($J266,5)))</f>
        <v>0.52083333333333337</v>
      </c>
      <c r="N266" s="24">
        <f t="shared" si="14"/>
        <v>0.52083333333333337</v>
      </c>
      <c r="O266" s="96">
        <f t="shared" si="15"/>
        <v>12</v>
      </c>
    </row>
    <row r="267" spans="1:15" x14ac:dyDescent="0.25">
      <c r="A267" t="s">
        <v>0</v>
      </c>
      <c r="B267" s="1">
        <v>46100</v>
      </c>
      <c r="C267">
        <v>3241</v>
      </c>
      <c r="D267">
        <v>3376</v>
      </c>
      <c r="E267" t="s">
        <v>1</v>
      </c>
      <c r="F267" t="s">
        <v>47</v>
      </c>
      <c r="G267">
        <v>3241</v>
      </c>
      <c r="H267">
        <v>3376</v>
      </c>
      <c r="I267" t="s">
        <v>48</v>
      </c>
      <c r="J267" t="s">
        <v>66</v>
      </c>
      <c r="K267">
        <v>18</v>
      </c>
      <c r="L267">
        <v>29</v>
      </c>
      <c r="M267" s="24">
        <f t="shared" si="16"/>
        <v>0.54166666666666663</v>
      </c>
      <c r="N267" s="24">
        <f t="shared" si="14"/>
        <v>0.54166666666666663</v>
      </c>
      <c r="O267" s="96">
        <f t="shared" si="15"/>
        <v>13</v>
      </c>
    </row>
    <row r="268" spans="1:15" x14ac:dyDescent="0.25">
      <c r="A268" t="s">
        <v>0</v>
      </c>
      <c r="B268" s="1">
        <v>46100</v>
      </c>
      <c r="C268">
        <v>3241</v>
      </c>
      <c r="D268">
        <v>3376</v>
      </c>
      <c r="E268" t="s">
        <v>1</v>
      </c>
      <c r="F268" t="s">
        <v>47</v>
      </c>
      <c r="G268">
        <v>3241</v>
      </c>
      <c r="H268">
        <v>3376</v>
      </c>
      <c r="I268" t="s">
        <v>48</v>
      </c>
      <c r="J268" t="s">
        <v>67</v>
      </c>
      <c r="K268">
        <v>17</v>
      </c>
      <c r="L268">
        <v>22</v>
      </c>
      <c r="M268" s="24">
        <f t="shared" si="16"/>
        <v>0.5625</v>
      </c>
      <c r="N268" s="24">
        <f t="shared" si="14"/>
        <v>0.5625</v>
      </c>
      <c r="O268" s="96">
        <f t="shared" si="15"/>
        <v>13</v>
      </c>
    </row>
    <row r="269" spans="1:15" x14ac:dyDescent="0.25">
      <c r="A269" t="s">
        <v>0</v>
      </c>
      <c r="B269" s="1">
        <v>46100</v>
      </c>
      <c r="C269">
        <v>3241</v>
      </c>
      <c r="D269">
        <v>3376</v>
      </c>
      <c r="E269" t="s">
        <v>1</v>
      </c>
      <c r="F269" t="s">
        <v>47</v>
      </c>
      <c r="G269">
        <v>3241</v>
      </c>
      <c r="H269">
        <v>3376</v>
      </c>
      <c r="I269" t="s">
        <v>48</v>
      </c>
      <c r="J269" t="s">
        <v>68</v>
      </c>
      <c r="K269">
        <v>48</v>
      </c>
      <c r="L269">
        <v>34</v>
      </c>
      <c r="M269" s="24">
        <f t="shared" si="16"/>
        <v>0.58333333333333337</v>
      </c>
      <c r="N269" s="24">
        <f t="shared" si="14"/>
        <v>0.58333333333333337</v>
      </c>
      <c r="O269" s="96">
        <f t="shared" si="15"/>
        <v>14</v>
      </c>
    </row>
    <row r="270" spans="1:15" x14ac:dyDescent="0.25">
      <c r="A270" t="s">
        <v>0</v>
      </c>
      <c r="B270" s="1">
        <v>46100</v>
      </c>
      <c r="C270">
        <v>3241</v>
      </c>
      <c r="D270">
        <v>3376</v>
      </c>
      <c r="E270" t="s">
        <v>1</v>
      </c>
      <c r="F270" t="s">
        <v>47</v>
      </c>
      <c r="G270">
        <v>3241</v>
      </c>
      <c r="H270">
        <v>3376</v>
      </c>
      <c r="I270" t="s">
        <v>48</v>
      </c>
      <c r="J270" t="s">
        <v>69</v>
      </c>
      <c r="K270">
        <v>86</v>
      </c>
      <c r="L270">
        <v>88</v>
      </c>
      <c r="M270" s="24">
        <f t="shared" si="16"/>
        <v>0.60416666666666663</v>
      </c>
      <c r="N270" s="24">
        <f t="shared" si="14"/>
        <v>0.60416666666666663</v>
      </c>
      <c r="O270" s="96">
        <f t="shared" si="15"/>
        <v>14</v>
      </c>
    </row>
    <row r="271" spans="1:15" x14ac:dyDescent="0.25">
      <c r="A271" t="s">
        <v>0</v>
      </c>
      <c r="B271" s="1">
        <v>46100</v>
      </c>
      <c r="C271">
        <v>3241</v>
      </c>
      <c r="D271">
        <v>3376</v>
      </c>
      <c r="E271" t="s">
        <v>1</v>
      </c>
      <c r="F271" t="s">
        <v>47</v>
      </c>
      <c r="G271">
        <v>3241</v>
      </c>
      <c r="H271">
        <v>3376</v>
      </c>
      <c r="I271" t="s">
        <v>48</v>
      </c>
      <c r="J271" t="s">
        <v>70</v>
      </c>
      <c r="K271">
        <v>149</v>
      </c>
      <c r="L271">
        <v>95</v>
      </c>
      <c r="M271" s="24">
        <f t="shared" si="16"/>
        <v>0.625</v>
      </c>
      <c r="N271" s="24">
        <f t="shared" si="14"/>
        <v>0.625</v>
      </c>
      <c r="O271" s="96">
        <f t="shared" si="15"/>
        <v>15</v>
      </c>
    </row>
    <row r="272" spans="1:15" x14ac:dyDescent="0.25">
      <c r="A272" t="s">
        <v>0</v>
      </c>
      <c r="B272" s="1">
        <v>46100</v>
      </c>
      <c r="C272">
        <v>3241</v>
      </c>
      <c r="D272">
        <v>3376</v>
      </c>
      <c r="E272" t="s">
        <v>1</v>
      </c>
      <c r="F272" t="s">
        <v>47</v>
      </c>
      <c r="G272">
        <v>3241</v>
      </c>
      <c r="H272">
        <v>3376</v>
      </c>
      <c r="I272" t="s">
        <v>48</v>
      </c>
      <c r="J272" t="s">
        <v>71</v>
      </c>
      <c r="K272">
        <v>159</v>
      </c>
      <c r="L272">
        <v>152</v>
      </c>
      <c r="M272" s="24">
        <f t="shared" si="16"/>
        <v>0.64583333333333337</v>
      </c>
      <c r="N272" s="24">
        <f t="shared" si="14"/>
        <v>0.64583333333333337</v>
      </c>
      <c r="O272" s="96">
        <f t="shared" si="15"/>
        <v>15</v>
      </c>
    </row>
    <row r="273" spans="1:15" x14ac:dyDescent="0.25">
      <c r="A273" t="s">
        <v>0</v>
      </c>
      <c r="B273" s="1">
        <v>46100</v>
      </c>
      <c r="C273">
        <v>3241</v>
      </c>
      <c r="D273">
        <v>3376</v>
      </c>
      <c r="E273" t="s">
        <v>1</v>
      </c>
      <c r="F273" t="s">
        <v>47</v>
      </c>
      <c r="G273">
        <v>3241</v>
      </c>
      <c r="H273">
        <v>3376</v>
      </c>
      <c r="I273" t="s">
        <v>48</v>
      </c>
      <c r="J273" t="s">
        <v>72</v>
      </c>
      <c r="K273">
        <v>228</v>
      </c>
      <c r="L273">
        <v>179</v>
      </c>
      <c r="M273" s="24">
        <f t="shared" si="16"/>
        <v>0.66666666666666663</v>
      </c>
      <c r="N273" s="24">
        <f t="shared" si="14"/>
        <v>0.66666666666666663</v>
      </c>
      <c r="O273" s="96">
        <f t="shared" si="15"/>
        <v>16</v>
      </c>
    </row>
    <row r="274" spans="1:15" x14ac:dyDescent="0.25">
      <c r="A274" t="s">
        <v>0</v>
      </c>
      <c r="B274" s="1">
        <v>46100</v>
      </c>
      <c r="C274">
        <v>3241</v>
      </c>
      <c r="D274">
        <v>3376</v>
      </c>
      <c r="E274" t="s">
        <v>1</v>
      </c>
      <c r="F274" t="s">
        <v>47</v>
      </c>
      <c r="G274">
        <v>3241</v>
      </c>
      <c r="H274">
        <v>3376</v>
      </c>
      <c r="I274" t="s">
        <v>48</v>
      </c>
      <c r="J274" t="s">
        <v>73</v>
      </c>
      <c r="K274">
        <v>196</v>
      </c>
      <c r="L274">
        <v>224</v>
      </c>
      <c r="M274" s="24">
        <f t="shared" si="16"/>
        <v>0.6875</v>
      </c>
      <c r="N274" s="24">
        <f t="shared" si="14"/>
        <v>0.6875</v>
      </c>
      <c r="O274" s="96">
        <f t="shared" si="15"/>
        <v>16</v>
      </c>
    </row>
    <row r="275" spans="1:15" x14ac:dyDescent="0.25">
      <c r="A275" t="s">
        <v>0</v>
      </c>
      <c r="B275" s="1">
        <v>46100</v>
      </c>
      <c r="C275">
        <v>3241</v>
      </c>
      <c r="D275">
        <v>3376</v>
      </c>
      <c r="E275" t="s">
        <v>1</v>
      </c>
      <c r="F275" t="s">
        <v>47</v>
      </c>
      <c r="G275">
        <v>3241</v>
      </c>
      <c r="H275">
        <v>3376</v>
      </c>
      <c r="I275" t="s">
        <v>48</v>
      </c>
      <c r="J275" t="s">
        <v>74</v>
      </c>
      <c r="K275">
        <v>156</v>
      </c>
      <c r="L275">
        <v>137</v>
      </c>
      <c r="M275" s="24">
        <f t="shared" si="16"/>
        <v>0.70833333333333337</v>
      </c>
      <c r="N275" s="24">
        <f t="shared" si="14"/>
        <v>0.70833333333333337</v>
      </c>
      <c r="O275" s="96">
        <f t="shared" si="15"/>
        <v>17</v>
      </c>
    </row>
    <row r="276" spans="1:15" x14ac:dyDescent="0.25">
      <c r="A276" t="s">
        <v>0</v>
      </c>
      <c r="B276" s="1">
        <v>46100</v>
      </c>
      <c r="C276">
        <v>3241</v>
      </c>
      <c r="D276">
        <v>3376</v>
      </c>
      <c r="E276" t="s">
        <v>1</v>
      </c>
      <c r="F276" t="s">
        <v>47</v>
      </c>
      <c r="G276">
        <v>3241</v>
      </c>
      <c r="H276">
        <v>3376</v>
      </c>
      <c r="I276" t="s">
        <v>48</v>
      </c>
      <c r="J276" t="s">
        <v>75</v>
      </c>
      <c r="K276">
        <v>112</v>
      </c>
      <c r="L276">
        <v>148</v>
      </c>
      <c r="M276" s="24">
        <f t="shared" si="16"/>
        <v>0.72916666666666663</v>
      </c>
      <c r="N276" s="24">
        <f t="shared" si="14"/>
        <v>0.72916666666666663</v>
      </c>
      <c r="O276" s="96">
        <f t="shared" si="15"/>
        <v>17</v>
      </c>
    </row>
    <row r="277" spans="1:15" x14ac:dyDescent="0.25">
      <c r="A277" t="s">
        <v>0</v>
      </c>
      <c r="B277" s="1">
        <v>46100</v>
      </c>
      <c r="C277">
        <v>3241</v>
      </c>
      <c r="D277">
        <v>3376</v>
      </c>
      <c r="E277" t="s">
        <v>1</v>
      </c>
      <c r="F277" t="s">
        <v>47</v>
      </c>
      <c r="G277">
        <v>3241</v>
      </c>
      <c r="H277">
        <v>3376</v>
      </c>
      <c r="I277" t="s">
        <v>48</v>
      </c>
      <c r="J277" t="s">
        <v>76</v>
      </c>
      <c r="K277">
        <v>65</v>
      </c>
      <c r="L277">
        <v>124</v>
      </c>
      <c r="M277" s="24">
        <f t="shared" si="16"/>
        <v>0.75</v>
      </c>
      <c r="N277" s="24">
        <f t="shared" si="14"/>
        <v>0.75</v>
      </c>
      <c r="O277" s="96">
        <f t="shared" si="15"/>
        <v>18</v>
      </c>
    </row>
    <row r="278" spans="1:15" x14ac:dyDescent="0.25">
      <c r="A278" t="s">
        <v>0</v>
      </c>
      <c r="B278" s="1">
        <v>46100</v>
      </c>
      <c r="C278">
        <v>3241</v>
      </c>
      <c r="D278">
        <v>3376</v>
      </c>
      <c r="E278" t="s">
        <v>1</v>
      </c>
      <c r="F278" t="s">
        <v>47</v>
      </c>
      <c r="G278">
        <v>3241</v>
      </c>
      <c r="H278">
        <v>3376</v>
      </c>
      <c r="I278" t="s">
        <v>48</v>
      </c>
      <c r="J278" t="s">
        <v>77</v>
      </c>
      <c r="K278">
        <v>66</v>
      </c>
      <c r="L278">
        <v>66</v>
      </c>
      <c r="M278" s="24">
        <f t="shared" si="16"/>
        <v>0.77083333333333337</v>
      </c>
      <c r="N278" s="24">
        <f t="shared" si="14"/>
        <v>0.77083333333333337</v>
      </c>
      <c r="O278" s="96">
        <f t="shared" si="15"/>
        <v>18</v>
      </c>
    </row>
    <row r="279" spans="1:15" x14ac:dyDescent="0.25">
      <c r="A279" t="s">
        <v>0</v>
      </c>
      <c r="B279" s="1">
        <v>46100</v>
      </c>
      <c r="C279">
        <v>3241</v>
      </c>
      <c r="D279">
        <v>3376</v>
      </c>
      <c r="E279" t="s">
        <v>1</v>
      </c>
      <c r="F279" t="s">
        <v>47</v>
      </c>
      <c r="G279">
        <v>3241</v>
      </c>
      <c r="H279">
        <v>3376</v>
      </c>
      <c r="I279" t="s">
        <v>48</v>
      </c>
      <c r="J279" t="s">
        <v>78</v>
      </c>
      <c r="K279">
        <v>171</v>
      </c>
      <c r="L279">
        <v>109</v>
      </c>
      <c r="M279" s="24">
        <f t="shared" si="16"/>
        <v>0.79166666666666663</v>
      </c>
      <c r="N279" s="24">
        <f t="shared" si="14"/>
        <v>0.79166666666666663</v>
      </c>
      <c r="O279" s="96">
        <f t="shared" si="15"/>
        <v>19</v>
      </c>
    </row>
    <row r="280" spans="1:15" x14ac:dyDescent="0.25">
      <c r="A280" t="s">
        <v>0</v>
      </c>
      <c r="B280" s="1">
        <v>46100</v>
      </c>
      <c r="C280">
        <v>3241</v>
      </c>
      <c r="D280">
        <v>3376</v>
      </c>
      <c r="E280" t="s">
        <v>1</v>
      </c>
      <c r="F280" t="s">
        <v>47</v>
      </c>
      <c r="G280">
        <v>3241</v>
      </c>
      <c r="H280">
        <v>3376</v>
      </c>
      <c r="I280" t="s">
        <v>48</v>
      </c>
      <c r="J280" t="s">
        <v>79</v>
      </c>
      <c r="K280">
        <v>142</v>
      </c>
      <c r="L280">
        <v>195</v>
      </c>
      <c r="M280" s="24">
        <f t="shared" si="16"/>
        <v>0.8125</v>
      </c>
      <c r="N280" s="24">
        <f t="shared" si="14"/>
        <v>0.8125</v>
      </c>
      <c r="O280" s="96">
        <f t="shared" si="15"/>
        <v>19</v>
      </c>
    </row>
    <row r="281" spans="1:15" x14ac:dyDescent="0.25">
      <c r="A281" t="s">
        <v>0</v>
      </c>
      <c r="B281" s="1">
        <v>46100</v>
      </c>
      <c r="C281">
        <v>3241</v>
      </c>
      <c r="D281">
        <v>3376</v>
      </c>
      <c r="E281" t="s">
        <v>1</v>
      </c>
      <c r="F281" t="s">
        <v>47</v>
      </c>
      <c r="G281">
        <v>3241</v>
      </c>
      <c r="H281">
        <v>3376</v>
      </c>
      <c r="I281" t="s">
        <v>48</v>
      </c>
      <c r="J281" t="s">
        <v>80</v>
      </c>
      <c r="K281">
        <v>10</v>
      </c>
      <c r="L281">
        <v>52</v>
      </c>
      <c r="M281" s="24">
        <f t="shared" si="16"/>
        <v>0.83333333333333337</v>
      </c>
      <c r="N281" s="24">
        <f t="shared" si="14"/>
        <v>0.8125</v>
      </c>
      <c r="O281" s="96">
        <f t="shared" si="15"/>
        <v>19</v>
      </c>
    </row>
    <row r="282" spans="1:15" x14ac:dyDescent="0.25">
      <c r="A282" t="s">
        <v>0</v>
      </c>
      <c r="B282" s="1">
        <v>46101</v>
      </c>
      <c r="C282">
        <v>2878</v>
      </c>
      <c r="D282">
        <v>3026</v>
      </c>
      <c r="E282" t="s">
        <v>1</v>
      </c>
      <c r="F282" t="s">
        <v>47</v>
      </c>
      <c r="G282">
        <v>2878</v>
      </c>
      <c r="H282">
        <v>3026</v>
      </c>
      <c r="I282" t="s">
        <v>48</v>
      </c>
      <c r="J282" t="s">
        <v>49</v>
      </c>
      <c r="K282">
        <v>2</v>
      </c>
      <c r="L282">
        <v>0</v>
      </c>
      <c r="M282" s="24">
        <f t="shared" si="16"/>
        <v>0.1875</v>
      </c>
      <c r="N282" s="24">
        <f t="shared" si="14"/>
        <v>0.20833333333333334</v>
      </c>
      <c r="O282" s="96">
        <f t="shared" si="15"/>
        <v>5</v>
      </c>
    </row>
    <row r="283" spans="1:15" x14ac:dyDescent="0.25">
      <c r="A283" t="s">
        <v>0</v>
      </c>
      <c r="B283" s="1">
        <v>46101</v>
      </c>
      <c r="C283">
        <v>2878</v>
      </c>
      <c r="D283">
        <v>3026</v>
      </c>
      <c r="E283" t="s">
        <v>1</v>
      </c>
      <c r="F283" t="s">
        <v>47</v>
      </c>
      <c r="G283">
        <v>2878</v>
      </c>
      <c r="H283">
        <v>3026</v>
      </c>
      <c r="I283" t="s">
        <v>48</v>
      </c>
      <c r="J283" t="s">
        <v>50</v>
      </c>
      <c r="K283">
        <v>41</v>
      </c>
      <c r="L283">
        <v>41</v>
      </c>
      <c r="M283" s="24">
        <f t="shared" si="16"/>
        <v>0.20833333333333334</v>
      </c>
      <c r="N283" s="24">
        <f t="shared" si="14"/>
        <v>0.20833333333333334</v>
      </c>
      <c r="O283" s="96">
        <f t="shared" si="15"/>
        <v>5</v>
      </c>
    </row>
    <row r="284" spans="1:15" x14ac:dyDescent="0.25">
      <c r="A284" t="s">
        <v>0</v>
      </c>
      <c r="B284" s="1">
        <v>46101</v>
      </c>
      <c r="C284">
        <v>2878</v>
      </c>
      <c r="D284">
        <v>3026</v>
      </c>
      <c r="E284" t="s">
        <v>1</v>
      </c>
      <c r="F284" t="s">
        <v>47</v>
      </c>
      <c r="G284">
        <v>2878</v>
      </c>
      <c r="H284">
        <v>3026</v>
      </c>
      <c r="I284" t="s">
        <v>48</v>
      </c>
      <c r="J284" t="s">
        <v>51</v>
      </c>
      <c r="K284">
        <v>64</v>
      </c>
      <c r="L284">
        <v>90</v>
      </c>
      <c r="M284" s="24">
        <f t="shared" si="16"/>
        <v>0.22916666666666666</v>
      </c>
      <c r="N284" s="24">
        <f t="shared" si="14"/>
        <v>0.22916666666666666</v>
      </c>
      <c r="O284" s="96">
        <f t="shared" si="15"/>
        <v>5</v>
      </c>
    </row>
    <row r="285" spans="1:15" x14ac:dyDescent="0.25">
      <c r="A285" t="s">
        <v>0</v>
      </c>
      <c r="B285" s="1">
        <v>46101</v>
      </c>
      <c r="C285">
        <v>2878</v>
      </c>
      <c r="D285">
        <v>3026</v>
      </c>
      <c r="E285" t="s">
        <v>1</v>
      </c>
      <c r="F285" t="s">
        <v>47</v>
      </c>
      <c r="G285">
        <v>2878</v>
      </c>
      <c r="H285">
        <v>3026</v>
      </c>
      <c r="I285" t="s">
        <v>48</v>
      </c>
      <c r="J285" t="s">
        <v>52</v>
      </c>
      <c r="K285">
        <v>224</v>
      </c>
      <c r="L285">
        <v>183</v>
      </c>
      <c r="M285" s="24">
        <f t="shared" si="16"/>
        <v>0.25</v>
      </c>
      <c r="N285" s="24">
        <f t="shared" si="14"/>
        <v>0.25</v>
      </c>
      <c r="O285" s="96">
        <f t="shared" si="15"/>
        <v>6</v>
      </c>
    </row>
    <row r="286" spans="1:15" x14ac:dyDescent="0.25">
      <c r="A286" t="s">
        <v>0</v>
      </c>
      <c r="B286" s="1">
        <v>46101</v>
      </c>
      <c r="C286">
        <v>2878</v>
      </c>
      <c r="D286">
        <v>3026</v>
      </c>
      <c r="E286" t="s">
        <v>1</v>
      </c>
      <c r="F286" t="s">
        <v>47</v>
      </c>
      <c r="G286">
        <v>2878</v>
      </c>
      <c r="H286">
        <v>3026</v>
      </c>
      <c r="I286" t="s">
        <v>48</v>
      </c>
      <c r="J286" t="s">
        <v>53</v>
      </c>
      <c r="K286">
        <v>424</v>
      </c>
      <c r="L286">
        <v>413</v>
      </c>
      <c r="M286" s="24">
        <f t="shared" si="16"/>
        <v>0.27083333333333331</v>
      </c>
      <c r="N286" s="24">
        <f t="shared" si="14"/>
        <v>0.27083333333333331</v>
      </c>
      <c r="O286" s="96">
        <f t="shared" si="15"/>
        <v>6</v>
      </c>
    </row>
    <row r="287" spans="1:15" x14ac:dyDescent="0.25">
      <c r="A287" t="s">
        <v>0</v>
      </c>
      <c r="B287" s="1">
        <v>46101</v>
      </c>
      <c r="C287">
        <v>2878</v>
      </c>
      <c r="D287">
        <v>3026</v>
      </c>
      <c r="E287" t="s">
        <v>1</v>
      </c>
      <c r="F287" t="s">
        <v>47</v>
      </c>
      <c r="G287">
        <v>2878</v>
      </c>
      <c r="H287">
        <v>3026</v>
      </c>
      <c r="I287" t="s">
        <v>48</v>
      </c>
      <c r="J287" t="s">
        <v>54</v>
      </c>
      <c r="K287">
        <v>160</v>
      </c>
      <c r="L287">
        <v>188</v>
      </c>
      <c r="M287" s="24">
        <f t="shared" si="16"/>
        <v>0.29166666666666669</v>
      </c>
      <c r="N287" s="24">
        <f t="shared" si="14"/>
        <v>0.29166666666666669</v>
      </c>
      <c r="O287" s="96">
        <f t="shared" si="15"/>
        <v>7</v>
      </c>
    </row>
    <row r="288" spans="1:15" x14ac:dyDescent="0.25">
      <c r="A288" t="s">
        <v>0</v>
      </c>
      <c r="B288" s="1">
        <v>46101</v>
      </c>
      <c r="C288">
        <v>2878</v>
      </c>
      <c r="D288">
        <v>3026</v>
      </c>
      <c r="E288" t="s">
        <v>1</v>
      </c>
      <c r="F288" t="s">
        <v>47</v>
      </c>
      <c r="G288">
        <v>2878</v>
      </c>
      <c r="H288">
        <v>3026</v>
      </c>
      <c r="I288" t="s">
        <v>48</v>
      </c>
      <c r="J288" t="s">
        <v>55</v>
      </c>
      <c r="K288">
        <v>122</v>
      </c>
      <c r="L288">
        <v>181</v>
      </c>
      <c r="M288" s="24">
        <f t="shared" si="16"/>
        <v>0.3125</v>
      </c>
      <c r="N288" s="24">
        <f t="shared" si="14"/>
        <v>0.3125</v>
      </c>
      <c r="O288" s="96">
        <f t="shared" si="15"/>
        <v>7</v>
      </c>
    </row>
    <row r="289" spans="1:15" x14ac:dyDescent="0.25">
      <c r="A289" t="s">
        <v>0</v>
      </c>
      <c r="B289" s="1">
        <v>46101</v>
      </c>
      <c r="C289">
        <v>2878</v>
      </c>
      <c r="D289">
        <v>3026</v>
      </c>
      <c r="E289" t="s">
        <v>1</v>
      </c>
      <c r="F289" t="s">
        <v>47</v>
      </c>
      <c r="G289">
        <v>2878</v>
      </c>
      <c r="H289">
        <v>3026</v>
      </c>
      <c r="I289" t="s">
        <v>48</v>
      </c>
      <c r="J289" t="s">
        <v>56</v>
      </c>
      <c r="K289">
        <v>112</v>
      </c>
      <c r="L289">
        <v>119</v>
      </c>
      <c r="M289" s="24">
        <f t="shared" si="16"/>
        <v>0.33333333333333331</v>
      </c>
      <c r="N289" s="24">
        <f t="shared" si="14"/>
        <v>0.33333333333333331</v>
      </c>
      <c r="O289" s="96">
        <f t="shared" si="15"/>
        <v>8</v>
      </c>
    </row>
    <row r="290" spans="1:15" x14ac:dyDescent="0.25">
      <c r="A290" t="s">
        <v>0</v>
      </c>
      <c r="B290" s="1">
        <v>46101</v>
      </c>
      <c r="C290">
        <v>2878</v>
      </c>
      <c r="D290">
        <v>3026</v>
      </c>
      <c r="E290" t="s">
        <v>1</v>
      </c>
      <c r="F290" t="s">
        <v>47</v>
      </c>
      <c r="G290">
        <v>2878</v>
      </c>
      <c r="H290">
        <v>3026</v>
      </c>
      <c r="I290" t="s">
        <v>48</v>
      </c>
      <c r="J290" t="s">
        <v>57</v>
      </c>
      <c r="K290">
        <v>52</v>
      </c>
      <c r="L290">
        <v>59</v>
      </c>
      <c r="M290" s="24">
        <f t="shared" si="16"/>
        <v>0.35416666666666669</v>
      </c>
      <c r="N290" s="24">
        <f t="shared" si="14"/>
        <v>0.35416666666666669</v>
      </c>
      <c r="O290" s="96">
        <f t="shared" si="15"/>
        <v>8</v>
      </c>
    </row>
    <row r="291" spans="1:15" x14ac:dyDescent="0.25">
      <c r="A291" t="s">
        <v>0</v>
      </c>
      <c r="B291" s="1">
        <v>46101</v>
      </c>
      <c r="C291">
        <v>2878</v>
      </c>
      <c r="D291">
        <v>3026</v>
      </c>
      <c r="E291" t="s">
        <v>1</v>
      </c>
      <c r="F291" t="s">
        <v>47</v>
      </c>
      <c r="G291">
        <v>2878</v>
      </c>
      <c r="H291">
        <v>3026</v>
      </c>
      <c r="I291" t="s">
        <v>48</v>
      </c>
      <c r="J291" t="s">
        <v>58</v>
      </c>
      <c r="K291">
        <v>49</v>
      </c>
      <c r="L291">
        <v>45</v>
      </c>
      <c r="M291" s="24">
        <f t="shared" si="16"/>
        <v>0.375</v>
      </c>
      <c r="N291" s="24">
        <f t="shared" si="14"/>
        <v>0.375</v>
      </c>
      <c r="O291" s="96">
        <f t="shared" si="15"/>
        <v>9</v>
      </c>
    </row>
    <row r="292" spans="1:15" x14ac:dyDescent="0.25">
      <c r="A292" t="s">
        <v>0</v>
      </c>
      <c r="B292" s="1">
        <v>46101</v>
      </c>
      <c r="C292">
        <v>2878</v>
      </c>
      <c r="D292">
        <v>3026</v>
      </c>
      <c r="E292" t="s">
        <v>1</v>
      </c>
      <c r="F292" t="s">
        <v>47</v>
      </c>
      <c r="G292">
        <v>2878</v>
      </c>
      <c r="H292">
        <v>3026</v>
      </c>
      <c r="I292" t="s">
        <v>48</v>
      </c>
      <c r="J292" t="s">
        <v>59</v>
      </c>
      <c r="K292">
        <v>27</v>
      </c>
      <c r="L292">
        <v>42</v>
      </c>
      <c r="M292" s="24">
        <f t="shared" si="16"/>
        <v>0.39583333333333331</v>
      </c>
      <c r="N292" s="24">
        <f t="shared" si="14"/>
        <v>0.39583333333333331</v>
      </c>
      <c r="O292" s="96">
        <f t="shared" si="15"/>
        <v>9</v>
      </c>
    </row>
    <row r="293" spans="1:15" x14ac:dyDescent="0.25">
      <c r="A293" t="s">
        <v>0</v>
      </c>
      <c r="B293" s="1">
        <v>46101</v>
      </c>
      <c r="C293">
        <v>2878</v>
      </c>
      <c r="D293">
        <v>3026</v>
      </c>
      <c r="E293" t="s">
        <v>1</v>
      </c>
      <c r="F293" t="s">
        <v>47</v>
      </c>
      <c r="G293">
        <v>2878</v>
      </c>
      <c r="H293">
        <v>3026</v>
      </c>
      <c r="I293" t="s">
        <v>48</v>
      </c>
      <c r="J293" t="s">
        <v>60</v>
      </c>
      <c r="K293">
        <v>40</v>
      </c>
      <c r="L293">
        <v>36</v>
      </c>
      <c r="M293" s="24">
        <f t="shared" si="16"/>
        <v>0.41666666666666669</v>
      </c>
      <c r="N293" s="24">
        <f t="shared" si="14"/>
        <v>0.41666666666666669</v>
      </c>
      <c r="O293" s="96">
        <f t="shared" si="15"/>
        <v>10</v>
      </c>
    </row>
    <row r="294" spans="1:15" x14ac:dyDescent="0.25">
      <c r="A294" t="s">
        <v>0</v>
      </c>
      <c r="B294" s="1">
        <v>46101</v>
      </c>
      <c r="C294">
        <v>2878</v>
      </c>
      <c r="D294">
        <v>3026</v>
      </c>
      <c r="E294" t="s">
        <v>1</v>
      </c>
      <c r="F294" t="s">
        <v>47</v>
      </c>
      <c r="G294">
        <v>2878</v>
      </c>
      <c r="H294">
        <v>3026</v>
      </c>
      <c r="I294" t="s">
        <v>48</v>
      </c>
      <c r="J294" t="s">
        <v>61</v>
      </c>
      <c r="K294">
        <v>19</v>
      </c>
      <c r="L294">
        <v>30</v>
      </c>
      <c r="M294" s="24">
        <f t="shared" si="16"/>
        <v>0.4375</v>
      </c>
      <c r="N294" s="24">
        <f t="shared" si="14"/>
        <v>0.4375</v>
      </c>
      <c r="O294" s="96">
        <f t="shared" si="15"/>
        <v>10</v>
      </c>
    </row>
    <row r="295" spans="1:15" x14ac:dyDescent="0.25">
      <c r="A295" t="s">
        <v>0</v>
      </c>
      <c r="B295" s="1">
        <v>46101</v>
      </c>
      <c r="C295">
        <v>2878</v>
      </c>
      <c r="D295">
        <v>3026</v>
      </c>
      <c r="E295" t="s">
        <v>1</v>
      </c>
      <c r="F295" t="s">
        <v>47</v>
      </c>
      <c r="G295">
        <v>2878</v>
      </c>
      <c r="H295">
        <v>3026</v>
      </c>
      <c r="I295" t="s">
        <v>48</v>
      </c>
      <c r="J295" t="s">
        <v>62</v>
      </c>
      <c r="K295">
        <v>19</v>
      </c>
      <c r="L295">
        <v>14</v>
      </c>
      <c r="M295" s="24">
        <f t="shared" si="16"/>
        <v>0.45833333333333331</v>
      </c>
      <c r="N295" s="24">
        <f t="shared" si="14"/>
        <v>0.45833333333333331</v>
      </c>
      <c r="O295" s="96">
        <f t="shared" si="15"/>
        <v>11</v>
      </c>
    </row>
    <row r="296" spans="1:15" x14ac:dyDescent="0.25">
      <c r="A296" t="s">
        <v>0</v>
      </c>
      <c r="B296" s="1">
        <v>46101</v>
      </c>
      <c r="C296">
        <v>2878</v>
      </c>
      <c r="D296">
        <v>3026</v>
      </c>
      <c r="E296" t="s">
        <v>1</v>
      </c>
      <c r="F296" t="s">
        <v>47</v>
      </c>
      <c r="G296">
        <v>2878</v>
      </c>
      <c r="H296">
        <v>3026</v>
      </c>
      <c r="I296" t="s">
        <v>48</v>
      </c>
      <c r="J296" t="s">
        <v>63</v>
      </c>
      <c r="K296">
        <v>24</v>
      </c>
      <c r="L296">
        <v>25</v>
      </c>
      <c r="M296" s="24">
        <f t="shared" si="16"/>
        <v>0.47916666666666669</v>
      </c>
      <c r="N296" s="24">
        <f t="shared" si="14"/>
        <v>0.47916666666666669</v>
      </c>
      <c r="O296" s="96">
        <f t="shared" si="15"/>
        <v>11</v>
      </c>
    </row>
    <row r="297" spans="1:15" x14ac:dyDescent="0.25">
      <c r="A297" t="s">
        <v>0</v>
      </c>
      <c r="B297" s="1">
        <v>46101</v>
      </c>
      <c r="C297">
        <v>2878</v>
      </c>
      <c r="D297">
        <v>3026</v>
      </c>
      <c r="E297" t="s">
        <v>1</v>
      </c>
      <c r="F297" t="s">
        <v>47</v>
      </c>
      <c r="G297">
        <v>2878</v>
      </c>
      <c r="H297">
        <v>3026</v>
      </c>
      <c r="I297" t="s">
        <v>48</v>
      </c>
      <c r="J297" t="s">
        <v>64</v>
      </c>
      <c r="K297">
        <v>16</v>
      </c>
      <c r="L297">
        <v>14</v>
      </c>
      <c r="M297" s="24">
        <f t="shared" si="16"/>
        <v>0.5</v>
      </c>
      <c r="N297" s="24">
        <f t="shared" si="14"/>
        <v>0.5</v>
      </c>
      <c r="O297" s="96">
        <f t="shared" si="15"/>
        <v>12</v>
      </c>
    </row>
    <row r="298" spans="1:15" x14ac:dyDescent="0.25">
      <c r="A298" t="s">
        <v>0</v>
      </c>
      <c r="B298" s="1">
        <v>46101</v>
      </c>
      <c r="C298">
        <v>2878</v>
      </c>
      <c r="D298">
        <v>3026</v>
      </c>
      <c r="E298" t="s">
        <v>1</v>
      </c>
      <c r="F298" t="s">
        <v>47</v>
      </c>
      <c r="G298">
        <v>2878</v>
      </c>
      <c r="H298">
        <v>3026</v>
      </c>
      <c r="I298" t="s">
        <v>48</v>
      </c>
      <c r="J298" t="s">
        <v>65</v>
      </c>
      <c r="K298">
        <v>27</v>
      </c>
      <c r="L298">
        <v>32</v>
      </c>
      <c r="M298" s="24">
        <f t="shared" si="16"/>
        <v>0.52083333333333337</v>
      </c>
      <c r="N298" s="24">
        <f t="shared" si="14"/>
        <v>0.52083333333333337</v>
      </c>
      <c r="O298" s="96">
        <f t="shared" si="15"/>
        <v>12</v>
      </c>
    </row>
    <row r="299" spans="1:15" x14ac:dyDescent="0.25">
      <c r="A299" t="s">
        <v>0</v>
      </c>
      <c r="B299" s="1">
        <v>46101</v>
      </c>
      <c r="C299">
        <v>2878</v>
      </c>
      <c r="D299">
        <v>3026</v>
      </c>
      <c r="E299" t="s">
        <v>1</v>
      </c>
      <c r="F299" t="s">
        <v>47</v>
      </c>
      <c r="G299">
        <v>2878</v>
      </c>
      <c r="H299">
        <v>3026</v>
      </c>
      <c r="I299" t="s">
        <v>48</v>
      </c>
      <c r="J299" t="s">
        <v>66</v>
      </c>
      <c r="K299">
        <v>22</v>
      </c>
      <c r="L299">
        <v>18</v>
      </c>
      <c r="M299" s="24">
        <f t="shared" si="16"/>
        <v>0.54166666666666663</v>
      </c>
      <c r="N299" s="24">
        <f t="shared" si="14"/>
        <v>0.54166666666666663</v>
      </c>
      <c r="O299" s="96">
        <f t="shared" si="15"/>
        <v>13</v>
      </c>
    </row>
    <row r="300" spans="1:15" x14ac:dyDescent="0.25">
      <c r="A300" t="s">
        <v>0</v>
      </c>
      <c r="B300" s="1">
        <v>46101</v>
      </c>
      <c r="C300">
        <v>2878</v>
      </c>
      <c r="D300">
        <v>3026</v>
      </c>
      <c r="E300" t="s">
        <v>1</v>
      </c>
      <c r="F300" t="s">
        <v>47</v>
      </c>
      <c r="G300">
        <v>2878</v>
      </c>
      <c r="H300">
        <v>3026</v>
      </c>
      <c r="I300" t="s">
        <v>48</v>
      </c>
      <c r="J300" t="s">
        <v>67</v>
      </c>
      <c r="K300">
        <v>32</v>
      </c>
      <c r="L300">
        <v>27</v>
      </c>
      <c r="M300" s="24">
        <f t="shared" si="16"/>
        <v>0.5625</v>
      </c>
      <c r="N300" s="24">
        <f t="shared" si="14"/>
        <v>0.5625</v>
      </c>
      <c r="O300" s="96">
        <f t="shared" si="15"/>
        <v>13</v>
      </c>
    </row>
    <row r="301" spans="1:15" x14ac:dyDescent="0.25">
      <c r="A301" t="s">
        <v>0</v>
      </c>
      <c r="B301" s="1">
        <v>46101</v>
      </c>
      <c r="C301">
        <v>2878</v>
      </c>
      <c r="D301">
        <v>3026</v>
      </c>
      <c r="E301" t="s">
        <v>1</v>
      </c>
      <c r="F301" t="s">
        <v>47</v>
      </c>
      <c r="G301">
        <v>2878</v>
      </c>
      <c r="H301">
        <v>3026</v>
      </c>
      <c r="I301" t="s">
        <v>48</v>
      </c>
      <c r="J301" t="s">
        <v>68</v>
      </c>
      <c r="K301">
        <v>45</v>
      </c>
      <c r="L301">
        <v>47</v>
      </c>
      <c r="M301" s="24">
        <f t="shared" si="16"/>
        <v>0.58333333333333337</v>
      </c>
      <c r="N301" s="24">
        <f t="shared" si="14"/>
        <v>0.58333333333333337</v>
      </c>
      <c r="O301" s="96">
        <f t="shared" si="15"/>
        <v>14</v>
      </c>
    </row>
    <row r="302" spans="1:15" x14ac:dyDescent="0.25">
      <c r="A302" t="s">
        <v>0</v>
      </c>
      <c r="B302" s="1">
        <v>46101</v>
      </c>
      <c r="C302">
        <v>2878</v>
      </c>
      <c r="D302">
        <v>3026</v>
      </c>
      <c r="E302" t="s">
        <v>1</v>
      </c>
      <c r="F302" t="s">
        <v>47</v>
      </c>
      <c r="G302">
        <v>2878</v>
      </c>
      <c r="H302">
        <v>3026</v>
      </c>
      <c r="I302" t="s">
        <v>48</v>
      </c>
      <c r="J302" t="s">
        <v>69</v>
      </c>
      <c r="K302">
        <v>98</v>
      </c>
      <c r="L302">
        <v>67</v>
      </c>
      <c r="M302" s="24">
        <f t="shared" si="16"/>
        <v>0.60416666666666663</v>
      </c>
      <c r="N302" s="24">
        <f t="shared" si="14"/>
        <v>0.60416666666666663</v>
      </c>
      <c r="O302" s="96">
        <f t="shared" si="15"/>
        <v>14</v>
      </c>
    </row>
    <row r="303" spans="1:15" x14ac:dyDescent="0.25">
      <c r="A303" t="s">
        <v>0</v>
      </c>
      <c r="B303" s="1">
        <v>46101</v>
      </c>
      <c r="C303">
        <v>2878</v>
      </c>
      <c r="D303">
        <v>3026</v>
      </c>
      <c r="E303" t="s">
        <v>1</v>
      </c>
      <c r="F303" t="s">
        <v>47</v>
      </c>
      <c r="G303">
        <v>2878</v>
      </c>
      <c r="H303">
        <v>3026</v>
      </c>
      <c r="I303" t="s">
        <v>48</v>
      </c>
      <c r="J303" t="s">
        <v>70</v>
      </c>
      <c r="K303">
        <v>160</v>
      </c>
      <c r="L303">
        <v>111</v>
      </c>
      <c r="M303" s="24">
        <f t="shared" si="16"/>
        <v>0.625</v>
      </c>
      <c r="N303" s="24">
        <f t="shared" si="14"/>
        <v>0.625</v>
      </c>
      <c r="O303" s="96">
        <f t="shared" si="15"/>
        <v>15</v>
      </c>
    </row>
    <row r="304" spans="1:15" x14ac:dyDescent="0.25">
      <c r="A304" t="s">
        <v>0</v>
      </c>
      <c r="B304" s="1">
        <v>46101</v>
      </c>
      <c r="C304">
        <v>2878</v>
      </c>
      <c r="D304">
        <v>3026</v>
      </c>
      <c r="E304" t="s">
        <v>1</v>
      </c>
      <c r="F304" t="s">
        <v>47</v>
      </c>
      <c r="G304">
        <v>2878</v>
      </c>
      <c r="H304">
        <v>3026</v>
      </c>
      <c r="I304" t="s">
        <v>48</v>
      </c>
      <c r="J304" t="s">
        <v>71</v>
      </c>
      <c r="K304">
        <v>129</v>
      </c>
      <c r="L304">
        <v>173</v>
      </c>
      <c r="M304" s="24">
        <f t="shared" si="16"/>
        <v>0.64583333333333337</v>
      </c>
      <c r="N304" s="24">
        <f t="shared" si="14"/>
        <v>0.64583333333333337</v>
      </c>
      <c r="O304" s="96">
        <f t="shared" si="15"/>
        <v>15</v>
      </c>
    </row>
    <row r="305" spans="1:15" x14ac:dyDescent="0.25">
      <c r="A305" t="s">
        <v>0</v>
      </c>
      <c r="B305" s="1">
        <v>46101</v>
      </c>
      <c r="C305">
        <v>2878</v>
      </c>
      <c r="D305">
        <v>3026</v>
      </c>
      <c r="E305" t="s">
        <v>1</v>
      </c>
      <c r="F305" t="s">
        <v>47</v>
      </c>
      <c r="G305">
        <v>2878</v>
      </c>
      <c r="H305">
        <v>3026</v>
      </c>
      <c r="I305" t="s">
        <v>48</v>
      </c>
      <c r="J305" t="s">
        <v>72</v>
      </c>
      <c r="K305">
        <v>192</v>
      </c>
      <c r="L305">
        <v>147</v>
      </c>
      <c r="M305" s="24">
        <f t="shared" si="16"/>
        <v>0.66666666666666663</v>
      </c>
      <c r="N305" s="24">
        <f t="shared" si="14"/>
        <v>0.66666666666666663</v>
      </c>
      <c r="O305" s="96">
        <f t="shared" si="15"/>
        <v>16</v>
      </c>
    </row>
    <row r="306" spans="1:15" x14ac:dyDescent="0.25">
      <c r="A306" t="s">
        <v>0</v>
      </c>
      <c r="B306" s="1">
        <v>46101</v>
      </c>
      <c r="C306">
        <v>2878</v>
      </c>
      <c r="D306">
        <v>3026</v>
      </c>
      <c r="E306" t="s">
        <v>1</v>
      </c>
      <c r="F306" t="s">
        <v>47</v>
      </c>
      <c r="G306">
        <v>2878</v>
      </c>
      <c r="H306">
        <v>3026</v>
      </c>
      <c r="I306" t="s">
        <v>48</v>
      </c>
      <c r="J306" t="s">
        <v>73</v>
      </c>
      <c r="K306">
        <v>149</v>
      </c>
      <c r="L306">
        <v>148</v>
      </c>
      <c r="M306" s="24">
        <f t="shared" si="16"/>
        <v>0.6875</v>
      </c>
      <c r="N306" s="24">
        <f t="shared" si="14"/>
        <v>0.6875</v>
      </c>
      <c r="O306" s="96">
        <f t="shared" si="15"/>
        <v>16</v>
      </c>
    </row>
    <row r="307" spans="1:15" x14ac:dyDescent="0.25">
      <c r="A307" t="s">
        <v>0</v>
      </c>
      <c r="B307" s="1">
        <v>46101</v>
      </c>
      <c r="C307">
        <v>2878</v>
      </c>
      <c r="D307">
        <v>3026</v>
      </c>
      <c r="E307" t="s">
        <v>1</v>
      </c>
      <c r="F307" t="s">
        <v>47</v>
      </c>
      <c r="G307">
        <v>2878</v>
      </c>
      <c r="H307">
        <v>3026</v>
      </c>
      <c r="I307" t="s">
        <v>48</v>
      </c>
      <c r="J307" t="s">
        <v>74</v>
      </c>
      <c r="K307">
        <v>142</v>
      </c>
      <c r="L307">
        <v>173</v>
      </c>
      <c r="M307" s="24">
        <f t="shared" si="16"/>
        <v>0.70833333333333337</v>
      </c>
      <c r="N307" s="24">
        <f t="shared" si="14"/>
        <v>0.70833333333333337</v>
      </c>
      <c r="O307" s="96">
        <f t="shared" si="15"/>
        <v>17</v>
      </c>
    </row>
    <row r="308" spans="1:15" x14ac:dyDescent="0.25">
      <c r="A308" t="s">
        <v>0</v>
      </c>
      <c r="B308" s="1">
        <v>46101</v>
      </c>
      <c r="C308">
        <v>2878</v>
      </c>
      <c r="D308">
        <v>3026</v>
      </c>
      <c r="E308" t="s">
        <v>1</v>
      </c>
      <c r="F308" t="s">
        <v>47</v>
      </c>
      <c r="G308">
        <v>2878</v>
      </c>
      <c r="H308">
        <v>3026</v>
      </c>
      <c r="I308" t="s">
        <v>48</v>
      </c>
      <c r="J308" t="s">
        <v>75</v>
      </c>
      <c r="K308">
        <v>83</v>
      </c>
      <c r="L308">
        <v>125</v>
      </c>
      <c r="M308" s="24">
        <f t="shared" si="16"/>
        <v>0.72916666666666663</v>
      </c>
      <c r="N308" s="24">
        <f t="shared" si="14"/>
        <v>0.72916666666666663</v>
      </c>
      <c r="O308" s="96">
        <f t="shared" si="15"/>
        <v>17</v>
      </c>
    </row>
    <row r="309" spans="1:15" x14ac:dyDescent="0.25">
      <c r="A309" t="s">
        <v>0</v>
      </c>
      <c r="B309" s="1">
        <v>46101</v>
      </c>
      <c r="C309">
        <v>2878</v>
      </c>
      <c r="D309">
        <v>3026</v>
      </c>
      <c r="E309" t="s">
        <v>1</v>
      </c>
      <c r="F309" t="s">
        <v>47</v>
      </c>
      <c r="G309">
        <v>2878</v>
      </c>
      <c r="H309">
        <v>3026</v>
      </c>
      <c r="I309" t="s">
        <v>48</v>
      </c>
      <c r="J309" t="s">
        <v>76</v>
      </c>
      <c r="K309">
        <v>62</v>
      </c>
      <c r="L309">
        <v>81</v>
      </c>
      <c r="M309" s="24">
        <f t="shared" si="16"/>
        <v>0.75</v>
      </c>
      <c r="N309" s="24">
        <f t="shared" si="14"/>
        <v>0.75</v>
      </c>
      <c r="O309" s="96">
        <f t="shared" si="15"/>
        <v>18</v>
      </c>
    </row>
    <row r="310" spans="1:15" x14ac:dyDescent="0.25">
      <c r="A310" t="s">
        <v>0</v>
      </c>
      <c r="B310" s="1">
        <v>46101</v>
      </c>
      <c r="C310">
        <v>2878</v>
      </c>
      <c r="D310">
        <v>3026</v>
      </c>
      <c r="E310" t="s">
        <v>1</v>
      </c>
      <c r="F310" t="s">
        <v>47</v>
      </c>
      <c r="G310">
        <v>2878</v>
      </c>
      <c r="H310">
        <v>3026</v>
      </c>
      <c r="I310" t="s">
        <v>48</v>
      </c>
      <c r="J310" t="s">
        <v>77</v>
      </c>
      <c r="K310">
        <v>51</v>
      </c>
      <c r="L310">
        <v>55</v>
      </c>
      <c r="M310" s="24">
        <f t="shared" si="16"/>
        <v>0.77083333333333337</v>
      </c>
      <c r="N310" s="24">
        <f t="shared" si="14"/>
        <v>0.77083333333333337</v>
      </c>
      <c r="O310" s="96">
        <f t="shared" si="15"/>
        <v>18</v>
      </c>
    </row>
    <row r="311" spans="1:15" x14ac:dyDescent="0.25">
      <c r="A311" t="s">
        <v>0</v>
      </c>
      <c r="B311" s="1">
        <v>46101</v>
      </c>
      <c r="C311">
        <v>2878</v>
      </c>
      <c r="D311">
        <v>3026</v>
      </c>
      <c r="E311" t="s">
        <v>1</v>
      </c>
      <c r="F311" t="s">
        <v>47</v>
      </c>
      <c r="G311">
        <v>2878</v>
      </c>
      <c r="H311">
        <v>3026</v>
      </c>
      <c r="I311" t="s">
        <v>48</v>
      </c>
      <c r="J311" t="s">
        <v>78</v>
      </c>
      <c r="K311">
        <v>98</v>
      </c>
      <c r="L311">
        <v>100</v>
      </c>
      <c r="M311" s="24">
        <f t="shared" si="16"/>
        <v>0.79166666666666663</v>
      </c>
      <c r="N311" s="24">
        <f t="shared" si="14"/>
        <v>0.79166666666666663</v>
      </c>
      <c r="O311" s="96">
        <f t="shared" si="15"/>
        <v>19</v>
      </c>
    </row>
    <row r="312" spans="1:15" x14ac:dyDescent="0.25">
      <c r="A312" t="s">
        <v>0</v>
      </c>
      <c r="B312" s="1">
        <v>46101</v>
      </c>
      <c r="C312">
        <v>2878</v>
      </c>
      <c r="D312">
        <v>3026</v>
      </c>
      <c r="E312" t="s">
        <v>1</v>
      </c>
      <c r="F312" t="s">
        <v>47</v>
      </c>
      <c r="G312">
        <v>2878</v>
      </c>
      <c r="H312">
        <v>3026</v>
      </c>
      <c r="I312" t="s">
        <v>48</v>
      </c>
      <c r="J312" t="s">
        <v>79</v>
      </c>
      <c r="K312">
        <v>192</v>
      </c>
      <c r="L312">
        <v>184</v>
      </c>
      <c r="M312" s="24">
        <f t="shared" si="16"/>
        <v>0.8125</v>
      </c>
      <c r="N312" s="24">
        <f t="shared" si="14"/>
        <v>0.8125</v>
      </c>
      <c r="O312" s="96">
        <f t="shared" si="15"/>
        <v>19</v>
      </c>
    </row>
    <row r="313" spans="1:15" x14ac:dyDescent="0.25">
      <c r="A313" t="s">
        <v>0</v>
      </c>
      <c r="B313" s="1">
        <v>46101</v>
      </c>
      <c r="C313">
        <v>2878</v>
      </c>
      <c r="D313">
        <v>3026</v>
      </c>
      <c r="E313" t="s">
        <v>1</v>
      </c>
      <c r="F313" t="s">
        <v>47</v>
      </c>
      <c r="G313">
        <v>2878</v>
      </c>
      <c r="H313">
        <v>3026</v>
      </c>
      <c r="I313" t="s">
        <v>48</v>
      </c>
      <c r="J313" t="s">
        <v>80</v>
      </c>
      <c r="K313">
        <v>1</v>
      </c>
      <c r="L313">
        <v>58</v>
      </c>
      <c r="M313" s="24">
        <f t="shared" si="16"/>
        <v>0.83333333333333337</v>
      </c>
      <c r="N313" s="24">
        <f t="shared" si="14"/>
        <v>0.8125</v>
      </c>
      <c r="O313" s="96">
        <f t="shared" si="15"/>
        <v>19</v>
      </c>
    </row>
    <row r="314" spans="1:15" x14ac:dyDescent="0.25">
      <c r="A314" t="s">
        <v>0</v>
      </c>
      <c r="B314" s="1">
        <v>46104</v>
      </c>
      <c r="C314">
        <v>3242</v>
      </c>
      <c r="D314">
        <v>3381</v>
      </c>
      <c r="E314" t="s">
        <v>1</v>
      </c>
      <c r="F314" t="s">
        <v>47</v>
      </c>
      <c r="G314">
        <v>3242</v>
      </c>
      <c r="H314">
        <v>3381</v>
      </c>
      <c r="I314" t="s">
        <v>48</v>
      </c>
      <c r="J314" t="s">
        <v>50</v>
      </c>
      <c r="K314">
        <v>41</v>
      </c>
      <c r="L314">
        <v>52</v>
      </c>
      <c r="M314" s="24">
        <f t="shared" si="16"/>
        <v>0.20833333333333334</v>
      </c>
      <c r="N314" s="24">
        <f t="shared" si="14"/>
        <v>0.20833333333333334</v>
      </c>
      <c r="O314" s="96">
        <f t="shared" si="15"/>
        <v>5</v>
      </c>
    </row>
    <row r="315" spans="1:15" x14ac:dyDescent="0.25">
      <c r="A315" t="s">
        <v>0</v>
      </c>
      <c r="B315" s="1">
        <v>46104</v>
      </c>
      <c r="C315">
        <v>3242</v>
      </c>
      <c r="D315">
        <v>3381</v>
      </c>
      <c r="E315" t="s">
        <v>1</v>
      </c>
      <c r="F315" t="s">
        <v>47</v>
      </c>
      <c r="G315">
        <v>3242</v>
      </c>
      <c r="H315">
        <v>3381</v>
      </c>
      <c r="I315" t="s">
        <v>48</v>
      </c>
      <c r="J315" t="s">
        <v>51</v>
      </c>
      <c r="K315">
        <v>66</v>
      </c>
      <c r="L315">
        <v>78</v>
      </c>
      <c r="M315" s="24">
        <f t="shared" si="16"/>
        <v>0.22916666666666666</v>
      </c>
      <c r="N315" s="24">
        <f t="shared" si="14"/>
        <v>0.22916666666666666</v>
      </c>
      <c r="O315" s="96">
        <f t="shared" si="15"/>
        <v>5</v>
      </c>
    </row>
    <row r="316" spans="1:15" x14ac:dyDescent="0.25">
      <c r="A316" t="s">
        <v>0</v>
      </c>
      <c r="B316" s="1">
        <v>46104</v>
      </c>
      <c r="C316">
        <v>3242</v>
      </c>
      <c r="D316">
        <v>3381</v>
      </c>
      <c r="E316" t="s">
        <v>1</v>
      </c>
      <c r="F316" t="s">
        <v>47</v>
      </c>
      <c r="G316">
        <v>3242</v>
      </c>
      <c r="H316">
        <v>3381</v>
      </c>
      <c r="I316" t="s">
        <v>48</v>
      </c>
      <c r="J316" t="s">
        <v>52</v>
      </c>
      <c r="K316">
        <v>276</v>
      </c>
      <c r="L316">
        <v>203</v>
      </c>
      <c r="M316" s="24">
        <f t="shared" si="16"/>
        <v>0.25</v>
      </c>
      <c r="N316" s="24">
        <f t="shared" si="14"/>
        <v>0.25</v>
      </c>
      <c r="O316" s="96">
        <f t="shared" si="15"/>
        <v>6</v>
      </c>
    </row>
    <row r="317" spans="1:15" x14ac:dyDescent="0.25">
      <c r="A317" t="s">
        <v>0</v>
      </c>
      <c r="B317" s="1">
        <v>46104</v>
      </c>
      <c r="C317">
        <v>3242</v>
      </c>
      <c r="D317">
        <v>3381</v>
      </c>
      <c r="E317" t="s">
        <v>1</v>
      </c>
      <c r="F317" t="s">
        <v>47</v>
      </c>
      <c r="G317">
        <v>3242</v>
      </c>
      <c r="H317">
        <v>3381</v>
      </c>
      <c r="I317" t="s">
        <v>48</v>
      </c>
      <c r="J317" t="s">
        <v>53</v>
      </c>
      <c r="K317">
        <v>413</v>
      </c>
      <c r="L317">
        <v>437</v>
      </c>
      <c r="M317" s="24">
        <f t="shared" si="16"/>
        <v>0.27083333333333331</v>
      </c>
      <c r="N317" s="24">
        <f t="shared" si="14"/>
        <v>0.27083333333333331</v>
      </c>
      <c r="O317" s="96">
        <f t="shared" si="15"/>
        <v>6</v>
      </c>
    </row>
    <row r="318" spans="1:15" x14ac:dyDescent="0.25">
      <c r="A318" t="s">
        <v>0</v>
      </c>
      <c r="B318" s="1">
        <v>46104</v>
      </c>
      <c r="C318">
        <v>3242</v>
      </c>
      <c r="D318">
        <v>3381</v>
      </c>
      <c r="E318" t="s">
        <v>1</v>
      </c>
      <c r="F318" t="s">
        <v>47</v>
      </c>
      <c r="G318">
        <v>3242</v>
      </c>
      <c r="H318">
        <v>3381</v>
      </c>
      <c r="I318" t="s">
        <v>48</v>
      </c>
      <c r="J318" t="s">
        <v>54</v>
      </c>
      <c r="K318">
        <v>195</v>
      </c>
      <c r="L318">
        <v>262</v>
      </c>
      <c r="M318" s="24">
        <f t="shared" si="16"/>
        <v>0.29166666666666669</v>
      </c>
      <c r="N318" s="24">
        <f t="shared" si="14"/>
        <v>0.29166666666666669</v>
      </c>
      <c r="O318" s="96">
        <f t="shared" si="15"/>
        <v>7</v>
      </c>
    </row>
    <row r="319" spans="1:15" x14ac:dyDescent="0.25">
      <c r="A319" t="s">
        <v>0</v>
      </c>
      <c r="B319" s="1">
        <v>46104</v>
      </c>
      <c r="C319">
        <v>3242</v>
      </c>
      <c r="D319">
        <v>3381</v>
      </c>
      <c r="E319" t="s">
        <v>1</v>
      </c>
      <c r="F319" t="s">
        <v>47</v>
      </c>
      <c r="G319">
        <v>3242</v>
      </c>
      <c r="H319">
        <v>3381</v>
      </c>
      <c r="I319" t="s">
        <v>48</v>
      </c>
      <c r="J319" t="s">
        <v>55</v>
      </c>
      <c r="K319">
        <v>204</v>
      </c>
      <c r="L319">
        <v>179</v>
      </c>
      <c r="M319" s="24">
        <f t="shared" si="16"/>
        <v>0.3125</v>
      </c>
      <c r="N319" s="24">
        <f t="shared" si="14"/>
        <v>0.3125</v>
      </c>
      <c r="O319" s="96">
        <f t="shared" si="15"/>
        <v>7</v>
      </c>
    </row>
    <row r="320" spans="1:15" x14ac:dyDescent="0.25">
      <c r="A320" t="s">
        <v>0</v>
      </c>
      <c r="B320" s="1">
        <v>46104</v>
      </c>
      <c r="C320">
        <v>3242</v>
      </c>
      <c r="D320">
        <v>3381</v>
      </c>
      <c r="E320" t="s">
        <v>1</v>
      </c>
      <c r="F320" t="s">
        <v>47</v>
      </c>
      <c r="G320">
        <v>3242</v>
      </c>
      <c r="H320">
        <v>3381</v>
      </c>
      <c r="I320" t="s">
        <v>48</v>
      </c>
      <c r="J320" t="s">
        <v>56</v>
      </c>
      <c r="K320">
        <v>141</v>
      </c>
      <c r="L320">
        <v>144</v>
      </c>
      <c r="M320" s="24">
        <f t="shared" si="16"/>
        <v>0.33333333333333331</v>
      </c>
      <c r="N320" s="24">
        <f t="shared" si="14"/>
        <v>0.33333333333333331</v>
      </c>
      <c r="O320" s="96">
        <f t="shared" si="15"/>
        <v>8</v>
      </c>
    </row>
    <row r="321" spans="1:15" x14ac:dyDescent="0.25">
      <c r="A321" t="s">
        <v>0</v>
      </c>
      <c r="B321" s="1">
        <v>46104</v>
      </c>
      <c r="C321">
        <v>3242</v>
      </c>
      <c r="D321">
        <v>3381</v>
      </c>
      <c r="E321" t="s">
        <v>1</v>
      </c>
      <c r="F321" t="s">
        <v>47</v>
      </c>
      <c r="G321">
        <v>3242</v>
      </c>
      <c r="H321">
        <v>3381</v>
      </c>
      <c r="I321" t="s">
        <v>48</v>
      </c>
      <c r="J321" t="s">
        <v>57</v>
      </c>
      <c r="K321">
        <v>59</v>
      </c>
      <c r="L321">
        <v>106</v>
      </c>
      <c r="M321" s="24">
        <f t="shared" si="16"/>
        <v>0.35416666666666669</v>
      </c>
      <c r="N321" s="24">
        <f t="shared" si="14"/>
        <v>0.35416666666666669</v>
      </c>
      <c r="O321" s="96">
        <f t="shared" si="15"/>
        <v>8</v>
      </c>
    </row>
    <row r="322" spans="1:15" x14ac:dyDescent="0.25">
      <c r="A322" t="s">
        <v>0</v>
      </c>
      <c r="B322" s="1">
        <v>46104</v>
      </c>
      <c r="C322">
        <v>3242</v>
      </c>
      <c r="D322">
        <v>3381</v>
      </c>
      <c r="E322" t="s">
        <v>1</v>
      </c>
      <c r="F322" t="s">
        <v>47</v>
      </c>
      <c r="G322">
        <v>3242</v>
      </c>
      <c r="H322">
        <v>3381</v>
      </c>
      <c r="I322" t="s">
        <v>48</v>
      </c>
      <c r="J322" t="s">
        <v>58</v>
      </c>
      <c r="K322">
        <v>50</v>
      </c>
      <c r="L322">
        <v>54</v>
      </c>
      <c r="M322" s="24">
        <f t="shared" si="16"/>
        <v>0.375</v>
      </c>
      <c r="N322" s="24">
        <f t="shared" ref="N322:N385" si="17">IF(B322="","",IF($M322&lt;10/48,10/48,IF($M322&gt;39/48,39/48,$M322)))</f>
        <v>0.375</v>
      </c>
      <c r="O322" s="96">
        <f t="shared" si="15"/>
        <v>9</v>
      </c>
    </row>
    <row r="323" spans="1:15" x14ac:dyDescent="0.25">
      <c r="A323" t="s">
        <v>0</v>
      </c>
      <c r="B323" s="1">
        <v>46104</v>
      </c>
      <c r="C323">
        <v>3242</v>
      </c>
      <c r="D323">
        <v>3381</v>
      </c>
      <c r="E323" t="s">
        <v>1</v>
      </c>
      <c r="F323" t="s">
        <v>47</v>
      </c>
      <c r="G323">
        <v>3242</v>
      </c>
      <c r="H323">
        <v>3381</v>
      </c>
      <c r="I323" t="s">
        <v>48</v>
      </c>
      <c r="J323" t="s">
        <v>59</v>
      </c>
      <c r="K323">
        <v>38</v>
      </c>
      <c r="L323">
        <v>53</v>
      </c>
      <c r="M323" s="24">
        <f t="shared" si="16"/>
        <v>0.39583333333333331</v>
      </c>
      <c r="N323" s="24">
        <f t="shared" si="17"/>
        <v>0.39583333333333331</v>
      </c>
      <c r="O323" s="96">
        <f t="shared" ref="O323:O386" si="18">IF($A323="","",HOUR($N323))</f>
        <v>9</v>
      </c>
    </row>
    <row r="324" spans="1:15" x14ac:dyDescent="0.25">
      <c r="A324" t="s">
        <v>0</v>
      </c>
      <c r="B324" s="1">
        <v>46104</v>
      </c>
      <c r="C324">
        <v>3242</v>
      </c>
      <c r="D324">
        <v>3381</v>
      </c>
      <c r="E324" t="s">
        <v>1</v>
      </c>
      <c r="F324" t="s">
        <v>47</v>
      </c>
      <c r="G324">
        <v>3242</v>
      </c>
      <c r="H324">
        <v>3381</v>
      </c>
      <c r="I324" t="s">
        <v>48</v>
      </c>
      <c r="J324" t="s">
        <v>60</v>
      </c>
      <c r="K324">
        <v>40</v>
      </c>
      <c r="L324">
        <v>29</v>
      </c>
      <c r="M324" s="24">
        <f t="shared" si="16"/>
        <v>0.41666666666666669</v>
      </c>
      <c r="N324" s="24">
        <f t="shared" si="17"/>
        <v>0.41666666666666669</v>
      </c>
      <c r="O324" s="96">
        <f t="shared" si="18"/>
        <v>10</v>
      </c>
    </row>
    <row r="325" spans="1:15" x14ac:dyDescent="0.25">
      <c r="A325" t="s">
        <v>0</v>
      </c>
      <c r="B325" s="1">
        <v>46104</v>
      </c>
      <c r="C325">
        <v>3242</v>
      </c>
      <c r="D325">
        <v>3381</v>
      </c>
      <c r="E325" t="s">
        <v>1</v>
      </c>
      <c r="F325" t="s">
        <v>47</v>
      </c>
      <c r="G325">
        <v>3242</v>
      </c>
      <c r="H325">
        <v>3381</v>
      </c>
      <c r="I325" t="s">
        <v>48</v>
      </c>
      <c r="J325" t="s">
        <v>61</v>
      </c>
      <c r="K325">
        <v>16</v>
      </c>
      <c r="L325">
        <v>28</v>
      </c>
      <c r="M325" s="24">
        <f t="shared" si="16"/>
        <v>0.4375</v>
      </c>
      <c r="N325" s="24">
        <f t="shared" si="17"/>
        <v>0.4375</v>
      </c>
      <c r="O325" s="96">
        <f t="shared" si="18"/>
        <v>10</v>
      </c>
    </row>
    <row r="326" spans="1:15" x14ac:dyDescent="0.25">
      <c r="A326" t="s">
        <v>0</v>
      </c>
      <c r="B326" s="1">
        <v>46104</v>
      </c>
      <c r="C326">
        <v>3242</v>
      </c>
      <c r="D326">
        <v>3381</v>
      </c>
      <c r="E326" t="s">
        <v>1</v>
      </c>
      <c r="F326" t="s">
        <v>47</v>
      </c>
      <c r="G326">
        <v>3242</v>
      </c>
      <c r="H326">
        <v>3381</v>
      </c>
      <c r="I326" t="s">
        <v>48</v>
      </c>
      <c r="J326" t="s">
        <v>62</v>
      </c>
      <c r="K326">
        <v>14</v>
      </c>
      <c r="L326">
        <v>15</v>
      </c>
      <c r="M326" s="24">
        <f t="shared" si="16"/>
        <v>0.45833333333333331</v>
      </c>
      <c r="N326" s="24">
        <f t="shared" si="17"/>
        <v>0.45833333333333331</v>
      </c>
      <c r="O326" s="96">
        <f t="shared" si="18"/>
        <v>11</v>
      </c>
    </row>
    <row r="327" spans="1:15" x14ac:dyDescent="0.25">
      <c r="A327" t="s">
        <v>0</v>
      </c>
      <c r="B327" s="1">
        <v>46104</v>
      </c>
      <c r="C327">
        <v>3242</v>
      </c>
      <c r="D327">
        <v>3381</v>
      </c>
      <c r="E327" t="s">
        <v>1</v>
      </c>
      <c r="F327" t="s">
        <v>47</v>
      </c>
      <c r="G327">
        <v>3242</v>
      </c>
      <c r="H327">
        <v>3381</v>
      </c>
      <c r="I327" t="s">
        <v>48</v>
      </c>
      <c r="J327" t="s">
        <v>63</v>
      </c>
      <c r="K327">
        <v>16</v>
      </c>
      <c r="L327">
        <v>13</v>
      </c>
      <c r="M327" s="24">
        <f t="shared" si="16"/>
        <v>0.47916666666666669</v>
      </c>
      <c r="N327" s="24">
        <f t="shared" si="17"/>
        <v>0.47916666666666669</v>
      </c>
      <c r="O327" s="96">
        <f t="shared" si="18"/>
        <v>11</v>
      </c>
    </row>
    <row r="328" spans="1:15" x14ac:dyDescent="0.25">
      <c r="A328" t="s">
        <v>0</v>
      </c>
      <c r="B328" s="1">
        <v>46104</v>
      </c>
      <c r="C328">
        <v>3242</v>
      </c>
      <c r="D328">
        <v>3381</v>
      </c>
      <c r="E328" t="s">
        <v>1</v>
      </c>
      <c r="F328" t="s">
        <v>47</v>
      </c>
      <c r="G328">
        <v>3242</v>
      </c>
      <c r="H328">
        <v>3381</v>
      </c>
      <c r="I328" t="s">
        <v>48</v>
      </c>
      <c r="J328" t="s">
        <v>64</v>
      </c>
      <c r="K328">
        <v>24</v>
      </c>
      <c r="L328">
        <v>25</v>
      </c>
      <c r="M328" s="24">
        <f t="shared" si="16"/>
        <v>0.5</v>
      </c>
      <c r="N328" s="24">
        <f t="shared" si="17"/>
        <v>0.5</v>
      </c>
      <c r="O328" s="96">
        <f t="shared" si="18"/>
        <v>12</v>
      </c>
    </row>
    <row r="329" spans="1:15" x14ac:dyDescent="0.25">
      <c r="A329" t="s">
        <v>0</v>
      </c>
      <c r="B329" s="1">
        <v>46104</v>
      </c>
      <c r="C329">
        <v>3242</v>
      </c>
      <c r="D329">
        <v>3381</v>
      </c>
      <c r="E329" t="s">
        <v>1</v>
      </c>
      <c r="F329" t="s">
        <v>47</v>
      </c>
      <c r="G329">
        <v>3242</v>
      </c>
      <c r="H329">
        <v>3381</v>
      </c>
      <c r="I329" t="s">
        <v>48</v>
      </c>
      <c r="J329" t="s">
        <v>65</v>
      </c>
      <c r="K329">
        <v>28</v>
      </c>
      <c r="L329">
        <v>26</v>
      </c>
      <c r="M329" s="24">
        <f t="shared" si="16"/>
        <v>0.52083333333333337</v>
      </c>
      <c r="N329" s="24">
        <f t="shared" si="17"/>
        <v>0.52083333333333337</v>
      </c>
      <c r="O329" s="96">
        <f t="shared" si="18"/>
        <v>12</v>
      </c>
    </row>
    <row r="330" spans="1:15" x14ac:dyDescent="0.25">
      <c r="A330" t="s">
        <v>0</v>
      </c>
      <c r="B330" s="1">
        <v>46104</v>
      </c>
      <c r="C330">
        <v>3242</v>
      </c>
      <c r="D330">
        <v>3381</v>
      </c>
      <c r="E330" t="s">
        <v>1</v>
      </c>
      <c r="F330" t="s">
        <v>47</v>
      </c>
      <c r="G330">
        <v>3242</v>
      </c>
      <c r="H330">
        <v>3381</v>
      </c>
      <c r="I330" t="s">
        <v>48</v>
      </c>
      <c r="J330" t="s">
        <v>66</v>
      </c>
      <c r="K330">
        <v>25</v>
      </c>
      <c r="L330">
        <v>28</v>
      </c>
      <c r="M330" s="24">
        <f t="shared" ref="M330:M393" si="19">IF($B330="","",_xlfn.NUMBERVALUE(LEFT($J330,5)))</f>
        <v>0.54166666666666663</v>
      </c>
      <c r="N330" s="24">
        <f t="shared" si="17"/>
        <v>0.54166666666666663</v>
      </c>
      <c r="O330" s="96">
        <f t="shared" si="18"/>
        <v>13</v>
      </c>
    </row>
    <row r="331" spans="1:15" x14ac:dyDescent="0.25">
      <c r="A331" t="s">
        <v>0</v>
      </c>
      <c r="B331" s="1">
        <v>46104</v>
      </c>
      <c r="C331">
        <v>3242</v>
      </c>
      <c r="D331">
        <v>3381</v>
      </c>
      <c r="E331" t="s">
        <v>1</v>
      </c>
      <c r="F331" t="s">
        <v>47</v>
      </c>
      <c r="G331">
        <v>3242</v>
      </c>
      <c r="H331">
        <v>3381</v>
      </c>
      <c r="I331" t="s">
        <v>48</v>
      </c>
      <c r="J331" t="s">
        <v>67</v>
      </c>
      <c r="K331">
        <v>30</v>
      </c>
      <c r="L331">
        <v>33</v>
      </c>
      <c r="M331" s="24">
        <f t="shared" si="19"/>
        <v>0.5625</v>
      </c>
      <c r="N331" s="24">
        <f t="shared" si="17"/>
        <v>0.5625</v>
      </c>
      <c r="O331" s="96">
        <f t="shared" si="18"/>
        <v>13</v>
      </c>
    </row>
    <row r="332" spans="1:15" x14ac:dyDescent="0.25">
      <c r="A332" t="s">
        <v>0</v>
      </c>
      <c r="B332" s="1">
        <v>46104</v>
      </c>
      <c r="C332">
        <v>3242</v>
      </c>
      <c r="D332">
        <v>3381</v>
      </c>
      <c r="E332" t="s">
        <v>1</v>
      </c>
      <c r="F332" t="s">
        <v>47</v>
      </c>
      <c r="G332">
        <v>3242</v>
      </c>
      <c r="H332">
        <v>3381</v>
      </c>
      <c r="I332" t="s">
        <v>48</v>
      </c>
      <c r="J332" t="s">
        <v>68</v>
      </c>
      <c r="K332">
        <v>44</v>
      </c>
      <c r="L332">
        <v>23</v>
      </c>
      <c r="M332" s="24">
        <f t="shared" si="19"/>
        <v>0.58333333333333337</v>
      </c>
      <c r="N332" s="24">
        <f t="shared" si="17"/>
        <v>0.58333333333333337</v>
      </c>
      <c r="O332" s="96">
        <f t="shared" si="18"/>
        <v>14</v>
      </c>
    </row>
    <row r="333" spans="1:15" x14ac:dyDescent="0.25">
      <c r="A333" t="s">
        <v>0</v>
      </c>
      <c r="B333" s="1">
        <v>46104</v>
      </c>
      <c r="C333">
        <v>3242</v>
      </c>
      <c r="D333">
        <v>3381</v>
      </c>
      <c r="E333" t="s">
        <v>1</v>
      </c>
      <c r="F333" t="s">
        <v>47</v>
      </c>
      <c r="G333">
        <v>3242</v>
      </c>
      <c r="H333">
        <v>3381</v>
      </c>
      <c r="I333" t="s">
        <v>48</v>
      </c>
      <c r="J333" t="s">
        <v>69</v>
      </c>
      <c r="K333">
        <v>102</v>
      </c>
      <c r="L333">
        <v>98</v>
      </c>
      <c r="M333" s="24">
        <f t="shared" si="19"/>
        <v>0.60416666666666663</v>
      </c>
      <c r="N333" s="24">
        <f t="shared" si="17"/>
        <v>0.60416666666666663</v>
      </c>
      <c r="O333" s="96">
        <f t="shared" si="18"/>
        <v>14</v>
      </c>
    </row>
    <row r="334" spans="1:15" x14ac:dyDescent="0.25">
      <c r="A334" t="s">
        <v>0</v>
      </c>
      <c r="B334" s="1">
        <v>46104</v>
      </c>
      <c r="C334">
        <v>3242</v>
      </c>
      <c r="D334">
        <v>3381</v>
      </c>
      <c r="E334" t="s">
        <v>1</v>
      </c>
      <c r="F334" t="s">
        <v>47</v>
      </c>
      <c r="G334">
        <v>3242</v>
      </c>
      <c r="H334">
        <v>3381</v>
      </c>
      <c r="I334" t="s">
        <v>48</v>
      </c>
      <c r="J334" t="s">
        <v>70</v>
      </c>
      <c r="K334">
        <v>137</v>
      </c>
      <c r="L334">
        <v>113</v>
      </c>
      <c r="M334" s="24">
        <f t="shared" si="19"/>
        <v>0.625</v>
      </c>
      <c r="N334" s="24">
        <f t="shared" si="17"/>
        <v>0.625</v>
      </c>
      <c r="O334" s="96">
        <f t="shared" si="18"/>
        <v>15</v>
      </c>
    </row>
    <row r="335" spans="1:15" x14ac:dyDescent="0.25">
      <c r="A335" t="s">
        <v>0</v>
      </c>
      <c r="B335" s="1">
        <v>46104</v>
      </c>
      <c r="C335">
        <v>3242</v>
      </c>
      <c r="D335">
        <v>3381</v>
      </c>
      <c r="E335" t="s">
        <v>1</v>
      </c>
      <c r="F335" t="s">
        <v>47</v>
      </c>
      <c r="G335">
        <v>3242</v>
      </c>
      <c r="H335">
        <v>3381</v>
      </c>
      <c r="I335" t="s">
        <v>48</v>
      </c>
      <c r="J335" t="s">
        <v>71</v>
      </c>
      <c r="K335">
        <v>144</v>
      </c>
      <c r="L335">
        <v>152</v>
      </c>
      <c r="M335" s="24">
        <f t="shared" si="19"/>
        <v>0.64583333333333337</v>
      </c>
      <c r="N335" s="24">
        <f t="shared" si="17"/>
        <v>0.64583333333333337</v>
      </c>
      <c r="O335" s="96">
        <f t="shared" si="18"/>
        <v>15</v>
      </c>
    </row>
    <row r="336" spans="1:15" x14ac:dyDescent="0.25">
      <c r="A336" t="s">
        <v>0</v>
      </c>
      <c r="B336" s="1">
        <v>46104</v>
      </c>
      <c r="C336">
        <v>3242</v>
      </c>
      <c r="D336">
        <v>3381</v>
      </c>
      <c r="E336" t="s">
        <v>1</v>
      </c>
      <c r="F336" t="s">
        <v>47</v>
      </c>
      <c r="G336">
        <v>3242</v>
      </c>
      <c r="H336">
        <v>3381</v>
      </c>
      <c r="I336" t="s">
        <v>48</v>
      </c>
      <c r="J336" t="s">
        <v>72</v>
      </c>
      <c r="K336">
        <v>215</v>
      </c>
      <c r="L336">
        <v>205</v>
      </c>
      <c r="M336" s="24">
        <f t="shared" si="19"/>
        <v>0.66666666666666663</v>
      </c>
      <c r="N336" s="24">
        <f t="shared" si="17"/>
        <v>0.66666666666666663</v>
      </c>
      <c r="O336" s="96">
        <f t="shared" si="18"/>
        <v>16</v>
      </c>
    </row>
    <row r="337" spans="1:15" x14ac:dyDescent="0.25">
      <c r="A337" t="s">
        <v>0</v>
      </c>
      <c r="B337" s="1">
        <v>46104</v>
      </c>
      <c r="C337">
        <v>3242</v>
      </c>
      <c r="D337">
        <v>3381</v>
      </c>
      <c r="E337" t="s">
        <v>1</v>
      </c>
      <c r="F337" t="s">
        <v>47</v>
      </c>
      <c r="G337">
        <v>3242</v>
      </c>
      <c r="H337">
        <v>3381</v>
      </c>
      <c r="I337" t="s">
        <v>48</v>
      </c>
      <c r="J337" t="s">
        <v>73</v>
      </c>
      <c r="K337">
        <v>192</v>
      </c>
      <c r="L337">
        <v>174</v>
      </c>
      <c r="M337" s="24">
        <f t="shared" si="19"/>
        <v>0.6875</v>
      </c>
      <c r="N337" s="24">
        <f t="shared" si="17"/>
        <v>0.6875</v>
      </c>
      <c r="O337" s="96">
        <f t="shared" si="18"/>
        <v>16</v>
      </c>
    </row>
    <row r="338" spans="1:15" x14ac:dyDescent="0.25">
      <c r="A338" t="s">
        <v>0</v>
      </c>
      <c r="B338" s="1">
        <v>46104</v>
      </c>
      <c r="C338">
        <v>3242</v>
      </c>
      <c r="D338">
        <v>3381</v>
      </c>
      <c r="E338" t="s">
        <v>1</v>
      </c>
      <c r="F338" t="s">
        <v>47</v>
      </c>
      <c r="G338">
        <v>3242</v>
      </c>
      <c r="H338">
        <v>3381</v>
      </c>
      <c r="I338" t="s">
        <v>48</v>
      </c>
      <c r="J338" t="s">
        <v>74</v>
      </c>
      <c r="K338">
        <v>138</v>
      </c>
      <c r="L338">
        <v>122</v>
      </c>
      <c r="M338" s="24">
        <f t="shared" si="19"/>
        <v>0.70833333333333337</v>
      </c>
      <c r="N338" s="24">
        <f t="shared" si="17"/>
        <v>0.70833333333333337</v>
      </c>
      <c r="O338" s="96">
        <f t="shared" si="18"/>
        <v>17</v>
      </c>
    </row>
    <row r="339" spans="1:15" x14ac:dyDescent="0.25">
      <c r="A339" t="s">
        <v>0</v>
      </c>
      <c r="B339" s="1">
        <v>46104</v>
      </c>
      <c r="C339">
        <v>3242</v>
      </c>
      <c r="D339">
        <v>3381</v>
      </c>
      <c r="E339" t="s">
        <v>1</v>
      </c>
      <c r="F339" t="s">
        <v>47</v>
      </c>
      <c r="G339">
        <v>3242</v>
      </c>
      <c r="H339">
        <v>3381</v>
      </c>
      <c r="I339" t="s">
        <v>48</v>
      </c>
      <c r="J339" t="s">
        <v>75</v>
      </c>
      <c r="K339">
        <v>141</v>
      </c>
      <c r="L339">
        <v>207</v>
      </c>
      <c r="M339" s="24">
        <f t="shared" si="19"/>
        <v>0.72916666666666663</v>
      </c>
      <c r="N339" s="24">
        <f t="shared" si="17"/>
        <v>0.72916666666666663</v>
      </c>
      <c r="O339" s="96">
        <f t="shared" si="18"/>
        <v>17</v>
      </c>
    </row>
    <row r="340" spans="1:15" x14ac:dyDescent="0.25">
      <c r="A340" t="s">
        <v>0</v>
      </c>
      <c r="B340" s="1">
        <v>46104</v>
      </c>
      <c r="C340">
        <v>3242</v>
      </c>
      <c r="D340">
        <v>3381</v>
      </c>
      <c r="E340" t="s">
        <v>1</v>
      </c>
      <c r="F340" t="s">
        <v>47</v>
      </c>
      <c r="G340">
        <v>3242</v>
      </c>
      <c r="H340">
        <v>3381</v>
      </c>
      <c r="I340" t="s">
        <v>48</v>
      </c>
      <c r="J340" t="s">
        <v>76</v>
      </c>
      <c r="K340">
        <v>74</v>
      </c>
      <c r="L340">
        <v>110</v>
      </c>
      <c r="M340" s="24">
        <f t="shared" si="19"/>
        <v>0.75</v>
      </c>
      <c r="N340" s="24">
        <f t="shared" si="17"/>
        <v>0.75</v>
      </c>
      <c r="O340" s="96">
        <f t="shared" si="18"/>
        <v>18</v>
      </c>
    </row>
    <row r="341" spans="1:15" x14ac:dyDescent="0.25">
      <c r="A341" t="s">
        <v>0</v>
      </c>
      <c r="B341" s="1">
        <v>46104</v>
      </c>
      <c r="C341">
        <v>3242</v>
      </c>
      <c r="D341">
        <v>3381</v>
      </c>
      <c r="E341" t="s">
        <v>1</v>
      </c>
      <c r="F341" t="s">
        <v>47</v>
      </c>
      <c r="G341">
        <v>3242</v>
      </c>
      <c r="H341">
        <v>3381</v>
      </c>
      <c r="I341" t="s">
        <v>48</v>
      </c>
      <c r="J341" t="s">
        <v>77</v>
      </c>
      <c r="K341">
        <v>53</v>
      </c>
      <c r="L341">
        <v>57</v>
      </c>
      <c r="M341" s="24">
        <f t="shared" si="19"/>
        <v>0.77083333333333337</v>
      </c>
      <c r="N341" s="24">
        <f t="shared" si="17"/>
        <v>0.77083333333333337</v>
      </c>
      <c r="O341" s="96">
        <f t="shared" si="18"/>
        <v>18</v>
      </c>
    </row>
    <row r="342" spans="1:15" x14ac:dyDescent="0.25">
      <c r="A342" t="s">
        <v>0</v>
      </c>
      <c r="B342" s="1">
        <v>46104</v>
      </c>
      <c r="C342">
        <v>3242</v>
      </c>
      <c r="D342">
        <v>3381</v>
      </c>
      <c r="E342" t="s">
        <v>1</v>
      </c>
      <c r="F342" t="s">
        <v>47</v>
      </c>
      <c r="G342">
        <v>3242</v>
      </c>
      <c r="H342">
        <v>3381</v>
      </c>
      <c r="I342" t="s">
        <v>48</v>
      </c>
      <c r="J342" t="s">
        <v>78</v>
      </c>
      <c r="K342">
        <v>171</v>
      </c>
      <c r="L342">
        <v>97</v>
      </c>
      <c r="M342" s="24">
        <f t="shared" si="19"/>
        <v>0.79166666666666663</v>
      </c>
      <c r="N342" s="24">
        <f t="shared" si="17"/>
        <v>0.79166666666666663</v>
      </c>
      <c r="O342" s="96">
        <f t="shared" si="18"/>
        <v>19</v>
      </c>
    </row>
    <row r="343" spans="1:15" x14ac:dyDescent="0.25">
      <c r="A343" t="s">
        <v>0</v>
      </c>
      <c r="B343" s="1">
        <v>46104</v>
      </c>
      <c r="C343">
        <v>3242</v>
      </c>
      <c r="D343">
        <v>3381</v>
      </c>
      <c r="E343" t="s">
        <v>1</v>
      </c>
      <c r="F343" t="s">
        <v>47</v>
      </c>
      <c r="G343">
        <v>3242</v>
      </c>
      <c r="H343">
        <v>3381</v>
      </c>
      <c r="I343" t="s">
        <v>48</v>
      </c>
      <c r="J343" t="s">
        <v>79</v>
      </c>
      <c r="K343">
        <v>154</v>
      </c>
      <c r="L343">
        <v>224</v>
      </c>
      <c r="M343" s="24">
        <f t="shared" si="19"/>
        <v>0.8125</v>
      </c>
      <c r="N343" s="24">
        <f t="shared" si="17"/>
        <v>0.8125</v>
      </c>
      <c r="O343" s="96">
        <f t="shared" si="18"/>
        <v>19</v>
      </c>
    </row>
    <row r="344" spans="1:15" x14ac:dyDescent="0.25">
      <c r="A344" t="s">
        <v>0</v>
      </c>
      <c r="B344" s="1">
        <v>46104</v>
      </c>
      <c r="C344">
        <v>3242</v>
      </c>
      <c r="D344">
        <v>3381</v>
      </c>
      <c r="E344" t="s">
        <v>1</v>
      </c>
      <c r="F344" t="s">
        <v>47</v>
      </c>
      <c r="G344">
        <v>3242</v>
      </c>
      <c r="H344">
        <v>3381</v>
      </c>
      <c r="I344" t="s">
        <v>48</v>
      </c>
      <c r="J344" t="s">
        <v>80</v>
      </c>
      <c r="K344">
        <v>1</v>
      </c>
      <c r="L344">
        <v>34</v>
      </c>
      <c r="M344" s="24">
        <f t="shared" si="19"/>
        <v>0.83333333333333337</v>
      </c>
      <c r="N344" s="24">
        <f t="shared" si="17"/>
        <v>0.8125</v>
      </c>
      <c r="O344" s="96">
        <f t="shared" si="18"/>
        <v>19</v>
      </c>
    </row>
    <row r="345" spans="1:15" x14ac:dyDescent="0.25">
      <c r="A345" t="s">
        <v>0</v>
      </c>
      <c r="B345" s="1">
        <v>46105</v>
      </c>
      <c r="C345">
        <v>3566</v>
      </c>
      <c r="D345">
        <v>3632</v>
      </c>
      <c r="E345" t="s">
        <v>1</v>
      </c>
      <c r="F345" t="s">
        <v>47</v>
      </c>
      <c r="G345">
        <v>3566</v>
      </c>
      <c r="H345">
        <v>3632</v>
      </c>
      <c r="I345" t="s">
        <v>48</v>
      </c>
      <c r="J345" t="s">
        <v>50</v>
      </c>
      <c r="K345">
        <v>42</v>
      </c>
      <c r="L345">
        <v>54</v>
      </c>
      <c r="M345" s="24">
        <f t="shared" si="19"/>
        <v>0.20833333333333334</v>
      </c>
      <c r="N345" s="24">
        <f t="shared" si="17"/>
        <v>0.20833333333333334</v>
      </c>
      <c r="O345" s="96">
        <f t="shared" si="18"/>
        <v>5</v>
      </c>
    </row>
    <row r="346" spans="1:15" x14ac:dyDescent="0.25">
      <c r="A346" t="s">
        <v>0</v>
      </c>
      <c r="B346" s="1">
        <v>46105</v>
      </c>
      <c r="C346">
        <v>3566</v>
      </c>
      <c r="D346">
        <v>3632</v>
      </c>
      <c r="E346" t="s">
        <v>1</v>
      </c>
      <c r="F346" t="s">
        <v>47</v>
      </c>
      <c r="G346">
        <v>3566</v>
      </c>
      <c r="H346">
        <v>3632</v>
      </c>
      <c r="I346" t="s">
        <v>48</v>
      </c>
      <c r="J346" t="s">
        <v>51</v>
      </c>
      <c r="K346">
        <v>59</v>
      </c>
      <c r="L346">
        <v>73</v>
      </c>
      <c r="M346" s="24">
        <f t="shared" si="19"/>
        <v>0.22916666666666666</v>
      </c>
      <c r="N346" s="24">
        <f t="shared" si="17"/>
        <v>0.22916666666666666</v>
      </c>
      <c r="O346" s="96">
        <f t="shared" si="18"/>
        <v>5</v>
      </c>
    </row>
    <row r="347" spans="1:15" x14ac:dyDescent="0.25">
      <c r="A347" t="s">
        <v>0</v>
      </c>
      <c r="B347" s="1">
        <v>46105</v>
      </c>
      <c r="C347">
        <v>3566</v>
      </c>
      <c r="D347">
        <v>3632</v>
      </c>
      <c r="E347" t="s">
        <v>1</v>
      </c>
      <c r="F347" t="s">
        <v>47</v>
      </c>
      <c r="G347">
        <v>3566</v>
      </c>
      <c r="H347">
        <v>3632</v>
      </c>
      <c r="I347" t="s">
        <v>48</v>
      </c>
      <c r="J347" t="s">
        <v>52</v>
      </c>
      <c r="K347">
        <v>262</v>
      </c>
      <c r="L347">
        <v>191</v>
      </c>
      <c r="M347" s="24">
        <f t="shared" si="19"/>
        <v>0.25</v>
      </c>
      <c r="N347" s="24">
        <f t="shared" si="17"/>
        <v>0.25</v>
      </c>
      <c r="O347" s="96">
        <f t="shared" si="18"/>
        <v>6</v>
      </c>
    </row>
    <row r="348" spans="1:15" x14ac:dyDescent="0.25">
      <c r="A348" t="s">
        <v>0</v>
      </c>
      <c r="B348" s="1">
        <v>46105</v>
      </c>
      <c r="C348">
        <v>3566</v>
      </c>
      <c r="D348">
        <v>3632</v>
      </c>
      <c r="E348" t="s">
        <v>1</v>
      </c>
      <c r="F348" t="s">
        <v>47</v>
      </c>
      <c r="G348">
        <v>3566</v>
      </c>
      <c r="H348">
        <v>3632</v>
      </c>
      <c r="I348" t="s">
        <v>48</v>
      </c>
      <c r="J348" t="s">
        <v>53</v>
      </c>
      <c r="K348">
        <v>469</v>
      </c>
      <c r="L348">
        <v>429</v>
      </c>
      <c r="M348" s="24">
        <f t="shared" si="19"/>
        <v>0.27083333333333331</v>
      </c>
      <c r="N348" s="24">
        <f t="shared" si="17"/>
        <v>0.27083333333333331</v>
      </c>
      <c r="O348" s="96">
        <f t="shared" si="18"/>
        <v>6</v>
      </c>
    </row>
    <row r="349" spans="1:15" x14ac:dyDescent="0.25">
      <c r="A349" t="s">
        <v>0</v>
      </c>
      <c r="B349" s="1">
        <v>46105</v>
      </c>
      <c r="C349">
        <v>3566</v>
      </c>
      <c r="D349">
        <v>3632</v>
      </c>
      <c r="E349" t="s">
        <v>1</v>
      </c>
      <c r="F349" t="s">
        <v>47</v>
      </c>
      <c r="G349">
        <v>3566</v>
      </c>
      <c r="H349">
        <v>3632</v>
      </c>
      <c r="I349" t="s">
        <v>48</v>
      </c>
      <c r="J349" t="s">
        <v>54</v>
      </c>
      <c r="K349">
        <v>199</v>
      </c>
      <c r="L349">
        <v>270</v>
      </c>
      <c r="M349" s="24">
        <f t="shared" si="19"/>
        <v>0.29166666666666669</v>
      </c>
      <c r="N349" s="24">
        <f t="shared" si="17"/>
        <v>0.29166666666666669</v>
      </c>
      <c r="O349" s="96">
        <f t="shared" si="18"/>
        <v>7</v>
      </c>
    </row>
    <row r="350" spans="1:15" x14ac:dyDescent="0.25">
      <c r="A350" t="s">
        <v>0</v>
      </c>
      <c r="B350" s="1">
        <v>46105</v>
      </c>
      <c r="C350">
        <v>3566</v>
      </c>
      <c r="D350">
        <v>3632</v>
      </c>
      <c r="E350" t="s">
        <v>1</v>
      </c>
      <c r="F350" t="s">
        <v>47</v>
      </c>
      <c r="G350">
        <v>3566</v>
      </c>
      <c r="H350">
        <v>3632</v>
      </c>
      <c r="I350" t="s">
        <v>48</v>
      </c>
      <c r="J350" t="s">
        <v>55</v>
      </c>
      <c r="K350">
        <v>194</v>
      </c>
      <c r="L350">
        <v>201</v>
      </c>
      <c r="M350" s="24">
        <f t="shared" si="19"/>
        <v>0.3125</v>
      </c>
      <c r="N350" s="24">
        <f t="shared" si="17"/>
        <v>0.3125</v>
      </c>
      <c r="O350" s="96">
        <f t="shared" si="18"/>
        <v>7</v>
      </c>
    </row>
    <row r="351" spans="1:15" x14ac:dyDescent="0.25">
      <c r="A351" t="s">
        <v>0</v>
      </c>
      <c r="B351" s="1">
        <v>46105</v>
      </c>
      <c r="C351">
        <v>3566</v>
      </c>
      <c r="D351">
        <v>3632</v>
      </c>
      <c r="E351" t="s">
        <v>1</v>
      </c>
      <c r="F351" t="s">
        <v>47</v>
      </c>
      <c r="G351">
        <v>3566</v>
      </c>
      <c r="H351">
        <v>3632</v>
      </c>
      <c r="I351" t="s">
        <v>48</v>
      </c>
      <c r="J351" t="s">
        <v>56</v>
      </c>
      <c r="K351">
        <v>81</v>
      </c>
      <c r="L351">
        <v>140</v>
      </c>
      <c r="M351" s="24">
        <f t="shared" si="19"/>
        <v>0.33333333333333331</v>
      </c>
      <c r="N351" s="24">
        <f t="shared" si="17"/>
        <v>0.33333333333333331</v>
      </c>
      <c r="O351" s="96">
        <f t="shared" si="18"/>
        <v>8</v>
      </c>
    </row>
    <row r="352" spans="1:15" x14ac:dyDescent="0.25">
      <c r="A352" t="s">
        <v>0</v>
      </c>
      <c r="B352" s="1">
        <v>46105</v>
      </c>
      <c r="C352">
        <v>3566</v>
      </c>
      <c r="D352">
        <v>3632</v>
      </c>
      <c r="E352" t="s">
        <v>1</v>
      </c>
      <c r="F352" t="s">
        <v>47</v>
      </c>
      <c r="G352">
        <v>3566</v>
      </c>
      <c r="H352">
        <v>3632</v>
      </c>
      <c r="I352" t="s">
        <v>48</v>
      </c>
      <c r="J352" t="s">
        <v>57</v>
      </c>
      <c r="K352">
        <v>121</v>
      </c>
      <c r="L352">
        <v>107</v>
      </c>
      <c r="M352" s="24">
        <f t="shared" si="19"/>
        <v>0.35416666666666669</v>
      </c>
      <c r="N352" s="24">
        <f t="shared" si="17"/>
        <v>0.35416666666666669</v>
      </c>
      <c r="O352" s="96">
        <f t="shared" si="18"/>
        <v>8</v>
      </c>
    </row>
    <row r="353" spans="1:15" x14ac:dyDescent="0.25">
      <c r="A353" t="s">
        <v>0</v>
      </c>
      <c r="B353" s="1">
        <v>46105</v>
      </c>
      <c r="C353">
        <v>3566</v>
      </c>
      <c r="D353">
        <v>3632</v>
      </c>
      <c r="E353" t="s">
        <v>1</v>
      </c>
      <c r="F353" t="s">
        <v>47</v>
      </c>
      <c r="G353">
        <v>3566</v>
      </c>
      <c r="H353">
        <v>3632</v>
      </c>
      <c r="I353" t="s">
        <v>48</v>
      </c>
      <c r="J353" t="s">
        <v>58</v>
      </c>
      <c r="K353">
        <v>68</v>
      </c>
      <c r="L353">
        <v>72</v>
      </c>
      <c r="M353" s="24">
        <f t="shared" si="19"/>
        <v>0.375</v>
      </c>
      <c r="N353" s="24">
        <f t="shared" si="17"/>
        <v>0.375</v>
      </c>
      <c r="O353" s="96">
        <f t="shared" si="18"/>
        <v>9</v>
      </c>
    </row>
    <row r="354" spans="1:15" x14ac:dyDescent="0.25">
      <c r="A354" t="s">
        <v>0</v>
      </c>
      <c r="B354" s="1">
        <v>46105</v>
      </c>
      <c r="C354">
        <v>3566</v>
      </c>
      <c r="D354">
        <v>3632</v>
      </c>
      <c r="E354" t="s">
        <v>1</v>
      </c>
      <c r="F354" t="s">
        <v>47</v>
      </c>
      <c r="G354">
        <v>3566</v>
      </c>
      <c r="H354">
        <v>3632</v>
      </c>
      <c r="I354" t="s">
        <v>48</v>
      </c>
      <c r="J354" t="s">
        <v>59</v>
      </c>
      <c r="K354">
        <v>40</v>
      </c>
      <c r="L354">
        <v>61</v>
      </c>
      <c r="M354" s="24">
        <f t="shared" si="19"/>
        <v>0.39583333333333331</v>
      </c>
      <c r="N354" s="24">
        <f t="shared" si="17"/>
        <v>0.39583333333333331</v>
      </c>
      <c r="O354" s="96">
        <f t="shared" si="18"/>
        <v>9</v>
      </c>
    </row>
    <row r="355" spans="1:15" x14ac:dyDescent="0.25">
      <c r="A355" t="s">
        <v>0</v>
      </c>
      <c r="B355" s="1">
        <v>46105</v>
      </c>
      <c r="C355">
        <v>3566</v>
      </c>
      <c r="D355">
        <v>3632</v>
      </c>
      <c r="E355" t="s">
        <v>1</v>
      </c>
      <c r="F355" t="s">
        <v>47</v>
      </c>
      <c r="G355">
        <v>3566</v>
      </c>
      <c r="H355">
        <v>3632</v>
      </c>
      <c r="I355" t="s">
        <v>48</v>
      </c>
      <c r="J355" t="s">
        <v>60</v>
      </c>
      <c r="K355">
        <v>37</v>
      </c>
      <c r="L355">
        <v>36</v>
      </c>
      <c r="M355" s="24">
        <f t="shared" si="19"/>
        <v>0.41666666666666669</v>
      </c>
      <c r="N355" s="24">
        <f t="shared" si="17"/>
        <v>0.41666666666666669</v>
      </c>
      <c r="O355" s="96">
        <f t="shared" si="18"/>
        <v>10</v>
      </c>
    </row>
    <row r="356" spans="1:15" x14ac:dyDescent="0.25">
      <c r="A356" t="s">
        <v>0</v>
      </c>
      <c r="B356" s="1">
        <v>46105</v>
      </c>
      <c r="C356">
        <v>3566</v>
      </c>
      <c r="D356">
        <v>3632</v>
      </c>
      <c r="E356" t="s">
        <v>1</v>
      </c>
      <c r="F356" t="s">
        <v>47</v>
      </c>
      <c r="G356">
        <v>3566</v>
      </c>
      <c r="H356">
        <v>3632</v>
      </c>
      <c r="I356" t="s">
        <v>48</v>
      </c>
      <c r="J356" t="s">
        <v>61</v>
      </c>
      <c r="K356">
        <v>44</v>
      </c>
      <c r="L356">
        <v>38</v>
      </c>
      <c r="M356" s="24">
        <f t="shared" si="19"/>
        <v>0.4375</v>
      </c>
      <c r="N356" s="24">
        <f t="shared" si="17"/>
        <v>0.4375</v>
      </c>
      <c r="O356" s="96">
        <f t="shared" si="18"/>
        <v>10</v>
      </c>
    </row>
    <row r="357" spans="1:15" x14ac:dyDescent="0.25">
      <c r="A357" t="s">
        <v>0</v>
      </c>
      <c r="B357" s="1">
        <v>46105</v>
      </c>
      <c r="C357">
        <v>3566</v>
      </c>
      <c r="D357">
        <v>3632</v>
      </c>
      <c r="E357" t="s">
        <v>1</v>
      </c>
      <c r="F357" t="s">
        <v>47</v>
      </c>
      <c r="G357">
        <v>3566</v>
      </c>
      <c r="H357">
        <v>3632</v>
      </c>
      <c r="I357" t="s">
        <v>48</v>
      </c>
      <c r="J357" t="s">
        <v>62</v>
      </c>
      <c r="K357">
        <v>31</v>
      </c>
      <c r="L357">
        <v>31</v>
      </c>
      <c r="M357" s="24">
        <f t="shared" si="19"/>
        <v>0.45833333333333331</v>
      </c>
      <c r="N357" s="24">
        <f t="shared" si="17"/>
        <v>0.45833333333333331</v>
      </c>
      <c r="O357" s="96">
        <f t="shared" si="18"/>
        <v>11</v>
      </c>
    </row>
    <row r="358" spans="1:15" x14ac:dyDescent="0.25">
      <c r="A358" t="s">
        <v>0</v>
      </c>
      <c r="B358" s="1">
        <v>46105</v>
      </c>
      <c r="C358">
        <v>3566</v>
      </c>
      <c r="D358">
        <v>3632</v>
      </c>
      <c r="E358" t="s">
        <v>1</v>
      </c>
      <c r="F358" t="s">
        <v>47</v>
      </c>
      <c r="G358">
        <v>3566</v>
      </c>
      <c r="H358">
        <v>3632</v>
      </c>
      <c r="I358" t="s">
        <v>48</v>
      </c>
      <c r="J358" t="s">
        <v>63</v>
      </c>
      <c r="K358">
        <v>41</v>
      </c>
      <c r="L358">
        <v>33</v>
      </c>
      <c r="M358" s="24">
        <f t="shared" si="19"/>
        <v>0.47916666666666669</v>
      </c>
      <c r="N358" s="24">
        <f t="shared" si="17"/>
        <v>0.47916666666666669</v>
      </c>
      <c r="O358" s="96">
        <f t="shared" si="18"/>
        <v>11</v>
      </c>
    </row>
    <row r="359" spans="1:15" x14ac:dyDescent="0.25">
      <c r="A359" t="s">
        <v>0</v>
      </c>
      <c r="B359" s="1">
        <v>46105</v>
      </c>
      <c r="C359">
        <v>3566</v>
      </c>
      <c r="D359">
        <v>3632</v>
      </c>
      <c r="E359" t="s">
        <v>1</v>
      </c>
      <c r="F359" t="s">
        <v>47</v>
      </c>
      <c r="G359">
        <v>3566</v>
      </c>
      <c r="H359">
        <v>3632</v>
      </c>
      <c r="I359" t="s">
        <v>48</v>
      </c>
      <c r="J359" t="s">
        <v>64</v>
      </c>
      <c r="K359">
        <v>25</v>
      </c>
      <c r="L359">
        <v>25</v>
      </c>
      <c r="M359" s="24">
        <f t="shared" si="19"/>
        <v>0.5</v>
      </c>
      <c r="N359" s="24">
        <f t="shared" si="17"/>
        <v>0.5</v>
      </c>
      <c r="O359" s="96">
        <f t="shared" si="18"/>
        <v>12</v>
      </c>
    </row>
    <row r="360" spans="1:15" x14ac:dyDescent="0.25">
      <c r="A360" t="s">
        <v>0</v>
      </c>
      <c r="B360" s="1">
        <v>46105</v>
      </c>
      <c r="C360">
        <v>3566</v>
      </c>
      <c r="D360">
        <v>3632</v>
      </c>
      <c r="E360" t="s">
        <v>1</v>
      </c>
      <c r="F360" t="s">
        <v>47</v>
      </c>
      <c r="G360">
        <v>3566</v>
      </c>
      <c r="H360">
        <v>3632</v>
      </c>
      <c r="I360" t="s">
        <v>48</v>
      </c>
      <c r="J360" t="s">
        <v>65</v>
      </c>
      <c r="K360">
        <v>16</v>
      </c>
      <c r="L360">
        <v>24</v>
      </c>
      <c r="M360" s="24">
        <f t="shared" si="19"/>
        <v>0.52083333333333337</v>
      </c>
      <c r="N360" s="24">
        <f t="shared" si="17"/>
        <v>0.52083333333333337</v>
      </c>
      <c r="O360" s="96">
        <f t="shared" si="18"/>
        <v>12</v>
      </c>
    </row>
    <row r="361" spans="1:15" x14ac:dyDescent="0.25">
      <c r="A361" t="s">
        <v>0</v>
      </c>
      <c r="B361" s="1">
        <v>46105</v>
      </c>
      <c r="C361">
        <v>3566</v>
      </c>
      <c r="D361">
        <v>3632</v>
      </c>
      <c r="E361" t="s">
        <v>1</v>
      </c>
      <c r="F361" t="s">
        <v>47</v>
      </c>
      <c r="G361">
        <v>3566</v>
      </c>
      <c r="H361">
        <v>3632</v>
      </c>
      <c r="I361" t="s">
        <v>48</v>
      </c>
      <c r="J361" t="s">
        <v>66</v>
      </c>
      <c r="K361">
        <v>45</v>
      </c>
      <c r="L361">
        <v>36</v>
      </c>
      <c r="M361" s="24">
        <f t="shared" si="19"/>
        <v>0.54166666666666663</v>
      </c>
      <c r="N361" s="24">
        <f t="shared" si="17"/>
        <v>0.54166666666666663</v>
      </c>
      <c r="O361" s="96">
        <f t="shared" si="18"/>
        <v>13</v>
      </c>
    </row>
    <row r="362" spans="1:15" x14ac:dyDescent="0.25">
      <c r="A362" t="s">
        <v>0</v>
      </c>
      <c r="B362" s="1">
        <v>46105</v>
      </c>
      <c r="C362">
        <v>3566</v>
      </c>
      <c r="D362">
        <v>3632</v>
      </c>
      <c r="E362" t="s">
        <v>1</v>
      </c>
      <c r="F362" t="s">
        <v>47</v>
      </c>
      <c r="G362">
        <v>3566</v>
      </c>
      <c r="H362">
        <v>3632</v>
      </c>
      <c r="I362" t="s">
        <v>48</v>
      </c>
      <c r="J362" t="s">
        <v>67</v>
      </c>
      <c r="K362">
        <v>24</v>
      </c>
      <c r="L362">
        <v>27</v>
      </c>
      <c r="M362" s="24">
        <f t="shared" si="19"/>
        <v>0.5625</v>
      </c>
      <c r="N362" s="24">
        <f t="shared" si="17"/>
        <v>0.5625</v>
      </c>
      <c r="O362" s="96">
        <f t="shared" si="18"/>
        <v>13</v>
      </c>
    </row>
    <row r="363" spans="1:15" x14ac:dyDescent="0.25">
      <c r="A363" t="s">
        <v>0</v>
      </c>
      <c r="B363" s="1">
        <v>46105</v>
      </c>
      <c r="C363">
        <v>3566</v>
      </c>
      <c r="D363">
        <v>3632</v>
      </c>
      <c r="E363" t="s">
        <v>1</v>
      </c>
      <c r="F363" t="s">
        <v>47</v>
      </c>
      <c r="G363">
        <v>3566</v>
      </c>
      <c r="H363">
        <v>3632</v>
      </c>
      <c r="I363" t="s">
        <v>48</v>
      </c>
      <c r="J363" t="s">
        <v>68</v>
      </c>
      <c r="K363">
        <v>54</v>
      </c>
      <c r="L363">
        <v>37</v>
      </c>
      <c r="M363" s="24">
        <f t="shared" si="19"/>
        <v>0.58333333333333337</v>
      </c>
      <c r="N363" s="24">
        <f t="shared" si="17"/>
        <v>0.58333333333333337</v>
      </c>
      <c r="O363" s="96">
        <f t="shared" si="18"/>
        <v>14</v>
      </c>
    </row>
    <row r="364" spans="1:15" x14ac:dyDescent="0.25">
      <c r="A364" t="s">
        <v>0</v>
      </c>
      <c r="B364" s="1">
        <v>46105</v>
      </c>
      <c r="C364">
        <v>3566</v>
      </c>
      <c r="D364">
        <v>3632</v>
      </c>
      <c r="E364" t="s">
        <v>1</v>
      </c>
      <c r="F364" t="s">
        <v>47</v>
      </c>
      <c r="G364">
        <v>3566</v>
      </c>
      <c r="H364">
        <v>3632</v>
      </c>
      <c r="I364" t="s">
        <v>48</v>
      </c>
      <c r="J364" t="s">
        <v>69</v>
      </c>
      <c r="K364">
        <v>99</v>
      </c>
      <c r="L364">
        <v>97</v>
      </c>
      <c r="M364" s="24">
        <f t="shared" si="19"/>
        <v>0.60416666666666663</v>
      </c>
      <c r="N364" s="24">
        <f t="shared" si="17"/>
        <v>0.60416666666666663</v>
      </c>
      <c r="O364" s="96">
        <f t="shared" si="18"/>
        <v>14</v>
      </c>
    </row>
    <row r="365" spans="1:15" x14ac:dyDescent="0.25">
      <c r="A365" t="s">
        <v>0</v>
      </c>
      <c r="B365" s="1">
        <v>46105</v>
      </c>
      <c r="C365">
        <v>3566</v>
      </c>
      <c r="D365">
        <v>3632</v>
      </c>
      <c r="E365" t="s">
        <v>1</v>
      </c>
      <c r="F365" t="s">
        <v>47</v>
      </c>
      <c r="G365">
        <v>3566</v>
      </c>
      <c r="H365">
        <v>3632</v>
      </c>
      <c r="I365" t="s">
        <v>48</v>
      </c>
      <c r="J365" t="s">
        <v>70</v>
      </c>
      <c r="K365">
        <v>138</v>
      </c>
      <c r="L365">
        <v>95</v>
      </c>
      <c r="M365" s="24">
        <f t="shared" si="19"/>
        <v>0.625</v>
      </c>
      <c r="N365" s="24">
        <f t="shared" si="17"/>
        <v>0.625</v>
      </c>
      <c r="O365" s="96">
        <f t="shared" si="18"/>
        <v>15</v>
      </c>
    </row>
    <row r="366" spans="1:15" x14ac:dyDescent="0.25">
      <c r="A366" t="s">
        <v>0</v>
      </c>
      <c r="B366" s="1">
        <v>46105</v>
      </c>
      <c r="C366">
        <v>3566</v>
      </c>
      <c r="D366">
        <v>3632</v>
      </c>
      <c r="E366" t="s">
        <v>1</v>
      </c>
      <c r="F366" t="s">
        <v>47</v>
      </c>
      <c r="G366">
        <v>3566</v>
      </c>
      <c r="H366">
        <v>3632</v>
      </c>
      <c r="I366" t="s">
        <v>48</v>
      </c>
      <c r="J366" t="s">
        <v>71</v>
      </c>
      <c r="K366">
        <v>148</v>
      </c>
      <c r="L366">
        <v>161</v>
      </c>
      <c r="M366" s="24">
        <f t="shared" si="19"/>
        <v>0.64583333333333337</v>
      </c>
      <c r="N366" s="24">
        <f t="shared" si="17"/>
        <v>0.64583333333333337</v>
      </c>
      <c r="O366" s="96">
        <f t="shared" si="18"/>
        <v>15</v>
      </c>
    </row>
    <row r="367" spans="1:15" x14ac:dyDescent="0.25">
      <c r="A367" t="s">
        <v>0</v>
      </c>
      <c r="B367" s="1">
        <v>46105</v>
      </c>
      <c r="C367">
        <v>3566</v>
      </c>
      <c r="D367">
        <v>3632</v>
      </c>
      <c r="E367" t="s">
        <v>1</v>
      </c>
      <c r="F367" t="s">
        <v>47</v>
      </c>
      <c r="G367">
        <v>3566</v>
      </c>
      <c r="H367">
        <v>3632</v>
      </c>
      <c r="I367" t="s">
        <v>48</v>
      </c>
      <c r="J367" t="s">
        <v>72</v>
      </c>
      <c r="K367">
        <v>247</v>
      </c>
      <c r="L367">
        <v>211</v>
      </c>
      <c r="M367" s="24">
        <f t="shared" si="19"/>
        <v>0.66666666666666663</v>
      </c>
      <c r="N367" s="24">
        <f t="shared" si="17"/>
        <v>0.66666666666666663</v>
      </c>
      <c r="O367" s="96">
        <f t="shared" si="18"/>
        <v>16</v>
      </c>
    </row>
    <row r="368" spans="1:15" x14ac:dyDescent="0.25">
      <c r="A368" t="s">
        <v>0</v>
      </c>
      <c r="B368" s="1">
        <v>46105</v>
      </c>
      <c r="C368">
        <v>3566</v>
      </c>
      <c r="D368">
        <v>3632</v>
      </c>
      <c r="E368" t="s">
        <v>1</v>
      </c>
      <c r="F368" t="s">
        <v>47</v>
      </c>
      <c r="G368">
        <v>3566</v>
      </c>
      <c r="H368">
        <v>3632</v>
      </c>
      <c r="I368" t="s">
        <v>48</v>
      </c>
      <c r="J368" t="s">
        <v>73</v>
      </c>
      <c r="K368">
        <v>221</v>
      </c>
      <c r="L368">
        <v>262</v>
      </c>
      <c r="M368" s="24">
        <f t="shared" si="19"/>
        <v>0.6875</v>
      </c>
      <c r="N368" s="24">
        <f t="shared" si="17"/>
        <v>0.6875</v>
      </c>
      <c r="O368" s="96">
        <f t="shared" si="18"/>
        <v>16</v>
      </c>
    </row>
    <row r="369" spans="1:15" x14ac:dyDescent="0.25">
      <c r="A369" t="s">
        <v>0</v>
      </c>
      <c r="B369" s="1">
        <v>46105</v>
      </c>
      <c r="C369">
        <v>3566</v>
      </c>
      <c r="D369">
        <v>3632</v>
      </c>
      <c r="E369" t="s">
        <v>1</v>
      </c>
      <c r="F369" t="s">
        <v>47</v>
      </c>
      <c r="G369">
        <v>3566</v>
      </c>
      <c r="H369">
        <v>3632</v>
      </c>
      <c r="I369" t="s">
        <v>48</v>
      </c>
      <c r="J369" t="s">
        <v>74</v>
      </c>
      <c r="K369">
        <v>137</v>
      </c>
      <c r="L369">
        <v>113</v>
      </c>
      <c r="M369" s="24">
        <f t="shared" si="19"/>
        <v>0.70833333333333337</v>
      </c>
      <c r="N369" s="24">
        <f t="shared" si="17"/>
        <v>0.70833333333333337</v>
      </c>
      <c r="O369" s="96">
        <f t="shared" si="18"/>
        <v>17</v>
      </c>
    </row>
    <row r="370" spans="1:15" x14ac:dyDescent="0.25">
      <c r="A370" t="s">
        <v>0</v>
      </c>
      <c r="B370" s="1">
        <v>46105</v>
      </c>
      <c r="C370">
        <v>3566</v>
      </c>
      <c r="D370">
        <v>3632</v>
      </c>
      <c r="E370" t="s">
        <v>1</v>
      </c>
      <c r="F370" t="s">
        <v>47</v>
      </c>
      <c r="G370">
        <v>3566</v>
      </c>
      <c r="H370">
        <v>3632</v>
      </c>
      <c r="I370" t="s">
        <v>48</v>
      </c>
      <c r="J370" t="s">
        <v>75</v>
      </c>
      <c r="K370">
        <v>159</v>
      </c>
      <c r="L370">
        <v>203</v>
      </c>
      <c r="M370" s="24">
        <f t="shared" si="19"/>
        <v>0.72916666666666663</v>
      </c>
      <c r="N370" s="24">
        <f t="shared" si="17"/>
        <v>0.72916666666666663</v>
      </c>
      <c r="O370" s="96">
        <f t="shared" si="18"/>
        <v>17</v>
      </c>
    </row>
    <row r="371" spans="1:15" x14ac:dyDescent="0.25">
      <c r="A371" t="s">
        <v>0</v>
      </c>
      <c r="B371" s="1">
        <v>46105</v>
      </c>
      <c r="C371">
        <v>3566</v>
      </c>
      <c r="D371">
        <v>3632</v>
      </c>
      <c r="E371" t="s">
        <v>1</v>
      </c>
      <c r="F371" t="s">
        <v>47</v>
      </c>
      <c r="G371">
        <v>3566</v>
      </c>
      <c r="H371">
        <v>3632</v>
      </c>
      <c r="I371" t="s">
        <v>48</v>
      </c>
      <c r="J371" t="s">
        <v>76</v>
      </c>
      <c r="K371">
        <v>118</v>
      </c>
      <c r="L371">
        <v>125</v>
      </c>
      <c r="M371" s="24">
        <f t="shared" si="19"/>
        <v>0.75</v>
      </c>
      <c r="N371" s="24">
        <f t="shared" si="17"/>
        <v>0.75</v>
      </c>
      <c r="O371" s="96">
        <f t="shared" si="18"/>
        <v>18</v>
      </c>
    </row>
    <row r="372" spans="1:15" x14ac:dyDescent="0.25">
      <c r="A372" t="s">
        <v>0</v>
      </c>
      <c r="B372" s="1">
        <v>46105</v>
      </c>
      <c r="C372">
        <v>3566</v>
      </c>
      <c r="D372">
        <v>3632</v>
      </c>
      <c r="E372" t="s">
        <v>1</v>
      </c>
      <c r="F372" t="s">
        <v>47</v>
      </c>
      <c r="G372">
        <v>3566</v>
      </c>
      <c r="H372">
        <v>3632</v>
      </c>
      <c r="I372" t="s">
        <v>48</v>
      </c>
      <c r="J372" t="s">
        <v>77</v>
      </c>
      <c r="K372">
        <v>72</v>
      </c>
      <c r="L372">
        <v>81</v>
      </c>
      <c r="M372" s="24">
        <f t="shared" si="19"/>
        <v>0.77083333333333337</v>
      </c>
      <c r="N372" s="24">
        <f t="shared" si="17"/>
        <v>0.77083333333333337</v>
      </c>
      <c r="O372" s="96">
        <f t="shared" si="18"/>
        <v>18</v>
      </c>
    </row>
    <row r="373" spans="1:15" x14ac:dyDescent="0.25">
      <c r="A373" t="s">
        <v>0</v>
      </c>
      <c r="B373" s="1">
        <v>46105</v>
      </c>
      <c r="C373">
        <v>3566</v>
      </c>
      <c r="D373">
        <v>3632</v>
      </c>
      <c r="E373" t="s">
        <v>1</v>
      </c>
      <c r="F373" t="s">
        <v>47</v>
      </c>
      <c r="G373">
        <v>3566</v>
      </c>
      <c r="H373">
        <v>3632</v>
      </c>
      <c r="I373" t="s">
        <v>48</v>
      </c>
      <c r="J373" t="s">
        <v>78</v>
      </c>
      <c r="K373">
        <v>173</v>
      </c>
      <c r="L373">
        <v>128</v>
      </c>
      <c r="M373" s="24">
        <f t="shared" si="19"/>
        <v>0.79166666666666663</v>
      </c>
      <c r="N373" s="24">
        <f t="shared" si="17"/>
        <v>0.79166666666666663</v>
      </c>
      <c r="O373" s="96">
        <f t="shared" si="18"/>
        <v>19</v>
      </c>
    </row>
    <row r="374" spans="1:15" x14ac:dyDescent="0.25">
      <c r="A374" t="s">
        <v>0</v>
      </c>
      <c r="B374" s="1">
        <v>46105</v>
      </c>
      <c r="C374">
        <v>3566</v>
      </c>
      <c r="D374">
        <v>3632</v>
      </c>
      <c r="E374" t="s">
        <v>1</v>
      </c>
      <c r="F374" t="s">
        <v>47</v>
      </c>
      <c r="G374">
        <v>3566</v>
      </c>
      <c r="H374">
        <v>3632</v>
      </c>
      <c r="I374" t="s">
        <v>48</v>
      </c>
      <c r="J374" t="s">
        <v>79</v>
      </c>
      <c r="K374">
        <v>196</v>
      </c>
      <c r="L374">
        <v>220</v>
      </c>
      <c r="M374" s="24">
        <f t="shared" si="19"/>
        <v>0.8125</v>
      </c>
      <c r="N374" s="24">
        <f t="shared" si="17"/>
        <v>0.8125</v>
      </c>
      <c r="O374" s="96">
        <f t="shared" si="18"/>
        <v>19</v>
      </c>
    </row>
    <row r="375" spans="1:15" x14ac:dyDescent="0.25">
      <c r="A375" t="s">
        <v>0</v>
      </c>
      <c r="B375" s="1">
        <v>46105</v>
      </c>
      <c r="C375">
        <v>3566</v>
      </c>
      <c r="D375">
        <v>3632</v>
      </c>
      <c r="E375" t="s">
        <v>1</v>
      </c>
      <c r="F375" t="s">
        <v>47</v>
      </c>
      <c r="G375">
        <v>3566</v>
      </c>
      <c r="H375">
        <v>3632</v>
      </c>
      <c r="I375" t="s">
        <v>48</v>
      </c>
      <c r="J375" t="s">
        <v>80</v>
      </c>
      <c r="K375">
        <v>6</v>
      </c>
      <c r="L375">
        <v>51</v>
      </c>
      <c r="M375" s="24">
        <f t="shared" si="19"/>
        <v>0.83333333333333337</v>
      </c>
      <c r="N375" s="24">
        <f t="shared" si="17"/>
        <v>0.8125</v>
      </c>
      <c r="O375" s="96">
        <f t="shared" si="18"/>
        <v>19</v>
      </c>
    </row>
    <row r="376" spans="1:15" x14ac:dyDescent="0.25">
      <c r="A376" t="s">
        <v>0</v>
      </c>
      <c r="B376" s="1">
        <v>46106</v>
      </c>
      <c r="C376">
        <v>3402</v>
      </c>
      <c r="D376">
        <v>3548</v>
      </c>
      <c r="E376" t="s">
        <v>1</v>
      </c>
      <c r="F376" t="s">
        <v>47</v>
      </c>
      <c r="G376">
        <v>3402</v>
      </c>
      <c r="H376">
        <v>3548</v>
      </c>
      <c r="I376" t="s">
        <v>48</v>
      </c>
      <c r="J376" t="s">
        <v>50</v>
      </c>
      <c r="K376">
        <v>35</v>
      </c>
      <c r="L376">
        <v>41</v>
      </c>
      <c r="M376" s="24">
        <f t="shared" si="19"/>
        <v>0.20833333333333334</v>
      </c>
      <c r="N376" s="24">
        <f t="shared" si="17"/>
        <v>0.20833333333333334</v>
      </c>
      <c r="O376" s="96">
        <f t="shared" si="18"/>
        <v>5</v>
      </c>
    </row>
    <row r="377" spans="1:15" x14ac:dyDescent="0.25">
      <c r="A377" t="s">
        <v>0</v>
      </c>
      <c r="B377" s="1">
        <v>46106</v>
      </c>
      <c r="C377">
        <v>3402</v>
      </c>
      <c r="D377">
        <v>3548</v>
      </c>
      <c r="E377" t="s">
        <v>1</v>
      </c>
      <c r="F377" t="s">
        <v>47</v>
      </c>
      <c r="G377">
        <v>3402</v>
      </c>
      <c r="H377">
        <v>3548</v>
      </c>
      <c r="I377" t="s">
        <v>48</v>
      </c>
      <c r="J377" t="s">
        <v>51</v>
      </c>
      <c r="K377">
        <v>57</v>
      </c>
      <c r="L377">
        <v>75</v>
      </c>
      <c r="M377" s="24">
        <f t="shared" si="19"/>
        <v>0.22916666666666666</v>
      </c>
      <c r="N377" s="24">
        <f t="shared" si="17"/>
        <v>0.22916666666666666</v>
      </c>
      <c r="O377" s="96">
        <f t="shared" si="18"/>
        <v>5</v>
      </c>
    </row>
    <row r="378" spans="1:15" x14ac:dyDescent="0.25">
      <c r="A378" t="s">
        <v>0</v>
      </c>
      <c r="B378" s="1">
        <v>46106</v>
      </c>
      <c r="C378">
        <v>3402</v>
      </c>
      <c r="D378">
        <v>3548</v>
      </c>
      <c r="E378" t="s">
        <v>1</v>
      </c>
      <c r="F378" t="s">
        <v>47</v>
      </c>
      <c r="G378">
        <v>3402</v>
      </c>
      <c r="H378">
        <v>3548</v>
      </c>
      <c r="I378" t="s">
        <v>48</v>
      </c>
      <c r="J378" t="s">
        <v>52</v>
      </c>
      <c r="K378">
        <v>281</v>
      </c>
      <c r="L378">
        <v>207</v>
      </c>
      <c r="M378" s="24">
        <f t="shared" si="19"/>
        <v>0.25</v>
      </c>
      <c r="N378" s="24">
        <f t="shared" si="17"/>
        <v>0.25</v>
      </c>
      <c r="O378" s="96">
        <f t="shared" si="18"/>
        <v>6</v>
      </c>
    </row>
    <row r="379" spans="1:15" x14ac:dyDescent="0.25">
      <c r="A379" t="s">
        <v>0</v>
      </c>
      <c r="B379" s="1">
        <v>46106</v>
      </c>
      <c r="C379">
        <v>3402</v>
      </c>
      <c r="D379">
        <v>3548</v>
      </c>
      <c r="E379" t="s">
        <v>1</v>
      </c>
      <c r="F379" t="s">
        <v>47</v>
      </c>
      <c r="G379">
        <v>3402</v>
      </c>
      <c r="H379">
        <v>3548</v>
      </c>
      <c r="I379" t="s">
        <v>48</v>
      </c>
      <c r="J379" t="s">
        <v>53</v>
      </c>
      <c r="K379">
        <v>442</v>
      </c>
      <c r="L379">
        <v>392</v>
      </c>
      <c r="M379" s="24">
        <f t="shared" si="19"/>
        <v>0.27083333333333331</v>
      </c>
      <c r="N379" s="24">
        <f t="shared" si="17"/>
        <v>0.27083333333333331</v>
      </c>
      <c r="O379" s="96">
        <f t="shared" si="18"/>
        <v>6</v>
      </c>
    </row>
    <row r="380" spans="1:15" x14ac:dyDescent="0.25">
      <c r="A380" t="s">
        <v>0</v>
      </c>
      <c r="B380" s="1">
        <v>46106</v>
      </c>
      <c r="C380">
        <v>3402</v>
      </c>
      <c r="D380">
        <v>3548</v>
      </c>
      <c r="E380" t="s">
        <v>1</v>
      </c>
      <c r="F380" t="s">
        <v>47</v>
      </c>
      <c r="G380">
        <v>3402</v>
      </c>
      <c r="H380">
        <v>3548</v>
      </c>
      <c r="I380" t="s">
        <v>48</v>
      </c>
      <c r="J380" t="s">
        <v>54</v>
      </c>
      <c r="K380">
        <v>232</v>
      </c>
      <c r="L380">
        <v>309</v>
      </c>
      <c r="M380" s="24">
        <f t="shared" si="19"/>
        <v>0.29166666666666669</v>
      </c>
      <c r="N380" s="24">
        <f t="shared" si="17"/>
        <v>0.29166666666666669</v>
      </c>
      <c r="O380" s="96">
        <f t="shared" si="18"/>
        <v>7</v>
      </c>
    </row>
    <row r="381" spans="1:15" x14ac:dyDescent="0.25">
      <c r="A381" t="s">
        <v>0</v>
      </c>
      <c r="B381" s="1">
        <v>46106</v>
      </c>
      <c r="C381">
        <v>3402</v>
      </c>
      <c r="D381">
        <v>3548</v>
      </c>
      <c r="E381" t="s">
        <v>1</v>
      </c>
      <c r="F381" t="s">
        <v>47</v>
      </c>
      <c r="G381">
        <v>3402</v>
      </c>
      <c r="H381">
        <v>3548</v>
      </c>
      <c r="I381" t="s">
        <v>48</v>
      </c>
      <c r="J381" t="s">
        <v>55</v>
      </c>
      <c r="K381">
        <v>172</v>
      </c>
      <c r="L381">
        <v>231</v>
      </c>
      <c r="M381" s="24">
        <f t="shared" si="19"/>
        <v>0.3125</v>
      </c>
      <c r="N381" s="24">
        <f t="shared" si="17"/>
        <v>0.3125</v>
      </c>
      <c r="O381" s="96">
        <f t="shared" si="18"/>
        <v>7</v>
      </c>
    </row>
    <row r="382" spans="1:15" x14ac:dyDescent="0.25">
      <c r="A382" t="s">
        <v>0</v>
      </c>
      <c r="B382" s="1">
        <v>46106</v>
      </c>
      <c r="C382">
        <v>3402</v>
      </c>
      <c r="D382">
        <v>3548</v>
      </c>
      <c r="E382" t="s">
        <v>1</v>
      </c>
      <c r="F382" t="s">
        <v>47</v>
      </c>
      <c r="G382">
        <v>3402</v>
      </c>
      <c r="H382">
        <v>3548</v>
      </c>
      <c r="I382" t="s">
        <v>48</v>
      </c>
      <c r="J382" t="s">
        <v>56</v>
      </c>
      <c r="K382">
        <v>104</v>
      </c>
      <c r="L382">
        <v>145</v>
      </c>
      <c r="M382" s="24">
        <f t="shared" si="19"/>
        <v>0.33333333333333331</v>
      </c>
      <c r="N382" s="24">
        <f t="shared" si="17"/>
        <v>0.33333333333333331</v>
      </c>
      <c r="O382" s="96">
        <f t="shared" si="18"/>
        <v>8</v>
      </c>
    </row>
    <row r="383" spans="1:15" x14ac:dyDescent="0.25">
      <c r="A383" t="s">
        <v>0</v>
      </c>
      <c r="B383" s="1">
        <v>46106</v>
      </c>
      <c r="C383">
        <v>3402</v>
      </c>
      <c r="D383">
        <v>3548</v>
      </c>
      <c r="E383" t="s">
        <v>1</v>
      </c>
      <c r="F383" t="s">
        <v>47</v>
      </c>
      <c r="G383">
        <v>3402</v>
      </c>
      <c r="H383">
        <v>3548</v>
      </c>
      <c r="I383" t="s">
        <v>48</v>
      </c>
      <c r="J383" t="s">
        <v>57</v>
      </c>
      <c r="K383">
        <v>82</v>
      </c>
      <c r="L383">
        <v>84</v>
      </c>
      <c r="M383" s="24">
        <f t="shared" si="19"/>
        <v>0.35416666666666669</v>
      </c>
      <c r="N383" s="24">
        <f t="shared" si="17"/>
        <v>0.35416666666666669</v>
      </c>
      <c r="O383" s="96">
        <f t="shared" si="18"/>
        <v>8</v>
      </c>
    </row>
    <row r="384" spans="1:15" x14ac:dyDescent="0.25">
      <c r="A384" t="s">
        <v>0</v>
      </c>
      <c r="B384" s="1">
        <v>46106</v>
      </c>
      <c r="C384">
        <v>3402</v>
      </c>
      <c r="D384">
        <v>3548</v>
      </c>
      <c r="E384" t="s">
        <v>1</v>
      </c>
      <c r="F384" t="s">
        <v>47</v>
      </c>
      <c r="G384">
        <v>3402</v>
      </c>
      <c r="H384">
        <v>3548</v>
      </c>
      <c r="I384" t="s">
        <v>48</v>
      </c>
      <c r="J384" t="s">
        <v>58</v>
      </c>
      <c r="K384">
        <v>73</v>
      </c>
      <c r="L384">
        <v>77</v>
      </c>
      <c r="M384" s="24">
        <f t="shared" si="19"/>
        <v>0.375</v>
      </c>
      <c r="N384" s="24">
        <f t="shared" si="17"/>
        <v>0.375</v>
      </c>
      <c r="O384" s="96">
        <f t="shared" si="18"/>
        <v>9</v>
      </c>
    </row>
    <row r="385" spans="1:15" x14ac:dyDescent="0.25">
      <c r="A385" t="s">
        <v>0</v>
      </c>
      <c r="B385" s="1">
        <v>46106</v>
      </c>
      <c r="C385">
        <v>3402</v>
      </c>
      <c r="D385">
        <v>3548</v>
      </c>
      <c r="E385" t="s">
        <v>1</v>
      </c>
      <c r="F385" t="s">
        <v>47</v>
      </c>
      <c r="G385">
        <v>3402</v>
      </c>
      <c r="H385">
        <v>3548</v>
      </c>
      <c r="I385" t="s">
        <v>48</v>
      </c>
      <c r="J385" t="s">
        <v>59</v>
      </c>
      <c r="K385">
        <v>55</v>
      </c>
      <c r="L385">
        <v>45</v>
      </c>
      <c r="M385" s="24">
        <f t="shared" si="19"/>
        <v>0.39583333333333331</v>
      </c>
      <c r="N385" s="24">
        <f t="shared" si="17"/>
        <v>0.39583333333333331</v>
      </c>
      <c r="O385" s="96">
        <f t="shared" si="18"/>
        <v>9</v>
      </c>
    </row>
    <row r="386" spans="1:15" x14ac:dyDescent="0.25">
      <c r="A386" t="s">
        <v>0</v>
      </c>
      <c r="B386" s="1">
        <v>46106</v>
      </c>
      <c r="C386">
        <v>3402</v>
      </c>
      <c r="D386">
        <v>3548</v>
      </c>
      <c r="E386" t="s">
        <v>1</v>
      </c>
      <c r="F386" t="s">
        <v>47</v>
      </c>
      <c r="G386">
        <v>3402</v>
      </c>
      <c r="H386">
        <v>3548</v>
      </c>
      <c r="I386" t="s">
        <v>48</v>
      </c>
      <c r="J386" t="s">
        <v>60</v>
      </c>
      <c r="K386">
        <v>36</v>
      </c>
      <c r="L386">
        <v>46</v>
      </c>
      <c r="M386" s="24">
        <f t="shared" si="19"/>
        <v>0.41666666666666669</v>
      </c>
      <c r="N386" s="24">
        <f t="shared" ref="N386:N449" si="20">IF(B386="","",IF($M386&lt;10/48,10/48,IF($M386&gt;39/48,39/48,$M386)))</f>
        <v>0.41666666666666669</v>
      </c>
      <c r="O386" s="96">
        <f t="shared" si="18"/>
        <v>10</v>
      </c>
    </row>
    <row r="387" spans="1:15" x14ac:dyDescent="0.25">
      <c r="A387" t="s">
        <v>0</v>
      </c>
      <c r="B387" s="1">
        <v>46106</v>
      </c>
      <c r="C387">
        <v>3402</v>
      </c>
      <c r="D387">
        <v>3548</v>
      </c>
      <c r="E387" t="s">
        <v>1</v>
      </c>
      <c r="F387" t="s">
        <v>47</v>
      </c>
      <c r="G387">
        <v>3402</v>
      </c>
      <c r="H387">
        <v>3548</v>
      </c>
      <c r="I387" t="s">
        <v>48</v>
      </c>
      <c r="J387" t="s">
        <v>61</v>
      </c>
      <c r="K387">
        <v>26</v>
      </c>
      <c r="L387">
        <v>35</v>
      </c>
      <c r="M387" s="24">
        <f t="shared" si="19"/>
        <v>0.4375</v>
      </c>
      <c r="N387" s="24">
        <f t="shared" si="20"/>
        <v>0.4375</v>
      </c>
      <c r="O387" s="96">
        <f t="shared" ref="O387:O450" si="21">IF($A387="","",HOUR($N387))</f>
        <v>10</v>
      </c>
    </row>
    <row r="388" spans="1:15" x14ac:dyDescent="0.25">
      <c r="A388" t="s">
        <v>0</v>
      </c>
      <c r="B388" s="1">
        <v>46106</v>
      </c>
      <c r="C388">
        <v>3402</v>
      </c>
      <c r="D388">
        <v>3548</v>
      </c>
      <c r="E388" t="s">
        <v>1</v>
      </c>
      <c r="F388" t="s">
        <v>47</v>
      </c>
      <c r="G388">
        <v>3402</v>
      </c>
      <c r="H388">
        <v>3548</v>
      </c>
      <c r="I388" t="s">
        <v>48</v>
      </c>
      <c r="J388" t="s">
        <v>62</v>
      </c>
      <c r="K388">
        <v>25</v>
      </c>
      <c r="L388">
        <v>26</v>
      </c>
      <c r="M388" s="24">
        <f t="shared" si="19"/>
        <v>0.45833333333333331</v>
      </c>
      <c r="N388" s="24">
        <f t="shared" si="20"/>
        <v>0.45833333333333331</v>
      </c>
      <c r="O388" s="96">
        <f t="shared" si="21"/>
        <v>11</v>
      </c>
    </row>
    <row r="389" spans="1:15" x14ac:dyDescent="0.25">
      <c r="A389" t="s">
        <v>0</v>
      </c>
      <c r="B389" s="1">
        <v>46106</v>
      </c>
      <c r="C389">
        <v>3402</v>
      </c>
      <c r="D389">
        <v>3548</v>
      </c>
      <c r="E389" t="s">
        <v>1</v>
      </c>
      <c r="F389" t="s">
        <v>47</v>
      </c>
      <c r="G389">
        <v>3402</v>
      </c>
      <c r="H389">
        <v>3548</v>
      </c>
      <c r="I389" t="s">
        <v>48</v>
      </c>
      <c r="J389" t="s">
        <v>63</v>
      </c>
      <c r="K389">
        <v>23</v>
      </c>
      <c r="L389">
        <v>23</v>
      </c>
      <c r="M389" s="24">
        <f t="shared" si="19"/>
        <v>0.47916666666666669</v>
      </c>
      <c r="N389" s="24">
        <f t="shared" si="20"/>
        <v>0.47916666666666669</v>
      </c>
      <c r="O389" s="96">
        <f t="shared" si="21"/>
        <v>11</v>
      </c>
    </row>
    <row r="390" spans="1:15" x14ac:dyDescent="0.25">
      <c r="A390" t="s">
        <v>0</v>
      </c>
      <c r="B390" s="1">
        <v>46106</v>
      </c>
      <c r="C390">
        <v>3402</v>
      </c>
      <c r="D390">
        <v>3548</v>
      </c>
      <c r="E390" t="s">
        <v>1</v>
      </c>
      <c r="F390" t="s">
        <v>47</v>
      </c>
      <c r="G390">
        <v>3402</v>
      </c>
      <c r="H390">
        <v>3548</v>
      </c>
      <c r="I390" t="s">
        <v>48</v>
      </c>
      <c r="J390" t="s">
        <v>64</v>
      </c>
      <c r="K390">
        <v>18</v>
      </c>
      <c r="L390">
        <v>21</v>
      </c>
      <c r="M390" s="24">
        <f t="shared" si="19"/>
        <v>0.5</v>
      </c>
      <c r="N390" s="24">
        <f t="shared" si="20"/>
        <v>0.5</v>
      </c>
      <c r="O390" s="96">
        <f t="shared" si="21"/>
        <v>12</v>
      </c>
    </row>
    <row r="391" spans="1:15" x14ac:dyDescent="0.25">
      <c r="A391" t="s">
        <v>0</v>
      </c>
      <c r="B391" s="1">
        <v>46106</v>
      </c>
      <c r="C391">
        <v>3402</v>
      </c>
      <c r="D391">
        <v>3548</v>
      </c>
      <c r="E391" t="s">
        <v>1</v>
      </c>
      <c r="F391" t="s">
        <v>47</v>
      </c>
      <c r="G391">
        <v>3402</v>
      </c>
      <c r="H391">
        <v>3548</v>
      </c>
      <c r="I391" t="s">
        <v>48</v>
      </c>
      <c r="J391" t="s">
        <v>65</v>
      </c>
      <c r="K391">
        <v>24</v>
      </c>
      <c r="L391">
        <v>27</v>
      </c>
      <c r="M391" s="24">
        <f t="shared" si="19"/>
        <v>0.52083333333333337</v>
      </c>
      <c r="N391" s="24">
        <f t="shared" si="20"/>
        <v>0.52083333333333337</v>
      </c>
      <c r="O391" s="96">
        <f t="shared" si="21"/>
        <v>12</v>
      </c>
    </row>
    <row r="392" spans="1:15" x14ac:dyDescent="0.25">
      <c r="A392" t="s">
        <v>0</v>
      </c>
      <c r="B392" s="1">
        <v>46106</v>
      </c>
      <c r="C392">
        <v>3402</v>
      </c>
      <c r="D392">
        <v>3548</v>
      </c>
      <c r="E392" t="s">
        <v>1</v>
      </c>
      <c r="F392" t="s">
        <v>47</v>
      </c>
      <c r="G392">
        <v>3402</v>
      </c>
      <c r="H392">
        <v>3548</v>
      </c>
      <c r="I392" t="s">
        <v>48</v>
      </c>
      <c r="J392" t="s">
        <v>66</v>
      </c>
      <c r="K392">
        <v>24</v>
      </c>
      <c r="L392">
        <v>25</v>
      </c>
      <c r="M392" s="24">
        <f t="shared" si="19"/>
        <v>0.54166666666666663</v>
      </c>
      <c r="N392" s="24">
        <f t="shared" si="20"/>
        <v>0.54166666666666663</v>
      </c>
      <c r="O392" s="96">
        <f t="shared" si="21"/>
        <v>13</v>
      </c>
    </row>
    <row r="393" spans="1:15" x14ac:dyDescent="0.25">
      <c r="A393" t="s">
        <v>0</v>
      </c>
      <c r="B393" s="1">
        <v>46106</v>
      </c>
      <c r="C393">
        <v>3402</v>
      </c>
      <c r="D393">
        <v>3548</v>
      </c>
      <c r="E393" t="s">
        <v>1</v>
      </c>
      <c r="F393" t="s">
        <v>47</v>
      </c>
      <c r="G393">
        <v>3402</v>
      </c>
      <c r="H393">
        <v>3548</v>
      </c>
      <c r="I393" t="s">
        <v>48</v>
      </c>
      <c r="J393" t="s">
        <v>67</v>
      </c>
      <c r="K393">
        <v>32</v>
      </c>
      <c r="L393">
        <v>30</v>
      </c>
      <c r="M393" s="24">
        <f t="shared" si="19"/>
        <v>0.5625</v>
      </c>
      <c r="N393" s="24">
        <f t="shared" si="20"/>
        <v>0.5625</v>
      </c>
      <c r="O393" s="96">
        <f t="shared" si="21"/>
        <v>13</v>
      </c>
    </row>
    <row r="394" spans="1:15" x14ac:dyDescent="0.25">
      <c r="A394" t="s">
        <v>0</v>
      </c>
      <c r="B394" s="1">
        <v>46106</v>
      </c>
      <c r="C394">
        <v>3402</v>
      </c>
      <c r="D394">
        <v>3548</v>
      </c>
      <c r="E394" t="s">
        <v>1</v>
      </c>
      <c r="F394" t="s">
        <v>47</v>
      </c>
      <c r="G394">
        <v>3402</v>
      </c>
      <c r="H394">
        <v>3548</v>
      </c>
      <c r="I394" t="s">
        <v>48</v>
      </c>
      <c r="J394" t="s">
        <v>68</v>
      </c>
      <c r="K394">
        <v>53</v>
      </c>
      <c r="L394">
        <v>37</v>
      </c>
      <c r="M394" s="24">
        <f t="shared" ref="M394:M457" si="22">IF($B394="","",_xlfn.NUMBERVALUE(LEFT($J394,5)))</f>
        <v>0.58333333333333337</v>
      </c>
      <c r="N394" s="24">
        <f t="shared" si="20"/>
        <v>0.58333333333333337</v>
      </c>
      <c r="O394" s="96">
        <f t="shared" si="21"/>
        <v>14</v>
      </c>
    </row>
    <row r="395" spans="1:15" x14ac:dyDescent="0.25">
      <c r="A395" t="s">
        <v>0</v>
      </c>
      <c r="B395" s="1">
        <v>46106</v>
      </c>
      <c r="C395">
        <v>3402</v>
      </c>
      <c r="D395">
        <v>3548</v>
      </c>
      <c r="E395" t="s">
        <v>1</v>
      </c>
      <c r="F395" t="s">
        <v>47</v>
      </c>
      <c r="G395">
        <v>3402</v>
      </c>
      <c r="H395">
        <v>3548</v>
      </c>
      <c r="I395" t="s">
        <v>48</v>
      </c>
      <c r="J395" t="s">
        <v>69</v>
      </c>
      <c r="K395">
        <v>96</v>
      </c>
      <c r="L395">
        <v>97</v>
      </c>
      <c r="M395" s="24">
        <f t="shared" si="22"/>
        <v>0.60416666666666663</v>
      </c>
      <c r="N395" s="24">
        <f t="shared" si="20"/>
        <v>0.60416666666666663</v>
      </c>
      <c r="O395" s="96">
        <f t="shared" si="21"/>
        <v>14</v>
      </c>
    </row>
    <row r="396" spans="1:15" x14ac:dyDescent="0.25">
      <c r="A396" t="s">
        <v>0</v>
      </c>
      <c r="B396" s="1">
        <v>46106</v>
      </c>
      <c r="C396">
        <v>3402</v>
      </c>
      <c r="D396">
        <v>3548</v>
      </c>
      <c r="E396" t="s">
        <v>1</v>
      </c>
      <c r="F396" t="s">
        <v>47</v>
      </c>
      <c r="G396">
        <v>3402</v>
      </c>
      <c r="H396">
        <v>3548</v>
      </c>
      <c r="I396" t="s">
        <v>48</v>
      </c>
      <c r="J396" t="s">
        <v>70</v>
      </c>
      <c r="K396">
        <v>144</v>
      </c>
      <c r="L396">
        <v>103</v>
      </c>
      <c r="M396" s="24">
        <f t="shared" si="22"/>
        <v>0.625</v>
      </c>
      <c r="N396" s="24">
        <f t="shared" si="20"/>
        <v>0.625</v>
      </c>
      <c r="O396" s="96">
        <f t="shared" si="21"/>
        <v>15</v>
      </c>
    </row>
    <row r="397" spans="1:15" x14ac:dyDescent="0.25">
      <c r="A397" t="s">
        <v>0</v>
      </c>
      <c r="B397" s="1">
        <v>46106</v>
      </c>
      <c r="C397">
        <v>3402</v>
      </c>
      <c r="D397">
        <v>3548</v>
      </c>
      <c r="E397" t="s">
        <v>1</v>
      </c>
      <c r="F397" t="s">
        <v>47</v>
      </c>
      <c r="G397">
        <v>3402</v>
      </c>
      <c r="H397">
        <v>3548</v>
      </c>
      <c r="I397" t="s">
        <v>48</v>
      </c>
      <c r="J397" t="s">
        <v>71</v>
      </c>
      <c r="K397">
        <v>163</v>
      </c>
      <c r="L397">
        <v>181</v>
      </c>
      <c r="M397" s="24">
        <f t="shared" si="22"/>
        <v>0.64583333333333337</v>
      </c>
      <c r="N397" s="24">
        <f t="shared" si="20"/>
        <v>0.64583333333333337</v>
      </c>
      <c r="O397" s="96">
        <f t="shared" si="21"/>
        <v>15</v>
      </c>
    </row>
    <row r="398" spans="1:15" x14ac:dyDescent="0.25">
      <c r="A398" t="s">
        <v>0</v>
      </c>
      <c r="B398" s="1">
        <v>46106</v>
      </c>
      <c r="C398">
        <v>3402</v>
      </c>
      <c r="D398">
        <v>3548</v>
      </c>
      <c r="E398" t="s">
        <v>1</v>
      </c>
      <c r="F398" t="s">
        <v>47</v>
      </c>
      <c r="G398">
        <v>3402</v>
      </c>
      <c r="H398">
        <v>3548</v>
      </c>
      <c r="I398" t="s">
        <v>48</v>
      </c>
      <c r="J398" t="s">
        <v>72</v>
      </c>
      <c r="K398">
        <v>209</v>
      </c>
      <c r="L398">
        <v>213</v>
      </c>
      <c r="M398" s="24">
        <f t="shared" si="22"/>
        <v>0.66666666666666663</v>
      </c>
      <c r="N398" s="24">
        <f t="shared" si="20"/>
        <v>0.66666666666666663</v>
      </c>
      <c r="O398" s="96">
        <f t="shared" si="21"/>
        <v>16</v>
      </c>
    </row>
    <row r="399" spans="1:15" x14ac:dyDescent="0.25">
      <c r="A399" t="s">
        <v>0</v>
      </c>
      <c r="B399" s="1">
        <v>46106</v>
      </c>
      <c r="C399">
        <v>3402</v>
      </c>
      <c r="D399">
        <v>3548</v>
      </c>
      <c r="E399" t="s">
        <v>1</v>
      </c>
      <c r="F399" t="s">
        <v>47</v>
      </c>
      <c r="G399">
        <v>3402</v>
      </c>
      <c r="H399">
        <v>3548</v>
      </c>
      <c r="I399" t="s">
        <v>48</v>
      </c>
      <c r="J399" t="s">
        <v>73</v>
      </c>
      <c r="K399">
        <v>251</v>
      </c>
      <c r="L399">
        <v>158</v>
      </c>
      <c r="M399" s="24">
        <f t="shared" si="22"/>
        <v>0.6875</v>
      </c>
      <c r="N399" s="24">
        <f t="shared" si="20"/>
        <v>0.6875</v>
      </c>
      <c r="O399" s="96">
        <f t="shared" si="21"/>
        <v>16</v>
      </c>
    </row>
    <row r="400" spans="1:15" x14ac:dyDescent="0.25">
      <c r="A400" t="s">
        <v>0</v>
      </c>
      <c r="B400" s="1">
        <v>46106</v>
      </c>
      <c r="C400">
        <v>3402</v>
      </c>
      <c r="D400">
        <v>3548</v>
      </c>
      <c r="E400" t="s">
        <v>1</v>
      </c>
      <c r="F400" t="s">
        <v>47</v>
      </c>
      <c r="G400">
        <v>3402</v>
      </c>
      <c r="H400">
        <v>3548</v>
      </c>
      <c r="I400" t="s">
        <v>48</v>
      </c>
      <c r="J400" t="s">
        <v>74</v>
      </c>
      <c r="K400">
        <v>145</v>
      </c>
      <c r="L400">
        <v>164</v>
      </c>
      <c r="M400" s="24">
        <f t="shared" si="22"/>
        <v>0.70833333333333337</v>
      </c>
      <c r="N400" s="24">
        <f t="shared" si="20"/>
        <v>0.70833333333333337</v>
      </c>
      <c r="O400" s="96">
        <f t="shared" si="21"/>
        <v>17</v>
      </c>
    </row>
    <row r="401" spans="1:15" x14ac:dyDescent="0.25">
      <c r="A401" t="s">
        <v>0</v>
      </c>
      <c r="B401" s="1">
        <v>46106</v>
      </c>
      <c r="C401">
        <v>3402</v>
      </c>
      <c r="D401">
        <v>3548</v>
      </c>
      <c r="E401" t="s">
        <v>1</v>
      </c>
      <c r="F401" t="s">
        <v>47</v>
      </c>
      <c r="G401">
        <v>3402</v>
      </c>
      <c r="H401">
        <v>3548</v>
      </c>
      <c r="I401" t="s">
        <v>48</v>
      </c>
      <c r="J401" t="s">
        <v>75</v>
      </c>
      <c r="K401">
        <v>115</v>
      </c>
      <c r="L401">
        <v>185</v>
      </c>
      <c r="M401" s="24">
        <f t="shared" si="22"/>
        <v>0.72916666666666663</v>
      </c>
      <c r="N401" s="24">
        <f t="shared" si="20"/>
        <v>0.72916666666666663</v>
      </c>
      <c r="O401" s="96">
        <f t="shared" si="21"/>
        <v>17</v>
      </c>
    </row>
    <row r="402" spans="1:15" x14ac:dyDescent="0.25">
      <c r="A402" t="s">
        <v>0</v>
      </c>
      <c r="B402" s="1">
        <v>46106</v>
      </c>
      <c r="C402">
        <v>3402</v>
      </c>
      <c r="D402">
        <v>3548</v>
      </c>
      <c r="E402" t="s">
        <v>1</v>
      </c>
      <c r="F402" t="s">
        <v>47</v>
      </c>
      <c r="G402">
        <v>3402</v>
      </c>
      <c r="H402">
        <v>3548</v>
      </c>
      <c r="I402" t="s">
        <v>48</v>
      </c>
      <c r="J402" t="s">
        <v>76</v>
      </c>
      <c r="K402">
        <v>89</v>
      </c>
      <c r="L402">
        <v>117</v>
      </c>
      <c r="M402" s="24">
        <f t="shared" si="22"/>
        <v>0.75</v>
      </c>
      <c r="N402" s="24">
        <f t="shared" si="20"/>
        <v>0.75</v>
      </c>
      <c r="O402" s="96">
        <f t="shared" si="21"/>
        <v>18</v>
      </c>
    </row>
    <row r="403" spans="1:15" x14ac:dyDescent="0.25">
      <c r="A403" t="s">
        <v>0</v>
      </c>
      <c r="B403" s="1">
        <v>46106</v>
      </c>
      <c r="C403">
        <v>3402</v>
      </c>
      <c r="D403">
        <v>3548</v>
      </c>
      <c r="E403" t="s">
        <v>1</v>
      </c>
      <c r="F403" t="s">
        <v>47</v>
      </c>
      <c r="G403">
        <v>3402</v>
      </c>
      <c r="H403">
        <v>3548</v>
      </c>
      <c r="I403" t="s">
        <v>48</v>
      </c>
      <c r="J403" t="s">
        <v>77</v>
      </c>
      <c r="K403">
        <v>47</v>
      </c>
      <c r="L403">
        <v>66</v>
      </c>
      <c r="M403" s="24">
        <f t="shared" si="22"/>
        <v>0.77083333333333337</v>
      </c>
      <c r="N403" s="24">
        <f t="shared" si="20"/>
        <v>0.77083333333333337</v>
      </c>
      <c r="O403" s="96">
        <f t="shared" si="21"/>
        <v>18</v>
      </c>
    </row>
    <row r="404" spans="1:15" x14ac:dyDescent="0.25">
      <c r="A404" t="s">
        <v>0</v>
      </c>
      <c r="B404" s="1">
        <v>46106</v>
      </c>
      <c r="C404">
        <v>3402</v>
      </c>
      <c r="D404">
        <v>3548</v>
      </c>
      <c r="E404" t="s">
        <v>1</v>
      </c>
      <c r="F404" t="s">
        <v>47</v>
      </c>
      <c r="G404">
        <v>3402</v>
      </c>
      <c r="H404">
        <v>3548</v>
      </c>
      <c r="I404" t="s">
        <v>48</v>
      </c>
      <c r="J404" t="s">
        <v>78</v>
      </c>
      <c r="K404">
        <v>185</v>
      </c>
      <c r="L404">
        <v>121</v>
      </c>
      <c r="M404" s="24">
        <f t="shared" si="22"/>
        <v>0.79166666666666663</v>
      </c>
      <c r="N404" s="24">
        <f t="shared" si="20"/>
        <v>0.79166666666666663</v>
      </c>
      <c r="O404" s="96">
        <f t="shared" si="21"/>
        <v>19</v>
      </c>
    </row>
    <row r="405" spans="1:15" x14ac:dyDescent="0.25">
      <c r="A405" t="s">
        <v>0</v>
      </c>
      <c r="B405" s="1">
        <v>46106</v>
      </c>
      <c r="C405">
        <v>3402</v>
      </c>
      <c r="D405">
        <v>3548</v>
      </c>
      <c r="E405" t="s">
        <v>1</v>
      </c>
      <c r="F405" t="s">
        <v>47</v>
      </c>
      <c r="G405">
        <v>3402</v>
      </c>
      <c r="H405">
        <v>3548</v>
      </c>
      <c r="I405" t="s">
        <v>48</v>
      </c>
      <c r="J405" t="s">
        <v>79</v>
      </c>
      <c r="K405">
        <v>161</v>
      </c>
      <c r="L405">
        <v>233</v>
      </c>
      <c r="M405" s="24">
        <f t="shared" si="22"/>
        <v>0.8125</v>
      </c>
      <c r="N405" s="24">
        <f t="shared" si="20"/>
        <v>0.8125</v>
      </c>
      <c r="O405" s="96">
        <f t="shared" si="21"/>
        <v>19</v>
      </c>
    </row>
    <row r="406" spans="1:15" x14ac:dyDescent="0.25">
      <c r="A406" t="s">
        <v>0</v>
      </c>
      <c r="B406" s="1">
        <v>46106</v>
      </c>
      <c r="C406">
        <v>3402</v>
      </c>
      <c r="D406">
        <v>3548</v>
      </c>
      <c r="E406" t="s">
        <v>1</v>
      </c>
      <c r="F406" t="s">
        <v>47</v>
      </c>
      <c r="G406">
        <v>3402</v>
      </c>
      <c r="H406">
        <v>3548</v>
      </c>
      <c r="I406" t="s">
        <v>48</v>
      </c>
      <c r="J406" t="s">
        <v>80</v>
      </c>
      <c r="K406">
        <v>3</v>
      </c>
      <c r="L406">
        <v>34</v>
      </c>
      <c r="M406" s="24">
        <f t="shared" si="22"/>
        <v>0.83333333333333337</v>
      </c>
      <c r="N406" s="24">
        <f t="shared" si="20"/>
        <v>0.8125</v>
      </c>
      <c r="O406" s="96">
        <f t="shared" si="21"/>
        <v>19</v>
      </c>
    </row>
    <row r="407" spans="1:15" x14ac:dyDescent="0.25">
      <c r="A407" t="s">
        <v>0</v>
      </c>
      <c r="B407" s="1">
        <v>46107</v>
      </c>
      <c r="C407">
        <v>3259</v>
      </c>
      <c r="D407">
        <v>3372</v>
      </c>
      <c r="E407" t="s">
        <v>1</v>
      </c>
      <c r="F407" t="s">
        <v>47</v>
      </c>
      <c r="G407">
        <v>3259</v>
      </c>
      <c r="H407">
        <v>3372</v>
      </c>
      <c r="I407" t="s">
        <v>48</v>
      </c>
      <c r="J407" t="s">
        <v>50</v>
      </c>
      <c r="K407">
        <v>62</v>
      </c>
      <c r="L407">
        <v>62</v>
      </c>
      <c r="M407" s="24">
        <f t="shared" si="22"/>
        <v>0.20833333333333334</v>
      </c>
      <c r="N407" s="24">
        <f t="shared" si="20"/>
        <v>0.20833333333333334</v>
      </c>
      <c r="O407" s="96">
        <f t="shared" si="21"/>
        <v>5</v>
      </c>
    </row>
    <row r="408" spans="1:15" x14ac:dyDescent="0.25">
      <c r="A408" t="s">
        <v>0</v>
      </c>
      <c r="B408" s="1">
        <v>46107</v>
      </c>
      <c r="C408">
        <v>3259</v>
      </c>
      <c r="D408">
        <v>3372</v>
      </c>
      <c r="E408" t="s">
        <v>1</v>
      </c>
      <c r="F408" t="s">
        <v>47</v>
      </c>
      <c r="G408">
        <v>3259</v>
      </c>
      <c r="H408">
        <v>3372</v>
      </c>
      <c r="I408" t="s">
        <v>48</v>
      </c>
      <c r="J408" t="s">
        <v>51</v>
      </c>
      <c r="K408">
        <v>60</v>
      </c>
      <c r="L408">
        <v>71</v>
      </c>
      <c r="M408" s="24">
        <f t="shared" si="22"/>
        <v>0.22916666666666666</v>
      </c>
      <c r="N408" s="24">
        <f t="shared" si="20"/>
        <v>0.22916666666666666</v>
      </c>
      <c r="O408" s="96">
        <f t="shared" si="21"/>
        <v>5</v>
      </c>
    </row>
    <row r="409" spans="1:15" x14ac:dyDescent="0.25">
      <c r="A409" t="s">
        <v>0</v>
      </c>
      <c r="B409" s="1">
        <v>46107</v>
      </c>
      <c r="C409">
        <v>3259</v>
      </c>
      <c r="D409">
        <v>3372</v>
      </c>
      <c r="E409" t="s">
        <v>1</v>
      </c>
      <c r="F409" t="s">
        <v>47</v>
      </c>
      <c r="G409">
        <v>3259</v>
      </c>
      <c r="H409">
        <v>3372</v>
      </c>
      <c r="I409" t="s">
        <v>48</v>
      </c>
      <c r="J409" t="s">
        <v>52</v>
      </c>
      <c r="K409">
        <v>228</v>
      </c>
      <c r="L409">
        <v>209</v>
      </c>
      <c r="M409" s="24">
        <f t="shared" si="22"/>
        <v>0.25</v>
      </c>
      <c r="N409" s="24">
        <f t="shared" si="20"/>
        <v>0.25</v>
      </c>
      <c r="O409" s="96">
        <f t="shared" si="21"/>
        <v>6</v>
      </c>
    </row>
    <row r="410" spans="1:15" x14ac:dyDescent="0.25">
      <c r="A410" t="s">
        <v>0</v>
      </c>
      <c r="B410" s="1">
        <v>46107</v>
      </c>
      <c r="C410">
        <v>3259</v>
      </c>
      <c r="D410">
        <v>3372</v>
      </c>
      <c r="E410" t="s">
        <v>1</v>
      </c>
      <c r="F410" t="s">
        <v>47</v>
      </c>
      <c r="G410">
        <v>3259</v>
      </c>
      <c r="H410">
        <v>3372</v>
      </c>
      <c r="I410" t="s">
        <v>48</v>
      </c>
      <c r="J410" t="s">
        <v>53</v>
      </c>
      <c r="K410">
        <v>466</v>
      </c>
      <c r="L410">
        <v>398</v>
      </c>
      <c r="M410" s="24">
        <f t="shared" si="22"/>
        <v>0.27083333333333331</v>
      </c>
      <c r="N410" s="24">
        <f t="shared" si="20"/>
        <v>0.27083333333333331</v>
      </c>
      <c r="O410" s="96">
        <f t="shared" si="21"/>
        <v>6</v>
      </c>
    </row>
    <row r="411" spans="1:15" x14ac:dyDescent="0.25">
      <c r="A411" t="s">
        <v>0</v>
      </c>
      <c r="B411" s="1">
        <v>46107</v>
      </c>
      <c r="C411">
        <v>3259</v>
      </c>
      <c r="D411">
        <v>3372</v>
      </c>
      <c r="E411" t="s">
        <v>1</v>
      </c>
      <c r="F411" t="s">
        <v>47</v>
      </c>
      <c r="G411">
        <v>3259</v>
      </c>
      <c r="H411">
        <v>3372</v>
      </c>
      <c r="I411" t="s">
        <v>48</v>
      </c>
      <c r="J411" t="s">
        <v>54</v>
      </c>
      <c r="K411">
        <v>197</v>
      </c>
      <c r="L411">
        <v>240</v>
      </c>
      <c r="M411" s="24">
        <f t="shared" si="22"/>
        <v>0.29166666666666669</v>
      </c>
      <c r="N411" s="24">
        <f t="shared" si="20"/>
        <v>0.29166666666666669</v>
      </c>
      <c r="O411" s="96">
        <f t="shared" si="21"/>
        <v>7</v>
      </c>
    </row>
    <row r="412" spans="1:15" x14ac:dyDescent="0.25">
      <c r="A412" t="s">
        <v>0</v>
      </c>
      <c r="B412" s="1">
        <v>46107</v>
      </c>
      <c r="C412">
        <v>3259</v>
      </c>
      <c r="D412">
        <v>3372</v>
      </c>
      <c r="E412" t="s">
        <v>1</v>
      </c>
      <c r="F412" t="s">
        <v>47</v>
      </c>
      <c r="G412">
        <v>3259</v>
      </c>
      <c r="H412">
        <v>3372</v>
      </c>
      <c r="I412" t="s">
        <v>48</v>
      </c>
      <c r="J412" t="s">
        <v>55</v>
      </c>
      <c r="K412">
        <v>184</v>
      </c>
      <c r="L412">
        <v>184</v>
      </c>
      <c r="M412" s="24">
        <f t="shared" si="22"/>
        <v>0.3125</v>
      </c>
      <c r="N412" s="24">
        <f t="shared" si="20"/>
        <v>0.3125</v>
      </c>
      <c r="O412" s="96">
        <f t="shared" si="21"/>
        <v>7</v>
      </c>
    </row>
    <row r="413" spans="1:15" x14ac:dyDescent="0.25">
      <c r="A413" t="s">
        <v>0</v>
      </c>
      <c r="B413" s="1">
        <v>46107</v>
      </c>
      <c r="C413">
        <v>3259</v>
      </c>
      <c r="D413">
        <v>3372</v>
      </c>
      <c r="E413" t="s">
        <v>1</v>
      </c>
      <c r="F413" t="s">
        <v>47</v>
      </c>
      <c r="G413">
        <v>3259</v>
      </c>
      <c r="H413">
        <v>3372</v>
      </c>
      <c r="I413" t="s">
        <v>48</v>
      </c>
      <c r="J413" t="s">
        <v>56</v>
      </c>
      <c r="K413">
        <v>145</v>
      </c>
      <c r="L413">
        <v>172</v>
      </c>
      <c r="M413" s="24">
        <f t="shared" si="22"/>
        <v>0.33333333333333331</v>
      </c>
      <c r="N413" s="24">
        <f t="shared" si="20"/>
        <v>0.33333333333333331</v>
      </c>
      <c r="O413" s="96">
        <f t="shared" si="21"/>
        <v>8</v>
      </c>
    </row>
    <row r="414" spans="1:15" x14ac:dyDescent="0.25">
      <c r="A414" t="s">
        <v>0</v>
      </c>
      <c r="B414" s="1">
        <v>46107</v>
      </c>
      <c r="C414">
        <v>3259</v>
      </c>
      <c r="D414">
        <v>3372</v>
      </c>
      <c r="E414" t="s">
        <v>1</v>
      </c>
      <c r="F414" t="s">
        <v>47</v>
      </c>
      <c r="G414">
        <v>3259</v>
      </c>
      <c r="H414">
        <v>3372</v>
      </c>
      <c r="I414" t="s">
        <v>48</v>
      </c>
      <c r="J414" t="s">
        <v>57</v>
      </c>
      <c r="K414">
        <v>79</v>
      </c>
      <c r="L414">
        <v>116</v>
      </c>
      <c r="M414" s="24">
        <f t="shared" si="22"/>
        <v>0.35416666666666669</v>
      </c>
      <c r="N414" s="24">
        <f t="shared" si="20"/>
        <v>0.35416666666666669</v>
      </c>
      <c r="O414" s="96">
        <f t="shared" si="21"/>
        <v>8</v>
      </c>
    </row>
    <row r="415" spans="1:15" x14ac:dyDescent="0.25">
      <c r="A415" t="s">
        <v>0</v>
      </c>
      <c r="B415" s="1">
        <v>46107</v>
      </c>
      <c r="C415">
        <v>3259</v>
      </c>
      <c r="D415">
        <v>3372</v>
      </c>
      <c r="E415" t="s">
        <v>1</v>
      </c>
      <c r="F415" t="s">
        <v>47</v>
      </c>
      <c r="G415">
        <v>3259</v>
      </c>
      <c r="H415">
        <v>3372</v>
      </c>
      <c r="I415" t="s">
        <v>48</v>
      </c>
      <c r="J415" t="s">
        <v>58</v>
      </c>
      <c r="K415">
        <v>56</v>
      </c>
      <c r="L415">
        <v>68</v>
      </c>
      <c r="M415" s="24">
        <f t="shared" si="22"/>
        <v>0.375</v>
      </c>
      <c r="N415" s="24">
        <f t="shared" si="20"/>
        <v>0.375</v>
      </c>
      <c r="O415" s="96">
        <f t="shared" si="21"/>
        <v>9</v>
      </c>
    </row>
    <row r="416" spans="1:15" x14ac:dyDescent="0.25">
      <c r="A416" t="s">
        <v>0</v>
      </c>
      <c r="B416" s="1">
        <v>46107</v>
      </c>
      <c r="C416">
        <v>3259</v>
      </c>
      <c r="D416">
        <v>3372</v>
      </c>
      <c r="E416" t="s">
        <v>1</v>
      </c>
      <c r="F416" t="s">
        <v>47</v>
      </c>
      <c r="G416">
        <v>3259</v>
      </c>
      <c r="H416">
        <v>3372</v>
      </c>
      <c r="I416" t="s">
        <v>48</v>
      </c>
      <c r="J416" t="s">
        <v>59</v>
      </c>
      <c r="K416">
        <v>43</v>
      </c>
      <c r="L416">
        <v>54</v>
      </c>
      <c r="M416" s="24">
        <f t="shared" si="22"/>
        <v>0.39583333333333331</v>
      </c>
      <c r="N416" s="24">
        <f t="shared" si="20"/>
        <v>0.39583333333333331</v>
      </c>
      <c r="O416" s="96">
        <f t="shared" si="21"/>
        <v>9</v>
      </c>
    </row>
    <row r="417" spans="1:15" x14ac:dyDescent="0.25">
      <c r="A417" t="s">
        <v>0</v>
      </c>
      <c r="B417" s="1">
        <v>46107</v>
      </c>
      <c r="C417">
        <v>3259</v>
      </c>
      <c r="D417">
        <v>3372</v>
      </c>
      <c r="E417" t="s">
        <v>1</v>
      </c>
      <c r="F417" t="s">
        <v>47</v>
      </c>
      <c r="G417">
        <v>3259</v>
      </c>
      <c r="H417">
        <v>3372</v>
      </c>
      <c r="I417" t="s">
        <v>48</v>
      </c>
      <c r="J417" t="s">
        <v>60</v>
      </c>
      <c r="K417">
        <v>25</v>
      </c>
      <c r="L417">
        <v>29</v>
      </c>
      <c r="M417" s="24">
        <f t="shared" si="22"/>
        <v>0.41666666666666669</v>
      </c>
      <c r="N417" s="24">
        <f t="shared" si="20"/>
        <v>0.41666666666666669</v>
      </c>
      <c r="O417" s="96">
        <f t="shared" si="21"/>
        <v>10</v>
      </c>
    </row>
    <row r="418" spans="1:15" x14ac:dyDescent="0.25">
      <c r="A418" t="s">
        <v>0</v>
      </c>
      <c r="B418" s="1">
        <v>46107</v>
      </c>
      <c r="C418">
        <v>3259</v>
      </c>
      <c r="D418">
        <v>3372</v>
      </c>
      <c r="E418" t="s">
        <v>1</v>
      </c>
      <c r="F418" t="s">
        <v>47</v>
      </c>
      <c r="G418">
        <v>3259</v>
      </c>
      <c r="H418">
        <v>3372</v>
      </c>
      <c r="I418" t="s">
        <v>48</v>
      </c>
      <c r="J418" t="s">
        <v>61</v>
      </c>
      <c r="K418">
        <v>26</v>
      </c>
      <c r="L418">
        <v>28</v>
      </c>
      <c r="M418" s="24">
        <f t="shared" si="22"/>
        <v>0.4375</v>
      </c>
      <c r="N418" s="24">
        <f t="shared" si="20"/>
        <v>0.4375</v>
      </c>
      <c r="O418" s="96">
        <f t="shared" si="21"/>
        <v>10</v>
      </c>
    </row>
    <row r="419" spans="1:15" x14ac:dyDescent="0.25">
      <c r="A419" t="s">
        <v>0</v>
      </c>
      <c r="B419" s="1">
        <v>46107</v>
      </c>
      <c r="C419">
        <v>3259</v>
      </c>
      <c r="D419">
        <v>3372</v>
      </c>
      <c r="E419" t="s">
        <v>1</v>
      </c>
      <c r="F419" t="s">
        <v>47</v>
      </c>
      <c r="G419">
        <v>3259</v>
      </c>
      <c r="H419">
        <v>3372</v>
      </c>
      <c r="I419" t="s">
        <v>48</v>
      </c>
      <c r="J419" t="s">
        <v>62</v>
      </c>
      <c r="K419">
        <v>13</v>
      </c>
      <c r="L419">
        <v>19</v>
      </c>
      <c r="M419" s="24">
        <f t="shared" si="22"/>
        <v>0.45833333333333331</v>
      </c>
      <c r="N419" s="24">
        <f t="shared" si="20"/>
        <v>0.45833333333333331</v>
      </c>
      <c r="O419" s="96">
        <f t="shared" si="21"/>
        <v>11</v>
      </c>
    </row>
    <row r="420" spans="1:15" x14ac:dyDescent="0.25">
      <c r="A420" t="s">
        <v>0</v>
      </c>
      <c r="B420" s="1">
        <v>46107</v>
      </c>
      <c r="C420">
        <v>3259</v>
      </c>
      <c r="D420">
        <v>3372</v>
      </c>
      <c r="E420" t="s">
        <v>1</v>
      </c>
      <c r="F420" t="s">
        <v>47</v>
      </c>
      <c r="G420">
        <v>3259</v>
      </c>
      <c r="H420">
        <v>3372</v>
      </c>
      <c r="I420" t="s">
        <v>48</v>
      </c>
      <c r="J420" t="s">
        <v>63</v>
      </c>
      <c r="K420">
        <v>18</v>
      </c>
      <c r="L420">
        <v>22</v>
      </c>
      <c r="M420" s="24">
        <f t="shared" si="22"/>
        <v>0.47916666666666669</v>
      </c>
      <c r="N420" s="24">
        <f t="shared" si="20"/>
        <v>0.47916666666666669</v>
      </c>
      <c r="O420" s="96">
        <f t="shared" si="21"/>
        <v>11</v>
      </c>
    </row>
    <row r="421" spans="1:15" x14ac:dyDescent="0.25">
      <c r="A421" t="s">
        <v>0</v>
      </c>
      <c r="B421" s="1">
        <v>46107</v>
      </c>
      <c r="C421">
        <v>3259</v>
      </c>
      <c r="D421">
        <v>3372</v>
      </c>
      <c r="E421" t="s">
        <v>1</v>
      </c>
      <c r="F421" t="s">
        <v>47</v>
      </c>
      <c r="G421">
        <v>3259</v>
      </c>
      <c r="H421">
        <v>3372</v>
      </c>
      <c r="I421" t="s">
        <v>48</v>
      </c>
      <c r="J421" t="s">
        <v>64</v>
      </c>
      <c r="K421">
        <v>41</v>
      </c>
      <c r="L421">
        <v>28</v>
      </c>
      <c r="M421" s="24">
        <f t="shared" si="22"/>
        <v>0.5</v>
      </c>
      <c r="N421" s="24">
        <f t="shared" si="20"/>
        <v>0.5</v>
      </c>
      <c r="O421" s="96">
        <f t="shared" si="21"/>
        <v>12</v>
      </c>
    </row>
    <row r="422" spans="1:15" x14ac:dyDescent="0.25">
      <c r="A422" t="s">
        <v>0</v>
      </c>
      <c r="B422" s="1">
        <v>46107</v>
      </c>
      <c r="C422">
        <v>3259</v>
      </c>
      <c r="D422">
        <v>3372</v>
      </c>
      <c r="E422" t="s">
        <v>1</v>
      </c>
      <c r="F422" t="s">
        <v>47</v>
      </c>
      <c r="G422">
        <v>3259</v>
      </c>
      <c r="H422">
        <v>3372</v>
      </c>
      <c r="I422" t="s">
        <v>48</v>
      </c>
      <c r="J422" t="s">
        <v>65</v>
      </c>
      <c r="K422">
        <v>21</v>
      </c>
      <c r="L422">
        <v>33</v>
      </c>
      <c r="M422" s="24">
        <f t="shared" si="22"/>
        <v>0.52083333333333337</v>
      </c>
      <c r="N422" s="24">
        <f t="shared" si="20"/>
        <v>0.52083333333333337</v>
      </c>
      <c r="O422" s="96">
        <f t="shared" si="21"/>
        <v>12</v>
      </c>
    </row>
    <row r="423" spans="1:15" x14ac:dyDescent="0.25">
      <c r="A423" t="s">
        <v>0</v>
      </c>
      <c r="B423" s="1">
        <v>46107</v>
      </c>
      <c r="C423">
        <v>3259</v>
      </c>
      <c r="D423">
        <v>3372</v>
      </c>
      <c r="E423" t="s">
        <v>1</v>
      </c>
      <c r="F423" t="s">
        <v>47</v>
      </c>
      <c r="G423">
        <v>3259</v>
      </c>
      <c r="H423">
        <v>3372</v>
      </c>
      <c r="I423" t="s">
        <v>48</v>
      </c>
      <c r="J423" t="s">
        <v>66</v>
      </c>
      <c r="K423">
        <v>36</v>
      </c>
      <c r="L423">
        <v>41</v>
      </c>
      <c r="M423" s="24">
        <f t="shared" si="22"/>
        <v>0.54166666666666663</v>
      </c>
      <c r="N423" s="24">
        <f t="shared" si="20"/>
        <v>0.54166666666666663</v>
      </c>
      <c r="O423" s="96">
        <f t="shared" si="21"/>
        <v>13</v>
      </c>
    </row>
    <row r="424" spans="1:15" x14ac:dyDescent="0.25">
      <c r="A424" t="s">
        <v>0</v>
      </c>
      <c r="B424" s="1">
        <v>46107</v>
      </c>
      <c r="C424">
        <v>3259</v>
      </c>
      <c r="D424">
        <v>3372</v>
      </c>
      <c r="E424" t="s">
        <v>1</v>
      </c>
      <c r="F424" t="s">
        <v>47</v>
      </c>
      <c r="G424">
        <v>3259</v>
      </c>
      <c r="H424">
        <v>3372</v>
      </c>
      <c r="I424" t="s">
        <v>48</v>
      </c>
      <c r="J424" t="s">
        <v>67</v>
      </c>
      <c r="K424">
        <v>29</v>
      </c>
      <c r="L424">
        <v>24</v>
      </c>
      <c r="M424" s="24">
        <f t="shared" si="22"/>
        <v>0.5625</v>
      </c>
      <c r="N424" s="24">
        <f t="shared" si="20"/>
        <v>0.5625</v>
      </c>
      <c r="O424" s="96">
        <f t="shared" si="21"/>
        <v>13</v>
      </c>
    </row>
    <row r="425" spans="1:15" x14ac:dyDescent="0.25">
      <c r="A425" t="s">
        <v>0</v>
      </c>
      <c r="B425" s="1">
        <v>46107</v>
      </c>
      <c r="C425">
        <v>3259</v>
      </c>
      <c r="D425">
        <v>3372</v>
      </c>
      <c r="E425" t="s">
        <v>1</v>
      </c>
      <c r="F425" t="s">
        <v>47</v>
      </c>
      <c r="G425">
        <v>3259</v>
      </c>
      <c r="H425">
        <v>3372</v>
      </c>
      <c r="I425" t="s">
        <v>48</v>
      </c>
      <c r="J425" t="s">
        <v>68</v>
      </c>
      <c r="K425">
        <v>55</v>
      </c>
      <c r="L425">
        <v>39</v>
      </c>
      <c r="M425" s="24">
        <f t="shared" si="22"/>
        <v>0.58333333333333337</v>
      </c>
      <c r="N425" s="24">
        <f t="shared" si="20"/>
        <v>0.58333333333333337</v>
      </c>
      <c r="O425" s="96">
        <f t="shared" si="21"/>
        <v>14</v>
      </c>
    </row>
    <row r="426" spans="1:15" x14ac:dyDescent="0.25">
      <c r="A426" t="s">
        <v>0</v>
      </c>
      <c r="B426" s="1">
        <v>46107</v>
      </c>
      <c r="C426">
        <v>3259</v>
      </c>
      <c r="D426">
        <v>3372</v>
      </c>
      <c r="E426" t="s">
        <v>1</v>
      </c>
      <c r="F426" t="s">
        <v>47</v>
      </c>
      <c r="G426">
        <v>3259</v>
      </c>
      <c r="H426">
        <v>3372</v>
      </c>
      <c r="I426" t="s">
        <v>48</v>
      </c>
      <c r="J426" t="s">
        <v>69</v>
      </c>
      <c r="K426">
        <v>82</v>
      </c>
      <c r="L426">
        <v>86</v>
      </c>
      <c r="M426" s="24">
        <f t="shared" si="22"/>
        <v>0.60416666666666663</v>
      </c>
      <c r="N426" s="24">
        <f t="shared" si="20"/>
        <v>0.60416666666666663</v>
      </c>
      <c r="O426" s="96">
        <f t="shared" si="21"/>
        <v>14</v>
      </c>
    </row>
    <row r="427" spans="1:15" x14ac:dyDescent="0.25">
      <c r="A427" t="s">
        <v>0</v>
      </c>
      <c r="B427" s="1">
        <v>46107</v>
      </c>
      <c r="C427">
        <v>3259</v>
      </c>
      <c r="D427">
        <v>3372</v>
      </c>
      <c r="E427" t="s">
        <v>1</v>
      </c>
      <c r="F427" t="s">
        <v>47</v>
      </c>
      <c r="G427">
        <v>3259</v>
      </c>
      <c r="H427">
        <v>3372</v>
      </c>
      <c r="I427" t="s">
        <v>48</v>
      </c>
      <c r="J427" t="s">
        <v>70</v>
      </c>
      <c r="K427">
        <v>130</v>
      </c>
      <c r="L427">
        <v>109</v>
      </c>
      <c r="M427" s="24">
        <f t="shared" si="22"/>
        <v>0.625</v>
      </c>
      <c r="N427" s="24">
        <f t="shared" si="20"/>
        <v>0.625</v>
      </c>
      <c r="O427" s="96">
        <f t="shared" si="21"/>
        <v>15</v>
      </c>
    </row>
    <row r="428" spans="1:15" x14ac:dyDescent="0.25">
      <c r="A428" t="s">
        <v>0</v>
      </c>
      <c r="B428" s="1">
        <v>46107</v>
      </c>
      <c r="C428">
        <v>3259</v>
      </c>
      <c r="D428">
        <v>3372</v>
      </c>
      <c r="E428" t="s">
        <v>1</v>
      </c>
      <c r="F428" t="s">
        <v>47</v>
      </c>
      <c r="G428">
        <v>3259</v>
      </c>
      <c r="H428">
        <v>3372</v>
      </c>
      <c r="I428" t="s">
        <v>48</v>
      </c>
      <c r="J428" t="s">
        <v>71</v>
      </c>
      <c r="K428">
        <v>156</v>
      </c>
      <c r="L428">
        <v>148</v>
      </c>
      <c r="M428" s="24">
        <f t="shared" si="22"/>
        <v>0.64583333333333337</v>
      </c>
      <c r="N428" s="24">
        <f t="shared" si="20"/>
        <v>0.64583333333333337</v>
      </c>
      <c r="O428" s="96">
        <f t="shared" si="21"/>
        <v>15</v>
      </c>
    </row>
    <row r="429" spans="1:15" x14ac:dyDescent="0.25">
      <c r="A429" t="s">
        <v>0</v>
      </c>
      <c r="B429" s="1">
        <v>46107</v>
      </c>
      <c r="C429">
        <v>3259</v>
      </c>
      <c r="D429">
        <v>3372</v>
      </c>
      <c r="E429" t="s">
        <v>1</v>
      </c>
      <c r="F429" t="s">
        <v>47</v>
      </c>
      <c r="G429">
        <v>3259</v>
      </c>
      <c r="H429">
        <v>3372</v>
      </c>
      <c r="I429" t="s">
        <v>48</v>
      </c>
      <c r="J429" t="s">
        <v>72</v>
      </c>
      <c r="K429">
        <v>204</v>
      </c>
      <c r="L429">
        <v>181</v>
      </c>
      <c r="M429" s="24">
        <f t="shared" si="22"/>
        <v>0.66666666666666663</v>
      </c>
      <c r="N429" s="24">
        <f t="shared" si="20"/>
        <v>0.66666666666666663</v>
      </c>
      <c r="O429" s="96">
        <f t="shared" si="21"/>
        <v>16</v>
      </c>
    </row>
    <row r="430" spans="1:15" x14ac:dyDescent="0.25">
      <c r="A430" t="s">
        <v>0</v>
      </c>
      <c r="B430" s="1">
        <v>46107</v>
      </c>
      <c r="C430">
        <v>3259</v>
      </c>
      <c r="D430">
        <v>3372</v>
      </c>
      <c r="E430" t="s">
        <v>1</v>
      </c>
      <c r="F430" t="s">
        <v>47</v>
      </c>
      <c r="G430">
        <v>3259</v>
      </c>
      <c r="H430">
        <v>3372</v>
      </c>
      <c r="I430" t="s">
        <v>48</v>
      </c>
      <c r="J430" t="s">
        <v>73</v>
      </c>
      <c r="K430">
        <v>188</v>
      </c>
      <c r="L430">
        <v>142</v>
      </c>
      <c r="M430" s="24">
        <f t="shared" si="22"/>
        <v>0.6875</v>
      </c>
      <c r="N430" s="24">
        <f t="shared" si="20"/>
        <v>0.6875</v>
      </c>
      <c r="O430" s="96">
        <f t="shared" si="21"/>
        <v>16</v>
      </c>
    </row>
    <row r="431" spans="1:15" x14ac:dyDescent="0.25">
      <c r="A431" t="s">
        <v>0</v>
      </c>
      <c r="B431" s="1">
        <v>46107</v>
      </c>
      <c r="C431">
        <v>3259</v>
      </c>
      <c r="D431">
        <v>3372</v>
      </c>
      <c r="E431" t="s">
        <v>1</v>
      </c>
      <c r="F431" t="s">
        <v>47</v>
      </c>
      <c r="G431">
        <v>3259</v>
      </c>
      <c r="H431">
        <v>3372</v>
      </c>
      <c r="I431" t="s">
        <v>48</v>
      </c>
      <c r="J431" t="s">
        <v>74</v>
      </c>
      <c r="K431">
        <v>136</v>
      </c>
      <c r="L431">
        <v>153</v>
      </c>
      <c r="M431" s="24">
        <f t="shared" si="22"/>
        <v>0.70833333333333337</v>
      </c>
      <c r="N431" s="24">
        <f t="shared" si="20"/>
        <v>0.70833333333333337</v>
      </c>
      <c r="O431" s="96">
        <f t="shared" si="21"/>
        <v>17</v>
      </c>
    </row>
    <row r="432" spans="1:15" x14ac:dyDescent="0.25">
      <c r="A432" t="s">
        <v>0</v>
      </c>
      <c r="B432" s="1">
        <v>46107</v>
      </c>
      <c r="C432">
        <v>3259</v>
      </c>
      <c r="D432">
        <v>3372</v>
      </c>
      <c r="E432" t="s">
        <v>1</v>
      </c>
      <c r="F432" t="s">
        <v>47</v>
      </c>
      <c r="G432">
        <v>3259</v>
      </c>
      <c r="H432">
        <v>3372</v>
      </c>
      <c r="I432" t="s">
        <v>48</v>
      </c>
      <c r="J432" t="s">
        <v>75</v>
      </c>
      <c r="K432">
        <v>131</v>
      </c>
      <c r="L432">
        <v>203</v>
      </c>
      <c r="M432" s="24">
        <f t="shared" si="22"/>
        <v>0.72916666666666663</v>
      </c>
      <c r="N432" s="24">
        <f t="shared" si="20"/>
        <v>0.72916666666666663</v>
      </c>
      <c r="O432" s="96">
        <f t="shared" si="21"/>
        <v>17</v>
      </c>
    </row>
    <row r="433" spans="1:15" x14ac:dyDescent="0.25">
      <c r="A433" t="s">
        <v>0</v>
      </c>
      <c r="B433" s="1">
        <v>46107</v>
      </c>
      <c r="C433">
        <v>3259</v>
      </c>
      <c r="D433">
        <v>3372</v>
      </c>
      <c r="E433" t="s">
        <v>1</v>
      </c>
      <c r="F433" t="s">
        <v>47</v>
      </c>
      <c r="G433">
        <v>3259</v>
      </c>
      <c r="H433">
        <v>3372</v>
      </c>
      <c r="I433" t="s">
        <v>48</v>
      </c>
      <c r="J433" t="s">
        <v>76</v>
      </c>
      <c r="K433">
        <v>69</v>
      </c>
      <c r="L433">
        <v>112</v>
      </c>
      <c r="M433" s="24">
        <f t="shared" si="22"/>
        <v>0.75</v>
      </c>
      <c r="N433" s="24">
        <f t="shared" si="20"/>
        <v>0.75</v>
      </c>
      <c r="O433" s="96">
        <f t="shared" si="21"/>
        <v>18</v>
      </c>
    </row>
    <row r="434" spans="1:15" x14ac:dyDescent="0.25">
      <c r="A434" t="s">
        <v>0</v>
      </c>
      <c r="B434" s="1">
        <v>46107</v>
      </c>
      <c r="C434">
        <v>3259</v>
      </c>
      <c r="D434">
        <v>3372</v>
      </c>
      <c r="E434" t="s">
        <v>1</v>
      </c>
      <c r="F434" t="s">
        <v>47</v>
      </c>
      <c r="G434">
        <v>3259</v>
      </c>
      <c r="H434">
        <v>3372</v>
      </c>
      <c r="I434" t="s">
        <v>48</v>
      </c>
      <c r="J434" t="s">
        <v>77</v>
      </c>
      <c r="K434">
        <v>66</v>
      </c>
      <c r="L434">
        <v>61</v>
      </c>
      <c r="M434" s="24">
        <f t="shared" si="22"/>
        <v>0.77083333333333337</v>
      </c>
      <c r="N434" s="24">
        <f t="shared" si="20"/>
        <v>0.77083333333333337</v>
      </c>
      <c r="O434" s="96">
        <f t="shared" si="21"/>
        <v>18</v>
      </c>
    </row>
    <row r="435" spans="1:15" x14ac:dyDescent="0.25">
      <c r="A435" t="s">
        <v>0</v>
      </c>
      <c r="B435" s="1">
        <v>46107</v>
      </c>
      <c r="C435">
        <v>3259</v>
      </c>
      <c r="D435">
        <v>3372</v>
      </c>
      <c r="E435" t="s">
        <v>1</v>
      </c>
      <c r="F435" t="s">
        <v>47</v>
      </c>
      <c r="G435">
        <v>3259</v>
      </c>
      <c r="H435">
        <v>3372</v>
      </c>
      <c r="I435" t="s">
        <v>48</v>
      </c>
      <c r="J435" t="s">
        <v>78</v>
      </c>
      <c r="K435">
        <v>147</v>
      </c>
      <c r="L435">
        <v>106</v>
      </c>
      <c r="M435" s="24">
        <f t="shared" si="22"/>
        <v>0.79166666666666663</v>
      </c>
      <c r="N435" s="24">
        <f t="shared" si="20"/>
        <v>0.79166666666666663</v>
      </c>
      <c r="O435" s="96">
        <f t="shared" si="21"/>
        <v>19</v>
      </c>
    </row>
    <row r="436" spans="1:15" x14ac:dyDescent="0.25">
      <c r="A436" t="s">
        <v>0</v>
      </c>
      <c r="B436" s="1">
        <v>46107</v>
      </c>
      <c r="C436">
        <v>3259</v>
      </c>
      <c r="D436">
        <v>3372</v>
      </c>
      <c r="E436" t="s">
        <v>1</v>
      </c>
      <c r="F436" t="s">
        <v>47</v>
      </c>
      <c r="G436">
        <v>3259</v>
      </c>
      <c r="H436">
        <v>3372</v>
      </c>
      <c r="I436" t="s">
        <v>48</v>
      </c>
      <c r="J436" t="s">
        <v>79</v>
      </c>
      <c r="K436">
        <v>166</v>
      </c>
      <c r="L436">
        <v>207</v>
      </c>
      <c r="M436" s="24">
        <f t="shared" si="22"/>
        <v>0.8125</v>
      </c>
      <c r="N436" s="24">
        <f t="shared" si="20"/>
        <v>0.8125</v>
      </c>
      <c r="O436" s="96">
        <f t="shared" si="21"/>
        <v>19</v>
      </c>
    </row>
    <row r="437" spans="1:15" x14ac:dyDescent="0.25">
      <c r="A437" t="s">
        <v>0</v>
      </c>
      <c r="B437" s="1">
        <v>46107</v>
      </c>
      <c r="C437">
        <v>3259</v>
      </c>
      <c r="D437">
        <v>3372</v>
      </c>
      <c r="E437" t="s">
        <v>1</v>
      </c>
      <c r="F437" t="s">
        <v>47</v>
      </c>
      <c r="G437">
        <v>3259</v>
      </c>
      <c r="H437">
        <v>3372</v>
      </c>
      <c r="I437" t="s">
        <v>48</v>
      </c>
      <c r="J437" t="s">
        <v>80</v>
      </c>
      <c r="K437">
        <v>0</v>
      </c>
      <c r="L437">
        <v>27</v>
      </c>
      <c r="M437" s="24">
        <f t="shared" si="22"/>
        <v>0.83333333333333337</v>
      </c>
      <c r="N437" s="24">
        <f t="shared" si="20"/>
        <v>0.8125</v>
      </c>
      <c r="O437" s="96">
        <f t="shared" si="21"/>
        <v>19</v>
      </c>
    </row>
    <row r="438" spans="1:15" x14ac:dyDescent="0.25">
      <c r="A438" t="s">
        <v>0</v>
      </c>
      <c r="B438" s="1">
        <v>46108</v>
      </c>
      <c r="C438">
        <v>3025</v>
      </c>
      <c r="D438">
        <v>3109</v>
      </c>
      <c r="E438" t="s">
        <v>1</v>
      </c>
      <c r="F438" t="s">
        <v>47</v>
      </c>
      <c r="G438">
        <v>3025</v>
      </c>
      <c r="H438">
        <v>3109</v>
      </c>
      <c r="I438" t="s">
        <v>48</v>
      </c>
      <c r="J438" t="s">
        <v>49</v>
      </c>
      <c r="K438">
        <v>1</v>
      </c>
      <c r="L438">
        <v>0</v>
      </c>
      <c r="M438" s="24">
        <f t="shared" si="22"/>
        <v>0.1875</v>
      </c>
      <c r="N438" s="24">
        <f t="shared" si="20"/>
        <v>0.20833333333333334</v>
      </c>
      <c r="O438" s="96">
        <f t="shared" si="21"/>
        <v>5</v>
      </c>
    </row>
    <row r="439" spans="1:15" x14ac:dyDescent="0.25">
      <c r="A439" t="s">
        <v>0</v>
      </c>
      <c r="B439" s="1">
        <v>46108</v>
      </c>
      <c r="C439">
        <v>3025</v>
      </c>
      <c r="D439">
        <v>3109</v>
      </c>
      <c r="E439" t="s">
        <v>1</v>
      </c>
      <c r="F439" t="s">
        <v>47</v>
      </c>
      <c r="G439">
        <v>3025</v>
      </c>
      <c r="H439">
        <v>3109</v>
      </c>
      <c r="I439" t="s">
        <v>48</v>
      </c>
      <c r="J439" t="s">
        <v>50</v>
      </c>
      <c r="K439">
        <v>40</v>
      </c>
      <c r="L439">
        <v>52</v>
      </c>
      <c r="M439" s="24">
        <f t="shared" si="22"/>
        <v>0.20833333333333334</v>
      </c>
      <c r="N439" s="24">
        <f t="shared" si="20"/>
        <v>0.20833333333333334</v>
      </c>
      <c r="O439" s="96">
        <f t="shared" si="21"/>
        <v>5</v>
      </c>
    </row>
    <row r="440" spans="1:15" x14ac:dyDescent="0.25">
      <c r="A440" t="s">
        <v>0</v>
      </c>
      <c r="B440" s="1">
        <v>46108</v>
      </c>
      <c r="C440">
        <v>3025</v>
      </c>
      <c r="D440">
        <v>3109</v>
      </c>
      <c r="E440" t="s">
        <v>1</v>
      </c>
      <c r="F440" t="s">
        <v>47</v>
      </c>
      <c r="G440">
        <v>3025</v>
      </c>
      <c r="H440">
        <v>3109</v>
      </c>
      <c r="I440" t="s">
        <v>48</v>
      </c>
      <c r="J440" t="s">
        <v>51</v>
      </c>
      <c r="K440">
        <v>72</v>
      </c>
      <c r="L440">
        <v>72</v>
      </c>
      <c r="M440" s="24">
        <f t="shared" si="22"/>
        <v>0.22916666666666666</v>
      </c>
      <c r="N440" s="24">
        <f t="shared" si="20"/>
        <v>0.22916666666666666</v>
      </c>
      <c r="O440" s="96">
        <f t="shared" si="21"/>
        <v>5</v>
      </c>
    </row>
    <row r="441" spans="1:15" x14ac:dyDescent="0.25">
      <c r="A441" t="s">
        <v>0</v>
      </c>
      <c r="B441" s="1">
        <v>46108</v>
      </c>
      <c r="C441">
        <v>3025</v>
      </c>
      <c r="D441">
        <v>3109</v>
      </c>
      <c r="E441" t="s">
        <v>1</v>
      </c>
      <c r="F441" t="s">
        <v>47</v>
      </c>
      <c r="G441">
        <v>3025</v>
      </c>
      <c r="H441">
        <v>3109</v>
      </c>
      <c r="I441" t="s">
        <v>48</v>
      </c>
      <c r="J441" t="s">
        <v>52</v>
      </c>
      <c r="K441">
        <v>255</v>
      </c>
      <c r="L441">
        <v>196</v>
      </c>
      <c r="M441" s="24">
        <f t="shared" si="22"/>
        <v>0.25</v>
      </c>
      <c r="N441" s="24">
        <f t="shared" si="20"/>
        <v>0.25</v>
      </c>
      <c r="O441" s="96">
        <f t="shared" si="21"/>
        <v>6</v>
      </c>
    </row>
    <row r="442" spans="1:15" x14ac:dyDescent="0.25">
      <c r="A442" t="s">
        <v>0</v>
      </c>
      <c r="B442" s="1">
        <v>46108</v>
      </c>
      <c r="C442">
        <v>3025</v>
      </c>
      <c r="D442">
        <v>3109</v>
      </c>
      <c r="E442" t="s">
        <v>1</v>
      </c>
      <c r="F442" t="s">
        <v>47</v>
      </c>
      <c r="G442">
        <v>3025</v>
      </c>
      <c r="H442">
        <v>3109</v>
      </c>
      <c r="I442" t="s">
        <v>48</v>
      </c>
      <c r="J442" t="s">
        <v>53</v>
      </c>
      <c r="K442">
        <v>342</v>
      </c>
      <c r="L442">
        <v>401</v>
      </c>
      <c r="M442" s="24">
        <f t="shared" si="22"/>
        <v>0.27083333333333331</v>
      </c>
      <c r="N442" s="24">
        <f t="shared" si="20"/>
        <v>0.27083333333333331</v>
      </c>
      <c r="O442" s="96">
        <f t="shared" si="21"/>
        <v>6</v>
      </c>
    </row>
    <row r="443" spans="1:15" x14ac:dyDescent="0.25">
      <c r="A443" t="s">
        <v>0</v>
      </c>
      <c r="B443" s="1">
        <v>46108</v>
      </c>
      <c r="C443">
        <v>3025</v>
      </c>
      <c r="D443">
        <v>3109</v>
      </c>
      <c r="E443" t="s">
        <v>1</v>
      </c>
      <c r="F443" t="s">
        <v>47</v>
      </c>
      <c r="G443">
        <v>3025</v>
      </c>
      <c r="H443">
        <v>3109</v>
      </c>
      <c r="I443" t="s">
        <v>48</v>
      </c>
      <c r="J443" t="s">
        <v>54</v>
      </c>
      <c r="K443">
        <v>136</v>
      </c>
      <c r="L443">
        <v>176</v>
      </c>
      <c r="M443" s="24">
        <f t="shared" si="22"/>
        <v>0.29166666666666669</v>
      </c>
      <c r="N443" s="24">
        <f t="shared" si="20"/>
        <v>0.29166666666666669</v>
      </c>
      <c r="O443" s="96">
        <f t="shared" si="21"/>
        <v>7</v>
      </c>
    </row>
    <row r="444" spans="1:15" x14ac:dyDescent="0.25">
      <c r="A444" t="s">
        <v>0</v>
      </c>
      <c r="B444" s="1">
        <v>46108</v>
      </c>
      <c r="C444">
        <v>3025</v>
      </c>
      <c r="D444">
        <v>3109</v>
      </c>
      <c r="E444" t="s">
        <v>1</v>
      </c>
      <c r="F444" t="s">
        <v>47</v>
      </c>
      <c r="G444">
        <v>3025</v>
      </c>
      <c r="H444">
        <v>3109</v>
      </c>
      <c r="I444" t="s">
        <v>48</v>
      </c>
      <c r="J444" t="s">
        <v>55</v>
      </c>
      <c r="K444">
        <v>158</v>
      </c>
      <c r="L444">
        <v>147</v>
      </c>
      <c r="M444" s="24">
        <f t="shared" si="22"/>
        <v>0.3125</v>
      </c>
      <c r="N444" s="24">
        <f t="shared" si="20"/>
        <v>0.3125</v>
      </c>
      <c r="O444" s="96">
        <f t="shared" si="21"/>
        <v>7</v>
      </c>
    </row>
    <row r="445" spans="1:15" x14ac:dyDescent="0.25">
      <c r="A445" t="s">
        <v>0</v>
      </c>
      <c r="B445" s="1">
        <v>46108</v>
      </c>
      <c r="C445">
        <v>3025</v>
      </c>
      <c r="D445">
        <v>3109</v>
      </c>
      <c r="E445" t="s">
        <v>1</v>
      </c>
      <c r="F445" t="s">
        <v>47</v>
      </c>
      <c r="G445">
        <v>3025</v>
      </c>
      <c r="H445">
        <v>3109</v>
      </c>
      <c r="I445" t="s">
        <v>48</v>
      </c>
      <c r="J445" t="s">
        <v>56</v>
      </c>
      <c r="K445">
        <v>109</v>
      </c>
      <c r="L445">
        <v>151</v>
      </c>
      <c r="M445" s="24">
        <f t="shared" si="22"/>
        <v>0.33333333333333331</v>
      </c>
      <c r="N445" s="24">
        <f t="shared" si="20"/>
        <v>0.33333333333333331</v>
      </c>
      <c r="O445" s="96">
        <f t="shared" si="21"/>
        <v>8</v>
      </c>
    </row>
    <row r="446" spans="1:15" x14ac:dyDescent="0.25">
      <c r="A446" t="s">
        <v>0</v>
      </c>
      <c r="B446" s="1">
        <v>46108</v>
      </c>
      <c r="C446">
        <v>3025</v>
      </c>
      <c r="D446">
        <v>3109</v>
      </c>
      <c r="E446" t="s">
        <v>1</v>
      </c>
      <c r="F446" t="s">
        <v>47</v>
      </c>
      <c r="G446">
        <v>3025</v>
      </c>
      <c r="H446">
        <v>3109</v>
      </c>
      <c r="I446" t="s">
        <v>48</v>
      </c>
      <c r="J446" t="s">
        <v>57</v>
      </c>
      <c r="K446">
        <v>82</v>
      </c>
      <c r="L446">
        <v>77</v>
      </c>
      <c r="M446" s="24">
        <f t="shared" si="22"/>
        <v>0.35416666666666669</v>
      </c>
      <c r="N446" s="24">
        <f t="shared" si="20"/>
        <v>0.35416666666666669</v>
      </c>
      <c r="O446" s="96">
        <f t="shared" si="21"/>
        <v>8</v>
      </c>
    </row>
    <row r="447" spans="1:15" x14ac:dyDescent="0.25">
      <c r="A447" t="s">
        <v>0</v>
      </c>
      <c r="B447" s="1">
        <v>46108</v>
      </c>
      <c r="C447">
        <v>3025</v>
      </c>
      <c r="D447">
        <v>3109</v>
      </c>
      <c r="E447" t="s">
        <v>1</v>
      </c>
      <c r="F447" t="s">
        <v>47</v>
      </c>
      <c r="G447">
        <v>3025</v>
      </c>
      <c r="H447">
        <v>3109</v>
      </c>
      <c r="I447" t="s">
        <v>48</v>
      </c>
      <c r="J447" t="s">
        <v>58</v>
      </c>
      <c r="K447">
        <v>50</v>
      </c>
      <c r="L447">
        <v>45</v>
      </c>
      <c r="M447" s="24">
        <f t="shared" si="22"/>
        <v>0.375</v>
      </c>
      <c r="N447" s="24">
        <f t="shared" si="20"/>
        <v>0.375</v>
      </c>
      <c r="O447" s="96">
        <f t="shared" si="21"/>
        <v>9</v>
      </c>
    </row>
    <row r="448" spans="1:15" x14ac:dyDescent="0.25">
      <c r="A448" t="s">
        <v>0</v>
      </c>
      <c r="B448" s="1">
        <v>46108</v>
      </c>
      <c r="C448">
        <v>3025</v>
      </c>
      <c r="D448">
        <v>3109</v>
      </c>
      <c r="E448" t="s">
        <v>1</v>
      </c>
      <c r="F448" t="s">
        <v>47</v>
      </c>
      <c r="G448">
        <v>3025</v>
      </c>
      <c r="H448">
        <v>3109</v>
      </c>
      <c r="I448" t="s">
        <v>48</v>
      </c>
      <c r="J448" t="s">
        <v>59</v>
      </c>
      <c r="K448">
        <v>42</v>
      </c>
      <c r="L448">
        <v>56</v>
      </c>
      <c r="M448" s="24">
        <f t="shared" si="22"/>
        <v>0.39583333333333331</v>
      </c>
      <c r="N448" s="24">
        <f t="shared" si="20"/>
        <v>0.39583333333333331</v>
      </c>
      <c r="O448" s="96">
        <f t="shared" si="21"/>
        <v>9</v>
      </c>
    </row>
    <row r="449" spans="1:15" x14ac:dyDescent="0.25">
      <c r="A449" t="s">
        <v>0</v>
      </c>
      <c r="B449" s="1">
        <v>46108</v>
      </c>
      <c r="C449">
        <v>3025</v>
      </c>
      <c r="D449">
        <v>3109</v>
      </c>
      <c r="E449" t="s">
        <v>1</v>
      </c>
      <c r="F449" t="s">
        <v>47</v>
      </c>
      <c r="G449">
        <v>3025</v>
      </c>
      <c r="H449">
        <v>3109</v>
      </c>
      <c r="I449" t="s">
        <v>48</v>
      </c>
      <c r="J449" t="s">
        <v>60</v>
      </c>
      <c r="K449">
        <v>46</v>
      </c>
      <c r="L449">
        <v>36</v>
      </c>
      <c r="M449" s="24">
        <f t="shared" si="22"/>
        <v>0.41666666666666669</v>
      </c>
      <c r="N449" s="24">
        <f t="shared" si="20"/>
        <v>0.41666666666666669</v>
      </c>
      <c r="O449" s="96">
        <f t="shared" si="21"/>
        <v>10</v>
      </c>
    </row>
    <row r="450" spans="1:15" x14ac:dyDescent="0.25">
      <c r="A450" t="s">
        <v>0</v>
      </c>
      <c r="B450" s="1">
        <v>46108</v>
      </c>
      <c r="C450">
        <v>3025</v>
      </c>
      <c r="D450">
        <v>3109</v>
      </c>
      <c r="E450" t="s">
        <v>1</v>
      </c>
      <c r="F450" t="s">
        <v>47</v>
      </c>
      <c r="G450">
        <v>3025</v>
      </c>
      <c r="H450">
        <v>3109</v>
      </c>
      <c r="I450" t="s">
        <v>48</v>
      </c>
      <c r="J450" t="s">
        <v>61</v>
      </c>
      <c r="K450">
        <v>29</v>
      </c>
      <c r="L450">
        <v>36</v>
      </c>
      <c r="M450" s="24">
        <f t="shared" si="22"/>
        <v>0.4375</v>
      </c>
      <c r="N450" s="24">
        <f t="shared" ref="N450:N513" si="23">IF(B450="","",IF($M450&lt;10/48,10/48,IF($M450&gt;39/48,39/48,$M450)))</f>
        <v>0.4375</v>
      </c>
      <c r="O450" s="96">
        <f t="shared" si="21"/>
        <v>10</v>
      </c>
    </row>
    <row r="451" spans="1:15" x14ac:dyDescent="0.25">
      <c r="A451" t="s">
        <v>0</v>
      </c>
      <c r="B451" s="1">
        <v>46108</v>
      </c>
      <c r="C451">
        <v>3025</v>
      </c>
      <c r="D451">
        <v>3109</v>
      </c>
      <c r="E451" t="s">
        <v>1</v>
      </c>
      <c r="F451" t="s">
        <v>47</v>
      </c>
      <c r="G451">
        <v>3025</v>
      </c>
      <c r="H451">
        <v>3109</v>
      </c>
      <c r="I451" t="s">
        <v>48</v>
      </c>
      <c r="J451" t="s">
        <v>62</v>
      </c>
      <c r="K451">
        <v>22</v>
      </c>
      <c r="L451">
        <v>26</v>
      </c>
      <c r="M451" s="24">
        <f t="shared" si="22"/>
        <v>0.45833333333333331</v>
      </c>
      <c r="N451" s="24">
        <f t="shared" si="23"/>
        <v>0.45833333333333331</v>
      </c>
      <c r="O451" s="96">
        <f t="shared" ref="O451:O514" si="24">IF($A451="","",HOUR($N451))</f>
        <v>11</v>
      </c>
    </row>
    <row r="452" spans="1:15" x14ac:dyDescent="0.25">
      <c r="A452" t="s">
        <v>0</v>
      </c>
      <c r="B452" s="1">
        <v>46108</v>
      </c>
      <c r="C452">
        <v>3025</v>
      </c>
      <c r="D452">
        <v>3109</v>
      </c>
      <c r="E452" t="s">
        <v>1</v>
      </c>
      <c r="F452" t="s">
        <v>47</v>
      </c>
      <c r="G452">
        <v>3025</v>
      </c>
      <c r="H452">
        <v>3109</v>
      </c>
      <c r="I452" t="s">
        <v>48</v>
      </c>
      <c r="J452" t="s">
        <v>63</v>
      </c>
      <c r="K452">
        <v>22</v>
      </c>
      <c r="L452">
        <v>17</v>
      </c>
      <c r="M452" s="24">
        <f t="shared" si="22"/>
        <v>0.47916666666666669</v>
      </c>
      <c r="N452" s="24">
        <f t="shared" si="23"/>
        <v>0.47916666666666669</v>
      </c>
      <c r="O452" s="96">
        <f t="shared" si="24"/>
        <v>11</v>
      </c>
    </row>
    <row r="453" spans="1:15" x14ac:dyDescent="0.25">
      <c r="A453" t="s">
        <v>0</v>
      </c>
      <c r="B453" s="1">
        <v>46108</v>
      </c>
      <c r="C453">
        <v>3025</v>
      </c>
      <c r="D453">
        <v>3109</v>
      </c>
      <c r="E453" t="s">
        <v>1</v>
      </c>
      <c r="F453" t="s">
        <v>47</v>
      </c>
      <c r="G453">
        <v>3025</v>
      </c>
      <c r="H453">
        <v>3109</v>
      </c>
      <c r="I453" t="s">
        <v>48</v>
      </c>
      <c r="J453" t="s">
        <v>64</v>
      </c>
      <c r="K453">
        <v>17</v>
      </c>
      <c r="L453">
        <v>22</v>
      </c>
      <c r="M453" s="24">
        <f t="shared" si="22"/>
        <v>0.5</v>
      </c>
      <c r="N453" s="24">
        <f t="shared" si="23"/>
        <v>0.5</v>
      </c>
      <c r="O453" s="96">
        <f t="shared" si="24"/>
        <v>12</v>
      </c>
    </row>
    <row r="454" spans="1:15" x14ac:dyDescent="0.25">
      <c r="A454" t="s">
        <v>0</v>
      </c>
      <c r="B454" s="1">
        <v>46108</v>
      </c>
      <c r="C454">
        <v>3025</v>
      </c>
      <c r="D454">
        <v>3109</v>
      </c>
      <c r="E454" t="s">
        <v>1</v>
      </c>
      <c r="F454" t="s">
        <v>47</v>
      </c>
      <c r="G454">
        <v>3025</v>
      </c>
      <c r="H454">
        <v>3109</v>
      </c>
      <c r="I454" t="s">
        <v>48</v>
      </c>
      <c r="J454" t="s">
        <v>65</v>
      </c>
      <c r="K454">
        <v>28</v>
      </c>
      <c r="L454">
        <v>19</v>
      </c>
      <c r="M454" s="24">
        <f t="shared" si="22"/>
        <v>0.52083333333333337</v>
      </c>
      <c r="N454" s="24">
        <f t="shared" si="23"/>
        <v>0.52083333333333337</v>
      </c>
      <c r="O454" s="96">
        <f t="shared" si="24"/>
        <v>12</v>
      </c>
    </row>
    <row r="455" spans="1:15" x14ac:dyDescent="0.25">
      <c r="A455" t="s">
        <v>0</v>
      </c>
      <c r="B455" s="1">
        <v>46108</v>
      </c>
      <c r="C455">
        <v>3025</v>
      </c>
      <c r="D455">
        <v>3109</v>
      </c>
      <c r="E455" t="s">
        <v>1</v>
      </c>
      <c r="F455" t="s">
        <v>47</v>
      </c>
      <c r="G455">
        <v>3025</v>
      </c>
      <c r="H455">
        <v>3109</v>
      </c>
      <c r="I455" t="s">
        <v>48</v>
      </c>
      <c r="J455" t="s">
        <v>66</v>
      </c>
      <c r="K455">
        <v>30</v>
      </c>
      <c r="L455">
        <v>36</v>
      </c>
      <c r="M455" s="24">
        <f t="shared" si="22"/>
        <v>0.54166666666666663</v>
      </c>
      <c r="N455" s="24">
        <f t="shared" si="23"/>
        <v>0.54166666666666663</v>
      </c>
      <c r="O455" s="96">
        <f t="shared" si="24"/>
        <v>13</v>
      </c>
    </row>
    <row r="456" spans="1:15" x14ac:dyDescent="0.25">
      <c r="A456" t="s">
        <v>0</v>
      </c>
      <c r="B456" s="1">
        <v>46108</v>
      </c>
      <c r="C456">
        <v>3025</v>
      </c>
      <c r="D456">
        <v>3109</v>
      </c>
      <c r="E456" t="s">
        <v>1</v>
      </c>
      <c r="F456" t="s">
        <v>47</v>
      </c>
      <c r="G456">
        <v>3025</v>
      </c>
      <c r="H456">
        <v>3109</v>
      </c>
      <c r="I456" t="s">
        <v>48</v>
      </c>
      <c r="J456" t="s">
        <v>67</v>
      </c>
      <c r="K456">
        <v>19</v>
      </c>
      <c r="L456">
        <v>21</v>
      </c>
      <c r="M456" s="24">
        <f t="shared" si="22"/>
        <v>0.5625</v>
      </c>
      <c r="N456" s="24">
        <f t="shared" si="23"/>
        <v>0.5625</v>
      </c>
      <c r="O456" s="96">
        <f t="shared" si="24"/>
        <v>13</v>
      </c>
    </row>
    <row r="457" spans="1:15" x14ac:dyDescent="0.25">
      <c r="A457" t="s">
        <v>0</v>
      </c>
      <c r="B457" s="1">
        <v>46108</v>
      </c>
      <c r="C457">
        <v>3025</v>
      </c>
      <c r="D457">
        <v>3109</v>
      </c>
      <c r="E457" t="s">
        <v>1</v>
      </c>
      <c r="F457" t="s">
        <v>47</v>
      </c>
      <c r="G457">
        <v>3025</v>
      </c>
      <c r="H457">
        <v>3109</v>
      </c>
      <c r="I457" t="s">
        <v>48</v>
      </c>
      <c r="J457" t="s">
        <v>68</v>
      </c>
      <c r="K457">
        <v>50</v>
      </c>
      <c r="L457">
        <v>44</v>
      </c>
      <c r="M457" s="24">
        <f t="shared" si="22"/>
        <v>0.58333333333333337</v>
      </c>
      <c r="N457" s="24">
        <f t="shared" si="23"/>
        <v>0.58333333333333337</v>
      </c>
      <c r="O457" s="96">
        <f t="shared" si="24"/>
        <v>14</v>
      </c>
    </row>
    <row r="458" spans="1:15" x14ac:dyDescent="0.25">
      <c r="A458" t="s">
        <v>0</v>
      </c>
      <c r="B458" s="1">
        <v>46108</v>
      </c>
      <c r="C458">
        <v>3025</v>
      </c>
      <c r="D458">
        <v>3109</v>
      </c>
      <c r="E458" t="s">
        <v>1</v>
      </c>
      <c r="F458" t="s">
        <v>47</v>
      </c>
      <c r="G458">
        <v>3025</v>
      </c>
      <c r="H458">
        <v>3109</v>
      </c>
      <c r="I458" t="s">
        <v>48</v>
      </c>
      <c r="J458" t="s">
        <v>69</v>
      </c>
      <c r="K458">
        <v>102</v>
      </c>
      <c r="L458">
        <v>81</v>
      </c>
      <c r="M458" s="24">
        <f t="shared" ref="M458:M521" si="25">IF($B458="","",_xlfn.NUMBERVALUE(LEFT($J458,5)))</f>
        <v>0.60416666666666663</v>
      </c>
      <c r="N458" s="24">
        <f t="shared" si="23"/>
        <v>0.60416666666666663</v>
      </c>
      <c r="O458" s="96">
        <f t="shared" si="24"/>
        <v>14</v>
      </c>
    </row>
    <row r="459" spans="1:15" x14ac:dyDescent="0.25">
      <c r="A459" t="s">
        <v>0</v>
      </c>
      <c r="B459" s="1">
        <v>46108</v>
      </c>
      <c r="C459">
        <v>3025</v>
      </c>
      <c r="D459">
        <v>3109</v>
      </c>
      <c r="E459" t="s">
        <v>1</v>
      </c>
      <c r="F459" t="s">
        <v>47</v>
      </c>
      <c r="G459">
        <v>3025</v>
      </c>
      <c r="H459">
        <v>3109</v>
      </c>
      <c r="I459" t="s">
        <v>48</v>
      </c>
      <c r="J459" t="s">
        <v>70</v>
      </c>
      <c r="K459">
        <v>139</v>
      </c>
      <c r="L459">
        <v>104</v>
      </c>
      <c r="M459" s="24">
        <f t="shared" si="25"/>
        <v>0.625</v>
      </c>
      <c r="N459" s="24">
        <f t="shared" si="23"/>
        <v>0.625</v>
      </c>
      <c r="O459" s="96">
        <f t="shared" si="24"/>
        <v>15</v>
      </c>
    </row>
    <row r="460" spans="1:15" x14ac:dyDescent="0.25">
      <c r="A460" t="s">
        <v>0</v>
      </c>
      <c r="B460" s="1">
        <v>46108</v>
      </c>
      <c r="C460">
        <v>3025</v>
      </c>
      <c r="D460">
        <v>3109</v>
      </c>
      <c r="E460" t="s">
        <v>1</v>
      </c>
      <c r="F460" t="s">
        <v>47</v>
      </c>
      <c r="G460">
        <v>3025</v>
      </c>
      <c r="H460">
        <v>3109</v>
      </c>
      <c r="I460" t="s">
        <v>48</v>
      </c>
      <c r="J460" t="s">
        <v>71</v>
      </c>
      <c r="K460">
        <v>167</v>
      </c>
      <c r="L460">
        <v>126</v>
      </c>
      <c r="M460" s="24">
        <f t="shared" si="25"/>
        <v>0.64583333333333337</v>
      </c>
      <c r="N460" s="24">
        <f t="shared" si="23"/>
        <v>0.64583333333333337</v>
      </c>
      <c r="O460" s="96">
        <f t="shared" si="24"/>
        <v>15</v>
      </c>
    </row>
    <row r="461" spans="1:15" x14ac:dyDescent="0.25">
      <c r="A461" t="s">
        <v>0</v>
      </c>
      <c r="B461" s="1">
        <v>46108</v>
      </c>
      <c r="C461">
        <v>3025</v>
      </c>
      <c r="D461">
        <v>3109</v>
      </c>
      <c r="E461" t="s">
        <v>1</v>
      </c>
      <c r="F461" t="s">
        <v>47</v>
      </c>
      <c r="G461">
        <v>3025</v>
      </c>
      <c r="H461">
        <v>3109</v>
      </c>
      <c r="I461" t="s">
        <v>48</v>
      </c>
      <c r="J461" t="s">
        <v>72</v>
      </c>
      <c r="K461">
        <v>168</v>
      </c>
      <c r="L461">
        <v>117</v>
      </c>
      <c r="M461" s="24">
        <f t="shared" si="25"/>
        <v>0.66666666666666663</v>
      </c>
      <c r="N461" s="24">
        <f t="shared" si="23"/>
        <v>0.66666666666666663</v>
      </c>
      <c r="O461" s="96">
        <f t="shared" si="24"/>
        <v>16</v>
      </c>
    </row>
    <row r="462" spans="1:15" x14ac:dyDescent="0.25">
      <c r="A462" t="s">
        <v>0</v>
      </c>
      <c r="B462" s="1">
        <v>46108</v>
      </c>
      <c r="C462">
        <v>3025</v>
      </c>
      <c r="D462">
        <v>3109</v>
      </c>
      <c r="E462" t="s">
        <v>1</v>
      </c>
      <c r="F462" t="s">
        <v>47</v>
      </c>
      <c r="G462">
        <v>3025</v>
      </c>
      <c r="H462">
        <v>3109</v>
      </c>
      <c r="I462" t="s">
        <v>48</v>
      </c>
      <c r="J462" t="s">
        <v>73</v>
      </c>
      <c r="K462">
        <v>157</v>
      </c>
      <c r="L462">
        <v>152</v>
      </c>
      <c r="M462" s="24">
        <f t="shared" si="25"/>
        <v>0.6875</v>
      </c>
      <c r="N462" s="24">
        <f t="shared" si="23"/>
        <v>0.6875</v>
      </c>
      <c r="O462" s="96">
        <f t="shared" si="24"/>
        <v>16</v>
      </c>
    </row>
    <row r="463" spans="1:15" x14ac:dyDescent="0.25">
      <c r="A463" t="s">
        <v>0</v>
      </c>
      <c r="B463" s="1">
        <v>46108</v>
      </c>
      <c r="C463">
        <v>3025</v>
      </c>
      <c r="D463">
        <v>3109</v>
      </c>
      <c r="E463" t="s">
        <v>1</v>
      </c>
      <c r="F463" t="s">
        <v>47</v>
      </c>
      <c r="G463">
        <v>3025</v>
      </c>
      <c r="H463">
        <v>3109</v>
      </c>
      <c r="I463" t="s">
        <v>48</v>
      </c>
      <c r="J463" t="s">
        <v>74</v>
      </c>
      <c r="K463">
        <v>121</v>
      </c>
      <c r="L463">
        <v>122</v>
      </c>
      <c r="M463" s="24">
        <f t="shared" si="25"/>
        <v>0.70833333333333337</v>
      </c>
      <c r="N463" s="24">
        <f t="shared" si="23"/>
        <v>0.70833333333333337</v>
      </c>
      <c r="O463" s="96">
        <f t="shared" si="24"/>
        <v>17</v>
      </c>
    </row>
    <row r="464" spans="1:15" x14ac:dyDescent="0.25">
      <c r="A464" t="s">
        <v>0</v>
      </c>
      <c r="B464" s="1">
        <v>46108</v>
      </c>
      <c r="C464">
        <v>3025</v>
      </c>
      <c r="D464">
        <v>3109</v>
      </c>
      <c r="E464" t="s">
        <v>1</v>
      </c>
      <c r="F464" t="s">
        <v>47</v>
      </c>
      <c r="G464">
        <v>3025</v>
      </c>
      <c r="H464">
        <v>3109</v>
      </c>
      <c r="I464" t="s">
        <v>48</v>
      </c>
      <c r="J464" t="s">
        <v>75</v>
      </c>
      <c r="K464">
        <v>168</v>
      </c>
      <c r="L464">
        <v>180</v>
      </c>
      <c r="M464" s="24">
        <f t="shared" si="25"/>
        <v>0.72916666666666663</v>
      </c>
      <c r="N464" s="24">
        <f t="shared" si="23"/>
        <v>0.72916666666666663</v>
      </c>
      <c r="O464" s="96">
        <f t="shared" si="24"/>
        <v>17</v>
      </c>
    </row>
    <row r="465" spans="1:15" x14ac:dyDescent="0.25">
      <c r="A465" t="s">
        <v>0</v>
      </c>
      <c r="B465" s="1">
        <v>46108</v>
      </c>
      <c r="C465">
        <v>3025</v>
      </c>
      <c r="D465">
        <v>3109</v>
      </c>
      <c r="E465" t="s">
        <v>1</v>
      </c>
      <c r="F465" t="s">
        <v>47</v>
      </c>
      <c r="G465">
        <v>3025</v>
      </c>
      <c r="H465">
        <v>3109</v>
      </c>
      <c r="I465" t="s">
        <v>48</v>
      </c>
      <c r="J465" t="s">
        <v>76</v>
      </c>
      <c r="K465">
        <v>50</v>
      </c>
      <c r="L465">
        <v>158</v>
      </c>
      <c r="M465" s="24">
        <f t="shared" si="25"/>
        <v>0.75</v>
      </c>
      <c r="N465" s="24">
        <f t="shared" si="23"/>
        <v>0.75</v>
      </c>
      <c r="O465" s="96">
        <f t="shared" si="24"/>
        <v>18</v>
      </c>
    </row>
    <row r="466" spans="1:15" x14ac:dyDescent="0.25">
      <c r="A466" t="s">
        <v>0</v>
      </c>
      <c r="B466" s="1">
        <v>46108</v>
      </c>
      <c r="C466">
        <v>3025</v>
      </c>
      <c r="D466">
        <v>3109</v>
      </c>
      <c r="E466" t="s">
        <v>1</v>
      </c>
      <c r="F466" t="s">
        <v>47</v>
      </c>
      <c r="G466">
        <v>3025</v>
      </c>
      <c r="H466">
        <v>3109</v>
      </c>
      <c r="I466" t="s">
        <v>48</v>
      </c>
      <c r="J466" t="s">
        <v>77</v>
      </c>
      <c r="K466">
        <v>69</v>
      </c>
      <c r="L466">
        <v>97</v>
      </c>
      <c r="M466" s="24">
        <f t="shared" si="25"/>
        <v>0.77083333333333337</v>
      </c>
      <c r="N466" s="24">
        <f t="shared" si="23"/>
        <v>0.77083333333333337</v>
      </c>
      <c r="O466" s="96">
        <f t="shared" si="24"/>
        <v>18</v>
      </c>
    </row>
    <row r="467" spans="1:15" x14ac:dyDescent="0.25">
      <c r="A467" t="s">
        <v>0</v>
      </c>
      <c r="B467" s="1">
        <v>46108</v>
      </c>
      <c r="C467">
        <v>3025</v>
      </c>
      <c r="D467">
        <v>3109</v>
      </c>
      <c r="E467" t="s">
        <v>1</v>
      </c>
      <c r="F467" t="s">
        <v>47</v>
      </c>
      <c r="G467">
        <v>3025</v>
      </c>
      <c r="H467">
        <v>3109</v>
      </c>
      <c r="I467" t="s">
        <v>48</v>
      </c>
      <c r="J467" t="s">
        <v>78</v>
      </c>
      <c r="K467">
        <v>161</v>
      </c>
      <c r="L467">
        <v>110</v>
      </c>
      <c r="M467" s="24">
        <f t="shared" si="25"/>
        <v>0.79166666666666663</v>
      </c>
      <c r="N467" s="24">
        <f t="shared" si="23"/>
        <v>0.79166666666666663</v>
      </c>
      <c r="O467" s="96">
        <f t="shared" si="24"/>
        <v>19</v>
      </c>
    </row>
    <row r="468" spans="1:15" x14ac:dyDescent="0.25">
      <c r="A468" t="s">
        <v>0</v>
      </c>
      <c r="B468" s="1">
        <v>46108</v>
      </c>
      <c r="C468">
        <v>3025</v>
      </c>
      <c r="D468">
        <v>3109</v>
      </c>
      <c r="E468" t="s">
        <v>1</v>
      </c>
      <c r="F468" t="s">
        <v>47</v>
      </c>
      <c r="G468">
        <v>3025</v>
      </c>
      <c r="H468">
        <v>3109</v>
      </c>
      <c r="I468" t="s">
        <v>48</v>
      </c>
      <c r="J468" t="s">
        <v>79</v>
      </c>
      <c r="K468">
        <v>171</v>
      </c>
      <c r="L468">
        <v>201</v>
      </c>
      <c r="M468" s="24">
        <f t="shared" si="25"/>
        <v>0.8125</v>
      </c>
      <c r="N468" s="24">
        <f t="shared" si="23"/>
        <v>0.8125</v>
      </c>
      <c r="O468" s="96">
        <f t="shared" si="24"/>
        <v>19</v>
      </c>
    </row>
    <row r="469" spans="1:15" x14ac:dyDescent="0.25">
      <c r="A469" t="s">
        <v>0</v>
      </c>
      <c r="B469" s="1">
        <v>46108</v>
      </c>
      <c r="C469">
        <v>3025</v>
      </c>
      <c r="D469">
        <v>3109</v>
      </c>
      <c r="E469" t="s">
        <v>1</v>
      </c>
      <c r="F469" t="s">
        <v>47</v>
      </c>
      <c r="G469">
        <v>3025</v>
      </c>
      <c r="H469">
        <v>3109</v>
      </c>
      <c r="I469" t="s">
        <v>48</v>
      </c>
      <c r="J469" t="s">
        <v>80</v>
      </c>
      <c r="K469">
        <v>2</v>
      </c>
      <c r="L469">
        <v>31</v>
      </c>
      <c r="M469" s="24">
        <f t="shared" si="25"/>
        <v>0.83333333333333337</v>
      </c>
      <c r="N469" s="24">
        <f t="shared" si="23"/>
        <v>0.8125</v>
      </c>
      <c r="O469" s="96">
        <f t="shared" si="24"/>
        <v>19</v>
      </c>
    </row>
    <row r="470" spans="1:15" x14ac:dyDescent="0.25">
      <c r="A470" t="s">
        <v>0</v>
      </c>
      <c r="B470" s="1">
        <v>46111</v>
      </c>
      <c r="C470">
        <v>3011</v>
      </c>
      <c r="D470">
        <v>3187</v>
      </c>
      <c r="E470" t="s">
        <v>1</v>
      </c>
      <c r="F470" t="s">
        <v>47</v>
      </c>
      <c r="G470">
        <v>3011</v>
      </c>
      <c r="H470">
        <v>3187</v>
      </c>
      <c r="I470" t="s">
        <v>48</v>
      </c>
      <c r="J470" t="s">
        <v>49</v>
      </c>
      <c r="K470">
        <v>1</v>
      </c>
      <c r="L470">
        <v>1</v>
      </c>
      <c r="M470" s="24">
        <f t="shared" si="25"/>
        <v>0.1875</v>
      </c>
      <c r="N470" s="24">
        <f t="shared" si="23"/>
        <v>0.20833333333333334</v>
      </c>
      <c r="O470" s="96">
        <f t="shared" si="24"/>
        <v>5</v>
      </c>
    </row>
    <row r="471" spans="1:15" x14ac:dyDescent="0.25">
      <c r="A471" t="s">
        <v>0</v>
      </c>
      <c r="B471" s="1">
        <v>46111</v>
      </c>
      <c r="C471">
        <v>3011</v>
      </c>
      <c r="D471">
        <v>3187</v>
      </c>
      <c r="E471" t="s">
        <v>1</v>
      </c>
      <c r="F471" t="s">
        <v>47</v>
      </c>
      <c r="G471">
        <v>3011</v>
      </c>
      <c r="H471">
        <v>3187</v>
      </c>
      <c r="I471" t="s">
        <v>48</v>
      </c>
      <c r="J471" t="s">
        <v>50</v>
      </c>
      <c r="K471">
        <v>44</v>
      </c>
      <c r="L471">
        <v>61</v>
      </c>
      <c r="M471" s="24">
        <f t="shared" si="25"/>
        <v>0.20833333333333334</v>
      </c>
      <c r="N471" s="24">
        <f t="shared" si="23"/>
        <v>0.20833333333333334</v>
      </c>
      <c r="O471" s="96">
        <f t="shared" si="24"/>
        <v>5</v>
      </c>
    </row>
    <row r="472" spans="1:15" x14ac:dyDescent="0.25">
      <c r="A472" t="s">
        <v>0</v>
      </c>
      <c r="B472" s="1">
        <v>46111</v>
      </c>
      <c r="C472">
        <v>3011</v>
      </c>
      <c r="D472">
        <v>3187</v>
      </c>
      <c r="E472" t="s">
        <v>1</v>
      </c>
      <c r="F472" t="s">
        <v>47</v>
      </c>
      <c r="G472">
        <v>3011</v>
      </c>
      <c r="H472">
        <v>3187</v>
      </c>
      <c r="I472" t="s">
        <v>48</v>
      </c>
      <c r="J472" t="s">
        <v>51</v>
      </c>
      <c r="K472">
        <v>63</v>
      </c>
      <c r="L472">
        <v>77</v>
      </c>
      <c r="M472" s="24">
        <f t="shared" si="25"/>
        <v>0.22916666666666666</v>
      </c>
      <c r="N472" s="24">
        <f t="shared" si="23"/>
        <v>0.22916666666666666</v>
      </c>
      <c r="O472" s="96">
        <f t="shared" si="24"/>
        <v>5</v>
      </c>
    </row>
    <row r="473" spans="1:15" x14ac:dyDescent="0.25">
      <c r="A473" t="s">
        <v>0</v>
      </c>
      <c r="B473" s="1">
        <v>46111</v>
      </c>
      <c r="C473">
        <v>3011</v>
      </c>
      <c r="D473">
        <v>3187</v>
      </c>
      <c r="E473" t="s">
        <v>1</v>
      </c>
      <c r="F473" t="s">
        <v>47</v>
      </c>
      <c r="G473">
        <v>3011</v>
      </c>
      <c r="H473">
        <v>3187</v>
      </c>
      <c r="I473" t="s">
        <v>48</v>
      </c>
      <c r="J473" t="s">
        <v>52</v>
      </c>
      <c r="K473">
        <v>224</v>
      </c>
      <c r="L473">
        <v>174</v>
      </c>
      <c r="M473" s="24">
        <f t="shared" si="25"/>
        <v>0.25</v>
      </c>
      <c r="N473" s="24">
        <f t="shared" si="23"/>
        <v>0.25</v>
      </c>
      <c r="O473" s="96">
        <f t="shared" si="24"/>
        <v>6</v>
      </c>
    </row>
    <row r="474" spans="1:15" x14ac:dyDescent="0.25">
      <c r="A474" t="s">
        <v>0</v>
      </c>
      <c r="B474" s="1">
        <v>46111</v>
      </c>
      <c r="C474">
        <v>3011</v>
      </c>
      <c r="D474">
        <v>3187</v>
      </c>
      <c r="E474" t="s">
        <v>1</v>
      </c>
      <c r="F474" t="s">
        <v>47</v>
      </c>
      <c r="G474">
        <v>3011</v>
      </c>
      <c r="H474">
        <v>3187</v>
      </c>
      <c r="I474" t="s">
        <v>48</v>
      </c>
      <c r="J474" t="s">
        <v>53</v>
      </c>
      <c r="K474">
        <v>334</v>
      </c>
      <c r="L474">
        <v>419</v>
      </c>
      <c r="M474" s="24">
        <f t="shared" si="25"/>
        <v>0.27083333333333331</v>
      </c>
      <c r="N474" s="24">
        <f t="shared" si="23"/>
        <v>0.27083333333333331</v>
      </c>
      <c r="O474" s="96">
        <f t="shared" si="24"/>
        <v>6</v>
      </c>
    </row>
    <row r="475" spans="1:15" x14ac:dyDescent="0.25">
      <c r="A475" t="s">
        <v>0</v>
      </c>
      <c r="B475" s="1">
        <v>46111</v>
      </c>
      <c r="C475">
        <v>3011</v>
      </c>
      <c r="D475">
        <v>3187</v>
      </c>
      <c r="E475" t="s">
        <v>1</v>
      </c>
      <c r="F475" t="s">
        <v>47</v>
      </c>
      <c r="G475">
        <v>3011</v>
      </c>
      <c r="H475">
        <v>3187</v>
      </c>
      <c r="I475" t="s">
        <v>48</v>
      </c>
      <c r="J475" t="s">
        <v>54</v>
      </c>
      <c r="K475">
        <v>223</v>
      </c>
      <c r="L475">
        <v>203</v>
      </c>
      <c r="M475" s="24">
        <f t="shared" si="25"/>
        <v>0.29166666666666669</v>
      </c>
      <c r="N475" s="24">
        <f t="shared" si="23"/>
        <v>0.29166666666666669</v>
      </c>
      <c r="O475" s="96">
        <f t="shared" si="24"/>
        <v>7</v>
      </c>
    </row>
    <row r="476" spans="1:15" x14ac:dyDescent="0.25">
      <c r="A476" t="s">
        <v>0</v>
      </c>
      <c r="B476" s="1">
        <v>46111</v>
      </c>
      <c r="C476">
        <v>3011</v>
      </c>
      <c r="D476">
        <v>3187</v>
      </c>
      <c r="E476" t="s">
        <v>1</v>
      </c>
      <c r="F476" t="s">
        <v>47</v>
      </c>
      <c r="G476">
        <v>3011</v>
      </c>
      <c r="H476">
        <v>3187</v>
      </c>
      <c r="I476" t="s">
        <v>48</v>
      </c>
      <c r="J476" t="s">
        <v>55</v>
      </c>
      <c r="K476">
        <v>143</v>
      </c>
      <c r="L476">
        <v>191</v>
      </c>
      <c r="M476" s="24">
        <f t="shared" si="25"/>
        <v>0.3125</v>
      </c>
      <c r="N476" s="24">
        <f t="shared" si="23"/>
        <v>0.3125</v>
      </c>
      <c r="O476" s="96">
        <f t="shared" si="24"/>
        <v>7</v>
      </c>
    </row>
    <row r="477" spans="1:15" x14ac:dyDescent="0.25">
      <c r="A477" t="s">
        <v>0</v>
      </c>
      <c r="B477" s="1">
        <v>46111</v>
      </c>
      <c r="C477">
        <v>3011</v>
      </c>
      <c r="D477">
        <v>3187</v>
      </c>
      <c r="E477" t="s">
        <v>1</v>
      </c>
      <c r="F477" t="s">
        <v>47</v>
      </c>
      <c r="G477">
        <v>3011</v>
      </c>
      <c r="H477">
        <v>3187</v>
      </c>
      <c r="I477" t="s">
        <v>48</v>
      </c>
      <c r="J477" t="s">
        <v>56</v>
      </c>
      <c r="K477">
        <v>111</v>
      </c>
      <c r="L477">
        <v>120</v>
      </c>
      <c r="M477" s="24">
        <f t="shared" si="25"/>
        <v>0.33333333333333331</v>
      </c>
      <c r="N477" s="24">
        <f t="shared" si="23"/>
        <v>0.33333333333333331</v>
      </c>
      <c r="O477" s="96">
        <f t="shared" si="24"/>
        <v>8</v>
      </c>
    </row>
    <row r="478" spans="1:15" x14ac:dyDescent="0.25">
      <c r="A478" t="s">
        <v>0</v>
      </c>
      <c r="B478" s="1">
        <v>46111</v>
      </c>
      <c r="C478">
        <v>3011</v>
      </c>
      <c r="D478">
        <v>3187</v>
      </c>
      <c r="E478" t="s">
        <v>1</v>
      </c>
      <c r="F478" t="s">
        <v>47</v>
      </c>
      <c r="G478">
        <v>3011</v>
      </c>
      <c r="H478">
        <v>3187</v>
      </c>
      <c r="I478" t="s">
        <v>48</v>
      </c>
      <c r="J478" t="s">
        <v>57</v>
      </c>
      <c r="K478">
        <v>62</v>
      </c>
      <c r="L478">
        <v>88</v>
      </c>
      <c r="M478" s="24">
        <f t="shared" si="25"/>
        <v>0.35416666666666669</v>
      </c>
      <c r="N478" s="24">
        <f t="shared" si="23"/>
        <v>0.35416666666666669</v>
      </c>
      <c r="O478" s="96">
        <f t="shared" si="24"/>
        <v>8</v>
      </c>
    </row>
    <row r="479" spans="1:15" x14ac:dyDescent="0.25">
      <c r="A479" t="s">
        <v>0</v>
      </c>
      <c r="B479" s="1">
        <v>46111</v>
      </c>
      <c r="C479">
        <v>3011</v>
      </c>
      <c r="D479">
        <v>3187</v>
      </c>
      <c r="E479" t="s">
        <v>1</v>
      </c>
      <c r="F479" t="s">
        <v>47</v>
      </c>
      <c r="G479">
        <v>3011</v>
      </c>
      <c r="H479">
        <v>3187</v>
      </c>
      <c r="I479" t="s">
        <v>48</v>
      </c>
      <c r="J479" t="s">
        <v>58</v>
      </c>
      <c r="K479">
        <v>40</v>
      </c>
      <c r="L479">
        <v>51</v>
      </c>
      <c r="M479" s="24">
        <f t="shared" si="25"/>
        <v>0.375</v>
      </c>
      <c r="N479" s="24">
        <f t="shared" si="23"/>
        <v>0.375</v>
      </c>
      <c r="O479" s="96">
        <f t="shared" si="24"/>
        <v>9</v>
      </c>
    </row>
    <row r="480" spans="1:15" x14ac:dyDescent="0.25">
      <c r="A480" t="s">
        <v>0</v>
      </c>
      <c r="B480" s="1">
        <v>46111</v>
      </c>
      <c r="C480">
        <v>3011</v>
      </c>
      <c r="D480">
        <v>3187</v>
      </c>
      <c r="E480" t="s">
        <v>1</v>
      </c>
      <c r="F480" t="s">
        <v>47</v>
      </c>
      <c r="G480">
        <v>3011</v>
      </c>
      <c r="H480">
        <v>3187</v>
      </c>
      <c r="I480" t="s">
        <v>48</v>
      </c>
      <c r="J480" t="s">
        <v>59</v>
      </c>
      <c r="K480">
        <v>50</v>
      </c>
      <c r="L480">
        <v>58</v>
      </c>
      <c r="M480" s="24">
        <f t="shared" si="25"/>
        <v>0.39583333333333331</v>
      </c>
      <c r="N480" s="24">
        <f t="shared" si="23"/>
        <v>0.39583333333333331</v>
      </c>
      <c r="O480" s="96">
        <f t="shared" si="24"/>
        <v>9</v>
      </c>
    </row>
    <row r="481" spans="1:15" x14ac:dyDescent="0.25">
      <c r="A481" t="s">
        <v>0</v>
      </c>
      <c r="B481" s="1">
        <v>46111</v>
      </c>
      <c r="C481">
        <v>3011</v>
      </c>
      <c r="D481">
        <v>3187</v>
      </c>
      <c r="E481" t="s">
        <v>1</v>
      </c>
      <c r="F481" t="s">
        <v>47</v>
      </c>
      <c r="G481">
        <v>3011</v>
      </c>
      <c r="H481">
        <v>3187</v>
      </c>
      <c r="I481" t="s">
        <v>48</v>
      </c>
      <c r="J481" t="s">
        <v>60</v>
      </c>
      <c r="K481">
        <v>27</v>
      </c>
      <c r="L481">
        <v>30</v>
      </c>
      <c r="M481" s="24">
        <f t="shared" si="25"/>
        <v>0.41666666666666669</v>
      </c>
      <c r="N481" s="24">
        <f t="shared" si="23"/>
        <v>0.41666666666666669</v>
      </c>
      <c r="O481" s="96">
        <f t="shared" si="24"/>
        <v>10</v>
      </c>
    </row>
    <row r="482" spans="1:15" x14ac:dyDescent="0.25">
      <c r="A482" t="s">
        <v>0</v>
      </c>
      <c r="B482" s="1">
        <v>46111</v>
      </c>
      <c r="C482">
        <v>3011</v>
      </c>
      <c r="D482">
        <v>3187</v>
      </c>
      <c r="E482" t="s">
        <v>1</v>
      </c>
      <c r="F482" t="s">
        <v>47</v>
      </c>
      <c r="G482">
        <v>3011</v>
      </c>
      <c r="H482">
        <v>3187</v>
      </c>
      <c r="I482" t="s">
        <v>48</v>
      </c>
      <c r="J482" t="s">
        <v>61</v>
      </c>
      <c r="K482">
        <v>27</v>
      </c>
      <c r="L482">
        <v>25</v>
      </c>
      <c r="M482" s="24">
        <f t="shared" si="25"/>
        <v>0.4375</v>
      </c>
      <c r="N482" s="24">
        <f t="shared" si="23"/>
        <v>0.4375</v>
      </c>
      <c r="O482" s="96">
        <f t="shared" si="24"/>
        <v>10</v>
      </c>
    </row>
    <row r="483" spans="1:15" x14ac:dyDescent="0.25">
      <c r="A483" t="s">
        <v>0</v>
      </c>
      <c r="B483" s="1">
        <v>46111</v>
      </c>
      <c r="C483">
        <v>3011</v>
      </c>
      <c r="D483">
        <v>3187</v>
      </c>
      <c r="E483" t="s">
        <v>1</v>
      </c>
      <c r="F483" t="s">
        <v>47</v>
      </c>
      <c r="G483">
        <v>3011</v>
      </c>
      <c r="H483">
        <v>3187</v>
      </c>
      <c r="I483" t="s">
        <v>48</v>
      </c>
      <c r="J483" t="s">
        <v>62</v>
      </c>
      <c r="K483">
        <v>10</v>
      </c>
      <c r="L483">
        <v>13</v>
      </c>
      <c r="M483" s="24">
        <f t="shared" si="25"/>
        <v>0.45833333333333331</v>
      </c>
      <c r="N483" s="24">
        <f t="shared" si="23"/>
        <v>0.45833333333333331</v>
      </c>
      <c r="O483" s="96">
        <f t="shared" si="24"/>
        <v>11</v>
      </c>
    </row>
    <row r="484" spans="1:15" x14ac:dyDescent="0.25">
      <c r="A484" t="s">
        <v>0</v>
      </c>
      <c r="B484" s="1">
        <v>46111</v>
      </c>
      <c r="C484">
        <v>3011</v>
      </c>
      <c r="D484">
        <v>3187</v>
      </c>
      <c r="E484" t="s">
        <v>1</v>
      </c>
      <c r="F484" t="s">
        <v>47</v>
      </c>
      <c r="G484">
        <v>3011</v>
      </c>
      <c r="H484">
        <v>3187</v>
      </c>
      <c r="I484" t="s">
        <v>48</v>
      </c>
      <c r="J484" t="s">
        <v>63</v>
      </c>
      <c r="K484">
        <v>19</v>
      </c>
      <c r="L484">
        <v>12</v>
      </c>
      <c r="M484" s="24">
        <f t="shared" si="25"/>
        <v>0.47916666666666669</v>
      </c>
      <c r="N484" s="24">
        <f t="shared" si="23"/>
        <v>0.47916666666666669</v>
      </c>
      <c r="O484" s="96">
        <f t="shared" si="24"/>
        <v>11</v>
      </c>
    </row>
    <row r="485" spans="1:15" x14ac:dyDescent="0.25">
      <c r="A485" t="s">
        <v>0</v>
      </c>
      <c r="B485" s="1">
        <v>46111</v>
      </c>
      <c r="C485">
        <v>3011</v>
      </c>
      <c r="D485">
        <v>3187</v>
      </c>
      <c r="E485" t="s">
        <v>1</v>
      </c>
      <c r="F485" t="s">
        <v>47</v>
      </c>
      <c r="G485">
        <v>3011</v>
      </c>
      <c r="H485">
        <v>3187</v>
      </c>
      <c r="I485" t="s">
        <v>48</v>
      </c>
      <c r="J485" t="s">
        <v>64</v>
      </c>
      <c r="K485">
        <v>32</v>
      </c>
      <c r="L485">
        <v>22</v>
      </c>
      <c r="M485" s="24">
        <f t="shared" si="25"/>
        <v>0.5</v>
      </c>
      <c r="N485" s="24">
        <f t="shared" si="23"/>
        <v>0.5</v>
      </c>
      <c r="O485" s="96">
        <f t="shared" si="24"/>
        <v>12</v>
      </c>
    </row>
    <row r="486" spans="1:15" x14ac:dyDescent="0.25">
      <c r="A486" t="s">
        <v>0</v>
      </c>
      <c r="B486" s="1">
        <v>46111</v>
      </c>
      <c r="C486">
        <v>3011</v>
      </c>
      <c r="D486">
        <v>3187</v>
      </c>
      <c r="E486" t="s">
        <v>1</v>
      </c>
      <c r="F486" t="s">
        <v>47</v>
      </c>
      <c r="G486">
        <v>3011</v>
      </c>
      <c r="H486">
        <v>3187</v>
      </c>
      <c r="I486" t="s">
        <v>48</v>
      </c>
      <c r="J486" t="s">
        <v>65</v>
      </c>
      <c r="K486">
        <v>19</v>
      </c>
      <c r="L486">
        <v>26</v>
      </c>
      <c r="M486" s="24">
        <f t="shared" si="25"/>
        <v>0.52083333333333337</v>
      </c>
      <c r="N486" s="24">
        <f t="shared" si="23"/>
        <v>0.52083333333333337</v>
      </c>
      <c r="O486" s="96">
        <f t="shared" si="24"/>
        <v>12</v>
      </c>
    </row>
    <row r="487" spans="1:15" x14ac:dyDescent="0.25">
      <c r="A487" t="s">
        <v>0</v>
      </c>
      <c r="B487" s="1">
        <v>46111</v>
      </c>
      <c r="C487">
        <v>3011</v>
      </c>
      <c r="D487">
        <v>3187</v>
      </c>
      <c r="E487" t="s">
        <v>1</v>
      </c>
      <c r="F487" t="s">
        <v>47</v>
      </c>
      <c r="G487">
        <v>3011</v>
      </c>
      <c r="H487">
        <v>3187</v>
      </c>
      <c r="I487" t="s">
        <v>48</v>
      </c>
      <c r="J487" t="s">
        <v>66</v>
      </c>
      <c r="K487">
        <v>33</v>
      </c>
      <c r="L487">
        <v>31</v>
      </c>
      <c r="M487" s="24">
        <f t="shared" si="25"/>
        <v>0.54166666666666663</v>
      </c>
      <c r="N487" s="24">
        <f t="shared" si="23"/>
        <v>0.54166666666666663</v>
      </c>
      <c r="O487" s="96">
        <f t="shared" si="24"/>
        <v>13</v>
      </c>
    </row>
    <row r="488" spans="1:15" x14ac:dyDescent="0.25">
      <c r="A488" t="s">
        <v>0</v>
      </c>
      <c r="B488" s="1">
        <v>46111</v>
      </c>
      <c r="C488">
        <v>3011</v>
      </c>
      <c r="D488">
        <v>3187</v>
      </c>
      <c r="E488" t="s">
        <v>1</v>
      </c>
      <c r="F488" t="s">
        <v>47</v>
      </c>
      <c r="G488">
        <v>3011</v>
      </c>
      <c r="H488">
        <v>3187</v>
      </c>
      <c r="I488" t="s">
        <v>48</v>
      </c>
      <c r="J488" t="s">
        <v>67</v>
      </c>
      <c r="K488">
        <v>24</v>
      </c>
      <c r="L488">
        <v>34</v>
      </c>
      <c r="M488" s="24">
        <f t="shared" si="25"/>
        <v>0.5625</v>
      </c>
      <c r="N488" s="24">
        <f t="shared" si="23"/>
        <v>0.5625</v>
      </c>
      <c r="O488" s="96">
        <f t="shared" si="24"/>
        <v>13</v>
      </c>
    </row>
    <row r="489" spans="1:15" x14ac:dyDescent="0.25">
      <c r="A489" t="s">
        <v>0</v>
      </c>
      <c r="B489" s="1">
        <v>46111</v>
      </c>
      <c r="C489">
        <v>3011</v>
      </c>
      <c r="D489">
        <v>3187</v>
      </c>
      <c r="E489" t="s">
        <v>1</v>
      </c>
      <c r="F489" t="s">
        <v>47</v>
      </c>
      <c r="G489">
        <v>3011</v>
      </c>
      <c r="H489">
        <v>3187</v>
      </c>
      <c r="I489" t="s">
        <v>48</v>
      </c>
      <c r="J489" t="s">
        <v>68</v>
      </c>
      <c r="K489">
        <v>42</v>
      </c>
      <c r="L489">
        <v>30</v>
      </c>
      <c r="M489" s="24">
        <f t="shared" si="25"/>
        <v>0.58333333333333337</v>
      </c>
      <c r="N489" s="24">
        <f t="shared" si="23"/>
        <v>0.58333333333333337</v>
      </c>
      <c r="O489" s="96">
        <f t="shared" si="24"/>
        <v>14</v>
      </c>
    </row>
    <row r="490" spans="1:15" x14ac:dyDescent="0.25">
      <c r="A490" t="s">
        <v>0</v>
      </c>
      <c r="B490" s="1">
        <v>46111</v>
      </c>
      <c r="C490">
        <v>3011</v>
      </c>
      <c r="D490">
        <v>3187</v>
      </c>
      <c r="E490" t="s">
        <v>1</v>
      </c>
      <c r="F490" t="s">
        <v>47</v>
      </c>
      <c r="G490">
        <v>3011</v>
      </c>
      <c r="H490">
        <v>3187</v>
      </c>
      <c r="I490" t="s">
        <v>48</v>
      </c>
      <c r="J490" t="s">
        <v>69</v>
      </c>
      <c r="K490">
        <v>102</v>
      </c>
      <c r="L490">
        <v>87</v>
      </c>
      <c r="M490" s="24">
        <f t="shared" si="25"/>
        <v>0.60416666666666663</v>
      </c>
      <c r="N490" s="24">
        <f t="shared" si="23"/>
        <v>0.60416666666666663</v>
      </c>
      <c r="O490" s="96">
        <f t="shared" si="24"/>
        <v>14</v>
      </c>
    </row>
    <row r="491" spans="1:15" x14ac:dyDescent="0.25">
      <c r="A491" t="s">
        <v>0</v>
      </c>
      <c r="B491" s="1">
        <v>46111</v>
      </c>
      <c r="C491">
        <v>3011</v>
      </c>
      <c r="D491">
        <v>3187</v>
      </c>
      <c r="E491" t="s">
        <v>1</v>
      </c>
      <c r="F491" t="s">
        <v>47</v>
      </c>
      <c r="G491">
        <v>3011</v>
      </c>
      <c r="H491">
        <v>3187</v>
      </c>
      <c r="I491" t="s">
        <v>48</v>
      </c>
      <c r="J491" t="s">
        <v>70</v>
      </c>
      <c r="K491">
        <v>149</v>
      </c>
      <c r="L491">
        <v>137</v>
      </c>
      <c r="M491" s="24">
        <f t="shared" si="25"/>
        <v>0.625</v>
      </c>
      <c r="N491" s="24">
        <f t="shared" si="23"/>
        <v>0.625</v>
      </c>
      <c r="O491" s="96">
        <f t="shared" si="24"/>
        <v>15</v>
      </c>
    </row>
    <row r="492" spans="1:15" x14ac:dyDescent="0.25">
      <c r="A492" t="s">
        <v>0</v>
      </c>
      <c r="B492" s="1">
        <v>46111</v>
      </c>
      <c r="C492">
        <v>3011</v>
      </c>
      <c r="D492">
        <v>3187</v>
      </c>
      <c r="E492" t="s">
        <v>1</v>
      </c>
      <c r="F492" t="s">
        <v>47</v>
      </c>
      <c r="G492">
        <v>3011</v>
      </c>
      <c r="H492">
        <v>3187</v>
      </c>
      <c r="I492" t="s">
        <v>48</v>
      </c>
      <c r="J492" t="s">
        <v>71</v>
      </c>
      <c r="K492">
        <v>158</v>
      </c>
      <c r="L492">
        <v>145</v>
      </c>
      <c r="M492" s="24">
        <f t="shared" si="25"/>
        <v>0.64583333333333337</v>
      </c>
      <c r="N492" s="24">
        <f t="shared" si="23"/>
        <v>0.64583333333333337</v>
      </c>
      <c r="O492" s="96">
        <f t="shared" si="24"/>
        <v>15</v>
      </c>
    </row>
    <row r="493" spans="1:15" x14ac:dyDescent="0.25">
      <c r="A493" t="s">
        <v>0</v>
      </c>
      <c r="B493" s="1">
        <v>46111</v>
      </c>
      <c r="C493">
        <v>3011</v>
      </c>
      <c r="D493">
        <v>3187</v>
      </c>
      <c r="E493" t="s">
        <v>1</v>
      </c>
      <c r="F493" t="s">
        <v>47</v>
      </c>
      <c r="G493">
        <v>3011</v>
      </c>
      <c r="H493">
        <v>3187</v>
      </c>
      <c r="I493" t="s">
        <v>48</v>
      </c>
      <c r="J493" t="s">
        <v>72</v>
      </c>
      <c r="K493">
        <v>205</v>
      </c>
      <c r="L493">
        <v>174</v>
      </c>
      <c r="M493" s="24">
        <f t="shared" si="25"/>
        <v>0.66666666666666663</v>
      </c>
      <c r="N493" s="24">
        <f t="shared" si="23"/>
        <v>0.66666666666666663</v>
      </c>
      <c r="O493" s="96">
        <f t="shared" si="24"/>
        <v>16</v>
      </c>
    </row>
    <row r="494" spans="1:15" x14ac:dyDescent="0.25">
      <c r="A494" t="s">
        <v>0</v>
      </c>
      <c r="B494" s="1">
        <v>46111</v>
      </c>
      <c r="C494">
        <v>3011</v>
      </c>
      <c r="D494">
        <v>3187</v>
      </c>
      <c r="E494" t="s">
        <v>1</v>
      </c>
      <c r="F494" t="s">
        <v>47</v>
      </c>
      <c r="G494">
        <v>3011</v>
      </c>
      <c r="H494">
        <v>3187</v>
      </c>
      <c r="I494" t="s">
        <v>48</v>
      </c>
      <c r="J494" t="s">
        <v>73</v>
      </c>
      <c r="K494">
        <v>206</v>
      </c>
      <c r="L494">
        <v>227</v>
      </c>
      <c r="M494" s="24">
        <f t="shared" si="25"/>
        <v>0.6875</v>
      </c>
      <c r="N494" s="24">
        <f t="shared" si="23"/>
        <v>0.6875</v>
      </c>
      <c r="O494" s="96">
        <f t="shared" si="24"/>
        <v>16</v>
      </c>
    </row>
    <row r="495" spans="1:15" x14ac:dyDescent="0.25">
      <c r="A495" t="s">
        <v>0</v>
      </c>
      <c r="B495" s="1">
        <v>46111</v>
      </c>
      <c r="C495">
        <v>3011</v>
      </c>
      <c r="D495">
        <v>3187</v>
      </c>
      <c r="E495" t="s">
        <v>1</v>
      </c>
      <c r="F495" t="s">
        <v>47</v>
      </c>
      <c r="G495">
        <v>3011</v>
      </c>
      <c r="H495">
        <v>3187</v>
      </c>
      <c r="I495" t="s">
        <v>48</v>
      </c>
      <c r="J495" t="s">
        <v>74</v>
      </c>
      <c r="K495">
        <v>128</v>
      </c>
      <c r="L495">
        <v>140</v>
      </c>
      <c r="M495" s="24">
        <f t="shared" si="25"/>
        <v>0.70833333333333337</v>
      </c>
      <c r="N495" s="24">
        <f t="shared" si="23"/>
        <v>0.70833333333333337</v>
      </c>
      <c r="O495" s="96">
        <f t="shared" si="24"/>
        <v>17</v>
      </c>
    </row>
    <row r="496" spans="1:15" x14ac:dyDescent="0.25">
      <c r="A496" t="s">
        <v>0</v>
      </c>
      <c r="B496" s="1">
        <v>46111</v>
      </c>
      <c r="C496">
        <v>3011</v>
      </c>
      <c r="D496">
        <v>3187</v>
      </c>
      <c r="E496" t="s">
        <v>1</v>
      </c>
      <c r="F496" t="s">
        <v>47</v>
      </c>
      <c r="G496">
        <v>3011</v>
      </c>
      <c r="H496">
        <v>3187</v>
      </c>
      <c r="I496" t="s">
        <v>48</v>
      </c>
      <c r="J496" t="s">
        <v>75</v>
      </c>
      <c r="K496">
        <v>120</v>
      </c>
      <c r="L496">
        <v>144</v>
      </c>
      <c r="M496" s="24">
        <f t="shared" si="25"/>
        <v>0.72916666666666663</v>
      </c>
      <c r="N496" s="24">
        <f t="shared" si="23"/>
        <v>0.72916666666666663</v>
      </c>
      <c r="O496" s="96">
        <f t="shared" si="24"/>
        <v>17</v>
      </c>
    </row>
    <row r="497" spans="1:15" x14ac:dyDescent="0.25">
      <c r="A497" t="s">
        <v>0</v>
      </c>
      <c r="B497" s="1">
        <v>46111</v>
      </c>
      <c r="C497">
        <v>3011</v>
      </c>
      <c r="D497">
        <v>3187</v>
      </c>
      <c r="E497" t="s">
        <v>1</v>
      </c>
      <c r="F497" t="s">
        <v>47</v>
      </c>
      <c r="G497">
        <v>3011</v>
      </c>
      <c r="H497">
        <v>3187</v>
      </c>
      <c r="I497" t="s">
        <v>48</v>
      </c>
      <c r="J497" t="s">
        <v>76</v>
      </c>
      <c r="K497">
        <v>73</v>
      </c>
      <c r="L497">
        <v>90</v>
      </c>
      <c r="M497" s="24">
        <f t="shared" si="25"/>
        <v>0.75</v>
      </c>
      <c r="N497" s="24">
        <f t="shared" si="23"/>
        <v>0.75</v>
      </c>
      <c r="O497" s="96">
        <f t="shared" si="24"/>
        <v>18</v>
      </c>
    </row>
    <row r="498" spans="1:15" x14ac:dyDescent="0.25">
      <c r="A498" t="s">
        <v>0</v>
      </c>
      <c r="B498" s="1">
        <v>46111</v>
      </c>
      <c r="C498">
        <v>3011</v>
      </c>
      <c r="D498">
        <v>3187</v>
      </c>
      <c r="E498" t="s">
        <v>1</v>
      </c>
      <c r="F498" t="s">
        <v>47</v>
      </c>
      <c r="G498">
        <v>3011</v>
      </c>
      <c r="H498">
        <v>3187</v>
      </c>
      <c r="I498" t="s">
        <v>48</v>
      </c>
      <c r="J498" t="s">
        <v>77</v>
      </c>
      <c r="K498">
        <v>39</v>
      </c>
      <c r="L498">
        <v>41</v>
      </c>
      <c r="M498" s="24">
        <f t="shared" si="25"/>
        <v>0.77083333333333337</v>
      </c>
      <c r="N498" s="24">
        <f t="shared" si="23"/>
        <v>0.77083333333333337</v>
      </c>
      <c r="O498" s="96">
        <f t="shared" si="24"/>
        <v>18</v>
      </c>
    </row>
    <row r="499" spans="1:15" x14ac:dyDescent="0.25">
      <c r="A499" t="s">
        <v>0</v>
      </c>
      <c r="B499" s="1">
        <v>46111</v>
      </c>
      <c r="C499">
        <v>3011</v>
      </c>
      <c r="D499">
        <v>3187</v>
      </c>
      <c r="E499" t="s">
        <v>1</v>
      </c>
      <c r="F499" t="s">
        <v>47</v>
      </c>
      <c r="G499">
        <v>3011</v>
      </c>
      <c r="H499">
        <v>3187</v>
      </c>
      <c r="I499" t="s">
        <v>48</v>
      </c>
      <c r="J499" t="s">
        <v>78</v>
      </c>
      <c r="K499">
        <v>169</v>
      </c>
      <c r="L499">
        <v>120</v>
      </c>
      <c r="M499" s="24">
        <f t="shared" si="25"/>
        <v>0.79166666666666663</v>
      </c>
      <c r="N499" s="24">
        <f t="shared" si="23"/>
        <v>0.79166666666666663</v>
      </c>
      <c r="O499" s="96">
        <f t="shared" si="24"/>
        <v>19</v>
      </c>
    </row>
    <row r="500" spans="1:15" x14ac:dyDescent="0.25">
      <c r="A500" t="s">
        <v>0</v>
      </c>
      <c r="B500" s="1">
        <v>46111</v>
      </c>
      <c r="C500">
        <v>3011</v>
      </c>
      <c r="D500">
        <v>3187</v>
      </c>
      <c r="E500" t="s">
        <v>1</v>
      </c>
      <c r="F500" t="s">
        <v>47</v>
      </c>
      <c r="G500">
        <v>3011</v>
      </c>
      <c r="H500">
        <v>3187</v>
      </c>
      <c r="I500" t="s">
        <v>48</v>
      </c>
      <c r="J500" t="s">
        <v>79</v>
      </c>
      <c r="K500">
        <v>134</v>
      </c>
      <c r="L500">
        <v>188</v>
      </c>
      <c r="M500" s="24">
        <f t="shared" si="25"/>
        <v>0.8125</v>
      </c>
      <c r="N500" s="24">
        <f t="shared" si="23"/>
        <v>0.8125</v>
      </c>
      <c r="O500" s="96">
        <f t="shared" si="24"/>
        <v>19</v>
      </c>
    </row>
    <row r="501" spans="1:15" x14ac:dyDescent="0.25">
      <c r="A501" t="s">
        <v>0</v>
      </c>
      <c r="B501" s="1">
        <v>46111</v>
      </c>
      <c r="C501">
        <v>3011</v>
      </c>
      <c r="D501">
        <v>3187</v>
      </c>
      <c r="E501" t="s">
        <v>1</v>
      </c>
      <c r="F501" t="s">
        <v>47</v>
      </c>
      <c r="G501">
        <v>3011</v>
      </c>
      <c r="H501">
        <v>3187</v>
      </c>
      <c r="I501" t="s">
        <v>48</v>
      </c>
      <c r="J501" t="s">
        <v>80</v>
      </c>
      <c r="K501">
        <v>0</v>
      </c>
      <c r="L501">
        <v>28</v>
      </c>
      <c r="M501" s="24">
        <f t="shared" si="25"/>
        <v>0.83333333333333337</v>
      </c>
      <c r="N501" s="24">
        <f t="shared" si="23"/>
        <v>0.8125</v>
      </c>
      <c r="O501" s="96">
        <f t="shared" si="24"/>
        <v>19</v>
      </c>
    </row>
    <row r="502" spans="1:15" x14ac:dyDescent="0.25">
      <c r="A502" t="s">
        <v>0</v>
      </c>
      <c r="B502" s="1">
        <v>46112</v>
      </c>
      <c r="C502">
        <v>3326</v>
      </c>
      <c r="D502">
        <v>3475</v>
      </c>
      <c r="E502" t="s">
        <v>1</v>
      </c>
      <c r="F502" t="s">
        <v>47</v>
      </c>
      <c r="G502">
        <v>3326</v>
      </c>
      <c r="H502">
        <v>3475</v>
      </c>
      <c r="I502" t="s">
        <v>48</v>
      </c>
      <c r="J502" t="s">
        <v>49</v>
      </c>
      <c r="K502">
        <v>2</v>
      </c>
      <c r="L502">
        <v>0</v>
      </c>
      <c r="M502" s="24">
        <f t="shared" si="25"/>
        <v>0.1875</v>
      </c>
      <c r="N502" s="24">
        <f t="shared" si="23"/>
        <v>0.20833333333333334</v>
      </c>
      <c r="O502" s="96">
        <f t="shared" si="24"/>
        <v>5</v>
      </c>
    </row>
    <row r="503" spans="1:15" x14ac:dyDescent="0.25">
      <c r="A503" t="s">
        <v>0</v>
      </c>
      <c r="B503" s="1">
        <v>46112</v>
      </c>
      <c r="C503">
        <v>3326</v>
      </c>
      <c r="D503">
        <v>3475</v>
      </c>
      <c r="E503" t="s">
        <v>1</v>
      </c>
      <c r="F503" t="s">
        <v>47</v>
      </c>
      <c r="G503">
        <v>3326</v>
      </c>
      <c r="H503">
        <v>3475</v>
      </c>
      <c r="I503" t="s">
        <v>48</v>
      </c>
      <c r="J503" t="s">
        <v>50</v>
      </c>
      <c r="K503">
        <v>34</v>
      </c>
      <c r="L503">
        <v>54</v>
      </c>
      <c r="M503" s="24">
        <f t="shared" si="25"/>
        <v>0.20833333333333334</v>
      </c>
      <c r="N503" s="24">
        <f t="shared" si="23"/>
        <v>0.20833333333333334</v>
      </c>
      <c r="O503" s="96">
        <f t="shared" si="24"/>
        <v>5</v>
      </c>
    </row>
    <row r="504" spans="1:15" x14ac:dyDescent="0.25">
      <c r="A504" t="s">
        <v>0</v>
      </c>
      <c r="B504" s="1">
        <v>46112</v>
      </c>
      <c r="C504">
        <v>3326</v>
      </c>
      <c r="D504">
        <v>3475</v>
      </c>
      <c r="E504" t="s">
        <v>1</v>
      </c>
      <c r="F504" t="s">
        <v>47</v>
      </c>
      <c r="G504">
        <v>3326</v>
      </c>
      <c r="H504">
        <v>3475</v>
      </c>
      <c r="I504" t="s">
        <v>48</v>
      </c>
      <c r="J504" t="s">
        <v>51</v>
      </c>
      <c r="K504">
        <v>63</v>
      </c>
      <c r="L504">
        <v>67</v>
      </c>
      <c r="M504" s="24">
        <f t="shared" si="25"/>
        <v>0.22916666666666666</v>
      </c>
      <c r="N504" s="24">
        <f t="shared" si="23"/>
        <v>0.22916666666666666</v>
      </c>
      <c r="O504" s="96">
        <f t="shared" si="24"/>
        <v>5</v>
      </c>
    </row>
    <row r="505" spans="1:15" x14ac:dyDescent="0.25">
      <c r="A505" t="s">
        <v>0</v>
      </c>
      <c r="B505" s="1">
        <v>46112</v>
      </c>
      <c r="C505">
        <v>3326</v>
      </c>
      <c r="D505">
        <v>3475</v>
      </c>
      <c r="E505" t="s">
        <v>1</v>
      </c>
      <c r="F505" t="s">
        <v>47</v>
      </c>
      <c r="G505">
        <v>3326</v>
      </c>
      <c r="H505">
        <v>3475</v>
      </c>
      <c r="I505" t="s">
        <v>48</v>
      </c>
      <c r="J505" t="s">
        <v>52</v>
      </c>
      <c r="K505">
        <v>270</v>
      </c>
      <c r="L505">
        <v>204</v>
      </c>
      <c r="M505" s="24">
        <f t="shared" si="25"/>
        <v>0.25</v>
      </c>
      <c r="N505" s="24">
        <f t="shared" si="23"/>
        <v>0.25</v>
      </c>
      <c r="O505" s="96">
        <f t="shared" si="24"/>
        <v>6</v>
      </c>
    </row>
    <row r="506" spans="1:15" x14ac:dyDescent="0.25">
      <c r="A506" t="s">
        <v>0</v>
      </c>
      <c r="B506" s="1">
        <v>46112</v>
      </c>
      <c r="C506">
        <v>3326</v>
      </c>
      <c r="D506">
        <v>3475</v>
      </c>
      <c r="E506" t="s">
        <v>1</v>
      </c>
      <c r="F506" t="s">
        <v>47</v>
      </c>
      <c r="G506">
        <v>3326</v>
      </c>
      <c r="H506">
        <v>3475</v>
      </c>
      <c r="I506" t="s">
        <v>48</v>
      </c>
      <c r="J506" t="s">
        <v>53</v>
      </c>
      <c r="K506">
        <v>390</v>
      </c>
      <c r="L506">
        <v>400</v>
      </c>
      <c r="M506" s="24">
        <f t="shared" si="25"/>
        <v>0.27083333333333331</v>
      </c>
      <c r="N506" s="24">
        <f t="shared" si="23"/>
        <v>0.27083333333333331</v>
      </c>
      <c r="O506" s="96">
        <f t="shared" si="24"/>
        <v>6</v>
      </c>
    </row>
    <row r="507" spans="1:15" x14ac:dyDescent="0.25">
      <c r="A507" t="s">
        <v>0</v>
      </c>
      <c r="B507" s="1">
        <v>46112</v>
      </c>
      <c r="C507">
        <v>3326</v>
      </c>
      <c r="D507">
        <v>3475</v>
      </c>
      <c r="E507" t="s">
        <v>1</v>
      </c>
      <c r="F507" t="s">
        <v>47</v>
      </c>
      <c r="G507">
        <v>3326</v>
      </c>
      <c r="H507">
        <v>3475</v>
      </c>
      <c r="I507" t="s">
        <v>48</v>
      </c>
      <c r="J507" t="s">
        <v>54</v>
      </c>
      <c r="K507">
        <v>200</v>
      </c>
      <c r="L507">
        <v>250</v>
      </c>
      <c r="M507" s="24">
        <f t="shared" si="25"/>
        <v>0.29166666666666669</v>
      </c>
      <c r="N507" s="24">
        <f t="shared" si="23"/>
        <v>0.29166666666666669</v>
      </c>
      <c r="O507" s="96">
        <f t="shared" si="24"/>
        <v>7</v>
      </c>
    </row>
    <row r="508" spans="1:15" x14ac:dyDescent="0.25">
      <c r="A508" t="s">
        <v>0</v>
      </c>
      <c r="B508" s="1">
        <v>46112</v>
      </c>
      <c r="C508">
        <v>3326</v>
      </c>
      <c r="D508">
        <v>3475</v>
      </c>
      <c r="E508" t="s">
        <v>1</v>
      </c>
      <c r="F508" t="s">
        <v>47</v>
      </c>
      <c r="G508">
        <v>3326</v>
      </c>
      <c r="H508">
        <v>3475</v>
      </c>
      <c r="I508" t="s">
        <v>48</v>
      </c>
      <c r="J508" t="s">
        <v>55</v>
      </c>
      <c r="K508">
        <v>156</v>
      </c>
      <c r="L508">
        <v>114</v>
      </c>
      <c r="M508" s="24">
        <f t="shared" si="25"/>
        <v>0.3125</v>
      </c>
      <c r="N508" s="24">
        <f t="shared" si="23"/>
        <v>0.3125</v>
      </c>
      <c r="O508" s="96">
        <f t="shared" si="24"/>
        <v>7</v>
      </c>
    </row>
    <row r="509" spans="1:15" x14ac:dyDescent="0.25">
      <c r="A509" t="s">
        <v>0</v>
      </c>
      <c r="B509" s="1">
        <v>46112</v>
      </c>
      <c r="C509">
        <v>3326</v>
      </c>
      <c r="D509">
        <v>3475</v>
      </c>
      <c r="E509" t="s">
        <v>1</v>
      </c>
      <c r="F509" t="s">
        <v>47</v>
      </c>
      <c r="G509">
        <v>3326</v>
      </c>
      <c r="H509">
        <v>3475</v>
      </c>
      <c r="I509" t="s">
        <v>48</v>
      </c>
      <c r="J509" t="s">
        <v>56</v>
      </c>
      <c r="K509">
        <v>112</v>
      </c>
      <c r="L509">
        <v>166</v>
      </c>
      <c r="M509" s="24">
        <f t="shared" si="25"/>
        <v>0.33333333333333331</v>
      </c>
      <c r="N509" s="24">
        <f t="shared" si="23"/>
        <v>0.33333333333333331</v>
      </c>
      <c r="O509" s="96">
        <f t="shared" si="24"/>
        <v>8</v>
      </c>
    </row>
    <row r="510" spans="1:15" x14ac:dyDescent="0.25">
      <c r="A510" t="s">
        <v>0</v>
      </c>
      <c r="B510" s="1">
        <v>46112</v>
      </c>
      <c r="C510">
        <v>3326</v>
      </c>
      <c r="D510">
        <v>3475</v>
      </c>
      <c r="E510" t="s">
        <v>1</v>
      </c>
      <c r="F510" t="s">
        <v>47</v>
      </c>
      <c r="G510">
        <v>3326</v>
      </c>
      <c r="H510">
        <v>3475</v>
      </c>
      <c r="I510" t="s">
        <v>48</v>
      </c>
      <c r="J510" t="s">
        <v>57</v>
      </c>
      <c r="K510">
        <v>84</v>
      </c>
      <c r="L510">
        <v>130</v>
      </c>
      <c r="M510" s="24">
        <f t="shared" si="25"/>
        <v>0.35416666666666669</v>
      </c>
      <c r="N510" s="24">
        <f t="shared" si="23"/>
        <v>0.35416666666666669</v>
      </c>
      <c r="O510" s="96">
        <f t="shared" si="24"/>
        <v>8</v>
      </c>
    </row>
    <row r="511" spans="1:15" x14ac:dyDescent="0.25">
      <c r="A511" t="s">
        <v>0</v>
      </c>
      <c r="B511" s="1">
        <v>46112</v>
      </c>
      <c r="C511">
        <v>3326</v>
      </c>
      <c r="D511">
        <v>3475</v>
      </c>
      <c r="E511" t="s">
        <v>1</v>
      </c>
      <c r="F511" t="s">
        <v>47</v>
      </c>
      <c r="G511">
        <v>3326</v>
      </c>
      <c r="H511">
        <v>3475</v>
      </c>
      <c r="I511" t="s">
        <v>48</v>
      </c>
      <c r="J511" t="s">
        <v>58</v>
      </c>
      <c r="K511">
        <v>47</v>
      </c>
      <c r="L511">
        <v>46</v>
      </c>
      <c r="M511" s="24">
        <f t="shared" si="25"/>
        <v>0.375</v>
      </c>
      <c r="N511" s="24">
        <f t="shared" si="23"/>
        <v>0.375</v>
      </c>
      <c r="O511" s="96">
        <f t="shared" si="24"/>
        <v>9</v>
      </c>
    </row>
    <row r="512" spans="1:15" x14ac:dyDescent="0.25">
      <c r="A512" t="s">
        <v>0</v>
      </c>
      <c r="B512" s="1">
        <v>46112</v>
      </c>
      <c r="C512">
        <v>3326</v>
      </c>
      <c r="D512">
        <v>3475</v>
      </c>
      <c r="E512" t="s">
        <v>1</v>
      </c>
      <c r="F512" t="s">
        <v>47</v>
      </c>
      <c r="G512">
        <v>3326</v>
      </c>
      <c r="H512">
        <v>3475</v>
      </c>
      <c r="I512" t="s">
        <v>48</v>
      </c>
      <c r="J512" t="s">
        <v>59</v>
      </c>
      <c r="K512">
        <v>42</v>
      </c>
      <c r="L512">
        <v>74</v>
      </c>
      <c r="M512" s="24">
        <f t="shared" si="25"/>
        <v>0.39583333333333331</v>
      </c>
      <c r="N512" s="24">
        <f t="shared" si="23"/>
        <v>0.39583333333333331</v>
      </c>
      <c r="O512" s="96">
        <f t="shared" si="24"/>
        <v>9</v>
      </c>
    </row>
    <row r="513" spans="1:15" x14ac:dyDescent="0.25">
      <c r="A513" t="s">
        <v>0</v>
      </c>
      <c r="B513" s="1">
        <v>46112</v>
      </c>
      <c r="C513">
        <v>3326</v>
      </c>
      <c r="D513">
        <v>3475</v>
      </c>
      <c r="E513" t="s">
        <v>1</v>
      </c>
      <c r="F513" t="s">
        <v>47</v>
      </c>
      <c r="G513">
        <v>3326</v>
      </c>
      <c r="H513">
        <v>3475</v>
      </c>
      <c r="I513" t="s">
        <v>48</v>
      </c>
      <c r="J513" t="s">
        <v>60</v>
      </c>
      <c r="K513">
        <v>50</v>
      </c>
      <c r="L513">
        <v>45</v>
      </c>
      <c r="M513" s="24">
        <f t="shared" si="25"/>
        <v>0.41666666666666669</v>
      </c>
      <c r="N513" s="24">
        <f t="shared" si="23"/>
        <v>0.41666666666666669</v>
      </c>
      <c r="O513" s="96">
        <f t="shared" si="24"/>
        <v>10</v>
      </c>
    </row>
    <row r="514" spans="1:15" x14ac:dyDescent="0.25">
      <c r="A514" t="s">
        <v>0</v>
      </c>
      <c r="B514" s="1">
        <v>46112</v>
      </c>
      <c r="C514">
        <v>3326</v>
      </c>
      <c r="D514">
        <v>3475</v>
      </c>
      <c r="E514" t="s">
        <v>1</v>
      </c>
      <c r="F514" t="s">
        <v>47</v>
      </c>
      <c r="G514">
        <v>3326</v>
      </c>
      <c r="H514">
        <v>3475</v>
      </c>
      <c r="I514" t="s">
        <v>48</v>
      </c>
      <c r="J514" t="s">
        <v>61</v>
      </c>
      <c r="K514">
        <v>34</v>
      </c>
      <c r="L514">
        <v>46</v>
      </c>
      <c r="M514" s="24">
        <f t="shared" si="25"/>
        <v>0.4375</v>
      </c>
      <c r="N514" s="24">
        <f t="shared" ref="N514:N577" si="26">IF(B514="","",IF($M514&lt;10/48,10/48,IF($M514&gt;39/48,39/48,$M514)))</f>
        <v>0.4375</v>
      </c>
      <c r="O514" s="96">
        <f t="shared" si="24"/>
        <v>10</v>
      </c>
    </row>
    <row r="515" spans="1:15" x14ac:dyDescent="0.25">
      <c r="A515" t="s">
        <v>0</v>
      </c>
      <c r="B515" s="1">
        <v>46112</v>
      </c>
      <c r="C515">
        <v>3326</v>
      </c>
      <c r="D515">
        <v>3475</v>
      </c>
      <c r="E515" t="s">
        <v>1</v>
      </c>
      <c r="F515" t="s">
        <v>47</v>
      </c>
      <c r="G515">
        <v>3326</v>
      </c>
      <c r="H515">
        <v>3475</v>
      </c>
      <c r="I515" t="s">
        <v>48</v>
      </c>
      <c r="J515" t="s">
        <v>62</v>
      </c>
      <c r="K515">
        <v>33</v>
      </c>
      <c r="L515">
        <v>30</v>
      </c>
      <c r="M515" s="24">
        <f t="shared" si="25"/>
        <v>0.45833333333333331</v>
      </c>
      <c r="N515" s="24">
        <f t="shared" si="26"/>
        <v>0.45833333333333331</v>
      </c>
      <c r="O515" s="96">
        <f t="shared" ref="O515:O578" si="27">IF($A515="","",HOUR($N515))</f>
        <v>11</v>
      </c>
    </row>
    <row r="516" spans="1:15" x14ac:dyDescent="0.25">
      <c r="A516" t="s">
        <v>0</v>
      </c>
      <c r="B516" s="1">
        <v>46112</v>
      </c>
      <c r="C516">
        <v>3326</v>
      </c>
      <c r="D516">
        <v>3475</v>
      </c>
      <c r="E516" t="s">
        <v>1</v>
      </c>
      <c r="F516" t="s">
        <v>47</v>
      </c>
      <c r="G516">
        <v>3326</v>
      </c>
      <c r="H516">
        <v>3475</v>
      </c>
      <c r="I516" t="s">
        <v>48</v>
      </c>
      <c r="J516" t="s">
        <v>63</v>
      </c>
      <c r="K516">
        <v>26</v>
      </c>
      <c r="L516">
        <v>32</v>
      </c>
      <c r="M516" s="24">
        <f t="shared" si="25"/>
        <v>0.47916666666666669</v>
      </c>
      <c r="N516" s="24">
        <f t="shared" si="26"/>
        <v>0.47916666666666669</v>
      </c>
      <c r="O516" s="96">
        <f t="shared" si="27"/>
        <v>11</v>
      </c>
    </row>
    <row r="517" spans="1:15" x14ac:dyDescent="0.25">
      <c r="A517" t="s">
        <v>0</v>
      </c>
      <c r="B517" s="1">
        <v>46112</v>
      </c>
      <c r="C517">
        <v>3326</v>
      </c>
      <c r="D517">
        <v>3475</v>
      </c>
      <c r="E517" t="s">
        <v>1</v>
      </c>
      <c r="F517" t="s">
        <v>47</v>
      </c>
      <c r="G517">
        <v>3326</v>
      </c>
      <c r="H517">
        <v>3475</v>
      </c>
      <c r="I517" t="s">
        <v>48</v>
      </c>
      <c r="J517" t="s">
        <v>64</v>
      </c>
      <c r="K517">
        <v>39</v>
      </c>
      <c r="L517">
        <v>33</v>
      </c>
      <c r="M517" s="24">
        <f t="shared" si="25"/>
        <v>0.5</v>
      </c>
      <c r="N517" s="24">
        <f t="shared" si="26"/>
        <v>0.5</v>
      </c>
      <c r="O517" s="96">
        <f t="shared" si="27"/>
        <v>12</v>
      </c>
    </row>
    <row r="518" spans="1:15" x14ac:dyDescent="0.25">
      <c r="A518" t="s">
        <v>0</v>
      </c>
      <c r="B518" s="1">
        <v>46112</v>
      </c>
      <c r="C518">
        <v>3326</v>
      </c>
      <c r="D518">
        <v>3475</v>
      </c>
      <c r="E518" t="s">
        <v>1</v>
      </c>
      <c r="F518" t="s">
        <v>47</v>
      </c>
      <c r="G518">
        <v>3326</v>
      </c>
      <c r="H518">
        <v>3475</v>
      </c>
      <c r="I518" t="s">
        <v>48</v>
      </c>
      <c r="J518" t="s">
        <v>65</v>
      </c>
      <c r="K518">
        <v>27</v>
      </c>
      <c r="L518">
        <v>38</v>
      </c>
      <c r="M518" s="24">
        <f t="shared" si="25"/>
        <v>0.52083333333333337</v>
      </c>
      <c r="N518" s="24">
        <f t="shared" si="26"/>
        <v>0.52083333333333337</v>
      </c>
      <c r="O518" s="96">
        <f t="shared" si="27"/>
        <v>12</v>
      </c>
    </row>
    <row r="519" spans="1:15" x14ac:dyDescent="0.25">
      <c r="A519" t="s">
        <v>0</v>
      </c>
      <c r="B519" s="1">
        <v>46112</v>
      </c>
      <c r="C519">
        <v>3326</v>
      </c>
      <c r="D519">
        <v>3475</v>
      </c>
      <c r="E519" t="s">
        <v>1</v>
      </c>
      <c r="F519" t="s">
        <v>47</v>
      </c>
      <c r="G519">
        <v>3326</v>
      </c>
      <c r="H519">
        <v>3475</v>
      </c>
      <c r="I519" t="s">
        <v>48</v>
      </c>
      <c r="J519" t="s">
        <v>66</v>
      </c>
      <c r="K519">
        <v>28</v>
      </c>
      <c r="L519">
        <v>36</v>
      </c>
      <c r="M519" s="24">
        <f t="shared" si="25"/>
        <v>0.54166666666666663</v>
      </c>
      <c r="N519" s="24">
        <f t="shared" si="26"/>
        <v>0.54166666666666663</v>
      </c>
      <c r="O519" s="96">
        <f t="shared" si="27"/>
        <v>13</v>
      </c>
    </row>
    <row r="520" spans="1:15" x14ac:dyDescent="0.25">
      <c r="A520" t="s">
        <v>0</v>
      </c>
      <c r="B520" s="1">
        <v>46112</v>
      </c>
      <c r="C520">
        <v>3326</v>
      </c>
      <c r="D520">
        <v>3475</v>
      </c>
      <c r="E520" t="s">
        <v>1</v>
      </c>
      <c r="F520" t="s">
        <v>47</v>
      </c>
      <c r="G520">
        <v>3326</v>
      </c>
      <c r="H520">
        <v>3475</v>
      </c>
      <c r="I520" t="s">
        <v>48</v>
      </c>
      <c r="J520" t="s">
        <v>67</v>
      </c>
      <c r="K520">
        <v>30</v>
      </c>
      <c r="L520">
        <v>26</v>
      </c>
      <c r="M520" s="24">
        <f t="shared" si="25"/>
        <v>0.5625</v>
      </c>
      <c r="N520" s="24">
        <f t="shared" si="26"/>
        <v>0.5625</v>
      </c>
      <c r="O520" s="96">
        <f t="shared" si="27"/>
        <v>13</v>
      </c>
    </row>
    <row r="521" spans="1:15" x14ac:dyDescent="0.25">
      <c r="A521" t="s">
        <v>0</v>
      </c>
      <c r="B521" s="1">
        <v>46112</v>
      </c>
      <c r="C521">
        <v>3326</v>
      </c>
      <c r="D521">
        <v>3475</v>
      </c>
      <c r="E521" t="s">
        <v>1</v>
      </c>
      <c r="F521" t="s">
        <v>47</v>
      </c>
      <c r="G521">
        <v>3326</v>
      </c>
      <c r="H521">
        <v>3475</v>
      </c>
      <c r="I521" t="s">
        <v>48</v>
      </c>
      <c r="J521" t="s">
        <v>68</v>
      </c>
      <c r="K521">
        <v>59</v>
      </c>
      <c r="L521">
        <v>31</v>
      </c>
      <c r="M521" s="24">
        <f t="shared" si="25"/>
        <v>0.58333333333333337</v>
      </c>
      <c r="N521" s="24">
        <f t="shared" si="26"/>
        <v>0.58333333333333337</v>
      </c>
      <c r="O521" s="96">
        <f t="shared" si="27"/>
        <v>14</v>
      </c>
    </row>
    <row r="522" spans="1:15" x14ac:dyDescent="0.25">
      <c r="A522" t="s">
        <v>0</v>
      </c>
      <c r="B522" s="1">
        <v>46112</v>
      </c>
      <c r="C522">
        <v>3326</v>
      </c>
      <c r="D522">
        <v>3475</v>
      </c>
      <c r="E522" t="s">
        <v>1</v>
      </c>
      <c r="F522" t="s">
        <v>47</v>
      </c>
      <c r="G522">
        <v>3326</v>
      </c>
      <c r="H522">
        <v>3475</v>
      </c>
      <c r="I522" t="s">
        <v>48</v>
      </c>
      <c r="J522" t="s">
        <v>69</v>
      </c>
      <c r="K522">
        <v>108</v>
      </c>
      <c r="L522">
        <v>110</v>
      </c>
      <c r="M522" s="24">
        <f t="shared" ref="M522:M585" si="28">IF($B522="","",_xlfn.NUMBERVALUE(LEFT($J522,5)))</f>
        <v>0.60416666666666663</v>
      </c>
      <c r="N522" s="24">
        <f t="shared" si="26"/>
        <v>0.60416666666666663</v>
      </c>
      <c r="O522" s="96">
        <f t="shared" si="27"/>
        <v>14</v>
      </c>
    </row>
    <row r="523" spans="1:15" x14ac:dyDescent="0.25">
      <c r="A523" t="s">
        <v>0</v>
      </c>
      <c r="B523" s="1">
        <v>46112</v>
      </c>
      <c r="C523">
        <v>3326</v>
      </c>
      <c r="D523">
        <v>3475</v>
      </c>
      <c r="E523" t="s">
        <v>1</v>
      </c>
      <c r="F523" t="s">
        <v>47</v>
      </c>
      <c r="G523">
        <v>3326</v>
      </c>
      <c r="H523">
        <v>3475</v>
      </c>
      <c r="I523" t="s">
        <v>48</v>
      </c>
      <c r="J523" t="s">
        <v>70</v>
      </c>
      <c r="K523">
        <v>146</v>
      </c>
      <c r="L523">
        <v>132</v>
      </c>
      <c r="M523" s="24">
        <f t="shared" si="28"/>
        <v>0.625</v>
      </c>
      <c r="N523" s="24">
        <f t="shared" si="26"/>
        <v>0.625</v>
      </c>
      <c r="O523" s="96">
        <f t="shared" si="27"/>
        <v>15</v>
      </c>
    </row>
    <row r="524" spans="1:15" x14ac:dyDescent="0.25">
      <c r="A524" t="s">
        <v>0</v>
      </c>
      <c r="B524" s="1">
        <v>46112</v>
      </c>
      <c r="C524">
        <v>3326</v>
      </c>
      <c r="D524">
        <v>3475</v>
      </c>
      <c r="E524" t="s">
        <v>1</v>
      </c>
      <c r="F524" t="s">
        <v>47</v>
      </c>
      <c r="G524">
        <v>3326</v>
      </c>
      <c r="H524">
        <v>3475</v>
      </c>
      <c r="I524" t="s">
        <v>48</v>
      </c>
      <c r="J524" t="s">
        <v>71</v>
      </c>
      <c r="K524">
        <v>156</v>
      </c>
      <c r="L524">
        <v>160</v>
      </c>
      <c r="M524" s="24">
        <f t="shared" si="28"/>
        <v>0.64583333333333337</v>
      </c>
      <c r="N524" s="24">
        <f t="shared" si="26"/>
        <v>0.64583333333333337</v>
      </c>
      <c r="O524" s="96">
        <f t="shared" si="27"/>
        <v>15</v>
      </c>
    </row>
    <row r="525" spans="1:15" x14ac:dyDescent="0.25">
      <c r="A525" t="s">
        <v>0</v>
      </c>
      <c r="B525" s="1">
        <v>46112</v>
      </c>
      <c r="C525">
        <v>3326</v>
      </c>
      <c r="D525">
        <v>3475</v>
      </c>
      <c r="E525" t="s">
        <v>1</v>
      </c>
      <c r="F525" t="s">
        <v>47</v>
      </c>
      <c r="G525">
        <v>3326</v>
      </c>
      <c r="H525">
        <v>3475</v>
      </c>
      <c r="I525" t="s">
        <v>48</v>
      </c>
      <c r="J525" t="s">
        <v>72</v>
      </c>
      <c r="K525">
        <v>188</v>
      </c>
      <c r="L525">
        <v>177</v>
      </c>
      <c r="M525" s="24">
        <f t="shared" si="28"/>
        <v>0.66666666666666663</v>
      </c>
      <c r="N525" s="24">
        <f t="shared" si="26"/>
        <v>0.66666666666666663</v>
      </c>
      <c r="O525" s="96">
        <f t="shared" si="27"/>
        <v>16</v>
      </c>
    </row>
    <row r="526" spans="1:15" x14ac:dyDescent="0.25">
      <c r="A526" t="s">
        <v>0</v>
      </c>
      <c r="B526" s="1">
        <v>46112</v>
      </c>
      <c r="C526">
        <v>3326</v>
      </c>
      <c r="D526">
        <v>3475</v>
      </c>
      <c r="E526" t="s">
        <v>1</v>
      </c>
      <c r="F526" t="s">
        <v>47</v>
      </c>
      <c r="G526">
        <v>3326</v>
      </c>
      <c r="H526">
        <v>3475</v>
      </c>
      <c r="I526" t="s">
        <v>48</v>
      </c>
      <c r="J526" t="s">
        <v>73</v>
      </c>
      <c r="K526">
        <v>224</v>
      </c>
      <c r="L526">
        <v>248</v>
      </c>
      <c r="M526" s="24">
        <f t="shared" si="28"/>
        <v>0.6875</v>
      </c>
      <c r="N526" s="24">
        <f t="shared" si="26"/>
        <v>0.6875</v>
      </c>
      <c r="O526" s="96">
        <f t="shared" si="27"/>
        <v>16</v>
      </c>
    </row>
    <row r="527" spans="1:15" x14ac:dyDescent="0.25">
      <c r="A527" t="s">
        <v>0</v>
      </c>
      <c r="B527" s="1">
        <v>46112</v>
      </c>
      <c r="C527">
        <v>3326</v>
      </c>
      <c r="D527">
        <v>3475</v>
      </c>
      <c r="E527" t="s">
        <v>1</v>
      </c>
      <c r="F527" t="s">
        <v>47</v>
      </c>
      <c r="G527">
        <v>3326</v>
      </c>
      <c r="H527">
        <v>3475</v>
      </c>
      <c r="I527" t="s">
        <v>48</v>
      </c>
      <c r="J527" t="s">
        <v>74</v>
      </c>
      <c r="K527">
        <v>167</v>
      </c>
      <c r="L527">
        <v>138</v>
      </c>
      <c r="M527" s="24">
        <f t="shared" si="28"/>
        <v>0.70833333333333337</v>
      </c>
      <c r="N527" s="24">
        <f t="shared" si="26"/>
        <v>0.70833333333333337</v>
      </c>
      <c r="O527" s="96">
        <f t="shared" si="27"/>
        <v>17</v>
      </c>
    </row>
    <row r="528" spans="1:15" x14ac:dyDescent="0.25">
      <c r="A528" t="s">
        <v>0</v>
      </c>
      <c r="B528" s="1">
        <v>46112</v>
      </c>
      <c r="C528">
        <v>3326</v>
      </c>
      <c r="D528">
        <v>3475</v>
      </c>
      <c r="E528" t="s">
        <v>1</v>
      </c>
      <c r="F528" t="s">
        <v>47</v>
      </c>
      <c r="G528">
        <v>3326</v>
      </c>
      <c r="H528">
        <v>3475</v>
      </c>
      <c r="I528" t="s">
        <v>48</v>
      </c>
      <c r="J528" t="s">
        <v>75</v>
      </c>
      <c r="K528">
        <v>131</v>
      </c>
      <c r="L528">
        <v>168</v>
      </c>
      <c r="M528" s="24">
        <f t="shared" si="28"/>
        <v>0.72916666666666663</v>
      </c>
      <c r="N528" s="24">
        <f t="shared" si="26"/>
        <v>0.72916666666666663</v>
      </c>
      <c r="O528" s="96">
        <f t="shared" si="27"/>
        <v>17</v>
      </c>
    </row>
    <row r="529" spans="1:15" x14ac:dyDescent="0.25">
      <c r="A529" t="s">
        <v>0</v>
      </c>
      <c r="B529" s="1">
        <v>46112</v>
      </c>
      <c r="C529">
        <v>3326</v>
      </c>
      <c r="D529">
        <v>3475</v>
      </c>
      <c r="E529" t="s">
        <v>1</v>
      </c>
      <c r="F529" t="s">
        <v>47</v>
      </c>
      <c r="G529">
        <v>3326</v>
      </c>
      <c r="H529">
        <v>3475</v>
      </c>
      <c r="I529" t="s">
        <v>48</v>
      </c>
      <c r="J529" t="s">
        <v>76</v>
      </c>
      <c r="K529">
        <v>84</v>
      </c>
      <c r="L529">
        <v>115</v>
      </c>
      <c r="M529" s="24">
        <f t="shared" si="28"/>
        <v>0.75</v>
      </c>
      <c r="N529" s="24">
        <f t="shared" si="26"/>
        <v>0.75</v>
      </c>
      <c r="O529" s="96">
        <f t="shared" si="27"/>
        <v>18</v>
      </c>
    </row>
    <row r="530" spans="1:15" x14ac:dyDescent="0.25">
      <c r="A530" t="s">
        <v>0</v>
      </c>
      <c r="B530" s="1">
        <v>46112</v>
      </c>
      <c r="C530">
        <v>3326</v>
      </c>
      <c r="D530">
        <v>3475</v>
      </c>
      <c r="E530" t="s">
        <v>1</v>
      </c>
      <c r="F530" t="s">
        <v>47</v>
      </c>
      <c r="G530">
        <v>3326</v>
      </c>
      <c r="H530">
        <v>3475</v>
      </c>
      <c r="I530" t="s">
        <v>48</v>
      </c>
      <c r="J530" t="s">
        <v>77</v>
      </c>
      <c r="K530">
        <v>64</v>
      </c>
      <c r="L530">
        <v>63</v>
      </c>
      <c r="M530" s="24">
        <f t="shared" si="28"/>
        <v>0.77083333333333337</v>
      </c>
      <c r="N530" s="24">
        <f t="shared" si="26"/>
        <v>0.77083333333333337</v>
      </c>
      <c r="O530" s="96">
        <f t="shared" si="27"/>
        <v>18</v>
      </c>
    </row>
    <row r="531" spans="1:15" x14ac:dyDescent="0.25">
      <c r="A531" t="s">
        <v>0</v>
      </c>
      <c r="B531" s="1">
        <v>46112</v>
      </c>
      <c r="C531">
        <v>3326</v>
      </c>
      <c r="D531">
        <v>3475</v>
      </c>
      <c r="E531" t="s">
        <v>1</v>
      </c>
      <c r="F531" t="s">
        <v>47</v>
      </c>
      <c r="G531">
        <v>3326</v>
      </c>
      <c r="H531">
        <v>3475</v>
      </c>
      <c r="I531" t="s">
        <v>48</v>
      </c>
      <c r="J531" t="s">
        <v>78</v>
      </c>
      <c r="K531">
        <v>153</v>
      </c>
      <c r="L531">
        <v>100</v>
      </c>
      <c r="M531" s="24">
        <f t="shared" si="28"/>
        <v>0.79166666666666663</v>
      </c>
      <c r="N531" s="24">
        <f t="shared" si="26"/>
        <v>0.79166666666666663</v>
      </c>
      <c r="O531" s="96">
        <f t="shared" si="27"/>
        <v>19</v>
      </c>
    </row>
    <row r="532" spans="1:15" x14ac:dyDescent="0.25">
      <c r="A532" t="s">
        <v>0</v>
      </c>
      <c r="B532" s="1">
        <v>46112</v>
      </c>
      <c r="C532">
        <v>3326</v>
      </c>
      <c r="D532">
        <v>3475</v>
      </c>
      <c r="E532" t="s">
        <v>1</v>
      </c>
      <c r="F532" t="s">
        <v>47</v>
      </c>
      <c r="G532">
        <v>3326</v>
      </c>
      <c r="H532">
        <v>3475</v>
      </c>
      <c r="I532" t="s">
        <v>48</v>
      </c>
      <c r="J532" t="s">
        <v>79</v>
      </c>
      <c r="K532">
        <v>176</v>
      </c>
      <c r="L532">
        <v>209</v>
      </c>
      <c r="M532" s="24">
        <f t="shared" si="28"/>
        <v>0.8125</v>
      </c>
      <c r="N532" s="24">
        <f t="shared" si="26"/>
        <v>0.8125</v>
      </c>
      <c r="O532" s="96">
        <f t="shared" si="27"/>
        <v>19</v>
      </c>
    </row>
    <row r="533" spans="1:15" x14ac:dyDescent="0.25">
      <c r="A533" t="s">
        <v>0</v>
      </c>
      <c r="B533" s="1">
        <v>46112</v>
      </c>
      <c r="C533">
        <v>3326</v>
      </c>
      <c r="D533">
        <v>3475</v>
      </c>
      <c r="E533" t="s">
        <v>1</v>
      </c>
      <c r="F533" t="s">
        <v>47</v>
      </c>
      <c r="G533">
        <v>3326</v>
      </c>
      <c r="H533">
        <v>3475</v>
      </c>
      <c r="I533" t="s">
        <v>48</v>
      </c>
      <c r="J533" t="s">
        <v>80</v>
      </c>
      <c r="K533">
        <v>3</v>
      </c>
      <c r="L533">
        <v>33</v>
      </c>
      <c r="M533" s="24">
        <f t="shared" si="28"/>
        <v>0.83333333333333337</v>
      </c>
      <c r="N533" s="24">
        <f t="shared" si="26"/>
        <v>0.8125</v>
      </c>
      <c r="O533" s="96">
        <f t="shared" si="27"/>
        <v>19</v>
      </c>
    </row>
    <row r="534" spans="1:15" x14ac:dyDescent="0.25">
      <c r="A534" t="s">
        <v>0</v>
      </c>
      <c r="B534" s="1">
        <v>46113</v>
      </c>
      <c r="C534">
        <v>3460</v>
      </c>
      <c r="D534">
        <v>3518</v>
      </c>
      <c r="E534" t="s">
        <v>1</v>
      </c>
      <c r="F534" t="s">
        <v>47</v>
      </c>
      <c r="G534">
        <v>3460</v>
      </c>
      <c r="H534">
        <v>3518</v>
      </c>
      <c r="I534" t="s">
        <v>48</v>
      </c>
      <c r="J534" t="s">
        <v>50</v>
      </c>
      <c r="K534">
        <v>43</v>
      </c>
      <c r="L534">
        <v>33</v>
      </c>
      <c r="M534" s="24">
        <f t="shared" si="28"/>
        <v>0.20833333333333334</v>
      </c>
      <c r="N534" s="24">
        <f t="shared" si="26"/>
        <v>0.20833333333333334</v>
      </c>
      <c r="O534" s="96">
        <f t="shared" si="27"/>
        <v>5</v>
      </c>
    </row>
    <row r="535" spans="1:15" x14ac:dyDescent="0.25">
      <c r="A535" t="s">
        <v>0</v>
      </c>
      <c r="B535" s="1">
        <v>46113</v>
      </c>
      <c r="C535">
        <v>3460</v>
      </c>
      <c r="D535">
        <v>3518</v>
      </c>
      <c r="E535" t="s">
        <v>1</v>
      </c>
      <c r="F535" t="s">
        <v>47</v>
      </c>
      <c r="G535">
        <v>3460</v>
      </c>
      <c r="H535">
        <v>3518</v>
      </c>
      <c r="I535" t="s">
        <v>48</v>
      </c>
      <c r="J535" t="s">
        <v>51</v>
      </c>
      <c r="K535">
        <v>81</v>
      </c>
      <c r="L535">
        <v>86</v>
      </c>
      <c r="M535" s="24">
        <f t="shared" si="28"/>
        <v>0.22916666666666666</v>
      </c>
      <c r="N535" s="24">
        <f t="shared" si="26"/>
        <v>0.22916666666666666</v>
      </c>
      <c r="O535" s="96">
        <f t="shared" si="27"/>
        <v>5</v>
      </c>
    </row>
    <row r="536" spans="1:15" x14ac:dyDescent="0.25">
      <c r="A536" t="s">
        <v>0</v>
      </c>
      <c r="B536" s="1">
        <v>46113</v>
      </c>
      <c r="C536">
        <v>3460</v>
      </c>
      <c r="D536">
        <v>3518</v>
      </c>
      <c r="E536" t="s">
        <v>1</v>
      </c>
      <c r="F536" t="s">
        <v>47</v>
      </c>
      <c r="G536">
        <v>3460</v>
      </c>
      <c r="H536">
        <v>3518</v>
      </c>
      <c r="I536" t="s">
        <v>48</v>
      </c>
      <c r="J536" t="s">
        <v>52</v>
      </c>
      <c r="K536">
        <v>275</v>
      </c>
      <c r="L536">
        <v>202</v>
      </c>
      <c r="M536" s="24">
        <f t="shared" si="28"/>
        <v>0.25</v>
      </c>
      <c r="N536" s="24">
        <f t="shared" si="26"/>
        <v>0.25</v>
      </c>
      <c r="O536" s="96">
        <f t="shared" si="27"/>
        <v>6</v>
      </c>
    </row>
    <row r="537" spans="1:15" x14ac:dyDescent="0.25">
      <c r="A537" t="s">
        <v>0</v>
      </c>
      <c r="B537" s="1">
        <v>46113</v>
      </c>
      <c r="C537">
        <v>3460</v>
      </c>
      <c r="D537">
        <v>3518</v>
      </c>
      <c r="E537" t="s">
        <v>1</v>
      </c>
      <c r="F537" t="s">
        <v>47</v>
      </c>
      <c r="G537">
        <v>3460</v>
      </c>
      <c r="H537">
        <v>3518</v>
      </c>
      <c r="I537" t="s">
        <v>48</v>
      </c>
      <c r="J537" t="s">
        <v>53</v>
      </c>
      <c r="K537">
        <v>433</v>
      </c>
      <c r="L537">
        <v>421</v>
      </c>
      <c r="M537" s="24">
        <f t="shared" si="28"/>
        <v>0.27083333333333331</v>
      </c>
      <c r="N537" s="24">
        <f t="shared" si="26"/>
        <v>0.27083333333333331</v>
      </c>
      <c r="O537" s="96">
        <f t="shared" si="27"/>
        <v>6</v>
      </c>
    </row>
    <row r="538" spans="1:15" x14ac:dyDescent="0.25">
      <c r="A538" t="s">
        <v>0</v>
      </c>
      <c r="B538" s="1">
        <v>46113</v>
      </c>
      <c r="C538">
        <v>3460</v>
      </c>
      <c r="D538">
        <v>3518</v>
      </c>
      <c r="E538" t="s">
        <v>1</v>
      </c>
      <c r="F538" t="s">
        <v>47</v>
      </c>
      <c r="G538">
        <v>3460</v>
      </c>
      <c r="H538">
        <v>3518</v>
      </c>
      <c r="I538" t="s">
        <v>48</v>
      </c>
      <c r="J538" t="s">
        <v>54</v>
      </c>
      <c r="K538">
        <v>230</v>
      </c>
      <c r="L538">
        <v>246</v>
      </c>
      <c r="M538" s="24">
        <f t="shared" si="28"/>
        <v>0.29166666666666669</v>
      </c>
      <c r="N538" s="24">
        <f t="shared" si="26"/>
        <v>0.29166666666666669</v>
      </c>
      <c r="O538" s="96">
        <f t="shared" si="27"/>
        <v>7</v>
      </c>
    </row>
    <row r="539" spans="1:15" x14ac:dyDescent="0.25">
      <c r="A539" t="s">
        <v>0</v>
      </c>
      <c r="B539" s="1">
        <v>46113</v>
      </c>
      <c r="C539">
        <v>3460</v>
      </c>
      <c r="D539">
        <v>3518</v>
      </c>
      <c r="E539" t="s">
        <v>1</v>
      </c>
      <c r="F539" t="s">
        <v>47</v>
      </c>
      <c r="G539">
        <v>3460</v>
      </c>
      <c r="H539">
        <v>3518</v>
      </c>
      <c r="I539" t="s">
        <v>48</v>
      </c>
      <c r="J539" t="s">
        <v>55</v>
      </c>
      <c r="K539">
        <v>192</v>
      </c>
      <c r="L539">
        <v>185</v>
      </c>
      <c r="M539" s="24">
        <f t="shared" si="28"/>
        <v>0.3125</v>
      </c>
      <c r="N539" s="24">
        <f t="shared" si="26"/>
        <v>0.3125</v>
      </c>
      <c r="O539" s="96">
        <f t="shared" si="27"/>
        <v>7</v>
      </c>
    </row>
    <row r="540" spans="1:15" x14ac:dyDescent="0.25">
      <c r="A540" t="s">
        <v>0</v>
      </c>
      <c r="B540" s="1">
        <v>46113</v>
      </c>
      <c r="C540">
        <v>3460</v>
      </c>
      <c r="D540">
        <v>3518</v>
      </c>
      <c r="E540" t="s">
        <v>1</v>
      </c>
      <c r="F540" t="s">
        <v>47</v>
      </c>
      <c r="G540">
        <v>3460</v>
      </c>
      <c r="H540">
        <v>3518</v>
      </c>
      <c r="I540" t="s">
        <v>48</v>
      </c>
      <c r="J540" t="s">
        <v>56</v>
      </c>
      <c r="K540">
        <v>108</v>
      </c>
      <c r="L540">
        <v>161</v>
      </c>
      <c r="M540" s="24">
        <f t="shared" si="28"/>
        <v>0.33333333333333331</v>
      </c>
      <c r="N540" s="24">
        <f t="shared" si="26"/>
        <v>0.33333333333333331</v>
      </c>
      <c r="O540" s="96">
        <f t="shared" si="27"/>
        <v>8</v>
      </c>
    </row>
    <row r="541" spans="1:15" x14ac:dyDescent="0.25">
      <c r="A541" t="s">
        <v>0</v>
      </c>
      <c r="B541" s="1">
        <v>46113</v>
      </c>
      <c r="C541">
        <v>3460</v>
      </c>
      <c r="D541">
        <v>3518</v>
      </c>
      <c r="E541" t="s">
        <v>1</v>
      </c>
      <c r="F541" t="s">
        <v>47</v>
      </c>
      <c r="G541">
        <v>3460</v>
      </c>
      <c r="H541">
        <v>3518</v>
      </c>
      <c r="I541" t="s">
        <v>48</v>
      </c>
      <c r="J541" t="s">
        <v>57</v>
      </c>
      <c r="K541">
        <v>54</v>
      </c>
      <c r="L541">
        <v>73</v>
      </c>
      <c r="M541" s="24">
        <f t="shared" si="28"/>
        <v>0.35416666666666669</v>
      </c>
      <c r="N541" s="24">
        <f t="shared" si="26"/>
        <v>0.35416666666666669</v>
      </c>
      <c r="O541" s="96">
        <f t="shared" si="27"/>
        <v>8</v>
      </c>
    </row>
    <row r="542" spans="1:15" x14ac:dyDescent="0.25">
      <c r="A542" t="s">
        <v>0</v>
      </c>
      <c r="B542" s="1">
        <v>46113</v>
      </c>
      <c r="C542">
        <v>3460</v>
      </c>
      <c r="D542">
        <v>3518</v>
      </c>
      <c r="E542" t="s">
        <v>1</v>
      </c>
      <c r="F542" t="s">
        <v>47</v>
      </c>
      <c r="G542">
        <v>3460</v>
      </c>
      <c r="H542">
        <v>3518</v>
      </c>
      <c r="I542" t="s">
        <v>48</v>
      </c>
      <c r="J542" t="s">
        <v>58</v>
      </c>
      <c r="K542">
        <v>82</v>
      </c>
      <c r="L542">
        <v>73</v>
      </c>
      <c r="M542" s="24">
        <f t="shared" si="28"/>
        <v>0.375</v>
      </c>
      <c r="N542" s="24">
        <f t="shared" si="26"/>
        <v>0.375</v>
      </c>
      <c r="O542" s="96">
        <f t="shared" si="27"/>
        <v>9</v>
      </c>
    </row>
    <row r="543" spans="1:15" x14ac:dyDescent="0.25">
      <c r="A543" t="s">
        <v>0</v>
      </c>
      <c r="B543" s="1">
        <v>46113</v>
      </c>
      <c r="C543">
        <v>3460</v>
      </c>
      <c r="D543">
        <v>3518</v>
      </c>
      <c r="E543" t="s">
        <v>1</v>
      </c>
      <c r="F543" t="s">
        <v>47</v>
      </c>
      <c r="G543">
        <v>3460</v>
      </c>
      <c r="H543">
        <v>3518</v>
      </c>
      <c r="I543" t="s">
        <v>48</v>
      </c>
      <c r="J543" t="s">
        <v>59</v>
      </c>
      <c r="K543">
        <v>38</v>
      </c>
      <c r="L543">
        <v>56</v>
      </c>
      <c r="M543" s="24">
        <f t="shared" si="28"/>
        <v>0.39583333333333331</v>
      </c>
      <c r="N543" s="24">
        <f t="shared" si="26"/>
        <v>0.39583333333333331</v>
      </c>
      <c r="O543" s="96">
        <f t="shared" si="27"/>
        <v>9</v>
      </c>
    </row>
    <row r="544" spans="1:15" x14ac:dyDescent="0.25">
      <c r="A544" t="s">
        <v>0</v>
      </c>
      <c r="B544" s="1">
        <v>46113</v>
      </c>
      <c r="C544">
        <v>3460</v>
      </c>
      <c r="D544">
        <v>3518</v>
      </c>
      <c r="E544" t="s">
        <v>1</v>
      </c>
      <c r="F544" t="s">
        <v>47</v>
      </c>
      <c r="G544">
        <v>3460</v>
      </c>
      <c r="H544">
        <v>3518</v>
      </c>
      <c r="I544" t="s">
        <v>48</v>
      </c>
      <c r="J544" t="s">
        <v>60</v>
      </c>
      <c r="K544">
        <v>37</v>
      </c>
      <c r="L544">
        <v>52</v>
      </c>
      <c r="M544" s="24">
        <f t="shared" si="28"/>
        <v>0.41666666666666669</v>
      </c>
      <c r="N544" s="24">
        <f t="shared" si="26"/>
        <v>0.41666666666666669</v>
      </c>
      <c r="O544" s="96">
        <f t="shared" si="27"/>
        <v>10</v>
      </c>
    </row>
    <row r="545" spans="1:15" x14ac:dyDescent="0.25">
      <c r="A545" t="s">
        <v>0</v>
      </c>
      <c r="B545" s="1">
        <v>46113</v>
      </c>
      <c r="C545">
        <v>3460</v>
      </c>
      <c r="D545">
        <v>3518</v>
      </c>
      <c r="E545" t="s">
        <v>1</v>
      </c>
      <c r="F545" t="s">
        <v>47</v>
      </c>
      <c r="G545">
        <v>3460</v>
      </c>
      <c r="H545">
        <v>3518</v>
      </c>
      <c r="I545" t="s">
        <v>48</v>
      </c>
      <c r="J545" t="s">
        <v>61</v>
      </c>
      <c r="K545">
        <v>40</v>
      </c>
      <c r="L545">
        <v>30</v>
      </c>
      <c r="M545" s="24">
        <f t="shared" si="28"/>
        <v>0.4375</v>
      </c>
      <c r="N545" s="24">
        <f t="shared" si="26"/>
        <v>0.4375</v>
      </c>
      <c r="O545" s="96">
        <f t="shared" si="27"/>
        <v>10</v>
      </c>
    </row>
    <row r="546" spans="1:15" x14ac:dyDescent="0.25">
      <c r="A546" t="s">
        <v>0</v>
      </c>
      <c r="B546" s="1">
        <v>46113</v>
      </c>
      <c r="C546">
        <v>3460</v>
      </c>
      <c r="D546">
        <v>3518</v>
      </c>
      <c r="E546" t="s">
        <v>1</v>
      </c>
      <c r="F546" t="s">
        <v>47</v>
      </c>
      <c r="G546">
        <v>3460</v>
      </c>
      <c r="H546">
        <v>3518</v>
      </c>
      <c r="I546" t="s">
        <v>48</v>
      </c>
      <c r="J546" t="s">
        <v>62</v>
      </c>
      <c r="K546">
        <v>17</v>
      </c>
      <c r="L546">
        <v>24</v>
      </c>
      <c r="M546" s="24">
        <f t="shared" si="28"/>
        <v>0.45833333333333331</v>
      </c>
      <c r="N546" s="24">
        <f t="shared" si="26"/>
        <v>0.45833333333333331</v>
      </c>
      <c r="O546" s="96">
        <f t="shared" si="27"/>
        <v>11</v>
      </c>
    </row>
    <row r="547" spans="1:15" x14ac:dyDescent="0.25">
      <c r="A547" t="s">
        <v>0</v>
      </c>
      <c r="B547" s="1">
        <v>46113</v>
      </c>
      <c r="C547">
        <v>3460</v>
      </c>
      <c r="D547">
        <v>3518</v>
      </c>
      <c r="E547" t="s">
        <v>1</v>
      </c>
      <c r="F547" t="s">
        <v>47</v>
      </c>
      <c r="G547">
        <v>3460</v>
      </c>
      <c r="H547">
        <v>3518</v>
      </c>
      <c r="I547" t="s">
        <v>48</v>
      </c>
      <c r="J547" t="s">
        <v>63</v>
      </c>
      <c r="K547">
        <v>19</v>
      </c>
      <c r="L547">
        <v>21</v>
      </c>
      <c r="M547" s="24">
        <f t="shared" si="28"/>
        <v>0.47916666666666669</v>
      </c>
      <c r="N547" s="24">
        <f t="shared" si="26"/>
        <v>0.47916666666666669</v>
      </c>
      <c r="O547" s="96">
        <f t="shared" si="27"/>
        <v>11</v>
      </c>
    </row>
    <row r="548" spans="1:15" x14ac:dyDescent="0.25">
      <c r="A548" t="s">
        <v>0</v>
      </c>
      <c r="B548" s="1">
        <v>46113</v>
      </c>
      <c r="C548">
        <v>3460</v>
      </c>
      <c r="D548">
        <v>3518</v>
      </c>
      <c r="E548" t="s">
        <v>1</v>
      </c>
      <c r="F548" t="s">
        <v>47</v>
      </c>
      <c r="G548">
        <v>3460</v>
      </c>
      <c r="H548">
        <v>3518</v>
      </c>
      <c r="I548" t="s">
        <v>48</v>
      </c>
      <c r="J548" t="s">
        <v>64</v>
      </c>
      <c r="K548">
        <v>36</v>
      </c>
      <c r="L548">
        <v>25</v>
      </c>
      <c r="M548" s="24">
        <f t="shared" si="28"/>
        <v>0.5</v>
      </c>
      <c r="N548" s="24">
        <f t="shared" si="26"/>
        <v>0.5</v>
      </c>
      <c r="O548" s="96">
        <f t="shared" si="27"/>
        <v>12</v>
      </c>
    </row>
    <row r="549" spans="1:15" x14ac:dyDescent="0.25">
      <c r="A549" t="s">
        <v>0</v>
      </c>
      <c r="B549" s="1">
        <v>46113</v>
      </c>
      <c r="C549">
        <v>3460</v>
      </c>
      <c r="D549">
        <v>3518</v>
      </c>
      <c r="E549" t="s">
        <v>1</v>
      </c>
      <c r="F549" t="s">
        <v>47</v>
      </c>
      <c r="G549">
        <v>3460</v>
      </c>
      <c r="H549">
        <v>3518</v>
      </c>
      <c r="I549" t="s">
        <v>48</v>
      </c>
      <c r="J549" t="s">
        <v>65</v>
      </c>
      <c r="K549">
        <v>31</v>
      </c>
      <c r="L549">
        <v>36</v>
      </c>
      <c r="M549" s="24">
        <f t="shared" si="28"/>
        <v>0.52083333333333337</v>
      </c>
      <c r="N549" s="24">
        <f t="shared" si="26"/>
        <v>0.52083333333333337</v>
      </c>
      <c r="O549" s="96">
        <f t="shared" si="27"/>
        <v>12</v>
      </c>
    </row>
    <row r="550" spans="1:15" x14ac:dyDescent="0.25">
      <c r="A550" t="s">
        <v>0</v>
      </c>
      <c r="B550" s="1">
        <v>46113</v>
      </c>
      <c r="C550">
        <v>3460</v>
      </c>
      <c r="D550">
        <v>3518</v>
      </c>
      <c r="E550" t="s">
        <v>1</v>
      </c>
      <c r="F550" t="s">
        <v>47</v>
      </c>
      <c r="G550">
        <v>3460</v>
      </c>
      <c r="H550">
        <v>3518</v>
      </c>
      <c r="I550" t="s">
        <v>48</v>
      </c>
      <c r="J550" t="s">
        <v>66</v>
      </c>
      <c r="K550">
        <v>29</v>
      </c>
      <c r="L550">
        <v>31</v>
      </c>
      <c r="M550" s="24">
        <f t="shared" si="28"/>
        <v>0.54166666666666663</v>
      </c>
      <c r="N550" s="24">
        <f t="shared" si="26"/>
        <v>0.54166666666666663</v>
      </c>
      <c r="O550" s="96">
        <f t="shared" si="27"/>
        <v>13</v>
      </c>
    </row>
    <row r="551" spans="1:15" x14ac:dyDescent="0.25">
      <c r="A551" t="s">
        <v>0</v>
      </c>
      <c r="B551" s="1">
        <v>46113</v>
      </c>
      <c r="C551">
        <v>3460</v>
      </c>
      <c r="D551">
        <v>3518</v>
      </c>
      <c r="E551" t="s">
        <v>1</v>
      </c>
      <c r="F551" t="s">
        <v>47</v>
      </c>
      <c r="G551">
        <v>3460</v>
      </c>
      <c r="H551">
        <v>3518</v>
      </c>
      <c r="I551" t="s">
        <v>48</v>
      </c>
      <c r="J551" t="s">
        <v>67</v>
      </c>
      <c r="K551">
        <v>23</v>
      </c>
      <c r="L551">
        <v>29</v>
      </c>
      <c r="M551" s="24">
        <f t="shared" si="28"/>
        <v>0.5625</v>
      </c>
      <c r="N551" s="24">
        <f t="shared" si="26"/>
        <v>0.5625</v>
      </c>
      <c r="O551" s="96">
        <f t="shared" si="27"/>
        <v>13</v>
      </c>
    </row>
    <row r="552" spans="1:15" x14ac:dyDescent="0.25">
      <c r="A552" t="s">
        <v>0</v>
      </c>
      <c r="B552" s="1">
        <v>46113</v>
      </c>
      <c r="C552">
        <v>3460</v>
      </c>
      <c r="D552">
        <v>3518</v>
      </c>
      <c r="E552" t="s">
        <v>1</v>
      </c>
      <c r="F552" t="s">
        <v>47</v>
      </c>
      <c r="G552">
        <v>3460</v>
      </c>
      <c r="H552">
        <v>3518</v>
      </c>
      <c r="I552" t="s">
        <v>48</v>
      </c>
      <c r="J552" t="s">
        <v>68</v>
      </c>
      <c r="K552">
        <v>60</v>
      </c>
      <c r="L552">
        <v>43</v>
      </c>
      <c r="M552" s="24">
        <f t="shared" si="28"/>
        <v>0.58333333333333337</v>
      </c>
      <c r="N552" s="24">
        <f t="shared" si="26"/>
        <v>0.58333333333333337</v>
      </c>
      <c r="O552" s="96">
        <f t="shared" si="27"/>
        <v>14</v>
      </c>
    </row>
    <row r="553" spans="1:15" x14ac:dyDescent="0.25">
      <c r="A553" t="s">
        <v>0</v>
      </c>
      <c r="B553" s="1">
        <v>46113</v>
      </c>
      <c r="C553">
        <v>3460</v>
      </c>
      <c r="D553">
        <v>3518</v>
      </c>
      <c r="E553" t="s">
        <v>1</v>
      </c>
      <c r="F553" t="s">
        <v>47</v>
      </c>
      <c r="G553">
        <v>3460</v>
      </c>
      <c r="H553">
        <v>3518</v>
      </c>
      <c r="I553" t="s">
        <v>48</v>
      </c>
      <c r="J553" t="s">
        <v>69</v>
      </c>
      <c r="K553">
        <v>94</v>
      </c>
      <c r="L553">
        <v>96</v>
      </c>
      <c r="M553" s="24">
        <f t="shared" si="28"/>
        <v>0.60416666666666663</v>
      </c>
      <c r="N553" s="24">
        <f t="shared" si="26"/>
        <v>0.60416666666666663</v>
      </c>
      <c r="O553" s="96">
        <f t="shared" si="27"/>
        <v>14</v>
      </c>
    </row>
    <row r="554" spans="1:15" x14ac:dyDescent="0.25">
      <c r="A554" t="s">
        <v>0</v>
      </c>
      <c r="B554" s="1">
        <v>46113</v>
      </c>
      <c r="C554">
        <v>3460</v>
      </c>
      <c r="D554">
        <v>3518</v>
      </c>
      <c r="E554" t="s">
        <v>1</v>
      </c>
      <c r="F554" t="s">
        <v>47</v>
      </c>
      <c r="G554">
        <v>3460</v>
      </c>
      <c r="H554">
        <v>3518</v>
      </c>
      <c r="I554" t="s">
        <v>48</v>
      </c>
      <c r="J554" t="s">
        <v>70</v>
      </c>
      <c r="K554">
        <v>162</v>
      </c>
      <c r="L554">
        <v>130</v>
      </c>
      <c r="M554" s="24">
        <f t="shared" si="28"/>
        <v>0.625</v>
      </c>
      <c r="N554" s="24">
        <f t="shared" si="26"/>
        <v>0.625</v>
      </c>
      <c r="O554" s="96">
        <f t="shared" si="27"/>
        <v>15</v>
      </c>
    </row>
    <row r="555" spans="1:15" x14ac:dyDescent="0.25">
      <c r="A555" t="s">
        <v>0</v>
      </c>
      <c r="B555" s="1">
        <v>46113</v>
      </c>
      <c r="C555">
        <v>3460</v>
      </c>
      <c r="D555">
        <v>3518</v>
      </c>
      <c r="E555" t="s">
        <v>1</v>
      </c>
      <c r="F555" t="s">
        <v>47</v>
      </c>
      <c r="G555">
        <v>3460</v>
      </c>
      <c r="H555">
        <v>3518</v>
      </c>
      <c r="I555" t="s">
        <v>48</v>
      </c>
      <c r="J555" t="s">
        <v>71</v>
      </c>
      <c r="K555">
        <v>160</v>
      </c>
      <c r="L555">
        <v>179</v>
      </c>
      <c r="M555" s="24">
        <f t="shared" si="28"/>
        <v>0.64583333333333337</v>
      </c>
      <c r="N555" s="24">
        <f t="shared" si="26"/>
        <v>0.64583333333333337</v>
      </c>
      <c r="O555" s="96">
        <f t="shared" si="27"/>
        <v>15</v>
      </c>
    </row>
    <row r="556" spans="1:15" x14ac:dyDescent="0.25">
      <c r="A556" t="s">
        <v>0</v>
      </c>
      <c r="B556" s="1">
        <v>46113</v>
      </c>
      <c r="C556">
        <v>3460</v>
      </c>
      <c r="D556">
        <v>3518</v>
      </c>
      <c r="E556" t="s">
        <v>1</v>
      </c>
      <c r="F556" t="s">
        <v>47</v>
      </c>
      <c r="G556">
        <v>3460</v>
      </c>
      <c r="H556">
        <v>3518</v>
      </c>
      <c r="I556" t="s">
        <v>48</v>
      </c>
      <c r="J556" t="s">
        <v>72</v>
      </c>
      <c r="K556">
        <v>236</v>
      </c>
      <c r="L556">
        <v>195</v>
      </c>
      <c r="M556" s="24">
        <f t="shared" si="28"/>
        <v>0.66666666666666663</v>
      </c>
      <c r="N556" s="24">
        <f t="shared" si="26"/>
        <v>0.66666666666666663</v>
      </c>
      <c r="O556" s="96">
        <f t="shared" si="27"/>
        <v>16</v>
      </c>
    </row>
    <row r="557" spans="1:15" x14ac:dyDescent="0.25">
      <c r="A557" t="s">
        <v>0</v>
      </c>
      <c r="B557" s="1">
        <v>46113</v>
      </c>
      <c r="C557">
        <v>3460</v>
      </c>
      <c r="D557">
        <v>3518</v>
      </c>
      <c r="E557" t="s">
        <v>1</v>
      </c>
      <c r="F557" t="s">
        <v>47</v>
      </c>
      <c r="G557">
        <v>3460</v>
      </c>
      <c r="H557">
        <v>3518</v>
      </c>
      <c r="I557" t="s">
        <v>48</v>
      </c>
      <c r="J557" t="s">
        <v>73</v>
      </c>
      <c r="K557">
        <v>203</v>
      </c>
      <c r="L557">
        <v>246</v>
      </c>
      <c r="M557" s="24">
        <f t="shared" si="28"/>
        <v>0.6875</v>
      </c>
      <c r="N557" s="24">
        <f t="shared" si="26"/>
        <v>0.6875</v>
      </c>
      <c r="O557" s="96">
        <f t="shared" si="27"/>
        <v>16</v>
      </c>
    </row>
    <row r="558" spans="1:15" x14ac:dyDescent="0.25">
      <c r="A558" t="s">
        <v>0</v>
      </c>
      <c r="B558" s="1">
        <v>46113</v>
      </c>
      <c r="C558">
        <v>3460</v>
      </c>
      <c r="D558">
        <v>3518</v>
      </c>
      <c r="E558" t="s">
        <v>1</v>
      </c>
      <c r="F558" t="s">
        <v>47</v>
      </c>
      <c r="G558">
        <v>3460</v>
      </c>
      <c r="H558">
        <v>3518</v>
      </c>
      <c r="I558" t="s">
        <v>48</v>
      </c>
      <c r="J558" t="s">
        <v>74</v>
      </c>
      <c r="K558">
        <v>152</v>
      </c>
      <c r="L558">
        <v>129</v>
      </c>
      <c r="M558" s="24">
        <f t="shared" si="28"/>
        <v>0.70833333333333337</v>
      </c>
      <c r="N558" s="24">
        <f t="shared" si="26"/>
        <v>0.70833333333333337</v>
      </c>
      <c r="O558" s="96">
        <f t="shared" si="27"/>
        <v>17</v>
      </c>
    </row>
    <row r="559" spans="1:15" x14ac:dyDescent="0.25">
      <c r="A559" t="s">
        <v>0</v>
      </c>
      <c r="B559" s="1">
        <v>46113</v>
      </c>
      <c r="C559">
        <v>3460</v>
      </c>
      <c r="D559">
        <v>3518</v>
      </c>
      <c r="E559" t="s">
        <v>1</v>
      </c>
      <c r="F559" t="s">
        <v>47</v>
      </c>
      <c r="G559">
        <v>3460</v>
      </c>
      <c r="H559">
        <v>3518</v>
      </c>
      <c r="I559" t="s">
        <v>48</v>
      </c>
      <c r="J559" t="s">
        <v>75</v>
      </c>
      <c r="K559">
        <v>116</v>
      </c>
      <c r="L559">
        <v>174</v>
      </c>
      <c r="M559" s="24">
        <f t="shared" si="28"/>
        <v>0.72916666666666663</v>
      </c>
      <c r="N559" s="24">
        <f t="shared" si="26"/>
        <v>0.72916666666666663</v>
      </c>
      <c r="O559" s="96">
        <f t="shared" si="27"/>
        <v>17</v>
      </c>
    </row>
    <row r="560" spans="1:15" x14ac:dyDescent="0.25">
      <c r="A560" t="s">
        <v>0</v>
      </c>
      <c r="B560" s="1">
        <v>46113</v>
      </c>
      <c r="C560">
        <v>3460</v>
      </c>
      <c r="D560">
        <v>3518</v>
      </c>
      <c r="E560" t="s">
        <v>1</v>
      </c>
      <c r="F560" t="s">
        <v>47</v>
      </c>
      <c r="G560">
        <v>3460</v>
      </c>
      <c r="H560">
        <v>3518</v>
      </c>
      <c r="I560" t="s">
        <v>48</v>
      </c>
      <c r="J560" t="s">
        <v>76</v>
      </c>
      <c r="K560">
        <v>106</v>
      </c>
      <c r="L560">
        <v>105</v>
      </c>
      <c r="M560" s="24">
        <f t="shared" si="28"/>
        <v>0.75</v>
      </c>
      <c r="N560" s="24">
        <f t="shared" si="26"/>
        <v>0.75</v>
      </c>
      <c r="O560" s="96">
        <f t="shared" si="27"/>
        <v>18</v>
      </c>
    </row>
    <row r="561" spans="1:15" x14ac:dyDescent="0.25">
      <c r="A561" t="s">
        <v>0</v>
      </c>
      <c r="B561" s="1">
        <v>46113</v>
      </c>
      <c r="C561">
        <v>3460</v>
      </c>
      <c r="D561">
        <v>3518</v>
      </c>
      <c r="E561" t="s">
        <v>1</v>
      </c>
      <c r="F561" t="s">
        <v>47</v>
      </c>
      <c r="G561">
        <v>3460</v>
      </c>
      <c r="H561">
        <v>3518</v>
      </c>
      <c r="I561" t="s">
        <v>48</v>
      </c>
      <c r="J561" t="s">
        <v>77</v>
      </c>
      <c r="K561">
        <v>46</v>
      </c>
      <c r="L561">
        <v>64</v>
      </c>
      <c r="M561" s="24">
        <f t="shared" si="28"/>
        <v>0.77083333333333337</v>
      </c>
      <c r="N561" s="24">
        <f t="shared" si="26"/>
        <v>0.77083333333333337</v>
      </c>
      <c r="O561" s="96">
        <f t="shared" si="27"/>
        <v>18</v>
      </c>
    </row>
    <row r="562" spans="1:15" x14ac:dyDescent="0.25">
      <c r="A562" t="s">
        <v>0</v>
      </c>
      <c r="B562" s="1">
        <v>46113</v>
      </c>
      <c r="C562">
        <v>3460</v>
      </c>
      <c r="D562">
        <v>3518</v>
      </c>
      <c r="E562" t="s">
        <v>1</v>
      </c>
      <c r="F562" t="s">
        <v>47</v>
      </c>
      <c r="G562">
        <v>3460</v>
      </c>
      <c r="H562">
        <v>3518</v>
      </c>
      <c r="I562" t="s">
        <v>48</v>
      </c>
      <c r="J562" t="s">
        <v>78</v>
      </c>
      <c r="K562">
        <v>172</v>
      </c>
      <c r="L562">
        <v>129</v>
      </c>
      <c r="M562" s="24">
        <f t="shared" si="28"/>
        <v>0.79166666666666663</v>
      </c>
      <c r="N562" s="24">
        <f t="shared" si="26"/>
        <v>0.79166666666666663</v>
      </c>
      <c r="O562" s="96">
        <f t="shared" si="27"/>
        <v>19</v>
      </c>
    </row>
    <row r="563" spans="1:15" x14ac:dyDescent="0.25">
      <c r="A563" t="s">
        <v>0</v>
      </c>
      <c r="B563" s="1">
        <v>46113</v>
      </c>
      <c r="C563">
        <v>3460</v>
      </c>
      <c r="D563">
        <v>3518</v>
      </c>
      <c r="E563" t="s">
        <v>1</v>
      </c>
      <c r="F563" t="s">
        <v>47</v>
      </c>
      <c r="G563">
        <v>3460</v>
      </c>
      <c r="H563">
        <v>3518</v>
      </c>
      <c r="I563" t="s">
        <v>48</v>
      </c>
      <c r="J563" t="s">
        <v>79</v>
      </c>
      <c r="K563">
        <v>184</v>
      </c>
      <c r="L563">
        <v>208</v>
      </c>
      <c r="M563" s="24">
        <f t="shared" si="28"/>
        <v>0.8125</v>
      </c>
      <c r="N563" s="24">
        <f t="shared" si="26"/>
        <v>0.8125</v>
      </c>
      <c r="O563" s="96">
        <f t="shared" si="27"/>
        <v>19</v>
      </c>
    </row>
    <row r="564" spans="1:15" x14ac:dyDescent="0.25">
      <c r="A564" t="s">
        <v>0</v>
      </c>
      <c r="B564" s="1">
        <v>46113</v>
      </c>
      <c r="C564">
        <v>3460</v>
      </c>
      <c r="D564">
        <v>3518</v>
      </c>
      <c r="E564" t="s">
        <v>1</v>
      </c>
      <c r="F564" t="s">
        <v>47</v>
      </c>
      <c r="G564">
        <v>3460</v>
      </c>
      <c r="H564">
        <v>3518</v>
      </c>
      <c r="I564" t="s">
        <v>48</v>
      </c>
      <c r="J564" t="s">
        <v>80</v>
      </c>
      <c r="K564">
        <v>1</v>
      </c>
      <c r="L564">
        <v>36</v>
      </c>
      <c r="M564" s="24">
        <f t="shared" si="28"/>
        <v>0.83333333333333337</v>
      </c>
      <c r="N564" s="24">
        <f t="shared" si="26"/>
        <v>0.8125</v>
      </c>
      <c r="O564" s="96">
        <f t="shared" si="27"/>
        <v>19</v>
      </c>
    </row>
    <row r="565" spans="1:15" x14ac:dyDescent="0.25">
      <c r="A565" t="s">
        <v>0</v>
      </c>
      <c r="B565" s="1">
        <v>46114</v>
      </c>
      <c r="C565">
        <v>3345</v>
      </c>
      <c r="D565">
        <v>3383</v>
      </c>
      <c r="E565" t="s">
        <v>1</v>
      </c>
      <c r="F565" t="s">
        <v>47</v>
      </c>
      <c r="G565">
        <v>3345</v>
      </c>
      <c r="H565">
        <v>3383</v>
      </c>
      <c r="I565" t="s">
        <v>48</v>
      </c>
      <c r="J565" t="s">
        <v>49</v>
      </c>
      <c r="K565">
        <v>10</v>
      </c>
      <c r="L565">
        <v>0</v>
      </c>
      <c r="M565" s="24">
        <f t="shared" si="28"/>
        <v>0.1875</v>
      </c>
      <c r="N565" s="24">
        <f t="shared" si="26"/>
        <v>0.20833333333333334</v>
      </c>
      <c r="O565" s="96">
        <f t="shared" si="27"/>
        <v>5</v>
      </c>
    </row>
    <row r="566" spans="1:15" x14ac:dyDescent="0.25">
      <c r="A566" t="s">
        <v>0</v>
      </c>
      <c r="B566" s="1">
        <v>46114</v>
      </c>
      <c r="C566">
        <v>3345</v>
      </c>
      <c r="D566">
        <v>3383</v>
      </c>
      <c r="E566" t="s">
        <v>1</v>
      </c>
      <c r="F566" t="s">
        <v>47</v>
      </c>
      <c r="G566">
        <v>3345</v>
      </c>
      <c r="H566">
        <v>3383</v>
      </c>
      <c r="I566" t="s">
        <v>48</v>
      </c>
      <c r="J566" t="s">
        <v>50</v>
      </c>
      <c r="K566">
        <v>56</v>
      </c>
      <c r="L566">
        <v>51</v>
      </c>
      <c r="M566" s="24">
        <f t="shared" si="28"/>
        <v>0.20833333333333334</v>
      </c>
      <c r="N566" s="24">
        <f t="shared" si="26"/>
        <v>0.20833333333333334</v>
      </c>
      <c r="O566" s="96">
        <f t="shared" si="27"/>
        <v>5</v>
      </c>
    </row>
    <row r="567" spans="1:15" x14ac:dyDescent="0.25">
      <c r="A567" t="s">
        <v>0</v>
      </c>
      <c r="B567" s="1">
        <v>46114</v>
      </c>
      <c r="C567">
        <v>3345</v>
      </c>
      <c r="D567">
        <v>3383</v>
      </c>
      <c r="E567" t="s">
        <v>1</v>
      </c>
      <c r="F567" t="s">
        <v>47</v>
      </c>
      <c r="G567">
        <v>3345</v>
      </c>
      <c r="H567">
        <v>3383</v>
      </c>
      <c r="I567" t="s">
        <v>48</v>
      </c>
      <c r="J567" t="s">
        <v>51</v>
      </c>
      <c r="K567">
        <v>93</v>
      </c>
      <c r="L567">
        <v>79</v>
      </c>
      <c r="M567" s="24">
        <f t="shared" si="28"/>
        <v>0.22916666666666666</v>
      </c>
      <c r="N567" s="24">
        <f t="shared" si="26"/>
        <v>0.22916666666666666</v>
      </c>
      <c r="O567" s="96">
        <f t="shared" si="27"/>
        <v>5</v>
      </c>
    </row>
    <row r="568" spans="1:15" x14ac:dyDescent="0.25">
      <c r="A568" t="s">
        <v>0</v>
      </c>
      <c r="B568" s="1">
        <v>46114</v>
      </c>
      <c r="C568">
        <v>3345</v>
      </c>
      <c r="D568">
        <v>3383</v>
      </c>
      <c r="E568" t="s">
        <v>1</v>
      </c>
      <c r="F568" t="s">
        <v>47</v>
      </c>
      <c r="G568">
        <v>3345</v>
      </c>
      <c r="H568">
        <v>3383</v>
      </c>
      <c r="I568" t="s">
        <v>48</v>
      </c>
      <c r="J568" t="s">
        <v>52</v>
      </c>
      <c r="K568">
        <v>242</v>
      </c>
      <c r="L568">
        <v>190</v>
      </c>
      <c r="M568" s="24">
        <f t="shared" si="28"/>
        <v>0.25</v>
      </c>
      <c r="N568" s="24">
        <f t="shared" si="26"/>
        <v>0.25</v>
      </c>
      <c r="O568" s="96">
        <f t="shared" si="27"/>
        <v>6</v>
      </c>
    </row>
    <row r="569" spans="1:15" x14ac:dyDescent="0.25">
      <c r="A569" t="s">
        <v>0</v>
      </c>
      <c r="B569" s="1">
        <v>46114</v>
      </c>
      <c r="C569">
        <v>3345</v>
      </c>
      <c r="D569">
        <v>3383</v>
      </c>
      <c r="E569" t="s">
        <v>1</v>
      </c>
      <c r="F569" t="s">
        <v>47</v>
      </c>
      <c r="G569">
        <v>3345</v>
      </c>
      <c r="H569">
        <v>3383</v>
      </c>
      <c r="I569" t="s">
        <v>48</v>
      </c>
      <c r="J569" t="s">
        <v>53</v>
      </c>
      <c r="K569">
        <v>408</v>
      </c>
      <c r="L569">
        <v>384</v>
      </c>
      <c r="M569" s="24">
        <f t="shared" si="28"/>
        <v>0.27083333333333331</v>
      </c>
      <c r="N569" s="24">
        <f t="shared" si="26"/>
        <v>0.27083333333333331</v>
      </c>
      <c r="O569" s="96">
        <f t="shared" si="27"/>
        <v>6</v>
      </c>
    </row>
    <row r="570" spans="1:15" x14ac:dyDescent="0.25">
      <c r="A570" t="s">
        <v>0</v>
      </c>
      <c r="B570" s="1">
        <v>46114</v>
      </c>
      <c r="C570">
        <v>3345</v>
      </c>
      <c r="D570">
        <v>3383</v>
      </c>
      <c r="E570" t="s">
        <v>1</v>
      </c>
      <c r="F570" t="s">
        <v>47</v>
      </c>
      <c r="G570">
        <v>3345</v>
      </c>
      <c r="H570">
        <v>3383</v>
      </c>
      <c r="I570" t="s">
        <v>48</v>
      </c>
      <c r="J570" t="s">
        <v>54</v>
      </c>
      <c r="K570">
        <v>215</v>
      </c>
      <c r="L570">
        <v>272</v>
      </c>
      <c r="M570" s="24">
        <f t="shared" si="28"/>
        <v>0.29166666666666669</v>
      </c>
      <c r="N570" s="24">
        <f t="shared" si="26"/>
        <v>0.29166666666666669</v>
      </c>
      <c r="O570" s="96">
        <f t="shared" si="27"/>
        <v>7</v>
      </c>
    </row>
    <row r="571" spans="1:15" x14ac:dyDescent="0.25">
      <c r="A571" t="s">
        <v>0</v>
      </c>
      <c r="B571" s="1">
        <v>46114</v>
      </c>
      <c r="C571">
        <v>3345</v>
      </c>
      <c r="D571">
        <v>3383</v>
      </c>
      <c r="E571" t="s">
        <v>1</v>
      </c>
      <c r="F571" t="s">
        <v>47</v>
      </c>
      <c r="G571">
        <v>3345</v>
      </c>
      <c r="H571">
        <v>3383</v>
      </c>
      <c r="I571" t="s">
        <v>48</v>
      </c>
      <c r="J571" t="s">
        <v>55</v>
      </c>
      <c r="K571">
        <v>192</v>
      </c>
      <c r="L571">
        <v>172</v>
      </c>
      <c r="M571" s="24">
        <f t="shared" si="28"/>
        <v>0.3125</v>
      </c>
      <c r="N571" s="24">
        <f t="shared" si="26"/>
        <v>0.3125</v>
      </c>
      <c r="O571" s="96">
        <f t="shared" si="27"/>
        <v>7</v>
      </c>
    </row>
    <row r="572" spans="1:15" x14ac:dyDescent="0.25">
      <c r="A572" t="s">
        <v>0</v>
      </c>
      <c r="B572" s="1">
        <v>46114</v>
      </c>
      <c r="C572">
        <v>3345</v>
      </c>
      <c r="D572">
        <v>3383</v>
      </c>
      <c r="E572" t="s">
        <v>1</v>
      </c>
      <c r="F572" t="s">
        <v>47</v>
      </c>
      <c r="G572">
        <v>3345</v>
      </c>
      <c r="H572">
        <v>3383</v>
      </c>
      <c r="I572" t="s">
        <v>48</v>
      </c>
      <c r="J572" t="s">
        <v>56</v>
      </c>
      <c r="K572">
        <v>133</v>
      </c>
      <c r="L572">
        <v>174</v>
      </c>
      <c r="M572" s="24">
        <f t="shared" si="28"/>
        <v>0.33333333333333331</v>
      </c>
      <c r="N572" s="24">
        <f t="shared" si="26"/>
        <v>0.33333333333333331</v>
      </c>
      <c r="O572" s="96">
        <f t="shared" si="27"/>
        <v>8</v>
      </c>
    </row>
    <row r="573" spans="1:15" x14ac:dyDescent="0.25">
      <c r="A573" t="s">
        <v>0</v>
      </c>
      <c r="B573" s="1">
        <v>46114</v>
      </c>
      <c r="C573">
        <v>3345</v>
      </c>
      <c r="D573">
        <v>3383</v>
      </c>
      <c r="E573" t="s">
        <v>1</v>
      </c>
      <c r="F573" t="s">
        <v>47</v>
      </c>
      <c r="G573">
        <v>3345</v>
      </c>
      <c r="H573">
        <v>3383</v>
      </c>
      <c r="I573" t="s">
        <v>48</v>
      </c>
      <c r="J573" t="s">
        <v>57</v>
      </c>
      <c r="K573">
        <v>70</v>
      </c>
      <c r="L573">
        <v>98</v>
      </c>
      <c r="M573" s="24">
        <f t="shared" si="28"/>
        <v>0.35416666666666669</v>
      </c>
      <c r="N573" s="24">
        <f t="shared" si="26"/>
        <v>0.35416666666666669</v>
      </c>
      <c r="O573" s="96">
        <f t="shared" si="27"/>
        <v>8</v>
      </c>
    </row>
    <row r="574" spans="1:15" x14ac:dyDescent="0.25">
      <c r="A574" t="s">
        <v>0</v>
      </c>
      <c r="B574" s="1">
        <v>46114</v>
      </c>
      <c r="C574">
        <v>3345</v>
      </c>
      <c r="D574">
        <v>3383</v>
      </c>
      <c r="E574" t="s">
        <v>1</v>
      </c>
      <c r="F574" t="s">
        <v>47</v>
      </c>
      <c r="G574">
        <v>3345</v>
      </c>
      <c r="H574">
        <v>3383</v>
      </c>
      <c r="I574" t="s">
        <v>48</v>
      </c>
      <c r="J574" t="s">
        <v>58</v>
      </c>
      <c r="K574">
        <v>53</v>
      </c>
      <c r="L574">
        <v>55</v>
      </c>
      <c r="M574" s="24">
        <f t="shared" si="28"/>
        <v>0.375</v>
      </c>
      <c r="N574" s="24">
        <f t="shared" si="26"/>
        <v>0.375</v>
      </c>
      <c r="O574" s="96">
        <f t="shared" si="27"/>
        <v>9</v>
      </c>
    </row>
    <row r="575" spans="1:15" x14ac:dyDescent="0.25">
      <c r="A575" t="s">
        <v>0</v>
      </c>
      <c r="B575" s="1">
        <v>46114</v>
      </c>
      <c r="C575">
        <v>3345</v>
      </c>
      <c r="D575">
        <v>3383</v>
      </c>
      <c r="E575" t="s">
        <v>1</v>
      </c>
      <c r="F575" t="s">
        <v>47</v>
      </c>
      <c r="G575">
        <v>3345</v>
      </c>
      <c r="H575">
        <v>3383</v>
      </c>
      <c r="I575" t="s">
        <v>48</v>
      </c>
      <c r="J575" t="s">
        <v>59</v>
      </c>
      <c r="K575">
        <v>47</v>
      </c>
      <c r="L575">
        <v>51</v>
      </c>
      <c r="M575" s="24">
        <f t="shared" si="28"/>
        <v>0.39583333333333331</v>
      </c>
      <c r="N575" s="24">
        <f t="shared" si="26"/>
        <v>0.39583333333333331</v>
      </c>
      <c r="O575" s="96">
        <f t="shared" si="27"/>
        <v>9</v>
      </c>
    </row>
    <row r="576" spans="1:15" x14ac:dyDescent="0.25">
      <c r="A576" t="s">
        <v>0</v>
      </c>
      <c r="B576" s="1">
        <v>46114</v>
      </c>
      <c r="C576">
        <v>3345</v>
      </c>
      <c r="D576">
        <v>3383</v>
      </c>
      <c r="E576" t="s">
        <v>1</v>
      </c>
      <c r="F576" t="s">
        <v>47</v>
      </c>
      <c r="G576">
        <v>3345</v>
      </c>
      <c r="H576">
        <v>3383</v>
      </c>
      <c r="I576" t="s">
        <v>48</v>
      </c>
      <c r="J576" t="s">
        <v>60</v>
      </c>
      <c r="K576">
        <v>50</v>
      </c>
      <c r="L576">
        <v>47</v>
      </c>
      <c r="M576" s="24">
        <f t="shared" si="28"/>
        <v>0.41666666666666669</v>
      </c>
      <c r="N576" s="24">
        <f t="shared" si="26"/>
        <v>0.41666666666666669</v>
      </c>
      <c r="O576" s="96">
        <f t="shared" si="27"/>
        <v>10</v>
      </c>
    </row>
    <row r="577" spans="1:15" x14ac:dyDescent="0.25">
      <c r="A577" t="s">
        <v>0</v>
      </c>
      <c r="B577" s="1">
        <v>46114</v>
      </c>
      <c r="C577">
        <v>3345</v>
      </c>
      <c r="D577">
        <v>3383</v>
      </c>
      <c r="E577" t="s">
        <v>1</v>
      </c>
      <c r="F577" t="s">
        <v>47</v>
      </c>
      <c r="G577">
        <v>3345</v>
      </c>
      <c r="H577">
        <v>3383</v>
      </c>
      <c r="I577" t="s">
        <v>48</v>
      </c>
      <c r="J577" t="s">
        <v>61</v>
      </c>
      <c r="K577">
        <v>27</v>
      </c>
      <c r="L577">
        <v>40</v>
      </c>
      <c r="M577" s="24">
        <f t="shared" si="28"/>
        <v>0.4375</v>
      </c>
      <c r="N577" s="24">
        <f t="shared" si="26"/>
        <v>0.4375</v>
      </c>
      <c r="O577" s="96">
        <f t="shared" si="27"/>
        <v>10</v>
      </c>
    </row>
    <row r="578" spans="1:15" x14ac:dyDescent="0.25">
      <c r="A578" t="s">
        <v>0</v>
      </c>
      <c r="B578" s="1">
        <v>46114</v>
      </c>
      <c r="C578">
        <v>3345</v>
      </c>
      <c r="D578">
        <v>3383</v>
      </c>
      <c r="E578" t="s">
        <v>1</v>
      </c>
      <c r="F578" t="s">
        <v>47</v>
      </c>
      <c r="G578">
        <v>3345</v>
      </c>
      <c r="H578">
        <v>3383</v>
      </c>
      <c r="I578" t="s">
        <v>48</v>
      </c>
      <c r="J578" t="s">
        <v>62</v>
      </c>
      <c r="K578">
        <v>17</v>
      </c>
      <c r="L578">
        <v>18</v>
      </c>
      <c r="M578" s="24">
        <f t="shared" si="28"/>
        <v>0.45833333333333331</v>
      </c>
      <c r="N578" s="24">
        <f t="shared" ref="N578:N641" si="29">IF(B578="","",IF($M578&lt;10/48,10/48,IF($M578&gt;39/48,39/48,$M578)))</f>
        <v>0.45833333333333331</v>
      </c>
      <c r="O578" s="96">
        <f t="shared" si="27"/>
        <v>11</v>
      </c>
    </row>
    <row r="579" spans="1:15" x14ac:dyDescent="0.25">
      <c r="A579" t="s">
        <v>0</v>
      </c>
      <c r="B579" s="1">
        <v>46114</v>
      </c>
      <c r="C579">
        <v>3345</v>
      </c>
      <c r="D579">
        <v>3383</v>
      </c>
      <c r="E579" t="s">
        <v>1</v>
      </c>
      <c r="F579" t="s">
        <v>47</v>
      </c>
      <c r="G579">
        <v>3345</v>
      </c>
      <c r="H579">
        <v>3383</v>
      </c>
      <c r="I579" t="s">
        <v>48</v>
      </c>
      <c r="J579" t="s">
        <v>63</v>
      </c>
      <c r="K579">
        <v>25</v>
      </c>
      <c r="L579">
        <v>25</v>
      </c>
      <c r="M579" s="24">
        <f t="shared" si="28"/>
        <v>0.47916666666666669</v>
      </c>
      <c r="N579" s="24">
        <f t="shared" si="29"/>
        <v>0.47916666666666669</v>
      </c>
      <c r="O579" s="96">
        <f t="shared" ref="O579:O642" si="30">IF($A579="","",HOUR($N579))</f>
        <v>11</v>
      </c>
    </row>
    <row r="580" spans="1:15" x14ac:dyDescent="0.25">
      <c r="A580" t="s">
        <v>0</v>
      </c>
      <c r="B580" s="1">
        <v>46114</v>
      </c>
      <c r="C580">
        <v>3345</v>
      </c>
      <c r="D580">
        <v>3383</v>
      </c>
      <c r="E580" t="s">
        <v>1</v>
      </c>
      <c r="F580" t="s">
        <v>47</v>
      </c>
      <c r="G580">
        <v>3345</v>
      </c>
      <c r="H580">
        <v>3383</v>
      </c>
      <c r="I580" t="s">
        <v>48</v>
      </c>
      <c r="J580" t="s">
        <v>64</v>
      </c>
      <c r="K580">
        <v>29</v>
      </c>
      <c r="L580">
        <v>24</v>
      </c>
      <c r="M580" s="24">
        <f t="shared" si="28"/>
        <v>0.5</v>
      </c>
      <c r="N580" s="24">
        <f t="shared" si="29"/>
        <v>0.5</v>
      </c>
      <c r="O580" s="96">
        <f t="shared" si="30"/>
        <v>12</v>
      </c>
    </row>
    <row r="581" spans="1:15" x14ac:dyDescent="0.25">
      <c r="A581" t="s">
        <v>0</v>
      </c>
      <c r="B581" s="1">
        <v>46114</v>
      </c>
      <c r="C581">
        <v>3345</v>
      </c>
      <c r="D581">
        <v>3383</v>
      </c>
      <c r="E581" t="s">
        <v>1</v>
      </c>
      <c r="F581" t="s">
        <v>47</v>
      </c>
      <c r="G581">
        <v>3345</v>
      </c>
      <c r="H581">
        <v>3383</v>
      </c>
      <c r="I581" t="s">
        <v>48</v>
      </c>
      <c r="J581" t="s">
        <v>65</v>
      </c>
      <c r="K581">
        <v>24</v>
      </c>
      <c r="L581">
        <v>30</v>
      </c>
      <c r="M581" s="24">
        <f t="shared" si="28"/>
        <v>0.52083333333333337</v>
      </c>
      <c r="N581" s="24">
        <f t="shared" si="29"/>
        <v>0.52083333333333337</v>
      </c>
      <c r="O581" s="96">
        <f t="shared" si="30"/>
        <v>12</v>
      </c>
    </row>
    <row r="582" spans="1:15" x14ac:dyDescent="0.25">
      <c r="A582" t="s">
        <v>0</v>
      </c>
      <c r="B582" s="1">
        <v>46114</v>
      </c>
      <c r="C582">
        <v>3345</v>
      </c>
      <c r="D582">
        <v>3383</v>
      </c>
      <c r="E582" t="s">
        <v>1</v>
      </c>
      <c r="F582" t="s">
        <v>47</v>
      </c>
      <c r="G582">
        <v>3345</v>
      </c>
      <c r="H582">
        <v>3383</v>
      </c>
      <c r="I582" t="s">
        <v>48</v>
      </c>
      <c r="J582" t="s">
        <v>66</v>
      </c>
      <c r="K582">
        <v>22</v>
      </c>
      <c r="L582">
        <v>15</v>
      </c>
      <c r="M582" s="24">
        <f t="shared" si="28"/>
        <v>0.54166666666666663</v>
      </c>
      <c r="N582" s="24">
        <f t="shared" si="29"/>
        <v>0.54166666666666663</v>
      </c>
      <c r="O582" s="96">
        <f t="shared" si="30"/>
        <v>13</v>
      </c>
    </row>
    <row r="583" spans="1:15" x14ac:dyDescent="0.25">
      <c r="A583" t="s">
        <v>0</v>
      </c>
      <c r="B583" s="1">
        <v>46114</v>
      </c>
      <c r="C583">
        <v>3345</v>
      </c>
      <c r="D583">
        <v>3383</v>
      </c>
      <c r="E583" t="s">
        <v>1</v>
      </c>
      <c r="F583" t="s">
        <v>47</v>
      </c>
      <c r="G583">
        <v>3345</v>
      </c>
      <c r="H583">
        <v>3383</v>
      </c>
      <c r="I583" t="s">
        <v>48</v>
      </c>
      <c r="J583" t="s">
        <v>67</v>
      </c>
      <c r="K583">
        <v>24</v>
      </c>
      <c r="L583">
        <v>28</v>
      </c>
      <c r="M583" s="24">
        <f t="shared" si="28"/>
        <v>0.5625</v>
      </c>
      <c r="N583" s="24">
        <f t="shared" si="29"/>
        <v>0.5625</v>
      </c>
      <c r="O583" s="96">
        <f t="shared" si="30"/>
        <v>13</v>
      </c>
    </row>
    <row r="584" spans="1:15" x14ac:dyDescent="0.25">
      <c r="A584" t="s">
        <v>0</v>
      </c>
      <c r="B584" s="1">
        <v>46114</v>
      </c>
      <c r="C584">
        <v>3345</v>
      </c>
      <c r="D584">
        <v>3383</v>
      </c>
      <c r="E584" t="s">
        <v>1</v>
      </c>
      <c r="F584" t="s">
        <v>47</v>
      </c>
      <c r="G584">
        <v>3345</v>
      </c>
      <c r="H584">
        <v>3383</v>
      </c>
      <c r="I584" t="s">
        <v>48</v>
      </c>
      <c r="J584" t="s">
        <v>68</v>
      </c>
      <c r="K584">
        <v>69</v>
      </c>
      <c r="L584">
        <v>41</v>
      </c>
      <c r="M584" s="24">
        <f t="shared" si="28"/>
        <v>0.58333333333333337</v>
      </c>
      <c r="N584" s="24">
        <f t="shared" si="29"/>
        <v>0.58333333333333337</v>
      </c>
      <c r="O584" s="96">
        <f t="shared" si="30"/>
        <v>14</v>
      </c>
    </row>
    <row r="585" spans="1:15" x14ac:dyDescent="0.25">
      <c r="A585" t="s">
        <v>0</v>
      </c>
      <c r="B585" s="1">
        <v>46114</v>
      </c>
      <c r="C585">
        <v>3345</v>
      </c>
      <c r="D585">
        <v>3383</v>
      </c>
      <c r="E585" t="s">
        <v>1</v>
      </c>
      <c r="F585" t="s">
        <v>47</v>
      </c>
      <c r="G585">
        <v>3345</v>
      </c>
      <c r="H585">
        <v>3383</v>
      </c>
      <c r="I585" t="s">
        <v>48</v>
      </c>
      <c r="J585" t="s">
        <v>69</v>
      </c>
      <c r="K585">
        <v>96</v>
      </c>
      <c r="L585">
        <v>101</v>
      </c>
      <c r="M585" s="24">
        <f t="shared" si="28"/>
        <v>0.60416666666666663</v>
      </c>
      <c r="N585" s="24">
        <f t="shared" si="29"/>
        <v>0.60416666666666663</v>
      </c>
      <c r="O585" s="96">
        <f t="shared" si="30"/>
        <v>14</v>
      </c>
    </row>
    <row r="586" spans="1:15" x14ac:dyDescent="0.25">
      <c r="A586" t="s">
        <v>0</v>
      </c>
      <c r="B586" s="1">
        <v>46114</v>
      </c>
      <c r="C586">
        <v>3345</v>
      </c>
      <c r="D586">
        <v>3383</v>
      </c>
      <c r="E586" t="s">
        <v>1</v>
      </c>
      <c r="F586" t="s">
        <v>47</v>
      </c>
      <c r="G586">
        <v>3345</v>
      </c>
      <c r="H586">
        <v>3383</v>
      </c>
      <c r="I586" t="s">
        <v>48</v>
      </c>
      <c r="J586" t="s">
        <v>70</v>
      </c>
      <c r="K586">
        <v>141</v>
      </c>
      <c r="L586">
        <v>106</v>
      </c>
      <c r="M586" s="24">
        <f t="shared" ref="M586:M649" si="31">IF($B586="","",_xlfn.NUMBERVALUE(LEFT($J586,5)))</f>
        <v>0.625</v>
      </c>
      <c r="N586" s="24">
        <f t="shared" si="29"/>
        <v>0.625</v>
      </c>
      <c r="O586" s="96">
        <f t="shared" si="30"/>
        <v>15</v>
      </c>
    </row>
    <row r="587" spans="1:15" x14ac:dyDescent="0.25">
      <c r="A587" t="s">
        <v>0</v>
      </c>
      <c r="B587" s="1">
        <v>46114</v>
      </c>
      <c r="C587">
        <v>3345</v>
      </c>
      <c r="D587">
        <v>3383</v>
      </c>
      <c r="E587" t="s">
        <v>1</v>
      </c>
      <c r="F587" t="s">
        <v>47</v>
      </c>
      <c r="G587">
        <v>3345</v>
      </c>
      <c r="H587">
        <v>3383</v>
      </c>
      <c r="I587" t="s">
        <v>48</v>
      </c>
      <c r="J587" t="s">
        <v>71</v>
      </c>
      <c r="K587">
        <v>163</v>
      </c>
      <c r="L587">
        <v>181</v>
      </c>
      <c r="M587" s="24">
        <f t="shared" si="31"/>
        <v>0.64583333333333337</v>
      </c>
      <c r="N587" s="24">
        <f t="shared" si="29"/>
        <v>0.64583333333333337</v>
      </c>
      <c r="O587" s="96">
        <f t="shared" si="30"/>
        <v>15</v>
      </c>
    </row>
    <row r="588" spans="1:15" x14ac:dyDescent="0.25">
      <c r="A588" t="s">
        <v>0</v>
      </c>
      <c r="B588" s="1">
        <v>46114</v>
      </c>
      <c r="C588">
        <v>3345</v>
      </c>
      <c r="D588">
        <v>3383</v>
      </c>
      <c r="E588" t="s">
        <v>1</v>
      </c>
      <c r="F588" t="s">
        <v>47</v>
      </c>
      <c r="G588">
        <v>3345</v>
      </c>
      <c r="H588">
        <v>3383</v>
      </c>
      <c r="I588" t="s">
        <v>48</v>
      </c>
      <c r="J588" t="s">
        <v>72</v>
      </c>
      <c r="K588">
        <v>208</v>
      </c>
      <c r="L588">
        <v>170</v>
      </c>
      <c r="M588" s="24">
        <f t="shared" si="31"/>
        <v>0.66666666666666663</v>
      </c>
      <c r="N588" s="24">
        <f t="shared" si="29"/>
        <v>0.66666666666666663</v>
      </c>
      <c r="O588" s="96">
        <f t="shared" si="30"/>
        <v>16</v>
      </c>
    </row>
    <row r="589" spans="1:15" x14ac:dyDescent="0.25">
      <c r="A589" t="s">
        <v>0</v>
      </c>
      <c r="B589" s="1">
        <v>46114</v>
      </c>
      <c r="C589">
        <v>3345</v>
      </c>
      <c r="D589">
        <v>3383</v>
      </c>
      <c r="E589" t="s">
        <v>1</v>
      </c>
      <c r="F589" t="s">
        <v>47</v>
      </c>
      <c r="G589">
        <v>3345</v>
      </c>
      <c r="H589">
        <v>3383</v>
      </c>
      <c r="I589" t="s">
        <v>48</v>
      </c>
      <c r="J589" t="s">
        <v>73</v>
      </c>
      <c r="K589">
        <v>241</v>
      </c>
      <c r="L589">
        <v>231</v>
      </c>
      <c r="M589" s="24">
        <f t="shared" si="31"/>
        <v>0.6875</v>
      </c>
      <c r="N589" s="24">
        <f t="shared" si="29"/>
        <v>0.6875</v>
      </c>
      <c r="O589" s="96">
        <f t="shared" si="30"/>
        <v>16</v>
      </c>
    </row>
    <row r="590" spans="1:15" x14ac:dyDescent="0.25">
      <c r="A590" t="s">
        <v>0</v>
      </c>
      <c r="B590" s="1">
        <v>46114</v>
      </c>
      <c r="C590">
        <v>3345</v>
      </c>
      <c r="D590">
        <v>3383</v>
      </c>
      <c r="E590" t="s">
        <v>1</v>
      </c>
      <c r="F590" t="s">
        <v>47</v>
      </c>
      <c r="G590">
        <v>3345</v>
      </c>
      <c r="H590">
        <v>3383</v>
      </c>
      <c r="I590" t="s">
        <v>48</v>
      </c>
      <c r="J590" t="s">
        <v>74</v>
      </c>
      <c r="K590">
        <v>149</v>
      </c>
      <c r="L590">
        <v>176</v>
      </c>
      <c r="M590" s="24">
        <f t="shared" si="31"/>
        <v>0.70833333333333337</v>
      </c>
      <c r="N590" s="24">
        <f t="shared" si="29"/>
        <v>0.70833333333333337</v>
      </c>
      <c r="O590" s="96">
        <f t="shared" si="30"/>
        <v>17</v>
      </c>
    </row>
    <row r="591" spans="1:15" x14ac:dyDescent="0.25">
      <c r="A591" t="s">
        <v>0</v>
      </c>
      <c r="B591" s="1">
        <v>46114</v>
      </c>
      <c r="C591">
        <v>3345</v>
      </c>
      <c r="D591">
        <v>3383</v>
      </c>
      <c r="E591" t="s">
        <v>1</v>
      </c>
      <c r="F591" t="s">
        <v>47</v>
      </c>
      <c r="G591">
        <v>3345</v>
      </c>
      <c r="H591">
        <v>3383</v>
      </c>
      <c r="I591" t="s">
        <v>48</v>
      </c>
      <c r="J591" t="s">
        <v>75</v>
      </c>
      <c r="K591">
        <v>103</v>
      </c>
      <c r="L591">
        <v>145</v>
      </c>
      <c r="M591" s="24">
        <f t="shared" si="31"/>
        <v>0.72916666666666663</v>
      </c>
      <c r="N591" s="24">
        <f t="shared" si="29"/>
        <v>0.72916666666666663</v>
      </c>
      <c r="O591" s="96">
        <f t="shared" si="30"/>
        <v>17</v>
      </c>
    </row>
    <row r="592" spans="1:15" x14ac:dyDescent="0.25">
      <c r="A592" t="s">
        <v>0</v>
      </c>
      <c r="B592" s="1">
        <v>46114</v>
      </c>
      <c r="C592">
        <v>3345</v>
      </c>
      <c r="D592">
        <v>3383</v>
      </c>
      <c r="E592" t="s">
        <v>1</v>
      </c>
      <c r="F592" t="s">
        <v>47</v>
      </c>
      <c r="G592">
        <v>3345</v>
      </c>
      <c r="H592">
        <v>3383</v>
      </c>
      <c r="I592" t="s">
        <v>48</v>
      </c>
      <c r="J592" t="s">
        <v>76</v>
      </c>
      <c r="K592">
        <v>84</v>
      </c>
      <c r="L592">
        <v>86</v>
      </c>
      <c r="M592" s="24">
        <f t="shared" si="31"/>
        <v>0.75</v>
      </c>
      <c r="N592" s="24">
        <f t="shared" si="29"/>
        <v>0.75</v>
      </c>
      <c r="O592" s="96">
        <f t="shared" si="30"/>
        <v>18</v>
      </c>
    </row>
    <row r="593" spans="1:15" x14ac:dyDescent="0.25">
      <c r="A593" t="s">
        <v>0</v>
      </c>
      <c r="B593" s="1">
        <v>46114</v>
      </c>
      <c r="C593">
        <v>3345</v>
      </c>
      <c r="D593">
        <v>3383</v>
      </c>
      <c r="E593" t="s">
        <v>1</v>
      </c>
      <c r="F593" t="s">
        <v>47</v>
      </c>
      <c r="G593">
        <v>3345</v>
      </c>
      <c r="H593">
        <v>3383</v>
      </c>
      <c r="I593" t="s">
        <v>48</v>
      </c>
      <c r="J593" t="s">
        <v>77</v>
      </c>
      <c r="K593">
        <v>56</v>
      </c>
      <c r="L593">
        <v>64</v>
      </c>
      <c r="M593" s="24">
        <f t="shared" si="31"/>
        <v>0.77083333333333337</v>
      </c>
      <c r="N593" s="24">
        <f t="shared" si="29"/>
        <v>0.77083333333333337</v>
      </c>
      <c r="O593" s="96">
        <f t="shared" si="30"/>
        <v>18</v>
      </c>
    </row>
    <row r="594" spans="1:15" x14ac:dyDescent="0.25">
      <c r="A594" t="s">
        <v>0</v>
      </c>
      <c r="B594" s="1">
        <v>46114</v>
      </c>
      <c r="C594">
        <v>3345</v>
      </c>
      <c r="D594">
        <v>3383</v>
      </c>
      <c r="E594" t="s">
        <v>1</v>
      </c>
      <c r="F594" t="s">
        <v>47</v>
      </c>
      <c r="G594">
        <v>3345</v>
      </c>
      <c r="H594">
        <v>3383</v>
      </c>
      <c r="I594" t="s">
        <v>48</v>
      </c>
      <c r="J594" t="s">
        <v>78</v>
      </c>
      <c r="K594">
        <v>158</v>
      </c>
      <c r="L594">
        <v>101</v>
      </c>
      <c r="M594" s="24">
        <f t="shared" si="31"/>
        <v>0.79166666666666663</v>
      </c>
      <c r="N594" s="24">
        <f t="shared" si="29"/>
        <v>0.79166666666666663</v>
      </c>
      <c r="O594" s="96">
        <f t="shared" si="30"/>
        <v>19</v>
      </c>
    </row>
    <row r="595" spans="1:15" x14ac:dyDescent="0.25">
      <c r="A595" t="s">
        <v>0</v>
      </c>
      <c r="B595" s="1">
        <v>46114</v>
      </c>
      <c r="C595">
        <v>3345</v>
      </c>
      <c r="D595">
        <v>3383</v>
      </c>
      <c r="E595" t="s">
        <v>1</v>
      </c>
      <c r="F595" t="s">
        <v>47</v>
      </c>
      <c r="G595">
        <v>3345</v>
      </c>
      <c r="H595">
        <v>3383</v>
      </c>
      <c r="I595" t="s">
        <v>48</v>
      </c>
      <c r="J595" t="s">
        <v>79</v>
      </c>
      <c r="K595">
        <v>123</v>
      </c>
      <c r="L595">
        <v>206</v>
      </c>
      <c r="M595" s="24">
        <f t="shared" si="31"/>
        <v>0.8125</v>
      </c>
      <c r="N595" s="24">
        <f t="shared" si="29"/>
        <v>0.8125</v>
      </c>
      <c r="O595" s="96">
        <f t="shared" si="30"/>
        <v>19</v>
      </c>
    </row>
    <row r="596" spans="1:15" x14ac:dyDescent="0.25">
      <c r="A596" t="s">
        <v>0</v>
      </c>
      <c r="B596" s="1">
        <v>46114</v>
      </c>
      <c r="C596">
        <v>3345</v>
      </c>
      <c r="D596">
        <v>3383</v>
      </c>
      <c r="E596" t="s">
        <v>1</v>
      </c>
      <c r="F596" t="s">
        <v>47</v>
      </c>
      <c r="G596">
        <v>3345</v>
      </c>
      <c r="H596">
        <v>3383</v>
      </c>
      <c r="I596" t="s">
        <v>48</v>
      </c>
      <c r="J596" t="s">
        <v>80</v>
      </c>
      <c r="K596">
        <v>17</v>
      </c>
      <c r="L596">
        <v>22</v>
      </c>
      <c r="M596" s="24">
        <f t="shared" si="31"/>
        <v>0.83333333333333337</v>
      </c>
      <c r="N596" s="24">
        <f t="shared" si="29"/>
        <v>0.8125</v>
      </c>
      <c r="O596" s="96">
        <f t="shared" si="30"/>
        <v>19</v>
      </c>
    </row>
    <row r="597" spans="1:15" x14ac:dyDescent="0.25">
      <c r="A597" t="s">
        <v>0</v>
      </c>
      <c r="B597" s="1">
        <v>46115</v>
      </c>
      <c r="C597">
        <v>2885</v>
      </c>
      <c r="D597">
        <v>2964</v>
      </c>
      <c r="E597" t="s">
        <v>1</v>
      </c>
      <c r="F597" t="s">
        <v>47</v>
      </c>
      <c r="G597">
        <v>2885</v>
      </c>
      <c r="H597">
        <v>2964</v>
      </c>
      <c r="I597" t="s">
        <v>48</v>
      </c>
      <c r="J597" t="s">
        <v>50</v>
      </c>
      <c r="K597">
        <v>34</v>
      </c>
      <c r="L597">
        <v>47</v>
      </c>
      <c r="M597" s="24">
        <f t="shared" si="31"/>
        <v>0.20833333333333334</v>
      </c>
      <c r="N597" s="24">
        <f t="shared" si="29"/>
        <v>0.20833333333333334</v>
      </c>
      <c r="O597" s="96">
        <f t="shared" si="30"/>
        <v>5</v>
      </c>
    </row>
    <row r="598" spans="1:15" x14ac:dyDescent="0.25">
      <c r="A598" t="s">
        <v>0</v>
      </c>
      <c r="B598" s="1">
        <v>46115</v>
      </c>
      <c r="C598">
        <v>2885</v>
      </c>
      <c r="D598">
        <v>2964</v>
      </c>
      <c r="E598" t="s">
        <v>1</v>
      </c>
      <c r="F598" t="s">
        <v>47</v>
      </c>
      <c r="G598">
        <v>2885</v>
      </c>
      <c r="H598">
        <v>2964</v>
      </c>
      <c r="I598" t="s">
        <v>48</v>
      </c>
      <c r="J598" t="s">
        <v>51</v>
      </c>
      <c r="K598">
        <v>73</v>
      </c>
      <c r="L598">
        <v>68</v>
      </c>
      <c r="M598" s="24">
        <f t="shared" si="31"/>
        <v>0.22916666666666666</v>
      </c>
      <c r="N598" s="24">
        <f t="shared" si="29"/>
        <v>0.22916666666666666</v>
      </c>
      <c r="O598" s="96">
        <f t="shared" si="30"/>
        <v>5</v>
      </c>
    </row>
    <row r="599" spans="1:15" x14ac:dyDescent="0.25">
      <c r="A599" t="s">
        <v>0</v>
      </c>
      <c r="B599" s="1">
        <v>46115</v>
      </c>
      <c r="C599">
        <v>2885</v>
      </c>
      <c r="D599">
        <v>2964</v>
      </c>
      <c r="E599" t="s">
        <v>1</v>
      </c>
      <c r="F599" t="s">
        <v>47</v>
      </c>
      <c r="G599">
        <v>2885</v>
      </c>
      <c r="H599">
        <v>2964</v>
      </c>
      <c r="I599" t="s">
        <v>48</v>
      </c>
      <c r="J599" t="s">
        <v>52</v>
      </c>
      <c r="K599">
        <v>217</v>
      </c>
      <c r="L599">
        <v>189</v>
      </c>
      <c r="M599" s="24">
        <f t="shared" si="31"/>
        <v>0.25</v>
      </c>
      <c r="N599" s="24">
        <f t="shared" si="29"/>
        <v>0.25</v>
      </c>
      <c r="O599" s="96">
        <f t="shared" si="30"/>
        <v>6</v>
      </c>
    </row>
    <row r="600" spans="1:15" x14ac:dyDescent="0.25">
      <c r="A600" t="s">
        <v>0</v>
      </c>
      <c r="B600" s="1">
        <v>46115</v>
      </c>
      <c r="C600">
        <v>2885</v>
      </c>
      <c r="D600">
        <v>2964</v>
      </c>
      <c r="E600" t="s">
        <v>1</v>
      </c>
      <c r="F600" t="s">
        <v>47</v>
      </c>
      <c r="G600">
        <v>2885</v>
      </c>
      <c r="H600">
        <v>2964</v>
      </c>
      <c r="I600" t="s">
        <v>48</v>
      </c>
      <c r="J600" t="s">
        <v>53</v>
      </c>
      <c r="K600">
        <v>385</v>
      </c>
      <c r="L600">
        <v>411</v>
      </c>
      <c r="M600" s="24">
        <f t="shared" si="31"/>
        <v>0.27083333333333331</v>
      </c>
      <c r="N600" s="24">
        <f t="shared" si="29"/>
        <v>0.27083333333333331</v>
      </c>
      <c r="O600" s="96">
        <f t="shared" si="30"/>
        <v>6</v>
      </c>
    </row>
    <row r="601" spans="1:15" x14ac:dyDescent="0.25">
      <c r="A601" t="s">
        <v>0</v>
      </c>
      <c r="B601" s="1">
        <v>46115</v>
      </c>
      <c r="C601">
        <v>2885</v>
      </c>
      <c r="D601">
        <v>2964</v>
      </c>
      <c r="E601" t="s">
        <v>1</v>
      </c>
      <c r="F601" t="s">
        <v>47</v>
      </c>
      <c r="G601">
        <v>2885</v>
      </c>
      <c r="H601">
        <v>2964</v>
      </c>
      <c r="I601" t="s">
        <v>48</v>
      </c>
      <c r="J601" t="s">
        <v>54</v>
      </c>
      <c r="K601">
        <v>189</v>
      </c>
      <c r="L601">
        <v>177</v>
      </c>
      <c r="M601" s="24">
        <f t="shared" si="31"/>
        <v>0.29166666666666669</v>
      </c>
      <c r="N601" s="24">
        <f t="shared" si="29"/>
        <v>0.29166666666666669</v>
      </c>
      <c r="O601" s="96">
        <f t="shared" si="30"/>
        <v>7</v>
      </c>
    </row>
    <row r="602" spans="1:15" x14ac:dyDescent="0.25">
      <c r="A602" t="s">
        <v>0</v>
      </c>
      <c r="B602" s="1">
        <v>46115</v>
      </c>
      <c r="C602">
        <v>2885</v>
      </c>
      <c r="D602">
        <v>2964</v>
      </c>
      <c r="E602" t="s">
        <v>1</v>
      </c>
      <c r="F602" t="s">
        <v>47</v>
      </c>
      <c r="G602">
        <v>2885</v>
      </c>
      <c r="H602">
        <v>2964</v>
      </c>
      <c r="I602" t="s">
        <v>48</v>
      </c>
      <c r="J602" t="s">
        <v>55</v>
      </c>
      <c r="K602">
        <v>154</v>
      </c>
      <c r="L602">
        <v>188</v>
      </c>
      <c r="M602" s="24">
        <f t="shared" si="31"/>
        <v>0.3125</v>
      </c>
      <c r="N602" s="24">
        <f t="shared" si="29"/>
        <v>0.3125</v>
      </c>
      <c r="O602" s="96">
        <f t="shared" si="30"/>
        <v>7</v>
      </c>
    </row>
    <row r="603" spans="1:15" x14ac:dyDescent="0.25">
      <c r="A603" t="s">
        <v>0</v>
      </c>
      <c r="B603" s="1">
        <v>46115</v>
      </c>
      <c r="C603">
        <v>2885</v>
      </c>
      <c r="D603">
        <v>2964</v>
      </c>
      <c r="E603" t="s">
        <v>1</v>
      </c>
      <c r="F603" t="s">
        <v>47</v>
      </c>
      <c r="G603">
        <v>2885</v>
      </c>
      <c r="H603">
        <v>2964</v>
      </c>
      <c r="I603" t="s">
        <v>48</v>
      </c>
      <c r="J603" t="s">
        <v>56</v>
      </c>
      <c r="K603">
        <v>114</v>
      </c>
      <c r="L603">
        <v>116</v>
      </c>
      <c r="M603" s="24">
        <f t="shared" si="31"/>
        <v>0.33333333333333331</v>
      </c>
      <c r="N603" s="24">
        <f t="shared" si="29"/>
        <v>0.33333333333333331</v>
      </c>
      <c r="O603" s="96">
        <f t="shared" si="30"/>
        <v>8</v>
      </c>
    </row>
    <row r="604" spans="1:15" x14ac:dyDescent="0.25">
      <c r="A604" t="s">
        <v>0</v>
      </c>
      <c r="B604" s="1">
        <v>46115</v>
      </c>
      <c r="C604">
        <v>2885</v>
      </c>
      <c r="D604">
        <v>2964</v>
      </c>
      <c r="E604" t="s">
        <v>1</v>
      </c>
      <c r="F604" t="s">
        <v>47</v>
      </c>
      <c r="G604">
        <v>2885</v>
      </c>
      <c r="H604">
        <v>2964</v>
      </c>
      <c r="I604" t="s">
        <v>48</v>
      </c>
      <c r="J604" t="s">
        <v>57</v>
      </c>
      <c r="K604">
        <v>65</v>
      </c>
      <c r="L604">
        <v>77</v>
      </c>
      <c r="M604" s="24">
        <f t="shared" si="31"/>
        <v>0.35416666666666669</v>
      </c>
      <c r="N604" s="24">
        <f t="shared" si="29"/>
        <v>0.35416666666666669</v>
      </c>
      <c r="O604" s="96">
        <f t="shared" si="30"/>
        <v>8</v>
      </c>
    </row>
    <row r="605" spans="1:15" x14ac:dyDescent="0.25">
      <c r="A605" t="s">
        <v>0</v>
      </c>
      <c r="B605" s="1">
        <v>46115</v>
      </c>
      <c r="C605">
        <v>2885</v>
      </c>
      <c r="D605">
        <v>2964</v>
      </c>
      <c r="E605" t="s">
        <v>1</v>
      </c>
      <c r="F605" t="s">
        <v>47</v>
      </c>
      <c r="G605">
        <v>2885</v>
      </c>
      <c r="H605">
        <v>2964</v>
      </c>
      <c r="I605" t="s">
        <v>48</v>
      </c>
      <c r="J605" t="s">
        <v>58</v>
      </c>
      <c r="K605">
        <v>31</v>
      </c>
      <c r="L605">
        <v>38</v>
      </c>
      <c r="M605" s="24">
        <f t="shared" si="31"/>
        <v>0.375</v>
      </c>
      <c r="N605" s="24">
        <f t="shared" si="29"/>
        <v>0.375</v>
      </c>
      <c r="O605" s="96">
        <f t="shared" si="30"/>
        <v>9</v>
      </c>
    </row>
    <row r="606" spans="1:15" x14ac:dyDescent="0.25">
      <c r="A606" t="s">
        <v>0</v>
      </c>
      <c r="B606" s="1">
        <v>46115</v>
      </c>
      <c r="C606">
        <v>2885</v>
      </c>
      <c r="D606">
        <v>2964</v>
      </c>
      <c r="E606" t="s">
        <v>1</v>
      </c>
      <c r="F606" t="s">
        <v>47</v>
      </c>
      <c r="G606">
        <v>2885</v>
      </c>
      <c r="H606">
        <v>2964</v>
      </c>
      <c r="I606" t="s">
        <v>48</v>
      </c>
      <c r="J606" t="s">
        <v>59</v>
      </c>
      <c r="K606">
        <v>33</v>
      </c>
      <c r="L606">
        <v>37</v>
      </c>
      <c r="M606" s="24">
        <f t="shared" si="31"/>
        <v>0.39583333333333331</v>
      </c>
      <c r="N606" s="24">
        <f t="shared" si="29"/>
        <v>0.39583333333333331</v>
      </c>
      <c r="O606" s="96">
        <f t="shared" si="30"/>
        <v>9</v>
      </c>
    </row>
    <row r="607" spans="1:15" x14ac:dyDescent="0.25">
      <c r="A607" t="s">
        <v>0</v>
      </c>
      <c r="B607" s="1">
        <v>46115</v>
      </c>
      <c r="C607">
        <v>2885</v>
      </c>
      <c r="D607">
        <v>2964</v>
      </c>
      <c r="E607" t="s">
        <v>1</v>
      </c>
      <c r="F607" t="s">
        <v>47</v>
      </c>
      <c r="G607">
        <v>2885</v>
      </c>
      <c r="H607">
        <v>2964</v>
      </c>
      <c r="I607" t="s">
        <v>48</v>
      </c>
      <c r="J607" t="s">
        <v>60</v>
      </c>
      <c r="K607">
        <v>39</v>
      </c>
      <c r="L607">
        <v>36</v>
      </c>
      <c r="M607" s="24">
        <f t="shared" si="31"/>
        <v>0.41666666666666669</v>
      </c>
      <c r="N607" s="24">
        <f t="shared" si="29"/>
        <v>0.41666666666666669</v>
      </c>
      <c r="O607" s="96">
        <f t="shared" si="30"/>
        <v>10</v>
      </c>
    </row>
    <row r="608" spans="1:15" x14ac:dyDescent="0.25">
      <c r="A608" t="s">
        <v>0</v>
      </c>
      <c r="B608" s="1">
        <v>46115</v>
      </c>
      <c r="C608">
        <v>2885</v>
      </c>
      <c r="D608">
        <v>2964</v>
      </c>
      <c r="E608" t="s">
        <v>1</v>
      </c>
      <c r="F608" t="s">
        <v>47</v>
      </c>
      <c r="G608">
        <v>2885</v>
      </c>
      <c r="H608">
        <v>2964</v>
      </c>
      <c r="I608" t="s">
        <v>48</v>
      </c>
      <c r="J608" t="s">
        <v>61</v>
      </c>
      <c r="K608">
        <v>26</v>
      </c>
      <c r="L608">
        <v>31</v>
      </c>
      <c r="M608" s="24">
        <f t="shared" si="31"/>
        <v>0.4375</v>
      </c>
      <c r="N608" s="24">
        <f t="shared" si="29"/>
        <v>0.4375</v>
      </c>
      <c r="O608" s="96">
        <f t="shared" si="30"/>
        <v>10</v>
      </c>
    </row>
    <row r="609" spans="1:15" x14ac:dyDescent="0.25">
      <c r="A609" t="s">
        <v>0</v>
      </c>
      <c r="B609" s="1">
        <v>46115</v>
      </c>
      <c r="C609">
        <v>2885</v>
      </c>
      <c r="D609">
        <v>2964</v>
      </c>
      <c r="E609" t="s">
        <v>1</v>
      </c>
      <c r="F609" t="s">
        <v>47</v>
      </c>
      <c r="G609">
        <v>2885</v>
      </c>
      <c r="H609">
        <v>2964</v>
      </c>
      <c r="I609" t="s">
        <v>48</v>
      </c>
      <c r="J609" t="s">
        <v>62</v>
      </c>
      <c r="K609">
        <v>21</v>
      </c>
      <c r="L609">
        <v>27</v>
      </c>
      <c r="M609" s="24">
        <f t="shared" si="31"/>
        <v>0.45833333333333331</v>
      </c>
      <c r="N609" s="24">
        <f t="shared" si="29"/>
        <v>0.45833333333333331</v>
      </c>
      <c r="O609" s="96">
        <f t="shared" si="30"/>
        <v>11</v>
      </c>
    </row>
    <row r="610" spans="1:15" x14ac:dyDescent="0.25">
      <c r="A610" t="s">
        <v>0</v>
      </c>
      <c r="B610" s="1">
        <v>46115</v>
      </c>
      <c r="C610">
        <v>2885</v>
      </c>
      <c r="D610">
        <v>2964</v>
      </c>
      <c r="E610" t="s">
        <v>1</v>
      </c>
      <c r="F610" t="s">
        <v>47</v>
      </c>
      <c r="G610">
        <v>2885</v>
      </c>
      <c r="H610">
        <v>2964</v>
      </c>
      <c r="I610" t="s">
        <v>48</v>
      </c>
      <c r="J610" t="s">
        <v>63</v>
      </c>
      <c r="K610">
        <v>21</v>
      </c>
      <c r="L610">
        <v>15</v>
      </c>
      <c r="M610" s="24">
        <f t="shared" si="31"/>
        <v>0.47916666666666669</v>
      </c>
      <c r="N610" s="24">
        <f t="shared" si="29"/>
        <v>0.47916666666666669</v>
      </c>
      <c r="O610" s="96">
        <f t="shared" si="30"/>
        <v>11</v>
      </c>
    </row>
    <row r="611" spans="1:15" x14ac:dyDescent="0.25">
      <c r="A611" t="s">
        <v>0</v>
      </c>
      <c r="B611" s="1">
        <v>46115</v>
      </c>
      <c r="C611">
        <v>2885</v>
      </c>
      <c r="D611">
        <v>2964</v>
      </c>
      <c r="E611" t="s">
        <v>1</v>
      </c>
      <c r="F611" t="s">
        <v>47</v>
      </c>
      <c r="G611">
        <v>2885</v>
      </c>
      <c r="H611">
        <v>2964</v>
      </c>
      <c r="I611" t="s">
        <v>48</v>
      </c>
      <c r="J611" t="s">
        <v>64</v>
      </c>
      <c r="K611">
        <v>31</v>
      </c>
      <c r="L611">
        <v>28</v>
      </c>
      <c r="M611" s="24">
        <f t="shared" si="31"/>
        <v>0.5</v>
      </c>
      <c r="N611" s="24">
        <f t="shared" si="29"/>
        <v>0.5</v>
      </c>
      <c r="O611" s="96">
        <f t="shared" si="30"/>
        <v>12</v>
      </c>
    </row>
    <row r="612" spans="1:15" x14ac:dyDescent="0.25">
      <c r="A612" t="s">
        <v>0</v>
      </c>
      <c r="B612" s="1">
        <v>46115</v>
      </c>
      <c r="C612">
        <v>2885</v>
      </c>
      <c r="D612">
        <v>2964</v>
      </c>
      <c r="E612" t="s">
        <v>1</v>
      </c>
      <c r="F612" t="s">
        <v>47</v>
      </c>
      <c r="G612">
        <v>2885</v>
      </c>
      <c r="H612">
        <v>2964</v>
      </c>
      <c r="I612" t="s">
        <v>48</v>
      </c>
      <c r="J612" t="s">
        <v>65</v>
      </c>
      <c r="K612">
        <v>38</v>
      </c>
      <c r="L612">
        <v>39</v>
      </c>
      <c r="M612" s="24">
        <f t="shared" si="31"/>
        <v>0.52083333333333337</v>
      </c>
      <c r="N612" s="24">
        <f t="shared" si="29"/>
        <v>0.52083333333333337</v>
      </c>
      <c r="O612" s="96">
        <f t="shared" si="30"/>
        <v>12</v>
      </c>
    </row>
    <row r="613" spans="1:15" x14ac:dyDescent="0.25">
      <c r="A613" t="s">
        <v>0</v>
      </c>
      <c r="B613" s="1">
        <v>46115</v>
      </c>
      <c r="C613">
        <v>2885</v>
      </c>
      <c r="D613">
        <v>2964</v>
      </c>
      <c r="E613" t="s">
        <v>1</v>
      </c>
      <c r="F613" t="s">
        <v>47</v>
      </c>
      <c r="G613">
        <v>2885</v>
      </c>
      <c r="H613">
        <v>2964</v>
      </c>
      <c r="I613" t="s">
        <v>48</v>
      </c>
      <c r="J613" t="s">
        <v>66</v>
      </c>
      <c r="K613">
        <v>43</v>
      </c>
      <c r="L613">
        <v>48</v>
      </c>
      <c r="M613" s="24">
        <f t="shared" si="31"/>
        <v>0.54166666666666663</v>
      </c>
      <c r="N613" s="24">
        <f t="shared" si="29"/>
        <v>0.54166666666666663</v>
      </c>
      <c r="O613" s="96">
        <f t="shared" si="30"/>
        <v>13</v>
      </c>
    </row>
    <row r="614" spans="1:15" x14ac:dyDescent="0.25">
      <c r="A614" t="s">
        <v>0</v>
      </c>
      <c r="B614" s="1">
        <v>46115</v>
      </c>
      <c r="C614">
        <v>2885</v>
      </c>
      <c r="D614">
        <v>2964</v>
      </c>
      <c r="E614" t="s">
        <v>1</v>
      </c>
      <c r="F614" t="s">
        <v>47</v>
      </c>
      <c r="G614">
        <v>2885</v>
      </c>
      <c r="H614">
        <v>2964</v>
      </c>
      <c r="I614" t="s">
        <v>48</v>
      </c>
      <c r="J614" t="s">
        <v>67</v>
      </c>
      <c r="K614">
        <v>28</v>
      </c>
      <c r="L614">
        <v>25</v>
      </c>
      <c r="M614" s="24">
        <f t="shared" si="31"/>
        <v>0.5625</v>
      </c>
      <c r="N614" s="24">
        <f t="shared" si="29"/>
        <v>0.5625</v>
      </c>
      <c r="O614" s="96">
        <f t="shared" si="30"/>
        <v>13</v>
      </c>
    </row>
    <row r="615" spans="1:15" x14ac:dyDescent="0.25">
      <c r="A615" t="s">
        <v>0</v>
      </c>
      <c r="B615" s="1">
        <v>46115</v>
      </c>
      <c r="C615">
        <v>2885</v>
      </c>
      <c r="D615">
        <v>2964</v>
      </c>
      <c r="E615" t="s">
        <v>1</v>
      </c>
      <c r="F615" t="s">
        <v>47</v>
      </c>
      <c r="G615">
        <v>2885</v>
      </c>
      <c r="H615">
        <v>2964</v>
      </c>
      <c r="I615" t="s">
        <v>48</v>
      </c>
      <c r="J615" t="s">
        <v>68</v>
      </c>
      <c r="K615">
        <v>63</v>
      </c>
      <c r="L615">
        <v>41</v>
      </c>
      <c r="M615" s="24">
        <f t="shared" si="31"/>
        <v>0.58333333333333337</v>
      </c>
      <c r="N615" s="24">
        <f t="shared" si="29"/>
        <v>0.58333333333333337</v>
      </c>
      <c r="O615" s="96">
        <f t="shared" si="30"/>
        <v>14</v>
      </c>
    </row>
    <row r="616" spans="1:15" x14ac:dyDescent="0.25">
      <c r="A616" t="s">
        <v>0</v>
      </c>
      <c r="B616" s="1">
        <v>46115</v>
      </c>
      <c r="C616">
        <v>2885</v>
      </c>
      <c r="D616">
        <v>2964</v>
      </c>
      <c r="E616" t="s">
        <v>1</v>
      </c>
      <c r="F616" t="s">
        <v>47</v>
      </c>
      <c r="G616">
        <v>2885</v>
      </c>
      <c r="H616">
        <v>2964</v>
      </c>
      <c r="I616" t="s">
        <v>48</v>
      </c>
      <c r="J616" t="s">
        <v>69</v>
      </c>
      <c r="K616">
        <v>89</v>
      </c>
      <c r="L616">
        <v>100</v>
      </c>
      <c r="M616" s="24">
        <f t="shared" si="31"/>
        <v>0.60416666666666663</v>
      </c>
      <c r="N616" s="24">
        <f t="shared" si="29"/>
        <v>0.60416666666666663</v>
      </c>
      <c r="O616" s="96">
        <f t="shared" si="30"/>
        <v>14</v>
      </c>
    </row>
    <row r="617" spans="1:15" x14ac:dyDescent="0.25">
      <c r="A617" t="s">
        <v>0</v>
      </c>
      <c r="B617" s="1">
        <v>46115</v>
      </c>
      <c r="C617">
        <v>2885</v>
      </c>
      <c r="D617">
        <v>2964</v>
      </c>
      <c r="E617" t="s">
        <v>1</v>
      </c>
      <c r="F617" t="s">
        <v>47</v>
      </c>
      <c r="G617">
        <v>2885</v>
      </c>
      <c r="H617">
        <v>2964</v>
      </c>
      <c r="I617" t="s">
        <v>48</v>
      </c>
      <c r="J617" t="s">
        <v>70</v>
      </c>
      <c r="K617">
        <v>129</v>
      </c>
      <c r="L617">
        <v>120</v>
      </c>
      <c r="M617" s="24">
        <f t="shared" si="31"/>
        <v>0.625</v>
      </c>
      <c r="N617" s="24">
        <f t="shared" si="29"/>
        <v>0.625</v>
      </c>
      <c r="O617" s="96">
        <f t="shared" si="30"/>
        <v>15</v>
      </c>
    </row>
    <row r="618" spans="1:15" x14ac:dyDescent="0.25">
      <c r="A618" t="s">
        <v>0</v>
      </c>
      <c r="B618" s="1">
        <v>46115</v>
      </c>
      <c r="C618">
        <v>2885</v>
      </c>
      <c r="D618">
        <v>2964</v>
      </c>
      <c r="E618" t="s">
        <v>1</v>
      </c>
      <c r="F618" t="s">
        <v>47</v>
      </c>
      <c r="G618">
        <v>2885</v>
      </c>
      <c r="H618">
        <v>2964</v>
      </c>
      <c r="I618" t="s">
        <v>48</v>
      </c>
      <c r="J618" t="s">
        <v>71</v>
      </c>
      <c r="K618">
        <v>142</v>
      </c>
      <c r="L618">
        <v>130</v>
      </c>
      <c r="M618" s="24">
        <f t="shared" si="31"/>
        <v>0.64583333333333337</v>
      </c>
      <c r="N618" s="24">
        <f t="shared" si="29"/>
        <v>0.64583333333333337</v>
      </c>
      <c r="O618" s="96">
        <f t="shared" si="30"/>
        <v>15</v>
      </c>
    </row>
    <row r="619" spans="1:15" x14ac:dyDescent="0.25">
      <c r="A619" t="s">
        <v>0</v>
      </c>
      <c r="B619" s="1">
        <v>46115</v>
      </c>
      <c r="C619">
        <v>2885</v>
      </c>
      <c r="D619">
        <v>2964</v>
      </c>
      <c r="E619" t="s">
        <v>1</v>
      </c>
      <c r="F619" t="s">
        <v>47</v>
      </c>
      <c r="G619">
        <v>2885</v>
      </c>
      <c r="H619">
        <v>2964</v>
      </c>
      <c r="I619" t="s">
        <v>48</v>
      </c>
      <c r="J619" t="s">
        <v>72</v>
      </c>
      <c r="K619">
        <v>160</v>
      </c>
      <c r="L619">
        <v>156</v>
      </c>
      <c r="M619" s="24">
        <f t="shared" si="31"/>
        <v>0.66666666666666663</v>
      </c>
      <c r="N619" s="24">
        <f t="shared" si="29"/>
        <v>0.66666666666666663</v>
      </c>
      <c r="O619" s="96">
        <f t="shared" si="30"/>
        <v>16</v>
      </c>
    </row>
    <row r="620" spans="1:15" x14ac:dyDescent="0.25">
      <c r="A620" t="s">
        <v>0</v>
      </c>
      <c r="B620" s="1">
        <v>46115</v>
      </c>
      <c r="C620">
        <v>2885</v>
      </c>
      <c r="D620">
        <v>2964</v>
      </c>
      <c r="E620" t="s">
        <v>1</v>
      </c>
      <c r="F620" t="s">
        <v>47</v>
      </c>
      <c r="G620">
        <v>2885</v>
      </c>
      <c r="H620">
        <v>2964</v>
      </c>
      <c r="I620" t="s">
        <v>48</v>
      </c>
      <c r="J620" t="s">
        <v>73</v>
      </c>
      <c r="K620">
        <v>152</v>
      </c>
      <c r="L620">
        <v>172</v>
      </c>
      <c r="M620" s="24">
        <f t="shared" si="31"/>
        <v>0.6875</v>
      </c>
      <c r="N620" s="24">
        <f t="shared" si="29"/>
        <v>0.6875</v>
      </c>
      <c r="O620" s="96">
        <f t="shared" si="30"/>
        <v>16</v>
      </c>
    </row>
    <row r="621" spans="1:15" x14ac:dyDescent="0.25">
      <c r="A621" t="s">
        <v>0</v>
      </c>
      <c r="B621" s="1">
        <v>46115</v>
      </c>
      <c r="C621">
        <v>2885</v>
      </c>
      <c r="D621">
        <v>2964</v>
      </c>
      <c r="E621" t="s">
        <v>1</v>
      </c>
      <c r="F621" t="s">
        <v>47</v>
      </c>
      <c r="G621">
        <v>2885</v>
      </c>
      <c r="H621">
        <v>2964</v>
      </c>
      <c r="I621" t="s">
        <v>48</v>
      </c>
      <c r="J621" t="s">
        <v>74</v>
      </c>
      <c r="K621">
        <v>112</v>
      </c>
      <c r="L621">
        <v>124</v>
      </c>
      <c r="M621" s="24">
        <f t="shared" si="31"/>
        <v>0.70833333333333337</v>
      </c>
      <c r="N621" s="24">
        <f t="shared" si="29"/>
        <v>0.70833333333333337</v>
      </c>
      <c r="O621" s="96">
        <f t="shared" si="30"/>
        <v>17</v>
      </c>
    </row>
    <row r="622" spans="1:15" x14ac:dyDescent="0.25">
      <c r="A622" t="s">
        <v>0</v>
      </c>
      <c r="B622" s="1">
        <v>46115</v>
      </c>
      <c r="C622">
        <v>2885</v>
      </c>
      <c r="D622">
        <v>2964</v>
      </c>
      <c r="E622" t="s">
        <v>1</v>
      </c>
      <c r="F622" t="s">
        <v>47</v>
      </c>
      <c r="G622">
        <v>2885</v>
      </c>
      <c r="H622">
        <v>2964</v>
      </c>
      <c r="I622" t="s">
        <v>48</v>
      </c>
      <c r="J622" t="s">
        <v>75</v>
      </c>
      <c r="K622">
        <v>85</v>
      </c>
      <c r="L622">
        <v>101</v>
      </c>
      <c r="M622" s="24">
        <f t="shared" si="31"/>
        <v>0.72916666666666663</v>
      </c>
      <c r="N622" s="24">
        <f t="shared" si="29"/>
        <v>0.72916666666666663</v>
      </c>
      <c r="O622" s="96">
        <f t="shared" si="30"/>
        <v>17</v>
      </c>
    </row>
    <row r="623" spans="1:15" x14ac:dyDescent="0.25">
      <c r="A623" t="s">
        <v>0</v>
      </c>
      <c r="B623" s="1">
        <v>46115</v>
      </c>
      <c r="C623">
        <v>2885</v>
      </c>
      <c r="D623">
        <v>2964</v>
      </c>
      <c r="E623" t="s">
        <v>1</v>
      </c>
      <c r="F623" t="s">
        <v>47</v>
      </c>
      <c r="G623">
        <v>2885</v>
      </c>
      <c r="H623">
        <v>2964</v>
      </c>
      <c r="I623" t="s">
        <v>48</v>
      </c>
      <c r="J623" t="s">
        <v>76</v>
      </c>
      <c r="K623">
        <v>55</v>
      </c>
      <c r="L623">
        <v>61</v>
      </c>
      <c r="M623" s="24">
        <f t="shared" si="31"/>
        <v>0.75</v>
      </c>
      <c r="N623" s="24">
        <f t="shared" si="29"/>
        <v>0.75</v>
      </c>
      <c r="O623" s="96">
        <f t="shared" si="30"/>
        <v>18</v>
      </c>
    </row>
    <row r="624" spans="1:15" x14ac:dyDescent="0.25">
      <c r="A624" t="s">
        <v>0</v>
      </c>
      <c r="B624" s="1">
        <v>46115</v>
      </c>
      <c r="C624">
        <v>2885</v>
      </c>
      <c r="D624">
        <v>2964</v>
      </c>
      <c r="E624" t="s">
        <v>1</v>
      </c>
      <c r="F624" t="s">
        <v>47</v>
      </c>
      <c r="G624">
        <v>2885</v>
      </c>
      <c r="H624">
        <v>2964</v>
      </c>
      <c r="I624" t="s">
        <v>48</v>
      </c>
      <c r="J624" t="s">
        <v>77</v>
      </c>
      <c r="K624">
        <v>56</v>
      </c>
      <c r="L624">
        <v>49</v>
      </c>
      <c r="M624" s="24">
        <f t="shared" si="31"/>
        <v>0.77083333333333337</v>
      </c>
      <c r="N624" s="24">
        <f t="shared" si="29"/>
        <v>0.77083333333333337</v>
      </c>
      <c r="O624" s="96">
        <f t="shared" si="30"/>
        <v>18</v>
      </c>
    </row>
    <row r="625" spans="1:15" x14ac:dyDescent="0.25">
      <c r="A625" t="s">
        <v>0</v>
      </c>
      <c r="B625" s="1">
        <v>46115</v>
      </c>
      <c r="C625">
        <v>2885</v>
      </c>
      <c r="D625">
        <v>2964</v>
      </c>
      <c r="E625" t="s">
        <v>1</v>
      </c>
      <c r="F625" t="s">
        <v>47</v>
      </c>
      <c r="G625">
        <v>2885</v>
      </c>
      <c r="H625">
        <v>2964</v>
      </c>
      <c r="I625" t="s">
        <v>48</v>
      </c>
      <c r="J625" t="s">
        <v>78</v>
      </c>
      <c r="K625">
        <v>143</v>
      </c>
      <c r="L625">
        <v>104</v>
      </c>
      <c r="M625" s="24">
        <f t="shared" si="31"/>
        <v>0.79166666666666663</v>
      </c>
      <c r="N625" s="24">
        <f t="shared" si="29"/>
        <v>0.79166666666666663</v>
      </c>
      <c r="O625" s="96">
        <f t="shared" si="30"/>
        <v>19</v>
      </c>
    </row>
    <row r="626" spans="1:15" x14ac:dyDescent="0.25">
      <c r="A626" t="s">
        <v>0</v>
      </c>
      <c r="B626" s="1">
        <v>46115</v>
      </c>
      <c r="C626">
        <v>2885</v>
      </c>
      <c r="D626">
        <v>2964</v>
      </c>
      <c r="E626" t="s">
        <v>1</v>
      </c>
      <c r="F626" t="s">
        <v>47</v>
      </c>
      <c r="G626">
        <v>2885</v>
      </c>
      <c r="H626">
        <v>2964</v>
      </c>
      <c r="I626" t="s">
        <v>48</v>
      </c>
      <c r="J626" t="s">
        <v>79</v>
      </c>
      <c r="K626">
        <v>157</v>
      </c>
      <c r="L626">
        <v>176</v>
      </c>
      <c r="M626" s="24">
        <f t="shared" si="31"/>
        <v>0.8125</v>
      </c>
      <c r="N626" s="24">
        <f t="shared" si="29"/>
        <v>0.8125</v>
      </c>
      <c r="O626" s="96">
        <f t="shared" si="30"/>
        <v>19</v>
      </c>
    </row>
    <row r="627" spans="1:15" x14ac:dyDescent="0.25">
      <c r="A627" t="s">
        <v>0</v>
      </c>
      <c r="B627" s="1">
        <v>46115</v>
      </c>
      <c r="C627">
        <v>2885</v>
      </c>
      <c r="D627">
        <v>2964</v>
      </c>
      <c r="E627" t="s">
        <v>1</v>
      </c>
      <c r="F627" t="s">
        <v>47</v>
      </c>
      <c r="G627">
        <v>2885</v>
      </c>
      <c r="H627">
        <v>2964</v>
      </c>
      <c r="I627" t="s">
        <v>48</v>
      </c>
      <c r="J627" t="s">
        <v>80</v>
      </c>
      <c r="K627">
        <v>0</v>
      </c>
      <c r="L627">
        <v>33</v>
      </c>
      <c r="M627" s="24">
        <f t="shared" si="31"/>
        <v>0.83333333333333337</v>
      </c>
      <c r="N627" s="24">
        <f t="shared" si="29"/>
        <v>0.8125</v>
      </c>
      <c r="O627" s="96">
        <f t="shared" si="30"/>
        <v>19</v>
      </c>
    </row>
    <row r="628" spans="1:15" x14ac:dyDescent="0.25">
      <c r="A628" t="s">
        <v>0</v>
      </c>
      <c r="B628" s="1">
        <v>46118</v>
      </c>
      <c r="C628">
        <v>3162</v>
      </c>
      <c r="D628">
        <v>3180</v>
      </c>
      <c r="E628" t="s">
        <v>1</v>
      </c>
      <c r="F628" t="s">
        <v>47</v>
      </c>
      <c r="G628">
        <v>3162</v>
      </c>
      <c r="H628">
        <v>3180</v>
      </c>
      <c r="I628" t="s">
        <v>48</v>
      </c>
      <c r="J628" t="s">
        <v>49</v>
      </c>
      <c r="K628">
        <v>10</v>
      </c>
      <c r="L628">
        <v>0</v>
      </c>
      <c r="M628" s="24">
        <f t="shared" si="31"/>
        <v>0.1875</v>
      </c>
      <c r="N628" s="24">
        <f t="shared" si="29"/>
        <v>0.20833333333333334</v>
      </c>
      <c r="O628" s="96">
        <f t="shared" si="30"/>
        <v>5</v>
      </c>
    </row>
    <row r="629" spans="1:15" x14ac:dyDescent="0.25">
      <c r="A629" t="s">
        <v>0</v>
      </c>
      <c r="B629" s="1">
        <v>46118</v>
      </c>
      <c r="C629">
        <v>3162</v>
      </c>
      <c r="D629">
        <v>3180</v>
      </c>
      <c r="E629" t="s">
        <v>1</v>
      </c>
      <c r="F629" t="s">
        <v>47</v>
      </c>
      <c r="G629">
        <v>3162</v>
      </c>
      <c r="H629">
        <v>3180</v>
      </c>
      <c r="I629" t="s">
        <v>48</v>
      </c>
      <c r="J629" t="s">
        <v>50</v>
      </c>
      <c r="K629">
        <v>44</v>
      </c>
      <c r="L629">
        <v>49</v>
      </c>
      <c r="M629" s="24">
        <f t="shared" si="31"/>
        <v>0.20833333333333334</v>
      </c>
      <c r="N629" s="24">
        <f t="shared" si="29"/>
        <v>0.20833333333333334</v>
      </c>
      <c r="O629" s="96">
        <f t="shared" si="30"/>
        <v>5</v>
      </c>
    </row>
    <row r="630" spans="1:15" x14ac:dyDescent="0.25">
      <c r="A630" t="s">
        <v>0</v>
      </c>
      <c r="B630" s="1">
        <v>46118</v>
      </c>
      <c r="C630">
        <v>3162</v>
      </c>
      <c r="D630">
        <v>3180</v>
      </c>
      <c r="E630" t="s">
        <v>1</v>
      </c>
      <c r="F630" t="s">
        <v>47</v>
      </c>
      <c r="G630">
        <v>3162</v>
      </c>
      <c r="H630">
        <v>3180</v>
      </c>
      <c r="I630" t="s">
        <v>48</v>
      </c>
      <c r="J630" t="s">
        <v>51</v>
      </c>
      <c r="K630">
        <v>66</v>
      </c>
      <c r="L630">
        <v>77</v>
      </c>
      <c r="M630" s="24">
        <f t="shared" si="31"/>
        <v>0.22916666666666666</v>
      </c>
      <c r="N630" s="24">
        <f t="shared" si="29"/>
        <v>0.22916666666666666</v>
      </c>
      <c r="O630" s="96">
        <f t="shared" si="30"/>
        <v>5</v>
      </c>
    </row>
    <row r="631" spans="1:15" x14ac:dyDescent="0.25">
      <c r="A631" t="s">
        <v>0</v>
      </c>
      <c r="B631" s="1">
        <v>46118</v>
      </c>
      <c r="C631">
        <v>3162</v>
      </c>
      <c r="D631">
        <v>3180</v>
      </c>
      <c r="E631" t="s">
        <v>1</v>
      </c>
      <c r="F631" t="s">
        <v>47</v>
      </c>
      <c r="G631">
        <v>3162</v>
      </c>
      <c r="H631">
        <v>3180</v>
      </c>
      <c r="I631" t="s">
        <v>48</v>
      </c>
      <c r="J631" t="s">
        <v>52</v>
      </c>
      <c r="K631">
        <v>286</v>
      </c>
      <c r="L631">
        <v>206</v>
      </c>
      <c r="M631" s="24">
        <f t="shared" si="31"/>
        <v>0.25</v>
      </c>
      <c r="N631" s="24">
        <f t="shared" si="29"/>
        <v>0.25</v>
      </c>
      <c r="O631" s="96">
        <f t="shared" si="30"/>
        <v>6</v>
      </c>
    </row>
    <row r="632" spans="1:15" x14ac:dyDescent="0.25">
      <c r="A632" t="s">
        <v>0</v>
      </c>
      <c r="B632" s="1">
        <v>46118</v>
      </c>
      <c r="C632">
        <v>3162</v>
      </c>
      <c r="D632">
        <v>3180</v>
      </c>
      <c r="E632" t="s">
        <v>1</v>
      </c>
      <c r="F632" t="s">
        <v>47</v>
      </c>
      <c r="G632">
        <v>3162</v>
      </c>
      <c r="H632">
        <v>3180</v>
      </c>
      <c r="I632" t="s">
        <v>48</v>
      </c>
      <c r="J632" t="s">
        <v>53</v>
      </c>
      <c r="K632">
        <v>428</v>
      </c>
      <c r="L632">
        <v>449</v>
      </c>
      <c r="M632" s="24">
        <f t="shared" si="31"/>
        <v>0.27083333333333331</v>
      </c>
      <c r="N632" s="24">
        <f t="shared" si="29"/>
        <v>0.27083333333333331</v>
      </c>
      <c r="O632" s="96">
        <f t="shared" si="30"/>
        <v>6</v>
      </c>
    </row>
    <row r="633" spans="1:15" x14ac:dyDescent="0.25">
      <c r="A633" t="s">
        <v>0</v>
      </c>
      <c r="B633" s="1">
        <v>46118</v>
      </c>
      <c r="C633">
        <v>3162</v>
      </c>
      <c r="D633">
        <v>3180</v>
      </c>
      <c r="E633" t="s">
        <v>1</v>
      </c>
      <c r="F633" t="s">
        <v>47</v>
      </c>
      <c r="G633">
        <v>3162</v>
      </c>
      <c r="H633">
        <v>3180</v>
      </c>
      <c r="I633" t="s">
        <v>48</v>
      </c>
      <c r="J633" t="s">
        <v>54</v>
      </c>
      <c r="K633">
        <v>165</v>
      </c>
      <c r="L633">
        <v>190</v>
      </c>
      <c r="M633" s="24">
        <f t="shared" si="31"/>
        <v>0.29166666666666669</v>
      </c>
      <c r="N633" s="24">
        <f t="shared" si="29"/>
        <v>0.29166666666666669</v>
      </c>
      <c r="O633" s="96">
        <f t="shared" si="30"/>
        <v>7</v>
      </c>
    </row>
    <row r="634" spans="1:15" x14ac:dyDescent="0.25">
      <c r="A634" t="s">
        <v>0</v>
      </c>
      <c r="B634" s="1">
        <v>46118</v>
      </c>
      <c r="C634">
        <v>3162</v>
      </c>
      <c r="D634">
        <v>3180</v>
      </c>
      <c r="E634" t="s">
        <v>1</v>
      </c>
      <c r="F634" t="s">
        <v>47</v>
      </c>
      <c r="G634">
        <v>3162</v>
      </c>
      <c r="H634">
        <v>3180</v>
      </c>
      <c r="I634" t="s">
        <v>48</v>
      </c>
      <c r="J634" t="s">
        <v>55</v>
      </c>
      <c r="K634">
        <v>207</v>
      </c>
      <c r="L634">
        <v>189</v>
      </c>
      <c r="M634" s="24">
        <f t="shared" si="31"/>
        <v>0.3125</v>
      </c>
      <c r="N634" s="24">
        <f t="shared" si="29"/>
        <v>0.3125</v>
      </c>
      <c r="O634" s="96">
        <f t="shared" si="30"/>
        <v>7</v>
      </c>
    </row>
    <row r="635" spans="1:15" x14ac:dyDescent="0.25">
      <c r="A635" t="s">
        <v>0</v>
      </c>
      <c r="B635" s="1">
        <v>46118</v>
      </c>
      <c r="C635">
        <v>3162</v>
      </c>
      <c r="D635">
        <v>3180</v>
      </c>
      <c r="E635" t="s">
        <v>1</v>
      </c>
      <c r="F635" t="s">
        <v>47</v>
      </c>
      <c r="G635">
        <v>3162</v>
      </c>
      <c r="H635">
        <v>3180</v>
      </c>
      <c r="I635" t="s">
        <v>48</v>
      </c>
      <c r="J635" t="s">
        <v>56</v>
      </c>
      <c r="K635">
        <v>93</v>
      </c>
      <c r="L635">
        <v>121</v>
      </c>
      <c r="M635" s="24">
        <f t="shared" si="31"/>
        <v>0.33333333333333331</v>
      </c>
      <c r="N635" s="24">
        <f t="shared" si="29"/>
        <v>0.33333333333333331</v>
      </c>
      <c r="O635" s="96">
        <f t="shared" si="30"/>
        <v>8</v>
      </c>
    </row>
    <row r="636" spans="1:15" x14ac:dyDescent="0.25">
      <c r="A636" t="s">
        <v>0</v>
      </c>
      <c r="B636" s="1">
        <v>46118</v>
      </c>
      <c r="C636">
        <v>3162</v>
      </c>
      <c r="D636">
        <v>3180</v>
      </c>
      <c r="E636" t="s">
        <v>1</v>
      </c>
      <c r="F636" t="s">
        <v>47</v>
      </c>
      <c r="G636">
        <v>3162</v>
      </c>
      <c r="H636">
        <v>3180</v>
      </c>
      <c r="I636" t="s">
        <v>48</v>
      </c>
      <c r="J636" t="s">
        <v>57</v>
      </c>
      <c r="K636">
        <v>55</v>
      </c>
      <c r="L636">
        <v>63</v>
      </c>
      <c r="M636" s="24">
        <f t="shared" si="31"/>
        <v>0.35416666666666669</v>
      </c>
      <c r="N636" s="24">
        <f t="shared" si="29"/>
        <v>0.35416666666666669</v>
      </c>
      <c r="O636" s="96">
        <f t="shared" si="30"/>
        <v>8</v>
      </c>
    </row>
    <row r="637" spans="1:15" x14ac:dyDescent="0.25">
      <c r="A637" t="s">
        <v>0</v>
      </c>
      <c r="B637" s="1">
        <v>46118</v>
      </c>
      <c r="C637">
        <v>3162</v>
      </c>
      <c r="D637">
        <v>3180</v>
      </c>
      <c r="E637" t="s">
        <v>1</v>
      </c>
      <c r="F637" t="s">
        <v>47</v>
      </c>
      <c r="G637">
        <v>3162</v>
      </c>
      <c r="H637">
        <v>3180</v>
      </c>
      <c r="I637" t="s">
        <v>48</v>
      </c>
      <c r="J637" t="s">
        <v>58</v>
      </c>
      <c r="K637">
        <v>42</v>
      </c>
      <c r="L637">
        <v>47</v>
      </c>
      <c r="M637" s="24">
        <f t="shared" si="31"/>
        <v>0.375</v>
      </c>
      <c r="N637" s="24">
        <f t="shared" si="29"/>
        <v>0.375</v>
      </c>
      <c r="O637" s="96">
        <f t="shared" si="30"/>
        <v>9</v>
      </c>
    </row>
    <row r="638" spans="1:15" x14ac:dyDescent="0.25">
      <c r="A638" t="s">
        <v>0</v>
      </c>
      <c r="B638" s="1">
        <v>46118</v>
      </c>
      <c r="C638">
        <v>3162</v>
      </c>
      <c r="D638">
        <v>3180</v>
      </c>
      <c r="E638" t="s">
        <v>1</v>
      </c>
      <c r="F638" t="s">
        <v>47</v>
      </c>
      <c r="G638">
        <v>3162</v>
      </c>
      <c r="H638">
        <v>3180</v>
      </c>
      <c r="I638" t="s">
        <v>48</v>
      </c>
      <c r="J638" t="s">
        <v>59</v>
      </c>
      <c r="K638">
        <v>27</v>
      </c>
      <c r="L638">
        <v>39</v>
      </c>
      <c r="M638" s="24">
        <f t="shared" si="31"/>
        <v>0.39583333333333331</v>
      </c>
      <c r="N638" s="24">
        <f t="shared" si="29"/>
        <v>0.39583333333333331</v>
      </c>
      <c r="O638" s="96">
        <f t="shared" si="30"/>
        <v>9</v>
      </c>
    </row>
    <row r="639" spans="1:15" x14ac:dyDescent="0.25">
      <c r="A639" t="s">
        <v>0</v>
      </c>
      <c r="B639" s="1">
        <v>46118</v>
      </c>
      <c r="C639">
        <v>3162</v>
      </c>
      <c r="D639">
        <v>3180</v>
      </c>
      <c r="E639" t="s">
        <v>1</v>
      </c>
      <c r="F639" t="s">
        <v>47</v>
      </c>
      <c r="G639">
        <v>3162</v>
      </c>
      <c r="H639">
        <v>3180</v>
      </c>
      <c r="I639" t="s">
        <v>48</v>
      </c>
      <c r="J639" t="s">
        <v>60</v>
      </c>
      <c r="K639">
        <v>26</v>
      </c>
      <c r="L639">
        <v>32</v>
      </c>
      <c r="M639" s="24">
        <f t="shared" si="31"/>
        <v>0.41666666666666669</v>
      </c>
      <c r="N639" s="24">
        <f t="shared" si="29"/>
        <v>0.41666666666666669</v>
      </c>
      <c r="O639" s="96">
        <f t="shared" si="30"/>
        <v>10</v>
      </c>
    </row>
    <row r="640" spans="1:15" x14ac:dyDescent="0.25">
      <c r="A640" t="s">
        <v>0</v>
      </c>
      <c r="B640" s="1">
        <v>46118</v>
      </c>
      <c r="C640">
        <v>3162</v>
      </c>
      <c r="D640">
        <v>3180</v>
      </c>
      <c r="E640" t="s">
        <v>1</v>
      </c>
      <c r="F640" t="s">
        <v>47</v>
      </c>
      <c r="G640">
        <v>3162</v>
      </c>
      <c r="H640">
        <v>3180</v>
      </c>
      <c r="I640" t="s">
        <v>48</v>
      </c>
      <c r="J640" t="s">
        <v>61</v>
      </c>
      <c r="K640">
        <v>24</v>
      </c>
      <c r="L640">
        <v>23</v>
      </c>
      <c r="M640" s="24">
        <f t="shared" si="31"/>
        <v>0.4375</v>
      </c>
      <c r="N640" s="24">
        <f t="shared" si="29"/>
        <v>0.4375</v>
      </c>
      <c r="O640" s="96">
        <f t="shared" si="30"/>
        <v>10</v>
      </c>
    </row>
    <row r="641" spans="1:15" x14ac:dyDescent="0.25">
      <c r="A641" t="s">
        <v>0</v>
      </c>
      <c r="B641" s="1">
        <v>46118</v>
      </c>
      <c r="C641">
        <v>3162</v>
      </c>
      <c r="D641">
        <v>3180</v>
      </c>
      <c r="E641" t="s">
        <v>1</v>
      </c>
      <c r="F641" t="s">
        <v>47</v>
      </c>
      <c r="G641">
        <v>3162</v>
      </c>
      <c r="H641">
        <v>3180</v>
      </c>
      <c r="I641" t="s">
        <v>48</v>
      </c>
      <c r="J641" t="s">
        <v>62</v>
      </c>
      <c r="K641">
        <v>13</v>
      </c>
      <c r="L641">
        <v>16</v>
      </c>
      <c r="M641" s="24">
        <f t="shared" si="31"/>
        <v>0.45833333333333331</v>
      </c>
      <c r="N641" s="24">
        <f t="shared" si="29"/>
        <v>0.45833333333333331</v>
      </c>
      <c r="O641" s="96">
        <f t="shared" si="30"/>
        <v>11</v>
      </c>
    </row>
    <row r="642" spans="1:15" x14ac:dyDescent="0.25">
      <c r="A642" t="s">
        <v>0</v>
      </c>
      <c r="B642" s="1">
        <v>46118</v>
      </c>
      <c r="C642">
        <v>3162</v>
      </c>
      <c r="D642">
        <v>3180</v>
      </c>
      <c r="E642" t="s">
        <v>1</v>
      </c>
      <c r="F642" t="s">
        <v>47</v>
      </c>
      <c r="G642">
        <v>3162</v>
      </c>
      <c r="H642">
        <v>3180</v>
      </c>
      <c r="I642" t="s">
        <v>48</v>
      </c>
      <c r="J642" t="s">
        <v>63</v>
      </c>
      <c r="K642">
        <v>30</v>
      </c>
      <c r="L642">
        <v>24</v>
      </c>
      <c r="M642" s="24">
        <f t="shared" si="31"/>
        <v>0.47916666666666669</v>
      </c>
      <c r="N642" s="24">
        <f t="shared" ref="N642:N705" si="32">IF(B642="","",IF($M642&lt;10/48,10/48,IF($M642&gt;39/48,39/48,$M642)))</f>
        <v>0.47916666666666669</v>
      </c>
      <c r="O642" s="96">
        <f t="shared" si="30"/>
        <v>11</v>
      </c>
    </row>
    <row r="643" spans="1:15" x14ac:dyDescent="0.25">
      <c r="A643" t="s">
        <v>0</v>
      </c>
      <c r="B643" s="1">
        <v>46118</v>
      </c>
      <c r="C643">
        <v>3162</v>
      </c>
      <c r="D643">
        <v>3180</v>
      </c>
      <c r="E643" t="s">
        <v>1</v>
      </c>
      <c r="F643" t="s">
        <v>47</v>
      </c>
      <c r="G643">
        <v>3162</v>
      </c>
      <c r="H643">
        <v>3180</v>
      </c>
      <c r="I643" t="s">
        <v>48</v>
      </c>
      <c r="J643" t="s">
        <v>64</v>
      </c>
      <c r="K643">
        <v>17</v>
      </c>
      <c r="L643">
        <v>19</v>
      </c>
      <c r="M643" s="24">
        <f t="shared" si="31"/>
        <v>0.5</v>
      </c>
      <c r="N643" s="24">
        <f t="shared" si="32"/>
        <v>0.5</v>
      </c>
      <c r="O643" s="96">
        <f t="shared" ref="O643:O706" si="33">IF($A643="","",HOUR($N643))</f>
        <v>12</v>
      </c>
    </row>
    <row r="644" spans="1:15" x14ac:dyDescent="0.25">
      <c r="A644" t="s">
        <v>0</v>
      </c>
      <c r="B644" s="1">
        <v>46118</v>
      </c>
      <c r="C644">
        <v>3162</v>
      </c>
      <c r="D644">
        <v>3180</v>
      </c>
      <c r="E644" t="s">
        <v>1</v>
      </c>
      <c r="F644" t="s">
        <v>47</v>
      </c>
      <c r="G644">
        <v>3162</v>
      </c>
      <c r="H644">
        <v>3180</v>
      </c>
      <c r="I644" t="s">
        <v>48</v>
      </c>
      <c r="J644" t="s">
        <v>65</v>
      </c>
      <c r="K644">
        <v>37</v>
      </c>
      <c r="L644">
        <v>36</v>
      </c>
      <c r="M644" s="24">
        <f t="shared" si="31"/>
        <v>0.52083333333333337</v>
      </c>
      <c r="N644" s="24">
        <f t="shared" si="32"/>
        <v>0.52083333333333337</v>
      </c>
      <c r="O644" s="96">
        <f t="shared" si="33"/>
        <v>12</v>
      </c>
    </row>
    <row r="645" spans="1:15" x14ac:dyDescent="0.25">
      <c r="A645" t="s">
        <v>0</v>
      </c>
      <c r="B645" s="1">
        <v>46118</v>
      </c>
      <c r="C645">
        <v>3162</v>
      </c>
      <c r="D645">
        <v>3180</v>
      </c>
      <c r="E645" t="s">
        <v>1</v>
      </c>
      <c r="F645" t="s">
        <v>47</v>
      </c>
      <c r="G645">
        <v>3162</v>
      </c>
      <c r="H645">
        <v>3180</v>
      </c>
      <c r="I645" t="s">
        <v>48</v>
      </c>
      <c r="J645" t="s">
        <v>66</v>
      </c>
      <c r="K645">
        <v>24</v>
      </c>
      <c r="L645">
        <v>20</v>
      </c>
      <c r="M645" s="24">
        <f t="shared" si="31"/>
        <v>0.54166666666666663</v>
      </c>
      <c r="N645" s="24">
        <f t="shared" si="32"/>
        <v>0.54166666666666663</v>
      </c>
      <c r="O645" s="96">
        <f t="shared" si="33"/>
        <v>13</v>
      </c>
    </row>
    <row r="646" spans="1:15" x14ac:dyDescent="0.25">
      <c r="A646" t="s">
        <v>0</v>
      </c>
      <c r="B646" s="1">
        <v>46118</v>
      </c>
      <c r="C646">
        <v>3162</v>
      </c>
      <c r="D646">
        <v>3180</v>
      </c>
      <c r="E646" t="s">
        <v>1</v>
      </c>
      <c r="F646" t="s">
        <v>47</v>
      </c>
      <c r="G646">
        <v>3162</v>
      </c>
      <c r="H646">
        <v>3180</v>
      </c>
      <c r="I646" t="s">
        <v>48</v>
      </c>
      <c r="J646" t="s">
        <v>67</v>
      </c>
      <c r="K646">
        <v>20</v>
      </c>
      <c r="L646">
        <v>26</v>
      </c>
      <c r="M646" s="24">
        <f t="shared" si="31"/>
        <v>0.5625</v>
      </c>
      <c r="N646" s="24">
        <f t="shared" si="32"/>
        <v>0.5625</v>
      </c>
      <c r="O646" s="96">
        <f t="shared" si="33"/>
        <v>13</v>
      </c>
    </row>
    <row r="647" spans="1:15" x14ac:dyDescent="0.25">
      <c r="A647" t="s">
        <v>0</v>
      </c>
      <c r="B647" s="1">
        <v>46118</v>
      </c>
      <c r="C647">
        <v>3162</v>
      </c>
      <c r="D647">
        <v>3180</v>
      </c>
      <c r="E647" t="s">
        <v>1</v>
      </c>
      <c r="F647" t="s">
        <v>47</v>
      </c>
      <c r="G647">
        <v>3162</v>
      </c>
      <c r="H647">
        <v>3180</v>
      </c>
      <c r="I647" t="s">
        <v>48</v>
      </c>
      <c r="J647" t="s">
        <v>68</v>
      </c>
      <c r="K647">
        <v>56</v>
      </c>
      <c r="L647">
        <v>35</v>
      </c>
      <c r="M647" s="24">
        <f t="shared" si="31"/>
        <v>0.58333333333333337</v>
      </c>
      <c r="N647" s="24">
        <f t="shared" si="32"/>
        <v>0.58333333333333337</v>
      </c>
      <c r="O647" s="96">
        <f t="shared" si="33"/>
        <v>14</v>
      </c>
    </row>
    <row r="648" spans="1:15" x14ac:dyDescent="0.25">
      <c r="A648" t="s">
        <v>0</v>
      </c>
      <c r="B648" s="1">
        <v>46118</v>
      </c>
      <c r="C648">
        <v>3162</v>
      </c>
      <c r="D648">
        <v>3180</v>
      </c>
      <c r="E648" t="s">
        <v>1</v>
      </c>
      <c r="F648" t="s">
        <v>47</v>
      </c>
      <c r="G648">
        <v>3162</v>
      </c>
      <c r="H648">
        <v>3180</v>
      </c>
      <c r="I648" t="s">
        <v>48</v>
      </c>
      <c r="J648" t="s">
        <v>69</v>
      </c>
      <c r="K648">
        <v>91</v>
      </c>
      <c r="L648">
        <v>98</v>
      </c>
      <c r="M648" s="24">
        <f t="shared" si="31"/>
        <v>0.60416666666666663</v>
      </c>
      <c r="N648" s="24">
        <f t="shared" si="32"/>
        <v>0.60416666666666663</v>
      </c>
      <c r="O648" s="96">
        <f t="shared" si="33"/>
        <v>14</v>
      </c>
    </row>
    <row r="649" spans="1:15" x14ac:dyDescent="0.25">
      <c r="A649" t="s">
        <v>0</v>
      </c>
      <c r="B649" s="1">
        <v>46118</v>
      </c>
      <c r="C649">
        <v>3162</v>
      </c>
      <c r="D649">
        <v>3180</v>
      </c>
      <c r="E649" t="s">
        <v>1</v>
      </c>
      <c r="F649" t="s">
        <v>47</v>
      </c>
      <c r="G649">
        <v>3162</v>
      </c>
      <c r="H649">
        <v>3180</v>
      </c>
      <c r="I649" t="s">
        <v>48</v>
      </c>
      <c r="J649" t="s">
        <v>70</v>
      </c>
      <c r="K649">
        <v>159</v>
      </c>
      <c r="L649">
        <v>128</v>
      </c>
      <c r="M649" s="24">
        <f t="shared" si="31"/>
        <v>0.625</v>
      </c>
      <c r="N649" s="24">
        <f t="shared" si="32"/>
        <v>0.625</v>
      </c>
      <c r="O649" s="96">
        <f t="shared" si="33"/>
        <v>15</v>
      </c>
    </row>
    <row r="650" spans="1:15" x14ac:dyDescent="0.25">
      <c r="A650" t="s">
        <v>0</v>
      </c>
      <c r="B650" s="1">
        <v>46118</v>
      </c>
      <c r="C650">
        <v>3162</v>
      </c>
      <c r="D650">
        <v>3180</v>
      </c>
      <c r="E650" t="s">
        <v>1</v>
      </c>
      <c r="F650" t="s">
        <v>47</v>
      </c>
      <c r="G650">
        <v>3162</v>
      </c>
      <c r="H650">
        <v>3180</v>
      </c>
      <c r="I650" t="s">
        <v>48</v>
      </c>
      <c r="J650" t="s">
        <v>71</v>
      </c>
      <c r="K650">
        <v>157</v>
      </c>
      <c r="L650">
        <v>158</v>
      </c>
      <c r="M650" s="24">
        <f t="shared" ref="M650:M704" si="34">IF($B650="","",_xlfn.NUMBERVALUE(LEFT($J650,5)))</f>
        <v>0.64583333333333337</v>
      </c>
      <c r="N650" s="24">
        <f t="shared" si="32"/>
        <v>0.64583333333333337</v>
      </c>
      <c r="O650" s="96">
        <f t="shared" si="33"/>
        <v>15</v>
      </c>
    </row>
    <row r="651" spans="1:15" x14ac:dyDescent="0.25">
      <c r="A651" t="s">
        <v>0</v>
      </c>
      <c r="B651" s="1">
        <v>46118</v>
      </c>
      <c r="C651">
        <v>3162</v>
      </c>
      <c r="D651">
        <v>3180</v>
      </c>
      <c r="E651" t="s">
        <v>1</v>
      </c>
      <c r="F651" t="s">
        <v>47</v>
      </c>
      <c r="G651">
        <v>3162</v>
      </c>
      <c r="H651">
        <v>3180</v>
      </c>
      <c r="I651" t="s">
        <v>48</v>
      </c>
      <c r="J651" t="s">
        <v>72</v>
      </c>
      <c r="K651">
        <v>198</v>
      </c>
      <c r="L651">
        <v>169</v>
      </c>
      <c r="M651" s="24">
        <f t="shared" si="34"/>
        <v>0.66666666666666663</v>
      </c>
      <c r="N651" s="24">
        <f t="shared" si="32"/>
        <v>0.66666666666666663</v>
      </c>
      <c r="O651" s="96">
        <f t="shared" si="33"/>
        <v>16</v>
      </c>
    </row>
    <row r="652" spans="1:15" x14ac:dyDescent="0.25">
      <c r="A652" t="s">
        <v>0</v>
      </c>
      <c r="B652" s="1">
        <v>46118</v>
      </c>
      <c r="C652">
        <v>3162</v>
      </c>
      <c r="D652">
        <v>3180</v>
      </c>
      <c r="E652" t="s">
        <v>1</v>
      </c>
      <c r="F652" t="s">
        <v>47</v>
      </c>
      <c r="G652">
        <v>3162</v>
      </c>
      <c r="H652">
        <v>3180</v>
      </c>
      <c r="I652" t="s">
        <v>48</v>
      </c>
      <c r="J652" t="s">
        <v>73</v>
      </c>
      <c r="K652">
        <v>202</v>
      </c>
      <c r="L652">
        <v>237</v>
      </c>
      <c r="M652" s="24">
        <f t="shared" si="34"/>
        <v>0.6875</v>
      </c>
      <c r="N652" s="24">
        <f t="shared" si="32"/>
        <v>0.6875</v>
      </c>
      <c r="O652" s="96">
        <f t="shared" si="33"/>
        <v>16</v>
      </c>
    </row>
    <row r="653" spans="1:15" x14ac:dyDescent="0.25">
      <c r="A653" t="s">
        <v>0</v>
      </c>
      <c r="B653" s="1">
        <v>46118</v>
      </c>
      <c r="C653">
        <v>3162</v>
      </c>
      <c r="D653">
        <v>3180</v>
      </c>
      <c r="E653" t="s">
        <v>1</v>
      </c>
      <c r="F653" t="s">
        <v>47</v>
      </c>
      <c r="G653">
        <v>3162</v>
      </c>
      <c r="H653">
        <v>3180</v>
      </c>
      <c r="I653" t="s">
        <v>48</v>
      </c>
      <c r="J653" t="s">
        <v>74</v>
      </c>
      <c r="K653">
        <v>139</v>
      </c>
      <c r="L653">
        <v>138</v>
      </c>
      <c r="M653" s="24">
        <f t="shared" si="34"/>
        <v>0.70833333333333337</v>
      </c>
      <c r="N653" s="24">
        <f t="shared" si="32"/>
        <v>0.70833333333333337</v>
      </c>
      <c r="O653" s="96">
        <f t="shared" si="33"/>
        <v>17</v>
      </c>
    </row>
    <row r="654" spans="1:15" x14ac:dyDescent="0.25">
      <c r="A654" t="s">
        <v>0</v>
      </c>
      <c r="B654" s="1">
        <v>46118</v>
      </c>
      <c r="C654">
        <v>3162</v>
      </c>
      <c r="D654">
        <v>3180</v>
      </c>
      <c r="E654" t="s">
        <v>1</v>
      </c>
      <c r="F654" t="s">
        <v>47</v>
      </c>
      <c r="G654">
        <v>3162</v>
      </c>
      <c r="H654">
        <v>3180</v>
      </c>
      <c r="I654" t="s">
        <v>48</v>
      </c>
      <c r="J654" t="s">
        <v>75</v>
      </c>
      <c r="K654">
        <v>94</v>
      </c>
      <c r="L654">
        <v>118</v>
      </c>
      <c r="M654" s="24">
        <f t="shared" si="34"/>
        <v>0.72916666666666663</v>
      </c>
      <c r="N654" s="24">
        <f t="shared" si="32"/>
        <v>0.72916666666666663</v>
      </c>
      <c r="O654" s="96">
        <f t="shared" si="33"/>
        <v>17</v>
      </c>
    </row>
    <row r="655" spans="1:15" x14ac:dyDescent="0.25">
      <c r="A655" t="s">
        <v>0</v>
      </c>
      <c r="B655" s="1">
        <v>46118</v>
      </c>
      <c r="C655">
        <v>3162</v>
      </c>
      <c r="D655">
        <v>3180</v>
      </c>
      <c r="E655" t="s">
        <v>1</v>
      </c>
      <c r="F655" t="s">
        <v>47</v>
      </c>
      <c r="G655">
        <v>3162</v>
      </c>
      <c r="H655">
        <v>3180</v>
      </c>
      <c r="I655" t="s">
        <v>48</v>
      </c>
      <c r="J655" t="s">
        <v>76</v>
      </c>
      <c r="K655">
        <v>72</v>
      </c>
      <c r="L655">
        <v>76</v>
      </c>
      <c r="M655" s="24">
        <f t="shared" si="34"/>
        <v>0.75</v>
      </c>
      <c r="N655" s="24">
        <f t="shared" si="32"/>
        <v>0.75</v>
      </c>
      <c r="O655" s="96">
        <f t="shared" si="33"/>
        <v>18</v>
      </c>
    </row>
    <row r="656" spans="1:15" x14ac:dyDescent="0.25">
      <c r="A656" t="s">
        <v>0</v>
      </c>
      <c r="B656" s="1">
        <v>46118</v>
      </c>
      <c r="C656">
        <v>3162</v>
      </c>
      <c r="D656">
        <v>3180</v>
      </c>
      <c r="E656" t="s">
        <v>1</v>
      </c>
      <c r="F656" t="s">
        <v>47</v>
      </c>
      <c r="G656">
        <v>3162</v>
      </c>
      <c r="H656">
        <v>3180</v>
      </c>
      <c r="I656" t="s">
        <v>48</v>
      </c>
      <c r="J656" t="s">
        <v>77</v>
      </c>
      <c r="K656">
        <v>47</v>
      </c>
      <c r="L656">
        <v>52</v>
      </c>
      <c r="M656" s="24">
        <f t="shared" si="34"/>
        <v>0.77083333333333337</v>
      </c>
      <c r="N656" s="24">
        <f t="shared" si="32"/>
        <v>0.77083333333333337</v>
      </c>
      <c r="O656" s="96">
        <f t="shared" si="33"/>
        <v>18</v>
      </c>
    </row>
    <row r="657" spans="1:15" x14ac:dyDescent="0.25">
      <c r="A657" t="s">
        <v>0</v>
      </c>
      <c r="B657" s="1">
        <v>46118</v>
      </c>
      <c r="C657">
        <v>3162</v>
      </c>
      <c r="D657">
        <v>3180</v>
      </c>
      <c r="E657" t="s">
        <v>1</v>
      </c>
      <c r="F657" t="s">
        <v>47</v>
      </c>
      <c r="G657">
        <v>3162</v>
      </c>
      <c r="H657">
        <v>3180</v>
      </c>
      <c r="I657" t="s">
        <v>48</v>
      </c>
      <c r="J657" t="s">
        <v>78</v>
      </c>
      <c r="K657">
        <v>145</v>
      </c>
      <c r="L657">
        <v>108</v>
      </c>
      <c r="M657" s="24">
        <f t="shared" si="34"/>
        <v>0.79166666666666663</v>
      </c>
      <c r="N657" s="24">
        <f t="shared" si="32"/>
        <v>0.79166666666666663</v>
      </c>
      <c r="O657" s="96">
        <f t="shared" si="33"/>
        <v>19</v>
      </c>
    </row>
    <row r="658" spans="1:15" x14ac:dyDescent="0.25">
      <c r="A658" t="s">
        <v>0</v>
      </c>
      <c r="B658" s="1">
        <v>46118</v>
      </c>
      <c r="C658">
        <v>3162</v>
      </c>
      <c r="D658">
        <v>3180</v>
      </c>
      <c r="E658" t="s">
        <v>1</v>
      </c>
      <c r="F658" t="s">
        <v>47</v>
      </c>
      <c r="G658">
        <v>3162</v>
      </c>
      <c r="H658">
        <v>3180</v>
      </c>
      <c r="I658" t="s">
        <v>48</v>
      </c>
      <c r="J658" t="s">
        <v>79</v>
      </c>
      <c r="K658">
        <v>186</v>
      </c>
      <c r="L658">
        <v>218</v>
      </c>
      <c r="M658" s="24">
        <f t="shared" si="34"/>
        <v>0.8125</v>
      </c>
      <c r="N658" s="24">
        <f t="shared" si="32"/>
        <v>0.8125</v>
      </c>
      <c r="O658" s="96">
        <f t="shared" si="33"/>
        <v>19</v>
      </c>
    </row>
    <row r="659" spans="1:15" x14ac:dyDescent="0.25">
      <c r="A659" t="s">
        <v>0</v>
      </c>
      <c r="B659" s="1">
        <v>46118</v>
      </c>
      <c r="C659">
        <v>3162</v>
      </c>
      <c r="D659">
        <v>3180</v>
      </c>
      <c r="E659" t="s">
        <v>1</v>
      </c>
      <c r="F659" t="s">
        <v>47</v>
      </c>
      <c r="G659">
        <v>3162</v>
      </c>
      <c r="H659">
        <v>3180</v>
      </c>
      <c r="I659" t="s">
        <v>48</v>
      </c>
      <c r="J659" t="s">
        <v>80</v>
      </c>
      <c r="K659">
        <v>2</v>
      </c>
      <c r="L659">
        <v>19</v>
      </c>
      <c r="M659" s="24">
        <f t="shared" si="34"/>
        <v>0.83333333333333337</v>
      </c>
      <c r="N659" s="24">
        <f t="shared" si="32"/>
        <v>0.8125</v>
      </c>
      <c r="O659" s="96">
        <f t="shared" si="33"/>
        <v>19</v>
      </c>
    </row>
    <row r="660" spans="1:15" x14ac:dyDescent="0.25">
      <c r="A660" t="s">
        <v>0</v>
      </c>
      <c r="B660" s="1">
        <v>46119</v>
      </c>
      <c r="C660">
        <v>3410</v>
      </c>
      <c r="D660">
        <v>3396</v>
      </c>
      <c r="E660" t="s">
        <v>1</v>
      </c>
      <c r="F660" t="s">
        <v>47</v>
      </c>
      <c r="G660">
        <v>3410</v>
      </c>
      <c r="H660">
        <v>3396</v>
      </c>
      <c r="I660" t="s">
        <v>48</v>
      </c>
      <c r="J660" t="s">
        <v>49</v>
      </c>
      <c r="K660">
        <v>1</v>
      </c>
      <c r="L660">
        <v>0</v>
      </c>
      <c r="M660" s="24">
        <f t="shared" si="34"/>
        <v>0.1875</v>
      </c>
      <c r="N660" s="24">
        <f t="shared" si="32"/>
        <v>0.20833333333333334</v>
      </c>
      <c r="O660" s="96">
        <f t="shared" si="33"/>
        <v>5</v>
      </c>
    </row>
    <row r="661" spans="1:15" x14ac:dyDescent="0.25">
      <c r="A661" t="s">
        <v>0</v>
      </c>
      <c r="B661" s="1">
        <v>46119</v>
      </c>
      <c r="C661">
        <v>3410</v>
      </c>
      <c r="D661">
        <v>3396</v>
      </c>
      <c r="E661" t="s">
        <v>1</v>
      </c>
      <c r="F661" t="s">
        <v>47</v>
      </c>
      <c r="G661">
        <v>3410</v>
      </c>
      <c r="H661">
        <v>3396</v>
      </c>
      <c r="I661" t="s">
        <v>48</v>
      </c>
      <c r="J661" t="s">
        <v>50</v>
      </c>
      <c r="K661">
        <v>51</v>
      </c>
      <c r="L661">
        <v>49</v>
      </c>
      <c r="M661" s="24">
        <f t="shared" si="34"/>
        <v>0.20833333333333334</v>
      </c>
      <c r="N661" s="24">
        <f t="shared" si="32"/>
        <v>0.20833333333333334</v>
      </c>
      <c r="O661" s="96">
        <f t="shared" si="33"/>
        <v>5</v>
      </c>
    </row>
    <row r="662" spans="1:15" x14ac:dyDescent="0.25">
      <c r="A662" t="s">
        <v>0</v>
      </c>
      <c r="B662" s="1">
        <v>46119</v>
      </c>
      <c r="C662">
        <v>3410</v>
      </c>
      <c r="D662">
        <v>3396</v>
      </c>
      <c r="E662" t="s">
        <v>1</v>
      </c>
      <c r="F662" t="s">
        <v>47</v>
      </c>
      <c r="G662">
        <v>3410</v>
      </c>
      <c r="H662">
        <v>3396</v>
      </c>
      <c r="I662" t="s">
        <v>48</v>
      </c>
      <c r="J662" t="s">
        <v>51</v>
      </c>
      <c r="K662">
        <v>88</v>
      </c>
      <c r="L662">
        <v>80</v>
      </c>
      <c r="M662" s="24">
        <f t="shared" si="34"/>
        <v>0.22916666666666666</v>
      </c>
      <c r="N662" s="24">
        <f t="shared" si="32"/>
        <v>0.22916666666666666</v>
      </c>
      <c r="O662" s="96">
        <f t="shared" si="33"/>
        <v>5</v>
      </c>
    </row>
    <row r="663" spans="1:15" x14ac:dyDescent="0.25">
      <c r="A663" t="s">
        <v>0</v>
      </c>
      <c r="B663" s="1">
        <v>46119</v>
      </c>
      <c r="C663">
        <v>3410</v>
      </c>
      <c r="D663">
        <v>3396</v>
      </c>
      <c r="E663" t="s">
        <v>1</v>
      </c>
      <c r="F663" t="s">
        <v>47</v>
      </c>
      <c r="G663">
        <v>3410</v>
      </c>
      <c r="H663">
        <v>3396</v>
      </c>
      <c r="I663" t="s">
        <v>48</v>
      </c>
      <c r="J663" t="s">
        <v>52</v>
      </c>
      <c r="K663">
        <v>261</v>
      </c>
      <c r="L663">
        <v>184</v>
      </c>
      <c r="M663" s="24">
        <f t="shared" si="34"/>
        <v>0.25</v>
      </c>
      <c r="N663" s="24">
        <f t="shared" si="32"/>
        <v>0.25</v>
      </c>
      <c r="O663" s="96">
        <f t="shared" si="33"/>
        <v>6</v>
      </c>
    </row>
    <row r="664" spans="1:15" x14ac:dyDescent="0.25">
      <c r="A664" t="s">
        <v>0</v>
      </c>
      <c r="B664" s="1">
        <v>46119</v>
      </c>
      <c r="C664">
        <v>3410</v>
      </c>
      <c r="D664">
        <v>3396</v>
      </c>
      <c r="E664" t="s">
        <v>1</v>
      </c>
      <c r="F664" t="s">
        <v>47</v>
      </c>
      <c r="G664">
        <v>3410</v>
      </c>
      <c r="H664">
        <v>3396</v>
      </c>
      <c r="I664" t="s">
        <v>48</v>
      </c>
      <c r="J664" t="s">
        <v>53</v>
      </c>
      <c r="K664">
        <v>441</v>
      </c>
      <c r="L664">
        <v>408</v>
      </c>
      <c r="M664" s="24">
        <f t="shared" si="34"/>
        <v>0.27083333333333331</v>
      </c>
      <c r="N664" s="24">
        <f t="shared" si="32"/>
        <v>0.27083333333333331</v>
      </c>
      <c r="O664" s="96">
        <f t="shared" si="33"/>
        <v>6</v>
      </c>
    </row>
    <row r="665" spans="1:15" x14ac:dyDescent="0.25">
      <c r="A665" t="s">
        <v>0</v>
      </c>
      <c r="B665" s="1">
        <v>46119</v>
      </c>
      <c r="C665">
        <v>3410</v>
      </c>
      <c r="D665">
        <v>3396</v>
      </c>
      <c r="E665" t="s">
        <v>1</v>
      </c>
      <c r="F665" t="s">
        <v>47</v>
      </c>
      <c r="G665">
        <v>3410</v>
      </c>
      <c r="H665">
        <v>3396</v>
      </c>
      <c r="I665" t="s">
        <v>48</v>
      </c>
      <c r="J665" t="s">
        <v>54</v>
      </c>
      <c r="K665">
        <v>227</v>
      </c>
      <c r="L665">
        <v>256</v>
      </c>
      <c r="M665" s="24">
        <f t="shared" si="34"/>
        <v>0.29166666666666669</v>
      </c>
      <c r="N665" s="24">
        <f t="shared" si="32"/>
        <v>0.29166666666666669</v>
      </c>
      <c r="O665" s="96">
        <f t="shared" si="33"/>
        <v>7</v>
      </c>
    </row>
    <row r="666" spans="1:15" x14ac:dyDescent="0.25">
      <c r="A666" t="s">
        <v>0</v>
      </c>
      <c r="B666" s="1">
        <v>46119</v>
      </c>
      <c r="C666">
        <v>3410</v>
      </c>
      <c r="D666">
        <v>3396</v>
      </c>
      <c r="E666" t="s">
        <v>1</v>
      </c>
      <c r="F666" t="s">
        <v>47</v>
      </c>
      <c r="G666">
        <v>3410</v>
      </c>
      <c r="H666">
        <v>3396</v>
      </c>
      <c r="I666" t="s">
        <v>48</v>
      </c>
      <c r="J666" t="s">
        <v>55</v>
      </c>
      <c r="K666">
        <v>155</v>
      </c>
      <c r="L666">
        <v>194</v>
      </c>
      <c r="M666" s="24">
        <f t="shared" si="34"/>
        <v>0.3125</v>
      </c>
      <c r="N666" s="24">
        <f t="shared" si="32"/>
        <v>0.3125</v>
      </c>
      <c r="O666" s="96">
        <f t="shared" si="33"/>
        <v>7</v>
      </c>
    </row>
    <row r="667" spans="1:15" x14ac:dyDescent="0.25">
      <c r="A667" t="s">
        <v>0</v>
      </c>
      <c r="B667" s="1">
        <v>46119</v>
      </c>
      <c r="C667">
        <v>3410</v>
      </c>
      <c r="D667">
        <v>3396</v>
      </c>
      <c r="E667" t="s">
        <v>1</v>
      </c>
      <c r="F667" t="s">
        <v>47</v>
      </c>
      <c r="G667">
        <v>3410</v>
      </c>
      <c r="H667">
        <v>3396</v>
      </c>
      <c r="I667" t="s">
        <v>48</v>
      </c>
      <c r="J667" t="s">
        <v>56</v>
      </c>
      <c r="K667">
        <v>109</v>
      </c>
      <c r="L667">
        <v>124</v>
      </c>
      <c r="M667" s="24">
        <f t="shared" si="34"/>
        <v>0.33333333333333331</v>
      </c>
      <c r="N667" s="24">
        <f t="shared" si="32"/>
        <v>0.33333333333333331</v>
      </c>
      <c r="O667" s="96">
        <f t="shared" si="33"/>
        <v>8</v>
      </c>
    </row>
    <row r="668" spans="1:15" x14ac:dyDescent="0.25">
      <c r="A668" t="s">
        <v>0</v>
      </c>
      <c r="B668" s="1">
        <v>46119</v>
      </c>
      <c r="C668">
        <v>3410</v>
      </c>
      <c r="D668">
        <v>3396</v>
      </c>
      <c r="E668" t="s">
        <v>1</v>
      </c>
      <c r="F668" t="s">
        <v>47</v>
      </c>
      <c r="G668">
        <v>3410</v>
      </c>
      <c r="H668">
        <v>3396</v>
      </c>
      <c r="I668" t="s">
        <v>48</v>
      </c>
      <c r="J668" t="s">
        <v>57</v>
      </c>
      <c r="K668">
        <v>59</v>
      </c>
      <c r="L668">
        <v>60</v>
      </c>
      <c r="M668" s="24">
        <f t="shared" si="34"/>
        <v>0.35416666666666669</v>
      </c>
      <c r="N668" s="24">
        <f t="shared" si="32"/>
        <v>0.35416666666666669</v>
      </c>
      <c r="O668" s="96">
        <f t="shared" si="33"/>
        <v>8</v>
      </c>
    </row>
    <row r="669" spans="1:15" x14ac:dyDescent="0.25">
      <c r="A669" t="s">
        <v>0</v>
      </c>
      <c r="B669" s="1">
        <v>46119</v>
      </c>
      <c r="C669">
        <v>3410</v>
      </c>
      <c r="D669">
        <v>3396</v>
      </c>
      <c r="E669" t="s">
        <v>1</v>
      </c>
      <c r="F669" t="s">
        <v>47</v>
      </c>
      <c r="G669">
        <v>3410</v>
      </c>
      <c r="H669">
        <v>3396</v>
      </c>
      <c r="I669" t="s">
        <v>48</v>
      </c>
      <c r="J669" t="s">
        <v>58</v>
      </c>
      <c r="K669">
        <v>52</v>
      </c>
      <c r="L669">
        <v>57</v>
      </c>
      <c r="M669" s="24">
        <f t="shared" si="34"/>
        <v>0.375</v>
      </c>
      <c r="N669" s="24">
        <f t="shared" si="32"/>
        <v>0.375</v>
      </c>
      <c r="O669" s="96">
        <f t="shared" si="33"/>
        <v>9</v>
      </c>
    </row>
    <row r="670" spans="1:15" x14ac:dyDescent="0.25">
      <c r="A670" t="s">
        <v>0</v>
      </c>
      <c r="B670" s="1">
        <v>46119</v>
      </c>
      <c r="C670">
        <v>3410</v>
      </c>
      <c r="D670">
        <v>3396</v>
      </c>
      <c r="E670" t="s">
        <v>1</v>
      </c>
      <c r="F670" t="s">
        <v>47</v>
      </c>
      <c r="G670">
        <v>3410</v>
      </c>
      <c r="H670">
        <v>3396</v>
      </c>
      <c r="I670" t="s">
        <v>48</v>
      </c>
      <c r="J670" t="s">
        <v>59</v>
      </c>
      <c r="K670">
        <v>43</v>
      </c>
      <c r="L670">
        <v>49</v>
      </c>
      <c r="M670" s="24">
        <f t="shared" si="34"/>
        <v>0.39583333333333331</v>
      </c>
      <c r="N670" s="24">
        <f t="shared" si="32"/>
        <v>0.39583333333333331</v>
      </c>
      <c r="O670" s="96">
        <f t="shared" si="33"/>
        <v>9</v>
      </c>
    </row>
    <row r="671" spans="1:15" x14ac:dyDescent="0.25">
      <c r="A671" t="s">
        <v>0</v>
      </c>
      <c r="B671" s="1">
        <v>46119</v>
      </c>
      <c r="C671">
        <v>3410</v>
      </c>
      <c r="D671">
        <v>3396</v>
      </c>
      <c r="E671" t="s">
        <v>1</v>
      </c>
      <c r="F671" t="s">
        <v>47</v>
      </c>
      <c r="G671">
        <v>3410</v>
      </c>
      <c r="H671">
        <v>3396</v>
      </c>
      <c r="I671" t="s">
        <v>48</v>
      </c>
      <c r="J671" t="s">
        <v>60</v>
      </c>
      <c r="K671">
        <v>51</v>
      </c>
      <c r="L671">
        <v>44</v>
      </c>
      <c r="M671" s="24">
        <f t="shared" si="34"/>
        <v>0.41666666666666669</v>
      </c>
      <c r="N671" s="24">
        <f t="shared" si="32"/>
        <v>0.41666666666666669</v>
      </c>
      <c r="O671" s="96">
        <f t="shared" si="33"/>
        <v>10</v>
      </c>
    </row>
    <row r="672" spans="1:15" x14ac:dyDescent="0.25">
      <c r="A672" t="s">
        <v>0</v>
      </c>
      <c r="B672" s="1">
        <v>46119</v>
      </c>
      <c r="C672">
        <v>3410</v>
      </c>
      <c r="D672">
        <v>3396</v>
      </c>
      <c r="E672" t="s">
        <v>1</v>
      </c>
      <c r="F672" t="s">
        <v>47</v>
      </c>
      <c r="G672">
        <v>3410</v>
      </c>
      <c r="H672">
        <v>3396</v>
      </c>
      <c r="I672" t="s">
        <v>48</v>
      </c>
      <c r="J672" t="s">
        <v>61</v>
      </c>
      <c r="K672">
        <v>31</v>
      </c>
      <c r="L672">
        <v>39</v>
      </c>
      <c r="M672" s="24">
        <f t="shared" si="34"/>
        <v>0.4375</v>
      </c>
      <c r="N672" s="24">
        <f t="shared" si="32"/>
        <v>0.4375</v>
      </c>
      <c r="O672" s="96">
        <f t="shared" si="33"/>
        <v>10</v>
      </c>
    </row>
    <row r="673" spans="1:15" x14ac:dyDescent="0.25">
      <c r="A673" t="s">
        <v>0</v>
      </c>
      <c r="B673" s="1">
        <v>46119</v>
      </c>
      <c r="C673">
        <v>3410</v>
      </c>
      <c r="D673">
        <v>3396</v>
      </c>
      <c r="E673" t="s">
        <v>1</v>
      </c>
      <c r="F673" t="s">
        <v>47</v>
      </c>
      <c r="G673">
        <v>3410</v>
      </c>
      <c r="H673">
        <v>3396</v>
      </c>
      <c r="I673" t="s">
        <v>48</v>
      </c>
      <c r="J673" t="s">
        <v>62</v>
      </c>
      <c r="K673">
        <v>29</v>
      </c>
      <c r="L673">
        <v>28</v>
      </c>
      <c r="M673" s="24">
        <f t="shared" si="34"/>
        <v>0.45833333333333331</v>
      </c>
      <c r="N673" s="24">
        <f t="shared" si="32"/>
        <v>0.45833333333333331</v>
      </c>
      <c r="O673" s="96">
        <f t="shared" si="33"/>
        <v>11</v>
      </c>
    </row>
    <row r="674" spans="1:15" x14ac:dyDescent="0.25">
      <c r="A674" t="s">
        <v>0</v>
      </c>
      <c r="B674" s="1">
        <v>46119</v>
      </c>
      <c r="C674">
        <v>3410</v>
      </c>
      <c r="D674">
        <v>3396</v>
      </c>
      <c r="E674" t="s">
        <v>1</v>
      </c>
      <c r="F674" t="s">
        <v>47</v>
      </c>
      <c r="G674">
        <v>3410</v>
      </c>
      <c r="H674">
        <v>3396</v>
      </c>
      <c r="I674" t="s">
        <v>48</v>
      </c>
      <c r="J674" t="s">
        <v>63</v>
      </c>
      <c r="K674">
        <v>25</v>
      </c>
      <c r="L674">
        <v>23</v>
      </c>
      <c r="M674" s="24">
        <f t="shared" si="34"/>
        <v>0.47916666666666669</v>
      </c>
      <c r="N674" s="24">
        <f t="shared" si="32"/>
        <v>0.47916666666666669</v>
      </c>
      <c r="O674" s="96">
        <f t="shared" si="33"/>
        <v>11</v>
      </c>
    </row>
    <row r="675" spans="1:15" x14ac:dyDescent="0.25">
      <c r="A675" t="s">
        <v>0</v>
      </c>
      <c r="B675" s="1">
        <v>46119</v>
      </c>
      <c r="C675">
        <v>3410</v>
      </c>
      <c r="D675">
        <v>3396</v>
      </c>
      <c r="E675" t="s">
        <v>1</v>
      </c>
      <c r="F675" t="s">
        <v>47</v>
      </c>
      <c r="G675">
        <v>3410</v>
      </c>
      <c r="H675">
        <v>3396</v>
      </c>
      <c r="I675" t="s">
        <v>48</v>
      </c>
      <c r="J675" t="s">
        <v>64</v>
      </c>
      <c r="K675">
        <v>38</v>
      </c>
      <c r="L675">
        <v>34</v>
      </c>
      <c r="M675" s="24">
        <f t="shared" si="34"/>
        <v>0.5</v>
      </c>
      <c r="N675" s="24">
        <f t="shared" si="32"/>
        <v>0.5</v>
      </c>
      <c r="O675" s="96">
        <f t="shared" si="33"/>
        <v>12</v>
      </c>
    </row>
    <row r="676" spans="1:15" x14ac:dyDescent="0.25">
      <c r="A676" t="s">
        <v>0</v>
      </c>
      <c r="B676" s="1">
        <v>46119</v>
      </c>
      <c r="C676">
        <v>3410</v>
      </c>
      <c r="D676">
        <v>3396</v>
      </c>
      <c r="E676" t="s">
        <v>1</v>
      </c>
      <c r="F676" t="s">
        <v>47</v>
      </c>
      <c r="G676">
        <v>3410</v>
      </c>
      <c r="H676">
        <v>3396</v>
      </c>
      <c r="I676" t="s">
        <v>48</v>
      </c>
      <c r="J676" t="s">
        <v>65</v>
      </c>
      <c r="K676">
        <v>20</v>
      </c>
      <c r="L676">
        <v>23</v>
      </c>
      <c r="M676" s="24">
        <f t="shared" si="34"/>
        <v>0.52083333333333337</v>
      </c>
      <c r="N676" s="24">
        <f t="shared" si="32"/>
        <v>0.52083333333333337</v>
      </c>
      <c r="O676" s="96">
        <f t="shared" si="33"/>
        <v>12</v>
      </c>
    </row>
    <row r="677" spans="1:15" x14ac:dyDescent="0.25">
      <c r="A677" t="s">
        <v>0</v>
      </c>
      <c r="B677" s="1">
        <v>46119</v>
      </c>
      <c r="C677">
        <v>3410</v>
      </c>
      <c r="D677">
        <v>3396</v>
      </c>
      <c r="E677" t="s">
        <v>1</v>
      </c>
      <c r="F677" t="s">
        <v>47</v>
      </c>
      <c r="G677">
        <v>3410</v>
      </c>
      <c r="H677">
        <v>3396</v>
      </c>
      <c r="I677" t="s">
        <v>48</v>
      </c>
      <c r="J677" t="s">
        <v>66</v>
      </c>
      <c r="K677">
        <v>30</v>
      </c>
      <c r="L677">
        <v>31</v>
      </c>
      <c r="M677" s="24">
        <f t="shared" si="34"/>
        <v>0.54166666666666663</v>
      </c>
      <c r="N677" s="24">
        <f t="shared" si="32"/>
        <v>0.54166666666666663</v>
      </c>
      <c r="O677" s="96">
        <f t="shared" si="33"/>
        <v>13</v>
      </c>
    </row>
    <row r="678" spans="1:15" x14ac:dyDescent="0.25">
      <c r="A678" t="s">
        <v>0</v>
      </c>
      <c r="B678" s="1">
        <v>46119</v>
      </c>
      <c r="C678">
        <v>3410</v>
      </c>
      <c r="D678">
        <v>3396</v>
      </c>
      <c r="E678" t="s">
        <v>1</v>
      </c>
      <c r="F678" t="s">
        <v>47</v>
      </c>
      <c r="G678">
        <v>3410</v>
      </c>
      <c r="H678">
        <v>3396</v>
      </c>
      <c r="I678" t="s">
        <v>48</v>
      </c>
      <c r="J678" t="s">
        <v>67</v>
      </c>
      <c r="K678">
        <v>26</v>
      </c>
      <c r="L678">
        <v>31</v>
      </c>
      <c r="M678" s="24">
        <f t="shared" si="34"/>
        <v>0.5625</v>
      </c>
      <c r="N678" s="24">
        <f t="shared" si="32"/>
        <v>0.5625</v>
      </c>
      <c r="O678" s="96">
        <f t="shared" si="33"/>
        <v>13</v>
      </c>
    </row>
    <row r="679" spans="1:15" x14ac:dyDescent="0.25">
      <c r="A679" t="s">
        <v>0</v>
      </c>
      <c r="B679" s="1">
        <v>46119</v>
      </c>
      <c r="C679">
        <v>3410</v>
      </c>
      <c r="D679">
        <v>3396</v>
      </c>
      <c r="E679" t="s">
        <v>1</v>
      </c>
      <c r="F679" t="s">
        <v>47</v>
      </c>
      <c r="G679">
        <v>3410</v>
      </c>
      <c r="H679">
        <v>3396</v>
      </c>
      <c r="I679" t="s">
        <v>48</v>
      </c>
      <c r="J679" t="s">
        <v>68</v>
      </c>
      <c r="K679">
        <v>58</v>
      </c>
      <c r="L679">
        <v>25</v>
      </c>
      <c r="M679" s="24">
        <f t="shared" si="34"/>
        <v>0.58333333333333337</v>
      </c>
      <c r="N679" s="24">
        <f t="shared" si="32"/>
        <v>0.58333333333333337</v>
      </c>
      <c r="O679" s="96">
        <f t="shared" si="33"/>
        <v>14</v>
      </c>
    </row>
    <row r="680" spans="1:15" x14ac:dyDescent="0.25">
      <c r="A680" t="s">
        <v>0</v>
      </c>
      <c r="B680" s="1">
        <v>46119</v>
      </c>
      <c r="C680">
        <v>3410</v>
      </c>
      <c r="D680">
        <v>3396</v>
      </c>
      <c r="E680" t="s">
        <v>1</v>
      </c>
      <c r="F680" t="s">
        <v>47</v>
      </c>
      <c r="G680">
        <v>3410</v>
      </c>
      <c r="H680">
        <v>3396</v>
      </c>
      <c r="I680" t="s">
        <v>48</v>
      </c>
      <c r="J680" t="s">
        <v>69</v>
      </c>
      <c r="K680">
        <v>94</v>
      </c>
      <c r="L680">
        <v>104</v>
      </c>
      <c r="M680" s="24">
        <f t="shared" si="34"/>
        <v>0.60416666666666663</v>
      </c>
      <c r="N680" s="24">
        <f t="shared" si="32"/>
        <v>0.60416666666666663</v>
      </c>
      <c r="O680" s="96">
        <f t="shared" si="33"/>
        <v>14</v>
      </c>
    </row>
    <row r="681" spans="1:15" x14ac:dyDescent="0.25">
      <c r="A681" t="s">
        <v>0</v>
      </c>
      <c r="B681" s="1">
        <v>46119</v>
      </c>
      <c r="C681">
        <v>3410</v>
      </c>
      <c r="D681">
        <v>3396</v>
      </c>
      <c r="E681" t="s">
        <v>1</v>
      </c>
      <c r="F681" t="s">
        <v>47</v>
      </c>
      <c r="G681">
        <v>3410</v>
      </c>
      <c r="H681">
        <v>3396</v>
      </c>
      <c r="I681" t="s">
        <v>48</v>
      </c>
      <c r="J681" t="s">
        <v>70</v>
      </c>
      <c r="K681">
        <v>165</v>
      </c>
      <c r="L681">
        <v>124</v>
      </c>
      <c r="M681" s="24">
        <f t="shared" si="34"/>
        <v>0.625</v>
      </c>
      <c r="N681" s="24">
        <f t="shared" si="32"/>
        <v>0.625</v>
      </c>
      <c r="O681" s="96">
        <f t="shared" si="33"/>
        <v>15</v>
      </c>
    </row>
    <row r="682" spans="1:15" x14ac:dyDescent="0.25">
      <c r="A682" t="s">
        <v>0</v>
      </c>
      <c r="B682" s="1">
        <v>46119</v>
      </c>
      <c r="C682">
        <v>3410</v>
      </c>
      <c r="D682">
        <v>3396</v>
      </c>
      <c r="E682" t="s">
        <v>1</v>
      </c>
      <c r="F682" t="s">
        <v>47</v>
      </c>
      <c r="G682">
        <v>3410</v>
      </c>
      <c r="H682">
        <v>3396</v>
      </c>
      <c r="I682" t="s">
        <v>48</v>
      </c>
      <c r="J682" t="s">
        <v>71</v>
      </c>
      <c r="K682">
        <v>169</v>
      </c>
      <c r="L682">
        <v>188</v>
      </c>
      <c r="M682" s="24">
        <f t="shared" si="34"/>
        <v>0.64583333333333337</v>
      </c>
      <c r="N682" s="24">
        <f t="shared" si="32"/>
        <v>0.64583333333333337</v>
      </c>
      <c r="O682" s="96">
        <f t="shared" si="33"/>
        <v>15</v>
      </c>
    </row>
    <row r="683" spans="1:15" x14ac:dyDescent="0.25">
      <c r="A683" t="s">
        <v>0</v>
      </c>
      <c r="B683" s="1">
        <v>46119</v>
      </c>
      <c r="C683">
        <v>3410</v>
      </c>
      <c r="D683">
        <v>3396</v>
      </c>
      <c r="E683" t="s">
        <v>1</v>
      </c>
      <c r="F683" t="s">
        <v>47</v>
      </c>
      <c r="G683">
        <v>3410</v>
      </c>
      <c r="H683">
        <v>3396</v>
      </c>
      <c r="I683" t="s">
        <v>48</v>
      </c>
      <c r="J683" t="s">
        <v>72</v>
      </c>
      <c r="K683">
        <v>218</v>
      </c>
      <c r="L683">
        <v>212</v>
      </c>
      <c r="M683" s="24">
        <f t="shared" si="34"/>
        <v>0.66666666666666663</v>
      </c>
      <c r="N683" s="24">
        <f t="shared" si="32"/>
        <v>0.66666666666666663</v>
      </c>
      <c r="O683" s="96">
        <f t="shared" si="33"/>
        <v>16</v>
      </c>
    </row>
    <row r="684" spans="1:15" x14ac:dyDescent="0.25">
      <c r="A684" t="s">
        <v>0</v>
      </c>
      <c r="B684" s="1">
        <v>46119</v>
      </c>
      <c r="C684">
        <v>3410</v>
      </c>
      <c r="D684">
        <v>3396</v>
      </c>
      <c r="E684" t="s">
        <v>1</v>
      </c>
      <c r="F684" t="s">
        <v>47</v>
      </c>
      <c r="G684">
        <v>3410</v>
      </c>
      <c r="H684">
        <v>3396</v>
      </c>
      <c r="I684" t="s">
        <v>48</v>
      </c>
      <c r="J684" t="s">
        <v>73</v>
      </c>
      <c r="K684">
        <v>208</v>
      </c>
      <c r="L684">
        <v>221</v>
      </c>
      <c r="M684" s="24">
        <f t="shared" si="34"/>
        <v>0.6875</v>
      </c>
      <c r="N684" s="24">
        <f t="shared" si="32"/>
        <v>0.6875</v>
      </c>
      <c r="O684" s="96">
        <f t="shared" si="33"/>
        <v>16</v>
      </c>
    </row>
    <row r="685" spans="1:15" x14ac:dyDescent="0.25">
      <c r="A685" t="s">
        <v>0</v>
      </c>
      <c r="B685" s="1">
        <v>46119</v>
      </c>
      <c r="C685">
        <v>3410</v>
      </c>
      <c r="D685">
        <v>3396</v>
      </c>
      <c r="E685" t="s">
        <v>1</v>
      </c>
      <c r="F685" t="s">
        <v>47</v>
      </c>
      <c r="G685">
        <v>3410</v>
      </c>
      <c r="H685">
        <v>3396</v>
      </c>
      <c r="I685" t="s">
        <v>48</v>
      </c>
      <c r="J685" t="s">
        <v>74</v>
      </c>
      <c r="K685">
        <v>171</v>
      </c>
      <c r="L685">
        <v>169</v>
      </c>
      <c r="M685" s="24">
        <f t="shared" si="34"/>
        <v>0.70833333333333337</v>
      </c>
      <c r="N685" s="24">
        <f t="shared" si="32"/>
        <v>0.70833333333333337</v>
      </c>
      <c r="O685" s="96">
        <f t="shared" si="33"/>
        <v>17</v>
      </c>
    </row>
    <row r="686" spans="1:15" x14ac:dyDescent="0.25">
      <c r="A686" t="s">
        <v>0</v>
      </c>
      <c r="B686" s="1">
        <v>46119</v>
      </c>
      <c r="C686">
        <v>3410</v>
      </c>
      <c r="D686">
        <v>3396</v>
      </c>
      <c r="E686" t="s">
        <v>1</v>
      </c>
      <c r="F686" t="s">
        <v>47</v>
      </c>
      <c r="G686">
        <v>3410</v>
      </c>
      <c r="H686">
        <v>3396</v>
      </c>
      <c r="I686" t="s">
        <v>48</v>
      </c>
      <c r="J686" t="s">
        <v>75</v>
      </c>
      <c r="K686">
        <v>119</v>
      </c>
      <c r="L686">
        <v>138</v>
      </c>
      <c r="M686" s="24">
        <f t="shared" si="34"/>
        <v>0.72916666666666663</v>
      </c>
      <c r="N686" s="24">
        <f t="shared" si="32"/>
        <v>0.72916666666666663</v>
      </c>
      <c r="O686" s="96">
        <f t="shared" si="33"/>
        <v>17</v>
      </c>
    </row>
    <row r="687" spans="1:15" x14ac:dyDescent="0.25">
      <c r="A687" t="s">
        <v>0</v>
      </c>
      <c r="B687" s="1">
        <v>46119</v>
      </c>
      <c r="C687">
        <v>3410</v>
      </c>
      <c r="D687">
        <v>3396</v>
      </c>
      <c r="E687" t="s">
        <v>1</v>
      </c>
      <c r="F687" t="s">
        <v>47</v>
      </c>
      <c r="G687">
        <v>3410</v>
      </c>
      <c r="H687">
        <v>3396</v>
      </c>
      <c r="I687" t="s">
        <v>48</v>
      </c>
      <c r="J687" t="s">
        <v>76</v>
      </c>
      <c r="K687">
        <v>73</v>
      </c>
      <c r="L687">
        <v>94</v>
      </c>
      <c r="M687" s="24">
        <f t="shared" si="34"/>
        <v>0.75</v>
      </c>
      <c r="N687" s="24">
        <f t="shared" si="32"/>
        <v>0.75</v>
      </c>
      <c r="O687" s="96">
        <f t="shared" si="33"/>
        <v>18</v>
      </c>
    </row>
    <row r="688" spans="1:15" x14ac:dyDescent="0.25">
      <c r="A688" t="s">
        <v>0</v>
      </c>
      <c r="B688" s="1">
        <v>46119</v>
      </c>
      <c r="C688">
        <v>3410</v>
      </c>
      <c r="D688">
        <v>3396</v>
      </c>
      <c r="E688" t="s">
        <v>1</v>
      </c>
      <c r="F688" t="s">
        <v>47</v>
      </c>
      <c r="G688">
        <v>3410</v>
      </c>
      <c r="H688">
        <v>3396</v>
      </c>
      <c r="I688" t="s">
        <v>48</v>
      </c>
      <c r="J688" t="s">
        <v>77</v>
      </c>
      <c r="K688">
        <v>52</v>
      </c>
      <c r="L688">
        <v>47</v>
      </c>
      <c r="M688" s="24">
        <f t="shared" si="34"/>
        <v>0.77083333333333337</v>
      </c>
      <c r="N688" s="24">
        <f t="shared" si="32"/>
        <v>0.77083333333333337</v>
      </c>
      <c r="O688" s="96">
        <f t="shared" si="33"/>
        <v>18</v>
      </c>
    </row>
    <row r="689" spans="1:15" x14ac:dyDescent="0.25">
      <c r="A689" t="s">
        <v>0</v>
      </c>
      <c r="B689" s="1">
        <v>46119</v>
      </c>
      <c r="C689">
        <v>3410</v>
      </c>
      <c r="D689">
        <v>3396</v>
      </c>
      <c r="E689" t="s">
        <v>1</v>
      </c>
      <c r="F689" t="s">
        <v>47</v>
      </c>
      <c r="G689">
        <v>3410</v>
      </c>
      <c r="H689">
        <v>3396</v>
      </c>
      <c r="I689" t="s">
        <v>48</v>
      </c>
      <c r="J689" t="s">
        <v>78</v>
      </c>
      <c r="K689">
        <v>200</v>
      </c>
      <c r="L689">
        <v>141</v>
      </c>
      <c r="M689" s="24">
        <f t="shared" si="34"/>
        <v>0.79166666666666663</v>
      </c>
      <c r="N689" s="24">
        <f t="shared" si="32"/>
        <v>0.79166666666666663</v>
      </c>
      <c r="O689" s="96">
        <f t="shared" si="33"/>
        <v>19</v>
      </c>
    </row>
    <row r="690" spans="1:15" x14ac:dyDescent="0.25">
      <c r="A690" t="s">
        <v>0</v>
      </c>
      <c r="B690" s="1">
        <v>46119</v>
      </c>
      <c r="C690">
        <v>3410</v>
      </c>
      <c r="D690">
        <v>3396</v>
      </c>
      <c r="E690" t="s">
        <v>1</v>
      </c>
      <c r="F690" t="s">
        <v>47</v>
      </c>
      <c r="G690">
        <v>3410</v>
      </c>
      <c r="H690">
        <v>3396</v>
      </c>
      <c r="I690" t="s">
        <v>48</v>
      </c>
      <c r="J690" t="s">
        <v>79</v>
      </c>
      <c r="K690">
        <v>145</v>
      </c>
      <c r="L690">
        <v>205</v>
      </c>
      <c r="M690" s="24">
        <f t="shared" si="34"/>
        <v>0.8125</v>
      </c>
      <c r="N690" s="24">
        <f t="shared" si="32"/>
        <v>0.8125</v>
      </c>
      <c r="O690" s="96">
        <f t="shared" si="33"/>
        <v>19</v>
      </c>
    </row>
    <row r="691" spans="1:15" x14ac:dyDescent="0.25">
      <c r="A691" t="s">
        <v>0</v>
      </c>
      <c r="B691" s="1">
        <v>46119</v>
      </c>
      <c r="C691">
        <v>3410</v>
      </c>
      <c r="D691">
        <v>3396</v>
      </c>
      <c r="E691" t="s">
        <v>1</v>
      </c>
      <c r="F691" t="s">
        <v>47</v>
      </c>
      <c r="G691">
        <v>3410</v>
      </c>
      <c r="H691">
        <v>3396</v>
      </c>
      <c r="I691" t="s">
        <v>48</v>
      </c>
      <c r="J691" t="s">
        <v>80</v>
      </c>
      <c r="K691">
        <v>1</v>
      </c>
      <c r="L691">
        <v>14</v>
      </c>
      <c r="M691" s="24">
        <f t="shared" si="34"/>
        <v>0.83333333333333337</v>
      </c>
      <c r="N691" s="24">
        <f t="shared" si="32"/>
        <v>0.8125</v>
      </c>
      <c r="O691" s="96">
        <f t="shared" si="33"/>
        <v>19</v>
      </c>
    </row>
    <row r="692" spans="1:15" x14ac:dyDescent="0.25">
      <c r="A692" t="s">
        <v>0</v>
      </c>
      <c r="B692" s="1">
        <v>46120</v>
      </c>
      <c r="C692">
        <v>3167</v>
      </c>
      <c r="D692">
        <v>3216</v>
      </c>
      <c r="E692" t="s">
        <v>1</v>
      </c>
      <c r="F692" t="s">
        <v>47</v>
      </c>
      <c r="G692">
        <v>3167</v>
      </c>
      <c r="H692">
        <v>3216</v>
      </c>
      <c r="I692" t="s">
        <v>48</v>
      </c>
      <c r="J692" t="s">
        <v>49</v>
      </c>
      <c r="K692">
        <v>1</v>
      </c>
      <c r="L692">
        <v>0</v>
      </c>
      <c r="M692" s="24">
        <f t="shared" si="34"/>
        <v>0.1875</v>
      </c>
      <c r="N692" s="24">
        <f t="shared" si="32"/>
        <v>0.20833333333333334</v>
      </c>
      <c r="O692" s="96">
        <f t="shared" si="33"/>
        <v>5</v>
      </c>
    </row>
    <row r="693" spans="1:15" x14ac:dyDescent="0.25">
      <c r="A693" t="s">
        <v>0</v>
      </c>
      <c r="B693" s="1">
        <v>46120</v>
      </c>
      <c r="C693">
        <v>3167</v>
      </c>
      <c r="D693">
        <v>3216</v>
      </c>
      <c r="E693" t="s">
        <v>1</v>
      </c>
      <c r="F693" t="s">
        <v>47</v>
      </c>
      <c r="G693">
        <v>3167</v>
      </c>
      <c r="H693">
        <v>3216</v>
      </c>
      <c r="I693" t="s">
        <v>48</v>
      </c>
      <c r="J693" t="s">
        <v>50</v>
      </c>
      <c r="K693">
        <v>33</v>
      </c>
      <c r="L693">
        <v>36</v>
      </c>
      <c r="M693" s="24">
        <f t="shared" si="34"/>
        <v>0.20833333333333334</v>
      </c>
      <c r="N693" s="24">
        <f t="shared" si="32"/>
        <v>0.20833333333333334</v>
      </c>
      <c r="O693" s="96">
        <f t="shared" si="33"/>
        <v>5</v>
      </c>
    </row>
    <row r="694" spans="1:15" x14ac:dyDescent="0.25">
      <c r="A694" t="s">
        <v>0</v>
      </c>
      <c r="B694" s="1">
        <v>46120</v>
      </c>
      <c r="C694">
        <v>3167</v>
      </c>
      <c r="D694">
        <v>3216</v>
      </c>
      <c r="E694" t="s">
        <v>1</v>
      </c>
      <c r="F694" t="s">
        <v>47</v>
      </c>
      <c r="G694">
        <v>3167</v>
      </c>
      <c r="H694">
        <v>3216</v>
      </c>
      <c r="I694" t="s">
        <v>48</v>
      </c>
      <c r="J694" t="s">
        <v>51</v>
      </c>
      <c r="K694">
        <v>70</v>
      </c>
      <c r="L694">
        <v>75</v>
      </c>
      <c r="M694" s="24">
        <f t="shared" si="34"/>
        <v>0.22916666666666666</v>
      </c>
      <c r="N694" s="24">
        <f t="shared" si="32"/>
        <v>0.22916666666666666</v>
      </c>
      <c r="O694" s="96">
        <f t="shared" si="33"/>
        <v>5</v>
      </c>
    </row>
    <row r="695" spans="1:15" x14ac:dyDescent="0.25">
      <c r="A695" t="s">
        <v>0</v>
      </c>
      <c r="B695" s="1">
        <v>46120</v>
      </c>
      <c r="C695">
        <v>3167</v>
      </c>
      <c r="D695">
        <v>3216</v>
      </c>
      <c r="E695" t="s">
        <v>1</v>
      </c>
      <c r="F695" t="s">
        <v>47</v>
      </c>
      <c r="G695">
        <v>3167</v>
      </c>
      <c r="H695">
        <v>3216</v>
      </c>
      <c r="I695" t="s">
        <v>48</v>
      </c>
      <c r="J695" t="s">
        <v>52</v>
      </c>
      <c r="K695">
        <v>223</v>
      </c>
      <c r="L695">
        <v>176</v>
      </c>
      <c r="M695" s="24">
        <f t="shared" si="34"/>
        <v>0.25</v>
      </c>
      <c r="N695" s="24">
        <f t="shared" si="32"/>
        <v>0.25</v>
      </c>
      <c r="O695" s="96">
        <f t="shared" si="33"/>
        <v>6</v>
      </c>
    </row>
    <row r="696" spans="1:15" x14ac:dyDescent="0.25">
      <c r="A696" t="s">
        <v>0</v>
      </c>
      <c r="B696" s="1">
        <v>46120</v>
      </c>
      <c r="C696">
        <v>3167</v>
      </c>
      <c r="D696">
        <v>3216</v>
      </c>
      <c r="E696" t="s">
        <v>1</v>
      </c>
      <c r="F696" t="s">
        <v>47</v>
      </c>
      <c r="G696">
        <v>3167</v>
      </c>
      <c r="H696">
        <v>3216</v>
      </c>
      <c r="I696" t="s">
        <v>48</v>
      </c>
      <c r="J696" t="s">
        <v>53</v>
      </c>
      <c r="K696">
        <v>349</v>
      </c>
      <c r="L696">
        <v>382</v>
      </c>
      <c r="M696" s="24">
        <f t="shared" si="34"/>
        <v>0.27083333333333331</v>
      </c>
      <c r="N696" s="24">
        <f t="shared" si="32"/>
        <v>0.27083333333333331</v>
      </c>
      <c r="O696" s="96">
        <f t="shared" si="33"/>
        <v>6</v>
      </c>
    </row>
    <row r="697" spans="1:15" x14ac:dyDescent="0.25">
      <c r="A697" t="s">
        <v>0</v>
      </c>
      <c r="B697" s="1">
        <v>46120</v>
      </c>
      <c r="C697">
        <v>3167</v>
      </c>
      <c r="D697">
        <v>3216</v>
      </c>
      <c r="E697" t="s">
        <v>1</v>
      </c>
      <c r="F697" t="s">
        <v>47</v>
      </c>
      <c r="G697">
        <v>3167</v>
      </c>
      <c r="H697">
        <v>3216</v>
      </c>
      <c r="I697" t="s">
        <v>48</v>
      </c>
      <c r="J697" t="s">
        <v>54</v>
      </c>
      <c r="K697">
        <v>171</v>
      </c>
      <c r="L697">
        <v>186</v>
      </c>
      <c r="M697" s="24">
        <f t="shared" si="34"/>
        <v>0.29166666666666669</v>
      </c>
      <c r="N697" s="24">
        <f t="shared" si="32"/>
        <v>0.29166666666666669</v>
      </c>
      <c r="O697" s="96">
        <f t="shared" si="33"/>
        <v>7</v>
      </c>
    </row>
    <row r="698" spans="1:15" x14ac:dyDescent="0.25">
      <c r="A698" t="s">
        <v>0</v>
      </c>
      <c r="B698" s="1">
        <v>46120</v>
      </c>
      <c r="C698">
        <v>3167</v>
      </c>
      <c r="D698">
        <v>3216</v>
      </c>
      <c r="E698" t="s">
        <v>1</v>
      </c>
      <c r="F698" t="s">
        <v>47</v>
      </c>
      <c r="G698">
        <v>3167</v>
      </c>
      <c r="H698">
        <v>3216</v>
      </c>
      <c r="I698" t="s">
        <v>48</v>
      </c>
      <c r="J698" t="s">
        <v>55</v>
      </c>
      <c r="K698">
        <v>165</v>
      </c>
      <c r="L698">
        <v>196</v>
      </c>
      <c r="M698" s="24">
        <f t="shared" si="34"/>
        <v>0.3125</v>
      </c>
      <c r="N698" s="24">
        <f t="shared" si="32"/>
        <v>0.3125</v>
      </c>
      <c r="O698" s="96">
        <f t="shared" si="33"/>
        <v>7</v>
      </c>
    </row>
    <row r="699" spans="1:15" x14ac:dyDescent="0.25">
      <c r="A699" t="s">
        <v>0</v>
      </c>
      <c r="B699" s="1">
        <v>46120</v>
      </c>
      <c r="C699">
        <v>3167</v>
      </c>
      <c r="D699">
        <v>3216</v>
      </c>
      <c r="E699" t="s">
        <v>1</v>
      </c>
      <c r="F699" t="s">
        <v>47</v>
      </c>
      <c r="G699">
        <v>3167</v>
      </c>
      <c r="H699">
        <v>3216</v>
      </c>
      <c r="I699" t="s">
        <v>48</v>
      </c>
      <c r="J699" t="s">
        <v>56</v>
      </c>
      <c r="K699">
        <v>121</v>
      </c>
      <c r="L699">
        <v>133</v>
      </c>
      <c r="M699" s="24">
        <f t="shared" si="34"/>
        <v>0.33333333333333331</v>
      </c>
      <c r="N699" s="24">
        <f t="shared" si="32"/>
        <v>0.33333333333333331</v>
      </c>
      <c r="O699" s="96">
        <f t="shared" si="33"/>
        <v>8</v>
      </c>
    </row>
    <row r="700" spans="1:15" x14ac:dyDescent="0.25">
      <c r="A700" t="s">
        <v>0</v>
      </c>
      <c r="B700" s="1">
        <v>46120</v>
      </c>
      <c r="C700">
        <v>3167</v>
      </c>
      <c r="D700">
        <v>3216</v>
      </c>
      <c r="E700" t="s">
        <v>1</v>
      </c>
      <c r="F700" t="s">
        <v>47</v>
      </c>
      <c r="G700">
        <v>3167</v>
      </c>
      <c r="H700">
        <v>3216</v>
      </c>
      <c r="I700" t="s">
        <v>48</v>
      </c>
      <c r="J700" t="s">
        <v>57</v>
      </c>
      <c r="K700">
        <v>78</v>
      </c>
      <c r="L700">
        <v>79</v>
      </c>
      <c r="M700" s="24">
        <f t="shared" si="34"/>
        <v>0.35416666666666669</v>
      </c>
      <c r="N700" s="24">
        <f t="shared" si="32"/>
        <v>0.35416666666666669</v>
      </c>
      <c r="O700" s="96">
        <f t="shared" si="33"/>
        <v>8</v>
      </c>
    </row>
    <row r="701" spans="1:15" x14ac:dyDescent="0.25">
      <c r="A701" t="s">
        <v>0</v>
      </c>
      <c r="B701" s="1">
        <v>46120</v>
      </c>
      <c r="C701">
        <v>3167</v>
      </c>
      <c r="D701">
        <v>3216</v>
      </c>
      <c r="E701" t="s">
        <v>1</v>
      </c>
      <c r="F701" t="s">
        <v>47</v>
      </c>
      <c r="G701">
        <v>3167</v>
      </c>
      <c r="H701">
        <v>3216</v>
      </c>
      <c r="I701" t="s">
        <v>48</v>
      </c>
      <c r="J701" t="s">
        <v>58</v>
      </c>
      <c r="K701">
        <v>57</v>
      </c>
      <c r="L701">
        <v>60</v>
      </c>
      <c r="M701" s="24">
        <f t="shared" si="34"/>
        <v>0.375</v>
      </c>
      <c r="N701" s="24">
        <f t="shared" si="32"/>
        <v>0.375</v>
      </c>
      <c r="O701" s="96">
        <f t="shared" si="33"/>
        <v>9</v>
      </c>
    </row>
    <row r="702" spans="1:15" x14ac:dyDescent="0.25">
      <c r="A702" t="s">
        <v>0</v>
      </c>
      <c r="B702" s="1">
        <v>46120</v>
      </c>
      <c r="C702">
        <v>3167</v>
      </c>
      <c r="D702">
        <v>3216</v>
      </c>
      <c r="E702" t="s">
        <v>1</v>
      </c>
      <c r="F702" t="s">
        <v>47</v>
      </c>
      <c r="G702">
        <v>3167</v>
      </c>
      <c r="H702">
        <v>3216</v>
      </c>
      <c r="I702" t="s">
        <v>48</v>
      </c>
      <c r="J702" t="s">
        <v>59</v>
      </c>
      <c r="K702">
        <v>40</v>
      </c>
      <c r="L702">
        <v>59</v>
      </c>
      <c r="M702" s="24">
        <f t="shared" si="34"/>
        <v>0.39583333333333331</v>
      </c>
      <c r="N702" s="24">
        <f t="shared" si="32"/>
        <v>0.39583333333333331</v>
      </c>
      <c r="O702" s="96">
        <f t="shared" si="33"/>
        <v>9</v>
      </c>
    </row>
    <row r="703" spans="1:15" x14ac:dyDescent="0.25">
      <c r="A703" t="s">
        <v>0</v>
      </c>
      <c r="B703" s="1">
        <v>46120</v>
      </c>
      <c r="C703">
        <v>3167</v>
      </c>
      <c r="D703">
        <v>3216</v>
      </c>
      <c r="E703" t="s">
        <v>1</v>
      </c>
      <c r="F703" t="s">
        <v>47</v>
      </c>
      <c r="G703">
        <v>3167</v>
      </c>
      <c r="H703">
        <v>3216</v>
      </c>
      <c r="I703" t="s">
        <v>48</v>
      </c>
      <c r="J703" t="s">
        <v>60</v>
      </c>
      <c r="K703">
        <v>34</v>
      </c>
      <c r="L703">
        <v>31</v>
      </c>
      <c r="M703" s="24">
        <f t="shared" si="34"/>
        <v>0.41666666666666669</v>
      </c>
      <c r="N703" s="24">
        <f t="shared" si="32"/>
        <v>0.41666666666666669</v>
      </c>
      <c r="O703" s="96">
        <f t="shared" si="33"/>
        <v>10</v>
      </c>
    </row>
    <row r="704" spans="1:15" x14ac:dyDescent="0.25">
      <c r="A704" t="s">
        <v>0</v>
      </c>
      <c r="B704" s="1">
        <v>46120</v>
      </c>
      <c r="C704">
        <v>3167</v>
      </c>
      <c r="D704">
        <v>3216</v>
      </c>
      <c r="E704" t="s">
        <v>1</v>
      </c>
      <c r="F704" t="s">
        <v>47</v>
      </c>
      <c r="G704">
        <v>3167</v>
      </c>
      <c r="H704">
        <v>3216</v>
      </c>
      <c r="I704" t="s">
        <v>48</v>
      </c>
      <c r="J704" t="s">
        <v>61</v>
      </c>
      <c r="K704">
        <v>38</v>
      </c>
      <c r="L704">
        <v>43</v>
      </c>
      <c r="M704" s="24">
        <f t="shared" si="34"/>
        <v>0.4375</v>
      </c>
      <c r="N704" s="24">
        <f t="shared" si="32"/>
        <v>0.4375</v>
      </c>
      <c r="O704" s="96">
        <f t="shared" si="33"/>
        <v>10</v>
      </c>
    </row>
    <row r="705" spans="1:15" x14ac:dyDescent="0.25">
      <c r="A705" t="s">
        <v>0</v>
      </c>
      <c r="B705" s="1">
        <v>46120</v>
      </c>
      <c r="C705">
        <v>3167</v>
      </c>
      <c r="D705">
        <v>3216</v>
      </c>
      <c r="E705" t="s">
        <v>1</v>
      </c>
      <c r="F705" t="s">
        <v>47</v>
      </c>
      <c r="G705">
        <v>3167</v>
      </c>
      <c r="H705">
        <v>3216</v>
      </c>
      <c r="I705" t="s">
        <v>48</v>
      </c>
      <c r="J705" t="s">
        <v>62</v>
      </c>
      <c r="K705">
        <v>15</v>
      </c>
      <c r="L705">
        <v>17</v>
      </c>
      <c r="M705" s="24">
        <f t="shared" ref="M705:M768" si="35">IF($B705="","",_xlfn.NUMBERVALUE(LEFT($J705,5)))</f>
        <v>0.45833333333333331</v>
      </c>
      <c r="N705" s="24">
        <f t="shared" si="32"/>
        <v>0.45833333333333331</v>
      </c>
      <c r="O705" s="96">
        <f t="shared" si="33"/>
        <v>11</v>
      </c>
    </row>
    <row r="706" spans="1:15" x14ac:dyDescent="0.25">
      <c r="A706" t="s">
        <v>0</v>
      </c>
      <c r="B706" s="1">
        <v>46120</v>
      </c>
      <c r="C706">
        <v>3167</v>
      </c>
      <c r="D706">
        <v>3216</v>
      </c>
      <c r="E706" t="s">
        <v>1</v>
      </c>
      <c r="F706" t="s">
        <v>47</v>
      </c>
      <c r="G706">
        <v>3167</v>
      </c>
      <c r="H706">
        <v>3216</v>
      </c>
      <c r="I706" t="s">
        <v>48</v>
      </c>
      <c r="J706" t="s">
        <v>63</v>
      </c>
      <c r="K706">
        <v>26</v>
      </c>
      <c r="L706">
        <v>24</v>
      </c>
      <c r="M706" s="24">
        <f t="shared" si="35"/>
        <v>0.47916666666666669</v>
      </c>
      <c r="N706" s="24">
        <f t="shared" ref="N706:N769" si="36">IF(B706="","",IF($M706&lt;10/48,10/48,IF($M706&gt;39/48,39/48,$M706)))</f>
        <v>0.47916666666666669</v>
      </c>
      <c r="O706" s="96">
        <f t="shared" si="33"/>
        <v>11</v>
      </c>
    </row>
    <row r="707" spans="1:15" x14ac:dyDescent="0.25">
      <c r="A707" t="s">
        <v>0</v>
      </c>
      <c r="B707" s="1">
        <v>46120</v>
      </c>
      <c r="C707">
        <v>3167</v>
      </c>
      <c r="D707">
        <v>3216</v>
      </c>
      <c r="E707" t="s">
        <v>1</v>
      </c>
      <c r="F707" t="s">
        <v>47</v>
      </c>
      <c r="G707">
        <v>3167</v>
      </c>
      <c r="H707">
        <v>3216</v>
      </c>
      <c r="I707" t="s">
        <v>48</v>
      </c>
      <c r="J707" t="s">
        <v>64</v>
      </c>
      <c r="K707">
        <v>29</v>
      </c>
      <c r="L707">
        <v>30</v>
      </c>
      <c r="M707" s="24">
        <f t="shared" si="35"/>
        <v>0.5</v>
      </c>
      <c r="N707" s="24">
        <f t="shared" si="36"/>
        <v>0.5</v>
      </c>
      <c r="O707" s="96">
        <f t="shared" ref="O707:O770" si="37">IF($A707="","",HOUR($N707))</f>
        <v>12</v>
      </c>
    </row>
    <row r="708" spans="1:15" x14ac:dyDescent="0.25">
      <c r="A708" t="s">
        <v>0</v>
      </c>
      <c r="B708" s="1">
        <v>46120</v>
      </c>
      <c r="C708">
        <v>3167</v>
      </c>
      <c r="D708">
        <v>3216</v>
      </c>
      <c r="E708" t="s">
        <v>1</v>
      </c>
      <c r="F708" t="s">
        <v>47</v>
      </c>
      <c r="G708">
        <v>3167</v>
      </c>
      <c r="H708">
        <v>3216</v>
      </c>
      <c r="I708" t="s">
        <v>48</v>
      </c>
      <c r="J708" t="s">
        <v>65</v>
      </c>
      <c r="K708">
        <v>24</v>
      </c>
      <c r="L708">
        <v>18</v>
      </c>
      <c r="M708" s="24">
        <f t="shared" si="35"/>
        <v>0.52083333333333337</v>
      </c>
      <c r="N708" s="24">
        <f t="shared" si="36"/>
        <v>0.52083333333333337</v>
      </c>
      <c r="O708" s="96">
        <f t="shared" si="37"/>
        <v>12</v>
      </c>
    </row>
    <row r="709" spans="1:15" x14ac:dyDescent="0.25">
      <c r="A709" t="s">
        <v>0</v>
      </c>
      <c r="B709" s="1">
        <v>46120</v>
      </c>
      <c r="C709">
        <v>3167</v>
      </c>
      <c r="D709">
        <v>3216</v>
      </c>
      <c r="E709" t="s">
        <v>1</v>
      </c>
      <c r="F709" t="s">
        <v>47</v>
      </c>
      <c r="G709">
        <v>3167</v>
      </c>
      <c r="H709">
        <v>3216</v>
      </c>
      <c r="I709" t="s">
        <v>48</v>
      </c>
      <c r="J709" t="s">
        <v>66</v>
      </c>
      <c r="K709">
        <v>22</v>
      </c>
      <c r="L709">
        <v>24</v>
      </c>
      <c r="M709" s="24">
        <f t="shared" si="35"/>
        <v>0.54166666666666663</v>
      </c>
      <c r="N709" s="24">
        <f t="shared" si="36"/>
        <v>0.54166666666666663</v>
      </c>
      <c r="O709" s="96">
        <f t="shared" si="37"/>
        <v>13</v>
      </c>
    </row>
    <row r="710" spans="1:15" x14ac:dyDescent="0.25">
      <c r="A710" t="s">
        <v>0</v>
      </c>
      <c r="B710" s="1">
        <v>46120</v>
      </c>
      <c r="C710">
        <v>3167</v>
      </c>
      <c r="D710">
        <v>3216</v>
      </c>
      <c r="E710" t="s">
        <v>1</v>
      </c>
      <c r="F710" t="s">
        <v>47</v>
      </c>
      <c r="G710">
        <v>3167</v>
      </c>
      <c r="H710">
        <v>3216</v>
      </c>
      <c r="I710" t="s">
        <v>48</v>
      </c>
      <c r="J710" t="s">
        <v>67</v>
      </c>
      <c r="K710">
        <v>31</v>
      </c>
      <c r="L710">
        <v>27</v>
      </c>
      <c r="M710" s="24">
        <f t="shared" si="35"/>
        <v>0.5625</v>
      </c>
      <c r="N710" s="24">
        <f t="shared" si="36"/>
        <v>0.5625</v>
      </c>
      <c r="O710" s="96">
        <f t="shared" si="37"/>
        <v>13</v>
      </c>
    </row>
    <row r="711" spans="1:15" x14ac:dyDescent="0.25">
      <c r="A711" t="s">
        <v>0</v>
      </c>
      <c r="B711" s="1">
        <v>46120</v>
      </c>
      <c r="C711">
        <v>3167</v>
      </c>
      <c r="D711">
        <v>3216</v>
      </c>
      <c r="E711" t="s">
        <v>1</v>
      </c>
      <c r="F711" t="s">
        <v>47</v>
      </c>
      <c r="G711">
        <v>3167</v>
      </c>
      <c r="H711">
        <v>3216</v>
      </c>
      <c r="I711" t="s">
        <v>48</v>
      </c>
      <c r="J711" t="s">
        <v>68</v>
      </c>
      <c r="K711">
        <v>59</v>
      </c>
      <c r="L711">
        <v>31</v>
      </c>
      <c r="M711" s="24">
        <f t="shared" si="35"/>
        <v>0.58333333333333337</v>
      </c>
      <c r="N711" s="24">
        <f t="shared" si="36"/>
        <v>0.58333333333333337</v>
      </c>
      <c r="O711" s="96">
        <f t="shared" si="37"/>
        <v>14</v>
      </c>
    </row>
    <row r="712" spans="1:15" x14ac:dyDescent="0.25">
      <c r="A712" t="s">
        <v>0</v>
      </c>
      <c r="B712" s="1">
        <v>46120</v>
      </c>
      <c r="C712">
        <v>3167</v>
      </c>
      <c r="D712">
        <v>3216</v>
      </c>
      <c r="E712" t="s">
        <v>1</v>
      </c>
      <c r="F712" t="s">
        <v>47</v>
      </c>
      <c r="G712">
        <v>3167</v>
      </c>
      <c r="H712">
        <v>3216</v>
      </c>
      <c r="I712" t="s">
        <v>48</v>
      </c>
      <c r="J712" t="s">
        <v>69</v>
      </c>
      <c r="K712">
        <v>108</v>
      </c>
      <c r="L712">
        <v>104</v>
      </c>
      <c r="M712" s="24">
        <f t="shared" si="35"/>
        <v>0.60416666666666663</v>
      </c>
      <c r="N712" s="24">
        <f t="shared" si="36"/>
        <v>0.60416666666666663</v>
      </c>
      <c r="O712" s="96">
        <f t="shared" si="37"/>
        <v>14</v>
      </c>
    </row>
    <row r="713" spans="1:15" x14ac:dyDescent="0.25">
      <c r="A713" t="s">
        <v>0</v>
      </c>
      <c r="B713" s="1">
        <v>46120</v>
      </c>
      <c r="C713">
        <v>3167</v>
      </c>
      <c r="D713">
        <v>3216</v>
      </c>
      <c r="E713" t="s">
        <v>1</v>
      </c>
      <c r="F713" t="s">
        <v>47</v>
      </c>
      <c r="G713">
        <v>3167</v>
      </c>
      <c r="H713">
        <v>3216</v>
      </c>
      <c r="I713" t="s">
        <v>48</v>
      </c>
      <c r="J713" t="s">
        <v>70</v>
      </c>
      <c r="K713">
        <v>142</v>
      </c>
      <c r="L713">
        <v>111</v>
      </c>
      <c r="M713" s="24">
        <f t="shared" si="35"/>
        <v>0.625</v>
      </c>
      <c r="N713" s="24">
        <f t="shared" si="36"/>
        <v>0.625</v>
      </c>
      <c r="O713" s="96">
        <f t="shared" si="37"/>
        <v>15</v>
      </c>
    </row>
    <row r="714" spans="1:15" x14ac:dyDescent="0.25">
      <c r="A714" t="s">
        <v>0</v>
      </c>
      <c r="B714" s="1">
        <v>46120</v>
      </c>
      <c r="C714">
        <v>3167</v>
      </c>
      <c r="D714">
        <v>3216</v>
      </c>
      <c r="E714" t="s">
        <v>1</v>
      </c>
      <c r="F714" t="s">
        <v>47</v>
      </c>
      <c r="G714">
        <v>3167</v>
      </c>
      <c r="H714">
        <v>3216</v>
      </c>
      <c r="I714" t="s">
        <v>48</v>
      </c>
      <c r="J714" t="s">
        <v>71</v>
      </c>
      <c r="K714">
        <v>155</v>
      </c>
      <c r="L714">
        <v>148</v>
      </c>
      <c r="M714" s="24">
        <f t="shared" si="35"/>
        <v>0.64583333333333337</v>
      </c>
      <c r="N714" s="24">
        <f t="shared" si="36"/>
        <v>0.64583333333333337</v>
      </c>
      <c r="O714" s="96">
        <f t="shared" si="37"/>
        <v>15</v>
      </c>
    </row>
    <row r="715" spans="1:15" x14ac:dyDescent="0.25">
      <c r="A715" t="s">
        <v>0</v>
      </c>
      <c r="B715" s="1">
        <v>46120</v>
      </c>
      <c r="C715">
        <v>3167</v>
      </c>
      <c r="D715">
        <v>3216</v>
      </c>
      <c r="E715" t="s">
        <v>1</v>
      </c>
      <c r="F715" t="s">
        <v>47</v>
      </c>
      <c r="G715">
        <v>3167</v>
      </c>
      <c r="H715">
        <v>3216</v>
      </c>
      <c r="I715" t="s">
        <v>48</v>
      </c>
      <c r="J715" t="s">
        <v>72</v>
      </c>
      <c r="K715">
        <v>218</v>
      </c>
      <c r="L715">
        <v>204</v>
      </c>
      <c r="M715" s="24">
        <f t="shared" si="35"/>
        <v>0.66666666666666663</v>
      </c>
      <c r="N715" s="24">
        <f t="shared" si="36"/>
        <v>0.66666666666666663</v>
      </c>
      <c r="O715" s="96">
        <f t="shared" si="37"/>
        <v>16</v>
      </c>
    </row>
    <row r="716" spans="1:15" x14ac:dyDescent="0.25">
      <c r="A716" t="s">
        <v>0</v>
      </c>
      <c r="B716" s="1">
        <v>46120</v>
      </c>
      <c r="C716">
        <v>3167</v>
      </c>
      <c r="D716">
        <v>3216</v>
      </c>
      <c r="E716" t="s">
        <v>1</v>
      </c>
      <c r="F716" t="s">
        <v>47</v>
      </c>
      <c r="G716">
        <v>3167</v>
      </c>
      <c r="H716">
        <v>3216</v>
      </c>
      <c r="I716" t="s">
        <v>48</v>
      </c>
      <c r="J716" t="s">
        <v>73</v>
      </c>
      <c r="K716">
        <v>193</v>
      </c>
      <c r="L716">
        <v>221</v>
      </c>
      <c r="M716" s="24">
        <f t="shared" si="35"/>
        <v>0.6875</v>
      </c>
      <c r="N716" s="24">
        <f t="shared" si="36"/>
        <v>0.6875</v>
      </c>
      <c r="O716" s="96">
        <f t="shared" si="37"/>
        <v>16</v>
      </c>
    </row>
    <row r="717" spans="1:15" x14ac:dyDescent="0.25">
      <c r="A717" t="s">
        <v>0</v>
      </c>
      <c r="B717" s="1">
        <v>46120</v>
      </c>
      <c r="C717">
        <v>3167</v>
      </c>
      <c r="D717">
        <v>3216</v>
      </c>
      <c r="E717" t="s">
        <v>1</v>
      </c>
      <c r="F717" t="s">
        <v>47</v>
      </c>
      <c r="G717">
        <v>3167</v>
      </c>
      <c r="H717">
        <v>3216</v>
      </c>
      <c r="I717" t="s">
        <v>48</v>
      </c>
      <c r="J717" t="s">
        <v>74</v>
      </c>
      <c r="K717">
        <v>159</v>
      </c>
      <c r="L717">
        <v>153</v>
      </c>
      <c r="M717" s="24">
        <f t="shared" si="35"/>
        <v>0.70833333333333337</v>
      </c>
      <c r="N717" s="24">
        <f t="shared" si="36"/>
        <v>0.70833333333333337</v>
      </c>
      <c r="O717" s="96">
        <f t="shared" si="37"/>
        <v>17</v>
      </c>
    </row>
    <row r="718" spans="1:15" x14ac:dyDescent="0.25">
      <c r="A718" t="s">
        <v>0</v>
      </c>
      <c r="B718" s="1">
        <v>46120</v>
      </c>
      <c r="C718">
        <v>3167</v>
      </c>
      <c r="D718">
        <v>3216</v>
      </c>
      <c r="E718" t="s">
        <v>1</v>
      </c>
      <c r="F718" t="s">
        <v>47</v>
      </c>
      <c r="G718">
        <v>3167</v>
      </c>
      <c r="H718">
        <v>3216</v>
      </c>
      <c r="I718" t="s">
        <v>48</v>
      </c>
      <c r="J718" t="s">
        <v>75</v>
      </c>
      <c r="K718">
        <v>113</v>
      </c>
      <c r="L718">
        <v>129</v>
      </c>
      <c r="M718" s="24">
        <f t="shared" si="35"/>
        <v>0.72916666666666663</v>
      </c>
      <c r="N718" s="24">
        <f t="shared" si="36"/>
        <v>0.72916666666666663</v>
      </c>
      <c r="O718" s="96">
        <f t="shared" si="37"/>
        <v>17</v>
      </c>
    </row>
    <row r="719" spans="1:15" x14ac:dyDescent="0.25">
      <c r="A719" t="s">
        <v>0</v>
      </c>
      <c r="B719" s="1">
        <v>46120</v>
      </c>
      <c r="C719">
        <v>3167</v>
      </c>
      <c r="D719">
        <v>3216</v>
      </c>
      <c r="E719" t="s">
        <v>1</v>
      </c>
      <c r="F719" t="s">
        <v>47</v>
      </c>
      <c r="G719">
        <v>3167</v>
      </c>
      <c r="H719">
        <v>3216</v>
      </c>
      <c r="I719" t="s">
        <v>48</v>
      </c>
      <c r="J719" t="s">
        <v>76</v>
      </c>
      <c r="K719">
        <v>79</v>
      </c>
      <c r="L719">
        <v>90</v>
      </c>
      <c r="M719" s="24">
        <f t="shared" si="35"/>
        <v>0.75</v>
      </c>
      <c r="N719" s="24">
        <f t="shared" si="36"/>
        <v>0.75</v>
      </c>
      <c r="O719" s="96">
        <f t="shared" si="37"/>
        <v>18</v>
      </c>
    </row>
    <row r="720" spans="1:15" x14ac:dyDescent="0.25">
      <c r="A720" t="s">
        <v>0</v>
      </c>
      <c r="B720" s="1">
        <v>46120</v>
      </c>
      <c r="C720">
        <v>3167</v>
      </c>
      <c r="D720">
        <v>3216</v>
      </c>
      <c r="E720" t="s">
        <v>1</v>
      </c>
      <c r="F720" t="s">
        <v>47</v>
      </c>
      <c r="G720">
        <v>3167</v>
      </c>
      <c r="H720">
        <v>3216</v>
      </c>
      <c r="I720" t="s">
        <v>48</v>
      </c>
      <c r="J720" t="s">
        <v>77</v>
      </c>
      <c r="K720">
        <v>49</v>
      </c>
      <c r="L720">
        <v>55</v>
      </c>
      <c r="M720" s="24">
        <f t="shared" si="35"/>
        <v>0.77083333333333337</v>
      </c>
      <c r="N720" s="24">
        <f t="shared" si="36"/>
        <v>0.77083333333333337</v>
      </c>
      <c r="O720" s="96">
        <f t="shared" si="37"/>
        <v>18</v>
      </c>
    </row>
    <row r="721" spans="1:15" x14ac:dyDescent="0.25">
      <c r="A721" t="s">
        <v>0</v>
      </c>
      <c r="B721" s="1">
        <v>46120</v>
      </c>
      <c r="C721">
        <v>3167</v>
      </c>
      <c r="D721">
        <v>3216</v>
      </c>
      <c r="E721" t="s">
        <v>1</v>
      </c>
      <c r="F721" t="s">
        <v>47</v>
      </c>
      <c r="G721">
        <v>3167</v>
      </c>
      <c r="H721">
        <v>3216</v>
      </c>
      <c r="I721" t="s">
        <v>48</v>
      </c>
      <c r="J721" t="s">
        <v>78</v>
      </c>
      <c r="K721">
        <v>159</v>
      </c>
      <c r="L721">
        <v>126</v>
      </c>
      <c r="M721" s="24">
        <f t="shared" si="35"/>
        <v>0.79166666666666663</v>
      </c>
      <c r="N721" s="24">
        <f t="shared" si="36"/>
        <v>0.79166666666666663</v>
      </c>
      <c r="O721" s="96">
        <f t="shared" si="37"/>
        <v>19</v>
      </c>
    </row>
    <row r="722" spans="1:15" x14ac:dyDescent="0.25">
      <c r="A722" t="s">
        <v>0</v>
      </c>
      <c r="B722" s="1">
        <v>46120</v>
      </c>
      <c r="C722">
        <v>3167</v>
      </c>
      <c r="D722">
        <v>3216</v>
      </c>
      <c r="E722" t="s">
        <v>1</v>
      </c>
      <c r="F722" t="s">
        <v>47</v>
      </c>
      <c r="G722">
        <v>3167</v>
      </c>
      <c r="H722">
        <v>3216</v>
      </c>
      <c r="I722" t="s">
        <v>48</v>
      </c>
      <c r="J722" t="s">
        <v>79</v>
      </c>
      <c r="K722">
        <v>206</v>
      </c>
      <c r="L722">
        <v>216</v>
      </c>
      <c r="M722" s="24">
        <f t="shared" si="35"/>
        <v>0.8125</v>
      </c>
      <c r="N722" s="24">
        <f t="shared" si="36"/>
        <v>0.8125</v>
      </c>
      <c r="O722" s="96">
        <f t="shared" si="37"/>
        <v>19</v>
      </c>
    </row>
    <row r="723" spans="1:15" x14ac:dyDescent="0.25">
      <c r="A723" t="s">
        <v>0</v>
      </c>
      <c r="B723" s="1">
        <v>46120</v>
      </c>
      <c r="C723">
        <v>3167</v>
      </c>
      <c r="D723">
        <v>3216</v>
      </c>
      <c r="E723" t="s">
        <v>1</v>
      </c>
      <c r="F723" t="s">
        <v>47</v>
      </c>
      <c r="G723">
        <v>3167</v>
      </c>
      <c r="H723">
        <v>3216</v>
      </c>
      <c r="I723" t="s">
        <v>48</v>
      </c>
      <c r="J723" t="s">
        <v>80</v>
      </c>
      <c r="K723">
        <v>0</v>
      </c>
      <c r="L723">
        <v>32</v>
      </c>
      <c r="M723" s="24">
        <f t="shared" si="35"/>
        <v>0.83333333333333337</v>
      </c>
      <c r="N723" s="24">
        <f t="shared" si="36"/>
        <v>0.8125</v>
      </c>
      <c r="O723" s="96">
        <f t="shared" si="37"/>
        <v>19</v>
      </c>
    </row>
    <row r="724" spans="1:15" x14ac:dyDescent="0.25">
      <c r="A724" t="s">
        <v>0</v>
      </c>
      <c r="B724" s="1">
        <v>46121</v>
      </c>
      <c r="C724">
        <v>3218</v>
      </c>
      <c r="D724">
        <v>3280</v>
      </c>
      <c r="E724" t="s">
        <v>1</v>
      </c>
      <c r="F724" t="s">
        <v>47</v>
      </c>
      <c r="G724">
        <v>3218</v>
      </c>
      <c r="H724">
        <v>3280</v>
      </c>
      <c r="I724" t="s">
        <v>48</v>
      </c>
      <c r="J724" t="s">
        <v>50</v>
      </c>
      <c r="K724">
        <v>46</v>
      </c>
      <c r="L724">
        <v>50</v>
      </c>
      <c r="M724" s="24">
        <f t="shared" si="35"/>
        <v>0.20833333333333334</v>
      </c>
      <c r="N724" s="24">
        <f t="shared" si="36"/>
        <v>0.20833333333333334</v>
      </c>
      <c r="O724" s="96">
        <f t="shared" si="37"/>
        <v>5</v>
      </c>
    </row>
    <row r="725" spans="1:15" x14ac:dyDescent="0.25">
      <c r="A725" t="s">
        <v>0</v>
      </c>
      <c r="B725" s="1">
        <v>46121</v>
      </c>
      <c r="C725">
        <v>3218</v>
      </c>
      <c r="D725">
        <v>3280</v>
      </c>
      <c r="E725" t="s">
        <v>1</v>
      </c>
      <c r="F725" t="s">
        <v>47</v>
      </c>
      <c r="G725">
        <v>3218</v>
      </c>
      <c r="H725">
        <v>3280</v>
      </c>
      <c r="I725" t="s">
        <v>48</v>
      </c>
      <c r="J725" t="s">
        <v>51</v>
      </c>
      <c r="K725">
        <v>75</v>
      </c>
      <c r="L725">
        <v>84</v>
      </c>
      <c r="M725" s="24">
        <f t="shared" si="35"/>
        <v>0.22916666666666666</v>
      </c>
      <c r="N725" s="24">
        <f t="shared" si="36"/>
        <v>0.22916666666666666</v>
      </c>
      <c r="O725" s="96">
        <f t="shared" si="37"/>
        <v>5</v>
      </c>
    </row>
    <row r="726" spans="1:15" x14ac:dyDescent="0.25">
      <c r="A726" t="s">
        <v>0</v>
      </c>
      <c r="B726" s="1">
        <v>46121</v>
      </c>
      <c r="C726">
        <v>3218</v>
      </c>
      <c r="D726">
        <v>3280</v>
      </c>
      <c r="E726" t="s">
        <v>1</v>
      </c>
      <c r="F726" t="s">
        <v>47</v>
      </c>
      <c r="G726">
        <v>3218</v>
      </c>
      <c r="H726">
        <v>3280</v>
      </c>
      <c r="I726" t="s">
        <v>48</v>
      </c>
      <c r="J726" t="s">
        <v>52</v>
      </c>
      <c r="K726">
        <v>246</v>
      </c>
      <c r="L726">
        <v>170</v>
      </c>
      <c r="M726" s="24">
        <f t="shared" si="35"/>
        <v>0.25</v>
      </c>
      <c r="N726" s="24">
        <f t="shared" si="36"/>
        <v>0.25</v>
      </c>
      <c r="O726" s="96">
        <f t="shared" si="37"/>
        <v>6</v>
      </c>
    </row>
    <row r="727" spans="1:15" x14ac:dyDescent="0.25">
      <c r="A727" t="s">
        <v>0</v>
      </c>
      <c r="B727" s="1">
        <v>46121</v>
      </c>
      <c r="C727">
        <v>3218</v>
      </c>
      <c r="D727">
        <v>3280</v>
      </c>
      <c r="E727" t="s">
        <v>1</v>
      </c>
      <c r="F727" t="s">
        <v>47</v>
      </c>
      <c r="G727">
        <v>3218</v>
      </c>
      <c r="H727">
        <v>3280</v>
      </c>
      <c r="I727" t="s">
        <v>48</v>
      </c>
      <c r="J727" t="s">
        <v>53</v>
      </c>
      <c r="K727">
        <v>313</v>
      </c>
      <c r="L727">
        <v>381</v>
      </c>
      <c r="M727" s="24">
        <f t="shared" si="35"/>
        <v>0.27083333333333331</v>
      </c>
      <c r="N727" s="24">
        <f t="shared" si="36"/>
        <v>0.27083333333333331</v>
      </c>
      <c r="O727" s="96">
        <f t="shared" si="37"/>
        <v>6</v>
      </c>
    </row>
    <row r="728" spans="1:15" x14ac:dyDescent="0.25">
      <c r="A728" t="s">
        <v>0</v>
      </c>
      <c r="B728" s="1">
        <v>46121</v>
      </c>
      <c r="C728">
        <v>3218</v>
      </c>
      <c r="D728">
        <v>3280</v>
      </c>
      <c r="E728" t="s">
        <v>1</v>
      </c>
      <c r="F728" t="s">
        <v>47</v>
      </c>
      <c r="G728">
        <v>3218</v>
      </c>
      <c r="H728">
        <v>3280</v>
      </c>
      <c r="I728" t="s">
        <v>48</v>
      </c>
      <c r="J728" t="s">
        <v>54</v>
      </c>
      <c r="K728">
        <v>141</v>
      </c>
      <c r="L728">
        <v>170</v>
      </c>
      <c r="M728" s="24">
        <f t="shared" si="35"/>
        <v>0.29166666666666669</v>
      </c>
      <c r="N728" s="24">
        <f t="shared" si="36"/>
        <v>0.29166666666666669</v>
      </c>
      <c r="O728" s="96">
        <f t="shared" si="37"/>
        <v>7</v>
      </c>
    </row>
    <row r="729" spans="1:15" x14ac:dyDescent="0.25">
      <c r="A729" t="s">
        <v>0</v>
      </c>
      <c r="B729" s="1">
        <v>46121</v>
      </c>
      <c r="C729">
        <v>3218</v>
      </c>
      <c r="D729">
        <v>3280</v>
      </c>
      <c r="E729" t="s">
        <v>1</v>
      </c>
      <c r="F729" t="s">
        <v>47</v>
      </c>
      <c r="G729">
        <v>3218</v>
      </c>
      <c r="H729">
        <v>3280</v>
      </c>
      <c r="I729" t="s">
        <v>48</v>
      </c>
      <c r="J729" t="s">
        <v>55</v>
      </c>
      <c r="K729">
        <v>155</v>
      </c>
      <c r="L729">
        <v>156</v>
      </c>
      <c r="M729" s="24">
        <f t="shared" si="35"/>
        <v>0.3125</v>
      </c>
      <c r="N729" s="24">
        <f t="shared" si="36"/>
        <v>0.3125</v>
      </c>
      <c r="O729" s="96">
        <f t="shared" si="37"/>
        <v>7</v>
      </c>
    </row>
    <row r="730" spans="1:15" x14ac:dyDescent="0.25">
      <c r="A730" t="s">
        <v>0</v>
      </c>
      <c r="B730" s="1">
        <v>46121</v>
      </c>
      <c r="C730">
        <v>3218</v>
      </c>
      <c r="D730">
        <v>3280</v>
      </c>
      <c r="E730" t="s">
        <v>1</v>
      </c>
      <c r="F730" t="s">
        <v>47</v>
      </c>
      <c r="G730">
        <v>3218</v>
      </c>
      <c r="H730">
        <v>3280</v>
      </c>
      <c r="I730" t="s">
        <v>48</v>
      </c>
      <c r="J730" t="s">
        <v>56</v>
      </c>
      <c r="K730">
        <v>141</v>
      </c>
      <c r="L730">
        <v>126</v>
      </c>
      <c r="M730" s="24">
        <f t="shared" si="35"/>
        <v>0.33333333333333331</v>
      </c>
      <c r="N730" s="24">
        <f t="shared" si="36"/>
        <v>0.33333333333333331</v>
      </c>
      <c r="O730" s="96">
        <f t="shared" si="37"/>
        <v>8</v>
      </c>
    </row>
    <row r="731" spans="1:15" x14ac:dyDescent="0.25">
      <c r="A731" t="s">
        <v>0</v>
      </c>
      <c r="B731" s="1">
        <v>46121</v>
      </c>
      <c r="C731">
        <v>3218</v>
      </c>
      <c r="D731">
        <v>3280</v>
      </c>
      <c r="E731" t="s">
        <v>1</v>
      </c>
      <c r="F731" t="s">
        <v>47</v>
      </c>
      <c r="G731">
        <v>3218</v>
      </c>
      <c r="H731">
        <v>3280</v>
      </c>
      <c r="I731" t="s">
        <v>48</v>
      </c>
      <c r="J731" t="s">
        <v>57</v>
      </c>
      <c r="K731">
        <v>74</v>
      </c>
      <c r="L731">
        <v>96</v>
      </c>
      <c r="M731" s="24">
        <f t="shared" si="35"/>
        <v>0.35416666666666669</v>
      </c>
      <c r="N731" s="24">
        <f t="shared" si="36"/>
        <v>0.35416666666666669</v>
      </c>
      <c r="O731" s="96">
        <f t="shared" si="37"/>
        <v>8</v>
      </c>
    </row>
    <row r="732" spans="1:15" x14ac:dyDescent="0.25">
      <c r="A732" t="s">
        <v>0</v>
      </c>
      <c r="B732" s="1">
        <v>46121</v>
      </c>
      <c r="C732">
        <v>3218</v>
      </c>
      <c r="D732">
        <v>3280</v>
      </c>
      <c r="E732" t="s">
        <v>1</v>
      </c>
      <c r="F732" t="s">
        <v>47</v>
      </c>
      <c r="G732">
        <v>3218</v>
      </c>
      <c r="H732">
        <v>3280</v>
      </c>
      <c r="I732" t="s">
        <v>48</v>
      </c>
      <c r="J732" t="s">
        <v>58</v>
      </c>
      <c r="K732">
        <v>51</v>
      </c>
      <c r="L732">
        <v>53</v>
      </c>
      <c r="M732" s="24">
        <f t="shared" si="35"/>
        <v>0.375</v>
      </c>
      <c r="N732" s="24">
        <f t="shared" si="36"/>
        <v>0.375</v>
      </c>
      <c r="O732" s="96">
        <f t="shared" si="37"/>
        <v>9</v>
      </c>
    </row>
    <row r="733" spans="1:15" x14ac:dyDescent="0.25">
      <c r="A733" t="s">
        <v>0</v>
      </c>
      <c r="B733" s="1">
        <v>46121</v>
      </c>
      <c r="C733">
        <v>3218</v>
      </c>
      <c r="D733">
        <v>3280</v>
      </c>
      <c r="E733" t="s">
        <v>1</v>
      </c>
      <c r="F733" t="s">
        <v>47</v>
      </c>
      <c r="G733">
        <v>3218</v>
      </c>
      <c r="H733">
        <v>3280</v>
      </c>
      <c r="I733" t="s">
        <v>48</v>
      </c>
      <c r="J733" t="s">
        <v>59</v>
      </c>
      <c r="K733">
        <v>47</v>
      </c>
      <c r="L733">
        <v>57</v>
      </c>
      <c r="M733" s="24">
        <f t="shared" si="35"/>
        <v>0.39583333333333331</v>
      </c>
      <c r="N733" s="24">
        <f t="shared" si="36"/>
        <v>0.39583333333333331</v>
      </c>
      <c r="O733" s="96">
        <f t="shared" si="37"/>
        <v>9</v>
      </c>
    </row>
    <row r="734" spans="1:15" x14ac:dyDescent="0.25">
      <c r="A734" t="s">
        <v>0</v>
      </c>
      <c r="B734" s="1">
        <v>46121</v>
      </c>
      <c r="C734">
        <v>3218</v>
      </c>
      <c r="D734">
        <v>3280</v>
      </c>
      <c r="E734" t="s">
        <v>1</v>
      </c>
      <c r="F734" t="s">
        <v>47</v>
      </c>
      <c r="G734">
        <v>3218</v>
      </c>
      <c r="H734">
        <v>3280</v>
      </c>
      <c r="I734" t="s">
        <v>48</v>
      </c>
      <c r="J734" t="s">
        <v>60</v>
      </c>
      <c r="K734">
        <v>32</v>
      </c>
      <c r="L734">
        <v>39</v>
      </c>
      <c r="M734" s="24">
        <f t="shared" si="35"/>
        <v>0.41666666666666669</v>
      </c>
      <c r="N734" s="24">
        <f t="shared" si="36"/>
        <v>0.41666666666666669</v>
      </c>
      <c r="O734" s="96">
        <f t="shared" si="37"/>
        <v>10</v>
      </c>
    </row>
    <row r="735" spans="1:15" x14ac:dyDescent="0.25">
      <c r="A735" t="s">
        <v>0</v>
      </c>
      <c r="B735" s="1">
        <v>46121</v>
      </c>
      <c r="C735">
        <v>3218</v>
      </c>
      <c r="D735">
        <v>3280</v>
      </c>
      <c r="E735" t="s">
        <v>1</v>
      </c>
      <c r="F735" t="s">
        <v>47</v>
      </c>
      <c r="G735">
        <v>3218</v>
      </c>
      <c r="H735">
        <v>3280</v>
      </c>
      <c r="I735" t="s">
        <v>48</v>
      </c>
      <c r="J735" t="s">
        <v>61</v>
      </c>
      <c r="K735">
        <v>44</v>
      </c>
      <c r="L735">
        <v>35</v>
      </c>
      <c r="M735" s="24">
        <f t="shared" si="35"/>
        <v>0.4375</v>
      </c>
      <c r="N735" s="24">
        <f t="shared" si="36"/>
        <v>0.4375</v>
      </c>
      <c r="O735" s="96">
        <f t="shared" si="37"/>
        <v>10</v>
      </c>
    </row>
    <row r="736" spans="1:15" x14ac:dyDescent="0.25">
      <c r="A736" t="s">
        <v>0</v>
      </c>
      <c r="B736" s="1">
        <v>46121</v>
      </c>
      <c r="C736">
        <v>3218</v>
      </c>
      <c r="D736">
        <v>3280</v>
      </c>
      <c r="E736" t="s">
        <v>1</v>
      </c>
      <c r="F736" t="s">
        <v>47</v>
      </c>
      <c r="G736">
        <v>3218</v>
      </c>
      <c r="H736">
        <v>3280</v>
      </c>
      <c r="I736" t="s">
        <v>48</v>
      </c>
      <c r="J736" t="s">
        <v>62</v>
      </c>
      <c r="K736">
        <v>17</v>
      </c>
      <c r="L736">
        <v>27</v>
      </c>
      <c r="M736" s="24">
        <f t="shared" si="35"/>
        <v>0.45833333333333331</v>
      </c>
      <c r="N736" s="24">
        <f t="shared" si="36"/>
        <v>0.45833333333333331</v>
      </c>
      <c r="O736" s="96">
        <f t="shared" si="37"/>
        <v>11</v>
      </c>
    </row>
    <row r="737" spans="1:15" x14ac:dyDescent="0.25">
      <c r="A737" t="s">
        <v>0</v>
      </c>
      <c r="B737" s="1">
        <v>46121</v>
      </c>
      <c r="C737">
        <v>3218</v>
      </c>
      <c r="D737">
        <v>3280</v>
      </c>
      <c r="E737" t="s">
        <v>1</v>
      </c>
      <c r="F737" t="s">
        <v>47</v>
      </c>
      <c r="G737">
        <v>3218</v>
      </c>
      <c r="H737">
        <v>3280</v>
      </c>
      <c r="I737" t="s">
        <v>48</v>
      </c>
      <c r="J737" t="s">
        <v>63</v>
      </c>
      <c r="K737">
        <v>35</v>
      </c>
      <c r="L737">
        <v>30</v>
      </c>
      <c r="M737" s="24">
        <f t="shared" si="35"/>
        <v>0.47916666666666669</v>
      </c>
      <c r="N737" s="24">
        <f t="shared" si="36"/>
        <v>0.47916666666666669</v>
      </c>
      <c r="O737" s="96">
        <f t="shared" si="37"/>
        <v>11</v>
      </c>
    </row>
    <row r="738" spans="1:15" x14ac:dyDescent="0.25">
      <c r="A738" t="s">
        <v>0</v>
      </c>
      <c r="B738" s="1">
        <v>46121</v>
      </c>
      <c r="C738">
        <v>3218</v>
      </c>
      <c r="D738">
        <v>3280</v>
      </c>
      <c r="E738" t="s">
        <v>1</v>
      </c>
      <c r="F738" t="s">
        <v>47</v>
      </c>
      <c r="G738">
        <v>3218</v>
      </c>
      <c r="H738">
        <v>3280</v>
      </c>
      <c r="I738" t="s">
        <v>48</v>
      </c>
      <c r="J738" t="s">
        <v>64</v>
      </c>
      <c r="K738">
        <v>48</v>
      </c>
      <c r="L738">
        <v>24</v>
      </c>
      <c r="M738" s="24">
        <f t="shared" si="35"/>
        <v>0.5</v>
      </c>
      <c r="N738" s="24">
        <f t="shared" si="36"/>
        <v>0.5</v>
      </c>
      <c r="O738" s="96">
        <f t="shared" si="37"/>
        <v>12</v>
      </c>
    </row>
    <row r="739" spans="1:15" x14ac:dyDescent="0.25">
      <c r="A739" t="s">
        <v>0</v>
      </c>
      <c r="B739" s="1">
        <v>46121</v>
      </c>
      <c r="C739">
        <v>3218</v>
      </c>
      <c r="D739">
        <v>3280</v>
      </c>
      <c r="E739" t="s">
        <v>1</v>
      </c>
      <c r="F739" t="s">
        <v>47</v>
      </c>
      <c r="G739">
        <v>3218</v>
      </c>
      <c r="H739">
        <v>3280</v>
      </c>
      <c r="I739" t="s">
        <v>48</v>
      </c>
      <c r="J739" t="s">
        <v>65</v>
      </c>
      <c r="K739">
        <v>33</v>
      </c>
      <c r="L739">
        <v>56</v>
      </c>
      <c r="M739" s="24">
        <f t="shared" si="35"/>
        <v>0.52083333333333337</v>
      </c>
      <c r="N739" s="24">
        <f t="shared" si="36"/>
        <v>0.52083333333333337</v>
      </c>
      <c r="O739" s="96">
        <f t="shared" si="37"/>
        <v>12</v>
      </c>
    </row>
    <row r="740" spans="1:15" x14ac:dyDescent="0.25">
      <c r="A740" t="s">
        <v>0</v>
      </c>
      <c r="B740" s="1">
        <v>46121</v>
      </c>
      <c r="C740">
        <v>3218</v>
      </c>
      <c r="D740">
        <v>3280</v>
      </c>
      <c r="E740" t="s">
        <v>1</v>
      </c>
      <c r="F740" t="s">
        <v>47</v>
      </c>
      <c r="G740">
        <v>3218</v>
      </c>
      <c r="H740">
        <v>3280</v>
      </c>
      <c r="I740" t="s">
        <v>48</v>
      </c>
      <c r="J740" t="s">
        <v>66</v>
      </c>
      <c r="K740">
        <v>29</v>
      </c>
      <c r="L740">
        <v>22</v>
      </c>
      <c r="M740" s="24">
        <f t="shared" si="35"/>
        <v>0.54166666666666663</v>
      </c>
      <c r="N740" s="24">
        <f t="shared" si="36"/>
        <v>0.54166666666666663</v>
      </c>
      <c r="O740" s="96">
        <f t="shared" si="37"/>
        <v>13</v>
      </c>
    </row>
    <row r="741" spans="1:15" x14ac:dyDescent="0.25">
      <c r="A741" t="s">
        <v>0</v>
      </c>
      <c r="B741" s="1">
        <v>46121</v>
      </c>
      <c r="C741">
        <v>3218</v>
      </c>
      <c r="D741">
        <v>3280</v>
      </c>
      <c r="E741" t="s">
        <v>1</v>
      </c>
      <c r="F741" t="s">
        <v>47</v>
      </c>
      <c r="G741">
        <v>3218</v>
      </c>
      <c r="H741">
        <v>3280</v>
      </c>
      <c r="I741" t="s">
        <v>48</v>
      </c>
      <c r="J741" t="s">
        <v>67</v>
      </c>
      <c r="K741">
        <v>26</v>
      </c>
      <c r="L741">
        <v>32</v>
      </c>
      <c r="M741" s="24">
        <f t="shared" si="35"/>
        <v>0.5625</v>
      </c>
      <c r="N741" s="24">
        <f t="shared" si="36"/>
        <v>0.5625</v>
      </c>
      <c r="O741" s="96">
        <f t="shared" si="37"/>
        <v>13</v>
      </c>
    </row>
    <row r="742" spans="1:15" x14ac:dyDescent="0.25">
      <c r="A742" t="s">
        <v>0</v>
      </c>
      <c r="B742" s="1">
        <v>46121</v>
      </c>
      <c r="C742">
        <v>3218</v>
      </c>
      <c r="D742">
        <v>3280</v>
      </c>
      <c r="E742" t="s">
        <v>1</v>
      </c>
      <c r="F742" t="s">
        <v>47</v>
      </c>
      <c r="G742">
        <v>3218</v>
      </c>
      <c r="H742">
        <v>3280</v>
      </c>
      <c r="I742" t="s">
        <v>48</v>
      </c>
      <c r="J742" t="s">
        <v>68</v>
      </c>
      <c r="K742">
        <v>54</v>
      </c>
      <c r="L742">
        <v>27</v>
      </c>
      <c r="M742" s="24">
        <f t="shared" si="35"/>
        <v>0.58333333333333337</v>
      </c>
      <c r="N742" s="24">
        <f t="shared" si="36"/>
        <v>0.58333333333333337</v>
      </c>
      <c r="O742" s="96">
        <f t="shared" si="37"/>
        <v>14</v>
      </c>
    </row>
    <row r="743" spans="1:15" x14ac:dyDescent="0.25">
      <c r="A743" t="s">
        <v>0</v>
      </c>
      <c r="B743" s="1">
        <v>46121</v>
      </c>
      <c r="C743">
        <v>3218</v>
      </c>
      <c r="D743">
        <v>3280</v>
      </c>
      <c r="E743" t="s">
        <v>1</v>
      </c>
      <c r="F743" t="s">
        <v>47</v>
      </c>
      <c r="G743">
        <v>3218</v>
      </c>
      <c r="H743">
        <v>3280</v>
      </c>
      <c r="I743" t="s">
        <v>48</v>
      </c>
      <c r="J743" t="s">
        <v>69</v>
      </c>
      <c r="K743">
        <v>103</v>
      </c>
      <c r="L743">
        <v>112</v>
      </c>
      <c r="M743" s="24">
        <f t="shared" si="35"/>
        <v>0.60416666666666663</v>
      </c>
      <c r="N743" s="24">
        <f t="shared" si="36"/>
        <v>0.60416666666666663</v>
      </c>
      <c r="O743" s="96">
        <f t="shared" si="37"/>
        <v>14</v>
      </c>
    </row>
    <row r="744" spans="1:15" x14ac:dyDescent="0.25">
      <c r="A744" t="s">
        <v>0</v>
      </c>
      <c r="B744" s="1">
        <v>46121</v>
      </c>
      <c r="C744">
        <v>3218</v>
      </c>
      <c r="D744">
        <v>3280</v>
      </c>
      <c r="E744" t="s">
        <v>1</v>
      </c>
      <c r="F744" t="s">
        <v>47</v>
      </c>
      <c r="G744">
        <v>3218</v>
      </c>
      <c r="H744">
        <v>3280</v>
      </c>
      <c r="I744" t="s">
        <v>48</v>
      </c>
      <c r="J744" t="s">
        <v>70</v>
      </c>
      <c r="K744">
        <v>152</v>
      </c>
      <c r="L744">
        <v>127</v>
      </c>
      <c r="M744" s="24">
        <f t="shared" si="35"/>
        <v>0.625</v>
      </c>
      <c r="N744" s="24">
        <f t="shared" si="36"/>
        <v>0.625</v>
      </c>
      <c r="O744" s="96">
        <f t="shared" si="37"/>
        <v>15</v>
      </c>
    </row>
    <row r="745" spans="1:15" x14ac:dyDescent="0.25">
      <c r="A745" t="s">
        <v>0</v>
      </c>
      <c r="B745" s="1">
        <v>46121</v>
      </c>
      <c r="C745">
        <v>3218</v>
      </c>
      <c r="D745">
        <v>3280</v>
      </c>
      <c r="E745" t="s">
        <v>1</v>
      </c>
      <c r="F745" t="s">
        <v>47</v>
      </c>
      <c r="G745">
        <v>3218</v>
      </c>
      <c r="H745">
        <v>3280</v>
      </c>
      <c r="I745" t="s">
        <v>48</v>
      </c>
      <c r="J745" t="s">
        <v>71</v>
      </c>
      <c r="K745">
        <v>149</v>
      </c>
      <c r="L745">
        <v>153</v>
      </c>
      <c r="M745" s="24">
        <f t="shared" si="35"/>
        <v>0.64583333333333337</v>
      </c>
      <c r="N745" s="24">
        <f t="shared" si="36"/>
        <v>0.64583333333333337</v>
      </c>
      <c r="O745" s="96">
        <f t="shared" si="37"/>
        <v>15</v>
      </c>
    </row>
    <row r="746" spans="1:15" x14ac:dyDescent="0.25">
      <c r="A746" t="s">
        <v>0</v>
      </c>
      <c r="B746" s="1">
        <v>46121</v>
      </c>
      <c r="C746">
        <v>3218</v>
      </c>
      <c r="D746">
        <v>3280</v>
      </c>
      <c r="E746" t="s">
        <v>1</v>
      </c>
      <c r="F746" t="s">
        <v>47</v>
      </c>
      <c r="G746">
        <v>3218</v>
      </c>
      <c r="H746">
        <v>3280</v>
      </c>
      <c r="I746" t="s">
        <v>48</v>
      </c>
      <c r="J746" t="s">
        <v>72</v>
      </c>
      <c r="K746">
        <v>203</v>
      </c>
      <c r="L746">
        <v>181</v>
      </c>
      <c r="M746" s="24">
        <f t="shared" si="35"/>
        <v>0.66666666666666663</v>
      </c>
      <c r="N746" s="24">
        <f t="shared" si="36"/>
        <v>0.66666666666666663</v>
      </c>
      <c r="O746" s="96">
        <f t="shared" si="37"/>
        <v>16</v>
      </c>
    </row>
    <row r="747" spans="1:15" x14ac:dyDescent="0.25">
      <c r="A747" t="s">
        <v>0</v>
      </c>
      <c r="B747" s="1">
        <v>46121</v>
      </c>
      <c r="C747">
        <v>3218</v>
      </c>
      <c r="D747">
        <v>3280</v>
      </c>
      <c r="E747" t="s">
        <v>1</v>
      </c>
      <c r="F747" t="s">
        <v>47</v>
      </c>
      <c r="G747">
        <v>3218</v>
      </c>
      <c r="H747">
        <v>3280</v>
      </c>
      <c r="I747" t="s">
        <v>48</v>
      </c>
      <c r="J747" t="s">
        <v>73</v>
      </c>
      <c r="K747">
        <v>217</v>
      </c>
      <c r="L747">
        <v>233</v>
      </c>
      <c r="M747" s="24">
        <f t="shared" si="35"/>
        <v>0.6875</v>
      </c>
      <c r="N747" s="24">
        <f t="shared" si="36"/>
        <v>0.6875</v>
      </c>
      <c r="O747" s="96">
        <f t="shared" si="37"/>
        <v>16</v>
      </c>
    </row>
    <row r="748" spans="1:15" x14ac:dyDescent="0.25">
      <c r="A748" t="s">
        <v>0</v>
      </c>
      <c r="B748" s="1">
        <v>46121</v>
      </c>
      <c r="C748">
        <v>3218</v>
      </c>
      <c r="D748">
        <v>3280</v>
      </c>
      <c r="E748" t="s">
        <v>1</v>
      </c>
      <c r="F748" t="s">
        <v>47</v>
      </c>
      <c r="G748">
        <v>3218</v>
      </c>
      <c r="H748">
        <v>3280</v>
      </c>
      <c r="I748" t="s">
        <v>48</v>
      </c>
      <c r="J748" t="s">
        <v>74</v>
      </c>
      <c r="K748">
        <v>136</v>
      </c>
      <c r="L748">
        <v>173</v>
      </c>
      <c r="M748" s="24">
        <f t="shared" si="35"/>
        <v>0.70833333333333337</v>
      </c>
      <c r="N748" s="24">
        <f t="shared" si="36"/>
        <v>0.70833333333333337</v>
      </c>
      <c r="O748" s="96">
        <f t="shared" si="37"/>
        <v>17</v>
      </c>
    </row>
    <row r="749" spans="1:15" x14ac:dyDescent="0.25">
      <c r="A749" t="s">
        <v>0</v>
      </c>
      <c r="B749" s="1">
        <v>46121</v>
      </c>
      <c r="C749">
        <v>3218</v>
      </c>
      <c r="D749">
        <v>3280</v>
      </c>
      <c r="E749" t="s">
        <v>1</v>
      </c>
      <c r="F749" t="s">
        <v>47</v>
      </c>
      <c r="G749">
        <v>3218</v>
      </c>
      <c r="H749">
        <v>3280</v>
      </c>
      <c r="I749" t="s">
        <v>48</v>
      </c>
      <c r="J749" t="s">
        <v>75</v>
      </c>
      <c r="K749">
        <v>146</v>
      </c>
      <c r="L749">
        <v>123</v>
      </c>
      <c r="M749" s="24">
        <f t="shared" si="35"/>
        <v>0.72916666666666663</v>
      </c>
      <c r="N749" s="24">
        <f t="shared" si="36"/>
        <v>0.72916666666666663</v>
      </c>
      <c r="O749" s="96">
        <f t="shared" si="37"/>
        <v>17</v>
      </c>
    </row>
    <row r="750" spans="1:15" x14ac:dyDescent="0.25">
      <c r="A750" t="s">
        <v>0</v>
      </c>
      <c r="B750" s="1">
        <v>46121</v>
      </c>
      <c r="C750">
        <v>3218</v>
      </c>
      <c r="D750">
        <v>3280</v>
      </c>
      <c r="E750" t="s">
        <v>1</v>
      </c>
      <c r="F750" t="s">
        <v>47</v>
      </c>
      <c r="G750">
        <v>3218</v>
      </c>
      <c r="H750">
        <v>3280</v>
      </c>
      <c r="I750" t="s">
        <v>48</v>
      </c>
      <c r="J750" t="s">
        <v>76</v>
      </c>
      <c r="K750">
        <v>81</v>
      </c>
      <c r="L750">
        <v>89</v>
      </c>
      <c r="M750" s="24">
        <f t="shared" si="35"/>
        <v>0.75</v>
      </c>
      <c r="N750" s="24">
        <f t="shared" si="36"/>
        <v>0.75</v>
      </c>
      <c r="O750" s="96">
        <f t="shared" si="37"/>
        <v>18</v>
      </c>
    </row>
    <row r="751" spans="1:15" x14ac:dyDescent="0.25">
      <c r="A751" t="s">
        <v>0</v>
      </c>
      <c r="B751" s="1">
        <v>46121</v>
      </c>
      <c r="C751">
        <v>3218</v>
      </c>
      <c r="D751">
        <v>3280</v>
      </c>
      <c r="E751" t="s">
        <v>1</v>
      </c>
      <c r="F751" t="s">
        <v>47</v>
      </c>
      <c r="G751">
        <v>3218</v>
      </c>
      <c r="H751">
        <v>3280</v>
      </c>
      <c r="I751" t="s">
        <v>48</v>
      </c>
      <c r="J751" t="s">
        <v>77</v>
      </c>
      <c r="K751">
        <v>63</v>
      </c>
      <c r="L751">
        <v>78</v>
      </c>
      <c r="M751" s="24">
        <f t="shared" si="35"/>
        <v>0.77083333333333337</v>
      </c>
      <c r="N751" s="24">
        <f t="shared" si="36"/>
        <v>0.77083333333333337</v>
      </c>
      <c r="O751" s="96">
        <f t="shared" si="37"/>
        <v>18</v>
      </c>
    </row>
    <row r="752" spans="1:15" x14ac:dyDescent="0.25">
      <c r="A752" t="s">
        <v>0</v>
      </c>
      <c r="B752" s="1">
        <v>46121</v>
      </c>
      <c r="C752">
        <v>3218</v>
      </c>
      <c r="D752">
        <v>3280</v>
      </c>
      <c r="E752" t="s">
        <v>1</v>
      </c>
      <c r="F752" t="s">
        <v>47</v>
      </c>
      <c r="G752">
        <v>3218</v>
      </c>
      <c r="H752">
        <v>3280</v>
      </c>
      <c r="I752" t="s">
        <v>48</v>
      </c>
      <c r="J752" t="s">
        <v>78</v>
      </c>
      <c r="K752">
        <v>187</v>
      </c>
      <c r="L752">
        <v>115</v>
      </c>
      <c r="M752" s="24">
        <f t="shared" si="35"/>
        <v>0.79166666666666663</v>
      </c>
      <c r="N752" s="24">
        <f t="shared" si="36"/>
        <v>0.79166666666666663</v>
      </c>
      <c r="O752" s="96">
        <f t="shared" si="37"/>
        <v>19</v>
      </c>
    </row>
    <row r="753" spans="1:15" x14ac:dyDescent="0.25">
      <c r="A753" t="s">
        <v>0</v>
      </c>
      <c r="B753" s="1">
        <v>46121</v>
      </c>
      <c r="C753">
        <v>3218</v>
      </c>
      <c r="D753">
        <v>3280</v>
      </c>
      <c r="E753" t="s">
        <v>1</v>
      </c>
      <c r="F753" t="s">
        <v>47</v>
      </c>
      <c r="G753">
        <v>3218</v>
      </c>
      <c r="H753">
        <v>3280</v>
      </c>
      <c r="I753" t="s">
        <v>48</v>
      </c>
      <c r="J753" t="s">
        <v>79</v>
      </c>
      <c r="K753">
        <v>172</v>
      </c>
      <c r="L753">
        <v>234</v>
      </c>
      <c r="M753" s="24">
        <f t="shared" si="35"/>
        <v>0.8125</v>
      </c>
      <c r="N753" s="24">
        <f t="shared" si="36"/>
        <v>0.8125</v>
      </c>
      <c r="O753" s="96">
        <f t="shared" si="37"/>
        <v>19</v>
      </c>
    </row>
    <row r="754" spans="1:15" x14ac:dyDescent="0.25">
      <c r="A754" t="s">
        <v>0</v>
      </c>
      <c r="B754" s="1">
        <v>46121</v>
      </c>
      <c r="C754">
        <v>3218</v>
      </c>
      <c r="D754">
        <v>3280</v>
      </c>
      <c r="E754" t="s">
        <v>1</v>
      </c>
      <c r="F754" t="s">
        <v>47</v>
      </c>
      <c r="G754">
        <v>3218</v>
      </c>
      <c r="H754">
        <v>3280</v>
      </c>
      <c r="I754" t="s">
        <v>48</v>
      </c>
      <c r="J754" t="s">
        <v>80</v>
      </c>
      <c r="K754">
        <v>2</v>
      </c>
      <c r="L754">
        <v>27</v>
      </c>
      <c r="M754" s="24">
        <f t="shared" si="35"/>
        <v>0.83333333333333337</v>
      </c>
      <c r="N754" s="24">
        <f t="shared" si="36"/>
        <v>0.8125</v>
      </c>
      <c r="O754" s="96">
        <f t="shared" si="37"/>
        <v>19</v>
      </c>
    </row>
    <row r="755" spans="1:15" x14ac:dyDescent="0.25">
      <c r="A755" t="s">
        <v>0</v>
      </c>
      <c r="B755" s="1">
        <v>46122</v>
      </c>
      <c r="C755">
        <v>2977</v>
      </c>
      <c r="D755">
        <v>3043</v>
      </c>
      <c r="E755" t="s">
        <v>1</v>
      </c>
      <c r="F755" t="s">
        <v>47</v>
      </c>
      <c r="G755">
        <v>2977</v>
      </c>
      <c r="H755">
        <v>3043</v>
      </c>
      <c r="I755" t="s">
        <v>48</v>
      </c>
      <c r="J755" t="s">
        <v>49</v>
      </c>
      <c r="K755">
        <v>1</v>
      </c>
      <c r="L755">
        <v>0</v>
      </c>
      <c r="M755" s="24">
        <f t="shared" si="35"/>
        <v>0.1875</v>
      </c>
      <c r="N755" s="24">
        <f t="shared" si="36"/>
        <v>0.20833333333333334</v>
      </c>
      <c r="O755" s="96">
        <f t="shared" si="37"/>
        <v>5</v>
      </c>
    </row>
    <row r="756" spans="1:15" x14ac:dyDescent="0.25">
      <c r="A756" t="s">
        <v>0</v>
      </c>
      <c r="B756" s="1">
        <v>46122</v>
      </c>
      <c r="C756">
        <v>2977</v>
      </c>
      <c r="D756">
        <v>3043</v>
      </c>
      <c r="E756" t="s">
        <v>1</v>
      </c>
      <c r="F756" t="s">
        <v>47</v>
      </c>
      <c r="G756">
        <v>2977</v>
      </c>
      <c r="H756">
        <v>3043</v>
      </c>
      <c r="I756" t="s">
        <v>48</v>
      </c>
      <c r="J756" t="s">
        <v>50</v>
      </c>
      <c r="K756">
        <v>42</v>
      </c>
      <c r="L756">
        <v>55</v>
      </c>
      <c r="M756" s="24">
        <f t="shared" si="35"/>
        <v>0.20833333333333334</v>
      </c>
      <c r="N756" s="24">
        <f t="shared" si="36"/>
        <v>0.20833333333333334</v>
      </c>
      <c r="O756" s="96">
        <f t="shared" si="37"/>
        <v>5</v>
      </c>
    </row>
    <row r="757" spans="1:15" x14ac:dyDescent="0.25">
      <c r="A757" t="s">
        <v>0</v>
      </c>
      <c r="B757" s="1">
        <v>46122</v>
      </c>
      <c r="C757">
        <v>2977</v>
      </c>
      <c r="D757">
        <v>3043</v>
      </c>
      <c r="E757" t="s">
        <v>1</v>
      </c>
      <c r="F757" t="s">
        <v>47</v>
      </c>
      <c r="G757">
        <v>2977</v>
      </c>
      <c r="H757">
        <v>3043</v>
      </c>
      <c r="I757" t="s">
        <v>48</v>
      </c>
      <c r="J757" t="s">
        <v>51</v>
      </c>
      <c r="K757">
        <v>67</v>
      </c>
      <c r="L757">
        <v>76</v>
      </c>
      <c r="M757" s="24">
        <f t="shared" si="35"/>
        <v>0.22916666666666666</v>
      </c>
      <c r="N757" s="24">
        <f t="shared" si="36"/>
        <v>0.22916666666666666</v>
      </c>
      <c r="O757" s="96">
        <f t="shared" si="37"/>
        <v>5</v>
      </c>
    </row>
    <row r="758" spans="1:15" x14ac:dyDescent="0.25">
      <c r="A758" t="s">
        <v>0</v>
      </c>
      <c r="B758" s="1">
        <v>46122</v>
      </c>
      <c r="C758">
        <v>2977</v>
      </c>
      <c r="D758">
        <v>3043</v>
      </c>
      <c r="E758" t="s">
        <v>1</v>
      </c>
      <c r="F758" t="s">
        <v>47</v>
      </c>
      <c r="G758">
        <v>2977</v>
      </c>
      <c r="H758">
        <v>3043</v>
      </c>
      <c r="I758" t="s">
        <v>48</v>
      </c>
      <c r="J758" t="s">
        <v>52</v>
      </c>
      <c r="K758">
        <v>267</v>
      </c>
      <c r="L758">
        <v>169</v>
      </c>
      <c r="M758" s="24">
        <f t="shared" si="35"/>
        <v>0.25</v>
      </c>
      <c r="N758" s="24">
        <f t="shared" si="36"/>
        <v>0.25</v>
      </c>
      <c r="O758" s="96">
        <f t="shared" si="37"/>
        <v>6</v>
      </c>
    </row>
    <row r="759" spans="1:15" x14ac:dyDescent="0.25">
      <c r="A759" t="s">
        <v>0</v>
      </c>
      <c r="B759" s="1">
        <v>46122</v>
      </c>
      <c r="C759">
        <v>2977</v>
      </c>
      <c r="D759">
        <v>3043</v>
      </c>
      <c r="E759" t="s">
        <v>1</v>
      </c>
      <c r="F759" t="s">
        <v>47</v>
      </c>
      <c r="G759">
        <v>2977</v>
      </c>
      <c r="H759">
        <v>3043</v>
      </c>
      <c r="I759" t="s">
        <v>48</v>
      </c>
      <c r="J759" t="s">
        <v>53</v>
      </c>
      <c r="K759">
        <v>336</v>
      </c>
      <c r="L759">
        <v>407</v>
      </c>
      <c r="M759" s="24">
        <f t="shared" si="35"/>
        <v>0.27083333333333331</v>
      </c>
      <c r="N759" s="24">
        <f t="shared" si="36"/>
        <v>0.27083333333333331</v>
      </c>
      <c r="O759" s="96">
        <f t="shared" si="37"/>
        <v>6</v>
      </c>
    </row>
    <row r="760" spans="1:15" x14ac:dyDescent="0.25">
      <c r="A760" t="s">
        <v>0</v>
      </c>
      <c r="B760" s="1">
        <v>46122</v>
      </c>
      <c r="C760">
        <v>2977</v>
      </c>
      <c r="D760">
        <v>3043</v>
      </c>
      <c r="E760" t="s">
        <v>1</v>
      </c>
      <c r="F760" t="s">
        <v>47</v>
      </c>
      <c r="G760">
        <v>2977</v>
      </c>
      <c r="H760">
        <v>3043</v>
      </c>
      <c r="I760" t="s">
        <v>48</v>
      </c>
      <c r="J760" t="s">
        <v>54</v>
      </c>
      <c r="K760">
        <v>184</v>
      </c>
      <c r="L760">
        <v>186</v>
      </c>
      <c r="M760" s="24">
        <f t="shared" si="35"/>
        <v>0.29166666666666669</v>
      </c>
      <c r="N760" s="24">
        <f t="shared" si="36"/>
        <v>0.29166666666666669</v>
      </c>
      <c r="O760" s="96">
        <f t="shared" si="37"/>
        <v>7</v>
      </c>
    </row>
    <row r="761" spans="1:15" x14ac:dyDescent="0.25">
      <c r="A761" t="s">
        <v>0</v>
      </c>
      <c r="B761" s="1">
        <v>46122</v>
      </c>
      <c r="C761">
        <v>2977</v>
      </c>
      <c r="D761">
        <v>3043</v>
      </c>
      <c r="E761" t="s">
        <v>1</v>
      </c>
      <c r="F761" t="s">
        <v>47</v>
      </c>
      <c r="G761">
        <v>2977</v>
      </c>
      <c r="H761">
        <v>3043</v>
      </c>
      <c r="I761" t="s">
        <v>48</v>
      </c>
      <c r="J761" t="s">
        <v>55</v>
      </c>
      <c r="K761">
        <v>173</v>
      </c>
      <c r="L761">
        <v>198</v>
      </c>
      <c r="M761" s="24">
        <f t="shared" si="35"/>
        <v>0.3125</v>
      </c>
      <c r="N761" s="24">
        <f t="shared" si="36"/>
        <v>0.3125</v>
      </c>
      <c r="O761" s="96">
        <f t="shared" si="37"/>
        <v>7</v>
      </c>
    </row>
    <row r="762" spans="1:15" x14ac:dyDescent="0.25">
      <c r="A762" t="s">
        <v>0</v>
      </c>
      <c r="B762" s="1">
        <v>46122</v>
      </c>
      <c r="C762">
        <v>2977</v>
      </c>
      <c r="D762">
        <v>3043</v>
      </c>
      <c r="E762" t="s">
        <v>1</v>
      </c>
      <c r="F762" t="s">
        <v>47</v>
      </c>
      <c r="G762">
        <v>2977</v>
      </c>
      <c r="H762">
        <v>3043</v>
      </c>
      <c r="I762" t="s">
        <v>48</v>
      </c>
      <c r="J762" t="s">
        <v>56</v>
      </c>
      <c r="K762">
        <v>106</v>
      </c>
      <c r="L762">
        <v>110</v>
      </c>
      <c r="M762" s="24">
        <f t="shared" si="35"/>
        <v>0.33333333333333331</v>
      </c>
      <c r="N762" s="24">
        <f t="shared" si="36"/>
        <v>0.33333333333333331</v>
      </c>
      <c r="O762" s="96">
        <f t="shared" si="37"/>
        <v>8</v>
      </c>
    </row>
    <row r="763" spans="1:15" x14ac:dyDescent="0.25">
      <c r="A763" t="s">
        <v>0</v>
      </c>
      <c r="B763" s="1">
        <v>46122</v>
      </c>
      <c r="C763">
        <v>2977</v>
      </c>
      <c r="D763">
        <v>3043</v>
      </c>
      <c r="E763" t="s">
        <v>1</v>
      </c>
      <c r="F763" t="s">
        <v>47</v>
      </c>
      <c r="G763">
        <v>2977</v>
      </c>
      <c r="H763">
        <v>3043</v>
      </c>
      <c r="I763" t="s">
        <v>48</v>
      </c>
      <c r="J763" t="s">
        <v>57</v>
      </c>
      <c r="K763">
        <v>60</v>
      </c>
      <c r="L763">
        <v>75</v>
      </c>
      <c r="M763" s="24">
        <f t="shared" si="35"/>
        <v>0.35416666666666669</v>
      </c>
      <c r="N763" s="24">
        <f t="shared" si="36"/>
        <v>0.35416666666666669</v>
      </c>
      <c r="O763" s="96">
        <f t="shared" si="37"/>
        <v>8</v>
      </c>
    </row>
    <row r="764" spans="1:15" x14ac:dyDescent="0.25">
      <c r="A764" t="s">
        <v>0</v>
      </c>
      <c r="B764" s="1">
        <v>46122</v>
      </c>
      <c r="C764">
        <v>2977</v>
      </c>
      <c r="D764">
        <v>3043</v>
      </c>
      <c r="E764" t="s">
        <v>1</v>
      </c>
      <c r="F764" t="s">
        <v>47</v>
      </c>
      <c r="G764">
        <v>2977</v>
      </c>
      <c r="H764">
        <v>3043</v>
      </c>
      <c r="I764" t="s">
        <v>48</v>
      </c>
      <c r="J764" t="s">
        <v>58</v>
      </c>
      <c r="K764">
        <v>49</v>
      </c>
      <c r="L764">
        <v>49</v>
      </c>
      <c r="M764" s="24">
        <f t="shared" si="35"/>
        <v>0.375</v>
      </c>
      <c r="N764" s="24">
        <f t="shared" si="36"/>
        <v>0.375</v>
      </c>
      <c r="O764" s="96">
        <f t="shared" si="37"/>
        <v>9</v>
      </c>
    </row>
    <row r="765" spans="1:15" x14ac:dyDescent="0.25">
      <c r="A765" t="s">
        <v>0</v>
      </c>
      <c r="B765" s="1">
        <v>46122</v>
      </c>
      <c r="C765">
        <v>2977</v>
      </c>
      <c r="D765">
        <v>3043</v>
      </c>
      <c r="E765" t="s">
        <v>1</v>
      </c>
      <c r="F765" t="s">
        <v>47</v>
      </c>
      <c r="G765">
        <v>2977</v>
      </c>
      <c r="H765">
        <v>3043</v>
      </c>
      <c r="I765" t="s">
        <v>48</v>
      </c>
      <c r="J765" t="s">
        <v>59</v>
      </c>
      <c r="K765">
        <v>30</v>
      </c>
      <c r="L765">
        <v>39</v>
      </c>
      <c r="M765" s="24">
        <f t="shared" si="35"/>
        <v>0.39583333333333331</v>
      </c>
      <c r="N765" s="24">
        <f t="shared" si="36"/>
        <v>0.39583333333333331</v>
      </c>
      <c r="O765" s="96">
        <f t="shared" si="37"/>
        <v>9</v>
      </c>
    </row>
    <row r="766" spans="1:15" x14ac:dyDescent="0.25">
      <c r="A766" t="s">
        <v>0</v>
      </c>
      <c r="B766" s="1">
        <v>46122</v>
      </c>
      <c r="C766">
        <v>2977</v>
      </c>
      <c r="D766">
        <v>3043</v>
      </c>
      <c r="E766" t="s">
        <v>1</v>
      </c>
      <c r="F766" t="s">
        <v>47</v>
      </c>
      <c r="G766">
        <v>2977</v>
      </c>
      <c r="H766">
        <v>3043</v>
      </c>
      <c r="I766" t="s">
        <v>48</v>
      </c>
      <c r="J766" t="s">
        <v>60</v>
      </c>
      <c r="K766">
        <v>37</v>
      </c>
      <c r="L766">
        <v>28</v>
      </c>
      <c r="M766" s="24">
        <f t="shared" si="35"/>
        <v>0.41666666666666669</v>
      </c>
      <c r="N766" s="24">
        <f t="shared" si="36"/>
        <v>0.41666666666666669</v>
      </c>
      <c r="O766" s="96">
        <f t="shared" si="37"/>
        <v>10</v>
      </c>
    </row>
    <row r="767" spans="1:15" x14ac:dyDescent="0.25">
      <c r="A767" t="s">
        <v>0</v>
      </c>
      <c r="B767" s="1">
        <v>46122</v>
      </c>
      <c r="C767">
        <v>2977</v>
      </c>
      <c r="D767">
        <v>3043</v>
      </c>
      <c r="E767" t="s">
        <v>1</v>
      </c>
      <c r="F767" t="s">
        <v>47</v>
      </c>
      <c r="G767">
        <v>2977</v>
      </c>
      <c r="H767">
        <v>3043</v>
      </c>
      <c r="I767" t="s">
        <v>48</v>
      </c>
      <c r="J767" t="s">
        <v>61</v>
      </c>
      <c r="K767">
        <v>28</v>
      </c>
      <c r="L767">
        <v>47</v>
      </c>
      <c r="M767" s="24">
        <f t="shared" si="35"/>
        <v>0.4375</v>
      </c>
      <c r="N767" s="24">
        <f t="shared" si="36"/>
        <v>0.4375</v>
      </c>
      <c r="O767" s="96">
        <f t="shared" si="37"/>
        <v>10</v>
      </c>
    </row>
    <row r="768" spans="1:15" x14ac:dyDescent="0.25">
      <c r="A768" t="s">
        <v>0</v>
      </c>
      <c r="B768" s="1">
        <v>46122</v>
      </c>
      <c r="C768">
        <v>2977</v>
      </c>
      <c r="D768">
        <v>3043</v>
      </c>
      <c r="E768" t="s">
        <v>1</v>
      </c>
      <c r="F768" t="s">
        <v>47</v>
      </c>
      <c r="G768">
        <v>2977</v>
      </c>
      <c r="H768">
        <v>3043</v>
      </c>
      <c r="I768" t="s">
        <v>48</v>
      </c>
      <c r="J768" t="s">
        <v>62</v>
      </c>
      <c r="K768">
        <v>18</v>
      </c>
      <c r="L768">
        <v>15</v>
      </c>
      <c r="M768" s="24">
        <f t="shared" si="35"/>
        <v>0.45833333333333331</v>
      </c>
      <c r="N768" s="24">
        <f t="shared" si="36"/>
        <v>0.45833333333333331</v>
      </c>
      <c r="O768" s="96">
        <f t="shared" si="37"/>
        <v>11</v>
      </c>
    </row>
    <row r="769" spans="1:15" x14ac:dyDescent="0.25">
      <c r="A769" t="s">
        <v>0</v>
      </c>
      <c r="B769" s="1">
        <v>46122</v>
      </c>
      <c r="C769">
        <v>2977</v>
      </c>
      <c r="D769">
        <v>3043</v>
      </c>
      <c r="E769" t="s">
        <v>1</v>
      </c>
      <c r="F769" t="s">
        <v>47</v>
      </c>
      <c r="G769">
        <v>2977</v>
      </c>
      <c r="H769">
        <v>3043</v>
      </c>
      <c r="I769" t="s">
        <v>48</v>
      </c>
      <c r="J769" t="s">
        <v>63</v>
      </c>
      <c r="K769">
        <v>18</v>
      </c>
      <c r="L769">
        <v>11</v>
      </c>
      <c r="M769" s="24">
        <f t="shared" ref="M769:M832" si="38">IF($B769="","",_xlfn.NUMBERVALUE(LEFT($J769,5)))</f>
        <v>0.47916666666666669</v>
      </c>
      <c r="N769" s="24">
        <f t="shared" si="36"/>
        <v>0.47916666666666669</v>
      </c>
      <c r="O769" s="96">
        <f t="shared" si="37"/>
        <v>11</v>
      </c>
    </row>
    <row r="770" spans="1:15" x14ac:dyDescent="0.25">
      <c r="A770" t="s">
        <v>0</v>
      </c>
      <c r="B770" s="1">
        <v>46122</v>
      </c>
      <c r="C770">
        <v>2977</v>
      </c>
      <c r="D770">
        <v>3043</v>
      </c>
      <c r="E770" t="s">
        <v>1</v>
      </c>
      <c r="F770" t="s">
        <v>47</v>
      </c>
      <c r="G770">
        <v>2977</v>
      </c>
      <c r="H770">
        <v>3043</v>
      </c>
      <c r="I770" t="s">
        <v>48</v>
      </c>
      <c r="J770" t="s">
        <v>64</v>
      </c>
      <c r="K770">
        <v>42</v>
      </c>
      <c r="L770">
        <v>41</v>
      </c>
      <c r="M770" s="24">
        <f t="shared" si="38"/>
        <v>0.5</v>
      </c>
      <c r="N770" s="24">
        <f t="shared" ref="N770:N833" si="39">IF(B770="","",IF($M770&lt;10/48,10/48,IF($M770&gt;39/48,39/48,$M770)))</f>
        <v>0.5</v>
      </c>
      <c r="O770" s="96">
        <f t="shared" si="37"/>
        <v>12</v>
      </c>
    </row>
    <row r="771" spans="1:15" x14ac:dyDescent="0.25">
      <c r="A771" t="s">
        <v>0</v>
      </c>
      <c r="B771" s="1">
        <v>46122</v>
      </c>
      <c r="C771">
        <v>2977</v>
      </c>
      <c r="D771">
        <v>3043</v>
      </c>
      <c r="E771" t="s">
        <v>1</v>
      </c>
      <c r="F771" t="s">
        <v>47</v>
      </c>
      <c r="G771">
        <v>2977</v>
      </c>
      <c r="H771">
        <v>3043</v>
      </c>
      <c r="I771" t="s">
        <v>48</v>
      </c>
      <c r="J771" t="s">
        <v>65</v>
      </c>
      <c r="K771">
        <v>28</v>
      </c>
      <c r="L771">
        <v>28</v>
      </c>
      <c r="M771" s="24">
        <f t="shared" si="38"/>
        <v>0.52083333333333337</v>
      </c>
      <c r="N771" s="24">
        <f t="shared" si="39"/>
        <v>0.52083333333333337</v>
      </c>
      <c r="O771" s="96">
        <f t="shared" ref="O771:O834" si="40">IF($A771="","",HOUR($N771))</f>
        <v>12</v>
      </c>
    </row>
    <row r="772" spans="1:15" x14ac:dyDescent="0.25">
      <c r="A772" t="s">
        <v>0</v>
      </c>
      <c r="B772" s="1">
        <v>46122</v>
      </c>
      <c r="C772">
        <v>2977</v>
      </c>
      <c r="D772">
        <v>3043</v>
      </c>
      <c r="E772" t="s">
        <v>1</v>
      </c>
      <c r="F772" t="s">
        <v>47</v>
      </c>
      <c r="G772">
        <v>2977</v>
      </c>
      <c r="H772">
        <v>3043</v>
      </c>
      <c r="I772" t="s">
        <v>48</v>
      </c>
      <c r="J772" t="s">
        <v>66</v>
      </c>
      <c r="K772">
        <v>26</v>
      </c>
      <c r="L772">
        <v>30</v>
      </c>
      <c r="M772" s="24">
        <f t="shared" si="38"/>
        <v>0.54166666666666663</v>
      </c>
      <c r="N772" s="24">
        <f t="shared" si="39"/>
        <v>0.54166666666666663</v>
      </c>
      <c r="O772" s="96">
        <f t="shared" si="40"/>
        <v>13</v>
      </c>
    </row>
    <row r="773" spans="1:15" x14ac:dyDescent="0.25">
      <c r="A773" t="s">
        <v>0</v>
      </c>
      <c r="B773" s="1">
        <v>46122</v>
      </c>
      <c r="C773">
        <v>2977</v>
      </c>
      <c r="D773">
        <v>3043</v>
      </c>
      <c r="E773" t="s">
        <v>1</v>
      </c>
      <c r="F773" t="s">
        <v>47</v>
      </c>
      <c r="G773">
        <v>2977</v>
      </c>
      <c r="H773">
        <v>3043</v>
      </c>
      <c r="I773" t="s">
        <v>48</v>
      </c>
      <c r="J773" t="s">
        <v>67</v>
      </c>
      <c r="K773">
        <v>26</v>
      </c>
      <c r="L773">
        <v>29</v>
      </c>
      <c r="M773" s="24">
        <f t="shared" si="38"/>
        <v>0.5625</v>
      </c>
      <c r="N773" s="24">
        <f t="shared" si="39"/>
        <v>0.5625</v>
      </c>
      <c r="O773" s="96">
        <f t="shared" si="40"/>
        <v>13</v>
      </c>
    </row>
    <row r="774" spans="1:15" x14ac:dyDescent="0.25">
      <c r="A774" t="s">
        <v>0</v>
      </c>
      <c r="B774" s="1">
        <v>46122</v>
      </c>
      <c r="C774">
        <v>2977</v>
      </c>
      <c r="D774">
        <v>3043</v>
      </c>
      <c r="E774" t="s">
        <v>1</v>
      </c>
      <c r="F774" t="s">
        <v>47</v>
      </c>
      <c r="G774">
        <v>2977</v>
      </c>
      <c r="H774">
        <v>3043</v>
      </c>
      <c r="I774" t="s">
        <v>48</v>
      </c>
      <c r="J774" t="s">
        <v>68</v>
      </c>
      <c r="K774">
        <v>50</v>
      </c>
      <c r="L774">
        <v>48</v>
      </c>
      <c r="M774" s="24">
        <f t="shared" si="38"/>
        <v>0.58333333333333337</v>
      </c>
      <c r="N774" s="24">
        <f t="shared" si="39"/>
        <v>0.58333333333333337</v>
      </c>
      <c r="O774" s="96">
        <f t="shared" si="40"/>
        <v>14</v>
      </c>
    </row>
    <row r="775" spans="1:15" x14ac:dyDescent="0.25">
      <c r="A775" t="s">
        <v>0</v>
      </c>
      <c r="B775" s="1">
        <v>46122</v>
      </c>
      <c r="C775">
        <v>2977</v>
      </c>
      <c r="D775">
        <v>3043</v>
      </c>
      <c r="E775" t="s">
        <v>1</v>
      </c>
      <c r="F775" t="s">
        <v>47</v>
      </c>
      <c r="G775">
        <v>2977</v>
      </c>
      <c r="H775">
        <v>3043</v>
      </c>
      <c r="I775" t="s">
        <v>48</v>
      </c>
      <c r="J775" t="s">
        <v>69</v>
      </c>
      <c r="K775">
        <v>106</v>
      </c>
      <c r="L775">
        <v>90</v>
      </c>
      <c r="M775" s="24">
        <f t="shared" si="38"/>
        <v>0.60416666666666663</v>
      </c>
      <c r="N775" s="24">
        <f t="shared" si="39"/>
        <v>0.60416666666666663</v>
      </c>
      <c r="O775" s="96">
        <f t="shared" si="40"/>
        <v>14</v>
      </c>
    </row>
    <row r="776" spans="1:15" x14ac:dyDescent="0.25">
      <c r="A776" t="s">
        <v>0</v>
      </c>
      <c r="B776" s="1">
        <v>46122</v>
      </c>
      <c r="C776">
        <v>2977</v>
      </c>
      <c r="D776">
        <v>3043</v>
      </c>
      <c r="E776" t="s">
        <v>1</v>
      </c>
      <c r="F776" t="s">
        <v>47</v>
      </c>
      <c r="G776">
        <v>2977</v>
      </c>
      <c r="H776">
        <v>3043</v>
      </c>
      <c r="I776" t="s">
        <v>48</v>
      </c>
      <c r="J776" t="s">
        <v>70</v>
      </c>
      <c r="K776">
        <v>151</v>
      </c>
      <c r="L776">
        <v>121</v>
      </c>
      <c r="M776" s="24">
        <f t="shared" si="38"/>
        <v>0.625</v>
      </c>
      <c r="N776" s="24">
        <f t="shared" si="39"/>
        <v>0.625</v>
      </c>
      <c r="O776" s="96">
        <f t="shared" si="40"/>
        <v>15</v>
      </c>
    </row>
    <row r="777" spans="1:15" x14ac:dyDescent="0.25">
      <c r="A777" t="s">
        <v>0</v>
      </c>
      <c r="B777" s="1">
        <v>46122</v>
      </c>
      <c r="C777">
        <v>2977</v>
      </c>
      <c r="D777">
        <v>3043</v>
      </c>
      <c r="E777" t="s">
        <v>1</v>
      </c>
      <c r="F777" t="s">
        <v>47</v>
      </c>
      <c r="G777">
        <v>2977</v>
      </c>
      <c r="H777">
        <v>3043</v>
      </c>
      <c r="I777" t="s">
        <v>48</v>
      </c>
      <c r="J777" t="s">
        <v>71</v>
      </c>
      <c r="K777">
        <v>141</v>
      </c>
      <c r="L777">
        <v>160</v>
      </c>
      <c r="M777" s="24">
        <f t="shared" si="38"/>
        <v>0.64583333333333337</v>
      </c>
      <c r="N777" s="24">
        <f t="shared" si="39"/>
        <v>0.64583333333333337</v>
      </c>
      <c r="O777" s="96">
        <f t="shared" si="40"/>
        <v>15</v>
      </c>
    </row>
    <row r="778" spans="1:15" x14ac:dyDescent="0.25">
      <c r="A778" t="s">
        <v>0</v>
      </c>
      <c r="B778" s="1">
        <v>46122</v>
      </c>
      <c r="C778">
        <v>2977</v>
      </c>
      <c r="D778">
        <v>3043</v>
      </c>
      <c r="E778" t="s">
        <v>1</v>
      </c>
      <c r="F778" t="s">
        <v>47</v>
      </c>
      <c r="G778">
        <v>2977</v>
      </c>
      <c r="H778">
        <v>3043</v>
      </c>
      <c r="I778" t="s">
        <v>48</v>
      </c>
      <c r="J778" t="s">
        <v>72</v>
      </c>
      <c r="K778">
        <v>169</v>
      </c>
      <c r="L778">
        <v>159</v>
      </c>
      <c r="M778" s="24">
        <f t="shared" si="38"/>
        <v>0.66666666666666663</v>
      </c>
      <c r="N778" s="24">
        <f t="shared" si="39"/>
        <v>0.66666666666666663</v>
      </c>
      <c r="O778" s="96">
        <f t="shared" si="40"/>
        <v>16</v>
      </c>
    </row>
    <row r="779" spans="1:15" x14ac:dyDescent="0.25">
      <c r="A779" t="s">
        <v>0</v>
      </c>
      <c r="B779" s="1">
        <v>46122</v>
      </c>
      <c r="C779">
        <v>2977</v>
      </c>
      <c r="D779">
        <v>3043</v>
      </c>
      <c r="E779" t="s">
        <v>1</v>
      </c>
      <c r="F779" t="s">
        <v>47</v>
      </c>
      <c r="G779">
        <v>2977</v>
      </c>
      <c r="H779">
        <v>3043</v>
      </c>
      <c r="I779" t="s">
        <v>48</v>
      </c>
      <c r="J779" t="s">
        <v>73</v>
      </c>
      <c r="K779">
        <v>173</v>
      </c>
      <c r="L779">
        <v>189</v>
      </c>
      <c r="M779" s="24">
        <f t="shared" si="38"/>
        <v>0.6875</v>
      </c>
      <c r="N779" s="24">
        <f t="shared" si="39"/>
        <v>0.6875</v>
      </c>
      <c r="O779" s="96">
        <f t="shared" si="40"/>
        <v>16</v>
      </c>
    </row>
    <row r="780" spans="1:15" x14ac:dyDescent="0.25">
      <c r="A780" t="s">
        <v>0</v>
      </c>
      <c r="B780" s="1">
        <v>46122</v>
      </c>
      <c r="C780">
        <v>2977</v>
      </c>
      <c r="D780">
        <v>3043</v>
      </c>
      <c r="E780" t="s">
        <v>1</v>
      </c>
      <c r="F780" t="s">
        <v>47</v>
      </c>
      <c r="G780">
        <v>2977</v>
      </c>
      <c r="H780">
        <v>3043</v>
      </c>
      <c r="I780" t="s">
        <v>48</v>
      </c>
      <c r="J780" t="s">
        <v>74</v>
      </c>
      <c r="K780">
        <v>143</v>
      </c>
      <c r="L780">
        <v>139</v>
      </c>
      <c r="M780" s="24">
        <f t="shared" si="38"/>
        <v>0.70833333333333337</v>
      </c>
      <c r="N780" s="24">
        <f t="shared" si="39"/>
        <v>0.70833333333333337</v>
      </c>
      <c r="O780" s="96">
        <f t="shared" si="40"/>
        <v>17</v>
      </c>
    </row>
    <row r="781" spans="1:15" x14ac:dyDescent="0.25">
      <c r="A781" t="s">
        <v>0</v>
      </c>
      <c r="B781" s="1">
        <v>46122</v>
      </c>
      <c r="C781">
        <v>2977</v>
      </c>
      <c r="D781">
        <v>3043</v>
      </c>
      <c r="E781" t="s">
        <v>1</v>
      </c>
      <c r="F781" t="s">
        <v>47</v>
      </c>
      <c r="G781">
        <v>2977</v>
      </c>
      <c r="H781">
        <v>3043</v>
      </c>
      <c r="I781" t="s">
        <v>48</v>
      </c>
      <c r="J781" t="s">
        <v>75</v>
      </c>
      <c r="K781">
        <v>84</v>
      </c>
      <c r="L781">
        <v>91</v>
      </c>
      <c r="M781" s="24">
        <f t="shared" si="38"/>
        <v>0.72916666666666663</v>
      </c>
      <c r="N781" s="24">
        <f t="shared" si="39"/>
        <v>0.72916666666666663</v>
      </c>
      <c r="O781" s="96">
        <f t="shared" si="40"/>
        <v>17</v>
      </c>
    </row>
    <row r="782" spans="1:15" x14ac:dyDescent="0.25">
      <c r="A782" t="s">
        <v>0</v>
      </c>
      <c r="B782" s="1">
        <v>46122</v>
      </c>
      <c r="C782">
        <v>2977</v>
      </c>
      <c r="D782">
        <v>3043</v>
      </c>
      <c r="E782" t="s">
        <v>1</v>
      </c>
      <c r="F782" t="s">
        <v>47</v>
      </c>
      <c r="G782">
        <v>2977</v>
      </c>
      <c r="H782">
        <v>3043</v>
      </c>
      <c r="I782" t="s">
        <v>48</v>
      </c>
      <c r="J782" t="s">
        <v>76</v>
      </c>
      <c r="K782">
        <v>60</v>
      </c>
      <c r="L782">
        <v>77</v>
      </c>
      <c r="M782" s="24">
        <f t="shared" si="38"/>
        <v>0.75</v>
      </c>
      <c r="N782" s="24">
        <f t="shared" si="39"/>
        <v>0.75</v>
      </c>
      <c r="O782" s="96">
        <f t="shared" si="40"/>
        <v>18</v>
      </c>
    </row>
    <row r="783" spans="1:15" x14ac:dyDescent="0.25">
      <c r="A783" t="s">
        <v>0</v>
      </c>
      <c r="B783" s="1">
        <v>46122</v>
      </c>
      <c r="C783">
        <v>2977</v>
      </c>
      <c r="D783">
        <v>3043</v>
      </c>
      <c r="E783" t="s">
        <v>1</v>
      </c>
      <c r="F783" t="s">
        <v>47</v>
      </c>
      <c r="G783">
        <v>2977</v>
      </c>
      <c r="H783">
        <v>3043</v>
      </c>
      <c r="I783" t="s">
        <v>48</v>
      </c>
      <c r="J783" t="s">
        <v>77</v>
      </c>
      <c r="K783">
        <v>47</v>
      </c>
      <c r="L783">
        <v>55</v>
      </c>
      <c r="M783" s="24">
        <f t="shared" si="38"/>
        <v>0.77083333333333337</v>
      </c>
      <c r="N783" s="24">
        <f t="shared" si="39"/>
        <v>0.77083333333333337</v>
      </c>
      <c r="O783" s="96">
        <f t="shared" si="40"/>
        <v>18</v>
      </c>
    </row>
    <row r="784" spans="1:15" x14ac:dyDescent="0.25">
      <c r="A784" t="s">
        <v>0</v>
      </c>
      <c r="B784" s="1">
        <v>46122</v>
      </c>
      <c r="C784">
        <v>2977</v>
      </c>
      <c r="D784">
        <v>3043</v>
      </c>
      <c r="E784" t="s">
        <v>1</v>
      </c>
      <c r="F784" t="s">
        <v>47</v>
      </c>
      <c r="G784">
        <v>2977</v>
      </c>
      <c r="H784">
        <v>3043</v>
      </c>
      <c r="I784" t="s">
        <v>48</v>
      </c>
      <c r="J784" t="s">
        <v>78</v>
      </c>
      <c r="K784">
        <v>156</v>
      </c>
      <c r="L784">
        <v>107</v>
      </c>
      <c r="M784" s="24">
        <f t="shared" si="38"/>
        <v>0.79166666666666663</v>
      </c>
      <c r="N784" s="24">
        <f t="shared" si="39"/>
        <v>0.79166666666666663</v>
      </c>
      <c r="O784" s="96">
        <f t="shared" si="40"/>
        <v>19</v>
      </c>
    </row>
    <row r="785" spans="1:15" x14ac:dyDescent="0.25">
      <c r="A785" t="s">
        <v>0</v>
      </c>
      <c r="B785" s="1">
        <v>46122</v>
      </c>
      <c r="C785">
        <v>2977</v>
      </c>
      <c r="D785">
        <v>3043</v>
      </c>
      <c r="E785" t="s">
        <v>1</v>
      </c>
      <c r="F785" t="s">
        <v>47</v>
      </c>
      <c r="G785">
        <v>2977</v>
      </c>
      <c r="H785">
        <v>3043</v>
      </c>
      <c r="I785" t="s">
        <v>48</v>
      </c>
      <c r="J785" t="s">
        <v>79</v>
      </c>
      <c r="K785">
        <v>157</v>
      </c>
      <c r="L785">
        <v>190</v>
      </c>
      <c r="M785" s="24">
        <f t="shared" si="38"/>
        <v>0.8125</v>
      </c>
      <c r="N785" s="24">
        <f t="shared" si="39"/>
        <v>0.8125</v>
      </c>
      <c r="O785" s="96">
        <f t="shared" si="40"/>
        <v>19</v>
      </c>
    </row>
    <row r="786" spans="1:15" x14ac:dyDescent="0.25">
      <c r="A786" t="s">
        <v>0</v>
      </c>
      <c r="B786" s="1">
        <v>46122</v>
      </c>
      <c r="C786">
        <v>2977</v>
      </c>
      <c r="D786">
        <v>3043</v>
      </c>
      <c r="E786" t="s">
        <v>1</v>
      </c>
      <c r="F786" t="s">
        <v>47</v>
      </c>
      <c r="G786">
        <v>2977</v>
      </c>
      <c r="H786">
        <v>3043</v>
      </c>
      <c r="I786" t="s">
        <v>48</v>
      </c>
      <c r="J786" t="s">
        <v>80</v>
      </c>
      <c r="K786">
        <v>2</v>
      </c>
      <c r="L786">
        <v>24</v>
      </c>
      <c r="M786" s="24">
        <f t="shared" si="38"/>
        <v>0.83333333333333337</v>
      </c>
      <c r="N786" s="24">
        <f t="shared" si="39"/>
        <v>0.8125</v>
      </c>
      <c r="O786" s="96">
        <f t="shared" si="40"/>
        <v>19</v>
      </c>
    </row>
    <row r="787" spans="1:15" x14ac:dyDescent="0.25">
      <c r="A787" t="s">
        <v>0</v>
      </c>
      <c r="B787" s="1">
        <v>46125</v>
      </c>
      <c r="C787">
        <v>3281</v>
      </c>
      <c r="D787">
        <v>3336</v>
      </c>
      <c r="E787" t="s">
        <v>1</v>
      </c>
      <c r="F787" t="s">
        <v>47</v>
      </c>
      <c r="G787">
        <v>3281</v>
      </c>
      <c r="H787">
        <v>3336</v>
      </c>
      <c r="I787" t="s">
        <v>48</v>
      </c>
      <c r="J787" t="s">
        <v>49</v>
      </c>
      <c r="K787">
        <v>0</v>
      </c>
      <c r="L787">
        <v>77</v>
      </c>
      <c r="M787" s="24">
        <f t="shared" si="38"/>
        <v>0.1875</v>
      </c>
      <c r="N787" s="24">
        <f t="shared" si="39"/>
        <v>0.20833333333333334</v>
      </c>
      <c r="O787" s="96">
        <f t="shared" si="40"/>
        <v>5</v>
      </c>
    </row>
    <row r="788" spans="1:15" x14ac:dyDescent="0.25">
      <c r="A788" t="s">
        <v>0</v>
      </c>
      <c r="B788" s="1">
        <v>46125</v>
      </c>
      <c r="C788">
        <v>3281</v>
      </c>
      <c r="D788">
        <v>3336</v>
      </c>
      <c r="E788" t="s">
        <v>1</v>
      </c>
      <c r="F788" t="s">
        <v>47</v>
      </c>
      <c r="G788">
        <v>3281</v>
      </c>
      <c r="H788">
        <v>3336</v>
      </c>
      <c r="I788" t="s">
        <v>48</v>
      </c>
      <c r="J788" t="s">
        <v>50</v>
      </c>
      <c r="K788">
        <v>61</v>
      </c>
      <c r="L788">
        <v>43</v>
      </c>
      <c r="M788" s="24">
        <f t="shared" si="38"/>
        <v>0.20833333333333334</v>
      </c>
      <c r="N788" s="24">
        <f t="shared" si="39"/>
        <v>0.20833333333333334</v>
      </c>
      <c r="O788" s="96">
        <f t="shared" si="40"/>
        <v>5</v>
      </c>
    </row>
    <row r="789" spans="1:15" x14ac:dyDescent="0.25">
      <c r="A789" t="s">
        <v>0</v>
      </c>
      <c r="B789" s="1">
        <v>46125</v>
      </c>
      <c r="C789">
        <v>3281</v>
      </c>
      <c r="D789">
        <v>3336</v>
      </c>
      <c r="E789" t="s">
        <v>1</v>
      </c>
      <c r="F789" t="s">
        <v>47</v>
      </c>
      <c r="G789">
        <v>3281</v>
      </c>
      <c r="H789">
        <v>3336</v>
      </c>
      <c r="I789" t="s">
        <v>48</v>
      </c>
      <c r="J789" t="s">
        <v>51</v>
      </c>
      <c r="K789">
        <v>93</v>
      </c>
      <c r="L789">
        <v>97</v>
      </c>
      <c r="M789" s="24">
        <f t="shared" si="38"/>
        <v>0.22916666666666666</v>
      </c>
      <c r="N789" s="24">
        <f t="shared" si="39"/>
        <v>0.22916666666666666</v>
      </c>
      <c r="O789" s="96">
        <f t="shared" si="40"/>
        <v>5</v>
      </c>
    </row>
    <row r="790" spans="1:15" x14ac:dyDescent="0.25">
      <c r="A790" t="s">
        <v>0</v>
      </c>
      <c r="B790" s="1">
        <v>46125</v>
      </c>
      <c r="C790">
        <v>3281</v>
      </c>
      <c r="D790">
        <v>3336</v>
      </c>
      <c r="E790" t="s">
        <v>1</v>
      </c>
      <c r="F790" t="s">
        <v>47</v>
      </c>
      <c r="G790">
        <v>3281</v>
      </c>
      <c r="H790">
        <v>3336</v>
      </c>
      <c r="I790" t="s">
        <v>48</v>
      </c>
      <c r="J790" t="s">
        <v>52</v>
      </c>
      <c r="K790">
        <v>265</v>
      </c>
      <c r="L790">
        <v>196</v>
      </c>
      <c r="M790" s="24">
        <f t="shared" si="38"/>
        <v>0.25</v>
      </c>
      <c r="N790" s="24">
        <f t="shared" si="39"/>
        <v>0.25</v>
      </c>
      <c r="O790" s="96">
        <f t="shared" si="40"/>
        <v>6</v>
      </c>
    </row>
    <row r="791" spans="1:15" x14ac:dyDescent="0.25">
      <c r="A791" t="s">
        <v>0</v>
      </c>
      <c r="B791" s="1">
        <v>46125</v>
      </c>
      <c r="C791">
        <v>3281</v>
      </c>
      <c r="D791">
        <v>3336</v>
      </c>
      <c r="E791" t="s">
        <v>1</v>
      </c>
      <c r="F791" t="s">
        <v>47</v>
      </c>
      <c r="G791">
        <v>3281</v>
      </c>
      <c r="H791">
        <v>3336</v>
      </c>
      <c r="I791" t="s">
        <v>48</v>
      </c>
      <c r="J791" t="s">
        <v>53</v>
      </c>
      <c r="K791">
        <v>407</v>
      </c>
      <c r="L791">
        <v>404</v>
      </c>
      <c r="M791" s="24">
        <f t="shared" si="38"/>
        <v>0.27083333333333331</v>
      </c>
      <c r="N791" s="24">
        <f t="shared" si="39"/>
        <v>0.27083333333333331</v>
      </c>
      <c r="O791" s="96">
        <f t="shared" si="40"/>
        <v>6</v>
      </c>
    </row>
    <row r="792" spans="1:15" x14ac:dyDescent="0.25">
      <c r="A792" t="s">
        <v>0</v>
      </c>
      <c r="B792" s="1">
        <v>46125</v>
      </c>
      <c r="C792">
        <v>3281</v>
      </c>
      <c r="D792">
        <v>3336</v>
      </c>
      <c r="E792" t="s">
        <v>1</v>
      </c>
      <c r="F792" t="s">
        <v>47</v>
      </c>
      <c r="G792">
        <v>3281</v>
      </c>
      <c r="H792">
        <v>3336</v>
      </c>
      <c r="I792" t="s">
        <v>48</v>
      </c>
      <c r="J792" t="s">
        <v>54</v>
      </c>
      <c r="K792">
        <v>183</v>
      </c>
      <c r="L792">
        <v>217</v>
      </c>
      <c r="M792" s="24">
        <f t="shared" si="38"/>
        <v>0.29166666666666669</v>
      </c>
      <c r="N792" s="24">
        <f t="shared" si="39"/>
        <v>0.29166666666666669</v>
      </c>
      <c r="O792" s="96">
        <f t="shared" si="40"/>
        <v>7</v>
      </c>
    </row>
    <row r="793" spans="1:15" x14ac:dyDescent="0.25">
      <c r="A793" t="s">
        <v>0</v>
      </c>
      <c r="B793" s="1">
        <v>46125</v>
      </c>
      <c r="C793">
        <v>3281</v>
      </c>
      <c r="D793">
        <v>3336</v>
      </c>
      <c r="E793" t="s">
        <v>1</v>
      </c>
      <c r="F793" t="s">
        <v>47</v>
      </c>
      <c r="G793">
        <v>3281</v>
      </c>
      <c r="H793">
        <v>3336</v>
      </c>
      <c r="I793" t="s">
        <v>48</v>
      </c>
      <c r="J793" t="s">
        <v>55</v>
      </c>
      <c r="K793">
        <v>167</v>
      </c>
      <c r="L793">
        <v>205</v>
      </c>
      <c r="M793" s="24">
        <f t="shared" si="38"/>
        <v>0.3125</v>
      </c>
      <c r="N793" s="24">
        <f t="shared" si="39"/>
        <v>0.3125</v>
      </c>
      <c r="O793" s="96">
        <f t="shared" si="40"/>
        <v>7</v>
      </c>
    </row>
    <row r="794" spans="1:15" x14ac:dyDescent="0.25">
      <c r="A794" t="s">
        <v>0</v>
      </c>
      <c r="B794" s="1">
        <v>46125</v>
      </c>
      <c r="C794">
        <v>3281</v>
      </c>
      <c r="D794">
        <v>3336</v>
      </c>
      <c r="E794" t="s">
        <v>1</v>
      </c>
      <c r="F794" t="s">
        <v>47</v>
      </c>
      <c r="G794">
        <v>3281</v>
      </c>
      <c r="H794">
        <v>3336</v>
      </c>
      <c r="I794" t="s">
        <v>48</v>
      </c>
      <c r="J794" t="s">
        <v>56</v>
      </c>
      <c r="K794">
        <v>107</v>
      </c>
      <c r="L794">
        <v>113</v>
      </c>
      <c r="M794" s="24">
        <f t="shared" si="38"/>
        <v>0.33333333333333331</v>
      </c>
      <c r="N794" s="24">
        <f t="shared" si="39"/>
        <v>0.33333333333333331</v>
      </c>
      <c r="O794" s="96">
        <f t="shared" si="40"/>
        <v>8</v>
      </c>
    </row>
    <row r="795" spans="1:15" x14ac:dyDescent="0.25">
      <c r="A795" t="s">
        <v>0</v>
      </c>
      <c r="B795" s="1">
        <v>46125</v>
      </c>
      <c r="C795">
        <v>3281</v>
      </c>
      <c r="D795">
        <v>3336</v>
      </c>
      <c r="E795" t="s">
        <v>1</v>
      </c>
      <c r="F795" t="s">
        <v>47</v>
      </c>
      <c r="G795">
        <v>3281</v>
      </c>
      <c r="H795">
        <v>3336</v>
      </c>
      <c r="I795" t="s">
        <v>48</v>
      </c>
      <c r="J795" t="s">
        <v>57</v>
      </c>
      <c r="K795">
        <v>88</v>
      </c>
      <c r="L795">
        <v>91</v>
      </c>
      <c r="M795" s="24">
        <f t="shared" si="38"/>
        <v>0.35416666666666669</v>
      </c>
      <c r="N795" s="24">
        <f t="shared" si="39"/>
        <v>0.35416666666666669</v>
      </c>
      <c r="O795" s="96">
        <f t="shared" si="40"/>
        <v>8</v>
      </c>
    </row>
    <row r="796" spans="1:15" x14ac:dyDescent="0.25">
      <c r="A796" t="s">
        <v>0</v>
      </c>
      <c r="B796" s="1">
        <v>46125</v>
      </c>
      <c r="C796">
        <v>3281</v>
      </c>
      <c r="D796">
        <v>3336</v>
      </c>
      <c r="E796" t="s">
        <v>1</v>
      </c>
      <c r="F796" t="s">
        <v>47</v>
      </c>
      <c r="G796">
        <v>3281</v>
      </c>
      <c r="H796">
        <v>3336</v>
      </c>
      <c r="I796" t="s">
        <v>48</v>
      </c>
      <c r="J796" t="s">
        <v>58</v>
      </c>
      <c r="K796">
        <v>42</v>
      </c>
      <c r="L796">
        <v>47</v>
      </c>
      <c r="M796" s="24">
        <f t="shared" si="38"/>
        <v>0.375</v>
      </c>
      <c r="N796" s="24">
        <f t="shared" si="39"/>
        <v>0.375</v>
      </c>
      <c r="O796" s="96">
        <f t="shared" si="40"/>
        <v>9</v>
      </c>
    </row>
    <row r="797" spans="1:15" x14ac:dyDescent="0.25">
      <c r="A797" t="s">
        <v>0</v>
      </c>
      <c r="B797" s="1">
        <v>46125</v>
      </c>
      <c r="C797">
        <v>3281</v>
      </c>
      <c r="D797">
        <v>3336</v>
      </c>
      <c r="E797" t="s">
        <v>1</v>
      </c>
      <c r="F797" t="s">
        <v>47</v>
      </c>
      <c r="G797">
        <v>3281</v>
      </c>
      <c r="H797">
        <v>3336</v>
      </c>
      <c r="I797" t="s">
        <v>48</v>
      </c>
      <c r="J797" t="s">
        <v>59</v>
      </c>
      <c r="K797">
        <v>40</v>
      </c>
      <c r="L797">
        <v>50</v>
      </c>
      <c r="M797" s="24">
        <f t="shared" si="38"/>
        <v>0.39583333333333331</v>
      </c>
      <c r="N797" s="24">
        <f t="shared" si="39"/>
        <v>0.39583333333333331</v>
      </c>
      <c r="O797" s="96">
        <f t="shared" si="40"/>
        <v>9</v>
      </c>
    </row>
    <row r="798" spans="1:15" x14ac:dyDescent="0.25">
      <c r="A798" t="s">
        <v>0</v>
      </c>
      <c r="B798" s="1">
        <v>46125</v>
      </c>
      <c r="C798">
        <v>3281</v>
      </c>
      <c r="D798">
        <v>3336</v>
      </c>
      <c r="E798" t="s">
        <v>1</v>
      </c>
      <c r="F798" t="s">
        <v>47</v>
      </c>
      <c r="G798">
        <v>3281</v>
      </c>
      <c r="H798">
        <v>3336</v>
      </c>
      <c r="I798" t="s">
        <v>48</v>
      </c>
      <c r="J798" t="s">
        <v>60</v>
      </c>
      <c r="K798">
        <v>29</v>
      </c>
      <c r="L798">
        <v>31</v>
      </c>
      <c r="M798" s="24">
        <f t="shared" si="38"/>
        <v>0.41666666666666669</v>
      </c>
      <c r="N798" s="24">
        <f t="shared" si="39"/>
        <v>0.41666666666666669</v>
      </c>
      <c r="O798" s="96">
        <f t="shared" si="40"/>
        <v>10</v>
      </c>
    </row>
    <row r="799" spans="1:15" x14ac:dyDescent="0.25">
      <c r="A799" t="s">
        <v>0</v>
      </c>
      <c r="B799" s="1">
        <v>46125</v>
      </c>
      <c r="C799">
        <v>3281</v>
      </c>
      <c r="D799">
        <v>3336</v>
      </c>
      <c r="E799" t="s">
        <v>1</v>
      </c>
      <c r="F799" t="s">
        <v>47</v>
      </c>
      <c r="G799">
        <v>3281</v>
      </c>
      <c r="H799">
        <v>3336</v>
      </c>
      <c r="I799" t="s">
        <v>48</v>
      </c>
      <c r="J799" t="s">
        <v>61</v>
      </c>
      <c r="K799">
        <v>36</v>
      </c>
      <c r="L799">
        <v>31</v>
      </c>
      <c r="M799" s="24">
        <f t="shared" si="38"/>
        <v>0.4375</v>
      </c>
      <c r="N799" s="24">
        <f t="shared" si="39"/>
        <v>0.4375</v>
      </c>
      <c r="O799" s="96">
        <f t="shared" si="40"/>
        <v>10</v>
      </c>
    </row>
    <row r="800" spans="1:15" x14ac:dyDescent="0.25">
      <c r="A800" t="s">
        <v>0</v>
      </c>
      <c r="B800" s="1">
        <v>46125</v>
      </c>
      <c r="C800">
        <v>3281</v>
      </c>
      <c r="D800">
        <v>3336</v>
      </c>
      <c r="E800" t="s">
        <v>1</v>
      </c>
      <c r="F800" t="s">
        <v>47</v>
      </c>
      <c r="G800">
        <v>3281</v>
      </c>
      <c r="H800">
        <v>3336</v>
      </c>
      <c r="I800" t="s">
        <v>48</v>
      </c>
      <c r="J800" t="s">
        <v>62</v>
      </c>
      <c r="K800">
        <v>13</v>
      </c>
      <c r="L800">
        <v>15</v>
      </c>
      <c r="M800" s="24">
        <f t="shared" si="38"/>
        <v>0.45833333333333331</v>
      </c>
      <c r="N800" s="24">
        <f t="shared" si="39"/>
        <v>0.45833333333333331</v>
      </c>
      <c r="O800" s="96">
        <f t="shared" si="40"/>
        <v>11</v>
      </c>
    </row>
    <row r="801" spans="1:15" x14ac:dyDescent="0.25">
      <c r="A801" t="s">
        <v>0</v>
      </c>
      <c r="B801" s="1">
        <v>46125</v>
      </c>
      <c r="C801">
        <v>3281</v>
      </c>
      <c r="D801">
        <v>3336</v>
      </c>
      <c r="E801" t="s">
        <v>1</v>
      </c>
      <c r="F801" t="s">
        <v>47</v>
      </c>
      <c r="G801">
        <v>3281</v>
      </c>
      <c r="H801">
        <v>3336</v>
      </c>
      <c r="I801" t="s">
        <v>48</v>
      </c>
      <c r="J801" t="s">
        <v>63</v>
      </c>
      <c r="K801">
        <v>20</v>
      </c>
      <c r="L801">
        <v>17</v>
      </c>
      <c r="M801" s="24">
        <f t="shared" si="38"/>
        <v>0.47916666666666669</v>
      </c>
      <c r="N801" s="24">
        <f t="shared" si="39"/>
        <v>0.47916666666666669</v>
      </c>
      <c r="O801" s="96">
        <f t="shared" si="40"/>
        <v>11</v>
      </c>
    </row>
    <row r="802" spans="1:15" x14ac:dyDescent="0.25">
      <c r="A802" t="s">
        <v>0</v>
      </c>
      <c r="B802" s="1">
        <v>46125</v>
      </c>
      <c r="C802">
        <v>3281</v>
      </c>
      <c r="D802">
        <v>3336</v>
      </c>
      <c r="E802" t="s">
        <v>1</v>
      </c>
      <c r="F802" t="s">
        <v>47</v>
      </c>
      <c r="G802">
        <v>3281</v>
      </c>
      <c r="H802">
        <v>3336</v>
      </c>
      <c r="I802" t="s">
        <v>48</v>
      </c>
      <c r="J802" t="s">
        <v>64</v>
      </c>
      <c r="K802">
        <v>28</v>
      </c>
      <c r="L802">
        <v>27</v>
      </c>
      <c r="M802" s="24">
        <f t="shared" si="38"/>
        <v>0.5</v>
      </c>
      <c r="N802" s="24">
        <f t="shared" si="39"/>
        <v>0.5</v>
      </c>
      <c r="O802" s="96">
        <f t="shared" si="40"/>
        <v>12</v>
      </c>
    </row>
    <row r="803" spans="1:15" x14ac:dyDescent="0.25">
      <c r="A803" t="s">
        <v>0</v>
      </c>
      <c r="B803" s="1">
        <v>46125</v>
      </c>
      <c r="C803">
        <v>3281</v>
      </c>
      <c r="D803">
        <v>3336</v>
      </c>
      <c r="E803" t="s">
        <v>1</v>
      </c>
      <c r="F803" t="s">
        <v>47</v>
      </c>
      <c r="G803">
        <v>3281</v>
      </c>
      <c r="H803">
        <v>3336</v>
      </c>
      <c r="I803" t="s">
        <v>48</v>
      </c>
      <c r="J803" t="s">
        <v>65</v>
      </c>
      <c r="K803">
        <v>29</v>
      </c>
      <c r="L803">
        <v>29</v>
      </c>
      <c r="M803" s="24">
        <f t="shared" si="38"/>
        <v>0.52083333333333337</v>
      </c>
      <c r="N803" s="24">
        <f t="shared" si="39"/>
        <v>0.52083333333333337</v>
      </c>
      <c r="O803" s="96">
        <f t="shared" si="40"/>
        <v>12</v>
      </c>
    </row>
    <row r="804" spans="1:15" x14ac:dyDescent="0.25">
      <c r="A804" t="s">
        <v>0</v>
      </c>
      <c r="B804" s="1">
        <v>46125</v>
      </c>
      <c r="C804">
        <v>3281</v>
      </c>
      <c r="D804">
        <v>3336</v>
      </c>
      <c r="E804" t="s">
        <v>1</v>
      </c>
      <c r="F804" t="s">
        <v>47</v>
      </c>
      <c r="G804">
        <v>3281</v>
      </c>
      <c r="H804">
        <v>3336</v>
      </c>
      <c r="I804" t="s">
        <v>48</v>
      </c>
      <c r="J804" t="s">
        <v>66</v>
      </c>
      <c r="K804">
        <v>29</v>
      </c>
      <c r="L804">
        <v>19</v>
      </c>
      <c r="M804" s="24">
        <f t="shared" si="38"/>
        <v>0.54166666666666663</v>
      </c>
      <c r="N804" s="24">
        <f t="shared" si="39"/>
        <v>0.54166666666666663</v>
      </c>
      <c r="O804" s="96">
        <f t="shared" si="40"/>
        <v>13</v>
      </c>
    </row>
    <row r="805" spans="1:15" x14ac:dyDescent="0.25">
      <c r="A805" t="s">
        <v>0</v>
      </c>
      <c r="B805" s="1">
        <v>46125</v>
      </c>
      <c r="C805">
        <v>3281</v>
      </c>
      <c r="D805">
        <v>3336</v>
      </c>
      <c r="E805" t="s">
        <v>1</v>
      </c>
      <c r="F805" t="s">
        <v>47</v>
      </c>
      <c r="G805">
        <v>3281</v>
      </c>
      <c r="H805">
        <v>3336</v>
      </c>
      <c r="I805" t="s">
        <v>48</v>
      </c>
      <c r="J805" t="s">
        <v>67</v>
      </c>
      <c r="K805">
        <v>19</v>
      </c>
      <c r="L805">
        <v>27</v>
      </c>
      <c r="M805" s="24">
        <f t="shared" si="38"/>
        <v>0.5625</v>
      </c>
      <c r="N805" s="24">
        <f t="shared" si="39"/>
        <v>0.5625</v>
      </c>
      <c r="O805" s="96">
        <f t="shared" si="40"/>
        <v>13</v>
      </c>
    </row>
    <row r="806" spans="1:15" x14ac:dyDescent="0.25">
      <c r="A806" t="s">
        <v>0</v>
      </c>
      <c r="B806" s="1">
        <v>46125</v>
      </c>
      <c r="C806">
        <v>3281</v>
      </c>
      <c r="D806">
        <v>3336</v>
      </c>
      <c r="E806" t="s">
        <v>1</v>
      </c>
      <c r="F806" t="s">
        <v>47</v>
      </c>
      <c r="G806">
        <v>3281</v>
      </c>
      <c r="H806">
        <v>3336</v>
      </c>
      <c r="I806" t="s">
        <v>48</v>
      </c>
      <c r="J806" t="s">
        <v>68</v>
      </c>
      <c r="K806">
        <v>59</v>
      </c>
      <c r="L806">
        <v>32</v>
      </c>
      <c r="M806" s="24">
        <f t="shared" si="38"/>
        <v>0.58333333333333337</v>
      </c>
      <c r="N806" s="24">
        <f t="shared" si="39"/>
        <v>0.58333333333333337</v>
      </c>
      <c r="O806" s="96">
        <f t="shared" si="40"/>
        <v>14</v>
      </c>
    </row>
    <row r="807" spans="1:15" x14ac:dyDescent="0.25">
      <c r="A807" t="s">
        <v>0</v>
      </c>
      <c r="B807" s="1">
        <v>46125</v>
      </c>
      <c r="C807">
        <v>3281</v>
      </c>
      <c r="D807">
        <v>3336</v>
      </c>
      <c r="E807" t="s">
        <v>1</v>
      </c>
      <c r="F807" t="s">
        <v>47</v>
      </c>
      <c r="G807">
        <v>3281</v>
      </c>
      <c r="H807">
        <v>3336</v>
      </c>
      <c r="I807" t="s">
        <v>48</v>
      </c>
      <c r="J807" t="s">
        <v>69</v>
      </c>
      <c r="K807">
        <v>101</v>
      </c>
      <c r="L807">
        <v>92</v>
      </c>
      <c r="M807" s="24">
        <f t="shared" si="38"/>
        <v>0.60416666666666663</v>
      </c>
      <c r="N807" s="24">
        <f t="shared" si="39"/>
        <v>0.60416666666666663</v>
      </c>
      <c r="O807" s="96">
        <f t="shared" si="40"/>
        <v>14</v>
      </c>
    </row>
    <row r="808" spans="1:15" x14ac:dyDescent="0.25">
      <c r="A808" t="s">
        <v>0</v>
      </c>
      <c r="B808" s="1">
        <v>46125</v>
      </c>
      <c r="C808">
        <v>3281</v>
      </c>
      <c r="D808">
        <v>3336</v>
      </c>
      <c r="E808" t="s">
        <v>1</v>
      </c>
      <c r="F808" t="s">
        <v>47</v>
      </c>
      <c r="G808">
        <v>3281</v>
      </c>
      <c r="H808">
        <v>3336</v>
      </c>
      <c r="I808" t="s">
        <v>48</v>
      </c>
      <c r="J808" t="s">
        <v>70</v>
      </c>
      <c r="K808">
        <v>138</v>
      </c>
      <c r="L808">
        <v>113</v>
      </c>
      <c r="M808" s="24">
        <f t="shared" si="38"/>
        <v>0.625</v>
      </c>
      <c r="N808" s="24">
        <f t="shared" si="39"/>
        <v>0.625</v>
      </c>
      <c r="O808" s="96">
        <f t="shared" si="40"/>
        <v>15</v>
      </c>
    </row>
    <row r="809" spans="1:15" x14ac:dyDescent="0.25">
      <c r="A809" t="s">
        <v>0</v>
      </c>
      <c r="B809" s="1">
        <v>46125</v>
      </c>
      <c r="C809">
        <v>3281</v>
      </c>
      <c r="D809">
        <v>3336</v>
      </c>
      <c r="E809" t="s">
        <v>1</v>
      </c>
      <c r="F809" t="s">
        <v>47</v>
      </c>
      <c r="G809">
        <v>3281</v>
      </c>
      <c r="H809">
        <v>3336</v>
      </c>
      <c r="I809" t="s">
        <v>48</v>
      </c>
      <c r="J809" t="s">
        <v>71</v>
      </c>
      <c r="K809">
        <v>164</v>
      </c>
      <c r="L809">
        <v>167</v>
      </c>
      <c r="M809" s="24">
        <f t="shared" si="38"/>
        <v>0.64583333333333337</v>
      </c>
      <c r="N809" s="24">
        <f t="shared" si="39"/>
        <v>0.64583333333333337</v>
      </c>
      <c r="O809" s="96">
        <f t="shared" si="40"/>
        <v>15</v>
      </c>
    </row>
    <row r="810" spans="1:15" x14ac:dyDescent="0.25">
      <c r="A810" t="s">
        <v>0</v>
      </c>
      <c r="B810" s="1">
        <v>46125</v>
      </c>
      <c r="C810">
        <v>3281</v>
      </c>
      <c r="D810">
        <v>3336</v>
      </c>
      <c r="E810" t="s">
        <v>1</v>
      </c>
      <c r="F810" t="s">
        <v>47</v>
      </c>
      <c r="G810">
        <v>3281</v>
      </c>
      <c r="H810">
        <v>3336</v>
      </c>
      <c r="I810" t="s">
        <v>48</v>
      </c>
      <c r="J810" t="s">
        <v>72</v>
      </c>
      <c r="K810">
        <v>232</v>
      </c>
      <c r="L810">
        <v>186</v>
      </c>
      <c r="M810" s="24">
        <f t="shared" si="38"/>
        <v>0.66666666666666663</v>
      </c>
      <c r="N810" s="24">
        <f t="shared" si="39"/>
        <v>0.66666666666666663</v>
      </c>
      <c r="O810" s="96">
        <f t="shared" si="40"/>
        <v>16</v>
      </c>
    </row>
    <row r="811" spans="1:15" x14ac:dyDescent="0.25">
      <c r="A811" t="s">
        <v>0</v>
      </c>
      <c r="B811" s="1">
        <v>46125</v>
      </c>
      <c r="C811">
        <v>3281</v>
      </c>
      <c r="D811">
        <v>3336</v>
      </c>
      <c r="E811" t="s">
        <v>1</v>
      </c>
      <c r="F811" t="s">
        <v>47</v>
      </c>
      <c r="G811">
        <v>3281</v>
      </c>
      <c r="H811">
        <v>3336</v>
      </c>
      <c r="I811" t="s">
        <v>48</v>
      </c>
      <c r="J811" t="s">
        <v>73</v>
      </c>
      <c r="K811">
        <v>189</v>
      </c>
      <c r="L811">
        <v>226</v>
      </c>
      <c r="M811" s="24">
        <f t="shared" si="38"/>
        <v>0.6875</v>
      </c>
      <c r="N811" s="24">
        <f t="shared" si="39"/>
        <v>0.6875</v>
      </c>
      <c r="O811" s="96">
        <f t="shared" si="40"/>
        <v>16</v>
      </c>
    </row>
    <row r="812" spans="1:15" x14ac:dyDescent="0.25">
      <c r="A812" t="s">
        <v>0</v>
      </c>
      <c r="B812" s="1">
        <v>46125</v>
      </c>
      <c r="C812">
        <v>3281</v>
      </c>
      <c r="D812">
        <v>3336</v>
      </c>
      <c r="E812" t="s">
        <v>1</v>
      </c>
      <c r="F812" t="s">
        <v>47</v>
      </c>
      <c r="G812">
        <v>3281</v>
      </c>
      <c r="H812">
        <v>3336</v>
      </c>
      <c r="I812" t="s">
        <v>48</v>
      </c>
      <c r="J812" t="s">
        <v>74</v>
      </c>
      <c r="K812">
        <v>159</v>
      </c>
      <c r="L812">
        <v>156</v>
      </c>
      <c r="M812" s="24">
        <f t="shared" si="38"/>
        <v>0.70833333333333337</v>
      </c>
      <c r="N812" s="24">
        <f t="shared" si="39"/>
        <v>0.70833333333333337</v>
      </c>
      <c r="O812" s="96">
        <f t="shared" si="40"/>
        <v>17</v>
      </c>
    </row>
    <row r="813" spans="1:15" x14ac:dyDescent="0.25">
      <c r="A813" t="s">
        <v>0</v>
      </c>
      <c r="B813" s="1">
        <v>46125</v>
      </c>
      <c r="C813">
        <v>3281</v>
      </c>
      <c r="D813">
        <v>3336</v>
      </c>
      <c r="E813" t="s">
        <v>1</v>
      </c>
      <c r="F813" t="s">
        <v>47</v>
      </c>
      <c r="G813">
        <v>3281</v>
      </c>
      <c r="H813">
        <v>3336</v>
      </c>
      <c r="I813" t="s">
        <v>48</v>
      </c>
      <c r="J813" t="s">
        <v>75</v>
      </c>
      <c r="K813">
        <v>119</v>
      </c>
      <c r="L813">
        <v>148</v>
      </c>
      <c r="M813" s="24">
        <f t="shared" si="38"/>
        <v>0.72916666666666663</v>
      </c>
      <c r="N813" s="24">
        <f t="shared" si="39"/>
        <v>0.72916666666666663</v>
      </c>
      <c r="O813" s="96">
        <f t="shared" si="40"/>
        <v>17</v>
      </c>
    </row>
    <row r="814" spans="1:15" x14ac:dyDescent="0.25">
      <c r="A814" t="s">
        <v>0</v>
      </c>
      <c r="B814" s="1">
        <v>46125</v>
      </c>
      <c r="C814">
        <v>3281</v>
      </c>
      <c r="D814">
        <v>3336</v>
      </c>
      <c r="E814" t="s">
        <v>1</v>
      </c>
      <c r="F814" t="s">
        <v>47</v>
      </c>
      <c r="G814">
        <v>3281</v>
      </c>
      <c r="H814">
        <v>3336</v>
      </c>
      <c r="I814" t="s">
        <v>48</v>
      </c>
      <c r="J814" t="s">
        <v>76</v>
      </c>
      <c r="K814">
        <v>74</v>
      </c>
      <c r="L814">
        <v>73</v>
      </c>
      <c r="M814" s="24">
        <f t="shared" si="38"/>
        <v>0.75</v>
      </c>
      <c r="N814" s="24">
        <f t="shared" si="39"/>
        <v>0.75</v>
      </c>
      <c r="O814" s="96">
        <f t="shared" si="40"/>
        <v>18</v>
      </c>
    </row>
    <row r="815" spans="1:15" x14ac:dyDescent="0.25">
      <c r="A815" t="s">
        <v>0</v>
      </c>
      <c r="B815" s="1">
        <v>46125</v>
      </c>
      <c r="C815">
        <v>3281</v>
      </c>
      <c r="D815">
        <v>3336</v>
      </c>
      <c r="E815" t="s">
        <v>1</v>
      </c>
      <c r="F815" t="s">
        <v>47</v>
      </c>
      <c r="G815">
        <v>3281</v>
      </c>
      <c r="H815">
        <v>3336</v>
      </c>
      <c r="I815" t="s">
        <v>48</v>
      </c>
      <c r="J815" t="s">
        <v>77</v>
      </c>
      <c r="K815">
        <v>49</v>
      </c>
      <c r="L815">
        <v>53</v>
      </c>
      <c r="M815" s="24">
        <f t="shared" si="38"/>
        <v>0.77083333333333337</v>
      </c>
      <c r="N815" s="24">
        <f t="shared" si="39"/>
        <v>0.77083333333333337</v>
      </c>
      <c r="O815" s="96">
        <f t="shared" si="40"/>
        <v>18</v>
      </c>
    </row>
    <row r="816" spans="1:15" x14ac:dyDescent="0.25">
      <c r="A816" t="s">
        <v>0</v>
      </c>
      <c r="B816" s="1">
        <v>46125</v>
      </c>
      <c r="C816">
        <v>3281</v>
      </c>
      <c r="D816">
        <v>3336</v>
      </c>
      <c r="E816" t="s">
        <v>1</v>
      </c>
      <c r="F816" t="s">
        <v>47</v>
      </c>
      <c r="G816">
        <v>3281</v>
      </c>
      <c r="H816">
        <v>3336</v>
      </c>
      <c r="I816" t="s">
        <v>48</v>
      </c>
      <c r="J816" t="s">
        <v>78</v>
      </c>
      <c r="K816">
        <v>185</v>
      </c>
      <c r="L816">
        <v>130</v>
      </c>
      <c r="M816" s="24">
        <f t="shared" si="38"/>
        <v>0.79166666666666663</v>
      </c>
      <c r="N816" s="24">
        <f t="shared" si="39"/>
        <v>0.79166666666666663</v>
      </c>
      <c r="O816" s="96">
        <f t="shared" si="40"/>
        <v>19</v>
      </c>
    </row>
    <row r="817" spans="1:15" x14ac:dyDescent="0.25">
      <c r="A817" t="s">
        <v>0</v>
      </c>
      <c r="B817" s="1">
        <v>46125</v>
      </c>
      <c r="C817">
        <v>3281</v>
      </c>
      <c r="D817">
        <v>3336</v>
      </c>
      <c r="E817" t="s">
        <v>1</v>
      </c>
      <c r="F817" t="s">
        <v>47</v>
      </c>
      <c r="G817">
        <v>3281</v>
      </c>
      <c r="H817">
        <v>3336</v>
      </c>
      <c r="I817" t="s">
        <v>48</v>
      </c>
      <c r="J817" t="s">
        <v>79</v>
      </c>
      <c r="K817">
        <v>151</v>
      </c>
      <c r="L817">
        <v>197</v>
      </c>
      <c r="M817" s="24">
        <f t="shared" si="38"/>
        <v>0.8125</v>
      </c>
      <c r="N817" s="24">
        <f t="shared" si="39"/>
        <v>0.8125</v>
      </c>
      <c r="O817" s="96">
        <f t="shared" si="40"/>
        <v>19</v>
      </c>
    </row>
    <row r="818" spans="1:15" x14ac:dyDescent="0.25">
      <c r="A818" t="s">
        <v>0</v>
      </c>
      <c r="B818" s="1">
        <v>46125</v>
      </c>
      <c r="C818">
        <v>3281</v>
      </c>
      <c r="D818">
        <v>3336</v>
      </c>
      <c r="E818" t="s">
        <v>1</v>
      </c>
      <c r="F818" t="s">
        <v>47</v>
      </c>
      <c r="G818">
        <v>3281</v>
      </c>
      <c r="H818">
        <v>3336</v>
      </c>
      <c r="I818" t="s">
        <v>48</v>
      </c>
      <c r="J818" t="s">
        <v>80</v>
      </c>
      <c r="K818">
        <v>5</v>
      </c>
      <c r="L818">
        <v>27</v>
      </c>
      <c r="M818" s="24">
        <f t="shared" si="38"/>
        <v>0.83333333333333337</v>
      </c>
      <c r="N818" s="24">
        <f t="shared" si="39"/>
        <v>0.8125</v>
      </c>
      <c r="O818" s="96">
        <f t="shared" si="40"/>
        <v>19</v>
      </c>
    </row>
    <row r="819" spans="1:15" x14ac:dyDescent="0.25">
      <c r="A819" t="s">
        <v>0</v>
      </c>
      <c r="B819" s="1">
        <v>46126</v>
      </c>
      <c r="C819">
        <v>3413</v>
      </c>
      <c r="D819">
        <v>3451</v>
      </c>
      <c r="E819" t="s">
        <v>1</v>
      </c>
      <c r="F819" t="s">
        <v>47</v>
      </c>
      <c r="G819">
        <v>3413</v>
      </c>
      <c r="H819">
        <v>3451</v>
      </c>
      <c r="I819" t="s">
        <v>48</v>
      </c>
      <c r="J819" t="s">
        <v>50</v>
      </c>
      <c r="K819">
        <v>50</v>
      </c>
      <c r="L819">
        <v>56</v>
      </c>
      <c r="M819" s="24">
        <f t="shared" si="38"/>
        <v>0.20833333333333334</v>
      </c>
      <c r="N819" s="24">
        <f t="shared" si="39"/>
        <v>0.20833333333333334</v>
      </c>
      <c r="O819" s="96">
        <f t="shared" si="40"/>
        <v>5</v>
      </c>
    </row>
    <row r="820" spans="1:15" x14ac:dyDescent="0.25">
      <c r="A820" t="s">
        <v>0</v>
      </c>
      <c r="B820" s="1">
        <v>46126</v>
      </c>
      <c r="C820">
        <v>3413</v>
      </c>
      <c r="D820">
        <v>3451</v>
      </c>
      <c r="E820" t="s">
        <v>1</v>
      </c>
      <c r="F820" t="s">
        <v>47</v>
      </c>
      <c r="G820">
        <v>3413</v>
      </c>
      <c r="H820">
        <v>3451</v>
      </c>
      <c r="I820" t="s">
        <v>48</v>
      </c>
      <c r="J820" t="s">
        <v>51</v>
      </c>
      <c r="K820">
        <v>66</v>
      </c>
      <c r="L820">
        <v>88</v>
      </c>
      <c r="M820" s="24">
        <f t="shared" si="38"/>
        <v>0.22916666666666666</v>
      </c>
      <c r="N820" s="24">
        <f t="shared" si="39"/>
        <v>0.22916666666666666</v>
      </c>
      <c r="O820" s="96">
        <f t="shared" si="40"/>
        <v>5</v>
      </c>
    </row>
    <row r="821" spans="1:15" x14ac:dyDescent="0.25">
      <c r="A821" t="s">
        <v>0</v>
      </c>
      <c r="B821" s="1">
        <v>46126</v>
      </c>
      <c r="C821">
        <v>3413</v>
      </c>
      <c r="D821">
        <v>3451</v>
      </c>
      <c r="E821" t="s">
        <v>1</v>
      </c>
      <c r="F821" t="s">
        <v>47</v>
      </c>
      <c r="G821">
        <v>3413</v>
      </c>
      <c r="H821">
        <v>3451</v>
      </c>
      <c r="I821" t="s">
        <v>48</v>
      </c>
      <c r="J821" t="s">
        <v>52</v>
      </c>
      <c r="K821">
        <v>290</v>
      </c>
      <c r="L821">
        <v>199</v>
      </c>
      <c r="M821" s="24">
        <f t="shared" si="38"/>
        <v>0.25</v>
      </c>
      <c r="N821" s="24">
        <f t="shared" si="39"/>
        <v>0.25</v>
      </c>
      <c r="O821" s="96">
        <f t="shared" si="40"/>
        <v>6</v>
      </c>
    </row>
    <row r="822" spans="1:15" x14ac:dyDescent="0.25">
      <c r="A822" t="s">
        <v>0</v>
      </c>
      <c r="B822" s="1">
        <v>46126</v>
      </c>
      <c r="C822">
        <v>3413</v>
      </c>
      <c r="D822">
        <v>3451</v>
      </c>
      <c r="E822" t="s">
        <v>1</v>
      </c>
      <c r="F822" t="s">
        <v>47</v>
      </c>
      <c r="G822">
        <v>3413</v>
      </c>
      <c r="H822">
        <v>3451</v>
      </c>
      <c r="I822" t="s">
        <v>48</v>
      </c>
      <c r="J822" t="s">
        <v>53</v>
      </c>
      <c r="K822">
        <v>407</v>
      </c>
      <c r="L822">
        <v>428</v>
      </c>
      <c r="M822" s="24">
        <f t="shared" si="38"/>
        <v>0.27083333333333331</v>
      </c>
      <c r="N822" s="24">
        <f t="shared" si="39"/>
        <v>0.27083333333333331</v>
      </c>
      <c r="O822" s="96">
        <f t="shared" si="40"/>
        <v>6</v>
      </c>
    </row>
    <row r="823" spans="1:15" x14ac:dyDescent="0.25">
      <c r="A823" t="s">
        <v>0</v>
      </c>
      <c r="B823" s="1">
        <v>46126</v>
      </c>
      <c r="C823">
        <v>3413</v>
      </c>
      <c r="D823">
        <v>3451</v>
      </c>
      <c r="E823" t="s">
        <v>1</v>
      </c>
      <c r="F823" t="s">
        <v>47</v>
      </c>
      <c r="G823">
        <v>3413</v>
      </c>
      <c r="H823">
        <v>3451</v>
      </c>
      <c r="I823" t="s">
        <v>48</v>
      </c>
      <c r="J823" t="s">
        <v>54</v>
      </c>
      <c r="K823">
        <v>238</v>
      </c>
      <c r="L823">
        <v>209</v>
      </c>
      <c r="M823" s="24">
        <f t="shared" si="38"/>
        <v>0.29166666666666669</v>
      </c>
      <c r="N823" s="24">
        <f t="shared" si="39"/>
        <v>0.29166666666666669</v>
      </c>
      <c r="O823" s="96">
        <f t="shared" si="40"/>
        <v>7</v>
      </c>
    </row>
    <row r="824" spans="1:15" x14ac:dyDescent="0.25">
      <c r="A824" t="s">
        <v>0</v>
      </c>
      <c r="B824" s="1">
        <v>46126</v>
      </c>
      <c r="C824">
        <v>3413</v>
      </c>
      <c r="D824">
        <v>3451</v>
      </c>
      <c r="E824" t="s">
        <v>1</v>
      </c>
      <c r="F824" t="s">
        <v>47</v>
      </c>
      <c r="G824">
        <v>3413</v>
      </c>
      <c r="H824">
        <v>3451</v>
      </c>
      <c r="I824" t="s">
        <v>48</v>
      </c>
      <c r="J824" t="s">
        <v>55</v>
      </c>
      <c r="K824">
        <v>159</v>
      </c>
      <c r="L824">
        <v>179</v>
      </c>
      <c r="M824" s="24">
        <f t="shared" si="38"/>
        <v>0.3125</v>
      </c>
      <c r="N824" s="24">
        <f t="shared" si="39"/>
        <v>0.3125</v>
      </c>
      <c r="O824" s="96">
        <f t="shared" si="40"/>
        <v>7</v>
      </c>
    </row>
    <row r="825" spans="1:15" x14ac:dyDescent="0.25">
      <c r="A825" t="s">
        <v>0</v>
      </c>
      <c r="B825" s="1">
        <v>46126</v>
      </c>
      <c r="C825">
        <v>3413</v>
      </c>
      <c r="D825">
        <v>3451</v>
      </c>
      <c r="E825" t="s">
        <v>1</v>
      </c>
      <c r="F825" t="s">
        <v>47</v>
      </c>
      <c r="G825">
        <v>3413</v>
      </c>
      <c r="H825">
        <v>3451</v>
      </c>
      <c r="I825" t="s">
        <v>48</v>
      </c>
      <c r="J825" t="s">
        <v>56</v>
      </c>
      <c r="K825">
        <v>100</v>
      </c>
      <c r="L825">
        <v>142</v>
      </c>
      <c r="M825" s="24">
        <f t="shared" si="38"/>
        <v>0.33333333333333331</v>
      </c>
      <c r="N825" s="24">
        <f t="shared" si="39"/>
        <v>0.33333333333333331</v>
      </c>
      <c r="O825" s="96">
        <f t="shared" si="40"/>
        <v>8</v>
      </c>
    </row>
    <row r="826" spans="1:15" x14ac:dyDescent="0.25">
      <c r="A826" t="s">
        <v>0</v>
      </c>
      <c r="B826" s="1">
        <v>46126</v>
      </c>
      <c r="C826">
        <v>3413</v>
      </c>
      <c r="D826">
        <v>3451</v>
      </c>
      <c r="E826" t="s">
        <v>1</v>
      </c>
      <c r="F826" t="s">
        <v>47</v>
      </c>
      <c r="G826">
        <v>3413</v>
      </c>
      <c r="H826">
        <v>3451</v>
      </c>
      <c r="I826" t="s">
        <v>48</v>
      </c>
      <c r="J826" t="s">
        <v>57</v>
      </c>
      <c r="K826">
        <v>98</v>
      </c>
      <c r="L826">
        <v>119</v>
      </c>
      <c r="M826" s="24">
        <f t="shared" si="38"/>
        <v>0.35416666666666669</v>
      </c>
      <c r="N826" s="24">
        <f t="shared" si="39"/>
        <v>0.35416666666666669</v>
      </c>
      <c r="O826" s="96">
        <f t="shared" si="40"/>
        <v>8</v>
      </c>
    </row>
    <row r="827" spans="1:15" x14ac:dyDescent="0.25">
      <c r="A827" t="s">
        <v>0</v>
      </c>
      <c r="B827" s="1">
        <v>46126</v>
      </c>
      <c r="C827">
        <v>3413</v>
      </c>
      <c r="D827">
        <v>3451</v>
      </c>
      <c r="E827" t="s">
        <v>1</v>
      </c>
      <c r="F827" t="s">
        <v>47</v>
      </c>
      <c r="G827">
        <v>3413</v>
      </c>
      <c r="H827">
        <v>3451</v>
      </c>
      <c r="I827" t="s">
        <v>48</v>
      </c>
      <c r="J827" t="s">
        <v>58</v>
      </c>
      <c r="K827">
        <v>62</v>
      </c>
      <c r="L827">
        <v>58</v>
      </c>
      <c r="M827" s="24">
        <f t="shared" si="38"/>
        <v>0.375</v>
      </c>
      <c r="N827" s="24">
        <f t="shared" si="39"/>
        <v>0.375</v>
      </c>
      <c r="O827" s="96">
        <f t="shared" si="40"/>
        <v>9</v>
      </c>
    </row>
    <row r="828" spans="1:15" x14ac:dyDescent="0.25">
      <c r="A828" t="s">
        <v>0</v>
      </c>
      <c r="B828" s="1">
        <v>46126</v>
      </c>
      <c r="C828">
        <v>3413</v>
      </c>
      <c r="D828">
        <v>3451</v>
      </c>
      <c r="E828" t="s">
        <v>1</v>
      </c>
      <c r="F828" t="s">
        <v>47</v>
      </c>
      <c r="G828">
        <v>3413</v>
      </c>
      <c r="H828">
        <v>3451</v>
      </c>
      <c r="I828" t="s">
        <v>48</v>
      </c>
      <c r="J828" t="s">
        <v>59</v>
      </c>
      <c r="K828">
        <v>56</v>
      </c>
      <c r="L828">
        <v>60</v>
      </c>
      <c r="M828" s="24">
        <f t="shared" si="38"/>
        <v>0.39583333333333331</v>
      </c>
      <c r="N828" s="24">
        <f t="shared" si="39"/>
        <v>0.39583333333333331</v>
      </c>
      <c r="O828" s="96">
        <f t="shared" si="40"/>
        <v>9</v>
      </c>
    </row>
    <row r="829" spans="1:15" x14ac:dyDescent="0.25">
      <c r="A829" t="s">
        <v>0</v>
      </c>
      <c r="B829" s="1">
        <v>46126</v>
      </c>
      <c r="C829">
        <v>3413</v>
      </c>
      <c r="D829">
        <v>3451</v>
      </c>
      <c r="E829" t="s">
        <v>1</v>
      </c>
      <c r="F829" t="s">
        <v>47</v>
      </c>
      <c r="G829">
        <v>3413</v>
      </c>
      <c r="H829">
        <v>3451</v>
      </c>
      <c r="I829" t="s">
        <v>48</v>
      </c>
      <c r="J829" t="s">
        <v>60</v>
      </c>
      <c r="K829">
        <v>36</v>
      </c>
      <c r="L829">
        <v>28</v>
      </c>
      <c r="M829" s="24">
        <f t="shared" si="38"/>
        <v>0.41666666666666669</v>
      </c>
      <c r="N829" s="24">
        <f t="shared" si="39"/>
        <v>0.41666666666666669</v>
      </c>
      <c r="O829" s="96">
        <f t="shared" si="40"/>
        <v>10</v>
      </c>
    </row>
    <row r="830" spans="1:15" x14ac:dyDescent="0.25">
      <c r="A830" t="s">
        <v>0</v>
      </c>
      <c r="B830" s="1">
        <v>46126</v>
      </c>
      <c r="C830">
        <v>3413</v>
      </c>
      <c r="D830">
        <v>3451</v>
      </c>
      <c r="E830" t="s">
        <v>1</v>
      </c>
      <c r="F830" t="s">
        <v>47</v>
      </c>
      <c r="G830">
        <v>3413</v>
      </c>
      <c r="H830">
        <v>3451</v>
      </c>
      <c r="I830" t="s">
        <v>48</v>
      </c>
      <c r="J830" t="s">
        <v>61</v>
      </c>
      <c r="K830">
        <v>43</v>
      </c>
      <c r="L830">
        <v>56</v>
      </c>
      <c r="M830" s="24">
        <f t="shared" si="38"/>
        <v>0.4375</v>
      </c>
      <c r="N830" s="24">
        <f t="shared" si="39"/>
        <v>0.4375</v>
      </c>
      <c r="O830" s="96">
        <f t="shared" si="40"/>
        <v>10</v>
      </c>
    </row>
    <row r="831" spans="1:15" x14ac:dyDescent="0.25">
      <c r="A831" t="s">
        <v>0</v>
      </c>
      <c r="B831" s="1">
        <v>46126</v>
      </c>
      <c r="C831">
        <v>3413</v>
      </c>
      <c r="D831">
        <v>3451</v>
      </c>
      <c r="E831" t="s">
        <v>1</v>
      </c>
      <c r="F831" t="s">
        <v>47</v>
      </c>
      <c r="G831">
        <v>3413</v>
      </c>
      <c r="H831">
        <v>3451</v>
      </c>
      <c r="I831" t="s">
        <v>48</v>
      </c>
      <c r="J831" t="s">
        <v>62</v>
      </c>
      <c r="K831">
        <v>17</v>
      </c>
      <c r="L831">
        <v>20</v>
      </c>
      <c r="M831" s="24">
        <f t="shared" si="38"/>
        <v>0.45833333333333331</v>
      </c>
      <c r="N831" s="24">
        <f t="shared" si="39"/>
        <v>0.45833333333333331</v>
      </c>
      <c r="O831" s="96">
        <f t="shared" si="40"/>
        <v>11</v>
      </c>
    </row>
    <row r="832" spans="1:15" x14ac:dyDescent="0.25">
      <c r="A832" t="s">
        <v>0</v>
      </c>
      <c r="B832" s="1">
        <v>46126</v>
      </c>
      <c r="C832">
        <v>3413</v>
      </c>
      <c r="D832">
        <v>3451</v>
      </c>
      <c r="E832" t="s">
        <v>1</v>
      </c>
      <c r="F832" t="s">
        <v>47</v>
      </c>
      <c r="G832">
        <v>3413</v>
      </c>
      <c r="H832">
        <v>3451</v>
      </c>
      <c r="I832" t="s">
        <v>48</v>
      </c>
      <c r="J832" t="s">
        <v>63</v>
      </c>
      <c r="K832">
        <v>28</v>
      </c>
      <c r="L832">
        <v>23</v>
      </c>
      <c r="M832" s="24">
        <f t="shared" si="38"/>
        <v>0.47916666666666669</v>
      </c>
      <c r="N832" s="24">
        <f t="shared" si="39"/>
        <v>0.47916666666666669</v>
      </c>
      <c r="O832" s="96">
        <f t="shared" si="40"/>
        <v>11</v>
      </c>
    </row>
    <row r="833" spans="1:15" x14ac:dyDescent="0.25">
      <c r="A833" t="s">
        <v>0</v>
      </c>
      <c r="B833" s="1">
        <v>46126</v>
      </c>
      <c r="C833">
        <v>3413</v>
      </c>
      <c r="D833">
        <v>3451</v>
      </c>
      <c r="E833" t="s">
        <v>1</v>
      </c>
      <c r="F833" t="s">
        <v>47</v>
      </c>
      <c r="G833">
        <v>3413</v>
      </c>
      <c r="H833">
        <v>3451</v>
      </c>
      <c r="I833" t="s">
        <v>48</v>
      </c>
      <c r="J833" t="s">
        <v>64</v>
      </c>
      <c r="K833">
        <v>39</v>
      </c>
      <c r="L833">
        <v>37</v>
      </c>
      <c r="M833" s="24">
        <f t="shared" ref="M833:M896" si="41">IF($B833="","",_xlfn.NUMBERVALUE(LEFT($J833,5)))</f>
        <v>0.5</v>
      </c>
      <c r="N833" s="24">
        <f t="shared" si="39"/>
        <v>0.5</v>
      </c>
      <c r="O833" s="96">
        <f t="shared" si="40"/>
        <v>12</v>
      </c>
    </row>
    <row r="834" spans="1:15" x14ac:dyDescent="0.25">
      <c r="A834" t="s">
        <v>0</v>
      </c>
      <c r="B834" s="1">
        <v>46126</v>
      </c>
      <c r="C834">
        <v>3413</v>
      </c>
      <c r="D834">
        <v>3451</v>
      </c>
      <c r="E834" t="s">
        <v>1</v>
      </c>
      <c r="F834" t="s">
        <v>47</v>
      </c>
      <c r="G834">
        <v>3413</v>
      </c>
      <c r="H834">
        <v>3451</v>
      </c>
      <c r="I834" t="s">
        <v>48</v>
      </c>
      <c r="J834" t="s">
        <v>65</v>
      </c>
      <c r="K834">
        <v>27</v>
      </c>
      <c r="L834">
        <v>31</v>
      </c>
      <c r="M834" s="24">
        <f t="shared" si="41"/>
        <v>0.52083333333333337</v>
      </c>
      <c r="N834" s="24">
        <f t="shared" ref="N834:N897" si="42">IF(B834="","",IF($M834&lt;10/48,10/48,IF($M834&gt;39/48,39/48,$M834)))</f>
        <v>0.52083333333333337</v>
      </c>
      <c r="O834" s="96">
        <f t="shared" si="40"/>
        <v>12</v>
      </c>
    </row>
    <row r="835" spans="1:15" x14ac:dyDescent="0.25">
      <c r="A835" t="s">
        <v>0</v>
      </c>
      <c r="B835" s="1">
        <v>46126</v>
      </c>
      <c r="C835">
        <v>3413</v>
      </c>
      <c r="D835">
        <v>3451</v>
      </c>
      <c r="E835" t="s">
        <v>1</v>
      </c>
      <c r="F835" t="s">
        <v>47</v>
      </c>
      <c r="G835">
        <v>3413</v>
      </c>
      <c r="H835">
        <v>3451</v>
      </c>
      <c r="I835" t="s">
        <v>48</v>
      </c>
      <c r="J835" t="s">
        <v>66</v>
      </c>
      <c r="K835">
        <v>39</v>
      </c>
      <c r="L835">
        <v>31</v>
      </c>
      <c r="M835" s="24">
        <f t="shared" si="41"/>
        <v>0.54166666666666663</v>
      </c>
      <c r="N835" s="24">
        <f t="shared" si="42"/>
        <v>0.54166666666666663</v>
      </c>
      <c r="O835" s="96">
        <f t="shared" ref="O835:O898" si="43">IF($A835="","",HOUR($N835))</f>
        <v>13</v>
      </c>
    </row>
    <row r="836" spans="1:15" x14ac:dyDescent="0.25">
      <c r="A836" t="s">
        <v>0</v>
      </c>
      <c r="B836" s="1">
        <v>46126</v>
      </c>
      <c r="C836">
        <v>3413</v>
      </c>
      <c r="D836">
        <v>3451</v>
      </c>
      <c r="E836" t="s">
        <v>1</v>
      </c>
      <c r="F836" t="s">
        <v>47</v>
      </c>
      <c r="G836">
        <v>3413</v>
      </c>
      <c r="H836">
        <v>3451</v>
      </c>
      <c r="I836" t="s">
        <v>48</v>
      </c>
      <c r="J836" t="s">
        <v>67</v>
      </c>
      <c r="K836">
        <v>36</v>
      </c>
      <c r="L836">
        <v>46</v>
      </c>
      <c r="M836" s="24">
        <f t="shared" si="41"/>
        <v>0.5625</v>
      </c>
      <c r="N836" s="24">
        <f t="shared" si="42"/>
        <v>0.5625</v>
      </c>
      <c r="O836" s="96">
        <f t="shared" si="43"/>
        <v>13</v>
      </c>
    </row>
    <row r="837" spans="1:15" x14ac:dyDescent="0.25">
      <c r="A837" t="s">
        <v>0</v>
      </c>
      <c r="B837" s="1">
        <v>46126</v>
      </c>
      <c r="C837">
        <v>3413</v>
      </c>
      <c r="D837">
        <v>3451</v>
      </c>
      <c r="E837" t="s">
        <v>1</v>
      </c>
      <c r="F837" t="s">
        <v>47</v>
      </c>
      <c r="G837">
        <v>3413</v>
      </c>
      <c r="H837">
        <v>3451</v>
      </c>
      <c r="I837" t="s">
        <v>48</v>
      </c>
      <c r="J837" t="s">
        <v>68</v>
      </c>
      <c r="K837">
        <v>52</v>
      </c>
      <c r="L837">
        <v>28</v>
      </c>
      <c r="M837" s="24">
        <f t="shared" si="41"/>
        <v>0.58333333333333337</v>
      </c>
      <c r="N837" s="24">
        <f t="shared" si="42"/>
        <v>0.58333333333333337</v>
      </c>
      <c r="O837" s="96">
        <f t="shared" si="43"/>
        <v>14</v>
      </c>
    </row>
    <row r="838" spans="1:15" x14ac:dyDescent="0.25">
      <c r="A838" t="s">
        <v>0</v>
      </c>
      <c r="B838" s="1">
        <v>46126</v>
      </c>
      <c r="C838">
        <v>3413</v>
      </c>
      <c r="D838">
        <v>3451</v>
      </c>
      <c r="E838" t="s">
        <v>1</v>
      </c>
      <c r="F838" t="s">
        <v>47</v>
      </c>
      <c r="G838">
        <v>3413</v>
      </c>
      <c r="H838">
        <v>3451</v>
      </c>
      <c r="I838" t="s">
        <v>48</v>
      </c>
      <c r="J838" t="s">
        <v>69</v>
      </c>
      <c r="K838">
        <v>83</v>
      </c>
      <c r="L838">
        <v>103</v>
      </c>
      <c r="M838" s="24">
        <f t="shared" si="41"/>
        <v>0.60416666666666663</v>
      </c>
      <c r="N838" s="24">
        <f t="shared" si="42"/>
        <v>0.60416666666666663</v>
      </c>
      <c r="O838" s="96">
        <f t="shared" si="43"/>
        <v>14</v>
      </c>
    </row>
    <row r="839" spans="1:15" x14ac:dyDescent="0.25">
      <c r="A839" t="s">
        <v>0</v>
      </c>
      <c r="B839" s="1">
        <v>46126</v>
      </c>
      <c r="C839">
        <v>3413</v>
      </c>
      <c r="D839">
        <v>3451</v>
      </c>
      <c r="E839" t="s">
        <v>1</v>
      </c>
      <c r="F839" t="s">
        <v>47</v>
      </c>
      <c r="G839">
        <v>3413</v>
      </c>
      <c r="H839">
        <v>3451</v>
      </c>
      <c r="I839" t="s">
        <v>48</v>
      </c>
      <c r="J839" t="s">
        <v>70</v>
      </c>
      <c r="K839">
        <v>160</v>
      </c>
      <c r="L839">
        <v>133</v>
      </c>
      <c r="M839" s="24">
        <f t="shared" si="41"/>
        <v>0.625</v>
      </c>
      <c r="N839" s="24">
        <f t="shared" si="42"/>
        <v>0.625</v>
      </c>
      <c r="O839" s="96">
        <f t="shared" si="43"/>
        <v>15</v>
      </c>
    </row>
    <row r="840" spans="1:15" x14ac:dyDescent="0.25">
      <c r="A840" t="s">
        <v>0</v>
      </c>
      <c r="B840" s="1">
        <v>46126</v>
      </c>
      <c r="C840">
        <v>3413</v>
      </c>
      <c r="D840">
        <v>3451</v>
      </c>
      <c r="E840" t="s">
        <v>1</v>
      </c>
      <c r="F840" t="s">
        <v>47</v>
      </c>
      <c r="G840">
        <v>3413</v>
      </c>
      <c r="H840">
        <v>3451</v>
      </c>
      <c r="I840" t="s">
        <v>48</v>
      </c>
      <c r="J840" t="s">
        <v>71</v>
      </c>
      <c r="K840">
        <v>150</v>
      </c>
      <c r="L840">
        <v>165</v>
      </c>
      <c r="M840" s="24">
        <f t="shared" si="41"/>
        <v>0.64583333333333337</v>
      </c>
      <c r="N840" s="24">
        <f t="shared" si="42"/>
        <v>0.64583333333333337</v>
      </c>
      <c r="O840" s="96">
        <f t="shared" si="43"/>
        <v>15</v>
      </c>
    </row>
    <row r="841" spans="1:15" x14ac:dyDescent="0.25">
      <c r="A841" t="s">
        <v>0</v>
      </c>
      <c r="B841" s="1">
        <v>46126</v>
      </c>
      <c r="C841">
        <v>3413</v>
      </c>
      <c r="D841">
        <v>3451</v>
      </c>
      <c r="E841" t="s">
        <v>1</v>
      </c>
      <c r="F841" t="s">
        <v>47</v>
      </c>
      <c r="G841">
        <v>3413</v>
      </c>
      <c r="H841">
        <v>3451</v>
      </c>
      <c r="I841" t="s">
        <v>48</v>
      </c>
      <c r="J841" t="s">
        <v>72</v>
      </c>
      <c r="K841">
        <v>233</v>
      </c>
      <c r="L841">
        <v>178</v>
      </c>
      <c r="M841" s="24">
        <f t="shared" si="41"/>
        <v>0.66666666666666663</v>
      </c>
      <c r="N841" s="24">
        <f t="shared" si="42"/>
        <v>0.66666666666666663</v>
      </c>
      <c r="O841" s="96">
        <f t="shared" si="43"/>
        <v>16</v>
      </c>
    </row>
    <row r="842" spans="1:15" x14ac:dyDescent="0.25">
      <c r="A842" t="s">
        <v>0</v>
      </c>
      <c r="B842" s="1">
        <v>46126</v>
      </c>
      <c r="C842">
        <v>3413</v>
      </c>
      <c r="D842">
        <v>3451</v>
      </c>
      <c r="E842" t="s">
        <v>1</v>
      </c>
      <c r="F842" t="s">
        <v>47</v>
      </c>
      <c r="G842">
        <v>3413</v>
      </c>
      <c r="H842">
        <v>3451</v>
      </c>
      <c r="I842" t="s">
        <v>48</v>
      </c>
      <c r="J842" t="s">
        <v>73</v>
      </c>
      <c r="K842">
        <v>207</v>
      </c>
      <c r="L842">
        <v>237</v>
      </c>
      <c r="M842" s="24">
        <f t="shared" si="41"/>
        <v>0.6875</v>
      </c>
      <c r="N842" s="24">
        <f t="shared" si="42"/>
        <v>0.6875</v>
      </c>
      <c r="O842" s="96">
        <f t="shared" si="43"/>
        <v>16</v>
      </c>
    </row>
    <row r="843" spans="1:15" x14ac:dyDescent="0.25">
      <c r="A843" t="s">
        <v>0</v>
      </c>
      <c r="B843" s="1">
        <v>46126</v>
      </c>
      <c r="C843">
        <v>3413</v>
      </c>
      <c r="D843">
        <v>3451</v>
      </c>
      <c r="E843" t="s">
        <v>1</v>
      </c>
      <c r="F843" t="s">
        <v>47</v>
      </c>
      <c r="G843">
        <v>3413</v>
      </c>
      <c r="H843">
        <v>3451</v>
      </c>
      <c r="I843" t="s">
        <v>48</v>
      </c>
      <c r="J843" t="s">
        <v>74</v>
      </c>
      <c r="K843">
        <v>171</v>
      </c>
      <c r="L843">
        <v>160</v>
      </c>
      <c r="M843" s="24">
        <f t="shared" si="41"/>
        <v>0.70833333333333337</v>
      </c>
      <c r="N843" s="24">
        <f t="shared" si="42"/>
        <v>0.70833333333333337</v>
      </c>
      <c r="O843" s="96">
        <f t="shared" si="43"/>
        <v>17</v>
      </c>
    </row>
    <row r="844" spans="1:15" x14ac:dyDescent="0.25">
      <c r="A844" t="s">
        <v>0</v>
      </c>
      <c r="B844" s="1">
        <v>46126</v>
      </c>
      <c r="C844">
        <v>3413</v>
      </c>
      <c r="D844">
        <v>3451</v>
      </c>
      <c r="E844" t="s">
        <v>1</v>
      </c>
      <c r="F844" t="s">
        <v>47</v>
      </c>
      <c r="G844">
        <v>3413</v>
      </c>
      <c r="H844">
        <v>3451</v>
      </c>
      <c r="I844" t="s">
        <v>48</v>
      </c>
      <c r="J844" t="s">
        <v>75</v>
      </c>
      <c r="K844">
        <v>118</v>
      </c>
      <c r="L844">
        <v>164</v>
      </c>
      <c r="M844" s="24">
        <f t="shared" si="41"/>
        <v>0.72916666666666663</v>
      </c>
      <c r="N844" s="24">
        <f t="shared" si="42"/>
        <v>0.72916666666666663</v>
      </c>
      <c r="O844" s="96">
        <f t="shared" si="43"/>
        <v>17</v>
      </c>
    </row>
    <row r="845" spans="1:15" x14ac:dyDescent="0.25">
      <c r="A845" t="s">
        <v>0</v>
      </c>
      <c r="B845" s="1">
        <v>46126</v>
      </c>
      <c r="C845">
        <v>3413</v>
      </c>
      <c r="D845">
        <v>3451</v>
      </c>
      <c r="E845" t="s">
        <v>1</v>
      </c>
      <c r="F845" t="s">
        <v>47</v>
      </c>
      <c r="G845">
        <v>3413</v>
      </c>
      <c r="H845">
        <v>3451</v>
      </c>
      <c r="I845" t="s">
        <v>48</v>
      </c>
      <c r="J845" t="s">
        <v>76</v>
      </c>
      <c r="K845">
        <v>83</v>
      </c>
      <c r="L845">
        <v>93</v>
      </c>
      <c r="M845" s="24">
        <f t="shared" si="41"/>
        <v>0.75</v>
      </c>
      <c r="N845" s="24">
        <f t="shared" si="42"/>
        <v>0.75</v>
      </c>
      <c r="O845" s="96">
        <f t="shared" si="43"/>
        <v>18</v>
      </c>
    </row>
    <row r="846" spans="1:15" x14ac:dyDescent="0.25">
      <c r="A846" t="s">
        <v>0</v>
      </c>
      <c r="B846" s="1">
        <v>46126</v>
      </c>
      <c r="C846">
        <v>3413</v>
      </c>
      <c r="D846">
        <v>3451</v>
      </c>
      <c r="E846" t="s">
        <v>1</v>
      </c>
      <c r="F846" t="s">
        <v>47</v>
      </c>
      <c r="G846">
        <v>3413</v>
      </c>
      <c r="H846">
        <v>3451</v>
      </c>
      <c r="I846" t="s">
        <v>48</v>
      </c>
      <c r="J846" t="s">
        <v>77</v>
      </c>
      <c r="K846">
        <v>54</v>
      </c>
      <c r="L846">
        <v>60</v>
      </c>
      <c r="M846" s="24">
        <f t="shared" si="41"/>
        <v>0.77083333333333337</v>
      </c>
      <c r="N846" s="24">
        <f t="shared" si="42"/>
        <v>0.77083333333333337</v>
      </c>
      <c r="O846" s="96">
        <f t="shared" si="43"/>
        <v>18</v>
      </c>
    </row>
    <row r="847" spans="1:15" x14ac:dyDescent="0.25">
      <c r="A847" t="s">
        <v>0</v>
      </c>
      <c r="B847" s="1">
        <v>46126</v>
      </c>
      <c r="C847">
        <v>3413</v>
      </c>
      <c r="D847">
        <v>3451</v>
      </c>
      <c r="E847" t="s">
        <v>1</v>
      </c>
      <c r="F847" t="s">
        <v>47</v>
      </c>
      <c r="G847">
        <v>3413</v>
      </c>
      <c r="H847">
        <v>3451</v>
      </c>
      <c r="I847" t="s">
        <v>48</v>
      </c>
      <c r="J847" t="s">
        <v>78</v>
      </c>
      <c r="K847">
        <v>173</v>
      </c>
      <c r="L847">
        <v>100</v>
      </c>
      <c r="M847" s="24">
        <f t="shared" si="41"/>
        <v>0.79166666666666663</v>
      </c>
      <c r="N847" s="24">
        <f t="shared" si="42"/>
        <v>0.79166666666666663</v>
      </c>
      <c r="O847" s="96">
        <f t="shared" si="43"/>
        <v>19</v>
      </c>
    </row>
    <row r="848" spans="1:15" x14ac:dyDescent="0.25">
      <c r="A848" t="s">
        <v>0</v>
      </c>
      <c r="B848" s="1">
        <v>46126</v>
      </c>
      <c r="C848">
        <v>3413</v>
      </c>
      <c r="D848">
        <v>3451</v>
      </c>
      <c r="E848" t="s">
        <v>1</v>
      </c>
      <c r="F848" t="s">
        <v>47</v>
      </c>
      <c r="G848">
        <v>3413</v>
      </c>
      <c r="H848">
        <v>3451</v>
      </c>
      <c r="I848" t="s">
        <v>48</v>
      </c>
      <c r="J848" t="s">
        <v>79</v>
      </c>
      <c r="K848">
        <v>123</v>
      </c>
      <c r="L848">
        <v>206</v>
      </c>
      <c r="M848" s="24">
        <f t="shared" si="41"/>
        <v>0.8125</v>
      </c>
      <c r="N848" s="24">
        <f t="shared" si="42"/>
        <v>0.8125</v>
      </c>
      <c r="O848" s="96">
        <f t="shared" si="43"/>
        <v>19</v>
      </c>
    </row>
    <row r="849" spans="1:15" x14ac:dyDescent="0.25">
      <c r="A849" t="s">
        <v>0</v>
      </c>
      <c r="B849" s="1">
        <v>46126</v>
      </c>
      <c r="C849">
        <v>3413</v>
      </c>
      <c r="D849">
        <v>3451</v>
      </c>
      <c r="E849" t="s">
        <v>1</v>
      </c>
      <c r="F849" t="s">
        <v>47</v>
      </c>
      <c r="G849">
        <v>3413</v>
      </c>
      <c r="H849">
        <v>3451</v>
      </c>
      <c r="I849" t="s">
        <v>48</v>
      </c>
      <c r="J849" t="s">
        <v>80</v>
      </c>
      <c r="K849">
        <v>15</v>
      </c>
      <c r="L849">
        <v>14</v>
      </c>
      <c r="M849" s="24">
        <f t="shared" si="41"/>
        <v>0.83333333333333337</v>
      </c>
      <c r="N849" s="24">
        <f t="shared" si="42"/>
        <v>0.8125</v>
      </c>
      <c r="O849" s="96">
        <f t="shared" si="43"/>
        <v>19</v>
      </c>
    </row>
    <row r="850" spans="1:15" x14ac:dyDescent="0.25">
      <c r="A850" t="s">
        <v>0</v>
      </c>
      <c r="B850" s="1">
        <v>46127</v>
      </c>
      <c r="C850">
        <v>3391</v>
      </c>
      <c r="D850">
        <v>3425</v>
      </c>
      <c r="E850" t="s">
        <v>1</v>
      </c>
      <c r="F850" t="s">
        <v>47</v>
      </c>
      <c r="G850">
        <v>3391</v>
      </c>
      <c r="H850">
        <v>3425</v>
      </c>
      <c r="I850" t="s">
        <v>48</v>
      </c>
      <c r="J850" t="s">
        <v>50</v>
      </c>
      <c r="K850">
        <v>33</v>
      </c>
      <c r="L850">
        <v>37</v>
      </c>
      <c r="M850" s="24">
        <f t="shared" si="41"/>
        <v>0.20833333333333334</v>
      </c>
      <c r="N850" s="24">
        <f t="shared" si="42"/>
        <v>0.20833333333333334</v>
      </c>
      <c r="O850" s="96">
        <f t="shared" si="43"/>
        <v>5</v>
      </c>
    </row>
    <row r="851" spans="1:15" x14ac:dyDescent="0.25">
      <c r="A851" t="s">
        <v>0</v>
      </c>
      <c r="B851" s="1">
        <v>46127</v>
      </c>
      <c r="C851">
        <v>3391</v>
      </c>
      <c r="D851">
        <v>3425</v>
      </c>
      <c r="E851" t="s">
        <v>1</v>
      </c>
      <c r="F851" t="s">
        <v>47</v>
      </c>
      <c r="G851">
        <v>3391</v>
      </c>
      <c r="H851">
        <v>3425</v>
      </c>
      <c r="I851" t="s">
        <v>48</v>
      </c>
      <c r="J851" t="s">
        <v>51</v>
      </c>
      <c r="K851">
        <v>68</v>
      </c>
      <c r="L851">
        <v>72</v>
      </c>
      <c r="M851" s="24">
        <f t="shared" si="41"/>
        <v>0.22916666666666666</v>
      </c>
      <c r="N851" s="24">
        <f t="shared" si="42"/>
        <v>0.22916666666666666</v>
      </c>
      <c r="O851" s="96">
        <f t="shared" si="43"/>
        <v>5</v>
      </c>
    </row>
    <row r="852" spans="1:15" x14ac:dyDescent="0.25">
      <c r="A852" t="s">
        <v>0</v>
      </c>
      <c r="B852" s="1">
        <v>46127</v>
      </c>
      <c r="C852">
        <v>3391</v>
      </c>
      <c r="D852">
        <v>3425</v>
      </c>
      <c r="E852" t="s">
        <v>1</v>
      </c>
      <c r="F852" t="s">
        <v>47</v>
      </c>
      <c r="G852">
        <v>3391</v>
      </c>
      <c r="H852">
        <v>3425</v>
      </c>
      <c r="I852" t="s">
        <v>48</v>
      </c>
      <c r="J852" t="s">
        <v>52</v>
      </c>
      <c r="K852">
        <v>219</v>
      </c>
      <c r="L852">
        <v>170</v>
      </c>
      <c r="M852" s="24">
        <f t="shared" si="41"/>
        <v>0.25</v>
      </c>
      <c r="N852" s="24">
        <f t="shared" si="42"/>
        <v>0.25</v>
      </c>
      <c r="O852" s="96">
        <f t="shared" si="43"/>
        <v>6</v>
      </c>
    </row>
    <row r="853" spans="1:15" x14ac:dyDescent="0.25">
      <c r="A853" t="s">
        <v>0</v>
      </c>
      <c r="B853" s="1">
        <v>46127</v>
      </c>
      <c r="C853">
        <v>3391</v>
      </c>
      <c r="D853">
        <v>3425</v>
      </c>
      <c r="E853" t="s">
        <v>1</v>
      </c>
      <c r="F853" t="s">
        <v>47</v>
      </c>
      <c r="G853">
        <v>3391</v>
      </c>
      <c r="H853">
        <v>3425</v>
      </c>
      <c r="I853" t="s">
        <v>48</v>
      </c>
      <c r="J853" t="s">
        <v>53</v>
      </c>
      <c r="K853">
        <v>463</v>
      </c>
      <c r="L853">
        <v>374</v>
      </c>
      <c r="M853" s="24">
        <f t="shared" si="41"/>
        <v>0.27083333333333331</v>
      </c>
      <c r="N853" s="24">
        <f t="shared" si="42"/>
        <v>0.27083333333333331</v>
      </c>
      <c r="O853" s="96">
        <f t="shared" si="43"/>
        <v>6</v>
      </c>
    </row>
    <row r="854" spans="1:15" x14ac:dyDescent="0.25">
      <c r="A854" t="s">
        <v>0</v>
      </c>
      <c r="B854" s="1">
        <v>46127</v>
      </c>
      <c r="C854">
        <v>3391</v>
      </c>
      <c r="D854">
        <v>3425</v>
      </c>
      <c r="E854" t="s">
        <v>1</v>
      </c>
      <c r="F854" t="s">
        <v>47</v>
      </c>
      <c r="G854">
        <v>3391</v>
      </c>
      <c r="H854">
        <v>3425</v>
      </c>
      <c r="I854" t="s">
        <v>48</v>
      </c>
      <c r="J854" t="s">
        <v>54</v>
      </c>
      <c r="K854">
        <v>234</v>
      </c>
      <c r="L854">
        <v>277</v>
      </c>
      <c r="M854" s="24">
        <f t="shared" si="41"/>
        <v>0.29166666666666669</v>
      </c>
      <c r="N854" s="24">
        <f t="shared" si="42"/>
        <v>0.29166666666666669</v>
      </c>
      <c r="O854" s="96">
        <f t="shared" si="43"/>
        <v>7</v>
      </c>
    </row>
    <row r="855" spans="1:15" x14ac:dyDescent="0.25">
      <c r="A855" t="s">
        <v>0</v>
      </c>
      <c r="B855" s="1">
        <v>46127</v>
      </c>
      <c r="C855">
        <v>3391</v>
      </c>
      <c r="D855">
        <v>3425</v>
      </c>
      <c r="E855" t="s">
        <v>1</v>
      </c>
      <c r="F855" t="s">
        <v>47</v>
      </c>
      <c r="G855">
        <v>3391</v>
      </c>
      <c r="H855">
        <v>3425</v>
      </c>
      <c r="I855" t="s">
        <v>48</v>
      </c>
      <c r="J855" t="s">
        <v>55</v>
      </c>
      <c r="K855">
        <v>164</v>
      </c>
      <c r="L855">
        <v>203</v>
      </c>
      <c r="M855" s="24">
        <f t="shared" si="41"/>
        <v>0.3125</v>
      </c>
      <c r="N855" s="24">
        <f t="shared" si="42"/>
        <v>0.3125</v>
      </c>
      <c r="O855" s="96">
        <f t="shared" si="43"/>
        <v>7</v>
      </c>
    </row>
    <row r="856" spans="1:15" x14ac:dyDescent="0.25">
      <c r="A856" t="s">
        <v>0</v>
      </c>
      <c r="B856" s="1">
        <v>46127</v>
      </c>
      <c r="C856">
        <v>3391</v>
      </c>
      <c r="D856">
        <v>3425</v>
      </c>
      <c r="E856" t="s">
        <v>1</v>
      </c>
      <c r="F856" t="s">
        <v>47</v>
      </c>
      <c r="G856">
        <v>3391</v>
      </c>
      <c r="H856">
        <v>3425</v>
      </c>
      <c r="I856" t="s">
        <v>48</v>
      </c>
      <c r="J856" t="s">
        <v>56</v>
      </c>
      <c r="K856">
        <v>124</v>
      </c>
      <c r="L856">
        <v>117</v>
      </c>
      <c r="M856" s="24">
        <f t="shared" si="41"/>
        <v>0.33333333333333331</v>
      </c>
      <c r="N856" s="24">
        <f t="shared" si="42"/>
        <v>0.33333333333333331</v>
      </c>
      <c r="O856" s="96">
        <f t="shared" si="43"/>
        <v>8</v>
      </c>
    </row>
    <row r="857" spans="1:15" x14ac:dyDescent="0.25">
      <c r="A857" t="s">
        <v>0</v>
      </c>
      <c r="B857" s="1">
        <v>46127</v>
      </c>
      <c r="C857">
        <v>3391</v>
      </c>
      <c r="D857">
        <v>3425</v>
      </c>
      <c r="E857" t="s">
        <v>1</v>
      </c>
      <c r="F857" t="s">
        <v>47</v>
      </c>
      <c r="G857">
        <v>3391</v>
      </c>
      <c r="H857">
        <v>3425</v>
      </c>
      <c r="I857" t="s">
        <v>48</v>
      </c>
      <c r="J857" t="s">
        <v>57</v>
      </c>
      <c r="K857">
        <v>64</v>
      </c>
      <c r="L857">
        <v>116</v>
      </c>
      <c r="M857" s="24">
        <f t="shared" si="41"/>
        <v>0.35416666666666669</v>
      </c>
      <c r="N857" s="24">
        <f t="shared" si="42"/>
        <v>0.35416666666666669</v>
      </c>
      <c r="O857" s="96">
        <f t="shared" si="43"/>
        <v>8</v>
      </c>
    </row>
    <row r="858" spans="1:15" x14ac:dyDescent="0.25">
      <c r="A858" t="s">
        <v>0</v>
      </c>
      <c r="B858" s="1">
        <v>46127</v>
      </c>
      <c r="C858">
        <v>3391</v>
      </c>
      <c r="D858">
        <v>3425</v>
      </c>
      <c r="E858" t="s">
        <v>1</v>
      </c>
      <c r="F858" t="s">
        <v>47</v>
      </c>
      <c r="G858">
        <v>3391</v>
      </c>
      <c r="H858">
        <v>3425</v>
      </c>
      <c r="I858" t="s">
        <v>48</v>
      </c>
      <c r="J858" t="s">
        <v>58</v>
      </c>
      <c r="K858">
        <v>75</v>
      </c>
      <c r="L858">
        <v>84</v>
      </c>
      <c r="M858" s="24">
        <f t="shared" si="41"/>
        <v>0.375</v>
      </c>
      <c r="N858" s="24">
        <f t="shared" si="42"/>
        <v>0.375</v>
      </c>
      <c r="O858" s="96">
        <f t="shared" si="43"/>
        <v>9</v>
      </c>
    </row>
    <row r="859" spans="1:15" x14ac:dyDescent="0.25">
      <c r="A859" t="s">
        <v>0</v>
      </c>
      <c r="B859" s="1">
        <v>46127</v>
      </c>
      <c r="C859">
        <v>3391</v>
      </c>
      <c r="D859">
        <v>3425</v>
      </c>
      <c r="E859" t="s">
        <v>1</v>
      </c>
      <c r="F859" t="s">
        <v>47</v>
      </c>
      <c r="G859">
        <v>3391</v>
      </c>
      <c r="H859">
        <v>3425</v>
      </c>
      <c r="I859" t="s">
        <v>48</v>
      </c>
      <c r="J859" t="s">
        <v>59</v>
      </c>
      <c r="K859">
        <v>36</v>
      </c>
      <c r="L859">
        <v>66</v>
      </c>
      <c r="M859" s="24">
        <f t="shared" si="41"/>
        <v>0.39583333333333331</v>
      </c>
      <c r="N859" s="24">
        <f t="shared" si="42"/>
        <v>0.39583333333333331</v>
      </c>
      <c r="O859" s="96">
        <f t="shared" si="43"/>
        <v>9</v>
      </c>
    </row>
    <row r="860" spans="1:15" x14ac:dyDescent="0.25">
      <c r="A860" t="s">
        <v>0</v>
      </c>
      <c r="B860" s="1">
        <v>46127</v>
      </c>
      <c r="C860">
        <v>3391</v>
      </c>
      <c r="D860">
        <v>3425</v>
      </c>
      <c r="E860" t="s">
        <v>1</v>
      </c>
      <c r="F860" t="s">
        <v>47</v>
      </c>
      <c r="G860">
        <v>3391</v>
      </c>
      <c r="H860">
        <v>3425</v>
      </c>
      <c r="I860" t="s">
        <v>48</v>
      </c>
      <c r="J860" t="s">
        <v>60</v>
      </c>
      <c r="K860">
        <v>44</v>
      </c>
      <c r="L860">
        <v>52</v>
      </c>
      <c r="M860" s="24">
        <f t="shared" si="41"/>
        <v>0.41666666666666669</v>
      </c>
      <c r="N860" s="24">
        <f t="shared" si="42"/>
        <v>0.41666666666666669</v>
      </c>
      <c r="O860" s="96">
        <f t="shared" si="43"/>
        <v>10</v>
      </c>
    </row>
    <row r="861" spans="1:15" x14ac:dyDescent="0.25">
      <c r="A861" t="s">
        <v>0</v>
      </c>
      <c r="B861" s="1">
        <v>46127</v>
      </c>
      <c r="C861">
        <v>3391</v>
      </c>
      <c r="D861">
        <v>3425</v>
      </c>
      <c r="E861" t="s">
        <v>1</v>
      </c>
      <c r="F861" t="s">
        <v>47</v>
      </c>
      <c r="G861">
        <v>3391</v>
      </c>
      <c r="H861">
        <v>3425</v>
      </c>
      <c r="I861" t="s">
        <v>48</v>
      </c>
      <c r="J861" t="s">
        <v>61</v>
      </c>
      <c r="K861">
        <v>32</v>
      </c>
      <c r="L861">
        <v>29</v>
      </c>
      <c r="M861" s="24">
        <f t="shared" si="41"/>
        <v>0.4375</v>
      </c>
      <c r="N861" s="24">
        <f t="shared" si="42"/>
        <v>0.4375</v>
      </c>
      <c r="O861" s="96">
        <f t="shared" si="43"/>
        <v>10</v>
      </c>
    </row>
    <row r="862" spans="1:15" x14ac:dyDescent="0.25">
      <c r="A862" t="s">
        <v>0</v>
      </c>
      <c r="B862" s="1">
        <v>46127</v>
      </c>
      <c r="C862">
        <v>3391</v>
      </c>
      <c r="D862">
        <v>3425</v>
      </c>
      <c r="E862" t="s">
        <v>1</v>
      </c>
      <c r="F862" t="s">
        <v>47</v>
      </c>
      <c r="G862">
        <v>3391</v>
      </c>
      <c r="H862">
        <v>3425</v>
      </c>
      <c r="I862" t="s">
        <v>48</v>
      </c>
      <c r="J862" t="s">
        <v>62</v>
      </c>
      <c r="K862">
        <v>23</v>
      </c>
      <c r="L862">
        <v>18</v>
      </c>
      <c r="M862" s="24">
        <f t="shared" si="41"/>
        <v>0.45833333333333331</v>
      </c>
      <c r="N862" s="24">
        <f t="shared" si="42"/>
        <v>0.45833333333333331</v>
      </c>
      <c r="O862" s="96">
        <f t="shared" si="43"/>
        <v>11</v>
      </c>
    </row>
    <row r="863" spans="1:15" x14ac:dyDescent="0.25">
      <c r="A863" t="s">
        <v>0</v>
      </c>
      <c r="B863" s="1">
        <v>46127</v>
      </c>
      <c r="C863">
        <v>3391</v>
      </c>
      <c r="D863">
        <v>3425</v>
      </c>
      <c r="E863" t="s">
        <v>1</v>
      </c>
      <c r="F863" t="s">
        <v>47</v>
      </c>
      <c r="G863">
        <v>3391</v>
      </c>
      <c r="H863">
        <v>3425</v>
      </c>
      <c r="I863" t="s">
        <v>48</v>
      </c>
      <c r="J863" t="s">
        <v>63</v>
      </c>
      <c r="K863">
        <v>20</v>
      </c>
      <c r="L863">
        <v>15</v>
      </c>
      <c r="M863" s="24">
        <f t="shared" si="41"/>
        <v>0.47916666666666669</v>
      </c>
      <c r="N863" s="24">
        <f t="shared" si="42"/>
        <v>0.47916666666666669</v>
      </c>
      <c r="O863" s="96">
        <f t="shared" si="43"/>
        <v>11</v>
      </c>
    </row>
    <row r="864" spans="1:15" x14ac:dyDescent="0.25">
      <c r="A864" t="s">
        <v>0</v>
      </c>
      <c r="B864" s="1">
        <v>46127</v>
      </c>
      <c r="C864">
        <v>3391</v>
      </c>
      <c r="D864">
        <v>3425</v>
      </c>
      <c r="E864" t="s">
        <v>1</v>
      </c>
      <c r="F864" t="s">
        <v>47</v>
      </c>
      <c r="G864">
        <v>3391</v>
      </c>
      <c r="H864">
        <v>3425</v>
      </c>
      <c r="I864" t="s">
        <v>48</v>
      </c>
      <c r="J864" t="s">
        <v>64</v>
      </c>
      <c r="K864">
        <v>25</v>
      </c>
      <c r="L864">
        <v>32</v>
      </c>
      <c r="M864" s="24">
        <f t="shared" si="41"/>
        <v>0.5</v>
      </c>
      <c r="N864" s="24">
        <f t="shared" si="42"/>
        <v>0.5</v>
      </c>
      <c r="O864" s="96">
        <f t="shared" si="43"/>
        <v>12</v>
      </c>
    </row>
    <row r="865" spans="1:15" x14ac:dyDescent="0.25">
      <c r="A865" t="s">
        <v>0</v>
      </c>
      <c r="B865" s="1">
        <v>46127</v>
      </c>
      <c r="C865">
        <v>3391</v>
      </c>
      <c r="D865">
        <v>3425</v>
      </c>
      <c r="E865" t="s">
        <v>1</v>
      </c>
      <c r="F865" t="s">
        <v>47</v>
      </c>
      <c r="G865">
        <v>3391</v>
      </c>
      <c r="H865">
        <v>3425</v>
      </c>
      <c r="I865" t="s">
        <v>48</v>
      </c>
      <c r="J865" t="s">
        <v>65</v>
      </c>
      <c r="K865">
        <v>38</v>
      </c>
      <c r="L865">
        <v>33</v>
      </c>
      <c r="M865" s="24">
        <f t="shared" si="41"/>
        <v>0.52083333333333337</v>
      </c>
      <c r="N865" s="24">
        <f t="shared" si="42"/>
        <v>0.52083333333333337</v>
      </c>
      <c r="O865" s="96">
        <f t="shared" si="43"/>
        <v>12</v>
      </c>
    </row>
    <row r="866" spans="1:15" x14ac:dyDescent="0.25">
      <c r="A866" t="s">
        <v>0</v>
      </c>
      <c r="B866" s="1">
        <v>46127</v>
      </c>
      <c r="C866">
        <v>3391</v>
      </c>
      <c r="D866">
        <v>3425</v>
      </c>
      <c r="E866" t="s">
        <v>1</v>
      </c>
      <c r="F866" t="s">
        <v>47</v>
      </c>
      <c r="G866">
        <v>3391</v>
      </c>
      <c r="H866">
        <v>3425</v>
      </c>
      <c r="I866" t="s">
        <v>48</v>
      </c>
      <c r="J866" t="s">
        <v>66</v>
      </c>
      <c r="K866">
        <v>42</v>
      </c>
      <c r="L866">
        <v>37</v>
      </c>
      <c r="M866" s="24">
        <f t="shared" si="41"/>
        <v>0.54166666666666663</v>
      </c>
      <c r="N866" s="24">
        <f t="shared" si="42"/>
        <v>0.54166666666666663</v>
      </c>
      <c r="O866" s="96">
        <f t="shared" si="43"/>
        <v>13</v>
      </c>
    </row>
    <row r="867" spans="1:15" x14ac:dyDescent="0.25">
      <c r="A867" t="s">
        <v>0</v>
      </c>
      <c r="B867" s="1">
        <v>46127</v>
      </c>
      <c r="C867">
        <v>3391</v>
      </c>
      <c r="D867">
        <v>3425</v>
      </c>
      <c r="E867" t="s">
        <v>1</v>
      </c>
      <c r="F867" t="s">
        <v>47</v>
      </c>
      <c r="G867">
        <v>3391</v>
      </c>
      <c r="H867">
        <v>3425</v>
      </c>
      <c r="I867" t="s">
        <v>48</v>
      </c>
      <c r="J867" t="s">
        <v>67</v>
      </c>
      <c r="K867">
        <v>29</v>
      </c>
      <c r="L867">
        <v>32</v>
      </c>
      <c r="M867" s="24">
        <f t="shared" si="41"/>
        <v>0.5625</v>
      </c>
      <c r="N867" s="24">
        <f t="shared" si="42"/>
        <v>0.5625</v>
      </c>
      <c r="O867" s="96">
        <f t="shared" si="43"/>
        <v>13</v>
      </c>
    </row>
    <row r="868" spans="1:15" x14ac:dyDescent="0.25">
      <c r="A868" t="s">
        <v>0</v>
      </c>
      <c r="B868" s="1">
        <v>46127</v>
      </c>
      <c r="C868">
        <v>3391</v>
      </c>
      <c r="D868">
        <v>3425</v>
      </c>
      <c r="E868" t="s">
        <v>1</v>
      </c>
      <c r="F868" t="s">
        <v>47</v>
      </c>
      <c r="G868">
        <v>3391</v>
      </c>
      <c r="H868">
        <v>3425</v>
      </c>
      <c r="I868" t="s">
        <v>48</v>
      </c>
      <c r="J868" t="s">
        <v>68</v>
      </c>
      <c r="K868">
        <v>47</v>
      </c>
      <c r="L868">
        <v>37</v>
      </c>
      <c r="M868" s="24">
        <f t="shared" si="41"/>
        <v>0.58333333333333337</v>
      </c>
      <c r="N868" s="24">
        <f t="shared" si="42"/>
        <v>0.58333333333333337</v>
      </c>
      <c r="O868" s="96">
        <f t="shared" si="43"/>
        <v>14</v>
      </c>
    </row>
    <row r="869" spans="1:15" x14ac:dyDescent="0.25">
      <c r="A869" t="s">
        <v>0</v>
      </c>
      <c r="B869" s="1">
        <v>46127</v>
      </c>
      <c r="C869">
        <v>3391</v>
      </c>
      <c r="D869">
        <v>3425</v>
      </c>
      <c r="E869" t="s">
        <v>1</v>
      </c>
      <c r="F869" t="s">
        <v>47</v>
      </c>
      <c r="G869">
        <v>3391</v>
      </c>
      <c r="H869">
        <v>3425</v>
      </c>
      <c r="I869" t="s">
        <v>48</v>
      </c>
      <c r="J869" t="s">
        <v>69</v>
      </c>
      <c r="K869">
        <v>108</v>
      </c>
      <c r="L869">
        <v>96</v>
      </c>
      <c r="M869" s="24">
        <f t="shared" si="41"/>
        <v>0.60416666666666663</v>
      </c>
      <c r="N869" s="24">
        <f t="shared" si="42"/>
        <v>0.60416666666666663</v>
      </c>
      <c r="O869" s="96">
        <f t="shared" si="43"/>
        <v>14</v>
      </c>
    </row>
    <row r="870" spans="1:15" x14ac:dyDescent="0.25">
      <c r="A870" t="s">
        <v>0</v>
      </c>
      <c r="B870" s="1">
        <v>46127</v>
      </c>
      <c r="C870">
        <v>3391</v>
      </c>
      <c r="D870">
        <v>3425</v>
      </c>
      <c r="E870" t="s">
        <v>1</v>
      </c>
      <c r="F870" t="s">
        <v>47</v>
      </c>
      <c r="G870">
        <v>3391</v>
      </c>
      <c r="H870">
        <v>3425</v>
      </c>
      <c r="I870" t="s">
        <v>48</v>
      </c>
      <c r="J870" t="s">
        <v>70</v>
      </c>
      <c r="K870">
        <v>148</v>
      </c>
      <c r="L870">
        <v>131</v>
      </c>
      <c r="M870" s="24">
        <f t="shared" si="41"/>
        <v>0.625</v>
      </c>
      <c r="N870" s="24">
        <f t="shared" si="42"/>
        <v>0.625</v>
      </c>
      <c r="O870" s="96">
        <f t="shared" si="43"/>
        <v>15</v>
      </c>
    </row>
    <row r="871" spans="1:15" x14ac:dyDescent="0.25">
      <c r="A871" t="s">
        <v>0</v>
      </c>
      <c r="B871" s="1">
        <v>46127</v>
      </c>
      <c r="C871">
        <v>3391</v>
      </c>
      <c r="D871">
        <v>3425</v>
      </c>
      <c r="E871" t="s">
        <v>1</v>
      </c>
      <c r="F871" t="s">
        <v>47</v>
      </c>
      <c r="G871">
        <v>3391</v>
      </c>
      <c r="H871">
        <v>3425</v>
      </c>
      <c r="I871" t="s">
        <v>48</v>
      </c>
      <c r="J871" t="s">
        <v>71</v>
      </c>
      <c r="K871">
        <v>162</v>
      </c>
      <c r="L871">
        <v>165</v>
      </c>
      <c r="M871" s="24">
        <f t="shared" si="41"/>
        <v>0.64583333333333337</v>
      </c>
      <c r="N871" s="24">
        <f t="shared" si="42"/>
        <v>0.64583333333333337</v>
      </c>
      <c r="O871" s="96">
        <f t="shared" si="43"/>
        <v>15</v>
      </c>
    </row>
    <row r="872" spans="1:15" x14ac:dyDescent="0.25">
      <c r="A872" t="s">
        <v>0</v>
      </c>
      <c r="B872" s="1">
        <v>46127</v>
      </c>
      <c r="C872">
        <v>3391</v>
      </c>
      <c r="D872">
        <v>3425</v>
      </c>
      <c r="E872" t="s">
        <v>1</v>
      </c>
      <c r="F872" t="s">
        <v>47</v>
      </c>
      <c r="G872">
        <v>3391</v>
      </c>
      <c r="H872">
        <v>3425</v>
      </c>
      <c r="I872" t="s">
        <v>48</v>
      </c>
      <c r="J872" t="s">
        <v>72</v>
      </c>
      <c r="K872">
        <v>242</v>
      </c>
      <c r="L872">
        <v>203</v>
      </c>
      <c r="M872" s="24">
        <f t="shared" si="41"/>
        <v>0.66666666666666663</v>
      </c>
      <c r="N872" s="24">
        <f t="shared" si="42"/>
        <v>0.66666666666666663</v>
      </c>
      <c r="O872" s="96">
        <f t="shared" si="43"/>
        <v>16</v>
      </c>
    </row>
    <row r="873" spans="1:15" x14ac:dyDescent="0.25">
      <c r="A873" t="s">
        <v>0</v>
      </c>
      <c r="B873" s="1">
        <v>46127</v>
      </c>
      <c r="C873">
        <v>3391</v>
      </c>
      <c r="D873">
        <v>3425</v>
      </c>
      <c r="E873" t="s">
        <v>1</v>
      </c>
      <c r="F873" t="s">
        <v>47</v>
      </c>
      <c r="G873">
        <v>3391</v>
      </c>
      <c r="H873">
        <v>3425</v>
      </c>
      <c r="I873" t="s">
        <v>48</v>
      </c>
      <c r="J873" t="s">
        <v>73</v>
      </c>
      <c r="K873">
        <v>211</v>
      </c>
      <c r="L873">
        <v>214</v>
      </c>
      <c r="M873" s="24">
        <f t="shared" si="41"/>
        <v>0.6875</v>
      </c>
      <c r="N873" s="24">
        <f t="shared" si="42"/>
        <v>0.6875</v>
      </c>
      <c r="O873" s="96">
        <f t="shared" si="43"/>
        <v>16</v>
      </c>
    </row>
    <row r="874" spans="1:15" x14ac:dyDescent="0.25">
      <c r="A874" t="s">
        <v>0</v>
      </c>
      <c r="B874" s="1">
        <v>46127</v>
      </c>
      <c r="C874">
        <v>3391</v>
      </c>
      <c r="D874">
        <v>3425</v>
      </c>
      <c r="E874" t="s">
        <v>1</v>
      </c>
      <c r="F874" t="s">
        <v>47</v>
      </c>
      <c r="G874">
        <v>3391</v>
      </c>
      <c r="H874">
        <v>3425</v>
      </c>
      <c r="I874" t="s">
        <v>48</v>
      </c>
      <c r="J874" t="s">
        <v>74</v>
      </c>
      <c r="K874">
        <v>159</v>
      </c>
      <c r="L874">
        <v>158</v>
      </c>
      <c r="M874" s="24">
        <f t="shared" si="41"/>
        <v>0.70833333333333337</v>
      </c>
      <c r="N874" s="24">
        <f t="shared" si="42"/>
        <v>0.70833333333333337</v>
      </c>
      <c r="O874" s="96">
        <f t="shared" si="43"/>
        <v>17</v>
      </c>
    </row>
    <row r="875" spans="1:15" x14ac:dyDescent="0.25">
      <c r="A875" t="s">
        <v>0</v>
      </c>
      <c r="B875" s="1">
        <v>46127</v>
      </c>
      <c r="C875">
        <v>3391</v>
      </c>
      <c r="D875">
        <v>3425</v>
      </c>
      <c r="E875" t="s">
        <v>1</v>
      </c>
      <c r="F875" t="s">
        <v>47</v>
      </c>
      <c r="G875">
        <v>3391</v>
      </c>
      <c r="H875">
        <v>3425</v>
      </c>
      <c r="I875" t="s">
        <v>48</v>
      </c>
      <c r="J875" t="s">
        <v>75</v>
      </c>
      <c r="K875">
        <v>131</v>
      </c>
      <c r="L875">
        <v>162</v>
      </c>
      <c r="M875" s="24">
        <f t="shared" si="41"/>
        <v>0.72916666666666663</v>
      </c>
      <c r="N875" s="24">
        <f t="shared" si="42"/>
        <v>0.72916666666666663</v>
      </c>
      <c r="O875" s="96">
        <f t="shared" si="43"/>
        <v>17</v>
      </c>
    </row>
    <row r="876" spans="1:15" x14ac:dyDescent="0.25">
      <c r="A876" t="s">
        <v>0</v>
      </c>
      <c r="B876" s="1">
        <v>46127</v>
      </c>
      <c r="C876">
        <v>3391</v>
      </c>
      <c r="D876">
        <v>3425</v>
      </c>
      <c r="E876" t="s">
        <v>1</v>
      </c>
      <c r="F876" t="s">
        <v>47</v>
      </c>
      <c r="G876">
        <v>3391</v>
      </c>
      <c r="H876">
        <v>3425</v>
      </c>
      <c r="I876" t="s">
        <v>48</v>
      </c>
      <c r="J876" t="s">
        <v>76</v>
      </c>
      <c r="K876">
        <v>80</v>
      </c>
      <c r="L876">
        <v>98</v>
      </c>
      <c r="M876" s="24">
        <f t="shared" si="41"/>
        <v>0.75</v>
      </c>
      <c r="N876" s="24">
        <f t="shared" si="42"/>
        <v>0.75</v>
      </c>
      <c r="O876" s="96">
        <f t="shared" si="43"/>
        <v>18</v>
      </c>
    </row>
    <row r="877" spans="1:15" x14ac:dyDescent="0.25">
      <c r="A877" t="s">
        <v>0</v>
      </c>
      <c r="B877" s="1">
        <v>46127</v>
      </c>
      <c r="C877">
        <v>3391</v>
      </c>
      <c r="D877">
        <v>3425</v>
      </c>
      <c r="E877" t="s">
        <v>1</v>
      </c>
      <c r="F877" t="s">
        <v>47</v>
      </c>
      <c r="G877">
        <v>3391</v>
      </c>
      <c r="H877">
        <v>3425</v>
      </c>
      <c r="I877" t="s">
        <v>48</v>
      </c>
      <c r="J877" t="s">
        <v>77</v>
      </c>
      <c r="K877">
        <v>65</v>
      </c>
      <c r="L877">
        <v>60</v>
      </c>
      <c r="M877" s="24">
        <f t="shared" si="41"/>
        <v>0.77083333333333337</v>
      </c>
      <c r="N877" s="24">
        <f t="shared" si="42"/>
        <v>0.77083333333333337</v>
      </c>
      <c r="O877" s="96">
        <f t="shared" si="43"/>
        <v>18</v>
      </c>
    </row>
    <row r="878" spans="1:15" x14ac:dyDescent="0.25">
      <c r="A878" t="s">
        <v>0</v>
      </c>
      <c r="B878" s="1">
        <v>46127</v>
      </c>
      <c r="C878">
        <v>3391</v>
      </c>
      <c r="D878">
        <v>3425</v>
      </c>
      <c r="E878" t="s">
        <v>1</v>
      </c>
      <c r="F878" t="s">
        <v>47</v>
      </c>
      <c r="G878">
        <v>3391</v>
      </c>
      <c r="H878">
        <v>3425</v>
      </c>
      <c r="I878" t="s">
        <v>48</v>
      </c>
      <c r="J878" t="s">
        <v>78</v>
      </c>
      <c r="K878">
        <v>181</v>
      </c>
      <c r="L878">
        <v>107</v>
      </c>
      <c r="M878" s="24">
        <f t="shared" si="41"/>
        <v>0.79166666666666663</v>
      </c>
      <c r="N878" s="24">
        <f t="shared" si="42"/>
        <v>0.79166666666666663</v>
      </c>
      <c r="O878" s="96">
        <f t="shared" si="43"/>
        <v>19</v>
      </c>
    </row>
    <row r="879" spans="1:15" x14ac:dyDescent="0.25">
      <c r="A879" t="s">
        <v>0</v>
      </c>
      <c r="B879" s="1">
        <v>46127</v>
      </c>
      <c r="C879">
        <v>3391</v>
      </c>
      <c r="D879">
        <v>3425</v>
      </c>
      <c r="E879" t="s">
        <v>1</v>
      </c>
      <c r="F879" t="s">
        <v>47</v>
      </c>
      <c r="G879">
        <v>3391</v>
      </c>
      <c r="H879">
        <v>3425</v>
      </c>
      <c r="I879" t="s">
        <v>48</v>
      </c>
      <c r="J879" t="s">
        <v>79</v>
      </c>
      <c r="K879">
        <v>122</v>
      </c>
      <c r="L879">
        <v>201</v>
      </c>
      <c r="M879" s="24">
        <f t="shared" si="41"/>
        <v>0.8125</v>
      </c>
      <c r="N879" s="24">
        <f t="shared" si="42"/>
        <v>0.8125</v>
      </c>
      <c r="O879" s="96">
        <f t="shared" si="43"/>
        <v>19</v>
      </c>
    </row>
    <row r="880" spans="1:15" x14ac:dyDescent="0.25">
      <c r="A880" t="s">
        <v>0</v>
      </c>
      <c r="B880" s="1">
        <v>46127</v>
      </c>
      <c r="C880">
        <v>3391</v>
      </c>
      <c r="D880">
        <v>3425</v>
      </c>
      <c r="E880" t="s">
        <v>1</v>
      </c>
      <c r="F880" t="s">
        <v>47</v>
      </c>
      <c r="G880">
        <v>3391</v>
      </c>
      <c r="H880">
        <v>3425</v>
      </c>
      <c r="I880" t="s">
        <v>48</v>
      </c>
      <c r="J880" t="s">
        <v>80</v>
      </c>
      <c r="K880">
        <v>2</v>
      </c>
      <c r="L880">
        <v>29</v>
      </c>
      <c r="M880" s="24">
        <f t="shared" si="41"/>
        <v>0.83333333333333337</v>
      </c>
      <c r="N880" s="24">
        <f t="shared" si="42"/>
        <v>0.8125</v>
      </c>
      <c r="O880" s="96">
        <f t="shared" si="43"/>
        <v>19</v>
      </c>
    </row>
    <row r="881" spans="1:15" x14ac:dyDescent="0.25">
      <c r="A881" t="s">
        <v>0</v>
      </c>
      <c r="B881" s="1">
        <v>46128</v>
      </c>
      <c r="C881">
        <v>3446</v>
      </c>
      <c r="D881">
        <v>3471</v>
      </c>
      <c r="E881" t="s">
        <v>1</v>
      </c>
      <c r="F881" t="s">
        <v>47</v>
      </c>
      <c r="G881">
        <v>3446</v>
      </c>
      <c r="H881">
        <v>3471</v>
      </c>
      <c r="I881" t="s">
        <v>48</v>
      </c>
      <c r="J881" t="s">
        <v>49</v>
      </c>
      <c r="K881">
        <v>1</v>
      </c>
      <c r="L881">
        <v>0</v>
      </c>
      <c r="M881" s="24">
        <f t="shared" si="41"/>
        <v>0.1875</v>
      </c>
      <c r="N881" s="24">
        <f t="shared" si="42"/>
        <v>0.20833333333333334</v>
      </c>
      <c r="O881" s="96">
        <f t="shared" si="43"/>
        <v>5</v>
      </c>
    </row>
    <row r="882" spans="1:15" x14ac:dyDescent="0.25">
      <c r="A882" t="s">
        <v>0</v>
      </c>
      <c r="B882" s="1">
        <v>46128</v>
      </c>
      <c r="C882">
        <v>3446</v>
      </c>
      <c r="D882">
        <v>3471</v>
      </c>
      <c r="E882" t="s">
        <v>1</v>
      </c>
      <c r="F882" t="s">
        <v>47</v>
      </c>
      <c r="G882">
        <v>3446</v>
      </c>
      <c r="H882">
        <v>3471</v>
      </c>
      <c r="I882" t="s">
        <v>48</v>
      </c>
      <c r="J882" t="s">
        <v>50</v>
      </c>
      <c r="K882">
        <v>54</v>
      </c>
      <c r="L882">
        <v>50</v>
      </c>
      <c r="M882" s="24">
        <f t="shared" si="41"/>
        <v>0.20833333333333334</v>
      </c>
      <c r="N882" s="24">
        <f t="shared" si="42"/>
        <v>0.20833333333333334</v>
      </c>
      <c r="O882" s="96">
        <f t="shared" si="43"/>
        <v>5</v>
      </c>
    </row>
    <row r="883" spans="1:15" x14ac:dyDescent="0.25">
      <c r="A883" t="s">
        <v>0</v>
      </c>
      <c r="B883" s="1">
        <v>46128</v>
      </c>
      <c r="C883">
        <v>3446</v>
      </c>
      <c r="D883">
        <v>3471</v>
      </c>
      <c r="E883" t="s">
        <v>1</v>
      </c>
      <c r="F883" t="s">
        <v>47</v>
      </c>
      <c r="G883">
        <v>3446</v>
      </c>
      <c r="H883">
        <v>3471</v>
      </c>
      <c r="I883" t="s">
        <v>48</v>
      </c>
      <c r="J883" t="s">
        <v>51</v>
      </c>
      <c r="K883">
        <v>87</v>
      </c>
      <c r="L883">
        <v>81</v>
      </c>
      <c r="M883" s="24">
        <f t="shared" si="41"/>
        <v>0.22916666666666666</v>
      </c>
      <c r="N883" s="24">
        <f t="shared" si="42"/>
        <v>0.22916666666666666</v>
      </c>
      <c r="O883" s="96">
        <f t="shared" si="43"/>
        <v>5</v>
      </c>
    </row>
    <row r="884" spans="1:15" x14ac:dyDescent="0.25">
      <c r="A884" t="s">
        <v>0</v>
      </c>
      <c r="B884" s="1">
        <v>46128</v>
      </c>
      <c r="C884">
        <v>3446</v>
      </c>
      <c r="D884">
        <v>3471</v>
      </c>
      <c r="E884" t="s">
        <v>1</v>
      </c>
      <c r="F884" t="s">
        <v>47</v>
      </c>
      <c r="G884">
        <v>3446</v>
      </c>
      <c r="H884">
        <v>3471</v>
      </c>
      <c r="I884" t="s">
        <v>48</v>
      </c>
      <c r="J884" t="s">
        <v>52</v>
      </c>
      <c r="K884">
        <v>265</v>
      </c>
      <c r="L884">
        <v>171</v>
      </c>
      <c r="M884" s="24">
        <f t="shared" si="41"/>
        <v>0.25</v>
      </c>
      <c r="N884" s="24">
        <f t="shared" si="42"/>
        <v>0.25</v>
      </c>
      <c r="O884" s="96">
        <f t="shared" si="43"/>
        <v>6</v>
      </c>
    </row>
    <row r="885" spans="1:15" x14ac:dyDescent="0.25">
      <c r="A885" t="s">
        <v>0</v>
      </c>
      <c r="B885" s="1">
        <v>46128</v>
      </c>
      <c r="C885">
        <v>3446</v>
      </c>
      <c r="D885">
        <v>3471</v>
      </c>
      <c r="E885" t="s">
        <v>1</v>
      </c>
      <c r="F885" t="s">
        <v>47</v>
      </c>
      <c r="G885">
        <v>3446</v>
      </c>
      <c r="H885">
        <v>3471</v>
      </c>
      <c r="I885" t="s">
        <v>48</v>
      </c>
      <c r="J885" t="s">
        <v>53</v>
      </c>
      <c r="K885">
        <v>412</v>
      </c>
      <c r="L885">
        <v>437</v>
      </c>
      <c r="M885" s="24">
        <f t="shared" si="41"/>
        <v>0.27083333333333331</v>
      </c>
      <c r="N885" s="24">
        <f t="shared" si="42"/>
        <v>0.27083333333333331</v>
      </c>
      <c r="O885" s="96">
        <f t="shared" si="43"/>
        <v>6</v>
      </c>
    </row>
    <row r="886" spans="1:15" x14ac:dyDescent="0.25">
      <c r="A886" t="s">
        <v>0</v>
      </c>
      <c r="B886" s="1">
        <v>46128</v>
      </c>
      <c r="C886">
        <v>3446</v>
      </c>
      <c r="D886">
        <v>3471</v>
      </c>
      <c r="E886" t="s">
        <v>1</v>
      </c>
      <c r="F886" t="s">
        <v>47</v>
      </c>
      <c r="G886">
        <v>3446</v>
      </c>
      <c r="H886">
        <v>3471</v>
      </c>
      <c r="I886" t="s">
        <v>48</v>
      </c>
      <c r="J886" t="s">
        <v>54</v>
      </c>
      <c r="K886">
        <v>212</v>
      </c>
      <c r="L886">
        <v>248</v>
      </c>
      <c r="M886" s="24">
        <f t="shared" si="41"/>
        <v>0.29166666666666669</v>
      </c>
      <c r="N886" s="24">
        <f t="shared" si="42"/>
        <v>0.29166666666666669</v>
      </c>
      <c r="O886" s="96">
        <f t="shared" si="43"/>
        <v>7</v>
      </c>
    </row>
    <row r="887" spans="1:15" x14ac:dyDescent="0.25">
      <c r="A887" t="s">
        <v>0</v>
      </c>
      <c r="B887" s="1">
        <v>46128</v>
      </c>
      <c r="C887">
        <v>3446</v>
      </c>
      <c r="D887">
        <v>3471</v>
      </c>
      <c r="E887" t="s">
        <v>1</v>
      </c>
      <c r="F887" t="s">
        <v>47</v>
      </c>
      <c r="G887">
        <v>3446</v>
      </c>
      <c r="H887">
        <v>3471</v>
      </c>
      <c r="I887" t="s">
        <v>48</v>
      </c>
      <c r="J887" t="s">
        <v>55</v>
      </c>
      <c r="K887">
        <v>191</v>
      </c>
      <c r="L887">
        <v>156</v>
      </c>
      <c r="M887" s="24">
        <f t="shared" si="41"/>
        <v>0.3125</v>
      </c>
      <c r="N887" s="24">
        <f t="shared" si="42"/>
        <v>0.3125</v>
      </c>
      <c r="O887" s="96">
        <f t="shared" si="43"/>
        <v>7</v>
      </c>
    </row>
    <row r="888" spans="1:15" x14ac:dyDescent="0.25">
      <c r="A888" t="s">
        <v>0</v>
      </c>
      <c r="B888" s="1">
        <v>46128</v>
      </c>
      <c r="C888">
        <v>3446</v>
      </c>
      <c r="D888">
        <v>3471</v>
      </c>
      <c r="E888" t="s">
        <v>1</v>
      </c>
      <c r="F888" t="s">
        <v>47</v>
      </c>
      <c r="G888">
        <v>3446</v>
      </c>
      <c r="H888">
        <v>3471</v>
      </c>
      <c r="I888" t="s">
        <v>48</v>
      </c>
      <c r="J888" t="s">
        <v>56</v>
      </c>
      <c r="K888">
        <v>108</v>
      </c>
      <c r="L888">
        <v>176</v>
      </c>
      <c r="M888" s="24">
        <f t="shared" si="41"/>
        <v>0.33333333333333331</v>
      </c>
      <c r="N888" s="24">
        <f t="shared" si="42"/>
        <v>0.33333333333333331</v>
      </c>
      <c r="O888" s="96">
        <f t="shared" si="43"/>
        <v>8</v>
      </c>
    </row>
    <row r="889" spans="1:15" x14ac:dyDescent="0.25">
      <c r="A889" t="s">
        <v>0</v>
      </c>
      <c r="B889" s="1">
        <v>46128</v>
      </c>
      <c r="C889">
        <v>3446</v>
      </c>
      <c r="D889">
        <v>3471</v>
      </c>
      <c r="E889" t="s">
        <v>1</v>
      </c>
      <c r="F889" t="s">
        <v>47</v>
      </c>
      <c r="G889">
        <v>3446</v>
      </c>
      <c r="H889">
        <v>3471</v>
      </c>
      <c r="I889" t="s">
        <v>48</v>
      </c>
      <c r="J889" t="s">
        <v>57</v>
      </c>
      <c r="K889">
        <v>96</v>
      </c>
      <c r="L889">
        <v>109</v>
      </c>
      <c r="M889" s="24">
        <f t="shared" si="41"/>
        <v>0.35416666666666669</v>
      </c>
      <c r="N889" s="24">
        <f t="shared" si="42"/>
        <v>0.35416666666666669</v>
      </c>
      <c r="O889" s="96">
        <f t="shared" si="43"/>
        <v>8</v>
      </c>
    </row>
    <row r="890" spans="1:15" x14ac:dyDescent="0.25">
      <c r="A890" t="s">
        <v>0</v>
      </c>
      <c r="B890" s="1">
        <v>46128</v>
      </c>
      <c r="C890">
        <v>3446</v>
      </c>
      <c r="D890">
        <v>3471</v>
      </c>
      <c r="E890" t="s">
        <v>1</v>
      </c>
      <c r="F890" t="s">
        <v>47</v>
      </c>
      <c r="G890">
        <v>3446</v>
      </c>
      <c r="H890">
        <v>3471</v>
      </c>
      <c r="I890" t="s">
        <v>48</v>
      </c>
      <c r="J890" t="s">
        <v>58</v>
      </c>
      <c r="K890">
        <v>56</v>
      </c>
      <c r="L890">
        <v>47</v>
      </c>
      <c r="M890" s="24">
        <f t="shared" si="41"/>
        <v>0.375</v>
      </c>
      <c r="N890" s="24">
        <f t="shared" si="42"/>
        <v>0.375</v>
      </c>
      <c r="O890" s="96">
        <f t="shared" si="43"/>
        <v>9</v>
      </c>
    </row>
    <row r="891" spans="1:15" x14ac:dyDescent="0.25">
      <c r="A891" t="s">
        <v>0</v>
      </c>
      <c r="B891" s="1">
        <v>46128</v>
      </c>
      <c r="C891">
        <v>3446</v>
      </c>
      <c r="D891">
        <v>3471</v>
      </c>
      <c r="E891" t="s">
        <v>1</v>
      </c>
      <c r="F891" t="s">
        <v>47</v>
      </c>
      <c r="G891">
        <v>3446</v>
      </c>
      <c r="H891">
        <v>3471</v>
      </c>
      <c r="I891" t="s">
        <v>48</v>
      </c>
      <c r="J891" t="s">
        <v>59</v>
      </c>
      <c r="K891">
        <v>48</v>
      </c>
      <c r="L891">
        <v>66</v>
      </c>
      <c r="M891" s="24">
        <f t="shared" si="41"/>
        <v>0.39583333333333331</v>
      </c>
      <c r="N891" s="24">
        <f t="shared" si="42"/>
        <v>0.39583333333333331</v>
      </c>
      <c r="O891" s="96">
        <f t="shared" si="43"/>
        <v>9</v>
      </c>
    </row>
    <row r="892" spans="1:15" x14ac:dyDescent="0.25">
      <c r="A892" t="s">
        <v>0</v>
      </c>
      <c r="B892" s="1">
        <v>46128</v>
      </c>
      <c r="C892">
        <v>3446</v>
      </c>
      <c r="D892">
        <v>3471</v>
      </c>
      <c r="E892" t="s">
        <v>1</v>
      </c>
      <c r="F892" t="s">
        <v>47</v>
      </c>
      <c r="G892">
        <v>3446</v>
      </c>
      <c r="H892">
        <v>3471</v>
      </c>
      <c r="I892" t="s">
        <v>48</v>
      </c>
      <c r="J892" t="s">
        <v>60</v>
      </c>
      <c r="K892">
        <v>40</v>
      </c>
      <c r="L892">
        <v>37</v>
      </c>
      <c r="M892" s="24">
        <f t="shared" si="41"/>
        <v>0.41666666666666669</v>
      </c>
      <c r="N892" s="24">
        <f t="shared" si="42"/>
        <v>0.41666666666666669</v>
      </c>
      <c r="O892" s="96">
        <f t="shared" si="43"/>
        <v>10</v>
      </c>
    </row>
    <row r="893" spans="1:15" x14ac:dyDescent="0.25">
      <c r="A893" t="s">
        <v>0</v>
      </c>
      <c r="B893" s="1">
        <v>46128</v>
      </c>
      <c r="C893">
        <v>3446</v>
      </c>
      <c r="D893">
        <v>3471</v>
      </c>
      <c r="E893" t="s">
        <v>1</v>
      </c>
      <c r="F893" t="s">
        <v>47</v>
      </c>
      <c r="G893">
        <v>3446</v>
      </c>
      <c r="H893">
        <v>3471</v>
      </c>
      <c r="I893" t="s">
        <v>48</v>
      </c>
      <c r="J893" t="s">
        <v>61</v>
      </c>
      <c r="K893">
        <v>38</v>
      </c>
      <c r="L893">
        <v>44</v>
      </c>
      <c r="M893" s="24">
        <f t="shared" si="41"/>
        <v>0.4375</v>
      </c>
      <c r="N893" s="24">
        <f t="shared" si="42"/>
        <v>0.4375</v>
      </c>
      <c r="O893" s="96">
        <f t="shared" si="43"/>
        <v>10</v>
      </c>
    </row>
    <row r="894" spans="1:15" x14ac:dyDescent="0.25">
      <c r="A894" t="s">
        <v>0</v>
      </c>
      <c r="B894" s="1">
        <v>46128</v>
      </c>
      <c r="C894">
        <v>3446</v>
      </c>
      <c r="D894">
        <v>3471</v>
      </c>
      <c r="E894" t="s">
        <v>1</v>
      </c>
      <c r="F894" t="s">
        <v>47</v>
      </c>
      <c r="G894">
        <v>3446</v>
      </c>
      <c r="H894">
        <v>3471</v>
      </c>
      <c r="I894" t="s">
        <v>48</v>
      </c>
      <c r="J894" t="s">
        <v>62</v>
      </c>
      <c r="K894">
        <v>15</v>
      </c>
      <c r="L894">
        <v>17</v>
      </c>
      <c r="M894" s="24">
        <f t="shared" si="41"/>
        <v>0.45833333333333331</v>
      </c>
      <c r="N894" s="24">
        <f t="shared" si="42"/>
        <v>0.45833333333333331</v>
      </c>
      <c r="O894" s="96">
        <f t="shared" si="43"/>
        <v>11</v>
      </c>
    </row>
    <row r="895" spans="1:15" x14ac:dyDescent="0.25">
      <c r="A895" t="s">
        <v>0</v>
      </c>
      <c r="B895" s="1">
        <v>46128</v>
      </c>
      <c r="C895">
        <v>3446</v>
      </c>
      <c r="D895">
        <v>3471</v>
      </c>
      <c r="E895" t="s">
        <v>1</v>
      </c>
      <c r="F895" t="s">
        <v>47</v>
      </c>
      <c r="G895">
        <v>3446</v>
      </c>
      <c r="H895">
        <v>3471</v>
      </c>
      <c r="I895" t="s">
        <v>48</v>
      </c>
      <c r="J895" t="s">
        <v>63</v>
      </c>
      <c r="K895">
        <v>26</v>
      </c>
      <c r="L895">
        <v>26</v>
      </c>
      <c r="M895" s="24">
        <f t="shared" si="41"/>
        <v>0.47916666666666669</v>
      </c>
      <c r="N895" s="24">
        <f t="shared" si="42"/>
        <v>0.47916666666666669</v>
      </c>
      <c r="O895" s="96">
        <f t="shared" si="43"/>
        <v>11</v>
      </c>
    </row>
    <row r="896" spans="1:15" x14ac:dyDescent="0.25">
      <c r="A896" t="s">
        <v>0</v>
      </c>
      <c r="B896" s="1">
        <v>46128</v>
      </c>
      <c r="C896">
        <v>3446</v>
      </c>
      <c r="D896">
        <v>3471</v>
      </c>
      <c r="E896" t="s">
        <v>1</v>
      </c>
      <c r="F896" t="s">
        <v>47</v>
      </c>
      <c r="G896">
        <v>3446</v>
      </c>
      <c r="H896">
        <v>3471</v>
      </c>
      <c r="I896" t="s">
        <v>48</v>
      </c>
      <c r="J896" t="s">
        <v>64</v>
      </c>
      <c r="K896">
        <v>33</v>
      </c>
      <c r="L896">
        <v>27</v>
      </c>
      <c r="M896" s="24">
        <f t="shared" si="41"/>
        <v>0.5</v>
      </c>
      <c r="N896" s="24">
        <f t="shared" si="42"/>
        <v>0.5</v>
      </c>
      <c r="O896" s="96">
        <f t="shared" si="43"/>
        <v>12</v>
      </c>
    </row>
    <row r="897" spans="1:15" x14ac:dyDescent="0.25">
      <c r="A897" t="s">
        <v>0</v>
      </c>
      <c r="B897" s="1">
        <v>46128</v>
      </c>
      <c r="C897">
        <v>3446</v>
      </c>
      <c r="D897">
        <v>3471</v>
      </c>
      <c r="E897" t="s">
        <v>1</v>
      </c>
      <c r="F897" t="s">
        <v>47</v>
      </c>
      <c r="G897">
        <v>3446</v>
      </c>
      <c r="H897">
        <v>3471</v>
      </c>
      <c r="I897" t="s">
        <v>48</v>
      </c>
      <c r="J897" t="s">
        <v>65</v>
      </c>
      <c r="K897">
        <v>33</v>
      </c>
      <c r="L897">
        <v>37</v>
      </c>
      <c r="M897" s="24">
        <f t="shared" ref="M897:M960" si="44">IF($B897="","",_xlfn.NUMBERVALUE(LEFT($J897,5)))</f>
        <v>0.52083333333333337</v>
      </c>
      <c r="N897" s="24">
        <f t="shared" si="42"/>
        <v>0.52083333333333337</v>
      </c>
      <c r="O897" s="96">
        <f t="shared" si="43"/>
        <v>12</v>
      </c>
    </row>
    <row r="898" spans="1:15" x14ac:dyDescent="0.25">
      <c r="A898" t="s">
        <v>0</v>
      </c>
      <c r="B898" s="1">
        <v>46128</v>
      </c>
      <c r="C898">
        <v>3446</v>
      </c>
      <c r="D898">
        <v>3471</v>
      </c>
      <c r="E898" t="s">
        <v>1</v>
      </c>
      <c r="F898" t="s">
        <v>47</v>
      </c>
      <c r="G898">
        <v>3446</v>
      </c>
      <c r="H898">
        <v>3471</v>
      </c>
      <c r="I898" t="s">
        <v>48</v>
      </c>
      <c r="J898" t="s">
        <v>66</v>
      </c>
      <c r="K898">
        <v>33</v>
      </c>
      <c r="L898">
        <v>27</v>
      </c>
      <c r="M898" s="24">
        <f t="shared" si="44"/>
        <v>0.54166666666666663</v>
      </c>
      <c r="N898" s="24">
        <f t="shared" ref="N898:N961" si="45">IF(B898="","",IF($M898&lt;10/48,10/48,IF($M898&gt;39/48,39/48,$M898)))</f>
        <v>0.54166666666666663</v>
      </c>
      <c r="O898" s="96">
        <f t="shared" si="43"/>
        <v>13</v>
      </c>
    </row>
    <row r="899" spans="1:15" x14ac:dyDescent="0.25">
      <c r="A899" t="s">
        <v>0</v>
      </c>
      <c r="B899" s="1">
        <v>46128</v>
      </c>
      <c r="C899">
        <v>3446</v>
      </c>
      <c r="D899">
        <v>3471</v>
      </c>
      <c r="E899" t="s">
        <v>1</v>
      </c>
      <c r="F899" t="s">
        <v>47</v>
      </c>
      <c r="G899">
        <v>3446</v>
      </c>
      <c r="H899">
        <v>3471</v>
      </c>
      <c r="I899" t="s">
        <v>48</v>
      </c>
      <c r="J899" t="s">
        <v>67</v>
      </c>
      <c r="K899">
        <v>33</v>
      </c>
      <c r="L899">
        <v>44</v>
      </c>
      <c r="M899" s="24">
        <f t="shared" si="44"/>
        <v>0.5625</v>
      </c>
      <c r="N899" s="24">
        <f t="shared" si="45"/>
        <v>0.5625</v>
      </c>
      <c r="O899" s="96">
        <f t="shared" ref="O899:O962" si="46">IF($A899="","",HOUR($N899))</f>
        <v>13</v>
      </c>
    </row>
    <row r="900" spans="1:15" x14ac:dyDescent="0.25">
      <c r="A900" t="s">
        <v>0</v>
      </c>
      <c r="B900" s="1">
        <v>46128</v>
      </c>
      <c r="C900">
        <v>3446</v>
      </c>
      <c r="D900">
        <v>3471</v>
      </c>
      <c r="E900" t="s">
        <v>1</v>
      </c>
      <c r="F900" t="s">
        <v>47</v>
      </c>
      <c r="G900">
        <v>3446</v>
      </c>
      <c r="H900">
        <v>3471</v>
      </c>
      <c r="I900" t="s">
        <v>48</v>
      </c>
      <c r="J900" t="s">
        <v>68</v>
      </c>
      <c r="K900">
        <v>63</v>
      </c>
      <c r="L900">
        <v>38</v>
      </c>
      <c r="M900" s="24">
        <f t="shared" si="44"/>
        <v>0.58333333333333337</v>
      </c>
      <c r="N900" s="24">
        <f t="shared" si="45"/>
        <v>0.58333333333333337</v>
      </c>
      <c r="O900" s="96">
        <f t="shared" si="46"/>
        <v>14</v>
      </c>
    </row>
    <row r="901" spans="1:15" x14ac:dyDescent="0.25">
      <c r="A901" t="s">
        <v>0</v>
      </c>
      <c r="B901" s="1">
        <v>46128</v>
      </c>
      <c r="C901">
        <v>3446</v>
      </c>
      <c r="D901">
        <v>3471</v>
      </c>
      <c r="E901" t="s">
        <v>1</v>
      </c>
      <c r="F901" t="s">
        <v>47</v>
      </c>
      <c r="G901">
        <v>3446</v>
      </c>
      <c r="H901">
        <v>3471</v>
      </c>
      <c r="I901" t="s">
        <v>48</v>
      </c>
      <c r="J901" t="s">
        <v>69</v>
      </c>
      <c r="K901">
        <v>96</v>
      </c>
      <c r="L901">
        <v>98</v>
      </c>
      <c r="M901" s="24">
        <f t="shared" si="44"/>
        <v>0.60416666666666663</v>
      </c>
      <c r="N901" s="24">
        <f t="shared" si="45"/>
        <v>0.60416666666666663</v>
      </c>
      <c r="O901" s="96">
        <f t="shared" si="46"/>
        <v>14</v>
      </c>
    </row>
    <row r="902" spans="1:15" x14ac:dyDescent="0.25">
      <c r="A902" t="s">
        <v>0</v>
      </c>
      <c r="B902" s="1">
        <v>46128</v>
      </c>
      <c r="C902">
        <v>3446</v>
      </c>
      <c r="D902">
        <v>3471</v>
      </c>
      <c r="E902" t="s">
        <v>1</v>
      </c>
      <c r="F902" t="s">
        <v>47</v>
      </c>
      <c r="G902">
        <v>3446</v>
      </c>
      <c r="H902">
        <v>3471</v>
      </c>
      <c r="I902" t="s">
        <v>48</v>
      </c>
      <c r="J902" t="s">
        <v>70</v>
      </c>
      <c r="K902">
        <v>154</v>
      </c>
      <c r="L902">
        <v>127</v>
      </c>
      <c r="M902" s="24">
        <f t="shared" si="44"/>
        <v>0.625</v>
      </c>
      <c r="N902" s="24">
        <f t="shared" si="45"/>
        <v>0.625</v>
      </c>
      <c r="O902" s="96">
        <f t="shared" si="46"/>
        <v>15</v>
      </c>
    </row>
    <row r="903" spans="1:15" x14ac:dyDescent="0.25">
      <c r="A903" t="s">
        <v>0</v>
      </c>
      <c r="B903" s="1">
        <v>46128</v>
      </c>
      <c r="C903">
        <v>3446</v>
      </c>
      <c r="D903">
        <v>3471</v>
      </c>
      <c r="E903" t="s">
        <v>1</v>
      </c>
      <c r="F903" t="s">
        <v>47</v>
      </c>
      <c r="G903">
        <v>3446</v>
      </c>
      <c r="H903">
        <v>3471</v>
      </c>
      <c r="I903" t="s">
        <v>48</v>
      </c>
      <c r="J903" t="s">
        <v>71</v>
      </c>
      <c r="K903">
        <v>161</v>
      </c>
      <c r="L903">
        <v>158</v>
      </c>
      <c r="M903" s="24">
        <f t="shared" si="44"/>
        <v>0.64583333333333337</v>
      </c>
      <c r="N903" s="24">
        <f t="shared" si="45"/>
        <v>0.64583333333333337</v>
      </c>
      <c r="O903" s="96">
        <f t="shared" si="46"/>
        <v>15</v>
      </c>
    </row>
    <row r="904" spans="1:15" x14ac:dyDescent="0.25">
      <c r="A904" t="s">
        <v>0</v>
      </c>
      <c r="B904" s="1">
        <v>46128</v>
      </c>
      <c r="C904">
        <v>3446</v>
      </c>
      <c r="D904">
        <v>3471</v>
      </c>
      <c r="E904" t="s">
        <v>1</v>
      </c>
      <c r="F904" t="s">
        <v>47</v>
      </c>
      <c r="G904">
        <v>3446</v>
      </c>
      <c r="H904">
        <v>3471</v>
      </c>
      <c r="I904" t="s">
        <v>48</v>
      </c>
      <c r="J904" t="s">
        <v>72</v>
      </c>
      <c r="K904">
        <v>205</v>
      </c>
      <c r="L904">
        <v>164</v>
      </c>
      <c r="M904" s="24">
        <f t="shared" si="44"/>
        <v>0.66666666666666663</v>
      </c>
      <c r="N904" s="24">
        <f t="shared" si="45"/>
        <v>0.66666666666666663</v>
      </c>
      <c r="O904" s="96">
        <f t="shared" si="46"/>
        <v>16</v>
      </c>
    </row>
    <row r="905" spans="1:15" x14ac:dyDescent="0.25">
      <c r="A905" t="s">
        <v>0</v>
      </c>
      <c r="B905" s="1">
        <v>46128</v>
      </c>
      <c r="C905">
        <v>3446</v>
      </c>
      <c r="D905">
        <v>3471</v>
      </c>
      <c r="E905" t="s">
        <v>1</v>
      </c>
      <c r="F905" t="s">
        <v>47</v>
      </c>
      <c r="G905">
        <v>3446</v>
      </c>
      <c r="H905">
        <v>3471</v>
      </c>
      <c r="I905" t="s">
        <v>48</v>
      </c>
      <c r="J905" t="s">
        <v>73</v>
      </c>
      <c r="K905">
        <v>209</v>
      </c>
      <c r="L905">
        <v>251</v>
      </c>
      <c r="M905" s="24">
        <f t="shared" si="44"/>
        <v>0.6875</v>
      </c>
      <c r="N905" s="24">
        <f t="shared" si="45"/>
        <v>0.6875</v>
      </c>
      <c r="O905" s="96">
        <f t="shared" si="46"/>
        <v>16</v>
      </c>
    </row>
    <row r="906" spans="1:15" x14ac:dyDescent="0.25">
      <c r="A906" t="s">
        <v>0</v>
      </c>
      <c r="B906" s="1">
        <v>46128</v>
      </c>
      <c r="C906">
        <v>3446</v>
      </c>
      <c r="D906">
        <v>3471</v>
      </c>
      <c r="E906" t="s">
        <v>1</v>
      </c>
      <c r="F906" t="s">
        <v>47</v>
      </c>
      <c r="G906">
        <v>3446</v>
      </c>
      <c r="H906">
        <v>3471</v>
      </c>
      <c r="I906" t="s">
        <v>48</v>
      </c>
      <c r="J906" t="s">
        <v>74</v>
      </c>
      <c r="K906">
        <v>168</v>
      </c>
      <c r="L906">
        <v>183</v>
      </c>
      <c r="M906" s="24">
        <f t="shared" si="44"/>
        <v>0.70833333333333337</v>
      </c>
      <c r="N906" s="24">
        <f t="shared" si="45"/>
        <v>0.70833333333333337</v>
      </c>
      <c r="O906" s="96">
        <f t="shared" si="46"/>
        <v>17</v>
      </c>
    </row>
    <row r="907" spans="1:15" x14ac:dyDescent="0.25">
      <c r="A907" t="s">
        <v>0</v>
      </c>
      <c r="B907" s="1">
        <v>46128</v>
      </c>
      <c r="C907">
        <v>3446</v>
      </c>
      <c r="D907">
        <v>3471</v>
      </c>
      <c r="E907" t="s">
        <v>1</v>
      </c>
      <c r="F907" t="s">
        <v>47</v>
      </c>
      <c r="G907">
        <v>3446</v>
      </c>
      <c r="H907">
        <v>3471</v>
      </c>
      <c r="I907" t="s">
        <v>48</v>
      </c>
      <c r="J907" t="s">
        <v>75</v>
      </c>
      <c r="K907">
        <v>129</v>
      </c>
      <c r="L907">
        <v>144</v>
      </c>
      <c r="M907" s="24">
        <f t="shared" si="44"/>
        <v>0.72916666666666663</v>
      </c>
      <c r="N907" s="24">
        <f t="shared" si="45"/>
        <v>0.72916666666666663</v>
      </c>
      <c r="O907" s="96">
        <f t="shared" si="46"/>
        <v>17</v>
      </c>
    </row>
    <row r="908" spans="1:15" x14ac:dyDescent="0.25">
      <c r="A908" t="s">
        <v>0</v>
      </c>
      <c r="B908" s="1">
        <v>46128</v>
      </c>
      <c r="C908">
        <v>3446</v>
      </c>
      <c r="D908">
        <v>3471</v>
      </c>
      <c r="E908" t="s">
        <v>1</v>
      </c>
      <c r="F908" t="s">
        <v>47</v>
      </c>
      <c r="G908">
        <v>3446</v>
      </c>
      <c r="H908">
        <v>3471</v>
      </c>
      <c r="I908" t="s">
        <v>48</v>
      </c>
      <c r="J908" t="s">
        <v>76</v>
      </c>
      <c r="K908">
        <v>87</v>
      </c>
      <c r="L908">
        <v>86</v>
      </c>
      <c r="M908" s="24">
        <f t="shared" si="44"/>
        <v>0.75</v>
      </c>
      <c r="N908" s="24">
        <f t="shared" si="45"/>
        <v>0.75</v>
      </c>
      <c r="O908" s="96">
        <f t="shared" si="46"/>
        <v>18</v>
      </c>
    </row>
    <row r="909" spans="1:15" x14ac:dyDescent="0.25">
      <c r="A909" t="s">
        <v>0</v>
      </c>
      <c r="B909" s="1">
        <v>46128</v>
      </c>
      <c r="C909">
        <v>3446</v>
      </c>
      <c r="D909">
        <v>3471</v>
      </c>
      <c r="E909" t="s">
        <v>1</v>
      </c>
      <c r="F909" t="s">
        <v>47</v>
      </c>
      <c r="G909">
        <v>3446</v>
      </c>
      <c r="H909">
        <v>3471</v>
      </c>
      <c r="I909" t="s">
        <v>48</v>
      </c>
      <c r="J909" t="s">
        <v>77</v>
      </c>
      <c r="K909">
        <v>61</v>
      </c>
      <c r="L909">
        <v>62</v>
      </c>
      <c r="M909" s="24">
        <f t="shared" si="44"/>
        <v>0.77083333333333337</v>
      </c>
      <c r="N909" s="24">
        <f t="shared" si="45"/>
        <v>0.77083333333333337</v>
      </c>
      <c r="O909" s="96">
        <f t="shared" si="46"/>
        <v>18</v>
      </c>
    </row>
    <row r="910" spans="1:15" x14ac:dyDescent="0.25">
      <c r="A910" t="s">
        <v>0</v>
      </c>
      <c r="B910" s="1">
        <v>46128</v>
      </c>
      <c r="C910">
        <v>3446</v>
      </c>
      <c r="D910">
        <v>3471</v>
      </c>
      <c r="E910" t="s">
        <v>1</v>
      </c>
      <c r="F910" t="s">
        <v>47</v>
      </c>
      <c r="G910">
        <v>3446</v>
      </c>
      <c r="H910">
        <v>3471</v>
      </c>
      <c r="I910" t="s">
        <v>48</v>
      </c>
      <c r="J910" t="s">
        <v>78</v>
      </c>
      <c r="K910">
        <v>163</v>
      </c>
      <c r="L910">
        <v>114</v>
      </c>
      <c r="M910" s="24">
        <f t="shared" si="44"/>
        <v>0.79166666666666663</v>
      </c>
      <c r="N910" s="24">
        <f t="shared" si="45"/>
        <v>0.79166666666666663</v>
      </c>
      <c r="O910" s="96">
        <f t="shared" si="46"/>
        <v>19</v>
      </c>
    </row>
    <row r="911" spans="1:15" x14ac:dyDescent="0.25">
      <c r="A911" t="s">
        <v>0</v>
      </c>
      <c r="B911" s="1">
        <v>46128</v>
      </c>
      <c r="C911">
        <v>3446</v>
      </c>
      <c r="D911">
        <v>3471</v>
      </c>
      <c r="E911" t="s">
        <v>1</v>
      </c>
      <c r="F911" t="s">
        <v>47</v>
      </c>
      <c r="G911">
        <v>3446</v>
      </c>
      <c r="H911">
        <v>3471</v>
      </c>
      <c r="I911" t="s">
        <v>48</v>
      </c>
      <c r="J911" t="s">
        <v>79</v>
      </c>
      <c r="K911">
        <v>166</v>
      </c>
      <c r="L911">
        <v>206</v>
      </c>
      <c r="M911" s="24">
        <f t="shared" si="44"/>
        <v>0.8125</v>
      </c>
      <c r="N911" s="24">
        <f t="shared" si="45"/>
        <v>0.8125</v>
      </c>
      <c r="O911" s="96">
        <f t="shared" si="46"/>
        <v>19</v>
      </c>
    </row>
    <row r="912" spans="1:15" x14ac:dyDescent="0.25">
      <c r="A912" t="s">
        <v>0</v>
      </c>
      <c r="B912" s="1">
        <v>46128</v>
      </c>
      <c r="C912">
        <v>3446</v>
      </c>
      <c r="D912">
        <v>3471</v>
      </c>
      <c r="E912" t="s">
        <v>1</v>
      </c>
      <c r="F912" t="s">
        <v>47</v>
      </c>
      <c r="G912">
        <v>3446</v>
      </c>
      <c r="H912">
        <v>3471</v>
      </c>
      <c r="I912" t="s">
        <v>48</v>
      </c>
      <c r="J912" t="s">
        <v>80</v>
      </c>
      <c r="K912">
        <v>3</v>
      </c>
      <c r="L912">
        <v>40</v>
      </c>
      <c r="M912" s="24">
        <f t="shared" si="44"/>
        <v>0.83333333333333337</v>
      </c>
      <c r="N912" s="24">
        <f t="shared" si="45"/>
        <v>0.8125</v>
      </c>
      <c r="O912" s="96">
        <f t="shared" si="46"/>
        <v>19</v>
      </c>
    </row>
    <row r="913" spans="1:15" x14ac:dyDescent="0.25">
      <c r="A913" s="93" t="s">
        <v>0</v>
      </c>
      <c r="B913" s="94">
        <v>46129</v>
      </c>
      <c r="C913" s="93">
        <v>3080</v>
      </c>
      <c r="D913" s="93">
        <v>3083</v>
      </c>
      <c r="E913" s="93" t="s">
        <v>1</v>
      </c>
      <c r="F913" s="93" t="s">
        <v>47</v>
      </c>
      <c r="G913" s="93">
        <v>3080</v>
      </c>
      <c r="H913" s="93">
        <v>3083</v>
      </c>
      <c r="I913" s="93" t="s">
        <v>48</v>
      </c>
      <c r="J913" s="93" t="s">
        <v>50</v>
      </c>
      <c r="K913" s="93">
        <v>37</v>
      </c>
      <c r="L913" s="93">
        <v>46</v>
      </c>
      <c r="M913" s="24">
        <f t="shared" si="44"/>
        <v>0.20833333333333334</v>
      </c>
      <c r="N913" s="24">
        <f t="shared" si="45"/>
        <v>0.20833333333333334</v>
      </c>
      <c r="O913" s="96">
        <f t="shared" si="46"/>
        <v>5</v>
      </c>
    </row>
    <row r="914" spans="1:15" x14ac:dyDescent="0.25">
      <c r="A914" s="93" t="s">
        <v>0</v>
      </c>
      <c r="B914" s="94">
        <v>46129</v>
      </c>
      <c r="C914" s="93">
        <v>3080</v>
      </c>
      <c r="D914" s="93">
        <v>3083</v>
      </c>
      <c r="E914" s="93" t="s">
        <v>1</v>
      </c>
      <c r="F914" s="93" t="s">
        <v>47</v>
      </c>
      <c r="G914" s="93">
        <v>3080</v>
      </c>
      <c r="H914" s="93">
        <v>3083</v>
      </c>
      <c r="I914" s="93" t="s">
        <v>48</v>
      </c>
      <c r="J914" s="93" t="s">
        <v>51</v>
      </c>
      <c r="K914" s="93">
        <v>69</v>
      </c>
      <c r="L914" s="93">
        <v>79</v>
      </c>
      <c r="M914" s="24">
        <f t="shared" si="44"/>
        <v>0.22916666666666666</v>
      </c>
      <c r="N914" s="24">
        <f t="shared" si="45"/>
        <v>0.22916666666666666</v>
      </c>
      <c r="O914" s="96">
        <f t="shared" si="46"/>
        <v>5</v>
      </c>
    </row>
    <row r="915" spans="1:15" x14ac:dyDescent="0.25">
      <c r="A915" s="93" t="s">
        <v>0</v>
      </c>
      <c r="B915" s="94">
        <v>46129</v>
      </c>
      <c r="C915" s="93">
        <v>3080</v>
      </c>
      <c r="D915" s="93">
        <v>3083</v>
      </c>
      <c r="E915" s="93" t="s">
        <v>1</v>
      </c>
      <c r="F915" s="93" t="s">
        <v>47</v>
      </c>
      <c r="G915" s="93">
        <v>3080</v>
      </c>
      <c r="H915" s="93">
        <v>3083</v>
      </c>
      <c r="I915" s="93" t="s">
        <v>48</v>
      </c>
      <c r="J915" s="93" t="s">
        <v>52</v>
      </c>
      <c r="K915" s="93">
        <v>277</v>
      </c>
      <c r="L915" s="93">
        <v>191</v>
      </c>
      <c r="M915" s="24">
        <f t="shared" si="44"/>
        <v>0.25</v>
      </c>
      <c r="N915" s="24">
        <f t="shared" si="45"/>
        <v>0.25</v>
      </c>
      <c r="O915" s="96">
        <f t="shared" si="46"/>
        <v>6</v>
      </c>
    </row>
    <row r="916" spans="1:15" x14ac:dyDescent="0.25">
      <c r="A916" s="93" t="s">
        <v>0</v>
      </c>
      <c r="B916" s="94">
        <v>46129</v>
      </c>
      <c r="C916" s="93">
        <v>3080</v>
      </c>
      <c r="D916" s="93">
        <v>3083</v>
      </c>
      <c r="E916" s="93" t="s">
        <v>1</v>
      </c>
      <c r="F916" s="93" t="s">
        <v>47</v>
      </c>
      <c r="G916" s="93">
        <v>3080</v>
      </c>
      <c r="H916" s="93">
        <v>3083</v>
      </c>
      <c r="I916" s="93" t="s">
        <v>48</v>
      </c>
      <c r="J916" s="93" t="s">
        <v>53</v>
      </c>
      <c r="K916" s="93">
        <v>362</v>
      </c>
      <c r="L916" s="93">
        <v>378</v>
      </c>
      <c r="M916" s="24">
        <f t="shared" si="44"/>
        <v>0.27083333333333331</v>
      </c>
      <c r="N916" s="24">
        <f t="shared" si="45"/>
        <v>0.27083333333333331</v>
      </c>
      <c r="O916" s="96">
        <f t="shared" si="46"/>
        <v>6</v>
      </c>
    </row>
    <row r="917" spans="1:15" x14ac:dyDescent="0.25">
      <c r="A917" s="93" t="s">
        <v>0</v>
      </c>
      <c r="B917" s="94">
        <v>46129</v>
      </c>
      <c r="C917" s="93">
        <v>3080</v>
      </c>
      <c r="D917" s="93">
        <v>3083</v>
      </c>
      <c r="E917" s="93" t="s">
        <v>1</v>
      </c>
      <c r="F917" s="93" t="s">
        <v>47</v>
      </c>
      <c r="G917" s="93">
        <v>3080</v>
      </c>
      <c r="H917" s="93">
        <v>3083</v>
      </c>
      <c r="I917" s="93" t="s">
        <v>48</v>
      </c>
      <c r="J917" s="93" t="s">
        <v>54</v>
      </c>
      <c r="K917" s="93">
        <v>214</v>
      </c>
      <c r="L917" s="93">
        <v>211</v>
      </c>
      <c r="M917" s="24">
        <f t="shared" si="44"/>
        <v>0.29166666666666669</v>
      </c>
      <c r="N917" s="24">
        <f t="shared" si="45"/>
        <v>0.29166666666666669</v>
      </c>
      <c r="O917" s="96">
        <f t="shared" si="46"/>
        <v>7</v>
      </c>
    </row>
    <row r="918" spans="1:15" x14ac:dyDescent="0.25">
      <c r="A918" s="93" t="s">
        <v>0</v>
      </c>
      <c r="B918" s="94">
        <v>46129</v>
      </c>
      <c r="C918" s="93">
        <v>3080</v>
      </c>
      <c r="D918" s="93">
        <v>3083</v>
      </c>
      <c r="E918" s="93" t="s">
        <v>1</v>
      </c>
      <c r="F918" s="93" t="s">
        <v>47</v>
      </c>
      <c r="G918" s="93">
        <v>3080</v>
      </c>
      <c r="H918" s="93">
        <v>3083</v>
      </c>
      <c r="I918" s="93" t="s">
        <v>48</v>
      </c>
      <c r="J918" s="93" t="s">
        <v>55</v>
      </c>
      <c r="K918" s="93">
        <v>179</v>
      </c>
      <c r="L918" s="93">
        <v>193</v>
      </c>
      <c r="M918" s="24">
        <f t="shared" si="44"/>
        <v>0.3125</v>
      </c>
      <c r="N918" s="24">
        <f t="shared" si="45"/>
        <v>0.3125</v>
      </c>
      <c r="O918" s="96">
        <f t="shared" si="46"/>
        <v>7</v>
      </c>
    </row>
    <row r="919" spans="1:15" x14ac:dyDescent="0.25">
      <c r="A919" s="93" t="s">
        <v>0</v>
      </c>
      <c r="B919" s="94">
        <v>46129</v>
      </c>
      <c r="C919" s="93">
        <v>3080</v>
      </c>
      <c r="D919" s="93">
        <v>3083</v>
      </c>
      <c r="E919" s="93" t="s">
        <v>1</v>
      </c>
      <c r="F919" s="93" t="s">
        <v>47</v>
      </c>
      <c r="G919" s="93">
        <v>3080</v>
      </c>
      <c r="H919" s="93">
        <v>3083</v>
      </c>
      <c r="I919" s="93" t="s">
        <v>48</v>
      </c>
      <c r="J919" s="93" t="s">
        <v>56</v>
      </c>
      <c r="K919" s="93">
        <v>131</v>
      </c>
      <c r="L919" s="93">
        <v>132</v>
      </c>
      <c r="M919" s="24">
        <f t="shared" si="44"/>
        <v>0.33333333333333331</v>
      </c>
      <c r="N919" s="24">
        <f t="shared" si="45"/>
        <v>0.33333333333333331</v>
      </c>
      <c r="O919" s="96">
        <f t="shared" si="46"/>
        <v>8</v>
      </c>
    </row>
    <row r="920" spans="1:15" x14ac:dyDescent="0.25">
      <c r="A920" s="93" t="s">
        <v>0</v>
      </c>
      <c r="B920" s="94">
        <v>46129</v>
      </c>
      <c r="C920" s="93">
        <v>3080</v>
      </c>
      <c r="D920" s="93">
        <v>3083</v>
      </c>
      <c r="E920" s="93" t="s">
        <v>1</v>
      </c>
      <c r="F920" s="93" t="s">
        <v>47</v>
      </c>
      <c r="G920" s="93">
        <v>3080</v>
      </c>
      <c r="H920" s="93">
        <v>3083</v>
      </c>
      <c r="I920" s="93" t="s">
        <v>48</v>
      </c>
      <c r="J920" s="93" t="s">
        <v>57</v>
      </c>
      <c r="K920" s="93">
        <v>54</v>
      </c>
      <c r="L920" s="93">
        <v>78</v>
      </c>
      <c r="M920" s="24">
        <f t="shared" si="44"/>
        <v>0.35416666666666669</v>
      </c>
      <c r="N920" s="24">
        <f t="shared" si="45"/>
        <v>0.35416666666666669</v>
      </c>
      <c r="O920" s="96">
        <f t="shared" si="46"/>
        <v>8</v>
      </c>
    </row>
    <row r="921" spans="1:15" x14ac:dyDescent="0.25">
      <c r="A921" s="93" t="s">
        <v>0</v>
      </c>
      <c r="B921" s="94">
        <v>46129</v>
      </c>
      <c r="C921" s="93">
        <v>3080</v>
      </c>
      <c r="D921" s="93">
        <v>3083</v>
      </c>
      <c r="E921" s="93" t="s">
        <v>1</v>
      </c>
      <c r="F921" s="93" t="s">
        <v>47</v>
      </c>
      <c r="G921" s="93">
        <v>3080</v>
      </c>
      <c r="H921" s="93">
        <v>3083</v>
      </c>
      <c r="I921" s="93" t="s">
        <v>48</v>
      </c>
      <c r="J921" s="93" t="s">
        <v>58</v>
      </c>
      <c r="K921" s="93">
        <v>46</v>
      </c>
      <c r="L921" s="93">
        <v>53</v>
      </c>
      <c r="M921" s="24">
        <f t="shared" si="44"/>
        <v>0.375</v>
      </c>
      <c r="N921" s="24">
        <f t="shared" si="45"/>
        <v>0.375</v>
      </c>
      <c r="O921" s="96">
        <f t="shared" si="46"/>
        <v>9</v>
      </c>
    </row>
    <row r="922" spans="1:15" x14ac:dyDescent="0.25">
      <c r="A922" s="93" t="s">
        <v>0</v>
      </c>
      <c r="B922" s="94">
        <v>46129</v>
      </c>
      <c r="C922" s="93">
        <v>3080</v>
      </c>
      <c r="D922" s="93">
        <v>3083</v>
      </c>
      <c r="E922" s="93" t="s">
        <v>1</v>
      </c>
      <c r="F922" s="93" t="s">
        <v>47</v>
      </c>
      <c r="G922" s="93">
        <v>3080</v>
      </c>
      <c r="H922" s="93">
        <v>3083</v>
      </c>
      <c r="I922" s="93" t="s">
        <v>48</v>
      </c>
      <c r="J922" s="93" t="s">
        <v>59</v>
      </c>
      <c r="K922" s="93">
        <v>33</v>
      </c>
      <c r="L922" s="93">
        <v>33</v>
      </c>
      <c r="M922" s="24">
        <f t="shared" si="44"/>
        <v>0.39583333333333331</v>
      </c>
      <c r="N922" s="24">
        <f t="shared" si="45"/>
        <v>0.39583333333333331</v>
      </c>
      <c r="O922" s="96">
        <f t="shared" si="46"/>
        <v>9</v>
      </c>
    </row>
    <row r="923" spans="1:15" x14ac:dyDescent="0.25">
      <c r="A923" s="93" t="s">
        <v>0</v>
      </c>
      <c r="B923" s="94">
        <v>46129</v>
      </c>
      <c r="C923" s="93">
        <v>3080</v>
      </c>
      <c r="D923" s="93">
        <v>3083</v>
      </c>
      <c r="E923" s="93" t="s">
        <v>1</v>
      </c>
      <c r="F923" s="93" t="s">
        <v>47</v>
      </c>
      <c r="G923" s="93">
        <v>3080</v>
      </c>
      <c r="H923" s="93">
        <v>3083</v>
      </c>
      <c r="I923" s="93" t="s">
        <v>48</v>
      </c>
      <c r="J923" s="93" t="s">
        <v>60</v>
      </c>
      <c r="K923" s="93">
        <v>40</v>
      </c>
      <c r="L923" s="93">
        <v>37</v>
      </c>
      <c r="M923" s="24">
        <f t="shared" si="44"/>
        <v>0.41666666666666669</v>
      </c>
      <c r="N923" s="24">
        <f t="shared" si="45"/>
        <v>0.41666666666666669</v>
      </c>
      <c r="O923" s="96">
        <f t="shared" si="46"/>
        <v>10</v>
      </c>
    </row>
    <row r="924" spans="1:15" x14ac:dyDescent="0.25">
      <c r="A924" s="93" t="s">
        <v>0</v>
      </c>
      <c r="B924" s="94">
        <v>46129</v>
      </c>
      <c r="C924" s="93">
        <v>3080</v>
      </c>
      <c r="D924" s="93">
        <v>3083</v>
      </c>
      <c r="E924" s="93" t="s">
        <v>1</v>
      </c>
      <c r="F924" s="93" t="s">
        <v>47</v>
      </c>
      <c r="G924" s="93">
        <v>3080</v>
      </c>
      <c r="H924" s="93">
        <v>3083</v>
      </c>
      <c r="I924" s="93" t="s">
        <v>48</v>
      </c>
      <c r="J924" s="93" t="s">
        <v>61</v>
      </c>
      <c r="K924" s="93">
        <v>38</v>
      </c>
      <c r="L924" s="93">
        <v>44</v>
      </c>
      <c r="M924" s="24">
        <f t="shared" si="44"/>
        <v>0.4375</v>
      </c>
      <c r="N924" s="24">
        <f t="shared" si="45"/>
        <v>0.4375</v>
      </c>
      <c r="O924" s="96">
        <f t="shared" si="46"/>
        <v>10</v>
      </c>
    </row>
    <row r="925" spans="1:15" x14ac:dyDescent="0.25">
      <c r="A925" s="93" t="s">
        <v>0</v>
      </c>
      <c r="B925" s="94">
        <v>46129</v>
      </c>
      <c r="C925" s="93">
        <v>3080</v>
      </c>
      <c r="D925" s="93">
        <v>3083</v>
      </c>
      <c r="E925" s="93" t="s">
        <v>1</v>
      </c>
      <c r="F925" s="93" t="s">
        <v>47</v>
      </c>
      <c r="G925" s="93">
        <v>3080</v>
      </c>
      <c r="H925" s="93">
        <v>3083</v>
      </c>
      <c r="I925" s="93" t="s">
        <v>48</v>
      </c>
      <c r="J925" s="93" t="s">
        <v>62</v>
      </c>
      <c r="K925" s="93">
        <v>22</v>
      </c>
      <c r="L925" s="93">
        <v>23</v>
      </c>
      <c r="M925" s="24">
        <f t="shared" si="44"/>
        <v>0.45833333333333331</v>
      </c>
      <c r="N925" s="24">
        <f t="shared" si="45"/>
        <v>0.45833333333333331</v>
      </c>
      <c r="O925" s="96">
        <f t="shared" si="46"/>
        <v>11</v>
      </c>
    </row>
    <row r="926" spans="1:15" x14ac:dyDescent="0.25">
      <c r="A926" s="93" t="s">
        <v>0</v>
      </c>
      <c r="B926" s="94">
        <v>46129</v>
      </c>
      <c r="C926" s="93">
        <v>3080</v>
      </c>
      <c r="D926" s="93">
        <v>3083</v>
      </c>
      <c r="E926" s="93" t="s">
        <v>1</v>
      </c>
      <c r="F926" s="93" t="s">
        <v>47</v>
      </c>
      <c r="G926" s="93">
        <v>3080</v>
      </c>
      <c r="H926" s="93">
        <v>3083</v>
      </c>
      <c r="I926" s="93" t="s">
        <v>48</v>
      </c>
      <c r="J926" s="93" t="s">
        <v>63</v>
      </c>
      <c r="K926" s="93">
        <v>28</v>
      </c>
      <c r="L926" s="93">
        <v>19</v>
      </c>
      <c r="M926" s="24">
        <f t="shared" si="44"/>
        <v>0.47916666666666669</v>
      </c>
      <c r="N926" s="24">
        <f t="shared" si="45"/>
        <v>0.47916666666666669</v>
      </c>
      <c r="O926" s="96">
        <f t="shared" si="46"/>
        <v>11</v>
      </c>
    </row>
    <row r="927" spans="1:15" x14ac:dyDescent="0.25">
      <c r="A927" s="93" t="s">
        <v>0</v>
      </c>
      <c r="B927" s="94">
        <v>46129</v>
      </c>
      <c r="C927" s="93">
        <v>3080</v>
      </c>
      <c r="D927" s="93">
        <v>3083</v>
      </c>
      <c r="E927" s="93" t="s">
        <v>1</v>
      </c>
      <c r="F927" s="93" t="s">
        <v>47</v>
      </c>
      <c r="G927" s="93">
        <v>3080</v>
      </c>
      <c r="H927" s="93">
        <v>3083</v>
      </c>
      <c r="I927" s="93" t="s">
        <v>48</v>
      </c>
      <c r="J927" s="93" t="s">
        <v>64</v>
      </c>
      <c r="K927" s="93">
        <v>39</v>
      </c>
      <c r="L927" s="93">
        <v>38</v>
      </c>
      <c r="M927" s="24">
        <f t="shared" si="44"/>
        <v>0.5</v>
      </c>
      <c r="N927" s="24">
        <f t="shared" si="45"/>
        <v>0.5</v>
      </c>
      <c r="O927" s="96">
        <f t="shared" si="46"/>
        <v>12</v>
      </c>
    </row>
    <row r="928" spans="1:15" x14ac:dyDescent="0.25">
      <c r="A928" s="93" t="s">
        <v>0</v>
      </c>
      <c r="B928" s="94">
        <v>46129</v>
      </c>
      <c r="C928" s="93">
        <v>3080</v>
      </c>
      <c r="D928" s="93">
        <v>3083</v>
      </c>
      <c r="E928" s="93" t="s">
        <v>1</v>
      </c>
      <c r="F928" s="93" t="s">
        <v>47</v>
      </c>
      <c r="G928" s="93">
        <v>3080</v>
      </c>
      <c r="H928" s="93">
        <v>3083</v>
      </c>
      <c r="I928" s="93" t="s">
        <v>48</v>
      </c>
      <c r="J928" s="93" t="s">
        <v>65</v>
      </c>
      <c r="K928" s="93">
        <v>23</v>
      </c>
      <c r="L928" s="93">
        <v>24</v>
      </c>
      <c r="M928" s="24">
        <f t="shared" si="44"/>
        <v>0.52083333333333337</v>
      </c>
      <c r="N928" s="24">
        <f t="shared" si="45"/>
        <v>0.52083333333333337</v>
      </c>
      <c r="O928" s="96">
        <f t="shared" si="46"/>
        <v>12</v>
      </c>
    </row>
    <row r="929" spans="1:15" x14ac:dyDescent="0.25">
      <c r="A929" s="93" t="s">
        <v>0</v>
      </c>
      <c r="B929" s="94">
        <v>46129</v>
      </c>
      <c r="C929" s="93">
        <v>3080</v>
      </c>
      <c r="D929" s="93">
        <v>3083</v>
      </c>
      <c r="E929" s="93" t="s">
        <v>1</v>
      </c>
      <c r="F929" s="93" t="s">
        <v>47</v>
      </c>
      <c r="G929" s="93">
        <v>3080</v>
      </c>
      <c r="H929" s="93">
        <v>3083</v>
      </c>
      <c r="I929" s="93" t="s">
        <v>48</v>
      </c>
      <c r="J929" s="93" t="s">
        <v>66</v>
      </c>
      <c r="K929" s="93">
        <v>24</v>
      </c>
      <c r="L929" s="93">
        <v>27</v>
      </c>
      <c r="M929" s="24">
        <f t="shared" si="44"/>
        <v>0.54166666666666663</v>
      </c>
      <c r="N929" s="24">
        <f t="shared" si="45"/>
        <v>0.54166666666666663</v>
      </c>
      <c r="O929" s="96">
        <f t="shared" si="46"/>
        <v>13</v>
      </c>
    </row>
    <row r="930" spans="1:15" x14ac:dyDescent="0.25">
      <c r="A930" s="93" t="s">
        <v>0</v>
      </c>
      <c r="B930" s="94">
        <v>46129</v>
      </c>
      <c r="C930" s="93">
        <v>3080</v>
      </c>
      <c r="D930" s="93">
        <v>3083</v>
      </c>
      <c r="E930" s="93" t="s">
        <v>1</v>
      </c>
      <c r="F930" s="93" t="s">
        <v>47</v>
      </c>
      <c r="G930" s="93">
        <v>3080</v>
      </c>
      <c r="H930" s="93">
        <v>3083</v>
      </c>
      <c r="I930" s="93" t="s">
        <v>48</v>
      </c>
      <c r="J930" s="93" t="s">
        <v>67</v>
      </c>
      <c r="K930" s="93">
        <v>40</v>
      </c>
      <c r="L930" s="93">
        <v>31</v>
      </c>
      <c r="M930" s="24">
        <f t="shared" si="44"/>
        <v>0.5625</v>
      </c>
      <c r="N930" s="24">
        <f t="shared" si="45"/>
        <v>0.5625</v>
      </c>
      <c r="O930" s="96">
        <f t="shared" si="46"/>
        <v>13</v>
      </c>
    </row>
    <row r="931" spans="1:15" x14ac:dyDescent="0.25">
      <c r="A931" s="93" t="s">
        <v>0</v>
      </c>
      <c r="B931" s="94">
        <v>46129</v>
      </c>
      <c r="C931" s="93">
        <v>3080</v>
      </c>
      <c r="D931" s="93">
        <v>3083</v>
      </c>
      <c r="E931" s="93" t="s">
        <v>1</v>
      </c>
      <c r="F931" s="93" t="s">
        <v>47</v>
      </c>
      <c r="G931" s="93">
        <v>3080</v>
      </c>
      <c r="H931" s="93">
        <v>3083</v>
      </c>
      <c r="I931" s="93" t="s">
        <v>48</v>
      </c>
      <c r="J931" s="93" t="s">
        <v>68</v>
      </c>
      <c r="K931" s="93">
        <v>77</v>
      </c>
      <c r="L931" s="93">
        <v>37</v>
      </c>
      <c r="M931" s="24">
        <f t="shared" si="44"/>
        <v>0.58333333333333337</v>
      </c>
      <c r="N931" s="24">
        <f t="shared" si="45"/>
        <v>0.58333333333333337</v>
      </c>
      <c r="O931" s="96">
        <f t="shared" si="46"/>
        <v>14</v>
      </c>
    </row>
    <row r="932" spans="1:15" x14ac:dyDescent="0.25">
      <c r="A932" s="93" t="s">
        <v>0</v>
      </c>
      <c r="B932" s="94">
        <v>46129</v>
      </c>
      <c r="C932" s="93">
        <v>3080</v>
      </c>
      <c r="D932" s="93">
        <v>3083</v>
      </c>
      <c r="E932" s="93" t="s">
        <v>1</v>
      </c>
      <c r="F932" s="93" t="s">
        <v>47</v>
      </c>
      <c r="G932" s="93">
        <v>3080</v>
      </c>
      <c r="H932" s="93">
        <v>3083</v>
      </c>
      <c r="I932" s="93" t="s">
        <v>48</v>
      </c>
      <c r="J932" s="93" t="s">
        <v>69</v>
      </c>
      <c r="K932" s="93">
        <v>94</v>
      </c>
      <c r="L932" s="93">
        <v>110</v>
      </c>
      <c r="M932" s="24">
        <f t="shared" si="44"/>
        <v>0.60416666666666663</v>
      </c>
      <c r="N932" s="24">
        <f t="shared" si="45"/>
        <v>0.60416666666666663</v>
      </c>
      <c r="O932" s="96">
        <f t="shared" si="46"/>
        <v>14</v>
      </c>
    </row>
    <row r="933" spans="1:15" x14ac:dyDescent="0.25">
      <c r="A933" s="93" t="s">
        <v>0</v>
      </c>
      <c r="B933" s="94">
        <v>46129</v>
      </c>
      <c r="C933" s="93">
        <v>3080</v>
      </c>
      <c r="D933" s="93">
        <v>3083</v>
      </c>
      <c r="E933" s="93" t="s">
        <v>1</v>
      </c>
      <c r="F933" s="93" t="s">
        <v>47</v>
      </c>
      <c r="G933" s="93">
        <v>3080</v>
      </c>
      <c r="H933" s="93">
        <v>3083</v>
      </c>
      <c r="I933" s="93" t="s">
        <v>48</v>
      </c>
      <c r="J933" s="93" t="s">
        <v>70</v>
      </c>
      <c r="K933" s="93">
        <v>128</v>
      </c>
      <c r="L933" s="93">
        <v>112</v>
      </c>
      <c r="M933" s="24">
        <f t="shared" si="44"/>
        <v>0.625</v>
      </c>
      <c r="N933" s="24">
        <f t="shared" si="45"/>
        <v>0.625</v>
      </c>
      <c r="O933" s="96">
        <f t="shared" si="46"/>
        <v>15</v>
      </c>
    </row>
    <row r="934" spans="1:15" x14ac:dyDescent="0.25">
      <c r="A934" s="93" t="s">
        <v>0</v>
      </c>
      <c r="B934" s="94">
        <v>46129</v>
      </c>
      <c r="C934" s="93">
        <v>3080</v>
      </c>
      <c r="D934" s="93">
        <v>3083</v>
      </c>
      <c r="E934" s="93" t="s">
        <v>1</v>
      </c>
      <c r="F934" s="93" t="s">
        <v>47</v>
      </c>
      <c r="G934" s="93">
        <v>3080</v>
      </c>
      <c r="H934" s="93">
        <v>3083</v>
      </c>
      <c r="I934" s="93" t="s">
        <v>48</v>
      </c>
      <c r="J934" s="93" t="s">
        <v>71</v>
      </c>
      <c r="K934" s="93">
        <v>170</v>
      </c>
      <c r="L934" s="93">
        <v>151</v>
      </c>
      <c r="M934" s="24">
        <f t="shared" si="44"/>
        <v>0.64583333333333337</v>
      </c>
      <c r="N934" s="24">
        <f t="shared" si="45"/>
        <v>0.64583333333333337</v>
      </c>
      <c r="O934" s="96">
        <f t="shared" si="46"/>
        <v>15</v>
      </c>
    </row>
    <row r="935" spans="1:15" x14ac:dyDescent="0.25">
      <c r="A935" s="93" t="s">
        <v>0</v>
      </c>
      <c r="B935" s="94">
        <v>46129</v>
      </c>
      <c r="C935" s="93">
        <v>3080</v>
      </c>
      <c r="D935" s="93">
        <v>3083</v>
      </c>
      <c r="E935" s="93" t="s">
        <v>1</v>
      </c>
      <c r="F935" s="93" t="s">
        <v>47</v>
      </c>
      <c r="G935" s="93">
        <v>3080</v>
      </c>
      <c r="H935" s="93">
        <v>3083</v>
      </c>
      <c r="I935" s="93" t="s">
        <v>48</v>
      </c>
      <c r="J935" s="93" t="s">
        <v>72</v>
      </c>
      <c r="K935" s="93">
        <v>169</v>
      </c>
      <c r="L935" s="93">
        <v>168</v>
      </c>
      <c r="M935" s="24">
        <f t="shared" si="44"/>
        <v>0.66666666666666663</v>
      </c>
      <c r="N935" s="24">
        <f t="shared" si="45"/>
        <v>0.66666666666666663</v>
      </c>
      <c r="O935" s="96">
        <f t="shared" si="46"/>
        <v>16</v>
      </c>
    </row>
    <row r="936" spans="1:15" x14ac:dyDescent="0.25">
      <c r="A936" s="93" t="s">
        <v>0</v>
      </c>
      <c r="B936" s="94">
        <v>46129</v>
      </c>
      <c r="C936" s="93">
        <v>3080</v>
      </c>
      <c r="D936" s="93">
        <v>3083</v>
      </c>
      <c r="E936" s="93" t="s">
        <v>1</v>
      </c>
      <c r="F936" s="93" t="s">
        <v>47</v>
      </c>
      <c r="G936" s="93">
        <v>3080</v>
      </c>
      <c r="H936" s="93">
        <v>3083</v>
      </c>
      <c r="I936" s="93" t="s">
        <v>48</v>
      </c>
      <c r="J936" s="93" t="s">
        <v>73</v>
      </c>
      <c r="K936" s="93">
        <v>141</v>
      </c>
      <c r="L936" s="93">
        <v>178</v>
      </c>
      <c r="M936" s="24">
        <f t="shared" si="44"/>
        <v>0.6875</v>
      </c>
      <c r="N936" s="24">
        <f t="shared" si="45"/>
        <v>0.6875</v>
      </c>
      <c r="O936" s="96">
        <f t="shared" si="46"/>
        <v>16</v>
      </c>
    </row>
    <row r="937" spans="1:15" x14ac:dyDescent="0.25">
      <c r="A937" s="93" t="s">
        <v>0</v>
      </c>
      <c r="B937" s="94">
        <v>46129</v>
      </c>
      <c r="C937" s="93">
        <v>3080</v>
      </c>
      <c r="D937" s="93">
        <v>3083</v>
      </c>
      <c r="E937" s="93" t="s">
        <v>1</v>
      </c>
      <c r="F937" s="93" t="s">
        <v>47</v>
      </c>
      <c r="G937" s="93">
        <v>3080</v>
      </c>
      <c r="H937" s="93">
        <v>3083</v>
      </c>
      <c r="I937" s="93" t="s">
        <v>48</v>
      </c>
      <c r="J937" s="93" t="s">
        <v>74</v>
      </c>
      <c r="K937" s="93">
        <v>137</v>
      </c>
      <c r="L937" s="93">
        <v>130</v>
      </c>
      <c r="M937" s="24">
        <f t="shared" si="44"/>
        <v>0.70833333333333337</v>
      </c>
      <c r="N937" s="24">
        <f t="shared" si="45"/>
        <v>0.70833333333333337</v>
      </c>
      <c r="O937" s="96">
        <f t="shared" si="46"/>
        <v>17</v>
      </c>
    </row>
    <row r="938" spans="1:15" x14ac:dyDescent="0.25">
      <c r="A938" s="93" t="s">
        <v>0</v>
      </c>
      <c r="B938" s="94">
        <v>46129</v>
      </c>
      <c r="C938" s="93">
        <v>3080</v>
      </c>
      <c r="D938" s="93">
        <v>3083</v>
      </c>
      <c r="E938" s="93" t="s">
        <v>1</v>
      </c>
      <c r="F938" s="93" t="s">
        <v>47</v>
      </c>
      <c r="G938" s="93">
        <v>3080</v>
      </c>
      <c r="H938" s="93">
        <v>3083</v>
      </c>
      <c r="I938" s="93" t="s">
        <v>48</v>
      </c>
      <c r="J938" s="93" t="s">
        <v>75</v>
      </c>
      <c r="K938" s="93">
        <v>94</v>
      </c>
      <c r="L938" s="93">
        <v>106</v>
      </c>
      <c r="M938" s="24">
        <f t="shared" si="44"/>
        <v>0.72916666666666663</v>
      </c>
      <c r="N938" s="24">
        <f t="shared" si="45"/>
        <v>0.72916666666666663</v>
      </c>
      <c r="O938" s="96">
        <f t="shared" si="46"/>
        <v>17</v>
      </c>
    </row>
    <row r="939" spans="1:15" x14ac:dyDescent="0.25">
      <c r="A939" s="93" t="s">
        <v>0</v>
      </c>
      <c r="B939" s="94">
        <v>46129</v>
      </c>
      <c r="C939" s="93">
        <v>3080</v>
      </c>
      <c r="D939" s="93">
        <v>3083</v>
      </c>
      <c r="E939" s="93" t="s">
        <v>1</v>
      </c>
      <c r="F939" s="93" t="s">
        <v>47</v>
      </c>
      <c r="G939" s="93">
        <v>3080</v>
      </c>
      <c r="H939" s="93">
        <v>3083</v>
      </c>
      <c r="I939" s="93" t="s">
        <v>48</v>
      </c>
      <c r="J939" s="93" t="s">
        <v>76</v>
      </c>
      <c r="K939" s="93">
        <v>51</v>
      </c>
      <c r="L939" s="93">
        <v>63</v>
      </c>
      <c r="M939" s="24">
        <f t="shared" si="44"/>
        <v>0.75</v>
      </c>
      <c r="N939" s="24">
        <f t="shared" si="45"/>
        <v>0.75</v>
      </c>
      <c r="O939" s="96">
        <f t="shared" si="46"/>
        <v>18</v>
      </c>
    </row>
    <row r="940" spans="1:15" x14ac:dyDescent="0.25">
      <c r="A940" s="93" t="s">
        <v>0</v>
      </c>
      <c r="B940" s="94">
        <v>46129</v>
      </c>
      <c r="C940" s="93">
        <v>3080</v>
      </c>
      <c r="D940" s="93">
        <v>3083</v>
      </c>
      <c r="E940" s="93" t="s">
        <v>1</v>
      </c>
      <c r="F940" s="93" t="s">
        <v>47</v>
      </c>
      <c r="G940" s="93">
        <v>3080</v>
      </c>
      <c r="H940" s="93">
        <v>3083</v>
      </c>
      <c r="I940" s="93" t="s">
        <v>48</v>
      </c>
      <c r="J940" s="93" t="s">
        <v>77</v>
      </c>
      <c r="K940" s="93">
        <v>71</v>
      </c>
      <c r="L940" s="93">
        <v>72</v>
      </c>
      <c r="M940" s="24">
        <f t="shared" si="44"/>
        <v>0.77083333333333337</v>
      </c>
      <c r="N940" s="24">
        <f t="shared" si="45"/>
        <v>0.77083333333333337</v>
      </c>
      <c r="O940" s="96">
        <f t="shared" si="46"/>
        <v>18</v>
      </c>
    </row>
    <row r="941" spans="1:15" x14ac:dyDescent="0.25">
      <c r="A941" s="93" t="s">
        <v>0</v>
      </c>
      <c r="B941" s="94">
        <v>46129</v>
      </c>
      <c r="C941" s="93">
        <v>3080</v>
      </c>
      <c r="D941" s="93">
        <v>3083</v>
      </c>
      <c r="E941" s="93" t="s">
        <v>1</v>
      </c>
      <c r="F941" s="93" t="s">
        <v>47</v>
      </c>
      <c r="G941" s="93">
        <v>3080</v>
      </c>
      <c r="H941" s="93">
        <v>3083</v>
      </c>
      <c r="I941" s="93" t="s">
        <v>48</v>
      </c>
      <c r="J941" s="93" t="s">
        <v>78</v>
      </c>
      <c r="K941" s="93">
        <v>164</v>
      </c>
      <c r="L941" s="93">
        <v>117</v>
      </c>
      <c r="M941" s="24">
        <f t="shared" si="44"/>
        <v>0.79166666666666663</v>
      </c>
      <c r="N941" s="24">
        <f t="shared" si="45"/>
        <v>0.79166666666666663</v>
      </c>
      <c r="O941" s="96">
        <f t="shared" si="46"/>
        <v>19</v>
      </c>
    </row>
    <row r="942" spans="1:15" x14ac:dyDescent="0.25">
      <c r="A942" s="93" t="s">
        <v>0</v>
      </c>
      <c r="B942" s="94">
        <v>46129</v>
      </c>
      <c r="C942" s="93">
        <v>3080</v>
      </c>
      <c r="D942" s="93">
        <v>3083</v>
      </c>
      <c r="E942" s="93" t="s">
        <v>1</v>
      </c>
      <c r="F942" s="93" t="s">
        <v>47</v>
      </c>
      <c r="G942" s="93">
        <v>3080</v>
      </c>
      <c r="H942" s="93">
        <v>3083</v>
      </c>
      <c r="I942" s="93" t="s">
        <v>48</v>
      </c>
      <c r="J942" s="93" t="s">
        <v>79</v>
      </c>
      <c r="K942" s="93">
        <v>128</v>
      </c>
      <c r="L942" s="93">
        <v>181</v>
      </c>
      <c r="M942" s="24">
        <f t="shared" si="44"/>
        <v>0.8125</v>
      </c>
      <c r="N942" s="24">
        <f t="shared" si="45"/>
        <v>0.8125</v>
      </c>
      <c r="O942" s="96">
        <f t="shared" si="46"/>
        <v>19</v>
      </c>
    </row>
    <row r="943" spans="1:15" x14ac:dyDescent="0.25">
      <c r="A943" s="93" t="s">
        <v>0</v>
      </c>
      <c r="B943" s="94">
        <v>46129</v>
      </c>
      <c r="C943" s="93">
        <v>3080</v>
      </c>
      <c r="D943" s="93">
        <v>3083</v>
      </c>
      <c r="E943" s="93" t="s">
        <v>1</v>
      </c>
      <c r="F943" s="93" t="s">
        <v>47</v>
      </c>
      <c r="G943" s="93">
        <v>3080</v>
      </c>
      <c r="H943" s="93">
        <v>3083</v>
      </c>
      <c r="I943" s="93" t="s">
        <v>48</v>
      </c>
      <c r="J943" s="93" t="s">
        <v>80</v>
      </c>
      <c r="K943" s="93">
        <v>0</v>
      </c>
      <c r="L943" s="93">
        <v>21</v>
      </c>
      <c r="M943" s="24">
        <f t="shared" si="44"/>
        <v>0.83333333333333337</v>
      </c>
      <c r="N943" s="24">
        <f t="shared" si="45"/>
        <v>0.8125</v>
      </c>
      <c r="O943" s="96">
        <f t="shared" si="46"/>
        <v>19</v>
      </c>
    </row>
    <row r="944" spans="1:15" x14ac:dyDescent="0.25">
      <c r="A944" t="s">
        <v>0</v>
      </c>
      <c r="B944" s="1">
        <v>46132</v>
      </c>
      <c r="C944">
        <v>3084</v>
      </c>
      <c r="D944">
        <v>3133</v>
      </c>
      <c r="E944" t="s">
        <v>1</v>
      </c>
      <c r="F944" t="s">
        <v>47</v>
      </c>
      <c r="G944">
        <v>3084</v>
      </c>
      <c r="H944">
        <v>3133</v>
      </c>
      <c r="I944" t="s">
        <v>48</v>
      </c>
      <c r="J944" t="s">
        <v>50</v>
      </c>
      <c r="K944">
        <v>50</v>
      </c>
      <c r="L944">
        <v>47</v>
      </c>
      <c r="M944" s="24">
        <f t="shared" si="44"/>
        <v>0.20833333333333334</v>
      </c>
      <c r="N944" s="24">
        <f t="shared" si="45"/>
        <v>0.20833333333333334</v>
      </c>
      <c r="O944" s="96">
        <f t="shared" si="46"/>
        <v>5</v>
      </c>
    </row>
    <row r="945" spans="1:15" x14ac:dyDescent="0.25">
      <c r="A945" t="s">
        <v>0</v>
      </c>
      <c r="B945" s="1">
        <v>46132</v>
      </c>
      <c r="C945">
        <v>3084</v>
      </c>
      <c r="D945">
        <v>3133</v>
      </c>
      <c r="E945" t="s">
        <v>1</v>
      </c>
      <c r="F945" t="s">
        <v>47</v>
      </c>
      <c r="G945">
        <v>3084</v>
      </c>
      <c r="H945">
        <v>3133</v>
      </c>
      <c r="I945" t="s">
        <v>48</v>
      </c>
      <c r="J945" t="s">
        <v>51</v>
      </c>
      <c r="K945">
        <v>86</v>
      </c>
      <c r="L945">
        <v>92</v>
      </c>
      <c r="M945" s="24">
        <f t="shared" si="44"/>
        <v>0.22916666666666666</v>
      </c>
      <c r="N945" s="24">
        <f t="shared" si="45"/>
        <v>0.22916666666666666</v>
      </c>
      <c r="O945" s="96">
        <f t="shared" si="46"/>
        <v>5</v>
      </c>
    </row>
    <row r="946" spans="1:15" x14ac:dyDescent="0.25">
      <c r="A946" t="s">
        <v>0</v>
      </c>
      <c r="B946" s="1">
        <v>46132</v>
      </c>
      <c r="C946">
        <v>3084</v>
      </c>
      <c r="D946">
        <v>3133</v>
      </c>
      <c r="E946" t="s">
        <v>1</v>
      </c>
      <c r="F946" t="s">
        <v>47</v>
      </c>
      <c r="G946">
        <v>3084</v>
      </c>
      <c r="H946">
        <v>3133</v>
      </c>
      <c r="I946" t="s">
        <v>48</v>
      </c>
      <c r="J946" t="s">
        <v>52</v>
      </c>
      <c r="K946">
        <v>242</v>
      </c>
      <c r="L946">
        <v>168</v>
      </c>
      <c r="M946" s="24">
        <f t="shared" si="44"/>
        <v>0.25</v>
      </c>
      <c r="N946" s="24">
        <f t="shared" si="45"/>
        <v>0.25</v>
      </c>
      <c r="O946" s="96">
        <f t="shared" si="46"/>
        <v>6</v>
      </c>
    </row>
    <row r="947" spans="1:15" x14ac:dyDescent="0.25">
      <c r="A947" t="s">
        <v>0</v>
      </c>
      <c r="B947" s="1">
        <v>46132</v>
      </c>
      <c r="C947">
        <v>3084</v>
      </c>
      <c r="D947">
        <v>3133</v>
      </c>
      <c r="E947" t="s">
        <v>1</v>
      </c>
      <c r="F947" t="s">
        <v>47</v>
      </c>
      <c r="G947">
        <v>3084</v>
      </c>
      <c r="H947">
        <v>3133</v>
      </c>
      <c r="I947" t="s">
        <v>48</v>
      </c>
      <c r="J947" t="s">
        <v>53</v>
      </c>
      <c r="K947">
        <v>338</v>
      </c>
      <c r="L947">
        <v>356</v>
      </c>
      <c r="M947" s="24">
        <f t="shared" si="44"/>
        <v>0.27083333333333331</v>
      </c>
      <c r="N947" s="24">
        <f t="shared" si="45"/>
        <v>0.27083333333333331</v>
      </c>
      <c r="O947" s="96">
        <f t="shared" si="46"/>
        <v>6</v>
      </c>
    </row>
    <row r="948" spans="1:15" x14ac:dyDescent="0.25">
      <c r="A948" t="s">
        <v>0</v>
      </c>
      <c r="B948" s="1">
        <v>46132</v>
      </c>
      <c r="C948">
        <v>3084</v>
      </c>
      <c r="D948">
        <v>3133</v>
      </c>
      <c r="E948" t="s">
        <v>1</v>
      </c>
      <c r="F948" t="s">
        <v>47</v>
      </c>
      <c r="G948">
        <v>3084</v>
      </c>
      <c r="H948">
        <v>3133</v>
      </c>
      <c r="I948" t="s">
        <v>48</v>
      </c>
      <c r="J948" t="s">
        <v>54</v>
      </c>
      <c r="K948">
        <v>174</v>
      </c>
      <c r="L948">
        <v>219</v>
      </c>
      <c r="M948" s="24">
        <f t="shared" si="44"/>
        <v>0.29166666666666669</v>
      </c>
      <c r="N948" s="24">
        <f t="shared" si="45"/>
        <v>0.29166666666666669</v>
      </c>
      <c r="O948" s="96">
        <f t="shared" si="46"/>
        <v>7</v>
      </c>
    </row>
    <row r="949" spans="1:15" x14ac:dyDescent="0.25">
      <c r="A949" t="s">
        <v>0</v>
      </c>
      <c r="B949" s="1">
        <v>46132</v>
      </c>
      <c r="C949">
        <v>3084</v>
      </c>
      <c r="D949">
        <v>3133</v>
      </c>
      <c r="E949" t="s">
        <v>1</v>
      </c>
      <c r="F949" t="s">
        <v>47</v>
      </c>
      <c r="G949">
        <v>3084</v>
      </c>
      <c r="H949">
        <v>3133</v>
      </c>
      <c r="I949" t="s">
        <v>48</v>
      </c>
      <c r="J949" t="s">
        <v>55</v>
      </c>
      <c r="K949">
        <v>157</v>
      </c>
      <c r="L949">
        <v>97</v>
      </c>
      <c r="M949" s="24">
        <f t="shared" si="44"/>
        <v>0.3125</v>
      </c>
      <c r="N949" s="24">
        <f t="shared" si="45"/>
        <v>0.3125</v>
      </c>
      <c r="O949" s="96">
        <f t="shared" si="46"/>
        <v>7</v>
      </c>
    </row>
    <row r="950" spans="1:15" x14ac:dyDescent="0.25">
      <c r="A950" t="s">
        <v>0</v>
      </c>
      <c r="B950" s="1">
        <v>46132</v>
      </c>
      <c r="C950">
        <v>3084</v>
      </c>
      <c r="D950">
        <v>3133</v>
      </c>
      <c r="E950" t="s">
        <v>1</v>
      </c>
      <c r="F950" t="s">
        <v>47</v>
      </c>
      <c r="G950">
        <v>3084</v>
      </c>
      <c r="H950">
        <v>3133</v>
      </c>
      <c r="I950" t="s">
        <v>48</v>
      </c>
      <c r="J950" t="s">
        <v>56</v>
      </c>
      <c r="K950">
        <v>71</v>
      </c>
      <c r="L950">
        <v>157</v>
      </c>
      <c r="M950" s="24">
        <f t="shared" si="44"/>
        <v>0.33333333333333331</v>
      </c>
      <c r="N950" s="24">
        <f t="shared" si="45"/>
        <v>0.33333333333333331</v>
      </c>
      <c r="O950" s="96">
        <f t="shared" si="46"/>
        <v>8</v>
      </c>
    </row>
    <row r="951" spans="1:15" x14ac:dyDescent="0.25">
      <c r="A951" t="s">
        <v>0</v>
      </c>
      <c r="B951" s="1">
        <v>46132</v>
      </c>
      <c r="C951">
        <v>3084</v>
      </c>
      <c r="D951">
        <v>3133</v>
      </c>
      <c r="E951" t="s">
        <v>1</v>
      </c>
      <c r="F951" t="s">
        <v>47</v>
      </c>
      <c r="G951">
        <v>3084</v>
      </c>
      <c r="H951">
        <v>3133</v>
      </c>
      <c r="I951" t="s">
        <v>48</v>
      </c>
      <c r="J951" t="s">
        <v>57</v>
      </c>
      <c r="K951">
        <v>86</v>
      </c>
      <c r="L951">
        <v>102</v>
      </c>
      <c r="M951" s="24">
        <f t="shared" si="44"/>
        <v>0.35416666666666669</v>
      </c>
      <c r="N951" s="24">
        <f t="shared" si="45"/>
        <v>0.35416666666666669</v>
      </c>
      <c r="O951" s="96">
        <f t="shared" si="46"/>
        <v>8</v>
      </c>
    </row>
    <row r="952" spans="1:15" x14ac:dyDescent="0.25">
      <c r="A952" t="s">
        <v>0</v>
      </c>
      <c r="B952" s="1">
        <v>46132</v>
      </c>
      <c r="C952">
        <v>3084</v>
      </c>
      <c r="D952">
        <v>3133</v>
      </c>
      <c r="E952" t="s">
        <v>1</v>
      </c>
      <c r="F952" t="s">
        <v>47</v>
      </c>
      <c r="G952">
        <v>3084</v>
      </c>
      <c r="H952">
        <v>3133</v>
      </c>
      <c r="I952" t="s">
        <v>48</v>
      </c>
      <c r="J952" t="s">
        <v>58</v>
      </c>
      <c r="K952">
        <v>50</v>
      </c>
      <c r="L952">
        <v>57</v>
      </c>
      <c r="M952" s="24">
        <f t="shared" si="44"/>
        <v>0.375</v>
      </c>
      <c r="N952" s="24">
        <f t="shared" si="45"/>
        <v>0.375</v>
      </c>
      <c r="O952" s="96">
        <f t="shared" si="46"/>
        <v>9</v>
      </c>
    </row>
    <row r="953" spans="1:15" x14ac:dyDescent="0.25">
      <c r="A953" t="s">
        <v>0</v>
      </c>
      <c r="B953" s="1">
        <v>46132</v>
      </c>
      <c r="C953">
        <v>3084</v>
      </c>
      <c r="D953">
        <v>3133</v>
      </c>
      <c r="E953" t="s">
        <v>1</v>
      </c>
      <c r="F953" t="s">
        <v>47</v>
      </c>
      <c r="G953">
        <v>3084</v>
      </c>
      <c r="H953">
        <v>3133</v>
      </c>
      <c r="I953" t="s">
        <v>48</v>
      </c>
      <c r="J953" t="s">
        <v>59</v>
      </c>
      <c r="K953">
        <v>35</v>
      </c>
      <c r="L953">
        <v>51</v>
      </c>
      <c r="M953" s="24">
        <f t="shared" si="44"/>
        <v>0.39583333333333331</v>
      </c>
      <c r="N953" s="24">
        <f t="shared" si="45"/>
        <v>0.39583333333333331</v>
      </c>
      <c r="O953" s="96">
        <f t="shared" si="46"/>
        <v>9</v>
      </c>
    </row>
    <row r="954" spans="1:15" x14ac:dyDescent="0.25">
      <c r="A954" t="s">
        <v>0</v>
      </c>
      <c r="B954" s="1">
        <v>46132</v>
      </c>
      <c r="C954">
        <v>3084</v>
      </c>
      <c r="D954">
        <v>3133</v>
      </c>
      <c r="E954" t="s">
        <v>1</v>
      </c>
      <c r="F954" t="s">
        <v>47</v>
      </c>
      <c r="G954">
        <v>3084</v>
      </c>
      <c r="H954">
        <v>3133</v>
      </c>
      <c r="I954" t="s">
        <v>48</v>
      </c>
      <c r="J954" t="s">
        <v>60</v>
      </c>
      <c r="K954">
        <v>29</v>
      </c>
      <c r="L954">
        <v>32</v>
      </c>
      <c r="M954" s="24">
        <f t="shared" si="44"/>
        <v>0.41666666666666669</v>
      </c>
      <c r="N954" s="24">
        <f t="shared" si="45"/>
        <v>0.41666666666666669</v>
      </c>
      <c r="O954" s="96">
        <f t="shared" si="46"/>
        <v>10</v>
      </c>
    </row>
    <row r="955" spans="1:15" x14ac:dyDescent="0.25">
      <c r="A955" t="s">
        <v>0</v>
      </c>
      <c r="B955" s="1">
        <v>46132</v>
      </c>
      <c r="C955">
        <v>3084</v>
      </c>
      <c r="D955">
        <v>3133</v>
      </c>
      <c r="E955" t="s">
        <v>1</v>
      </c>
      <c r="F955" t="s">
        <v>47</v>
      </c>
      <c r="G955">
        <v>3084</v>
      </c>
      <c r="H955">
        <v>3133</v>
      </c>
      <c r="I955" t="s">
        <v>48</v>
      </c>
      <c r="J955" t="s">
        <v>61</v>
      </c>
      <c r="K955">
        <v>33</v>
      </c>
      <c r="L955">
        <v>27</v>
      </c>
      <c r="M955" s="24">
        <f t="shared" si="44"/>
        <v>0.4375</v>
      </c>
      <c r="N955" s="24">
        <f t="shared" si="45"/>
        <v>0.4375</v>
      </c>
      <c r="O955" s="96">
        <f t="shared" si="46"/>
        <v>10</v>
      </c>
    </row>
    <row r="956" spans="1:15" x14ac:dyDescent="0.25">
      <c r="A956" t="s">
        <v>0</v>
      </c>
      <c r="B956" s="1">
        <v>46132</v>
      </c>
      <c r="C956">
        <v>3084</v>
      </c>
      <c r="D956">
        <v>3133</v>
      </c>
      <c r="E956" t="s">
        <v>1</v>
      </c>
      <c r="F956" t="s">
        <v>47</v>
      </c>
      <c r="G956">
        <v>3084</v>
      </c>
      <c r="H956">
        <v>3133</v>
      </c>
      <c r="I956" t="s">
        <v>48</v>
      </c>
      <c r="J956" t="s">
        <v>62</v>
      </c>
      <c r="K956">
        <v>13</v>
      </c>
      <c r="L956">
        <v>17</v>
      </c>
      <c r="M956" s="24">
        <f t="shared" si="44"/>
        <v>0.45833333333333331</v>
      </c>
      <c r="N956" s="24">
        <f t="shared" si="45"/>
        <v>0.45833333333333331</v>
      </c>
      <c r="O956" s="96">
        <f t="shared" si="46"/>
        <v>11</v>
      </c>
    </row>
    <row r="957" spans="1:15" x14ac:dyDescent="0.25">
      <c r="A957" t="s">
        <v>0</v>
      </c>
      <c r="B957" s="1">
        <v>46132</v>
      </c>
      <c r="C957">
        <v>3084</v>
      </c>
      <c r="D957">
        <v>3133</v>
      </c>
      <c r="E957" t="s">
        <v>1</v>
      </c>
      <c r="F957" t="s">
        <v>47</v>
      </c>
      <c r="G957">
        <v>3084</v>
      </c>
      <c r="H957">
        <v>3133</v>
      </c>
      <c r="I957" t="s">
        <v>48</v>
      </c>
      <c r="J957" t="s">
        <v>63</v>
      </c>
      <c r="K957">
        <v>29</v>
      </c>
      <c r="L957">
        <v>23</v>
      </c>
      <c r="M957" s="24">
        <f t="shared" si="44"/>
        <v>0.47916666666666669</v>
      </c>
      <c r="N957" s="24">
        <f t="shared" si="45"/>
        <v>0.47916666666666669</v>
      </c>
      <c r="O957" s="96">
        <f t="shared" si="46"/>
        <v>11</v>
      </c>
    </row>
    <row r="958" spans="1:15" x14ac:dyDescent="0.25">
      <c r="A958" t="s">
        <v>0</v>
      </c>
      <c r="B958" s="1">
        <v>46132</v>
      </c>
      <c r="C958">
        <v>3084</v>
      </c>
      <c r="D958">
        <v>3133</v>
      </c>
      <c r="E958" t="s">
        <v>1</v>
      </c>
      <c r="F958" t="s">
        <v>47</v>
      </c>
      <c r="G958">
        <v>3084</v>
      </c>
      <c r="H958">
        <v>3133</v>
      </c>
      <c r="I958" t="s">
        <v>48</v>
      </c>
      <c r="J958" t="s">
        <v>64</v>
      </c>
      <c r="K958">
        <v>26</v>
      </c>
      <c r="L958">
        <v>29</v>
      </c>
      <c r="M958" s="24">
        <f t="shared" si="44"/>
        <v>0.5</v>
      </c>
      <c r="N958" s="24">
        <f t="shared" si="45"/>
        <v>0.5</v>
      </c>
      <c r="O958" s="96">
        <f t="shared" si="46"/>
        <v>12</v>
      </c>
    </row>
    <row r="959" spans="1:15" x14ac:dyDescent="0.25">
      <c r="A959" t="s">
        <v>0</v>
      </c>
      <c r="B959" s="1">
        <v>46132</v>
      </c>
      <c r="C959">
        <v>3084</v>
      </c>
      <c r="D959">
        <v>3133</v>
      </c>
      <c r="E959" t="s">
        <v>1</v>
      </c>
      <c r="F959" t="s">
        <v>47</v>
      </c>
      <c r="G959">
        <v>3084</v>
      </c>
      <c r="H959">
        <v>3133</v>
      </c>
      <c r="I959" t="s">
        <v>48</v>
      </c>
      <c r="J959" t="s">
        <v>65</v>
      </c>
      <c r="K959">
        <v>24</v>
      </c>
      <c r="L959">
        <v>29</v>
      </c>
      <c r="M959" s="24">
        <f t="shared" si="44"/>
        <v>0.52083333333333337</v>
      </c>
      <c r="N959" s="24">
        <f t="shared" si="45"/>
        <v>0.52083333333333337</v>
      </c>
      <c r="O959" s="96">
        <f t="shared" si="46"/>
        <v>12</v>
      </c>
    </row>
    <row r="960" spans="1:15" x14ac:dyDescent="0.25">
      <c r="A960" t="s">
        <v>0</v>
      </c>
      <c r="B960" s="1">
        <v>46132</v>
      </c>
      <c r="C960">
        <v>3084</v>
      </c>
      <c r="D960">
        <v>3133</v>
      </c>
      <c r="E960" t="s">
        <v>1</v>
      </c>
      <c r="F960" t="s">
        <v>47</v>
      </c>
      <c r="G960">
        <v>3084</v>
      </c>
      <c r="H960">
        <v>3133</v>
      </c>
      <c r="I960" t="s">
        <v>48</v>
      </c>
      <c r="J960" t="s">
        <v>66</v>
      </c>
      <c r="K960">
        <v>32</v>
      </c>
      <c r="L960">
        <v>25</v>
      </c>
      <c r="M960" s="24">
        <f t="shared" si="44"/>
        <v>0.54166666666666663</v>
      </c>
      <c r="N960" s="24">
        <f t="shared" si="45"/>
        <v>0.54166666666666663</v>
      </c>
      <c r="O960" s="96">
        <f t="shared" si="46"/>
        <v>13</v>
      </c>
    </row>
    <row r="961" spans="1:15" x14ac:dyDescent="0.25">
      <c r="A961" t="s">
        <v>0</v>
      </c>
      <c r="B961" s="1">
        <v>46132</v>
      </c>
      <c r="C961">
        <v>3084</v>
      </c>
      <c r="D961">
        <v>3133</v>
      </c>
      <c r="E961" t="s">
        <v>1</v>
      </c>
      <c r="F961" t="s">
        <v>47</v>
      </c>
      <c r="G961">
        <v>3084</v>
      </c>
      <c r="H961">
        <v>3133</v>
      </c>
      <c r="I961" t="s">
        <v>48</v>
      </c>
      <c r="J961" t="s">
        <v>67</v>
      </c>
      <c r="K961">
        <v>23</v>
      </c>
      <c r="L961">
        <v>32</v>
      </c>
      <c r="M961" s="24">
        <f t="shared" ref="M961:M1024" si="47">IF($B961="","",_xlfn.NUMBERVALUE(LEFT($J961,5)))</f>
        <v>0.5625</v>
      </c>
      <c r="N961" s="24">
        <f t="shared" si="45"/>
        <v>0.5625</v>
      </c>
      <c r="O961" s="96">
        <f t="shared" si="46"/>
        <v>13</v>
      </c>
    </row>
    <row r="962" spans="1:15" x14ac:dyDescent="0.25">
      <c r="A962" t="s">
        <v>0</v>
      </c>
      <c r="B962" s="1">
        <v>46132</v>
      </c>
      <c r="C962">
        <v>3084</v>
      </c>
      <c r="D962">
        <v>3133</v>
      </c>
      <c r="E962" t="s">
        <v>1</v>
      </c>
      <c r="F962" t="s">
        <v>47</v>
      </c>
      <c r="G962">
        <v>3084</v>
      </c>
      <c r="H962">
        <v>3133</v>
      </c>
      <c r="I962" t="s">
        <v>48</v>
      </c>
      <c r="J962" t="s">
        <v>68</v>
      </c>
      <c r="K962">
        <v>63</v>
      </c>
      <c r="L962">
        <v>35</v>
      </c>
      <c r="M962" s="24">
        <f t="shared" si="47"/>
        <v>0.58333333333333337</v>
      </c>
      <c r="N962" s="24">
        <f t="shared" ref="N962:N1025" si="48">IF(B962="","",IF($M962&lt;10/48,10/48,IF($M962&gt;39/48,39/48,$M962)))</f>
        <v>0.58333333333333337</v>
      </c>
      <c r="O962" s="96">
        <f t="shared" si="46"/>
        <v>14</v>
      </c>
    </row>
    <row r="963" spans="1:15" x14ac:dyDescent="0.25">
      <c r="A963" t="s">
        <v>0</v>
      </c>
      <c r="B963" s="1">
        <v>46132</v>
      </c>
      <c r="C963">
        <v>3084</v>
      </c>
      <c r="D963">
        <v>3133</v>
      </c>
      <c r="E963" t="s">
        <v>1</v>
      </c>
      <c r="F963" t="s">
        <v>47</v>
      </c>
      <c r="G963">
        <v>3084</v>
      </c>
      <c r="H963">
        <v>3133</v>
      </c>
      <c r="I963" t="s">
        <v>48</v>
      </c>
      <c r="J963" t="s">
        <v>69</v>
      </c>
      <c r="K963">
        <v>97</v>
      </c>
      <c r="L963">
        <v>99</v>
      </c>
      <c r="M963" s="24">
        <f t="shared" si="47"/>
        <v>0.60416666666666663</v>
      </c>
      <c r="N963" s="24">
        <f t="shared" si="48"/>
        <v>0.60416666666666663</v>
      </c>
      <c r="O963" s="96">
        <f t="shared" ref="O963:O1026" si="49">IF($A963="","",HOUR($N963))</f>
        <v>14</v>
      </c>
    </row>
    <row r="964" spans="1:15" x14ac:dyDescent="0.25">
      <c r="A964" t="s">
        <v>0</v>
      </c>
      <c r="B964" s="1">
        <v>46132</v>
      </c>
      <c r="C964">
        <v>3084</v>
      </c>
      <c r="D964">
        <v>3133</v>
      </c>
      <c r="E964" t="s">
        <v>1</v>
      </c>
      <c r="F964" t="s">
        <v>47</v>
      </c>
      <c r="G964">
        <v>3084</v>
      </c>
      <c r="H964">
        <v>3133</v>
      </c>
      <c r="I964" t="s">
        <v>48</v>
      </c>
      <c r="J964" t="s">
        <v>70</v>
      </c>
      <c r="K964">
        <v>127</v>
      </c>
      <c r="L964">
        <v>94</v>
      </c>
      <c r="M964" s="24">
        <f t="shared" si="47"/>
        <v>0.625</v>
      </c>
      <c r="N964" s="24">
        <f t="shared" si="48"/>
        <v>0.625</v>
      </c>
      <c r="O964" s="96">
        <f t="shared" si="49"/>
        <v>15</v>
      </c>
    </row>
    <row r="965" spans="1:15" x14ac:dyDescent="0.25">
      <c r="A965" t="s">
        <v>0</v>
      </c>
      <c r="B965" s="1">
        <v>46132</v>
      </c>
      <c r="C965">
        <v>3084</v>
      </c>
      <c r="D965">
        <v>3133</v>
      </c>
      <c r="E965" t="s">
        <v>1</v>
      </c>
      <c r="F965" t="s">
        <v>47</v>
      </c>
      <c r="G965">
        <v>3084</v>
      </c>
      <c r="H965">
        <v>3133</v>
      </c>
      <c r="I965" t="s">
        <v>48</v>
      </c>
      <c r="J965" t="s">
        <v>71</v>
      </c>
      <c r="K965">
        <v>166</v>
      </c>
      <c r="L965">
        <v>161</v>
      </c>
      <c r="M965" s="24">
        <f t="shared" si="47"/>
        <v>0.64583333333333337</v>
      </c>
      <c r="N965" s="24">
        <f t="shared" si="48"/>
        <v>0.64583333333333337</v>
      </c>
      <c r="O965" s="96">
        <f t="shared" si="49"/>
        <v>15</v>
      </c>
    </row>
    <row r="966" spans="1:15" x14ac:dyDescent="0.25">
      <c r="A966" t="s">
        <v>0</v>
      </c>
      <c r="B966" s="1">
        <v>46132</v>
      </c>
      <c r="C966">
        <v>3084</v>
      </c>
      <c r="D966">
        <v>3133</v>
      </c>
      <c r="E966" t="s">
        <v>1</v>
      </c>
      <c r="F966" t="s">
        <v>47</v>
      </c>
      <c r="G966">
        <v>3084</v>
      </c>
      <c r="H966">
        <v>3133</v>
      </c>
      <c r="I966" t="s">
        <v>48</v>
      </c>
      <c r="J966" t="s">
        <v>72</v>
      </c>
      <c r="K966">
        <v>210</v>
      </c>
      <c r="L966">
        <v>189</v>
      </c>
      <c r="M966" s="24">
        <f t="shared" si="47"/>
        <v>0.66666666666666663</v>
      </c>
      <c r="N966" s="24">
        <f t="shared" si="48"/>
        <v>0.66666666666666663</v>
      </c>
      <c r="O966" s="96">
        <f t="shared" si="49"/>
        <v>16</v>
      </c>
    </row>
    <row r="967" spans="1:15" x14ac:dyDescent="0.25">
      <c r="A967" t="s">
        <v>0</v>
      </c>
      <c r="B967" s="1">
        <v>46132</v>
      </c>
      <c r="C967">
        <v>3084</v>
      </c>
      <c r="D967">
        <v>3133</v>
      </c>
      <c r="E967" t="s">
        <v>1</v>
      </c>
      <c r="F967" t="s">
        <v>47</v>
      </c>
      <c r="G967">
        <v>3084</v>
      </c>
      <c r="H967">
        <v>3133</v>
      </c>
      <c r="I967" t="s">
        <v>48</v>
      </c>
      <c r="J967" t="s">
        <v>73</v>
      </c>
      <c r="K967">
        <v>189</v>
      </c>
      <c r="L967">
        <v>206</v>
      </c>
      <c r="M967" s="24">
        <f t="shared" si="47"/>
        <v>0.6875</v>
      </c>
      <c r="N967" s="24">
        <f t="shared" si="48"/>
        <v>0.6875</v>
      </c>
      <c r="O967" s="96">
        <f t="shared" si="49"/>
        <v>16</v>
      </c>
    </row>
    <row r="968" spans="1:15" x14ac:dyDescent="0.25">
      <c r="A968" t="s">
        <v>0</v>
      </c>
      <c r="B968" s="1">
        <v>46132</v>
      </c>
      <c r="C968">
        <v>3084</v>
      </c>
      <c r="D968">
        <v>3133</v>
      </c>
      <c r="E968" t="s">
        <v>1</v>
      </c>
      <c r="F968" t="s">
        <v>47</v>
      </c>
      <c r="G968">
        <v>3084</v>
      </c>
      <c r="H968">
        <v>3133</v>
      </c>
      <c r="I968" t="s">
        <v>48</v>
      </c>
      <c r="J968" t="s">
        <v>74</v>
      </c>
      <c r="K968">
        <v>168</v>
      </c>
      <c r="L968">
        <v>148</v>
      </c>
      <c r="M968" s="24">
        <f t="shared" si="47"/>
        <v>0.70833333333333337</v>
      </c>
      <c r="N968" s="24">
        <f t="shared" si="48"/>
        <v>0.70833333333333337</v>
      </c>
      <c r="O968" s="96">
        <f t="shared" si="49"/>
        <v>17</v>
      </c>
    </row>
    <row r="969" spans="1:15" x14ac:dyDescent="0.25">
      <c r="A969" t="s">
        <v>0</v>
      </c>
      <c r="B969" s="1">
        <v>46132</v>
      </c>
      <c r="C969">
        <v>3084</v>
      </c>
      <c r="D969">
        <v>3133</v>
      </c>
      <c r="E969" t="s">
        <v>1</v>
      </c>
      <c r="F969" t="s">
        <v>47</v>
      </c>
      <c r="G969">
        <v>3084</v>
      </c>
      <c r="H969">
        <v>3133</v>
      </c>
      <c r="I969" t="s">
        <v>48</v>
      </c>
      <c r="J969" t="s">
        <v>75</v>
      </c>
      <c r="K969">
        <v>99</v>
      </c>
      <c r="L969">
        <v>154</v>
      </c>
      <c r="M969" s="24">
        <f t="shared" si="47"/>
        <v>0.72916666666666663</v>
      </c>
      <c r="N969" s="24">
        <f t="shared" si="48"/>
        <v>0.72916666666666663</v>
      </c>
      <c r="O969" s="96">
        <f t="shared" si="49"/>
        <v>17</v>
      </c>
    </row>
    <row r="970" spans="1:15" x14ac:dyDescent="0.25">
      <c r="A970" t="s">
        <v>0</v>
      </c>
      <c r="B970" s="1">
        <v>46132</v>
      </c>
      <c r="C970">
        <v>3084</v>
      </c>
      <c r="D970">
        <v>3133</v>
      </c>
      <c r="E970" t="s">
        <v>1</v>
      </c>
      <c r="F970" t="s">
        <v>47</v>
      </c>
      <c r="G970">
        <v>3084</v>
      </c>
      <c r="H970">
        <v>3133</v>
      </c>
      <c r="I970" t="s">
        <v>48</v>
      </c>
      <c r="J970" t="s">
        <v>76</v>
      </c>
      <c r="K970">
        <v>79</v>
      </c>
      <c r="L970">
        <v>89</v>
      </c>
      <c r="M970" s="24">
        <f t="shared" si="47"/>
        <v>0.75</v>
      </c>
      <c r="N970" s="24">
        <f t="shared" si="48"/>
        <v>0.75</v>
      </c>
      <c r="O970" s="96">
        <f t="shared" si="49"/>
        <v>18</v>
      </c>
    </row>
    <row r="971" spans="1:15" x14ac:dyDescent="0.25">
      <c r="A971" t="s">
        <v>0</v>
      </c>
      <c r="B971" s="1">
        <v>46132</v>
      </c>
      <c r="C971">
        <v>3084</v>
      </c>
      <c r="D971">
        <v>3133</v>
      </c>
      <c r="E971" t="s">
        <v>1</v>
      </c>
      <c r="F971" t="s">
        <v>47</v>
      </c>
      <c r="G971">
        <v>3084</v>
      </c>
      <c r="H971">
        <v>3133</v>
      </c>
      <c r="I971" t="s">
        <v>48</v>
      </c>
      <c r="J971" t="s">
        <v>77</v>
      </c>
      <c r="K971">
        <v>43</v>
      </c>
      <c r="L971">
        <v>43</v>
      </c>
      <c r="M971" s="24">
        <f t="shared" si="47"/>
        <v>0.77083333333333337</v>
      </c>
      <c r="N971" s="24">
        <f t="shared" si="48"/>
        <v>0.77083333333333337</v>
      </c>
      <c r="O971" s="96">
        <f t="shared" si="49"/>
        <v>18</v>
      </c>
    </row>
    <row r="972" spans="1:15" x14ac:dyDescent="0.25">
      <c r="A972" t="s">
        <v>0</v>
      </c>
      <c r="B972" s="1">
        <v>46132</v>
      </c>
      <c r="C972">
        <v>3084</v>
      </c>
      <c r="D972">
        <v>3133</v>
      </c>
      <c r="E972" t="s">
        <v>1</v>
      </c>
      <c r="F972" t="s">
        <v>47</v>
      </c>
      <c r="G972">
        <v>3084</v>
      </c>
      <c r="H972">
        <v>3133</v>
      </c>
      <c r="I972" t="s">
        <v>48</v>
      </c>
      <c r="J972" t="s">
        <v>78</v>
      </c>
      <c r="K972">
        <v>180</v>
      </c>
      <c r="L972">
        <v>105</v>
      </c>
      <c r="M972" s="24">
        <f t="shared" si="47"/>
        <v>0.79166666666666663</v>
      </c>
      <c r="N972" s="24">
        <f t="shared" si="48"/>
        <v>0.79166666666666663</v>
      </c>
      <c r="O972" s="96">
        <f t="shared" si="49"/>
        <v>19</v>
      </c>
    </row>
    <row r="973" spans="1:15" x14ac:dyDescent="0.25">
      <c r="A973" t="s">
        <v>0</v>
      </c>
      <c r="B973" s="1">
        <v>46132</v>
      </c>
      <c r="C973">
        <v>3084</v>
      </c>
      <c r="D973">
        <v>3133</v>
      </c>
      <c r="E973" t="s">
        <v>1</v>
      </c>
      <c r="F973" t="s">
        <v>47</v>
      </c>
      <c r="G973">
        <v>3084</v>
      </c>
      <c r="H973">
        <v>3133</v>
      </c>
      <c r="I973" t="s">
        <v>48</v>
      </c>
      <c r="J973" t="s">
        <v>79</v>
      </c>
      <c r="K973">
        <v>164</v>
      </c>
      <c r="L973">
        <v>225</v>
      </c>
      <c r="M973" s="24">
        <f t="shared" si="47"/>
        <v>0.8125</v>
      </c>
      <c r="N973" s="24">
        <f t="shared" si="48"/>
        <v>0.8125</v>
      </c>
      <c r="O973" s="96">
        <f t="shared" si="49"/>
        <v>19</v>
      </c>
    </row>
    <row r="974" spans="1:15" x14ac:dyDescent="0.25">
      <c r="A974" t="s">
        <v>0</v>
      </c>
      <c r="B974" s="1">
        <v>46132</v>
      </c>
      <c r="C974">
        <v>3084</v>
      </c>
      <c r="D974">
        <v>3133</v>
      </c>
      <c r="E974" t="s">
        <v>1</v>
      </c>
      <c r="F974" t="s">
        <v>47</v>
      </c>
      <c r="G974">
        <v>3084</v>
      </c>
      <c r="H974">
        <v>3133</v>
      </c>
      <c r="I974" t="s">
        <v>48</v>
      </c>
      <c r="J974" t="s">
        <v>80</v>
      </c>
      <c r="K974">
        <v>1</v>
      </c>
      <c r="L974">
        <v>25</v>
      </c>
      <c r="M974" s="24">
        <f t="shared" si="47"/>
        <v>0.83333333333333337</v>
      </c>
      <c r="N974" s="24">
        <f t="shared" si="48"/>
        <v>0.8125</v>
      </c>
      <c r="O974" s="96">
        <f t="shared" si="49"/>
        <v>19</v>
      </c>
    </row>
    <row r="975" spans="1:15" x14ac:dyDescent="0.25">
      <c r="A975" t="s">
        <v>0</v>
      </c>
      <c r="B975" s="1">
        <v>46133</v>
      </c>
      <c r="C975">
        <v>3285</v>
      </c>
      <c r="D975">
        <v>3382</v>
      </c>
      <c r="E975" t="s">
        <v>1</v>
      </c>
      <c r="F975" t="s">
        <v>47</v>
      </c>
      <c r="G975">
        <v>3285</v>
      </c>
      <c r="H975">
        <v>3382</v>
      </c>
      <c r="I975" t="s">
        <v>48</v>
      </c>
      <c r="J975" t="s">
        <v>50</v>
      </c>
      <c r="K975">
        <v>51</v>
      </c>
      <c r="L975">
        <v>48</v>
      </c>
      <c r="M975" s="24">
        <f t="shared" si="47"/>
        <v>0.20833333333333334</v>
      </c>
      <c r="N975" s="24">
        <f t="shared" si="48"/>
        <v>0.20833333333333334</v>
      </c>
      <c r="O975" s="96">
        <f t="shared" si="49"/>
        <v>5</v>
      </c>
    </row>
    <row r="976" spans="1:15" x14ac:dyDescent="0.25">
      <c r="A976" t="s">
        <v>0</v>
      </c>
      <c r="B976" s="1">
        <v>46133</v>
      </c>
      <c r="C976">
        <v>3285</v>
      </c>
      <c r="D976">
        <v>3382</v>
      </c>
      <c r="E976" t="s">
        <v>1</v>
      </c>
      <c r="F976" t="s">
        <v>47</v>
      </c>
      <c r="G976">
        <v>3285</v>
      </c>
      <c r="H976">
        <v>3382</v>
      </c>
      <c r="I976" t="s">
        <v>48</v>
      </c>
      <c r="J976" t="s">
        <v>51</v>
      </c>
      <c r="K976">
        <v>69</v>
      </c>
      <c r="L976">
        <v>83</v>
      </c>
      <c r="M976" s="24">
        <f t="shared" si="47"/>
        <v>0.22916666666666666</v>
      </c>
      <c r="N976" s="24">
        <f t="shared" si="48"/>
        <v>0.22916666666666666</v>
      </c>
      <c r="O976" s="96">
        <f t="shared" si="49"/>
        <v>5</v>
      </c>
    </row>
    <row r="977" spans="1:15" x14ac:dyDescent="0.25">
      <c r="A977" t="s">
        <v>0</v>
      </c>
      <c r="B977" s="1">
        <v>46133</v>
      </c>
      <c r="C977">
        <v>3285</v>
      </c>
      <c r="D977">
        <v>3382</v>
      </c>
      <c r="E977" t="s">
        <v>1</v>
      </c>
      <c r="F977" t="s">
        <v>47</v>
      </c>
      <c r="G977">
        <v>3285</v>
      </c>
      <c r="H977">
        <v>3382</v>
      </c>
      <c r="I977" t="s">
        <v>48</v>
      </c>
      <c r="J977" t="s">
        <v>52</v>
      </c>
      <c r="K977">
        <v>269</v>
      </c>
      <c r="L977">
        <v>155</v>
      </c>
      <c r="M977" s="24">
        <f t="shared" si="47"/>
        <v>0.25</v>
      </c>
      <c r="N977" s="24">
        <f t="shared" si="48"/>
        <v>0.25</v>
      </c>
      <c r="O977" s="96">
        <f t="shared" si="49"/>
        <v>6</v>
      </c>
    </row>
    <row r="978" spans="1:15" x14ac:dyDescent="0.25">
      <c r="A978" t="s">
        <v>0</v>
      </c>
      <c r="B978" s="1">
        <v>46133</v>
      </c>
      <c r="C978">
        <v>3285</v>
      </c>
      <c r="D978">
        <v>3382</v>
      </c>
      <c r="E978" t="s">
        <v>1</v>
      </c>
      <c r="F978" t="s">
        <v>47</v>
      </c>
      <c r="G978">
        <v>3285</v>
      </c>
      <c r="H978">
        <v>3382</v>
      </c>
      <c r="I978" t="s">
        <v>48</v>
      </c>
      <c r="J978" t="s">
        <v>53</v>
      </c>
      <c r="K978">
        <v>325</v>
      </c>
      <c r="L978">
        <v>405</v>
      </c>
      <c r="M978" s="24">
        <f t="shared" si="47"/>
        <v>0.27083333333333331</v>
      </c>
      <c r="N978" s="24">
        <f t="shared" si="48"/>
        <v>0.27083333333333331</v>
      </c>
      <c r="O978" s="96">
        <f t="shared" si="49"/>
        <v>6</v>
      </c>
    </row>
    <row r="979" spans="1:15" x14ac:dyDescent="0.25">
      <c r="A979" t="s">
        <v>0</v>
      </c>
      <c r="B979" s="1">
        <v>46133</v>
      </c>
      <c r="C979">
        <v>3285</v>
      </c>
      <c r="D979">
        <v>3382</v>
      </c>
      <c r="E979" t="s">
        <v>1</v>
      </c>
      <c r="F979" t="s">
        <v>47</v>
      </c>
      <c r="G979">
        <v>3285</v>
      </c>
      <c r="H979">
        <v>3382</v>
      </c>
      <c r="I979" t="s">
        <v>48</v>
      </c>
      <c r="J979" t="s">
        <v>54</v>
      </c>
      <c r="K979">
        <v>201</v>
      </c>
      <c r="L979">
        <v>178</v>
      </c>
      <c r="M979" s="24">
        <f t="shared" si="47"/>
        <v>0.29166666666666669</v>
      </c>
      <c r="N979" s="24">
        <f t="shared" si="48"/>
        <v>0.29166666666666669</v>
      </c>
      <c r="O979" s="96">
        <f t="shared" si="49"/>
        <v>7</v>
      </c>
    </row>
    <row r="980" spans="1:15" x14ac:dyDescent="0.25">
      <c r="A980" t="s">
        <v>0</v>
      </c>
      <c r="B980" s="1">
        <v>46133</v>
      </c>
      <c r="C980">
        <v>3285</v>
      </c>
      <c r="D980">
        <v>3382</v>
      </c>
      <c r="E980" t="s">
        <v>1</v>
      </c>
      <c r="F980" t="s">
        <v>47</v>
      </c>
      <c r="G980">
        <v>3285</v>
      </c>
      <c r="H980">
        <v>3382</v>
      </c>
      <c r="I980" t="s">
        <v>48</v>
      </c>
      <c r="J980" t="s">
        <v>55</v>
      </c>
      <c r="K980">
        <v>141</v>
      </c>
      <c r="L980">
        <v>186</v>
      </c>
      <c r="M980" s="24">
        <f t="shared" si="47"/>
        <v>0.3125</v>
      </c>
      <c r="N980" s="24">
        <f t="shared" si="48"/>
        <v>0.3125</v>
      </c>
      <c r="O980" s="96">
        <f t="shared" si="49"/>
        <v>7</v>
      </c>
    </row>
    <row r="981" spans="1:15" x14ac:dyDescent="0.25">
      <c r="A981" t="s">
        <v>0</v>
      </c>
      <c r="B981" s="1">
        <v>46133</v>
      </c>
      <c r="C981">
        <v>3285</v>
      </c>
      <c r="D981">
        <v>3382</v>
      </c>
      <c r="E981" t="s">
        <v>1</v>
      </c>
      <c r="F981" t="s">
        <v>47</v>
      </c>
      <c r="G981">
        <v>3285</v>
      </c>
      <c r="H981">
        <v>3382</v>
      </c>
      <c r="I981" t="s">
        <v>48</v>
      </c>
      <c r="J981" t="s">
        <v>56</v>
      </c>
      <c r="K981">
        <v>97</v>
      </c>
      <c r="L981">
        <v>125</v>
      </c>
      <c r="M981" s="24">
        <f t="shared" si="47"/>
        <v>0.33333333333333331</v>
      </c>
      <c r="N981" s="24">
        <f t="shared" si="48"/>
        <v>0.33333333333333331</v>
      </c>
      <c r="O981" s="96">
        <f t="shared" si="49"/>
        <v>8</v>
      </c>
    </row>
    <row r="982" spans="1:15" x14ac:dyDescent="0.25">
      <c r="A982" t="s">
        <v>0</v>
      </c>
      <c r="B982" s="1">
        <v>46133</v>
      </c>
      <c r="C982">
        <v>3285</v>
      </c>
      <c r="D982">
        <v>3382</v>
      </c>
      <c r="E982" t="s">
        <v>1</v>
      </c>
      <c r="F982" t="s">
        <v>47</v>
      </c>
      <c r="G982">
        <v>3285</v>
      </c>
      <c r="H982">
        <v>3382</v>
      </c>
      <c r="I982" t="s">
        <v>48</v>
      </c>
      <c r="J982" t="s">
        <v>57</v>
      </c>
      <c r="K982">
        <v>85</v>
      </c>
      <c r="L982">
        <v>106</v>
      </c>
      <c r="M982" s="24">
        <f t="shared" si="47"/>
        <v>0.35416666666666669</v>
      </c>
      <c r="N982" s="24">
        <f t="shared" si="48"/>
        <v>0.35416666666666669</v>
      </c>
      <c r="O982" s="96">
        <f t="shared" si="49"/>
        <v>8</v>
      </c>
    </row>
    <row r="983" spans="1:15" x14ac:dyDescent="0.25">
      <c r="A983" t="s">
        <v>0</v>
      </c>
      <c r="B983" s="1">
        <v>46133</v>
      </c>
      <c r="C983">
        <v>3285</v>
      </c>
      <c r="D983">
        <v>3382</v>
      </c>
      <c r="E983" t="s">
        <v>1</v>
      </c>
      <c r="F983" t="s">
        <v>47</v>
      </c>
      <c r="G983">
        <v>3285</v>
      </c>
      <c r="H983">
        <v>3382</v>
      </c>
      <c r="I983" t="s">
        <v>48</v>
      </c>
      <c r="J983" t="s">
        <v>58</v>
      </c>
      <c r="K983">
        <v>73</v>
      </c>
      <c r="L983">
        <v>62</v>
      </c>
      <c r="M983" s="24">
        <f t="shared" si="47"/>
        <v>0.375</v>
      </c>
      <c r="N983" s="24">
        <f t="shared" si="48"/>
        <v>0.375</v>
      </c>
      <c r="O983" s="96">
        <f t="shared" si="49"/>
        <v>9</v>
      </c>
    </row>
    <row r="984" spans="1:15" x14ac:dyDescent="0.25">
      <c r="A984" t="s">
        <v>0</v>
      </c>
      <c r="B984" s="1">
        <v>46133</v>
      </c>
      <c r="C984">
        <v>3285</v>
      </c>
      <c r="D984">
        <v>3382</v>
      </c>
      <c r="E984" t="s">
        <v>1</v>
      </c>
      <c r="F984" t="s">
        <v>47</v>
      </c>
      <c r="G984">
        <v>3285</v>
      </c>
      <c r="H984">
        <v>3382</v>
      </c>
      <c r="I984" t="s">
        <v>48</v>
      </c>
      <c r="J984" t="s">
        <v>59</v>
      </c>
      <c r="K984">
        <v>52</v>
      </c>
      <c r="L984">
        <v>68</v>
      </c>
      <c r="M984" s="24">
        <f t="shared" si="47"/>
        <v>0.39583333333333331</v>
      </c>
      <c r="N984" s="24">
        <f t="shared" si="48"/>
        <v>0.39583333333333331</v>
      </c>
      <c r="O984" s="96">
        <f t="shared" si="49"/>
        <v>9</v>
      </c>
    </row>
    <row r="985" spans="1:15" x14ac:dyDescent="0.25">
      <c r="A985" t="s">
        <v>0</v>
      </c>
      <c r="B985" s="1">
        <v>46133</v>
      </c>
      <c r="C985">
        <v>3285</v>
      </c>
      <c r="D985">
        <v>3382</v>
      </c>
      <c r="E985" t="s">
        <v>1</v>
      </c>
      <c r="F985" t="s">
        <v>47</v>
      </c>
      <c r="G985">
        <v>3285</v>
      </c>
      <c r="H985">
        <v>3382</v>
      </c>
      <c r="I985" t="s">
        <v>48</v>
      </c>
      <c r="J985" t="s">
        <v>60</v>
      </c>
      <c r="K985">
        <v>40</v>
      </c>
      <c r="L985">
        <v>40</v>
      </c>
      <c r="M985" s="24">
        <f t="shared" si="47"/>
        <v>0.41666666666666669</v>
      </c>
      <c r="N985" s="24">
        <f t="shared" si="48"/>
        <v>0.41666666666666669</v>
      </c>
      <c r="O985" s="96">
        <f t="shared" si="49"/>
        <v>10</v>
      </c>
    </row>
    <row r="986" spans="1:15" x14ac:dyDescent="0.25">
      <c r="A986" t="s">
        <v>0</v>
      </c>
      <c r="B986" s="1">
        <v>46133</v>
      </c>
      <c r="C986">
        <v>3285</v>
      </c>
      <c r="D986">
        <v>3382</v>
      </c>
      <c r="E986" t="s">
        <v>1</v>
      </c>
      <c r="F986" t="s">
        <v>47</v>
      </c>
      <c r="G986">
        <v>3285</v>
      </c>
      <c r="H986">
        <v>3382</v>
      </c>
      <c r="I986" t="s">
        <v>48</v>
      </c>
      <c r="J986" t="s">
        <v>61</v>
      </c>
      <c r="K986">
        <v>38</v>
      </c>
      <c r="L986">
        <v>40</v>
      </c>
      <c r="M986" s="24">
        <f t="shared" si="47"/>
        <v>0.4375</v>
      </c>
      <c r="N986" s="24">
        <f t="shared" si="48"/>
        <v>0.4375</v>
      </c>
      <c r="O986" s="96">
        <f t="shared" si="49"/>
        <v>10</v>
      </c>
    </row>
    <row r="987" spans="1:15" x14ac:dyDescent="0.25">
      <c r="A987" t="s">
        <v>0</v>
      </c>
      <c r="B987" s="1">
        <v>46133</v>
      </c>
      <c r="C987">
        <v>3285</v>
      </c>
      <c r="D987">
        <v>3382</v>
      </c>
      <c r="E987" t="s">
        <v>1</v>
      </c>
      <c r="F987" t="s">
        <v>47</v>
      </c>
      <c r="G987">
        <v>3285</v>
      </c>
      <c r="H987">
        <v>3382</v>
      </c>
      <c r="I987" t="s">
        <v>48</v>
      </c>
      <c r="J987" t="s">
        <v>62</v>
      </c>
      <c r="K987">
        <v>13</v>
      </c>
      <c r="L987">
        <v>17</v>
      </c>
      <c r="M987" s="24">
        <f t="shared" si="47"/>
        <v>0.45833333333333331</v>
      </c>
      <c r="N987" s="24">
        <f t="shared" si="48"/>
        <v>0.45833333333333331</v>
      </c>
      <c r="O987" s="96">
        <f t="shared" si="49"/>
        <v>11</v>
      </c>
    </row>
    <row r="988" spans="1:15" x14ac:dyDescent="0.25">
      <c r="A988" t="s">
        <v>0</v>
      </c>
      <c r="B988" s="1">
        <v>46133</v>
      </c>
      <c r="C988">
        <v>3285</v>
      </c>
      <c r="D988">
        <v>3382</v>
      </c>
      <c r="E988" t="s">
        <v>1</v>
      </c>
      <c r="F988" t="s">
        <v>47</v>
      </c>
      <c r="G988">
        <v>3285</v>
      </c>
      <c r="H988">
        <v>3382</v>
      </c>
      <c r="I988" t="s">
        <v>48</v>
      </c>
      <c r="J988" t="s">
        <v>63</v>
      </c>
      <c r="K988">
        <v>26</v>
      </c>
      <c r="L988">
        <v>20</v>
      </c>
      <c r="M988" s="24">
        <f t="shared" si="47"/>
        <v>0.47916666666666669</v>
      </c>
      <c r="N988" s="24">
        <f t="shared" si="48"/>
        <v>0.47916666666666669</v>
      </c>
      <c r="O988" s="96">
        <f t="shared" si="49"/>
        <v>11</v>
      </c>
    </row>
    <row r="989" spans="1:15" x14ac:dyDescent="0.25">
      <c r="A989" t="s">
        <v>0</v>
      </c>
      <c r="B989" s="1">
        <v>46133</v>
      </c>
      <c r="C989">
        <v>3285</v>
      </c>
      <c r="D989">
        <v>3382</v>
      </c>
      <c r="E989" t="s">
        <v>1</v>
      </c>
      <c r="F989" t="s">
        <v>47</v>
      </c>
      <c r="G989">
        <v>3285</v>
      </c>
      <c r="H989">
        <v>3382</v>
      </c>
      <c r="I989" t="s">
        <v>48</v>
      </c>
      <c r="J989" t="s">
        <v>64</v>
      </c>
      <c r="K989">
        <v>35</v>
      </c>
      <c r="L989">
        <v>35</v>
      </c>
      <c r="M989" s="24">
        <f t="shared" si="47"/>
        <v>0.5</v>
      </c>
      <c r="N989" s="24">
        <f t="shared" si="48"/>
        <v>0.5</v>
      </c>
      <c r="O989" s="96">
        <f t="shared" si="49"/>
        <v>12</v>
      </c>
    </row>
    <row r="990" spans="1:15" x14ac:dyDescent="0.25">
      <c r="A990" t="s">
        <v>0</v>
      </c>
      <c r="B990" s="1">
        <v>46133</v>
      </c>
      <c r="C990">
        <v>3285</v>
      </c>
      <c r="D990">
        <v>3382</v>
      </c>
      <c r="E990" t="s">
        <v>1</v>
      </c>
      <c r="F990" t="s">
        <v>47</v>
      </c>
      <c r="G990">
        <v>3285</v>
      </c>
      <c r="H990">
        <v>3382</v>
      </c>
      <c r="I990" t="s">
        <v>48</v>
      </c>
      <c r="J990" t="s">
        <v>65</v>
      </c>
      <c r="K990">
        <v>33</v>
      </c>
      <c r="L990">
        <v>35</v>
      </c>
      <c r="M990" s="24">
        <f t="shared" si="47"/>
        <v>0.52083333333333337</v>
      </c>
      <c r="N990" s="24">
        <f t="shared" si="48"/>
        <v>0.52083333333333337</v>
      </c>
      <c r="O990" s="96">
        <f t="shared" si="49"/>
        <v>12</v>
      </c>
    </row>
    <row r="991" spans="1:15" x14ac:dyDescent="0.25">
      <c r="A991" t="s">
        <v>0</v>
      </c>
      <c r="B991" s="1">
        <v>46133</v>
      </c>
      <c r="C991">
        <v>3285</v>
      </c>
      <c r="D991">
        <v>3382</v>
      </c>
      <c r="E991" t="s">
        <v>1</v>
      </c>
      <c r="F991" t="s">
        <v>47</v>
      </c>
      <c r="G991">
        <v>3285</v>
      </c>
      <c r="H991">
        <v>3382</v>
      </c>
      <c r="I991" t="s">
        <v>48</v>
      </c>
      <c r="J991" t="s">
        <v>66</v>
      </c>
      <c r="K991">
        <v>32</v>
      </c>
      <c r="L991">
        <v>21</v>
      </c>
      <c r="M991" s="24">
        <f t="shared" si="47"/>
        <v>0.54166666666666663</v>
      </c>
      <c r="N991" s="24">
        <f t="shared" si="48"/>
        <v>0.54166666666666663</v>
      </c>
      <c r="O991" s="96">
        <f t="shared" si="49"/>
        <v>13</v>
      </c>
    </row>
    <row r="992" spans="1:15" x14ac:dyDescent="0.25">
      <c r="A992" t="s">
        <v>0</v>
      </c>
      <c r="B992" s="1">
        <v>46133</v>
      </c>
      <c r="C992">
        <v>3285</v>
      </c>
      <c r="D992">
        <v>3382</v>
      </c>
      <c r="E992" t="s">
        <v>1</v>
      </c>
      <c r="F992" t="s">
        <v>47</v>
      </c>
      <c r="G992">
        <v>3285</v>
      </c>
      <c r="H992">
        <v>3382</v>
      </c>
      <c r="I992" t="s">
        <v>48</v>
      </c>
      <c r="J992" t="s">
        <v>67</v>
      </c>
      <c r="K992">
        <v>26</v>
      </c>
      <c r="L992">
        <v>39</v>
      </c>
      <c r="M992" s="24">
        <f t="shared" si="47"/>
        <v>0.5625</v>
      </c>
      <c r="N992" s="24">
        <f t="shared" si="48"/>
        <v>0.5625</v>
      </c>
      <c r="O992" s="96">
        <f t="shared" si="49"/>
        <v>13</v>
      </c>
    </row>
    <row r="993" spans="1:15" x14ac:dyDescent="0.25">
      <c r="A993" t="s">
        <v>0</v>
      </c>
      <c r="B993" s="1">
        <v>46133</v>
      </c>
      <c r="C993">
        <v>3285</v>
      </c>
      <c r="D993">
        <v>3382</v>
      </c>
      <c r="E993" t="s">
        <v>1</v>
      </c>
      <c r="F993" t="s">
        <v>47</v>
      </c>
      <c r="G993">
        <v>3285</v>
      </c>
      <c r="H993">
        <v>3382</v>
      </c>
      <c r="I993" t="s">
        <v>48</v>
      </c>
      <c r="J993" t="s">
        <v>68</v>
      </c>
      <c r="K993">
        <v>80</v>
      </c>
      <c r="L993">
        <v>44</v>
      </c>
      <c r="M993" s="24">
        <f t="shared" si="47"/>
        <v>0.58333333333333337</v>
      </c>
      <c r="N993" s="24">
        <f t="shared" si="48"/>
        <v>0.58333333333333337</v>
      </c>
      <c r="O993" s="96">
        <f t="shared" si="49"/>
        <v>14</v>
      </c>
    </row>
    <row r="994" spans="1:15" x14ac:dyDescent="0.25">
      <c r="A994" t="s">
        <v>0</v>
      </c>
      <c r="B994" s="1">
        <v>46133</v>
      </c>
      <c r="C994">
        <v>3285</v>
      </c>
      <c r="D994">
        <v>3382</v>
      </c>
      <c r="E994" t="s">
        <v>1</v>
      </c>
      <c r="F994" t="s">
        <v>47</v>
      </c>
      <c r="G994">
        <v>3285</v>
      </c>
      <c r="H994">
        <v>3382</v>
      </c>
      <c r="I994" t="s">
        <v>48</v>
      </c>
      <c r="J994" t="s">
        <v>69</v>
      </c>
      <c r="K994">
        <v>99</v>
      </c>
      <c r="L994">
        <v>120</v>
      </c>
      <c r="M994" s="24">
        <f t="shared" si="47"/>
        <v>0.60416666666666663</v>
      </c>
      <c r="N994" s="24">
        <f t="shared" si="48"/>
        <v>0.60416666666666663</v>
      </c>
      <c r="O994" s="96">
        <f t="shared" si="49"/>
        <v>14</v>
      </c>
    </row>
    <row r="995" spans="1:15" x14ac:dyDescent="0.25">
      <c r="A995" t="s">
        <v>0</v>
      </c>
      <c r="B995" s="1">
        <v>46133</v>
      </c>
      <c r="C995">
        <v>3285</v>
      </c>
      <c r="D995">
        <v>3382</v>
      </c>
      <c r="E995" t="s">
        <v>1</v>
      </c>
      <c r="F995" t="s">
        <v>47</v>
      </c>
      <c r="G995">
        <v>3285</v>
      </c>
      <c r="H995">
        <v>3382</v>
      </c>
      <c r="I995" t="s">
        <v>48</v>
      </c>
      <c r="J995" t="s">
        <v>70</v>
      </c>
      <c r="K995">
        <v>168</v>
      </c>
      <c r="L995">
        <v>115</v>
      </c>
      <c r="M995" s="24">
        <f t="shared" si="47"/>
        <v>0.625</v>
      </c>
      <c r="N995" s="24">
        <f t="shared" si="48"/>
        <v>0.625</v>
      </c>
      <c r="O995" s="96">
        <f t="shared" si="49"/>
        <v>15</v>
      </c>
    </row>
    <row r="996" spans="1:15" x14ac:dyDescent="0.25">
      <c r="A996" t="s">
        <v>0</v>
      </c>
      <c r="B996" s="1">
        <v>46133</v>
      </c>
      <c r="C996">
        <v>3285</v>
      </c>
      <c r="D996">
        <v>3382</v>
      </c>
      <c r="E996" t="s">
        <v>1</v>
      </c>
      <c r="F996" t="s">
        <v>47</v>
      </c>
      <c r="G996">
        <v>3285</v>
      </c>
      <c r="H996">
        <v>3382</v>
      </c>
      <c r="I996" t="s">
        <v>48</v>
      </c>
      <c r="J996" t="s">
        <v>71</v>
      </c>
      <c r="K996">
        <v>151</v>
      </c>
      <c r="L996">
        <v>169</v>
      </c>
      <c r="M996" s="24">
        <f t="shared" si="47"/>
        <v>0.64583333333333337</v>
      </c>
      <c r="N996" s="24">
        <f t="shared" si="48"/>
        <v>0.64583333333333337</v>
      </c>
      <c r="O996" s="96">
        <f t="shared" si="49"/>
        <v>15</v>
      </c>
    </row>
    <row r="997" spans="1:15" x14ac:dyDescent="0.25">
      <c r="A997" t="s">
        <v>0</v>
      </c>
      <c r="B997" s="1">
        <v>46133</v>
      </c>
      <c r="C997">
        <v>3285</v>
      </c>
      <c r="D997">
        <v>3382</v>
      </c>
      <c r="E997" t="s">
        <v>1</v>
      </c>
      <c r="F997" t="s">
        <v>47</v>
      </c>
      <c r="G997">
        <v>3285</v>
      </c>
      <c r="H997">
        <v>3382</v>
      </c>
      <c r="I997" t="s">
        <v>48</v>
      </c>
      <c r="J997" t="s">
        <v>72</v>
      </c>
      <c r="K997">
        <v>229</v>
      </c>
      <c r="L997">
        <v>187</v>
      </c>
      <c r="M997" s="24">
        <f t="shared" si="47"/>
        <v>0.66666666666666663</v>
      </c>
      <c r="N997" s="24">
        <f t="shared" si="48"/>
        <v>0.66666666666666663</v>
      </c>
      <c r="O997" s="96">
        <f t="shared" si="49"/>
        <v>16</v>
      </c>
    </row>
    <row r="998" spans="1:15" x14ac:dyDescent="0.25">
      <c r="A998" t="s">
        <v>0</v>
      </c>
      <c r="B998" s="1">
        <v>46133</v>
      </c>
      <c r="C998">
        <v>3285</v>
      </c>
      <c r="D998">
        <v>3382</v>
      </c>
      <c r="E998" t="s">
        <v>1</v>
      </c>
      <c r="F998" t="s">
        <v>47</v>
      </c>
      <c r="G998">
        <v>3285</v>
      </c>
      <c r="H998">
        <v>3382</v>
      </c>
      <c r="I998" t="s">
        <v>48</v>
      </c>
      <c r="J998" t="s">
        <v>73</v>
      </c>
      <c r="K998">
        <v>203</v>
      </c>
      <c r="L998">
        <v>276</v>
      </c>
      <c r="M998" s="24">
        <f t="shared" si="47"/>
        <v>0.6875</v>
      </c>
      <c r="N998" s="24">
        <f t="shared" si="48"/>
        <v>0.6875</v>
      </c>
      <c r="O998" s="96">
        <f t="shared" si="49"/>
        <v>16</v>
      </c>
    </row>
    <row r="999" spans="1:15" x14ac:dyDescent="0.25">
      <c r="A999" t="s">
        <v>0</v>
      </c>
      <c r="B999" s="1">
        <v>46133</v>
      </c>
      <c r="C999">
        <v>3285</v>
      </c>
      <c r="D999">
        <v>3382</v>
      </c>
      <c r="E999" t="s">
        <v>1</v>
      </c>
      <c r="F999" t="s">
        <v>47</v>
      </c>
      <c r="G999">
        <v>3285</v>
      </c>
      <c r="H999">
        <v>3382</v>
      </c>
      <c r="I999" t="s">
        <v>48</v>
      </c>
      <c r="J999" t="s">
        <v>74</v>
      </c>
      <c r="K999">
        <v>161</v>
      </c>
      <c r="L999">
        <v>144</v>
      </c>
      <c r="M999" s="24">
        <f t="shared" si="47"/>
        <v>0.70833333333333337</v>
      </c>
      <c r="N999" s="24">
        <f t="shared" si="48"/>
        <v>0.70833333333333337</v>
      </c>
      <c r="O999" s="96">
        <f t="shared" si="49"/>
        <v>17</v>
      </c>
    </row>
    <row r="1000" spans="1:15" x14ac:dyDescent="0.25">
      <c r="A1000" t="s">
        <v>0</v>
      </c>
      <c r="B1000" s="1">
        <v>46133</v>
      </c>
      <c r="C1000">
        <v>3285</v>
      </c>
      <c r="D1000">
        <v>3382</v>
      </c>
      <c r="E1000" t="s">
        <v>1</v>
      </c>
      <c r="F1000" t="s">
        <v>47</v>
      </c>
      <c r="G1000">
        <v>3285</v>
      </c>
      <c r="H1000">
        <v>3382</v>
      </c>
      <c r="I1000" t="s">
        <v>48</v>
      </c>
      <c r="J1000" t="s">
        <v>75</v>
      </c>
      <c r="K1000">
        <v>114</v>
      </c>
      <c r="L1000">
        <v>139</v>
      </c>
      <c r="M1000" s="24">
        <f t="shared" si="47"/>
        <v>0.72916666666666663</v>
      </c>
      <c r="N1000" s="24">
        <f t="shared" si="48"/>
        <v>0.72916666666666663</v>
      </c>
      <c r="O1000" s="96">
        <f t="shared" si="49"/>
        <v>17</v>
      </c>
    </row>
    <row r="1001" spans="1:15" x14ac:dyDescent="0.25">
      <c r="A1001" t="s">
        <v>0</v>
      </c>
      <c r="B1001" s="1">
        <v>46133</v>
      </c>
      <c r="C1001">
        <v>3285</v>
      </c>
      <c r="D1001">
        <v>3382</v>
      </c>
      <c r="E1001" t="s">
        <v>1</v>
      </c>
      <c r="F1001" t="s">
        <v>47</v>
      </c>
      <c r="G1001">
        <v>3285</v>
      </c>
      <c r="H1001">
        <v>3382</v>
      </c>
      <c r="I1001" t="s">
        <v>48</v>
      </c>
      <c r="J1001" t="s">
        <v>76</v>
      </c>
      <c r="K1001">
        <v>80</v>
      </c>
      <c r="L1001">
        <v>96</v>
      </c>
      <c r="M1001" s="24">
        <f t="shared" si="47"/>
        <v>0.75</v>
      </c>
      <c r="N1001" s="24">
        <f t="shared" si="48"/>
        <v>0.75</v>
      </c>
      <c r="O1001" s="96">
        <f t="shared" si="49"/>
        <v>18</v>
      </c>
    </row>
    <row r="1002" spans="1:15" x14ac:dyDescent="0.25">
      <c r="A1002" t="s">
        <v>0</v>
      </c>
      <c r="B1002" s="1">
        <v>46133</v>
      </c>
      <c r="C1002">
        <v>3285</v>
      </c>
      <c r="D1002">
        <v>3382</v>
      </c>
      <c r="E1002" t="s">
        <v>1</v>
      </c>
      <c r="F1002" t="s">
        <v>47</v>
      </c>
      <c r="G1002">
        <v>3285</v>
      </c>
      <c r="H1002">
        <v>3382</v>
      </c>
      <c r="I1002" t="s">
        <v>48</v>
      </c>
      <c r="J1002" t="s">
        <v>77</v>
      </c>
      <c r="K1002">
        <v>50</v>
      </c>
      <c r="L1002">
        <v>63</v>
      </c>
      <c r="M1002" s="24">
        <f t="shared" si="47"/>
        <v>0.77083333333333337</v>
      </c>
      <c r="N1002" s="24">
        <f t="shared" si="48"/>
        <v>0.77083333333333337</v>
      </c>
      <c r="O1002" s="96">
        <f t="shared" si="49"/>
        <v>18</v>
      </c>
    </row>
    <row r="1003" spans="1:15" x14ac:dyDescent="0.25">
      <c r="A1003" t="s">
        <v>0</v>
      </c>
      <c r="B1003" s="1">
        <v>46133</v>
      </c>
      <c r="C1003">
        <v>3285</v>
      </c>
      <c r="D1003">
        <v>3382</v>
      </c>
      <c r="E1003" t="s">
        <v>1</v>
      </c>
      <c r="F1003" t="s">
        <v>47</v>
      </c>
      <c r="G1003">
        <v>3285</v>
      </c>
      <c r="H1003">
        <v>3382</v>
      </c>
      <c r="I1003" t="s">
        <v>48</v>
      </c>
      <c r="J1003" t="s">
        <v>78</v>
      </c>
      <c r="K1003">
        <v>179</v>
      </c>
      <c r="L1003">
        <v>119</v>
      </c>
      <c r="M1003" s="24">
        <f t="shared" si="47"/>
        <v>0.79166666666666663</v>
      </c>
      <c r="N1003" s="24">
        <f t="shared" si="48"/>
        <v>0.79166666666666663</v>
      </c>
      <c r="O1003" s="96">
        <f t="shared" si="49"/>
        <v>19</v>
      </c>
    </row>
    <row r="1004" spans="1:15" x14ac:dyDescent="0.25">
      <c r="A1004" t="s">
        <v>0</v>
      </c>
      <c r="B1004" s="1">
        <v>46133</v>
      </c>
      <c r="C1004">
        <v>3285</v>
      </c>
      <c r="D1004">
        <v>3382</v>
      </c>
      <c r="E1004" t="s">
        <v>1</v>
      </c>
      <c r="F1004" t="s">
        <v>47</v>
      </c>
      <c r="G1004">
        <v>3285</v>
      </c>
      <c r="H1004">
        <v>3382</v>
      </c>
      <c r="I1004" t="s">
        <v>48</v>
      </c>
      <c r="J1004" t="s">
        <v>79</v>
      </c>
      <c r="K1004">
        <v>165</v>
      </c>
      <c r="L1004">
        <v>230</v>
      </c>
      <c r="M1004" s="24">
        <f t="shared" si="47"/>
        <v>0.8125</v>
      </c>
      <c r="N1004" s="24">
        <f t="shared" si="48"/>
        <v>0.8125</v>
      </c>
      <c r="O1004" s="96">
        <f t="shared" si="49"/>
        <v>19</v>
      </c>
    </row>
    <row r="1005" spans="1:15" x14ac:dyDescent="0.25">
      <c r="A1005" t="s">
        <v>0</v>
      </c>
      <c r="B1005" s="1">
        <v>46133</v>
      </c>
      <c r="C1005">
        <v>3285</v>
      </c>
      <c r="D1005">
        <v>3382</v>
      </c>
      <c r="E1005" t="s">
        <v>1</v>
      </c>
      <c r="F1005" t="s">
        <v>47</v>
      </c>
      <c r="G1005">
        <v>3285</v>
      </c>
      <c r="H1005">
        <v>3382</v>
      </c>
      <c r="I1005" t="s">
        <v>48</v>
      </c>
      <c r="J1005" t="s">
        <v>80</v>
      </c>
      <c r="K1005">
        <v>0</v>
      </c>
      <c r="L1005">
        <v>17</v>
      </c>
      <c r="M1005" s="24">
        <f t="shared" si="47"/>
        <v>0.83333333333333337</v>
      </c>
      <c r="N1005" s="24">
        <f t="shared" si="48"/>
        <v>0.8125</v>
      </c>
      <c r="O1005" s="96">
        <f t="shared" si="49"/>
        <v>19</v>
      </c>
    </row>
    <row r="1006" spans="1:15" x14ac:dyDescent="0.25">
      <c r="A1006" t="s">
        <v>0</v>
      </c>
      <c r="B1006" s="1">
        <v>46134</v>
      </c>
      <c r="C1006">
        <v>3454</v>
      </c>
      <c r="D1006">
        <v>3514</v>
      </c>
      <c r="E1006" t="s">
        <v>1</v>
      </c>
      <c r="F1006" t="s">
        <v>47</v>
      </c>
      <c r="G1006">
        <v>3454</v>
      </c>
      <c r="H1006">
        <v>3514</v>
      </c>
      <c r="I1006" t="s">
        <v>48</v>
      </c>
      <c r="J1006" t="s">
        <v>49</v>
      </c>
      <c r="K1006">
        <v>1</v>
      </c>
      <c r="L1006">
        <v>0</v>
      </c>
      <c r="M1006" s="24">
        <f t="shared" si="47"/>
        <v>0.1875</v>
      </c>
      <c r="N1006" s="24">
        <f t="shared" si="48"/>
        <v>0.20833333333333334</v>
      </c>
      <c r="O1006" s="96">
        <f t="shared" si="49"/>
        <v>5</v>
      </c>
    </row>
    <row r="1007" spans="1:15" x14ac:dyDescent="0.25">
      <c r="A1007" t="s">
        <v>0</v>
      </c>
      <c r="B1007" s="1">
        <v>46134</v>
      </c>
      <c r="C1007">
        <v>3454</v>
      </c>
      <c r="D1007">
        <v>3514</v>
      </c>
      <c r="E1007" t="s">
        <v>1</v>
      </c>
      <c r="F1007" t="s">
        <v>47</v>
      </c>
      <c r="G1007">
        <v>3454</v>
      </c>
      <c r="H1007">
        <v>3514</v>
      </c>
      <c r="I1007" t="s">
        <v>48</v>
      </c>
      <c r="J1007" t="s">
        <v>50</v>
      </c>
      <c r="K1007">
        <v>44</v>
      </c>
      <c r="L1007">
        <v>45</v>
      </c>
      <c r="M1007" s="24">
        <f t="shared" si="47"/>
        <v>0.20833333333333334</v>
      </c>
      <c r="N1007" s="24">
        <f t="shared" si="48"/>
        <v>0.20833333333333334</v>
      </c>
      <c r="O1007" s="96">
        <f t="shared" si="49"/>
        <v>5</v>
      </c>
    </row>
    <row r="1008" spans="1:15" x14ac:dyDescent="0.25">
      <c r="A1008" t="s">
        <v>0</v>
      </c>
      <c r="B1008" s="1">
        <v>46134</v>
      </c>
      <c r="C1008">
        <v>3454</v>
      </c>
      <c r="D1008">
        <v>3514</v>
      </c>
      <c r="E1008" t="s">
        <v>1</v>
      </c>
      <c r="F1008" t="s">
        <v>47</v>
      </c>
      <c r="G1008">
        <v>3454</v>
      </c>
      <c r="H1008">
        <v>3514</v>
      </c>
      <c r="I1008" t="s">
        <v>48</v>
      </c>
      <c r="J1008" t="s">
        <v>51</v>
      </c>
      <c r="K1008">
        <v>77</v>
      </c>
      <c r="L1008">
        <v>78</v>
      </c>
      <c r="M1008" s="24">
        <f t="shared" si="47"/>
        <v>0.22916666666666666</v>
      </c>
      <c r="N1008" s="24">
        <f t="shared" si="48"/>
        <v>0.22916666666666666</v>
      </c>
      <c r="O1008" s="96">
        <f t="shared" si="49"/>
        <v>5</v>
      </c>
    </row>
    <row r="1009" spans="1:15" x14ac:dyDescent="0.25">
      <c r="A1009" t="s">
        <v>0</v>
      </c>
      <c r="B1009" s="1">
        <v>46134</v>
      </c>
      <c r="C1009">
        <v>3454</v>
      </c>
      <c r="D1009">
        <v>3514</v>
      </c>
      <c r="E1009" t="s">
        <v>1</v>
      </c>
      <c r="F1009" t="s">
        <v>47</v>
      </c>
      <c r="G1009">
        <v>3454</v>
      </c>
      <c r="H1009">
        <v>3514</v>
      </c>
      <c r="I1009" t="s">
        <v>48</v>
      </c>
      <c r="J1009" t="s">
        <v>52</v>
      </c>
      <c r="K1009">
        <v>274</v>
      </c>
      <c r="L1009">
        <v>201</v>
      </c>
      <c r="M1009" s="24">
        <f t="shared" si="47"/>
        <v>0.25</v>
      </c>
      <c r="N1009" s="24">
        <f t="shared" si="48"/>
        <v>0.25</v>
      </c>
      <c r="O1009" s="96">
        <f t="shared" si="49"/>
        <v>6</v>
      </c>
    </row>
    <row r="1010" spans="1:15" x14ac:dyDescent="0.25">
      <c r="A1010" t="s">
        <v>0</v>
      </c>
      <c r="B1010" s="1">
        <v>46134</v>
      </c>
      <c r="C1010">
        <v>3454</v>
      </c>
      <c r="D1010">
        <v>3514</v>
      </c>
      <c r="E1010" t="s">
        <v>1</v>
      </c>
      <c r="F1010" t="s">
        <v>47</v>
      </c>
      <c r="G1010">
        <v>3454</v>
      </c>
      <c r="H1010">
        <v>3514</v>
      </c>
      <c r="I1010" t="s">
        <v>48</v>
      </c>
      <c r="J1010" t="s">
        <v>53</v>
      </c>
      <c r="K1010">
        <v>442</v>
      </c>
      <c r="L1010">
        <v>436</v>
      </c>
      <c r="M1010" s="24">
        <f t="shared" si="47"/>
        <v>0.27083333333333331</v>
      </c>
      <c r="N1010" s="24">
        <f t="shared" si="48"/>
        <v>0.27083333333333331</v>
      </c>
      <c r="O1010" s="96">
        <f t="shared" si="49"/>
        <v>6</v>
      </c>
    </row>
    <row r="1011" spans="1:15" x14ac:dyDescent="0.25">
      <c r="A1011" t="s">
        <v>0</v>
      </c>
      <c r="B1011" s="1">
        <v>46134</v>
      </c>
      <c r="C1011">
        <v>3454</v>
      </c>
      <c r="D1011">
        <v>3514</v>
      </c>
      <c r="E1011" t="s">
        <v>1</v>
      </c>
      <c r="F1011" t="s">
        <v>47</v>
      </c>
      <c r="G1011">
        <v>3454</v>
      </c>
      <c r="H1011">
        <v>3514</v>
      </c>
      <c r="I1011" t="s">
        <v>48</v>
      </c>
      <c r="J1011" t="s">
        <v>54</v>
      </c>
      <c r="K1011">
        <v>243</v>
      </c>
      <c r="L1011">
        <v>235</v>
      </c>
      <c r="M1011" s="24">
        <f t="shared" si="47"/>
        <v>0.29166666666666669</v>
      </c>
      <c r="N1011" s="24">
        <f t="shared" si="48"/>
        <v>0.29166666666666669</v>
      </c>
      <c r="O1011" s="96">
        <f t="shared" si="49"/>
        <v>7</v>
      </c>
    </row>
    <row r="1012" spans="1:15" x14ac:dyDescent="0.25">
      <c r="A1012" t="s">
        <v>0</v>
      </c>
      <c r="B1012" s="1">
        <v>46134</v>
      </c>
      <c r="C1012">
        <v>3454</v>
      </c>
      <c r="D1012">
        <v>3514</v>
      </c>
      <c r="E1012" t="s">
        <v>1</v>
      </c>
      <c r="F1012" t="s">
        <v>47</v>
      </c>
      <c r="G1012">
        <v>3454</v>
      </c>
      <c r="H1012">
        <v>3514</v>
      </c>
      <c r="I1012" t="s">
        <v>48</v>
      </c>
      <c r="J1012" t="s">
        <v>55</v>
      </c>
      <c r="K1012">
        <v>176</v>
      </c>
      <c r="L1012">
        <v>211</v>
      </c>
      <c r="M1012" s="24">
        <f t="shared" si="47"/>
        <v>0.3125</v>
      </c>
      <c r="N1012" s="24">
        <f t="shared" si="48"/>
        <v>0.3125</v>
      </c>
      <c r="O1012" s="96">
        <f t="shared" si="49"/>
        <v>7</v>
      </c>
    </row>
    <row r="1013" spans="1:15" x14ac:dyDescent="0.25">
      <c r="A1013" t="s">
        <v>0</v>
      </c>
      <c r="B1013" s="1">
        <v>46134</v>
      </c>
      <c r="C1013">
        <v>3454</v>
      </c>
      <c r="D1013">
        <v>3514</v>
      </c>
      <c r="E1013" t="s">
        <v>1</v>
      </c>
      <c r="F1013" t="s">
        <v>47</v>
      </c>
      <c r="G1013">
        <v>3454</v>
      </c>
      <c r="H1013">
        <v>3514</v>
      </c>
      <c r="I1013" t="s">
        <v>48</v>
      </c>
      <c r="J1013" t="s">
        <v>56</v>
      </c>
      <c r="K1013">
        <v>119</v>
      </c>
      <c r="L1013">
        <v>136</v>
      </c>
      <c r="M1013" s="24">
        <f t="shared" si="47"/>
        <v>0.33333333333333331</v>
      </c>
      <c r="N1013" s="24">
        <f t="shared" si="48"/>
        <v>0.33333333333333331</v>
      </c>
      <c r="O1013" s="96">
        <f t="shared" si="49"/>
        <v>8</v>
      </c>
    </row>
    <row r="1014" spans="1:15" x14ac:dyDescent="0.25">
      <c r="A1014" t="s">
        <v>0</v>
      </c>
      <c r="B1014" s="1">
        <v>46134</v>
      </c>
      <c r="C1014">
        <v>3454</v>
      </c>
      <c r="D1014">
        <v>3514</v>
      </c>
      <c r="E1014" t="s">
        <v>1</v>
      </c>
      <c r="F1014" t="s">
        <v>47</v>
      </c>
      <c r="G1014">
        <v>3454</v>
      </c>
      <c r="H1014">
        <v>3514</v>
      </c>
      <c r="I1014" t="s">
        <v>48</v>
      </c>
      <c r="J1014" t="s">
        <v>57</v>
      </c>
      <c r="K1014">
        <v>85</v>
      </c>
      <c r="L1014">
        <v>107</v>
      </c>
      <c r="M1014" s="24">
        <f t="shared" si="47"/>
        <v>0.35416666666666669</v>
      </c>
      <c r="N1014" s="24">
        <f t="shared" si="48"/>
        <v>0.35416666666666669</v>
      </c>
      <c r="O1014" s="96">
        <f t="shared" si="49"/>
        <v>8</v>
      </c>
    </row>
    <row r="1015" spans="1:15" x14ac:dyDescent="0.25">
      <c r="A1015" t="s">
        <v>0</v>
      </c>
      <c r="B1015" s="1">
        <v>46134</v>
      </c>
      <c r="C1015">
        <v>3454</v>
      </c>
      <c r="D1015">
        <v>3514</v>
      </c>
      <c r="E1015" t="s">
        <v>1</v>
      </c>
      <c r="F1015" t="s">
        <v>47</v>
      </c>
      <c r="G1015">
        <v>3454</v>
      </c>
      <c r="H1015">
        <v>3514</v>
      </c>
      <c r="I1015" t="s">
        <v>48</v>
      </c>
      <c r="J1015" t="s">
        <v>58</v>
      </c>
      <c r="K1015">
        <v>46</v>
      </c>
      <c r="L1015">
        <v>57</v>
      </c>
      <c r="M1015" s="24">
        <f t="shared" si="47"/>
        <v>0.375</v>
      </c>
      <c r="N1015" s="24">
        <f t="shared" si="48"/>
        <v>0.375</v>
      </c>
      <c r="O1015" s="96">
        <f t="shared" si="49"/>
        <v>9</v>
      </c>
    </row>
    <row r="1016" spans="1:15" x14ac:dyDescent="0.25">
      <c r="A1016" t="s">
        <v>0</v>
      </c>
      <c r="B1016" s="1">
        <v>46134</v>
      </c>
      <c r="C1016">
        <v>3454</v>
      </c>
      <c r="D1016">
        <v>3514</v>
      </c>
      <c r="E1016" t="s">
        <v>1</v>
      </c>
      <c r="F1016" t="s">
        <v>47</v>
      </c>
      <c r="G1016">
        <v>3454</v>
      </c>
      <c r="H1016">
        <v>3514</v>
      </c>
      <c r="I1016" t="s">
        <v>48</v>
      </c>
      <c r="J1016" t="s">
        <v>59</v>
      </c>
      <c r="K1016">
        <v>44</v>
      </c>
      <c r="L1016">
        <v>46</v>
      </c>
      <c r="M1016" s="24">
        <f t="shared" si="47"/>
        <v>0.39583333333333331</v>
      </c>
      <c r="N1016" s="24">
        <f t="shared" si="48"/>
        <v>0.39583333333333331</v>
      </c>
      <c r="O1016" s="96">
        <f t="shared" si="49"/>
        <v>9</v>
      </c>
    </row>
    <row r="1017" spans="1:15" x14ac:dyDescent="0.25">
      <c r="A1017" t="s">
        <v>0</v>
      </c>
      <c r="B1017" s="1">
        <v>46134</v>
      </c>
      <c r="C1017">
        <v>3454</v>
      </c>
      <c r="D1017">
        <v>3514</v>
      </c>
      <c r="E1017" t="s">
        <v>1</v>
      </c>
      <c r="F1017" t="s">
        <v>47</v>
      </c>
      <c r="G1017">
        <v>3454</v>
      </c>
      <c r="H1017">
        <v>3514</v>
      </c>
      <c r="I1017" t="s">
        <v>48</v>
      </c>
      <c r="J1017" t="s">
        <v>60</v>
      </c>
      <c r="K1017">
        <v>41</v>
      </c>
      <c r="L1017">
        <v>30</v>
      </c>
      <c r="M1017" s="24">
        <f t="shared" si="47"/>
        <v>0.41666666666666669</v>
      </c>
      <c r="N1017" s="24">
        <f t="shared" si="48"/>
        <v>0.41666666666666669</v>
      </c>
      <c r="O1017" s="96">
        <f t="shared" si="49"/>
        <v>10</v>
      </c>
    </row>
    <row r="1018" spans="1:15" x14ac:dyDescent="0.25">
      <c r="A1018" t="s">
        <v>0</v>
      </c>
      <c r="B1018" s="1">
        <v>46134</v>
      </c>
      <c r="C1018">
        <v>3454</v>
      </c>
      <c r="D1018">
        <v>3514</v>
      </c>
      <c r="E1018" t="s">
        <v>1</v>
      </c>
      <c r="F1018" t="s">
        <v>47</v>
      </c>
      <c r="G1018">
        <v>3454</v>
      </c>
      <c r="H1018">
        <v>3514</v>
      </c>
      <c r="I1018" t="s">
        <v>48</v>
      </c>
      <c r="J1018" t="s">
        <v>61</v>
      </c>
      <c r="K1018">
        <v>29</v>
      </c>
      <c r="L1018">
        <v>43</v>
      </c>
      <c r="M1018" s="24">
        <f t="shared" si="47"/>
        <v>0.4375</v>
      </c>
      <c r="N1018" s="24">
        <f t="shared" si="48"/>
        <v>0.4375</v>
      </c>
      <c r="O1018" s="96">
        <f t="shared" si="49"/>
        <v>10</v>
      </c>
    </row>
    <row r="1019" spans="1:15" x14ac:dyDescent="0.25">
      <c r="A1019" t="s">
        <v>0</v>
      </c>
      <c r="B1019" s="1">
        <v>46134</v>
      </c>
      <c r="C1019">
        <v>3454</v>
      </c>
      <c r="D1019">
        <v>3514</v>
      </c>
      <c r="E1019" t="s">
        <v>1</v>
      </c>
      <c r="F1019" t="s">
        <v>47</v>
      </c>
      <c r="G1019">
        <v>3454</v>
      </c>
      <c r="H1019">
        <v>3514</v>
      </c>
      <c r="I1019" t="s">
        <v>48</v>
      </c>
      <c r="J1019" t="s">
        <v>62</v>
      </c>
      <c r="K1019">
        <v>13</v>
      </c>
      <c r="L1019">
        <v>15</v>
      </c>
      <c r="M1019" s="24">
        <f t="shared" si="47"/>
        <v>0.45833333333333331</v>
      </c>
      <c r="N1019" s="24">
        <f t="shared" si="48"/>
        <v>0.45833333333333331</v>
      </c>
      <c r="O1019" s="96">
        <f t="shared" si="49"/>
        <v>11</v>
      </c>
    </row>
    <row r="1020" spans="1:15" x14ac:dyDescent="0.25">
      <c r="A1020" t="s">
        <v>0</v>
      </c>
      <c r="B1020" s="1">
        <v>46134</v>
      </c>
      <c r="C1020">
        <v>3454</v>
      </c>
      <c r="D1020">
        <v>3514</v>
      </c>
      <c r="E1020" t="s">
        <v>1</v>
      </c>
      <c r="F1020" t="s">
        <v>47</v>
      </c>
      <c r="G1020">
        <v>3454</v>
      </c>
      <c r="H1020">
        <v>3514</v>
      </c>
      <c r="I1020" t="s">
        <v>48</v>
      </c>
      <c r="J1020" t="s">
        <v>63</v>
      </c>
      <c r="K1020">
        <v>26</v>
      </c>
      <c r="L1020">
        <v>23</v>
      </c>
      <c r="M1020" s="24">
        <f t="shared" si="47"/>
        <v>0.47916666666666669</v>
      </c>
      <c r="N1020" s="24">
        <f t="shared" si="48"/>
        <v>0.47916666666666669</v>
      </c>
      <c r="O1020" s="96">
        <f t="shared" si="49"/>
        <v>11</v>
      </c>
    </row>
    <row r="1021" spans="1:15" x14ac:dyDescent="0.25">
      <c r="A1021" t="s">
        <v>0</v>
      </c>
      <c r="B1021" s="1">
        <v>46134</v>
      </c>
      <c r="C1021">
        <v>3454</v>
      </c>
      <c r="D1021">
        <v>3514</v>
      </c>
      <c r="E1021" t="s">
        <v>1</v>
      </c>
      <c r="F1021" t="s">
        <v>47</v>
      </c>
      <c r="G1021">
        <v>3454</v>
      </c>
      <c r="H1021">
        <v>3514</v>
      </c>
      <c r="I1021" t="s">
        <v>48</v>
      </c>
      <c r="J1021" t="s">
        <v>64</v>
      </c>
      <c r="K1021">
        <v>28</v>
      </c>
      <c r="L1021">
        <v>29</v>
      </c>
      <c r="M1021" s="24">
        <f t="shared" si="47"/>
        <v>0.5</v>
      </c>
      <c r="N1021" s="24">
        <f t="shared" si="48"/>
        <v>0.5</v>
      </c>
      <c r="O1021" s="96">
        <f t="shared" si="49"/>
        <v>12</v>
      </c>
    </row>
    <row r="1022" spans="1:15" x14ac:dyDescent="0.25">
      <c r="A1022" t="s">
        <v>0</v>
      </c>
      <c r="B1022" s="1">
        <v>46134</v>
      </c>
      <c r="C1022">
        <v>3454</v>
      </c>
      <c r="D1022">
        <v>3514</v>
      </c>
      <c r="E1022" t="s">
        <v>1</v>
      </c>
      <c r="F1022" t="s">
        <v>47</v>
      </c>
      <c r="G1022">
        <v>3454</v>
      </c>
      <c r="H1022">
        <v>3514</v>
      </c>
      <c r="I1022" t="s">
        <v>48</v>
      </c>
      <c r="J1022" t="s">
        <v>65</v>
      </c>
      <c r="K1022">
        <v>37</v>
      </c>
      <c r="L1022">
        <v>31</v>
      </c>
      <c r="M1022" s="24">
        <f t="shared" si="47"/>
        <v>0.52083333333333337</v>
      </c>
      <c r="N1022" s="24">
        <f t="shared" si="48"/>
        <v>0.52083333333333337</v>
      </c>
      <c r="O1022" s="96">
        <f t="shared" si="49"/>
        <v>12</v>
      </c>
    </row>
    <row r="1023" spans="1:15" x14ac:dyDescent="0.25">
      <c r="A1023" t="s">
        <v>0</v>
      </c>
      <c r="B1023" s="1">
        <v>46134</v>
      </c>
      <c r="C1023">
        <v>3454</v>
      </c>
      <c r="D1023">
        <v>3514</v>
      </c>
      <c r="E1023" t="s">
        <v>1</v>
      </c>
      <c r="F1023" t="s">
        <v>47</v>
      </c>
      <c r="G1023">
        <v>3454</v>
      </c>
      <c r="H1023">
        <v>3514</v>
      </c>
      <c r="I1023" t="s">
        <v>48</v>
      </c>
      <c r="J1023" t="s">
        <v>66</v>
      </c>
      <c r="K1023">
        <v>25</v>
      </c>
      <c r="L1023">
        <v>31</v>
      </c>
      <c r="M1023" s="24">
        <f t="shared" si="47"/>
        <v>0.54166666666666663</v>
      </c>
      <c r="N1023" s="24">
        <f t="shared" si="48"/>
        <v>0.54166666666666663</v>
      </c>
      <c r="O1023" s="96">
        <f t="shared" si="49"/>
        <v>13</v>
      </c>
    </row>
    <row r="1024" spans="1:15" x14ac:dyDescent="0.25">
      <c r="A1024" t="s">
        <v>0</v>
      </c>
      <c r="B1024" s="1">
        <v>46134</v>
      </c>
      <c r="C1024">
        <v>3454</v>
      </c>
      <c r="D1024">
        <v>3514</v>
      </c>
      <c r="E1024" t="s">
        <v>1</v>
      </c>
      <c r="F1024" t="s">
        <v>47</v>
      </c>
      <c r="G1024">
        <v>3454</v>
      </c>
      <c r="H1024">
        <v>3514</v>
      </c>
      <c r="I1024" t="s">
        <v>48</v>
      </c>
      <c r="J1024" t="s">
        <v>67</v>
      </c>
      <c r="K1024">
        <v>30</v>
      </c>
      <c r="L1024">
        <v>27</v>
      </c>
      <c r="M1024" s="24">
        <f t="shared" si="47"/>
        <v>0.5625</v>
      </c>
      <c r="N1024" s="24">
        <f t="shared" si="48"/>
        <v>0.5625</v>
      </c>
      <c r="O1024" s="96">
        <f t="shared" si="49"/>
        <v>13</v>
      </c>
    </row>
    <row r="1025" spans="1:15" x14ac:dyDescent="0.25">
      <c r="A1025" t="s">
        <v>0</v>
      </c>
      <c r="B1025" s="1">
        <v>46134</v>
      </c>
      <c r="C1025">
        <v>3454</v>
      </c>
      <c r="D1025">
        <v>3514</v>
      </c>
      <c r="E1025" t="s">
        <v>1</v>
      </c>
      <c r="F1025" t="s">
        <v>47</v>
      </c>
      <c r="G1025">
        <v>3454</v>
      </c>
      <c r="H1025">
        <v>3514</v>
      </c>
      <c r="I1025" t="s">
        <v>48</v>
      </c>
      <c r="J1025" t="s">
        <v>68</v>
      </c>
      <c r="K1025">
        <v>62</v>
      </c>
      <c r="L1025">
        <v>38</v>
      </c>
      <c r="M1025" s="24">
        <f t="shared" ref="M1025:M1088" si="50">IF($B1025="","",_xlfn.NUMBERVALUE(LEFT($J1025,5)))</f>
        <v>0.58333333333333337</v>
      </c>
      <c r="N1025" s="24">
        <f t="shared" si="48"/>
        <v>0.58333333333333337</v>
      </c>
      <c r="O1025" s="96">
        <f t="shared" si="49"/>
        <v>14</v>
      </c>
    </row>
    <row r="1026" spans="1:15" x14ac:dyDescent="0.25">
      <c r="A1026" t="s">
        <v>0</v>
      </c>
      <c r="B1026" s="1">
        <v>46134</v>
      </c>
      <c r="C1026">
        <v>3454</v>
      </c>
      <c r="D1026">
        <v>3514</v>
      </c>
      <c r="E1026" t="s">
        <v>1</v>
      </c>
      <c r="F1026" t="s">
        <v>47</v>
      </c>
      <c r="G1026">
        <v>3454</v>
      </c>
      <c r="H1026">
        <v>3514</v>
      </c>
      <c r="I1026" t="s">
        <v>48</v>
      </c>
      <c r="J1026" t="s">
        <v>69</v>
      </c>
      <c r="K1026">
        <v>107</v>
      </c>
      <c r="L1026">
        <v>113</v>
      </c>
      <c r="M1026" s="24">
        <f t="shared" si="50"/>
        <v>0.60416666666666663</v>
      </c>
      <c r="N1026" s="24">
        <f t="shared" ref="N1026:N1089" si="51">IF(B1026="","",IF($M1026&lt;10/48,10/48,IF($M1026&gt;39/48,39/48,$M1026)))</f>
        <v>0.60416666666666663</v>
      </c>
      <c r="O1026" s="96">
        <f t="shared" si="49"/>
        <v>14</v>
      </c>
    </row>
    <row r="1027" spans="1:15" x14ac:dyDescent="0.25">
      <c r="A1027" t="s">
        <v>0</v>
      </c>
      <c r="B1027" s="1">
        <v>46134</v>
      </c>
      <c r="C1027">
        <v>3454</v>
      </c>
      <c r="D1027">
        <v>3514</v>
      </c>
      <c r="E1027" t="s">
        <v>1</v>
      </c>
      <c r="F1027" t="s">
        <v>47</v>
      </c>
      <c r="G1027">
        <v>3454</v>
      </c>
      <c r="H1027">
        <v>3514</v>
      </c>
      <c r="I1027" t="s">
        <v>48</v>
      </c>
      <c r="J1027" t="s">
        <v>70</v>
      </c>
      <c r="K1027">
        <v>140</v>
      </c>
      <c r="L1027">
        <v>135</v>
      </c>
      <c r="M1027" s="24">
        <f t="shared" si="50"/>
        <v>0.625</v>
      </c>
      <c r="N1027" s="24">
        <f t="shared" si="51"/>
        <v>0.625</v>
      </c>
      <c r="O1027" s="96">
        <f t="shared" ref="O1027:O1090" si="52">IF($A1027="","",HOUR($N1027))</f>
        <v>15</v>
      </c>
    </row>
    <row r="1028" spans="1:15" x14ac:dyDescent="0.25">
      <c r="A1028" t="s">
        <v>0</v>
      </c>
      <c r="B1028" s="1">
        <v>46134</v>
      </c>
      <c r="C1028">
        <v>3454</v>
      </c>
      <c r="D1028">
        <v>3514</v>
      </c>
      <c r="E1028" t="s">
        <v>1</v>
      </c>
      <c r="F1028" t="s">
        <v>47</v>
      </c>
      <c r="G1028">
        <v>3454</v>
      </c>
      <c r="H1028">
        <v>3514</v>
      </c>
      <c r="I1028" t="s">
        <v>48</v>
      </c>
      <c r="J1028" t="s">
        <v>71</v>
      </c>
      <c r="K1028">
        <v>154</v>
      </c>
      <c r="L1028">
        <v>151</v>
      </c>
      <c r="M1028" s="24">
        <f t="shared" si="50"/>
        <v>0.64583333333333337</v>
      </c>
      <c r="N1028" s="24">
        <f t="shared" si="51"/>
        <v>0.64583333333333337</v>
      </c>
      <c r="O1028" s="96">
        <f t="shared" si="52"/>
        <v>15</v>
      </c>
    </row>
    <row r="1029" spans="1:15" x14ac:dyDescent="0.25">
      <c r="A1029" t="s">
        <v>0</v>
      </c>
      <c r="B1029" s="1">
        <v>46134</v>
      </c>
      <c r="C1029">
        <v>3454</v>
      </c>
      <c r="D1029">
        <v>3514</v>
      </c>
      <c r="E1029" t="s">
        <v>1</v>
      </c>
      <c r="F1029" t="s">
        <v>47</v>
      </c>
      <c r="G1029">
        <v>3454</v>
      </c>
      <c r="H1029">
        <v>3514</v>
      </c>
      <c r="I1029" t="s">
        <v>48</v>
      </c>
      <c r="J1029" t="s">
        <v>72</v>
      </c>
      <c r="K1029">
        <v>240</v>
      </c>
      <c r="L1029">
        <v>188</v>
      </c>
      <c r="M1029" s="24">
        <f t="shared" si="50"/>
        <v>0.66666666666666663</v>
      </c>
      <c r="N1029" s="24">
        <f t="shared" si="51"/>
        <v>0.66666666666666663</v>
      </c>
      <c r="O1029" s="96">
        <f t="shared" si="52"/>
        <v>16</v>
      </c>
    </row>
    <row r="1030" spans="1:15" x14ac:dyDescent="0.25">
      <c r="A1030" t="s">
        <v>0</v>
      </c>
      <c r="B1030" s="1">
        <v>46134</v>
      </c>
      <c r="C1030">
        <v>3454</v>
      </c>
      <c r="D1030">
        <v>3514</v>
      </c>
      <c r="E1030" t="s">
        <v>1</v>
      </c>
      <c r="F1030" t="s">
        <v>47</v>
      </c>
      <c r="G1030">
        <v>3454</v>
      </c>
      <c r="H1030">
        <v>3514</v>
      </c>
      <c r="I1030" t="s">
        <v>48</v>
      </c>
      <c r="J1030" t="s">
        <v>73</v>
      </c>
      <c r="K1030">
        <v>213</v>
      </c>
      <c r="L1030">
        <v>282</v>
      </c>
      <c r="M1030" s="24">
        <f t="shared" si="50"/>
        <v>0.6875</v>
      </c>
      <c r="N1030" s="24">
        <f t="shared" si="51"/>
        <v>0.6875</v>
      </c>
      <c r="O1030" s="96">
        <f t="shared" si="52"/>
        <v>16</v>
      </c>
    </row>
    <row r="1031" spans="1:15" x14ac:dyDescent="0.25">
      <c r="A1031" t="s">
        <v>0</v>
      </c>
      <c r="B1031" s="1">
        <v>46134</v>
      </c>
      <c r="C1031">
        <v>3454</v>
      </c>
      <c r="D1031">
        <v>3514</v>
      </c>
      <c r="E1031" t="s">
        <v>1</v>
      </c>
      <c r="F1031" t="s">
        <v>47</v>
      </c>
      <c r="G1031">
        <v>3454</v>
      </c>
      <c r="H1031">
        <v>3514</v>
      </c>
      <c r="I1031" t="s">
        <v>48</v>
      </c>
      <c r="J1031" t="s">
        <v>74</v>
      </c>
      <c r="K1031">
        <v>160</v>
      </c>
      <c r="L1031">
        <v>152</v>
      </c>
      <c r="M1031" s="24">
        <f t="shared" si="50"/>
        <v>0.70833333333333337</v>
      </c>
      <c r="N1031" s="24">
        <f t="shared" si="51"/>
        <v>0.70833333333333337</v>
      </c>
      <c r="O1031" s="96">
        <f t="shared" si="52"/>
        <v>17</v>
      </c>
    </row>
    <row r="1032" spans="1:15" x14ac:dyDescent="0.25">
      <c r="A1032" t="s">
        <v>0</v>
      </c>
      <c r="B1032" s="1">
        <v>46134</v>
      </c>
      <c r="C1032">
        <v>3454</v>
      </c>
      <c r="D1032">
        <v>3514</v>
      </c>
      <c r="E1032" t="s">
        <v>1</v>
      </c>
      <c r="F1032" t="s">
        <v>47</v>
      </c>
      <c r="G1032">
        <v>3454</v>
      </c>
      <c r="H1032">
        <v>3514</v>
      </c>
      <c r="I1032" t="s">
        <v>48</v>
      </c>
      <c r="J1032" t="s">
        <v>75</v>
      </c>
      <c r="K1032">
        <v>120</v>
      </c>
      <c r="L1032">
        <v>141</v>
      </c>
      <c r="M1032" s="24">
        <f t="shared" si="50"/>
        <v>0.72916666666666663</v>
      </c>
      <c r="N1032" s="24">
        <f t="shared" si="51"/>
        <v>0.72916666666666663</v>
      </c>
      <c r="O1032" s="96">
        <f t="shared" si="52"/>
        <v>17</v>
      </c>
    </row>
    <row r="1033" spans="1:15" x14ac:dyDescent="0.25">
      <c r="A1033" t="s">
        <v>0</v>
      </c>
      <c r="B1033" s="1">
        <v>46134</v>
      </c>
      <c r="C1033">
        <v>3454</v>
      </c>
      <c r="D1033">
        <v>3514</v>
      </c>
      <c r="E1033" t="s">
        <v>1</v>
      </c>
      <c r="F1033" t="s">
        <v>47</v>
      </c>
      <c r="G1033">
        <v>3454</v>
      </c>
      <c r="H1033">
        <v>3514</v>
      </c>
      <c r="I1033" t="s">
        <v>48</v>
      </c>
      <c r="J1033" t="s">
        <v>76</v>
      </c>
      <c r="K1033">
        <v>74</v>
      </c>
      <c r="L1033">
        <v>100</v>
      </c>
      <c r="M1033" s="24">
        <f t="shared" si="50"/>
        <v>0.75</v>
      </c>
      <c r="N1033" s="24">
        <f t="shared" si="51"/>
        <v>0.75</v>
      </c>
      <c r="O1033" s="96">
        <f t="shared" si="52"/>
        <v>18</v>
      </c>
    </row>
    <row r="1034" spans="1:15" x14ac:dyDescent="0.25">
      <c r="A1034" t="s">
        <v>0</v>
      </c>
      <c r="B1034" s="1">
        <v>46134</v>
      </c>
      <c r="C1034">
        <v>3454</v>
      </c>
      <c r="D1034">
        <v>3514</v>
      </c>
      <c r="E1034" t="s">
        <v>1</v>
      </c>
      <c r="F1034" t="s">
        <v>47</v>
      </c>
      <c r="G1034">
        <v>3454</v>
      </c>
      <c r="H1034">
        <v>3514</v>
      </c>
      <c r="I1034" t="s">
        <v>48</v>
      </c>
      <c r="J1034" t="s">
        <v>77</v>
      </c>
      <c r="K1034">
        <v>63</v>
      </c>
      <c r="L1034">
        <v>63</v>
      </c>
      <c r="M1034" s="24">
        <f t="shared" si="50"/>
        <v>0.77083333333333337</v>
      </c>
      <c r="N1034" s="24">
        <f t="shared" si="51"/>
        <v>0.77083333333333337</v>
      </c>
      <c r="O1034" s="96">
        <f t="shared" si="52"/>
        <v>18</v>
      </c>
    </row>
    <row r="1035" spans="1:15" x14ac:dyDescent="0.25">
      <c r="A1035" t="s">
        <v>0</v>
      </c>
      <c r="B1035" s="1">
        <v>46134</v>
      </c>
      <c r="C1035">
        <v>3454</v>
      </c>
      <c r="D1035">
        <v>3514</v>
      </c>
      <c r="E1035" t="s">
        <v>1</v>
      </c>
      <c r="F1035" t="s">
        <v>47</v>
      </c>
      <c r="G1035">
        <v>3454</v>
      </c>
      <c r="H1035">
        <v>3514</v>
      </c>
      <c r="I1035" t="s">
        <v>48</v>
      </c>
      <c r="J1035" t="s">
        <v>78</v>
      </c>
      <c r="K1035">
        <v>184</v>
      </c>
      <c r="L1035">
        <v>94</v>
      </c>
      <c r="M1035" s="24">
        <f t="shared" si="50"/>
        <v>0.79166666666666663</v>
      </c>
      <c r="N1035" s="24">
        <f t="shared" si="51"/>
        <v>0.79166666666666663</v>
      </c>
      <c r="O1035" s="96">
        <f t="shared" si="52"/>
        <v>19</v>
      </c>
    </row>
    <row r="1036" spans="1:15" x14ac:dyDescent="0.25">
      <c r="A1036" t="s">
        <v>0</v>
      </c>
      <c r="B1036" s="1">
        <v>46134</v>
      </c>
      <c r="C1036">
        <v>3454</v>
      </c>
      <c r="D1036">
        <v>3514</v>
      </c>
      <c r="E1036" t="s">
        <v>1</v>
      </c>
      <c r="F1036" t="s">
        <v>47</v>
      </c>
      <c r="G1036">
        <v>3454</v>
      </c>
      <c r="H1036">
        <v>3514</v>
      </c>
      <c r="I1036" t="s">
        <v>48</v>
      </c>
      <c r="J1036" t="s">
        <v>79</v>
      </c>
      <c r="K1036">
        <v>157</v>
      </c>
      <c r="L1036">
        <v>258</v>
      </c>
      <c r="M1036" s="24">
        <f t="shared" si="50"/>
        <v>0.8125</v>
      </c>
      <c r="N1036" s="24">
        <f t="shared" si="51"/>
        <v>0.8125</v>
      </c>
      <c r="O1036" s="96">
        <f t="shared" si="52"/>
        <v>19</v>
      </c>
    </row>
    <row r="1037" spans="1:15" x14ac:dyDescent="0.25">
      <c r="A1037" t="s">
        <v>0</v>
      </c>
      <c r="B1037" s="1">
        <v>46134</v>
      </c>
      <c r="C1037">
        <v>3454</v>
      </c>
      <c r="D1037">
        <v>3514</v>
      </c>
      <c r="E1037" t="s">
        <v>1</v>
      </c>
      <c r="F1037" t="s">
        <v>47</v>
      </c>
      <c r="G1037">
        <v>3454</v>
      </c>
      <c r="H1037">
        <v>3514</v>
      </c>
      <c r="I1037" t="s">
        <v>48</v>
      </c>
      <c r="J1037" t="s">
        <v>80</v>
      </c>
      <c r="K1037">
        <v>0</v>
      </c>
      <c r="L1037">
        <v>18</v>
      </c>
      <c r="M1037" s="24">
        <f t="shared" si="50"/>
        <v>0.83333333333333337</v>
      </c>
      <c r="N1037" s="24">
        <f t="shared" si="51"/>
        <v>0.8125</v>
      </c>
      <c r="O1037" s="96">
        <f t="shared" si="52"/>
        <v>19</v>
      </c>
    </row>
    <row r="1038" spans="1:15" x14ac:dyDescent="0.25">
      <c r="A1038" t="s">
        <v>0</v>
      </c>
      <c r="B1038" s="1">
        <v>46135</v>
      </c>
      <c r="C1038">
        <v>3314</v>
      </c>
      <c r="D1038">
        <v>3386</v>
      </c>
      <c r="E1038" t="s">
        <v>1</v>
      </c>
      <c r="F1038" t="s">
        <v>47</v>
      </c>
      <c r="G1038">
        <v>3314</v>
      </c>
      <c r="H1038">
        <v>3386</v>
      </c>
      <c r="I1038" t="s">
        <v>48</v>
      </c>
      <c r="J1038" t="s">
        <v>50</v>
      </c>
      <c r="K1038">
        <v>45</v>
      </c>
      <c r="L1038">
        <v>49</v>
      </c>
      <c r="M1038" s="24">
        <f t="shared" si="50"/>
        <v>0.20833333333333334</v>
      </c>
      <c r="N1038" s="24">
        <f t="shared" si="51"/>
        <v>0.20833333333333334</v>
      </c>
      <c r="O1038" s="96">
        <f t="shared" si="52"/>
        <v>5</v>
      </c>
    </row>
    <row r="1039" spans="1:15" x14ac:dyDescent="0.25">
      <c r="A1039" t="s">
        <v>0</v>
      </c>
      <c r="B1039" s="1">
        <v>46135</v>
      </c>
      <c r="C1039">
        <v>3314</v>
      </c>
      <c r="D1039">
        <v>3386</v>
      </c>
      <c r="E1039" t="s">
        <v>1</v>
      </c>
      <c r="F1039" t="s">
        <v>47</v>
      </c>
      <c r="G1039">
        <v>3314</v>
      </c>
      <c r="H1039">
        <v>3386</v>
      </c>
      <c r="I1039" t="s">
        <v>48</v>
      </c>
      <c r="J1039" t="s">
        <v>51</v>
      </c>
      <c r="K1039">
        <v>67</v>
      </c>
      <c r="L1039">
        <v>76</v>
      </c>
      <c r="M1039" s="24">
        <f t="shared" si="50"/>
        <v>0.22916666666666666</v>
      </c>
      <c r="N1039" s="24">
        <f t="shared" si="51"/>
        <v>0.22916666666666666</v>
      </c>
      <c r="O1039" s="96">
        <f t="shared" si="52"/>
        <v>5</v>
      </c>
    </row>
    <row r="1040" spans="1:15" x14ac:dyDescent="0.25">
      <c r="A1040" t="s">
        <v>0</v>
      </c>
      <c r="B1040" s="1">
        <v>46135</v>
      </c>
      <c r="C1040">
        <v>3314</v>
      </c>
      <c r="D1040">
        <v>3386</v>
      </c>
      <c r="E1040" t="s">
        <v>1</v>
      </c>
      <c r="F1040" t="s">
        <v>47</v>
      </c>
      <c r="G1040">
        <v>3314</v>
      </c>
      <c r="H1040">
        <v>3386</v>
      </c>
      <c r="I1040" t="s">
        <v>48</v>
      </c>
      <c r="J1040" t="s">
        <v>52</v>
      </c>
      <c r="K1040">
        <v>313</v>
      </c>
      <c r="L1040">
        <v>211</v>
      </c>
      <c r="M1040" s="24">
        <f t="shared" si="50"/>
        <v>0.25</v>
      </c>
      <c r="N1040" s="24">
        <f t="shared" si="51"/>
        <v>0.25</v>
      </c>
      <c r="O1040" s="96">
        <f t="shared" si="52"/>
        <v>6</v>
      </c>
    </row>
    <row r="1041" spans="1:15" x14ac:dyDescent="0.25">
      <c r="A1041" t="s">
        <v>0</v>
      </c>
      <c r="B1041" s="1">
        <v>46135</v>
      </c>
      <c r="C1041">
        <v>3314</v>
      </c>
      <c r="D1041">
        <v>3386</v>
      </c>
      <c r="E1041" t="s">
        <v>1</v>
      </c>
      <c r="F1041" t="s">
        <v>47</v>
      </c>
      <c r="G1041">
        <v>3314</v>
      </c>
      <c r="H1041">
        <v>3386</v>
      </c>
      <c r="I1041" t="s">
        <v>48</v>
      </c>
      <c r="J1041" t="s">
        <v>53</v>
      </c>
      <c r="K1041">
        <v>342</v>
      </c>
      <c r="L1041">
        <v>392</v>
      </c>
      <c r="M1041" s="24">
        <f t="shared" si="50"/>
        <v>0.27083333333333331</v>
      </c>
      <c r="N1041" s="24">
        <f t="shared" si="51"/>
        <v>0.27083333333333331</v>
      </c>
      <c r="O1041" s="96">
        <f t="shared" si="52"/>
        <v>6</v>
      </c>
    </row>
    <row r="1042" spans="1:15" x14ac:dyDescent="0.25">
      <c r="A1042" t="s">
        <v>0</v>
      </c>
      <c r="B1042" s="1">
        <v>46135</v>
      </c>
      <c r="C1042">
        <v>3314</v>
      </c>
      <c r="D1042">
        <v>3386</v>
      </c>
      <c r="E1042" t="s">
        <v>1</v>
      </c>
      <c r="F1042" t="s">
        <v>47</v>
      </c>
      <c r="G1042">
        <v>3314</v>
      </c>
      <c r="H1042">
        <v>3386</v>
      </c>
      <c r="I1042" t="s">
        <v>48</v>
      </c>
      <c r="J1042" t="s">
        <v>54</v>
      </c>
      <c r="K1042">
        <v>217</v>
      </c>
      <c r="L1042">
        <v>233</v>
      </c>
      <c r="M1042" s="24">
        <f t="shared" si="50"/>
        <v>0.29166666666666669</v>
      </c>
      <c r="N1042" s="24">
        <f t="shared" si="51"/>
        <v>0.29166666666666669</v>
      </c>
      <c r="O1042" s="96">
        <f t="shared" si="52"/>
        <v>7</v>
      </c>
    </row>
    <row r="1043" spans="1:15" x14ac:dyDescent="0.25">
      <c r="A1043" t="s">
        <v>0</v>
      </c>
      <c r="B1043" s="1">
        <v>46135</v>
      </c>
      <c r="C1043">
        <v>3314</v>
      </c>
      <c r="D1043">
        <v>3386</v>
      </c>
      <c r="E1043" t="s">
        <v>1</v>
      </c>
      <c r="F1043" t="s">
        <v>47</v>
      </c>
      <c r="G1043">
        <v>3314</v>
      </c>
      <c r="H1043">
        <v>3386</v>
      </c>
      <c r="I1043" t="s">
        <v>48</v>
      </c>
      <c r="J1043" t="s">
        <v>55</v>
      </c>
      <c r="K1043">
        <v>163</v>
      </c>
      <c r="L1043">
        <v>200</v>
      </c>
      <c r="M1043" s="24">
        <f t="shared" si="50"/>
        <v>0.3125</v>
      </c>
      <c r="N1043" s="24">
        <f t="shared" si="51"/>
        <v>0.3125</v>
      </c>
      <c r="O1043" s="96">
        <f t="shared" si="52"/>
        <v>7</v>
      </c>
    </row>
    <row r="1044" spans="1:15" x14ac:dyDescent="0.25">
      <c r="A1044" t="s">
        <v>0</v>
      </c>
      <c r="B1044" s="1">
        <v>46135</v>
      </c>
      <c r="C1044">
        <v>3314</v>
      </c>
      <c r="D1044">
        <v>3386</v>
      </c>
      <c r="E1044" t="s">
        <v>1</v>
      </c>
      <c r="F1044" t="s">
        <v>47</v>
      </c>
      <c r="G1044">
        <v>3314</v>
      </c>
      <c r="H1044">
        <v>3386</v>
      </c>
      <c r="I1044" t="s">
        <v>48</v>
      </c>
      <c r="J1044" t="s">
        <v>56</v>
      </c>
      <c r="K1044">
        <v>102</v>
      </c>
      <c r="L1044">
        <v>130</v>
      </c>
      <c r="M1044" s="24">
        <f t="shared" si="50"/>
        <v>0.33333333333333331</v>
      </c>
      <c r="N1044" s="24">
        <f t="shared" si="51"/>
        <v>0.33333333333333331</v>
      </c>
      <c r="O1044" s="96">
        <f t="shared" si="52"/>
        <v>8</v>
      </c>
    </row>
    <row r="1045" spans="1:15" x14ac:dyDescent="0.25">
      <c r="A1045" t="s">
        <v>0</v>
      </c>
      <c r="B1045" s="1">
        <v>46135</v>
      </c>
      <c r="C1045">
        <v>3314</v>
      </c>
      <c r="D1045">
        <v>3386</v>
      </c>
      <c r="E1045" t="s">
        <v>1</v>
      </c>
      <c r="F1045" t="s">
        <v>47</v>
      </c>
      <c r="G1045">
        <v>3314</v>
      </c>
      <c r="H1045">
        <v>3386</v>
      </c>
      <c r="I1045" t="s">
        <v>48</v>
      </c>
      <c r="J1045" t="s">
        <v>57</v>
      </c>
      <c r="K1045">
        <v>94</v>
      </c>
      <c r="L1045">
        <v>76</v>
      </c>
      <c r="M1045" s="24">
        <f t="shared" si="50"/>
        <v>0.35416666666666669</v>
      </c>
      <c r="N1045" s="24">
        <f t="shared" si="51"/>
        <v>0.35416666666666669</v>
      </c>
      <c r="O1045" s="96">
        <f t="shared" si="52"/>
        <v>8</v>
      </c>
    </row>
    <row r="1046" spans="1:15" x14ac:dyDescent="0.25">
      <c r="A1046" t="s">
        <v>0</v>
      </c>
      <c r="B1046" s="1">
        <v>46135</v>
      </c>
      <c r="C1046">
        <v>3314</v>
      </c>
      <c r="D1046">
        <v>3386</v>
      </c>
      <c r="E1046" t="s">
        <v>1</v>
      </c>
      <c r="F1046" t="s">
        <v>47</v>
      </c>
      <c r="G1046">
        <v>3314</v>
      </c>
      <c r="H1046">
        <v>3386</v>
      </c>
      <c r="I1046" t="s">
        <v>48</v>
      </c>
      <c r="J1046" t="s">
        <v>58</v>
      </c>
      <c r="K1046">
        <v>54</v>
      </c>
      <c r="L1046">
        <v>63</v>
      </c>
      <c r="M1046" s="24">
        <f t="shared" si="50"/>
        <v>0.375</v>
      </c>
      <c r="N1046" s="24">
        <f t="shared" si="51"/>
        <v>0.375</v>
      </c>
      <c r="O1046" s="96">
        <f t="shared" si="52"/>
        <v>9</v>
      </c>
    </row>
    <row r="1047" spans="1:15" x14ac:dyDescent="0.25">
      <c r="A1047" t="s">
        <v>0</v>
      </c>
      <c r="B1047" s="1">
        <v>46135</v>
      </c>
      <c r="C1047">
        <v>3314</v>
      </c>
      <c r="D1047">
        <v>3386</v>
      </c>
      <c r="E1047" t="s">
        <v>1</v>
      </c>
      <c r="F1047" t="s">
        <v>47</v>
      </c>
      <c r="G1047">
        <v>3314</v>
      </c>
      <c r="H1047">
        <v>3386</v>
      </c>
      <c r="I1047" t="s">
        <v>48</v>
      </c>
      <c r="J1047" t="s">
        <v>59</v>
      </c>
      <c r="K1047">
        <v>40</v>
      </c>
      <c r="L1047">
        <v>56</v>
      </c>
      <c r="M1047" s="24">
        <f t="shared" si="50"/>
        <v>0.39583333333333331</v>
      </c>
      <c r="N1047" s="24">
        <f t="shared" si="51"/>
        <v>0.39583333333333331</v>
      </c>
      <c r="O1047" s="96">
        <f t="shared" si="52"/>
        <v>9</v>
      </c>
    </row>
    <row r="1048" spans="1:15" x14ac:dyDescent="0.25">
      <c r="A1048" t="s">
        <v>0</v>
      </c>
      <c r="B1048" s="1">
        <v>46135</v>
      </c>
      <c r="C1048">
        <v>3314</v>
      </c>
      <c r="D1048">
        <v>3386</v>
      </c>
      <c r="E1048" t="s">
        <v>1</v>
      </c>
      <c r="F1048" t="s">
        <v>47</v>
      </c>
      <c r="G1048">
        <v>3314</v>
      </c>
      <c r="H1048">
        <v>3386</v>
      </c>
      <c r="I1048" t="s">
        <v>48</v>
      </c>
      <c r="J1048" t="s">
        <v>60</v>
      </c>
      <c r="K1048">
        <v>38</v>
      </c>
      <c r="L1048">
        <v>33</v>
      </c>
      <c r="M1048" s="24">
        <f t="shared" si="50"/>
        <v>0.41666666666666669</v>
      </c>
      <c r="N1048" s="24">
        <f t="shared" si="51"/>
        <v>0.41666666666666669</v>
      </c>
      <c r="O1048" s="96">
        <f t="shared" si="52"/>
        <v>10</v>
      </c>
    </row>
    <row r="1049" spans="1:15" x14ac:dyDescent="0.25">
      <c r="A1049" t="s">
        <v>0</v>
      </c>
      <c r="B1049" s="1">
        <v>46135</v>
      </c>
      <c r="C1049">
        <v>3314</v>
      </c>
      <c r="D1049">
        <v>3386</v>
      </c>
      <c r="E1049" t="s">
        <v>1</v>
      </c>
      <c r="F1049" t="s">
        <v>47</v>
      </c>
      <c r="G1049">
        <v>3314</v>
      </c>
      <c r="H1049">
        <v>3386</v>
      </c>
      <c r="I1049" t="s">
        <v>48</v>
      </c>
      <c r="J1049" t="s">
        <v>61</v>
      </c>
      <c r="K1049">
        <v>38</v>
      </c>
      <c r="L1049">
        <v>46</v>
      </c>
      <c r="M1049" s="24">
        <f t="shared" si="50"/>
        <v>0.4375</v>
      </c>
      <c r="N1049" s="24">
        <f t="shared" si="51"/>
        <v>0.4375</v>
      </c>
      <c r="O1049" s="96">
        <f t="shared" si="52"/>
        <v>10</v>
      </c>
    </row>
    <row r="1050" spans="1:15" x14ac:dyDescent="0.25">
      <c r="A1050" t="s">
        <v>0</v>
      </c>
      <c r="B1050" s="1">
        <v>46135</v>
      </c>
      <c r="C1050">
        <v>3314</v>
      </c>
      <c r="D1050">
        <v>3386</v>
      </c>
      <c r="E1050" t="s">
        <v>1</v>
      </c>
      <c r="F1050" t="s">
        <v>47</v>
      </c>
      <c r="G1050">
        <v>3314</v>
      </c>
      <c r="H1050">
        <v>3386</v>
      </c>
      <c r="I1050" t="s">
        <v>48</v>
      </c>
      <c r="J1050" t="s">
        <v>62</v>
      </c>
      <c r="K1050">
        <v>20</v>
      </c>
      <c r="L1050">
        <v>18</v>
      </c>
      <c r="M1050" s="24">
        <f t="shared" si="50"/>
        <v>0.45833333333333331</v>
      </c>
      <c r="N1050" s="24">
        <f t="shared" si="51"/>
        <v>0.45833333333333331</v>
      </c>
      <c r="O1050" s="96">
        <f t="shared" si="52"/>
        <v>11</v>
      </c>
    </row>
    <row r="1051" spans="1:15" x14ac:dyDescent="0.25">
      <c r="A1051" t="s">
        <v>0</v>
      </c>
      <c r="B1051" s="1">
        <v>46135</v>
      </c>
      <c r="C1051">
        <v>3314</v>
      </c>
      <c r="D1051">
        <v>3386</v>
      </c>
      <c r="E1051" t="s">
        <v>1</v>
      </c>
      <c r="F1051" t="s">
        <v>47</v>
      </c>
      <c r="G1051">
        <v>3314</v>
      </c>
      <c r="H1051">
        <v>3386</v>
      </c>
      <c r="I1051" t="s">
        <v>48</v>
      </c>
      <c r="J1051" t="s">
        <v>63</v>
      </c>
      <c r="K1051">
        <v>32</v>
      </c>
      <c r="L1051">
        <v>35</v>
      </c>
      <c r="M1051" s="24">
        <f t="shared" si="50"/>
        <v>0.47916666666666669</v>
      </c>
      <c r="N1051" s="24">
        <f t="shared" si="51"/>
        <v>0.47916666666666669</v>
      </c>
      <c r="O1051" s="96">
        <f t="shared" si="52"/>
        <v>11</v>
      </c>
    </row>
    <row r="1052" spans="1:15" x14ac:dyDescent="0.25">
      <c r="A1052" t="s">
        <v>0</v>
      </c>
      <c r="B1052" s="1">
        <v>46135</v>
      </c>
      <c r="C1052">
        <v>3314</v>
      </c>
      <c r="D1052">
        <v>3386</v>
      </c>
      <c r="E1052" t="s">
        <v>1</v>
      </c>
      <c r="F1052" t="s">
        <v>47</v>
      </c>
      <c r="G1052">
        <v>3314</v>
      </c>
      <c r="H1052">
        <v>3386</v>
      </c>
      <c r="I1052" t="s">
        <v>48</v>
      </c>
      <c r="J1052" t="s">
        <v>64</v>
      </c>
      <c r="K1052">
        <v>39</v>
      </c>
      <c r="L1052">
        <v>27</v>
      </c>
      <c r="M1052" s="24">
        <f t="shared" si="50"/>
        <v>0.5</v>
      </c>
      <c r="N1052" s="24">
        <f t="shared" si="51"/>
        <v>0.5</v>
      </c>
      <c r="O1052" s="96">
        <f t="shared" si="52"/>
        <v>12</v>
      </c>
    </row>
    <row r="1053" spans="1:15" x14ac:dyDescent="0.25">
      <c r="A1053" t="s">
        <v>0</v>
      </c>
      <c r="B1053" s="1">
        <v>46135</v>
      </c>
      <c r="C1053">
        <v>3314</v>
      </c>
      <c r="D1053">
        <v>3386</v>
      </c>
      <c r="E1053" t="s">
        <v>1</v>
      </c>
      <c r="F1053" t="s">
        <v>47</v>
      </c>
      <c r="G1053">
        <v>3314</v>
      </c>
      <c r="H1053">
        <v>3386</v>
      </c>
      <c r="I1053" t="s">
        <v>48</v>
      </c>
      <c r="J1053" t="s">
        <v>65</v>
      </c>
      <c r="K1053">
        <v>30</v>
      </c>
      <c r="L1053">
        <v>36</v>
      </c>
      <c r="M1053" s="24">
        <f t="shared" si="50"/>
        <v>0.52083333333333337</v>
      </c>
      <c r="N1053" s="24">
        <f t="shared" si="51"/>
        <v>0.52083333333333337</v>
      </c>
      <c r="O1053" s="96">
        <f t="shared" si="52"/>
        <v>12</v>
      </c>
    </row>
    <row r="1054" spans="1:15" x14ac:dyDescent="0.25">
      <c r="A1054" t="s">
        <v>0</v>
      </c>
      <c r="B1054" s="1">
        <v>46135</v>
      </c>
      <c r="C1054">
        <v>3314</v>
      </c>
      <c r="D1054">
        <v>3386</v>
      </c>
      <c r="E1054" t="s">
        <v>1</v>
      </c>
      <c r="F1054" t="s">
        <v>47</v>
      </c>
      <c r="G1054">
        <v>3314</v>
      </c>
      <c r="H1054">
        <v>3386</v>
      </c>
      <c r="I1054" t="s">
        <v>48</v>
      </c>
      <c r="J1054" t="s">
        <v>66</v>
      </c>
      <c r="K1054">
        <v>26</v>
      </c>
      <c r="L1054">
        <v>26</v>
      </c>
      <c r="M1054" s="24">
        <f t="shared" si="50"/>
        <v>0.54166666666666663</v>
      </c>
      <c r="N1054" s="24">
        <f t="shared" si="51"/>
        <v>0.54166666666666663</v>
      </c>
      <c r="O1054" s="96">
        <f t="shared" si="52"/>
        <v>13</v>
      </c>
    </row>
    <row r="1055" spans="1:15" x14ac:dyDescent="0.25">
      <c r="A1055" t="s">
        <v>0</v>
      </c>
      <c r="B1055" s="1">
        <v>46135</v>
      </c>
      <c r="C1055">
        <v>3314</v>
      </c>
      <c r="D1055">
        <v>3386</v>
      </c>
      <c r="E1055" t="s">
        <v>1</v>
      </c>
      <c r="F1055" t="s">
        <v>47</v>
      </c>
      <c r="G1055">
        <v>3314</v>
      </c>
      <c r="H1055">
        <v>3386</v>
      </c>
      <c r="I1055" t="s">
        <v>48</v>
      </c>
      <c r="J1055" t="s">
        <v>67</v>
      </c>
      <c r="K1055">
        <v>35</v>
      </c>
      <c r="L1055">
        <v>39</v>
      </c>
      <c r="M1055" s="24">
        <f t="shared" si="50"/>
        <v>0.5625</v>
      </c>
      <c r="N1055" s="24">
        <f t="shared" si="51"/>
        <v>0.5625</v>
      </c>
      <c r="O1055" s="96">
        <f t="shared" si="52"/>
        <v>13</v>
      </c>
    </row>
    <row r="1056" spans="1:15" x14ac:dyDescent="0.25">
      <c r="A1056" t="s">
        <v>0</v>
      </c>
      <c r="B1056" s="1">
        <v>46135</v>
      </c>
      <c r="C1056">
        <v>3314</v>
      </c>
      <c r="D1056">
        <v>3386</v>
      </c>
      <c r="E1056" t="s">
        <v>1</v>
      </c>
      <c r="F1056" t="s">
        <v>47</v>
      </c>
      <c r="G1056">
        <v>3314</v>
      </c>
      <c r="H1056">
        <v>3386</v>
      </c>
      <c r="I1056" t="s">
        <v>48</v>
      </c>
      <c r="J1056" t="s">
        <v>68</v>
      </c>
      <c r="K1056">
        <v>61</v>
      </c>
      <c r="L1056">
        <v>30</v>
      </c>
      <c r="M1056" s="24">
        <f t="shared" si="50"/>
        <v>0.58333333333333337</v>
      </c>
      <c r="N1056" s="24">
        <f t="shared" si="51"/>
        <v>0.58333333333333337</v>
      </c>
      <c r="O1056" s="96">
        <f t="shared" si="52"/>
        <v>14</v>
      </c>
    </row>
    <row r="1057" spans="1:15" x14ac:dyDescent="0.25">
      <c r="A1057" t="s">
        <v>0</v>
      </c>
      <c r="B1057" s="1">
        <v>46135</v>
      </c>
      <c r="C1057">
        <v>3314</v>
      </c>
      <c r="D1057">
        <v>3386</v>
      </c>
      <c r="E1057" t="s">
        <v>1</v>
      </c>
      <c r="F1057" t="s">
        <v>47</v>
      </c>
      <c r="G1057">
        <v>3314</v>
      </c>
      <c r="H1057">
        <v>3386</v>
      </c>
      <c r="I1057" t="s">
        <v>48</v>
      </c>
      <c r="J1057" t="s">
        <v>69</v>
      </c>
      <c r="K1057">
        <v>99</v>
      </c>
      <c r="L1057">
        <v>114</v>
      </c>
      <c r="M1057" s="24">
        <f t="shared" si="50"/>
        <v>0.60416666666666663</v>
      </c>
      <c r="N1057" s="24">
        <f t="shared" si="51"/>
        <v>0.60416666666666663</v>
      </c>
      <c r="O1057" s="96">
        <f t="shared" si="52"/>
        <v>14</v>
      </c>
    </row>
    <row r="1058" spans="1:15" x14ac:dyDescent="0.25">
      <c r="A1058" t="s">
        <v>0</v>
      </c>
      <c r="B1058" s="1">
        <v>46135</v>
      </c>
      <c r="C1058">
        <v>3314</v>
      </c>
      <c r="D1058">
        <v>3386</v>
      </c>
      <c r="E1058" t="s">
        <v>1</v>
      </c>
      <c r="F1058" t="s">
        <v>47</v>
      </c>
      <c r="G1058">
        <v>3314</v>
      </c>
      <c r="H1058">
        <v>3386</v>
      </c>
      <c r="I1058" t="s">
        <v>48</v>
      </c>
      <c r="J1058" t="s">
        <v>70</v>
      </c>
      <c r="K1058">
        <v>135</v>
      </c>
      <c r="L1058">
        <v>120</v>
      </c>
      <c r="M1058" s="24">
        <f t="shared" si="50"/>
        <v>0.625</v>
      </c>
      <c r="N1058" s="24">
        <f t="shared" si="51"/>
        <v>0.625</v>
      </c>
      <c r="O1058" s="96">
        <f t="shared" si="52"/>
        <v>15</v>
      </c>
    </row>
    <row r="1059" spans="1:15" x14ac:dyDescent="0.25">
      <c r="A1059" t="s">
        <v>0</v>
      </c>
      <c r="B1059" s="1">
        <v>46135</v>
      </c>
      <c r="C1059">
        <v>3314</v>
      </c>
      <c r="D1059">
        <v>3386</v>
      </c>
      <c r="E1059" t="s">
        <v>1</v>
      </c>
      <c r="F1059" t="s">
        <v>47</v>
      </c>
      <c r="G1059">
        <v>3314</v>
      </c>
      <c r="H1059">
        <v>3386</v>
      </c>
      <c r="I1059" t="s">
        <v>48</v>
      </c>
      <c r="J1059" t="s">
        <v>71</v>
      </c>
      <c r="K1059">
        <v>151</v>
      </c>
      <c r="L1059">
        <v>170</v>
      </c>
      <c r="M1059" s="24">
        <f t="shared" si="50"/>
        <v>0.64583333333333337</v>
      </c>
      <c r="N1059" s="24">
        <f t="shared" si="51"/>
        <v>0.64583333333333337</v>
      </c>
      <c r="O1059" s="96">
        <f t="shared" si="52"/>
        <v>15</v>
      </c>
    </row>
    <row r="1060" spans="1:15" x14ac:dyDescent="0.25">
      <c r="A1060" t="s">
        <v>0</v>
      </c>
      <c r="B1060" s="1">
        <v>46135</v>
      </c>
      <c r="C1060">
        <v>3314</v>
      </c>
      <c r="D1060">
        <v>3386</v>
      </c>
      <c r="E1060" t="s">
        <v>1</v>
      </c>
      <c r="F1060" t="s">
        <v>47</v>
      </c>
      <c r="G1060">
        <v>3314</v>
      </c>
      <c r="H1060">
        <v>3386</v>
      </c>
      <c r="I1060" t="s">
        <v>48</v>
      </c>
      <c r="J1060" t="s">
        <v>72</v>
      </c>
      <c r="K1060">
        <v>197</v>
      </c>
      <c r="L1060">
        <v>181</v>
      </c>
      <c r="M1060" s="24">
        <f t="shared" si="50"/>
        <v>0.66666666666666663</v>
      </c>
      <c r="N1060" s="24">
        <f t="shared" si="51"/>
        <v>0.66666666666666663</v>
      </c>
      <c r="O1060" s="96">
        <f t="shared" si="52"/>
        <v>16</v>
      </c>
    </row>
    <row r="1061" spans="1:15" x14ac:dyDescent="0.25">
      <c r="A1061" t="s">
        <v>0</v>
      </c>
      <c r="B1061" s="1">
        <v>46135</v>
      </c>
      <c r="C1061">
        <v>3314</v>
      </c>
      <c r="D1061">
        <v>3386</v>
      </c>
      <c r="E1061" t="s">
        <v>1</v>
      </c>
      <c r="F1061" t="s">
        <v>47</v>
      </c>
      <c r="G1061">
        <v>3314</v>
      </c>
      <c r="H1061">
        <v>3386</v>
      </c>
      <c r="I1061" t="s">
        <v>48</v>
      </c>
      <c r="J1061" t="s">
        <v>73</v>
      </c>
      <c r="K1061">
        <v>232</v>
      </c>
      <c r="L1061">
        <v>224</v>
      </c>
      <c r="M1061" s="24">
        <f t="shared" si="50"/>
        <v>0.6875</v>
      </c>
      <c r="N1061" s="24">
        <f t="shared" si="51"/>
        <v>0.6875</v>
      </c>
      <c r="O1061" s="96">
        <f t="shared" si="52"/>
        <v>16</v>
      </c>
    </row>
    <row r="1062" spans="1:15" x14ac:dyDescent="0.25">
      <c r="A1062" t="s">
        <v>0</v>
      </c>
      <c r="B1062" s="1">
        <v>46135</v>
      </c>
      <c r="C1062">
        <v>3314</v>
      </c>
      <c r="D1062">
        <v>3386</v>
      </c>
      <c r="E1062" t="s">
        <v>1</v>
      </c>
      <c r="F1062" t="s">
        <v>47</v>
      </c>
      <c r="G1062">
        <v>3314</v>
      </c>
      <c r="H1062">
        <v>3386</v>
      </c>
      <c r="I1062" t="s">
        <v>48</v>
      </c>
      <c r="J1062" t="s">
        <v>74</v>
      </c>
      <c r="K1062">
        <v>170</v>
      </c>
      <c r="L1062">
        <v>189</v>
      </c>
      <c r="M1062" s="24">
        <f t="shared" si="50"/>
        <v>0.70833333333333337</v>
      </c>
      <c r="N1062" s="24">
        <f t="shared" si="51"/>
        <v>0.70833333333333337</v>
      </c>
      <c r="O1062" s="96">
        <f t="shared" si="52"/>
        <v>17</v>
      </c>
    </row>
    <row r="1063" spans="1:15" x14ac:dyDescent="0.25">
      <c r="A1063" t="s">
        <v>0</v>
      </c>
      <c r="B1063" s="1">
        <v>46135</v>
      </c>
      <c r="C1063">
        <v>3314</v>
      </c>
      <c r="D1063">
        <v>3386</v>
      </c>
      <c r="E1063" t="s">
        <v>1</v>
      </c>
      <c r="F1063" t="s">
        <v>47</v>
      </c>
      <c r="G1063">
        <v>3314</v>
      </c>
      <c r="H1063">
        <v>3386</v>
      </c>
      <c r="I1063" t="s">
        <v>48</v>
      </c>
      <c r="J1063" t="s">
        <v>75</v>
      </c>
      <c r="K1063">
        <v>114</v>
      </c>
      <c r="L1063">
        <v>127</v>
      </c>
      <c r="M1063" s="24">
        <f t="shared" si="50"/>
        <v>0.72916666666666663</v>
      </c>
      <c r="N1063" s="24">
        <f t="shared" si="51"/>
        <v>0.72916666666666663</v>
      </c>
      <c r="O1063" s="96">
        <f t="shared" si="52"/>
        <v>17</v>
      </c>
    </row>
    <row r="1064" spans="1:15" x14ac:dyDescent="0.25">
      <c r="A1064" t="s">
        <v>0</v>
      </c>
      <c r="B1064" s="1">
        <v>46135</v>
      </c>
      <c r="C1064">
        <v>3314</v>
      </c>
      <c r="D1064">
        <v>3386</v>
      </c>
      <c r="E1064" t="s">
        <v>1</v>
      </c>
      <c r="F1064" t="s">
        <v>47</v>
      </c>
      <c r="G1064">
        <v>3314</v>
      </c>
      <c r="H1064">
        <v>3386</v>
      </c>
      <c r="I1064" t="s">
        <v>48</v>
      </c>
      <c r="J1064" t="s">
        <v>76</v>
      </c>
      <c r="K1064">
        <v>84</v>
      </c>
      <c r="L1064">
        <v>86</v>
      </c>
      <c r="M1064" s="24">
        <f t="shared" si="50"/>
        <v>0.75</v>
      </c>
      <c r="N1064" s="24">
        <f t="shared" si="51"/>
        <v>0.75</v>
      </c>
      <c r="O1064" s="96">
        <f t="shared" si="52"/>
        <v>18</v>
      </c>
    </row>
    <row r="1065" spans="1:15" x14ac:dyDescent="0.25">
      <c r="A1065" t="s">
        <v>0</v>
      </c>
      <c r="B1065" s="1">
        <v>46135</v>
      </c>
      <c r="C1065">
        <v>3314</v>
      </c>
      <c r="D1065">
        <v>3386</v>
      </c>
      <c r="E1065" t="s">
        <v>1</v>
      </c>
      <c r="F1065" t="s">
        <v>47</v>
      </c>
      <c r="G1065">
        <v>3314</v>
      </c>
      <c r="H1065">
        <v>3386</v>
      </c>
      <c r="I1065" t="s">
        <v>48</v>
      </c>
      <c r="J1065" t="s">
        <v>77</v>
      </c>
      <c r="K1065">
        <v>44</v>
      </c>
      <c r="L1065">
        <v>55</v>
      </c>
      <c r="M1065" s="24">
        <f t="shared" si="50"/>
        <v>0.77083333333333337</v>
      </c>
      <c r="N1065" s="24">
        <f t="shared" si="51"/>
        <v>0.77083333333333337</v>
      </c>
      <c r="O1065" s="96">
        <f t="shared" si="52"/>
        <v>18</v>
      </c>
    </row>
    <row r="1066" spans="1:15" x14ac:dyDescent="0.25">
      <c r="A1066" t="s">
        <v>0</v>
      </c>
      <c r="B1066" s="1">
        <v>46135</v>
      </c>
      <c r="C1066">
        <v>3314</v>
      </c>
      <c r="D1066">
        <v>3386</v>
      </c>
      <c r="E1066" t="s">
        <v>1</v>
      </c>
      <c r="F1066" t="s">
        <v>47</v>
      </c>
      <c r="G1066">
        <v>3314</v>
      </c>
      <c r="H1066">
        <v>3386</v>
      </c>
      <c r="I1066" t="s">
        <v>48</v>
      </c>
      <c r="J1066" t="s">
        <v>78</v>
      </c>
      <c r="K1066">
        <v>171</v>
      </c>
      <c r="L1066">
        <v>107</v>
      </c>
      <c r="M1066" s="24">
        <f t="shared" si="50"/>
        <v>0.79166666666666663</v>
      </c>
      <c r="N1066" s="24">
        <f t="shared" si="51"/>
        <v>0.79166666666666663</v>
      </c>
      <c r="O1066" s="96">
        <f t="shared" si="52"/>
        <v>19</v>
      </c>
    </row>
    <row r="1067" spans="1:15" x14ac:dyDescent="0.25">
      <c r="A1067" t="s">
        <v>0</v>
      </c>
      <c r="B1067" s="1">
        <v>46135</v>
      </c>
      <c r="C1067">
        <v>3314</v>
      </c>
      <c r="D1067">
        <v>3386</v>
      </c>
      <c r="E1067" t="s">
        <v>1</v>
      </c>
      <c r="F1067" t="s">
        <v>47</v>
      </c>
      <c r="G1067">
        <v>3314</v>
      </c>
      <c r="H1067">
        <v>3386</v>
      </c>
      <c r="I1067" t="s">
        <v>48</v>
      </c>
      <c r="J1067" t="s">
        <v>79</v>
      </c>
      <c r="K1067">
        <v>161</v>
      </c>
      <c r="L1067">
        <v>201</v>
      </c>
      <c r="M1067" s="24">
        <f t="shared" si="50"/>
        <v>0.8125</v>
      </c>
      <c r="N1067" s="24">
        <f t="shared" si="51"/>
        <v>0.8125</v>
      </c>
      <c r="O1067" s="96">
        <f t="shared" si="52"/>
        <v>19</v>
      </c>
    </row>
    <row r="1068" spans="1:15" x14ac:dyDescent="0.25">
      <c r="A1068" t="s">
        <v>0</v>
      </c>
      <c r="B1068" s="1">
        <v>46135</v>
      </c>
      <c r="C1068">
        <v>3314</v>
      </c>
      <c r="D1068">
        <v>3386</v>
      </c>
      <c r="E1068" t="s">
        <v>1</v>
      </c>
      <c r="F1068" t="s">
        <v>47</v>
      </c>
      <c r="G1068">
        <v>3314</v>
      </c>
      <c r="H1068">
        <v>3386</v>
      </c>
      <c r="I1068" t="s">
        <v>48</v>
      </c>
      <c r="J1068" t="s">
        <v>80</v>
      </c>
      <c r="K1068">
        <v>0</v>
      </c>
      <c r="L1068">
        <v>36</v>
      </c>
      <c r="M1068" s="24">
        <f t="shared" si="50"/>
        <v>0.83333333333333337</v>
      </c>
      <c r="N1068" s="24">
        <f t="shared" si="51"/>
        <v>0.8125</v>
      </c>
      <c r="O1068" s="96">
        <f t="shared" si="52"/>
        <v>19</v>
      </c>
    </row>
    <row r="1069" spans="1:15" x14ac:dyDescent="0.25">
      <c r="A1069" t="s">
        <v>0</v>
      </c>
      <c r="B1069" s="1">
        <v>46136</v>
      </c>
      <c r="C1069">
        <v>2982</v>
      </c>
      <c r="D1069">
        <v>3047</v>
      </c>
      <c r="E1069" t="s">
        <v>1</v>
      </c>
      <c r="F1069" t="s">
        <v>47</v>
      </c>
      <c r="G1069">
        <v>2982</v>
      </c>
      <c r="H1069">
        <v>3047</v>
      </c>
      <c r="I1069" t="s">
        <v>48</v>
      </c>
      <c r="J1069" t="s">
        <v>50</v>
      </c>
      <c r="K1069">
        <v>36</v>
      </c>
      <c r="L1069">
        <v>53</v>
      </c>
      <c r="M1069" s="24">
        <f t="shared" si="50"/>
        <v>0.20833333333333334</v>
      </c>
      <c r="N1069" s="24">
        <f t="shared" si="51"/>
        <v>0.20833333333333334</v>
      </c>
      <c r="O1069" s="96">
        <f t="shared" si="52"/>
        <v>5</v>
      </c>
    </row>
    <row r="1070" spans="1:15" x14ac:dyDescent="0.25">
      <c r="A1070" t="s">
        <v>0</v>
      </c>
      <c r="B1070" s="1">
        <v>46136</v>
      </c>
      <c r="C1070">
        <v>2982</v>
      </c>
      <c r="D1070">
        <v>3047</v>
      </c>
      <c r="E1070" t="s">
        <v>1</v>
      </c>
      <c r="F1070" t="s">
        <v>47</v>
      </c>
      <c r="G1070">
        <v>2982</v>
      </c>
      <c r="H1070">
        <v>3047</v>
      </c>
      <c r="I1070" t="s">
        <v>48</v>
      </c>
      <c r="J1070" t="s">
        <v>51</v>
      </c>
      <c r="K1070">
        <v>79</v>
      </c>
      <c r="L1070">
        <v>72</v>
      </c>
      <c r="M1070" s="24">
        <f t="shared" si="50"/>
        <v>0.22916666666666666</v>
      </c>
      <c r="N1070" s="24">
        <f t="shared" si="51"/>
        <v>0.22916666666666666</v>
      </c>
      <c r="O1070" s="96">
        <f t="shared" si="52"/>
        <v>5</v>
      </c>
    </row>
    <row r="1071" spans="1:15" x14ac:dyDescent="0.25">
      <c r="A1071" t="s">
        <v>0</v>
      </c>
      <c r="B1071" s="1">
        <v>46136</v>
      </c>
      <c r="C1071">
        <v>2982</v>
      </c>
      <c r="D1071">
        <v>3047</v>
      </c>
      <c r="E1071" t="s">
        <v>1</v>
      </c>
      <c r="F1071" t="s">
        <v>47</v>
      </c>
      <c r="G1071">
        <v>2982</v>
      </c>
      <c r="H1071">
        <v>3047</v>
      </c>
      <c r="I1071" t="s">
        <v>48</v>
      </c>
      <c r="J1071" t="s">
        <v>52</v>
      </c>
      <c r="K1071">
        <v>273</v>
      </c>
      <c r="L1071">
        <v>198</v>
      </c>
      <c r="M1071" s="24">
        <f t="shared" si="50"/>
        <v>0.25</v>
      </c>
      <c r="N1071" s="24">
        <f t="shared" si="51"/>
        <v>0.25</v>
      </c>
      <c r="O1071" s="96">
        <f t="shared" si="52"/>
        <v>6</v>
      </c>
    </row>
    <row r="1072" spans="1:15" x14ac:dyDescent="0.25">
      <c r="A1072" t="s">
        <v>0</v>
      </c>
      <c r="B1072" s="1">
        <v>46136</v>
      </c>
      <c r="C1072">
        <v>2982</v>
      </c>
      <c r="D1072">
        <v>3047</v>
      </c>
      <c r="E1072" t="s">
        <v>1</v>
      </c>
      <c r="F1072" t="s">
        <v>47</v>
      </c>
      <c r="G1072">
        <v>2982</v>
      </c>
      <c r="H1072">
        <v>3047</v>
      </c>
      <c r="I1072" t="s">
        <v>48</v>
      </c>
      <c r="J1072" t="s">
        <v>53</v>
      </c>
      <c r="K1072">
        <v>343</v>
      </c>
      <c r="L1072">
        <v>407</v>
      </c>
      <c r="M1072" s="24">
        <f t="shared" si="50"/>
        <v>0.27083333333333331</v>
      </c>
      <c r="N1072" s="24">
        <f t="shared" si="51"/>
        <v>0.27083333333333331</v>
      </c>
      <c r="O1072" s="96">
        <f t="shared" si="52"/>
        <v>6</v>
      </c>
    </row>
    <row r="1073" spans="1:15" x14ac:dyDescent="0.25">
      <c r="A1073" t="s">
        <v>0</v>
      </c>
      <c r="B1073" s="1">
        <v>46136</v>
      </c>
      <c r="C1073">
        <v>2982</v>
      </c>
      <c r="D1073">
        <v>3047</v>
      </c>
      <c r="E1073" t="s">
        <v>1</v>
      </c>
      <c r="F1073" t="s">
        <v>47</v>
      </c>
      <c r="G1073">
        <v>2982</v>
      </c>
      <c r="H1073">
        <v>3047</v>
      </c>
      <c r="I1073" t="s">
        <v>48</v>
      </c>
      <c r="J1073" t="s">
        <v>54</v>
      </c>
      <c r="K1073">
        <v>162</v>
      </c>
      <c r="L1073">
        <v>182</v>
      </c>
      <c r="M1073" s="24">
        <f t="shared" si="50"/>
        <v>0.29166666666666669</v>
      </c>
      <c r="N1073" s="24">
        <f t="shared" si="51"/>
        <v>0.29166666666666669</v>
      </c>
      <c r="O1073" s="96">
        <f t="shared" si="52"/>
        <v>7</v>
      </c>
    </row>
    <row r="1074" spans="1:15" x14ac:dyDescent="0.25">
      <c r="A1074" t="s">
        <v>0</v>
      </c>
      <c r="B1074" s="1">
        <v>46136</v>
      </c>
      <c r="C1074">
        <v>2982</v>
      </c>
      <c r="D1074">
        <v>3047</v>
      </c>
      <c r="E1074" t="s">
        <v>1</v>
      </c>
      <c r="F1074" t="s">
        <v>47</v>
      </c>
      <c r="G1074">
        <v>2982</v>
      </c>
      <c r="H1074">
        <v>3047</v>
      </c>
      <c r="I1074" t="s">
        <v>48</v>
      </c>
      <c r="J1074" t="s">
        <v>55</v>
      </c>
      <c r="K1074">
        <v>161</v>
      </c>
      <c r="L1074">
        <v>155</v>
      </c>
      <c r="M1074" s="24">
        <f t="shared" si="50"/>
        <v>0.3125</v>
      </c>
      <c r="N1074" s="24">
        <f t="shared" si="51"/>
        <v>0.3125</v>
      </c>
      <c r="O1074" s="96">
        <f t="shared" si="52"/>
        <v>7</v>
      </c>
    </row>
    <row r="1075" spans="1:15" x14ac:dyDescent="0.25">
      <c r="A1075" t="s">
        <v>0</v>
      </c>
      <c r="B1075" s="1">
        <v>46136</v>
      </c>
      <c r="C1075">
        <v>2982</v>
      </c>
      <c r="D1075">
        <v>3047</v>
      </c>
      <c r="E1075" t="s">
        <v>1</v>
      </c>
      <c r="F1075" t="s">
        <v>47</v>
      </c>
      <c r="G1075">
        <v>2982</v>
      </c>
      <c r="H1075">
        <v>3047</v>
      </c>
      <c r="I1075" t="s">
        <v>48</v>
      </c>
      <c r="J1075" t="s">
        <v>56</v>
      </c>
      <c r="K1075">
        <v>117</v>
      </c>
      <c r="L1075">
        <v>133</v>
      </c>
      <c r="M1075" s="24">
        <f t="shared" si="50"/>
        <v>0.33333333333333331</v>
      </c>
      <c r="N1075" s="24">
        <f t="shared" si="51"/>
        <v>0.33333333333333331</v>
      </c>
      <c r="O1075" s="96">
        <f t="shared" si="52"/>
        <v>8</v>
      </c>
    </row>
    <row r="1076" spans="1:15" x14ac:dyDescent="0.25">
      <c r="A1076" t="s">
        <v>0</v>
      </c>
      <c r="B1076" s="1">
        <v>46136</v>
      </c>
      <c r="C1076">
        <v>2982</v>
      </c>
      <c r="D1076">
        <v>3047</v>
      </c>
      <c r="E1076" t="s">
        <v>1</v>
      </c>
      <c r="F1076" t="s">
        <v>47</v>
      </c>
      <c r="G1076">
        <v>2982</v>
      </c>
      <c r="H1076">
        <v>3047</v>
      </c>
      <c r="I1076" t="s">
        <v>48</v>
      </c>
      <c r="J1076" t="s">
        <v>57</v>
      </c>
      <c r="K1076">
        <v>57</v>
      </c>
      <c r="L1076">
        <v>76</v>
      </c>
      <c r="M1076" s="24">
        <f t="shared" si="50"/>
        <v>0.35416666666666669</v>
      </c>
      <c r="N1076" s="24">
        <f t="shared" si="51"/>
        <v>0.35416666666666669</v>
      </c>
      <c r="O1076" s="96">
        <f t="shared" si="52"/>
        <v>8</v>
      </c>
    </row>
    <row r="1077" spans="1:15" x14ac:dyDescent="0.25">
      <c r="A1077" t="s">
        <v>0</v>
      </c>
      <c r="B1077" s="1">
        <v>46136</v>
      </c>
      <c r="C1077">
        <v>2982</v>
      </c>
      <c r="D1077">
        <v>3047</v>
      </c>
      <c r="E1077" t="s">
        <v>1</v>
      </c>
      <c r="F1077" t="s">
        <v>47</v>
      </c>
      <c r="G1077">
        <v>2982</v>
      </c>
      <c r="H1077">
        <v>3047</v>
      </c>
      <c r="I1077" t="s">
        <v>48</v>
      </c>
      <c r="J1077" t="s">
        <v>58</v>
      </c>
      <c r="K1077">
        <v>28</v>
      </c>
      <c r="L1077">
        <v>43</v>
      </c>
      <c r="M1077" s="24">
        <f t="shared" si="50"/>
        <v>0.375</v>
      </c>
      <c r="N1077" s="24">
        <f t="shared" si="51"/>
        <v>0.375</v>
      </c>
      <c r="O1077" s="96">
        <f t="shared" si="52"/>
        <v>9</v>
      </c>
    </row>
    <row r="1078" spans="1:15" x14ac:dyDescent="0.25">
      <c r="A1078" t="s">
        <v>0</v>
      </c>
      <c r="B1078" s="1">
        <v>46136</v>
      </c>
      <c r="C1078">
        <v>2982</v>
      </c>
      <c r="D1078">
        <v>3047</v>
      </c>
      <c r="E1078" t="s">
        <v>1</v>
      </c>
      <c r="F1078" t="s">
        <v>47</v>
      </c>
      <c r="G1078">
        <v>2982</v>
      </c>
      <c r="H1078">
        <v>3047</v>
      </c>
      <c r="I1078" t="s">
        <v>48</v>
      </c>
      <c r="J1078" t="s">
        <v>59</v>
      </c>
      <c r="K1078">
        <v>31</v>
      </c>
      <c r="L1078">
        <v>35</v>
      </c>
      <c r="M1078" s="24">
        <f t="shared" si="50"/>
        <v>0.39583333333333331</v>
      </c>
      <c r="N1078" s="24">
        <f t="shared" si="51"/>
        <v>0.39583333333333331</v>
      </c>
      <c r="O1078" s="96">
        <f t="shared" si="52"/>
        <v>9</v>
      </c>
    </row>
    <row r="1079" spans="1:15" x14ac:dyDescent="0.25">
      <c r="A1079" t="s">
        <v>0</v>
      </c>
      <c r="B1079" s="1">
        <v>46136</v>
      </c>
      <c r="C1079">
        <v>2982</v>
      </c>
      <c r="D1079">
        <v>3047</v>
      </c>
      <c r="E1079" t="s">
        <v>1</v>
      </c>
      <c r="F1079" t="s">
        <v>47</v>
      </c>
      <c r="G1079">
        <v>2982</v>
      </c>
      <c r="H1079">
        <v>3047</v>
      </c>
      <c r="I1079" t="s">
        <v>48</v>
      </c>
      <c r="J1079" t="s">
        <v>60</v>
      </c>
      <c r="K1079">
        <v>37</v>
      </c>
      <c r="L1079">
        <v>33</v>
      </c>
      <c r="M1079" s="24">
        <f t="shared" si="50"/>
        <v>0.41666666666666669</v>
      </c>
      <c r="N1079" s="24">
        <f t="shared" si="51"/>
        <v>0.41666666666666669</v>
      </c>
      <c r="O1079" s="96">
        <f t="shared" si="52"/>
        <v>10</v>
      </c>
    </row>
    <row r="1080" spans="1:15" x14ac:dyDescent="0.25">
      <c r="A1080" t="s">
        <v>0</v>
      </c>
      <c r="B1080" s="1">
        <v>46136</v>
      </c>
      <c r="C1080">
        <v>2982</v>
      </c>
      <c r="D1080">
        <v>3047</v>
      </c>
      <c r="E1080" t="s">
        <v>1</v>
      </c>
      <c r="F1080" t="s">
        <v>47</v>
      </c>
      <c r="G1080">
        <v>2982</v>
      </c>
      <c r="H1080">
        <v>3047</v>
      </c>
      <c r="I1080" t="s">
        <v>48</v>
      </c>
      <c r="J1080" t="s">
        <v>61</v>
      </c>
      <c r="K1080">
        <v>38</v>
      </c>
      <c r="L1080">
        <v>48</v>
      </c>
      <c r="M1080" s="24">
        <f t="shared" si="50"/>
        <v>0.4375</v>
      </c>
      <c r="N1080" s="24">
        <f t="shared" si="51"/>
        <v>0.4375</v>
      </c>
      <c r="O1080" s="96">
        <f t="shared" si="52"/>
        <v>10</v>
      </c>
    </row>
    <row r="1081" spans="1:15" x14ac:dyDescent="0.25">
      <c r="A1081" t="s">
        <v>0</v>
      </c>
      <c r="B1081" s="1">
        <v>46136</v>
      </c>
      <c r="C1081">
        <v>2982</v>
      </c>
      <c r="D1081">
        <v>3047</v>
      </c>
      <c r="E1081" t="s">
        <v>1</v>
      </c>
      <c r="F1081" t="s">
        <v>47</v>
      </c>
      <c r="G1081">
        <v>2982</v>
      </c>
      <c r="H1081">
        <v>3047</v>
      </c>
      <c r="I1081" t="s">
        <v>48</v>
      </c>
      <c r="J1081" t="s">
        <v>62</v>
      </c>
      <c r="K1081">
        <v>13</v>
      </c>
      <c r="L1081">
        <v>13</v>
      </c>
      <c r="M1081" s="24">
        <f t="shared" si="50"/>
        <v>0.45833333333333331</v>
      </c>
      <c r="N1081" s="24">
        <f t="shared" si="51"/>
        <v>0.45833333333333331</v>
      </c>
      <c r="O1081" s="96">
        <f t="shared" si="52"/>
        <v>11</v>
      </c>
    </row>
    <row r="1082" spans="1:15" x14ac:dyDescent="0.25">
      <c r="A1082" t="s">
        <v>0</v>
      </c>
      <c r="B1082" s="1">
        <v>46136</v>
      </c>
      <c r="C1082">
        <v>2982</v>
      </c>
      <c r="D1082">
        <v>3047</v>
      </c>
      <c r="E1082" t="s">
        <v>1</v>
      </c>
      <c r="F1082" t="s">
        <v>47</v>
      </c>
      <c r="G1082">
        <v>2982</v>
      </c>
      <c r="H1082">
        <v>3047</v>
      </c>
      <c r="I1082" t="s">
        <v>48</v>
      </c>
      <c r="J1082" t="s">
        <v>63</v>
      </c>
      <c r="K1082">
        <v>28</v>
      </c>
      <c r="L1082">
        <v>22</v>
      </c>
      <c r="M1082" s="24">
        <f t="shared" si="50"/>
        <v>0.47916666666666669</v>
      </c>
      <c r="N1082" s="24">
        <f t="shared" si="51"/>
        <v>0.47916666666666669</v>
      </c>
      <c r="O1082" s="96">
        <f t="shared" si="52"/>
        <v>11</v>
      </c>
    </row>
    <row r="1083" spans="1:15" x14ac:dyDescent="0.25">
      <c r="A1083" t="s">
        <v>0</v>
      </c>
      <c r="B1083" s="1">
        <v>46136</v>
      </c>
      <c r="C1083">
        <v>2982</v>
      </c>
      <c r="D1083">
        <v>3047</v>
      </c>
      <c r="E1083" t="s">
        <v>1</v>
      </c>
      <c r="F1083" t="s">
        <v>47</v>
      </c>
      <c r="G1083">
        <v>2982</v>
      </c>
      <c r="H1083">
        <v>3047</v>
      </c>
      <c r="I1083" t="s">
        <v>48</v>
      </c>
      <c r="J1083" t="s">
        <v>64</v>
      </c>
      <c r="K1083">
        <v>23</v>
      </c>
      <c r="L1083">
        <v>26</v>
      </c>
      <c r="M1083" s="24">
        <f t="shared" si="50"/>
        <v>0.5</v>
      </c>
      <c r="N1083" s="24">
        <f t="shared" si="51"/>
        <v>0.5</v>
      </c>
      <c r="O1083" s="96">
        <f t="shared" si="52"/>
        <v>12</v>
      </c>
    </row>
    <row r="1084" spans="1:15" x14ac:dyDescent="0.25">
      <c r="A1084" t="s">
        <v>0</v>
      </c>
      <c r="B1084" s="1">
        <v>46136</v>
      </c>
      <c r="C1084">
        <v>2982</v>
      </c>
      <c r="D1084">
        <v>3047</v>
      </c>
      <c r="E1084" t="s">
        <v>1</v>
      </c>
      <c r="F1084" t="s">
        <v>47</v>
      </c>
      <c r="G1084">
        <v>2982</v>
      </c>
      <c r="H1084">
        <v>3047</v>
      </c>
      <c r="I1084" t="s">
        <v>48</v>
      </c>
      <c r="J1084" t="s">
        <v>65</v>
      </c>
      <c r="K1084">
        <v>26</v>
      </c>
      <c r="L1084">
        <v>25</v>
      </c>
      <c r="M1084" s="24">
        <f t="shared" si="50"/>
        <v>0.52083333333333337</v>
      </c>
      <c r="N1084" s="24">
        <f t="shared" si="51"/>
        <v>0.52083333333333337</v>
      </c>
      <c r="O1084" s="96">
        <f t="shared" si="52"/>
        <v>12</v>
      </c>
    </row>
    <row r="1085" spans="1:15" x14ac:dyDescent="0.25">
      <c r="A1085" t="s">
        <v>0</v>
      </c>
      <c r="B1085" s="1">
        <v>46136</v>
      </c>
      <c r="C1085">
        <v>2982</v>
      </c>
      <c r="D1085">
        <v>3047</v>
      </c>
      <c r="E1085" t="s">
        <v>1</v>
      </c>
      <c r="F1085" t="s">
        <v>47</v>
      </c>
      <c r="G1085">
        <v>2982</v>
      </c>
      <c r="H1085">
        <v>3047</v>
      </c>
      <c r="I1085" t="s">
        <v>48</v>
      </c>
      <c r="J1085" t="s">
        <v>66</v>
      </c>
      <c r="K1085">
        <v>27</v>
      </c>
      <c r="L1085">
        <v>18</v>
      </c>
      <c r="M1085" s="24">
        <f t="shared" si="50"/>
        <v>0.54166666666666663</v>
      </c>
      <c r="N1085" s="24">
        <f t="shared" si="51"/>
        <v>0.54166666666666663</v>
      </c>
      <c r="O1085" s="96">
        <f t="shared" si="52"/>
        <v>13</v>
      </c>
    </row>
    <row r="1086" spans="1:15" x14ac:dyDescent="0.25">
      <c r="A1086" t="s">
        <v>0</v>
      </c>
      <c r="B1086" s="1">
        <v>46136</v>
      </c>
      <c r="C1086">
        <v>2982</v>
      </c>
      <c r="D1086">
        <v>3047</v>
      </c>
      <c r="E1086" t="s">
        <v>1</v>
      </c>
      <c r="F1086" t="s">
        <v>47</v>
      </c>
      <c r="G1086">
        <v>2982</v>
      </c>
      <c r="H1086">
        <v>3047</v>
      </c>
      <c r="I1086" t="s">
        <v>48</v>
      </c>
      <c r="J1086" t="s">
        <v>67</v>
      </c>
      <c r="K1086">
        <v>37</v>
      </c>
      <c r="L1086">
        <v>41</v>
      </c>
      <c r="M1086" s="24">
        <f t="shared" si="50"/>
        <v>0.5625</v>
      </c>
      <c r="N1086" s="24">
        <f t="shared" si="51"/>
        <v>0.5625</v>
      </c>
      <c r="O1086" s="96">
        <f t="shared" si="52"/>
        <v>13</v>
      </c>
    </row>
    <row r="1087" spans="1:15" x14ac:dyDescent="0.25">
      <c r="A1087" t="s">
        <v>0</v>
      </c>
      <c r="B1087" s="1">
        <v>46136</v>
      </c>
      <c r="C1087">
        <v>2982</v>
      </c>
      <c r="D1087">
        <v>3047</v>
      </c>
      <c r="E1087" t="s">
        <v>1</v>
      </c>
      <c r="F1087" t="s">
        <v>47</v>
      </c>
      <c r="G1087">
        <v>2982</v>
      </c>
      <c r="H1087">
        <v>3047</v>
      </c>
      <c r="I1087" t="s">
        <v>48</v>
      </c>
      <c r="J1087" t="s">
        <v>68</v>
      </c>
      <c r="K1087">
        <v>58</v>
      </c>
      <c r="L1087">
        <v>36</v>
      </c>
      <c r="M1087" s="24">
        <f t="shared" si="50"/>
        <v>0.58333333333333337</v>
      </c>
      <c r="N1087" s="24">
        <f t="shared" si="51"/>
        <v>0.58333333333333337</v>
      </c>
      <c r="O1087" s="96">
        <f t="shared" si="52"/>
        <v>14</v>
      </c>
    </row>
    <row r="1088" spans="1:15" x14ac:dyDescent="0.25">
      <c r="A1088" t="s">
        <v>0</v>
      </c>
      <c r="B1088" s="1">
        <v>46136</v>
      </c>
      <c r="C1088">
        <v>2982</v>
      </c>
      <c r="D1088">
        <v>3047</v>
      </c>
      <c r="E1088" t="s">
        <v>1</v>
      </c>
      <c r="F1088" t="s">
        <v>47</v>
      </c>
      <c r="G1088">
        <v>2982</v>
      </c>
      <c r="H1088">
        <v>3047</v>
      </c>
      <c r="I1088" t="s">
        <v>48</v>
      </c>
      <c r="J1088" t="s">
        <v>69</v>
      </c>
      <c r="K1088">
        <v>90</v>
      </c>
      <c r="L1088">
        <v>102</v>
      </c>
      <c r="M1088" s="24">
        <f t="shared" si="50"/>
        <v>0.60416666666666663</v>
      </c>
      <c r="N1088" s="24">
        <f t="shared" si="51"/>
        <v>0.60416666666666663</v>
      </c>
      <c r="O1088" s="96">
        <f t="shared" si="52"/>
        <v>14</v>
      </c>
    </row>
    <row r="1089" spans="1:15" x14ac:dyDescent="0.25">
      <c r="A1089" t="s">
        <v>0</v>
      </c>
      <c r="B1089" s="1">
        <v>46136</v>
      </c>
      <c r="C1089">
        <v>2982</v>
      </c>
      <c r="D1089">
        <v>3047</v>
      </c>
      <c r="E1089" t="s">
        <v>1</v>
      </c>
      <c r="F1089" t="s">
        <v>47</v>
      </c>
      <c r="G1089">
        <v>2982</v>
      </c>
      <c r="H1089">
        <v>3047</v>
      </c>
      <c r="I1089" t="s">
        <v>48</v>
      </c>
      <c r="J1089" t="s">
        <v>70</v>
      </c>
      <c r="K1089">
        <v>147</v>
      </c>
      <c r="L1089">
        <v>111</v>
      </c>
      <c r="M1089" s="24">
        <f t="shared" ref="M1089:M1152" si="53">IF($B1089="","",_xlfn.NUMBERVALUE(LEFT($J1089,5)))</f>
        <v>0.625</v>
      </c>
      <c r="N1089" s="24">
        <f t="shared" si="51"/>
        <v>0.625</v>
      </c>
      <c r="O1089" s="96">
        <f t="shared" si="52"/>
        <v>15</v>
      </c>
    </row>
    <row r="1090" spans="1:15" x14ac:dyDescent="0.25">
      <c r="A1090" t="s">
        <v>0</v>
      </c>
      <c r="B1090" s="1">
        <v>46136</v>
      </c>
      <c r="C1090">
        <v>2982</v>
      </c>
      <c r="D1090">
        <v>3047</v>
      </c>
      <c r="E1090" t="s">
        <v>1</v>
      </c>
      <c r="F1090" t="s">
        <v>47</v>
      </c>
      <c r="G1090">
        <v>2982</v>
      </c>
      <c r="H1090">
        <v>3047</v>
      </c>
      <c r="I1090" t="s">
        <v>48</v>
      </c>
      <c r="J1090" t="s">
        <v>71</v>
      </c>
      <c r="K1090">
        <v>172</v>
      </c>
      <c r="L1090">
        <v>176</v>
      </c>
      <c r="M1090" s="24">
        <f t="shared" si="53"/>
        <v>0.64583333333333337</v>
      </c>
      <c r="N1090" s="24">
        <f t="shared" ref="N1090:N1153" si="54">IF(B1090="","",IF($M1090&lt;10/48,10/48,IF($M1090&gt;39/48,39/48,$M1090)))</f>
        <v>0.64583333333333337</v>
      </c>
      <c r="O1090" s="96">
        <f t="shared" si="52"/>
        <v>15</v>
      </c>
    </row>
    <row r="1091" spans="1:15" x14ac:dyDescent="0.25">
      <c r="A1091" t="s">
        <v>0</v>
      </c>
      <c r="B1091" s="1">
        <v>46136</v>
      </c>
      <c r="C1091">
        <v>2982</v>
      </c>
      <c r="D1091">
        <v>3047</v>
      </c>
      <c r="E1091" t="s">
        <v>1</v>
      </c>
      <c r="F1091" t="s">
        <v>47</v>
      </c>
      <c r="G1091">
        <v>2982</v>
      </c>
      <c r="H1091">
        <v>3047</v>
      </c>
      <c r="I1091" t="s">
        <v>48</v>
      </c>
      <c r="J1091" t="s">
        <v>72</v>
      </c>
      <c r="K1091">
        <v>195</v>
      </c>
      <c r="L1091">
        <v>162</v>
      </c>
      <c r="M1091" s="24">
        <f t="shared" si="53"/>
        <v>0.66666666666666663</v>
      </c>
      <c r="N1091" s="24">
        <f t="shared" si="54"/>
        <v>0.66666666666666663</v>
      </c>
      <c r="O1091" s="96">
        <f t="shared" ref="O1091:O1154" si="55">IF($A1091="","",HOUR($N1091))</f>
        <v>16</v>
      </c>
    </row>
    <row r="1092" spans="1:15" x14ac:dyDescent="0.25">
      <c r="A1092" t="s">
        <v>0</v>
      </c>
      <c r="B1092" s="1">
        <v>46136</v>
      </c>
      <c r="C1092">
        <v>2982</v>
      </c>
      <c r="D1092">
        <v>3047</v>
      </c>
      <c r="E1092" t="s">
        <v>1</v>
      </c>
      <c r="F1092" t="s">
        <v>47</v>
      </c>
      <c r="G1092">
        <v>2982</v>
      </c>
      <c r="H1092">
        <v>3047</v>
      </c>
      <c r="I1092" t="s">
        <v>48</v>
      </c>
      <c r="J1092" t="s">
        <v>73</v>
      </c>
      <c r="K1092">
        <v>142</v>
      </c>
      <c r="L1092">
        <v>176</v>
      </c>
      <c r="M1092" s="24">
        <f t="shared" si="53"/>
        <v>0.6875</v>
      </c>
      <c r="N1092" s="24">
        <f t="shared" si="54"/>
        <v>0.6875</v>
      </c>
      <c r="O1092" s="96">
        <f t="shared" si="55"/>
        <v>16</v>
      </c>
    </row>
    <row r="1093" spans="1:15" x14ac:dyDescent="0.25">
      <c r="A1093" t="s">
        <v>0</v>
      </c>
      <c r="B1093" s="1">
        <v>46136</v>
      </c>
      <c r="C1093">
        <v>2982</v>
      </c>
      <c r="D1093">
        <v>3047</v>
      </c>
      <c r="E1093" t="s">
        <v>1</v>
      </c>
      <c r="F1093" t="s">
        <v>47</v>
      </c>
      <c r="G1093">
        <v>2982</v>
      </c>
      <c r="H1093">
        <v>3047</v>
      </c>
      <c r="I1093" t="s">
        <v>48</v>
      </c>
      <c r="J1093" t="s">
        <v>74</v>
      </c>
      <c r="K1093">
        <v>143</v>
      </c>
      <c r="L1093">
        <v>152</v>
      </c>
      <c r="M1093" s="24">
        <f t="shared" si="53"/>
        <v>0.70833333333333337</v>
      </c>
      <c r="N1093" s="24">
        <f t="shared" si="54"/>
        <v>0.70833333333333337</v>
      </c>
      <c r="O1093" s="96">
        <f t="shared" si="55"/>
        <v>17</v>
      </c>
    </row>
    <row r="1094" spans="1:15" x14ac:dyDescent="0.25">
      <c r="A1094" t="s">
        <v>0</v>
      </c>
      <c r="B1094" s="1">
        <v>46136</v>
      </c>
      <c r="C1094">
        <v>2982</v>
      </c>
      <c r="D1094">
        <v>3047</v>
      </c>
      <c r="E1094" t="s">
        <v>1</v>
      </c>
      <c r="F1094" t="s">
        <v>47</v>
      </c>
      <c r="G1094">
        <v>2982</v>
      </c>
      <c r="H1094">
        <v>3047</v>
      </c>
      <c r="I1094" t="s">
        <v>48</v>
      </c>
      <c r="J1094" t="s">
        <v>75</v>
      </c>
      <c r="K1094">
        <v>89</v>
      </c>
      <c r="L1094">
        <v>109</v>
      </c>
      <c r="M1094" s="24">
        <f t="shared" si="53"/>
        <v>0.72916666666666663</v>
      </c>
      <c r="N1094" s="24">
        <f t="shared" si="54"/>
        <v>0.72916666666666663</v>
      </c>
      <c r="O1094" s="96">
        <f t="shared" si="55"/>
        <v>17</v>
      </c>
    </row>
    <row r="1095" spans="1:15" x14ac:dyDescent="0.25">
      <c r="A1095" t="s">
        <v>0</v>
      </c>
      <c r="B1095" s="1">
        <v>46136</v>
      </c>
      <c r="C1095">
        <v>2982</v>
      </c>
      <c r="D1095">
        <v>3047</v>
      </c>
      <c r="E1095" t="s">
        <v>1</v>
      </c>
      <c r="F1095" t="s">
        <v>47</v>
      </c>
      <c r="G1095">
        <v>2982</v>
      </c>
      <c r="H1095">
        <v>3047</v>
      </c>
      <c r="I1095" t="s">
        <v>48</v>
      </c>
      <c r="J1095" t="s">
        <v>76</v>
      </c>
      <c r="K1095">
        <v>58</v>
      </c>
      <c r="L1095">
        <v>60</v>
      </c>
      <c r="M1095" s="24">
        <f t="shared" si="53"/>
        <v>0.75</v>
      </c>
      <c r="N1095" s="24">
        <f t="shared" si="54"/>
        <v>0.75</v>
      </c>
      <c r="O1095" s="96">
        <f t="shared" si="55"/>
        <v>18</v>
      </c>
    </row>
    <row r="1096" spans="1:15" x14ac:dyDescent="0.25">
      <c r="A1096" t="s">
        <v>0</v>
      </c>
      <c r="B1096" s="1">
        <v>46136</v>
      </c>
      <c r="C1096">
        <v>2982</v>
      </c>
      <c r="D1096">
        <v>3047</v>
      </c>
      <c r="E1096" t="s">
        <v>1</v>
      </c>
      <c r="F1096" t="s">
        <v>47</v>
      </c>
      <c r="G1096">
        <v>2982</v>
      </c>
      <c r="H1096">
        <v>3047</v>
      </c>
      <c r="I1096" t="s">
        <v>48</v>
      </c>
      <c r="J1096" t="s">
        <v>77</v>
      </c>
      <c r="K1096">
        <v>54</v>
      </c>
      <c r="L1096">
        <v>50</v>
      </c>
      <c r="M1096" s="24">
        <f t="shared" si="53"/>
        <v>0.77083333333333337</v>
      </c>
      <c r="N1096" s="24">
        <f t="shared" si="54"/>
        <v>0.77083333333333337</v>
      </c>
      <c r="O1096" s="96">
        <f t="shared" si="55"/>
        <v>18</v>
      </c>
    </row>
    <row r="1097" spans="1:15" x14ac:dyDescent="0.25">
      <c r="A1097" t="s">
        <v>0</v>
      </c>
      <c r="B1097" s="1">
        <v>46136</v>
      </c>
      <c r="C1097">
        <v>2982</v>
      </c>
      <c r="D1097">
        <v>3047</v>
      </c>
      <c r="E1097" t="s">
        <v>1</v>
      </c>
      <c r="F1097" t="s">
        <v>47</v>
      </c>
      <c r="G1097">
        <v>2982</v>
      </c>
      <c r="H1097">
        <v>3047</v>
      </c>
      <c r="I1097" t="s">
        <v>48</v>
      </c>
      <c r="J1097" t="s">
        <v>78</v>
      </c>
      <c r="K1097">
        <v>175</v>
      </c>
      <c r="L1097">
        <v>106</v>
      </c>
      <c r="M1097" s="24">
        <f t="shared" si="53"/>
        <v>0.79166666666666663</v>
      </c>
      <c r="N1097" s="24">
        <f t="shared" si="54"/>
        <v>0.79166666666666663</v>
      </c>
      <c r="O1097" s="96">
        <f t="shared" si="55"/>
        <v>19</v>
      </c>
    </row>
    <row r="1098" spans="1:15" x14ac:dyDescent="0.25">
      <c r="A1098" t="s">
        <v>0</v>
      </c>
      <c r="B1098" s="1">
        <v>46136</v>
      </c>
      <c r="C1098">
        <v>2982</v>
      </c>
      <c r="D1098">
        <v>3047</v>
      </c>
      <c r="E1098" t="s">
        <v>1</v>
      </c>
      <c r="F1098" t="s">
        <v>47</v>
      </c>
      <c r="G1098">
        <v>2982</v>
      </c>
      <c r="H1098">
        <v>3047</v>
      </c>
      <c r="I1098" t="s">
        <v>48</v>
      </c>
      <c r="J1098" t="s">
        <v>79</v>
      </c>
      <c r="K1098">
        <v>138</v>
      </c>
      <c r="L1098">
        <v>203</v>
      </c>
      <c r="M1098" s="24">
        <f t="shared" si="53"/>
        <v>0.8125</v>
      </c>
      <c r="N1098" s="24">
        <f t="shared" si="54"/>
        <v>0.8125</v>
      </c>
      <c r="O1098" s="96">
        <f t="shared" si="55"/>
        <v>19</v>
      </c>
    </row>
    <row r="1099" spans="1:15" x14ac:dyDescent="0.25">
      <c r="A1099" t="s">
        <v>0</v>
      </c>
      <c r="B1099" s="1">
        <v>46136</v>
      </c>
      <c r="C1099">
        <v>2982</v>
      </c>
      <c r="D1099">
        <v>3047</v>
      </c>
      <c r="E1099" t="s">
        <v>1</v>
      </c>
      <c r="F1099" t="s">
        <v>47</v>
      </c>
      <c r="G1099">
        <v>2982</v>
      </c>
      <c r="H1099">
        <v>3047</v>
      </c>
      <c r="I1099" t="s">
        <v>48</v>
      </c>
      <c r="J1099" t="s">
        <v>80</v>
      </c>
      <c r="K1099">
        <v>5</v>
      </c>
      <c r="L1099">
        <v>24</v>
      </c>
      <c r="M1099" s="24">
        <f t="shared" si="53"/>
        <v>0.83333333333333337</v>
      </c>
      <c r="N1099" s="24">
        <f t="shared" si="54"/>
        <v>0.8125</v>
      </c>
      <c r="O1099" s="96">
        <f t="shared" si="55"/>
        <v>19</v>
      </c>
    </row>
    <row r="1100" spans="1:15" x14ac:dyDescent="0.25">
      <c r="A1100" t="s">
        <v>0</v>
      </c>
      <c r="B1100" s="1">
        <v>46139</v>
      </c>
      <c r="C1100">
        <v>3059</v>
      </c>
      <c r="D1100">
        <v>3172</v>
      </c>
      <c r="E1100" t="s">
        <v>1</v>
      </c>
      <c r="F1100" t="s">
        <v>47</v>
      </c>
      <c r="G1100">
        <v>3059</v>
      </c>
      <c r="H1100">
        <v>3172</v>
      </c>
      <c r="I1100" t="s">
        <v>48</v>
      </c>
      <c r="J1100" t="s">
        <v>49</v>
      </c>
      <c r="K1100">
        <v>1</v>
      </c>
      <c r="L1100">
        <v>0</v>
      </c>
      <c r="M1100" s="24">
        <f t="shared" si="53"/>
        <v>0.1875</v>
      </c>
      <c r="N1100" s="24">
        <f t="shared" si="54"/>
        <v>0.20833333333333334</v>
      </c>
      <c r="O1100" s="96">
        <f t="shared" si="55"/>
        <v>5</v>
      </c>
    </row>
    <row r="1101" spans="1:15" x14ac:dyDescent="0.25">
      <c r="A1101" t="s">
        <v>0</v>
      </c>
      <c r="B1101" s="1">
        <v>46139</v>
      </c>
      <c r="C1101">
        <v>3059</v>
      </c>
      <c r="D1101">
        <v>3172</v>
      </c>
      <c r="E1101" t="s">
        <v>1</v>
      </c>
      <c r="F1101" t="s">
        <v>47</v>
      </c>
      <c r="G1101">
        <v>3059</v>
      </c>
      <c r="H1101">
        <v>3172</v>
      </c>
      <c r="I1101" t="s">
        <v>48</v>
      </c>
      <c r="J1101" t="s">
        <v>50</v>
      </c>
      <c r="K1101">
        <v>49</v>
      </c>
      <c r="L1101">
        <v>57</v>
      </c>
      <c r="M1101" s="24">
        <f t="shared" si="53"/>
        <v>0.20833333333333334</v>
      </c>
      <c r="N1101" s="24">
        <f t="shared" si="54"/>
        <v>0.20833333333333334</v>
      </c>
      <c r="O1101" s="96">
        <f t="shared" si="55"/>
        <v>5</v>
      </c>
    </row>
    <row r="1102" spans="1:15" x14ac:dyDescent="0.25">
      <c r="A1102" t="s">
        <v>0</v>
      </c>
      <c r="B1102" s="1">
        <v>46139</v>
      </c>
      <c r="C1102">
        <v>3059</v>
      </c>
      <c r="D1102">
        <v>3172</v>
      </c>
      <c r="E1102" t="s">
        <v>1</v>
      </c>
      <c r="F1102" t="s">
        <v>47</v>
      </c>
      <c r="G1102">
        <v>3059</v>
      </c>
      <c r="H1102">
        <v>3172</v>
      </c>
      <c r="I1102" t="s">
        <v>48</v>
      </c>
      <c r="J1102" t="s">
        <v>51</v>
      </c>
      <c r="K1102">
        <v>60</v>
      </c>
      <c r="L1102">
        <v>77</v>
      </c>
      <c r="M1102" s="24">
        <f t="shared" si="53"/>
        <v>0.22916666666666666</v>
      </c>
      <c r="N1102" s="24">
        <f t="shared" si="54"/>
        <v>0.22916666666666666</v>
      </c>
      <c r="O1102" s="96">
        <f t="shared" si="55"/>
        <v>5</v>
      </c>
    </row>
    <row r="1103" spans="1:15" x14ac:dyDescent="0.25">
      <c r="A1103" t="s">
        <v>0</v>
      </c>
      <c r="B1103" s="1">
        <v>46139</v>
      </c>
      <c r="C1103">
        <v>3059</v>
      </c>
      <c r="D1103">
        <v>3172</v>
      </c>
      <c r="E1103" t="s">
        <v>1</v>
      </c>
      <c r="F1103" t="s">
        <v>47</v>
      </c>
      <c r="G1103">
        <v>3059</v>
      </c>
      <c r="H1103">
        <v>3172</v>
      </c>
      <c r="I1103" t="s">
        <v>48</v>
      </c>
      <c r="J1103" t="s">
        <v>52</v>
      </c>
      <c r="K1103">
        <v>249</v>
      </c>
      <c r="L1103">
        <v>163</v>
      </c>
      <c r="M1103" s="24">
        <f t="shared" si="53"/>
        <v>0.25</v>
      </c>
      <c r="N1103" s="24">
        <f t="shared" si="54"/>
        <v>0.25</v>
      </c>
      <c r="O1103" s="96">
        <f t="shared" si="55"/>
        <v>6</v>
      </c>
    </row>
    <row r="1104" spans="1:15" x14ac:dyDescent="0.25">
      <c r="A1104" t="s">
        <v>0</v>
      </c>
      <c r="B1104" s="1">
        <v>46139</v>
      </c>
      <c r="C1104">
        <v>3059</v>
      </c>
      <c r="D1104">
        <v>3172</v>
      </c>
      <c r="E1104" t="s">
        <v>1</v>
      </c>
      <c r="F1104" t="s">
        <v>47</v>
      </c>
      <c r="G1104">
        <v>3059</v>
      </c>
      <c r="H1104">
        <v>3172</v>
      </c>
      <c r="I1104" t="s">
        <v>48</v>
      </c>
      <c r="J1104" t="s">
        <v>53</v>
      </c>
      <c r="K1104">
        <v>306</v>
      </c>
      <c r="L1104">
        <v>373</v>
      </c>
      <c r="M1104" s="24">
        <f t="shared" si="53"/>
        <v>0.27083333333333331</v>
      </c>
      <c r="N1104" s="24">
        <f t="shared" si="54"/>
        <v>0.27083333333333331</v>
      </c>
      <c r="O1104" s="96">
        <f t="shared" si="55"/>
        <v>6</v>
      </c>
    </row>
    <row r="1105" spans="1:15" x14ac:dyDescent="0.25">
      <c r="A1105" t="s">
        <v>0</v>
      </c>
      <c r="B1105" s="1">
        <v>46139</v>
      </c>
      <c r="C1105">
        <v>3059</v>
      </c>
      <c r="D1105">
        <v>3172</v>
      </c>
      <c r="E1105" t="s">
        <v>1</v>
      </c>
      <c r="F1105" t="s">
        <v>47</v>
      </c>
      <c r="G1105">
        <v>3059</v>
      </c>
      <c r="H1105">
        <v>3172</v>
      </c>
      <c r="I1105" t="s">
        <v>48</v>
      </c>
      <c r="J1105" t="s">
        <v>54</v>
      </c>
      <c r="K1105">
        <v>162</v>
      </c>
      <c r="L1105">
        <v>171</v>
      </c>
      <c r="M1105" s="24">
        <f t="shared" si="53"/>
        <v>0.29166666666666669</v>
      </c>
      <c r="N1105" s="24">
        <f t="shared" si="54"/>
        <v>0.29166666666666669</v>
      </c>
      <c r="O1105" s="96">
        <f t="shared" si="55"/>
        <v>7</v>
      </c>
    </row>
    <row r="1106" spans="1:15" x14ac:dyDescent="0.25">
      <c r="A1106" t="s">
        <v>0</v>
      </c>
      <c r="B1106" s="1">
        <v>46139</v>
      </c>
      <c r="C1106">
        <v>3059</v>
      </c>
      <c r="D1106">
        <v>3172</v>
      </c>
      <c r="E1106" t="s">
        <v>1</v>
      </c>
      <c r="F1106" t="s">
        <v>47</v>
      </c>
      <c r="G1106">
        <v>3059</v>
      </c>
      <c r="H1106">
        <v>3172</v>
      </c>
      <c r="I1106" t="s">
        <v>48</v>
      </c>
      <c r="J1106" t="s">
        <v>55</v>
      </c>
      <c r="K1106">
        <v>172</v>
      </c>
      <c r="L1106">
        <v>190</v>
      </c>
      <c r="M1106" s="24">
        <f t="shared" si="53"/>
        <v>0.3125</v>
      </c>
      <c r="N1106" s="24">
        <f t="shared" si="54"/>
        <v>0.3125</v>
      </c>
      <c r="O1106" s="96">
        <f t="shared" si="55"/>
        <v>7</v>
      </c>
    </row>
    <row r="1107" spans="1:15" x14ac:dyDescent="0.25">
      <c r="A1107" t="s">
        <v>0</v>
      </c>
      <c r="B1107" s="1">
        <v>46139</v>
      </c>
      <c r="C1107">
        <v>3059</v>
      </c>
      <c r="D1107">
        <v>3172</v>
      </c>
      <c r="E1107" t="s">
        <v>1</v>
      </c>
      <c r="F1107" t="s">
        <v>47</v>
      </c>
      <c r="G1107">
        <v>3059</v>
      </c>
      <c r="H1107">
        <v>3172</v>
      </c>
      <c r="I1107" t="s">
        <v>48</v>
      </c>
      <c r="J1107" t="s">
        <v>56</v>
      </c>
      <c r="K1107">
        <v>124</v>
      </c>
      <c r="L1107">
        <v>91</v>
      </c>
      <c r="M1107" s="24">
        <f t="shared" si="53"/>
        <v>0.33333333333333331</v>
      </c>
      <c r="N1107" s="24">
        <f t="shared" si="54"/>
        <v>0.33333333333333331</v>
      </c>
      <c r="O1107" s="96">
        <f t="shared" si="55"/>
        <v>8</v>
      </c>
    </row>
    <row r="1108" spans="1:15" x14ac:dyDescent="0.25">
      <c r="A1108" t="s">
        <v>0</v>
      </c>
      <c r="B1108" s="1">
        <v>46139</v>
      </c>
      <c r="C1108">
        <v>3059</v>
      </c>
      <c r="D1108">
        <v>3172</v>
      </c>
      <c r="E1108" t="s">
        <v>1</v>
      </c>
      <c r="F1108" t="s">
        <v>47</v>
      </c>
      <c r="G1108">
        <v>3059</v>
      </c>
      <c r="H1108">
        <v>3172</v>
      </c>
      <c r="I1108" t="s">
        <v>48</v>
      </c>
      <c r="J1108" t="s">
        <v>57</v>
      </c>
      <c r="K1108">
        <v>64</v>
      </c>
      <c r="L1108">
        <v>129</v>
      </c>
      <c r="M1108" s="24">
        <f t="shared" si="53"/>
        <v>0.35416666666666669</v>
      </c>
      <c r="N1108" s="24">
        <f t="shared" si="54"/>
        <v>0.35416666666666669</v>
      </c>
      <c r="O1108" s="96">
        <f t="shared" si="55"/>
        <v>8</v>
      </c>
    </row>
    <row r="1109" spans="1:15" x14ac:dyDescent="0.25">
      <c r="A1109" t="s">
        <v>0</v>
      </c>
      <c r="B1109" s="1">
        <v>46139</v>
      </c>
      <c r="C1109">
        <v>3059</v>
      </c>
      <c r="D1109">
        <v>3172</v>
      </c>
      <c r="E1109" t="s">
        <v>1</v>
      </c>
      <c r="F1109" t="s">
        <v>47</v>
      </c>
      <c r="G1109">
        <v>3059</v>
      </c>
      <c r="H1109">
        <v>3172</v>
      </c>
      <c r="I1109" t="s">
        <v>48</v>
      </c>
      <c r="J1109" t="s">
        <v>58</v>
      </c>
      <c r="K1109">
        <v>45</v>
      </c>
      <c r="L1109">
        <v>63</v>
      </c>
      <c r="M1109" s="24">
        <f t="shared" si="53"/>
        <v>0.375</v>
      </c>
      <c r="N1109" s="24">
        <f t="shared" si="54"/>
        <v>0.375</v>
      </c>
      <c r="O1109" s="96">
        <f t="shared" si="55"/>
        <v>9</v>
      </c>
    </row>
    <row r="1110" spans="1:15" x14ac:dyDescent="0.25">
      <c r="A1110" t="s">
        <v>0</v>
      </c>
      <c r="B1110" s="1">
        <v>46139</v>
      </c>
      <c r="C1110">
        <v>3059</v>
      </c>
      <c r="D1110">
        <v>3172</v>
      </c>
      <c r="E1110" t="s">
        <v>1</v>
      </c>
      <c r="F1110" t="s">
        <v>47</v>
      </c>
      <c r="G1110">
        <v>3059</v>
      </c>
      <c r="H1110">
        <v>3172</v>
      </c>
      <c r="I1110" t="s">
        <v>48</v>
      </c>
      <c r="J1110" t="s">
        <v>59</v>
      </c>
      <c r="K1110">
        <v>37</v>
      </c>
      <c r="L1110">
        <v>42</v>
      </c>
      <c r="M1110" s="24">
        <f t="shared" si="53"/>
        <v>0.39583333333333331</v>
      </c>
      <c r="N1110" s="24">
        <f t="shared" si="54"/>
        <v>0.39583333333333331</v>
      </c>
      <c r="O1110" s="96">
        <f t="shared" si="55"/>
        <v>9</v>
      </c>
    </row>
    <row r="1111" spans="1:15" x14ac:dyDescent="0.25">
      <c r="A1111" t="s">
        <v>0</v>
      </c>
      <c r="B1111" s="1">
        <v>46139</v>
      </c>
      <c r="C1111">
        <v>3059</v>
      </c>
      <c r="D1111">
        <v>3172</v>
      </c>
      <c r="E1111" t="s">
        <v>1</v>
      </c>
      <c r="F1111" t="s">
        <v>47</v>
      </c>
      <c r="G1111">
        <v>3059</v>
      </c>
      <c r="H1111">
        <v>3172</v>
      </c>
      <c r="I1111" t="s">
        <v>48</v>
      </c>
      <c r="J1111" t="s">
        <v>60</v>
      </c>
      <c r="K1111">
        <v>39</v>
      </c>
      <c r="L1111">
        <v>33</v>
      </c>
      <c r="M1111" s="24">
        <f t="shared" si="53"/>
        <v>0.41666666666666669</v>
      </c>
      <c r="N1111" s="24">
        <f t="shared" si="54"/>
        <v>0.41666666666666669</v>
      </c>
      <c r="O1111" s="96">
        <f t="shared" si="55"/>
        <v>10</v>
      </c>
    </row>
    <row r="1112" spans="1:15" x14ac:dyDescent="0.25">
      <c r="A1112" t="s">
        <v>0</v>
      </c>
      <c r="B1112" s="1">
        <v>46139</v>
      </c>
      <c r="C1112">
        <v>3059</v>
      </c>
      <c r="D1112">
        <v>3172</v>
      </c>
      <c r="E1112" t="s">
        <v>1</v>
      </c>
      <c r="F1112" t="s">
        <v>47</v>
      </c>
      <c r="G1112">
        <v>3059</v>
      </c>
      <c r="H1112">
        <v>3172</v>
      </c>
      <c r="I1112" t="s">
        <v>48</v>
      </c>
      <c r="J1112" t="s">
        <v>61</v>
      </c>
      <c r="K1112">
        <v>21</v>
      </c>
      <c r="L1112">
        <v>39</v>
      </c>
      <c r="M1112" s="24">
        <f t="shared" si="53"/>
        <v>0.4375</v>
      </c>
      <c r="N1112" s="24">
        <f t="shared" si="54"/>
        <v>0.4375</v>
      </c>
      <c r="O1112" s="96">
        <f t="shared" si="55"/>
        <v>10</v>
      </c>
    </row>
    <row r="1113" spans="1:15" x14ac:dyDescent="0.25">
      <c r="A1113" t="s">
        <v>0</v>
      </c>
      <c r="B1113" s="1">
        <v>46139</v>
      </c>
      <c r="C1113">
        <v>3059</v>
      </c>
      <c r="D1113">
        <v>3172</v>
      </c>
      <c r="E1113" t="s">
        <v>1</v>
      </c>
      <c r="F1113" t="s">
        <v>47</v>
      </c>
      <c r="G1113">
        <v>3059</v>
      </c>
      <c r="H1113">
        <v>3172</v>
      </c>
      <c r="I1113" t="s">
        <v>48</v>
      </c>
      <c r="J1113" t="s">
        <v>62</v>
      </c>
      <c r="K1113">
        <v>7</v>
      </c>
      <c r="L1113">
        <v>9</v>
      </c>
      <c r="M1113" s="24">
        <f t="shared" si="53"/>
        <v>0.45833333333333331</v>
      </c>
      <c r="N1113" s="24">
        <f t="shared" si="54"/>
        <v>0.45833333333333331</v>
      </c>
      <c r="O1113" s="96">
        <f t="shared" si="55"/>
        <v>11</v>
      </c>
    </row>
    <row r="1114" spans="1:15" x14ac:dyDescent="0.25">
      <c r="A1114" t="s">
        <v>0</v>
      </c>
      <c r="B1114" s="1">
        <v>46139</v>
      </c>
      <c r="C1114">
        <v>3059</v>
      </c>
      <c r="D1114">
        <v>3172</v>
      </c>
      <c r="E1114" t="s">
        <v>1</v>
      </c>
      <c r="F1114" t="s">
        <v>47</v>
      </c>
      <c r="G1114">
        <v>3059</v>
      </c>
      <c r="H1114">
        <v>3172</v>
      </c>
      <c r="I1114" t="s">
        <v>48</v>
      </c>
      <c r="J1114" t="s">
        <v>63</v>
      </c>
      <c r="K1114">
        <v>20</v>
      </c>
      <c r="L1114">
        <v>14</v>
      </c>
      <c r="M1114" s="24">
        <f t="shared" si="53"/>
        <v>0.47916666666666669</v>
      </c>
      <c r="N1114" s="24">
        <f t="shared" si="54"/>
        <v>0.47916666666666669</v>
      </c>
      <c r="O1114" s="96">
        <f t="shared" si="55"/>
        <v>11</v>
      </c>
    </row>
    <row r="1115" spans="1:15" x14ac:dyDescent="0.25">
      <c r="A1115" t="s">
        <v>0</v>
      </c>
      <c r="B1115" s="1">
        <v>46139</v>
      </c>
      <c r="C1115">
        <v>3059</v>
      </c>
      <c r="D1115">
        <v>3172</v>
      </c>
      <c r="E1115" t="s">
        <v>1</v>
      </c>
      <c r="F1115" t="s">
        <v>47</v>
      </c>
      <c r="G1115">
        <v>3059</v>
      </c>
      <c r="H1115">
        <v>3172</v>
      </c>
      <c r="I1115" t="s">
        <v>48</v>
      </c>
      <c r="J1115" t="s">
        <v>64</v>
      </c>
      <c r="K1115">
        <v>31</v>
      </c>
      <c r="L1115">
        <v>29</v>
      </c>
      <c r="M1115" s="24">
        <f t="shared" si="53"/>
        <v>0.5</v>
      </c>
      <c r="N1115" s="24">
        <f t="shared" si="54"/>
        <v>0.5</v>
      </c>
      <c r="O1115" s="96">
        <f t="shared" si="55"/>
        <v>12</v>
      </c>
    </row>
    <row r="1116" spans="1:15" x14ac:dyDescent="0.25">
      <c r="A1116" t="s">
        <v>0</v>
      </c>
      <c r="B1116" s="1">
        <v>46139</v>
      </c>
      <c r="C1116">
        <v>3059</v>
      </c>
      <c r="D1116">
        <v>3172</v>
      </c>
      <c r="E1116" t="s">
        <v>1</v>
      </c>
      <c r="F1116" t="s">
        <v>47</v>
      </c>
      <c r="G1116">
        <v>3059</v>
      </c>
      <c r="H1116">
        <v>3172</v>
      </c>
      <c r="I1116" t="s">
        <v>48</v>
      </c>
      <c r="J1116" t="s">
        <v>65</v>
      </c>
      <c r="K1116">
        <v>24</v>
      </c>
      <c r="L1116">
        <v>23</v>
      </c>
      <c r="M1116" s="24">
        <f t="shared" si="53"/>
        <v>0.52083333333333337</v>
      </c>
      <c r="N1116" s="24">
        <f t="shared" si="54"/>
        <v>0.52083333333333337</v>
      </c>
      <c r="O1116" s="96">
        <f t="shared" si="55"/>
        <v>12</v>
      </c>
    </row>
    <row r="1117" spans="1:15" x14ac:dyDescent="0.25">
      <c r="A1117" t="s">
        <v>0</v>
      </c>
      <c r="B1117" s="1">
        <v>46139</v>
      </c>
      <c r="C1117">
        <v>3059</v>
      </c>
      <c r="D1117">
        <v>3172</v>
      </c>
      <c r="E1117" t="s">
        <v>1</v>
      </c>
      <c r="F1117" t="s">
        <v>47</v>
      </c>
      <c r="G1117">
        <v>3059</v>
      </c>
      <c r="H1117">
        <v>3172</v>
      </c>
      <c r="I1117" t="s">
        <v>48</v>
      </c>
      <c r="J1117" t="s">
        <v>66</v>
      </c>
      <c r="K1117">
        <v>26</v>
      </c>
      <c r="L1117">
        <v>27</v>
      </c>
      <c r="M1117" s="24">
        <f t="shared" si="53"/>
        <v>0.54166666666666663</v>
      </c>
      <c r="N1117" s="24">
        <f t="shared" si="54"/>
        <v>0.54166666666666663</v>
      </c>
      <c r="O1117" s="96">
        <f t="shared" si="55"/>
        <v>13</v>
      </c>
    </row>
    <row r="1118" spans="1:15" x14ac:dyDescent="0.25">
      <c r="A1118" t="s">
        <v>0</v>
      </c>
      <c r="B1118" s="1">
        <v>46139</v>
      </c>
      <c r="C1118">
        <v>3059</v>
      </c>
      <c r="D1118">
        <v>3172</v>
      </c>
      <c r="E1118" t="s">
        <v>1</v>
      </c>
      <c r="F1118" t="s">
        <v>47</v>
      </c>
      <c r="G1118">
        <v>3059</v>
      </c>
      <c r="H1118">
        <v>3172</v>
      </c>
      <c r="I1118" t="s">
        <v>48</v>
      </c>
      <c r="J1118" t="s">
        <v>67</v>
      </c>
      <c r="K1118">
        <v>27</v>
      </c>
      <c r="L1118">
        <v>31</v>
      </c>
      <c r="M1118" s="24">
        <f t="shared" si="53"/>
        <v>0.5625</v>
      </c>
      <c r="N1118" s="24">
        <f t="shared" si="54"/>
        <v>0.5625</v>
      </c>
      <c r="O1118" s="96">
        <f t="shared" si="55"/>
        <v>13</v>
      </c>
    </row>
    <row r="1119" spans="1:15" x14ac:dyDescent="0.25">
      <c r="A1119" t="s">
        <v>0</v>
      </c>
      <c r="B1119" s="1">
        <v>46139</v>
      </c>
      <c r="C1119">
        <v>3059</v>
      </c>
      <c r="D1119">
        <v>3172</v>
      </c>
      <c r="E1119" t="s">
        <v>1</v>
      </c>
      <c r="F1119" t="s">
        <v>47</v>
      </c>
      <c r="G1119">
        <v>3059</v>
      </c>
      <c r="H1119">
        <v>3172</v>
      </c>
      <c r="I1119" t="s">
        <v>48</v>
      </c>
      <c r="J1119" t="s">
        <v>68</v>
      </c>
      <c r="K1119">
        <v>71</v>
      </c>
      <c r="L1119">
        <v>40</v>
      </c>
      <c r="M1119" s="24">
        <f t="shared" si="53"/>
        <v>0.58333333333333337</v>
      </c>
      <c r="N1119" s="24">
        <f t="shared" si="54"/>
        <v>0.58333333333333337</v>
      </c>
      <c r="O1119" s="96">
        <f t="shared" si="55"/>
        <v>14</v>
      </c>
    </row>
    <row r="1120" spans="1:15" x14ac:dyDescent="0.25">
      <c r="A1120" t="s">
        <v>0</v>
      </c>
      <c r="B1120" s="1">
        <v>46139</v>
      </c>
      <c r="C1120">
        <v>3059</v>
      </c>
      <c r="D1120">
        <v>3172</v>
      </c>
      <c r="E1120" t="s">
        <v>1</v>
      </c>
      <c r="F1120" t="s">
        <v>47</v>
      </c>
      <c r="G1120">
        <v>3059</v>
      </c>
      <c r="H1120">
        <v>3172</v>
      </c>
      <c r="I1120" t="s">
        <v>48</v>
      </c>
      <c r="J1120" t="s">
        <v>69</v>
      </c>
      <c r="K1120">
        <v>93</v>
      </c>
      <c r="L1120">
        <v>108</v>
      </c>
      <c r="M1120" s="24">
        <f t="shared" si="53"/>
        <v>0.60416666666666663</v>
      </c>
      <c r="N1120" s="24">
        <f t="shared" si="54"/>
        <v>0.60416666666666663</v>
      </c>
      <c r="O1120" s="96">
        <f t="shared" si="55"/>
        <v>14</v>
      </c>
    </row>
    <row r="1121" spans="1:15" x14ac:dyDescent="0.25">
      <c r="A1121" t="s">
        <v>0</v>
      </c>
      <c r="B1121" s="1">
        <v>46139</v>
      </c>
      <c r="C1121">
        <v>3059</v>
      </c>
      <c r="D1121">
        <v>3172</v>
      </c>
      <c r="E1121" t="s">
        <v>1</v>
      </c>
      <c r="F1121" t="s">
        <v>47</v>
      </c>
      <c r="G1121">
        <v>3059</v>
      </c>
      <c r="H1121">
        <v>3172</v>
      </c>
      <c r="I1121" t="s">
        <v>48</v>
      </c>
      <c r="J1121" t="s">
        <v>70</v>
      </c>
      <c r="K1121">
        <v>129</v>
      </c>
      <c r="L1121">
        <v>106</v>
      </c>
      <c r="M1121" s="24">
        <f t="shared" si="53"/>
        <v>0.625</v>
      </c>
      <c r="N1121" s="24">
        <f t="shared" si="54"/>
        <v>0.625</v>
      </c>
      <c r="O1121" s="96">
        <f t="shared" si="55"/>
        <v>15</v>
      </c>
    </row>
    <row r="1122" spans="1:15" x14ac:dyDescent="0.25">
      <c r="A1122" t="s">
        <v>0</v>
      </c>
      <c r="B1122" s="1">
        <v>46139</v>
      </c>
      <c r="C1122">
        <v>3059</v>
      </c>
      <c r="D1122">
        <v>3172</v>
      </c>
      <c r="E1122" t="s">
        <v>1</v>
      </c>
      <c r="F1122" t="s">
        <v>47</v>
      </c>
      <c r="G1122">
        <v>3059</v>
      </c>
      <c r="H1122">
        <v>3172</v>
      </c>
      <c r="I1122" t="s">
        <v>48</v>
      </c>
      <c r="J1122" t="s">
        <v>71</v>
      </c>
      <c r="K1122">
        <v>157</v>
      </c>
      <c r="L1122">
        <v>147</v>
      </c>
      <c r="M1122" s="24">
        <f t="shared" si="53"/>
        <v>0.64583333333333337</v>
      </c>
      <c r="N1122" s="24">
        <f t="shared" si="54"/>
        <v>0.64583333333333337</v>
      </c>
      <c r="O1122" s="96">
        <f t="shared" si="55"/>
        <v>15</v>
      </c>
    </row>
    <row r="1123" spans="1:15" x14ac:dyDescent="0.25">
      <c r="A1123" t="s">
        <v>0</v>
      </c>
      <c r="B1123" s="1">
        <v>46139</v>
      </c>
      <c r="C1123">
        <v>3059</v>
      </c>
      <c r="D1123">
        <v>3172</v>
      </c>
      <c r="E1123" t="s">
        <v>1</v>
      </c>
      <c r="F1123" t="s">
        <v>47</v>
      </c>
      <c r="G1123">
        <v>3059</v>
      </c>
      <c r="H1123">
        <v>3172</v>
      </c>
      <c r="I1123" t="s">
        <v>48</v>
      </c>
      <c r="J1123" t="s">
        <v>72</v>
      </c>
      <c r="K1123">
        <v>210</v>
      </c>
      <c r="L1123">
        <v>184</v>
      </c>
      <c r="M1123" s="24">
        <f t="shared" si="53"/>
        <v>0.66666666666666663</v>
      </c>
      <c r="N1123" s="24">
        <f t="shared" si="54"/>
        <v>0.66666666666666663</v>
      </c>
      <c r="O1123" s="96">
        <f t="shared" si="55"/>
        <v>16</v>
      </c>
    </row>
    <row r="1124" spans="1:15" x14ac:dyDescent="0.25">
      <c r="A1124" t="s">
        <v>0</v>
      </c>
      <c r="B1124" s="1">
        <v>46139</v>
      </c>
      <c r="C1124">
        <v>3059</v>
      </c>
      <c r="D1124">
        <v>3172</v>
      </c>
      <c r="E1124" t="s">
        <v>1</v>
      </c>
      <c r="F1124" t="s">
        <v>47</v>
      </c>
      <c r="G1124">
        <v>3059</v>
      </c>
      <c r="H1124">
        <v>3172</v>
      </c>
      <c r="I1124" t="s">
        <v>48</v>
      </c>
      <c r="J1124" t="s">
        <v>73</v>
      </c>
      <c r="K1124">
        <v>211</v>
      </c>
      <c r="L1124">
        <v>244</v>
      </c>
      <c r="M1124" s="24">
        <f t="shared" si="53"/>
        <v>0.6875</v>
      </c>
      <c r="N1124" s="24">
        <f t="shared" si="54"/>
        <v>0.6875</v>
      </c>
      <c r="O1124" s="96">
        <f t="shared" si="55"/>
        <v>16</v>
      </c>
    </row>
    <row r="1125" spans="1:15" x14ac:dyDescent="0.25">
      <c r="A1125" t="s">
        <v>0</v>
      </c>
      <c r="B1125" s="1">
        <v>46139</v>
      </c>
      <c r="C1125">
        <v>3059</v>
      </c>
      <c r="D1125">
        <v>3172</v>
      </c>
      <c r="E1125" t="s">
        <v>1</v>
      </c>
      <c r="F1125" t="s">
        <v>47</v>
      </c>
      <c r="G1125">
        <v>3059</v>
      </c>
      <c r="H1125">
        <v>3172</v>
      </c>
      <c r="I1125" t="s">
        <v>48</v>
      </c>
      <c r="J1125" t="s">
        <v>74</v>
      </c>
      <c r="K1125">
        <v>166</v>
      </c>
      <c r="L1125">
        <v>160</v>
      </c>
      <c r="M1125" s="24">
        <f t="shared" si="53"/>
        <v>0.70833333333333337</v>
      </c>
      <c r="N1125" s="24">
        <f t="shared" si="54"/>
        <v>0.70833333333333337</v>
      </c>
      <c r="O1125" s="96">
        <f t="shared" si="55"/>
        <v>17</v>
      </c>
    </row>
    <row r="1126" spans="1:15" x14ac:dyDescent="0.25">
      <c r="A1126" t="s">
        <v>0</v>
      </c>
      <c r="B1126" s="1">
        <v>46139</v>
      </c>
      <c r="C1126">
        <v>3059</v>
      </c>
      <c r="D1126">
        <v>3172</v>
      </c>
      <c r="E1126" t="s">
        <v>1</v>
      </c>
      <c r="F1126" t="s">
        <v>47</v>
      </c>
      <c r="G1126">
        <v>3059</v>
      </c>
      <c r="H1126">
        <v>3172</v>
      </c>
      <c r="I1126" t="s">
        <v>48</v>
      </c>
      <c r="J1126" t="s">
        <v>75</v>
      </c>
      <c r="K1126">
        <v>128</v>
      </c>
      <c r="L1126">
        <v>157</v>
      </c>
      <c r="M1126" s="24">
        <f t="shared" si="53"/>
        <v>0.72916666666666663</v>
      </c>
      <c r="N1126" s="24">
        <f t="shared" si="54"/>
        <v>0.72916666666666663</v>
      </c>
      <c r="O1126" s="96">
        <f t="shared" si="55"/>
        <v>17</v>
      </c>
    </row>
    <row r="1127" spans="1:15" x14ac:dyDescent="0.25">
      <c r="A1127" t="s">
        <v>0</v>
      </c>
      <c r="B1127" s="1">
        <v>46139</v>
      </c>
      <c r="C1127">
        <v>3059</v>
      </c>
      <c r="D1127">
        <v>3172</v>
      </c>
      <c r="E1127" t="s">
        <v>1</v>
      </c>
      <c r="F1127" t="s">
        <v>47</v>
      </c>
      <c r="G1127">
        <v>3059</v>
      </c>
      <c r="H1127">
        <v>3172</v>
      </c>
      <c r="I1127" t="s">
        <v>48</v>
      </c>
      <c r="J1127" t="s">
        <v>76</v>
      </c>
      <c r="K1127">
        <v>64</v>
      </c>
      <c r="L1127">
        <v>87</v>
      </c>
      <c r="M1127" s="24">
        <f t="shared" si="53"/>
        <v>0.75</v>
      </c>
      <c r="N1127" s="24">
        <f t="shared" si="54"/>
        <v>0.75</v>
      </c>
      <c r="O1127" s="96">
        <f t="shared" si="55"/>
        <v>18</v>
      </c>
    </row>
    <row r="1128" spans="1:15" x14ac:dyDescent="0.25">
      <c r="A1128" t="s">
        <v>0</v>
      </c>
      <c r="B1128" s="1">
        <v>46139</v>
      </c>
      <c r="C1128">
        <v>3059</v>
      </c>
      <c r="D1128">
        <v>3172</v>
      </c>
      <c r="E1128" t="s">
        <v>1</v>
      </c>
      <c r="F1128" t="s">
        <v>47</v>
      </c>
      <c r="G1128">
        <v>3059</v>
      </c>
      <c r="H1128">
        <v>3172</v>
      </c>
      <c r="I1128" t="s">
        <v>48</v>
      </c>
      <c r="J1128" t="s">
        <v>77</v>
      </c>
      <c r="K1128">
        <v>56</v>
      </c>
      <c r="L1128">
        <v>44</v>
      </c>
      <c r="M1128" s="24">
        <f t="shared" si="53"/>
        <v>0.77083333333333337</v>
      </c>
      <c r="N1128" s="24">
        <f t="shared" si="54"/>
        <v>0.77083333333333337</v>
      </c>
      <c r="O1128" s="96">
        <f t="shared" si="55"/>
        <v>18</v>
      </c>
    </row>
    <row r="1129" spans="1:15" x14ac:dyDescent="0.25">
      <c r="A1129" t="s">
        <v>0</v>
      </c>
      <c r="B1129" s="1">
        <v>46139</v>
      </c>
      <c r="C1129">
        <v>3059</v>
      </c>
      <c r="D1129">
        <v>3172</v>
      </c>
      <c r="E1129" t="s">
        <v>1</v>
      </c>
      <c r="F1129" t="s">
        <v>47</v>
      </c>
      <c r="G1129">
        <v>3059</v>
      </c>
      <c r="H1129">
        <v>3172</v>
      </c>
      <c r="I1129" t="s">
        <v>48</v>
      </c>
      <c r="J1129" t="s">
        <v>78</v>
      </c>
      <c r="K1129">
        <v>154</v>
      </c>
      <c r="L1129">
        <v>118</v>
      </c>
      <c r="M1129" s="24">
        <f t="shared" si="53"/>
        <v>0.79166666666666663</v>
      </c>
      <c r="N1129" s="24">
        <f t="shared" si="54"/>
        <v>0.79166666666666663</v>
      </c>
      <c r="O1129" s="96">
        <f t="shared" si="55"/>
        <v>19</v>
      </c>
    </row>
    <row r="1130" spans="1:15" x14ac:dyDescent="0.25">
      <c r="A1130" t="s">
        <v>0</v>
      </c>
      <c r="B1130" s="1">
        <v>46139</v>
      </c>
      <c r="C1130">
        <v>3059</v>
      </c>
      <c r="D1130">
        <v>3172</v>
      </c>
      <c r="E1130" t="s">
        <v>1</v>
      </c>
      <c r="F1130" t="s">
        <v>47</v>
      </c>
      <c r="G1130">
        <v>3059</v>
      </c>
      <c r="H1130">
        <v>3172</v>
      </c>
      <c r="I1130" t="s">
        <v>48</v>
      </c>
      <c r="J1130" t="s">
        <v>79</v>
      </c>
      <c r="K1130">
        <v>156</v>
      </c>
      <c r="L1130">
        <v>200</v>
      </c>
      <c r="M1130" s="24">
        <f t="shared" si="53"/>
        <v>0.8125</v>
      </c>
      <c r="N1130" s="24">
        <f t="shared" si="54"/>
        <v>0.8125</v>
      </c>
      <c r="O1130" s="96">
        <f t="shared" si="55"/>
        <v>19</v>
      </c>
    </row>
    <row r="1131" spans="1:15" x14ac:dyDescent="0.25">
      <c r="A1131" t="s">
        <v>0</v>
      </c>
      <c r="B1131" s="1">
        <v>46139</v>
      </c>
      <c r="C1131">
        <v>3059</v>
      </c>
      <c r="D1131">
        <v>3172</v>
      </c>
      <c r="E1131" t="s">
        <v>1</v>
      </c>
      <c r="F1131" t="s">
        <v>47</v>
      </c>
      <c r="G1131">
        <v>3059</v>
      </c>
      <c r="H1131">
        <v>3172</v>
      </c>
      <c r="I1131" t="s">
        <v>48</v>
      </c>
      <c r="J1131" t="s">
        <v>80</v>
      </c>
      <c r="K1131">
        <v>0</v>
      </c>
      <c r="L1131">
        <v>16</v>
      </c>
      <c r="M1131" s="24">
        <f t="shared" si="53"/>
        <v>0.83333333333333337</v>
      </c>
      <c r="N1131" s="24">
        <f t="shared" si="54"/>
        <v>0.8125</v>
      </c>
      <c r="O1131" s="96">
        <f t="shared" si="55"/>
        <v>19</v>
      </c>
    </row>
    <row r="1132" spans="1:15" x14ac:dyDescent="0.25">
      <c r="A1132" t="s">
        <v>0</v>
      </c>
      <c r="B1132" s="1">
        <v>46140</v>
      </c>
      <c r="C1132">
        <v>3566</v>
      </c>
      <c r="D1132">
        <v>3585</v>
      </c>
      <c r="E1132" t="s">
        <v>1</v>
      </c>
      <c r="F1132" t="s">
        <v>47</v>
      </c>
      <c r="G1132">
        <v>3566</v>
      </c>
      <c r="H1132">
        <v>3585</v>
      </c>
      <c r="I1132" t="s">
        <v>48</v>
      </c>
      <c r="J1132" t="s">
        <v>50</v>
      </c>
      <c r="K1132">
        <v>53</v>
      </c>
      <c r="L1132">
        <v>52</v>
      </c>
      <c r="M1132" s="24">
        <f t="shared" si="53"/>
        <v>0.20833333333333334</v>
      </c>
      <c r="N1132" s="24">
        <f t="shared" si="54"/>
        <v>0.20833333333333334</v>
      </c>
      <c r="O1132" s="96">
        <f t="shared" si="55"/>
        <v>5</v>
      </c>
    </row>
    <row r="1133" spans="1:15" x14ac:dyDescent="0.25">
      <c r="A1133" t="s">
        <v>0</v>
      </c>
      <c r="B1133" s="1">
        <v>46140</v>
      </c>
      <c r="C1133">
        <v>3566</v>
      </c>
      <c r="D1133">
        <v>3585</v>
      </c>
      <c r="E1133" t="s">
        <v>1</v>
      </c>
      <c r="F1133" t="s">
        <v>47</v>
      </c>
      <c r="G1133">
        <v>3566</v>
      </c>
      <c r="H1133">
        <v>3585</v>
      </c>
      <c r="I1133" t="s">
        <v>48</v>
      </c>
      <c r="J1133" t="s">
        <v>51</v>
      </c>
      <c r="K1133">
        <v>70</v>
      </c>
      <c r="L1133">
        <v>84</v>
      </c>
      <c r="M1133" s="24">
        <f t="shared" si="53"/>
        <v>0.22916666666666666</v>
      </c>
      <c r="N1133" s="24">
        <f t="shared" si="54"/>
        <v>0.22916666666666666</v>
      </c>
      <c r="O1133" s="96">
        <f t="shared" si="55"/>
        <v>5</v>
      </c>
    </row>
    <row r="1134" spans="1:15" x14ac:dyDescent="0.25">
      <c r="A1134" t="s">
        <v>0</v>
      </c>
      <c r="B1134" s="1">
        <v>46140</v>
      </c>
      <c r="C1134">
        <v>3566</v>
      </c>
      <c r="D1134">
        <v>3585</v>
      </c>
      <c r="E1134" t="s">
        <v>1</v>
      </c>
      <c r="F1134" t="s">
        <v>47</v>
      </c>
      <c r="G1134">
        <v>3566</v>
      </c>
      <c r="H1134">
        <v>3585</v>
      </c>
      <c r="I1134" t="s">
        <v>48</v>
      </c>
      <c r="J1134" t="s">
        <v>52</v>
      </c>
      <c r="K1134">
        <v>297</v>
      </c>
      <c r="L1134">
        <v>231</v>
      </c>
      <c r="M1134" s="24">
        <f t="shared" si="53"/>
        <v>0.25</v>
      </c>
      <c r="N1134" s="24">
        <f t="shared" si="54"/>
        <v>0.25</v>
      </c>
      <c r="O1134" s="96">
        <f t="shared" si="55"/>
        <v>6</v>
      </c>
    </row>
    <row r="1135" spans="1:15" x14ac:dyDescent="0.25">
      <c r="A1135" t="s">
        <v>0</v>
      </c>
      <c r="B1135" s="1">
        <v>46140</v>
      </c>
      <c r="C1135">
        <v>3566</v>
      </c>
      <c r="D1135">
        <v>3585</v>
      </c>
      <c r="E1135" t="s">
        <v>1</v>
      </c>
      <c r="F1135" t="s">
        <v>47</v>
      </c>
      <c r="G1135">
        <v>3566</v>
      </c>
      <c r="H1135">
        <v>3585</v>
      </c>
      <c r="I1135" t="s">
        <v>48</v>
      </c>
      <c r="J1135" t="s">
        <v>53</v>
      </c>
      <c r="K1135">
        <v>441</v>
      </c>
      <c r="L1135">
        <v>424</v>
      </c>
      <c r="M1135" s="24">
        <f t="shared" si="53"/>
        <v>0.27083333333333331</v>
      </c>
      <c r="N1135" s="24">
        <f t="shared" si="54"/>
        <v>0.27083333333333331</v>
      </c>
      <c r="O1135" s="96">
        <f t="shared" si="55"/>
        <v>6</v>
      </c>
    </row>
    <row r="1136" spans="1:15" x14ac:dyDescent="0.25">
      <c r="A1136" t="s">
        <v>0</v>
      </c>
      <c r="B1136" s="1">
        <v>46140</v>
      </c>
      <c r="C1136">
        <v>3566</v>
      </c>
      <c r="D1136">
        <v>3585</v>
      </c>
      <c r="E1136" t="s">
        <v>1</v>
      </c>
      <c r="F1136" t="s">
        <v>47</v>
      </c>
      <c r="G1136">
        <v>3566</v>
      </c>
      <c r="H1136">
        <v>3585</v>
      </c>
      <c r="I1136" t="s">
        <v>48</v>
      </c>
      <c r="J1136" t="s">
        <v>54</v>
      </c>
      <c r="K1136">
        <v>223</v>
      </c>
      <c r="L1136">
        <v>229</v>
      </c>
      <c r="M1136" s="24">
        <f t="shared" si="53"/>
        <v>0.29166666666666669</v>
      </c>
      <c r="N1136" s="24">
        <f t="shared" si="54"/>
        <v>0.29166666666666669</v>
      </c>
      <c r="O1136" s="96">
        <f t="shared" si="55"/>
        <v>7</v>
      </c>
    </row>
    <row r="1137" spans="1:15" x14ac:dyDescent="0.25">
      <c r="A1137" t="s">
        <v>0</v>
      </c>
      <c r="B1137" s="1">
        <v>46140</v>
      </c>
      <c r="C1137">
        <v>3566</v>
      </c>
      <c r="D1137">
        <v>3585</v>
      </c>
      <c r="E1137" t="s">
        <v>1</v>
      </c>
      <c r="F1137" t="s">
        <v>47</v>
      </c>
      <c r="G1137">
        <v>3566</v>
      </c>
      <c r="H1137">
        <v>3585</v>
      </c>
      <c r="I1137" t="s">
        <v>48</v>
      </c>
      <c r="J1137" t="s">
        <v>55</v>
      </c>
      <c r="K1137">
        <v>182</v>
      </c>
      <c r="L1137">
        <v>190</v>
      </c>
      <c r="M1137" s="24">
        <f t="shared" si="53"/>
        <v>0.3125</v>
      </c>
      <c r="N1137" s="24">
        <f t="shared" si="54"/>
        <v>0.3125</v>
      </c>
      <c r="O1137" s="96">
        <f t="shared" si="55"/>
        <v>7</v>
      </c>
    </row>
    <row r="1138" spans="1:15" x14ac:dyDescent="0.25">
      <c r="A1138" t="s">
        <v>0</v>
      </c>
      <c r="B1138" s="1">
        <v>46140</v>
      </c>
      <c r="C1138">
        <v>3566</v>
      </c>
      <c r="D1138">
        <v>3585</v>
      </c>
      <c r="E1138" t="s">
        <v>1</v>
      </c>
      <c r="F1138" t="s">
        <v>47</v>
      </c>
      <c r="G1138">
        <v>3566</v>
      </c>
      <c r="H1138">
        <v>3585</v>
      </c>
      <c r="I1138" t="s">
        <v>48</v>
      </c>
      <c r="J1138" t="s">
        <v>56</v>
      </c>
      <c r="K1138">
        <v>115</v>
      </c>
      <c r="L1138">
        <v>148</v>
      </c>
      <c r="M1138" s="24">
        <f t="shared" si="53"/>
        <v>0.33333333333333331</v>
      </c>
      <c r="N1138" s="24">
        <f t="shared" si="54"/>
        <v>0.33333333333333331</v>
      </c>
      <c r="O1138" s="96">
        <f t="shared" si="55"/>
        <v>8</v>
      </c>
    </row>
    <row r="1139" spans="1:15" x14ac:dyDescent="0.25">
      <c r="A1139" t="s">
        <v>0</v>
      </c>
      <c r="B1139" s="1">
        <v>46140</v>
      </c>
      <c r="C1139">
        <v>3566</v>
      </c>
      <c r="D1139">
        <v>3585</v>
      </c>
      <c r="E1139" t="s">
        <v>1</v>
      </c>
      <c r="F1139" t="s">
        <v>47</v>
      </c>
      <c r="G1139">
        <v>3566</v>
      </c>
      <c r="H1139">
        <v>3585</v>
      </c>
      <c r="I1139" t="s">
        <v>48</v>
      </c>
      <c r="J1139" t="s">
        <v>57</v>
      </c>
      <c r="K1139">
        <v>91</v>
      </c>
      <c r="L1139">
        <v>109</v>
      </c>
      <c r="M1139" s="24">
        <f t="shared" si="53"/>
        <v>0.35416666666666669</v>
      </c>
      <c r="N1139" s="24">
        <f t="shared" si="54"/>
        <v>0.35416666666666669</v>
      </c>
      <c r="O1139" s="96">
        <f t="shared" si="55"/>
        <v>8</v>
      </c>
    </row>
    <row r="1140" spans="1:15" x14ac:dyDescent="0.25">
      <c r="A1140" t="s">
        <v>0</v>
      </c>
      <c r="B1140" s="1">
        <v>46140</v>
      </c>
      <c r="C1140">
        <v>3566</v>
      </c>
      <c r="D1140">
        <v>3585</v>
      </c>
      <c r="E1140" t="s">
        <v>1</v>
      </c>
      <c r="F1140" t="s">
        <v>47</v>
      </c>
      <c r="G1140">
        <v>3566</v>
      </c>
      <c r="H1140">
        <v>3585</v>
      </c>
      <c r="I1140" t="s">
        <v>48</v>
      </c>
      <c r="J1140" t="s">
        <v>58</v>
      </c>
      <c r="K1140">
        <v>62</v>
      </c>
      <c r="L1140">
        <v>75</v>
      </c>
      <c r="M1140" s="24">
        <f t="shared" si="53"/>
        <v>0.375</v>
      </c>
      <c r="N1140" s="24">
        <f t="shared" si="54"/>
        <v>0.375</v>
      </c>
      <c r="O1140" s="96">
        <f t="shared" si="55"/>
        <v>9</v>
      </c>
    </row>
    <row r="1141" spans="1:15" x14ac:dyDescent="0.25">
      <c r="A1141" t="s">
        <v>0</v>
      </c>
      <c r="B1141" s="1">
        <v>46140</v>
      </c>
      <c r="C1141">
        <v>3566</v>
      </c>
      <c r="D1141">
        <v>3585</v>
      </c>
      <c r="E1141" t="s">
        <v>1</v>
      </c>
      <c r="F1141" t="s">
        <v>47</v>
      </c>
      <c r="G1141">
        <v>3566</v>
      </c>
      <c r="H1141">
        <v>3585</v>
      </c>
      <c r="I1141" t="s">
        <v>48</v>
      </c>
      <c r="J1141" t="s">
        <v>59</v>
      </c>
      <c r="K1141">
        <v>75</v>
      </c>
      <c r="L1141">
        <v>69</v>
      </c>
      <c r="M1141" s="24">
        <f t="shared" si="53"/>
        <v>0.39583333333333331</v>
      </c>
      <c r="N1141" s="24">
        <f t="shared" si="54"/>
        <v>0.39583333333333331</v>
      </c>
      <c r="O1141" s="96">
        <f t="shared" si="55"/>
        <v>9</v>
      </c>
    </row>
    <row r="1142" spans="1:15" x14ac:dyDescent="0.25">
      <c r="A1142" t="s">
        <v>0</v>
      </c>
      <c r="B1142" s="1">
        <v>46140</v>
      </c>
      <c r="C1142">
        <v>3566</v>
      </c>
      <c r="D1142">
        <v>3585</v>
      </c>
      <c r="E1142" t="s">
        <v>1</v>
      </c>
      <c r="F1142" t="s">
        <v>47</v>
      </c>
      <c r="G1142">
        <v>3566</v>
      </c>
      <c r="H1142">
        <v>3585</v>
      </c>
      <c r="I1142" t="s">
        <v>48</v>
      </c>
      <c r="J1142" t="s">
        <v>60</v>
      </c>
      <c r="K1142">
        <v>49</v>
      </c>
      <c r="L1142">
        <v>53</v>
      </c>
      <c r="M1142" s="24">
        <f t="shared" si="53"/>
        <v>0.41666666666666669</v>
      </c>
      <c r="N1142" s="24">
        <f t="shared" si="54"/>
        <v>0.41666666666666669</v>
      </c>
      <c r="O1142" s="96">
        <f t="shared" si="55"/>
        <v>10</v>
      </c>
    </row>
    <row r="1143" spans="1:15" x14ac:dyDescent="0.25">
      <c r="A1143" t="s">
        <v>0</v>
      </c>
      <c r="B1143" s="1">
        <v>46140</v>
      </c>
      <c r="C1143">
        <v>3566</v>
      </c>
      <c r="D1143">
        <v>3585</v>
      </c>
      <c r="E1143" t="s">
        <v>1</v>
      </c>
      <c r="F1143" t="s">
        <v>47</v>
      </c>
      <c r="G1143">
        <v>3566</v>
      </c>
      <c r="H1143">
        <v>3585</v>
      </c>
      <c r="I1143" t="s">
        <v>48</v>
      </c>
      <c r="J1143" t="s">
        <v>61</v>
      </c>
      <c r="K1143">
        <v>34</v>
      </c>
      <c r="L1143">
        <v>39</v>
      </c>
      <c r="M1143" s="24">
        <f t="shared" si="53"/>
        <v>0.4375</v>
      </c>
      <c r="N1143" s="24">
        <f t="shared" si="54"/>
        <v>0.4375</v>
      </c>
      <c r="O1143" s="96">
        <f t="shared" si="55"/>
        <v>10</v>
      </c>
    </row>
    <row r="1144" spans="1:15" x14ac:dyDescent="0.25">
      <c r="A1144" t="s">
        <v>0</v>
      </c>
      <c r="B1144" s="1">
        <v>46140</v>
      </c>
      <c r="C1144">
        <v>3566</v>
      </c>
      <c r="D1144">
        <v>3585</v>
      </c>
      <c r="E1144" t="s">
        <v>1</v>
      </c>
      <c r="F1144" t="s">
        <v>47</v>
      </c>
      <c r="G1144">
        <v>3566</v>
      </c>
      <c r="H1144">
        <v>3585</v>
      </c>
      <c r="I1144" t="s">
        <v>48</v>
      </c>
      <c r="J1144" t="s">
        <v>62</v>
      </c>
      <c r="K1144">
        <v>23</v>
      </c>
      <c r="L1144">
        <v>23</v>
      </c>
      <c r="M1144" s="24">
        <f t="shared" si="53"/>
        <v>0.45833333333333331</v>
      </c>
      <c r="N1144" s="24">
        <f t="shared" si="54"/>
        <v>0.45833333333333331</v>
      </c>
      <c r="O1144" s="96">
        <f t="shared" si="55"/>
        <v>11</v>
      </c>
    </row>
    <row r="1145" spans="1:15" x14ac:dyDescent="0.25">
      <c r="A1145" t="s">
        <v>0</v>
      </c>
      <c r="B1145" s="1">
        <v>46140</v>
      </c>
      <c r="C1145">
        <v>3566</v>
      </c>
      <c r="D1145">
        <v>3585</v>
      </c>
      <c r="E1145" t="s">
        <v>1</v>
      </c>
      <c r="F1145" t="s">
        <v>47</v>
      </c>
      <c r="G1145">
        <v>3566</v>
      </c>
      <c r="H1145">
        <v>3585</v>
      </c>
      <c r="I1145" t="s">
        <v>48</v>
      </c>
      <c r="J1145" t="s">
        <v>63</v>
      </c>
      <c r="K1145">
        <v>19</v>
      </c>
      <c r="L1145">
        <v>24</v>
      </c>
      <c r="M1145" s="24">
        <f t="shared" si="53"/>
        <v>0.47916666666666669</v>
      </c>
      <c r="N1145" s="24">
        <f t="shared" si="54"/>
        <v>0.47916666666666669</v>
      </c>
      <c r="O1145" s="96">
        <f t="shared" si="55"/>
        <v>11</v>
      </c>
    </row>
    <row r="1146" spans="1:15" x14ac:dyDescent="0.25">
      <c r="A1146" t="s">
        <v>0</v>
      </c>
      <c r="B1146" s="1">
        <v>46140</v>
      </c>
      <c r="C1146">
        <v>3566</v>
      </c>
      <c r="D1146">
        <v>3585</v>
      </c>
      <c r="E1146" t="s">
        <v>1</v>
      </c>
      <c r="F1146" t="s">
        <v>47</v>
      </c>
      <c r="G1146">
        <v>3566</v>
      </c>
      <c r="H1146">
        <v>3585</v>
      </c>
      <c r="I1146" t="s">
        <v>48</v>
      </c>
      <c r="J1146" t="s">
        <v>64</v>
      </c>
      <c r="K1146">
        <v>33</v>
      </c>
      <c r="L1146">
        <v>29</v>
      </c>
      <c r="M1146" s="24">
        <f t="shared" si="53"/>
        <v>0.5</v>
      </c>
      <c r="N1146" s="24">
        <f t="shared" si="54"/>
        <v>0.5</v>
      </c>
      <c r="O1146" s="96">
        <f t="shared" si="55"/>
        <v>12</v>
      </c>
    </row>
    <row r="1147" spans="1:15" x14ac:dyDescent="0.25">
      <c r="A1147" t="s">
        <v>0</v>
      </c>
      <c r="B1147" s="1">
        <v>46140</v>
      </c>
      <c r="C1147">
        <v>3566</v>
      </c>
      <c r="D1147">
        <v>3585</v>
      </c>
      <c r="E1147" t="s">
        <v>1</v>
      </c>
      <c r="F1147" t="s">
        <v>47</v>
      </c>
      <c r="G1147">
        <v>3566</v>
      </c>
      <c r="H1147">
        <v>3585</v>
      </c>
      <c r="I1147" t="s">
        <v>48</v>
      </c>
      <c r="J1147" t="s">
        <v>65</v>
      </c>
      <c r="K1147">
        <v>31</v>
      </c>
      <c r="L1147">
        <v>28</v>
      </c>
      <c r="M1147" s="24">
        <f t="shared" si="53"/>
        <v>0.52083333333333337</v>
      </c>
      <c r="N1147" s="24">
        <f t="shared" si="54"/>
        <v>0.52083333333333337</v>
      </c>
      <c r="O1147" s="96">
        <f t="shared" si="55"/>
        <v>12</v>
      </c>
    </row>
    <row r="1148" spans="1:15" x14ac:dyDescent="0.25">
      <c r="A1148" t="s">
        <v>0</v>
      </c>
      <c r="B1148" s="1">
        <v>46140</v>
      </c>
      <c r="C1148">
        <v>3566</v>
      </c>
      <c r="D1148">
        <v>3585</v>
      </c>
      <c r="E1148" t="s">
        <v>1</v>
      </c>
      <c r="F1148" t="s">
        <v>47</v>
      </c>
      <c r="G1148">
        <v>3566</v>
      </c>
      <c r="H1148">
        <v>3585</v>
      </c>
      <c r="I1148" t="s">
        <v>48</v>
      </c>
      <c r="J1148" t="s">
        <v>66</v>
      </c>
      <c r="K1148">
        <v>34</v>
      </c>
      <c r="L1148">
        <v>26</v>
      </c>
      <c r="M1148" s="24">
        <f t="shared" si="53"/>
        <v>0.54166666666666663</v>
      </c>
      <c r="N1148" s="24">
        <f t="shared" si="54"/>
        <v>0.54166666666666663</v>
      </c>
      <c r="O1148" s="96">
        <f t="shared" si="55"/>
        <v>13</v>
      </c>
    </row>
    <row r="1149" spans="1:15" x14ac:dyDescent="0.25">
      <c r="A1149" t="s">
        <v>0</v>
      </c>
      <c r="B1149" s="1">
        <v>46140</v>
      </c>
      <c r="C1149">
        <v>3566</v>
      </c>
      <c r="D1149">
        <v>3585</v>
      </c>
      <c r="E1149" t="s">
        <v>1</v>
      </c>
      <c r="F1149" t="s">
        <v>47</v>
      </c>
      <c r="G1149">
        <v>3566</v>
      </c>
      <c r="H1149">
        <v>3585</v>
      </c>
      <c r="I1149" t="s">
        <v>48</v>
      </c>
      <c r="J1149" t="s">
        <v>67</v>
      </c>
      <c r="K1149">
        <v>23</v>
      </c>
      <c r="L1149">
        <v>32</v>
      </c>
      <c r="M1149" s="24">
        <f t="shared" si="53"/>
        <v>0.5625</v>
      </c>
      <c r="N1149" s="24">
        <f t="shared" si="54"/>
        <v>0.5625</v>
      </c>
      <c r="O1149" s="96">
        <f t="shared" si="55"/>
        <v>13</v>
      </c>
    </row>
    <row r="1150" spans="1:15" x14ac:dyDescent="0.25">
      <c r="A1150" t="s">
        <v>0</v>
      </c>
      <c r="B1150" s="1">
        <v>46140</v>
      </c>
      <c r="C1150">
        <v>3566</v>
      </c>
      <c r="D1150">
        <v>3585</v>
      </c>
      <c r="E1150" t="s">
        <v>1</v>
      </c>
      <c r="F1150" t="s">
        <v>47</v>
      </c>
      <c r="G1150">
        <v>3566</v>
      </c>
      <c r="H1150">
        <v>3585</v>
      </c>
      <c r="I1150" t="s">
        <v>48</v>
      </c>
      <c r="J1150" t="s">
        <v>68</v>
      </c>
      <c r="K1150">
        <v>68</v>
      </c>
      <c r="L1150">
        <v>35</v>
      </c>
      <c r="M1150" s="24">
        <f t="shared" si="53"/>
        <v>0.58333333333333337</v>
      </c>
      <c r="N1150" s="24">
        <f t="shared" si="54"/>
        <v>0.58333333333333337</v>
      </c>
      <c r="O1150" s="96">
        <f t="shared" si="55"/>
        <v>14</v>
      </c>
    </row>
    <row r="1151" spans="1:15" x14ac:dyDescent="0.25">
      <c r="A1151" t="s">
        <v>0</v>
      </c>
      <c r="B1151" s="1">
        <v>46140</v>
      </c>
      <c r="C1151">
        <v>3566</v>
      </c>
      <c r="D1151">
        <v>3585</v>
      </c>
      <c r="E1151" t="s">
        <v>1</v>
      </c>
      <c r="F1151" t="s">
        <v>47</v>
      </c>
      <c r="G1151">
        <v>3566</v>
      </c>
      <c r="H1151">
        <v>3585</v>
      </c>
      <c r="I1151" t="s">
        <v>48</v>
      </c>
      <c r="J1151" t="s">
        <v>69</v>
      </c>
      <c r="K1151">
        <v>84</v>
      </c>
      <c r="L1151">
        <v>87</v>
      </c>
      <c r="M1151" s="24">
        <f t="shared" si="53"/>
        <v>0.60416666666666663</v>
      </c>
      <c r="N1151" s="24">
        <f t="shared" si="54"/>
        <v>0.60416666666666663</v>
      </c>
      <c r="O1151" s="96">
        <f t="shared" si="55"/>
        <v>14</v>
      </c>
    </row>
    <row r="1152" spans="1:15" x14ac:dyDescent="0.25">
      <c r="A1152" t="s">
        <v>0</v>
      </c>
      <c r="B1152" s="1">
        <v>46140</v>
      </c>
      <c r="C1152">
        <v>3566</v>
      </c>
      <c r="D1152">
        <v>3585</v>
      </c>
      <c r="E1152" t="s">
        <v>1</v>
      </c>
      <c r="F1152" t="s">
        <v>47</v>
      </c>
      <c r="G1152">
        <v>3566</v>
      </c>
      <c r="H1152">
        <v>3585</v>
      </c>
      <c r="I1152" t="s">
        <v>48</v>
      </c>
      <c r="J1152" t="s">
        <v>70</v>
      </c>
      <c r="K1152">
        <v>169</v>
      </c>
      <c r="L1152">
        <v>142</v>
      </c>
      <c r="M1152" s="24">
        <f t="shared" si="53"/>
        <v>0.625</v>
      </c>
      <c r="N1152" s="24">
        <f t="shared" si="54"/>
        <v>0.625</v>
      </c>
      <c r="O1152" s="96">
        <f t="shared" si="55"/>
        <v>15</v>
      </c>
    </row>
    <row r="1153" spans="1:15" x14ac:dyDescent="0.25">
      <c r="A1153" t="s">
        <v>0</v>
      </c>
      <c r="B1153" s="1">
        <v>46140</v>
      </c>
      <c r="C1153">
        <v>3566</v>
      </c>
      <c r="D1153">
        <v>3585</v>
      </c>
      <c r="E1153" t="s">
        <v>1</v>
      </c>
      <c r="F1153" t="s">
        <v>47</v>
      </c>
      <c r="G1153">
        <v>3566</v>
      </c>
      <c r="H1153">
        <v>3585</v>
      </c>
      <c r="I1153" t="s">
        <v>48</v>
      </c>
      <c r="J1153" t="s">
        <v>71</v>
      </c>
      <c r="K1153">
        <v>169</v>
      </c>
      <c r="L1153">
        <v>172</v>
      </c>
      <c r="M1153" s="24">
        <f t="shared" ref="M1153:M1216" si="56">IF($B1153="","",_xlfn.NUMBERVALUE(LEFT($J1153,5)))</f>
        <v>0.64583333333333337</v>
      </c>
      <c r="N1153" s="24">
        <f t="shared" si="54"/>
        <v>0.64583333333333337</v>
      </c>
      <c r="O1153" s="96">
        <f t="shared" si="55"/>
        <v>15</v>
      </c>
    </row>
    <row r="1154" spans="1:15" x14ac:dyDescent="0.25">
      <c r="A1154" t="s">
        <v>0</v>
      </c>
      <c r="B1154" s="1">
        <v>46140</v>
      </c>
      <c r="C1154">
        <v>3566</v>
      </c>
      <c r="D1154">
        <v>3585</v>
      </c>
      <c r="E1154" t="s">
        <v>1</v>
      </c>
      <c r="F1154" t="s">
        <v>47</v>
      </c>
      <c r="G1154">
        <v>3566</v>
      </c>
      <c r="H1154">
        <v>3585</v>
      </c>
      <c r="I1154" t="s">
        <v>48</v>
      </c>
      <c r="J1154" t="s">
        <v>72</v>
      </c>
      <c r="K1154">
        <v>210</v>
      </c>
      <c r="L1154">
        <v>177</v>
      </c>
      <c r="M1154" s="24">
        <f t="shared" si="56"/>
        <v>0.66666666666666663</v>
      </c>
      <c r="N1154" s="24">
        <f t="shared" ref="N1154:N1217" si="57">IF(B1154="","",IF($M1154&lt;10/48,10/48,IF($M1154&gt;39/48,39/48,$M1154)))</f>
        <v>0.66666666666666663</v>
      </c>
      <c r="O1154" s="96">
        <f t="shared" si="55"/>
        <v>16</v>
      </c>
    </row>
    <row r="1155" spans="1:15" x14ac:dyDescent="0.25">
      <c r="A1155" t="s">
        <v>0</v>
      </c>
      <c r="B1155" s="1">
        <v>46140</v>
      </c>
      <c r="C1155">
        <v>3566</v>
      </c>
      <c r="D1155">
        <v>3585</v>
      </c>
      <c r="E1155" t="s">
        <v>1</v>
      </c>
      <c r="F1155" t="s">
        <v>47</v>
      </c>
      <c r="G1155">
        <v>3566</v>
      </c>
      <c r="H1155">
        <v>3585</v>
      </c>
      <c r="I1155" t="s">
        <v>48</v>
      </c>
      <c r="J1155" t="s">
        <v>73</v>
      </c>
      <c r="K1155">
        <v>228</v>
      </c>
      <c r="L1155">
        <v>281</v>
      </c>
      <c r="M1155" s="24">
        <f t="shared" si="56"/>
        <v>0.6875</v>
      </c>
      <c r="N1155" s="24">
        <f t="shared" si="57"/>
        <v>0.6875</v>
      </c>
      <c r="O1155" s="96">
        <f t="shared" ref="O1155:O1218" si="58">IF($A1155="","",HOUR($N1155))</f>
        <v>16</v>
      </c>
    </row>
    <row r="1156" spans="1:15" x14ac:dyDescent="0.25">
      <c r="A1156" t="s">
        <v>0</v>
      </c>
      <c r="B1156" s="1">
        <v>46140</v>
      </c>
      <c r="C1156">
        <v>3566</v>
      </c>
      <c r="D1156">
        <v>3585</v>
      </c>
      <c r="E1156" t="s">
        <v>1</v>
      </c>
      <c r="F1156" t="s">
        <v>47</v>
      </c>
      <c r="G1156">
        <v>3566</v>
      </c>
      <c r="H1156">
        <v>3585</v>
      </c>
      <c r="I1156" t="s">
        <v>48</v>
      </c>
      <c r="J1156" t="s">
        <v>74</v>
      </c>
      <c r="K1156">
        <v>127</v>
      </c>
      <c r="L1156">
        <v>141</v>
      </c>
      <c r="M1156" s="24">
        <f t="shared" si="56"/>
        <v>0.70833333333333337</v>
      </c>
      <c r="N1156" s="24">
        <f t="shared" si="57"/>
        <v>0.70833333333333337</v>
      </c>
      <c r="O1156" s="96">
        <f t="shared" si="58"/>
        <v>17</v>
      </c>
    </row>
    <row r="1157" spans="1:15" x14ac:dyDescent="0.25">
      <c r="A1157" t="s">
        <v>0</v>
      </c>
      <c r="B1157" s="1">
        <v>46140</v>
      </c>
      <c r="C1157">
        <v>3566</v>
      </c>
      <c r="D1157">
        <v>3585</v>
      </c>
      <c r="E1157" t="s">
        <v>1</v>
      </c>
      <c r="F1157" t="s">
        <v>47</v>
      </c>
      <c r="G1157">
        <v>3566</v>
      </c>
      <c r="H1157">
        <v>3585</v>
      </c>
      <c r="I1157" t="s">
        <v>48</v>
      </c>
      <c r="J1157" t="s">
        <v>75</v>
      </c>
      <c r="K1157">
        <v>156</v>
      </c>
      <c r="L1157">
        <v>145</v>
      </c>
      <c r="M1157" s="24">
        <f t="shared" si="56"/>
        <v>0.72916666666666663</v>
      </c>
      <c r="N1157" s="24">
        <f t="shared" si="57"/>
        <v>0.72916666666666663</v>
      </c>
      <c r="O1157" s="96">
        <f t="shared" si="58"/>
        <v>17</v>
      </c>
    </row>
    <row r="1158" spans="1:15" x14ac:dyDescent="0.25">
      <c r="A1158" t="s">
        <v>0</v>
      </c>
      <c r="B1158" s="1">
        <v>46140</v>
      </c>
      <c r="C1158">
        <v>3566</v>
      </c>
      <c r="D1158">
        <v>3585</v>
      </c>
      <c r="E1158" t="s">
        <v>1</v>
      </c>
      <c r="F1158" t="s">
        <v>47</v>
      </c>
      <c r="G1158">
        <v>3566</v>
      </c>
      <c r="H1158">
        <v>3585</v>
      </c>
      <c r="I1158" t="s">
        <v>48</v>
      </c>
      <c r="J1158" t="s">
        <v>76</v>
      </c>
      <c r="K1158">
        <v>86</v>
      </c>
      <c r="L1158">
        <v>110</v>
      </c>
      <c r="M1158" s="24">
        <f t="shared" si="56"/>
        <v>0.75</v>
      </c>
      <c r="N1158" s="24">
        <f t="shared" si="57"/>
        <v>0.75</v>
      </c>
      <c r="O1158" s="96">
        <f t="shared" si="58"/>
        <v>18</v>
      </c>
    </row>
    <row r="1159" spans="1:15" x14ac:dyDescent="0.25">
      <c r="A1159" t="s">
        <v>0</v>
      </c>
      <c r="B1159" s="1">
        <v>46140</v>
      </c>
      <c r="C1159">
        <v>3566</v>
      </c>
      <c r="D1159">
        <v>3585</v>
      </c>
      <c r="E1159" t="s">
        <v>1</v>
      </c>
      <c r="F1159" t="s">
        <v>47</v>
      </c>
      <c r="G1159">
        <v>3566</v>
      </c>
      <c r="H1159">
        <v>3585</v>
      </c>
      <c r="I1159" t="s">
        <v>48</v>
      </c>
      <c r="J1159" t="s">
        <v>77</v>
      </c>
      <c r="K1159">
        <v>52</v>
      </c>
      <c r="L1159">
        <v>62</v>
      </c>
      <c r="M1159" s="24">
        <f t="shared" si="56"/>
        <v>0.77083333333333337</v>
      </c>
      <c r="N1159" s="24">
        <f t="shared" si="57"/>
        <v>0.77083333333333337</v>
      </c>
      <c r="O1159" s="96">
        <f t="shared" si="58"/>
        <v>18</v>
      </c>
    </row>
    <row r="1160" spans="1:15" x14ac:dyDescent="0.25">
      <c r="A1160" t="s">
        <v>0</v>
      </c>
      <c r="B1160" s="1">
        <v>46140</v>
      </c>
      <c r="C1160">
        <v>3566</v>
      </c>
      <c r="D1160">
        <v>3585</v>
      </c>
      <c r="E1160" t="s">
        <v>1</v>
      </c>
      <c r="F1160" t="s">
        <v>47</v>
      </c>
      <c r="G1160">
        <v>3566</v>
      </c>
      <c r="H1160">
        <v>3585</v>
      </c>
      <c r="I1160" t="s">
        <v>48</v>
      </c>
      <c r="J1160" t="s">
        <v>78</v>
      </c>
      <c r="K1160">
        <v>164</v>
      </c>
      <c r="L1160">
        <v>122</v>
      </c>
      <c r="M1160" s="24">
        <f t="shared" si="56"/>
        <v>0.79166666666666663</v>
      </c>
      <c r="N1160" s="24">
        <f t="shared" si="57"/>
        <v>0.79166666666666663</v>
      </c>
      <c r="O1160" s="96">
        <f t="shared" si="58"/>
        <v>19</v>
      </c>
    </row>
    <row r="1161" spans="1:15" x14ac:dyDescent="0.25">
      <c r="A1161" t="s">
        <v>0</v>
      </c>
      <c r="B1161" s="1">
        <v>46140</v>
      </c>
      <c r="C1161">
        <v>3566</v>
      </c>
      <c r="D1161">
        <v>3585</v>
      </c>
      <c r="E1161" t="s">
        <v>1</v>
      </c>
      <c r="F1161" t="s">
        <v>47</v>
      </c>
      <c r="G1161">
        <v>3566</v>
      </c>
      <c r="H1161">
        <v>3585</v>
      </c>
      <c r="I1161" t="s">
        <v>48</v>
      </c>
      <c r="J1161" t="s">
        <v>79</v>
      </c>
      <c r="K1161">
        <v>197</v>
      </c>
      <c r="L1161">
        <v>209</v>
      </c>
      <c r="M1161" s="24">
        <f t="shared" si="56"/>
        <v>0.8125</v>
      </c>
      <c r="N1161" s="24">
        <f t="shared" si="57"/>
        <v>0.8125</v>
      </c>
      <c r="O1161" s="96">
        <f t="shared" si="58"/>
        <v>19</v>
      </c>
    </row>
    <row r="1162" spans="1:15" x14ac:dyDescent="0.25">
      <c r="A1162" t="s">
        <v>0</v>
      </c>
      <c r="B1162" s="1">
        <v>46140</v>
      </c>
      <c r="C1162">
        <v>3566</v>
      </c>
      <c r="D1162">
        <v>3585</v>
      </c>
      <c r="E1162" t="s">
        <v>1</v>
      </c>
      <c r="F1162" t="s">
        <v>47</v>
      </c>
      <c r="G1162">
        <v>3566</v>
      </c>
      <c r="H1162">
        <v>3585</v>
      </c>
      <c r="I1162" t="s">
        <v>48</v>
      </c>
      <c r="J1162" t="s">
        <v>80</v>
      </c>
      <c r="K1162">
        <v>1</v>
      </c>
      <c r="L1162">
        <v>37</v>
      </c>
      <c r="M1162" s="24">
        <f t="shared" si="56"/>
        <v>0.83333333333333337</v>
      </c>
      <c r="N1162" s="24">
        <f t="shared" si="57"/>
        <v>0.8125</v>
      </c>
      <c r="O1162" s="96">
        <f t="shared" si="58"/>
        <v>19</v>
      </c>
    </row>
    <row r="1163" spans="1:15" x14ac:dyDescent="0.25">
      <c r="A1163" t="s">
        <v>0</v>
      </c>
      <c r="B1163" s="1">
        <v>46141</v>
      </c>
      <c r="C1163">
        <v>3580</v>
      </c>
      <c r="D1163">
        <v>3643</v>
      </c>
      <c r="E1163" t="s">
        <v>1</v>
      </c>
      <c r="F1163" t="s">
        <v>47</v>
      </c>
      <c r="G1163">
        <v>3580</v>
      </c>
      <c r="H1163">
        <v>3643</v>
      </c>
      <c r="I1163" t="s">
        <v>48</v>
      </c>
      <c r="J1163" t="s">
        <v>50</v>
      </c>
      <c r="K1163">
        <v>44</v>
      </c>
      <c r="L1163">
        <v>47</v>
      </c>
      <c r="M1163" s="24">
        <f t="shared" si="56"/>
        <v>0.20833333333333334</v>
      </c>
      <c r="N1163" s="24">
        <f t="shared" si="57"/>
        <v>0.20833333333333334</v>
      </c>
      <c r="O1163" s="96">
        <f t="shared" si="58"/>
        <v>5</v>
      </c>
    </row>
    <row r="1164" spans="1:15" x14ac:dyDescent="0.25">
      <c r="A1164" t="s">
        <v>0</v>
      </c>
      <c r="B1164" s="1">
        <v>46141</v>
      </c>
      <c r="C1164">
        <v>3580</v>
      </c>
      <c r="D1164">
        <v>3643</v>
      </c>
      <c r="E1164" t="s">
        <v>1</v>
      </c>
      <c r="F1164" t="s">
        <v>47</v>
      </c>
      <c r="G1164">
        <v>3580</v>
      </c>
      <c r="H1164">
        <v>3643</v>
      </c>
      <c r="I1164" t="s">
        <v>48</v>
      </c>
      <c r="J1164" t="s">
        <v>51</v>
      </c>
      <c r="K1164">
        <v>75</v>
      </c>
      <c r="L1164">
        <v>88</v>
      </c>
      <c r="M1164" s="24">
        <f t="shared" si="56"/>
        <v>0.22916666666666666</v>
      </c>
      <c r="N1164" s="24">
        <f t="shared" si="57"/>
        <v>0.22916666666666666</v>
      </c>
      <c r="O1164" s="96">
        <f t="shared" si="58"/>
        <v>5</v>
      </c>
    </row>
    <row r="1165" spans="1:15" x14ac:dyDescent="0.25">
      <c r="A1165" t="s">
        <v>0</v>
      </c>
      <c r="B1165" s="1">
        <v>46141</v>
      </c>
      <c r="C1165">
        <v>3580</v>
      </c>
      <c r="D1165">
        <v>3643</v>
      </c>
      <c r="E1165" t="s">
        <v>1</v>
      </c>
      <c r="F1165" t="s">
        <v>47</v>
      </c>
      <c r="G1165">
        <v>3580</v>
      </c>
      <c r="H1165">
        <v>3643</v>
      </c>
      <c r="I1165" t="s">
        <v>48</v>
      </c>
      <c r="J1165" t="s">
        <v>52</v>
      </c>
      <c r="K1165">
        <v>220</v>
      </c>
      <c r="L1165">
        <v>183</v>
      </c>
      <c r="M1165" s="24">
        <f t="shared" si="56"/>
        <v>0.25</v>
      </c>
      <c r="N1165" s="24">
        <f t="shared" si="57"/>
        <v>0.25</v>
      </c>
      <c r="O1165" s="96">
        <f t="shared" si="58"/>
        <v>6</v>
      </c>
    </row>
    <row r="1166" spans="1:15" x14ac:dyDescent="0.25">
      <c r="A1166" t="s">
        <v>0</v>
      </c>
      <c r="B1166" s="1">
        <v>46141</v>
      </c>
      <c r="C1166">
        <v>3580</v>
      </c>
      <c r="D1166">
        <v>3643</v>
      </c>
      <c r="E1166" t="s">
        <v>1</v>
      </c>
      <c r="F1166" t="s">
        <v>47</v>
      </c>
      <c r="G1166">
        <v>3580</v>
      </c>
      <c r="H1166">
        <v>3643</v>
      </c>
      <c r="I1166" t="s">
        <v>48</v>
      </c>
      <c r="J1166" t="s">
        <v>53</v>
      </c>
      <c r="K1166">
        <v>448</v>
      </c>
      <c r="L1166">
        <v>424</v>
      </c>
      <c r="M1166" s="24">
        <f t="shared" si="56"/>
        <v>0.27083333333333331</v>
      </c>
      <c r="N1166" s="24">
        <f t="shared" si="57"/>
        <v>0.27083333333333331</v>
      </c>
      <c r="O1166" s="96">
        <f t="shared" si="58"/>
        <v>6</v>
      </c>
    </row>
    <row r="1167" spans="1:15" x14ac:dyDescent="0.25">
      <c r="A1167" t="s">
        <v>0</v>
      </c>
      <c r="B1167" s="1">
        <v>46141</v>
      </c>
      <c r="C1167">
        <v>3580</v>
      </c>
      <c r="D1167">
        <v>3643</v>
      </c>
      <c r="E1167" t="s">
        <v>1</v>
      </c>
      <c r="F1167" t="s">
        <v>47</v>
      </c>
      <c r="G1167">
        <v>3580</v>
      </c>
      <c r="H1167">
        <v>3643</v>
      </c>
      <c r="I1167" t="s">
        <v>48</v>
      </c>
      <c r="J1167" t="s">
        <v>54</v>
      </c>
      <c r="K1167">
        <v>198</v>
      </c>
      <c r="L1167">
        <v>220</v>
      </c>
      <c r="M1167" s="24">
        <f t="shared" si="56"/>
        <v>0.29166666666666669</v>
      </c>
      <c r="N1167" s="24">
        <f t="shared" si="57"/>
        <v>0.29166666666666669</v>
      </c>
      <c r="O1167" s="96">
        <f t="shared" si="58"/>
        <v>7</v>
      </c>
    </row>
    <row r="1168" spans="1:15" x14ac:dyDescent="0.25">
      <c r="A1168" t="s">
        <v>0</v>
      </c>
      <c r="B1168" s="1">
        <v>46141</v>
      </c>
      <c r="C1168">
        <v>3580</v>
      </c>
      <c r="D1168">
        <v>3643</v>
      </c>
      <c r="E1168" t="s">
        <v>1</v>
      </c>
      <c r="F1168" t="s">
        <v>47</v>
      </c>
      <c r="G1168">
        <v>3580</v>
      </c>
      <c r="H1168">
        <v>3643</v>
      </c>
      <c r="I1168" t="s">
        <v>48</v>
      </c>
      <c r="J1168" t="s">
        <v>55</v>
      </c>
      <c r="K1168">
        <v>234</v>
      </c>
      <c r="L1168">
        <v>201</v>
      </c>
      <c r="M1168" s="24">
        <f t="shared" si="56"/>
        <v>0.3125</v>
      </c>
      <c r="N1168" s="24">
        <f t="shared" si="57"/>
        <v>0.3125</v>
      </c>
      <c r="O1168" s="96">
        <f t="shared" si="58"/>
        <v>7</v>
      </c>
    </row>
    <row r="1169" spans="1:15" x14ac:dyDescent="0.25">
      <c r="A1169" t="s">
        <v>0</v>
      </c>
      <c r="B1169" s="1">
        <v>46141</v>
      </c>
      <c r="C1169">
        <v>3580</v>
      </c>
      <c r="D1169">
        <v>3643</v>
      </c>
      <c r="E1169" t="s">
        <v>1</v>
      </c>
      <c r="F1169" t="s">
        <v>47</v>
      </c>
      <c r="G1169">
        <v>3580</v>
      </c>
      <c r="H1169">
        <v>3643</v>
      </c>
      <c r="I1169" t="s">
        <v>48</v>
      </c>
      <c r="J1169" t="s">
        <v>56</v>
      </c>
      <c r="K1169">
        <v>150</v>
      </c>
      <c r="L1169">
        <v>191</v>
      </c>
      <c r="M1169" s="24">
        <f t="shared" si="56"/>
        <v>0.33333333333333331</v>
      </c>
      <c r="N1169" s="24">
        <f t="shared" si="57"/>
        <v>0.33333333333333331</v>
      </c>
      <c r="O1169" s="96">
        <f t="shared" si="58"/>
        <v>8</v>
      </c>
    </row>
    <row r="1170" spans="1:15" x14ac:dyDescent="0.25">
      <c r="A1170" t="s">
        <v>0</v>
      </c>
      <c r="B1170" s="1">
        <v>46141</v>
      </c>
      <c r="C1170">
        <v>3580</v>
      </c>
      <c r="D1170">
        <v>3643</v>
      </c>
      <c r="E1170" t="s">
        <v>1</v>
      </c>
      <c r="F1170" t="s">
        <v>47</v>
      </c>
      <c r="G1170">
        <v>3580</v>
      </c>
      <c r="H1170">
        <v>3643</v>
      </c>
      <c r="I1170" t="s">
        <v>48</v>
      </c>
      <c r="J1170" t="s">
        <v>57</v>
      </c>
      <c r="K1170">
        <v>88</v>
      </c>
      <c r="L1170">
        <v>129</v>
      </c>
      <c r="M1170" s="24">
        <f t="shared" si="56"/>
        <v>0.35416666666666669</v>
      </c>
      <c r="N1170" s="24">
        <f t="shared" si="57"/>
        <v>0.35416666666666669</v>
      </c>
      <c r="O1170" s="96">
        <f t="shared" si="58"/>
        <v>8</v>
      </c>
    </row>
    <row r="1171" spans="1:15" x14ac:dyDescent="0.25">
      <c r="A1171" t="s">
        <v>0</v>
      </c>
      <c r="B1171" s="1">
        <v>46141</v>
      </c>
      <c r="C1171">
        <v>3580</v>
      </c>
      <c r="D1171">
        <v>3643</v>
      </c>
      <c r="E1171" t="s">
        <v>1</v>
      </c>
      <c r="F1171" t="s">
        <v>47</v>
      </c>
      <c r="G1171">
        <v>3580</v>
      </c>
      <c r="H1171">
        <v>3643</v>
      </c>
      <c r="I1171" t="s">
        <v>48</v>
      </c>
      <c r="J1171" t="s">
        <v>58</v>
      </c>
      <c r="K1171">
        <v>58</v>
      </c>
      <c r="L1171">
        <v>49</v>
      </c>
      <c r="M1171" s="24">
        <f t="shared" si="56"/>
        <v>0.375</v>
      </c>
      <c r="N1171" s="24">
        <f t="shared" si="57"/>
        <v>0.375</v>
      </c>
      <c r="O1171" s="96">
        <f t="shared" si="58"/>
        <v>9</v>
      </c>
    </row>
    <row r="1172" spans="1:15" x14ac:dyDescent="0.25">
      <c r="A1172" t="s">
        <v>0</v>
      </c>
      <c r="B1172" s="1">
        <v>46141</v>
      </c>
      <c r="C1172">
        <v>3580</v>
      </c>
      <c r="D1172">
        <v>3643</v>
      </c>
      <c r="E1172" t="s">
        <v>1</v>
      </c>
      <c r="F1172" t="s">
        <v>47</v>
      </c>
      <c r="G1172">
        <v>3580</v>
      </c>
      <c r="H1172">
        <v>3643</v>
      </c>
      <c r="I1172" t="s">
        <v>48</v>
      </c>
      <c r="J1172" t="s">
        <v>59</v>
      </c>
      <c r="K1172">
        <v>58</v>
      </c>
      <c r="L1172">
        <v>69</v>
      </c>
      <c r="M1172" s="24">
        <f t="shared" si="56"/>
        <v>0.39583333333333331</v>
      </c>
      <c r="N1172" s="24">
        <f t="shared" si="57"/>
        <v>0.39583333333333331</v>
      </c>
      <c r="O1172" s="96">
        <f t="shared" si="58"/>
        <v>9</v>
      </c>
    </row>
    <row r="1173" spans="1:15" x14ac:dyDescent="0.25">
      <c r="A1173" t="s">
        <v>0</v>
      </c>
      <c r="B1173" s="1">
        <v>46141</v>
      </c>
      <c r="C1173">
        <v>3580</v>
      </c>
      <c r="D1173">
        <v>3643</v>
      </c>
      <c r="E1173" t="s">
        <v>1</v>
      </c>
      <c r="F1173" t="s">
        <v>47</v>
      </c>
      <c r="G1173">
        <v>3580</v>
      </c>
      <c r="H1173">
        <v>3643</v>
      </c>
      <c r="I1173" t="s">
        <v>48</v>
      </c>
      <c r="J1173" t="s">
        <v>60</v>
      </c>
      <c r="K1173">
        <v>39</v>
      </c>
      <c r="L1173">
        <v>37</v>
      </c>
      <c r="M1173" s="24">
        <f t="shared" si="56"/>
        <v>0.41666666666666669</v>
      </c>
      <c r="N1173" s="24">
        <f t="shared" si="57"/>
        <v>0.41666666666666669</v>
      </c>
      <c r="O1173" s="96">
        <f t="shared" si="58"/>
        <v>10</v>
      </c>
    </row>
    <row r="1174" spans="1:15" x14ac:dyDescent="0.25">
      <c r="A1174" t="s">
        <v>0</v>
      </c>
      <c r="B1174" s="1">
        <v>46141</v>
      </c>
      <c r="C1174">
        <v>3580</v>
      </c>
      <c r="D1174">
        <v>3643</v>
      </c>
      <c r="E1174" t="s">
        <v>1</v>
      </c>
      <c r="F1174" t="s">
        <v>47</v>
      </c>
      <c r="G1174">
        <v>3580</v>
      </c>
      <c r="H1174">
        <v>3643</v>
      </c>
      <c r="I1174" t="s">
        <v>48</v>
      </c>
      <c r="J1174" t="s">
        <v>61</v>
      </c>
      <c r="K1174">
        <v>50</v>
      </c>
      <c r="L1174">
        <v>54</v>
      </c>
      <c r="M1174" s="24">
        <f t="shared" si="56"/>
        <v>0.4375</v>
      </c>
      <c r="N1174" s="24">
        <f t="shared" si="57"/>
        <v>0.4375</v>
      </c>
      <c r="O1174" s="96">
        <f t="shared" si="58"/>
        <v>10</v>
      </c>
    </row>
    <row r="1175" spans="1:15" x14ac:dyDescent="0.25">
      <c r="A1175" t="s">
        <v>0</v>
      </c>
      <c r="B1175" s="1">
        <v>46141</v>
      </c>
      <c r="C1175">
        <v>3580</v>
      </c>
      <c r="D1175">
        <v>3643</v>
      </c>
      <c r="E1175" t="s">
        <v>1</v>
      </c>
      <c r="F1175" t="s">
        <v>47</v>
      </c>
      <c r="G1175">
        <v>3580</v>
      </c>
      <c r="H1175">
        <v>3643</v>
      </c>
      <c r="I1175" t="s">
        <v>48</v>
      </c>
      <c r="J1175" t="s">
        <v>62</v>
      </c>
      <c r="K1175">
        <v>21</v>
      </c>
      <c r="L1175">
        <v>32</v>
      </c>
      <c r="M1175" s="24">
        <f t="shared" si="56"/>
        <v>0.45833333333333331</v>
      </c>
      <c r="N1175" s="24">
        <f t="shared" si="57"/>
        <v>0.45833333333333331</v>
      </c>
      <c r="O1175" s="96">
        <f t="shared" si="58"/>
        <v>11</v>
      </c>
    </row>
    <row r="1176" spans="1:15" x14ac:dyDescent="0.25">
      <c r="A1176" t="s">
        <v>0</v>
      </c>
      <c r="B1176" s="1">
        <v>46141</v>
      </c>
      <c r="C1176">
        <v>3580</v>
      </c>
      <c r="D1176">
        <v>3643</v>
      </c>
      <c r="E1176" t="s">
        <v>1</v>
      </c>
      <c r="F1176" t="s">
        <v>47</v>
      </c>
      <c r="G1176">
        <v>3580</v>
      </c>
      <c r="H1176">
        <v>3643</v>
      </c>
      <c r="I1176" t="s">
        <v>48</v>
      </c>
      <c r="J1176" t="s">
        <v>63</v>
      </c>
      <c r="K1176">
        <v>20</v>
      </c>
      <c r="L1176">
        <v>17</v>
      </c>
      <c r="M1176" s="24">
        <f t="shared" si="56"/>
        <v>0.47916666666666669</v>
      </c>
      <c r="N1176" s="24">
        <f t="shared" si="57"/>
        <v>0.47916666666666669</v>
      </c>
      <c r="O1176" s="96">
        <f t="shared" si="58"/>
        <v>11</v>
      </c>
    </row>
    <row r="1177" spans="1:15" x14ac:dyDescent="0.25">
      <c r="A1177" t="s">
        <v>0</v>
      </c>
      <c r="B1177" s="1">
        <v>46141</v>
      </c>
      <c r="C1177">
        <v>3580</v>
      </c>
      <c r="D1177">
        <v>3643</v>
      </c>
      <c r="E1177" t="s">
        <v>1</v>
      </c>
      <c r="F1177" t="s">
        <v>47</v>
      </c>
      <c r="G1177">
        <v>3580</v>
      </c>
      <c r="H1177">
        <v>3643</v>
      </c>
      <c r="I1177" t="s">
        <v>48</v>
      </c>
      <c r="J1177" t="s">
        <v>64</v>
      </c>
      <c r="K1177">
        <v>29</v>
      </c>
      <c r="L1177">
        <v>29</v>
      </c>
      <c r="M1177" s="24">
        <f t="shared" si="56"/>
        <v>0.5</v>
      </c>
      <c r="N1177" s="24">
        <f t="shared" si="57"/>
        <v>0.5</v>
      </c>
      <c r="O1177" s="96">
        <f t="shared" si="58"/>
        <v>12</v>
      </c>
    </row>
    <row r="1178" spans="1:15" x14ac:dyDescent="0.25">
      <c r="A1178" t="s">
        <v>0</v>
      </c>
      <c r="B1178" s="1">
        <v>46141</v>
      </c>
      <c r="C1178">
        <v>3580</v>
      </c>
      <c r="D1178">
        <v>3643</v>
      </c>
      <c r="E1178" t="s">
        <v>1</v>
      </c>
      <c r="F1178" t="s">
        <v>47</v>
      </c>
      <c r="G1178">
        <v>3580</v>
      </c>
      <c r="H1178">
        <v>3643</v>
      </c>
      <c r="I1178" t="s">
        <v>48</v>
      </c>
      <c r="J1178" t="s">
        <v>65</v>
      </c>
      <c r="K1178">
        <v>50</v>
      </c>
      <c r="L1178">
        <v>50</v>
      </c>
      <c r="M1178" s="24">
        <f t="shared" si="56"/>
        <v>0.52083333333333337</v>
      </c>
      <c r="N1178" s="24">
        <f t="shared" si="57"/>
        <v>0.52083333333333337</v>
      </c>
      <c r="O1178" s="96">
        <f t="shared" si="58"/>
        <v>12</v>
      </c>
    </row>
    <row r="1179" spans="1:15" x14ac:dyDescent="0.25">
      <c r="A1179" t="s">
        <v>0</v>
      </c>
      <c r="B1179" s="1">
        <v>46141</v>
      </c>
      <c r="C1179">
        <v>3580</v>
      </c>
      <c r="D1179">
        <v>3643</v>
      </c>
      <c r="E1179" t="s">
        <v>1</v>
      </c>
      <c r="F1179" t="s">
        <v>47</v>
      </c>
      <c r="G1179">
        <v>3580</v>
      </c>
      <c r="H1179">
        <v>3643</v>
      </c>
      <c r="I1179" t="s">
        <v>48</v>
      </c>
      <c r="J1179" t="s">
        <v>66</v>
      </c>
      <c r="K1179">
        <v>44</v>
      </c>
      <c r="L1179">
        <v>34</v>
      </c>
      <c r="M1179" s="24">
        <f t="shared" si="56"/>
        <v>0.54166666666666663</v>
      </c>
      <c r="N1179" s="24">
        <f t="shared" si="57"/>
        <v>0.54166666666666663</v>
      </c>
      <c r="O1179" s="96">
        <f t="shared" si="58"/>
        <v>13</v>
      </c>
    </row>
    <row r="1180" spans="1:15" x14ac:dyDescent="0.25">
      <c r="A1180" t="s">
        <v>0</v>
      </c>
      <c r="B1180" s="1">
        <v>46141</v>
      </c>
      <c r="C1180">
        <v>3580</v>
      </c>
      <c r="D1180">
        <v>3643</v>
      </c>
      <c r="E1180" t="s">
        <v>1</v>
      </c>
      <c r="F1180" t="s">
        <v>47</v>
      </c>
      <c r="G1180">
        <v>3580</v>
      </c>
      <c r="H1180">
        <v>3643</v>
      </c>
      <c r="I1180" t="s">
        <v>48</v>
      </c>
      <c r="J1180" t="s">
        <v>67</v>
      </c>
      <c r="K1180">
        <v>21</v>
      </c>
      <c r="L1180">
        <v>35</v>
      </c>
      <c r="M1180" s="24">
        <f t="shared" si="56"/>
        <v>0.5625</v>
      </c>
      <c r="N1180" s="24">
        <f t="shared" si="57"/>
        <v>0.5625</v>
      </c>
      <c r="O1180" s="96">
        <f t="shared" si="58"/>
        <v>13</v>
      </c>
    </row>
    <row r="1181" spans="1:15" x14ac:dyDescent="0.25">
      <c r="A1181" t="s">
        <v>0</v>
      </c>
      <c r="B1181" s="1">
        <v>46141</v>
      </c>
      <c r="C1181">
        <v>3580</v>
      </c>
      <c r="D1181">
        <v>3643</v>
      </c>
      <c r="E1181" t="s">
        <v>1</v>
      </c>
      <c r="F1181" t="s">
        <v>47</v>
      </c>
      <c r="G1181">
        <v>3580</v>
      </c>
      <c r="H1181">
        <v>3643</v>
      </c>
      <c r="I1181" t="s">
        <v>48</v>
      </c>
      <c r="J1181" t="s">
        <v>68</v>
      </c>
      <c r="K1181">
        <v>65</v>
      </c>
      <c r="L1181">
        <v>41</v>
      </c>
      <c r="M1181" s="24">
        <f t="shared" si="56"/>
        <v>0.58333333333333337</v>
      </c>
      <c r="N1181" s="24">
        <f t="shared" si="57"/>
        <v>0.58333333333333337</v>
      </c>
      <c r="O1181" s="96">
        <f t="shared" si="58"/>
        <v>14</v>
      </c>
    </row>
    <row r="1182" spans="1:15" x14ac:dyDescent="0.25">
      <c r="A1182" t="s">
        <v>0</v>
      </c>
      <c r="B1182" s="1">
        <v>46141</v>
      </c>
      <c r="C1182">
        <v>3580</v>
      </c>
      <c r="D1182">
        <v>3643</v>
      </c>
      <c r="E1182" t="s">
        <v>1</v>
      </c>
      <c r="F1182" t="s">
        <v>47</v>
      </c>
      <c r="G1182">
        <v>3580</v>
      </c>
      <c r="H1182">
        <v>3643</v>
      </c>
      <c r="I1182" t="s">
        <v>48</v>
      </c>
      <c r="J1182" t="s">
        <v>69</v>
      </c>
      <c r="K1182">
        <v>91</v>
      </c>
      <c r="L1182">
        <v>85</v>
      </c>
      <c r="M1182" s="24">
        <f t="shared" si="56"/>
        <v>0.60416666666666663</v>
      </c>
      <c r="N1182" s="24">
        <f t="shared" si="57"/>
        <v>0.60416666666666663</v>
      </c>
      <c r="O1182" s="96">
        <f t="shared" si="58"/>
        <v>14</v>
      </c>
    </row>
    <row r="1183" spans="1:15" x14ac:dyDescent="0.25">
      <c r="A1183" t="s">
        <v>0</v>
      </c>
      <c r="B1183" s="1">
        <v>46141</v>
      </c>
      <c r="C1183">
        <v>3580</v>
      </c>
      <c r="D1183">
        <v>3643</v>
      </c>
      <c r="E1183" t="s">
        <v>1</v>
      </c>
      <c r="F1183" t="s">
        <v>47</v>
      </c>
      <c r="G1183">
        <v>3580</v>
      </c>
      <c r="H1183">
        <v>3643</v>
      </c>
      <c r="I1183" t="s">
        <v>48</v>
      </c>
      <c r="J1183" t="s">
        <v>70</v>
      </c>
      <c r="K1183">
        <v>148</v>
      </c>
      <c r="L1183">
        <v>117</v>
      </c>
      <c r="M1183" s="24">
        <f t="shared" si="56"/>
        <v>0.625</v>
      </c>
      <c r="N1183" s="24">
        <f t="shared" si="57"/>
        <v>0.625</v>
      </c>
      <c r="O1183" s="96">
        <f t="shared" si="58"/>
        <v>15</v>
      </c>
    </row>
    <row r="1184" spans="1:15" x14ac:dyDescent="0.25">
      <c r="A1184" t="s">
        <v>0</v>
      </c>
      <c r="B1184" s="1">
        <v>46141</v>
      </c>
      <c r="C1184">
        <v>3580</v>
      </c>
      <c r="D1184">
        <v>3643</v>
      </c>
      <c r="E1184" t="s">
        <v>1</v>
      </c>
      <c r="F1184" t="s">
        <v>47</v>
      </c>
      <c r="G1184">
        <v>3580</v>
      </c>
      <c r="H1184">
        <v>3643</v>
      </c>
      <c r="I1184" t="s">
        <v>48</v>
      </c>
      <c r="J1184" t="s">
        <v>71</v>
      </c>
      <c r="K1184">
        <v>149</v>
      </c>
      <c r="L1184">
        <v>179</v>
      </c>
      <c r="M1184" s="24">
        <f t="shared" si="56"/>
        <v>0.64583333333333337</v>
      </c>
      <c r="N1184" s="24">
        <f t="shared" si="57"/>
        <v>0.64583333333333337</v>
      </c>
      <c r="O1184" s="96">
        <f t="shared" si="58"/>
        <v>15</v>
      </c>
    </row>
    <row r="1185" spans="1:15" x14ac:dyDescent="0.25">
      <c r="A1185" t="s">
        <v>0</v>
      </c>
      <c r="B1185" s="1">
        <v>46141</v>
      </c>
      <c r="C1185">
        <v>3580</v>
      </c>
      <c r="D1185">
        <v>3643</v>
      </c>
      <c r="E1185" t="s">
        <v>1</v>
      </c>
      <c r="F1185" t="s">
        <v>47</v>
      </c>
      <c r="G1185">
        <v>3580</v>
      </c>
      <c r="H1185">
        <v>3643</v>
      </c>
      <c r="I1185" t="s">
        <v>48</v>
      </c>
      <c r="J1185" t="s">
        <v>72</v>
      </c>
      <c r="K1185">
        <v>249</v>
      </c>
      <c r="L1185">
        <v>201</v>
      </c>
      <c r="M1185" s="24">
        <f t="shared" si="56"/>
        <v>0.66666666666666663</v>
      </c>
      <c r="N1185" s="24">
        <f t="shared" si="57"/>
        <v>0.66666666666666663</v>
      </c>
      <c r="O1185" s="96">
        <f t="shared" si="58"/>
        <v>16</v>
      </c>
    </row>
    <row r="1186" spans="1:15" x14ac:dyDescent="0.25">
      <c r="A1186" t="s">
        <v>0</v>
      </c>
      <c r="B1186" s="1">
        <v>46141</v>
      </c>
      <c r="C1186">
        <v>3580</v>
      </c>
      <c r="D1186">
        <v>3643</v>
      </c>
      <c r="E1186" t="s">
        <v>1</v>
      </c>
      <c r="F1186" t="s">
        <v>47</v>
      </c>
      <c r="G1186">
        <v>3580</v>
      </c>
      <c r="H1186">
        <v>3643</v>
      </c>
      <c r="I1186" t="s">
        <v>48</v>
      </c>
      <c r="J1186" t="s">
        <v>73</v>
      </c>
      <c r="K1186">
        <v>229</v>
      </c>
      <c r="L1186">
        <v>268</v>
      </c>
      <c r="M1186" s="24">
        <f t="shared" si="56"/>
        <v>0.6875</v>
      </c>
      <c r="N1186" s="24">
        <f t="shared" si="57"/>
        <v>0.6875</v>
      </c>
      <c r="O1186" s="96">
        <f t="shared" si="58"/>
        <v>16</v>
      </c>
    </row>
    <row r="1187" spans="1:15" x14ac:dyDescent="0.25">
      <c r="A1187" t="s">
        <v>0</v>
      </c>
      <c r="B1187" s="1">
        <v>46141</v>
      </c>
      <c r="C1187">
        <v>3580</v>
      </c>
      <c r="D1187">
        <v>3643</v>
      </c>
      <c r="E1187" t="s">
        <v>1</v>
      </c>
      <c r="F1187" t="s">
        <v>47</v>
      </c>
      <c r="G1187">
        <v>3580</v>
      </c>
      <c r="H1187">
        <v>3643</v>
      </c>
      <c r="I1187" t="s">
        <v>48</v>
      </c>
      <c r="J1187" t="s">
        <v>74</v>
      </c>
      <c r="K1187">
        <v>184</v>
      </c>
      <c r="L1187">
        <v>187</v>
      </c>
      <c r="M1187" s="24">
        <f t="shared" si="56"/>
        <v>0.70833333333333337</v>
      </c>
      <c r="N1187" s="24">
        <f t="shared" si="57"/>
        <v>0.70833333333333337</v>
      </c>
      <c r="O1187" s="96">
        <f t="shared" si="58"/>
        <v>17</v>
      </c>
    </row>
    <row r="1188" spans="1:15" x14ac:dyDescent="0.25">
      <c r="A1188" t="s">
        <v>0</v>
      </c>
      <c r="B1188" s="1">
        <v>46141</v>
      </c>
      <c r="C1188">
        <v>3580</v>
      </c>
      <c r="D1188">
        <v>3643</v>
      </c>
      <c r="E1188" t="s">
        <v>1</v>
      </c>
      <c r="F1188" t="s">
        <v>47</v>
      </c>
      <c r="G1188">
        <v>3580</v>
      </c>
      <c r="H1188">
        <v>3643</v>
      </c>
      <c r="I1188" t="s">
        <v>48</v>
      </c>
      <c r="J1188" t="s">
        <v>75</v>
      </c>
      <c r="K1188">
        <v>123</v>
      </c>
      <c r="L1188">
        <v>154</v>
      </c>
      <c r="M1188" s="24">
        <f t="shared" si="56"/>
        <v>0.72916666666666663</v>
      </c>
      <c r="N1188" s="24">
        <f t="shared" si="57"/>
        <v>0.72916666666666663</v>
      </c>
      <c r="O1188" s="96">
        <f t="shared" si="58"/>
        <v>17</v>
      </c>
    </row>
    <row r="1189" spans="1:15" x14ac:dyDescent="0.25">
      <c r="A1189" t="s">
        <v>0</v>
      </c>
      <c r="B1189" s="1">
        <v>46141</v>
      </c>
      <c r="C1189">
        <v>3580</v>
      </c>
      <c r="D1189">
        <v>3643</v>
      </c>
      <c r="E1189" t="s">
        <v>1</v>
      </c>
      <c r="F1189" t="s">
        <v>47</v>
      </c>
      <c r="G1189">
        <v>3580</v>
      </c>
      <c r="H1189">
        <v>3643</v>
      </c>
      <c r="I1189" t="s">
        <v>48</v>
      </c>
      <c r="J1189" t="s">
        <v>76</v>
      </c>
      <c r="K1189">
        <v>100</v>
      </c>
      <c r="L1189">
        <v>102</v>
      </c>
      <c r="M1189" s="24">
        <f t="shared" si="56"/>
        <v>0.75</v>
      </c>
      <c r="N1189" s="24">
        <f t="shared" si="57"/>
        <v>0.75</v>
      </c>
      <c r="O1189" s="96">
        <f t="shared" si="58"/>
        <v>18</v>
      </c>
    </row>
    <row r="1190" spans="1:15" x14ac:dyDescent="0.25">
      <c r="A1190" t="s">
        <v>0</v>
      </c>
      <c r="B1190" s="1">
        <v>46141</v>
      </c>
      <c r="C1190">
        <v>3580</v>
      </c>
      <c r="D1190">
        <v>3643</v>
      </c>
      <c r="E1190" t="s">
        <v>1</v>
      </c>
      <c r="F1190" t="s">
        <v>47</v>
      </c>
      <c r="G1190">
        <v>3580</v>
      </c>
      <c r="H1190">
        <v>3643</v>
      </c>
      <c r="I1190" t="s">
        <v>48</v>
      </c>
      <c r="J1190" t="s">
        <v>77</v>
      </c>
      <c r="K1190">
        <v>50</v>
      </c>
      <c r="L1190">
        <v>57</v>
      </c>
      <c r="M1190" s="24">
        <f t="shared" si="56"/>
        <v>0.77083333333333337</v>
      </c>
      <c r="N1190" s="24">
        <f t="shared" si="57"/>
        <v>0.77083333333333337</v>
      </c>
      <c r="O1190" s="96">
        <f t="shared" si="58"/>
        <v>18</v>
      </c>
    </row>
    <row r="1191" spans="1:15" x14ac:dyDescent="0.25">
      <c r="A1191" t="s">
        <v>0</v>
      </c>
      <c r="B1191" s="1">
        <v>46141</v>
      </c>
      <c r="C1191">
        <v>3580</v>
      </c>
      <c r="D1191">
        <v>3643</v>
      </c>
      <c r="E1191" t="s">
        <v>1</v>
      </c>
      <c r="F1191" t="s">
        <v>47</v>
      </c>
      <c r="G1191">
        <v>3580</v>
      </c>
      <c r="H1191">
        <v>3643</v>
      </c>
      <c r="I1191" t="s">
        <v>48</v>
      </c>
      <c r="J1191" t="s">
        <v>78</v>
      </c>
      <c r="K1191">
        <v>182</v>
      </c>
      <c r="L1191">
        <v>122</v>
      </c>
      <c r="M1191" s="24">
        <f t="shared" si="56"/>
        <v>0.79166666666666663</v>
      </c>
      <c r="N1191" s="24">
        <f t="shared" si="57"/>
        <v>0.79166666666666663</v>
      </c>
      <c r="O1191" s="96">
        <f t="shared" si="58"/>
        <v>19</v>
      </c>
    </row>
    <row r="1192" spans="1:15" x14ac:dyDescent="0.25">
      <c r="A1192" t="s">
        <v>0</v>
      </c>
      <c r="B1192" s="1">
        <v>46141</v>
      </c>
      <c r="C1192">
        <v>3580</v>
      </c>
      <c r="D1192">
        <v>3643</v>
      </c>
      <c r="E1192" t="s">
        <v>1</v>
      </c>
      <c r="F1192" t="s">
        <v>47</v>
      </c>
      <c r="G1192">
        <v>3580</v>
      </c>
      <c r="H1192">
        <v>3643</v>
      </c>
      <c r="I1192" t="s">
        <v>48</v>
      </c>
      <c r="J1192" t="s">
        <v>79</v>
      </c>
      <c r="K1192">
        <v>162</v>
      </c>
      <c r="L1192">
        <v>199</v>
      </c>
      <c r="M1192" s="24">
        <f t="shared" si="56"/>
        <v>0.8125</v>
      </c>
      <c r="N1192" s="24">
        <f t="shared" si="57"/>
        <v>0.8125</v>
      </c>
      <c r="O1192" s="96">
        <f t="shared" si="58"/>
        <v>19</v>
      </c>
    </row>
    <row r="1193" spans="1:15" x14ac:dyDescent="0.25">
      <c r="A1193" t="s">
        <v>0</v>
      </c>
      <c r="B1193" s="1">
        <v>46141</v>
      </c>
      <c r="C1193">
        <v>3580</v>
      </c>
      <c r="D1193">
        <v>3643</v>
      </c>
      <c r="E1193" t="s">
        <v>1</v>
      </c>
      <c r="F1193" t="s">
        <v>47</v>
      </c>
      <c r="G1193">
        <v>3580</v>
      </c>
      <c r="H1193">
        <v>3643</v>
      </c>
      <c r="I1193" t="s">
        <v>48</v>
      </c>
      <c r="J1193" t="s">
        <v>80</v>
      </c>
      <c r="K1193">
        <v>1</v>
      </c>
      <c r="L1193">
        <v>42</v>
      </c>
      <c r="M1193" s="24">
        <f t="shared" si="56"/>
        <v>0.83333333333333337</v>
      </c>
      <c r="N1193" s="24">
        <f t="shared" si="57"/>
        <v>0.8125</v>
      </c>
      <c r="O1193" s="96">
        <f t="shared" si="58"/>
        <v>19</v>
      </c>
    </row>
    <row r="1194" spans="1:15" x14ac:dyDescent="0.25">
      <c r="A1194" t="s">
        <v>0</v>
      </c>
      <c r="B1194" s="1">
        <v>46142</v>
      </c>
      <c r="C1194">
        <v>3380</v>
      </c>
      <c r="D1194">
        <v>3432</v>
      </c>
      <c r="E1194" t="s">
        <v>1</v>
      </c>
      <c r="F1194" t="s">
        <v>47</v>
      </c>
      <c r="G1194">
        <v>3380</v>
      </c>
      <c r="H1194">
        <v>3432</v>
      </c>
      <c r="I1194" t="s">
        <v>48</v>
      </c>
      <c r="J1194" t="s">
        <v>49</v>
      </c>
      <c r="K1194">
        <v>3</v>
      </c>
      <c r="L1194">
        <v>0</v>
      </c>
      <c r="M1194" s="24">
        <f t="shared" si="56"/>
        <v>0.1875</v>
      </c>
      <c r="N1194" s="24">
        <f t="shared" si="57"/>
        <v>0.20833333333333334</v>
      </c>
      <c r="O1194" s="96">
        <f t="shared" si="58"/>
        <v>5</v>
      </c>
    </row>
    <row r="1195" spans="1:15" x14ac:dyDescent="0.25">
      <c r="A1195" t="s">
        <v>0</v>
      </c>
      <c r="B1195" s="1">
        <v>46142</v>
      </c>
      <c r="C1195">
        <v>3380</v>
      </c>
      <c r="D1195">
        <v>3432</v>
      </c>
      <c r="E1195" t="s">
        <v>1</v>
      </c>
      <c r="F1195" t="s">
        <v>47</v>
      </c>
      <c r="G1195">
        <v>3380</v>
      </c>
      <c r="H1195">
        <v>3432</v>
      </c>
      <c r="I1195" t="s">
        <v>48</v>
      </c>
      <c r="J1195" t="s">
        <v>50</v>
      </c>
      <c r="K1195">
        <v>41</v>
      </c>
      <c r="L1195">
        <v>46</v>
      </c>
      <c r="M1195" s="24">
        <f t="shared" si="56"/>
        <v>0.20833333333333334</v>
      </c>
      <c r="N1195" s="24">
        <f t="shared" si="57"/>
        <v>0.20833333333333334</v>
      </c>
      <c r="O1195" s="96">
        <f t="shared" si="58"/>
        <v>5</v>
      </c>
    </row>
    <row r="1196" spans="1:15" x14ac:dyDescent="0.25">
      <c r="A1196" t="s">
        <v>0</v>
      </c>
      <c r="B1196" s="1">
        <v>46142</v>
      </c>
      <c r="C1196">
        <v>3380</v>
      </c>
      <c r="D1196">
        <v>3432</v>
      </c>
      <c r="E1196" t="s">
        <v>1</v>
      </c>
      <c r="F1196" t="s">
        <v>47</v>
      </c>
      <c r="G1196">
        <v>3380</v>
      </c>
      <c r="H1196">
        <v>3432</v>
      </c>
      <c r="I1196" t="s">
        <v>48</v>
      </c>
      <c r="J1196" t="s">
        <v>51</v>
      </c>
      <c r="K1196">
        <v>87</v>
      </c>
      <c r="L1196">
        <v>92</v>
      </c>
      <c r="M1196" s="24">
        <f t="shared" si="56"/>
        <v>0.22916666666666666</v>
      </c>
      <c r="N1196" s="24">
        <f t="shared" si="57"/>
        <v>0.22916666666666666</v>
      </c>
      <c r="O1196" s="96">
        <f t="shared" si="58"/>
        <v>5</v>
      </c>
    </row>
    <row r="1197" spans="1:15" x14ac:dyDescent="0.25">
      <c r="A1197" t="s">
        <v>0</v>
      </c>
      <c r="B1197" s="1">
        <v>46142</v>
      </c>
      <c r="C1197">
        <v>3380</v>
      </c>
      <c r="D1197">
        <v>3432</v>
      </c>
      <c r="E1197" t="s">
        <v>1</v>
      </c>
      <c r="F1197" t="s">
        <v>47</v>
      </c>
      <c r="G1197">
        <v>3380</v>
      </c>
      <c r="H1197">
        <v>3432</v>
      </c>
      <c r="I1197" t="s">
        <v>48</v>
      </c>
      <c r="J1197" t="s">
        <v>52</v>
      </c>
      <c r="K1197">
        <v>278</v>
      </c>
      <c r="L1197">
        <v>193</v>
      </c>
      <c r="M1197" s="24">
        <f t="shared" si="56"/>
        <v>0.25</v>
      </c>
      <c r="N1197" s="24">
        <f t="shared" si="57"/>
        <v>0.25</v>
      </c>
      <c r="O1197" s="96">
        <f t="shared" si="58"/>
        <v>6</v>
      </c>
    </row>
    <row r="1198" spans="1:15" x14ac:dyDescent="0.25">
      <c r="A1198" t="s">
        <v>0</v>
      </c>
      <c r="B1198" s="1">
        <v>46142</v>
      </c>
      <c r="C1198">
        <v>3380</v>
      </c>
      <c r="D1198">
        <v>3432</v>
      </c>
      <c r="E1198" t="s">
        <v>1</v>
      </c>
      <c r="F1198" t="s">
        <v>47</v>
      </c>
      <c r="G1198">
        <v>3380</v>
      </c>
      <c r="H1198">
        <v>3432</v>
      </c>
      <c r="I1198" t="s">
        <v>48</v>
      </c>
      <c r="J1198" t="s">
        <v>53</v>
      </c>
      <c r="K1198">
        <v>405</v>
      </c>
      <c r="L1198">
        <v>428</v>
      </c>
      <c r="M1198" s="24">
        <f t="shared" si="56"/>
        <v>0.27083333333333331</v>
      </c>
      <c r="N1198" s="24">
        <f t="shared" si="57"/>
        <v>0.27083333333333331</v>
      </c>
      <c r="O1198" s="96">
        <f t="shared" si="58"/>
        <v>6</v>
      </c>
    </row>
    <row r="1199" spans="1:15" x14ac:dyDescent="0.25">
      <c r="A1199" t="s">
        <v>0</v>
      </c>
      <c r="B1199" s="1">
        <v>46142</v>
      </c>
      <c r="C1199">
        <v>3380</v>
      </c>
      <c r="D1199">
        <v>3432</v>
      </c>
      <c r="E1199" t="s">
        <v>1</v>
      </c>
      <c r="F1199" t="s">
        <v>47</v>
      </c>
      <c r="G1199">
        <v>3380</v>
      </c>
      <c r="H1199">
        <v>3432</v>
      </c>
      <c r="I1199" t="s">
        <v>48</v>
      </c>
      <c r="J1199" t="s">
        <v>54</v>
      </c>
      <c r="K1199">
        <v>216</v>
      </c>
      <c r="L1199">
        <v>210</v>
      </c>
      <c r="M1199" s="24">
        <f t="shared" si="56"/>
        <v>0.29166666666666669</v>
      </c>
      <c r="N1199" s="24">
        <f t="shared" si="57"/>
        <v>0.29166666666666669</v>
      </c>
      <c r="O1199" s="96">
        <f t="shared" si="58"/>
        <v>7</v>
      </c>
    </row>
    <row r="1200" spans="1:15" x14ac:dyDescent="0.25">
      <c r="A1200" t="s">
        <v>0</v>
      </c>
      <c r="B1200" s="1">
        <v>46142</v>
      </c>
      <c r="C1200">
        <v>3380</v>
      </c>
      <c r="D1200">
        <v>3432</v>
      </c>
      <c r="E1200" t="s">
        <v>1</v>
      </c>
      <c r="F1200" t="s">
        <v>47</v>
      </c>
      <c r="G1200">
        <v>3380</v>
      </c>
      <c r="H1200">
        <v>3432</v>
      </c>
      <c r="I1200" t="s">
        <v>48</v>
      </c>
      <c r="J1200" t="s">
        <v>55</v>
      </c>
      <c r="K1200">
        <v>202</v>
      </c>
      <c r="L1200">
        <v>213</v>
      </c>
      <c r="M1200" s="24">
        <f t="shared" si="56"/>
        <v>0.3125</v>
      </c>
      <c r="N1200" s="24">
        <f t="shared" si="57"/>
        <v>0.3125</v>
      </c>
      <c r="O1200" s="96">
        <f t="shared" si="58"/>
        <v>7</v>
      </c>
    </row>
    <row r="1201" spans="1:15" x14ac:dyDescent="0.25">
      <c r="A1201" t="s">
        <v>0</v>
      </c>
      <c r="B1201" s="1">
        <v>46142</v>
      </c>
      <c r="C1201">
        <v>3380</v>
      </c>
      <c r="D1201">
        <v>3432</v>
      </c>
      <c r="E1201" t="s">
        <v>1</v>
      </c>
      <c r="F1201" t="s">
        <v>47</v>
      </c>
      <c r="G1201">
        <v>3380</v>
      </c>
      <c r="H1201">
        <v>3432</v>
      </c>
      <c r="I1201" t="s">
        <v>48</v>
      </c>
      <c r="J1201" t="s">
        <v>56</v>
      </c>
      <c r="K1201">
        <v>115</v>
      </c>
      <c r="L1201">
        <v>125</v>
      </c>
      <c r="M1201" s="24">
        <f t="shared" si="56"/>
        <v>0.33333333333333331</v>
      </c>
      <c r="N1201" s="24">
        <f t="shared" si="57"/>
        <v>0.33333333333333331</v>
      </c>
      <c r="O1201" s="96">
        <f t="shared" si="58"/>
        <v>8</v>
      </c>
    </row>
    <row r="1202" spans="1:15" x14ac:dyDescent="0.25">
      <c r="A1202" t="s">
        <v>0</v>
      </c>
      <c r="B1202" s="1">
        <v>46142</v>
      </c>
      <c r="C1202">
        <v>3380</v>
      </c>
      <c r="D1202">
        <v>3432</v>
      </c>
      <c r="E1202" t="s">
        <v>1</v>
      </c>
      <c r="F1202" t="s">
        <v>47</v>
      </c>
      <c r="G1202">
        <v>3380</v>
      </c>
      <c r="H1202">
        <v>3432</v>
      </c>
      <c r="I1202" t="s">
        <v>48</v>
      </c>
      <c r="J1202" t="s">
        <v>57</v>
      </c>
      <c r="K1202">
        <v>75</v>
      </c>
      <c r="L1202">
        <v>75</v>
      </c>
      <c r="M1202" s="24">
        <f t="shared" si="56"/>
        <v>0.35416666666666669</v>
      </c>
      <c r="N1202" s="24">
        <f t="shared" si="57"/>
        <v>0.35416666666666669</v>
      </c>
      <c r="O1202" s="96">
        <f t="shared" si="58"/>
        <v>8</v>
      </c>
    </row>
    <row r="1203" spans="1:15" x14ac:dyDescent="0.25">
      <c r="A1203" t="s">
        <v>0</v>
      </c>
      <c r="B1203" s="1">
        <v>46142</v>
      </c>
      <c r="C1203">
        <v>3380</v>
      </c>
      <c r="D1203">
        <v>3432</v>
      </c>
      <c r="E1203" t="s">
        <v>1</v>
      </c>
      <c r="F1203" t="s">
        <v>47</v>
      </c>
      <c r="G1203">
        <v>3380</v>
      </c>
      <c r="H1203">
        <v>3432</v>
      </c>
      <c r="I1203" t="s">
        <v>48</v>
      </c>
      <c r="J1203" t="s">
        <v>58</v>
      </c>
      <c r="K1203">
        <v>55</v>
      </c>
      <c r="L1203">
        <v>103</v>
      </c>
      <c r="M1203" s="24">
        <f t="shared" si="56"/>
        <v>0.375</v>
      </c>
      <c r="N1203" s="24">
        <f t="shared" si="57"/>
        <v>0.375</v>
      </c>
      <c r="O1203" s="96">
        <f t="shared" si="58"/>
        <v>9</v>
      </c>
    </row>
    <row r="1204" spans="1:15" x14ac:dyDescent="0.25">
      <c r="A1204" t="s">
        <v>0</v>
      </c>
      <c r="B1204" s="1">
        <v>46142</v>
      </c>
      <c r="C1204">
        <v>3380</v>
      </c>
      <c r="D1204">
        <v>3432</v>
      </c>
      <c r="E1204" t="s">
        <v>1</v>
      </c>
      <c r="F1204" t="s">
        <v>47</v>
      </c>
      <c r="G1204">
        <v>3380</v>
      </c>
      <c r="H1204">
        <v>3432</v>
      </c>
      <c r="I1204" t="s">
        <v>48</v>
      </c>
      <c r="J1204" t="s">
        <v>59</v>
      </c>
      <c r="K1204">
        <v>44</v>
      </c>
      <c r="L1204">
        <v>57</v>
      </c>
      <c r="M1204" s="24">
        <f t="shared" si="56"/>
        <v>0.39583333333333331</v>
      </c>
      <c r="N1204" s="24">
        <f t="shared" si="57"/>
        <v>0.39583333333333331</v>
      </c>
      <c r="O1204" s="96">
        <f t="shared" si="58"/>
        <v>9</v>
      </c>
    </row>
    <row r="1205" spans="1:15" x14ac:dyDescent="0.25">
      <c r="A1205" t="s">
        <v>0</v>
      </c>
      <c r="B1205" s="1">
        <v>46142</v>
      </c>
      <c r="C1205">
        <v>3380</v>
      </c>
      <c r="D1205">
        <v>3432</v>
      </c>
      <c r="E1205" t="s">
        <v>1</v>
      </c>
      <c r="F1205" t="s">
        <v>47</v>
      </c>
      <c r="G1205">
        <v>3380</v>
      </c>
      <c r="H1205">
        <v>3432</v>
      </c>
      <c r="I1205" t="s">
        <v>48</v>
      </c>
      <c r="J1205" t="s">
        <v>60</v>
      </c>
      <c r="K1205">
        <v>55</v>
      </c>
      <c r="L1205">
        <v>44</v>
      </c>
      <c r="M1205" s="24">
        <f t="shared" si="56"/>
        <v>0.41666666666666669</v>
      </c>
      <c r="N1205" s="24">
        <f t="shared" si="57"/>
        <v>0.41666666666666669</v>
      </c>
      <c r="O1205" s="96">
        <f t="shared" si="58"/>
        <v>10</v>
      </c>
    </row>
    <row r="1206" spans="1:15" x14ac:dyDescent="0.25">
      <c r="A1206" t="s">
        <v>0</v>
      </c>
      <c r="B1206" s="1">
        <v>46142</v>
      </c>
      <c r="C1206">
        <v>3380</v>
      </c>
      <c r="D1206">
        <v>3432</v>
      </c>
      <c r="E1206" t="s">
        <v>1</v>
      </c>
      <c r="F1206" t="s">
        <v>47</v>
      </c>
      <c r="G1206">
        <v>3380</v>
      </c>
      <c r="H1206">
        <v>3432</v>
      </c>
      <c r="I1206" t="s">
        <v>48</v>
      </c>
      <c r="J1206" t="s">
        <v>61</v>
      </c>
      <c r="K1206">
        <v>27</v>
      </c>
      <c r="L1206">
        <v>44</v>
      </c>
      <c r="M1206" s="24">
        <f t="shared" si="56"/>
        <v>0.4375</v>
      </c>
      <c r="N1206" s="24">
        <f t="shared" si="57"/>
        <v>0.4375</v>
      </c>
      <c r="O1206" s="96">
        <f t="shared" si="58"/>
        <v>10</v>
      </c>
    </row>
    <row r="1207" spans="1:15" x14ac:dyDescent="0.25">
      <c r="A1207" t="s">
        <v>0</v>
      </c>
      <c r="B1207" s="1">
        <v>46142</v>
      </c>
      <c r="C1207">
        <v>3380</v>
      </c>
      <c r="D1207">
        <v>3432</v>
      </c>
      <c r="E1207" t="s">
        <v>1</v>
      </c>
      <c r="F1207" t="s">
        <v>47</v>
      </c>
      <c r="G1207">
        <v>3380</v>
      </c>
      <c r="H1207">
        <v>3432</v>
      </c>
      <c r="I1207" t="s">
        <v>48</v>
      </c>
      <c r="J1207" t="s">
        <v>62</v>
      </c>
      <c r="K1207">
        <v>22</v>
      </c>
      <c r="L1207">
        <v>17</v>
      </c>
      <c r="M1207" s="24">
        <f t="shared" si="56"/>
        <v>0.45833333333333331</v>
      </c>
      <c r="N1207" s="24">
        <f t="shared" si="57"/>
        <v>0.45833333333333331</v>
      </c>
      <c r="O1207" s="96">
        <f t="shared" si="58"/>
        <v>11</v>
      </c>
    </row>
    <row r="1208" spans="1:15" x14ac:dyDescent="0.25">
      <c r="A1208" t="s">
        <v>0</v>
      </c>
      <c r="B1208" s="1">
        <v>46142</v>
      </c>
      <c r="C1208">
        <v>3380</v>
      </c>
      <c r="D1208">
        <v>3432</v>
      </c>
      <c r="E1208" t="s">
        <v>1</v>
      </c>
      <c r="F1208" t="s">
        <v>47</v>
      </c>
      <c r="G1208">
        <v>3380</v>
      </c>
      <c r="H1208">
        <v>3432</v>
      </c>
      <c r="I1208" t="s">
        <v>48</v>
      </c>
      <c r="J1208" t="s">
        <v>63</v>
      </c>
      <c r="K1208">
        <v>17</v>
      </c>
      <c r="L1208">
        <v>22</v>
      </c>
      <c r="M1208" s="24">
        <f t="shared" si="56"/>
        <v>0.47916666666666669</v>
      </c>
      <c r="N1208" s="24">
        <f t="shared" si="57"/>
        <v>0.47916666666666669</v>
      </c>
      <c r="O1208" s="96">
        <f t="shared" si="58"/>
        <v>11</v>
      </c>
    </row>
    <row r="1209" spans="1:15" x14ac:dyDescent="0.25">
      <c r="A1209" t="s">
        <v>0</v>
      </c>
      <c r="B1209" s="1">
        <v>46142</v>
      </c>
      <c r="C1209">
        <v>3380</v>
      </c>
      <c r="D1209">
        <v>3432</v>
      </c>
      <c r="E1209" t="s">
        <v>1</v>
      </c>
      <c r="F1209" t="s">
        <v>47</v>
      </c>
      <c r="G1209">
        <v>3380</v>
      </c>
      <c r="H1209">
        <v>3432</v>
      </c>
      <c r="I1209" t="s">
        <v>48</v>
      </c>
      <c r="J1209" t="s">
        <v>64</v>
      </c>
      <c r="K1209">
        <v>29</v>
      </c>
      <c r="L1209">
        <v>19</v>
      </c>
      <c r="M1209" s="24">
        <f t="shared" si="56"/>
        <v>0.5</v>
      </c>
      <c r="N1209" s="24">
        <f t="shared" si="57"/>
        <v>0.5</v>
      </c>
      <c r="O1209" s="96">
        <f t="shared" si="58"/>
        <v>12</v>
      </c>
    </row>
    <row r="1210" spans="1:15" x14ac:dyDescent="0.25">
      <c r="A1210" t="s">
        <v>0</v>
      </c>
      <c r="B1210" s="1">
        <v>46142</v>
      </c>
      <c r="C1210">
        <v>3380</v>
      </c>
      <c r="D1210">
        <v>3432</v>
      </c>
      <c r="E1210" t="s">
        <v>1</v>
      </c>
      <c r="F1210" t="s">
        <v>47</v>
      </c>
      <c r="G1210">
        <v>3380</v>
      </c>
      <c r="H1210">
        <v>3432</v>
      </c>
      <c r="I1210" t="s">
        <v>48</v>
      </c>
      <c r="J1210" t="s">
        <v>65</v>
      </c>
      <c r="K1210">
        <v>34</v>
      </c>
      <c r="L1210">
        <v>42</v>
      </c>
      <c r="M1210" s="24">
        <f t="shared" si="56"/>
        <v>0.52083333333333337</v>
      </c>
      <c r="N1210" s="24">
        <f t="shared" si="57"/>
        <v>0.52083333333333337</v>
      </c>
      <c r="O1210" s="96">
        <f t="shared" si="58"/>
        <v>12</v>
      </c>
    </row>
    <row r="1211" spans="1:15" x14ac:dyDescent="0.25">
      <c r="A1211" t="s">
        <v>0</v>
      </c>
      <c r="B1211" s="1">
        <v>46142</v>
      </c>
      <c r="C1211">
        <v>3380</v>
      </c>
      <c r="D1211">
        <v>3432</v>
      </c>
      <c r="E1211" t="s">
        <v>1</v>
      </c>
      <c r="F1211" t="s">
        <v>47</v>
      </c>
      <c r="G1211">
        <v>3380</v>
      </c>
      <c r="H1211">
        <v>3432</v>
      </c>
      <c r="I1211" t="s">
        <v>48</v>
      </c>
      <c r="J1211" t="s">
        <v>66</v>
      </c>
      <c r="K1211">
        <v>34</v>
      </c>
      <c r="L1211">
        <v>34</v>
      </c>
      <c r="M1211" s="24">
        <f t="shared" si="56"/>
        <v>0.54166666666666663</v>
      </c>
      <c r="N1211" s="24">
        <f t="shared" si="57"/>
        <v>0.54166666666666663</v>
      </c>
      <c r="O1211" s="96">
        <f t="shared" si="58"/>
        <v>13</v>
      </c>
    </row>
    <row r="1212" spans="1:15" x14ac:dyDescent="0.25">
      <c r="A1212" t="s">
        <v>0</v>
      </c>
      <c r="B1212" s="1">
        <v>46142</v>
      </c>
      <c r="C1212">
        <v>3380</v>
      </c>
      <c r="D1212">
        <v>3432</v>
      </c>
      <c r="E1212" t="s">
        <v>1</v>
      </c>
      <c r="F1212" t="s">
        <v>47</v>
      </c>
      <c r="G1212">
        <v>3380</v>
      </c>
      <c r="H1212">
        <v>3432</v>
      </c>
      <c r="I1212" t="s">
        <v>48</v>
      </c>
      <c r="J1212" t="s">
        <v>67</v>
      </c>
      <c r="K1212">
        <v>20</v>
      </c>
      <c r="L1212">
        <v>28</v>
      </c>
      <c r="M1212" s="24">
        <f t="shared" si="56"/>
        <v>0.5625</v>
      </c>
      <c r="N1212" s="24">
        <f t="shared" si="57"/>
        <v>0.5625</v>
      </c>
      <c r="O1212" s="96">
        <f t="shared" si="58"/>
        <v>13</v>
      </c>
    </row>
    <row r="1213" spans="1:15" x14ac:dyDescent="0.25">
      <c r="A1213" t="s">
        <v>0</v>
      </c>
      <c r="B1213" s="1">
        <v>46142</v>
      </c>
      <c r="C1213">
        <v>3380</v>
      </c>
      <c r="D1213">
        <v>3432</v>
      </c>
      <c r="E1213" t="s">
        <v>1</v>
      </c>
      <c r="F1213" t="s">
        <v>47</v>
      </c>
      <c r="G1213">
        <v>3380</v>
      </c>
      <c r="H1213">
        <v>3432</v>
      </c>
      <c r="I1213" t="s">
        <v>48</v>
      </c>
      <c r="J1213" t="s">
        <v>68</v>
      </c>
      <c r="K1213">
        <v>58</v>
      </c>
      <c r="L1213">
        <v>34</v>
      </c>
      <c r="M1213" s="24">
        <f t="shared" si="56"/>
        <v>0.58333333333333337</v>
      </c>
      <c r="N1213" s="24">
        <f t="shared" si="57"/>
        <v>0.58333333333333337</v>
      </c>
      <c r="O1213" s="96">
        <f t="shared" si="58"/>
        <v>14</v>
      </c>
    </row>
    <row r="1214" spans="1:15" x14ac:dyDescent="0.25">
      <c r="A1214" t="s">
        <v>0</v>
      </c>
      <c r="B1214" s="1">
        <v>46142</v>
      </c>
      <c r="C1214">
        <v>3380</v>
      </c>
      <c r="D1214">
        <v>3432</v>
      </c>
      <c r="E1214" t="s">
        <v>1</v>
      </c>
      <c r="F1214" t="s">
        <v>47</v>
      </c>
      <c r="G1214">
        <v>3380</v>
      </c>
      <c r="H1214">
        <v>3432</v>
      </c>
      <c r="I1214" t="s">
        <v>48</v>
      </c>
      <c r="J1214" t="s">
        <v>69</v>
      </c>
      <c r="K1214">
        <v>101</v>
      </c>
      <c r="L1214">
        <v>98</v>
      </c>
      <c r="M1214" s="24">
        <f t="shared" si="56"/>
        <v>0.60416666666666663</v>
      </c>
      <c r="N1214" s="24">
        <f t="shared" si="57"/>
        <v>0.60416666666666663</v>
      </c>
      <c r="O1214" s="96">
        <f t="shared" si="58"/>
        <v>14</v>
      </c>
    </row>
    <row r="1215" spans="1:15" x14ac:dyDescent="0.25">
      <c r="A1215" t="s">
        <v>0</v>
      </c>
      <c r="B1215" s="1">
        <v>46142</v>
      </c>
      <c r="C1215">
        <v>3380</v>
      </c>
      <c r="D1215">
        <v>3432</v>
      </c>
      <c r="E1215" t="s">
        <v>1</v>
      </c>
      <c r="F1215" t="s">
        <v>47</v>
      </c>
      <c r="G1215">
        <v>3380</v>
      </c>
      <c r="H1215">
        <v>3432</v>
      </c>
      <c r="I1215" t="s">
        <v>48</v>
      </c>
      <c r="J1215" t="s">
        <v>70</v>
      </c>
      <c r="K1215">
        <v>149</v>
      </c>
      <c r="L1215">
        <v>134</v>
      </c>
      <c r="M1215" s="24">
        <f t="shared" si="56"/>
        <v>0.625</v>
      </c>
      <c r="N1215" s="24">
        <f t="shared" si="57"/>
        <v>0.625</v>
      </c>
      <c r="O1215" s="96">
        <f t="shared" si="58"/>
        <v>15</v>
      </c>
    </row>
    <row r="1216" spans="1:15" x14ac:dyDescent="0.25">
      <c r="A1216" t="s">
        <v>0</v>
      </c>
      <c r="B1216" s="1">
        <v>46142</v>
      </c>
      <c r="C1216">
        <v>3380</v>
      </c>
      <c r="D1216">
        <v>3432</v>
      </c>
      <c r="E1216" t="s">
        <v>1</v>
      </c>
      <c r="F1216" t="s">
        <v>47</v>
      </c>
      <c r="G1216">
        <v>3380</v>
      </c>
      <c r="H1216">
        <v>3432</v>
      </c>
      <c r="I1216" t="s">
        <v>48</v>
      </c>
      <c r="J1216" t="s">
        <v>71</v>
      </c>
      <c r="K1216">
        <v>156</v>
      </c>
      <c r="L1216">
        <v>165</v>
      </c>
      <c r="M1216" s="24">
        <f t="shared" si="56"/>
        <v>0.64583333333333337</v>
      </c>
      <c r="N1216" s="24">
        <f t="shared" si="57"/>
        <v>0.64583333333333337</v>
      </c>
      <c r="O1216" s="96">
        <f t="shared" si="58"/>
        <v>15</v>
      </c>
    </row>
    <row r="1217" spans="1:15" x14ac:dyDescent="0.25">
      <c r="A1217" t="s">
        <v>0</v>
      </c>
      <c r="B1217" s="1">
        <v>46142</v>
      </c>
      <c r="C1217">
        <v>3380</v>
      </c>
      <c r="D1217">
        <v>3432</v>
      </c>
      <c r="E1217" t="s">
        <v>1</v>
      </c>
      <c r="F1217" t="s">
        <v>47</v>
      </c>
      <c r="G1217">
        <v>3380</v>
      </c>
      <c r="H1217">
        <v>3432</v>
      </c>
      <c r="I1217" t="s">
        <v>48</v>
      </c>
      <c r="J1217" t="s">
        <v>72</v>
      </c>
      <c r="K1217">
        <v>201</v>
      </c>
      <c r="L1217">
        <v>175</v>
      </c>
      <c r="M1217" s="24">
        <f t="shared" ref="M1217:M1280" si="59">IF($B1217="","",_xlfn.NUMBERVALUE(LEFT($J1217,5)))</f>
        <v>0.66666666666666663</v>
      </c>
      <c r="N1217" s="24">
        <f t="shared" si="57"/>
        <v>0.66666666666666663</v>
      </c>
      <c r="O1217" s="96">
        <f t="shared" si="58"/>
        <v>16</v>
      </c>
    </row>
    <row r="1218" spans="1:15" x14ac:dyDescent="0.25">
      <c r="A1218" t="s">
        <v>0</v>
      </c>
      <c r="B1218" s="1">
        <v>46142</v>
      </c>
      <c r="C1218">
        <v>3380</v>
      </c>
      <c r="D1218">
        <v>3432</v>
      </c>
      <c r="E1218" t="s">
        <v>1</v>
      </c>
      <c r="F1218" t="s">
        <v>47</v>
      </c>
      <c r="G1218">
        <v>3380</v>
      </c>
      <c r="H1218">
        <v>3432</v>
      </c>
      <c r="I1218" t="s">
        <v>48</v>
      </c>
      <c r="J1218" t="s">
        <v>73</v>
      </c>
      <c r="K1218">
        <v>215</v>
      </c>
      <c r="L1218">
        <v>227</v>
      </c>
      <c r="M1218" s="24">
        <f t="shared" si="59"/>
        <v>0.6875</v>
      </c>
      <c r="N1218" s="24">
        <f t="shared" ref="N1218:N1281" si="60">IF(B1218="","",IF($M1218&lt;10/48,10/48,IF($M1218&gt;39/48,39/48,$M1218)))</f>
        <v>0.6875</v>
      </c>
      <c r="O1218" s="96">
        <f t="shared" si="58"/>
        <v>16</v>
      </c>
    </row>
    <row r="1219" spans="1:15" x14ac:dyDescent="0.25">
      <c r="A1219" t="s">
        <v>0</v>
      </c>
      <c r="B1219" s="1">
        <v>46142</v>
      </c>
      <c r="C1219">
        <v>3380</v>
      </c>
      <c r="D1219">
        <v>3432</v>
      </c>
      <c r="E1219" t="s">
        <v>1</v>
      </c>
      <c r="F1219" t="s">
        <v>47</v>
      </c>
      <c r="G1219">
        <v>3380</v>
      </c>
      <c r="H1219">
        <v>3432</v>
      </c>
      <c r="I1219" t="s">
        <v>48</v>
      </c>
      <c r="J1219" t="s">
        <v>74</v>
      </c>
      <c r="K1219">
        <v>176</v>
      </c>
      <c r="L1219">
        <v>198</v>
      </c>
      <c r="M1219" s="24">
        <f t="shared" si="59"/>
        <v>0.70833333333333337</v>
      </c>
      <c r="N1219" s="24">
        <f t="shared" si="60"/>
        <v>0.70833333333333337</v>
      </c>
      <c r="O1219" s="96">
        <f t="shared" ref="O1219:O1282" si="61">IF($A1219="","",HOUR($N1219))</f>
        <v>17</v>
      </c>
    </row>
    <row r="1220" spans="1:15" x14ac:dyDescent="0.25">
      <c r="A1220" t="s">
        <v>0</v>
      </c>
      <c r="B1220" s="1">
        <v>46142</v>
      </c>
      <c r="C1220">
        <v>3380</v>
      </c>
      <c r="D1220">
        <v>3432</v>
      </c>
      <c r="E1220" t="s">
        <v>1</v>
      </c>
      <c r="F1220" t="s">
        <v>47</v>
      </c>
      <c r="G1220">
        <v>3380</v>
      </c>
      <c r="H1220">
        <v>3432</v>
      </c>
      <c r="I1220" t="s">
        <v>48</v>
      </c>
      <c r="J1220" t="s">
        <v>75</v>
      </c>
      <c r="K1220">
        <v>104</v>
      </c>
      <c r="L1220">
        <v>115</v>
      </c>
      <c r="M1220" s="24">
        <f t="shared" si="59"/>
        <v>0.72916666666666663</v>
      </c>
      <c r="N1220" s="24">
        <f t="shared" si="60"/>
        <v>0.72916666666666663</v>
      </c>
      <c r="O1220" s="96">
        <f t="shared" si="61"/>
        <v>17</v>
      </c>
    </row>
    <row r="1221" spans="1:15" x14ac:dyDescent="0.25">
      <c r="A1221" t="s">
        <v>0</v>
      </c>
      <c r="B1221" s="1">
        <v>46142</v>
      </c>
      <c r="C1221">
        <v>3380</v>
      </c>
      <c r="D1221">
        <v>3432</v>
      </c>
      <c r="E1221" t="s">
        <v>1</v>
      </c>
      <c r="F1221" t="s">
        <v>47</v>
      </c>
      <c r="G1221">
        <v>3380</v>
      </c>
      <c r="H1221">
        <v>3432</v>
      </c>
      <c r="I1221" t="s">
        <v>48</v>
      </c>
      <c r="J1221" t="s">
        <v>76</v>
      </c>
      <c r="K1221">
        <v>81</v>
      </c>
      <c r="L1221">
        <v>92</v>
      </c>
      <c r="M1221" s="24">
        <f t="shared" si="59"/>
        <v>0.75</v>
      </c>
      <c r="N1221" s="24">
        <f t="shared" si="60"/>
        <v>0.75</v>
      </c>
      <c r="O1221" s="96">
        <f t="shared" si="61"/>
        <v>18</v>
      </c>
    </row>
    <row r="1222" spans="1:15" x14ac:dyDescent="0.25">
      <c r="A1222" t="s">
        <v>0</v>
      </c>
      <c r="B1222" s="1">
        <v>46142</v>
      </c>
      <c r="C1222">
        <v>3380</v>
      </c>
      <c r="D1222">
        <v>3432</v>
      </c>
      <c r="E1222" t="s">
        <v>1</v>
      </c>
      <c r="F1222" t="s">
        <v>47</v>
      </c>
      <c r="G1222">
        <v>3380</v>
      </c>
      <c r="H1222">
        <v>3432</v>
      </c>
      <c r="I1222" t="s">
        <v>48</v>
      </c>
      <c r="J1222" t="s">
        <v>77</v>
      </c>
      <c r="K1222">
        <v>49</v>
      </c>
      <c r="L1222">
        <v>60</v>
      </c>
      <c r="M1222" s="24">
        <f t="shared" si="59"/>
        <v>0.77083333333333337</v>
      </c>
      <c r="N1222" s="24">
        <f t="shared" si="60"/>
        <v>0.77083333333333337</v>
      </c>
      <c r="O1222" s="96">
        <f t="shared" si="61"/>
        <v>18</v>
      </c>
    </row>
    <row r="1223" spans="1:15" x14ac:dyDescent="0.25">
      <c r="A1223" t="s">
        <v>0</v>
      </c>
      <c r="B1223" s="1">
        <v>46142</v>
      </c>
      <c r="C1223">
        <v>3380</v>
      </c>
      <c r="D1223">
        <v>3432</v>
      </c>
      <c r="E1223" t="s">
        <v>1</v>
      </c>
      <c r="F1223" t="s">
        <v>47</v>
      </c>
      <c r="G1223">
        <v>3380</v>
      </c>
      <c r="H1223">
        <v>3432</v>
      </c>
      <c r="I1223" t="s">
        <v>48</v>
      </c>
      <c r="J1223" t="s">
        <v>78</v>
      </c>
      <c r="K1223">
        <v>174</v>
      </c>
      <c r="L1223">
        <v>109</v>
      </c>
      <c r="M1223" s="24">
        <f t="shared" si="59"/>
        <v>0.79166666666666663</v>
      </c>
      <c r="N1223" s="24">
        <f t="shared" si="60"/>
        <v>0.79166666666666663</v>
      </c>
      <c r="O1223" s="96">
        <f t="shared" si="61"/>
        <v>19</v>
      </c>
    </row>
    <row r="1224" spans="1:15" x14ac:dyDescent="0.25">
      <c r="A1224" t="s">
        <v>0</v>
      </c>
      <c r="B1224" s="1">
        <v>46142</v>
      </c>
      <c r="C1224">
        <v>3380</v>
      </c>
      <c r="D1224">
        <v>3432</v>
      </c>
      <c r="E1224" t="s">
        <v>1</v>
      </c>
      <c r="F1224" t="s">
        <v>47</v>
      </c>
      <c r="G1224">
        <v>3380</v>
      </c>
      <c r="H1224">
        <v>3432</v>
      </c>
      <c r="I1224" t="s">
        <v>48</v>
      </c>
      <c r="J1224" t="s">
        <v>79</v>
      </c>
      <c r="K1224">
        <v>156</v>
      </c>
      <c r="L1224">
        <v>207</v>
      </c>
      <c r="M1224" s="24">
        <f t="shared" si="59"/>
        <v>0.8125</v>
      </c>
      <c r="N1224" s="24">
        <f t="shared" si="60"/>
        <v>0.8125</v>
      </c>
      <c r="O1224" s="96">
        <f t="shared" si="61"/>
        <v>19</v>
      </c>
    </row>
    <row r="1225" spans="1:15" x14ac:dyDescent="0.25">
      <c r="A1225" t="s">
        <v>0</v>
      </c>
      <c r="B1225" s="1">
        <v>46142</v>
      </c>
      <c r="C1225">
        <v>3380</v>
      </c>
      <c r="D1225">
        <v>3432</v>
      </c>
      <c r="E1225" t="s">
        <v>1</v>
      </c>
      <c r="F1225" t="s">
        <v>47</v>
      </c>
      <c r="G1225">
        <v>3380</v>
      </c>
      <c r="H1225">
        <v>3432</v>
      </c>
      <c r="I1225" t="s">
        <v>48</v>
      </c>
      <c r="J1225" t="s">
        <v>80</v>
      </c>
      <c r="K1225">
        <v>1</v>
      </c>
      <c r="L1225">
        <v>26</v>
      </c>
      <c r="M1225" s="24">
        <f t="shared" si="59"/>
        <v>0.83333333333333337</v>
      </c>
      <c r="N1225" s="24">
        <f t="shared" si="60"/>
        <v>0.8125</v>
      </c>
      <c r="O1225" s="96">
        <f t="shared" si="61"/>
        <v>19</v>
      </c>
    </row>
    <row r="1226" spans="1:15" x14ac:dyDescent="0.25">
      <c r="A1226" t="s">
        <v>0</v>
      </c>
      <c r="B1226" s="1">
        <v>46143</v>
      </c>
      <c r="C1226">
        <v>3005</v>
      </c>
      <c r="D1226">
        <v>3091</v>
      </c>
      <c r="E1226" t="s">
        <v>1</v>
      </c>
      <c r="F1226" t="s">
        <v>47</v>
      </c>
      <c r="G1226">
        <v>3005</v>
      </c>
      <c r="H1226">
        <v>3091</v>
      </c>
      <c r="I1226" t="s">
        <v>48</v>
      </c>
      <c r="J1226" t="s">
        <v>49</v>
      </c>
      <c r="K1226">
        <v>9</v>
      </c>
      <c r="L1226">
        <v>0</v>
      </c>
      <c r="M1226" s="24">
        <f t="shared" si="59"/>
        <v>0.1875</v>
      </c>
      <c r="N1226" s="24">
        <f t="shared" si="60"/>
        <v>0.20833333333333334</v>
      </c>
      <c r="O1226" s="96">
        <f t="shared" si="61"/>
        <v>5</v>
      </c>
    </row>
    <row r="1227" spans="1:15" x14ac:dyDescent="0.25">
      <c r="A1227" t="s">
        <v>0</v>
      </c>
      <c r="B1227" s="1">
        <v>46143</v>
      </c>
      <c r="C1227">
        <v>3005</v>
      </c>
      <c r="D1227">
        <v>3091</v>
      </c>
      <c r="E1227" t="s">
        <v>1</v>
      </c>
      <c r="F1227" t="s">
        <v>47</v>
      </c>
      <c r="G1227">
        <v>3005</v>
      </c>
      <c r="H1227">
        <v>3091</v>
      </c>
      <c r="I1227" t="s">
        <v>48</v>
      </c>
      <c r="J1227" t="s">
        <v>50</v>
      </c>
      <c r="K1227">
        <v>54</v>
      </c>
      <c r="L1227">
        <v>51</v>
      </c>
      <c r="M1227" s="24">
        <f t="shared" si="59"/>
        <v>0.20833333333333334</v>
      </c>
      <c r="N1227" s="24">
        <f t="shared" si="60"/>
        <v>0.20833333333333334</v>
      </c>
      <c r="O1227" s="96">
        <f t="shared" si="61"/>
        <v>5</v>
      </c>
    </row>
    <row r="1228" spans="1:15" x14ac:dyDescent="0.25">
      <c r="A1228" t="s">
        <v>0</v>
      </c>
      <c r="B1228" s="1">
        <v>46143</v>
      </c>
      <c r="C1228">
        <v>3005</v>
      </c>
      <c r="D1228">
        <v>3091</v>
      </c>
      <c r="E1228" t="s">
        <v>1</v>
      </c>
      <c r="F1228" t="s">
        <v>47</v>
      </c>
      <c r="G1228">
        <v>3005</v>
      </c>
      <c r="H1228">
        <v>3091</v>
      </c>
      <c r="I1228" t="s">
        <v>48</v>
      </c>
      <c r="J1228" t="s">
        <v>51</v>
      </c>
      <c r="K1228">
        <v>82</v>
      </c>
      <c r="L1228">
        <v>76</v>
      </c>
      <c r="M1228" s="24">
        <f t="shared" si="59"/>
        <v>0.22916666666666666</v>
      </c>
      <c r="N1228" s="24">
        <f t="shared" si="60"/>
        <v>0.22916666666666666</v>
      </c>
      <c r="O1228" s="96">
        <f t="shared" si="61"/>
        <v>5</v>
      </c>
    </row>
    <row r="1229" spans="1:15" x14ac:dyDescent="0.25">
      <c r="A1229" t="s">
        <v>0</v>
      </c>
      <c r="B1229" s="1">
        <v>46143</v>
      </c>
      <c r="C1229">
        <v>3005</v>
      </c>
      <c r="D1229">
        <v>3091</v>
      </c>
      <c r="E1229" t="s">
        <v>1</v>
      </c>
      <c r="F1229" t="s">
        <v>47</v>
      </c>
      <c r="G1229">
        <v>3005</v>
      </c>
      <c r="H1229">
        <v>3091</v>
      </c>
      <c r="I1229" t="s">
        <v>48</v>
      </c>
      <c r="J1229" t="s">
        <v>52</v>
      </c>
      <c r="K1229">
        <v>251</v>
      </c>
      <c r="L1229">
        <v>203</v>
      </c>
      <c r="M1229" s="24">
        <f t="shared" si="59"/>
        <v>0.25</v>
      </c>
      <c r="N1229" s="24">
        <f t="shared" si="60"/>
        <v>0.25</v>
      </c>
      <c r="O1229" s="96">
        <f t="shared" si="61"/>
        <v>6</v>
      </c>
    </row>
    <row r="1230" spans="1:15" x14ac:dyDescent="0.25">
      <c r="A1230" t="s">
        <v>0</v>
      </c>
      <c r="B1230" s="1">
        <v>46143</v>
      </c>
      <c r="C1230">
        <v>3005</v>
      </c>
      <c r="D1230">
        <v>3091</v>
      </c>
      <c r="E1230" t="s">
        <v>1</v>
      </c>
      <c r="F1230" t="s">
        <v>47</v>
      </c>
      <c r="G1230">
        <v>3005</v>
      </c>
      <c r="H1230">
        <v>3091</v>
      </c>
      <c r="I1230" t="s">
        <v>48</v>
      </c>
      <c r="J1230" t="s">
        <v>53</v>
      </c>
      <c r="K1230">
        <v>338</v>
      </c>
      <c r="L1230">
        <v>386</v>
      </c>
      <c r="M1230" s="24">
        <f t="shared" si="59"/>
        <v>0.27083333333333331</v>
      </c>
      <c r="N1230" s="24">
        <f t="shared" si="60"/>
        <v>0.27083333333333331</v>
      </c>
      <c r="O1230" s="96">
        <f t="shared" si="61"/>
        <v>6</v>
      </c>
    </row>
    <row r="1231" spans="1:15" x14ac:dyDescent="0.25">
      <c r="A1231" t="s">
        <v>0</v>
      </c>
      <c r="B1231" s="1">
        <v>46143</v>
      </c>
      <c r="C1231">
        <v>3005</v>
      </c>
      <c r="D1231">
        <v>3091</v>
      </c>
      <c r="E1231" t="s">
        <v>1</v>
      </c>
      <c r="F1231" t="s">
        <v>47</v>
      </c>
      <c r="G1231">
        <v>3005</v>
      </c>
      <c r="H1231">
        <v>3091</v>
      </c>
      <c r="I1231" t="s">
        <v>48</v>
      </c>
      <c r="J1231" t="s">
        <v>54</v>
      </c>
      <c r="K1231">
        <v>188</v>
      </c>
      <c r="L1231">
        <v>177</v>
      </c>
      <c r="M1231" s="24">
        <f t="shared" si="59"/>
        <v>0.29166666666666669</v>
      </c>
      <c r="N1231" s="24">
        <f t="shared" si="60"/>
        <v>0.29166666666666669</v>
      </c>
      <c r="O1231" s="96">
        <f t="shared" si="61"/>
        <v>7</v>
      </c>
    </row>
    <row r="1232" spans="1:15" x14ac:dyDescent="0.25">
      <c r="A1232" t="s">
        <v>0</v>
      </c>
      <c r="B1232" s="1">
        <v>46143</v>
      </c>
      <c r="C1232">
        <v>3005</v>
      </c>
      <c r="D1232">
        <v>3091</v>
      </c>
      <c r="E1232" t="s">
        <v>1</v>
      </c>
      <c r="F1232" t="s">
        <v>47</v>
      </c>
      <c r="G1232">
        <v>3005</v>
      </c>
      <c r="H1232">
        <v>3091</v>
      </c>
      <c r="I1232" t="s">
        <v>48</v>
      </c>
      <c r="J1232" t="s">
        <v>55</v>
      </c>
      <c r="K1232">
        <v>153</v>
      </c>
      <c r="L1232">
        <v>178</v>
      </c>
      <c r="M1232" s="24">
        <f t="shared" si="59"/>
        <v>0.3125</v>
      </c>
      <c r="N1232" s="24">
        <f t="shared" si="60"/>
        <v>0.3125</v>
      </c>
      <c r="O1232" s="96">
        <f t="shared" si="61"/>
        <v>7</v>
      </c>
    </row>
    <row r="1233" spans="1:15" x14ac:dyDescent="0.25">
      <c r="A1233" t="s">
        <v>0</v>
      </c>
      <c r="B1233" s="1">
        <v>46143</v>
      </c>
      <c r="C1233">
        <v>3005</v>
      </c>
      <c r="D1233">
        <v>3091</v>
      </c>
      <c r="E1233" t="s">
        <v>1</v>
      </c>
      <c r="F1233" t="s">
        <v>47</v>
      </c>
      <c r="G1233">
        <v>3005</v>
      </c>
      <c r="H1233">
        <v>3091</v>
      </c>
      <c r="I1233" t="s">
        <v>48</v>
      </c>
      <c r="J1233" t="s">
        <v>56</v>
      </c>
      <c r="K1233">
        <v>100</v>
      </c>
      <c r="L1233">
        <v>127</v>
      </c>
      <c r="M1233" s="24">
        <f t="shared" si="59"/>
        <v>0.33333333333333331</v>
      </c>
      <c r="N1233" s="24">
        <f t="shared" si="60"/>
        <v>0.33333333333333331</v>
      </c>
      <c r="O1233" s="96">
        <f t="shared" si="61"/>
        <v>8</v>
      </c>
    </row>
    <row r="1234" spans="1:15" x14ac:dyDescent="0.25">
      <c r="A1234" t="s">
        <v>0</v>
      </c>
      <c r="B1234" s="1">
        <v>46143</v>
      </c>
      <c r="C1234">
        <v>3005</v>
      </c>
      <c r="D1234">
        <v>3091</v>
      </c>
      <c r="E1234" t="s">
        <v>1</v>
      </c>
      <c r="F1234" t="s">
        <v>47</v>
      </c>
      <c r="G1234">
        <v>3005</v>
      </c>
      <c r="H1234">
        <v>3091</v>
      </c>
      <c r="I1234" t="s">
        <v>48</v>
      </c>
      <c r="J1234" t="s">
        <v>57</v>
      </c>
      <c r="K1234">
        <v>66</v>
      </c>
      <c r="L1234">
        <v>67</v>
      </c>
      <c r="M1234" s="24">
        <f t="shared" si="59"/>
        <v>0.35416666666666669</v>
      </c>
      <c r="N1234" s="24">
        <f t="shared" si="60"/>
        <v>0.35416666666666669</v>
      </c>
      <c r="O1234" s="96">
        <f t="shared" si="61"/>
        <v>8</v>
      </c>
    </row>
    <row r="1235" spans="1:15" x14ac:dyDescent="0.25">
      <c r="A1235" t="s">
        <v>0</v>
      </c>
      <c r="B1235" s="1">
        <v>46143</v>
      </c>
      <c r="C1235">
        <v>3005</v>
      </c>
      <c r="D1235">
        <v>3091</v>
      </c>
      <c r="E1235" t="s">
        <v>1</v>
      </c>
      <c r="F1235" t="s">
        <v>47</v>
      </c>
      <c r="G1235">
        <v>3005</v>
      </c>
      <c r="H1235">
        <v>3091</v>
      </c>
      <c r="I1235" t="s">
        <v>48</v>
      </c>
      <c r="J1235" t="s">
        <v>58</v>
      </c>
      <c r="K1235">
        <v>41</v>
      </c>
      <c r="L1235">
        <v>62</v>
      </c>
      <c r="M1235" s="24">
        <f t="shared" si="59"/>
        <v>0.375</v>
      </c>
      <c r="N1235" s="24">
        <f t="shared" si="60"/>
        <v>0.375</v>
      </c>
      <c r="O1235" s="96">
        <f t="shared" si="61"/>
        <v>9</v>
      </c>
    </row>
    <row r="1236" spans="1:15" x14ac:dyDescent="0.25">
      <c r="A1236" t="s">
        <v>0</v>
      </c>
      <c r="B1236" s="1">
        <v>46143</v>
      </c>
      <c r="C1236">
        <v>3005</v>
      </c>
      <c r="D1236">
        <v>3091</v>
      </c>
      <c r="E1236" t="s">
        <v>1</v>
      </c>
      <c r="F1236" t="s">
        <v>47</v>
      </c>
      <c r="G1236">
        <v>3005</v>
      </c>
      <c r="H1236">
        <v>3091</v>
      </c>
      <c r="I1236" t="s">
        <v>48</v>
      </c>
      <c r="J1236" t="s">
        <v>59</v>
      </c>
      <c r="K1236">
        <v>35</v>
      </c>
      <c r="L1236">
        <v>31</v>
      </c>
      <c r="M1236" s="24">
        <f t="shared" si="59"/>
        <v>0.39583333333333331</v>
      </c>
      <c r="N1236" s="24">
        <f t="shared" si="60"/>
        <v>0.39583333333333331</v>
      </c>
      <c r="O1236" s="96">
        <f t="shared" si="61"/>
        <v>9</v>
      </c>
    </row>
    <row r="1237" spans="1:15" x14ac:dyDescent="0.25">
      <c r="A1237" t="s">
        <v>0</v>
      </c>
      <c r="B1237" s="1">
        <v>46143</v>
      </c>
      <c r="C1237">
        <v>3005</v>
      </c>
      <c r="D1237">
        <v>3091</v>
      </c>
      <c r="E1237" t="s">
        <v>1</v>
      </c>
      <c r="F1237" t="s">
        <v>47</v>
      </c>
      <c r="G1237">
        <v>3005</v>
      </c>
      <c r="H1237">
        <v>3091</v>
      </c>
      <c r="I1237" t="s">
        <v>48</v>
      </c>
      <c r="J1237" t="s">
        <v>60</v>
      </c>
      <c r="K1237">
        <v>26</v>
      </c>
      <c r="L1237">
        <v>25</v>
      </c>
      <c r="M1237" s="24">
        <f t="shared" si="59"/>
        <v>0.41666666666666669</v>
      </c>
      <c r="N1237" s="24">
        <f t="shared" si="60"/>
        <v>0.41666666666666669</v>
      </c>
      <c r="O1237" s="96">
        <f t="shared" si="61"/>
        <v>10</v>
      </c>
    </row>
    <row r="1238" spans="1:15" x14ac:dyDescent="0.25">
      <c r="A1238" t="s">
        <v>0</v>
      </c>
      <c r="B1238" s="1">
        <v>46143</v>
      </c>
      <c r="C1238">
        <v>3005</v>
      </c>
      <c r="D1238">
        <v>3091</v>
      </c>
      <c r="E1238" t="s">
        <v>1</v>
      </c>
      <c r="F1238" t="s">
        <v>47</v>
      </c>
      <c r="G1238">
        <v>3005</v>
      </c>
      <c r="H1238">
        <v>3091</v>
      </c>
      <c r="I1238" t="s">
        <v>48</v>
      </c>
      <c r="J1238" t="s">
        <v>61</v>
      </c>
      <c r="K1238">
        <v>34</v>
      </c>
      <c r="L1238">
        <v>44</v>
      </c>
      <c r="M1238" s="24">
        <f t="shared" si="59"/>
        <v>0.4375</v>
      </c>
      <c r="N1238" s="24">
        <f t="shared" si="60"/>
        <v>0.4375</v>
      </c>
      <c r="O1238" s="96">
        <f t="shared" si="61"/>
        <v>10</v>
      </c>
    </row>
    <row r="1239" spans="1:15" x14ac:dyDescent="0.25">
      <c r="A1239" t="s">
        <v>0</v>
      </c>
      <c r="B1239" s="1">
        <v>46143</v>
      </c>
      <c r="C1239">
        <v>3005</v>
      </c>
      <c r="D1239">
        <v>3091</v>
      </c>
      <c r="E1239" t="s">
        <v>1</v>
      </c>
      <c r="F1239" t="s">
        <v>47</v>
      </c>
      <c r="G1239">
        <v>3005</v>
      </c>
      <c r="H1239">
        <v>3091</v>
      </c>
      <c r="I1239" t="s">
        <v>48</v>
      </c>
      <c r="J1239" t="s">
        <v>62</v>
      </c>
      <c r="K1239">
        <v>14</v>
      </c>
      <c r="L1239">
        <v>19</v>
      </c>
      <c r="M1239" s="24">
        <f t="shared" si="59"/>
        <v>0.45833333333333331</v>
      </c>
      <c r="N1239" s="24">
        <f t="shared" si="60"/>
        <v>0.45833333333333331</v>
      </c>
      <c r="O1239" s="96">
        <f t="shared" si="61"/>
        <v>11</v>
      </c>
    </row>
    <row r="1240" spans="1:15" x14ac:dyDescent="0.25">
      <c r="A1240" t="s">
        <v>0</v>
      </c>
      <c r="B1240" s="1">
        <v>46143</v>
      </c>
      <c r="C1240">
        <v>3005</v>
      </c>
      <c r="D1240">
        <v>3091</v>
      </c>
      <c r="E1240" t="s">
        <v>1</v>
      </c>
      <c r="F1240" t="s">
        <v>47</v>
      </c>
      <c r="G1240">
        <v>3005</v>
      </c>
      <c r="H1240">
        <v>3091</v>
      </c>
      <c r="I1240" t="s">
        <v>48</v>
      </c>
      <c r="J1240" t="s">
        <v>63</v>
      </c>
      <c r="K1240">
        <v>25</v>
      </c>
      <c r="L1240">
        <v>26</v>
      </c>
      <c r="M1240" s="24">
        <f t="shared" si="59"/>
        <v>0.47916666666666669</v>
      </c>
      <c r="N1240" s="24">
        <f t="shared" si="60"/>
        <v>0.47916666666666669</v>
      </c>
      <c r="O1240" s="96">
        <f t="shared" si="61"/>
        <v>11</v>
      </c>
    </row>
    <row r="1241" spans="1:15" x14ac:dyDescent="0.25">
      <c r="A1241" t="s">
        <v>0</v>
      </c>
      <c r="B1241" s="1">
        <v>46143</v>
      </c>
      <c r="C1241">
        <v>3005</v>
      </c>
      <c r="D1241">
        <v>3091</v>
      </c>
      <c r="E1241" t="s">
        <v>1</v>
      </c>
      <c r="F1241" t="s">
        <v>47</v>
      </c>
      <c r="G1241">
        <v>3005</v>
      </c>
      <c r="H1241">
        <v>3091</v>
      </c>
      <c r="I1241" t="s">
        <v>48</v>
      </c>
      <c r="J1241" t="s">
        <v>64</v>
      </c>
      <c r="K1241">
        <v>31</v>
      </c>
      <c r="L1241">
        <v>26</v>
      </c>
      <c r="M1241" s="24">
        <f t="shared" si="59"/>
        <v>0.5</v>
      </c>
      <c r="N1241" s="24">
        <f t="shared" si="60"/>
        <v>0.5</v>
      </c>
      <c r="O1241" s="96">
        <f t="shared" si="61"/>
        <v>12</v>
      </c>
    </row>
    <row r="1242" spans="1:15" x14ac:dyDescent="0.25">
      <c r="A1242" t="s">
        <v>0</v>
      </c>
      <c r="B1242" s="1">
        <v>46143</v>
      </c>
      <c r="C1242">
        <v>3005</v>
      </c>
      <c r="D1242">
        <v>3091</v>
      </c>
      <c r="E1242" t="s">
        <v>1</v>
      </c>
      <c r="F1242" t="s">
        <v>47</v>
      </c>
      <c r="G1242">
        <v>3005</v>
      </c>
      <c r="H1242">
        <v>3091</v>
      </c>
      <c r="I1242" t="s">
        <v>48</v>
      </c>
      <c r="J1242" t="s">
        <v>65</v>
      </c>
      <c r="K1242">
        <v>16</v>
      </c>
      <c r="L1242">
        <v>25</v>
      </c>
      <c r="M1242" s="24">
        <f t="shared" si="59"/>
        <v>0.52083333333333337</v>
      </c>
      <c r="N1242" s="24">
        <f t="shared" si="60"/>
        <v>0.52083333333333337</v>
      </c>
      <c r="O1242" s="96">
        <f t="shared" si="61"/>
        <v>12</v>
      </c>
    </row>
    <row r="1243" spans="1:15" x14ac:dyDescent="0.25">
      <c r="A1243" t="s">
        <v>0</v>
      </c>
      <c r="B1243" s="1">
        <v>46143</v>
      </c>
      <c r="C1243">
        <v>3005</v>
      </c>
      <c r="D1243">
        <v>3091</v>
      </c>
      <c r="E1243" t="s">
        <v>1</v>
      </c>
      <c r="F1243" t="s">
        <v>47</v>
      </c>
      <c r="G1243">
        <v>3005</v>
      </c>
      <c r="H1243">
        <v>3091</v>
      </c>
      <c r="I1243" t="s">
        <v>48</v>
      </c>
      <c r="J1243" t="s">
        <v>66</v>
      </c>
      <c r="K1243">
        <v>30</v>
      </c>
      <c r="L1243">
        <v>27</v>
      </c>
      <c r="M1243" s="24">
        <f t="shared" si="59"/>
        <v>0.54166666666666663</v>
      </c>
      <c r="N1243" s="24">
        <f t="shared" si="60"/>
        <v>0.54166666666666663</v>
      </c>
      <c r="O1243" s="96">
        <f t="shared" si="61"/>
        <v>13</v>
      </c>
    </row>
    <row r="1244" spans="1:15" x14ac:dyDescent="0.25">
      <c r="A1244" t="s">
        <v>0</v>
      </c>
      <c r="B1244" s="1">
        <v>46143</v>
      </c>
      <c r="C1244">
        <v>3005</v>
      </c>
      <c r="D1244">
        <v>3091</v>
      </c>
      <c r="E1244" t="s">
        <v>1</v>
      </c>
      <c r="F1244" t="s">
        <v>47</v>
      </c>
      <c r="G1244">
        <v>3005</v>
      </c>
      <c r="H1244">
        <v>3091</v>
      </c>
      <c r="I1244" t="s">
        <v>48</v>
      </c>
      <c r="J1244" t="s">
        <v>67</v>
      </c>
      <c r="K1244">
        <v>40</v>
      </c>
      <c r="L1244">
        <v>33</v>
      </c>
      <c r="M1244" s="24">
        <f t="shared" si="59"/>
        <v>0.5625</v>
      </c>
      <c r="N1244" s="24">
        <f t="shared" si="60"/>
        <v>0.5625</v>
      </c>
      <c r="O1244" s="96">
        <f t="shared" si="61"/>
        <v>13</v>
      </c>
    </row>
    <row r="1245" spans="1:15" x14ac:dyDescent="0.25">
      <c r="A1245" t="s">
        <v>0</v>
      </c>
      <c r="B1245" s="1">
        <v>46143</v>
      </c>
      <c r="C1245">
        <v>3005</v>
      </c>
      <c r="D1245">
        <v>3091</v>
      </c>
      <c r="E1245" t="s">
        <v>1</v>
      </c>
      <c r="F1245" t="s">
        <v>47</v>
      </c>
      <c r="G1245">
        <v>3005</v>
      </c>
      <c r="H1245">
        <v>3091</v>
      </c>
      <c r="I1245" t="s">
        <v>48</v>
      </c>
      <c r="J1245" t="s">
        <v>68</v>
      </c>
      <c r="K1245">
        <v>65</v>
      </c>
      <c r="L1245">
        <v>53</v>
      </c>
      <c r="M1245" s="24">
        <f t="shared" si="59"/>
        <v>0.58333333333333337</v>
      </c>
      <c r="N1245" s="24">
        <f t="shared" si="60"/>
        <v>0.58333333333333337</v>
      </c>
      <c r="O1245" s="96">
        <f t="shared" si="61"/>
        <v>14</v>
      </c>
    </row>
    <row r="1246" spans="1:15" x14ac:dyDescent="0.25">
      <c r="A1246" t="s">
        <v>0</v>
      </c>
      <c r="B1246" s="1">
        <v>46143</v>
      </c>
      <c r="C1246">
        <v>3005</v>
      </c>
      <c r="D1246">
        <v>3091</v>
      </c>
      <c r="E1246" t="s">
        <v>1</v>
      </c>
      <c r="F1246" t="s">
        <v>47</v>
      </c>
      <c r="G1246">
        <v>3005</v>
      </c>
      <c r="H1246">
        <v>3091</v>
      </c>
      <c r="I1246" t="s">
        <v>48</v>
      </c>
      <c r="J1246" t="s">
        <v>69</v>
      </c>
      <c r="K1246">
        <v>91</v>
      </c>
      <c r="L1246">
        <v>90</v>
      </c>
      <c r="M1246" s="24">
        <f t="shared" si="59"/>
        <v>0.60416666666666663</v>
      </c>
      <c r="N1246" s="24">
        <f t="shared" si="60"/>
        <v>0.60416666666666663</v>
      </c>
      <c r="O1246" s="96">
        <f t="shared" si="61"/>
        <v>14</v>
      </c>
    </row>
    <row r="1247" spans="1:15" x14ac:dyDescent="0.25">
      <c r="A1247" t="s">
        <v>0</v>
      </c>
      <c r="B1247" s="1">
        <v>46143</v>
      </c>
      <c r="C1247">
        <v>3005</v>
      </c>
      <c r="D1247">
        <v>3091</v>
      </c>
      <c r="E1247" t="s">
        <v>1</v>
      </c>
      <c r="F1247" t="s">
        <v>47</v>
      </c>
      <c r="G1247">
        <v>3005</v>
      </c>
      <c r="H1247">
        <v>3091</v>
      </c>
      <c r="I1247" t="s">
        <v>48</v>
      </c>
      <c r="J1247" t="s">
        <v>70</v>
      </c>
      <c r="K1247">
        <v>156</v>
      </c>
      <c r="L1247">
        <v>131</v>
      </c>
      <c r="M1247" s="24">
        <f t="shared" si="59"/>
        <v>0.625</v>
      </c>
      <c r="N1247" s="24">
        <f t="shared" si="60"/>
        <v>0.625</v>
      </c>
      <c r="O1247" s="96">
        <f t="shared" si="61"/>
        <v>15</v>
      </c>
    </row>
    <row r="1248" spans="1:15" x14ac:dyDescent="0.25">
      <c r="A1248" t="s">
        <v>0</v>
      </c>
      <c r="B1248" s="1">
        <v>46143</v>
      </c>
      <c r="C1248">
        <v>3005</v>
      </c>
      <c r="D1248">
        <v>3091</v>
      </c>
      <c r="E1248" t="s">
        <v>1</v>
      </c>
      <c r="F1248" t="s">
        <v>47</v>
      </c>
      <c r="G1248">
        <v>3005</v>
      </c>
      <c r="H1248">
        <v>3091</v>
      </c>
      <c r="I1248" t="s">
        <v>48</v>
      </c>
      <c r="J1248" t="s">
        <v>71</v>
      </c>
      <c r="K1248">
        <v>146</v>
      </c>
      <c r="L1248">
        <v>162</v>
      </c>
      <c r="M1248" s="24">
        <f t="shared" si="59"/>
        <v>0.64583333333333337</v>
      </c>
      <c r="N1248" s="24">
        <f t="shared" si="60"/>
        <v>0.64583333333333337</v>
      </c>
      <c r="O1248" s="96">
        <f t="shared" si="61"/>
        <v>15</v>
      </c>
    </row>
    <row r="1249" spans="1:15" x14ac:dyDescent="0.25">
      <c r="A1249" t="s">
        <v>0</v>
      </c>
      <c r="B1249" s="1">
        <v>46143</v>
      </c>
      <c r="C1249">
        <v>3005</v>
      </c>
      <c r="D1249">
        <v>3091</v>
      </c>
      <c r="E1249" t="s">
        <v>1</v>
      </c>
      <c r="F1249" t="s">
        <v>47</v>
      </c>
      <c r="G1249">
        <v>3005</v>
      </c>
      <c r="H1249">
        <v>3091</v>
      </c>
      <c r="I1249" t="s">
        <v>48</v>
      </c>
      <c r="J1249" t="s">
        <v>72</v>
      </c>
      <c r="K1249">
        <v>160</v>
      </c>
      <c r="L1249">
        <v>148</v>
      </c>
      <c r="M1249" s="24">
        <f t="shared" si="59"/>
        <v>0.66666666666666663</v>
      </c>
      <c r="N1249" s="24">
        <f t="shared" si="60"/>
        <v>0.66666666666666663</v>
      </c>
      <c r="O1249" s="96">
        <f t="shared" si="61"/>
        <v>16</v>
      </c>
    </row>
    <row r="1250" spans="1:15" x14ac:dyDescent="0.25">
      <c r="A1250" t="s">
        <v>0</v>
      </c>
      <c r="B1250" s="1">
        <v>46143</v>
      </c>
      <c r="C1250">
        <v>3005</v>
      </c>
      <c r="D1250">
        <v>3091</v>
      </c>
      <c r="E1250" t="s">
        <v>1</v>
      </c>
      <c r="F1250" t="s">
        <v>47</v>
      </c>
      <c r="G1250">
        <v>3005</v>
      </c>
      <c r="H1250">
        <v>3091</v>
      </c>
      <c r="I1250" t="s">
        <v>48</v>
      </c>
      <c r="J1250" t="s">
        <v>73</v>
      </c>
      <c r="K1250">
        <v>151</v>
      </c>
      <c r="L1250">
        <v>169</v>
      </c>
      <c r="M1250" s="24">
        <f t="shared" si="59"/>
        <v>0.6875</v>
      </c>
      <c r="N1250" s="24">
        <f t="shared" si="60"/>
        <v>0.6875</v>
      </c>
      <c r="O1250" s="96">
        <f t="shared" si="61"/>
        <v>16</v>
      </c>
    </row>
    <row r="1251" spans="1:15" x14ac:dyDescent="0.25">
      <c r="A1251" t="s">
        <v>0</v>
      </c>
      <c r="B1251" s="1">
        <v>46143</v>
      </c>
      <c r="C1251">
        <v>3005</v>
      </c>
      <c r="D1251">
        <v>3091</v>
      </c>
      <c r="E1251" t="s">
        <v>1</v>
      </c>
      <c r="F1251" t="s">
        <v>47</v>
      </c>
      <c r="G1251">
        <v>3005</v>
      </c>
      <c r="H1251">
        <v>3091</v>
      </c>
      <c r="I1251" t="s">
        <v>48</v>
      </c>
      <c r="J1251" t="s">
        <v>74</v>
      </c>
      <c r="K1251">
        <v>154</v>
      </c>
      <c r="L1251">
        <v>174</v>
      </c>
      <c r="M1251" s="24">
        <f t="shared" si="59"/>
        <v>0.70833333333333337</v>
      </c>
      <c r="N1251" s="24">
        <f t="shared" si="60"/>
        <v>0.70833333333333337</v>
      </c>
      <c r="O1251" s="96">
        <f t="shared" si="61"/>
        <v>17</v>
      </c>
    </row>
    <row r="1252" spans="1:15" x14ac:dyDescent="0.25">
      <c r="A1252" t="s">
        <v>0</v>
      </c>
      <c r="B1252" s="1">
        <v>46143</v>
      </c>
      <c r="C1252">
        <v>3005</v>
      </c>
      <c r="D1252">
        <v>3091</v>
      </c>
      <c r="E1252" t="s">
        <v>1</v>
      </c>
      <c r="F1252" t="s">
        <v>47</v>
      </c>
      <c r="G1252">
        <v>3005</v>
      </c>
      <c r="H1252">
        <v>3091</v>
      </c>
      <c r="I1252" t="s">
        <v>48</v>
      </c>
      <c r="J1252" t="s">
        <v>75</v>
      </c>
      <c r="K1252">
        <v>94</v>
      </c>
      <c r="L1252">
        <v>98</v>
      </c>
      <c r="M1252" s="24">
        <f t="shared" si="59"/>
        <v>0.72916666666666663</v>
      </c>
      <c r="N1252" s="24">
        <f t="shared" si="60"/>
        <v>0.72916666666666663</v>
      </c>
      <c r="O1252" s="96">
        <f t="shared" si="61"/>
        <v>17</v>
      </c>
    </row>
    <row r="1253" spans="1:15" x14ac:dyDescent="0.25">
      <c r="A1253" t="s">
        <v>0</v>
      </c>
      <c r="B1253" s="1">
        <v>46143</v>
      </c>
      <c r="C1253">
        <v>3005</v>
      </c>
      <c r="D1253">
        <v>3091</v>
      </c>
      <c r="E1253" t="s">
        <v>1</v>
      </c>
      <c r="F1253" t="s">
        <v>47</v>
      </c>
      <c r="G1253">
        <v>3005</v>
      </c>
      <c r="H1253">
        <v>3091</v>
      </c>
      <c r="I1253" t="s">
        <v>48</v>
      </c>
      <c r="J1253" t="s">
        <v>76</v>
      </c>
      <c r="K1253">
        <v>70</v>
      </c>
      <c r="L1253">
        <v>84</v>
      </c>
      <c r="M1253" s="24">
        <f t="shared" si="59"/>
        <v>0.75</v>
      </c>
      <c r="N1253" s="24">
        <f t="shared" si="60"/>
        <v>0.75</v>
      </c>
      <c r="O1253" s="96">
        <f t="shared" si="61"/>
        <v>18</v>
      </c>
    </row>
    <row r="1254" spans="1:15" x14ac:dyDescent="0.25">
      <c r="A1254" t="s">
        <v>0</v>
      </c>
      <c r="B1254" s="1">
        <v>46143</v>
      </c>
      <c r="C1254">
        <v>3005</v>
      </c>
      <c r="D1254">
        <v>3091</v>
      </c>
      <c r="E1254" t="s">
        <v>1</v>
      </c>
      <c r="F1254" t="s">
        <v>47</v>
      </c>
      <c r="G1254">
        <v>3005</v>
      </c>
      <c r="H1254">
        <v>3091</v>
      </c>
      <c r="I1254" t="s">
        <v>48</v>
      </c>
      <c r="J1254" t="s">
        <v>77</v>
      </c>
      <c r="K1254">
        <v>58</v>
      </c>
      <c r="L1254">
        <v>56</v>
      </c>
      <c r="M1254" s="24">
        <f t="shared" si="59"/>
        <v>0.77083333333333337</v>
      </c>
      <c r="N1254" s="24">
        <f t="shared" si="60"/>
        <v>0.77083333333333337</v>
      </c>
      <c r="O1254" s="96">
        <f t="shared" si="61"/>
        <v>18</v>
      </c>
    </row>
    <row r="1255" spans="1:15" x14ac:dyDescent="0.25">
      <c r="A1255" t="s">
        <v>0</v>
      </c>
      <c r="B1255" s="1">
        <v>46143</v>
      </c>
      <c r="C1255">
        <v>3005</v>
      </c>
      <c r="D1255">
        <v>3091</v>
      </c>
      <c r="E1255" t="s">
        <v>1</v>
      </c>
      <c r="F1255" t="s">
        <v>47</v>
      </c>
      <c r="G1255">
        <v>3005</v>
      </c>
      <c r="H1255">
        <v>3091</v>
      </c>
      <c r="I1255" t="s">
        <v>48</v>
      </c>
      <c r="J1255" t="s">
        <v>78</v>
      </c>
      <c r="K1255">
        <v>152</v>
      </c>
      <c r="L1255">
        <v>112</v>
      </c>
      <c r="M1255" s="24">
        <f t="shared" si="59"/>
        <v>0.79166666666666663</v>
      </c>
      <c r="N1255" s="24">
        <f t="shared" si="60"/>
        <v>0.79166666666666663</v>
      </c>
      <c r="O1255" s="96">
        <f t="shared" si="61"/>
        <v>19</v>
      </c>
    </row>
    <row r="1256" spans="1:15" x14ac:dyDescent="0.25">
      <c r="A1256" t="s">
        <v>0</v>
      </c>
      <c r="B1256" s="1">
        <v>46143</v>
      </c>
      <c r="C1256">
        <v>3005</v>
      </c>
      <c r="D1256">
        <v>3091</v>
      </c>
      <c r="E1256" t="s">
        <v>1</v>
      </c>
      <c r="F1256" t="s">
        <v>47</v>
      </c>
      <c r="G1256">
        <v>3005</v>
      </c>
      <c r="H1256">
        <v>3091</v>
      </c>
      <c r="I1256" t="s">
        <v>48</v>
      </c>
      <c r="J1256" t="s">
        <v>79</v>
      </c>
      <c r="K1256">
        <v>175</v>
      </c>
      <c r="L1256">
        <v>209</v>
      </c>
      <c r="M1256" s="24">
        <f t="shared" si="59"/>
        <v>0.8125</v>
      </c>
      <c r="N1256" s="24">
        <f t="shared" si="60"/>
        <v>0.8125</v>
      </c>
      <c r="O1256" s="96">
        <f t="shared" si="61"/>
        <v>19</v>
      </c>
    </row>
    <row r="1257" spans="1:15" x14ac:dyDescent="0.25">
      <c r="A1257" t="s">
        <v>0</v>
      </c>
      <c r="B1257" s="1">
        <v>46143</v>
      </c>
      <c r="C1257">
        <v>3005</v>
      </c>
      <c r="D1257">
        <v>3091</v>
      </c>
      <c r="E1257" t="s">
        <v>1</v>
      </c>
      <c r="F1257" t="s">
        <v>47</v>
      </c>
      <c r="G1257">
        <v>3005</v>
      </c>
      <c r="H1257">
        <v>3091</v>
      </c>
      <c r="I1257" t="s">
        <v>48</v>
      </c>
      <c r="J1257" t="s">
        <v>80</v>
      </c>
      <c r="K1257">
        <v>0</v>
      </c>
      <c r="L1257">
        <v>22</v>
      </c>
      <c r="M1257" s="24">
        <f t="shared" si="59"/>
        <v>0.83333333333333337</v>
      </c>
      <c r="N1257" s="24">
        <f t="shared" si="60"/>
        <v>0.8125</v>
      </c>
      <c r="O1257" s="96">
        <f t="shared" si="61"/>
        <v>19</v>
      </c>
    </row>
    <row r="1258" spans="1:15" x14ac:dyDescent="0.25">
      <c r="A1258" t="s">
        <v>0</v>
      </c>
      <c r="B1258" s="1">
        <v>46146</v>
      </c>
      <c r="C1258">
        <v>3186</v>
      </c>
      <c r="D1258">
        <v>3212</v>
      </c>
      <c r="E1258" t="s">
        <v>1</v>
      </c>
      <c r="F1258" t="s">
        <v>47</v>
      </c>
      <c r="G1258">
        <v>3186</v>
      </c>
      <c r="H1258">
        <v>3212</v>
      </c>
      <c r="I1258" t="s">
        <v>48</v>
      </c>
      <c r="J1258" t="s">
        <v>50</v>
      </c>
      <c r="K1258">
        <v>49</v>
      </c>
      <c r="L1258">
        <v>45</v>
      </c>
      <c r="M1258" s="24">
        <f t="shared" si="59"/>
        <v>0.20833333333333334</v>
      </c>
      <c r="N1258" s="24">
        <f t="shared" si="60"/>
        <v>0.20833333333333334</v>
      </c>
      <c r="O1258" s="96">
        <f t="shared" si="61"/>
        <v>5</v>
      </c>
    </row>
    <row r="1259" spans="1:15" x14ac:dyDescent="0.25">
      <c r="A1259" t="s">
        <v>0</v>
      </c>
      <c r="B1259" s="1">
        <v>46146</v>
      </c>
      <c r="C1259">
        <v>3186</v>
      </c>
      <c r="D1259">
        <v>3212</v>
      </c>
      <c r="E1259" t="s">
        <v>1</v>
      </c>
      <c r="F1259" t="s">
        <v>47</v>
      </c>
      <c r="G1259">
        <v>3186</v>
      </c>
      <c r="H1259">
        <v>3212</v>
      </c>
      <c r="I1259" t="s">
        <v>48</v>
      </c>
      <c r="J1259" t="s">
        <v>51</v>
      </c>
      <c r="K1259">
        <v>88</v>
      </c>
      <c r="L1259">
        <v>79</v>
      </c>
      <c r="M1259" s="24">
        <f t="shared" si="59"/>
        <v>0.22916666666666666</v>
      </c>
      <c r="N1259" s="24">
        <f t="shared" si="60"/>
        <v>0.22916666666666666</v>
      </c>
      <c r="O1259" s="96">
        <f t="shared" si="61"/>
        <v>5</v>
      </c>
    </row>
    <row r="1260" spans="1:15" x14ac:dyDescent="0.25">
      <c r="A1260" t="s">
        <v>0</v>
      </c>
      <c r="B1260" s="1">
        <v>46146</v>
      </c>
      <c r="C1260">
        <v>3186</v>
      </c>
      <c r="D1260">
        <v>3212</v>
      </c>
      <c r="E1260" t="s">
        <v>1</v>
      </c>
      <c r="F1260" t="s">
        <v>47</v>
      </c>
      <c r="G1260">
        <v>3186</v>
      </c>
      <c r="H1260">
        <v>3212</v>
      </c>
      <c r="I1260" t="s">
        <v>48</v>
      </c>
      <c r="J1260" t="s">
        <v>52</v>
      </c>
      <c r="K1260">
        <v>240</v>
      </c>
      <c r="L1260">
        <v>195</v>
      </c>
      <c r="M1260" s="24">
        <f t="shared" si="59"/>
        <v>0.25</v>
      </c>
      <c r="N1260" s="24">
        <f t="shared" si="60"/>
        <v>0.25</v>
      </c>
      <c r="O1260" s="96">
        <f t="shared" si="61"/>
        <v>6</v>
      </c>
    </row>
    <row r="1261" spans="1:15" x14ac:dyDescent="0.25">
      <c r="A1261" t="s">
        <v>0</v>
      </c>
      <c r="B1261" s="1">
        <v>46146</v>
      </c>
      <c r="C1261">
        <v>3186</v>
      </c>
      <c r="D1261">
        <v>3212</v>
      </c>
      <c r="E1261" t="s">
        <v>1</v>
      </c>
      <c r="F1261" t="s">
        <v>47</v>
      </c>
      <c r="G1261">
        <v>3186</v>
      </c>
      <c r="H1261">
        <v>3212</v>
      </c>
      <c r="I1261" t="s">
        <v>48</v>
      </c>
      <c r="J1261" t="s">
        <v>53</v>
      </c>
      <c r="K1261">
        <v>379</v>
      </c>
      <c r="L1261">
        <v>410</v>
      </c>
      <c r="M1261" s="24">
        <f t="shared" si="59"/>
        <v>0.27083333333333331</v>
      </c>
      <c r="N1261" s="24">
        <f t="shared" si="60"/>
        <v>0.27083333333333331</v>
      </c>
      <c r="O1261" s="96">
        <f t="shared" si="61"/>
        <v>6</v>
      </c>
    </row>
    <row r="1262" spans="1:15" x14ac:dyDescent="0.25">
      <c r="A1262" t="s">
        <v>0</v>
      </c>
      <c r="B1262" s="1">
        <v>46146</v>
      </c>
      <c r="C1262">
        <v>3186</v>
      </c>
      <c r="D1262">
        <v>3212</v>
      </c>
      <c r="E1262" t="s">
        <v>1</v>
      </c>
      <c r="F1262" t="s">
        <v>47</v>
      </c>
      <c r="G1262">
        <v>3186</v>
      </c>
      <c r="H1262">
        <v>3212</v>
      </c>
      <c r="I1262" t="s">
        <v>48</v>
      </c>
      <c r="J1262" t="s">
        <v>54</v>
      </c>
      <c r="K1262">
        <v>174</v>
      </c>
      <c r="L1262">
        <v>179</v>
      </c>
      <c r="M1262" s="24">
        <f t="shared" si="59"/>
        <v>0.29166666666666669</v>
      </c>
      <c r="N1262" s="24">
        <f t="shared" si="60"/>
        <v>0.29166666666666669</v>
      </c>
      <c r="O1262" s="96">
        <f t="shared" si="61"/>
        <v>7</v>
      </c>
    </row>
    <row r="1263" spans="1:15" x14ac:dyDescent="0.25">
      <c r="A1263" t="s">
        <v>0</v>
      </c>
      <c r="B1263" s="1">
        <v>46146</v>
      </c>
      <c r="C1263">
        <v>3186</v>
      </c>
      <c r="D1263">
        <v>3212</v>
      </c>
      <c r="E1263" t="s">
        <v>1</v>
      </c>
      <c r="F1263" t="s">
        <v>47</v>
      </c>
      <c r="G1263">
        <v>3186</v>
      </c>
      <c r="H1263">
        <v>3212</v>
      </c>
      <c r="I1263" t="s">
        <v>48</v>
      </c>
      <c r="J1263" t="s">
        <v>55</v>
      </c>
      <c r="K1263">
        <v>186</v>
      </c>
      <c r="L1263">
        <v>192</v>
      </c>
      <c r="M1263" s="24">
        <f t="shared" si="59"/>
        <v>0.3125</v>
      </c>
      <c r="N1263" s="24">
        <f t="shared" si="60"/>
        <v>0.3125</v>
      </c>
      <c r="O1263" s="96">
        <f t="shared" si="61"/>
        <v>7</v>
      </c>
    </row>
    <row r="1264" spans="1:15" x14ac:dyDescent="0.25">
      <c r="A1264" t="s">
        <v>0</v>
      </c>
      <c r="B1264" s="1">
        <v>46146</v>
      </c>
      <c r="C1264">
        <v>3186</v>
      </c>
      <c r="D1264">
        <v>3212</v>
      </c>
      <c r="E1264" t="s">
        <v>1</v>
      </c>
      <c r="F1264" t="s">
        <v>47</v>
      </c>
      <c r="G1264">
        <v>3186</v>
      </c>
      <c r="H1264">
        <v>3212</v>
      </c>
      <c r="I1264" t="s">
        <v>48</v>
      </c>
      <c r="J1264" t="s">
        <v>56</v>
      </c>
      <c r="K1264">
        <v>107</v>
      </c>
      <c r="L1264">
        <v>138</v>
      </c>
      <c r="M1264" s="24">
        <f t="shared" si="59"/>
        <v>0.33333333333333331</v>
      </c>
      <c r="N1264" s="24">
        <f t="shared" si="60"/>
        <v>0.33333333333333331</v>
      </c>
      <c r="O1264" s="96">
        <f t="shared" si="61"/>
        <v>8</v>
      </c>
    </row>
    <row r="1265" spans="1:15" x14ac:dyDescent="0.25">
      <c r="A1265" t="s">
        <v>0</v>
      </c>
      <c r="B1265" s="1">
        <v>46146</v>
      </c>
      <c r="C1265">
        <v>3186</v>
      </c>
      <c r="D1265">
        <v>3212</v>
      </c>
      <c r="E1265" t="s">
        <v>1</v>
      </c>
      <c r="F1265" t="s">
        <v>47</v>
      </c>
      <c r="G1265">
        <v>3186</v>
      </c>
      <c r="H1265">
        <v>3212</v>
      </c>
      <c r="I1265" t="s">
        <v>48</v>
      </c>
      <c r="J1265" t="s">
        <v>57</v>
      </c>
      <c r="K1265">
        <v>70</v>
      </c>
      <c r="L1265">
        <v>90</v>
      </c>
      <c r="M1265" s="24">
        <f t="shared" si="59"/>
        <v>0.35416666666666669</v>
      </c>
      <c r="N1265" s="24">
        <f t="shared" si="60"/>
        <v>0.35416666666666669</v>
      </c>
      <c r="O1265" s="96">
        <f t="shared" si="61"/>
        <v>8</v>
      </c>
    </row>
    <row r="1266" spans="1:15" x14ac:dyDescent="0.25">
      <c r="A1266" t="s">
        <v>0</v>
      </c>
      <c r="B1266" s="1">
        <v>46146</v>
      </c>
      <c r="C1266">
        <v>3186</v>
      </c>
      <c r="D1266">
        <v>3212</v>
      </c>
      <c r="E1266" t="s">
        <v>1</v>
      </c>
      <c r="F1266" t="s">
        <v>47</v>
      </c>
      <c r="G1266">
        <v>3186</v>
      </c>
      <c r="H1266">
        <v>3212</v>
      </c>
      <c r="I1266" t="s">
        <v>48</v>
      </c>
      <c r="J1266" t="s">
        <v>58</v>
      </c>
      <c r="K1266">
        <v>44</v>
      </c>
      <c r="L1266">
        <v>52</v>
      </c>
      <c r="M1266" s="24">
        <f t="shared" si="59"/>
        <v>0.375</v>
      </c>
      <c r="N1266" s="24">
        <f t="shared" si="60"/>
        <v>0.375</v>
      </c>
      <c r="O1266" s="96">
        <f t="shared" si="61"/>
        <v>9</v>
      </c>
    </row>
    <row r="1267" spans="1:15" x14ac:dyDescent="0.25">
      <c r="A1267" t="s">
        <v>0</v>
      </c>
      <c r="B1267" s="1">
        <v>46146</v>
      </c>
      <c r="C1267">
        <v>3186</v>
      </c>
      <c r="D1267">
        <v>3212</v>
      </c>
      <c r="E1267" t="s">
        <v>1</v>
      </c>
      <c r="F1267" t="s">
        <v>47</v>
      </c>
      <c r="G1267">
        <v>3186</v>
      </c>
      <c r="H1267">
        <v>3212</v>
      </c>
      <c r="I1267" t="s">
        <v>48</v>
      </c>
      <c r="J1267" t="s">
        <v>59</v>
      </c>
      <c r="K1267">
        <v>50</v>
      </c>
      <c r="L1267">
        <v>54</v>
      </c>
      <c r="M1267" s="24">
        <f t="shared" si="59"/>
        <v>0.39583333333333331</v>
      </c>
      <c r="N1267" s="24">
        <f t="shared" si="60"/>
        <v>0.39583333333333331</v>
      </c>
      <c r="O1267" s="96">
        <f t="shared" si="61"/>
        <v>9</v>
      </c>
    </row>
    <row r="1268" spans="1:15" x14ac:dyDescent="0.25">
      <c r="A1268" t="s">
        <v>0</v>
      </c>
      <c r="B1268" s="1">
        <v>46146</v>
      </c>
      <c r="C1268">
        <v>3186</v>
      </c>
      <c r="D1268">
        <v>3212</v>
      </c>
      <c r="E1268" t="s">
        <v>1</v>
      </c>
      <c r="F1268" t="s">
        <v>47</v>
      </c>
      <c r="G1268">
        <v>3186</v>
      </c>
      <c r="H1268">
        <v>3212</v>
      </c>
      <c r="I1268" t="s">
        <v>48</v>
      </c>
      <c r="J1268" t="s">
        <v>60</v>
      </c>
      <c r="K1268">
        <v>35</v>
      </c>
      <c r="L1268">
        <v>33</v>
      </c>
      <c r="M1268" s="24">
        <f t="shared" si="59"/>
        <v>0.41666666666666669</v>
      </c>
      <c r="N1268" s="24">
        <f t="shared" si="60"/>
        <v>0.41666666666666669</v>
      </c>
      <c r="O1268" s="96">
        <f t="shared" si="61"/>
        <v>10</v>
      </c>
    </row>
    <row r="1269" spans="1:15" x14ac:dyDescent="0.25">
      <c r="A1269" t="s">
        <v>0</v>
      </c>
      <c r="B1269" s="1">
        <v>46146</v>
      </c>
      <c r="C1269">
        <v>3186</v>
      </c>
      <c r="D1269">
        <v>3212</v>
      </c>
      <c r="E1269" t="s">
        <v>1</v>
      </c>
      <c r="F1269" t="s">
        <v>47</v>
      </c>
      <c r="G1269">
        <v>3186</v>
      </c>
      <c r="H1269">
        <v>3212</v>
      </c>
      <c r="I1269" t="s">
        <v>48</v>
      </c>
      <c r="J1269" t="s">
        <v>61</v>
      </c>
      <c r="K1269">
        <v>27</v>
      </c>
      <c r="L1269">
        <v>31</v>
      </c>
      <c r="M1269" s="24">
        <f t="shared" si="59"/>
        <v>0.4375</v>
      </c>
      <c r="N1269" s="24">
        <f t="shared" si="60"/>
        <v>0.4375</v>
      </c>
      <c r="O1269" s="96">
        <f t="shared" si="61"/>
        <v>10</v>
      </c>
    </row>
    <row r="1270" spans="1:15" x14ac:dyDescent="0.25">
      <c r="A1270" t="s">
        <v>0</v>
      </c>
      <c r="B1270" s="1">
        <v>46146</v>
      </c>
      <c r="C1270">
        <v>3186</v>
      </c>
      <c r="D1270">
        <v>3212</v>
      </c>
      <c r="E1270" t="s">
        <v>1</v>
      </c>
      <c r="F1270" t="s">
        <v>47</v>
      </c>
      <c r="G1270">
        <v>3186</v>
      </c>
      <c r="H1270">
        <v>3212</v>
      </c>
      <c r="I1270" t="s">
        <v>48</v>
      </c>
      <c r="J1270" t="s">
        <v>62</v>
      </c>
      <c r="K1270">
        <v>20</v>
      </c>
      <c r="L1270">
        <v>20</v>
      </c>
      <c r="M1270" s="24">
        <f t="shared" si="59"/>
        <v>0.45833333333333331</v>
      </c>
      <c r="N1270" s="24">
        <f t="shared" si="60"/>
        <v>0.45833333333333331</v>
      </c>
      <c r="O1270" s="96">
        <f t="shared" si="61"/>
        <v>11</v>
      </c>
    </row>
    <row r="1271" spans="1:15" x14ac:dyDescent="0.25">
      <c r="A1271" t="s">
        <v>0</v>
      </c>
      <c r="B1271" s="1">
        <v>46146</v>
      </c>
      <c r="C1271">
        <v>3186</v>
      </c>
      <c r="D1271">
        <v>3212</v>
      </c>
      <c r="E1271" t="s">
        <v>1</v>
      </c>
      <c r="F1271" t="s">
        <v>47</v>
      </c>
      <c r="G1271">
        <v>3186</v>
      </c>
      <c r="H1271">
        <v>3212</v>
      </c>
      <c r="I1271" t="s">
        <v>48</v>
      </c>
      <c r="J1271" t="s">
        <v>63</v>
      </c>
      <c r="K1271">
        <v>23</v>
      </c>
      <c r="L1271">
        <v>23</v>
      </c>
      <c r="M1271" s="24">
        <f t="shared" si="59"/>
        <v>0.47916666666666669</v>
      </c>
      <c r="N1271" s="24">
        <f t="shared" si="60"/>
        <v>0.47916666666666669</v>
      </c>
      <c r="O1271" s="96">
        <f t="shared" si="61"/>
        <v>11</v>
      </c>
    </row>
    <row r="1272" spans="1:15" x14ac:dyDescent="0.25">
      <c r="A1272" t="s">
        <v>0</v>
      </c>
      <c r="B1272" s="1">
        <v>46146</v>
      </c>
      <c r="C1272">
        <v>3186</v>
      </c>
      <c r="D1272">
        <v>3212</v>
      </c>
      <c r="E1272" t="s">
        <v>1</v>
      </c>
      <c r="F1272" t="s">
        <v>47</v>
      </c>
      <c r="G1272">
        <v>3186</v>
      </c>
      <c r="H1272">
        <v>3212</v>
      </c>
      <c r="I1272" t="s">
        <v>48</v>
      </c>
      <c r="J1272" t="s">
        <v>64</v>
      </c>
      <c r="K1272">
        <v>20</v>
      </c>
      <c r="L1272">
        <v>17</v>
      </c>
      <c r="M1272" s="24">
        <f t="shared" si="59"/>
        <v>0.5</v>
      </c>
      <c r="N1272" s="24">
        <f t="shared" si="60"/>
        <v>0.5</v>
      </c>
      <c r="O1272" s="96">
        <f t="shared" si="61"/>
        <v>12</v>
      </c>
    </row>
    <row r="1273" spans="1:15" x14ac:dyDescent="0.25">
      <c r="A1273" t="s">
        <v>0</v>
      </c>
      <c r="B1273" s="1">
        <v>46146</v>
      </c>
      <c r="C1273">
        <v>3186</v>
      </c>
      <c r="D1273">
        <v>3212</v>
      </c>
      <c r="E1273" t="s">
        <v>1</v>
      </c>
      <c r="F1273" t="s">
        <v>47</v>
      </c>
      <c r="G1273">
        <v>3186</v>
      </c>
      <c r="H1273">
        <v>3212</v>
      </c>
      <c r="I1273" t="s">
        <v>48</v>
      </c>
      <c r="J1273" t="s">
        <v>65</v>
      </c>
      <c r="K1273">
        <v>27</v>
      </c>
      <c r="L1273">
        <v>32</v>
      </c>
      <c r="M1273" s="24">
        <f t="shared" si="59"/>
        <v>0.52083333333333337</v>
      </c>
      <c r="N1273" s="24">
        <f t="shared" si="60"/>
        <v>0.52083333333333337</v>
      </c>
      <c r="O1273" s="96">
        <f t="shared" si="61"/>
        <v>12</v>
      </c>
    </row>
    <row r="1274" spans="1:15" x14ac:dyDescent="0.25">
      <c r="A1274" t="s">
        <v>0</v>
      </c>
      <c r="B1274" s="1">
        <v>46146</v>
      </c>
      <c r="C1274">
        <v>3186</v>
      </c>
      <c r="D1274">
        <v>3212</v>
      </c>
      <c r="E1274" t="s">
        <v>1</v>
      </c>
      <c r="F1274" t="s">
        <v>47</v>
      </c>
      <c r="G1274">
        <v>3186</v>
      </c>
      <c r="H1274">
        <v>3212</v>
      </c>
      <c r="I1274" t="s">
        <v>48</v>
      </c>
      <c r="J1274" t="s">
        <v>66</v>
      </c>
      <c r="K1274">
        <v>30</v>
      </c>
      <c r="L1274">
        <v>27</v>
      </c>
      <c r="M1274" s="24">
        <f t="shared" si="59"/>
        <v>0.54166666666666663</v>
      </c>
      <c r="N1274" s="24">
        <f t="shared" si="60"/>
        <v>0.54166666666666663</v>
      </c>
      <c r="O1274" s="96">
        <f t="shared" si="61"/>
        <v>13</v>
      </c>
    </row>
    <row r="1275" spans="1:15" x14ac:dyDescent="0.25">
      <c r="A1275" t="s">
        <v>0</v>
      </c>
      <c r="B1275" s="1">
        <v>46146</v>
      </c>
      <c r="C1275">
        <v>3186</v>
      </c>
      <c r="D1275">
        <v>3212</v>
      </c>
      <c r="E1275" t="s">
        <v>1</v>
      </c>
      <c r="F1275" t="s">
        <v>47</v>
      </c>
      <c r="G1275">
        <v>3186</v>
      </c>
      <c r="H1275">
        <v>3212</v>
      </c>
      <c r="I1275" t="s">
        <v>48</v>
      </c>
      <c r="J1275" t="s">
        <v>67</v>
      </c>
      <c r="K1275">
        <v>28</v>
      </c>
      <c r="L1275">
        <v>27</v>
      </c>
      <c r="M1275" s="24">
        <f t="shared" si="59"/>
        <v>0.5625</v>
      </c>
      <c r="N1275" s="24">
        <f t="shared" si="60"/>
        <v>0.5625</v>
      </c>
      <c r="O1275" s="96">
        <f t="shared" si="61"/>
        <v>13</v>
      </c>
    </row>
    <row r="1276" spans="1:15" x14ac:dyDescent="0.25">
      <c r="A1276" t="s">
        <v>0</v>
      </c>
      <c r="B1276" s="1">
        <v>46146</v>
      </c>
      <c r="C1276">
        <v>3186</v>
      </c>
      <c r="D1276">
        <v>3212</v>
      </c>
      <c r="E1276" t="s">
        <v>1</v>
      </c>
      <c r="F1276" t="s">
        <v>47</v>
      </c>
      <c r="G1276">
        <v>3186</v>
      </c>
      <c r="H1276">
        <v>3212</v>
      </c>
      <c r="I1276" t="s">
        <v>48</v>
      </c>
      <c r="J1276" t="s">
        <v>68</v>
      </c>
      <c r="K1276">
        <v>59</v>
      </c>
      <c r="L1276">
        <v>32</v>
      </c>
      <c r="M1276" s="24">
        <f t="shared" si="59"/>
        <v>0.58333333333333337</v>
      </c>
      <c r="N1276" s="24">
        <f t="shared" si="60"/>
        <v>0.58333333333333337</v>
      </c>
      <c r="O1276" s="96">
        <f t="shared" si="61"/>
        <v>14</v>
      </c>
    </row>
    <row r="1277" spans="1:15" x14ac:dyDescent="0.25">
      <c r="A1277" t="s">
        <v>0</v>
      </c>
      <c r="B1277" s="1">
        <v>46146</v>
      </c>
      <c r="C1277">
        <v>3186</v>
      </c>
      <c r="D1277">
        <v>3212</v>
      </c>
      <c r="E1277" t="s">
        <v>1</v>
      </c>
      <c r="F1277" t="s">
        <v>47</v>
      </c>
      <c r="G1277">
        <v>3186</v>
      </c>
      <c r="H1277">
        <v>3212</v>
      </c>
      <c r="I1277" t="s">
        <v>48</v>
      </c>
      <c r="J1277" t="s">
        <v>69</v>
      </c>
      <c r="K1277">
        <v>100</v>
      </c>
      <c r="L1277">
        <v>109</v>
      </c>
      <c r="M1277" s="24">
        <f t="shared" si="59"/>
        <v>0.60416666666666663</v>
      </c>
      <c r="N1277" s="24">
        <f t="shared" si="60"/>
        <v>0.60416666666666663</v>
      </c>
      <c r="O1277" s="96">
        <f t="shared" si="61"/>
        <v>14</v>
      </c>
    </row>
    <row r="1278" spans="1:15" x14ac:dyDescent="0.25">
      <c r="A1278" t="s">
        <v>0</v>
      </c>
      <c r="B1278" s="1">
        <v>46146</v>
      </c>
      <c r="C1278">
        <v>3186</v>
      </c>
      <c r="D1278">
        <v>3212</v>
      </c>
      <c r="E1278" t="s">
        <v>1</v>
      </c>
      <c r="F1278" t="s">
        <v>47</v>
      </c>
      <c r="G1278">
        <v>3186</v>
      </c>
      <c r="H1278">
        <v>3212</v>
      </c>
      <c r="I1278" t="s">
        <v>48</v>
      </c>
      <c r="J1278" t="s">
        <v>70</v>
      </c>
      <c r="K1278">
        <v>106</v>
      </c>
      <c r="L1278">
        <v>97</v>
      </c>
      <c r="M1278" s="24">
        <f t="shared" si="59"/>
        <v>0.625</v>
      </c>
      <c r="N1278" s="24">
        <f t="shared" si="60"/>
        <v>0.625</v>
      </c>
      <c r="O1278" s="96">
        <f t="shared" si="61"/>
        <v>15</v>
      </c>
    </row>
    <row r="1279" spans="1:15" x14ac:dyDescent="0.25">
      <c r="A1279" t="s">
        <v>0</v>
      </c>
      <c r="B1279" s="1">
        <v>46146</v>
      </c>
      <c r="C1279">
        <v>3186</v>
      </c>
      <c r="D1279">
        <v>3212</v>
      </c>
      <c r="E1279" t="s">
        <v>1</v>
      </c>
      <c r="F1279" t="s">
        <v>47</v>
      </c>
      <c r="G1279">
        <v>3186</v>
      </c>
      <c r="H1279">
        <v>3212</v>
      </c>
      <c r="I1279" t="s">
        <v>48</v>
      </c>
      <c r="J1279" t="s">
        <v>71</v>
      </c>
      <c r="K1279">
        <v>168</v>
      </c>
      <c r="L1279">
        <v>154</v>
      </c>
      <c r="M1279" s="24">
        <f t="shared" si="59"/>
        <v>0.64583333333333337</v>
      </c>
      <c r="N1279" s="24">
        <f t="shared" si="60"/>
        <v>0.64583333333333337</v>
      </c>
      <c r="O1279" s="96">
        <f t="shared" si="61"/>
        <v>15</v>
      </c>
    </row>
    <row r="1280" spans="1:15" x14ac:dyDescent="0.25">
      <c r="A1280" t="s">
        <v>0</v>
      </c>
      <c r="B1280" s="1">
        <v>46146</v>
      </c>
      <c r="C1280">
        <v>3186</v>
      </c>
      <c r="D1280">
        <v>3212</v>
      </c>
      <c r="E1280" t="s">
        <v>1</v>
      </c>
      <c r="F1280" t="s">
        <v>47</v>
      </c>
      <c r="G1280">
        <v>3186</v>
      </c>
      <c r="H1280">
        <v>3212</v>
      </c>
      <c r="I1280" t="s">
        <v>48</v>
      </c>
      <c r="J1280" t="s">
        <v>72</v>
      </c>
      <c r="K1280">
        <v>218</v>
      </c>
      <c r="L1280">
        <v>181</v>
      </c>
      <c r="M1280" s="24">
        <f t="shared" si="59"/>
        <v>0.66666666666666663</v>
      </c>
      <c r="N1280" s="24">
        <f t="shared" si="60"/>
        <v>0.66666666666666663</v>
      </c>
      <c r="O1280" s="96">
        <f t="shared" si="61"/>
        <v>16</v>
      </c>
    </row>
    <row r="1281" spans="1:15" x14ac:dyDescent="0.25">
      <c r="A1281" t="s">
        <v>0</v>
      </c>
      <c r="B1281" s="1">
        <v>46146</v>
      </c>
      <c r="C1281">
        <v>3186</v>
      </c>
      <c r="D1281">
        <v>3212</v>
      </c>
      <c r="E1281" t="s">
        <v>1</v>
      </c>
      <c r="F1281" t="s">
        <v>47</v>
      </c>
      <c r="G1281">
        <v>3186</v>
      </c>
      <c r="H1281">
        <v>3212</v>
      </c>
      <c r="I1281" t="s">
        <v>48</v>
      </c>
      <c r="J1281" t="s">
        <v>73</v>
      </c>
      <c r="K1281">
        <v>185</v>
      </c>
      <c r="L1281">
        <v>225</v>
      </c>
      <c r="M1281" s="24">
        <f t="shared" ref="M1281:M1344" si="62">IF($B1281="","",_xlfn.NUMBERVALUE(LEFT($J1281,5)))</f>
        <v>0.6875</v>
      </c>
      <c r="N1281" s="24">
        <f t="shared" si="60"/>
        <v>0.6875</v>
      </c>
      <c r="O1281" s="96">
        <f t="shared" si="61"/>
        <v>16</v>
      </c>
    </row>
    <row r="1282" spans="1:15" x14ac:dyDescent="0.25">
      <c r="A1282" t="s">
        <v>0</v>
      </c>
      <c r="B1282" s="1">
        <v>46146</v>
      </c>
      <c r="C1282">
        <v>3186</v>
      </c>
      <c r="D1282">
        <v>3212</v>
      </c>
      <c r="E1282" t="s">
        <v>1</v>
      </c>
      <c r="F1282" t="s">
        <v>47</v>
      </c>
      <c r="G1282">
        <v>3186</v>
      </c>
      <c r="H1282">
        <v>3212</v>
      </c>
      <c r="I1282" t="s">
        <v>48</v>
      </c>
      <c r="J1282" t="s">
        <v>74</v>
      </c>
      <c r="K1282">
        <v>175</v>
      </c>
      <c r="L1282">
        <v>146</v>
      </c>
      <c r="M1282" s="24">
        <f t="shared" si="62"/>
        <v>0.70833333333333337</v>
      </c>
      <c r="N1282" s="24">
        <f t="shared" ref="N1282:N1345" si="63">IF(B1282="","",IF($M1282&lt;10/48,10/48,IF($M1282&gt;39/48,39/48,$M1282)))</f>
        <v>0.70833333333333337</v>
      </c>
      <c r="O1282" s="96">
        <f t="shared" si="61"/>
        <v>17</v>
      </c>
    </row>
    <row r="1283" spans="1:15" x14ac:dyDescent="0.25">
      <c r="A1283" t="s">
        <v>0</v>
      </c>
      <c r="B1283" s="1">
        <v>46146</v>
      </c>
      <c r="C1283">
        <v>3186</v>
      </c>
      <c r="D1283">
        <v>3212</v>
      </c>
      <c r="E1283" t="s">
        <v>1</v>
      </c>
      <c r="F1283" t="s">
        <v>47</v>
      </c>
      <c r="G1283">
        <v>3186</v>
      </c>
      <c r="H1283">
        <v>3212</v>
      </c>
      <c r="I1283" t="s">
        <v>48</v>
      </c>
      <c r="J1283" t="s">
        <v>75</v>
      </c>
      <c r="K1283">
        <v>118</v>
      </c>
      <c r="L1283">
        <v>154</v>
      </c>
      <c r="M1283" s="24">
        <f t="shared" si="62"/>
        <v>0.72916666666666663</v>
      </c>
      <c r="N1283" s="24">
        <f t="shared" si="63"/>
        <v>0.72916666666666663</v>
      </c>
      <c r="O1283" s="96">
        <f t="shared" ref="O1283:O1346" si="64">IF($A1283="","",HOUR($N1283))</f>
        <v>17</v>
      </c>
    </row>
    <row r="1284" spans="1:15" x14ac:dyDescent="0.25">
      <c r="A1284" t="s">
        <v>0</v>
      </c>
      <c r="B1284" s="1">
        <v>46146</v>
      </c>
      <c r="C1284">
        <v>3186</v>
      </c>
      <c r="D1284">
        <v>3212</v>
      </c>
      <c r="E1284" t="s">
        <v>1</v>
      </c>
      <c r="F1284" t="s">
        <v>47</v>
      </c>
      <c r="G1284">
        <v>3186</v>
      </c>
      <c r="H1284">
        <v>3212</v>
      </c>
      <c r="I1284" t="s">
        <v>48</v>
      </c>
      <c r="J1284" t="s">
        <v>76</v>
      </c>
      <c r="K1284">
        <v>69</v>
      </c>
      <c r="L1284">
        <v>83</v>
      </c>
      <c r="M1284" s="24">
        <f t="shared" si="62"/>
        <v>0.75</v>
      </c>
      <c r="N1284" s="24">
        <f t="shared" si="63"/>
        <v>0.75</v>
      </c>
      <c r="O1284" s="96">
        <f t="shared" si="64"/>
        <v>18</v>
      </c>
    </row>
    <row r="1285" spans="1:15" x14ac:dyDescent="0.25">
      <c r="A1285" t="s">
        <v>0</v>
      </c>
      <c r="B1285" s="1">
        <v>46146</v>
      </c>
      <c r="C1285">
        <v>3186</v>
      </c>
      <c r="D1285">
        <v>3212</v>
      </c>
      <c r="E1285" t="s">
        <v>1</v>
      </c>
      <c r="F1285" t="s">
        <v>47</v>
      </c>
      <c r="G1285">
        <v>3186</v>
      </c>
      <c r="H1285">
        <v>3212</v>
      </c>
      <c r="I1285" t="s">
        <v>48</v>
      </c>
      <c r="J1285" t="s">
        <v>77</v>
      </c>
      <c r="K1285">
        <v>55</v>
      </c>
      <c r="L1285">
        <v>63</v>
      </c>
      <c r="M1285" s="24">
        <f t="shared" si="62"/>
        <v>0.77083333333333337</v>
      </c>
      <c r="N1285" s="24">
        <f t="shared" si="63"/>
        <v>0.77083333333333337</v>
      </c>
      <c r="O1285" s="96">
        <f t="shared" si="64"/>
        <v>18</v>
      </c>
    </row>
    <row r="1286" spans="1:15" x14ac:dyDescent="0.25">
      <c r="A1286" t="s">
        <v>0</v>
      </c>
      <c r="B1286" s="1">
        <v>46146</v>
      </c>
      <c r="C1286">
        <v>3186</v>
      </c>
      <c r="D1286">
        <v>3212</v>
      </c>
      <c r="E1286" t="s">
        <v>1</v>
      </c>
      <c r="F1286" t="s">
        <v>47</v>
      </c>
      <c r="G1286">
        <v>3186</v>
      </c>
      <c r="H1286">
        <v>3212</v>
      </c>
      <c r="I1286" t="s">
        <v>48</v>
      </c>
      <c r="J1286" t="s">
        <v>78</v>
      </c>
      <c r="K1286">
        <v>184</v>
      </c>
      <c r="L1286">
        <v>122</v>
      </c>
      <c r="M1286" s="24">
        <f t="shared" si="62"/>
        <v>0.79166666666666663</v>
      </c>
      <c r="N1286" s="24">
        <f t="shared" si="63"/>
        <v>0.79166666666666663</v>
      </c>
      <c r="O1286" s="96">
        <f t="shared" si="64"/>
        <v>19</v>
      </c>
    </row>
    <row r="1287" spans="1:15" x14ac:dyDescent="0.25">
      <c r="A1287" t="s">
        <v>0</v>
      </c>
      <c r="B1287" s="1">
        <v>46146</v>
      </c>
      <c r="C1287">
        <v>3186</v>
      </c>
      <c r="D1287">
        <v>3212</v>
      </c>
      <c r="E1287" t="s">
        <v>1</v>
      </c>
      <c r="F1287" t="s">
        <v>47</v>
      </c>
      <c r="G1287">
        <v>3186</v>
      </c>
      <c r="H1287">
        <v>3212</v>
      </c>
      <c r="I1287" t="s">
        <v>48</v>
      </c>
      <c r="J1287" t="s">
        <v>79</v>
      </c>
      <c r="K1287">
        <v>151</v>
      </c>
      <c r="L1287">
        <v>190</v>
      </c>
      <c r="M1287" s="24">
        <f t="shared" si="62"/>
        <v>0.8125</v>
      </c>
      <c r="N1287" s="24">
        <f t="shared" si="63"/>
        <v>0.8125</v>
      </c>
      <c r="O1287" s="96">
        <f t="shared" si="64"/>
        <v>19</v>
      </c>
    </row>
    <row r="1288" spans="1:15" x14ac:dyDescent="0.25">
      <c r="A1288" t="s">
        <v>0</v>
      </c>
      <c r="B1288" s="1">
        <v>46146</v>
      </c>
      <c r="C1288">
        <v>3186</v>
      </c>
      <c r="D1288">
        <v>3212</v>
      </c>
      <c r="E1288" t="s">
        <v>1</v>
      </c>
      <c r="F1288" t="s">
        <v>47</v>
      </c>
      <c r="G1288">
        <v>3186</v>
      </c>
      <c r="H1288">
        <v>3212</v>
      </c>
      <c r="I1288" t="s">
        <v>48</v>
      </c>
      <c r="J1288" t="s">
        <v>80</v>
      </c>
      <c r="K1288">
        <v>1</v>
      </c>
      <c r="L1288">
        <v>12</v>
      </c>
      <c r="M1288" s="24">
        <f t="shared" si="62"/>
        <v>0.83333333333333337</v>
      </c>
      <c r="N1288" s="24">
        <f t="shared" si="63"/>
        <v>0.8125</v>
      </c>
      <c r="O1288" s="96">
        <f t="shared" si="64"/>
        <v>19</v>
      </c>
    </row>
    <row r="1289" spans="1:15" x14ac:dyDescent="0.25">
      <c r="A1289"/>
      <c r="M1289" s="24" t="str">
        <f t="shared" si="62"/>
        <v/>
      </c>
      <c r="N1289" s="24" t="str">
        <f t="shared" si="63"/>
        <v/>
      </c>
      <c r="O1289" s="96" t="str">
        <f t="shared" si="64"/>
        <v/>
      </c>
    </row>
    <row r="1290" spans="1:15" x14ac:dyDescent="0.25">
      <c r="A1290"/>
      <c r="M1290" s="24" t="str">
        <f t="shared" si="62"/>
        <v/>
      </c>
      <c r="N1290" s="24" t="str">
        <f t="shared" si="63"/>
        <v/>
      </c>
      <c r="O1290" s="96" t="str">
        <f t="shared" si="64"/>
        <v/>
      </c>
    </row>
    <row r="1291" spans="1:15" x14ac:dyDescent="0.25">
      <c r="A1291"/>
      <c r="M1291" s="24" t="str">
        <f t="shared" si="62"/>
        <v/>
      </c>
      <c r="N1291" s="24" t="str">
        <f t="shared" si="63"/>
        <v/>
      </c>
      <c r="O1291" s="96" t="str">
        <f t="shared" si="64"/>
        <v/>
      </c>
    </row>
    <row r="1292" spans="1:15" x14ac:dyDescent="0.25">
      <c r="A1292"/>
      <c r="M1292" s="24" t="str">
        <f t="shared" si="62"/>
        <v/>
      </c>
      <c r="N1292" s="24" t="str">
        <f t="shared" si="63"/>
        <v/>
      </c>
      <c r="O1292" s="96" t="str">
        <f t="shared" si="64"/>
        <v/>
      </c>
    </row>
    <row r="1293" spans="1:15" x14ac:dyDescent="0.25">
      <c r="A1293"/>
      <c r="M1293" s="24" t="str">
        <f t="shared" si="62"/>
        <v/>
      </c>
      <c r="N1293" s="24" t="str">
        <f t="shared" si="63"/>
        <v/>
      </c>
      <c r="O1293" s="96" t="str">
        <f t="shared" si="64"/>
        <v/>
      </c>
    </row>
    <row r="1294" spans="1:15" x14ac:dyDescent="0.25">
      <c r="A1294"/>
      <c r="M1294" s="24" t="str">
        <f t="shared" si="62"/>
        <v/>
      </c>
      <c r="N1294" s="24" t="str">
        <f t="shared" si="63"/>
        <v/>
      </c>
      <c r="O1294" s="96" t="str">
        <f t="shared" si="64"/>
        <v/>
      </c>
    </row>
    <row r="1295" spans="1:15" x14ac:dyDescent="0.25">
      <c r="A1295"/>
      <c r="M1295" s="24" t="str">
        <f t="shared" si="62"/>
        <v/>
      </c>
      <c r="N1295" s="24" t="str">
        <f t="shared" si="63"/>
        <v/>
      </c>
      <c r="O1295" s="96" t="str">
        <f t="shared" si="64"/>
        <v/>
      </c>
    </row>
    <row r="1296" spans="1:15" x14ac:dyDescent="0.25">
      <c r="A1296"/>
      <c r="M1296" s="24" t="str">
        <f t="shared" si="62"/>
        <v/>
      </c>
      <c r="N1296" s="24" t="str">
        <f t="shared" si="63"/>
        <v/>
      </c>
      <c r="O1296" s="96" t="str">
        <f t="shared" si="64"/>
        <v/>
      </c>
    </row>
    <row r="1297" spans="1:15" x14ac:dyDescent="0.25">
      <c r="A1297"/>
      <c r="M1297" s="24" t="str">
        <f t="shared" si="62"/>
        <v/>
      </c>
      <c r="N1297" s="24" t="str">
        <f t="shared" si="63"/>
        <v/>
      </c>
      <c r="O1297" s="96" t="str">
        <f t="shared" si="64"/>
        <v/>
      </c>
    </row>
    <row r="1298" spans="1:15" x14ac:dyDescent="0.25">
      <c r="A1298"/>
      <c r="M1298" s="24" t="str">
        <f t="shared" si="62"/>
        <v/>
      </c>
      <c r="N1298" s="24" t="str">
        <f t="shared" si="63"/>
        <v/>
      </c>
      <c r="O1298" s="96" t="str">
        <f t="shared" si="64"/>
        <v/>
      </c>
    </row>
    <row r="1299" spans="1:15" x14ac:dyDescent="0.25">
      <c r="A1299"/>
      <c r="M1299" s="24" t="str">
        <f t="shared" si="62"/>
        <v/>
      </c>
      <c r="N1299" s="24" t="str">
        <f t="shared" si="63"/>
        <v/>
      </c>
      <c r="O1299" s="96" t="str">
        <f t="shared" si="64"/>
        <v/>
      </c>
    </row>
    <row r="1300" spans="1:15" x14ac:dyDescent="0.25">
      <c r="A1300"/>
      <c r="M1300" s="24" t="str">
        <f t="shared" si="62"/>
        <v/>
      </c>
      <c r="N1300" s="24" t="str">
        <f t="shared" si="63"/>
        <v/>
      </c>
      <c r="O1300" s="96" t="str">
        <f t="shared" si="64"/>
        <v/>
      </c>
    </row>
    <row r="1301" spans="1:15" x14ac:dyDescent="0.25">
      <c r="A1301"/>
      <c r="M1301" s="24" t="str">
        <f t="shared" si="62"/>
        <v/>
      </c>
      <c r="N1301" s="24" t="str">
        <f t="shared" si="63"/>
        <v/>
      </c>
      <c r="O1301" s="96" t="str">
        <f t="shared" si="64"/>
        <v/>
      </c>
    </row>
    <row r="1302" spans="1:15" x14ac:dyDescent="0.25">
      <c r="A1302"/>
      <c r="M1302" s="24" t="str">
        <f t="shared" si="62"/>
        <v/>
      </c>
      <c r="N1302" s="24" t="str">
        <f t="shared" si="63"/>
        <v/>
      </c>
      <c r="O1302" s="96" t="str">
        <f t="shared" si="64"/>
        <v/>
      </c>
    </row>
    <row r="1303" spans="1:15" x14ac:dyDescent="0.25">
      <c r="A1303"/>
      <c r="M1303" s="24" t="str">
        <f t="shared" si="62"/>
        <v/>
      </c>
      <c r="N1303" s="24" t="str">
        <f t="shared" si="63"/>
        <v/>
      </c>
      <c r="O1303" s="96" t="str">
        <f t="shared" si="64"/>
        <v/>
      </c>
    </row>
    <row r="1304" spans="1:15" x14ac:dyDescent="0.25">
      <c r="A1304"/>
      <c r="M1304" s="24" t="str">
        <f t="shared" si="62"/>
        <v/>
      </c>
      <c r="N1304" s="24" t="str">
        <f t="shared" si="63"/>
        <v/>
      </c>
      <c r="O1304" s="96" t="str">
        <f t="shared" si="64"/>
        <v/>
      </c>
    </row>
    <row r="1305" spans="1:15" x14ac:dyDescent="0.25">
      <c r="A1305"/>
      <c r="M1305" s="24" t="str">
        <f t="shared" si="62"/>
        <v/>
      </c>
      <c r="N1305" s="24" t="str">
        <f t="shared" si="63"/>
        <v/>
      </c>
      <c r="O1305" s="96" t="str">
        <f t="shared" si="64"/>
        <v/>
      </c>
    </row>
    <row r="1306" spans="1:15" x14ac:dyDescent="0.25">
      <c r="A1306"/>
      <c r="M1306" s="24" t="str">
        <f t="shared" si="62"/>
        <v/>
      </c>
      <c r="N1306" s="24" t="str">
        <f t="shared" si="63"/>
        <v/>
      </c>
      <c r="O1306" s="96" t="str">
        <f t="shared" si="64"/>
        <v/>
      </c>
    </row>
    <row r="1307" spans="1:15" x14ac:dyDescent="0.25">
      <c r="A1307"/>
      <c r="M1307" s="24" t="str">
        <f t="shared" si="62"/>
        <v/>
      </c>
      <c r="N1307" s="24" t="str">
        <f t="shared" si="63"/>
        <v/>
      </c>
      <c r="O1307" s="96" t="str">
        <f t="shared" si="64"/>
        <v/>
      </c>
    </row>
    <row r="1308" spans="1:15" x14ac:dyDescent="0.25">
      <c r="A1308"/>
      <c r="M1308" s="24" t="str">
        <f t="shared" si="62"/>
        <v/>
      </c>
      <c r="N1308" s="24" t="str">
        <f t="shared" si="63"/>
        <v/>
      </c>
      <c r="O1308" s="96" t="str">
        <f t="shared" si="64"/>
        <v/>
      </c>
    </row>
    <row r="1309" spans="1:15" x14ac:dyDescent="0.25">
      <c r="A1309"/>
      <c r="M1309" s="24" t="str">
        <f t="shared" si="62"/>
        <v/>
      </c>
      <c r="N1309" s="24" t="str">
        <f t="shared" si="63"/>
        <v/>
      </c>
      <c r="O1309" s="96" t="str">
        <f t="shared" si="64"/>
        <v/>
      </c>
    </row>
    <row r="1310" spans="1:15" x14ac:dyDescent="0.25">
      <c r="A1310"/>
      <c r="M1310" s="24" t="str">
        <f t="shared" si="62"/>
        <v/>
      </c>
      <c r="N1310" s="24" t="str">
        <f t="shared" si="63"/>
        <v/>
      </c>
      <c r="O1310" s="96" t="str">
        <f t="shared" si="64"/>
        <v/>
      </c>
    </row>
    <row r="1311" spans="1:15" x14ac:dyDescent="0.25">
      <c r="A1311"/>
      <c r="M1311" s="24" t="str">
        <f t="shared" si="62"/>
        <v/>
      </c>
      <c r="N1311" s="24" t="str">
        <f t="shared" si="63"/>
        <v/>
      </c>
      <c r="O1311" s="96" t="str">
        <f t="shared" si="64"/>
        <v/>
      </c>
    </row>
    <row r="1312" spans="1:15" x14ac:dyDescent="0.25">
      <c r="A1312"/>
      <c r="M1312" s="24" t="str">
        <f t="shared" si="62"/>
        <v/>
      </c>
      <c r="N1312" s="24" t="str">
        <f t="shared" si="63"/>
        <v/>
      </c>
      <c r="O1312" s="96" t="str">
        <f t="shared" si="64"/>
        <v/>
      </c>
    </row>
    <row r="1313" spans="1:15" x14ac:dyDescent="0.25">
      <c r="A1313"/>
      <c r="M1313" s="24" t="str">
        <f t="shared" si="62"/>
        <v/>
      </c>
      <c r="N1313" s="24" t="str">
        <f t="shared" si="63"/>
        <v/>
      </c>
      <c r="O1313" s="96" t="str">
        <f t="shared" si="64"/>
        <v/>
      </c>
    </row>
    <row r="1314" spans="1:15" x14ac:dyDescent="0.25">
      <c r="A1314"/>
      <c r="M1314" s="24" t="str">
        <f t="shared" si="62"/>
        <v/>
      </c>
      <c r="N1314" s="24" t="str">
        <f t="shared" si="63"/>
        <v/>
      </c>
      <c r="O1314" s="96" t="str">
        <f t="shared" si="64"/>
        <v/>
      </c>
    </row>
    <row r="1315" spans="1:15" x14ac:dyDescent="0.25">
      <c r="A1315"/>
      <c r="M1315" s="24" t="str">
        <f t="shared" si="62"/>
        <v/>
      </c>
      <c r="N1315" s="24" t="str">
        <f t="shared" si="63"/>
        <v/>
      </c>
      <c r="O1315" s="96" t="str">
        <f t="shared" si="64"/>
        <v/>
      </c>
    </row>
    <row r="1316" spans="1:15" x14ac:dyDescent="0.25">
      <c r="A1316"/>
      <c r="M1316" s="24" t="str">
        <f t="shared" si="62"/>
        <v/>
      </c>
      <c r="N1316" s="24" t="str">
        <f t="shared" si="63"/>
        <v/>
      </c>
      <c r="O1316" s="96" t="str">
        <f t="shared" si="64"/>
        <v/>
      </c>
    </row>
    <row r="1317" spans="1:15" x14ac:dyDescent="0.25">
      <c r="A1317"/>
      <c r="M1317" s="24" t="str">
        <f t="shared" si="62"/>
        <v/>
      </c>
      <c r="N1317" s="24" t="str">
        <f t="shared" si="63"/>
        <v/>
      </c>
      <c r="O1317" s="96" t="str">
        <f t="shared" si="64"/>
        <v/>
      </c>
    </row>
    <row r="1318" spans="1:15" x14ac:dyDescent="0.25">
      <c r="A1318"/>
      <c r="M1318" s="24" t="str">
        <f t="shared" si="62"/>
        <v/>
      </c>
      <c r="N1318" s="24" t="str">
        <f t="shared" si="63"/>
        <v/>
      </c>
      <c r="O1318" s="96" t="str">
        <f t="shared" si="64"/>
        <v/>
      </c>
    </row>
    <row r="1319" spans="1:15" x14ac:dyDescent="0.25">
      <c r="A1319"/>
      <c r="M1319" s="24" t="str">
        <f t="shared" si="62"/>
        <v/>
      </c>
      <c r="N1319" s="24" t="str">
        <f t="shared" si="63"/>
        <v/>
      </c>
      <c r="O1319" s="96" t="str">
        <f t="shared" si="64"/>
        <v/>
      </c>
    </row>
    <row r="1320" spans="1:15" x14ac:dyDescent="0.25">
      <c r="A1320"/>
      <c r="M1320" s="24" t="str">
        <f t="shared" si="62"/>
        <v/>
      </c>
      <c r="N1320" s="24" t="str">
        <f t="shared" si="63"/>
        <v/>
      </c>
      <c r="O1320" s="96" t="str">
        <f t="shared" si="64"/>
        <v/>
      </c>
    </row>
    <row r="1321" spans="1:15" x14ac:dyDescent="0.25">
      <c r="A1321"/>
      <c r="M1321" s="24" t="str">
        <f t="shared" si="62"/>
        <v/>
      </c>
      <c r="N1321" s="24" t="str">
        <f t="shared" si="63"/>
        <v/>
      </c>
      <c r="O1321" s="96" t="str">
        <f t="shared" si="64"/>
        <v/>
      </c>
    </row>
    <row r="1322" spans="1:15" x14ac:dyDescent="0.25">
      <c r="A1322"/>
      <c r="M1322" s="24" t="str">
        <f t="shared" si="62"/>
        <v/>
      </c>
      <c r="N1322" s="24" t="str">
        <f t="shared" si="63"/>
        <v/>
      </c>
      <c r="O1322" s="96" t="str">
        <f t="shared" si="64"/>
        <v/>
      </c>
    </row>
    <row r="1323" spans="1:15" x14ac:dyDescent="0.25">
      <c r="A1323"/>
      <c r="M1323" s="24" t="str">
        <f t="shared" si="62"/>
        <v/>
      </c>
      <c r="N1323" s="24" t="str">
        <f t="shared" si="63"/>
        <v/>
      </c>
      <c r="O1323" s="96" t="str">
        <f t="shared" si="64"/>
        <v/>
      </c>
    </row>
    <row r="1324" spans="1:15" x14ac:dyDescent="0.25">
      <c r="A1324"/>
      <c r="M1324" s="24" t="str">
        <f t="shared" si="62"/>
        <v/>
      </c>
      <c r="N1324" s="24" t="str">
        <f t="shared" si="63"/>
        <v/>
      </c>
      <c r="O1324" s="96" t="str">
        <f t="shared" si="64"/>
        <v/>
      </c>
    </row>
    <row r="1325" spans="1:15" x14ac:dyDescent="0.25">
      <c r="A1325"/>
      <c r="M1325" s="24" t="str">
        <f t="shared" si="62"/>
        <v/>
      </c>
      <c r="N1325" s="24" t="str">
        <f t="shared" si="63"/>
        <v/>
      </c>
      <c r="O1325" s="96" t="str">
        <f t="shared" si="64"/>
        <v/>
      </c>
    </row>
    <row r="1326" spans="1:15" x14ac:dyDescent="0.25">
      <c r="A1326"/>
      <c r="M1326" s="24" t="str">
        <f t="shared" si="62"/>
        <v/>
      </c>
      <c r="N1326" s="24" t="str">
        <f t="shared" si="63"/>
        <v/>
      </c>
      <c r="O1326" s="96" t="str">
        <f t="shared" si="64"/>
        <v/>
      </c>
    </row>
    <row r="1327" spans="1:15" x14ac:dyDescent="0.25">
      <c r="A1327"/>
      <c r="M1327" s="24" t="str">
        <f t="shared" si="62"/>
        <v/>
      </c>
      <c r="N1327" s="24" t="str">
        <f t="shared" si="63"/>
        <v/>
      </c>
      <c r="O1327" s="96" t="str">
        <f t="shared" si="64"/>
        <v/>
      </c>
    </row>
    <row r="1328" spans="1:15" x14ac:dyDescent="0.25">
      <c r="A1328"/>
      <c r="M1328" s="24" t="str">
        <f t="shared" si="62"/>
        <v/>
      </c>
      <c r="N1328" s="24" t="str">
        <f t="shared" si="63"/>
        <v/>
      </c>
      <c r="O1328" s="96" t="str">
        <f t="shared" si="64"/>
        <v/>
      </c>
    </row>
    <row r="1329" spans="1:15" x14ac:dyDescent="0.25">
      <c r="A1329"/>
      <c r="M1329" s="24" t="str">
        <f t="shared" si="62"/>
        <v/>
      </c>
      <c r="N1329" s="24" t="str">
        <f t="shared" si="63"/>
        <v/>
      </c>
      <c r="O1329" s="96" t="str">
        <f t="shared" si="64"/>
        <v/>
      </c>
    </row>
    <row r="1330" spans="1:15" x14ac:dyDescent="0.25">
      <c r="A1330"/>
      <c r="M1330" s="24" t="str">
        <f t="shared" si="62"/>
        <v/>
      </c>
      <c r="N1330" s="24" t="str">
        <f t="shared" si="63"/>
        <v/>
      </c>
      <c r="O1330" s="96" t="str">
        <f t="shared" si="64"/>
        <v/>
      </c>
    </row>
    <row r="1331" spans="1:15" x14ac:dyDescent="0.25">
      <c r="A1331"/>
      <c r="M1331" s="24" t="str">
        <f t="shared" si="62"/>
        <v/>
      </c>
      <c r="N1331" s="24" t="str">
        <f t="shared" si="63"/>
        <v/>
      </c>
      <c r="O1331" s="96" t="str">
        <f t="shared" si="64"/>
        <v/>
      </c>
    </row>
    <row r="1332" spans="1:15" x14ac:dyDescent="0.25">
      <c r="A1332"/>
      <c r="M1332" s="24" t="str">
        <f t="shared" si="62"/>
        <v/>
      </c>
      <c r="N1332" s="24" t="str">
        <f t="shared" si="63"/>
        <v/>
      </c>
      <c r="O1332" s="96" t="str">
        <f t="shared" si="64"/>
        <v/>
      </c>
    </row>
    <row r="1333" spans="1:15" x14ac:dyDescent="0.25">
      <c r="A1333"/>
      <c r="M1333" s="24" t="str">
        <f t="shared" si="62"/>
        <v/>
      </c>
      <c r="N1333" s="24" t="str">
        <f t="shared" si="63"/>
        <v/>
      </c>
      <c r="O1333" s="96" t="str">
        <f t="shared" si="64"/>
        <v/>
      </c>
    </row>
    <row r="1334" spans="1:15" x14ac:dyDescent="0.25">
      <c r="A1334"/>
      <c r="M1334" s="24" t="str">
        <f t="shared" si="62"/>
        <v/>
      </c>
      <c r="N1334" s="24" t="str">
        <f t="shared" si="63"/>
        <v/>
      </c>
      <c r="O1334" s="96" t="str">
        <f t="shared" si="64"/>
        <v/>
      </c>
    </row>
    <row r="1335" spans="1:15" x14ac:dyDescent="0.25">
      <c r="A1335"/>
      <c r="M1335" s="24" t="str">
        <f t="shared" si="62"/>
        <v/>
      </c>
      <c r="N1335" s="24" t="str">
        <f t="shared" si="63"/>
        <v/>
      </c>
      <c r="O1335" s="96" t="str">
        <f t="shared" si="64"/>
        <v/>
      </c>
    </row>
    <row r="1336" spans="1:15" x14ac:dyDescent="0.25">
      <c r="A1336"/>
      <c r="M1336" s="24" t="str">
        <f t="shared" si="62"/>
        <v/>
      </c>
      <c r="N1336" s="24" t="str">
        <f t="shared" si="63"/>
        <v/>
      </c>
      <c r="O1336" s="96" t="str">
        <f t="shared" si="64"/>
        <v/>
      </c>
    </row>
    <row r="1337" spans="1:15" x14ac:dyDescent="0.25">
      <c r="A1337"/>
      <c r="M1337" s="24" t="str">
        <f t="shared" si="62"/>
        <v/>
      </c>
      <c r="N1337" s="24" t="str">
        <f t="shared" si="63"/>
        <v/>
      </c>
      <c r="O1337" s="96" t="str">
        <f t="shared" si="64"/>
        <v/>
      </c>
    </row>
    <row r="1338" spans="1:15" x14ac:dyDescent="0.25">
      <c r="A1338"/>
      <c r="M1338" s="24" t="str">
        <f t="shared" si="62"/>
        <v/>
      </c>
      <c r="N1338" s="24" t="str">
        <f t="shared" si="63"/>
        <v/>
      </c>
      <c r="O1338" s="96" t="str">
        <f t="shared" si="64"/>
        <v/>
      </c>
    </row>
    <row r="1339" spans="1:15" x14ac:dyDescent="0.25">
      <c r="A1339"/>
      <c r="M1339" s="24" t="str">
        <f t="shared" si="62"/>
        <v/>
      </c>
      <c r="N1339" s="24" t="str">
        <f t="shared" si="63"/>
        <v/>
      </c>
      <c r="O1339" s="96" t="str">
        <f t="shared" si="64"/>
        <v/>
      </c>
    </row>
    <row r="1340" spans="1:15" x14ac:dyDescent="0.25">
      <c r="A1340"/>
      <c r="M1340" s="24" t="str">
        <f t="shared" si="62"/>
        <v/>
      </c>
      <c r="N1340" s="24" t="str">
        <f t="shared" si="63"/>
        <v/>
      </c>
      <c r="O1340" s="96" t="str">
        <f t="shared" si="64"/>
        <v/>
      </c>
    </row>
    <row r="1341" spans="1:15" x14ac:dyDescent="0.25">
      <c r="A1341"/>
      <c r="M1341" s="24" t="str">
        <f t="shared" si="62"/>
        <v/>
      </c>
      <c r="N1341" s="24" t="str">
        <f t="shared" si="63"/>
        <v/>
      </c>
      <c r="O1341" s="96" t="str">
        <f t="shared" si="64"/>
        <v/>
      </c>
    </row>
    <row r="1342" spans="1:15" x14ac:dyDescent="0.25">
      <c r="A1342"/>
      <c r="M1342" s="24" t="str">
        <f t="shared" si="62"/>
        <v/>
      </c>
      <c r="N1342" s="24" t="str">
        <f t="shared" si="63"/>
        <v/>
      </c>
      <c r="O1342" s="96" t="str">
        <f t="shared" si="64"/>
        <v/>
      </c>
    </row>
    <row r="1343" spans="1:15" x14ac:dyDescent="0.25">
      <c r="A1343"/>
      <c r="M1343" s="24" t="str">
        <f t="shared" si="62"/>
        <v/>
      </c>
      <c r="N1343" s="24" t="str">
        <f t="shared" si="63"/>
        <v/>
      </c>
      <c r="O1343" s="96" t="str">
        <f t="shared" si="64"/>
        <v/>
      </c>
    </row>
    <row r="1344" spans="1:15" x14ac:dyDescent="0.25">
      <c r="A1344"/>
      <c r="M1344" s="24" t="str">
        <f t="shared" si="62"/>
        <v/>
      </c>
      <c r="N1344" s="24" t="str">
        <f t="shared" si="63"/>
        <v/>
      </c>
      <c r="O1344" s="96" t="str">
        <f t="shared" si="64"/>
        <v/>
      </c>
    </row>
    <row r="1345" spans="1:15" x14ac:dyDescent="0.25">
      <c r="A1345"/>
      <c r="M1345" s="24" t="str">
        <f t="shared" ref="M1345:M1408" si="65">IF($B1345="","",_xlfn.NUMBERVALUE(LEFT($J1345,5)))</f>
        <v/>
      </c>
      <c r="N1345" s="24" t="str">
        <f t="shared" si="63"/>
        <v/>
      </c>
      <c r="O1345" s="96" t="str">
        <f t="shared" si="64"/>
        <v/>
      </c>
    </row>
    <row r="1346" spans="1:15" x14ac:dyDescent="0.25">
      <c r="A1346"/>
      <c r="M1346" s="24" t="str">
        <f t="shared" si="65"/>
        <v/>
      </c>
      <c r="N1346" s="24" t="str">
        <f t="shared" ref="N1346:N1409" si="66">IF(B1346="","",IF($M1346&lt;10/48,10/48,IF($M1346&gt;39/48,39/48,$M1346)))</f>
        <v/>
      </c>
      <c r="O1346" s="96" t="str">
        <f t="shared" si="64"/>
        <v/>
      </c>
    </row>
    <row r="1347" spans="1:15" x14ac:dyDescent="0.25">
      <c r="A1347"/>
      <c r="M1347" s="24" t="str">
        <f t="shared" si="65"/>
        <v/>
      </c>
      <c r="N1347" s="24" t="str">
        <f t="shared" si="66"/>
        <v/>
      </c>
      <c r="O1347" s="96" t="str">
        <f t="shared" ref="O1347:O1410" si="67">IF($A1347="","",HOUR($N1347))</f>
        <v/>
      </c>
    </row>
    <row r="1348" spans="1:15" x14ac:dyDescent="0.25">
      <c r="A1348"/>
      <c r="M1348" s="24" t="str">
        <f t="shared" si="65"/>
        <v/>
      </c>
      <c r="N1348" s="24" t="str">
        <f t="shared" si="66"/>
        <v/>
      </c>
      <c r="O1348" s="96" t="str">
        <f t="shared" si="67"/>
        <v/>
      </c>
    </row>
    <row r="1349" spans="1:15" x14ac:dyDescent="0.25">
      <c r="A1349"/>
      <c r="M1349" s="24" t="str">
        <f t="shared" si="65"/>
        <v/>
      </c>
      <c r="N1349" s="24" t="str">
        <f t="shared" si="66"/>
        <v/>
      </c>
      <c r="O1349" s="96" t="str">
        <f t="shared" si="67"/>
        <v/>
      </c>
    </row>
    <row r="1350" spans="1:15" x14ac:dyDescent="0.25">
      <c r="A1350"/>
      <c r="M1350" s="24" t="str">
        <f t="shared" si="65"/>
        <v/>
      </c>
      <c r="N1350" s="24" t="str">
        <f t="shared" si="66"/>
        <v/>
      </c>
      <c r="O1350" s="96" t="str">
        <f t="shared" si="67"/>
        <v/>
      </c>
    </row>
    <row r="1351" spans="1:15" x14ac:dyDescent="0.25">
      <c r="A1351"/>
      <c r="M1351" s="24" t="str">
        <f t="shared" si="65"/>
        <v/>
      </c>
      <c r="N1351" s="24" t="str">
        <f t="shared" si="66"/>
        <v/>
      </c>
      <c r="O1351" s="96" t="str">
        <f t="shared" si="67"/>
        <v/>
      </c>
    </row>
    <row r="1352" spans="1:15" x14ac:dyDescent="0.25">
      <c r="A1352"/>
      <c r="M1352" s="24" t="str">
        <f t="shared" si="65"/>
        <v/>
      </c>
      <c r="N1352" s="24" t="str">
        <f t="shared" si="66"/>
        <v/>
      </c>
      <c r="O1352" s="96" t="str">
        <f t="shared" si="67"/>
        <v/>
      </c>
    </row>
    <row r="1353" spans="1:15" x14ac:dyDescent="0.25">
      <c r="A1353"/>
      <c r="M1353" s="24" t="str">
        <f t="shared" si="65"/>
        <v/>
      </c>
      <c r="N1353" s="24" t="str">
        <f t="shared" si="66"/>
        <v/>
      </c>
      <c r="O1353" s="96" t="str">
        <f t="shared" si="67"/>
        <v/>
      </c>
    </row>
    <row r="1354" spans="1:15" x14ac:dyDescent="0.25">
      <c r="A1354"/>
      <c r="M1354" s="24" t="str">
        <f t="shared" si="65"/>
        <v/>
      </c>
      <c r="N1354" s="24" t="str">
        <f t="shared" si="66"/>
        <v/>
      </c>
      <c r="O1354" s="96" t="str">
        <f t="shared" si="67"/>
        <v/>
      </c>
    </row>
    <row r="1355" spans="1:15" x14ac:dyDescent="0.25">
      <c r="A1355"/>
      <c r="M1355" s="24" t="str">
        <f t="shared" si="65"/>
        <v/>
      </c>
      <c r="N1355" s="24" t="str">
        <f t="shared" si="66"/>
        <v/>
      </c>
      <c r="O1355" s="96" t="str">
        <f t="shared" si="67"/>
        <v/>
      </c>
    </row>
    <row r="1356" spans="1:15" x14ac:dyDescent="0.25">
      <c r="A1356"/>
      <c r="M1356" s="24" t="str">
        <f t="shared" si="65"/>
        <v/>
      </c>
      <c r="N1356" s="24" t="str">
        <f t="shared" si="66"/>
        <v/>
      </c>
      <c r="O1356" s="96" t="str">
        <f t="shared" si="67"/>
        <v/>
      </c>
    </row>
    <row r="1357" spans="1:15" x14ac:dyDescent="0.25">
      <c r="A1357"/>
      <c r="M1357" s="24" t="str">
        <f t="shared" si="65"/>
        <v/>
      </c>
      <c r="N1357" s="24" t="str">
        <f t="shared" si="66"/>
        <v/>
      </c>
      <c r="O1357" s="96" t="str">
        <f t="shared" si="67"/>
        <v/>
      </c>
    </row>
    <row r="1358" spans="1:15" x14ac:dyDescent="0.25">
      <c r="A1358"/>
      <c r="M1358" s="24" t="str">
        <f t="shared" si="65"/>
        <v/>
      </c>
      <c r="N1358" s="24" t="str">
        <f t="shared" si="66"/>
        <v/>
      </c>
      <c r="O1358" s="96" t="str">
        <f t="shared" si="67"/>
        <v/>
      </c>
    </row>
    <row r="1359" spans="1:15" x14ac:dyDescent="0.25">
      <c r="A1359"/>
      <c r="M1359" s="24" t="str">
        <f t="shared" si="65"/>
        <v/>
      </c>
      <c r="N1359" s="24" t="str">
        <f t="shared" si="66"/>
        <v/>
      </c>
      <c r="O1359" s="96" t="str">
        <f t="shared" si="67"/>
        <v/>
      </c>
    </row>
    <row r="1360" spans="1:15" x14ac:dyDescent="0.25">
      <c r="A1360"/>
      <c r="M1360" s="24" t="str">
        <f t="shared" si="65"/>
        <v/>
      </c>
      <c r="N1360" s="24" t="str">
        <f t="shared" si="66"/>
        <v/>
      </c>
      <c r="O1360" s="96" t="str">
        <f t="shared" si="67"/>
        <v/>
      </c>
    </row>
    <row r="1361" spans="1:15" x14ac:dyDescent="0.25">
      <c r="A1361"/>
      <c r="M1361" s="24" t="str">
        <f t="shared" si="65"/>
        <v/>
      </c>
      <c r="N1361" s="24" t="str">
        <f t="shared" si="66"/>
        <v/>
      </c>
      <c r="O1361" s="96" t="str">
        <f t="shared" si="67"/>
        <v/>
      </c>
    </row>
    <row r="1362" spans="1:15" x14ac:dyDescent="0.25">
      <c r="A1362"/>
      <c r="M1362" s="24" t="str">
        <f t="shared" si="65"/>
        <v/>
      </c>
      <c r="N1362" s="24" t="str">
        <f t="shared" si="66"/>
        <v/>
      </c>
      <c r="O1362" s="96" t="str">
        <f t="shared" si="67"/>
        <v/>
      </c>
    </row>
    <row r="1363" spans="1:15" x14ac:dyDescent="0.25">
      <c r="A1363"/>
      <c r="M1363" s="24" t="str">
        <f t="shared" si="65"/>
        <v/>
      </c>
      <c r="N1363" s="24" t="str">
        <f t="shared" si="66"/>
        <v/>
      </c>
      <c r="O1363" s="96" t="str">
        <f t="shared" si="67"/>
        <v/>
      </c>
    </row>
    <row r="1364" spans="1:15" x14ac:dyDescent="0.25">
      <c r="A1364"/>
      <c r="M1364" s="24" t="str">
        <f t="shared" si="65"/>
        <v/>
      </c>
      <c r="N1364" s="24" t="str">
        <f t="shared" si="66"/>
        <v/>
      </c>
      <c r="O1364" s="96" t="str">
        <f t="shared" si="67"/>
        <v/>
      </c>
    </row>
    <row r="1365" spans="1:15" x14ac:dyDescent="0.25">
      <c r="A1365"/>
      <c r="M1365" s="24" t="str">
        <f t="shared" si="65"/>
        <v/>
      </c>
      <c r="N1365" s="24" t="str">
        <f t="shared" si="66"/>
        <v/>
      </c>
      <c r="O1365" s="96" t="str">
        <f t="shared" si="67"/>
        <v/>
      </c>
    </row>
    <row r="1366" spans="1:15" x14ac:dyDescent="0.25">
      <c r="A1366"/>
      <c r="M1366" s="24" t="str">
        <f t="shared" si="65"/>
        <v/>
      </c>
      <c r="N1366" s="24" t="str">
        <f t="shared" si="66"/>
        <v/>
      </c>
      <c r="O1366" s="96" t="str">
        <f t="shared" si="67"/>
        <v/>
      </c>
    </row>
    <row r="1367" spans="1:15" x14ac:dyDescent="0.25">
      <c r="A1367"/>
      <c r="M1367" s="24" t="str">
        <f t="shared" si="65"/>
        <v/>
      </c>
      <c r="N1367" s="24" t="str">
        <f t="shared" si="66"/>
        <v/>
      </c>
      <c r="O1367" s="96" t="str">
        <f t="shared" si="67"/>
        <v/>
      </c>
    </row>
    <row r="1368" spans="1:15" x14ac:dyDescent="0.25">
      <c r="A1368"/>
      <c r="M1368" s="24" t="str">
        <f t="shared" si="65"/>
        <v/>
      </c>
      <c r="N1368" s="24" t="str">
        <f t="shared" si="66"/>
        <v/>
      </c>
      <c r="O1368" s="96" t="str">
        <f t="shared" si="67"/>
        <v/>
      </c>
    </row>
    <row r="1369" spans="1:15" x14ac:dyDescent="0.25">
      <c r="A1369"/>
      <c r="M1369" s="24" t="str">
        <f t="shared" si="65"/>
        <v/>
      </c>
      <c r="N1369" s="24" t="str">
        <f t="shared" si="66"/>
        <v/>
      </c>
      <c r="O1369" s="96" t="str">
        <f t="shared" si="67"/>
        <v/>
      </c>
    </row>
    <row r="1370" spans="1:15" x14ac:dyDescent="0.25">
      <c r="A1370"/>
      <c r="M1370" s="24" t="str">
        <f t="shared" si="65"/>
        <v/>
      </c>
      <c r="N1370" s="24" t="str">
        <f t="shared" si="66"/>
        <v/>
      </c>
      <c r="O1370" s="96" t="str">
        <f t="shared" si="67"/>
        <v/>
      </c>
    </row>
    <row r="1371" spans="1:15" x14ac:dyDescent="0.25">
      <c r="A1371"/>
      <c r="M1371" s="24" t="str">
        <f t="shared" si="65"/>
        <v/>
      </c>
      <c r="N1371" s="24" t="str">
        <f t="shared" si="66"/>
        <v/>
      </c>
      <c r="O1371" s="96" t="str">
        <f t="shared" si="67"/>
        <v/>
      </c>
    </row>
    <row r="1372" spans="1:15" x14ac:dyDescent="0.25">
      <c r="A1372"/>
      <c r="M1372" s="24" t="str">
        <f t="shared" si="65"/>
        <v/>
      </c>
      <c r="N1372" s="24" t="str">
        <f t="shared" si="66"/>
        <v/>
      </c>
      <c r="O1372" s="96" t="str">
        <f t="shared" si="67"/>
        <v/>
      </c>
    </row>
    <row r="1373" spans="1:15" x14ac:dyDescent="0.25">
      <c r="A1373"/>
      <c r="M1373" s="24" t="str">
        <f t="shared" si="65"/>
        <v/>
      </c>
      <c r="N1373" s="24" t="str">
        <f t="shared" si="66"/>
        <v/>
      </c>
      <c r="O1373" s="96" t="str">
        <f t="shared" si="67"/>
        <v/>
      </c>
    </row>
    <row r="1374" spans="1:15" x14ac:dyDescent="0.25">
      <c r="A1374"/>
      <c r="M1374" s="24" t="str">
        <f t="shared" si="65"/>
        <v/>
      </c>
      <c r="N1374" s="24" t="str">
        <f t="shared" si="66"/>
        <v/>
      </c>
      <c r="O1374" s="96" t="str">
        <f t="shared" si="67"/>
        <v/>
      </c>
    </row>
    <row r="1375" spans="1:15" x14ac:dyDescent="0.25">
      <c r="A1375"/>
      <c r="M1375" s="24" t="str">
        <f t="shared" si="65"/>
        <v/>
      </c>
      <c r="N1375" s="24" t="str">
        <f t="shared" si="66"/>
        <v/>
      </c>
      <c r="O1375" s="96" t="str">
        <f t="shared" si="67"/>
        <v/>
      </c>
    </row>
    <row r="1376" spans="1:15" x14ac:dyDescent="0.25">
      <c r="A1376"/>
      <c r="M1376" s="24" t="str">
        <f t="shared" si="65"/>
        <v/>
      </c>
      <c r="N1376" s="24" t="str">
        <f t="shared" si="66"/>
        <v/>
      </c>
      <c r="O1376" s="96" t="str">
        <f t="shared" si="67"/>
        <v/>
      </c>
    </row>
    <row r="1377" spans="1:15" x14ac:dyDescent="0.25">
      <c r="A1377"/>
      <c r="M1377" s="24" t="str">
        <f t="shared" si="65"/>
        <v/>
      </c>
      <c r="N1377" s="24" t="str">
        <f t="shared" si="66"/>
        <v/>
      </c>
      <c r="O1377" s="96" t="str">
        <f t="shared" si="67"/>
        <v/>
      </c>
    </row>
    <row r="1378" spans="1:15" x14ac:dyDescent="0.25">
      <c r="A1378"/>
      <c r="M1378" s="24" t="str">
        <f t="shared" si="65"/>
        <v/>
      </c>
      <c r="N1378" s="24" t="str">
        <f t="shared" si="66"/>
        <v/>
      </c>
      <c r="O1378" s="96" t="str">
        <f t="shared" si="67"/>
        <v/>
      </c>
    </row>
    <row r="1379" spans="1:15" x14ac:dyDescent="0.25">
      <c r="A1379"/>
      <c r="M1379" s="24" t="str">
        <f t="shared" si="65"/>
        <v/>
      </c>
      <c r="N1379" s="24" t="str">
        <f t="shared" si="66"/>
        <v/>
      </c>
      <c r="O1379" s="96" t="str">
        <f t="shared" si="67"/>
        <v/>
      </c>
    </row>
    <row r="1380" spans="1:15" x14ac:dyDescent="0.25">
      <c r="A1380"/>
      <c r="M1380" s="24" t="str">
        <f t="shared" si="65"/>
        <v/>
      </c>
      <c r="N1380" s="24" t="str">
        <f t="shared" si="66"/>
        <v/>
      </c>
      <c r="O1380" s="96" t="str">
        <f t="shared" si="67"/>
        <v/>
      </c>
    </row>
    <row r="1381" spans="1:15" x14ac:dyDescent="0.25">
      <c r="A1381"/>
      <c r="M1381" s="24" t="str">
        <f t="shared" si="65"/>
        <v/>
      </c>
      <c r="N1381" s="24" t="str">
        <f t="shared" si="66"/>
        <v/>
      </c>
      <c r="O1381" s="96" t="str">
        <f t="shared" si="67"/>
        <v/>
      </c>
    </row>
    <row r="1382" spans="1:15" x14ac:dyDescent="0.25">
      <c r="A1382"/>
      <c r="M1382" s="24" t="str">
        <f t="shared" si="65"/>
        <v/>
      </c>
      <c r="N1382" s="24" t="str">
        <f t="shared" si="66"/>
        <v/>
      </c>
      <c r="O1382" s="96" t="str">
        <f t="shared" si="67"/>
        <v/>
      </c>
    </row>
    <row r="1383" spans="1:15" x14ac:dyDescent="0.25">
      <c r="A1383"/>
      <c r="M1383" s="24" t="str">
        <f t="shared" si="65"/>
        <v/>
      </c>
      <c r="N1383" s="24" t="str">
        <f t="shared" si="66"/>
        <v/>
      </c>
      <c r="O1383" s="96" t="str">
        <f t="shared" si="67"/>
        <v/>
      </c>
    </row>
    <row r="1384" spans="1:15" x14ac:dyDescent="0.25">
      <c r="A1384"/>
      <c r="M1384" s="24" t="str">
        <f t="shared" si="65"/>
        <v/>
      </c>
      <c r="N1384" s="24" t="str">
        <f t="shared" si="66"/>
        <v/>
      </c>
      <c r="O1384" s="96" t="str">
        <f t="shared" si="67"/>
        <v/>
      </c>
    </row>
    <row r="1385" spans="1:15" x14ac:dyDescent="0.25">
      <c r="A1385"/>
      <c r="M1385" s="24" t="str">
        <f t="shared" si="65"/>
        <v/>
      </c>
      <c r="N1385" s="24" t="str">
        <f t="shared" si="66"/>
        <v/>
      </c>
      <c r="O1385" s="96" t="str">
        <f t="shared" si="67"/>
        <v/>
      </c>
    </row>
    <row r="1386" spans="1:15" x14ac:dyDescent="0.25">
      <c r="A1386"/>
      <c r="M1386" s="24" t="str">
        <f t="shared" si="65"/>
        <v/>
      </c>
      <c r="N1386" s="24" t="str">
        <f t="shared" si="66"/>
        <v/>
      </c>
      <c r="O1386" s="96" t="str">
        <f t="shared" si="67"/>
        <v/>
      </c>
    </row>
    <row r="1387" spans="1:15" x14ac:dyDescent="0.25">
      <c r="A1387"/>
      <c r="M1387" s="24" t="str">
        <f t="shared" si="65"/>
        <v/>
      </c>
      <c r="N1387" s="24" t="str">
        <f t="shared" si="66"/>
        <v/>
      </c>
      <c r="O1387" s="96" t="str">
        <f t="shared" si="67"/>
        <v/>
      </c>
    </row>
    <row r="1388" spans="1:15" x14ac:dyDescent="0.25">
      <c r="A1388"/>
      <c r="M1388" s="24" t="str">
        <f t="shared" si="65"/>
        <v/>
      </c>
      <c r="N1388" s="24" t="str">
        <f t="shared" si="66"/>
        <v/>
      </c>
      <c r="O1388" s="96" t="str">
        <f t="shared" si="67"/>
        <v/>
      </c>
    </row>
    <row r="1389" spans="1:15" x14ac:dyDescent="0.25">
      <c r="A1389"/>
      <c r="M1389" s="24" t="str">
        <f t="shared" si="65"/>
        <v/>
      </c>
      <c r="N1389" s="24" t="str">
        <f t="shared" si="66"/>
        <v/>
      </c>
      <c r="O1389" s="96" t="str">
        <f t="shared" si="67"/>
        <v/>
      </c>
    </row>
    <row r="1390" spans="1:15" x14ac:dyDescent="0.25">
      <c r="A1390"/>
      <c r="M1390" s="24" t="str">
        <f t="shared" si="65"/>
        <v/>
      </c>
      <c r="N1390" s="24" t="str">
        <f t="shared" si="66"/>
        <v/>
      </c>
      <c r="O1390" s="96" t="str">
        <f t="shared" si="67"/>
        <v/>
      </c>
    </row>
    <row r="1391" spans="1:15" x14ac:dyDescent="0.25">
      <c r="A1391"/>
      <c r="M1391" s="24" t="str">
        <f t="shared" si="65"/>
        <v/>
      </c>
      <c r="N1391" s="24" t="str">
        <f t="shared" si="66"/>
        <v/>
      </c>
      <c r="O1391" s="96" t="str">
        <f t="shared" si="67"/>
        <v/>
      </c>
    </row>
    <row r="1392" spans="1:15" x14ac:dyDescent="0.25">
      <c r="A1392"/>
      <c r="M1392" s="24" t="str">
        <f t="shared" si="65"/>
        <v/>
      </c>
      <c r="N1392" s="24" t="str">
        <f t="shared" si="66"/>
        <v/>
      </c>
      <c r="O1392" s="96" t="str">
        <f t="shared" si="67"/>
        <v/>
      </c>
    </row>
    <row r="1393" spans="1:15" x14ac:dyDescent="0.25">
      <c r="A1393"/>
      <c r="M1393" s="24" t="str">
        <f t="shared" si="65"/>
        <v/>
      </c>
      <c r="N1393" s="24" t="str">
        <f t="shared" si="66"/>
        <v/>
      </c>
      <c r="O1393" s="96" t="str">
        <f t="shared" si="67"/>
        <v/>
      </c>
    </row>
    <row r="1394" spans="1:15" x14ac:dyDescent="0.25">
      <c r="A1394"/>
      <c r="M1394" s="24" t="str">
        <f t="shared" si="65"/>
        <v/>
      </c>
      <c r="N1394" s="24" t="str">
        <f t="shared" si="66"/>
        <v/>
      </c>
      <c r="O1394" s="96" t="str">
        <f t="shared" si="67"/>
        <v/>
      </c>
    </row>
    <row r="1395" spans="1:15" x14ac:dyDescent="0.25">
      <c r="A1395"/>
      <c r="M1395" s="24" t="str">
        <f t="shared" si="65"/>
        <v/>
      </c>
      <c r="N1395" s="24" t="str">
        <f t="shared" si="66"/>
        <v/>
      </c>
      <c r="O1395" s="96" t="str">
        <f t="shared" si="67"/>
        <v/>
      </c>
    </row>
    <row r="1396" spans="1:15" x14ac:dyDescent="0.25">
      <c r="A1396"/>
      <c r="M1396" s="24" t="str">
        <f t="shared" si="65"/>
        <v/>
      </c>
      <c r="N1396" s="24" t="str">
        <f t="shared" si="66"/>
        <v/>
      </c>
      <c r="O1396" s="96" t="str">
        <f t="shared" si="67"/>
        <v/>
      </c>
    </row>
    <row r="1397" spans="1:15" x14ac:dyDescent="0.25">
      <c r="A1397"/>
      <c r="M1397" s="24" t="str">
        <f t="shared" si="65"/>
        <v/>
      </c>
      <c r="N1397" s="24" t="str">
        <f t="shared" si="66"/>
        <v/>
      </c>
      <c r="O1397" s="96" t="str">
        <f t="shared" si="67"/>
        <v/>
      </c>
    </row>
    <row r="1398" spans="1:15" x14ac:dyDescent="0.25">
      <c r="A1398"/>
      <c r="M1398" s="24" t="str">
        <f t="shared" si="65"/>
        <v/>
      </c>
      <c r="N1398" s="24" t="str">
        <f t="shared" si="66"/>
        <v/>
      </c>
      <c r="O1398" s="96" t="str">
        <f t="shared" si="67"/>
        <v/>
      </c>
    </row>
    <row r="1399" spans="1:15" x14ac:dyDescent="0.25">
      <c r="A1399"/>
      <c r="M1399" s="24" t="str">
        <f t="shared" si="65"/>
        <v/>
      </c>
      <c r="N1399" s="24" t="str">
        <f t="shared" si="66"/>
        <v/>
      </c>
      <c r="O1399" s="96" t="str">
        <f t="shared" si="67"/>
        <v/>
      </c>
    </row>
    <row r="1400" spans="1:15" x14ac:dyDescent="0.25">
      <c r="A1400"/>
      <c r="M1400" s="24" t="str">
        <f t="shared" si="65"/>
        <v/>
      </c>
      <c r="N1400" s="24" t="str">
        <f t="shared" si="66"/>
        <v/>
      </c>
      <c r="O1400" s="96" t="str">
        <f t="shared" si="67"/>
        <v/>
      </c>
    </row>
    <row r="1401" spans="1:15" x14ac:dyDescent="0.25">
      <c r="A1401"/>
      <c r="M1401" s="24" t="str">
        <f t="shared" si="65"/>
        <v/>
      </c>
      <c r="N1401" s="24" t="str">
        <f t="shared" si="66"/>
        <v/>
      </c>
      <c r="O1401" s="96" t="str">
        <f t="shared" si="67"/>
        <v/>
      </c>
    </row>
    <row r="1402" spans="1:15" x14ac:dyDescent="0.25">
      <c r="A1402"/>
      <c r="M1402" s="24" t="str">
        <f t="shared" si="65"/>
        <v/>
      </c>
      <c r="N1402" s="24" t="str">
        <f t="shared" si="66"/>
        <v/>
      </c>
      <c r="O1402" s="96" t="str">
        <f t="shared" si="67"/>
        <v/>
      </c>
    </row>
    <row r="1403" spans="1:15" x14ac:dyDescent="0.25">
      <c r="A1403"/>
      <c r="M1403" s="24" t="str">
        <f t="shared" si="65"/>
        <v/>
      </c>
      <c r="N1403" s="24" t="str">
        <f t="shared" si="66"/>
        <v/>
      </c>
      <c r="O1403" s="96" t="str">
        <f t="shared" si="67"/>
        <v/>
      </c>
    </row>
    <row r="1404" spans="1:15" x14ac:dyDescent="0.25">
      <c r="A1404"/>
      <c r="M1404" s="24" t="str">
        <f t="shared" si="65"/>
        <v/>
      </c>
      <c r="N1404" s="24" t="str">
        <f t="shared" si="66"/>
        <v/>
      </c>
      <c r="O1404" s="96" t="str">
        <f t="shared" si="67"/>
        <v/>
      </c>
    </row>
    <row r="1405" spans="1:15" x14ac:dyDescent="0.25">
      <c r="A1405"/>
      <c r="M1405" s="24" t="str">
        <f t="shared" si="65"/>
        <v/>
      </c>
      <c r="N1405" s="24" t="str">
        <f t="shared" si="66"/>
        <v/>
      </c>
      <c r="O1405" s="96" t="str">
        <f t="shared" si="67"/>
        <v/>
      </c>
    </row>
    <row r="1406" spans="1:15" x14ac:dyDescent="0.25">
      <c r="A1406"/>
      <c r="M1406" s="24" t="str">
        <f t="shared" si="65"/>
        <v/>
      </c>
      <c r="N1406" s="24" t="str">
        <f t="shared" si="66"/>
        <v/>
      </c>
      <c r="O1406" s="96" t="str">
        <f t="shared" si="67"/>
        <v/>
      </c>
    </row>
    <row r="1407" spans="1:15" x14ac:dyDescent="0.25">
      <c r="A1407"/>
      <c r="M1407" s="24" t="str">
        <f t="shared" si="65"/>
        <v/>
      </c>
      <c r="N1407" s="24" t="str">
        <f t="shared" si="66"/>
        <v/>
      </c>
      <c r="O1407" s="96" t="str">
        <f t="shared" si="67"/>
        <v/>
      </c>
    </row>
    <row r="1408" spans="1:15" x14ac:dyDescent="0.25">
      <c r="A1408"/>
      <c r="M1408" s="24" t="str">
        <f t="shared" si="65"/>
        <v/>
      </c>
      <c r="N1408" s="24" t="str">
        <f t="shared" si="66"/>
        <v/>
      </c>
      <c r="O1408" s="96" t="str">
        <f t="shared" si="67"/>
        <v/>
      </c>
    </row>
    <row r="1409" spans="1:15" x14ac:dyDescent="0.25">
      <c r="A1409"/>
      <c r="M1409" s="24" t="str">
        <f t="shared" ref="M1409:M1472" si="68">IF($B1409="","",_xlfn.NUMBERVALUE(LEFT($J1409,5)))</f>
        <v/>
      </c>
      <c r="N1409" s="24" t="str">
        <f t="shared" si="66"/>
        <v/>
      </c>
      <c r="O1409" s="96" t="str">
        <f t="shared" si="67"/>
        <v/>
      </c>
    </row>
    <row r="1410" spans="1:15" x14ac:dyDescent="0.25">
      <c r="A1410"/>
      <c r="M1410" s="24" t="str">
        <f t="shared" si="68"/>
        <v/>
      </c>
      <c r="N1410" s="24" t="str">
        <f t="shared" ref="N1410:N1473" si="69">IF(B1410="","",IF($M1410&lt;10/48,10/48,IF($M1410&gt;39/48,39/48,$M1410)))</f>
        <v/>
      </c>
      <c r="O1410" s="96" t="str">
        <f t="shared" si="67"/>
        <v/>
      </c>
    </row>
    <row r="1411" spans="1:15" x14ac:dyDescent="0.25">
      <c r="A1411"/>
      <c r="M1411" s="24" t="str">
        <f t="shared" si="68"/>
        <v/>
      </c>
      <c r="N1411" s="24" t="str">
        <f t="shared" si="69"/>
        <v/>
      </c>
      <c r="O1411" s="96" t="str">
        <f t="shared" ref="O1411:O1474" si="70">IF($A1411="","",HOUR($N1411))</f>
        <v/>
      </c>
    </row>
    <row r="1412" spans="1:15" x14ac:dyDescent="0.25">
      <c r="A1412"/>
      <c r="M1412" s="24" t="str">
        <f t="shared" si="68"/>
        <v/>
      </c>
      <c r="N1412" s="24" t="str">
        <f t="shared" si="69"/>
        <v/>
      </c>
      <c r="O1412" s="96" t="str">
        <f t="shared" si="70"/>
        <v/>
      </c>
    </row>
    <row r="1413" spans="1:15" x14ac:dyDescent="0.25">
      <c r="A1413"/>
      <c r="M1413" s="24" t="str">
        <f t="shared" si="68"/>
        <v/>
      </c>
      <c r="N1413" s="24" t="str">
        <f t="shared" si="69"/>
        <v/>
      </c>
      <c r="O1413" s="96" t="str">
        <f t="shared" si="70"/>
        <v/>
      </c>
    </row>
    <row r="1414" spans="1:15" x14ac:dyDescent="0.25">
      <c r="A1414"/>
      <c r="M1414" s="24" t="str">
        <f t="shared" si="68"/>
        <v/>
      </c>
      <c r="N1414" s="24" t="str">
        <f t="shared" si="69"/>
        <v/>
      </c>
      <c r="O1414" s="96" t="str">
        <f t="shared" si="70"/>
        <v/>
      </c>
    </row>
    <row r="1415" spans="1:15" x14ac:dyDescent="0.25">
      <c r="A1415"/>
      <c r="M1415" s="24" t="str">
        <f t="shared" si="68"/>
        <v/>
      </c>
      <c r="N1415" s="24" t="str">
        <f t="shared" si="69"/>
        <v/>
      </c>
      <c r="O1415" s="96" t="str">
        <f t="shared" si="70"/>
        <v/>
      </c>
    </row>
    <row r="1416" spans="1:15" x14ac:dyDescent="0.25">
      <c r="A1416"/>
      <c r="M1416" s="24" t="str">
        <f t="shared" si="68"/>
        <v/>
      </c>
      <c r="N1416" s="24" t="str">
        <f t="shared" si="69"/>
        <v/>
      </c>
      <c r="O1416" s="96" t="str">
        <f t="shared" si="70"/>
        <v/>
      </c>
    </row>
    <row r="1417" spans="1:15" x14ac:dyDescent="0.25">
      <c r="A1417"/>
      <c r="M1417" s="24" t="str">
        <f t="shared" si="68"/>
        <v/>
      </c>
      <c r="N1417" s="24" t="str">
        <f t="shared" si="69"/>
        <v/>
      </c>
      <c r="O1417" s="96" t="str">
        <f t="shared" si="70"/>
        <v/>
      </c>
    </row>
    <row r="1418" spans="1:15" x14ac:dyDescent="0.25">
      <c r="A1418"/>
      <c r="M1418" s="24" t="str">
        <f t="shared" si="68"/>
        <v/>
      </c>
      <c r="N1418" s="24" t="str">
        <f t="shared" si="69"/>
        <v/>
      </c>
      <c r="O1418" s="96" t="str">
        <f t="shared" si="70"/>
        <v/>
      </c>
    </row>
    <row r="1419" spans="1:15" x14ac:dyDescent="0.25">
      <c r="A1419"/>
      <c r="M1419" s="24" t="str">
        <f t="shared" si="68"/>
        <v/>
      </c>
      <c r="N1419" s="24" t="str">
        <f t="shared" si="69"/>
        <v/>
      </c>
      <c r="O1419" s="96" t="str">
        <f t="shared" si="70"/>
        <v/>
      </c>
    </row>
    <row r="1420" spans="1:15" x14ac:dyDescent="0.25">
      <c r="A1420"/>
      <c r="M1420" s="24" t="str">
        <f t="shared" si="68"/>
        <v/>
      </c>
      <c r="N1420" s="24" t="str">
        <f t="shared" si="69"/>
        <v/>
      </c>
      <c r="O1420" s="96" t="str">
        <f t="shared" si="70"/>
        <v/>
      </c>
    </row>
    <row r="1421" spans="1:15" x14ac:dyDescent="0.25">
      <c r="A1421"/>
      <c r="M1421" s="24" t="str">
        <f t="shared" si="68"/>
        <v/>
      </c>
      <c r="N1421" s="24" t="str">
        <f t="shared" si="69"/>
        <v/>
      </c>
      <c r="O1421" s="96" t="str">
        <f t="shared" si="70"/>
        <v/>
      </c>
    </row>
    <row r="1422" spans="1:15" x14ac:dyDescent="0.25">
      <c r="A1422"/>
      <c r="M1422" s="24" t="str">
        <f t="shared" si="68"/>
        <v/>
      </c>
      <c r="N1422" s="24" t="str">
        <f t="shared" si="69"/>
        <v/>
      </c>
      <c r="O1422" s="96" t="str">
        <f t="shared" si="70"/>
        <v/>
      </c>
    </row>
    <row r="1423" spans="1:15" x14ac:dyDescent="0.25">
      <c r="A1423"/>
      <c r="M1423" s="24" t="str">
        <f t="shared" si="68"/>
        <v/>
      </c>
      <c r="N1423" s="24" t="str">
        <f t="shared" si="69"/>
        <v/>
      </c>
      <c r="O1423" s="96" t="str">
        <f t="shared" si="70"/>
        <v/>
      </c>
    </row>
    <row r="1424" spans="1:15" x14ac:dyDescent="0.25">
      <c r="A1424"/>
      <c r="M1424" s="24" t="str">
        <f t="shared" si="68"/>
        <v/>
      </c>
      <c r="N1424" s="24" t="str">
        <f t="shared" si="69"/>
        <v/>
      </c>
      <c r="O1424" s="96" t="str">
        <f t="shared" si="70"/>
        <v/>
      </c>
    </row>
    <row r="1425" spans="1:15" x14ac:dyDescent="0.25">
      <c r="A1425"/>
      <c r="M1425" s="24" t="str">
        <f t="shared" si="68"/>
        <v/>
      </c>
      <c r="N1425" s="24" t="str">
        <f t="shared" si="69"/>
        <v/>
      </c>
      <c r="O1425" s="96" t="str">
        <f t="shared" si="70"/>
        <v/>
      </c>
    </row>
    <row r="1426" spans="1:15" x14ac:dyDescent="0.25">
      <c r="A1426"/>
      <c r="M1426" s="24" t="str">
        <f t="shared" si="68"/>
        <v/>
      </c>
      <c r="N1426" s="24" t="str">
        <f t="shared" si="69"/>
        <v/>
      </c>
      <c r="O1426" s="96" t="str">
        <f t="shared" si="70"/>
        <v/>
      </c>
    </row>
    <row r="1427" spans="1:15" x14ac:dyDescent="0.25">
      <c r="A1427"/>
      <c r="M1427" s="24" t="str">
        <f t="shared" si="68"/>
        <v/>
      </c>
      <c r="N1427" s="24" t="str">
        <f t="shared" si="69"/>
        <v/>
      </c>
      <c r="O1427" s="96" t="str">
        <f t="shared" si="70"/>
        <v/>
      </c>
    </row>
    <row r="1428" spans="1:15" x14ac:dyDescent="0.25">
      <c r="A1428"/>
      <c r="M1428" s="24" t="str">
        <f t="shared" si="68"/>
        <v/>
      </c>
      <c r="N1428" s="24" t="str">
        <f t="shared" si="69"/>
        <v/>
      </c>
      <c r="O1428" s="96" t="str">
        <f t="shared" si="70"/>
        <v/>
      </c>
    </row>
    <row r="1429" spans="1:15" x14ac:dyDescent="0.25">
      <c r="A1429"/>
      <c r="M1429" s="24" t="str">
        <f t="shared" si="68"/>
        <v/>
      </c>
      <c r="N1429" s="24" t="str">
        <f t="shared" si="69"/>
        <v/>
      </c>
      <c r="O1429" s="96" t="str">
        <f t="shared" si="70"/>
        <v/>
      </c>
    </row>
    <row r="1430" spans="1:15" x14ac:dyDescent="0.25">
      <c r="A1430"/>
      <c r="M1430" s="24" t="str">
        <f t="shared" si="68"/>
        <v/>
      </c>
      <c r="N1430" s="24" t="str">
        <f t="shared" si="69"/>
        <v/>
      </c>
      <c r="O1430" s="96" t="str">
        <f t="shared" si="70"/>
        <v/>
      </c>
    </row>
    <row r="1431" spans="1:15" x14ac:dyDescent="0.25">
      <c r="A1431"/>
      <c r="M1431" s="24" t="str">
        <f t="shared" si="68"/>
        <v/>
      </c>
      <c r="N1431" s="24" t="str">
        <f t="shared" si="69"/>
        <v/>
      </c>
      <c r="O1431" s="96" t="str">
        <f t="shared" si="70"/>
        <v/>
      </c>
    </row>
    <row r="1432" spans="1:15" x14ac:dyDescent="0.25">
      <c r="A1432"/>
      <c r="M1432" s="24" t="str">
        <f t="shared" si="68"/>
        <v/>
      </c>
      <c r="N1432" s="24" t="str">
        <f t="shared" si="69"/>
        <v/>
      </c>
      <c r="O1432" s="96" t="str">
        <f t="shared" si="70"/>
        <v/>
      </c>
    </row>
    <row r="1433" spans="1:15" x14ac:dyDescent="0.25">
      <c r="A1433"/>
      <c r="M1433" s="24" t="str">
        <f t="shared" si="68"/>
        <v/>
      </c>
      <c r="N1433" s="24" t="str">
        <f t="shared" si="69"/>
        <v/>
      </c>
      <c r="O1433" s="96" t="str">
        <f t="shared" si="70"/>
        <v/>
      </c>
    </row>
    <row r="1434" spans="1:15" x14ac:dyDescent="0.25">
      <c r="A1434"/>
      <c r="M1434" s="24" t="str">
        <f t="shared" si="68"/>
        <v/>
      </c>
      <c r="N1434" s="24" t="str">
        <f t="shared" si="69"/>
        <v/>
      </c>
      <c r="O1434" s="96" t="str">
        <f t="shared" si="70"/>
        <v/>
      </c>
    </row>
    <row r="1435" spans="1:15" x14ac:dyDescent="0.25">
      <c r="A1435"/>
      <c r="M1435" s="24" t="str">
        <f t="shared" si="68"/>
        <v/>
      </c>
      <c r="N1435" s="24" t="str">
        <f t="shared" si="69"/>
        <v/>
      </c>
      <c r="O1435" s="96" t="str">
        <f t="shared" si="70"/>
        <v/>
      </c>
    </row>
    <row r="1436" spans="1:15" x14ac:dyDescent="0.25">
      <c r="A1436"/>
      <c r="M1436" s="24" t="str">
        <f t="shared" si="68"/>
        <v/>
      </c>
      <c r="N1436" s="24" t="str">
        <f t="shared" si="69"/>
        <v/>
      </c>
      <c r="O1436" s="96" t="str">
        <f t="shared" si="70"/>
        <v/>
      </c>
    </row>
    <row r="1437" spans="1:15" x14ac:dyDescent="0.25">
      <c r="A1437"/>
      <c r="M1437" s="24" t="str">
        <f t="shared" si="68"/>
        <v/>
      </c>
      <c r="N1437" s="24" t="str">
        <f t="shared" si="69"/>
        <v/>
      </c>
      <c r="O1437" s="96" t="str">
        <f t="shared" si="70"/>
        <v/>
      </c>
    </row>
    <row r="1438" spans="1:15" x14ac:dyDescent="0.25">
      <c r="A1438"/>
      <c r="M1438" s="24" t="str">
        <f t="shared" si="68"/>
        <v/>
      </c>
      <c r="N1438" s="24" t="str">
        <f t="shared" si="69"/>
        <v/>
      </c>
      <c r="O1438" s="96" t="str">
        <f t="shared" si="70"/>
        <v/>
      </c>
    </row>
    <row r="1439" spans="1:15" x14ac:dyDescent="0.25">
      <c r="A1439"/>
      <c r="M1439" s="24" t="str">
        <f t="shared" si="68"/>
        <v/>
      </c>
      <c r="N1439" s="24" t="str">
        <f t="shared" si="69"/>
        <v/>
      </c>
      <c r="O1439" s="96" t="str">
        <f t="shared" si="70"/>
        <v/>
      </c>
    </row>
    <row r="1440" spans="1:15" x14ac:dyDescent="0.25">
      <c r="A1440"/>
      <c r="M1440" s="24" t="str">
        <f t="shared" si="68"/>
        <v/>
      </c>
      <c r="N1440" s="24" t="str">
        <f t="shared" si="69"/>
        <v/>
      </c>
      <c r="O1440" s="96" t="str">
        <f t="shared" si="70"/>
        <v/>
      </c>
    </row>
    <row r="1441" spans="1:15" x14ac:dyDescent="0.25">
      <c r="A1441"/>
      <c r="M1441" s="24" t="str">
        <f t="shared" si="68"/>
        <v/>
      </c>
      <c r="N1441" s="24" t="str">
        <f t="shared" si="69"/>
        <v/>
      </c>
      <c r="O1441" s="96" t="str">
        <f t="shared" si="70"/>
        <v/>
      </c>
    </row>
    <row r="1442" spans="1:15" x14ac:dyDescent="0.25">
      <c r="A1442"/>
      <c r="M1442" s="24" t="str">
        <f t="shared" si="68"/>
        <v/>
      </c>
      <c r="N1442" s="24" t="str">
        <f t="shared" si="69"/>
        <v/>
      </c>
      <c r="O1442" s="96" t="str">
        <f t="shared" si="70"/>
        <v/>
      </c>
    </row>
    <row r="1443" spans="1:15" x14ac:dyDescent="0.25">
      <c r="A1443"/>
      <c r="M1443" s="24" t="str">
        <f t="shared" si="68"/>
        <v/>
      </c>
      <c r="N1443" s="24" t="str">
        <f t="shared" si="69"/>
        <v/>
      </c>
      <c r="O1443" s="96" t="str">
        <f t="shared" si="70"/>
        <v/>
      </c>
    </row>
    <row r="1444" spans="1:15" x14ac:dyDescent="0.25">
      <c r="A1444"/>
      <c r="M1444" s="24" t="str">
        <f t="shared" si="68"/>
        <v/>
      </c>
      <c r="N1444" s="24" t="str">
        <f t="shared" si="69"/>
        <v/>
      </c>
      <c r="O1444" s="96" t="str">
        <f t="shared" si="70"/>
        <v/>
      </c>
    </row>
    <row r="1445" spans="1:15" x14ac:dyDescent="0.25">
      <c r="A1445"/>
      <c r="M1445" s="24" t="str">
        <f t="shared" si="68"/>
        <v/>
      </c>
      <c r="N1445" s="24" t="str">
        <f t="shared" si="69"/>
        <v/>
      </c>
      <c r="O1445" s="96" t="str">
        <f t="shared" si="70"/>
        <v/>
      </c>
    </row>
    <row r="1446" spans="1:15" x14ac:dyDescent="0.25">
      <c r="A1446"/>
      <c r="M1446" s="24" t="str">
        <f t="shared" si="68"/>
        <v/>
      </c>
      <c r="N1446" s="24" t="str">
        <f t="shared" si="69"/>
        <v/>
      </c>
      <c r="O1446" s="96" t="str">
        <f t="shared" si="70"/>
        <v/>
      </c>
    </row>
    <row r="1447" spans="1:15" x14ac:dyDescent="0.25">
      <c r="A1447"/>
      <c r="M1447" s="24" t="str">
        <f t="shared" si="68"/>
        <v/>
      </c>
      <c r="N1447" s="24" t="str">
        <f t="shared" si="69"/>
        <v/>
      </c>
      <c r="O1447" s="96" t="str">
        <f t="shared" si="70"/>
        <v/>
      </c>
    </row>
    <row r="1448" spans="1:15" x14ac:dyDescent="0.25">
      <c r="A1448"/>
      <c r="M1448" s="24" t="str">
        <f t="shared" si="68"/>
        <v/>
      </c>
      <c r="N1448" s="24" t="str">
        <f t="shared" si="69"/>
        <v/>
      </c>
      <c r="O1448" s="96" t="str">
        <f t="shared" si="70"/>
        <v/>
      </c>
    </row>
    <row r="1449" spans="1:15" x14ac:dyDescent="0.25">
      <c r="A1449"/>
      <c r="M1449" s="24" t="str">
        <f t="shared" si="68"/>
        <v/>
      </c>
      <c r="N1449" s="24" t="str">
        <f t="shared" si="69"/>
        <v/>
      </c>
      <c r="O1449" s="96" t="str">
        <f t="shared" si="70"/>
        <v/>
      </c>
    </row>
    <row r="1450" spans="1:15" x14ac:dyDescent="0.25">
      <c r="A1450"/>
      <c r="M1450" s="24" t="str">
        <f t="shared" si="68"/>
        <v/>
      </c>
      <c r="N1450" s="24" t="str">
        <f t="shared" si="69"/>
        <v/>
      </c>
      <c r="O1450" s="96" t="str">
        <f t="shared" si="70"/>
        <v/>
      </c>
    </row>
    <row r="1451" spans="1:15" x14ac:dyDescent="0.25">
      <c r="A1451"/>
      <c r="M1451" s="24" t="str">
        <f t="shared" si="68"/>
        <v/>
      </c>
      <c r="N1451" s="24" t="str">
        <f t="shared" si="69"/>
        <v/>
      </c>
      <c r="O1451" s="96" t="str">
        <f t="shared" si="70"/>
        <v/>
      </c>
    </row>
    <row r="1452" spans="1:15" x14ac:dyDescent="0.25">
      <c r="A1452"/>
      <c r="M1452" s="24" t="str">
        <f t="shared" si="68"/>
        <v/>
      </c>
      <c r="N1452" s="24" t="str">
        <f t="shared" si="69"/>
        <v/>
      </c>
      <c r="O1452" s="96" t="str">
        <f t="shared" si="70"/>
        <v/>
      </c>
    </row>
    <row r="1453" spans="1:15" x14ac:dyDescent="0.25">
      <c r="A1453"/>
      <c r="M1453" s="24" t="str">
        <f t="shared" si="68"/>
        <v/>
      </c>
      <c r="N1453" s="24" t="str">
        <f t="shared" si="69"/>
        <v/>
      </c>
      <c r="O1453" s="96" t="str">
        <f t="shared" si="70"/>
        <v/>
      </c>
    </row>
    <row r="1454" spans="1:15" x14ac:dyDescent="0.25">
      <c r="A1454"/>
      <c r="M1454" s="24" t="str">
        <f t="shared" si="68"/>
        <v/>
      </c>
      <c r="N1454" s="24" t="str">
        <f t="shared" si="69"/>
        <v/>
      </c>
      <c r="O1454" s="96" t="str">
        <f t="shared" si="70"/>
        <v/>
      </c>
    </row>
    <row r="1455" spans="1:15" x14ac:dyDescent="0.25">
      <c r="A1455"/>
      <c r="M1455" s="24" t="str">
        <f t="shared" si="68"/>
        <v/>
      </c>
      <c r="N1455" s="24" t="str">
        <f t="shared" si="69"/>
        <v/>
      </c>
      <c r="O1455" s="96" t="str">
        <f t="shared" si="70"/>
        <v/>
      </c>
    </row>
    <row r="1456" spans="1:15" x14ac:dyDescent="0.25">
      <c r="A1456"/>
      <c r="M1456" s="24" t="str">
        <f t="shared" si="68"/>
        <v/>
      </c>
      <c r="N1456" s="24" t="str">
        <f t="shared" si="69"/>
        <v/>
      </c>
      <c r="O1456" s="96" t="str">
        <f t="shared" si="70"/>
        <v/>
      </c>
    </row>
    <row r="1457" spans="1:15" x14ac:dyDescent="0.25">
      <c r="A1457"/>
      <c r="M1457" s="24" t="str">
        <f t="shared" si="68"/>
        <v/>
      </c>
      <c r="N1457" s="24" t="str">
        <f t="shared" si="69"/>
        <v/>
      </c>
      <c r="O1457" s="96" t="str">
        <f t="shared" si="70"/>
        <v/>
      </c>
    </row>
    <row r="1458" spans="1:15" x14ac:dyDescent="0.25">
      <c r="A1458"/>
      <c r="M1458" s="24" t="str">
        <f t="shared" si="68"/>
        <v/>
      </c>
      <c r="N1458" s="24" t="str">
        <f t="shared" si="69"/>
        <v/>
      </c>
      <c r="O1458" s="96" t="str">
        <f t="shared" si="70"/>
        <v/>
      </c>
    </row>
    <row r="1459" spans="1:15" x14ac:dyDescent="0.25">
      <c r="A1459"/>
      <c r="M1459" s="24" t="str">
        <f t="shared" si="68"/>
        <v/>
      </c>
      <c r="N1459" s="24" t="str">
        <f t="shared" si="69"/>
        <v/>
      </c>
      <c r="O1459" s="96" t="str">
        <f t="shared" si="70"/>
        <v/>
      </c>
    </row>
    <row r="1460" spans="1:15" x14ac:dyDescent="0.25">
      <c r="M1460" s="24" t="str">
        <f t="shared" si="68"/>
        <v/>
      </c>
      <c r="N1460" s="24" t="str">
        <f t="shared" si="69"/>
        <v/>
      </c>
      <c r="O1460" s="96" t="str">
        <f t="shared" si="70"/>
        <v/>
      </c>
    </row>
    <row r="1461" spans="1:15" x14ac:dyDescent="0.25">
      <c r="M1461" s="24" t="str">
        <f t="shared" si="68"/>
        <v/>
      </c>
      <c r="N1461" s="24" t="str">
        <f t="shared" si="69"/>
        <v/>
      </c>
      <c r="O1461" s="96" t="str">
        <f t="shared" si="70"/>
        <v/>
      </c>
    </row>
    <row r="1462" spans="1:15" x14ac:dyDescent="0.25">
      <c r="M1462" s="24" t="str">
        <f t="shared" si="68"/>
        <v/>
      </c>
      <c r="N1462" s="24" t="str">
        <f t="shared" si="69"/>
        <v/>
      </c>
      <c r="O1462" s="96" t="str">
        <f t="shared" si="70"/>
        <v/>
      </c>
    </row>
    <row r="1463" spans="1:15" x14ac:dyDescent="0.25">
      <c r="M1463" s="24" t="str">
        <f t="shared" si="68"/>
        <v/>
      </c>
      <c r="N1463" s="24" t="str">
        <f t="shared" si="69"/>
        <v/>
      </c>
      <c r="O1463" s="96" t="str">
        <f t="shared" si="70"/>
        <v/>
      </c>
    </row>
    <row r="1464" spans="1:15" x14ac:dyDescent="0.25">
      <c r="M1464" s="24" t="str">
        <f t="shared" si="68"/>
        <v/>
      </c>
      <c r="N1464" s="24" t="str">
        <f t="shared" si="69"/>
        <v/>
      </c>
      <c r="O1464" s="96" t="str">
        <f t="shared" si="70"/>
        <v/>
      </c>
    </row>
    <row r="1465" spans="1:15" x14ac:dyDescent="0.25">
      <c r="M1465" s="24" t="str">
        <f t="shared" si="68"/>
        <v/>
      </c>
      <c r="N1465" s="24" t="str">
        <f t="shared" si="69"/>
        <v/>
      </c>
      <c r="O1465" s="96" t="str">
        <f t="shared" si="70"/>
        <v/>
      </c>
    </row>
    <row r="1466" spans="1:15" x14ac:dyDescent="0.25">
      <c r="M1466" s="24" t="str">
        <f t="shared" si="68"/>
        <v/>
      </c>
      <c r="N1466" s="24" t="str">
        <f t="shared" si="69"/>
        <v/>
      </c>
      <c r="O1466" s="96" t="str">
        <f t="shared" si="70"/>
        <v/>
      </c>
    </row>
    <row r="1467" spans="1:15" x14ac:dyDescent="0.25">
      <c r="M1467" s="24" t="str">
        <f t="shared" si="68"/>
        <v/>
      </c>
      <c r="N1467" s="24" t="str">
        <f t="shared" si="69"/>
        <v/>
      </c>
      <c r="O1467" s="96" t="str">
        <f t="shared" si="70"/>
        <v/>
      </c>
    </row>
    <row r="1468" spans="1:15" x14ac:dyDescent="0.25">
      <c r="M1468" s="24" t="str">
        <f t="shared" si="68"/>
        <v/>
      </c>
      <c r="N1468" s="24" t="str">
        <f t="shared" si="69"/>
        <v/>
      </c>
      <c r="O1468" s="96" t="str">
        <f t="shared" si="70"/>
        <v/>
      </c>
    </row>
    <row r="1469" spans="1:15" x14ac:dyDescent="0.25">
      <c r="M1469" s="24" t="str">
        <f t="shared" si="68"/>
        <v/>
      </c>
      <c r="N1469" s="24" t="str">
        <f t="shared" si="69"/>
        <v/>
      </c>
      <c r="O1469" s="96" t="str">
        <f t="shared" si="70"/>
        <v/>
      </c>
    </row>
    <row r="1470" spans="1:15" x14ac:dyDescent="0.25">
      <c r="M1470" s="24" t="str">
        <f t="shared" si="68"/>
        <v/>
      </c>
      <c r="N1470" s="24" t="str">
        <f t="shared" si="69"/>
        <v/>
      </c>
      <c r="O1470" s="96" t="str">
        <f t="shared" si="70"/>
        <v/>
      </c>
    </row>
    <row r="1471" spans="1:15" x14ac:dyDescent="0.25">
      <c r="M1471" s="24" t="str">
        <f t="shared" si="68"/>
        <v/>
      </c>
      <c r="N1471" s="24" t="str">
        <f t="shared" si="69"/>
        <v/>
      </c>
      <c r="O1471" s="96" t="str">
        <f t="shared" si="70"/>
        <v/>
      </c>
    </row>
    <row r="1472" spans="1:15" x14ac:dyDescent="0.25">
      <c r="M1472" s="24" t="str">
        <f t="shared" si="68"/>
        <v/>
      </c>
      <c r="N1472" s="24" t="str">
        <f t="shared" si="69"/>
        <v/>
      </c>
      <c r="O1472" s="96" t="str">
        <f t="shared" si="70"/>
        <v/>
      </c>
    </row>
    <row r="1473" spans="13:15" x14ac:dyDescent="0.25">
      <c r="M1473" s="24" t="str">
        <f t="shared" ref="M1473:M1536" si="71">IF($B1473="","",_xlfn.NUMBERVALUE(LEFT($J1473,5)))</f>
        <v/>
      </c>
      <c r="N1473" s="24" t="str">
        <f t="shared" si="69"/>
        <v/>
      </c>
      <c r="O1473" s="96" t="str">
        <f t="shared" si="70"/>
        <v/>
      </c>
    </row>
    <row r="1474" spans="13:15" x14ac:dyDescent="0.25">
      <c r="M1474" s="24" t="str">
        <f t="shared" si="71"/>
        <v/>
      </c>
      <c r="N1474" s="24" t="str">
        <f t="shared" ref="N1474:N1537" si="72">IF(B1474="","",IF($M1474&lt;10/48,10/48,IF($M1474&gt;39/48,39/48,$M1474)))</f>
        <v/>
      </c>
      <c r="O1474" s="96" t="str">
        <f t="shared" si="70"/>
        <v/>
      </c>
    </row>
    <row r="1475" spans="13:15" x14ac:dyDescent="0.25">
      <c r="M1475" s="24" t="str">
        <f t="shared" si="71"/>
        <v/>
      </c>
      <c r="N1475" s="24" t="str">
        <f t="shared" si="72"/>
        <v/>
      </c>
      <c r="O1475" s="96" t="str">
        <f t="shared" ref="O1475:O1538" si="73">IF($A1475="","",HOUR($N1475))</f>
        <v/>
      </c>
    </row>
    <row r="1476" spans="13:15" x14ac:dyDescent="0.25">
      <c r="M1476" s="24" t="str">
        <f t="shared" si="71"/>
        <v/>
      </c>
      <c r="N1476" s="24" t="str">
        <f t="shared" si="72"/>
        <v/>
      </c>
      <c r="O1476" s="96" t="str">
        <f t="shared" si="73"/>
        <v/>
      </c>
    </row>
    <row r="1477" spans="13:15" x14ac:dyDescent="0.25">
      <c r="M1477" s="24" t="str">
        <f t="shared" si="71"/>
        <v/>
      </c>
      <c r="N1477" s="24" t="str">
        <f t="shared" si="72"/>
        <v/>
      </c>
      <c r="O1477" s="96" t="str">
        <f t="shared" si="73"/>
        <v/>
      </c>
    </row>
    <row r="1478" spans="13:15" x14ac:dyDescent="0.25">
      <c r="M1478" s="24" t="str">
        <f t="shared" si="71"/>
        <v/>
      </c>
      <c r="N1478" s="24" t="str">
        <f t="shared" si="72"/>
        <v/>
      </c>
      <c r="O1478" s="96" t="str">
        <f t="shared" si="73"/>
        <v/>
      </c>
    </row>
    <row r="1479" spans="13:15" x14ac:dyDescent="0.25">
      <c r="M1479" s="24" t="str">
        <f t="shared" si="71"/>
        <v/>
      </c>
      <c r="N1479" s="24" t="str">
        <f t="shared" si="72"/>
        <v/>
      </c>
      <c r="O1479" s="96" t="str">
        <f t="shared" si="73"/>
        <v/>
      </c>
    </row>
    <row r="1480" spans="13:15" x14ac:dyDescent="0.25">
      <c r="M1480" s="24" t="str">
        <f t="shared" si="71"/>
        <v/>
      </c>
      <c r="N1480" s="24" t="str">
        <f t="shared" si="72"/>
        <v/>
      </c>
      <c r="O1480" s="96" t="str">
        <f t="shared" si="73"/>
        <v/>
      </c>
    </row>
    <row r="1481" spans="13:15" x14ac:dyDescent="0.25">
      <c r="M1481" s="24" t="str">
        <f t="shared" si="71"/>
        <v/>
      </c>
      <c r="N1481" s="24" t="str">
        <f t="shared" si="72"/>
        <v/>
      </c>
      <c r="O1481" s="96" t="str">
        <f t="shared" si="73"/>
        <v/>
      </c>
    </row>
    <row r="1482" spans="13:15" x14ac:dyDescent="0.25">
      <c r="M1482" s="24" t="str">
        <f t="shared" si="71"/>
        <v/>
      </c>
      <c r="N1482" s="24" t="str">
        <f t="shared" si="72"/>
        <v/>
      </c>
      <c r="O1482" s="96" t="str">
        <f t="shared" si="73"/>
        <v/>
      </c>
    </row>
    <row r="1483" spans="13:15" x14ac:dyDescent="0.25">
      <c r="M1483" s="24" t="str">
        <f t="shared" si="71"/>
        <v/>
      </c>
      <c r="N1483" s="24" t="str">
        <f t="shared" si="72"/>
        <v/>
      </c>
      <c r="O1483" s="96" t="str">
        <f t="shared" si="73"/>
        <v/>
      </c>
    </row>
    <row r="1484" spans="13:15" x14ac:dyDescent="0.25">
      <c r="M1484" s="24" t="str">
        <f t="shared" si="71"/>
        <v/>
      </c>
      <c r="N1484" s="24" t="str">
        <f t="shared" si="72"/>
        <v/>
      </c>
      <c r="O1484" s="96" t="str">
        <f t="shared" si="73"/>
        <v/>
      </c>
    </row>
    <row r="1485" spans="13:15" x14ac:dyDescent="0.25">
      <c r="M1485" s="24" t="str">
        <f t="shared" si="71"/>
        <v/>
      </c>
      <c r="N1485" s="24" t="str">
        <f t="shared" si="72"/>
        <v/>
      </c>
      <c r="O1485" s="96" t="str">
        <f t="shared" si="73"/>
        <v/>
      </c>
    </row>
    <row r="1486" spans="13:15" x14ac:dyDescent="0.25">
      <c r="M1486" s="24" t="str">
        <f t="shared" si="71"/>
        <v/>
      </c>
      <c r="N1486" s="24" t="str">
        <f t="shared" si="72"/>
        <v/>
      </c>
      <c r="O1486" s="96" t="str">
        <f t="shared" si="73"/>
        <v/>
      </c>
    </row>
    <row r="1487" spans="13:15" x14ac:dyDescent="0.25">
      <c r="M1487" s="24" t="str">
        <f t="shared" si="71"/>
        <v/>
      </c>
      <c r="N1487" s="24" t="str">
        <f t="shared" si="72"/>
        <v/>
      </c>
      <c r="O1487" s="96" t="str">
        <f t="shared" si="73"/>
        <v/>
      </c>
    </row>
    <row r="1488" spans="13:15" x14ac:dyDescent="0.25">
      <c r="M1488" s="24" t="str">
        <f t="shared" si="71"/>
        <v/>
      </c>
      <c r="N1488" s="24" t="str">
        <f t="shared" si="72"/>
        <v/>
      </c>
      <c r="O1488" s="96" t="str">
        <f t="shared" si="73"/>
        <v/>
      </c>
    </row>
    <row r="1489" spans="13:15" x14ac:dyDescent="0.25">
      <c r="M1489" s="24" t="str">
        <f t="shared" si="71"/>
        <v/>
      </c>
      <c r="N1489" s="24" t="str">
        <f t="shared" si="72"/>
        <v/>
      </c>
      <c r="O1489" s="96" t="str">
        <f t="shared" si="73"/>
        <v/>
      </c>
    </row>
    <row r="1490" spans="13:15" x14ac:dyDescent="0.25">
      <c r="M1490" s="24" t="str">
        <f t="shared" si="71"/>
        <v/>
      </c>
      <c r="N1490" s="24" t="str">
        <f t="shared" si="72"/>
        <v/>
      </c>
      <c r="O1490" s="96" t="str">
        <f t="shared" si="73"/>
        <v/>
      </c>
    </row>
    <row r="1491" spans="13:15" x14ac:dyDescent="0.25">
      <c r="M1491" s="24" t="str">
        <f t="shared" si="71"/>
        <v/>
      </c>
      <c r="N1491" s="24" t="str">
        <f t="shared" si="72"/>
        <v/>
      </c>
      <c r="O1491" s="96" t="str">
        <f t="shared" si="73"/>
        <v/>
      </c>
    </row>
    <row r="1492" spans="13:15" x14ac:dyDescent="0.25">
      <c r="M1492" s="24" t="str">
        <f t="shared" si="71"/>
        <v/>
      </c>
      <c r="N1492" s="24" t="str">
        <f t="shared" si="72"/>
        <v/>
      </c>
      <c r="O1492" s="96" t="str">
        <f t="shared" si="73"/>
        <v/>
      </c>
    </row>
    <row r="1493" spans="13:15" x14ac:dyDescent="0.25">
      <c r="M1493" s="24" t="str">
        <f t="shared" si="71"/>
        <v/>
      </c>
      <c r="N1493" s="24" t="str">
        <f t="shared" si="72"/>
        <v/>
      </c>
      <c r="O1493" s="96" t="str">
        <f t="shared" si="73"/>
        <v/>
      </c>
    </row>
    <row r="1494" spans="13:15" x14ac:dyDescent="0.25">
      <c r="M1494" s="24" t="str">
        <f t="shared" si="71"/>
        <v/>
      </c>
      <c r="N1494" s="24" t="str">
        <f t="shared" si="72"/>
        <v/>
      </c>
      <c r="O1494" s="96" t="str">
        <f t="shared" si="73"/>
        <v/>
      </c>
    </row>
    <row r="1495" spans="13:15" x14ac:dyDescent="0.25">
      <c r="M1495" s="24" t="str">
        <f t="shared" si="71"/>
        <v/>
      </c>
      <c r="N1495" s="24" t="str">
        <f t="shared" si="72"/>
        <v/>
      </c>
      <c r="O1495" s="96" t="str">
        <f t="shared" si="73"/>
        <v/>
      </c>
    </row>
    <row r="1496" spans="13:15" x14ac:dyDescent="0.25">
      <c r="M1496" s="24" t="str">
        <f t="shared" si="71"/>
        <v/>
      </c>
      <c r="N1496" s="24" t="str">
        <f t="shared" si="72"/>
        <v/>
      </c>
      <c r="O1496" s="96" t="str">
        <f t="shared" si="73"/>
        <v/>
      </c>
    </row>
    <row r="1497" spans="13:15" x14ac:dyDescent="0.25">
      <c r="M1497" s="24" t="str">
        <f t="shared" si="71"/>
        <v/>
      </c>
      <c r="N1497" s="24" t="str">
        <f t="shared" si="72"/>
        <v/>
      </c>
      <c r="O1497" s="96" t="str">
        <f t="shared" si="73"/>
        <v/>
      </c>
    </row>
    <row r="1498" spans="13:15" x14ac:dyDescent="0.25">
      <c r="M1498" s="24" t="str">
        <f t="shared" si="71"/>
        <v/>
      </c>
      <c r="N1498" s="24" t="str">
        <f t="shared" si="72"/>
        <v/>
      </c>
      <c r="O1498" s="96" t="str">
        <f t="shared" si="73"/>
        <v/>
      </c>
    </row>
    <row r="1499" spans="13:15" x14ac:dyDescent="0.25">
      <c r="M1499" s="24" t="str">
        <f t="shared" si="71"/>
        <v/>
      </c>
      <c r="N1499" s="24" t="str">
        <f t="shared" si="72"/>
        <v/>
      </c>
      <c r="O1499" s="96" t="str">
        <f t="shared" si="73"/>
        <v/>
      </c>
    </row>
    <row r="1500" spans="13:15" x14ac:dyDescent="0.25">
      <c r="M1500" s="24" t="str">
        <f t="shared" si="71"/>
        <v/>
      </c>
      <c r="N1500" s="24" t="str">
        <f t="shared" si="72"/>
        <v/>
      </c>
      <c r="O1500" s="96" t="str">
        <f t="shared" si="73"/>
        <v/>
      </c>
    </row>
    <row r="1501" spans="13:15" x14ac:dyDescent="0.25">
      <c r="M1501" s="24" t="str">
        <f t="shared" si="71"/>
        <v/>
      </c>
      <c r="N1501" s="24" t="str">
        <f t="shared" si="72"/>
        <v/>
      </c>
      <c r="O1501" s="96" t="str">
        <f t="shared" si="73"/>
        <v/>
      </c>
    </row>
    <row r="1502" spans="13:15" x14ac:dyDescent="0.25">
      <c r="M1502" s="24" t="str">
        <f t="shared" si="71"/>
        <v/>
      </c>
      <c r="N1502" s="24" t="str">
        <f t="shared" si="72"/>
        <v/>
      </c>
      <c r="O1502" s="96" t="str">
        <f t="shared" si="73"/>
        <v/>
      </c>
    </row>
    <row r="1503" spans="13:15" x14ac:dyDescent="0.25">
      <c r="M1503" s="24" t="str">
        <f t="shared" si="71"/>
        <v/>
      </c>
      <c r="N1503" s="24" t="str">
        <f t="shared" si="72"/>
        <v/>
      </c>
      <c r="O1503" s="96" t="str">
        <f t="shared" si="73"/>
        <v/>
      </c>
    </row>
    <row r="1504" spans="13:15" x14ac:dyDescent="0.25">
      <c r="M1504" s="24" t="str">
        <f t="shared" si="71"/>
        <v/>
      </c>
      <c r="N1504" s="24" t="str">
        <f t="shared" si="72"/>
        <v/>
      </c>
      <c r="O1504" s="96" t="str">
        <f t="shared" si="73"/>
        <v/>
      </c>
    </row>
    <row r="1505" spans="1:15" x14ac:dyDescent="0.25">
      <c r="M1505" s="24" t="str">
        <f t="shared" si="71"/>
        <v/>
      </c>
      <c r="N1505" s="24" t="str">
        <f t="shared" si="72"/>
        <v/>
      </c>
      <c r="O1505" s="96" t="str">
        <f t="shared" si="73"/>
        <v/>
      </c>
    </row>
    <row r="1506" spans="1:15" x14ac:dyDescent="0.25">
      <c r="M1506" s="24" t="str">
        <f t="shared" si="71"/>
        <v/>
      </c>
      <c r="N1506" s="24" t="str">
        <f t="shared" si="72"/>
        <v/>
      </c>
      <c r="O1506" s="96" t="str">
        <f t="shared" si="73"/>
        <v/>
      </c>
    </row>
    <row r="1507" spans="1:15" x14ac:dyDescent="0.25">
      <c r="M1507" s="24" t="str">
        <f t="shared" si="71"/>
        <v/>
      </c>
      <c r="N1507" s="24" t="str">
        <f t="shared" si="72"/>
        <v/>
      </c>
      <c r="O1507" s="96" t="str">
        <f t="shared" si="73"/>
        <v/>
      </c>
    </row>
    <row r="1508" spans="1:15" x14ac:dyDescent="0.25">
      <c r="M1508" s="24" t="str">
        <f t="shared" si="71"/>
        <v/>
      </c>
      <c r="N1508" s="24" t="str">
        <f t="shared" si="72"/>
        <v/>
      </c>
      <c r="O1508" s="96" t="str">
        <f t="shared" si="73"/>
        <v/>
      </c>
    </row>
    <row r="1509" spans="1:15" x14ac:dyDescent="0.25">
      <c r="M1509" s="24" t="str">
        <f t="shared" si="71"/>
        <v/>
      </c>
      <c r="N1509" s="24" t="str">
        <f t="shared" si="72"/>
        <v/>
      </c>
      <c r="O1509" s="96" t="str">
        <f t="shared" si="73"/>
        <v/>
      </c>
    </row>
    <row r="1510" spans="1:15" x14ac:dyDescent="0.25">
      <c r="M1510" s="24" t="str">
        <f t="shared" si="71"/>
        <v/>
      </c>
      <c r="N1510" s="24" t="str">
        <f t="shared" si="72"/>
        <v/>
      </c>
      <c r="O1510" s="96" t="str">
        <f t="shared" si="73"/>
        <v/>
      </c>
    </row>
    <row r="1511" spans="1:15" x14ac:dyDescent="0.25">
      <c r="M1511" s="24" t="str">
        <f t="shared" si="71"/>
        <v/>
      </c>
      <c r="N1511" s="24" t="str">
        <f t="shared" si="72"/>
        <v/>
      </c>
      <c r="O1511" s="96" t="str">
        <f t="shared" si="73"/>
        <v/>
      </c>
    </row>
    <row r="1512" spans="1:15" x14ac:dyDescent="0.25">
      <c r="M1512" s="24" t="str">
        <f t="shared" si="71"/>
        <v/>
      </c>
      <c r="N1512" s="24" t="str">
        <f t="shared" si="72"/>
        <v/>
      </c>
      <c r="O1512" s="96" t="str">
        <f t="shared" si="73"/>
        <v/>
      </c>
    </row>
    <row r="1513" spans="1:15" x14ac:dyDescent="0.25">
      <c r="M1513" s="24" t="str">
        <f t="shared" si="71"/>
        <v/>
      </c>
      <c r="N1513" s="24" t="str">
        <f t="shared" si="72"/>
        <v/>
      </c>
      <c r="O1513" s="96" t="str">
        <f t="shared" si="73"/>
        <v/>
      </c>
    </row>
    <row r="1514" spans="1:15" x14ac:dyDescent="0.25">
      <c r="M1514" s="24" t="str">
        <f t="shared" si="71"/>
        <v/>
      </c>
      <c r="N1514" s="24" t="str">
        <f t="shared" si="72"/>
        <v/>
      </c>
      <c r="O1514" s="96" t="str">
        <f t="shared" si="73"/>
        <v/>
      </c>
    </row>
    <row r="1515" spans="1:15" x14ac:dyDescent="0.25">
      <c r="M1515" s="24" t="str">
        <f t="shared" si="71"/>
        <v/>
      </c>
      <c r="N1515" s="24" t="str">
        <f t="shared" si="72"/>
        <v/>
      </c>
      <c r="O1515" s="96" t="str">
        <f t="shared" si="73"/>
        <v/>
      </c>
    </row>
    <row r="1516" spans="1:15" x14ac:dyDescent="0.25">
      <c r="M1516" s="24" t="str">
        <f t="shared" si="71"/>
        <v/>
      </c>
      <c r="N1516" s="24" t="str">
        <f t="shared" si="72"/>
        <v/>
      </c>
      <c r="O1516" s="96" t="str">
        <f t="shared" si="73"/>
        <v/>
      </c>
    </row>
    <row r="1517" spans="1:15" x14ac:dyDescent="0.25">
      <c r="A1517"/>
      <c r="M1517" s="24" t="str">
        <f t="shared" si="71"/>
        <v/>
      </c>
      <c r="N1517" s="24" t="str">
        <f t="shared" si="72"/>
        <v/>
      </c>
      <c r="O1517" s="96" t="str">
        <f t="shared" si="73"/>
        <v/>
      </c>
    </row>
    <row r="1518" spans="1:15" x14ac:dyDescent="0.25">
      <c r="A1518"/>
      <c r="M1518" s="24" t="str">
        <f t="shared" si="71"/>
        <v/>
      </c>
      <c r="N1518" s="24" t="str">
        <f t="shared" si="72"/>
        <v/>
      </c>
      <c r="O1518" s="96" t="str">
        <f t="shared" si="73"/>
        <v/>
      </c>
    </row>
    <row r="1519" spans="1:15" x14ac:dyDescent="0.25">
      <c r="A1519"/>
      <c r="M1519" s="24" t="str">
        <f t="shared" si="71"/>
        <v/>
      </c>
      <c r="N1519" s="24" t="str">
        <f t="shared" si="72"/>
        <v/>
      </c>
      <c r="O1519" s="96" t="str">
        <f t="shared" si="73"/>
        <v/>
      </c>
    </row>
    <row r="1520" spans="1:15" x14ac:dyDescent="0.25">
      <c r="A1520"/>
      <c r="M1520" s="24" t="str">
        <f t="shared" si="71"/>
        <v/>
      </c>
      <c r="N1520" s="24" t="str">
        <f t="shared" si="72"/>
        <v/>
      </c>
      <c r="O1520" s="96" t="str">
        <f t="shared" si="73"/>
        <v/>
      </c>
    </row>
    <row r="1521" spans="1:15" x14ac:dyDescent="0.25">
      <c r="A1521"/>
      <c r="M1521" s="24" t="str">
        <f t="shared" si="71"/>
        <v/>
      </c>
      <c r="N1521" s="24" t="str">
        <f t="shared" si="72"/>
        <v/>
      </c>
      <c r="O1521" s="96" t="str">
        <f t="shared" si="73"/>
        <v/>
      </c>
    </row>
    <row r="1522" spans="1:15" x14ac:dyDescent="0.25">
      <c r="A1522"/>
      <c r="M1522" s="24" t="str">
        <f t="shared" si="71"/>
        <v/>
      </c>
      <c r="N1522" s="24" t="str">
        <f t="shared" si="72"/>
        <v/>
      </c>
      <c r="O1522" s="96" t="str">
        <f t="shared" si="73"/>
        <v/>
      </c>
    </row>
    <row r="1523" spans="1:15" x14ac:dyDescent="0.25">
      <c r="A1523"/>
      <c r="M1523" s="24" t="str">
        <f t="shared" si="71"/>
        <v/>
      </c>
      <c r="N1523" s="24" t="str">
        <f t="shared" si="72"/>
        <v/>
      </c>
      <c r="O1523" s="96" t="str">
        <f t="shared" si="73"/>
        <v/>
      </c>
    </row>
    <row r="1524" spans="1:15" x14ac:dyDescent="0.25">
      <c r="A1524"/>
      <c r="M1524" s="24" t="str">
        <f t="shared" si="71"/>
        <v/>
      </c>
      <c r="N1524" s="24" t="str">
        <f t="shared" si="72"/>
        <v/>
      </c>
      <c r="O1524" s="96" t="str">
        <f t="shared" si="73"/>
        <v/>
      </c>
    </row>
    <row r="1525" spans="1:15" x14ac:dyDescent="0.25">
      <c r="A1525"/>
      <c r="M1525" s="24" t="str">
        <f t="shared" si="71"/>
        <v/>
      </c>
      <c r="N1525" s="24" t="str">
        <f t="shared" si="72"/>
        <v/>
      </c>
      <c r="O1525" s="96" t="str">
        <f t="shared" si="73"/>
        <v/>
      </c>
    </row>
    <row r="1526" spans="1:15" x14ac:dyDescent="0.25">
      <c r="A1526"/>
      <c r="M1526" s="24" t="str">
        <f t="shared" si="71"/>
        <v/>
      </c>
      <c r="N1526" s="24" t="str">
        <f t="shared" si="72"/>
        <v/>
      </c>
      <c r="O1526" s="96" t="str">
        <f t="shared" si="73"/>
        <v/>
      </c>
    </row>
    <row r="1527" spans="1:15" x14ac:dyDescent="0.25">
      <c r="A1527"/>
      <c r="M1527" s="24" t="str">
        <f t="shared" si="71"/>
        <v/>
      </c>
      <c r="N1527" s="24" t="str">
        <f t="shared" si="72"/>
        <v/>
      </c>
      <c r="O1527" s="96" t="str">
        <f t="shared" si="73"/>
        <v/>
      </c>
    </row>
    <row r="1528" spans="1:15" x14ac:dyDescent="0.25">
      <c r="A1528"/>
      <c r="M1528" s="24" t="str">
        <f t="shared" si="71"/>
        <v/>
      </c>
      <c r="N1528" s="24" t="str">
        <f t="shared" si="72"/>
        <v/>
      </c>
      <c r="O1528" s="96" t="str">
        <f t="shared" si="73"/>
        <v/>
      </c>
    </row>
    <row r="1529" spans="1:15" x14ac:dyDescent="0.25">
      <c r="A1529"/>
      <c r="M1529" s="24" t="str">
        <f t="shared" si="71"/>
        <v/>
      </c>
      <c r="N1529" s="24" t="str">
        <f t="shared" si="72"/>
        <v/>
      </c>
      <c r="O1529" s="96" t="str">
        <f t="shared" si="73"/>
        <v/>
      </c>
    </row>
    <row r="1530" spans="1:15" x14ac:dyDescent="0.25">
      <c r="A1530"/>
      <c r="M1530" s="24" t="str">
        <f t="shared" si="71"/>
        <v/>
      </c>
      <c r="N1530" s="24" t="str">
        <f t="shared" si="72"/>
        <v/>
      </c>
      <c r="O1530" s="96" t="str">
        <f t="shared" si="73"/>
        <v/>
      </c>
    </row>
    <row r="1531" spans="1:15" x14ac:dyDescent="0.25">
      <c r="A1531"/>
      <c r="M1531" s="24" t="str">
        <f t="shared" si="71"/>
        <v/>
      </c>
      <c r="N1531" s="24" t="str">
        <f t="shared" si="72"/>
        <v/>
      </c>
      <c r="O1531" s="96" t="str">
        <f t="shared" si="73"/>
        <v/>
      </c>
    </row>
    <row r="1532" spans="1:15" x14ac:dyDescent="0.25">
      <c r="A1532"/>
      <c r="M1532" s="24" t="str">
        <f t="shared" si="71"/>
        <v/>
      </c>
      <c r="N1532" s="24" t="str">
        <f t="shared" si="72"/>
        <v/>
      </c>
      <c r="O1532" s="96" t="str">
        <f t="shared" si="73"/>
        <v/>
      </c>
    </row>
    <row r="1533" spans="1:15" x14ac:dyDescent="0.25">
      <c r="A1533"/>
      <c r="M1533" s="24" t="str">
        <f t="shared" si="71"/>
        <v/>
      </c>
      <c r="N1533" s="24" t="str">
        <f t="shared" si="72"/>
        <v/>
      </c>
      <c r="O1533" s="96" t="str">
        <f t="shared" si="73"/>
        <v/>
      </c>
    </row>
    <row r="1534" spans="1:15" x14ac:dyDescent="0.25">
      <c r="A1534"/>
      <c r="M1534" s="24" t="str">
        <f t="shared" si="71"/>
        <v/>
      </c>
      <c r="N1534" s="24" t="str">
        <f t="shared" si="72"/>
        <v/>
      </c>
      <c r="O1534" s="96" t="str">
        <f t="shared" si="73"/>
        <v/>
      </c>
    </row>
    <row r="1535" spans="1:15" x14ac:dyDescent="0.25">
      <c r="A1535"/>
      <c r="M1535" s="24" t="str">
        <f t="shared" si="71"/>
        <v/>
      </c>
      <c r="N1535" s="24" t="str">
        <f t="shared" si="72"/>
        <v/>
      </c>
      <c r="O1535" s="96" t="str">
        <f t="shared" si="73"/>
        <v/>
      </c>
    </row>
    <row r="1536" spans="1:15" x14ac:dyDescent="0.25">
      <c r="A1536"/>
      <c r="M1536" s="24" t="str">
        <f t="shared" si="71"/>
        <v/>
      </c>
      <c r="N1536" s="24" t="str">
        <f t="shared" si="72"/>
        <v/>
      </c>
      <c r="O1536" s="96" t="str">
        <f t="shared" si="73"/>
        <v/>
      </c>
    </row>
    <row r="1537" spans="1:15" x14ac:dyDescent="0.25">
      <c r="A1537"/>
      <c r="M1537" s="24" t="str">
        <f t="shared" ref="M1537:M1600" si="74">IF($B1537="","",_xlfn.NUMBERVALUE(LEFT($J1537,5)))</f>
        <v/>
      </c>
      <c r="N1537" s="24" t="str">
        <f t="shared" si="72"/>
        <v/>
      </c>
      <c r="O1537" s="96" t="str">
        <f t="shared" si="73"/>
        <v/>
      </c>
    </row>
    <row r="1538" spans="1:15" x14ac:dyDescent="0.25">
      <c r="A1538"/>
      <c r="M1538" s="24" t="str">
        <f t="shared" si="74"/>
        <v/>
      </c>
      <c r="N1538" s="24" t="str">
        <f t="shared" ref="N1538:N1601" si="75">IF(B1538="","",IF($M1538&lt;10/48,10/48,IF($M1538&gt;39/48,39/48,$M1538)))</f>
        <v/>
      </c>
      <c r="O1538" s="96" t="str">
        <f t="shared" si="73"/>
        <v/>
      </c>
    </row>
    <row r="1539" spans="1:15" x14ac:dyDescent="0.25">
      <c r="A1539"/>
      <c r="M1539" s="24" t="str">
        <f t="shared" si="74"/>
        <v/>
      </c>
      <c r="N1539" s="24" t="str">
        <f t="shared" si="75"/>
        <v/>
      </c>
      <c r="O1539" s="96" t="str">
        <f t="shared" ref="O1539:O1602" si="76">IF($A1539="","",HOUR($N1539))</f>
        <v/>
      </c>
    </row>
    <row r="1540" spans="1:15" x14ac:dyDescent="0.25">
      <c r="A1540"/>
      <c r="M1540" s="24" t="str">
        <f t="shared" si="74"/>
        <v/>
      </c>
      <c r="N1540" s="24" t="str">
        <f t="shared" si="75"/>
        <v/>
      </c>
      <c r="O1540" s="96" t="str">
        <f t="shared" si="76"/>
        <v/>
      </c>
    </row>
    <row r="1541" spans="1:15" x14ac:dyDescent="0.25">
      <c r="A1541"/>
      <c r="M1541" s="24" t="str">
        <f t="shared" si="74"/>
        <v/>
      </c>
      <c r="N1541" s="24" t="str">
        <f t="shared" si="75"/>
        <v/>
      </c>
      <c r="O1541" s="96" t="str">
        <f t="shared" si="76"/>
        <v/>
      </c>
    </row>
    <row r="1542" spans="1:15" x14ac:dyDescent="0.25">
      <c r="A1542"/>
      <c r="M1542" s="24" t="str">
        <f t="shared" si="74"/>
        <v/>
      </c>
      <c r="N1542" s="24" t="str">
        <f t="shared" si="75"/>
        <v/>
      </c>
      <c r="O1542" s="96" t="str">
        <f t="shared" si="76"/>
        <v/>
      </c>
    </row>
    <row r="1543" spans="1:15" x14ac:dyDescent="0.25">
      <c r="A1543"/>
      <c r="M1543" s="24" t="str">
        <f t="shared" si="74"/>
        <v/>
      </c>
      <c r="N1543" s="24" t="str">
        <f t="shared" si="75"/>
        <v/>
      </c>
      <c r="O1543" s="96" t="str">
        <f t="shared" si="76"/>
        <v/>
      </c>
    </row>
    <row r="1544" spans="1:15" x14ac:dyDescent="0.25">
      <c r="A1544"/>
      <c r="M1544" s="24" t="str">
        <f t="shared" si="74"/>
        <v/>
      </c>
      <c r="N1544" s="24" t="str">
        <f t="shared" si="75"/>
        <v/>
      </c>
      <c r="O1544" s="96" t="str">
        <f t="shared" si="76"/>
        <v/>
      </c>
    </row>
    <row r="1545" spans="1:15" x14ac:dyDescent="0.25">
      <c r="A1545"/>
      <c r="M1545" s="24" t="str">
        <f t="shared" si="74"/>
        <v/>
      </c>
      <c r="N1545" s="24" t="str">
        <f t="shared" si="75"/>
        <v/>
      </c>
      <c r="O1545" s="96" t="str">
        <f t="shared" si="76"/>
        <v/>
      </c>
    </row>
    <row r="1546" spans="1:15" x14ac:dyDescent="0.25">
      <c r="A1546"/>
      <c r="M1546" s="24" t="str">
        <f t="shared" si="74"/>
        <v/>
      </c>
      <c r="N1546" s="24" t="str">
        <f t="shared" si="75"/>
        <v/>
      </c>
      <c r="O1546" s="96" t="str">
        <f t="shared" si="76"/>
        <v/>
      </c>
    </row>
    <row r="1547" spans="1:15" x14ac:dyDescent="0.25">
      <c r="A1547"/>
      <c r="M1547" s="24" t="str">
        <f t="shared" si="74"/>
        <v/>
      </c>
      <c r="N1547" s="24" t="str">
        <f t="shared" si="75"/>
        <v/>
      </c>
      <c r="O1547" s="96" t="str">
        <f t="shared" si="76"/>
        <v/>
      </c>
    </row>
    <row r="1548" spans="1:15" x14ac:dyDescent="0.25">
      <c r="A1548"/>
      <c r="M1548" s="24" t="str">
        <f t="shared" si="74"/>
        <v/>
      </c>
      <c r="N1548" s="24" t="str">
        <f t="shared" si="75"/>
        <v/>
      </c>
      <c r="O1548" s="96" t="str">
        <f t="shared" si="76"/>
        <v/>
      </c>
    </row>
    <row r="1549" spans="1:15" x14ac:dyDescent="0.25">
      <c r="A1549"/>
      <c r="M1549" s="24" t="str">
        <f t="shared" si="74"/>
        <v/>
      </c>
      <c r="N1549" s="24" t="str">
        <f t="shared" si="75"/>
        <v/>
      </c>
      <c r="O1549" s="96" t="str">
        <f t="shared" si="76"/>
        <v/>
      </c>
    </row>
    <row r="1550" spans="1:15" x14ac:dyDescent="0.25">
      <c r="A1550"/>
      <c r="M1550" s="24" t="str">
        <f t="shared" si="74"/>
        <v/>
      </c>
      <c r="N1550" s="24" t="str">
        <f t="shared" si="75"/>
        <v/>
      </c>
      <c r="O1550" s="96" t="str">
        <f t="shared" si="76"/>
        <v/>
      </c>
    </row>
    <row r="1551" spans="1:15" x14ac:dyDescent="0.25">
      <c r="A1551"/>
      <c r="M1551" s="24" t="str">
        <f t="shared" si="74"/>
        <v/>
      </c>
      <c r="N1551" s="24" t="str">
        <f t="shared" si="75"/>
        <v/>
      </c>
      <c r="O1551" s="96" t="str">
        <f t="shared" si="76"/>
        <v/>
      </c>
    </row>
    <row r="1552" spans="1:15" x14ac:dyDescent="0.25">
      <c r="A1552"/>
      <c r="M1552" s="24" t="str">
        <f t="shared" si="74"/>
        <v/>
      </c>
      <c r="N1552" s="24" t="str">
        <f t="shared" si="75"/>
        <v/>
      </c>
      <c r="O1552" s="96" t="str">
        <f t="shared" si="76"/>
        <v/>
      </c>
    </row>
    <row r="1553" spans="1:15" x14ac:dyDescent="0.25">
      <c r="A1553"/>
      <c r="M1553" s="24" t="str">
        <f t="shared" si="74"/>
        <v/>
      </c>
      <c r="N1553" s="24" t="str">
        <f t="shared" si="75"/>
        <v/>
      </c>
      <c r="O1553" s="96" t="str">
        <f t="shared" si="76"/>
        <v/>
      </c>
    </row>
    <row r="1554" spans="1:15" x14ac:dyDescent="0.25">
      <c r="A1554"/>
      <c r="M1554" s="24" t="str">
        <f t="shared" si="74"/>
        <v/>
      </c>
      <c r="N1554" s="24" t="str">
        <f t="shared" si="75"/>
        <v/>
      </c>
      <c r="O1554" s="96" t="str">
        <f t="shared" si="76"/>
        <v/>
      </c>
    </row>
    <row r="1555" spans="1:15" x14ac:dyDescent="0.25">
      <c r="A1555"/>
      <c r="M1555" s="24" t="str">
        <f t="shared" si="74"/>
        <v/>
      </c>
      <c r="N1555" s="24" t="str">
        <f t="shared" si="75"/>
        <v/>
      </c>
      <c r="O1555" s="96" t="str">
        <f t="shared" si="76"/>
        <v/>
      </c>
    </row>
    <row r="1556" spans="1:15" x14ac:dyDescent="0.25">
      <c r="A1556"/>
      <c r="M1556" s="24" t="str">
        <f t="shared" si="74"/>
        <v/>
      </c>
      <c r="N1556" s="24" t="str">
        <f t="shared" si="75"/>
        <v/>
      </c>
      <c r="O1556" s="96" t="str">
        <f t="shared" si="76"/>
        <v/>
      </c>
    </row>
    <row r="1557" spans="1:15" x14ac:dyDescent="0.25">
      <c r="A1557"/>
      <c r="M1557" s="24" t="str">
        <f t="shared" si="74"/>
        <v/>
      </c>
      <c r="N1557" s="24" t="str">
        <f t="shared" si="75"/>
        <v/>
      </c>
      <c r="O1557" s="96" t="str">
        <f t="shared" si="76"/>
        <v/>
      </c>
    </row>
    <row r="1558" spans="1:15" x14ac:dyDescent="0.25">
      <c r="A1558"/>
      <c r="M1558" s="24" t="str">
        <f t="shared" si="74"/>
        <v/>
      </c>
      <c r="N1558" s="24" t="str">
        <f t="shared" si="75"/>
        <v/>
      </c>
      <c r="O1558" s="96" t="str">
        <f t="shared" si="76"/>
        <v/>
      </c>
    </row>
    <row r="1559" spans="1:15" x14ac:dyDescent="0.25">
      <c r="A1559"/>
      <c r="M1559" s="24" t="str">
        <f t="shared" si="74"/>
        <v/>
      </c>
      <c r="N1559" s="24" t="str">
        <f t="shared" si="75"/>
        <v/>
      </c>
      <c r="O1559" s="96" t="str">
        <f t="shared" si="76"/>
        <v/>
      </c>
    </row>
    <row r="1560" spans="1:15" x14ac:dyDescent="0.25">
      <c r="A1560"/>
      <c r="M1560" s="24" t="str">
        <f t="shared" si="74"/>
        <v/>
      </c>
      <c r="N1560" s="24" t="str">
        <f t="shared" si="75"/>
        <v/>
      </c>
      <c r="O1560" s="96" t="str">
        <f t="shared" si="76"/>
        <v/>
      </c>
    </row>
    <row r="1561" spans="1:15" x14ac:dyDescent="0.25">
      <c r="A1561"/>
      <c r="M1561" s="24" t="str">
        <f t="shared" si="74"/>
        <v/>
      </c>
      <c r="N1561" s="24" t="str">
        <f t="shared" si="75"/>
        <v/>
      </c>
      <c r="O1561" s="96" t="str">
        <f t="shared" si="76"/>
        <v/>
      </c>
    </row>
    <row r="1562" spans="1:15" x14ac:dyDescent="0.25">
      <c r="A1562"/>
      <c r="M1562" s="24" t="str">
        <f t="shared" si="74"/>
        <v/>
      </c>
      <c r="N1562" s="24" t="str">
        <f t="shared" si="75"/>
        <v/>
      </c>
      <c r="O1562" s="96" t="str">
        <f t="shared" si="76"/>
        <v/>
      </c>
    </row>
    <row r="1563" spans="1:15" x14ac:dyDescent="0.25">
      <c r="A1563"/>
      <c r="M1563" s="24" t="str">
        <f t="shared" si="74"/>
        <v/>
      </c>
      <c r="N1563" s="24" t="str">
        <f t="shared" si="75"/>
        <v/>
      </c>
      <c r="O1563" s="96" t="str">
        <f t="shared" si="76"/>
        <v/>
      </c>
    </row>
    <row r="1564" spans="1:15" x14ac:dyDescent="0.25">
      <c r="A1564"/>
      <c r="M1564" s="24" t="str">
        <f t="shared" si="74"/>
        <v/>
      </c>
      <c r="N1564" s="24" t="str">
        <f t="shared" si="75"/>
        <v/>
      </c>
      <c r="O1564" s="96" t="str">
        <f t="shared" si="76"/>
        <v/>
      </c>
    </row>
    <row r="1565" spans="1:15" x14ac:dyDescent="0.25">
      <c r="A1565"/>
      <c r="M1565" s="24" t="str">
        <f t="shared" si="74"/>
        <v/>
      </c>
      <c r="N1565" s="24" t="str">
        <f t="shared" si="75"/>
        <v/>
      </c>
      <c r="O1565" s="96" t="str">
        <f t="shared" si="76"/>
        <v/>
      </c>
    </row>
    <row r="1566" spans="1:15" x14ac:dyDescent="0.25">
      <c r="A1566"/>
      <c r="M1566" s="24" t="str">
        <f t="shared" si="74"/>
        <v/>
      </c>
      <c r="N1566" s="24" t="str">
        <f t="shared" si="75"/>
        <v/>
      </c>
      <c r="O1566" s="96" t="str">
        <f t="shared" si="76"/>
        <v/>
      </c>
    </row>
    <row r="1567" spans="1:15" x14ac:dyDescent="0.25">
      <c r="A1567"/>
      <c r="M1567" s="24" t="str">
        <f t="shared" si="74"/>
        <v/>
      </c>
      <c r="N1567" s="24" t="str">
        <f t="shared" si="75"/>
        <v/>
      </c>
      <c r="O1567" s="96" t="str">
        <f t="shared" si="76"/>
        <v/>
      </c>
    </row>
    <row r="1568" spans="1:15" x14ac:dyDescent="0.25">
      <c r="A1568"/>
      <c r="M1568" s="24" t="str">
        <f t="shared" si="74"/>
        <v/>
      </c>
      <c r="N1568" s="24" t="str">
        <f t="shared" si="75"/>
        <v/>
      </c>
      <c r="O1568" s="96" t="str">
        <f t="shared" si="76"/>
        <v/>
      </c>
    </row>
    <row r="1569" spans="1:15" x14ac:dyDescent="0.25">
      <c r="A1569"/>
      <c r="M1569" s="24" t="str">
        <f t="shared" si="74"/>
        <v/>
      </c>
      <c r="N1569" s="24" t="str">
        <f t="shared" si="75"/>
        <v/>
      </c>
      <c r="O1569" s="96" t="str">
        <f t="shared" si="76"/>
        <v/>
      </c>
    </row>
    <row r="1570" spans="1:15" x14ac:dyDescent="0.25">
      <c r="A1570"/>
      <c r="M1570" s="24" t="str">
        <f t="shared" si="74"/>
        <v/>
      </c>
      <c r="N1570" s="24" t="str">
        <f t="shared" si="75"/>
        <v/>
      </c>
      <c r="O1570" s="96" t="str">
        <f t="shared" si="76"/>
        <v/>
      </c>
    </row>
    <row r="1571" spans="1:15" x14ac:dyDescent="0.25">
      <c r="A1571"/>
      <c r="M1571" s="24" t="str">
        <f t="shared" si="74"/>
        <v/>
      </c>
      <c r="N1571" s="24" t="str">
        <f t="shared" si="75"/>
        <v/>
      </c>
      <c r="O1571" s="96" t="str">
        <f t="shared" si="76"/>
        <v/>
      </c>
    </row>
    <row r="1572" spans="1:15" x14ac:dyDescent="0.25">
      <c r="A1572"/>
      <c r="M1572" s="24" t="str">
        <f t="shared" si="74"/>
        <v/>
      </c>
      <c r="N1572" s="24" t="str">
        <f t="shared" si="75"/>
        <v/>
      </c>
      <c r="O1572" s="96" t="str">
        <f t="shared" si="76"/>
        <v/>
      </c>
    </row>
    <row r="1573" spans="1:15" x14ac:dyDescent="0.25">
      <c r="A1573"/>
      <c r="M1573" s="24" t="str">
        <f t="shared" si="74"/>
        <v/>
      </c>
      <c r="N1573" s="24" t="str">
        <f t="shared" si="75"/>
        <v/>
      </c>
      <c r="O1573" s="96" t="str">
        <f t="shared" si="76"/>
        <v/>
      </c>
    </row>
    <row r="1574" spans="1:15" x14ac:dyDescent="0.25">
      <c r="A1574"/>
      <c r="M1574" s="24" t="str">
        <f t="shared" si="74"/>
        <v/>
      </c>
      <c r="N1574" s="24" t="str">
        <f t="shared" si="75"/>
        <v/>
      </c>
      <c r="O1574" s="96" t="str">
        <f t="shared" si="76"/>
        <v/>
      </c>
    </row>
    <row r="1575" spans="1:15" x14ac:dyDescent="0.25">
      <c r="A1575"/>
      <c r="M1575" s="24" t="str">
        <f t="shared" si="74"/>
        <v/>
      </c>
      <c r="N1575" s="24" t="str">
        <f t="shared" si="75"/>
        <v/>
      </c>
      <c r="O1575" s="96" t="str">
        <f t="shared" si="76"/>
        <v/>
      </c>
    </row>
    <row r="1576" spans="1:15" x14ac:dyDescent="0.25">
      <c r="A1576"/>
      <c r="M1576" s="24" t="str">
        <f t="shared" si="74"/>
        <v/>
      </c>
      <c r="N1576" s="24" t="str">
        <f t="shared" si="75"/>
        <v/>
      </c>
      <c r="O1576" s="96" t="str">
        <f t="shared" si="76"/>
        <v/>
      </c>
    </row>
    <row r="1577" spans="1:15" x14ac:dyDescent="0.25">
      <c r="A1577"/>
      <c r="M1577" s="24" t="str">
        <f t="shared" si="74"/>
        <v/>
      </c>
      <c r="N1577" s="24" t="str">
        <f t="shared" si="75"/>
        <v/>
      </c>
      <c r="O1577" s="96" t="str">
        <f t="shared" si="76"/>
        <v/>
      </c>
    </row>
    <row r="1578" spans="1:15" x14ac:dyDescent="0.25">
      <c r="A1578"/>
      <c r="M1578" s="24" t="str">
        <f t="shared" si="74"/>
        <v/>
      </c>
      <c r="N1578" s="24" t="str">
        <f t="shared" si="75"/>
        <v/>
      </c>
      <c r="O1578" s="96" t="str">
        <f t="shared" si="76"/>
        <v/>
      </c>
    </row>
    <row r="1579" spans="1:15" x14ac:dyDescent="0.25">
      <c r="A1579"/>
      <c r="M1579" s="24" t="str">
        <f t="shared" si="74"/>
        <v/>
      </c>
      <c r="N1579" s="24" t="str">
        <f t="shared" si="75"/>
        <v/>
      </c>
      <c r="O1579" s="96" t="str">
        <f t="shared" si="76"/>
        <v/>
      </c>
    </row>
    <row r="1580" spans="1:15" x14ac:dyDescent="0.25">
      <c r="A1580"/>
      <c r="M1580" s="24" t="str">
        <f t="shared" si="74"/>
        <v/>
      </c>
      <c r="N1580" s="24" t="str">
        <f t="shared" si="75"/>
        <v/>
      </c>
      <c r="O1580" s="96" t="str">
        <f t="shared" si="76"/>
        <v/>
      </c>
    </row>
    <row r="1581" spans="1:15" x14ac:dyDescent="0.25">
      <c r="A1581"/>
      <c r="M1581" s="24" t="str">
        <f t="shared" si="74"/>
        <v/>
      </c>
      <c r="N1581" s="24" t="str">
        <f t="shared" si="75"/>
        <v/>
      </c>
      <c r="O1581" s="96" t="str">
        <f t="shared" si="76"/>
        <v/>
      </c>
    </row>
    <row r="1582" spans="1:15" x14ac:dyDescent="0.25">
      <c r="A1582"/>
      <c r="M1582" s="24" t="str">
        <f t="shared" si="74"/>
        <v/>
      </c>
      <c r="N1582" s="24" t="str">
        <f t="shared" si="75"/>
        <v/>
      </c>
      <c r="O1582" s="96" t="str">
        <f t="shared" si="76"/>
        <v/>
      </c>
    </row>
    <row r="1583" spans="1:15" x14ac:dyDescent="0.25">
      <c r="A1583"/>
      <c r="M1583" s="24" t="str">
        <f t="shared" si="74"/>
        <v/>
      </c>
      <c r="N1583" s="24" t="str">
        <f t="shared" si="75"/>
        <v/>
      </c>
      <c r="O1583" s="96" t="str">
        <f t="shared" si="76"/>
        <v/>
      </c>
    </row>
    <row r="1584" spans="1:15" x14ac:dyDescent="0.25">
      <c r="A1584"/>
      <c r="M1584" s="24" t="str">
        <f t="shared" si="74"/>
        <v/>
      </c>
      <c r="N1584" s="24" t="str">
        <f t="shared" si="75"/>
        <v/>
      </c>
      <c r="O1584" s="96" t="str">
        <f t="shared" si="76"/>
        <v/>
      </c>
    </row>
    <row r="1585" spans="1:15" x14ac:dyDescent="0.25">
      <c r="A1585"/>
      <c r="M1585" s="24" t="str">
        <f t="shared" si="74"/>
        <v/>
      </c>
      <c r="N1585" s="24" t="str">
        <f t="shared" si="75"/>
        <v/>
      </c>
      <c r="O1585" s="96" t="str">
        <f t="shared" si="76"/>
        <v/>
      </c>
    </row>
    <row r="1586" spans="1:15" x14ac:dyDescent="0.25">
      <c r="A1586"/>
      <c r="M1586" s="24" t="str">
        <f t="shared" si="74"/>
        <v/>
      </c>
      <c r="N1586" s="24" t="str">
        <f t="shared" si="75"/>
        <v/>
      </c>
      <c r="O1586" s="96" t="str">
        <f t="shared" si="76"/>
        <v/>
      </c>
    </row>
    <row r="1587" spans="1:15" x14ac:dyDescent="0.25">
      <c r="A1587"/>
      <c r="M1587" s="24" t="str">
        <f t="shared" si="74"/>
        <v/>
      </c>
      <c r="N1587" s="24" t="str">
        <f t="shared" si="75"/>
        <v/>
      </c>
      <c r="O1587" s="96" t="str">
        <f t="shared" si="76"/>
        <v/>
      </c>
    </row>
    <row r="1588" spans="1:15" x14ac:dyDescent="0.25">
      <c r="A1588"/>
      <c r="M1588" s="24" t="str">
        <f t="shared" si="74"/>
        <v/>
      </c>
      <c r="N1588" s="24" t="str">
        <f t="shared" si="75"/>
        <v/>
      </c>
      <c r="O1588" s="96" t="str">
        <f t="shared" si="76"/>
        <v/>
      </c>
    </row>
    <row r="1589" spans="1:15" x14ac:dyDescent="0.25">
      <c r="A1589"/>
      <c r="M1589" s="24" t="str">
        <f t="shared" si="74"/>
        <v/>
      </c>
      <c r="N1589" s="24" t="str">
        <f t="shared" si="75"/>
        <v/>
      </c>
      <c r="O1589" s="96" t="str">
        <f t="shared" si="76"/>
        <v/>
      </c>
    </row>
    <row r="1590" spans="1:15" x14ac:dyDescent="0.25">
      <c r="A1590"/>
      <c r="M1590" s="24" t="str">
        <f t="shared" si="74"/>
        <v/>
      </c>
      <c r="N1590" s="24" t="str">
        <f t="shared" si="75"/>
        <v/>
      </c>
      <c r="O1590" s="96" t="str">
        <f t="shared" si="76"/>
        <v/>
      </c>
    </row>
    <row r="1591" spans="1:15" x14ac:dyDescent="0.25">
      <c r="A1591"/>
      <c r="M1591" s="24" t="str">
        <f t="shared" si="74"/>
        <v/>
      </c>
      <c r="N1591" s="24" t="str">
        <f t="shared" si="75"/>
        <v/>
      </c>
      <c r="O1591" s="96" t="str">
        <f t="shared" si="76"/>
        <v/>
      </c>
    </row>
    <row r="1592" spans="1:15" x14ac:dyDescent="0.25">
      <c r="A1592"/>
      <c r="M1592" s="24" t="str">
        <f t="shared" si="74"/>
        <v/>
      </c>
      <c r="N1592" s="24" t="str">
        <f t="shared" si="75"/>
        <v/>
      </c>
      <c r="O1592" s="96" t="str">
        <f t="shared" si="76"/>
        <v/>
      </c>
    </row>
    <row r="1593" spans="1:15" x14ac:dyDescent="0.25">
      <c r="A1593"/>
      <c r="M1593" s="24" t="str">
        <f t="shared" si="74"/>
        <v/>
      </c>
      <c r="N1593" s="24" t="str">
        <f t="shared" si="75"/>
        <v/>
      </c>
      <c r="O1593" s="96" t="str">
        <f t="shared" si="76"/>
        <v/>
      </c>
    </row>
    <row r="1594" spans="1:15" x14ac:dyDescent="0.25">
      <c r="A1594"/>
      <c r="M1594" s="24" t="str">
        <f t="shared" si="74"/>
        <v/>
      </c>
      <c r="N1594" s="24" t="str">
        <f t="shared" si="75"/>
        <v/>
      </c>
      <c r="O1594" s="96" t="str">
        <f t="shared" si="76"/>
        <v/>
      </c>
    </row>
    <row r="1595" spans="1:15" x14ac:dyDescent="0.25">
      <c r="A1595"/>
      <c r="M1595" s="24" t="str">
        <f t="shared" si="74"/>
        <v/>
      </c>
      <c r="N1595" s="24" t="str">
        <f t="shared" si="75"/>
        <v/>
      </c>
      <c r="O1595" s="96" t="str">
        <f t="shared" si="76"/>
        <v/>
      </c>
    </row>
    <row r="1596" spans="1:15" x14ac:dyDescent="0.25">
      <c r="A1596"/>
      <c r="M1596" s="24" t="str">
        <f t="shared" si="74"/>
        <v/>
      </c>
      <c r="N1596" s="24" t="str">
        <f t="shared" si="75"/>
        <v/>
      </c>
      <c r="O1596" s="96" t="str">
        <f t="shared" si="76"/>
        <v/>
      </c>
    </row>
    <row r="1597" spans="1:15" x14ac:dyDescent="0.25">
      <c r="A1597"/>
      <c r="M1597" s="24" t="str">
        <f t="shared" si="74"/>
        <v/>
      </c>
      <c r="N1597" s="24" t="str">
        <f t="shared" si="75"/>
        <v/>
      </c>
      <c r="O1597" s="96" t="str">
        <f t="shared" si="76"/>
        <v/>
      </c>
    </row>
    <row r="1598" spans="1:15" x14ac:dyDescent="0.25">
      <c r="A1598"/>
      <c r="M1598" s="24" t="str">
        <f t="shared" si="74"/>
        <v/>
      </c>
      <c r="N1598" s="24" t="str">
        <f t="shared" si="75"/>
        <v/>
      </c>
      <c r="O1598" s="96" t="str">
        <f t="shared" si="76"/>
        <v/>
      </c>
    </row>
    <row r="1599" spans="1:15" x14ac:dyDescent="0.25">
      <c r="A1599"/>
      <c r="M1599" s="24" t="str">
        <f t="shared" si="74"/>
        <v/>
      </c>
      <c r="N1599" s="24" t="str">
        <f t="shared" si="75"/>
        <v/>
      </c>
      <c r="O1599" s="96" t="str">
        <f t="shared" si="76"/>
        <v/>
      </c>
    </row>
    <row r="1600" spans="1:15" x14ac:dyDescent="0.25">
      <c r="A1600"/>
      <c r="M1600" s="24" t="str">
        <f t="shared" si="74"/>
        <v/>
      </c>
      <c r="N1600" s="24" t="str">
        <f t="shared" si="75"/>
        <v/>
      </c>
      <c r="O1600" s="96" t="str">
        <f t="shared" si="76"/>
        <v/>
      </c>
    </row>
    <row r="1601" spans="1:15" x14ac:dyDescent="0.25">
      <c r="A1601"/>
      <c r="M1601" s="24" t="str">
        <f t="shared" ref="M1601:M1664" si="77">IF($B1601="","",_xlfn.NUMBERVALUE(LEFT($J1601,5)))</f>
        <v/>
      </c>
      <c r="N1601" s="24" t="str">
        <f t="shared" si="75"/>
        <v/>
      </c>
      <c r="O1601" s="96" t="str">
        <f t="shared" si="76"/>
        <v/>
      </c>
    </row>
    <row r="1602" spans="1:15" x14ac:dyDescent="0.25">
      <c r="A1602"/>
      <c r="M1602" s="24" t="str">
        <f t="shared" si="77"/>
        <v/>
      </c>
      <c r="N1602" s="24" t="str">
        <f t="shared" ref="N1602:N1665" si="78">IF(B1602="","",IF($M1602&lt;10/48,10/48,IF($M1602&gt;39/48,39/48,$M1602)))</f>
        <v/>
      </c>
      <c r="O1602" s="96" t="str">
        <f t="shared" si="76"/>
        <v/>
      </c>
    </row>
    <row r="1603" spans="1:15" x14ac:dyDescent="0.25">
      <c r="A1603"/>
      <c r="M1603" s="24" t="str">
        <f t="shared" si="77"/>
        <v/>
      </c>
      <c r="N1603" s="24" t="str">
        <f t="shared" si="78"/>
        <v/>
      </c>
      <c r="O1603" s="96" t="str">
        <f t="shared" ref="O1603:O1666" si="79">IF($A1603="","",HOUR($N1603))</f>
        <v/>
      </c>
    </row>
    <row r="1604" spans="1:15" x14ac:dyDescent="0.25">
      <c r="A1604"/>
      <c r="M1604" s="24" t="str">
        <f t="shared" si="77"/>
        <v/>
      </c>
      <c r="N1604" s="24" t="str">
        <f t="shared" si="78"/>
        <v/>
      </c>
      <c r="O1604" s="96" t="str">
        <f t="shared" si="79"/>
        <v/>
      </c>
    </row>
    <row r="1605" spans="1:15" x14ac:dyDescent="0.25">
      <c r="A1605"/>
      <c r="M1605" s="24" t="str">
        <f t="shared" si="77"/>
        <v/>
      </c>
      <c r="N1605" s="24" t="str">
        <f t="shared" si="78"/>
        <v/>
      </c>
      <c r="O1605" s="96" t="str">
        <f t="shared" si="79"/>
        <v/>
      </c>
    </row>
    <row r="1606" spans="1:15" x14ac:dyDescent="0.25">
      <c r="A1606"/>
      <c r="M1606" s="24" t="str">
        <f t="shared" si="77"/>
        <v/>
      </c>
      <c r="N1606" s="24" t="str">
        <f t="shared" si="78"/>
        <v/>
      </c>
      <c r="O1606" s="96" t="str">
        <f t="shared" si="79"/>
        <v/>
      </c>
    </row>
    <row r="1607" spans="1:15" x14ac:dyDescent="0.25">
      <c r="A1607"/>
      <c r="M1607" s="24" t="str">
        <f t="shared" si="77"/>
        <v/>
      </c>
      <c r="N1607" s="24" t="str">
        <f t="shared" si="78"/>
        <v/>
      </c>
      <c r="O1607" s="96" t="str">
        <f t="shared" si="79"/>
        <v/>
      </c>
    </row>
    <row r="1608" spans="1:15" x14ac:dyDescent="0.25">
      <c r="A1608"/>
      <c r="M1608" s="24" t="str">
        <f t="shared" si="77"/>
        <v/>
      </c>
      <c r="N1608" s="24" t="str">
        <f t="shared" si="78"/>
        <v/>
      </c>
      <c r="O1608" s="96" t="str">
        <f t="shared" si="79"/>
        <v/>
      </c>
    </row>
    <row r="1609" spans="1:15" x14ac:dyDescent="0.25">
      <c r="A1609"/>
      <c r="M1609" s="24" t="str">
        <f t="shared" si="77"/>
        <v/>
      </c>
      <c r="N1609" s="24" t="str">
        <f t="shared" si="78"/>
        <v/>
      </c>
      <c r="O1609" s="96" t="str">
        <f t="shared" si="79"/>
        <v/>
      </c>
    </row>
    <row r="1610" spans="1:15" x14ac:dyDescent="0.25">
      <c r="A1610"/>
      <c r="M1610" s="24" t="str">
        <f t="shared" si="77"/>
        <v/>
      </c>
      <c r="N1610" s="24" t="str">
        <f t="shared" si="78"/>
        <v/>
      </c>
      <c r="O1610" s="96" t="str">
        <f t="shared" si="79"/>
        <v/>
      </c>
    </row>
    <row r="1611" spans="1:15" x14ac:dyDescent="0.25">
      <c r="A1611"/>
      <c r="M1611" s="24" t="str">
        <f t="shared" si="77"/>
        <v/>
      </c>
      <c r="N1611" s="24" t="str">
        <f t="shared" si="78"/>
        <v/>
      </c>
      <c r="O1611" s="96" t="str">
        <f t="shared" si="79"/>
        <v/>
      </c>
    </row>
    <row r="1612" spans="1:15" x14ac:dyDescent="0.25">
      <c r="A1612"/>
      <c r="M1612" s="24" t="str">
        <f t="shared" si="77"/>
        <v/>
      </c>
      <c r="N1612" s="24" t="str">
        <f t="shared" si="78"/>
        <v/>
      </c>
      <c r="O1612" s="96" t="str">
        <f t="shared" si="79"/>
        <v/>
      </c>
    </row>
    <row r="1613" spans="1:15" x14ac:dyDescent="0.25">
      <c r="A1613"/>
      <c r="M1613" s="24" t="str">
        <f t="shared" si="77"/>
        <v/>
      </c>
      <c r="N1613" s="24" t="str">
        <f t="shared" si="78"/>
        <v/>
      </c>
      <c r="O1613" s="96" t="str">
        <f t="shared" si="79"/>
        <v/>
      </c>
    </row>
    <row r="1614" spans="1:15" x14ac:dyDescent="0.25">
      <c r="A1614"/>
      <c r="M1614" s="24" t="str">
        <f t="shared" si="77"/>
        <v/>
      </c>
      <c r="N1614" s="24" t="str">
        <f t="shared" si="78"/>
        <v/>
      </c>
      <c r="O1614" s="96" t="str">
        <f t="shared" si="79"/>
        <v/>
      </c>
    </row>
    <row r="1615" spans="1:15" x14ac:dyDescent="0.25">
      <c r="A1615"/>
      <c r="M1615" s="24" t="str">
        <f t="shared" si="77"/>
        <v/>
      </c>
      <c r="N1615" s="24" t="str">
        <f t="shared" si="78"/>
        <v/>
      </c>
      <c r="O1615" s="96" t="str">
        <f t="shared" si="79"/>
        <v/>
      </c>
    </row>
    <row r="1616" spans="1:15" x14ac:dyDescent="0.25">
      <c r="A1616"/>
      <c r="M1616" s="24" t="str">
        <f t="shared" si="77"/>
        <v/>
      </c>
      <c r="N1616" s="24" t="str">
        <f t="shared" si="78"/>
        <v/>
      </c>
      <c r="O1616" s="96" t="str">
        <f t="shared" si="79"/>
        <v/>
      </c>
    </row>
    <row r="1617" spans="1:15" x14ac:dyDescent="0.25">
      <c r="A1617"/>
      <c r="M1617" s="24" t="str">
        <f t="shared" si="77"/>
        <v/>
      </c>
      <c r="N1617" s="24" t="str">
        <f t="shared" si="78"/>
        <v/>
      </c>
      <c r="O1617" s="96" t="str">
        <f t="shared" si="79"/>
        <v/>
      </c>
    </row>
    <row r="1618" spans="1:15" x14ac:dyDescent="0.25">
      <c r="A1618"/>
      <c r="M1618" s="24" t="str">
        <f t="shared" si="77"/>
        <v/>
      </c>
      <c r="N1618" s="24" t="str">
        <f t="shared" si="78"/>
        <v/>
      </c>
      <c r="O1618" s="96" t="str">
        <f t="shared" si="79"/>
        <v/>
      </c>
    </row>
    <row r="1619" spans="1:15" x14ac:dyDescent="0.25">
      <c r="A1619"/>
      <c r="M1619" s="24" t="str">
        <f t="shared" si="77"/>
        <v/>
      </c>
      <c r="N1619" s="24" t="str">
        <f t="shared" si="78"/>
        <v/>
      </c>
      <c r="O1619" s="96" t="str">
        <f t="shared" si="79"/>
        <v/>
      </c>
    </row>
    <row r="1620" spans="1:15" x14ac:dyDescent="0.25">
      <c r="A1620"/>
      <c r="M1620" s="24" t="str">
        <f t="shared" si="77"/>
        <v/>
      </c>
      <c r="N1620" s="24" t="str">
        <f t="shared" si="78"/>
        <v/>
      </c>
      <c r="O1620" s="96" t="str">
        <f t="shared" si="79"/>
        <v/>
      </c>
    </row>
    <row r="1621" spans="1:15" x14ac:dyDescent="0.25">
      <c r="A1621"/>
      <c r="M1621" s="24" t="str">
        <f t="shared" si="77"/>
        <v/>
      </c>
      <c r="N1621" s="24" t="str">
        <f t="shared" si="78"/>
        <v/>
      </c>
      <c r="O1621" s="96" t="str">
        <f t="shared" si="79"/>
        <v/>
      </c>
    </row>
    <row r="1622" spans="1:15" x14ac:dyDescent="0.25">
      <c r="A1622"/>
      <c r="M1622" s="24" t="str">
        <f t="shared" si="77"/>
        <v/>
      </c>
      <c r="N1622" s="24" t="str">
        <f t="shared" si="78"/>
        <v/>
      </c>
      <c r="O1622" s="96" t="str">
        <f t="shared" si="79"/>
        <v/>
      </c>
    </row>
    <row r="1623" spans="1:15" x14ac:dyDescent="0.25">
      <c r="A1623"/>
      <c r="M1623" s="24" t="str">
        <f t="shared" si="77"/>
        <v/>
      </c>
      <c r="N1623" s="24" t="str">
        <f t="shared" si="78"/>
        <v/>
      </c>
      <c r="O1623" s="96" t="str">
        <f t="shared" si="79"/>
        <v/>
      </c>
    </row>
    <row r="1624" spans="1:15" x14ac:dyDescent="0.25">
      <c r="A1624"/>
      <c r="M1624" s="24" t="str">
        <f t="shared" si="77"/>
        <v/>
      </c>
      <c r="N1624" s="24" t="str">
        <f t="shared" si="78"/>
        <v/>
      </c>
      <c r="O1624" s="96" t="str">
        <f t="shared" si="79"/>
        <v/>
      </c>
    </row>
    <row r="1625" spans="1:15" x14ac:dyDescent="0.25">
      <c r="A1625"/>
      <c r="M1625" s="24" t="str">
        <f t="shared" si="77"/>
        <v/>
      </c>
      <c r="N1625" s="24" t="str">
        <f t="shared" si="78"/>
        <v/>
      </c>
      <c r="O1625" s="96" t="str">
        <f t="shared" si="79"/>
        <v/>
      </c>
    </row>
    <row r="1626" spans="1:15" x14ac:dyDescent="0.25">
      <c r="A1626"/>
      <c r="M1626" s="24" t="str">
        <f t="shared" si="77"/>
        <v/>
      </c>
      <c r="N1626" s="24" t="str">
        <f t="shared" si="78"/>
        <v/>
      </c>
      <c r="O1626" s="96" t="str">
        <f t="shared" si="79"/>
        <v/>
      </c>
    </row>
    <row r="1627" spans="1:15" x14ac:dyDescent="0.25">
      <c r="A1627"/>
      <c r="M1627" s="24" t="str">
        <f t="shared" si="77"/>
        <v/>
      </c>
      <c r="N1627" s="24" t="str">
        <f t="shared" si="78"/>
        <v/>
      </c>
      <c r="O1627" s="96" t="str">
        <f t="shared" si="79"/>
        <v/>
      </c>
    </row>
    <row r="1628" spans="1:15" x14ac:dyDescent="0.25">
      <c r="A1628"/>
      <c r="M1628" s="24" t="str">
        <f t="shared" si="77"/>
        <v/>
      </c>
      <c r="N1628" s="24" t="str">
        <f t="shared" si="78"/>
        <v/>
      </c>
      <c r="O1628" s="96" t="str">
        <f t="shared" si="79"/>
        <v/>
      </c>
    </row>
    <row r="1629" spans="1:15" x14ac:dyDescent="0.25">
      <c r="A1629"/>
      <c r="M1629" s="24" t="str">
        <f t="shared" si="77"/>
        <v/>
      </c>
      <c r="N1629" s="24" t="str">
        <f t="shared" si="78"/>
        <v/>
      </c>
      <c r="O1629" s="96" t="str">
        <f t="shared" si="79"/>
        <v/>
      </c>
    </row>
    <row r="1630" spans="1:15" x14ac:dyDescent="0.25">
      <c r="A1630"/>
      <c r="M1630" s="24" t="str">
        <f t="shared" si="77"/>
        <v/>
      </c>
      <c r="N1630" s="24" t="str">
        <f t="shared" si="78"/>
        <v/>
      </c>
      <c r="O1630" s="96" t="str">
        <f t="shared" si="79"/>
        <v/>
      </c>
    </row>
    <row r="1631" spans="1:15" x14ac:dyDescent="0.25">
      <c r="A1631"/>
      <c r="M1631" s="24" t="str">
        <f t="shared" si="77"/>
        <v/>
      </c>
      <c r="N1631" s="24" t="str">
        <f t="shared" si="78"/>
        <v/>
      </c>
      <c r="O1631" s="96" t="str">
        <f t="shared" si="79"/>
        <v/>
      </c>
    </row>
    <row r="1632" spans="1:15" x14ac:dyDescent="0.25">
      <c r="A1632"/>
      <c r="M1632" s="24" t="str">
        <f t="shared" si="77"/>
        <v/>
      </c>
      <c r="N1632" s="24" t="str">
        <f t="shared" si="78"/>
        <v/>
      </c>
      <c r="O1632" s="96" t="str">
        <f t="shared" si="79"/>
        <v/>
      </c>
    </row>
    <row r="1633" spans="1:15" x14ac:dyDescent="0.25">
      <c r="A1633"/>
      <c r="M1633" s="24" t="str">
        <f t="shared" si="77"/>
        <v/>
      </c>
      <c r="N1633" s="24" t="str">
        <f t="shared" si="78"/>
        <v/>
      </c>
      <c r="O1633" s="96" t="str">
        <f t="shared" si="79"/>
        <v/>
      </c>
    </row>
    <row r="1634" spans="1:15" x14ac:dyDescent="0.25">
      <c r="A1634"/>
      <c r="M1634" s="24" t="str">
        <f t="shared" si="77"/>
        <v/>
      </c>
      <c r="N1634" s="24" t="str">
        <f t="shared" si="78"/>
        <v/>
      </c>
      <c r="O1634" s="96" t="str">
        <f t="shared" si="79"/>
        <v/>
      </c>
    </row>
    <row r="1635" spans="1:15" x14ac:dyDescent="0.25">
      <c r="A1635"/>
      <c r="M1635" s="24" t="str">
        <f t="shared" si="77"/>
        <v/>
      </c>
      <c r="N1635" s="24" t="str">
        <f t="shared" si="78"/>
        <v/>
      </c>
      <c r="O1635" s="96" t="str">
        <f t="shared" si="79"/>
        <v/>
      </c>
    </row>
    <row r="1636" spans="1:15" x14ac:dyDescent="0.25">
      <c r="A1636"/>
      <c r="M1636" s="24" t="str">
        <f t="shared" si="77"/>
        <v/>
      </c>
      <c r="N1636" s="24" t="str">
        <f t="shared" si="78"/>
        <v/>
      </c>
      <c r="O1636" s="96" t="str">
        <f t="shared" si="79"/>
        <v/>
      </c>
    </row>
    <row r="1637" spans="1:15" x14ac:dyDescent="0.25">
      <c r="A1637"/>
      <c r="M1637" s="24" t="str">
        <f t="shared" si="77"/>
        <v/>
      </c>
      <c r="N1637" s="24" t="str">
        <f t="shared" si="78"/>
        <v/>
      </c>
      <c r="O1637" s="96" t="str">
        <f t="shared" si="79"/>
        <v/>
      </c>
    </row>
    <row r="1638" spans="1:15" x14ac:dyDescent="0.25">
      <c r="A1638"/>
      <c r="M1638" s="24" t="str">
        <f t="shared" si="77"/>
        <v/>
      </c>
      <c r="N1638" s="24" t="str">
        <f t="shared" si="78"/>
        <v/>
      </c>
      <c r="O1638" s="96" t="str">
        <f t="shared" si="79"/>
        <v/>
      </c>
    </row>
    <row r="1639" spans="1:15" x14ac:dyDescent="0.25">
      <c r="A1639"/>
      <c r="M1639" s="24" t="str">
        <f t="shared" si="77"/>
        <v/>
      </c>
      <c r="N1639" s="24" t="str">
        <f t="shared" si="78"/>
        <v/>
      </c>
      <c r="O1639" s="96" t="str">
        <f t="shared" si="79"/>
        <v/>
      </c>
    </row>
    <row r="1640" spans="1:15" x14ac:dyDescent="0.25">
      <c r="A1640"/>
      <c r="M1640" s="24" t="str">
        <f t="shared" si="77"/>
        <v/>
      </c>
      <c r="N1640" s="24" t="str">
        <f t="shared" si="78"/>
        <v/>
      </c>
      <c r="O1640" s="96" t="str">
        <f t="shared" si="79"/>
        <v/>
      </c>
    </row>
    <row r="1641" spans="1:15" x14ac:dyDescent="0.25">
      <c r="A1641"/>
      <c r="M1641" s="24" t="str">
        <f t="shared" si="77"/>
        <v/>
      </c>
      <c r="N1641" s="24" t="str">
        <f t="shared" si="78"/>
        <v/>
      </c>
      <c r="O1641" s="96" t="str">
        <f t="shared" si="79"/>
        <v/>
      </c>
    </row>
    <row r="1642" spans="1:15" x14ac:dyDescent="0.25">
      <c r="A1642"/>
      <c r="M1642" s="24" t="str">
        <f t="shared" si="77"/>
        <v/>
      </c>
      <c r="N1642" s="24" t="str">
        <f t="shared" si="78"/>
        <v/>
      </c>
      <c r="O1642" s="96" t="str">
        <f t="shared" si="79"/>
        <v/>
      </c>
    </row>
    <row r="1643" spans="1:15" x14ac:dyDescent="0.25">
      <c r="A1643"/>
      <c r="M1643" s="24" t="str">
        <f t="shared" si="77"/>
        <v/>
      </c>
      <c r="N1643" s="24" t="str">
        <f t="shared" si="78"/>
        <v/>
      </c>
      <c r="O1643" s="96" t="str">
        <f t="shared" si="79"/>
        <v/>
      </c>
    </row>
    <row r="1644" spans="1:15" x14ac:dyDescent="0.25">
      <c r="A1644"/>
      <c r="M1644" s="24" t="str">
        <f t="shared" si="77"/>
        <v/>
      </c>
      <c r="N1644" s="24" t="str">
        <f t="shared" si="78"/>
        <v/>
      </c>
      <c r="O1644" s="96" t="str">
        <f t="shared" si="79"/>
        <v/>
      </c>
    </row>
    <row r="1645" spans="1:15" x14ac:dyDescent="0.25">
      <c r="A1645"/>
      <c r="M1645" s="24" t="str">
        <f t="shared" si="77"/>
        <v/>
      </c>
      <c r="N1645" s="24" t="str">
        <f t="shared" si="78"/>
        <v/>
      </c>
      <c r="O1645" s="96" t="str">
        <f t="shared" si="79"/>
        <v/>
      </c>
    </row>
    <row r="1646" spans="1:15" x14ac:dyDescent="0.25">
      <c r="A1646"/>
      <c r="M1646" s="24" t="str">
        <f t="shared" si="77"/>
        <v/>
      </c>
      <c r="N1646" s="24" t="str">
        <f t="shared" si="78"/>
        <v/>
      </c>
      <c r="O1646" s="96" t="str">
        <f t="shared" si="79"/>
        <v/>
      </c>
    </row>
    <row r="1647" spans="1:15" x14ac:dyDescent="0.25">
      <c r="A1647"/>
      <c r="M1647" s="24" t="str">
        <f t="shared" si="77"/>
        <v/>
      </c>
      <c r="N1647" s="24" t="str">
        <f t="shared" si="78"/>
        <v/>
      </c>
      <c r="O1647" s="96" t="str">
        <f t="shared" si="79"/>
        <v/>
      </c>
    </row>
    <row r="1648" spans="1:15" x14ac:dyDescent="0.25">
      <c r="A1648"/>
      <c r="M1648" s="24" t="str">
        <f t="shared" si="77"/>
        <v/>
      </c>
      <c r="N1648" s="24" t="str">
        <f t="shared" si="78"/>
        <v/>
      </c>
      <c r="O1648" s="96" t="str">
        <f t="shared" si="79"/>
        <v/>
      </c>
    </row>
    <row r="1649" spans="1:15" x14ac:dyDescent="0.25">
      <c r="A1649"/>
      <c r="M1649" s="24" t="str">
        <f t="shared" si="77"/>
        <v/>
      </c>
      <c r="N1649" s="24" t="str">
        <f t="shared" si="78"/>
        <v/>
      </c>
      <c r="O1649" s="96" t="str">
        <f t="shared" si="79"/>
        <v/>
      </c>
    </row>
    <row r="1650" spans="1:15" x14ac:dyDescent="0.25">
      <c r="A1650"/>
      <c r="M1650" s="24" t="str">
        <f t="shared" si="77"/>
        <v/>
      </c>
      <c r="N1650" s="24" t="str">
        <f t="shared" si="78"/>
        <v/>
      </c>
      <c r="O1650" s="96" t="str">
        <f t="shared" si="79"/>
        <v/>
      </c>
    </row>
    <row r="1651" spans="1:15" x14ac:dyDescent="0.25">
      <c r="A1651"/>
      <c r="M1651" s="24" t="str">
        <f t="shared" si="77"/>
        <v/>
      </c>
      <c r="N1651" s="24" t="str">
        <f t="shared" si="78"/>
        <v/>
      </c>
      <c r="O1651" s="96" t="str">
        <f t="shared" si="79"/>
        <v/>
      </c>
    </row>
    <row r="1652" spans="1:15" x14ac:dyDescent="0.25">
      <c r="A1652"/>
      <c r="M1652" s="24" t="str">
        <f t="shared" si="77"/>
        <v/>
      </c>
      <c r="N1652" s="24" t="str">
        <f t="shared" si="78"/>
        <v/>
      </c>
      <c r="O1652" s="96" t="str">
        <f t="shared" si="79"/>
        <v/>
      </c>
    </row>
    <row r="1653" spans="1:15" x14ac:dyDescent="0.25">
      <c r="A1653"/>
      <c r="M1653" s="24" t="str">
        <f t="shared" si="77"/>
        <v/>
      </c>
      <c r="N1653" s="24" t="str">
        <f t="shared" si="78"/>
        <v/>
      </c>
      <c r="O1653" s="96" t="str">
        <f t="shared" si="79"/>
        <v/>
      </c>
    </row>
    <row r="1654" spans="1:15" x14ac:dyDescent="0.25">
      <c r="A1654"/>
      <c r="M1654" s="24" t="str">
        <f t="shared" si="77"/>
        <v/>
      </c>
      <c r="N1654" s="24" t="str">
        <f t="shared" si="78"/>
        <v/>
      </c>
      <c r="O1654" s="96" t="str">
        <f t="shared" si="79"/>
        <v/>
      </c>
    </row>
    <row r="1655" spans="1:15" x14ac:dyDescent="0.25">
      <c r="A1655"/>
      <c r="M1655" s="24" t="str">
        <f t="shared" si="77"/>
        <v/>
      </c>
      <c r="N1655" s="24" t="str">
        <f t="shared" si="78"/>
        <v/>
      </c>
      <c r="O1655" s="96" t="str">
        <f t="shared" si="79"/>
        <v/>
      </c>
    </row>
    <row r="1656" spans="1:15" x14ac:dyDescent="0.25">
      <c r="A1656"/>
      <c r="M1656" s="24" t="str">
        <f t="shared" si="77"/>
        <v/>
      </c>
      <c r="N1656" s="24" t="str">
        <f t="shared" si="78"/>
        <v/>
      </c>
      <c r="O1656" s="96" t="str">
        <f t="shared" si="79"/>
        <v/>
      </c>
    </row>
    <row r="1657" spans="1:15" x14ac:dyDescent="0.25">
      <c r="A1657"/>
      <c r="M1657" s="24" t="str">
        <f t="shared" si="77"/>
        <v/>
      </c>
      <c r="N1657" s="24" t="str">
        <f t="shared" si="78"/>
        <v/>
      </c>
      <c r="O1657" s="96" t="str">
        <f t="shared" si="79"/>
        <v/>
      </c>
    </row>
    <row r="1658" spans="1:15" x14ac:dyDescent="0.25">
      <c r="A1658"/>
      <c r="M1658" s="24" t="str">
        <f t="shared" si="77"/>
        <v/>
      </c>
      <c r="N1658" s="24" t="str">
        <f t="shared" si="78"/>
        <v/>
      </c>
      <c r="O1658" s="96" t="str">
        <f t="shared" si="79"/>
        <v/>
      </c>
    </row>
    <row r="1659" spans="1:15" x14ac:dyDescent="0.25">
      <c r="A1659"/>
      <c r="M1659" s="24" t="str">
        <f t="shared" si="77"/>
        <v/>
      </c>
      <c r="N1659" s="24" t="str">
        <f t="shared" si="78"/>
        <v/>
      </c>
      <c r="O1659" s="96" t="str">
        <f t="shared" si="79"/>
        <v/>
      </c>
    </row>
    <row r="1660" spans="1:15" x14ac:dyDescent="0.25">
      <c r="A1660"/>
      <c r="M1660" s="24" t="str">
        <f t="shared" si="77"/>
        <v/>
      </c>
      <c r="N1660" s="24" t="str">
        <f t="shared" si="78"/>
        <v/>
      </c>
      <c r="O1660" s="96" t="str">
        <f t="shared" si="79"/>
        <v/>
      </c>
    </row>
    <row r="1661" spans="1:15" x14ac:dyDescent="0.25">
      <c r="A1661"/>
      <c r="M1661" s="24" t="str">
        <f t="shared" si="77"/>
        <v/>
      </c>
      <c r="N1661" s="24" t="str">
        <f t="shared" si="78"/>
        <v/>
      </c>
      <c r="O1661" s="96" t="str">
        <f t="shared" si="79"/>
        <v/>
      </c>
    </row>
    <row r="1662" spans="1:15" x14ac:dyDescent="0.25">
      <c r="A1662"/>
      <c r="M1662" s="24" t="str">
        <f t="shared" si="77"/>
        <v/>
      </c>
      <c r="N1662" s="24" t="str">
        <f t="shared" si="78"/>
        <v/>
      </c>
      <c r="O1662" s="96" t="str">
        <f t="shared" si="79"/>
        <v/>
      </c>
    </row>
    <row r="1663" spans="1:15" x14ac:dyDescent="0.25">
      <c r="A1663"/>
      <c r="M1663" s="24" t="str">
        <f t="shared" si="77"/>
        <v/>
      </c>
      <c r="N1663" s="24" t="str">
        <f t="shared" si="78"/>
        <v/>
      </c>
      <c r="O1663" s="96" t="str">
        <f t="shared" si="79"/>
        <v/>
      </c>
    </row>
    <row r="1664" spans="1:15" x14ac:dyDescent="0.25">
      <c r="A1664"/>
      <c r="M1664" s="24" t="str">
        <f t="shared" si="77"/>
        <v/>
      </c>
      <c r="N1664" s="24" t="str">
        <f t="shared" si="78"/>
        <v/>
      </c>
      <c r="O1664" s="96" t="str">
        <f t="shared" si="79"/>
        <v/>
      </c>
    </row>
    <row r="1665" spans="1:15" x14ac:dyDescent="0.25">
      <c r="A1665"/>
      <c r="M1665" s="24" t="str">
        <f t="shared" ref="M1665:M1728" si="80">IF($B1665="","",_xlfn.NUMBERVALUE(LEFT($J1665,5)))</f>
        <v/>
      </c>
      <c r="N1665" s="24" t="str">
        <f t="shared" si="78"/>
        <v/>
      </c>
      <c r="O1665" s="96" t="str">
        <f t="shared" si="79"/>
        <v/>
      </c>
    </row>
    <row r="1666" spans="1:15" x14ac:dyDescent="0.25">
      <c r="A1666"/>
      <c r="M1666" s="24" t="str">
        <f t="shared" si="80"/>
        <v/>
      </c>
      <c r="N1666" s="24" t="str">
        <f t="shared" ref="N1666:N1729" si="81">IF(B1666="","",IF($M1666&lt;10/48,10/48,IF($M1666&gt;39/48,39/48,$M1666)))</f>
        <v/>
      </c>
      <c r="O1666" s="96" t="str">
        <f t="shared" si="79"/>
        <v/>
      </c>
    </row>
    <row r="1667" spans="1:15" x14ac:dyDescent="0.25">
      <c r="A1667"/>
      <c r="M1667" s="24" t="str">
        <f t="shared" si="80"/>
        <v/>
      </c>
      <c r="N1667" s="24" t="str">
        <f t="shared" si="81"/>
        <v/>
      </c>
      <c r="O1667" s="96" t="str">
        <f t="shared" ref="O1667:O1730" si="82">IF($A1667="","",HOUR($N1667))</f>
        <v/>
      </c>
    </row>
    <row r="1668" spans="1:15" x14ac:dyDescent="0.25">
      <c r="A1668"/>
      <c r="M1668" s="24" t="str">
        <f t="shared" si="80"/>
        <v/>
      </c>
      <c r="N1668" s="24" t="str">
        <f t="shared" si="81"/>
        <v/>
      </c>
      <c r="O1668" s="96" t="str">
        <f t="shared" si="82"/>
        <v/>
      </c>
    </row>
    <row r="1669" spans="1:15" x14ac:dyDescent="0.25">
      <c r="A1669"/>
      <c r="M1669" s="24" t="str">
        <f t="shared" si="80"/>
        <v/>
      </c>
      <c r="N1669" s="24" t="str">
        <f t="shared" si="81"/>
        <v/>
      </c>
      <c r="O1669" s="96" t="str">
        <f t="shared" si="82"/>
        <v/>
      </c>
    </row>
    <row r="1670" spans="1:15" x14ac:dyDescent="0.25">
      <c r="A1670"/>
      <c r="M1670" s="24" t="str">
        <f t="shared" si="80"/>
        <v/>
      </c>
      <c r="N1670" s="24" t="str">
        <f t="shared" si="81"/>
        <v/>
      </c>
      <c r="O1670" s="96" t="str">
        <f t="shared" si="82"/>
        <v/>
      </c>
    </row>
    <row r="1671" spans="1:15" x14ac:dyDescent="0.25">
      <c r="A1671"/>
      <c r="M1671" s="24" t="str">
        <f t="shared" si="80"/>
        <v/>
      </c>
      <c r="N1671" s="24" t="str">
        <f t="shared" si="81"/>
        <v/>
      </c>
      <c r="O1671" s="96" t="str">
        <f t="shared" si="82"/>
        <v/>
      </c>
    </row>
    <row r="1672" spans="1:15" x14ac:dyDescent="0.25">
      <c r="A1672"/>
      <c r="M1672" s="24" t="str">
        <f t="shared" si="80"/>
        <v/>
      </c>
      <c r="N1672" s="24" t="str">
        <f t="shared" si="81"/>
        <v/>
      </c>
      <c r="O1672" s="96" t="str">
        <f t="shared" si="82"/>
        <v/>
      </c>
    </row>
    <row r="1673" spans="1:15" x14ac:dyDescent="0.25">
      <c r="A1673"/>
      <c r="M1673" s="24" t="str">
        <f t="shared" si="80"/>
        <v/>
      </c>
      <c r="N1673" s="24" t="str">
        <f t="shared" si="81"/>
        <v/>
      </c>
      <c r="O1673" s="96" t="str">
        <f t="shared" si="82"/>
        <v/>
      </c>
    </row>
    <row r="1674" spans="1:15" x14ac:dyDescent="0.25">
      <c r="A1674"/>
      <c r="M1674" s="24" t="str">
        <f t="shared" si="80"/>
        <v/>
      </c>
      <c r="N1674" s="24" t="str">
        <f t="shared" si="81"/>
        <v/>
      </c>
      <c r="O1674" s="96" t="str">
        <f t="shared" si="82"/>
        <v/>
      </c>
    </row>
    <row r="1675" spans="1:15" x14ac:dyDescent="0.25">
      <c r="A1675"/>
      <c r="M1675" s="24" t="str">
        <f t="shared" si="80"/>
        <v/>
      </c>
      <c r="N1675" s="24" t="str">
        <f t="shared" si="81"/>
        <v/>
      </c>
      <c r="O1675" s="96" t="str">
        <f t="shared" si="82"/>
        <v/>
      </c>
    </row>
    <row r="1676" spans="1:15" x14ac:dyDescent="0.25">
      <c r="A1676"/>
      <c r="M1676" s="24" t="str">
        <f t="shared" si="80"/>
        <v/>
      </c>
      <c r="N1676" s="24" t="str">
        <f t="shared" si="81"/>
        <v/>
      </c>
      <c r="O1676" s="96" t="str">
        <f t="shared" si="82"/>
        <v/>
      </c>
    </row>
    <row r="1677" spans="1:15" x14ac:dyDescent="0.25">
      <c r="A1677"/>
      <c r="M1677" s="24" t="str">
        <f t="shared" si="80"/>
        <v/>
      </c>
      <c r="N1677" s="24" t="str">
        <f t="shared" si="81"/>
        <v/>
      </c>
      <c r="O1677" s="96" t="str">
        <f t="shared" si="82"/>
        <v/>
      </c>
    </row>
    <row r="1678" spans="1:15" x14ac:dyDescent="0.25">
      <c r="A1678"/>
      <c r="M1678" s="24" t="str">
        <f t="shared" si="80"/>
        <v/>
      </c>
      <c r="N1678" s="24" t="str">
        <f t="shared" si="81"/>
        <v/>
      </c>
      <c r="O1678" s="96" t="str">
        <f t="shared" si="82"/>
        <v/>
      </c>
    </row>
    <row r="1679" spans="1:15" x14ac:dyDescent="0.25">
      <c r="A1679"/>
      <c r="M1679" s="24" t="str">
        <f t="shared" si="80"/>
        <v/>
      </c>
      <c r="N1679" s="24" t="str">
        <f t="shared" si="81"/>
        <v/>
      </c>
      <c r="O1679" s="96" t="str">
        <f t="shared" si="82"/>
        <v/>
      </c>
    </row>
    <row r="1680" spans="1:15" x14ac:dyDescent="0.25">
      <c r="A1680"/>
      <c r="M1680" s="24" t="str">
        <f t="shared" si="80"/>
        <v/>
      </c>
      <c r="N1680" s="24" t="str">
        <f t="shared" si="81"/>
        <v/>
      </c>
      <c r="O1680" s="96" t="str">
        <f t="shared" si="82"/>
        <v/>
      </c>
    </row>
    <row r="1681" spans="1:15" x14ac:dyDescent="0.25">
      <c r="A1681"/>
      <c r="M1681" s="24" t="str">
        <f t="shared" si="80"/>
        <v/>
      </c>
      <c r="N1681" s="24" t="str">
        <f t="shared" si="81"/>
        <v/>
      </c>
      <c r="O1681" s="96" t="str">
        <f t="shared" si="82"/>
        <v/>
      </c>
    </row>
    <row r="1682" spans="1:15" x14ac:dyDescent="0.25">
      <c r="A1682"/>
      <c r="M1682" s="24" t="str">
        <f t="shared" si="80"/>
        <v/>
      </c>
      <c r="N1682" s="24" t="str">
        <f t="shared" si="81"/>
        <v/>
      </c>
      <c r="O1682" s="96" t="str">
        <f t="shared" si="82"/>
        <v/>
      </c>
    </row>
    <row r="1683" spans="1:15" x14ac:dyDescent="0.25">
      <c r="A1683"/>
      <c r="M1683" s="24" t="str">
        <f t="shared" si="80"/>
        <v/>
      </c>
      <c r="N1683" s="24" t="str">
        <f t="shared" si="81"/>
        <v/>
      </c>
      <c r="O1683" s="96" t="str">
        <f t="shared" si="82"/>
        <v/>
      </c>
    </row>
    <row r="1684" spans="1:15" x14ac:dyDescent="0.25">
      <c r="A1684"/>
      <c r="M1684" s="24" t="str">
        <f t="shared" si="80"/>
        <v/>
      </c>
      <c r="N1684" s="24" t="str">
        <f t="shared" si="81"/>
        <v/>
      </c>
      <c r="O1684" s="96" t="str">
        <f t="shared" si="82"/>
        <v/>
      </c>
    </row>
    <row r="1685" spans="1:15" x14ac:dyDescent="0.25">
      <c r="A1685"/>
      <c r="M1685" s="24" t="str">
        <f t="shared" si="80"/>
        <v/>
      </c>
      <c r="N1685" s="24" t="str">
        <f t="shared" si="81"/>
        <v/>
      </c>
      <c r="O1685" s="96" t="str">
        <f t="shared" si="82"/>
        <v/>
      </c>
    </row>
    <row r="1686" spans="1:15" x14ac:dyDescent="0.25">
      <c r="A1686"/>
      <c r="M1686" s="24" t="str">
        <f t="shared" si="80"/>
        <v/>
      </c>
      <c r="N1686" s="24" t="str">
        <f t="shared" si="81"/>
        <v/>
      </c>
      <c r="O1686" s="96" t="str">
        <f t="shared" si="82"/>
        <v/>
      </c>
    </row>
    <row r="1687" spans="1:15" x14ac:dyDescent="0.25">
      <c r="A1687"/>
      <c r="M1687" s="24" t="str">
        <f t="shared" si="80"/>
        <v/>
      </c>
      <c r="N1687" s="24" t="str">
        <f t="shared" si="81"/>
        <v/>
      </c>
      <c r="O1687" s="96" t="str">
        <f t="shared" si="82"/>
        <v/>
      </c>
    </row>
    <row r="1688" spans="1:15" x14ac:dyDescent="0.25">
      <c r="A1688"/>
      <c r="M1688" s="24" t="str">
        <f t="shared" si="80"/>
        <v/>
      </c>
      <c r="N1688" s="24" t="str">
        <f t="shared" si="81"/>
        <v/>
      </c>
      <c r="O1688" s="96" t="str">
        <f t="shared" si="82"/>
        <v/>
      </c>
    </row>
    <row r="1689" spans="1:15" x14ac:dyDescent="0.25">
      <c r="A1689"/>
      <c r="M1689" s="24" t="str">
        <f t="shared" si="80"/>
        <v/>
      </c>
      <c r="N1689" s="24" t="str">
        <f t="shared" si="81"/>
        <v/>
      </c>
      <c r="O1689" s="96" t="str">
        <f t="shared" si="82"/>
        <v/>
      </c>
    </row>
    <row r="1690" spans="1:15" x14ac:dyDescent="0.25">
      <c r="A1690"/>
      <c r="M1690" s="24" t="str">
        <f t="shared" si="80"/>
        <v/>
      </c>
      <c r="N1690" s="24" t="str">
        <f t="shared" si="81"/>
        <v/>
      </c>
      <c r="O1690" s="96" t="str">
        <f t="shared" si="82"/>
        <v/>
      </c>
    </row>
    <row r="1691" spans="1:15" x14ac:dyDescent="0.25">
      <c r="A1691"/>
      <c r="M1691" s="24" t="str">
        <f t="shared" si="80"/>
        <v/>
      </c>
      <c r="N1691" s="24" t="str">
        <f t="shared" si="81"/>
        <v/>
      </c>
      <c r="O1691" s="96" t="str">
        <f t="shared" si="82"/>
        <v/>
      </c>
    </row>
    <row r="1692" spans="1:15" x14ac:dyDescent="0.25">
      <c r="A1692"/>
      <c r="M1692" s="24" t="str">
        <f t="shared" si="80"/>
        <v/>
      </c>
      <c r="N1692" s="24" t="str">
        <f t="shared" si="81"/>
        <v/>
      </c>
      <c r="O1692" s="96" t="str">
        <f t="shared" si="82"/>
        <v/>
      </c>
    </row>
    <row r="1693" spans="1:15" x14ac:dyDescent="0.25">
      <c r="A1693"/>
      <c r="M1693" s="24" t="str">
        <f t="shared" si="80"/>
        <v/>
      </c>
      <c r="N1693" s="24" t="str">
        <f t="shared" si="81"/>
        <v/>
      </c>
      <c r="O1693" s="96" t="str">
        <f t="shared" si="82"/>
        <v/>
      </c>
    </row>
    <row r="1694" spans="1:15" x14ac:dyDescent="0.25">
      <c r="A1694"/>
      <c r="M1694" s="24" t="str">
        <f t="shared" si="80"/>
        <v/>
      </c>
      <c r="N1694" s="24" t="str">
        <f t="shared" si="81"/>
        <v/>
      </c>
      <c r="O1694" s="96" t="str">
        <f t="shared" si="82"/>
        <v/>
      </c>
    </row>
    <row r="1695" spans="1:15" x14ac:dyDescent="0.25">
      <c r="A1695"/>
      <c r="M1695" s="24" t="str">
        <f t="shared" si="80"/>
        <v/>
      </c>
      <c r="N1695" s="24" t="str">
        <f t="shared" si="81"/>
        <v/>
      </c>
      <c r="O1695" s="96" t="str">
        <f t="shared" si="82"/>
        <v/>
      </c>
    </row>
    <row r="1696" spans="1:15" x14ac:dyDescent="0.25">
      <c r="A1696"/>
      <c r="M1696" s="24" t="str">
        <f t="shared" si="80"/>
        <v/>
      </c>
      <c r="N1696" s="24" t="str">
        <f t="shared" si="81"/>
        <v/>
      </c>
      <c r="O1696" s="96" t="str">
        <f t="shared" si="82"/>
        <v/>
      </c>
    </row>
    <row r="1697" spans="1:15" x14ac:dyDescent="0.25">
      <c r="A1697"/>
      <c r="M1697" s="24" t="str">
        <f t="shared" si="80"/>
        <v/>
      </c>
      <c r="N1697" s="24" t="str">
        <f t="shared" si="81"/>
        <v/>
      </c>
      <c r="O1697" s="96" t="str">
        <f t="shared" si="82"/>
        <v/>
      </c>
    </row>
    <row r="1698" spans="1:15" x14ac:dyDescent="0.25">
      <c r="A1698"/>
      <c r="M1698" s="24" t="str">
        <f t="shared" si="80"/>
        <v/>
      </c>
      <c r="N1698" s="24" t="str">
        <f t="shared" si="81"/>
        <v/>
      </c>
      <c r="O1698" s="96" t="str">
        <f t="shared" si="82"/>
        <v/>
      </c>
    </row>
    <row r="1699" spans="1:15" x14ac:dyDescent="0.25">
      <c r="A1699"/>
      <c r="M1699" s="24" t="str">
        <f t="shared" si="80"/>
        <v/>
      </c>
      <c r="N1699" s="24" t="str">
        <f t="shared" si="81"/>
        <v/>
      </c>
      <c r="O1699" s="96" t="str">
        <f t="shared" si="82"/>
        <v/>
      </c>
    </row>
    <row r="1700" spans="1:15" x14ac:dyDescent="0.25">
      <c r="A1700"/>
      <c r="M1700" s="24" t="str">
        <f t="shared" si="80"/>
        <v/>
      </c>
      <c r="N1700" s="24" t="str">
        <f t="shared" si="81"/>
        <v/>
      </c>
      <c r="O1700" s="96" t="str">
        <f t="shared" si="82"/>
        <v/>
      </c>
    </row>
    <row r="1701" spans="1:15" x14ac:dyDescent="0.25">
      <c r="A1701"/>
      <c r="M1701" s="24" t="str">
        <f t="shared" si="80"/>
        <v/>
      </c>
      <c r="N1701" s="24" t="str">
        <f t="shared" si="81"/>
        <v/>
      </c>
      <c r="O1701" s="96" t="str">
        <f t="shared" si="82"/>
        <v/>
      </c>
    </row>
    <row r="1702" spans="1:15" x14ac:dyDescent="0.25">
      <c r="A1702"/>
      <c r="M1702" s="24" t="str">
        <f t="shared" si="80"/>
        <v/>
      </c>
      <c r="N1702" s="24" t="str">
        <f t="shared" si="81"/>
        <v/>
      </c>
      <c r="O1702" s="96" t="str">
        <f t="shared" si="82"/>
        <v/>
      </c>
    </row>
    <row r="1703" spans="1:15" x14ac:dyDescent="0.25">
      <c r="A1703"/>
      <c r="M1703" s="24" t="str">
        <f t="shared" si="80"/>
        <v/>
      </c>
      <c r="N1703" s="24" t="str">
        <f t="shared" si="81"/>
        <v/>
      </c>
      <c r="O1703" s="96" t="str">
        <f t="shared" si="82"/>
        <v/>
      </c>
    </row>
    <row r="1704" spans="1:15" x14ac:dyDescent="0.25">
      <c r="A1704"/>
      <c r="M1704" s="24" t="str">
        <f t="shared" si="80"/>
        <v/>
      </c>
      <c r="N1704" s="24" t="str">
        <f t="shared" si="81"/>
        <v/>
      </c>
      <c r="O1704" s="96" t="str">
        <f t="shared" si="82"/>
        <v/>
      </c>
    </row>
    <row r="1705" spans="1:15" x14ac:dyDescent="0.25">
      <c r="A1705"/>
      <c r="M1705" s="24" t="str">
        <f t="shared" si="80"/>
        <v/>
      </c>
      <c r="N1705" s="24" t="str">
        <f t="shared" si="81"/>
        <v/>
      </c>
      <c r="O1705" s="96" t="str">
        <f t="shared" si="82"/>
        <v/>
      </c>
    </row>
    <row r="1706" spans="1:15" x14ac:dyDescent="0.25">
      <c r="A1706"/>
      <c r="M1706" s="24" t="str">
        <f t="shared" si="80"/>
        <v/>
      </c>
      <c r="N1706" s="24" t="str">
        <f t="shared" si="81"/>
        <v/>
      </c>
      <c r="O1706" s="96" t="str">
        <f t="shared" si="82"/>
        <v/>
      </c>
    </row>
    <row r="1707" spans="1:15" x14ac:dyDescent="0.25">
      <c r="A1707"/>
      <c r="M1707" s="24" t="str">
        <f t="shared" si="80"/>
        <v/>
      </c>
      <c r="N1707" s="24" t="str">
        <f t="shared" si="81"/>
        <v/>
      </c>
      <c r="O1707" s="96" t="str">
        <f t="shared" si="82"/>
        <v/>
      </c>
    </row>
    <row r="1708" spans="1:15" x14ac:dyDescent="0.25">
      <c r="A1708"/>
      <c r="M1708" s="24" t="str">
        <f t="shared" si="80"/>
        <v/>
      </c>
      <c r="N1708" s="24" t="str">
        <f t="shared" si="81"/>
        <v/>
      </c>
      <c r="O1708" s="96" t="str">
        <f t="shared" si="82"/>
        <v/>
      </c>
    </row>
    <row r="1709" spans="1:15" x14ac:dyDescent="0.25">
      <c r="A1709"/>
      <c r="M1709" s="24" t="str">
        <f t="shared" si="80"/>
        <v/>
      </c>
      <c r="N1709" s="24" t="str">
        <f t="shared" si="81"/>
        <v/>
      </c>
      <c r="O1709" s="96" t="str">
        <f t="shared" si="82"/>
        <v/>
      </c>
    </row>
    <row r="1710" spans="1:15" x14ac:dyDescent="0.25">
      <c r="A1710"/>
      <c r="M1710" s="24" t="str">
        <f t="shared" si="80"/>
        <v/>
      </c>
      <c r="N1710" s="24" t="str">
        <f t="shared" si="81"/>
        <v/>
      </c>
      <c r="O1710" s="96" t="str">
        <f t="shared" si="82"/>
        <v/>
      </c>
    </row>
    <row r="1711" spans="1:15" x14ac:dyDescent="0.25">
      <c r="A1711"/>
      <c r="M1711" s="24" t="str">
        <f t="shared" si="80"/>
        <v/>
      </c>
      <c r="N1711" s="24" t="str">
        <f t="shared" si="81"/>
        <v/>
      </c>
      <c r="O1711" s="96" t="str">
        <f t="shared" si="82"/>
        <v/>
      </c>
    </row>
    <row r="1712" spans="1:15" x14ac:dyDescent="0.25">
      <c r="A1712"/>
      <c r="M1712" s="24" t="str">
        <f t="shared" si="80"/>
        <v/>
      </c>
      <c r="N1712" s="24" t="str">
        <f t="shared" si="81"/>
        <v/>
      </c>
      <c r="O1712" s="96" t="str">
        <f t="shared" si="82"/>
        <v/>
      </c>
    </row>
    <row r="1713" spans="1:15" x14ac:dyDescent="0.25">
      <c r="A1713"/>
      <c r="M1713" s="24" t="str">
        <f t="shared" si="80"/>
        <v/>
      </c>
      <c r="N1713" s="24" t="str">
        <f t="shared" si="81"/>
        <v/>
      </c>
      <c r="O1713" s="96" t="str">
        <f t="shared" si="82"/>
        <v/>
      </c>
    </row>
    <row r="1714" spans="1:15" x14ac:dyDescent="0.25">
      <c r="A1714"/>
      <c r="M1714" s="24" t="str">
        <f t="shared" si="80"/>
        <v/>
      </c>
      <c r="N1714" s="24" t="str">
        <f t="shared" si="81"/>
        <v/>
      </c>
      <c r="O1714" s="96" t="str">
        <f t="shared" si="82"/>
        <v/>
      </c>
    </row>
    <row r="1715" spans="1:15" x14ac:dyDescent="0.25">
      <c r="A1715"/>
      <c r="M1715" s="24" t="str">
        <f t="shared" si="80"/>
        <v/>
      </c>
      <c r="N1715" s="24" t="str">
        <f t="shared" si="81"/>
        <v/>
      </c>
      <c r="O1715" s="96" t="str">
        <f t="shared" si="82"/>
        <v/>
      </c>
    </row>
    <row r="1716" spans="1:15" x14ac:dyDescent="0.25">
      <c r="A1716"/>
      <c r="M1716" s="24" t="str">
        <f t="shared" si="80"/>
        <v/>
      </c>
      <c r="N1716" s="24" t="str">
        <f t="shared" si="81"/>
        <v/>
      </c>
      <c r="O1716" s="96" t="str">
        <f t="shared" si="82"/>
        <v/>
      </c>
    </row>
    <row r="1717" spans="1:15" x14ac:dyDescent="0.25">
      <c r="A1717"/>
      <c r="M1717" s="24" t="str">
        <f t="shared" si="80"/>
        <v/>
      </c>
      <c r="N1717" s="24" t="str">
        <f t="shared" si="81"/>
        <v/>
      </c>
      <c r="O1717" s="96" t="str">
        <f t="shared" si="82"/>
        <v/>
      </c>
    </row>
    <row r="1718" spans="1:15" x14ac:dyDescent="0.25">
      <c r="A1718"/>
      <c r="M1718" s="24" t="str">
        <f t="shared" si="80"/>
        <v/>
      </c>
      <c r="N1718" s="24" t="str">
        <f t="shared" si="81"/>
        <v/>
      </c>
      <c r="O1718" s="96" t="str">
        <f t="shared" si="82"/>
        <v/>
      </c>
    </row>
    <row r="1719" spans="1:15" x14ac:dyDescent="0.25">
      <c r="A1719"/>
      <c r="M1719" s="24" t="str">
        <f t="shared" si="80"/>
        <v/>
      </c>
      <c r="N1719" s="24" t="str">
        <f t="shared" si="81"/>
        <v/>
      </c>
      <c r="O1719" s="96" t="str">
        <f t="shared" si="82"/>
        <v/>
      </c>
    </row>
    <row r="1720" spans="1:15" x14ac:dyDescent="0.25">
      <c r="A1720"/>
      <c r="M1720" s="24" t="str">
        <f t="shared" si="80"/>
        <v/>
      </c>
      <c r="N1720" s="24" t="str">
        <f t="shared" si="81"/>
        <v/>
      </c>
      <c r="O1720" s="96" t="str">
        <f t="shared" si="82"/>
        <v/>
      </c>
    </row>
    <row r="1721" spans="1:15" x14ac:dyDescent="0.25">
      <c r="A1721"/>
      <c r="M1721" s="24" t="str">
        <f t="shared" si="80"/>
        <v/>
      </c>
      <c r="N1721" s="24" t="str">
        <f t="shared" si="81"/>
        <v/>
      </c>
      <c r="O1721" s="96" t="str">
        <f t="shared" si="82"/>
        <v/>
      </c>
    </row>
    <row r="1722" spans="1:15" x14ac:dyDescent="0.25">
      <c r="A1722"/>
      <c r="M1722" s="24" t="str">
        <f t="shared" si="80"/>
        <v/>
      </c>
      <c r="N1722" s="24" t="str">
        <f t="shared" si="81"/>
        <v/>
      </c>
      <c r="O1722" s="96" t="str">
        <f t="shared" si="82"/>
        <v/>
      </c>
    </row>
    <row r="1723" spans="1:15" x14ac:dyDescent="0.25">
      <c r="A1723"/>
      <c r="M1723" s="24" t="str">
        <f t="shared" si="80"/>
        <v/>
      </c>
      <c r="N1723" s="24" t="str">
        <f t="shared" si="81"/>
        <v/>
      </c>
      <c r="O1723" s="96" t="str">
        <f t="shared" si="82"/>
        <v/>
      </c>
    </row>
    <row r="1724" spans="1:15" x14ac:dyDescent="0.25">
      <c r="A1724"/>
      <c r="M1724" s="24" t="str">
        <f t="shared" si="80"/>
        <v/>
      </c>
      <c r="N1724" s="24" t="str">
        <f t="shared" si="81"/>
        <v/>
      </c>
      <c r="O1724" s="96" t="str">
        <f t="shared" si="82"/>
        <v/>
      </c>
    </row>
    <row r="1725" spans="1:15" x14ac:dyDescent="0.25">
      <c r="A1725"/>
      <c r="M1725" s="24" t="str">
        <f t="shared" si="80"/>
        <v/>
      </c>
      <c r="N1725" s="24" t="str">
        <f t="shared" si="81"/>
        <v/>
      </c>
      <c r="O1725" s="96" t="str">
        <f t="shared" si="82"/>
        <v/>
      </c>
    </row>
    <row r="1726" spans="1:15" x14ac:dyDescent="0.25">
      <c r="A1726"/>
      <c r="M1726" s="24" t="str">
        <f t="shared" si="80"/>
        <v/>
      </c>
      <c r="N1726" s="24" t="str">
        <f t="shared" si="81"/>
        <v/>
      </c>
      <c r="O1726" s="96" t="str">
        <f t="shared" si="82"/>
        <v/>
      </c>
    </row>
    <row r="1727" spans="1:15" x14ac:dyDescent="0.25">
      <c r="A1727"/>
      <c r="M1727" s="24" t="str">
        <f t="shared" si="80"/>
        <v/>
      </c>
      <c r="N1727" s="24" t="str">
        <f t="shared" si="81"/>
        <v/>
      </c>
      <c r="O1727" s="96" t="str">
        <f t="shared" si="82"/>
        <v/>
      </c>
    </row>
    <row r="1728" spans="1:15" x14ac:dyDescent="0.25">
      <c r="A1728"/>
      <c r="M1728" s="24" t="str">
        <f t="shared" si="80"/>
        <v/>
      </c>
      <c r="N1728" s="24" t="str">
        <f t="shared" si="81"/>
        <v/>
      </c>
      <c r="O1728" s="96" t="str">
        <f t="shared" si="82"/>
        <v/>
      </c>
    </row>
    <row r="1729" spans="1:15" x14ac:dyDescent="0.25">
      <c r="A1729"/>
      <c r="M1729" s="24" t="str">
        <f t="shared" ref="M1729:M1792" si="83">IF($B1729="","",_xlfn.NUMBERVALUE(LEFT($J1729,5)))</f>
        <v/>
      </c>
      <c r="N1729" s="24" t="str">
        <f t="shared" si="81"/>
        <v/>
      </c>
      <c r="O1729" s="96" t="str">
        <f t="shared" si="82"/>
        <v/>
      </c>
    </row>
    <row r="1730" spans="1:15" x14ac:dyDescent="0.25">
      <c r="A1730"/>
      <c r="M1730" s="24" t="str">
        <f t="shared" si="83"/>
        <v/>
      </c>
      <c r="N1730" s="24" t="str">
        <f t="shared" ref="N1730:N1793" si="84">IF(B1730="","",IF($M1730&lt;10/48,10/48,IF($M1730&gt;39/48,39/48,$M1730)))</f>
        <v/>
      </c>
      <c r="O1730" s="96" t="str">
        <f t="shared" si="82"/>
        <v/>
      </c>
    </row>
    <row r="1731" spans="1:15" x14ac:dyDescent="0.25">
      <c r="A1731"/>
      <c r="M1731" s="24" t="str">
        <f t="shared" si="83"/>
        <v/>
      </c>
      <c r="N1731" s="24" t="str">
        <f t="shared" si="84"/>
        <v/>
      </c>
      <c r="O1731" s="96" t="str">
        <f t="shared" ref="O1731:O1794" si="85">IF($A1731="","",HOUR($N1731))</f>
        <v/>
      </c>
    </row>
    <row r="1732" spans="1:15" x14ac:dyDescent="0.25">
      <c r="A1732"/>
      <c r="M1732" s="24" t="str">
        <f t="shared" si="83"/>
        <v/>
      </c>
      <c r="N1732" s="24" t="str">
        <f t="shared" si="84"/>
        <v/>
      </c>
      <c r="O1732" s="96" t="str">
        <f t="shared" si="85"/>
        <v/>
      </c>
    </row>
    <row r="1733" spans="1:15" x14ac:dyDescent="0.25">
      <c r="A1733"/>
      <c r="M1733" s="24" t="str">
        <f t="shared" si="83"/>
        <v/>
      </c>
      <c r="N1733" s="24" t="str">
        <f t="shared" si="84"/>
        <v/>
      </c>
      <c r="O1733" s="96" t="str">
        <f t="shared" si="85"/>
        <v/>
      </c>
    </row>
    <row r="1734" spans="1:15" x14ac:dyDescent="0.25">
      <c r="A1734"/>
      <c r="M1734" s="24" t="str">
        <f t="shared" si="83"/>
        <v/>
      </c>
      <c r="N1734" s="24" t="str">
        <f t="shared" si="84"/>
        <v/>
      </c>
      <c r="O1734" s="96" t="str">
        <f t="shared" si="85"/>
        <v/>
      </c>
    </row>
    <row r="1735" spans="1:15" x14ac:dyDescent="0.25">
      <c r="A1735"/>
      <c r="M1735" s="24" t="str">
        <f t="shared" si="83"/>
        <v/>
      </c>
      <c r="N1735" s="24" t="str">
        <f t="shared" si="84"/>
        <v/>
      </c>
      <c r="O1735" s="96" t="str">
        <f t="shared" si="85"/>
        <v/>
      </c>
    </row>
    <row r="1736" spans="1:15" x14ac:dyDescent="0.25">
      <c r="A1736"/>
      <c r="M1736" s="24" t="str">
        <f t="shared" si="83"/>
        <v/>
      </c>
      <c r="N1736" s="24" t="str">
        <f t="shared" si="84"/>
        <v/>
      </c>
      <c r="O1736" s="96" t="str">
        <f t="shared" si="85"/>
        <v/>
      </c>
    </row>
    <row r="1737" spans="1:15" x14ac:dyDescent="0.25">
      <c r="A1737"/>
      <c r="M1737" s="24" t="str">
        <f t="shared" si="83"/>
        <v/>
      </c>
      <c r="N1737" s="24" t="str">
        <f t="shared" si="84"/>
        <v/>
      </c>
      <c r="O1737" s="96" t="str">
        <f t="shared" si="85"/>
        <v/>
      </c>
    </row>
    <row r="1738" spans="1:15" x14ac:dyDescent="0.25">
      <c r="A1738"/>
      <c r="M1738" s="24" t="str">
        <f t="shared" si="83"/>
        <v/>
      </c>
      <c r="N1738" s="24" t="str">
        <f t="shared" si="84"/>
        <v/>
      </c>
      <c r="O1738" s="96" t="str">
        <f t="shared" si="85"/>
        <v/>
      </c>
    </row>
    <row r="1739" spans="1:15" x14ac:dyDescent="0.25">
      <c r="A1739"/>
      <c r="M1739" s="24" t="str">
        <f t="shared" si="83"/>
        <v/>
      </c>
      <c r="N1739" s="24" t="str">
        <f t="shared" si="84"/>
        <v/>
      </c>
      <c r="O1739" s="96" t="str">
        <f t="shared" si="85"/>
        <v/>
      </c>
    </row>
    <row r="1740" spans="1:15" x14ac:dyDescent="0.25">
      <c r="A1740"/>
      <c r="M1740" s="24" t="str">
        <f t="shared" si="83"/>
        <v/>
      </c>
      <c r="N1740" s="24" t="str">
        <f t="shared" si="84"/>
        <v/>
      </c>
      <c r="O1740" s="96" t="str">
        <f t="shared" si="85"/>
        <v/>
      </c>
    </row>
    <row r="1741" spans="1:15" x14ac:dyDescent="0.25">
      <c r="A1741"/>
      <c r="M1741" s="24" t="str">
        <f t="shared" si="83"/>
        <v/>
      </c>
      <c r="N1741" s="24" t="str">
        <f t="shared" si="84"/>
        <v/>
      </c>
      <c r="O1741" s="96" t="str">
        <f t="shared" si="85"/>
        <v/>
      </c>
    </row>
    <row r="1742" spans="1:15" x14ac:dyDescent="0.25">
      <c r="A1742"/>
      <c r="M1742" s="24" t="str">
        <f t="shared" si="83"/>
        <v/>
      </c>
      <c r="N1742" s="24" t="str">
        <f t="shared" si="84"/>
        <v/>
      </c>
      <c r="O1742" s="96" t="str">
        <f t="shared" si="85"/>
        <v/>
      </c>
    </row>
    <row r="1743" spans="1:15" x14ac:dyDescent="0.25">
      <c r="A1743"/>
      <c r="M1743" s="24" t="str">
        <f t="shared" si="83"/>
        <v/>
      </c>
      <c r="N1743" s="24" t="str">
        <f t="shared" si="84"/>
        <v/>
      </c>
      <c r="O1743" s="96" t="str">
        <f t="shared" si="85"/>
        <v/>
      </c>
    </row>
    <row r="1744" spans="1:15" x14ac:dyDescent="0.25">
      <c r="A1744"/>
      <c r="M1744" s="24" t="str">
        <f t="shared" si="83"/>
        <v/>
      </c>
      <c r="N1744" s="24" t="str">
        <f t="shared" si="84"/>
        <v/>
      </c>
      <c r="O1744" s="96" t="str">
        <f t="shared" si="85"/>
        <v/>
      </c>
    </row>
    <row r="1745" spans="1:15" x14ac:dyDescent="0.25">
      <c r="A1745"/>
      <c r="M1745" s="24" t="str">
        <f t="shared" si="83"/>
        <v/>
      </c>
      <c r="N1745" s="24" t="str">
        <f t="shared" si="84"/>
        <v/>
      </c>
      <c r="O1745" s="96" t="str">
        <f t="shared" si="85"/>
        <v/>
      </c>
    </row>
    <row r="1746" spans="1:15" x14ac:dyDescent="0.25">
      <c r="A1746"/>
      <c r="M1746" s="24" t="str">
        <f t="shared" si="83"/>
        <v/>
      </c>
      <c r="N1746" s="24" t="str">
        <f t="shared" si="84"/>
        <v/>
      </c>
      <c r="O1746" s="96" t="str">
        <f t="shared" si="85"/>
        <v/>
      </c>
    </row>
    <row r="1747" spans="1:15" x14ac:dyDescent="0.25">
      <c r="A1747"/>
      <c r="M1747" s="24" t="str">
        <f t="shared" si="83"/>
        <v/>
      </c>
      <c r="N1747" s="24" t="str">
        <f t="shared" si="84"/>
        <v/>
      </c>
      <c r="O1747" s="96" t="str">
        <f t="shared" si="85"/>
        <v/>
      </c>
    </row>
    <row r="1748" spans="1:15" x14ac:dyDescent="0.25">
      <c r="A1748"/>
      <c r="M1748" s="24" t="str">
        <f t="shared" si="83"/>
        <v/>
      </c>
      <c r="N1748" s="24" t="str">
        <f t="shared" si="84"/>
        <v/>
      </c>
      <c r="O1748" s="96" t="str">
        <f t="shared" si="85"/>
        <v/>
      </c>
    </row>
    <row r="1749" spans="1:15" x14ac:dyDescent="0.25">
      <c r="A1749"/>
      <c r="M1749" s="24" t="str">
        <f t="shared" si="83"/>
        <v/>
      </c>
      <c r="N1749" s="24" t="str">
        <f t="shared" si="84"/>
        <v/>
      </c>
      <c r="O1749" s="96" t="str">
        <f t="shared" si="85"/>
        <v/>
      </c>
    </row>
    <row r="1750" spans="1:15" x14ac:dyDescent="0.25">
      <c r="A1750"/>
      <c r="M1750" s="24" t="str">
        <f t="shared" si="83"/>
        <v/>
      </c>
      <c r="N1750" s="24" t="str">
        <f t="shared" si="84"/>
        <v/>
      </c>
      <c r="O1750" s="96" t="str">
        <f t="shared" si="85"/>
        <v/>
      </c>
    </row>
    <row r="1751" spans="1:15" x14ac:dyDescent="0.25">
      <c r="A1751"/>
      <c r="M1751" s="24" t="str">
        <f t="shared" si="83"/>
        <v/>
      </c>
      <c r="N1751" s="24" t="str">
        <f t="shared" si="84"/>
        <v/>
      </c>
      <c r="O1751" s="96" t="str">
        <f t="shared" si="85"/>
        <v/>
      </c>
    </row>
    <row r="1752" spans="1:15" x14ac:dyDescent="0.25">
      <c r="A1752"/>
      <c r="M1752" s="24" t="str">
        <f t="shared" si="83"/>
        <v/>
      </c>
      <c r="N1752" s="24" t="str">
        <f t="shared" si="84"/>
        <v/>
      </c>
      <c r="O1752" s="96" t="str">
        <f t="shared" si="85"/>
        <v/>
      </c>
    </row>
    <row r="1753" spans="1:15" x14ac:dyDescent="0.25">
      <c r="A1753"/>
      <c r="M1753" s="24" t="str">
        <f t="shared" si="83"/>
        <v/>
      </c>
      <c r="N1753" s="24" t="str">
        <f t="shared" si="84"/>
        <v/>
      </c>
      <c r="O1753" s="96" t="str">
        <f t="shared" si="85"/>
        <v/>
      </c>
    </row>
    <row r="1754" spans="1:15" x14ac:dyDescent="0.25">
      <c r="A1754"/>
      <c r="M1754" s="24" t="str">
        <f t="shared" si="83"/>
        <v/>
      </c>
      <c r="N1754" s="24" t="str">
        <f t="shared" si="84"/>
        <v/>
      </c>
      <c r="O1754" s="96" t="str">
        <f t="shared" si="85"/>
        <v/>
      </c>
    </row>
    <row r="1755" spans="1:15" x14ac:dyDescent="0.25">
      <c r="A1755"/>
      <c r="M1755" s="24" t="str">
        <f t="shared" si="83"/>
        <v/>
      </c>
      <c r="N1755" s="24" t="str">
        <f t="shared" si="84"/>
        <v/>
      </c>
      <c r="O1755" s="96" t="str">
        <f t="shared" si="85"/>
        <v/>
      </c>
    </row>
    <row r="1756" spans="1:15" x14ac:dyDescent="0.25">
      <c r="A1756"/>
      <c r="M1756" s="24" t="str">
        <f t="shared" si="83"/>
        <v/>
      </c>
      <c r="N1756" s="24" t="str">
        <f t="shared" si="84"/>
        <v/>
      </c>
      <c r="O1756" s="96" t="str">
        <f t="shared" si="85"/>
        <v/>
      </c>
    </row>
    <row r="1757" spans="1:15" x14ac:dyDescent="0.25">
      <c r="A1757"/>
      <c r="M1757" s="24" t="str">
        <f t="shared" si="83"/>
        <v/>
      </c>
      <c r="N1757" s="24" t="str">
        <f t="shared" si="84"/>
        <v/>
      </c>
      <c r="O1757" s="96" t="str">
        <f t="shared" si="85"/>
        <v/>
      </c>
    </row>
    <row r="1758" spans="1:15" x14ac:dyDescent="0.25">
      <c r="A1758"/>
      <c r="M1758" s="24" t="str">
        <f t="shared" si="83"/>
        <v/>
      </c>
      <c r="N1758" s="24" t="str">
        <f t="shared" si="84"/>
        <v/>
      </c>
      <c r="O1758" s="96" t="str">
        <f t="shared" si="85"/>
        <v/>
      </c>
    </row>
    <row r="1759" spans="1:15" x14ac:dyDescent="0.25">
      <c r="A1759"/>
      <c r="M1759" s="24" t="str">
        <f t="shared" si="83"/>
        <v/>
      </c>
      <c r="N1759" s="24" t="str">
        <f t="shared" si="84"/>
        <v/>
      </c>
      <c r="O1759" s="96" t="str">
        <f t="shared" si="85"/>
        <v/>
      </c>
    </row>
    <row r="1760" spans="1:15" x14ac:dyDescent="0.25">
      <c r="A1760"/>
      <c r="M1760" s="24" t="str">
        <f t="shared" si="83"/>
        <v/>
      </c>
      <c r="N1760" s="24" t="str">
        <f t="shared" si="84"/>
        <v/>
      </c>
      <c r="O1760" s="96" t="str">
        <f t="shared" si="85"/>
        <v/>
      </c>
    </row>
    <row r="1761" spans="1:15" x14ac:dyDescent="0.25">
      <c r="A1761"/>
      <c r="M1761" s="24" t="str">
        <f t="shared" si="83"/>
        <v/>
      </c>
      <c r="N1761" s="24" t="str">
        <f t="shared" si="84"/>
        <v/>
      </c>
      <c r="O1761" s="96" t="str">
        <f t="shared" si="85"/>
        <v/>
      </c>
    </row>
    <row r="1762" spans="1:15" x14ac:dyDescent="0.25">
      <c r="A1762"/>
      <c r="M1762" s="24" t="str">
        <f t="shared" si="83"/>
        <v/>
      </c>
      <c r="N1762" s="24" t="str">
        <f t="shared" si="84"/>
        <v/>
      </c>
      <c r="O1762" s="96" t="str">
        <f t="shared" si="85"/>
        <v/>
      </c>
    </row>
    <row r="1763" spans="1:15" x14ac:dyDescent="0.25">
      <c r="A1763"/>
      <c r="M1763" s="24" t="str">
        <f t="shared" si="83"/>
        <v/>
      </c>
      <c r="N1763" s="24" t="str">
        <f t="shared" si="84"/>
        <v/>
      </c>
      <c r="O1763" s="96" t="str">
        <f t="shared" si="85"/>
        <v/>
      </c>
    </row>
    <row r="1764" spans="1:15" x14ac:dyDescent="0.25">
      <c r="A1764"/>
      <c r="M1764" s="24" t="str">
        <f t="shared" si="83"/>
        <v/>
      </c>
      <c r="N1764" s="24" t="str">
        <f t="shared" si="84"/>
        <v/>
      </c>
      <c r="O1764" s="96" t="str">
        <f t="shared" si="85"/>
        <v/>
      </c>
    </row>
    <row r="1765" spans="1:15" x14ac:dyDescent="0.25">
      <c r="A1765"/>
      <c r="M1765" s="24" t="str">
        <f t="shared" si="83"/>
        <v/>
      </c>
      <c r="N1765" s="24" t="str">
        <f t="shared" si="84"/>
        <v/>
      </c>
      <c r="O1765" s="96" t="str">
        <f t="shared" si="85"/>
        <v/>
      </c>
    </row>
    <row r="1766" spans="1:15" x14ac:dyDescent="0.25">
      <c r="A1766"/>
      <c r="M1766" s="24" t="str">
        <f t="shared" si="83"/>
        <v/>
      </c>
      <c r="N1766" s="24" t="str">
        <f t="shared" si="84"/>
        <v/>
      </c>
      <c r="O1766" s="96" t="str">
        <f t="shared" si="85"/>
        <v/>
      </c>
    </row>
    <row r="1767" spans="1:15" x14ac:dyDescent="0.25">
      <c r="A1767"/>
      <c r="M1767" s="24" t="str">
        <f t="shared" si="83"/>
        <v/>
      </c>
      <c r="N1767" s="24" t="str">
        <f t="shared" si="84"/>
        <v/>
      </c>
      <c r="O1767" s="96" t="str">
        <f t="shared" si="85"/>
        <v/>
      </c>
    </row>
    <row r="1768" spans="1:15" x14ac:dyDescent="0.25">
      <c r="A1768"/>
      <c r="M1768" s="24" t="str">
        <f t="shared" si="83"/>
        <v/>
      </c>
      <c r="N1768" s="24" t="str">
        <f t="shared" si="84"/>
        <v/>
      </c>
      <c r="O1768" s="96" t="str">
        <f t="shared" si="85"/>
        <v/>
      </c>
    </row>
    <row r="1769" spans="1:15" x14ac:dyDescent="0.25">
      <c r="A1769"/>
      <c r="M1769" s="24" t="str">
        <f t="shared" si="83"/>
        <v/>
      </c>
      <c r="N1769" s="24" t="str">
        <f t="shared" si="84"/>
        <v/>
      </c>
      <c r="O1769" s="96" t="str">
        <f t="shared" si="85"/>
        <v/>
      </c>
    </row>
    <row r="1770" spans="1:15" x14ac:dyDescent="0.25">
      <c r="A1770"/>
      <c r="M1770" s="24" t="str">
        <f t="shared" si="83"/>
        <v/>
      </c>
      <c r="N1770" s="24" t="str">
        <f t="shared" si="84"/>
        <v/>
      </c>
      <c r="O1770" s="96" t="str">
        <f t="shared" si="85"/>
        <v/>
      </c>
    </row>
    <row r="1771" spans="1:15" x14ac:dyDescent="0.25">
      <c r="A1771"/>
      <c r="M1771" s="24" t="str">
        <f t="shared" si="83"/>
        <v/>
      </c>
      <c r="N1771" s="24" t="str">
        <f t="shared" si="84"/>
        <v/>
      </c>
      <c r="O1771" s="96" t="str">
        <f t="shared" si="85"/>
        <v/>
      </c>
    </row>
    <row r="1772" spans="1:15" x14ac:dyDescent="0.25">
      <c r="A1772"/>
      <c r="M1772" s="24" t="str">
        <f t="shared" si="83"/>
        <v/>
      </c>
      <c r="N1772" s="24" t="str">
        <f t="shared" si="84"/>
        <v/>
      </c>
      <c r="O1772" s="96" t="str">
        <f t="shared" si="85"/>
        <v/>
      </c>
    </row>
    <row r="1773" spans="1:15" x14ac:dyDescent="0.25">
      <c r="A1773"/>
      <c r="M1773" s="24" t="str">
        <f t="shared" si="83"/>
        <v/>
      </c>
      <c r="N1773" s="24" t="str">
        <f t="shared" si="84"/>
        <v/>
      </c>
      <c r="O1773" s="96" t="str">
        <f t="shared" si="85"/>
        <v/>
      </c>
    </row>
    <row r="1774" spans="1:15" x14ac:dyDescent="0.25">
      <c r="A1774"/>
      <c r="M1774" s="24" t="str">
        <f t="shared" si="83"/>
        <v/>
      </c>
      <c r="N1774" s="24" t="str">
        <f t="shared" si="84"/>
        <v/>
      </c>
      <c r="O1774" s="96" t="str">
        <f t="shared" si="85"/>
        <v/>
      </c>
    </row>
    <row r="1775" spans="1:15" x14ac:dyDescent="0.25">
      <c r="A1775"/>
      <c r="M1775" s="24" t="str">
        <f t="shared" si="83"/>
        <v/>
      </c>
      <c r="N1775" s="24" t="str">
        <f t="shared" si="84"/>
        <v/>
      </c>
      <c r="O1775" s="96" t="str">
        <f t="shared" si="85"/>
        <v/>
      </c>
    </row>
    <row r="1776" spans="1:15" x14ac:dyDescent="0.25">
      <c r="A1776"/>
      <c r="M1776" s="24" t="str">
        <f t="shared" si="83"/>
        <v/>
      </c>
      <c r="N1776" s="24" t="str">
        <f t="shared" si="84"/>
        <v/>
      </c>
      <c r="O1776" s="96" t="str">
        <f t="shared" si="85"/>
        <v/>
      </c>
    </row>
    <row r="1777" spans="1:15" x14ac:dyDescent="0.25">
      <c r="A1777"/>
      <c r="M1777" s="24" t="str">
        <f t="shared" si="83"/>
        <v/>
      </c>
      <c r="N1777" s="24" t="str">
        <f t="shared" si="84"/>
        <v/>
      </c>
      <c r="O1777" s="96" t="str">
        <f t="shared" si="85"/>
        <v/>
      </c>
    </row>
    <row r="1778" spans="1:15" x14ac:dyDescent="0.25">
      <c r="A1778"/>
      <c r="M1778" s="24" t="str">
        <f t="shared" si="83"/>
        <v/>
      </c>
      <c r="N1778" s="24" t="str">
        <f t="shared" si="84"/>
        <v/>
      </c>
      <c r="O1778" s="96" t="str">
        <f t="shared" si="85"/>
        <v/>
      </c>
    </row>
    <row r="1779" spans="1:15" x14ac:dyDescent="0.25">
      <c r="A1779"/>
      <c r="M1779" s="24" t="str">
        <f t="shared" si="83"/>
        <v/>
      </c>
      <c r="N1779" s="24" t="str">
        <f t="shared" si="84"/>
        <v/>
      </c>
      <c r="O1779" s="96" t="str">
        <f t="shared" si="85"/>
        <v/>
      </c>
    </row>
    <row r="1780" spans="1:15" x14ac:dyDescent="0.25">
      <c r="A1780"/>
      <c r="M1780" s="24" t="str">
        <f t="shared" si="83"/>
        <v/>
      </c>
      <c r="N1780" s="24" t="str">
        <f t="shared" si="84"/>
        <v/>
      </c>
      <c r="O1780" s="96" t="str">
        <f t="shared" si="85"/>
        <v/>
      </c>
    </row>
    <row r="1781" spans="1:15" x14ac:dyDescent="0.25">
      <c r="A1781"/>
      <c r="M1781" s="24" t="str">
        <f t="shared" si="83"/>
        <v/>
      </c>
      <c r="N1781" s="24" t="str">
        <f t="shared" si="84"/>
        <v/>
      </c>
      <c r="O1781" s="96" t="str">
        <f t="shared" si="85"/>
        <v/>
      </c>
    </row>
    <row r="1782" spans="1:15" x14ac:dyDescent="0.25">
      <c r="A1782"/>
      <c r="M1782" s="24" t="str">
        <f t="shared" si="83"/>
        <v/>
      </c>
      <c r="N1782" s="24" t="str">
        <f t="shared" si="84"/>
        <v/>
      </c>
      <c r="O1782" s="96" t="str">
        <f t="shared" si="85"/>
        <v/>
      </c>
    </row>
    <row r="1783" spans="1:15" x14ac:dyDescent="0.25">
      <c r="A1783"/>
      <c r="M1783" s="24" t="str">
        <f t="shared" si="83"/>
        <v/>
      </c>
      <c r="N1783" s="24" t="str">
        <f t="shared" si="84"/>
        <v/>
      </c>
      <c r="O1783" s="96" t="str">
        <f t="shared" si="85"/>
        <v/>
      </c>
    </row>
    <row r="1784" spans="1:15" x14ac:dyDescent="0.25">
      <c r="A1784"/>
      <c r="M1784" s="24" t="str">
        <f t="shared" si="83"/>
        <v/>
      </c>
      <c r="N1784" s="24" t="str">
        <f t="shared" si="84"/>
        <v/>
      </c>
      <c r="O1784" s="96" t="str">
        <f t="shared" si="85"/>
        <v/>
      </c>
    </row>
    <row r="1785" spans="1:15" x14ac:dyDescent="0.25">
      <c r="A1785"/>
      <c r="M1785" s="24" t="str">
        <f t="shared" si="83"/>
        <v/>
      </c>
      <c r="N1785" s="24" t="str">
        <f t="shared" si="84"/>
        <v/>
      </c>
      <c r="O1785" s="96" t="str">
        <f t="shared" si="85"/>
        <v/>
      </c>
    </row>
    <row r="1786" spans="1:15" x14ac:dyDescent="0.25">
      <c r="A1786"/>
      <c r="M1786" s="24" t="str">
        <f t="shared" si="83"/>
        <v/>
      </c>
      <c r="N1786" s="24" t="str">
        <f t="shared" si="84"/>
        <v/>
      </c>
      <c r="O1786" s="96" t="str">
        <f t="shared" si="85"/>
        <v/>
      </c>
    </row>
    <row r="1787" spans="1:15" x14ac:dyDescent="0.25">
      <c r="A1787"/>
      <c r="M1787" s="24" t="str">
        <f t="shared" si="83"/>
        <v/>
      </c>
      <c r="N1787" s="24" t="str">
        <f t="shared" si="84"/>
        <v/>
      </c>
      <c r="O1787" s="96" t="str">
        <f t="shared" si="85"/>
        <v/>
      </c>
    </row>
    <row r="1788" spans="1:15" x14ac:dyDescent="0.25">
      <c r="A1788"/>
      <c r="M1788" s="24" t="str">
        <f t="shared" si="83"/>
        <v/>
      </c>
      <c r="N1788" s="24" t="str">
        <f t="shared" si="84"/>
        <v/>
      </c>
      <c r="O1788" s="96" t="str">
        <f t="shared" si="85"/>
        <v/>
      </c>
    </row>
    <row r="1789" spans="1:15" x14ac:dyDescent="0.25">
      <c r="A1789"/>
      <c r="M1789" s="24" t="str">
        <f t="shared" si="83"/>
        <v/>
      </c>
      <c r="N1789" s="24" t="str">
        <f t="shared" si="84"/>
        <v/>
      </c>
      <c r="O1789" s="96" t="str">
        <f t="shared" si="85"/>
        <v/>
      </c>
    </row>
    <row r="1790" spans="1:15" x14ac:dyDescent="0.25">
      <c r="A1790"/>
      <c r="M1790" s="24" t="str">
        <f t="shared" si="83"/>
        <v/>
      </c>
      <c r="N1790" s="24" t="str">
        <f t="shared" si="84"/>
        <v/>
      </c>
      <c r="O1790" s="96" t="str">
        <f t="shared" si="85"/>
        <v/>
      </c>
    </row>
    <row r="1791" spans="1:15" x14ac:dyDescent="0.25">
      <c r="A1791"/>
      <c r="M1791" s="24" t="str">
        <f t="shared" si="83"/>
        <v/>
      </c>
      <c r="N1791" s="24" t="str">
        <f t="shared" si="84"/>
        <v/>
      </c>
      <c r="O1791" s="96" t="str">
        <f t="shared" si="85"/>
        <v/>
      </c>
    </row>
    <row r="1792" spans="1:15" x14ac:dyDescent="0.25">
      <c r="A1792"/>
      <c r="M1792" s="24" t="str">
        <f t="shared" si="83"/>
        <v/>
      </c>
      <c r="N1792" s="24" t="str">
        <f t="shared" si="84"/>
        <v/>
      </c>
      <c r="O1792" s="96" t="str">
        <f t="shared" si="85"/>
        <v/>
      </c>
    </row>
    <row r="1793" spans="1:15" x14ac:dyDescent="0.25">
      <c r="A1793"/>
      <c r="M1793" s="24" t="str">
        <f t="shared" ref="M1793:M1856" si="86">IF($B1793="","",_xlfn.NUMBERVALUE(LEFT($J1793,5)))</f>
        <v/>
      </c>
      <c r="N1793" s="24" t="str">
        <f t="shared" si="84"/>
        <v/>
      </c>
      <c r="O1793" s="96" t="str">
        <f t="shared" si="85"/>
        <v/>
      </c>
    </row>
    <row r="1794" spans="1:15" x14ac:dyDescent="0.25">
      <c r="A1794"/>
      <c r="M1794" s="24" t="str">
        <f t="shared" si="86"/>
        <v/>
      </c>
      <c r="N1794" s="24" t="str">
        <f t="shared" ref="N1794:N1857" si="87">IF(B1794="","",IF($M1794&lt;10/48,10/48,IF($M1794&gt;39/48,39/48,$M1794)))</f>
        <v/>
      </c>
      <c r="O1794" s="96" t="str">
        <f t="shared" si="85"/>
        <v/>
      </c>
    </row>
    <row r="1795" spans="1:15" x14ac:dyDescent="0.25">
      <c r="A1795"/>
      <c r="M1795" s="24" t="str">
        <f t="shared" si="86"/>
        <v/>
      </c>
      <c r="N1795" s="24" t="str">
        <f t="shared" si="87"/>
        <v/>
      </c>
      <c r="O1795" s="96" t="str">
        <f t="shared" ref="O1795:O1858" si="88">IF($A1795="","",HOUR($N1795))</f>
        <v/>
      </c>
    </row>
    <row r="1796" spans="1:15" x14ac:dyDescent="0.25">
      <c r="A1796"/>
      <c r="M1796" s="24" t="str">
        <f t="shared" si="86"/>
        <v/>
      </c>
      <c r="N1796" s="24" t="str">
        <f t="shared" si="87"/>
        <v/>
      </c>
      <c r="O1796" s="96" t="str">
        <f t="shared" si="88"/>
        <v/>
      </c>
    </row>
    <row r="1797" spans="1:15" x14ac:dyDescent="0.25">
      <c r="A1797"/>
      <c r="M1797" s="24" t="str">
        <f t="shared" si="86"/>
        <v/>
      </c>
      <c r="N1797" s="24" t="str">
        <f t="shared" si="87"/>
        <v/>
      </c>
      <c r="O1797" s="96" t="str">
        <f t="shared" si="88"/>
        <v/>
      </c>
    </row>
    <row r="1798" spans="1:15" x14ac:dyDescent="0.25">
      <c r="A1798"/>
      <c r="M1798" s="24" t="str">
        <f t="shared" si="86"/>
        <v/>
      </c>
      <c r="N1798" s="24" t="str">
        <f t="shared" si="87"/>
        <v/>
      </c>
      <c r="O1798" s="96" t="str">
        <f t="shared" si="88"/>
        <v/>
      </c>
    </row>
    <row r="1799" spans="1:15" x14ac:dyDescent="0.25">
      <c r="A1799"/>
      <c r="M1799" s="24" t="str">
        <f t="shared" si="86"/>
        <v/>
      </c>
      <c r="N1799" s="24" t="str">
        <f t="shared" si="87"/>
        <v/>
      </c>
      <c r="O1799" s="96" t="str">
        <f t="shared" si="88"/>
        <v/>
      </c>
    </row>
    <row r="1800" spans="1:15" x14ac:dyDescent="0.25">
      <c r="A1800"/>
      <c r="M1800" s="24" t="str">
        <f t="shared" si="86"/>
        <v/>
      </c>
      <c r="N1800" s="24" t="str">
        <f t="shared" si="87"/>
        <v/>
      </c>
      <c r="O1800" s="96" t="str">
        <f t="shared" si="88"/>
        <v/>
      </c>
    </row>
    <row r="1801" spans="1:15" x14ac:dyDescent="0.25">
      <c r="A1801"/>
      <c r="M1801" s="24" t="str">
        <f t="shared" si="86"/>
        <v/>
      </c>
      <c r="N1801" s="24" t="str">
        <f t="shared" si="87"/>
        <v/>
      </c>
      <c r="O1801" s="96" t="str">
        <f t="shared" si="88"/>
        <v/>
      </c>
    </row>
    <row r="1802" spans="1:15" x14ac:dyDescent="0.25">
      <c r="A1802"/>
      <c r="M1802" s="24" t="str">
        <f t="shared" si="86"/>
        <v/>
      </c>
      <c r="N1802" s="24" t="str">
        <f t="shared" si="87"/>
        <v/>
      </c>
      <c r="O1802" s="96" t="str">
        <f t="shared" si="88"/>
        <v/>
      </c>
    </row>
    <row r="1803" spans="1:15" x14ac:dyDescent="0.25">
      <c r="A1803"/>
      <c r="M1803" s="24" t="str">
        <f t="shared" si="86"/>
        <v/>
      </c>
      <c r="N1803" s="24" t="str">
        <f t="shared" si="87"/>
        <v/>
      </c>
      <c r="O1803" s="96" t="str">
        <f t="shared" si="88"/>
        <v/>
      </c>
    </row>
    <row r="1804" spans="1:15" x14ac:dyDescent="0.25">
      <c r="A1804"/>
      <c r="M1804" s="24" t="str">
        <f t="shared" si="86"/>
        <v/>
      </c>
      <c r="N1804" s="24" t="str">
        <f t="shared" si="87"/>
        <v/>
      </c>
      <c r="O1804" s="96" t="str">
        <f t="shared" si="88"/>
        <v/>
      </c>
    </row>
    <row r="1805" spans="1:15" x14ac:dyDescent="0.25">
      <c r="A1805"/>
      <c r="M1805" s="24" t="str">
        <f t="shared" si="86"/>
        <v/>
      </c>
      <c r="N1805" s="24" t="str">
        <f t="shared" si="87"/>
        <v/>
      </c>
      <c r="O1805" s="96" t="str">
        <f t="shared" si="88"/>
        <v/>
      </c>
    </row>
    <row r="1806" spans="1:15" x14ac:dyDescent="0.25">
      <c r="A1806"/>
      <c r="M1806" s="24" t="str">
        <f t="shared" si="86"/>
        <v/>
      </c>
      <c r="N1806" s="24" t="str">
        <f t="shared" si="87"/>
        <v/>
      </c>
      <c r="O1806" s="96" t="str">
        <f t="shared" si="88"/>
        <v/>
      </c>
    </row>
    <row r="1807" spans="1:15" x14ac:dyDescent="0.25">
      <c r="A1807"/>
      <c r="M1807" s="24" t="str">
        <f t="shared" si="86"/>
        <v/>
      </c>
      <c r="N1807" s="24" t="str">
        <f t="shared" si="87"/>
        <v/>
      </c>
      <c r="O1807" s="96" t="str">
        <f t="shared" si="88"/>
        <v/>
      </c>
    </row>
    <row r="1808" spans="1:15" x14ac:dyDescent="0.25">
      <c r="A1808"/>
      <c r="M1808" s="24" t="str">
        <f t="shared" si="86"/>
        <v/>
      </c>
      <c r="N1808" s="24" t="str">
        <f t="shared" si="87"/>
        <v/>
      </c>
      <c r="O1808" s="96" t="str">
        <f t="shared" si="88"/>
        <v/>
      </c>
    </row>
    <row r="1809" spans="1:15" x14ac:dyDescent="0.25">
      <c r="A1809"/>
      <c r="M1809" s="24" t="str">
        <f t="shared" si="86"/>
        <v/>
      </c>
      <c r="N1809" s="24" t="str">
        <f t="shared" si="87"/>
        <v/>
      </c>
      <c r="O1809" s="96" t="str">
        <f t="shared" si="88"/>
        <v/>
      </c>
    </row>
    <row r="1810" spans="1:15" x14ac:dyDescent="0.25">
      <c r="A1810"/>
      <c r="M1810" s="24" t="str">
        <f t="shared" si="86"/>
        <v/>
      </c>
      <c r="N1810" s="24" t="str">
        <f t="shared" si="87"/>
        <v/>
      </c>
      <c r="O1810" s="96" t="str">
        <f t="shared" si="88"/>
        <v/>
      </c>
    </row>
    <row r="1811" spans="1:15" x14ac:dyDescent="0.25">
      <c r="A1811"/>
      <c r="M1811" s="24" t="str">
        <f t="shared" si="86"/>
        <v/>
      </c>
      <c r="N1811" s="24" t="str">
        <f t="shared" si="87"/>
        <v/>
      </c>
      <c r="O1811" s="96" t="str">
        <f t="shared" si="88"/>
        <v/>
      </c>
    </row>
    <row r="1812" spans="1:15" x14ac:dyDescent="0.25">
      <c r="A1812"/>
      <c r="M1812" s="24" t="str">
        <f t="shared" si="86"/>
        <v/>
      </c>
      <c r="N1812" s="24" t="str">
        <f t="shared" si="87"/>
        <v/>
      </c>
      <c r="O1812" s="96" t="str">
        <f t="shared" si="88"/>
        <v/>
      </c>
    </row>
    <row r="1813" spans="1:15" x14ac:dyDescent="0.25">
      <c r="A1813"/>
      <c r="M1813" s="24" t="str">
        <f t="shared" si="86"/>
        <v/>
      </c>
      <c r="N1813" s="24" t="str">
        <f t="shared" si="87"/>
        <v/>
      </c>
      <c r="O1813" s="96" t="str">
        <f t="shared" si="88"/>
        <v/>
      </c>
    </row>
    <row r="1814" spans="1:15" x14ac:dyDescent="0.25">
      <c r="A1814"/>
      <c r="M1814" s="24" t="str">
        <f t="shared" si="86"/>
        <v/>
      </c>
      <c r="N1814" s="24" t="str">
        <f t="shared" si="87"/>
        <v/>
      </c>
      <c r="O1814" s="96" t="str">
        <f t="shared" si="88"/>
        <v/>
      </c>
    </row>
    <row r="1815" spans="1:15" x14ac:dyDescent="0.25">
      <c r="A1815"/>
      <c r="M1815" s="24" t="str">
        <f t="shared" si="86"/>
        <v/>
      </c>
      <c r="N1815" s="24" t="str">
        <f t="shared" si="87"/>
        <v/>
      </c>
      <c r="O1815" s="96" t="str">
        <f t="shared" si="88"/>
        <v/>
      </c>
    </row>
    <row r="1816" spans="1:15" x14ac:dyDescent="0.25">
      <c r="A1816"/>
      <c r="M1816" s="24" t="str">
        <f t="shared" si="86"/>
        <v/>
      </c>
      <c r="N1816" s="24" t="str">
        <f t="shared" si="87"/>
        <v/>
      </c>
      <c r="O1816" s="96" t="str">
        <f t="shared" si="88"/>
        <v/>
      </c>
    </row>
    <row r="1817" spans="1:15" x14ac:dyDescent="0.25">
      <c r="A1817"/>
      <c r="M1817" s="24" t="str">
        <f t="shared" si="86"/>
        <v/>
      </c>
      <c r="N1817" s="24" t="str">
        <f t="shared" si="87"/>
        <v/>
      </c>
      <c r="O1817" s="96" t="str">
        <f t="shared" si="88"/>
        <v/>
      </c>
    </row>
    <row r="1818" spans="1:15" x14ac:dyDescent="0.25">
      <c r="A1818"/>
      <c r="M1818" s="24" t="str">
        <f t="shared" si="86"/>
        <v/>
      </c>
      <c r="N1818" s="24" t="str">
        <f t="shared" si="87"/>
        <v/>
      </c>
      <c r="O1818" s="96" t="str">
        <f t="shared" si="88"/>
        <v/>
      </c>
    </row>
    <row r="1819" spans="1:15" x14ac:dyDescent="0.25">
      <c r="A1819"/>
      <c r="M1819" s="24" t="str">
        <f t="shared" si="86"/>
        <v/>
      </c>
      <c r="N1819" s="24" t="str">
        <f t="shared" si="87"/>
        <v/>
      </c>
      <c r="O1819" s="96" t="str">
        <f t="shared" si="88"/>
        <v/>
      </c>
    </row>
    <row r="1820" spans="1:15" x14ac:dyDescent="0.25">
      <c r="A1820"/>
      <c r="M1820" s="24" t="str">
        <f t="shared" si="86"/>
        <v/>
      </c>
      <c r="N1820" s="24" t="str">
        <f t="shared" si="87"/>
        <v/>
      </c>
      <c r="O1820" s="96" t="str">
        <f t="shared" si="88"/>
        <v/>
      </c>
    </row>
    <row r="1821" spans="1:15" x14ac:dyDescent="0.25">
      <c r="A1821"/>
      <c r="M1821" s="24" t="str">
        <f t="shared" si="86"/>
        <v/>
      </c>
      <c r="N1821" s="24" t="str">
        <f t="shared" si="87"/>
        <v/>
      </c>
      <c r="O1821" s="96" t="str">
        <f t="shared" si="88"/>
        <v/>
      </c>
    </row>
    <row r="1822" spans="1:15" x14ac:dyDescent="0.25">
      <c r="A1822"/>
      <c r="M1822" s="24" t="str">
        <f t="shared" si="86"/>
        <v/>
      </c>
      <c r="N1822" s="24" t="str">
        <f t="shared" si="87"/>
        <v/>
      </c>
      <c r="O1822" s="96" t="str">
        <f t="shared" si="88"/>
        <v/>
      </c>
    </row>
    <row r="1823" spans="1:15" x14ac:dyDescent="0.25">
      <c r="A1823"/>
      <c r="M1823" s="24" t="str">
        <f t="shared" si="86"/>
        <v/>
      </c>
      <c r="N1823" s="24" t="str">
        <f t="shared" si="87"/>
        <v/>
      </c>
      <c r="O1823" s="96" t="str">
        <f t="shared" si="88"/>
        <v/>
      </c>
    </row>
    <row r="1824" spans="1:15" x14ac:dyDescent="0.25">
      <c r="A1824"/>
      <c r="M1824" s="24" t="str">
        <f t="shared" si="86"/>
        <v/>
      </c>
      <c r="N1824" s="24" t="str">
        <f t="shared" si="87"/>
        <v/>
      </c>
      <c r="O1824" s="96" t="str">
        <f t="shared" si="88"/>
        <v/>
      </c>
    </row>
    <row r="1825" spans="1:15" x14ac:dyDescent="0.25">
      <c r="A1825"/>
      <c r="M1825" s="24" t="str">
        <f t="shared" si="86"/>
        <v/>
      </c>
      <c r="N1825" s="24" t="str">
        <f t="shared" si="87"/>
        <v/>
      </c>
      <c r="O1825" s="96" t="str">
        <f t="shared" si="88"/>
        <v/>
      </c>
    </row>
    <row r="1826" spans="1:15" x14ac:dyDescent="0.25">
      <c r="A1826"/>
      <c r="M1826" s="24" t="str">
        <f t="shared" si="86"/>
        <v/>
      </c>
      <c r="N1826" s="24" t="str">
        <f t="shared" si="87"/>
        <v/>
      </c>
      <c r="O1826" s="96" t="str">
        <f t="shared" si="88"/>
        <v/>
      </c>
    </row>
    <row r="1827" spans="1:15" x14ac:dyDescent="0.25">
      <c r="A1827"/>
      <c r="M1827" s="24" t="str">
        <f t="shared" si="86"/>
        <v/>
      </c>
      <c r="N1827" s="24" t="str">
        <f t="shared" si="87"/>
        <v/>
      </c>
      <c r="O1827" s="96" t="str">
        <f t="shared" si="88"/>
        <v/>
      </c>
    </row>
    <row r="1828" spans="1:15" x14ac:dyDescent="0.25">
      <c r="A1828"/>
      <c r="M1828" s="24" t="str">
        <f t="shared" si="86"/>
        <v/>
      </c>
      <c r="N1828" s="24" t="str">
        <f t="shared" si="87"/>
        <v/>
      </c>
      <c r="O1828" s="96" t="str">
        <f t="shared" si="88"/>
        <v/>
      </c>
    </row>
    <row r="1829" spans="1:15" x14ac:dyDescent="0.25">
      <c r="A1829"/>
      <c r="M1829" s="24" t="str">
        <f t="shared" si="86"/>
        <v/>
      </c>
      <c r="N1829" s="24" t="str">
        <f t="shared" si="87"/>
        <v/>
      </c>
      <c r="O1829" s="96" t="str">
        <f t="shared" si="88"/>
        <v/>
      </c>
    </row>
    <row r="1830" spans="1:15" x14ac:dyDescent="0.25">
      <c r="A1830"/>
      <c r="M1830" s="24" t="str">
        <f t="shared" si="86"/>
        <v/>
      </c>
      <c r="N1830" s="24" t="str">
        <f t="shared" si="87"/>
        <v/>
      </c>
      <c r="O1830" s="96" t="str">
        <f t="shared" si="88"/>
        <v/>
      </c>
    </row>
    <row r="1831" spans="1:15" x14ac:dyDescent="0.25">
      <c r="A1831"/>
      <c r="M1831" s="24" t="str">
        <f t="shared" si="86"/>
        <v/>
      </c>
      <c r="N1831" s="24" t="str">
        <f t="shared" si="87"/>
        <v/>
      </c>
      <c r="O1831" s="96" t="str">
        <f t="shared" si="88"/>
        <v/>
      </c>
    </row>
    <row r="1832" spans="1:15" x14ac:dyDescent="0.25">
      <c r="A1832"/>
      <c r="M1832" s="24" t="str">
        <f t="shared" si="86"/>
        <v/>
      </c>
      <c r="N1832" s="24" t="str">
        <f t="shared" si="87"/>
        <v/>
      </c>
      <c r="O1832" s="96" t="str">
        <f t="shared" si="88"/>
        <v/>
      </c>
    </row>
    <row r="1833" spans="1:15" x14ac:dyDescent="0.25">
      <c r="A1833"/>
      <c r="M1833" s="24" t="str">
        <f t="shared" si="86"/>
        <v/>
      </c>
      <c r="N1833" s="24" t="str">
        <f t="shared" si="87"/>
        <v/>
      </c>
      <c r="O1833" s="96" t="str">
        <f t="shared" si="88"/>
        <v/>
      </c>
    </row>
    <row r="1834" spans="1:15" x14ac:dyDescent="0.25">
      <c r="A1834"/>
      <c r="M1834" s="24" t="str">
        <f t="shared" si="86"/>
        <v/>
      </c>
      <c r="N1834" s="24" t="str">
        <f t="shared" si="87"/>
        <v/>
      </c>
      <c r="O1834" s="96" t="str">
        <f t="shared" si="88"/>
        <v/>
      </c>
    </row>
    <row r="1835" spans="1:15" x14ac:dyDescent="0.25">
      <c r="A1835"/>
      <c r="M1835" s="24" t="str">
        <f t="shared" si="86"/>
        <v/>
      </c>
      <c r="N1835" s="24" t="str">
        <f t="shared" si="87"/>
        <v/>
      </c>
      <c r="O1835" s="96" t="str">
        <f t="shared" si="88"/>
        <v/>
      </c>
    </row>
    <row r="1836" spans="1:15" x14ac:dyDescent="0.25">
      <c r="A1836"/>
      <c r="M1836" s="24" t="str">
        <f t="shared" si="86"/>
        <v/>
      </c>
      <c r="N1836" s="24" t="str">
        <f t="shared" si="87"/>
        <v/>
      </c>
      <c r="O1836" s="96" t="str">
        <f t="shared" si="88"/>
        <v/>
      </c>
    </row>
    <row r="1837" spans="1:15" x14ac:dyDescent="0.25">
      <c r="A1837"/>
      <c r="M1837" s="24" t="str">
        <f t="shared" si="86"/>
        <v/>
      </c>
      <c r="N1837" s="24" t="str">
        <f t="shared" si="87"/>
        <v/>
      </c>
      <c r="O1837" s="96" t="str">
        <f t="shared" si="88"/>
        <v/>
      </c>
    </row>
    <row r="1838" spans="1:15" x14ac:dyDescent="0.25">
      <c r="A1838"/>
      <c r="M1838" s="24" t="str">
        <f t="shared" si="86"/>
        <v/>
      </c>
      <c r="N1838" s="24" t="str">
        <f t="shared" si="87"/>
        <v/>
      </c>
      <c r="O1838" s="96" t="str">
        <f t="shared" si="88"/>
        <v/>
      </c>
    </row>
    <row r="1839" spans="1:15" x14ac:dyDescent="0.25">
      <c r="A1839"/>
      <c r="M1839" s="24" t="str">
        <f t="shared" si="86"/>
        <v/>
      </c>
      <c r="N1839" s="24" t="str">
        <f t="shared" si="87"/>
        <v/>
      </c>
      <c r="O1839" s="96" t="str">
        <f t="shared" si="88"/>
        <v/>
      </c>
    </row>
    <row r="1840" spans="1:15" x14ac:dyDescent="0.25">
      <c r="A1840"/>
      <c r="M1840" s="24" t="str">
        <f t="shared" si="86"/>
        <v/>
      </c>
      <c r="N1840" s="24" t="str">
        <f t="shared" si="87"/>
        <v/>
      </c>
      <c r="O1840" s="96" t="str">
        <f t="shared" si="88"/>
        <v/>
      </c>
    </row>
    <row r="1841" spans="1:15" x14ac:dyDescent="0.25">
      <c r="A1841"/>
      <c r="M1841" s="24" t="str">
        <f t="shared" si="86"/>
        <v/>
      </c>
      <c r="N1841" s="24" t="str">
        <f t="shared" si="87"/>
        <v/>
      </c>
      <c r="O1841" s="96" t="str">
        <f t="shared" si="88"/>
        <v/>
      </c>
    </row>
    <row r="1842" spans="1:15" x14ac:dyDescent="0.25">
      <c r="A1842"/>
      <c r="M1842" s="24" t="str">
        <f t="shared" si="86"/>
        <v/>
      </c>
      <c r="N1842" s="24" t="str">
        <f t="shared" si="87"/>
        <v/>
      </c>
      <c r="O1842" s="96" t="str">
        <f t="shared" si="88"/>
        <v/>
      </c>
    </row>
    <row r="1843" spans="1:15" x14ac:dyDescent="0.25">
      <c r="A1843"/>
      <c r="M1843" s="24" t="str">
        <f t="shared" si="86"/>
        <v/>
      </c>
      <c r="N1843" s="24" t="str">
        <f t="shared" si="87"/>
        <v/>
      </c>
      <c r="O1843" s="96" t="str">
        <f t="shared" si="88"/>
        <v/>
      </c>
    </row>
    <row r="1844" spans="1:15" x14ac:dyDescent="0.25">
      <c r="A1844"/>
      <c r="M1844" s="24" t="str">
        <f t="shared" si="86"/>
        <v/>
      </c>
      <c r="N1844" s="24" t="str">
        <f t="shared" si="87"/>
        <v/>
      </c>
      <c r="O1844" s="96" t="str">
        <f t="shared" si="88"/>
        <v/>
      </c>
    </row>
    <row r="1845" spans="1:15" x14ac:dyDescent="0.25">
      <c r="A1845"/>
      <c r="M1845" s="24" t="str">
        <f t="shared" si="86"/>
        <v/>
      </c>
      <c r="N1845" s="24" t="str">
        <f t="shared" si="87"/>
        <v/>
      </c>
      <c r="O1845" s="96" t="str">
        <f t="shared" si="88"/>
        <v/>
      </c>
    </row>
    <row r="1846" spans="1:15" x14ac:dyDescent="0.25">
      <c r="A1846"/>
      <c r="M1846" s="24" t="str">
        <f t="shared" si="86"/>
        <v/>
      </c>
      <c r="N1846" s="24" t="str">
        <f t="shared" si="87"/>
        <v/>
      </c>
      <c r="O1846" s="96" t="str">
        <f t="shared" si="88"/>
        <v/>
      </c>
    </row>
    <row r="1847" spans="1:15" x14ac:dyDescent="0.25">
      <c r="A1847"/>
      <c r="M1847" s="24" t="str">
        <f t="shared" si="86"/>
        <v/>
      </c>
      <c r="N1847" s="24" t="str">
        <f t="shared" si="87"/>
        <v/>
      </c>
      <c r="O1847" s="96" t="str">
        <f t="shared" si="88"/>
        <v/>
      </c>
    </row>
    <row r="1848" spans="1:15" x14ac:dyDescent="0.25">
      <c r="A1848"/>
      <c r="M1848" s="24" t="str">
        <f t="shared" si="86"/>
        <v/>
      </c>
      <c r="N1848" s="24" t="str">
        <f t="shared" si="87"/>
        <v/>
      </c>
      <c r="O1848" s="96" t="str">
        <f t="shared" si="88"/>
        <v/>
      </c>
    </row>
    <row r="1849" spans="1:15" x14ac:dyDescent="0.25">
      <c r="A1849"/>
      <c r="M1849" s="24" t="str">
        <f t="shared" si="86"/>
        <v/>
      </c>
      <c r="N1849" s="24" t="str">
        <f t="shared" si="87"/>
        <v/>
      </c>
      <c r="O1849" s="96" t="str">
        <f t="shared" si="88"/>
        <v/>
      </c>
    </row>
    <row r="1850" spans="1:15" x14ac:dyDescent="0.25">
      <c r="A1850"/>
      <c r="M1850" s="24" t="str">
        <f t="shared" si="86"/>
        <v/>
      </c>
      <c r="N1850" s="24" t="str">
        <f t="shared" si="87"/>
        <v/>
      </c>
      <c r="O1850" s="96" t="str">
        <f t="shared" si="88"/>
        <v/>
      </c>
    </row>
    <row r="1851" spans="1:15" x14ac:dyDescent="0.25">
      <c r="A1851"/>
      <c r="M1851" s="24" t="str">
        <f t="shared" si="86"/>
        <v/>
      </c>
      <c r="N1851" s="24" t="str">
        <f t="shared" si="87"/>
        <v/>
      </c>
      <c r="O1851" s="96" t="str">
        <f t="shared" si="88"/>
        <v/>
      </c>
    </row>
    <row r="1852" spans="1:15" x14ac:dyDescent="0.25">
      <c r="A1852"/>
      <c r="M1852" s="24" t="str">
        <f t="shared" si="86"/>
        <v/>
      </c>
      <c r="N1852" s="24" t="str">
        <f t="shared" si="87"/>
        <v/>
      </c>
      <c r="O1852" s="96" t="str">
        <f t="shared" si="88"/>
        <v/>
      </c>
    </row>
    <row r="1853" spans="1:15" x14ac:dyDescent="0.25">
      <c r="A1853"/>
      <c r="M1853" s="24" t="str">
        <f t="shared" si="86"/>
        <v/>
      </c>
      <c r="N1853" s="24" t="str">
        <f t="shared" si="87"/>
        <v/>
      </c>
      <c r="O1853" s="96" t="str">
        <f t="shared" si="88"/>
        <v/>
      </c>
    </row>
    <row r="1854" spans="1:15" x14ac:dyDescent="0.25">
      <c r="A1854"/>
      <c r="M1854" s="24" t="str">
        <f t="shared" si="86"/>
        <v/>
      </c>
      <c r="N1854" s="24" t="str">
        <f t="shared" si="87"/>
        <v/>
      </c>
      <c r="O1854" s="96" t="str">
        <f t="shared" si="88"/>
        <v/>
      </c>
    </row>
    <row r="1855" spans="1:15" x14ac:dyDescent="0.25">
      <c r="A1855"/>
      <c r="M1855" s="24" t="str">
        <f t="shared" si="86"/>
        <v/>
      </c>
      <c r="N1855" s="24" t="str">
        <f t="shared" si="87"/>
        <v/>
      </c>
      <c r="O1855" s="96" t="str">
        <f t="shared" si="88"/>
        <v/>
      </c>
    </row>
    <row r="1856" spans="1:15" x14ac:dyDescent="0.25">
      <c r="A1856"/>
      <c r="M1856" s="24" t="str">
        <f t="shared" si="86"/>
        <v/>
      </c>
      <c r="N1856" s="24" t="str">
        <f t="shared" si="87"/>
        <v/>
      </c>
      <c r="O1856" s="96" t="str">
        <f t="shared" si="88"/>
        <v/>
      </c>
    </row>
    <row r="1857" spans="1:15" x14ac:dyDescent="0.25">
      <c r="A1857"/>
      <c r="M1857" s="24" t="str">
        <f t="shared" ref="M1857:M1920" si="89">IF($B1857="","",_xlfn.NUMBERVALUE(LEFT($J1857,5)))</f>
        <v/>
      </c>
      <c r="N1857" s="24" t="str">
        <f t="shared" si="87"/>
        <v/>
      </c>
      <c r="O1857" s="96" t="str">
        <f t="shared" si="88"/>
        <v/>
      </c>
    </row>
    <row r="1858" spans="1:15" x14ac:dyDescent="0.25">
      <c r="A1858"/>
      <c r="M1858" s="24" t="str">
        <f t="shared" si="89"/>
        <v/>
      </c>
      <c r="N1858" s="24" t="str">
        <f t="shared" ref="N1858:N1921" si="90">IF(B1858="","",IF($M1858&lt;10/48,10/48,IF($M1858&gt;39/48,39/48,$M1858)))</f>
        <v/>
      </c>
      <c r="O1858" s="96" t="str">
        <f t="shared" si="88"/>
        <v/>
      </c>
    </row>
    <row r="1859" spans="1:15" x14ac:dyDescent="0.25">
      <c r="A1859"/>
      <c r="M1859" s="24" t="str">
        <f t="shared" si="89"/>
        <v/>
      </c>
      <c r="N1859" s="24" t="str">
        <f t="shared" si="90"/>
        <v/>
      </c>
      <c r="O1859" s="96" t="str">
        <f t="shared" ref="O1859:O1922" si="91">IF($A1859="","",HOUR($N1859))</f>
        <v/>
      </c>
    </row>
    <row r="1860" spans="1:15" x14ac:dyDescent="0.25">
      <c r="A1860"/>
      <c r="M1860" s="24" t="str">
        <f t="shared" si="89"/>
        <v/>
      </c>
      <c r="N1860" s="24" t="str">
        <f t="shared" si="90"/>
        <v/>
      </c>
      <c r="O1860" s="96" t="str">
        <f t="shared" si="91"/>
        <v/>
      </c>
    </row>
    <row r="1861" spans="1:15" x14ac:dyDescent="0.25">
      <c r="A1861"/>
      <c r="M1861" s="24" t="str">
        <f t="shared" si="89"/>
        <v/>
      </c>
      <c r="N1861" s="24" t="str">
        <f t="shared" si="90"/>
        <v/>
      </c>
      <c r="O1861" s="96" t="str">
        <f t="shared" si="91"/>
        <v/>
      </c>
    </row>
    <row r="1862" spans="1:15" x14ac:dyDescent="0.25">
      <c r="A1862"/>
      <c r="M1862" s="24" t="str">
        <f t="shared" si="89"/>
        <v/>
      </c>
      <c r="N1862" s="24" t="str">
        <f t="shared" si="90"/>
        <v/>
      </c>
      <c r="O1862" s="96" t="str">
        <f t="shared" si="91"/>
        <v/>
      </c>
    </row>
    <row r="1863" spans="1:15" x14ac:dyDescent="0.25">
      <c r="A1863"/>
      <c r="M1863" s="24" t="str">
        <f t="shared" si="89"/>
        <v/>
      </c>
      <c r="N1863" s="24" t="str">
        <f t="shared" si="90"/>
        <v/>
      </c>
      <c r="O1863" s="96" t="str">
        <f t="shared" si="91"/>
        <v/>
      </c>
    </row>
    <row r="1864" spans="1:15" x14ac:dyDescent="0.25">
      <c r="A1864"/>
      <c r="M1864" s="24" t="str">
        <f t="shared" si="89"/>
        <v/>
      </c>
      <c r="N1864" s="24" t="str">
        <f t="shared" si="90"/>
        <v/>
      </c>
      <c r="O1864" s="96" t="str">
        <f t="shared" si="91"/>
        <v/>
      </c>
    </row>
    <row r="1865" spans="1:15" x14ac:dyDescent="0.25">
      <c r="A1865"/>
      <c r="M1865" s="24" t="str">
        <f t="shared" si="89"/>
        <v/>
      </c>
      <c r="N1865" s="24" t="str">
        <f t="shared" si="90"/>
        <v/>
      </c>
      <c r="O1865" s="96" t="str">
        <f t="shared" si="91"/>
        <v/>
      </c>
    </row>
    <row r="1866" spans="1:15" x14ac:dyDescent="0.25">
      <c r="A1866"/>
      <c r="M1866" s="24" t="str">
        <f t="shared" si="89"/>
        <v/>
      </c>
      <c r="N1866" s="24" t="str">
        <f t="shared" si="90"/>
        <v/>
      </c>
      <c r="O1866" s="96" t="str">
        <f t="shared" si="91"/>
        <v/>
      </c>
    </row>
    <row r="1867" spans="1:15" x14ac:dyDescent="0.25">
      <c r="A1867"/>
      <c r="M1867" s="24" t="str">
        <f t="shared" si="89"/>
        <v/>
      </c>
      <c r="N1867" s="24" t="str">
        <f t="shared" si="90"/>
        <v/>
      </c>
      <c r="O1867" s="96" t="str">
        <f t="shared" si="91"/>
        <v/>
      </c>
    </row>
    <row r="1868" spans="1:15" x14ac:dyDescent="0.25">
      <c r="A1868"/>
      <c r="M1868" s="24" t="str">
        <f t="shared" si="89"/>
        <v/>
      </c>
      <c r="N1868" s="24" t="str">
        <f t="shared" si="90"/>
        <v/>
      </c>
      <c r="O1868" s="96" t="str">
        <f t="shared" si="91"/>
        <v/>
      </c>
    </row>
    <row r="1869" spans="1:15" x14ac:dyDescent="0.25">
      <c r="A1869"/>
      <c r="M1869" s="24" t="str">
        <f t="shared" si="89"/>
        <v/>
      </c>
      <c r="N1869" s="24" t="str">
        <f t="shared" si="90"/>
        <v/>
      </c>
      <c r="O1869" s="96" t="str">
        <f t="shared" si="91"/>
        <v/>
      </c>
    </row>
    <row r="1870" spans="1:15" x14ac:dyDescent="0.25">
      <c r="A1870"/>
      <c r="M1870" s="24" t="str">
        <f t="shared" si="89"/>
        <v/>
      </c>
      <c r="N1870" s="24" t="str">
        <f t="shared" si="90"/>
        <v/>
      </c>
      <c r="O1870" s="96" t="str">
        <f t="shared" si="91"/>
        <v/>
      </c>
    </row>
    <row r="1871" spans="1:15" x14ac:dyDescent="0.25">
      <c r="A1871"/>
      <c r="M1871" s="24" t="str">
        <f t="shared" si="89"/>
        <v/>
      </c>
      <c r="N1871" s="24" t="str">
        <f t="shared" si="90"/>
        <v/>
      </c>
      <c r="O1871" s="96" t="str">
        <f t="shared" si="91"/>
        <v/>
      </c>
    </row>
    <row r="1872" spans="1:15" x14ac:dyDescent="0.25">
      <c r="A1872"/>
      <c r="M1872" s="24" t="str">
        <f t="shared" si="89"/>
        <v/>
      </c>
      <c r="N1872" s="24" t="str">
        <f t="shared" si="90"/>
        <v/>
      </c>
      <c r="O1872" s="96" t="str">
        <f t="shared" si="91"/>
        <v/>
      </c>
    </row>
    <row r="1873" spans="1:15" x14ac:dyDescent="0.25">
      <c r="A1873"/>
      <c r="M1873" s="24" t="str">
        <f t="shared" si="89"/>
        <v/>
      </c>
      <c r="N1873" s="24" t="str">
        <f t="shared" si="90"/>
        <v/>
      </c>
      <c r="O1873" s="96" t="str">
        <f t="shared" si="91"/>
        <v/>
      </c>
    </row>
    <row r="1874" spans="1:15" x14ac:dyDescent="0.25">
      <c r="A1874"/>
      <c r="M1874" s="24" t="str">
        <f t="shared" si="89"/>
        <v/>
      </c>
      <c r="N1874" s="24" t="str">
        <f t="shared" si="90"/>
        <v/>
      </c>
      <c r="O1874" s="96" t="str">
        <f t="shared" si="91"/>
        <v/>
      </c>
    </row>
    <row r="1875" spans="1:15" x14ac:dyDescent="0.25">
      <c r="A1875"/>
      <c r="M1875" s="24" t="str">
        <f t="shared" si="89"/>
        <v/>
      </c>
      <c r="N1875" s="24" t="str">
        <f t="shared" si="90"/>
        <v/>
      </c>
      <c r="O1875" s="96" t="str">
        <f t="shared" si="91"/>
        <v/>
      </c>
    </row>
    <row r="1876" spans="1:15" x14ac:dyDescent="0.25">
      <c r="A1876"/>
      <c r="M1876" s="24" t="str">
        <f t="shared" si="89"/>
        <v/>
      </c>
      <c r="N1876" s="24" t="str">
        <f t="shared" si="90"/>
        <v/>
      </c>
      <c r="O1876" s="96" t="str">
        <f t="shared" si="91"/>
        <v/>
      </c>
    </row>
    <row r="1877" spans="1:15" x14ac:dyDescent="0.25">
      <c r="A1877"/>
      <c r="M1877" s="24" t="str">
        <f t="shared" si="89"/>
        <v/>
      </c>
      <c r="N1877" s="24" t="str">
        <f t="shared" si="90"/>
        <v/>
      </c>
      <c r="O1877" s="96" t="str">
        <f t="shared" si="91"/>
        <v/>
      </c>
    </row>
    <row r="1878" spans="1:15" x14ac:dyDescent="0.25">
      <c r="A1878"/>
      <c r="M1878" s="24" t="str">
        <f t="shared" si="89"/>
        <v/>
      </c>
      <c r="N1878" s="24" t="str">
        <f t="shared" si="90"/>
        <v/>
      </c>
      <c r="O1878" s="96" t="str">
        <f t="shared" si="91"/>
        <v/>
      </c>
    </row>
    <row r="1879" spans="1:15" x14ac:dyDescent="0.25">
      <c r="A1879"/>
      <c r="M1879" s="24" t="str">
        <f t="shared" si="89"/>
        <v/>
      </c>
      <c r="N1879" s="24" t="str">
        <f t="shared" si="90"/>
        <v/>
      </c>
      <c r="O1879" s="96" t="str">
        <f t="shared" si="91"/>
        <v/>
      </c>
    </row>
    <row r="1880" spans="1:15" x14ac:dyDescent="0.25">
      <c r="A1880"/>
      <c r="M1880" s="24" t="str">
        <f t="shared" si="89"/>
        <v/>
      </c>
      <c r="N1880" s="24" t="str">
        <f t="shared" si="90"/>
        <v/>
      </c>
      <c r="O1880" s="96" t="str">
        <f t="shared" si="91"/>
        <v/>
      </c>
    </row>
    <row r="1881" spans="1:15" x14ac:dyDescent="0.25">
      <c r="A1881"/>
      <c r="M1881" s="24" t="str">
        <f t="shared" si="89"/>
        <v/>
      </c>
      <c r="N1881" s="24" t="str">
        <f t="shared" si="90"/>
        <v/>
      </c>
      <c r="O1881" s="96" t="str">
        <f t="shared" si="91"/>
        <v/>
      </c>
    </row>
    <row r="1882" spans="1:15" x14ac:dyDescent="0.25">
      <c r="A1882"/>
      <c r="M1882" s="24" t="str">
        <f t="shared" si="89"/>
        <v/>
      </c>
      <c r="N1882" s="24" t="str">
        <f t="shared" si="90"/>
        <v/>
      </c>
      <c r="O1882" s="96" t="str">
        <f t="shared" si="91"/>
        <v/>
      </c>
    </row>
    <row r="1883" spans="1:15" x14ac:dyDescent="0.25">
      <c r="A1883"/>
      <c r="M1883" s="24" t="str">
        <f t="shared" si="89"/>
        <v/>
      </c>
      <c r="N1883" s="24" t="str">
        <f t="shared" si="90"/>
        <v/>
      </c>
      <c r="O1883" s="96" t="str">
        <f t="shared" si="91"/>
        <v/>
      </c>
    </row>
    <row r="1884" spans="1:15" x14ac:dyDescent="0.25">
      <c r="A1884"/>
      <c r="M1884" s="24" t="str">
        <f t="shared" si="89"/>
        <v/>
      </c>
      <c r="N1884" s="24" t="str">
        <f t="shared" si="90"/>
        <v/>
      </c>
      <c r="O1884" s="96" t="str">
        <f t="shared" si="91"/>
        <v/>
      </c>
    </row>
    <row r="1885" spans="1:15" x14ac:dyDescent="0.25">
      <c r="A1885"/>
      <c r="M1885" s="24" t="str">
        <f t="shared" si="89"/>
        <v/>
      </c>
      <c r="N1885" s="24" t="str">
        <f t="shared" si="90"/>
        <v/>
      </c>
      <c r="O1885" s="96" t="str">
        <f t="shared" si="91"/>
        <v/>
      </c>
    </row>
    <row r="1886" spans="1:15" x14ac:dyDescent="0.25">
      <c r="A1886"/>
      <c r="M1886" s="24" t="str">
        <f t="shared" si="89"/>
        <v/>
      </c>
      <c r="N1886" s="24" t="str">
        <f t="shared" si="90"/>
        <v/>
      </c>
      <c r="O1886" s="96" t="str">
        <f t="shared" si="91"/>
        <v/>
      </c>
    </row>
    <row r="1887" spans="1:15" x14ac:dyDescent="0.25">
      <c r="A1887"/>
      <c r="M1887" s="24" t="str">
        <f t="shared" si="89"/>
        <v/>
      </c>
      <c r="N1887" s="24" t="str">
        <f t="shared" si="90"/>
        <v/>
      </c>
      <c r="O1887" s="96" t="str">
        <f t="shared" si="91"/>
        <v/>
      </c>
    </row>
    <row r="1888" spans="1:15" x14ac:dyDescent="0.25">
      <c r="A1888"/>
      <c r="M1888" s="24" t="str">
        <f t="shared" si="89"/>
        <v/>
      </c>
      <c r="N1888" s="24" t="str">
        <f t="shared" si="90"/>
        <v/>
      </c>
      <c r="O1888" s="96" t="str">
        <f t="shared" si="91"/>
        <v/>
      </c>
    </row>
    <row r="1889" spans="1:15" x14ac:dyDescent="0.25">
      <c r="A1889"/>
      <c r="M1889" s="24" t="str">
        <f t="shared" si="89"/>
        <v/>
      </c>
      <c r="N1889" s="24" t="str">
        <f t="shared" si="90"/>
        <v/>
      </c>
      <c r="O1889" s="96" t="str">
        <f t="shared" si="91"/>
        <v/>
      </c>
    </row>
    <row r="1890" spans="1:15" x14ac:dyDescent="0.25">
      <c r="A1890"/>
      <c r="M1890" s="24" t="str">
        <f t="shared" si="89"/>
        <v/>
      </c>
      <c r="N1890" s="24" t="str">
        <f t="shared" si="90"/>
        <v/>
      </c>
      <c r="O1890" s="96" t="str">
        <f t="shared" si="91"/>
        <v/>
      </c>
    </row>
    <row r="1891" spans="1:15" x14ac:dyDescent="0.25">
      <c r="A1891"/>
      <c r="M1891" s="24" t="str">
        <f t="shared" si="89"/>
        <v/>
      </c>
      <c r="N1891" s="24" t="str">
        <f t="shared" si="90"/>
        <v/>
      </c>
      <c r="O1891" s="96" t="str">
        <f t="shared" si="91"/>
        <v/>
      </c>
    </row>
    <row r="1892" spans="1:15" x14ac:dyDescent="0.25">
      <c r="A1892"/>
      <c r="M1892" s="24" t="str">
        <f t="shared" si="89"/>
        <v/>
      </c>
      <c r="N1892" s="24" t="str">
        <f t="shared" si="90"/>
        <v/>
      </c>
      <c r="O1892" s="96" t="str">
        <f t="shared" si="91"/>
        <v/>
      </c>
    </row>
    <row r="1893" spans="1:15" x14ac:dyDescent="0.25">
      <c r="A1893"/>
      <c r="M1893" s="24" t="str">
        <f t="shared" si="89"/>
        <v/>
      </c>
      <c r="N1893" s="24" t="str">
        <f t="shared" si="90"/>
        <v/>
      </c>
      <c r="O1893" s="96" t="str">
        <f t="shared" si="91"/>
        <v/>
      </c>
    </row>
    <row r="1894" spans="1:15" x14ac:dyDescent="0.25">
      <c r="A1894"/>
      <c r="M1894" s="24" t="str">
        <f t="shared" si="89"/>
        <v/>
      </c>
      <c r="N1894" s="24" t="str">
        <f t="shared" si="90"/>
        <v/>
      </c>
      <c r="O1894" s="96" t="str">
        <f t="shared" si="91"/>
        <v/>
      </c>
    </row>
    <row r="1895" spans="1:15" x14ac:dyDescent="0.25">
      <c r="A1895"/>
      <c r="M1895" s="24" t="str">
        <f t="shared" si="89"/>
        <v/>
      </c>
      <c r="N1895" s="24" t="str">
        <f t="shared" si="90"/>
        <v/>
      </c>
      <c r="O1895" s="96" t="str">
        <f t="shared" si="91"/>
        <v/>
      </c>
    </row>
    <row r="1896" spans="1:15" x14ac:dyDescent="0.25">
      <c r="A1896"/>
      <c r="M1896" s="24" t="str">
        <f t="shared" si="89"/>
        <v/>
      </c>
      <c r="N1896" s="24" t="str">
        <f t="shared" si="90"/>
        <v/>
      </c>
      <c r="O1896" s="96" t="str">
        <f t="shared" si="91"/>
        <v/>
      </c>
    </row>
    <row r="1897" spans="1:15" x14ac:dyDescent="0.25">
      <c r="A1897"/>
      <c r="M1897" s="24" t="str">
        <f t="shared" si="89"/>
        <v/>
      </c>
      <c r="N1897" s="24" t="str">
        <f t="shared" si="90"/>
        <v/>
      </c>
      <c r="O1897" s="96" t="str">
        <f t="shared" si="91"/>
        <v/>
      </c>
    </row>
    <row r="1898" spans="1:15" x14ac:dyDescent="0.25">
      <c r="A1898"/>
      <c r="M1898" s="24" t="str">
        <f t="shared" si="89"/>
        <v/>
      </c>
      <c r="N1898" s="24" t="str">
        <f t="shared" si="90"/>
        <v/>
      </c>
      <c r="O1898" s="96" t="str">
        <f t="shared" si="91"/>
        <v/>
      </c>
    </row>
    <row r="1899" spans="1:15" x14ac:dyDescent="0.25">
      <c r="A1899"/>
      <c r="M1899" s="24" t="str">
        <f t="shared" si="89"/>
        <v/>
      </c>
      <c r="N1899" s="24" t="str">
        <f t="shared" si="90"/>
        <v/>
      </c>
      <c r="O1899" s="96" t="str">
        <f t="shared" si="91"/>
        <v/>
      </c>
    </row>
    <row r="1900" spans="1:15" x14ac:dyDescent="0.25">
      <c r="A1900"/>
      <c r="M1900" s="24" t="str">
        <f t="shared" si="89"/>
        <v/>
      </c>
      <c r="N1900" s="24" t="str">
        <f t="shared" si="90"/>
        <v/>
      </c>
      <c r="O1900" s="96" t="str">
        <f t="shared" si="91"/>
        <v/>
      </c>
    </row>
    <row r="1901" spans="1:15" x14ac:dyDescent="0.25">
      <c r="A1901"/>
      <c r="M1901" s="24" t="str">
        <f t="shared" si="89"/>
        <v/>
      </c>
      <c r="N1901" s="24" t="str">
        <f t="shared" si="90"/>
        <v/>
      </c>
      <c r="O1901" s="96" t="str">
        <f t="shared" si="91"/>
        <v/>
      </c>
    </row>
    <row r="1902" spans="1:15" x14ac:dyDescent="0.25">
      <c r="A1902"/>
      <c r="M1902" s="24" t="str">
        <f t="shared" si="89"/>
        <v/>
      </c>
      <c r="N1902" s="24" t="str">
        <f t="shared" si="90"/>
        <v/>
      </c>
      <c r="O1902" s="96" t="str">
        <f t="shared" si="91"/>
        <v/>
      </c>
    </row>
    <row r="1903" spans="1:15" x14ac:dyDescent="0.25">
      <c r="A1903"/>
      <c r="M1903" s="24" t="str">
        <f t="shared" si="89"/>
        <v/>
      </c>
      <c r="N1903" s="24" t="str">
        <f t="shared" si="90"/>
        <v/>
      </c>
      <c r="O1903" s="96" t="str">
        <f t="shared" si="91"/>
        <v/>
      </c>
    </row>
    <row r="1904" spans="1:15" x14ac:dyDescent="0.25">
      <c r="A1904"/>
      <c r="M1904" s="24" t="str">
        <f t="shared" si="89"/>
        <v/>
      </c>
      <c r="N1904" s="24" t="str">
        <f t="shared" si="90"/>
        <v/>
      </c>
      <c r="O1904" s="96" t="str">
        <f t="shared" si="91"/>
        <v/>
      </c>
    </row>
    <row r="1905" spans="1:15" x14ac:dyDescent="0.25">
      <c r="A1905"/>
      <c r="M1905" s="24" t="str">
        <f t="shared" si="89"/>
        <v/>
      </c>
      <c r="N1905" s="24" t="str">
        <f t="shared" si="90"/>
        <v/>
      </c>
      <c r="O1905" s="96" t="str">
        <f t="shared" si="91"/>
        <v/>
      </c>
    </row>
    <row r="1906" spans="1:15" x14ac:dyDescent="0.25">
      <c r="A1906"/>
      <c r="M1906" s="24" t="str">
        <f t="shared" si="89"/>
        <v/>
      </c>
      <c r="N1906" s="24" t="str">
        <f t="shared" si="90"/>
        <v/>
      </c>
      <c r="O1906" s="96" t="str">
        <f t="shared" si="91"/>
        <v/>
      </c>
    </row>
    <row r="1907" spans="1:15" x14ac:dyDescent="0.25">
      <c r="A1907"/>
      <c r="M1907" s="24" t="str">
        <f t="shared" si="89"/>
        <v/>
      </c>
      <c r="N1907" s="24" t="str">
        <f t="shared" si="90"/>
        <v/>
      </c>
      <c r="O1907" s="96" t="str">
        <f t="shared" si="91"/>
        <v/>
      </c>
    </row>
    <row r="1908" spans="1:15" x14ac:dyDescent="0.25">
      <c r="A1908"/>
      <c r="M1908" s="24" t="str">
        <f t="shared" si="89"/>
        <v/>
      </c>
      <c r="N1908" s="24" t="str">
        <f t="shared" si="90"/>
        <v/>
      </c>
      <c r="O1908" s="96" t="str">
        <f t="shared" si="91"/>
        <v/>
      </c>
    </row>
    <row r="1909" spans="1:15" x14ac:dyDescent="0.25">
      <c r="A1909"/>
      <c r="M1909" s="24" t="str">
        <f t="shared" si="89"/>
        <v/>
      </c>
      <c r="N1909" s="24" t="str">
        <f t="shared" si="90"/>
        <v/>
      </c>
      <c r="O1909" s="96" t="str">
        <f t="shared" si="91"/>
        <v/>
      </c>
    </row>
    <row r="1910" spans="1:15" x14ac:dyDescent="0.25">
      <c r="A1910"/>
      <c r="M1910" s="24" t="str">
        <f t="shared" si="89"/>
        <v/>
      </c>
      <c r="N1910" s="24" t="str">
        <f t="shared" si="90"/>
        <v/>
      </c>
      <c r="O1910" s="96" t="str">
        <f t="shared" si="91"/>
        <v/>
      </c>
    </row>
    <row r="1911" spans="1:15" x14ac:dyDescent="0.25">
      <c r="A1911"/>
      <c r="M1911" s="24" t="str">
        <f t="shared" si="89"/>
        <v/>
      </c>
      <c r="N1911" s="24" t="str">
        <f t="shared" si="90"/>
        <v/>
      </c>
      <c r="O1911" s="96" t="str">
        <f t="shared" si="91"/>
        <v/>
      </c>
    </row>
    <row r="1912" spans="1:15" x14ac:dyDescent="0.25">
      <c r="A1912"/>
      <c r="M1912" s="24" t="str">
        <f t="shared" si="89"/>
        <v/>
      </c>
      <c r="N1912" s="24" t="str">
        <f t="shared" si="90"/>
        <v/>
      </c>
      <c r="O1912" s="96" t="str">
        <f t="shared" si="91"/>
        <v/>
      </c>
    </row>
    <row r="1913" spans="1:15" x14ac:dyDescent="0.25">
      <c r="A1913"/>
      <c r="M1913" s="24" t="str">
        <f t="shared" si="89"/>
        <v/>
      </c>
      <c r="N1913" s="24" t="str">
        <f t="shared" si="90"/>
        <v/>
      </c>
      <c r="O1913" s="96" t="str">
        <f t="shared" si="91"/>
        <v/>
      </c>
    </row>
    <row r="1914" spans="1:15" x14ac:dyDescent="0.25">
      <c r="A1914"/>
      <c r="M1914" s="24" t="str">
        <f t="shared" si="89"/>
        <v/>
      </c>
      <c r="N1914" s="24" t="str">
        <f t="shared" si="90"/>
        <v/>
      </c>
      <c r="O1914" s="96" t="str">
        <f t="shared" si="91"/>
        <v/>
      </c>
    </row>
    <row r="1915" spans="1:15" x14ac:dyDescent="0.25">
      <c r="A1915"/>
      <c r="M1915" s="24" t="str">
        <f t="shared" si="89"/>
        <v/>
      </c>
      <c r="N1915" s="24" t="str">
        <f t="shared" si="90"/>
        <v/>
      </c>
      <c r="O1915" s="96" t="str">
        <f t="shared" si="91"/>
        <v/>
      </c>
    </row>
    <row r="1916" spans="1:15" x14ac:dyDescent="0.25">
      <c r="A1916"/>
      <c r="M1916" s="24" t="str">
        <f t="shared" si="89"/>
        <v/>
      </c>
      <c r="N1916" s="24" t="str">
        <f t="shared" si="90"/>
        <v/>
      </c>
      <c r="O1916" s="96" t="str">
        <f t="shared" si="91"/>
        <v/>
      </c>
    </row>
    <row r="1917" spans="1:15" x14ac:dyDescent="0.25">
      <c r="A1917"/>
      <c r="M1917" s="24" t="str">
        <f t="shared" si="89"/>
        <v/>
      </c>
      <c r="N1917" s="24" t="str">
        <f t="shared" si="90"/>
        <v/>
      </c>
      <c r="O1917" s="96" t="str">
        <f t="shared" si="91"/>
        <v/>
      </c>
    </row>
    <row r="1918" spans="1:15" x14ac:dyDescent="0.25">
      <c r="A1918"/>
      <c r="M1918" s="24" t="str">
        <f t="shared" si="89"/>
        <v/>
      </c>
      <c r="N1918" s="24" t="str">
        <f t="shared" si="90"/>
        <v/>
      </c>
      <c r="O1918" s="96" t="str">
        <f t="shared" si="91"/>
        <v/>
      </c>
    </row>
    <row r="1919" spans="1:15" x14ac:dyDescent="0.25">
      <c r="A1919"/>
      <c r="M1919" s="24" t="str">
        <f t="shared" si="89"/>
        <v/>
      </c>
      <c r="N1919" s="24" t="str">
        <f t="shared" si="90"/>
        <v/>
      </c>
      <c r="O1919" s="96" t="str">
        <f t="shared" si="91"/>
        <v/>
      </c>
    </row>
    <row r="1920" spans="1:15" x14ac:dyDescent="0.25">
      <c r="A1920"/>
      <c r="M1920" s="24" t="str">
        <f t="shared" si="89"/>
        <v/>
      </c>
      <c r="N1920" s="24" t="str">
        <f t="shared" si="90"/>
        <v/>
      </c>
      <c r="O1920" s="96" t="str">
        <f t="shared" si="91"/>
        <v/>
      </c>
    </row>
    <row r="1921" spans="1:15" x14ac:dyDescent="0.25">
      <c r="A1921"/>
      <c r="M1921" s="24" t="str">
        <f t="shared" ref="M1921:M1984" si="92">IF($B1921="","",_xlfn.NUMBERVALUE(LEFT($J1921,5)))</f>
        <v/>
      </c>
      <c r="N1921" s="24" t="str">
        <f t="shared" si="90"/>
        <v/>
      </c>
      <c r="O1921" s="96" t="str">
        <f t="shared" si="91"/>
        <v/>
      </c>
    </row>
    <row r="1922" spans="1:15" x14ac:dyDescent="0.25">
      <c r="A1922"/>
      <c r="M1922" s="24" t="str">
        <f t="shared" si="92"/>
        <v/>
      </c>
      <c r="N1922" s="24" t="str">
        <f t="shared" ref="N1922:N1985" si="93">IF(B1922="","",IF($M1922&lt;10/48,10/48,IF($M1922&gt;39/48,39/48,$M1922)))</f>
        <v/>
      </c>
      <c r="O1922" s="96" t="str">
        <f t="shared" si="91"/>
        <v/>
      </c>
    </row>
    <row r="1923" spans="1:15" x14ac:dyDescent="0.25">
      <c r="A1923"/>
      <c r="M1923" s="24" t="str">
        <f t="shared" si="92"/>
        <v/>
      </c>
      <c r="N1923" s="24" t="str">
        <f t="shared" si="93"/>
        <v/>
      </c>
      <c r="O1923" s="96" t="str">
        <f t="shared" ref="O1923:O1986" si="94">IF($A1923="","",HOUR($N1923))</f>
        <v/>
      </c>
    </row>
    <row r="1924" spans="1:15" x14ac:dyDescent="0.25">
      <c r="A1924"/>
      <c r="M1924" s="24" t="str">
        <f t="shared" si="92"/>
        <v/>
      </c>
      <c r="N1924" s="24" t="str">
        <f t="shared" si="93"/>
        <v/>
      </c>
      <c r="O1924" s="96" t="str">
        <f t="shared" si="94"/>
        <v/>
      </c>
    </row>
    <row r="1925" spans="1:15" x14ac:dyDescent="0.25">
      <c r="A1925"/>
      <c r="M1925" s="24" t="str">
        <f t="shared" si="92"/>
        <v/>
      </c>
      <c r="N1925" s="24" t="str">
        <f t="shared" si="93"/>
        <v/>
      </c>
      <c r="O1925" s="96" t="str">
        <f t="shared" si="94"/>
        <v/>
      </c>
    </row>
    <row r="1926" spans="1:15" x14ac:dyDescent="0.25">
      <c r="A1926"/>
      <c r="M1926" s="24" t="str">
        <f t="shared" si="92"/>
        <v/>
      </c>
      <c r="N1926" s="24" t="str">
        <f t="shared" si="93"/>
        <v/>
      </c>
      <c r="O1926" s="96" t="str">
        <f t="shared" si="94"/>
        <v/>
      </c>
    </row>
    <row r="1927" spans="1:15" x14ac:dyDescent="0.25">
      <c r="A1927"/>
      <c r="M1927" s="24" t="str">
        <f t="shared" si="92"/>
        <v/>
      </c>
      <c r="N1927" s="24" t="str">
        <f t="shared" si="93"/>
        <v/>
      </c>
      <c r="O1927" s="96" t="str">
        <f t="shared" si="94"/>
        <v/>
      </c>
    </row>
    <row r="1928" spans="1:15" x14ac:dyDescent="0.25">
      <c r="A1928"/>
      <c r="M1928" s="24" t="str">
        <f t="shared" si="92"/>
        <v/>
      </c>
      <c r="N1928" s="24" t="str">
        <f t="shared" si="93"/>
        <v/>
      </c>
      <c r="O1928" s="96" t="str">
        <f t="shared" si="94"/>
        <v/>
      </c>
    </row>
    <row r="1929" spans="1:15" x14ac:dyDescent="0.25">
      <c r="A1929"/>
      <c r="M1929" s="24" t="str">
        <f t="shared" si="92"/>
        <v/>
      </c>
      <c r="N1929" s="24" t="str">
        <f t="shared" si="93"/>
        <v/>
      </c>
      <c r="O1929" s="96" t="str">
        <f t="shared" si="94"/>
        <v/>
      </c>
    </row>
    <row r="1930" spans="1:15" x14ac:dyDescent="0.25">
      <c r="A1930"/>
      <c r="M1930" s="24" t="str">
        <f t="shared" si="92"/>
        <v/>
      </c>
      <c r="N1930" s="24" t="str">
        <f t="shared" si="93"/>
        <v/>
      </c>
      <c r="O1930" s="96" t="str">
        <f t="shared" si="94"/>
        <v/>
      </c>
    </row>
    <row r="1931" spans="1:15" x14ac:dyDescent="0.25">
      <c r="A1931"/>
      <c r="M1931" s="24" t="str">
        <f t="shared" si="92"/>
        <v/>
      </c>
      <c r="N1931" s="24" t="str">
        <f t="shared" si="93"/>
        <v/>
      </c>
      <c r="O1931" s="96" t="str">
        <f t="shared" si="94"/>
        <v/>
      </c>
    </row>
    <row r="1932" spans="1:15" x14ac:dyDescent="0.25">
      <c r="A1932"/>
      <c r="M1932" s="24" t="str">
        <f t="shared" si="92"/>
        <v/>
      </c>
      <c r="N1932" s="24" t="str">
        <f t="shared" si="93"/>
        <v/>
      </c>
      <c r="O1932" s="96" t="str">
        <f t="shared" si="94"/>
        <v/>
      </c>
    </row>
    <row r="1933" spans="1:15" x14ac:dyDescent="0.25">
      <c r="A1933"/>
      <c r="M1933" s="24" t="str">
        <f t="shared" si="92"/>
        <v/>
      </c>
      <c r="N1933" s="24" t="str">
        <f t="shared" si="93"/>
        <v/>
      </c>
      <c r="O1933" s="96" t="str">
        <f t="shared" si="94"/>
        <v/>
      </c>
    </row>
    <row r="1934" spans="1:15" x14ac:dyDescent="0.25">
      <c r="A1934"/>
      <c r="M1934" s="24" t="str">
        <f t="shared" si="92"/>
        <v/>
      </c>
      <c r="N1934" s="24" t="str">
        <f t="shared" si="93"/>
        <v/>
      </c>
      <c r="O1934" s="96" t="str">
        <f t="shared" si="94"/>
        <v/>
      </c>
    </row>
    <row r="1935" spans="1:15" x14ac:dyDescent="0.25">
      <c r="A1935"/>
      <c r="M1935" s="24" t="str">
        <f t="shared" si="92"/>
        <v/>
      </c>
      <c r="N1935" s="24" t="str">
        <f t="shared" si="93"/>
        <v/>
      </c>
      <c r="O1935" s="96" t="str">
        <f t="shared" si="94"/>
        <v/>
      </c>
    </row>
    <row r="1936" spans="1:15" x14ac:dyDescent="0.25">
      <c r="A1936"/>
      <c r="M1936" s="24" t="str">
        <f t="shared" si="92"/>
        <v/>
      </c>
      <c r="N1936" s="24" t="str">
        <f t="shared" si="93"/>
        <v/>
      </c>
      <c r="O1936" s="96" t="str">
        <f t="shared" si="94"/>
        <v/>
      </c>
    </row>
    <row r="1937" spans="1:15" x14ac:dyDescent="0.25">
      <c r="A1937"/>
      <c r="M1937" s="24" t="str">
        <f t="shared" si="92"/>
        <v/>
      </c>
      <c r="N1937" s="24" t="str">
        <f t="shared" si="93"/>
        <v/>
      </c>
      <c r="O1937" s="96" t="str">
        <f t="shared" si="94"/>
        <v/>
      </c>
    </row>
    <row r="1938" spans="1:15" x14ac:dyDescent="0.25">
      <c r="A1938"/>
      <c r="M1938" s="24" t="str">
        <f t="shared" si="92"/>
        <v/>
      </c>
      <c r="N1938" s="24" t="str">
        <f t="shared" si="93"/>
        <v/>
      </c>
      <c r="O1938" s="96" t="str">
        <f t="shared" si="94"/>
        <v/>
      </c>
    </row>
    <row r="1939" spans="1:15" x14ac:dyDescent="0.25">
      <c r="A1939"/>
      <c r="M1939" s="24" t="str">
        <f t="shared" si="92"/>
        <v/>
      </c>
      <c r="N1939" s="24" t="str">
        <f t="shared" si="93"/>
        <v/>
      </c>
      <c r="O1939" s="96" t="str">
        <f t="shared" si="94"/>
        <v/>
      </c>
    </row>
    <row r="1940" spans="1:15" x14ac:dyDescent="0.25">
      <c r="A1940"/>
      <c r="M1940" s="24" t="str">
        <f t="shared" si="92"/>
        <v/>
      </c>
      <c r="N1940" s="24" t="str">
        <f t="shared" si="93"/>
        <v/>
      </c>
      <c r="O1940" s="96" t="str">
        <f t="shared" si="94"/>
        <v/>
      </c>
    </row>
    <row r="1941" spans="1:15" x14ac:dyDescent="0.25">
      <c r="A1941"/>
      <c r="M1941" s="24" t="str">
        <f t="shared" si="92"/>
        <v/>
      </c>
      <c r="N1941" s="24" t="str">
        <f t="shared" si="93"/>
        <v/>
      </c>
      <c r="O1941" s="96" t="str">
        <f t="shared" si="94"/>
        <v/>
      </c>
    </row>
    <row r="1942" spans="1:15" x14ac:dyDescent="0.25">
      <c r="A1942"/>
      <c r="M1942" s="24" t="str">
        <f t="shared" si="92"/>
        <v/>
      </c>
      <c r="N1942" s="24" t="str">
        <f t="shared" si="93"/>
        <v/>
      </c>
      <c r="O1942" s="96" t="str">
        <f t="shared" si="94"/>
        <v/>
      </c>
    </row>
    <row r="1943" spans="1:15" x14ac:dyDescent="0.25">
      <c r="A1943"/>
      <c r="M1943" s="24" t="str">
        <f t="shared" si="92"/>
        <v/>
      </c>
      <c r="N1943" s="24" t="str">
        <f t="shared" si="93"/>
        <v/>
      </c>
      <c r="O1943" s="96" t="str">
        <f t="shared" si="94"/>
        <v/>
      </c>
    </row>
    <row r="1944" spans="1:15" x14ac:dyDescent="0.25">
      <c r="A1944"/>
      <c r="M1944" s="24" t="str">
        <f t="shared" si="92"/>
        <v/>
      </c>
      <c r="N1944" s="24" t="str">
        <f t="shared" si="93"/>
        <v/>
      </c>
      <c r="O1944" s="96" t="str">
        <f t="shared" si="94"/>
        <v/>
      </c>
    </row>
    <row r="1945" spans="1:15" x14ac:dyDescent="0.25">
      <c r="A1945"/>
      <c r="M1945" s="24" t="str">
        <f t="shared" si="92"/>
        <v/>
      </c>
      <c r="N1945" s="24" t="str">
        <f t="shared" si="93"/>
        <v/>
      </c>
      <c r="O1945" s="96" t="str">
        <f t="shared" si="94"/>
        <v/>
      </c>
    </row>
    <row r="1946" spans="1:15" x14ac:dyDescent="0.25">
      <c r="A1946"/>
      <c r="M1946" s="24" t="str">
        <f t="shared" si="92"/>
        <v/>
      </c>
      <c r="N1946" s="24" t="str">
        <f t="shared" si="93"/>
        <v/>
      </c>
      <c r="O1946" s="96" t="str">
        <f t="shared" si="94"/>
        <v/>
      </c>
    </row>
    <row r="1947" spans="1:15" x14ac:dyDescent="0.25">
      <c r="A1947"/>
      <c r="M1947" s="24" t="str">
        <f t="shared" si="92"/>
        <v/>
      </c>
      <c r="N1947" s="24" t="str">
        <f t="shared" si="93"/>
        <v/>
      </c>
      <c r="O1947" s="96" t="str">
        <f t="shared" si="94"/>
        <v/>
      </c>
    </row>
    <row r="1948" spans="1:15" x14ac:dyDescent="0.25">
      <c r="A1948"/>
      <c r="M1948" s="24" t="str">
        <f t="shared" si="92"/>
        <v/>
      </c>
      <c r="N1948" s="24" t="str">
        <f t="shared" si="93"/>
        <v/>
      </c>
      <c r="O1948" s="96" t="str">
        <f t="shared" si="94"/>
        <v/>
      </c>
    </row>
    <row r="1949" spans="1:15" x14ac:dyDescent="0.25">
      <c r="A1949"/>
      <c r="M1949" s="24" t="str">
        <f t="shared" si="92"/>
        <v/>
      </c>
      <c r="N1949" s="24" t="str">
        <f t="shared" si="93"/>
        <v/>
      </c>
      <c r="O1949" s="96" t="str">
        <f t="shared" si="94"/>
        <v/>
      </c>
    </row>
    <row r="1950" spans="1:15" x14ac:dyDescent="0.25">
      <c r="A1950"/>
      <c r="M1950" s="24" t="str">
        <f t="shared" si="92"/>
        <v/>
      </c>
      <c r="N1950" s="24" t="str">
        <f t="shared" si="93"/>
        <v/>
      </c>
      <c r="O1950" s="96" t="str">
        <f t="shared" si="94"/>
        <v/>
      </c>
    </row>
    <row r="1951" spans="1:15" x14ac:dyDescent="0.25">
      <c r="A1951"/>
      <c r="M1951" s="24" t="str">
        <f t="shared" si="92"/>
        <v/>
      </c>
      <c r="N1951" s="24" t="str">
        <f t="shared" si="93"/>
        <v/>
      </c>
      <c r="O1951" s="96" t="str">
        <f t="shared" si="94"/>
        <v/>
      </c>
    </row>
    <row r="1952" spans="1:15" x14ac:dyDescent="0.25">
      <c r="A1952"/>
      <c r="M1952" s="24" t="str">
        <f t="shared" si="92"/>
        <v/>
      </c>
      <c r="N1952" s="24" t="str">
        <f t="shared" si="93"/>
        <v/>
      </c>
      <c r="O1952" s="96" t="str">
        <f t="shared" si="94"/>
        <v/>
      </c>
    </row>
    <row r="1953" spans="1:15" x14ac:dyDescent="0.25">
      <c r="A1953"/>
      <c r="M1953" s="24" t="str">
        <f t="shared" si="92"/>
        <v/>
      </c>
      <c r="N1953" s="24" t="str">
        <f t="shared" si="93"/>
        <v/>
      </c>
      <c r="O1953" s="96" t="str">
        <f t="shared" si="94"/>
        <v/>
      </c>
    </row>
    <row r="1954" spans="1:15" x14ac:dyDescent="0.25">
      <c r="A1954"/>
      <c r="M1954" s="24" t="str">
        <f t="shared" si="92"/>
        <v/>
      </c>
      <c r="N1954" s="24" t="str">
        <f t="shared" si="93"/>
        <v/>
      </c>
      <c r="O1954" s="96" t="str">
        <f t="shared" si="94"/>
        <v/>
      </c>
    </row>
    <row r="1955" spans="1:15" x14ac:dyDescent="0.25">
      <c r="A1955"/>
      <c r="M1955" s="24" t="str">
        <f t="shared" si="92"/>
        <v/>
      </c>
      <c r="N1955" s="24" t="str">
        <f t="shared" si="93"/>
        <v/>
      </c>
      <c r="O1955" s="96" t="str">
        <f t="shared" si="94"/>
        <v/>
      </c>
    </row>
    <row r="1956" spans="1:15" x14ac:dyDescent="0.25">
      <c r="A1956"/>
      <c r="M1956" s="24" t="str">
        <f t="shared" si="92"/>
        <v/>
      </c>
      <c r="N1956" s="24" t="str">
        <f t="shared" si="93"/>
        <v/>
      </c>
      <c r="O1956" s="96" t="str">
        <f t="shared" si="94"/>
        <v/>
      </c>
    </row>
    <row r="1957" spans="1:15" x14ac:dyDescent="0.25">
      <c r="A1957"/>
      <c r="M1957" s="24" t="str">
        <f t="shared" si="92"/>
        <v/>
      </c>
      <c r="N1957" s="24" t="str">
        <f t="shared" si="93"/>
        <v/>
      </c>
      <c r="O1957" s="96" t="str">
        <f t="shared" si="94"/>
        <v/>
      </c>
    </row>
    <row r="1958" spans="1:15" x14ac:dyDescent="0.25">
      <c r="A1958"/>
      <c r="M1958" s="24" t="str">
        <f t="shared" si="92"/>
        <v/>
      </c>
      <c r="N1958" s="24" t="str">
        <f t="shared" si="93"/>
        <v/>
      </c>
      <c r="O1958" s="96" t="str">
        <f t="shared" si="94"/>
        <v/>
      </c>
    </row>
    <row r="1959" spans="1:15" x14ac:dyDescent="0.25">
      <c r="A1959"/>
      <c r="M1959" s="24" t="str">
        <f t="shared" si="92"/>
        <v/>
      </c>
      <c r="N1959" s="24" t="str">
        <f t="shared" si="93"/>
        <v/>
      </c>
      <c r="O1959" s="96" t="str">
        <f t="shared" si="94"/>
        <v/>
      </c>
    </row>
    <row r="1960" spans="1:15" x14ac:dyDescent="0.25">
      <c r="A1960"/>
      <c r="M1960" s="24" t="str">
        <f t="shared" si="92"/>
        <v/>
      </c>
      <c r="N1960" s="24" t="str">
        <f t="shared" si="93"/>
        <v/>
      </c>
      <c r="O1960" s="96" t="str">
        <f t="shared" si="94"/>
        <v/>
      </c>
    </row>
    <row r="1961" spans="1:15" x14ac:dyDescent="0.25">
      <c r="A1961"/>
      <c r="M1961" s="24" t="str">
        <f t="shared" si="92"/>
        <v/>
      </c>
      <c r="N1961" s="24" t="str">
        <f t="shared" si="93"/>
        <v/>
      </c>
      <c r="O1961" s="96" t="str">
        <f t="shared" si="94"/>
        <v/>
      </c>
    </row>
    <row r="1962" spans="1:15" x14ac:dyDescent="0.25">
      <c r="A1962"/>
      <c r="M1962" s="24" t="str">
        <f t="shared" si="92"/>
        <v/>
      </c>
      <c r="N1962" s="24" t="str">
        <f t="shared" si="93"/>
        <v/>
      </c>
      <c r="O1962" s="96" t="str">
        <f t="shared" si="94"/>
        <v/>
      </c>
    </row>
    <row r="1963" spans="1:15" x14ac:dyDescent="0.25">
      <c r="A1963"/>
      <c r="M1963" s="24" t="str">
        <f t="shared" si="92"/>
        <v/>
      </c>
      <c r="N1963" s="24" t="str">
        <f t="shared" si="93"/>
        <v/>
      </c>
      <c r="O1963" s="96" t="str">
        <f t="shared" si="94"/>
        <v/>
      </c>
    </row>
    <row r="1964" spans="1:15" x14ac:dyDescent="0.25">
      <c r="A1964"/>
      <c r="M1964" s="24" t="str">
        <f t="shared" si="92"/>
        <v/>
      </c>
      <c r="N1964" s="24" t="str">
        <f t="shared" si="93"/>
        <v/>
      </c>
      <c r="O1964" s="96" t="str">
        <f t="shared" si="94"/>
        <v/>
      </c>
    </row>
    <row r="1965" spans="1:15" x14ac:dyDescent="0.25">
      <c r="A1965"/>
      <c r="M1965" s="24" t="str">
        <f t="shared" si="92"/>
        <v/>
      </c>
      <c r="N1965" s="24" t="str">
        <f t="shared" si="93"/>
        <v/>
      </c>
      <c r="O1965" s="96" t="str">
        <f t="shared" si="94"/>
        <v/>
      </c>
    </row>
    <row r="1966" spans="1:15" x14ac:dyDescent="0.25">
      <c r="A1966"/>
      <c r="M1966" s="24" t="str">
        <f t="shared" si="92"/>
        <v/>
      </c>
      <c r="N1966" s="24" t="str">
        <f t="shared" si="93"/>
        <v/>
      </c>
      <c r="O1966" s="96" t="str">
        <f t="shared" si="94"/>
        <v/>
      </c>
    </row>
    <row r="1967" spans="1:15" x14ac:dyDescent="0.25">
      <c r="A1967"/>
      <c r="M1967" s="24" t="str">
        <f t="shared" si="92"/>
        <v/>
      </c>
      <c r="N1967" s="24" t="str">
        <f t="shared" si="93"/>
        <v/>
      </c>
      <c r="O1967" s="96" t="str">
        <f t="shared" si="94"/>
        <v/>
      </c>
    </row>
    <row r="1968" spans="1:15" x14ac:dyDescent="0.25">
      <c r="A1968"/>
      <c r="M1968" s="24" t="str">
        <f t="shared" si="92"/>
        <v/>
      </c>
      <c r="N1968" s="24" t="str">
        <f t="shared" si="93"/>
        <v/>
      </c>
      <c r="O1968" s="96" t="str">
        <f t="shared" si="94"/>
        <v/>
      </c>
    </row>
    <row r="1969" spans="1:15" x14ac:dyDescent="0.25">
      <c r="A1969"/>
      <c r="M1969" s="24" t="str">
        <f t="shared" si="92"/>
        <v/>
      </c>
      <c r="N1969" s="24" t="str">
        <f t="shared" si="93"/>
        <v/>
      </c>
      <c r="O1969" s="96" t="str">
        <f t="shared" si="94"/>
        <v/>
      </c>
    </row>
    <row r="1970" spans="1:15" x14ac:dyDescent="0.25">
      <c r="A1970"/>
      <c r="M1970" s="24" t="str">
        <f t="shared" si="92"/>
        <v/>
      </c>
      <c r="N1970" s="24" t="str">
        <f t="shared" si="93"/>
        <v/>
      </c>
      <c r="O1970" s="96" t="str">
        <f t="shared" si="94"/>
        <v/>
      </c>
    </row>
    <row r="1971" spans="1:15" x14ac:dyDescent="0.25">
      <c r="A1971"/>
      <c r="M1971" s="24" t="str">
        <f t="shared" si="92"/>
        <v/>
      </c>
      <c r="N1971" s="24" t="str">
        <f t="shared" si="93"/>
        <v/>
      </c>
      <c r="O1971" s="96" t="str">
        <f t="shared" si="94"/>
        <v/>
      </c>
    </row>
    <row r="1972" spans="1:15" x14ac:dyDescent="0.25">
      <c r="A1972"/>
      <c r="M1972" s="24" t="str">
        <f t="shared" si="92"/>
        <v/>
      </c>
      <c r="N1972" s="24" t="str">
        <f t="shared" si="93"/>
        <v/>
      </c>
      <c r="O1972" s="96" t="str">
        <f t="shared" si="94"/>
        <v/>
      </c>
    </row>
    <row r="1973" spans="1:15" x14ac:dyDescent="0.25">
      <c r="A1973"/>
      <c r="M1973" s="24" t="str">
        <f t="shared" si="92"/>
        <v/>
      </c>
      <c r="N1973" s="24" t="str">
        <f t="shared" si="93"/>
        <v/>
      </c>
      <c r="O1973" s="96" t="str">
        <f t="shared" si="94"/>
        <v/>
      </c>
    </row>
    <row r="1974" spans="1:15" x14ac:dyDescent="0.25">
      <c r="A1974"/>
      <c r="M1974" s="24" t="str">
        <f t="shared" si="92"/>
        <v/>
      </c>
      <c r="N1974" s="24" t="str">
        <f t="shared" si="93"/>
        <v/>
      </c>
      <c r="O1974" s="96" t="str">
        <f t="shared" si="94"/>
        <v/>
      </c>
    </row>
    <row r="1975" spans="1:15" x14ac:dyDescent="0.25">
      <c r="A1975"/>
      <c r="M1975" s="24" t="str">
        <f t="shared" si="92"/>
        <v/>
      </c>
      <c r="N1975" s="24" t="str">
        <f t="shared" si="93"/>
        <v/>
      </c>
      <c r="O1975" s="96" t="str">
        <f t="shared" si="94"/>
        <v/>
      </c>
    </row>
    <row r="1976" spans="1:15" x14ac:dyDescent="0.25">
      <c r="A1976"/>
      <c r="M1976" s="24" t="str">
        <f t="shared" si="92"/>
        <v/>
      </c>
      <c r="N1976" s="24" t="str">
        <f t="shared" si="93"/>
        <v/>
      </c>
      <c r="O1976" s="96" t="str">
        <f t="shared" si="94"/>
        <v/>
      </c>
    </row>
    <row r="1977" spans="1:15" x14ac:dyDescent="0.25">
      <c r="A1977"/>
      <c r="M1977" s="24" t="str">
        <f t="shared" si="92"/>
        <v/>
      </c>
      <c r="N1977" s="24" t="str">
        <f t="shared" si="93"/>
        <v/>
      </c>
      <c r="O1977" s="96" t="str">
        <f t="shared" si="94"/>
        <v/>
      </c>
    </row>
    <row r="1978" spans="1:15" x14ac:dyDescent="0.25">
      <c r="A1978"/>
      <c r="M1978" s="24" t="str">
        <f t="shared" si="92"/>
        <v/>
      </c>
      <c r="N1978" s="24" t="str">
        <f t="shared" si="93"/>
        <v/>
      </c>
      <c r="O1978" s="96" t="str">
        <f t="shared" si="94"/>
        <v/>
      </c>
    </row>
    <row r="1979" spans="1:15" x14ac:dyDescent="0.25">
      <c r="A1979"/>
      <c r="M1979" s="24" t="str">
        <f t="shared" si="92"/>
        <v/>
      </c>
      <c r="N1979" s="24" t="str">
        <f t="shared" si="93"/>
        <v/>
      </c>
      <c r="O1979" s="96" t="str">
        <f t="shared" si="94"/>
        <v/>
      </c>
    </row>
    <row r="1980" spans="1:15" x14ac:dyDescent="0.25">
      <c r="A1980"/>
      <c r="M1980" s="24" t="str">
        <f t="shared" si="92"/>
        <v/>
      </c>
      <c r="N1980" s="24" t="str">
        <f t="shared" si="93"/>
        <v/>
      </c>
      <c r="O1980" s="96" t="str">
        <f t="shared" si="94"/>
        <v/>
      </c>
    </row>
    <row r="1981" spans="1:15" x14ac:dyDescent="0.25">
      <c r="A1981"/>
      <c r="M1981" s="24" t="str">
        <f t="shared" si="92"/>
        <v/>
      </c>
      <c r="N1981" s="24" t="str">
        <f t="shared" si="93"/>
        <v/>
      </c>
      <c r="O1981" s="96" t="str">
        <f t="shared" si="94"/>
        <v/>
      </c>
    </row>
    <row r="1982" spans="1:15" x14ac:dyDescent="0.25">
      <c r="A1982"/>
      <c r="M1982" s="24" t="str">
        <f t="shared" si="92"/>
        <v/>
      </c>
      <c r="N1982" s="24" t="str">
        <f t="shared" si="93"/>
        <v/>
      </c>
      <c r="O1982" s="96" t="str">
        <f t="shared" si="94"/>
        <v/>
      </c>
    </row>
    <row r="1983" spans="1:15" x14ac:dyDescent="0.25">
      <c r="A1983"/>
      <c r="M1983" s="24" t="str">
        <f t="shared" si="92"/>
        <v/>
      </c>
      <c r="N1983" s="24" t="str">
        <f t="shared" si="93"/>
        <v/>
      </c>
      <c r="O1983" s="96" t="str">
        <f t="shared" si="94"/>
        <v/>
      </c>
    </row>
    <row r="1984" spans="1:15" x14ac:dyDescent="0.25">
      <c r="A1984"/>
      <c r="M1984" s="24" t="str">
        <f t="shared" si="92"/>
        <v/>
      </c>
      <c r="N1984" s="24" t="str">
        <f t="shared" si="93"/>
        <v/>
      </c>
      <c r="O1984" s="96" t="str">
        <f t="shared" si="94"/>
        <v/>
      </c>
    </row>
    <row r="1985" spans="1:15" x14ac:dyDescent="0.25">
      <c r="A1985"/>
      <c r="M1985" s="24" t="str">
        <f t="shared" ref="M1985:M2048" si="95">IF($B1985="","",_xlfn.NUMBERVALUE(LEFT($J1985,5)))</f>
        <v/>
      </c>
      <c r="N1985" s="24" t="str">
        <f t="shared" si="93"/>
        <v/>
      </c>
      <c r="O1985" s="96" t="str">
        <f t="shared" si="94"/>
        <v/>
      </c>
    </row>
    <row r="1986" spans="1:15" x14ac:dyDescent="0.25">
      <c r="A1986"/>
      <c r="M1986" s="24" t="str">
        <f t="shared" si="95"/>
        <v/>
      </c>
      <c r="N1986" s="24" t="str">
        <f t="shared" ref="N1986:N2049" si="96">IF(B1986="","",IF($M1986&lt;10/48,10/48,IF($M1986&gt;39/48,39/48,$M1986)))</f>
        <v/>
      </c>
      <c r="O1986" s="96" t="str">
        <f t="shared" si="94"/>
        <v/>
      </c>
    </row>
    <row r="1987" spans="1:15" x14ac:dyDescent="0.25">
      <c r="A1987"/>
      <c r="M1987" s="24" t="str">
        <f t="shared" si="95"/>
        <v/>
      </c>
      <c r="N1987" s="24" t="str">
        <f t="shared" si="96"/>
        <v/>
      </c>
      <c r="O1987" s="96" t="str">
        <f t="shared" ref="O1987:O2050" si="97">IF($A1987="","",HOUR($N1987))</f>
        <v/>
      </c>
    </row>
    <row r="1988" spans="1:15" x14ac:dyDescent="0.25">
      <c r="A1988"/>
      <c r="M1988" s="24" t="str">
        <f t="shared" si="95"/>
        <v/>
      </c>
      <c r="N1988" s="24" t="str">
        <f t="shared" si="96"/>
        <v/>
      </c>
      <c r="O1988" s="96" t="str">
        <f t="shared" si="97"/>
        <v/>
      </c>
    </row>
    <row r="1989" spans="1:15" x14ac:dyDescent="0.25">
      <c r="A1989"/>
      <c r="M1989" s="24" t="str">
        <f t="shared" si="95"/>
        <v/>
      </c>
      <c r="N1989" s="24" t="str">
        <f t="shared" si="96"/>
        <v/>
      </c>
      <c r="O1989" s="96" t="str">
        <f t="shared" si="97"/>
        <v/>
      </c>
    </row>
    <row r="1990" spans="1:15" x14ac:dyDescent="0.25">
      <c r="A1990"/>
      <c r="M1990" s="24" t="str">
        <f t="shared" si="95"/>
        <v/>
      </c>
      <c r="N1990" s="24" t="str">
        <f t="shared" si="96"/>
        <v/>
      </c>
      <c r="O1990" s="96" t="str">
        <f t="shared" si="97"/>
        <v/>
      </c>
    </row>
    <row r="1991" spans="1:15" x14ac:dyDescent="0.25">
      <c r="A1991"/>
      <c r="M1991" s="24" t="str">
        <f t="shared" si="95"/>
        <v/>
      </c>
      <c r="N1991" s="24" t="str">
        <f t="shared" si="96"/>
        <v/>
      </c>
      <c r="O1991" s="96" t="str">
        <f t="shared" si="97"/>
        <v/>
      </c>
    </row>
    <row r="1992" spans="1:15" x14ac:dyDescent="0.25">
      <c r="A1992"/>
      <c r="M1992" s="24" t="str">
        <f t="shared" si="95"/>
        <v/>
      </c>
      <c r="N1992" s="24" t="str">
        <f t="shared" si="96"/>
        <v/>
      </c>
      <c r="O1992" s="96" t="str">
        <f t="shared" si="97"/>
        <v/>
      </c>
    </row>
    <row r="1993" spans="1:15" x14ac:dyDescent="0.25">
      <c r="A1993"/>
      <c r="M1993" s="24" t="str">
        <f t="shared" si="95"/>
        <v/>
      </c>
      <c r="N1993" s="24" t="str">
        <f t="shared" si="96"/>
        <v/>
      </c>
      <c r="O1993" s="96" t="str">
        <f t="shared" si="97"/>
        <v/>
      </c>
    </row>
    <row r="1994" spans="1:15" x14ac:dyDescent="0.25">
      <c r="A1994"/>
      <c r="M1994" s="24" t="str">
        <f t="shared" si="95"/>
        <v/>
      </c>
      <c r="N1994" s="24" t="str">
        <f t="shared" si="96"/>
        <v/>
      </c>
      <c r="O1994" s="96" t="str">
        <f t="shared" si="97"/>
        <v/>
      </c>
    </row>
    <row r="1995" spans="1:15" x14ac:dyDescent="0.25">
      <c r="A1995"/>
      <c r="M1995" s="24" t="str">
        <f t="shared" si="95"/>
        <v/>
      </c>
      <c r="N1995" s="24" t="str">
        <f t="shared" si="96"/>
        <v/>
      </c>
      <c r="O1995" s="96" t="str">
        <f t="shared" si="97"/>
        <v/>
      </c>
    </row>
    <row r="1996" spans="1:15" x14ac:dyDescent="0.25">
      <c r="A1996"/>
      <c r="M1996" s="24" t="str">
        <f t="shared" si="95"/>
        <v/>
      </c>
      <c r="N1996" s="24" t="str">
        <f t="shared" si="96"/>
        <v/>
      </c>
      <c r="O1996" s="96" t="str">
        <f t="shared" si="97"/>
        <v/>
      </c>
    </row>
    <row r="1997" spans="1:15" x14ac:dyDescent="0.25">
      <c r="A1997"/>
      <c r="M1997" s="24" t="str">
        <f t="shared" si="95"/>
        <v/>
      </c>
      <c r="N1997" s="24" t="str">
        <f t="shared" si="96"/>
        <v/>
      </c>
      <c r="O1997" s="96" t="str">
        <f t="shared" si="97"/>
        <v/>
      </c>
    </row>
    <row r="1998" spans="1:15" x14ac:dyDescent="0.25">
      <c r="A1998"/>
      <c r="M1998" s="24" t="str">
        <f t="shared" si="95"/>
        <v/>
      </c>
      <c r="N1998" s="24" t="str">
        <f t="shared" si="96"/>
        <v/>
      </c>
      <c r="O1998" s="96" t="str">
        <f t="shared" si="97"/>
        <v/>
      </c>
    </row>
    <row r="1999" spans="1:15" x14ac:dyDescent="0.25">
      <c r="A1999"/>
      <c r="M1999" s="24" t="str">
        <f t="shared" si="95"/>
        <v/>
      </c>
      <c r="N1999" s="24" t="str">
        <f t="shared" si="96"/>
        <v/>
      </c>
      <c r="O1999" s="96" t="str">
        <f t="shared" si="97"/>
        <v/>
      </c>
    </row>
    <row r="2000" spans="1:15" x14ac:dyDescent="0.25">
      <c r="A2000"/>
      <c r="M2000" s="24" t="str">
        <f t="shared" si="95"/>
        <v/>
      </c>
      <c r="N2000" s="24" t="str">
        <f t="shared" si="96"/>
        <v/>
      </c>
      <c r="O2000" s="96" t="str">
        <f t="shared" si="97"/>
        <v/>
      </c>
    </row>
    <row r="2001" spans="1:15" x14ac:dyDescent="0.25">
      <c r="A2001"/>
      <c r="M2001" s="24" t="str">
        <f t="shared" si="95"/>
        <v/>
      </c>
      <c r="N2001" s="24" t="str">
        <f t="shared" si="96"/>
        <v/>
      </c>
      <c r="O2001" s="96" t="str">
        <f t="shared" si="97"/>
        <v/>
      </c>
    </row>
    <row r="2002" spans="1:15" x14ac:dyDescent="0.25">
      <c r="A2002"/>
      <c r="M2002" s="24" t="str">
        <f t="shared" si="95"/>
        <v/>
      </c>
      <c r="N2002" s="24" t="str">
        <f t="shared" si="96"/>
        <v/>
      </c>
      <c r="O2002" s="96" t="str">
        <f t="shared" si="97"/>
        <v/>
      </c>
    </row>
    <row r="2003" spans="1:15" x14ac:dyDescent="0.25">
      <c r="A2003"/>
      <c r="M2003" s="24" t="str">
        <f t="shared" si="95"/>
        <v/>
      </c>
      <c r="N2003" s="24" t="str">
        <f t="shared" si="96"/>
        <v/>
      </c>
      <c r="O2003" s="96" t="str">
        <f t="shared" si="97"/>
        <v/>
      </c>
    </row>
    <row r="2004" spans="1:15" x14ac:dyDescent="0.25">
      <c r="A2004"/>
      <c r="M2004" s="24" t="str">
        <f t="shared" si="95"/>
        <v/>
      </c>
      <c r="N2004" s="24" t="str">
        <f t="shared" si="96"/>
        <v/>
      </c>
      <c r="O2004" s="96" t="str">
        <f t="shared" si="97"/>
        <v/>
      </c>
    </row>
    <row r="2005" spans="1:15" x14ac:dyDescent="0.25">
      <c r="A2005"/>
      <c r="M2005" s="24" t="str">
        <f t="shared" si="95"/>
        <v/>
      </c>
      <c r="N2005" s="24" t="str">
        <f t="shared" si="96"/>
        <v/>
      </c>
      <c r="O2005" s="96" t="str">
        <f t="shared" si="97"/>
        <v/>
      </c>
    </row>
    <row r="2006" spans="1:15" x14ac:dyDescent="0.25">
      <c r="A2006"/>
      <c r="M2006" s="24" t="str">
        <f t="shared" si="95"/>
        <v/>
      </c>
      <c r="N2006" s="24" t="str">
        <f t="shared" si="96"/>
        <v/>
      </c>
      <c r="O2006" s="96" t="str">
        <f t="shared" si="97"/>
        <v/>
      </c>
    </row>
    <row r="2007" spans="1:15" x14ac:dyDescent="0.25">
      <c r="A2007"/>
      <c r="M2007" s="24" t="str">
        <f t="shared" si="95"/>
        <v/>
      </c>
      <c r="N2007" s="24" t="str">
        <f t="shared" si="96"/>
        <v/>
      </c>
      <c r="O2007" s="96" t="str">
        <f t="shared" si="97"/>
        <v/>
      </c>
    </row>
    <row r="2008" spans="1:15" x14ac:dyDescent="0.25">
      <c r="A2008"/>
      <c r="M2008" s="24" t="str">
        <f t="shared" si="95"/>
        <v/>
      </c>
      <c r="N2008" s="24" t="str">
        <f t="shared" si="96"/>
        <v/>
      </c>
      <c r="O2008" s="96" t="str">
        <f t="shared" si="97"/>
        <v/>
      </c>
    </row>
    <row r="2009" spans="1:15" x14ac:dyDescent="0.25">
      <c r="A2009"/>
      <c r="M2009" s="24" t="str">
        <f t="shared" si="95"/>
        <v/>
      </c>
      <c r="N2009" s="24" t="str">
        <f t="shared" si="96"/>
        <v/>
      </c>
      <c r="O2009" s="96" t="str">
        <f t="shared" si="97"/>
        <v/>
      </c>
    </row>
    <row r="2010" spans="1:15" x14ac:dyDescent="0.25">
      <c r="A2010"/>
      <c r="M2010" s="24" t="str">
        <f t="shared" si="95"/>
        <v/>
      </c>
      <c r="N2010" s="24" t="str">
        <f t="shared" si="96"/>
        <v/>
      </c>
      <c r="O2010" s="96" t="str">
        <f t="shared" si="97"/>
        <v/>
      </c>
    </row>
    <row r="2011" spans="1:15" x14ac:dyDescent="0.25">
      <c r="A2011"/>
      <c r="M2011" s="24" t="str">
        <f t="shared" si="95"/>
        <v/>
      </c>
      <c r="N2011" s="24" t="str">
        <f t="shared" si="96"/>
        <v/>
      </c>
      <c r="O2011" s="96" t="str">
        <f t="shared" si="97"/>
        <v/>
      </c>
    </row>
    <row r="2012" spans="1:15" x14ac:dyDescent="0.25">
      <c r="A2012"/>
      <c r="M2012" s="24" t="str">
        <f t="shared" si="95"/>
        <v/>
      </c>
      <c r="N2012" s="24" t="str">
        <f t="shared" si="96"/>
        <v/>
      </c>
      <c r="O2012" s="96" t="str">
        <f t="shared" si="97"/>
        <v/>
      </c>
    </row>
    <row r="2013" spans="1:15" x14ac:dyDescent="0.25">
      <c r="A2013"/>
      <c r="M2013" s="24" t="str">
        <f t="shared" si="95"/>
        <v/>
      </c>
      <c r="N2013" s="24" t="str">
        <f t="shared" si="96"/>
        <v/>
      </c>
      <c r="O2013" s="96" t="str">
        <f t="shared" si="97"/>
        <v/>
      </c>
    </row>
    <row r="2014" spans="1:15" x14ac:dyDescent="0.25">
      <c r="A2014"/>
      <c r="M2014" s="24" t="str">
        <f t="shared" si="95"/>
        <v/>
      </c>
      <c r="N2014" s="24" t="str">
        <f t="shared" si="96"/>
        <v/>
      </c>
      <c r="O2014" s="96" t="str">
        <f t="shared" si="97"/>
        <v/>
      </c>
    </row>
    <row r="2015" spans="1:15" x14ac:dyDescent="0.25">
      <c r="A2015"/>
      <c r="M2015" s="24" t="str">
        <f t="shared" si="95"/>
        <v/>
      </c>
      <c r="N2015" s="24" t="str">
        <f t="shared" si="96"/>
        <v/>
      </c>
      <c r="O2015" s="96" t="str">
        <f t="shared" si="97"/>
        <v/>
      </c>
    </row>
    <row r="2016" spans="1:15" x14ac:dyDescent="0.25">
      <c r="A2016"/>
      <c r="M2016" s="24" t="str">
        <f t="shared" si="95"/>
        <v/>
      </c>
      <c r="N2016" s="24" t="str">
        <f t="shared" si="96"/>
        <v/>
      </c>
      <c r="O2016" s="96" t="str">
        <f t="shared" si="97"/>
        <v/>
      </c>
    </row>
    <row r="2017" spans="1:15" x14ac:dyDescent="0.25">
      <c r="A2017"/>
      <c r="M2017" s="24" t="str">
        <f t="shared" si="95"/>
        <v/>
      </c>
      <c r="N2017" s="24" t="str">
        <f t="shared" si="96"/>
        <v/>
      </c>
      <c r="O2017" s="96" t="str">
        <f t="shared" si="97"/>
        <v/>
      </c>
    </row>
    <row r="2018" spans="1:15" x14ac:dyDescent="0.25">
      <c r="A2018"/>
      <c r="M2018" s="24" t="str">
        <f t="shared" si="95"/>
        <v/>
      </c>
      <c r="N2018" s="24" t="str">
        <f t="shared" si="96"/>
        <v/>
      </c>
      <c r="O2018" s="96" t="str">
        <f t="shared" si="97"/>
        <v/>
      </c>
    </row>
    <row r="2019" spans="1:15" x14ac:dyDescent="0.25">
      <c r="A2019"/>
      <c r="M2019" s="24" t="str">
        <f t="shared" si="95"/>
        <v/>
      </c>
      <c r="N2019" s="24" t="str">
        <f t="shared" si="96"/>
        <v/>
      </c>
      <c r="O2019" s="96" t="str">
        <f t="shared" si="97"/>
        <v/>
      </c>
    </row>
    <row r="2020" spans="1:15" x14ac:dyDescent="0.25">
      <c r="A2020"/>
      <c r="M2020" s="24" t="str">
        <f t="shared" si="95"/>
        <v/>
      </c>
      <c r="N2020" s="24" t="str">
        <f t="shared" si="96"/>
        <v/>
      </c>
      <c r="O2020" s="96" t="str">
        <f t="shared" si="97"/>
        <v/>
      </c>
    </row>
    <row r="2021" spans="1:15" x14ac:dyDescent="0.25">
      <c r="A2021"/>
      <c r="M2021" s="24" t="str">
        <f t="shared" si="95"/>
        <v/>
      </c>
      <c r="N2021" s="24" t="str">
        <f t="shared" si="96"/>
        <v/>
      </c>
      <c r="O2021" s="96" t="str">
        <f t="shared" si="97"/>
        <v/>
      </c>
    </row>
    <row r="2022" spans="1:15" x14ac:dyDescent="0.25">
      <c r="A2022"/>
      <c r="M2022" s="24" t="str">
        <f t="shared" si="95"/>
        <v/>
      </c>
      <c r="N2022" s="24" t="str">
        <f t="shared" si="96"/>
        <v/>
      </c>
      <c r="O2022" s="96" t="str">
        <f t="shared" si="97"/>
        <v/>
      </c>
    </row>
    <row r="2023" spans="1:15" x14ac:dyDescent="0.25">
      <c r="A2023"/>
      <c r="M2023" s="24" t="str">
        <f t="shared" si="95"/>
        <v/>
      </c>
      <c r="N2023" s="24" t="str">
        <f t="shared" si="96"/>
        <v/>
      </c>
      <c r="O2023" s="96" t="str">
        <f t="shared" si="97"/>
        <v/>
      </c>
    </row>
    <row r="2024" spans="1:15" x14ac:dyDescent="0.25">
      <c r="A2024"/>
      <c r="M2024" s="24" t="str">
        <f t="shared" si="95"/>
        <v/>
      </c>
      <c r="N2024" s="24" t="str">
        <f t="shared" si="96"/>
        <v/>
      </c>
      <c r="O2024" s="96" t="str">
        <f t="shared" si="97"/>
        <v/>
      </c>
    </row>
    <row r="2025" spans="1:15" x14ac:dyDescent="0.25">
      <c r="A2025"/>
      <c r="M2025" s="24" t="str">
        <f t="shared" si="95"/>
        <v/>
      </c>
      <c r="N2025" s="24" t="str">
        <f t="shared" si="96"/>
        <v/>
      </c>
      <c r="O2025" s="96" t="str">
        <f t="shared" si="97"/>
        <v/>
      </c>
    </row>
    <row r="2026" spans="1:15" x14ac:dyDescent="0.25">
      <c r="A2026"/>
      <c r="M2026" s="24" t="str">
        <f t="shared" si="95"/>
        <v/>
      </c>
      <c r="N2026" s="24" t="str">
        <f t="shared" si="96"/>
        <v/>
      </c>
      <c r="O2026" s="96" t="str">
        <f t="shared" si="97"/>
        <v/>
      </c>
    </row>
    <row r="2027" spans="1:15" x14ac:dyDescent="0.25">
      <c r="A2027"/>
      <c r="M2027" s="24" t="str">
        <f t="shared" si="95"/>
        <v/>
      </c>
      <c r="N2027" s="24" t="str">
        <f t="shared" si="96"/>
        <v/>
      </c>
      <c r="O2027" s="96" t="str">
        <f t="shared" si="97"/>
        <v/>
      </c>
    </row>
    <row r="2028" spans="1:15" x14ac:dyDescent="0.25">
      <c r="A2028"/>
      <c r="M2028" s="24" t="str">
        <f t="shared" si="95"/>
        <v/>
      </c>
      <c r="N2028" s="24" t="str">
        <f t="shared" si="96"/>
        <v/>
      </c>
      <c r="O2028" s="96" t="str">
        <f t="shared" si="97"/>
        <v/>
      </c>
    </row>
    <row r="2029" spans="1:15" x14ac:dyDescent="0.25">
      <c r="A2029"/>
      <c r="M2029" s="24" t="str">
        <f t="shared" si="95"/>
        <v/>
      </c>
      <c r="N2029" s="24" t="str">
        <f t="shared" si="96"/>
        <v/>
      </c>
      <c r="O2029" s="96" t="str">
        <f t="shared" si="97"/>
        <v/>
      </c>
    </row>
    <row r="2030" spans="1:15" x14ac:dyDescent="0.25">
      <c r="A2030"/>
      <c r="M2030" s="24" t="str">
        <f t="shared" si="95"/>
        <v/>
      </c>
      <c r="N2030" s="24" t="str">
        <f t="shared" si="96"/>
        <v/>
      </c>
      <c r="O2030" s="96" t="str">
        <f t="shared" si="97"/>
        <v/>
      </c>
    </row>
    <row r="2031" spans="1:15" x14ac:dyDescent="0.25">
      <c r="A2031"/>
      <c r="M2031" s="24" t="str">
        <f t="shared" si="95"/>
        <v/>
      </c>
      <c r="N2031" s="24" t="str">
        <f t="shared" si="96"/>
        <v/>
      </c>
      <c r="O2031" s="96" t="str">
        <f t="shared" si="97"/>
        <v/>
      </c>
    </row>
    <row r="2032" spans="1:15" x14ac:dyDescent="0.25">
      <c r="A2032"/>
      <c r="M2032" s="24" t="str">
        <f t="shared" si="95"/>
        <v/>
      </c>
      <c r="N2032" s="24" t="str">
        <f t="shared" si="96"/>
        <v/>
      </c>
      <c r="O2032" s="96" t="str">
        <f t="shared" si="97"/>
        <v/>
      </c>
    </row>
    <row r="2033" spans="1:15" x14ac:dyDescent="0.25">
      <c r="A2033" s="93"/>
      <c r="B2033" s="94"/>
      <c r="C2033" s="93"/>
      <c r="D2033" s="93"/>
      <c r="E2033" s="93"/>
      <c r="F2033" s="93"/>
      <c r="G2033" s="93"/>
      <c r="H2033" s="93"/>
      <c r="I2033" s="93"/>
      <c r="J2033" s="93"/>
      <c r="K2033" s="93"/>
      <c r="L2033" s="93"/>
      <c r="M2033" s="24" t="str">
        <f t="shared" si="95"/>
        <v/>
      </c>
      <c r="N2033" s="24" t="str">
        <f t="shared" si="96"/>
        <v/>
      </c>
      <c r="O2033" s="96" t="str">
        <f t="shared" si="97"/>
        <v/>
      </c>
    </row>
    <row r="2034" spans="1:15" x14ac:dyDescent="0.25">
      <c r="A2034" s="93"/>
      <c r="B2034" s="94"/>
      <c r="C2034" s="93"/>
      <c r="D2034" s="93"/>
      <c r="E2034" s="93"/>
      <c r="F2034" s="93"/>
      <c r="G2034" s="93"/>
      <c r="H2034" s="93"/>
      <c r="I2034" s="93"/>
      <c r="J2034" s="93"/>
      <c r="K2034" s="93"/>
      <c r="L2034" s="93"/>
      <c r="M2034" s="24" t="str">
        <f t="shared" si="95"/>
        <v/>
      </c>
      <c r="N2034" s="24" t="str">
        <f t="shared" si="96"/>
        <v/>
      </c>
      <c r="O2034" s="96" t="str">
        <f t="shared" si="97"/>
        <v/>
      </c>
    </row>
    <row r="2035" spans="1:15" x14ac:dyDescent="0.25">
      <c r="A2035" s="93"/>
      <c r="B2035" s="94"/>
      <c r="C2035" s="93"/>
      <c r="D2035" s="93"/>
      <c r="E2035" s="93"/>
      <c r="F2035" s="93"/>
      <c r="G2035" s="93"/>
      <c r="H2035" s="93"/>
      <c r="I2035" s="93"/>
      <c r="J2035" s="93"/>
      <c r="K2035" s="93"/>
      <c r="L2035" s="93"/>
      <c r="M2035" s="24" t="str">
        <f t="shared" si="95"/>
        <v/>
      </c>
      <c r="N2035" s="24" t="str">
        <f t="shared" si="96"/>
        <v/>
      </c>
      <c r="O2035" s="96" t="str">
        <f t="shared" si="97"/>
        <v/>
      </c>
    </row>
    <row r="2036" spans="1:15" x14ac:dyDescent="0.25">
      <c r="A2036" s="93"/>
      <c r="B2036" s="94"/>
      <c r="C2036" s="93"/>
      <c r="D2036" s="93"/>
      <c r="E2036" s="93"/>
      <c r="F2036" s="93"/>
      <c r="G2036" s="93"/>
      <c r="H2036" s="93"/>
      <c r="I2036" s="93"/>
      <c r="J2036" s="93"/>
      <c r="K2036" s="93"/>
      <c r="L2036" s="93"/>
      <c r="M2036" s="24" t="str">
        <f t="shared" si="95"/>
        <v/>
      </c>
      <c r="N2036" s="24" t="str">
        <f t="shared" si="96"/>
        <v/>
      </c>
      <c r="O2036" s="96" t="str">
        <f t="shared" si="97"/>
        <v/>
      </c>
    </row>
    <row r="2037" spans="1:15" x14ac:dyDescent="0.25">
      <c r="A2037" s="93"/>
      <c r="B2037" s="94"/>
      <c r="C2037" s="93"/>
      <c r="D2037" s="93"/>
      <c r="E2037" s="93"/>
      <c r="F2037" s="93"/>
      <c r="G2037" s="93"/>
      <c r="H2037" s="93"/>
      <c r="I2037" s="93"/>
      <c r="J2037" s="93"/>
      <c r="K2037" s="93"/>
      <c r="L2037" s="93"/>
      <c r="M2037" s="24" t="str">
        <f t="shared" si="95"/>
        <v/>
      </c>
      <c r="N2037" s="24" t="str">
        <f t="shared" si="96"/>
        <v/>
      </c>
      <c r="O2037" s="96" t="str">
        <f t="shared" si="97"/>
        <v/>
      </c>
    </row>
    <row r="2038" spans="1:15" x14ac:dyDescent="0.25">
      <c r="A2038" s="93"/>
      <c r="B2038" s="94"/>
      <c r="C2038" s="93"/>
      <c r="D2038" s="93"/>
      <c r="E2038" s="93"/>
      <c r="F2038" s="93"/>
      <c r="G2038" s="93"/>
      <c r="H2038" s="93"/>
      <c r="I2038" s="93"/>
      <c r="J2038" s="93"/>
      <c r="K2038" s="93"/>
      <c r="L2038" s="93"/>
      <c r="M2038" s="24" t="str">
        <f t="shared" si="95"/>
        <v/>
      </c>
      <c r="N2038" s="24" t="str">
        <f t="shared" si="96"/>
        <v/>
      </c>
      <c r="O2038" s="96" t="str">
        <f t="shared" si="97"/>
        <v/>
      </c>
    </row>
    <row r="2039" spans="1:15" x14ac:dyDescent="0.25">
      <c r="A2039" s="93"/>
      <c r="B2039" s="94"/>
      <c r="C2039" s="93"/>
      <c r="D2039" s="93"/>
      <c r="E2039" s="93"/>
      <c r="F2039" s="93"/>
      <c r="G2039" s="93"/>
      <c r="H2039" s="93"/>
      <c r="I2039" s="93"/>
      <c r="J2039" s="93"/>
      <c r="K2039" s="93"/>
      <c r="L2039" s="93"/>
      <c r="M2039" s="24" t="str">
        <f t="shared" si="95"/>
        <v/>
      </c>
      <c r="N2039" s="24" t="str">
        <f t="shared" si="96"/>
        <v/>
      </c>
      <c r="O2039" s="96" t="str">
        <f t="shared" si="97"/>
        <v/>
      </c>
    </row>
    <row r="2040" spans="1:15" x14ac:dyDescent="0.25">
      <c r="A2040" s="93"/>
      <c r="B2040" s="94"/>
      <c r="C2040" s="93"/>
      <c r="D2040" s="93"/>
      <c r="E2040" s="93"/>
      <c r="F2040" s="93"/>
      <c r="G2040" s="93"/>
      <c r="H2040" s="93"/>
      <c r="I2040" s="93"/>
      <c r="J2040" s="93"/>
      <c r="K2040" s="93"/>
      <c r="L2040" s="93"/>
      <c r="M2040" s="24" t="str">
        <f t="shared" si="95"/>
        <v/>
      </c>
      <c r="N2040" s="24" t="str">
        <f t="shared" si="96"/>
        <v/>
      </c>
      <c r="O2040" s="96" t="str">
        <f t="shared" si="97"/>
        <v/>
      </c>
    </row>
    <row r="2041" spans="1:15" x14ac:dyDescent="0.25">
      <c r="A2041" s="93"/>
      <c r="B2041" s="94"/>
      <c r="C2041" s="93"/>
      <c r="D2041" s="93"/>
      <c r="E2041" s="93"/>
      <c r="F2041" s="93"/>
      <c r="G2041" s="93"/>
      <c r="H2041" s="93"/>
      <c r="I2041" s="93"/>
      <c r="J2041" s="93"/>
      <c r="K2041" s="93"/>
      <c r="L2041" s="93"/>
      <c r="M2041" s="24" t="str">
        <f t="shared" si="95"/>
        <v/>
      </c>
      <c r="N2041" s="24" t="str">
        <f t="shared" si="96"/>
        <v/>
      </c>
      <c r="O2041" s="96" t="str">
        <f t="shared" si="97"/>
        <v/>
      </c>
    </row>
    <row r="2042" spans="1:15" x14ac:dyDescent="0.25">
      <c r="A2042" s="93"/>
      <c r="B2042" s="94"/>
      <c r="C2042" s="93"/>
      <c r="D2042" s="93"/>
      <c r="E2042" s="93"/>
      <c r="F2042" s="93"/>
      <c r="G2042" s="93"/>
      <c r="H2042" s="93"/>
      <c r="I2042" s="93"/>
      <c r="J2042" s="93"/>
      <c r="K2042" s="93"/>
      <c r="L2042" s="93"/>
      <c r="M2042" s="24" t="str">
        <f t="shared" si="95"/>
        <v/>
      </c>
      <c r="N2042" s="24" t="str">
        <f t="shared" si="96"/>
        <v/>
      </c>
      <c r="O2042" s="96" t="str">
        <f t="shared" si="97"/>
        <v/>
      </c>
    </row>
    <row r="2043" spans="1:15" x14ac:dyDescent="0.25">
      <c r="A2043" s="93"/>
      <c r="B2043" s="94"/>
      <c r="C2043" s="93"/>
      <c r="D2043" s="93"/>
      <c r="E2043" s="93"/>
      <c r="F2043" s="93"/>
      <c r="G2043" s="93"/>
      <c r="H2043" s="93"/>
      <c r="I2043" s="93"/>
      <c r="J2043" s="93"/>
      <c r="K2043" s="93"/>
      <c r="L2043" s="93"/>
      <c r="M2043" s="24" t="str">
        <f t="shared" si="95"/>
        <v/>
      </c>
      <c r="N2043" s="24" t="str">
        <f t="shared" si="96"/>
        <v/>
      </c>
      <c r="O2043" s="96" t="str">
        <f t="shared" si="97"/>
        <v/>
      </c>
    </row>
    <row r="2044" spans="1:15" x14ac:dyDescent="0.25">
      <c r="A2044" s="93"/>
      <c r="B2044" s="94"/>
      <c r="C2044" s="93"/>
      <c r="D2044" s="93"/>
      <c r="E2044" s="93"/>
      <c r="F2044" s="93"/>
      <c r="G2044" s="93"/>
      <c r="H2044" s="93"/>
      <c r="I2044" s="93"/>
      <c r="J2044" s="93"/>
      <c r="K2044" s="93"/>
      <c r="L2044" s="93"/>
      <c r="M2044" s="24" t="str">
        <f t="shared" si="95"/>
        <v/>
      </c>
      <c r="N2044" s="24" t="str">
        <f t="shared" si="96"/>
        <v/>
      </c>
      <c r="O2044" s="96" t="str">
        <f t="shared" si="97"/>
        <v/>
      </c>
    </row>
    <row r="2045" spans="1:15" x14ac:dyDescent="0.25">
      <c r="A2045" s="93"/>
      <c r="B2045" s="94"/>
      <c r="C2045" s="93"/>
      <c r="D2045" s="93"/>
      <c r="E2045" s="93"/>
      <c r="F2045" s="93"/>
      <c r="G2045" s="93"/>
      <c r="H2045" s="93"/>
      <c r="I2045" s="93"/>
      <c r="J2045" s="93"/>
      <c r="K2045" s="93"/>
      <c r="L2045" s="93"/>
      <c r="M2045" s="24" t="str">
        <f t="shared" si="95"/>
        <v/>
      </c>
      <c r="N2045" s="24" t="str">
        <f t="shared" si="96"/>
        <v/>
      </c>
      <c r="O2045" s="96" t="str">
        <f t="shared" si="97"/>
        <v/>
      </c>
    </row>
    <row r="2046" spans="1:15" x14ac:dyDescent="0.25">
      <c r="A2046" s="93"/>
      <c r="B2046" s="94"/>
      <c r="C2046" s="93"/>
      <c r="D2046" s="93"/>
      <c r="E2046" s="93"/>
      <c r="F2046" s="93"/>
      <c r="G2046" s="93"/>
      <c r="H2046" s="93"/>
      <c r="I2046" s="93"/>
      <c r="J2046" s="93"/>
      <c r="K2046" s="93"/>
      <c r="L2046" s="93"/>
      <c r="M2046" s="24" t="str">
        <f t="shared" si="95"/>
        <v/>
      </c>
      <c r="N2046" s="24" t="str">
        <f t="shared" si="96"/>
        <v/>
      </c>
      <c r="O2046" s="96" t="str">
        <f t="shared" si="97"/>
        <v/>
      </c>
    </row>
    <row r="2047" spans="1:15" x14ac:dyDescent="0.25">
      <c r="A2047" s="93"/>
      <c r="B2047" s="94"/>
      <c r="C2047" s="93"/>
      <c r="D2047" s="93"/>
      <c r="E2047" s="93"/>
      <c r="F2047" s="93"/>
      <c r="G2047" s="93"/>
      <c r="H2047" s="93"/>
      <c r="I2047" s="93"/>
      <c r="J2047" s="93"/>
      <c r="K2047" s="93"/>
      <c r="L2047" s="93"/>
      <c r="M2047" s="24" t="str">
        <f t="shared" si="95"/>
        <v/>
      </c>
      <c r="N2047" s="24" t="str">
        <f t="shared" si="96"/>
        <v/>
      </c>
      <c r="O2047" s="96" t="str">
        <f t="shared" si="97"/>
        <v/>
      </c>
    </row>
    <row r="2048" spans="1:15" x14ac:dyDescent="0.25">
      <c r="A2048" s="93"/>
      <c r="B2048" s="94"/>
      <c r="C2048" s="93"/>
      <c r="D2048" s="93"/>
      <c r="E2048" s="93"/>
      <c r="F2048" s="93"/>
      <c r="G2048" s="93"/>
      <c r="H2048" s="93"/>
      <c r="I2048" s="93"/>
      <c r="J2048" s="93"/>
      <c r="K2048" s="93"/>
      <c r="L2048" s="93"/>
      <c r="M2048" s="24" t="str">
        <f t="shared" si="95"/>
        <v/>
      </c>
      <c r="N2048" s="24" t="str">
        <f t="shared" si="96"/>
        <v/>
      </c>
      <c r="O2048" s="96" t="str">
        <f t="shared" si="97"/>
        <v/>
      </c>
    </row>
    <row r="2049" spans="1:15" x14ac:dyDescent="0.25">
      <c r="A2049" s="93"/>
      <c r="B2049" s="94"/>
      <c r="C2049" s="93"/>
      <c r="D2049" s="93"/>
      <c r="E2049" s="93"/>
      <c r="F2049" s="93"/>
      <c r="G2049" s="93"/>
      <c r="H2049" s="93"/>
      <c r="I2049" s="93"/>
      <c r="J2049" s="93"/>
      <c r="K2049" s="93"/>
      <c r="L2049" s="93"/>
      <c r="M2049" s="24" t="str">
        <f t="shared" ref="M2049:M2112" si="98">IF($B2049="","",_xlfn.NUMBERVALUE(LEFT($J2049,5)))</f>
        <v/>
      </c>
      <c r="N2049" s="24" t="str">
        <f t="shared" si="96"/>
        <v/>
      </c>
      <c r="O2049" s="96" t="str">
        <f t="shared" si="97"/>
        <v/>
      </c>
    </row>
    <row r="2050" spans="1:15" x14ac:dyDescent="0.25">
      <c r="A2050" s="93"/>
      <c r="B2050" s="94"/>
      <c r="C2050" s="93"/>
      <c r="D2050" s="93"/>
      <c r="E2050" s="93"/>
      <c r="F2050" s="93"/>
      <c r="G2050" s="93"/>
      <c r="H2050" s="93"/>
      <c r="I2050" s="93"/>
      <c r="J2050" s="93"/>
      <c r="K2050" s="93"/>
      <c r="L2050" s="93"/>
      <c r="M2050" s="24" t="str">
        <f t="shared" si="98"/>
        <v/>
      </c>
      <c r="N2050" s="24" t="str">
        <f t="shared" ref="N2050:N2113" si="99">IF(B2050="","",IF($M2050&lt;10/48,10/48,IF($M2050&gt;39/48,39/48,$M2050)))</f>
        <v/>
      </c>
      <c r="O2050" s="96" t="str">
        <f t="shared" si="97"/>
        <v/>
      </c>
    </row>
    <row r="2051" spans="1:15" x14ac:dyDescent="0.25">
      <c r="A2051" s="93"/>
      <c r="B2051" s="94"/>
      <c r="C2051" s="93"/>
      <c r="D2051" s="93"/>
      <c r="E2051" s="93"/>
      <c r="F2051" s="93"/>
      <c r="G2051" s="93"/>
      <c r="H2051" s="93"/>
      <c r="I2051" s="93"/>
      <c r="J2051" s="93"/>
      <c r="K2051" s="93"/>
      <c r="L2051" s="93"/>
      <c r="M2051" s="24" t="str">
        <f t="shared" si="98"/>
        <v/>
      </c>
      <c r="N2051" s="24" t="str">
        <f t="shared" si="99"/>
        <v/>
      </c>
      <c r="O2051" s="96" t="str">
        <f t="shared" ref="O2051:O2114" si="100">IF($A2051="","",HOUR($N2051))</f>
        <v/>
      </c>
    </row>
    <row r="2052" spans="1:15" x14ac:dyDescent="0.25">
      <c r="A2052" s="93"/>
      <c r="B2052" s="94"/>
      <c r="C2052" s="93"/>
      <c r="D2052" s="93"/>
      <c r="E2052" s="93"/>
      <c r="F2052" s="93"/>
      <c r="G2052" s="93"/>
      <c r="H2052" s="93"/>
      <c r="I2052" s="93"/>
      <c r="J2052" s="93"/>
      <c r="K2052" s="93"/>
      <c r="L2052" s="93"/>
      <c r="M2052" s="24" t="str">
        <f t="shared" si="98"/>
        <v/>
      </c>
      <c r="N2052" s="24" t="str">
        <f t="shared" si="99"/>
        <v/>
      </c>
      <c r="O2052" s="96" t="str">
        <f t="shared" si="100"/>
        <v/>
      </c>
    </row>
    <row r="2053" spans="1:15" x14ac:dyDescent="0.25">
      <c r="A2053" s="93"/>
      <c r="B2053" s="94"/>
      <c r="C2053" s="93"/>
      <c r="D2053" s="93"/>
      <c r="E2053" s="93"/>
      <c r="F2053" s="93"/>
      <c r="G2053" s="93"/>
      <c r="H2053" s="93"/>
      <c r="I2053" s="93"/>
      <c r="J2053" s="93"/>
      <c r="K2053" s="93"/>
      <c r="L2053" s="93"/>
      <c r="M2053" s="24" t="str">
        <f t="shared" si="98"/>
        <v/>
      </c>
      <c r="N2053" s="24" t="str">
        <f t="shared" si="99"/>
        <v/>
      </c>
      <c r="O2053" s="96" t="str">
        <f t="shared" si="100"/>
        <v/>
      </c>
    </row>
    <row r="2054" spans="1:15" x14ac:dyDescent="0.25">
      <c r="A2054" s="93"/>
      <c r="B2054" s="94"/>
      <c r="C2054" s="93"/>
      <c r="D2054" s="93"/>
      <c r="E2054" s="93"/>
      <c r="F2054" s="93"/>
      <c r="G2054" s="93"/>
      <c r="H2054" s="93"/>
      <c r="I2054" s="93"/>
      <c r="J2054" s="93"/>
      <c r="K2054" s="93"/>
      <c r="L2054" s="93"/>
      <c r="M2054" s="24" t="str">
        <f t="shared" si="98"/>
        <v/>
      </c>
      <c r="N2054" s="24" t="str">
        <f t="shared" si="99"/>
        <v/>
      </c>
      <c r="O2054" s="96" t="str">
        <f t="shared" si="100"/>
        <v/>
      </c>
    </row>
    <row r="2055" spans="1:15" x14ac:dyDescent="0.25">
      <c r="A2055" s="93"/>
      <c r="B2055" s="94"/>
      <c r="C2055" s="93"/>
      <c r="D2055" s="93"/>
      <c r="E2055" s="93"/>
      <c r="F2055" s="93"/>
      <c r="G2055" s="93"/>
      <c r="H2055" s="93"/>
      <c r="I2055" s="93"/>
      <c r="J2055" s="93"/>
      <c r="K2055" s="93"/>
      <c r="L2055" s="93"/>
      <c r="M2055" s="24" t="str">
        <f t="shared" si="98"/>
        <v/>
      </c>
      <c r="N2055" s="24" t="str">
        <f t="shared" si="99"/>
        <v/>
      </c>
      <c r="O2055" s="96" t="str">
        <f t="shared" si="100"/>
        <v/>
      </c>
    </row>
    <row r="2056" spans="1:15" x14ac:dyDescent="0.25">
      <c r="A2056" s="93"/>
      <c r="B2056" s="94"/>
      <c r="C2056" s="93"/>
      <c r="D2056" s="93"/>
      <c r="E2056" s="93"/>
      <c r="F2056" s="93"/>
      <c r="G2056" s="93"/>
      <c r="H2056" s="93"/>
      <c r="I2056" s="93"/>
      <c r="J2056" s="93"/>
      <c r="K2056" s="93"/>
      <c r="L2056" s="93"/>
      <c r="M2056" s="24" t="str">
        <f t="shared" si="98"/>
        <v/>
      </c>
      <c r="N2056" s="24" t="str">
        <f t="shared" si="99"/>
        <v/>
      </c>
      <c r="O2056" s="96" t="str">
        <f t="shared" si="100"/>
        <v/>
      </c>
    </row>
    <row r="2057" spans="1:15" x14ac:dyDescent="0.25">
      <c r="A2057" s="93"/>
      <c r="B2057" s="94"/>
      <c r="C2057" s="93"/>
      <c r="D2057" s="93"/>
      <c r="E2057" s="93"/>
      <c r="F2057" s="93"/>
      <c r="G2057" s="93"/>
      <c r="H2057" s="93"/>
      <c r="I2057" s="93"/>
      <c r="J2057" s="93"/>
      <c r="K2057" s="93"/>
      <c r="L2057" s="93"/>
      <c r="M2057" s="24" t="str">
        <f t="shared" si="98"/>
        <v/>
      </c>
      <c r="N2057" s="24" t="str">
        <f t="shared" si="99"/>
        <v/>
      </c>
      <c r="O2057" s="96" t="str">
        <f t="shared" si="100"/>
        <v/>
      </c>
    </row>
    <row r="2058" spans="1:15" x14ac:dyDescent="0.25">
      <c r="A2058" s="93"/>
      <c r="B2058" s="94"/>
      <c r="C2058" s="93"/>
      <c r="D2058" s="93"/>
      <c r="E2058" s="93"/>
      <c r="F2058" s="93"/>
      <c r="G2058" s="93"/>
      <c r="H2058" s="93"/>
      <c r="I2058" s="93"/>
      <c r="J2058" s="93"/>
      <c r="K2058" s="93"/>
      <c r="L2058" s="93"/>
      <c r="M2058" s="24" t="str">
        <f t="shared" si="98"/>
        <v/>
      </c>
      <c r="N2058" s="24" t="str">
        <f t="shared" si="99"/>
        <v/>
      </c>
      <c r="O2058" s="96" t="str">
        <f t="shared" si="100"/>
        <v/>
      </c>
    </row>
    <row r="2059" spans="1:15" x14ac:dyDescent="0.25">
      <c r="A2059" s="93"/>
      <c r="B2059" s="94"/>
      <c r="C2059" s="93"/>
      <c r="D2059" s="93"/>
      <c r="E2059" s="93"/>
      <c r="F2059" s="93"/>
      <c r="G2059" s="93"/>
      <c r="H2059" s="93"/>
      <c r="I2059" s="93"/>
      <c r="J2059" s="93"/>
      <c r="K2059" s="93"/>
      <c r="L2059" s="93"/>
      <c r="M2059" s="24" t="str">
        <f t="shared" si="98"/>
        <v/>
      </c>
      <c r="N2059" s="24" t="str">
        <f t="shared" si="99"/>
        <v/>
      </c>
      <c r="O2059" s="96" t="str">
        <f t="shared" si="100"/>
        <v/>
      </c>
    </row>
    <row r="2060" spans="1:15" x14ac:dyDescent="0.25">
      <c r="A2060" s="93"/>
      <c r="B2060" s="94"/>
      <c r="C2060" s="93"/>
      <c r="D2060" s="93"/>
      <c r="E2060" s="93"/>
      <c r="F2060" s="93"/>
      <c r="G2060" s="93"/>
      <c r="H2060" s="93"/>
      <c r="I2060" s="93"/>
      <c r="J2060" s="93"/>
      <c r="K2060" s="93"/>
      <c r="L2060" s="93"/>
      <c r="M2060" s="24" t="str">
        <f t="shared" si="98"/>
        <v/>
      </c>
      <c r="N2060" s="24" t="str">
        <f t="shared" si="99"/>
        <v/>
      </c>
      <c r="O2060" s="96" t="str">
        <f t="shared" si="100"/>
        <v/>
      </c>
    </row>
    <row r="2061" spans="1:15" x14ac:dyDescent="0.25">
      <c r="A2061" s="93"/>
      <c r="B2061" s="94"/>
      <c r="C2061" s="93"/>
      <c r="D2061" s="93"/>
      <c r="E2061" s="93"/>
      <c r="F2061" s="93"/>
      <c r="G2061" s="93"/>
      <c r="H2061" s="93"/>
      <c r="I2061" s="93"/>
      <c r="J2061" s="93"/>
      <c r="K2061" s="93"/>
      <c r="L2061" s="93"/>
      <c r="M2061" s="24" t="str">
        <f t="shared" si="98"/>
        <v/>
      </c>
      <c r="N2061" s="24" t="str">
        <f t="shared" si="99"/>
        <v/>
      </c>
      <c r="O2061" s="96" t="str">
        <f t="shared" si="100"/>
        <v/>
      </c>
    </row>
    <row r="2062" spans="1:15" x14ac:dyDescent="0.25">
      <c r="A2062" s="93"/>
      <c r="B2062" s="94"/>
      <c r="C2062" s="93"/>
      <c r="D2062" s="93"/>
      <c r="E2062" s="93"/>
      <c r="F2062" s="93"/>
      <c r="G2062" s="93"/>
      <c r="H2062" s="93"/>
      <c r="I2062" s="93"/>
      <c r="J2062" s="93"/>
      <c r="K2062" s="93"/>
      <c r="L2062" s="93"/>
      <c r="M2062" s="24" t="str">
        <f t="shared" si="98"/>
        <v/>
      </c>
      <c r="N2062" s="24" t="str">
        <f t="shared" si="99"/>
        <v/>
      </c>
      <c r="O2062" s="96" t="str">
        <f t="shared" si="100"/>
        <v/>
      </c>
    </row>
    <row r="2063" spans="1:15" x14ac:dyDescent="0.25">
      <c r="A2063" s="93"/>
      <c r="B2063" s="94"/>
      <c r="C2063" s="93"/>
      <c r="D2063" s="93"/>
      <c r="E2063" s="93"/>
      <c r="F2063" s="93"/>
      <c r="G2063" s="93"/>
      <c r="H2063" s="93"/>
      <c r="I2063" s="93"/>
      <c r="J2063" s="93"/>
      <c r="K2063" s="93"/>
      <c r="L2063" s="93"/>
      <c r="M2063" s="24" t="str">
        <f t="shared" si="98"/>
        <v/>
      </c>
      <c r="N2063" s="24" t="str">
        <f t="shared" si="99"/>
        <v/>
      </c>
      <c r="O2063" s="96" t="str">
        <f t="shared" si="100"/>
        <v/>
      </c>
    </row>
    <row r="2064" spans="1:15" x14ac:dyDescent="0.25">
      <c r="A2064" s="93"/>
      <c r="B2064" s="94"/>
      <c r="C2064" s="93"/>
      <c r="D2064" s="93"/>
      <c r="E2064" s="93"/>
      <c r="F2064" s="93"/>
      <c r="G2064" s="93"/>
      <c r="H2064" s="93"/>
      <c r="I2064" s="93"/>
      <c r="J2064" s="93"/>
      <c r="K2064" s="93"/>
      <c r="L2064" s="93"/>
      <c r="M2064" s="24" t="str">
        <f t="shared" si="98"/>
        <v/>
      </c>
      <c r="N2064" s="24" t="str">
        <f t="shared" si="99"/>
        <v/>
      </c>
      <c r="O2064" s="96" t="str">
        <f t="shared" si="100"/>
        <v/>
      </c>
    </row>
    <row r="2065" spans="1:15" x14ac:dyDescent="0.25">
      <c r="A2065" s="93"/>
      <c r="B2065" s="94"/>
      <c r="C2065" s="93"/>
      <c r="D2065" s="93"/>
      <c r="E2065" s="93"/>
      <c r="F2065" s="93"/>
      <c r="G2065" s="93"/>
      <c r="H2065" s="93"/>
      <c r="I2065" s="93"/>
      <c r="J2065" s="93"/>
      <c r="K2065" s="93"/>
      <c r="L2065" s="93"/>
      <c r="M2065" s="24" t="str">
        <f t="shared" si="98"/>
        <v/>
      </c>
      <c r="N2065" s="24" t="str">
        <f t="shared" si="99"/>
        <v/>
      </c>
      <c r="O2065" s="96" t="str">
        <f t="shared" si="100"/>
        <v/>
      </c>
    </row>
    <row r="2066" spans="1:15" x14ac:dyDescent="0.25">
      <c r="A2066" s="93"/>
      <c r="B2066" s="94"/>
      <c r="C2066" s="93"/>
      <c r="D2066" s="93"/>
      <c r="E2066" s="93"/>
      <c r="F2066" s="93"/>
      <c r="G2066" s="93"/>
      <c r="H2066" s="93"/>
      <c r="I2066" s="93"/>
      <c r="J2066" s="93"/>
      <c r="K2066" s="93"/>
      <c r="L2066" s="93"/>
      <c r="M2066" s="24" t="str">
        <f t="shared" si="98"/>
        <v/>
      </c>
      <c r="N2066" s="24" t="str">
        <f t="shared" si="99"/>
        <v/>
      </c>
      <c r="O2066" s="96" t="str">
        <f t="shared" si="100"/>
        <v/>
      </c>
    </row>
    <row r="2067" spans="1:15" x14ac:dyDescent="0.25">
      <c r="A2067" s="93"/>
      <c r="B2067" s="94"/>
      <c r="C2067" s="93"/>
      <c r="D2067" s="93"/>
      <c r="E2067" s="93"/>
      <c r="F2067" s="93"/>
      <c r="G2067" s="93"/>
      <c r="H2067" s="93"/>
      <c r="I2067" s="93"/>
      <c r="J2067" s="93"/>
      <c r="K2067" s="93"/>
      <c r="L2067" s="93"/>
      <c r="M2067" s="24" t="str">
        <f t="shared" si="98"/>
        <v/>
      </c>
      <c r="N2067" s="24" t="str">
        <f t="shared" si="99"/>
        <v/>
      </c>
      <c r="O2067" s="96" t="str">
        <f t="shared" si="100"/>
        <v/>
      </c>
    </row>
    <row r="2068" spans="1:15" x14ac:dyDescent="0.25">
      <c r="A2068" s="93"/>
      <c r="B2068" s="94"/>
      <c r="C2068" s="93"/>
      <c r="D2068" s="93"/>
      <c r="E2068" s="93"/>
      <c r="F2068" s="93"/>
      <c r="G2068" s="93"/>
      <c r="H2068" s="93"/>
      <c r="I2068" s="93"/>
      <c r="J2068" s="93"/>
      <c r="K2068" s="93"/>
      <c r="L2068" s="93"/>
      <c r="M2068" s="24" t="str">
        <f t="shared" si="98"/>
        <v/>
      </c>
      <c r="N2068" s="24" t="str">
        <f t="shared" si="99"/>
        <v/>
      </c>
      <c r="O2068" s="96" t="str">
        <f t="shared" si="100"/>
        <v/>
      </c>
    </row>
    <row r="2069" spans="1:15" x14ac:dyDescent="0.25">
      <c r="A2069" s="93"/>
      <c r="B2069" s="94"/>
      <c r="C2069" s="93"/>
      <c r="D2069" s="93"/>
      <c r="E2069" s="93"/>
      <c r="F2069" s="93"/>
      <c r="G2069" s="93"/>
      <c r="H2069" s="93"/>
      <c r="I2069" s="93"/>
      <c r="J2069" s="93"/>
      <c r="K2069" s="93"/>
      <c r="L2069" s="93"/>
      <c r="M2069" s="24" t="str">
        <f t="shared" si="98"/>
        <v/>
      </c>
      <c r="N2069" s="24" t="str">
        <f t="shared" si="99"/>
        <v/>
      </c>
      <c r="O2069" s="96" t="str">
        <f t="shared" si="100"/>
        <v/>
      </c>
    </row>
    <row r="2070" spans="1:15" x14ac:dyDescent="0.25">
      <c r="A2070" s="93"/>
      <c r="B2070" s="94"/>
      <c r="C2070" s="93"/>
      <c r="D2070" s="93"/>
      <c r="E2070" s="93"/>
      <c r="F2070" s="93"/>
      <c r="G2070" s="93"/>
      <c r="H2070" s="93"/>
      <c r="I2070" s="93"/>
      <c r="J2070" s="93"/>
      <c r="K2070" s="93"/>
      <c r="L2070" s="93"/>
      <c r="M2070" s="24" t="str">
        <f t="shared" si="98"/>
        <v/>
      </c>
      <c r="N2070" s="24" t="str">
        <f t="shared" si="99"/>
        <v/>
      </c>
      <c r="O2070" s="96" t="str">
        <f t="shared" si="100"/>
        <v/>
      </c>
    </row>
    <row r="2071" spans="1:15" x14ac:dyDescent="0.25">
      <c r="A2071" s="93"/>
      <c r="B2071" s="94"/>
      <c r="C2071" s="93"/>
      <c r="D2071" s="93"/>
      <c r="E2071" s="93"/>
      <c r="F2071" s="93"/>
      <c r="G2071" s="93"/>
      <c r="H2071" s="93"/>
      <c r="I2071" s="93"/>
      <c r="J2071" s="93"/>
      <c r="K2071" s="93"/>
      <c r="L2071" s="93"/>
      <c r="M2071" s="24" t="str">
        <f t="shared" si="98"/>
        <v/>
      </c>
      <c r="N2071" s="24" t="str">
        <f t="shared" si="99"/>
        <v/>
      </c>
      <c r="O2071" s="96" t="str">
        <f t="shared" si="100"/>
        <v/>
      </c>
    </row>
    <row r="2072" spans="1:15" x14ac:dyDescent="0.25">
      <c r="A2072" s="93"/>
      <c r="B2072" s="94"/>
      <c r="C2072" s="93"/>
      <c r="D2072" s="93"/>
      <c r="E2072" s="93"/>
      <c r="F2072" s="93"/>
      <c r="G2072" s="93"/>
      <c r="H2072" s="93"/>
      <c r="I2072" s="93"/>
      <c r="J2072" s="93"/>
      <c r="K2072" s="93"/>
      <c r="L2072" s="93"/>
      <c r="M2072" s="24" t="str">
        <f t="shared" si="98"/>
        <v/>
      </c>
      <c r="N2072" s="24" t="str">
        <f t="shared" si="99"/>
        <v/>
      </c>
      <c r="O2072" s="96" t="str">
        <f t="shared" si="100"/>
        <v/>
      </c>
    </row>
    <row r="2073" spans="1:15" x14ac:dyDescent="0.25">
      <c r="A2073" s="93"/>
      <c r="B2073" s="94"/>
      <c r="C2073" s="93"/>
      <c r="D2073" s="93"/>
      <c r="E2073" s="93"/>
      <c r="F2073" s="93"/>
      <c r="G2073" s="93"/>
      <c r="H2073" s="93"/>
      <c r="I2073" s="93"/>
      <c r="J2073" s="93"/>
      <c r="K2073" s="93"/>
      <c r="L2073" s="93"/>
      <c r="M2073" s="24" t="str">
        <f t="shared" si="98"/>
        <v/>
      </c>
      <c r="N2073" s="24" t="str">
        <f t="shared" si="99"/>
        <v/>
      </c>
      <c r="O2073" s="96" t="str">
        <f t="shared" si="100"/>
        <v/>
      </c>
    </row>
    <row r="2074" spans="1:15" x14ac:dyDescent="0.25">
      <c r="A2074" s="93"/>
      <c r="B2074" s="94"/>
      <c r="C2074" s="93"/>
      <c r="D2074" s="93"/>
      <c r="E2074" s="93"/>
      <c r="F2074" s="93"/>
      <c r="G2074" s="93"/>
      <c r="H2074" s="93"/>
      <c r="I2074" s="93"/>
      <c r="J2074" s="93"/>
      <c r="K2074" s="93"/>
      <c r="L2074" s="93"/>
      <c r="M2074" s="24" t="str">
        <f t="shared" si="98"/>
        <v/>
      </c>
      <c r="N2074" s="24" t="str">
        <f t="shared" si="99"/>
        <v/>
      </c>
      <c r="O2074" s="96" t="str">
        <f t="shared" si="100"/>
        <v/>
      </c>
    </row>
    <row r="2075" spans="1:15" x14ac:dyDescent="0.25">
      <c r="A2075" s="93"/>
      <c r="B2075" s="94"/>
      <c r="C2075" s="93"/>
      <c r="D2075" s="93"/>
      <c r="E2075" s="93"/>
      <c r="F2075" s="93"/>
      <c r="G2075" s="93"/>
      <c r="H2075" s="93"/>
      <c r="I2075" s="93"/>
      <c r="J2075" s="93"/>
      <c r="K2075" s="93"/>
      <c r="L2075" s="93"/>
      <c r="M2075" s="24" t="str">
        <f t="shared" si="98"/>
        <v/>
      </c>
      <c r="N2075" s="24" t="str">
        <f t="shared" si="99"/>
        <v/>
      </c>
      <c r="O2075" s="96" t="str">
        <f t="shared" si="100"/>
        <v/>
      </c>
    </row>
    <row r="2076" spans="1:15" x14ac:dyDescent="0.25">
      <c r="A2076" s="93"/>
      <c r="B2076" s="94"/>
      <c r="C2076" s="93"/>
      <c r="D2076" s="93"/>
      <c r="E2076" s="93"/>
      <c r="F2076" s="93"/>
      <c r="G2076" s="93"/>
      <c r="H2076" s="93"/>
      <c r="I2076" s="93"/>
      <c r="J2076" s="93"/>
      <c r="K2076" s="93"/>
      <c r="L2076" s="93"/>
      <c r="M2076" s="24" t="str">
        <f t="shared" si="98"/>
        <v/>
      </c>
      <c r="N2076" s="24" t="str">
        <f t="shared" si="99"/>
        <v/>
      </c>
      <c r="O2076" s="96" t="str">
        <f t="shared" si="100"/>
        <v/>
      </c>
    </row>
    <row r="2077" spans="1:15" x14ac:dyDescent="0.25">
      <c r="A2077" s="93"/>
      <c r="B2077" s="94"/>
      <c r="C2077" s="93"/>
      <c r="D2077" s="93"/>
      <c r="E2077" s="93"/>
      <c r="F2077" s="93"/>
      <c r="G2077" s="93"/>
      <c r="H2077" s="93"/>
      <c r="I2077" s="93"/>
      <c r="J2077" s="93"/>
      <c r="K2077" s="93"/>
      <c r="L2077" s="93"/>
      <c r="M2077" s="24" t="str">
        <f t="shared" si="98"/>
        <v/>
      </c>
      <c r="N2077" s="24" t="str">
        <f t="shared" si="99"/>
        <v/>
      </c>
      <c r="O2077" s="96" t="str">
        <f t="shared" si="100"/>
        <v/>
      </c>
    </row>
    <row r="2078" spans="1:15" x14ac:dyDescent="0.25">
      <c r="A2078" s="93"/>
      <c r="B2078" s="94"/>
      <c r="C2078" s="93"/>
      <c r="D2078" s="93"/>
      <c r="E2078" s="93"/>
      <c r="F2078" s="93"/>
      <c r="G2078" s="93"/>
      <c r="H2078" s="93"/>
      <c r="I2078" s="93"/>
      <c r="J2078" s="93"/>
      <c r="K2078" s="93"/>
      <c r="L2078" s="93"/>
      <c r="M2078" s="24" t="str">
        <f t="shared" si="98"/>
        <v/>
      </c>
      <c r="N2078" s="24" t="str">
        <f t="shared" si="99"/>
        <v/>
      </c>
      <c r="O2078" s="96" t="str">
        <f t="shared" si="100"/>
        <v/>
      </c>
    </row>
    <row r="2079" spans="1:15" x14ac:dyDescent="0.25">
      <c r="A2079" s="93"/>
      <c r="B2079" s="94"/>
      <c r="C2079" s="93"/>
      <c r="D2079" s="93"/>
      <c r="E2079" s="93"/>
      <c r="F2079" s="93"/>
      <c r="G2079" s="93"/>
      <c r="H2079" s="93"/>
      <c r="I2079" s="93"/>
      <c r="J2079" s="93"/>
      <c r="K2079" s="93"/>
      <c r="L2079" s="93"/>
      <c r="M2079" s="24" t="str">
        <f t="shared" si="98"/>
        <v/>
      </c>
      <c r="N2079" s="24" t="str">
        <f t="shared" si="99"/>
        <v/>
      </c>
      <c r="O2079" s="96" t="str">
        <f t="shared" si="100"/>
        <v/>
      </c>
    </row>
    <row r="2080" spans="1:15" x14ac:dyDescent="0.25">
      <c r="A2080" s="93"/>
      <c r="B2080" s="94"/>
      <c r="C2080" s="93"/>
      <c r="D2080" s="93"/>
      <c r="E2080" s="93"/>
      <c r="F2080" s="93"/>
      <c r="G2080" s="93"/>
      <c r="H2080" s="93"/>
      <c r="I2080" s="93"/>
      <c r="J2080" s="93"/>
      <c r="K2080" s="93"/>
      <c r="L2080" s="93"/>
      <c r="M2080" s="24" t="str">
        <f t="shared" si="98"/>
        <v/>
      </c>
      <c r="N2080" s="24" t="str">
        <f t="shared" si="99"/>
        <v/>
      </c>
      <c r="O2080" s="96" t="str">
        <f t="shared" si="100"/>
        <v/>
      </c>
    </row>
    <row r="2081" spans="1:15" x14ac:dyDescent="0.25">
      <c r="A2081" s="93"/>
      <c r="B2081" s="94"/>
      <c r="C2081" s="93"/>
      <c r="D2081" s="93"/>
      <c r="E2081" s="93"/>
      <c r="F2081" s="93"/>
      <c r="G2081" s="93"/>
      <c r="H2081" s="93"/>
      <c r="I2081" s="93"/>
      <c r="J2081" s="93"/>
      <c r="K2081" s="93"/>
      <c r="L2081" s="93"/>
      <c r="M2081" s="24" t="str">
        <f t="shared" si="98"/>
        <v/>
      </c>
      <c r="N2081" s="24" t="str">
        <f t="shared" si="99"/>
        <v/>
      </c>
      <c r="O2081" s="96" t="str">
        <f t="shared" si="100"/>
        <v/>
      </c>
    </row>
    <row r="2082" spans="1:15" x14ac:dyDescent="0.25">
      <c r="A2082" s="93"/>
      <c r="B2082" s="94"/>
      <c r="C2082" s="93"/>
      <c r="D2082" s="93"/>
      <c r="E2082" s="93"/>
      <c r="F2082" s="93"/>
      <c r="G2082" s="93"/>
      <c r="H2082" s="93"/>
      <c r="I2082" s="93"/>
      <c r="J2082" s="93"/>
      <c r="K2082" s="93"/>
      <c r="L2082" s="93"/>
      <c r="M2082" s="24" t="str">
        <f t="shared" si="98"/>
        <v/>
      </c>
      <c r="N2082" s="24" t="str">
        <f t="shared" si="99"/>
        <v/>
      </c>
      <c r="O2082" s="96" t="str">
        <f t="shared" si="100"/>
        <v/>
      </c>
    </row>
    <row r="2083" spans="1:15" x14ac:dyDescent="0.25">
      <c r="A2083" s="93"/>
      <c r="B2083" s="94"/>
      <c r="C2083" s="93"/>
      <c r="D2083" s="93"/>
      <c r="E2083" s="93"/>
      <c r="F2083" s="93"/>
      <c r="G2083" s="93"/>
      <c r="H2083" s="93"/>
      <c r="I2083" s="93"/>
      <c r="J2083" s="93"/>
      <c r="K2083" s="93"/>
      <c r="L2083" s="93"/>
      <c r="M2083" s="24" t="str">
        <f t="shared" si="98"/>
        <v/>
      </c>
      <c r="N2083" s="24" t="str">
        <f t="shared" si="99"/>
        <v/>
      </c>
      <c r="O2083" s="96" t="str">
        <f t="shared" si="100"/>
        <v/>
      </c>
    </row>
    <row r="2084" spans="1:15" x14ac:dyDescent="0.25">
      <c r="A2084" s="93"/>
      <c r="B2084" s="94"/>
      <c r="C2084" s="93"/>
      <c r="D2084" s="93"/>
      <c r="E2084" s="93"/>
      <c r="F2084" s="93"/>
      <c r="G2084" s="93"/>
      <c r="H2084" s="93"/>
      <c r="I2084" s="93"/>
      <c r="J2084" s="93"/>
      <c r="K2084" s="93"/>
      <c r="L2084" s="93"/>
      <c r="M2084" s="24" t="str">
        <f t="shared" si="98"/>
        <v/>
      </c>
      <c r="N2084" s="24" t="str">
        <f t="shared" si="99"/>
        <v/>
      </c>
      <c r="O2084" s="96" t="str">
        <f t="shared" si="100"/>
        <v/>
      </c>
    </row>
    <row r="2085" spans="1:15" x14ac:dyDescent="0.25">
      <c r="A2085" s="93"/>
      <c r="B2085" s="94"/>
      <c r="C2085" s="93"/>
      <c r="D2085" s="93"/>
      <c r="E2085" s="93"/>
      <c r="F2085" s="93"/>
      <c r="G2085" s="93"/>
      <c r="H2085" s="93"/>
      <c r="I2085" s="93"/>
      <c r="J2085" s="93"/>
      <c r="K2085" s="93"/>
      <c r="L2085" s="93"/>
      <c r="M2085" s="24" t="str">
        <f t="shared" si="98"/>
        <v/>
      </c>
      <c r="N2085" s="24" t="str">
        <f t="shared" si="99"/>
        <v/>
      </c>
      <c r="O2085" s="96" t="str">
        <f t="shared" si="100"/>
        <v/>
      </c>
    </row>
    <row r="2086" spans="1:15" x14ac:dyDescent="0.25">
      <c r="A2086" s="93"/>
      <c r="B2086" s="94"/>
      <c r="C2086" s="93"/>
      <c r="D2086" s="93"/>
      <c r="E2086" s="93"/>
      <c r="F2086" s="93"/>
      <c r="G2086" s="93"/>
      <c r="H2086" s="93"/>
      <c r="I2086" s="93"/>
      <c r="J2086" s="93"/>
      <c r="K2086" s="93"/>
      <c r="L2086" s="93"/>
      <c r="M2086" s="24" t="str">
        <f t="shared" si="98"/>
        <v/>
      </c>
      <c r="N2086" s="24" t="str">
        <f t="shared" si="99"/>
        <v/>
      </c>
      <c r="O2086" s="96" t="str">
        <f t="shared" si="100"/>
        <v/>
      </c>
    </row>
    <row r="2087" spans="1:15" x14ac:dyDescent="0.25">
      <c r="A2087" s="93"/>
      <c r="B2087" s="94"/>
      <c r="C2087" s="93"/>
      <c r="D2087" s="93"/>
      <c r="E2087" s="93"/>
      <c r="F2087" s="93"/>
      <c r="G2087" s="93"/>
      <c r="H2087" s="93"/>
      <c r="I2087" s="93"/>
      <c r="J2087" s="93"/>
      <c r="K2087" s="93"/>
      <c r="L2087" s="93"/>
      <c r="M2087" s="24" t="str">
        <f t="shared" si="98"/>
        <v/>
      </c>
      <c r="N2087" s="24" t="str">
        <f t="shared" si="99"/>
        <v/>
      </c>
      <c r="O2087" s="96" t="str">
        <f t="shared" si="100"/>
        <v/>
      </c>
    </row>
    <row r="2088" spans="1:15" x14ac:dyDescent="0.25">
      <c r="A2088" s="93"/>
      <c r="B2088" s="94"/>
      <c r="C2088" s="93"/>
      <c r="D2088" s="93"/>
      <c r="E2088" s="93"/>
      <c r="F2088" s="93"/>
      <c r="G2088" s="93"/>
      <c r="H2088" s="93"/>
      <c r="I2088" s="93"/>
      <c r="J2088" s="93"/>
      <c r="K2088" s="93"/>
      <c r="L2088" s="93"/>
      <c r="M2088" s="24" t="str">
        <f t="shared" si="98"/>
        <v/>
      </c>
      <c r="N2088" s="24" t="str">
        <f t="shared" si="99"/>
        <v/>
      </c>
      <c r="O2088" s="96" t="str">
        <f t="shared" si="100"/>
        <v/>
      </c>
    </row>
    <row r="2089" spans="1:15" x14ac:dyDescent="0.25">
      <c r="A2089" s="93"/>
      <c r="B2089" s="94"/>
      <c r="C2089" s="93"/>
      <c r="D2089" s="93"/>
      <c r="E2089" s="93"/>
      <c r="F2089" s="93"/>
      <c r="G2089" s="93"/>
      <c r="H2089" s="93"/>
      <c r="I2089" s="93"/>
      <c r="J2089" s="93"/>
      <c r="K2089" s="93"/>
      <c r="L2089" s="93"/>
      <c r="M2089" s="24" t="str">
        <f t="shared" si="98"/>
        <v/>
      </c>
      <c r="N2089" s="24" t="str">
        <f t="shared" si="99"/>
        <v/>
      </c>
      <c r="O2089" s="96" t="str">
        <f t="shared" si="100"/>
        <v/>
      </c>
    </row>
    <row r="2090" spans="1:15" x14ac:dyDescent="0.25">
      <c r="A2090" s="93"/>
      <c r="B2090" s="94"/>
      <c r="C2090" s="93"/>
      <c r="D2090" s="93"/>
      <c r="E2090" s="93"/>
      <c r="F2090" s="93"/>
      <c r="G2090" s="93"/>
      <c r="H2090" s="93"/>
      <c r="I2090" s="93"/>
      <c r="J2090" s="93"/>
      <c r="K2090" s="93"/>
      <c r="L2090" s="93"/>
      <c r="M2090" s="24" t="str">
        <f t="shared" si="98"/>
        <v/>
      </c>
      <c r="N2090" s="24" t="str">
        <f t="shared" si="99"/>
        <v/>
      </c>
      <c r="O2090" s="96" t="str">
        <f t="shared" si="100"/>
        <v/>
      </c>
    </row>
    <row r="2091" spans="1:15" x14ac:dyDescent="0.25">
      <c r="A2091" s="93"/>
      <c r="B2091" s="94"/>
      <c r="C2091" s="93"/>
      <c r="D2091" s="93"/>
      <c r="E2091" s="93"/>
      <c r="F2091" s="93"/>
      <c r="G2091" s="93"/>
      <c r="H2091" s="93"/>
      <c r="I2091" s="93"/>
      <c r="J2091" s="93"/>
      <c r="K2091" s="93"/>
      <c r="L2091" s="93"/>
      <c r="M2091" s="24" t="str">
        <f t="shared" si="98"/>
        <v/>
      </c>
      <c r="N2091" s="24" t="str">
        <f t="shared" si="99"/>
        <v/>
      </c>
      <c r="O2091" s="96" t="str">
        <f t="shared" si="100"/>
        <v/>
      </c>
    </row>
    <row r="2092" spans="1:15" x14ac:dyDescent="0.25">
      <c r="A2092" s="93"/>
      <c r="B2092" s="94"/>
      <c r="C2092" s="93"/>
      <c r="D2092" s="93"/>
      <c r="E2092" s="93"/>
      <c r="F2092" s="93"/>
      <c r="G2092" s="93"/>
      <c r="H2092" s="93"/>
      <c r="I2092" s="93"/>
      <c r="J2092" s="93"/>
      <c r="K2092" s="93"/>
      <c r="L2092" s="93"/>
      <c r="M2092" s="24" t="str">
        <f t="shared" si="98"/>
        <v/>
      </c>
      <c r="N2092" s="24" t="str">
        <f t="shared" si="99"/>
        <v/>
      </c>
      <c r="O2092" s="96" t="str">
        <f t="shared" si="100"/>
        <v/>
      </c>
    </row>
    <row r="2093" spans="1:15" x14ac:dyDescent="0.25">
      <c r="A2093" s="93"/>
      <c r="B2093" s="94"/>
      <c r="C2093" s="93"/>
      <c r="D2093" s="93"/>
      <c r="E2093" s="93"/>
      <c r="F2093" s="93"/>
      <c r="G2093" s="93"/>
      <c r="H2093" s="93"/>
      <c r="I2093" s="93"/>
      <c r="J2093" s="93"/>
      <c r="K2093" s="93"/>
      <c r="L2093" s="93"/>
      <c r="M2093" s="24" t="str">
        <f t="shared" si="98"/>
        <v/>
      </c>
      <c r="N2093" s="24" t="str">
        <f t="shared" si="99"/>
        <v/>
      </c>
      <c r="O2093" s="96" t="str">
        <f t="shared" si="100"/>
        <v/>
      </c>
    </row>
    <row r="2094" spans="1:15" x14ac:dyDescent="0.25">
      <c r="A2094" s="93"/>
      <c r="B2094" s="94"/>
      <c r="C2094" s="93"/>
      <c r="D2094" s="93"/>
      <c r="E2094" s="93"/>
      <c r="F2094" s="93"/>
      <c r="G2094" s="93"/>
      <c r="H2094" s="93"/>
      <c r="I2094" s="93"/>
      <c r="J2094" s="93"/>
      <c r="K2094" s="93"/>
      <c r="L2094" s="93"/>
      <c r="M2094" s="24" t="str">
        <f t="shared" si="98"/>
        <v/>
      </c>
      <c r="N2094" s="24" t="str">
        <f t="shared" si="99"/>
        <v/>
      </c>
      <c r="O2094" s="96" t="str">
        <f t="shared" si="100"/>
        <v/>
      </c>
    </row>
    <row r="2095" spans="1:15" x14ac:dyDescent="0.25">
      <c r="A2095" s="93"/>
      <c r="B2095" s="94"/>
      <c r="C2095" s="93"/>
      <c r="D2095" s="93"/>
      <c r="E2095" s="93"/>
      <c r="F2095" s="93"/>
      <c r="G2095" s="93"/>
      <c r="H2095" s="93"/>
      <c r="I2095" s="93"/>
      <c r="J2095" s="93"/>
      <c r="K2095" s="93"/>
      <c r="L2095" s="93"/>
      <c r="M2095" s="24" t="str">
        <f t="shared" si="98"/>
        <v/>
      </c>
      <c r="N2095" s="24" t="str">
        <f t="shared" si="99"/>
        <v/>
      </c>
      <c r="O2095" s="96" t="str">
        <f t="shared" si="100"/>
        <v/>
      </c>
    </row>
    <row r="2096" spans="1:15" x14ac:dyDescent="0.25">
      <c r="A2096" s="93"/>
      <c r="B2096" s="94"/>
      <c r="C2096" s="93"/>
      <c r="D2096" s="93"/>
      <c r="E2096" s="93"/>
      <c r="F2096" s="93"/>
      <c r="G2096" s="93"/>
      <c r="H2096" s="93"/>
      <c r="I2096" s="93"/>
      <c r="J2096" s="93"/>
      <c r="K2096" s="93"/>
      <c r="L2096" s="93"/>
      <c r="M2096" s="24" t="str">
        <f t="shared" si="98"/>
        <v/>
      </c>
      <c r="N2096" s="24" t="str">
        <f t="shared" si="99"/>
        <v/>
      </c>
      <c r="O2096" s="96" t="str">
        <f t="shared" si="100"/>
        <v/>
      </c>
    </row>
    <row r="2097" spans="1:15" x14ac:dyDescent="0.25">
      <c r="A2097" s="93"/>
      <c r="B2097" s="94"/>
      <c r="C2097" s="93"/>
      <c r="D2097" s="93"/>
      <c r="E2097" s="93"/>
      <c r="F2097" s="93"/>
      <c r="G2097" s="93"/>
      <c r="H2097" s="93"/>
      <c r="I2097" s="93"/>
      <c r="J2097" s="93"/>
      <c r="K2097" s="93"/>
      <c r="L2097" s="93"/>
      <c r="M2097" s="24" t="str">
        <f t="shared" si="98"/>
        <v/>
      </c>
      <c r="N2097" s="24" t="str">
        <f t="shared" si="99"/>
        <v/>
      </c>
      <c r="O2097" s="96" t="str">
        <f t="shared" si="100"/>
        <v/>
      </c>
    </row>
    <row r="2098" spans="1:15" x14ac:dyDescent="0.25">
      <c r="A2098" s="93"/>
      <c r="B2098" s="94"/>
      <c r="C2098" s="93"/>
      <c r="D2098" s="93"/>
      <c r="E2098" s="93"/>
      <c r="F2098" s="93"/>
      <c r="G2098" s="93"/>
      <c r="H2098" s="93"/>
      <c r="I2098" s="93"/>
      <c r="J2098" s="93"/>
      <c r="K2098" s="93"/>
      <c r="L2098" s="93"/>
      <c r="M2098" s="24" t="str">
        <f t="shared" si="98"/>
        <v/>
      </c>
      <c r="N2098" s="24" t="str">
        <f t="shared" si="99"/>
        <v/>
      </c>
      <c r="O2098" s="96" t="str">
        <f t="shared" si="100"/>
        <v/>
      </c>
    </row>
    <row r="2099" spans="1:15" x14ac:dyDescent="0.25">
      <c r="A2099" s="93"/>
      <c r="B2099" s="94"/>
      <c r="C2099" s="93"/>
      <c r="D2099" s="93"/>
      <c r="E2099" s="93"/>
      <c r="F2099" s="93"/>
      <c r="G2099" s="93"/>
      <c r="H2099" s="93"/>
      <c r="I2099" s="93"/>
      <c r="J2099" s="93"/>
      <c r="K2099" s="93"/>
      <c r="L2099" s="93"/>
      <c r="M2099" s="24" t="str">
        <f t="shared" si="98"/>
        <v/>
      </c>
      <c r="N2099" s="24" t="str">
        <f t="shared" si="99"/>
        <v/>
      </c>
      <c r="O2099" s="96" t="str">
        <f t="shared" si="100"/>
        <v/>
      </c>
    </row>
    <row r="2100" spans="1:15" x14ac:dyDescent="0.25">
      <c r="A2100" s="93"/>
      <c r="B2100" s="94"/>
      <c r="C2100" s="93"/>
      <c r="D2100" s="93"/>
      <c r="E2100" s="93"/>
      <c r="F2100" s="93"/>
      <c r="G2100" s="93"/>
      <c r="H2100" s="93"/>
      <c r="I2100" s="93"/>
      <c r="J2100" s="93"/>
      <c r="K2100" s="93"/>
      <c r="L2100" s="93"/>
      <c r="M2100" s="24" t="str">
        <f t="shared" si="98"/>
        <v/>
      </c>
      <c r="N2100" s="24" t="str">
        <f t="shared" si="99"/>
        <v/>
      </c>
      <c r="O2100" s="96" t="str">
        <f t="shared" si="100"/>
        <v/>
      </c>
    </row>
    <row r="2101" spans="1:15" x14ac:dyDescent="0.25">
      <c r="A2101" s="93"/>
      <c r="B2101" s="94"/>
      <c r="C2101" s="93"/>
      <c r="D2101" s="93"/>
      <c r="E2101" s="93"/>
      <c r="F2101" s="93"/>
      <c r="G2101" s="93"/>
      <c r="H2101" s="93"/>
      <c r="I2101" s="93"/>
      <c r="J2101" s="93"/>
      <c r="K2101" s="93"/>
      <c r="L2101" s="93"/>
      <c r="M2101" s="24" t="str">
        <f t="shared" si="98"/>
        <v/>
      </c>
      <c r="N2101" s="24" t="str">
        <f t="shared" si="99"/>
        <v/>
      </c>
      <c r="O2101" s="96" t="str">
        <f t="shared" si="100"/>
        <v/>
      </c>
    </row>
    <row r="2102" spans="1:15" x14ac:dyDescent="0.25">
      <c r="A2102" s="93"/>
      <c r="B2102" s="94"/>
      <c r="C2102" s="93"/>
      <c r="D2102" s="93"/>
      <c r="E2102" s="93"/>
      <c r="F2102" s="93"/>
      <c r="G2102" s="93"/>
      <c r="H2102" s="93"/>
      <c r="I2102" s="93"/>
      <c r="J2102" s="93"/>
      <c r="K2102" s="93"/>
      <c r="L2102" s="93"/>
      <c r="M2102" s="24" t="str">
        <f t="shared" si="98"/>
        <v/>
      </c>
      <c r="N2102" s="24" t="str">
        <f t="shared" si="99"/>
        <v/>
      </c>
      <c r="O2102" s="96" t="str">
        <f t="shared" si="100"/>
        <v/>
      </c>
    </row>
    <row r="2103" spans="1:15" x14ac:dyDescent="0.25">
      <c r="A2103" s="93"/>
      <c r="B2103" s="94"/>
      <c r="C2103" s="93"/>
      <c r="D2103" s="93"/>
      <c r="E2103" s="93"/>
      <c r="F2103" s="93"/>
      <c r="G2103" s="93"/>
      <c r="H2103" s="93"/>
      <c r="I2103" s="93"/>
      <c r="J2103" s="93"/>
      <c r="K2103" s="93"/>
      <c r="L2103" s="93"/>
      <c r="M2103" s="24" t="str">
        <f t="shared" si="98"/>
        <v/>
      </c>
      <c r="N2103" s="24" t="str">
        <f t="shared" si="99"/>
        <v/>
      </c>
      <c r="O2103" s="96" t="str">
        <f t="shared" si="100"/>
        <v/>
      </c>
    </row>
    <row r="2104" spans="1:15" x14ac:dyDescent="0.25">
      <c r="A2104" s="93"/>
      <c r="B2104" s="94"/>
      <c r="C2104" s="93"/>
      <c r="D2104" s="93"/>
      <c r="E2104" s="93"/>
      <c r="F2104" s="93"/>
      <c r="G2104" s="93"/>
      <c r="H2104" s="93"/>
      <c r="I2104" s="93"/>
      <c r="J2104" s="93"/>
      <c r="K2104" s="93"/>
      <c r="L2104" s="93"/>
      <c r="M2104" s="24" t="str">
        <f t="shared" si="98"/>
        <v/>
      </c>
      <c r="N2104" s="24" t="str">
        <f t="shared" si="99"/>
        <v/>
      </c>
      <c r="O2104" s="96" t="str">
        <f t="shared" si="100"/>
        <v/>
      </c>
    </row>
    <row r="2105" spans="1:15" x14ac:dyDescent="0.25">
      <c r="A2105" s="93"/>
      <c r="B2105" s="94"/>
      <c r="C2105" s="93"/>
      <c r="D2105" s="93"/>
      <c r="E2105" s="93"/>
      <c r="F2105" s="93"/>
      <c r="G2105" s="93"/>
      <c r="H2105" s="93"/>
      <c r="I2105" s="93"/>
      <c r="J2105" s="93"/>
      <c r="K2105" s="93"/>
      <c r="L2105" s="93"/>
      <c r="M2105" s="24" t="str">
        <f t="shared" si="98"/>
        <v/>
      </c>
      <c r="N2105" s="24" t="str">
        <f t="shared" si="99"/>
        <v/>
      </c>
      <c r="O2105" s="96" t="str">
        <f t="shared" si="100"/>
        <v/>
      </c>
    </row>
    <row r="2106" spans="1:15" x14ac:dyDescent="0.25">
      <c r="A2106" s="93"/>
      <c r="B2106" s="94"/>
      <c r="C2106" s="93"/>
      <c r="D2106" s="93"/>
      <c r="E2106" s="93"/>
      <c r="F2106" s="93"/>
      <c r="G2106" s="93"/>
      <c r="H2106" s="93"/>
      <c r="I2106" s="93"/>
      <c r="J2106" s="93"/>
      <c r="K2106" s="93"/>
      <c r="L2106" s="93"/>
      <c r="M2106" s="24" t="str">
        <f t="shared" si="98"/>
        <v/>
      </c>
      <c r="N2106" s="24" t="str">
        <f t="shared" si="99"/>
        <v/>
      </c>
      <c r="O2106" s="96" t="str">
        <f t="shared" si="100"/>
        <v/>
      </c>
    </row>
    <row r="2107" spans="1:15" x14ac:dyDescent="0.25">
      <c r="A2107" s="93"/>
      <c r="B2107" s="94"/>
      <c r="C2107" s="93"/>
      <c r="D2107" s="93"/>
      <c r="E2107" s="93"/>
      <c r="F2107" s="93"/>
      <c r="G2107" s="93"/>
      <c r="H2107" s="93"/>
      <c r="I2107" s="93"/>
      <c r="J2107" s="93"/>
      <c r="K2107" s="93"/>
      <c r="L2107" s="93"/>
      <c r="M2107" s="24" t="str">
        <f t="shared" si="98"/>
        <v/>
      </c>
      <c r="N2107" s="24" t="str">
        <f t="shared" si="99"/>
        <v/>
      </c>
      <c r="O2107" s="96" t="str">
        <f t="shared" si="100"/>
        <v/>
      </c>
    </row>
    <row r="2108" spans="1:15" x14ac:dyDescent="0.25">
      <c r="A2108" s="93"/>
      <c r="B2108" s="94"/>
      <c r="C2108" s="93"/>
      <c r="D2108" s="93"/>
      <c r="E2108" s="93"/>
      <c r="F2108" s="93"/>
      <c r="G2108" s="93"/>
      <c r="H2108" s="93"/>
      <c r="I2108" s="93"/>
      <c r="J2108" s="93"/>
      <c r="K2108" s="93"/>
      <c r="L2108" s="93"/>
      <c r="M2108" s="24" t="str">
        <f t="shared" si="98"/>
        <v/>
      </c>
      <c r="N2108" s="24" t="str">
        <f t="shared" si="99"/>
        <v/>
      </c>
      <c r="O2108" s="96" t="str">
        <f t="shared" si="100"/>
        <v/>
      </c>
    </row>
    <row r="2109" spans="1:15" x14ac:dyDescent="0.25">
      <c r="A2109" s="93"/>
      <c r="B2109" s="94"/>
      <c r="C2109" s="93"/>
      <c r="D2109" s="93"/>
      <c r="E2109" s="93"/>
      <c r="F2109" s="93"/>
      <c r="G2109" s="93"/>
      <c r="H2109" s="93"/>
      <c r="I2109" s="93"/>
      <c r="J2109" s="93"/>
      <c r="K2109" s="93"/>
      <c r="L2109" s="93"/>
      <c r="M2109" s="24" t="str">
        <f t="shared" si="98"/>
        <v/>
      </c>
      <c r="N2109" s="24" t="str">
        <f t="shared" si="99"/>
        <v/>
      </c>
      <c r="O2109" s="96" t="str">
        <f t="shared" si="100"/>
        <v/>
      </c>
    </row>
    <row r="2110" spans="1:15" x14ac:dyDescent="0.25">
      <c r="A2110" s="93"/>
      <c r="B2110" s="94"/>
      <c r="C2110" s="93"/>
      <c r="D2110" s="93"/>
      <c r="E2110" s="93"/>
      <c r="F2110" s="93"/>
      <c r="G2110" s="93"/>
      <c r="H2110" s="93"/>
      <c r="I2110" s="93"/>
      <c r="J2110" s="93"/>
      <c r="K2110" s="93"/>
      <c r="L2110" s="93"/>
      <c r="M2110" s="24" t="str">
        <f t="shared" si="98"/>
        <v/>
      </c>
      <c r="N2110" s="24" t="str">
        <f t="shared" si="99"/>
        <v/>
      </c>
      <c r="O2110" s="96" t="str">
        <f t="shared" si="100"/>
        <v/>
      </c>
    </row>
    <row r="2111" spans="1:15" x14ac:dyDescent="0.25">
      <c r="A2111" s="93"/>
      <c r="B2111" s="94"/>
      <c r="C2111" s="93"/>
      <c r="D2111" s="93"/>
      <c r="E2111" s="93"/>
      <c r="F2111" s="93"/>
      <c r="G2111" s="93"/>
      <c r="H2111" s="93"/>
      <c r="I2111" s="93"/>
      <c r="J2111" s="93"/>
      <c r="K2111" s="93"/>
      <c r="L2111" s="93"/>
      <c r="M2111" s="24" t="str">
        <f t="shared" si="98"/>
        <v/>
      </c>
      <c r="N2111" s="24" t="str">
        <f t="shared" si="99"/>
        <v/>
      </c>
      <c r="O2111" s="96" t="str">
        <f t="shared" si="100"/>
        <v/>
      </c>
    </row>
    <row r="2112" spans="1:15" x14ac:dyDescent="0.25">
      <c r="A2112" s="93"/>
      <c r="B2112" s="94"/>
      <c r="C2112" s="93"/>
      <c r="D2112" s="93"/>
      <c r="E2112" s="93"/>
      <c r="F2112" s="93"/>
      <c r="G2112" s="93"/>
      <c r="H2112" s="93"/>
      <c r="I2112" s="93"/>
      <c r="J2112" s="93"/>
      <c r="K2112" s="93"/>
      <c r="L2112" s="93"/>
      <c r="M2112" s="24" t="str">
        <f t="shared" si="98"/>
        <v/>
      </c>
      <c r="N2112" s="24" t="str">
        <f t="shared" si="99"/>
        <v/>
      </c>
      <c r="O2112" s="96" t="str">
        <f t="shared" si="100"/>
        <v/>
      </c>
    </row>
    <row r="2113" spans="1:15" x14ac:dyDescent="0.25">
      <c r="A2113" s="93"/>
      <c r="B2113" s="94"/>
      <c r="C2113" s="93"/>
      <c r="D2113" s="93"/>
      <c r="E2113" s="93"/>
      <c r="F2113" s="93"/>
      <c r="G2113" s="93"/>
      <c r="H2113" s="93"/>
      <c r="I2113" s="93"/>
      <c r="J2113" s="93"/>
      <c r="K2113" s="93"/>
      <c r="L2113" s="93"/>
      <c r="M2113" s="24" t="str">
        <f t="shared" ref="M2113:M2176" si="101">IF($B2113="","",_xlfn.NUMBERVALUE(LEFT($J2113,5)))</f>
        <v/>
      </c>
      <c r="N2113" s="24" t="str">
        <f t="shared" si="99"/>
        <v/>
      </c>
      <c r="O2113" s="96" t="str">
        <f t="shared" si="100"/>
        <v/>
      </c>
    </row>
    <row r="2114" spans="1:15" x14ac:dyDescent="0.25">
      <c r="A2114" s="93"/>
      <c r="B2114" s="94"/>
      <c r="C2114" s="93"/>
      <c r="D2114" s="93"/>
      <c r="E2114" s="93"/>
      <c r="F2114" s="93"/>
      <c r="G2114" s="93"/>
      <c r="H2114" s="93"/>
      <c r="I2114" s="93"/>
      <c r="J2114" s="93"/>
      <c r="K2114" s="93"/>
      <c r="L2114" s="93"/>
      <c r="M2114" s="24" t="str">
        <f t="shared" si="101"/>
        <v/>
      </c>
      <c r="N2114" s="24" t="str">
        <f t="shared" ref="N2114:N2177" si="102">IF(B2114="","",IF($M2114&lt;10/48,10/48,IF($M2114&gt;39/48,39/48,$M2114)))</f>
        <v/>
      </c>
      <c r="O2114" s="96" t="str">
        <f t="shared" si="100"/>
        <v/>
      </c>
    </row>
    <row r="2115" spans="1:15" x14ac:dyDescent="0.25">
      <c r="A2115" s="93"/>
      <c r="B2115" s="94"/>
      <c r="C2115" s="93"/>
      <c r="D2115" s="93"/>
      <c r="E2115" s="93"/>
      <c r="F2115" s="93"/>
      <c r="G2115" s="93"/>
      <c r="H2115" s="93"/>
      <c r="I2115" s="93"/>
      <c r="J2115" s="93"/>
      <c r="K2115" s="93"/>
      <c r="L2115" s="93"/>
      <c r="M2115" s="24" t="str">
        <f t="shared" si="101"/>
        <v/>
      </c>
      <c r="N2115" s="24" t="str">
        <f t="shared" si="102"/>
        <v/>
      </c>
      <c r="O2115" s="96" t="str">
        <f t="shared" ref="O2115:O2178" si="103">IF($A2115="","",HOUR($N2115))</f>
        <v/>
      </c>
    </row>
    <row r="2116" spans="1:15" x14ac:dyDescent="0.25">
      <c r="A2116" s="93"/>
      <c r="B2116" s="94"/>
      <c r="C2116" s="93"/>
      <c r="D2116" s="93"/>
      <c r="E2116" s="93"/>
      <c r="F2116" s="93"/>
      <c r="G2116" s="93"/>
      <c r="H2116" s="93"/>
      <c r="I2116" s="93"/>
      <c r="J2116" s="93"/>
      <c r="K2116" s="93"/>
      <c r="L2116" s="93"/>
      <c r="M2116" s="24" t="str">
        <f t="shared" si="101"/>
        <v/>
      </c>
      <c r="N2116" s="24" t="str">
        <f t="shared" si="102"/>
        <v/>
      </c>
      <c r="O2116" s="96" t="str">
        <f t="shared" si="103"/>
        <v/>
      </c>
    </row>
    <row r="2117" spans="1:15" x14ac:dyDescent="0.25">
      <c r="A2117" s="93"/>
      <c r="B2117" s="94"/>
      <c r="C2117" s="93"/>
      <c r="D2117" s="93"/>
      <c r="E2117" s="93"/>
      <c r="F2117" s="93"/>
      <c r="G2117" s="93"/>
      <c r="H2117" s="93"/>
      <c r="I2117" s="93"/>
      <c r="J2117" s="93"/>
      <c r="K2117" s="93"/>
      <c r="L2117" s="93"/>
      <c r="M2117" s="24" t="str">
        <f t="shared" si="101"/>
        <v/>
      </c>
      <c r="N2117" s="24" t="str">
        <f t="shared" si="102"/>
        <v/>
      </c>
      <c r="O2117" s="96" t="str">
        <f t="shared" si="103"/>
        <v/>
      </c>
    </row>
    <row r="2118" spans="1:15" x14ac:dyDescent="0.25">
      <c r="A2118" s="93"/>
      <c r="B2118" s="94"/>
      <c r="C2118" s="93"/>
      <c r="D2118" s="93"/>
      <c r="E2118" s="93"/>
      <c r="F2118" s="93"/>
      <c r="G2118" s="93"/>
      <c r="H2118" s="93"/>
      <c r="I2118" s="93"/>
      <c r="J2118" s="93"/>
      <c r="K2118" s="93"/>
      <c r="L2118" s="93"/>
      <c r="M2118" s="24" t="str">
        <f t="shared" si="101"/>
        <v/>
      </c>
      <c r="N2118" s="24" t="str">
        <f t="shared" si="102"/>
        <v/>
      </c>
      <c r="O2118" s="96" t="str">
        <f t="shared" si="103"/>
        <v/>
      </c>
    </row>
    <row r="2119" spans="1:15" x14ac:dyDescent="0.25">
      <c r="A2119" s="93"/>
      <c r="B2119" s="94"/>
      <c r="C2119" s="93"/>
      <c r="D2119" s="93"/>
      <c r="E2119" s="93"/>
      <c r="F2119" s="93"/>
      <c r="G2119" s="93"/>
      <c r="H2119" s="93"/>
      <c r="I2119" s="93"/>
      <c r="J2119" s="93"/>
      <c r="K2119" s="93"/>
      <c r="L2119" s="93"/>
      <c r="M2119" s="24" t="str">
        <f t="shared" si="101"/>
        <v/>
      </c>
      <c r="N2119" s="24" t="str">
        <f t="shared" si="102"/>
        <v/>
      </c>
      <c r="O2119" s="96" t="str">
        <f t="shared" si="103"/>
        <v/>
      </c>
    </row>
    <row r="2120" spans="1:15" x14ac:dyDescent="0.25">
      <c r="A2120" s="93"/>
      <c r="B2120" s="94"/>
      <c r="C2120" s="93"/>
      <c r="D2120" s="93"/>
      <c r="E2120" s="93"/>
      <c r="F2120" s="93"/>
      <c r="G2120" s="93"/>
      <c r="H2120" s="93"/>
      <c r="I2120" s="93"/>
      <c r="J2120" s="93"/>
      <c r="K2120" s="93"/>
      <c r="L2120" s="93"/>
      <c r="M2120" s="24" t="str">
        <f t="shared" si="101"/>
        <v/>
      </c>
      <c r="N2120" s="24" t="str">
        <f t="shared" si="102"/>
        <v/>
      </c>
      <c r="O2120" s="96" t="str">
        <f t="shared" si="103"/>
        <v/>
      </c>
    </row>
    <row r="2121" spans="1:15" x14ac:dyDescent="0.25">
      <c r="A2121" s="93"/>
      <c r="B2121" s="94"/>
      <c r="C2121" s="93"/>
      <c r="D2121" s="93"/>
      <c r="E2121" s="93"/>
      <c r="F2121" s="93"/>
      <c r="G2121" s="93"/>
      <c r="H2121" s="93"/>
      <c r="I2121" s="93"/>
      <c r="J2121" s="93"/>
      <c r="K2121" s="93"/>
      <c r="L2121" s="93"/>
      <c r="M2121" s="24" t="str">
        <f t="shared" si="101"/>
        <v/>
      </c>
      <c r="N2121" s="24" t="str">
        <f t="shared" si="102"/>
        <v/>
      </c>
      <c r="O2121" s="96" t="str">
        <f t="shared" si="103"/>
        <v/>
      </c>
    </row>
    <row r="2122" spans="1:15" x14ac:dyDescent="0.25">
      <c r="A2122" s="93"/>
      <c r="B2122" s="94"/>
      <c r="C2122" s="93"/>
      <c r="D2122" s="93"/>
      <c r="E2122" s="93"/>
      <c r="F2122" s="93"/>
      <c r="G2122" s="93"/>
      <c r="H2122" s="93"/>
      <c r="I2122" s="93"/>
      <c r="J2122" s="93"/>
      <c r="K2122" s="93"/>
      <c r="L2122" s="93"/>
      <c r="M2122" s="24" t="str">
        <f t="shared" si="101"/>
        <v/>
      </c>
      <c r="N2122" s="24" t="str">
        <f t="shared" si="102"/>
        <v/>
      </c>
      <c r="O2122" s="96" t="str">
        <f t="shared" si="103"/>
        <v/>
      </c>
    </row>
    <row r="2123" spans="1:15" x14ac:dyDescent="0.25">
      <c r="A2123" s="93"/>
      <c r="B2123" s="94"/>
      <c r="C2123" s="93"/>
      <c r="D2123" s="93"/>
      <c r="E2123" s="93"/>
      <c r="F2123" s="93"/>
      <c r="G2123" s="93"/>
      <c r="H2123" s="93"/>
      <c r="I2123" s="93"/>
      <c r="J2123" s="93"/>
      <c r="K2123" s="93"/>
      <c r="L2123" s="93"/>
      <c r="M2123" s="24" t="str">
        <f t="shared" si="101"/>
        <v/>
      </c>
      <c r="N2123" s="24" t="str">
        <f t="shared" si="102"/>
        <v/>
      </c>
      <c r="O2123" s="96" t="str">
        <f t="shared" si="103"/>
        <v/>
      </c>
    </row>
    <row r="2124" spans="1:15" x14ac:dyDescent="0.25">
      <c r="A2124" s="93"/>
      <c r="B2124" s="94"/>
      <c r="C2124" s="93"/>
      <c r="D2124" s="93"/>
      <c r="E2124" s="93"/>
      <c r="F2124" s="93"/>
      <c r="G2124" s="93"/>
      <c r="H2124" s="93"/>
      <c r="I2124" s="93"/>
      <c r="J2124" s="93"/>
      <c r="K2124" s="93"/>
      <c r="L2124" s="93"/>
      <c r="M2124" s="24" t="str">
        <f t="shared" si="101"/>
        <v/>
      </c>
      <c r="N2124" s="24" t="str">
        <f t="shared" si="102"/>
        <v/>
      </c>
      <c r="O2124" s="96" t="str">
        <f t="shared" si="103"/>
        <v/>
      </c>
    </row>
    <row r="2125" spans="1:15" x14ac:dyDescent="0.25">
      <c r="A2125" s="93"/>
      <c r="B2125" s="94"/>
      <c r="C2125" s="93"/>
      <c r="D2125" s="93"/>
      <c r="E2125" s="93"/>
      <c r="F2125" s="93"/>
      <c r="G2125" s="93"/>
      <c r="H2125" s="93"/>
      <c r="I2125" s="93"/>
      <c r="J2125" s="93"/>
      <c r="K2125" s="93"/>
      <c r="L2125" s="93"/>
      <c r="M2125" s="24" t="str">
        <f t="shared" si="101"/>
        <v/>
      </c>
      <c r="N2125" s="24" t="str">
        <f t="shared" si="102"/>
        <v/>
      </c>
      <c r="O2125" s="96" t="str">
        <f t="shared" si="103"/>
        <v/>
      </c>
    </row>
    <row r="2126" spans="1:15" x14ac:dyDescent="0.25">
      <c r="A2126" s="93"/>
      <c r="B2126" s="94"/>
      <c r="C2126" s="93"/>
      <c r="D2126" s="93"/>
      <c r="E2126" s="93"/>
      <c r="F2126" s="93"/>
      <c r="G2126" s="93"/>
      <c r="H2126" s="93"/>
      <c r="I2126" s="93"/>
      <c r="J2126" s="93"/>
      <c r="K2126" s="93"/>
      <c r="L2126" s="93"/>
      <c r="M2126" s="24" t="str">
        <f t="shared" si="101"/>
        <v/>
      </c>
      <c r="N2126" s="24" t="str">
        <f t="shared" si="102"/>
        <v/>
      </c>
      <c r="O2126" s="96" t="str">
        <f t="shared" si="103"/>
        <v/>
      </c>
    </row>
    <row r="2127" spans="1:15" x14ac:dyDescent="0.25">
      <c r="A2127" s="93"/>
      <c r="B2127" s="94"/>
      <c r="C2127" s="93"/>
      <c r="D2127" s="93"/>
      <c r="E2127" s="93"/>
      <c r="F2127" s="93"/>
      <c r="G2127" s="93"/>
      <c r="H2127" s="93"/>
      <c r="I2127" s="93"/>
      <c r="J2127" s="93"/>
      <c r="K2127" s="93"/>
      <c r="L2127" s="93"/>
      <c r="M2127" s="24" t="str">
        <f t="shared" si="101"/>
        <v/>
      </c>
      <c r="N2127" s="24" t="str">
        <f t="shared" si="102"/>
        <v/>
      </c>
      <c r="O2127" s="96" t="str">
        <f t="shared" si="103"/>
        <v/>
      </c>
    </row>
    <row r="2128" spans="1:15" x14ac:dyDescent="0.25">
      <c r="A2128" s="93"/>
      <c r="B2128" s="94"/>
      <c r="C2128" s="93"/>
      <c r="D2128" s="93"/>
      <c r="E2128" s="93"/>
      <c r="F2128" s="93"/>
      <c r="G2128" s="93"/>
      <c r="H2128" s="93"/>
      <c r="I2128" s="93"/>
      <c r="J2128" s="93"/>
      <c r="K2128" s="93"/>
      <c r="L2128" s="93"/>
      <c r="M2128" s="24" t="str">
        <f t="shared" si="101"/>
        <v/>
      </c>
      <c r="N2128" s="24" t="str">
        <f t="shared" si="102"/>
        <v/>
      </c>
      <c r="O2128" s="96" t="str">
        <f t="shared" si="103"/>
        <v/>
      </c>
    </row>
    <row r="2129" spans="1:15" x14ac:dyDescent="0.25">
      <c r="A2129" s="93"/>
      <c r="B2129" s="94"/>
      <c r="C2129" s="93"/>
      <c r="D2129" s="93"/>
      <c r="E2129" s="93"/>
      <c r="F2129" s="93"/>
      <c r="G2129" s="93"/>
      <c r="H2129" s="93"/>
      <c r="I2129" s="93"/>
      <c r="J2129" s="93"/>
      <c r="K2129" s="93"/>
      <c r="L2129" s="93"/>
      <c r="M2129" s="24" t="str">
        <f t="shared" si="101"/>
        <v/>
      </c>
      <c r="N2129" s="24" t="str">
        <f t="shared" si="102"/>
        <v/>
      </c>
      <c r="O2129" s="96" t="str">
        <f t="shared" si="103"/>
        <v/>
      </c>
    </row>
    <row r="2130" spans="1:15" x14ac:dyDescent="0.25">
      <c r="A2130" s="93"/>
      <c r="B2130" s="94"/>
      <c r="C2130" s="93"/>
      <c r="D2130" s="93"/>
      <c r="E2130" s="93"/>
      <c r="F2130" s="93"/>
      <c r="G2130" s="93"/>
      <c r="H2130" s="93"/>
      <c r="I2130" s="93"/>
      <c r="J2130" s="93"/>
      <c r="K2130" s="93"/>
      <c r="L2130" s="93"/>
      <c r="M2130" s="24" t="str">
        <f t="shared" si="101"/>
        <v/>
      </c>
      <c r="N2130" s="24" t="str">
        <f t="shared" si="102"/>
        <v/>
      </c>
      <c r="O2130" s="96" t="str">
        <f t="shared" si="103"/>
        <v/>
      </c>
    </row>
    <row r="2131" spans="1:15" x14ac:dyDescent="0.25">
      <c r="A2131" s="93"/>
      <c r="B2131" s="94"/>
      <c r="C2131" s="93"/>
      <c r="D2131" s="93"/>
      <c r="E2131" s="93"/>
      <c r="F2131" s="93"/>
      <c r="G2131" s="93"/>
      <c r="H2131" s="93"/>
      <c r="I2131" s="93"/>
      <c r="J2131" s="93"/>
      <c r="K2131" s="93"/>
      <c r="L2131" s="93"/>
      <c r="M2131" s="24" t="str">
        <f t="shared" si="101"/>
        <v/>
      </c>
      <c r="N2131" s="24" t="str">
        <f t="shared" si="102"/>
        <v/>
      </c>
      <c r="O2131" s="96" t="str">
        <f t="shared" si="103"/>
        <v/>
      </c>
    </row>
    <row r="2132" spans="1:15" x14ac:dyDescent="0.25">
      <c r="A2132" s="93"/>
      <c r="B2132" s="94"/>
      <c r="C2132" s="93"/>
      <c r="D2132" s="93"/>
      <c r="E2132" s="93"/>
      <c r="F2132" s="93"/>
      <c r="G2132" s="93"/>
      <c r="H2132" s="93"/>
      <c r="I2132" s="93"/>
      <c r="J2132" s="93"/>
      <c r="K2132" s="93"/>
      <c r="L2132" s="93"/>
      <c r="M2132" s="24" t="str">
        <f t="shared" si="101"/>
        <v/>
      </c>
      <c r="N2132" s="24" t="str">
        <f t="shared" si="102"/>
        <v/>
      </c>
      <c r="O2132" s="96" t="str">
        <f t="shared" si="103"/>
        <v/>
      </c>
    </row>
    <row r="2133" spans="1:15" x14ac:dyDescent="0.25">
      <c r="A2133" s="93"/>
      <c r="B2133" s="94"/>
      <c r="C2133" s="93"/>
      <c r="D2133" s="93"/>
      <c r="E2133" s="93"/>
      <c r="F2133" s="93"/>
      <c r="G2133" s="93"/>
      <c r="H2133" s="93"/>
      <c r="I2133" s="93"/>
      <c r="J2133" s="93"/>
      <c r="K2133" s="93"/>
      <c r="L2133" s="93"/>
      <c r="M2133" s="24" t="str">
        <f t="shared" si="101"/>
        <v/>
      </c>
      <c r="N2133" s="24" t="str">
        <f t="shared" si="102"/>
        <v/>
      </c>
      <c r="O2133" s="96" t="str">
        <f t="shared" si="103"/>
        <v/>
      </c>
    </row>
    <row r="2134" spans="1:15" x14ac:dyDescent="0.25">
      <c r="A2134" s="93"/>
      <c r="B2134" s="94"/>
      <c r="C2134" s="93"/>
      <c r="D2134" s="93"/>
      <c r="E2134" s="93"/>
      <c r="F2134" s="93"/>
      <c r="G2134" s="93"/>
      <c r="H2134" s="93"/>
      <c r="I2134" s="93"/>
      <c r="J2134" s="93"/>
      <c r="K2134" s="93"/>
      <c r="L2134" s="93"/>
      <c r="M2134" s="24" t="str">
        <f t="shared" si="101"/>
        <v/>
      </c>
      <c r="N2134" s="24" t="str">
        <f t="shared" si="102"/>
        <v/>
      </c>
      <c r="O2134" s="96" t="str">
        <f t="shared" si="103"/>
        <v/>
      </c>
    </row>
    <row r="2135" spans="1:15" x14ac:dyDescent="0.25">
      <c r="A2135" s="93"/>
      <c r="B2135" s="94"/>
      <c r="C2135" s="93"/>
      <c r="D2135" s="93"/>
      <c r="E2135" s="93"/>
      <c r="F2135" s="93"/>
      <c r="G2135" s="93"/>
      <c r="H2135" s="93"/>
      <c r="I2135" s="93"/>
      <c r="J2135" s="93"/>
      <c r="K2135" s="93"/>
      <c r="L2135" s="93"/>
      <c r="M2135" s="24" t="str">
        <f t="shared" si="101"/>
        <v/>
      </c>
      <c r="N2135" s="24" t="str">
        <f t="shared" si="102"/>
        <v/>
      </c>
      <c r="O2135" s="96" t="str">
        <f t="shared" si="103"/>
        <v/>
      </c>
    </row>
    <row r="2136" spans="1:15" x14ac:dyDescent="0.25">
      <c r="A2136" s="93"/>
      <c r="B2136" s="94"/>
      <c r="C2136" s="93"/>
      <c r="D2136" s="93"/>
      <c r="E2136" s="93"/>
      <c r="F2136" s="93"/>
      <c r="G2136" s="93"/>
      <c r="H2136" s="93"/>
      <c r="I2136" s="93"/>
      <c r="J2136" s="93"/>
      <c r="K2136" s="93"/>
      <c r="L2136" s="93"/>
      <c r="M2136" s="24" t="str">
        <f t="shared" si="101"/>
        <v/>
      </c>
      <c r="N2136" s="24" t="str">
        <f t="shared" si="102"/>
        <v/>
      </c>
      <c r="O2136" s="96" t="str">
        <f t="shared" si="103"/>
        <v/>
      </c>
    </row>
    <row r="2137" spans="1:15" x14ac:dyDescent="0.25">
      <c r="A2137" s="93"/>
      <c r="B2137" s="94"/>
      <c r="C2137" s="93"/>
      <c r="D2137" s="93"/>
      <c r="E2137" s="93"/>
      <c r="F2137" s="93"/>
      <c r="G2137" s="93"/>
      <c r="H2137" s="93"/>
      <c r="I2137" s="93"/>
      <c r="J2137" s="93"/>
      <c r="K2137" s="93"/>
      <c r="L2137" s="93"/>
      <c r="M2137" s="24" t="str">
        <f t="shared" si="101"/>
        <v/>
      </c>
      <c r="N2137" s="24" t="str">
        <f t="shared" si="102"/>
        <v/>
      </c>
      <c r="O2137" s="96" t="str">
        <f t="shared" si="103"/>
        <v/>
      </c>
    </row>
    <row r="2138" spans="1:15" x14ac:dyDescent="0.25">
      <c r="A2138" s="93"/>
      <c r="B2138" s="94"/>
      <c r="C2138" s="93"/>
      <c r="D2138" s="93"/>
      <c r="E2138" s="93"/>
      <c r="F2138" s="93"/>
      <c r="G2138" s="93"/>
      <c r="H2138" s="93"/>
      <c r="I2138" s="93"/>
      <c r="J2138" s="93"/>
      <c r="K2138" s="93"/>
      <c r="L2138" s="93"/>
      <c r="M2138" s="24" t="str">
        <f t="shared" si="101"/>
        <v/>
      </c>
      <c r="N2138" s="24" t="str">
        <f t="shared" si="102"/>
        <v/>
      </c>
      <c r="O2138" s="96" t="str">
        <f t="shared" si="103"/>
        <v/>
      </c>
    </row>
    <row r="2139" spans="1:15" x14ac:dyDescent="0.25">
      <c r="A2139" s="93"/>
      <c r="B2139" s="94"/>
      <c r="C2139" s="93"/>
      <c r="D2139" s="93"/>
      <c r="E2139" s="93"/>
      <c r="F2139" s="93"/>
      <c r="G2139" s="93"/>
      <c r="H2139" s="93"/>
      <c r="I2139" s="93"/>
      <c r="J2139" s="93"/>
      <c r="K2139" s="93"/>
      <c r="L2139" s="93"/>
      <c r="M2139" s="24" t="str">
        <f t="shared" si="101"/>
        <v/>
      </c>
      <c r="N2139" s="24" t="str">
        <f t="shared" si="102"/>
        <v/>
      </c>
      <c r="O2139" s="96" t="str">
        <f t="shared" si="103"/>
        <v/>
      </c>
    </row>
    <row r="2140" spans="1:15" x14ac:dyDescent="0.25">
      <c r="A2140" s="93"/>
      <c r="B2140" s="94"/>
      <c r="C2140" s="93"/>
      <c r="D2140" s="93"/>
      <c r="E2140" s="93"/>
      <c r="F2140" s="93"/>
      <c r="G2140" s="93"/>
      <c r="H2140" s="93"/>
      <c r="I2140" s="93"/>
      <c r="J2140" s="93"/>
      <c r="K2140" s="93"/>
      <c r="L2140" s="93"/>
      <c r="M2140" s="24" t="str">
        <f t="shared" si="101"/>
        <v/>
      </c>
      <c r="N2140" s="24" t="str">
        <f t="shared" si="102"/>
        <v/>
      </c>
      <c r="O2140" s="96" t="str">
        <f t="shared" si="103"/>
        <v/>
      </c>
    </row>
    <row r="2141" spans="1:15" x14ac:dyDescent="0.25">
      <c r="A2141" s="93"/>
      <c r="B2141" s="94"/>
      <c r="C2141" s="93"/>
      <c r="D2141" s="93"/>
      <c r="E2141" s="93"/>
      <c r="F2141" s="93"/>
      <c r="G2141" s="93"/>
      <c r="H2141" s="93"/>
      <c r="I2141" s="93"/>
      <c r="J2141" s="93"/>
      <c r="K2141" s="93"/>
      <c r="L2141" s="93"/>
      <c r="M2141" s="24" t="str">
        <f t="shared" si="101"/>
        <v/>
      </c>
      <c r="N2141" s="24" t="str">
        <f t="shared" si="102"/>
        <v/>
      </c>
      <c r="O2141" s="96" t="str">
        <f t="shared" si="103"/>
        <v/>
      </c>
    </row>
    <row r="2142" spans="1:15" x14ac:dyDescent="0.25">
      <c r="A2142" s="93"/>
      <c r="B2142" s="94"/>
      <c r="C2142" s="93"/>
      <c r="D2142" s="93"/>
      <c r="E2142" s="93"/>
      <c r="F2142" s="93"/>
      <c r="G2142" s="93"/>
      <c r="H2142" s="93"/>
      <c r="I2142" s="93"/>
      <c r="J2142" s="93"/>
      <c r="K2142" s="93"/>
      <c r="L2142" s="93"/>
      <c r="M2142" s="24" t="str">
        <f t="shared" si="101"/>
        <v/>
      </c>
      <c r="N2142" s="24" t="str">
        <f t="shared" si="102"/>
        <v/>
      </c>
      <c r="O2142" s="96" t="str">
        <f t="shared" si="103"/>
        <v/>
      </c>
    </row>
    <row r="2143" spans="1:15" x14ac:dyDescent="0.25">
      <c r="A2143" s="93"/>
      <c r="B2143" s="94"/>
      <c r="C2143" s="93"/>
      <c r="D2143" s="93"/>
      <c r="E2143" s="93"/>
      <c r="F2143" s="93"/>
      <c r="G2143" s="93"/>
      <c r="H2143" s="93"/>
      <c r="I2143" s="93"/>
      <c r="J2143" s="93"/>
      <c r="K2143" s="93"/>
      <c r="L2143" s="93"/>
      <c r="M2143" s="24" t="str">
        <f t="shared" si="101"/>
        <v/>
      </c>
      <c r="N2143" s="24" t="str">
        <f t="shared" si="102"/>
        <v/>
      </c>
      <c r="O2143" s="96" t="str">
        <f t="shared" si="103"/>
        <v/>
      </c>
    </row>
    <row r="2144" spans="1:15" x14ac:dyDescent="0.25">
      <c r="A2144" s="93"/>
      <c r="B2144" s="94"/>
      <c r="C2144" s="93"/>
      <c r="D2144" s="93"/>
      <c r="E2144" s="93"/>
      <c r="F2144" s="93"/>
      <c r="G2144" s="93"/>
      <c r="H2144" s="93"/>
      <c r="I2144" s="93"/>
      <c r="J2144" s="93"/>
      <c r="K2144" s="93"/>
      <c r="L2144" s="93"/>
      <c r="M2144" s="24" t="str">
        <f t="shared" si="101"/>
        <v/>
      </c>
      <c r="N2144" s="24" t="str">
        <f t="shared" si="102"/>
        <v/>
      </c>
      <c r="O2144" s="96" t="str">
        <f t="shared" si="103"/>
        <v/>
      </c>
    </row>
    <row r="2145" spans="1:15" x14ac:dyDescent="0.25">
      <c r="A2145" s="93"/>
      <c r="B2145" s="94"/>
      <c r="C2145" s="93"/>
      <c r="D2145" s="93"/>
      <c r="E2145" s="93"/>
      <c r="F2145" s="93"/>
      <c r="G2145" s="93"/>
      <c r="H2145" s="93"/>
      <c r="I2145" s="93"/>
      <c r="J2145" s="93"/>
      <c r="K2145" s="93"/>
      <c r="L2145" s="93"/>
      <c r="M2145" s="24" t="str">
        <f t="shared" si="101"/>
        <v/>
      </c>
      <c r="N2145" s="24" t="str">
        <f t="shared" si="102"/>
        <v/>
      </c>
      <c r="O2145" s="96" t="str">
        <f t="shared" si="103"/>
        <v/>
      </c>
    </row>
    <row r="2146" spans="1:15" x14ac:dyDescent="0.25">
      <c r="A2146" s="93"/>
      <c r="B2146" s="94"/>
      <c r="C2146" s="93"/>
      <c r="D2146" s="93"/>
      <c r="E2146" s="93"/>
      <c r="F2146" s="93"/>
      <c r="G2146" s="93"/>
      <c r="H2146" s="93"/>
      <c r="I2146" s="93"/>
      <c r="J2146" s="93"/>
      <c r="K2146" s="93"/>
      <c r="L2146" s="93"/>
      <c r="M2146" s="24" t="str">
        <f t="shared" si="101"/>
        <v/>
      </c>
      <c r="N2146" s="24" t="str">
        <f t="shared" si="102"/>
        <v/>
      </c>
      <c r="O2146" s="96" t="str">
        <f t="shared" si="103"/>
        <v/>
      </c>
    </row>
    <row r="2147" spans="1:15" x14ac:dyDescent="0.25">
      <c r="A2147" s="93"/>
      <c r="B2147" s="94"/>
      <c r="C2147" s="93"/>
      <c r="D2147" s="93"/>
      <c r="E2147" s="93"/>
      <c r="F2147" s="93"/>
      <c r="G2147" s="93"/>
      <c r="H2147" s="93"/>
      <c r="I2147" s="93"/>
      <c r="J2147" s="93"/>
      <c r="K2147" s="93"/>
      <c r="L2147" s="93"/>
      <c r="M2147" s="24" t="str">
        <f t="shared" si="101"/>
        <v/>
      </c>
      <c r="N2147" s="24" t="str">
        <f t="shared" si="102"/>
        <v/>
      </c>
      <c r="O2147" s="96" t="str">
        <f t="shared" si="103"/>
        <v/>
      </c>
    </row>
    <row r="2148" spans="1:15" x14ac:dyDescent="0.25">
      <c r="A2148" s="93"/>
      <c r="B2148" s="94"/>
      <c r="C2148" s="93"/>
      <c r="D2148" s="93"/>
      <c r="E2148" s="93"/>
      <c r="F2148" s="93"/>
      <c r="G2148" s="93"/>
      <c r="H2148" s="93"/>
      <c r="I2148" s="93"/>
      <c r="J2148" s="93"/>
      <c r="K2148" s="93"/>
      <c r="L2148" s="93"/>
      <c r="M2148" s="24" t="str">
        <f t="shared" si="101"/>
        <v/>
      </c>
      <c r="N2148" s="24" t="str">
        <f t="shared" si="102"/>
        <v/>
      </c>
      <c r="O2148" s="96" t="str">
        <f t="shared" si="103"/>
        <v/>
      </c>
    </row>
    <row r="2149" spans="1:15" x14ac:dyDescent="0.25">
      <c r="A2149" s="93"/>
      <c r="B2149" s="94"/>
      <c r="C2149" s="93"/>
      <c r="D2149" s="93"/>
      <c r="E2149" s="93"/>
      <c r="F2149" s="93"/>
      <c r="G2149" s="93"/>
      <c r="H2149" s="93"/>
      <c r="I2149" s="93"/>
      <c r="J2149" s="93"/>
      <c r="K2149" s="93"/>
      <c r="L2149" s="93"/>
      <c r="M2149" s="24" t="str">
        <f t="shared" si="101"/>
        <v/>
      </c>
      <c r="N2149" s="24" t="str">
        <f t="shared" si="102"/>
        <v/>
      </c>
      <c r="O2149" s="96" t="str">
        <f t="shared" si="103"/>
        <v/>
      </c>
    </row>
    <row r="2150" spans="1:15" x14ac:dyDescent="0.25">
      <c r="A2150" s="93"/>
      <c r="B2150" s="94"/>
      <c r="C2150" s="93"/>
      <c r="D2150" s="93"/>
      <c r="E2150" s="93"/>
      <c r="F2150" s="93"/>
      <c r="G2150" s="93"/>
      <c r="H2150" s="93"/>
      <c r="I2150" s="93"/>
      <c r="J2150" s="93"/>
      <c r="K2150" s="93"/>
      <c r="L2150" s="93"/>
      <c r="M2150" s="24" t="str">
        <f t="shared" si="101"/>
        <v/>
      </c>
      <c r="N2150" s="24" t="str">
        <f t="shared" si="102"/>
        <v/>
      </c>
      <c r="O2150" s="96" t="str">
        <f t="shared" si="103"/>
        <v/>
      </c>
    </row>
    <row r="2151" spans="1:15" x14ac:dyDescent="0.25">
      <c r="A2151" s="93"/>
      <c r="B2151" s="94"/>
      <c r="C2151" s="93"/>
      <c r="D2151" s="93"/>
      <c r="E2151" s="93"/>
      <c r="F2151" s="93"/>
      <c r="G2151" s="93"/>
      <c r="H2151" s="93"/>
      <c r="I2151" s="93"/>
      <c r="J2151" s="93"/>
      <c r="K2151" s="93"/>
      <c r="L2151" s="93"/>
      <c r="M2151" s="24" t="str">
        <f t="shared" si="101"/>
        <v/>
      </c>
      <c r="N2151" s="24" t="str">
        <f t="shared" si="102"/>
        <v/>
      </c>
      <c r="O2151" s="96" t="str">
        <f t="shared" si="103"/>
        <v/>
      </c>
    </row>
    <row r="2152" spans="1:15" x14ac:dyDescent="0.25">
      <c r="A2152" s="93"/>
      <c r="B2152" s="94"/>
      <c r="C2152" s="93"/>
      <c r="D2152" s="93"/>
      <c r="E2152" s="93"/>
      <c r="F2152" s="93"/>
      <c r="G2152" s="93"/>
      <c r="H2152" s="93"/>
      <c r="I2152" s="93"/>
      <c r="J2152" s="93"/>
      <c r="K2152" s="93"/>
      <c r="L2152" s="93"/>
      <c r="M2152" s="24" t="str">
        <f t="shared" si="101"/>
        <v/>
      </c>
      <c r="N2152" s="24" t="str">
        <f t="shared" si="102"/>
        <v/>
      </c>
      <c r="O2152" s="96" t="str">
        <f t="shared" si="103"/>
        <v/>
      </c>
    </row>
    <row r="2153" spans="1:15" x14ac:dyDescent="0.25">
      <c r="A2153" s="93"/>
      <c r="B2153" s="94"/>
      <c r="C2153" s="93"/>
      <c r="D2153" s="93"/>
      <c r="E2153" s="93"/>
      <c r="F2153" s="93"/>
      <c r="G2153" s="93"/>
      <c r="H2153" s="93"/>
      <c r="I2153" s="93"/>
      <c r="J2153" s="93"/>
      <c r="K2153" s="93"/>
      <c r="L2153" s="93"/>
      <c r="M2153" s="24" t="str">
        <f t="shared" si="101"/>
        <v/>
      </c>
      <c r="N2153" s="24" t="str">
        <f t="shared" si="102"/>
        <v/>
      </c>
      <c r="O2153" s="96" t="str">
        <f t="shared" si="103"/>
        <v/>
      </c>
    </row>
    <row r="2154" spans="1:15" x14ac:dyDescent="0.25">
      <c r="A2154" s="93"/>
      <c r="B2154" s="94"/>
      <c r="C2154" s="93"/>
      <c r="D2154" s="93"/>
      <c r="E2154" s="93"/>
      <c r="F2154" s="93"/>
      <c r="G2154" s="93"/>
      <c r="H2154" s="93"/>
      <c r="I2154" s="93"/>
      <c r="J2154" s="93"/>
      <c r="K2154" s="93"/>
      <c r="L2154" s="93"/>
      <c r="M2154" s="24" t="str">
        <f t="shared" si="101"/>
        <v/>
      </c>
      <c r="N2154" s="24" t="str">
        <f t="shared" si="102"/>
        <v/>
      </c>
      <c r="O2154" s="96" t="str">
        <f t="shared" si="103"/>
        <v/>
      </c>
    </row>
    <row r="2155" spans="1:15" x14ac:dyDescent="0.25">
      <c r="A2155" s="93"/>
      <c r="B2155" s="94"/>
      <c r="C2155" s="93"/>
      <c r="D2155" s="93"/>
      <c r="E2155" s="93"/>
      <c r="F2155" s="93"/>
      <c r="G2155" s="93"/>
      <c r="H2155" s="93"/>
      <c r="I2155" s="93"/>
      <c r="J2155" s="93"/>
      <c r="K2155" s="93"/>
      <c r="L2155" s="93"/>
      <c r="M2155" s="24" t="str">
        <f t="shared" si="101"/>
        <v/>
      </c>
      <c r="N2155" s="24" t="str">
        <f t="shared" si="102"/>
        <v/>
      </c>
      <c r="O2155" s="96" t="str">
        <f t="shared" si="103"/>
        <v/>
      </c>
    </row>
    <row r="2156" spans="1:15" x14ac:dyDescent="0.25">
      <c r="A2156" s="93"/>
      <c r="B2156" s="94"/>
      <c r="C2156" s="93"/>
      <c r="D2156" s="93"/>
      <c r="E2156" s="93"/>
      <c r="F2156" s="93"/>
      <c r="G2156" s="93"/>
      <c r="H2156" s="93"/>
      <c r="I2156" s="93"/>
      <c r="J2156" s="93"/>
      <c r="K2156" s="93"/>
      <c r="L2156" s="93"/>
      <c r="M2156" s="24" t="str">
        <f t="shared" si="101"/>
        <v/>
      </c>
      <c r="N2156" s="24" t="str">
        <f t="shared" si="102"/>
        <v/>
      </c>
      <c r="O2156" s="96" t="str">
        <f t="shared" si="103"/>
        <v/>
      </c>
    </row>
    <row r="2157" spans="1:15" x14ac:dyDescent="0.25">
      <c r="A2157" s="93"/>
      <c r="B2157" s="94"/>
      <c r="C2157" s="93"/>
      <c r="D2157" s="93"/>
      <c r="E2157" s="93"/>
      <c r="F2157" s="93"/>
      <c r="G2157" s="93"/>
      <c r="H2157" s="93"/>
      <c r="I2157" s="93"/>
      <c r="J2157" s="93"/>
      <c r="K2157" s="93"/>
      <c r="L2157" s="93"/>
      <c r="M2157" s="24" t="str">
        <f t="shared" si="101"/>
        <v/>
      </c>
      <c r="N2157" s="24" t="str">
        <f t="shared" si="102"/>
        <v/>
      </c>
      <c r="O2157" s="96" t="str">
        <f t="shared" si="103"/>
        <v/>
      </c>
    </row>
    <row r="2158" spans="1:15" x14ac:dyDescent="0.25">
      <c r="A2158" s="93"/>
      <c r="B2158" s="94"/>
      <c r="C2158" s="93"/>
      <c r="D2158" s="93"/>
      <c r="E2158" s="93"/>
      <c r="F2158" s="93"/>
      <c r="G2158" s="93"/>
      <c r="H2158" s="93"/>
      <c r="I2158" s="93"/>
      <c r="J2158" s="93"/>
      <c r="K2158" s="93"/>
      <c r="L2158" s="93"/>
      <c r="M2158" s="24" t="str">
        <f t="shared" si="101"/>
        <v/>
      </c>
      <c r="N2158" s="24" t="str">
        <f t="shared" si="102"/>
        <v/>
      </c>
      <c r="O2158" s="96" t="str">
        <f t="shared" si="103"/>
        <v/>
      </c>
    </row>
    <row r="2159" spans="1:15" x14ac:dyDescent="0.25">
      <c r="A2159" s="93"/>
      <c r="B2159" s="94"/>
      <c r="C2159" s="93"/>
      <c r="D2159" s="93"/>
      <c r="E2159" s="93"/>
      <c r="F2159" s="93"/>
      <c r="G2159" s="93"/>
      <c r="H2159" s="93"/>
      <c r="I2159" s="93"/>
      <c r="J2159" s="93"/>
      <c r="K2159" s="93"/>
      <c r="L2159" s="93"/>
      <c r="M2159" s="24" t="str">
        <f t="shared" si="101"/>
        <v/>
      </c>
      <c r="N2159" s="24" t="str">
        <f t="shared" si="102"/>
        <v/>
      </c>
      <c r="O2159" s="96" t="str">
        <f t="shared" si="103"/>
        <v/>
      </c>
    </row>
    <row r="2160" spans="1:15" x14ac:dyDescent="0.25">
      <c r="A2160" s="93"/>
      <c r="B2160" s="94"/>
      <c r="C2160" s="93"/>
      <c r="D2160" s="93"/>
      <c r="E2160" s="93"/>
      <c r="F2160" s="93"/>
      <c r="G2160" s="93"/>
      <c r="H2160" s="93"/>
      <c r="I2160" s="93"/>
      <c r="J2160" s="93"/>
      <c r="K2160" s="93"/>
      <c r="L2160" s="93"/>
      <c r="M2160" s="24" t="str">
        <f t="shared" si="101"/>
        <v/>
      </c>
      <c r="N2160" s="24" t="str">
        <f t="shared" si="102"/>
        <v/>
      </c>
      <c r="O2160" s="96" t="str">
        <f t="shared" si="103"/>
        <v/>
      </c>
    </row>
    <row r="2161" spans="1:15" x14ac:dyDescent="0.25">
      <c r="A2161" s="93"/>
      <c r="B2161" s="94"/>
      <c r="C2161" s="93"/>
      <c r="D2161" s="93"/>
      <c r="E2161" s="93"/>
      <c r="F2161" s="93"/>
      <c r="G2161" s="93"/>
      <c r="H2161" s="93"/>
      <c r="I2161" s="93"/>
      <c r="J2161" s="93"/>
      <c r="K2161" s="93"/>
      <c r="L2161" s="93"/>
      <c r="M2161" s="24" t="str">
        <f t="shared" si="101"/>
        <v/>
      </c>
      <c r="N2161" s="24" t="str">
        <f t="shared" si="102"/>
        <v/>
      </c>
      <c r="O2161" s="96" t="str">
        <f t="shared" si="103"/>
        <v/>
      </c>
    </row>
    <row r="2162" spans="1:15" x14ac:dyDescent="0.25">
      <c r="A2162" s="93"/>
      <c r="B2162" s="94"/>
      <c r="C2162" s="93"/>
      <c r="D2162" s="93"/>
      <c r="E2162" s="93"/>
      <c r="F2162" s="93"/>
      <c r="G2162" s="93"/>
      <c r="H2162" s="93"/>
      <c r="I2162" s="93"/>
      <c r="J2162" s="93"/>
      <c r="K2162" s="93"/>
      <c r="L2162" s="93"/>
      <c r="M2162" s="24" t="str">
        <f t="shared" si="101"/>
        <v/>
      </c>
      <c r="N2162" s="24" t="str">
        <f t="shared" si="102"/>
        <v/>
      </c>
      <c r="O2162" s="96" t="str">
        <f t="shared" si="103"/>
        <v/>
      </c>
    </row>
    <row r="2163" spans="1:15" x14ac:dyDescent="0.25">
      <c r="A2163" s="93"/>
      <c r="B2163" s="94"/>
      <c r="C2163" s="93"/>
      <c r="D2163" s="93"/>
      <c r="E2163" s="93"/>
      <c r="F2163" s="93"/>
      <c r="G2163" s="93"/>
      <c r="H2163" s="93"/>
      <c r="I2163" s="93"/>
      <c r="J2163" s="93"/>
      <c r="K2163" s="93"/>
      <c r="L2163" s="93"/>
      <c r="M2163" s="24" t="str">
        <f t="shared" si="101"/>
        <v/>
      </c>
      <c r="N2163" s="24" t="str">
        <f t="shared" si="102"/>
        <v/>
      </c>
      <c r="O2163" s="96" t="str">
        <f t="shared" si="103"/>
        <v/>
      </c>
    </row>
    <row r="2164" spans="1:15" x14ac:dyDescent="0.25">
      <c r="A2164" s="93"/>
      <c r="B2164" s="94"/>
      <c r="C2164" s="93"/>
      <c r="D2164" s="93"/>
      <c r="E2164" s="93"/>
      <c r="F2164" s="93"/>
      <c r="G2164" s="93"/>
      <c r="H2164" s="93"/>
      <c r="I2164" s="93"/>
      <c r="J2164" s="93"/>
      <c r="K2164" s="93"/>
      <c r="L2164" s="93"/>
      <c r="M2164" s="24" t="str">
        <f t="shared" si="101"/>
        <v/>
      </c>
      <c r="N2164" s="24" t="str">
        <f t="shared" si="102"/>
        <v/>
      </c>
      <c r="O2164" s="96" t="str">
        <f t="shared" si="103"/>
        <v/>
      </c>
    </row>
    <row r="2165" spans="1:15" x14ac:dyDescent="0.25">
      <c r="A2165" s="93"/>
      <c r="B2165" s="94"/>
      <c r="C2165" s="93"/>
      <c r="D2165" s="93"/>
      <c r="E2165" s="93"/>
      <c r="F2165" s="93"/>
      <c r="G2165" s="93"/>
      <c r="H2165" s="93"/>
      <c r="I2165" s="93"/>
      <c r="J2165" s="93"/>
      <c r="K2165" s="93"/>
      <c r="L2165" s="93"/>
      <c r="M2165" s="24" t="str">
        <f t="shared" si="101"/>
        <v/>
      </c>
      <c r="N2165" s="24" t="str">
        <f t="shared" si="102"/>
        <v/>
      </c>
      <c r="O2165" s="96" t="str">
        <f t="shared" si="103"/>
        <v/>
      </c>
    </row>
    <row r="2166" spans="1:15" x14ac:dyDescent="0.25">
      <c r="A2166" s="93"/>
      <c r="B2166" s="94"/>
      <c r="C2166" s="93"/>
      <c r="D2166" s="93"/>
      <c r="E2166" s="93"/>
      <c r="F2166" s="93"/>
      <c r="G2166" s="93"/>
      <c r="H2166" s="93"/>
      <c r="I2166" s="93"/>
      <c r="J2166" s="93"/>
      <c r="K2166" s="93"/>
      <c r="L2166" s="93"/>
      <c r="M2166" s="24" t="str">
        <f t="shared" si="101"/>
        <v/>
      </c>
      <c r="N2166" s="24" t="str">
        <f t="shared" si="102"/>
        <v/>
      </c>
      <c r="O2166" s="96" t="str">
        <f t="shared" si="103"/>
        <v/>
      </c>
    </row>
    <row r="2167" spans="1:15" x14ac:dyDescent="0.25">
      <c r="A2167" s="93"/>
      <c r="B2167" s="94"/>
      <c r="C2167" s="93"/>
      <c r="D2167" s="93"/>
      <c r="E2167" s="93"/>
      <c r="F2167" s="93"/>
      <c r="G2167" s="93"/>
      <c r="H2167" s="93"/>
      <c r="I2167" s="93"/>
      <c r="J2167" s="93"/>
      <c r="K2167" s="93"/>
      <c r="L2167" s="93"/>
      <c r="M2167" s="24" t="str">
        <f t="shared" si="101"/>
        <v/>
      </c>
      <c r="N2167" s="24" t="str">
        <f t="shared" si="102"/>
        <v/>
      </c>
      <c r="O2167" s="96" t="str">
        <f t="shared" si="103"/>
        <v/>
      </c>
    </row>
    <row r="2168" spans="1:15" x14ac:dyDescent="0.25">
      <c r="A2168" s="93"/>
      <c r="B2168" s="94"/>
      <c r="C2168" s="93"/>
      <c r="D2168" s="93"/>
      <c r="E2168" s="93"/>
      <c r="F2168" s="93"/>
      <c r="G2168" s="93"/>
      <c r="H2168" s="93"/>
      <c r="I2168" s="93"/>
      <c r="J2168" s="93"/>
      <c r="K2168" s="93"/>
      <c r="L2168" s="93"/>
      <c r="M2168" s="24" t="str">
        <f t="shared" si="101"/>
        <v/>
      </c>
      <c r="N2168" s="24" t="str">
        <f t="shared" si="102"/>
        <v/>
      </c>
      <c r="O2168" s="96" t="str">
        <f t="shared" si="103"/>
        <v/>
      </c>
    </row>
    <row r="2169" spans="1:15" x14ac:dyDescent="0.25">
      <c r="A2169" s="93"/>
      <c r="B2169" s="94"/>
      <c r="C2169" s="93"/>
      <c r="D2169" s="93"/>
      <c r="E2169" s="93"/>
      <c r="F2169" s="93"/>
      <c r="G2169" s="93"/>
      <c r="H2169" s="93"/>
      <c r="I2169" s="93"/>
      <c r="J2169" s="93"/>
      <c r="K2169" s="93"/>
      <c r="L2169" s="93"/>
      <c r="M2169" s="24" t="str">
        <f t="shared" si="101"/>
        <v/>
      </c>
      <c r="N2169" s="24" t="str">
        <f t="shared" si="102"/>
        <v/>
      </c>
      <c r="O2169" s="96" t="str">
        <f t="shared" si="103"/>
        <v/>
      </c>
    </row>
    <row r="2170" spans="1:15" x14ac:dyDescent="0.25">
      <c r="A2170" s="93"/>
      <c r="B2170" s="94"/>
      <c r="C2170" s="93"/>
      <c r="D2170" s="93"/>
      <c r="E2170" s="93"/>
      <c r="F2170" s="93"/>
      <c r="G2170" s="93"/>
      <c r="H2170" s="93"/>
      <c r="I2170" s="93"/>
      <c r="J2170" s="93"/>
      <c r="K2170" s="93"/>
      <c r="L2170" s="93"/>
      <c r="M2170" s="24" t="str">
        <f t="shared" si="101"/>
        <v/>
      </c>
      <c r="N2170" s="24" t="str">
        <f t="shared" si="102"/>
        <v/>
      </c>
      <c r="O2170" s="96" t="str">
        <f t="shared" si="103"/>
        <v/>
      </c>
    </row>
    <row r="2171" spans="1:15" x14ac:dyDescent="0.25">
      <c r="A2171" s="93"/>
      <c r="B2171" s="94"/>
      <c r="C2171" s="93"/>
      <c r="D2171" s="93"/>
      <c r="E2171" s="93"/>
      <c r="F2171" s="93"/>
      <c r="G2171" s="93"/>
      <c r="H2171" s="93"/>
      <c r="I2171" s="93"/>
      <c r="J2171" s="93"/>
      <c r="K2171" s="93"/>
      <c r="L2171" s="93"/>
      <c r="M2171" s="24" t="str">
        <f t="shared" si="101"/>
        <v/>
      </c>
      <c r="N2171" s="24" t="str">
        <f t="shared" si="102"/>
        <v/>
      </c>
      <c r="O2171" s="96" t="str">
        <f t="shared" si="103"/>
        <v/>
      </c>
    </row>
    <row r="2172" spans="1:15" x14ac:dyDescent="0.25">
      <c r="A2172" s="93"/>
      <c r="B2172" s="94"/>
      <c r="C2172" s="93"/>
      <c r="D2172" s="93"/>
      <c r="E2172" s="93"/>
      <c r="F2172" s="93"/>
      <c r="G2172" s="93"/>
      <c r="H2172" s="93"/>
      <c r="I2172" s="93"/>
      <c r="J2172" s="93"/>
      <c r="K2172" s="93"/>
      <c r="L2172" s="93"/>
      <c r="M2172" s="24" t="str">
        <f t="shared" si="101"/>
        <v/>
      </c>
      <c r="N2172" s="24" t="str">
        <f t="shared" si="102"/>
        <v/>
      </c>
      <c r="O2172" s="96" t="str">
        <f t="shared" si="103"/>
        <v/>
      </c>
    </row>
    <row r="2173" spans="1:15" x14ac:dyDescent="0.25">
      <c r="A2173" s="93"/>
      <c r="B2173" s="94"/>
      <c r="C2173" s="93"/>
      <c r="D2173" s="93"/>
      <c r="E2173" s="93"/>
      <c r="F2173" s="93"/>
      <c r="G2173" s="93"/>
      <c r="H2173" s="93"/>
      <c r="I2173" s="93"/>
      <c r="J2173" s="93"/>
      <c r="K2173" s="93"/>
      <c r="L2173" s="93"/>
      <c r="M2173" s="24" t="str">
        <f t="shared" si="101"/>
        <v/>
      </c>
      <c r="N2173" s="24" t="str">
        <f t="shared" si="102"/>
        <v/>
      </c>
      <c r="O2173" s="96" t="str">
        <f t="shared" si="103"/>
        <v/>
      </c>
    </row>
    <row r="2174" spans="1:15" x14ac:dyDescent="0.25">
      <c r="A2174" s="93"/>
      <c r="B2174" s="94"/>
      <c r="C2174" s="93"/>
      <c r="D2174" s="93"/>
      <c r="E2174" s="93"/>
      <c r="F2174" s="93"/>
      <c r="G2174" s="93"/>
      <c r="H2174" s="93"/>
      <c r="I2174" s="93"/>
      <c r="J2174" s="93"/>
      <c r="K2174" s="93"/>
      <c r="L2174" s="93"/>
      <c r="M2174" s="24" t="str">
        <f t="shared" si="101"/>
        <v/>
      </c>
      <c r="N2174" s="24" t="str">
        <f t="shared" si="102"/>
        <v/>
      </c>
      <c r="O2174" s="96" t="str">
        <f t="shared" si="103"/>
        <v/>
      </c>
    </row>
    <row r="2175" spans="1:15" x14ac:dyDescent="0.25">
      <c r="A2175" s="93"/>
      <c r="B2175" s="94"/>
      <c r="C2175" s="93"/>
      <c r="D2175" s="93"/>
      <c r="E2175" s="93"/>
      <c r="F2175" s="93"/>
      <c r="G2175" s="93"/>
      <c r="H2175" s="93"/>
      <c r="I2175" s="93"/>
      <c r="J2175" s="93"/>
      <c r="K2175" s="93"/>
      <c r="L2175" s="93"/>
      <c r="M2175" s="24" t="str">
        <f t="shared" si="101"/>
        <v/>
      </c>
      <c r="N2175" s="24" t="str">
        <f t="shared" si="102"/>
        <v/>
      </c>
      <c r="O2175" s="96" t="str">
        <f t="shared" si="103"/>
        <v/>
      </c>
    </row>
    <row r="2176" spans="1:15" x14ac:dyDescent="0.25">
      <c r="A2176" s="93"/>
      <c r="B2176" s="94"/>
      <c r="C2176" s="93"/>
      <c r="D2176" s="93"/>
      <c r="E2176" s="93"/>
      <c r="F2176" s="93"/>
      <c r="G2176" s="93"/>
      <c r="H2176" s="93"/>
      <c r="I2176" s="93"/>
      <c r="J2176" s="93"/>
      <c r="K2176" s="93"/>
      <c r="L2176" s="93"/>
      <c r="M2176" s="24" t="str">
        <f t="shared" si="101"/>
        <v/>
      </c>
      <c r="N2176" s="24" t="str">
        <f t="shared" si="102"/>
        <v/>
      </c>
      <c r="O2176" s="96" t="str">
        <f t="shared" si="103"/>
        <v/>
      </c>
    </row>
    <row r="2177" spans="1:15" x14ac:dyDescent="0.25">
      <c r="A2177" s="93"/>
      <c r="B2177" s="94"/>
      <c r="C2177" s="93"/>
      <c r="D2177" s="93"/>
      <c r="E2177" s="93"/>
      <c r="F2177" s="93"/>
      <c r="G2177" s="93"/>
      <c r="H2177" s="93"/>
      <c r="I2177" s="93"/>
      <c r="J2177" s="93"/>
      <c r="K2177" s="93"/>
      <c r="L2177" s="93"/>
      <c r="M2177" s="24" t="str">
        <f t="shared" ref="M2177:M2240" si="104">IF($B2177="","",_xlfn.NUMBERVALUE(LEFT($J2177,5)))</f>
        <v/>
      </c>
      <c r="N2177" s="24" t="str">
        <f t="shared" si="102"/>
        <v/>
      </c>
      <c r="O2177" s="96" t="str">
        <f t="shared" si="103"/>
        <v/>
      </c>
    </row>
    <row r="2178" spans="1:15" x14ac:dyDescent="0.25">
      <c r="A2178" s="93"/>
      <c r="B2178" s="94"/>
      <c r="C2178" s="93"/>
      <c r="D2178" s="93"/>
      <c r="E2178" s="93"/>
      <c r="F2178" s="93"/>
      <c r="G2178" s="93"/>
      <c r="H2178" s="93"/>
      <c r="I2178" s="93"/>
      <c r="J2178" s="93"/>
      <c r="K2178" s="93"/>
      <c r="L2178" s="93"/>
      <c r="M2178" s="24" t="str">
        <f t="shared" si="104"/>
        <v/>
      </c>
      <c r="N2178" s="24" t="str">
        <f t="shared" ref="N2178:N2241" si="105">IF(B2178="","",IF($M2178&lt;10/48,10/48,IF($M2178&gt;39/48,39/48,$M2178)))</f>
        <v/>
      </c>
      <c r="O2178" s="96" t="str">
        <f t="shared" si="103"/>
        <v/>
      </c>
    </row>
    <row r="2179" spans="1:15" x14ac:dyDescent="0.25">
      <c r="A2179" s="93"/>
      <c r="B2179" s="94"/>
      <c r="C2179" s="93"/>
      <c r="D2179" s="93"/>
      <c r="E2179" s="93"/>
      <c r="F2179" s="93"/>
      <c r="G2179" s="93"/>
      <c r="H2179" s="93"/>
      <c r="I2179" s="93"/>
      <c r="J2179" s="93"/>
      <c r="K2179" s="93"/>
      <c r="L2179" s="93"/>
      <c r="M2179" s="24" t="str">
        <f t="shared" si="104"/>
        <v/>
      </c>
      <c r="N2179" s="24" t="str">
        <f t="shared" si="105"/>
        <v/>
      </c>
      <c r="O2179" s="96" t="str">
        <f t="shared" ref="O2179:O2242" si="106">IF($A2179="","",HOUR($N2179))</f>
        <v/>
      </c>
    </row>
    <row r="2180" spans="1:15" x14ac:dyDescent="0.25">
      <c r="A2180" s="93"/>
      <c r="B2180" s="94"/>
      <c r="C2180" s="93"/>
      <c r="D2180" s="93"/>
      <c r="E2180" s="93"/>
      <c r="F2180" s="93"/>
      <c r="G2180" s="93"/>
      <c r="H2180" s="93"/>
      <c r="I2180" s="93"/>
      <c r="J2180" s="93"/>
      <c r="K2180" s="93"/>
      <c r="L2180" s="93"/>
      <c r="M2180" s="24" t="str">
        <f t="shared" si="104"/>
        <v/>
      </c>
      <c r="N2180" s="24" t="str">
        <f t="shared" si="105"/>
        <v/>
      </c>
      <c r="O2180" s="96" t="str">
        <f t="shared" si="106"/>
        <v/>
      </c>
    </row>
    <row r="2181" spans="1:15" x14ac:dyDescent="0.25">
      <c r="A2181" s="93"/>
      <c r="B2181" s="94"/>
      <c r="C2181" s="93"/>
      <c r="D2181" s="93"/>
      <c r="E2181" s="93"/>
      <c r="F2181" s="93"/>
      <c r="G2181" s="93"/>
      <c r="H2181" s="93"/>
      <c r="I2181" s="93"/>
      <c r="J2181" s="93"/>
      <c r="K2181" s="93"/>
      <c r="L2181" s="93"/>
      <c r="M2181" s="24" t="str">
        <f t="shared" si="104"/>
        <v/>
      </c>
      <c r="N2181" s="24" t="str">
        <f t="shared" si="105"/>
        <v/>
      </c>
      <c r="O2181" s="96" t="str">
        <f t="shared" si="106"/>
        <v/>
      </c>
    </row>
    <row r="2182" spans="1:15" x14ac:dyDescent="0.25">
      <c r="A2182" s="93"/>
      <c r="B2182" s="94"/>
      <c r="C2182" s="93"/>
      <c r="D2182" s="93"/>
      <c r="E2182" s="93"/>
      <c r="F2182" s="93"/>
      <c r="G2182" s="93"/>
      <c r="H2182" s="93"/>
      <c r="I2182" s="93"/>
      <c r="J2182" s="93"/>
      <c r="K2182" s="93"/>
      <c r="L2182" s="93"/>
      <c r="M2182" s="24" t="str">
        <f t="shared" si="104"/>
        <v/>
      </c>
      <c r="N2182" s="24" t="str">
        <f t="shared" si="105"/>
        <v/>
      </c>
      <c r="O2182" s="96" t="str">
        <f t="shared" si="106"/>
        <v/>
      </c>
    </row>
    <row r="2183" spans="1:15" x14ac:dyDescent="0.25">
      <c r="A2183" s="93"/>
      <c r="B2183" s="94"/>
      <c r="C2183" s="93"/>
      <c r="D2183" s="93"/>
      <c r="E2183" s="93"/>
      <c r="F2183" s="93"/>
      <c r="G2183" s="93"/>
      <c r="H2183" s="93"/>
      <c r="I2183" s="93"/>
      <c r="J2183" s="93"/>
      <c r="K2183" s="93"/>
      <c r="L2183" s="93"/>
      <c r="M2183" s="24" t="str">
        <f t="shared" si="104"/>
        <v/>
      </c>
      <c r="N2183" s="24" t="str">
        <f t="shared" si="105"/>
        <v/>
      </c>
      <c r="O2183" s="96" t="str">
        <f t="shared" si="106"/>
        <v/>
      </c>
    </row>
    <row r="2184" spans="1:15" x14ac:dyDescent="0.25">
      <c r="A2184" s="93"/>
      <c r="B2184" s="94"/>
      <c r="C2184" s="93"/>
      <c r="D2184" s="93"/>
      <c r="E2184" s="93"/>
      <c r="F2184" s="93"/>
      <c r="G2184" s="93"/>
      <c r="H2184" s="93"/>
      <c r="I2184" s="93"/>
      <c r="J2184" s="93"/>
      <c r="K2184" s="93"/>
      <c r="L2184" s="93"/>
      <c r="M2184" s="24" t="str">
        <f t="shared" si="104"/>
        <v/>
      </c>
      <c r="N2184" s="24" t="str">
        <f t="shared" si="105"/>
        <v/>
      </c>
      <c r="O2184" s="96" t="str">
        <f t="shared" si="106"/>
        <v/>
      </c>
    </row>
    <row r="2185" spans="1:15" x14ac:dyDescent="0.25">
      <c r="A2185" s="93"/>
      <c r="B2185" s="94"/>
      <c r="C2185" s="93"/>
      <c r="D2185" s="93"/>
      <c r="E2185" s="93"/>
      <c r="F2185" s="93"/>
      <c r="G2185" s="93"/>
      <c r="H2185" s="93"/>
      <c r="I2185" s="93"/>
      <c r="J2185" s="93"/>
      <c r="K2185" s="93"/>
      <c r="L2185" s="93"/>
      <c r="M2185" s="24" t="str">
        <f t="shared" si="104"/>
        <v/>
      </c>
      <c r="N2185" s="24" t="str">
        <f t="shared" si="105"/>
        <v/>
      </c>
      <c r="O2185" s="96" t="str">
        <f t="shared" si="106"/>
        <v/>
      </c>
    </row>
    <row r="2186" spans="1:15" x14ac:dyDescent="0.25">
      <c r="A2186" s="93"/>
      <c r="B2186" s="94"/>
      <c r="C2186" s="93"/>
      <c r="D2186" s="93"/>
      <c r="E2186" s="93"/>
      <c r="F2186" s="93"/>
      <c r="G2186" s="93"/>
      <c r="H2186" s="93"/>
      <c r="I2186" s="93"/>
      <c r="J2186" s="93"/>
      <c r="K2186" s="93"/>
      <c r="L2186" s="93"/>
      <c r="M2186" s="24" t="str">
        <f t="shared" si="104"/>
        <v/>
      </c>
      <c r="N2186" s="24" t="str">
        <f t="shared" si="105"/>
        <v/>
      </c>
      <c r="O2186" s="96" t="str">
        <f t="shared" si="106"/>
        <v/>
      </c>
    </row>
    <row r="2187" spans="1:15" x14ac:dyDescent="0.25">
      <c r="A2187" s="93"/>
      <c r="B2187" s="94"/>
      <c r="C2187" s="93"/>
      <c r="D2187" s="93"/>
      <c r="E2187" s="93"/>
      <c r="F2187" s="93"/>
      <c r="G2187" s="93"/>
      <c r="H2187" s="93"/>
      <c r="I2187" s="93"/>
      <c r="J2187" s="93"/>
      <c r="K2187" s="93"/>
      <c r="L2187" s="93"/>
      <c r="M2187" s="24" t="str">
        <f t="shared" si="104"/>
        <v/>
      </c>
      <c r="N2187" s="24" t="str">
        <f t="shared" si="105"/>
        <v/>
      </c>
      <c r="O2187" s="96" t="str">
        <f t="shared" si="106"/>
        <v/>
      </c>
    </row>
    <row r="2188" spans="1:15" x14ac:dyDescent="0.25">
      <c r="A2188" s="93"/>
      <c r="B2188" s="94"/>
      <c r="C2188" s="93"/>
      <c r="D2188" s="93"/>
      <c r="E2188" s="93"/>
      <c r="F2188" s="93"/>
      <c r="G2188" s="93"/>
      <c r="H2188" s="93"/>
      <c r="I2188" s="93"/>
      <c r="J2188" s="93"/>
      <c r="K2188" s="93"/>
      <c r="L2188" s="93"/>
      <c r="M2188" s="24" t="str">
        <f t="shared" si="104"/>
        <v/>
      </c>
      <c r="N2188" s="24" t="str">
        <f t="shared" si="105"/>
        <v/>
      </c>
      <c r="O2188" s="96" t="str">
        <f t="shared" si="106"/>
        <v/>
      </c>
    </row>
    <row r="2189" spans="1:15" x14ac:dyDescent="0.25">
      <c r="A2189" s="93"/>
      <c r="B2189" s="94"/>
      <c r="C2189" s="93"/>
      <c r="D2189" s="93"/>
      <c r="E2189" s="93"/>
      <c r="F2189" s="93"/>
      <c r="G2189" s="93"/>
      <c r="H2189" s="93"/>
      <c r="I2189" s="93"/>
      <c r="J2189" s="93"/>
      <c r="K2189" s="93"/>
      <c r="L2189" s="93"/>
      <c r="M2189" s="24" t="str">
        <f t="shared" si="104"/>
        <v/>
      </c>
      <c r="N2189" s="24" t="str">
        <f t="shared" si="105"/>
        <v/>
      </c>
      <c r="O2189" s="96" t="str">
        <f t="shared" si="106"/>
        <v/>
      </c>
    </row>
    <row r="2190" spans="1:15" x14ac:dyDescent="0.25">
      <c r="A2190" s="93"/>
      <c r="B2190" s="94"/>
      <c r="C2190" s="93"/>
      <c r="D2190" s="93"/>
      <c r="E2190" s="93"/>
      <c r="F2190" s="93"/>
      <c r="G2190" s="93"/>
      <c r="H2190" s="93"/>
      <c r="I2190" s="93"/>
      <c r="J2190" s="93"/>
      <c r="K2190" s="93"/>
      <c r="L2190" s="93"/>
      <c r="M2190" s="24" t="str">
        <f t="shared" si="104"/>
        <v/>
      </c>
      <c r="N2190" s="24" t="str">
        <f t="shared" si="105"/>
        <v/>
      </c>
      <c r="O2190" s="96" t="str">
        <f t="shared" si="106"/>
        <v/>
      </c>
    </row>
    <row r="2191" spans="1:15" x14ac:dyDescent="0.25">
      <c r="A2191" s="93"/>
      <c r="B2191" s="94"/>
      <c r="C2191" s="93"/>
      <c r="D2191" s="93"/>
      <c r="E2191" s="93"/>
      <c r="F2191" s="93"/>
      <c r="G2191" s="93"/>
      <c r="H2191" s="93"/>
      <c r="I2191" s="93"/>
      <c r="J2191" s="93"/>
      <c r="K2191" s="93"/>
      <c r="L2191" s="93"/>
      <c r="M2191" s="24" t="str">
        <f t="shared" si="104"/>
        <v/>
      </c>
      <c r="N2191" s="24" t="str">
        <f t="shared" si="105"/>
        <v/>
      </c>
      <c r="O2191" s="96" t="str">
        <f t="shared" si="106"/>
        <v/>
      </c>
    </row>
    <row r="2192" spans="1:15" x14ac:dyDescent="0.25">
      <c r="A2192" s="93"/>
      <c r="B2192" s="94"/>
      <c r="C2192" s="93"/>
      <c r="D2192" s="93"/>
      <c r="E2192" s="93"/>
      <c r="F2192" s="93"/>
      <c r="G2192" s="93"/>
      <c r="H2192" s="93"/>
      <c r="I2192" s="93"/>
      <c r="J2192" s="93"/>
      <c r="K2192" s="93"/>
      <c r="L2192" s="93"/>
      <c r="M2192" s="24" t="str">
        <f t="shared" si="104"/>
        <v/>
      </c>
      <c r="N2192" s="24" t="str">
        <f t="shared" si="105"/>
        <v/>
      </c>
      <c r="O2192" s="96" t="str">
        <f t="shared" si="106"/>
        <v/>
      </c>
    </row>
    <row r="2193" spans="1:15" x14ac:dyDescent="0.25">
      <c r="A2193" s="93"/>
      <c r="B2193" s="94"/>
      <c r="C2193" s="93"/>
      <c r="D2193" s="93"/>
      <c r="E2193" s="93"/>
      <c r="F2193" s="93"/>
      <c r="G2193" s="93"/>
      <c r="H2193" s="93"/>
      <c r="I2193" s="93"/>
      <c r="J2193" s="93"/>
      <c r="K2193" s="93"/>
      <c r="L2193" s="93"/>
      <c r="M2193" s="24" t="str">
        <f t="shared" si="104"/>
        <v/>
      </c>
      <c r="N2193" s="24" t="str">
        <f t="shared" si="105"/>
        <v/>
      </c>
      <c r="O2193" s="96" t="str">
        <f t="shared" si="106"/>
        <v/>
      </c>
    </row>
    <row r="2194" spans="1:15" x14ac:dyDescent="0.25">
      <c r="A2194" s="93"/>
      <c r="B2194" s="94"/>
      <c r="C2194" s="93"/>
      <c r="D2194" s="93"/>
      <c r="E2194" s="93"/>
      <c r="F2194" s="93"/>
      <c r="G2194" s="93"/>
      <c r="H2194" s="93"/>
      <c r="I2194" s="93"/>
      <c r="J2194" s="93"/>
      <c r="K2194" s="93"/>
      <c r="L2194" s="93"/>
      <c r="M2194" s="24" t="str">
        <f t="shared" si="104"/>
        <v/>
      </c>
      <c r="N2194" s="24" t="str">
        <f t="shared" si="105"/>
        <v/>
      </c>
      <c r="O2194" s="96" t="str">
        <f t="shared" si="106"/>
        <v/>
      </c>
    </row>
    <row r="2195" spans="1:15" x14ac:dyDescent="0.25">
      <c r="A2195" s="93"/>
      <c r="B2195" s="94"/>
      <c r="C2195" s="93"/>
      <c r="D2195" s="93"/>
      <c r="E2195" s="93"/>
      <c r="F2195" s="93"/>
      <c r="G2195" s="93"/>
      <c r="H2195" s="93"/>
      <c r="I2195" s="93"/>
      <c r="J2195" s="93"/>
      <c r="K2195" s="93"/>
      <c r="L2195" s="93"/>
      <c r="M2195" s="24" t="str">
        <f t="shared" si="104"/>
        <v/>
      </c>
      <c r="N2195" s="24" t="str">
        <f t="shared" si="105"/>
        <v/>
      </c>
      <c r="O2195" s="96" t="str">
        <f t="shared" si="106"/>
        <v/>
      </c>
    </row>
    <row r="2196" spans="1:15" x14ac:dyDescent="0.25">
      <c r="A2196" s="93"/>
      <c r="B2196" s="94"/>
      <c r="C2196" s="93"/>
      <c r="D2196" s="93"/>
      <c r="E2196" s="93"/>
      <c r="F2196" s="93"/>
      <c r="G2196" s="93"/>
      <c r="H2196" s="93"/>
      <c r="I2196" s="93"/>
      <c r="J2196" s="93"/>
      <c r="K2196" s="93"/>
      <c r="L2196" s="93"/>
      <c r="M2196" s="24" t="str">
        <f t="shared" si="104"/>
        <v/>
      </c>
      <c r="N2196" s="24" t="str">
        <f t="shared" si="105"/>
        <v/>
      </c>
      <c r="O2196" s="96" t="str">
        <f t="shared" si="106"/>
        <v/>
      </c>
    </row>
    <row r="2197" spans="1:15" x14ac:dyDescent="0.25">
      <c r="A2197" s="93"/>
      <c r="B2197" s="94"/>
      <c r="C2197" s="93"/>
      <c r="D2197" s="93"/>
      <c r="E2197" s="93"/>
      <c r="F2197" s="93"/>
      <c r="G2197" s="93"/>
      <c r="H2197" s="93"/>
      <c r="I2197" s="93"/>
      <c r="J2197" s="93"/>
      <c r="K2197" s="93"/>
      <c r="L2197" s="93"/>
      <c r="M2197" s="24" t="str">
        <f t="shared" si="104"/>
        <v/>
      </c>
      <c r="N2197" s="24" t="str">
        <f t="shared" si="105"/>
        <v/>
      </c>
      <c r="O2197" s="96" t="str">
        <f t="shared" si="106"/>
        <v/>
      </c>
    </row>
    <row r="2198" spans="1:15" x14ac:dyDescent="0.25">
      <c r="A2198" s="93"/>
      <c r="B2198" s="94"/>
      <c r="C2198" s="93"/>
      <c r="D2198" s="93"/>
      <c r="E2198" s="93"/>
      <c r="F2198" s="93"/>
      <c r="G2198" s="93"/>
      <c r="H2198" s="93"/>
      <c r="I2198" s="93"/>
      <c r="J2198" s="93"/>
      <c r="K2198" s="93"/>
      <c r="L2198" s="93"/>
      <c r="M2198" s="24" t="str">
        <f t="shared" si="104"/>
        <v/>
      </c>
      <c r="N2198" s="24" t="str">
        <f t="shared" si="105"/>
        <v/>
      </c>
      <c r="O2198" s="96" t="str">
        <f t="shared" si="106"/>
        <v/>
      </c>
    </row>
    <row r="2199" spans="1:15" x14ac:dyDescent="0.25">
      <c r="A2199" s="93"/>
      <c r="B2199" s="94"/>
      <c r="C2199" s="93"/>
      <c r="D2199" s="93"/>
      <c r="E2199" s="93"/>
      <c r="F2199" s="93"/>
      <c r="G2199" s="93"/>
      <c r="H2199" s="93"/>
      <c r="I2199" s="93"/>
      <c r="J2199" s="93"/>
      <c r="K2199" s="93"/>
      <c r="L2199" s="93"/>
      <c r="M2199" s="24" t="str">
        <f t="shared" si="104"/>
        <v/>
      </c>
      <c r="N2199" s="24" t="str">
        <f t="shared" si="105"/>
        <v/>
      </c>
      <c r="O2199" s="96" t="str">
        <f t="shared" si="106"/>
        <v/>
      </c>
    </row>
    <row r="2200" spans="1:15" x14ac:dyDescent="0.25">
      <c r="A2200" s="93"/>
      <c r="B2200" s="94"/>
      <c r="C2200" s="93"/>
      <c r="D2200" s="93"/>
      <c r="E2200" s="93"/>
      <c r="F2200" s="93"/>
      <c r="G2200" s="93"/>
      <c r="H2200" s="93"/>
      <c r="I2200" s="93"/>
      <c r="J2200" s="93"/>
      <c r="K2200" s="93"/>
      <c r="L2200" s="93"/>
      <c r="M2200" s="24" t="str">
        <f t="shared" si="104"/>
        <v/>
      </c>
      <c r="N2200" s="24" t="str">
        <f t="shared" si="105"/>
        <v/>
      </c>
      <c r="O2200" s="96" t="str">
        <f t="shared" si="106"/>
        <v/>
      </c>
    </row>
    <row r="2201" spans="1:15" x14ac:dyDescent="0.25">
      <c r="A2201" s="93"/>
      <c r="B2201" s="94"/>
      <c r="C2201" s="93"/>
      <c r="D2201" s="93"/>
      <c r="E2201" s="93"/>
      <c r="F2201" s="93"/>
      <c r="G2201" s="93"/>
      <c r="H2201" s="93"/>
      <c r="I2201" s="93"/>
      <c r="J2201" s="93"/>
      <c r="K2201" s="93"/>
      <c r="L2201" s="93"/>
      <c r="M2201" s="24" t="str">
        <f t="shared" si="104"/>
        <v/>
      </c>
      <c r="N2201" s="24" t="str">
        <f t="shared" si="105"/>
        <v/>
      </c>
      <c r="O2201" s="96" t="str">
        <f t="shared" si="106"/>
        <v/>
      </c>
    </row>
    <row r="2202" spans="1:15" x14ac:dyDescent="0.25">
      <c r="A2202" s="93"/>
      <c r="B2202" s="94"/>
      <c r="C2202" s="93"/>
      <c r="D2202" s="93"/>
      <c r="E2202" s="93"/>
      <c r="F2202" s="93"/>
      <c r="G2202" s="93"/>
      <c r="H2202" s="93"/>
      <c r="I2202" s="93"/>
      <c r="J2202" s="93"/>
      <c r="K2202" s="93"/>
      <c r="L2202" s="93"/>
      <c r="M2202" s="24" t="str">
        <f t="shared" si="104"/>
        <v/>
      </c>
      <c r="N2202" s="24" t="str">
        <f t="shared" si="105"/>
        <v/>
      </c>
      <c r="O2202" s="96" t="str">
        <f t="shared" si="106"/>
        <v/>
      </c>
    </row>
    <row r="2203" spans="1:15" x14ac:dyDescent="0.25">
      <c r="A2203" s="93"/>
      <c r="B2203" s="94"/>
      <c r="C2203" s="93"/>
      <c r="D2203" s="93"/>
      <c r="E2203" s="93"/>
      <c r="F2203" s="93"/>
      <c r="G2203" s="93"/>
      <c r="H2203" s="93"/>
      <c r="I2203" s="93"/>
      <c r="J2203" s="93"/>
      <c r="K2203" s="93"/>
      <c r="L2203" s="93"/>
      <c r="M2203" s="24" t="str">
        <f t="shared" si="104"/>
        <v/>
      </c>
      <c r="N2203" s="24" t="str">
        <f t="shared" si="105"/>
        <v/>
      </c>
      <c r="O2203" s="96" t="str">
        <f t="shared" si="106"/>
        <v/>
      </c>
    </row>
    <row r="2204" spans="1:15" x14ac:dyDescent="0.25">
      <c r="A2204" s="93"/>
      <c r="B2204" s="94"/>
      <c r="C2204" s="93"/>
      <c r="D2204" s="93"/>
      <c r="E2204" s="93"/>
      <c r="F2204" s="93"/>
      <c r="G2204" s="93"/>
      <c r="H2204" s="93"/>
      <c r="I2204" s="93"/>
      <c r="J2204" s="93"/>
      <c r="K2204" s="93"/>
      <c r="L2204" s="93"/>
      <c r="M2204" s="24" t="str">
        <f t="shared" si="104"/>
        <v/>
      </c>
      <c r="N2204" s="24" t="str">
        <f t="shared" si="105"/>
        <v/>
      </c>
      <c r="O2204" s="96" t="str">
        <f t="shared" si="106"/>
        <v/>
      </c>
    </row>
    <row r="2205" spans="1:15" x14ac:dyDescent="0.25">
      <c r="A2205" s="93"/>
      <c r="B2205" s="94"/>
      <c r="C2205" s="93"/>
      <c r="D2205" s="93"/>
      <c r="E2205" s="93"/>
      <c r="F2205" s="93"/>
      <c r="G2205" s="93"/>
      <c r="H2205" s="93"/>
      <c r="I2205" s="93"/>
      <c r="J2205" s="93"/>
      <c r="K2205" s="93"/>
      <c r="L2205" s="93"/>
      <c r="M2205" s="24" t="str">
        <f t="shared" si="104"/>
        <v/>
      </c>
      <c r="N2205" s="24" t="str">
        <f t="shared" si="105"/>
        <v/>
      </c>
      <c r="O2205" s="96" t="str">
        <f t="shared" si="106"/>
        <v/>
      </c>
    </row>
    <row r="2206" spans="1:15" x14ac:dyDescent="0.25">
      <c r="A2206" s="93"/>
      <c r="B2206" s="94"/>
      <c r="C2206" s="93"/>
      <c r="D2206" s="93"/>
      <c r="E2206" s="93"/>
      <c r="F2206" s="93"/>
      <c r="G2206" s="93"/>
      <c r="H2206" s="93"/>
      <c r="I2206" s="93"/>
      <c r="J2206" s="93"/>
      <c r="K2206" s="93"/>
      <c r="L2206" s="93"/>
      <c r="M2206" s="24" t="str">
        <f t="shared" si="104"/>
        <v/>
      </c>
      <c r="N2206" s="24" t="str">
        <f t="shared" si="105"/>
        <v/>
      </c>
      <c r="O2206" s="96" t="str">
        <f t="shared" si="106"/>
        <v/>
      </c>
    </row>
    <row r="2207" spans="1:15" x14ac:dyDescent="0.25">
      <c r="A2207" s="93"/>
      <c r="B2207" s="94"/>
      <c r="C2207" s="93"/>
      <c r="D2207" s="93"/>
      <c r="E2207" s="93"/>
      <c r="F2207" s="93"/>
      <c r="G2207" s="93"/>
      <c r="H2207" s="93"/>
      <c r="I2207" s="93"/>
      <c r="J2207" s="93"/>
      <c r="K2207" s="93"/>
      <c r="L2207" s="93"/>
      <c r="M2207" s="24" t="str">
        <f t="shared" si="104"/>
        <v/>
      </c>
      <c r="N2207" s="24" t="str">
        <f t="shared" si="105"/>
        <v/>
      </c>
      <c r="O2207" s="96" t="str">
        <f t="shared" si="106"/>
        <v/>
      </c>
    </row>
    <row r="2208" spans="1:15" x14ac:dyDescent="0.25">
      <c r="A2208" s="93"/>
      <c r="B2208" s="94"/>
      <c r="C2208" s="93"/>
      <c r="D2208" s="93"/>
      <c r="E2208" s="93"/>
      <c r="F2208" s="93"/>
      <c r="G2208" s="93"/>
      <c r="H2208" s="93"/>
      <c r="I2208" s="93"/>
      <c r="J2208" s="93"/>
      <c r="K2208" s="93"/>
      <c r="L2208" s="93"/>
      <c r="M2208" s="24" t="str">
        <f t="shared" si="104"/>
        <v/>
      </c>
      <c r="N2208" s="24" t="str">
        <f t="shared" si="105"/>
        <v/>
      </c>
      <c r="O2208" s="96" t="str">
        <f t="shared" si="106"/>
        <v/>
      </c>
    </row>
    <row r="2209" spans="1:15" x14ac:dyDescent="0.25">
      <c r="A2209" s="93"/>
      <c r="B2209" s="94"/>
      <c r="C2209" s="93"/>
      <c r="D2209" s="93"/>
      <c r="E2209" s="93"/>
      <c r="F2209" s="93"/>
      <c r="G2209" s="93"/>
      <c r="H2209" s="93"/>
      <c r="I2209" s="93"/>
      <c r="J2209" s="93"/>
      <c r="K2209" s="93"/>
      <c r="L2209" s="93"/>
      <c r="M2209" s="24" t="str">
        <f t="shared" si="104"/>
        <v/>
      </c>
      <c r="N2209" s="24" t="str">
        <f t="shared" si="105"/>
        <v/>
      </c>
      <c r="O2209" s="96" t="str">
        <f t="shared" si="106"/>
        <v/>
      </c>
    </row>
    <row r="2210" spans="1:15" x14ac:dyDescent="0.25">
      <c r="A2210" s="93"/>
      <c r="B2210" s="94"/>
      <c r="C2210" s="93"/>
      <c r="D2210" s="93"/>
      <c r="E2210" s="93"/>
      <c r="F2210" s="93"/>
      <c r="G2210" s="93"/>
      <c r="H2210" s="93"/>
      <c r="I2210" s="93"/>
      <c r="J2210" s="93"/>
      <c r="K2210" s="93"/>
      <c r="L2210" s="93"/>
      <c r="M2210" s="24" t="str">
        <f t="shared" si="104"/>
        <v/>
      </c>
      <c r="N2210" s="24" t="str">
        <f t="shared" si="105"/>
        <v/>
      </c>
      <c r="O2210" s="96" t="str">
        <f t="shared" si="106"/>
        <v/>
      </c>
    </row>
    <row r="2211" spans="1:15" x14ac:dyDescent="0.25">
      <c r="A2211" s="93"/>
      <c r="B2211" s="94"/>
      <c r="C2211" s="93"/>
      <c r="D2211" s="93"/>
      <c r="E2211" s="93"/>
      <c r="F2211" s="93"/>
      <c r="G2211" s="93"/>
      <c r="H2211" s="93"/>
      <c r="I2211" s="93"/>
      <c r="J2211" s="93"/>
      <c r="K2211" s="93"/>
      <c r="L2211" s="93"/>
      <c r="M2211" s="24" t="str">
        <f t="shared" si="104"/>
        <v/>
      </c>
      <c r="N2211" s="24" t="str">
        <f t="shared" si="105"/>
        <v/>
      </c>
      <c r="O2211" s="96" t="str">
        <f t="shared" si="106"/>
        <v/>
      </c>
    </row>
    <row r="2212" spans="1:15" x14ac:dyDescent="0.25">
      <c r="A2212" s="93"/>
      <c r="B2212" s="94"/>
      <c r="C2212" s="93"/>
      <c r="D2212" s="93"/>
      <c r="E2212" s="93"/>
      <c r="F2212" s="93"/>
      <c r="G2212" s="93"/>
      <c r="H2212" s="93"/>
      <c r="I2212" s="93"/>
      <c r="J2212" s="93"/>
      <c r="K2212" s="93"/>
      <c r="L2212" s="93"/>
      <c r="M2212" s="24" t="str">
        <f t="shared" si="104"/>
        <v/>
      </c>
      <c r="N2212" s="24" t="str">
        <f t="shared" si="105"/>
        <v/>
      </c>
      <c r="O2212" s="96" t="str">
        <f t="shared" si="106"/>
        <v/>
      </c>
    </row>
    <row r="2213" spans="1:15" x14ac:dyDescent="0.25">
      <c r="A2213" s="93"/>
      <c r="B2213" s="94"/>
      <c r="C2213" s="93"/>
      <c r="D2213" s="93"/>
      <c r="E2213" s="93"/>
      <c r="F2213" s="93"/>
      <c r="G2213" s="93"/>
      <c r="H2213" s="93"/>
      <c r="I2213" s="93"/>
      <c r="J2213" s="93"/>
      <c r="K2213" s="93"/>
      <c r="L2213" s="93"/>
      <c r="M2213" s="24" t="str">
        <f t="shared" si="104"/>
        <v/>
      </c>
      <c r="N2213" s="24" t="str">
        <f t="shared" si="105"/>
        <v/>
      </c>
      <c r="O2213" s="96" t="str">
        <f t="shared" si="106"/>
        <v/>
      </c>
    </row>
    <row r="2214" spans="1:15" x14ac:dyDescent="0.25">
      <c r="A2214" s="93"/>
      <c r="B2214" s="94"/>
      <c r="C2214" s="93"/>
      <c r="D2214" s="93"/>
      <c r="E2214" s="93"/>
      <c r="F2214" s="93"/>
      <c r="G2214" s="93"/>
      <c r="H2214" s="93"/>
      <c r="I2214" s="93"/>
      <c r="J2214" s="93"/>
      <c r="K2214" s="93"/>
      <c r="L2214" s="93"/>
      <c r="M2214" s="24" t="str">
        <f t="shared" si="104"/>
        <v/>
      </c>
      <c r="N2214" s="24" t="str">
        <f t="shared" si="105"/>
        <v/>
      </c>
      <c r="O2214" s="96" t="str">
        <f t="shared" si="106"/>
        <v/>
      </c>
    </row>
    <row r="2215" spans="1:15" x14ac:dyDescent="0.25">
      <c r="A2215" s="93"/>
      <c r="B2215" s="94"/>
      <c r="C2215" s="93"/>
      <c r="D2215" s="93"/>
      <c r="E2215" s="93"/>
      <c r="F2215" s="93"/>
      <c r="G2215" s="93"/>
      <c r="H2215" s="93"/>
      <c r="I2215" s="93"/>
      <c r="J2215" s="93"/>
      <c r="K2215" s="93"/>
      <c r="L2215" s="93"/>
      <c r="M2215" s="24" t="str">
        <f t="shared" si="104"/>
        <v/>
      </c>
      <c r="N2215" s="24" t="str">
        <f t="shared" si="105"/>
        <v/>
      </c>
      <c r="O2215" s="96" t="str">
        <f t="shared" si="106"/>
        <v/>
      </c>
    </row>
    <row r="2216" spans="1:15" x14ac:dyDescent="0.25">
      <c r="A2216" s="93"/>
      <c r="B2216" s="94"/>
      <c r="C2216" s="93"/>
      <c r="D2216" s="93"/>
      <c r="E2216" s="93"/>
      <c r="F2216" s="93"/>
      <c r="G2216" s="93"/>
      <c r="H2216" s="93"/>
      <c r="I2216" s="93"/>
      <c r="J2216" s="93"/>
      <c r="K2216" s="93"/>
      <c r="L2216" s="93"/>
      <c r="M2216" s="24" t="str">
        <f t="shared" si="104"/>
        <v/>
      </c>
      <c r="N2216" s="24" t="str">
        <f t="shared" si="105"/>
        <v/>
      </c>
      <c r="O2216" s="96" t="str">
        <f t="shared" si="106"/>
        <v/>
      </c>
    </row>
    <row r="2217" spans="1:15" x14ac:dyDescent="0.25">
      <c r="A2217" s="93"/>
      <c r="B2217" s="94"/>
      <c r="C2217" s="93"/>
      <c r="D2217" s="93"/>
      <c r="E2217" s="93"/>
      <c r="F2217" s="93"/>
      <c r="G2217" s="93"/>
      <c r="H2217" s="93"/>
      <c r="I2217" s="93"/>
      <c r="J2217" s="93"/>
      <c r="K2217" s="93"/>
      <c r="L2217" s="93"/>
      <c r="M2217" s="24" t="str">
        <f t="shared" si="104"/>
        <v/>
      </c>
      <c r="N2217" s="24" t="str">
        <f t="shared" si="105"/>
        <v/>
      </c>
      <c r="O2217" s="96" t="str">
        <f t="shared" si="106"/>
        <v/>
      </c>
    </row>
    <row r="2218" spans="1:15" x14ac:dyDescent="0.25">
      <c r="A2218" s="93"/>
      <c r="B2218" s="94"/>
      <c r="C2218" s="93"/>
      <c r="D2218" s="93"/>
      <c r="E2218" s="93"/>
      <c r="F2218" s="93"/>
      <c r="G2218" s="93"/>
      <c r="H2218" s="93"/>
      <c r="I2218" s="93"/>
      <c r="J2218" s="93"/>
      <c r="K2218" s="93"/>
      <c r="L2218" s="93"/>
      <c r="M2218" s="24" t="str">
        <f t="shared" si="104"/>
        <v/>
      </c>
      <c r="N2218" s="24" t="str">
        <f t="shared" si="105"/>
        <v/>
      </c>
      <c r="O2218" s="96" t="str">
        <f t="shared" si="106"/>
        <v/>
      </c>
    </row>
    <row r="2219" spans="1:15" x14ac:dyDescent="0.25">
      <c r="A2219" s="93"/>
      <c r="B2219" s="94"/>
      <c r="C2219" s="93"/>
      <c r="D2219" s="93"/>
      <c r="E2219" s="93"/>
      <c r="F2219" s="93"/>
      <c r="G2219" s="93"/>
      <c r="H2219" s="93"/>
      <c r="I2219" s="93"/>
      <c r="J2219" s="93"/>
      <c r="K2219" s="93"/>
      <c r="L2219" s="93"/>
      <c r="M2219" s="24" t="str">
        <f t="shared" si="104"/>
        <v/>
      </c>
      <c r="N2219" s="24" t="str">
        <f t="shared" si="105"/>
        <v/>
      </c>
      <c r="O2219" s="96" t="str">
        <f t="shared" si="106"/>
        <v/>
      </c>
    </row>
    <row r="2220" spans="1:15" x14ac:dyDescent="0.25">
      <c r="A2220" s="93"/>
      <c r="B2220" s="94"/>
      <c r="C2220" s="93"/>
      <c r="D2220" s="93"/>
      <c r="E2220" s="93"/>
      <c r="F2220" s="93"/>
      <c r="G2220" s="93"/>
      <c r="H2220" s="93"/>
      <c r="I2220" s="93"/>
      <c r="J2220" s="93"/>
      <c r="K2220" s="93"/>
      <c r="L2220" s="93"/>
      <c r="M2220" s="24" t="str">
        <f t="shared" si="104"/>
        <v/>
      </c>
      <c r="N2220" s="24" t="str">
        <f t="shared" si="105"/>
        <v/>
      </c>
      <c r="O2220" s="96" t="str">
        <f t="shared" si="106"/>
        <v/>
      </c>
    </row>
    <row r="2221" spans="1:15" x14ac:dyDescent="0.25">
      <c r="A2221" s="93"/>
      <c r="B2221" s="94"/>
      <c r="C2221" s="93"/>
      <c r="D2221" s="93"/>
      <c r="E2221" s="93"/>
      <c r="F2221" s="93"/>
      <c r="G2221" s="93"/>
      <c r="H2221" s="93"/>
      <c r="I2221" s="93"/>
      <c r="J2221" s="93"/>
      <c r="K2221" s="93"/>
      <c r="L2221" s="93"/>
      <c r="M2221" s="24" t="str">
        <f t="shared" si="104"/>
        <v/>
      </c>
      <c r="N2221" s="24" t="str">
        <f t="shared" si="105"/>
        <v/>
      </c>
      <c r="O2221" s="96" t="str">
        <f t="shared" si="106"/>
        <v/>
      </c>
    </row>
    <row r="2222" spans="1:15" x14ac:dyDescent="0.25">
      <c r="A2222" s="93"/>
      <c r="B2222" s="94"/>
      <c r="C2222" s="93"/>
      <c r="D2222" s="93"/>
      <c r="E2222" s="93"/>
      <c r="F2222" s="93"/>
      <c r="G2222" s="93"/>
      <c r="H2222" s="93"/>
      <c r="I2222" s="93"/>
      <c r="J2222" s="93"/>
      <c r="K2222" s="93"/>
      <c r="L2222" s="93"/>
      <c r="M2222" s="24" t="str">
        <f t="shared" si="104"/>
        <v/>
      </c>
      <c r="N2222" s="24" t="str">
        <f t="shared" si="105"/>
        <v/>
      </c>
      <c r="O2222" s="96" t="str">
        <f t="shared" si="106"/>
        <v/>
      </c>
    </row>
    <row r="2223" spans="1:15" x14ac:dyDescent="0.25">
      <c r="A2223" s="93"/>
      <c r="B2223" s="94"/>
      <c r="C2223" s="93"/>
      <c r="D2223" s="93"/>
      <c r="E2223" s="93"/>
      <c r="F2223" s="93"/>
      <c r="G2223" s="93"/>
      <c r="H2223" s="93"/>
      <c r="I2223" s="93"/>
      <c r="J2223" s="93"/>
      <c r="K2223" s="93"/>
      <c r="L2223" s="93"/>
      <c r="M2223" s="24" t="str">
        <f t="shared" si="104"/>
        <v/>
      </c>
      <c r="N2223" s="24" t="str">
        <f t="shared" si="105"/>
        <v/>
      </c>
      <c r="O2223" s="96" t="str">
        <f t="shared" si="106"/>
        <v/>
      </c>
    </row>
    <row r="2224" spans="1:15" x14ac:dyDescent="0.25">
      <c r="A2224" s="93"/>
      <c r="B2224" s="94"/>
      <c r="C2224" s="93"/>
      <c r="D2224" s="93"/>
      <c r="E2224" s="93"/>
      <c r="F2224" s="93"/>
      <c r="G2224" s="93"/>
      <c r="H2224" s="93"/>
      <c r="I2224" s="93"/>
      <c r="J2224" s="93"/>
      <c r="K2224" s="93"/>
      <c r="L2224" s="93"/>
      <c r="M2224" s="24" t="str">
        <f t="shared" si="104"/>
        <v/>
      </c>
      <c r="N2224" s="24" t="str">
        <f t="shared" si="105"/>
        <v/>
      </c>
      <c r="O2224" s="96" t="str">
        <f t="shared" si="106"/>
        <v/>
      </c>
    </row>
    <row r="2225" spans="1:15" x14ac:dyDescent="0.25">
      <c r="A2225" s="93"/>
      <c r="B2225" s="94"/>
      <c r="C2225" s="93"/>
      <c r="D2225" s="93"/>
      <c r="E2225" s="93"/>
      <c r="F2225" s="93"/>
      <c r="G2225" s="93"/>
      <c r="H2225" s="93"/>
      <c r="I2225" s="93"/>
      <c r="J2225" s="93"/>
      <c r="K2225" s="93"/>
      <c r="L2225" s="93"/>
      <c r="M2225" s="24" t="str">
        <f t="shared" si="104"/>
        <v/>
      </c>
      <c r="N2225" s="24" t="str">
        <f t="shared" si="105"/>
        <v/>
      </c>
      <c r="O2225" s="96" t="str">
        <f t="shared" si="106"/>
        <v/>
      </c>
    </row>
    <row r="2226" spans="1:15" x14ac:dyDescent="0.25">
      <c r="A2226" s="93"/>
      <c r="B2226" s="94"/>
      <c r="C2226" s="93"/>
      <c r="D2226" s="93"/>
      <c r="E2226" s="93"/>
      <c r="F2226" s="93"/>
      <c r="G2226" s="93"/>
      <c r="H2226" s="93"/>
      <c r="I2226" s="93"/>
      <c r="J2226" s="93"/>
      <c r="K2226" s="93"/>
      <c r="L2226" s="93"/>
      <c r="M2226" s="24" t="str">
        <f t="shared" si="104"/>
        <v/>
      </c>
      <c r="N2226" s="24" t="str">
        <f t="shared" si="105"/>
        <v/>
      </c>
      <c r="O2226" s="96" t="str">
        <f t="shared" si="106"/>
        <v/>
      </c>
    </row>
    <row r="2227" spans="1:15" x14ac:dyDescent="0.25">
      <c r="A2227" s="93"/>
      <c r="B2227" s="94"/>
      <c r="C2227" s="93"/>
      <c r="D2227" s="93"/>
      <c r="E2227" s="93"/>
      <c r="F2227" s="93"/>
      <c r="G2227" s="93"/>
      <c r="H2227" s="93"/>
      <c r="I2227" s="93"/>
      <c r="J2227" s="93"/>
      <c r="K2227" s="93"/>
      <c r="L2227" s="93"/>
      <c r="M2227" s="24" t="str">
        <f t="shared" si="104"/>
        <v/>
      </c>
      <c r="N2227" s="24" t="str">
        <f t="shared" si="105"/>
        <v/>
      </c>
      <c r="O2227" s="96" t="str">
        <f t="shared" si="106"/>
        <v/>
      </c>
    </row>
    <row r="2228" spans="1:15" x14ac:dyDescent="0.25">
      <c r="A2228" s="93"/>
      <c r="B2228" s="94"/>
      <c r="C2228" s="93"/>
      <c r="D2228" s="93"/>
      <c r="E2228" s="93"/>
      <c r="F2228" s="93"/>
      <c r="G2228" s="93"/>
      <c r="H2228" s="93"/>
      <c r="I2228" s="93"/>
      <c r="J2228" s="93"/>
      <c r="K2228" s="93"/>
      <c r="L2228" s="93"/>
      <c r="M2228" s="24" t="str">
        <f t="shared" si="104"/>
        <v/>
      </c>
      <c r="N2228" s="24" t="str">
        <f t="shared" si="105"/>
        <v/>
      </c>
      <c r="O2228" s="96" t="str">
        <f t="shared" si="106"/>
        <v/>
      </c>
    </row>
    <row r="2229" spans="1:15" x14ac:dyDescent="0.25">
      <c r="A2229" s="93"/>
      <c r="B2229" s="94"/>
      <c r="C2229" s="93"/>
      <c r="D2229" s="93"/>
      <c r="E2229" s="93"/>
      <c r="F2229" s="93"/>
      <c r="G2229" s="93"/>
      <c r="H2229" s="93"/>
      <c r="I2229" s="93"/>
      <c r="J2229" s="93"/>
      <c r="K2229" s="93"/>
      <c r="L2229" s="93"/>
      <c r="M2229" s="24" t="str">
        <f t="shared" si="104"/>
        <v/>
      </c>
      <c r="N2229" s="24" t="str">
        <f t="shared" si="105"/>
        <v/>
      </c>
      <c r="O2229" s="96" t="str">
        <f t="shared" si="106"/>
        <v/>
      </c>
    </row>
    <row r="2230" spans="1:15" x14ac:dyDescent="0.25">
      <c r="A2230" s="93"/>
      <c r="B2230" s="94"/>
      <c r="C2230" s="93"/>
      <c r="D2230" s="93"/>
      <c r="E2230" s="93"/>
      <c r="F2230" s="93"/>
      <c r="G2230" s="93"/>
      <c r="H2230" s="93"/>
      <c r="I2230" s="93"/>
      <c r="J2230" s="93"/>
      <c r="K2230" s="93"/>
      <c r="L2230" s="93"/>
      <c r="M2230" s="24" t="str">
        <f t="shared" si="104"/>
        <v/>
      </c>
      <c r="N2230" s="24" t="str">
        <f t="shared" si="105"/>
        <v/>
      </c>
      <c r="O2230" s="96" t="str">
        <f t="shared" si="106"/>
        <v/>
      </c>
    </row>
    <row r="2231" spans="1:15" x14ac:dyDescent="0.25">
      <c r="A2231" s="93"/>
      <c r="B2231" s="94"/>
      <c r="C2231" s="93"/>
      <c r="D2231" s="93"/>
      <c r="E2231" s="93"/>
      <c r="F2231" s="93"/>
      <c r="G2231" s="93"/>
      <c r="H2231" s="93"/>
      <c r="I2231" s="93"/>
      <c r="J2231" s="93"/>
      <c r="K2231" s="93"/>
      <c r="L2231" s="93"/>
      <c r="M2231" s="24" t="str">
        <f t="shared" si="104"/>
        <v/>
      </c>
      <c r="N2231" s="24" t="str">
        <f t="shared" si="105"/>
        <v/>
      </c>
      <c r="O2231" s="96" t="str">
        <f t="shared" si="106"/>
        <v/>
      </c>
    </row>
    <row r="2232" spans="1:15" x14ac:dyDescent="0.25">
      <c r="A2232" s="93"/>
      <c r="B2232" s="94"/>
      <c r="C2232" s="93"/>
      <c r="D2232" s="93"/>
      <c r="E2232" s="93"/>
      <c r="F2232" s="93"/>
      <c r="G2232" s="93"/>
      <c r="H2232" s="93"/>
      <c r="I2232" s="93"/>
      <c r="J2232" s="93"/>
      <c r="K2232" s="93"/>
      <c r="L2232" s="93"/>
      <c r="M2232" s="24" t="str">
        <f t="shared" si="104"/>
        <v/>
      </c>
      <c r="N2232" s="24" t="str">
        <f t="shared" si="105"/>
        <v/>
      </c>
      <c r="O2232" s="96" t="str">
        <f t="shared" si="106"/>
        <v/>
      </c>
    </row>
    <row r="2233" spans="1:15" x14ac:dyDescent="0.25">
      <c r="A2233" s="93"/>
      <c r="B2233" s="94"/>
      <c r="C2233" s="93"/>
      <c r="D2233" s="93"/>
      <c r="E2233" s="93"/>
      <c r="F2233" s="93"/>
      <c r="G2233" s="93"/>
      <c r="H2233" s="93"/>
      <c r="I2233" s="93"/>
      <c r="J2233" s="93"/>
      <c r="K2233" s="93"/>
      <c r="L2233" s="93"/>
      <c r="M2233" s="24" t="str">
        <f t="shared" si="104"/>
        <v/>
      </c>
      <c r="N2233" s="24" t="str">
        <f t="shared" si="105"/>
        <v/>
      </c>
      <c r="O2233" s="96" t="str">
        <f t="shared" si="106"/>
        <v/>
      </c>
    </row>
    <row r="2234" spans="1:15" x14ac:dyDescent="0.25">
      <c r="A2234" s="93"/>
      <c r="B2234" s="94"/>
      <c r="C2234" s="93"/>
      <c r="D2234" s="93"/>
      <c r="E2234" s="93"/>
      <c r="F2234" s="93"/>
      <c r="G2234" s="93"/>
      <c r="H2234" s="93"/>
      <c r="I2234" s="93"/>
      <c r="J2234" s="93"/>
      <c r="K2234" s="93"/>
      <c r="L2234" s="93"/>
      <c r="M2234" s="24" t="str">
        <f t="shared" si="104"/>
        <v/>
      </c>
      <c r="N2234" s="24" t="str">
        <f t="shared" si="105"/>
        <v/>
      </c>
      <c r="O2234" s="96" t="str">
        <f t="shared" si="106"/>
        <v/>
      </c>
    </row>
    <row r="2235" spans="1:15" x14ac:dyDescent="0.25">
      <c r="A2235" s="93"/>
      <c r="B2235" s="94"/>
      <c r="C2235" s="93"/>
      <c r="D2235" s="93"/>
      <c r="E2235" s="93"/>
      <c r="F2235" s="93"/>
      <c r="G2235" s="93"/>
      <c r="H2235" s="93"/>
      <c r="I2235" s="93"/>
      <c r="J2235" s="93"/>
      <c r="K2235" s="93"/>
      <c r="L2235" s="93"/>
      <c r="M2235" s="24" t="str">
        <f t="shared" si="104"/>
        <v/>
      </c>
      <c r="N2235" s="24" t="str">
        <f t="shared" si="105"/>
        <v/>
      </c>
      <c r="O2235" s="96" t="str">
        <f t="shared" si="106"/>
        <v/>
      </c>
    </row>
    <row r="2236" spans="1:15" x14ac:dyDescent="0.25">
      <c r="A2236" s="93"/>
      <c r="B2236" s="94"/>
      <c r="C2236" s="93"/>
      <c r="D2236" s="93"/>
      <c r="E2236" s="93"/>
      <c r="F2236" s="93"/>
      <c r="G2236" s="93"/>
      <c r="H2236" s="93"/>
      <c r="I2236" s="93"/>
      <c r="J2236" s="93"/>
      <c r="K2236" s="93"/>
      <c r="L2236" s="93"/>
      <c r="M2236" s="24" t="str">
        <f t="shared" si="104"/>
        <v/>
      </c>
      <c r="N2236" s="24" t="str">
        <f t="shared" si="105"/>
        <v/>
      </c>
      <c r="O2236" s="96" t="str">
        <f t="shared" si="106"/>
        <v/>
      </c>
    </row>
    <row r="2237" spans="1:15" x14ac:dyDescent="0.25">
      <c r="A2237" s="93"/>
      <c r="B2237" s="94"/>
      <c r="C2237" s="93"/>
      <c r="D2237" s="93"/>
      <c r="E2237" s="93"/>
      <c r="F2237" s="93"/>
      <c r="G2237" s="93"/>
      <c r="H2237" s="93"/>
      <c r="I2237" s="93"/>
      <c r="J2237" s="93"/>
      <c r="K2237" s="93"/>
      <c r="L2237" s="93"/>
      <c r="M2237" s="24" t="str">
        <f t="shared" si="104"/>
        <v/>
      </c>
      <c r="N2237" s="24" t="str">
        <f t="shared" si="105"/>
        <v/>
      </c>
      <c r="O2237" s="96" t="str">
        <f t="shared" si="106"/>
        <v/>
      </c>
    </row>
    <row r="2238" spans="1:15" x14ac:dyDescent="0.25">
      <c r="A2238" s="93"/>
      <c r="B2238" s="94"/>
      <c r="C2238" s="93"/>
      <c r="D2238" s="93"/>
      <c r="E2238" s="93"/>
      <c r="F2238" s="93"/>
      <c r="G2238" s="93"/>
      <c r="H2238" s="93"/>
      <c r="I2238" s="93"/>
      <c r="J2238" s="93"/>
      <c r="K2238" s="93"/>
      <c r="L2238" s="93"/>
      <c r="M2238" s="24" t="str">
        <f t="shared" si="104"/>
        <v/>
      </c>
      <c r="N2238" s="24" t="str">
        <f t="shared" si="105"/>
        <v/>
      </c>
      <c r="O2238" s="96" t="str">
        <f t="shared" si="106"/>
        <v/>
      </c>
    </row>
    <row r="2239" spans="1:15" x14ac:dyDescent="0.25">
      <c r="A2239" s="93"/>
      <c r="B2239" s="94"/>
      <c r="C2239" s="93"/>
      <c r="D2239" s="93"/>
      <c r="E2239" s="93"/>
      <c r="F2239" s="93"/>
      <c r="G2239" s="93"/>
      <c r="H2239" s="93"/>
      <c r="I2239" s="93"/>
      <c r="J2239" s="93"/>
      <c r="K2239" s="93"/>
      <c r="L2239" s="93"/>
      <c r="M2239" s="24" t="str">
        <f t="shared" si="104"/>
        <v/>
      </c>
      <c r="N2239" s="24" t="str">
        <f t="shared" si="105"/>
        <v/>
      </c>
      <c r="O2239" s="96" t="str">
        <f t="shared" si="106"/>
        <v/>
      </c>
    </row>
    <row r="2240" spans="1:15" x14ac:dyDescent="0.25">
      <c r="A2240" s="93"/>
      <c r="B2240" s="94"/>
      <c r="C2240" s="93"/>
      <c r="D2240" s="93"/>
      <c r="E2240" s="93"/>
      <c r="F2240" s="93"/>
      <c r="G2240" s="93"/>
      <c r="H2240" s="93"/>
      <c r="I2240" s="93"/>
      <c r="J2240" s="93"/>
      <c r="K2240" s="93"/>
      <c r="L2240" s="93"/>
      <c r="M2240" s="24" t="str">
        <f t="shared" si="104"/>
        <v/>
      </c>
      <c r="N2240" s="24" t="str">
        <f t="shared" si="105"/>
        <v/>
      </c>
      <c r="O2240" s="96" t="str">
        <f t="shared" si="106"/>
        <v/>
      </c>
    </row>
    <row r="2241" spans="1:15" x14ac:dyDescent="0.25">
      <c r="A2241" s="93"/>
      <c r="B2241" s="94"/>
      <c r="C2241" s="93"/>
      <c r="D2241" s="93"/>
      <c r="E2241" s="93"/>
      <c r="F2241" s="93"/>
      <c r="G2241" s="93"/>
      <c r="H2241" s="93"/>
      <c r="I2241" s="93"/>
      <c r="J2241" s="93"/>
      <c r="K2241" s="93"/>
      <c r="L2241" s="93"/>
      <c r="M2241" s="24" t="str">
        <f t="shared" ref="M2241:M2304" si="107">IF($B2241="","",_xlfn.NUMBERVALUE(LEFT($J2241,5)))</f>
        <v/>
      </c>
      <c r="N2241" s="24" t="str">
        <f t="shared" si="105"/>
        <v/>
      </c>
      <c r="O2241" s="96" t="str">
        <f t="shared" si="106"/>
        <v/>
      </c>
    </row>
    <row r="2242" spans="1:15" x14ac:dyDescent="0.25">
      <c r="A2242" s="93"/>
      <c r="B2242" s="94"/>
      <c r="C2242" s="93"/>
      <c r="D2242" s="93"/>
      <c r="E2242" s="93"/>
      <c r="F2242" s="93"/>
      <c r="G2242" s="93"/>
      <c r="H2242" s="93"/>
      <c r="I2242" s="93"/>
      <c r="J2242" s="93"/>
      <c r="K2242" s="93"/>
      <c r="L2242" s="93"/>
      <c r="M2242" s="24" t="str">
        <f t="shared" si="107"/>
        <v/>
      </c>
      <c r="N2242" s="24" t="str">
        <f t="shared" ref="N2242:N2305" si="108">IF(B2242="","",IF($M2242&lt;10/48,10/48,IF($M2242&gt;39/48,39/48,$M2242)))</f>
        <v/>
      </c>
      <c r="O2242" s="96" t="str">
        <f t="shared" si="106"/>
        <v/>
      </c>
    </row>
    <row r="2243" spans="1:15" x14ac:dyDescent="0.25">
      <c r="A2243" s="93"/>
      <c r="B2243" s="94"/>
      <c r="C2243" s="93"/>
      <c r="D2243" s="93"/>
      <c r="E2243" s="93"/>
      <c r="F2243" s="93"/>
      <c r="G2243" s="93"/>
      <c r="H2243" s="93"/>
      <c r="I2243" s="93"/>
      <c r="J2243" s="93"/>
      <c r="K2243" s="93"/>
      <c r="L2243" s="93"/>
      <c r="M2243" s="24" t="str">
        <f t="shared" si="107"/>
        <v/>
      </c>
      <c r="N2243" s="24" t="str">
        <f t="shared" si="108"/>
        <v/>
      </c>
      <c r="O2243" s="96" t="str">
        <f t="shared" ref="O2243:O2306" si="109">IF($A2243="","",HOUR($N2243))</f>
        <v/>
      </c>
    </row>
    <row r="2244" spans="1:15" x14ac:dyDescent="0.25">
      <c r="A2244" s="93"/>
      <c r="B2244" s="94"/>
      <c r="C2244" s="93"/>
      <c r="D2244" s="93"/>
      <c r="E2244" s="93"/>
      <c r="F2244" s="93"/>
      <c r="G2244" s="93"/>
      <c r="H2244" s="93"/>
      <c r="I2244" s="93"/>
      <c r="J2244" s="93"/>
      <c r="K2244" s="93"/>
      <c r="L2244" s="93"/>
      <c r="M2244" s="24" t="str">
        <f t="shared" si="107"/>
        <v/>
      </c>
      <c r="N2244" s="24" t="str">
        <f t="shared" si="108"/>
        <v/>
      </c>
      <c r="O2244" s="96" t="str">
        <f t="shared" si="109"/>
        <v/>
      </c>
    </row>
    <row r="2245" spans="1:15" x14ac:dyDescent="0.25">
      <c r="A2245" s="93"/>
      <c r="B2245" s="94"/>
      <c r="C2245" s="93"/>
      <c r="D2245" s="93"/>
      <c r="E2245" s="93"/>
      <c r="F2245" s="93"/>
      <c r="G2245" s="93"/>
      <c r="H2245" s="93"/>
      <c r="I2245" s="93"/>
      <c r="J2245" s="93"/>
      <c r="K2245" s="93"/>
      <c r="L2245" s="93"/>
      <c r="M2245" s="24" t="str">
        <f t="shared" si="107"/>
        <v/>
      </c>
      <c r="N2245" s="24" t="str">
        <f t="shared" si="108"/>
        <v/>
      </c>
      <c r="O2245" s="96" t="str">
        <f t="shared" si="109"/>
        <v/>
      </c>
    </row>
    <row r="2246" spans="1:15" x14ac:dyDescent="0.25">
      <c r="A2246" s="93"/>
      <c r="B2246" s="94"/>
      <c r="C2246" s="93"/>
      <c r="D2246" s="93"/>
      <c r="E2246" s="93"/>
      <c r="F2246" s="93"/>
      <c r="G2246" s="93"/>
      <c r="H2246" s="93"/>
      <c r="I2246" s="93"/>
      <c r="J2246" s="93"/>
      <c r="K2246" s="93"/>
      <c r="L2246" s="93"/>
      <c r="M2246" s="24" t="str">
        <f t="shared" si="107"/>
        <v/>
      </c>
      <c r="N2246" s="24" t="str">
        <f t="shared" si="108"/>
        <v/>
      </c>
      <c r="O2246" s="96" t="str">
        <f t="shared" si="109"/>
        <v/>
      </c>
    </row>
    <row r="2247" spans="1:15" x14ac:dyDescent="0.25">
      <c r="A2247" s="93"/>
      <c r="B2247" s="94"/>
      <c r="C2247" s="93"/>
      <c r="D2247" s="93"/>
      <c r="E2247" s="93"/>
      <c r="F2247" s="93"/>
      <c r="G2247" s="93"/>
      <c r="H2247" s="93"/>
      <c r="I2247" s="93"/>
      <c r="J2247" s="93"/>
      <c r="K2247" s="93"/>
      <c r="L2247" s="93"/>
      <c r="M2247" s="24" t="str">
        <f t="shared" si="107"/>
        <v/>
      </c>
      <c r="N2247" s="24" t="str">
        <f t="shared" si="108"/>
        <v/>
      </c>
      <c r="O2247" s="96" t="str">
        <f t="shared" si="109"/>
        <v/>
      </c>
    </row>
    <row r="2248" spans="1:15" x14ac:dyDescent="0.25">
      <c r="A2248" s="93"/>
      <c r="B2248" s="94"/>
      <c r="C2248" s="93"/>
      <c r="D2248" s="93"/>
      <c r="E2248" s="93"/>
      <c r="F2248" s="93"/>
      <c r="G2248" s="93"/>
      <c r="H2248" s="93"/>
      <c r="I2248" s="93"/>
      <c r="J2248" s="93"/>
      <c r="K2248" s="93"/>
      <c r="L2248" s="93"/>
      <c r="M2248" s="24" t="str">
        <f t="shared" si="107"/>
        <v/>
      </c>
      <c r="N2248" s="24" t="str">
        <f t="shared" si="108"/>
        <v/>
      </c>
      <c r="O2248" s="96" t="str">
        <f t="shared" si="109"/>
        <v/>
      </c>
    </row>
    <row r="2249" spans="1:15" x14ac:dyDescent="0.25">
      <c r="A2249" s="93"/>
      <c r="B2249" s="94"/>
      <c r="C2249" s="93"/>
      <c r="D2249" s="93"/>
      <c r="E2249" s="93"/>
      <c r="F2249" s="93"/>
      <c r="G2249" s="93"/>
      <c r="H2249" s="93"/>
      <c r="I2249" s="93"/>
      <c r="J2249" s="93"/>
      <c r="K2249" s="93"/>
      <c r="L2249" s="93"/>
      <c r="M2249" s="24" t="str">
        <f t="shared" si="107"/>
        <v/>
      </c>
      <c r="N2249" s="24" t="str">
        <f t="shared" si="108"/>
        <v/>
      </c>
      <c r="O2249" s="96" t="str">
        <f t="shared" si="109"/>
        <v/>
      </c>
    </row>
    <row r="2250" spans="1:15" x14ac:dyDescent="0.25">
      <c r="A2250" s="93"/>
      <c r="B2250" s="94"/>
      <c r="C2250" s="93"/>
      <c r="D2250" s="93"/>
      <c r="E2250" s="93"/>
      <c r="F2250" s="93"/>
      <c r="G2250" s="93"/>
      <c r="H2250" s="93"/>
      <c r="I2250" s="93"/>
      <c r="J2250" s="93"/>
      <c r="K2250" s="93"/>
      <c r="L2250" s="93"/>
      <c r="M2250" s="24" t="str">
        <f t="shared" si="107"/>
        <v/>
      </c>
      <c r="N2250" s="24" t="str">
        <f t="shared" si="108"/>
        <v/>
      </c>
      <c r="O2250" s="96" t="str">
        <f t="shared" si="109"/>
        <v/>
      </c>
    </row>
    <row r="2251" spans="1:15" x14ac:dyDescent="0.25">
      <c r="A2251" s="93"/>
      <c r="B2251" s="94"/>
      <c r="C2251" s="93"/>
      <c r="D2251" s="93"/>
      <c r="E2251" s="93"/>
      <c r="F2251" s="93"/>
      <c r="G2251" s="93"/>
      <c r="H2251" s="93"/>
      <c r="I2251" s="93"/>
      <c r="J2251" s="93"/>
      <c r="K2251" s="93"/>
      <c r="L2251" s="93"/>
      <c r="M2251" s="24" t="str">
        <f t="shared" si="107"/>
        <v/>
      </c>
      <c r="N2251" s="24" t="str">
        <f t="shared" si="108"/>
        <v/>
      </c>
      <c r="O2251" s="96" t="str">
        <f t="shared" si="109"/>
        <v/>
      </c>
    </row>
    <row r="2252" spans="1:15" x14ac:dyDescent="0.25">
      <c r="A2252" s="93"/>
      <c r="B2252" s="94"/>
      <c r="C2252" s="93"/>
      <c r="D2252" s="93"/>
      <c r="E2252" s="93"/>
      <c r="F2252" s="93"/>
      <c r="G2252" s="93"/>
      <c r="H2252" s="93"/>
      <c r="I2252" s="93"/>
      <c r="J2252" s="93"/>
      <c r="K2252" s="93"/>
      <c r="L2252" s="93"/>
      <c r="M2252" s="24" t="str">
        <f t="shared" si="107"/>
        <v/>
      </c>
      <c r="N2252" s="24" t="str">
        <f t="shared" si="108"/>
        <v/>
      </c>
      <c r="O2252" s="96" t="str">
        <f t="shared" si="109"/>
        <v/>
      </c>
    </row>
    <row r="2253" spans="1:15" x14ac:dyDescent="0.25">
      <c r="A2253" s="93"/>
      <c r="B2253" s="94"/>
      <c r="C2253" s="93"/>
      <c r="D2253" s="93"/>
      <c r="E2253" s="93"/>
      <c r="F2253" s="93"/>
      <c r="G2253" s="93"/>
      <c r="H2253" s="93"/>
      <c r="I2253" s="93"/>
      <c r="J2253" s="93"/>
      <c r="K2253" s="93"/>
      <c r="L2253" s="93"/>
      <c r="M2253" s="24" t="str">
        <f t="shared" si="107"/>
        <v/>
      </c>
      <c r="N2253" s="24" t="str">
        <f t="shared" si="108"/>
        <v/>
      </c>
      <c r="O2253" s="96" t="str">
        <f t="shared" si="109"/>
        <v/>
      </c>
    </row>
    <row r="2254" spans="1:15" x14ac:dyDescent="0.25">
      <c r="A2254" s="93"/>
      <c r="B2254" s="94"/>
      <c r="C2254" s="93"/>
      <c r="D2254" s="93"/>
      <c r="E2254" s="93"/>
      <c r="F2254" s="93"/>
      <c r="G2254" s="93"/>
      <c r="H2254" s="93"/>
      <c r="I2254" s="93"/>
      <c r="J2254" s="93"/>
      <c r="K2254" s="93"/>
      <c r="L2254" s="93"/>
      <c r="M2254" s="24" t="str">
        <f t="shared" si="107"/>
        <v/>
      </c>
      <c r="N2254" s="24" t="str">
        <f t="shared" si="108"/>
        <v/>
      </c>
      <c r="O2254" s="96" t="str">
        <f t="shared" si="109"/>
        <v/>
      </c>
    </row>
    <row r="2255" spans="1:15" x14ac:dyDescent="0.25">
      <c r="A2255" s="93"/>
      <c r="B2255" s="94"/>
      <c r="C2255" s="93"/>
      <c r="D2255" s="93"/>
      <c r="E2255" s="93"/>
      <c r="F2255" s="93"/>
      <c r="G2255" s="93"/>
      <c r="H2255" s="93"/>
      <c r="I2255" s="93"/>
      <c r="J2255" s="93"/>
      <c r="K2255" s="93"/>
      <c r="L2255" s="93"/>
      <c r="M2255" s="24" t="str">
        <f t="shared" si="107"/>
        <v/>
      </c>
      <c r="N2255" s="24" t="str">
        <f t="shared" si="108"/>
        <v/>
      </c>
      <c r="O2255" s="96" t="str">
        <f t="shared" si="109"/>
        <v/>
      </c>
    </row>
    <row r="2256" spans="1:15" x14ac:dyDescent="0.25">
      <c r="A2256" s="93"/>
      <c r="B2256" s="94"/>
      <c r="C2256" s="93"/>
      <c r="D2256" s="93"/>
      <c r="E2256" s="93"/>
      <c r="F2256" s="93"/>
      <c r="G2256" s="93"/>
      <c r="H2256" s="93"/>
      <c r="I2256" s="93"/>
      <c r="J2256" s="93"/>
      <c r="K2256" s="93"/>
      <c r="L2256" s="93"/>
      <c r="M2256" s="24" t="str">
        <f t="shared" si="107"/>
        <v/>
      </c>
      <c r="N2256" s="24" t="str">
        <f t="shared" si="108"/>
        <v/>
      </c>
      <c r="O2256" s="96" t="str">
        <f t="shared" si="109"/>
        <v/>
      </c>
    </row>
    <row r="2257" spans="1:15" x14ac:dyDescent="0.25">
      <c r="A2257" s="93"/>
      <c r="B2257" s="94"/>
      <c r="C2257" s="93"/>
      <c r="D2257" s="93"/>
      <c r="E2257" s="93"/>
      <c r="F2257" s="93"/>
      <c r="G2257" s="93"/>
      <c r="H2257" s="93"/>
      <c r="I2257" s="93"/>
      <c r="J2257" s="93"/>
      <c r="K2257" s="93"/>
      <c r="L2257" s="93"/>
      <c r="M2257" s="24" t="str">
        <f t="shared" si="107"/>
        <v/>
      </c>
      <c r="N2257" s="24" t="str">
        <f t="shared" si="108"/>
        <v/>
      </c>
      <c r="O2257" s="96" t="str">
        <f t="shared" si="109"/>
        <v/>
      </c>
    </row>
    <row r="2258" spans="1:15" x14ac:dyDescent="0.25">
      <c r="A2258" s="93"/>
      <c r="B2258" s="94"/>
      <c r="C2258" s="93"/>
      <c r="D2258" s="93"/>
      <c r="E2258" s="93"/>
      <c r="F2258" s="93"/>
      <c r="G2258" s="93"/>
      <c r="H2258" s="93"/>
      <c r="I2258" s="93"/>
      <c r="J2258" s="93"/>
      <c r="K2258" s="93"/>
      <c r="L2258" s="93"/>
      <c r="M2258" s="24" t="str">
        <f t="shared" si="107"/>
        <v/>
      </c>
      <c r="N2258" s="24" t="str">
        <f t="shared" si="108"/>
        <v/>
      </c>
      <c r="O2258" s="96" t="str">
        <f t="shared" si="109"/>
        <v/>
      </c>
    </row>
    <row r="2259" spans="1:15" x14ac:dyDescent="0.25">
      <c r="A2259" s="93"/>
      <c r="B2259" s="94"/>
      <c r="C2259" s="93"/>
      <c r="D2259" s="93"/>
      <c r="E2259" s="93"/>
      <c r="F2259" s="93"/>
      <c r="G2259" s="93"/>
      <c r="H2259" s="93"/>
      <c r="I2259" s="93"/>
      <c r="J2259" s="93"/>
      <c r="K2259" s="93"/>
      <c r="L2259" s="93"/>
      <c r="M2259" s="24" t="str">
        <f t="shared" si="107"/>
        <v/>
      </c>
      <c r="N2259" s="24" t="str">
        <f t="shared" si="108"/>
        <v/>
      </c>
      <c r="O2259" s="96" t="str">
        <f t="shared" si="109"/>
        <v/>
      </c>
    </row>
    <row r="2260" spans="1:15" x14ac:dyDescent="0.25">
      <c r="A2260" s="93"/>
      <c r="B2260" s="94"/>
      <c r="C2260" s="93"/>
      <c r="D2260" s="93"/>
      <c r="E2260" s="93"/>
      <c r="F2260" s="93"/>
      <c r="G2260" s="93"/>
      <c r="H2260" s="93"/>
      <c r="I2260" s="93"/>
      <c r="J2260" s="93"/>
      <c r="K2260" s="93"/>
      <c r="L2260" s="93"/>
      <c r="M2260" s="24" t="str">
        <f t="shared" si="107"/>
        <v/>
      </c>
      <c r="N2260" s="24" t="str">
        <f t="shared" si="108"/>
        <v/>
      </c>
      <c r="O2260" s="96" t="str">
        <f t="shared" si="109"/>
        <v/>
      </c>
    </row>
    <row r="2261" spans="1:15" x14ac:dyDescent="0.25">
      <c r="A2261" s="93"/>
      <c r="B2261" s="94"/>
      <c r="C2261" s="93"/>
      <c r="D2261" s="93"/>
      <c r="E2261" s="93"/>
      <c r="F2261" s="93"/>
      <c r="G2261" s="93"/>
      <c r="H2261" s="93"/>
      <c r="I2261" s="93"/>
      <c r="J2261" s="93"/>
      <c r="K2261" s="93"/>
      <c r="L2261" s="93"/>
      <c r="M2261" s="24" t="str">
        <f t="shared" si="107"/>
        <v/>
      </c>
      <c r="N2261" s="24" t="str">
        <f t="shared" si="108"/>
        <v/>
      </c>
      <c r="O2261" s="96" t="str">
        <f t="shared" si="109"/>
        <v/>
      </c>
    </row>
    <row r="2262" spans="1:15" x14ac:dyDescent="0.25">
      <c r="A2262" s="93"/>
      <c r="B2262" s="94"/>
      <c r="C2262" s="93"/>
      <c r="D2262" s="93"/>
      <c r="E2262" s="93"/>
      <c r="F2262" s="93"/>
      <c r="G2262" s="93"/>
      <c r="H2262" s="93"/>
      <c r="I2262" s="93"/>
      <c r="J2262" s="93"/>
      <c r="K2262" s="93"/>
      <c r="L2262" s="93"/>
      <c r="M2262" s="24" t="str">
        <f t="shared" si="107"/>
        <v/>
      </c>
      <c r="N2262" s="24" t="str">
        <f t="shared" si="108"/>
        <v/>
      </c>
      <c r="O2262" s="96" t="str">
        <f t="shared" si="109"/>
        <v/>
      </c>
    </row>
    <row r="2263" spans="1:15" x14ac:dyDescent="0.25">
      <c r="A2263" s="93"/>
      <c r="B2263" s="94"/>
      <c r="C2263" s="93"/>
      <c r="D2263" s="93"/>
      <c r="E2263" s="93"/>
      <c r="F2263" s="93"/>
      <c r="G2263" s="93"/>
      <c r="H2263" s="93"/>
      <c r="I2263" s="93"/>
      <c r="J2263" s="93"/>
      <c r="K2263" s="93"/>
      <c r="L2263" s="93"/>
      <c r="M2263" s="24" t="str">
        <f t="shared" si="107"/>
        <v/>
      </c>
      <c r="N2263" s="24" t="str">
        <f t="shared" si="108"/>
        <v/>
      </c>
      <c r="O2263" s="96" t="str">
        <f t="shared" si="109"/>
        <v/>
      </c>
    </row>
    <row r="2264" spans="1:15" x14ac:dyDescent="0.25">
      <c r="A2264" s="93"/>
      <c r="B2264" s="94"/>
      <c r="C2264" s="93"/>
      <c r="D2264" s="93"/>
      <c r="E2264" s="93"/>
      <c r="F2264" s="93"/>
      <c r="G2264" s="93"/>
      <c r="H2264" s="93"/>
      <c r="I2264" s="93"/>
      <c r="J2264" s="93"/>
      <c r="K2264" s="93"/>
      <c r="L2264" s="93"/>
      <c r="M2264" s="24" t="str">
        <f t="shared" si="107"/>
        <v/>
      </c>
      <c r="N2264" s="24" t="str">
        <f t="shared" si="108"/>
        <v/>
      </c>
      <c r="O2264" s="96" t="str">
        <f t="shared" si="109"/>
        <v/>
      </c>
    </row>
    <row r="2265" spans="1:15" x14ac:dyDescent="0.25">
      <c r="A2265" s="93"/>
      <c r="B2265" s="94"/>
      <c r="C2265" s="93"/>
      <c r="D2265" s="93"/>
      <c r="E2265" s="93"/>
      <c r="F2265" s="93"/>
      <c r="G2265" s="93"/>
      <c r="H2265" s="93"/>
      <c r="I2265" s="93"/>
      <c r="J2265" s="93"/>
      <c r="K2265" s="93"/>
      <c r="L2265" s="93"/>
      <c r="M2265" s="24" t="str">
        <f t="shared" si="107"/>
        <v/>
      </c>
      <c r="N2265" s="24" t="str">
        <f t="shared" si="108"/>
        <v/>
      </c>
      <c r="O2265" s="96" t="str">
        <f t="shared" si="109"/>
        <v/>
      </c>
    </row>
    <row r="2266" spans="1:15" x14ac:dyDescent="0.25">
      <c r="A2266" s="93"/>
      <c r="B2266" s="94"/>
      <c r="C2266" s="93"/>
      <c r="D2266" s="93"/>
      <c r="E2266" s="93"/>
      <c r="F2266" s="93"/>
      <c r="G2266" s="93"/>
      <c r="H2266" s="93"/>
      <c r="I2266" s="93"/>
      <c r="J2266" s="93"/>
      <c r="K2266" s="93"/>
      <c r="L2266" s="93"/>
      <c r="M2266" s="24" t="str">
        <f t="shared" si="107"/>
        <v/>
      </c>
      <c r="N2266" s="24" t="str">
        <f t="shared" si="108"/>
        <v/>
      </c>
      <c r="O2266" s="96" t="str">
        <f t="shared" si="109"/>
        <v/>
      </c>
    </row>
    <row r="2267" spans="1:15" x14ac:dyDescent="0.25">
      <c r="A2267" s="93"/>
      <c r="B2267" s="94"/>
      <c r="C2267" s="93"/>
      <c r="D2267" s="93"/>
      <c r="E2267" s="93"/>
      <c r="F2267" s="93"/>
      <c r="G2267" s="93"/>
      <c r="H2267" s="93"/>
      <c r="I2267" s="93"/>
      <c r="J2267" s="93"/>
      <c r="K2267" s="93"/>
      <c r="L2267" s="93"/>
      <c r="M2267" s="24" t="str">
        <f t="shared" si="107"/>
        <v/>
      </c>
      <c r="N2267" s="24" t="str">
        <f t="shared" si="108"/>
        <v/>
      </c>
      <c r="O2267" s="96" t="str">
        <f t="shared" si="109"/>
        <v/>
      </c>
    </row>
    <row r="2268" spans="1:15" x14ac:dyDescent="0.25">
      <c r="A2268" s="93"/>
      <c r="B2268" s="94"/>
      <c r="C2268" s="93"/>
      <c r="D2268" s="93"/>
      <c r="E2268" s="93"/>
      <c r="F2268" s="93"/>
      <c r="G2268" s="93"/>
      <c r="H2268" s="93"/>
      <c r="I2268" s="93"/>
      <c r="J2268" s="93"/>
      <c r="K2268" s="93"/>
      <c r="L2268" s="93"/>
      <c r="M2268" s="24" t="str">
        <f t="shared" si="107"/>
        <v/>
      </c>
      <c r="N2268" s="24" t="str">
        <f t="shared" si="108"/>
        <v/>
      </c>
      <c r="O2268" s="96" t="str">
        <f t="shared" si="109"/>
        <v/>
      </c>
    </row>
    <row r="2269" spans="1:15" x14ac:dyDescent="0.25">
      <c r="A2269" s="93"/>
      <c r="B2269" s="94"/>
      <c r="C2269" s="93"/>
      <c r="D2269" s="93"/>
      <c r="E2269" s="93"/>
      <c r="F2269" s="93"/>
      <c r="G2269" s="93"/>
      <c r="H2269" s="93"/>
      <c r="I2269" s="93"/>
      <c r="J2269" s="93"/>
      <c r="K2269" s="93"/>
      <c r="L2269" s="93"/>
      <c r="M2269" s="24" t="str">
        <f t="shared" si="107"/>
        <v/>
      </c>
      <c r="N2269" s="24" t="str">
        <f t="shared" si="108"/>
        <v/>
      </c>
      <c r="O2269" s="96" t="str">
        <f t="shared" si="109"/>
        <v/>
      </c>
    </row>
    <row r="2270" spans="1:15" x14ac:dyDescent="0.25">
      <c r="A2270" s="93"/>
      <c r="B2270" s="94"/>
      <c r="C2270" s="93"/>
      <c r="D2270" s="93"/>
      <c r="E2270" s="93"/>
      <c r="F2270" s="93"/>
      <c r="G2270" s="93"/>
      <c r="H2270" s="93"/>
      <c r="I2270" s="93"/>
      <c r="J2270" s="93"/>
      <c r="K2270" s="93"/>
      <c r="L2270" s="93"/>
      <c r="M2270" s="24" t="str">
        <f t="shared" si="107"/>
        <v/>
      </c>
      <c r="N2270" s="24" t="str">
        <f t="shared" si="108"/>
        <v/>
      </c>
      <c r="O2270" s="96" t="str">
        <f t="shared" si="109"/>
        <v/>
      </c>
    </row>
    <row r="2271" spans="1:15" x14ac:dyDescent="0.25">
      <c r="A2271"/>
      <c r="M2271" s="24" t="str">
        <f t="shared" si="107"/>
        <v/>
      </c>
      <c r="N2271" s="24" t="str">
        <f t="shared" si="108"/>
        <v/>
      </c>
      <c r="O2271" s="96" t="str">
        <f t="shared" si="109"/>
        <v/>
      </c>
    </row>
    <row r="2272" spans="1:15" x14ac:dyDescent="0.25">
      <c r="A2272"/>
      <c r="M2272" s="24" t="str">
        <f t="shared" si="107"/>
        <v/>
      </c>
      <c r="N2272" s="24" t="str">
        <f t="shared" si="108"/>
        <v/>
      </c>
      <c r="O2272" s="96" t="str">
        <f t="shared" si="109"/>
        <v/>
      </c>
    </row>
    <row r="2273" spans="1:15" x14ac:dyDescent="0.25">
      <c r="A2273"/>
      <c r="M2273" s="24" t="str">
        <f t="shared" si="107"/>
        <v/>
      </c>
      <c r="N2273" s="24" t="str">
        <f t="shared" si="108"/>
        <v/>
      </c>
      <c r="O2273" s="96" t="str">
        <f t="shared" si="109"/>
        <v/>
      </c>
    </row>
    <row r="2274" spans="1:15" x14ac:dyDescent="0.25">
      <c r="A2274"/>
      <c r="M2274" s="24" t="str">
        <f t="shared" si="107"/>
        <v/>
      </c>
      <c r="N2274" s="24" t="str">
        <f t="shared" si="108"/>
        <v/>
      </c>
      <c r="O2274" s="96" t="str">
        <f t="shared" si="109"/>
        <v/>
      </c>
    </row>
    <row r="2275" spans="1:15" x14ac:dyDescent="0.25">
      <c r="A2275"/>
      <c r="M2275" s="24" t="str">
        <f t="shared" si="107"/>
        <v/>
      </c>
      <c r="N2275" s="24" t="str">
        <f t="shared" si="108"/>
        <v/>
      </c>
      <c r="O2275" s="96" t="str">
        <f t="shared" si="109"/>
        <v/>
      </c>
    </row>
    <row r="2276" spans="1:15" x14ac:dyDescent="0.25">
      <c r="A2276"/>
      <c r="M2276" s="24" t="str">
        <f t="shared" si="107"/>
        <v/>
      </c>
      <c r="N2276" s="24" t="str">
        <f t="shared" si="108"/>
        <v/>
      </c>
      <c r="O2276" s="96" t="str">
        <f t="shared" si="109"/>
        <v/>
      </c>
    </row>
    <row r="2277" spans="1:15" x14ac:dyDescent="0.25">
      <c r="A2277"/>
      <c r="M2277" s="24" t="str">
        <f t="shared" si="107"/>
        <v/>
      </c>
      <c r="N2277" s="24" t="str">
        <f t="shared" si="108"/>
        <v/>
      </c>
      <c r="O2277" s="96" t="str">
        <f t="shared" si="109"/>
        <v/>
      </c>
    </row>
    <row r="2278" spans="1:15" x14ac:dyDescent="0.25">
      <c r="A2278"/>
      <c r="M2278" s="24" t="str">
        <f t="shared" si="107"/>
        <v/>
      </c>
      <c r="N2278" s="24" t="str">
        <f t="shared" si="108"/>
        <v/>
      </c>
      <c r="O2278" s="96" t="str">
        <f t="shared" si="109"/>
        <v/>
      </c>
    </row>
    <row r="2279" spans="1:15" x14ac:dyDescent="0.25">
      <c r="A2279"/>
      <c r="M2279" s="24" t="str">
        <f t="shared" si="107"/>
        <v/>
      </c>
      <c r="N2279" s="24" t="str">
        <f t="shared" si="108"/>
        <v/>
      </c>
      <c r="O2279" s="96" t="str">
        <f t="shared" si="109"/>
        <v/>
      </c>
    </row>
    <row r="2280" spans="1:15" x14ac:dyDescent="0.25">
      <c r="A2280"/>
      <c r="M2280" s="24" t="str">
        <f t="shared" si="107"/>
        <v/>
      </c>
      <c r="N2280" s="24" t="str">
        <f t="shared" si="108"/>
        <v/>
      </c>
      <c r="O2280" s="96" t="str">
        <f t="shared" si="109"/>
        <v/>
      </c>
    </row>
    <row r="2281" spans="1:15" x14ac:dyDescent="0.25">
      <c r="A2281"/>
      <c r="M2281" s="24" t="str">
        <f t="shared" si="107"/>
        <v/>
      </c>
      <c r="N2281" s="24" t="str">
        <f t="shared" si="108"/>
        <v/>
      </c>
      <c r="O2281" s="96" t="str">
        <f t="shared" si="109"/>
        <v/>
      </c>
    </row>
    <row r="2282" spans="1:15" x14ac:dyDescent="0.25">
      <c r="A2282"/>
      <c r="M2282" s="24" t="str">
        <f t="shared" si="107"/>
        <v/>
      </c>
      <c r="N2282" s="24" t="str">
        <f t="shared" si="108"/>
        <v/>
      </c>
      <c r="O2282" s="96" t="str">
        <f t="shared" si="109"/>
        <v/>
      </c>
    </row>
    <row r="2283" spans="1:15" x14ac:dyDescent="0.25">
      <c r="A2283"/>
      <c r="M2283" s="24" t="str">
        <f t="shared" si="107"/>
        <v/>
      </c>
      <c r="N2283" s="24" t="str">
        <f t="shared" si="108"/>
        <v/>
      </c>
      <c r="O2283" s="96" t="str">
        <f t="shared" si="109"/>
        <v/>
      </c>
    </row>
    <row r="2284" spans="1:15" x14ac:dyDescent="0.25">
      <c r="A2284"/>
      <c r="M2284" s="24" t="str">
        <f t="shared" si="107"/>
        <v/>
      </c>
      <c r="N2284" s="24" t="str">
        <f t="shared" si="108"/>
        <v/>
      </c>
      <c r="O2284" s="96" t="str">
        <f t="shared" si="109"/>
        <v/>
      </c>
    </row>
    <row r="2285" spans="1:15" x14ac:dyDescent="0.25">
      <c r="A2285"/>
      <c r="M2285" s="24" t="str">
        <f t="shared" si="107"/>
        <v/>
      </c>
      <c r="N2285" s="24" t="str">
        <f t="shared" si="108"/>
        <v/>
      </c>
      <c r="O2285" s="96" t="str">
        <f t="shared" si="109"/>
        <v/>
      </c>
    </row>
    <row r="2286" spans="1:15" x14ac:dyDescent="0.25">
      <c r="A2286"/>
      <c r="M2286" s="24" t="str">
        <f t="shared" si="107"/>
        <v/>
      </c>
      <c r="N2286" s="24" t="str">
        <f t="shared" si="108"/>
        <v/>
      </c>
      <c r="O2286" s="96" t="str">
        <f t="shared" si="109"/>
        <v/>
      </c>
    </row>
    <row r="2287" spans="1:15" x14ac:dyDescent="0.25">
      <c r="A2287"/>
      <c r="M2287" s="24" t="str">
        <f t="shared" si="107"/>
        <v/>
      </c>
      <c r="N2287" s="24" t="str">
        <f t="shared" si="108"/>
        <v/>
      </c>
      <c r="O2287" s="96" t="str">
        <f t="shared" si="109"/>
        <v/>
      </c>
    </row>
    <row r="2288" spans="1:15" x14ac:dyDescent="0.25">
      <c r="A2288"/>
      <c r="M2288" s="24" t="str">
        <f t="shared" si="107"/>
        <v/>
      </c>
      <c r="N2288" s="24" t="str">
        <f t="shared" si="108"/>
        <v/>
      </c>
      <c r="O2288" s="96" t="str">
        <f t="shared" si="109"/>
        <v/>
      </c>
    </row>
    <row r="2289" spans="1:15" x14ac:dyDescent="0.25">
      <c r="A2289"/>
      <c r="M2289" s="24" t="str">
        <f t="shared" si="107"/>
        <v/>
      </c>
      <c r="N2289" s="24" t="str">
        <f t="shared" si="108"/>
        <v/>
      </c>
      <c r="O2289" s="96" t="str">
        <f t="shared" si="109"/>
        <v/>
      </c>
    </row>
    <row r="2290" spans="1:15" x14ac:dyDescent="0.25">
      <c r="A2290"/>
      <c r="M2290" s="24" t="str">
        <f t="shared" si="107"/>
        <v/>
      </c>
      <c r="N2290" s="24" t="str">
        <f t="shared" si="108"/>
        <v/>
      </c>
      <c r="O2290" s="96" t="str">
        <f t="shared" si="109"/>
        <v/>
      </c>
    </row>
    <row r="2291" spans="1:15" x14ac:dyDescent="0.25">
      <c r="A2291"/>
      <c r="M2291" s="24" t="str">
        <f t="shared" si="107"/>
        <v/>
      </c>
      <c r="N2291" s="24" t="str">
        <f t="shared" si="108"/>
        <v/>
      </c>
      <c r="O2291" s="96" t="str">
        <f t="shared" si="109"/>
        <v/>
      </c>
    </row>
    <row r="2292" spans="1:15" x14ac:dyDescent="0.25">
      <c r="A2292"/>
      <c r="M2292" s="24" t="str">
        <f t="shared" si="107"/>
        <v/>
      </c>
      <c r="N2292" s="24" t="str">
        <f t="shared" si="108"/>
        <v/>
      </c>
      <c r="O2292" s="96" t="str">
        <f t="shared" si="109"/>
        <v/>
      </c>
    </row>
    <row r="2293" spans="1:15" x14ac:dyDescent="0.25">
      <c r="A2293"/>
      <c r="M2293" s="24" t="str">
        <f t="shared" si="107"/>
        <v/>
      </c>
      <c r="N2293" s="24" t="str">
        <f t="shared" si="108"/>
        <v/>
      </c>
      <c r="O2293" s="96" t="str">
        <f t="shared" si="109"/>
        <v/>
      </c>
    </row>
    <row r="2294" spans="1:15" x14ac:dyDescent="0.25">
      <c r="A2294"/>
      <c r="M2294" s="24" t="str">
        <f t="shared" si="107"/>
        <v/>
      </c>
      <c r="N2294" s="24" t="str">
        <f t="shared" si="108"/>
        <v/>
      </c>
      <c r="O2294" s="96" t="str">
        <f t="shared" si="109"/>
        <v/>
      </c>
    </row>
    <row r="2295" spans="1:15" x14ac:dyDescent="0.25">
      <c r="A2295"/>
      <c r="M2295" s="24" t="str">
        <f t="shared" si="107"/>
        <v/>
      </c>
      <c r="N2295" s="24" t="str">
        <f t="shared" si="108"/>
        <v/>
      </c>
      <c r="O2295" s="96" t="str">
        <f t="shared" si="109"/>
        <v/>
      </c>
    </row>
    <row r="2296" spans="1:15" x14ac:dyDescent="0.25">
      <c r="A2296"/>
      <c r="M2296" s="24" t="str">
        <f t="shared" si="107"/>
        <v/>
      </c>
      <c r="N2296" s="24" t="str">
        <f t="shared" si="108"/>
        <v/>
      </c>
      <c r="O2296" s="96" t="str">
        <f t="shared" si="109"/>
        <v/>
      </c>
    </row>
    <row r="2297" spans="1:15" x14ac:dyDescent="0.25">
      <c r="A2297"/>
      <c r="M2297" s="24" t="str">
        <f t="shared" si="107"/>
        <v/>
      </c>
      <c r="N2297" s="24" t="str">
        <f t="shared" si="108"/>
        <v/>
      </c>
      <c r="O2297" s="96" t="str">
        <f t="shared" si="109"/>
        <v/>
      </c>
    </row>
    <row r="2298" spans="1:15" x14ac:dyDescent="0.25">
      <c r="A2298"/>
      <c r="M2298" s="24" t="str">
        <f t="shared" si="107"/>
        <v/>
      </c>
      <c r="N2298" s="24" t="str">
        <f t="shared" si="108"/>
        <v/>
      </c>
      <c r="O2298" s="96" t="str">
        <f t="shared" si="109"/>
        <v/>
      </c>
    </row>
    <row r="2299" spans="1:15" x14ac:dyDescent="0.25">
      <c r="A2299"/>
      <c r="M2299" s="24" t="str">
        <f t="shared" si="107"/>
        <v/>
      </c>
      <c r="N2299" s="24" t="str">
        <f t="shared" si="108"/>
        <v/>
      </c>
      <c r="O2299" s="96" t="str">
        <f t="shared" si="109"/>
        <v/>
      </c>
    </row>
    <row r="2300" spans="1:15" x14ac:dyDescent="0.25">
      <c r="A2300"/>
      <c r="M2300" s="24" t="str">
        <f t="shared" si="107"/>
        <v/>
      </c>
      <c r="N2300" s="24" t="str">
        <f t="shared" si="108"/>
        <v/>
      </c>
      <c r="O2300" s="96" t="str">
        <f t="shared" si="109"/>
        <v/>
      </c>
    </row>
    <row r="2301" spans="1:15" x14ac:dyDescent="0.25">
      <c r="A2301"/>
      <c r="M2301" s="24" t="str">
        <f t="shared" si="107"/>
        <v/>
      </c>
      <c r="N2301" s="24" t="str">
        <f t="shared" si="108"/>
        <v/>
      </c>
      <c r="O2301" s="96" t="str">
        <f t="shared" si="109"/>
        <v/>
      </c>
    </row>
    <row r="2302" spans="1:15" x14ac:dyDescent="0.25">
      <c r="A2302"/>
      <c r="M2302" s="24" t="str">
        <f t="shared" si="107"/>
        <v/>
      </c>
      <c r="N2302" s="24" t="str">
        <f t="shared" si="108"/>
        <v/>
      </c>
      <c r="O2302" s="96" t="str">
        <f t="shared" si="109"/>
        <v/>
      </c>
    </row>
    <row r="2303" spans="1:15" x14ac:dyDescent="0.25">
      <c r="A2303"/>
      <c r="M2303" s="24" t="str">
        <f t="shared" si="107"/>
        <v/>
      </c>
      <c r="N2303" s="24" t="str">
        <f t="shared" si="108"/>
        <v/>
      </c>
      <c r="O2303" s="96" t="str">
        <f t="shared" si="109"/>
        <v/>
      </c>
    </row>
    <row r="2304" spans="1:15" x14ac:dyDescent="0.25">
      <c r="A2304"/>
      <c r="M2304" s="24" t="str">
        <f t="shared" si="107"/>
        <v/>
      </c>
      <c r="N2304" s="24" t="str">
        <f t="shared" si="108"/>
        <v/>
      </c>
      <c r="O2304" s="96" t="str">
        <f t="shared" si="109"/>
        <v/>
      </c>
    </row>
    <row r="2305" spans="1:15" x14ac:dyDescent="0.25">
      <c r="A2305"/>
      <c r="M2305" s="24" t="str">
        <f t="shared" ref="M2305:M2368" si="110">IF($B2305="","",_xlfn.NUMBERVALUE(LEFT($J2305,5)))</f>
        <v/>
      </c>
      <c r="N2305" s="24" t="str">
        <f t="shared" si="108"/>
        <v/>
      </c>
      <c r="O2305" s="96" t="str">
        <f t="shared" si="109"/>
        <v/>
      </c>
    </row>
    <row r="2306" spans="1:15" x14ac:dyDescent="0.25">
      <c r="A2306"/>
      <c r="M2306" s="24" t="str">
        <f t="shared" si="110"/>
        <v/>
      </c>
      <c r="N2306" s="24" t="str">
        <f t="shared" ref="N2306:N2369" si="111">IF(B2306="","",IF($M2306&lt;10/48,10/48,IF($M2306&gt;39/48,39/48,$M2306)))</f>
        <v/>
      </c>
      <c r="O2306" s="96" t="str">
        <f t="shared" si="109"/>
        <v/>
      </c>
    </row>
    <row r="2307" spans="1:15" x14ac:dyDescent="0.25">
      <c r="A2307"/>
      <c r="M2307" s="24" t="str">
        <f t="shared" si="110"/>
        <v/>
      </c>
      <c r="N2307" s="24" t="str">
        <f t="shared" si="111"/>
        <v/>
      </c>
      <c r="O2307" s="96" t="str">
        <f t="shared" ref="O2307:O2370" si="112">IF($A2307="","",HOUR($N2307))</f>
        <v/>
      </c>
    </row>
    <row r="2308" spans="1:15" x14ac:dyDescent="0.25">
      <c r="M2308" s="24" t="str">
        <f t="shared" si="110"/>
        <v/>
      </c>
      <c r="N2308" s="24" t="str">
        <f t="shared" si="111"/>
        <v/>
      </c>
      <c r="O2308" s="96" t="str">
        <f t="shared" si="112"/>
        <v/>
      </c>
    </row>
    <row r="2309" spans="1:15" x14ac:dyDescent="0.25">
      <c r="M2309" s="24" t="str">
        <f t="shared" si="110"/>
        <v/>
      </c>
      <c r="N2309" s="24" t="str">
        <f t="shared" si="111"/>
        <v/>
      </c>
      <c r="O2309" s="96" t="str">
        <f t="shared" si="112"/>
        <v/>
      </c>
    </row>
    <row r="2310" spans="1:15" x14ac:dyDescent="0.25">
      <c r="M2310" s="24" t="str">
        <f t="shared" si="110"/>
        <v/>
      </c>
      <c r="N2310" s="24" t="str">
        <f t="shared" si="111"/>
        <v/>
      </c>
      <c r="O2310" s="96" t="str">
        <f t="shared" si="112"/>
        <v/>
      </c>
    </row>
    <row r="2311" spans="1:15" x14ac:dyDescent="0.25">
      <c r="M2311" s="24" t="str">
        <f t="shared" si="110"/>
        <v/>
      </c>
      <c r="N2311" s="24" t="str">
        <f t="shared" si="111"/>
        <v/>
      </c>
      <c r="O2311" s="96" t="str">
        <f t="shared" si="112"/>
        <v/>
      </c>
    </row>
    <row r="2312" spans="1:15" x14ac:dyDescent="0.25">
      <c r="M2312" s="24" t="str">
        <f t="shared" si="110"/>
        <v/>
      </c>
      <c r="N2312" s="24" t="str">
        <f t="shared" si="111"/>
        <v/>
      </c>
      <c r="O2312" s="96" t="str">
        <f t="shared" si="112"/>
        <v/>
      </c>
    </row>
    <row r="2313" spans="1:15" x14ac:dyDescent="0.25">
      <c r="M2313" s="24" t="str">
        <f t="shared" si="110"/>
        <v/>
      </c>
      <c r="N2313" s="24" t="str">
        <f t="shared" si="111"/>
        <v/>
      </c>
      <c r="O2313" s="96" t="str">
        <f t="shared" si="112"/>
        <v/>
      </c>
    </row>
    <row r="2314" spans="1:15" x14ac:dyDescent="0.25">
      <c r="M2314" s="24" t="str">
        <f t="shared" si="110"/>
        <v/>
      </c>
      <c r="N2314" s="24" t="str">
        <f t="shared" si="111"/>
        <v/>
      </c>
      <c r="O2314" s="96" t="str">
        <f t="shared" si="112"/>
        <v/>
      </c>
    </row>
    <row r="2315" spans="1:15" x14ac:dyDescent="0.25">
      <c r="M2315" s="24" t="str">
        <f t="shared" si="110"/>
        <v/>
      </c>
      <c r="N2315" s="24" t="str">
        <f t="shared" si="111"/>
        <v/>
      </c>
      <c r="O2315" s="96" t="str">
        <f t="shared" si="112"/>
        <v/>
      </c>
    </row>
    <row r="2316" spans="1:15" x14ac:dyDescent="0.25">
      <c r="M2316" s="24" t="str">
        <f t="shared" si="110"/>
        <v/>
      </c>
      <c r="N2316" s="24" t="str">
        <f t="shared" si="111"/>
        <v/>
      </c>
      <c r="O2316" s="96" t="str">
        <f t="shared" si="112"/>
        <v/>
      </c>
    </row>
    <row r="2317" spans="1:15" x14ac:dyDescent="0.25">
      <c r="M2317" s="24" t="str">
        <f t="shared" si="110"/>
        <v/>
      </c>
      <c r="N2317" s="24" t="str">
        <f t="shared" si="111"/>
        <v/>
      </c>
      <c r="O2317" s="96" t="str">
        <f t="shared" si="112"/>
        <v/>
      </c>
    </row>
    <row r="2318" spans="1:15" x14ac:dyDescent="0.25">
      <c r="M2318" s="24" t="str">
        <f t="shared" si="110"/>
        <v/>
      </c>
      <c r="N2318" s="24" t="str">
        <f t="shared" si="111"/>
        <v/>
      </c>
      <c r="O2318" s="96" t="str">
        <f t="shared" si="112"/>
        <v/>
      </c>
    </row>
    <row r="2319" spans="1:15" x14ac:dyDescent="0.25">
      <c r="M2319" s="24" t="str">
        <f t="shared" si="110"/>
        <v/>
      </c>
      <c r="N2319" s="24" t="str">
        <f t="shared" si="111"/>
        <v/>
      </c>
      <c r="O2319" s="96" t="str">
        <f t="shared" si="112"/>
        <v/>
      </c>
    </row>
    <row r="2320" spans="1:15" x14ac:dyDescent="0.25">
      <c r="M2320" s="24" t="str">
        <f t="shared" si="110"/>
        <v/>
      </c>
      <c r="N2320" s="24" t="str">
        <f t="shared" si="111"/>
        <v/>
      </c>
      <c r="O2320" s="96" t="str">
        <f t="shared" si="112"/>
        <v/>
      </c>
    </row>
    <row r="2321" spans="1:15" x14ac:dyDescent="0.25">
      <c r="M2321" s="24" t="str">
        <f t="shared" si="110"/>
        <v/>
      </c>
      <c r="N2321" s="24" t="str">
        <f t="shared" si="111"/>
        <v/>
      </c>
      <c r="O2321" s="96" t="str">
        <f t="shared" si="112"/>
        <v/>
      </c>
    </row>
    <row r="2322" spans="1:15" x14ac:dyDescent="0.25">
      <c r="M2322" s="24" t="str">
        <f t="shared" si="110"/>
        <v/>
      </c>
      <c r="N2322" s="24" t="str">
        <f t="shared" si="111"/>
        <v/>
      </c>
      <c r="O2322" s="96" t="str">
        <f t="shared" si="112"/>
        <v/>
      </c>
    </row>
    <row r="2323" spans="1:15" x14ac:dyDescent="0.25">
      <c r="M2323" s="24" t="str">
        <f t="shared" si="110"/>
        <v/>
      </c>
      <c r="N2323" s="24" t="str">
        <f t="shared" si="111"/>
        <v/>
      </c>
      <c r="O2323" s="96" t="str">
        <f t="shared" si="112"/>
        <v/>
      </c>
    </row>
    <row r="2324" spans="1:15" x14ac:dyDescent="0.25">
      <c r="M2324" s="24" t="str">
        <f t="shared" si="110"/>
        <v/>
      </c>
      <c r="N2324" s="24" t="str">
        <f t="shared" si="111"/>
        <v/>
      </c>
      <c r="O2324" s="96" t="str">
        <f t="shared" si="112"/>
        <v/>
      </c>
    </row>
    <row r="2325" spans="1:15" x14ac:dyDescent="0.25">
      <c r="M2325" s="24" t="str">
        <f t="shared" si="110"/>
        <v/>
      </c>
      <c r="N2325" s="24" t="str">
        <f t="shared" si="111"/>
        <v/>
      </c>
      <c r="O2325" s="96" t="str">
        <f t="shared" si="112"/>
        <v/>
      </c>
    </row>
    <row r="2326" spans="1:15" x14ac:dyDescent="0.25">
      <c r="M2326" s="24" t="str">
        <f t="shared" si="110"/>
        <v/>
      </c>
      <c r="N2326" s="24" t="str">
        <f t="shared" si="111"/>
        <v/>
      </c>
      <c r="O2326" s="96" t="str">
        <f t="shared" si="112"/>
        <v/>
      </c>
    </row>
    <row r="2327" spans="1:15" x14ac:dyDescent="0.25">
      <c r="A2327"/>
      <c r="M2327" s="24" t="str">
        <f t="shared" si="110"/>
        <v/>
      </c>
      <c r="N2327" s="24" t="str">
        <f t="shared" si="111"/>
        <v/>
      </c>
      <c r="O2327" s="96" t="str">
        <f t="shared" si="112"/>
        <v/>
      </c>
    </row>
    <row r="2328" spans="1:15" x14ac:dyDescent="0.25">
      <c r="A2328"/>
      <c r="M2328" s="24" t="str">
        <f t="shared" si="110"/>
        <v/>
      </c>
      <c r="N2328" s="24" t="str">
        <f t="shared" si="111"/>
        <v/>
      </c>
      <c r="O2328" s="96" t="str">
        <f t="shared" si="112"/>
        <v/>
      </c>
    </row>
    <row r="2329" spans="1:15" x14ac:dyDescent="0.25">
      <c r="A2329"/>
      <c r="M2329" s="24" t="str">
        <f t="shared" si="110"/>
        <v/>
      </c>
      <c r="N2329" s="24" t="str">
        <f t="shared" si="111"/>
        <v/>
      </c>
      <c r="O2329" s="96" t="str">
        <f t="shared" si="112"/>
        <v/>
      </c>
    </row>
    <row r="2330" spans="1:15" x14ac:dyDescent="0.25">
      <c r="A2330"/>
      <c r="M2330" s="24" t="str">
        <f t="shared" si="110"/>
        <v/>
      </c>
      <c r="N2330" s="24" t="str">
        <f t="shared" si="111"/>
        <v/>
      </c>
      <c r="O2330" s="96" t="str">
        <f t="shared" si="112"/>
        <v/>
      </c>
    </row>
    <row r="2331" spans="1:15" x14ac:dyDescent="0.25">
      <c r="A2331"/>
      <c r="M2331" s="24" t="str">
        <f t="shared" si="110"/>
        <v/>
      </c>
      <c r="N2331" s="24" t="str">
        <f t="shared" si="111"/>
        <v/>
      </c>
      <c r="O2331" s="96" t="str">
        <f t="shared" si="112"/>
        <v/>
      </c>
    </row>
    <row r="2332" spans="1:15" x14ac:dyDescent="0.25">
      <c r="A2332"/>
      <c r="M2332" s="24" t="str">
        <f t="shared" si="110"/>
        <v/>
      </c>
      <c r="N2332" s="24" t="str">
        <f t="shared" si="111"/>
        <v/>
      </c>
      <c r="O2332" s="96" t="str">
        <f t="shared" si="112"/>
        <v/>
      </c>
    </row>
    <row r="2333" spans="1:15" x14ac:dyDescent="0.25">
      <c r="A2333"/>
      <c r="M2333" s="24" t="str">
        <f t="shared" si="110"/>
        <v/>
      </c>
      <c r="N2333" s="24" t="str">
        <f t="shared" si="111"/>
        <v/>
      </c>
      <c r="O2333" s="96" t="str">
        <f t="shared" si="112"/>
        <v/>
      </c>
    </row>
    <row r="2334" spans="1:15" x14ac:dyDescent="0.25">
      <c r="A2334"/>
      <c r="M2334" s="24" t="str">
        <f t="shared" si="110"/>
        <v/>
      </c>
      <c r="N2334" s="24" t="str">
        <f t="shared" si="111"/>
        <v/>
      </c>
      <c r="O2334" s="96" t="str">
        <f t="shared" si="112"/>
        <v/>
      </c>
    </row>
    <row r="2335" spans="1:15" x14ac:dyDescent="0.25">
      <c r="A2335"/>
      <c r="M2335" s="24" t="str">
        <f t="shared" si="110"/>
        <v/>
      </c>
      <c r="N2335" s="24" t="str">
        <f t="shared" si="111"/>
        <v/>
      </c>
      <c r="O2335" s="96" t="str">
        <f t="shared" si="112"/>
        <v/>
      </c>
    </row>
    <row r="2336" spans="1:15" x14ac:dyDescent="0.25">
      <c r="A2336"/>
      <c r="M2336" s="24" t="str">
        <f t="shared" si="110"/>
        <v/>
      </c>
      <c r="N2336" s="24" t="str">
        <f t="shared" si="111"/>
        <v/>
      </c>
      <c r="O2336" s="96" t="str">
        <f t="shared" si="112"/>
        <v/>
      </c>
    </row>
    <row r="2337" spans="1:15" x14ac:dyDescent="0.25">
      <c r="A2337"/>
      <c r="M2337" s="24" t="str">
        <f t="shared" si="110"/>
        <v/>
      </c>
      <c r="N2337" s="24" t="str">
        <f t="shared" si="111"/>
        <v/>
      </c>
      <c r="O2337" s="96" t="str">
        <f t="shared" si="112"/>
        <v/>
      </c>
    </row>
    <row r="2338" spans="1:15" x14ac:dyDescent="0.25">
      <c r="A2338"/>
      <c r="M2338" s="24" t="str">
        <f t="shared" si="110"/>
        <v/>
      </c>
      <c r="N2338" s="24" t="str">
        <f t="shared" si="111"/>
        <v/>
      </c>
      <c r="O2338" s="96" t="str">
        <f t="shared" si="112"/>
        <v/>
      </c>
    </row>
    <row r="2339" spans="1:15" x14ac:dyDescent="0.25">
      <c r="A2339"/>
      <c r="M2339" s="24" t="str">
        <f t="shared" si="110"/>
        <v/>
      </c>
      <c r="N2339" s="24" t="str">
        <f t="shared" si="111"/>
        <v/>
      </c>
      <c r="O2339" s="96" t="str">
        <f t="shared" si="112"/>
        <v/>
      </c>
    </row>
    <row r="2340" spans="1:15" x14ac:dyDescent="0.25">
      <c r="A2340"/>
      <c r="M2340" s="24" t="str">
        <f t="shared" si="110"/>
        <v/>
      </c>
      <c r="N2340" s="24" t="str">
        <f t="shared" si="111"/>
        <v/>
      </c>
      <c r="O2340" s="96" t="str">
        <f t="shared" si="112"/>
        <v/>
      </c>
    </row>
    <row r="2341" spans="1:15" x14ac:dyDescent="0.25">
      <c r="A2341"/>
      <c r="M2341" s="24" t="str">
        <f t="shared" si="110"/>
        <v/>
      </c>
      <c r="N2341" s="24" t="str">
        <f t="shared" si="111"/>
        <v/>
      </c>
      <c r="O2341" s="96" t="str">
        <f t="shared" si="112"/>
        <v/>
      </c>
    </row>
    <row r="2342" spans="1:15" x14ac:dyDescent="0.25">
      <c r="A2342"/>
      <c r="M2342" s="24" t="str">
        <f t="shared" si="110"/>
        <v/>
      </c>
      <c r="N2342" s="24" t="str">
        <f t="shared" si="111"/>
        <v/>
      </c>
      <c r="O2342" s="96" t="str">
        <f t="shared" si="112"/>
        <v/>
      </c>
    </row>
    <row r="2343" spans="1:15" x14ac:dyDescent="0.25">
      <c r="A2343"/>
      <c r="M2343" s="24" t="str">
        <f t="shared" si="110"/>
        <v/>
      </c>
      <c r="N2343" s="24" t="str">
        <f t="shared" si="111"/>
        <v/>
      </c>
      <c r="O2343" s="96" t="str">
        <f t="shared" si="112"/>
        <v/>
      </c>
    </row>
    <row r="2344" spans="1:15" x14ac:dyDescent="0.25">
      <c r="A2344"/>
      <c r="M2344" s="24" t="str">
        <f t="shared" si="110"/>
        <v/>
      </c>
      <c r="N2344" s="24" t="str">
        <f t="shared" si="111"/>
        <v/>
      </c>
      <c r="O2344" s="96" t="str">
        <f t="shared" si="112"/>
        <v/>
      </c>
    </row>
    <row r="2345" spans="1:15" x14ac:dyDescent="0.25">
      <c r="A2345"/>
      <c r="M2345" s="24" t="str">
        <f t="shared" si="110"/>
        <v/>
      </c>
      <c r="N2345" s="24" t="str">
        <f t="shared" si="111"/>
        <v/>
      </c>
      <c r="O2345" s="96" t="str">
        <f t="shared" si="112"/>
        <v/>
      </c>
    </row>
    <row r="2346" spans="1:15" x14ac:dyDescent="0.25">
      <c r="A2346"/>
      <c r="M2346" s="24" t="str">
        <f t="shared" si="110"/>
        <v/>
      </c>
      <c r="N2346" s="24" t="str">
        <f t="shared" si="111"/>
        <v/>
      </c>
      <c r="O2346" s="96" t="str">
        <f t="shared" si="112"/>
        <v/>
      </c>
    </row>
    <row r="2347" spans="1:15" x14ac:dyDescent="0.25">
      <c r="A2347"/>
      <c r="M2347" s="24" t="str">
        <f t="shared" si="110"/>
        <v/>
      </c>
      <c r="N2347" s="24" t="str">
        <f t="shared" si="111"/>
        <v/>
      </c>
      <c r="O2347" s="96" t="str">
        <f t="shared" si="112"/>
        <v/>
      </c>
    </row>
    <row r="2348" spans="1:15" x14ac:dyDescent="0.25">
      <c r="A2348"/>
      <c r="M2348" s="24" t="str">
        <f t="shared" si="110"/>
        <v/>
      </c>
      <c r="N2348" s="24" t="str">
        <f t="shared" si="111"/>
        <v/>
      </c>
      <c r="O2348" s="96" t="str">
        <f t="shared" si="112"/>
        <v/>
      </c>
    </row>
    <row r="2349" spans="1:15" x14ac:dyDescent="0.25">
      <c r="A2349"/>
      <c r="M2349" s="24" t="str">
        <f t="shared" si="110"/>
        <v/>
      </c>
      <c r="N2349" s="24" t="str">
        <f t="shared" si="111"/>
        <v/>
      </c>
      <c r="O2349" s="96" t="str">
        <f t="shared" si="112"/>
        <v/>
      </c>
    </row>
    <row r="2350" spans="1:15" x14ac:dyDescent="0.25">
      <c r="A2350"/>
      <c r="M2350" s="24" t="str">
        <f t="shared" si="110"/>
        <v/>
      </c>
      <c r="N2350" s="24" t="str">
        <f t="shared" si="111"/>
        <v/>
      </c>
      <c r="O2350" s="96" t="str">
        <f t="shared" si="112"/>
        <v/>
      </c>
    </row>
    <row r="2351" spans="1:15" x14ac:dyDescent="0.25">
      <c r="A2351"/>
      <c r="M2351" s="24" t="str">
        <f t="shared" si="110"/>
        <v/>
      </c>
      <c r="N2351" s="24" t="str">
        <f t="shared" si="111"/>
        <v/>
      </c>
      <c r="O2351" s="96" t="str">
        <f t="shared" si="112"/>
        <v/>
      </c>
    </row>
    <row r="2352" spans="1:15" x14ac:dyDescent="0.25">
      <c r="A2352"/>
      <c r="M2352" s="24" t="str">
        <f t="shared" si="110"/>
        <v/>
      </c>
      <c r="N2352" s="24" t="str">
        <f t="shared" si="111"/>
        <v/>
      </c>
      <c r="O2352" s="96" t="str">
        <f t="shared" si="112"/>
        <v/>
      </c>
    </row>
    <row r="2353" spans="1:15" x14ac:dyDescent="0.25">
      <c r="A2353"/>
      <c r="M2353" s="24" t="str">
        <f t="shared" si="110"/>
        <v/>
      </c>
      <c r="N2353" s="24" t="str">
        <f t="shared" si="111"/>
        <v/>
      </c>
      <c r="O2353" s="96" t="str">
        <f t="shared" si="112"/>
        <v/>
      </c>
    </row>
    <row r="2354" spans="1:15" x14ac:dyDescent="0.25">
      <c r="A2354"/>
      <c r="M2354" s="24" t="str">
        <f t="shared" si="110"/>
        <v/>
      </c>
      <c r="N2354" s="24" t="str">
        <f t="shared" si="111"/>
        <v/>
      </c>
      <c r="O2354" s="96" t="str">
        <f t="shared" si="112"/>
        <v/>
      </c>
    </row>
    <row r="2355" spans="1:15" x14ac:dyDescent="0.25">
      <c r="A2355"/>
      <c r="M2355" s="24" t="str">
        <f t="shared" si="110"/>
        <v/>
      </c>
      <c r="N2355" s="24" t="str">
        <f t="shared" si="111"/>
        <v/>
      </c>
      <c r="O2355" s="96" t="str">
        <f t="shared" si="112"/>
        <v/>
      </c>
    </row>
    <row r="2356" spans="1:15" x14ac:dyDescent="0.25">
      <c r="A2356"/>
      <c r="M2356" s="24" t="str">
        <f t="shared" si="110"/>
        <v/>
      </c>
      <c r="N2356" s="24" t="str">
        <f t="shared" si="111"/>
        <v/>
      </c>
      <c r="O2356" s="96" t="str">
        <f t="shared" si="112"/>
        <v/>
      </c>
    </row>
    <row r="2357" spans="1:15" x14ac:dyDescent="0.25">
      <c r="A2357"/>
      <c r="M2357" s="24" t="str">
        <f t="shared" si="110"/>
        <v/>
      </c>
      <c r="N2357" s="24" t="str">
        <f t="shared" si="111"/>
        <v/>
      </c>
      <c r="O2357" s="96" t="str">
        <f t="shared" si="112"/>
        <v/>
      </c>
    </row>
    <row r="2358" spans="1:15" x14ac:dyDescent="0.25">
      <c r="A2358"/>
      <c r="M2358" s="24" t="str">
        <f t="shared" si="110"/>
        <v/>
      </c>
      <c r="N2358" s="24" t="str">
        <f t="shared" si="111"/>
        <v/>
      </c>
      <c r="O2358" s="96" t="str">
        <f t="shared" si="112"/>
        <v/>
      </c>
    </row>
    <row r="2359" spans="1:15" x14ac:dyDescent="0.25">
      <c r="A2359"/>
      <c r="M2359" s="24" t="str">
        <f t="shared" si="110"/>
        <v/>
      </c>
      <c r="N2359" s="24" t="str">
        <f t="shared" si="111"/>
        <v/>
      </c>
      <c r="O2359" s="96" t="str">
        <f t="shared" si="112"/>
        <v/>
      </c>
    </row>
    <row r="2360" spans="1:15" x14ac:dyDescent="0.25">
      <c r="A2360"/>
      <c r="M2360" s="24" t="str">
        <f t="shared" si="110"/>
        <v/>
      </c>
      <c r="N2360" s="24" t="str">
        <f t="shared" si="111"/>
        <v/>
      </c>
      <c r="O2360" s="96" t="str">
        <f t="shared" si="112"/>
        <v/>
      </c>
    </row>
    <row r="2361" spans="1:15" x14ac:dyDescent="0.25">
      <c r="A2361"/>
      <c r="M2361" s="24" t="str">
        <f t="shared" si="110"/>
        <v/>
      </c>
      <c r="N2361" s="24" t="str">
        <f t="shared" si="111"/>
        <v/>
      </c>
      <c r="O2361" s="96" t="str">
        <f t="shared" si="112"/>
        <v/>
      </c>
    </row>
    <row r="2362" spans="1:15" x14ac:dyDescent="0.25">
      <c r="A2362"/>
      <c r="M2362" s="24" t="str">
        <f t="shared" si="110"/>
        <v/>
      </c>
      <c r="N2362" s="24" t="str">
        <f t="shared" si="111"/>
        <v/>
      </c>
      <c r="O2362" s="96" t="str">
        <f t="shared" si="112"/>
        <v/>
      </c>
    </row>
    <row r="2363" spans="1:15" x14ac:dyDescent="0.25">
      <c r="A2363"/>
      <c r="M2363" s="24" t="str">
        <f t="shared" si="110"/>
        <v/>
      </c>
      <c r="N2363" s="24" t="str">
        <f t="shared" si="111"/>
        <v/>
      </c>
      <c r="O2363" s="96" t="str">
        <f t="shared" si="112"/>
        <v/>
      </c>
    </row>
    <row r="2364" spans="1:15" x14ac:dyDescent="0.25">
      <c r="A2364"/>
      <c r="M2364" s="24" t="str">
        <f t="shared" si="110"/>
        <v/>
      </c>
      <c r="N2364" s="24" t="str">
        <f t="shared" si="111"/>
        <v/>
      </c>
      <c r="O2364" s="96" t="str">
        <f t="shared" si="112"/>
        <v/>
      </c>
    </row>
    <row r="2365" spans="1:15" x14ac:dyDescent="0.25">
      <c r="A2365"/>
      <c r="M2365" s="24" t="str">
        <f t="shared" si="110"/>
        <v/>
      </c>
      <c r="N2365" s="24" t="str">
        <f t="shared" si="111"/>
        <v/>
      </c>
      <c r="O2365" s="96" t="str">
        <f t="shared" si="112"/>
        <v/>
      </c>
    </row>
    <row r="2366" spans="1:15" x14ac:dyDescent="0.25">
      <c r="A2366"/>
      <c r="M2366" s="24" t="str">
        <f t="shared" si="110"/>
        <v/>
      </c>
      <c r="N2366" s="24" t="str">
        <f t="shared" si="111"/>
        <v/>
      </c>
      <c r="O2366" s="96" t="str">
        <f t="shared" si="112"/>
        <v/>
      </c>
    </row>
    <row r="2367" spans="1:15" x14ac:dyDescent="0.25">
      <c r="A2367"/>
      <c r="M2367" s="24" t="str">
        <f t="shared" si="110"/>
        <v/>
      </c>
      <c r="N2367" s="24" t="str">
        <f t="shared" si="111"/>
        <v/>
      </c>
      <c r="O2367" s="96" t="str">
        <f t="shared" si="112"/>
        <v/>
      </c>
    </row>
    <row r="2368" spans="1:15" x14ac:dyDescent="0.25">
      <c r="A2368"/>
      <c r="M2368" s="24" t="str">
        <f t="shared" si="110"/>
        <v/>
      </c>
      <c r="N2368" s="24" t="str">
        <f t="shared" si="111"/>
        <v/>
      </c>
      <c r="O2368" s="96" t="str">
        <f t="shared" si="112"/>
        <v/>
      </c>
    </row>
    <row r="2369" spans="1:15" x14ac:dyDescent="0.25">
      <c r="A2369"/>
      <c r="M2369" s="24" t="str">
        <f t="shared" ref="M2369:M2432" si="113">IF($B2369="","",_xlfn.NUMBERVALUE(LEFT($J2369,5)))</f>
        <v/>
      </c>
      <c r="N2369" s="24" t="str">
        <f t="shared" si="111"/>
        <v/>
      </c>
      <c r="O2369" s="96" t="str">
        <f t="shared" si="112"/>
        <v/>
      </c>
    </row>
    <row r="2370" spans="1:15" x14ac:dyDescent="0.25">
      <c r="A2370"/>
      <c r="M2370" s="24" t="str">
        <f t="shared" si="113"/>
        <v/>
      </c>
      <c r="N2370" s="24" t="str">
        <f t="shared" ref="N2370:N2433" si="114">IF(B2370="","",IF($M2370&lt;10/48,10/48,IF($M2370&gt;39/48,39/48,$M2370)))</f>
        <v/>
      </c>
      <c r="O2370" s="96" t="str">
        <f t="shared" si="112"/>
        <v/>
      </c>
    </row>
    <row r="2371" spans="1:15" x14ac:dyDescent="0.25">
      <c r="A2371"/>
      <c r="M2371" s="24" t="str">
        <f t="shared" si="113"/>
        <v/>
      </c>
      <c r="N2371" s="24" t="str">
        <f t="shared" si="114"/>
        <v/>
      </c>
      <c r="O2371" s="96" t="str">
        <f t="shared" ref="O2371:O2434" si="115">IF($A2371="","",HOUR($N2371))</f>
        <v/>
      </c>
    </row>
    <row r="2372" spans="1:15" x14ac:dyDescent="0.25">
      <c r="A2372"/>
      <c r="M2372" s="24" t="str">
        <f t="shared" si="113"/>
        <v/>
      </c>
      <c r="N2372" s="24" t="str">
        <f t="shared" si="114"/>
        <v/>
      </c>
      <c r="O2372" s="96" t="str">
        <f t="shared" si="115"/>
        <v/>
      </c>
    </row>
    <row r="2373" spans="1:15" x14ac:dyDescent="0.25">
      <c r="A2373"/>
      <c r="M2373" s="24" t="str">
        <f t="shared" si="113"/>
        <v/>
      </c>
      <c r="N2373" s="24" t="str">
        <f t="shared" si="114"/>
        <v/>
      </c>
      <c r="O2373" s="96" t="str">
        <f t="shared" si="115"/>
        <v/>
      </c>
    </row>
    <row r="2374" spans="1:15" x14ac:dyDescent="0.25">
      <c r="A2374"/>
      <c r="M2374" s="24" t="str">
        <f t="shared" si="113"/>
        <v/>
      </c>
      <c r="N2374" s="24" t="str">
        <f t="shared" si="114"/>
        <v/>
      </c>
      <c r="O2374" s="96" t="str">
        <f t="shared" si="115"/>
        <v/>
      </c>
    </row>
    <row r="2375" spans="1:15" x14ac:dyDescent="0.25">
      <c r="A2375"/>
      <c r="M2375" s="24" t="str">
        <f t="shared" si="113"/>
        <v/>
      </c>
      <c r="N2375" s="24" t="str">
        <f t="shared" si="114"/>
        <v/>
      </c>
      <c r="O2375" s="96" t="str">
        <f t="shared" si="115"/>
        <v/>
      </c>
    </row>
    <row r="2376" spans="1:15" x14ac:dyDescent="0.25">
      <c r="A2376"/>
      <c r="M2376" s="24" t="str">
        <f t="shared" si="113"/>
        <v/>
      </c>
      <c r="N2376" s="24" t="str">
        <f t="shared" si="114"/>
        <v/>
      </c>
      <c r="O2376" s="96" t="str">
        <f t="shared" si="115"/>
        <v/>
      </c>
    </row>
    <row r="2377" spans="1:15" x14ac:dyDescent="0.25">
      <c r="A2377"/>
      <c r="M2377" s="24" t="str">
        <f t="shared" si="113"/>
        <v/>
      </c>
      <c r="N2377" s="24" t="str">
        <f t="shared" si="114"/>
        <v/>
      </c>
      <c r="O2377" s="96" t="str">
        <f t="shared" si="115"/>
        <v/>
      </c>
    </row>
    <row r="2378" spans="1:15" x14ac:dyDescent="0.25">
      <c r="A2378"/>
      <c r="M2378" s="24" t="str">
        <f t="shared" si="113"/>
        <v/>
      </c>
      <c r="N2378" s="24" t="str">
        <f t="shared" si="114"/>
        <v/>
      </c>
      <c r="O2378" s="96" t="str">
        <f t="shared" si="115"/>
        <v/>
      </c>
    </row>
    <row r="2379" spans="1:15" x14ac:dyDescent="0.25">
      <c r="A2379"/>
      <c r="M2379" s="24" t="str">
        <f t="shared" si="113"/>
        <v/>
      </c>
      <c r="N2379" s="24" t="str">
        <f t="shared" si="114"/>
        <v/>
      </c>
      <c r="O2379" s="96" t="str">
        <f t="shared" si="115"/>
        <v/>
      </c>
    </row>
    <row r="2380" spans="1:15" x14ac:dyDescent="0.25">
      <c r="A2380"/>
      <c r="M2380" s="24" t="str">
        <f t="shared" si="113"/>
        <v/>
      </c>
      <c r="N2380" s="24" t="str">
        <f t="shared" si="114"/>
        <v/>
      </c>
      <c r="O2380" s="96" t="str">
        <f t="shared" si="115"/>
        <v/>
      </c>
    </row>
    <row r="2381" spans="1:15" x14ac:dyDescent="0.25">
      <c r="A2381"/>
      <c r="M2381" s="24" t="str">
        <f t="shared" si="113"/>
        <v/>
      </c>
      <c r="N2381" s="24" t="str">
        <f t="shared" si="114"/>
        <v/>
      </c>
      <c r="O2381" s="96" t="str">
        <f t="shared" si="115"/>
        <v/>
      </c>
    </row>
    <row r="2382" spans="1:15" x14ac:dyDescent="0.25">
      <c r="A2382"/>
      <c r="M2382" s="24" t="str">
        <f t="shared" si="113"/>
        <v/>
      </c>
      <c r="N2382" s="24" t="str">
        <f t="shared" si="114"/>
        <v/>
      </c>
      <c r="O2382" s="96" t="str">
        <f t="shared" si="115"/>
        <v/>
      </c>
    </row>
    <row r="2383" spans="1:15" x14ac:dyDescent="0.25">
      <c r="A2383"/>
      <c r="M2383" s="24" t="str">
        <f t="shared" si="113"/>
        <v/>
      </c>
      <c r="N2383" s="24" t="str">
        <f t="shared" si="114"/>
        <v/>
      </c>
      <c r="O2383" s="96" t="str">
        <f t="shared" si="115"/>
        <v/>
      </c>
    </row>
    <row r="2384" spans="1:15" x14ac:dyDescent="0.25">
      <c r="A2384"/>
      <c r="M2384" s="24" t="str">
        <f t="shared" si="113"/>
        <v/>
      </c>
      <c r="N2384" s="24" t="str">
        <f t="shared" si="114"/>
        <v/>
      </c>
      <c r="O2384" s="96" t="str">
        <f t="shared" si="115"/>
        <v/>
      </c>
    </row>
    <row r="2385" spans="1:15" x14ac:dyDescent="0.25">
      <c r="A2385"/>
      <c r="M2385" s="24" t="str">
        <f t="shared" si="113"/>
        <v/>
      </c>
      <c r="N2385" s="24" t="str">
        <f t="shared" si="114"/>
        <v/>
      </c>
      <c r="O2385" s="96" t="str">
        <f t="shared" si="115"/>
        <v/>
      </c>
    </row>
    <row r="2386" spans="1:15" x14ac:dyDescent="0.25">
      <c r="A2386"/>
      <c r="M2386" s="24" t="str">
        <f t="shared" si="113"/>
        <v/>
      </c>
      <c r="N2386" s="24" t="str">
        <f t="shared" si="114"/>
        <v/>
      </c>
      <c r="O2386" s="96" t="str">
        <f t="shared" si="115"/>
        <v/>
      </c>
    </row>
    <row r="2387" spans="1:15" x14ac:dyDescent="0.25">
      <c r="A2387"/>
      <c r="M2387" s="24" t="str">
        <f t="shared" si="113"/>
        <v/>
      </c>
      <c r="N2387" s="24" t="str">
        <f t="shared" si="114"/>
        <v/>
      </c>
      <c r="O2387" s="96" t="str">
        <f t="shared" si="115"/>
        <v/>
      </c>
    </row>
    <row r="2388" spans="1:15" x14ac:dyDescent="0.25">
      <c r="A2388"/>
      <c r="M2388" s="24" t="str">
        <f t="shared" si="113"/>
        <v/>
      </c>
      <c r="N2388" s="24" t="str">
        <f t="shared" si="114"/>
        <v/>
      </c>
      <c r="O2388" s="96" t="str">
        <f t="shared" si="115"/>
        <v/>
      </c>
    </row>
    <row r="2389" spans="1:15" x14ac:dyDescent="0.25">
      <c r="A2389"/>
      <c r="M2389" s="24" t="str">
        <f t="shared" si="113"/>
        <v/>
      </c>
      <c r="N2389" s="24" t="str">
        <f t="shared" si="114"/>
        <v/>
      </c>
      <c r="O2389" s="96" t="str">
        <f t="shared" si="115"/>
        <v/>
      </c>
    </row>
    <row r="2390" spans="1:15" x14ac:dyDescent="0.25">
      <c r="A2390"/>
      <c r="M2390" s="24" t="str">
        <f t="shared" si="113"/>
        <v/>
      </c>
      <c r="N2390" s="24" t="str">
        <f t="shared" si="114"/>
        <v/>
      </c>
      <c r="O2390" s="96" t="str">
        <f t="shared" si="115"/>
        <v/>
      </c>
    </row>
    <row r="2391" spans="1:15" x14ac:dyDescent="0.25">
      <c r="A2391"/>
      <c r="M2391" s="24" t="str">
        <f t="shared" si="113"/>
        <v/>
      </c>
      <c r="N2391" s="24" t="str">
        <f t="shared" si="114"/>
        <v/>
      </c>
      <c r="O2391" s="96" t="str">
        <f t="shared" si="115"/>
        <v/>
      </c>
    </row>
    <row r="2392" spans="1:15" x14ac:dyDescent="0.25">
      <c r="A2392"/>
      <c r="M2392" s="24" t="str">
        <f t="shared" si="113"/>
        <v/>
      </c>
      <c r="N2392" s="24" t="str">
        <f t="shared" si="114"/>
        <v/>
      </c>
      <c r="O2392" s="96" t="str">
        <f t="shared" si="115"/>
        <v/>
      </c>
    </row>
    <row r="2393" spans="1:15" x14ac:dyDescent="0.25">
      <c r="A2393"/>
      <c r="M2393" s="24" t="str">
        <f t="shared" si="113"/>
        <v/>
      </c>
      <c r="N2393" s="24" t="str">
        <f t="shared" si="114"/>
        <v/>
      </c>
      <c r="O2393" s="96" t="str">
        <f t="shared" si="115"/>
        <v/>
      </c>
    </row>
    <row r="2394" spans="1:15" x14ac:dyDescent="0.25">
      <c r="A2394"/>
      <c r="M2394" s="24" t="str">
        <f t="shared" si="113"/>
        <v/>
      </c>
      <c r="N2394" s="24" t="str">
        <f t="shared" si="114"/>
        <v/>
      </c>
      <c r="O2394" s="96" t="str">
        <f t="shared" si="115"/>
        <v/>
      </c>
    </row>
    <row r="2395" spans="1:15" x14ac:dyDescent="0.25">
      <c r="A2395"/>
      <c r="M2395" s="24" t="str">
        <f t="shared" si="113"/>
        <v/>
      </c>
      <c r="N2395" s="24" t="str">
        <f t="shared" si="114"/>
        <v/>
      </c>
      <c r="O2395" s="96" t="str">
        <f t="shared" si="115"/>
        <v/>
      </c>
    </row>
    <row r="2396" spans="1:15" x14ac:dyDescent="0.25">
      <c r="A2396"/>
      <c r="M2396" s="24" t="str">
        <f t="shared" si="113"/>
        <v/>
      </c>
      <c r="N2396" s="24" t="str">
        <f t="shared" si="114"/>
        <v/>
      </c>
      <c r="O2396" s="96" t="str">
        <f t="shared" si="115"/>
        <v/>
      </c>
    </row>
    <row r="2397" spans="1:15" x14ac:dyDescent="0.25">
      <c r="A2397"/>
      <c r="M2397" s="24" t="str">
        <f t="shared" si="113"/>
        <v/>
      </c>
      <c r="N2397" s="24" t="str">
        <f t="shared" si="114"/>
        <v/>
      </c>
      <c r="O2397" s="96" t="str">
        <f t="shared" si="115"/>
        <v/>
      </c>
    </row>
    <row r="2398" spans="1:15" x14ac:dyDescent="0.25">
      <c r="A2398"/>
      <c r="M2398" s="24" t="str">
        <f t="shared" si="113"/>
        <v/>
      </c>
      <c r="N2398" s="24" t="str">
        <f t="shared" si="114"/>
        <v/>
      </c>
      <c r="O2398" s="96" t="str">
        <f t="shared" si="115"/>
        <v/>
      </c>
    </row>
    <row r="2399" spans="1:15" x14ac:dyDescent="0.25">
      <c r="A2399"/>
      <c r="M2399" s="24" t="str">
        <f t="shared" si="113"/>
        <v/>
      </c>
      <c r="N2399" s="24" t="str">
        <f t="shared" si="114"/>
        <v/>
      </c>
      <c r="O2399" s="96" t="str">
        <f t="shared" si="115"/>
        <v/>
      </c>
    </row>
    <row r="2400" spans="1:15" x14ac:dyDescent="0.25">
      <c r="A2400"/>
      <c r="M2400" s="24" t="str">
        <f t="shared" si="113"/>
        <v/>
      </c>
      <c r="N2400" s="24" t="str">
        <f t="shared" si="114"/>
        <v/>
      </c>
      <c r="O2400" s="96" t="str">
        <f t="shared" si="115"/>
        <v/>
      </c>
    </row>
    <row r="2401" spans="1:15" x14ac:dyDescent="0.25">
      <c r="A2401"/>
      <c r="M2401" s="24" t="str">
        <f t="shared" si="113"/>
        <v/>
      </c>
      <c r="N2401" s="24" t="str">
        <f t="shared" si="114"/>
        <v/>
      </c>
      <c r="O2401" s="96" t="str">
        <f t="shared" si="115"/>
        <v/>
      </c>
    </row>
    <row r="2402" spans="1:15" x14ac:dyDescent="0.25">
      <c r="A2402"/>
      <c r="M2402" s="24" t="str">
        <f t="shared" si="113"/>
        <v/>
      </c>
      <c r="N2402" s="24" t="str">
        <f t="shared" si="114"/>
        <v/>
      </c>
      <c r="O2402" s="96" t="str">
        <f t="shared" si="115"/>
        <v/>
      </c>
    </row>
    <row r="2403" spans="1:15" x14ac:dyDescent="0.25">
      <c r="A2403"/>
      <c r="M2403" s="24" t="str">
        <f t="shared" si="113"/>
        <v/>
      </c>
      <c r="N2403" s="24" t="str">
        <f t="shared" si="114"/>
        <v/>
      </c>
      <c r="O2403" s="96" t="str">
        <f t="shared" si="115"/>
        <v/>
      </c>
    </row>
    <row r="2404" spans="1:15" x14ac:dyDescent="0.25">
      <c r="A2404"/>
      <c r="M2404" s="24" t="str">
        <f t="shared" si="113"/>
        <v/>
      </c>
      <c r="N2404" s="24" t="str">
        <f t="shared" si="114"/>
        <v/>
      </c>
      <c r="O2404" s="96" t="str">
        <f t="shared" si="115"/>
        <v/>
      </c>
    </row>
    <row r="2405" spans="1:15" x14ac:dyDescent="0.25">
      <c r="A2405"/>
      <c r="M2405" s="24" t="str">
        <f t="shared" si="113"/>
        <v/>
      </c>
      <c r="N2405" s="24" t="str">
        <f t="shared" si="114"/>
        <v/>
      </c>
      <c r="O2405" s="96" t="str">
        <f t="shared" si="115"/>
        <v/>
      </c>
    </row>
    <row r="2406" spans="1:15" x14ac:dyDescent="0.25">
      <c r="A2406"/>
      <c r="M2406" s="24" t="str">
        <f t="shared" si="113"/>
        <v/>
      </c>
      <c r="N2406" s="24" t="str">
        <f t="shared" si="114"/>
        <v/>
      </c>
      <c r="O2406" s="96" t="str">
        <f t="shared" si="115"/>
        <v/>
      </c>
    </row>
    <row r="2407" spans="1:15" x14ac:dyDescent="0.25">
      <c r="A2407"/>
      <c r="M2407" s="24" t="str">
        <f t="shared" si="113"/>
        <v/>
      </c>
      <c r="N2407" s="24" t="str">
        <f t="shared" si="114"/>
        <v/>
      </c>
      <c r="O2407" s="96" t="str">
        <f t="shared" si="115"/>
        <v/>
      </c>
    </row>
    <row r="2408" spans="1:15" x14ac:dyDescent="0.25">
      <c r="A2408"/>
      <c r="M2408" s="24" t="str">
        <f t="shared" si="113"/>
        <v/>
      </c>
      <c r="N2408" s="24" t="str">
        <f t="shared" si="114"/>
        <v/>
      </c>
      <c r="O2408" s="96" t="str">
        <f t="shared" si="115"/>
        <v/>
      </c>
    </row>
    <row r="2409" spans="1:15" x14ac:dyDescent="0.25">
      <c r="A2409"/>
      <c r="M2409" s="24" t="str">
        <f t="shared" si="113"/>
        <v/>
      </c>
      <c r="N2409" s="24" t="str">
        <f t="shared" si="114"/>
        <v/>
      </c>
      <c r="O2409" s="96" t="str">
        <f t="shared" si="115"/>
        <v/>
      </c>
    </row>
    <row r="2410" spans="1:15" x14ac:dyDescent="0.25">
      <c r="A2410"/>
      <c r="M2410" s="24" t="str">
        <f t="shared" si="113"/>
        <v/>
      </c>
      <c r="N2410" s="24" t="str">
        <f t="shared" si="114"/>
        <v/>
      </c>
      <c r="O2410" s="96" t="str">
        <f t="shared" si="115"/>
        <v/>
      </c>
    </row>
    <row r="2411" spans="1:15" x14ac:dyDescent="0.25">
      <c r="A2411"/>
      <c r="M2411" s="24" t="str">
        <f t="shared" si="113"/>
        <v/>
      </c>
      <c r="N2411" s="24" t="str">
        <f t="shared" si="114"/>
        <v/>
      </c>
      <c r="O2411" s="96" t="str">
        <f t="shared" si="115"/>
        <v/>
      </c>
    </row>
    <row r="2412" spans="1:15" x14ac:dyDescent="0.25">
      <c r="A2412"/>
      <c r="M2412" s="24" t="str">
        <f t="shared" si="113"/>
        <v/>
      </c>
      <c r="N2412" s="24" t="str">
        <f t="shared" si="114"/>
        <v/>
      </c>
      <c r="O2412" s="96" t="str">
        <f t="shared" si="115"/>
        <v/>
      </c>
    </row>
    <row r="2413" spans="1:15" x14ac:dyDescent="0.25">
      <c r="A2413"/>
      <c r="M2413" s="24" t="str">
        <f t="shared" si="113"/>
        <v/>
      </c>
      <c r="N2413" s="24" t="str">
        <f t="shared" si="114"/>
        <v/>
      </c>
      <c r="O2413" s="96" t="str">
        <f t="shared" si="115"/>
        <v/>
      </c>
    </row>
    <row r="2414" spans="1:15" x14ac:dyDescent="0.25">
      <c r="A2414"/>
      <c r="M2414" s="24" t="str">
        <f t="shared" si="113"/>
        <v/>
      </c>
      <c r="N2414" s="24" t="str">
        <f t="shared" si="114"/>
        <v/>
      </c>
      <c r="O2414" s="96" t="str">
        <f t="shared" si="115"/>
        <v/>
      </c>
    </row>
    <row r="2415" spans="1:15" x14ac:dyDescent="0.25">
      <c r="A2415"/>
      <c r="M2415" s="24" t="str">
        <f t="shared" si="113"/>
        <v/>
      </c>
      <c r="N2415" s="24" t="str">
        <f t="shared" si="114"/>
        <v/>
      </c>
      <c r="O2415" s="96" t="str">
        <f t="shared" si="115"/>
        <v/>
      </c>
    </row>
    <row r="2416" spans="1:15" x14ac:dyDescent="0.25">
      <c r="A2416"/>
      <c r="M2416" s="24" t="str">
        <f t="shared" si="113"/>
        <v/>
      </c>
      <c r="N2416" s="24" t="str">
        <f t="shared" si="114"/>
        <v/>
      </c>
      <c r="O2416" s="96" t="str">
        <f t="shared" si="115"/>
        <v/>
      </c>
    </row>
    <row r="2417" spans="1:15" x14ac:dyDescent="0.25">
      <c r="A2417"/>
      <c r="M2417" s="24" t="str">
        <f t="shared" si="113"/>
        <v/>
      </c>
      <c r="N2417" s="24" t="str">
        <f t="shared" si="114"/>
        <v/>
      </c>
      <c r="O2417" s="96" t="str">
        <f t="shared" si="115"/>
        <v/>
      </c>
    </row>
    <row r="2418" spans="1:15" x14ac:dyDescent="0.25">
      <c r="A2418"/>
      <c r="M2418" s="24" t="str">
        <f t="shared" si="113"/>
        <v/>
      </c>
      <c r="N2418" s="24" t="str">
        <f t="shared" si="114"/>
        <v/>
      </c>
      <c r="O2418" s="96" t="str">
        <f t="shared" si="115"/>
        <v/>
      </c>
    </row>
    <row r="2419" spans="1:15" x14ac:dyDescent="0.25">
      <c r="A2419"/>
      <c r="M2419" s="24" t="str">
        <f t="shared" si="113"/>
        <v/>
      </c>
      <c r="N2419" s="24" t="str">
        <f t="shared" si="114"/>
        <v/>
      </c>
      <c r="O2419" s="96" t="str">
        <f t="shared" si="115"/>
        <v/>
      </c>
    </row>
    <row r="2420" spans="1:15" x14ac:dyDescent="0.25">
      <c r="A2420"/>
      <c r="M2420" s="24" t="str">
        <f t="shared" si="113"/>
        <v/>
      </c>
      <c r="N2420" s="24" t="str">
        <f t="shared" si="114"/>
        <v/>
      </c>
      <c r="O2420" s="96" t="str">
        <f t="shared" si="115"/>
        <v/>
      </c>
    </row>
    <row r="2421" spans="1:15" x14ac:dyDescent="0.25">
      <c r="A2421"/>
      <c r="M2421" s="24" t="str">
        <f t="shared" si="113"/>
        <v/>
      </c>
      <c r="N2421" s="24" t="str">
        <f t="shared" si="114"/>
        <v/>
      </c>
      <c r="O2421" s="96" t="str">
        <f t="shared" si="115"/>
        <v/>
      </c>
    </row>
    <row r="2422" spans="1:15" x14ac:dyDescent="0.25">
      <c r="A2422"/>
      <c r="M2422" s="24" t="str">
        <f t="shared" si="113"/>
        <v/>
      </c>
      <c r="N2422" s="24" t="str">
        <f t="shared" si="114"/>
        <v/>
      </c>
      <c r="O2422" s="96" t="str">
        <f t="shared" si="115"/>
        <v/>
      </c>
    </row>
    <row r="2423" spans="1:15" x14ac:dyDescent="0.25">
      <c r="A2423"/>
      <c r="M2423" s="24" t="str">
        <f t="shared" si="113"/>
        <v/>
      </c>
      <c r="N2423" s="24" t="str">
        <f t="shared" si="114"/>
        <v/>
      </c>
      <c r="O2423" s="96" t="str">
        <f t="shared" si="115"/>
        <v/>
      </c>
    </row>
    <row r="2424" spans="1:15" x14ac:dyDescent="0.25">
      <c r="A2424"/>
      <c r="M2424" s="24" t="str">
        <f t="shared" si="113"/>
        <v/>
      </c>
      <c r="N2424" s="24" t="str">
        <f t="shared" si="114"/>
        <v/>
      </c>
      <c r="O2424" s="96" t="str">
        <f t="shared" si="115"/>
        <v/>
      </c>
    </row>
    <row r="2425" spans="1:15" x14ac:dyDescent="0.25">
      <c r="A2425"/>
      <c r="M2425" s="24" t="str">
        <f t="shared" si="113"/>
        <v/>
      </c>
      <c r="N2425" s="24" t="str">
        <f t="shared" si="114"/>
        <v/>
      </c>
      <c r="O2425" s="96" t="str">
        <f t="shared" si="115"/>
        <v/>
      </c>
    </row>
    <row r="2426" spans="1:15" x14ac:dyDescent="0.25">
      <c r="A2426"/>
      <c r="M2426" s="24" t="str">
        <f t="shared" si="113"/>
        <v/>
      </c>
      <c r="N2426" s="24" t="str">
        <f t="shared" si="114"/>
        <v/>
      </c>
      <c r="O2426" s="96" t="str">
        <f t="shared" si="115"/>
        <v/>
      </c>
    </row>
    <row r="2427" spans="1:15" x14ac:dyDescent="0.25">
      <c r="A2427"/>
      <c r="M2427" s="24" t="str">
        <f t="shared" si="113"/>
        <v/>
      </c>
      <c r="N2427" s="24" t="str">
        <f t="shared" si="114"/>
        <v/>
      </c>
      <c r="O2427" s="96" t="str">
        <f t="shared" si="115"/>
        <v/>
      </c>
    </row>
    <row r="2428" spans="1:15" x14ac:dyDescent="0.25">
      <c r="A2428"/>
      <c r="M2428" s="24" t="str">
        <f t="shared" si="113"/>
        <v/>
      </c>
      <c r="N2428" s="24" t="str">
        <f t="shared" si="114"/>
        <v/>
      </c>
      <c r="O2428" s="96" t="str">
        <f t="shared" si="115"/>
        <v/>
      </c>
    </row>
    <row r="2429" spans="1:15" x14ac:dyDescent="0.25">
      <c r="A2429"/>
      <c r="M2429" s="24" t="str">
        <f t="shared" si="113"/>
        <v/>
      </c>
      <c r="N2429" s="24" t="str">
        <f t="shared" si="114"/>
        <v/>
      </c>
      <c r="O2429" s="96" t="str">
        <f t="shared" si="115"/>
        <v/>
      </c>
    </row>
    <row r="2430" spans="1:15" x14ac:dyDescent="0.25">
      <c r="A2430"/>
      <c r="M2430" s="24" t="str">
        <f t="shared" si="113"/>
        <v/>
      </c>
      <c r="N2430" s="24" t="str">
        <f t="shared" si="114"/>
        <v/>
      </c>
      <c r="O2430" s="96" t="str">
        <f t="shared" si="115"/>
        <v/>
      </c>
    </row>
    <row r="2431" spans="1:15" x14ac:dyDescent="0.25">
      <c r="A2431"/>
      <c r="M2431" s="24" t="str">
        <f t="shared" si="113"/>
        <v/>
      </c>
      <c r="N2431" s="24" t="str">
        <f t="shared" si="114"/>
        <v/>
      </c>
      <c r="O2431" s="96" t="str">
        <f t="shared" si="115"/>
        <v/>
      </c>
    </row>
    <row r="2432" spans="1:15" x14ac:dyDescent="0.25">
      <c r="A2432"/>
      <c r="M2432" s="24" t="str">
        <f t="shared" si="113"/>
        <v/>
      </c>
      <c r="N2432" s="24" t="str">
        <f t="shared" si="114"/>
        <v/>
      </c>
      <c r="O2432" s="96" t="str">
        <f t="shared" si="115"/>
        <v/>
      </c>
    </row>
    <row r="2433" spans="1:15" x14ac:dyDescent="0.25">
      <c r="A2433"/>
      <c r="M2433" s="24" t="str">
        <f t="shared" ref="M2433:M2496" si="116">IF($B2433="","",_xlfn.NUMBERVALUE(LEFT($J2433,5)))</f>
        <v/>
      </c>
      <c r="N2433" s="24" t="str">
        <f t="shared" si="114"/>
        <v/>
      </c>
      <c r="O2433" s="96" t="str">
        <f t="shared" si="115"/>
        <v/>
      </c>
    </row>
    <row r="2434" spans="1:15" x14ac:dyDescent="0.25">
      <c r="A2434"/>
      <c r="M2434" s="24" t="str">
        <f t="shared" si="116"/>
        <v/>
      </c>
      <c r="N2434" s="24" t="str">
        <f t="shared" ref="N2434:N2497" si="117">IF(B2434="","",IF($M2434&lt;10/48,10/48,IF($M2434&gt;39/48,39/48,$M2434)))</f>
        <v/>
      </c>
      <c r="O2434" s="96" t="str">
        <f t="shared" si="115"/>
        <v/>
      </c>
    </row>
    <row r="2435" spans="1:15" x14ac:dyDescent="0.25">
      <c r="A2435"/>
      <c r="M2435" s="24" t="str">
        <f t="shared" si="116"/>
        <v/>
      </c>
      <c r="N2435" s="24" t="str">
        <f t="shared" si="117"/>
        <v/>
      </c>
      <c r="O2435" s="96" t="str">
        <f t="shared" ref="O2435:O2498" si="118">IF($A2435="","",HOUR($N2435))</f>
        <v/>
      </c>
    </row>
    <row r="2436" spans="1:15" x14ac:dyDescent="0.25">
      <c r="A2436"/>
      <c r="M2436" s="24" t="str">
        <f t="shared" si="116"/>
        <v/>
      </c>
      <c r="N2436" s="24" t="str">
        <f t="shared" si="117"/>
        <v/>
      </c>
      <c r="O2436" s="96" t="str">
        <f t="shared" si="118"/>
        <v/>
      </c>
    </row>
    <row r="2437" spans="1:15" x14ac:dyDescent="0.25">
      <c r="A2437"/>
      <c r="M2437" s="24" t="str">
        <f t="shared" si="116"/>
        <v/>
      </c>
      <c r="N2437" s="24" t="str">
        <f t="shared" si="117"/>
        <v/>
      </c>
      <c r="O2437" s="96" t="str">
        <f t="shared" si="118"/>
        <v/>
      </c>
    </row>
    <row r="2438" spans="1:15" x14ac:dyDescent="0.25">
      <c r="A2438"/>
      <c r="M2438" s="24" t="str">
        <f t="shared" si="116"/>
        <v/>
      </c>
      <c r="N2438" s="24" t="str">
        <f t="shared" si="117"/>
        <v/>
      </c>
      <c r="O2438" s="96" t="str">
        <f t="shared" si="118"/>
        <v/>
      </c>
    </row>
    <row r="2439" spans="1:15" x14ac:dyDescent="0.25">
      <c r="A2439"/>
      <c r="M2439" s="24" t="str">
        <f t="shared" si="116"/>
        <v/>
      </c>
      <c r="N2439" s="24" t="str">
        <f t="shared" si="117"/>
        <v/>
      </c>
      <c r="O2439" s="96" t="str">
        <f t="shared" si="118"/>
        <v/>
      </c>
    </row>
    <row r="2440" spans="1:15" x14ac:dyDescent="0.25">
      <c r="A2440"/>
      <c r="M2440" s="24" t="str">
        <f t="shared" si="116"/>
        <v/>
      </c>
      <c r="N2440" s="24" t="str">
        <f t="shared" si="117"/>
        <v/>
      </c>
      <c r="O2440" s="96" t="str">
        <f t="shared" si="118"/>
        <v/>
      </c>
    </row>
    <row r="2441" spans="1:15" x14ac:dyDescent="0.25">
      <c r="A2441"/>
      <c r="M2441" s="24" t="str">
        <f t="shared" si="116"/>
        <v/>
      </c>
      <c r="N2441" s="24" t="str">
        <f t="shared" si="117"/>
        <v/>
      </c>
      <c r="O2441" s="96" t="str">
        <f t="shared" si="118"/>
        <v/>
      </c>
    </row>
    <row r="2442" spans="1:15" x14ac:dyDescent="0.25">
      <c r="A2442"/>
      <c r="M2442" s="24" t="str">
        <f t="shared" si="116"/>
        <v/>
      </c>
      <c r="N2442" s="24" t="str">
        <f t="shared" si="117"/>
        <v/>
      </c>
      <c r="O2442" s="96" t="str">
        <f t="shared" si="118"/>
        <v/>
      </c>
    </row>
    <row r="2443" spans="1:15" x14ac:dyDescent="0.25">
      <c r="A2443"/>
      <c r="M2443" s="24" t="str">
        <f t="shared" si="116"/>
        <v/>
      </c>
      <c r="N2443" s="24" t="str">
        <f t="shared" si="117"/>
        <v/>
      </c>
      <c r="O2443" s="96" t="str">
        <f t="shared" si="118"/>
        <v/>
      </c>
    </row>
    <row r="2444" spans="1:15" x14ac:dyDescent="0.25">
      <c r="A2444"/>
      <c r="M2444" s="24" t="str">
        <f t="shared" si="116"/>
        <v/>
      </c>
      <c r="N2444" s="24" t="str">
        <f t="shared" si="117"/>
        <v/>
      </c>
      <c r="O2444" s="96" t="str">
        <f t="shared" si="118"/>
        <v/>
      </c>
    </row>
    <row r="2445" spans="1:15" x14ac:dyDescent="0.25">
      <c r="A2445"/>
      <c r="M2445" s="24" t="str">
        <f t="shared" si="116"/>
        <v/>
      </c>
      <c r="N2445" s="24" t="str">
        <f t="shared" si="117"/>
        <v/>
      </c>
      <c r="O2445" s="96" t="str">
        <f t="shared" si="118"/>
        <v/>
      </c>
    </row>
    <row r="2446" spans="1:15" x14ac:dyDescent="0.25">
      <c r="A2446"/>
      <c r="M2446" s="24" t="str">
        <f t="shared" si="116"/>
        <v/>
      </c>
      <c r="N2446" s="24" t="str">
        <f t="shared" si="117"/>
        <v/>
      </c>
      <c r="O2446" s="96" t="str">
        <f t="shared" si="118"/>
        <v/>
      </c>
    </row>
    <row r="2447" spans="1:15" x14ac:dyDescent="0.25">
      <c r="A2447"/>
      <c r="M2447" s="24" t="str">
        <f t="shared" si="116"/>
        <v/>
      </c>
      <c r="N2447" s="24" t="str">
        <f t="shared" si="117"/>
        <v/>
      </c>
      <c r="O2447" s="96" t="str">
        <f t="shared" si="118"/>
        <v/>
      </c>
    </row>
    <row r="2448" spans="1:15" x14ac:dyDescent="0.25">
      <c r="A2448"/>
      <c r="M2448" s="24" t="str">
        <f t="shared" si="116"/>
        <v/>
      </c>
      <c r="N2448" s="24" t="str">
        <f t="shared" si="117"/>
        <v/>
      </c>
      <c r="O2448" s="96" t="str">
        <f t="shared" si="118"/>
        <v/>
      </c>
    </row>
    <row r="2449" spans="1:15" x14ac:dyDescent="0.25">
      <c r="A2449"/>
      <c r="M2449" s="24" t="str">
        <f t="shared" si="116"/>
        <v/>
      </c>
      <c r="N2449" s="24" t="str">
        <f t="shared" si="117"/>
        <v/>
      </c>
      <c r="O2449" s="96" t="str">
        <f t="shared" si="118"/>
        <v/>
      </c>
    </row>
    <row r="2450" spans="1:15" x14ac:dyDescent="0.25">
      <c r="A2450"/>
      <c r="M2450" s="24" t="str">
        <f t="shared" si="116"/>
        <v/>
      </c>
      <c r="N2450" s="24" t="str">
        <f t="shared" si="117"/>
        <v/>
      </c>
      <c r="O2450" s="96" t="str">
        <f t="shared" si="118"/>
        <v/>
      </c>
    </row>
    <row r="2451" spans="1:15" x14ac:dyDescent="0.25">
      <c r="A2451"/>
      <c r="M2451" s="24" t="str">
        <f t="shared" si="116"/>
        <v/>
      </c>
      <c r="N2451" s="24" t="str">
        <f t="shared" si="117"/>
        <v/>
      </c>
      <c r="O2451" s="96" t="str">
        <f t="shared" si="118"/>
        <v/>
      </c>
    </row>
    <row r="2452" spans="1:15" x14ac:dyDescent="0.25">
      <c r="A2452"/>
      <c r="M2452" s="24" t="str">
        <f t="shared" si="116"/>
        <v/>
      </c>
      <c r="N2452" s="24" t="str">
        <f t="shared" si="117"/>
        <v/>
      </c>
      <c r="O2452" s="96" t="str">
        <f t="shared" si="118"/>
        <v/>
      </c>
    </row>
    <row r="2453" spans="1:15" x14ac:dyDescent="0.25">
      <c r="A2453"/>
      <c r="M2453" s="24" t="str">
        <f t="shared" si="116"/>
        <v/>
      </c>
      <c r="N2453" s="24" t="str">
        <f t="shared" si="117"/>
        <v/>
      </c>
      <c r="O2453" s="96" t="str">
        <f t="shared" si="118"/>
        <v/>
      </c>
    </row>
    <row r="2454" spans="1:15" x14ac:dyDescent="0.25">
      <c r="A2454"/>
      <c r="M2454" s="24" t="str">
        <f t="shared" si="116"/>
        <v/>
      </c>
      <c r="N2454" s="24" t="str">
        <f t="shared" si="117"/>
        <v/>
      </c>
      <c r="O2454" s="96" t="str">
        <f t="shared" si="118"/>
        <v/>
      </c>
    </row>
    <row r="2455" spans="1:15" x14ac:dyDescent="0.25">
      <c r="A2455"/>
      <c r="M2455" s="24" t="str">
        <f t="shared" si="116"/>
        <v/>
      </c>
      <c r="N2455" s="24" t="str">
        <f t="shared" si="117"/>
        <v/>
      </c>
      <c r="O2455" s="96" t="str">
        <f t="shared" si="118"/>
        <v/>
      </c>
    </row>
    <row r="2456" spans="1:15" x14ac:dyDescent="0.25">
      <c r="A2456"/>
      <c r="M2456" s="24" t="str">
        <f t="shared" si="116"/>
        <v/>
      </c>
      <c r="N2456" s="24" t="str">
        <f t="shared" si="117"/>
        <v/>
      </c>
      <c r="O2456" s="96" t="str">
        <f t="shared" si="118"/>
        <v/>
      </c>
    </row>
    <row r="2457" spans="1:15" x14ac:dyDescent="0.25">
      <c r="A2457"/>
      <c r="M2457" s="24" t="str">
        <f t="shared" si="116"/>
        <v/>
      </c>
      <c r="N2457" s="24" t="str">
        <f t="shared" si="117"/>
        <v/>
      </c>
      <c r="O2457" s="96" t="str">
        <f t="shared" si="118"/>
        <v/>
      </c>
    </row>
    <row r="2458" spans="1:15" x14ac:dyDescent="0.25">
      <c r="A2458"/>
      <c r="M2458" s="24" t="str">
        <f t="shared" si="116"/>
        <v/>
      </c>
      <c r="N2458" s="24" t="str">
        <f t="shared" si="117"/>
        <v/>
      </c>
      <c r="O2458" s="96" t="str">
        <f t="shared" si="118"/>
        <v/>
      </c>
    </row>
    <row r="2459" spans="1:15" x14ac:dyDescent="0.25">
      <c r="A2459"/>
      <c r="M2459" s="24" t="str">
        <f t="shared" si="116"/>
        <v/>
      </c>
      <c r="N2459" s="24" t="str">
        <f t="shared" si="117"/>
        <v/>
      </c>
      <c r="O2459" s="96" t="str">
        <f t="shared" si="118"/>
        <v/>
      </c>
    </row>
    <row r="2460" spans="1:15" x14ac:dyDescent="0.25">
      <c r="A2460"/>
      <c r="M2460" s="24" t="str">
        <f t="shared" si="116"/>
        <v/>
      </c>
      <c r="N2460" s="24" t="str">
        <f t="shared" si="117"/>
        <v/>
      </c>
      <c r="O2460" s="96" t="str">
        <f t="shared" si="118"/>
        <v/>
      </c>
    </row>
    <row r="2461" spans="1:15" x14ac:dyDescent="0.25">
      <c r="A2461"/>
      <c r="M2461" s="24" t="str">
        <f t="shared" si="116"/>
        <v/>
      </c>
      <c r="N2461" s="24" t="str">
        <f t="shared" si="117"/>
        <v/>
      </c>
      <c r="O2461" s="96" t="str">
        <f t="shared" si="118"/>
        <v/>
      </c>
    </row>
    <row r="2462" spans="1:15" x14ac:dyDescent="0.25">
      <c r="A2462"/>
      <c r="M2462" s="24" t="str">
        <f t="shared" si="116"/>
        <v/>
      </c>
      <c r="N2462" s="24" t="str">
        <f t="shared" si="117"/>
        <v/>
      </c>
      <c r="O2462" s="96" t="str">
        <f t="shared" si="118"/>
        <v/>
      </c>
    </row>
    <row r="2463" spans="1:15" x14ac:dyDescent="0.25">
      <c r="A2463"/>
      <c r="M2463" s="24" t="str">
        <f t="shared" si="116"/>
        <v/>
      </c>
      <c r="N2463" s="24" t="str">
        <f t="shared" si="117"/>
        <v/>
      </c>
      <c r="O2463" s="96" t="str">
        <f t="shared" si="118"/>
        <v/>
      </c>
    </row>
    <row r="2464" spans="1:15" x14ac:dyDescent="0.25">
      <c r="A2464"/>
      <c r="M2464" s="24" t="str">
        <f t="shared" si="116"/>
        <v/>
      </c>
      <c r="N2464" s="24" t="str">
        <f t="shared" si="117"/>
        <v/>
      </c>
      <c r="O2464" s="96" t="str">
        <f t="shared" si="118"/>
        <v/>
      </c>
    </row>
    <row r="2465" spans="1:15" x14ac:dyDescent="0.25">
      <c r="A2465"/>
      <c r="M2465" s="24" t="str">
        <f t="shared" si="116"/>
        <v/>
      </c>
      <c r="N2465" s="24" t="str">
        <f t="shared" si="117"/>
        <v/>
      </c>
      <c r="O2465" s="96" t="str">
        <f t="shared" si="118"/>
        <v/>
      </c>
    </row>
    <row r="2466" spans="1:15" x14ac:dyDescent="0.25">
      <c r="A2466"/>
      <c r="M2466" s="24" t="str">
        <f t="shared" si="116"/>
        <v/>
      </c>
      <c r="N2466" s="24" t="str">
        <f t="shared" si="117"/>
        <v/>
      </c>
      <c r="O2466" s="96" t="str">
        <f t="shared" si="118"/>
        <v/>
      </c>
    </row>
    <row r="2467" spans="1:15" x14ac:dyDescent="0.25">
      <c r="A2467"/>
      <c r="M2467" s="24" t="str">
        <f t="shared" si="116"/>
        <v/>
      </c>
      <c r="N2467" s="24" t="str">
        <f t="shared" si="117"/>
        <v/>
      </c>
      <c r="O2467" s="96" t="str">
        <f t="shared" si="118"/>
        <v/>
      </c>
    </row>
    <row r="2468" spans="1:15" x14ac:dyDescent="0.25">
      <c r="A2468"/>
      <c r="M2468" s="24" t="str">
        <f t="shared" si="116"/>
        <v/>
      </c>
      <c r="N2468" s="24" t="str">
        <f t="shared" si="117"/>
        <v/>
      </c>
      <c r="O2468" s="96" t="str">
        <f t="shared" si="118"/>
        <v/>
      </c>
    </row>
    <row r="2469" spans="1:15" x14ac:dyDescent="0.25">
      <c r="A2469"/>
      <c r="M2469" s="24" t="str">
        <f t="shared" si="116"/>
        <v/>
      </c>
      <c r="N2469" s="24" t="str">
        <f t="shared" si="117"/>
        <v/>
      </c>
      <c r="O2469" s="96" t="str">
        <f t="shared" si="118"/>
        <v/>
      </c>
    </row>
    <row r="2470" spans="1:15" x14ac:dyDescent="0.25">
      <c r="A2470"/>
      <c r="M2470" s="24" t="str">
        <f t="shared" si="116"/>
        <v/>
      </c>
      <c r="N2470" s="24" t="str">
        <f t="shared" si="117"/>
        <v/>
      </c>
      <c r="O2470" s="96" t="str">
        <f t="shared" si="118"/>
        <v/>
      </c>
    </row>
    <row r="2471" spans="1:15" x14ac:dyDescent="0.25">
      <c r="A2471"/>
      <c r="M2471" s="24" t="str">
        <f t="shared" si="116"/>
        <v/>
      </c>
      <c r="N2471" s="24" t="str">
        <f t="shared" si="117"/>
        <v/>
      </c>
      <c r="O2471" s="96" t="str">
        <f t="shared" si="118"/>
        <v/>
      </c>
    </row>
    <row r="2472" spans="1:15" x14ac:dyDescent="0.25">
      <c r="A2472"/>
      <c r="M2472" s="24" t="str">
        <f t="shared" si="116"/>
        <v/>
      </c>
      <c r="N2472" s="24" t="str">
        <f t="shared" si="117"/>
        <v/>
      </c>
      <c r="O2472" s="96" t="str">
        <f t="shared" si="118"/>
        <v/>
      </c>
    </row>
    <row r="2473" spans="1:15" x14ac:dyDescent="0.25">
      <c r="A2473"/>
      <c r="M2473" s="24" t="str">
        <f t="shared" si="116"/>
        <v/>
      </c>
      <c r="N2473" s="24" t="str">
        <f t="shared" si="117"/>
        <v/>
      </c>
      <c r="O2473" s="96" t="str">
        <f t="shared" si="118"/>
        <v/>
      </c>
    </row>
    <row r="2474" spans="1:15" x14ac:dyDescent="0.25">
      <c r="A2474"/>
      <c r="M2474" s="24" t="str">
        <f t="shared" si="116"/>
        <v/>
      </c>
      <c r="N2474" s="24" t="str">
        <f t="shared" si="117"/>
        <v/>
      </c>
      <c r="O2474" s="96" t="str">
        <f t="shared" si="118"/>
        <v/>
      </c>
    </row>
    <row r="2475" spans="1:15" x14ac:dyDescent="0.25">
      <c r="A2475"/>
      <c r="M2475" s="24" t="str">
        <f t="shared" si="116"/>
        <v/>
      </c>
      <c r="N2475" s="24" t="str">
        <f t="shared" si="117"/>
        <v/>
      </c>
      <c r="O2475" s="96" t="str">
        <f t="shared" si="118"/>
        <v/>
      </c>
    </row>
    <row r="2476" spans="1:15" x14ac:dyDescent="0.25">
      <c r="A2476"/>
      <c r="M2476" s="24" t="str">
        <f t="shared" si="116"/>
        <v/>
      </c>
      <c r="N2476" s="24" t="str">
        <f t="shared" si="117"/>
        <v/>
      </c>
      <c r="O2476" s="96" t="str">
        <f t="shared" si="118"/>
        <v/>
      </c>
    </row>
    <row r="2477" spans="1:15" x14ac:dyDescent="0.25">
      <c r="A2477"/>
      <c r="M2477" s="24" t="str">
        <f t="shared" si="116"/>
        <v/>
      </c>
      <c r="N2477" s="24" t="str">
        <f t="shared" si="117"/>
        <v/>
      </c>
      <c r="O2477" s="96" t="str">
        <f t="shared" si="118"/>
        <v/>
      </c>
    </row>
    <row r="2478" spans="1:15" x14ac:dyDescent="0.25">
      <c r="A2478"/>
      <c r="M2478" s="24" t="str">
        <f t="shared" si="116"/>
        <v/>
      </c>
      <c r="N2478" s="24" t="str">
        <f t="shared" si="117"/>
        <v/>
      </c>
      <c r="O2478" s="96" t="str">
        <f t="shared" si="118"/>
        <v/>
      </c>
    </row>
    <row r="2479" spans="1:15" x14ac:dyDescent="0.25">
      <c r="A2479"/>
      <c r="M2479" s="24" t="str">
        <f t="shared" si="116"/>
        <v/>
      </c>
      <c r="N2479" s="24" t="str">
        <f t="shared" si="117"/>
        <v/>
      </c>
      <c r="O2479" s="96" t="str">
        <f t="shared" si="118"/>
        <v/>
      </c>
    </row>
    <row r="2480" spans="1:15" x14ac:dyDescent="0.25">
      <c r="A2480"/>
      <c r="M2480" s="24" t="str">
        <f t="shared" si="116"/>
        <v/>
      </c>
      <c r="N2480" s="24" t="str">
        <f t="shared" si="117"/>
        <v/>
      </c>
      <c r="O2480" s="96" t="str">
        <f t="shared" si="118"/>
        <v/>
      </c>
    </row>
    <row r="2481" spans="1:15" x14ac:dyDescent="0.25">
      <c r="A2481"/>
      <c r="M2481" s="24" t="str">
        <f t="shared" si="116"/>
        <v/>
      </c>
      <c r="N2481" s="24" t="str">
        <f t="shared" si="117"/>
        <v/>
      </c>
      <c r="O2481" s="96" t="str">
        <f t="shared" si="118"/>
        <v/>
      </c>
    </row>
    <row r="2482" spans="1:15" x14ac:dyDescent="0.25">
      <c r="A2482"/>
      <c r="M2482" s="24" t="str">
        <f t="shared" si="116"/>
        <v/>
      </c>
      <c r="N2482" s="24" t="str">
        <f t="shared" si="117"/>
        <v/>
      </c>
      <c r="O2482" s="96" t="str">
        <f t="shared" si="118"/>
        <v/>
      </c>
    </row>
    <row r="2483" spans="1:15" x14ac:dyDescent="0.25">
      <c r="A2483"/>
      <c r="M2483" s="24" t="str">
        <f t="shared" si="116"/>
        <v/>
      </c>
      <c r="N2483" s="24" t="str">
        <f t="shared" si="117"/>
        <v/>
      </c>
      <c r="O2483" s="96" t="str">
        <f t="shared" si="118"/>
        <v/>
      </c>
    </row>
    <row r="2484" spans="1:15" x14ac:dyDescent="0.25">
      <c r="A2484"/>
      <c r="M2484" s="24" t="str">
        <f t="shared" si="116"/>
        <v/>
      </c>
      <c r="N2484" s="24" t="str">
        <f t="shared" si="117"/>
        <v/>
      </c>
      <c r="O2484" s="96" t="str">
        <f t="shared" si="118"/>
        <v/>
      </c>
    </row>
    <row r="2485" spans="1:15" x14ac:dyDescent="0.25">
      <c r="A2485"/>
      <c r="M2485" s="24" t="str">
        <f t="shared" si="116"/>
        <v/>
      </c>
      <c r="N2485" s="24" t="str">
        <f t="shared" si="117"/>
        <v/>
      </c>
      <c r="O2485" s="96" t="str">
        <f t="shared" si="118"/>
        <v/>
      </c>
    </row>
    <row r="2486" spans="1:15" x14ac:dyDescent="0.25">
      <c r="A2486"/>
      <c r="M2486" s="24" t="str">
        <f t="shared" si="116"/>
        <v/>
      </c>
      <c r="N2486" s="24" t="str">
        <f t="shared" si="117"/>
        <v/>
      </c>
      <c r="O2486" s="96" t="str">
        <f t="shared" si="118"/>
        <v/>
      </c>
    </row>
    <row r="2487" spans="1:15" x14ac:dyDescent="0.25">
      <c r="A2487"/>
      <c r="M2487" s="24" t="str">
        <f t="shared" si="116"/>
        <v/>
      </c>
      <c r="N2487" s="24" t="str">
        <f t="shared" si="117"/>
        <v/>
      </c>
      <c r="O2487" s="96" t="str">
        <f t="shared" si="118"/>
        <v/>
      </c>
    </row>
    <row r="2488" spans="1:15" x14ac:dyDescent="0.25">
      <c r="A2488"/>
      <c r="M2488" s="24" t="str">
        <f t="shared" si="116"/>
        <v/>
      </c>
      <c r="N2488" s="24" t="str">
        <f t="shared" si="117"/>
        <v/>
      </c>
      <c r="O2488" s="96" t="str">
        <f t="shared" si="118"/>
        <v/>
      </c>
    </row>
    <row r="2489" spans="1:15" x14ac:dyDescent="0.25">
      <c r="A2489"/>
      <c r="M2489" s="24" t="str">
        <f t="shared" si="116"/>
        <v/>
      </c>
      <c r="N2489" s="24" t="str">
        <f t="shared" si="117"/>
        <v/>
      </c>
      <c r="O2489" s="96" t="str">
        <f t="shared" si="118"/>
        <v/>
      </c>
    </row>
    <row r="2490" spans="1:15" x14ac:dyDescent="0.25">
      <c r="A2490"/>
      <c r="M2490" s="24" t="str">
        <f t="shared" si="116"/>
        <v/>
      </c>
      <c r="N2490" s="24" t="str">
        <f t="shared" si="117"/>
        <v/>
      </c>
      <c r="O2490" s="96" t="str">
        <f t="shared" si="118"/>
        <v/>
      </c>
    </row>
    <row r="2491" spans="1:15" x14ac:dyDescent="0.25">
      <c r="A2491"/>
      <c r="M2491" s="24" t="str">
        <f t="shared" si="116"/>
        <v/>
      </c>
      <c r="N2491" s="24" t="str">
        <f t="shared" si="117"/>
        <v/>
      </c>
      <c r="O2491" s="96" t="str">
        <f t="shared" si="118"/>
        <v/>
      </c>
    </row>
    <row r="2492" spans="1:15" x14ac:dyDescent="0.25">
      <c r="A2492"/>
      <c r="M2492" s="24" t="str">
        <f t="shared" si="116"/>
        <v/>
      </c>
      <c r="N2492" s="24" t="str">
        <f t="shared" si="117"/>
        <v/>
      </c>
      <c r="O2492" s="96" t="str">
        <f t="shared" si="118"/>
        <v/>
      </c>
    </row>
    <row r="2493" spans="1:15" x14ac:dyDescent="0.25">
      <c r="A2493"/>
      <c r="M2493" s="24" t="str">
        <f t="shared" si="116"/>
        <v/>
      </c>
      <c r="N2493" s="24" t="str">
        <f t="shared" si="117"/>
        <v/>
      </c>
      <c r="O2493" s="96" t="str">
        <f t="shared" si="118"/>
        <v/>
      </c>
    </row>
    <row r="2494" spans="1:15" x14ac:dyDescent="0.25">
      <c r="A2494"/>
      <c r="M2494" s="24" t="str">
        <f t="shared" si="116"/>
        <v/>
      </c>
      <c r="N2494" s="24" t="str">
        <f t="shared" si="117"/>
        <v/>
      </c>
      <c r="O2494" s="96" t="str">
        <f t="shared" si="118"/>
        <v/>
      </c>
    </row>
    <row r="2495" spans="1:15" x14ac:dyDescent="0.25">
      <c r="A2495"/>
      <c r="M2495" s="24" t="str">
        <f t="shared" si="116"/>
        <v/>
      </c>
      <c r="N2495" s="24" t="str">
        <f t="shared" si="117"/>
        <v/>
      </c>
      <c r="O2495" s="96" t="str">
        <f t="shared" si="118"/>
        <v/>
      </c>
    </row>
    <row r="2496" spans="1:15" x14ac:dyDescent="0.25">
      <c r="A2496"/>
      <c r="M2496" s="24" t="str">
        <f t="shared" si="116"/>
        <v/>
      </c>
      <c r="N2496" s="24" t="str">
        <f t="shared" si="117"/>
        <v/>
      </c>
      <c r="O2496" s="96" t="str">
        <f t="shared" si="118"/>
        <v/>
      </c>
    </row>
    <row r="2497" spans="1:15" x14ac:dyDescent="0.25">
      <c r="A2497"/>
      <c r="M2497" s="24" t="str">
        <f t="shared" ref="M2497:M2560" si="119">IF($B2497="","",_xlfn.NUMBERVALUE(LEFT($J2497,5)))</f>
        <v/>
      </c>
      <c r="N2497" s="24" t="str">
        <f t="shared" si="117"/>
        <v/>
      </c>
      <c r="O2497" s="96" t="str">
        <f t="shared" si="118"/>
        <v/>
      </c>
    </row>
    <row r="2498" spans="1:15" x14ac:dyDescent="0.25">
      <c r="A2498"/>
      <c r="M2498" s="24" t="str">
        <f t="shared" si="119"/>
        <v/>
      </c>
      <c r="N2498" s="24" t="str">
        <f t="shared" ref="N2498:N2561" si="120">IF(B2498="","",IF($M2498&lt;10/48,10/48,IF($M2498&gt;39/48,39/48,$M2498)))</f>
        <v/>
      </c>
      <c r="O2498" s="96" t="str">
        <f t="shared" si="118"/>
        <v/>
      </c>
    </row>
    <row r="2499" spans="1:15" x14ac:dyDescent="0.25">
      <c r="A2499"/>
      <c r="M2499" s="24" t="str">
        <f t="shared" si="119"/>
        <v/>
      </c>
      <c r="N2499" s="24" t="str">
        <f t="shared" si="120"/>
        <v/>
      </c>
      <c r="O2499" s="96" t="str">
        <f t="shared" ref="O2499:O2562" si="121">IF($A2499="","",HOUR($N2499))</f>
        <v/>
      </c>
    </row>
    <row r="2500" spans="1:15" x14ac:dyDescent="0.25">
      <c r="A2500"/>
      <c r="M2500" s="24" t="str">
        <f t="shared" si="119"/>
        <v/>
      </c>
      <c r="N2500" s="24" t="str">
        <f t="shared" si="120"/>
        <v/>
      </c>
      <c r="O2500" s="96" t="str">
        <f t="shared" si="121"/>
        <v/>
      </c>
    </row>
    <row r="2501" spans="1:15" x14ac:dyDescent="0.25">
      <c r="A2501"/>
      <c r="M2501" s="24" t="str">
        <f t="shared" si="119"/>
        <v/>
      </c>
      <c r="N2501" s="24" t="str">
        <f t="shared" si="120"/>
        <v/>
      </c>
      <c r="O2501" s="96" t="str">
        <f t="shared" si="121"/>
        <v/>
      </c>
    </row>
    <row r="2502" spans="1:15" x14ac:dyDescent="0.25">
      <c r="A2502"/>
      <c r="M2502" s="24" t="str">
        <f t="shared" si="119"/>
        <v/>
      </c>
      <c r="N2502" s="24" t="str">
        <f t="shared" si="120"/>
        <v/>
      </c>
      <c r="O2502" s="96" t="str">
        <f t="shared" si="121"/>
        <v/>
      </c>
    </row>
    <row r="2503" spans="1:15" x14ac:dyDescent="0.25">
      <c r="A2503"/>
      <c r="M2503" s="24" t="str">
        <f t="shared" si="119"/>
        <v/>
      </c>
      <c r="N2503" s="24" t="str">
        <f t="shared" si="120"/>
        <v/>
      </c>
      <c r="O2503" s="96" t="str">
        <f t="shared" si="121"/>
        <v/>
      </c>
    </row>
    <row r="2504" spans="1:15" x14ac:dyDescent="0.25">
      <c r="A2504"/>
      <c r="M2504" s="24" t="str">
        <f t="shared" si="119"/>
        <v/>
      </c>
      <c r="N2504" s="24" t="str">
        <f t="shared" si="120"/>
        <v/>
      </c>
      <c r="O2504" s="96" t="str">
        <f t="shared" si="121"/>
        <v/>
      </c>
    </row>
    <row r="2505" spans="1:15" x14ac:dyDescent="0.25">
      <c r="A2505"/>
      <c r="M2505" s="24" t="str">
        <f t="shared" si="119"/>
        <v/>
      </c>
      <c r="N2505" s="24" t="str">
        <f t="shared" si="120"/>
        <v/>
      </c>
      <c r="O2505" s="96" t="str">
        <f t="shared" si="121"/>
        <v/>
      </c>
    </row>
    <row r="2506" spans="1:15" x14ac:dyDescent="0.25">
      <c r="A2506"/>
      <c r="M2506" s="24" t="str">
        <f t="shared" si="119"/>
        <v/>
      </c>
      <c r="N2506" s="24" t="str">
        <f t="shared" si="120"/>
        <v/>
      </c>
      <c r="O2506" s="96" t="str">
        <f t="shared" si="121"/>
        <v/>
      </c>
    </row>
    <row r="2507" spans="1:15" x14ac:dyDescent="0.25">
      <c r="A2507"/>
      <c r="M2507" s="24" t="str">
        <f t="shared" si="119"/>
        <v/>
      </c>
      <c r="N2507" s="24" t="str">
        <f t="shared" si="120"/>
        <v/>
      </c>
      <c r="O2507" s="96" t="str">
        <f t="shared" si="121"/>
        <v/>
      </c>
    </row>
    <row r="2508" spans="1:15" x14ac:dyDescent="0.25">
      <c r="A2508"/>
      <c r="M2508" s="24" t="str">
        <f t="shared" si="119"/>
        <v/>
      </c>
      <c r="N2508" s="24" t="str">
        <f t="shared" si="120"/>
        <v/>
      </c>
      <c r="O2508" s="96" t="str">
        <f t="shared" si="121"/>
        <v/>
      </c>
    </row>
    <row r="2509" spans="1:15" x14ac:dyDescent="0.25">
      <c r="A2509"/>
      <c r="M2509" s="24" t="str">
        <f t="shared" si="119"/>
        <v/>
      </c>
      <c r="N2509" s="24" t="str">
        <f t="shared" si="120"/>
        <v/>
      </c>
      <c r="O2509" s="96" t="str">
        <f t="shared" si="121"/>
        <v/>
      </c>
    </row>
    <row r="2510" spans="1:15" x14ac:dyDescent="0.25">
      <c r="A2510"/>
      <c r="M2510" s="24" t="str">
        <f t="shared" si="119"/>
        <v/>
      </c>
      <c r="N2510" s="24" t="str">
        <f t="shared" si="120"/>
        <v/>
      </c>
      <c r="O2510" s="96" t="str">
        <f t="shared" si="121"/>
        <v/>
      </c>
    </row>
    <row r="2511" spans="1:15" x14ac:dyDescent="0.25">
      <c r="A2511"/>
      <c r="M2511" s="24" t="str">
        <f t="shared" si="119"/>
        <v/>
      </c>
      <c r="N2511" s="24" t="str">
        <f t="shared" si="120"/>
        <v/>
      </c>
      <c r="O2511" s="96" t="str">
        <f t="shared" si="121"/>
        <v/>
      </c>
    </row>
    <row r="2512" spans="1:15" x14ac:dyDescent="0.25">
      <c r="A2512"/>
      <c r="M2512" s="24" t="str">
        <f t="shared" si="119"/>
        <v/>
      </c>
      <c r="N2512" s="24" t="str">
        <f t="shared" si="120"/>
        <v/>
      </c>
      <c r="O2512" s="96" t="str">
        <f t="shared" si="121"/>
        <v/>
      </c>
    </row>
    <row r="2513" spans="1:15" x14ac:dyDescent="0.25">
      <c r="A2513"/>
      <c r="M2513" s="24" t="str">
        <f t="shared" si="119"/>
        <v/>
      </c>
      <c r="N2513" s="24" t="str">
        <f t="shared" si="120"/>
        <v/>
      </c>
      <c r="O2513" s="96" t="str">
        <f t="shared" si="121"/>
        <v/>
      </c>
    </row>
    <row r="2514" spans="1:15" x14ac:dyDescent="0.25">
      <c r="A2514"/>
      <c r="M2514" s="24" t="str">
        <f t="shared" si="119"/>
        <v/>
      </c>
      <c r="N2514" s="24" t="str">
        <f t="shared" si="120"/>
        <v/>
      </c>
      <c r="O2514" s="96" t="str">
        <f t="shared" si="121"/>
        <v/>
      </c>
    </row>
    <row r="2515" spans="1:15" x14ac:dyDescent="0.25">
      <c r="A2515"/>
      <c r="M2515" s="24" t="str">
        <f t="shared" si="119"/>
        <v/>
      </c>
      <c r="N2515" s="24" t="str">
        <f t="shared" si="120"/>
        <v/>
      </c>
      <c r="O2515" s="96" t="str">
        <f t="shared" si="121"/>
        <v/>
      </c>
    </row>
    <row r="2516" spans="1:15" x14ac:dyDescent="0.25">
      <c r="A2516"/>
      <c r="M2516" s="24" t="str">
        <f t="shared" si="119"/>
        <v/>
      </c>
      <c r="N2516" s="24" t="str">
        <f t="shared" si="120"/>
        <v/>
      </c>
      <c r="O2516" s="96" t="str">
        <f t="shared" si="121"/>
        <v/>
      </c>
    </row>
    <row r="2517" spans="1:15" x14ac:dyDescent="0.25">
      <c r="A2517"/>
      <c r="M2517" s="24" t="str">
        <f t="shared" si="119"/>
        <v/>
      </c>
      <c r="N2517" s="24" t="str">
        <f t="shared" si="120"/>
        <v/>
      </c>
      <c r="O2517" s="96" t="str">
        <f t="shared" si="121"/>
        <v/>
      </c>
    </row>
    <row r="2518" spans="1:15" x14ac:dyDescent="0.25">
      <c r="A2518"/>
      <c r="M2518" s="24" t="str">
        <f t="shared" si="119"/>
        <v/>
      </c>
      <c r="N2518" s="24" t="str">
        <f t="shared" si="120"/>
        <v/>
      </c>
      <c r="O2518" s="96" t="str">
        <f t="shared" si="121"/>
        <v/>
      </c>
    </row>
    <row r="2519" spans="1:15" x14ac:dyDescent="0.25">
      <c r="A2519"/>
      <c r="M2519" s="24" t="str">
        <f t="shared" si="119"/>
        <v/>
      </c>
      <c r="N2519" s="24" t="str">
        <f t="shared" si="120"/>
        <v/>
      </c>
      <c r="O2519" s="96" t="str">
        <f t="shared" si="121"/>
        <v/>
      </c>
    </row>
    <row r="2520" spans="1:15" x14ac:dyDescent="0.25">
      <c r="A2520"/>
      <c r="M2520" s="24" t="str">
        <f t="shared" si="119"/>
        <v/>
      </c>
      <c r="N2520" s="24" t="str">
        <f t="shared" si="120"/>
        <v/>
      </c>
      <c r="O2520" s="96" t="str">
        <f t="shared" si="121"/>
        <v/>
      </c>
    </row>
    <row r="2521" spans="1:15" x14ac:dyDescent="0.25">
      <c r="A2521"/>
      <c r="M2521" s="24" t="str">
        <f t="shared" si="119"/>
        <v/>
      </c>
      <c r="N2521" s="24" t="str">
        <f t="shared" si="120"/>
        <v/>
      </c>
      <c r="O2521" s="96" t="str">
        <f t="shared" si="121"/>
        <v/>
      </c>
    </row>
    <row r="2522" spans="1:15" x14ac:dyDescent="0.25">
      <c r="A2522"/>
      <c r="M2522" s="24" t="str">
        <f t="shared" si="119"/>
        <v/>
      </c>
      <c r="N2522" s="24" t="str">
        <f t="shared" si="120"/>
        <v/>
      </c>
      <c r="O2522" s="96" t="str">
        <f t="shared" si="121"/>
        <v/>
      </c>
    </row>
    <row r="2523" spans="1:15" x14ac:dyDescent="0.25">
      <c r="A2523"/>
      <c r="M2523" s="24" t="str">
        <f t="shared" si="119"/>
        <v/>
      </c>
      <c r="N2523" s="24" t="str">
        <f t="shared" si="120"/>
        <v/>
      </c>
      <c r="O2523" s="96" t="str">
        <f t="shared" si="121"/>
        <v/>
      </c>
    </row>
    <row r="2524" spans="1:15" x14ac:dyDescent="0.25">
      <c r="A2524"/>
      <c r="M2524" s="24" t="str">
        <f t="shared" si="119"/>
        <v/>
      </c>
      <c r="N2524" s="24" t="str">
        <f t="shared" si="120"/>
        <v/>
      </c>
      <c r="O2524" s="96" t="str">
        <f t="shared" si="121"/>
        <v/>
      </c>
    </row>
    <row r="2525" spans="1:15" x14ac:dyDescent="0.25">
      <c r="A2525"/>
      <c r="M2525" s="24" t="str">
        <f t="shared" si="119"/>
        <v/>
      </c>
      <c r="N2525" s="24" t="str">
        <f t="shared" si="120"/>
        <v/>
      </c>
      <c r="O2525" s="96" t="str">
        <f t="shared" si="121"/>
        <v/>
      </c>
    </row>
    <row r="2526" spans="1:15" x14ac:dyDescent="0.25">
      <c r="A2526"/>
      <c r="M2526" s="24" t="str">
        <f t="shared" si="119"/>
        <v/>
      </c>
      <c r="N2526" s="24" t="str">
        <f t="shared" si="120"/>
        <v/>
      </c>
      <c r="O2526" s="96" t="str">
        <f t="shared" si="121"/>
        <v/>
      </c>
    </row>
    <row r="2527" spans="1:15" x14ac:dyDescent="0.25">
      <c r="A2527"/>
      <c r="M2527" s="24" t="str">
        <f t="shared" si="119"/>
        <v/>
      </c>
      <c r="N2527" s="24" t="str">
        <f t="shared" si="120"/>
        <v/>
      </c>
      <c r="O2527" s="96" t="str">
        <f t="shared" si="121"/>
        <v/>
      </c>
    </row>
    <row r="2528" spans="1:15" x14ac:dyDescent="0.25">
      <c r="A2528"/>
      <c r="M2528" s="24" t="str">
        <f t="shared" si="119"/>
        <v/>
      </c>
      <c r="N2528" s="24" t="str">
        <f t="shared" si="120"/>
        <v/>
      </c>
      <c r="O2528" s="96" t="str">
        <f t="shared" si="121"/>
        <v/>
      </c>
    </row>
    <row r="2529" spans="1:15" x14ac:dyDescent="0.25">
      <c r="A2529"/>
      <c r="M2529" s="24" t="str">
        <f t="shared" si="119"/>
        <v/>
      </c>
      <c r="N2529" s="24" t="str">
        <f t="shared" si="120"/>
        <v/>
      </c>
      <c r="O2529" s="96" t="str">
        <f t="shared" si="121"/>
        <v/>
      </c>
    </row>
    <row r="2530" spans="1:15" x14ac:dyDescent="0.25">
      <c r="A2530"/>
      <c r="M2530" s="24" t="str">
        <f t="shared" si="119"/>
        <v/>
      </c>
      <c r="N2530" s="24" t="str">
        <f t="shared" si="120"/>
        <v/>
      </c>
      <c r="O2530" s="96" t="str">
        <f t="shared" si="121"/>
        <v/>
      </c>
    </row>
    <row r="2531" spans="1:15" x14ac:dyDescent="0.25">
      <c r="A2531"/>
      <c r="M2531" s="24" t="str">
        <f t="shared" si="119"/>
        <v/>
      </c>
      <c r="N2531" s="24" t="str">
        <f t="shared" si="120"/>
        <v/>
      </c>
      <c r="O2531" s="96" t="str">
        <f t="shared" si="121"/>
        <v/>
      </c>
    </row>
    <row r="2532" spans="1:15" x14ac:dyDescent="0.25">
      <c r="A2532"/>
      <c r="M2532" s="24" t="str">
        <f t="shared" si="119"/>
        <v/>
      </c>
      <c r="N2532" s="24" t="str">
        <f t="shared" si="120"/>
        <v/>
      </c>
      <c r="O2532" s="96" t="str">
        <f t="shared" si="121"/>
        <v/>
      </c>
    </row>
    <row r="2533" spans="1:15" x14ac:dyDescent="0.25">
      <c r="A2533"/>
      <c r="M2533" s="24" t="str">
        <f t="shared" si="119"/>
        <v/>
      </c>
      <c r="N2533" s="24" t="str">
        <f t="shared" si="120"/>
        <v/>
      </c>
      <c r="O2533" s="96" t="str">
        <f t="shared" si="121"/>
        <v/>
      </c>
    </row>
    <row r="2534" spans="1:15" x14ac:dyDescent="0.25">
      <c r="A2534"/>
      <c r="M2534" s="24" t="str">
        <f t="shared" si="119"/>
        <v/>
      </c>
      <c r="N2534" s="24" t="str">
        <f t="shared" si="120"/>
        <v/>
      </c>
      <c r="O2534" s="96" t="str">
        <f t="shared" si="121"/>
        <v/>
      </c>
    </row>
    <row r="2535" spans="1:15" x14ac:dyDescent="0.25">
      <c r="A2535"/>
      <c r="M2535" s="24" t="str">
        <f t="shared" si="119"/>
        <v/>
      </c>
      <c r="N2535" s="24" t="str">
        <f t="shared" si="120"/>
        <v/>
      </c>
      <c r="O2535" s="96" t="str">
        <f t="shared" si="121"/>
        <v/>
      </c>
    </row>
    <row r="2536" spans="1:15" x14ac:dyDescent="0.25">
      <c r="A2536"/>
      <c r="M2536" s="24" t="str">
        <f t="shared" si="119"/>
        <v/>
      </c>
      <c r="N2536" s="24" t="str">
        <f t="shared" si="120"/>
        <v/>
      </c>
      <c r="O2536" s="96" t="str">
        <f t="shared" si="121"/>
        <v/>
      </c>
    </row>
    <row r="2537" spans="1:15" x14ac:dyDescent="0.25">
      <c r="A2537"/>
      <c r="M2537" s="24" t="str">
        <f t="shared" si="119"/>
        <v/>
      </c>
      <c r="N2537" s="24" t="str">
        <f t="shared" si="120"/>
        <v/>
      </c>
      <c r="O2537" s="96" t="str">
        <f t="shared" si="121"/>
        <v/>
      </c>
    </row>
    <row r="2538" spans="1:15" x14ac:dyDescent="0.25">
      <c r="A2538"/>
      <c r="M2538" s="24" t="str">
        <f t="shared" si="119"/>
        <v/>
      </c>
      <c r="N2538" s="24" t="str">
        <f t="shared" si="120"/>
        <v/>
      </c>
      <c r="O2538" s="96" t="str">
        <f t="shared" si="121"/>
        <v/>
      </c>
    </row>
    <row r="2539" spans="1:15" x14ac:dyDescent="0.25">
      <c r="A2539"/>
      <c r="M2539" s="24" t="str">
        <f t="shared" si="119"/>
        <v/>
      </c>
      <c r="N2539" s="24" t="str">
        <f t="shared" si="120"/>
        <v/>
      </c>
      <c r="O2539" s="96" t="str">
        <f t="shared" si="121"/>
        <v/>
      </c>
    </row>
    <row r="2540" spans="1:15" x14ac:dyDescent="0.25">
      <c r="A2540"/>
      <c r="M2540" s="24" t="str">
        <f t="shared" si="119"/>
        <v/>
      </c>
      <c r="N2540" s="24" t="str">
        <f t="shared" si="120"/>
        <v/>
      </c>
      <c r="O2540" s="96" t="str">
        <f t="shared" si="121"/>
        <v/>
      </c>
    </row>
    <row r="2541" spans="1:15" x14ac:dyDescent="0.25">
      <c r="A2541"/>
      <c r="M2541" s="24" t="str">
        <f t="shared" si="119"/>
        <v/>
      </c>
      <c r="N2541" s="24" t="str">
        <f t="shared" si="120"/>
        <v/>
      </c>
      <c r="O2541" s="96" t="str">
        <f t="shared" si="121"/>
        <v/>
      </c>
    </row>
    <row r="2542" spans="1:15" x14ac:dyDescent="0.25">
      <c r="A2542"/>
      <c r="M2542" s="24" t="str">
        <f t="shared" si="119"/>
        <v/>
      </c>
      <c r="N2542" s="24" t="str">
        <f t="shared" si="120"/>
        <v/>
      </c>
      <c r="O2542" s="96" t="str">
        <f t="shared" si="121"/>
        <v/>
      </c>
    </row>
    <row r="2543" spans="1:15" x14ac:dyDescent="0.25">
      <c r="A2543"/>
      <c r="M2543" s="24" t="str">
        <f t="shared" si="119"/>
        <v/>
      </c>
      <c r="N2543" s="24" t="str">
        <f t="shared" si="120"/>
        <v/>
      </c>
      <c r="O2543" s="96" t="str">
        <f t="shared" si="121"/>
        <v/>
      </c>
    </row>
    <row r="2544" spans="1:15" x14ac:dyDescent="0.25">
      <c r="A2544"/>
      <c r="M2544" s="24" t="str">
        <f t="shared" si="119"/>
        <v/>
      </c>
      <c r="N2544" s="24" t="str">
        <f t="shared" si="120"/>
        <v/>
      </c>
      <c r="O2544" s="96" t="str">
        <f t="shared" si="121"/>
        <v/>
      </c>
    </row>
    <row r="2545" spans="1:15" x14ac:dyDescent="0.25">
      <c r="A2545"/>
      <c r="M2545" s="24" t="str">
        <f t="shared" si="119"/>
        <v/>
      </c>
      <c r="N2545" s="24" t="str">
        <f t="shared" si="120"/>
        <v/>
      </c>
      <c r="O2545" s="96" t="str">
        <f t="shared" si="121"/>
        <v/>
      </c>
    </row>
    <row r="2546" spans="1:15" x14ac:dyDescent="0.25">
      <c r="A2546"/>
      <c r="M2546" s="24" t="str">
        <f t="shared" si="119"/>
        <v/>
      </c>
      <c r="N2546" s="24" t="str">
        <f t="shared" si="120"/>
        <v/>
      </c>
      <c r="O2546" s="96" t="str">
        <f t="shared" si="121"/>
        <v/>
      </c>
    </row>
    <row r="2547" spans="1:15" x14ac:dyDescent="0.25">
      <c r="A2547"/>
      <c r="M2547" s="24" t="str">
        <f t="shared" si="119"/>
        <v/>
      </c>
      <c r="N2547" s="24" t="str">
        <f t="shared" si="120"/>
        <v/>
      </c>
      <c r="O2547" s="96" t="str">
        <f t="shared" si="121"/>
        <v/>
      </c>
    </row>
    <row r="2548" spans="1:15" x14ac:dyDescent="0.25">
      <c r="A2548"/>
      <c r="M2548" s="24" t="str">
        <f t="shared" si="119"/>
        <v/>
      </c>
      <c r="N2548" s="24" t="str">
        <f t="shared" si="120"/>
        <v/>
      </c>
      <c r="O2548" s="96" t="str">
        <f t="shared" si="121"/>
        <v/>
      </c>
    </row>
    <row r="2549" spans="1:15" x14ac:dyDescent="0.25">
      <c r="A2549"/>
      <c r="M2549" s="24" t="str">
        <f t="shared" si="119"/>
        <v/>
      </c>
      <c r="N2549" s="24" t="str">
        <f t="shared" si="120"/>
        <v/>
      </c>
      <c r="O2549" s="96" t="str">
        <f t="shared" si="121"/>
        <v/>
      </c>
    </row>
    <row r="2550" spans="1:15" x14ac:dyDescent="0.25">
      <c r="A2550"/>
      <c r="M2550" s="24" t="str">
        <f t="shared" si="119"/>
        <v/>
      </c>
      <c r="N2550" s="24" t="str">
        <f t="shared" si="120"/>
        <v/>
      </c>
      <c r="O2550" s="96" t="str">
        <f t="shared" si="121"/>
        <v/>
      </c>
    </row>
    <row r="2551" spans="1:15" x14ac:dyDescent="0.25">
      <c r="A2551"/>
      <c r="M2551" s="24" t="str">
        <f t="shared" si="119"/>
        <v/>
      </c>
      <c r="N2551" s="24" t="str">
        <f t="shared" si="120"/>
        <v/>
      </c>
      <c r="O2551" s="96" t="str">
        <f t="shared" si="121"/>
        <v/>
      </c>
    </row>
    <row r="2552" spans="1:15" x14ac:dyDescent="0.25">
      <c r="A2552"/>
      <c r="M2552" s="24" t="str">
        <f t="shared" si="119"/>
        <v/>
      </c>
      <c r="N2552" s="24" t="str">
        <f t="shared" si="120"/>
        <v/>
      </c>
      <c r="O2552" s="96" t="str">
        <f t="shared" si="121"/>
        <v/>
      </c>
    </row>
    <row r="2553" spans="1:15" x14ac:dyDescent="0.25">
      <c r="A2553"/>
      <c r="M2553" s="24" t="str">
        <f t="shared" si="119"/>
        <v/>
      </c>
      <c r="N2553" s="24" t="str">
        <f t="shared" si="120"/>
        <v/>
      </c>
      <c r="O2553" s="96" t="str">
        <f t="shared" si="121"/>
        <v/>
      </c>
    </row>
    <row r="2554" spans="1:15" x14ac:dyDescent="0.25">
      <c r="A2554"/>
      <c r="M2554" s="24" t="str">
        <f t="shared" si="119"/>
        <v/>
      </c>
      <c r="N2554" s="24" t="str">
        <f t="shared" si="120"/>
        <v/>
      </c>
      <c r="O2554" s="96" t="str">
        <f t="shared" si="121"/>
        <v/>
      </c>
    </row>
    <row r="2555" spans="1:15" x14ac:dyDescent="0.25">
      <c r="A2555"/>
      <c r="M2555" s="24" t="str">
        <f t="shared" si="119"/>
        <v/>
      </c>
      <c r="N2555" s="24" t="str">
        <f t="shared" si="120"/>
        <v/>
      </c>
      <c r="O2555" s="96" t="str">
        <f t="shared" si="121"/>
        <v/>
      </c>
    </row>
    <row r="2556" spans="1:15" x14ac:dyDescent="0.25">
      <c r="A2556"/>
      <c r="M2556" s="24" t="str">
        <f t="shared" si="119"/>
        <v/>
      </c>
      <c r="N2556" s="24" t="str">
        <f t="shared" si="120"/>
        <v/>
      </c>
      <c r="O2556" s="96" t="str">
        <f t="shared" si="121"/>
        <v/>
      </c>
    </row>
    <row r="2557" spans="1:15" x14ac:dyDescent="0.25">
      <c r="A2557"/>
      <c r="M2557" s="24" t="str">
        <f t="shared" si="119"/>
        <v/>
      </c>
      <c r="N2557" s="24" t="str">
        <f t="shared" si="120"/>
        <v/>
      </c>
      <c r="O2557" s="96" t="str">
        <f t="shared" si="121"/>
        <v/>
      </c>
    </row>
    <row r="2558" spans="1:15" x14ac:dyDescent="0.25">
      <c r="A2558"/>
      <c r="M2558" s="24" t="str">
        <f t="shared" si="119"/>
        <v/>
      </c>
      <c r="N2558" s="24" t="str">
        <f t="shared" si="120"/>
        <v/>
      </c>
      <c r="O2558" s="96" t="str">
        <f t="shared" si="121"/>
        <v/>
      </c>
    </row>
    <row r="2559" spans="1:15" x14ac:dyDescent="0.25">
      <c r="A2559"/>
      <c r="M2559" s="24" t="str">
        <f t="shared" si="119"/>
        <v/>
      </c>
      <c r="N2559" s="24" t="str">
        <f t="shared" si="120"/>
        <v/>
      </c>
      <c r="O2559" s="96" t="str">
        <f t="shared" si="121"/>
        <v/>
      </c>
    </row>
    <row r="2560" spans="1:15" x14ac:dyDescent="0.25">
      <c r="A2560"/>
      <c r="M2560" s="24" t="str">
        <f t="shared" si="119"/>
        <v/>
      </c>
      <c r="N2560" s="24" t="str">
        <f t="shared" si="120"/>
        <v/>
      </c>
      <c r="O2560" s="96" t="str">
        <f t="shared" si="121"/>
        <v/>
      </c>
    </row>
    <row r="2561" spans="1:15" x14ac:dyDescent="0.25">
      <c r="A2561"/>
      <c r="M2561" s="24" t="str">
        <f t="shared" ref="M2561:M2624" si="122">IF($B2561="","",_xlfn.NUMBERVALUE(LEFT($J2561,5)))</f>
        <v/>
      </c>
      <c r="N2561" s="24" t="str">
        <f t="shared" si="120"/>
        <v/>
      </c>
      <c r="O2561" s="96" t="str">
        <f t="shared" si="121"/>
        <v/>
      </c>
    </row>
    <row r="2562" spans="1:15" x14ac:dyDescent="0.25">
      <c r="A2562"/>
      <c r="M2562" s="24" t="str">
        <f t="shared" si="122"/>
        <v/>
      </c>
      <c r="N2562" s="24" t="str">
        <f t="shared" ref="N2562:N2625" si="123">IF(B2562="","",IF($M2562&lt;10/48,10/48,IF($M2562&gt;39/48,39/48,$M2562)))</f>
        <v/>
      </c>
      <c r="O2562" s="96" t="str">
        <f t="shared" si="121"/>
        <v/>
      </c>
    </row>
    <row r="2563" spans="1:15" x14ac:dyDescent="0.25">
      <c r="A2563"/>
      <c r="M2563" s="24" t="str">
        <f t="shared" si="122"/>
        <v/>
      </c>
      <c r="N2563" s="24" t="str">
        <f t="shared" si="123"/>
        <v/>
      </c>
      <c r="O2563" s="96" t="str">
        <f t="shared" ref="O2563:O2626" si="124">IF($A2563="","",HOUR($N2563))</f>
        <v/>
      </c>
    </row>
    <row r="2564" spans="1:15" x14ac:dyDescent="0.25">
      <c r="A2564"/>
      <c r="M2564" s="24" t="str">
        <f t="shared" si="122"/>
        <v/>
      </c>
      <c r="N2564" s="24" t="str">
        <f t="shared" si="123"/>
        <v/>
      </c>
      <c r="O2564" s="96" t="str">
        <f t="shared" si="124"/>
        <v/>
      </c>
    </row>
    <row r="2565" spans="1:15" x14ac:dyDescent="0.25">
      <c r="A2565"/>
      <c r="M2565" s="24" t="str">
        <f t="shared" si="122"/>
        <v/>
      </c>
      <c r="N2565" s="24" t="str">
        <f t="shared" si="123"/>
        <v/>
      </c>
      <c r="O2565" s="96" t="str">
        <f t="shared" si="124"/>
        <v/>
      </c>
    </row>
    <row r="2566" spans="1:15" x14ac:dyDescent="0.25">
      <c r="A2566"/>
      <c r="M2566" s="24" t="str">
        <f t="shared" si="122"/>
        <v/>
      </c>
      <c r="N2566" s="24" t="str">
        <f t="shared" si="123"/>
        <v/>
      </c>
      <c r="O2566" s="96" t="str">
        <f t="shared" si="124"/>
        <v/>
      </c>
    </row>
    <row r="2567" spans="1:15" x14ac:dyDescent="0.25">
      <c r="A2567"/>
      <c r="M2567" s="24" t="str">
        <f t="shared" si="122"/>
        <v/>
      </c>
      <c r="N2567" s="24" t="str">
        <f t="shared" si="123"/>
        <v/>
      </c>
      <c r="O2567" s="96" t="str">
        <f t="shared" si="124"/>
        <v/>
      </c>
    </row>
    <row r="2568" spans="1:15" x14ac:dyDescent="0.25">
      <c r="A2568"/>
      <c r="M2568" s="24" t="str">
        <f t="shared" si="122"/>
        <v/>
      </c>
      <c r="N2568" s="24" t="str">
        <f t="shared" si="123"/>
        <v/>
      </c>
      <c r="O2568" s="96" t="str">
        <f t="shared" si="124"/>
        <v/>
      </c>
    </row>
    <row r="2569" spans="1:15" x14ac:dyDescent="0.25">
      <c r="A2569"/>
      <c r="M2569" s="24" t="str">
        <f t="shared" si="122"/>
        <v/>
      </c>
      <c r="N2569" s="24" t="str">
        <f t="shared" si="123"/>
        <v/>
      </c>
      <c r="O2569" s="96" t="str">
        <f t="shared" si="124"/>
        <v/>
      </c>
    </row>
    <row r="2570" spans="1:15" x14ac:dyDescent="0.25">
      <c r="A2570"/>
      <c r="M2570" s="24" t="str">
        <f t="shared" si="122"/>
        <v/>
      </c>
      <c r="N2570" s="24" t="str">
        <f t="shared" si="123"/>
        <v/>
      </c>
      <c r="O2570" s="96" t="str">
        <f t="shared" si="124"/>
        <v/>
      </c>
    </row>
    <row r="2571" spans="1:15" x14ac:dyDescent="0.25">
      <c r="A2571"/>
      <c r="M2571" s="24" t="str">
        <f t="shared" si="122"/>
        <v/>
      </c>
      <c r="N2571" s="24" t="str">
        <f t="shared" si="123"/>
        <v/>
      </c>
      <c r="O2571" s="96" t="str">
        <f t="shared" si="124"/>
        <v/>
      </c>
    </row>
    <row r="2572" spans="1:15" x14ac:dyDescent="0.25">
      <c r="A2572"/>
      <c r="M2572" s="24" t="str">
        <f t="shared" si="122"/>
        <v/>
      </c>
      <c r="N2572" s="24" t="str">
        <f t="shared" si="123"/>
        <v/>
      </c>
      <c r="O2572" s="96" t="str">
        <f t="shared" si="124"/>
        <v/>
      </c>
    </row>
    <row r="2573" spans="1:15" x14ac:dyDescent="0.25">
      <c r="A2573"/>
      <c r="M2573" s="24" t="str">
        <f t="shared" si="122"/>
        <v/>
      </c>
      <c r="N2573" s="24" t="str">
        <f t="shared" si="123"/>
        <v/>
      </c>
      <c r="O2573" s="96" t="str">
        <f t="shared" si="124"/>
        <v/>
      </c>
    </row>
    <row r="2574" spans="1:15" x14ac:dyDescent="0.25">
      <c r="A2574"/>
      <c r="M2574" s="24" t="str">
        <f t="shared" si="122"/>
        <v/>
      </c>
      <c r="N2574" s="24" t="str">
        <f t="shared" si="123"/>
        <v/>
      </c>
      <c r="O2574" s="96" t="str">
        <f t="shared" si="124"/>
        <v/>
      </c>
    </row>
    <row r="2575" spans="1:15" x14ac:dyDescent="0.25">
      <c r="A2575"/>
      <c r="M2575" s="24" t="str">
        <f t="shared" si="122"/>
        <v/>
      </c>
      <c r="N2575" s="24" t="str">
        <f t="shared" si="123"/>
        <v/>
      </c>
      <c r="O2575" s="96" t="str">
        <f t="shared" si="124"/>
        <v/>
      </c>
    </row>
    <row r="2576" spans="1:15" x14ac:dyDescent="0.25">
      <c r="A2576"/>
      <c r="M2576" s="24" t="str">
        <f t="shared" si="122"/>
        <v/>
      </c>
      <c r="N2576" s="24" t="str">
        <f t="shared" si="123"/>
        <v/>
      </c>
      <c r="O2576" s="96" t="str">
        <f t="shared" si="124"/>
        <v/>
      </c>
    </row>
    <row r="2577" spans="1:15" x14ac:dyDescent="0.25">
      <c r="A2577"/>
      <c r="M2577" s="24" t="str">
        <f t="shared" si="122"/>
        <v/>
      </c>
      <c r="N2577" s="24" t="str">
        <f t="shared" si="123"/>
        <v/>
      </c>
      <c r="O2577" s="96" t="str">
        <f t="shared" si="124"/>
        <v/>
      </c>
    </row>
    <row r="2578" spans="1:15" x14ac:dyDescent="0.25">
      <c r="A2578"/>
      <c r="M2578" s="24" t="str">
        <f t="shared" si="122"/>
        <v/>
      </c>
      <c r="N2578" s="24" t="str">
        <f t="shared" si="123"/>
        <v/>
      </c>
      <c r="O2578" s="96" t="str">
        <f t="shared" si="124"/>
        <v/>
      </c>
    </row>
    <row r="2579" spans="1:15" x14ac:dyDescent="0.25">
      <c r="A2579"/>
      <c r="M2579" s="24" t="str">
        <f t="shared" si="122"/>
        <v/>
      </c>
      <c r="N2579" s="24" t="str">
        <f t="shared" si="123"/>
        <v/>
      </c>
      <c r="O2579" s="96" t="str">
        <f t="shared" si="124"/>
        <v/>
      </c>
    </row>
    <row r="2580" spans="1:15" x14ac:dyDescent="0.25">
      <c r="A2580"/>
      <c r="M2580" s="24" t="str">
        <f t="shared" si="122"/>
        <v/>
      </c>
      <c r="N2580" s="24" t="str">
        <f t="shared" si="123"/>
        <v/>
      </c>
      <c r="O2580" s="96" t="str">
        <f t="shared" si="124"/>
        <v/>
      </c>
    </row>
    <row r="2581" spans="1:15" x14ac:dyDescent="0.25">
      <c r="A2581"/>
      <c r="M2581" s="24" t="str">
        <f t="shared" si="122"/>
        <v/>
      </c>
      <c r="N2581" s="24" t="str">
        <f t="shared" si="123"/>
        <v/>
      </c>
      <c r="O2581" s="96" t="str">
        <f t="shared" si="124"/>
        <v/>
      </c>
    </row>
    <row r="2582" spans="1:15" x14ac:dyDescent="0.25">
      <c r="A2582"/>
      <c r="M2582" s="24" t="str">
        <f t="shared" si="122"/>
        <v/>
      </c>
      <c r="N2582" s="24" t="str">
        <f t="shared" si="123"/>
        <v/>
      </c>
      <c r="O2582" s="96" t="str">
        <f t="shared" si="124"/>
        <v/>
      </c>
    </row>
    <row r="2583" spans="1:15" x14ac:dyDescent="0.25">
      <c r="A2583"/>
      <c r="M2583" s="24" t="str">
        <f t="shared" si="122"/>
        <v/>
      </c>
      <c r="N2583" s="24" t="str">
        <f t="shared" si="123"/>
        <v/>
      </c>
      <c r="O2583" s="96" t="str">
        <f t="shared" si="124"/>
        <v/>
      </c>
    </row>
    <row r="2584" spans="1:15" x14ac:dyDescent="0.25">
      <c r="A2584"/>
      <c r="M2584" s="24" t="str">
        <f t="shared" si="122"/>
        <v/>
      </c>
      <c r="N2584" s="24" t="str">
        <f t="shared" si="123"/>
        <v/>
      </c>
      <c r="O2584" s="96" t="str">
        <f t="shared" si="124"/>
        <v/>
      </c>
    </row>
    <row r="2585" spans="1:15" x14ac:dyDescent="0.25">
      <c r="A2585"/>
      <c r="M2585" s="24" t="str">
        <f t="shared" si="122"/>
        <v/>
      </c>
      <c r="N2585" s="24" t="str">
        <f t="shared" si="123"/>
        <v/>
      </c>
      <c r="O2585" s="96" t="str">
        <f t="shared" si="124"/>
        <v/>
      </c>
    </row>
    <row r="2586" spans="1:15" x14ac:dyDescent="0.25">
      <c r="A2586"/>
      <c r="M2586" s="24" t="str">
        <f t="shared" si="122"/>
        <v/>
      </c>
      <c r="N2586" s="24" t="str">
        <f t="shared" si="123"/>
        <v/>
      </c>
      <c r="O2586" s="96" t="str">
        <f t="shared" si="124"/>
        <v/>
      </c>
    </row>
    <row r="2587" spans="1:15" x14ac:dyDescent="0.25">
      <c r="A2587"/>
      <c r="M2587" s="24" t="str">
        <f t="shared" si="122"/>
        <v/>
      </c>
      <c r="N2587" s="24" t="str">
        <f t="shared" si="123"/>
        <v/>
      </c>
      <c r="O2587" s="96" t="str">
        <f t="shared" si="124"/>
        <v/>
      </c>
    </row>
    <row r="2588" spans="1:15" x14ac:dyDescent="0.25">
      <c r="A2588"/>
      <c r="M2588" s="24" t="str">
        <f t="shared" si="122"/>
        <v/>
      </c>
      <c r="N2588" s="24" t="str">
        <f t="shared" si="123"/>
        <v/>
      </c>
      <c r="O2588" s="96" t="str">
        <f t="shared" si="124"/>
        <v/>
      </c>
    </row>
    <row r="2589" spans="1:15" x14ac:dyDescent="0.25">
      <c r="A2589"/>
      <c r="M2589" s="24" t="str">
        <f t="shared" si="122"/>
        <v/>
      </c>
      <c r="N2589" s="24" t="str">
        <f t="shared" si="123"/>
        <v/>
      </c>
      <c r="O2589" s="96" t="str">
        <f t="shared" si="124"/>
        <v/>
      </c>
    </row>
    <row r="2590" spans="1:15" x14ac:dyDescent="0.25">
      <c r="A2590"/>
      <c r="M2590" s="24" t="str">
        <f t="shared" si="122"/>
        <v/>
      </c>
      <c r="N2590" s="24" t="str">
        <f t="shared" si="123"/>
        <v/>
      </c>
      <c r="O2590" s="96" t="str">
        <f t="shared" si="124"/>
        <v/>
      </c>
    </row>
    <row r="2591" spans="1:15" x14ac:dyDescent="0.25">
      <c r="A2591"/>
      <c r="M2591" s="24" t="str">
        <f t="shared" si="122"/>
        <v/>
      </c>
      <c r="N2591" s="24" t="str">
        <f t="shared" si="123"/>
        <v/>
      </c>
      <c r="O2591" s="96" t="str">
        <f t="shared" si="124"/>
        <v/>
      </c>
    </row>
    <row r="2592" spans="1:15" x14ac:dyDescent="0.25">
      <c r="A2592"/>
      <c r="M2592" s="24" t="str">
        <f t="shared" si="122"/>
        <v/>
      </c>
      <c r="N2592" s="24" t="str">
        <f t="shared" si="123"/>
        <v/>
      </c>
      <c r="O2592" s="96" t="str">
        <f t="shared" si="124"/>
        <v/>
      </c>
    </row>
    <row r="2593" spans="1:15" x14ac:dyDescent="0.25">
      <c r="A2593"/>
      <c r="M2593" s="24" t="str">
        <f t="shared" si="122"/>
        <v/>
      </c>
      <c r="N2593" s="24" t="str">
        <f t="shared" si="123"/>
        <v/>
      </c>
      <c r="O2593" s="96" t="str">
        <f t="shared" si="124"/>
        <v/>
      </c>
    </row>
    <row r="2594" spans="1:15" x14ac:dyDescent="0.25">
      <c r="A2594"/>
      <c r="M2594" s="24" t="str">
        <f t="shared" si="122"/>
        <v/>
      </c>
      <c r="N2594" s="24" t="str">
        <f t="shared" si="123"/>
        <v/>
      </c>
      <c r="O2594" s="96" t="str">
        <f t="shared" si="124"/>
        <v/>
      </c>
    </row>
    <row r="2595" spans="1:15" x14ac:dyDescent="0.25">
      <c r="A2595"/>
      <c r="M2595" s="24" t="str">
        <f t="shared" si="122"/>
        <v/>
      </c>
      <c r="N2595" s="24" t="str">
        <f t="shared" si="123"/>
        <v/>
      </c>
      <c r="O2595" s="96" t="str">
        <f t="shared" si="124"/>
        <v/>
      </c>
    </row>
    <row r="2596" spans="1:15" x14ac:dyDescent="0.25">
      <c r="A2596"/>
      <c r="M2596" s="24" t="str">
        <f t="shared" si="122"/>
        <v/>
      </c>
      <c r="N2596" s="24" t="str">
        <f t="shared" si="123"/>
        <v/>
      </c>
      <c r="O2596" s="96" t="str">
        <f t="shared" si="124"/>
        <v/>
      </c>
    </row>
    <row r="2597" spans="1:15" x14ac:dyDescent="0.25">
      <c r="A2597"/>
      <c r="M2597" s="24" t="str">
        <f t="shared" si="122"/>
        <v/>
      </c>
      <c r="N2597" s="24" t="str">
        <f t="shared" si="123"/>
        <v/>
      </c>
      <c r="O2597" s="96" t="str">
        <f t="shared" si="124"/>
        <v/>
      </c>
    </row>
    <row r="2598" spans="1:15" x14ac:dyDescent="0.25">
      <c r="A2598"/>
      <c r="M2598" s="24" t="str">
        <f t="shared" si="122"/>
        <v/>
      </c>
      <c r="N2598" s="24" t="str">
        <f t="shared" si="123"/>
        <v/>
      </c>
      <c r="O2598" s="96" t="str">
        <f t="shared" si="124"/>
        <v/>
      </c>
    </row>
    <row r="2599" spans="1:15" x14ac:dyDescent="0.25">
      <c r="A2599"/>
      <c r="M2599" s="24" t="str">
        <f t="shared" si="122"/>
        <v/>
      </c>
      <c r="N2599" s="24" t="str">
        <f t="shared" si="123"/>
        <v/>
      </c>
      <c r="O2599" s="96" t="str">
        <f t="shared" si="124"/>
        <v/>
      </c>
    </row>
    <row r="2600" spans="1:15" x14ac:dyDescent="0.25">
      <c r="A2600"/>
      <c r="M2600" s="24" t="str">
        <f t="shared" si="122"/>
        <v/>
      </c>
      <c r="N2600" s="24" t="str">
        <f t="shared" si="123"/>
        <v/>
      </c>
      <c r="O2600" s="96" t="str">
        <f t="shared" si="124"/>
        <v/>
      </c>
    </row>
    <row r="2601" spans="1:15" x14ac:dyDescent="0.25">
      <c r="A2601"/>
      <c r="M2601" s="24" t="str">
        <f t="shared" si="122"/>
        <v/>
      </c>
      <c r="N2601" s="24" t="str">
        <f t="shared" si="123"/>
        <v/>
      </c>
      <c r="O2601" s="96" t="str">
        <f t="shared" si="124"/>
        <v/>
      </c>
    </row>
    <row r="2602" spans="1:15" x14ac:dyDescent="0.25">
      <c r="A2602"/>
      <c r="M2602" s="24" t="str">
        <f t="shared" si="122"/>
        <v/>
      </c>
      <c r="N2602" s="24" t="str">
        <f t="shared" si="123"/>
        <v/>
      </c>
      <c r="O2602" s="96" t="str">
        <f t="shared" si="124"/>
        <v/>
      </c>
    </row>
    <row r="2603" spans="1:15" x14ac:dyDescent="0.25">
      <c r="A2603"/>
      <c r="M2603" s="24" t="str">
        <f t="shared" si="122"/>
        <v/>
      </c>
      <c r="N2603" s="24" t="str">
        <f t="shared" si="123"/>
        <v/>
      </c>
      <c r="O2603" s="96" t="str">
        <f t="shared" si="124"/>
        <v/>
      </c>
    </row>
    <row r="2604" spans="1:15" x14ac:dyDescent="0.25">
      <c r="A2604"/>
      <c r="M2604" s="24" t="str">
        <f t="shared" si="122"/>
        <v/>
      </c>
      <c r="N2604" s="24" t="str">
        <f t="shared" si="123"/>
        <v/>
      </c>
      <c r="O2604" s="96" t="str">
        <f t="shared" si="124"/>
        <v/>
      </c>
    </row>
    <row r="2605" spans="1:15" x14ac:dyDescent="0.25">
      <c r="A2605"/>
      <c r="M2605" s="24" t="str">
        <f t="shared" si="122"/>
        <v/>
      </c>
      <c r="N2605" s="24" t="str">
        <f t="shared" si="123"/>
        <v/>
      </c>
      <c r="O2605" s="96" t="str">
        <f t="shared" si="124"/>
        <v/>
      </c>
    </row>
    <row r="2606" spans="1:15" x14ac:dyDescent="0.25">
      <c r="A2606"/>
      <c r="M2606" s="24" t="str">
        <f t="shared" si="122"/>
        <v/>
      </c>
      <c r="N2606" s="24" t="str">
        <f t="shared" si="123"/>
        <v/>
      </c>
      <c r="O2606" s="96" t="str">
        <f t="shared" si="124"/>
        <v/>
      </c>
    </row>
    <row r="2607" spans="1:15" x14ac:dyDescent="0.25">
      <c r="A2607"/>
      <c r="M2607" s="24" t="str">
        <f t="shared" si="122"/>
        <v/>
      </c>
      <c r="N2607" s="24" t="str">
        <f t="shared" si="123"/>
        <v/>
      </c>
      <c r="O2607" s="96" t="str">
        <f t="shared" si="124"/>
        <v/>
      </c>
    </row>
    <row r="2608" spans="1:15" x14ac:dyDescent="0.25">
      <c r="A2608"/>
      <c r="M2608" s="24" t="str">
        <f t="shared" si="122"/>
        <v/>
      </c>
      <c r="N2608" s="24" t="str">
        <f t="shared" si="123"/>
        <v/>
      </c>
      <c r="O2608" s="96" t="str">
        <f t="shared" si="124"/>
        <v/>
      </c>
    </row>
    <row r="2609" spans="1:15" x14ac:dyDescent="0.25">
      <c r="A2609"/>
      <c r="M2609" s="24" t="str">
        <f t="shared" si="122"/>
        <v/>
      </c>
      <c r="N2609" s="24" t="str">
        <f t="shared" si="123"/>
        <v/>
      </c>
      <c r="O2609" s="96" t="str">
        <f t="shared" si="124"/>
        <v/>
      </c>
    </row>
    <row r="2610" spans="1:15" x14ac:dyDescent="0.25">
      <c r="A2610"/>
      <c r="M2610" s="24" t="str">
        <f t="shared" si="122"/>
        <v/>
      </c>
      <c r="N2610" s="24" t="str">
        <f t="shared" si="123"/>
        <v/>
      </c>
      <c r="O2610" s="96" t="str">
        <f t="shared" si="124"/>
        <v/>
      </c>
    </row>
    <row r="2611" spans="1:15" x14ac:dyDescent="0.25">
      <c r="A2611"/>
      <c r="M2611" s="24" t="str">
        <f t="shared" si="122"/>
        <v/>
      </c>
      <c r="N2611" s="24" t="str">
        <f t="shared" si="123"/>
        <v/>
      </c>
      <c r="O2611" s="96" t="str">
        <f t="shared" si="124"/>
        <v/>
      </c>
    </row>
    <row r="2612" spans="1:15" x14ac:dyDescent="0.25">
      <c r="A2612"/>
      <c r="M2612" s="24" t="str">
        <f t="shared" si="122"/>
        <v/>
      </c>
      <c r="N2612" s="24" t="str">
        <f t="shared" si="123"/>
        <v/>
      </c>
      <c r="O2612" s="96" t="str">
        <f t="shared" si="124"/>
        <v/>
      </c>
    </row>
    <row r="2613" spans="1:15" x14ac:dyDescent="0.25">
      <c r="A2613"/>
      <c r="M2613" s="24" t="str">
        <f t="shared" si="122"/>
        <v/>
      </c>
      <c r="N2613" s="24" t="str">
        <f t="shared" si="123"/>
        <v/>
      </c>
      <c r="O2613" s="96" t="str">
        <f t="shared" si="124"/>
        <v/>
      </c>
    </row>
    <row r="2614" spans="1:15" x14ac:dyDescent="0.25">
      <c r="A2614"/>
      <c r="M2614" s="24" t="str">
        <f t="shared" si="122"/>
        <v/>
      </c>
      <c r="N2614" s="24" t="str">
        <f t="shared" si="123"/>
        <v/>
      </c>
      <c r="O2614" s="96" t="str">
        <f t="shared" si="124"/>
        <v/>
      </c>
    </row>
    <row r="2615" spans="1:15" x14ac:dyDescent="0.25">
      <c r="A2615"/>
      <c r="M2615" s="24" t="str">
        <f t="shared" si="122"/>
        <v/>
      </c>
      <c r="N2615" s="24" t="str">
        <f t="shared" si="123"/>
        <v/>
      </c>
      <c r="O2615" s="96" t="str">
        <f t="shared" si="124"/>
        <v/>
      </c>
    </row>
    <row r="2616" spans="1:15" x14ac:dyDescent="0.25">
      <c r="A2616"/>
      <c r="M2616" s="24" t="str">
        <f t="shared" si="122"/>
        <v/>
      </c>
      <c r="N2616" s="24" t="str">
        <f t="shared" si="123"/>
        <v/>
      </c>
      <c r="O2616" s="96" t="str">
        <f t="shared" si="124"/>
        <v/>
      </c>
    </row>
    <row r="2617" spans="1:15" x14ac:dyDescent="0.25">
      <c r="A2617"/>
      <c r="M2617" s="24" t="str">
        <f t="shared" si="122"/>
        <v/>
      </c>
      <c r="N2617" s="24" t="str">
        <f t="shared" si="123"/>
        <v/>
      </c>
      <c r="O2617" s="96" t="str">
        <f t="shared" si="124"/>
        <v/>
      </c>
    </row>
    <row r="2618" spans="1:15" x14ac:dyDescent="0.25">
      <c r="A2618"/>
      <c r="M2618" s="24" t="str">
        <f t="shared" si="122"/>
        <v/>
      </c>
      <c r="N2618" s="24" t="str">
        <f t="shared" si="123"/>
        <v/>
      </c>
      <c r="O2618" s="96" t="str">
        <f t="shared" si="124"/>
        <v/>
      </c>
    </row>
    <row r="2619" spans="1:15" x14ac:dyDescent="0.25">
      <c r="A2619"/>
      <c r="M2619" s="24" t="str">
        <f t="shared" si="122"/>
        <v/>
      </c>
      <c r="N2619" s="24" t="str">
        <f t="shared" si="123"/>
        <v/>
      </c>
      <c r="O2619" s="96" t="str">
        <f t="shared" si="124"/>
        <v/>
      </c>
    </row>
    <row r="2620" spans="1:15" x14ac:dyDescent="0.25">
      <c r="A2620"/>
      <c r="M2620" s="24" t="str">
        <f t="shared" si="122"/>
        <v/>
      </c>
      <c r="N2620" s="24" t="str">
        <f t="shared" si="123"/>
        <v/>
      </c>
      <c r="O2620" s="96" t="str">
        <f t="shared" si="124"/>
        <v/>
      </c>
    </row>
    <row r="2621" spans="1:15" x14ac:dyDescent="0.25">
      <c r="A2621"/>
      <c r="M2621" s="24" t="str">
        <f t="shared" si="122"/>
        <v/>
      </c>
      <c r="N2621" s="24" t="str">
        <f t="shared" si="123"/>
        <v/>
      </c>
      <c r="O2621" s="96" t="str">
        <f t="shared" si="124"/>
        <v/>
      </c>
    </row>
    <row r="2622" spans="1:15" x14ac:dyDescent="0.25">
      <c r="A2622"/>
      <c r="M2622" s="24" t="str">
        <f t="shared" si="122"/>
        <v/>
      </c>
      <c r="N2622" s="24" t="str">
        <f t="shared" si="123"/>
        <v/>
      </c>
      <c r="O2622" s="96" t="str">
        <f t="shared" si="124"/>
        <v/>
      </c>
    </row>
    <row r="2623" spans="1:15" x14ac:dyDescent="0.25">
      <c r="A2623"/>
      <c r="M2623" s="24" t="str">
        <f t="shared" si="122"/>
        <v/>
      </c>
      <c r="N2623" s="24" t="str">
        <f t="shared" si="123"/>
        <v/>
      </c>
      <c r="O2623" s="96" t="str">
        <f t="shared" si="124"/>
        <v/>
      </c>
    </row>
    <row r="2624" spans="1:15" x14ac:dyDescent="0.25">
      <c r="A2624"/>
      <c r="M2624" s="24" t="str">
        <f t="shared" si="122"/>
        <v/>
      </c>
      <c r="N2624" s="24" t="str">
        <f t="shared" si="123"/>
        <v/>
      </c>
      <c r="O2624" s="96" t="str">
        <f t="shared" si="124"/>
        <v/>
      </c>
    </row>
    <row r="2625" spans="1:15" x14ac:dyDescent="0.25">
      <c r="A2625"/>
      <c r="M2625" s="24" t="str">
        <f t="shared" ref="M2625:M2688" si="125">IF($B2625="","",_xlfn.NUMBERVALUE(LEFT($J2625,5)))</f>
        <v/>
      </c>
      <c r="N2625" s="24" t="str">
        <f t="shared" si="123"/>
        <v/>
      </c>
      <c r="O2625" s="96" t="str">
        <f t="shared" si="124"/>
        <v/>
      </c>
    </row>
    <row r="2626" spans="1:15" x14ac:dyDescent="0.25">
      <c r="A2626"/>
      <c r="M2626" s="24" t="str">
        <f t="shared" si="125"/>
        <v/>
      </c>
      <c r="N2626" s="24" t="str">
        <f t="shared" ref="N2626:N2689" si="126">IF(B2626="","",IF($M2626&lt;10/48,10/48,IF($M2626&gt;39/48,39/48,$M2626)))</f>
        <v/>
      </c>
      <c r="O2626" s="96" t="str">
        <f t="shared" si="124"/>
        <v/>
      </c>
    </row>
    <row r="2627" spans="1:15" x14ac:dyDescent="0.25">
      <c r="A2627"/>
      <c r="M2627" s="24" t="str">
        <f t="shared" si="125"/>
        <v/>
      </c>
      <c r="N2627" s="24" t="str">
        <f t="shared" si="126"/>
        <v/>
      </c>
      <c r="O2627" s="96" t="str">
        <f t="shared" ref="O2627:O2690" si="127">IF($A2627="","",HOUR($N2627))</f>
        <v/>
      </c>
    </row>
    <row r="2628" spans="1:15" x14ac:dyDescent="0.25">
      <c r="A2628"/>
      <c r="M2628" s="24" t="str">
        <f t="shared" si="125"/>
        <v/>
      </c>
      <c r="N2628" s="24" t="str">
        <f t="shared" si="126"/>
        <v/>
      </c>
      <c r="O2628" s="96" t="str">
        <f t="shared" si="127"/>
        <v/>
      </c>
    </row>
    <row r="2629" spans="1:15" x14ac:dyDescent="0.25">
      <c r="A2629"/>
      <c r="M2629" s="24" t="str">
        <f t="shared" si="125"/>
        <v/>
      </c>
      <c r="N2629" s="24" t="str">
        <f t="shared" si="126"/>
        <v/>
      </c>
      <c r="O2629" s="96" t="str">
        <f t="shared" si="127"/>
        <v/>
      </c>
    </row>
    <row r="2630" spans="1:15" x14ac:dyDescent="0.25">
      <c r="A2630"/>
      <c r="M2630" s="24" t="str">
        <f t="shared" si="125"/>
        <v/>
      </c>
      <c r="N2630" s="24" t="str">
        <f t="shared" si="126"/>
        <v/>
      </c>
      <c r="O2630" s="96" t="str">
        <f t="shared" si="127"/>
        <v/>
      </c>
    </row>
    <row r="2631" spans="1:15" x14ac:dyDescent="0.25">
      <c r="A2631"/>
      <c r="M2631" s="24" t="str">
        <f t="shared" si="125"/>
        <v/>
      </c>
      <c r="N2631" s="24" t="str">
        <f t="shared" si="126"/>
        <v/>
      </c>
      <c r="O2631" s="96" t="str">
        <f t="shared" si="127"/>
        <v/>
      </c>
    </row>
    <row r="2632" spans="1:15" x14ac:dyDescent="0.25">
      <c r="A2632"/>
      <c r="M2632" s="24" t="str">
        <f t="shared" si="125"/>
        <v/>
      </c>
      <c r="N2632" s="24" t="str">
        <f t="shared" si="126"/>
        <v/>
      </c>
      <c r="O2632" s="96" t="str">
        <f t="shared" si="127"/>
        <v/>
      </c>
    </row>
    <row r="2633" spans="1:15" x14ac:dyDescent="0.25">
      <c r="A2633"/>
      <c r="M2633" s="24" t="str">
        <f t="shared" si="125"/>
        <v/>
      </c>
      <c r="N2633" s="24" t="str">
        <f t="shared" si="126"/>
        <v/>
      </c>
      <c r="O2633" s="96" t="str">
        <f t="shared" si="127"/>
        <v/>
      </c>
    </row>
    <row r="2634" spans="1:15" x14ac:dyDescent="0.25">
      <c r="A2634"/>
      <c r="M2634" s="24" t="str">
        <f t="shared" si="125"/>
        <v/>
      </c>
      <c r="N2634" s="24" t="str">
        <f t="shared" si="126"/>
        <v/>
      </c>
      <c r="O2634" s="96" t="str">
        <f t="shared" si="127"/>
        <v/>
      </c>
    </row>
    <row r="2635" spans="1:15" x14ac:dyDescent="0.25">
      <c r="A2635"/>
      <c r="M2635" s="24" t="str">
        <f t="shared" si="125"/>
        <v/>
      </c>
      <c r="N2635" s="24" t="str">
        <f t="shared" si="126"/>
        <v/>
      </c>
      <c r="O2635" s="96" t="str">
        <f t="shared" si="127"/>
        <v/>
      </c>
    </row>
    <row r="2636" spans="1:15" x14ac:dyDescent="0.25">
      <c r="A2636"/>
      <c r="M2636" s="24" t="str">
        <f t="shared" si="125"/>
        <v/>
      </c>
      <c r="N2636" s="24" t="str">
        <f t="shared" si="126"/>
        <v/>
      </c>
      <c r="O2636" s="96" t="str">
        <f t="shared" si="127"/>
        <v/>
      </c>
    </row>
    <row r="2637" spans="1:15" x14ac:dyDescent="0.25">
      <c r="A2637"/>
      <c r="M2637" s="24" t="str">
        <f t="shared" si="125"/>
        <v/>
      </c>
      <c r="N2637" s="24" t="str">
        <f t="shared" si="126"/>
        <v/>
      </c>
      <c r="O2637" s="96" t="str">
        <f t="shared" si="127"/>
        <v/>
      </c>
    </row>
    <row r="2638" spans="1:15" x14ac:dyDescent="0.25">
      <c r="A2638"/>
      <c r="M2638" s="24" t="str">
        <f t="shared" si="125"/>
        <v/>
      </c>
      <c r="N2638" s="24" t="str">
        <f t="shared" si="126"/>
        <v/>
      </c>
      <c r="O2638" s="96" t="str">
        <f t="shared" si="127"/>
        <v/>
      </c>
    </row>
    <row r="2639" spans="1:15" x14ac:dyDescent="0.25">
      <c r="A2639"/>
      <c r="M2639" s="24" t="str">
        <f t="shared" si="125"/>
        <v/>
      </c>
      <c r="N2639" s="24" t="str">
        <f t="shared" si="126"/>
        <v/>
      </c>
      <c r="O2639" s="96" t="str">
        <f t="shared" si="127"/>
        <v/>
      </c>
    </row>
    <row r="2640" spans="1:15" x14ac:dyDescent="0.25">
      <c r="A2640"/>
      <c r="M2640" s="24" t="str">
        <f t="shared" si="125"/>
        <v/>
      </c>
      <c r="N2640" s="24" t="str">
        <f t="shared" si="126"/>
        <v/>
      </c>
      <c r="O2640" s="96" t="str">
        <f t="shared" si="127"/>
        <v/>
      </c>
    </row>
    <row r="2641" spans="1:15" x14ac:dyDescent="0.25">
      <c r="A2641"/>
      <c r="M2641" s="24" t="str">
        <f t="shared" si="125"/>
        <v/>
      </c>
      <c r="N2641" s="24" t="str">
        <f t="shared" si="126"/>
        <v/>
      </c>
      <c r="O2641" s="96" t="str">
        <f t="shared" si="127"/>
        <v/>
      </c>
    </row>
    <row r="2642" spans="1:15" x14ac:dyDescent="0.25">
      <c r="A2642"/>
      <c r="M2642" s="24" t="str">
        <f t="shared" si="125"/>
        <v/>
      </c>
      <c r="N2642" s="24" t="str">
        <f t="shared" si="126"/>
        <v/>
      </c>
      <c r="O2642" s="96" t="str">
        <f t="shared" si="127"/>
        <v/>
      </c>
    </row>
    <row r="2643" spans="1:15" x14ac:dyDescent="0.25">
      <c r="A2643"/>
      <c r="M2643" s="24" t="str">
        <f t="shared" si="125"/>
        <v/>
      </c>
      <c r="N2643" s="24" t="str">
        <f t="shared" si="126"/>
        <v/>
      </c>
      <c r="O2643" s="96" t="str">
        <f t="shared" si="127"/>
        <v/>
      </c>
    </row>
    <row r="2644" spans="1:15" x14ac:dyDescent="0.25">
      <c r="A2644"/>
      <c r="M2644" s="24" t="str">
        <f t="shared" si="125"/>
        <v/>
      </c>
      <c r="N2644" s="24" t="str">
        <f t="shared" si="126"/>
        <v/>
      </c>
      <c r="O2644" s="96" t="str">
        <f t="shared" si="127"/>
        <v/>
      </c>
    </row>
    <row r="2645" spans="1:15" x14ac:dyDescent="0.25">
      <c r="A2645"/>
      <c r="M2645" s="24" t="str">
        <f t="shared" si="125"/>
        <v/>
      </c>
      <c r="N2645" s="24" t="str">
        <f t="shared" si="126"/>
        <v/>
      </c>
      <c r="O2645" s="96" t="str">
        <f t="shared" si="127"/>
        <v/>
      </c>
    </row>
    <row r="2646" spans="1:15" x14ac:dyDescent="0.25">
      <c r="A2646"/>
      <c r="M2646" s="24" t="str">
        <f t="shared" si="125"/>
        <v/>
      </c>
      <c r="N2646" s="24" t="str">
        <f t="shared" si="126"/>
        <v/>
      </c>
      <c r="O2646" s="96" t="str">
        <f t="shared" si="127"/>
        <v/>
      </c>
    </row>
    <row r="2647" spans="1:15" x14ac:dyDescent="0.25">
      <c r="A2647"/>
      <c r="M2647" s="24" t="str">
        <f t="shared" si="125"/>
        <v/>
      </c>
      <c r="N2647" s="24" t="str">
        <f t="shared" si="126"/>
        <v/>
      </c>
      <c r="O2647" s="96" t="str">
        <f t="shared" si="127"/>
        <v/>
      </c>
    </row>
    <row r="2648" spans="1:15" x14ac:dyDescent="0.25">
      <c r="A2648"/>
      <c r="M2648" s="24" t="str">
        <f t="shared" si="125"/>
        <v/>
      </c>
      <c r="N2648" s="24" t="str">
        <f t="shared" si="126"/>
        <v/>
      </c>
      <c r="O2648" s="96" t="str">
        <f t="shared" si="127"/>
        <v/>
      </c>
    </row>
    <row r="2649" spans="1:15" x14ac:dyDescent="0.25">
      <c r="A2649"/>
      <c r="M2649" s="24" t="str">
        <f t="shared" si="125"/>
        <v/>
      </c>
      <c r="N2649" s="24" t="str">
        <f t="shared" si="126"/>
        <v/>
      </c>
      <c r="O2649" s="96" t="str">
        <f t="shared" si="127"/>
        <v/>
      </c>
    </row>
    <row r="2650" spans="1:15" x14ac:dyDescent="0.25">
      <c r="A2650"/>
      <c r="M2650" s="24" t="str">
        <f t="shared" si="125"/>
        <v/>
      </c>
      <c r="N2650" s="24" t="str">
        <f t="shared" si="126"/>
        <v/>
      </c>
      <c r="O2650" s="96" t="str">
        <f t="shared" si="127"/>
        <v/>
      </c>
    </row>
    <row r="2651" spans="1:15" x14ac:dyDescent="0.25">
      <c r="A2651"/>
      <c r="M2651" s="24" t="str">
        <f t="shared" si="125"/>
        <v/>
      </c>
      <c r="N2651" s="24" t="str">
        <f t="shared" si="126"/>
        <v/>
      </c>
      <c r="O2651" s="96" t="str">
        <f t="shared" si="127"/>
        <v/>
      </c>
    </row>
    <row r="2652" spans="1:15" x14ac:dyDescent="0.25">
      <c r="A2652"/>
      <c r="M2652" s="24" t="str">
        <f t="shared" si="125"/>
        <v/>
      </c>
      <c r="N2652" s="24" t="str">
        <f t="shared" si="126"/>
        <v/>
      </c>
      <c r="O2652" s="96" t="str">
        <f t="shared" si="127"/>
        <v/>
      </c>
    </row>
    <row r="2653" spans="1:15" x14ac:dyDescent="0.25">
      <c r="A2653"/>
      <c r="M2653" s="24" t="str">
        <f t="shared" si="125"/>
        <v/>
      </c>
      <c r="N2653" s="24" t="str">
        <f t="shared" si="126"/>
        <v/>
      </c>
      <c r="O2653" s="96" t="str">
        <f t="shared" si="127"/>
        <v/>
      </c>
    </row>
    <row r="2654" spans="1:15" x14ac:dyDescent="0.25">
      <c r="A2654"/>
      <c r="M2654" s="24" t="str">
        <f t="shared" si="125"/>
        <v/>
      </c>
      <c r="N2654" s="24" t="str">
        <f t="shared" si="126"/>
        <v/>
      </c>
      <c r="O2654" s="96" t="str">
        <f t="shared" si="127"/>
        <v/>
      </c>
    </row>
    <row r="2655" spans="1:15" x14ac:dyDescent="0.25">
      <c r="A2655"/>
      <c r="M2655" s="24" t="str">
        <f t="shared" si="125"/>
        <v/>
      </c>
      <c r="N2655" s="24" t="str">
        <f t="shared" si="126"/>
        <v/>
      </c>
      <c r="O2655" s="96" t="str">
        <f t="shared" si="127"/>
        <v/>
      </c>
    </row>
    <row r="2656" spans="1:15" x14ac:dyDescent="0.25">
      <c r="A2656"/>
      <c r="M2656" s="24" t="str">
        <f t="shared" si="125"/>
        <v/>
      </c>
      <c r="N2656" s="24" t="str">
        <f t="shared" si="126"/>
        <v/>
      </c>
      <c r="O2656" s="96" t="str">
        <f t="shared" si="127"/>
        <v/>
      </c>
    </row>
    <row r="2657" spans="1:15" x14ac:dyDescent="0.25">
      <c r="A2657"/>
      <c r="M2657" s="24" t="str">
        <f t="shared" si="125"/>
        <v/>
      </c>
      <c r="N2657" s="24" t="str">
        <f t="shared" si="126"/>
        <v/>
      </c>
      <c r="O2657" s="96" t="str">
        <f t="shared" si="127"/>
        <v/>
      </c>
    </row>
    <row r="2658" spans="1:15" x14ac:dyDescent="0.25">
      <c r="A2658"/>
      <c r="M2658" s="24" t="str">
        <f t="shared" si="125"/>
        <v/>
      </c>
      <c r="N2658" s="24" t="str">
        <f t="shared" si="126"/>
        <v/>
      </c>
      <c r="O2658" s="96" t="str">
        <f t="shared" si="127"/>
        <v/>
      </c>
    </row>
    <row r="2659" spans="1:15" x14ac:dyDescent="0.25">
      <c r="A2659"/>
      <c r="M2659" s="24" t="str">
        <f t="shared" si="125"/>
        <v/>
      </c>
      <c r="N2659" s="24" t="str">
        <f t="shared" si="126"/>
        <v/>
      </c>
      <c r="O2659" s="96" t="str">
        <f t="shared" si="127"/>
        <v/>
      </c>
    </row>
    <row r="2660" spans="1:15" x14ac:dyDescent="0.25">
      <c r="A2660"/>
      <c r="M2660" s="24" t="str">
        <f t="shared" si="125"/>
        <v/>
      </c>
      <c r="N2660" s="24" t="str">
        <f t="shared" si="126"/>
        <v/>
      </c>
      <c r="O2660" s="96" t="str">
        <f t="shared" si="127"/>
        <v/>
      </c>
    </row>
    <row r="2661" spans="1:15" x14ac:dyDescent="0.25">
      <c r="A2661"/>
      <c r="M2661" s="24" t="str">
        <f t="shared" si="125"/>
        <v/>
      </c>
      <c r="N2661" s="24" t="str">
        <f t="shared" si="126"/>
        <v/>
      </c>
      <c r="O2661" s="96" t="str">
        <f t="shared" si="127"/>
        <v/>
      </c>
    </row>
    <row r="2662" spans="1:15" x14ac:dyDescent="0.25">
      <c r="A2662"/>
      <c r="M2662" s="24" t="str">
        <f t="shared" si="125"/>
        <v/>
      </c>
      <c r="N2662" s="24" t="str">
        <f t="shared" si="126"/>
        <v/>
      </c>
      <c r="O2662" s="96" t="str">
        <f t="shared" si="127"/>
        <v/>
      </c>
    </row>
    <row r="2663" spans="1:15" x14ac:dyDescent="0.25">
      <c r="A2663"/>
      <c r="M2663" s="24" t="str">
        <f t="shared" si="125"/>
        <v/>
      </c>
      <c r="N2663" s="24" t="str">
        <f t="shared" si="126"/>
        <v/>
      </c>
      <c r="O2663" s="96" t="str">
        <f t="shared" si="127"/>
        <v/>
      </c>
    </row>
    <row r="2664" spans="1:15" x14ac:dyDescent="0.25">
      <c r="A2664"/>
      <c r="M2664" s="24" t="str">
        <f t="shared" si="125"/>
        <v/>
      </c>
      <c r="N2664" s="24" t="str">
        <f t="shared" si="126"/>
        <v/>
      </c>
      <c r="O2664" s="96" t="str">
        <f t="shared" si="127"/>
        <v/>
      </c>
    </row>
    <row r="2665" spans="1:15" x14ac:dyDescent="0.25">
      <c r="A2665"/>
      <c r="M2665" s="24" t="str">
        <f t="shared" si="125"/>
        <v/>
      </c>
      <c r="N2665" s="24" t="str">
        <f t="shared" si="126"/>
        <v/>
      </c>
      <c r="O2665" s="96" t="str">
        <f t="shared" si="127"/>
        <v/>
      </c>
    </row>
    <row r="2666" spans="1:15" x14ac:dyDescent="0.25">
      <c r="A2666"/>
      <c r="M2666" s="24" t="str">
        <f t="shared" si="125"/>
        <v/>
      </c>
      <c r="N2666" s="24" t="str">
        <f t="shared" si="126"/>
        <v/>
      </c>
      <c r="O2666" s="96" t="str">
        <f t="shared" si="127"/>
        <v/>
      </c>
    </row>
    <row r="2667" spans="1:15" x14ac:dyDescent="0.25">
      <c r="A2667"/>
      <c r="M2667" s="24" t="str">
        <f t="shared" si="125"/>
        <v/>
      </c>
      <c r="N2667" s="24" t="str">
        <f t="shared" si="126"/>
        <v/>
      </c>
      <c r="O2667" s="96" t="str">
        <f t="shared" si="127"/>
        <v/>
      </c>
    </row>
    <row r="2668" spans="1:15" x14ac:dyDescent="0.25">
      <c r="A2668"/>
      <c r="M2668" s="24" t="str">
        <f t="shared" si="125"/>
        <v/>
      </c>
      <c r="N2668" s="24" t="str">
        <f t="shared" si="126"/>
        <v/>
      </c>
      <c r="O2668" s="96" t="str">
        <f t="shared" si="127"/>
        <v/>
      </c>
    </row>
    <row r="2669" spans="1:15" x14ac:dyDescent="0.25">
      <c r="A2669"/>
      <c r="M2669" s="24" t="str">
        <f t="shared" si="125"/>
        <v/>
      </c>
      <c r="N2669" s="24" t="str">
        <f t="shared" si="126"/>
        <v/>
      </c>
      <c r="O2669" s="96" t="str">
        <f t="shared" si="127"/>
        <v/>
      </c>
    </row>
    <row r="2670" spans="1:15" x14ac:dyDescent="0.25">
      <c r="A2670"/>
      <c r="M2670" s="24" t="str">
        <f t="shared" si="125"/>
        <v/>
      </c>
      <c r="N2670" s="24" t="str">
        <f t="shared" si="126"/>
        <v/>
      </c>
      <c r="O2670" s="96" t="str">
        <f t="shared" si="127"/>
        <v/>
      </c>
    </row>
    <row r="2671" spans="1:15" x14ac:dyDescent="0.25">
      <c r="A2671"/>
      <c r="M2671" s="24" t="str">
        <f t="shared" si="125"/>
        <v/>
      </c>
      <c r="N2671" s="24" t="str">
        <f t="shared" si="126"/>
        <v/>
      </c>
      <c r="O2671" s="96" t="str">
        <f t="shared" si="127"/>
        <v/>
      </c>
    </row>
    <row r="2672" spans="1:15" x14ac:dyDescent="0.25">
      <c r="A2672"/>
      <c r="M2672" s="24" t="str">
        <f t="shared" si="125"/>
        <v/>
      </c>
      <c r="N2672" s="24" t="str">
        <f t="shared" si="126"/>
        <v/>
      </c>
      <c r="O2672" s="96" t="str">
        <f t="shared" si="127"/>
        <v/>
      </c>
    </row>
    <row r="2673" spans="1:15" x14ac:dyDescent="0.25">
      <c r="A2673"/>
      <c r="M2673" s="24" t="str">
        <f t="shared" si="125"/>
        <v/>
      </c>
      <c r="N2673" s="24" t="str">
        <f t="shared" si="126"/>
        <v/>
      </c>
      <c r="O2673" s="96" t="str">
        <f t="shared" si="127"/>
        <v/>
      </c>
    </row>
    <row r="2674" spans="1:15" x14ac:dyDescent="0.25">
      <c r="A2674"/>
      <c r="M2674" s="24" t="str">
        <f t="shared" si="125"/>
        <v/>
      </c>
      <c r="N2674" s="24" t="str">
        <f t="shared" si="126"/>
        <v/>
      </c>
      <c r="O2674" s="96" t="str">
        <f t="shared" si="127"/>
        <v/>
      </c>
    </row>
    <row r="2675" spans="1:15" x14ac:dyDescent="0.25">
      <c r="A2675"/>
      <c r="M2675" s="24" t="str">
        <f t="shared" si="125"/>
        <v/>
      </c>
      <c r="N2675" s="24" t="str">
        <f t="shared" si="126"/>
        <v/>
      </c>
      <c r="O2675" s="96" t="str">
        <f t="shared" si="127"/>
        <v/>
      </c>
    </row>
    <row r="2676" spans="1:15" x14ac:dyDescent="0.25">
      <c r="A2676"/>
      <c r="M2676" s="24" t="str">
        <f t="shared" si="125"/>
        <v/>
      </c>
      <c r="N2676" s="24" t="str">
        <f t="shared" si="126"/>
        <v/>
      </c>
      <c r="O2676" s="96" t="str">
        <f t="shared" si="127"/>
        <v/>
      </c>
    </row>
    <row r="2677" spans="1:15" x14ac:dyDescent="0.25">
      <c r="A2677"/>
      <c r="M2677" s="24" t="str">
        <f t="shared" si="125"/>
        <v/>
      </c>
      <c r="N2677" s="24" t="str">
        <f t="shared" si="126"/>
        <v/>
      </c>
      <c r="O2677" s="96" t="str">
        <f t="shared" si="127"/>
        <v/>
      </c>
    </row>
    <row r="2678" spans="1:15" x14ac:dyDescent="0.25">
      <c r="A2678"/>
      <c r="M2678" s="24" t="str">
        <f t="shared" si="125"/>
        <v/>
      </c>
      <c r="N2678" s="24" t="str">
        <f t="shared" si="126"/>
        <v/>
      </c>
      <c r="O2678" s="96" t="str">
        <f t="shared" si="127"/>
        <v/>
      </c>
    </row>
    <row r="2679" spans="1:15" x14ac:dyDescent="0.25">
      <c r="A2679"/>
      <c r="M2679" s="24" t="str">
        <f t="shared" si="125"/>
        <v/>
      </c>
      <c r="N2679" s="24" t="str">
        <f t="shared" si="126"/>
        <v/>
      </c>
      <c r="O2679" s="96" t="str">
        <f t="shared" si="127"/>
        <v/>
      </c>
    </row>
    <row r="2680" spans="1:15" x14ac:dyDescent="0.25">
      <c r="A2680"/>
      <c r="M2680" s="24" t="str">
        <f t="shared" si="125"/>
        <v/>
      </c>
      <c r="N2680" s="24" t="str">
        <f t="shared" si="126"/>
        <v/>
      </c>
      <c r="O2680" s="96" t="str">
        <f t="shared" si="127"/>
        <v/>
      </c>
    </row>
    <row r="2681" spans="1:15" x14ac:dyDescent="0.25">
      <c r="A2681"/>
      <c r="M2681" s="24" t="str">
        <f t="shared" si="125"/>
        <v/>
      </c>
      <c r="N2681" s="24" t="str">
        <f t="shared" si="126"/>
        <v/>
      </c>
      <c r="O2681" s="96" t="str">
        <f t="shared" si="127"/>
        <v/>
      </c>
    </row>
    <row r="2682" spans="1:15" x14ac:dyDescent="0.25">
      <c r="A2682"/>
      <c r="M2682" s="24" t="str">
        <f t="shared" si="125"/>
        <v/>
      </c>
      <c r="N2682" s="24" t="str">
        <f t="shared" si="126"/>
        <v/>
      </c>
      <c r="O2682" s="96" t="str">
        <f t="shared" si="127"/>
        <v/>
      </c>
    </row>
    <row r="2683" spans="1:15" x14ac:dyDescent="0.25">
      <c r="A2683"/>
      <c r="M2683" s="24" t="str">
        <f t="shared" si="125"/>
        <v/>
      </c>
      <c r="N2683" s="24" t="str">
        <f t="shared" si="126"/>
        <v/>
      </c>
      <c r="O2683" s="96" t="str">
        <f t="shared" si="127"/>
        <v/>
      </c>
    </row>
    <row r="2684" spans="1:15" x14ac:dyDescent="0.25">
      <c r="A2684"/>
      <c r="M2684" s="24" t="str">
        <f t="shared" si="125"/>
        <v/>
      </c>
      <c r="N2684" s="24" t="str">
        <f t="shared" si="126"/>
        <v/>
      </c>
      <c r="O2684" s="96" t="str">
        <f t="shared" si="127"/>
        <v/>
      </c>
    </row>
    <row r="2685" spans="1:15" x14ac:dyDescent="0.25">
      <c r="A2685"/>
      <c r="M2685" s="24" t="str">
        <f t="shared" si="125"/>
        <v/>
      </c>
      <c r="N2685" s="24" t="str">
        <f t="shared" si="126"/>
        <v/>
      </c>
      <c r="O2685" s="96" t="str">
        <f t="shared" si="127"/>
        <v/>
      </c>
    </row>
    <row r="2686" spans="1:15" x14ac:dyDescent="0.25">
      <c r="A2686"/>
      <c r="M2686" s="24" t="str">
        <f t="shared" si="125"/>
        <v/>
      </c>
      <c r="N2686" s="24" t="str">
        <f t="shared" si="126"/>
        <v/>
      </c>
      <c r="O2686" s="96" t="str">
        <f t="shared" si="127"/>
        <v/>
      </c>
    </row>
    <row r="2687" spans="1:15" x14ac:dyDescent="0.25">
      <c r="A2687"/>
      <c r="M2687" s="24" t="str">
        <f t="shared" si="125"/>
        <v/>
      </c>
      <c r="N2687" s="24" t="str">
        <f t="shared" si="126"/>
        <v/>
      </c>
      <c r="O2687" s="96" t="str">
        <f t="shared" si="127"/>
        <v/>
      </c>
    </row>
    <row r="2688" spans="1:15" x14ac:dyDescent="0.25">
      <c r="A2688"/>
      <c r="M2688" s="24" t="str">
        <f t="shared" si="125"/>
        <v/>
      </c>
      <c r="N2688" s="24" t="str">
        <f t="shared" si="126"/>
        <v/>
      </c>
      <c r="O2688" s="96" t="str">
        <f t="shared" si="127"/>
        <v/>
      </c>
    </row>
    <row r="2689" spans="1:15" x14ac:dyDescent="0.25">
      <c r="A2689"/>
      <c r="M2689" s="24" t="str">
        <f t="shared" ref="M2689:M2752" si="128">IF($B2689="","",_xlfn.NUMBERVALUE(LEFT($J2689,5)))</f>
        <v/>
      </c>
      <c r="N2689" s="24" t="str">
        <f t="shared" si="126"/>
        <v/>
      </c>
      <c r="O2689" s="96" t="str">
        <f t="shared" si="127"/>
        <v/>
      </c>
    </row>
    <row r="2690" spans="1:15" x14ac:dyDescent="0.25">
      <c r="A2690"/>
      <c r="M2690" s="24" t="str">
        <f t="shared" si="128"/>
        <v/>
      </c>
      <c r="N2690" s="24" t="str">
        <f t="shared" ref="N2690:N2753" si="129">IF(B2690="","",IF($M2690&lt;10/48,10/48,IF($M2690&gt;39/48,39/48,$M2690)))</f>
        <v/>
      </c>
      <c r="O2690" s="96" t="str">
        <f t="shared" si="127"/>
        <v/>
      </c>
    </row>
    <row r="2691" spans="1:15" x14ac:dyDescent="0.25">
      <c r="A2691"/>
      <c r="M2691" s="24" t="str">
        <f t="shared" si="128"/>
        <v/>
      </c>
      <c r="N2691" s="24" t="str">
        <f t="shared" si="129"/>
        <v/>
      </c>
      <c r="O2691" s="96" t="str">
        <f t="shared" ref="O2691:O2754" si="130">IF($A2691="","",HOUR($N2691))</f>
        <v/>
      </c>
    </row>
    <row r="2692" spans="1:15" x14ac:dyDescent="0.25">
      <c r="A2692"/>
      <c r="M2692" s="24" t="str">
        <f t="shared" si="128"/>
        <v/>
      </c>
      <c r="N2692" s="24" t="str">
        <f t="shared" si="129"/>
        <v/>
      </c>
      <c r="O2692" s="96" t="str">
        <f t="shared" si="130"/>
        <v/>
      </c>
    </row>
    <row r="2693" spans="1:15" x14ac:dyDescent="0.25">
      <c r="A2693"/>
      <c r="M2693" s="24" t="str">
        <f t="shared" si="128"/>
        <v/>
      </c>
      <c r="N2693" s="24" t="str">
        <f t="shared" si="129"/>
        <v/>
      </c>
      <c r="O2693" s="96" t="str">
        <f t="shared" si="130"/>
        <v/>
      </c>
    </row>
    <row r="2694" spans="1:15" x14ac:dyDescent="0.25">
      <c r="A2694"/>
      <c r="M2694" s="24" t="str">
        <f t="shared" si="128"/>
        <v/>
      </c>
      <c r="N2694" s="24" t="str">
        <f t="shared" si="129"/>
        <v/>
      </c>
      <c r="O2694" s="96" t="str">
        <f t="shared" si="130"/>
        <v/>
      </c>
    </row>
    <row r="2695" spans="1:15" x14ac:dyDescent="0.25">
      <c r="A2695"/>
      <c r="M2695" s="24" t="str">
        <f t="shared" si="128"/>
        <v/>
      </c>
      <c r="N2695" s="24" t="str">
        <f t="shared" si="129"/>
        <v/>
      </c>
      <c r="O2695" s="96" t="str">
        <f t="shared" si="130"/>
        <v/>
      </c>
    </row>
    <row r="2696" spans="1:15" x14ac:dyDescent="0.25">
      <c r="A2696"/>
      <c r="M2696" s="24" t="str">
        <f t="shared" si="128"/>
        <v/>
      </c>
      <c r="N2696" s="24" t="str">
        <f t="shared" si="129"/>
        <v/>
      </c>
      <c r="O2696" s="96" t="str">
        <f t="shared" si="130"/>
        <v/>
      </c>
    </row>
    <row r="2697" spans="1:15" x14ac:dyDescent="0.25">
      <c r="A2697"/>
      <c r="M2697" s="24" t="str">
        <f t="shared" si="128"/>
        <v/>
      </c>
      <c r="N2697" s="24" t="str">
        <f t="shared" si="129"/>
        <v/>
      </c>
      <c r="O2697" s="96" t="str">
        <f t="shared" si="130"/>
        <v/>
      </c>
    </row>
    <row r="2698" spans="1:15" x14ac:dyDescent="0.25">
      <c r="A2698"/>
      <c r="M2698" s="24" t="str">
        <f t="shared" si="128"/>
        <v/>
      </c>
      <c r="N2698" s="24" t="str">
        <f t="shared" si="129"/>
        <v/>
      </c>
      <c r="O2698" s="96" t="str">
        <f t="shared" si="130"/>
        <v/>
      </c>
    </row>
    <row r="2699" spans="1:15" x14ac:dyDescent="0.25">
      <c r="A2699"/>
      <c r="M2699" s="24" t="str">
        <f t="shared" si="128"/>
        <v/>
      </c>
      <c r="N2699" s="24" t="str">
        <f t="shared" si="129"/>
        <v/>
      </c>
      <c r="O2699" s="96" t="str">
        <f t="shared" si="130"/>
        <v/>
      </c>
    </row>
    <row r="2700" spans="1:15" x14ac:dyDescent="0.25">
      <c r="A2700"/>
      <c r="M2700" s="24" t="str">
        <f t="shared" si="128"/>
        <v/>
      </c>
      <c r="N2700" s="24" t="str">
        <f t="shared" si="129"/>
        <v/>
      </c>
      <c r="O2700" s="96" t="str">
        <f t="shared" si="130"/>
        <v/>
      </c>
    </row>
    <row r="2701" spans="1:15" x14ac:dyDescent="0.25">
      <c r="A2701"/>
      <c r="M2701" s="24" t="str">
        <f t="shared" si="128"/>
        <v/>
      </c>
      <c r="N2701" s="24" t="str">
        <f t="shared" si="129"/>
        <v/>
      </c>
      <c r="O2701" s="96" t="str">
        <f t="shared" si="130"/>
        <v/>
      </c>
    </row>
    <row r="2702" spans="1:15" x14ac:dyDescent="0.25">
      <c r="A2702"/>
      <c r="M2702" s="24" t="str">
        <f t="shared" si="128"/>
        <v/>
      </c>
      <c r="N2702" s="24" t="str">
        <f t="shared" si="129"/>
        <v/>
      </c>
      <c r="O2702" s="96" t="str">
        <f t="shared" si="130"/>
        <v/>
      </c>
    </row>
    <row r="2703" spans="1:15" x14ac:dyDescent="0.25">
      <c r="A2703"/>
      <c r="M2703" s="24" t="str">
        <f t="shared" si="128"/>
        <v/>
      </c>
      <c r="N2703" s="24" t="str">
        <f t="shared" si="129"/>
        <v/>
      </c>
      <c r="O2703" s="96" t="str">
        <f t="shared" si="130"/>
        <v/>
      </c>
    </row>
    <row r="2704" spans="1:15" x14ac:dyDescent="0.25">
      <c r="A2704"/>
      <c r="M2704" s="24" t="str">
        <f t="shared" si="128"/>
        <v/>
      </c>
      <c r="N2704" s="24" t="str">
        <f t="shared" si="129"/>
        <v/>
      </c>
      <c r="O2704" s="96" t="str">
        <f t="shared" si="130"/>
        <v/>
      </c>
    </row>
    <row r="2705" spans="1:15" x14ac:dyDescent="0.25">
      <c r="A2705"/>
      <c r="M2705" s="24" t="str">
        <f t="shared" si="128"/>
        <v/>
      </c>
      <c r="N2705" s="24" t="str">
        <f t="shared" si="129"/>
        <v/>
      </c>
      <c r="O2705" s="96" t="str">
        <f t="shared" si="130"/>
        <v/>
      </c>
    </row>
    <row r="2706" spans="1:15" x14ac:dyDescent="0.25">
      <c r="A2706"/>
      <c r="M2706" s="24" t="str">
        <f t="shared" si="128"/>
        <v/>
      </c>
      <c r="N2706" s="24" t="str">
        <f t="shared" si="129"/>
        <v/>
      </c>
      <c r="O2706" s="96" t="str">
        <f t="shared" si="130"/>
        <v/>
      </c>
    </row>
    <row r="2707" spans="1:15" x14ac:dyDescent="0.25">
      <c r="A2707"/>
      <c r="M2707" s="24" t="str">
        <f t="shared" si="128"/>
        <v/>
      </c>
      <c r="N2707" s="24" t="str">
        <f t="shared" si="129"/>
        <v/>
      </c>
      <c r="O2707" s="96" t="str">
        <f t="shared" si="130"/>
        <v/>
      </c>
    </row>
    <row r="2708" spans="1:15" x14ac:dyDescent="0.25">
      <c r="A2708"/>
      <c r="M2708" s="24" t="str">
        <f t="shared" si="128"/>
        <v/>
      </c>
      <c r="N2708" s="24" t="str">
        <f t="shared" si="129"/>
        <v/>
      </c>
      <c r="O2708" s="96" t="str">
        <f t="shared" si="130"/>
        <v/>
      </c>
    </row>
    <row r="2709" spans="1:15" x14ac:dyDescent="0.25">
      <c r="A2709"/>
      <c r="M2709" s="24" t="str">
        <f t="shared" si="128"/>
        <v/>
      </c>
      <c r="N2709" s="24" t="str">
        <f t="shared" si="129"/>
        <v/>
      </c>
      <c r="O2709" s="96" t="str">
        <f t="shared" si="130"/>
        <v/>
      </c>
    </row>
    <row r="2710" spans="1:15" x14ac:dyDescent="0.25">
      <c r="A2710"/>
      <c r="M2710" s="24" t="str">
        <f t="shared" si="128"/>
        <v/>
      </c>
      <c r="N2710" s="24" t="str">
        <f t="shared" si="129"/>
        <v/>
      </c>
      <c r="O2710" s="96" t="str">
        <f t="shared" si="130"/>
        <v/>
      </c>
    </row>
    <row r="2711" spans="1:15" x14ac:dyDescent="0.25">
      <c r="A2711"/>
      <c r="M2711" s="24" t="str">
        <f t="shared" si="128"/>
        <v/>
      </c>
      <c r="N2711" s="24" t="str">
        <f t="shared" si="129"/>
        <v/>
      </c>
      <c r="O2711" s="96" t="str">
        <f t="shared" si="130"/>
        <v/>
      </c>
    </row>
    <row r="2712" spans="1:15" x14ac:dyDescent="0.25">
      <c r="A2712"/>
      <c r="M2712" s="24" t="str">
        <f t="shared" si="128"/>
        <v/>
      </c>
      <c r="N2712" s="24" t="str">
        <f t="shared" si="129"/>
        <v/>
      </c>
      <c r="O2712" s="96" t="str">
        <f t="shared" si="130"/>
        <v/>
      </c>
    </row>
    <row r="2713" spans="1:15" x14ac:dyDescent="0.25">
      <c r="A2713"/>
      <c r="M2713" s="24" t="str">
        <f t="shared" si="128"/>
        <v/>
      </c>
      <c r="N2713" s="24" t="str">
        <f t="shared" si="129"/>
        <v/>
      </c>
      <c r="O2713" s="96" t="str">
        <f t="shared" si="130"/>
        <v/>
      </c>
    </row>
    <row r="2714" spans="1:15" x14ac:dyDescent="0.25">
      <c r="A2714"/>
      <c r="M2714" s="24" t="str">
        <f t="shared" si="128"/>
        <v/>
      </c>
      <c r="N2714" s="24" t="str">
        <f t="shared" si="129"/>
        <v/>
      </c>
      <c r="O2714" s="96" t="str">
        <f t="shared" si="130"/>
        <v/>
      </c>
    </row>
    <row r="2715" spans="1:15" x14ac:dyDescent="0.25">
      <c r="A2715"/>
      <c r="M2715" s="24" t="str">
        <f t="shared" si="128"/>
        <v/>
      </c>
      <c r="N2715" s="24" t="str">
        <f t="shared" si="129"/>
        <v/>
      </c>
      <c r="O2715" s="96" t="str">
        <f t="shared" si="130"/>
        <v/>
      </c>
    </row>
    <row r="2716" spans="1:15" x14ac:dyDescent="0.25">
      <c r="A2716"/>
      <c r="M2716" s="24" t="str">
        <f t="shared" si="128"/>
        <v/>
      </c>
      <c r="N2716" s="24" t="str">
        <f t="shared" si="129"/>
        <v/>
      </c>
      <c r="O2716" s="96" t="str">
        <f t="shared" si="130"/>
        <v/>
      </c>
    </row>
    <row r="2717" spans="1:15" x14ac:dyDescent="0.25">
      <c r="A2717"/>
      <c r="M2717" s="24" t="str">
        <f t="shared" si="128"/>
        <v/>
      </c>
      <c r="N2717" s="24" t="str">
        <f t="shared" si="129"/>
        <v/>
      </c>
      <c r="O2717" s="96" t="str">
        <f t="shared" si="130"/>
        <v/>
      </c>
    </row>
    <row r="2718" spans="1:15" x14ac:dyDescent="0.25">
      <c r="A2718"/>
      <c r="M2718" s="24" t="str">
        <f t="shared" si="128"/>
        <v/>
      </c>
      <c r="N2718" s="24" t="str">
        <f t="shared" si="129"/>
        <v/>
      </c>
      <c r="O2718" s="96" t="str">
        <f t="shared" si="130"/>
        <v/>
      </c>
    </row>
    <row r="2719" spans="1:15" x14ac:dyDescent="0.25">
      <c r="A2719"/>
      <c r="M2719" s="24" t="str">
        <f t="shared" si="128"/>
        <v/>
      </c>
      <c r="N2719" s="24" t="str">
        <f t="shared" si="129"/>
        <v/>
      </c>
      <c r="O2719" s="96" t="str">
        <f t="shared" si="130"/>
        <v/>
      </c>
    </row>
    <row r="2720" spans="1:15" x14ac:dyDescent="0.25">
      <c r="A2720"/>
      <c r="M2720" s="24" t="str">
        <f t="shared" si="128"/>
        <v/>
      </c>
      <c r="N2720" s="24" t="str">
        <f t="shared" si="129"/>
        <v/>
      </c>
      <c r="O2720" s="96" t="str">
        <f t="shared" si="130"/>
        <v/>
      </c>
    </row>
    <row r="2721" spans="1:15" x14ac:dyDescent="0.25">
      <c r="A2721"/>
      <c r="M2721" s="24" t="str">
        <f t="shared" si="128"/>
        <v/>
      </c>
      <c r="N2721" s="24" t="str">
        <f t="shared" si="129"/>
        <v/>
      </c>
      <c r="O2721" s="96" t="str">
        <f t="shared" si="130"/>
        <v/>
      </c>
    </row>
    <row r="2722" spans="1:15" x14ac:dyDescent="0.25">
      <c r="A2722"/>
      <c r="M2722" s="24" t="str">
        <f t="shared" si="128"/>
        <v/>
      </c>
      <c r="N2722" s="24" t="str">
        <f t="shared" si="129"/>
        <v/>
      </c>
      <c r="O2722" s="96" t="str">
        <f t="shared" si="130"/>
        <v/>
      </c>
    </row>
    <row r="2723" spans="1:15" x14ac:dyDescent="0.25">
      <c r="A2723"/>
      <c r="M2723" s="24" t="str">
        <f t="shared" si="128"/>
        <v/>
      </c>
      <c r="N2723" s="24" t="str">
        <f t="shared" si="129"/>
        <v/>
      </c>
      <c r="O2723" s="96" t="str">
        <f t="shared" si="130"/>
        <v/>
      </c>
    </row>
    <row r="2724" spans="1:15" x14ac:dyDescent="0.25">
      <c r="A2724"/>
      <c r="M2724" s="24" t="str">
        <f t="shared" si="128"/>
        <v/>
      </c>
      <c r="N2724" s="24" t="str">
        <f t="shared" si="129"/>
        <v/>
      </c>
      <c r="O2724" s="96" t="str">
        <f t="shared" si="130"/>
        <v/>
      </c>
    </row>
    <row r="2725" spans="1:15" x14ac:dyDescent="0.25">
      <c r="A2725"/>
      <c r="M2725" s="24" t="str">
        <f t="shared" si="128"/>
        <v/>
      </c>
      <c r="N2725" s="24" t="str">
        <f t="shared" si="129"/>
        <v/>
      </c>
      <c r="O2725" s="96" t="str">
        <f t="shared" si="130"/>
        <v/>
      </c>
    </row>
    <row r="2726" spans="1:15" x14ac:dyDescent="0.25">
      <c r="A2726"/>
      <c r="M2726" s="24" t="str">
        <f t="shared" si="128"/>
        <v/>
      </c>
      <c r="N2726" s="24" t="str">
        <f t="shared" si="129"/>
        <v/>
      </c>
      <c r="O2726" s="96" t="str">
        <f t="shared" si="130"/>
        <v/>
      </c>
    </row>
    <row r="2727" spans="1:15" x14ac:dyDescent="0.25">
      <c r="A2727"/>
      <c r="M2727" s="24" t="str">
        <f t="shared" si="128"/>
        <v/>
      </c>
      <c r="N2727" s="24" t="str">
        <f t="shared" si="129"/>
        <v/>
      </c>
      <c r="O2727" s="96" t="str">
        <f t="shared" si="130"/>
        <v/>
      </c>
    </row>
    <row r="2728" spans="1:15" x14ac:dyDescent="0.25">
      <c r="A2728"/>
      <c r="M2728" s="24" t="str">
        <f t="shared" si="128"/>
        <v/>
      </c>
      <c r="N2728" s="24" t="str">
        <f t="shared" si="129"/>
        <v/>
      </c>
      <c r="O2728" s="96" t="str">
        <f t="shared" si="130"/>
        <v/>
      </c>
    </row>
    <row r="2729" spans="1:15" x14ac:dyDescent="0.25">
      <c r="A2729"/>
      <c r="M2729" s="24" t="str">
        <f t="shared" si="128"/>
        <v/>
      </c>
      <c r="N2729" s="24" t="str">
        <f t="shared" si="129"/>
        <v/>
      </c>
      <c r="O2729" s="96" t="str">
        <f t="shared" si="130"/>
        <v/>
      </c>
    </row>
    <row r="2730" spans="1:15" x14ac:dyDescent="0.25">
      <c r="A2730"/>
      <c r="M2730" s="24" t="str">
        <f t="shared" si="128"/>
        <v/>
      </c>
      <c r="N2730" s="24" t="str">
        <f t="shared" si="129"/>
        <v/>
      </c>
      <c r="O2730" s="96" t="str">
        <f t="shared" si="130"/>
        <v/>
      </c>
    </row>
    <row r="2731" spans="1:15" x14ac:dyDescent="0.25">
      <c r="A2731"/>
      <c r="M2731" s="24" t="str">
        <f t="shared" si="128"/>
        <v/>
      </c>
      <c r="N2731" s="24" t="str">
        <f t="shared" si="129"/>
        <v/>
      </c>
      <c r="O2731" s="96" t="str">
        <f t="shared" si="130"/>
        <v/>
      </c>
    </row>
    <row r="2732" spans="1:15" x14ac:dyDescent="0.25">
      <c r="A2732"/>
      <c r="M2732" s="24" t="str">
        <f t="shared" si="128"/>
        <v/>
      </c>
      <c r="N2732" s="24" t="str">
        <f t="shared" si="129"/>
        <v/>
      </c>
      <c r="O2732" s="96" t="str">
        <f t="shared" si="130"/>
        <v/>
      </c>
    </row>
    <row r="2733" spans="1:15" x14ac:dyDescent="0.25">
      <c r="A2733"/>
      <c r="M2733" s="24" t="str">
        <f t="shared" si="128"/>
        <v/>
      </c>
      <c r="N2733" s="24" t="str">
        <f t="shared" si="129"/>
        <v/>
      </c>
      <c r="O2733" s="96" t="str">
        <f t="shared" si="130"/>
        <v/>
      </c>
    </row>
    <row r="2734" spans="1:15" x14ac:dyDescent="0.25">
      <c r="A2734"/>
      <c r="M2734" s="24" t="str">
        <f t="shared" si="128"/>
        <v/>
      </c>
      <c r="N2734" s="24" t="str">
        <f t="shared" si="129"/>
        <v/>
      </c>
      <c r="O2734" s="96" t="str">
        <f t="shared" si="130"/>
        <v/>
      </c>
    </row>
    <row r="2735" spans="1:15" x14ac:dyDescent="0.25">
      <c r="A2735"/>
      <c r="M2735" s="24" t="str">
        <f t="shared" si="128"/>
        <v/>
      </c>
      <c r="N2735" s="24" t="str">
        <f t="shared" si="129"/>
        <v/>
      </c>
      <c r="O2735" s="96" t="str">
        <f t="shared" si="130"/>
        <v/>
      </c>
    </row>
    <row r="2736" spans="1:15" x14ac:dyDescent="0.25">
      <c r="A2736"/>
      <c r="M2736" s="24" t="str">
        <f t="shared" si="128"/>
        <v/>
      </c>
      <c r="N2736" s="24" t="str">
        <f t="shared" si="129"/>
        <v/>
      </c>
      <c r="O2736" s="96" t="str">
        <f t="shared" si="130"/>
        <v/>
      </c>
    </row>
    <row r="2737" spans="1:15" x14ac:dyDescent="0.25">
      <c r="A2737"/>
      <c r="M2737" s="24" t="str">
        <f t="shared" si="128"/>
        <v/>
      </c>
      <c r="N2737" s="24" t="str">
        <f t="shared" si="129"/>
        <v/>
      </c>
      <c r="O2737" s="96" t="str">
        <f t="shared" si="130"/>
        <v/>
      </c>
    </row>
    <row r="2738" spans="1:15" x14ac:dyDescent="0.25">
      <c r="A2738"/>
      <c r="M2738" s="24" t="str">
        <f t="shared" si="128"/>
        <v/>
      </c>
      <c r="N2738" s="24" t="str">
        <f t="shared" si="129"/>
        <v/>
      </c>
      <c r="O2738" s="96" t="str">
        <f t="shared" si="130"/>
        <v/>
      </c>
    </row>
    <row r="2739" spans="1:15" x14ac:dyDescent="0.25">
      <c r="A2739"/>
      <c r="M2739" s="24" t="str">
        <f t="shared" si="128"/>
        <v/>
      </c>
      <c r="N2739" s="24" t="str">
        <f t="shared" si="129"/>
        <v/>
      </c>
      <c r="O2739" s="96" t="str">
        <f t="shared" si="130"/>
        <v/>
      </c>
    </row>
    <row r="2740" spans="1:15" x14ac:dyDescent="0.25">
      <c r="A2740"/>
      <c r="M2740" s="24" t="str">
        <f t="shared" si="128"/>
        <v/>
      </c>
      <c r="N2740" s="24" t="str">
        <f t="shared" si="129"/>
        <v/>
      </c>
      <c r="O2740" s="96" t="str">
        <f t="shared" si="130"/>
        <v/>
      </c>
    </row>
    <row r="2741" spans="1:15" x14ac:dyDescent="0.25">
      <c r="A2741"/>
      <c r="M2741" s="24" t="str">
        <f t="shared" si="128"/>
        <v/>
      </c>
      <c r="N2741" s="24" t="str">
        <f t="shared" si="129"/>
        <v/>
      </c>
      <c r="O2741" s="96" t="str">
        <f t="shared" si="130"/>
        <v/>
      </c>
    </row>
    <row r="2742" spans="1:15" x14ac:dyDescent="0.25">
      <c r="A2742"/>
      <c r="M2742" s="24" t="str">
        <f t="shared" si="128"/>
        <v/>
      </c>
      <c r="N2742" s="24" t="str">
        <f t="shared" si="129"/>
        <v/>
      </c>
      <c r="O2742" s="96" t="str">
        <f t="shared" si="130"/>
        <v/>
      </c>
    </row>
    <row r="2743" spans="1:15" x14ac:dyDescent="0.25">
      <c r="A2743"/>
      <c r="M2743" s="24" t="str">
        <f t="shared" si="128"/>
        <v/>
      </c>
      <c r="N2743" s="24" t="str">
        <f t="shared" si="129"/>
        <v/>
      </c>
      <c r="O2743" s="96" t="str">
        <f t="shared" si="130"/>
        <v/>
      </c>
    </row>
    <row r="2744" spans="1:15" x14ac:dyDescent="0.25">
      <c r="A2744"/>
      <c r="M2744" s="24" t="str">
        <f t="shared" si="128"/>
        <v/>
      </c>
      <c r="N2744" s="24" t="str">
        <f t="shared" si="129"/>
        <v/>
      </c>
      <c r="O2744" s="96" t="str">
        <f t="shared" si="130"/>
        <v/>
      </c>
    </row>
    <row r="2745" spans="1:15" x14ac:dyDescent="0.25">
      <c r="A2745"/>
      <c r="M2745" s="24" t="str">
        <f t="shared" si="128"/>
        <v/>
      </c>
      <c r="N2745" s="24" t="str">
        <f t="shared" si="129"/>
        <v/>
      </c>
      <c r="O2745" s="96" t="str">
        <f t="shared" si="130"/>
        <v/>
      </c>
    </row>
    <row r="2746" spans="1:15" x14ac:dyDescent="0.25">
      <c r="A2746"/>
      <c r="M2746" s="24" t="str">
        <f t="shared" si="128"/>
        <v/>
      </c>
      <c r="N2746" s="24" t="str">
        <f t="shared" si="129"/>
        <v/>
      </c>
      <c r="O2746" s="96" t="str">
        <f t="shared" si="130"/>
        <v/>
      </c>
    </row>
    <row r="2747" spans="1:15" x14ac:dyDescent="0.25">
      <c r="A2747"/>
      <c r="M2747" s="24" t="str">
        <f t="shared" si="128"/>
        <v/>
      </c>
      <c r="N2747" s="24" t="str">
        <f t="shared" si="129"/>
        <v/>
      </c>
      <c r="O2747" s="96" t="str">
        <f t="shared" si="130"/>
        <v/>
      </c>
    </row>
    <row r="2748" spans="1:15" x14ac:dyDescent="0.25">
      <c r="A2748"/>
      <c r="M2748" s="24" t="str">
        <f t="shared" si="128"/>
        <v/>
      </c>
      <c r="N2748" s="24" t="str">
        <f t="shared" si="129"/>
        <v/>
      </c>
      <c r="O2748" s="96" t="str">
        <f t="shared" si="130"/>
        <v/>
      </c>
    </row>
    <row r="2749" spans="1:15" x14ac:dyDescent="0.25">
      <c r="A2749"/>
      <c r="M2749" s="24" t="str">
        <f t="shared" si="128"/>
        <v/>
      </c>
      <c r="N2749" s="24" t="str">
        <f t="shared" si="129"/>
        <v/>
      </c>
      <c r="O2749" s="96" t="str">
        <f t="shared" si="130"/>
        <v/>
      </c>
    </row>
    <row r="2750" spans="1:15" x14ac:dyDescent="0.25">
      <c r="A2750"/>
      <c r="M2750" s="24" t="str">
        <f t="shared" si="128"/>
        <v/>
      </c>
      <c r="N2750" s="24" t="str">
        <f t="shared" si="129"/>
        <v/>
      </c>
      <c r="O2750" s="96" t="str">
        <f t="shared" si="130"/>
        <v/>
      </c>
    </row>
    <row r="2751" spans="1:15" x14ac:dyDescent="0.25">
      <c r="A2751"/>
      <c r="M2751" s="24" t="str">
        <f t="shared" si="128"/>
        <v/>
      </c>
      <c r="N2751" s="24" t="str">
        <f t="shared" si="129"/>
        <v/>
      </c>
      <c r="O2751" s="96" t="str">
        <f t="shared" si="130"/>
        <v/>
      </c>
    </row>
    <row r="2752" spans="1:15" x14ac:dyDescent="0.25">
      <c r="A2752"/>
      <c r="M2752" s="24" t="str">
        <f t="shared" si="128"/>
        <v/>
      </c>
      <c r="N2752" s="24" t="str">
        <f t="shared" si="129"/>
        <v/>
      </c>
      <c r="O2752" s="96" t="str">
        <f t="shared" si="130"/>
        <v/>
      </c>
    </row>
    <row r="2753" spans="1:15" x14ac:dyDescent="0.25">
      <c r="A2753"/>
      <c r="M2753" s="24" t="str">
        <f t="shared" ref="M2753:M2816" si="131">IF($B2753="","",_xlfn.NUMBERVALUE(LEFT($J2753,5)))</f>
        <v/>
      </c>
      <c r="N2753" s="24" t="str">
        <f t="shared" si="129"/>
        <v/>
      </c>
      <c r="O2753" s="96" t="str">
        <f t="shared" si="130"/>
        <v/>
      </c>
    </row>
    <row r="2754" spans="1:15" x14ac:dyDescent="0.25">
      <c r="A2754"/>
      <c r="M2754" s="24" t="str">
        <f t="shared" si="131"/>
        <v/>
      </c>
      <c r="N2754" s="24" t="str">
        <f t="shared" ref="N2754:N2817" si="132">IF(B2754="","",IF($M2754&lt;10/48,10/48,IF($M2754&gt;39/48,39/48,$M2754)))</f>
        <v/>
      </c>
      <c r="O2754" s="96" t="str">
        <f t="shared" si="130"/>
        <v/>
      </c>
    </row>
    <row r="2755" spans="1:15" x14ac:dyDescent="0.25">
      <c r="A2755"/>
      <c r="M2755" s="24" t="str">
        <f t="shared" si="131"/>
        <v/>
      </c>
      <c r="N2755" s="24" t="str">
        <f t="shared" si="132"/>
        <v/>
      </c>
      <c r="O2755" s="96" t="str">
        <f t="shared" ref="O2755:O2818" si="133">IF($A2755="","",HOUR($N2755))</f>
        <v/>
      </c>
    </row>
    <row r="2756" spans="1:15" x14ac:dyDescent="0.25">
      <c r="A2756"/>
      <c r="M2756" s="24" t="str">
        <f t="shared" si="131"/>
        <v/>
      </c>
      <c r="N2756" s="24" t="str">
        <f t="shared" si="132"/>
        <v/>
      </c>
      <c r="O2756" s="96" t="str">
        <f t="shared" si="133"/>
        <v/>
      </c>
    </row>
    <row r="2757" spans="1:15" x14ac:dyDescent="0.25">
      <c r="A2757"/>
      <c r="M2757" s="24" t="str">
        <f t="shared" si="131"/>
        <v/>
      </c>
      <c r="N2757" s="24" t="str">
        <f t="shared" si="132"/>
        <v/>
      </c>
      <c r="O2757" s="96" t="str">
        <f t="shared" si="133"/>
        <v/>
      </c>
    </row>
    <row r="2758" spans="1:15" x14ac:dyDescent="0.25">
      <c r="A2758"/>
      <c r="M2758" s="24" t="str">
        <f t="shared" si="131"/>
        <v/>
      </c>
      <c r="N2758" s="24" t="str">
        <f t="shared" si="132"/>
        <v/>
      </c>
      <c r="O2758" s="96" t="str">
        <f t="shared" si="133"/>
        <v/>
      </c>
    </row>
    <row r="2759" spans="1:15" x14ac:dyDescent="0.25">
      <c r="A2759"/>
      <c r="M2759" s="24" t="str">
        <f t="shared" si="131"/>
        <v/>
      </c>
      <c r="N2759" s="24" t="str">
        <f t="shared" si="132"/>
        <v/>
      </c>
      <c r="O2759" s="96" t="str">
        <f t="shared" si="133"/>
        <v/>
      </c>
    </row>
    <row r="2760" spans="1:15" x14ac:dyDescent="0.25">
      <c r="A2760"/>
      <c r="M2760" s="24" t="str">
        <f t="shared" si="131"/>
        <v/>
      </c>
      <c r="N2760" s="24" t="str">
        <f t="shared" si="132"/>
        <v/>
      </c>
      <c r="O2760" s="96" t="str">
        <f t="shared" si="133"/>
        <v/>
      </c>
    </row>
    <row r="2761" spans="1:15" x14ac:dyDescent="0.25">
      <c r="A2761"/>
      <c r="M2761" s="24" t="str">
        <f t="shared" si="131"/>
        <v/>
      </c>
      <c r="N2761" s="24" t="str">
        <f t="shared" si="132"/>
        <v/>
      </c>
      <c r="O2761" s="96" t="str">
        <f t="shared" si="133"/>
        <v/>
      </c>
    </row>
    <row r="2762" spans="1:15" x14ac:dyDescent="0.25">
      <c r="A2762"/>
      <c r="M2762" s="24" t="str">
        <f t="shared" si="131"/>
        <v/>
      </c>
      <c r="N2762" s="24" t="str">
        <f t="shared" si="132"/>
        <v/>
      </c>
      <c r="O2762" s="96" t="str">
        <f t="shared" si="133"/>
        <v/>
      </c>
    </row>
    <row r="2763" spans="1:15" x14ac:dyDescent="0.25">
      <c r="A2763"/>
      <c r="M2763" s="24" t="str">
        <f t="shared" si="131"/>
        <v/>
      </c>
      <c r="N2763" s="24" t="str">
        <f t="shared" si="132"/>
        <v/>
      </c>
      <c r="O2763" s="96" t="str">
        <f t="shared" si="133"/>
        <v/>
      </c>
    </row>
    <row r="2764" spans="1:15" x14ac:dyDescent="0.25">
      <c r="A2764"/>
      <c r="M2764" s="24" t="str">
        <f t="shared" si="131"/>
        <v/>
      </c>
      <c r="N2764" s="24" t="str">
        <f t="shared" si="132"/>
        <v/>
      </c>
      <c r="O2764" s="96" t="str">
        <f t="shared" si="133"/>
        <v/>
      </c>
    </row>
    <row r="2765" spans="1:15" x14ac:dyDescent="0.25">
      <c r="A2765"/>
      <c r="M2765" s="24" t="str">
        <f t="shared" si="131"/>
        <v/>
      </c>
      <c r="N2765" s="24" t="str">
        <f t="shared" si="132"/>
        <v/>
      </c>
      <c r="O2765" s="96" t="str">
        <f t="shared" si="133"/>
        <v/>
      </c>
    </row>
    <row r="2766" spans="1:15" x14ac:dyDescent="0.25">
      <c r="A2766"/>
      <c r="M2766" s="24" t="str">
        <f t="shared" si="131"/>
        <v/>
      </c>
      <c r="N2766" s="24" t="str">
        <f t="shared" si="132"/>
        <v/>
      </c>
      <c r="O2766" s="96" t="str">
        <f t="shared" si="133"/>
        <v/>
      </c>
    </row>
    <row r="2767" spans="1:15" x14ac:dyDescent="0.25">
      <c r="A2767"/>
      <c r="M2767" s="24" t="str">
        <f t="shared" si="131"/>
        <v/>
      </c>
      <c r="N2767" s="24" t="str">
        <f t="shared" si="132"/>
        <v/>
      </c>
      <c r="O2767" s="96" t="str">
        <f t="shared" si="133"/>
        <v/>
      </c>
    </row>
    <row r="2768" spans="1:15" x14ac:dyDescent="0.25">
      <c r="A2768"/>
      <c r="M2768" s="24" t="str">
        <f t="shared" si="131"/>
        <v/>
      </c>
      <c r="N2768" s="24" t="str">
        <f t="shared" si="132"/>
        <v/>
      </c>
      <c r="O2768" s="96" t="str">
        <f t="shared" si="133"/>
        <v/>
      </c>
    </row>
    <row r="2769" spans="1:15" x14ac:dyDescent="0.25">
      <c r="A2769"/>
      <c r="M2769" s="24" t="str">
        <f t="shared" si="131"/>
        <v/>
      </c>
      <c r="N2769" s="24" t="str">
        <f t="shared" si="132"/>
        <v/>
      </c>
      <c r="O2769" s="96" t="str">
        <f t="shared" si="133"/>
        <v/>
      </c>
    </row>
    <row r="2770" spans="1:15" x14ac:dyDescent="0.25">
      <c r="A2770"/>
      <c r="M2770" s="24" t="str">
        <f t="shared" si="131"/>
        <v/>
      </c>
      <c r="N2770" s="24" t="str">
        <f t="shared" si="132"/>
        <v/>
      </c>
      <c r="O2770" s="96" t="str">
        <f t="shared" si="133"/>
        <v/>
      </c>
    </row>
    <row r="2771" spans="1:15" x14ac:dyDescent="0.25">
      <c r="A2771"/>
      <c r="M2771" s="24" t="str">
        <f t="shared" si="131"/>
        <v/>
      </c>
      <c r="N2771" s="24" t="str">
        <f t="shared" si="132"/>
        <v/>
      </c>
      <c r="O2771" s="96" t="str">
        <f t="shared" si="133"/>
        <v/>
      </c>
    </row>
    <row r="2772" spans="1:15" x14ac:dyDescent="0.25">
      <c r="A2772"/>
      <c r="M2772" s="24" t="str">
        <f t="shared" si="131"/>
        <v/>
      </c>
      <c r="N2772" s="24" t="str">
        <f t="shared" si="132"/>
        <v/>
      </c>
      <c r="O2772" s="96" t="str">
        <f t="shared" si="133"/>
        <v/>
      </c>
    </row>
    <row r="2773" spans="1:15" x14ac:dyDescent="0.25">
      <c r="A2773"/>
      <c r="M2773" s="24" t="str">
        <f t="shared" si="131"/>
        <v/>
      </c>
      <c r="N2773" s="24" t="str">
        <f t="shared" si="132"/>
        <v/>
      </c>
      <c r="O2773" s="96" t="str">
        <f t="shared" si="133"/>
        <v/>
      </c>
    </row>
    <row r="2774" spans="1:15" x14ac:dyDescent="0.25">
      <c r="A2774"/>
      <c r="M2774" s="24" t="str">
        <f t="shared" si="131"/>
        <v/>
      </c>
      <c r="N2774" s="24" t="str">
        <f t="shared" si="132"/>
        <v/>
      </c>
      <c r="O2774" s="96" t="str">
        <f t="shared" si="133"/>
        <v/>
      </c>
    </row>
    <row r="2775" spans="1:15" x14ac:dyDescent="0.25">
      <c r="A2775"/>
      <c r="M2775" s="24" t="str">
        <f t="shared" si="131"/>
        <v/>
      </c>
      <c r="N2775" s="24" t="str">
        <f t="shared" si="132"/>
        <v/>
      </c>
      <c r="O2775" s="96" t="str">
        <f t="shared" si="133"/>
        <v/>
      </c>
    </row>
    <row r="2776" spans="1:15" x14ac:dyDescent="0.25">
      <c r="A2776"/>
      <c r="M2776" s="24" t="str">
        <f t="shared" si="131"/>
        <v/>
      </c>
      <c r="N2776" s="24" t="str">
        <f t="shared" si="132"/>
        <v/>
      </c>
      <c r="O2776" s="96" t="str">
        <f t="shared" si="133"/>
        <v/>
      </c>
    </row>
    <row r="2777" spans="1:15" x14ac:dyDescent="0.25">
      <c r="A2777"/>
      <c r="M2777" s="24" t="str">
        <f t="shared" si="131"/>
        <v/>
      </c>
      <c r="N2777" s="24" t="str">
        <f t="shared" si="132"/>
        <v/>
      </c>
      <c r="O2777" s="96" t="str">
        <f t="shared" si="133"/>
        <v/>
      </c>
    </row>
    <row r="2778" spans="1:15" x14ac:dyDescent="0.25">
      <c r="A2778"/>
      <c r="M2778" s="24" t="str">
        <f t="shared" si="131"/>
        <v/>
      </c>
      <c r="N2778" s="24" t="str">
        <f t="shared" si="132"/>
        <v/>
      </c>
      <c r="O2778" s="96" t="str">
        <f t="shared" si="133"/>
        <v/>
      </c>
    </row>
    <row r="2779" spans="1:15" x14ac:dyDescent="0.25">
      <c r="A2779"/>
      <c r="M2779" s="24" t="str">
        <f t="shared" si="131"/>
        <v/>
      </c>
      <c r="N2779" s="24" t="str">
        <f t="shared" si="132"/>
        <v/>
      </c>
      <c r="O2779" s="96" t="str">
        <f t="shared" si="133"/>
        <v/>
      </c>
    </row>
    <row r="2780" spans="1:15" x14ac:dyDescent="0.25">
      <c r="A2780"/>
      <c r="M2780" s="24" t="str">
        <f t="shared" si="131"/>
        <v/>
      </c>
      <c r="N2780" s="24" t="str">
        <f t="shared" si="132"/>
        <v/>
      </c>
      <c r="O2780" s="96" t="str">
        <f t="shared" si="133"/>
        <v/>
      </c>
    </row>
    <row r="2781" spans="1:15" x14ac:dyDescent="0.25">
      <c r="A2781"/>
      <c r="M2781" s="24" t="str">
        <f t="shared" si="131"/>
        <v/>
      </c>
      <c r="N2781" s="24" t="str">
        <f t="shared" si="132"/>
        <v/>
      </c>
      <c r="O2781" s="96" t="str">
        <f t="shared" si="133"/>
        <v/>
      </c>
    </row>
    <row r="2782" spans="1:15" x14ac:dyDescent="0.25">
      <c r="A2782"/>
      <c r="M2782" s="24" t="str">
        <f t="shared" si="131"/>
        <v/>
      </c>
      <c r="N2782" s="24" t="str">
        <f t="shared" si="132"/>
        <v/>
      </c>
      <c r="O2782" s="96" t="str">
        <f t="shared" si="133"/>
        <v/>
      </c>
    </row>
    <row r="2783" spans="1:15" x14ac:dyDescent="0.25">
      <c r="A2783"/>
      <c r="M2783" s="24" t="str">
        <f t="shared" si="131"/>
        <v/>
      </c>
      <c r="N2783" s="24" t="str">
        <f t="shared" si="132"/>
        <v/>
      </c>
      <c r="O2783" s="96" t="str">
        <f t="shared" si="133"/>
        <v/>
      </c>
    </row>
    <row r="2784" spans="1:15" x14ac:dyDescent="0.25">
      <c r="A2784"/>
      <c r="M2784" s="24" t="str">
        <f t="shared" si="131"/>
        <v/>
      </c>
      <c r="N2784" s="24" t="str">
        <f t="shared" si="132"/>
        <v/>
      </c>
      <c r="O2784" s="96" t="str">
        <f t="shared" si="133"/>
        <v/>
      </c>
    </row>
    <row r="2785" spans="1:15" x14ac:dyDescent="0.25">
      <c r="A2785"/>
      <c r="M2785" s="24" t="str">
        <f t="shared" si="131"/>
        <v/>
      </c>
      <c r="N2785" s="24" t="str">
        <f t="shared" si="132"/>
        <v/>
      </c>
      <c r="O2785" s="96" t="str">
        <f t="shared" si="133"/>
        <v/>
      </c>
    </row>
    <row r="2786" spans="1:15" x14ac:dyDescent="0.25">
      <c r="A2786"/>
      <c r="M2786" s="24" t="str">
        <f t="shared" si="131"/>
        <v/>
      </c>
      <c r="N2786" s="24" t="str">
        <f t="shared" si="132"/>
        <v/>
      </c>
      <c r="O2786" s="96" t="str">
        <f t="shared" si="133"/>
        <v/>
      </c>
    </row>
    <row r="2787" spans="1:15" x14ac:dyDescent="0.25">
      <c r="A2787"/>
      <c r="M2787" s="24" t="str">
        <f t="shared" si="131"/>
        <v/>
      </c>
      <c r="N2787" s="24" t="str">
        <f t="shared" si="132"/>
        <v/>
      </c>
      <c r="O2787" s="96" t="str">
        <f t="shared" si="133"/>
        <v/>
      </c>
    </row>
    <row r="2788" spans="1:15" x14ac:dyDescent="0.25">
      <c r="A2788"/>
      <c r="M2788" s="24" t="str">
        <f t="shared" si="131"/>
        <v/>
      </c>
      <c r="N2788" s="24" t="str">
        <f t="shared" si="132"/>
        <v/>
      </c>
      <c r="O2788" s="96" t="str">
        <f t="shared" si="133"/>
        <v/>
      </c>
    </row>
    <row r="2789" spans="1:15" x14ac:dyDescent="0.25">
      <c r="A2789"/>
      <c r="M2789" s="24" t="str">
        <f t="shared" si="131"/>
        <v/>
      </c>
      <c r="N2789" s="24" t="str">
        <f t="shared" si="132"/>
        <v/>
      </c>
      <c r="O2789" s="96" t="str">
        <f t="shared" si="133"/>
        <v/>
      </c>
    </row>
    <row r="2790" spans="1:15" x14ac:dyDescent="0.25">
      <c r="A2790"/>
      <c r="M2790" s="24" t="str">
        <f t="shared" si="131"/>
        <v/>
      </c>
      <c r="N2790" s="24" t="str">
        <f t="shared" si="132"/>
        <v/>
      </c>
      <c r="O2790" s="96" t="str">
        <f t="shared" si="133"/>
        <v/>
      </c>
    </row>
    <row r="2791" spans="1:15" x14ac:dyDescent="0.25">
      <c r="A2791"/>
      <c r="M2791" s="24" t="str">
        <f t="shared" si="131"/>
        <v/>
      </c>
      <c r="N2791" s="24" t="str">
        <f t="shared" si="132"/>
        <v/>
      </c>
      <c r="O2791" s="96" t="str">
        <f t="shared" si="133"/>
        <v/>
      </c>
    </row>
    <row r="2792" spans="1:15" x14ac:dyDescent="0.25">
      <c r="A2792"/>
      <c r="M2792" s="24" t="str">
        <f t="shared" si="131"/>
        <v/>
      </c>
      <c r="N2792" s="24" t="str">
        <f t="shared" si="132"/>
        <v/>
      </c>
      <c r="O2792" s="96" t="str">
        <f t="shared" si="133"/>
        <v/>
      </c>
    </row>
    <row r="2793" spans="1:15" x14ac:dyDescent="0.25">
      <c r="A2793"/>
      <c r="M2793" s="24" t="str">
        <f t="shared" si="131"/>
        <v/>
      </c>
      <c r="N2793" s="24" t="str">
        <f t="shared" si="132"/>
        <v/>
      </c>
      <c r="O2793" s="96" t="str">
        <f t="shared" si="133"/>
        <v/>
      </c>
    </row>
    <row r="2794" spans="1:15" x14ac:dyDescent="0.25">
      <c r="A2794"/>
      <c r="M2794" s="24" t="str">
        <f t="shared" si="131"/>
        <v/>
      </c>
      <c r="N2794" s="24" t="str">
        <f t="shared" si="132"/>
        <v/>
      </c>
      <c r="O2794" s="96" t="str">
        <f t="shared" si="133"/>
        <v/>
      </c>
    </row>
    <row r="2795" spans="1:15" x14ac:dyDescent="0.25">
      <c r="A2795"/>
      <c r="M2795" s="24" t="str">
        <f t="shared" si="131"/>
        <v/>
      </c>
      <c r="N2795" s="24" t="str">
        <f t="shared" si="132"/>
        <v/>
      </c>
      <c r="O2795" s="96" t="str">
        <f t="shared" si="133"/>
        <v/>
      </c>
    </row>
    <row r="2796" spans="1:15" x14ac:dyDescent="0.25">
      <c r="A2796"/>
      <c r="M2796" s="24" t="str">
        <f t="shared" si="131"/>
        <v/>
      </c>
      <c r="N2796" s="24" t="str">
        <f t="shared" si="132"/>
        <v/>
      </c>
      <c r="O2796" s="96" t="str">
        <f t="shared" si="133"/>
        <v/>
      </c>
    </row>
    <row r="2797" spans="1:15" x14ac:dyDescent="0.25">
      <c r="A2797"/>
      <c r="M2797" s="24" t="str">
        <f t="shared" si="131"/>
        <v/>
      </c>
      <c r="N2797" s="24" t="str">
        <f t="shared" si="132"/>
        <v/>
      </c>
      <c r="O2797" s="96" t="str">
        <f t="shared" si="133"/>
        <v/>
      </c>
    </row>
    <row r="2798" spans="1:15" x14ac:dyDescent="0.25">
      <c r="A2798"/>
      <c r="M2798" s="24" t="str">
        <f t="shared" si="131"/>
        <v/>
      </c>
      <c r="N2798" s="24" t="str">
        <f t="shared" si="132"/>
        <v/>
      </c>
      <c r="O2798" s="96" t="str">
        <f t="shared" si="133"/>
        <v/>
      </c>
    </row>
    <row r="2799" spans="1:15" x14ac:dyDescent="0.25">
      <c r="A2799"/>
      <c r="M2799" s="24" t="str">
        <f t="shared" si="131"/>
        <v/>
      </c>
      <c r="N2799" s="24" t="str">
        <f t="shared" si="132"/>
        <v/>
      </c>
      <c r="O2799" s="96" t="str">
        <f t="shared" si="133"/>
        <v/>
      </c>
    </row>
    <row r="2800" spans="1:15" x14ac:dyDescent="0.25">
      <c r="A2800"/>
      <c r="M2800" s="24" t="str">
        <f t="shared" si="131"/>
        <v/>
      </c>
      <c r="N2800" s="24" t="str">
        <f t="shared" si="132"/>
        <v/>
      </c>
      <c r="O2800" s="96" t="str">
        <f t="shared" si="133"/>
        <v/>
      </c>
    </row>
    <row r="2801" spans="1:15" x14ac:dyDescent="0.25">
      <c r="A2801"/>
      <c r="M2801" s="24" t="str">
        <f t="shared" si="131"/>
        <v/>
      </c>
      <c r="N2801" s="24" t="str">
        <f t="shared" si="132"/>
        <v/>
      </c>
      <c r="O2801" s="96" t="str">
        <f t="shared" si="133"/>
        <v/>
      </c>
    </row>
    <row r="2802" spans="1:15" x14ac:dyDescent="0.25">
      <c r="A2802"/>
      <c r="M2802" s="24" t="str">
        <f t="shared" si="131"/>
        <v/>
      </c>
      <c r="N2802" s="24" t="str">
        <f t="shared" si="132"/>
        <v/>
      </c>
      <c r="O2802" s="96" t="str">
        <f t="shared" si="133"/>
        <v/>
      </c>
    </row>
    <row r="2803" spans="1:15" x14ac:dyDescent="0.25">
      <c r="A2803"/>
      <c r="M2803" s="24" t="str">
        <f t="shared" si="131"/>
        <v/>
      </c>
      <c r="N2803" s="24" t="str">
        <f t="shared" si="132"/>
        <v/>
      </c>
      <c r="O2803" s="96" t="str">
        <f t="shared" si="133"/>
        <v/>
      </c>
    </row>
    <row r="2804" spans="1:15" x14ac:dyDescent="0.25">
      <c r="A2804"/>
      <c r="M2804" s="24" t="str">
        <f t="shared" si="131"/>
        <v/>
      </c>
      <c r="N2804" s="24" t="str">
        <f t="shared" si="132"/>
        <v/>
      </c>
      <c r="O2804" s="96" t="str">
        <f t="shared" si="133"/>
        <v/>
      </c>
    </row>
    <row r="2805" spans="1:15" x14ac:dyDescent="0.25">
      <c r="A2805"/>
      <c r="M2805" s="24" t="str">
        <f t="shared" si="131"/>
        <v/>
      </c>
      <c r="N2805" s="24" t="str">
        <f t="shared" si="132"/>
        <v/>
      </c>
      <c r="O2805" s="96" t="str">
        <f t="shared" si="133"/>
        <v/>
      </c>
    </row>
    <row r="2806" spans="1:15" x14ac:dyDescent="0.25">
      <c r="A2806"/>
      <c r="M2806" s="24" t="str">
        <f t="shared" si="131"/>
        <v/>
      </c>
      <c r="N2806" s="24" t="str">
        <f t="shared" si="132"/>
        <v/>
      </c>
      <c r="O2806" s="96" t="str">
        <f t="shared" si="133"/>
        <v/>
      </c>
    </row>
    <row r="2807" spans="1:15" x14ac:dyDescent="0.25">
      <c r="A2807"/>
      <c r="M2807" s="24" t="str">
        <f t="shared" si="131"/>
        <v/>
      </c>
      <c r="N2807" s="24" t="str">
        <f t="shared" si="132"/>
        <v/>
      </c>
      <c r="O2807" s="96" t="str">
        <f t="shared" si="133"/>
        <v/>
      </c>
    </row>
    <row r="2808" spans="1:15" x14ac:dyDescent="0.25">
      <c r="A2808"/>
      <c r="M2808" s="24" t="str">
        <f t="shared" si="131"/>
        <v/>
      </c>
      <c r="N2808" s="24" t="str">
        <f t="shared" si="132"/>
        <v/>
      </c>
      <c r="O2808" s="96" t="str">
        <f t="shared" si="133"/>
        <v/>
      </c>
    </row>
    <row r="2809" spans="1:15" x14ac:dyDescent="0.25">
      <c r="A2809"/>
      <c r="M2809" s="24" t="str">
        <f t="shared" si="131"/>
        <v/>
      </c>
      <c r="N2809" s="24" t="str">
        <f t="shared" si="132"/>
        <v/>
      </c>
      <c r="O2809" s="96" t="str">
        <f t="shared" si="133"/>
        <v/>
      </c>
    </row>
    <row r="2810" spans="1:15" x14ac:dyDescent="0.25">
      <c r="A2810"/>
      <c r="M2810" s="24" t="str">
        <f t="shared" si="131"/>
        <v/>
      </c>
      <c r="N2810" s="24" t="str">
        <f t="shared" si="132"/>
        <v/>
      </c>
      <c r="O2810" s="96" t="str">
        <f t="shared" si="133"/>
        <v/>
      </c>
    </row>
    <row r="2811" spans="1:15" x14ac:dyDescent="0.25">
      <c r="A2811"/>
      <c r="M2811" s="24" t="str">
        <f t="shared" si="131"/>
        <v/>
      </c>
      <c r="N2811" s="24" t="str">
        <f t="shared" si="132"/>
        <v/>
      </c>
      <c r="O2811" s="96" t="str">
        <f t="shared" si="133"/>
        <v/>
      </c>
    </row>
    <row r="2812" spans="1:15" x14ac:dyDescent="0.25">
      <c r="A2812"/>
      <c r="M2812" s="24" t="str">
        <f t="shared" si="131"/>
        <v/>
      </c>
      <c r="N2812" s="24" t="str">
        <f t="shared" si="132"/>
        <v/>
      </c>
      <c r="O2812" s="96" t="str">
        <f t="shared" si="133"/>
        <v/>
      </c>
    </row>
    <row r="2813" spans="1:15" x14ac:dyDescent="0.25">
      <c r="A2813"/>
      <c r="M2813" s="24" t="str">
        <f t="shared" si="131"/>
        <v/>
      </c>
      <c r="N2813" s="24" t="str">
        <f t="shared" si="132"/>
        <v/>
      </c>
      <c r="O2813" s="96" t="str">
        <f t="shared" si="133"/>
        <v/>
      </c>
    </row>
    <row r="2814" spans="1:15" x14ac:dyDescent="0.25">
      <c r="A2814"/>
      <c r="M2814" s="24" t="str">
        <f t="shared" si="131"/>
        <v/>
      </c>
      <c r="N2814" s="24" t="str">
        <f t="shared" si="132"/>
        <v/>
      </c>
      <c r="O2814" s="96" t="str">
        <f t="shared" si="133"/>
        <v/>
      </c>
    </row>
    <row r="2815" spans="1:15" x14ac:dyDescent="0.25">
      <c r="A2815"/>
      <c r="M2815" s="24" t="str">
        <f t="shared" si="131"/>
        <v/>
      </c>
      <c r="N2815" s="24" t="str">
        <f t="shared" si="132"/>
        <v/>
      </c>
      <c r="O2815" s="96" t="str">
        <f t="shared" si="133"/>
        <v/>
      </c>
    </row>
    <row r="2816" spans="1:15" x14ac:dyDescent="0.25">
      <c r="A2816"/>
      <c r="M2816" s="24" t="str">
        <f t="shared" si="131"/>
        <v/>
      </c>
      <c r="N2816" s="24" t="str">
        <f t="shared" si="132"/>
        <v/>
      </c>
      <c r="O2816" s="96" t="str">
        <f t="shared" si="133"/>
        <v/>
      </c>
    </row>
    <row r="2817" spans="1:15" x14ac:dyDescent="0.25">
      <c r="A2817"/>
      <c r="M2817" s="24" t="str">
        <f t="shared" ref="M2817:M2880" si="134">IF($B2817="","",_xlfn.NUMBERVALUE(LEFT($J2817,5)))</f>
        <v/>
      </c>
      <c r="N2817" s="24" t="str">
        <f t="shared" si="132"/>
        <v/>
      </c>
      <c r="O2817" s="96" t="str">
        <f t="shared" si="133"/>
        <v/>
      </c>
    </row>
    <row r="2818" spans="1:15" x14ac:dyDescent="0.25">
      <c r="A2818"/>
      <c r="M2818" s="24" t="str">
        <f t="shared" si="134"/>
        <v/>
      </c>
      <c r="N2818" s="24" t="str">
        <f t="shared" ref="N2818:N2881" si="135">IF(B2818="","",IF($M2818&lt;10/48,10/48,IF($M2818&gt;39/48,39/48,$M2818)))</f>
        <v/>
      </c>
      <c r="O2818" s="96" t="str">
        <f t="shared" si="133"/>
        <v/>
      </c>
    </row>
    <row r="2819" spans="1:15" x14ac:dyDescent="0.25">
      <c r="A2819"/>
      <c r="M2819" s="24" t="str">
        <f t="shared" si="134"/>
        <v/>
      </c>
      <c r="N2819" s="24" t="str">
        <f t="shared" si="135"/>
        <v/>
      </c>
      <c r="O2819" s="96" t="str">
        <f t="shared" ref="O2819:O2882" si="136">IF($A2819="","",HOUR($N2819))</f>
        <v/>
      </c>
    </row>
    <row r="2820" spans="1:15" x14ac:dyDescent="0.25">
      <c r="A2820"/>
      <c r="M2820" s="24" t="str">
        <f t="shared" si="134"/>
        <v/>
      </c>
      <c r="N2820" s="24" t="str">
        <f t="shared" si="135"/>
        <v/>
      </c>
      <c r="O2820" s="96" t="str">
        <f t="shared" si="136"/>
        <v/>
      </c>
    </row>
    <row r="2821" spans="1:15" x14ac:dyDescent="0.25">
      <c r="A2821"/>
      <c r="M2821" s="24" t="str">
        <f t="shared" si="134"/>
        <v/>
      </c>
      <c r="N2821" s="24" t="str">
        <f t="shared" si="135"/>
        <v/>
      </c>
      <c r="O2821" s="96" t="str">
        <f t="shared" si="136"/>
        <v/>
      </c>
    </row>
    <row r="2822" spans="1:15" x14ac:dyDescent="0.25">
      <c r="A2822"/>
      <c r="M2822" s="24" t="str">
        <f t="shared" si="134"/>
        <v/>
      </c>
      <c r="N2822" s="24" t="str">
        <f t="shared" si="135"/>
        <v/>
      </c>
      <c r="O2822" s="96" t="str">
        <f t="shared" si="136"/>
        <v/>
      </c>
    </row>
    <row r="2823" spans="1:15" x14ac:dyDescent="0.25">
      <c r="A2823"/>
      <c r="M2823" s="24" t="str">
        <f t="shared" si="134"/>
        <v/>
      </c>
      <c r="N2823" s="24" t="str">
        <f t="shared" si="135"/>
        <v/>
      </c>
      <c r="O2823" s="96" t="str">
        <f t="shared" si="136"/>
        <v/>
      </c>
    </row>
    <row r="2824" spans="1:15" x14ac:dyDescent="0.25">
      <c r="A2824"/>
      <c r="M2824" s="24" t="str">
        <f t="shared" si="134"/>
        <v/>
      </c>
      <c r="N2824" s="24" t="str">
        <f t="shared" si="135"/>
        <v/>
      </c>
      <c r="O2824" s="96" t="str">
        <f t="shared" si="136"/>
        <v/>
      </c>
    </row>
    <row r="2825" spans="1:15" x14ac:dyDescent="0.25">
      <c r="A2825"/>
      <c r="M2825" s="24" t="str">
        <f t="shared" si="134"/>
        <v/>
      </c>
      <c r="N2825" s="24" t="str">
        <f t="shared" si="135"/>
        <v/>
      </c>
      <c r="O2825" s="96" t="str">
        <f t="shared" si="136"/>
        <v/>
      </c>
    </row>
    <row r="2826" spans="1:15" x14ac:dyDescent="0.25">
      <c r="A2826"/>
      <c r="M2826" s="24" t="str">
        <f t="shared" si="134"/>
        <v/>
      </c>
      <c r="N2826" s="24" t="str">
        <f t="shared" si="135"/>
        <v/>
      </c>
      <c r="O2826" s="96" t="str">
        <f t="shared" si="136"/>
        <v/>
      </c>
    </row>
    <row r="2827" spans="1:15" x14ac:dyDescent="0.25">
      <c r="A2827"/>
      <c r="M2827" s="24" t="str">
        <f t="shared" si="134"/>
        <v/>
      </c>
      <c r="N2827" s="24" t="str">
        <f t="shared" si="135"/>
        <v/>
      </c>
      <c r="O2827" s="96" t="str">
        <f t="shared" si="136"/>
        <v/>
      </c>
    </row>
    <row r="2828" spans="1:15" x14ac:dyDescent="0.25">
      <c r="A2828"/>
      <c r="M2828" s="24" t="str">
        <f t="shared" si="134"/>
        <v/>
      </c>
      <c r="N2828" s="24" t="str">
        <f t="shared" si="135"/>
        <v/>
      </c>
      <c r="O2828" s="96" t="str">
        <f t="shared" si="136"/>
        <v/>
      </c>
    </row>
    <row r="2829" spans="1:15" x14ac:dyDescent="0.25">
      <c r="A2829"/>
      <c r="M2829" s="24" t="str">
        <f t="shared" si="134"/>
        <v/>
      </c>
      <c r="N2829" s="24" t="str">
        <f t="shared" si="135"/>
        <v/>
      </c>
      <c r="O2829" s="96" t="str">
        <f t="shared" si="136"/>
        <v/>
      </c>
    </row>
    <row r="2830" spans="1:15" x14ac:dyDescent="0.25">
      <c r="A2830"/>
      <c r="M2830" s="24" t="str">
        <f t="shared" si="134"/>
        <v/>
      </c>
      <c r="N2830" s="24" t="str">
        <f t="shared" si="135"/>
        <v/>
      </c>
      <c r="O2830" s="96" t="str">
        <f t="shared" si="136"/>
        <v/>
      </c>
    </row>
    <row r="2831" spans="1:15" x14ac:dyDescent="0.25">
      <c r="A2831"/>
      <c r="M2831" s="24" t="str">
        <f t="shared" si="134"/>
        <v/>
      </c>
      <c r="N2831" s="24" t="str">
        <f t="shared" si="135"/>
        <v/>
      </c>
      <c r="O2831" s="96" t="str">
        <f t="shared" si="136"/>
        <v/>
      </c>
    </row>
    <row r="2832" spans="1:15" x14ac:dyDescent="0.25">
      <c r="A2832"/>
      <c r="M2832" s="24" t="str">
        <f t="shared" si="134"/>
        <v/>
      </c>
      <c r="N2832" s="24" t="str">
        <f t="shared" si="135"/>
        <v/>
      </c>
      <c r="O2832" s="96" t="str">
        <f t="shared" si="136"/>
        <v/>
      </c>
    </row>
    <row r="2833" spans="1:15" x14ac:dyDescent="0.25">
      <c r="A2833"/>
      <c r="M2833" s="24" t="str">
        <f t="shared" si="134"/>
        <v/>
      </c>
      <c r="N2833" s="24" t="str">
        <f t="shared" si="135"/>
        <v/>
      </c>
      <c r="O2833" s="96" t="str">
        <f t="shared" si="136"/>
        <v/>
      </c>
    </row>
    <row r="2834" spans="1:15" x14ac:dyDescent="0.25">
      <c r="A2834"/>
      <c r="M2834" s="24" t="str">
        <f t="shared" si="134"/>
        <v/>
      </c>
      <c r="N2834" s="24" t="str">
        <f t="shared" si="135"/>
        <v/>
      </c>
      <c r="O2834" s="96" t="str">
        <f t="shared" si="136"/>
        <v/>
      </c>
    </row>
    <row r="2835" spans="1:15" x14ac:dyDescent="0.25">
      <c r="A2835"/>
      <c r="M2835" s="24" t="str">
        <f t="shared" si="134"/>
        <v/>
      </c>
      <c r="N2835" s="24" t="str">
        <f t="shared" si="135"/>
        <v/>
      </c>
      <c r="O2835" s="96" t="str">
        <f t="shared" si="136"/>
        <v/>
      </c>
    </row>
    <row r="2836" spans="1:15" x14ac:dyDescent="0.25">
      <c r="A2836"/>
      <c r="M2836" s="24" t="str">
        <f t="shared" si="134"/>
        <v/>
      </c>
      <c r="N2836" s="24" t="str">
        <f t="shared" si="135"/>
        <v/>
      </c>
      <c r="O2836" s="96" t="str">
        <f t="shared" si="136"/>
        <v/>
      </c>
    </row>
    <row r="2837" spans="1:15" x14ac:dyDescent="0.25">
      <c r="A2837"/>
      <c r="M2837" s="24" t="str">
        <f t="shared" si="134"/>
        <v/>
      </c>
      <c r="N2837" s="24" t="str">
        <f t="shared" si="135"/>
        <v/>
      </c>
      <c r="O2837" s="96" t="str">
        <f t="shared" si="136"/>
        <v/>
      </c>
    </row>
    <row r="2838" spans="1:15" x14ac:dyDescent="0.25">
      <c r="A2838"/>
      <c r="M2838" s="24" t="str">
        <f t="shared" si="134"/>
        <v/>
      </c>
      <c r="N2838" s="24" t="str">
        <f t="shared" si="135"/>
        <v/>
      </c>
      <c r="O2838" s="96" t="str">
        <f t="shared" si="136"/>
        <v/>
      </c>
    </row>
    <row r="2839" spans="1:15" x14ac:dyDescent="0.25">
      <c r="A2839"/>
      <c r="M2839" s="24" t="str">
        <f t="shared" si="134"/>
        <v/>
      </c>
      <c r="N2839" s="24" t="str">
        <f t="shared" si="135"/>
        <v/>
      </c>
      <c r="O2839" s="96" t="str">
        <f t="shared" si="136"/>
        <v/>
      </c>
    </row>
    <row r="2840" spans="1:15" x14ac:dyDescent="0.25">
      <c r="A2840"/>
      <c r="M2840" s="24" t="str">
        <f t="shared" si="134"/>
        <v/>
      </c>
      <c r="N2840" s="24" t="str">
        <f t="shared" si="135"/>
        <v/>
      </c>
      <c r="O2840" s="96" t="str">
        <f t="shared" si="136"/>
        <v/>
      </c>
    </row>
    <row r="2841" spans="1:15" x14ac:dyDescent="0.25">
      <c r="A2841"/>
      <c r="M2841" s="24" t="str">
        <f t="shared" si="134"/>
        <v/>
      </c>
      <c r="N2841" s="24" t="str">
        <f t="shared" si="135"/>
        <v/>
      </c>
      <c r="O2841" s="96" t="str">
        <f t="shared" si="136"/>
        <v/>
      </c>
    </row>
    <row r="2842" spans="1:15" x14ac:dyDescent="0.25">
      <c r="A2842"/>
      <c r="M2842" s="24" t="str">
        <f t="shared" si="134"/>
        <v/>
      </c>
      <c r="N2842" s="24" t="str">
        <f t="shared" si="135"/>
        <v/>
      </c>
      <c r="O2842" s="96" t="str">
        <f t="shared" si="136"/>
        <v/>
      </c>
    </row>
    <row r="2843" spans="1:15" x14ac:dyDescent="0.25">
      <c r="A2843"/>
      <c r="M2843" s="24" t="str">
        <f t="shared" si="134"/>
        <v/>
      </c>
      <c r="N2843" s="24" t="str">
        <f t="shared" si="135"/>
        <v/>
      </c>
      <c r="O2843" s="96" t="str">
        <f t="shared" si="136"/>
        <v/>
      </c>
    </row>
    <row r="2844" spans="1:15" x14ac:dyDescent="0.25">
      <c r="A2844"/>
      <c r="M2844" s="24" t="str">
        <f t="shared" si="134"/>
        <v/>
      </c>
      <c r="N2844" s="24" t="str">
        <f t="shared" si="135"/>
        <v/>
      </c>
      <c r="O2844" s="96" t="str">
        <f t="shared" si="136"/>
        <v/>
      </c>
    </row>
    <row r="2845" spans="1:15" x14ac:dyDescent="0.25">
      <c r="A2845"/>
      <c r="M2845" s="24" t="str">
        <f t="shared" si="134"/>
        <v/>
      </c>
      <c r="N2845" s="24" t="str">
        <f t="shared" si="135"/>
        <v/>
      </c>
      <c r="O2845" s="96" t="str">
        <f t="shared" si="136"/>
        <v/>
      </c>
    </row>
    <row r="2846" spans="1:15" x14ac:dyDescent="0.25">
      <c r="A2846"/>
      <c r="M2846" s="24" t="str">
        <f t="shared" si="134"/>
        <v/>
      </c>
      <c r="N2846" s="24" t="str">
        <f t="shared" si="135"/>
        <v/>
      </c>
      <c r="O2846" s="96" t="str">
        <f t="shared" si="136"/>
        <v/>
      </c>
    </row>
    <row r="2847" spans="1:15" x14ac:dyDescent="0.25">
      <c r="A2847"/>
      <c r="M2847" s="24" t="str">
        <f t="shared" si="134"/>
        <v/>
      </c>
      <c r="N2847" s="24" t="str">
        <f t="shared" si="135"/>
        <v/>
      </c>
      <c r="O2847" s="96" t="str">
        <f t="shared" si="136"/>
        <v/>
      </c>
    </row>
    <row r="2848" spans="1:15" x14ac:dyDescent="0.25">
      <c r="A2848"/>
      <c r="M2848" s="24" t="str">
        <f t="shared" si="134"/>
        <v/>
      </c>
      <c r="N2848" s="24" t="str">
        <f t="shared" si="135"/>
        <v/>
      </c>
      <c r="O2848" s="96" t="str">
        <f t="shared" si="136"/>
        <v/>
      </c>
    </row>
    <row r="2849" spans="1:15" x14ac:dyDescent="0.25">
      <c r="A2849"/>
      <c r="M2849" s="24" t="str">
        <f t="shared" si="134"/>
        <v/>
      </c>
      <c r="N2849" s="24" t="str">
        <f t="shared" si="135"/>
        <v/>
      </c>
      <c r="O2849" s="96" t="str">
        <f t="shared" si="136"/>
        <v/>
      </c>
    </row>
    <row r="2850" spans="1:15" x14ac:dyDescent="0.25">
      <c r="A2850"/>
      <c r="M2850" s="24" t="str">
        <f t="shared" si="134"/>
        <v/>
      </c>
      <c r="N2850" s="24" t="str">
        <f t="shared" si="135"/>
        <v/>
      </c>
      <c r="O2850" s="96" t="str">
        <f t="shared" si="136"/>
        <v/>
      </c>
    </row>
    <row r="2851" spans="1:15" x14ac:dyDescent="0.25">
      <c r="A2851"/>
      <c r="M2851" s="24" t="str">
        <f t="shared" si="134"/>
        <v/>
      </c>
      <c r="N2851" s="24" t="str">
        <f t="shared" si="135"/>
        <v/>
      </c>
      <c r="O2851" s="96" t="str">
        <f t="shared" si="136"/>
        <v/>
      </c>
    </row>
    <row r="2852" spans="1:15" x14ac:dyDescent="0.25">
      <c r="A2852"/>
      <c r="M2852" s="24" t="str">
        <f t="shared" si="134"/>
        <v/>
      </c>
      <c r="N2852" s="24" t="str">
        <f t="shared" si="135"/>
        <v/>
      </c>
      <c r="O2852" s="96" t="str">
        <f t="shared" si="136"/>
        <v/>
      </c>
    </row>
    <row r="2853" spans="1:15" x14ac:dyDescent="0.25">
      <c r="A2853"/>
      <c r="M2853" s="24" t="str">
        <f t="shared" si="134"/>
        <v/>
      </c>
      <c r="N2853" s="24" t="str">
        <f t="shared" si="135"/>
        <v/>
      </c>
      <c r="O2853" s="96" t="str">
        <f t="shared" si="136"/>
        <v/>
      </c>
    </row>
    <row r="2854" spans="1:15" x14ac:dyDescent="0.25">
      <c r="A2854"/>
      <c r="M2854" s="24" t="str">
        <f t="shared" si="134"/>
        <v/>
      </c>
      <c r="N2854" s="24" t="str">
        <f t="shared" si="135"/>
        <v/>
      </c>
      <c r="O2854" s="96" t="str">
        <f t="shared" si="136"/>
        <v/>
      </c>
    </row>
    <row r="2855" spans="1:15" x14ac:dyDescent="0.25">
      <c r="A2855"/>
      <c r="M2855" s="24" t="str">
        <f t="shared" si="134"/>
        <v/>
      </c>
      <c r="N2855" s="24" t="str">
        <f t="shared" si="135"/>
        <v/>
      </c>
      <c r="O2855" s="96" t="str">
        <f t="shared" si="136"/>
        <v/>
      </c>
    </row>
    <row r="2856" spans="1:15" x14ac:dyDescent="0.25">
      <c r="A2856"/>
      <c r="M2856" s="24" t="str">
        <f t="shared" si="134"/>
        <v/>
      </c>
      <c r="N2856" s="24" t="str">
        <f t="shared" si="135"/>
        <v/>
      </c>
      <c r="O2856" s="96" t="str">
        <f t="shared" si="136"/>
        <v/>
      </c>
    </row>
    <row r="2857" spans="1:15" x14ac:dyDescent="0.25">
      <c r="A2857"/>
      <c r="M2857" s="24" t="str">
        <f t="shared" si="134"/>
        <v/>
      </c>
      <c r="N2857" s="24" t="str">
        <f t="shared" si="135"/>
        <v/>
      </c>
      <c r="O2857" s="96" t="str">
        <f t="shared" si="136"/>
        <v/>
      </c>
    </row>
    <row r="2858" spans="1:15" x14ac:dyDescent="0.25">
      <c r="A2858"/>
      <c r="M2858" s="24" t="str">
        <f t="shared" si="134"/>
        <v/>
      </c>
      <c r="N2858" s="24" t="str">
        <f t="shared" si="135"/>
        <v/>
      </c>
      <c r="O2858" s="96" t="str">
        <f t="shared" si="136"/>
        <v/>
      </c>
    </row>
    <row r="2859" spans="1:15" x14ac:dyDescent="0.25">
      <c r="A2859"/>
      <c r="M2859" s="24" t="str">
        <f t="shared" si="134"/>
        <v/>
      </c>
      <c r="N2859" s="24" t="str">
        <f t="shared" si="135"/>
        <v/>
      </c>
      <c r="O2859" s="96" t="str">
        <f t="shared" si="136"/>
        <v/>
      </c>
    </row>
    <row r="2860" spans="1:15" x14ac:dyDescent="0.25">
      <c r="A2860"/>
      <c r="M2860" s="24" t="str">
        <f t="shared" si="134"/>
        <v/>
      </c>
      <c r="N2860" s="24" t="str">
        <f t="shared" si="135"/>
        <v/>
      </c>
      <c r="O2860" s="96" t="str">
        <f t="shared" si="136"/>
        <v/>
      </c>
    </row>
    <row r="2861" spans="1:15" x14ac:dyDescent="0.25">
      <c r="A2861"/>
      <c r="M2861" s="24" t="str">
        <f t="shared" si="134"/>
        <v/>
      </c>
      <c r="N2861" s="24" t="str">
        <f t="shared" si="135"/>
        <v/>
      </c>
      <c r="O2861" s="96" t="str">
        <f t="shared" si="136"/>
        <v/>
      </c>
    </row>
    <row r="2862" spans="1:15" x14ac:dyDescent="0.25">
      <c r="A2862"/>
      <c r="M2862" s="24" t="str">
        <f t="shared" si="134"/>
        <v/>
      </c>
      <c r="N2862" s="24" t="str">
        <f t="shared" si="135"/>
        <v/>
      </c>
      <c r="O2862" s="96" t="str">
        <f t="shared" si="136"/>
        <v/>
      </c>
    </row>
    <row r="2863" spans="1:15" x14ac:dyDescent="0.25">
      <c r="A2863"/>
      <c r="M2863" s="24" t="str">
        <f t="shared" si="134"/>
        <v/>
      </c>
      <c r="N2863" s="24" t="str">
        <f t="shared" si="135"/>
        <v/>
      </c>
      <c r="O2863" s="96" t="str">
        <f t="shared" si="136"/>
        <v/>
      </c>
    </row>
    <row r="2864" spans="1:15" x14ac:dyDescent="0.25">
      <c r="A2864"/>
      <c r="M2864" s="24" t="str">
        <f t="shared" si="134"/>
        <v/>
      </c>
      <c r="N2864" s="24" t="str">
        <f t="shared" si="135"/>
        <v/>
      </c>
      <c r="O2864" s="96" t="str">
        <f t="shared" si="136"/>
        <v/>
      </c>
    </row>
    <row r="2865" spans="1:15" x14ac:dyDescent="0.25">
      <c r="A2865"/>
      <c r="M2865" s="24" t="str">
        <f t="shared" si="134"/>
        <v/>
      </c>
      <c r="N2865" s="24" t="str">
        <f t="shared" si="135"/>
        <v/>
      </c>
      <c r="O2865" s="96" t="str">
        <f t="shared" si="136"/>
        <v/>
      </c>
    </row>
    <row r="2866" spans="1:15" x14ac:dyDescent="0.25">
      <c r="A2866"/>
      <c r="M2866" s="24" t="str">
        <f t="shared" si="134"/>
        <v/>
      </c>
      <c r="N2866" s="24" t="str">
        <f t="shared" si="135"/>
        <v/>
      </c>
      <c r="O2866" s="96" t="str">
        <f t="shared" si="136"/>
        <v/>
      </c>
    </row>
    <row r="2867" spans="1:15" x14ac:dyDescent="0.25">
      <c r="A2867"/>
      <c r="M2867" s="24" t="str">
        <f t="shared" si="134"/>
        <v/>
      </c>
      <c r="N2867" s="24" t="str">
        <f t="shared" si="135"/>
        <v/>
      </c>
      <c r="O2867" s="96" t="str">
        <f t="shared" si="136"/>
        <v/>
      </c>
    </row>
    <row r="2868" spans="1:15" x14ac:dyDescent="0.25">
      <c r="A2868"/>
      <c r="M2868" s="24" t="str">
        <f t="shared" si="134"/>
        <v/>
      </c>
      <c r="N2868" s="24" t="str">
        <f t="shared" si="135"/>
        <v/>
      </c>
      <c r="O2868" s="96" t="str">
        <f t="shared" si="136"/>
        <v/>
      </c>
    </row>
    <row r="2869" spans="1:15" x14ac:dyDescent="0.25">
      <c r="A2869"/>
      <c r="M2869" s="24" t="str">
        <f t="shared" si="134"/>
        <v/>
      </c>
      <c r="N2869" s="24" t="str">
        <f t="shared" si="135"/>
        <v/>
      </c>
      <c r="O2869" s="96" t="str">
        <f t="shared" si="136"/>
        <v/>
      </c>
    </row>
    <row r="2870" spans="1:15" x14ac:dyDescent="0.25">
      <c r="A2870"/>
      <c r="M2870" s="24" t="str">
        <f t="shared" si="134"/>
        <v/>
      </c>
      <c r="N2870" s="24" t="str">
        <f t="shared" si="135"/>
        <v/>
      </c>
      <c r="O2870" s="96" t="str">
        <f t="shared" si="136"/>
        <v/>
      </c>
    </row>
    <row r="2871" spans="1:15" x14ac:dyDescent="0.25">
      <c r="A2871"/>
      <c r="M2871" s="24" t="str">
        <f t="shared" si="134"/>
        <v/>
      </c>
      <c r="N2871" s="24" t="str">
        <f t="shared" si="135"/>
        <v/>
      </c>
      <c r="O2871" s="96" t="str">
        <f t="shared" si="136"/>
        <v/>
      </c>
    </row>
    <row r="2872" spans="1:15" x14ac:dyDescent="0.25">
      <c r="A2872"/>
      <c r="M2872" s="24" t="str">
        <f t="shared" si="134"/>
        <v/>
      </c>
      <c r="N2872" s="24" t="str">
        <f t="shared" si="135"/>
        <v/>
      </c>
      <c r="O2872" s="96" t="str">
        <f t="shared" si="136"/>
        <v/>
      </c>
    </row>
    <row r="2873" spans="1:15" x14ac:dyDescent="0.25">
      <c r="A2873"/>
      <c r="M2873" s="24" t="str">
        <f t="shared" si="134"/>
        <v/>
      </c>
      <c r="N2873" s="24" t="str">
        <f t="shared" si="135"/>
        <v/>
      </c>
      <c r="O2873" s="96" t="str">
        <f t="shared" si="136"/>
        <v/>
      </c>
    </row>
    <row r="2874" spans="1:15" x14ac:dyDescent="0.25">
      <c r="A2874"/>
      <c r="M2874" s="24" t="str">
        <f t="shared" si="134"/>
        <v/>
      </c>
      <c r="N2874" s="24" t="str">
        <f t="shared" si="135"/>
        <v/>
      </c>
      <c r="O2874" s="96" t="str">
        <f t="shared" si="136"/>
        <v/>
      </c>
    </row>
    <row r="2875" spans="1:15" x14ac:dyDescent="0.25">
      <c r="A2875"/>
      <c r="M2875" s="24" t="str">
        <f t="shared" si="134"/>
        <v/>
      </c>
      <c r="N2875" s="24" t="str">
        <f t="shared" si="135"/>
        <v/>
      </c>
      <c r="O2875" s="96" t="str">
        <f t="shared" si="136"/>
        <v/>
      </c>
    </row>
    <row r="2876" spans="1:15" x14ac:dyDescent="0.25">
      <c r="A2876"/>
      <c r="M2876" s="24" t="str">
        <f t="shared" si="134"/>
        <v/>
      </c>
      <c r="N2876" s="24" t="str">
        <f t="shared" si="135"/>
        <v/>
      </c>
      <c r="O2876" s="96" t="str">
        <f t="shared" si="136"/>
        <v/>
      </c>
    </row>
    <row r="2877" spans="1:15" x14ac:dyDescent="0.25">
      <c r="A2877"/>
      <c r="M2877" s="24" t="str">
        <f t="shared" si="134"/>
        <v/>
      </c>
      <c r="N2877" s="24" t="str">
        <f t="shared" si="135"/>
        <v/>
      </c>
      <c r="O2877" s="96" t="str">
        <f t="shared" si="136"/>
        <v/>
      </c>
    </row>
    <row r="2878" spans="1:15" x14ac:dyDescent="0.25">
      <c r="A2878"/>
      <c r="M2878" s="24" t="str">
        <f t="shared" si="134"/>
        <v/>
      </c>
      <c r="N2878" s="24" t="str">
        <f t="shared" si="135"/>
        <v/>
      </c>
      <c r="O2878" s="96" t="str">
        <f t="shared" si="136"/>
        <v/>
      </c>
    </row>
    <row r="2879" spans="1:15" x14ac:dyDescent="0.25">
      <c r="A2879"/>
      <c r="M2879" s="24" t="str">
        <f t="shared" si="134"/>
        <v/>
      </c>
      <c r="N2879" s="24" t="str">
        <f t="shared" si="135"/>
        <v/>
      </c>
      <c r="O2879" s="96" t="str">
        <f t="shared" si="136"/>
        <v/>
      </c>
    </row>
    <row r="2880" spans="1:15" x14ac:dyDescent="0.25">
      <c r="A2880"/>
      <c r="M2880" s="24" t="str">
        <f t="shared" si="134"/>
        <v/>
      </c>
      <c r="N2880" s="24" t="str">
        <f t="shared" si="135"/>
        <v/>
      </c>
      <c r="O2880" s="96" t="str">
        <f t="shared" si="136"/>
        <v/>
      </c>
    </row>
    <row r="2881" spans="1:15" x14ac:dyDescent="0.25">
      <c r="A2881"/>
      <c r="M2881" s="24" t="str">
        <f t="shared" ref="M2881:M2944" si="137">IF($B2881="","",_xlfn.NUMBERVALUE(LEFT($J2881,5)))</f>
        <v/>
      </c>
      <c r="N2881" s="24" t="str">
        <f t="shared" si="135"/>
        <v/>
      </c>
      <c r="O2881" s="96" t="str">
        <f t="shared" si="136"/>
        <v/>
      </c>
    </row>
    <row r="2882" spans="1:15" x14ac:dyDescent="0.25">
      <c r="A2882"/>
      <c r="M2882" s="24" t="str">
        <f t="shared" si="137"/>
        <v/>
      </c>
      <c r="N2882" s="24" t="str">
        <f t="shared" ref="N2882:N2945" si="138">IF(B2882="","",IF($M2882&lt;10/48,10/48,IF($M2882&gt;39/48,39/48,$M2882)))</f>
        <v/>
      </c>
      <c r="O2882" s="96" t="str">
        <f t="shared" si="136"/>
        <v/>
      </c>
    </row>
    <row r="2883" spans="1:15" x14ac:dyDescent="0.25">
      <c r="A2883"/>
      <c r="M2883" s="24" t="str">
        <f t="shared" si="137"/>
        <v/>
      </c>
      <c r="N2883" s="24" t="str">
        <f t="shared" si="138"/>
        <v/>
      </c>
      <c r="O2883" s="96" t="str">
        <f t="shared" ref="O2883:O2946" si="139">IF($A2883="","",HOUR($N2883))</f>
        <v/>
      </c>
    </row>
    <row r="2884" spans="1:15" x14ac:dyDescent="0.25">
      <c r="A2884"/>
      <c r="M2884" s="24" t="str">
        <f t="shared" si="137"/>
        <v/>
      </c>
      <c r="N2884" s="24" t="str">
        <f t="shared" si="138"/>
        <v/>
      </c>
      <c r="O2884" s="96" t="str">
        <f t="shared" si="139"/>
        <v/>
      </c>
    </row>
    <row r="2885" spans="1:15" x14ac:dyDescent="0.25">
      <c r="A2885"/>
      <c r="M2885" s="24" t="str">
        <f t="shared" si="137"/>
        <v/>
      </c>
      <c r="N2885" s="24" t="str">
        <f t="shared" si="138"/>
        <v/>
      </c>
      <c r="O2885" s="96" t="str">
        <f t="shared" si="139"/>
        <v/>
      </c>
    </row>
    <row r="2886" spans="1:15" x14ac:dyDescent="0.25">
      <c r="A2886"/>
      <c r="M2886" s="24" t="str">
        <f t="shared" si="137"/>
        <v/>
      </c>
      <c r="N2886" s="24" t="str">
        <f t="shared" si="138"/>
        <v/>
      </c>
      <c r="O2886" s="96" t="str">
        <f t="shared" si="139"/>
        <v/>
      </c>
    </row>
    <row r="2887" spans="1:15" x14ac:dyDescent="0.25">
      <c r="A2887"/>
      <c r="M2887" s="24" t="str">
        <f t="shared" si="137"/>
        <v/>
      </c>
      <c r="N2887" s="24" t="str">
        <f t="shared" si="138"/>
        <v/>
      </c>
      <c r="O2887" s="96" t="str">
        <f t="shared" si="139"/>
        <v/>
      </c>
    </row>
    <row r="2888" spans="1:15" x14ac:dyDescent="0.25">
      <c r="A2888"/>
      <c r="M2888" s="24" t="str">
        <f t="shared" si="137"/>
        <v/>
      </c>
      <c r="N2888" s="24" t="str">
        <f t="shared" si="138"/>
        <v/>
      </c>
      <c r="O2888" s="96" t="str">
        <f t="shared" si="139"/>
        <v/>
      </c>
    </row>
    <row r="2889" spans="1:15" x14ac:dyDescent="0.25">
      <c r="A2889"/>
      <c r="M2889" s="24" t="str">
        <f t="shared" si="137"/>
        <v/>
      </c>
      <c r="N2889" s="24" t="str">
        <f t="shared" si="138"/>
        <v/>
      </c>
      <c r="O2889" s="96" t="str">
        <f t="shared" si="139"/>
        <v/>
      </c>
    </row>
    <row r="2890" spans="1:15" x14ac:dyDescent="0.25">
      <c r="A2890"/>
      <c r="M2890" s="24" t="str">
        <f t="shared" si="137"/>
        <v/>
      </c>
      <c r="N2890" s="24" t="str">
        <f t="shared" si="138"/>
        <v/>
      </c>
      <c r="O2890" s="96" t="str">
        <f t="shared" si="139"/>
        <v/>
      </c>
    </row>
    <row r="2891" spans="1:15" x14ac:dyDescent="0.25">
      <c r="A2891"/>
      <c r="M2891" s="24" t="str">
        <f t="shared" si="137"/>
        <v/>
      </c>
      <c r="N2891" s="24" t="str">
        <f t="shared" si="138"/>
        <v/>
      </c>
      <c r="O2891" s="96" t="str">
        <f t="shared" si="139"/>
        <v/>
      </c>
    </row>
    <row r="2892" spans="1:15" x14ac:dyDescent="0.25">
      <c r="A2892"/>
      <c r="M2892" s="24" t="str">
        <f t="shared" si="137"/>
        <v/>
      </c>
      <c r="N2892" s="24" t="str">
        <f t="shared" si="138"/>
        <v/>
      </c>
      <c r="O2892" s="96" t="str">
        <f t="shared" si="139"/>
        <v/>
      </c>
    </row>
    <row r="2893" spans="1:15" x14ac:dyDescent="0.25">
      <c r="A2893"/>
      <c r="M2893" s="24" t="str">
        <f t="shared" si="137"/>
        <v/>
      </c>
      <c r="N2893" s="24" t="str">
        <f t="shared" si="138"/>
        <v/>
      </c>
      <c r="O2893" s="96" t="str">
        <f t="shared" si="139"/>
        <v/>
      </c>
    </row>
    <row r="2894" spans="1:15" x14ac:dyDescent="0.25">
      <c r="A2894"/>
      <c r="M2894" s="24" t="str">
        <f t="shared" si="137"/>
        <v/>
      </c>
      <c r="N2894" s="24" t="str">
        <f t="shared" si="138"/>
        <v/>
      </c>
      <c r="O2894" s="96" t="str">
        <f t="shared" si="139"/>
        <v/>
      </c>
    </row>
    <row r="2895" spans="1:15" x14ac:dyDescent="0.25">
      <c r="A2895"/>
      <c r="M2895" s="24" t="str">
        <f t="shared" si="137"/>
        <v/>
      </c>
      <c r="N2895" s="24" t="str">
        <f t="shared" si="138"/>
        <v/>
      </c>
      <c r="O2895" s="96" t="str">
        <f t="shared" si="139"/>
        <v/>
      </c>
    </row>
    <row r="2896" spans="1:15" x14ac:dyDescent="0.25">
      <c r="A2896"/>
      <c r="M2896" s="24" t="str">
        <f t="shared" si="137"/>
        <v/>
      </c>
      <c r="N2896" s="24" t="str">
        <f t="shared" si="138"/>
        <v/>
      </c>
      <c r="O2896" s="96" t="str">
        <f t="shared" si="139"/>
        <v/>
      </c>
    </row>
    <row r="2897" spans="1:15" x14ac:dyDescent="0.25">
      <c r="A2897"/>
      <c r="M2897" s="24" t="str">
        <f t="shared" si="137"/>
        <v/>
      </c>
      <c r="N2897" s="24" t="str">
        <f t="shared" si="138"/>
        <v/>
      </c>
      <c r="O2897" s="96" t="str">
        <f t="shared" si="139"/>
        <v/>
      </c>
    </row>
    <row r="2898" spans="1:15" x14ac:dyDescent="0.25">
      <c r="A2898"/>
      <c r="M2898" s="24" t="str">
        <f t="shared" si="137"/>
        <v/>
      </c>
      <c r="N2898" s="24" t="str">
        <f t="shared" si="138"/>
        <v/>
      </c>
      <c r="O2898" s="96" t="str">
        <f t="shared" si="139"/>
        <v/>
      </c>
    </row>
    <row r="2899" spans="1:15" x14ac:dyDescent="0.25">
      <c r="A2899"/>
      <c r="M2899" s="24" t="str">
        <f t="shared" si="137"/>
        <v/>
      </c>
      <c r="N2899" s="24" t="str">
        <f t="shared" si="138"/>
        <v/>
      </c>
      <c r="O2899" s="96" t="str">
        <f t="shared" si="139"/>
        <v/>
      </c>
    </row>
    <row r="2900" spans="1:15" x14ac:dyDescent="0.25">
      <c r="A2900"/>
      <c r="M2900" s="24" t="str">
        <f t="shared" si="137"/>
        <v/>
      </c>
      <c r="N2900" s="24" t="str">
        <f t="shared" si="138"/>
        <v/>
      </c>
      <c r="O2900" s="96" t="str">
        <f t="shared" si="139"/>
        <v/>
      </c>
    </row>
    <row r="2901" spans="1:15" x14ac:dyDescent="0.25">
      <c r="A2901"/>
      <c r="M2901" s="24" t="str">
        <f t="shared" si="137"/>
        <v/>
      </c>
      <c r="N2901" s="24" t="str">
        <f t="shared" si="138"/>
        <v/>
      </c>
      <c r="O2901" s="96" t="str">
        <f t="shared" si="139"/>
        <v/>
      </c>
    </row>
    <row r="2902" spans="1:15" x14ac:dyDescent="0.25">
      <c r="A2902"/>
      <c r="M2902" s="24" t="str">
        <f t="shared" si="137"/>
        <v/>
      </c>
      <c r="N2902" s="24" t="str">
        <f t="shared" si="138"/>
        <v/>
      </c>
      <c r="O2902" s="96" t="str">
        <f t="shared" si="139"/>
        <v/>
      </c>
    </row>
    <row r="2903" spans="1:15" x14ac:dyDescent="0.25">
      <c r="A2903"/>
      <c r="M2903" s="24" t="str">
        <f t="shared" si="137"/>
        <v/>
      </c>
      <c r="N2903" s="24" t="str">
        <f t="shared" si="138"/>
        <v/>
      </c>
      <c r="O2903" s="96" t="str">
        <f t="shared" si="139"/>
        <v/>
      </c>
    </row>
    <row r="2904" spans="1:15" x14ac:dyDescent="0.25">
      <c r="A2904"/>
      <c r="M2904" s="24" t="str">
        <f t="shared" si="137"/>
        <v/>
      </c>
      <c r="N2904" s="24" t="str">
        <f t="shared" si="138"/>
        <v/>
      </c>
      <c r="O2904" s="96" t="str">
        <f t="shared" si="139"/>
        <v/>
      </c>
    </row>
    <row r="2905" spans="1:15" x14ac:dyDescent="0.25">
      <c r="A2905"/>
      <c r="M2905" s="24" t="str">
        <f t="shared" si="137"/>
        <v/>
      </c>
      <c r="N2905" s="24" t="str">
        <f t="shared" si="138"/>
        <v/>
      </c>
      <c r="O2905" s="96" t="str">
        <f t="shared" si="139"/>
        <v/>
      </c>
    </row>
    <row r="2906" spans="1:15" x14ac:dyDescent="0.25">
      <c r="A2906"/>
      <c r="M2906" s="24" t="str">
        <f t="shared" si="137"/>
        <v/>
      </c>
      <c r="N2906" s="24" t="str">
        <f t="shared" si="138"/>
        <v/>
      </c>
      <c r="O2906" s="96" t="str">
        <f t="shared" si="139"/>
        <v/>
      </c>
    </row>
    <row r="2907" spans="1:15" x14ac:dyDescent="0.25">
      <c r="A2907"/>
      <c r="M2907" s="24" t="str">
        <f t="shared" si="137"/>
        <v/>
      </c>
      <c r="N2907" s="24" t="str">
        <f t="shared" si="138"/>
        <v/>
      </c>
      <c r="O2907" s="96" t="str">
        <f t="shared" si="139"/>
        <v/>
      </c>
    </row>
    <row r="2908" spans="1:15" x14ac:dyDescent="0.25">
      <c r="A2908"/>
      <c r="M2908" s="24" t="str">
        <f t="shared" si="137"/>
        <v/>
      </c>
      <c r="N2908" s="24" t="str">
        <f t="shared" si="138"/>
        <v/>
      </c>
      <c r="O2908" s="96" t="str">
        <f t="shared" si="139"/>
        <v/>
      </c>
    </row>
    <row r="2909" spans="1:15" x14ac:dyDescent="0.25">
      <c r="A2909"/>
      <c r="M2909" s="24" t="str">
        <f t="shared" si="137"/>
        <v/>
      </c>
      <c r="N2909" s="24" t="str">
        <f t="shared" si="138"/>
        <v/>
      </c>
      <c r="O2909" s="96" t="str">
        <f t="shared" si="139"/>
        <v/>
      </c>
    </row>
    <row r="2910" spans="1:15" x14ac:dyDescent="0.25">
      <c r="A2910"/>
      <c r="M2910" s="24" t="str">
        <f t="shared" si="137"/>
        <v/>
      </c>
      <c r="N2910" s="24" t="str">
        <f t="shared" si="138"/>
        <v/>
      </c>
      <c r="O2910" s="96" t="str">
        <f t="shared" si="139"/>
        <v/>
      </c>
    </row>
    <row r="2911" spans="1:15" x14ac:dyDescent="0.25">
      <c r="A2911"/>
      <c r="M2911" s="24" t="str">
        <f t="shared" si="137"/>
        <v/>
      </c>
      <c r="N2911" s="24" t="str">
        <f t="shared" si="138"/>
        <v/>
      </c>
      <c r="O2911" s="96" t="str">
        <f t="shared" si="139"/>
        <v/>
      </c>
    </row>
    <row r="2912" spans="1:15" x14ac:dyDescent="0.25">
      <c r="A2912"/>
      <c r="M2912" s="24" t="str">
        <f t="shared" si="137"/>
        <v/>
      </c>
      <c r="N2912" s="24" t="str">
        <f t="shared" si="138"/>
        <v/>
      </c>
      <c r="O2912" s="96" t="str">
        <f t="shared" si="139"/>
        <v/>
      </c>
    </row>
    <row r="2913" spans="1:15" x14ac:dyDescent="0.25">
      <c r="A2913"/>
      <c r="M2913" s="24" t="str">
        <f t="shared" si="137"/>
        <v/>
      </c>
      <c r="N2913" s="24" t="str">
        <f t="shared" si="138"/>
        <v/>
      </c>
      <c r="O2913" s="96" t="str">
        <f t="shared" si="139"/>
        <v/>
      </c>
    </row>
    <row r="2914" spans="1:15" x14ac:dyDescent="0.25">
      <c r="A2914"/>
      <c r="M2914" s="24" t="str">
        <f t="shared" si="137"/>
        <v/>
      </c>
      <c r="N2914" s="24" t="str">
        <f t="shared" si="138"/>
        <v/>
      </c>
      <c r="O2914" s="96" t="str">
        <f t="shared" si="139"/>
        <v/>
      </c>
    </row>
    <row r="2915" spans="1:15" x14ac:dyDescent="0.25">
      <c r="A2915"/>
      <c r="M2915" s="24" t="str">
        <f t="shared" si="137"/>
        <v/>
      </c>
      <c r="N2915" s="24" t="str">
        <f t="shared" si="138"/>
        <v/>
      </c>
      <c r="O2915" s="96" t="str">
        <f t="shared" si="139"/>
        <v/>
      </c>
    </row>
    <row r="2916" spans="1:15" x14ac:dyDescent="0.25">
      <c r="A2916"/>
      <c r="M2916" s="24" t="str">
        <f t="shared" si="137"/>
        <v/>
      </c>
      <c r="N2916" s="24" t="str">
        <f t="shared" si="138"/>
        <v/>
      </c>
      <c r="O2916" s="96" t="str">
        <f t="shared" si="139"/>
        <v/>
      </c>
    </row>
    <row r="2917" spans="1:15" x14ac:dyDescent="0.25">
      <c r="A2917"/>
      <c r="M2917" s="24" t="str">
        <f t="shared" si="137"/>
        <v/>
      </c>
      <c r="N2917" s="24" t="str">
        <f t="shared" si="138"/>
        <v/>
      </c>
      <c r="O2917" s="96" t="str">
        <f t="shared" si="139"/>
        <v/>
      </c>
    </row>
    <row r="2918" spans="1:15" x14ac:dyDescent="0.25">
      <c r="A2918"/>
      <c r="M2918" s="24" t="str">
        <f t="shared" si="137"/>
        <v/>
      </c>
      <c r="N2918" s="24" t="str">
        <f t="shared" si="138"/>
        <v/>
      </c>
      <c r="O2918" s="96" t="str">
        <f t="shared" si="139"/>
        <v/>
      </c>
    </row>
    <row r="2919" spans="1:15" x14ac:dyDescent="0.25">
      <c r="A2919"/>
      <c r="M2919" s="24" t="str">
        <f t="shared" si="137"/>
        <v/>
      </c>
      <c r="N2919" s="24" t="str">
        <f t="shared" si="138"/>
        <v/>
      </c>
      <c r="O2919" s="96" t="str">
        <f t="shared" si="139"/>
        <v/>
      </c>
    </row>
    <row r="2920" spans="1:15" x14ac:dyDescent="0.25">
      <c r="A2920"/>
      <c r="M2920" s="24" t="str">
        <f t="shared" si="137"/>
        <v/>
      </c>
      <c r="N2920" s="24" t="str">
        <f t="shared" si="138"/>
        <v/>
      </c>
      <c r="O2920" s="96" t="str">
        <f t="shared" si="139"/>
        <v/>
      </c>
    </row>
    <row r="2921" spans="1:15" x14ac:dyDescent="0.25">
      <c r="A2921"/>
      <c r="M2921" s="24" t="str">
        <f t="shared" si="137"/>
        <v/>
      </c>
      <c r="N2921" s="24" t="str">
        <f t="shared" si="138"/>
        <v/>
      </c>
      <c r="O2921" s="96" t="str">
        <f t="shared" si="139"/>
        <v/>
      </c>
    </row>
    <row r="2922" spans="1:15" x14ac:dyDescent="0.25">
      <c r="A2922"/>
      <c r="M2922" s="24" t="str">
        <f t="shared" si="137"/>
        <v/>
      </c>
      <c r="N2922" s="24" t="str">
        <f t="shared" si="138"/>
        <v/>
      </c>
      <c r="O2922" s="96" t="str">
        <f t="shared" si="139"/>
        <v/>
      </c>
    </row>
    <row r="2923" spans="1:15" x14ac:dyDescent="0.25">
      <c r="A2923"/>
      <c r="M2923" s="24" t="str">
        <f t="shared" si="137"/>
        <v/>
      </c>
      <c r="N2923" s="24" t="str">
        <f t="shared" si="138"/>
        <v/>
      </c>
      <c r="O2923" s="96" t="str">
        <f t="shared" si="139"/>
        <v/>
      </c>
    </row>
    <row r="2924" spans="1:15" x14ac:dyDescent="0.25">
      <c r="A2924"/>
      <c r="M2924" s="24" t="str">
        <f t="shared" si="137"/>
        <v/>
      </c>
      <c r="N2924" s="24" t="str">
        <f t="shared" si="138"/>
        <v/>
      </c>
      <c r="O2924" s="96" t="str">
        <f t="shared" si="139"/>
        <v/>
      </c>
    </row>
    <row r="2925" spans="1:15" x14ac:dyDescent="0.25">
      <c r="A2925"/>
      <c r="M2925" s="24" t="str">
        <f t="shared" si="137"/>
        <v/>
      </c>
      <c r="N2925" s="24" t="str">
        <f t="shared" si="138"/>
        <v/>
      </c>
      <c r="O2925" s="96" t="str">
        <f t="shared" si="139"/>
        <v/>
      </c>
    </row>
    <row r="2926" spans="1:15" x14ac:dyDescent="0.25">
      <c r="A2926"/>
      <c r="M2926" s="24" t="str">
        <f t="shared" si="137"/>
        <v/>
      </c>
      <c r="N2926" s="24" t="str">
        <f t="shared" si="138"/>
        <v/>
      </c>
      <c r="O2926" s="96" t="str">
        <f t="shared" si="139"/>
        <v/>
      </c>
    </row>
    <row r="2927" spans="1:15" x14ac:dyDescent="0.25">
      <c r="A2927"/>
      <c r="M2927" s="24" t="str">
        <f t="shared" si="137"/>
        <v/>
      </c>
      <c r="N2927" s="24" t="str">
        <f t="shared" si="138"/>
        <v/>
      </c>
      <c r="O2927" s="96" t="str">
        <f t="shared" si="139"/>
        <v/>
      </c>
    </row>
    <row r="2928" spans="1:15" x14ac:dyDescent="0.25">
      <c r="A2928"/>
      <c r="M2928" s="24" t="str">
        <f t="shared" si="137"/>
        <v/>
      </c>
      <c r="N2928" s="24" t="str">
        <f t="shared" si="138"/>
        <v/>
      </c>
      <c r="O2928" s="96" t="str">
        <f t="shared" si="139"/>
        <v/>
      </c>
    </row>
    <row r="2929" spans="1:15" x14ac:dyDescent="0.25">
      <c r="A2929"/>
      <c r="M2929" s="24" t="str">
        <f t="shared" si="137"/>
        <v/>
      </c>
      <c r="N2929" s="24" t="str">
        <f t="shared" si="138"/>
        <v/>
      </c>
      <c r="O2929" s="96" t="str">
        <f t="shared" si="139"/>
        <v/>
      </c>
    </row>
    <row r="2930" spans="1:15" x14ac:dyDescent="0.25">
      <c r="A2930"/>
      <c r="M2930" s="24" t="str">
        <f t="shared" si="137"/>
        <v/>
      </c>
      <c r="N2930" s="24" t="str">
        <f t="shared" si="138"/>
        <v/>
      </c>
      <c r="O2930" s="96" t="str">
        <f t="shared" si="139"/>
        <v/>
      </c>
    </row>
    <row r="2931" spans="1:15" x14ac:dyDescent="0.25">
      <c r="A2931"/>
      <c r="M2931" s="24" t="str">
        <f t="shared" si="137"/>
        <v/>
      </c>
      <c r="N2931" s="24" t="str">
        <f t="shared" si="138"/>
        <v/>
      </c>
      <c r="O2931" s="96" t="str">
        <f t="shared" si="139"/>
        <v/>
      </c>
    </row>
    <row r="2932" spans="1:15" x14ac:dyDescent="0.25">
      <c r="A2932"/>
      <c r="M2932" s="24" t="str">
        <f t="shared" si="137"/>
        <v/>
      </c>
      <c r="N2932" s="24" t="str">
        <f t="shared" si="138"/>
        <v/>
      </c>
      <c r="O2932" s="96" t="str">
        <f t="shared" si="139"/>
        <v/>
      </c>
    </row>
    <row r="2933" spans="1:15" x14ac:dyDescent="0.25">
      <c r="A2933"/>
      <c r="M2933" s="24" t="str">
        <f t="shared" si="137"/>
        <v/>
      </c>
      <c r="N2933" s="24" t="str">
        <f t="shared" si="138"/>
        <v/>
      </c>
      <c r="O2933" s="96" t="str">
        <f t="shared" si="139"/>
        <v/>
      </c>
    </row>
    <row r="2934" spans="1:15" x14ac:dyDescent="0.25">
      <c r="A2934"/>
      <c r="M2934" s="24" t="str">
        <f t="shared" si="137"/>
        <v/>
      </c>
      <c r="N2934" s="24" t="str">
        <f t="shared" si="138"/>
        <v/>
      </c>
      <c r="O2934" s="96" t="str">
        <f t="shared" si="139"/>
        <v/>
      </c>
    </row>
    <row r="2935" spans="1:15" x14ac:dyDescent="0.25">
      <c r="A2935"/>
      <c r="M2935" s="24" t="str">
        <f t="shared" si="137"/>
        <v/>
      </c>
      <c r="N2935" s="24" t="str">
        <f t="shared" si="138"/>
        <v/>
      </c>
      <c r="O2935" s="96" t="str">
        <f t="shared" si="139"/>
        <v/>
      </c>
    </row>
    <row r="2936" spans="1:15" x14ac:dyDescent="0.25">
      <c r="A2936"/>
      <c r="M2936" s="24" t="str">
        <f t="shared" si="137"/>
        <v/>
      </c>
      <c r="N2936" s="24" t="str">
        <f t="shared" si="138"/>
        <v/>
      </c>
      <c r="O2936" s="96" t="str">
        <f t="shared" si="139"/>
        <v/>
      </c>
    </row>
    <row r="2937" spans="1:15" x14ac:dyDescent="0.25">
      <c r="A2937"/>
      <c r="M2937" s="24" t="str">
        <f t="shared" si="137"/>
        <v/>
      </c>
      <c r="N2937" s="24" t="str">
        <f t="shared" si="138"/>
        <v/>
      </c>
      <c r="O2937" s="96" t="str">
        <f t="shared" si="139"/>
        <v/>
      </c>
    </row>
    <row r="2938" spans="1:15" x14ac:dyDescent="0.25">
      <c r="A2938"/>
      <c r="M2938" s="24" t="str">
        <f t="shared" si="137"/>
        <v/>
      </c>
      <c r="N2938" s="24" t="str">
        <f t="shared" si="138"/>
        <v/>
      </c>
      <c r="O2938" s="96" t="str">
        <f t="shared" si="139"/>
        <v/>
      </c>
    </row>
    <row r="2939" spans="1:15" x14ac:dyDescent="0.25">
      <c r="A2939"/>
      <c r="M2939" s="24" t="str">
        <f t="shared" si="137"/>
        <v/>
      </c>
      <c r="N2939" s="24" t="str">
        <f t="shared" si="138"/>
        <v/>
      </c>
      <c r="O2939" s="96" t="str">
        <f t="shared" si="139"/>
        <v/>
      </c>
    </row>
    <row r="2940" spans="1:15" x14ac:dyDescent="0.25">
      <c r="A2940"/>
      <c r="M2940" s="24" t="str">
        <f t="shared" si="137"/>
        <v/>
      </c>
      <c r="N2940" s="24" t="str">
        <f t="shared" si="138"/>
        <v/>
      </c>
      <c r="O2940" s="96" t="str">
        <f t="shared" si="139"/>
        <v/>
      </c>
    </row>
    <row r="2941" spans="1:15" x14ac:dyDescent="0.25">
      <c r="A2941"/>
      <c r="M2941" s="24" t="str">
        <f t="shared" si="137"/>
        <v/>
      </c>
      <c r="N2941" s="24" t="str">
        <f t="shared" si="138"/>
        <v/>
      </c>
      <c r="O2941" s="96" t="str">
        <f t="shared" si="139"/>
        <v/>
      </c>
    </row>
    <row r="2942" spans="1:15" x14ac:dyDescent="0.25">
      <c r="A2942"/>
      <c r="M2942" s="24" t="str">
        <f t="shared" si="137"/>
        <v/>
      </c>
      <c r="N2942" s="24" t="str">
        <f t="shared" si="138"/>
        <v/>
      </c>
      <c r="O2942" s="96" t="str">
        <f t="shared" si="139"/>
        <v/>
      </c>
    </row>
    <row r="2943" spans="1:15" x14ac:dyDescent="0.25">
      <c r="A2943"/>
      <c r="M2943" s="24" t="str">
        <f t="shared" si="137"/>
        <v/>
      </c>
      <c r="N2943" s="24" t="str">
        <f t="shared" si="138"/>
        <v/>
      </c>
      <c r="O2943" s="96" t="str">
        <f t="shared" si="139"/>
        <v/>
      </c>
    </row>
    <row r="2944" spans="1:15" x14ac:dyDescent="0.25">
      <c r="A2944"/>
      <c r="M2944" s="24" t="str">
        <f t="shared" si="137"/>
        <v/>
      </c>
      <c r="N2944" s="24" t="str">
        <f t="shared" si="138"/>
        <v/>
      </c>
      <c r="O2944" s="96" t="str">
        <f t="shared" si="139"/>
        <v/>
      </c>
    </row>
    <row r="2945" spans="1:15" x14ac:dyDescent="0.25">
      <c r="A2945"/>
      <c r="M2945" s="24" t="str">
        <f t="shared" ref="M2945:M3008" si="140">IF($B2945="","",_xlfn.NUMBERVALUE(LEFT($J2945,5)))</f>
        <v/>
      </c>
      <c r="N2945" s="24" t="str">
        <f t="shared" si="138"/>
        <v/>
      </c>
      <c r="O2945" s="96" t="str">
        <f t="shared" si="139"/>
        <v/>
      </c>
    </row>
    <row r="2946" spans="1:15" x14ac:dyDescent="0.25">
      <c r="A2946"/>
      <c r="M2946" s="24" t="str">
        <f t="shared" si="140"/>
        <v/>
      </c>
      <c r="N2946" s="24" t="str">
        <f t="shared" ref="N2946:N3009" si="141">IF(B2946="","",IF($M2946&lt;10/48,10/48,IF($M2946&gt;39/48,39/48,$M2946)))</f>
        <v/>
      </c>
      <c r="O2946" s="96" t="str">
        <f t="shared" si="139"/>
        <v/>
      </c>
    </row>
    <row r="2947" spans="1:15" x14ac:dyDescent="0.25">
      <c r="A2947"/>
      <c r="M2947" s="24" t="str">
        <f t="shared" si="140"/>
        <v/>
      </c>
      <c r="N2947" s="24" t="str">
        <f t="shared" si="141"/>
        <v/>
      </c>
      <c r="O2947" s="96" t="str">
        <f t="shared" ref="O2947:O3010" si="142">IF($A2947="","",HOUR($N2947))</f>
        <v/>
      </c>
    </row>
    <row r="2948" spans="1:15" x14ac:dyDescent="0.25">
      <c r="A2948"/>
      <c r="M2948" s="24" t="str">
        <f t="shared" si="140"/>
        <v/>
      </c>
      <c r="N2948" s="24" t="str">
        <f t="shared" si="141"/>
        <v/>
      </c>
      <c r="O2948" s="96" t="str">
        <f t="shared" si="142"/>
        <v/>
      </c>
    </row>
    <row r="2949" spans="1:15" x14ac:dyDescent="0.25">
      <c r="A2949"/>
      <c r="M2949" s="24" t="str">
        <f t="shared" si="140"/>
        <v/>
      </c>
      <c r="N2949" s="24" t="str">
        <f t="shared" si="141"/>
        <v/>
      </c>
      <c r="O2949" s="96" t="str">
        <f t="shared" si="142"/>
        <v/>
      </c>
    </row>
    <row r="2950" spans="1:15" x14ac:dyDescent="0.25">
      <c r="A2950"/>
      <c r="M2950" s="24" t="str">
        <f t="shared" si="140"/>
        <v/>
      </c>
      <c r="N2950" s="24" t="str">
        <f t="shared" si="141"/>
        <v/>
      </c>
      <c r="O2950" s="96" t="str">
        <f t="shared" si="142"/>
        <v/>
      </c>
    </row>
    <row r="2951" spans="1:15" x14ac:dyDescent="0.25">
      <c r="A2951"/>
      <c r="M2951" s="24" t="str">
        <f t="shared" si="140"/>
        <v/>
      </c>
      <c r="N2951" s="24" t="str">
        <f t="shared" si="141"/>
        <v/>
      </c>
      <c r="O2951" s="96" t="str">
        <f t="shared" si="142"/>
        <v/>
      </c>
    </row>
    <row r="2952" spans="1:15" x14ac:dyDescent="0.25">
      <c r="A2952"/>
      <c r="M2952" s="24" t="str">
        <f t="shared" si="140"/>
        <v/>
      </c>
      <c r="N2952" s="24" t="str">
        <f t="shared" si="141"/>
        <v/>
      </c>
      <c r="O2952" s="96" t="str">
        <f t="shared" si="142"/>
        <v/>
      </c>
    </row>
    <row r="2953" spans="1:15" x14ac:dyDescent="0.25">
      <c r="A2953"/>
      <c r="M2953" s="24" t="str">
        <f t="shared" si="140"/>
        <v/>
      </c>
      <c r="N2953" s="24" t="str">
        <f t="shared" si="141"/>
        <v/>
      </c>
      <c r="O2953" s="96" t="str">
        <f t="shared" si="142"/>
        <v/>
      </c>
    </row>
    <row r="2954" spans="1:15" x14ac:dyDescent="0.25">
      <c r="A2954"/>
      <c r="M2954" s="24" t="str">
        <f t="shared" si="140"/>
        <v/>
      </c>
      <c r="N2954" s="24" t="str">
        <f t="shared" si="141"/>
        <v/>
      </c>
      <c r="O2954" s="96" t="str">
        <f t="shared" si="142"/>
        <v/>
      </c>
    </row>
    <row r="2955" spans="1:15" x14ac:dyDescent="0.25">
      <c r="A2955"/>
      <c r="M2955" s="24" t="str">
        <f t="shared" si="140"/>
        <v/>
      </c>
      <c r="N2955" s="24" t="str">
        <f t="shared" si="141"/>
        <v/>
      </c>
      <c r="O2955" s="96" t="str">
        <f t="shared" si="142"/>
        <v/>
      </c>
    </row>
    <row r="2956" spans="1:15" x14ac:dyDescent="0.25">
      <c r="A2956"/>
      <c r="M2956" s="24" t="str">
        <f t="shared" si="140"/>
        <v/>
      </c>
      <c r="N2956" s="24" t="str">
        <f t="shared" si="141"/>
        <v/>
      </c>
      <c r="O2956" s="96" t="str">
        <f t="shared" si="142"/>
        <v/>
      </c>
    </row>
    <row r="2957" spans="1:15" x14ac:dyDescent="0.25">
      <c r="A2957"/>
      <c r="M2957" s="24" t="str">
        <f t="shared" si="140"/>
        <v/>
      </c>
      <c r="N2957" s="24" t="str">
        <f t="shared" si="141"/>
        <v/>
      </c>
      <c r="O2957" s="96" t="str">
        <f t="shared" si="142"/>
        <v/>
      </c>
    </row>
    <row r="2958" spans="1:15" x14ac:dyDescent="0.25">
      <c r="A2958"/>
      <c r="M2958" s="24" t="str">
        <f t="shared" si="140"/>
        <v/>
      </c>
      <c r="N2958" s="24" t="str">
        <f t="shared" si="141"/>
        <v/>
      </c>
      <c r="O2958" s="96" t="str">
        <f t="shared" si="142"/>
        <v/>
      </c>
    </row>
    <row r="2959" spans="1:15" x14ac:dyDescent="0.25">
      <c r="A2959"/>
      <c r="M2959" s="24" t="str">
        <f t="shared" si="140"/>
        <v/>
      </c>
      <c r="N2959" s="24" t="str">
        <f t="shared" si="141"/>
        <v/>
      </c>
      <c r="O2959" s="96" t="str">
        <f t="shared" si="142"/>
        <v/>
      </c>
    </row>
    <row r="2960" spans="1:15" x14ac:dyDescent="0.25">
      <c r="A2960"/>
      <c r="M2960" s="24" t="str">
        <f t="shared" si="140"/>
        <v/>
      </c>
      <c r="N2960" s="24" t="str">
        <f t="shared" si="141"/>
        <v/>
      </c>
      <c r="O2960" s="96" t="str">
        <f t="shared" si="142"/>
        <v/>
      </c>
    </row>
    <row r="2961" spans="1:15" x14ac:dyDescent="0.25">
      <c r="A2961"/>
      <c r="M2961" s="24" t="str">
        <f t="shared" si="140"/>
        <v/>
      </c>
      <c r="N2961" s="24" t="str">
        <f t="shared" si="141"/>
        <v/>
      </c>
      <c r="O2961" s="96" t="str">
        <f t="shared" si="142"/>
        <v/>
      </c>
    </row>
    <row r="2962" spans="1:15" x14ac:dyDescent="0.25">
      <c r="A2962"/>
      <c r="M2962" s="24" t="str">
        <f t="shared" si="140"/>
        <v/>
      </c>
      <c r="N2962" s="24" t="str">
        <f t="shared" si="141"/>
        <v/>
      </c>
      <c r="O2962" s="96" t="str">
        <f t="shared" si="142"/>
        <v/>
      </c>
    </row>
    <row r="2963" spans="1:15" x14ac:dyDescent="0.25">
      <c r="A2963"/>
      <c r="M2963" s="24" t="str">
        <f t="shared" si="140"/>
        <v/>
      </c>
      <c r="N2963" s="24" t="str">
        <f t="shared" si="141"/>
        <v/>
      </c>
      <c r="O2963" s="96" t="str">
        <f t="shared" si="142"/>
        <v/>
      </c>
    </row>
    <row r="2964" spans="1:15" x14ac:dyDescent="0.25">
      <c r="A2964"/>
      <c r="M2964" s="24" t="str">
        <f t="shared" si="140"/>
        <v/>
      </c>
      <c r="N2964" s="24" t="str">
        <f t="shared" si="141"/>
        <v/>
      </c>
      <c r="O2964" s="96" t="str">
        <f t="shared" si="142"/>
        <v/>
      </c>
    </row>
    <row r="2965" spans="1:15" x14ac:dyDescent="0.25">
      <c r="A2965"/>
      <c r="M2965" s="24" t="str">
        <f t="shared" si="140"/>
        <v/>
      </c>
      <c r="N2965" s="24" t="str">
        <f t="shared" si="141"/>
        <v/>
      </c>
      <c r="O2965" s="96" t="str">
        <f t="shared" si="142"/>
        <v/>
      </c>
    </row>
    <row r="2966" spans="1:15" x14ac:dyDescent="0.25">
      <c r="A2966"/>
      <c r="M2966" s="24" t="str">
        <f t="shared" si="140"/>
        <v/>
      </c>
      <c r="N2966" s="24" t="str">
        <f t="shared" si="141"/>
        <v/>
      </c>
      <c r="O2966" s="96" t="str">
        <f t="shared" si="142"/>
        <v/>
      </c>
    </row>
    <row r="2967" spans="1:15" x14ac:dyDescent="0.25">
      <c r="A2967"/>
      <c r="M2967" s="24" t="str">
        <f t="shared" si="140"/>
        <v/>
      </c>
      <c r="N2967" s="24" t="str">
        <f t="shared" si="141"/>
        <v/>
      </c>
      <c r="O2967" s="96" t="str">
        <f t="shared" si="142"/>
        <v/>
      </c>
    </row>
    <row r="2968" spans="1:15" x14ac:dyDescent="0.25">
      <c r="A2968"/>
      <c r="M2968" s="24" t="str">
        <f t="shared" si="140"/>
        <v/>
      </c>
      <c r="N2968" s="24" t="str">
        <f t="shared" si="141"/>
        <v/>
      </c>
      <c r="O2968" s="96" t="str">
        <f t="shared" si="142"/>
        <v/>
      </c>
    </row>
    <row r="2969" spans="1:15" x14ac:dyDescent="0.25">
      <c r="A2969"/>
      <c r="M2969" s="24" t="str">
        <f t="shared" si="140"/>
        <v/>
      </c>
      <c r="N2969" s="24" t="str">
        <f t="shared" si="141"/>
        <v/>
      </c>
      <c r="O2969" s="96" t="str">
        <f t="shared" si="142"/>
        <v/>
      </c>
    </row>
    <row r="2970" spans="1:15" x14ac:dyDescent="0.25">
      <c r="A2970"/>
      <c r="M2970" s="24" t="str">
        <f t="shared" si="140"/>
        <v/>
      </c>
      <c r="N2970" s="24" t="str">
        <f t="shared" si="141"/>
        <v/>
      </c>
      <c r="O2970" s="96" t="str">
        <f t="shared" si="142"/>
        <v/>
      </c>
    </row>
    <row r="2971" spans="1:15" x14ac:dyDescent="0.25">
      <c r="A2971"/>
      <c r="M2971" s="24" t="str">
        <f t="shared" si="140"/>
        <v/>
      </c>
      <c r="N2971" s="24" t="str">
        <f t="shared" si="141"/>
        <v/>
      </c>
      <c r="O2971" s="96" t="str">
        <f t="shared" si="142"/>
        <v/>
      </c>
    </row>
    <row r="2972" spans="1:15" x14ac:dyDescent="0.25">
      <c r="A2972"/>
      <c r="M2972" s="24" t="str">
        <f t="shared" si="140"/>
        <v/>
      </c>
      <c r="N2972" s="24" t="str">
        <f t="shared" si="141"/>
        <v/>
      </c>
      <c r="O2972" s="96" t="str">
        <f t="shared" si="142"/>
        <v/>
      </c>
    </row>
    <row r="2973" spans="1:15" x14ac:dyDescent="0.25">
      <c r="A2973"/>
      <c r="M2973" s="24" t="str">
        <f t="shared" si="140"/>
        <v/>
      </c>
      <c r="N2973" s="24" t="str">
        <f t="shared" si="141"/>
        <v/>
      </c>
      <c r="O2973" s="96" t="str">
        <f t="shared" si="142"/>
        <v/>
      </c>
    </row>
    <row r="2974" spans="1:15" x14ac:dyDescent="0.25">
      <c r="A2974"/>
      <c r="M2974" s="24" t="str">
        <f t="shared" si="140"/>
        <v/>
      </c>
      <c r="N2974" s="24" t="str">
        <f t="shared" si="141"/>
        <v/>
      </c>
      <c r="O2974" s="96" t="str">
        <f t="shared" si="142"/>
        <v/>
      </c>
    </row>
    <row r="2975" spans="1:15" x14ac:dyDescent="0.25">
      <c r="A2975"/>
      <c r="M2975" s="24" t="str">
        <f t="shared" si="140"/>
        <v/>
      </c>
      <c r="N2975" s="24" t="str">
        <f t="shared" si="141"/>
        <v/>
      </c>
      <c r="O2975" s="96" t="str">
        <f t="shared" si="142"/>
        <v/>
      </c>
    </row>
    <row r="2976" spans="1:15" x14ac:dyDescent="0.25">
      <c r="A2976"/>
      <c r="M2976" s="24" t="str">
        <f t="shared" si="140"/>
        <v/>
      </c>
      <c r="N2976" s="24" t="str">
        <f t="shared" si="141"/>
        <v/>
      </c>
      <c r="O2976" s="96" t="str">
        <f t="shared" si="142"/>
        <v/>
      </c>
    </row>
    <row r="2977" spans="1:15" x14ac:dyDescent="0.25">
      <c r="A2977"/>
      <c r="M2977" s="24" t="str">
        <f t="shared" si="140"/>
        <v/>
      </c>
      <c r="N2977" s="24" t="str">
        <f t="shared" si="141"/>
        <v/>
      </c>
      <c r="O2977" s="96" t="str">
        <f t="shared" si="142"/>
        <v/>
      </c>
    </row>
    <row r="2978" spans="1:15" x14ac:dyDescent="0.25">
      <c r="A2978"/>
      <c r="M2978" s="24" t="str">
        <f t="shared" si="140"/>
        <v/>
      </c>
      <c r="N2978" s="24" t="str">
        <f t="shared" si="141"/>
        <v/>
      </c>
      <c r="O2978" s="96" t="str">
        <f t="shared" si="142"/>
        <v/>
      </c>
    </row>
    <row r="2979" spans="1:15" x14ac:dyDescent="0.25">
      <c r="A2979"/>
      <c r="M2979" s="24" t="str">
        <f t="shared" si="140"/>
        <v/>
      </c>
      <c r="N2979" s="24" t="str">
        <f t="shared" si="141"/>
        <v/>
      </c>
      <c r="O2979" s="96" t="str">
        <f t="shared" si="142"/>
        <v/>
      </c>
    </row>
    <row r="2980" spans="1:15" x14ac:dyDescent="0.25">
      <c r="A2980"/>
      <c r="M2980" s="24" t="str">
        <f t="shared" si="140"/>
        <v/>
      </c>
      <c r="N2980" s="24" t="str">
        <f t="shared" si="141"/>
        <v/>
      </c>
      <c r="O2980" s="96" t="str">
        <f t="shared" si="142"/>
        <v/>
      </c>
    </row>
    <row r="2981" spans="1:15" x14ac:dyDescent="0.25">
      <c r="A2981"/>
      <c r="M2981" s="24" t="str">
        <f t="shared" si="140"/>
        <v/>
      </c>
      <c r="N2981" s="24" t="str">
        <f t="shared" si="141"/>
        <v/>
      </c>
      <c r="O2981" s="96" t="str">
        <f t="shared" si="142"/>
        <v/>
      </c>
    </row>
    <row r="2982" spans="1:15" x14ac:dyDescent="0.25">
      <c r="A2982"/>
      <c r="M2982" s="24" t="str">
        <f t="shared" si="140"/>
        <v/>
      </c>
      <c r="N2982" s="24" t="str">
        <f t="shared" si="141"/>
        <v/>
      </c>
      <c r="O2982" s="96" t="str">
        <f t="shared" si="142"/>
        <v/>
      </c>
    </row>
    <row r="2983" spans="1:15" x14ac:dyDescent="0.25">
      <c r="A2983"/>
      <c r="M2983" s="24" t="str">
        <f t="shared" si="140"/>
        <v/>
      </c>
      <c r="N2983" s="24" t="str">
        <f t="shared" si="141"/>
        <v/>
      </c>
      <c r="O2983" s="96" t="str">
        <f t="shared" si="142"/>
        <v/>
      </c>
    </row>
    <row r="2984" spans="1:15" x14ac:dyDescent="0.25">
      <c r="A2984"/>
      <c r="M2984" s="24" t="str">
        <f t="shared" si="140"/>
        <v/>
      </c>
      <c r="N2984" s="24" t="str">
        <f t="shared" si="141"/>
        <v/>
      </c>
      <c r="O2984" s="96" t="str">
        <f t="shared" si="142"/>
        <v/>
      </c>
    </row>
    <row r="2985" spans="1:15" x14ac:dyDescent="0.25">
      <c r="A2985"/>
      <c r="M2985" s="24" t="str">
        <f t="shared" si="140"/>
        <v/>
      </c>
      <c r="N2985" s="24" t="str">
        <f t="shared" si="141"/>
        <v/>
      </c>
      <c r="O2985" s="96" t="str">
        <f t="shared" si="142"/>
        <v/>
      </c>
    </row>
    <row r="2986" spans="1:15" x14ac:dyDescent="0.25">
      <c r="A2986"/>
      <c r="M2986" s="24" t="str">
        <f t="shared" si="140"/>
        <v/>
      </c>
      <c r="N2986" s="24" t="str">
        <f t="shared" si="141"/>
        <v/>
      </c>
      <c r="O2986" s="96" t="str">
        <f t="shared" si="142"/>
        <v/>
      </c>
    </row>
    <row r="2987" spans="1:15" x14ac:dyDescent="0.25">
      <c r="A2987"/>
      <c r="M2987" s="24" t="str">
        <f t="shared" si="140"/>
        <v/>
      </c>
      <c r="N2987" s="24" t="str">
        <f t="shared" si="141"/>
        <v/>
      </c>
      <c r="O2987" s="96" t="str">
        <f t="shared" si="142"/>
        <v/>
      </c>
    </row>
    <row r="2988" spans="1:15" x14ac:dyDescent="0.25">
      <c r="A2988"/>
      <c r="M2988" s="24" t="str">
        <f t="shared" si="140"/>
        <v/>
      </c>
      <c r="N2988" s="24" t="str">
        <f t="shared" si="141"/>
        <v/>
      </c>
      <c r="O2988" s="96" t="str">
        <f t="shared" si="142"/>
        <v/>
      </c>
    </row>
    <row r="2989" spans="1:15" x14ac:dyDescent="0.25">
      <c r="A2989"/>
      <c r="M2989" s="24" t="str">
        <f t="shared" si="140"/>
        <v/>
      </c>
      <c r="N2989" s="24" t="str">
        <f t="shared" si="141"/>
        <v/>
      </c>
      <c r="O2989" s="96" t="str">
        <f t="shared" si="142"/>
        <v/>
      </c>
    </row>
    <row r="2990" spans="1:15" x14ac:dyDescent="0.25">
      <c r="A2990"/>
      <c r="M2990" s="24" t="str">
        <f t="shared" si="140"/>
        <v/>
      </c>
      <c r="N2990" s="24" t="str">
        <f t="shared" si="141"/>
        <v/>
      </c>
      <c r="O2990" s="96" t="str">
        <f t="shared" si="142"/>
        <v/>
      </c>
    </row>
    <row r="2991" spans="1:15" x14ac:dyDescent="0.25">
      <c r="A2991"/>
      <c r="M2991" s="24" t="str">
        <f t="shared" si="140"/>
        <v/>
      </c>
      <c r="N2991" s="24" t="str">
        <f t="shared" si="141"/>
        <v/>
      </c>
      <c r="O2991" s="96" t="str">
        <f t="shared" si="142"/>
        <v/>
      </c>
    </row>
    <row r="2992" spans="1:15" x14ac:dyDescent="0.25">
      <c r="A2992"/>
      <c r="M2992" s="24" t="str">
        <f t="shared" si="140"/>
        <v/>
      </c>
      <c r="N2992" s="24" t="str">
        <f t="shared" si="141"/>
        <v/>
      </c>
      <c r="O2992" s="96" t="str">
        <f t="shared" si="142"/>
        <v/>
      </c>
    </row>
    <row r="2993" spans="1:15" x14ac:dyDescent="0.25">
      <c r="A2993"/>
      <c r="M2993" s="24" t="str">
        <f t="shared" si="140"/>
        <v/>
      </c>
      <c r="N2993" s="24" t="str">
        <f t="shared" si="141"/>
        <v/>
      </c>
      <c r="O2993" s="96" t="str">
        <f t="shared" si="142"/>
        <v/>
      </c>
    </row>
    <row r="2994" spans="1:15" x14ac:dyDescent="0.25">
      <c r="A2994"/>
      <c r="M2994" s="24" t="str">
        <f t="shared" si="140"/>
        <v/>
      </c>
      <c r="N2994" s="24" t="str">
        <f t="shared" si="141"/>
        <v/>
      </c>
      <c r="O2994" s="96" t="str">
        <f t="shared" si="142"/>
        <v/>
      </c>
    </row>
    <row r="2995" spans="1:15" x14ac:dyDescent="0.25">
      <c r="A2995"/>
      <c r="M2995" s="24" t="str">
        <f t="shared" si="140"/>
        <v/>
      </c>
      <c r="N2995" s="24" t="str">
        <f t="shared" si="141"/>
        <v/>
      </c>
      <c r="O2995" s="96" t="str">
        <f t="shared" si="142"/>
        <v/>
      </c>
    </row>
    <row r="2996" spans="1:15" x14ac:dyDescent="0.25">
      <c r="A2996"/>
      <c r="M2996" s="24" t="str">
        <f t="shared" si="140"/>
        <v/>
      </c>
      <c r="N2996" s="24" t="str">
        <f t="shared" si="141"/>
        <v/>
      </c>
      <c r="O2996" s="96" t="str">
        <f t="shared" si="142"/>
        <v/>
      </c>
    </row>
    <row r="2997" spans="1:15" x14ac:dyDescent="0.25">
      <c r="A2997"/>
      <c r="M2997" s="24" t="str">
        <f t="shared" si="140"/>
        <v/>
      </c>
      <c r="N2997" s="24" t="str">
        <f t="shared" si="141"/>
        <v/>
      </c>
      <c r="O2997" s="96" t="str">
        <f t="shared" si="142"/>
        <v/>
      </c>
    </row>
    <row r="2998" spans="1:15" x14ac:dyDescent="0.25">
      <c r="A2998"/>
      <c r="M2998" s="24" t="str">
        <f t="shared" si="140"/>
        <v/>
      </c>
      <c r="N2998" s="24" t="str">
        <f t="shared" si="141"/>
        <v/>
      </c>
      <c r="O2998" s="96" t="str">
        <f t="shared" si="142"/>
        <v/>
      </c>
    </row>
    <row r="2999" spans="1:15" x14ac:dyDescent="0.25">
      <c r="A2999"/>
      <c r="M2999" s="24" t="str">
        <f t="shared" si="140"/>
        <v/>
      </c>
      <c r="N2999" s="24" t="str">
        <f t="shared" si="141"/>
        <v/>
      </c>
      <c r="O2999" s="96" t="str">
        <f t="shared" si="142"/>
        <v/>
      </c>
    </row>
    <row r="3000" spans="1:15" x14ac:dyDescent="0.25">
      <c r="A3000"/>
      <c r="M3000" s="24" t="str">
        <f t="shared" si="140"/>
        <v/>
      </c>
      <c r="N3000" s="24" t="str">
        <f t="shared" si="141"/>
        <v/>
      </c>
      <c r="O3000" s="96" t="str">
        <f t="shared" si="142"/>
        <v/>
      </c>
    </row>
    <row r="3001" spans="1:15" x14ac:dyDescent="0.25">
      <c r="A3001"/>
      <c r="M3001" s="24" t="str">
        <f t="shared" si="140"/>
        <v/>
      </c>
      <c r="N3001" s="24" t="str">
        <f t="shared" si="141"/>
        <v/>
      </c>
      <c r="O3001" s="96" t="str">
        <f t="shared" si="142"/>
        <v/>
      </c>
    </row>
    <row r="3002" spans="1:15" x14ac:dyDescent="0.25">
      <c r="A3002"/>
      <c r="M3002" s="24" t="str">
        <f t="shared" si="140"/>
        <v/>
      </c>
      <c r="N3002" s="24" t="str">
        <f t="shared" si="141"/>
        <v/>
      </c>
      <c r="O3002" s="96" t="str">
        <f t="shared" si="142"/>
        <v/>
      </c>
    </row>
    <row r="3003" spans="1:15" x14ac:dyDescent="0.25">
      <c r="A3003"/>
      <c r="M3003" s="24" t="str">
        <f t="shared" si="140"/>
        <v/>
      </c>
      <c r="N3003" s="24" t="str">
        <f t="shared" si="141"/>
        <v/>
      </c>
      <c r="O3003" s="96" t="str">
        <f t="shared" si="142"/>
        <v/>
      </c>
    </row>
    <row r="3004" spans="1:15" x14ac:dyDescent="0.25">
      <c r="A3004"/>
      <c r="M3004" s="24" t="str">
        <f t="shared" si="140"/>
        <v/>
      </c>
      <c r="N3004" s="24" t="str">
        <f t="shared" si="141"/>
        <v/>
      </c>
      <c r="O3004" s="96" t="str">
        <f t="shared" si="142"/>
        <v/>
      </c>
    </row>
    <row r="3005" spans="1:15" x14ac:dyDescent="0.25">
      <c r="A3005"/>
      <c r="M3005" s="24" t="str">
        <f t="shared" si="140"/>
        <v/>
      </c>
      <c r="N3005" s="24" t="str">
        <f t="shared" si="141"/>
        <v/>
      </c>
      <c r="O3005" s="96" t="str">
        <f t="shared" si="142"/>
        <v/>
      </c>
    </row>
    <row r="3006" spans="1:15" x14ac:dyDescent="0.25">
      <c r="A3006"/>
      <c r="M3006" s="24" t="str">
        <f t="shared" si="140"/>
        <v/>
      </c>
      <c r="N3006" s="24" t="str">
        <f t="shared" si="141"/>
        <v/>
      </c>
      <c r="O3006" s="96" t="str">
        <f t="shared" si="142"/>
        <v/>
      </c>
    </row>
    <row r="3007" spans="1:15" x14ac:dyDescent="0.25">
      <c r="A3007"/>
      <c r="M3007" s="24" t="str">
        <f t="shared" si="140"/>
        <v/>
      </c>
      <c r="N3007" s="24" t="str">
        <f t="shared" si="141"/>
        <v/>
      </c>
      <c r="O3007" s="96" t="str">
        <f t="shared" si="142"/>
        <v/>
      </c>
    </row>
    <row r="3008" spans="1:15" x14ac:dyDescent="0.25">
      <c r="A3008"/>
      <c r="M3008" s="24" t="str">
        <f t="shared" si="140"/>
        <v/>
      </c>
      <c r="N3008" s="24" t="str">
        <f t="shared" si="141"/>
        <v/>
      </c>
      <c r="O3008" s="96" t="str">
        <f t="shared" si="142"/>
        <v/>
      </c>
    </row>
    <row r="3009" spans="1:15" x14ac:dyDescent="0.25">
      <c r="A3009"/>
      <c r="M3009" s="24" t="str">
        <f t="shared" ref="M3009:M3072" si="143">IF($B3009="","",_xlfn.NUMBERVALUE(LEFT($J3009,5)))</f>
        <v/>
      </c>
      <c r="N3009" s="24" t="str">
        <f t="shared" si="141"/>
        <v/>
      </c>
      <c r="O3009" s="96" t="str">
        <f t="shared" si="142"/>
        <v/>
      </c>
    </row>
    <row r="3010" spans="1:15" x14ac:dyDescent="0.25">
      <c r="A3010"/>
      <c r="M3010" s="24" t="str">
        <f t="shared" si="143"/>
        <v/>
      </c>
      <c r="N3010" s="24" t="str">
        <f t="shared" ref="N3010:N3073" si="144">IF(B3010="","",IF($M3010&lt;10/48,10/48,IF($M3010&gt;39/48,39/48,$M3010)))</f>
        <v/>
      </c>
      <c r="O3010" s="96" t="str">
        <f t="shared" si="142"/>
        <v/>
      </c>
    </row>
    <row r="3011" spans="1:15" x14ac:dyDescent="0.25">
      <c r="A3011"/>
      <c r="M3011" s="24" t="str">
        <f t="shared" si="143"/>
        <v/>
      </c>
      <c r="N3011" s="24" t="str">
        <f t="shared" si="144"/>
        <v/>
      </c>
      <c r="O3011" s="96" t="str">
        <f t="shared" ref="O3011:O3074" si="145">IF($A3011="","",HOUR($N3011))</f>
        <v/>
      </c>
    </row>
    <row r="3012" spans="1:15" x14ac:dyDescent="0.25">
      <c r="A3012"/>
      <c r="M3012" s="24" t="str">
        <f t="shared" si="143"/>
        <v/>
      </c>
      <c r="N3012" s="24" t="str">
        <f t="shared" si="144"/>
        <v/>
      </c>
      <c r="O3012" s="96" t="str">
        <f t="shared" si="145"/>
        <v/>
      </c>
    </row>
    <row r="3013" spans="1:15" x14ac:dyDescent="0.25">
      <c r="A3013"/>
      <c r="M3013" s="24" t="str">
        <f t="shared" si="143"/>
        <v/>
      </c>
      <c r="N3013" s="24" t="str">
        <f t="shared" si="144"/>
        <v/>
      </c>
      <c r="O3013" s="96" t="str">
        <f t="shared" si="145"/>
        <v/>
      </c>
    </row>
    <row r="3014" spans="1:15" x14ac:dyDescent="0.25">
      <c r="A3014"/>
      <c r="M3014" s="24" t="str">
        <f t="shared" si="143"/>
        <v/>
      </c>
      <c r="N3014" s="24" t="str">
        <f t="shared" si="144"/>
        <v/>
      </c>
      <c r="O3014" s="96" t="str">
        <f t="shared" si="145"/>
        <v/>
      </c>
    </row>
    <row r="3015" spans="1:15" x14ac:dyDescent="0.25">
      <c r="A3015"/>
      <c r="M3015" s="24" t="str">
        <f t="shared" si="143"/>
        <v/>
      </c>
      <c r="N3015" s="24" t="str">
        <f t="shared" si="144"/>
        <v/>
      </c>
      <c r="O3015" s="96" t="str">
        <f t="shared" si="145"/>
        <v/>
      </c>
    </row>
    <row r="3016" spans="1:15" x14ac:dyDescent="0.25">
      <c r="A3016"/>
      <c r="M3016" s="24" t="str">
        <f t="shared" si="143"/>
        <v/>
      </c>
      <c r="N3016" s="24" t="str">
        <f t="shared" si="144"/>
        <v/>
      </c>
      <c r="O3016" s="96" t="str">
        <f t="shared" si="145"/>
        <v/>
      </c>
    </row>
    <row r="3017" spans="1:15" x14ac:dyDescent="0.25">
      <c r="A3017"/>
      <c r="M3017" s="24" t="str">
        <f t="shared" si="143"/>
        <v/>
      </c>
      <c r="N3017" s="24" t="str">
        <f t="shared" si="144"/>
        <v/>
      </c>
      <c r="O3017" s="96" t="str">
        <f t="shared" si="145"/>
        <v/>
      </c>
    </row>
    <row r="3018" spans="1:15" x14ac:dyDescent="0.25">
      <c r="A3018"/>
      <c r="M3018" s="24" t="str">
        <f t="shared" si="143"/>
        <v/>
      </c>
      <c r="N3018" s="24" t="str">
        <f t="shared" si="144"/>
        <v/>
      </c>
      <c r="O3018" s="96" t="str">
        <f t="shared" si="145"/>
        <v/>
      </c>
    </row>
    <row r="3019" spans="1:15" x14ac:dyDescent="0.25">
      <c r="A3019"/>
      <c r="M3019" s="24" t="str">
        <f t="shared" si="143"/>
        <v/>
      </c>
      <c r="N3019" s="24" t="str">
        <f t="shared" si="144"/>
        <v/>
      </c>
      <c r="O3019" s="96" t="str">
        <f t="shared" si="145"/>
        <v/>
      </c>
    </row>
    <row r="3020" spans="1:15" x14ac:dyDescent="0.25">
      <c r="A3020"/>
      <c r="M3020" s="24" t="str">
        <f t="shared" si="143"/>
        <v/>
      </c>
      <c r="N3020" s="24" t="str">
        <f t="shared" si="144"/>
        <v/>
      </c>
      <c r="O3020" s="96" t="str">
        <f t="shared" si="145"/>
        <v/>
      </c>
    </row>
    <row r="3021" spans="1:15" x14ac:dyDescent="0.25">
      <c r="A3021"/>
      <c r="M3021" s="24" t="str">
        <f t="shared" si="143"/>
        <v/>
      </c>
      <c r="N3021" s="24" t="str">
        <f t="shared" si="144"/>
        <v/>
      </c>
      <c r="O3021" s="96" t="str">
        <f t="shared" si="145"/>
        <v/>
      </c>
    </row>
    <row r="3022" spans="1:15" x14ac:dyDescent="0.25">
      <c r="A3022"/>
      <c r="M3022" s="24" t="str">
        <f t="shared" si="143"/>
        <v/>
      </c>
      <c r="N3022" s="24" t="str">
        <f t="shared" si="144"/>
        <v/>
      </c>
      <c r="O3022" s="96" t="str">
        <f t="shared" si="145"/>
        <v/>
      </c>
    </row>
    <row r="3023" spans="1:15" x14ac:dyDescent="0.25">
      <c r="A3023"/>
      <c r="M3023" s="24" t="str">
        <f t="shared" si="143"/>
        <v/>
      </c>
      <c r="N3023" s="24" t="str">
        <f t="shared" si="144"/>
        <v/>
      </c>
      <c r="O3023" s="96" t="str">
        <f t="shared" si="145"/>
        <v/>
      </c>
    </row>
    <row r="3024" spans="1:15" x14ac:dyDescent="0.25">
      <c r="A3024"/>
      <c r="M3024" s="24" t="str">
        <f t="shared" si="143"/>
        <v/>
      </c>
      <c r="N3024" s="24" t="str">
        <f t="shared" si="144"/>
        <v/>
      </c>
      <c r="O3024" s="96" t="str">
        <f t="shared" si="145"/>
        <v/>
      </c>
    </row>
    <row r="3025" spans="1:15" x14ac:dyDescent="0.25">
      <c r="A3025"/>
      <c r="M3025" s="24" t="str">
        <f t="shared" si="143"/>
        <v/>
      </c>
      <c r="N3025" s="24" t="str">
        <f t="shared" si="144"/>
        <v/>
      </c>
      <c r="O3025" s="96" t="str">
        <f t="shared" si="145"/>
        <v/>
      </c>
    </row>
    <row r="3026" spans="1:15" x14ac:dyDescent="0.25">
      <c r="A3026"/>
      <c r="M3026" s="24" t="str">
        <f t="shared" si="143"/>
        <v/>
      </c>
      <c r="N3026" s="24" t="str">
        <f t="shared" si="144"/>
        <v/>
      </c>
      <c r="O3026" s="96" t="str">
        <f t="shared" si="145"/>
        <v/>
      </c>
    </row>
    <row r="3027" spans="1:15" x14ac:dyDescent="0.25">
      <c r="A3027"/>
      <c r="M3027" s="24" t="str">
        <f t="shared" si="143"/>
        <v/>
      </c>
      <c r="N3027" s="24" t="str">
        <f t="shared" si="144"/>
        <v/>
      </c>
      <c r="O3027" s="96" t="str">
        <f t="shared" si="145"/>
        <v/>
      </c>
    </row>
    <row r="3028" spans="1:15" x14ac:dyDescent="0.25">
      <c r="A3028"/>
      <c r="M3028" s="24" t="str">
        <f t="shared" si="143"/>
        <v/>
      </c>
      <c r="N3028" s="24" t="str">
        <f t="shared" si="144"/>
        <v/>
      </c>
      <c r="O3028" s="96" t="str">
        <f t="shared" si="145"/>
        <v/>
      </c>
    </row>
    <row r="3029" spans="1:15" x14ac:dyDescent="0.25">
      <c r="A3029"/>
      <c r="M3029" s="24" t="str">
        <f t="shared" si="143"/>
        <v/>
      </c>
      <c r="N3029" s="24" t="str">
        <f t="shared" si="144"/>
        <v/>
      </c>
      <c r="O3029" s="96" t="str">
        <f t="shared" si="145"/>
        <v/>
      </c>
    </row>
    <row r="3030" spans="1:15" x14ac:dyDescent="0.25">
      <c r="A3030"/>
      <c r="M3030" s="24" t="str">
        <f t="shared" si="143"/>
        <v/>
      </c>
      <c r="N3030" s="24" t="str">
        <f t="shared" si="144"/>
        <v/>
      </c>
      <c r="O3030" s="96" t="str">
        <f t="shared" si="145"/>
        <v/>
      </c>
    </row>
    <row r="3031" spans="1:15" x14ac:dyDescent="0.25">
      <c r="A3031"/>
      <c r="M3031" s="24" t="str">
        <f t="shared" si="143"/>
        <v/>
      </c>
      <c r="N3031" s="24" t="str">
        <f t="shared" si="144"/>
        <v/>
      </c>
      <c r="O3031" s="96" t="str">
        <f t="shared" si="145"/>
        <v/>
      </c>
    </row>
    <row r="3032" spans="1:15" x14ac:dyDescent="0.25">
      <c r="A3032"/>
      <c r="M3032" s="24" t="str">
        <f t="shared" si="143"/>
        <v/>
      </c>
      <c r="N3032" s="24" t="str">
        <f t="shared" si="144"/>
        <v/>
      </c>
      <c r="O3032" s="96" t="str">
        <f t="shared" si="145"/>
        <v/>
      </c>
    </row>
    <row r="3033" spans="1:15" x14ac:dyDescent="0.25">
      <c r="A3033"/>
      <c r="M3033" s="24" t="str">
        <f t="shared" si="143"/>
        <v/>
      </c>
      <c r="N3033" s="24" t="str">
        <f t="shared" si="144"/>
        <v/>
      </c>
      <c r="O3033" s="96" t="str">
        <f t="shared" si="145"/>
        <v/>
      </c>
    </row>
    <row r="3034" spans="1:15" x14ac:dyDescent="0.25">
      <c r="A3034"/>
      <c r="M3034" s="24" t="str">
        <f t="shared" si="143"/>
        <v/>
      </c>
      <c r="N3034" s="24" t="str">
        <f t="shared" si="144"/>
        <v/>
      </c>
      <c r="O3034" s="96" t="str">
        <f t="shared" si="145"/>
        <v/>
      </c>
    </row>
    <row r="3035" spans="1:15" x14ac:dyDescent="0.25">
      <c r="A3035"/>
      <c r="M3035" s="24" t="str">
        <f t="shared" si="143"/>
        <v/>
      </c>
      <c r="N3035" s="24" t="str">
        <f t="shared" si="144"/>
        <v/>
      </c>
      <c r="O3035" s="96" t="str">
        <f t="shared" si="145"/>
        <v/>
      </c>
    </row>
    <row r="3036" spans="1:15" x14ac:dyDescent="0.25">
      <c r="A3036"/>
      <c r="M3036" s="24" t="str">
        <f t="shared" si="143"/>
        <v/>
      </c>
      <c r="N3036" s="24" t="str">
        <f t="shared" si="144"/>
        <v/>
      </c>
      <c r="O3036" s="96" t="str">
        <f t="shared" si="145"/>
        <v/>
      </c>
    </row>
    <row r="3037" spans="1:15" x14ac:dyDescent="0.25">
      <c r="A3037"/>
      <c r="M3037" s="24" t="str">
        <f t="shared" si="143"/>
        <v/>
      </c>
      <c r="N3037" s="24" t="str">
        <f t="shared" si="144"/>
        <v/>
      </c>
      <c r="O3037" s="96" t="str">
        <f t="shared" si="145"/>
        <v/>
      </c>
    </row>
    <row r="3038" spans="1:15" x14ac:dyDescent="0.25">
      <c r="A3038"/>
      <c r="M3038" s="24" t="str">
        <f t="shared" si="143"/>
        <v/>
      </c>
      <c r="N3038" s="24" t="str">
        <f t="shared" si="144"/>
        <v/>
      </c>
      <c r="O3038" s="96" t="str">
        <f t="shared" si="145"/>
        <v/>
      </c>
    </row>
    <row r="3039" spans="1:15" x14ac:dyDescent="0.25">
      <c r="A3039"/>
      <c r="M3039" s="24" t="str">
        <f t="shared" si="143"/>
        <v/>
      </c>
      <c r="N3039" s="24" t="str">
        <f t="shared" si="144"/>
        <v/>
      </c>
      <c r="O3039" s="96" t="str">
        <f t="shared" si="145"/>
        <v/>
      </c>
    </row>
    <row r="3040" spans="1:15" x14ac:dyDescent="0.25">
      <c r="A3040"/>
      <c r="M3040" s="24" t="str">
        <f t="shared" si="143"/>
        <v/>
      </c>
      <c r="N3040" s="24" t="str">
        <f t="shared" si="144"/>
        <v/>
      </c>
      <c r="O3040" s="96" t="str">
        <f t="shared" si="145"/>
        <v/>
      </c>
    </row>
    <row r="3041" spans="1:15" x14ac:dyDescent="0.25">
      <c r="A3041"/>
      <c r="M3041" s="24" t="str">
        <f t="shared" si="143"/>
        <v/>
      </c>
      <c r="N3041" s="24" t="str">
        <f t="shared" si="144"/>
        <v/>
      </c>
      <c r="O3041" s="96" t="str">
        <f t="shared" si="145"/>
        <v/>
      </c>
    </row>
    <row r="3042" spans="1:15" x14ac:dyDescent="0.25">
      <c r="A3042"/>
      <c r="M3042" s="24" t="str">
        <f t="shared" si="143"/>
        <v/>
      </c>
      <c r="N3042" s="24" t="str">
        <f t="shared" si="144"/>
        <v/>
      </c>
      <c r="O3042" s="96" t="str">
        <f t="shared" si="145"/>
        <v/>
      </c>
    </row>
    <row r="3043" spans="1:15" x14ac:dyDescent="0.25">
      <c r="A3043"/>
      <c r="M3043" s="24" t="str">
        <f t="shared" si="143"/>
        <v/>
      </c>
      <c r="N3043" s="24" t="str">
        <f t="shared" si="144"/>
        <v/>
      </c>
      <c r="O3043" s="96" t="str">
        <f t="shared" si="145"/>
        <v/>
      </c>
    </row>
    <row r="3044" spans="1:15" x14ac:dyDescent="0.25">
      <c r="A3044"/>
      <c r="M3044" s="24" t="str">
        <f t="shared" si="143"/>
        <v/>
      </c>
      <c r="N3044" s="24" t="str">
        <f t="shared" si="144"/>
        <v/>
      </c>
      <c r="O3044" s="96" t="str">
        <f t="shared" si="145"/>
        <v/>
      </c>
    </row>
    <row r="3045" spans="1:15" x14ac:dyDescent="0.25">
      <c r="A3045"/>
      <c r="M3045" s="24" t="str">
        <f t="shared" si="143"/>
        <v/>
      </c>
      <c r="N3045" s="24" t="str">
        <f t="shared" si="144"/>
        <v/>
      </c>
      <c r="O3045" s="96" t="str">
        <f t="shared" si="145"/>
        <v/>
      </c>
    </row>
    <row r="3046" spans="1:15" x14ac:dyDescent="0.25">
      <c r="A3046"/>
      <c r="M3046" s="24" t="str">
        <f t="shared" si="143"/>
        <v/>
      </c>
      <c r="N3046" s="24" t="str">
        <f t="shared" si="144"/>
        <v/>
      </c>
      <c r="O3046" s="96" t="str">
        <f t="shared" si="145"/>
        <v/>
      </c>
    </row>
    <row r="3047" spans="1:15" x14ac:dyDescent="0.25">
      <c r="A3047"/>
      <c r="M3047" s="24" t="str">
        <f t="shared" si="143"/>
        <v/>
      </c>
      <c r="N3047" s="24" t="str">
        <f t="shared" si="144"/>
        <v/>
      </c>
      <c r="O3047" s="96" t="str">
        <f t="shared" si="145"/>
        <v/>
      </c>
    </row>
    <row r="3048" spans="1:15" x14ac:dyDescent="0.25">
      <c r="A3048"/>
      <c r="M3048" s="24" t="str">
        <f t="shared" si="143"/>
        <v/>
      </c>
      <c r="N3048" s="24" t="str">
        <f t="shared" si="144"/>
        <v/>
      </c>
      <c r="O3048" s="96" t="str">
        <f t="shared" si="145"/>
        <v/>
      </c>
    </row>
    <row r="3049" spans="1:15" x14ac:dyDescent="0.25">
      <c r="A3049"/>
      <c r="M3049" s="24" t="str">
        <f t="shared" si="143"/>
        <v/>
      </c>
      <c r="N3049" s="24" t="str">
        <f t="shared" si="144"/>
        <v/>
      </c>
      <c r="O3049" s="96" t="str">
        <f t="shared" si="145"/>
        <v/>
      </c>
    </row>
    <row r="3050" spans="1:15" x14ac:dyDescent="0.25">
      <c r="A3050"/>
      <c r="M3050" s="24" t="str">
        <f t="shared" si="143"/>
        <v/>
      </c>
      <c r="N3050" s="24" t="str">
        <f t="shared" si="144"/>
        <v/>
      </c>
      <c r="O3050" s="96" t="str">
        <f t="shared" si="145"/>
        <v/>
      </c>
    </row>
    <row r="3051" spans="1:15" x14ac:dyDescent="0.25">
      <c r="A3051"/>
      <c r="M3051" s="24" t="str">
        <f t="shared" si="143"/>
        <v/>
      </c>
      <c r="N3051" s="24" t="str">
        <f t="shared" si="144"/>
        <v/>
      </c>
      <c r="O3051" s="96" t="str">
        <f t="shared" si="145"/>
        <v/>
      </c>
    </row>
    <row r="3052" spans="1:15" x14ac:dyDescent="0.25">
      <c r="A3052"/>
      <c r="M3052" s="24" t="str">
        <f t="shared" si="143"/>
        <v/>
      </c>
      <c r="N3052" s="24" t="str">
        <f t="shared" si="144"/>
        <v/>
      </c>
      <c r="O3052" s="96" t="str">
        <f t="shared" si="145"/>
        <v/>
      </c>
    </row>
    <row r="3053" spans="1:15" x14ac:dyDescent="0.25">
      <c r="A3053"/>
      <c r="M3053" s="24" t="str">
        <f t="shared" si="143"/>
        <v/>
      </c>
      <c r="N3053" s="24" t="str">
        <f t="shared" si="144"/>
        <v/>
      </c>
      <c r="O3053" s="96" t="str">
        <f t="shared" si="145"/>
        <v/>
      </c>
    </row>
    <row r="3054" spans="1:15" x14ac:dyDescent="0.25">
      <c r="A3054"/>
      <c r="M3054" s="24" t="str">
        <f t="shared" si="143"/>
        <v/>
      </c>
      <c r="N3054" s="24" t="str">
        <f t="shared" si="144"/>
        <v/>
      </c>
      <c r="O3054" s="96" t="str">
        <f t="shared" si="145"/>
        <v/>
      </c>
    </row>
    <row r="3055" spans="1:15" x14ac:dyDescent="0.25">
      <c r="A3055"/>
      <c r="M3055" s="24" t="str">
        <f t="shared" si="143"/>
        <v/>
      </c>
      <c r="N3055" s="24" t="str">
        <f t="shared" si="144"/>
        <v/>
      </c>
      <c r="O3055" s="96" t="str">
        <f t="shared" si="145"/>
        <v/>
      </c>
    </row>
    <row r="3056" spans="1:15" x14ac:dyDescent="0.25">
      <c r="A3056"/>
      <c r="M3056" s="24" t="str">
        <f t="shared" si="143"/>
        <v/>
      </c>
      <c r="N3056" s="24" t="str">
        <f t="shared" si="144"/>
        <v/>
      </c>
      <c r="O3056" s="96" t="str">
        <f t="shared" si="145"/>
        <v/>
      </c>
    </row>
    <row r="3057" spans="1:15" x14ac:dyDescent="0.25">
      <c r="A3057"/>
      <c r="M3057" s="24" t="str">
        <f t="shared" si="143"/>
        <v/>
      </c>
      <c r="N3057" s="24" t="str">
        <f t="shared" si="144"/>
        <v/>
      </c>
      <c r="O3057" s="96" t="str">
        <f t="shared" si="145"/>
        <v/>
      </c>
    </row>
    <row r="3058" spans="1:15" x14ac:dyDescent="0.25">
      <c r="A3058"/>
      <c r="M3058" s="24" t="str">
        <f t="shared" si="143"/>
        <v/>
      </c>
      <c r="N3058" s="24" t="str">
        <f t="shared" si="144"/>
        <v/>
      </c>
      <c r="O3058" s="96" t="str">
        <f t="shared" si="145"/>
        <v/>
      </c>
    </row>
    <row r="3059" spans="1:15" x14ac:dyDescent="0.25">
      <c r="A3059"/>
      <c r="M3059" s="24" t="str">
        <f t="shared" si="143"/>
        <v/>
      </c>
      <c r="N3059" s="24" t="str">
        <f t="shared" si="144"/>
        <v/>
      </c>
      <c r="O3059" s="96" t="str">
        <f t="shared" si="145"/>
        <v/>
      </c>
    </row>
    <row r="3060" spans="1:15" x14ac:dyDescent="0.25">
      <c r="A3060"/>
      <c r="M3060" s="24" t="str">
        <f t="shared" si="143"/>
        <v/>
      </c>
      <c r="N3060" s="24" t="str">
        <f t="shared" si="144"/>
        <v/>
      </c>
      <c r="O3060" s="96" t="str">
        <f t="shared" si="145"/>
        <v/>
      </c>
    </row>
    <row r="3061" spans="1:15" x14ac:dyDescent="0.25">
      <c r="A3061"/>
      <c r="M3061" s="24" t="str">
        <f t="shared" si="143"/>
        <v/>
      </c>
      <c r="N3061" s="24" t="str">
        <f t="shared" si="144"/>
        <v/>
      </c>
      <c r="O3061" s="96" t="str">
        <f t="shared" si="145"/>
        <v/>
      </c>
    </row>
    <row r="3062" spans="1:15" x14ac:dyDescent="0.25">
      <c r="A3062"/>
      <c r="M3062" s="24" t="str">
        <f t="shared" si="143"/>
        <v/>
      </c>
      <c r="N3062" s="24" t="str">
        <f t="shared" si="144"/>
        <v/>
      </c>
      <c r="O3062" s="96" t="str">
        <f t="shared" si="145"/>
        <v/>
      </c>
    </row>
    <row r="3063" spans="1:15" x14ac:dyDescent="0.25">
      <c r="A3063"/>
      <c r="M3063" s="24" t="str">
        <f t="shared" si="143"/>
        <v/>
      </c>
      <c r="N3063" s="24" t="str">
        <f t="shared" si="144"/>
        <v/>
      </c>
      <c r="O3063" s="96" t="str">
        <f t="shared" si="145"/>
        <v/>
      </c>
    </row>
    <row r="3064" spans="1:15" x14ac:dyDescent="0.25">
      <c r="A3064"/>
      <c r="M3064" s="24" t="str">
        <f t="shared" si="143"/>
        <v/>
      </c>
      <c r="N3064" s="24" t="str">
        <f t="shared" si="144"/>
        <v/>
      </c>
      <c r="O3064" s="96" t="str">
        <f t="shared" si="145"/>
        <v/>
      </c>
    </row>
    <row r="3065" spans="1:15" x14ac:dyDescent="0.25">
      <c r="A3065"/>
      <c r="M3065" s="24" t="str">
        <f t="shared" si="143"/>
        <v/>
      </c>
      <c r="N3065" s="24" t="str">
        <f t="shared" si="144"/>
        <v/>
      </c>
      <c r="O3065" s="96" t="str">
        <f t="shared" si="145"/>
        <v/>
      </c>
    </row>
    <row r="3066" spans="1:15" x14ac:dyDescent="0.25">
      <c r="A3066"/>
      <c r="M3066" s="24" t="str">
        <f t="shared" si="143"/>
        <v/>
      </c>
      <c r="N3066" s="24" t="str">
        <f t="shared" si="144"/>
        <v/>
      </c>
      <c r="O3066" s="96" t="str">
        <f t="shared" si="145"/>
        <v/>
      </c>
    </row>
    <row r="3067" spans="1:15" x14ac:dyDescent="0.25">
      <c r="A3067"/>
      <c r="M3067" s="24" t="str">
        <f t="shared" si="143"/>
        <v/>
      </c>
      <c r="N3067" s="24" t="str">
        <f t="shared" si="144"/>
        <v/>
      </c>
      <c r="O3067" s="96" t="str">
        <f t="shared" si="145"/>
        <v/>
      </c>
    </row>
    <row r="3068" spans="1:15" x14ac:dyDescent="0.25">
      <c r="A3068"/>
      <c r="M3068" s="24" t="str">
        <f t="shared" si="143"/>
        <v/>
      </c>
      <c r="N3068" s="24" t="str">
        <f t="shared" si="144"/>
        <v/>
      </c>
      <c r="O3068" s="96" t="str">
        <f t="shared" si="145"/>
        <v/>
      </c>
    </row>
    <row r="3069" spans="1:15" x14ac:dyDescent="0.25">
      <c r="A3069"/>
      <c r="M3069" s="24" t="str">
        <f t="shared" si="143"/>
        <v/>
      </c>
      <c r="N3069" s="24" t="str">
        <f t="shared" si="144"/>
        <v/>
      </c>
      <c r="O3069" s="96" t="str">
        <f t="shared" si="145"/>
        <v/>
      </c>
    </row>
    <row r="3070" spans="1:15" x14ac:dyDescent="0.25">
      <c r="A3070"/>
      <c r="M3070" s="24" t="str">
        <f t="shared" si="143"/>
        <v/>
      </c>
      <c r="N3070" s="24" t="str">
        <f t="shared" si="144"/>
        <v/>
      </c>
      <c r="O3070" s="96" t="str">
        <f t="shared" si="145"/>
        <v/>
      </c>
    </row>
    <row r="3071" spans="1:15" x14ac:dyDescent="0.25">
      <c r="A3071"/>
      <c r="M3071" s="24" t="str">
        <f t="shared" si="143"/>
        <v/>
      </c>
      <c r="N3071" s="24" t="str">
        <f t="shared" si="144"/>
        <v/>
      </c>
      <c r="O3071" s="96" t="str">
        <f t="shared" si="145"/>
        <v/>
      </c>
    </row>
    <row r="3072" spans="1:15" x14ac:dyDescent="0.25">
      <c r="A3072"/>
      <c r="M3072" s="24" t="str">
        <f t="shared" si="143"/>
        <v/>
      </c>
      <c r="N3072" s="24" t="str">
        <f t="shared" si="144"/>
        <v/>
      </c>
      <c r="O3072" s="96" t="str">
        <f t="shared" si="145"/>
        <v/>
      </c>
    </row>
    <row r="3073" spans="1:15" x14ac:dyDescent="0.25">
      <c r="A3073"/>
      <c r="M3073" s="24" t="str">
        <f t="shared" ref="M3073:M3136" si="146">IF($B3073="","",_xlfn.NUMBERVALUE(LEFT($J3073,5)))</f>
        <v/>
      </c>
      <c r="N3073" s="24" t="str">
        <f t="shared" si="144"/>
        <v/>
      </c>
      <c r="O3073" s="96" t="str">
        <f t="shared" si="145"/>
        <v/>
      </c>
    </row>
    <row r="3074" spans="1:15" x14ac:dyDescent="0.25">
      <c r="A3074"/>
      <c r="M3074" s="24" t="str">
        <f t="shared" si="146"/>
        <v/>
      </c>
      <c r="N3074" s="24" t="str">
        <f t="shared" ref="N3074:N3104" si="147">IF(B3074="","",IF($M3074&lt;10/48,10/48,IF($M3074&gt;39/48,39/48,$M3074)))</f>
        <v/>
      </c>
      <c r="O3074" s="96" t="str">
        <f t="shared" si="145"/>
        <v/>
      </c>
    </row>
    <row r="3075" spans="1:15" x14ac:dyDescent="0.25">
      <c r="A3075"/>
      <c r="M3075" s="24" t="str">
        <f t="shared" si="146"/>
        <v/>
      </c>
      <c r="N3075" s="24" t="str">
        <f t="shared" si="147"/>
        <v/>
      </c>
      <c r="O3075" s="96" t="str">
        <f t="shared" ref="O3075:O3138" si="148">IF($A3075="","",HOUR($N3075))</f>
        <v/>
      </c>
    </row>
    <row r="3076" spans="1:15" x14ac:dyDescent="0.25">
      <c r="A3076"/>
      <c r="M3076" s="24" t="str">
        <f t="shared" si="146"/>
        <v/>
      </c>
      <c r="N3076" s="24" t="str">
        <f t="shared" si="147"/>
        <v/>
      </c>
      <c r="O3076" s="96" t="str">
        <f t="shared" si="148"/>
        <v/>
      </c>
    </row>
    <row r="3077" spans="1:15" x14ac:dyDescent="0.25">
      <c r="A3077"/>
      <c r="M3077" s="24" t="str">
        <f t="shared" si="146"/>
        <v/>
      </c>
      <c r="N3077" s="24" t="str">
        <f t="shared" si="147"/>
        <v/>
      </c>
      <c r="O3077" s="96" t="str">
        <f t="shared" si="148"/>
        <v/>
      </c>
    </row>
    <row r="3078" spans="1:15" x14ac:dyDescent="0.25">
      <c r="A3078"/>
      <c r="M3078" s="24" t="str">
        <f t="shared" si="146"/>
        <v/>
      </c>
      <c r="N3078" s="24" t="str">
        <f t="shared" si="147"/>
        <v/>
      </c>
      <c r="O3078" s="96" t="str">
        <f t="shared" si="148"/>
        <v/>
      </c>
    </row>
    <row r="3079" spans="1:15" x14ac:dyDescent="0.25">
      <c r="A3079"/>
      <c r="M3079" s="24" t="str">
        <f t="shared" si="146"/>
        <v/>
      </c>
      <c r="N3079" s="24" t="str">
        <f t="shared" si="147"/>
        <v/>
      </c>
      <c r="O3079" s="96" t="str">
        <f t="shared" si="148"/>
        <v/>
      </c>
    </row>
    <row r="3080" spans="1:15" x14ac:dyDescent="0.25">
      <c r="A3080"/>
      <c r="M3080" s="24" t="str">
        <f t="shared" si="146"/>
        <v/>
      </c>
      <c r="N3080" s="24" t="str">
        <f t="shared" si="147"/>
        <v/>
      </c>
      <c r="O3080" s="96" t="str">
        <f t="shared" si="148"/>
        <v/>
      </c>
    </row>
    <row r="3081" spans="1:15" x14ac:dyDescent="0.25">
      <c r="A3081"/>
      <c r="M3081" s="24" t="str">
        <f t="shared" si="146"/>
        <v/>
      </c>
      <c r="N3081" s="24" t="str">
        <f t="shared" si="147"/>
        <v/>
      </c>
      <c r="O3081" s="96" t="str">
        <f t="shared" si="148"/>
        <v/>
      </c>
    </row>
    <row r="3082" spans="1:15" x14ac:dyDescent="0.25">
      <c r="A3082"/>
      <c r="M3082" s="24" t="str">
        <f t="shared" si="146"/>
        <v/>
      </c>
      <c r="N3082" s="24" t="str">
        <f t="shared" si="147"/>
        <v/>
      </c>
      <c r="O3082" s="96" t="str">
        <f t="shared" si="148"/>
        <v/>
      </c>
    </row>
    <row r="3083" spans="1:15" x14ac:dyDescent="0.25">
      <c r="A3083"/>
      <c r="M3083" s="24" t="str">
        <f t="shared" si="146"/>
        <v/>
      </c>
      <c r="N3083" s="24" t="str">
        <f t="shared" si="147"/>
        <v/>
      </c>
      <c r="O3083" s="96" t="str">
        <f t="shared" si="148"/>
        <v/>
      </c>
    </row>
    <row r="3084" spans="1:15" x14ac:dyDescent="0.25">
      <c r="A3084"/>
      <c r="M3084" s="24" t="str">
        <f t="shared" si="146"/>
        <v/>
      </c>
      <c r="N3084" s="24" t="str">
        <f t="shared" si="147"/>
        <v/>
      </c>
      <c r="O3084" s="96" t="str">
        <f t="shared" si="148"/>
        <v/>
      </c>
    </row>
    <row r="3085" spans="1:15" x14ac:dyDescent="0.25">
      <c r="A3085"/>
      <c r="M3085" s="24" t="str">
        <f t="shared" si="146"/>
        <v/>
      </c>
      <c r="N3085" s="24" t="str">
        <f t="shared" si="147"/>
        <v/>
      </c>
      <c r="O3085" s="96" t="str">
        <f t="shared" si="148"/>
        <v/>
      </c>
    </row>
    <row r="3086" spans="1:15" x14ac:dyDescent="0.25">
      <c r="A3086"/>
      <c r="M3086" s="24" t="str">
        <f t="shared" si="146"/>
        <v/>
      </c>
      <c r="N3086" s="24" t="str">
        <f t="shared" si="147"/>
        <v/>
      </c>
      <c r="O3086" s="96" t="str">
        <f t="shared" si="148"/>
        <v/>
      </c>
    </row>
    <row r="3087" spans="1:15" x14ac:dyDescent="0.25">
      <c r="A3087"/>
      <c r="M3087" s="24" t="str">
        <f t="shared" si="146"/>
        <v/>
      </c>
      <c r="N3087" s="24" t="str">
        <f t="shared" si="147"/>
        <v/>
      </c>
      <c r="O3087" s="96" t="str">
        <f t="shared" si="148"/>
        <v/>
      </c>
    </row>
    <row r="3088" spans="1:15" x14ac:dyDescent="0.25">
      <c r="A3088"/>
      <c r="M3088" s="24" t="str">
        <f t="shared" si="146"/>
        <v/>
      </c>
      <c r="N3088" s="24" t="str">
        <f t="shared" si="147"/>
        <v/>
      </c>
      <c r="O3088" s="96" t="str">
        <f t="shared" si="148"/>
        <v/>
      </c>
    </row>
    <row r="3089" spans="1:15" x14ac:dyDescent="0.25">
      <c r="A3089"/>
      <c r="M3089" s="24" t="str">
        <f t="shared" si="146"/>
        <v/>
      </c>
      <c r="N3089" s="24" t="str">
        <f t="shared" si="147"/>
        <v/>
      </c>
      <c r="O3089" s="96" t="str">
        <f t="shared" si="148"/>
        <v/>
      </c>
    </row>
    <row r="3090" spans="1:15" x14ac:dyDescent="0.25">
      <c r="A3090"/>
      <c r="M3090" s="24" t="str">
        <f t="shared" si="146"/>
        <v/>
      </c>
      <c r="N3090" s="24" t="str">
        <f t="shared" si="147"/>
        <v/>
      </c>
      <c r="O3090" s="96" t="str">
        <f t="shared" si="148"/>
        <v/>
      </c>
    </row>
    <row r="3091" spans="1:15" x14ac:dyDescent="0.25">
      <c r="A3091"/>
      <c r="M3091" s="24" t="str">
        <f t="shared" si="146"/>
        <v/>
      </c>
      <c r="N3091" s="24" t="str">
        <f t="shared" si="147"/>
        <v/>
      </c>
      <c r="O3091" s="96" t="str">
        <f t="shared" si="148"/>
        <v/>
      </c>
    </row>
    <row r="3092" spans="1:15" x14ac:dyDescent="0.25">
      <c r="A3092"/>
      <c r="M3092" s="24" t="str">
        <f t="shared" si="146"/>
        <v/>
      </c>
      <c r="N3092" s="24" t="str">
        <f t="shared" si="147"/>
        <v/>
      </c>
      <c r="O3092" s="96" t="str">
        <f t="shared" si="148"/>
        <v/>
      </c>
    </row>
    <row r="3093" spans="1:15" x14ac:dyDescent="0.25">
      <c r="A3093"/>
      <c r="M3093" s="24" t="str">
        <f t="shared" si="146"/>
        <v/>
      </c>
      <c r="N3093" s="24" t="str">
        <f t="shared" si="147"/>
        <v/>
      </c>
      <c r="O3093" s="96" t="str">
        <f t="shared" si="148"/>
        <v/>
      </c>
    </row>
    <row r="3094" spans="1:15" x14ac:dyDescent="0.25">
      <c r="A3094"/>
      <c r="M3094" s="24" t="str">
        <f t="shared" si="146"/>
        <v/>
      </c>
      <c r="N3094" s="24" t="str">
        <f t="shared" si="147"/>
        <v/>
      </c>
      <c r="O3094" s="96" t="str">
        <f t="shared" si="148"/>
        <v/>
      </c>
    </row>
    <row r="3095" spans="1:15" x14ac:dyDescent="0.25">
      <c r="A3095"/>
      <c r="M3095" s="24" t="str">
        <f t="shared" si="146"/>
        <v/>
      </c>
      <c r="N3095" s="24" t="str">
        <f t="shared" si="147"/>
        <v/>
      </c>
      <c r="O3095" s="96" t="str">
        <f t="shared" si="148"/>
        <v/>
      </c>
    </row>
    <row r="3096" spans="1:15" x14ac:dyDescent="0.25">
      <c r="A3096"/>
      <c r="M3096" s="24" t="str">
        <f t="shared" si="146"/>
        <v/>
      </c>
      <c r="N3096" s="24" t="str">
        <f t="shared" si="147"/>
        <v/>
      </c>
      <c r="O3096" s="96" t="str">
        <f t="shared" si="148"/>
        <v/>
      </c>
    </row>
    <row r="3097" spans="1:15" x14ac:dyDescent="0.25">
      <c r="A3097"/>
      <c r="M3097" s="24" t="str">
        <f t="shared" si="146"/>
        <v/>
      </c>
      <c r="N3097" s="24" t="str">
        <f t="shared" si="147"/>
        <v/>
      </c>
      <c r="O3097" s="96" t="str">
        <f t="shared" si="148"/>
        <v/>
      </c>
    </row>
    <row r="3098" spans="1:15" x14ac:dyDescent="0.25">
      <c r="A3098"/>
      <c r="M3098" s="24" t="str">
        <f t="shared" si="146"/>
        <v/>
      </c>
      <c r="N3098" s="24" t="str">
        <f t="shared" si="147"/>
        <v/>
      </c>
      <c r="O3098" s="96" t="str">
        <f t="shared" si="148"/>
        <v/>
      </c>
    </row>
    <row r="3099" spans="1:15" x14ac:dyDescent="0.25">
      <c r="A3099"/>
      <c r="M3099" s="24" t="str">
        <f t="shared" si="146"/>
        <v/>
      </c>
      <c r="N3099" s="24" t="str">
        <f t="shared" si="147"/>
        <v/>
      </c>
      <c r="O3099" s="96" t="str">
        <f t="shared" si="148"/>
        <v/>
      </c>
    </row>
    <row r="3100" spans="1:15" x14ac:dyDescent="0.25">
      <c r="A3100"/>
      <c r="M3100" s="24" t="str">
        <f t="shared" si="146"/>
        <v/>
      </c>
      <c r="N3100" s="24" t="str">
        <f t="shared" si="147"/>
        <v/>
      </c>
      <c r="O3100" s="96" t="str">
        <f t="shared" si="148"/>
        <v/>
      </c>
    </row>
    <row r="3101" spans="1:15" x14ac:dyDescent="0.25">
      <c r="A3101"/>
      <c r="M3101" s="24" t="str">
        <f t="shared" si="146"/>
        <v/>
      </c>
      <c r="N3101" s="24" t="str">
        <f t="shared" si="147"/>
        <v/>
      </c>
      <c r="O3101" s="96" t="str">
        <f t="shared" si="148"/>
        <v/>
      </c>
    </row>
    <row r="3102" spans="1:15" x14ac:dyDescent="0.25">
      <c r="A3102"/>
      <c r="M3102" s="24" t="str">
        <f t="shared" si="146"/>
        <v/>
      </c>
      <c r="N3102" s="24" t="str">
        <f t="shared" si="147"/>
        <v/>
      </c>
      <c r="O3102" s="96" t="str">
        <f t="shared" si="148"/>
        <v/>
      </c>
    </row>
    <row r="3103" spans="1:15" x14ac:dyDescent="0.25">
      <c r="A3103"/>
      <c r="M3103" s="24" t="str">
        <f t="shared" si="146"/>
        <v/>
      </c>
      <c r="N3103" s="24" t="str">
        <f t="shared" si="147"/>
        <v/>
      </c>
      <c r="O3103" s="96" t="str">
        <f t="shared" si="148"/>
        <v/>
      </c>
    </row>
    <row r="3104" spans="1:15" x14ac:dyDescent="0.25">
      <c r="A3104"/>
      <c r="M3104" s="24" t="str">
        <f t="shared" si="146"/>
        <v/>
      </c>
      <c r="N3104" s="24" t="str">
        <f t="shared" si="147"/>
        <v/>
      </c>
      <c r="O3104" s="96" t="str">
        <f>IF($A3104="","",HOUR($N3104))</f>
        <v/>
      </c>
    </row>
    <row r="3105" spans="1:15" x14ac:dyDescent="0.25">
      <c r="A3105"/>
      <c r="M3105" s="24" t="str">
        <f t="shared" si="146"/>
        <v/>
      </c>
      <c r="N3105" s="24" t="str">
        <f>IF(B3105="","",IF($M3105&lt;10/48,10/48,IF($M3105&gt;39/48,39/48,$M3105)))</f>
        <v/>
      </c>
      <c r="O3105" s="96" t="str">
        <f t="shared" si="148"/>
        <v/>
      </c>
    </row>
    <row r="3106" spans="1:15" x14ac:dyDescent="0.25">
      <c r="A3106"/>
      <c r="M3106" s="24" t="str">
        <f t="shared" si="146"/>
        <v/>
      </c>
      <c r="N3106" s="24" t="str">
        <f t="shared" ref="N3106:N3143" si="149">IF(B3106="","",IF($M3106&lt;10/48,10/48,IF($M3106&gt;39/48,39/48,$M3106)))</f>
        <v/>
      </c>
      <c r="O3106" s="96" t="str">
        <f t="shared" si="148"/>
        <v/>
      </c>
    </row>
    <row r="3107" spans="1:15" x14ac:dyDescent="0.25">
      <c r="A3107"/>
      <c r="M3107" s="24" t="str">
        <f t="shared" si="146"/>
        <v/>
      </c>
      <c r="N3107" s="24" t="str">
        <f t="shared" si="149"/>
        <v/>
      </c>
      <c r="O3107" s="96" t="str">
        <f t="shared" si="148"/>
        <v/>
      </c>
    </row>
    <row r="3108" spans="1:15" x14ac:dyDescent="0.25">
      <c r="A3108"/>
      <c r="M3108" s="24" t="str">
        <f t="shared" si="146"/>
        <v/>
      </c>
      <c r="N3108" s="24" t="str">
        <f t="shared" si="149"/>
        <v/>
      </c>
      <c r="O3108" s="96" t="str">
        <f t="shared" si="148"/>
        <v/>
      </c>
    </row>
    <row r="3109" spans="1:15" x14ac:dyDescent="0.25">
      <c r="A3109"/>
      <c r="M3109" s="24" t="str">
        <f t="shared" si="146"/>
        <v/>
      </c>
      <c r="N3109" s="24" t="str">
        <f t="shared" si="149"/>
        <v/>
      </c>
      <c r="O3109" s="96" t="str">
        <f t="shared" si="148"/>
        <v/>
      </c>
    </row>
    <row r="3110" spans="1:15" x14ac:dyDescent="0.25">
      <c r="A3110"/>
      <c r="M3110" s="24" t="str">
        <f t="shared" si="146"/>
        <v/>
      </c>
      <c r="N3110" s="24" t="str">
        <f t="shared" si="149"/>
        <v/>
      </c>
      <c r="O3110" s="96" t="str">
        <f t="shared" si="148"/>
        <v/>
      </c>
    </row>
    <row r="3111" spans="1:15" x14ac:dyDescent="0.25">
      <c r="A3111"/>
      <c r="M3111" s="24" t="str">
        <f t="shared" si="146"/>
        <v/>
      </c>
      <c r="N3111" s="24" t="str">
        <f t="shared" si="149"/>
        <v/>
      </c>
      <c r="O3111" s="96" t="str">
        <f t="shared" si="148"/>
        <v/>
      </c>
    </row>
    <row r="3112" spans="1:15" x14ac:dyDescent="0.25">
      <c r="A3112"/>
      <c r="M3112" s="24" t="str">
        <f t="shared" si="146"/>
        <v/>
      </c>
      <c r="N3112" s="24" t="str">
        <f t="shared" si="149"/>
        <v/>
      </c>
      <c r="O3112" s="96" t="str">
        <f t="shared" si="148"/>
        <v/>
      </c>
    </row>
    <row r="3113" spans="1:15" x14ac:dyDescent="0.25">
      <c r="A3113"/>
      <c r="M3113" s="24" t="str">
        <f t="shared" si="146"/>
        <v/>
      </c>
      <c r="N3113" s="24" t="str">
        <f t="shared" si="149"/>
        <v/>
      </c>
      <c r="O3113" s="96" t="str">
        <f t="shared" si="148"/>
        <v/>
      </c>
    </row>
    <row r="3114" spans="1:15" x14ac:dyDescent="0.25">
      <c r="A3114"/>
      <c r="M3114" s="24" t="str">
        <f t="shared" si="146"/>
        <v/>
      </c>
      <c r="N3114" s="24" t="str">
        <f t="shared" si="149"/>
        <v/>
      </c>
      <c r="O3114" s="96" t="str">
        <f t="shared" si="148"/>
        <v/>
      </c>
    </row>
    <row r="3115" spans="1:15" x14ac:dyDescent="0.25">
      <c r="A3115"/>
      <c r="M3115" s="24" t="str">
        <f t="shared" si="146"/>
        <v/>
      </c>
      <c r="N3115" s="24" t="str">
        <f t="shared" si="149"/>
        <v/>
      </c>
      <c r="O3115" s="96" t="str">
        <f t="shared" si="148"/>
        <v/>
      </c>
    </row>
    <row r="3116" spans="1:15" x14ac:dyDescent="0.25">
      <c r="A3116"/>
      <c r="M3116" s="24" t="str">
        <f t="shared" si="146"/>
        <v/>
      </c>
      <c r="N3116" s="24" t="str">
        <f t="shared" si="149"/>
        <v/>
      </c>
      <c r="O3116" s="96" t="str">
        <f t="shared" si="148"/>
        <v/>
      </c>
    </row>
    <row r="3117" spans="1:15" x14ac:dyDescent="0.25">
      <c r="A3117"/>
      <c r="M3117" s="24" t="str">
        <f t="shared" si="146"/>
        <v/>
      </c>
      <c r="N3117" s="24" t="str">
        <f t="shared" si="149"/>
        <v/>
      </c>
      <c r="O3117" s="96" t="str">
        <f t="shared" si="148"/>
        <v/>
      </c>
    </row>
    <row r="3118" spans="1:15" x14ac:dyDescent="0.25">
      <c r="A3118"/>
      <c r="M3118" s="24" t="str">
        <f t="shared" si="146"/>
        <v/>
      </c>
      <c r="N3118" s="24" t="str">
        <f t="shared" si="149"/>
        <v/>
      </c>
      <c r="O3118" s="96" t="str">
        <f t="shared" si="148"/>
        <v/>
      </c>
    </row>
    <row r="3119" spans="1:15" x14ac:dyDescent="0.25">
      <c r="A3119"/>
      <c r="M3119" s="24" t="str">
        <f t="shared" si="146"/>
        <v/>
      </c>
      <c r="N3119" s="24" t="str">
        <f t="shared" si="149"/>
        <v/>
      </c>
      <c r="O3119" s="96" t="str">
        <f t="shared" si="148"/>
        <v/>
      </c>
    </row>
    <row r="3120" spans="1:15" x14ac:dyDescent="0.25">
      <c r="A3120"/>
      <c r="M3120" s="24" t="str">
        <f t="shared" si="146"/>
        <v/>
      </c>
      <c r="N3120" s="24" t="str">
        <f t="shared" si="149"/>
        <v/>
      </c>
      <c r="O3120" s="96" t="str">
        <f t="shared" si="148"/>
        <v/>
      </c>
    </row>
    <row r="3121" spans="1:15" x14ac:dyDescent="0.25">
      <c r="A3121"/>
      <c r="M3121" s="24" t="str">
        <f t="shared" si="146"/>
        <v/>
      </c>
      <c r="N3121" s="24" t="str">
        <f t="shared" si="149"/>
        <v/>
      </c>
      <c r="O3121" s="96" t="str">
        <f t="shared" si="148"/>
        <v/>
      </c>
    </row>
    <row r="3122" spans="1:15" x14ac:dyDescent="0.25">
      <c r="A3122"/>
      <c r="M3122" s="24" t="str">
        <f t="shared" si="146"/>
        <v/>
      </c>
      <c r="N3122" s="24" t="str">
        <f t="shared" si="149"/>
        <v/>
      </c>
      <c r="O3122" s="96" t="str">
        <f t="shared" si="148"/>
        <v/>
      </c>
    </row>
    <row r="3123" spans="1:15" x14ac:dyDescent="0.25">
      <c r="A3123"/>
      <c r="M3123" s="24" t="str">
        <f t="shared" si="146"/>
        <v/>
      </c>
      <c r="N3123" s="24" t="str">
        <f t="shared" si="149"/>
        <v/>
      </c>
      <c r="O3123" s="96" t="str">
        <f t="shared" si="148"/>
        <v/>
      </c>
    </row>
    <row r="3124" spans="1:15" x14ac:dyDescent="0.25">
      <c r="A3124"/>
      <c r="M3124" s="24" t="str">
        <f t="shared" si="146"/>
        <v/>
      </c>
      <c r="N3124" s="24" t="str">
        <f t="shared" si="149"/>
        <v/>
      </c>
      <c r="O3124" s="96" t="str">
        <f t="shared" si="148"/>
        <v/>
      </c>
    </row>
    <row r="3125" spans="1:15" x14ac:dyDescent="0.25">
      <c r="A3125"/>
      <c r="M3125" s="24" t="str">
        <f t="shared" si="146"/>
        <v/>
      </c>
      <c r="N3125" s="24" t="str">
        <f t="shared" si="149"/>
        <v/>
      </c>
      <c r="O3125" s="96" t="str">
        <f t="shared" si="148"/>
        <v/>
      </c>
    </row>
    <row r="3126" spans="1:15" x14ac:dyDescent="0.25">
      <c r="A3126"/>
      <c r="M3126" s="24" t="str">
        <f t="shared" si="146"/>
        <v/>
      </c>
      <c r="N3126" s="24" t="str">
        <f t="shared" si="149"/>
        <v/>
      </c>
      <c r="O3126" s="96" t="str">
        <f t="shared" si="148"/>
        <v/>
      </c>
    </row>
    <row r="3127" spans="1:15" x14ac:dyDescent="0.25">
      <c r="A3127"/>
      <c r="M3127" s="24" t="str">
        <f t="shared" si="146"/>
        <v/>
      </c>
      <c r="N3127" s="24" t="str">
        <f t="shared" si="149"/>
        <v/>
      </c>
      <c r="O3127" s="96" t="str">
        <f t="shared" si="148"/>
        <v/>
      </c>
    </row>
    <row r="3128" spans="1:15" x14ac:dyDescent="0.25">
      <c r="A3128"/>
      <c r="M3128" s="24" t="str">
        <f t="shared" si="146"/>
        <v/>
      </c>
      <c r="N3128" s="24" t="str">
        <f t="shared" si="149"/>
        <v/>
      </c>
      <c r="O3128" s="96" t="str">
        <f t="shared" si="148"/>
        <v/>
      </c>
    </row>
    <row r="3129" spans="1:15" x14ac:dyDescent="0.25">
      <c r="A3129"/>
      <c r="M3129" s="24" t="str">
        <f t="shared" si="146"/>
        <v/>
      </c>
      <c r="N3129" s="24" t="str">
        <f t="shared" si="149"/>
        <v/>
      </c>
      <c r="O3129" s="96" t="str">
        <f t="shared" si="148"/>
        <v/>
      </c>
    </row>
    <row r="3130" spans="1:15" x14ac:dyDescent="0.25">
      <c r="A3130"/>
      <c r="M3130" s="24" t="str">
        <f t="shared" si="146"/>
        <v/>
      </c>
      <c r="N3130" s="24" t="str">
        <f t="shared" si="149"/>
        <v/>
      </c>
      <c r="O3130" s="96" t="str">
        <f t="shared" si="148"/>
        <v/>
      </c>
    </row>
    <row r="3131" spans="1:15" x14ac:dyDescent="0.25">
      <c r="A3131"/>
      <c r="M3131" s="24" t="str">
        <f t="shared" si="146"/>
        <v/>
      </c>
      <c r="N3131" s="24" t="str">
        <f t="shared" si="149"/>
        <v/>
      </c>
      <c r="O3131" s="96" t="str">
        <f t="shared" si="148"/>
        <v/>
      </c>
    </row>
    <row r="3132" spans="1:15" x14ac:dyDescent="0.25">
      <c r="A3132"/>
      <c r="M3132" s="24" t="str">
        <f t="shared" si="146"/>
        <v/>
      </c>
      <c r="N3132" s="24" t="str">
        <f t="shared" si="149"/>
        <v/>
      </c>
      <c r="O3132" s="96" t="str">
        <f t="shared" si="148"/>
        <v/>
      </c>
    </row>
    <row r="3133" spans="1:15" x14ac:dyDescent="0.25">
      <c r="A3133"/>
      <c r="M3133" s="24" t="str">
        <f t="shared" si="146"/>
        <v/>
      </c>
      <c r="N3133" s="24" t="str">
        <f t="shared" si="149"/>
        <v/>
      </c>
      <c r="O3133" s="96" t="str">
        <f t="shared" si="148"/>
        <v/>
      </c>
    </row>
    <row r="3134" spans="1:15" x14ac:dyDescent="0.25">
      <c r="A3134"/>
      <c r="M3134" s="24" t="str">
        <f t="shared" si="146"/>
        <v/>
      </c>
      <c r="N3134" s="24" t="str">
        <f t="shared" si="149"/>
        <v/>
      </c>
      <c r="O3134" s="96" t="str">
        <f t="shared" si="148"/>
        <v/>
      </c>
    </row>
    <row r="3135" spans="1:15" x14ac:dyDescent="0.25">
      <c r="A3135"/>
      <c r="M3135" s="24" t="str">
        <f t="shared" si="146"/>
        <v/>
      </c>
      <c r="N3135" s="24" t="str">
        <f t="shared" si="149"/>
        <v/>
      </c>
      <c r="O3135" s="96" t="str">
        <f t="shared" si="148"/>
        <v/>
      </c>
    </row>
    <row r="3136" spans="1:15" x14ac:dyDescent="0.25">
      <c r="A3136"/>
      <c r="M3136" s="24" t="str">
        <f t="shared" si="146"/>
        <v/>
      </c>
      <c r="N3136" s="24" t="str">
        <f t="shared" si="149"/>
        <v/>
      </c>
      <c r="O3136" s="96" t="str">
        <f t="shared" si="148"/>
        <v/>
      </c>
    </row>
    <row r="3137" spans="1:15" x14ac:dyDescent="0.25">
      <c r="A3137"/>
      <c r="M3137" s="24" t="str">
        <f t="shared" ref="M3137:M3200" si="150">IF($B3137="","",_xlfn.NUMBERVALUE(LEFT($J3137,5)))</f>
        <v/>
      </c>
      <c r="N3137" s="24" t="str">
        <f t="shared" si="149"/>
        <v/>
      </c>
      <c r="O3137" s="96" t="str">
        <f t="shared" si="148"/>
        <v/>
      </c>
    </row>
    <row r="3138" spans="1:15" x14ac:dyDescent="0.25">
      <c r="A3138"/>
      <c r="M3138" s="24" t="str">
        <f t="shared" si="150"/>
        <v/>
      </c>
      <c r="N3138" s="24" t="str">
        <f t="shared" si="149"/>
        <v/>
      </c>
      <c r="O3138" s="96" t="str">
        <f t="shared" si="148"/>
        <v/>
      </c>
    </row>
    <row r="3139" spans="1:15" x14ac:dyDescent="0.25">
      <c r="A3139"/>
      <c r="M3139" s="24" t="str">
        <f t="shared" si="150"/>
        <v/>
      </c>
      <c r="N3139" s="24" t="str">
        <f t="shared" si="149"/>
        <v/>
      </c>
      <c r="O3139" s="96" t="str">
        <f t="shared" ref="O3139:O3202" si="151">IF($A3139="","",HOUR($N3139))</f>
        <v/>
      </c>
    </row>
    <row r="3140" spans="1:15" x14ac:dyDescent="0.25">
      <c r="A3140"/>
      <c r="M3140" s="24" t="str">
        <f t="shared" si="150"/>
        <v/>
      </c>
      <c r="N3140" s="24" t="str">
        <f t="shared" si="149"/>
        <v/>
      </c>
      <c r="O3140" s="96" t="str">
        <f t="shared" si="151"/>
        <v/>
      </c>
    </row>
    <row r="3141" spans="1:15" x14ac:dyDescent="0.25">
      <c r="A3141"/>
      <c r="M3141" s="24" t="str">
        <f t="shared" si="150"/>
        <v/>
      </c>
      <c r="N3141" s="24" t="str">
        <f t="shared" si="149"/>
        <v/>
      </c>
      <c r="O3141" s="96" t="str">
        <f t="shared" si="151"/>
        <v/>
      </c>
    </row>
    <row r="3142" spans="1:15" x14ac:dyDescent="0.25">
      <c r="A3142"/>
      <c r="M3142" s="24" t="str">
        <f t="shared" si="150"/>
        <v/>
      </c>
      <c r="N3142" s="24" t="str">
        <f t="shared" si="149"/>
        <v/>
      </c>
      <c r="O3142" s="96" t="str">
        <f t="shared" si="151"/>
        <v/>
      </c>
    </row>
    <row r="3143" spans="1:15" x14ac:dyDescent="0.25">
      <c r="A3143"/>
      <c r="M3143" s="24" t="str">
        <f t="shared" si="150"/>
        <v/>
      </c>
      <c r="N3143" s="24" t="str">
        <f t="shared" si="149"/>
        <v/>
      </c>
      <c r="O3143" s="96" t="str">
        <f t="shared" si="151"/>
        <v/>
      </c>
    </row>
    <row r="3144" spans="1:15" x14ac:dyDescent="0.25">
      <c r="M3144" s="24" t="str">
        <f t="shared" si="150"/>
        <v/>
      </c>
      <c r="N3144" s="24" t="str">
        <f t="shared" ref="N3144:N3207" si="152">IF(B3144="","",IF($M3144&lt;10/48,10/48,IF($M3144&gt;39/48,39/48,$M3144)))</f>
        <v/>
      </c>
      <c r="O3144" s="96" t="str">
        <f t="shared" si="151"/>
        <v/>
      </c>
    </row>
    <row r="3145" spans="1:15" x14ac:dyDescent="0.25">
      <c r="M3145" s="24" t="str">
        <f t="shared" si="150"/>
        <v/>
      </c>
      <c r="N3145" s="24" t="str">
        <f t="shared" si="152"/>
        <v/>
      </c>
      <c r="O3145" s="96" t="str">
        <f t="shared" si="151"/>
        <v/>
      </c>
    </row>
    <row r="3146" spans="1:15" x14ac:dyDescent="0.25">
      <c r="M3146" s="24" t="str">
        <f t="shared" si="150"/>
        <v/>
      </c>
      <c r="N3146" s="24" t="str">
        <f t="shared" si="152"/>
        <v/>
      </c>
      <c r="O3146" s="96" t="str">
        <f t="shared" si="151"/>
        <v/>
      </c>
    </row>
    <row r="3147" spans="1:15" x14ac:dyDescent="0.25">
      <c r="M3147" s="24" t="str">
        <f t="shared" si="150"/>
        <v/>
      </c>
      <c r="N3147" s="24" t="str">
        <f t="shared" si="152"/>
        <v/>
      </c>
      <c r="O3147" s="96" t="str">
        <f t="shared" si="151"/>
        <v/>
      </c>
    </row>
    <row r="3148" spans="1:15" x14ac:dyDescent="0.25">
      <c r="M3148" s="24" t="str">
        <f t="shared" si="150"/>
        <v/>
      </c>
      <c r="N3148" s="24" t="str">
        <f t="shared" si="152"/>
        <v/>
      </c>
      <c r="O3148" s="96" t="str">
        <f t="shared" si="151"/>
        <v/>
      </c>
    </row>
    <row r="3149" spans="1:15" x14ac:dyDescent="0.25">
      <c r="M3149" s="24" t="str">
        <f t="shared" si="150"/>
        <v/>
      </c>
      <c r="N3149" s="24" t="str">
        <f t="shared" si="152"/>
        <v/>
      </c>
      <c r="O3149" s="96" t="str">
        <f t="shared" si="151"/>
        <v/>
      </c>
    </row>
    <row r="3150" spans="1:15" x14ac:dyDescent="0.25">
      <c r="M3150" s="24" t="str">
        <f t="shared" si="150"/>
        <v/>
      </c>
      <c r="N3150" s="24" t="str">
        <f t="shared" si="152"/>
        <v/>
      </c>
      <c r="O3150" s="96" t="str">
        <f t="shared" si="151"/>
        <v/>
      </c>
    </row>
    <row r="3151" spans="1:15" x14ac:dyDescent="0.25">
      <c r="M3151" s="24" t="str">
        <f t="shared" si="150"/>
        <v/>
      </c>
      <c r="N3151" s="24" t="str">
        <f t="shared" si="152"/>
        <v/>
      </c>
      <c r="O3151" s="96" t="str">
        <f t="shared" si="151"/>
        <v/>
      </c>
    </row>
    <row r="3152" spans="1:15" x14ac:dyDescent="0.25">
      <c r="M3152" s="24" t="str">
        <f t="shared" si="150"/>
        <v/>
      </c>
      <c r="N3152" s="24" t="str">
        <f t="shared" si="152"/>
        <v/>
      </c>
      <c r="O3152" s="96" t="str">
        <f t="shared" si="151"/>
        <v/>
      </c>
    </row>
    <row r="3153" spans="13:15" x14ac:dyDescent="0.25">
      <c r="M3153" s="24" t="str">
        <f t="shared" si="150"/>
        <v/>
      </c>
      <c r="N3153" s="24" t="str">
        <f t="shared" si="152"/>
        <v/>
      </c>
      <c r="O3153" s="96" t="str">
        <f t="shared" si="151"/>
        <v/>
      </c>
    </row>
    <row r="3154" spans="13:15" x14ac:dyDescent="0.25">
      <c r="M3154" s="24" t="str">
        <f t="shared" si="150"/>
        <v/>
      </c>
      <c r="N3154" s="24" t="str">
        <f t="shared" si="152"/>
        <v/>
      </c>
      <c r="O3154" s="96" t="str">
        <f t="shared" si="151"/>
        <v/>
      </c>
    </row>
    <row r="3155" spans="13:15" x14ac:dyDescent="0.25">
      <c r="M3155" s="24" t="str">
        <f t="shared" si="150"/>
        <v/>
      </c>
      <c r="N3155" s="24" t="str">
        <f t="shared" si="152"/>
        <v/>
      </c>
      <c r="O3155" s="96" t="str">
        <f t="shared" si="151"/>
        <v/>
      </c>
    </row>
    <row r="3156" spans="13:15" x14ac:dyDescent="0.25">
      <c r="M3156" s="24" t="str">
        <f t="shared" si="150"/>
        <v/>
      </c>
      <c r="N3156" s="24" t="str">
        <f t="shared" si="152"/>
        <v/>
      </c>
      <c r="O3156" s="96" t="str">
        <f t="shared" si="151"/>
        <v/>
      </c>
    </row>
    <row r="3157" spans="13:15" x14ac:dyDescent="0.25">
      <c r="M3157" s="24" t="str">
        <f t="shared" si="150"/>
        <v/>
      </c>
      <c r="N3157" s="24" t="str">
        <f t="shared" si="152"/>
        <v/>
      </c>
      <c r="O3157" s="96" t="str">
        <f t="shared" si="151"/>
        <v/>
      </c>
    </row>
    <row r="3158" spans="13:15" x14ac:dyDescent="0.25">
      <c r="M3158" s="24" t="str">
        <f t="shared" si="150"/>
        <v/>
      </c>
      <c r="N3158" s="24" t="str">
        <f t="shared" si="152"/>
        <v/>
      </c>
      <c r="O3158" s="96" t="str">
        <f t="shared" si="151"/>
        <v/>
      </c>
    </row>
    <row r="3159" spans="13:15" x14ac:dyDescent="0.25">
      <c r="M3159" s="24" t="str">
        <f t="shared" si="150"/>
        <v/>
      </c>
      <c r="N3159" s="24" t="str">
        <f t="shared" si="152"/>
        <v/>
      </c>
      <c r="O3159" s="96" t="str">
        <f t="shared" si="151"/>
        <v/>
      </c>
    </row>
    <row r="3160" spans="13:15" x14ac:dyDescent="0.25">
      <c r="M3160" s="24" t="str">
        <f t="shared" si="150"/>
        <v/>
      </c>
      <c r="N3160" s="24" t="str">
        <f t="shared" si="152"/>
        <v/>
      </c>
      <c r="O3160" s="96" t="str">
        <f t="shared" si="151"/>
        <v/>
      </c>
    </row>
    <row r="3161" spans="13:15" x14ac:dyDescent="0.25">
      <c r="M3161" s="24" t="str">
        <f t="shared" si="150"/>
        <v/>
      </c>
      <c r="N3161" s="24" t="str">
        <f t="shared" si="152"/>
        <v/>
      </c>
      <c r="O3161" s="96" t="str">
        <f t="shared" si="151"/>
        <v/>
      </c>
    </row>
    <row r="3162" spans="13:15" x14ac:dyDescent="0.25">
      <c r="M3162" s="24" t="str">
        <f t="shared" si="150"/>
        <v/>
      </c>
      <c r="N3162" s="24" t="str">
        <f t="shared" si="152"/>
        <v/>
      </c>
      <c r="O3162" s="96" t="str">
        <f t="shared" si="151"/>
        <v/>
      </c>
    </row>
    <row r="3163" spans="13:15" x14ac:dyDescent="0.25">
      <c r="M3163" s="24" t="str">
        <f t="shared" si="150"/>
        <v/>
      </c>
      <c r="N3163" s="24" t="str">
        <f t="shared" si="152"/>
        <v/>
      </c>
      <c r="O3163" s="96" t="str">
        <f t="shared" si="151"/>
        <v/>
      </c>
    </row>
    <row r="3164" spans="13:15" x14ac:dyDescent="0.25">
      <c r="M3164" s="24" t="str">
        <f t="shared" si="150"/>
        <v/>
      </c>
      <c r="N3164" s="24" t="str">
        <f t="shared" si="152"/>
        <v/>
      </c>
      <c r="O3164" s="96" t="str">
        <f t="shared" si="151"/>
        <v/>
      </c>
    </row>
    <row r="3165" spans="13:15" x14ac:dyDescent="0.25">
      <c r="M3165" s="24" t="str">
        <f t="shared" si="150"/>
        <v/>
      </c>
      <c r="N3165" s="24" t="str">
        <f t="shared" si="152"/>
        <v/>
      </c>
      <c r="O3165" s="96" t="str">
        <f t="shared" si="151"/>
        <v/>
      </c>
    </row>
    <row r="3166" spans="13:15" x14ac:dyDescent="0.25">
      <c r="M3166" s="24" t="str">
        <f t="shared" si="150"/>
        <v/>
      </c>
      <c r="N3166" s="24" t="str">
        <f t="shared" si="152"/>
        <v/>
      </c>
      <c r="O3166" s="96" t="str">
        <f t="shared" si="151"/>
        <v/>
      </c>
    </row>
    <row r="3167" spans="13:15" x14ac:dyDescent="0.25">
      <c r="M3167" s="24" t="str">
        <f t="shared" si="150"/>
        <v/>
      </c>
      <c r="N3167" s="24" t="str">
        <f t="shared" si="152"/>
        <v/>
      </c>
      <c r="O3167" s="96" t="str">
        <f t="shared" si="151"/>
        <v/>
      </c>
    </row>
    <row r="3168" spans="13:15" x14ac:dyDescent="0.25">
      <c r="M3168" s="24" t="str">
        <f t="shared" si="150"/>
        <v/>
      </c>
      <c r="N3168" s="24" t="str">
        <f t="shared" si="152"/>
        <v/>
      </c>
      <c r="O3168" s="96" t="str">
        <f t="shared" si="151"/>
        <v/>
      </c>
    </row>
    <row r="3169" spans="13:15" x14ac:dyDescent="0.25">
      <c r="M3169" s="24" t="str">
        <f t="shared" si="150"/>
        <v/>
      </c>
      <c r="N3169" s="24" t="str">
        <f t="shared" si="152"/>
        <v/>
      </c>
      <c r="O3169" s="96" t="str">
        <f t="shared" si="151"/>
        <v/>
      </c>
    </row>
    <row r="3170" spans="13:15" x14ac:dyDescent="0.25">
      <c r="M3170" s="24" t="str">
        <f t="shared" si="150"/>
        <v/>
      </c>
      <c r="N3170" s="24" t="str">
        <f t="shared" si="152"/>
        <v/>
      </c>
      <c r="O3170" s="96" t="str">
        <f t="shared" si="151"/>
        <v/>
      </c>
    </row>
    <row r="3171" spans="13:15" x14ac:dyDescent="0.25">
      <c r="M3171" s="24" t="str">
        <f t="shared" si="150"/>
        <v/>
      </c>
      <c r="N3171" s="24" t="str">
        <f t="shared" si="152"/>
        <v/>
      </c>
      <c r="O3171" s="96" t="str">
        <f t="shared" si="151"/>
        <v/>
      </c>
    </row>
    <row r="3172" spans="13:15" x14ac:dyDescent="0.25">
      <c r="M3172" s="24" t="str">
        <f t="shared" si="150"/>
        <v/>
      </c>
      <c r="N3172" s="24" t="str">
        <f t="shared" si="152"/>
        <v/>
      </c>
      <c r="O3172" s="96" t="str">
        <f t="shared" si="151"/>
        <v/>
      </c>
    </row>
    <row r="3173" spans="13:15" x14ac:dyDescent="0.25">
      <c r="M3173" s="24" t="str">
        <f t="shared" si="150"/>
        <v/>
      </c>
      <c r="N3173" s="24" t="str">
        <f t="shared" si="152"/>
        <v/>
      </c>
      <c r="O3173" s="96" t="str">
        <f t="shared" si="151"/>
        <v/>
      </c>
    </row>
    <row r="3174" spans="13:15" x14ac:dyDescent="0.25">
      <c r="M3174" s="24" t="str">
        <f t="shared" si="150"/>
        <v/>
      </c>
      <c r="N3174" s="24" t="str">
        <f t="shared" si="152"/>
        <v/>
      </c>
      <c r="O3174" s="96" t="str">
        <f t="shared" si="151"/>
        <v/>
      </c>
    </row>
    <row r="3175" spans="13:15" x14ac:dyDescent="0.25">
      <c r="M3175" s="24" t="str">
        <f t="shared" si="150"/>
        <v/>
      </c>
      <c r="N3175" s="24" t="str">
        <f t="shared" si="152"/>
        <v/>
      </c>
      <c r="O3175" s="96" t="str">
        <f t="shared" si="151"/>
        <v/>
      </c>
    </row>
    <row r="3176" spans="13:15" x14ac:dyDescent="0.25">
      <c r="M3176" s="24" t="str">
        <f t="shared" si="150"/>
        <v/>
      </c>
      <c r="N3176" s="24" t="str">
        <f t="shared" si="152"/>
        <v/>
      </c>
      <c r="O3176" s="96" t="str">
        <f t="shared" si="151"/>
        <v/>
      </c>
    </row>
    <row r="3177" spans="13:15" x14ac:dyDescent="0.25">
      <c r="M3177" s="24" t="str">
        <f t="shared" si="150"/>
        <v/>
      </c>
      <c r="N3177" s="24" t="str">
        <f t="shared" si="152"/>
        <v/>
      </c>
      <c r="O3177" s="96" t="str">
        <f t="shared" si="151"/>
        <v/>
      </c>
    </row>
    <row r="3178" spans="13:15" x14ac:dyDescent="0.25">
      <c r="M3178" s="24" t="str">
        <f t="shared" si="150"/>
        <v/>
      </c>
      <c r="N3178" s="24" t="str">
        <f t="shared" si="152"/>
        <v/>
      </c>
      <c r="O3178" s="96" t="str">
        <f t="shared" si="151"/>
        <v/>
      </c>
    </row>
    <row r="3179" spans="13:15" x14ac:dyDescent="0.25">
      <c r="M3179" s="24" t="str">
        <f t="shared" si="150"/>
        <v/>
      </c>
      <c r="N3179" s="24" t="str">
        <f t="shared" si="152"/>
        <v/>
      </c>
      <c r="O3179" s="96" t="str">
        <f t="shared" si="151"/>
        <v/>
      </c>
    </row>
    <row r="3180" spans="13:15" x14ac:dyDescent="0.25">
      <c r="M3180" s="24" t="str">
        <f t="shared" si="150"/>
        <v/>
      </c>
      <c r="N3180" s="24" t="str">
        <f t="shared" si="152"/>
        <v/>
      </c>
      <c r="O3180" s="96" t="str">
        <f t="shared" si="151"/>
        <v/>
      </c>
    </row>
    <row r="3181" spans="13:15" x14ac:dyDescent="0.25">
      <c r="M3181" s="24" t="str">
        <f t="shared" si="150"/>
        <v/>
      </c>
      <c r="N3181" s="24" t="str">
        <f t="shared" si="152"/>
        <v/>
      </c>
      <c r="O3181" s="96" t="str">
        <f t="shared" si="151"/>
        <v/>
      </c>
    </row>
    <row r="3182" spans="13:15" x14ac:dyDescent="0.25">
      <c r="M3182" s="24" t="str">
        <f t="shared" si="150"/>
        <v/>
      </c>
      <c r="N3182" s="24" t="str">
        <f t="shared" si="152"/>
        <v/>
      </c>
      <c r="O3182" s="96" t="str">
        <f t="shared" si="151"/>
        <v/>
      </c>
    </row>
    <row r="3183" spans="13:15" x14ac:dyDescent="0.25">
      <c r="M3183" s="24" t="str">
        <f t="shared" si="150"/>
        <v/>
      </c>
      <c r="N3183" s="24" t="str">
        <f t="shared" si="152"/>
        <v/>
      </c>
      <c r="O3183" s="96" t="str">
        <f t="shared" si="151"/>
        <v/>
      </c>
    </row>
    <row r="3184" spans="13:15" x14ac:dyDescent="0.25">
      <c r="M3184" s="24" t="str">
        <f t="shared" si="150"/>
        <v/>
      </c>
      <c r="N3184" s="24" t="str">
        <f t="shared" si="152"/>
        <v/>
      </c>
      <c r="O3184" s="96" t="str">
        <f t="shared" si="151"/>
        <v/>
      </c>
    </row>
    <row r="3185" spans="13:15" x14ac:dyDescent="0.25">
      <c r="M3185" s="24" t="str">
        <f t="shared" si="150"/>
        <v/>
      </c>
      <c r="N3185" s="24" t="str">
        <f t="shared" si="152"/>
        <v/>
      </c>
      <c r="O3185" s="96" t="str">
        <f t="shared" si="151"/>
        <v/>
      </c>
    </row>
    <row r="3186" spans="13:15" x14ac:dyDescent="0.25">
      <c r="M3186" s="24" t="str">
        <f t="shared" si="150"/>
        <v/>
      </c>
      <c r="N3186" s="24" t="str">
        <f t="shared" si="152"/>
        <v/>
      </c>
      <c r="O3186" s="96" t="str">
        <f t="shared" si="151"/>
        <v/>
      </c>
    </row>
    <row r="3187" spans="13:15" x14ac:dyDescent="0.25">
      <c r="M3187" s="24" t="str">
        <f t="shared" si="150"/>
        <v/>
      </c>
      <c r="N3187" s="24" t="str">
        <f t="shared" si="152"/>
        <v/>
      </c>
      <c r="O3187" s="96" t="str">
        <f t="shared" si="151"/>
        <v/>
      </c>
    </row>
    <row r="3188" spans="13:15" x14ac:dyDescent="0.25">
      <c r="M3188" s="24" t="str">
        <f t="shared" si="150"/>
        <v/>
      </c>
      <c r="N3188" s="24" t="str">
        <f t="shared" si="152"/>
        <v/>
      </c>
      <c r="O3188" s="96" t="str">
        <f t="shared" si="151"/>
        <v/>
      </c>
    </row>
    <row r="3189" spans="13:15" x14ac:dyDescent="0.25">
      <c r="M3189" s="24" t="str">
        <f t="shared" si="150"/>
        <v/>
      </c>
      <c r="N3189" s="24" t="str">
        <f t="shared" si="152"/>
        <v/>
      </c>
      <c r="O3189" s="96" t="str">
        <f t="shared" si="151"/>
        <v/>
      </c>
    </row>
    <row r="3190" spans="13:15" x14ac:dyDescent="0.25">
      <c r="M3190" s="24" t="str">
        <f t="shared" si="150"/>
        <v/>
      </c>
      <c r="N3190" s="24" t="str">
        <f t="shared" si="152"/>
        <v/>
      </c>
      <c r="O3190" s="96" t="str">
        <f t="shared" si="151"/>
        <v/>
      </c>
    </row>
    <row r="3191" spans="13:15" x14ac:dyDescent="0.25">
      <c r="M3191" s="24" t="str">
        <f t="shared" si="150"/>
        <v/>
      </c>
      <c r="N3191" s="24" t="str">
        <f t="shared" si="152"/>
        <v/>
      </c>
      <c r="O3191" s="96" t="str">
        <f t="shared" si="151"/>
        <v/>
      </c>
    </row>
    <row r="3192" spans="13:15" x14ac:dyDescent="0.25">
      <c r="M3192" s="24" t="str">
        <f t="shared" si="150"/>
        <v/>
      </c>
      <c r="N3192" s="24" t="str">
        <f t="shared" si="152"/>
        <v/>
      </c>
      <c r="O3192" s="96" t="str">
        <f t="shared" si="151"/>
        <v/>
      </c>
    </row>
    <row r="3193" spans="13:15" x14ac:dyDescent="0.25">
      <c r="M3193" s="24" t="str">
        <f t="shared" si="150"/>
        <v/>
      </c>
      <c r="N3193" s="24" t="str">
        <f t="shared" si="152"/>
        <v/>
      </c>
      <c r="O3193" s="96" t="str">
        <f t="shared" si="151"/>
        <v/>
      </c>
    </row>
    <row r="3194" spans="13:15" x14ac:dyDescent="0.25">
      <c r="M3194" s="24" t="str">
        <f t="shared" si="150"/>
        <v/>
      </c>
      <c r="N3194" s="24" t="str">
        <f t="shared" si="152"/>
        <v/>
      </c>
      <c r="O3194" s="96" t="str">
        <f t="shared" si="151"/>
        <v/>
      </c>
    </row>
    <row r="3195" spans="13:15" x14ac:dyDescent="0.25">
      <c r="M3195" s="24" t="str">
        <f t="shared" si="150"/>
        <v/>
      </c>
      <c r="N3195" s="24" t="str">
        <f t="shared" si="152"/>
        <v/>
      </c>
      <c r="O3195" s="96" t="str">
        <f t="shared" si="151"/>
        <v/>
      </c>
    </row>
    <row r="3196" spans="13:15" x14ac:dyDescent="0.25">
      <c r="M3196" s="24" t="str">
        <f t="shared" si="150"/>
        <v/>
      </c>
      <c r="N3196" s="24" t="str">
        <f t="shared" si="152"/>
        <v/>
      </c>
      <c r="O3196" s="96" t="str">
        <f t="shared" si="151"/>
        <v/>
      </c>
    </row>
    <row r="3197" spans="13:15" x14ac:dyDescent="0.25">
      <c r="M3197" s="24" t="str">
        <f t="shared" si="150"/>
        <v/>
      </c>
      <c r="N3197" s="24" t="str">
        <f t="shared" si="152"/>
        <v/>
      </c>
      <c r="O3197" s="96" t="str">
        <f t="shared" si="151"/>
        <v/>
      </c>
    </row>
    <row r="3198" spans="13:15" x14ac:dyDescent="0.25">
      <c r="M3198" s="24" t="str">
        <f t="shared" si="150"/>
        <v/>
      </c>
      <c r="N3198" s="24" t="str">
        <f t="shared" si="152"/>
        <v/>
      </c>
      <c r="O3198" s="96" t="str">
        <f t="shared" si="151"/>
        <v/>
      </c>
    </row>
    <row r="3199" spans="13:15" x14ac:dyDescent="0.25">
      <c r="M3199" s="24" t="str">
        <f t="shared" si="150"/>
        <v/>
      </c>
      <c r="N3199" s="24" t="str">
        <f t="shared" si="152"/>
        <v/>
      </c>
      <c r="O3199" s="96" t="str">
        <f t="shared" si="151"/>
        <v/>
      </c>
    </row>
    <row r="3200" spans="13:15" x14ac:dyDescent="0.25">
      <c r="M3200" s="24" t="str">
        <f t="shared" si="150"/>
        <v/>
      </c>
      <c r="N3200" s="24" t="str">
        <f t="shared" si="152"/>
        <v/>
      </c>
      <c r="O3200" s="96" t="str">
        <f t="shared" si="151"/>
        <v/>
      </c>
    </row>
    <row r="3201" spans="13:15" x14ac:dyDescent="0.25">
      <c r="M3201" s="24" t="str">
        <f t="shared" ref="M3201:M3264" si="153">IF($B3201="","",_xlfn.NUMBERVALUE(LEFT($J3201,5)))</f>
        <v/>
      </c>
      <c r="N3201" s="24" t="str">
        <f t="shared" si="152"/>
        <v/>
      </c>
      <c r="O3201" s="96" t="str">
        <f t="shared" si="151"/>
        <v/>
      </c>
    </row>
    <row r="3202" spans="13:15" x14ac:dyDescent="0.25">
      <c r="M3202" s="24" t="str">
        <f t="shared" si="153"/>
        <v/>
      </c>
      <c r="N3202" s="24" t="str">
        <f t="shared" si="152"/>
        <v/>
      </c>
      <c r="O3202" s="96" t="str">
        <f t="shared" si="151"/>
        <v/>
      </c>
    </row>
    <row r="3203" spans="13:15" x14ac:dyDescent="0.25">
      <c r="M3203" s="24" t="str">
        <f t="shared" si="153"/>
        <v/>
      </c>
      <c r="N3203" s="24" t="str">
        <f t="shared" si="152"/>
        <v/>
      </c>
      <c r="O3203" s="96" t="str">
        <f t="shared" ref="O3203:O3266" si="154">IF($A3203="","",HOUR($N3203))</f>
        <v/>
      </c>
    </row>
    <row r="3204" spans="13:15" x14ac:dyDescent="0.25">
      <c r="M3204" s="24" t="str">
        <f t="shared" si="153"/>
        <v/>
      </c>
      <c r="N3204" s="24" t="str">
        <f t="shared" si="152"/>
        <v/>
      </c>
      <c r="O3204" s="96" t="str">
        <f t="shared" si="154"/>
        <v/>
      </c>
    </row>
    <row r="3205" spans="13:15" x14ac:dyDescent="0.25">
      <c r="M3205" s="24" t="str">
        <f t="shared" si="153"/>
        <v/>
      </c>
      <c r="N3205" s="24" t="str">
        <f t="shared" si="152"/>
        <v/>
      </c>
      <c r="O3205" s="96" t="str">
        <f t="shared" si="154"/>
        <v/>
      </c>
    </row>
    <row r="3206" spans="13:15" x14ac:dyDescent="0.25">
      <c r="M3206" s="24" t="str">
        <f t="shared" si="153"/>
        <v/>
      </c>
      <c r="N3206" s="24" t="str">
        <f t="shared" si="152"/>
        <v/>
      </c>
      <c r="O3206" s="96" t="str">
        <f t="shared" si="154"/>
        <v/>
      </c>
    </row>
    <row r="3207" spans="13:15" x14ac:dyDescent="0.25">
      <c r="M3207" s="24" t="str">
        <f t="shared" si="153"/>
        <v/>
      </c>
      <c r="N3207" s="24" t="str">
        <f t="shared" si="152"/>
        <v/>
      </c>
      <c r="O3207" s="96" t="str">
        <f t="shared" si="154"/>
        <v/>
      </c>
    </row>
    <row r="3208" spans="13:15" x14ac:dyDescent="0.25">
      <c r="M3208" s="24" t="str">
        <f t="shared" si="153"/>
        <v/>
      </c>
      <c r="N3208" s="24" t="str">
        <f t="shared" ref="N3208:N3271" si="155">IF(B3208="","",IF($M3208&lt;10/48,10/48,IF($M3208&gt;39/48,39/48,$M3208)))</f>
        <v/>
      </c>
      <c r="O3208" s="96" t="str">
        <f t="shared" si="154"/>
        <v/>
      </c>
    </row>
    <row r="3209" spans="13:15" x14ac:dyDescent="0.25">
      <c r="M3209" s="24" t="str">
        <f t="shared" si="153"/>
        <v/>
      </c>
      <c r="N3209" s="24" t="str">
        <f t="shared" si="155"/>
        <v/>
      </c>
      <c r="O3209" s="96" t="str">
        <f t="shared" si="154"/>
        <v/>
      </c>
    </row>
    <row r="3210" spans="13:15" x14ac:dyDescent="0.25">
      <c r="M3210" s="24" t="str">
        <f t="shared" si="153"/>
        <v/>
      </c>
      <c r="N3210" s="24" t="str">
        <f t="shared" si="155"/>
        <v/>
      </c>
      <c r="O3210" s="96" t="str">
        <f t="shared" si="154"/>
        <v/>
      </c>
    </row>
    <row r="3211" spans="13:15" x14ac:dyDescent="0.25">
      <c r="M3211" s="24" t="str">
        <f t="shared" si="153"/>
        <v/>
      </c>
      <c r="N3211" s="24" t="str">
        <f t="shared" si="155"/>
        <v/>
      </c>
      <c r="O3211" s="96" t="str">
        <f t="shared" si="154"/>
        <v/>
      </c>
    </row>
    <row r="3212" spans="13:15" x14ac:dyDescent="0.25">
      <c r="M3212" s="24" t="str">
        <f t="shared" si="153"/>
        <v/>
      </c>
      <c r="N3212" s="24" t="str">
        <f t="shared" si="155"/>
        <v/>
      </c>
      <c r="O3212" s="96" t="str">
        <f t="shared" si="154"/>
        <v/>
      </c>
    </row>
    <row r="3213" spans="13:15" x14ac:dyDescent="0.25">
      <c r="M3213" s="24" t="str">
        <f t="shared" si="153"/>
        <v/>
      </c>
      <c r="N3213" s="24" t="str">
        <f t="shared" si="155"/>
        <v/>
      </c>
      <c r="O3213" s="96" t="str">
        <f t="shared" si="154"/>
        <v/>
      </c>
    </row>
    <row r="3214" spans="13:15" x14ac:dyDescent="0.25">
      <c r="M3214" s="24" t="str">
        <f t="shared" si="153"/>
        <v/>
      </c>
      <c r="N3214" s="24" t="str">
        <f t="shared" si="155"/>
        <v/>
      </c>
      <c r="O3214" s="96" t="str">
        <f t="shared" si="154"/>
        <v/>
      </c>
    </row>
    <row r="3215" spans="13:15" x14ac:dyDescent="0.25">
      <c r="M3215" s="24" t="str">
        <f t="shared" si="153"/>
        <v/>
      </c>
      <c r="N3215" s="24" t="str">
        <f t="shared" si="155"/>
        <v/>
      </c>
      <c r="O3215" s="96" t="str">
        <f t="shared" si="154"/>
        <v/>
      </c>
    </row>
    <row r="3216" spans="13:15" x14ac:dyDescent="0.25">
      <c r="M3216" s="24" t="str">
        <f t="shared" si="153"/>
        <v/>
      </c>
      <c r="N3216" s="24" t="str">
        <f t="shared" si="155"/>
        <v/>
      </c>
      <c r="O3216" s="96" t="str">
        <f t="shared" si="154"/>
        <v/>
      </c>
    </row>
    <row r="3217" spans="13:15" x14ac:dyDescent="0.25">
      <c r="M3217" s="24" t="str">
        <f t="shared" si="153"/>
        <v/>
      </c>
      <c r="N3217" s="24" t="str">
        <f t="shared" si="155"/>
        <v/>
      </c>
      <c r="O3217" s="96" t="str">
        <f t="shared" si="154"/>
        <v/>
      </c>
    </row>
    <row r="3218" spans="13:15" x14ac:dyDescent="0.25">
      <c r="M3218" s="24" t="str">
        <f t="shared" si="153"/>
        <v/>
      </c>
      <c r="N3218" s="24" t="str">
        <f t="shared" si="155"/>
        <v/>
      </c>
      <c r="O3218" s="96" t="str">
        <f t="shared" si="154"/>
        <v/>
      </c>
    </row>
    <row r="3219" spans="13:15" x14ac:dyDescent="0.25">
      <c r="M3219" s="24" t="str">
        <f t="shared" si="153"/>
        <v/>
      </c>
      <c r="N3219" s="24" t="str">
        <f t="shared" si="155"/>
        <v/>
      </c>
      <c r="O3219" s="96" t="str">
        <f t="shared" si="154"/>
        <v/>
      </c>
    </row>
    <row r="3220" spans="13:15" x14ac:dyDescent="0.25">
      <c r="M3220" s="24" t="str">
        <f t="shared" si="153"/>
        <v/>
      </c>
      <c r="N3220" s="24" t="str">
        <f t="shared" si="155"/>
        <v/>
      </c>
      <c r="O3220" s="96" t="str">
        <f t="shared" si="154"/>
        <v/>
      </c>
    </row>
    <row r="3221" spans="13:15" x14ac:dyDescent="0.25">
      <c r="M3221" s="24" t="str">
        <f t="shared" si="153"/>
        <v/>
      </c>
      <c r="N3221" s="24" t="str">
        <f t="shared" si="155"/>
        <v/>
      </c>
      <c r="O3221" s="96" t="str">
        <f t="shared" si="154"/>
        <v/>
      </c>
    </row>
    <row r="3222" spans="13:15" x14ac:dyDescent="0.25">
      <c r="M3222" s="24" t="str">
        <f t="shared" si="153"/>
        <v/>
      </c>
      <c r="N3222" s="24" t="str">
        <f t="shared" si="155"/>
        <v/>
      </c>
      <c r="O3222" s="96" t="str">
        <f t="shared" si="154"/>
        <v/>
      </c>
    </row>
    <row r="3223" spans="13:15" x14ac:dyDescent="0.25">
      <c r="M3223" s="24" t="str">
        <f t="shared" si="153"/>
        <v/>
      </c>
      <c r="N3223" s="24" t="str">
        <f t="shared" si="155"/>
        <v/>
      </c>
      <c r="O3223" s="96" t="str">
        <f t="shared" si="154"/>
        <v/>
      </c>
    </row>
    <row r="3224" spans="13:15" x14ac:dyDescent="0.25">
      <c r="M3224" s="24" t="str">
        <f t="shared" si="153"/>
        <v/>
      </c>
      <c r="N3224" s="24" t="str">
        <f t="shared" si="155"/>
        <v/>
      </c>
      <c r="O3224" s="96" t="str">
        <f t="shared" si="154"/>
        <v/>
      </c>
    </row>
    <row r="3225" spans="13:15" x14ac:dyDescent="0.25">
      <c r="M3225" s="24" t="str">
        <f t="shared" si="153"/>
        <v/>
      </c>
      <c r="N3225" s="24" t="str">
        <f t="shared" si="155"/>
        <v/>
      </c>
      <c r="O3225" s="96" t="str">
        <f t="shared" si="154"/>
        <v/>
      </c>
    </row>
    <row r="3226" spans="13:15" x14ac:dyDescent="0.25">
      <c r="M3226" s="24" t="str">
        <f t="shared" si="153"/>
        <v/>
      </c>
      <c r="N3226" s="24" t="str">
        <f t="shared" si="155"/>
        <v/>
      </c>
      <c r="O3226" s="96" t="str">
        <f t="shared" si="154"/>
        <v/>
      </c>
    </row>
    <row r="3227" spans="13:15" x14ac:dyDescent="0.25">
      <c r="M3227" s="24" t="str">
        <f t="shared" si="153"/>
        <v/>
      </c>
      <c r="N3227" s="24" t="str">
        <f t="shared" si="155"/>
        <v/>
      </c>
      <c r="O3227" s="96" t="str">
        <f t="shared" si="154"/>
        <v/>
      </c>
    </row>
    <row r="3228" spans="13:15" x14ac:dyDescent="0.25">
      <c r="M3228" s="24" t="str">
        <f t="shared" si="153"/>
        <v/>
      </c>
      <c r="N3228" s="24" t="str">
        <f t="shared" si="155"/>
        <v/>
      </c>
      <c r="O3228" s="96" t="str">
        <f t="shared" si="154"/>
        <v/>
      </c>
    </row>
    <row r="3229" spans="13:15" x14ac:dyDescent="0.25">
      <c r="M3229" s="24" t="str">
        <f t="shared" si="153"/>
        <v/>
      </c>
      <c r="N3229" s="24" t="str">
        <f t="shared" si="155"/>
        <v/>
      </c>
      <c r="O3229" s="96" t="str">
        <f t="shared" si="154"/>
        <v/>
      </c>
    </row>
    <row r="3230" spans="13:15" x14ac:dyDescent="0.25">
      <c r="M3230" s="24" t="str">
        <f t="shared" si="153"/>
        <v/>
      </c>
      <c r="N3230" s="24" t="str">
        <f t="shared" si="155"/>
        <v/>
      </c>
      <c r="O3230" s="96" t="str">
        <f t="shared" si="154"/>
        <v/>
      </c>
    </row>
    <row r="3231" spans="13:15" x14ac:dyDescent="0.25">
      <c r="M3231" s="24" t="str">
        <f t="shared" si="153"/>
        <v/>
      </c>
      <c r="N3231" s="24" t="str">
        <f t="shared" si="155"/>
        <v/>
      </c>
      <c r="O3231" s="96" t="str">
        <f t="shared" si="154"/>
        <v/>
      </c>
    </row>
    <row r="3232" spans="13:15" x14ac:dyDescent="0.25">
      <c r="M3232" s="24" t="str">
        <f t="shared" si="153"/>
        <v/>
      </c>
      <c r="N3232" s="24" t="str">
        <f t="shared" si="155"/>
        <v/>
      </c>
      <c r="O3232" s="96" t="str">
        <f t="shared" si="154"/>
        <v/>
      </c>
    </row>
    <row r="3233" spans="13:15" x14ac:dyDescent="0.25">
      <c r="M3233" s="24" t="str">
        <f t="shared" si="153"/>
        <v/>
      </c>
      <c r="N3233" s="24" t="str">
        <f t="shared" si="155"/>
        <v/>
      </c>
      <c r="O3233" s="96" t="str">
        <f t="shared" si="154"/>
        <v/>
      </c>
    </row>
    <row r="3234" spans="13:15" x14ac:dyDescent="0.25">
      <c r="M3234" s="24" t="str">
        <f t="shared" si="153"/>
        <v/>
      </c>
      <c r="N3234" s="24" t="str">
        <f t="shared" si="155"/>
        <v/>
      </c>
      <c r="O3234" s="96" t="str">
        <f t="shared" si="154"/>
        <v/>
      </c>
    </row>
    <row r="3235" spans="13:15" x14ac:dyDescent="0.25">
      <c r="M3235" s="24" t="str">
        <f t="shared" si="153"/>
        <v/>
      </c>
      <c r="N3235" s="24" t="str">
        <f t="shared" si="155"/>
        <v/>
      </c>
      <c r="O3235" s="96" t="str">
        <f t="shared" si="154"/>
        <v/>
      </c>
    </row>
    <row r="3236" spans="13:15" x14ac:dyDescent="0.25">
      <c r="M3236" s="24" t="str">
        <f t="shared" si="153"/>
        <v/>
      </c>
      <c r="N3236" s="24" t="str">
        <f t="shared" si="155"/>
        <v/>
      </c>
      <c r="O3236" s="96" t="str">
        <f t="shared" si="154"/>
        <v/>
      </c>
    </row>
    <row r="3237" spans="13:15" x14ac:dyDescent="0.25">
      <c r="M3237" s="24" t="str">
        <f t="shared" si="153"/>
        <v/>
      </c>
      <c r="N3237" s="24" t="str">
        <f t="shared" si="155"/>
        <v/>
      </c>
      <c r="O3237" s="96" t="str">
        <f t="shared" si="154"/>
        <v/>
      </c>
    </row>
    <row r="3238" spans="13:15" x14ac:dyDescent="0.25">
      <c r="M3238" s="24" t="str">
        <f t="shared" si="153"/>
        <v/>
      </c>
      <c r="N3238" s="24" t="str">
        <f t="shared" si="155"/>
        <v/>
      </c>
      <c r="O3238" s="96" t="str">
        <f t="shared" si="154"/>
        <v/>
      </c>
    </row>
    <row r="3239" spans="13:15" x14ac:dyDescent="0.25">
      <c r="M3239" s="24" t="str">
        <f t="shared" si="153"/>
        <v/>
      </c>
      <c r="N3239" s="24" t="str">
        <f t="shared" si="155"/>
        <v/>
      </c>
      <c r="O3239" s="96" t="str">
        <f t="shared" si="154"/>
        <v/>
      </c>
    </row>
    <row r="3240" spans="13:15" x14ac:dyDescent="0.25">
      <c r="M3240" s="24" t="str">
        <f t="shared" si="153"/>
        <v/>
      </c>
      <c r="N3240" s="24" t="str">
        <f t="shared" si="155"/>
        <v/>
      </c>
      <c r="O3240" s="96" t="str">
        <f t="shared" si="154"/>
        <v/>
      </c>
    </row>
    <row r="3241" spans="13:15" x14ac:dyDescent="0.25">
      <c r="M3241" s="24" t="str">
        <f t="shared" si="153"/>
        <v/>
      </c>
      <c r="N3241" s="24" t="str">
        <f t="shared" si="155"/>
        <v/>
      </c>
      <c r="O3241" s="96" t="str">
        <f t="shared" si="154"/>
        <v/>
      </c>
    </row>
    <row r="3242" spans="13:15" x14ac:dyDescent="0.25">
      <c r="M3242" s="24" t="str">
        <f t="shared" si="153"/>
        <v/>
      </c>
      <c r="N3242" s="24" t="str">
        <f t="shared" si="155"/>
        <v/>
      </c>
      <c r="O3242" s="96" t="str">
        <f t="shared" si="154"/>
        <v/>
      </c>
    </row>
    <row r="3243" spans="13:15" x14ac:dyDescent="0.25">
      <c r="M3243" s="24" t="str">
        <f t="shared" si="153"/>
        <v/>
      </c>
      <c r="N3243" s="24" t="str">
        <f t="shared" si="155"/>
        <v/>
      </c>
      <c r="O3243" s="96" t="str">
        <f t="shared" si="154"/>
        <v/>
      </c>
    </row>
    <row r="3244" spans="13:15" x14ac:dyDescent="0.25">
      <c r="M3244" s="24" t="str">
        <f t="shared" si="153"/>
        <v/>
      </c>
      <c r="N3244" s="24" t="str">
        <f t="shared" si="155"/>
        <v/>
      </c>
      <c r="O3244" s="96" t="str">
        <f t="shared" si="154"/>
        <v/>
      </c>
    </row>
    <row r="3245" spans="13:15" x14ac:dyDescent="0.25">
      <c r="M3245" s="24" t="str">
        <f t="shared" si="153"/>
        <v/>
      </c>
      <c r="N3245" s="24" t="str">
        <f t="shared" si="155"/>
        <v/>
      </c>
      <c r="O3245" s="96" t="str">
        <f t="shared" si="154"/>
        <v/>
      </c>
    </row>
    <row r="3246" spans="13:15" x14ac:dyDescent="0.25">
      <c r="M3246" s="24" t="str">
        <f t="shared" si="153"/>
        <v/>
      </c>
      <c r="N3246" s="24" t="str">
        <f t="shared" si="155"/>
        <v/>
      </c>
      <c r="O3246" s="96" t="str">
        <f t="shared" si="154"/>
        <v/>
      </c>
    </row>
    <row r="3247" spans="13:15" x14ac:dyDescent="0.25">
      <c r="M3247" s="24" t="str">
        <f t="shared" si="153"/>
        <v/>
      </c>
      <c r="N3247" s="24" t="str">
        <f t="shared" si="155"/>
        <v/>
      </c>
      <c r="O3247" s="96" t="str">
        <f t="shared" si="154"/>
        <v/>
      </c>
    </row>
    <row r="3248" spans="13:15" x14ac:dyDescent="0.25">
      <c r="M3248" s="24" t="str">
        <f t="shared" si="153"/>
        <v/>
      </c>
      <c r="N3248" s="24" t="str">
        <f t="shared" si="155"/>
        <v/>
      </c>
      <c r="O3248" s="96" t="str">
        <f t="shared" si="154"/>
        <v/>
      </c>
    </row>
    <row r="3249" spans="13:15" x14ac:dyDescent="0.25">
      <c r="M3249" s="24" t="str">
        <f t="shared" si="153"/>
        <v/>
      </c>
      <c r="N3249" s="24" t="str">
        <f t="shared" si="155"/>
        <v/>
      </c>
      <c r="O3249" s="96" t="str">
        <f t="shared" si="154"/>
        <v/>
      </c>
    </row>
    <row r="3250" spans="13:15" x14ac:dyDescent="0.25">
      <c r="M3250" s="24" t="str">
        <f t="shared" si="153"/>
        <v/>
      </c>
      <c r="N3250" s="24" t="str">
        <f t="shared" si="155"/>
        <v/>
      </c>
      <c r="O3250" s="96" t="str">
        <f t="shared" si="154"/>
        <v/>
      </c>
    </row>
    <row r="3251" spans="13:15" x14ac:dyDescent="0.25">
      <c r="M3251" s="24" t="str">
        <f t="shared" si="153"/>
        <v/>
      </c>
      <c r="N3251" s="24" t="str">
        <f t="shared" si="155"/>
        <v/>
      </c>
      <c r="O3251" s="96" t="str">
        <f t="shared" si="154"/>
        <v/>
      </c>
    </row>
    <row r="3252" spans="13:15" x14ac:dyDescent="0.25">
      <c r="M3252" s="24" t="str">
        <f t="shared" si="153"/>
        <v/>
      </c>
      <c r="N3252" s="24" t="str">
        <f t="shared" si="155"/>
        <v/>
      </c>
      <c r="O3252" s="96" t="str">
        <f t="shared" si="154"/>
        <v/>
      </c>
    </row>
    <row r="3253" spans="13:15" x14ac:dyDescent="0.25">
      <c r="M3253" s="24" t="str">
        <f t="shared" si="153"/>
        <v/>
      </c>
      <c r="N3253" s="24" t="str">
        <f t="shared" si="155"/>
        <v/>
      </c>
      <c r="O3253" s="96" t="str">
        <f t="shared" si="154"/>
        <v/>
      </c>
    </row>
    <row r="3254" spans="13:15" x14ac:dyDescent="0.25">
      <c r="M3254" s="24" t="str">
        <f t="shared" si="153"/>
        <v/>
      </c>
      <c r="N3254" s="24" t="str">
        <f t="shared" si="155"/>
        <v/>
      </c>
      <c r="O3254" s="96" t="str">
        <f t="shared" si="154"/>
        <v/>
      </c>
    </row>
    <row r="3255" spans="13:15" x14ac:dyDescent="0.25">
      <c r="M3255" s="24" t="str">
        <f t="shared" si="153"/>
        <v/>
      </c>
      <c r="N3255" s="24" t="str">
        <f t="shared" si="155"/>
        <v/>
      </c>
      <c r="O3255" s="96" t="str">
        <f t="shared" si="154"/>
        <v/>
      </c>
    </row>
    <row r="3256" spans="13:15" x14ac:dyDescent="0.25">
      <c r="M3256" s="24" t="str">
        <f t="shared" si="153"/>
        <v/>
      </c>
      <c r="N3256" s="24" t="str">
        <f t="shared" si="155"/>
        <v/>
      </c>
      <c r="O3256" s="96" t="str">
        <f t="shared" si="154"/>
        <v/>
      </c>
    </row>
    <row r="3257" spans="13:15" x14ac:dyDescent="0.25">
      <c r="M3257" s="24" t="str">
        <f t="shared" si="153"/>
        <v/>
      </c>
      <c r="N3257" s="24" t="str">
        <f t="shared" si="155"/>
        <v/>
      </c>
      <c r="O3257" s="96" t="str">
        <f t="shared" si="154"/>
        <v/>
      </c>
    </row>
    <row r="3258" spans="13:15" x14ac:dyDescent="0.25">
      <c r="M3258" s="24" t="str">
        <f t="shared" si="153"/>
        <v/>
      </c>
      <c r="N3258" s="24" t="str">
        <f t="shared" si="155"/>
        <v/>
      </c>
      <c r="O3258" s="96" t="str">
        <f t="shared" si="154"/>
        <v/>
      </c>
    </row>
    <row r="3259" spans="13:15" x14ac:dyDescent="0.25">
      <c r="M3259" s="24" t="str">
        <f t="shared" si="153"/>
        <v/>
      </c>
      <c r="N3259" s="24" t="str">
        <f t="shared" si="155"/>
        <v/>
      </c>
      <c r="O3259" s="96" t="str">
        <f t="shared" si="154"/>
        <v/>
      </c>
    </row>
    <row r="3260" spans="13:15" x14ac:dyDescent="0.25">
      <c r="M3260" s="24" t="str">
        <f t="shared" si="153"/>
        <v/>
      </c>
      <c r="N3260" s="24" t="str">
        <f t="shared" si="155"/>
        <v/>
      </c>
      <c r="O3260" s="96" t="str">
        <f t="shared" si="154"/>
        <v/>
      </c>
    </row>
    <row r="3261" spans="13:15" x14ac:dyDescent="0.25">
      <c r="M3261" s="24" t="str">
        <f t="shared" si="153"/>
        <v/>
      </c>
      <c r="N3261" s="24" t="str">
        <f t="shared" si="155"/>
        <v/>
      </c>
      <c r="O3261" s="96" t="str">
        <f t="shared" si="154"/>
        <v/>
      </c>
    </row>
    <row r="3262" spans="13:15" x14ac:dyDescent="0.25">
      <c r="M3262" s="24" t="str">
        <f t="shared" si="153"/>
        <v/>
      </c>
      <c r="N3262" s="24" t="str">
        <f t="shared" si="155"/>
        <v/>
      </c>
      <c r="O3262" s="96" t="str">
        <f t="shared" si="154"/>
        <v/>
      </c>
    </row>
    <row r="3263" spans="13:15" x14ac:dyDescent="0.25">
      <c r="M3263" s="24" t="str">
        <f t="shared" si="153"/>
        <v/>
      </c>
      <c r="N3263" s="24" t="str">
        <f t="shared" si="155"/>
        <v/>
      </c>
      <c r="O3263" s="96" t="str">
        <f t="shared" si="154"/>
        <v/>
      </c>
    </row>
    <row r="3264" spans="13:15" x14ac:dyDescent="0.25">
      <c r="M3264" s="24" t="str">
        <f t="shared" si="153"/>
        <v/>
      </c>
      <c r="N3264" s="24" t="str">
        <f t="shared" si="155"/>
        <v/>
      </c>
      <c r="O3264" s="96" t="str">
        <f t="shared" si="154"/>
        <v/>
      </c>
    </row>
    <row r="3265" spans="13:15" x14ac:dyDescent="0.25">
      <c r="M3265" s="24" t="str">
        <f t="shared" ref="M3265:M3328" si="156">IF($B3265="","",_xlfn.NUMBERVALUE(LEFT($J3265,5)))</f>
        <v/>
      </c>
      <c r="N3265" s="24" t="str">
        <f t="shared" si="155"/>
        <v/>
      </c>
      <c r="O3265" s="96" t="str">
        <f t="shared" si="154"/>
        <v/>
      </c>
    </row>
    <row r="3266" spans="13:15" x14ac:dyDescent="0.25">
      <c r="M3266" s="24" t="str">
        <f t="shared" si="156"/>
        <v/>
      </c>
      <c r="N3266" s="24" t="str">
        <f t="shared" si="155"/>
        <v/>
      </c>
      <c r="O3266" s="96" t="str">
        <f t="shared" si="154"/>
        <v/>
      </c>
    </row>
    <row r="3267" spans="13:15" x14ac:dyDescent="0.25">
      <c r="M3267" s="24" t="str">
        <f t="shared" si="156"/>
        <v/>
      </c>
      <c r="N3267" s="24" t="str">
        <f t="shared" si="155"/>
        <v/>
      </c>
      <c r="O3267" s="96" t="str">
        <f t="shared" ref="O3267:O3330" si="157">IF($A3267="","",HOUR($N3267))</f>
        <v/>
      </c>
    </row>
    <row r="3268" spans="13:15" x14ac:dyDescent="0.25">
      <c r="M3268" s="24" t="str">
        <f t="shared" si="156"/>
        <v/>
      </c>
      <c r="N3268" s="24" t="str">
        <f t="shared" si="155"/>
        <v/>
      </c>
      <c r="O3268" s="96" t="str">
        <f t="shared" si="157"/>
        <v/>
      </c>
    </row>
    <row r="3269" spans="13:15" x14ac:dyDescent="0.25">
      <c r="M3269" s="24" t="str">
        <f t="shared" si="156"/>
        <v/>
      </c>
      <c r="N3269" s="24" t="str">
        <f t="shared" si="155"/>
        <v/>
      </c>
      <c r="O3269" s="96" t="str">
        <f t="shared" si="157"/>
        <v/>
      </c>
    </row>
    <row r="3270" spans="13:15" x14ac:dyDescent="0.25">
      <c r="M3270" s="24" t="str">
        <f t="shared" si="156"/>
        <v/>
      </c>
      <c r="N3270" s="24" t="str">
        <f t="shared" si="155"/>
        <v/>
      </c>
      <c r="O3270" s="96" t="str">
        <f t="shared" si="157"/>
        <v/>
      </c>
    </row>
    <row r="3271" spans="13:15" x14ac:dyDescent="0.25">
      <c r="M3271" s="24" t="str">
        <f t="shared" si="156"/>
        <v/>
      </c>
      <c r="N3271" s="24" t="str">
        <f t="shared" si="155"/>
        <v/>
      </c>
      <c r="O3271" s="96" t="str">
        <f t="shared" si="157"/>
        <v/>
      </c>
    </row>
    <row r="3272" spans="13:15" x14ac:dyDescent="0.25">
      <c r="M3272" s="24" t="str">
        <f t="shared" si="156"/>
        <v/>
      </c>
      <c r="N3272" s="24" t="str">
        <f t="shared" ref="N3272:N3335" si="158">IF(B3272="","",IF($M3272&lt;10/48,10/48,IF($M3272&gt;39/48,39/48,$M3272)))</f>
        <v/>
      </c>
      <c r="O3272" s="96" t="str">
        <f t="shared" si="157"/>
        <v/>
      </c>
    </row>
    <row r="3273" spans="13:15" x14ac:dyDescent="0.25">
      <c r="M3273" s="24" t="str">
        <f t="shared" si="156"/>
        <v/>
      </c>
      <c r="N3273" s="24" t="str">
        <f t="shared" si="158"/>
        <v/>
      </c>
      <c r="O3273" s="96" t="str">
        <f t="shared" si="157"/>
        <v/>
      </c>
    </row>
    <row r="3274" spans="13:15" x14ac:dyDescent="0.25">
      <c r="M3274" s="24" t="str">
        <f t="shared" si="156"/>
        <v/>
      </c>
      <c r="N3274" s="24" t="str">
        <f t="shared" si="158"/>
        <v/>
      </c>
      <c r="O3274" s="96" t="str">
        <f t="shared" si="157"/>
        <v/>
      </c>
    </row>
    <row r="3275" spans="13:15" x14ac:dyDescent="0.25">
      <c r="M3275" s="24" t="str">
        <f t="shared" si="156"/>
        <v/>
      </c>
      <c r="N3275" s="24" t="str">
        <f t="shared" si="158"/>
        <v/>
      </c>
      <c r="O3275" s="96" t="str">
        <f t="shared" si="157"/>
        <v/>
      </c>
    </row>
    <row r="3276" spans="13:15" x14ac:dyDescent="0.25">
      <c r="M3276" s="24" t="str">
        <f t="shared" si="156"/>
        <v/>
      </c>
      <c r="N3276" s="24" t="str">
        <f t="shared" si="158"/>
        <v/>
      </c>
      <c r="O3276" s="96" t="str">
        <f t="shared" si="157"/>
        <v/>
      </c>
    </row>
    <row r="3277" spans="13:15" x14ac:dyDescent="0.25">
      <c r="M3277" s="24" t="str">
        <f t="shared" si="156"/>
        <v/>
      </c>
      <c r="N3277" s="24" t="str">
        <f t="shared" si="158"/>
        <v/>
      </c>
      <c r="O3277" s="96" t="str">
        <f t="shared" si="157"/>
        <v/>
      </c>
    </row>
    <row r="3278" spans="13:15" x14ac:dyDescent="0.25">
      <c r="M3278" s="24" t="str">
        <f t="shared" si="156"/>
        <v/>
      </c>
      <c r="N3278" s="24" t="str">
        <f t="shared" si="158"/>
        <v/>
      </c>
      <c r="O3278" s="96" t="str">
        <f t="shared" si="157"/>
        <v/>
      </c>
    </row>
    <row r="3279" spans="13:15" x14ac:dyDescent="0.25">
      <c r="M3279" s="24" t="str">
        <f t="shared" si="156"/>
        <v/>
      </c>
      <c r="N3279" s="24" t="str">
        <f t="shared" si="158"/>
        <v/>
      </c>
      <c r="O3279" s="96" t="str">
        <f t="shared" si="157"/>
        <v/>
      </c>
    </row>
    <row r="3280" spans="13:15" x14ac:dyDescent="0.25">
      <c r="M3280" s="24" t="str">
        <f t="shared" si="156"/>
        <v/>
      </c>
      <c r="N3280" s="24" t="str">
        <f t="shared" si="158"/>
        <v/>
      </c>
      <c r="O3280" s="96" t="str">
        <f t="shared" si="157"/>
        <v/>
      </c>
    </row>
    <row r="3281" spans="13:15" x14ac:dyDescent="0.25">
      <c r="M3281" s="24" t="str">
        <f t="shared" si="156"/>
        <v/>
      </c>
      <c r="N3281" s="24" t="str">
        <f t="shared" si="158"/>
        <v/>
      </c>
      <c r="O3281" s="96" t="str">
        <f t="shared" si="157"/>
        <v/>
      </c>
    </row>
    <row r="3282" spans="13:15" x14ac:dyDescent="0.25">
      <c r="M3282" s="24" t="str">
        <f t="shared" si="156"/>
        <v/>
      </c>
      <c r="N3282" s="24" t="str">
        <f t="shared" si="158"/>
        <v/>
      </c>
      <c r="O3282" s="96" t="str">
        <f t="shared" si="157"/>
        <v/>
      </c>
    </row>
    <row r="3283" spans="13:15" x14ac:dyDescent="0.25">
      <c r="M3283" s="24" t="str">
        <f t="shared" si="156"/>
        <v/>
      </c>
      <c r="N3283" s="24" t="str">
        <f t="shared" si="158"/>
        <v/>
      </c>
      <c r="O3283" s="96" t="str">
        <f t="shared" si="157"/>
        <v/>
      </c>
    </row>
    <row r="3284" spans="13:15" x14ac:dyDescent="0.25">
      <c r="M3284" s="24" t="str">
        <f t="shared" si="156"/>
        <v/>
      </c>
      <c r="N3284" s="24" t="str">
        <f t="shared" si="158"/>
        <v/>
      </c>
      <c r="O3284" s="96" t="str">
        <f t="shared" si="157"/>
        <v/>
      </c>
    </row>
    <row r="3285" spans="13:15" x14ac:dyDescent="0.25">
      <c r="M3285" s="24" t="str">
        <f t="shared" si="156"/>
        <v/>
      </c>
      <c r="N3285" s="24" t="str">
        <f t="shared" si="158"/>
        <v/>
      </c>
      <c r="O3285" s="96" t="str">
        <f t="shared" si="157"/>
        <v/>
      </c>
    </row>
    <row r="3286" spans="13:15" x14ac:dyDescent="0.25">
      <c r="M3286" s="24" t="str">
        <f t="shared" si="156"/>
        <v/>
      </c>
      <c r="N3286" s="24" t="str">
        <f t="shared" si="158"/>
        <v/>
      </c>
      <c r="O3286" s="96" t="str">
        <f t="shared" si="157"/>
        <v/>
      </c>
    </row>
    <row r="3287" spans="13:15" x14ac:dyDescent="0.25">
      <c r="M3287" s="24" t="str">
        <f t="shared" si="156"/>
        <v/>
      </c>
      <c r="N3287" s="24" t="str">
        <f t="shared" si="158"/>
        <v/>
      </c>
      <c r="O3287" s="96" t="str">
        <f t="shared" si="157"/>
        <v/>
      </c>
    </row>
    <row r="3288" spans="13:15" x14ac:dyDescent="0.25">
      <c r="M3288" s="24" t="str">
        <f t="shared" si="156"/>
        <v/>
      </c>
      <c r="N3288" s="24" t="str">
        <f t="shared" si="158"/>
        <v/>
      </c>
      <c r="O3288" s="96" t="str">
        <f t="shared" si="157"/>
        <v/>
      </c>
    </row>
    <row r="3289" spans="13:15" x14ac:dyDescent="0.25">
      <c r="M3289" s="24" t="str">
        <f t="shared" si="156"/>
        <v/>
      </c>
      <c r="N3289" s="24" t="str">
        <f t="shared" si="158"/>
        <v/>
      </c>
      <c r="O3289" s="96" t="str">
        <f t="shared" si="157"/>
        <v/>
      </c>
    </row>
    <row r="3290" spans="13:15" x14ac:dyDescent="0.25">
      <c r="M3290" s="24" t="str">
        <f t="shared" si="156"/>
        <v/>
      </c>
      <c r="N3290" s="24" t="str">
        <f t="shared" si="158"/>
        <v/>
      </c>
      <c r="O3290" s="96" t="str">
        <f t="shared" si="157"/>
        <v/>
      </c>
    </row>
    <row r="3291" spans="13:15" x14ac:dyDescent="0.25">
      <c r="M3291" s="24" t="str">
        <f t="shared" si="156"/>
        <v/>
      </c>
      <c r="N3291" s="24" t="str">
        <f t="shared" si="158"/>
        <v/>
      </c>
      <c r="O3291" s="96" t="str">
        <f t="shared" si="157"/>
        <v/>
      </c>
    </row>
    <row r="3292" spans="13:15" x14ac:dyDescent="0.25">
      <c r="M3292" s="24" t="str">
        <f t="shared" si="156"/>
        <v/>
      </c>
      <c r="N3292" s="24" t="str">
        <f t="shared" si="158"/>
        <v/>
      </c>
      <c r="O3292" s="96" t="str">
        <f t="shared" si="157"/>
        <v/>
      </c>
    </row>
    <row r="3293" spans="13:15" x14ac:dyDescent="0.25">
      <c r="M3293" s="24" t="str">
        <f t="shared" si="156"/>
        <v/>
      </c>
      <c r="N3293" s="24" t="str">
        <f t="shared" si="158"/>
        <v/>
      </c>
      <c r="O3293" s="96" t="str">
        <f t="shared" si="157"/>
        <v/>
      </c>
    </row>
    <row r="3294" spans="13:15" x14ac:dyDescent="0.25">
      <c r="M3294" s="24" t="str">
        <f t="shared" si="156"/>
        <v/>
      </c>
      <c r="N3294" s="24" t="str">
        <f t="shared" si="158"/>
        <v/>
      </c>
      <c r="O3294" s="96" t="str">
        <f t="shared" si="157"/>
        <v/>
      </c>
    </row>
    <row r="3295" spans="13:15" x14ac:dyDescent="0.25">
      <c r="M3295" s="24" t="str">
        <f t="shared" si="156"/>
        <v/>
      </c>
      <c r="N3295" s="24" t="str">
        <f t="shared" si="158"/>
        <v/>
      </c>
      <c r="O3295" s="96" t="str">
        <f t="shared" si="157"/>
        <v/>
      </c>
    </row>
    <row r="3296" spans="13:15" x14ac:dyDescent="0.25">
      <c r="M3296" s="24" t="str">
        <f t="shared" si="156"/>
        <v/>
      </c>
      <c r="N3296" s="24" t="str">
        <f t="shared" si="158"/>
        <v/>
      </c>
      <c r="O3296" s="96" t="str">
        <f t="shared" si="157"/>
        <v/>
      </c>
    </row>
    <row r="3297" spans="13:15" x14ac:dyDescent="0.25">
      <c r="M3297" s="24" t="str">
        <f t="shared" si="156"/>
        <v/>
      </c>
      <c r="N3297" s="24" t="str">
        <f t="shared" si="158"/>
        <v/>
      </c>
      <c r="O3297" s="96" t="str">
        <f t="shared" si="157"/>
        <v/>
      </c>
    </row>
    <row r="3298" spans="13:15" x14ac:dyDescent="0.25">
      <c r="M3298" s="24" t="str">
        <f t="shared" si="156"/>
        <v/>
      </c>
      <c r="N3298" s="24" t="str">
        <f t="shared" si="158"/>
        <v/>
      </c>
      <c r="O3298" s="96" t="str">
        <f t="shared" si="157"/>
        <v/>
      </c>
    </row>
    <row r="3299" spans="13:15" x14ac:dyDescent="0.25">
      <c r="M3299" s="24" t="str">
        <f t="shared" si="156"/>
        <v/>
      </c>
      <c r="N3299" s="24" t="str">
        <f t="shared" si="158"/>
        <v/>
      </c>
      <c r="O3299" s="96" t="str">
        <f t="shared" si="157"/>
        <v/>
      </c>
    </row>
    <row r="3300" spans="13:15" x14ac:dyDescent="0.25">
      <c r="M3300" s="24" t="str">
        <f t="shared" si="156"/>
        <v/>
      </c>
      <c r="N3300" s="24" t="str">
        <f t="shared" si="158"/>
        <v/>
      </c>
      <c r="O3300" s="96" t="str">
        <f t="shared" si="157"/>
        <v/>
      </c>
    </row>
    <row r="3301" spans="13:15" x14ac:dyDescent="0.25">
      <c r="M3301" s="24" t="str">
        <f t="shared" si="156"/>
        <v/>
      </c>
      <c r="N3301" s="24" t="str">
        <f t="shared" si="158"/>
        <v/>
      </c>
      <c r="O3301" s="96" t="str">
        <f t="shared" si="157"/>
        <v/>
      </c>
    </row>
    <row r="3302" spans="13:15" x14ac:dyDescent="0.25">
      <c r="M3302" s="24" t="str">
        <f t="shared" si="156"/>
        <v/>
      </c>
      <c r="N3302" s="24" t="str">
        <f t="shared" si="158"/>
        <v/>
      </c>
      <c r="O3302" s="96" t="str">
        <f t="shared" si="157"/>
        <v/>
      </c>
    </row>
    <row r="3303" spans="13:15" x14ac:dyDescent="0.25">
      <c r="M3303" s="24" t="str">
        <f t="shared" si="156"/>
        <v/>
      </c>
      <c r="N3303" s="24" t="str">
        <f t="shared" si="158"/>
        <v/>
      </c>
      <c r="O3303" s="96" t="str">
        <f t="shared" si="157"/>
        <v/>
      </c>
    </row>
    <row r="3304" spans="13:15" x14ac:dyDescent="0.25">
      <c r="M3304" s="24" t="str">
        <f t="shared" si="156"/>
        <v/>
      </c>
      <c r="N3304" s="24" t="str">
        <f t="shared" si="158"/>
        <v/>
      </c>
      <c r="O3304" s="96" t="str">
        <f t="shared" si="157"/>
        <v/>
      </c>
    </row>
    <row r="3305" spans="13:15" x14ac:dyDescent="0.25">
      <c r="M3305" s="24" t="str">
        <f t="shared" si="156"/>
        <v/>
      </c>
      <c r="N3305" s="24" t="str">
        <f t="shared" si="158"/>
        <v/>
      </c>
      <c r="O3305" s="96" t="str">
        <f t="shared" si="157"/>
        <v/>
      </c>
    </row>
    <row r="3306" spans="13:15" x14ac:dyDescent="0.25">
      <c r="M3306" s="24" t="str">
        <f t="shared" si="156"/>
        <v/>
      </c>
      <c r="N3306" s="24" t="str">
        <f t="shared" si="158"/>
        <v/>
      </c>
      <c r="O3306" s="96" t="str">
        <f t="shared" si="157"/>
        <v/>
      </c>
    </row>
    <row r="3307" spans="13:15" x14ac:dyDescent="0.25">
      <c r="M3307" s="24" t="str">
        <f t="shared" si="156"/>
        <v/>
      </c>
      <c r="N3307" s="24" t="str">
        <f t="shared" si="158"/>
        <v/>
      </c>
      <c r="O3307" s="96" t="str">
        <f t="shared" si="157"/>
        <v/>
      </c>
    </row>
    <row r="3308" spans="13:15" x14ac:dyDescent="0.25">
      <c r="M3308" s="24" t="str">
        <f t="shared" si="156"/>
        <v/>
      </c>
      <c r="N3308" s="24" t="str">
        <f t="shared" si="158"/>
        <v/>
      </c>
      <c r="O3308" s="96" t="str">
        <f t="shared" si="157"/>
        <v/>
      </c>
    </row>
    <row r="3309" spans="13:15" x14ac:dyDescent="0.25">
      <c r="M3309" s="24" t="str">
        <f t="shared" si="156"/>
        <v/>
      </c>
      <c r="N3309" s="24" t="str">
        <f t="shared" si="158"/>
        <v/>
      </c>
      <c r="O3309" s="96" t="str">
        <f t="shared" si="157"/>
        <v/>
      </c>
    </row>
    <row r="3310" spans="13:15" x14ac:dyDescent="0.25">
      <c r="M3310" s="24" t="str">
        <f t="shared" si="156"/>
        <v/>
      </c>
      <c r="N3310" s="24" t="str">
        <f t="shared" si="158"/>
        <v/>
      </c>
      <c r="O3310" s="96" t="str">
        <f t="shared" si="157"/>
        <v/>
      </c>
    </row>
    <row r="3311" spans="13:15" x14ac:dyDescent="0.25">
      <c r="M3311" s="24" t="str">
        <f t="shared" si="156"/>
        <v/>
      </c>
      <c r="N3311" s="24" t="str">
        <f t="shared" si="158"/>
        <v/>
      </c>
      <c r="O3311" s="96" t="str">
        <f t="shared" si="157"/>
        <v/>
      </c>
    </row>
    <row r="3312" spans="13:15" x14ac:dyDescent="0.25">
      <c r="M3312" s="24" t="str">
        <f t="shared" si="156"/>
        <v/>
      </c>
      <c r="N3312" s="24" t="str">
        <f t="shared" si="158"/>
        <v/>
      </c>
      <c r="O3312" s="96" t="str">
        <f t="shared" si="157"/>
        <v/>
      </c>
    </row>
    <row r="3313" spans="13:15" x14ac:dyDescent="0.25">
      <c r="M3313" s="24" t="str">
        <f t="shared" si="156"/>
        <v/>
      </c>
      <c r="N3313" s="24" t="str">
        <f t="shared" si="158"/>
        <v/>
      </c>
      <c r="O3313" s="96" t="str">
        <f t="shared" si="157"/>
        <v/>
      </c>
    </row>
    <row r="3314" spans="13:15" x14ac:dyDescent="0.25">
      <c r="M3314" s="24" t="str">
        <f t="shared" si="156"/>
        <v/>
      </c>
      <c r="N3314" s="24" t="str">
        <f t="shared" si="158"/>
        <v/>
      </c>
      <c r="O3314" s="96" t="str">
        <f t="shared" si="157"/>
        <v/>
      </c>
    </row>
    <row r="3315" spans="13:15" x14ac:dyDescent="0.25">
      <c r="M3315" s="24" t="str">
        <f t="shared" si="156"/>
        <v/>
      </c>
      <c r="N3315" s="24" t="str">
        <f t="shared" si="158"/>
        <v/>
      </c>
      <c r="O3315" s="96" t="str">
        <f t="shared" si="157"/>
        <v/>
      </c>
    </row>
    <row r="3316" spans="13:15" x14ac:dyDescent="0.25">
      <c r="M3316" s="24" t="str">
        <f t="shared" si="156"/>
        <v/>
      </c>
      <c r="N3316" s="24" t="str">
        <f t="shared" si="158"/>
        <v/>
      </c>
      <c r="O3316" s="96" t="str">
        <f t="shared" si="157"/>
        <v/>
      </c>
    </row>
    <row r="3317" spans="13:15" x14ac:dyDescent="0.25">
      <c r="M3317" s="24" t="str">
        <f t="shared" si="156"/>
        <v/>
      </c>
      <c r="N3317" s="24" t="str">
        <f t="shared" si="158"/>
        <v/>
      </c>
      <c r="O3317" s="96" t="str">
        <f t="shared" si="157"/>
        <v/>
      </c>
    </row>
    <row r="3318" spans="13:15" x14ac:dyDescent="0.25">
      <c r="M3318" s="24" t="str">
        <f t="shared" si="156"/>
        <v/>
      </c>
      <c r="N3318" s="24" t="str">
        <f t="shared" si="158"/>
        <v/>
      </c>
      <c r="O3318" s="96" t="str">
        <f t="shared" si="157"/>
        <v/>
      </c>
    </row>
    <row r="3319" spans="13:15" x14ac:dyDescent="0.25">
      <c r="M3319" s="24" t="str">
        <f t="shared" si="156"/>
        <v/>
      </c>
      <c r="N3319" s="24" t="str">
        <f t="shared" si="158"/>
        <v/>
      </c>
      <c r="O3319" s="96" t="str">
        <f t="shared" si="157"/>
        <v/>
      </c>
    </row>
    <row r="3320" spans="13:15" x14ac:dyDescent="0.25">
      <c r="M3320" s="24" t="str">
        <f t="shared" si="156"/>
        <v/>
      </c>
      <c r="N3320" s="24" t="str">
        <f t="shared" si="158"/>
        <v/>
      </c>
      <c r="O3320" s="96" t="str">
        <f t="shared" si="157"/>
        <v/>
      </c>
    </row>
    <row r="3321" spans="13:15" x14ac:dyDescent="0.25">
      <c r="M3321" s="24" t="str">
        <f t="shared" si="156"/>
        <v/>
      </c>
      <c r="N3321" s="24" t="str">
        <f t="shared" si="158"/>
        <v/>
      </c>
      <c r="O3321" s="96" t="str">
        <f t="shared" si="157"/>
        <v/>
      </c>
    </row>
    <row r="3322" spans="13:15" x14ac:dyDescent="0.25">
      <c r="M3322" s="24" t="str">
        <f t="shared" si="156"/>
        <v/>
      </c>
      <c r="N3322" s="24" t="str">
        <f t="shared" si="158"/>
        <v/>
      </c>
      <c r="O3322" s="96" t="str">
        <f t="shared" si="157"/>
        <v/>
      </c>
    </row>
    <row r="3323" spans="13:15" x14ac:dyDescent="0.25">
      <c r="M3323" s="24" t="str">
        <f t="shared" si="156"/>
        <v/>
      </c>
      <c r="N3323" s="24" t="str">
        <f t="shared" si="158"/>
        <v/>
      </c>
      <c r="O3323" s="96" t="str">
        <f t="shared" si="157"/>
        <v/>
      </c>
    </row>
    <row r="3324" spans="13:15" x14ac:dyDescent="0.25">
      <c r="M3324" s="24" t="str">
        <f t="shared" si="156"/>
        <v/>
      </c>
      <c r="N3324" s="24" t="str">
        <f t="shared" si="158"/>
        <v/>
      </c>
      <c r="O3324" s="96" t="str">
        <f t="shared" si="157"/>
        <v/>
      </c>
    </row>
    <row r="3325" spans="13:15" x14ac:dyDescent="0.25">
      <c r="M3325" s="24" t="str">
        <f t="shared" si="156"/>
        <v/>
      </c>
      <c r="N3325" s="24" t="str">
        <f t="shared" si="158"/>
        <v/>
      </c>
      <c r="O3325" s="96" t="str">
        <f t="shared" si="157"/>
        <v/>
      </c>
    </row>
    <row r="3326" spans="13:15" x14ac:dyDescent="0.25">
      <c r="M3326" s="24" t="str">
        <f t="shared" si="156"/>
        <v/>
      </c>
      <c r="N3326" s="24" t="str">
        <f t="shared" si="158"/>
        <v/>
      </c>
      <c r="O3326" s="96" t="str">
        <f t="shared" si="157"/>
        <v/>
      </c>
    </row>
    <row r="3327" spans="13:15" x14ac:dyDescent="0.25">
      <c r="M3327" s="24" t="str">
        <f t="shared" si="156"/>
        <v/>
      </c>
      <c r="N3327" s="24" t="str">
        <f t="shared" si="158"/>
        <v/>
      </c>
      <c r="O3327" s="96" t="str">
        <f t="shared" si="157"/>
        <v/>
      </c>
    </row>
    <row r="3328" spans="13:15" x14ac:dyDescent="0.25">
      <c r="M3328" s="24" t="str">
        <f t="shared" si="156"/>
        <v/>
      </c>
      <c r="N3328" s="24" t="str">
        <f t="shared" si="158"/>
        <v/>
      </c>
      <c r="O3328" s="96" t="str">
        <f t="shared" si="157"/>
        <v/>
      </c>
    </row>
    <row r="3329" spans="13:15" x14ac:dyDescent="0.25">
      <c r="M3329" s="24" t="str">
        <f t="shared" ref="M3329:M3392" si="159">IF($B3329="","",_xlfn.NUMBERVALUE(LEFT($J3329,5)))</f>
        <v/>
      </c>
      <c r="N3329" s="24" t="str">
        <f t="shared" si="158"/>
        <v/>
      </c>
      <c r="O3329" s="96" t="str">
        <f t="shared" si="157"/>
        <v/>
      </c>
    </row>
    <row r="3330" spans="13:15" x14ac:dyDescent="0.25">
      <c r="M3330" s="24" t="str">
        <f t="shared" si="159"/>
        <v/>
      </c>
      <c r="N3330" s="24" t="str">
        <f t="shared" si="158"/>
        <v/>
      </c>
      <c r="O3330" s="96" t="str">
        <f t="shared" si="157"/>
        <v/>
      </c>
    </row>
    <row r="3331" spans="13:15" x14ac:dyDescent="0.25">
      <c r="M3331" s="24" t="str">
        <f t="shared" si="159"/>
        <v/>
      </c>
      <c r="N3331" s="24" t="str">
        <f t="shared" si="158"/>
        <v/>
      </c>
      <c r="O3331" s="96" t="str">
        <f t="shared" ref="O3331:O3394" si="160">IF($A3331="","",HOUR($N3331))</f>
        <v/>
      </c>
    </row>
    <row r="3332" spans="13:15" x14ac:dyDescent="0.25">
      <c r="M3332" s="24" t="str">
        <f t="shared" si="159"/>
        <v/>
      </c>
      <c r="N3332" s="24" t="str">
        <f t="shared" si="158"/>
        <v/>
      </c>
      <c r="O3332" s="96" t="str">
        <f t="shared" si="160"/>
        <v/>
      </c>
    </row>
    <row r="3333" spans="13:15" x14ac:dyDescent="0.25">
      <c r="M3333" s="24" t="str">
        <f t="shared" si="159"/>
        <v/>
      </c>
      <c r="N3333" s="24" t="str">
        <f t="shared" si="158"/>
        <v/>
      </c>
      <c r="O3333" s="96" t="str">
        <f t="shared" si="160"/>
        <v/>
      </c>
    </row>
    <row r="3334" spans="13:15" x14ac:dyDescent="0.25">
      <c r="M3334" s="24" t="str">
        <f t="shared" si="159"/>
        <v/>
      </c>
      <c r="N3334" s="24" t="str">
        <f t="shared" si="158"/>
        <v/>
      </c>
      <c r="O3334" s="96" t="str">
        <f t="shared" si="160"/>
        <v/>
      </c>
    </row>
    <row r="3335" spans="13:15" x14ac:dyDescent="0.25">
      <c r="M3335" s="24" t="str">
        <f t="shared" si="159"/>
        <v/>
      </c>
      <c r="N3335" s="24" t="str">
        <f t="shared" si="158"/>
        <v/>
      </c>
      <c r="O3335" s="96" t="str">
        <f t="shared" si="160"/>
        <v/>
      </c>
    </row>
    <row r="3336" spans="13:15" x14ac:dyDescent="0.25">
      <c r="M3336" s="24" t="str">
        <f t="shared" si="159"/>
        <v/>
      </c>
      <c r="N3336" s="24" t="str">
        <f t="shared" ref="N3336:N3399" si="161">IF(B3336="","",IF($M3336&lt;10/48,10/48,IF($M3336&gt;39/48,39/48,$M3336)))</f>
        <v/>
      </c>
      <c r="O3336" s="96" t="str">
        <f t="shared" si="160"/>
        <v/>
      </c>
    </row>
    <row r="3337" spans="13:15" x14ac:dyDescent="0.25">
      <c r="M3337" s="24" t="str">
        <f t="shared" si="159"/>
        <v/>
      </c>
      <c r="N3337" s="24" t="str">
        <f t="shared" si="161"/>
        <v/>
      </c>
      <c r="O3337" s="96" t="str">
        <f t="shared" si="160"/>
        <v/>
      </c>
    </row>
    <row r="3338" spans="13:15" x14ac:dyDescent="0.25">
      <c r="M3338" s="24" t="str">
        <f t="shared" si="159"/>
        <v/>
      </c>
      <c r="N3338" s="24" t="str">
        <f t="shared" si="161"/>
        <v/>
      </c>
      <c r="O3338" s="96" t="str">
        <f t="shared" si="160"/>
        <v/>
      </c>
    </row>
    <row r="3339" spans="13:15" x14ac:dyDescent="0.25">
      <c r="M3339" s="24" t="str">
        <f t="shared" si="159"/>
        <v/>
      </c>
      <c r="N3339" s="24" t="str">
        <f t="shared" si="161"/>
        <v/>
      </c>
      <c r="O3339" s="96" t="str">
        <f t="shared" si="160"/>
        <v/>
      </c>
    </row>
    <row r="3340" spans="13:15" x14ac:dyDescent="0.25">
      <c r="M3340" s="24" t="str">
        <f t="shared" si="159"/>
        <v/>
      </c>
      <c r="N3340" s="24" t="str">
        <f t="shared" si="161"/>
        <v/>
      </c>
      <c r="O3340" s="96" t="str">
        <f t="shared" si="160"/>
        <v/>
      </c>
    </row>
    <row r="3341" spans="13:15" x14ac:dyDescent="0.25">
      <c r="M3341" s="24" t="str">
        <f t="shared" si="159"/>
        <v/>
      </c>
      <c r="N3341" s="24" t="str">
        <f t="shared" si="161"/>
        <v/>
      </c>
      <c r="O3341" s="96" t="str">
        <f t="shared" si="160"/>
        <v/>
      </c>
    </row>
    <row r="3342" spans="13:15" x14ac:dyDescent="0.25">
      <c r="M3342" s="24" t="str">
        <f t="shared" si="159"/>
        <v/>
      </c>
      <c r="N3342" s="24" t="str">
        <f t="shared" si="161"/>
        <v/>
      </c>
      <c r="O3342" s="96" t="str">
        <f t="shared" si="160"/>
        <v/>
      </c>
    </row>
    <row r="3343" spans="13:15" x14ac:dyDescent="0.25">
      <c r="M3343" s="24" t="str">
        <f t="shared" si="159"/>
        <v/>
      </c>
      <c r="N3343" s="24" t="str">
        <f t="shared" si="161"/>
        <v/>
      </c>
      <c r="O3343" s="96" t="str">
        <f t="shared" si="160"/>
        <v/>
      </c>
    </row>
    <row r="3344" spans="13:15" x14ac:dyDescent="0.25">
      <c r="M3344" s="24" t="str">
        <f t="shared" si="159"/>
        <v/>
      </c>
      <c r="N3344" s="24" t="str">
        <f t="shared" si="161"/>
        <v/>
      </c>
      <c r="O3344" s="96" t="str">
        <f t="shared" si="160"/>
        <v/>
      </c>
    </row>
    <row r="3345" spans="13:15" x14ac:dyDescent="0.25">
      <c r="M3345" s="24" t="str">
        <f t="shared" si="159"/>
        <v/>
      </c>
      <c r="N3345" s="24" t="str">
        <f t="shared" si="161"/>
        <v/>
      </c>
      <c r="O3345" s="96" t="str">
        <f t="shared" si="160"/>
        <v/>
      </c>
    </row>
    <row r="3346" spans="13:15" x14ac:dyDescent="0.25">
      <c r="M3346" s="24" t="str">
        <f t="shared" si="159"/>
        <v/>
      </c>
      <c r="N3346" s="24" t="str">
        <f t="shared" si="161"/>
        <v/>
      </c>
      <c r="O3346" s="96" t="str">
        <f t="shared" si="160"/>
        <v/>
      </c>
    </row>
    <row r="3347" spans="13:15" x14ac:dyDescent="0.25">
      <c r="M3347" s="24" t="str">
        <f t="shared" si="159"/>
        <v/>
      </c>
      <c r="N3347" s="24" t="str">
        <f t="shared" si="161"/>
        <v/>
      </c>
      <c r="O3347" s="96" t="str">
        <f t="shared" si="160"/>
        <v/>
      </c>
    </row>
    <row r="3348" spans="13:15" x14ac:dyDescent="0.25">
      <c r="M3348" s="24" t="str">
        <f t="shared" si="159"/>
        <v/>
      </c>
      <c r="N3348" s="24" t="str">
        <f t="shared" si="161"/>
        <v/>
      </c>
      <c r="O3348" s="96" t="str">
        <f t="shared" si="160"/>
        <v/>
      </c>
    </row>
    <row r="3349" spans="13:15" x14ac:dyDescent="0.25">
      <c r="M3349" s="24" t="str">
        <f t="shared" si="159"/>
        <v/>
      </c>
      <c r="N3349" s="24" t="str">
        <f t="shared" si="161"/>
        <v/>
      </c>
      <c r="O3349" s="96" t="str">
        <f t="shared" si="160"/>
        <v/>
      </c>
    </row>
    <row r="3350" spans="13:15" x14ac:dyDescent="0.25">
      <c r="M3350" s="24" t="str">
        <f t="shared" si="159"/>
        <v/>
      </c>
      <c r="N3350" s="24" t="str">
        <f t="shared" si="161"/>
        <v/>
      </c>
      <c r="O3350" s="96" t="str">
        <f t="shared" si="160"/>
        <v/>
      </c>
    </row>
    <row r="3351" spans="13:15" x14ac:dyDescent="0.25">
      <c r="M3351" s="24" t="str">
        <f t="shared" si="159"/>
        <v/>
      </c>
      <c r="N3351" s="24" t="str">
        <f t="shared" si="161"/>
        <v/>
      </c>
      <c r="O3351" s="96" t="str">
        <f t="shared" si="160"/>
        <v/>
      </c>
    </row>
    <row r="3352" spans="13:15" x14ac:dyDescent="0.25">
      <c r="M3352" s="24" t="str">
        <f t="shared" si="159"/>
        <v/>
      </c>
      <c r="N3352" s="24" t="str">
        <f t="shared" si="161"/>
        <v/>
      </c>
      <c r="O3352" s="96" t="str">
        <f t="shared" si="160"/>
        <v/>
      </c>
    </row>
    <row r="3353" spans="13:15" x14ac:dyDescent="0.25">
      <c r="M3353" s="24" t="str">
        <f t="shared" si="159"/>
        <v/>
      </c>
      <c r="N3353" s="24" t="str">
        <f t="shared" si="161"/>
        <v/>
      </c>
      <c r="O3353" s="96" t="str">
        <f t="shared" si="160"/>
        <v/>
      </c>
    </row>
    <row r="3354" spans="13:15" x14ac:dyDescent="0.25">
      <c r="M3354" s="24" t="str">
        <f t="shared" si="159"/>
        <v/>
      </c>
      <c r="N3354" s="24" t="str">
        <f t="shared" si="161"/>
        <v/>
      </c>
      <c r="O3354" s="96" t="str">
        <f t="shared" si="160"/>
        <v/>
      </c>
    </row>
    <row r="3355" spans="13:15" x14ac:dyDescent="0.25">
      <c r="M3355" s="24" t="str">
        <f t="shared" si="159"/>
        <v/>
      </c>
      <c r="N3355" s="24" t="str">
        <f t="shared" si="161"/>
        <v/>
      </c>
      <c r="O3355" s="96" t="str">
        <f t="shared" si="160"/>
        <v/>
      </c>
    </row>
    <row r="3356" spans="13:15" x14ac:dyDescent="0.25">
      <c r="M3356" s="24" t="str">
        <f t="shared" si="159"/>
        <v/>
      </c>
      <c r="N3356" s="24" t="str">
        <f t="shared" si="161"/>
        <v/>
      </c>
      <c r="O3356" s="96" t="str">
        <f t="shared" si="160"/>
        <v/>
      </c>
    </row>
    <row r="3357" spans="13:15" x14ac:dyDescent="0.25">
      <c r="M3357" s="24" t="str">
        <f t="shared" si="159"/>
        <v/>
      </c>
      <c r="N3357" s="24" t="str">
        <f t="shared" si="161"/>
        <v/>
      </c>
      <c r="O3357" s="96" t="str">
        <f t="shared" si="160"/>
        <v/>
      </c>
    </row>
    <row r="3358" spans="13:15" x14ac:dyDescent="0.25">
      <c r="M3358" s="24" t="str">
        <f t="shared" si="159"/>
        <v/>
      </c>
      <c r="N3358" s="24" t="str">
        <f t="shared" si="161"/>
        <v/>
      </c>
      <c r="O3358" s="96" t="str">
        <f t="shared" si="160"/>
        <v/>
      </c>
    </row>
    <row r="3359" spans="13:15" x14ac:dyDescent="0.25">
      <c r="M3359" s="24" t="str">
        <f t="shared" si="159"/>
        <v/>
      </c>
      <c r="N3359" s="24" t="str">
        <f t="shared" si="161"/>
        <v/>
      </c>
      <c r="O3359" s="96" t="str">
        <f t="shared" si="160"/>
        <v/>
      </c>
    </row>
    <row r="3360" spans="13:15" x14ac:dyDescent="0.25">
      <c r="M3360" s="24" t="str">
        <f t="shared" si="159"/>
        <v/>
      </c>
      <c r="N3360" s="24" t="str">
        <f t="shared" si="161"/>
        <v/>
      </c>
      <c r="O3360" s="96" t="str">
        <f t="shared" si="160"/>
        <v/>
      </c>
    </row>
    <row r="3361" spans="13:15" x14ac:dyDescent="0.25">
      <c r="M3361" s="24" t="str">
        <f t="shared" si="159"/>
        <v/>
      </c>
      <c r="N3361" s="24" t="str">
        <f t="shared" si="161"/>
        <v/>
      </c>
      <c r="O3361" s="96" t="str">
        <f t="shared" si="160"/>
        <v/>
      </c>
    </row>
    <row r="3362" spans="13:15" x14ac:dyDescent="0.25">
      <c r="M3362" s="24" t="str">
        <f t="shared" si="159"/>
        <v/>
      </c>
      <c r="N3362" s="24" t="str">
        <f t="shared" si="161"/>
        <v/>
      </c>
      <c r="O3362" s="96" t="str">
        <f t="shared" si="160"/>
        <v/>
      </c>
    </row>
    <row r="3363" spans="13:15" x14ac:dyDescent="0.25">
      <c r="M3363" s="24" t="str">
        <f t="shared" si="159"/>
        <v/>
      </c>
      <c r="N3363" s="24" t="str">
        <f t="shared" si="161"/>
        <v/>
      </c>
      <c r="O3363" s="96" t="str">
        <f t="shared" si="160"/>
        <v/>
      </c>
    </row>
    <row r="3364" spans="13:15" x14ac:dyDescent="0.25">
      <c r="M3364" s="24" t="str">
        <f t="shared" si="159"/>
        <v/>
      </c>
      <c r="N3364" s="24" t="str">
        <f t="shared" si="161"/>
        <v/>
      </c>
      <c r="O3364" s="96" t="str">
        <f t="shared" si="160"/>
        <v/>
      </c>
    </row>
    <row r="3365" spans="13:15" x14ac:dyDescent="0.25">
      <c r="M3365" s="24" t="str">
        <f t="shared" si="159"/>
        <v/>
      </c>
      <c r="N3365" s="24" t="str">
        <f t="shared" si="161"/>
        <v/>
      </c>
      <c r="O3365" s="96" t="str">
        <f t="shared" si="160"/>
        <v/>
      </c>
    </row>
    <row r="3366" spans="13:15" x14ac:dyDescent="0.25">
      <c r="M3366" s="24" t="str">
        <f t="shared" si="159"/>
        <v/>
      </c>
      <c r="N3366" s="24" t="str">
        <f t="shared" si="161"/>
        <v/>
      </c>
      <c r="O3366" s="96" t="str">
        <f t="shared" si="160"/>
        <v/>
      </c>
    </row>
    <row r="3367" spans="13:15" x14ac:dyDescent="0.25">
      <c r="M3367" s="24" t="str">
        <f t="shared" si="159"/>
        <v/>
      </c>
      <c r="N3367" s="24" t="str">
        <f t="shared" si="161"/>
        <v/>
      </c>
      <c r="O3367" s="96" t="str">
        <f t="shared" si="160"/>
        <v/>
      </c>
    </row>
    <row r="3368" spans="13:15" x14ac:dyDescent="0.25">
      <c r="M3368" s="24" t="str">
        <f t="shared" si="159"/>
        <v/>
      </c>
      <c r="N3368" s="24" t="str">
        <f t="shared" si="161"/>
        <v/>
      </c>
      <c r="O3368" s="96" t="str">
        <f t="shared" si="160"/>
        <v/>
      </c>
    </row>
    <row r="3369" spans="13:15" x14ac:dyDescent="0.25">
      <c r="M3369" s="24" t="str">
        <f t="shared" si="159"/>
        <v/>
      </c>
      <c r="N3369" s="24" t="str">
        <f t="shared" si="161"/>
        <v/>
      </c>
      <c r="O3369" s="96" t="str">
        <f t="shared" si="160"/>
        <v/>
      </c>
    </row>
    <row r="3370" spans="13:15" x14ac:dyDescent="0.25">
      <c r="M3370" s="24" t="str">
        <f t="shared" si="159"/>
        <v/>
      </c>
      <c r="N3370" s="24" t="str">
        <f t="shared" si="161"/>
        <v/>
      </c>
      <c r="O3370" s="96" t="str">
        <f t="shared" si="160"/>
        <v/>
      </c>
    </row>
    <row r="3371" spans="13:15" x14ac:dyDescent="0.25">
      <c r="M3371" s="24" t="str">
        <f t="shared" si="159"/>
        <v/>
      </c>
      <c r="N3371" s="24" t="str">
        <f t="shared" si="161"/>
        <v/>
      </c>
      <c r="O3371" s="96" t="str">
        <f t="shared" si="160"/>
        <v/>
      </c>
    </row>
    <row r="3372" spans="13:15" x14ac:dyDescent="0.25">
      <c r="M3372" s="24" t="str">
        <f t="shared" si="159"/>
        <v/>
      </c>
      <c r="N3372" s="24" t="str">
        <f t="shared" si="161"/>
        <v/>
      </c>
      <c r="O3372" s="96" t="str">
        <f t="shared" si="160"/>
        <v/>
      </c>
    </row>
    <row r="3373" spans="13:15" x14ac:dyDescent="0.25">
      <c r="M3373" s="24" t="str">
        <f t="shared" si="159"/>
        <v/>
      </c>
      <c r="N3373" s="24" t="str">
        <f t="shared" si="161"/>
        <v/>
      </c>
      <c r="O3373" s="96" t="str">
        <f t="shared" si="160"/>
        <v/>
      </c>
    </row>
    <row r="3374" spans="13:15" x14ac:dyDescent="0.25">
      <c r="M3374" s="24" t="str">
        <f t="shared" si="159"/>
        <v/>
      </c>
      <c r="N3374" s="24" t="str">
        <f t="shared" si="161"/>
        <v/>
      </c>
      <c r="O3374" s="96" t="str">
        <f t="shared" si="160"/>
        <v/>
      </c>
    </row>
    <row r="3375" spans="13:15" x14ac:dyDescent="0.25">
      <c r="M3375" s="24" t="str">
        <f t="shared" si="159"/>
        <v/>
      </c>
      <c r="N3375" s="24" t="str">
        <f t="shared" si="161"/>
        <v/>
      </c>
      <c r="O3375" s="96" t="str">
        <f t="shared" si="160"/>
        <v/>
      </c>
    </row>
    <row r="3376" spans="13:15" x14ac:dyDescent="0.25">
      <c r="M3376" s="24" t="str">
        <f t="shared" si="159"/>
        <v/>
      </c>
      <c r="N3376" s="24" t="str">
        <f t="shared" si="161"/>
        <v/>
      </c>
      <c r="O3376" s="96" t="str">
        <f t="shared" si="160"/>
        <v/>
      </c>
    </row>
    <row r="3377" spans="13:15" x14ac:dyDescent="0.25">
      <c r="M3377" s="24" t="str">
        <f t="shared" si="159"/>
        <v/>
      </c>
      <c r="N3377" s="24" t="str">
        <f t="shared" si="161"/>
        <v/>
      </c>
      <c r="O3377" s="96" t="str">
        <f t="shared" si="160"/>
        <v/>
      </c>
    </row>
    <row r="3378" spans="13:15" x14ac:dyDescent="0.25">
      <c r="M3378" s="24" t="str">
        <f t="shared" si="159"/>
        <v/>
      </c>
      <c r="N3378" s="24" t="str">
        <f t="shared" si="161"/>
        <v/>
      </c>
      <c r="O3378" s="96" t="str">
        <f t="shared" si="160"/>
        <v/>
      </c>
    </row>
    <row r="3379" spans="13:15" x14ac:dyDescent="0.25">
      <c r="M3379" s="24" t="str">
        <f t="shared" si="159"/>
        <v/>
      </c>
      <c r="N3379" s="24" t="str">
        <f t="shared" si="161"/>
        <v/>
      </c>
      <c r="O3379" s="96" t="str">
        <f t="shared" si="160"/>
        <v/>
      </c>
    </row>
    <row r="3380" spans="13:15" x14ac:dyDescent="0.25">
      <c r="M3380" s="24" t="str">
        <f t="shared" si="159"/>
        <v/>
      </c>
      <c r="N3380" s="24" t="str">
        <f t="shared" si="161"/>
        <v/>
      </c>
      <c r="O3380" s="96" t="str">
        <f t="shared" si="160"/>
        <v/>
      </c>
    </row>
    <row r="3381" spans="13:15" x14ac:dyDescent="0.25">
      <c r="M3381" s="24" t="str">
        <f t="shared" si="159"/>
        <v/>
      </c>
      <c r="N3381" s="24" t="str">
        <f t="shared" si="161"/>
        <v/>
      </c>
      <c r="O3381" s="96" t="str">
        <f t="shared" si="160"/>
        <v/>
      </c>
    </row>
    <row r="3382" spans="13:15" x14ac:dyDescent="0.25">
      <c r="M3382" s="24" t="str">
        <f t="shared" si="159"/>
        <v/>
      </c>
      <c r="N3382" s="24" t="str">
        <f t="shared" si="161"/>
        <v/>
      </c>
      <c r="O3382" s="96" t="str">
        <f t="shared" si="160"/>
        <v/>
      </c>
    </row>
    <row r="3383" spans="13:15" x14ac:dyDescent="0.25">
      <c r="M3383" s="24" t="str">
        <f t="shared" si="159"/>
        <v/>
      </c>
      <c r="N3383" s="24" t="str">
        <f t="shared" si="161"/>
        <v/>
      </c>
      <c r="O3383" s="96" t="str">
        <f t="shared" si="160"/>
        <v/>
      </c>
    </row>
    <row r="3384" spans="13:15" x14ac:dyDescent="0.25">
      <c r="M3384" s="24" t="str">
        <f t="shared" si="159"/>
        <v/>
      </c>
      <c r="N3384" s="24" t="str">
        <f t="shared" si="161"/>
        <v/>
      </c>
      <c r="O3384" s="96" t="str">
        <f t="shared" si="160"/>
        <v/>
      </c>
    </row>
    <row r="3385" spans="13:15" x14ac:dyDescent="0.25">
      <c r="M3385" s="24" t="str">
        <f t="shared" si="159"/>
        <v/>
      </c>
      <c r="N3385" s="24" t="str">
        <f t="shared" si="161"/>
        <v/>
      </c>
      <c r="O3385" s="96" t="str">
        <f t="shared" si="160"/>
        <v/>
      </c>
    </row>
    <row r="3386" spans="13:15" x14ac:dyDescent="0.25">
      <c r="M3386" s="24" t="str">
        <f t="shared" si="159"/>
        <v/>
      </c>
      <c r="N3386" s="24" t="str">
        <f t="shared" si="161"/>
        <v/>
      </c>
      <c r="O3386" s="96" t="str">
        <f t="shared" si="160"/>
        <v/>
      </c>
    </row>
    <row r="3387" spans="13:15" x14ac:dyDescent="0.25">
      <c r="M3387" s="24" t="str">
        <f t="shared" si="159"/>
        <v/>
      </c>
      <c r="N3387" s="24" t="str">
        <f t="shared" si="161"/>
        <v/>
      </c>
      <c r="O3387" s="96" t="str">
        <f t="shared" si="160"/>
        <v/>
      </c>
    </row>
    <row r="3388" spans="13:15" x14ac:dyDescent="0.25">
      <c r="M3388" s="24" t="str">
        <f t="shared" si="159"/>
        <v/>
      </c>
      <c r="N3388" s="24" t="str">
        <f t="shared" si="161"/>
        <v/>
      </c>
      <c r="O3388" s="96" t="str">
        <f t="shared" si="160"/>
        <v/>
      </c>
    </row>
    <row r="3389" spans="13:15" x14ac:dyDescent="0.25">
      <c r="M3389" s="24" t="str">
        <f t="shared" si="159"/>
        <v/>
      </c>
      <c r="N3389" s="24" t="str">
        <f t="shared" si="161"/>
        <v/>
      </c>
      <c r="O3389" s="96" t="str">
        <f t="shared" si="160"/>
        <v/>
      </c>
    </row>
    <row r="3390" spans="13:15" x14ac:dyDescent="0.25">
      <c r="M3390" s="24" t="str">
        <f t="shared" si="159"/>
        <v/>
      </c>
      <c r="N3390" s="24" t="str">
        <f t="shared" si="161"/>
        <v/>
      </c>
      <c r="O3390" s="96" t="str">
        <f t="shared" si="160"/>
        <v/>
      </c>
    </row>
    <row r="3391" spans="13:15" x14ac:dyDescent="0.25">
      <c r="M3391" s="24" t="str">
        <f t="shared" si="159"/>
        <v/>
      </c>
      <c r="N3391" s="24" t="str">
        <f t="shared" si="161"/>
        <v/>
      </c>
      <c r="O3391" s="96" t="str">
        <f t="shared" si="160"/>
        <v/>
      </c>
    </row>
    <row r="3392" spans="13:15" x14ac:dyDescent="0.25">
      <c r="M3392" s="24" t="str">
        <f t="shared" si="159"/>
        <v/>
      </c>
      <c r="N3392" s="24" t="str">
        <f t="shared" si="161"/>
        <v/>
      </c>
      <c r="O3392" s="96" t="str">
        <f t="shared" si="160"/>
        <v/>
      </c>
    </row>
    <row r="3393" spans="13:15" x14ac:dyDescent="0.25">
      <c r="M3393" s="24" t="str">
        <f t="shared" ref="M3393:M3456" si="162">IF($B3393="","",_xlfn.NUMBERVALUE(LEFT($J3393,5)))</f>
        <v/>
      </c>
      <c r="N3393" s="24" t="str">
        <f t="shared" si="161"/>
        <v/>
      </c>
      <c r="O3393" s="96" t="str">
        <f t="shared" si="160"/>
        <v/>
      </c>
    </row>
    <row r="3394" spans="13:15" x14ac:dyDescent="0.25">
      <c r="M3394" s="24" t="str">
        <f t="shared" si="162"/>
        <v/>
      </c>
      <c r="N3394" s="24" t="str">
        <f t="shared" si="161"/>
        <v/>
      </c>
      <c r="O3394" s="96" t="str">
        <f t="shared" si="160"/>
        <v/>
      </c>
    </row>
    <row r="3395" spans="13:15" x14ac:dyDescent="0.25">
      <c r="M3395" s="24" t="str">
        <f t="shared" si="162"/>
        <v/>
      </c>
      <c r="N3395" s="24" t="str">
        <f t="shared" si="161"/>
        <v/>
      </c>
      <c r="O3395" s="96" t="str">
        <f t="shared" ref="O3395:O3458" si="163">IF($A3395="","",HOUR($N3395))</f>
        <v/>
      </c>
    </row>
    <row r="3396" spans="13:15" x14ac:dyDescent="0.25">
      <c r="M3396" s="24" t="str">
        <f t="shared" si="162"/>
        <v/>
      </c>
      <c r="N3396" s="24" t="str">
        <f t="shared" si="161"/>
        <v/>
      </c>
      <c r="O3396" s="96" t="str">
        <f t="shared" si="163"/>
        <v/>
      </c>
    </row>
    <row r="3397" spans="13:15" x14ac:dyDescent="0.25">
      <c r="M3397" s="24" t="str">
        <f t="shared" si="162"/>
        <v/>
      </c>
      <c r="N3397" s="24" t="str">
        <f t="shared" si="161"/>
        <v/>
      </c>
      <c r="O3397" s="96" t="str">
        <f t="shared" si="163"/>
        <v/>
      </c>
    </row>
    <row r="3398" spans="13:15" x14ac:dyDescent="0.25">
      <c r="M3398" s="24" t="str">
        <f t="shared" si="162"/>
        <v/>
      </c>
      <c r="N3398" s="24" t="str">
        <f t="shared" si="161"/>
        <v/>
      </c>
      <c r="O3398" s="96" t="str">
        <f t="shared" si="163"/>
        <v/>
      </c>
    </row>
    <row r="3399" spans="13:15" x14ac:dyDescent="0.25">
      <c r="M3399" s="24" t="str">
        <f t="shared" si="162"/>
        <v/>
      </c>
      <c r="N3399" s="24" t="str">
        <f t="shared" si="161"/>
        <v/>
      </c>
      <c r="O3399" s="96" t="str">
        <f t="shared" si="163"/>
        <v/>
      </c>
    </row>
    <row r="3400" spans="13:15" x14ac:dyDescent="0.25">
      <c r="M3400" s="24" t="str">
        <f t="shared" si="162"/>
        <v/>
      </c>
      <c r="N3400" s="24" t="str">
        <f t="shared" ref="N3400:N3463" si="164">IF(B3400="","",IF($M3400&lt;10/48,10/48,IF($M3400&gt;39/48,39/48,$M3400)))</f>
        <v/>
      </c>
      <c r="O3400" s="96" t="str">
        <f t="shared" si="163"/>
        <v/>
      </c>
    </row>
    <row r="3401" spans="13:15" x14ac:dyDescent="0.25">
      <c r="M3401" s="24" t="str">
        <f t="shared" si="162"/>
        <v/>
      </c>
      <c r="N3401" s="24" t="str">
        <f t="shared" si="164"/>
        <v/>
      </c>
      <c r="O3401" s="96" t="str">
        <f t="shared" si="163"/>
        <v/>
      </c>
    </row>
    <row r="3402" spans="13:15" x14ac:dyDescent="0.25">
      <c r="M3402" s="24" t="str">
        <f t="shared" si="162"/>
        <v/>
      </c>
      <c r="N3402" s="24" t="str">
        <f t="shared" si="164"/>
        <v/>
      </c>
      <c r="O3402" s="96" t="str">
        <f t="shared" si="163"/>
        <v/>
      </c>
    </row>
    <row r="3403" spans="13:15" x14ac:dyDescent="0.25">
      <c r="M3403" s="24" t="str">
        <f t="shared" si="162"/>
        <v/>
      </c>
      <c r="N3403" s="24" t="str">
        <f t="shared" si="164"/>
        <v/>
      </c>
      <c r="O3403" s="96" t="str">
        <f t="shared" si="163"/>
        <v/>
      </c>
    </row>
    <row r="3404" spans="13:15" x14ac:dyDescent="0.25">
      <c r="M3404" s="24" t="str">
        <f t="shared" si="162"/>
        <v/>
      </c>
      <c r="N3404" s="24" t="str">
        <f t="shared" si="164"/>
        <v/>
      </c>
      <c r="O3404" s="96" t="str">
        <f t="shared" si="163"/>
        <v/>
      </c>
    </row>
    <row r="3405" spans="13:15" x14ac:dyDescent="0.25">
      <c r="M3405" s="24" t="str">
        <f t="shared" si="162"/>
        <v/>
      </c>
      <c r="N3405" s="24" t="str">
        <f t="shared" si="164"/>
        <v/>
      </c>
      <c r="O3405" s="96" t="str">
        <f t="shared" si="163"/>
        <v/>
      </c>
    </row>
    <row r="3406" spans="13:15" x14ac:dyDescent="0.25">
      <c r="M3406" s="24" t="str">
        <f t="shared" si="162"/>
        <v/>
      </c>
      <c r="N3406" s="24" t="str">
        <f t="shared" si="164"/>
        <v/>
      </c>
      <c r="O3406" s="96" t="str">
        <f t="shared" si="163"/>
        <v/>
      </c>
    </row>
    <row r="3407" spans="13:15" x14ac:dyDescent="0.25">
      <c r="M3407" s="24" t="str">
        <f t="shared" si="162"/>
        <v/>
      </c>
      <c r="N3407" s="24" t="str">
        <f t="shared" si="164"/>
        <v/>
      </c>
      <c r="O3407" s="96" t="str">
        <f t="shared" si="163"/>
        <v/>
      </c>
    </row>
    <row r="3408" spans="13:15" x14ac:dyDescent="0.25">
      <c r="M3408" s="24" t="str">
        <f t="shared" si="162"/>
        <v/>
      </c>
      <c r="N3408" s="24" t="str">
        <f t="shared" si="164"/>
        <v/>
      </c>
      <c r="O3408" s="96" t="str">
        <f t="shared" si="163"/>
        <v/>
      </c>
    </row>
    <row r="3409" spans="13:15" x14ac:dyDescent="0.25">
      <c r="M3409" s="24" t="str">
        <f t="shared" si="162"/>
        <v/>
      </c>
      <c r="N3409" s="24" t="str">
        <f t="shared" si="164"/>
        <v/>
      </c>
      <c r="O3409" s="96" t="str">
        <f t="shared" si="163"/>
        <v/>
      </c>
    </row>
    <row r="3410" spans="13:15" x14ac:dyDescent="0.25">
      <c r="M3410" s="24" t="str">
        <f t="shared" si="162"/>
        <v/>
      </c>
      <c r="N3410" s="24" t="str">
        <f t="shared" si="164"/>
        <v/>
      </c>
      <c r="O3410" s="96" t="str">
        <f t="shared" si="163"/>
        <v/>
      </c>
    </row>
    <row r="3411" spans="13:15" x14ac:dyDescent="0.25">
      <c r="M3411" s="24" t="str">
        <f t="shared" si="162"/>
        <v/>
      </c>
      <c r="N3411" s="24" t="str">
        <f t="shared" si="164"/>
        <v/>
      </c>
      <c r="O3411" s="96" t="str">
        <f t="shared" si="163"/>
        <v/>
      </c>
    </row>
    <row r="3412" spans="13:15" x14ac:dyDescent="0.25">
      <c r="M3412" s="24" t="str">
        <f t="shared" si="162"/>
        <v/>
      </c>
      <c r="N3412" s="24" t="str">
        <f t="shared" si="164"/>
        <v/>
      </c>
      <c r="O3412" s="96" t="str">
        <f t="shared" si="163"/>
        <v/>
      </c>
    </row>
    <row r="3413" spans="13:15" x14ac:dyDescent="0.25">
      <c r="M3413" s="24" t="str">
        <f t="shared" si="162"/>
        <v/>
      </c>
      <c r="N3413" s="24" t="str">
        <f t="shared" si="164"/>
        <v/>
      </c>
      <c r="O3413" s="96" t="str">
        <f t="shared" si="163"/>
        <v/>
      </c>
    </row>
    <row r="3414" spans="13:15" x14ac:dyDescent="0.25">
      <c r="M3414" s="24" t="str">
        <f t="shared" si="162"/>
        <v/>
      </c>
      <c r="N3414" s="24" t="str">
        <f t="shared" si="164"/>
        <v/>
      </c>
      <c r="O3414" s="96" t="str">
        <f t="shared" si="163"/>
        <v/>
      </c>
    </row>
    <row r="3415" spans="13:15" x14ac:dyDescent="0.25">
      <c r="M3415" s="24" t="str">
        <f t="shared" si="162"/>
        <v/>
      </c>
      <c r="N3415" s="24" t="str">
        <f t="shared" si="164"/>
        <v/>
      </c>
      <c r="O3415" s="96" t="str">
        <f t="shared" si="163"/>
        <v/>
      </c>
    </row>
    <row r="3416" spans="13:15" x14ac:dyDescent="0.25">
      <c r="M3416" s="24" t="str">
        <f t="shared" si="162"/>
        <v/>
      </c>
      <c r="N3416" s="24" t="str">
        <f t="shared" si="164"/>
        <v/>
      </c>
      <c r="O3416" s="96" t="str">
        <f t="shared" si="163"/>
        <v/>
      </c>
    </row>
    <row r="3417" spans="13:15" x14ac:dyDescent="0.25">
      <c r="M3417" s="24" t="str">
        <f t="shared" si="162"/>
        <v/>
      </c>
      <c r="N3417" s="24" t="str">
        <f t="shared" si="164"/>
        <v/>
      </c>
      <c r="O3417" s="96" t="str">
        <f t="shared" si="163"/>
        <v/>
      </c>
    </row>
    <row r="3418" spans="13:15" x14ac:dyDescent="0.25">
      <c r="M3418" s="24" t="str">
        <f t="shared" si="162"/>
        <v/>
      </c>
      <c r="N3418" s="24" t="str">
        <f t="shared" si="164"/>
        <v/>
      </c>
      <c r="O3418" s="96" t="str">
        <f t="shared" si="163"/>
        <v/>
      </c>
    </row>
    <row r="3419" spans="13:15" x14ac:dyDescent="0.25">
      <c r="M3419" s="24" t="str">
        <f t="shared" si="162"/>
        <v/>
      </c>
      <c r="N3419" s="24" t="str">
        <f t="shared" si="164"/>
        <v/>
      </c>
      <c r="O3419" s="96" t="str">
        <f t="shared" si="163"/>
        <v/>
      </c>
    </row>
    <row r="3420" spans="13:15" x14ac:dyDescent="0.25">
      <c r="M3420" s="24" t="str">
        <f t="shared" si="162"/>
        <v/>
      </c>
      <c r="N3420" s="24" t="str">
        <f t="shared" si="164"/>
        <v/>
      </c>
      <c r="O3420" s="96" t="str">
        <f t="shared" si="163"/>
        <v/>
      </c>
    </row>
    <row r="3421" spans="13:15" x14ac:dyDescent="0.25">
      <c r="M3421" s="24" t="str">
        <f t="shared" si="162"/>
        <v/>
      </c>
      <c r="N3421" s="24" t="str">
        <f t="shared" si="164"/>
        <v/>
      </c>
      <c r="O3421" s="96" t="str">
        <f t="shared" si="163"/>
        <v/>
      </c>
    </row>
    <row r="3422" spans="13:15" x14ac:dyDescent="0.25">
      <c r="M3422" s="24" t="str">
        <f t="shared" si="162"/>
        <v/>
      </c>
      <c r="N3422" s="24" t="str">
        <f t="shared" si="164"/>
        <v/>
      </c>
      <c r="O3422" s="96" t="str">
        <f t="shared" si="163"/>
        <v/>
      </c>
    </row>
    <row r="3423" spans="13:15" x14ac:dyDescent="0.25">
      <c r="M3423" s="24" t="str">
        <f t="shared" si="162"/>
        <v/>
      </c>
      <c r="N3423" s="24" t="str">
        <f t="shared" si="164"/>
        <v/>
      </c>
      <c r="O3423" s="96" t="str">
        <f t="shared" si="163"/>
        <v/>
      </c>
    </row>
    <row r="3424" spans="13:15" x14ac:dyDescent="0.25">
      <c r="M3424" s="24" t="str">
        <f t="shared" si="162"/>
        <v/>
      </c>
      <c r="N3424" s="24" t="str">
        <f t="shared" si="164"/>
        <v/>
      </c>
      <c r="O3424" s="96" t="str">
        <f t="shared" si="163"/>
        <v/>
      </c>
    </row>
    <row r="3425" spans="13:15" x14ac:dyDescent="0.25">
      <c r="M3425" s="24" t="str">
        <f t="shared" si="162"/>
        <v/>
      </c>
      <c r="N3425" s="24" t="str">
        <f t="shared" si="164"/>
        <v/>
      </c>
      <c r="O3425" s="96" t="str">
        <f t="shared" si="163"/>
        <v/>
      </c>
    </row>
    <row r="3426" spans="13:15" x14ac:dyDescent="0.25">
      <c r="M3426" s="24" t="str">
        <f t="shared" si="162"/>
        <v/>
      </c>
      <c r="N3426" s="24" t="str">
        <f t="shared" si="164"/>
        <v/>
      </c>
      <c r="O3426" s="96" t="str">
        <f t="shared" si="163"/>
        <v/>
      </c>
    </row>
    <row r="3427" spans="13:15" x14ac:dyDescent="0.25">
      <c r="M3427" s="24" t="str">
        <f t="shared" si="162"/>
        <v/>
      </c>
      <c r="N3427" s="24" t="str">
        <f t="shared" si="164"/>
        <v/>
      </c>
      <c r="O3427" s="96" t="str">
        <f t="shared" si="163"/>
        <v/>
      </c>
    </row>
    <row r="3428" spans="13:15" x14ac:dyDescent="0.25">
      <c r="M3428" s="24" t="str">
        <f t="shared" si="162"/>
        <v/>
      </c>
      <c r="N3428" s="24" t="str">
        <f t="shared" si="164"/>
        <v/>
      </c>
      <c r="O3428" s="96" t="str">
        <f t="shared" si="163"/>
        <v/>
      </c>
    </row>
    <row r="3429" spans="13:15" x14ac:dyDescent="0.25">
      <c r="M3429" s="24" t="str">
        <f t="shared" si="162"/>
        <v/>
      </c>
      <c r="N3429" s="24" t="str">
        <f t="shared" si="164"/>
        <v/>
      </c>
      <c r="O3429" s="96" t="str">
        <f t="shared" si="163"/>
        <v/>
      </c>
    </row>
    <row r="3430" spans="13:15" x14ac:dyDescent="0.25">
      <c r="M3430" s="24" t="str">
        <f t="shared" si="162"/>
        <v/>
      </c>
      <c r="N3430" s="24" t="str">
        <f t="shared" si="164"/>
        <v/>
      </c>
      <c r="O3430" s="96" t="str">
        <f t="shared" si="163"/>
        <v/>
      </c>
    </row>
    <row r="3431" spans="13:15" x14ac:dyDescent="0.25">
      <c r="M3431" s="24" t="str">
        <f t="shared" si="162"/>
        <v/>
      </c>
      <c r="N3431" s="24" t="str">
        <f t="shared" si="164"/>
        <v/>
      </c>
      <c r="O3431" s="96" t="str">
        <f t="shared" si="163"/>
        <v/>
      </c>
    </row>
    <row r="3432" spans="13:15" x14ac:dyDescent="0.25">
      <c r="M3432" s="24" t="str">
        <f t="shared" si="162"/>
        <v/>
      </c>
      <c r="N3432" s="24" t="str">
        <f t="shared" si="164"/>
        <v/>
      </c>
      <c r="O3432" s="96" t="str">
        <f t="shared" si="163"/>
        <v/>
      </c>
    </row>
    <row r="3433" spans="13:15" x14ac:dyDescent="0.25">
      <c r="M3433" s="24" t="str">
        <f t="shared" si="162"/>
        <v/>
      </c>
      <c r="N3433" s="24" t="str">
        <f t="shared" si="164"/>
        <v/>
      </c>
      <c r="O3433" s="96" t="str">
        <f t="shared" si="163"/>
        <v/>
      </c>
    </row>
    <row r="3434" spans="13:15" x14ac:dyDescent="0.25">
      <c r="M3434" s="24" t="str">
        <f t="shared" si="162"/>
        <v/>
      </c>
      <c r="N3434" s="24" t="str">
        <f t="shared" si="164"/>
        <v/>
      </c>
      <c r="O3434" s="96" t="str">
        <f t="shared" si="163"/>
        <v/>
      </c>
    </row>
    <row r="3435" spans="13:15" x14ac:dyDescent="0.25">
      <c r="M3435" s="24" t="str">
        <f t="shared" si="162"/>
        <v/>
      </c>
      <c r="N3435" s="24" t="str">
        <f t="shared" si="164"/>
        <v/>
      </c>
      <c r="O3435" s="96" t="str">
        <f t="shared" si="163"/>
        <v/>
      </c>
    </row>
    <row r="3436" spans="13:15" x14ac:dyDescent="0.25">
      <c r="M3436" s="24" t="str">
        <f t="shared" si="162"/>
        <v/>
      </c>
      <c r="N3436" s="24" t="str">
        <f t="shared" si="164"/>
        <v/>
      </c>
      <c r="O3436" s="96" t="str">
        <f t="shared" si="163"/>
        <v/>
      </c>
    </row>
    <row r="3437" spans="13:15" x14ac:dyDescent="0.25">
      <c r="M3437" s="24" t="str">
        <f t="shared" si="162"/>
        <v/>
      </c>
      <c r="N3437" s="24" t="str">
        <f t="shared" si="164"/>
        <v/>
      </c>
      <c r="O3437" s="96" t="str">
        <f t="shared" si="163"/>
        <v/>
      </c>
    </row>
    <row r="3438" spans="13:15" x14ac:dyDescent="0.25">
      <c r="M3438" s="24" t="str">
        <f t="shared" si="162"/>
        <v/>
      </c>
      <c r="N3438" s="24" t="str">
        <f t="shared" si="164"/>
        <v/>
      </c>
      <c r="O3438" s="96" t="str">
        <f t="shared" si="163"/>
        <v/>
      </c>
    </row>
    <row r="3439" spans="13:15" x14ac:dyDescent="0.25">
      <c r="M3439" s="24" t="str">
        <f t="shared" si="162"/>
        <v/>
      </c>
      <c r="N3439" s="24" t="str">
        <f t="shared" si="164"/>
        <v/>
      </c>
      <c r="O3439" s="96" t="str">
        <f t="shared" si="163"/>
        <v/>
      </c>
    </row>
    <row r="3440" spans="13:15" x14ac:dyDescent="0.25">
      <c r="M3440" s="24" t="str">
        <f t="shared" si="162"/>
        <v/>
      </c>
      <c r="N3440" s="24" t="str">
        <f t="shared" si="164"/>
        <v/>
      </c>
      <c r="O3440" s="96" t="str">
        <f t="shared" si="163"/>
        <v/>
      </c>
    </row>
    <row r="3441" spans="13:15" x14ac:dyDescent="0.25">
      <c r="M3441" s="24" t="str">
        <f t="shared" si="162"/>
        <v/>
      </c>
      <c r="N3441" s="24" t="str">
        <f t="shared" si="164"/>
        <v/>
      </c>
      <c r="O3441" s="96" t="str">
        <f t="shared" si="163"/>
        <v/>
      </c>
    </row>
    <row r="3442" spans="13:15" x14ac:dyDescent="0.25">
      <c r="M3442" s="24" t="str">
        <f t="shared" si="162"/>
        <v/>
      </c>
      <c r="N3442" s="24" t="str">
        <f t="shared" si="164"/>
        <v/>
      </c>
      <c r="O3442" s="96" t="str">
        <f t="shared" si="163"/>
        <v/>
      </c>
    </row>
    <row r="3443" spans="13:15" x14ac:dyDescent="0.25">
      <c r="M3443" s="24" t="str">
        <f t="shared" si="162"/>
        <v/>
      </c>
      <c r="N3443" s="24" t="str">
        <f t="shared" si="164"/>
        <v/>
      </c>
      <c r="O3443" s="96" t="str">
        <f t="shared" si="163"/>
        <v/>
      </c>
    </row>
    <row r="3444" spans="13:15" x14ac:dyDescent="0.25">
      <c r="M3444" s="24" t="str">
        <f t="shared" si="162"/>
        <v/>
      </c>
      <c r="N3444" s="24" t="str">
        <f t="shared" si="164"/>
        <v/>
      </c>
      <c r="O3444" s="96" t="str">
        <f t="shared" si="163"/>
        <v/>
      </c>
    </row>
    <row r="3445" spans="13:15" x14ac:dyDescent="0.25">
      <c r="M3445" s="24" t="str">
        <f t="shared" si="162"/>
        <v/>
      </c>
      <c r="N3445" s="24" t="str">
        <f t="shared" si="164"/>
        <v/>
      </c>
      <c r="O3445" s="96" t="str">
        <f t="shared" si="163"/>
        <v/>
      </c>
    </row>
    <row r="3446" spans="13:15" x14ac:dyDescent="0.25">
      <c r="M3446" s="24" t="str">
        <f t="shared" si="162"/>
        <v/>
      </c>
      <c r="N3446" s="24" t="str">
        <f t="shared" si="164"/>
        <v/>
      </c>
      <c r="O3446" s="96" t="str">
        <f t="shared" si="163"/>
        <v/>
      </c>
    </row>
    <row r="3447" spans="13:15" x14ac:dyDescent="0.25">
      <c r="M3447" s="24" t="str">
        <f t="shared" si="162"/>
        <v/>
      </c>
      <c r="N3447" s="24" t="str">
        <f t="shared" si="164"/>
        <v/>
      </c>
      <c r="O3447" s="96" t="str">
        <f t="shared" si="163"/>
        <v/>
      </c>
    </row>
    <row r="3448" spans="13:15" x14ac:dyDescent="0.25">
      <c r="M3448" s="24" t="str">
        <f t="shared" si="162"/>
        <v/>
      </c>
      <c r="N3448" s="24" t="str">
        <f t="shared" si="164"/>
        <v/>
      </c>
      <c r="O3448" s="96" t="str">
        <f t="shared" si="163"/>
        <v/>
      </c>
    </row>
    <row r="3449" spans="13:15" x14ac:dyDescent="0.25">
      <c r="M3449" s="24" t="str">
        <f t="shared" si="162"/>
        <v/>
      </c>
      <c r="N3449" s="24" t="str">
        <f t="shared" si="164"/>
        <v/>
      </c>
      <c r="O3449" s="96" t="str">
        <f t="shared" si="163"/>
        <v/>
      </c>
    </row>
    <row r="3450" spans="13:15" x14ac:dyDescent="0.25">
      <c r="M3450" s="24" t="str">
        <f t="shared" si="162"/>
        <v/>
      </c>
      <c r="N3450" s="24" t="str">
        <f t="shared" si="164"/>
        <v/>
      </c>
      <c r="O3450" s="96" t="str">
        <f t="shared" si="163"/>
        <v/>
      </c>
    </row>
    <row r="3451" spans="13:15" x14ac:dyDescent="0.25">
      <c r="M3451" s="24" t="str">
        <f t="shared" si="162"/>
        <v/>
      </c>
      <c r="N3451" s="24" t="str">
        <f t="shared" si="164"/>
        <v/>
      </c>
      <c r="O3451" s="96" t="str">
        <f t="shared" si="163"/>
        <v/>
      </c>
    </row>
    <row r="3452" spans="13:15" x14ac:dyDescent="0.25">
      <c r="M3452" s="24" t="str">
        <f t="shared" si="162"/>
        <v/>
      </c>
      <c r="N3452" s="24" t="str">
        <f t="shared" si="164"/>
        <v/>
      </c>
      <c r="O3452" s="96" t="str">
        <f t="shared" si="163"/>
        <v/>
      </c>
    </row>
    <row r="3453" spans="13:15" x14ac:dyDescent="0.25">
      <c r="M3453" s="24" t="str">
        <f t="shared" si="162"/>
        <v/>
      </c>
      <c r="N3453" s="24" t="str">
        <f t="shared" si="164"/>
        <v/>
      </c>
      <c r="O3453" s="96" t="str">
        <f t="shared" si="163"/>
        <v/>
      </c>
    </row>
    <row r="3454" spans="13:15" x14ac:dyDescent="0.25">
      <c r="M3454" s="24" t="str">
        <f t="shared" si="162"/>
        <v/>
      </c>
      <c r="N3454" s="24" t="str">
        <f t="shared" si="164"/>
        <v/>
      </c>
      <c r="O3454" s="96" t="str">
        <f t="shared" si="163"/>
        <v/>
      </c>
    </row>
    <row r="3455" spans="13:15" x14ac:dyDescent="0.25">
      <c r="M3455" s="24" t="str">
        <f t="shared" si="162"/>
        <v/>
      </c>
      <c r="N3455" s="24" t="str">
        <f t="shared" si="164"/>
        <v/>
      </c>
      <c r="O3455" s="96" t="str">
        <f t="shared" si="163"/>
        <v/>
      </c>
    </row>
    <row r="3456" spans="13:15" x14ac:dyDescent="0.25">
      <c r="M3456" s="24" t="str">
        <f t="shared" si="162"/>
        <v/>
      </c>
      <c r="N3456" s="24" t="str">
        <f t="shared" si="164"/>
        <v/>
      </c>
      <c r="O3456" s="96" t="str">
        <f t="shared" si="163"/>
        <v/>
      </c>
    </row>
    <row r="3457" spans="13:15" x14ac:dyDescent="0.25">
      <c r="M3457" s="24" t="str">
        <f t="shared" ref="M3457:M3520" si="165">IF($B3457="","",_xlfn.NUMBERVALUE(LEFT($J3457,5)))</f>
        <v/>
      </c>
      <c r="N3457" s="24" t="str">
        <f t="shared" si="164"/>
        <v/>
      </c>
      <c r="O3457" s="96" t="str">
        <f t="shared" si="163"/>
        <v/>
      </c>
    </row>
    <row r="3458" spans="13:15" x14ac:dyDescent="0.25">
      <c r="M3458" s="24" t="str">
        <f t="shared" si="165"/>
        <v/>
      </c>
      <c r="N3458" s="24" t="str">
        <f t="shared" si="164"/>
        <v/>
      </c>
      <c r="O3458" s="96" t="str">
        <f t="shared" si="163"/>
        <v/>
      </c>
    </row>
    <row r="3459" spans="13:15" x14ac:dyDescent="0.25">
      <c r="M3459" s="24" t="str">
        <f t="shared" si="165"/>
        <v/>
      </c>
      <c r="N3459" s="24" t="str">
        <f t="shared" si="164"/>
        <v/>
      </c>
      <c r="O3459" s="96" t="str">
        <f t="shared" ref="O3459:O3522" si="166">IF($A3459="","",HOUR($N3459))</f>
        <v/>
      </c>
    </row>
    <row r="3460" spans="13:15" x14ac:dyDescent="0.25">
      <c r="M3460" s="24" t="str">
        <f t="shared" si="165"/>
        <v/>
      </c>
      <c r="N3460" s="24" t="str">
        <f t="shared" si="164"/>
        <v/>
      </c>
      <c r="O3460" s="96" t="str">
        <f t="shared" si="166"/>
        <v/>
      </c>
    </row>
    <row r="3461" spans="13:15" x14ac:dyDescent="0.25">
      <c r="M3461" s="24" t="str">
        <f t="shared" si="165"/>
        <v/>
      </c>
      <c r="N3461" s="24" t="str">
        <f t="shared" si="164"/>
        <v/>
      </c>
      <c r="O3461" s="96" t="str">
        <f t="shared" si="166"/>
        <v/>
      </c>
    </row>
    <row r="3462" spans="13:15" x14ac:dyDescent="0.25">
      <c r="M3462" s="24" t="str">
        <f t="shared" si="165"/>
        <v/>
      </c>
      <c r="N3462" s="24" t="str">
        <f t="shared" si="164"/>
        <v/>
      </c>
      <c r="O3462" s="96" t="str">
        <f t="shared" si="166"/>
        <v/>
      </c>
    </row>
    <row r="3463" spans="13:15" x14ac:dyDescent="0.25">
      <c r="M3463" s="24" t="str">
        <f t="shared" si="165"/>
        <v/>
      </c>
      <c r="N3463" s="24" t="str">
        <f t="shared" si="164"/>
        <v/>
      </c>
      <c r="O3463" s="96" t="str">
        <f t="shared" si="166"/>
        <v/>
      </c>
    </row>
    <row r="3464" spans="13:15" x14ac:dyDescent="0.25">
      <c r="M3464" s="24" t="str">
        <f t="shared" si="165"/>
        <v/>
      </c>
      <c r="N3464" s="24" t="str">
        <f t="shared" ref="N3464:N3527" si="167">IF(B3464="","",IF($M3464&lt;10/48,10/48,IF($M3464&gt;39/48,39/48,$M3464)))</f>
        <v/>
      </c>
      <c r="O3464" s="96" t="str">
        <f t="shared" si="166"/>
        <v/>
      </c>
    </row>
    <row r="3465" spans="13:15" x14ac:dyDescent="0.25">
      <c r="M3465" s="24" t="str">
        <f t="shared" si="165"/>
        <v/>
      </c>
      <c r="N3465" s="24" t="str">
        <f t="shared" si="167"/>
        <v/>
      </c>
      <c r="O3465" s="96" t="str">
        <f t="shared" si="166"/>
        <v/>
      </c>
    </row>
    <row r="3466" spans="13:15" x14ac:dyDescent="0.25">
      <c r="M3466" s="24" t="str">
        <f t="shared" si="165"/>
        <v/>
      </c>
      <c r="N3466" s="24" t="str">
        <f t="shared" si="167"/>
        <v/>
      </c>
      <c r="O3466" s="96" t="str">
        <f t="shared" si="166"/>
        <v/>
      </c>
    </row>
    <row r="3467" spans="13:15" x14ac:dyDescent="0.25">
      <c r="M3467" s="24" t="str">
        <f t="shared" si="165"/>
        <v/>
      </c>
      <c r="N3467" s="24" t="str">
        <f t="shared" si="167"/>
        <v/>
      </c>
      <c r="O3467" s="96" t="str">
        <f t="shared" si="166"/>
        <v/>
      </c>
    </row>
    <row r="3468" spans="13:15" x14ac:dyDescent="0.25">
      <c r="M3468" s="24" t="str">
        <f t="shared" si="165"/>
        <v/>
      </c>
      <c r="N3468" s="24" t="str">
        <f t="shared" si="167"/>
        <v/>
      </c>
      <c r="O3468" s="96" t="str">
        <f t="shared" si="166"/>
        <v/>
      </c>
    </row>
    <row r="3469" spans="13:15" x14ac:dyDescent="0.25">
      <c r="M3469" s="24" t="str">
        <f t="shared" si="165"/>
        <v/>
      </c>
      <c r="N3469" s="24" t="str">
        <f t="shared" si="167"/>
        <v/>
      </c>
      <c r="O3469" s="96" t="str">
        <f t="shared" si="166"/>
        <v/>
      </c>
    </row>
    <row r="3470" spans="13:15" x14ac:dyDescent="0.25">
      <c r="M3470" s="24" t="str">
        <f t="shared" si="165"/>
        <v/>
      </c>
      <c r="N3470" s="24" t="str">
        <f t="shared" si="167"/>
        <v/>
      </c>
      <c r="O3470" s="96" t="str">
        <f t="shared" si="166"/>
        <v/>
      </c>
    </row>
    <row r="3471" spans="13:15" x14ac:dyDescent="0.25">
      <c r="M3471" s="24" t="str">
        <f t="shared" si="165"/>
        <v/>
      </c>
      <c r="N3471" s="24" t="str">
        <f t="shared" si="167"/>
        <v/>
      </c>
      <c r="O3471" s="96" t="str">
        <f t="shared" si="166"/>
        <v/>
      </c>
    </row>
    <row r="3472" spans="13:15" x14ac:dyDescent="0.25">
      <c r="M3472" s="24" t="str">
        <f t="shared" si="165"/>
        <v/>
      </c>
      <c r="N3472" s="24" t="str">
        <f t="shared" si="167"/>
        <v/>
      </c>
      <c r="O3472" s="96" t="str">
        <f t="shared" si="166"/>
        <v/>
      </c>
    </row>
    <row r="3473" spans="13:15" x14ac:dyDescent="0.25">
      <c r="M3473" s="24" t="str">
        <f t="shared" si="165"/>
        <v/>
      </c>
      <c r="N3473" s="24" t="str">
        <f t="shared" si="167"/>
        <v/>
      </c>
      <c r="O3473" s="96" t="str">
        <f t="shared" si="166"/>
        <v/>
      </c>
    </row>
    <row r="3474" spans="13:15" x14ac:dyDescent="0.25">
      <c r="M3474" s="24" t="str">
        <f t="shared" si="165"/>
        <v/>
      </c>
      <c r="N3474" s="24" t="str">
        <f t="shared" si="167"/>
        <v/>
      </c>
      <c r="O3474" s="96" t="str">
        <f t="shared" si="166"/>
        <v/>
      </c>
    </row>
    <row r="3475" spans="13:15" x14ac:dyDescent="0.25">
      <c r="M3475" s="24" t="str">
        <f t="shared" si="165"/>
        <v/>
      </c>
      <c r="N3475" s="24" t="str">
        <f t="shared" si="167"/>
        <v/>
      </c>
      <c r="O3475" s="96" t="str">
        <f t="shared" si="166"/>
        <v/>
      </c>
    </row>
    <row r="3476" spans="13:15" x14ac:dyDescent="0.25">
      <c r="M3476" s="24" t="str">
        <f t="shared" si="165"/>
        <v/>
      </c>
      <c r="N3476" s="24" t="str">
        <f t="shared" si="167"/>
        <v/>
      </c>
      <c r="O3476" s="96" t="str">
        <f t="shared" si="166"/>
        <v/>
      </c>
    </row>
    <row r="3477" spans="13:15" x14ac:dyDescent="0.25">
      <c r="M3477" s="24" t="str">
        <f t="shared" si="165"/>
        <v/>
      </c>
      <c r="N3477" s="24" t="str">
        <f t="shared" si="167"/>
        <v/>
      </c>
      <c r="O3477" s="96" t="str">
        <f t="shared" si="166"/>
        <v/>
      </c>
    </row>
    <row r="3478" spans="13:15" x14ac:dyDescent="0.25">
      <c r="M3478" s="24" t="str">
        <f t="shared" si="165"/>
        <v/>
      </c>
      <c r="N3478" s="24" t="str">
        <f t="shared" si="167"/>
        <v/>
      </c>
      <c r="O3478" s="96" t="str">
        <f t="shared" si="166"/>
        <v/>
      </c>
    </row>
    <row r="3479" spans="13:15" x14ac:dyDescent="0.25">
      <c r="M3479" s="24" t="str">
        <f t="shared" si="165"/>
        <v/>
      </c>
      <c r="N3479" s="24" t="str">
        <f t="shared" si="167"/>
        <v/>
      </c>
      <c r="O3479" s="96" t="str">
        <f t="shared" si="166"/>
        <v/>
      </c>
    </row>
    <row r="3480" spans="13:15" x14ac:dyDescent="0.25">
      <c r="M3480" s="24" t="str">
        <f t="shared" si="165"/>
        <v/>
      </c>
      <c r="N3480" s="24" t="str">
        <f t="shared" si="167"/>
        <v/>
      </c>
      <c r="O3480" s="96" t="str">
        <f t="shared" si="166"/>
        <v/>
      </c>
    </row>
    <row r="3481" spans="13:15" x14ac:dyDescent="0.25">
      <c r="M3481" s="24" t="str">
        <f t="shared" si="165"/>
        <v/>
      </c>
      <c r="N3481" s="24" t="str">
        <f t="shared" si="167"/>
        <v/>
      </c>
      <c r="O3481" s="96" t="str">
        <f t="shared" si="166"/>
        <v/>
      </c>
    </row>
    <row r="3482" spans="13:15" x14ac:dyDescent="0.25">
      <c r="M3482" s="24" t="str">
        <f t="shared" si="165"/>
        <v/>
      </c>
      <c r="N3482" s="24" t="str">
        <f t="shared" si="167"/>
        <v/>
      </c>
      <c r="O3482" s="96" t="str">
        <f t="shared" si="166"/>
        <v/>
      </c>
    </row>
    <row r="3483" spans="13:15" x14ac:dyDescent="0.25">
      <c r="M3483" s="24" t="str">
        <f t="shared" si="165"/>
        <v/>
      </c>
      <c r="N3483" s="24" t="str">
        <f t="shared" si="167"/>
        <v/>
      </c>
      <c r="O3483" s="96" t="str">
        <f t="shared" si="166"/>
        <v/>
      </c>
    </row>
    <row r="3484" spans="13:15" x14ac:dyDescent="0.25">
      <c r="M3484" s="24" t="str">
        <f t="shared" si="165"/>
        <v/>
      </c>
      <c r="N3484" s="24" t="str">
        <f t="shared" si="167"/>
        <v/>
      </c>
      <c r="O3484" s="96" t="str">
        <f t="shared" si="166"/>
        <v/>
      </c>
    </row>
    <row r="3485" spans="13:15" x14ac:dyDescent="0.25">
      <c r="M3485" s="24" t="str">
        <f t="shared" si="165"/>
        <v/>
      </c>
      <c r="N3485" s="24" t="str">
        <f t="shared" si="167"/>
        <v/>
      </c>
      <c r="O3485" s="96" t="str">
        <f t="shared" si="166"/>
        <v/>
      </c>
    </row>
    <row r="3486" spans="13:15" x14ac:dyDescent="0.25">
      <c r="M3486" s="24" t="str">
        <f t="shared" si="165"/>
        <v/>
      </c>
      <c r="N3486" s="24" t="str">
        <f t="shared" si="167"/>
        <v/>
      </c>
      <c r="O3486" s="96" t="str">
        <f t="shared" si="166"/>
        <v/>
      </c>
    </row>
    <row r="3487" spans="13:15" x14ac:dyDescent="0.25">
      <c r="M3487" s="24" t="str">
        <f t="shared" si="165"/>
        <v/>
      </c>
      <c r="N3487" s="24" t="str">
        <f t="shared" si="167"/>
        <v/>
      </c>
      <c r="O3487" s="96" t="str">
        <f t="shared" si="166"/>
        <v/>
      </c>
    </row>
    <row r="3488" spans="13:15" x14ac:dyDescent="0.25">
      <c r="M3488" s="24" t="str">
        <f t="shared" si="165"/>
        <v/>
      </c>
      <c r="N3488" s="24" t="str">
        <f t="shared" si="167"/>
        <v/>
      </c>
      <c r="O3488" s="96" t="str">
        <f t="shared" si="166"/>
        <v/>
      </c>
    </row>
    <row r="3489" spans="13:15" x14ac:dyDescent="0.25">
      <c r="M3489" s="24" t="str">
        <f t="shared" si="165"/>
        <v/>
      </c>
      <c r="N3489" s="24" t="str">
        <f t="shared" si="167"/>
        <v/>
      </c>
      <c r="O3489" s="96" t="str">
        <f t="shared" si="166"/>
        <v/>
      </c>
    </row>
    <row r="3490" spans="13:15" x14ac:dyDescent="0.25">
      <c r="M3490" s="24" t="str">
        <f t="shared" si="165"/>
        <v/>
      </c>
      <c r="N3490" s="24" t="str">
        <f t="shared" si="167"/>
        <v/>
      </c>
      <c r="O3490" s="96" t="str">
        <f t="shared" si="166"/>
        <v/>
      </c>
    </row>
    <row r="3491" spans="13:15" x14ac:dyDescent="0.25">
      <c r="M3491" s="24" t="str">
        <f t="shared" si="165"/>
        <v/>
      </c>
      <c r="N3491" s="24" t="str">
        <f t="shared" si="167"/>
        <v/>
      </c>
      <c r="O3491" s="96" t="str">
        <f t="shared" si="166"/>
        <v/>
      </c>
    </row>
    <row r="3492" spans="13:15" x14ac:dyDescent="0.25">
      <c r="M3492" s="24" t="str">
        <f t="shared" si="165"/>
        <v/>
      </c>
      <c r="N3492" s="24" t="str">
        <f t="shared" si="167"/>
        <v/>
      </c>
      <c r="O3492" s="96" t="str">
        <f t="shared" si="166"/>
        <v/>
      </c>
    </row>
    <row r="3493" spans="13:15" x14ac:dyDescent="0.25">
      <c r="M3493" s="24" t="str">
        <f t="shared" si="165"/>
        <v/>
      </c>
      <c r="N3493" s="24" t="str">
        <f t="shared" si="167"/>
        <v/>
      </c>
      <c r="O3493" s="96" t="str">
        <f t="shared" si="166"/>
        <v/>
      </c>
    </row>
    <row r="3494" spans="13:15" x14ac:dyDescent="0.25">
      <c r="M3494" s="24" t="str">
        <f t="shared" si="165"/>
        <v/>
      </c>
      <c r="N3494" s="24" t="str">
        <f t="shared" si="167"/>
        <v/>
      </c>
      <c r="O3494" s="96" t="str">
        <f t="shared" si="166"/>
        <v/>
      </c>
    </row>
    <row r="3495" spans="13:15" x14ac:dyDescent="0.25">
      <c r="M3495" s="24" t="str">
        <f t="shared" si="165"/>
        <v/>
      </c>
      <c r="N3495" s="24" t="str">
        <f t="shared" si="167"/>
        <v/>
      </c>
      <c r="O3495" s="96" t="str">
        <f t="shared" si="166"/>
        <v/>
      </c>
    </row>
    <row r="3496" spans="13:15" x14ac:dyDescent="0.25">
      <c r="M3496" s="24" t="str">
        <f t="shared" si="165"/>
        <v/>
      </c>
      <c r="N3496" s="24" t="str">
        <f t="shared" si="167"/>
        <v/>
      </c>
      <c r="O3496" s="96" t="str">
        <f t="shared" si="166"/>
        <v/>
      </c>
    </row>
    <row r="3497" spans="13:15" x14ac:dyDescent="0.25">
      <c r="M3497" s="24" t="str">
        <f t="shared" si="165"/>
        <v/>
      </c>
      <c r="N3497" s="24" t="str">
        <f t="shared" si="167"/>
        <v/>
      </c>
      <c r="O3497" s="96" t="str">
        <f t="shared" si="166"/>
        <v/>
      </c>
    </row>
    <row r="3498" spans="13:15" x14ac:dyDescent="0.25">
      <c r="M3498" s="24" t="str">
        <f t="shared" si="165"/>
        <v/>
      </c>
      <c r="N3498" s="24" t="str">
        <f t="shared" si="167"/>
        <v/>
      </c>
      <c r="O3498" s="96" t="str">
        <f t="shared" si="166"/>
        <v/>
      </c>
    </row>
    <row r="3499" spans="13:15" x14ac:dyDescent="0.25">
      <c r="M3499" s="24" t="str">
        <f t="shared" si="165"/>
        <v/>
      </c>
      <c r="N3499" s="24" t="str">
        <f t="shared" si="167"/>
        <v/>
      </c>
      <c r="O3499" s="96" t="str">
        <f t="shared" si="166"/>
        <v/>
      </c>
    </row>
    <row r="3500" spans="13:15" x14ac:dyDescent="0.25">
      <c r="M3500" s="24" t="str">
        <f t="shared" si="165"/>
        <v/>
      </c>
      <c r="N3500" s="24" t="str">
        <f t="shared" si="167"/>
        <v/>
      </c>
      <c r="O3500" s="96" t="str">
        <f t="shared" si="166"/>
        <v/>
      </c>
    </row>
    <row r="3501" spans="13:15" x14ac:dyDescent="0.25">
      <c r="M3501" s="24" t="str">
        <f t="shared" si="165"/>
        <v/>
      </c>
      <c r="N3501" s="24" t="str">
        <f t="shared" si="167"/>
        <v/>
      </c>
      <c r="O3501" s="96" t="str">
        <f t="shared" si="166"/>
        <v/>
      </c>
    </row>
    <row r="3502" spans="13:15" x14ac:dyDescent="0.25">
      <c r="M3502" s="24" t="str">
        <f t="shared" si="165"/>
        <v/>
      </c>
      <c r="N3502" s="24" t="str">
        <f t="shared" si="167"/>
        <v/>
      </c>
      <c r="O3502" s="96" t="str">
        <f t="shared" si="166"/>
        <v/>
      </c>
    </row>
    <row r="3503" spans="13:15" x14ac:dyDescent="0.25">
      <c r="M3503" s="24" t="str">
        <f t="shared" si="165"/>
        <v/>
      </c>
      <c r="N3503" s="24" t="str">
        <f t="shared" si="167"/>
        <v/>
      </c>
      <c r="O3503" s="96" t="str">
        <f t="shared" si="166"/>
        <v/>
      </c>
    </row>
    <row r="3504" spans="13:15" x14ac:dyDescent="0.25">
      <c r="M3504" s="24" t="str">
        <f t="shared" si="165"/>
        <v/>
      </c>
      <c r="N3504" s="24" t="str">
        <f t="shared" si="167"/>
        <v/>
      </c>
      <c r="O3504" s="96" t="str">
        <f t="shared" si="166"/>
        <v/>
      </c>
    </row>
    <row r="3505" spans="13:15" x14ac:dyDescent="0.25">
      <c r="M3505" s="24" t="str">
        <f t="shared" si="165"/>
        <v/>
      </c>
      <c r="N3505" s="24" t="str">
        <f t="shared" si="167"/>
        <v/>
      </c>
      <c r="O3505" s="96" t="str">
        <f t="shared" si="166"/>
        <v/>
      </c>
    </row>
    <row r="3506" spans="13:15" x14ac:dyDescent="0.25">
      <c r="M3506" s="24" t="str">
        <f t="shared" si="165"/>
        <v/>
      </c>
      <c r="N3506" s="24" t="str">
        <f t="shared" si="167"/>
        <v/>
      </c>
      <c r="O3506" s="96" t="str">
        <f t="shared" si="166"/>
        <v/>
      </c>
    </row>
    <row r="3507" spans="13:15" x14ac:dyDescent="0.25">
      <c r="M3507" s="24" t="str">
        <f t="shared" si="165"/>
        <v/>
      </c>
      <c r="N3507" s="24" t="str">
        <f t="shared" si="167"/>
        <v/>
      </c>
      <c r="O3507" s="96" t="str">
        <f t="shared" si="166"/>
        <v/>
      </c>
    </row>
    <row r="3508" spans="13:15" x14ac:dyDescent="0.25">
      <c r="M3508" s="24" t="str">
        <f t="shared" si="165"/>
        <v/>
      </c>
      <c r="N3508" s="24" t="str">
        <f t="shared" si="167"/>
        <v/>
      </c>
      <c r="O3508" s="96" t="str">
        <f t="shared" si="166"/>
        <v/>
      </c>
    </row>
    <row r="3509" spans="13:15" x14ac:dyDescent="0.25">
      <c r="M3509" s="24" t="str">
        <f t="shared" si="165"/>
        <v/>
      </c>
      <c r="N3509" s="24" t="str">
        <f t="shared" si="167"/>
        <v/>
      </c>
      <c r="O3509" s="96" t="str">
        <f t="shared" si="166"/>
        <v/>
      </c>
    </row>
    <row r="3510" spans="13:15" x14ac:dyDescent="0.25">
      <c r="M3510" s="24" t="str">
        <f t="shared" si="165"/>
        <v/>
      </c>
      <c r="N3510" s="24" t="str">
        <f t="shared" si="167"/>
        <v/>
      </c>
      <c r="O3510" s="96" t="str">
        <f t="shared" si="166"/>
        <v/>
      </c>
    </row>
    <row r="3511" spans="13:15" x14ac:dyDescent="0.25">
      <c r="M3511" s="24" t="str">
        <f t="shared" si="165"/>
        <v/>
      </c>
      <c r="N3511" s="24" t="str">
        <f t="shared" si="167"/>
        <v/>
      </c>
      <c r="O3511" s="96" t="str">
        <f t="shared" si="166"/>
        <v/>
      </c>
    </row>
    <row r="3512" spans="13:15" x14ac:dyDescent="0.25">
      <c r="M3512" s="24" t="str">
        <f t="shared" si="165"/>
        <v/>
      </c>
      <c r="N3512" s="24" t="str">
        <f t="shared" si="167"/>
        <v/>
      </c>
      <c r="O3512" s="96" t="str">
        <f t="shared" si="166"/>
        <v/>
      </c>
    </row>
    <row r="3513" spans="13:15" x14ac:dyDescent="0.25">
      <c r="M3513" s="24" t="str">
        <f t="shared" si="165"/>
        <v/>
      </c>
      <c r="N3513" s="24" t="str">
        <f t="shared" si="167"/>
        <v/>
      </c>
      <c r="O3513" s="96" t="str">
        <f t="shared" si="166"/>
        <v/>
      </c>
    </row>
    <row r="3514" spans="13:15" x14ac:dyDescent="0.25">
      <c r="M3514" s="24" t="str">
        <f t="shared" si="165"/>
        <v/>
      </c>
      <c r="N3514" s="24" t="str">
        <f t="shared" si="167"/>
        <v/>
      </c>
      <c r="O3514" s="96" t="str">
        <f t="shared" si="166"/>
        <v/>
      </c>
    </row>
    <row r="3515" spans="13:15" x14ac:dyDescent="0.25">
      <c r="M3515" s="24" t="str">
        <f t="shared" si="165"/>
        <v/>
      </c>
      <c r="N3515" s="24" t="str">
        <f t="shared" si="167"/>
        <v/>
      </c>
      <c r="O3515" s="96" t="str">
        <f t="shared" si="166"/>
        <v/>
      </c>
    </row>
    <row r="3516" spans="13:15" x14ac:dyDescent="0.25">
      <c r="M3516" s="24" t="str">
        <f t="shared" si="165"/>
        <v/>
      </c>
      <c r="N3516" s="24" t="str">
        <f t="shared" si="167"/>
        <v/>
      </c>
      <c r="O3516" s="96" t="str">
        <f t="shared" si="166"/>
        <v/>
      </c>
    </row>
    <row r="3517" spans="13:15" x14ac:dyDescent="0.25">
      <c r="M3517" s="24" t="str">
        <f t="shared" si="165"/>
        <v/>
      </c>
      <c r="N3517" s="24" t="str">
        <f t="shared" si="167"/>
        <v/>
      </c>
      <c r="O3517" s="96" t="str">
        <f t="shared" si="166"/>
        <v/>
      </c>
    </row>
    <row r="3518" spans="13:15" x14ac:dyDescent="0.25">
      <c r="M3518" s="24" t="str">
        <f t="shared" si="165"/>
        <v/>
      </c>
      <c r="N3518" s="24" t="str">
        <f t="shared" si="167"/>
        <v/>
      </c>
      <c r="O3518" s="96" t="str">
        <f t="shared" si="166"/>
        <v/>
      </c>
    </row>
    <row r="3519" spans="13:15" x14ac:dyDescent="0.25">
      <c r="M3519" s="24" t="str">
        <f t="shared" si="165"/>
        <v/>
      </c>
      <c r="N3519" s="24" t="str">
        <f t="shared" si="167"/>
        <v/>
      </c>
      <c r="O3519" s="96" t="str">
        <f t="shared" si="166"/>
        <v/>
      </c>
    </row>
    <row r="3520" spans="13:15" x14ac:dyDescent="0.25">
      <c r="M3520" s="24" t="str">
        <f t="shared" si="165"/>
        <v/>
      </c>
      <c r="N3520" s="24" t="str">
        <f t="shared" si="167"/>
        <v/>
      </c>
      <c r="O3520" s="96" t="str">
        <f t="shared" si="166"/>
        <v/>
      </c>
    </row>
    <row r="3521" spans="13:15" x14ac:dyDescent="0.25">
      <c r="M3521" s="24" t="str">
        <f t="shared" ref="M3521:M3584" si="168">IF($B3521="","",_xlfn.NUMBERVALUE(LEFT($J3521,5)))</f>
        <v/>
      </c>
      <c r="N3521" s="24" t="str">
        <f t="shared" si="167"/>
        <v/>
      </c>
      <c r="O3521" s="96" t="str">
        <f t="shared" si="166"/>
        <v/>
      </c>
    </row>
    <row r="3522" spans="13:15" x14ac:dyDescent="0.25">
      <c r="M3522" s="24" t="str">
        <f t="shared" si="168"/>
        <v/>
      </c>
      <c r="N3522" s="24" t="str">
        <f t="shared" si="167"/>
        <v/>
      </c>
      <c r="O3522" s="96" t="str">
        <f t="shared" si="166"/>
        <v/>
      </c>
    </row>
    <row r="3523" spans="13:15" x14ac:dyDescent="0.25">
      <c r="M3523" s="24" t="str">
        <f t="shared" si="168"/>
        <v/>
      </c>
      <c r="N3523" s="24" t="str">
        <f t="shared" si="167"/>
        <v/>
      </c>
      <c r="O3523" s="96" t="str">
        <f t="shared" ref="O3523:O3586" si="169">IF($A3523="","",HOUR($N3523))</f>
        <v/>
      </c>
    </row>
    <row r="3524" spans="13:15" x14ac:dyDescent="0.25">
      <c r="M3524" s="24" t="str">
        <f t="shared" si="168"/>
        <v/>
      </c>
      <c r="N3524" s="24" t="str">
        <f t="shared" si="167"/>
        <v/>
      </c>
      <c r="O3524" s="96" t="str">
        <f t="shared" si="169"/>
        <v/>
      </c>
    </row>
    <row r="3525" spans="13:15" x14ac:dyDescent="0.25">
      <c r="M3525" s="24" t="str">
        <f t="shared" si="168"/>
        <v/>
      </c>
      <c r="N3525" s="24" t="str">
        <f t="shared" si="167"/>
        <v/>
      </c>
      <c r="O3525" s="96" t="str">
        <f t="shared" si="169"/>
        <v/>
      </c>
    </row>
    <row r="3526" spans="13:15" x14ac:dyDescent="0.25">
      <c r="M3526" s="24" t="str">
        <f t="shared" si="168"/>
        <v/>
      </c>
      <c r="N3526" s="24" t="str">
        <f t="shared" si="167"/>
        <v/>
      </c>
      <c r="O3526" s="96" t="str">
        <f t="shared" si="169"/>
        <v/>
      </c>
    </row>
    <row r="3527" spans="13:15" x14ac:dyDescent="0.25">
      <c r="M3527" s="24" t="str">
        <f t="shared" si="168"/>
        <v/>
      </c>
      <c r="N3527" s="24" t="str">
        <f t="shared" si="167"/>
        <v/>
      </c>
      <c r="O3527" s="96" t="str">
        <f t="shared" si="169"/>
        <v/>
      </c>
    </row>
    <row r="3528" spans="13:15" x14ac:dyDescent="0.25">
      <c r="M3528" s="24" t="str">
        <f t="shared" si="168"/>
        <v/>
      </c>
      <c r="N3528" s="24" t="str">
        <f t="shared" ref="N3528:N3591" si="170">IF(B3528="","",IF($M3528&lt;10/48,10/48,IF($M3528&gt;39/48,39/48,$M3528)))</f>
        <v/>
      </c>
      <c r="O3528" s="96" t="str">
        <f t="shared" si="169"/>
        <v/>
      </c>
    </row>
    <row r="3529" spans="13:15" x14ac:dyDescent="0.25">
      <c r="M3529" s="24" t="str">
        <f t="shared" si="168"/>
        <v/>
      </c>
      <c r="N3529" s="24" t="str">
        <f t="shared" si="170"/>
        <v/>
      </c>
      <c r="O3529" s="96" t="str">
        <f t="shared" si="169"/>
        <v/>
      </c>
    </row>
    <row r="3530" spans="13:15" x14ac:dyDescent="0.25">
      <c r="M3530" s="24" t="str">
        <f t="shared" si="168"/>
        <v/>
      </c>
      <c r="N3530" s="24" t="str">
        <f t="shared" si="170"/>
        <v/>
      </c>
      <c r="O3530" s="96" t="str">
        <f t="shared" si="169"/>
        <v/>
      </c>
    </row>
    <row r="3531" spans="13:15" x14ac:dyDescent="0.25">
      <c r="M3531" s="24" t="str">
        <f t="shared" si="168"/>
        <v/>
      </c>
      <c r="N3531" s="24" t="str">
        <f t="shared" si="170"/>
        <v/>
      </c>
      <c r="O3531" s="96" t="str">
        <f t="shared" si="169"/>
        <v/>
      </c>
    </row>
    <row r="3532" spans="13:15" x14ac:dyDescent="0.25">
      <c r="M3532" s="24" t="str">
        <f t="shared" si="168"/>
        <v/>
      </c>
      <c r="N3532" s="24" t="str">
        <f t="shared" si="170"/>
        <v/>
      </c>
      <c r="O3532" s="96" t="str">
        <f t="shared" si="169"/>
        <v/>
      </c>
    </row>
    <row r="3533" spans="13:15" x14ac:dyDescent="0.25">
      <c r="M3533" s="24" t="str">
        <f t="shared" si="168"/>
        <v/>
      </c>
      <c r="N3533" s="24" t="str">
        <f t="shared" si="170"/>
        <v/>
      </c>
      <c r="O3533" s="96" t="str">
        <f t="shared" si="169"/>
        <v/>
      </c>
    </row>
    <row r="3534" spans="13:15" x14ac:dyDescent="0.25">
      <c r="M3534" s="24" t="str">
        <f t="shared" si="168"/>
        <v/>
      </c>
      <c r="N3534" s="24" t="str">
        <f t="shared" si="170"/>
        <v/>
      </c>
      <c r="O3534" s="96" t="str">
        <f t="shared" si="169"/>
        <v/>
      </c>
    </row>
    <row r="3535" spans="13:15" x14ac:dyDescent="0.25">
      <c r="M3535" s="24" t="str">
        <f t="shared" si="168"/>
        <v/>
      </c>
      <c r="N3535" s="24" t="str">
        <f t="shared" si="170"/>
        <v/>
      </c>
      <c r="O3535" s="96" t="str">
        <f t="shared" si="169"/>
        <v/>
      </c>
    </row>
    <row r="3536" spans="13:15" x14ac:dyDescent="0.25">
      <c r="M3536" s="24" t="str">
        <f t="shared" si="168"/>
        <v/>
      </c>
      <c r="N3536" s="24" t="str">
        <f t="shared" si="170"/>
        <v/>
      </c>
      <c r="O3536" s="96" t="str">
        <f t="shared" si="169"/>
        <v/>
      </c>
    </row>
    <row r="3537" spans="13:15" x14ac:dyDescent="0.25">
      <c r="M3537" s="24" t="str">
        <f t="shared" si="168"/>
        <v/>
      </c>
      <c r="N3537" s="24" t="str">
        <f t="shared" si="170"/>
        <v/>
      </c>
      <c r="O3537" s="96" t="str">
        <f t="shared" si="169"/>
        <v/>
      </c>
    </row>
    <row r="3538" spans="13:15" x14ac:dyDescent="0.25">
      <c r="M3538" s="24" t="str">
        <f t="shared" si="168"/>
        <v/>
      </c>
      <c r="N3538" s="24" t="str">
        <f t="shared" si="170"/>
        <v/>
      </c>
      <c r="O3538" s="96" t="str">
        <f t="shared" si="169"/>
        <v/>
      </c>
    </row>
    <row r="3539" spans="13:15" x14ac:dyDescent="0.25">
      <c r="M3539" s="24" t="str">
        <f t="shared" si="168"/>
        <v/>
      </c>
      <c r="N3539" s="24" t="str">
        <f t="shared" si="170"/>
        <v/>
      </c>
      <c r="O3539" s="96" t="str">
        <f t="shared" si="169"/>
        <v/>
      </c>
    </row>
    <row r="3540" spans="13:15" x14ac:dyDescent="0.25">
      <c r="M3540" s="24" t="str">
        <f t="shared" si="168"/>
        <v/>
      </c>
      <c r="N3540" s="24" t="str">
        <f t="shared" si="170"/>
        <v/>
      </c>
      <c r="O3540" s="96" t="str">
        <f t="shared" si="169"/>
        <v/>
      </c>
    </row>
    <row r="3541" spans="13:15" x14ac:dyDescent="0.25">
      <c r="M3541" s="24" t="str">
        <f t="shared" si="168"/>
        <v/>
      </c>
      <c r="N3541" s="24" t="str">
        <f t="shared" si="170"/>
        <v/>
      </c>
      <c r="O3541" s="96" t="str">
        <f t="shared" si="169"/>
        <v/>
      </c>
    </row>
    <row r="3542" spans="13:15" x14ac:dyDescent="0.25">
      <c r="M3542" s="24" t="str">
        <f t="shared" si="168"/>
        <v/>
      </c>
      <c r="N3542" s="24" t="str">
        <f t="shared" si="170"/>
        <v/>
      </c>
      <c r="O3542" s="96" t="str">
        <f t="shared" si="169"/>
        <v/>
      </c>
    </row>
    <row r="3543" spans="13:15" x14ac:dyDescent="0.25">
      <c r="M3543" s="24" t="str">
        <f t="shared" si="168"/>
        <v/>
      </c>
      <c r="N3543" s="24" t="str">
        <f t="shared" si="170"/>
        <v/>
      </c>
      <c r="O3543" s="96" t="str">
        <f t="shared" si="169"/>
        <v/>
      </c>
    </row>
    <row r="3544" spans="13:15" x14ac:dyDescent="0.25">
      <c r="M3544" s="24" t="str">
        <f t="shared" si="168"/>
        <v/>
      </c>
      <c r="N3544" s="24" t="str">
        <f t="shared" si="170"/>
        <v/>
      </c>
      <c r="O3544" s="96" t="str">
        <f t="shared" si="169"/>
        <v/>
      </c>
    </row>
    <row r="3545" spans="13:15" x14ac:dyDescent="0.25">
      <c r="M3545" s="24" t="str">
        <f t="shared" si="168"/>
        <v/>
      </c>
      <c r="N3545" s="24" t="str">
        <f t="shared" si="170"/>
        <v/>
      </c>
      <c r="O3545" s="96" t="str">
        <f t="shared" si="169"/>
        <v/>
      </c>
    </row>
    <row r="3546" spans="13:15" x14ac:dyDescent="0.25">
      <c r="M3546" s="24" t="str">
        <f t="shared" si="168"/>
        <v/>
      </c>
      <c r="N3546" s="24" t="str">
        <f t="shared" si="170"/>
        <v/>
      </c>
      <c r="O3546" s="96" t="str">
        <f t="shared" si="169"/>
        <v/>
      </c>
    </row>
    <row r="3547" spans="13:15" x14ac:dyDescent="0.25">
      <c r="M3547" s="24" t="str">
        <f t="shared" si="168"/>
        <v/>
      </c>
      <c r="N3547" s="24" t="str">
        <f t="shared" si="170"/>
        <v/>
      </c>
      <c r="O3547" s="96" t="str">
        <f t="shared" si="169"/>
        <v/>
      </c>
    </row>
    <row r="3548" spans="13:15" x14ac:dyDescent="0.25">
      <c r="M3548" s="24" t="str">
        <f t="shared" si="168"/>
        <v/>
      </c>
      <c r="N3548" s="24" t="str">
        <f t="shared" si="170"/>
        <v/>
      </c>
      <c r="O3548" s="96" t="str">
        <f t="shared" si="169"/>
        <v/>
      </c>
    </row>
    <row r="3549" spans="13:15" x14ac:dyDescent="0.25">
      <c r="M3549" s="24" t="str">
        <f t="shared" si="168"/>
        <v/>
      </c>
      <c r="N3549" s="24" t="str">
        <f t="shared" si="170"/>
        <v/>
      </c>
      <c r="O3549" s="96" t="str">
        <f t="shared" si="169"/>
        <v/>
      </c>
    </row>
    <row r="3550" spans="13:15" x14ac:dyDescent="0.25">
      <c r="M3550" s="24" t="str">
        <f t="shared" si="168"/>
        <v/>
      </c>
      <c r="N3550" s="24" t="str">
        <f t="shared" si="170"/>
        <v/>
      </c>
      <c r="O3550" s="96" t="str">
        <f t="shared" si="169"/>
        <v/>
      </c>
    </row>
    <row r="3551" spans="13:15" x14ac:dyDescent="0.25">
      <c r="M3551" s="24" t="str">
        <f t="shared" si="168"/>
        <v/>
      </c>
      <c r="N3551" s="24" t="str">
        <f t="shared" si="170"/>
        <v/>
      </c>
      <c r="O3551" s="96" t="str">
        <f t="shared" si="169"/>
        <v/>
      </c>
    </row>
    <row r="3552" spans="13:15" x14ac:dyDescent="0.25">
      <c r="M3552" s="24" t="str">
        <f t="shared" si="168"/>
        <v/>
      </c>
      <c r="N3552" s="24" t="str">
        <f t="shared" si="170"/>
        <v/>
      </c>
      <c r="O3552" s="96" t="str">
        <f t="shared" si="169"/>
        <v/>
      </c>
    </row>
    <row r="3553" spans="13:15" x14ac:dyDescent="0.25">
      <c r="M3553" s="24" t="str">
        <f t="shared" si="168"/>
        <v/>
      </c>
      <c r="N3553" s="24" t="str">
        <f t="shared" si="170"/>
        <v/>
      </c>
      <c r="O3553" s="96" t="str">
        <f t="shared" si="169"/>
        <v/>
      </c>
    </row>
    <row r="3554" spans="13:15" x14ac:dyDescent="0.25">
      <c r="M3554" s="24" t="str">
        <f t="shared" si="168"/>
        <v/>
      </c>
      <c r="N3554" s="24" t="str">
        <f t="shared" si="170"/>
        <v/>
      </c>
      <c r="O3554" s="96" t="str">
        <f t="shared" si="169"/>
        <v/>
      </c>
    </row>
    <row r="3555" spans="13:15" x14ac:dyDescent="0.25">
      <c r="M3555" s="24" t="str">
        <f t="shared" si="168"/>
        <v/>
      </c>
      <c r="N3555" s="24" t="str">
        <f t="shared" si="170"/>
        <v/>
      </c>
      <c r="O3555" s="96" t="str">
        <f t="shared" si="169"/>
        <v/>
      </c>
    </row>
    <row r="3556" spans="13:15" x14ac:dyDescent="0.25">
      <c r="M3556" s="24" t="str">
        <f t="shared" si="168"/>
        <v/>
      </c>
      <c r="N3556" s="24" t="str">
        <f t="shared" si="170"/>
        <v/>
      </c>
      <c r="O3556" s="96" t="str">
        <f t="shared" si="169"/>
        <v/>
      </c>
    </row>
    <row r="3557" spans="13:15" x14ac:dyDescent="0.25">
      <c r="M3557" s="24" t="str">
        <f t="shared" si="168"/>
        <v/>
      </c>
      <c r="N3557" s="24" t="str">
        <f t="shared" si="170"/>
        <v/>
      </c>
      <c r="O3557" s="96" t="str">
        <f t="shared" si="169"/>
        <v/>
      </c>
    </row>
    <row r="3558" spans="13:15" x14ac:dyDescent="0.25">
      <c r="M3558" s="24" t="str">
        <f t="shared" si="168"/>
        <v/>
      </c>
      <c r="N3558" s="24" t="str">
        <f t="shared" si="170"/>
        <v/>
      </c>
      <c r="O3558" s="96" t="str">
        <f t="shared" si="169"/>
        <v/>
      </c>
    </row>
    <row r="3559" spans="13:15" x14ac:dyDescent="0.25">
      <c r="M3559" s="24" t="str">
        <f t="shared" si="168"/>
        <v/>
      </c>
      <c r="N3559" s="24" t="str">
        <f t="shared" si="170"/>
        <v/>
      </c>
      <c r="O3559" s="96" t="str">
        <f t="shared" si="169"/>
        <v/>
      </c>
    </row>
    <row r="3560" spans="13:15" x14ac:dyDescent="0.25">
      <c r="M3560" s="24" t="str">
        <f t="shared" si="168"/>
        <v/>
      </c>
      <c r="N3560" s="24" t="str">
        <f t="shared" si="170"/>
        <v/>
      </c>
      <c r="O3560" s="96" t="str">
        <f t="shared" si="169"/>
        <v/>
      </c>
    </row>
    <row r="3561" spans="13:15" x14ac:dyDescent="0.25">
      <c r="M3561" s="24" t="str">
        <f t="shared" si="168"/>
        <v/>
      </c>
      <c r="N3561" s="24" t="str">
        <f t="shared" si="170"/>
        <v/>
      </c>
      <c r="O3561" s="96" t="str">
        <f t="shared" si="169"/>
        <v/>
      </c>
    </row>
    <row r="3562" spans="13:15" x14ac:dyDescent="0.25">
      <c r="M3562" s="24" t="str">
        <f t="shared" si="168"/>
        <v/>
      </c>
      <c r="N3562" s="24" t="str">
        <f t="shared" si="170"/>
        <v/>
      </c>
      <c r="O3562" s="96" t="str">
        <f t="shared" si="169"/>
        <v/>
      </c>
    </row>
    <row r="3563" spans="13:15" x14ac:dyDescent="0.25">
      <c r="M3563" s="24" t="str">
        <f t="shared" si="168"/>
        <v/>
      </c>
      <c r="N3563" s="24" t="str">
        <f t="shared" si="170"/>
        <v/>
      </c>
      <c r="O3563" s="96" t="str">
        <f t="shared" si="169"/>
        <v/>
      </c>
    </row>
    <row r="3564" spans="13:15" x14ac:dyDescent="0.25">
      <c r="M3564" s="24" t="str">
        <f t="shared" si="168"/>
        <v/>
      </c>
      <c r="N3564" s="24" t="str">
        <f t="shared" si="170"/>
        <v/>
      </c>
      <c r="O3564" s="96" t="str">
        <f t="shared" si="169"/>
        <v/>
      </c>
    </row>
    <row r="3565" spans="13:15" x14ac:dyDescent="0.25">
      <c r="M3565" s="24" t="str">
        <f t="shared" si="168"/>
        <v/>
      </c>
      <c r="N3565" s="24" t="str">
        <f t="shared" si="170"/>
        <v/>
      </c>
      <c r="O3565" s="96" t="str">
        <f t="shared" si="169"/>
        <v/>
      </c>
    </row>
    <row r="3566" spans="13:15" x14ac:dyDescent="0.25">
      <c r="M3566" s="24" t="str">
        <f t="shared" si="168"/>
        <v/>
      </c>
      <c r="N3566" s="24" t="str">
        <f t="shared" si="170"/>
        <v/>
      </c>
      <c r="O3566" s="96" t="str">
        <f t="shared" si="169"/>
        <v/>
      </c>
    </row>
    <row r="3567" spans="13:15" x14ac:dyDescent="0.25">
      <c r="M3567" s="24" t="str">
        <f t="shared" si="168"/>
        <v/>
      </c>
      <c r="N3567" s="24" t="str">
        <f t="shared" si="170"/>
        <v/>
      </c>
      <c r="O3567" s="96" t="str">
        <f t="shared" si="169"/>
        <v/>
      </c>
    </row>
    <row r="3568" spans="13:15" x14ac:dyDescent="0.25">
      <c r="M3568" s="24" t="str">
        <f t="shared" si="168"/>
        <v/>
      </c>
      <c r="N3568" s="24" t="str">
        <f t="shared" si="170"/>
        <v/>
      </c>
      <c r="O3568" s="96" t="str">
        <f t="shared" si="169"/>
        <v/>
      </c>
    </row>
    <row r="3569" spans="13:15" x14ac:dyDescent="0.25">
      <c r="M3569" s="24" t="str">
        <f t="shared" si="168"/>
        <v/>
      </c>
      <c r="N3569" s="24" t="str">
        <f t="shared" si="170"/>
        <v/>
      </c>
      <c r="O3569" s="96" t="str">
        <f t="shared" si="169"/>
        <v/>
      </c>
    </row>
    <row r="3570" spans="13:15" x14ac:dyDescent="0.25">
      <c r="M3570" s="24" t="str">
        <f t="shared" si="168"/>
        <v/>
      </c>
      <c r="N3570" s="24" t="str">
        <f t="shared" si="170"/>
        <v/>
      </c>
      <c r="O3570" s="96" t="str">
        <f t="shared" si="169"/>
        <v/>
      </c>
    </row>
    <row r="3571" spans="13:15" x14ac:dyDescent="0.25">
      <c r="M3571" s="24" t="str">
        <f t="shared" si="168"/>
        <v/>
      </c>
      <c r="N3571" s="24" t="str">
        <f t="shared" si="170"/>
        <v/>
      </c>
      <c r="O3571" s="96" t="str">
        <f t="shared" si="169"/>
        <v/>
      </c>
    </row>
    <row r="3572" spans="13:15" x14ac:dyDescent="0.25">
      <c r="M3572" s="24" t="str">
        <f t="shared" si="168"/>
        <v/>
      </c>
      <c r="N3572" s="24" t="str">
        <f t="shared" si="170"/>
        <v/>
      </c>
      <c r="O3572" s="96" t="str">
        <f t="shared" si="169"/>
        <v/>
      </c>
    </row>
    <row r="3573" spans="13:15" x14ac:dyDescent="0.25">
      <c r="M3573" s="24" t="str">
        <f t="shared" si="168"/>
        <v/>
      </c>
      <c r="N3573" s="24" t="str">
        <f t="shared" si="170"/>
        <v/>
      </c>
      <c r="O3573" s="96" t="str">
        <f t="shared" si="169"/>
        <v/>
      </c>
    </row>
    <row r="3574" spans="13:15" x14ac:dyDescent="0.25">
      <c r="M3574" s="24" t="str">
        <f t="shared" si="168"/>
        <v/>
      </c>
      <c r="N3574" s="24" t="str">
        <f t="shared" si="170"/>
        <v/>
      </c>
      <c r="O3574" s="96" t="str">
        <f t="shared" si="169"/>
        <v/>
      </c>
    </row>
    <row r="3575" spans="13:15" x14ac:dyDescent="0.25">
      <c r="M3575" s="24" t="str">
        <f t="shared" si="168"/>
        <v/>
      </c>
      <c r="N3575" s="24" t="str">
        <f t="shared" si="170"/>
        <v/>
      </c>
      <c r="O3575" s="96" t="str">
        <f t="shared" si="169"/>
        <v/>
      </c>
    </row>
    <row r="3576" spans="13:15" x14ac:dyDescent="0.25">
      <c r="M3576" s="24" t="str">
        <f t="shared" si="168"/>
        <v/>
      </c>
      <c r="N3576" s="24" t="str">
        <f t="shared" si="170"/>
        <v/>
      </c>
      <c r="O3576" s="96" t="str">
        <f t="shared" si="169"/>
        <v/>
      </c>
    </row>
    <row r="3577" spans="13:15" x14ac:dyDescent="0.25">
      <c r="M3577" s="24" t="str">
        <f t="shared" si="168"/>
        <v/>
      </c>
      <c r="N3577" s="24" t="str">
        <f t="shared" si="170"/>
        <v/>
      </c>
      <c r="O3577" s="96" t="str">
        <f t="shared" si="169"/>
        <v/>
      </c>
    </row>
    <row r="3578" spans="13:15" x14ac:dyDescent="0.25">
      <c r="M3578" s="24" t="str">
        <f t="shared" si="168"/>
        <v/>
      </c>
      <c r="N3578" s="24" t="str">
        <f t="shared" si="170"/>
        <v/>
      </c>
      <c r="O3578" s="96" t="str">
        <f t="shared" si="169"/>
        <v/>
      </c>
    </row>
    <row r="3579" spans="13:15" x14ac:dyDescent="0.25">
      <c r="M3579" s="24" t="str">
        <f t="shared" si="168"/>
        <v/>
      </c>
      <c r="N3579" s="24" t="str">
        <f t="shared" si="170"/>
        <v/>
      </c>
      <c r="O3579" s="96" t="str">
        <f t="shared" si="169"/>
        <v/>
      </c>
    </row>
    <row r="3580" spans="13:15" x14ac:dyDescent="0.25">
      <c r="M3580" s="24" t="str">
        <f t="shared" si="168"/>
        <v/>
      </c>
      <c r="N3580" s="24" t="str">
        <f t="shared" si="170"/>
        <v/>
      </c>
      <c r="O3580" s="96" t="str">
        <f t="shared" si="169"/>
        <v/>
      </c>
    </row>
    <row r="3581" spans="13:15" x14ac:dyDescent="0.25">
      <c r="M3581" s="24" t="str">
        <f t="shared" si="168"/>
        <v/>
      </c>
      <c r="N3581" s="24" t="str">
        <f t="shared" si="170"/>
        <v/>
      </c>
      <c r="O3581" s="96" t="str">
        <f t="shared" si="169"/>
        <v/>
      </c>
    </row>
    <row r="3582" spans="13:15" x14ac:dyDescent="0.25">
      <c r="M3582" s="24" t="str">
        <f t="shared" si="168"/>
        <v/>
      </c>
      <c r="N3582" s="24" t="str">
        <f t="shared" si="170"/>
        <v/>
      </c>
      <c r="O3582" s="96" t="str">
        <f t="shared" si="169"/>
        <v/>
      </c>
    </row>
    <row r="3583" spans="13:15" x14ac:dyDescent="0.25">
      <c r="M3583" s="24" t="str">
        <f t="shared" si="168"/>
        <v/>
      </c>
      <c r="N3583" s="24" t="str">
        <f t="shared" si="170"/>
        <v/>
      </c>
      <c r="O3583" s="96" t="str">
        <f t="shared" si="169"/>
        <v/>
      </c>
    </row>
    <row r="3584" spans="13:15" x14ac:dyDescent="0.25">
      <c r="M3584" s="24" t="str">
        <f t="shared" si="168"/>
        <v/>
      </c>
      <c r="N3584" s="24" t="str">
        <f t="shared" si="170"/>
        <v/>
      </c>
      <c r="O3584" s="96" t="str">
        <f t="shared" si="169"/>
        <v/>
      </c>
    </row>
    <row r="3585" spans="13:15" x14ac:dyDescent="0.25">
      <c r="M3585" s="24" t="str">
        <f t="shared" ref="M3585:M3648" si="171">IF($B3585="","",_xlfn.NUMBERVALUE(LEFT($J3585,5)))</f>
        <v/>
      </c>
      <c r="N3585" s="24" t="str">
        <f t="shared" si="170"/>
        <v/>
      </c>
      <c r="O3585" s="96" t="str">
        <f t="shared" si="169"/>
        <v/>
      </c>
    </row>
    <row r="3586" spans="13:15" x14ac:dyDescent="0.25">
      <c r="M3586" s="24" t="str">
        <f t="shared" si="171"/>
        <v/>
      </c>
      <c r="N3586" s="24" t="str">
        <f t="shared" si="170"/>
        <v/>
      </c>
      <c r="O3586" s="96" t="str">
        <f t="shared" si="169"/>
        <v/>
      </c>
    </row>
    <row r="3587" spans="13:15" x14ac:dyDescent="0.25">
      <c r="M3587" s="24" t="str">
        <f t="shared" si="171"/>
        <v/>
      </c>
      <c r="N3587" s="24" t="str">
        <f t="shared" si="170"/>
        <v/>
      </c>
      <c r="O3587" s="96" t="str">
        <f t="shared" ref="O3587:O3650" si="172">IF($A3587="","",HOUR($N3587))</f>
        <v/>
      </c>
    </row>
    <row r="3588" spans="13:15" x14ac:dyDescent="0.25">
      <c r="M3588" s="24" t="str">
        <f t="shared" si="171"/>
        <v/>
      </c>
      <c r="N3588" s="24" t="str">
        <f t="shared" si="170"/>
        <v/>
      </c>
      <c r="O3588" s="96" t="str">
        <f t="shared" si="172"/>
        <v/>
      </c>
    </row>
    <row r="3589" spans="13:15" x14ac:dyDescent="0.25">
      <c r="M3589" s="24" t="str">
        <f t="shared" si="171"/>
        <v/>
      </c>
      <c r="N3589" s="24" t="str">
        <f t="shared" si="170"/>
        <v/>
      </c>
      <c r="O3589" s="96" t="str">
        <f t="shared" si="172"/>
        <v/>
      </c>
    </row>
    <row r="3590" spans="13:15" x14ac:dyDescent="0.25">
      <c r="M3590" s="24" t="str">
        <f t="shared" si="171"/>
        <v/>
      </c>
      <c r="N3590" s="24" t="str">
        <f t="shared" si="170"/>
        <v/>
      </c>
      <c r="O3590" s="96" t="str">
        <f t="shared" si="172"/>
        <v/>
      </c>
    </row>
    <row r="3591" spans="13:15" x14ac:dyDescent="0.25">
      <c r="M3591" s="24" t="str">
        <f t="shared" si="171"/>
        <v/>
      </c>
      <c r="N3591" s="24" t="str">
        <f t="shared" si="170"/>
        <v/>
      </c>
      <c r="O3591" s="96" t="str">
        <f t="shared" si="172"/>
        <v/>
      </c>
    </row>
    <row r="3592" spans="13:15" x14ac:dyDescent="0.25">
      <c r="M3592" s="24" t="str">
        <f t="shared" si="171"/>
        <v/>
      </c>
      <c r="N3592" s="24" t="str">
        <f t="shared" ref="N3592:N3655" si="173">IF(B3592="","",IF($M3592&lt;10/48,10/48,IF($M3592&gt;39/48,39/48,$M3592)))</f>
        <v/>
      </c>
      <c r="O3592" s="96" t="str">
        <f t="shared" si="172"/>
        <v/>
      </c>
    </row>
    <row r="3593" spans="13:15" x14ac:dyDescent="0.25">
      <c r="M3593" s="24" t="str">
        <f t="shared" si="171"/>
        <v/>
      </c>
      <c r="N3593" s="24" t="str">
        <f t="shared" si="173"/>
        <v/>
      </c>
      <c r="O3593" s="96" t="str">
        <f t="shared" si="172"/>
        <v/>
      </c>
    </row>
    <row r="3594" spans="13:15" x14ac:dyDescent="0.25">
      <c r="M3594" s="24" t="str">
        <f t="shared" si="171"/>
        <v/>
      </c>
      <c r="N3594" s="24" t="str">
        <f t="shared" si="173"/>
        <v/>
      </c>
      <c r="O3594" s="96" t="str">
        <f t="shared" si="172"/>
        <v/>
      </c>
    </row>
    <row r="3595" spans="13:15" x14ac:dyDescent="0.25">
      <c r="M3595" s="24" t="str">
        <f t="shared" si="171"/>
        <v/>
      </c>
      <c r="N3595" s="24" t="str">
        <f t="shared" si="173"/>
        <v/>
      </c>
      <c r="O3595" s="96" t="str">
        <f t="shared" si="172"/>
        <v/>
      </c>
    </row>
    <row r="3596" spans="13:15" x14ac:dyDescent="0.25">
      <c r="M3596" s="24" t="str">
        <f t="shared" si="171"/>
        <v/>
      </c>
      <c r="N3596" s="24" t="str">
        <f t="shared" si="173"/>
        <v/>
      </c>
      <c r="O3596" s="96" t="str">
        <f t="shared" si="172"/>
        <v/>
      </c>
    </row>
    <row r="3597" spans="13:15" x14ac:dyDescent="0.25">
      <c r="M3597" s="24" t="str">
        <f t="shared" si="171"/>
        <v/>
      </c>
      <c r="N3597" s="24" t="str">
        <f t="shared" si="173"/>
        <v/>
      </c>
      <c r="O3597" s="96" t="str">
        <f t="shared" si="172"/>
        <v/>
      </c>
    </row>
    <row r="3598" spans="13:15" x14ac:dyDescent="0.25">
      <c r="M3598" s="24" t="str">
        <f t="shared" si="171"/>
        <v/>
      </c>
      <c r="N3598" s="24" t="str">
        <f t="shared" si="173"/>
        <v/>
      </c>
      <c r="O3598" s="96" t="str">
        <f t="shared" si="172"/>
        <v/>
      </c>
    </row>
    <row r="3599" spans="13:15" x14ac:dyDescent="0.25">
      <c r="M3599" s="24" t="str">
        <f t="shared" si="171"/>
        <v/>
      </c>
      <c r="N3599" s="24" t="str">
        <f t="shared" si="173"/>
        <v/>
      </c>
      <c r="O3599" s="96" t="str">
        <f t="shared" si="172"/>
        <v/>
      </c>
    </row>
    <row r="3600" spans="13:15" x14ac:dyDescent="0.25">
      <c r="M3600" s="24" t="str">
        <f t="shared" si="171"/>
        <v/>
      </c>
      <c r="N3600" s="24" t="str">
        <f t="shared" si="173"/>
        <v/>
      </c>
      <c r="O3600" s="96" t="str">
        <f t="shared" si="172"/>
        <v/>
      </c>
    </row>
    <row r="3601" spans="13:15" x14ac:dyDescent="0.25">
      <c r="M3601" s="24" t="str">
        <f t="shared" si="171"/>
        <v/>
      </c>
      <c r="N3601" s="24" t="str">
        <f t="shared" si="173"/>
        <v/>
      </c>
      <c r="O3601" s="96" t="str">
        <f t="shared" si="172"/>
        <v/>
      </c>
    </row>
    <row r="3602" spans="13:15" x14ac:dyDescent="0.25">
      <c r="M3602" s="24" t="str">
        <f t="shared" si="171"/>
        <v/>
      </c>
      <c r="N3602" s="24" t="str">
        <f t="shared" si="173"/>
        <v/>
      </c>
      <c r="O3602" s="96" t="str">
        <f t="shared" si="172"/>
        <v/>
      </c>
    </row>
    <row r="3603" spans="13:15" x14ac:dyDescent="0.25">
      <c r="M3603" s="24" t="str">
        <f t="shared" si="171"/>
        <v/>
      </c>
      <c r="N3603" s="24" t="str">
        <f t="shared" si="173"/>
        <v/>
      </c>
      <c r="O3603" s="96" t="str">
        <f t="shared" si="172"/>
        <v/>
      </c>
    </row>
    <row r="3604" spans="13:15" x14ac:dyDescent="0.25">
      <c r="M3604" s="24" t="str">
        <f t="shared" si="171"/>
        <v/>
      </c>
      <c r="N3604" s="24" t="str">
        <f t="shared" si="173"/>
        <v/>
      </c>
      <c r="O3604" s="96" t="str">
        <f t="shared" si="172"/>
        <v/>
      </c>
    </row>
    <row r="3605" spans="13:15" x14ac:dyDescent="0.25">
      <c r="M3605" s="24" t="str">
        <f t="shared" si="171"/>
        <v/>
      </c>
      <c r="N3605" s="24" t="str">
        <f t="shared" si="173"/>
        <v/>
      </c>
      <c r="O3605" s="96" t="str">
        <f t="shared" si="172"/>
        <v/>
      </c>
    </row>
    <row r="3606" spans="13:15" x14ac:dyDescent="0.25">
      <c r="M3606" s="24" t="str">
        <f t="shared" si="171"/>
        <v/>
      </c>
      <c r="N3606" s="24" t="str">
        <f t="shared" si="173"/>
        <v/>
      </c>
      <c r="O3606" s="96" t="str">
        <f t="shared" si="172"/>
        <v/>
      </c>
    </row>
    <row r="3607" spans="13:15" x14ac:dyDescent="0.25">
      <c r="M3607" s="24" t="str">
        <f t="shared" si="171"/>
        <v/>
      </c>
      <c r="N3607" s="24" t="str">
        <f t="shared" si="173"/>
        <v/>
      </c>
      <c r="O3607" s="96" t="str">
        <f t="shared" si="172"/>
        <v/>
      </c>
    </row>
    <row r="3608" spans="13:15" x14ac:dyDescent="0.25">
      <c r="M3608" s="24" t="str">
        <f t="shared" si="171"/>
        <v/>
      </c>
      <c r="N3608" s="24" t="str">
        <f t="shared" si="173"/>
        <v/>
      </c>
      <c r="O3608" s="96" t="str">
        <f t="shared" si="172"/>
        <v/>
      </c>
    </row>
    <row r="3609" spans="13:15" x14ac:dyDescent="0.25">
      <c r="M3609" s="24" t="str">
        <f t="shared" si="171"/>
        <v/>
      </c>
      <c r="N3609" s="24" t="str">
        <f t="shared" si="173"/>
        <v/>
      </c>
      <c r="O3609" s="96" t="str">
        <f t="shared" si="172"/>
        <v/>
      </c>
    </row>
    <row r="3610" spans="13:15" x14ac:dyDescent="0.25">
      <c r="M3610" s="24" t="str">
        <f t="shared" si="171"/>
        <v/>
      </c>
      <c r="N3610" s="24" t="str">
        <f t="shared" si="173"/>
        <v/>
      </c>
      <c r="O3610" s="96" t="str">
        <f t="shared" si="172"/>
        <v/>
      </c>
    </row>
    <row r="3611" spans="13:15" x14ac:dyDescent="0.25">
      <c r="M3611" s="24" t="str">
        <f t="shared" si="171"/>
        <v/>
      </c>
      <c r="N3611" s="24" t="str">
        <f t="shared" si="173"/>
        <v/>
      </c>
      <c r="O3611" s="96" t="str">
        <f t="shared" si="172"/>
        <v/>
      </c>
    </row>
    <row r="3612" spans="13:15" x14ac:dyDescent="0.25">
      <c r="M3612" s="24" t="str">
        <f t="shared" si="171"/>
        <v/>
      </c>
      <c r="N3612" s="24" t="str">
        <f t="shared" si="173"/>
        <v/>
      </c>
      <c r="O3612" s="96" t="str">
        <f t="shared" si="172"/>
        <v/>
      </c>
    </row>
    <row r="3613" spans="13:15" x14ac:dyDescent="0.25">
      <c r="M3613" s="24" t="str">
        <f t="shared" si="171"/>
        <v/>
      </c>
      <c r="N3613" s="24" t="str">
        <f t="shared" si="173"/>
        <v/>
      </c>
      <c r="O3613" s="96" t="str">
        <f t="shared" si="172"/>
        <v/>
      </c>
    </row>
    <row r="3614" spans="13:15" x14ac:dyDescent="0.25">
      <c r="M3614" s="24" t="str">
        <f t="shared" si="171"/>
        <v/>
      </c>
      <c r="N3614" s="24" t="str">
        <f t="shared" si="173"/>
        <v/>
      </c>
      <c r="O3614" s="96" t="str">
        <f t="shared" si="172"/>
        <v/>
      </c>
    </row>
    <row r="3615" spans="13:15" x14ac:dyDescent="0.25">
      <c r="M3615" s="24" t="str">
        <f t="shared" si="171"/>
        <v/>
      </c>
      <c r="N3615" s="24" t="str">
        <f t="shared" si="173"/>
        <v/>
      </c>
      <c r="O3615" s="96" t="str">
        <f t="shared" si="172"/>
        <v/>
      </c>
    </row>
    <row r="3616" spans="13:15" x14ac:dyDescent="0.25">
      <c r="M3616" s="24" t="str">
        <f t="shared" si="171"/>
        <v/>
      </c>
      <c r="N3616" s="24" t="str">
        <f t="shared" si="173"/>
        <v/>
      </c>
      <c r="O3616" s="96" t="str">
        <f t="shared" si="172"/>
        <v/>
      </c>
    </row>
    <row r="3617" spans="13:15" x14ac:dyDescent="0.25">
      <c r="M3617" s="24" t="str">
        <f t="shared" si="171"/>
        <v/>
      </c>
      <c r="N3617" s="24" t="str">
        <f t="shared" si="173"/>
        <v/>
      </c>
      <c r="O3617" s="96" t="str">
        <f t="shared" si="172"/>
        <v/>
      </c>
    </row>
    <row r="3618" spans="13:15" x14ac:dyDescent="0.25">
      <c r="M3618" s="24" t="str">
        <f t="shared" si="171"/>
        <v/>
      </c>
      <c r="N3618" s="24" t="str">
        <f t="shared" si="173"/>
        <v/>
      </c>
      <c r="O3618" s="96" t="str">
        <f t="shared" si="172"/>
        <v/>
      </c>
    </row>
    <row r="3619" spans="13:15" x14ac:dyDescent="0.25">
      <c r="M3619" s="24" t="str">
        <f t="shared" si="171"/>
        <v/>
      </c>
      <c r="N3619" s="24" t="str">
        <f t="shared" si="173"/>
        <v/>
      </c>
      <c r="O3619" s="96" t="str">
        <f t="shared" si="172"/>
        <v/>
      </c>
    </row>
    <row r="3620" spans="13:15" x14ac:dyDescent="0.25">
      <c r="M3620" s="24" t="str">
        <f t="shared" si="171"/>
        <v/>
      </c>
      <c r="N3620" s="24" t="str">
        <f t="shared" si="173"/>
        <v/>
      </c>
      <c r="O3620" s="96" t="str">
        <f t="shared" si="172"/>
        <v/>
      </c>
    </row>
    <row r="3621" spans="13:15" x14ac:dyDescent="0.25">
      <c r="M3621" s="24" t="str">
        <f t="shared" si="171"/>
        <v/>
      </c>
      <c r="N3621" s="24" t="str">
        <f t="shared" si="173"/>
        <v/>
      </c>
      <c r="O3621" s="96" t="str">
        <f t="shared" si="172"/>
        <v/>
      </c>
    </row>
    <row r="3622" spans="13:15" x14ac:dyDescent="0.25">
      <c r="M3622" s="24" t="str">
        <f t="shared" si="171"/>
        <v/>
      </c>
      <c r="N3622" s="24" t="str">
        <f t="shared" si="173"/>
        <v/>
      </c>
      <c r="O3622" s="96" t="str">
        <f t="shared" si="172"/>
        <v/>
      </c>
    </row>
    <row r="3623" spans="13:15" x14ac:dyDescent="0.25">
      <c r="M3623" s="24" t="str">
        <f t="shared" si="171"/>
        <v/>
      </c>
      <c r="N3623" s="24" t="str">
        <f t="shared" si="173"/>
        <v/>
      </c>
      <c r="O3623" s="96" t="str">
        <f t="shared" si="172"/>
        <v/>
      </c>
    </row>
    <row r="3624" spans="13:15" x14ac:dyDescent="0.25">
      <c r="M3624" s="24" t="str">
        <f t="shared" si="171"/>
        <v/>
      </c>
      <c r="N3624" s="24" t="str">
        <f t="shared" si="173"/>
        <v/>
      </c>
      <c r="O3624" s="96" t="str">
        <f t="shared" si="172"/>
        <v/>
      </c>
    </row>
    <row r="3625" spans="13:15" x14ac:dyDescent="0.25">
      <c r="M3625" s="24" t="str">
        <f t="shared" si="171"/>
        <v/>
      </c>
      <c r="N3625" s="24" t="str">
        <f t="shared" si="173"/>
        <v/>
      </c>
      <c r="O3625" s="96" t="str">
        <f t="shared" si="172"/>
        <v/>
      </c>
    </row>
    <row r="3626" spans="13:15" x14ac:dyDescent="0.25">
      <c r="M3626" s="24" t="str">
        <f t="shared" si="171"/>
        <v/>
      </c>
      <c r="N3626" s="24" t="str">
        <f t="shared" si="173"/>
        <v/>
      </c>
      <c r="O3626" s="96" t="str">
        <f t="shared" si="172"/>
        <v/>
      </c>
    </row>
    <row r="3627" spans="13:15" x14ac:dyDescent="0.25">
      <c r="M3627" s="24" t="str">
        <f t="shared" si="171"/>
        <v/>
      </c>
      <c r="N3627" s="24" t="str">
        <f t="shared" si="173"/>
        <v/>
      </c>
      <c r="O3627" s="96" t="str">
        <f t="shared" si="172"/>
        <v/>
      </c>
    </row>
    <row r="3628" spans="13:15" x14ac:dyDescent="0.25">
      <c r="M3628" s="24" t="str">
        <f t="shared" si="171"/>
        <v/>
      </c>
      <c r="N3628" s="24" t="str">
        <f t="shared" si="173"/>
        <v/>
      </c>
      <c r="O3628" s="96" t="str">
        <f t="shared" si="172"/>
        <v/>
      </c>
    </row>
    <row r="3629" spans="13:15" x14ac:dyDescent="0.25">
      <c r="M3629" s="24" t="str">
        <f t="shared" si="171"/>
        <v/>
      </c>
      <c r="N3629" s="24" t="str">
        <f t="shared" si="173"/>
        <v/>
      </c>
      <c r="O3629" s="96" t="str">
        <f t="shared" si="172"/>
        <v/>
      </c>
    </row>
    <row r="3630" spans="13:15" x14ac:dyDescent="0.25">
      <c r="M3630" s="24" t="str">
        <f t="shared" si="171"/>
        <v/>
      </c>
      <c r="N3630" s="24" t="str">
        <f t="shared" si="173"/>
        <v/>
      </c>
      <c r="O3630" s="96" t="str">
        <f t="shared" si="172"/>
        <v/>
      </c>
    </row>
    <row r="3631" spans="13:15" x14ac:dyDescent="0.25">
      <c r="M3631" s="24" t="str">
        <f t="shared" si="171"/>
        <v/>
      </c>
      <c r="N3631" s="24" t="str">
        <f t="shared" si="173"/>
        <v/>
      </c>
      <c r="O3631" s="96" t="str">
        <f t="shared" si="172"/>
        <v/>
      </c>
    </row>
    <row r="3632" spans="13:15" x14ac:dyDescent="0.25">
      <c r="M3632" s="24" t="str">
        <f t="shared" si="171"/>
        <v/>
      </c>
      <c r="N3632" s="24" t="str">
        <f t="shared" si="173"/>
        <v/>
      </c>
      <c r="O3632" s="96" t="str">
        <f t="shared" si="172"/>
        <v/>
      </c>
    </row>
    <row r="3633" spans="13:15" x14ac:dyDescent="0.25">
      <c r="M3633" s="24" t="str">
        <f t="shared" si="171"/>
        <v/>
      </c>
      <c r="N3633" s="24" t="str">
        <f t="shared" si="173"/>
        <v/>
      </c>
      <c r="O3633" s="96" t="str">
        <f t="shared" si="172"/>
        <v/>
      </c>
    </row>
    <row r="3634" spans="13:15" x14ac:dyDescent="0.25">
      <c r="M3634" s="24" t="str">
        <f t="shared" si="171"/>
        <v/>
      </c>
      <c r="N3634" s="24" t="str">
        <f t="shared" si="173"/>
        <v/>
      </c>
      <c r="O3634" s="96" t="str">
        <f t="shared" si="172"/>
        <v/>
      </c>
    </row>
    <row r="3635" spans="13:15" x14ac:dyDescent="0.25">
      <c r="M3635" s="24" t="str">
        <f t="shared" si="171"/>
        <v/>
      </c>
      <c r="N3635" s="24" t="str">
        <f t="shared" si="173"/>
        <v/>
      </c>
      <c r="O3635" s="96" t="str">
        <f t="shared" si="172"/>
        <v/>
      </c>
    </row>
    <row r="3636" spans="13:15" x14ac:dyDescent="0.25">
      <c r="M3636" s="24" t="str">
        <f t="shared" si="171"/>
        <v/>
      </c>
      <c r="N3636" s="24" t="str">
        <f t="shared" si="173"/>
        <v/>
      </c>
      <c r="O3636" s="96" t="str">
        <f t="shared" si="172"/>
        <v/>
      </c>
    </row>
    <row r="3637" spans="13:15" x14ac:dyDescent="0.25">
      <c r="M3637" s="24" t="str">
        <f t="shared" si="171"/>
        <v/>
      </c>
      <c r="N3637" s="24" t="str">
        <f t="shared" si="173"/>
        <v/>
      </c>
      <c r="O3637" s="96" t="str">
        <f t="shared" si="172"/>
        <v/>
      </c>
    </row>
    <row r="3638" spans="13:15" x14ac:dyDescent="0.25">
      <c r="M3638" s="24" t="str">
        <f t="shared" si="171"/>
        <v/>
      </c>
      <c r="N3638" s="24" t="str">
        <f t="shared" si="173"/>
        <v/>
      </c>
      <c r="O3638" s="96" t="str">
        <f t="shared" si="172"/>
        <v/>
      </c>
    </row>
    <row r="3639" spans="13:15" x14ac:dyDescent="0.25">
      <c r="M3639" s="24" t="str">
        <f t="shared" si="171"/>
        <v/>
      </c>
      <c r="N3639" s="24" t="str">
        <f t="shared" si="173"/>
        <v/>
      </c>
      <c r="O3639" s="96" t="str">
        <f t="shared" si="172"/>
        <v/>
      </c>
    </row>
    <row r="3640" spans="13:15" x14ac:dyDescent="0.25">
      <c r="M3640" s="24" t="str">
        <f t="shared" si="171"/>
        <v/>
      </c>
      <c r="N3640" s="24" t="str">
        <f t="shared" si="173"/>
        <v/>
      </c>
      <c r="O3640" s="96" t="str">
        <f t="shared" si="172"/>
        <v/>
      </c>
    </row>
    <row r="3641" spans="13:15" x14ac:dyDescent="0.25">
      <c r="M3641" s="24" t="str">
        <f t="shared" si="171"/>
        <v/>
      </c>
      <c r="N3641" s="24" t="str">
        <f t="shared" si="173"/>
        <v/>
      </c>
      <c r="O3641" s="96" t="str">
        <f t="shared" si="172"/>
        <v/>
      </c>
    </row>
    <row r="3642" spans="13:15" x14ac:dyDescent="0.25">
      <c r="M3642" s="24" t="str">
        <f t="shared" si="171"/>
        <v/>
      </c>
      <c r="N3642" s="24" t="str">
        <f t="shared" si="173"/>
        <v/>
      </c>
      <c r="O3642" s="96" t="str">
        <f t="shared" si="172"/>
        <v/>
      </c>
    </row>
    <row r="3643" spans="13:15" x14ac:dyDescent="0.25">
      <c r="M3643" s="24" t="str">
        <f t="shared" si="171"/>
        <v/>
      </c>
      <c r="N3643" s="24" t="str">
        <f t="shared" si="173"/>
        <v/>
      </c>
      <c r="O3643" s="96" t="str">
        <f t="shared" si="172"/>
        <v/>
      </c>
    </row>
    <row r="3644" spans="13:15" x14ac:dyDescent="0.25">
      <c r="M3644" s="24" t="str">
        <f t="shared" si="171"/>
        <v/>
      </c>
      <c r="N3644" s="24" t="str">
        <f t="shared" si="173"/>
        <v/>
      </c>
      <c r="O3644" s="96" t="str">
        <f t="shared" si="172"/>
        <v/>
      </c>
    </row>
    <row r="3645" spans="13:15" x14ac:dyDescent="0.25">
      <c r="M3645" s="24" t="str">
        <f t="shared" si="171"/>
        <v/>
      </c>
      <c r="N3645" s="24" t="str">
        <f t="shared" si="173"/>
        <v/>
      </c>
      <c r="O3645" s="96" t="str">
        <f t="shared" si="172"/>
        <v/>
      </c>
    </row>
    <row r="3646" spans="13:15" x14ac:dyDescent="0.25">
      <c r="M3646" s="24" t="str">
        <f t="shared" si="171"/>
        <v/>
      </c>
      <c r="N3646" s="24" t="str">
        <f t="shared" si="173"/>
        <v/>
      </c>
      <c r="O3646" s="96" t="str">
        <f t="shared" si="172"/>
        <v/>
      </c>
    </row>
    <row r="3647" spans="13:15" x14ac:dyDescent="0.25">
      <c r="M3647" s="24" t="str">
        <f t="shared" si="171"/>
        <v/>
      </c>
      <c r="N3647" s="24" t="str">
        <f t="shared" si="173"/>
        <v/>
      </c>
      <c r="O3647" s="96" t="str">
        <f t="shared" si="172"/>
        <v/>
      </c>
    </row>
    <row r="3648" spans="13:15" x14ac:dyDescent="0.25">
      <c r="M3648" s="24" t="str">
        <f t="shared" si="171"/>
        <v/>
      </c>
      <c r="N3648" s="24" t="str">
        <f t="shared" si="173"/>
        <v/>
      </c>
      <c r="O3648" s="96" t="str">
        <f t="shared" si="172"/>
        <v/>
      </c>
    </row>
    <row r="3649" spans="13:15" x14ac:dyDescent="0.25">
      <c r="M3649" s="24" t="str">
        <f t="shared" ref="M3649:M3712" si="174">IF($B3649="","",_xlfn.NUMBERVALUE(LEFT($J3649,5)))</f>
        <v/>
      </c>
      <c r="N3649" s="24" t="str">
        <f t="shared" si="173"/>
        <v/>
      </c>
      <c r="O3649" s="96" t="str">
        <f t="shared" si="172"/>
        <v/>
      </c>
    </row>
    <row r="3650" spans="13:15" x14ac:dyDescent="0.25">
      <c r="M3650" s="24" t="str">
        <f t="shared" si="174"/>
        <v/>
      </c>
      <c r="N3650" s="24" t="str">
        <f t="shared" si="173"/>
        <v/>
      </c>
      <c r="O3650" s="96" t="str">
        <f t="shared" si="172"/>
        <v/>
      </c>
    </row>
    <row r="3651" spans="13:15" x14ac:dyDescent="0.25">
      <c r="M3651" s="24" t="str">
        <f t="shared" si="174"/>
        <v/>
      </c>
      <c r="N3651" s="24" t="str">
        <f t="shared" si="173"/>
        <v/>
      </c>
      <c r="O3651" s="96" t="str">
        <f t="shared" ref="O3651:O3714" si="175">IF($A3651="","",HOUR($N3651))</f>
        <v/>
      </c>
    </row>
    <row r="3652" spans="13:15" x14ac:dyDescent="0.25">
      <c r="M3652" s="24" t="str">
        <f t="shared" si="174"/>
        <v/>
      </c>
      <c r="N3652" s="24" t="str">
        <f t="shared" si="173"/>
        <v/>
      </c>
      <c r="O3652" s="96" t="str">
        <f t="shared" si="175"/>
        <v/>
      </c>
    </row>
    <row r="3653" spans="13:15" x14ac:dyDescent="0.25">
      <c r="M3653" s="24" t="str">
        <f t="shared" si="174"/>
        <v/>
      </c>
      <c r="N3653" s="24" t="str">
        <f t="shared" si="173"/>
        <v/>
      </c>
      <c r="O3653" s="96" t="str">
        <f t="shared" si="175"/>
        <v/>
      </c>
    </row>
    <row r="3654" spans="13:15" x14ac:dyDescent="0.25">
      <c r="M3654" s="24" t="str">
        <f t="shared" si="174"/>
        <v/>
      </c>
      <c r="N3654" s="24" t="str">
        <f t="shared" si="173"/>
        <v/>
      </c>
      <c r="O3654" s="96" t="str">
        <f t="shared" si="175"/>
        <v/>
      </c>
    </row>
    <row r="3655" spans="13:15" x14ac:dyDescent="0.25">
      <c r="M3655" s="24" t="str">
        <f t="shared" si="174"/>
        <v/>
      </c>
      <c r="N3655" s="24" t="str">
        <f t="shared" si="173"/>
        <v/>
      </c>
      <c r="O3655" s="96" t="str">
        <f t="shared" si="175"/>
        <v/>
      </c>
    </row>
    <row r="3656" spans="13:15" x14ac:dyDescent="0.25">
      <c r="M3656" s="24" t="str">
        <f t="shared" si="174"/>
        <v/>
      </c>
      <c r="N3656" s="24" t="str">
        <f t="shared" ref="N3656:N3719" si="176">IF(B3656="","",IF($M3656&lt;10/48,10/48,IF($M3656&gt;39/48,39/48,$M3656)))</f>
        <v/>
      </c>
      <c r="O3656" s="96" t="str">
        <f t="shared" si="175"/>
        <v/>
      </c>
    </row>
    <row r="3657" spans="13:15" x14ac:dyDescent="0.25">
      <c r="M3657" s="24" t="str">
        <f t="shared" si="174"/>
        <v/>
      </c>
      <c r="N3657" s="24" t="str">
        <f t="shared" si="176"/>
        <v/>
      </c>
      <c r="O3657" s="96" t="str">
        <f t="shared" si="175"/>
        <v/>
      </c>
    </row>
    <row r="3658" spans="13:15" x14ac:dyDescent="0.25">
      <c r="M3658" s="24" t="str">
        <f t="shared" si="174"/>
        <v/>
      </c>
      <c r="N3658" s="24" t="str">
        <f t="shared" si="176"/>
        <v/>
      </c>
      <c r="O3658" s="96" t="str">
        <f t="shared" si="175"/>
        <v/>
      </c>
    </row>
    <row r="3659" spans="13:15" x14ac:dyDescent="0.25">
      <c r="M3659" s="24" t="str">
        <f t="shared" si="174"/>
        <v/>
      </c>
      <c r="N3659" s="24" t="str">
        <f t="shared" si="176"/>
        <v/>
      </c>
      <c r="O3659" s="96" t="str">
        <f t="shared" si="175"/>
        <v/>
      </c>
    </row>
    <row r="3660" spans="13:15" x14ac:dyDescent="0.25">
      <c r="M3660" s="24" t="str">
        <f t="shared" si="174"/>
        <v/>
      </c>
      <c r="N3660" s="24" t="str">
        <f t="shared" si="176"/>
        <v/>
      </c>
      <c r="O3660" s="96" t="str">
        <f t="shared" si="175"/>
        <v/>
      </c>
    </row>
    <row r="3661" spans="13:15" x14ac:dyDescent="0.25">
      <c r="M3661" s="24" t="str">
        <f t="shared" si="174"/>
        <v/>
      </c>
      <c r="N3661" s="24" t="str">
        <f t="shared" si="176"/>
        <v/>
      </c>
      <c r="O3661" s="96" t="str">
        <f t="shared" si="175"/>
        <v/>
      </c>
    </row>
    <row r="3662" spans="13:15" x14ac:dyDescent="0.25">
      <c r="M3662" s="24" t="str">
        <f t="shared" si="174"/>
        <v/>
      </c>
      <c r="N3662" s="24" t="str">
        <f t="shared" si="176"/>
        <v/>
      </c>
      <c r="O3662" s="96" t="str">
        <f t="shared" si="175"/>
        <v/>
      </c>
    </row>
    <row r="3663" spans="13:15" x14ac:dyDescent="0.25">
      <c r="M3663" s="24" t="str">
        <f t="shared" si="174"/>
        <v/>
      </c>
      <c r="N3663" s="24" t="str">
        <f t="shared" si="176"/>
        <v/>
      </c>
      <c r="O3663" s="96" t="str">
        <f t="shared" si="175"/>
        <v/>
      </c>
    </row>
    <row r="3664" spans="13:15" x14ac:dyDescent="0.25">
      <c r="M3664" s="24" t="str">
        <f t="shared" si="174"/>
        <v/>
      </c>
      <c r="N3664" s="24" t="str">
        <f t="shared" si="176"/>
        <v/>
      </c>
      <c r="O3664" s="96" t="str">
        <f t="shared" si="175"/>
        <v/>
      </c>
    </row>
    <row r="3665" spans="13:15" x14ac:dyDescent="0.25">
      <c r="M3665" s="24" t="str">
        <f t="shared" si="174"/>
        <v/>
      </c>
      <c r="N3665" s="24" t="str">
        <f t="shared" si="176"/>
        <v/>
      </c>
      <c r="O3665" s="96" t="str">
        <f t="shared" si="175"/>
        <v/>
      </c>
    </row>
    <row r="3666" spans="13:15" x14ac:dyDescent="0.25">
      <c r="M3666" s="24" t="str">
        <f t="shared" si="174"/>
        <v/>
      </c>
      <c r="N3666" s="24" t="str">
        <f t="shared" si="176"/>
        <v/>
      </c>
      <c r="O3666" s="96" t="str">
        <f t="shared" si="175"/>
        <v/>
      </c>
    </row>
    <row r="3667" spans="13:15" x14ac:dyDescent="0.25">
      <c r="M3667" s="24" t="str">
        <f t="shared" si="174"/>
        <v/>
      </c>
      <c r="N3667" s="24" t="str">
        <f t="shared" si="176"/>
        <v/>
      </c>
      <c r="O3667" s="96" t="str">
        <f t="shared" si="175"/>
        <v/>
      </c>
    </row>
    <row r="3668" spans="13:15" x14ac:dyDescent="0.25">
      <c r="M3668" s="24" t="str">
        <f t="shared" si="174"/>
        <v/>
      </c>
      <c r="N3668" s="24" t="str">
        <f t="shared" si="176"/>
        <v/>
      </c>
      <c r="O3668" s="96" t="str">
        <f t="shared" si="175"/>
        <v/>
      </c>
    </row>
    <row r="3669" spans="13:15" x14ac:dyDescent="0.25">
      <c r="M3669" s="24" t="str">
        <f t="shared" si="174"/>
        <v/>
      </c>
      <c r="N3669" s="24" t="str">
        <f t="shared" si="176"/>
        <v/>
      </c>
      <c r="O3669" s="96" t="str">
        <f t="shared" si="175"/>
        <v/>
      </c>
    </row>
    <row r="3670" spans="13:15" x14ac:dyDescent="0.25">
      <c r="M3670" s="24" t="str">
        <f t="shared" si="174"/>
        <v/>
      </c>
      <c r="N3670" s="24" t="str">
        <f t="shared" si="176"/>
        <v/>
      </c>
      <c r="O3670" s="96" t="str">
        <f t="shared" si="175"/>
        <v/>
      </c>
    </row>
    <row r="3671" spans="13:15" x14ac:dyDescent="0.25">
      <c r="M3671" s="24" t="str">
        <f t="shared" si="174"/>
        <v/>
      </c>
      <c r="N3671" s="24" t="str">
        <f t="shared" si="176"/>
        <v/>
      </c>
      <c r="O3671" s="96" t="str">
        <f t="shared" si="175"/>
        <v/>
      </c>
    </row>
    <row r="3672" spans="13:15" x14ac:dyDescent="0.25">
      <c r="M3672" s="24" t="str">
        <f t="shared" si="174"/>
        <v/>
      </c>
      <c r="N3672" s="24" t="str">
        <f t="shared" si="176"/>
        <v/>
      </c>
      <c r="O3672" s="96" t="str">
        <f t="shared" si="175"/>
        <v/>
      </c>
    </row>
    <row r="3673" spans="13:15" x14ac:dyDescent="0.25">
      <c r="M3673" s="24" t="str">
        <f t="shared" si="174"/>
        <v/>
      </c>
      <c r="N3673" s="24" t="str">
        <f t="shared" si="176"/>
        <v/>
      </c>
      <c r="O3673" s="96" t="str">
        <f t="shared" si="175"/>
        <v/>
      </c>
    </row>
    <row r="3674" spans="13:15" x14ac:dyDescent="0.25">
      <c r="M3674" s="24" t="str">
        <f t="shared" si="174"/>
        <v/>
      </c>
      <c r="N3674" s="24" t="str">
        <f t="shared" si="176"/>
        <v/>
      </c>
      <c r="O3674" s="96" t="str">
        <f t="shared" si="175"/>
        <v/>
      </c>
    </row>
    <row r="3675" spans="13:15" x14ac:dyDescent="0.25">
      <c r="M3675" s="24" t="str">
        <f t="shared" si="174"/>
        <v/>
      </c>
      <c r="N3675" s="24" t="str">
        <f t="shared" si="176"/>
        <v/>
      </c>
      <c r="O3675" s="96" t="str">
        <f t="shared" si="175"/>
        <v/>
      </c>
    </row>
    <row r="3676" spans="13:15" x14ac:dyDescent="0.25">
      <c r="M3676" s="24" t="str">
        <f t="shared" si="174"/>
        <v/>
      </c>
      <c r="N3676" s="24" t="str">
        <f t="shared" si="176"/>
        <v/>
      </c>
      <c r="O3676" s="96" t="str">
        <f t="shared" si="175"/>
        <v/>
      </c>
    </row>
    <row r="3677" spans="13:15" x14ac:dyDescent="0.25">
      <c r="M3677" s="24" t="str">
        <f t="shared" si="174"/>
        <v/>
      </c>
      <c r="N3677" s="24" t="str">
        <f t="shared" si="176"/>
        <v/>
      </c>
      <c r="O3677" s="96" t="str">
        <f t="shared" si="175"/>
        <v/>
      </c>
    </row>
    <row r="3678" spans="13:15" x14ac:dyDescent="0.25">
      <c r="M3678" s="24" t="str">
        <f t="shared" si="174"/>
        <v/>
      </c>
      <c r="N3678" s="24" t="str">
        <f t="shared" si="176"/>
        <v/>
      </c>
      <c r="O3678" s="96" t="str">
        <f t="shared" si="175"/>
        <v/>
      </c>
    </row>
    <row r="3679" spans="13:15" x14ac:dyDescent="0.25">
      <c r="M3679" s="24" t="str">
        <f t="shared" si="174"/>
        <v/>
      </c>
      <c r="N3679" s="24" t="str">
        <f t="shared" si="176"/>
        <v/>
      </c>
      <c r="O3679" s="96" t="str">
        <f t="shared" si="175"/>
        <v/>
      </c>
    </row>
    <row r="3680" spans="13:15" x14ac:dyDescent="0.25">
      <c r="M3680" s="24" t="str">
        <f t="shared" si="174"/>
        <v/>
      </c>
      <c r="N3680" s="24" t="str">
        <f t="shared" si="176"/>
        <v/>
      </c>
      <c r="O3680" s="96" t="str">
        <f t="shared" si="175"/>
        <v/>
      </c>
    </row>
    <row r="3681" spans="13:15" x14ac:dyDescent="0.25">
      <c r="M3681" s="24" t="str">
        <f t="shared" si="174"/>
        <v/>
      </c>
      <c r="N3681" s="24" t="str">
        <f t="shared" si="176"/>
        <v/>
      </c>
      <c r="O3681" s="96" t="str">
        <f t="shared" si="175"/>
        <v/>
      </c>
    </row>
    <row r="3682" spans="13:15" x14ac:dyDescent="0.25">
      <c r="M3682" s="24" t="str">
        <f t="shared" si="174"/>
        <v/>
      </c>
      <c r="N3682" s="24" t="str">
        <f t="shared" si="176"/>
        <v/>
      </c>
      <c r="O3682" s="96" t="str">
        <f t="shared" si="175"/>
        <v/>
      </c>
    </row>
    <row r="3683" spans="13:15" x14ac:dyDescent="0.25">
      <c r="M3683" s="24" t="str">
        <f t="shared" si="174"/>
        <v/>
      </c>
      <c r="N3683" s="24" t="str">
        <f t="shared" si="176"/>
        <v/>
      </c>
      <c r="O3683" s="96" t="str">
        <f t="shared" si="175"/>
        <v/>
      </c>
    </row>
    <row r="3684" spans="13:15" x14ac:dyDescent="0.25">
      <c r="M3684" s="24" t="str">
        <f t="shared" si="174"/>
        <v/>
      </c>
      <c r="N3684" s="24" t="str">
        <f t="shared" si="176"/>
        <v/>
      </c>
      <c r="O3684" s="96" t="str">
        <f t="shared" si="175"/>
        <v/>
      </c>
    </row>
    <row r="3685" spans="13:15" x14ac:dyDescent="0.25">
      <c r="M3685" s="24" t="str">
        <f t="shared" si="174"/>
        <v/>
      </c>
      <c r="N3685" s="24" t="str">
        <f t="shared" si="176"/>
        <v/>
      </c>
      <c r="O3685" s="96" t="str">
        <f t="shared" si="175"/>
        <v/>
      </c>
    </row>
    <row r="3686" spans="13:15" x14ac:dyDescent="0.25">
      <c r="M3686" s="24" t="str">
        <f t="shared" si="174"/>
        <v/>
      </c>
      <c r="N3686" s="24" t="str">
        <f t="shared" si="176"/>
        <v/>
      </c>
      <c r="O3686" s="96" t="str">
        <f t="shared" si="175"/>
        <v/>
      </c>
    </row>
    <row r="3687" spans="13:15" x14ac:dyDescent="0.25">
      <c r="M3687" s="24" t="str">
        <f t="shared" si="174"/>
        <v/>
      </c>
      <c r="N3687" s="24" t="str">
        <f t="shared" si="176"/>
        <v/>
      </c>
      <c r="O3687" s="96" t="str">
        <f t="shared" si="175"/>
        <v/>
      </c>
    </row>
    <row r="3688" spans="13:15" x14ac:dyDescent="0.25">
      <c r="M3688" s="24" t="str">
        <f t="shared" si="174"/>
        <v/>
      </c>
      <c r="N3688" s="24" t="str">
        <f t="shared" si="176"/>
        <v/>
      </c>
      <c r="O3688" s="96" t="str">
        <f t="shared" si="175"/>
        <v/>
      </c>
    </row>
    <row r="3689" spans="13:15" x14ac:dyDescent="0.25">
      <c r="M3689" s="24" t="str">
        <f t="shared" si="174"/>
        <v/>
      </c>
      <c r="N3689" s="24" t="str">
        <f t="shared" si="176"/>
        <v/>
      </c>
      <c r="O3689" s="96" t="str">
        <f t="shared" si="175"/>
        <v/>
      </c>
    </row>
    <row r="3690" spans="13:15" x14ac:dyDescent="0.25">
      <c r="M3690" s="24" t="str">
        <f t="shared" si="174"/>
        <v/>
      </c>
      <c r="N3690" s="24" t="str">
        <f t="shared" si="176"/>
        <v/>
      </c>
      <c r="O3690" s="96" t="str">
        <f t="shared" si="175"/>
        <v/>
      </c>
    </row>
    <row r="3691" spans="13:15" x14ac:dyDescent="0.25">
      <c r="M3691" s="24" t="str">
        <f t="shared" si="174"/>
        <v/>
      </c>
      <c r="N3691" s="24" t="str">
        <f t="shared" si="176"/>
        <v/>
      </c>
      <c r="O3691" s="96" t="str">
        <f t="shared" si="175"/>
        <v/>
      </c>
    </row>
    <row r="3692" spans="13:15" x14ac:dyDescent="0.25">
      <c r="M3692" s="24" t="str">
        <f t="shared" si="174"/>
        <v/>
      </c>
      <c r="N3692" s="24" t="str">
        <f t="shared" si="176"/>
        <v/>
      </c>
      <c r="O3692" s="96" t="str">
        <f t="shared" si="175"/>
        <v/>
      </c>
    </row>
    <row r="3693" spans="13:15" x14ac:dyDescent="0.25">
      <c r="M3693" s="24" t="str">
        <f t="shared" si="174"/>
        <v/>
      </c>
      <c r="N3693" s="24" t="str">
        <f t="shared" si="176"/>
        <v/>
      </c>
      <c r="O3693" s="96" t="str">
        <f t="shared" si="175"/>
        <v/>
      </c>
    </row>
    <row r="3694" spans="13:15" x14ac:dyDescent="0.25">
      <c r="M3694" s="24" t="str">
        <f t="shared" si="174"/>
        <v/>
      </c>
      <c r="N3694" s="24" t="str">
        <f t="shared" si="176"/>
        <v/>
      </c>
      <c r="O3694" s="96" t="str">
        <f t="shared" si="175"/>
        <v/>
      </c>
    </row>
    <row r="3695" spans="13:15" x14ac:dyDescent="0.25">
      <c r="M3695" s="24" t="str">
        <f t="shared" si="174"/>
        <v/>
      </c>
      <c r="N3695" s="24" t="str">
        <f t="shared" si="176"/>
        <v/>
      </c>
      <c r="O3695" s="96" t="str">
        <f t="shared" si="175"/>
        <v/>
      </c>
    </row>
    <row r="3696" spans="13:15" x14ac:dyDescent="0.25">
      <c r="M3696" s="24" t="str">
        <f t="shared" si="174"/>
        <v/>
      </c>
      <c r="N3696" s="24" t="str">
        <f t="shared" si="176"/>
        <v/>
      </c>
      <c r="O3696" s="96" t="str">
        <f t="shared" si="175"/>
        <v/>
      </c>
    </row>
    <row r="3697" spans="13:15" x14ac:dyDescent="0.25">
      <c r="M3697" s="24" t="str">
        <f t="shared" si="174"/>
        <v/>
      </c>
      <c r="N3697" s="24" t="str">
        <f t="shared" si="176"/>
        <v/>
      </c>
      <c r="O3697" s="96" t="str">
        <f t="shared" si="175"/>
        <v/>
      </c>
    </row>
    <row r="3698" spans="13:15" x14ac:dyDescent="0.25">
      <c r="M3698" s="24" t="str">
        <f t="shared" si="174"/>
        <v/>
      </c>
      <c r="N3698" s="24" t="str">
        <f t="shared" si="176"/>
        <v/>
      </c>
      <c r="O3698" s="96" t="str">
        <f t="shared" si="175"/>
        <v/>
      </c>
    </row>
    <row r="3699" spans="13:15" x14ac:dyDescent="0.25">
      <c r="M3699" s="24" t="str">
        <f t="shared" si="174"/>
        <v/>
      </c>
      <c r="N3699" s="24" t="str">
        <f t="shared" si="176"/>
        <v/>
      </c>
      <c r="O3699" s="96" t="str">
        <f t="shared" si="175"/>
        <v/>
      </c>
    </row>
    <row r="3700" spans="13:15" x14ac:dyDescent="0.25">
      <c r="M3700" s="24" t="str">
        <f t="shared" si="174"/>
        <v/>
      </c>
      <c r="N3700" s="24" t="str">
        <f t="shared" si="176"/>
        <v/>
      </c>
      <c r="O3700" s="96" t="str">
        <f t="shared" si="175"/>
        <v/>
      </c>
    </row>
    <row r="3701" spans="13:15" x14ac:dyDescent="0.25">
      <c r="M3701" s="24" t="str">
        <f t="shared" si="174"/>
        <v/>
      </c>
      <c r="N3701" s="24" t="str">
        <f t="shared" si="176"/>
        <v/>
      </c>
      <c r="O3701" s="96" t="str">
        <f t="shared" si="175"/>
        <v/>
      </c>
    </row>
    <row r="3702" spans="13:15" x14ac:dyDescent="0.25">
      <c r="M3702" s="24" t="str">
        <f t="shared" si="174"/>
        <v/>
      </c>
      <c r="N3702" s="24" t="str">
        <f t="shared" si="176"/>
        <v/>
      </c>
      <c r="O3702" s="96" t="str">
        <f t="shared" si="175"/>
        <v/>
      </c>
    </row>
    <row r="3703" spans="13:15" x14ac:dyDescent="0.25">
      <c r="M3703" s="24" t="str">
        <f t="shared" si="174"/>
        <v/>
      </c>
      <c r="N3703" s="24" t="str">
        <f t="shared" si="176"/>
        <v/>
      </c>
      <c r="O3703" s="96" t="str">
        <f t="shared" si="175"/>
        <v/>
      </c>
    </row>
    <row r="3704" spans="13:15" x14ac:dyDescent="0.25">
      <c r="M3704" s="24" t="str">
        <f t="shared" si="174"/>
        <v/>
      </c>
      <c r="N3704" s="24" t="str">
        <f t="shared" si="176"/>
        <v/>
      </c>
      <c r="O3704" s="96" t="str">
        <f t="shared" si="175"/>
        <v/>
      </c>
    </row>
    <row r="3705" spans="13:15" x14ac:dyDescent="0.25">
      <c r="M3705" s="24" t="str">
        <f t="shared" si="174"/>
        <v/>
      </c>
      <c r="N3705" s="24" t="str">
        <f t="shared" si="176"/>
        <v/>
      </c>
      <c r="O3705" s="96" t="str">
        <f t="shared" si="175"/>
        <v/>
      </c>
    </row>
    <row r="3706" spans="13:15" x14ac:dyDescent="0.25">
      <c r="M3706" s="24" t="str">
        <f t="shared" si="174"/>
        <v/>
      </c>
      <c r="N3706" s="24" t="str">
        <f t="shared" si="176"/>
        <v/>
      </c>
      <c r="O3706" s="96" t="str">
        <f t="shared" si="175"/>
        <v/>
      </c>
    </row>
    <row r="3707" spans="13:15" x14ac:dyDescent="0.25">
      <c r="M3707" s="24" t="str">
        <f t="shared" si="174"/>
        <v/>
      </c>
      <c r="N3707" s="24" t="str">
        <f t="shared" si="176"/>
        <v/>
      </c>
      <c r="O3707" s="96" t="str">
        <f t="shared" si="175"/>
        <v/>
      </c>
    </row>
    <row r="3708" spans="13:15" x14ac:dyDescent="0.25">
      <c r="M3708" s="24" t="str">
        <f t="shared" si="174"/>
        <v/>
      </c>
      <c r="N3708" s="24" t="str">
        <f t="shared" si="176"/>
        <v/>
      </c>
      <c r="O3708" s="96" t="str">
        <f t="shared" si="175"/>
        <v/>
      </c>
    </row>
    <row r="3709" spans="13:15" x14ac:dyDescent="0.25">
      <c r="M3709" s="24" t="str">
        <f t="shared" si="174"/>
        <v/>
      </c>
      <c r="N3709" s="24" t="str">
        <f t="shared" si="176"/>
        <v/>
      </c>
      <c r="O3709" s="96" t="str">
        <f t="shared" si="175"/>
        <v/>
      </c>
    </row>
    <row r="3710" spans="13:15" x14ac:dyDescent="0.25">
      <c r="M3710" s="24" t="str">
        <f t="shared" si="174"/>
        <v/>
      </c>
      <c r="N3710" s="24" t="str">
        <f t="shared" si="176"/>
        <v/>
      </c>
      <c r="O3710" s="96" t="str">
        <f t="shared" si="175"/>
        <v/>
      </c>
    </row>
    <row r="3711" spans="13:15" x14ac:dyDescent="0.25">
      <c r="M3711" s="24" t="str">
        <f t="shared" si="174"/>
        <v/>
      </c>
      <c r="N3711" s="24" t="str">
        <f t="shared" si="176"/>
        <v/>
      </c>
      <c r="O3711" s="96" t="str">
        <f t="shared" si="175"/>
        <v/>
      </c>
    </row>
    <row r="3712" spans="13:15" x14ac:dyDescent="0.25">
      <c r="M3712" s="24" t="str">
        <f t="shared" si="174"/>
        <v/>
      </c>
      <c r="N3712" s="24" t="str">
        <f t="shared" si="176"/>
        <v/>
      </c>
      <c r="O3712" s="96" t="str">
        <f t="shared" si="175"/>
        <v/>
      </c>
    </row>
    <row r="3713" spans="13:15" x14ac:dyDescent="0.25">
      <c r="M3713" s="24" t="str">
        <f t="shared" ref="M3713:M3776" si="177">IF($B3713="","",_xlfn.NUMBERVALUE(LEFT($J3713,5)))</f>
        <v/>
      </c>
      <c r="N3713" s="24" t="str">
        <f t="shared" si="176"/>
        <v/>
      </c>
      <c r="O3713" s="96" t="str">
        <f t="shared" si="175"/>
        <v/>
      </c>
    </row>
    <row r="3714" spans="13:15" x14ac:dyDescent="0.25">
      <c r="M3714" s="24" t="str">
        <f t="shared" si="177"/>
        <v/>
      </c>
      <c r="N3714" s="24" t="str">
        <f t="shared" si="176"/>
        <v/>
      </c>
      <c r="O3714" s="96" t="str">
        <f t="shared" si="175"/>
        <v/>
      </c>
    </row>
    <row r="3715" spans="13:15" x14ac:dyDescent="0.25">
      <c r="M3715" s="24" t="str">
        <f t="shared" si="177"/>
        <v/>
      </c>
      <c r="N3715" s="24" t="str">
        <f t="shared" si="176"/>
        <v/>
      </c>
      <c r="O3715" s="96" t="str">
        <f t="shared" ref="O3715:O3778" si="178">IF($A3715="","",HOUR($N3715))</f>
        <v/>
      </c>
    </row>
    <row r="3716" spans="13:15" x14ac:dyDescent="0.25">
      <c r="M3716" s="24" t="str">
        <f t="shared" si="177"/>
        <v/>
      </c>
      <c r="N3716" s="24" t="str">
        <f t="shared" si="176"/>
        <v/>
      </c>
      <c r="O3716" s="96" t="str">
        <f t="shared" si="178"/>
        <v/>
      </c>
    </row>
    <row r="3717" spans="13:15" x14ac:dyDescent="0.25">
      <c r="M3717" s="24" t="str">
        <f t="shared" si="177"/>
        <v/>
      </c>
      <c r="N3717" s="24" t="str">
        <f t="shared" si="176"/>
        <v/>
      </c>
      <c r="O3717" s="96" t="str">
        <f t="shared" si="178"/>
        <v/>
      </c>
    </row>
    <row r="3718" spans="13:15" x14ac:dyDescent="0.25">
      <c r="M3718" s="24" t="str">
        <f t="shared" si="177"/>
        <v/>
      </c>
      <c r="N3718" s="24" t="str">
        <f t="shared" si="176"/>
        <v/>
      </c>
      <c r="O3718" s="96" t="str">
        <f t="shared" si="178"/>
        <v/>
      </c>
    </row>
    <row r="3719" spans="13:15" x14ac:dyDescent="0.25">
      <c r="M3719" s="24" t="str">
        <f t="shared" si="177"/>
        <v/>
      </c>
      <c r="N3719" s="24" t="str">
        <f t="shared" si="176"/>
        <v/>
      </c>
      <c r="O3719" s="96" t="str">
        <f t="shared" si="178"/>
        <v/>
      </c>
    </row>
    <row r="3720" spans="13:15" x14ac:dyDescent="0.25">
      <c r="M3720" s="24" t="str">
        <f t="shared" si="177"/>
        <v/>
      </c>
      <c r="N3720" s="24" t="str">
        <f t="shared" ref="N3720:N3783" si="179">IF(B3720="","",IF($M3720&lt;10/48,10/48,IF($M3720&gt;39/48,39/48,$M3720)))</f>
        <v/>
      </c>
      <c r="O3720" s="96" t="str">
        <f t="shared" si="178"/>
        <v/>
      </c>
    </row>
    <row r="3721" spans="13:15" x14ac:dyDescent="0.25">
      <c r="M3721" s="24" t="str">
        <f t="shared" si="177"/>
        <v/>
      </c>
      <c r="N3721" s="24" t="str">
        <f t="shared" si="179"/>
        <v/>
      </c>
      <c r="O3721" s="96" t="str">
        <f t="shared" si="178"/>
        <v/>
      </c>
    </row>
    <row r="3722" spans="13:15" x14ac:dyDescent="0.25">
      <c r="M3722" s="24" t="str">
        <f t="shared" si="177"/>
        <v/>
      </c>
      <c r="N3722" s="24" t="str">
        <f t="shared" si="179"/>
        <v/>
      </c>
      <c r="O3722" s="96" t="str">
        <f t="shared" si="178"/>
        <v/>
      </c>
    </row>
    <row r="3723" spans="13:15" x14ac:dyDescent="0.25">
      <c r="M3723" s="24" t="str">
        <f t="shared" si="177"/>
        <v/>
      </c>
      <c r="N3723" s="24" t="str">
        <f t="shared" si="179"/>
        <v/>
      </c>
      <c r="O3723" s="96" t="str">
        <f t="shared" si="178"/>
        <v/>
      </c>
    </row>
    <row r="3724" spans="13:15" x14ac:dyDescent="0.25">
      <c r="M3724" s="24" t="str">
        <f t="shared" si="177"/>
        <v/>
      </c>
      <c r="N3724" s="24" t="str">
        <f t="shared" si="179"/>
        <v/>
      </c>
      <c r="O3724" s="96" t="str">
        <f t="shared" si="178"/>
        <v/>
      </c>
    </row>
    <row r="3725" spans="13:15" x14ac:dyDescent="0.25">
      <c r="M3725" s="24" t="str">
        <f t="shared" si="177"/>
        <v/>
      </c>
      <c r="N3725" s="24" t="str">
        <f t="shared" si="179"/>
        <v/>
      </c>
      <c r="O3725" s="96" t="str">
        <f t="shared" si="178"/>
        <v/>
      </c>
    </row>
    <row r="3726" spans="13:15" x14ac:dyDescent="0.25">
      <c r="M3726" s="24" t="str">
        <f t="shared" si="177"/>
        <v/>
      </c>
      <c r="N3726" s="24" t="str">
        <f t="shared" si="179"/>
        <v/>
      </c>
      <c r="O3726" s="96" t="str">
        <f t="shared" si="178"/>
        <v/>
      </c>
    </row>
    <row r="3727" spans="13:15" x14ac:dyDescent="0.25">
      <c r="M3727" s="24" t="str">
        <f t="shared" si="177"/>
        <v/>
      </c>
      <c r="N3727" s="24" t="str">
        <f t="shared" si="179"/>
        <v/>
      </c>
      <c r="O3727" s="96" t="str">
        <f t="shared" si="178"/>
        <v/>
      </c>
    </row>
    <row r="3728" spans="13:15" x14ac:dyDescent="0.25">
      <c r="M3728" s="24" t="str">
        <f t="shared" si="177"/>
        <v/>
      </c>
      <c r="N3728" s="24" t="str">
        <f t="shared" si="179"/>
        <v/>
      </c>
      <c r="O3728" s="96" t="str">
        <f t="shared" si="178"/>
        <v/>
      </c>
    </row>
    <row r="3729" spans="13:15" x14ac:dyDescent="0.25">
      <c r="M3729" s="24" t="str">
        <f t="shared" si="177"/>
        <v/>
      </c>
      <c r="N3729" s="24" t="str">
        <f t="shared" si="179"/>
        <v/>
      </c>
      <c r="O3729" s="96" t="str">
        <f t="shared" si="178"/>
        <v/>
      </c>
    </row>
    <row r="3730" spans="13:15" x14ac:dyDescent="0.25">
      <c r="M3730" s="24" t="str">
        <f t="shared" si="177"/>
        <v/>
      </c>
      <c r="N3730" s="24" t="str">
        <f t="shared" si="179"/>
        <v/>
      </c>
      <c r="O3730" s="96" t="str">
        <f t="shared" si="178"/>
        <v/>
      </c>
    </row>
    <row r="3731" spans="13:15" x14ac:dyDescent="0.25">
      <c r="M3731" s="24" t="str">
        <f t="shared" si="177"/>
        <v/>
      </c>
      <c r="N3731" s="24" t="str">
        <f t="shared" si="179"/>
        <v/>
      </c>
      <c r="O3731" s="96" t="str">
        <f t="shared" si="178"/>
        <v/>
      </c>
    </row>
    <row r="3732" spans="13:15" x14ac:dyDescent="0.25">
      <c r="M3732" s="24" t="str">
        <f t="shared" si="177"/>
        <v/>
      </c>
      <c r="N3732" s="24" t="str">
        <f t="shared" si="179"/>
        <v/>
      </c>
      <c r="O3732" s="96" t="str">
        <f t="shared" si="178"/>
        <v/>
      </c>
    </row>
    <row r="3733" spans="13:15" x14ac:dyDescent="0.25">
      <c r="M3733" s="24" t="str">
        <f t="shared" si="177"/>
        <v/>
      </c>
      <c r="N3733" s="24" t="str">
        <f t="shared" si="179"/>
        <v/>
      </c>
      <c r="O3733" s="96" t="str">
        <f t="shared" si="178"/>
        <v/>
      </c>
    </row>
    <row r="3734" spans="13:15" x14ac:dyDescent="0.25">
      <c r="M3734" s="24" t="str">
        <f t="shared" si="177"/>
        <v/>
      </c>
      <c r="N3734" s="24" t="str">
        <f t="shared" si="179"/>
        <v/>
      </c>
      <c r="O3734" s="96" t="str">
        <f t="shared" si="178"/>
        <v/>
      </c>
    </row>
    <row r="3735" spans="13:15" x14ac:dyDescent="0.25">
      <c r="M3735" s="24" t="str">
        <f t="shared" si="177"/>
        <v/>
      </c>
      <c r="N3735" s="24" t="str">
        <f t="shared" si="179"/>
        <v/>
      </c>
      <c r="O3735" s="96" t="str">
        <f t="shared" si="178"/>
        <v/>
      </c>
    </row>
    <row r="3736" spans="13:15" x14ac:dyDescent="0.25">
      <c r="M3736" s="24" t="str">
        <f t="shared" si="177"/>
        <v/>
      </c>
      <c r="N3736" s="24" t="str">
        <f t="shared" si="179"/>
        <v/>
      </c>
      <c r="O3736" s="96" t="str">
        <f t="shared" si="178"/>
        <v/>
      </c>
    </row>
    <row r="3737" spans="13:15" x14ac:dyDescent="0.25">
      <c r="M3737" s="24" t="str">
        <f t="shared" si="177"/>
        <v/>
      </c>
      <c r="N3737" s="24" t="str">
        <f t="shared" si="179"/>
        <v/>
      </c>
      <c r="O3737" s="96" t="str">
        <f t="shared" si="178"/>
        <v/>
      </c>
    </row>
    <row r="3738" spans="13:15" x14ac:dyDescent="0.25">
      <c r="M3738" s="24" t="str">
        <f t="shared" si="177"/>
        <v/>
      </c>
      <c r="N3738" s="24" t="str">
        <f t="shared" si="179"/>
        <v/>
      </c>
      <c r="O3738" s="96" t="str">
        <f t="shared" si="178"/>
        <v/>
      </c>
    </row>
    <row r="3739" spans="13:15" x14ac:dyDescent="0.25">
      <c r="M3739" s="24" t="str">
        <f t="shared" si="177"/>
        <v/>
      </c>
      <c r="N3739" s="24" t="str">
        <f t="shared" si="179"/>
        <v/>
      </c>
      <c r="O3739" s="96" t="str">
        <f t="shared" si="178"/>
        <v/>
      </c>
    </row>
    <row r="3740" spans="13:15" x14ac:dyDescent="0.25">
      <c r="M3740" s="24" t="str">
        <f t="shared" si="177"/>
        <v/>
      </c>
      <c r="N3740" s="24" t="str">
        <f t="shared" si="179"/>
        <v/>
      </c>
      <c r="O3740" s="96" t="str">
        <f t="shared" si="178"/>
        <v/>
      </c>
    </row>
    <row r="3741" spans="13:15" x14ac:dyDescent="0.25">
      <c r="M3741" s="24" t="str">
        <f t="shared" si="177"/>
        <v/>
      </c>
      <c r="N3741" s="24" t="str">
        <f t="shared" si="179"/>
        <v/>
      </c>
      <c r="O3741" s="96" t="str">
        <f t="shared" si="178"/>
        <v/>
      </c>
    </row>
    <row r="3742" spans="13:15" x14ac:dyDescent="0.25">
      <c r="M3742" s="24" t="str">
        <f t="shared" si="177"/>
        <v/>
      </c>
      <c r="N3742" s="24" t="str">
        <f t="shared" si="179"/>
        <v/>
      </c>
      <c r="O3742" s="96" t="str">
        <f t="shared" si="178"/>
        <v/>
      </c>
    </row>
    <row r="3743" spans="13:15" x14ac:dyDescent="0.25">
      <c r="M3743" s="24" t="str">
        <f t="shared" si="177"/>
        <v/>
      </c>
      <c r="N3743" s="24" t="str">
        <f t="shared" si="179"/>
        <v/>
      </c>
      <c r="O3743" s="96" t="str">
        <f t="shared" si="178"/>
        <v/>
      </c>
    </row>
    <row r="3744" spans="13:15" x14ac:dyDescent="0.25">
      <c r="M3744" s="24" t="str">
        <f t="shared" si="177"/>
        <v/>
      </c>
      <c r="N3744" s="24" t="str">
        <f t="shared" si="179"/>
        <v/>
      </c>
      <c r="O3744" s="96" t="str">
        <f t="shared" si="178"/>
        <v/>
      </c>
    </row>
    <row r="3745" spans="13:15" x14ac:dyDescent="0.25">
      <c r="M3745" s="24" t="str">
        <f t="shared" si="177"/>
        <v/>
      </c>
      <c r="N3745" s="24" t="str">
        <f t="shared" si="179"/>
        <v/>
      </c>
      <c r="O3745" s="96" t="str">
        <f t="shared" si="178"/>
        <v/>
      </c>
    </row>
    <row r="3746" spans="13:15" x14ac:dyDescent="0.25">
      <c r="M3746" s="24" t="str">
        <f t="shared" si="177"/>
        <v/>
      </c>
      <c r="N3746" s="24" t="str">
        <f t="shared" si="179"/>
        <v/>
      </c>
      <c r="O3746" s="96" t="str">
        <f t="shared" si="178"/>
        <v/>
      </c>
    </row>
    <row r="3747" spans="13:15" x14ac:dyDescent="0.25">
      <c r="M3747" s="24" t="str">
        <f t="shared" si="177"/>
        <v/>
      </c>
      <c r="N3747" s="24" t="str">
        <f t="shared" si="179"/>
        <v/>
      </c>
      <c r="O3747" s="96" t="str">
        <f t="shared" si="178"/>
        <v/>
      </c>
    </row>
    <row r="3748" spans="13:15" x14ac:dyDescent="0.25">
      <c r="M3748" s="24" t="str">
        <f t="shared" si="177"/>
        <v/>
      </c>
      <c r="N3748" s="24" t="str">
        <f t="shared" si="179"/>
        <v/>
      </c>
      <c r="O3748" s="96" t="str">
        <f t="shared" si="178"/>
        <v/>
      </c>
    </row>
    <row r="3749" spans="13:15" x14ac:dyDescent="0.25">
      <c r="M3749" s="24" t="str">
        <f t="shared" si="177"/>
        <v/>
      </c>
      <c r="N3749" s="24" t="str">
        <f t="shared" si="179"/>
        <v/>
      </c>
      <c r="O3749" s="96" t="str">
        <f t="shared" si="178"/>
        <v/>
      </c>
    </row>
    <row r="3750" spans="13:15" x14ac:dyDescent="0.25">
      <c r="M3750" s="24" t="str">
        <f t="shared" si="177"/>
        <v/>
      </c>
      <c r="N3750" s="24" t="str">
        <f t="shared" si="179"/>
        <v/>
      </c>
      <c r="O3750" s="96" t="str">
        <f t="shared" si="178"/>
        <v/>
      </c>
    </row>
    <row r="3751" spans="13:15" x14ac:dyDescent="0.25">
      <c r="M3751" s="24" t="str">
        <f t="shared" si="177"/>
        <v/>
      </c>
      <c r="N3751" s="24" t="str">
        <f t="shared" si="179"/>
        <v/>
      </c>
      <c r="O3751" s="96" t="str">
        <f t="shared" si="178"/>
        <v/>
      </c>
    </row>
    <row r="3752" spans="13:15" x14ac:dyDescent="0.25">
      <c r="M3752" s="24" t="str">
        <f t="shared" si="177"/>
        <v/>
      </c>
      <c r="N3752" s="24" t="str">
        <f t="shared" si="179"/>
        <v/>
      </c>
      <c r="O3752" s="96" t="str">
        <f t="shared" si="178"/>
        <v/>
      </c>
    </row>
    <row r="3753" spans="13:15" x14ac:dyDescent="0.25">
      <c r="M3753" s="24" t="str">
        <f t="shared" si="177"/>
        <v/>
      </c>
      <c r="N3753" s="24" t="str">
        <f t="shared" si="179"/>
        <v/>
      </c>
      <c r="O3753" s="96" t="str">
        <f t="shared" si="178"/>
        <v/>
      </c>
    </row>
    <row r="3754" spans="13:15" x14ac:dyDescent="0.25">
      <c r="M3754" s="24" t="str">
        <f t="shared" si="177"/>
        <v/>
      </c>
      <c r="N3754" s="24" t="str">
        <f t="shared" si="179"/>
        <v/>
      </c>
      <c r="O3754" s="96" t="str">
        <f t="shared" si="178"/>
        <v/>
      </c>
    </row>
    <row r="3755" spans="13:15" x14ac:dyDescent="0.25">
      <c r="M3755" s="24" t="str">
        <f t="shared" si="177"/>
        <v/>
      </c>
      <c r="N3755" s="24" t="str">
        <f t="shared" si="179"/>
        <v/>
      </c>
      <c r="O3755" s="96" t="str">
        <f t="shared" si="178"/>
        <v/>
      </c>
    </row>
    <row r="3756" spans="13:15" x14ac:dyDescent="0.25">
      <c r="M3756" s="24" t="str">
        <f t="shared" si="177"/>
        <v/>
      </c>
      <c r="N3756" s="24" t="str">
        <f t="shared" si="179"/>
        <v/>
      </c>
      <c r="O3756" s="96" t="str">
        <f t="shared" si="178"/>
        <v/>
      </c>
    </row>
    <row r="3757" spans="13:15" x14ac:dyDescent="0.25">
      <c r="M3757" s="24" t="str">
        <f t="shared" si="177"/>
        <v/>
      </c>
      <c r="N3757" s="24" t="str">
        <f t="shared" si="179"/>
        <v/>
      </c>
      <c r="O3757" s="96" t="str">
        <f t="shared" si="178"/>
        <v/>
      </c>
    </row>
    <row r="3758" spans="13:15" x14ac:dyDescent="0.25">
      <c r="M3758" s="24" t="str">
        <f t="shared" si="177"/>
        <v/>
      </c>
      <c r="N3758" s="24" t="str">
        <f t="shared" si="179"/>
        <v/>
      </c>
      <c r="O3758" s="96" t="str">
        <f t="shared" si="178"/>
        <v/>
      </c>
    </row>
    <row r="3759" spans="13:15" x14ac:dyDescent="0.25">
      <c r="M3759" s="24" t="str">
        <f t="shared" si="177"/>
        <v/>
      </c>
      <c r="N3759" s="24" t="str">
        <f t="shared" si="179"/>
        <v/>
      </c>
      <c r="O3759" s="96" t="str">
        <f t="shared" si="178"/>
        <v/>
      </c>
    </row>
    <row r="3760" spans="13:15" x14ac:dyDescent="0.25">
      <c r="M3760" s="24" t="str">
        <f t="shared" si="177"/>
        <v/>
      </c>
      <c r="N3760" s="24" t="str">
        <f t="shared" si="179"/>
        <v/>
      </c>
      <c r="O3760" s="96" t="str">
        <f t="shared" si="178"/>
        <v/>
      </c>
    </row>
    <row r="3761" spans="13:15" x14ac:dyDescent="0.25">
      <c r="M3761" s="24" t="str">
        <f t="shared" si="177"/>
        <v/>
      </c>
      <c r="N3761" s="24" t="str">
        <f t="shared" si="179"/>
        <v/>
      </c>
      <c r="O3761" s="96" t="str">
        <f t="shared" si="178"/>
        <v/>
      </c>
    </row>
    <row r="3762" spans="13:15" x14ac:dyDescent="0.25">
      <c r="M3762" s="24" t="str">
        <f t="shared" si="177"/>
        <v/>
      </c>
      <c r="N3762" s="24" t="str">
        <f t="shared" si="179"/>
        <v/>
      </c>
      <c r="O3762" s="96" t="str">
        <f t="shared" si="178"/>
        <v/>
      </c>
    </row>
    <row r="3763" spans="13:15" x14ac:dyDescent="0.25">
      <c r="M3763" s="24" t="str">
        <f t="shared" si="177"/>
        <v/>
      </c>
      <c r="N3763" s="24" t="str">
        <f t="shared" si="179"/>
        <v/>
      </c>
      <c r="O3763" s="96" t="str">
        <f t="shared" si="178"/>
        <v/>
      </c>
    </row>
    <row r="3764" spans="13:15" x14ac:dyDescent="0.25">
      <c r="M3764" s="24" t="str">
        <f t="shared" si="177"/>
        <v/>
      </c>
      <c r="N3764" s="24" t="str">
        <f t="shared" si="179"/>
        <v/>
      </c>
      <c r="O3764" s="96" t="str">
        <f t="shared" si="178"/>
        <v/>
      </c>
    </row>
    <row r="3765" spans="13:15" x14ac:dyDescent="0.25">
      <c r="M3765" s="24" t="str">
        <f t="shared" si="177"/>
        <v/>
      </c>
      <c r="N3765" s="24" t="str">
        <f t="shared" si="179"/>
        <v/>
      </c>
      <c r="O3765" s="96" t="str">
        <f t="shared" si="178"/>
        <v/>
      </c>
    </row>
    <row r="3766" spans="13:15" x14ac:dyDescent="0.25">
      <c r="M3766" s="24" t="str">
        <f t="shared" si="177"/>
        <v/>
      </c>
      <c r="N3766" s="24" t="str">
        <f t="shared" si="179"/>
        <v/>
      </c>
      <c r="O3766" s="96" t="str">
        <f t="shared" si="178"/>
        <v/>
      </c>
    </row>
    <row r="3767" spans="13:15" x14ac:dyDescent="0.25">
      <c r="M3767" s="24" t="str">
        <f t="shared" si="177"/>
        <v/>
      </c>
      <c r="N3767" s="24" t="str">
        <f t="shared" si="179"/>
        <v/>
      </c>
      <c r="O3767" s="96" t="str">
        <f t="shared" si="178"/>
        <v/>
      </c>
    </row>
    <row r="3768" spans="13:15" x14ac:dyDescent="0.25">
      <c r="M3768" s="24" t="str">
        <f t="shared" si="177"/>
        <v/>
      </c>
      <c r="N3768" s="24" t="str">
        <f t="shared" si="179"/>
        <v/>
      </c>
      <c r="O3768" s="96" t="str">
        <f t="shared" si="178"/>
        <v/>
      </c>
    </row>
    <row r="3769" spans="13:15" x14ac:dyDescent="0.25">
      <c r="M3769" s="24" t="str">
        <f t="shared" si="177"/>
        <v/>
      </c>
      <c r="N3769" s="24" t="str">
        <f t="shared" si="179"/>
        <v/>
      </c>
      <c r="O3769" s="96" t="str">
        <f t="shared" si="178"/>
        <v/>
      </c>
    </row>
    <row r="3770" spans="13:15" x14ac:dyDescent="0.25">
      <c r="M3770" s="24" t="str">
        <f t="shared" si="177"/>
        <v/>
      </c>
      <c r="N3770" s="24" t="str">
        <f t="shared" si="179"/>
        <v/>
      </c>
      <c r="O3770" s="96" t="str">
        <f t="shared" si="178"/>
        <v/>
      </c>
    </row>
    <row r="3771" spans="13:15" x14ac:dyDescent="0.25">
      <c r="M3771" s="24" t="str">
        <f t="shared" si="177"/>
        <v/>
      </c>
      <c r="N3771" s="24" t="str">
        <f t="shared" si="179"/>
        <v/>
      </c>
      <c r="O3771" s="96" t="str">
        <f t="shared" si="178"/>
        <v/>
      </c>
    </row>
    <row r="3772" spans="13:15" x14ac:dyDescent="0.25">
      <c r="M3772" s="24" t="str">
        <f t="shared" si="177"/>
        <v/>
      </c>
      <c r="N3772" s="24" t="str">
        <f t="shared" si="179"/>
        <v/>
      </c>
      <c r="O3772" s="96" t="str">
        <f t="shared" si="178"/>
        <v/>
      </c>
    </row>
    <row r="3773" spans="13:15" x14ac:dyDescent="0.25">
      <c r="M3773" s="24" t="str">
        <f t="shared" si="177"/>
        <v/>
      </c>
      <c r="N3773" s="24" t="str">
        <f t="shared" si="179"/>
        <v/>
      </c>
      <c r="O3773" s="96" t="str">
        <f t="shared" si="178"/>
        <v/>
      </c>
    </row>
    <row r="3774" spans="13:15" x14ac:dyDescent="0.25">
      <c r="M3774" s="24" t="str">
        <f t="shared" si="177"/>
        <v/>
      </c>
      <c r="N3774" s="24" t="str">
        <f t="shared" si="179"/>
        <v/>
      </c>
      <c r="O3774" s="96" t="str">
        <f t="shared" si="178"/>
        <v/>
      </c>
    </row>
    <row r="3775" spans="13:15" x14ac:dyDescent="0.25">
      <c r="M3775" s="24" t="str">
        <f t="shared" si="177"/>
        <v/>
      </c>
      <c r="N3775" s="24" t="str">
        <f t="shared" si="179"/>
        <v/>
      </c>
      <c r="O3775" s="96" t="str">
        <f t="shared" si="178"/>
        <v/>
      </c>
    </row>
    <row r="3776" spans="13:15" x14ac:dyDescent="0.25">
      <c r="M3776" s="24" t="str">
        <f t="shared" si="177"/>
        <v/>
      </c>
      <c r="N3776" s="24" t="str">
        <f t="shared" si="179"/>
        <v/>
      </c>
      <c r="O3776" s="96" t="str">
        <f t="shared" si="178"/>
        <v/>
      </c>
    </row>
    <row r="3777" spans="13:15" x14ac:dyDescent="0.25">
      <c r="M3777" s="24" t="str">
        <f t="shared" ref="M3777:M3840" si="180">IF($B3777="","",_xlfn.NUMBERVALUE(LEFT($J3777,5)))</f>
        <v/>
      </c>
      <c r="N3777" s="24" t="str">
        <f t="shared" si="179"/>
        <v/>
      </c>
      <c r="O3777" s="96" t="str">
        <f t="shared" si="178"/>
        <v/>
      </c>
    </row>
    <row r="3778" spans="13:15" x14ac:dyDescent="0.25">
      <c r="M3778" s="24" t="str">
        <f t="shared" si="180"/>
        <v/>
      </c>
      <c r="N3778" s="24" t="str">
        <f t="shared" si="179"/>
        <v/>
      </c>
      <c r="O3778" s="96" t="str">
        <f t="shared" si="178"/>
        <v/>
      </c>
    </row>
    <row r="3779" spans="13:15" x14ac:dyDescent="0.25">
      <c r="M3779" s="24" t="str">
        <f t="shared" si="180"/>
        <v/>
      </c>
      <c r="N3779" s="24" t="str">
        <f t="shared" si="179"/>
        <v/>
      </c>
      <c r="O3779" s="96" t="str">
        <f t="shared" ref="O3779:O3842" si="181">IF($A3779="","",HOUR($N3779))</f>
        <v/>
      </c>
    </row>
    <row r="3780" spans="13:15" x14ac:dyDescent="0.25">
      <c r="M3780" s="24" t="str">
        <f t="shared" si="180"/>
        <v/>
      </c>
      <c r="N3780" s="24" t="str">
        <f t="shared" si="179"/>
        <v/>
      </c>
      <c r="O3780" s="96" t="str">
        <f t="shared" si="181"/>
        <v/>
      </c>
    </row>
    <row r="3781" spans="13:15" x14ac:dyDescent="0.25">
      <c r="M3781" s="24" t="str">
        <f t="shared" si="180"/>
        <v/>
      </c>
      <c r="N3781" s="24" t="str">
        <f t="shared" si="179"/>
        <v/>
      </c>
      <c r="O3781" s="96" t="str">
        <f t="shared" si="181"/>
        <v/>
      </c>
    </row>
    <row r="3782" spans="13:15" x14ac:dyDescent="0.25">
      <c r="M3782" s="24" t="str">
        <f t="shared" si="180"/>
        <v/>
      </c>
      <c r="N3782" s="24" t="str">
        <f t="shared" si="179"/>
        <v/>
      </c>
      <c r="O3782" s="96" t="str">
        <f t="shared" si="181"/>
        <v/>
      </c>
    </row>
    <row r="3783" spans="13:15" x14ac:dyDescent="0.25">
      <c r="M3783" s="24" t="str">
        <f t="shared" si="180"/>
        <v/>
      </c>
      <c r="N3783" s="24" t="str">
        <f t="shared" si="179"/>
        <v/>
      </c>
      <c r="O3783" s="96" t="str">
        <f t="shared" si="181"/>
        <v/>
      </c>
    </row>
    <row r="3784" spans="13:15" x14ac:dyDescent="0.25">
      <c r="M3784" s="24" t="str">
        <f t="shared" si="180"/>
        <v/>
      </c>
      <c r="N3784" s="24" t="str">
        <f t="shared" ref="N3784:N3847" si="182">IF(B3784="","",IF($M3784&lt;10/48,10/48,IF($M3784&gt;39/48,39/48,$M3784)))</f>
        <v/>
      </c>
      <c r="O3784" s="96" t="str">
        <f t="shared" si="181"/>
        <v/>
      </c>
    </row>
    <row r="3785" spans="13:15" x14ac:dyDescent="0.25">
      <c r="M3785" s="24" t="str">
        <f t="shared" si="180"/>
        <v/>
      </c>
      <c r="N3785" s="24" t="str">
        <f t="shared" si="182"/>
        <v/>
      </c>
      <c r="O3785" s="96" t="str">
        <f t="shared" si="181"/>
        <v/>
      </c>
    </row>
    <row r="3786" spans="13:15" x14ac:dyDescent="0.25">
      <c r="M3786" s="24" t="str">
        <f t="shared" si="180"/>
        <v/>
      </c>
      <c r="N3786" s="24" t="str">
        <f t="shared" si="182"/>
        <v/>
      </c>
      <c r="O3786" s="96" t="str">
        <f t="shared" si="181"/>
        <v/>
      </c>
    </row>
    <row r="3787" spans="13:15" x14ac:dyDescent="0.25">
      <c r="M3787" s="24" t="str">
        <f t="shared" si="180"/>
        <v/>
      </c>
      <c r="N3787" s="24" t="str">
        <f t="shared" si="182"/>
        <v/>
      </c>
      <c r="O3787" s="96" t="str">
        <f t="shared" si="181"/>
        <v/>
      </c>
    </row>
    <row r="3788" spans="13:15" x14ac:dyDescent="0.25">
      <c r="M3788" s="24" t="str">
        <f t="shared" si="180"/>
        <v/>
      </c>
      <c r="N3788" s="24" t="str">
        <f t="shared" si="182"/>
        <v/>
      </c>
      <c r="O3788" s="96" t="str">
        <f t="shared" si="181"/>
        <v/>
      </c>
    </row>
    <row r="3789" spans="13:15" x14ac:dyDescent="0.25">
      <c r="M3789" s="24" t="str">
        <f t="shared" si="180"/>
        <v/>
      </c>
      <c r="N3789" s="24" t="str">
        <f t="shared" si="182"/>
        <v/>
      </c>
      <c r="O3789" s="96" t="str">
        <f t="shared" si="181"/>
        <v/>
      </c>
    </row>
    <row r="3790" spans="13:15" x14ac:dyDescent="0.25">
      <c r="M3790" s="24" t="str">
        <f t="shared" si="180"/>
        <v/>
      </c>
      <c r="N3790" s="24" t="str">
        <f t="shared" si="182"/>
        <v/>
      </c>
      <c r="O3790" s="96" t="str">
        <f t="shared" si="181"/>
        <v/>
      </c>
    </row>
    <row r="3791" spans="13:15" x14ac:dyDescent="0.25">
      <c r="M3791" s="24" t="str">
        <f t="shared" si="180"/>
        <v/>
      </c>
      <c r="N3791" s="24" t="str">
        <f t="shared" si="182"/>
        <v/>
      </c>
      <c r="O3791" s="96" t="str">
        <f t="shared" si="181"/>
        <v/>
      </c>
    </row>
    <row r="3792" spans="13:15" x14ac:dyDescent="0.25">
      <c r="M3792" s="24" t="str">
        <f t="shared" si="180"/>
        <v/>
      </c>
      <c r="N3792" s="24" t="str">
        <f t="shared" si="182"/>
        <v/>
      </c>
      <c r="O3792" s="96" t="str">
        <f t="shared" si="181"/>
        <v/>
      </c>
    </row>
    <row r="3793" spans="13:15" x14ac:dyDescent="0.25">
      <c r="M3793" s="24" t="str">
        <f t="shared" si="180"/>
        <v/>
      </c>
      <c r="N3793" s="24" t="str">
        <f t="shared" si="182"/>
        <v/>
      </c>
      <c r="O3793" s="96" t="str">
        <f t="shared" si="181"/>
        <v/>
      </c>
    </row>
    <row r="3794" spans="13:15" x14ac:dyDescent="0.25">
      <c r="M3794" s="24" t="str">
        <f t="shared" si="180"/>
        <v/>
      </c>
      <c r="N3794" s="24" t="str">
        <f t="shared" si="182"/>
        <v/>
      </c>
      <c r="O3794" s="96" t="str">
        <f t="shared" si="181"/>
        <v/>
      </c>
    </row>
    <row r="3795" spans="13:15" x14ac:dyDescent="0.25">
      <c r="M3795" s="24" t="str">
        <f t="shared" si="180"/>
        <v/>
      </c>
      <c r="N3795" s="24" t="str">
        <f t="shared" si="182"/>
        <v/>
      </c>
      <c r="O3795" s="96" t="str">
        <f t="shared" si="181"/>
        <v/>
      </c>
    </row>
    <row r="3796" spans="13:15" x14ac:dyDescent="0.25">
      <c r="M3796" s="24" t="str">
        <f t="shared" si="180"/>
        <v/>
      </c>
      <c r="N3796" s="24" t="str">
        <f t="shared" si="182"/>
        <v/>
      </c>
      <c r="O3796" s="96" t="str">
        <f t="shared" si="181"/>
        <v/>
      </c>
    </row>
    <row r="3797" spans="13:15" x14ac:dyDescent="0.25">
      <c r="M3797" s="24" t="str">
        <f t="shared" si="180"/>
        <v/>
      </c>
      <c r="N3797" s="24" t="str">
        <f t="shared" si="182"/>
        <v/>
      </c>
      <c r="O3797" s="96" t="str">
        <f t="shared" si="181"/>
        <v/>
      </c>
    </row>
    <row r="3798" spans="13:15" x14ac:dyDescent="0.25">
      <c r="M3798" s="24" t="str">
        <f t="shared" si="180"/>
        <v/>
      </c>
      <c r="N3798" s="24" t="str">
        <f t="shared" si="182"/>
        <v/>
      </c>
      <c r="O3798" s="96" t="str">
        <f t="shared" si="181"/>
        <v/>
      </c>
    </row>
    <row r="3799" spans="13:15" x14ac:dyDescent="0.25">
      <c r="M3799" s="24" t="str">
        <f t="shared" si="180"/>
        <v/>
      </c>
      <c r="N3799" s="24" t="str">
        <f t="shared" si="182"/>
        <v/>
      </c>
      <c r="O3799" s="96" t="str">
        <f t="shared" si="181"/>
        <v/>
      </c>
    </row>
    <row r="3800" spans="13:15" x14ac:dyDescent="0.25">
      <c r="M3800" s="24" t="str">
        <f t="shared" si="180"/>
        <v/>
      </c>
      <c r="N3800" s="24" t="str">
        <f t="shared" si="182"/>
        <v/>
      </c>
      <c r="O3800" s="96" t="str">
        <f t="shared" si="181"/>
        <v/>
      </c>
    </row>
    <row r="3801" spans="13:15" x14ac:dyDescent="0.25">
      <c r="M3801" s="24" t="str">
        <f t="shared" si="180"/>
        <v/>
      </c>
      <c r="N3801" s="24" t="str">
        <f t="shared" si="182"/>
        <v/>
      </c>
      <c r="O3801" s="96" t="str">
        <f t="shared" si="181"/>
        <v/>
      </c>
    </row>
    <row r="3802" spans="13:15" x14ac:dyDescent="0.25">
      <c r="M3802" s="24" t="str">
        <f t="shared" si="180"/>
        <v/>
      </c>
      <c r="N3802" s="24" t="str">
        <f t="shared" si="182"/>
        <v/>
      </c>
      <c r="O3802" s="96" t="str">
        <f t="shared" si="181"/>
        <v/>
      </c>
    </row>
    <row r="3803" spans="13:15" x14ac:dyDescent="0.25">
      <c r="M3803" s="24" t="str">
        <f t="shared" si="180"/>
        <v/>
      </c>
      <c r="N3803" s="24" t="str">
        <f t="shared" si="182"/>
        <v/>
      </c>
      <c r="O3803" s="96" t="str">
        <f t="shared" si="181"/>
        <v/>
      </c>
    </row>
    <row r="3804" spans="13:15" x14ac:dyDescent="0.25">
      <c r="M3804" s="24" t="str">
        <f t="shared" si="180"/>
        <v/>
      </c>
      <c r="N3804" s="24" t="str">
        <f t="shared" si="182"/>
        <v/>
      </c>
      <c r="O3804" s="96" t="str">
        <f t="shared" si="181"/>
        <v/>
      </c>
    </row>
    <row r="3805" spans="13:15" x14ac:dyDescent="0.25">
      <c r="M3805" s="24" t="str">
        <f t="shared" si="180"/>
        <v/>
      </c>
      <c r="N3805" s="24" t="str">
        <f t="shared" si="182"/>
        <v/>
      </c>
      <c r="O3805" s="96" t="str">
        <f t="shared" si="181"/>
        <v/>
      </c>
    </row>
    <row r="3806" spans="13:15" x14ac:dyDescent="0.25">
      <c r="M3806" s="24" t="str">
        <f t="shared" si="180"/>
        <v/>
      </c>
      <c r="N3806" s="24" t="str">
        <f t="shared" si="182"/>
        <v/>
      </c>
      <c r="O3806" s="96" t="str">
        <f t="shared" si="181"/>
        <v/>
      </c>
    </row>
    <row r="3807" spans="13:15" x14ac:dyDescent="0.25">
      <c r="M3807" s="24" t="str">
        <f t="shared" si="180"/>
        <v/>
      </c>
      <c r="N3807" s="24" t="str">
        <f t="shared" si="182"/>
        <v/>
      </c>
      <c r="O3807" s="96" t="str">
        <f t="shared" si="181"/>
        <v/>
      </c>
    </row>
    <row r="3808" spans="13:15" x14ac:dyDescent="0.25">
      <c r="M3808" s="24" t="str">
        <f t="shared" si="180"/>
        <v/>
      </c>
      <c r="N3808" s="24" t="str">
        <f t="shared" si="182"/>
        <v/>
      </c>
      <c r="O3808" s="96" t="str">
        <f t="shared" si="181"/>
        <v/>
      </c>
    </row>
    <row r="3809" spans="13:15" x14ac:dyDescent="0.25">
      <c r="M3809" s="24" t="str">
        <f t="shared" si="180"/>
        <v/>
      </c>
      <c r="N3809" s="24" t="str">
        <f t="shared" si="182"/>
        <v/>
      </c>
      <c r="O3809" s="96" t="str">
        <f t="shared" si="181"/>
        <v/>
      </c>
    </row>
    <row r="3810" spans="13:15" x14ac:dyDescent="0.25">
      <c r="M3810" s="24" t="str">
        <f t="shared" si="180"/>
        <v/>
      </c>
      <c r="N3810" s="24" t="str">
        <f t="shared" si="182"/>
        <v/>
      </c>
      <c r="O3810" s="96" t="str">
        <f t="shared" si="181"/>
        <v/>
      </c>
    </row>
    <row r="3811" spans="13:15" x14ac:dyDescent="0.25">
      <c r="M3811" s="24" t="str">
        <f t="shared" si="180"/>
        <v/>
      </c>
      <c r="N3811" s="24" t="str">
        <f t="shared" si="182"/>
        <v/>
      </c>
      <c r="O3811" s="96" t="str">
        <f t="shared" si="181"/>
        <v/>
      </c>
    </row>
    <row r="3812" spans="13:15" x14ac:dyDescent="0.25">
      <c r="M3812" s="24" t="str">
        <f t="shared" si="180"/>
        <v/>
      </c>
      <c r="N3812" s="24" t="str">
        <f t="shared" si="182"/>
        <v/>
      </c>
      <c r="O3812" s="96" t="str">
        <f t="shared" si="181"/>
        <v/>
      </c>
    </row>
    <row r="3813" spans="13:15" x14ac:dyDescent="0.25">
      <c r="M3813" s="24" t="str">
        <f t="shared" si="180"/>
        <v/>
      </c>
      <c r="N3813" s="24" t="str">
        <f t="shared" si="182"/>
        <v/>
      </c>
      <c r="O3813" s="96" t="str">
        <f t="shared" si="181"/>
        <v/>
      </c>
    </row>
    <row r="3814" spans="13:15" x14ac:dyDescent="0.25">
      <c r="M3814" s="24" t="str">
        <f t="shared" si="180"/>
        <v/>
      </c>
      <c r="N3814" s="24" t="str">
        <f t="shared" si="182"/>
        <v/>
      </c>
      <c r="O3814" s="96" t="str">
        <f t="shared" si="181"/>
        <v/>
      </c>
    </row>
    <row r="3815" spans="13:15" x14ac:dyDescent="0.25">
      <c r="M3815" s="24" t="str">
        <f t="shared" si="180"/>
        <v/>
      </c>
      <c r="N3815" s="24" t="str">
        <f t="shared" si="182"/>
        <v/>
      </c>
      <c r="O3815" s="96" t="str">
        <f t="shared" si="181"/>
        <v/>
      </c>
    </row>
    <row r="3816" spans="13:15" x14ac:dyDescent="0.25">
      <c r="M3816" s="24" t="str">
        <f t="shared" si="180"/>
        <v/>
      </c>
      <c r="N3816" s="24" t="str">
        <f t="shared" si="182"/>
        <v/>
      </c>
      <c r="O3816" s="96" t="str">
        <f t="shared" si="181"/>
        <v/>
      </c>
    </row>
    <row r="3817" spans="13:15" x14ac:dyDescent="0.25">
      <c r="M3817" s="24" t="str">
        <f t="shared" si="180"/>
        <v/>
      </c>
      <c r="N3817" s="24" t="str">
        <f t="shared" si="182"/>
        <v/>
      </c>
      <c r="O3817" s="96" t="str">
        <f t="shared" si="181"/>
        <v/>
      </c>
    </row>
    <row r="3818" spans="13:15" x14ac:dyDescent="0.25">
      <c r="M3818" s="24" t="str">
        <f t="shared" si="180"/>
        <v/>
      </c>
      <c r="N3818" s="24" t="str">
        <f t="shared" si="182"/>
        <v/>
      </c>
      <c r="O3818" s="96" t="str">
        <f t="shared" si="181"/>
        <v/>
      </c>
    </row>
    <row r="3819" spans="13:15" x14ac:dyDescent="0.25">
      <c r="M3819" s="24" t="str">
        <f t="shared" si="180"/>
        <v/>
      </c>
      <c r="N3819" s="24" t="str">
        <f t="shared" si="182"/>
        <v/>
      </c>
      <c r="O3819" s="96" t="str">
        <f t="shared" si="181"/>
        <v/>
      </c>
    </row>
    <row r="3820" spans="13:15" x14ac:dyDescent="0.25">
      <c r="M3820" s="24" t="str">
        <f t="shared" si="180"/>
        <v/>
      </c>
      <c r="N3820" s="24" t="str">
        <f t="shared" si="182"/>
        <v/>
      </c>
      <c r="O3820" s="96" t="str">
        <f t="shared" si="181"/>
        <v/>
      </c>
    </row>
    <row r="3821" spans="13:15" x14ac:dyDescent="0.25">
      <c r="M3821" s="24" t="str">
        <f t="shared" si="180"/>
        <v/>
      </c>
      <c r="N3821" s="24" t="str">
        <f t="shared" si="182"/>
        <v/>
      </c>
      <c r="O3821" s="96" t="str">
        <f t="shared" si="181"/>
        <v/>
      </c>
    </row>
    <row r="3822" spans="13:15" x14ac:dyDescent="0.25">
      <c r="M3822" s="24" t="str">
        <f t="shared" si="180"/>
        <v/>
      </c>
      <c r="N3822" s="24" t="str">
        <f t="shared" si="182"/>
        <v/>
      </c>
      <c r="O3822" s="96" t="str">
        <f t="shared" si="181"/>
        <v/>
      </c>
    </row>
    <row r="3823" spans="13:15" x14ac:dyDescent="0.25">
      <c r="M3823" s="24" t="str">
        <f t="shared" si="180"/>
        <v/>
      </c>
      <c r="N3823" s="24" t="str">
        <f t="shared" si="182"/>
        <v/>
      </c>
      <c r="O3823" s="96" t="str">
        <f t="shared" si="181"/>
        <v/>
      </c>
    </row>
    <row r="3824" spans="13:15" x14ac:dyDescent="0.25">
      <c r="M3824" s="24" t="str">
        <f t="shared" si="180"/>
        <v/>
      </c>
      <c r="N3824" s="24" t="str">
        <f t="shared" si="182"/>
        <v/>
      </c>
      <c r="O3824" s="96" t="str">
        <f t="shared" si="181"/>
        <v/>
      </c>
    </row>
    <row r="3825" spans="13:15" x14ac:dyDescent="0.25">
      <c r="M3825" s="24" t="str">
        <f t="shared" si="180"/>
        <v/>
      </c>
      <c r="N3825" s="24" t="str">
        <f t="shared" si="182"/>
        <v/>
      </c>
      <c r="O3825" s="96" t="str">
        <f t="shared" si="181"/>
        <v/>
      </c>
    </row>
    <row r="3826" spans="13:15" x14ac:dyDescent="0.25">
      <c r="M3826" s="24" t="str">
        <f t="shared" si="180"/>
        <v/>
      </c>
      <c r="N3826" s="24" t="str">
        <f t="shared" si="182"/>
        <v/>
      </c>
      <c r="O3826" s="96" t="str">
        <f t="shared" si="181"/>
        <v/>
      </c>
    </row>
    <row r="3827" spans="13:15" x14ac:dyDescent="0.25">
      <c r="M3827" s="24" t="str">
        <f t="shared" si="180"/>
        <v/>
      </c>
      <c r="N3827" s="24" t="str">
        <f t="shared" si="182"/>
        <v/>
      </c>
      <c r="O3827" s="96" t="str">
        <f t="shared" si="181"/>
        <v/>
      </c>
    </row>
    <row r="3828" spans="13:15" x14ac:dyDescent="0.25">
      <c r="M3828" s="24" t="str">
        <f t="shared" si="180"/>
        <v/>
      </c>
      <c r="N3828" s="24" t="str">
        <f t="shared" si="182"/>
        <v/>
      </c>
      <c r="O3828" s="96" t="str">
        <f t="shared" si="181"/>
        <v/>
      </c>
    </row>
    <row r="3829" spans="13:15" x14ac:dyDescent="0.25">
      <c r="M3829" s="24" t="str">
        <f t="shared" si="180"/>
        <v/>
      </c>
      <c r="N3829" s="24" t="str">
        <f t="shared" si="182"/>
        <v/>
      </c>
      <c r="O3829" s="96" t="str">
        <f t="shared" si="181"/>
        <v/>
      </c>
    </row>
    <row r="3830" spans="13:15" x14ac:dyDescent="0.25">
      <c r="M3830" s="24" t="str">
        <f t="shared" si="180"/>
        <v/>
      </c>
      <c r="N3830" s="24" t="str">
        <f t="shared" si="182"/>
        <v/>
      </c>
      <c r="O3830" s="96" t="str">
        <f t="shared" si="181"/>
        <v/>
      </c>
    </row>
    <row r="3831" spans="13:15" x14ac:dyDescent="0.25">
      <c r="M3831" s="24" t="str">
        <f t="shared" si="180"/>
        <v/>
      </c>
      <c r="N3831" s="24" t="str">
        <f t="shared" si="182"/>
        <v/>
      </c>
      <c r="O3831" s="96" t="str">
        <f t="shared" si="181"/>
        <v/>
      </c>
    </row>
    <row r="3832" spans="13:15" x14ac:dyDescent="0.25">
      <c r="M3832" s="24" t="str">
        <f t="shared" si="180"/>
        <v/>
      </c>
      <c r="N3832" s="24" t="str">
        <f t="shared" si="182"/>
        <v/>
      </c>
      <c r="O3832" s="96" t="str">
        <f t="shared" si="181"/>
        <v/>
      </c>
    </row>
    <row r="3833" spans="13:15" x14ac:dyDescent="0.25">
      <c r="M3833" s="24" t="str">
        <f t="shared" si="180"/>
        <v/>
      </c>
      <c r="N3833" s="24" t="str">
        <f t="shared" si="182"/>
        <v/>
      </c>
      <c r="O3833" s="96" t="str">
        <f t="shared" si="181"/>
        <v/>
      </c>
    </row>
    <row r="3834" spans="13:15" x14ac:dyDescent="0.25">
      <c r="M3834" s="24" t="str">
        <f t="shared" si="180"/>
        <v/>
      </c>
      <c r="N3834" s="24" t="str">
        <f t="shared" si="182"/>
        <v/>
      </c>
      <c r="O3834" s="96" t="str">
        <f t="shared" si="181"/>
        <v/>
      </c>
    </row>
    <row r="3835" spans="13:15" x14ac:dyDescent="0.25">
      <c r="M3835" s="24" t="str">
        <f t="shared" si="180"/>
        <v/>
      </c>
      <c r="N3835" s="24" t="str">
        <f t="shared" si="182"/>
        <v/>
      </c>
      <c r="O3835" s="96" t="str">
        <f t="shared" si="181"/>
        <v/>
      </c>
    </row>
    <row r="3836" spans="13:15" x14ac:dyDescent="0.25">
      <c r="M3836" s="24" t="str">
        <f t="shared" si="180"/>
        <v/>
      </c>
      <c r="N3836" s="24" t="str">
        <f t="shared" si="182"/>
        <v/>
      </c>
      <c r="O3836" s="96" t="str">
        <f t="shared" si="181"/>
        <v/>
      </c>
    </row>
    <row r="3837" spans="13:15" x14ac:dyDescent="0.25">
      <c r="M3837" s="24" t="str">
        <f t="shared" si="180"/>
        <v/>
      </c>
      <c r="N3837" s="24" t="str">
        <f t="shared" si="182"/>
        <v/>
      </c>
      <c r="O3837" s="96" t="str">
        <f t="shared" si="181"/>
        <v/>
      </c>
    </row>
    <row r="3838" spans="13:15" x14ac:dyDescent="0.25">
      <c r="M3838" s="24" t="str">
        <f t="shared" si="180"/>
        <v/>
      </c>
      <c r="N3838" s="24" t="str">
        <f t="shared" si="182"/>
        <v/>
      </c>
      <c r="O3838" s="96" t="str">
        <f t="shared" si="181"/>
        <v/>
      </c>
    </row>
    <row r="3839" spans="13:15" x14ac:dyDescent="0.25">
      <c r="M3839" s="24" t="str">
        <f t="shared" si="180"/>
        <v/>
      </c>
      <c r="N3839" s="24" t="str">
        <f t="shared" si="182"/>
        <v/>
      </c>
      <c r="O3839" s="96" t="str">
        <f t="shared" si="181"/>
        <v/>
      </c>
    </row>
    <row r="3840" spans="13:15" x14ac:dyDescent="0.25">
      <c r="M3840" s="24" t="str">
        <f t="shared" si="180"/>
        <v/>
      </c>
      <c r="N3840" s="24" t="str">
        <f t="shared" si="182"/>
        <v/>
      </c>
      <c r="O3840" s="96" t="str">
        <f t="shared" si="181"/>
        <v/>
      </c>
    </row>
    <row r="3841" spans="13:15" x14ac:dyDescent="0.25">
      <c r="M3841" s="24" t="str">
        <f t="shared" ref="M3841:M3904" si="183">IF($B3841="","",_xlfn.NUMBERVALUE(LEFT($J3841,5)))</f>
        <v/>
      </c>
      <c r="N3841" s="24" t="str">
        <f t="shared" si="182"/>
        <v/>
      </c>
      <c r="O3841" s="96" t="str">
        <f t="shared" si="181"/>
        <v/>
      </c>
    </row>
    <row r="3842" spans="13:15" x14ac:dyDescent="0.25">
      <c r="M3842" s="24" t="str">
        <f t="shared" si="183"/>
        <v/>
      </c>
      <c r="N3842" s="24" t="str">
        <f t="shared" si="182"/>
        <v/>
      </c>
      <c r="O3842" s="96" t="str">
        <f t="shared" si="181"/>
        <v/>
      </c>
    </row>
    <row r="3843" spans="13:15" x14ac:dyDescent="0.25">
      <c r="M3843" s="24" t="str">
        <f t="shared" si="183"/>
        <v/>
      </c>
      <c r="N3843" s="24" t="str">
        <f t="shared" si="182"/>
        <v/>
      </c>
      <c r="O3843" s="96" t="str">
        <f t="shared" ref="O3843:O3906" si="184">IF($A3843="","",HOUR($N3843))</f>
        <v/>
      </c>
    </row>
    <row r="3844" spans="13:15" x14ac:dyDescent="0.25">
      <c r="M3844" s="24" t="str">
        <f t="shared" si="183"/>
        <v/>
      </c>
      <c r="N3844" s="24" t="str">
        <f t="shared" si="182"/>
        <v/>
      </c>
      <c r="O3844" s="96" t="str">
        <f t="shared" si="184"/>
        <v/>
      </c>
    </row>
    <row r="3845" spans="13:15" x14ac:dyDescent="0.25">
      <c r="M3845" s="24" t="str">
        <f t="shared" si="183"/>
        <v/>
      </c>
      <c r="N3845" s="24" t="str">
        <f t="shared" si="182"/>
        <v/>
      </c>
      <c r="O3845" s="96" t="str">
        <f t="shared" si="184"/>
        <v/>
      </c>
    </row>
    <row r="3846" spans="13:15" x14ac:dyDescent="0.25">
      <c r="M3846" s="24" t="str">
        <f t="shared" si="183"/>
        <v/>
      </c>
      <c r="N3846" s="24" t="str">
        <f t="shared" si="182"/>
        <v/>
      </c>
      <c r="O3846" s="96" t="str">
        <f t="shared" si="184"/>
        <v/>
      </c>
    </row>
    <row r="3847" spans="13:15" x14ac:dyDescent="0.25">
      <c r="M3847" s="24" t="str">
        <f t="shared" si="183"/>
        <v/>
      </c>
      <c r="N3847" s="24" t="str">
        <f t="shared" si="182"/>
        <v/>
      </c>
      <c r="O3847" s="96" t="str">
        <f t="shared" si="184"/>
        <v/>
      </c>
    </row>
    <row r="3848" spans="13:15" x14ac:dyDescent="0.25">
      <c r="M3848" s="24" t="str">
        <f t="shared" si="183"/>
        <v/>
      </c>
      <c r="N3848" s="24" t="str">
        <f t="shared" ref="N3848:N3911" si="185">IF(B3848="","",IF($M3848&lt;10/48,10/48,IF($M3848&gt;39/48,39/48,$M3848)))</f>
        <v/>
      </c>
      <c r="O3848" s="96" t="str">
        <f t="shared" si="184"/>
        <v/>
      </c>
    </row>
    <row r="3849" spans="13:15" x14ac:dyDescent="0.25">
      <c r="M3849" s="24" t="str">
        <f t="shared" si="183"/>
        <v/>
      </c>
      <c r="N3849" s="24" t="str">
        <f t="shared" si="185"/>
        <v/>
      </c>
      <c r="O3849" s="96" t="str">
        <f t="shared" si="184"/>
        <v/>
      </c>
    </row>
    <row r="3850" spans="13:15" x14ac:dyDescent="0.25">
      <c r="M3850" s="24" t="str">
        <f t="shared" si="183"/>
        <v/>
      </c>
      <c r="N3850" s="24" t="str">
        <f t="shared" si="185"/>
        <v/>
      </c>
      <c r="O3850" s="96" t="str">
        <f t="shared" si="184"/>
        <v/>
      </c>
    </row>
    <row r="3851" spans="13:15" x14ac:dyDescent="0.25">
      <c r="M3851" s="24" t="str">
        <f t="shared" si="183"/>
        <v/>
      </c>
      <c r="N3851" s="24" t="str">
        <f t="shared" si="185"/>
        <v/>
      </c>
      <c r="O3851" s="96" t="str">
        <f t="shared" si="184"/>
        <v/>
      </c>
    </row>
    <row r="3852" spans="13:15" x14ac:dyDescent="0.25">
      <c r="M3852" s="24" t="str">
        <f t="shared" si="183"/>
        <v/>
      </c>
      <c r="N3852" s="24" t="str">
        <f t="shared" si="185"/>
        <v/>
      </c>
      <c r="O3852" s="96" t="str">
        <f t="shared" si="184"/>
        <v/>
      </c>
    </row>
    <row r="3853" spans="13:15" x14ac:dyDescent="0.25">
      <c r="M3853" s="24" t="str">
        <f t="shared" si="183"/>
        <v/>
      </c>
      <c r="N3853" s="24" t="str">
        <f t="shared" si="185"/>
        <v/>
      </c>
      <c r="O3853" s="96" t="str">
        <f t="shared" si="184"/>
        <v/>
      </c>
    </row>
    <row r="3854" spans="13:15" x14ac:dyDescent="0.25">
      <c r="M3854" s="24" t="str">
        <f t="shared" si="183"/>
        <v/>
      </c>
      <c r="N3854" s="24" t="str">
        <f t="shared" si="185"/>
        <v/>
      </c>
      <c r="O3854" s="96" t="str">
        <f t="shared" si="184"/>
        <v/>
      </c>
    </row>
    <row r="3855" spans="13:15" x14ac:dyDescent="0.25">
      <c r="M3855" s="24" t="str">
        <f t="shared" si="183"/>
        <v/>
      </c>
      <c r="N3855" s="24" t="str">
        <f t="shared" si="185"/>
        <v/>
      </c>
      <c r="O3855" s="96" t="str">
        <f t="shared" si="184"/>
        <v/>
      </c>
    </row>
    <row r="3856" spans="13:15" x14ac:dyDescent="0.25">
      <c r="M3856" s="24" t="str">
        <f t="shared" si="183"/>
        <v/>
      </c>
      <c r="N3856" s="24" t="str">
        <f t="shared" si="185"/>
        <v/>
      </c>
      <c r="O3856" s="96" t="str">
        <f t="shared" si="184"/>
        <v/>
      </c>
    </row>
    <row r="3857" spans="13:15" x14ac:dyDescent="0.25">
      <c r="M3857" s="24" t="str">
        <f t="shared" si="183"/>
        <v/>
      </c>
      <c r="N3857" s="24" t="str">
        <f t="shared" si="185"/>
        <v/>
      </c>
      <c r="O3857" s="96" t="str">
        <f t="shared" si="184"/>
        <v/>
      </c>
    </row>
    <row r="3858" spans="13:15" x14ac:dyDescent="0.25">
      <c r="M3858" s="24" t="str">
        <f t="shared" si="183"/>
        <v/>
      </c>
      <c r="N3858" s="24" t="str">
        <f t="shared" si="185"/>
        <v/>
      </c>
      <c r="O3858" s="96" t="str">
        <f t="shared" si="184"/>
        <v/>
      </c>
    </row>
    <row r="3859" spans="13:15" x14ac:dyDescent="0.25">
      <c r="M3859" s="24" t="str">
        <f t="shared" si="183"/>
        <v/>
      </c>
      <c r="N3859" s="24" t="str">
        <f t="shared" si="185"/>
        <v/>
      </c>
      <c r="O3859" s="96" t="str">
        <f t="shared" si="184"/>
        <v/>
      </c>
    </row>
    <row r="3860" spans="13:15" x14ac:dyDescent="0.25">
      <c r="M3860" s="24" t="str">
        <f t="shared" si="183"/>
        <v/>
      </c>
      <c r="N3860" s="24" t="str">
        <f t="shared" si="185"/>
        <v/>
      </c>
      <c r="O3860" s="96" t="str">
        <f t="shared" si="184"/>
        <v/>
      </c>
    </row>
    <row r="3861" spans="13:15" x14ac:dyDescent="0.25">
      <c r="M3861" s="24" t="str">
        <f t="shared" si="183"/>
        <v/>
      </c>
      <c r="N3861" s="24" t="str">
        <f t="shared" si="185"/>
        <v/>
      </c>
      <c r="O3861" s="96" t="str">
        <f t="shared" si="184"/>
        <v/>
      </c>
    </row>
    <row r="3862" spans="13:15" x14ac:dyDescent="0.25">
      <c r="M3862" s="24" t="str">
        <f t="shared" si="183"/>
        <v/>
      </c>
      <c r="N3862" s="24" t="str">
        <f t="shared" si="185"/>
        <v/>
      </c>
      <c r="O3862" s="96" t="str">
        <f t="shared" si="184"/>
        <v/>
      </c>
    </row>
    <row r="3863" spans="13:15" x14ac:dyDescent="0.25">
      <c r="M3863" s="24" t="str">
        <f t="shared" si="183"/>
        <v/>
      </c>
      <c r="N3863" s="24" t="str">
        <f t="shared" si="185"/>
        <v/>
      </c>
      <c r="O3863" s="96" t="str">
        <f t="shared" si="184"/>
        <v/>
      </c>
    </row>
    <row r="3864" spans="13:15" x14ac:dyDescent="0.25">
      <c r="M3864" s="24" t="str">
        <f t="shared" si="183"/>
        <v/>
      </c>
      <c r="N3864" s="24" t="str">
        <f t="shared" si="185"/>
        <v/>
      </c>
      <c r="O3864" s="96" t="str">
        <f t="shared" si="184"/>
        <v/>
      </c>
    </row>
    <row r="3865" spans="13:15" x14ac:dyDescent="0.25">
      <c r="M3865" s="24" t="str">
        <f t="shared" si="183"/>
        <v/>
      </c>
      <c r="N3865" s="24" t="str">
        <f t="shared" si="185"/>
        <v/>
      </c>
      <c r="O3865" s="96" t="str">
        <f t="shared" si="184"/>
        <v/>
      </c>
    </row>
    <row r="3866" spans="13:15" x14ac:dyDescent="0.25">
      <c r="M3866" s="24" t="str">
        <f t="shared" si="183"/>
        <v/>
      </c>
      <c r="N3866" s="24" t="str">
        <f t="shared" si="185"/>
        <v/>
      </c>
      <c r="O3866" s="96" t="str">
        <f t="shared" si="184"/>
        <v/>
      </c>
    </row>
    <row r="3867" spans="13:15" x14ac:dyDescent="0.25">
      <c r="M3867" s="24" t="str">
        <f t="shared" si="183"/>
        <v/>
      </c>
      <c r="N3867" s="24" t="str">
        <f t="shared" si="185"/>
        <v/>
      </c>
      <c r="O3867" s="96" t="str">
        <f t="shared" si="184"/>
        <v/>
      </c>
    </row>
    <row r="3868" spans="13:15" x14ac:dyDescent="0.25">
      <c r="M3868" s="24" t="str">
        <f t="shared" si="183"/>
        <v/>
      </c>
      <c r="N3868" s="24" t="str">
        <f t="shared" si="185"/>
        <v/>
      </c>
      <c r="O3868" s="96" t="str">
        <f t="shared" si="184"/>
        <v/>
      </c>
    </row>
    <row r="3869" spans="13:15" x14ac:dyDescent="0.25">
      <c r="M3869" s="24" t="str">
        <f t="shared" si="183"/>
        <v/>
      </c>
      <c r="N3869" s="24" t="str">
        <f t="shared" si="185"/>
        <v/>
      </c>
      <c r="O3869" s="96" t="str">
        <f t="shared" si="184"/>
        <v/>
      </c>
    </row>
    <row r="3870" spans="13:15" x14ac:dyDescent="0.25">
      <c r="M3870" s="24" t="str">
        <f t="shared" si="183"/>
        <v/>
      </c>
      <c r="N3870" s="24" t="str">
        <f t="shared" si="185"/>
        <v/>
      </c>
      <c r="O3870" s="96" t="str">
        <f t="shared" si="184"/>
        <v/>
      </c>
    </row>
    <row r="3871" spans="13:15" x14ac:dyDescent="0.25">
      <c r="M3871" s="24" t="str">
        <f t="shared" si="183"/>
        <v/>
      </c>
      <c r="N3871" s="24" t="str">
        <f t="shared" si="185"/>
        <v/>
      </c>
      <c r="O3871" s="96" t="str">
        <f t="shared" si="184"/>
        <v/>
      </c>
    </row>
    <row r="3872" spans="13:15" x14ac:dyDescent="0.25">
      <c r="M3872" s="24" t="str">
        <f t="shared" si="183"/>
        <v/>
      </c>
      <c r="N3872" s="24" t="str">
        <f t="shared" si="185"/>
        <v/>
      </c>
      <c r="O3872" s="96" t="str">
        <f t="shared" si="184"/>
        <v/>
      </c>
    </row>
    <row r="3873" spans="13:15" x14ac:dyDescent="0.25">
      <c r="M3873" s="24" t="str">
        <f t="shared" si="183"/>
        <v/>
      </c>
      <c r="N3873" s="24" t="str">
        <f t="shared" si="185"/>
        <v/>
      </c>
      <c r="O3873" s="96" t="str">
        <f t="shared" si="184"/>
        <v/>
      </c>
    </row>
    <row r="3874" spans="13:15" x14ac:dyDescent="0.25">
      <c r="M3874" s="24" t="str">
        <f t="shared" si="183"/>
        <v/>
      </c>
      <c r="N3874" s="24" t="str">
        <f t="shared" si="185"/>
        <v/>
      </c>
      <c r="O3874" s="96" t="str">
        <f t="shared" si="184"/>
        <v/>
      </c>
    </row>
    <row r="3875" spans="13:15" x14ac:dyDescent="0.25">
      <c r="M3875" s="24" t="str">
        <f t="shared" si="183"/>
        <v/>
      </c>
      <c r="N3875" s="24" t="str">
        <f t="shared" si="185"/>
        <v/>
      </c>
      <c r="O3875" s="96" t="str">
        <f t="shared" si="184"/>
        <v/>
      </c>
    </row>
    <row r="3876" spans="13:15" x14ac:dyDescent="0.25">
      <c r="M3876" s="24" t="str">
        <f t="shared" si="183"/>
        <v/>
      </c>
      <c r="N3876" s="24" t="str">
        <f t="shared" si="185"/>
        <v/>
      </c>
      <c r="O3876" s="96" t="str">
        <f t="shared" si="184"/>
        <v/>
      </c>
    </row>
    <row r="3877" spans="13:15" x14ac:dyDescent="0.25">
      <c r="M3877" s="24" t="str">
        <f t="shared" si="183"/>
        <v/>
      </c>
      <c r="N3877" s="24" t="str">
        <f t="shared" si="185"/>
        <v/>
      </c>
      <c r="O3877" s="96" t="str">
        <f t="shared" si="184"/>
        <v/>
      </c>
    </row>
    <row r="3878" spans="13:15" x14ac:dyDescent="0.25">
      <c r="M3878" s="24" t="str">
        <f t="shared" si="183"/>
        <v/>
      </c>
      <c r="N3878" s="24" t="str">
        <f t="shared" si="185"/>
        <v/>
      </c>
      <c r="O3878" s="96" t="str">
        <f t="shared" si="184"/>
        <v/>
      </c>
    </row>
    <row r="3879" spans="13:15" x14ac:dyDescent="0.25">
      <c r="M3879" s="24" t="str">
        <f t="shared" si="183"/>
        <v/>
      </c>
      <c r="N3879" s="24" t="str">
        <f t="shared" si="185"/>
        <v/>
      </c>
      <c r="O3879" s="96" t="str">
        <f t="shared" si="184"/>
        <v/>
      </c>
    </row>
    <row r="3880" spans="13:15" x14ac:dyDescent="0.25">
      <c r="M3880" s="24" t="str">
        <f t="shared" si="183"/>
        <v/>
      </c>
      <c r="N3880" s="24" t="str">
        <f t="shared" si="185"/>
        <v/>
      </c>
      <c r="O3880" s="96" t="str">
        <f t="shared" si="184"/>
        <v/>
      </c>
    </row>
    <row r="3881" spans="13:15" x14ac:dyDescent="0.25">
      <c r="M3881" s="24" t="str">
        <f t="shared" si="183"/>
        <v/>
      </c>
      <c r="N3881" s="24" t="str">
        <f t="shared" si="185"/>
        <v/>
      </c>
      <c r="O3881" s="96" t="str">
        <f t="shared" si="184"/>
        <v/>
      </c>
    </row>
    <row r="3882" spans="13:15" x14ac:dyDescent="0.25">
      <c r="M3882" s="24" t="str">
        <f t="shared" si="183"/>
        <v/>
      </c>
      <c r="N3882" s="24" t="str">
        <f t="shared" si="185"/>
        <v/>
      </c>
      <c r="O3882" s="96" t="str">
        <f t="shared" si="184"/>
        <v/>
      </c>
    </row>
    <row r="3883" spans="13:15" x14ac:dyDescent="0.25">
      <c r="M3883" s="24" t="str">
        <f t="shared" si="183"/>
        <v/>
      </c>
      <c r="N3883" s="24" t="str">
        <f t="shared" si="185"/>
        <v/>
      </c>
      <c r="O3883" s="96" t="str">
        <f t="shared" si="184"/>
        <v/>
      </c>
    </row>
    <row r="3884" spans="13:15" x14ac:dyDescent="0.25">
      <c r="M3884" s="24" t="str">
        <f t="shared" si="183"/>
        <v/>
      </c>
      <c r="N3884" s="24" t="str">
        <f t="shared" si="185"/>
        <v/>
      </c>
      <c r="O3884" s="96" t="str">
        <f t="shared" si="184"/>
        <v/>
      </c>
    </row>
    <row r="3885" spans="13:15" x14ac:dyDescent="0.25">
      <c r="M3885" s="24" t="str">
        <f t="shared" si="183"/>
        <v/>
      </c>
      <c r="N3885" s="24" t="str">
        <f t="shared" si="185"/>
        <v/>
      </c>
      <c r="O3885" s="96" t="str">
        <f t="shared" si="184"/>
        <v/>
      </c>
    </row>
    <row r="3886" spans="13:15" x14ac:dyDescent="0.25">
      <c r="M3886" s="24" t="str">
        <f t="shared" si="183"/>
        <v/>
      </c>
      <c r="N3886" s="24" t="str">
        <f t="shared" si="185"/>
        <v/>
      </c>
      <c r="O3886" s="96" t="str">
        <f t="shared" si="184"/>
        <v/>
      </c>
    </row>
    <row r="3887" spans="13:15" x14ac:dyDescent="0.25">
      <c r="M3887" s="24" t="str">
        <f t="shared" si="183"/>
        <v/>
      </c>
      <c r="N3887" s="24" t="str">
        <f t="shared" si="185"/>
        <v/>
      </c>
      <c r="O3887" s="96" t="str">
        <f t="shared" si="184"/>
        <v/>
      </c>
    </row>
    <row r="3888" spans="13:15" x14ac:dyDescent="0.25">
      <c r="M3888" s="24" t="str">
        <f t="shared" si="183"/>
        <v/>
      </c>
      <c r="N3888" s="24" t="str">
        <f t="shared" si="185"/>
        <v/>
      </c>
      <c r="O3888" s="96" t="str">
        <f t="shared" si="184"/>
        <v/>
      </c>
    </row>
    <row r="3889" spans="13:15" x14ac:dyDescent="0.25">
      <c r="M3889" s="24" t="str">
        <f t="shared" si="183"/>
        <v/>
      </c>
      <c r="N3889" s="24" t="str">
        <f t="shared" si="185"/>
        <v/>
      </c>
      <c r="O3889" s="96" t="str">
        <f t="shared" si="184"/>
        <v/>
      </c>
    </row>
    <row r="3890" spans="13:15" x14ac:dyDescent="0.25">
      <c r="M3890" s="24" t="str">
        <f t="shared" si="183"/>
        <v/>
      </c>
      <c r="N3890" s="24" t="str">
        <f t="shared" si="185"/>
        <v/>
      </c>
      <c r="O3890" s="96" t="str">
        <f t="shared" si="184"/>
        <v/>
      </c>
    </row>
    <row r="3891" spans="13:15" x14ac:dyDescent="0.25">
      <c r="M3891" s="24" t="str">
        <f t="shared" si="183"/>
        <v/>
      </c>
      <c r="N3891" s="24" t="str">
        <f t="shared" si="185"/>
        <v/>
      </c>
      <c r="O3891" s="96" t="str">
        <f t="shared" si="184"/>
        <v/>
      </c>
    </row>
    <row r="3892" spans="13:15" x14ac:dyDescent="0.25">
      <c r="M3892" s="24" t="str">
        <f t="shared" si="183"/>
        <v/>
      </c>
      <c r="N3892" s="24" t="str">
        <f t="shared" si="185"/>
        <v/>
      </c>
      <c r="O3892" s="96" t="str">
        <f t="shared" si="184"/>
        <v/>
      </c>
    </row>
    <row r="3893" spans="13:15" x14ac:dyDescent="0.25">
      <c r="M3893" s="24" t="str">
        <f t="shared" si="183"/>
        <v/>
      </c>
      <c r="N3893" s="24" t="str">
        <f t="shared" si="185"/>
        <v/>
      </c>
      <c r="O3893" s="96" t="str">
        <f t="shared" si="184"/>
        <v/>
      </c>
    </row>
    <row r="3894" spans="13:15" x14ac:dyDescent="0.25">
      <c r="M3894" s="24" t="str">
        <f t="shared" si="183"/>
        <v/>
      </c>
      <c r="N3894" s="24" t="str">
        <f t="shared" si="185"/>
        <v/>
      </c>
      <c r="O3894" s="96" t="str">
        <f t="shared" si="184"/>
        <v/>
      </c>
    </row>
    <row r="3895" spans="13:15" x14ac:dyDescent="0.25">
      <c r="M3895" s="24" t="str">
        <f t="shared" si="183"/>
        <v/>
      </c>
      <c r="N3895" s="24" t="str">
        <f t="shared" si="185"/>
        <v/>
      </c>
      <c r="O3895" s="96" t="str">
        <f t="shared" si="184"/>
        <v/>
      </c>
    </row>
    <row r="3896" spans="13:15" x14ac:dyDescent="0.25">
      <c r="M3896" s="24" t="str">
        <f t="shared" si="183"/>
        <v/>
      </c>
      <c r="N3896" s="24" t="str">
        <f t="shared" si="185"/>
        <v/>
      </c>
      <c r="O3896" s="96" t="str">
        <f t="shared" si="184"/>
        <v/>
      </c>
    </row>
    <row r="3897" spans="13:15" x14ac:dyDescent="0.25">
      <c r="M3897" s="24" t="str">
        <f t="shared" si="183"/>
        <v/>
      </c>
      <c r="N3897" s="24" t="str">
        <f t="shared" si="185"/>
        <v/>
      </c>
      <c r="O3897" s="96" t="str">
        <f t="shared" si="184"/>
        <v/>
      </c>
    </row>
    <row r="3898" spans="13:15" x14ac:dyDescent="0.25">
      <c r="M3898" s="24" t="str">
        <f t="shared" si="183"/>
        <v/>
      </c>
      <c r="N3898" s="24" t="str">
        <f t="shared" si="185"/>
        <v/>
      </c>
      <c r="O3898" s="96" t="str">
        <f t="shared" si="184"/>
        <v/>
      </c>
    </row>
    <row r="3899" spans="13:15" x14ac:dyDescent="0.25">
      <c r="M3899" s="24" t="str">
        <f t="shared" si="183"/>
        <v/>
      </c>
      <c r="N3899" s="24" t="str">
        <f t="shared" si="185"/>
        <v/>
      </c>
      <c r="O3899" s="96" t="str">
        <f t="shared" si="184"/>
        <v/>
      </c>
    </row>
    <row r="3900" spans="13:15" x14ac:dyDescent="0.25">
      <c r="M3900" s="24" t="str">
        <f t="shared" si="183"/>
        <v/>
      </c>
      <c r="N3900" s="24" t="str">
        <f t="shared" si="185"/>
        <v/>
      </c>
      <c r="O3900" s="96" t="str">
        <f t="shared" si="184"/>
        <v/>
      </c>
    </row>
    <row r="3901" spans="13:15" x14ac:dyDescent="0.25">
      <c r="M3901" s="24" t="str">
        <f t="shared" si="183"/>
        <v/>
      </c>
      <c r="N3901" s="24" t="str">
        <f t="shared" si="185"/>
        <v/>
      </c>
      <c r="O3901" s="96" t="str">
        <f t="shared" si="184"/>
        <v/>
      </c>
    </row>
    <row r="3902" spans="13:15" x14ac:dyDescent="0.25">
      <c r="M3902" s="24" t="str">
        <f t="shared" si="183"/>
        <v/>
      </c>
      <c r="N3902" s="24" t="str">
        <f t="shared" si="185"/>
        <v/>
      </c>
      <c r="O3902" s="96" t="str">
        <f t="shared" si="184"/>
        <v/>
      </c>
    </row>
    <row r="3903" spans="13:15" x14ac:dyDescent="0.25">
      <c r="M3903" s="24" t="str">
        <f t="shared" si="183"/>
        <v/>
      </c>
      <c r="N3903" s="24" t="str">
        <f t="shared" si="185"/>
        <v/>
      </c>
      <c r="O3903" s="96" t="str">
        <f t="shared" si="184"/>
        <v/>
      </c>
    </row>
    <row r="3904" spans="13:15" x14ac:dyDescent="0.25">
      <c r="M3904" s="24" t="str">
        <f t="shared" si="183"/>
        <v/>
      </c>
      <c r="N3904" s="24" t="str">
        <f t="shared" si="185"/>
        <v/>
      </c>
      <c r="O3904" s="96" t="str">
        <f t="shared" si="184"/>
        <v/>
      </c>
    </row>
    <row r="3905" spans="13:15" x14ac:dyDescent="0.25">
      <c r="M3905" s="24" t="str">
        <f t="shared" ref="M3905:M3968" si="186">IF($B3905="","",_xlfn.NUMBERVALUE(LEFT($J3905,5)))</f>
        <v/>
      </c>
      <c r="N3905" s="24" t="str">
        <f t="shared" si="185"/>
        <v/>
      </c>
      <c r="O3905" s="96" t="str">
        <f t="shared" si="184"/>
        <v/>
      </c>
    </row>
    <row r="3906" spans="13:15" x14ac:dyDescent="0.25">
      <c r="M3906" s="24" t="str">
        <f t="shared" si="186"/>
        <v/>
      </c>
      <c r="N3906" s="24" t="str">
        <f t="shared" si="185"/>
        <v/>
      </c>
      <c r="O3906" s="96" t="str">
        <f t="shared" si="184"/>
        <v/>
      </c>
    </row>
    <row r="3907" spans="13:15" x14ac:dyDescent="0.25">
      <c r="M3907" s="24" t="str">
        <f t="shared" si="186"/>
        <v/>
      </c>
      <c r="N3907" s="24" t="str">
        <f t="shared" si="185"/>
        <v/>
      </c>
      <c r="O3907" s="96" t="str">
        <f t="shared" ref="O3907:O3970" si="187">IF($A3907="","",HOUR($N3907))</f>
        <v/>
      </c>
    </row>
    <row r="3908" spans="13:15" x14ac:dyDescent="0.25">
      <c r="M3908" s="24" t="str">
        <f t="shared" si="186"/>
        <v/>
      </c>
      <c r="N3908" s="24" t="str">
        <f t="shared" si="185"/>
        <v/>
      </c>
      <c r="O3908" s="96" t="str">
        <f t="shared" si="187"/>
        <v/>
      </c>
    </row>
    <row r="3909" spans="13:15" x14ac:dyDescent="0.25">
      <c r="M3909" s="24" t="str">
        <f t="shared" si="186"/>
        <v/>
      </c>
      <c r="N3909" s="24" t="str">
        <f t="shared" si="185"/>
        <v/>
      </c>
      <c r="O3909" s="96" t="str">
        <f t="shared" si="187"/>
        <v/>
      </c>
    </row>
    <row r="3910" spans="13:15" x14ac:dyDescent="0.25">
      <c r="M3910" s="24" t="str">
        <f t="shared" si="186"/>
        <v/>
      </c>
      <c r="N3910" s="24" t="str">
        <f t="shared" si="185"/>
        <v/>
      </c>
      <c r="O3910" s="96" t="str">
        <f t="shared" si="187"/>
        <v/>
      </c>
    </row>
    <row r="3911" spans="13:15" x14ac:dyDescent="0.25">
      <c r="M3911" s="24" t="str">
        <f t="shared" si="186"/>
        <v/>
      </c>
      <c r="N3911" s="24" t="str">
        <f t="shared" si="185"/>
        <v/>
      </c>
      <c r="O3911" s="96" t="str">
        <f t="shared" si="187"/>
        <v/>
      </c>
    </row>
    <row r="3912" spans="13:15" x14ac:dyDescent="0.25">
      <c r="M3912" s="24" t="str">
        <f t="shared" si="186"/>
        <v/>
      </c>
      <c r="N3912" s="24" t="str">
        <f t="shared" ref="N3912:N3975" si="188">IF(B3912="","",IF($M3912&lt;10/48,10/48,IF($M3912&gt;39/48,39/48,$M3912)))</f>
        <v/>
      </c>
      <c r="O3912" s="96" t="str">
        <f t="shared" si="187"/>
        <v/>
      </c>
    </row>
    <row r="3913" spans="13:15" x14ac:dyDescent="0.25">
      <c r="M3913" s="24" t="str">
        <f t="shared" si="186"/>
        <v/>
      </c>
      <c r="N3913" s="24" t="str">
        <f t="shared" si="188"/>
        <v/>
      </c>
      <c r="O3913" s="96" t="str">
        <f t="shared" si="187"/>
        <v/>
      </c>
    </row>
    <row r="3914" spans="13:15" x14ac:dyDescent="0.25">
      <c r="M3914" s="24" t="str">
        <f t="shared" si="186"/>
        <v/>
      </c>
      <c r="N3914" s="24" t="str">
        <f t="shared" si="188"/>
        <v/>
      </c>
      <c r="O3914" s="96" t="str">
        <f t="shared" si="187"/>
        <v/>
      </c>
    </row>
    <row r="3915" spans="13:15" x14ac:dyDescent="0.25">
      <c r="M3915" s="24" t="str">
        <f t="shared" si="186"/>
        <v/>
      </c>
      <c r="N3915" s="24" t="str">
        <f t="shared" si="188"/>
        <v/>
      </c>
      <c r="O3915" s="96" t="str">
        <f t="shared" si="187"/>
        <v/>
      </c>
    </row>
    <row r="3916" spans="13:15" x14ac:dyDescent="0.25">
      <c r="M3916" s="24" t="str">
        <f t="shared" si="186"/>
        <v/>
      </c>
      <c r="N3916" s="24" t="str">
        <f t="shared" si="188"/>
        <v/>
      </c>
      <c r="O3916" s="96" t="str">
        <f t="shared" si="187"/>
        <v/>
      </c>
    </row>
    <row r="3917" spans="13:15" x14ac:dyDescent="0.25">
      <c r="M3917" s="24" t="str">
        <f t="shared" si="186"/>
        <v/>
      </c>
      <c r="N3917" s="24" t="str">
        <f t="shared" si="188"/>
        <v/>
      </c>
      <c r="O3917" s="96" t="str">
        <f t="shared" si="187"/>
        <v/>
      </c>
    </row>
    <row r="3918" spans="13:15" x14ac:dyDescent="0.25">
      <c r="M3918" s="24" t="str">
        <f t="shared" si="186"/>
        <v/>
      </c>
      <c r="N3918" s="24" t="str">
        <f t="shared" si="188"/>
        <v/>
      </c>
      <c r="O3918" s="96" t="str">
        <f t="shared" si="187"/>
        <v/>
      </c>
    </row>
    <row r="3919" spans="13:15" x14ac:dyDescent="0.25">
      <c r="M3919" s="24" t="str">
        <f t="shared" si="186"/>
        <v/>
      </c>
      <c r="N3919" s="24" t="str">
        <f t="shared" si="188"/>
        <v/>
      </c>
      <c r="O3919" s="96" t="str">
        <f t="shared" si="187"/>
        <v/>
      </c>
    </row>
    <row r="3920" spans="13:15" x14ac:dyDescent="0.25">
      <c r="M3920" s="24" t="str">
        <f t="shared" si="186"/>
        <v/>
      </c>
      <c r="N3920" s="24" t="str">
        <f t="shared" si="188"/>
        <v/>
      </c>
      <c r="O3920" s="96" t="str">
        <f t="shared" si="187"/>
        <v/>
      </c>
    </row>
    <row r="3921" spans="13:15" x14ac:dyDescent="0.25">
      <c r="M3921" s="24" t="str">
        <f t="shared" si="186"/>
        <v/>
      </c>
      <c r="N3921" s="24" t="str">
        <f t="shared" si="188"/>
        <v/>
      </c>
      <c r="O3921" s="96" t="str">
        <f t="shared" si="187"/>
        <v/>
      </c>
    </row>
    <row r="3922" spans="13:15" x14ac:dyDescent="0.25">
      <c r="M3922" s="24" t="str">
        <f t="shared" si="186"/>
        <v/>
      </c>
      <c r="N3922" s="24" t="str">
        <f t="shared" si="188"/>
        <v/>
      </c>
      <c r="O3922" s="96" t="str">
        <f t="shared" si="187"/>
        <v/>
      </c>
    </row>
    <row r="3923" spans="13:15" x14ac:dyDescent="0.25">
      <c r="M3923" s="24" t="str">
        <f t="shared" si="186"/>
        <v/>
      </c>
      <c r="N3923" s="24" t="str">
        <f t="shared" si="188"/>
        <v/>
      </c>
      <c r="O3923" s="96" t="str">
        <f t="shared" si="187"/>
        <v/>
      </c>
    </row>
    <row r="3924" spans="13:15" x14ac:dyDescent="0.25">
      <c r="M3924" s="24" t="str">
        <f t="shared" si="186"/>
        <v/>
      </c>
      <c r="N3924" s="24" t="str">
        <f t="shared" si="188"/>
        <v/>
      </c>
      <c r="O3924" s="96" t="str">
        <f t="shared" si="187"/>
        <v/>
      </c>
    </row>
    <row r="3925" spans="13:15" x14ac:dyDescent="0.25">
      <c r="M3925" s="24" t="str">
        <f t="shared" si="186"/>
        <v/>
      </c>
      <c r="N3925" s="24" t="str">
        <f t="shared" si="188"/>
        <v/>
      </c>
      <c r="O3925" s="96" t="str">
        <f t="shared" si="187"/>
        <v/>
      </c>
    </row>
    <row r="3926" spans="13:15" x14ac:dyDescent="0.25">
      <c r="M3926" s="24" t="str">
        <f t="shared" si="186"/>
        <v/>
      </c>
      <c r="N3926" s="24" t="str">
        <f t="shared" si="188"/>
        <v/>
      </c>
      <c r="O3926" s="96" t="str">
        <f t="shared" si="187"/>
        <v/>
      </c>
    </row>
    <row r="3927" spans="13:15" x14ac:dyDescent="0.25">
      <c r="M3927" s="24" t="str">
        <f t="shared" si="186"/>
        <v/>
      </c>
      <c r="N3927" s="24" t="str">
        <f t="shared" si="188"/>
        <v/>
      </c>
      <c r="O3927" s="96" t="str">
        <f t="shared" si="187"/>
        <v/>
      </c>
    </row>
    <row r="3928" spans="13:15" x14ac:dyDescent="0.25">
      <c r="M3928" s="24" t="str">
        <f t="shared" si="186"/>
        <v/>
      </c>
      <c r="N3928" s="24" t="str">
        <f t="shared" si="188"/>
        <v/>
      </c>
      <c r="O3928" s="96" t="str">
        <f t="shared" si="187"/>
        <v/>
      </c>
    </row>
    <row r="3929" spans="13:15" x14ac:dyDescent="0.25">
      <c r="M3929" s="24" t="str">
        <f t="shared" si="186"/>
        <v/>
      </c>
      <c r="N3929" s="24" t="str">
        <f t="shared" si="188"/>
        <v/>
      </c>
      <c r="O3929" s="96" t="str">
        <f t="shared" si="187"/>
        <v/>
      </c>
    </row>
    <row r="3930" spans="13:15" x14ac:dyDescent="0.25">
      <c r="M3930" s="24" t="str">
        <f t="shared" si="186"/>
        <v/>
      </c>
      <c r="N3930" s="24" t="str">
        <f t="shared" si="188"/>
        <v/>
      </c>
      <c r="O3930" s="96" t="str">
        <f t="shared" si="187"/>
        <v/>
      </c>
    </row>
    <row r="3931" spans="13:15" x14ac:dyDescent="0.25">
      <c r="M3931" s="24" t="str">
        <f t="shared" si="186"/>
        <v/>
      </c>
      <c r="N3931" s="24" t="str">
        <f t="shared" si="188"/>
        <v/>
      </c>
      <c r="O3931" s="96" t="str">
        <f t="shared" si="187"/>
        <v/>
      </c>
    </row>
    <row r="3932" spans="13:15" x14ac:dyDescent="0.25">
      <c r="M3932" s="24" t="str">
        <f t="shared" si="186"/>
        <v/>
      </c>
      <c r="N3932" s="24" t="str">
        <f t="shared" si="188"/>
        <v/>
      </c>
      <c r="O3932" s="96" t="str">
        <f t="shared" si="187"/>
        <v/>
      </c>
    </row>
    <row r="3933" spans="13:15" x14ac:dyDescent="0.25">
      <c r="M3933" s="24" t="str">
        <f t="shared" si="186"/>
        <v/>
      </c>
      <c r="N3933" s="24" t="str">
        <f t="shared" si="188"/>
        <v/>
      </c>
      <c r="O3933" s="96" t="str">
        <f t="shared" si="187"/>
        <v/>
      </c>
    </row>
    <row r="3934" spans="13:15" x14ac:dyDescent="0.25">
      <c r="M3934" s="24" t="str">
        <f t="shared" si="186"/>
        <v/>
      </c>
      <c r="N3934" s="24" t="str">
        <f t="shared" si="188"/>
        <v/>
      </c>
      <c r="O3934" s="96" t="str">
        <f t="shared" si="187"/>
        <v/>
      </c>
    </row>
    <row r="3935" spans="13:15" x14ac:dyDescent="0.25">
      <c r="M3935" s="24" t="str">
        <f t="shared" si="186"/>
        <v/>
      </c>
      <c r="N3935" s="24" t="str">
        <f t="shared" si="188"/>
        <v/>
      </c>
      <c r="O3935" s="96" t="str">
        <f t="shared" si="187"/>
        <v/>
      </c>
    </row>
    <row r="3936" spans="13:15" x14ac:dyDescent="0.25">
      <c r="M3936" s="24" t="str">
        <f t="shared" si="186"/>
        <v/>
      </c>
      <c r="N3936" s="24" t="str">
        <f t="shared" si="188"/>
        <v/>
      </c>
      <c r="O3936" s="96" t="str">
        <f t="shared" si="187"/>
        <v/>
      </c>
    </row>
    <row r="3937" spans="13:15" x14ac:dyDescent="0.25">
      <c r="M3937" s="24" t="str">
        <f t="shared" si="186"/>
        <v/>
      </c>
      <c r="N3937" s="24" t="str">
        <f t="shared" si="188"/>
        <v/>
      </c>
      <c r="O3937" s="96" t="str">
        <f t="shared" si="187"/>
        <v/>
      </c>
    </row>
    <row r="3938" spans="13:15" x14ac:dyDescent="0.25">
      <c r="M3938" s="24" t="str">
        <f t="shared" si="186"/>
        <v/>
      </c>
      <c r="N3938" s="24" t="str">
        <f t="shared" si="188"/>
        <v/>
      </c>
      <c r="O3938" s="96" t="str">
        <f t="shared" si="187"/>
        <v/>
      </c>
    </row>
    <row r="3939" spans="13:15" x14ac:dyDescent="0.25">
      <c r="M3939" s="24" t="str">
        <f t="shared" si="186"/>
        <v/>
      </c>
      <c r="N3939" s="24" t="str">
        <f t="shared" si="188"/>
        <v/>
      </c>
      <c r="O3939" s="96" t="str">
        <f t="shared" si="187"/>
        <v/>
      </c>
    </row>
    <row r="3940" spans="13:15" x14ac:dyDescent="0.25">
      <c r="M3940" s="24" t="str">
        <f t="shared" si="186"/>
        <v/>
      </c>
      <c r="N3940" s="24" t="str">
        <f t="shared" si="188"/>
        <v/>
      </c>
      <c r="O3940" s="96" t="str">
        <f t="shared" si="187"/>
        <v/>
      </c>
    </row>
    <row r="3941" spans="13:15" x14ac:dyDescent="0.25">
      <c r="M3941" s="24" t="str">
        <f t="shared" si="186"/>
        <v/>
      </c>
      <c r="N3941" s="24" t="str">
        <f t="shared" si="188"/>
        <v/>
      </c>
      <c r="O3941" s="96" t="str">
        <f t="shared" si="187"/>
        <v/>
      </c>
    </row>
    <row r="3942" spans="13:15" x14ac:dyDescent="0.25">
      <c r="M3942" s="24" t="str">
        <f t="shared" si="186"/>
        <v/>
      </c>
      <c r="N3942" s="24" t="str">
        <f t="shared" si="188"/>
        <v/>
      </c>
      <c r="O3942" s="96" t="str">
        <f t="shared" si="187"/>
        <v/>
      </c>
    </row>
    <row r="3943" spans="13:15" x14ac:dyDescent="0.25">
      <c r="M3943" s="24" t="str">
        <f t="shared" si="186"/>
        <v/>
      </c>
      <c r="N3943" s="24" t="str">
        <f t="shared" si="188"/>
        <v/>
      </c>
      <c r="O3943" s="96" t="str">
        <f t="shared" si="187"/>
        <v/>
      </c>
    </row>
    <row r="3944" spans="13:15" x14ac:dyDescent="0.25">
      <c r="M3944" s="24" t="str">
        <f t="shared" si="186"/>
        <v/>
      </c>
      <c r="N3944" s="24" t="str">
        <f t="shared" si="188"/>
        <v/>
      </c>
      <c r="O3944" s="96" t="str">
        <f t="shared" si="187"/>
        <v/>
      </c>
    </row>
    <row r="3945" spans="13:15" x14ac:dyDescent="0.25">
      <c r="M3945" s="24" t="str">
        <f t="shared" si="186"/>
        <v/>
      </c>
      <c r="N3945" s="24" t="str">
        <f t="shared" si="188"/>
        <v/>
      </c>
      <c r="O3945" s="96" t="str">
        <f t="shared" si="187"/>
        <v/>
      </c>
    </row>
    <row r="3946" spans="13:15" x14ac:dyDescent="0.25">
      <c r="M3946" s="24" t="str">
        <f t="shared" si="186"/>
        <v/>
      </c>
      <c r="N3946" s="24" t="str">
        <f t="shared" si="188"/>
        <v/>
      </c>
      <c r="O3946" s="96" t="str">
        <f t="shared" si="187"/>
        <v/>
      </c>
    </row>
    <row r="3947" spans="13:15" x14ac:dyDescent="0.25">
      <c r="M3947" s="24" t="str">
        <f t="shared" si="186"/>
        <v/>
      </c>
      <c r="N3947" s="24" t="str">
        <f t="shared" si="188"/>
        <v/>
      </c>
      <c r="O3947" s="96" t="str">
        <f t="shared" si="187"/>
        <v/>
      </c>
    </row>
    <row r="3948" spans="13:15" x14ac:dyDescent="0.25">
      <c r="M3948" s="24" t="str">
        <f t="shared" si="186"/>
        <v/>
      </c>
      <c r="N3948" s="24" t="str">
        <f t="shared" si="188"/>
        <v/>
      </c>
      <c r="O3948" s="96" t="str">
        <f t="shared" si="187"/>
        <v/>
      </c>
    </row>
    <row r="3949" spans="13:15" x14ac:dyDescent="0.25">
      <c r="M3949" s="24" t="str">
        <f t="shared" si="186"/>
        <v/>
      </c>
      <c r="N3949" s="24" t="str">
        <f t="shared" si="188"/>
        <v/>
      </c>
      <c r="O3949" s="96" t="str">
        <f t="shared" si="187"/>
        <v/>
      </c>
    </row>
    <row r="3950" spans="13:15" x14ac:dyDescent="0.25">
      <c r="M3950" s="24" t="str">
        <f t="shared" si="186"/>
        <v/>
      </c>
      <c r="N3950" s="24" t="str">
        <f t="shared" si="188"/>
        <v/>
      </c>
      <c r="O3950" s="96" t="str">
        <f t="shared" si="187"/>
        <v/>
      </c>
    </row>
    <row r="3951" spans="13:15" x14ac:dyDescent="0.25">
      <c r="M3951" s="24" t="str">
        <f t="shared" si="186"/>
        <v/>
      </c>
      <c r="N3951" s="24" t="str">
        <f t="shared" si="188"/>
        <v/>
      </c>
      <c r="O3951" s="96" t="str">
        <f t="shared" si="187"/>
        <v/>
      </c>
    </row>
    <row r="3952" spans="13:15" x14ac:dyDescent="0.25">
      <c r="M3952" s="24" t="str">
        <f t="shared" si="186"/>
        <v/>
      </c>
      <c r="N3952" s="24" t="str">
        <f t="shared" si="188"/>
        <v/>
      </c>
      <c r="O3952" s="96" t="str">
        <f t="shared" si="187"/>
        <v/>
      </c>
    </row>
    <row r="3953" spans="13:15" x14ac:dyDescent="0.25">
      <c r="M3953" s="24" t="str">
        <f t="shared" si="186"/>
        <v/>
      </c>
      <c r="N3953" s="24" t="str">
        <f t="shared" si="188"/>
        <v/>
      </c>
      <c r="O3953" s="96" t="str">
        <f t="shared" si="187"/>
        <v/>
      </c>
    </row>
    <row r="3954" spans="13:15" x14ac:dyDescent="0.25">
      <c r="M3954" s="24" t="str">
        <f t="shared" si="186"/>
        <v/>
      </c>
      <c r="N3954" s="24" t="str">
        <f t="shared" si="188"/>
        <v/>
      </c>
      <c r="O3954" s="96" t="str">
        <f t="shared" si="187"/>
        <v/>
      </c>
    </row>
    <row r="3955" spans="13:15" x14ac:dyDescent="0.25">
      <c r="M3955" s="24" t="str">
        <f t="shared" si="186"/>
        <v/>
      </c>
      <c r="N3955" s="24" t="str">
        <f t="shared" si="188"/>
        <v/>
      </c>
      <c r="O3955" s="96" t="str">
        <f t="shared" si="187"/>
        <v/>
      </c>
    </row>
    <row r="3956" spans="13:15" x14ac:dyDescent="0.25">
      <c r="M3956" s="24" t="str">
        <f t="shared" si="186"/>
        <v/>
      </c>
      <c r="N3956" s="24" t="str">
        <f t="shared" si="188"/>
        <v/>
      </c>
      <c r="O3956" s="96" t="str">
        <f t="shared" si="187"/>
        <v/>
      </c>
    </row>
    <row r="3957" spans="13:15" x14ac:dyDescent="0.25">
      <c r="M3957" s="24" t="str">
        <f t="shared" si="186"/>
        <v/>
      </c>
      <c r="N3957" s="24" t="str">
        <f t="shared" si="188"/>
        <v/>
      </c>
      <c r="O3957" s="96" t="str">
        <f t="shared" si="187"/>
        <v/>
      </c>
    </row>
    <row r="3958" spans="13:15" x14ac:dyDescent="0.25">
      <c r="M3958" s="24" t="str">
        <f t="shared" si="186"/>
        <v/>
      </c>
      <c r="N3958" s="24" t="str">
        <f t="shared" si="188"/>
        <v/>
      </c>
      <c r="O3958" s="96" t="str">
        <f t="shared" si="187"/>
        <v/>
      </c>
    </row>
    <row r="3959" spans="13:15" x14ac:dyDescent="0.25">
      <c r="M3959" s="24" t="str">
        <f t="shared" si="186"/>
        <v/>
      </c>
      <c r="N3959" s="24" t="str">
        <f t="shared" si="188"/>
        <v/>
      </c>
      <c r="O3959" s="96" t="str">
        <f t="shared" si="187"/>
        <v/>
      </c>
    </row>
    <row r="3960" spans="13:15" x14ac:dyDescent="0.25">
      <c r="M3960" s="24" t="str">
        <f t="shared" si="186"/>
        <v/>
      </c>
      <c r="N3960" s="24" t="str">
        <f t="shared" si="188"/>
        <v/>
      </c>
      <c r="O3960" s="96" t="str">
        <f t="shared" si="187"/>
        <v/>
      </c>
    </row>
    <row r="3961" spans="13:15" x14ac:dyDescent="0.25">
      <c r="M3961" s="24" t="str">
        <f t="shared" si="186"/>
        <v/>
      </c>
      <c r="N3961" s="24" t="str">
        <f t="shared" si="188"/>
        <v/>
      </c>
      <c r="O3961" s="96" t="str">
        <f t="shared" si="187"/>
        <v/>
      </c>
    </row>
    <row r="3962" spans="13:15" x14ac:dyDescent="0.25">
      <c r="M3962" s="24" t="str">
        <f t="shared" si="186"/>
        <v/>
      </c>
      <c r="N3962" s="24" t="str">
        <f t="shared" si="188"/>
        <v/>
      </c>
      <c r="O3962" s="96" t="str">
        <f t="shared" si="187"/>
        <v/>
      </c>
    </row>
    <row r="3963" spans="13:15" x14ac:dyDescent="0.25">
      <c r="M3963" s="24" t="str">
        <f t="shared" si="186"/>
        <v/>
      </c>
      <c r="N3963" s="24" t="str">
        <f t="shared" si="188"/>
        <v/>
      </c>
      <c r="O3963" s="96" t="str">
        <f t="shared" si="187"/>
        <v/>
      </c>
    </row>
    <row r="3964" spans="13:15" x14ac:dyDescent="0.25">
      <c r="M3964" s="24" t="str">
        <f t="shared" si="186"/>
        <v/>
      </c>
      <c r="N3964" s="24" t="str">
        <f t="shared" si="188"/>
        <v/>
      </c>
      <c r="O3964" s="96" t="str">
        <f t="shared" si="187"/>
        <v/>
      </c>
    </row>
    <row r="3965" spans="13:15" x14ac:dyDescent="0.25">
      <c r="M3965" s="24" t="str">
        <f t="shared" si="186"/>
        <v/>
      </c>
      <c r="N3965" s="24" t="str">
        <f t="shared" si="188"/>
        <v/>
      </c>
      <c r="O3965" s="96" t="str">
        <f t="shared" si="187"/>
        <v/>
      </c>
    </row>
    <row r="3966" spans="13:15" x14ac:dyDescent="0.25">
      <c r="M3966" s="24" t="str">
        <f t="shared" si="186"/>
        <v/>
      </c>
      <c r="N3966" s="24" t="str">
        <f t="shared" si="188"/>
        <v/>
      </c>
      <c r="O3966" s="96" t="str">
        <f t="shared" si="187"/>
        <v/>
      </c>
    </row>
    <row r="3967" spans="13:15" x14ac:dyDescent="0.25">
      <c r="M3967" s="24" t="str">
        <f t="shared" si="186"/>
        <v/>
      </c>
      <c r="N3967" s="24" t="str">
        <f t="shared" si="188"/>
        <v/>
      </c>
      <c r="O3967" s="96" t="str">
        <f t="shared" si="187"/>
        <v/>
      </c>
    </row>
    <row r="3968" spans="13:15" x14ac:dyDescent="0.25">
      <c r="M3968" s="24" t="str">
        <f t="shared" si="186"/>
        <v/>
      </c>
      <c r="N3968" s="24" t="str">
        <f t="shared" si="188"/>
        <v/>
      </c>
      <c r="O3968" s="96" t="str">
        <f t="shared" si="187"/>
        <v/>
      </c>
    </row>
    <row r="3969" spans="13:15" x14ac:dyDescent="0.25">
      <c r="M3969" s="24" t="str">
        <f t="shared" ref="M3969:M4032" si="189">IF($B3969="","",_xlfn.NUMBERVALUE(LEFT($J3969,5)))</f>
        <v/>
      </c>
      <c r="N3969" s="24" t="str">
        <f t="shared" si="188"/>
        <v/>
      </c>
      <c r="O3969" s="96" t="str">
        <f t="shared" si="187"/>
        <v/>
      </c>
    </row>
    <row r="3970" spans="13:15" x14ac:dyDescent="0.25">
      <c r="M3970" s="24" t="str">
        <f t="shared" si="189"/>
        <v/>
      </c>
      <c r="N3970" s="24" t="str">
        <f t="shared" si="188"/>
        <v/>
      </c>
      <c r="O3970" s="96" t="str">
        <f t="shared" si="187"/>
        <v/>
      </c>
    </row>
    <row r="3971" spans="13:15" x14ac:dyDescent="0.25">
      <c r="M3971" s="24" t="str">
        <f t="shared" si="189"/>
        <v/>
      </c>
      <c r="N3971" s="24" t="str">
        <f t="shared" si="188"/>
        <v/>
      </c>
      <c r="O3971" s="96" t="str">
        <f t="shared" ref="O3971:O4034" si="190">IF($A3971="","",HOUR($N3971))</f>
        <v/>
      </c>
    </row>
    <row r="3972" spans="13:15" x14ac:dyDescent="0.25">
      <c r="M3972" s="24" t="str">
        <f t="shared" si="189"/>
        <v/>
      </c>
      <c r="N3972" s="24" t="str">
        <f t="shared" si="188"/>
        <v/>
      </c>
      <c r="O3972" s="96" t="str">
        <f t="shared" si="190"/>
        <v/>
      </c>
    </row>
    <row r="3973" spans="13:15" x14ac:dyDescent="0.25">
      <c r="M3973" s="24" t="str">
        <f t="shared" si="189"/>
        <v/>
      </c>
      <c r="N3973" s="24" t="str">
        <f t="shared" si="188"/>
        <v/>
      </c>
      <c r="O3973" s="96" t="str">
        <f t="shared" si="190"/>
        <v/>
      </c>
    </row>
    <row r="3974" spans="13:15" x14ac:dyDescent="0.25">
      <c r="M3974" s="24" t="str">
        <f t="shared" si="189"/>
        <v/>
      </c>
      <c r="N3974" s="24" t="str">
        <f t="shared" si="188"/>
        <v/>
      </c>
      <c r="O3974" s="96" t="str">
        <f t="shared" si="190"/>
        <v/>
      </c>
    </row>
    <row r="3975" spans="13:15" x14ac:dyDescent="0.25">
      <c r="M3975" s="24" t="str">
        <f t="shared" si="189"/>
        <v/>
      </c>
      <c r="N3975" s="24" t="str">
        <f t="shared" si="188"/>
        <v/>
      </c>
      <c r="O3975" s="96" t="str">
        <f t="shared" si="190"/>
        <v/>
      </c>
    </row>
    <row r="3976" spans="13:15" x14ac:dyDescent="0.25">
      <c r="M3976" s="24" t="str">
        <f t="shared" si="189"/>
        <v/>
      </c>
      <c r="N3976" s="24" t="str">
        <f t="shared" ref="N3976:N4039" si="191">IF(B3976="","",IF($M3976&lt;10/48,10/48,IF($M3976&gt;39/48,39/48,$M3976)))</f>
        <v/>
      </c>
      <c r="O3976" s="96" t="str">
        <f t="shared" si="190"/>
        <v/>
      </c>
    </row>
    <row r="3977" spans="13:15" x14ac:dyDescent="0.25">
      <c r="M3977" s="24" t="str">
        <f t="shared" si="189"/>
        <v/>
      </c>
      <c r="N3977" s="24" t="str">
        <f t="shared" si="191"/>
        <v/>
      </c>
      <c r="O3977" s="96" t="str">
        <f t="shared" si="190"/>
        <v/>
      </c>
    </row>
    <row r="3978" spans="13:15" x14ac:dyDescent="0.25">
      <c r="M3978" s="24" t="str">
        <f t="shared" si="189"/>
        <v/>
      </c>
      <c r="N3978" s="24" t="str">
        <f t="shared" si="191"/>
        <v/>
      </c>
      <c r="O3978" s="96" t="str">
        <f t="shared" si="190"/>
        <v/>
      </c>
    </row>
    <row r="3979" spans="13:15" x14ac:dyDescent="0.25">
      <c r="M3979" s="24" t="str">
        <f t="shared" si="189"/>
        <v/>
      </c>
      <c r="N3979" s="24" t="str">
        <f t="shared" si="191"/>
        <v/>
      </c>
      <c r="O3979" s="96" t="str">
        <f t="shared" si="190"/>
        <v/>
      </c>
    </row>
    <row r="3980" spans="13:15" x14ac:dyDescent="0.25">
      <c r="M3980" s="24" t="str">
        <f t="shared" si="189"/>
        <v/>
      </c>
      <c r="N3980" s="24" t="str">
        <f t="shared" si="191"/>
        <v/>
      </c>
      <c r="O3980" s="96" t="str">
        <f t="shared" si="190"/>
        <v/>
      </c>
    </row>
    <row r="3981" spans="13:15" x14ac:dyDescent="0.25">
      <c r="M3981" s="24" t="str">
        <f t="shared" si="189"/>
        <v/>
      </c>
      <c r="N3981" s="24" t="str">
        <f t="shared" si="191"/>
        <v/>
      </c>
      <c r="O3981" s="96" t="str">
        <f t="shared" si="190"/>
        <v/>
      </c>
    </row>
    <row r="3982" spans="13:15" x14ac:dyDescent="0.25">
      <c r="M3982" s="24" t="str">
        <f t="shared" si="189"/>
        <v/>
      </c>
      <c r="N3982" s="24" t="str">
        <f t="shared" si="191"/>
        <v/>
      </c>
      <c r="O3982" s="96" t="str">
        <f t="shared" si="190"/>
        <v/>
      </c>
    </row>
    <row r="3983" spans="13:15" x14ac:dyDescent="0.25">
      <c r="M3983" s="24" t="str">
        <f t="shared" si="189"/>
        <v/>
      </c>
      <c r="N3983" s="24" t="str">
        <f t="shared" si="191"/>
        <v/>
      </c>
      <c r="O3983" s="96" t="str">
        <f t="shared" si="190"/>
        <v/>
      </c>
    </row>
    <row r="3984" spans="13:15" x14ac:dyDescent="0.25">
      <c r="M3984" s="24" t="str">
        <f t="shared" si="189"/>
        <v/>
      </c>
      <c r="N3984" s="24" t="str">
        <f t="shared" si="191"/>
        <v/>
      </c>
      <c r="O3984" s="96" t="str">
        <f t="shared" si="190"/>
        <v/>
      </c>
    </row>
    <row r="3985" spans="13:15" x14ac:dyDescent="0.25">
      <c r="M3985" s="24" t="str">
        <f t="shared" si="189"/>
        <v/>
      </c>
      <c r="N3985" s="24" t="str">
        <f t="shared" si="191"/>
        <v/>
      </c>
      <c r="O3985" s="96" t="str">
        <f t="shared" si="190"/>
        <v/>
      </c>
    </row>
    <row r="3986" spans="13:15" x14ac:dyDescent="0.25">
      <c r="M3986" s="24" t="str">
        <f t="shared" si="189"/>
        <v/>
      </c>
      <c r="N3986" s="24" t="str">
        <f t="shared" si="191"/>
        <v/>
      </c>
      <c r="O3986" s="96" t="str">
        <f t="shared" si="190"/>
        <v/>
      </c>
    </row>
    <row r="3987" spans="13:15" x14ac:dyDescent="0.25">
      <c r="M3987" s="24" t="str">
        <f t="shared" si="189"/>
        <v/>
      </c>
      <c r="N3987" s="24" t="str">
        <f t="shared" si="191"/>
        <v/>
      </c>
      <c r="O3987" s="96" t="str">
        <f t="shared" si="190"/>
        <v/>
      </c>
    </row>
    <row r="3988" spans="13:15" x14ac:dyDescent="0.25">
      <c r="M3988" s="24" t="str">
        <f t="shared" si="189"/>
        <v/>
      </c>
      <c r="N3988" s="24" t="str">
        <f t="shared" si="191"/>
        <v/>
      </c>
      <c r="O3988" s="96" t="str">
        <f t="shared" si="190"/>
        <v/>
      </c>
    </row>
    <row r="3989" spans="13:15" x14ac:dyDescent="0.25">
      <c r="M3989" s="24" t="str">
        <f t="shared" si="189"/>
        <v/>
      </c>
      <c r="N3989" s="24" t="str">
        <f t="shared" si="191"/>
        <v/>
      </c>
      <c r="O3989" s="96" t="str">
        <f t="shared" si="190"/>
        <v/>
      </c>
    </row>
    <row r="3990" spans="13:15" x14ac:dyDescent="0.25">
      <c r="M3990" s="24" t="str">
        <f t="shared" si="189"/>
        <v/>
      </c>
      <c r="N3990" s="24" t="str">
        <f t="shared" si="191"/>
        <v/>
      </c>
      <c r="O3990" s="96" t="str">
        <f t="shared" si="190"/>
        <v/>
      </c>
    </row>
    <row r="3991" spans="13:15" x14ac:dyDescent="0.25">
      <c r="M3991" s="24" t="str">
        <f t="shared" si="189"/>
        <v/>
      </c>
      <c r="N3991" s="24" t="str">
        <f t="shared" si="191"/>
        <v/>
      </c>
      <c r="O3991" s="96" t="str">
        <f t="shared" si="190"/>
        <v/>
      </c>
    </row>
    <row r="3992" spans="13:15" x14ac:dyDescent="0.25">
      <c r="M3992" s="24" t="str">
        <f t="shared" si="189"/>
        <v/>
      </c>
      <c r="N3992" s="24" t="str">
        <f t="shared" si="191"/>
        <v/>
      </c>
      <c r="O3992" s="96" t="str">
        <f t="shared" si="190"/>
        <v/>
      </c>
    </row>
    <row r="3993" spans="13:15" x14ac:dyDescent="0.25">
      <c r="M3993" s="24" t="str">
        <f t="shared" si="189"/>
        <v/>
      </c>
      <c r="N3993" s="24" t="str">
        <f t="shared" si="191"/>
        <v/>
      </c>
      <c r="O3993" s="96" t="str">
        <f t="shared" si="190"/>
        <v/>
      </c>
    </row>
    <row r="3994" spans="13:15" x14ac:dyDescent="0.25">
      <c r="M3994" s="24" t="str">
        <f t="shared" si="189"/>
        <v/>
      </c>
      <c r="N3994" s="24" t="str">
        <f t="shared" si="191"/>
        <v/>
      </c>
      <c r="O3994" s="96" t="str">
        <f t="shared" si="190"/>
        <v/>
      </c>
    </row>
    <row r="3995" spans="13:15" x14ac:dyDescent="0.25">
      <c r="M3995" s="24" t="str">
        <f t="shared" si="189"/>
        <v/>
      </c>
      <c r="N3995" s="24" t="str">
        <f t="shared" si="191"/>
        <v/>
      </c>
      <c r="O3995" s="96" t="str">
        <f t="shared" si="190"/>
        <v/>
      </c>
    </row>
    <row r="3996" spans="13:15" x14ac:dyDescent="0.25">
      <c r="M3996" s="24" t="str">
        <f t="shared" si="189"/>
        <v/>
      </c>
      <c r="N3996" s="24" t="str">
        <f t="shared" si="191"/>
        <v/>
      </c>
      <c r="O3996" s="96" t="str">
        <f t="shared" si="190"/>
        <v/>
      </c>
    </row>
    <row r="3997" spans="13:15" x14ac:dyDescent="0.25">
      <c r="M3997" s="24" t="str">
        <f t="shared" si="189"/>
        <v/>
      </c>
      <c r="N3997" s="24" t="str">
        <f t="shared" si="191"/>
        <v/>
      </c>
      <c r="O3997" s="96" t="str">
        <f t="shared" si="190"/>
        <v/>
      </c>
    </row>
    <row r="3998" spans="13:15" x14ac:dyDescent="0.25">
      <c r="M3998" s="24" t="str">
        <f t="shared" si="189"/>
        <v/>
      </c>
      <c r="N3998" s="24" t="str">
        <f t="shared" si="191"/>
        <v/>
      </c>
      <c r="O3998" s="96" t="str">
        <f t="shared" si="190"/>
        <v/>
      </c>
    </row>
    <row r="3999" spans="13:15" x14ac:dyDescent="0.25">
      <c r="M3999" s="24" t="str">
        <f t="shared" si="189"/>
        <v/>
      </c>
      <c r="N3999" s="24" t="str">
        <f t="shared" si="191"/>
        <v/>
      </c>
      <c r="O3999" s="96" t="str">
        <f t="shared" si="190"/>
        <v/>
      </c>
    </row>
    <row r="4000" spans="13:15" x14ac:dyDescent="0.25">
      <c r="M4000" s="24" t="str">
        <f t="shared" si="189"/>
        <v/>
      </c>
      <c r="N4000" s="24" t="str">
        <f t="shared" si="191"/>
        <v/>
      </c>
      <c r="O4000" s="96" t="str">
        <f t="shared" si="190"/>
        <v/>
      </c>
    </row>
    <row r="4001" spans="13:15" x14ac:dyDescent="0.25">
      <c r="M4001" s="24" t="str">
        <f t="shared" si="189"/>
        <v/>
      </c>
      <c r="N4001" s="24" t="str">
        <f t="shared" si="191"/>
        <v/>
      </c>
      <c r="O4001" s="96" t="str">
        <f t="shared" si="190"/>
        <v/>
      </c>
    </row>
    <row r="4002" spans="13:15" x14ac:dyDescent="0.25">
      <c r="M4002" s="24" t="str">
        <f t="shared" si="189"/>
        <v/>
      </c>
      <c r="N4002" s="24" t="str">
        <f t="shared" si="191"/>
        <v/>
      </c>
      <c r="O4002" s="96" t="str">
        <f t="shared" si="190"/>
        <v/>
      </c>
    </row>
    <row r="4003" spans="13:15" x14ac:dyDescent="0.25">
      <c r="M4003" s="24" t="str">
        <f t="shared" si="189"/>
        <v/>
      </c>
      <c r="N4003" s="24" t="str">
        <f t="shared" si="191"/>
        <v/>
      </c>
      <c r="O4003" s="96" t="str">
        <f t="shared" si="190"/>
        <v/>
      </c>
    </row>
    <row r="4004" spans="13:15" x14ac:dyDescent="0.25">
      <c r="M4004" s="24" t="str">
        <f t="shared" si="189"/>
        <v/>
      </c>
      <c r="N4004" s="24" t="str">
        <f t="shared" si="191"/>
        <v/>
      </c>
      <c r="O4004" s="96" t="str">
        <f t="shared" si="190"/>
        <v/>
      </c>
    </row>
    <row r="4005" spans="13:15" x14ac:dyDescent="0.25">
      <c r="M4005" s="24" t="str">
        <f t="shared" si="189"/>
        <v/>
      </c>
      <c r="N4005" s="24" t="str">
        <f t="shared" si="191"/>
        <v/>
      </c>
      <c r="O4005" s="96" t="str">
        <f t="shared" si="190"/>
        <v/>
      </c>
    </row>
    <row r="4006" spans="13:15" x14ac:dyDescent="0.25">
      <c r="M4006" s="24" t="str">
        <f t="shared" si="189"/>
        <v/>
      </c>
      <c r="N4006" s="24" t="str">
        <f t="shared" si="191"/>
        <v/>
      </c>
      <c r="O4006" s="96" t="str">
        <f t="shared" si="190"/>
        <v/>
      </c>
    </row>
    <row r="4007" spans="13:15" x14ac:dyDescent="0.25">
      <c r="M4007" s="24" t="str">
        <f t="shared" si="189"/>
        <v/>
      </c>
      <c r="N4007" s="24" t="str">
        <f t="shared" si="191"/>
        <v/>
      </c>
      <c r="O4007" s="96" t="str">
        <f t="shared" si="190"/>
        <v/>
      </c>
    </row>
    <row r="4008" spans="13:15" x14ac:dyDescent="0.25">
      <c r="M4008" s="24" t="str">
        <f t="shared" si="189"/>
        <v/>
      </c>
      <c r="N4008" s="24" t="str">
        <f t="shared" si="191"/>
        <v/>
      </c>
      <c r="O4008" s="96" t="str">
        <f t="shared" si="190"/>
        <v/>
      </c>
    </row>
    <row r="4009" spans="13:15" x14ac:dyDescent="0.25">
      <c r="M4009" s="24" t="str">
        <f t="shared" si="189"/>
        <v/>
      </c>
      <c r="N4009" s="24" t="str">
        <f t="shared" si="191"/>
        <v/>
      </c>
      <c r="O4009" s="96" t="str">
        <f t="shared" si="190"/>
        <v/>
      </c>
    </row>
    <row r="4010" spans="13:15" x14ac:dyDescent="0.25">
      <c r="M4010" s="24" t="str">
        <f t="shared" si="189"/>
        <v/>
      </c>
      <c r="N4010" s="24" t="str">
        <f t="shared" si="191"/>
        <v/>
      </c>
      <c r="O4010" s="96" t="str">
        <f t="shared" si="190"/>
        <v/>
      </c>
    </row>
    <row r="4011" spans="13:15" x14ac:dyDescent="0.25">
      <c r="M4011" s="24" t="str">
        <f t="shared" si="189"/>
        <v/>
      </c>
      <c r="N4011" s="24" t="str">
        <f t="shared" si="191"/>
        <v/>
      </c>
      <c r="O4011" s="96" t="str">
        <f t="shared" si="190"/>
        <v/>
      </c>
    </row>
    <row r="4012" spans="13:15" x14ac:dyDescent="0.25">
      <c r="M4012" s="24" t="str">
        <f t="shared" si="189"/>
        <v/>
      </c>
      <c r="N4012" s="24" t="str">
        <f t="shared" si="191"/>
        <v/>
      </c>
      <c r="O4012" s="96" t="str">
        <f t="shared" si="190"/>
        <v/>
      </c>
    </row>
    <row r="4013" spans="13:15" x14ac:dyDescent="0.25">
      <c r="M4013" s="24" t="str">
        <f t="shared" si="189"/>
        <v/>
      </c>
      <c r="N4013" s="24" t="str">
        <f t="shared" si="191"/>
        <v/>
      </c>
      <c r="O4013" s="96" t="str">
        <f t="shared" si="190"/>
        <v/>
      </c>
    </row>
    <row r="4014" spans="13:15" x14ac:dyDescent="0.25">
      <c r="M4014" s="24" t="str">
        <f t="shared" si="189"/>
        <v/>
      </c>
      <c r="N4014" s="24" t="str">
        <f t="shared" si="191"/>
        <v/>
      </c>
      <c r="O4014" s="96" t="str">
        <f t="shared" si="190"/>
        <v/>
      </c>
    </row>
    <row r="4015" spans="13:15" x14ac:dyDescent="0.25">
      <c r="M4015" s="24" t="str">
        <f t="shared" si="189"/>
        <v/>
      </c>
      <c r="N4015" s="24" t="str">
        <f t="shared" si="191"/>
        <v/>
      </c>
      <c r="O4015" s="96" t="str">
        <f t="shared" si="190"/>
        <v/>
      </c>
    </row>
    <row r="4016" spans="13:15" x14ac:dyDescent="0.25">
      <c r="M4016" s="24" t="str">
        <f t="shared" si="189"/>
        <v/>
      </c>
      <c r="N4016" s="24" t="str">
        <f t="shared" si="191"/>
        <v/>
      </c>
      <c r="O4016" s="96" t="str">
        <f t="shared" si="190"/>
        <v/>
      </c>
    </row>
    <row r="4017" spans="13:15" x14ac:dyDescent="0.25">
      <c r="M4017" s="24" t="str">
        <f t="shared" si="189"/>
        <v/>
      </c>
      <c r="N4017" s="24" t="str">
        <f t="shared" si="191"/>
        <v/>
      </c>
      <c r="O4017" s="96" t="str">
        <f t="shared" si="190"/>
        <v/>
      </c>
    </row>
    <row r="4018" spans="13:15" x14ac:dyDescent="0.25">
      <c r="M4018" s="24" t="str">
        <f t="shared" si="189"/>
        <v/>
      </c>
      <c r="N4018" s="24" t="str">
        <f t="shared" si="191"/>
        <v/>
      </c>
      <c r="O4018" s="96" t="str">
        <f t="shared" si="190"/>
        <v/>
      </c>
    </row>
    <row r="4019" spans="13:15" x14ac:dyDescent="0.25">
      <c r="M4019" s="24" t="str">
        <f t="shared" si="189"/>
        <v/>
      </c>
      <c r="N4019" s="24" t="str">
        <f t="shared" si="191"/>
        <v/>
      </c>
      <c r="O4019" s="96" t="str">
        <f t="shared" si="190"/>
        <v/>
      </c>
    </row>
    <row r="4020" spans="13:15" x14ac:dyDescent="0.25">
      <c r="M4020" s="24" t="str">
        <f t="shared" si="189"/>
        <v/>
      </c>
      <c r="N4020" s="24" t="str">
        <f t="shared" si="191"/>
        <v/>
      </c>
      <c r="O4020" s="96" t="str">
        <f t="shared" si="190"/>
        <v/>
      </c>
    </row>
    <row r="4021" spans="13:15" x14ac:dyDescent="0.25">
      <c r="M4021" s="24" t="str">
        <f t="shared" si="189"/>
        <v/>
      </c>
      <c r="N4021" s="24" t="str">
        <f t="shared" si="191"/>
        <v/>
      </c>
      <c r="O4021" s="96" t="str">
        <f t="shared" si="190"/>
        <v/>
      </c>
    </row>
    <row r="4022" spans="13:15" x14ac:dyDescent="0.25">
      <c r="M4022" s="24" t="str">
        <f t="shared" si="189"/>
        <v/>
      </c>
      <c r="N4022" s="24" t="str">
        <f t="shared" si="191"/>
        <v/>
      </c>
      <c r="O4022" s="96" t="str">
        <f t="shared" si="190"/>
        <v/>
      </c>
    </row>
    <row r="4023" spans="13:15" x14ac:dyDescent="0.25">
      <c r="M4023" s="24" t="str">
        <f t="shared" si="189"/>
        <v/>
      </c>
      <c r="N4023" s="24" t="str">
        <f t="shared" si="191"/>
        <v/>
      </c>
      <c r="O4023" s="96" t="str">
        <f t="shared" si="190"/>
        <v/>
      </c>
    </row>
    <row r="4024" spans="13:15" x14ac:dyDescent="0.25">
      <c r="M4024" s="24" t="str">
        <f t="shared" si="189"/>
        <v/>
      </c>
      <c r="N4024" s="24" t="str">
        <f t="shared" si="191"/>
        <v/>
      </c>
      <c r="O4024" s="96" t="str">
        <f t="shared" si="190"/>
        <v/>
      </c>
    </row>
    <row r="4025" spans="13:15" x14ac:dyDescent="0.25">
      <c r="M4025" s="24" t="str">
        <f t="shared" si="189"/>
        <v/>
      </c>
      <c r="N4025" s="24" t="str">
        <f t="shared" si="191"/>
        <v/>
      </c>
      <c r="O4025" s="96" t="str">
        <f t="shared" si="190"/>
        <v/>
      </c>
    </row>
    <row r="4026" spans="13:15" x14ac:dyDescent="0.25">
      <c r="M4026" s="24" t="str">
        <f t="shared" si="189"/>
        <v/>
      </c>
      <c r="N4026" s="24" t="str">
        <f t="shared" si="191"/>
        <v/>
      </c>
      <c r="O4026" s="96" t="str">
        <f t="shared" si="190"/>
        <v/>
      </c>
    </row>
    <row r="4027" spans="13:15" x14ac:dyDescent="0.25">
      <c r="M4027" s="24" t="str">
        <f t="shared" si="189"/>
        <v/>
      </c>
      <c r="N4027" s="24" t="str">
        <f t="shared" si="191"/>
        <v/>
      </c>
      <c r="O4027" s="96" t="str">
        <f t="shared" si="190"/>
        <v/>
      </c>
    </row>
    <row r="4028" spans="13:15" x14ac:dyDescent="0.25">
      <c r="M4028" s="24" t="str">
        <f t="shared" si="189"/>
        <v/>
      </c>
      <c r="N4028" s="24" t="str">
        <f t="shared" si="191"/>
        <v/>
      </c>
      <c r="O4028" s="96" t="str">
        <f t="shared" si="190"/>
        <v/>
      </c>
    </row>
    <row r="4029" spans="13:15" x14ac:dyDescent="0.25">
      <c r="M4029" s="24" t="str">
        <f t="shared" si="189"/>
        <v/>
      </c>
      <c r="N4029" s="24" t="str">
        <f t="shared" si="191"/>
        <v/>
      </c>
      <c r="O4029" s="96" t="str">
        <f t="shared" si="190"/>
        <v/>
      </c>
    </row>
    <row r="4030" spans="13:15" x14ac:dyDescent="0.25">
      <c r="M4030" s="24" t="str">
        <f t="shared" si="189"/>
        <v/>
      </c>
      <c r="N4030" s="24" t="str">
        <f t="shared" si="191"/>
        <v/>
      </c>
      <c r="O4030" s="96" t="str">
        <f t="shared" si="190"/>
        <v/>
      </c>
    </row>
    <row r="4031" spans="13:15" x14ac:dyDescent="0.25">
      <c r="M4031" s="24" t="str">
        <f t="shared" si="189"/>
        <v/>
      </c>
      <c r="N4031" s="24" t="str">
        <f t="shared" si="191"/>
        <v/>
      </c>
      <c r="O4031" s="96" t="str">
        <f t="shared" si="190"/>
        <v/>
      </c>
    </row>
    <row r="4032" spans="13:15" x14ac:dyDescent="0.25">
      <c r="M4032" s="24" t="str">
        <f t="shared" si="189"/>
        <v/>
      </c>
      <c r="N4032" s="24" t="str">
        <f t="shared" si="191"/>
        <v/>
      </c>
      <c r="O4032" s="96" t="str">
        <f t="shared" si="190"/>
        <v/>
      </c>
    </row>
    <row r="4033" spans="13:15" x14ac:dyDescent="0.25">
      <c r="M4033" s="24" t="str">
        <f t="shared" ref="M4033:M4096" si="192">IF($B4033="","",_xlfn.NUMBERVALUE(LEFT($J4033,5)))</f>
        <v/>
      </c>
      <c r="N4033" s="24" t="str">
        <f t="shared" si="191"/>
        <v/>
      </c>
      <c r="O4033" s="96" t="str">
        <f t="shared" si="190"/>
        <v/>
      </c>
    </row>
    <row r="4034" spans="13:15" x14ac:dyDescent="0.25">
      <c r="M4034" s="24" t="str">
        <f t="shared" si="192"/>
        <v/>
      </c>
      <c r="N4034" s="24" t="str">
        <f t="shared" si="191"/>
        <v/>
      </c>
      <c r="O4034" s="96" t="str">
        <f t="shared" si="190"/>
        <v/>
      </c>
    </row>
    <row r="4035" spans="13:15" x14ac:dyDescent="0.25">
      <c r="M4035" s="24" t="str">
        <f t="shared" si="192"/>
        <v/>
      </c>
      <c r="N4035" s="24" t="str">
        <f t="shared" si="191"/>
        <v/>
      </c>
      <c r="O4035" s="96" t="str">
        <f t="shared" ref="O4035:O4098" si="193">IF($A4035="","",HOUR($N4035))</f>
        <v/>
      </c>
    </row>
    <row r="4036" spans="13:15" x14ac:dyDescent="0.25">
      <c r="M4036" s="24" t="str">
        <f t="shared" si="192"/>
        <v/>
      </c>
      <c r="N4036" s="24" t="str">
        <f t="shared" si="191"/>
        <v/>
      </c>
      <c r="O4036" s="96" t="str">
        <f t="shared" si="193"/>
        <v/>
      </c>
    </row>
    <row r="4037" spans="13:15" x14ac:dyDescent="0.25">
      <c r="M4037" s="24" t="str">
        <f t="shared" si="192"/>
        <v/>
      </c>
      <c r="N4037" s="24" t="str">
        <f t="shared" si="191"/>
        <v/>
      </c>
      <c r="O4037" s="96" t="str">
        <f t="shared" si="193"/>
        <v/>
      </c>
    </row>
    <row r="4038" spans="13:15" x14ac:dyDescent="0.25">
      <c r="M4038" s="24" t="str">
        <f t="shared" si="192"/>
        <v/>
      </c>
      <c r="N4038" s="24" t="str">
        <f t="shared" si="191"/>
        <v/>
      </c>
      <c r="O4038" s="96" t="str">
        <f t="shared" si="193"/>
        <v/>
      </c>
    </row>
    <row r="4039" spans="13:15" x14ac:dyDescent="0.25">
      <c r="M4039" s="24" t="str">
        <f t="shared" si="192"/>
        <v/>
      </c>
      <c r="N4039" s="24" t="str">
        <f t="shared" si="191"/>
        <v/>
      </c>
      <c r="O4039" s="96" t="str">
        <f t="shared" si="193"/>
        <v/>
      </c>
    </row>
    <row r="4040" spans="13:15" x14ac:dyDescent="0.25">
      <c r="M4040" s="24" t="str">
        <f t="shared" si="192"/>
        <v/>
      </c>
      <c r="N4040" s="24" t="str">
        <f t="shared" ref="N4040:N4103" si="194">IF(B4040="","",IF($M4040&lt;10/48,10/48,IF($M4040&gt;39/48,39/48,$M4040)))</f>
        <v/>
      </c>
      <c r="O4040" s="96" t="str">
        <f t="shared" si="193"/>
        <v/>
      </c>
    </row>
    <row r="4041" spans="13:15" x14ac:dyDescent="0.25">
      <c r="M4041" s="24" t="str">
        <f t="shared" si="192"/>
        <v/>
      </c>
      <c r="N4041" s="24" t="str">
        <f t="shared" si="194"/>
        <v/>
      </c>
      <c r="O4041" s="96" t="str">
        <f t="shared" si="193"/>
        <v/>
      </c>
    </row>
    <row r="4042" spans="13:15" x14ac:dyDescent="0.25">
      <c r="M4042" s="24" t="str">
        <f t="shared" si="192"/>
        <v/>
      </c>
      <c r="N4042" s="24" t="str">
        <f t="shared" si="194"/>
        <v/>
      </c>
      <c r="O4042" s="96" t="str">
        <f t="shared" si="193"/>
        <v/>
      </c>
    </row>
    <row r="4043" spans="13:15" x14ac:dyDescent="0.25">
      <c r="M4043" s="24" t="str">
        <f t="shared" si="192"/>
        <v/>
      </c>
      <c r="N4043" s="24" t="str">
        <f t="shared" si="194"/>
        <v/>
      </c>
      <c r="O4043" s="96" t="str">
        <f t="shared" si="193"/>
        <v/>
      </c>
    </row>
    <row r="4044" spans="13:15" x14ac:dyDescent="0.25">
      <c r="M4044" s="24" t="str">
        <f t="shared" si="192"/>
        <v/>
      </c>
      <c r="N4044" s="24" t="str">
        <f t="shared" si="194"/>
        <v/>
      </c>
      <c r="O4044" s="96" t="str">
        <f t="shared" si="193"/>
        <v/>
      </c>
    </row>
    <row r="4045" spans="13:15" x14ac:dyDescent="0.25">
      <c r="M4045" s="24" t="str">
        <f t="shared" si="192"/>
        <v/>
      </c>
      <c r="N4045" s="24" t="str">
        <f t="shared" si="194"/>
        <v/>
      </c>
      <c r="O4045" s="96" t="str">
        <f t="shared" si="193"/>
        <v/>
      </c>
    </row>
    <row r="4046" spans="13:15" x14ac:dyDescent="0.25">
      <c r="M4046" s="24" t="str">
        <f t="shared" si="192"/>
        <v/>
      </c>
      <c r="N4046" s="24" t="str">
        <f t="shared" si="194"/>
        <v/>
      </c>
      <c r="O4046" s="96" t="str">
        <f t="shared" si="193"/>
        <v/>
      </c>
    </row>
    <row r="4047" spans="13:15" x14ac:dyDescent="0.25">
      <c r="M4047" s="24" t="str">
        <f t="shared" si="192"/>
        <v/>
      </c>
      <c r="N4047" s="24" t="str">
        <f t="shared" si="194"/>
        <v/>
      </c>
      <c r="O4047" s="96" t="str">
        <f t="shared" si="193"/>
        <v/>
      </c>
    </row>
    <row r="4048" spans="13:15" x14ac:dyDescent="0.25">
      <c r="M4048" s="24" t="str">
        <f t="shared" si="192"/>
        <v/>
      </c>
      <c r="N4048" s="24" t="str">
        <f t="shared" si="194"/>
        <v/>
      </c>
      <c r="O4048" s="96" t="str">
        <f t="shared" si="193"/>
        <v/>
      </c>
    </row>
    <row r="4049" spans="13:15" x14ac:dyDescent="0.25">
      <c r="M4049" s="24" t="str">
        <f t="shared" si="192"/>
        <v/>
      </c>
      <c r="N4049" s="24" t="str">
        <f t="shared" si="194"/>
        <v/>
      </c>
      <c r="O4049" s="96" t="str">
        <f t="shared" si="193"/>
        <v/>
      </c>
    </row>
    <row r="4050" spans="13:15" x14ac:dyDescent="0.25">
      <c r="M4050" s="24" t="str">
        <f t="shared" si="192"/>
        <v/>
      </c>
      <c r="N4050" s="24" t="str">
        <f t="shared" si="194"/>
        <v/>
      </c>
      <c r="O4050" s="96" t="str">
        <f t="shared" si="193"/>
        <v/>
      </c>
    </row>
    <row r="4051" spans="13:15" x14ac:dyDescent="0.25">
      <c r="M4051" s="24" t="str">
        <f t="shared" si="192"/>
        <v/>
      </c>
      <c r="N4051" s="24" t="str">
        <f t="shared" si="194"/>
        <v/>
      </c>
      <c r="O4051" s="96" t="str">
        <f t="shared" si="193"/>
        <v/>
      </c>
    </row>
    <row r="4052" spans="13:15" x14ac:dyDescent="0.25">
      <c r="M4052" s="24" t="str">
        <f t="shared" si="192"/>
        <v/>
      </c>
      <c r="N4052" s="24" t="str">
        <f t="shared" si="194"/>
        <v/>
      </c>
      <c r="O4052" s="96" t="str">
        <f t="shared" si="193"/>
        <v/>
      </c>
    </row>
    <row r="4053" spans="13:15" x14ac:dyDescent="0.25">
      <c r="M4053" s="24" t="str">
        <f t="shared" si="192"/>
        <v/>
      </c>
      <c r="N4053" s="24" t="str">
        <f t="shared" si="194"/>
        <v/>
      </c>
      <c r="O4053" s="96" t="str">
        <f t="shared" si="193"/>
        <v/>
      </c>
    </row>
    <row r="4054" spans="13:15" x14ac:dyDescent="0.25">
      <c r="M4054" s="24" t="str">
        <f t="shared" si="192"/>
        <v/>
      </c>
      <c r="N4054" s="24" t="str">
        <f t="shared" si="194"/>
        <v/>
      </c>
      <c r="O4054" s="96" t="str">
        <f t="shared" si="193"/>
        <v/>
      </c>
    </row>
    <row r="4055" spans="13:15" x14ac:dyDescent="0.25">
      <c r="M4055" s="24" t="str">
        <f t="shared" si="192"/>
        <v/>
      </c>
      <c r="N4055" s="24" t="str">
        <f t="shared" si="194"/>
        <v/>
      </c>
      <c r="O4055" s="96" t="str">
        <f t="shared" si="193"/>
        <v/>
      </c>
    </row>
    <row r="4056" spans="13:15" x14ac:dyDescent="0.25">
      <c r="M4056" s="24" t="str">
        <f t="shared" si="192"/>
        <v/>
      </c>
      <c r="N4056" s="24" t="str">
        <f t="shared" si="194"/>
        <v/>
      </c>
      <c r="O4056" s="96" t="str">
        <f t="shared" si="193"/>
        <v/>
      </c>
    </row>
    <row r="4057" spans="13:15" x14ac:dyDescent="0.25">
      <c r="M4057" s="24" t="str">
        <f t="shared" si="192"/>
        <v/>
      </c>
      <c r="N4057" s="24" t="str">
        <f t="shared" si="194"/>
        <v/>
      </c>
      <c r="O4057" s="96" t="str">
        <f t="shared" si="193"/>
        <v/>
      </c>
    </row>
    <row r="4058" spans="13:15" x14ac:dyDescent="0.25">
      <c r="M4058" s="24" t="str">
        <f t="shared" si="192"/>
        <v/>
      </c>
      <c r="N4058" s="24" t="str">
        <f t="shared" si="194"/>
        <v/>
      </c>
      <c r="O4058" s="96" t="str">
        <f t="shared" si="193"/>
        <v/>
      </c>
    </row>
    <row r="4059" spans="13:15" x14ac:dyDescent="0.25">
      <c r="M4059" s="24" t="str">
        <f t="shared" si="192"/>
        <v/>
      </c>
      <c r="N4059" s="24" t="str">
        <f t="shared" si="194"/>
        <v/>
      </c>
      <c r="O4059" s="96" t="str">
        <f t="shared" si="193"/>
        <v/>
      </c>
    </row>
    <row r="4060" spans="13:15" x14ac:dyDescent="0.25">
      <c r="M4060" s="24" t="str">
        <f t="shared" si="192"/>
        <v/>
      </c>
      <c r="N4060" s="24" t="str">
        <f t="shared" si="194"/>
        <v/>
      </c>
      <c r="O4060" s="96" t="str">
        <f t="shared" si="193"/>
        <v/>
      </c>
    </row>
    <row r="4061" spans="13:15" x14ac:dyDescent="0.25">
      <c r="M4061" s="24" t="str">
        <f t="shared" si="192"/>
        <v/>
      </c>
      <c r="N4061" s="24" t="str">
        <f t="shared" si="194"/>
        <v/>
      </c>
      <c r="O4061" s="96" t="str">
        <f t="shared" si="193"/>
        <v/>
      </c>
    </row>
    <row r="4062" spans="13:15" x14ac:dyDescent="0.25">
      <c r="M4062" s="24" t="str">
        <f t="shared" si="192"/>
        <v/>
      </c>
      <c r="N4062" s="24" t="str">
        <f t="shared" si="194"/>
        <v/>
      </c>
      <c r="O4062" s="96" t="str">
        <f t="shared" si="193"/>
        <v/>
      </c>
    </row>
    <row r="4063" spans="13:15" x14ac:dyDescent="0.25">
      <c r="M4063" s="24" t="str">
        <f t="shared" si="192"/>
        <v/>
      </c>
      <c r="N4063" s="24" t="str">
        <f t="shared" si="194"/>
        <v/>
      </c>
      <c r="O4063" s="96" t="str">
        <f t="shared" si="193"/>
        <v/>
      </c>
    </row>
    <row r="4064" spans="13:15" x14ac:dyDescent="0.25">
      <c r="M4064" s="24" t="str">
        <f t="shared" si="192"/>
        <v/>
      </c>
      <c r="N4064" s="24" t="str">
        <f t="shared" si="194"/>
        <v/>
      </c>
      <c r="O4064" s="96" t="str">
        <f t="shared" si="193"/>
        <v/>
      </c>
    </row>
    <row r="4065" spans="13:15" x14ac:dyDescent="0.25">
      <c r="M4065" s="24" t="str">
        <f t="shared" si="192"/>
        <v/>
      </c>
      <c r="N4065" s="24" t="str">
        <f t="shared" si="194"/>
        <v/>
      </c>
      <c r="O4065" s="96" t="str">
        <f t="shared" si="193"/>
        <v/>
      </c>
    </row>
    <row r="4066" spans="13:15" x14ac:dyDescent="0.25">
      <c r="M4066" s="24" t="str">
        <f t="shared" si="192"/>
        <v/>
      </c>
      <c r="N4066" s="24" t="str">
        <f t="shared" si="194"/>
        <v/>
      </c>
      <c r="O4066" s="96" t="str">
        <f t="shared" si="193"/>
        <v/>
      </c>
    </row>
    <row r="4067" spans="13:15" x14ac:dyDescent="0.25">
      <c r="M4067" s="24" t="str">
        <f t="shared" si="192"/>
        <v/>
      </c>
      <c r="N4067" s="24" t="str">
        <f t="shared" si="194"/>
        <v/>
      </c>
      <c r="O4067" s="96" t="str">
        <f t="shared" si="193"/>
        <v/>
      </c>
    </row>
    <row r="4068" spans="13:15" x14ac:dyDescent="0.25">
      <c r="M4068" s="24" t="str">
        <f t="shared" si="192"/>
        <v/>
      </c>
      <c r="N4068" s="24" t="str">
        <f t="shared" si="194"/>
        <v/>
      </c>
      <c r="O4068" s="96" t="str">
        <f t="shared" si="193"/>
        <v/>
      </c>
    </row>
    <row r="4069" spans="13:15" x14ac:dyDescent="0.25">
      <c r="M4069" s="24" t="str">
        <f t="shared" si="192"/>
        <v/>
      </c>
      <c r="N4069" s="24" t="str">
        <f t="shared" si="194"/>
        <v/>
      </c>
      <c r="O4069" s="96" t="str">
        <f t="shared" si="193"/>
        <v/>
      </c>
    </row>
    <row r="4070" spans="13:15" x14ac:dyDescent="0.25">
      <c r="M4070" s="24" t="str">
        <f t="shared" si="192"/>
        <v/>
      </c>
      <c r="N4070" s="24" t="str">
        <f t="shared" si="194"/>
        <v/>
      </c>
      <c r="O4070" s="96" t="str">
        <f t="shared" si="193"/>
        <v/>
      </c>
    </row>
    <row r="4071" spans="13:15" x14ac:dyDescent="0.25">
      <c r="M4071" s="24" t="str">
        <f t="shared" si="192"/>
        <v/>
      </c>
      <c r="N4071" s="24" t="str">
        <f t="shared" si="194"/>
        <v/>
      </c>
      <c r="O4071" s="96" t="str">
        <f t="shared" si="193"/>
        <v/>
      </c>
    </row>
    <row r="4072" spans="13:15" x14ac:dyDescent="0.25">
      <c r="M4072" s="24" t="str">
        <f t="shared" si="192"/>
        <v/>
      </c>
      <c r="N4072" s="24" t="str">
        <f t="shared" si="194"/>
        <v/>
      </c>
      <c r="O4072" s="96" t="str">
        <f t="shared" si="193"/>
        <v/>
      </c>
    </row>
    <row r="4073" spans="13:15" x14ac:dyDescent="0.25">
      <c r="M4073" s="24" t="str">
        <f t="shared" si="192"/>
        <v/>
      </c>
      <c r="N4073" s="24" t="str">
        <f t="shared" si="194"/>
        <v/>
      </c>
      <c r="O4073" s="96" t="str">
        <f t="shared" si="193"/>
        <v/>
      </c>
    </row>
    <row r="4074" spans="13:15" x14ac:dyDescent="0.25">
      <c r="M4074" s="24" t="str">
        <f t="shared" si="192"/>
        <v/>
      </c>
      <c r="N4074" s="24" t="str">
        <f t="shared" si="194"/>
        <v/>
      </c>
      <c r="O4074" s="96" t="str">
        <f t="shared" si="193"/>
        <v/>
      </c>
    </row>
    <row r="4075" spans="13:15" x14ac:dyDescent="0.25">
      <c r="M4075" s="24" t="str">
        <f t="shared" si="192"/>
        <v/>
      </c>
      <c r="N4075" s="24" t="str">
        <f t="shared" si="194"/>
        <v/>
      </c>
      <c r="O4075" s="96" t="str">
        <f t="shared" si="193"/>
        <v/>
      </c>
    </row>
    <row r="4076" spans="13:15" x14ac:dyDescent="0.25">
      <c r="M4076" s="24" t="str">
        <f t="shared" si="192"/>
        <v/>
      </c>
      <c r="N4076" s="24" t="str">
        <f t="shared" si="194"/>
        <v/>
      </c>
      <c r="O4076" s="96" t="str">
        <f t="shared" si="193"/>
        <v/>
      </c>
    </row>
    <row r="4077" spans="13:15" x14ac:dyDescent="0.25">
      <c r="M4077" s="24" t="str">
        <f t="shared" si="192"/>
        <v/>
      </c>
      <c r="N4077" s="24" t="str">
        <f t="shared" si="194"/>
        <v/>
      </c>
      <c r="O4077" s="96" t="str">
        <f t="shared" si="193"/>
        <v/>
      </c>
    </row>
    <row r="4078" spans="13:15" x14ac:dyDescent="0.25">
      <c r="M4078" s="24" t="str">
        <f t="shared" si="192"/>
        <v/>
      </c>
      <c r="N4078" s="24" t="str">
        <f t="shared" si="194"/>
        <v/>
      </c>
      <c r="O4078" s="96" t="str">
        <f t="shared" si="193"/>
        <v/>
      </c>
    </row>
    <row r="4079" spans="13:15" x14ac:dyDescent="0.25">
      <c r="M4079" s="24" t="str">
        <f t="shared" si="192"/>
        <v/>
      </c>
      <c r="N4079" s="24" t="str">
        <f t="shared" si="194"/>
        <v/>
      </c>
      <c r="O4079" s="96" t="str">
        <f t="shared" si="193"/>
        <v/>
      </c>
    </row>
    <row r="4080" spans="13:15" x14ac:dyDescent="0.25">
      <c r="M4080" s="24" t="str">
        <f t="shared" si="192"/>
        <v/>
      </c>
      <c r="N4080" s="24" t="str">
        <f t="shared" si="194"/>
        <v/>
      </c>
      <c r="O4080" s="96" t="str">
        <f t="shared" si="193"/>
        <v/>
      </c>
    </row>
    <row r="4081" spans="13:15" x14ac:dyDescent="0.25">
      <c r="M4081" s="24" t="str">
        <f t="shared" si="192"/>
        <v/>
      </c>
      <c r="N4081" s="24" t="str">
        <f t="shared" si="194"/>
        <v/>
      </c>
      <c r="O4081" s="96" t="str">
        <f t="shared" si="193"/>
        <v/>
      </c>
    </row>
    <row r="4082" spans="13:15" x14ac:dyDescent="0.25">
      <c r="M4082" s="24" t="str">
        <f t="shared" si="192"/>
        <v/>
      </c>
      <c r="N4082" s="24" t="str">
        <f t="shared" si="194"/>
        <v/>
      </c>
      <c r="O4082" s="96" t="str">
        <f t="shared" si="193"/>
        <v/>
      </c>
    </row>
    <row r="4083" spans="13:15" x14ac:dyDescent="0.25">
      <c r="M4083" s="24" t="str">
        <f t="shared" si="192"/>
        <v/>
      </c>
      <c r="N4083" s="24" t="str">
        <f t="shared" si="194"/>
        <v/>
      </c>
      <c r="O4083" s="96" t="str">
        <f t="shared" si="193"/>
        <v/>
      </c>
    </row>
    <row r="4084" spans="13:15" x14ac:dyDescent="0.25">
      <c r="M4084" s="24" t="str">
        <f t="shared" si="192"/>
        <v/>
      </c>
      <c r="N4084" s="24" t="str">
        <f t="shared" si="194"/>
        <v/>
      </c>
      <c r="O4084" s="96" t="str">
        <f t="shared" si="193"/>
        <v/>
      </c>
    </row>
    <row r="4085" spans="13:15" x14ac:dyDescent="0.25">
      <c r="M4085" s="24" t="str">
        <f t="shared" si="192"/>
        <v/>
      </c>
      <c r="N4085" s="24" t="str">
        <f t="shared" si="194"/>
        <v/>
      </c>
      <c r="O4085" s="96" t="str">
        <f t="shared" si="193"/>
        <v/>
      </c>
    </row>
    <row r="4086" spans="13:15" x14ac:dyDescent="0.25">
      <c r="M4086" s="24" t="str">
        <f t="shared" si="192"/>
        <v/>
      </c>
      <c r="N4086" s="24" t="str">
        <f t="shared" si="194"/>
        <v/>
      </c>
      <c r="O4086" s="96" t="str">
        <f t="shared" si="193"/>
        <v/>
      </c>
    </row>
    <row r="4087" spans="13:15" x14ac:dyDescent="0.25">
      <c r="M4087" s="24" t="str">
        <f t="shared" si="192"/>
        <v/>
      </c>
      <c r="N4087" s="24" t="str">
        <f t="shared" si="194"/>
        <v/>
      </c>
      <c r="O4087" s="96" t="str">
        <f t="shared" si="193"/>
        <v/>
      </c>
    </row>
    <row r="4088" spans="13:15" x14ac:dyDescent="0.25">
      <c r="M4088" s="24" t="str">
        <f t="shared" si="192"/>
        <v/>
      </c>
      <c r="N4088" s="24" t="str">
        <f t="shared" si="194"/>
        <v/>
      </c>
      <c r="O4088" s="96" t="str">
        <f t="shared" si="193"/>
        <v/>
      </c>
    </row>
    <row r="4089" spans="13:15" x14ac:dyDescent="0.25">
      <c r="M4089" s="24" t="str">
        <f t="shared" si="192"/>
        <v/>
      </c>
      <c r="N4089" s="24" t="str">
        <f t="shared" si="194"/>
        <v/>
      </c>
      <c r="O4089" s="96" t="str">
        <f t="shared" si="193"/>
        <v/>
      </c>
    </row>
    <row r="4090" spans="13:15" x14ac:dyDescent="0.25">
      <c r="M4090" s="24" t="str">
        <f t="shared" si="192"/>
        <v/>
      </c>
      <c r="N4090" s="24" t="str">
        <f t="shared" si="194"/>
        <v/>
      </c>
      <c r="O4090" s="96" t="str">
        <f t="shared" si="193"/>
        <v/>
      </c>
    </row>
    <row r="4091" spans="13:15" x14ac:dyDescent="0.25">
      <c r="M4091" s="24" t="str">
        <f t="shared" si="192"/>
        <v/>
      </c>
      <c r="N4091" s="24" t="str">
        <f t="shared" si="194"/>
        <v/>
      </c>
      <c r="O4091" s="96" t="str">
        <f t="shared" si="193"/>
        <v/>
      </c>
    </row>
    <row r="4092" spans="13:15" x14ac:dyDescent="0.25">
      <c r="M4092" s="24" t="str">
        <f t="shared" si="192"/>
        <v/>
      </c>
      <c r="N4092" s="24" t="str">
        <f t="shared" si="194"/>
        <v/>
      </c>
      <c r="O4092" s="96" t="str">
        <f t="shared" si="193"/>
        <v/>
      </c>
    </row>
    <row r="4093" spans="13:15" x14ac:dyDescent="0.25">
      <c r="M4093" s="24" t="str">
        <f t="shared" si="192"/>
        <v/>
      </c>
      <c r="N4093" s="24" t="str">
        <f t="shared" si="194"/>
        <v/>
      </c>
      <c r="O4093" s="96" t="str">
        <f t="shared" si="193"/>
        <v/>
      </c>
    </row>
    <row r="4094" spans="13:15" x14ac:dyDescent="0.25">
      <c r="M4094" s="24" t="str">
        <f t="shared" si="192"/>
        <v/>
      </c>
      <c r="N4094" s="24" t="str">
        <f t="shared" si="194"/>
        <v/>
      </c>
      <c r="O4094" s="96" t="str">
        <f t="shared" si="193"/>
        <v/>
      </c>
    </row>
    <row r="4095" spans="13:15" x14ac:dyDescent="0.25">
      <c r="M4095" s="24" t="str">
        <f t="shared" si="192"/>
        <v/>
      </c>
      <c r="N4095" s="24" t="str">
        <f t="shared" si="194"/>
        <v/>
      </c>
      <c r="O4095" s="96" t="str">
        <f t="shared" si="193"/>
        <v/>
      </c>
    </row>
    <row r="4096" spans="13:15" x14ac:dyDescent="0.25">
      <c r="M4096" s="24" t="str">
        <f t="shared" si="192"/>
        <v/>
      </c>
      <c r="N4096" s="24" t="str">
        <f t="shared" si="194"/>
        <v/>
      </c>
      <c r="O4096" s="96" t="str">
        <f t="shared" si="193"/>
        <v/>
      </c>
    </row>
    <row r="4097" spans="13:15" x14ac:dyDescent="0.25">
      <c r="M4097" s="24" t="str">
        <f t="shared" ref="M4097:M4160" si="195">IF($B4097="","",_xlfn.NUMBERVALUE(LEFT($J4097,5)))</f>
        <v/>
      </c>
      <c r="N4097" s="24" t="str">
        <f t="shared" si="194"/>
        <v/>
      </c>
      <c r="O4097" s="96" t="str">
        <f t="shared" si="193"/>
        <v/>
      </c>
    </row>
    <row r="4098" spans="13:15" x14ac:dyDescent="0.25">
      <c r="M4098" s="24" t="str">
        <f t="shared" si="195"/>
        <v/>
      </c>
      <c r="N4098" s="24" t="str">
        <f t="shared" si="194"/>
        <v/>
      </c>
      <c r="O4098" s="96" t="str">
        <f t="shared" si="193"/>
        <v/>
      </c>
    </row>
    <row r="4099" spans="13:15" x14ac:dyDescent="0.25">
      <c r="M4099" s="24" t="str">
        <f t="shared" si="195"/>
        <v/>
      </c>
      <c r="N4099" s="24" t="str">
        <f t="shared" si="194"/>
        <v/>
      </c>
      <c r="O4099" s="96" t="str">
        <f t="shared" ref="O4099:O4162" si="196">IF($A4099="","",HOUR($N4099))</f>
        <v/>
      </c>
    </row>
    <row r="4100" spans="13:15" x14ac:dyDescent="0.25">
      <c r="M4100" s="24" t="str">
        <f t="shared" si="195"/>
        <v/>
      </c>
      <c r="N4100" s="24" t="str">
        <f t="shared" si="194"/>
        <v/>
      </c>
      <c r="O4100" s="96" t="str">
        <f t="shared" si="196"/>
        <v/>
      </c>
    </row>
    <row r="4101" spans="13:15" x14ac:dyDescent="0.25">
      <c r="M4101" s="24" t="str">
        <f t="shared" si="195"/>
        <v/>
      </c>
      <c r="N4101" s="24" t="str">
        <f t="shared" si="194"/>
        <v/>
      </c>
      <c r="O4101" s="96" t="str">
        <f t="shared" si="196"/>
        <v/>
      </c>
    </row>
    <row r="4102" spans="13:15" x14ac:dyDescent="0.25">
      <c r="M4102" s="24" t="str">
        <f t="shared" si="195"/>
        <v/>
      </c>
      <c r="N4102" s="24" t="str">
        <f t="shared" si="194"/>
        <v/>
      </c>
      <c r="O4102" s="96" t="str">
        <f t="shared" si="196"/>
        <v/>
      </c>
    </row>
    <row r="4103" spans="13:15" x14ac:dyDescent="0.25">
      <c r="M4103" s="24" t="str">
        <f t="shared" si="195"/>
        <v/>
      </c>
      <c r="N4103" s="24" t="str">
        <f t="shared" si="194"/>
        <v/>
      </c>
      <c r="O4103" s="96" t="str">
        <f t="shared" si="196"/>
        <v/>
      </c>
    </row>
    <row r="4104" spans="13:15" x14ac:dyDescent="0.25">
      <c r="M4104" s="24" t="str">
        <f t="shared" si="195"/>
        <v/>
      </c>
      <c r="N4104" s="24" t="str">
        <f t="shared" ref="N4104:N4167" si="197">IF(B4104="","",IF($M4104&lt;10/48,10/48,IF($M4104&gt;39/48,39/48,$M4104)))</f>
        <v/>
      </c>
      <c r="O4104" s="96" t="str">
        <f t="shared" si="196"/>
        <v/>
      </c>
    </row>
    <row r="4105" spans="13:15" x14ac:dyDescent="0.25">
      <c r="M4105" s="24" t="str">
        <f t="shared" si="195"/>
        <v/>
      </c>
      <c r="N4105" s="24" t="str">
        <f t="shared" si="197"/>
        <v/>
      </c>
      <c r="O4105" s="96" t="str">
        <f t="shared" si="196"/>
        <v/>
      </c>
    </row>
    <row r="4106" spans="13:15" x14ac:dyDescent="0.25">
      <c r="M4106" s="24" t="str">
        <f t="shared" si="195"/>
        <v/>
      </c>
      <c r="N4106" s="24" t="str">
        <f t="shared" si="197"/>
        <v/>
      </c>
      <c r="O4106" s="96" t="str">
        <f t="shared" si="196"/>
        <v/>
      </c>
    </row>
    <row r="4107" spans="13:15" x14ac:dyDescent="0.25">
      <c r="M4107" s="24" t="str">
        <f t="shared" si="195"/>
        <v/>
      </c>
      <c r="N4107" s="24" t="str">
        <f t="shared" si="197"/>
        <v/>
      </c>
      <c r="O4107" s="96" t="str">
        <f t="shared" si="196"/>
        <v/>
      </c>
    </row>
    <row r="4108" spans="13:15" x14ac:dyDescent="0.25">
      <c r="M4108" s="24" t="str">
        <f t="shared" si="195"/>
        <v/>
      </c>
      <c r="N4108" s="24" t="str">
        <f t="shared" si="197"/>
        <v/>
      </c>
      <c r="O4108" s="96" t="str">
        <f t="shared" si="196"/>
        <v/>
      </c>
    </row>
    <row r="4109" spans="13:15" x14ac:dyDescent="0.25">
      <c r="M4109" s="24" t="str">
        <f t="shared" si="195"/>
        <v/>
      </c>
      <c r="N4109" s="24" t="str">
        <f t="shared" si="197"/>
        <v/>
      </c>
      <c r="O4109" s="96" t="str">
        <f t="shared" si="196"/>
        <v/>
      </c>
    </row>
    <row r="4110" spans="13:15" x14ac:dyDescent="0.25">
      <c r="M4110" s="24" t="str">
        <f t="shared" si="195"/>
        <v/>
      </c>
      <c r="N4110" s="24" t="str">
        <f t="shared" si="197"/>
        <v/>
      </c>
      <c r="O4110" s="96" t="str">
        <f t="shared" si="196"/>
        <v/>
      </c>
    </row>
    <row r="4111" spans="13:15" x14ac:dyDescent="0.25">
      <c r="M4111" s="24" t="str">
        <f t="shared" si="195"/>
        <v/>
      </c>
      <c r="N4111" s="24" t="str">
        <f t="shared" si="197"/>
        <v/>
      </c>
      <c r="O4111" s="96" t="str">
        <f t="shared" si="196"/>
        <v/>
      </c>
    </row>
    <row r="4112" spans="13:15" x14ac:dyDescent="0.25">
      <c r="M4112" s="24" t="str">
        <f t="shared" si="195"/>
        <v/>
      </c>
      <c r="N4112" s="24" t="str">
        <f t="shared" si="197"/>
        <v/>
      </c>
      <c r="O4112" s="96" t="str">
        <f t="shared" si="196"/>
        <v/>
      </c>
    </row>
    <row r="4113" spans="13:15" x14ac:dyDescent="0.25">
      <c r="M4113" s="24" t="str">
        <f t="shared" si="195"/>
        <v/>
      </c>
      <c r="N4113" s="24" t="str">
        <f t="shared" si="197"/>
        <v/>
      </c>
      <c r="O4113" s="96" t="str">
        <f t="shared" si="196"/>
        <v/>
      </c>
    </row>
    <row r="4114" spans="13:15" x14ac:dyDescent="0.25">
      <c r="M4114" s="24" t="str">
        <f t="shared" si="195"/>
        <v/>
      </c>
      <c r="N4114" s="24" t="str">
        <f t="shared" si="197"/>
        <v/>
      </c>
      <c r="O4114" s="96" t="str">
        <f t="shared" si="196"/>
        <v/>
      </c>
    </row>
    <row r="4115" spans="13:15" x14ac:dyDescent="0.25">
      <c r="M4115" s="24" t="str">
        <f t="shared" si="195"/>
        <v/>
      </c>
      <c r="N4115" s="24" t="str">
        <f t="shared" si="197"/>
        <v/>
      </c>
      <c r="O4115" s="96" t="str">
        <f t="shared" si="196"/>
        <v/>
      </c>
    </row>
    <row r="4116" spans="13:15" x14ac:dyDescent="0.25">
      <c r="M4116" s="24" t="str">
        <f t="shared" si="195"/>
        <v/>
      </c>
      <c r="N4116" s="24" t="str">
        <f t="shared" si="197"/>
        <v/>
      </c>
      <c r="O4116" s="96" t="str">
        <f t="shared" si="196"/>
        <v/>
      </c>
    </row>
    <row r="4117" spans="13:15" x14ac:dyDescent="0.25">
      <c r="M4117" s="24" t="str">
        <f t="shared" si="195"/>
        <v/>
      </c>
      <c r="N4117" s="24" t="str">
        <f t="shared" si="197"/>
        <v/>
      </c>
      <c r="O4117" s="96" t="str">
        <f t="shared" si="196"/>
        <v/>
      </c>
    </row>
    <row r="4118" spans="13:15" x14ac:dyDescent="0.25">
      <c r="M4118" s="24" t="str">
        <f t="shared" si="195"/>
        <v/>
      </c>
      <c r="N4118" s="24" t="str">
        <f t="shared" si="197"/>
        <v/>
      </c>
      <c r="O4118" s="96" t="str">
        <f t="shared" si="196"/>
        <v/>
      </c>
    </row>
    <row r="4119" spans="13:15" x14ac:dyDescent="0.25">
      <c r="M4119" s="24" t="str">
        <f t="shared" si="195"/>
        <v/>
      </c>
      <c r="N4119" s="24" t="str">
        <f t="shared" si="197"/>
        <v/>
      </c>
      <c r="O4119" s="96" t="str">
        <f t="shared" si="196"/>
        <v/>
      </c>
    </row>
    <row r="4120" spans="13:15" x14ac:dyDescent="0.25">
      <c r="M4120" s="24" t="str">
        <f t="shared" si="195"/>
        <v/>
      </c>
      <c r="N4120" s="24" t="str">
        <f t="shared" si="197"/>
        <v/>
      </c>
      <c r="O4120" s="96" t="str">
        <f t="shared" si="196"/>
        <v/>
      </c>
    </row>
    <row r="4121" spans="13:15" x14ac:dyDescent="0.25">
      <c r="M4121" s="24" t="str">
        <f t="shared" si="195"/>
        <v/>
      </c>
      <c r="N4121" s="24" t="str">
        <f t="shared" si="197"/>
        <v/>
      </c>
      <c r="O4121" s="96" t="str">
        <f t="shared" si="196"/>
        <v/>
      </c>
    </row>
    <row r="4122" spans="13:15" x14ac:dyDescent="0.25">
      <c r="M4122" s="24" t="str">
        <f t="shared" si="195"/>
        <v/>
      </c>
      <c r="N4122" s="24" t="str">
        <f t="shared" si="197"/>
        <v/>
      </c>
      <c r="O4122" s="96" t="str">
        <f t="shared" si="196"/>
        <v/>
      </c>
    </row>
    <row r="4123" spans="13:15" x14ac:dyDescent="0.25">
      <c r="M4123" s="24" t="str">
        <f t="shared" si="195"/>
        <v/>
      </c>
      <c r="N4123" s="24" t="str">
        <f t="shared" si="197"/>
        <v/>
      </c>
      <c r="O4123" s="96" t="str">
        <f t="shared" si="196"/>
        <v/>
      </c>
    </row>
    <row r="4124" spans="13:15" x14ac:dyDescent="0.25">
      <c r="M4124" s="24" t="str">
        <f t="shared" si="195"/>
        <v/>
      </c>
      <c r="N4124" s="24" t="str">
        <f t="shared" si="197"/>
        <v/>
      </c>
      <c r="O4124" s="96" t="str">
        <f t="shared" si="196"/>
        <v/>
      </c>
    </row>
    <row r="4125" spans="13:15" x14ac:dyDescent="0.25">
      <c r="M4125" s="24" t="str">
        <f t="shared" si="195"/>
        <v/>
      </c>
      <c r="N4125" s="24" t="str">
        <f t="shared" si="197"/>
        <v/>
      </c>
      <c r="O4125" s="96" t="str">
        <f t="shared" si="196"/>
        <v/>
      </c>
    </row>
    <row r="4126" spans="13:15" x14ac:dyDescent="0.25">
      <c r="M4126" s="24" t="str">
        <f t="shared" si="195"/>
        <v/>
      </c>
      <c r="N4126" s="24" t="str">
        <f t="shared" si="197"/>
        <v/>
      </c>
      <c r="O4126" s="96" t="str">
        <f t="shared" si="196"/>
        <v/>
      </c>
    </row>
    <row r="4127" spans="13:15" x14ac:dyDescent="0.25">
      <c r="M4127" s="24" t="str">
        <f t="shared" si="195"/>
        <v/>
      </c>
      <c r="N4127" s="24" t="str">
        <f t="shared" si="197"/>
        <v/>
      </c>
      <c r="O4127" s="96" t="str">
        <f t="shared" si="196"/>
        <v/>
      </c>
    </row>
    <row r="4128" spans="13:15" x14ac:dyDescent="0.25">
      <c r="M4128" s="24" t="str">
        <f t="shared" si="195"/>
        <v/>
      </c>
      <c r="N4128" s="24" t="str">
        <f t="shared" si="197"/>
        <v/>
      </c>
      <c r="O4128" s="96" t="str">
        <f t="shared" si="196"/>
        <v/>
      </c>
    </row>
    <row r="4129" spans="13:15" x14ac:dyDescent="0.25">
      <c r="M4129" s="24" t="str">
        <f t="shared" si="195"/>
        <v/>
      </c>
      <c r="N4129" s="24" t="str">
        <f t="shared" si="197"/>
        <v/>
      </c>
      <c r="O4129" s="96" t="str">
        <f t="shared" si="196"/>
        <v/>
      </c>
    </row>
    <row r="4130" spans="13:15" x14ac:dyDescent="0.25">
      <c r="M4130" s="24" t="str">
        <f t="shared" si="195"/>
        <v/>
      </c>
      <c r="N4130" s="24" t="str">
        <f t="shared" si="197"/>
        <v/>
      </c>
      <c r="O4130" s="96" t="str">
        <f t="shared" si="196"/>
        <v/>
      </c>
    </row>
    <row r="4131" spans="13:15" x14ac:dyDescent="0.25">
      <c r="M4131" s="24" t="str">
        <f t="shared" si="195"/>
        <v/>
      </c>
      <c r="N4131" s="24" t="str">
        <f t="shared" si="197"/>
        <v/>
      </c>
      <c r="O4131" s="96" t="str">
        <f t="shared" si="196"/>
        <v/>
      </c>
    </row>
    <row r="4132" spans="13:15" x14ac:dyDescent="0.25">
      <c r="M4132" s="24" t="str">
        <f t="shared" si="195"/>
        <v/>
      </c>
      <c r="N4132" s="24" t="str">
        <f t="shared" si="197"/>
        <v/>
      </c>
      <c r="O4132" s="96" t="str">
        <f t="shared" si="196"/>
        <v/>
      </c>
    </row>
    <row r="4133" spans="13:15" x14ac:dyDescent="0.25">
      <c r="M4133" s="24" t="str">
        <f t="shared" si="195"/>
        <v/>
      </c>
      <c r="N4133" s="24" t="str">
        <f t="shared" si="197"/>
        <v/>
      </c>
      <c r="O4133" s="96" t="str">
        <f t="shared" si="196"/>
        <v/>
      </c>
    </row>
    <row r="4134" spans="13:15" x14ac:dyDescent="0.25">
      <c r="M4134" s="24" t="str">
        <f t="shared" si="195"/>
        <v/>
      </c>
      <c r="N4134" s="24" t="str">
        <f t="shared" si="197"/>
        <v/>
      </c>
      <c r="O4134" s="96" t="str">
        <f t="shared" si="196"/>
        <v/>
      </c>
    </row>
    <row r="4135" spans="13:15" x14ac:dyDescent="0.25">
      <c r="M4135" s="24" t="str">
        <f t="shared" si="195"/>
        <v/>
      </c>
      <c r="N4135" s="24" t="str">
        <f t="shared" si="197"/>
        <v/>
      </c>
      <c r="O4135" s="96" t="str">
        <f t="shared" si="196"/>
        <v/>
      </c>
    </row>
    <row r="4136" spans="13:15" x14ac:dyDescent="0.25">
      <c r="M4136" s="24" t="str">
        <f t="shared" si="195"/>
        <v/>
      </c>
      <c r="N4136" s="24" t="str">
        <f t="shared" si="197"/>
        <v/>
      </c>
      <c r="O4136" s="96" t="str">
        <f t="shared" si="196"/>
        <v/>
      </c>
    </row>
    <row r="4137" spans="13:15" x14ac:dyDescent="0.25">
      <c r="M4137" s="24" t="str">
        <f t="shared" si="195"/>
        <v/>
      </c>
      <c r="N4137" s="24" t="str">
        <f t="shared" si="197"/>
        <v/>
      </c>
      <c r="O4137" s="96" t="str">
        <f t="shared" si="196"/>
        <v/>
      </c>
    </row>
    <row r="4138" spans="13:15" x14ac:dyDescent="0.25">
      <c r="M4138" s="24" t="str">
        <f t="shared" si="195"/>
        <v/>
      </c>
      <c r="N4138" s="24" t="str">
        <f t="shared" si="197"/>
        <v/>
      </c>
      <c r="O4138" s="96" t="str">
        <f t="shared" si="196"/>
        <v/>
      </c>
    </row>
    <row r="4139" spans="13:15" x14ac:dyDescent="0.25">
      <c r="M4139" s="24" t="str">
        <f t="shared" si="195"/>
        <v/>
      </c>
      <c r="N4139" s="24" t="str">
        <f t="shared" si="197"/>
        <v/>
      </c>
      <c r="O4139" s="96" t="str">
        <f t="shared" si="196"/>
        <v/>
      </c>
    </row>
    <row r="4140" spans="13:15" x14ac:dyDescent="0.25">
      <c r="M4140" s="24" t="str">
        <f t="shared" si="195"/>
        <v/>
      </c>
      <c r="N4140" s="24" t="str">
        <f t="shared" si="197"/>
        <v/>
      </c>
      <c r="O4140" s="96" t="str">
        <f t="shared" si="196"/>
        <v/>
      </c>
    </row>
    <row r="4141" spans="13:15" x14ac:dyDescent="0.25">
      <c r="M4141" s="24" t="str">
        <f t="shared" si="195"/>
        <v/>
      </c>
      <c r="N4141" s="24" t="str">
        <f t="shared" si="197"/>
        <v/>
      </c>
      <c r="O4141" s="96" t="str">
        <f t="shared" si="196"/>
        <v/>
      </c>
    </row>
    <row r="4142" spans="13:15" x14ac:dyDescent="0.25">
      <c r="M4142" s="24" t="str">
        <f t="shared" si="195"/>
        <v/>
      </c>
      <c r="N4142" s="24" t="str">
        <f t="shared" si="197"/>
        <v/>
      </c>
      <c r="O4142" s="96" t="str">
        <f t="shared" si="196"/>
        <v/>
      </c>
    </row>
    <row r="4143" spans="13:15" x14ac:dyDescent="0.25">
      <c r="M4143" s="24" t="str">
        <f t="shared" si="195"/>
        <v/>
      </c>
      <c r="N4143" s="24" t="str">
        <f t="shared" si="197"/>
        <v/>
      </c>
      <c r="O4143" s="96" t="str">
        <f t="shared" si="196"/>
        <v/>
      </c>
    </row>
    <row r="4144" spans="13:15" x14ac:dyDescent="0.25">
      <c r="M4144" s="24" t="str">
        <f t="shared" si="195"/>
        <v/>
      </c>
      <c r="N4144" s="24" t="str">
        <f t="shared" si="197"/>
        <v/>
      </c>
      <c r="O4144" s="96" t="str">
        <f t="shared" si="196"/>
        <v/>
      </c>
    </row>
    <row r="4145" spans="13:15" x14ac:dyDescent="0.25">
      <c r="M4145" s="24" t="str">
        <f t="shared" si="195"/>
        <v/>
      </c>
      <c r="N4145" s="24" t="str">
        <f t="shared" si="197"/>
        <v/>
      </c>
      <c r="O4145" s="96" t="str">
        <f t="shared" si="196"/>
        <v/>
      </c>
    </row>
    <row r="4146" spans="13:15" x14ac:dyDescent="0.25">
      <c r="M4146" s="24" t="str">
        <f t="shared" si="195"/>
        <v/>
      </c>
      <c r="N4146" s="24" t="str">
        <f t="shared" si="197"/>
        <v/>
      </c>
      <c r="O4146" s="96" t="str">
        <f t="shared" si="196"/>
        <v/>
      </c>
    </row>
    <row r="4147" spans="13:15" x14ac:dyDescent="0.25">
      <c r="M4147" s="24" t="str">
        <f t="shared" si="195"/>
        <v/>
      </c>
      <c r="N4147" s="24" t="str">
        <f t="shared" si="197"/>
        <v/>
      </c>
      <c r="O4147" s="96" t="str">
        <f t="shared" si="196"/>
        <v/>
      </c>
    </row>
    <row r="4148" spans="13:15" x14ac:dyDescent="0.25">
      <c r="M4148" s="24" t="str">
        <f t="shared" si="195"/>
        <v/>
      </c>
      <c r="N4148" s="24" t="str">
        <f t="shared" si="197"/>
        <v/>
      </c>
      <c r="O4148" s="96" t="str">
        <f t="shared" si="196"/>
        <v/>
      </c>
    </row>
    <row r="4149" spans="13:15" x14ac:dyDescent="0.25">
      <c r="M4149" s="24" t="str">
        <f t="shared" si="195"/>
        <v/>
      </c>
      <c r="N4149" s="24" t="str">
        <f t="shared" si="197"/>
        <v/>
      </c>
      <c r="O4149" s="96" t="str">
        <f t="shared" si="196"/>
        <v/>
      </c>
    </row>
    <row r="4150" spans="13:15" x14ac:dyDescent="0.25">
      <c r="M4150" s="24" t="str">
        <f t="shared" si="195"/>
        <v/>
      </c>
      <c r="N4150" s="24" t="str">
        <f t="shared" si="197"/>
        <v/>
      </c>
      <c r="O4150" s="96" t="str">
        <f t="shared" si="196"/>
        <v/>
      </c>
    </row>
    <row r="4151" spans="13:15" x14ac:dyDescent="0.25">
      <c r="M4151" s="24" t="str">
        <f t="shared" si="195"/>
        <v/>
      </c>
      <c r="N4151" s="24" t="str">
        <f t="shared" si="197"/>
        <v/>
      </c>
      <c r="O4151" s="96" t="str">
        <f t="shared" si="196"/>
        <v/>
      </c>
    </row>
    <row r="4152" spans="13:15" x14ac:dyDescent="0.25">
      <c r="M4152" s="24" t="str">
        <f t="shared" si="195"/>
        <v/>
      </c>
      <c r="N4152" s="24" t="str">
        <f t="shared" si="197"/>
        <v/>
      </c>
      <c r="O4152" s="96" t="str">
        <f t="shared" si="196"/>
        <v/>
      </c>
    </row>
    <row r="4153" spans="13:15" x14ac:dyDescent="0.25">
      <c r="M4153" s="24" t="str">
        <f t="shared" si="195"/>
        <v/>
      </c>
      <c r="N4153" s="24" t="str">
        <f t="shared" si="197"/>
        <v/>
      </c>
      <c r="O4153" s="96" t="str">
        <f t="shared" si="196"/>
        <v/>
      </c>
    </row>
    <row r="4154" spans="13:15" x14ac:dyDescent="0.25">
      <c r="M4154" s="24" t="str">
        <f t="shared" si="195"/>
        <v/>
      </c>
      <c r="N4154" s="24" t="str">
        <f t="shared" si="197"/>
        <v/>
      </c>
      <c r="O4154" s="96" t="str">
        <f t="shared" si="196"/>
        <v/>
      </c>
    </row>
    <row r="4155" spans="13:15" x14ac:dyDescent="0.25">
      <c r="M4155" s="24" t="str">
        <f t="shared" si="195"/>
        <v/>
      </c>
      <c r="N4155" s="24" t="str">
        <f t="shared" si="197"/>
        <v/>
      </c>
      <c r="O4155" s="96" t="str">
        <f t="shared" si="196"/>
        <v/>
      </c>
    </row>
    <row r="4156" spans="13:15" x14ac:dyDescent="0.25">
      <c r="M4156" s="24" t="str">
        <f t="shared" si="195"/>
        <v/>
      </c>
      <c r="N4156" s="24" t="str">
        <f t="shared" si="197"/>
        <v/>
      </c>
      <c r="O4156" s="96" t="str">
        <f t="shared" si="196"/>
        <v/>
      </c>
    </row>
    <row r="4157" spans="13:15" x14ac:dyDescent="0.25">
      <c r="M4157" s="24" t="str">
        <f t="shared" si="195"/>
        <v/>
      </c>
      <c r="N4157" s="24" t="str">
        <f t="shared" si="197"/>
        <v/>
      </c>
      <c r="O4157" s="96" t="str">
        <f t="shared" si="196"/>
        <v/>
      </c>
    </row>
    <row r="4158" spans="13:15" x14ac:dyDescent="0.25">
      <c r="M4158" s="24" t="str">
        <f t="shared" si="195"/>
        <v/>
      </c>
      <c r="N4158" s="24" t="str">
        <f t="shared" si="197"/>
        <v/>
      </c>
      <c r="O4158" s="96" t="str">
        <f t="shared" si="196"/>
        <v/>
      </c>
    </row>
    <row r="4159" spans="13:15" x14ac:dyDescent="0.25">
      <c r="M4159" s="24" t="str">
        <f t="shared" si="195"/>
        <v/>
      </c>
      <c r="N4159" s="24" t="str">
        <f t="shared" si="197"/>
        <v/>
      </c>
      <c r="O4159" s="96" t="str">
        <f t="shared" si="196"/>
        <v/>
      </c>
    </row>
    <row r="4160" spans="13:15" x14ac:dyDescent="0.25">
      <c r="M4160" s="24" t="str">
        <f t="shared" si="195"/>
        <v/>
      </c>
      <c r="N4160" s="24" t="str">
        <f t="shared" si="197"/>
        <v/>
      </c>
      <c r="O4160" s="96" t="str">
        <f t="shared" si="196"/>
        <v/>
      </c>
    </row>
    <row r="4161" spans="13:15" x14ac:dyDescent="0.25">
      <c r="M4161" s="24" t="str">
        <f t="shared" ref="M4161:M4224" si="198">IF($B4161="","",_xlfn.NUMBERVALUE(LEFT($J4161,5)))</f>
        <v/>
      </c>
      <c r="N4161" s="24" t="str">
        <f t="shared" si="197"/>
        <v/>
      </c>
      <c r="O4161" s="96" t="str">
        <f t="shared" si="196"/>
        <v/>
      </c>
    </row>
    <row r="4162" spans="13:15" x14ac:dyDescent="0.25">
      <c r="M4162" s="24" t="str">
        <f t="shared" si="198"/>
        <v/>
      </c>
      <c r="N4162" s="24" t="str">
        <f t="shared" si="197"/>
        <v/>
      </c>
      <c r="O4162" s="96" t="str">
        <f t="shared" si="196"/>
        <v/>
      </c>
    </row>
    <row r="4163" spans="13:15" x14ac:dyDescent="0.25">
      <c r="M4163" s="24" t="str">
        <f t="shared" si="198"/>
        <v/>
      </c>
      <c r="N4163" s="24" t="str">
        <f t="shared" si="197"/>
        <v/>
      </c>
      <c r="O4163" s="96" t="str">
        <f t="shared" ref="O4163:O4226" si="199">IF($A4163="","",HOUR($N4163))</f>
        <v/>
      </c>
    </row>
    <row r="4164" spans="13:15" x14ac:dyDescent="0.25">
      <c r="M4164" s="24" t="str">
        <f t="shared" si="198"/>
        <v/>
      </c>
      <c r="N4164" s="24" t="str">
        <f t="shared" si="197"/>
        <v/>
      </c>
      <c r="O4164" s="96" t="str">
        <f t="shared" si="199"/>
        <v/>
      </c>
    </row>
    <row r="4165" spans="13:15" x14ac:dyDescent="0.25">
      <c r="M4165" s="24" t="str">
        <f t="shared" si="198"/>
        <v/>
      </c>
      <c r="N4165" s="24" t="str">
        <f t="shared" si="197"/>
        <v/>
      </c>
      <c r="O4165" s="96" t="str">
        <f t="shared" si="199"/>
        <v/>
      </c>
    </row>
    <row r="4166" spans="13:15" x14ac:dyDescent="0.25">
      <c r="M4166" s="24" t="str">
        <f t="shared" si="198"/>
        <v/>
      </c>
      <c r="N4166" s="24" t="str">
        <f t="shared" si="197"/>
        <v/>
      </c>
      <c r="O4166" s="96" t="str">
        <f t="shared" si="199"/>
        <v/>
      </c>
    </row>
    <row r="4167" spans="13:15" x14ac:dyDescent="0.25">
      <c r="M4167" s="24" t="str">
        <f t="shared" si="198"/>
        <v/>
      </c>
      <c r="N4167" s="24" t="str">
        <f t="shared" si="197"/>
        <v/>
      </c>
      <c r="O4167" s="96" t="str">
        <f t="shared" si="199"/>
        <v/>
      </c>
    </row>
    <row r="4168" spans="13:15" x14ac:dyDescent="0.25">
      <c r="M4168" s="24" t="str">
        <f t="shared" si="198"/>
        <v/>
      </c>
      <c r="N4168" s="24" t="str">
        <f t="shared" ref="N4168:N4231" si="200">IF(B4168="","",IF($M4168&lt;10/48,10/48,IF($M4168&gt;39/48,39/48,$M4168)))</f>
        <v/>
      </c>
      <c r="O4168" s="96" t="str">
        <f t="shared" si="199"/>
        <v/>
      </c>
    </row>
    <row r="4169" spans="13:15" x14ac:dyDescent="0.25">
      <c r="M4169" s="24" t="str">
        <f t="shared" si="198"/>
        <v/>
      </c>
      <c r="N4169" s="24" t="str">
        <f t="shared" si="200"/>
        <v/>
      </c>
      <c r="O4169" s="96" t="str">
        <f t="shared" si="199"/>
        <v/>
      </c>
    </row>
    <row r="4170" spans="13:15" x14ac:dyDescent="0.25">
      <c r="M4170" s="24" t="str">
        <f t="shared" si="198"/>
        <v/>
      </c>
      <c r="N4170" s="24" t="str">
        <f t="shared" si="200"/>
        <v/>
      </c>
      <c r="O4170" s="96" t="str">
        <f t="shared" si="199"/>
        <v/>
      </c>
    </row>
    <row r="4171" spans="13:15" x14ac:dyDescent="0.25">
      <c r="M4171" s="24" t="str">
        <f t="shared" si="198"/>
        <v/>
      </c>
      <c r="N4171" s="24" t="str">
        <f t="shared" si="200"/>
        <v/>
      </c>
      <c r="O4171" s="96" t="str">
        <f t="shared" si="199"/>
        <v/>
      </c>
    </row>
    <row r="4172" spans="13:15" x14ac:dyDescent="0.25">
      <c r="M4172" s="24" t="str">
        <f t="shared" si="198"/>
        <v/>
      </c>
      <c r="N4172" s="24" t="str">
        <f t="shared" si="200"/>
        <v/>
      </c>
      <c r="O4172" s="96" t="str">
        <f t="shared" si="199"/>
        <v/>
      </c>
    </row>
    <row r="4173" spans="13:15" x14ac:dyDescent="0.25">
      <c r="M4173" s="24" t="str">
        <f t="shared" si="198"/>
        <v/>
      </c>
      <c r="N4173" s="24" t="str">
        <f t="shared" si="200"/>
        <v/>
      </c>
      <c r="O4173" s="96" t="str">
        <f t="shared" si="199"/>
        <v/>
      </c>
    </row>
    <row r="4174" spans="13:15" x14ac:dyDescent="0.25">
      <c r="M4174" s="24" t="str">
        <f t="shared" si="198"/>
        <v/>
      </c>
      <c r="N4174" s="24" t="str">
        <f t="shared" si="200"/>
        <v/>
      </c>
      <c r="O4174" s="96" t="str">
        <f t="shared" si="199"/>
        <v/>
      </c>
    </row>
    <row r="4175" spans="13:15" x14ac:dyDescent="0.25">
      <c r="M4175" s="24" t="str">
        <f t="shared" si="198"/>
        <v/>
      </c>
      <c r="N4175" s="24" t="str">
        <f t="shared" si="200"/>
        <v/>
      </c>
      <c r="O4175" s="96" t="str">
        <f t="shared" si="199"/>
        <v/>
      </c>
    </row>
    <row r="4176" spans="13:15" x14ac:dyDescent="0.25">
      <c r="M4176" s="24" t="str">
        <f t="shared" si="198"/>
        <v/>
      </c>
      <c r="N4176" s="24" t="str">
        <f t="shared" si="200"/>
        <v/>
      </c>
      <c r="O4176" s="96" t="str">
        <f t="shared" si="199"/>
        <v/>
      </c>
    </row>
    <row r="4177" spans="13:15" x14ac:dyDescent="0.25">
      <c r="M4177" s="24" t="str">
        <f t="shared" si="198"/>
        <v/>
      </c>
      <c r="N4177" s="24" t="str">
        <f t="shared" si="200"/>
        <v/>
      </c>
      <c r="O4177" s="96" t="str">
        <f t="shared" si="199"/>
        <v/>
      </c>
    </row>
    <row r="4178" spans="13:15" x14ac:dyDescent="0.25">
      <c r="M4178" s="24" t="str">
        <f t="shared" si="198"/>
        <v/>
      </c>
      <c r="N4178" s="24" t="str">
        <f t="shared" si="200"/>
        <v/>
      </c>
      <c r="O4178" s="96" t="str">
        <f t="shared" si="199"/>
        <v/>
      </c>
    </row>
    <row r="4179" spans="13:15" x14ac:dyDescent="0.25">
      <c r="M4179" s="24" t="str">
        <f t="shared" si="198"/>
        <v/>
      </c>
      <c r="N4179" s="24" t="str">
        <f t="shared" si="200"/>
        <v/>
      </c>
      <c r="O4179" s="96" t="str">
        <f t="shared" si="199"/>
        <v/>
      </c>
    </row>
    <row r="4180" spans="13:15" x14ac:dyDescent="0.25">
      <c r="M4180" s="24" t="str">
        <f t="shared" si="198"/>
        <v/>
      </c>
      <c r="N4180" s="24" t="str">
        <f t="shared" si="200"/>
        <v/>
      </c>
      <c r="O4180" s="96" t="str">
        <f t="shared" si="199"/>
        <v/>
      </c>
    </row>
    <row r="4181" spans="13:15" x14ac:dyDescent="0.25">
      <c r="M4181" s="24" t="str">
        <f t="shared" si="198"/>
        <v/>
      </c>
      <c r="N4181" s="24" t="str">
        <f t="shared" si="200"/>
        <v/>
      </c>
      <c r="O4181" s="96" t="str">
        <f t="shared" si="199"/>
        <v/>
      </c>
    </row>
    <row r="4182" spans="13:15" x14ac:dyDescent="0.25">
      <c r="M4182" s="24" t="str">
        <f t="shared" si="198"/>
        <v/>
      </c>
      <c r="N4182" s="24" t="str">
        <f t="shared" si="200"/>
        <v/>
      </c>
      <c r="O4182" s="96" t="str">
        <f t="shared" si="199"/>
        <v/>
      </c>
    </row>
    <row r="4183" spans="13:15" x14ac:dyDescent="0.25">
      <c r="M4183" s="24" t="str">
        <f t="shared" si="198"/>
        <v/>
      </c>
      <c r="N4183" s="24" t="str">
        <f t="shared" si="200"/>
        <v/>
      </c>
      <c r="O4183" s="96" t="str">
        <f t="shared" si="199"/>
        <v/>
      </c>
    </row>
    <row r="4184" spans="13:15" x14ac:dyDescent="0.25">
      <c r="M4184" s="24" t="str">
        <f t="shared" si="198"/>
        <v/>
      </c>
      <c r="N4184" s="24" t="str">
        <f t="shared" si="200"/>
        <v/>
      </c>
      <c r="O4184" s="96" t="str">
        <f t="shared" si="199"/>
        <v/>
      </c>
    </row>
    <row r="4185" spans="13:15" x14ac:dyDescent="0.25">
      <c r="M4185" s="24" t="str">
        <f t="shared" si="198"/>
        <v/>
      </c>
      <c r="N4185" s="24" t="str">
        <f t="shared" si="200"/>
        <v/>
      </c>
      <c r="O4185" s="96" t="str">
        <f t="shared" si="199"/>
        <v/>
      </c>
    </row>
    <row r="4186" spans="13:15" x14ac:dyDescent="0.25">
      <c r="M4186" s="24" t="str">
        <f t="shared" si="198"/>
        <v/>
      </c>
      <c r="N4186" s="24" t="str">
        <f t="shared" si="200"/>
        <v/>
      </c>
      <c r="O4186" s="96" t="str">
        <f t="shared" si="199"/>
        <v/>
      </c>
    </row>
    <row r="4187" spans="13:15" x14ac:dyDescent="0.25">
      <c r="M4187" s="24" t="str">
        <f t="shared" si="198"/>
        <v/>
      </c>
      <c r="N4187" s="24" t="str">
        <f t="shared" si="200"/>
        <v/>
      </c>
      <c r="O4187" s="96" t="str">
        <f t="shared" si="199"/>
        <v/>
      </c>
    </row>
    <row r="4188" spans="13:15" x14ac:dyDescent="0.25">
      <c r="M4188" s="24" t="str">
        <f t="shared" si="198"/>
        <v/>
      </c>
      <c r="N4188" s="24" t="str">
        <f t="shared" si="200"/>
        <v/>
      </c>
      <c r="O4188" s="96" t="str">
        <f t="shared" si="199"/>
        <v/>
      </c>
    </row>
    <row r="4189" spans="13:15" x14ac:dyDescent="0.25">
      <c r="M4189" s="24" t="str">
        <f t="shared" si="198"/>
        <v/>
      </c>
      <c r="N4189" s="24" t="str">
        <f t="shared" si="200"/>
        <v/>
      </c>
      <c r="O4189" s="96" t="str">
        <f t="shared" si="199"/>
        <v/>
      </c>
    </row>
    <row r="4190" spans="13:15" x14ac:dyDescent="0.25">
      <c r="M4190" s="24" t="str">
        <f t="shared" si="198"/>
        <v/>
      </c>
      <c r="N4190" s="24" t="str">
        <f t="shared" si="200"/>
        <v/>
      </c>
      <c r="O4190" s="96" t="str">
        <f t="shared" si="199"/>
        <v/>
      </c>
    </row>
    <row r="4191" spans="13:15" x14ac:dyDescent="0.25">
      <c r="M4191" s="24" t="str">
        <f t="shared" si="198"/>
        <v/>
      </c>
      <c r="N4191" s="24" t="str">
        <f t="shared" si="200"/>
        <v/>
      </c>
      <c r="O4191" s="96" t="str">
        <f t="shared" si="199"/>
        <v/>
      </c>
    </row>
    <row r="4192" spans="13:15" x14ac:dyDescent="0.25">
      <c r="M4192" s="24" t="str">
        <f t="shared" si="198"/>
        <v/>
      </c>
      <c r="N4192" s="24" t="str">
        <f t="shared" si="200"/>
        <v/>
      </c>
      <c r="O4192" s="96" t="str">
        <f t="shared" si="199"/>
        <v/>
      </c>
    </row>
    <row r="4193" spans="13:15" x14ac:dyDescent="0.25">
      <c r="M4193" s="24" t="str">
        <f t="shared" si="198"/>
        <v/>
      </c>
      <c r="N4193" s="24" t="str">
        <f t="shared" si="200"/>
        <v/>
      </c>
      <c r="O4193" s="96" t="str">
        <f t="shared" si="199"/>
        <v/>
      </c>
    </row>
    <row r="4194" spans="13:15" x14ac:dyDescent="0.25">
      <c r="M4194" s="24" t="str">
        <f t="shared" si="198"/>
        <v/>
      </c>
      <c r="N4194" s="24" t="str">
        <f t="shared" si="200"/>
        <v/>
      </c>
      <c r="O4194" s="96" t="str">
        <f t="shared" si="199"/>
        <v/>
      </c>
    </row>
    <row r="4195" spans="13:15" x14ac:dyDescent="0.25">
      <c r="M4195" s="24" t="str">
        <f t="shared" si="198"/>
        <v/>
      </c>
      <c r="N4195" s="24" t="str">
        <f t="shared" si="200"/>
        <v/>
      </c>
      <c r="O4195" s="96" t="str">
        <f t="shared" si="199"/>
        <v/>
      </c>
    </row>
    <row r="4196" spans="13:15" x14ac:dyDescent="0.25">
      <c r="M4196" s="24" t="str">
        <f t="shared" si="198"/>
        <v/>
      </c>
      <c r="N4196" s="24" t="str">
        <f t="shared" si="200"/>
        <v/>
      </c>
      <c r="O4196" s="96" t="str">
        <f t="shared" si="199"/>
        <v/>
      </c>
    </row>
    <row r="4197" spans="13:15" x14ac:dyDescent="0.25">
      <c r="M4197" s="24" t="str">
        <f t="shared" si="198"/>
        <v/>
      </c>
      <c r="N4197" s="24" t="str">
        <f t="shared" si="200"/>
        <v/>
      </c>
      <c r="O4197" s="96" t="str">
        <f t="shared" si="199"/>
        <v/>
      </c>
    </row>
    <row r="4198" spans="13:15" x14ac:dyDescent="0.25">
      <c r="M4198" s="24" t="str">
        <f t="shared" si="198"/>
        <v/>
      </c>
      <c r="N4198" s="24" t="str">
        <f t="shared" si="200"/>
        <v/>
      </c>
      <c r="O4198" s="96" t="str">
        <f t="shared" si="199"/>
        <v/>
      </c>
    </row>
    <row r="4199" spans="13:15" x14ac:dyDescent="0.25">
      <c r="M4199" s="24" t="str">
        <f t="shared" si="198"/>
        <v/>
      </c>
      <c r="N4199" s="24" t="str">
        <f t="shared" si="200"/>
        <v/>
      </c>
      <c r="O4199" s="96" t="str">
        <f t="shared" si="199"/>
        <v/>
      </c>
    </row>
    <row r="4200" spans="13:15" x14ac:dyDescent="0.25">
      <c r="M4200" s="24" t="str">
        <f t="shared" si="198"/>
        <v/>
      </c>
      <c r="N4200" s="24" t="str">
        <f t="shared" si="200"/>
        <v/>
      </c>
      <c r="O4200" s="96" t="str">
        <f t="shared" si="199"/>
        <v/>
      </c>
    </row>
    <row r="4201" spans="13:15" x14ac:dyDescent="0.25">
      <c r="M4201" s="24" t="str">
        <f t="shared" si="198"/>
        <v/>
      </c>
      <c r="N4201" s="24" t="str">
        <f t="shared" si="200"/>
        <v/>
      </c>
      <c r="O4201" s="96" t="str">
        <f t="shared" si="199"/>
        <v/>
      </c>
    </row>
    <row r="4202" spans="13:15" x14ac:dyDescent="0.25">
      <c r="M4202" s="24" t="str">
        <f t="shared" si="198"/>
        <v/>
      </c>
      <c r="N4202" s="24" t="str">
        <f t="shared" si="200"/>
        <v/>
      </c>
      <c r="O4202" s="96" t="str">
        <f t="shared" si="199"/>
        <v/>
      </c>
    </row>
    <row r="4203" spans="13:15" x14ac:dyDescent="0.25">
      <c r="M4203" s="24" t="str">
        <f t="shared" si="198"/>
        <v/>
      </c>
      <c r="N4203" s="24" t="str">
        <f t="shared" si="200"/>
        <v/>
      </c>
      <c r="O4203" s="96" t="str">
        <f t="shared" si="199"/>
        <v/>
      </c>
    </row>
    <row r="4204" spans="13:15" x14ac:dyDescent="0.25">
      <c r="M4204" s="24" t="str">
        <f t="shared" si="198"/>
        <v/>
      </c>
      <c r="N4204" s="24" t="str">
        <f t="shared" si="200"/>
        <v/>
      </c>
      <c r="O4204" s="96" t="str">
        <f t="shared" si="199"/>
        <v/>
      </c>
    </row>
    <row r="4205" spans="13:15" x14ac:dyDescent="0.25">
      <c r="M4205" s="24" t="str">
        <f t="shared" si="198"/>
        <v/>
      </c>
      <c r="N4205" s="24" t="str">
        <f t="shared" si="200"/>
        <v/>
      </c>
      <c r="O4205" s="96" t="str">
        <f t="shared" si="199"/>
        <v/>
      </c>
    </row>
    <row r="4206" spans="13:15" x14ac:dyDescent="0.25">
      <c r="M4206" s="24" t="str">
        <f t="shared" si="198"/>
        <v/>
      </c>
      <c r="N4206" s="24" t="str">
        <f t="shared" si="200"/>
        <v/>
      </c>
      <c r="O4206" s="96" t="str">
        <f t="shared" si="199"/>
        <v/>
      </c>
    </row>
    <row r="4207" spans="13:15" x14ac:dyDescent="0.25">
      <c r="M4207" s="24" t="str">
        <f t="shared" si="198"/>
        <v/>
      </c>
      <c r="N4207" s="24" t="str">
        <f t="shared" si="200"/>
        <v/>
      </c>
      <c r="O4207" s="96" t="str">
        <f t="shared" si="199"/>
        <v/>
      </c>
    </row>
    <row r="4208" spans="13:15" x14ac:dyDescent="0.25">
      <c r="M4208" s="24" t="str">
        <f t="shared" si="198"/>
        <v/>
      </c>
      <c r="N4208" s="24" t="str">
        <f t="shared" si="200"/>
        <v/>
      </c>
      <c r="O4208" s="96" t="str">
        <f t="shared" si="199"/>
        <v/>
      </c>
    </row>
    <row r="4209" spans="13:15" x14ac:dyDescent="0.25">
      <c r="M4209" s="24" t="str">
        <f t="shared" si="198"/>
        <v/>
      </c>
      <c r="N4209" s="24" t="str">
        <f t="shared" si="200"/>
        <v/>
      </c>
      <c r="O4209" s="96" t="str">
        <f t="shared" si="199"/>
        <v/>
      </c>
    </row>
    <row r="4210" spans="13:15" x14ac:dyDescent="0.25">
      <c r="M4210" s="24" t="str">
        <f t="shared" si="198"/>
        <v/>
      </c>
      <c r="N4210" s="24" t="str">
        <f t="shared" si="200"/>
        <v/>
      </c>
      <c r="O4210" s="96" t="str">
        <f t="shared" si="199"/>
        <v/>
      </c>
    </row>
    <row r="4211" spans="13:15" x14ac:dyDescent="0.25">
      <c r="M4211" s="24" t="str">
        <f t="shared" si="198"/>
        <v/>
      </c>
      <c r="N4211" s="24" t="str">
        <f t="shared" si="200"/>
        <v/>
      </c>
      <c r="O4211" s="96" t="str">
        <f t="shared" si="199"/>
        <v/>
      </c>
    </row>
    <row r="4212" spans="13:15" x14ac:dyDescent="0.25">
      <c r="M4212" s="24" t="str">
        <f t="shared" si="198"/>
        <v/>
      </c>
      <c r="N4212" s="24" t="str">
        <f t="shared" si="200"/>
        <v/>
      </c>
      <c r="O4212" s="96" t="str">
        <f t="shared" si="199"/>
        <v/>
      </c>
    </row>
    <row r="4213" spans="13:15" x14ac:dyDescent="0.25">
      <c r="M4213" s="24" t="str">
        <f t="shared" si="198"/>
        <v/>
      </c>
      <c r="N4213" s="24" t="str">
        <f t="shared" si="200"/>
        <v/>
      </c>
      <c r="O4213" s="96" t="str">
        <f t="shared" si="199"/>
        <v/>
      </c>
    </row>
    <row r="4214" spans="13:15" x14ac:dyDescent="0.25">
      <c r="M4214" s="24" t="str">
        <f t="shared" si="198"/>
        <v/>
      </c>
      <c r="N4214" s="24" t="str">
        <f t="shared" si="200"/>
        <v/>
      </c>
      <c r="O4214" s="96" t="str">
        <f t="shared" si="199"/>
        <v/>
      </c>
    </row>
    <row r="4215" spans="13:15" x14ac:dyDescent="0.25">
      <c r="M4215" s="24" t="str">
        <f t="shared" si="198"/>
        <v/>
      </c>
      <c r="N4215" s="24" t="str">
        <f t="shared" si="200"/>
        <v/>
      </c>
      <c r="O4215" s="96" t="str">
        <f t="shared" si="199"/>
        <v/>
      </c>
    </row>
    <row r="4216" spans="13:15" x14ac:dyDescent="0.25">
      <c r="M4216" s="24" t="str">
        <f t="shared" si="198"/>
        <v/>
      </c>
      <c r="N4216" s="24" t="str">
        <f t="shared" si="200"/>
        <v/>
      </c>
      <c r="O4216" s="96" t="str">
        <f t="shared" si="199"/>
        <v/>
      </c>
    </row>
    <row r="4217" spans="13:15" x14ac:dyDescent="0.25">
      <c r="M4217" s="24" t="str">
        <f t="shared" si="198"/>
        <v/>
      </c>
      <c r="N4217" s="24" t="str">
        <f t="shared" si="200"/>
        <v/>
      </c>
      <c r="O4217" s="96" t="str">
        <f t="shared" si="199"/>
        <v/>
      </c>
    </row>
    <row r="4218" spans="13:15" x14ac:dyDescent="0.25">
      <c r="M4218" s="24" t="str">
        <f t="shared" si="198"/>
        <v/>
      </c>
      <c r="N4218" s="24" t="str">
        <f t="shared" si="200"/>
        <v/>
      </c>
      <c r="O4218" s="96" t="str">
        <f t="shared" si="199"/>
        <v/>
      </c>
    </row>
    <row r="4219" spans="13:15" x14ac:dyDescent="0.25">
      <c r="M4219" s="24" t="str">
        <f t="shared" si="198"/>
        <v/>
      </c>
      <c r="N4219" s="24" t="str">
        <f t="shared" si="200"/>
        <v/>
      </c>
      <c r="O4219" s="96" t="str">
        <f t="shared" si="199"/>
        <v/>
      </c>
    </row>
    <row r="4220" spans="13:15" x14ac:dyDescent="0.25">
      <c r="M4220" s="24" t="str">
        <f t="shared" si="198"/>
        <v/>
      </c>
      <c r="N4220" s="24" t="str">
        <f t="shared" si="200"/>
        <v/>
      </c>
      <c r="O4220" s="96" t="str">
        <f t="shared" si="199"/>
        <v/>
      </c>
    </row>
    <row r="4221" spans="13:15" x14ac:dyDescent="0.25">
      <c r="M4221" s="24" t="str">
        <f t="shared" si="198"/>
        <v/>
      </c>
      <c r="N4221" s="24" t="str">
        <f t="shared" si="200"/>
        <v/>
      </c>
      <c r="O4221" s="96" t="str">
        <f t="shared" si="199"/>
        <v/>
      </c>
    </row>
    <row r="4222" spans="13:15" x14ac:dyDescent="0.25">
      <c r="M4222" s="24" t="str">
        <f t="shared" si="198"/>
        <v/>
      </c>
      <c r="N4222" s="24" t="str">
        <f t="shared" si="200"/>
        <v/>
      </c>
      <c r="O4222" s="96" t="str">
        <f t="shared" si="199"/>
        <v/>
      </c>
    </row>
    <row r="4223" spans="13:15" x14ac:dyDescent="0.25">
      <c r="M4223" s="24" t="str">
        <f t="shared" si="198"/>
        <v/>
      </c>
      <c r="N4223" s="24" t="str">
        <f t="shared" si="200"/>
        <v/>
      </c>
      <c r="O4223" s="96" t="str">
        <f t="shared" si="199"/>
        <v/>
      </c>
    </row>
    <row r="4224" spans="13:15" x14ac:dyDescent="0.25">
      <c r="M4224" s="24" t="str">
        <f t="shared" si="198"/>
        <v/>
      </c>
      <c r="N4224" s="24" t="str">
        <f t="shared" si="200"/>
        <v/>
      </c>
      <c r="O4224" s="96" t="str">
        <f t="shared" si="199"/>
        <v/>
      </c>
    </row>
    <row r="4225" spans="13:15" x14ac:dyDescent="0.25">
      <c r="M4225" s="24" t="str">
        <f t="shared" ref="M4225:M4288" si="201">IF($B4225="","",_xlfn.NUMBERVALUE(LEFT($J4225,5)))</f>
        <v/>
      </c>
      <c r="N4225" s="24" t="str">
        <f t="shared" si="200"/>
        <v/>
      </c>
      <c r="O4225" s="96" t="str">
        <f t="shared" si="199"/>
        <v/>
      </c>
    </row>
    <row r="4226" spans="13:15" x14ac:dyDescent="0.25">
      <c r="M4226" s="24" t="str">
        <f t="shared" si="201"/>
        <v/>
      </c>
      <c r="N4226" s="24" t="str">
        <f t="shared" si="200"/>
        <v/>
      </c>
      <c r="O4226" s="96" t="str">
        <f t="shared" si="199"/>
        <v/>
      </c>
    </row>
    <row r="4227" spans="13:15" x14ac:dyDescent="0.25">
      <c r="M4227" s="24" t="str">
        <f t="shared" si="201"/>
        <v/>
      </c>
      <c r="N4227" s="24" t="str">
        <f t="shared" si="200"/>
        <v/>
      </c>
      <c r="O4227" s="96" t="str">
        <f t="shared" ref="O4227:O4290" si="202">IF($A4227="","",HOUR($N4227))</f>
        <v/>
      </c>
    </row>
    <row r="4228" spans="13:15" x14ac:dyDescent="0.25">
      <c r="M4228" s="24" t="str">
        <f t="shared" si="201"/>
        <v/>
      </c>
      <c r="N4228" s="24" t="str">
        <f t="shared" si="200"/>
        <v/>
      </c>
      <c r="O4228" s="96" t="str">
        <f t="shared" si="202"/>
        <v/>
      </c>
    </row>
    <row r="4229" spans="13:15" x14ac:dyDescent="0.25">
      <c r="M4229" s="24" t="str">
        <f t="shared" si="201"/>
        <v/>
      </c>
      <c r="N4229" s="24" t="str">
        <f t="shared" si="200"/>
        <v/>
      </c>
      <c r="O4229" s="96" t="str">
        <f t="shared" si="202"/>
        <v/>
      </c>
    </row>
    <row r="4230" spans="13:15" x14ac:dyDescent="0.25">
      <c r="M4230" s="24" t="str">
        <f t="shared" si="201"/>
        <v/>
      </c>
      <c r="N4230" s="24" t="str">
        <f t="shared" si="200"/>
        <v/>
      </c>
      <c r="O4230" s="96" t="str">
        <f t="shared" si="202"/>
        <v/>
      </c>
    </row>
    <row r="4231" spans="13:15" x14ac:dyDescent="0.25">
      <c r="M4231" s="24" t="str">
        <f t="shared" si="201"/>
        <v/>
      </c>
      <c r="N4231" s="24" t="str">
        <f t="shared" si="200"/>
        <v/>
      </c>
      <c r="O4231" s="96" t="str">
        <f t="shared" si="202"/>
        <v/>
      </c>
    </row>
    <row r="4232" spans="13:15" x14ac:dyDescent="0.25">
      <c r="M4232" s="24" t="str">
        <f t="shared" si="201"/>
        <v/>
      </c>
      <c r="N4232" s="24" t="str">
        <f t="shared" ref="N4232:N4295" si="203">IF(B4232="","",IF($M4232&lt;10/48,10/48,IF($M4232&gt;39/48,39/48,$M4232)))</f>
        <v/>
      </c>
      <c r="O4232" s="96" t="str">
        <f t="shared" si="202"/>
        <v/>
      </c>
    </row>
    <row r="4233" spans="13:15" x14ac:dyDescent="0.25">
      <c r="M4233" s="24" t="str">
        <f t="shared" si="201"/>
        <v/>
      </c>
      <c r="N4233" s="24" t="str">
        <f t="shared" si="203"/>
        <v/>
      </c>
      <c r="O4233" s="96" t="str">
        <f t="shared" si="202"/>
        <v/>
      </c>
    </row>
    <row r="4234" spans="13:15" x14ac:dyDescent="0.25">
      <c r="M4234" s="24" t="str">
        <f t="shared" si="201"/>
        <v/>
      </c>
      <c r="N4234" s="24" t="str">
        <f t="shared" si="203"/>
        <v/>
      </c>
      <c r="O4234" s="96" t="str">
        <f t="shared" si="202"/>
        <v/>
      </c>
    </row>
    <row r="4235" spans="13:15" x14ac:dyDescent="0.25">
      <c r="M4235" s="24" t="str">
        <f t="shared" si="201"/>
        <v/>
      </c>
      <c r="N4235" s="24" t="str">
        <f t="shared" si="203"/>
        <v/>
      </c>
      <c r="O4235" s="96" t="str">
        <f t="shared" si="202"/>
        <v/>
      </c>
    </row>
    <row r="4236" spans="13:15" x14ac:dyDescent="0.25">
      <c r="M4236" s="24" t="str">
        <f t="shared" si="201"/>
        <v/>
      </c>
      <c r="N4236" s="24" t="str">
        <f t="shared" si="203"/>
        <v/>
      </c>
      <c r="O4236" s="96" t="str">
        <f t="shared" si="202"/>
        <v/>
      </c>
    </row>
    <row r="4237" spans="13:15" x14ac:dyDescent="0.25">
      <c r="M4237" s="24" t="str">
        <f t="shared" si="201"/>
        <v/>
      </c>
      <c r="N4237" s="24" t="str">
        <f t="shared" si="203"/>
        <v/>
      </c>
      <c r="O4237" s="96" t="str">
        <f t="shared" si="202"/>
        <v/>
      </c>
    </row>
    <row r="4238" spans="13:15" x14ac:dyDescent="0.25">
      <c r="M4238" s="24" t="str">
        <f t="shared" si="201"/>
        <v/>
      </c>
      <c r="N4238" s="24" t="str">
        <f t="shared" si="203"/>
        <v/>
      </c>
      <c r="O4238" s="96" t="str">
        <f t="shared" si="202"/>
        <v/>
      </c>
    </row>
    <row r="4239" spans="13:15" x14ac:dyDescent="0.25">
      <c r="M4239" s="24" t="str">
        <f t="shared" si="201"/>
        <v/>
      </c>
      <c r="N4239" s="24" t="str">
        <f t="shared" si="203"/>
        <v/>
      </c>
      <c r="O4239" s="96" t="str">
        <f t="shared" si="202"/>
        <v/>
      </c>
    </row>
    <row r="4240" spans="13:15" x14ac:dyDescent="0.25">
      <c r="M4240" s="24" t="str">
        <f t="shared" si="201"/>
        <v/>
      </c>
      <c r="N4240" s="24" t="str">
        <f t="shared" si="203"/>
        <v/>
      </c>
      <c r="O4240" s="96" t="str">
        <f t="shared" si="202"/>
        <v/>
      </c>
    </row>
    <row r="4241" spans="13:15" x14ac:dyDescent="0.25">
      <c r="M4241" s="24" t="str">
        <f t="shared" si="201"/>
        <v/>
      </c>
      <c r="N4241" s="24" t="str">
        <f t="shared" si="203"/>
        <v/>
      </c>
      <c r="O4241" s="96" t="str">
        <f t="shared" si="202"/>
        <v/>
      </c>
    </row>
    <row r="4242" spans="13:15" x14ac:dyDescent="0.25">
      <c r="M4242" s="24" t="str">
        <f t="shared" si="201"/>
        <v/>
      </c>
      <c r="N4242" s="24" t="str">
        <f t="shared" si="203"/>
        <v/>
      </c>
      <c r="O4242" s="96" t="str">
        <f t="shared" si="202"/>
        <v/>
      </c>
    </row>
    <row r="4243" spans="13:15" x14ac:dyDescent="0.25">
      <c r="M4243" s="24" t="str">
        <f t="shared" si="201"/>
        <v/>
      </c>
      <c r="N4243" s="24" t="str">
        <f t="shared" si="203"/>
        <v/>
      </c>
      <c r="O4243" s="96" t="str">
        <f t="shared" si="202"/>
        <v/>
      </c>
    </row>
    <row r="4244" spans="13:15" x14ac:dyDescent="0.25">
      <c r="M4244" s="24" t="str">
        <f t="shared" si="201"/>
        <v/>
      </c>
      <c r="N4244" s="24" t="str">
        <f t="shared" si="203"/>
        <v/>
      </c>
      <c r="O4244" s="96" t="str">
        <f t="shared" si="202"/>
        <v/>
      </c>
    </row>
    <row r="4245" spans="13:15" x14ac:dyDescent="0.25">
      <c r="M4245" s="24" t="str">
        <f t="shared" si="201"/>
        <v/>
      </c>
      <c r="N4245" s="24" t="str">
        <f t="shared" si="203"/>
        <v/>
      </c>
      <c r="O4245" s="96" t="str">
        <f t="shared" si="202"/>
        <v/>
      </c>
    </row>
    <row r="4246" spans="13:15" x14ac:dyDescent="0.25">
      <c r="M4246" s="24" t="str">
        <f t="shared" si="201"/>
        <v/>
      </c>
      <c r="N4246" s="24" t="str">
        <f t="shared" si="203"/>
        <v/>
      </c>
      <c r="O4246" s="96" t="str">
        <f t="shared" si="202"/>
        <v/>
      </c>
    </row>
    <row r="4247" spans="13:15" x14ac:dyDescent="0.25">
      <c r="M4247" s="24" t="str">
        <f t="shared" si="201"/>
        <v/>
      </c>
      <c r="N4247" s="24" t="str">
        <f t="shared" si="203"/>
        <v/>
      </c>
      <c r="O4247" s="96" t="str">
        <f t="shared" si="202"/>
        <v/>
      </c>
    </row>
    <row r="4248" spans="13:15" x14ac:dyDescent="0.25">
      <c r="M4248" s="24" t="str">
        <f t="shared" si="201"/>
        <v/>
      </c>
      <c r="N4248" s="24" t="str">
        <f t="shared" si="203"/>
        <v/>
      </c>
      <c r="O4248" s="96" t="str">
        <f t="shared" si="202"/>
        <v/>
      </c>
    </row>
    <row r="4249" spans="13:15" x14ac:dyDescent="0.25">
      <c r="M4249" s="24" t="str">
        <f t="shared" si="201"/>
        <v/>
      </c>
      <c r="N4249" s="24" t="str">
        <f t="shared" si="203"/>
        <v/>
      </c>
      <c r="O4249" s="96" t="str">
        <f t="shared" si="202"/>
        <v/>
      </c>
    </row>
    <row r="4250" spans="13:15" x14ac:dyDescent="0.25">
      <c r="M4250" s="24" t="str">
        <f t="shared" si="201"/>
        <v/>
      </c>
      <c r="N4250" s="24" t="str">
        <f t="shared" si="203"/>
        <v/>
      </c>
      <c r="O4250" s="96" t="str">
        <f t="shared" si="202"/>
        <v/>
      </c>
    </row>
    <row r="4251" spans="13:15" x14ac:dyDescent="0.25">
      <c r="M4251" s="24" t="str">
        <f t="shared" si="201"/>
        <v/>
      </c>
      <c r="N4251" s="24" t="str">
        <f t="shared" si="203"/>
        <v/>
      </c>
      <c r="O4251" s="96" t="str">
        <f t="shared" si="202"/>
        <v/>
      </c>
    </row>
    <row r="4252" spans="13:15" x14ac:dyDescent="0.25">
      <c r="M4252" s="24" t="str">
        <f t="shared" si="201"/>
        <v/>
      </c>
      <c r="N4252" s="24" t="str">
        <f t="shared" si="203"/>
        <v/>
      </c>
      <c r="O4252" s="96" t="str">
        <f t="shared" si="202"/>
        <v/>
      </c>
    </row>
    <row r="4253" spans="13:15" x14ac:dyDescent="0.25">
      <c r="M4253" s="24" t="str">
        <f t="shared" si="201"/>
        <v/>
      </c>
      <c r="N4253" s="24" t="str">
        <f t="shared" si="203"/>
        <v/>
      </c>
      <c r="O4253" s="96" t="str">
        <f t="shared" si="202"/>
        <v/>
      </c>
    </row>
    <row r="4254" spans="13:15" x14ac:dyDescent="0.25">
      <c r="M4254" s="24" t="str">
        <f t="shared" si="201"/>
        <v/>
      </c>
      <c r="N4254" s="24" t="str">
        <f t="shared" si="203"/>
        <v/>
      </c>
      <c r="O4254" s="96" t="str">
        <f t="shared" si="202"/>
        <v/>
      </c>
    </row>
    <row r="4255" spans="13:15" x14ac:dyDescent="0.25">
      <c r="M4255" s="24" t="str">
        <f t="shared" si="201"/>
        <v/>
      </c>
      <c r="N4255" s="24" t="str">
        <f t="shared" si="203"/>
        <v/>
      </c>
      <c r="O4255" s="96" t="str">
        <f t="shared" si="202"/>
        <v/>
      </c>
    </row>
    <row r="4256" spans="13:15" x14ac:dyDescent="0.25">
      <c r="M4256" s="24" t="str">
        <f t="shared" si="201"/>
        <v/>
      </c>
      <c r="N4256" s="24" t="str">
        <f t="shared" si="203"/>
        <v/>
      </c>
      <c r="O4256" s="96" t="str">
        <f t="shared" si="202"/>
        <v/>
      </c>
    </row>
    <row r="4257" spans="13:15" x14ac:dyDescent="0.25">
      <c r="M4257" s="24" t="str">
        <f t="shared" si="201"/>
        <v/>
      </c>
      <c r="N4257" s="24" t="str">
        <f t="shared" si="203"/>
        <v/>
      </c>
      <c r="O4257" s="96" t="str">
        <f t="shared" si="202"/>
        <v/>
      </c>
    </row>
    <row r="4258" spans="13:15" x14ac:dyDescent="0.25">
      <c r="M4258" s="24" t="str">
        <f t="shared" si="201"/>
        <v/>
      </c>
      <c r="N4258" s="24" t="str">
        <f t="shared" si="203"/>
        <v/>
      </c>
      <c r="O4258" s="96" t="str">
        <f t="shared" si="202"/>
        <v/>
      </c>
    </row>
    <row r="4259" spans="13:15" x14ac:dyDescent="0.25">
      <c r="M4259" s="24" t="str">
        <f t="shared" si="201"/>
        <v/>
      </c>
      <c r="N4259" s="24" t="str">
        <f t="shared" si="203"/>
        <v/>
      </c>
      <c r="O4259" s="96" t="str">
        <f t="shared" si="202"/>
        <v/>
      </c>
    </row>
    <row r="4260" spans="13:15" x14ac:dyDescent="0.25">
      <c r="M4260" s="24" t="str">
        <f t="shared" si="201"/>
        <v/>
      </c>
      <c r="N4260" s="24" t="str">
        <f t="shared" si="203"/>
        <v/>
      </c>
      <c r="O4260" s="96" t="str">
        <f t="shared" si="202"/>
        <v/>
      </c>
    </row>
    <row r="4261" spans="13:15" x14ac:dyDescent="0.25">
      <c r="M4261" s="24" t="str">
        <f t="shared" si="201"/>
        <v/>
      </c>
      <c r="N4261" s="24" t="str">
        <f t="shared" si="203"/>
        <v/>
      </c>
      <c r="O4261" s="96" t="str">
        <f t="shared" si="202"/>
        <v/>
      </c>
    </row>
    <row r="4262" spans="13:15" x14ac:dyDescent="0.25">
      <c r="M4262" s="24" t="str">
        <f t="shared" si="201"/>
        <v/>
      </c>
      <c r="N4262" s="24" t="str">
        <f t="shared" si="203"/>
        <v/>
      </c>
      <c r="O4262" s="96" t="str">
        <f t="shared" si="202"/>
        <v/>
      </c>
    </row>
    <row r="4263" spans="13:15" x14ac:dyDescent="0.25">
      <c r="M4263" s="24" t="str">
        <f t="shared" si="201"/>
        <v/>
      </c>
      <c r="N4263" s="24" t="str">
        <f t="shared" si="203"/>
        <v/>
      </c>
      <c r="O4263" s="96" t="str">
        <f t="shared" si="202"/>
        <v/>
      </c>
    </row>
    <row r="4264" spans="13:15" x14ac:dyDescent="0.25">
      <c r="M4264" s="24" t="str">
        <f t="shared" si="201"/>
        <v/>
      </c>
      <c r="N4264" s="24" t="str">
        <f t="shared" si="203"/>
        <v/>
      </c>
      <c r="O4264" s="96" t="str">
        <f t="shared" si="202"/>
        <v/>
      </c>
    </row>
    <row r="4265" spans="13:15" x14ac:dyDescent="0.25">
      <c r="M4265" s="24" t="str">
        <f t="shared" si="201"/>
        <v/>
      </c>
      <c r="N4265" s="24" t="str">
        <f t="shared" si="203"/>
        <v/>
      </c>
      <c r="O4265" s="96" t="str">
        <f t="shared" si="202"/>
        <v/>
      </c>
    </row>
    <row r="4266" spans="13:15" x14ac:dyDescent="0.25">
      <c r="M4266" s="24" t="str">
        <f t="shared" si="201"/>
        <v/>
      </c>
      <c r="N4266" s="24" t="str">
        <f t="shared" si="203"/>
        <v/>
      </c>
      <c r="O4266" s="96" t="str">
        <f t="shared" si="202"/>
        <v/>
      </c>
    </row>
    <row r="4267" spans="13:15" x14ac:dyDescent="0.25">
      <c r="M4267" s="24" t="str">
        <f t="shared" si="201"/>
        <v/>
      </c>
      <c r="N4267" s="24" t="str">
        <f t="shared" si="203"/>
        <v/>
      </c>
      <c r="O4267" s="96" t="str">
        <f t="shared" si="202"/>
        <v/>
      </c>
    </row>
    <row r="4268" spans="13:15" x14ac:dyDescent="0.25">
      <c r="M4268" s="24" t="str">
        <f t="shared" si="201"/>
        <v/>
      </c>
      <c r="N4268" s="24" t="str">
        <f t="shared" si="203"/>
        <v/>
      </c>
      <c r="O4268" s="96" t="str">
        <f t="shared" si="202"/>
        <v/>
      </c>
    </row>
    <row r="4269" spans="13:15" x14ac:dyDescent="0.25">
      <c r="M4269" s="24" t="str">
        <f t="shared" si="201"/>
        <v/>
      </c>
      <c r="N4269" s="24" t="str">
        <f t="shared" si="203"/>
        <v/>
      </c>
      <c r="O4269" s="96" t="str">
        <f t="shared" si="202"/>
        <v/>
      </c>
    </row>
    <row r="4270" spans="13:15" x14ac:dyDescent="0.25">
      <c r="M4270" s="24" t="str">
        <f t="shared" si="201"/>
        <v/>
      </c>
      <c r="N4270" s="24" t="str">
        <f t="shared" si="203"/>
        <v/>
      </c>
      <c r="O4270" s="96" t="str">
        <f t="shared" si="202"/>
        <v/>
      </c>
    </row>
    <row r="4271" spans="13:15" x14ac:dyDescent="0.25">
      <c r="M4271" s="24" t="str">
        <f t="shared" si="201"/>
        <v/>
      </c>
      <c r="N4271" s="24" t="str">
        <f t="shared" si="203"/>
        <v/>
      </c>
      <c r="O4271" s="96" t="str">
        <f t="shared" si="202"/>
        <v/>
      </c>
    </row>
    <row r="4272" spans="13:15" x14ac:dyDescent="0.25">
      <c r="M4272" s="24" t="str">
        <f t="shared" si="201"/>
        <v/>
      </c>
      <c r="N4272" s="24" t="str">
        <f t="shared" si="203"/>
        <v/>
      </c>
      <c r="O4272" s="96" t="str">
        <f t="shared" si="202"/>
        <v/>
      </c>
    </row>
    <row r="4273" spans="13:15" x14ac:dyDescent="0.25">
      <c r="M4273" s="24" t="str">
        <f t="shared" si="201"/>
        <v/>
      </c>
      <c r="N4273" s="24" t="str">
        <f t="shared" si="203"/>
        <v/>
      </c>
      <c r="O4273" s="96" t="str">
        <f t="shared" si="202"/>
        <v/>
      </c>
    </row>
    <row r="4274" spans="13:15" x14ac:dyDescent="0.25">
      <c r="M4274" s="24" t="str">
        <f t="shared" si="201"/>
        <v/>
      </c>
      <c r="N4274" s="24" t="str">
        <f t="shared" si="203"/>
        <v/>
      </c>
      <c r="O4274" s="96" t="str">
        <f t="shared" si="202"/>
        <v/>
      </c>
    </row>
    <row r="4275" spans="13:15" x14ac:dyDescent="0.25">
      <c r="M4275" s="24" t="str">
        <f t="shared" si="201"/>
        <v/>
      </c>
      <c r="N4275" s="24" t="str">
        <f t="shared" si="203"/>
        <v/>
      </c>
      <c r="O4275" s="96" t="str">
        <f t="shared" si="202"/>
        <v/>
      </c>
    </row>
    <row r="4276" spans="13:15" x14ac:dyDescent="0.25">
      <c r="M4276" s="24" t="str">
        <f t="shared" si="201"/>
        <v/>
      </c>
      <c r="N4276" s="24" t="str">
        <f t="shared" si="203"/>
        <v/>
      </c>
      <c r="O4276" s="96" t="str">
        <f t="shared" si="202"/>
        <v/>
      </c>
    </row>
    <row r="4277" spans="13:15" x14ac:dyDescent="0.25">
      <c r="M4277" s="24" t="str">
        <f t="shared" si="201"/>
        <v/>
      </c>
      <c r="N4277" s="24" t="str">
        <f t="shared" si="203"/>
        <v/>
      </c>
      <c r="O4277" s="96" t="str">
        <f t="shared" si="202"/>
        <v/>
      </c>
    </row>
    <row r="4278" spans="13:15" x14ac:dyDescent="0.25">
      <c r="M4278" s="24" t="str">
        <f t="shared" si="201"/>
        <v/>
      </c>
      <c r="N4278" s="24" t="str">
        <f t="shared" si="203"/>
        <v/>
      </c>
      <c r="O4278" s="96" t="str">
        <f t="shared" si="202"/>
        <v/>
      </c>
    </row>
    <row r="4279" spans="13:15" x14ac:dyDescent="0.25">
      <c r="M4279" s="24" t="str">
        <f t="shared" si="201"/>
        <v/>
      </c>
      <c r="N4279" s="24" t="str">
        <f t="shared" si="203"/>
        <v/>
      </c>
      <c r="O4279" s="96" t="str">
        <f t="shared" si="202"/>
        <v/>
      </c>
    </row>
    <row r="4280" spans="13:15" x14ac:dyDescent="0.25">
      <c r="M4280" s="24" t="str">
        <f t="shared" si="201"/>
        <v/>
      </c>
      <c r="N4280" s="24" t="str">
        <f t="shared" si="203"/>
        <v/>
      </c>
      <c r="O4280" s="96" t="str">
        <f t="shared" si="202"/>
        <v/>
      </c>
    </row>
    <row r="4281" spans="13:15" x14ac:dyDescent="0.25">
      <c r="M4281" s="24" t="str">
        <f t="shared" si="201"/>
        <v/>
      </c>
      <c r="N4281" s="24" t="str">
        <f t="shared" si="203"/>
        <v/>
      </c>
      <c r="O4281" s="96" t="str">
        <f t="shared" si="202"/>
        <v/>
      </c>
    </row>
    <row r="4282" spans="13:15" x14ac:dyDescent="0.25">
      <c r="M4282" s="24" t="str">
        <f t="shared" si="201"/>
        <v/>
      </c>
      <c r="N4282" s="24" t="str">
        <f t="shared" si="203"/>
        <v/>
      </c>
      <c r="O4282" s="96" t="str">
        <f t="shared" si="202"/>
        <v/>
      </c>
    </row>
    <row r="4283" spans="13:15" x14ac:dyDescent="0.25">
      <c r="M4283" s="24" t="str">
        <f t="shared" si="201"/>
        <v/>
      </c>
      <c r="N4283" s="24" t="str">
        <f t="shared" si="203"/>
        <v/>
      </c>
      <c r="O4283" s="96" t="str">
        <f t="shared" si="202"/>
        <v/>
      </c>
    </row>
    <row r="4284" spans="13:15" x14ac:dyDescent="0.25">
      <c r="M4284" s="24" t="str">
        <f t="shared" si="201"/>
        <v/>
      </c>
      <c r="N4284" s="24" t="str">
        <f t="shared" si="203"/>
        <v/>
      </c>
      <c r="O4284" s="96" t="str">
        <f t="shared" si="202"/>
        <v/>
      </c>
    </row>
    <row r="4285" spans="13:15" x14ac:dyDescent="0.25">
      <c r="M4285" s="24" t="str">
        <f t="shared" si="201"/>
        <v/>
      </c>
      <c r="N4285" s="24" t="str">
        <f t="shared" si="203"/>
        <v/>
      </c>
      <c r="O4285" s="96" t="str">
        <f t="shared" si="202"/>
        <v/>
      </c>
    </row>
    <row r="4286" spans="13:15" x14ac:dyDescent="0.25">
      <c r="M4286" s="24" t="str">
        <f t="shared" si="201"/>
        <v/>
      </c>
      <c r="N4286" s="24" t="str">
        <f t="shared" si="203"/>
        <v/>
      </c>
      <c r="O4286" s="96" t="str">
        <f t="shared" si="202"/>
        <v/>
      </c>
    </row>
    <row r="4287" spans="13:15" x14ac:dyDescent="0.25">
      <c r="M4287" s="24" t="str">
        <f t="shared" si="201"/>
        <v/>
      </c>
      <c r="N4287" s="24" t="str">
        <f t="shared" si="203"/>
        <v/>
      </c>
      <c r="O4287" s="96" t="str">
        <f t="shared" si="202"/>
        <v/>
      </c>
    </row>
    <row r="4288" spans="13:15" x14ac:dyDescent="0.25">
      <c r="M4288" s="24" t="str">
        <f t="shared" si="201"/>
        <v/>
      </c>
      <c r="N4288" s="24" t="str">
        <f t="shared" si="203"/>
        <v/>
      </c>
      <c r="O4288" s="96" t="str">
        <f t="shared" si="202"/>
        <v/>
      </c>
    </row>
    <row r="4289" spans="13:15" x14ac:dyDescent="0.25">
      <c r="M4289" s="24" t="str">
        <f t="shared" ref="M4289:M4352" si="204">IF($B4289="","",_xlfn.NUMBERVALUE(LEFT($J4289,5)))</f>
        <v/>
      </c>
      <c r="N4289" s="24" t="str">
        <f t="shared" si="203"/>
        <v/>
      </c>
      <c r="O4289" s="96" t="str">
        <f t="shared" si="202"/>
        <v/>
      </c>
    </row>
    <row r="4290" spans="13:15" x14ac:dyDescent="0.25">
      <c r="M4290" s="24" t="str">
        <f t="shared" si="204"/>
        <v/>
      </c>
      <c r="N4290" s="24" t="str">
        <f t="shared" si="203"/>
        <v/>
      </c>
      <c r="O4290" s="96" t="str">
        <f t="shared" si="202"/>
        <v/>
      </c>
    </row>
    <row r="4291" spans="13:15" x14ac:dyDescent="0.25">
      <c r="M4291" s="24" t="str">
        <f t="shared" si="204"/>
        <v/>
      </c>
      <c r="N4291" s="24" t="str">
        <f t="shared" si="203"/>
        <v/>
      </c>
      <c r="O4291" s="96" t="str">
        <f t="shared" ref="O4291:O4354" si="205">IF($A4291="","",HOUR($N4291))</f>
        <v/>
      </c>
    </row>
    <row r="4292" spans="13:15" x14ac:dyDescent="0.25">
      <c r="M4292" s="24" t="str">
        <f t="shared" si="204"/>
        <v/>
      </c>
      <c r="N4292" s="24" t="str">
        <f t="shared" si="203"/>
        <v/>
      </c>
      <c r="O4292" s="96" t="str">
        <f t="shared" si="205"/>
        <v/>
      </c>
    </row>
    <row r="4293" spans="13:15" x14ac:dyDescent="0.25">
      <c r="M4293" s="24" t="str">
        <f t="shared" si="204"/>
        <v/>
      </c>
      <c r="N4293" s="24" t="str">
        <f t="shared" si="203"/>
        <v/>
      </c>
      <c r="O4293" s="96" t="str">
        <f t="shared" si="205"/>
        <v/>
      </c>
    </row>
    <row r="4294" spans="13:15" x14ac:dyDescent="0.25">
      <c r="M4294" s="24" t="str">
        <f t="shared" si="204"/>
        <v/>
      </c>
      <c r="N4294" s="24" t="str">
        <f t="shared" si="203"/>
        <v/>
      </c>
      <c r="O4294" s="96" t="str">
        <f t="shared" si="205"/>
        <v/>
      </c>
    </row>
    <row r="4295" spans="13:15" x14ac:dyDescent="0.25">
      <c r="M4295" s="24" t="str">
        <f t="shared" si="204"/>
        <v/>
      </c>
      <c r="N4295" s="24" t="str">
        <f t="shared" si="203"/>
        <v/>
      </c>
      <c r="O4295" s="96" t="str">
        <f t="shared" si="205"/>
        <v/>
      </c>
    </row>
    <row r="4296" spans="13:15" x14ac:dyDescent="0.25">
      <c r="M4296" s="24" t="str">
        <f t="shared" si="204"/>
        <v/>
      </c>
      <c r="N4296" s="24" t="str">
        <f t="shared" ref="N4296:N4359" si="206">IF(B4296="","",IF($M4296&lt;10/48,10/48,IF($M4296&gt;39/48,39/48,$M4296)))</f>
        <v/>
      </c>
      <c r="O4296" s="96" t="str">
        <f t="shared" si="205"/>
        <v/>
      </c>
    </row>
    <row r="4297" spans="13:15" x14ac:dyDescent="0.25">
      <c r="M4297" s="24" t="str">
        <f t="shared" si="204"/>
        <v/>
      </c>
      <c r="N4297" s="24" t="str">
        <f t="shared" si="206"/>
        <v/>
      </c>
      <c r="O4297" s="96" t="str">
        <f t="shared" si="205"/>
        <v/>
      </c>
    </row>
    <row r="4298" spans="13:15" x14ac:dyDescent="0.25">
      <c r="M4298" s="24" t="str">
        <f t="shared" si="204"/>
        <v/>
      </c>
      <c r="N4298" s="24" t="str">
        <f t="shared" si="206"/>
        <v/>
      </c>
      <c r="O4298" s="96" t="str">
        <f t="shared" si="205"/>
        <v/>
      </c>
    </row>
    <row r="4299" spans="13:15" x14ac:dyDescent="0.25">
      <c r="M4299" s="24" t="str">
        <f t="shared" si="204"/>
        <v/>
      </c>
      <c r="N4299" s="24" t="str">
        <f t="shared" si="206"/>
        <v/>
      </c>
      <c r="O4299" s="96" t="str">
        <f t="shared" si="205"/>
        <v/>
      </c>
    </row>
    <row r="4300" spans="13:15" x14ac:dyDescent="0.25">
      <c r="M4300" s="24" t="str">
        <f t="shared" si="204"/>
        <v/>
      </c>
      <c r="N4300" s="24" t="str">
        <f t="shared" si="206"/>
        <v/>
      </c>
      <c r="O4300" s="96" t="str">
        <f t="shared" si="205"/>
        <v/>
      </c>
    </row>
    <row r="4301" spans="13:15" x14ac:dyDescent="0.25">
      <c r="M4301" s="24" t="str">
        <f t="shared" si="204"/>
        <v/>
      </c>
      <c r="N4301" s="24" t="str">
        <f t="shared" si="206"/>
        <v/>
      </c>
      <c r="O4301" s="96" t="str">
        <f t="shared" si="205"/>
        <v/>
      </c>
    </row>
    <row r="4302" spans="13:15" x14ac:dyDescent="0.25">
      <c r="M4302" s="24" t="str">
        <f t="shared" si="204"/>
        <v/>
      </c>
      <c r="N4302" s="24" t="str">
        <f t="shared" si="206"/>
        <v/>
      </c>
      <c r="O4302" s="96" t="str">
        <f t="shared" si="205"/>
        <v/>
      </c>
    </row>
    <row r="4303" spans="13:15" x14ac:dyDescent="0.25">
      <c r="M4303" s="24" t="str">
        <f t="shared" si="204"/>
        <v/>
      </c>
      <c r="N4303" s="24" t="str">
        <f t="shared" si="206"/>
        <v/>
      </c>
      <c r="O4303" s="96" t="str">
        <f t="shared" si="205"/>
        <v/>
      </c>
    </row>
    <row r="4304" spans="13:15" x14ac:dyDescent="0.25">
      <c r="M4304" s="24" t="str">
        <f t="shared" si="204"/>
        <v/>
      </c>
      <c r="N4304" s="24" t="str">
        <f t="shared" si="206"/>
        <v/>
      </c>
      <c r="O4304" s="96" t="str">
        <f t="shared" si="205"/>
        <v/>
      </c>
    </row>
    <row r="4305" spans="13:15" x14ac:dyDescent="0.25">
      <c r="M4305" s="24" t="str">
        <f t="shared" si="204"/>
        <v/>
      </c>
      <c r="N4305" s="24" t="str">
        <f t="shared" si="206"/>
        <v/>
      </c>
      <c r="O4305" s="96" t="str">
        <f t="shared" si="205"/>
        <v/>
      </c>
    </row>
    <row r="4306" spans="13:15" x14ac:dyDescent="0.25">
      <c r="M4306" s="24" t="str">
        <f t="shared" si="204"/>
        <v/>
      </c>
      <c r="N4306" s="24" t="str">
        <f t="shared" si="206"/>
        <v/>
      </c>
      <c r="O4306" s="96" t="str">
        <f t="shared" si="205"/>
        <v/>
      </c>
    </row>
    <row r="4307" spans="13:15" x14ac:dyDescent="0.25">
      <c r="M4307" s="24" t="str">
        <f t="shared" si="204"/>
        <v/>
      </c>
      <c r="N4307" s="24" t="str">
        <f t="shared" si="206"/>
        <v/>
      </c>
      <c r="O4307" s="96" t="str">
        <f t="shared" si="205"/>
        <v/>
      </c>
    </row>
    <row r="4308" spans="13:15" x14ac:dyDescent="0.25">
      <c r="M4308" s="24" t="str">
        <f t="shared" si="204"/>
        <v/>
      </c>
      <c r="N4308" s="24" t="str">
        <f t="shared" si="206"/>
        <v/>
      </c>
      <c r="O4308" s="96" t="str">
        <f t="shared" si="205"/>
        <v/>
      </c>
    </row>
    <row r="4309" spans="13:15" x14ac:dyDescent="0.25">
      <c r="M4309" s="24" t="str">
        <f t="shared" si="204"/>
        <v/>
      </c>
      <c r="N4309" s="24" t="str">
        <f t="shared" si="206"/>
        <v/>
      </c>
      <c r="O4309" s="96" t="str">
        <f t="shared" si="205"/>
        <v/>
      </c>
    </row>
    <row r="4310" spans="13:15" x14ac:dyDescent="0.25">
      <c r="M4310" s="24" t="str">
        <f t="shared" si="204"/>
        <v/>
      </c>
      <c r="N4310" s="24" t="str">
        <f t="shared" si="206"/>
        <v/>
      </c>
      <c r="O4310" s="96" t="str">
        <f t="shared" si="205"/>
        <v/>
      </c>
    </row>
    <row r="4311" spans="13:15" x14ac:dyDescent="0.25">
      <c r="M4311" s="24" t="str">
        <f t="shared" si="204"/>
        <v/>
      </c>
      <c r="N4311" s="24" t="str">
        <f t="shared" si="206"/>
        <v/>
      </c>
      <c r="O4311" s="96" t="str">
        <f t="shared" si="205"/>
        <v/>
      </c>
    </row>
    <row r="4312" spans="13:15" x14ac:dyDescent="0.25">
      <c r="M4312" s="24" t="str">
        <f t="shared" si="204"/>
        <v/>
      </c>
      <c r="N4312" s="24" t="str">
        <f t="shared" si="206"/>
        <v/>
      </c>
      <c r="O4312" s="96" t="str">
        <f t="shared" si="205"/>
        <v/>
      </c>
    </row>
    <row r="4313" spans="13:15" x14ac:dyDescent="0.25">
      <c r="M4313" s="24" t="str">
        <f t="shared" si="204"/>
        <v/>
      </c>
      <c r="N4313" s="24" t="str">
        <f t="shared" si="206"/>
        <v/>
      </c>
      <c r="O4313" s="96" t="str">
        <f t="shared" si="205"/>
        <v/>
      </c>
    </row>
    <row r="4314" spans="13:15" x14ac:dyDescent="0.25">
      <c r="M4314" s="24" t="str">
        <f t="shared" si="204"/>
        <v/>
      </c>
      <c r="N4314" s="24" t="str">
        <f t="shared" si="206"/>
        <v/>
      </c>
      <c r="O4314" s="96" t="str">
        <f t="shared" si="205"/>
        <v/>
      </c>
    </row>
    <row r="4315" spans="13:15" x14ac:dyDescent="0.25">
      <c r="M4315" s="24" t="str">
        <f t="shared" si="204"/>
        <v/>
      </c>
      <c r="N4315" s="24" t="str">
        <f t="shared" si="206"/>
        <v/>
      </c>
      <c r="O4315" s="96" t="str">
        <f t="shared" si="205"/>
        <v/>
      </c>
    </row>
    <row r="4316" spans="13:15" x14ac:dyDescent="0.25">
      <c r="M4316" s="24" t="str">
        <f t="shared" si="204"/>
        <v/>
      </c>
      <c r="N4316" s="24" t="str">
        <f t="shared" si="206"/>
        <v/>
      </c>
      <c r="O4316" s="96" t="str">
        <f t="shared" si="205"/>
        <v/>
      </c>
    </row>
    <row r="4317" spans="13:15" x14ac:dyDescent="0.25">
      <c r="M4317" s="24" t="str">
        <f t="shared" si="204"/>
        <v/>
      </c>
      <c r="N4317" s="24" t="str">
        <f t="shared" si="206"/>
        <v/>
      </c>
      <c r="O4317" s="96" t="str">
        <f t="shared" si="205"/>
        <v/>
      </c>
    </row>
    <row r="4318" spans="13:15" x14ac:dyDescent="0.25">
      <c r="M4318" s="24" t="str">
        <f t="shared" si="204"/>
        <v/>
      </c>
      <c r="N4318" s="24" t="str">
        <f t="shared" si="206"/>
        <v/>
      </c>
      <c r="O4318" s="96" t="str">
        <f t="shared" si="205"/>
        <v/>
      </c>
    </row>
    <row r="4319" spans="13:15" x14ac:dyDescent="0.25">
      <c r="M4319" s="24" t="str">
        <f t="shared" si="204"/>
        <v/>
      </c>
      <c r="N4319" s="24" t="str">
        <f t="shared" si="206"/>
        <v/>
      </c>
      <c r="O4319" s="96" t="str">
        <f t="shared" si="205"/>
        <v/>
      </c>
    </row>
    <row r="4320" spans="13:15" x14ac:dyDescent="0.25">
      <c r="M4320" s="24" t="str">
        <f t="shared" si="204"/>
        <v/>
      </c>
      <c r="N4320" s="24" t="str">
        <f t="shared" si="206"/>
        <v/>
      </c>
      <c r="O4320" s="96" t="str">
        <f t="shared" si="205"/>
        <v/>
      </c>
    </row>
    <row r="4321" spans="13:15" x14ac:dyDescent="0.25">
      <c r="M4321" s="24" t="str">
        <f t="shared" si="204"/>
        <v/>
      </c>
      <c r="N4321" s="24" t="str">
        <f t="shared" si="206"/>
        <v/>
      </c>
      <c r="O4321" s="96" t="str">
        <f t="shared" si="205"/>
        <v/>
      </c>
    </row>
    <row r="4322" spans="13:15" x14ac:dyDescent="0.25">
      <c r="M4322" s="24" t="str">
        <f t="shared" si="204"/>
        <v/>
      </c>
      <c r="N4322" s="24" t="str">
        <f t="shared" si="206"/>
        <v/>
      </c>
      <c r="O4322" s="96" t="str">
        <f t="shared" si="205"/>
        <v/>
      </c>
    </row>
    <row r="4323" spans="13:15" x14ac:dyDescent="0.25">
      <c r="M4323" s="24" t="str">
        <f t="shared" si="204"/>
        <v/>
      </c>
      <c r="N4323" s="24" t="str">
        <f t="shared" si="206"/>
        <v/>
      </c>
      <c r="O4323" s="96" t="str">
        <f t="shared" si="205"/>
        <v/>
      </c>
    </row>
    <row r="4324" spans="13:15" x14ac:dyDescent="0.25">
      <c r="M4324" s="24" t="str">
        <f t="shared" si="204"/>
        <v/>
      </c>
      <c r="N4324" s="24" t="str">
        <f t="shared" si="206"/>
        <v/>
      </c>
      <c r="O4324" s="96" t="str">
        <f t="shared" si="205"/>
        <v/>
      </c>
    </row>
    <row r="4325" spans="13:15" x14ac:dyDescent="0.25">
      <c r="M4325" s="24" t="str">
        <f t="shared" si="204"/>
        <v/>
      </c>
      <c r="N4325" s="24" t="str">
        <f t="shared" si="206"/>
        <v/>
      </c>
      <c r="O4325" s="96" t="str">
        <f t="shared" si="205"/>
        <v/>
      </c>
    </row>
    <row r="4326" spans="13:15" x14ac:dyDescent="0.25">
      <c r="M4326" s="24" t="str">
        <f t="shared" si="204"/>
        <v/>
      </c>
      <c r="N4326" s="24" t="str">
        <f t="shared" si="206"/>
        <v/>
      </c>
      <c r="O4326" s="96" t="str">
        <f t="shared" si="205"/>
        <v/>
      </c>
    </row>
    <row r="4327" spans="13:15" x14ac:dyDescent="0.25">
      <c r="M4327" s="24" t="str">
        <f t="shared" si="204"/>
        <v/>
      </c>
      <c r="N4327" s="24" t="str">
        <f t="shared" si="206"/>
        <v/>
      </c>
      <c r="O4327" s="96" t="str">
        <f t="shared" si="205"/>
        <v/>
      </c>
    </row>
    <row r="4328" spans="13:15" x14ac:dyDescent="0.25">
      <c r="M4328" s="24" t="str">
        <f t="shared" si="204"/>
        <v/>
      </c>
      <c r="N4328" s="24" t="str">
        <f t="shared" si="206"/>
        <v/>
      </c>
      <c r="O4328" s="96" t="str">
        <f t="shared" si="205"/>
        <v/>
      </c>
    </row>
    <row r="4329" spans="13:15" x14ac:dyDescent="0.25">
      <c r="M4329" s="24" t="str">
        <f t="shared" si="204"/>
        <v/>
      </c>
      <c r="N4329" s="24" t="str">
        <f t="shared" si="206"/>
        <v/>
      </c>
      <c r="O4329" s="96" t="str">
        <f t="shared" si="205"/>
        <v/>
      </c>
    </row>
    <row r="4330" spans="13:15" x14ac:dyDescent="0.25">
      <c r="M4330" s="24" t="str">
        <f t="shared" si="204"/>
        <v/>
      </c>
      <c r="N4330" s="24" t="str">
        <f t="shared" si="206"/>
        <v/>
      </c>
      <c r="O4330" s="96" t="str">
        <f t="shared" si="205"/>
        <v/>
      </c>
    </row>
    <row r="4331" spans="13:15" x14ac:dyDescent="0.25">
      <c r="M4331" s="24" t="str">
        <f t="shared" si="204"/>
        <v/>
      </c>
      <c r="N4331" s="24" t="str">
        <f t="shared" si="206"/>
        <v/>
      </c>
      <c r="O4331" s="96" t="str">
        <f t="shared" si="205"/>
        <v/>
      </c>
    </row>
    <row r="4332" spans="13:15" x14ac:dyDescent="0.25">
      <c r="M4332" s="24" t="str">
        <f t="shared" si="204"/>
        <v/>
      </c>
      <c r="N4332" s="24" t="str">
        <f t="shared" si="206"/>
        <v/>
      </c>
      <c r="O4332" s="96" t="str">
        <f t="shared" si="205"/>
        <v/>
      </c>
    </row>
    <row r="4333" spans="13:15" x14ac:dyDescent="0.25">
      <c r="M4333" s="24" t="str">
        <f t="shared" si="204"/>
        <v/>
      </c>
      <c r="N4333" s="24" t="str">
        <f t="shared" si="206"/>
        <v/>
      </c>
      <c r="O4333" s="96" t="str">
        <f t="shared" si="205"/>
        <v/>
      </c>
    </row>
    <row r="4334" spans="13:15" x14ac:dyDescent="0.25">
      <c r="M4334" s="24" t="str">
        <f t="shared" si="204"/>
        <v/>
      </c>
      <c r="N4334" s="24" t="str">
        <f t="shared" si="206"/>
        <v/>
      </c>
      <c r="O4334" s="96" t="str">
        <f t="shared" si="205"/>
        <v/>
      </c>
    </row>
    <row r="4335" spans="13:15" x14ac:dyDescent="0.25">
      <c r="M4335" s="24" t="str">
        <f t="shared" si="204"/>
        <v/>
      </c>
      <c r="N4335" s="24" t="str">
        <f t="shared" si="206"/>
        <v/>
      </c>
      <c r="O4335" s="96" t="str">
        <f t="shared" si="205"/>
        <v/>
      </c>
    </row>
    <row r="4336" spans="13:15" x14ac:dyDescent="0.25">
      <c r="M4336" s="24" t="str">
        <f t="shared" si="204"/>
        <v/>
      </c>
      <c r="N4336" s="24" t="str">
        <f t="shared" si="206"/>
        <v/>
      </c>
      <c r="O4336" s="96" t="str">
        <f t="shared" si="205"/>
        <v/>
      </c>
    </row>
    <row r="4337" spans="13:15" x14ac:dyDescent="0.25">
      <c r="M4337" s="24" t="str">
        <f t="shared" si="204"/>
        <v/>
      </c>
      <c r="N4337" s="24" t="str">
        <f t="shared" si="206"/>
        <v/>
      </c>
      <c r="O4337" s="96" t="str">
        <f t="shared" si="205"/>
        <v/>
      </c>
    </row>
    <row r="4338" spans="13:15" x14ac:dyDescent="0.25">
      <c r="M4338" s="24" t="str">
        <f t="shared" si="204"/>
        <v/>
      </c>
      <c r="N4338" s="24" t="str">
        <f t="shared" si="206"/>
        <v/>
      </c>
      <c r="O4338" s="96" t="str">
        <f t="shared" si="205"/>
        <v/>
      </c>
    </row>
    <row r="4339" spans="13:15" x14ac:dyDescent="0.25">
      <c r="M4339" s="24" t="str">
        <f t="shared" si="204"/>
        <v/>
      </c>
      <c r="N4339" s="24" t="str">
        <f t="shared" si="206"/>
        <v/>
      </c>
      <c r="O4339" s="96" t="str">
        <f t="shared" si="205"/>
        <v/>
      </c>
    </row>
    <row r="4340" spans="13:15" x14ac:dyDescent="0.25">
      <c r="M4340" s="24" t="str">
        <f t="shared" si="204"/>
        <v/>
      </c>
      <c r="N4340" s="24" t="str">
        <f t="shared" si="206"/>
        <v/>
      </c>
      <c r="O4340" s="96" t="str">
        <f t="shared" si="205"/>
        <v/>
      </c>
    </row>
    <row r="4341" spans="13:15" x14ac:dyDescent="0.25">
      <c r="M4341" s="24" t="str">
        <f t="shared" si="204"/>
        <v/>
      </c>
      <c r="N4341" s="24" t="str">
        <f t="shared" si="206"/>
        <v/>
      </c>
      <c r="O4341" s="96" t="str">
        <f t="shared" si="205"/>
        <v/>
      </c>
    </row>
    <row r="4342" spans="13:15" x14ac:dyDescent="0.25">
      <c r="M4342" s="24" t="str">
        <f t="shared" si="204"/>
        <v/>
      </c>
      <c r="N4342" s="24" t="str">
        <f t="shared" si="206"/>
        <v/>
      </c>
      <c r="O4342" s="96" t="str">
        <f t="shared" si="205"/>
        <v/>
      </c>
    </row>
    <row r="4343" spans="13:15" x14ac:dyDescent="0.25">
      <c r="M4343" s="24" t="str">
        <f t="shared" si="204"/>
        <v/>
      </c>
      <c r="N4343" s="24" t="str">
        <f t="shared" si="206"/>
        <v/>
      </c>
      <c r="O4343" s="96" t="str">
        <f t="shared" si="205"/>
        <v/>
      </c>
    </row>
    <row r="4344" spans="13:15" x14ac:dyDescent="0.25">
      <c r="M4344" s="24" t="str">
        <f t="shared" si="204"/>
        <v/>
      </c>
      <c r="N4344" s="24" t="str">
        <f t="shared" si="206"/>
        <v/>
      </c>
      <c r="O4344" s="96" t="str">
        <f t="shared" si="205"/>
        <v/>
      </c>
    </row>
    <row r="4345" spans="13:15" x14ac:dyDescent="0.25">
      <c r="M4345" s="24" t="str">
        <f t="shared" si="204"/>
        <v/>
      </c>
      <c r="N4345" s="24" t="str">
        <f t="shared" si="206"/>
        <v/>
      </c>
      <c r="O4345" s="96" t="str">
        <f t="shared" si="205"/>
        <v/>
      </c>
    </row>
    <row r="4346" spans="13:15" x14ac:dyDescent="0.25">
      <c r="M4346" s="24" t="str">
        <f t="shared" si="204"/>
        <v/>
      </c>
      <c r="N4346" s="24" t="str">
        <f t="shared" si="206"/>
        <v/>
      </c>
      <c r="O4346" s="96" t="str">
        <f t="shared" si="205"/>
        <v/>
      </c>
    </row>
    <row r="4347" spans="13:15" x14ac:dyDescent="0.25">
      <c r="M4347" s="24" t="str">
        <f t="shared" si="204"/>
        <v/>
      </c>
      <c r="N4347" s="24" t="str">
        <f t="shared" si="206"/>
        <v/>
      </c>
      <c r="O4347" s="96" t="str">
        <f t="shared" si="205"/>
        <v/>
      </c>
    </row>
    <row r="4348" spans="13:15" x14ac:dyDescent="0.25">
      <c r="M4348" s="24" t="str">
        <f t="shared" si="204"/>
        <v/>
      </c>
      <c r="N4348" s="24" t="str">
        <f t="shared" si="206"/>
        <v/>
      </c>
      <c r="O4348" s="96" t="str">
        <f t="shared" si="205"/>
        <v/>
      </c>
    </row>
    <row r="4349" spans="13:15" x14ac:dyDescent="0.25">
      <c r="M4349" s="24" t="str">
        <f t="shared" si="204"/>
        <v/>
      </c>
      <c r="N4349" s="24" t="str">
        <f t="shared" si="206"/>
        <v/>
      </c>
      <c r="O4349" s="96" t="str">
        <f t="shared" si="205"/>
        <v/>
      </c>
    </row>
    <row r="4350" spans="13:15" x14ac:dyDescent="0.25">
      <c r="M4350" s="24" t="str">
        <f t="shared" si="204"/>
        <v/>
      </c>
      <c r="N4350" s="24" t="str">
        <f t="shared" si="206"/>
        <v/>
      </c>
      <c r="O4350" s="96" t="str">
        <f t="shared" si="205"/>
        <v/>
      </c>
    </row>
    <row r="4351" spans="13:15" x14ac:dyDescent="0.25">
      <c r="M4351" s="24" t="str">
        <f t="shared" si="204"/>
        <v/>
      </c>
      <c r="N4351" s="24" t="str">
        <f t="shared" si="206"/>
        <v/>
      </c>
      <c r="O4351" s="96" t="str">
        <f t="shared" si="205"/>
        <v/>
      </c>
    </row>
    <row r="4352" spans="13:15" x14ac:dyDescent="0.25">
      <c r="M4352" s="24" t="str">
        <f t="shared" si="204"/>
        <v/>
      </c>
      <c r="N4352" s="24" t="str">
        <f t="shared" si="206"/>
        <v/>
      </c>
      <c r="O4352" s="96" t="str">
        <f t="shared" si="205"/>
        <v/>
      </c>
    </row>
    <row r="4353" spans="13:15" x14ac:dyDescent="0.25">
      <c r="M4353" s="24" t="str">
        <f t="shared" ref="M4353:M4416" si="207">IF($B4353="","",_xlfn.NUMBERVALUE(LEFT($J4353,5)))</f>
        <v/>
      </c>
      <c r="N4353" s="24" t="str">
        <f t="shared" si="206"/>
        <v/>
      </c>
      <c r="O4353" s="96" t="str">
        <f t="shared" si="205"/>
        <v/>
      </c>
    </row>
    <row r="4354" spans="13:15" x14ac:dyDescent="0.25">
      <c r="M4354" s="24" t="str">
        <f t="shared" si="207"/>
        <v/>
      </c>
      <c r="N4354" s="24" t="str">
        <f t="shared" si="206"/>
        <v/>
      </c>
      <c r="O4354" s="96" t="str">
        <f t="shared" si="205"/>
        <v/>
      </c>
    </row>
    <row r="4355" spans="13:15" x14ac:dyDescent="0.25">
      <c r="M4355" s="24" t="str">
        <f t="shared" si="207"/>
        <v/>
      </c>
      <c r="N4355" s="24" t="str">
        <f t="shared" si="206"/>
        <v/>
      </c>
      <c r="O4355" s="96" t="str">
        <f t="shared" ref="O4355:O4418" si="208">IF($A4355="","",HOUR($N4355))</f>
        <v/>
      </c>
    </row>
    <row r="4356" spans="13:15" x14ac:dyDescent="0.25">
      <c r="M4356" s="24" t="str">
        <f t="shared" si="207"/>
        <v/>
      </c>
      <c r="N4356" s="24" t="str">
        <f t="shared" si="206"/>
        <v/>
      </c>
      <c r="O4356" s="96" t="str">
        <f t="shared" si="208"/>
        <v/>
      </c>
    </row>
    <row r="4357" spans="13:15" x14ac:dyDescent="0.25">
      <c r="M4357" s="24" t="str">
        <f t="shared" si="207"/>
        <v/>
      </c>
      <c r="N4357" s="24" t="str">
        <f t="shared" si="206"/>
        <v/>
      </c>
      <c r="O4357" s="96" t="str">
        <f t="shared" si="208"/>
        <v/>
      </c>
    </row>
    <row r="4358" spans="13:15" x14ac:dyDescent="0.25">
      <c r="M4358" s="24" t="str">
        <f t="shared" si="207"/>
        <v/>
      </c>
      <c r="N4358" s="24" t="str">
        <f t="shared" si="206"/>
        <v/>
      </c>
      <c r="O4358" s="96" t="str">
        <f t="shared" si="208"/>
        <v/>
      </c>
    </row>
    <row r="4359" spans="13:15" x14ac:dyDescent="0.25">
      <c r="M4359" s="24" t="str">
        <f t="shared" si="207"/>
        <v/>
      </c>
      <c r="N4359" s="24" t="str">
        <f t="shared" si="206"/>
        <v/>
      </c>
      <c r="O4359" s="96" t="str">
        <f t="shared" si="208"/>
        <v/>
      </c>
    </row>
    <row r="4360" spans="13:15" x14ac:dyDescent="0.25">
      <c r="M4360" s="24" t="str">
        <f t="shared" si="207"/>
        <v/>
      </c>
      <c r="N4360" s="24" t="str">
        <f t="shared" ref="N4360:N4423" si="209">IF(B4360="","",IF($M4360&lt;10/48,10/48,IF($M4360&gt;39/48,39/48,$M4360)))</f>
        <v/>
      </c>
      <c r="O4360" s="96" t="str">
        <f t="shared" si="208"/>
        <v/>
      </c>
    </row>
    <row r="4361" spans="13:15" x14ac:dyDescent="0.25">
      <c r="M4361" s="24" t="str">
        <f t="shared" si="207"/>
        <v/>
      </c>
      <c r="N4361" s="24" t="str">
        <f t="shared" si="209"/>
        <v/>
      </c>
      <c r="O4361" s="96" t="str">
        <f t="shared" si="208"/>
        <v/>
      </c>
    </row>
    <row r="4362" spans="13:15" x14ac:dyDescent="0.25">
      <c r="M4362" s="24" t="str">
        <f t="shared" si="207"/>
        <v/>
      </c>
      <c r="N4362" s="24" t="str">
        <f t="shared" si="209"/>
        <v/>
      </c>
      <c r="O4362" s="96" t="str">
        <f t="shared" si="208"/>
        <v/>
      </c>
    </row>
    <row r="4363" spans="13:15" x14ac:dyDescent="0.25">
      <c r="M4363" s="24" t="str">
        <f t="shared" si="207"/>
        <v/>
      </c>
      <c r="N4363" s="24" t="str">
        <f t="shared" si="209"/>
        <v/>
      </c>
      <c r="O4363" s="96" t="str">
        <f t="shared" si="208"/>
        <v/>
      </c>
    </row>
    <row r="4364" spans="13:15" x14ac:dyDescent="0.25">
      <c r="M4364" s="24" t="str">
        <f t="shared" si="207"/>
        <v/>
      </c>
      <c r="N4364" s="24" t="str">
        <f t="shared" si="209"/>
        <v/>
      </c>
      <c r="O4364" s="96" t="str">
        <f t="shared" si="208"/>
        <v/>
      </c>
    </row>
    <row r="4365" spans="13:15" x14ac:dyDescent="0.25">
      <c r="M4365" s="24" t="str">
        <f t="shared" si="207"/>
        <v/>
      </c>
      <c r="N4365" s="24" t="str">
        <f t="shared" si="209"/>
        <v/>
      </c>
      <c r="O4365" s="96" t="str">
        <f t="shared" si="208"/>
        <v/>
      </c>
    </row>
    <row r="4366" spans="13:15" x14ac:dyDescent="0.25">
      <c r="M4366" s="24" t="str">
        <f t="shared" si="207"/>
        <v/>
      </c>
      <c r="N4366" s="24" t="str">
        <f t="shared" si="209"/>
        <v/>
      </c>
      <c r="O4366" s="96" t="str">
        <f t="shared" si="208"/>
        <v/>
      </c>
    </row>
    <row r="4367" spans="13:15" x14ac:dyDescent="0.25">
      <c r="M4367" s="24" t="str">
        <f t="shared" si="207"/>
        <v/>
      </c>
      <c r="N4367" s="24" t="str">
        <f t="shared" si="209"/>
        <v/>
      </c>
      <c r="O4367" s="96" t="str">
        <f t="shared" si="208"/>
        <v/>
      </c>
    </row>
    <row r="4368" spans="13:15" x14ac:dyDescent="0.25">
      <c r="M4368" s="24" t="str">
        <f t="shared" si="207"/>
        <v/>
      </c>
      <c r="N4368" s="24" t="str">
        <f t="shared" si="209"/>
        <v/>
      </c>
      <c r="O4368" s="96" t="str">
        <f t="shared" si="208"/>
        <v/>
      </c>
    </row>
    <row r="4369" spans="13:15" x14ac:dyDescent="0.25">
      <c r="M4369" s="24" t="str">
        <f t="shared" si="207"/>
        <v/>
      </c>
      <c r="N4369" s="24" t="str">
        <f t="shared" si="209"/>
        <v/>
      </c>
      <c r="O4369" s="96" t="str">
        <f t="shared" si="208"/>
        <v/>
      </c>
    </row>
    <row r="4370" spans="13:15" x14ac:dyDescent="0.25">
      <c r="M4370" s="24" t="str">
        <f t="shared" si="207"/>
        <v/>
      </c>
      <c r="N4370" s="24" t="str">
        <f t="shared" si="209"/>
        <v/>
      </c>
      <c r="O4370" s="96" t="str">
        <f t="shared" si="208"/>
        <v/>
      </c>
    </row>
    <row r="4371" spans="13:15" x14ac:dyDescent="0.25">
      <c r="M4371" s="24" t="str">
        <f t="shared" si="207"/>
        <v/>
      </c>
      <c r="N4371" s="24" t="str">
        <f t="shared" si="209"/>
        <v/>
      </c>
      <c r="O4371" s="96" t="str">
        <f t="shared" si="208"/>
        <v/>
      </c>
    </row>
    <row r="4372" spans="13:15" x14ac:dyDescent="0.25">
      <c r="M4372" s="24" t="str">
        <f t="shared" si="207"/>
        <v/>
      </c>
      <c r="N4372" s="24" t="str">
        <f t="shared" si="209"/>
        <v/>
      </c>
      <c r="O4372" s="96" t="str">
        <f t="shared" si="208"/>
        <v/>
      </c>
    </row>
    <row r="4373" spans="13:15" x14ac:dyDescent="0.25">
      <c r="M4373" s="24" t="str">
        <f t="shared" si="207"/>
        <v/>
      </c>
      <c r="N4373" s="24" t="str">
        <f t="shared" si="209"/>
        <v/>
      </c>
      <c r="O4373" s="96" t="str">
        <f t="shared" si="208"/>
        <v/>
      </c>
    </row>
    <row r="4374" spans="13:15" x14ac:dyDescent="0.25">
      <c r="M4374" s="24" t="str">
        <f t="shared" si="207"/>
        <v/>
      </c>
      <c r="N4374" s="24" t="str">
        <f t="shared" si="209"/>
        <v/>
      </c>
      <c r="O4374" s="96" t="str">
        <f t="shared" si="208"/>
        <v/>
      </c>
    </row>
    <row r="4375" spans="13:15" x14ac:dyDescent="0.25">
      <c r="M4375" s="24" t="str">
        <f t="shared" si="207"/>
        <v/>
      </c>
      <c r="N4375" s="24" t="str">
        <f t="shared" si="209"/>
        <v/>
      </c>
      <c r="O4375" s="96" t="str">
        <f t="shared" si="208"/>
        <v/>
      </c>
    </row>
    <row r="4376" spans="13:15" x14ac:dyDescent="0.25">
      <c r="M4376" s="24" t="str">
        <f t="shared" si="207"/>
        <v/>
      </c>
      <c r="N4376" s="24" t="str">
        <f t="shared" si="209"/>
        <v/>
      </c>
      <c r="O4376" s="96" t="str">
        <f t="shared" si="208"/>
        <v/>
      </c>
    </row>
    <row r="4377" spans="13:15" x14ac:dyDescent="0.25">
      <c r="M4377" s="24" t="str">
        <f t="shared" si="207"/>
        <v/>
      </c>
      <c r="N4377" s="24" t="str">
        <f t="shared" si="209"/>
        <v/>
      </c>
      <c r="O4377" s="96" t="str">
        <f t="shared" si="208"/>
        <v/>
      </c>
    </row>
    <row r="4378" spans="13:15" x14ac:dyDescent="0.25">
      <c r="M4378" s="24" t="str">
        <f t="shared" si="207"/>
        <v/>
      </c>
      <c r="N4378" s="24" t="str">
        <f t="shared" si="209"/>
        <v/>
      </c>
      <c r="O4378" s="96" t="str">
        <f t="shared" si="208"/>
        <v/>
      </c>
    </row>
    <row r="4379" spans="13:15" x14ac:dyDescent="0.25">
      <c r="M4379" s="24" t="str">
        <f t="shared" si="207"/>
        <v/>
      </c>
      <c r="N4379" s="24" t="str">
        <f t="shared" si="209"/>
        <v/>
      </c>
      <c r="O4379" s="96" t="str">
        <f t="shared" si="208"/>
        <v/>
      </c>
    </row>
    <row r="4380" spans="13:15" x14ac:dyDescent="0.25">
      <c r="M4380" s="24" t="str">
        <f t="shared" si="207"/>
        <v/>
      </c>
      <c r="N4380" s="24" t="str">
        <f t="shared" si="209"/>
        <v/>
      </c>
      <c r="O4380" s="96" t="str">
        <f t="shared" si="208"/>
        <v/>
      </c>
    </row>
    <row r="4381" spans="13:15" x14ac:dyDescent="0.25">
      <c r="M4381" s="24" t="str">
        <f t="shared" si="207"/>
        <v/>
      </c>
      <c r="N4381" s="24" t="str">
        <f t="shared" si="209"/>
        <v/>
      </c>
      <c r="O4381" s="96" t="str">
        <f t="shared" si="208"/>
        <v/>
      </c>
    </row>
    <row r="4382" spans="13:15" x14ac:dyDescent="0.25">
      <c r="M4382" s="24" t="str">
        <f t="shared" si="207"/>
        <v/>
      </c>
      <c r="N4382" s="24" t="str">
        <f t="shared" si="209"/>
        <v/>
      </c>
      <c r="O4382" s="96" t="str">
        <f t="shared" si="208"/>
        <v/>
      </c>
    </row>
    <row r="4383" spans="13:15" x14ac:dyDescent="0.25">
      <c r="M4383" s="24" t="str">
        <f t="shared" si="207"/>
        <v/>
      </c>
      <c r="N4383" s="24" t="str">
        <f t="shared" si="209"/>
        <v/>
      </c>
      <c r="O4383" s="96" t="str">
        <f t="shared" si="208"/>
        <v/>
      </c>
    </row>
    <row r="4384" spans="13:15" x14ac:dyDescent="0.25">
      <c r="M4384" s="24" t="str">
        <f t="shared" si="207"/>
        <v/>
      </c>
      <c r="N4384" s="24" t="str">
        <f t="shared" si="209"/>
        <v/>
      </c>
      <c r="O4384" s="96" t="str">
        <f t="shared" si="208"/>
        <v/>
      </c>
    </row>
    <row r="4385" spans="13:15" x14ac:dyDescent="0.25">
      <c r="M4385" s="24" t="str">
        <f t="shared" si="207"/>
        <v/>
      </c>
      <c r="N4385" s="24" t="str">
        <f t="shared" si="209"/>
        <v/>
      </c>
      <c r="O4385" s="96" t="str">
        <f t="shared" si="208"/>
        <v/>
      </c>
    </row>
    <row r="4386" spans="13:15" x14ac:dyDescent="0.25">
      <c r="M4386" s="24" t="str">
        <f t="shared" si="207"/>
        <v/>
      </c>
      <c r="N4386" s="24" t="str">
        <f t="shared" si="209"/>
        <v/>
      </c>
      <c r="O4386" s="96" t="str">
        <f t="shared" si="208"/>
        <v/>
      </c>
    </row>
    <row r="4387" spans="13:15" x14ac:dyDescent="0.25">
      <c r="M4387" s="24" t="str">
        <f t="shared" si="207"/>
        <v/>
      </c>
      <c r="N4387" s="24" t="str">
        <f t="shared" si="209"/>
        <v/>
      </c>
      <c r="O4387" s="96" t="str">
        <f t="shared" si="208"/>
        <v/>
      </c>
    </row>
    <row r="4388" spans="13:15" x14ac:dyDescent="0.25">
      <c r="M4388" s="24" t="str">
        <f t="shared" si="207"/>
        <v/>
      </c>
      <c r="N4388" s="24" t="str">
        <f t="shared" si="209"/>
        <v/>
      </c>
      <c r="O4388" s="96" t="str">
        <f t="shared" si="208"/>
        <v/>
      </c>
    </row>
    <row r="4389" spans="13:15" x14ac:dyDescent="0.25">
      <c r="M4389" s="24" t="str">
        <f t="shared" si="207"/>
        <v/>
      </c>
      <c r="N4389" s="24" t="str">
        <f t="shared" si="209"/>
        <v/>
      </c>
      <c r="O4389" s="96" t="str">
        <f t="shared" si="208"/>
        <v/>
      </c>
    </row>
    <row r="4390" spans="13:15" x14ac:dyDescent="0.25">
      <c r="M4390" s="24" t="str">
        <f t="shared" si="207"/>
        <v/>
      </c>
      <c r="N4390" s="24" t="str">
        <f t="shared" si="209"/>
        <v/>
      </c>
      <c r="O4390" s="96" t="str">
        <f t="shared" si="208"/>
        <v/>
      </c>
    </row>
    <row r="4391" spans="13:15" x14ac:dyDescent="0.25">
      <c r="M4391" s="24" t="str">
        <f t="shared" si="207"/>
        <v/>
      </c>
      <c r="N4391" s="24" t="str">
        <f t="shared" si="209"/>
        <v/>
      </c>
      <c r="O4391" s="96" t="str">
        <f t="shared" si="208"/>
        <v/>
      </c>
    </row>
    <row r="4392" spans="13:15" x14ac:dyDescent="0.25">
      <c r="M4392" s="24" t="str">
        <f t="shared" si="207"/>
        <v/>
      </c>
      <c r="N4392" s="24" t="str">
        <f t="shared" si="209"/>
        <v/>
      </c>
      <c r="O4392" s="96" t="str">
        <f t="shared" si="208"/>
        <v/>
      </c>
    </row>
    <row r="4393" spans="13:15" x14ac:dyDescent="0.25">
      <c r="M4393" s="24" t="str">
        <f t="shared" si="207"/>
        <v/>
      </c>
      <c r="N4393" s="24" t="str">
        <f t="shared" si="209"/>
        <v/>
      </c>
      <c r="O4393" s="96" t="str">
        <f t="shared" si="208"/>
        <v/>
      </c>
    </row>
    <row r="4394" spans="13:15" x14ac:dyDescent="0.25">
      <c r="M4394" s="24" t="str">
        <f t="shared" si="207"/>
        <v/>
      </c>
      <c r="N4394" s="24" t="str">
        <f t="shared" si="209"/>
        <v/>
      </c>
      <c r="O4394" s="96" t="str">
        <f t="shared" si="208"/>
        <v/>
      </c>
    </row>
    <row r="4395" spans="13:15" x14ac:dyDescent="0.25">
      <c r="M4395" s="24" t="str">
        <f t="shared" si="207"/>
        <v/>
      </c>
      <c r="N4395" s="24" t="str">
        <f t="shared" si="209"/>
        <v/>
      </c>
      <c r="O4395" s="96" t="str">
        <f t="shared" si="208"/>
        <v/>
      </c>
    </row>
    <row r="4396" spans="13:15" x14ac:dyDescent="0.25">
      <c r="M4396" s="24" t="str">
        <f t="shared" si="207"/>
        <v/>
      </c>
      <c r="N4396" s="24" t="str">
        <f t="shared" si="209"/>
        <v/>
      </c>
      <c r="O4396" s="96" t="str">
        <f t="shared" si="208"/>
        <v/>
      </c>
    </row>
    <row r="4397" spans="13:15" x14ac:dyDescent="0.25">
      <c r="M4397" s="24" t="str">
        <f t="shared" si="207"/>
        <v/>
      </c>
      <c r="N4397" s="24" t="str">
        <f t="shared" si="209"/>
        <v/>
      </c>
      <c r="O4397" s="96" t="str">
        <f t="shared" si="208"/>
        <v/>
      </c>
    </row>
    <row r="4398" spans="13:15" x14ac:dyDescent="0.25">
      <c r="M4398" s="24" t="str">
        <f t="shared" si="207"/>
        <v/>
      </c>
      <c r="N4398" s="24" t="str">
        <f t="shared" si="209"/>
        <v/>
      </c>
      <c r="O4398" s="96" t="str">
        <f t="shared" si="208"/>
        <v/>
      </c>
    </row>
    <row r="4399" spans="13:15" x14ac:dyDescent="0.25">
      <c r="M4399" s="24" t="str">
        <f t="shared" si="207"/>
        <v/>
      </c>
      <c r="N4399" s="24" t="str">
        <f t="shared" si="209"/>
        <v/>
      </c>
      <c r="O4399" s="96" t="str">
        <f t="shared" si="208"/>
        <v/>
      </c>
    </row>
    <row r="4400" spans="13:15" x14ac:dyDescent="0.25">
      <c r="M4400" s="24" t="str">
        <f t="shared" si="207"/>
        <v/>
      </c>
      <c r="N4400" s="24" t="str">
        <f t="shared" si="209"/>
        <v/>
      </c>
      <c r="O4400" s="96" t="str">
        <f t="shared" si="208"/>
        <v/>
      </c>
    </row>
    <row r="4401" spans="13:15" x14ac:dyDescent="0.25">
      <c r="M4401" s="24" t="str">
        <f t="shared" si="207"/>
        <v/>
      </c>
      <c r="N4401" s="24" t="str">
        <f t="shared" si="209"/>
        <v/>
      </c>
      <c r="O4401" s="96" t="str">
        <f t="shared" si="208"/>
        <v/>
      </c>
    </row>
    <row r="4402" spans="13:15" x14ac:dyDescent="0.25">
      <c r="M4402" s="24" t="str">
        <f t="shared" si="207"/>
        <v/>
      </c>
      <c r="N4402" s="24" t="str">
        <f t="shared" si="209"/>
        <v/>
      </c>
      <c r="O4402" s="96" t="str">
        <f t="shared" si="208"/>
        <v/>
      </c>
    </row>
    <row r="4403" spans="13:15" x14ac:dyDescent="0.25">
      <c r="M4403" s="24" t="str">
        <f t="shared" si="207"/>
        <v/>
      </c>
      <c r="N4403" s="24" t="str">
        <f t="shared" si="209"/>
        <v/>
      </c>
      <c r="O4403" s="96" t="str">
        <f t="shared" si="208"/>
        <v/>
      </c>
    </row>
    <row r="4404" spans="13:15" x14ac:dyDescent="0.25">
      <c r="M4404" s="24" t="str">
        <f t="shared" si="207"/>
        <v/>
      </c>
      <c r="N4404" s="24" t="str">
        <f t="shared" si="209"/>
        <v/>
      </c>
      <c r="O4404" s="96" t="str">
        <f t="shared" si="208"/>
        <v/>
      </c>
    </row>
    <row r="4405" spans="13:15" x14ac:dyDescent="0.25">
      <c r="M4405" s="24" t="str">
        <f t="shared" si="207"/>
        <v/>
      </c>
      <c r="N4405" s="24" t="str">
        <f t="shared" si="209"/>
        <v/>
      </c>
      <c r="O4405" s="96" t="str">
        <f t="shared" si="208"/>
        <v/>
      </c>
    </row>
    <row r="4406" spans="13:15" x14ac:dyDescent="0.25">
      <c r="M4406" s="24" t="str">
        <f t="shared" si="207"/>
        <v/>
      </c>
      <c r="N4406" s="24" t="str">
        <f t="shared" si="209"/>
        <v/>
      </c>
      <c r="O4406" s="96" t="str">
        <f t="shared" si="208"/>
        <v/>
      </c>
    </row>
    <row r="4407" spans="13:15" x14ac:dyDescent="0.25">
      <c r="M4407" s="24" t="str">
        <f t="shared" si="207"/>
        <v/>
      </c>
      <c r="N4407" s="24" t="str">
        <f t="shared" si="209"/>
        <v/>
      </c>
      <c r="O4407" s="96" t="str">
        <f t="shared" si="208"/>
        <v/>
      </c>
    </row>
    <row r="4408" spans="13:15" x14ac:dyDescent="0.25">
      <c r="M4408" s="24" t="str">
        <f t="shared" si="207"/>
        <v/>
      </c>
      <c r="N4408" s="24" t="str">
        <f t="shared" si="209"/>
        <v/>
      </c>
      <c r="O4408" s="96" t="str">
        <f t="shared" si="208"/>
        <v/>
      </c>
    </row>
    <row r="4409" spans="13:15" x14ac:dyDescent="0.25">
      <c r="M4409" s="24" t="str">
        <f t="shared" si="207"/>
        <v/>
      </c>
      <c r="N4409" s="24" t="str">
        <f t="shared" si="209"/>
        <v/>
      </c>
      <c r="O4409" s="96" t="str">
        <f t="shared" si="208"/>
        <v/>
      </c>
    </row>
    <row r="4410" spans="13:15" x14ac:dyDescent="0.25">
      <c r="M4410" s="24" t="str">
        <f t="shared" si="207"/>
        <v/>
      </c>
      <c r="N4410" s="24" t="str">
        <f t="shared" si="209"/>
        <v/>
      </c>
      <c r="O4410" s="96" t="str">
        <f t="shared" si="208"/>
        <v/>
      </c>
    </row>
    <row r="4411" spans="13:15" x14ac:dyDescent="0.25">
      <c r="M4411" s="24" t="str">
        <f t="shared" si="207"/>
        <v/>
      </c>
      <c r="N4411" s="24" t="str">
        <f t="shared" si="209"/>
        <v/>
      </c>
      <c r="O4411" s="96" t="str">
        <f t="shared" si="208"/>
        <v/>
      </c>
    </row>
    <row r="4412" spans="13:15" x14ac:dyDescent="0.25">
      <c r="M4412" s="24" t="str">
        <f t="shared" si="207"/>
        <v/>
      </c>
      <c r="N4412" s="24" t="str">
        <f t="shared" si="209"/>
        <v/>
      </c>
      <c r="O4412" s="96" t="str">
        <f t="shared" si="208"/>
        <v/>
      </c>
    </row>
    <row r="4413" spans="13:15" x14ac:dyDescent="0.25">
      <c r="M4413" s="24" t="str">
        <f t="shared" si="207"/>
        <v/>
      </c>
      <c r="N4413" s="24" t="str">
        <f t="shared" si="209"/>
        <v/>
      </c>
      <c r="O4413" s="96" t="str">
        <f t="shared" si="208"/>
        <v/>
      </c>
    </row>
    <row r="4414" spans="13:15" x14ac:dyDescent="0.25">
      <c r="M4414" s="24" t="str">
        <f t="shared" si="207"/>
        <v/>
      </c>
      <c r="N4414" s="24" t="str">
        <f t="shared" si="209"/>
        <v/>
      </c>
      <c r="O4414" s="96" t="str">
        <f t="shared" si="208"/>
        <v/>
      </c>
    </row>
    <row r="4415" spans="13:15" x14ac:dyDescent="0.25">
      <c r="M4415" s="24" t="str">
        <f t="shared" si="207"/>
        <v/>
      </c>
      <c r="N4415" s="24" t="str">
        <f t="shared" si="209"/>
        <v/>
      </c>
      <c r="O4415" s="96" t="str">
        <f t="shared" si="208"/>
        <v/>
      </c>
    </row>
    <row r="4416" spans="13:15" x14ac:dyDescent="0.25">
      <c r="M4416" s="24" t="str">
        <f t="shared" si="207"/>
        <v/>
      </c>
      <c r="N4416" s="24" t="str">
        <f t="shared" si="209"/>
        <v/>
      </c>
      <c r="O4416" s="96" t="str">
        <f t="shared" si="208"/>
        <v/>
      </c>
    </row>
    <row r="4417" spans="13:15" x14ac:dyDescent="0.25">
      <c r="M4417" s="24" t="str">
        <f t="shared" ref="M4417:M4480" si="210">IF($B4417="","",_xlfn.NUMBERVALUE(LEFT($J4417,5)))</f>
        <v/>
      </c>
      <c r="N4417" s="24" t="str">
        <f t="shared" si="209"/>
        <v/>
      </c>
      <c r="O4417" s="96" t="str">
        <f t="shared" si="208"/>
        <v/>
      </c>
    </row>
    <row r="4418" spans="13:15" x14ac:dyDescent="0.25">
      <c r="M4418" s="24" t="str">
        <f t="shared" si="210"/>
        <v/>
      </c>
      <c r="N4418" s="24" t="str">
        <f t="shared" si="209"/>
        <v/>
      </c>
      <c r="O4418" s="96" t="str">
        <f t="shared" si="208"/>
        <v/>
      </c>
    </row>
    <row r="4419" spans="13:15" x14ac:dyDescent="0.25">
      <c r="M4419" s="24" t="str">
        <f t="shared" si="210"/>
        <v/>
      </c>
      <c r="N4419" s="24" t="str">
        <f t="shared" si="209"/>
        <v/>
      </c>
      <c r="O4419" s="96" t="str">
        <f t="shared" ref="O4419:O4482" si="211">IF($A4419="","",HOUR($N4419))</f>
        <v/>
      </c>
    </row>
    <row r="4420" spans="13:15" x14ac:dyDescent="0.25">
      <c r="M4420" s="24" t="str">
        <f t="shared" si="210"/>
        <v/>
      </c>
      <c r="N4420" s="24" t="str">
        <f t="shared" si="209"/>
        <v/>
      </c>
      <c r="O4420" s="96" t="str">
        <f t="shared" si="211"/>
        <v/>
      </c>
    </row>
    <row r="4421" spans="13:15" x14ac:dyDescent="0.25">
      <c r="M4421" s="24" t="str">
        <f t="shared" si="210"/>
        <v/>
      </c>
      <c r="N4421" s="24" t="str">
        <f t="shared" si="209"/>
        <v/>
      </c>
      <c r="O4421" s="96" t="str">
        <f t="shared" si="211"/>
        <v/>
      </c>
    </row>
    <row r="4422" spans="13:15" x14ac:dyDescent="0.25">
      <c r="M4422" s="24" t="str">
        <f t="shared" si="210"/>
        <v/>
      </c>
      <c r="N4422" s="24" t="str">
        <f t="shared" si="209"/>
        <v/>
      </c>
      <c r="O4422" s="96" t="str">
        <f t="shared" si="211"/>
        <v/>
      </c>
    </row>
    <row r="4423" spans="13:15" x14ac:dyDescent="0.25">
      <c r="M4423" s="24" t="str">
        <f t="shared" si="210"/>
        <v/>
      </c>
      <c r="N4423" s="24" t="str">
        <f t="shared" si="209"/>
        <v/>
      </c>
      <c r="O4423" s="96" t="str">
        <f t="shared" si="211"/>
        <v/>
      </c>
    </row>
    <row r="4424" spans="13:15" x14ac:dyDescent="0.25">
      <c r="M4424" s="24" t="str">
        <f t="shared" si="210"/>
        <v/>
      </c>
      <c r="N4424" s="24" t="str">
        <f t="shared" ref="N4424:N4487" si="212">IF(B4424="","",IF($M4424&lt;10/48,10/48,IF($M4424&gt;39/48,39/48,$M4424)))</f>
        <v/>
      </c>
      <c r="O4424" s="96" t="str">
        <f t="shared" si="211"/>
        <v/>
      </c>
    </row>
    <row r="4425" spans="13:15" x14ac:dyDescent="0.25">
      <c r="M4425" s="24" t="str">
        <f t="shared" si="210"/>
        <v/>
      </c>
      <c r="N4425" s="24" t="str">
        <f t="shared" si="212"/>
        <v/>
      </c>
      <c r="O4425" s="96" t="str">
        <f t="shared" si="211"/>
        <v/>
      </c>
    </row>
    <row r="4426" spans="13:15" x14ac:dyDescent="0.25">
      <c r="M4426" s="24" t="str">
        <f t="shared" si="210"/>
        <v/>
      </c>
      <c r="N4426" s="24" t="str">
        <f t="shared" si="212"/>
        <v/>
      </c>
      <c r="O4426" s="96" t="str">
        <f t="shared" si="211"/>
        <v/>
      </c>
    </row>
    <row r="4427" spans="13:15" x14ac:dyDescent="0.25">
      <c r="M4427" s="24" t="str">
        <f t="shared" si="210"/>
        <v/>
      </c>
      <c r="N4427" s="24" t="str">
        <f t="shared" si="212"/>
        <v/>
      </c>
      <c r="O4427" s="96" t="str">
        <f t="shared" si="211"/>
        <v/>
      </c>
    </row>
    <row r="4428" spans="13:15" x14ac:dyDescent="0.25">
      <c r="M4428" s="24" t="str">
        <f t="shared" si="210"/>
        <v/>
      </c>
      <c r="N4428" s="24" t="str">
        <f t="shared" si="212"/>
        <v/>
      </c>
      <c r="O4428" s="96" t="str">
        <f t="shared" si="211"/>
        <v/>
      </c>
    </row>
    <row r="4429" spans="13:15" x14ac:dyDescent="0.25">
      <c r="M4429" s="24" t="str">
        <f t="shared" si="210"/>
        <v/>
      </c>
      <c r="N4429" s="24" t="str">
        <f t="shared" si="212"/>
        <v/>
      </c>
      <c r="O4429" s="96" t="str">
        <f t="shared" si="211"/>
        <v/>
      </c>
    </row>
    <row r="4430" spans="13:15" x14ac:dyDescent="0.25">
      <c r="M4430" s="24" t="str">
        <f t="shared" si="210"/>
        <v/>
      </c>
      <c r="N4430" s="24" t="str">
        <f t="shared" si="212"/>
        <v/>
      </c>
      <c r="O4430" s="96" t="str">
        <f t="shared" si="211"/>
        <v/>
      </c>
    </row>
    <row r="4431" spans="13:15" x14ac:dyDescent="0.25">
      <c r="M4431" s="24" t="str">
        <f t="shared" si="210"/>
        <v/>
      </c>
      <c r="N4431" s="24" t="str">
        <f t="shared" si="212"/>
        <v/>
      </c>
      <c r="O4431" s="96" t="str">
        <f t="shared" si="211"/>
        <v/>
      </c>
    </row>
    <row r="4432" spans="13:15" x14ac:dyDescent="0.25">
      <c r="M4432" s="24" t="str">
        <f t="shared" si="210"/>
        <v/>
      </c>
      <c r="N4432" s="24" t="str">
        <f t="shared" si="212"/>
        <v/>
      </c>
      <c r="O4432" s="96" t="str">
        <f t="shared" si="211"/>
        <v/>
      </c>
    </row>
    <row r="4433" spans="13:15" x14ac:dyDescent="0.25">
      <c r="M4433" s="24" t="str">
        <f t="shared" si="210"/>
        <v/>
      </c>
      <c r="N4433" s="24" t="str">
        <f t="shared" si="212"/>
        <v/>
      </c>
      <c r="O4433" s="96" t="str">
        <f t="shared" si="211"/>
        <v/>
      </c>
    </row>
    <row r="4434" spans="13:15" x14ac:dyDescent="0.25">
      <c r="M4434" s="24" t="str">
        <f t="shared" si="210"/>
        <v/>
      </c>
      <c r="N4434" s="24" t="str">
        <f t="shared" si="212"/>
        <v/>
      </c>
      <c r="O4434" s="96" t="str">
        <f t="shared" si="211"/>
        <v/>
      </c>
    </row>
    <row r="4435" spans="13:15" x14ac:dyDescent="0.25">
      <c r="M4435" s="24" t="str">
        <f t="shared" si="210"/>
        <v/>
      </c>
      <c r="N4435" s="24" t="str">
        <f t="shared" si="212"/>
        <v/>
      </c>
      <c r="O4435" s="96" t="str">
        <f t="shared" si="211"/>
        <v/>
      </c>
    </row>
    <row r="4436" spans="13:15" x14ac:dyDescent="0.25">
      <c r="M4436" s="24" t="str">
        <f t="shared" si="210"/>
        <v/>
      </c>
      <c r="N4436" s="24" t="str">
        <f t="shared" si="212"/>
        <v/>
      </c>
      <c r="O4436" s="96" t="str">
        <f t="shared" si="211"/>
        <v/>
      </c>
    </row>
    <row r="4437" spans="13:15" x14ac:dyDescent="0.25">
      <c r="M4437" s="24" t="str">
        <f t="shared" si="210"/>
        <v/>
      </c>
      <c r="N4437" s="24" t="str">
        <f t="shared" si="212"/>
        <v/>
      </c>
      <c r="O4437" s="96" t="str">
        <f t="shared" si="211"/>
        <v/>
      </c>
    </row>
    <row r="4438" spans="13:15" x14ac:dyDescent="0.25">
      <c r="M4438" s="24" t="str">
        <f t="shared" si="210"/>
        <v/>
      </c>
      <c r="N4438" s="24" t="str">
        <f t="shared" si="212"/>
        <v/>
      </c>
      <c r="O4438" s="96" t="str">
        <f t="shared" si="211"/>
        <v/>
      </c>
    </row>
    <row r="4439" spans="13:15" x14ac:dyDescent="0.25">
      <c r="M4439" s="24" t="str">
        <f t="shared" si="210"/>
        <v/>
      </c>
      <c r="N4439" s="24" t="str">
        <f t="shared" si="212"/>
        <v/>
      </c>
      <c r="O4439" s="96" t="str">
        <f t="shared" si="211"/>
        <v/>
      </c>
    </row>
    <row r="4440" spans="13:15" x14ac:dyDescent="0.25">
      <c r="M4440" s="24" t="str">
        <f t="shared" si="210"/>
        <v/>
      </c>
      <c r="N4440" s="24" t="str">
        <f t="shared" si="212"/>
        <v/>
      </c>
      <c r="O4440" s="96" t="str">
        <f t="shared" si="211"/>
        <v/>
      </c>
    </row>
    <row r="4441" spans="13:15" x14ac:dyDescent="0.25">
      <c r="M4441" s="24" t="str">
        <f t="shared" si="210"/>
        <v/>
      </c>
      <c r="N4441" s="24" t="str">
        <f t="shared" si="212"/>
        <v/>
      </c>
      <c r="O4441" s="96" t="str">
        <f t="shared" si="211"/>
        <v/>
      </c>
    </row>
    <row r="4442" spans="13:15" x14ac:dyDescent="0.25">
      <c r="M4442" s="24" t="str">
        <f t="shared" si="210"/>
        <v/>
      </c>
      <c r="N4442" s="24" t="str">
        <f t="shared" si="212"/>
        <v/>
      </c>
      <c r="O4442" s="96" t="str">
        <f t="shared" si="211"/>
        <v/>
      </c>
    </row>
    <row r="4443" spans="13:15" x14ac:dyDescent="0.25">
      <c r="M4443" s="24" t="str">
        <f t="shared" si="210"/>
        <v/>
      </c>
      <c r="N4443" s="24" t="str">
        <f t="shared" si="212"/>
        <v/>
      </c>
      <c r="O4443" s="96" t="str">
        <f t="shared" si="211"/>
        <v/>
      </c>
    </row>
    <row r="4444" spans="13:15" x14ac:dyDescent="0.25">
      <c r="M4444" s="24" t="str">
        <f t="shared" si="210"/>
        <v/>
      </c>
      <c r="N4444" s="24" t="str">
        <f t="shared" si="212"/>
        <v/>
      </c>
      <c r="O4444" s="96" t="str">
        <f t="shared" si="211"/>
        <v/>
      </c>
    </row>
    <row r="4445" spans="13:15" x14ac:dyDescent="0.25">
      <c r="M4445" s="24" t="str">
        <f t="shared" si="210"/>
        <v/>
      </c>
      <c r="N4445" s="24" t="str">
        <f t="shared" si="212"/>
        <v/>
      </c>
      <c r="O4445" s="96" t="str">
        <f t="shared" si="211"/>
        <v/>
      </c>
    </row>
    <row r="4446" spans="13:15" x14ac:dyDescent="0.25">
      <c r="M4446" s="24" t="str">
        <f t="shared" si="210"/>
        <v/>
      </c>
      <c r="N4446" s="24" t="str">
        <f t="shared" si="212"/>
        <v/>
      </c>
      <c r="O4446" s="96" t="str">
        <f t="shared" si="211"/>
        <v/>
      </c>
    </row>
    <row r="4447" spans="13:15" x14ac:dyDescent="0.25">
      <c r="M4447" s="24" t="str">
        <f t="shared" si="210"/>
        <v/>
      </c>
      <c r="N4447" s="24" t="str">
        <f t="shared" si="212"/>
        <v/>
      </c>
      <c r="O4447" s="96" t="str">
        <f t="shared" si="211"/>
        <v/>
      </c>
    </row>
    <row r="4448" spans="13:15" x14ac:dyDescent="0.25">
      <c r="M4448" s="24" t="str">
        <f t="shared" si="210"/>
        <v/>
      </c>
      <c r="N4448" s="24" t="str">
        <f t="shared" si="212"/>
        <v/>
      </c>
      <c r="O4448" s="96" t="str">
        <f t="shared" si="211"/>
        <v/>
      </c>
    </row>
    <row r="4449" spans="13:15" x14ac:dyDescent="0.25">
      <c r="M4449" s="24" t="str">
        <f t="shared" si="210"/>
        <v/>
      </c>
      <c r="N4449" s="24" t="str">
        <f t="shared" si="212"/>
        <v/>
      </c>
      <c r="O4449" s="96" t="str">
        <f t="shared" si="211"/>
        <v/>
      </c>
    </row>
    <row r="4450" spans="13:15" x14ac:dyDescent="0.25">
      <c r="M4450" s="24" t="str">
        <f t="shared" si="210"/>
        <v/>
      </c>
      <c r="N4450" s="24" t="str">
        <f t="shared" si="212"/>
        <v/>
      </c>
      <c r="O4450" s="96" t="str">
        <f t="shared" si="211"/>
        <v/>
      </c>
    </row>
    <row r="4451" spans="13:15" x14ac:dyDescent="0.25">
      <c r="M4451" s="24" t="str">
        <f t="shared" si="210"/>
        <v/>
      </c>
      <c r="N4451" s="24" t="str">
        <f t="shared" si="212"/>
        <v/>
      </c>
      <c r="O4451" s="96" t="str">
        <f t="shared" si="211"/>
        <v/>
      </c>
    </row>
    <row r="4452" spans="13:15" x14ac:dyDescent="0.25">
      <c r="M4452" s="24" t="str">
        <f t="shared" si="210"/>
        <v/>
      </c>
      <c r="N4452" s="24" t="str">
        <f t="shared" si="212"/>
        <v/>
      </c>
      <c r="O4452" s="96" t="str">
        <f t="shared" si="211"/>
        <v/>
      </c>
    </row>
    <row r="4453" spans="13:15" x14ac:dyDescent="0.25">
      <c r="M4453" s="24" t="str">
        <f t="shared" si="210"/>
        <v/>
      </c>
      <c r="N4453" s="24" t="str">
        <f t="shared" si="212"/>
        <v/>
      </c>
      <c r="O4453" s="96" t="str">
        <f t="shared" si="211"/>
        <v/>
      </c>
    </row>
    <row r="4454" spans="13:15" x14ac:dyDescent="0.25">
      <c r="M4454" s="24" t="str">
        <f t="shared" si="210"/>
        <v/>
      </c>
      <c r="N4454" s="24" t="str">
        <f t="shared" si="212"/>
        <v/>
      </c>
      <c r="O4454" s="96" t="str">
        <f t="shared" si="211"/>
        <v/>
      </c>
    </row>
    <row r="4455" spans="13:15" x14ac:dyDescent="0.25">
      <c r="M4455" s="24" t="str">
        <f t="shared" si="210"/>
        <v/>
      </c>
      <c r="N4455" s="24" t="str">
        <f t="shared" si="212"/>
        <v/>
      </c>
      <c r="O4455" s="96" t="str">
        <f t="shared" si="211"/>
        <v/>
      </c>
    </row>
    <row r="4456" spans="13:15" x14ac:dyDescent="0.25">
      <c r="M4456" s="24" t="str">
        <f t="shared" si="210"/>
        <v/>
      </c>
      <c r="N4456" s="24" t="str">
        <f t="shared" si="212"/>
        <v/>
      </c>
      <c r="O4456" s="96" t="str">
        <f t="shared" si="211"/>
        <v/>
      </c>
    </row>
    <row r="4457" spans="13:15" x14ac:dyDescent="0.25">
      <c r="M4457" s="24" t="str">
        <f t="shared" si="210"/>
        <v/>
      </c>
      <c r="N4457" s="24" t="str">
        <f t="shared" si="212"/>
        <v/>
      </c>
      <c r="O4457" s="96" t="str">
        <f t="shared" si="211"/>
        <v/>
      </c>
    </row>
    <row r="4458" spans="13:15" x14ac:dyDescent="0.25">
      <c r="M4458" s="24" t="str">
        <f t="shared" si="210"/>
        <v/>
      </c>
      <c r="N4458" s="24" t="str">
        <f t="shared" si="212"/>
        <v/>
      </c>
      <c r="O4458" s="96" t="str">
        <f t="shared" si="211"/>
        <v/>
      </c>
    </row>
    <row r="4459" spans="13:15" x14ac:dyDescent="0.25">
      <c r="M4459" s="24" t="str">
        <f t="shared" si="210"/>
        <v/>
      </c>
      <c r="N4459" s="24" t="str">
        <f t="shared" si="212"/>
        <v/>
      </c>
      <c r="O4459" s="96" t="str">
        <f t="shared" si="211"/>
        <v/>
      </c>
    </row>
    <row r="4460" spans="13:15" x14ac:dyDescent="0.25">
      <c r="M4460" s="24" t="str">
        <f t="shared" si="210"/>
        <v/>
      </c>
      <c r="N4460" s="24" t="str">
        <f t="shared" si="212"/>
        <v/>
      </c>
      <c r="O4460" s="96" t="str">
        <f t="shared" si="211"/>
        <v/>
      </c>
    </row>
    <row r="4461" spans="13:15" x14ac:dyDescent="0.25">
      <c r="M4461" s="24" t="str">
        <f t="shared" si="210"/>
        <v/>
      </c>
      <c r="N4461" s="24" t="str">
        <f t="shared" si="212"/>
        <v/>
      </c>
      <c r="O4461" s="96" t="str">
        <f t="shared" si="211"/>
        <v/>
      </c>
    </row>
    <row r="4462" spans="13:15" x14ac:dyDescent="0.25">
      <c r="M4462" s="24" t="str">
        <f t="shared" si="210"/>
        <v/>
      </c>
      <c r="N4462" s="24" t="str">
        <f t="shared" si="212"/>
        <v/>
      </c>
      <c r="O4462" s="96" t="str">
        <f t="shared" si="211"/>
        <v/>
      </c>
    </row>
    <row r="4463" spans="13:15" x14ac:dyDescent="0.25">
      <c r="M4463" s="24" t="str">
        <f t="shared" si="210"/>
        <v/>
      </c>
      <c r="N4463" s="24" t="str">
        <f t="shared" si="212"/>
        <v/>
      </c>
      <c r="O4463" s="96" t="str">
        <f t="shared" si="211"/>
        <v/>
      </c>
    </row>
    <row r="4464" spans="13:15" x14ac:dyDescent="0.25">
      <c r="M4464" s="24" t="str">
        <f t="shared" si="210"/>
        <v/>
      </c>
      <c r="N4464" s="24" t="str">
        <f t="shared" si="212"/>
        <v/>
      </c>
      <c r="O4464" s="96" t="str">
        <f t="shared" si="211"/>
        <v/>
      </c>
    </row>
    <row r="4465" spans="13:15" x14ac:dyDescent="0.25">
      <c r="M4465" s="24" t="str">
        <f t="shared" si="210"/>
        <v/>
      </c>
      <c r="N4465" s="24" t="str">
        <f t="shared" si="212"/>
        <v/>
      </c>
      <c r="O4465" s="96" t="str">
        <f t="shared" si="211"/>
        <v/>
      </c>
    </row>
    <row r="4466" spans="13:15" x14ac:dyDescent="0.25">
      <c r="M4466" s="24" t="str">
        <f t="shared" si="210"/>
        <v/>
      </c>
      <c r="N4466" s="24" t="str">
        <f t="shared" si="212"/>
        <v/>
      </c>
      <c r="O4466" s="96" t="str">
        <f t="shared" si="211"/>
        <v/>
      </c>
    </row>
    <row r="4467" spans="13:15" x14ac:dyDescent="0.25">
      <c r="M4467" s="24" t="str">
        <f t="shared" si="210"/>
        <v/>
      </c>
      <c r="N4467" s="24" t="str">
        <f t="shared" si="212"/>
        <v/>
      </c>
      <c r="O4467" s="96" t="str">
        <f t="shared" si="211"/>
        <v/>
      </c>
    </row>
    <row r="4468" spans="13:15" x14ac:dyDescent="0.25">
      <c r="M4468" s="24" t="str">
        <f t="shared" si="210"/>
        <v/>
      </c>
      <c r="N4468" s="24" t="str">
        <f t="shared" si="212"/>
        <v/>
      </c>
      <c r="O4468" s="96" t="str">
        <f t="shared" si="211"/>
        <v/>
      </c>
    </row>
    <row r="4469" spans="13:15" x14ac:dyDescent="0.25">
      <c r="M4469" s="24" t="str">
        <f t="shared" si="210"/>
        <v/>
      </c>
      <c r="N4469" s="24" t="str">
        <f t="shared" si="212"/>
        <v/>
      </c>
      <c r="O4469" s="96" t="str">
        <f t="shared" si="211"/>
        <v/>
      </c>
    </row>
    <row r="4470" spans="13:15" x14ac:dyDescent="0.25">
      <c r="M4470" s="24" t="str">
        <f t="shared" si="210"/>
        <v/>
      </c>
      <c r="N4470" s="24" t="str">
        <f t="shared" si="212"/>
        <v/>
      </c>
      <c r="O4470" s="96" t="str">
        <f t="shared" si="211"/>
        <v/>
      </c>
    </row>
    <row r="4471" spans="13:15" x14ac:dyDescent="0.25">
      <c r="M4471" s="24" t="str">
        <f t="shared" si="210"/>
        <v/>
      </c>
      <c r="N4471" s="24" t="str">
        <f t="shared" si="212"/>
        <v/>
      </c>
      <c r="O4471" s="96" t="str">
        <f t="shared" si="211"/>
        <v/>
      </c>
    </row>
    <row r="4472" spans="13:15" x14ac:dyDescent="0.25">
      <c r="M4472" s="24" t="str">
        <f t="shared" si="210"/>
        <v/>
      </c>
      <c r="N4472" s="24" t="str">
        <f t="shared" si="212"/>
        <v/>
      </c>
      <c r="O4472" s="96" t="str">
        <f t="shared" si="211"/>
        <v/>
      </c>
    </row>
    <row r="4473" spans="13:15" x14ac:dyDescent="0.25">
      <c r="M4473" s="24" t="str">
        <f t="shared" si="210"/>
        <v/>
      </c>
      <c r="N4473" s="24" t="str">
        <f t="shared" si="212"/>
        <v/>
      </c>
      <c r="O4473" s="96" t="str">
        <f t="shared" si="211"/>
        <v/>
      </c>
    </row>
    <row r="4474" spans="13:15" x14ac:dyDescent="0.25">
      <c r="M4474" s="24" t="str">
        <f t="shared" si="210"/>
        <v/>
      </c>
      <c r="N4474" s="24" t="str">
        <f t="shared" si="212"/>
        <v/>
      </c>
      <c r="O4474" s="96" t="str">
        <f t="shared" si="211"/>
        <v/>
      </c>
    </row>
    <row r="4475" spans="13:15" x14ac:dyDescent="0.25">
      <c r="M4475" s="24" t="str">
        <f t="shared" si="210"/>
        <v/>
      </c>
      <c r="N4475" s="24" t="str">
        <f t="shared" si="212"/>
        <v/>
      </c>
      <c r="O4475" s="96" t="str">
        <f t="shared" si="211"/>
        <v/>
      </c>
    </row>
    <row r="4476" spans="13:15" x14ac:dyDescent="0.25">
      <c r="M4476" s="24" t="str">
        <f t="shared" si="210"/>
        <v/>
      </c>
      <c r="N4476" s="24" t="str">
        <f t="shared" si="212"/>
        <v/>
      </c>
      <c r="O4476" s="96" t="str">
        <f t="shared" si="211"/>
        <v/>
      </c>
    </row>
    <row r="4477" spans="13:15" x14ac:dyDescent="0.25">
      <c r="M4477" s="24" t="str">
        <f t="shared" si="210"/>
        <v/>
      </c>
      <c r="N4477" s="24" t="str">
        <f t="shared" si="212"/>
        <v/>
      </c>
      <c r="O4477" s="96" t="str">
        <f t="shared" si="211"/>
        <v/>
      </c>
    </row>
    <row r="4478" spans="13:15" x14ac:dyDescent="0.25">
      <c r="M4478" s="24" t="str">
        <f t="shared" si="210"/>
        <v/>
      </c>
      <c r="N4478" s="24" t="str">
        <f t="shared" si="212"/>
        <v/>
      </c>
      <c r="O4478" s="96" t="str">
        <f t="shared" si="211"/>
        <v/>
      </c>
    </row>
    <row r="4479" spans="13:15" x14ac:dyDescent="0.25">
      <c r="M4479" s="24" t="str">
        <f t="shared" si="210"/>
        <v/>
      </c>
      <c r="N4479" s="24" t="str">
        <f t="shared" si="212"/>
        <v/>
      </c>
      <c r="O4479" s="96" t="str">
        <f t="shared" si="211"/>
        <v/>
      </c>
    </row>
    <row r="4480" spans="13:15" x14ac:dyDescent="0.25">
      <c r="M4480" s="24" t="str">
        <f t="shared" si="210"/>
        <v/>
      </c>
      <c r="N4480" s="24" t="str">
        <f t="shared" si="212"/>
        <v/>
      </c>
      <c r="O4480" s="96" t="str">
        <f t="shared" si="211"/>
        <v/>
      </c>
    </row>
    <row r="4481" spans="13:15" x14ac:dyDescent="0.25">
      <c r="M4481" s="24" t="str">
        <f t="shared" ref="M4481:M4544" si="213">IF($B4481="","",_xlfn.NUMBERVALUE(LEFT($J4481,5)))</f>
        <v/>
      </c>
      <c r="N4481" s="24" t="str">
        <f t="shared" si="212"/>
        <v/>
      </c>
      <c r="O4481" s="96" t="str">
        <f t="shared" si="211"/>
        <v/>
      </c>
    </row>
    <row r="4482" spans="13:15" x14ac:dyDescent="0.25">
      <c r="M4482" s="24" t="str">
        <f t="shared" si="213"/>
        <v/>
      </c>
      <c r="N4482" s="24" t="str">
        <f t="shared" si="212"/>
        <v/>
      </c>
      <c r="O4482" s="96" t="str">
        <f t="shared" si="211"/>
        <v/>
      </c>
    </row>
    <row r="4483" spans="13:15" x14ac:dyDescent="0.25">
      <c r="M4483" s="24" t="str">
        <f t="shared" si="213"/>
        <v/>
      </c>
      <c r="N4483" s="24" t="str">
        <f t="shared" si="212"/>
        <v/>
      </c>
      <c r="O4483" s="96" t="str">
        <f t="shared" ref="O4483:O4546" si="214">IF($A4483="","",HOUR($N4483))</f>
        <v/>
      </c>
    </row>
    <row r="4484" spans="13:15" x14ac:dyDescent="0.25">
      <c r="M4484" s="24" t="str">
        <f t="shared" si="213"/>
        <v/>
      </c>
      <c r="N4484" s="24" t="str">
        <f t="shared" si="212"/>
        <v/>
      </c>
      <c r="O4484" s="96" t="str">
        <f t="shared" si="214"/>
        <v/>
      </c>
    </row>
    <row r="4485" spans="13:15" x14ac:dyDescent="0.25">
      <c r="M4485" s="24" t="str">
        <f t="shared" si="213"/>
        <v/>
      </c>
      <c r="N4485" s="24" t="str">
        <f t="shared" si="212"/>
        <v/>
      </c>
      <c r="O4485" s="96" t="str">
        <f t="shared" si="214"/>
        <v/>
      </c>
    </row>
    <row r="4486" spans="13:15" x14ac:dyDescent="0.25">
      <c r="M4486" s="24" t="str">
        <f t="shared" si="213"/>
        <v/>
      </c>
      <c r="N4486" s="24" t="str">
        <f t="shared" si="212"/>
        <v/>
      </c>
      <c r="O4486" s="96" t="str">
        <f t="shared" si="214"/>
        <v/>
      </c>
    </row>
    <row r="4487" spans="13:15" x14ac:dyDescent="0.25">
      <c r="M4487" s="24" t="str">
        <f t="shared" si="213"/>
        <v/>
      </c>
      <c r="N4487" s="24" t="str">
        <f t="shared" si="212"/>
        <v/>
      </c>
      <c r="O4487" s="96" t="str">
        <f t="shared" si="214"/>
        <v/>
      </c>
    </row>
    <row r="4488" spans="13:15" x14ac:dyDescent="0.25">
      <c r="M4488" s="24" t="str">
        <f t="shared" si="213"/>
        <v/>
      </c>
      <c r="N4488" s="24" t="str">
        <f t="shared" ref="N4488:N4551" si="215">IF(B4488="","",IF($M4488&lt;10/48,10/48,IF($M4488&gt;39/48,39/48,$M4488)))</f>
        <v/>
      </c>
      <c r="O4488" s="96" t="str">
        <f t="shared" si="214"/>
        <v/>
      </c>
    </row>
    <row r="4489" spans="13:15" x14ac:dyDescent="0.25">
      <c r="M4489" s="24" t="str">
        <f t="shared" si="213"/>
        <v/>
      </c>
      <c r="N4489" s="24" t="str">
        <f t="shared" si="215"/>
        <v/>
      </c>
      <c r="O4489" s="96" t="str">
        <f t="shared" si="214"/>
        <v/>
      </c>
    </row>
    <row r="4490" spans="13:15" x14ac:dyDescent="0.25">
      <c r="M4490" s="24" t="str">
        <f t="shared" si="213"/>
        <v/>
      </c>
      <c r="N4490" s="24" t="str">
        <f t="shared" si="215"/>
        <v/>
      </c>
      <c r="O4490" s="96" t="str">
        <f t="shared" si="214"/>
        <v/>
      </c>
    </row>
    <row r="4491" spans="13:15" x14ac:dyDescent="0.25">
      <c r="M4491" s="24" t="str">
        <f t="shared" si="213"/>
        <v/>
      </c>
      <c r="N4491" s="24" t="str">
        <f t="shared" si="215"/>
        <v/>
      </c>
      <c r="O4491" s="96" t="str">
        <f t="shared" si="214"/>
        <v/>
      </c>
    </row>
    <row r="4492" spans="13:15" x14ac:dyDescent="0.25">
      <c r="M4492" s="24" t="str">
        <f t="shared" si="213"/>
        <v/>
      </c>
      <c r="N4492" s="24" t="str">
        <f t="shared" si="215"/>
        <v/>
      </c>
      <c r="O4492" s="96" t="str">
        <f t="shared" si="214"/>
        <v/>
      </c>
    </row>
    <row r="4493" spans="13:15" x14ac:dyDescent="0.25">
      <c r="M4493" s="24" t="str">
        <f t="shared" si="213"/>
        <v/>
      </c>
      <c r="N4493" s="24" t="str">
        <f t="shared" si="215"/>
        <v/>
      </c>
      <c r="O4493" s="96" t="str">
        <f t="shared" si="214"/>
        <v/>
      </c>
    </row>
    <row r="4494" spans="13:15" x14ac:dyDescent="0.25">
      <c r="M4494" s="24" t="str">
        <f t="shared" si="213"/>
        <v/>
      </c>
      <c r="N4494" s="24" t="str">
        <f t="shared" si="215"/>
        <v/>
      </c>
      <c r="O4494" s="96" t="str">
        <f t="shared" si="214"/>
        <v/>
      </c>
    </row>
    <row r="4495" spans="13:15" x14ac:dyDescent="0.25">
      <c r="M4495" s="24" t="str">
        <f t="shared" si="213"/>
        <v/>
      </c>
      <c r="N4495" s="24" t="str">
        <f t="shared" si="215"/>
        <v/>
      </c>
      <c r="O4495" s="96" t="str">
        <f t="shared" si="214"/>
        <v/>
      </c>
    </row>
    <row r="4496" spans="13:15" x14ac:dyDescent="0.25">
      <c r="M4496" s="24" t="str">
        <f t="shared" si="213"/>
        <v/>
      </c>
      <c r="N4496" s="24" t="str">
        <f t="shared" si="215"/>
        <v/>
      </c>
      <c r="O4496" s="96" t="str">
        <f t="shared" si="214"/>
        <v/>
      </c>
    </row>
    <row r="4497" spans="13:15" x14ac:dyDescent="0.25">
      <c r="M4497" s="24" t="str">
        <f t="shared" si="213"/>
        <v/>
      </c>
      <c r="N4497" s="24" t="str">
        <f t="shared" si="215"/>
        <v/>
      </c>
      <c r="O4497" s="96" t="str">
        <f t="shared" si="214"/>
        <v/>
      </c>
    </row>
    <row r="4498" spans="13:15" x14ac:dyDescent="0.25">
      <c r="M4498" s="24" t="str">
        <f t="shared" si="213"/>
        <v/>
      </c>
      <c r="N4498" s="24" t="str">
        <f t="shared" si="215"/>
        <v/>
      </c>
      <c r="O4498" s="96" t="str">
        <f t="shared" si="214"/>
        <v/>
      </c>
    </row>
    <row r="4499" spans="13:15" x14ac:dyDescent="0.25">
      <c r="M4499" s="24" t="str">
        <f t="shared" si="213"/>
        <v/>
      </c>
      <c r="N4499" s="24" t="str">
        <f t="shared" si="215"/>
        <v/>
      </c>
      <c r="O4499" s="96" t="str">
        <f t="shared" si="214"/>
        <v/>
      </c>
    </row>
    <row r="4500" spans="13:15" x14ac:dyDescent="0.25">
      <c r="M4500" s="24" t="str">
        <f t="shared" si="213"/>
        <v/>
      </c>
      <c r="N4500" s="24" t="str">
        <f t="shared" si="215"/>
        <v/>
      </c>
      <c r="O4500" s="96" t="str">
        <f t="shared" si="214"/>
        <v/>
      </c>
    </row>
    <row r="4501" spans="13:15" x14ac:dyDescent="0.25">
      <c r="M4501" s="24" t="str">
        <f t="shared" si="213"/>
        <v/>
      </c>
      <c r="N4501" s="24" t="str">
        <f t="shared" si="215"/>
        <v/>
      </c>
      <c r="O4501" s="96" t="str">
        <f t="shared" si="214"/>
        <v/>
      </c>
    </row>
    <row r="4502" spans="13:15" x14ac:dyDescent="0.25">
      <c r="M4502" s="24" t="str">
        <f t="shared" si="213"/>
        <v/>
      </c>
      <c r="N4502" s="24" t="str">
        <f t="shared" si="215"/>
        <v/>
      </c>
      <c r="O4502" s="96" t="str">
        <f t="shared" si="214"/>
        <v/>
      </c>
    </row>
    <row r="4503" spans="13:15" x14ac:dyDescent="0.25">
      <c r="M4503" s="24" t="str">
        <f t="shared" si="213"/>
        <v/>
      </c>
      <c r="N4503" s="24" t="str">
        <f t="shared" si="215"/>
        <v/>
      </c>
      <c r="O4503" s="96" t="str">
        <f t="shared" si="214"/>
        <v/>
      </c>
    </row>
    <row r="4504" spans="13:15" x14ac:dyDescent="0.25">
      <c r="M4504" s="24" t="str">
        <f t="shared" si="213"/>
        <v/>
      </c>
      <c r="N4504" s="24" t="str">
        <f t="shared" si="215"/>
        <v/>
      </c>
      <c r="O4504" s="96" t="str">
        <f t="shared" si="214"/>
        <v/>
      </c>
    </row>
    <row r="4505" spans="13:15" x14ac:dyDescent="0.25">
      <c r="M4505" s="24" t="str">
        <f t="shared" si="213"/>
        <v/>
      </c>
      <c r="N4505" s="24" t="str">
        <f t="shared" si="215"/>
        <v/>
      </c>
      <c r="O4505" s="96" t="str">
        <f t="shared" si="214"/>
        <v/>
      </c>
    </row>
    <row r="4506" spans="13:15" x14ac:dyDescent="0.25">
      <c r="M4506" s="24" t="str">
        <f t="shared" si="213"/>
        <v/>
      </c>
      <c r="N4506" s="24" t="str">
        <f t="shared" si="215"/>
        <v/>
      </c>
      <c r="O4506" s="96" t="str">
        <f t="shared" si="214"/>
        <v/>
      </c>
    </row>
    <row r="4507" spans="13:15" x14ac:dyDescent="0.25">
      <c r="M4507" s="24" t="str">
        <f t="shared" si="213"/>
        <v/>
      </c>
      <c r="N4507" s="24" t="str">
        <f t="shared" si="215"/>
        <v/>
      </c>
      <c r="O4507" s="96" t="str">
        <f t="shared" si="214"/>
        <v/>
      </c>
    </row>
    <row r="4508" spans="13:15" x14ac:dyDescent="0.25">
      <c r="M4508" s="24" t="str">
        <f t="shared" si="213"/>
        <v/>
      </c>
      <c r="N4508" s="24" t="str">
        <f t="shared" si="215"/>
        <v/>
      </c>
      <c r="O4508" s="96" t="str">
        <f t="shared" si="214"/>
        <v/>
      </c>
    </row>
    <row r="4509" spans="13:15" x14ac:dyDescent="0.25">
      <c r="M4509" s="24" t="str">
        <f t="shared" si="213"/>
        <v/>
      </c>
      <c r="N4509" s="24" t="str">
        <f t="shared" si="215"/>
        <v/>
      </c>
      <c r="O4509" s="96" t="str">
        <f t="shared" si="214"/>
        <v/>
      </c>
    </row>
    <row r="4510" spans="13:15" x14ac:dyDescent="0.25">
      <c r="M4510" s="24" t="str">
        <f t="shared" si="213"/>
        <v/>
      </c>
      <c r="N4510" s="24" t="str">
        <f t="shared" si="215"/>
        <v/>
      </c>
      <c r="O4510" s="96" t="str">
        <f t="shared" si="214"/>
        <v/>
      </c>
    </row>
    <row r="4511" spans="13:15" x14ac:dyDescent="0.25">
      <c r="M4511" s="24" t="str">
        <f t="shared" si="213"/>
        <v/>
      </c>
      <c r="N4511" s="24" t="str">
        <f t="shared" si="215"/>
        <v/>
      </c>
      <c r="O4511" s="96" t="str">
        <f t="shared" si="214"/>
        <v/>
      </c>
    </row>
    <row r="4512" spans="13:15" x14ac:dyDescent="0.25">
      <c r="M4512" s="24" t="str">
        <f t="shared" si="213"/>
        <v/>
      </c>
      <c r="N4512" s="24" t="str">
        <f t="shared" si="215"/>
        <v/>
      </c>
      <c r="O4512" s="96" t="str">
        <f t="shared" si="214"/>
        <v/>
      </c>
    </row>
    <row r="4513" spans="13:15" x14ac:dyDescent="0.25">
      <c r="M4513" s="24" t="str">
        <f t="shared" si="213"/>
        <v/>
      </c>
      <c r="N4513" s="24" t="str">
        <f t="shared" si="215"/>
        <v/>
      </c>
      <c r="O4513" s="96" t="str">
        <f t="shared" si="214"/>
        <v/>
      </c>
    </row>
    <row r="4514" spans="13:15" x14ac:dyDescent="0.25">
      <c r="M4514" s="24" t="str">
        <f t="shared" si="213"/>
        <v/>
      </c>
      <c r="N4514" s="24" t="str">
        <f t="shared" si="215"/>
        <v/>
      </c>
      <c r="O4514" s="96" t="str">
        <f t="shared" si="214"/>
        <v/>
      </c>
    </row>
    <row r="4515" spans="13:15" x14ac:dyDescent="0.25">
      <c r="M4515" s="24" t="str">
        <f t="shared" si="213"/>
        <v/>
      </c>
      <c r="N4515" s="24" t="str">
        <f t="shared" si="215"/>
        <v/>
      </c>
      <c r="O4515" s="96" t="str">
        <f t="shared" si="214"/>
        <v/>
      </c>
    </row>
    <row r="4516" spans="13:15" x14ac:dyDescent="0.25">
      <c r="M4516" s="24" t="str">
        <f t="shared" si="213"/>
        <v/>
      </c>
      <c r="N4516" s="24" t="str">
        <f t="shared" si="215"/>
        <v/>
      </c>
      <c r="O4516" s="96" t="str">
        <f t="shared" si="214"/>
        <v/>
      </c>
    </row>
    <row r="4517" spans="13:15" x14ac:dyDescent="0.25">
      <c r="M4517" s="24" t="str">
        <f t="shared" si="213"/>
        <v/>
      </c>
      <c r="N4517" s="24" t="str">
        <f t="shared" si="215"/>
        <v/>
      </c>
      <c r="O4517" s="96" t="str">
        <f t="shared" si="214"/>
        <v/>
      </c>
    </row>
    <row r="4518" spans="13:15" x14ac:dyDescent="0.25">
      <c r="M4518" s="24" t="str">
        <f t="shared" si="213"/>
        <v/>
      </c>
      <c r="N4518" s="24" t="str">
        <f t="shared" si="215"/>
        <v/>
      </c>
      <c r="O4518" s="96" t="str">
        <f t="shared" si="214"/>
        <v/>
      </c>
    </row>
    <row r="4519" spans="13:15" x14ac:dyDescent="0.25">
      <c r="M4519" s="24" t="str">
        <f t="shared" si="213"/>
        <v/>
      </c>
      <c r="N4519" s="24" t="str">
        <f t="shared" si="215"/>
        <v/>
      </c>
      <c r="O4519" s="96" t="str">
        <f t="shared" si="214"/>
        <v/>
      </c>
    </row>
    <row r="4520" spans="13:15" x14ac:dyDescent="0.25">
      <c r="M4520" s="24" t="str">
        <f t="shared" si="213"/>
        <v/>
      </c>
      <c r="N4520" s="24" t="str">
        <f t="shared" si="215"/>
        <v/>
      </c>
      <c r="O4520" s="96" t="str">
        <f t="shared" si="214"/>
        <v/>
      </c>
    </row>
    <row r="4521" spans="13:15" x14ac:dyDescent="0.25">
      <c r="M4521" s="24" t="str">
        <f t="shared" si="213"/>
        <v/>
      </c>
      <c r="N4521" s="24" t="str">
        <f t="shared" si="215"/>
        <v/>
      </c>
      <c r="O4521" s="96" t="str">
        <f t="shared" si="214"/>
        <v/>
      </c>
    </row>
    <row r="4522" spans="13:15" x14ac:dyDescent="0.25">
      <c r="M4522" s="24" t="str">
        <f t="shared" si="213"/>
        <v/>
      </c>
      <c r="N4522" s="24" t="str">
        <f t="shared" si="215"/>
        <v/>
      </c>
      <c r="O4522" s="96" t="str">
        <f t="shared" si="214"/>
        <v/>
      </c>
    </row>
    <row r="4523" spans="13:15" x14ac:dyDescent="0.25">
      <c r="M4523" s="24" t="str">
        <f t="shared" si="213"/>
        <v/>
      </c>
      <c r="N4523" s="24" t="str">
        <f t="shared" si="215"/>
        <v/>
      </c>
      <c r="O4523" s="96" t="str">
        <f t="shared" si="214"/>
        <v/>
      </c>
    </row>
    <row r="4524" spans="13:15" x14ac:dyDescent="0.25">
      <c r="M4524" s="24" t="str">
        <f t="shared" si="213"/>
        <v/>
      </c>
      <c r="N4524" s="24" t="str">
        <f t="shared" si="215"/>
        <v/>
      </c>
      <c r="O4524" s="96" t="str">
        <f t="shared" si="214"/>
        <v/>
      </c>
    </row>
    <row r="4525" spans="13:15" x14ac:dyDescent="0.25">
      <c r="M4525" s="24" t="str">
        <f t="shared" si="213"/>
        <v/>
      </c>
      <c r="N4525" s="24" t="str">
        <f t="shared" si="215"/>
        <v/>
      </c>
      <c r="O4525" s="96" t="str">
        <f t="shared" si="214"/>
        <v/>
      </c>
    </row>
    <row r="4526" spans="13:15" x14ac:dyDescent="0.25">
      <c r="M4526" s="24" t="str">
        <f t="shared" si="213"/>
        <v/>
      </c>
      <c r="N4526" s="24" t="str">
        <f t="shared" si="215"/>
        <v/>
      </c>
      <c r="O4526" s="96" t="str">
        <f t="shared" si="214"/>
        <v/>
      </c>
    </row>
    <row r="4527" spans="13:15" x14ac:dyDescent="0.25">
      <c r="M4527" s="24" t="str">
        <f t="shared" si="213"/>
        <v/>
      </c>
      <c r="N4527" s="24" t="str">
        <f t="shared" si="215"/>
        <v/>
      </c>
      <c r="O4527" s="96" t="str">
        <f t="shared" si="214"/>
        <v/>
      </c>
    </row>
    <row r="4528" spans="13:15" x14ac:dyDescent="0.25">
      <c r="M4528" s="24" t="str">
        <f t="shared" si="213"/>
        <v/>
      </c>
      <c r="N4528" s="24" t="str">
        <f t="shared" si="215"/>
        <v/>
      </c>
      <c r="O4528" s="96" t="str">
        <f t="shared" si="214"/>
        <v/>
      </c>
    </row>
    <row r="4529" spans="13:15" x14ac:dyDescent="0.25">
      <c r="M4529" s="24" t="str">
        <f t="shared" si="213"/>
        <v/>
      </c>
      <c r="N4529" s="24" t="str">
        <f t="shared" si="215"/>
        <v/>
      </c>
      <c r="O4529" s="96" t="str">
        <f t="shared" si="214"/>
        <v/>
      </c>
    </row>
    <row r="4530" spans="13:15" x14ac:dyDescent="0.25">
      <c r="M4530" s="24" t="str">
        <f t="shared" si="213"/>
        <v/>
      </c>
      <c r="N4530" s="24" t="str">
        <f t="shared" si="215"/>
        <v/>
      </c>
      <c r="O4530" s="96" t="str">
        <f t="shared" si="214"/>
        <v/>
      </c>
    </row>
    <row r="4531" spans="13:15" x14ac:dyDescent="0.25">
      <c r="M4531" s="24" t="str">
        <f t="shared" si="213"/>
        <v/>
      </c>
      <c r="N4531" s="24" t="str">
        <f t="shared" si="215"/>
        <v/>
      </c>
      <c r="O4531" s="96" t="str">
        <f t="shared" si="214"/>
        <v/>
      </c>
    </row>
    <row r="4532" spans="13:15" x14ac:dyDescent="0.25">
      <c r="M4532" s="24" t="str">
        <f t="shared" si="213"/>
        <v/>
      </c>
      <c r="N4532" s="24" t="str">
        <f t="shared" si="215"/>
        <v/>
      </c>
      <c r="O4532" s="96" t="str">
        <f t="shared" si="214"/>
        <v/>
      </c>
    </row>
    <row r="4533" spans="13:15" x14ac:dyDescent="0.25">
      <c r="M4533" s="24" t="str">
        <f t="shared" si="213"/>
        <v/>
      </c>
      <c r="N4533" s="24" t="str">
        <f t="shared" si="215"/>
        <v/>
      </c>
      <c r="O4533" s="96" t="str">
        <f t="shared" si="214"/>
        <v/>
      </c>
    </row>
    <row r="4534" spans="13:15" x14ac:dyDescent="0.25">
      <c r="M4534" s="24" t="str">
        <f t="shared" si="213"/>
        <v/>
      </c>
      <c r="N4534" s="24" t="str">
        <f t="shared" si="215"/>
        <v/>
      </c>
      <c r="O4534" s="96" t="str">
        <f t="shared" si="214"/>
        <v/>
      </c>
    </row>
    <row r="4535" spans="13:15" x14ac:dyDescent="0.25">
      <c r="M4535" s="24" t="str">
        <f t="shared" si="213"/>
        <v/>
      </c>
      <c r="N4535" s="24" t="str">
        <f t="shared" si="215"/>
        <v/>
      </c>
      <c r="O4535" s="96" t="str">
        <f t="shared" si="214"/>
        <v/>
      </c>
    </row>
    <row r="4536" spans="13:15" x14ac:dyDescent="0.25">
      <c r="M4536" s="24" t="str">
        <f t="shared" si="213"/>
        <v/>
      </c>
      <c r="N4536" s="24" t="str">
        <f t="shared" si="215"/>
        <v/>
      </c>
      <c r="O4536" s="96" t="str">
        <f t="shared" si="214"/>
        <v/>
      </c>
    </row>
    <row r="4537" spans="13:15" x14ac:dyDescent="0.25">
      <c r="M4537" s="24" t="str">
        <f t="shared" si="213"/>
        <v/>
      </c>
      <c r="N4537" s="24" t="str">
        <f t="shared" si="215"/>
        <v/>
      </c>
      <c r="O4537" s="96" t="str">
        <f t="shared" si="214"/>
        <v/>
      </c>
    </row>
    <row r="4538" spans="13:15" x14ac:dyDescent="0.25">
      <c r="M4538" s="24" t="str">
        <f t="shared" si="213"/>
        <v/>
      </c>
      <c r="N4538" s="24" t="str">
        <f t="shared" si="215"/>
        <v/>
      </c>
      <c r="O4538" s="96" t="str">
        <f t="shared" si="214"/>
        <v/>
      </c>
    </row>
    <row r="4539" spans="13:15" x14ac:dyDescent="0.25">
      <c r="M4539" s="24" t="str">
        <f t="shared" si="213"/>
        <v/>
      </c>
      <c r="N4539" s="24" t="str">
        <f t="shared" si="215"/>
        <v/>
      </c>
      <c r="O4539" s="96" t="str">
        <f t="shared" si="214"/>
        <v/>
      </c>
    </row>
    <row r="4540" spans="13:15" x14ac:dyDescent="0.25">
      <c r="M4540" s="24" t="str">
        <f t="shared" si="213"/>
        <v/>
      </c>
      <c r="N4540" s="24" t="str">
        <f t="shared" si="215"/>
        <v/>
      </c>
      <c r="O4540" s="96" t="str">
        <f t="shared" si="214"/>
        <v/>
      </c>
    </row>
    <row r="4541" spans="13:15" x14ac:dyDescent="0.25">
      <c r="M4541" s="24" t="str">
        <f t="shared" si="213"/>
        <v/>
      </c>
      <c r="N4541" s="24" t="str">
        <f t="shared" si="215"/>
        <v/>
      </c>
      <c r="O4541" s="96" t="str">
        <f t="shared" si="214"/>
        <v/>
      </c>
    </row>
    <row r="4542" spans="13:15" x14ac:dyDescent="0.25">
      <c r="M4542" s="24" t="str">
        <f t="shared" si="213"/>
        <v/>
      </c>
      <c r="N4542" s="24" t="str">
        <f t="shared" si="215"/>
        <v/>
      </c>
      <c r="O4542" s="96" t="str">
        <f t="shared" si="214"/>
        <v/>
      </c>
    </row>
    <row r="4543" spans="13:15" x14ac:dyDescent="0.25">
      <c r="M4543" s="24" t="str">
        <f t="shared" si="213"/>
        <v/>
      </c>
      <c r="N4543" s="24" t="str">
        <f t="shared" si="215"/>
        <v/>
      </c>
      <c r="O4543" s="96" t="str">
        <f t="shared" si="214"/>
        <v/>
      </c>
    </row>
    <row r="4544" spans="13:15" x14ac:dyDescent="0.25">
      <c r="M4544" s="24" t="str">
        <f t="shared" si="213"/>
        <v/>
      </c>
      <c r="N4544" s="24" t="str">
        <f t="shared" si="215"/>
        <v/>
      </c>
      <c r="O4544" s="96" t="str">
        <f t="shared" si="214"/>
        <v/>
      </c>
    </row>
    <row r="4545" spans="13:15" x14ac:dyDescent="0.25">
      <c r="M4545" s="24" t="str">
        <f t="shared" ref="M4545:M4608" si="216">IF($B4545="","",_xlfn.NUMBERVALUE(LEFT($J4545,5)))</f>
        <v/>
      </c>
      <c r="N4545" s="24" t="str">
        <f t="shared" si="215"/>
        <v/>
      </c>
      <c r="O4545" s="96" t="str">
        <f t="shared" si="214"/>
        <v/>
      </c>
    </row>
    <row r="4546" spans="13:15" x14ac:dyDescent="0.25">
      <c r="M4546" s="24" t="str">
        <f t="shared" si="216"/>
        <v/>
      </c>
      <c r="N4546" s="24" t="str">
        <f t="shared" si="215"/>
        <v/>
      </c>
      <c r="O4546" s="96" t="str">
        <f t="shared" si="214"/>
        <v/>
      </c>
    </row>
    <row r="4547" spans="13:15" x14ac:dyDescent="0.25">
      <c r="M4547" s="24" t="str">
        <f t="shared" si="216"/>
        <v/>
      </c>
      <c r="N4547" s="24" t="str">
        <f t="shared" si="215"/>
        <v/>
      </c>
      <c r="O4547" s="96" t="str">
        <f t="shared" ref="O4547:O4610" si="217">IF($A4547="","",HOUR($N4547))</f>
        <v/>
      </c>
    </row>
    <row r="4548" spans="13:15" x14ac:dyDescent="0.25">
      <c r="M4548" s="24" t="str">
        <f t="shared" si="216"/>
        <v/>
      </c>
      <c r="N4548" s="24" t="str">
        <f t="shared" si="215"/>
        <v/>
      </c>
      <c r="O4548" s="96" t="str">
        <f t="shared" si="217"/>
        <v/>
      </c>
    </row>
    <row r="4549" spans="13:15" x14ac:dyDescent="0.25">
      <c r="M4549" s="24" t="str">
        <f t="shared" si="216"/>
        <v/>
      </c>
      <c r="N4549" s="24" t="str">
        <f t="shared" si="215"/>
        <v/>
      </c>
      <c r="O4549" s="96" t="str">
        <f t="shared" si="217"/>
        <v/>
      </c>
    </row>
    <row r="4550" spans="13:15" x14ac:dyDescent="0.25">
      <c r="M4550" s="24" t="str">
        <f t="shared" si="216"/>
        <v/>
      </c>
      <c r="N4550" s="24" t="str">
        <f t="shared" si="215"/>
        <v/>
      </c>
      <c r="O4550" s="96" t="str">
        <f t="shared" si="217"/>
        <v/>
      </c>
    </row>
    <row r="4551" spans="13:15" x14ac:dyDescent="0.25">
      <c r="M4551" s="24" t="str">
        <f t="shared" si="216"/>
        <v/>
      </c>
      <c r="N4551" s="24" t="str">
        <f t="shared" si="215"/>
        <v/>
      </c>
      <c r="O4551" s="96" t="str">
        <f t="shared" si="217"/>
        <v/>
      </c>
    </row>
    <row r="4552" spans="13:15" x14ac:dyDescent="0.25">
      <c r="M4552" s="24" t="str">
        <f t="shared" si="216"/>
        <v/>
      </c>
      <c r="N4552" s="24" t="str">
        <f t="shared" ref="N4552:N4615" si="218">IF(B4552="","",IF($M4552&lt;10/48,10/48,IF($M4552&gt;39/48,39/48,$M4552)))</f>
        <v/>
      </c>
      <c r="O4552" s="96" t="str">
        <f t="shared" si="217"/>
        <v/>
      </c>
    </row>
    <row r="4553" spans="13:15" x14ac:dyDescent="0.25">
      <c r="M4553" s="24" t="str">
        <f t="shared" si="216"/>
        <v/>
      </c>
      <c r="N4553" s="24" t="str">
        <f t="shared" si="218"/>
        <v/>
      </c>
      <c r="O4553" s="96" t="str">
        <f t="shared" si="217"/>
        <v/>
      </c>
    </row>
    <row r="4554" spans="13:15" x14ac:dyDescent="0.25">
      <c r="M4554" s="24" t="str">
        <f t="shared" si="216"/>
        <v/>
      </c>
      <c r="N4554" s="24" t="str">
        <f t="shared" si="218"/>
        <v/>
      </c>
      <c r="O4554" s="96" t="str">
        <f t="shared" si="217"/>
        <v/>
      </c>
    </row>
    <row r="4555" spans="13:15" x14ac:dyDescent="0.25">
      <c r="M4555" s="24" t="str">
        <f t="shared" si="216"/>
        <v/>
      </c>
      <c r="N4555" s="24" t="str">
        <f t="shared" si="218"/>
        <v/>
      </c>
      <c r="O4555" s="96" t="str">
        <f t="shared" si="217"/>
        <v/>
      </c>
    </row>
    <row r="4556" spans="13:15" x14ac:dyDescent="0.25">
      <c r="M4556" s="24" t="str">
        <f t="shared" si="216"/>
        <v/>
      </c>
      <c r="N4556" s="24" t="str">
        <f t="shared" si="218"/>
        <v/>
      </c>
      <c r="O4556" s="96" t="str">
        <f t="shared" si="217"/>
        <v/>
      </c>
    </row>
    <row r="4557" spans="13:15" x14ac:dyDescent="0.25">
      <c r="M4557" s="24" t="str">
        <f t="shared" si="216"/>
        <v/>
      </c>
      <c r="N4557" s="24" t="str">
        <f t="shared" si="218"/>
        <v/>
      </c>
      <c r="O4557" s="96" t="str">
        <f t="shared" si="217"/>
        <v/>
      </c>
    </row>
    <row r="4558" spans="13:15" x14ac:dyDescent="0.25">
      <c r="M4558" s="24" t="str">
        <f t="shared" si="216"/>
        <v/>
      </c>
      <c r="N4558" s="24" t="str">
        <f t="shared" si="218"/>
        <v/>
      </c>
      <c r="O4558" s="96" t="str">
        <f t="shared" si="217"/>
        <v/>
      </c>
    </row>
    <row r="4559" spans="13:15" x14ac:dyDescent="0.25">
      <c r="M4559" s="24" t="str">
        <f t="shared" si="216"/>
        <v/>
      </c>
      <c r="N4559" s="24" t="str">
        <f t="shared" si="218"/>
        <v/>
      </c>
      <c r="O4559" s="96" t="str">
        <f t="shared" si="217"/>
        <v/>
      </c>
    </row>
    <row r="4560" spans="13:15" x14ac:dyDescent="0.25">
      <c r="M4560" s="24" t="str">
        <f t="shared" si="216"/>
        <v/>
      </c>
      <c r="N4560" s="24" t="str">
        <f t="shared" si="218"/>
        <v/>
      </c>
      <c r="O4560" s="96" t="str">
        <f t="shared" si="217"/>
        <v/>
      </c>
    </row>
    <row r="4561" spans="13:15" x14ac:dyDescent="0.25">
      <c r="M4561" s="24" t="str">
        <f t="shared" si="216"/>
        <v/>
      </c>
      <c r="N4561" s="24" t="str">
        <f t="shared" si="218"/>
        <v/>
      </c>
      <c r="O4561" s="96" t="str">
        <f t="shared" si="217"/>
        <v/>
      </c>
    </row>
    <row r="4562" spans="13:15" x14ac:dyDescent="0.25">
      <c r="M4562" s="24" t="str">
        <f t="shared" si="216"/>
        <v/>
      </c>
      <c r="N4562" s="24" t="str">
        <f t="shared" si="218"/>
        <v/>
      </c>
      <c r="O4562" s="96" t="str">
        <f t="shared" si="217"/>
        <v/>
      </c>
    </row>
    <row r="4563" spans="13:15" x14ac:dyDescent="0.25">
      <c r="M4563" s="24" t="str">
        <f t="shared" si="216"/>
        <v/>
      </c>
      <c r="N4563" s="24" t="str">
        <f t="shared" si="218"/>
        <v/>
      </c>
      <c r="O4563" s="96" t="str">
        <f t="shared" si="217"/>
        <v/>
      </c>
    </row>
    <row r="4564" spans="13:15" x14ac:dyDescent="0.25">
      <c r="M4564" s="24" t="str">
        <f t="shared" si="216"/>
        <v/>
      </c>
      <c r="N4564" s="24" t="str">
        <f t="shared" si="218"/>
        <v/>
      </c>
      <c r="O4564" s="96" t="str">
        <f t="shared" si="217"/>
        <v/>
      </c>
    </row>
    <row r="4565" spans="13:15" x14ac:dyDescent="0.25">
      <c r="M4565" s="24" t="str">
        <f t="shared" si="216"/>
        <v/>
      </c>
      <c r="N4565" s="24" t="str">
        <f t="shared" si="218"/>
        <v/>
      </c>
      <c r="O4565" s="96" t="str">
        <f t="shared" si="217"/>
        <v/>
      </c>
    </row>
    <row r="4566" spans="13:15" x14ac:dyDescent="0.25">
      <c r="M4566" s="24" t="str">
        <f t="shared" si="216"/>
        <v/>
      </c>
      <c r="N4566" s="24" t="str">
        <f t="shared" si="218"/>
        <v/>
      </c>
      <c r="O4566" s="96" t="str">
        <f t="shared" si="217"/>
        <v/>
      </c>
    </row>
    <row r="4567" spans="13:15" x14ac:dyDescent="0.25">
      <c r="M4567" s="24" t="str">
        <f t="shared" si="216"/>
        <v/>
      </c>
      <c r="N4567" s="24" t="str">
        <f t="shared" si="218"/>
        <v/>
      </c>
      <c r="O4567" s="96" t="str">
        <f t="shared" si="217"/>
        <v/>
      </c>
    </row>
    <row r="4568" spans="13:15" x14ac:dyDescent="0.25">
      <c r="M4568" s="24" t="str">
        <f t="shared" si="216"/>
        <v/>
      </c>
      <c r="N4568" s="24" t="str">
        <f t="shared" si="218"/>
        <v/>
      </c>
      <c r="O4568" s="96" t="str">
        <f t="shared" si="217"/>
        <v/>
      </c>
    </row>
    <row r="4569" spans="13:15" x14ac:dyDescent="0.25">
      <c r="M4569" s="24" t="str">
        <f t="shared" si="216"/>
        <v/>
      </c>
      <c r="N4569" s="24" t="str">
        <f t="shared" si="218"/>
        <v/>
      </c>
      <c r="O4569" s="96" t="str">
        <f t="shared" si="217"/>
        <v/>
      </c>
    </row>
    <row r="4570" spans="13:15" x14ac:dyDescent="0.25">
      <c r="M4570" s="24" t="str">
        <f t="shared" si="216"/>
        <v/>
      </c>
      <c r="N4570" s="24" t="str">
        <f t="shared" si="218"/>
        <v/>
      </c>
      <c r="O4570" s="96" t="str">
        <f t="shared" si="217"/>
        <v/>
      </c>
    </row>
    <row r="4571" spans="13:15" x14ac:dyDescent="0.25">
      <c r="M4571" s="24" t="str">
        <f t="shared" si="216"/>
        <v/>
      </c>
      <c r="N4571" s="24" t="str">
        <f t="shared" si="218"/>
        <v/>
      </c>
      <c r="O4571" s="96" t="str">
        <f t="shared" si="217"/>
        <v/>
      </c>
    </row>
    <row r="4572" spans="13:15" x14ac:dyDescent="0.25">
      <c r="M4572" s="24" t="str">
        <f t="shared" si="216"/>
        <v/>
      </c>
      <c r="N4572" s="24" t="str">
        <f t="shared" si="218"/>
        <v/>
      </c>
      <c r="O4572" s="96" t="str">
        <f t="shared" si="217"/>
        <v/>
      </c>
    </row>
    <row r="4573" spans="13:15" x14ac:dyDescent="0.25">
      <c r="M4573" s="24" t="str">
        <f t="shared" si="216"/>
        <v/>
      </c>
      <c r="N4573" s="24" t="str">
        <f t="shared" si="218"/>
        <v/>
      </c>
      <c r="O4573" s="96" t="str">
        <f t="shared" si="217"/>
        <v/>
      </c>
    </row>
    <row r="4574" spans="13:15" x14ac:dyDescent="0.25">
      <c r="M4574" s="24" t="str">
        <f t="shared" si="216"/>
        <v/>
      </c>
      <c r="N4574" s="24" t="str">
        <f t="shared" si="218"/>
        <v/>
      </c>
      <c r="O4574" s="96" t="str">
        <f t="shared" si="217"/>
        <v/>
      </c>
    </row>
    <row r="4575" spans="13:15" x14ac:dyDescent="0.25">
      <c r="M4575" s="24" t="str">
        <f t="shared" si="216"/>
        <v/>
      </c>
      <c r="N4575" s="24" t="str">
        <f t="shared" si="218"/>
        <v/>
      </c>
      <c r="O4575" s="96" t="str">
        <f t="shared" si="217"/>
        <v/>
      </c>
    </row>
    <row r="4576" spans="13:15" x14ac:dyDescent="0.25">
      <c r="M4576" s="24" t="str">
        <f t="shared" si="216"/>
        <v/>
      </c>
      <c r="N4576" s="24" t="str">
        <f t="shared" si="218"/>
        <v/>
      </c>
      <c r="O4576" s="96" t="str">
        <f t="shared" si="217"/>
        <v/>
      </c>
    </row>
    <row r="4577" spans="13:15" x14ac:dyDescent="0.25">
      <c r="M4577" s="24" t="str">
        <f t="shared" si="216"/>
        <v/>
      </c>
      <c r="N4577" s="24" t="str">
        <f t="shared" si="218"/>
        <v/>
      </c>
      <c r="O4577" s="96" t="str">
        <f t="shared" si="217"/>
        <v/>
      </c>
    </row>
    <row r="4578" spans="13:15" x14ac:dyDescent="0.25">
      <c r="M4578" s="24" t="str">
        <f t="shared" si="216"/>
        <v/>
      </c>
      <c r="N4578" s="24" t="str">
        <f t="shared" si="218"/>
        <v/>
      </c>
      <c r="O4578" s="96" t="str">
        <f t="shared" si="217"/>
        <v/>
      </c>
    </row>
    <row r="4579" spans="13:15" x14ac:dyDescent="0.25">
      <c r="M4579" s="24" t="str">
        <f t="shared" si="216"/>
        <v/>
      </c>
      <c r="N4579" s="24" t="str">
        <f t="shared" si="218"/>
        <v/>
      </c>
      <c r="O4579" s="96" t="str">
        <f t="shared" si="217"/>
        <v/>
      </c>
    </row>
    <row r="4580" spans="13:15" x14ac:dyDescent="0.25">
      <c r="M4580" s="24" t="str">
        <f t="shared" si="216"/>
        <v/>
      </c>
      <c r="N4580" s="24" t="str">
        <f t="shared" si="218"/>
        <v/>
      </c>
      <c r="O4580" s="96" t="str">
        <f t="shared" si="217"/>
        <v/>
      </c>
    </row>
    <row r="4581" spans="13:15" x14ac:dyDescent="0.25">
      <c r="M4581" s="24" t="str">
        <f t="shared" si="216"/>
        <v/>
      </c>
      <c r="N4581" s="24" t="str">
        <f t="shared" si="218"/>
        <v/>
      </c>
      <c r="O4581" s="96" t="str">
        <f t="shared" si="217"/>
        <v/>
      </c>
    </row>
    <row r="4582" spans="13:15" x14ac:dyDescent="0.25">
      <c r="M4582" s="24" t="str">
        <f t="shared" si="216"/>
        <v/>
      </c>
      <c r="N4582" s="24" t="str">
        <f t="shared" si="218"/>
        <v/>
      </c>
      <c r="O4582" s="96" t="str">
        <f t="shared" si="217"/>
        <v/>
      </c>
    </row>
    <row r="4583" spans="13:15" x14ac:dyDescent="0.25">
      <c r="M4583" s="24" t="str">
        <f t="shared" si="216"/>
        <v/>
      </c>
      <c r="N4583" s="24" t="str">
        <f t="shared" si="218"/>
        <v/>
      </c>
      <c r="O4583" s="96" t="str">
        <f t="shared" si="217"/>
        <v/>
      </c>
    </row>
    <row r="4584" spans="13:15" x14ac:dyDescent="0.25">
      <c r="M4584" s="24" t="str">
        <f t="shared" si="216"/>
        <v/>
      </c>
      <c r="N4584" s="24" t="str">
        <f t="shared" si="218"/>
        <v/>
      </c>
      <c r="O4584" s="96" t="str">
        <f t="shared" si="217"/>
        <v/>
      </c>
    </row>
    <row r="4585" spans="13:15" x14ac:dyDescent="0.25">
      <c r="M4585" s="24" t="str">
        <f t="shared" si="216"/>
        <v/>
      </c>
      <c r="N4585" s="24" t="str">
        <f t="shared" si="218"/>
        <v/>
      </c>
      <c r="O4585" s="96" t="str">
        <f t="shared" si="217"/>
        <v/>
      </c>
    </row>
    <row r="4586" spans="13:15" x14ac:dyDescent="0.25">
      <c r="M4586" s="24" t="str">
        <f t="shared" si="216"/>
        <v/>
      </c>
      <c r="N4586" s="24" t="str">
        <f t="shared" si="218"/>
        <v/>
      </c>
      <c r="O4586" s="96" t="str">
        <f t="shared" si="217"/>
        <v/>
      </c>
    </row>
    <row r="4587" spans="13:15" x14ac:dyDescent="0.25">
      <c r="M4587" s="24" t="str">
        <f t="shared" si="216"/>
        <v/>
      </c>
      <c r="N4587" s="24" t="str">
        <f t="shared" si="218"/>
        <v/>
      </c>
      <c r="O4587" s="96" t="str">
        <f t="shared" si="217"/>
        <v/>
      </c>
    </row>
    <row r="4588" spans="13:15" x14ac:dyDescent="0.25">
      <c r="M4588" s="24" t="str">
        <f t="shared" si="216"/>
        <v/>
      </c>
      <c r="N4588" s="24" t="str">
        <f t="shared" si="218"/>
        <v/>
      </c>
      <c r="O4588" s="96" t="str">
        <f t="shared" si="217"/>
        <v/>
      </c>
    </row>
    <row r="4589" spans="13:15" x14ac:dyDescent="0.25">
      <c r="M4589" s="24" t="str">
        <f t="shared" si="216"/>
        <v/>
      </c>
      <c r="N4589" s="24" t="str">
        <f t="shared" si="218"/>
        <v/>
      </c>
      <c r="O4589" s="96" t="str">
        <f t="shared" si="217"/>
        <v/>
      </c>
    </row>
    <row r="4590" spans="13:15" x14ac:dyDescent="0.25">
      <c r="M4590" s="24" t="str">
        <f t="shared" si="216"/>
        <v/>
      </c>
      <c r="N4590" s="24" t="str">
        <f t="shared" si="218"/>
        <v/>
      </c>
      <c r="O4590" s="96" t="str">
        <f t="shared" si="217"/>
        <v/>
      </c>
    </row>
    <row r="4591" spans="13:15" x14ac:dyDescent="0.25">
      <c r="M4591" s="24" t="str">
        <f t="shared" si="216"/>
        <v/>
      </c>
      <c r="N4591" s="24" t="str">
        <f t="shared" si="218"/>
        <v/>
      </c>
      <c r="O4591" s="96" t="str">
        <f t="shared" si="217"/>
        <v/>
      </c>
    </row>
    <row r="4592" spans="13:15" x14ac:dyDescent="0.25">
      <c r="M4592" s="24" t="str">
        <f t="shared" si="216"/>
        <v/>
      </c>
      <c r="N4592" s="24" t="str">
        <f t="shared" si="218"/>
        <v/>
      </c>
      <c r="O4592" s="96" t="str">
        <f t="shared" si="217"/>
        <v/>
      </c>
    </row>
    <row r="4593" spans="13:15" x14ac:dyDescent="0.25">
      <c r="M4593" s="24" t="str">
        <f t="shared" si="216"/>
        <v/>
      </c>
      <c r="N4593" s="24" t="str">
        <f t="shared" si="218"/>
        <v/>
      </c>
      <c r="O4593" s="96" t="str">
        <f t="shared" si="217"/>
        <v/>
      </c>
    </row>
    <row r="4594" spans="13:15" x14ac:dyDescent="0.25">
      <c r="M4594" s="24" t="str">
        <f t="shared" si="216"/>
        <v/>
      </c>
      <c r="N4594" s="24" t="str">
        <f t="shared" si="218"/>
        <v/>
      </c>
      <c r="O4594" s="96" t="str">
        <f t="shared" si="217"/>
        <v/>
      </c>
    </row>
    <row r="4595" spans="13:15" x14ac:dyDescent="0.25">
      <c r="M4595" s="24" t="str">
        <f t="shared" si="216"/>
        <v/>
      </c>
      <c r="N4595" s="24" t="str">
        <f t="shared" si="218"/>
        <v/>
      </c>
      <c r="O4595" s="96" t="str">
        <f t="shared" si="217"/>
        <v/>
      </c>
    </row>
    <row r="4596" spans="13:15" x14ac:dyDescent="0.25">
      <c r="M4596" s="24" t="str">
        <f t="shared" si="216"/>
        <v/>
      </c>
      <c r="N4596" s="24" t="str">
        <f t="shared" si="218"/>
        <v/>
      </c>
      <c r="O4596" s="96" t="str">
        <f t="shared" si="217"/>
        <v/>
      </c>
    </row>
    <row r="4597" spans="13:15" x14ac:dyDescent="0.25">
      <c r="M4597" s="24" t="str">
        <f t="shared" si="216"/>
        <v/>
      </c>
      <c r="N4597" s="24" t="str">
        <f t="shared" si="218"/>
        <v/>
      </c>
      <c r="O4597" s="96" t="str">
        <f t="shared" si="217"/>
        <v/>
      </c>
    </row>
    <row r="4598" spans="13:15" x14ac:dyDescent="0.25">
      <c r="M4598" s="24" t="str">
        <f t="shared" si="216"/>
        <v/>
      </c>
      <c r="N4598" s="24" t="str">
        <f t="shared" si="218"/>
        <v/>
      </c>
      <c r="O4598" s="96" t="str">
        <f t="shared" si="217"/>
        <v/>
      </c>
    </row>
    <row r="4599" spans="13:15" x14ac:dyDescent="0.25">
      <c r="M4599" s="24" t="str">
        <f t="shared" si="216"/>
        <v/>
      </c>
      <c r="N4599" s="24" t="str">
        <f t="shared" si="218"/>
        <v/>
      </c>
      <c r="O4599" s="96" t="str">
        <f t="shared" si="217"/>
        <v/>
      </c>
    </row>
    <row r="4600" spans="13:15" x14ac:dyDescent="0.25">
      <c r="M4600" s="24" t="str">
        <f t="shared" si="216"/>
        <v/>
      </c>
      <c r="N4600" s="24" t="str">
        <f t="shared" si="218"/>
        <v/>
      </c>
      <c r="O4600" s="96" t="str">
        <f t="shared" si="217"/>
        <v/>
      </c>
    </row>
    <row r="4601" spans="13:15" x14ac:dyDescent="0.25">
      <c r="M4601" s="24" t="str">
        <f t="shared" si="216"/>
        <v/>
      </c>
      <c r="N4601" s="24" t="str">
        <f t="shared" si="218"/>
        <v/>
      </c>
      <c r="O4601" s="96" t="str">
        <f t="shared" si="217"/>
        <v/>
      </c>
    </row>
    <row r="4602" spans="13:15" x14ac:dyDescent="0.25">
      <c r="M4602" s="24" t="str">
        <f t="shared" si="216"/>
        <v/>
      </c>
      <c r="N4602" s="24" t="str">
        <f t="shared" si="218"/>
        <v/>
      </c>
      <c r="O4602" s="96" t="str">
        <f t="shared" si="217"/>
        <v/>
      </c>
    </row>
    <row r="4603" spans="13:15" x14ac:dyDescent="0.25">
      <c r="M4603" s="24" t="str">
        <f t="shared" si="216"/>
        <v/>
      </c>
      <c r="N4603" s="24" t="str">
        <f t="shared" si="218"/>
        <v/>
      </c>
      <c r="O4603" s="96" t="str">
        <f t="shared" si="217"/>
        <v/>
      </c>
    </row>
    <row r="4604" spans="13:15" x14ac:dyDescent="0.25">
      <c r="M4604" s="24" t="str">
        <f t="shared" si="216"/>
        <v/>
      </c>
      <c r="N4604" s="24" t="str">
        <f t="shared" si="218"/>
        <v/>
      </c>
      <c r="O4604" s="96" t="str">
        <f t="shared" si="217"/>
        <v/>
      </c>
    </row>
    <row r="4605" spans="13:15" x14ac:dyDescent="0.25">
      <c r="M4605" s="24" t="str">
        <f t="shared" si="216"/>
        <v/>
      </c>
      <c r="N4605" s="24" t="str">
        <f t="shared" si="218"/>
        <v/>
      </c>
      <c r="O4605" s="96" t="str">
        <f t="shared" si="217"/>
        <v/>
      </c>
    </row>
    <row r="4606" spans="13:15" x14ac:dyDescent="0.25">
      <c r="M4606" s="24" t="str">
        <f t="shared" si="216"/>
        <v/>
      </c>
      <c r="N4606" s="24" t="str">
        <f t="shared" si="218"/>
        <v/>
      </c>
      <c r="O4606" s="96" t="str">
        <f t="shared" si="217"/>
        <v/>
      </c>
    </row>
    <row r="4607" spans="13:15" x14ac:dyDescent="0.25">
      <c r="M4607" s="24" t="str">
        <f t="shared" si="216"/>
        <v/>
      </c>
      <c r="N4607" s="24" t="str">
        <f t="shared" si="218"/>
        <v/>
      </c>
      <c r="O4607" s="96" t="str">
        <f t="shared" si="217"/>
        <v/>
      </c>
    </row>
    <row r="4608" spans="13:15" x14ac:dyDescent="0.25">
      <c r="M4608" s="24" t="str">
        <f t="shared" si="216"/>
        <v/>
      </c>
      <c r="N4608" s="24" t="str">
        <f t="shared" si="218"/>
        <v/>
      </c>
      <c r="O4608" s="96" t="str">
        <f t="shared" si="217"/>
        <v/>
      </c>
    </row>
    <row r="4609" spans="13:15" x14ac:dyDescent="0.25">
      <c r="M4609" s="24" t="str">
        <f t="shared" ref="M4609:M4672" si="219">IF($B4609="","",_xlfn.NUMBERVALUE(LEFT($J4609,5)))</f>
        <v/>
      </c>
      <c r="N4609" s="24" t="str">
        <f t="shared" si="218"/>
        <v/>
      </c>
      <c r="O4609" s="96" t="str">
        <f t="shared" si="217"/>
        <v/>
      </c>
    </row>
    <row r="4610" spans="13:15" x14ac:dyDescent="0.25">
      <c r="M4610" s="24" t="str">
        <f t="shared" si="219"/>
        <v/>
      </c>
      <c r="N4610" s="24" t="str">
        <f t="shared" si="218"/>
        <v/>
      </c>
      <c r="O4610" s="96" t="str">
        <f t="shared" si="217"/>
        <v/>
      </c>
    </row>
    <row r="4611" spans="13:15" x14ac:dyDescent="0.25">
      <c r="M4611" s="24" t="str">
        <f t="shared" si="219"/>
        <v/>
      </c>
      <c r="N4611" s="24" t="str">
        <f t="shared" si="218"/>
        <v/>
      </c>
      <c r="O4611" s="96" t="str">
        <f t="shared" ref="O4611:O4674" si="220">IF($A4611="","",HOUR($N4611))</f>
        <v/>
      </c>
    </row>
    <row r="4612" spans="13:15" x14ac:dyDescent="0.25">
      <c r="M4612" s="24" t="str">
        <f t="shared" si="219"/>
        <v/>
      </c>
      <c r="N4612" s="24" t="str">
        <f t="shared" si="218"/>
        <v/>
      </c>
      <c r="O4612" s="96" t="str">
        <f t="shared" si="220"/>
        <v/>
      </c>
    </row>
    <row r="4613" spans="13:15" x14ac:dyDescent="0.25">
      <c r="M4613" s="24" t="str">
        <f t="shared" si="219"/>
        <v/>
      </c>
      <c r="N4613" s="24" t="str">
        <f t="shared" si="218"/>
        <v/>
      </c>
      <c r="O4613" s="96" t="str">
        <f t="shared" si="220"/>
        <v/>
      </c>
    </row>
    <row r="4614" spans="13:15" x14ac:dyDescent="0.25">
      <c r="M4614" s="24" t="str">
        <f t="shared" si="219"/>
        <v/>
      </c>
      <c r="N4614" s="24" t="str">
        <f t="shared" si="218"/>
        <v/>
      </c>
      <c r="O4614" s="96" t="str">
        <f t="shared" si="220"/>
        <v/>
      </c>
    </row>
    <row r="4615" spans="13:15" x14ac:dyDescent="0.25">
      <c r="M4615" s="24" t="str">
        <f t="shared" si="219"/>
        <v/>
      </c>
      <c r="N4615" s="24" t="str">
        <f t="shared" si="218"/>
        <v/>
      </c>
      <c r="O4615" s="96" t="str">
        <f t="shared" si="220"/>
        <v/>
      </c>
    </row>
    <row r="4616" spans="13:15" x14ac:dyDescent="0.25">
      <c r="M4616" s="24" t="str">
        <f t="shared" si="219"/>
        <v/>
      </c>
      <c r="N4616" s="24" t="str">
        <f t="shared" ref="N4616:N4679" si="221">IF(B4616="","",IF($M4616&lt;10/48,10/48,IF($M4616&gt;39/48,39/48,$M4616)))</f>
        <v/>
      </c>
      <c r="O4616" s="96" t="str">
        <f t="shared" si="220"/>
        <v/>
      </c>
    </row>
    <row r="4617" spans="13:15" x14ac:dyDescent="0.25">
      <c r="M4617" s="24" t="str">
        <f t="shared" si="219"/>
        <v/>
      </c>
      <c r="N4617" s="24" t="str">
        <f t="shared" si="221"/>
        <v/>
      </c>
      <c r="O4617" s="96" t="str">
        <f t="shared" si="220"/>
        <v/>
      </c>
    </row>
    <row r="4618" spans="13:15" x14ac:dyDescent="0.25">
      <c r="M4618" s="24" t="str">
        <f t="shared" si="219"/>
        <v/>
      </c>
      <c r="N4618" s="24" t="str">
        <f t="shared" si="221"/>
        <v/>
      </c>
      <c r="O4618" s="96" t="str">
        <f t="shared" si="220"/>
        <v/>
      </c>
    </row>
    <row r="4619" spans="13:15" x14ac:dyDescent="0.25">
      <c r="M4619" s="24" t="str">
        <f t="shared" si="219"/>
        <v/>
      </c>
      <c r="N4619" s="24" t="str">
        <f t="shared" si="221"/>
        <v/>
      </c>
      <c r="O4619" s="96" t="str">
        <f t="shared" si="220"/>
        <v/>
      </c>
    </row>
    <row r="4620" spans="13:15" x14ac:dyDescent="0.25">
      <c r="M4620" s="24" t="str">
        <f t="shared" si="219"/>
        <v/>
      </c>
      <c r="N4620" s="24" t="str">
        <f t="shared" si="221"/>
        <v/>
      </c>
      <c r="O4620" s="96" t="str">
        <f t="shared" si="220"/>
        <v/>
      </c>
    </row>
    <row r="4621" spans="13:15" x14ac:dyDescent="0.25">
      <c r="M4621" s="24" t="str">
        <f t="shared" si="219"/>
        <v/>
      </c>
      <c r="N4621" s="24" t="str">
        <f t="shared" si="221"/>
        <v/>
      </c>
      <c r="O4621" s="96" t="str">
        <f t="shared" si="220"/>
        <v/>
      </c>
    </row>
    <row r="4622" spans="13:15" x14ac:dyDescent="0.25">
      <c r="M4622" s="24" t="str">
        <f t="shared" si="219"/>
        <v/>
      </c>
      <c r="N4622" s="24" t="str">
        <f t="shared" si="221"/>
        <v/>
      </c>
      <c r="O4622" s="96" t="str">
        <f t="shared" si="220"/>
        <v/>
      </c>
    </row>
    <row r="4623" spans="13:15" x14ac:dyDescent="0.25">
      <c r="M4623" s="24" t="str">
        <f t="shared" si="219"/>
        <v/>
      </c>
      <c r="N4623" s="24" t="str">
        <f t="shared" si="221"/>
        <v/>
      </c>
      <c r="O4623" s="96" t="str">
        <f t="shared" si="220"/>
        <v/>
      </c>
    </row>
    <row r="4624" spans="13:15" x14ac:dyDescent="0.25">
      <c r="M4624" s="24" t="str">
        <f t="shared" si="219"/>
        <v/>
      </c>
      <c r="N4624" s="24" t="str">
        <f t="shared" si="221"/>
        <v/>
      </c>
      <c r="O4624" s="96" t="str">
        <f t="shared" si="220"/>
        <v/>
      </c>
    </row>
    <row r="4625" spans="13:15" x14ac:dyDescent="0.25">
      <c r="M4625" s="24" t="str">
        <f t="shared" si="219"/>
        <v/>
      </c>
      <c r="N4625" s="24" t="str">
        <f t="shared" si="221"/>
        <v/>
      </c>
      <c r="O4625" s="96" t="str">
        <f t="shared" si="220"/>
        <v/>
      </c>
    </row>
    <row r="4626" spans="13:15" x14ac:dyDescent="0.25">
      <c r="M4626" s="24" t="str">
        <f t="shared" si="219"/>
        <v/>
      </c>
      <c r="N4626" s="24" t="str">
        <f t="shared" si="221"/>
        <v/>
      </c>
      <c r="O4626" s="96" t="str">
        <f t="shared" si="220"/>
        <v/>
      </c>
    </row>
    <row r="4627" spans="13:15" x14ac:dyDescent="0.25">
      <c r="M4627" s="24" t="str">
        <f t="shared" si="219"/>
        <v/>
      </c>
      <c r="N4627" s="24" t="str">
        <f t="shared" si="221"/>
        <v/>
      </c>
      <c r="O4627" s="96" t="str">
        <f t="shared" si="220"/>
        <v/>
      </c>
    </row>
    <row r="4628" spans="13:15" x14ac:dyDescent="0.25">
      <c r="M4628" s="24" t="str">
        <f t="shared" si="219"/>
        <v/>
      </c>
      <c r="N4628" s="24" t="str">
        <f t="shared" si="221"/>
        <v/>
      </c>
      <c r="O4628" s="96" t="str">
        <f t="shared" si="220"/>
        <v/>
      </c>
    </row>
    <row r="4629" spans="13:15" x14ac:dyDescent="0.25">
      <c r="M4629" s="24" t="str">
        <f t="shared" si="219"/>
        <v/>
      </c>
      <c r="N4629" s="24" t="str">
        <f t="shared" si="221"/>
        <v/>
      </c>
      <c r="O4629" s="96" t="str">
        <f t="shared" si="220"/>
        <v/>
      </c>
    </row>
    <row r="4630" spans="13:15" x14ac:dyDescent="0.25">
      <c r="M4630" s="24" t="str">
        <f t="shared" si="219"/>
        <v/>
      </c>
      <c r="N4630" s="24" t="str">
        <f t="shared" si="221"/>
        <v/>
      </c>
      <c r="O4630" s="96" t="str">
        <f t="shared" si="220"/>
        <v/>
      </c>
    </row>
    <row r="4631" spans="13:15" x14ac:dyDescent="0.25">
      <c r="M4631" s="24" t="str">
        <f t="shared" si="219"/>
        <v/>
      </c>
      <c r="N4631" s="24" t="str">
        <f t="shared" si="221"/>
        <v/>
      </c>
      <c r="O4631" s="96" t="str">
        <f t="shared" si="220"/>
        <v/>
      </c>
    </row>
    <row r="4632" spans="13:15" x14ac:dyDescent="0.25">
      <c r="M4632" s="24" t="str">
        <f t="shared" si="219"/>
        <v/>
      </c>
      <c r="N4632" s="24" t="str">
        <f t="shared" si="221"/>
        <v/>
      </c>
      <c r="O4632" s="96" t="str">
        <f t="shared" si="220"/>
        <v/>
      </c>
    </row>
    <row r="4633" spans="13:15" x14ac:dyDescent="0.25">
      <c r="M4633" s="24" t="str">
        <f t="shared" si="219"/>
        <v/>
      </c>
      <c r="N4633" s="24" t="str">
        <f t="shared" si="221"/>
        <v/>
      </c>
      <c r="O4633" s="96" t="str">
        <f t="shared" si="220"/>
        <v/>
      </c>
    </row>
    <row r="4634" spans="13:15" x14ac:dyDescent="0.25">
      <c r="M4634" s="24" t="str">
        <f t="shared" si="219"/>
        <v/>
      </c>
      <c r="N4634" s="24" t="str">
        <f t="shared" si="221"/>
        <v/>
      </c>
      <c r="O4634" s="96" t="str">
        <f t="shared" si="220"/>
        <v/>
      </c>
    </row>
    <row r="4635" spans="13:15" x14ac:dyDescent="0.25">
      <c r="M4635" s="24" t="str">
        <f t="shared" si="219"/>
        <v/>
      </c>
      <c r="N4635" s="24" t="str">
        <f t="shared" si="221"/>
        <v/>
      </c>
      <c r="O4635" s="96" t="str">
        <f t="shared" si="220"/>
        <v/>
      </c>
    </row>
    <row r="4636" spans="13:15" x14ac:dyDescent="0.25">
      <c r="M4636" s="24" t="str">
        <f t="shared" si="219"/>
        <v/>
      </c>
      <c r="N4636" s="24" t="str">
        <f t="shared" si="221"/>
        <v/>
      </c>
      <c r="O4636" s="96" t="str">
        <f t="shared" si="220"/>
        <v/>
      </c>
    </row>
    <row r="4637" spans="13:15" x14ac:dyDescent="0.25">
      <c r="M4637" s="24" t="str">
        <f t="shared" si="219"/>
        <v/>
      </c>
      <c r="N4637" s="24" t="str">
        <f t="shared" si="221"/>
        <v/>
      </c>
      <c r="O4637" s="96" t="str">
        <f t="shared" si="220"/>
        <v/>
      </c>
    </row>
    <row r="4638" spans="13:15" x14ac:dyDescent="0.25">
      <c r="M4638" s="24" t="str">
        <f t="shared" si="219"/>
        <v/>
      </c>
      <c r="N4638" s="24" t="str">
        <f t="shared" si="221"/>
        <v/>
      </c>
      <c r="O4638" s="96" t="str">
        <f t="shared" si="220"/>
        <v/>
      </c>
    </row>
    <row r="4639" spans="13:15" x14ac:dyDescent="0.25">
      <c r="M4639" s="24" t="str">
        <f t="shared" si="219"/>
        <v/>
      </c>
      <c r="N4639" s="24" t="str">
        <f t="shared" si="221"/>
        <v/>
      </c>
      <c r="O4639" s="96" t="str">
        <f t="shared" si="220"/>
        <v/>
      </c>
    </row>
    <row r="4640" spans="13:15" x14ac:dyDescent="0.25">
      <c r="M4640" s="24" t="str">
        <f t="shared" si="219"/>
        <v/>
      </c>
      <c r="N4640" s="24" t="str">
        <f t="shared" si="221"/>
        <v/>
      </c>
      <c r="O4640" s="96" t="str">
        <f t="shared" si="220"/>
        <v/>
      </c>
    </row>
    <row r="4641" spans="13:15" x14ac:dyDescent="0.25">
      <c r="M4641" s="24" t="str">
        <f t="shared" si="219"/>
        <v/>
      </c>
      <c r="N4641" s="24" t="str">
        <f t="shared" si="221"/>
        <v/>
      </c>
      <c r="O4641" s="96" t="str">
        <f t="shared" si="220"/>
        <v/>
      </c>
    </row>
    <row r="4642" spans="13:15" x14ac:dyDescent="0.25">
      <c r="M4642" s="24" t="str">
        <f t="shared" si="219"/>
        <v/>
      </c>
      <c r="N4642" s="24" t="str">
        <f t="shared" si="221"/>
        <v/>
      </c>
      <c r="O4642" s="96" t="str">
        <f t="shared" si="220"/>
        <v/>
      </c>
    </row>
    <row r="4643" spans="13:15" x14ac:dyDescent="0.25">
      <c r="M4643" s="24" t="str">
        <f t="shared" si="219"/>
        <v/>
      </c>
      <c r="N4643" s="24" t="str">
        <f t="shared" si="221"/>
        <v/>
      </c>
      <c r="O4643" s="96" t="str">
        <f t="shared" si="220"/>
        <v/>
      </c>
    </row>
    <row r="4644" spans="13:15" x14ac:dyDescent="0.25">
      <c r="M4644" s="24" t="str">
        <f t="shared" si="219"/>
        <v/>
      </c>
      <c r="N4644" s="24" t="str">
        <f t="shared" si="221"/>
        <v/>
      </c>
      <c r="O4644" s="96" t="str">
        <f t="shared" si="220"/>
        <v/>
      </c>
    </row>
    <row r="4645" spans="13:15" x14ac:dyDescent="0.25">
      <c r="M4645" s="24" t="str">
        <f t="shared" si="219"/>
        <v/>
      </c>
      <c r="N4645" s="24" t="str">
        <f t="shared" si="221"/>
        <v/>
      </c>
      <c r="O4645" s="96" t="str">
        <f t="shared" si="220"/>
        <v/>
      </c>
    </row>
    <row r="4646" spans="13:15" x14ac:dyDescent="0.25">
      <c r="M4646" s="24" t="str">
        <f t="shared" si="219"/>
        <v/>
      </c>
      <c r="N4646" s="24" t="str">
        <f t="shared" si="221"/>
        <v/>
      </c>
      <c r="O4646" s="96" t="str">
        <f t="shared" si="220"/>
        <v/>
      </c>
    </row>
    <row r="4647" spans="13:15" x14ac:dyDescent="0.25">
      <c r="M4647" s="24" t="str">
        <f t="shared" si="219"/>
        <v/>
      </c>
      <c r="N4647" s="24" t="str">
        <f t="shared" si="221"/>
        <v/>
      </c>
      <c r="O4647" s="96" t="str">
        <f t="shared" si="220"/>
        <v/>
      </c>
    </row>
    <row r="4648" spans="13:15" x14ac:dyDescent="0.25">
      <c r="M4648" s="24" t="str">
        <f t="shared" si="219"/>
        <v/>
      </c>
      <c r="N4648" s="24" t="str">
        <f t="shared" si="221"/>
        <v/>
      </c>
      <c r="O4648" s="96" t="str">
        <f t="shared" si="220"/>
        <v/>
      </c>
    </row>
    <row r="4649" spans="13:15" x14ac:dyDescent="0.25">
      <c r="M4649" s="24" t="str">
        <f t="shared" si="219"/>
        <v/>
      </c>
      <c r="N4649" s="24" t="str">
        <f t="shared" si="221"/>
        <v/>
      </c>
      <c r="O4649" s="96" t="str">
        <f t="shared" si="220"/>
        <v/>
      </c>
    </row>
    <row r="4650" spans="13:15" x14ac:dyDescent="0.25">
      <c r="M4650" s="24" t="str">
        <f t="shared" si="219"/>
        <v/>
      </c>
      <c r="N4650" s="24" t="str">
        <f t="shared" si="221"/>
        <v/>
      </c>
      <c r="O4650" s="96" t="str">
        <f t="shared" si="220"/>
        <v/>
      </c>
    </row>
    <row r="4651" spans="13:15" x14ac:dyDescent="0.25">
      <c r="M4651" s="24" t="str">
        <f t="shared" si="219"/>
        <v/>
      </c>
      <c r="N4651" s="24" t="str">
        <f t="shared" si="221"/>
        <v/>
      </c>
      <c r="O4651" s="96" t="str">
        <f t="shared" si="220"/>
        <v/>
      </c>
    </row>
    <row r="4652" spans="13:15" x14ac:dyDescent="0.25">
      <c r="M4652" s="24" t="str">
        <f t="shared" si="219"/>
        <v/>
      </c>
      <c r="N4652" s="24" t="str">
        <f t="shared" si="221"/>
        <v/>
      </c>
      <c r="O4652" s="96" t="str">
        <f t="shared" si="220"/>
        <v/>
      </c>
    </row>
    <row r="4653" spans="13:15" x14ac:dyDescent="0.25">
      <c r="M4653" s="24" t="str">
        <f t="shared" si="219"/>
        <v/>
      </c>
      <c r="N4653" s="24" t="str">
        <f t="shared" si="221"/>
        <v/>
      </c>
      <c r="O4653" s="96" t="str">
        <f t="shared" si="220"/>
        <v/>
      </c>
    </row>
    <row r="4654" spans="13:15" x14ac:dyDescent="0.25">
      <c r="M4654" s="24" t="str">
        <f t="shared" si="219"/>
        <v/>
      </c>
      <c r="N4654" s="24" t="str">
        <f t="shared" si="221"/>
        <v/>
      </c>
      <c r="O4654" s="96" t="str">
        <f t="shared" si="220"/>
        <v/>
      </c>
    </row>
    <row r="4655" spans="13:15" x14ac:dyDescent="0.25">
      <c r="M4655" s="24" t="str">
        <f t="shared" si="219"/>
        <v/>
      </c>
      <c r="N4655" s="24" t="str">
        <f t="shared" si="221"/>
        <v/>
      </c>
      <c r="O4655" s="96" t="str">
        <f t="shared" si="220"/>
        <v/>
      </c>
    </row>
    <row r="4656" spans="13:15" x14ac:dyDescent="0.25">
      <c r="M4656" s="24" t="str">
        <f t="shared" si="219"/>
        <v/>
      </c>
      <c r="N4656" s="24" t="str">
        <f t="shared" si="221"/>
        <v/>
      </c>
      <c r="O4656" s="96" t="str">
        <f t="shared" si="220"/>
        <v/>
      </c>
    </row>
    <row r="4657" spans="13:15" x14ac:dyDescent="0.25">
      <c r="M4657" s="24" t="str">
        <f t="shared" si="219"/>
        <v/>
      </c>
      <c r="N4657" s="24" t="str">
        <f t="shared" si="221"/>
        <v/>
      </c>
      <c r="O4657" s="96" t="str">
        <f t="shared" si="220"/>
        <v/>
      </c>
    </row>
    <row r="4658" spans="13:15" x14ac:dyDescent="0.25">
      <c r="M4658" s="24" t="str">
        <f t="shared" si="219"/>
        <v/>
      </c>
      <c r="N4658" s="24" t="str">
        <f t="shared" si="221"/>
        <v/>
      </c>
      <c r="O4658" s="96" t="str">
        <f t="shared" si="220"/>
        <v/>
      </c>
    </row>
    <row r="4659" spans="13:15" x14ac:dyDescent="0.25">
      <c r="M4659" s="24" t="str">
        <f t="shared" si="219"/>
        <v/>
      </c>
      <c r="N4659" s="24" t="str">
        <f t="shared" si="221"/>
        <v/>
      </c>
      <c r="O4659" s="96" t="str">
        <f t="shared" si="220"/>
        <v/>
      </c>
    </row>
    <row r="4660" spans="13:15" x14ac:dyDescent="0.25">
      <c r="M4660" s="24" t="str">
        <f t="shared" si="219"/>
        <v/>
      </c>
      <c r="N4660" s="24" t="str">
        <f t="shared" si="221"/>
        <v/>
      </c>
      <c r="O4660" s="96" t="str">
        <f t="shared" si="220"/>
        <v/>
      </c>
    </row>
    <row r="4661" spans="13:15" x14ac:dyDescent="0.25">
      <c r="M4661" s="24" t="str">
        <f t="shared" si="219"/>
        <v/>
      </c>
      <c r="N4661" s="24" t="str">
        <f t="shared" si="221"/>
        <v/>
      </c>
      <c r="O4661" s="96" t="str">
        <f t="shared" si="220"/>
        <v/>
      </c>
    </row>
    <row r="4662" spans="13:15" x14ac:dyDescent="0.25">
      <c r="M4662" s="24" t="str">
        <f t="shared" si="219"/>
        <v/>
      </c>
      <c r="N4662" s="24" t="str">
        <f t="shared" si="221"/>
        <v/>
      </c>
      <c r="O4662" s="96" t="str">
        <f t="shared" si="220"/>
        <v/>
      </c>
    </row>
    <row r="4663" spans="13:15" x14ac:dyDescent="0.25">
      <c r="M4663" s="24" t="str">
        <f t="shared" si="219"/>
        <v/>
      </c>
      <c r="N4663" s="24" t="str">
        <f t="shared" si="221"/>
        <v/>
      </c>
      <c r="O4663" s="96" t="str">
        <f t="shared" si="220"/>
        <v/>
      </c>
    </row>
    <row r="4664" spans="13:15" x14ac:dyDescent="0.25">
      <c r="M4664" s="24" t="str">
        <f t="shared" si="219"/>
        <v/>
      </c>
      <c r="N4664" s="24" t="str">
        <f t="shared" si="221"/>
        <v/>
      </c>
      <c r="O4664" s="96" t="str">
        <f t="shared" si="220"/>
        <v/>
      </c>
    </row>
    <row r="4665" spans="13:15" x14ac:dyDescent="0.25">
      <c r="M4665" s="24" t="str">
        <f t="shared" si="219"/>
        <v/>
      </c>
      <c r="N4665" s="24" t="str">
        <f t="shared" si="221"/>
        <v/>
      </c>
      <c r="O4665" s="96" t="str">
        <f t="shared" si="220"/>
        <v/>
      </c>
    </row>
    <row r="4666" spans="13:15" x14ac:dyDescent="0.25">
      <c r="M4666" s="24" t="str">
        <f t="shared" si="219"/>
        <v/>
      </c>
      <c r="N4666" s="24" t="str">
        <f t="shared" si="221"/>
        <v/>
      </c>
      <c r="O4666" s="96" t="str">
        <f t="shared" si="220"/>
        <v/>
      </c>
    </row>
    <row r="4667" spans="13:15" x14ac:dyDescent="0.25">
      <c r="M4667" s="24" t="str">
        <f t="shared" si="219"/>
        <v/>
      </c>
      <c r="N4667" s="24" t="str">
        <f t="shared" si="221"/>
        <v/>
      </c>
      <c r="O4667" s="96" t="str">
        <f t="shared" si="220"/>
        <v/>
      </c>
    </row>
    <row r="4668" spans="13:15" x14ac:dyDescent="0.25">
      <c r="M4668" s="24" t="str">
        <f t="shared" si="219"/>
        <v/>
      </c>
      <c r="N4668" s="24" t="str">
        <f t="shared" si="221"/>
        <v/>
      </c>
      <c r="O4668" s="96" t="str">
        <f t="shared" si="220"/>
        <v/>
      </c>
    </row>
    <row r="4669" spans="13:15" x14ac:dyDescent="0.25">
      <c r="M4669" s="24" t="str">
        <f t="shared" si="219"/>
        <v/>
      </c>
      <c r="N4669" s="24" t="str">
        <f t="shared" si="221"/>
        <v/>
      </c>
      <c r="O4669" s="96" t="str">
        <f t="shared" si="220"/>
        <v/>
      </c>
    </row>
    <row r="4670" spans="13:15" x14ac:dyDescent="0.25">
      <c r="M4670" s="24" t="str">
        <f t="shared" si="219"/>
        <v/>
      </c>
      <c r="N4670" s="24" t="str">
        <f t="shared" si="221"/>
        <v/>
      </c>
      <c r="O4670" s="96" t="str">
        <f t="shared" si="220"/>
        <v/>
      </c>
    </row>
    <row r="4671" spans="13:15" x14ac:dyDescent="0.25">
      <c r="M4671" s="24" t="str">
        <f t="shared" si="219"/>
        <v/>
      </c>
      <c r="N4671" s="24" t="str">
        <f t="shared" si="221"/>
        <v/>
      </c>
      <c r="O4671" s="96" t="str">
        <f t="shared" si="220"/>
        <v/>
      </c>
    </row>
    <row r="4672" spans="13:15" x14ac:dyDescent="0.25">
      <c r="M4672" s="24" t="str">
        <f t="shared" si="219"/>
        <v/>
      </c>
      <c r="N4672" s="24" t="str">
        <f t="shared" si="221"/>
        <v/>
      </c>
      <c r="O4672" s="96" t="str">
        <f t="shared" si="220"/>
        <v/>
      </c>
    </row>
    <row r="4673" spans="13:15" x14ac:dyDescent="0.25">
      <c r="M4673" s="24" t="str">
        <f t="shared" ref="M4673:M4736" si="222">IF($B4673="","",_xlfn.NUMBERVALUE(LEFT($J4673,5)))</f>
        <v/>
      </c>
      <c r="N4673" s="24" t="str">
        <f t="shared" si="221"/>
        <v/>
      </c>
      <c r="O4673" s="96" t="str">
        <f t="shared" si="220"/>
        <v/>
      </c>
    </row>
    <row r="4674" spans="13:15" x14ac:dyDescent="0.25">
      <c r="M4674" s="24" t="str">
        <f t="shared" si="222"/>
        <v/>
      </c>
      <c r="N4674" s="24" t="str">
        <f t="shared" si="221"/>
        <v/>
      </c>
      <c r="O4674" s="96" t="str">
        <f t="shared" si="220"/>
        <v/>
      </c>
    </row>
    <row r="4675" spans="13:15" x14ac:dyDescent="0.25">
      <c r="M4675" s="24" t="str">
        <f t="shared" si="222"/>
        <v/>
      </c>
      <c r="N4675" s="24" t="str">
        <f t="shared" si="221"/>
        <v/>
      </c>
      <c r="O4675" s="96" t="str">
        <f t="shared" ref="O4675:O4738" si="223">IF($A4675="","",HOUR($N4675))</f>
        <v/>
      </c>
    </row>
    <row r="4676" spans="13:15" x14ac:dyDescent="0.25">
      <c r="M4676" s="24" t="str">
        <f t="shared" si="222"/>
        <v/>
      </c>
      <c r="N4676" s="24" t="str">
        <f t="shared" si="221"/>
        <v/>
      </c>
      <c r="O4676" s="96" t="str">
        <f t="shared" si="223"/>
        <v/>
      </c>
    </row>
    <row r="4677" spans="13:15" x14ac:dyDescent="0.25">
      <c r="M4677" s="24" t="str">
        <f t="shared" si="222"/>
        <v/>
      </c>
      <c r="N4677" s="24" t="str">
        <f t="shared" si="221"/>
        <v/>
      </c>
      <c r="O4677" s="96" t="str">
        <f t="shared" si="223"/>
        <v/>
      </c>
    </row>
    <row r="4678" spans="13:15" x14ac:dyDescent="0.25">
      <c r="M4678" s="24" t="str">
        <f t="shared" si="222"/>
        <v/>
      </c>
      <c r="N4678" s="24" t="str">
        <f t="shared" si="221"/>
        <v/>
      </c>
      <c r="O4678" s="96" t="str">
        <f t="shared" si="223"/>
        <v/>
      </c>
    </row>
    <row r="4679" spans="13:15" x14ac:dyDescent="0.25">
      <c r="M4679" s="24" t="str">
        <f t="shared" si="222"/>
        <v/>
      </c>
      <c r="N4679" s="24" t="str">
        <f t="shared" si="221"/>
        <v/>
      </c>
      <c r="O4679" s="96" t="str">
        <f t="shared" si="223"/>
        <v/>
      </c>
    </row>
    <row r="4680" spans="13:15" x14ac:dyDescent="0.25">
      <c r="M4680" s="24" t="str">
        <f t="shared" si="222"/>
        <v/>
      </c>
      <c r="N4680" s="24" t="str">
        <f t="shared" ref="N4680:N4743" si="224">IF(B4680="","",IF($M4680&lt;10/48,10/48,IF($M4680&gt;39/48,39/48,$M4680)))</f>
        <v/>
      </c>
      <c r="O4680" s="96" t="str">
        <f t="shared" si="223"/>
        <v/>
      </c>
    </row>
    <row r="4681" spans="13:15" x14ac:dyDescent="0.25">
      <c r="M4681" s="24" t="str">
        <f t="shared" si="222"/>
        <v/>
      </c>
      <c r="N4681" s="24" t="str">
        <f t="shared" si="224"/>
        <v/>
      </c>
      <c r="O4681" s="96" t="str">
        <f t="shared" si="223"/>
        <v/>
      </c>
    </row>
    <row r="4682" spans="13:15" x14ac:dyDescent="0.25">
      <c r="M4682" s="24" t="str">
        <f t="shared" si="222"/>
        <v/>
      </c>
      <c r="N4682" s="24" t="str">
        <f t="shared" si="224"/>
        <v/>
      </c>
      <c r="O4682" s="96" t="str">
        <f t="shared" si="223"/>
        <v/>
      </c>
    </row>
    <row r="4683" spans="13:15" x14ac:dyDescent="0.25">
      <c r="M4683" s="24" t="str">
        <f t="shared" si="222"/>
        <v/>
      </c>
      <c r="N4683" s="24" t="str">
        <f t="shared" si="224"/>
        <v/>
      </c>
      <c r="O4683" s="96" t="str">
        <f t="shared" si="223"/>
        <v/>
      </c>
    </row>
    <row r="4684" spans="13:15" x14ac:dyDescent="0.25">
      <c r="M4684" s="24" t="str">
        <f t="shared" si="222"/>
        <v/>
      </c>
      <c r="N4684" s="24" t="str">
        <f t="shared" si="224"/>
        <v/>
      </c>
      <c r="O4684" s="96" t="str">
        <f t="shared" si="223"/>
        <v/>
      </c>
    </row>
    <row r="4685" spans="13:15" x14ac:dyDescent="0.25">
      <c r="M4685" s="24" t="str">
        <f t="shared" si="222"/>
        <v/>
      </c>
      <c r="N4685" s="24" t="str">
        <f t="shared" si="224"/>
        <v/>
      </c>
      <c r="O4685" s="96" t="str">
        <f t="shared" si="223"/>
        <v/>
      </c>
    </row>
    <row r="4686" spans="13:15" x14ac:dyDescent="0.25">
      <c r="M4686" s="24" t="str">
        <f t="shared" si="222"/>
        <v/>
      </c>
      <c r="N4686" s="24" t="str">
        <f t="shared" si="224"/>
        <v/>
      </c>
      <c r="O4686" s="96" t="str">
        <f t="shared" si="223"/>
        <v/>
      </c>
    </row>
    <row r="4687" spans="13:15" x14ac:dyDescent="0.25">
      <c r="M4687" s="24" t="str">
        <f t="shared" si="222"/>
        <v/>
      </c>
      <c r="N4687" s="24" t="str">
        <f t="shared" si="224"/>
        <v/>
      </c>
      <c r="O4687" s="96" t="str">
        <f t="shared" si="223"/>
        <v/>
      </c>
    </row>
    <row r="4688" spans="13:15" x14ac:dyDescent="0.25">
      <c r="M4688" s="24" t="str">
        <f t="shared" si="222"/>
        <v/>
      </c>
      <c r="N4688" s="24" t="str">
        <f t="shared" si="224"/>
        <v/>
      </c>
      <c r="O4688" s="96" t="str">
        <f t="shared" si="223"/>
        <v/>
      </c>
    </row>
    <row r="4689" spans="13:15" x14ac:dyDescent="0.25">
      <c r="M4689" s="24" t="str">
        <f t="shared" si="222"/>
        <v/>
      </c>
      <c r="N4689" s="24" t="str">
        <f t="shared" si="224"/>
        <v/>
      </c>
      <c r="O4689" s="96" t="str">
        <f t="shared" si="223"/>
        <v/>
      </c>
    </row>
    <row r="4690" spans="13:15" x14ac:dyDescent="0.25">
      <c r="M4690" s="24" t="str">
        <f t="shared" si="222"/>
        <v/>
      </c>
      <c r="N4690" s="24" t="str">
        <f t="shared" si="224"/>
        <v/>
      </c>
      <c r="O4690" s="96" t="str">
        <f t="shared" si="223"/>
        <v/>
      </c>
    </row>
    <row r="4691" spans="13:15" x14ac:dyDescent="0.25">
      <c r="M4691" s="24" t="str">
        <f t="shared" si="222"/>
        <v/>
      </c>
      <c r="N4691" s="24" t="str">
        <f t="shared" si="224"/>
        <v/>
      </c>
      <c r="O4691" s="96" t="str">
        <f t="shared" si="223"/>
        <v/>
      </c>
    </row>
    <row r="4692" spans="13:15" x14ac:dyDescent="0.25">
      <c r="M4692" s="24" t="str">
        <f t="shared" si="222"/>
        <v/>
      </c>
      <c r="N4692" s="24" t="str">
        <f t="shared" si="224"/>
        <v/>
      </c>
      <c r="O4692" s="96" t="str">
        <f t="shared" si="223"/>
        <v/>
      </c>
    </row>
    <row r="4693" spans="13:15" x14ac:dyDescent="0.25">
      <c r="M4693" s="24" t="str">
        <f t="shared" si="222"/>
        <v/>
      </c>
      <c r="N4693" s="24" t="str">
        <f t="shared" si="224"/>
        <v/>
      </c>
      <c r="O4693" s="96" t="str">
        <f t="shared" si="223"/>
        <v/>
      </c>
    </row>
    <row r="4694" spans="13:15" x14ac:dyDescent="0.25">
      <c r="M4694" s="24" t="str">
        <f t="shared" si="222"/>
        <v/>
      </c>
      <c r="N4694" s="24" t="str">
        <f t="shared" si="224"/>
        <v/>
      </c>
      <c r="O4694" s="96" t="str">
        <f t="shared" si="223"/>
        <v/>
      </c>
    </row>
    <row r="4695" spans="13:15" x14ac:dyDescent="0.25">
      <c r="M4695" s="24" t="str">
        <f t="shared" si="222"/>
        <v/>
      </c>
      <c r="N4695" s="24" t="str">
        <f t="shared" si="224"/>
        <v/>
      </c>
      <c r="O4695" s="96" t="str">
        <f t="shared" si="223"/>
        <v/>
      </c>
    </row>
    <row r="4696" spans="13:15" x14ac:dyDescent="0.25">
      <c r="M4696" s="24" t="str">
        <f t="shared" si="222"/>
        <v/>
      </c>
      <c r="N4696" s="24" t="str">
        <f t="shared" si="224"/>
        <v/>
      </c>
      <c r="O4696" s="96" t="str">
        <f t="shared" si="223"/>
        <v/>
      </c>
    </row>
    <row r="4697" spans="13:15" x14ac:dyDescent="0.25">
      <c r="M4697" s="24" t="str">
        <f t="shared" si="222"/>
        <v/>
      </c>
      <c r="N4697" s="24" t="str">
        <f t="shared" si="224"/>
        <v/>
      </c>
      <c r="O4697" s="96" t="str">
        <f t="shared" si="223"/>
        <v/>
      </c>
    </row>
    <row r="4698" spans="13:15" x14ac:dyDescent="0.25">
      <c r="M4698" s="24" t="str">
        <f t="shared" si="222"/>
        <v/>
      </c>
      <c r="N4698" s="24" t="str">
        <f t="shared" si="224"/>
        <v/>
      </c>
      <c r="O4698" s="96" t="str">
        <f t="shared" si="223"/>
        <v/>
      </c>
    </row>
    <row r="4699" spans="13:15" x14ac:dyDescent="0.25">
      <c r="M4699" s="24" t="str">
        <f t="shared" si="222"/>
        <v/>
      </c>
      <c r="N4699" s="24" t="str">
        <f t="shared" si="224"/>
        <v/>
      </c>
      <c r="O4699" s="96" t="str">
        <f t="shared" si="223"/>
        <v/>
      </c>
    </row>
    <row r="4700" spans="13:15" x14ac:dyDescent="0.25">
      <c r="M4700" s="24" t="str">
        <f t="shared" si="222"/>
        <v/>
      </c>
      <c r="N4700" s="24" t="str">
        <f t="shared" si="224"/>
        <v/>
      </c>
      <c r="O4700" s="96" t="str">
        <f t="shared" si="223"/>
        <v/>
      </c>
    </row>
    <row r="4701" spans="13:15" x14ac:dyDescent="0.25">
      <c r="M4701" s="24" t="str">
        <f t="shared" si="222"/>
        <v/>
      </c>
      <c r="N4701" s="24" t="str">
        <f t="shared" si="224"/>
        <v/>
      </c>
      <c r="O4701" s="96" t="str">
        <f t="shared" si="223"/>
        <v/>
      </c>
    </row>
    <row r="4702" spans="13:15" x14ac:dyDescent="0.25">
      <c r="M4702" s="24" t="str">
        <f t="shared" si="222"/>
        <v/>
      </c>
      <c r="N4702" s="24" t="str">
        <f t="shared" si="224"/>
        <v/>
      </c>
      <c r="O4702" s="96" t="str">
        <f t="shared" si="223"/>
        <v/>
      </c>
    </row>
    <row r="4703" spans="13:15" x14ac:dyDescent="0.25">
      <c r="M4703" s="24" t="str">
        <f t="shared" si="222"/>
        <v/>
      </c>
      <c r="N4703" s="24" t="str">
        <f t="shared" si="224"/>
        <v/>
      </c>
      <c r="O4703" s="96" t="str">
        <f t="shared" si="223"/>
        <v/>
      </c>
    </row>
    <row r="4704" spans="13:15" x14ac:dyDescent="0.25">
      <c r="M4704" s="24" t="str">
        <f t="shared" si="222"/>
        <v/>
      </c>
      <c r="N4704" s="24" t="str">
        <f t="shared" si="224"/>
        <v/>
      </c>
      <c r="O4704" s="96" t="str">
        <f t="shared" si="223"/>
        <v/>
      </c>
    </row>
    <row r="4705" spans="13:15" x14ac:dyDescent="0.25">
      <c r="M4705" s="24" t="str">
        <f t="shared" si="222"/>
        <v/>
      </c>
      <c r="N4705" s="24" t="str">
        <f t="shared" si="224"/>
        <v/>
      </c>
      <c r="O4705" s="96" t="str">
        <f t="shared" si="223"/>
        <v/>
      </c>
    </row>
    <row r="4706" spans="13:15" x14ac:dyDescent="0.25">
      <c r="M4706" s="24" t="str">
        <f t="shared" si="222"/>
        <v/>
      </c>
      <c r="N4706" s="24" t="str">
        <f t="shared" si="224"/>
        <v/>
      </c>
      <c r="O4706" s="96" t="str">
        <f t="shared" si="223"/>
        <v/>
      </c>
    </row>
    <row r="4707" spans="13:15" x14ac:dyDescent="0.25">
      <c r="M4707" s="24" t="str">
        <f t="shared" si="222"/>
        <v/>
      </c>
      <c r="N4707" s="24" t="str">
        <f t="shared" si="224"/>
        <v/>
      </c>
      <c r="O4707" s="96" t="str">
        <f t="shared" si="223"/>
        <v/>
      </c>
    </row>
    <row r="4708" spans="13:15" x14ac:dyDescent="0.25">
      <c r="M4708" s="24" t="str">
        <f t="shared" si="222"/>
        <v/>
      </c>
      <c r="N4708" s="24" t="str">
        <f t="shared" si="224"/>
        <v/>
      </c>
      <c r="O4708" s="96" t="str">
        <f t="shared" si="223"/>
        <v/>
      </c>
    </row>
    <row r="4709" spans="13:15" x14ac:dyDescent="0.25">
      <c r="M4709" s="24" t="str">
        <f t="shared" si="222"/>
        <v/>
      </c>
      <c r="N4709" s="24" t="str">
        <f t="shared" si="224"/>
        <v/>
      </c>
      <c r="O4709" s="96" t="str">
        <f t="shared" si="223"/>
        <v/>
      </c>
    </row>
    <row r="4710" spans="13:15" x14ac:dyDescent="0.25">
      <c r="M4710" s="24" t="str">
        <f t="shared" si="222"/>
        <v/>
      </c>
      <c r="N4710" s="24" t="str">
        <f t="shared" si="224"/>
        <v/>
      </c>
      <c r="O4710" s="96" t="str">
        <f t="shared" si="223"/>
        <v/>
      </c>
    </row>
    <row r="4711" spans="13:15" x14ac:dyDescent="0.25">
      <c r="M4711" s="24" t="str">
        <f t="shared" si="222"/>
        <v/>
      </c>
      <c r="N4711" s="24" t="str">
        <f t="shared" si="224"/>
        <v/>
      </c>
      <c r="O4711" s="96" t="str">
        <f t="shared" si="223"/>
        <v/>
      </c>
    </row>
    <row r="4712" spans="13:15" x14ac:dyDescent="0.25">
      <c r="M4712" s="24" t="str">
        <f t="shared" si="222"/>
        <v/>
      </c>
      <c r="N4712" s="24" t="str">
        <f t="shared" si="224"/>
        <v/>
      </c>
      <c r="O4712" s="96" t="str">
        <f t="shared" si="223"/>
        <v/>
      </c>
    </row>
    <row r="4713" spans="13:15" x14ac:dyDescent="0.25">
      <c r="M4713" s="24" t="str">
        <f t="shared" si="222"/>
        <v/>
      </c>
      <c r="N4713" s="24" t="str">
        <f t="shared" si="224"/>
        <v/>
      </c>
      <c r="O4713" s="96" t="str">
        <f t="shared" si="223"/>
        <v/>
      </c>
    </row>
    <row r="4714" spans="13:15" x14ac:dyDescent="0.25">
      <c r="M4714" s="24" t="str">
        <f t="shared" si="222"/>
        <v/>
      </c>
      <c r="N4714" s="24" t="str">
        <f t="shared" si="224"/>
        <v/>
      </c>
      <c r="O4714" s="96" t="str">
        <f t="shared" si="223"/>
        <v/>
      </c>
    </row>
    <row r="4715" spans="13:15" x14ac:dyDescent="0.25">
      <c r="M4715" s="24" t="str">
        <f t="shared" si="222"/>
        <v/>
      </c>
      <c r="N4715" s="24" t="str">
        <f t="shared" si="224"/>
        <v/>
      </c>
      <c r="O4715" s="96" t="str">
        <f t="shared" si="223"/>
        <v/>
      </c>
    </row>
    <row r="4716" spans="13:15" x14ac:dyDescent="0.25">
      <c r="M4716" s="24" t="str">
        <f t="shared" si="222"/>
        <v/>
      </c>
      <c r="N4716" s="24" t="str">
        <f t="shared" si="224"/>
        <v/>
      </c>
      <c r="O4716" s="96" t="str">
        <f t="shared" si="223"/>
        <v/>
      </c>
    </row>
    <row r="4717" spans="13:15" x14ac:dyDescent="0.25">
      <c r="M4717" s="24" t="str">
        <f t="shared" si="222"/>
        <v/>
      </c>
      <c r="N4717" s="24" t="str">
        <f t="shared" si="224"/>
        <v/>
      </c>
      <c r="O4717" s="96" t="str">
        <f t="shared" si="223"/>
        <v/>
      </c>
    </row>
    <row r="4718" spans="13:15" x14ac:dyDescent="0.25">
      <c r="M4718" s="24" t="str">
        <f t="shared" si="222"/>
        <v/>
      </c>
      <c r="N4718" s="24" t="str">
        <f t="shared" si="224"/>
        <v/>
      </c>
      <c r="O4718" s="96" t="str">
        <f t="shared" si="223"/>
        <v/>
      </c>
    </row>
    <row r="4719" spans="13:15" x14ac:dyDescent="0.25">
      <c r="M4719" s="24" t="str">
        <f t="shared" si="222"/>
        <v/>
      </c>
      <c r="N4719" s="24" t="str">
        <f t="shared" si="224"/>
        <v/>
      </c>
      <c r="O4719" s="96" t="str">
        <f t="shared" si="223"/>
        <v/>
      </c>
    </row>
    <row r="4720" spans="13:15" x14ac:dyDescent="0.25">
      <c r="M4720" s="24" t="str">
        <f t="shared" si="222"/>
        <v/>
      </c>
      <c r="N4720" s="24" t="str">
        <f t="shared" si="224"/>
        <v/>
      </c>
      <c r="O4720" s="96" t="str">
        <f t="shared" si="223"/>
        <v/>
      </c>
    </row>
    <row r="4721" spans="13:15" x14ac:dyDescent="0.25">
      <c r="M4721" s="24" t="str">
        <f t="shared" si="222"/>
        <v/>
      </c>
      <c r="N4721" s="24" t="str">
        <f t="shared" si="224"/>
        <v/>
      </c>
      <c r="O4721" s="96" t="str">
        <f t="shared" si="223"/>
        <v/>
      </c>
    </row>
    <row r="4722" spans="13:15" x14ac:dyDescent="0.25">
      <c r="M4722" s="24" t="str">
        <f t="shared" si="222"/>
        <v/>
      </c>
      <c r="N4722" s="24" t="str">
        <f t="shared" si="224"/>
        <v/>
      </c>
      <c r="O4722" s="96" t="str">
        <f t="shared" si="223"/>
        <v/>
      </c>
    </row>
    <row r="4723" spans="13:15" x14ac:dyDescent="0.25">
      <c r="M4723" s="24" t="str">
        <f t="shared" si="222"/>
        <v/>
      </c>
      <c r="N4723" s="24" t="str">
        <f t="shared" si="224"/>
        <v/>
      </c>
      <c r="O4723" s="96" t="str">
        <f t="shared" si="223"/>
        <v/>
      </c>
    </row>
    <row r="4724" spans="13:15" x14ac:dyDescent="0.25">
      <c r="M4724" s="24" t="str">
        <f t="shared" si="222"/>
        <v/>
      </c>
      <c r="N4724" s="24" t="str">
        <f t="shared" si="224"/>
        <v/>
      </c>
      <c r="O4724" s="96" t="str">
        <f t="shared" si="223"/>
        <v/>
      </c>
    </row>
    <row r="4725" spans="13:15" x14ac:dyDescent="0.25">
      <c r="M4725" s="24" t="str">
        <f t="shared" si="222"/>
        <v/>
      </c>
      <c r="N4725" s="24" t="str">
        <f t="shared" si="224"/>
        <v/>
      </c>
      <c r="O4725" s="96" t="str">
        <f t="shared" si="223"/>
        <v/>
      </c>
    </row>
    <row r="4726" spans="13:15" x14ac:dyDescent="0.25">
      <c r="M4726" s="24" t="str">
        <f t="shared" si="222"/>
        <v/>
      </c>
      <c r="N4726" s="24" t="str">
        <f t="shared" si="224"/>
        <v/>
      </c>
      <c r="O4726" s="96" t="str">
        <f t="shared" si="223"/>
        <v/>
      </c>
    </row>
    <row r="4727" spans="13:15" x14ac:dyDescent="0.25">
      <c r="M4727" s="24" t="str">
        <f t="shared" si="222"/>
        <v/>
      </c>
      <c r="N4727" s="24" t="str">
        <f t="shared" si="224"/>
        <v/>
      </c>
      <c r="O4727" s="96" t="str">
        <f t="shared" si="223"/>
        <v/>
      </c>
    </row>
    <row r="4728" spans="13:15" x14ac:dyDescent="0.25">
      <c r="M4728" s="24" t="str">
        <f t="shared" si="222"/>
        <v/>
      </c>
      <c r="N4728" s="24" t="str">
        <f t="shared" si="224"/>
        <v/>
      </c>
      <c r="O4728" s="96" t="str">
        <f t="shared" si="223"/>
        <v/>
      </c>
    </row>
    <row r="4729" spans="13:15" x14ac:dyDescent="0.25">
      <c r="M4729" s="24" t="str">
        <f t="shared" si="222"/>
        <v/>
      </c>
      <c r="N4729" s="24" t="str">
        <f t="shared" si="224"/>
        <v/>
      </c>
      <c r="O4729" s="96" t="str">
        <f t="shared" si="223"/>
        <v/>
      </c>
    </row>
    <row r="4730" spans="13:15" x14ac:dyDescent="0.25">
      <c r="M4730" s="24" t="str">
        <f t="shared" si="222"/>
        <v/>
      </c>
      <c r="N4730" s="24" t="str">
        <f t="shared" si="224"/>
        <v/>
      </c>
      <c r="O4730" s="96" t="str">
        <f t="shared" si="223"/>
        <v/>
      </c>
    </row>
    <row r="4731" spans="13:15" x14ac:dyDescent="0.25">
      <c r="M4731" s="24" t="str">
        <f t="shared" si="222"/>
        <v/>
      </c>
      <c r="N4731" s="24" t="str">
        <f t="shared" si="224"/>
        <v/>
      </c>
      <c r="O4731" s="96" t="str">
        <f t="shared" si="223"/>
        <v/>
      </c>
    </row>
    <row r="4732" spans="13:15" x14ac:dyDescent="0.25">
      <c r="M4732" s="24" t="str">
        <f t="shared" si="222"/>
        <v/>
      </c>
      <c r="N4732" s="24" t="str">
        <f t="shared" si="224"/>
        <v/>
      </c>
      <c r="O4732" s="96" t="str">
        <f t="shared" si="223"/>
        <v/>
      </c>
    </row>
    <row r="4733" spans="13:15" x14ac:dyDescent="0.25">
      <c r="M4733" s="24" t="str">
        <f t="shared" si="222"/>
        <v/>
      </c>
      <c r="N4733" s="24" t="str">
        <f t="shared" si="224"/>
        <v/>
      </c>
      <c r="O4733" s="96" t="str">
        <f t="shared" si="223"/>
        <v/>
      </c>
    </row>
    <row r="4734" spans="13:15" x14ac:dyDescent="0.25">
      <c r="M4734" s="24" t="str">
        <f t="shared" si="222"/>
        <v/>
      </c>
      <c r="N4734" s="24" t="str">
        <f t="shared" si="224"/>
        <v/>
      </c>
      <c r="O4734" s="96" t="str">
        <f t="shared" si="223"/>
        <v/>
      </c>
    </row>
    <row r="4735" spans="13:15" x14ac:dyDescent="0.25">
      <c r="M4735" s="24" t="str">
        <f t="shared" si="222"/>
        <v/>
      </c>
      <c r="N4735" s="24" t="str">
        <f t="shared" si="224"/>
        <v/>
      </c>
      <c r="O4735" s="96" t="str">
        <f t="shared" si="223"/>
        <v/>
      </c>
    </row>
    <row r="4736" spans="13:15" x14ac:dyDescent="0.25">
      <c r="M4736" s="24" t="str">
        <f t="shared" si="222"/>
        <v/>
      </c>
      <c r="N4736" s="24" t="str">
        <f t="shared" si="224"/>
        <v/>
      </c>
      <c r="O4736" s="96" t="str">
        <f t="shared" si="223"/>
        <v/>
      </c>
    </row>
    <row r="4737" spans="13:15" x14ac:dyDescent="0.25">
      <c r="M4737" s="24" t="str">
        <f t="shared" ref="M4737:M4800" si="225">IF($B4737="","",_xlfn.NUMBERVALUE(LEFT($J4737,5)))</f>
        <v/>
      </c>
      <c r="N4737" s="24" t="str">
        <f t="shared" si="224"/>
        <v/>
      </c>
      <c r="O4737" s="96" t="str">
        <f t="shared" si="223"/>
        <v/>
      </c>
    </row>
    <row r="4738" spans="13:15" x14ac:dyDescent="0.25">
      <c r="M4738" s="24" t="str">
        <f t="shared" si="225"/>
        <v/>
      </c>
      <c r="N4738" s="24" t="str">
        <f t="shared" si="224"/>
        <v/>
      </c>
      <c r="O4738" s="96" t="str">
        <f t="shared" si="223"/>
        <v/>
      </c>
    </row>
    <row r="4739" spans="13:15" x14ac:dyDescent="0.25">
      <c r="M4739" s="24" t="str">
        <f t="shared" si="225"/>
        <v/>
      </c>
      <c r="N4739" s="24" t="str">
        <f t="shared" si="224"/>
        <v/>
      </c>
      <c r="O4739" s="96" t="str">
        <f t="shared" ref="O4739:O4802" si="226">IF($A4739="","",HOUR($N4739))</f>
        <v/>
      </c>
    </row>
    <row r="4740" spans="13:15" x14ac:dyDescent="0.25">
      <c r="M4740" s="24" t="str">
        <f t="shared" si="225"/>
        <v/>
      </c>
      <c r="N4740" s="24" t="str">
        <f t="shared" si="224"/>
        <v/>
      </c>
      <c r="O4740" s="96" t="str">
        <f t="shared" si="226"/>
        <v/>
      </c>
    </row>
    <row r="4741" spans="13:15" x14ac:dyDescent="0.25">
      <c r="M4741" s="24" t="str">
        <f t="shared" si="225"/>
        <v/>
      </c>
      <c r="N4741" s="24" t="str">
        <f t="shared" si="224"/>
        <v/>
      </c>
      <c r="O4741" s="96" t="str">
        <f t="shared" si="226"/>
        <v/>
      </c>
    </row>
    <row r="4742" spans="13:15" x14ac:dyDescent="0.25">
      <c r="M4742" s="24" t="str">
        <f t="shared" si="225"/>
        <v/>
      </c>
      <c r="N4742" s="24" t="str">
        <f t="shared" si="224"/>
        <v/>
      </c>
      <c r="O4742" s="96" t="str">
        <f t="shared" si="226"/>
        <v/>
      </c>
    </row>
    <row r="4743" spans="13:15" x14ac:dyDescent="0.25">
      <c r="M4743" s="24" t="str">
        <f t="shared" si="225"/>
        <v/>
      </c>
      <c r="N4743" s="24" t="str">
        <f t="shared" si="224"/>
        <v/>
      </c>
      <c r="O4743" s="96" t="str">
        <f t="shared" si="226"/>
        <v/>
      </c>
    </row>
    <row r="4744" spans="13:15" x14ac:dyDescent="0.25">
      <c r="M4744" s="24" t="str">
        <f t="shared" si="225"/>
        <v/>
      </c>
      <c r="N4744" s="24" t="str">
        <f t="shared" ref="N4744:N4807" si="227">IF(B4744="","",IF($M4744&lt;10/48,10/48,IF($M4744&gt;39/48,39/48,$M4744)))</f>
        <v/>
      </c>
      <c r="O4744" s="96" t="str">
        <f t="shared" si="226"/>
        <v/>
      </c>
    </row>
    <row r="4745" spans="13:15" x14ac:dyDescent="0.25">
      <c r="M4745" s="24" t="str">
        <f t="shared" si="225"/>
        <v/>
      </c>
      <c r="N4745" s="24" t="str">
        <f t="shared" si="227"/>
        <v/>
      </c>
      <c r="O4745" s="96" t="str">
        <f t="shared" si="226"/>
        <v/>
      </c>
    </row>
    <row r="4746" spans="13:15" x14ac:dyDescent="0.25">
      <c r="M4746" s="24" t="str">
        <f t="shared" si="225"/>
        <v/>
      </c>
      <c r="N4746" s="24" t="str">
        <f t="shared" si="227"/>
        <v/>
      </c>
      <c r="O4746" s="96" t="str">
        <f t="shared" si="226"/>
        <v/>
      </c>
    </row>
    <row r="4747" spans="13:15" x14ac:dyDescent="0.25">
      <c r="M4747" s="24" t="str">
        <f t="shared" si="225"/>
        <v/>
      </c>
      <c r="N4747" s="24" t="str">
        <f t="shared" si="227"/>
        <v/>
      </c>
      <c r="O4747" s="96" t="str">
        <f t="shared" si="226"/>
        <v/>
      </c>
    </row>
    <row r="4748" spans="13:15" x14ac:dyDescent="0.25">
      <c r="M4748" s="24" t="str">
        <f t="shared" si="225"/>
        <v/>
      </c>
      <c r="N4748" s="24" t="str">
        <f t="shared" si="227"/>
        <v/>
      </c>
      <c r="O4748" s="96" t="str">
        <f t="shared" si="226"/>
        <v/>
      </c>
    </row>
    <row r="4749" spans="13:15" x14ac:dyDescent="0.25">
      <c r="M4749" s="24" t="str">
        <f t="shared" si="225"/>
        <v/>
      </c>
      <c r="N4749" s="24" t="str">
        <f t="shared" si="227"/>
        <v/>
      </c>
      <c r="O4749" s="96" t="str">
        <f t="shared" si="226"/>
        <v/>
      </c>
    </row>
    <row r="4750" spans="13:15" x14ac:dyDescent="0.25">
      <c r="M4750" s="24" t="str">
        <f t="shared" si="225"/>
        <v/>
      </c>
      <c r="N4750" s="24" t="str">
        <f t="shared" si="227"/>
        <v/>
      </c>
      <c r="O4750" s="96" t="str">
        <f t="shared" si="226"/>
        <v/>
      </c>
    </row>
    <row r="4751" spans="13:15" x14ac:dyDescent="0.25">
      <c r="M4751" s="24" t="str">
        <f t="shared" si="225"/>
        <v/>
      </c>
      <c r="N4751" s="24" t="str">
        <f t="shared" si="227"/>
        <v/>
      </c>
      <c r="O4751" s="96" t="str">
        <f t="shared" si="226"/>
        <v/>
      </c>
    </row>
    <row r="4752" spans="13:15" x14ac:dyDescent="0.25">
      <c r="M4752" s="24" t="str">
        <f t="shared" si="225"/>
        <v/>
      </c>
      <c r="N4752" s="24" t="str">
        <f t="shared" si="227"/>
        <v/>
      </c>
      <c r="O4752" s="96" t="str">
        <f t="shared" si="226"/>
        <v/>
      </c>
    </row>
    <row r="4753" spans="13:15" x14ac:dyDescent="0.25">
      <c r="M4753" s="24" t="str">
        <f t="shared" si="225"/>
        <v/>
      </c>
      <c r="N4753" s="24" t="str">
        <f t="shared" si="227"/>
        <v/>
      </c>
      <c r="O4753" s="96" t="str">
        <f t="shared" si="226"/>
        <v/>
      </c>
    </row>
    <row r="4754" spans="13:15" x14ac:dyDescent="0.25">
      <c r="M4754" s="24" t="str">
        <f t="shared" si="225"/>
        <v/>
      </c>
      <c r="N4754" s="24" t="str">
        <f t="shared" si="227"/>
        <v/>
      </c>
      <c r="O4754" s="96" t="str">
        <f t="shared" si="226"/>
        <v/>
      </c>
    </row>
    <row r="4755" spans="13:15" x14ac:dyDescent="0.25">
      <c r="M4755" s="24" t="str">
        <f t="shared" si="225"/>
        <v/>
      </c>
      <c r="N4755" s="24" t="str">
        <f t="shared" si="227"/>
        <v/>
      </c>
      <c r="O4755" s="96" t="str">
        <f t="shared" si="226"/>
        <v/>
      </c>
    </row>
    <row r="4756" spans="13:15" x14ac:dyDescent="0.25">
      <c r="M4756" s="24" t="str">
        <f t="shared" si="225"/>
        <v/>
      </c>
      <c r="N4756" s="24" t="str">
        <f t="shared" si="227"/>
        <v/>
      </c>
      <c r="O4756" s="96" t="str">
        <f t="shared" si="226"/>
        <v/>
      </c>
    </row>
    <row r="4757" spans="13:15" x14ac:dyDescent="0.25">
      <c r="M4757" s="24" t="str">
        <f t="shared" si="225"/>
        <v/>
      </c>
      <c r="N4757" s="24" t="str">
        <f t="shared" si="227"/>
        <v/>
      </c>
      <c r="O4757" s="96" t="str">
        <f t="shared" si="226"/>
        <v/>
      </c>
    </row>
    <row r="4758" spans="13:15" x14ac:dyDescent="0.25">
      <c r="M4758" s="24" t="str">
        <f t="shared" si="225"/>
        <v/>
      </c>
      <c r="N4758" s="24" t="str">
        <f t="shared" si="227"/>
        <v/>
      </c>
      <c r="O4758" s="96" t="str">
        <f t="shared" si="226"/>
        <v/>
      </c>
    </row>
    <row r="4759" spans="13:15" x14ac:dyDescent="0.25">
      <c r="M4759" s="24" t="str">
        <f t="shared" si="225"/>
        <v/>
      </c>
      <c r="N4759" s="24" t="str">
        <f t="shared" si="227"/>
        <v/>
      </c>
      <c r="O4759" s="96" t="str">
        <f t="shared" si="226"/>
        <v/>
      </c>
    </row>
    <row r="4760" spans="13:15" x14ac:dyDescent="0.25">
      <c r="M4760" s="24" t="str">
        <f t="shared" si="225"/>
        <v/>
      </c>
      <c r="N4760" s="24" t="str">
        <f t="shared" si="227"/>
        <v/>
      </c>
      <c r="O4760" s="96" t="str">
        <f t="shared" si="226"/>
        <v/>
      </c>
    </row>
    <row r="4761" spans="13:15" x14ac:dyDescent="0.25">
      <c r="M4761" s="24" t="str">
        <f t="shared" si="225"/>
        <v/>
      </c>
      <c r="N4761" s="24" t="str">
        <f t="shared" si="227"/>
        <v/>
      </c>
      <c r="O4761" s="96" t="str">
        <f t="shared" si="226"/>
        <v/>
      </c>
    </row>
    <row r="4762" spans="13:15" x14ac:dyDescent="0.25">
      <c r="M4762" s="24" t="str">
        <f t="shared" si="225"/>
        <v/>
      </c>
      <c r="N4762" s="24" t="str">
        <f t="shared" si="227"/>
        <v/>
      </c>
      <c r="O4762" s="96" t="str">
        <f t="shared" si="226"/>
        <v/>
      </c>
    </row>
    <row r="4763" spans="13:15" x14ac:dyDescent="0.25">
      <c r="M4763" s="24" t="str">
        <f t="shared" si="225"/>
        <v/>
      </c>
      <c r="N4763" s="24" t="str">
        <f t="shared" si="227"/>
        <v/>
      </c>
      <c r="O4763" s="96" t="str">
        <f t="shared" si="226"/>
        <v/>
      </c>
    </row>
    <row r="4764" spans="13:15" x14ac:dyDescent="0.25">
      <c r="M4764" s="24" t="str">
        <f t="shared" si="225"/>
        <v/>
      </c>
      <c r="N4764" s="24" t="str">
        <f t="shared" si="227"/>
        <v/>
      </c>
      <c r="O4764" s="96" t="str">
        <f t="shared" si="226"/>
        <v/>
      </c>
    </row>
    <row r="4765" spans="13:15" x14ac:dyDescent="0.25">
      <c r="M4765" s="24" t="str">
        <f t="shared" si="225"/>
        <v/>
      </c>
      <c r="N4765" s="24" t="str">
        <f t="shared" si="227"/>
        <v/>
      </c>
      <c r="O4765" s="96" t="str">
        <f t="shared" si="226"/>
        <v/>
      </c>
    </row>
    <row r="4766" spans="13:15" x14ac:dyDescent="0.25">
      <c r="M4766" s="24" t="str">
        <f t="shared" si="225"/>
        <v/>
      </c>
      <c r="N4766" s="24" t="str">
        <f t="shared" si="227"/>
        <v/>
      </c>
      <c r="O4766" s="96" t="str">
        <f t="shared" si="226"/>
        <v/>
      </c>
    </row>
    <row r="4767" spans="13:15" x14ac:dyDescent="0.25">
      <c r="M4767" s="24" t="str">
        <f t="shared" si="225"/>
        <v/>
      </c>
      <c r="N4767" s="24" t="str">
        <f t="shared" si="227"/>
        <v/>
      </c>
      <c r="O4767" s="96" t="str">
        <f t="shared" si="226"/>
        <v/>
      </c>
    </row>
    <row r="4768" spans="13:15" x14ac:dyDescent="0.25">
      <c r="M4768" s="24" t="str">
        <f t="shared" si="225"/>
        <v/>
      </c>
      <c r="N4768" s="24" t="str">
        <f t="shared" si="227"/>
        <v/>
      </c>
      <c r="O4768" s="96" t="str">
        <f t="shared" si="226"/>
        <v/>
      </c>
    </row>
    <row r="4769" spans="13:15" x14ac:dyDescent="0.25">
      <c r="M4769" s="24" t="str">
        <f t="shared" si="225"/>
        <v/>
      </c>
      <c r="N4769" s="24" t="str">
        <f t="shared" si="227"/>
        <v/>
      </c>
      <c r="O4769" s="96" t="str">
        <f t="shared" si="226"/>
        <v/>
      </c>
    </row>
    <row r="4770" spans="13:15" x14ac:dyDescent="0.25">
      <c r="M4770" s="24" t="str">
        <f t="shared" si="225"/>
        <v/>
      </c>
      <c r="N4770" s="24" t="str">
        <f t="shared" si="227"/>
        <v/>
      </c>
      <c r="O4770" s="96" t="str">
        <f t="shared" si="226"/>
        <v/>
      </c>
    </row>
    <row r="4771" spans="13:15" x14ac:dyDescent="0.25">
      <c r="M4771" s="24" t="str">
        <f t="shared" si="225"/>
        <v/>
      </c>
      <c r="N4771" s="24" t="str">
        <f t="shared" si="227"/>
        <v/>
      </c>
      <c r="O4771" s="96" t="str">
        <f t="shared" si="226"/>
        <v/>
      </c>
    </row>
    <row r="4772" spans="13:15" x14ac:dyDescent="0.25">
      <c r="M4772" s="24" t="str">
        <f t="shared" si="225"/>
        <v/>
      </c>
      <c r="N4772" s="24" t="str">
        <f t="shared" si="227"/>
        <v/>
      </c>
      <c r="O4772" s="96" t="str">
        <f t="shared" si="226"/>
        <v/>
      </c>
    </row>
    <row r="4773" spans="13:15" x14ac:dyDescent="0.25">
      <c r="M4773" s="24" t="str">
        <f t="shared" si="225"/>
        <v/>
      </c>
      <c r="N4773" s="24" t="str">
        <f t="shared" si="227"/>
        <v/>
      </c>
      <c r="O4773" s="96" t="str">
        <f t="shared" si="226"/>
        <v/>
      </c>
    </row>
    <row r="4774" spans="13:15" x14ac:dyDescent="0.25">
      <c r="M4774" s="24" t="str">
        <f t="shared" si="225"/>
        <v/>
      </c>
      <c r="N4774" s="24" t="str">
        <f t="shared" si="227"/>
        <v/>
      </c>
      <c r="O4774" s="96" t="str">
        <f t="shared" si="226"/>
        <v/>
      </c>
    </row>
    <row r="4775" spans="13:15" x14ac:dyDescent="0.25">
      <c r="M4775" s="24" t="str">
        <f t="shared" si="225"/>
        <v/>
      </c>
      <c r="N4775" s="24" t="str">
        <f t="shared" si="227"/>
        <v/>
      </c>
      <c r="O4775" s="96" t="str">
        <f t="shared" si="226"/>
        <v/>
      </c>
    </row>
    <row r="4776" spans="13:15" x14ac:dyDescent="0.25">
      <c r="M4776" s="24" t="str">
        <f t="shared" si="225"/>
        <v/>
      </c>
      <c r="N4776" s="24" t="str">
        <f t="shared" si="227"/>
        <v/>
      </c>
      <c r="O4776" s="96" t="str">
        <f t="shared" si="226"/>
        <v/>
      </c>
    </row>
    <row r="4777" spans="13:15" x14ac:dyDescent="0.25">
      <c r="M4777" s="24" t="str">
        <f t="shared" si="225"/>
        <v/>
      </c>
      <c r="N4777" s="24" t="str">
        <f t="shared" si="227"/>
        <v/>
      </c>
      <c r="O4777" s="96" t="str">
        <f t="shared" si="226"/>
        <v/>
      </c>
    </row>
    <row r="4778" spans="13:15" x14ac:dyDescent="0.25">
      <c r="M4778" s="24" t="str">
        <f t="shared" si="225"/>
        <v/>
      </c>
      <c r="N4778" s="24" t="str">
        <f t="shared" si="227"/>
        <v/>
      </c>
      <c r="O4778" s="96" t="str">
        <f t="shared" si="226"/>
        <v/>
      </c>
    </row>
    <row r="4779" spans="13:15" x14ac:dyDescent="0.25">
      <c r="M4779" s="24" t="str">
        <f t="shared" si="225"/>
        <v/>
      </c>
      <c r="N4779" s="24" t="str">
        <f t="shared" si="227"/>
        <v/>
      </c>
      <c r="O4779" s="96" t="str">
        <f t="shared" si="226"/>
        <v/>
      </c>
    </row>
    <row r="4780" spans="13:15" x14ac:dyDescent="0.25">
      <c r="M4780" s="24" t="str">
        <f t="shared" si="225"/>
        <v/>
      </c>
      <c r="N4780" s="24" t="str">
        <f t="shared" si="227"/>
        <v/>
      </c>
      <c r="O4780" s="96" t="str">
        <f t="shared" si="226"/>
        <v/>
      </c>
    </row>
    <row r="4781" spans="13:15" x14ac:dyDescent="0.25">
      <c r="M4781" s="24" t="str">
        <f t="shared" si="225"/>
        <v/>
      </c>
      <c r="N4781" s="24" t="str">
        <f t="shared" si="227"/>
        <v/>
      </c>
      <c r="O4781" s="96" t="str">
        <f t="shared" si="226"/>
        <v/>
      </c>
    </row>
    <row r="4782" spans="13:15" x14ac:dyDescent="0.25">
      <c r="M4782" s="24" t="str">
        <f t="shared" si="225"/>
        <v/>
      </c>
      <c r="N4782" s="24" t="str">
        <f t="shared" si="227"/>
        <v/>
      </c>
      <c r="O4782" s="96" t="str">
        <f t="shared" si="226"/>
        <v/>
      </c>
    </row>
    <row r="4783" spans="13:15" x14ac:dyDescent="0.25">
      <c r="M4783" s="24" t="str">
        <f t="shared" si="225"/>
        <v/>
      </c>
      <c r="N4783" s="24" t="str">
        <f t="shared" si="227"/>
        <v/>
      </c>
      <c r="O4783" s="96" t="str">
        <f t="shared" si="226"/>
        <v/>
      </c>
    </row>
    <row r="4784" spans="13:15" x14ac:dyDescent="0.25">
      <c r="M4784" s="24" t="str">
        <f t="shared" si="225"/>
        <v/>
      </c>
      <c r="N4784" s="24" t="str">
        <f t="shared" si="227"/>
        <v/>
      </c>
      <c r="O4784" s="96" t="str">
        <f t="shared" si="226"/>
        <v/>
      </c>
    </row>
    <row r="4785" spans="13:15" x14ac:dyDescent="0.25">
      <c r="M4785" s="24" t="str">
        <f t="shared" si="225"/>
        <v/>
      </c>
      <c r="N4785" s="24" t="str">
        <f t="shared" si="227"/>
        <v/>
      </c>
      <c r="O4785" s="96" t="str">
        <f t="shared" si="226"/>
        <v/>
      </c>
    </row>
    <row r="4786" spans="13:15" x14ac:dyDescent="0.25">
      <c r="M4786" s="24" t="str">
        <f t="shared" si="225"/>
        <v/>
      </c>
      <c r="N4786" s="24" t="str">
        <f t="shared" si="227"/>
        <v/>
      </c>
      <c r="O4786" s="96" t="str">
        <f t="shared" si="226"/>
        <v/>
      </c>
    </row>
    <row r="4787" spans="13:15" x14ac:dyDescent="0.25">
      <c r="M4787" s="24" t="str">
        <f t="shared" si="225"/>
        <v/>
      </c>
      <c r="N4787" s="24" t="str">
        <f t="shared" si="227"/>
        <v/>
      </c>
      <c r="O4787" s="96" t="str">
        <f t="shared" si="226"/>
        <v/>
      </c>
    </row>
    <row r="4788" spans="13:15" x14ac:dyDescent="0.25">
      <c r="M4788" s="24" t="str">
        <f t="shared" si="225"/>
        <v/>
      </c>
      <c r="N4788" s="24" t="str">
        <f t="shared" si="227"/>
        <v/>
      </c>
      <c r="O4788" s="96" t="str">
        <f t="shared" si="226"/>
        <v/>
      </c>
    </row>
    <row r="4789" spans="13:15" x14ac:dyDescent="0.25">
      <c r="M4789" s="24" t="str">
        <f t="shared" si="225"/>
        <v/>
      </c>
      <c r="N4789" s="24" t="str">
        <f t="shared" si="227"/>
        <v/>
      </c>
      <c r="O4789" s="96" t="str">
        <f t="shared" si="226"/>
        <v/>
      </c>
    </row>
    <row r="4790" spans="13:15" x14ac:dyDescent="0.25">
      <c r="M4790" s="24" t="str">
        <f t="shared" si="225"/>
        <v/>
      </c>
      <c r="N4790" s="24" t="str">
        <f t="shared" si="227"/>
        <v/>
      </c>
      <c r="O4790" s="96" t="str">
        <f t="shared" si="226"/>
        <v/>
      </c>
    </row>
    <row r="4791" spans="13:15" x14ac:dyDescent="0.25">
      <c r="M4791" s="24" t="str">
        <f t="shared" si="225"/>
        <v/>
      </c>
      <c r="N4791" s="24" t="str">
        <f t="shared" si="227"/>
        <v/>
      </c>
      <c r="O4791" s="96" t="str">
        <f t="shared" si="226"/>
        <v/>
      </c>
    </row>
    <row r="4792" spans="13:15" x14ac:dyDescent="0.25">
      <c r="M4792" s="24" t="str">
        <f t="shared" si="225"/>
        <v/>
      </c>
      <c r="N4792" s="24" t="str">
        <f t="shared" si="227"/>
        <v/>
      </c>
      <c r="O4792" s="96" t="str">
        <f t="shared" si="226"/>
        <v/>
      </c>
    </row>
    <row r="4793" spans="13:15" x14ac:dyDescent="0.25">
      <c r="M4793" s="24" t="str">
        <f t="shared" si="225"/>
        <v/>
      </c>
      <c r="N4793" s="24" t="str">
        <f t="shared" si="227"/>
        <v/>
      </c>
      <c r="O4793" s="96" t="str">
        <f t="shared" si="226"/>
        <v/>
      </c>
    </row>
    <row r="4794" spans="13:15" x14ac:dyDescent="0.25">
      <c r="M4794" s="24" t="str">
        <f t="shared" si="225"/>
        <v/>
      </c>
      <c r="N4794" s="24" t="str">
        <f t="shared" si="227"/>
        <v/>
      </c>
      <c r="O4794" s="96" t="str">
        <f t="shared" si="226"/>
        <v/>
      </c>
    </row>
    <row r="4795" spans="13:15" x14ac:dyDescent="0.25">
      <c r="M4795" s="24" t="str">
        <f t="shared" si="225"/>
        <v/>
      </c>
      <c r="N4795" s="24" t="str">
        <f t="shared" si="227"/>
        <v/>
      </c>
      <c r="O4795" s="96" t="str">
        <f t="shared" si="226"/>
        <v/>
      </c>
    </row>
    <row r="4796" spans="13:15" x14ac:dyDescent="0.25">
      <c r="M4796" s="24" t="str">
        <f t="shared" si="225"/>
        <v/>
      </c>
      <c r="N4796" s="24" t="str">
        <f t="shared" si="227"/>
        <v/>
      </c>
      <c r="O4796" s="96" t="str">
        <f t="shared" si="226"/>
        <v/>
      </c>
    </row>
    <row r="4797" spans="13:15" x14ac:dyDescent="0.25">
      <c r="M4797" s="24" t="str">
        <f t="shared" si="225"/>
        <v/>
      </c>
      <c r="N4797" s="24" t="str">
        <f t="shared" si="227"/>
        <v/>
      </c>
      <c r="O4797" s="96" t="str">
        <f t="shared" si="226"/>
        <v/>
      </c>
    </row>
    <row r="4798" spans="13:15" x14ac:dyDescent="0.25">
      <c r="M4798" s="24" t="str">
        <f t="shared" si="225"/>
        <v/>
      </c>
      <c r="N4798" s="24" t="str">
        <f t="shared" si="227"/>
        <v/>
      </c>
      <c r="O4798" s="96" t="str">
        <f t="shared" si="226"/>
        <v/>
      </c>
    </row>
    <row r="4799" spans="13:15" x14ac:dyDescent="0.25">
      <c r="M4799" s="24" t="str">
        <f t="shared" si="225"/>
        <v/>
      </c>
      <c r="N4799" s="24" t="str">
        <f t="shared" si="227"/>
        <v/>
      </c>
      <c r="O4799" s="96" t="str">
        <f t="shared" si="226"/>
        <v/>
      </c>
    </row>
    <row r="4800" spans="13:15" x14ac:dyDescent="0.25">
      <c r="M4800" s="24" t="str">
        <f t="shared" si="225"/>
        <v/>
      </c>
      <c r="N4800" s="24" t="str">
        <f t="shared" si="227"/>
        <v/>
      </c>
      <c r="O4800" s="96" t="str">
        <f t="shared" si="226"/>
        <v/>
      </c>
    </row>
    <row r="4801" spans="13:15" x14ac:dyDescent="0.25">
      <c r="M4801" s="24" t="str">
        <f t="shared" ref="M4801:M4864" si="228">IF($B4801="","",_xlfn.NUMBERVALUE(LEFT($J4801,5)))</f>
        <v/>
      </c>
      <c r="N4801" s="24" t="str">
        <f t="shared" si="227"/>
        <v/>
      </c>
      <c r="O4801" s="96" t="str">
        <f t="shared" si="226"/>
        <v/>
      </c>
    </row>
    <row r="4802" spans="13:15" x14ac:dyDescent="0.25">
      <c r="M4802" s="24" t="str">
        <f t="shared" si="228"/>
        <v/>
      </c>
      <c r="N4802" s="24" t="str">
        <f t="shared" si="227"/>
        <v/>
      </c>
      <c r="O4802" s="96" t="str">
        <f t="shared" si="226"/>
        <v/>
      </c>
    </row>
    <row r="4803" spans="13:15" x14ac:dyDescent="0.25">
      <c r="M4803" s="24" t="str">
        <f t="shared" si="228"/>
        <v/>
      </c>
      <c r="N4803" s="24" t="str">
        <f t="shared" si="227"/>
        <v/>
      </c>
      <c r="O4803" s="96" t="str">
        <f t="shared" ref="O4803:O4866" si="229">IF($A4803="","",HOUR($N4803))</f>
        <v/>
      </c>
    </row>
    <row r="4804" spans="13:15" x14ac:dyDescent="0.25">
      <c r="M4804" s="24" t="str">
        <f t="shared" si="228"/>
        <v/>
      </c>
      <c r="N4804" s="24" t="str">
        <f t="shared" si="227"/>
        <v/>
      </c>
      <c r="O4804" s="96" t="str">
        <f t="shared" si="229"/>
        <v/>
      </c>
    </row>
    <row r="4805" spans="13:15" x14ac:dyDescent="0.25">
      <c r="M4805" s="24" t="str">
        <f t="shared" si="228"/>
        <v/>
      </c>
      <c r="N4805" s="24" t="str">
        <f t="shared" si="227"/>
        <v/>
      </c>
      <c r="O4805" s="96" t="str">
        <f t="shared" si="229"/>
        <v/>
      </c>
    </row>
    <row r="4806" spans="13:15" x14ac:dyDescent="0.25">
      <c r="M4806" s="24" t="str">
        <f t="shared" si="228"/>
        <v/>
      </c>
      <c r="N4806" s="24" t="str">
        <f t="shared" si="227"/>
        <v/>
      </c>
      <c r="O4806" s="96" t="str">
        <f t="shared" si="229"/>
        <v/>
      </c>
    </row>
    <row r="4807" spans="13:15" x14ac:dyDescent="0.25">
      <c r="M4807" s="24" t="str">
        <f t="shared" si="228"/>
        <v/>
      </c>
      <c r="N4807" s="24" t="str">
        <f t="shared" si="227"/>
        <v/>
      </c>
      <c r="O4807" s="96" t="str">
        <f t="shared" si="229"/>
        <v/>
      </c>
    </row>
    <row r="4808" spans="13:15" x14ac:dyDescent="0.25">
      <c r="M4808" s="24" t="str">
        <f t="shared" si="228"/>
        <v/>
      </c>
      <c r="N4808" s="24" t="str">
        <f t="shared" ref="N4808:N4871" si="230">IF(B4808="","",IF($M4808&lt;10/48,10/48,IF($M4808&gt;39/48,39/48,$M4808)))</f>
        <v/>
      </c>
      <c r="O4808" s="96" t="str">
        <f t="shared" si="229"/>
        <v/>
      </c>
    </row>
    <row r="4809" spans="13:15" x14ac:dyDescent="0.25">
      <c r="M4809" s="24" t="str">
        <f t="shared" si="228"/>
        <v/>
      </c>
      <c r="N4809" s="24" t="str">
        <f t="shared" si="230"/>
        <v/>
      </c>
      <c r="O4809" s="96" t="str">
        <f t="shared" si="229"/>
        <v/>
      </c>
    </row>
    <row r="4810" spans="13:15" x14ac:dyDescent="0.25">
      <c r="M4810" s="24" t="str">
        <f t="shared" si="228"/>
        <v/>
      </c>
      <c r="N4810" s="24" t="str">
        <f t="shared" si="230"/>
        <v/>
      </c>
      <c r="O4810" s="96" t="str">
        <f t="shared" si="229"/>
        <v/>
      </c>
    </row>
    <row r="4811" spans="13:15" x14ac:dyDescent="0.25">
      <c r="M4811" s="24" t="str">
        <f t="shared" si="228"/>
        <v/>
      </c>
      <c r="N4811" s="24" t="str">
        <f t="shared" si="230"/>
        <v/>
      </c>
      <c r="O4811" s="96" t="str">
        <f t="shared" si="229"/>
        <v/>
      </c>
    </row>
    <row r="4812" spans="13:15" x14ac:dyDescent="0.25">
      <c r="M4812" s="24" t="str">
        <f t="shared" si="228"/>
        <v/>
      </c>
      <c r="N4812" s="24" t="str">
        <f t="shared" si="230"/>
        <v/>
      </c>
      <c r="O4812" s="96" t="str">
        <f t="shared" si="229"/>
        <v/>
      </c>
    </row>
    <row r="4813" spans="13:15" x14ac:dyDescent="0.25">
      <c r="M4813" s="24" t="str">
        <f t="shared" si="228"/>
        <v/>
      </c>
      <c r="N4813" s="24" t="str">
        <f t="shared" si="230"/>
        <v/>
      </c>
      <c r="O4813" s="96" t="str">
        <f t="shared" si="229"/>
        <v/>
      </c>
    </row>
    <row r="4814" spans="13:15" x14ac:dyDescent="0.25">
      <c r="M4814" s="24" t="str">
        <f t="shared" si="228"/>
        <v/>
      </c>
      <c r="N4814" s="24" t="str">
        <f t="shared" si="230"/>
        <v/>
      </c>
      <c r="O4814" s="96" t="str">
        <f t="shared" si="229"/>
        <v/>
      </c>
    </row>
    <row r="4815" spans="13:15" x14ac:dyDescent="0.25">
      <c r="M4815" s="24" t="str">
        <f t="shared" si="228"/>
        <v/>
      </c>
      <c r="N4815" s="24" t="str">
        <f t="shared" si="230"/>
        <v/>
      </c>
      <c r="O4815" s="96" t="str">
        <f t="shared" si="229"/>
        <v/>
      </c>
    </row>
    <row r="4816" spans="13:15" x14ac:dyDescent="0.25">
      <c r="M4816" s="24" t="str">
        <f t="shared" si="228"/>
        <v/>
      </c>
      <c r="N4816" s="24" t="str">
        <f t="shared" si="230"/>
        <v/>
      </c>
      <c r="O4816" s="96" t="str">
        <f t="shared" si="229"/>
        <v/>
      </c>
    </row>
    <row r="4817" spans="13:15" x14ac:dyDescent="0.25">
      <c r="M4817" s="24" t="str">
        <f t="shared" si="228"/>
        <v/>
      </c>
      <c r="N4817" s="24" t="str">
        <f t="shared" si="230"/>
        <v/>
      </c>
      <c r="O4817" s="96" t="str">
        <f t="shared" si="229"/>
        <v/>
      </c>
    </row>
    <row r="4818" spans="13:15" x14ac:dyDescent="0.25">
      <c r="M4818" s="24" t="str">
        <f t="shared" si="228"/>
        <v/>
      </c>
      <c r="N4818" s="24" t="str">
        <f t="shared" si="230"/>
        <v/>
      </c>
      <c r="O4818" s="96" t="str">
        <f t="shared" si="229"/>
        <v/>
      </c>
    </row>
    <row r="4819" spans="13:15" x14ac:dyDescent="0.25">
      <c r="M4819" s="24" t="str">
        <f t="shared" si="228"/>
        <v/>
      </c>
      <c r="N4819" s="24" t="str">
        <f t="shared" si="230"/>
        <v/>
      </c>
      <c r="O4819" s="96" t="str">
        <f t="shared" si="229"/>
        <v/>
      </c>
    </row>
    <row r="4820" spans="13:15" x14ac:dyDescent="0.25">
      <c r="M4820" s="24" t="str">
        <f t="shared" si="228"/>
        <v/>
      </c>
      <c r="N4820" s="24" t="str">
        <f t="shared" si="230"/>
        <v/>
      </c>
      <c r="O4820" s="96" t="str">
        <f t="shared" si="229"/>
        <v/>
      </c>
    </row>
    <row r="4821" spans="13:15" x14ac:dyDescent="0.25">
      <c r="M4821" s="24" t="str">
        <f t="shared" si="228"/>
        <v/>
      </c>
      <c r="N4821" s="24" t="str">
        <f t="shared" si="230"/>
        <v/>
      </c>
      <c r="O4821" s="96" t="str">
        <f t="shared" si="229"/>
        <v/>
      </c>
    </row>
    <row r="4822" spans="13:15" x14ac:dyDescent="0.25">
      <c r="M4822" s="24" t="str">
        <f t="shared" si="228"/>
        <v/>
      </c>
      <c r="N4822" s="24" t="str">
        <f t="shared" si="230"/>
        <v/>
      </c>
      <c r="O4822" s="96" t="str">
        <f t="shared" si="229"/>
        <v/>
      </c>
    </row>
    <row r="4823" spans="13:15" x14ac:dyDescent="0.25">
      <c r="M4823" s="24" t="str">
        <f t="shared" si="228"/>
        <v/>
      </c>
      <c r="N4823" s="24" t="str">
        <f t="shared" si="230"/>
        <v/>
      </c>
      <c r="O4823" s="96" t="str">
        <f t="shared" si="229"/>
        <v/>
      </c>
    </row>
    <row r="4824" spans="13:15" x14ac:dyDescent="0.25">
      <c r="M4824" s="24" t="str">
        <f t="shared" si="228"/>
        <v/>
      </c>
      <c r="N4824" s="24" t="str">
        <f t="shared" si="230"/>
        <v/>
      </c>
      <c r="O4824" s="96" t="str">
        <f t="shared" si="229"/>
        <v/>
      </c>
    </row>
    <row r="4825" spans="13:15" x14ac:dyDescent="0.25">
      <c r="M4825" s="24" t="str">
        <f t="shared" si="228"/>
        <v/>
      </c>
      <c r="N4825" s="24" t="str">
        <f t="shared" si="230"/>
        <v/>
      </c>
      <c r="O4825" s="96" t="str">
        <f t="shared" si="229"/>
        <v/>
      </c>
    </row>
    <row r="4826" spans="13:15" x14ac:dyDescent="0.25">
      <c r="M4826" s="24" t="str">
        <f t="shared" si="228"/>
        <v/>
      </c>
      <c r="N4826" s="24" t="str">
        <f t="shared" si="230"/>
        <v/>
      </c>
      <c r="O4826" s="96" t="str">
        <f t="shared" si="229"/>
        <v/>
      </c>
    </row>
    <row r="4827" spans="13:15" x14ac:dyDescent="0.25">
      <c r="M4827" s="24" t="str">
        <f t="shared" si="228"/>
        <v/>
      </c>
      <c r="N4827" s="24" t="str">
        <f t="shared" si="230"/>
        <v/>
      </c>
      <c r="O4827" s="96" t="str">
        <f t="shared" si="229"/>
        <v/>
      </c>
    </row>
    <row r="4828" spans="13:15" x14ac:dyDescent="0.25">
      <c r="M4828" s="24" t="str">
        <f t="shared" si="228"/>
        <v/>
      </c>
      <c r="N4828" s="24" t="str">
        <f t="shared" si="230"/>
        <v/>
      </c>
      <c r="O4828" s="96" t="str">
        <f t="shared" si="229"/>
        <v/>
      </c>
    </row>
    <row r="4829" spans="13:15" x14ac:dyDescent="0.25">
      <c r="M4829" s="24" t="str">
        <f t="shared" si="228"/>
        <v/>
      </c>
      <c r="N4829" s="24" t="str">
        <f t="shared" si="230"/>
        <v/>
      </c>
      <c r="O4829" s="96" t="str">
        <f t="shared" si="229"/>
        <v/>
      </c>
    </row>
    <row r="4830" spans="13:15" x14ac:dyDescent="0.25">
      <c r="M4830" s="24" t="str">
        <f t="shared" si="228"/>
        <v/>
      </c>
      <c r="N4830" s="24" t="str">
        <f t="shared" si="230"/>
        <v/>
      </c>
      <c r="O4830" s="96" t="str">
        <f t="shared" si="229"/>
        <v/>
      </c>
    </row>
    <row r="4831" spans="13:15" x14ac:dyDescent="0.25">
      <c r="M4831" s="24" t="str">
        <f t="shared" si="228"/>
        <v/>
      </c>
      <c r="N4831" s="24" t="str">
        <f t="shared" si="230"/>
        <v/>
      </c>
      <c r="O4831" s="96" t="str">
        <f t="shared" si="229"/>
        <v/>
      </c>
    </row>
    <row r="4832" spans="13:15" x14ac:dyDescent="0.25">
      <c r="M4832" s="24" t="str">
        <f t="shared" si="228"/>
        <v/>
      </c>
      <c r="N4832" s="24" t="str">
        <f t="shared" si="230"/>
        <v/>
      </c>
      <c r="O4832" s="96" t="str">
        <f t="shared" si="229"/>
        <v/>
      </c>
    </row>
    <row r="4833" spans="13:15" x14ac:dyDescent="0.25">
      <c r="M4833" s="24" t="str">
        <f t="shared" si="228"/>
        <v/>
      </c>
      <c r="N4833" s="24" t="str">
        <f t="shared" si="230"/>
        <v/>
      </c>
      <c r="O4833" s="96" t="str">
        <f t="shared" si="229"/>
        <v/>
      </c>
    </row>
    <row r="4834" spans="13:15" x14ac:dyDescent="0.25">
      <c r="M4834" s="24" t="str">
        <f t="shared" si="228"/>
        <v/>
      </c>
      <c r="N4834" s="24" t="str">
        <f t="shared" si="230"/>
        <v/>
      </c>
      <c r="O4834" s="96" t="str">
        <f t="shared" si="229"/>
        <v/>
      </c>
    </row>
    <row r="4835" spans="13:15" x14ac:dyDescent="0.25">
      <c r="M4835" s="24" t="str">
        <f t="shared" si="228"/>
        <v/>
      </c>
      <c r="N4835" s="24" t="str">
        <f t="shared" si="230"/>
        <v/>
      </c>
      <c r="O4835" s="96" t="str">
        <f t="shared" si="229"/>
        <v/>
      </c>
    </row>
    <row r="4836" spans="13:15" x14ac:dyDescent="0.25">
      <c r="M4836" s="24" t="str">
        <f t="shared" si="228"/>
        <v/>
      </c>
      <c r="N4836" s="24" t="str">
        <f t="shared" si="230"/>
        <v/>
      </c>
      <c r="O4836" s="96" t="str">
        <f t="shared" si="229"/>
        <v/>
      </c>
    </row>
    <row r="4837" spans="13:15" x14ac:dyDescent="0.25">
      <c r="M4837" s="24" t="str">
        <f t="shared" si="228"/>
        <v/>
      </c>
      <c r="N4837" s="24" t="str">
        <f t="shared" si="230"/>
        <v/>
      </c>
      <c r="O4837" s="96" t="str">
        <f t="shared" si="229"/>
        <v/>
      </c>
    </row>
    <row r="4838" spans="13:15" x14ac:dyDescent="0.25">
      <c r="M4838" s="24" t="str">
        <f t="shared" si="228"/>
        <v/>
      </c>
      <c r="N4838" s="24" t="str">
        <f t="shared" si="230"/>
        <v/>
      </c>
      <c r="O4838" s="96" t="str">
        <f t="shared" si="229"/>
        <v/>
      </c>
    </row>
    <row r="4839" spans="13:15" x14ac:dyDescent="0.25">
      <c r="M4839" s="24" t="str">
        <f t="shared" si="228"/>
        <v/>
      </c>
      <c r="N4839" s="24" t="str">
        <f t="shared" si="230"/>
        <v/>
      </c>
      <c r="O4839" s="96" t="str">
        <f t="shared" si="229"/>
        <v/>
      </c>
    </row>
    <row r="4840" spans="13:15" x14ac:dyDescent="0.25">
      <c r="M4840" s="24" t="str">
        <f t="shared" si="228"/>
        <v/>
      </c>
      <c r="N4840" s="24" t="str">
        <f t="shared" si="230"/>
        <v/>
      </c>
      <c r="O4840" s="96" t="str">
        <f t="shared" si="229"/>
        <v/>
      </c>
    </row>
    <row r="4841" spans="13:15" x14ac:dyDescent="0.25">
      <c r="M4841" s="24" t="str">
        <f t="shared" si="228"/>
        <v/>
      </c>
      <c r="N4841" s="24" t="str">
        <f t="shared" si="230"/>
        <v/>
      </c>
      <c r="O4841" s="96" t="str">
        <f t="shared" si="229"/>
        <v/>
      </c>
    </row>
    <row r="4842" spans="13:15" x14ac:dyDescent="0.25">
      <c r="M4842" s="24" t="str">
        <f t="shared" si="228"/>
        <v/>
      </c>
      <c r="N4842" s="24" t="str">
        <f t="shared" si="230"/>
        <v/>
      </c>
      <c r="O4842" s="96" t="str">
        <f t="shared" si="229"/>
        <v/>
      </c>
    </row>
    <row r="4843" spans="13:15" x14ac:dyDescent="0.25">
      <c r="M4843" s="24" t="str">
        <f t="shared" si="228"/>
        <v/>
      </c>
      <c r="N4843" s="24" t="str">
        <f t="shared" si="230"/>
        <v/>
      </c>
      <c r="O4843" s="96" t="str">
        <f t="shared" si="229"/>
        <v/>
      </c>
    </row>
    <row r="4844" spans="13:15" x14ac:dyDescent="0.25">
      <c r="M4844" s="24" t="str">
        <f t="shared" si="228"/>
        <v/>
      </c>
      <c r="N4844" s="24" t="str">
        <f t="shared" si="230"/>
        <v/>
      </c>
      <c r="O4844" s="96" t="str">
        <f t="shared" si="229"/>
        <v/>
      </c>
    </row>
    <row r="4845" spans="13:15" x14ac:dyDescent="0.25">
      <c r="M4845" s="24" t="str">
        <f t="shared" si="228"/>
        <v/>
      </c>
      <c r="N4845" s="24" t="str">
        <f t="shared" si="230"/>
        <v/>
      </c>
      <c r="O4845" s="96" t="str">
        <f t="shared" si="229"/>
        <v/>
      </c>
    </row>
    <row r="4846" spans="13:15" x14ac:dyDescent="0.25">
      <c r="M4846" s="24" t="str">
        <f t="shared" si="228"/>
        <v/>
      </c>
      <c r="N4846" s="24" t="str">
        <f t="shared" si="230"/>
        <v/>
      </c>
      <c r="O4846" s="96" t="str">
        <f t="shared" si="229"/>
        <v/>
      </c>
    </row>
    <row r="4847" spans="13:15" x14ac:dyDescent="0.25">
      <c r="M4847" s="24" t="str">
        <f t="shared" si="228"/>
        <v/>
      </c>
      <c r="N4847" s="24" t="str">
        <f t="shared" si="230"/>
        <v/>
      </c>
      <c r="O4847" s="96" t="str">
        <f t="shared" si="229"/>
        <v/>
      </c>
    </row>
    <row r="4848" spans="13:15" x14ac:dyDescent="0.25">
      <c r="M4848" s="24" t="str">
        <f t="shared" si="228"/>
        <v/>
      </c>
      <c r="N4848" s="24" t="str">
        <f t="shared" si="230"/>
        <v/>
      </c>
      <c r="O4848" s="96" t="str">
        <f t="shared" si="229"/>
        <v/>
      </c>
    </row>
    <row r="4849" spans="13:15" x14ac:dyDescent="0.25">
      <c r="M4849" s="24" t="str">
        <f t="shared" si="228"/>
        <v/>
      </c>
      <c r="N4849" s="24" t="str">
        <f t="shared" si="230"/>
        <v/>
      </c>
      <c r="O4849" s="96" t="str">
        <f t="shared" si="229"/>
        <v/>
      </c>
    </row>
    <row r="4850" spans="13:15" x14ac:dyDescent="0.25">
      <c r="M4850" s="24" t="str">
        <f t="shared" si="228"/>
        <v/>
      </c>
      <c r="N4850" s="24" t="str">
        <f t="shared" si="230"/>
        <v/>
      </c>
      <c r="O4850" s="96" t="str">
        <f t="shared" si="229"/>
        <v/>
      </c>
    </row>
    <row r="4851" spans="13:15" x14ac:dyDescent="0.25">
      <c r="M4851" s="24" t="str">
        <f t="shared" si="228"/>
        <v/>
      </c>
      <c r="N4851" s="24" t="str">
        <f t="shared" si="230"/>
        <v/>
      </c>
      <c r="O4851" s="96" t="str">
        <f t="shared" si="229"/>
        <v/>
      </c>
    </row>
    <row r="4852" spans="13:15" x14ac:dyDescent="0.25">
      <c r="M4852" s="24" t="str">
        <f t="shared" si="228"/>
        <v/>
      </c>
      <c r="N4852" s="24" t="str">
        <f t="shared" si="230"/>
        <v/>
      </c>
      <c r="O4852" s="96" t="str">
        <f t="shared" si="229"/>
        <v/>
      </c>
    </row>
    <row r="4853" spans="13:15" x14ac:dyDescent="0.25">
      <c r="M4853" s="24" t="str">
        <f t="shared" si="228"/>
        <v/>
      </c>
      <c r="N4853" s="24" t="str">
        <f t="shared" si="230"/>
        <v/>
      </c>
      <c r="O4853" s="96" t="str">
        <f t="shared" si="229"/>
        <v/>
      </c>
    </row>
    <row r="4854" spans="13:15" x14ac:dyDescent="0.25">
      <c r="M4854" s="24" t="str">
        <f t="shared" si="228"/>
        <v/>
      </c>
      <c r="N4854" s="24" t="str">
        <f t="shared" si="230"/>
        <v/>
      </c>
      <c r="O4854" s="96" t="str">
        <f t="shared" si="229"/>
        <v/>
      </c>
    </row>
    <row r="4855" spans="13:15" x14ac:dyDescent="0.25">
      <c r="M4855" s="24" t="str">
        <f t="shared" si="228"/>
        <v/>
      </c>
      <c r="N4855" s="24" t="str">
        <f t="shared" si="230"/>
        <v/>
      </c>
      <c r="O4855" s="96" t="str">
        <f t="shared" si="229"/>
        <v/>
      </c>
    </row>
    <row r="4856" spans="13:15" x14ac:dyDescent="0.25">
      <c r="M4856" s="24" t="str">
        <f t="shared" si="228"/>
        <v/>
      </c>
      <c r="N4856" s="24" t="str">
        <f t="shared" si="230"/>
        <v/>
      </c>
      <c r="O4856" s="96" t="str">
        <f t="shared" si="229"/>
        <v/>
      </c>
    </row>
    <row r="4857" spans="13:15" x14ac:dyDescent="0.25">
      <c r="M4857" s="24" t="str">
        <f t="shared" si="228"/>
        <v/>
      </c>
      <c r="N4857" s="24" t="str">
        <f t="shared" si="230"/>
        <v/>
      </c>
      <c r="O4857" s="96" t="str">
        <f t="shared" si="229"/>
        <v/>
      </c>
    </row>
    <row r="4858" spans="13:15" x14ac:dyDescent="0.25">
      <c r="M4858" s="24" t="str">
        <f t="shared" si="228"/>
        <v/>
      </c>
      <c r="N4858" s="24" t="str">
        <f t="shared" si="230"/>
        <v/>
      </c>
      <c r="O4858" s="96" t="str">
        <f t="shared" si="229"/>
        <v/>
      </c>
    </row>
    <row r="4859" spans="13:15" x14ac:dyDescent="0.25">
      <c r="M4859" s="24" t="str">
        <f t="shared" si="228"/>
        <v/>
      </c>
      <c r="N4859" s="24" t="str">
        <f t="shared" si="230"/>
        <v/>
      </c>
      <c r="O4859" s="96" t="str">
        <f t="shared" si="229"/>
        <v/>
      </c>
    </row>
    <row r="4860" spans="13:15" x14ac:dyDescent="0.25">
      <c r="M4860" s="24" t="str">
        <f t="shared" si="228"/>
        <v/>
      </c>
      <c r="N4860" s="24" t="str">
        <f t="shared" si="230"/>
        <v/>
      </c>
      <c r="O4860" s="96" t="str">
        <f t="shared" si="229"/>
        <v/>
      </c>
    </row>
    <row r="4861" spans="13:15" x14ac:dyDescent="0.25">
      <c r="M4861" s="24" t="str">
        <f t="shared" si="228"/>
        <v/>
      </c>
      <c r="N4861" s="24" t="str">
        <f t="shared" si="230"/>
        <v/>
      </c>
      <c r="O4861" s="96" t="str">
        <f t="shared" si="229"/>
        <v/>
      </c>
    </row>
    <row r="4862" spans="13:15" x14ac:dyDescent="0.25">
      <c r="M4862" s="24" t="str">
        <f t="shared" si="228"/>
        <v/>
      </c>
      <c r="N4862" s="24" t="str">
        <f t="shared" si="230"/>
        <v/>
      </c>
      <c r="O4862" s="96" t="str">
        <f t="shared" si="229"/>
        <v/>
      </c>
    </row>
    <row r="4863" spans="13:15" x14ac:dyDescent="0.25">
      <c r="M4863" s="24" t="str">
        <f t="shared" si="228"/>
        <v/>
      </c>
      <c r="N4863" s="24" t="str">
        <f t="shared" si="230"/>
        <v/>
      </c>
      <c r="O4863" s="96" t="str">
        <f t="shared" si="229"/>
        <v/>
      </c>
    </row>
    <row r="4864" spans="13:15" x14ac:dyDescent="0.25">
      <c r="M4864" s="24" t="str">
        <f t="shared" si="228"/>
        <v/>
      </c>
      <c r="N4864" s="24" t="str">
        <f t="shared" si="230"/>
        <v/>
      </c>
      <c r="O4864" s="96" t="str">
        <f t="shared" si="229"/>
        <v/>
      </c>
    </row>
    <row r="4865" spans="13:15" x14ac:dyDescent="0.25">
      <c r="M4865" s="24" t="str">
        <f t="shared" ref="M4865:M4928" si="231">IF($B4865="","",_xlfn.NUMBERVALUE(LEFT($J4865,5)))</f>
        <v/>
      </c>
      <c r="N4865" s="24" t="str">
        <f t="shared" si="230"/>
        <v/>
      </c>
      <c r="O4865" s="96" t="str">
        <f t="shared" si="229"/>
        <v/>
      </c>
    </row>
    <row r="4866" spans="13:15" x14ac:dyDescent="0.25">
      <c r="M4866" s="24" t="str">
        <f t="shared" si="231"/>
        <v/>
      </c>
      <c r="N4866" s="24" t="str">
        <f t="shared" si="230"/>
        <v/>
      </c>
      <c r="O4866" s="96" t="str">
        <f t="shared" si="229"/>
        <v/>
      </c>
    </row>
    <row r="4867" spans="13:15" x14ac:dyDescent="0.25">
      <c r="M4867" s="24" t="str">
        <f t="shared" si="231"/>
        <v/>
      </c>
      <c r="N4867" s="24" t="str">
        <f t="shared" si="230"/>
        <v/>
      </c>
      <c r="O4867" s="96" t="str">
        <f t="shared" ref="O4867:O4930" si="232">IF($A4867="","",HOUR($N4867))</f>
        <v/>
      </c>
    </row>
    <row r="4868" spans="13:15" x14ac:dyDescent="0.25">
      <c r="M4868" s="24" t="str">
        <f t="shared" si="231"/>
        <v/>
      </c>
      <c r="N4868" s="24" t="str">
        <f t="shared" si="230"/>
        <v/>
      </c>
      <c r="O4868" s="96" t="str">
        <f t="shared" si="232"/>
        <v/>
      </c>
    </row>
    <row r="4869" spans="13:15" x14ac:dyDescent="0.25">
      <c r="M4869" s="24" t="str">
        <f t="shared" si="231"/>
        <v/>
      </c>
      <c r="N4869" s="24" t="str">
        <f t="shared" si="230"/>
        <v/>
      </c>
      <c r="O4869" s="96" t="str">
        <f t="shared" si="232"/>
        <v/>
      </c>
    </row>
    <row r="4870" spans="13:15" x14ac:dyDescent="0.25">
      <c r="M4870" s="24" t="str">
        <f t="shared" si="231"/>
        <v/>
      </c>
      <c r="N4870" s="24" t="str">
        <f t="shared" si="230"/>
        <v/>
      </c>
      <c r="O4870" s="96" t="str">
        <f t="shared" si="232"/>
        <v/>
      </c>
    </row>
    <row r="4871" spans="13:15" x14ac:dyDescent="0.25">
      <c r="M4871" s="24" t="str">
        <f t="shared" si="231"/>
        <v/>
      </c>
      <c r="N4871" s="24" t="str">
        <f t="shared" si="230"/>
        <v/>
      </c>
      <c r="O4871" s="96" t="str">
        <f t="shared" si="232"/>
        <v/>
      </c>
    </row>
    <row r="4872" spans="13:15" x14ac:dyDescent="0.25">
      <c r="M4872" s="24" t="str">
        <f t="shared" si="231"/>
        <v/>
      </c>
      <c r="N4872" s="24" t="str">
        <f t="shared" ref="N4872:N4935" si="233">IF(B4872="","",IF($M4872&lt;10/48,10/48,IF($M4872&gt;39/48,39/48,$M4872)))</f>
        <v/>
      </c>
      <c r="O4872" s="96" t="str">
        <f t="shared" si="232"/>
        <v/>
      </c>
    </row>
    <row r="4873" spans="13:15" x14ac:dyDescent="0.25">
      <c r="M4873" s="24" t="str">
        <f t="shared" si="231"/>
        <v/>
      </c>
      <c r="N4873" s="24" t="str">
        <f t="shared" si="233"/>
        <v/>
      </c>
      <c r="O4873" s="96" t="str">
        <f t="shared" si="232"/>
        <v/>
      </c>
    </row>
    <row r="4874" spans="13:15" x14ac:dyDescent="0.25">
      <c r="M4874" s="24" t="str">
        <f t="shared" si="231"/>
        <v/>
      </c>
      <c r="N4874" s="24" t="str">
        <f t="shared" si="233"/>
        <v/>
      </c>
      <c r="O4874" s="96" t="str">
        <f t="shared" si="232"/>
        <v/>
      </c>
    </row>
    <row r="4875" spans="13:15" x14ac:dyDescent="0.25">
      <c r="M4875" s="24" t="str">
        <f t="shared" si="231"/>
        <v/>
      </c>
      <c r="N4875" s="24" t="str">
        <f t="shared" si="233"/>
        <v/>
      </c>
      <c r="O4875" s="96" t="str">
        <f t="shared" si="232"/>
        <v/>
      </c>
    </row>
    <row r="4876" spans="13:15" x14ac:dyDescent="0.25">
      <c r="M4876" s="24" t="str">
        <f t="shared" si="231"/>
        <v/>
      </c>
      <c r="N4876" s="24" t="str">
        <f t="shared" si="233"/>
        <v/>
      </c>
      <c r="O4876" s="96" t="str">
        <f t="shared" si="232"/>
        <v/>
      </c>
    </row>
    <row r="4877" spans="13:15" x14ac:dyDescent="0.25">
      <c r="M4877" s="24" t="str">
        <f t="shared" si="231"/>
        <v/>
      </c>
      <c r="N4877" s="24" t="str">
        <f t="shared" si="233"/>
        <v/>
      </c>
      <c r="O4877" s="96" t="str">
        <f t="shared" si="232"/>
        <v/>
      </c>
    </row>
    <row r="4878" spans="13:15" x14ac:dyDescent="0.25">
      <c r="M4878" s="24" t="str">
        <f t="shared" si="231"/>
        <v/>
      </c>
      <c r="N4878" s="24" t="str">
        <f t="shared" si="233"/>
        <v/>
      </c>
      <c r="O4878" s="96" t="str">
        <f t="shared" si="232"/>
        <v/>
      </c>
    </row>
    <row r="4879" spans="13:15" x14ac:dyDescent="0.25">
      <c r="M4879" s="24" t="str">
        <f t="shared" si="231"/>
        <v/>
      </c>
      <c r="N4879" s="24" t="str">
        <f t="shared" si="233"/>
        <v/>
      </c>
      <c r="O4879" s="96" t="str">
        <f t="shared" si="232"/>
        <v/>
      </c>
    </row>
    <row r="4880" spans="13:15" x14ac:dyDescent="0.25">
      <c r="M4880" s="24" t="str">
        <f t="shared" si="231"/>
        <v/>
      </c>
      <c r="N4880" s="24" t="str">
        <f t="shared" si="233"/>
        <v/>
      </c>
      <c r="O4880" s="96" t="str">
        <f t="shared" si="232"/>
        <v/>
      </c>
    </row>
    <row r="4881" spans="13:15" x14ac:dyDescent="0.25">
      <c r="M4881" s="24" t="str">
        <f t="shared" si="231"/>
        <v/>
      </c>
      <c r="N4881" s="24" t="str">
        <f t="shared" si="233"/>
        <v/>
      </c>
      <c r="O4881" s="96" t="str">
        <f t="shared" si="232"/>
        <v/>
      </c>
    </row>
    <row r="4882" spans="13:15" x14ac:dyDescent="0.25">
      <c r="M4882" s="24" t="str">
        <f t="shared" si="231"/>
        <v/>
      </c>
      <c r="N4882" s="24" t="str">
        <f t="shared" si="233"/>
        <v/>
      </c>
      <c r="O4882" s="96" t="str">
        <f t="shared" si="232"/>
        <v/>
      </c>
    </row>
    <row r="4883" spans="13:15" x14ac:dyDescent="0.25">
      <c r="M4883" s="24" t="str">
        <f t="shared" si="231"/>
        <v/>
      </c>
      <c r="N4883" s="24" t="str">
        <f t="shared" si="233"/>
        <v/>
      </c>
      <c r="O4883" s="96" t="str">
        <f t="shared" si="232"/>
        <v/>
      </c>
    </row>
    <row r="4884" spans="13:15" x14ac:dyDescent="0.25">
      <c r="M4884" s="24" t="str">
        <f t="shared" si="231"/>
        <v/>
      </c>
      <c r="N4884" s="24" t="str">
        <f t="shared" si="233"/>
        <v/>
      </c>
      <c r="O4884" s="96" t="str">
        <f t="shared" si="232"/>
        <v/>
      </c>
    </row>
    <row r="4885" spans="13:15" x14ac:dyDescent="0.25">
      <c r="M4885" s="24" t="str">
        <f t="shared" si="231"/>
        <v/>
      </c>
      <c r="N4885" s="24" t="str">
        <f t="shared" si="233"/>
        <v/>
      </c>
      <c r="O4885" s="96" t="str">
        <f t="shared" si="232"/>
        <v/>
      </c>
    </row>
    <row r="4886" spans="13:15" x14ac:dyDescent="0.25">
      <c r="M4886" s="24" t="str">
        <f t="shared" si="231"/>
        <v/>
      </c>
      <c r="N4886" s="24" t="str">
        <f t="shared" si="233"/>
        <v/>
      </c>
      <c r="O4886" s="96" t="str">
        <f t="shared" si="232"/>
        <v/>
      </c>
    </row>
    <row r="4887" spans="13:15" x14ac:dyDescent="0.25">
      <c r="M4887" s="24" t="str">
        <f t="shared" si="231"/>
        <v/>
      </c>
      <c r="N4887" s="24" t="str">
        <f t="shared" si="233"/>
        <v/>
      </c>
      <c r="O4887" s="96" t="str">
        <f t="shared" si="232"/>
        <v/>
      </c>
    </row>
    <row r="4888" spans="13:15" x14ac:dyDescent="0.25">
      <c r="M4888" s="24" t="str">
        <f t="shared" si="231"/>
        <v/>
      </c>
      <c r="N4888" s="24" t="str">
        <f t="shared" si="233"/>
        <v/>
      </c>
      <c r="O4888" s="96" t="str">
        <f t="shared" si="232"/>
        <v/>
      </c>
    </row>
    <row r="4889" spans="13:15" x14ac:dyDescent="0.25">
      <c r="M4889" s="24" t="str">
        <f t="shared" si="231"/>
        <v/>
      </c>
      <c r="N4889" s="24" t="str">
        <f t="shared" si="233"/>
        <v/>
      </c>
      <c r="O4889" s="96" t="str">
        <f t="shared" si="232"/>
        <v/>
      </c>
    </row>
    <row r="4890" spans="13:15" x14ac:dyDescent="0.25">
      <c r="M4890" s="24" t="str">
        <f t="shared" si="231"/>
        <v/>
      </c>
      <c r="N4890" s="24" t="str">
        <f t="shared" si="233"/>
        <v/>
      </c>
      <c r="O4890" s="96" t="str">
        <f t="shared" si="232"/>
        <v/>
      </c>
    </row>
    <row r="4891" spans="13:15" x14ac:dyDescent="0.25">
      <c r="M4891" s="24" t="str">
        <f t="shared" si="231"/>
        <v/>
      </c>
      <c r="N4891" s="24" t="str">
        <f t="shared" si="233"/>
        <v/>
      </c>
      <c r="O4891" s="96" t="str">
        <f t="shared" si="232"/>
        <v/>
      </c>
    </row>
    <row r="4892" spans="13:15" x14ac:dyDescent="0.25">
      <c r="M4892" s="24" t="str">
        <f t="shared" si="231"/>
        <v/>
      </c>
      <c r="N4892" s="24" t="str">
        <f t="shared" si="233"/>
        <v/>
      </c>
      <c r="O4892" s="96" t="str">
        <f t="shared" si="232"/>
        <v/>
      </c>
    </row>
    <row r="4893" spans="13:15" x14ac:dyDescent="0.25">
      <c r="M4893" s="24" t="str">
        <f t="shared" si="231"/>
        <v/>
      </c>
      <c r="N4893" s="24" t="str">
        <f t="shared" si="233"/>
        <v/>
      </c>
      <c r="O4893" s="96" t="str">
        <f t="shared" si="232"/>
        <v/>
      </c>
    </row>
    <row r="4894" spans="13:15" x14ac:dyDescent="0.25">
      <c r="M4894" s="24" t="str">
        <f t="shared" si="231"/>
        <v/>
      </c>
      <c r="N4894" s="24" t="str">
        <f t="shared" si="233"/>
        <v/>
      </c>
      <c r="O4894" s="96" t="str">
        <f t="shared" si="232"/>
        <v/>
      </c>
    </row>
    <row r="4895" spans="13:15" x14ac:dyDescent="0.25">
      <c r="M4895" s="24" t="str">
        <f t="shared" si="231"/>
        <v/>
      </c>
      <c r="N4895" s="24" t="str">
        <f t="shared" si="233"/>
        <v/>
      </c>
      <c r="O4895" s="96" t="str">
        <f t="shared" si="232"/>
        <v/>
      </c>
    </row>
    <row r="4896" spans="13:15" x14ac:dyDescent="0.25">
      <c r="M4896" s="24" t="str">
        <f t="shared" si="231"/>
        <v/>
      </c>
      <c r="N4896" s="24" t="str">
        <f t="shared" si="233"/>
        <v/>
      </c>
      <c r="O4896" s="96" t="str">
        <f t="shared" si="232"/>
        <v/>
      </c>
    </row>
    <row r="4897" spans="13:15" x14ac:dyDescent="0.25">
      <c r="M4897" s="24" t="str">
        <f t="shared" si="231"/>
        <v/>
      </c>
      <c r="N4897" s="24" t="str">
        <f t="shared" si="233"/>
        <v/>
      </c>
      <c r="O4897" s="96" t="str">
        <f t="shared" si="232"/>
        <v/>
      </c>
    </row>
    <row r="4898" spans="13:15" x14ac:dyDescent="0.25">
      <c r="M4898" s="24" t="str">
        <f t="shared" si="231"/>
        <v/>
      </c>
      <c r="N4898" s="24" t="str">
        <f t="shared" si="233"/>
        <v/>
      </c>
      <c r="O4898" s="96" t="str">
        <f t="shared" si="232"/>
        <v/>
      </c>
    </row>
    <row r="4899" spans="13:15" x14ac:dyDescent="0.25">
      <c r="M4899" s="24" t="str">
        <f t="shared" si="231"/>
        <v/>
      </c>
      <c r="N4899" s="24" t="str">
        <f t="shared" si="233"/>
        <v/>
      </c>
      <c r="O4899" s="96" t="str">
        <f t="shared" si="232"/>
        <v/>
      </c>
    </row>
    <row r="4900" spans="13:15" x14ac:dyDescent="0.25">
      <c r="M4900" s="24" t="str">
        <f t="shared" si="231"/>
        <v/>
      </c>
      <c r="N4900" s="24" t="str">
        <f t="shared" si="233"/>
        <v/>
      </c>
      <c r="O4900" s="96" t="str">
        <f t="shared" si="232"/>
        <v/>
      </c>
    </row>
    <row r="4901" spans="13:15" x14ac:dyDescent="0.25">
      <c r="M4901" s="24" t="str">
        <f t="shared" si="231"/>
        <v/>
      </c>
      <c r="N4901" s="24" t="str">
        <f t="shared" si="233"/>
        <v/>
      </c>
      <c r="O4901" s="96" t="str">
        <f t="shared" si="232"/>
        <v/>
      </c>
    </row>
    <row r="4902" spans="13:15" x14ac:dyDescent="0.25">
      <c r="M4902" s="24" t="str">
        <f t="shared" si="231"/>
        <v/>
      </c>
      <c r="N4902" s="24" t="str">
        <f t="shared" si="233"/>
        <v/>
      </c>
      <c r="O4902" s="96" t="str">
        <f t="shared" si="232"/>
        <v/>
      </c>
    </row>
    <row r="4903" spans="13:15" x14ac:dyDescent="0.25">
      <c r="M4903" s="24" t="str">
        <f t="shared" si="231"/>
        <v/>
      </c>
      <c r="N4903" s="24" t="str">
        <f t="shared" si="233"/>
        <v/>
      </c>
      <c r="O4903" s="96" t="str">
        <f t="shared" si="232"/>
        <v/>
      </c>
    </row>
    <row r="4904" spans="13:15" x14ac:dyDescent="0.25">
      <c r="M4904" s="24" t="str">
        <f t="shared" si="231"/>
        <v/>
      </c>
      <c r="N4904" s="24" t="str">
        <f t="shared" si="233"/>
        <v/>
      </c>
      <c r="O4904" s="96" t="str">
        <f t="shared" si="232"/>
        <v/>
      </c>
    </row>
    <row r="4905" spans="13:15" x14ac:dyDescent="0.25">
      <c r="M4905" s="24" t="str">
        <f t="shared" si="231"/>
        <v/>
      </c>
      <c r="N4905" s="24" t="str">
        <f t="shared" si="233"/>
        <v/>
      </c>
      <c r="O4905" s="96" t="str">
        <f t="shared" si="232"/>
        <v/>
      </c>
    </row>
    <row r="4906" spans="13:15" x14ac:dyDescent="0.25">
      <c r="M4906" s="24" t="str">
        <f t="shared" si="231"/>
        <v/>
      </c>
      <c r="N4906" s="24" t="str">
        <f t="shared" si="233"/>
        <v/>
      </c>
      <c r="O4906" s="96" t="str">
        <f t="shared" si="232"/>
        <v/>
      </c>
    </row>
    <row r="4907" spans="13:15" x14ac:dyDescent="0.25">
      <c r="M4907" s="24" t="str">
        <f t="shared" si="231"/>
        <v/>
      </c>
      <c r="N4907" s="24" t="str">
        <f t="shared" si="233"/>
        <v/>
      </c>
      <c r="O4907" s="96" t="str">
        <f t="shared" si="232"/>
        <v/>
      </c>
    </row>
    <row r="4908" spans="13:15" x14ac:dyDescent="0.25">
      <c r="M4908" s="24" t="str">
        <f t="shared" si="231"/>
        <v/>
      </c>
      <c r="N4908" s="24" t="str">
        <f t="shared" si="233"/>
        <v/>
      </c>
      <c r="O4908" s="96" t="str">
        <f t="shared" si="232"/>
        <v/>
      </c>
    </row>
    <row r="4909" spans="13:15" x14ac:dyDescent="0.25">
      <c r="M4909" s="24" t="str">
        <f t="shared" si="231"/>
        <v/>
      </c>
      <c r="N4909" s="24" t="str">
        <f t="shared" si="233"/>
        <v/>
      </c>
      <c r="O4909" s="96" t="str">
        <f t="shared" si="232"/>
        <v/>
      </c>
    </row>
    <row r="4910" spans="13:15" x14ac:dyDescent="0.25">
      <c r="M4910" s="24" t="str">
        <f t="shared" si="231"/>
        <v/>
      </c>
      <c r="N4910" s="24" t="str">
        <f t="shared" si="233"/>
        <v/>
      </c>
      <c r="O4910" s="96" t="str">
        <f t="shared" si="232"/>
        <v/>
      </c>
    </row>
    <row r="4911" spans="13:15" x14ac:dyDescent="0.25">
      <c r="M4911" s="24" t="str">
        <f t="shared" si="231"/>
        <v/>
      </c>
      <c r="N4911" s="24" t="str">
        <f t="shared" si="233"/>
        <v/>
      </c>
      <c r="O4911" s="96" t="str">
        <f t="shared" si="232"/>
        <v/>
      </c>
    </row>
    <row r="4912" spans="13:15" x14ac:dyDescent="0.25">
      <c r="M4912" s="24" t="str">
        <f t="shared" si="231"/>
        <v/>
      </c>
      <c r="N4912" s="24" t="str">
        <f t="shared" si="233"/>
        <v/>
      </c>
      <c r="O4912" s="96" t="str">
        <f t="shared" si="232"/>
        <v/>
      </c>
    </row>
    <row r="4913" spans="13:15" x14ac:dyDescent="0.25">
      <c r="M4913" s="24" t="str">
        <f t="shared" si="231"/>
        <v/>
      </c>
      <c r="N4913" s="24" t="str">
        <f t="shared" si="233"/>
        <v/>
      </c>
      <c r="O4913" s="96" t="str">
        <f t="shared" si="232"/>
        <v/>
      </c>
    </row>
    <row r="4914" spans="13:15" x14ac:dyDescent="0.25">
      <c r="M4914" s="24" t="str">
        <f t="shared" si="231"/>
        <v/>
      </c>
      <c r="N4914" s="24" t="str">
        <f t="shared" si="233"/>
        <v/>
      </c>
      <c r="O4914" s="96" t="str">
        <f t="shared" si="232"/>
        <v/>
      </c>
    </row>
    <row r="4915" spans="13:15" x14ac:dyDescent="0.25">
      <c r="M4915" s="24" t="str">
        <f t="shared" si="231"/>
        <v/>
      </c>
      <c r="N4915" s="24" t="str">
        <f t="shared" si="233"/>
        <v/>
      </c>
      <c r="O4915" s="96" t="str">
        <f t="shared" si="232"/>
        <v/>
      </c>
    </row>
    <row r="4916" spans="13:15" x14ac:dyDescent="0.25">
      <c r="M4916" s="24" t="str">
        <f t="shared" si="231"/>
        <v/>
      </c>
      <c r="N4916" s="24" t="str">
        <f t="shared" si="233"/>
        <v/>
      </c>
      <c r="O4916" s="96" t="str">
        <f t="shared" si="232"/>
        <v/>
      </c>
    </row>
    <row r="4917" spans="13:15" x14ac:dyDescent="0.25">
      <c r="M4917" s="24" t="str">
        <f t="shared" si="231"/>
        <v/>
      </c>
      <c r="N4917" s="24" t="str">
        <f t="shared" si="233"/>
        <v/>
      </c>
      <c r="O4917" s="96" t="str">
        <f t="shared" si="232"/>
        <v/>
      </c>
    </row>
    <row r="4918" spans="13:15" x14ac:dyDescent="0.25">
      <c r="M4918" s="24" t="str">
        <f t="shared" si="231"/>
        <v/>
      </c>
      <c r="N4918" s="24" t="str">
        <f t="shared" si="233"/>
        <v/>
      </c>
      <c r="O4918" s="96" t="str">
        <f t="shared" si="232"/>
        <v/>
      </c>
    </row>
    <row r="4919" spans="13:15" x14ac:dyDescent="0.25">
      <c r="M4919" s="24" t="str">
        <f t="shared" si="231"/>
        <v/>
      </c>
      <c r="N4919" s="24" t="str">
        <f t="shared" si="233"/>
        <v/>
      </c>
      <c r="O4919" s="96" t="str">
        <f t="shared" si="232"/>
        <v/>
      </c>
    </row>
    <row r="4920" spans="13:15" x14ac:dyDescent="0.25">
      <c r="M4920" s="24" t="str">
        <f t="shared" si="231"/>
        <v/>
      </c>
      <c r="N4920" s="24" t="str">
        <f t="shared" si="233"/>
        <v/>
      </c>
      <c r="O4920" s="96" t="str">
        <f t="shared" si="232"/>
        <v/>
      </c>
    </row>
    <row r="4921" spans="13:15" x14ac:dyDescent="0.25">
      <c r="M4921" s="24" t="str">
        <f t="shared" si="231"/>
        <v/>
      </c>
      <c r="N4921" s="24" t="str">
        <f t="shared" si="233"/>
        <v/>
      </c>
      <c r="O4921" s="96" t="str">
        <f t="shared" si="232"/>
        <v/>
      </c>
    </row>
    <row r="4922" spans="13:15" x14ac:dyDescent="0.25">
      <c r="M4922" s="24" t="str">
        <f t="shared" si="231"/>
        <v/>
      </c>
      <c r="N4922" s="24" t="str">
        <f t="shared" si="233"/>
        <v/>
      </c>
      <c r="O4922" s="96" t="str">
        <f t="shared" si="232"/>
        <v/>
      </c>
    </row>
    <row r="4923" spans="13:15" x14ac:dyDescent="0.25">
      <c r="M4923" s="24" t="str">
        <f t="shared" si="231"/>
        <v/>
      </c>
      <c r="N4923" s="24" t="str">
        <f t="shared" si="233"/>
        <v/>
      </c>
      <c r="O4923" s="96" t="str">
        <f t="shared" si="232"/>
        <v/>
      </c>
    </row>
    <row r="4924" spans="13:15" x14ac:dyDescent="0.25">
      <c r="M4924" s="24" t="str">
        <f t="shared" si="231"/>
        <v/>
      </c>
      <c r="N4924" s="24" t="str">
        <f t="shared" si="233"/>
        <v/>
      </c>
      <c r="O4924" s="96" t="str">
        <f t="shared" si="232"/>
        <v/>
      </c>
    </row>
    <row r="4925" spans="13:15" x14ac:dyDescent="0.25">
      <c r="M4925" s="24" t="str">
        <f t="shared" si="231"/>
        <v/>
      </c>
      <c r="N4925" s="24" t="str">
        <f t="shared" si="233"/>
        <v/>
      </c>
      <c r="O4925" s="96" t="str">
        <f t="shared" si="232"/>
        <v/>
      </c>
    </row>
    <row r="4926" spans="13:15" x14ac:dyDescent="0.25">
      <c r="M4926" s="24" t="str">
        <f t="shared" si="231"/>
        <v/>
      </c>
      <c r="N4926" s="24" t="str">
        <f t="shared" si="233"/>
        <v/>
      </c>
      <c r="O4926" s="96" t="str">
        <f t="shared" si="232"/>
        <v/>
      </c>
    </row>
    <row r="4927" spans="13:15" x14ac:dyDescent="0.25">
      <c r="M4927" s="24" t="str">
        <f t="shared" si="231"/>
        <v/>
      </c>
      <c r="N4927" s="24" t="str">
        <f t="shared" si="233"/>
        <v/>
      </c>
      <c r="O4927" s="96" t="str">
        <f t="shared" si="232"/>
        <v/>
      </c>
    </row>
    <row r="4928" spans="13:15" x14ac:dyDescent="0.25">
      <c r="M4928" s="24" t="str">
        <f t="shared" si="231"/>
        <v/>
      </c>
      <c r="N4928" s="24" t="str">
        <f t="shared" si="233"/>
        <v/>
      </c>
      <c r="O4928" s="96" t="str">
        <f t="shared" si="232"/>
        <v/>
      </c>
    </row>
    <row r="4929" spans="13:15" x14ac:dyDescent="0.25">
      <c r="M4929" s="24" t="str">
        <f t="shared" ref="M4929:M4992" si="234">IF($B4929="","",_xlfn.NUMBERVALUE(LEFT($J4929,5)))</f>
        <v/>
      </c>
      <c r="N4929" s="24" t="str">
        <f t="shared" si="233"/>
        <v/>
      </c>
      <c r="O4929" s="96" t="str">
        <f t="shared" si="232"/>
        <v/>
      </c>
    </row>
    <row r="4930" spans="13:15" x14ac:dyDescent="0.25">
      <c r="M4930" s="24" t="str">
        <f t="shared" si="234"/>
        <v/>
      </c>
      <c r="N4930" s="24" t="str">
        <f t="shared" si="233"/>
        <v/>
      </c>
      <c r="O4930" s="96" t="str">
        <f t="shared" si="232"/>
        <v/>
      </c>
    </row>
    <row r="4931" spans="13:15" x14ac:dyDescent="0.25">
      <c r="M4931" s="24" t="str">
        <f t="shared" si="234"/>
        <v/>
      </c>
      <c r="N4931" s="24" t="str">
        <f t="shared" si="233"/>
        <v/>
      </c>
      <c r="O4931" s="96" t="str">
        <f t="shared" ref="O4931:O4994" si="235">IF($A4931="","",HOUR($N4931))</f>
        <v/>
      </c>
    </row>
    <row r="4932" spans="13:15" x14ac:dyDescent="0.25">
      <c r="M4932" s="24" t="str">
        <f t="shared" si="234"/>
        <v/>
      </c>
      <c r="N4932" s="24" t="str">
        <f t="shared" si="233"/>
        <v/>
      </c>
      <c r="O4932" s="96" t="str">
        <f t="shared" si="235"/>
        <v/>
      </c>
    </row>
    <row r="4933" spans="13:15" x14ac:dyDescent="0.25">
      <c r="M4933" s="24" t="str">
        <f t="shared" si="234"/>
        <v/>
      </c>
      <c r="N4933" s="24" t="str">
        <f t="shared" si="233"/>
        <v/>
      </c>
      <c r="O4933" s="96" t="str">
        <f t="shared" si="235"/>
        <v/>
      </c>
    </row>
    <row r="4934" spans="13:15" x14ac:dyDescent="0.25">
      <c r="M4934" s="24" t="str">
        <f t="shared" si="234"/>
        <v/>
      </c>
      <c r="N4934" s="24" t="str">
        <f t="shared" si="233"/>
        <v/>
      </c>
      <c r="O4934" s="96" t="str">
        <f t="shared" si="235"/>
        <v/>
      </c>
    </row>
    <row r="4935" spans="13:15" x14ac:dyDescent="0.25">
      <c r="M4935" s="24" t="str">
        <f t="shared" si="234"/>
        <v/>
      </c>
      <c r="N4935" s="24" t="str">
        <f t="shared" si="233"/>
        <v/>
      </c>
      <c r="O4935" s="96" t="str">
        <f t="shared" si="235"/>
        <v/>
      </c>
    </row>
    <row r="4936" spans="13:15" x14ac:dyDescent="0.25">
      <c r="M4936" s="24" t="str">
        <f t="shared" si="234"/>
        <v/>
      </c>
      <c r="N4936" s="24" t="str">
        <f t="shared" ref="N4936:N4999" si="236">IF(B4936="","",IF($M4936&lt;10/48,10/48,IF($M4936&gt;39/48,39/48,$M4936)))</f>
        <v/>
      </c>
      <c r="O4936" s="96" t="str">
        <f t="shared" si="235"/>
        <v/>
      </c>
    </row>
    <row r="4937" spans="13:15" x14ac:dyDescent="0.25">
      <c r="M4937" s="24" t="str">
        <f t="shared" si="234"/>
        <v/>
      </c>
      <c r="N4937" s="24" t="str">
        <f t="shared" si="236"/>
        <v/>
      </c>
      <c r="O4937" s="96" t="str">
        <f t="shared" si="235"/>
        <v/>
      </c>
    </row>
    <row r="4938" spans="13:15" x14ac:dyDescent="0.25">
      <c r="M4938" s="24" t="str">
        <f t="shared" si="234"/>
        <v/>
      </c>
      <c r="N4938" s="24" t="str">
        <f t="shared" si="236"/>
        <v/>
      </c>
      <c r="O4938" s="96" t="str">
        <f t="shared" si="235"/>
        <v/>
      </c>
    </row>
    <row r="4939" spans="13:15" x14ac:dyDescent="0.25">
      <c r="M4939" s="24" t="str">
        <f t="shared" si="234"/>
        <v/>
      </c>
      <c r="N4939" s="24" t="str">
        <f t="shared" si="236"/>
        <v/>
      </c>
      <c r="O4939" s="96" t="str">
        <f t="shared" si="235"/>
        <v/>
      </c>
    </row>
    <row r="4940" spans="13:15" x14ac:dyDescent="0.25">
      <c r="M4940" s="24" t="str">
        <f t="shared" si="234"/>
        <v/>
      </c>
      <c r="N4940" s="24" t="str">
        <f t="shared" si="236"/>
        <v/>
      </c>
      <c r="O4940" s="96" t="str">
        <f t="shared" si="235"/>
        <v/>
      </c>
    </row>
    <row r="4941" spans="13:15" x14ac:dyDescent="0.25">
      <c r="M4941" s="24" t="str">
        <f t="shared" si="234"/>
        <v/>
      </c>
      <c r="N4941" s="24" t="str">
        <f t="shared" si="236"/>
        <v/>
      </c>
      <c r="O4941" s="96" t="str">
        <f t="shared" si="235"/>
        <v/>
      </c>
    </row>
    <row r="4942" spans="13:15" x14ac:dyDescent="0.25">
      <c r="M4942" s="24" t="str">
        <f t="shared" si="234"/>
        <v/>
      </c>
      <c r="N4942" s="24" t="str">
        <f t="shared" si="236"/>
        <v/>
      </c>
      <c r="O4942" s="96" t="str">
        <f t="shared" si="235"/>
        <v/>
      </c>
    </row>
    <row r="4943" spans="13:15" x14ac:dyDescent="0.25">
      <c r="M4943" s="24" t="str">
        <f t="shared" si="234"/>
        <v/>
      </c>
      <c r="N4943" s="24" t="str">
        <f t="shared" si="236"/>
        <v/>
      </c>
      <c r="O4943" s="96" t="str">
        <f t="shared" si="235"/>
        <v/>
      </c>
    </row>
    <row r="4944" spans="13:15" x14ac:dyDescent="0.25">
      <c r="M4944" s="24" t="str">
        <f t="shared" si="234"/>
        <v/>
      </c>
      <c r="N4944" s="24" t="str">
        <f t="shared" si="236"/>
        <v/>
      </c>
      <c r="O4944" s="96" t="str">
        <f t="shared" si="235"/>
        <v/>
      </c>
    </row>
    <row r="4945" spans="13:15" x14ac:dyDescent="0.25">
      <c r="M4945" s="24" t="str">
        <f t="shared" si="234"/>
        <v/>
      </c>
      <c r="N4945" s="24" t="str">
        <f t="shared" si="236"/>
        <v/>
      </c>
      <c r="O4945" s="96" t="str">
        <f t="shared" si="235"/>
        <v/>
      </c>
    </row>
    <row r="4946" spans="13:15" x14ac:dyDescent="0.25">
      <c r="M4946" s="24" t="str">
        <f t="shared" si="234"/>
        <v/>
      </c>
      <c r="N4946" s="24" t="str">
        <f t="shared" si="236"/>
        <v/>
      </c>
      <c r="O4946" s="96" t="str">
        <f t="shared" si="235"/>
        <v/>
      </c>
    </row>
    <row r="4947" spans="13:15" x14ac:dyDescent="0.25">
      <c r="M4947" s="24" t="str">
        <f t="shared" si="234"/>
        <v/>
      </c>
      <c r="N4947" s="24" t="str">
        <f t="shared" si="236"/>
        <v/>
      </c>
      <c r="O4947" s="96" t="str">
        <f t="shared" si="235"/>
        <v/>
      </c>
    </row>
    <row r="4948" spans="13:15" x14ac:dyDescent="0.25">
      <c r="M4948" s="24" t="str">
        <f t="shared" si="234"/>
        <v/>
      </c>
      <c r="N4948" s="24" t="str">
        <f t="shared" si="236"/>
        <v/>
      </c>
      <c r="O4948" s="96" t="str">
        <f t="shared" si="235"/>
        <v/>
      </c>
    </row>
    <row r="4949" spans="13:15" x14ac:dyDescent="0.25">
      <c r="M4949" s="24" t="str">
        <f t="shared" si="234"/>
        <v/>
      </c>
      <c r="N4949" s="24" t="str">
        <f t="shared" si="236"/>
        <v/>
      </c>
      <c r="O4949" s="96" t="str">
        <f t="shared" si="235"/>
        <v/>
      </c>
    </row>
    <row r="4950" spans="13:15" x14ac:dyDescent="0.25">
      <c r="M4950" s="24" t="str">
        <f t="shared" si="234"/>
        <v/>
      </c>
      <c r="N4950" s="24" t="str">
        <f t="shared" si="236"/>
        <v/>
      </c>
      <c r="O4950" s="96" t="str">
        <f t="shared" si="235"/>
        <v/>
      </c>
    </row>
    <row r="4951" spans="13:15" x14ac:dyDescent="0.25">
      <c r="M4951" s="24" t="str">
        <f t="shared" si="234"/>
        <v/>
      </c>
      <c r="N4951" s="24" t="str">
        <f t="shared" si="236"/>
        <v/>
      </c>
      <c r="O4951" s="96" t="str">
        <f t="shared" si="235"/>
        <v/>
      </c>
    </row>
    <row r="4952" spans="13:15" x14ac:dyDescent="0.25">
      <c r="M4952" s="24" t="str">
        <f t="shared" si="234"/>
        <v/>
      </c>
      <c r="N4952" s="24" t="str">
        <f t="shared" si="236"/>
        <v/>
      </c>
      <c r="O4952" s="96" t="str">
        <f t="shared" si="235"/>
        <v/>
      </c>
    </row>
    <row r="4953" spans="13:15" x14ac:dyDescent="0.25">
      <c r="M4953" s="24" t="str">
        <f t="shared" si="234"/>
        <v/>
      </c>
      <c r="N4953" s="24" t="str">
        <f t="shared" si="236"/>
        <v/>
      </c>
      <c r="O4953" s="96" t="str">
        <f t="shared" si="235"/>
        <v/>
      </c>
    </row>
    <row r="4954" spans="13:15" x14ac:dyDescent="0.25">
      <c r="M4954" s="24" t="str">
        <f t="shared" si="234"/>
        <v/>
      </c>
      <c r="N4954" s="24" t="str">
        <f t="shared" si="236"/>
        <v/>
      </c>
      <c r="O4954" s="96" t="str">
        <f t="shared" si="235"/>
        <v/>
      </c>
    </row>
    <row r="4955" spans="13:15" x14ac:dyDescent="0.25">
      <c r="M4955" s="24" t="str">
        <f t="shared" si="234"/>
        <v/>
      </c>
      <c r="N4955" s="24" t="str">
        <f t="shared" si="236"/>
        <v/>
      </c>
      <c r="O4955" s="96" t="str">
        <f t="shared" si="235"/>
        <v/>
      </c>
    </row>
    <row r="4956" spans="13:15" x14ac:dyDescent="0.25">
      <c r="M4956" s="24" t="str">
        <f t="shared" si="234"/>
        <v/>
      </c>
      <c r="N4956" s="24" t="str">
        <f t="shared" si="236"/>
        <v/>
      </c>
      <c r="O4956" s="96" t="str">
        <f t="shared" si="235"/>
        <v/>
      </c>
    </row>
    <row r="4957" spans="13:15" x14ac:dyDescent="0.25">
      <c r="M4957" s="24" t="str">
        <f t="shared" si="234"/>
        <v/>
      </c>
      <c r="N4957" s="24" t="str">
        <f t="shared" si="236"/>
        <v/>
      </c>
      <c r="O4957" s="96" t="str">
        <f t="shared" si="235"/>
        <v/>
      </c>
    </row>
    <row r="4958" spans="13:15" x14ac:dyDescent="0.25">
      <c r="M4958" s="24" t="str">
        <f t="shared" si="234"/>
        <v/>
      </c>
      <c r="N4958" s="24" t="str">
        <f t="shared" si="236"/>
        <v/>
      </c>
      <c r="O4958" s="96" t="str">
        <f t="shared" si="235"/>
        <v/>
      </c>
    </row>
    <row r="4959" spans="13:15" x14ac:dyDescent="0.25">
      <c r="M4959" s="24" t="str">
        <f t="shared" si="234"/>
        <v/>
      </c>
      <c r="N4959" s="24" t="str">
        <f t="shared" si="236"/>
        <v/>
      </c>
      <c r="O4959" s="96" t="str">
        <f t="shared" si="235"/>
        <v/>
      </c>
    </row>
    <row r="4960" spans="13:15" x14ac:dyDescent="0.25">
      <c r="M4960" s="24" t="str">
        <f t="shared" si="234"/>
        <v/>
      </c>
      <c r="N4960" s="24" t="str">
        <f t="shared" si="236"/>
        <v/>
      </c>
      <c r="O4960" s="96" t="str">
        <f t="shared" si="235"/>
        <v/>
      </c>
    </row>
    <row r="4961" spans="13:15" x14ac:dyDescent="0.25">
      <c r="M4961" s="24" t="str">
        <f t="shared" si="234"/>
        <v/>
      </c>
      <c r="N4961" s="24" t="str">
        <f t="shared" si="236"/>
        <v/>
      </c>
      <c r="O4961" s="96" t="str">
        <f t="shared" si="235"/>
        <v/>
      </c>
    </row>
    <row r="4962" spans="13:15" x14ac:dyDescent="0.25">
      <c r="M4962" s="24" t="str">
        <f t="shared" si="234"/>
        <v/>
      </c>
      <c r="N4962" s="24" t="str">
        <f t="shared" si="236"/>
        <v/>
      </c>
      <c r="O4962" s="96" t="str">
        <f t="shared" si="235"/>
        <v/>
      </c>
    </row>
    <row r="4963" spans="13:15" x14ac:dyDescent="0.25">
      <c r="M4963" s="24" t="str">
        <f t="shared" si="234"/>
        <v/>
      </c>
      <c r="N4963" s="24" t="str">
        <f t="shared" si="236"/>
        <v/>
      </c>
      <c r="O4963" s="96" t="str">
        <f t="shared" si="235"/>
        <v/>
      </c>
    </row>
    <row r="4964" spans="13:15" x14ac:dyDescent="0.25">
      <c r="M4964" s="24" t="str">
        <f t="shared" si="234"/>
        <v/>
      </c>
      <c r="N4964" s="24" t="str">
        <f t="shared" si="236"/>
        <v/>
      </c>
      <c r="O4964" s="96" t="str">
        <f t="shared" si="235"/>
        <v/>
      </c>
    </row>
    <row r="4965" spans="13:15" x14ac:dyDescent="0.25">
      <c r="M4965" s="24" t="str">
        <f t="shared" si="234"/>
        <v/>
      </c>
      <c r="N4965" s="24" t="str">
        <f t="shared" si="236"/>
        <v/>
      </c>
      <c r="O4965" s="96" t="str">
        <f t="shared" si="235"/>
        <v/>
      </c>
    </row>
    <row r="4966" spans="13:15" x14ac:dyDescent="0.25">
      <c r="M4966" s="24" t="str">
        <f t="shared" si="234"/>
        <v/>
      </c>
      <c r="N4966" s="24" t="str">
        <f t="shared" si="236"/>
        <v/>
      </c>
      <c r="O4966" s="96" t="str">
        <f t="shared" si="235"/>
        <v/>
      </c>
    </row>
    <row r="4967" spans="13:15" x14ac:dyDescent="0.25">
      <c r="M4967" s="24" t="str">
        <f t="shared" si="234"/>
        <v/>
      </c>
      <c r="N4967" s="24" t="str">
        <f t="shared" si="236"/>
        <v/>
      </c>
      <c r="O4967" s="96" t="str">
        <f t="shared" si="235"/>
        <v/>
      </c>
    </row>
    <row r="4968" spans="13:15" x14ac:dyDescent="0.25">
      <c r="M4968" s="24" t="str">
        <f t="shared" si="234"/>
        <v/>
      </c>
      <c r="N4968" s="24" t="str">
        <f t="shared" si="236"/>
        <v/>
      </c>
      <c r="O4968" s="96" t="str">
        <f t="shared" si="235"/>
        <v/>
      </c>
    </row>
    <row r="4969" spans="13:15" x14ac:dyDescent="0.25">
      <c r="M4969" s="24" t="str">
        <f t="shared" si="234"/>
        <v/>
      </c>
      <c r="N4969" s="24" t="str">
        <f t="shared" si="236"/>
        <v/>
      </c>
      <c r="O4969" s="96" t="str">
        <f t="shared" si="235"/>
        <v/>
      </c>
    </row>
    <row r="4970" spans="13:15" x14ac:dyDescent="0.25">
      <c r="M4970" s="24" t="str">
        <f t="shared" si="234"/>
        <v/>
      </c>
      <c r="N4970" s="24" t="str">
        <f t="shared" si="236"/>
        <v/>
      </c>
      <c r="O4970" s="96" t="str">
        <f t="shared" si="235"/>
        <v/>
      </c>
    </row>
    <row r="4971" spans="13:15" x14ac:dyDescent="0.25">
      <c r="M4971" s="24" t="str">
        <f t="shared" si="234"/>
        <v/>
      </c>
      <c r="N4971" s="24" t="str">
        <f t="shared" si="236"/>
        <v/>
      </c>
      <c r="O4971" s="96" t="str">
        <f t="shared" si="235"/>
        <v/>
      </c>
    </row>
    <row r="4972" spans="13:15" x14ac:dyDescent="0.25">
      <c r="M4972" s="24" t="str">
        <f t="shared" si="234"/>
        <v/>
      </c>
      <c r="N4972" s="24" t="str">
        <f t="shared" si="236"/>
        <v/>
      </c>
      <c r="O4972" s="96" t="str">
        <f t="shared" si="235"/>
        <v/>
      </c>
    </row>
    <row r="4973" spans="13:15" x14ac:dyDescent="0.25">
      <c r="M4973" s="24" t="str">
        <f t="shared" si="234"/>
        <v/>
      </c>
      <c r="N4973" s="24" t="str">
        <f t="shared" si="236"/>
        <v/>
      </c>
      <c r="O4973" s="96" t="str">
        <f t="shared" si="235"/>
        <v/>
      </c>
    </row>
    <row r="4974" spans="13:15" x14ac:dyDescent="0.25">
      <c r="M4974" s="24" t="str">
        <f t="shared" si="234"/>
        <v/>
      </c>
      <c r="N4974" s="24" t="str">
        <f t="shared" si="236"/>
        <v/>
      </c>
      <c r="O4974" s="96" t="str">
        <f t="shared" si="235"/>
        <v/>
      </c>
    </row>
    <row r="4975" spans="13:15" x14ac:dyDescent="0.25">
      <c r="M4975" s="24" t="str">
        <f t="shared" si="234"/>
        <v/>
      </c>
      <c r="N4975" s="24" t="str">
        <f t="shared" si="236"/>
        <v/>
      </c>
      <c r="O4975" s="96" t="str">
        <f t="shared" si="235"/>
        <v/>
      </c>
    </row>
    <row r="4976" spans="13:15" x14ac:dyDescent="0.25">
      <c r="M4976" s="24" t="str">
        <f t="shared" si="234"/>
        <v/>
      </c>
      <c r="N4976" s="24" t="str">
        <f t="shared" si="236"/>
        <v/>
      </c>
      <c r="O4976" s="96" t="str">
        <f t="shared" si="235"/>
        <v/>
      </c>
    </row>
    <row r="4977" spans="13:15" x14ac:dyDescent="0.25">
      <c r="M4977" s="24" t="str">
        <f t="shared" si="234"/>
        <v/>
      </c>
      <c r="N4977" s="24" t="str">
        <f t="shared" si="236"/>
        <v/>
      </c>
      <c r="O4977" s="96" t="str">
        <f t="shared" si="235"/>
        <v/>
      </c>
    </row>
    <row r="4978" spans="13:15" x14ac:dyDescent="0.25">
      <c r="M4978" s="24" t="str">
        <f t="shared" si="234"/>
        <v/>
      </c>
      <c r="N4978" s="24" t="str">
        <f t="shared" si="236"/>
        <v/>
      </c>
      <c r="O4978" s="96" t="str">
        <f t="shared" si="235"/>
        <v/>
      </c>
    </row>
    <row r="4979" spans="13:15" x14ac:dyDescent="0.25">
      <c r="M4979" s="24" t="str">
        <f t="shared" si="234"/>
        <v/>
      </c>
      <c r="N4979" s="24" t="str">
        <f t="shared" si="236"/>
        <v/>
      </c>
      <c r="O4979" s="96" t="str">
        <f t="shared" si="235"/>
        <v/>
      </c>
    </row>
    <row r="4980" spans="13:15" x14ac:dyDescent="0.25">
      <c r="M4980" s="24" t="str">
        <f t="shared" si="234"/>
        <v/>
      </c>
      <c r="N4980" s="24" t="str">
        <f t="shared" si="236"/>
        <v/>
      </c>
      <c r="O4980" s="96" t="str">
        <f t="shared" si="235"/>
        <v/>
      </c>
    </row>
    <row r="4981" spans="13:15" x14ac:dyDescent="0.25">
      <c r="M4981" s="24" t="str">
        <f t="shared" si="234"/>
        <v/>
      </c>
      <c r="N4981" s="24" t="str">
        <f t="shared" si="236"/>
        <v/>
      </c>
      <c r="O4981" s="96" t="str">
        <f t="shared" si="235"/>
        <v/>
      </c>
    </row>
    <row r="4982" spans="13:15" x14ac:dyDescent="0.25">
      <c r="M4982" s="24" t="str">
        <f t="shared" si="234"/>
        <v/>
      </c>
      <c r="N4982" s="24" t="str">
        <f t="shared" si="236"/>
        <v/>
      </c>
      <c r="O4982" s="96" t="str">
        <f t="shared" si="235"/>
        <v/>
      </c>
    </row>
    <row r="4983" spans="13:15" x14ac:dyDescent="0.25">
      <c r="M4983" s="24" t="str">
        <f t="shared" si="234"/>
        <v/>
      </c>
      <c r="N4983" s="24" t="str">
        <f t="shared" si="236"/>
        <v/>
      </c>
      <c r="O4983" s="96" t="str">
        <f t="shared" si="235"/>
        <v/>
      </c>
    </row>
    <row r="4984" spans="13:15" x14ac:dyDescent="0.25">
      <c r="M4984" s="24" t="str">
        <f t="shared" si="234"/>
        <v/>
      </c>
      <c r="N4984" s="24" t="str">
        <f t="shared" si="236"/>
        <v/>
      </c>
      <c r="O4984" s="96" t="str">
        <f t="shared" si="235"/>
        <v/>
      </c>
    </row>
    <row r="4985" spans="13:15" x14ac:dyDescent="0.25">
      <c r="M4985" s="24" t="str">
        <f t="shared" si="234"/>
        <v/>
      </c>
      <c r="N4985" s="24" t="str">
        <f t="shared" si="236"/>
        <v/>
      </c>
      <c r="O4985" s="96" t="str">
        <f t="shared" si="235"/>
        <v/>
      </c>
    </row>
    <row r="4986" spans="13:15" x14ac:dyDescent="0.25">
      <c r="M4986" s="24" t="str">
        <f t="shared" si="234"/>
        <v/>
      </c>
      <c r="N4986" s="24" t="str">
        <f t="shared" si="236"/>
        <v/>
      </c>
      <c r="O4986" s="96" t="str">
        <f t="shared" si="235"/>
        <v/>
      </c>
    </row>
    <row r="4987" spans="13:15" x14ac:dyDescent="0.25">
      <c r="M4987" s="24" t="str">
        <f t="shared" si="234"/>
        <v/>
      </c>
      <c r="N4987" s="24" t="str">
        <f t="shared" si="236"/>
        <v/>
      </c>
      <c r="O4987" s="96" t="str">
        <f t="shared" si="235"/>
        <v/>
      </c>
    </row>
    <row r="4988" spans="13:15" x14ac:dyDescent="0.25">
      <c r="M4988" s="24" t="str">
        <f t="shared" si="234"/>
        <v/>
      </c>
      <c r="N4988" s="24" t="str">
        <f t="shared" si="236"/>
        <v/>
      </c>
      <c r="O4988" s="96" t="str">
        <f t="shared" si="235"/>
        <v/>
      </c>
    </row>
    <row r="4989" spans="13:15" x14ac:dyDescent="0.25">
      <c r="M4989" s="24" t="str">
        <f t="shared" si="234"/>
        <v/>
      </c>
      <c r="N4989" s="24" t="str">
        <f t="shared" si="236"/>
        <v/>
      </c>
      <c r="O4989" s="96" t="str">
        <f t="shared" si="235"/>
        <v/>
      </c>
    </row>
    <row r="4990" spans="13:15" x14ac:dyDescent="0.25">
      <c r="M4990" s="24" t="str">
        <f t="shared" si="234"/>
        <v/>
      </c>
      <c r="N4990" s="24" t="str">
        <f t="shared" si="236"/>
        <v/>
      </c>
      <c r="O4990" s="96" t="str">
        <f t="shared" si="235"/>
        <v/>
      </c>
    </row>
    <row r="4991" spans="13:15" x14ac:dyDescent="0.25">
      <c r="M4991" s="24" t="str">
        <f t="shared" si="234"/>
        <v/>
      </c>
      <c r="N4991" s="24" t="str">
        <f t="shared" si="236"/>
        <v/>
      </c>
      <c r="O4991" s="96" t="str">
        <f t="shared" si="235"/>
        <v/>
      </c>
    </row>
    <row r="4992" spans="13:15" x14ac:dyDescent="0.25">
      <c r="M4992" s="24" t="str">
        <f t="shared" si="234"/>
        <v/>
      </c>
      <c r="N4992" s="24" t="str">
        <f t="shared" si="236"/>
        <v/>
      </c>
      <c r="O4992" s="96" t="str">
        <f t="shared" si="235"/>
        <v/>
      </c>
    </row>
    <row r="4993" spans="13:15" x14ac:dyDescent="0.25">
      <c r="M4993" s="24" t="str">
        <f t="shared" ref="M4993:M5056" si="237">IF($B4993="","",_xlfn.NUMBERVALUE(LEFT($J4993,5)))</f>
        <v/>
      </c>
      <c r="N4993" s="24" t="str">
        <f t="shared" si="236"/>
        <v/>
      </c>
      <c r="O4993" s="96" t="str">
        <f t="shared" si="235"/>
        <v/>
      </c>
    </row>
    <row r="4994" spans="13:15" x14ac:dyDescent="0.25">
      <c r="M4994" s="24" t="str">
        <f t="shared" si="237"/>
        <v/>
      </c>
      <c r="N4994" s="24" t="str">
        <f t="shared" si="236"/>
        <v/>
      </c>
      <c r="O4994" s="96" t="str">
        <f t="shared" si="235"/>
        <v/>
      </c>
    </row>
    <row r="4995" spans="13:15" x14ac:dyDescent="0.25">
      <c r="M4995" s="24" t="str">
        <f t="shared" si="237"/>
        <v/>
      </c>
      <c r="N4995" s="24" t="str">
        <f t="shared" si="236"/>
        <v/>
      </c>
      <c r="O4995" s="96" t="str">
        <f t="shared" ref="O4995:O5058" si="238">IF($A4995="","",HOUR($N4995))</f>
        <v/>
      </c>
    </row>
    <row r="4996" spans="13:15" x14ac:dyDescent="0.25">
      <c r="M4996" s="24" t="str">
        <f t="shared" si="237"/>
        <v/>
      </c>
      <c r="N4996" s="24" t="str">
        <f t="shared" si="236"/>
        <v/>
      </c>
      <c r="O4996" s="96" t="str">
        <f t="shared" si="238"/>
        <v/>
      </c>
    </row>
    <row r="4997" spans="13:15" x14ac:dyDescent="0.25">
      <c r="M4997" s="24" t="str">
        <f t="shared" si="237"/>
        <v/>
      </c>
      <c r="N4997" s="24" t="str">
        <f t="shared" si="236"/>
        <v/>
      </c>
      <c r="O4997" s="96" t="str">
        <f t="shared" si="238"/>
        <v/>
      </c>
    </row>
    <row r="4998" spans="13:15" x14ac:dyDescent="0.25">
      <c r="M4998" s="24" t="str">
        <f t="shared" si="237"/>
        <v/>
      </c>
      <c r="N4998" s="24" t="str">
        <f t="shared" si="236"/>
        <v/>
      </c>
      <c r="O4998" s="96" t="str">
        <f t="shared" si="238"/>
        <v/>
      </c>
    </row>
    <row r="4999" spans="13:15" x14ac:dyDescent="0.25">
      <c r="M4999" s="24" t="str">
        <f t="shared" si="237"/>
        <v/>
      </c>
      <c r="N4999" s="24" t="str">
        <f t="shared" si="236"/>
        <v/>
      </c>
      <c r="O4999" s="96" t="str">
        <f t="shared" si="238"/>
        <v/>
      </c>
    </row>
    <row r="5000" spans="13:15" x14ac:dyDescent="0.25">
      <c r="M5000" s="24" t="str">
        <f t="shared" si="237"/>
        <v/>
      </c>
      <c r="N5000" s="24" t="str">
        <f t="shared" ref="N5000:N5063" si="239">IF(B5000="","",IF($M5000&lt;10/48,10/48,IF($M5000&gt;39/48,39/48,$M5000)))</f>
        <v/>
      </c>
      <c r="O5000" s="96" t="str">
        <f t="shared" si="238"/>
        <v/>
      </c>
    </row>
    <row r="5001" spans="13:15" x14ac:dyDescent="0.25">
      <c r="M5001" s="24" t="str">
        <f t="shared" si="237"/>
        <v/>
      </c>
      <c r="N5001" s="24" t="str">
        <f t="shared" si="239"/>
        <v/>
      </c>
      <c r="O5001" s="96" t="str">
        <f t="shared" si="238"/>
        <v/>
      </c>
    </row>
    <row r="5002" spans="13:15" x14ac:dyDescent="0.25">
      <c r="M5002" s="24" t="str">
        <f t="shared" si="237"/>
        <v/>
      </c>
      <c r="N5002" s="24" t="str">
        <f t="shared" si="239"/>
        <v/>
      </c>
      <c r="O5002" s="96" t="str">
        <f t="shared" si="238"/>
        <v/>
      </c>
    </row>
    <row r="5003" spans="13:15" x14ac:dyDescent="0.25">
      <c r="M5003" s="24" t="str">
        <f t="shared" si="237"/>
        <v/>
      </c>
      <c r="N5003" s="24" t="str">
        <f t="shared" si="239"/>
        <v/>
      </c>
      <c r="O5003" s="96" t="str">
        <f t="shared" si="238"/>
        <v/>
      </c>
    </row>
    <row r="5004" spans="13:15" x14ac:dyDescent="0.25">
      <c r="M5004" s="24" t="str">
        <f t="shared" si="237"/>
        <v/>
      </c>
      <c r="N5004" s="24" t="str">
        <f t="shared" si="239"/>
        <v/>
      </c>
      <c r="O5004" s="96" t="str">
        <f t="shared" si="238"/>
        <v/>
      </c>
    </row>
    <row r="5005" spans="13:15" x14ac:dyDescent="0.25">
      <c r="M5005" s="24" t="str">
        <f t="shared" si="237"/>
        <v/>
      </c>
      <c r="N5005" s="24" t="str">
        <f t="shared" si="239"/>
        <v/>
      </c>
      <c r="O5005" s="96" t="str">
        <f t="shared" si="238"/>
        <v/>
      </c>
    </row>
    <row r="5006" spans="13:15" x14ac:dyDescent="0.25">
      <c r="M5006" s="24" t="str">
        <f t="shared" si="237"/>
        <v/>
      </c>
      <c r="N5006" s="24" t="str">
        <f t="shared" si="239"/>
        <v/>
      </c>
      <c r="O5006" s="96" t="str">
        <f t="shared" si="238"/>
        <v/>
      </c>
    </row>
    <row r="5007" spans="13:15" x14ac:dyDescent="0.25">
      <c r="M5007" s="24" t="str">
        <f t="shared" si="237"/>
        <v/>
      </c>
      <c r="N5007" s="24" t="str">
        <f t="shared" si="239"/>
        <v/>
      </c>
      <c r="O5007" s="96" t="str">
        <f t="shared" si="238"/>
        <v/>
      </c>
    </row>
    <row r="5008" spans="13:15" x14ac:dyDescent="0.25">
      <c r="M5008" s="24" t="str">
        <f t="shared" si="237"/>
        <v/>
      </c>
      <c r="N5008" s="24" t="str">
        <f t="shared" si="239"/>
        <v/>
      </c>
      <c r="O5008" s="96" t="str">
        <f t="shared" si="238"/>
        <v/>
      </c>
    </row>
    <row r="5009" spans="13:15" x14ac:dyDescent="0.25">
      <c r="M5009" s="24" t="str">
        <f t="shared" si="237"/>
        <v/>
      </c>
      <c r="N5009" s="24" t="str">
        <f t="shared" si="239"/>
        <v/>
      </c>
      <c r="O5009" s="96" t="str">
        <f t="shared" si="238"/>
        <v/>
      </c>
    </row>
    <row r="5010" spans="13:15" x14ac:dyDescent="0.25">
      <c r="M5010" s="24" t="str">
        <f t="shared" si="237"/>
        <v/>
      </c>
      <c r="N5010" s="24" t="str">
        <f t="shared" si="239"/>
        <v/>
      </c>
      <c r="O5010" s="96" t="str">
        <f t="shared" si="238"/>
        <v/>
      </c>
    </row>
    <row r="5011" spans="13:15" x14ac:dyDescent="0.25">
      <c r="M5011" s="24" t="str">
        <f t="shared" si="237"/>
        <v/>
      </c>
      <c r="N5011" s="24" t="str">
        <f t="shared" si="239"/>
        <v/>
      </c>
      <c r="O5011" s="96" t="str">
        <f t="shared" si="238"/>
        <v/>
      </c>
    </row>
    <row r="5012" spans="13:15" x14ac:dyDescent="0.25">
      <c r="M5012" s="24" t="str">
        <f t="shared" si="237"/>
        <v/>
      </c>
      <c r="N5012" s="24" t="str">
        <f t="shared" si="239"/>
        <v/>
      </c>
      <c r="O5012" s="96" t="str">
        <f t="shared" si="238"/>
        <v/>
      </c>
    </row>
    <row r="5013" spans="13:15" x14ac:dyDescent="0.25">
      <c r="M5013" s="24" t="str">
        <f t="shared" si="237"/>
        <v/>
      </c>
      <c r="N5013" s="24" t="str">
        <f t="shared" si="239"/>
        <v/>
      </c>
      <c r="O5013" s="96" t="str">
        <f t="shared" si="238"/>
        <v/>
      </c>
    </row>
    <row r="5014" spans="13:15" x14ac:dyDescent="0.25">
      <c r="M5014" s="24" t="str">
        <f t="shared" si="237"/>
        <v/>
      </c>
      <c r="N5014" s="24" t="str">
        <f t="shared" si="239"/>
        <v/>
      </c>
      <c r="O5014" s="96" t="str">
        <f t="shared" si="238"/>
        <v/>
      </c>
    </row>
    <row r="5015" spans="13:15" x14ac:dyDescent="0.25">
      <c r="M5015" s="24" t="str">
        <f t="shared" si="237"/>
        <v/>
      </c>
      <c r="N5015" s="24" t="str">
        <f t="shared" si="239"/>
        <v/>
      </c>
      <c r="O5015" s="96" t="str">
        <f t="shared" si="238"/>
        <v/>
      </c>
    </row>
    <row r="5016" spans="13:15" x14ac:dyDescent="0.25">
      <c r="M5016" s="24" t="str">
        <f t="shared" si="237"/>
        <v/>
      </c>
      <c r="N5016" s="24" t="str">
        <f t="shared" si="239"/>
        <v/>
      </c>
      <c r="O5016" s="96" t="str">
        <f t="shared" si="238"/>
        <v/>
      </c>
    </row>
    <row r="5017" spans="13:15" x14ac:dyDescent="0.25">
      <c r="M5017" s="24" t="str">
        <f t="shared" si="237"/>
        <v/>
      </c>
      <c r="N5017" s="24" t="str">
        <f t="shared" si="239"/>
        <v/>
      </c>
      <c r="O5017" s="96" t="str">
        <f t="shared" si="238"/>
        <v/>
      </c>
    </row>
    <row r="5018" spans="13:15" x14ac:dyDescent="0.25">
      <c r="M5018" s="24" t="str">
        <f t="shared" si="237"/>
        <v/>
      </c>
      <c r="N5018" s="24" t="str">
        <f t="shared" si="239"/>
        <v/>
      </c>
      <c r="O5018" s="96" t="str">
        <f t="shared" si="238"/>
        <v/>
      </c>
    </row>
    <row r="5019" spans="13:15" x14ac:dyDescent="0.25">
      <c r="M5019" s="24" t="str">
        <f t="shared" si="237"/>
        <v/>
      </c>
      <c r="N5019" s="24" t="str">
        <f t="shared" si="239"/>
        <v/>
      </c>
      <c r="O5019" s="96" t="str">
        <f t="shared" si="238"/>
        <v/>
      </c>
    </row>
    <row r="5020" spans="13:15" x14ac:dyDescent="0.25">
      <c r="M5020" s="24" t="str">
        <f t="shared" si="237"/>
        <v/>
      </c>
      <c r="N5020" s="24" t="str">
        <f t="shared" si="239"/>
        <v/>
      </c>
      <c r="O5020" s="96" t="str">
        <f t="shared" si="238"/>
        <v/>
      </c>
    </row>
    <row r="5021" spans="13:15" x14ac:dyDescent="0.25">
      <c r="M5021" s="24" t="str">
        <f t="shared" si="237"/>
        <v/>
      </c>
      <c r="N5021" s="24" t="str">
        <f t="shared" si="239"/>
        <v/>
      </c>
      <c r="O5021" s="96" t="str">
        <f t="shared" si="238"/>
        <v/>
      </c>
    </row>
    <row r="5022" spans="13:15" x14ac:dyDescent="0.25">
      <c r="M5022" s="24" t="str">
        <f t="shared" si="237"/>
        <v/>
      </c>
      <c r="N5022" s="24" t="str">
        <f t="shared" si="239"/>
        <v/>
      </c>
      <c r="O5022" s="96" t="str">
        <f t="shared" si="238"/>
        <v/>
      </c>
    </row>
    <row r="5023" spans="13:15" x14ac:dyDescent="0.25">
      <c r="M5023" s="24" t="str">
        <f t="shared" si="237"/>
        <v/>
      </c>
      <c r="N5023" s="24" t="str">
        <f t="shared" si="239"/>
        <v/>
      </c>
      <c r="O5023" s="96" t="str">
        <f t="shared" si="238"/>
        <v/>
      </c>
    </row>
    <row r="5024" spans="13:15" x14ac:dyDescent="0.25">
      <c r="M5024" s="24" t="str">
        <f t="shared" si="237"/>
        <v/>
      </c>
      <c r="N5024" s="24" t="str">
        <f t="shared" si="239"/>
        <v/>
      </c>
      <c r="O5024" s="96" t="str">
        <f t="shared" si="238"/>
        <v/>
      </c>
    </row>
    <row r="5025" spans="13:15" x14ac:dyDescent="0.25">
      <c r="M5025" s="24" t="str">
        <f t="shared" si="237"/>
        <v/>
      </c>
      <c r="N5025" s="24" t="str">
        <f t="shared" si="239"/>
        <v/>
      </c>
      <c r="O5025" s="96" t="str">
        <f t="shared" si="238"/>
        <v/>
      </c>
    </row>
    <row r="5026" spans="13:15" x14ac:dyDescent="0.25">
      <c r="M5026" s="24" t="str">
        <f t="shared" si="237"/>
        <v/>
      </c>
      <c r="N5026" s="24" t="str">
        <f t="shared" si="239"/>
        <v/>
      </c>
      <c r="O5026" s="96" t="str">
        <f t="shared" si="238"/>
        <v/>
      </c>
    </row>
    <row r="5027" spans="13:15" x14ac:dyDescent="0.25">
      <c r="M5027" s="24" t="str">
        <f t="shared" si="237"/>
        <v/>
      </c>
      <c r="N5027" s="24" t="str">
        <f t="shared" si="239"/>
        <v/>
      </c>
      <c r="O5027" s="96" t="str">
        <f t="shared" si="238"/>
        <v/>
      </c>
    </row>
    <row r="5028" spans="13:15" x14ac:dyDescent="0.25">
      <c r="M5028" s="24" t="str">
        <f t="shared" si="237"/>
        <v/>
      </c>
      <c r="N5028" s="24" t="str">
        <f t="shared" si="239"/>
        <v/>
      </c>
      <c r="O5028" s="96" t="str">
        <f t="shared" si="238"/>
        <v/>
      </c>
    </row>
    <row r="5029" spans="13:15" x14ac:dyDescent="0.25">
      <c r="M5029" s="24" t="str">
        <f t="shared" si="237"/>
        <v/>
      </c>
      <c r="N5029" s="24" t="str">
        <f t="shared" si="239"/>
        <v/>
      </c>
      <c r="O5029" s="96" t="str">
        <f t="shared" si="238"/>
        <v/>
      </c>
    </row>
    <row r="5030" spans="13:15" x14ac:dyDescent="0.25">
      <c r="M5030" s="24" t="str">
        <f t="shared" si="237"/>
        <v/>
      </c>
      <c r="N5030" s="24" t="str">
        <f t="shared" si="239"/>
        <v/>
      </c>
      <c r="O5030" s="96" t="str">
        <f t="shared" si="238"/>
        <v/>
      </c>
    </row>
    <row r="5031" spans="13:15" x14ac:dyDescent="0.25">
      <c r="M5031" s="24" t="str">
        <f t="shared" si="237"/>
        <v/>
      </c>
      <c r="N5031" s="24" t="str">
        <f t="shared" si="239"/>
        <v/>
      </c>
      <c r="O5031" s="96" t="str">
        <f t="shared" si="238"/>
        <v/>
      </c>
    </row>
    <row r="5032" spans="13:15" x14ac:dyDescent="0.25">
      <c r="M5032" s="24" t="str">
        <f t="shared" si="237"/>
        <v/>
      </c>
      <c r="N5032" s="24" t="str">
        <f t="shared" si="239"/>
        <v/>
      </c>
      <c r="O5032" s="96" t="str">
        <f t="shared" si="238"/>
        <v/>
      </c>
    </row>
    <row r="5033" spans="13:15" x14ac:dyDescent="0.25">
      <c r="M5033" s="24" t="str">
        <f t="shared" si="237"/>
        <v/>
      </c>
      <c r="N5033" s="24" t="str">
        <f t="shared" si="239"/>
        <v/>
      </c>
      <c r="O5033" s="96" t="str">
        <f t="shared" si="238"/>
        <v/>
      </c>
    </row>
    <row r="5034" spans="13:15" x14ac:dyDescent="0.25">
      <c r="M5034" s="24" t="str">
        <f t="shared" si="237"/>
        <v/>
      </c>
      <c r="N5034" s="24" t="str">
        <f t="shared" si="239"/>
        <v/>
      </c>
      <c r="O5034" s="96" t="str">
        <f t="shared" si="238"/>
        <v/>
      </c>
    </row>
    <row r="5035" spans="13:15" x14ac:dyDescent="0.25">
      <c r="M5035" s="24" t="str">
        <f t="shared" si="237"/>
        <v/>
      </c>
      <c r="N5035" s="24" t="str">
        <f t="shared" si="239"/>
        <v/>
      </c>
      <c r="O5035" s="96" t="str">
        <f t="shared" si="238"/>
        <v/>
      </c>
    </row>
    <row r="5036" spans="13:15" x14ac:dyDescent="0.25">
      <c r="M5036" s="24" t="str">
        <f t="shared" si="237"/>
        <v/>
      </c>
      <c r="N5036" s="24" t="str">
        <f t="shared" si="239"/>
        <v/>
      </c>
      <c r="O5036" s="96" t="str">
        <f t="shared" si="238"/>
        <v/>
      </c>
    </row>
    <row r="5037" spans="13:15" x14ac:dyDescent="0.25">
      <c r="M5037" s="24" t="str">
        <f t="shared" si="237"/>
        <v/>
      </c>
      <c r="N5037" s="24" t="str">
        <f t="shared" si="239"/>
        <v/>
      </c>
      <c r="O5037" s="96" t="str">
        <f t="shared" si="238"/>
        <v/>
      </c>
    </row>
    <row r="5038" spans="13:15" x14ac:dyDescent="0.25">
      <c r="M5038" s="24" t="str">
        <f t="shared" si="237"/>
        <v/>
      </c>
      <c r="N5038" s="24" t="str">
        <f t="shared" si="239"/>
        <v/>
      </c>
      <c r="O5038" s="96" t="str">
        <f t="shared" si="238"/>
        <v/>
      </c>
    </row>
    <row r="5039" spans="13:15" x14ac:dyDescent="0.25">
      <c r="M5039" s="24" t="str">
        <f t="shared" si="237"/>
        <v/>
      </c>
      <c r="N5039" s="24" t="str">
        <f t="shared" si="239"/>
        <v/>
      </c>
      <c r="O5039" s="96" t="str">
        <f t="shared" si="238"/>
        <v/>
      </c>
    </row>
    <row r="5040" spans="13:15" x14ac:dyDescent="0.25">
      <c r="M5040" s="24" t="str">
        <f t="shared" si="237"/>
        <v/>
      </c>
      <c r="N5040" s="24" t="str">
        <f t="shared" si="239"/>
        <v/>
      </c>
      <c r="O5040" s="96" t="str">
        <f t="shared" si="238"/>
        <v/>
      </c>
    </row>
    <row r="5041" spans="13:15" x14ac:dyDescent="0.25">
      <c r="M5041" s="24" t="str">
        <f t="shared" si="237"/>
        <v/>
      </c>
      <c r="N5041" s="24" t="str">
        <f t="shared" si="239"/>
        <v/>
      </c>
      <c r="O5041" s="96" t="str">
        <f t="shared" si="238"/>
        <v/>
      </c>
    </row>
    <row r="5042" spans="13:15" x14ac:dyDescent="0.25">
      <c r="M5042" s="24" t="str">
        <f t="shared" si="237"/>
        <v/>
      </c>
      <c r="N5042" s="24" t="str">
        <f t="shared" si="239"/>
        <v/>
      </c>
      <c r="O5042" s="96" t="str">
        <f t="shared" si="238"/>
        <v/>
      </c>
    </row>
    <row r="5043" spans="13:15" x14ac:dyDescent="0.25">
      <c r="M5043" s="24" t="str">
        <f t="shared" si="237"/>
        <v/>
      </c>
      <c r="N5043" s="24" t="str">
        <f t="shared" si="239"/>
        <v/>
      </c>
      <c r="O5043" s="96" t="str">
        <f t="shared" si="238"/>
        <v/>
      </c>
    </row>
    <row r="5044" spans="13:15" x14ac:dyDescent="0.25">
      <c r="M5044" s="24" t="str">
        <f t="shared" si="237"/>
        <v/>
      </c>
      <c r="N5044" s="24" t="str">
        <f t="shared" si="239"/>
        <v/>
      </c>
      <c r="O5044" s="96" t="str">
        <f t="shared" si="238"/>
        <v/>
      </c>
    </row>
    <row r="5045" spans="13:15" x14ac:dyDescent="0.25">
      <c r="M5045" s="24" t="str">
        <f t="shared" si="237"/>
        <v/>
      </c>
      <c r="N5045" s="24" t="str">
        <f t="shared" si="239"/>
        <v/>
      </c>
      <c r="O5045" s="96" t="str">
        <f t="shared" si="238"/>
        <v/>
      </c>
    </row>
    <row r="5046" spans="13:15" x14ac:dyDescent="0.25">
      <c r="M5046" s="24" t="str">
        <f t="shared" si="237"/>
        <v/>
      </c>
      <c r="N5046" s="24" t="str">
        <f t="shared" si="239"/>
        <v/>
      </c>
      <c r="O5046" s="96" t="str">
        <f t="shared" si="238"/>
        <v/>
      </c>
    </row>
    <row r="5047" spans="13:15" x14ac:dyDescent="0.25">
      <c r="M5047" s="24" t="str">
        <f t="shared" si="237"/>
        <v/>
      </c>
      <c r="N5047" s="24" t="str">
        <f t="shared" si="239"/>
        <v/>
      </c>
      <c r="O5047" s="96" t="str">
        <f t="shared" si="238"/>
        <v/>
      </c>
    </row>
    <row r="5048" spans="13:15" x14ac:dyDescent="0.25">
      <c r="M5048" s="24" t="str">
        <f t="shared" si="237"/>
        <v/>
      </c>
      <c r="N5048" s="24" t="str">
        <f t="shared" si="239"/>
        <v/>
      </c>
      <c r="O5048" s="96" t="str">
        <f t="shared" si="238"/>
        <v/>
      </c>
    </row>
    <row r="5049" spans="13:15" x14ac:dyDescent="0.25">
      <c r="M5049" s="24" t="str">
        <f t="shared" si="237"/>
        <v/>
      </c>
      <c r="N5049" s="24" t="str">
        <f t="shared" si="239"/>
        <v/>
      </c>
      <c r="O5049" s="96" t="str">
        <f t="shared" si="238"/>
        <v/>
      </c>
    </row>
    <row r="5050" spans="13:15" x14ac:dyDescent="0.25">
      <c r="M5050" s="24" t="str">
        <f t="shared" si="237"/>
        <v/>
      </c>
      <c r="N5050" s="24" t="str">
        <f t="shared" si="239"/>
        <v/>
      </c>
      <c r="O5050" s="96" t="str">
        <f t="shared" si="238"/>
        <v/>
      </c>
    </row>
    <row r="5051" spans="13:15" x14ac:dyDescent="0.25">
      <c r="M5051" s="24" t="str">
        <f t="shared" si="237"/>
        <v/>
      </c>
      <c r="N5051" s="24" t="str">
        <f t="shared" si="239"/>
        <v/>
      </c>
      <c r="O5051" s="96" t="str">
        <f t="shared" si="238"/>
        <v/>
      </c>
    </row>
    <row r="5052" spans="13:15" x14ac:dyDescent="0.25">
      <c r="M5052" s="24" t="str">
        <f t="shared" si="237"/>
        <v/>
      </c>
      <c r="N5052" s="24" t="str">
        <f t="shared" si="239"/>
        <v/>
      </c>
      <c r="O5052" s="96" t="str">
        <f t="shared" si="238"/>
        <v/>
      </c>
    </row>
    <row r="5053" spans="13:15" x14ac:dyDescent="0.25">
      <c r="M5053" s="24" t="str">
        <f t="shared" si="237"/>
        <v/>
      </c>
      <c r="N5053" s="24" t="str">
        <f t="shared" si="239"/>
        <v/>
      </c>
      <c r="O5053" s="96" t="str">
        <f t="shared" si="238"/>
        <v/>
      </c>
    </row>
    <row r="5054" spans="13:15" x14ac:dyDescent="0.25">
      <c r="M5054" s="24" t="str">
        <f t="shared" si="237"/>
        <v/>
      </c>
      <c r="N5054" s="24" t="str">
        <f t="shared" si="239"/>
        <v/>
      </c>
      <c r="O5054" s="96" t="str">
        <f t="shared" si="238"/>
        <v/>
      </c>
    </row>
    <row r="5055" spans="13:15" x14ac:dyDescent="0.25">
      <c r="M5055" s="24" t="str">
        <f t="shared" si="237"/>
        <v/>
      </c>
      <c r="N5055" s="24" t="str">
        <f t="shared" si="239"/>
        <v/>
      </c>
      <c r="O5055" s="96" t="str">
        <f t="shared" si="238"/>
        <v/>
      </c>
    </row>
    <row r="5056" spans="13:15" x14ac:dyDescent="0.25">
      <c r="M5056" s="24" t="str">
        <f t="shared" si="237"/>
        <v/>
      </c>
      <c r="N5056" s="24" t="str">
        <f t="shared" si="239"/>
        <v/>
      </c>
      <c r="O5056" s="96" t="str">
        <f t="shared" si="238"/>
        <v/>
      </c>
    </row>
    <row r="5057" spans="13:15" x14ac:dyDescent="0.25">
      <c r="M5057" s="24" t="str">
        <f t="shared" ref="M5057:M5120" si="240">IF($B5057="","",_xlfn.NUMBERVALUE(LEFT($J5057,5)))</f>
        <v/>
      </c>
      <c r="N5057" s="24" t="str">
        <f t="shared" si="239"/>
        <v/>
      </c>
      <c r="O5057" s="96" t="str">
        <f t="shared" si="238"/>
        <v/>
      </c>
    </row>
    <row r="5058" spans="13:15" x14ac:dyDescent="0.25">
      <c r="M5058" s="24" t="str">
        <f t="shared" si="240"/>
        <v/>
      </c>
      <c r="N5058" s="24" t="str">
        <f t="shared" si="239"/>
        <v/>
      </c>
      <c r="O5058" s="96" t="str">
        <f t="shared" si="238"/>
        <v/>
      </c>
    </row>
    <row r="5059" spans="13:15" x14ac:dyDescent="0.25">
      <c r="M5059" s="24" t="str">
        <f t="shared" si="240"/>
        <v/>
      </c>
      <c r="N5059" s="24" t="str">
        <f t="shared" si="239"/>
        <v/>
      </c>
      <c r="O5059" s="96" t="str">
        <f t="shared" ref="O5059:O5122" si="241">IF($A5059="","",HOUR($N5059))</f>
        <v/>
      </c>
    </row>
    <row r="5060" spans="13:15" x14ac:dyDescent="0.25">
      <c r="M5060" s="24" t="str">
        <f t="shared" si="240"/>
        <v/>
      </c>
      <c r="N5060" s="24" t="str">
        <f t="shared" si="239"/>
        <v/>
      </c>
      <c r="O5060" s="96" t="str">
        <f t="shared" si="241"/>
        <v/>
      </c>
    </row>
    <row r="5061" spans="13:15" x14ac:dyDescent="0.25">
      <c r="M5061" s="24" t="str">
        <f t="shared" si="240"/>
        <v/>
      </c>
      <c r="N5061" s="24" t="str">
        <f t="shared" si="239"/>
        <v/>
      </c>
      <c r="O5061" s="96" t="str">
        <f t="shared" si="241"/>
        <v/>
      </c>
    </row>
    <row r="5062" spans="13:15" x14ac:dyDescent="0.25">
      <c r="M5062" s="24" t="str">
        <f t="shared" si="240"/>
        <v/>
      </c>
      <c r="N5062" s="24" t="str">
        <f t="shared" si="239"/>
        <v/>
      </c>
      <c r="O5062" s="96" t="str">
        <f t="shared" si="241"/>
        <v/>
      </c>
    </row>
    <row r="5063" spans="13:15" x14ac:dyDescent="0.25">
      <c r="M5063" s="24" t="str">
        <f t="shared" si="240"/>
        <v/>
      </c>
      <c r="N5063" s="24" t="str">
        <f t="shared" si="239"/>
        <v/>
      </c>
      <c r="O5063" s="96" t="str">
        <f t="shared" si="241"/>
        <v/>
      </c>
    </row>
    <row r="5064" spans="13:15" x14ac:dyDescent="0.25">
      <c r="M5064" s="24" t="str">
        <f t="shared" si="240"/>
        <v/>
      </c>
      <c r="N5064" s="24" t="str">
        <f t="shared" ref="N5064:N5127" si="242">IF(B5064="","",IF($M5064&lt;10/48,10/48,IF($M5064&gt;39/48,39/48,$M5064)))</f>
        <v/>
      </c>
      <c r="O5064" s="96" t="str">
        <f t="shared" si="241"/>
        <v/>
      </c>
    </row>
    <row r="5065" spans="13:15" x14ac:dyDescent="0.25">
      <c r="M5065" s="24" t="str">
        <f t="shared" si="240"/>
        <v/>
      </c>
      <c r="N5065" s="24" t="str">
        <f t="shared" si="242"/>
        <v/>
      </c>
      <c r="O5065" s="96" t="str">
        <f t="shared" si="241"/>
        <v/>
      </c>
    </row>
    <row r="5066" spans="13:15" x14ac:dyDescent="0.25">
      <c r="M5066" s="24" t="str">
        <f t="shared" si="240"/>
        <v/>
      </c>
      <c r="N5066" s="24" t="str">
        <f t="shared" si="242"/>
        <v/>
      </c>
      <c r="O5066" s="96" t="str">
        <f t="shared" si="241"/>
        <v/>
      </c>
    </row>
    <row r="5067" spans="13:15" x14ac:dyDescent="0.25">
      <c r="M5067" s="24" t="str">
        <f t="shared" si="240"/>
        <v/>
      </c>
      <c r="N5067" s="24" t="str">
        <f t="shared" si="242"/>
        <v/>
      </c>
      <c r="O5067" s="96" t="str">
        <f t="shared" si="241"/>
        <v/>
      </c>
    </row>
    <row r="5068" spans="13:15" x14ac:dyDescent="0.25">
      <c r="M5068" s="24" t="str">
        <f t="shared" si="240"/>
        <v/>
      </c>
      <c r="N5068" s="24" t="str">
        <f t="shared" si="242"/>
        <v/>
      </c>
      <c r="O5068" s="96" t="str">
        <f t="shared" si="241"/>
        <v/>
      </c>
    </row>
    <row r="5069" spans="13:15" x14ac:dyDescent="0.25">
      <c r="M5069" s="24" t="str">
        <f t="shared" si="240"/>
        <v/>
      </c>
      <c r="N5069" s="24" t="str">
        <f t="shared" si="242"/>
        <v/>
      </c>
      <c r="O5069" s="96" t="str">
        <f t="shared" si="241"/>
        <v/>
      </c>
    </row>
    <row r="5070" spans="13:15" x14ac:dyDescent="0.25">
      <c r="M5070" s="24" t="str">
        <f t="shared" si="240"/>
        <v/>
      </c>
      <c r="N5070" s="24" t="str">
        <f t="shared" si="242"/>
        <v/>
      </c>
      <c r="O5070" s="96" t="str">
        <f t="shared" si="241"/>
        <v/>
      </c>
    </row>
    <row r="5071" spans="13:15" x14ac:dyDescent="0.25">
      <c r="M5071" s="24" t="str">
        <f t="shared" si="240"/>
        <v/>
      </c>
      <c r="N5071" s="24" t="str">
        <f t="shared" si="242"/>
        <v/>
      </c>
      <c r="O5071" s="96" t="str">
        <f t="shared" si="241"/>
        <v/>
      </c>
    </row>
    <row r="5072" spans="13:15" x14ac:dyDescent="0.25">
      <c r="M5072" s="24" t="str">
        <f t="shared" si="240"/>
        <v/>
      </c>
      <c r="N5072" s="24" t="str">
        <f t="shared" si="242"/>
        <v/>
      </c>
      <c r="O5072" s="96" t="str">
        <f t="shared" si="241"/>
        <v/>
      </c>
    </row>
    <row r="5073" spans="13:15" x14ac:dyDescent="0.25">
      <c r="M5073" s="24" t="str">
        <f t="shared" si="240"/>
        <v/>
      </c>
      <c r="N5073" s="24" t="str">
        <f t="shared" si="242"/>
        <v/>
      </c>
      <c r="O5073" s="96" t="str">
        <f t="shared" si="241"/>
        <v/>
      </c>
    </row>
    <row r="5074" spans="13:15" x14ac:dyDescent="0.25">
      <c r="M5074" s="24" t="str">
        <f t="shared" si="240"/>
        <v/>
      </c>
      <c r="N5074" s="24" t="str">
        <f t="shared" si="242"/>
        <v/>
      </c>
      <c r="O5074" s="96" t="str">
        <f t="shared" si="241"/>
        <v/>
      </c>
    </row>
    <row r="5075" spans="13:15" x14ac:dyDescent="0.25">
      <c r="M5075" s="24" t="str">
        <f t="shared" si="240"/>
        <v/>
      </c>
      <c r="N5075" s="24" t="str">
        <f t="shared" si="242"/>
        <v/>
      </c>
      <c r="O5075" s="96" t="str">
        <f t="shared" si="241"/>
        <v/>
      </c>
    </row>
    <row r="5076" spans="13:15" x14ac:dyDescent="0.25">
      <c r="M5076" s="24" t="str">
        <f t="shared" si="240"/>
        <v/>
      </c>
      <c r="N5076" s="24" t="str">
        <f t="shared" si="242"/>
        <v/>
      </c>
      <c r="O5076" s="96" t="str">
        <f t="shared" si="241"/>
        <v/>
      </c>
    </row>
    <row r="5077" spans="13:15" x14ac:dyDescent="0.25">
      <c r="M5077" s="24" t="str">
        <f t="shared" si="240"/>
        <v/>
      </c>
      <c r="N5077" s="24" t="str">
        <f t="shared" si="242"/>
        <v/>
      </c>
      <c r="O5077" s="96" t="str">
        <f t="shared" si="241"/>
        <v/>
      </c>
    </row>
    <row r="5078" spans="13:15" x14ac:dyDescent="0.25">
      <c r="M5078" s="24" t="str">
        <f t="shared" si="240"/>
        <v/>
      </c>
      <c r="N5078" s="24" t="str">
        <f t="shared" si="242"/>
        <v/>
      </c>
      <c r="O5078" s="96" t="str">
        <f t="shared" si="241"/>
        <v/>
      </c>
    </row>
    <row r="5079" spans="13:15" x14ac:dyDescent="0.25">
      <c r="M5079" s="24" t="str">
        <f t="shared" si="240"/>
        <v/>
      </c>
      <c r="N5079" s="24" t="str">
        <f t="shared" si="242"/>
        <v/>
      </c>
      <c r="O5079" s="96" t="str">
        <f t="shared" si="241"/>
        <v/>
      </c>
    </row>
    <row r="5080" spans="13:15" x14ac:dyDescent="0.25">
      <c r="M5080" s="24" t="str">
        <f t="shared" si="240"/>
        <v/>
      </c>
      <c r="N5080" s="24" t="str">
        <f t="shared" si="242"/>
        <v/>
      </c>
      <c r="O5080" s="96" t="str">
        <f t="shared" si="241"/>
        <v/>
      </c>
    </row>
    <row r="5081" spans="13:15" x14ac:dyDescent="0.25">
      <c r="M5081" s="24" t="str">
        <f t="shared" si="240"/>
        <v/>
      </c>
      <c r="N5081" s="24" t="str">
        <f t="shared" si="242"/>
        <v/>
      </c>
      <c r="O5081" s="96" t="str">
        <f t="shared" si="241"/>
        <v/>
      </c>
    </row>
    <row r="5082" spans="13:15" x14ac:dyDescent="0.25">
      <c r="M5082" s="24" t="str">
        <f t="shared" si="240"/>
        <v/>
      </c>
      <c r="N5082" s="24" t="str">
        <f t="shared" si="242"/>
        <v/>
      </c>
      <c r="O5082" s="96" t="str">
        <f t="shared" si="241"/>
        <v/>
      </c>
    </row>
    <row r="5083" spans="13:15" x14ac:dyDescent="0.25">
      <c r="M5083" s="24" t="str">
        <f t="shared" si="240"/>
        <v/>
      </c>
      <c r="N5083" s="24" t="str">
        <f t="shared" si="242"/>
        <v/>
      </c>
      <c r="O5083" s="96" t="str">
        <f t="shared" si="241"/>
        <v/>
      </c>
    </row>
    <row r="5084" spans="13:15" x14ac:dyDescent="0.25">
      <c r="M5084" s="24" t="str">
        <f t="shared" si="240"/>
        <v/>
      </c>
      <c r="N5084" s="24" t="str">
        <f t="shared" si="242"/>
        <v/>
      </c>
      <c r="O5084" s="96" t="str">
        <f t="shared" si="241"/>
        <v/>
      </c>
    </row>
    <row r="5085" spans="13:15" x14ac:dyDescent="0.25">
      <c r="M5085" s="24" t="str">
        <f t="shared" si="240"/>
        <v/>
      </c>
      <c r="N5085" s="24" t="str">
        <f t="shared" si="242"/>
        <v/>
      </c>
      <c r="O5085" s="96" t="str">
        <f t="shared" si="241"/>
        <v/>
      </c>
    </row>
    <row r="5086" spans="13:15" x14ac:dyDescent="0.25">
      <c r="M5086" s="24" t="str">
        <f t="shared" si="240"/>
        <v/>
      </c>
      <c r="N5086" s="24" t="str">
        <f t="shared" si="242"/>
        <v/>
      </c>
      <c r="O5086" s="96" t="str">
        <f t="shared" si="241"/>
        <v/>
      </c>
    </row>
    <row r="5087" spans="13:15" x14ac:dyDescent="0.25">
      <c r="M5087" s="24" t="str">
        <f t="shared" si="240"/>
        <v/>
      </c>
      <c r="N5087" s="24" t="str">
        <f t="shared" si="242"/>
        <v/>
      </c>
      <c r="O5087" s="96" t="str">
        <f t="shared" si="241"/>
        <v/>
      </c>
    </row>
    <row r="5088" spans="13:15" x14ac:dyDescent="0.25">
      <c r="M5088" s="24" t="str">
        <f t="shared" si="240"/>
        <v/>
      </c>
      <c r="N5088" s="24" t="str">
        <f t="shared" si="242"/>
        <v/>
      </c>
      <c r="O5088" s="96" t="str">
        <f t="shared" si="241"/>
        <v/>
      </c>
    </row>
    <row r="5089" spans="13:15" x14ac:dyDescent="0.25">
      <c r="M5089" s="24" t="str">
        <f t="shared" si="240"/>
        <v/>
      </c>
      <c r="N5089" s="24" t="str">
        <f t="shared" si="242"/>
        <v/>
      </c>
      <c r="O5089" s="96" t="str">
        <f t="shared" si="241"/>
        <v/>
      </c>
    </row>
    <row r="5090" spans="13:15" x14ac:dyDescent="0.25">
      <c r="M5090" s="24" t="str">
        <f t="shared" si="240"/>
        <v/>
      </c>
      <c r="N5090" s="24" t="str">
        <f t="shared" si="242"/>
        <v/>
      </c>
      <c r="O5090" s="96" t="str">
        <f t="shared" si="241"/>
        <v/>
      </c>
    </row>
    <row r="5091" spans="13:15" x14ac:dyDescent="0.25">
      <c r="M5091" s="24" t="str">
        <f t="shared" si="240"/>
        <v/>
      </c>
      <c r="N5091" s="24" t="str">
        <f t="shared" si="242"/>
        <v/>
      </c>
      <c r="O5091" s="96" t="str">
        <f t="shared" si="241"/>
        <v/>
      </c>
    </row>
    <row r="5092" spans="13:15" x14ac:dyDescent="0.25">
      <c r="M5092" s="24" t="str">
        <f t="shared" si="240"/>
        <v/>
      </c>
      <c r="N5092" s="24" t="str">
        <f t="shared" si="242"/>
        <v/>
      </c>
      <c r="O5092" s="96" t="str">
        <f t="shared" si="241"/>
        <v/>
      </c>
    </row>
    <row r="5093" spans="13:15" x14ac:dyDescent="0.25">
      <c r="M5093" s="24" t="str">
        <f t="shared" si="240"/>
        <v/>
      </c>
      <c r="N5093" s="24" t="str">
        <f t="shared" si="242"/>
        <v/>
      </c>
      <c r="O5093" s="96" t="str">
        <f t="shared" si="241"/>
        <v/>
      </c>
    </row>
    <row r="5094" spans="13:15" x14ac:dyDescent="0.25">
      <c r="M5094" s="24" t="str">
        <f t="shared" si="240"/>
        <v/>
      </c>
      <c r="N5094" s="24" t="str">
        <f t="shared" si="242"/>
        <v/>
      </c>
      <c r="O5094" s="96" t="str">
        <f t="shared" si="241"/>
        <v/>
      </c>
    </row>
    <row r="5095" spans="13:15" x14ac:dyDescent="0.25">
      <c r="M5095" s="24" t="str">
        <f t="shared" si="240"/>
        <v/>
      </c>
      <c r="N5095" s="24" t="str">
        <f t="shared" si="242"/>
        <v/>
      </c>
      <c r="O5095" s="96" t="str">
        <f t="shared" si="241"/>
        <v/>
      </c>
    </row>
    <row r="5096" spans="13:15" x14ac:dyDescent="0.25">
      <c r="M5096" s="24" t="str">
        <f t="shared" si="240"/>
        <v/>
      </c>
      <c r="N5096" s="24" t="str">
        <f t="shared" si="242"/>
        <v/>
      </c>
      <c r="O5096" s="96" t="str">
        <f t="shared" si="241"/>
        <v/>
      </c>
    </row>
    <row r="5097" spans="13:15" x14ac:dyDescent="0.25">
      <c r="M5097" s="24" t="str">
        <f t="shared" si="240"/>
        <v/>
      </c>
      <c r="N5097" s="24" t="str">
        <f t="shared" si="242"/>
        <v/>
      </c>
      <c r="O5097" s="96" t="str">
        <f t="shared" si="241"/>
        <v/>
      </c>
    </row>
    <row r="5098" spans="13:15" x14ac:dyDescent="0.25">
      <c r="M5098" s="24" t="str">
        <f t="shared" si="240"/>
        <v/>
      </c>
      <c r="N5098" s="24" t="str">
        <f t="shared" si="242"/>
        <v/>
      </c>
      <c r="O5098" s="96" t="str">
        <f t="shared" si="241"/>
        <v/>
      </c>
    </row>
    <row r="5099" spans="13:15" x14ac:dyDescent="0.25">
      <c r="M5099" s="24" t="str">
        <f t="shared" si="240"/>
        <v/>
      </c>
      <c r="N5099" s="24" t="str">
        <f t="shared" si="242"/>
        <v/>
      </c>
      <c r="O5099" s="96" t="str">
        <f t="shared" si="241"/>
        <v/>
      </c>
    </row>
    <row r="5100" spans="13:15" x14ac:dyDescent="0.25">
      <c r="M5100" s="24" t="str">
        <f t="shared" si="240"/>
        <v/>
      </c>
      <c r="N5100" s="24" t="str">
        <f t="shared" si="242"/>
        <v/>
      </c>
      <c r="O5100" s="96" t="str">
        <f t="shared" si="241"/>
        <v/>
      </c>
    </row>
    <row r="5101" spans="13:15" x14ac:dyDescent="0.25">
      <c r="M5101" s="24" t="str">
        <f t="shared" si="240"/>
        <v/>
      </c>
      <c r="N5101" s="24" t="str">
        <f t="shared" si="242"/>
        <v/>
      </c>
      <c r="O5101" s="96" t="str">
        <f t="shared" si="241"/>
        <v/>
      </c>
    </row>
    <row r="5102" spans="13:15" x14ac:dyDescent="0.25">
      <c r="M5102" s="24" t="str">
        <f t="shared" si="240"/>
        <v/>
      </c>
      <c r="N5102" s="24" t="str">
        <f t="shared" si="242"/>
        <v/>
      </c>
      <c r="O5102" s="96" t="str">
        <f t="shared" si="241"/>
        <v/>
      </c>
    </row>
    <row r="5103" spans="13:15" x14ac:dyDescent="0.25">
      <c r="M5103" s="24" t="str">
        <f t="shared" si="240"/>
        <v/>
      </c>
      <c r="N5103" s="24" t="str">
        <f t="shared" si="242"/>
        <v/>
      </c>
      <c r="O5103" s="96" t="str">
        <f t="shared" si="241"/>
        <v/>
      </c>
    </row>
    <row r="5104" spans="13:15" x14ac:dyDescent="0.25">
      <c r="M5104" s="24" t="str">
        <f t="shared" si="240"/>
        <v/>
      </c>
      <c r="N5104" s="24" t="str">
        <f t="shared" si="242"/>
        <v/>
      </c>
      <c r="O5104" s="96" t="str">
        <f t="shared" si="241"/>
        <v/>
      </c>
    </row>
    <row r="5105" spans="13:15" x14ac:dyDescent="0.25">
      <c r="M5105" s="24" t="str">
        <f t="shared" si="240"/>
        <v/>
      </c>
      <c r="N5105" s="24" t="str">
        <f t="shared" si="242"/>
        <v/>
      </c>
      <c r="O5105" s="96" t="str">
        <f t="shared" si="241"/>
        <v/>
      </c>
    </row>
    <row r="5106" spans="13:15" x14ac:dyDescent="0.25">
      <c r="M5106" s="24" t="str">
        <f t="shared" si="240"/>
        <v/>
      </c>
      <c r="N5106" s="24" t="str">
        <f t="shared" si="242"/>
        <v/>
      </c>
      <c r="O5106" s="96" t="str">
        <f t="shared" si="241"/>
        <v/>
      </c>
    </row>
    <row r="5107" spans="13:15" x14ac:dyDescent="0.25">
      <c r="M5107" s="24" t="str">
        <f t="shared" si="240"/>
        <v/>
      </c>
      <c r="N5107" s="24" t="str">
        <f t="shared" si="242"/>
        <v/>
      </c>
      <c r="O5107" s="96" t="str">
        <f t="shared" si="241"/>
        <v/>
      </c>
    </row>
    <row r="5108" spans="13:15" x14ac:dyDescent="0.25">
      <c r="M5108" s="24" t="str">
        <f t="shared" si="240"/>
        <v/>
      </c>
      <c r="N5108" s="24" t="str">
        <f t="shared" si="242"/>
        <v/>
      </c>
      <c r="O5108" s="96" t="str">
        <f t="shared" si="241"/>
        <v/>
      </c>
    </row>
    <row r="5109" spans="13:15" x14ac:dyDescent="0.25">
      <c r="M5109" s="24" t="str">
        <f t="shared" si="240"/>
        <v/>
      </c>
      <c r="N5109" s="24" t="str">
        <f t="shared" si="242"/>
        <v/>
      </c>
      <c r="O5109" s="96" t="str">
        <f t="shared" si="241"/>
        <v/>
      </c>
    </row>
    <row r="5110" spans="13:15" x14ac:dyDescent="0.25">
      <c r="M5110" s="24" t="str">
        <f t="shared" si="240"/>
        <v/>
      </c>
      <c r="N5110" s="24" t="str">
        <f t="shared" si="242"/>
        <v/>
      </c>
      <c r="O5110" s="96" t="str">
        <f t="shared" si="241"/>
        <v/>
      </c>
    </row>
    <row r="5111" spans="13:15" x14ac:dyDescent="0.25">
      <c r="M5111" s="24" t="str">
        <f t="shared" si="240"/>
        <v/>
      </c>
      <c r="N5111" s="24" t="str">
        <f t="shared" si="242"/>
        <v/>
      </c>
      <c r="O5111" s="96" t="str">
        <f t="shared" si="241"/>
        <v/>
      </c>
    </row>
    <row r="5112" spans="13:15" x14ac:dyDescent="0.25">
      <c r="M5112" s="24" t="str">
        <f t="shared" si="240"/>
        <v/>
      </c>
      <c r="N5112" s="24" t="str">
        <f t="shared" si="242"/>
        <v/>
      </c>
      <c r="O5112" s="96" t="str">
        <f t="shared" si="241"/>
        <v/>
      </c>
    </row>
    <row r="5113" spans="13:15" x14ac:dyDescent="0.25">
      <c r="M5113" s="24" t="str">
        <f t="shared" si="240"/>
        <v/>
      </c>
      <c r="N5113" s="24" t="str">
        <f t="shared" si="242"/>
        <v/>
      </c>
      <c r="O5113" s="96" t="str">
        <f t="shared" si="241"/>
        <v/>
      </c>
    </row>
    <row r="5114" spans="13:15" x14ac:dyDescent="0.25">
      <c r="M5114" s="24" t="str">
        <f t="shared" si="240"/>
        <v/>
      </c>
      <c r="N5114" s="24" t="str">
        <f t="shared" si="242"/>
        <v/>
      </c>
      <c r="O5114" s="96" t="str">
        <f t="shared" si="241"/>
        <v/>
      </c>
    </row>
    <row r="5115" spans="13:15" x14ac:dyDescent="0.25">
      <c r="M5115" s="24" t="str">
        <f t="shared" si="240"/>
        <v/>
      </c>
      <c r="N5115" s="24" t="str">
        <f t="shared" si="242"/>
        <v/>
      </c>
      <c r="O5115" s="96" t="str">
        <f t="shared" si="241"/>
        <v/>
      </c>
    </row>
    <row r="5116" spans="13:15" x14ac:dyDescent="0.25">
      <c r="M5116" s="24" t="str">
        <f t="shared" si="240"/>
        <v/>
      </c>
      <c r="N5116" s="24" t="str">
        <f t="shared" si="242"/>
        <v/>
      </c>
      <c r="O5116" s="96" t="str">
        <f t="shared" si="241"/>
        <v/>
      </c>
    </row>
    <row r="5117" spans="13:15" x14ac:dyDescent="0.25">
      <c r="M5117" s="24" t="str">
        <f t="shared" si="240"/>
        <v/>
      </c>
      <c r="N5117" s="24" t="str">
        <f t="shared" si="242"/>
        <v/>
      </c>
      <c r="O5117" s="96" t="str">
        <f t="shared" si="241"/>
        <v/>
      </c>
    </row>
    <row r="5118" spans="13:15" x14ac:dyDescent="0.25">
      <c r="M5118" s="24" t="str">
        <f t="shared" si="240"/>
        <v/>
      </c>
      <c r="N5118" s="24" t="str">
        <f t="shared" si="242"/>
        <v/>
      </c>
      <c r="O5118" s="96" t="str">
        <f t="shared" si="241"/>
        <v/>
      </c>
    </row>
    <row r="5119" spans="13:15" x14ac:dyDescent="0.25">
      <c r="M5119" s="24" t="str">
        <f t="shared" si="240"/>
        <v/>
      </c>
      <c r="N5119" s="24" t="str">
        <f t="shared" si="242"/>
        <v/>
      </c>
      <c r="O5119" s="96" t="str">
        <f t="shared" si="241"/>
        <v/>
      </c>
    </row>
    <row r="5120" spans="13:15" x14ac:dyDescent="0.25">
      <c r="M5120" s="24" t="str">
        <f t="shared" si="240"/>
        <v/>
      </c>
      <c r="N5120" s="24" t="str">
        <f t="shared" si="242"/>
        <v/>
      </c>
      <c r="O5120" s="96" t="str">
        <f t="shared" si="241"/>
        <v/>
      </c>
    </row>
    <row r="5121" spans="13:15" x14ac:dyDescent="0.25">
      <c r="M5121" s="24" t="str">
        <f t="shared" ref="M5121:M5184" si="243">IF($B5121="","",_xlfn.NUMBERVALUE(LEFT($J5121,5)))</f>
        <v/>
      </c>
      <c r="N5121" s="24" t="str">
        <f t="shared" si="242"/>
        <v/>
      </c>
      <c r="O5121" s="96" t="str">
        <f t="shared" si="241"/>
        <v/>
      </c>
    </row>
    <row r="5122" spans="13:15" x14ac:dyDescent="0.25">
      <c r="M5122" s="24" t="str">
        <f t="shared" si="243"/>
        <v/>
      </c>
      <c r="N5122" s="24" t="str">
        <f t="shared" si="242"/>
        <v/>
      </c>
      <c r="O5122" s="96" t="str">
        <f t="shared" si="241"/>
        <v/>
      </c>
    </row>
    <row r="5123" spans="13:15" x14ac:dyDescent="0.25">
      <c r="M5123" s="24" t="str">
        <f t="shared" si="243"/>
        <v/>
      </c>
      <c r="N5123" s="24" t="str">
        <f t="shared" si="242"/>
        <v/>
      </c>
      <c r="O5123" s="96" t="str">
        <f t="shared" ref="O5123:O5186" si="244">IF($A5123="","",HOUR($N5123))</f>
        <v/>
      </c>
    </row>
    <row r="5124" spans="13:15" x14ac:dyDescent="0.25">
      <c r="M5124" s="24" t="str">
        <f t="shared" si="243"/>
        <v/>
      </c>
      <c r="N5124" s="24" t="str">
        <f t="shared" si="242"/>
        <v/>
      </c>
      <c r="O5124" s="96" t="str">
        <f t="shared" si="244"/>
        <v/>
      </c>
    </row>
    <row r="5125" spans="13:15" x14ac:dyDescent="0.25">
      <c r="M5125" s="24" t="str">
        <f t="shared" si="243"/>
        <v/>
      </c>
      <c r="N5125" s="24" t="str">
        <f t="shared" si="242"/>
        <v/>
      </c>
      <c r="O5125" s="96" t="str">
        <f t="shared" si="244"/>
        <v/>
      </c>
    </row>
    <row r="5126" spans="13:15" x14ac:dyDescent="0.25">
      <c r="M5126" s="24" t="str">
        <f t="shared" si="243"/>
        <v/>
      </c>
      <c r="N5126" s="24" t="str">
        <f t="shared" si="242"/>
        <v/>
      </c>
      <c r="O5126" s="96" t="str">
        <f t="shared" si="244"/>
        <v/>
      </c>
    </row>
    <row r="5127" spans="13:15" x14ac:dyDescent="0.25">
      <c r="M5127" s="24" t="str">
        <f t="shared" si="243"/>
        <v/>
      </c>
      <c r="N5127" s="24" t="str">
        <f t="shared" si="242"/>
        <v/>
      </c>
      <c r="O5127" s="96" t="str">
        <f t="shared" si="244"/>
        <v/>
      </c>
    </row>
    <row r="5128" spans="13:15" x14ac:dyDescent="0.25">
      <c r="M5128" s="24" t="str">
        <f t="shared" si="243"/>
        <v/>
      </c>
      <c r="N5128" s="24" t="str">
        <f t="shared" ref="N5128:N5191" si="245">IF(B5128="","",IF($M5128&lt;10/48,10/48,IF($M5128&gt;39/48,39/48,$M5128)))</f>
        <v/>
      </c>
      <c r="O5128" s="96" t="str">
        <f t="shared" si="244"/>
        <v/>
      </c>
    </row>
    <row r="5129" spans="13:15" x14ac:dyDescent="0.25">
      <c r="M5129" s="24" t="str">
        <f t="shared" si="243"/>
        <v/>
      </c>
      <c r="N5129" s="24" t="str">
        <f t="shared" si="245"/>
        <v/>
      </c>
      <c r="O5129" s="96" t="str">
        <f t="shared" si="244"/>
        <v/>
      </c>
    </row>
    <row r="5130" spans="13:15" x14ac:dyDescent="0.25">
      <c r="M5130" s="24" t="str">
        <f t="shared" si="243"/>
        <v/>
      </c>
      <c r="N5130" s="24" t="str">
        <f t="shared" si="245"/>
        <v/>
      </c>
      <c r="O5130" s="96" t="str">
        <f t="shared" si="244"/>
        <v/>
      </c>
    </row>
    <row r="5131" spans="13:15" x14ac:dyDescent="0.25">
      <c r="M5131" s="24" t="str">
        <f t="shared" si="243"/>
        <v/>
      </c>
      <c r="N5131" s="24" t="str">
        <f t="shared" si="245"/>
        <v/>
      </c>
      <c r="O5131" s="96" t="str">
        <f t="shared" si="244"/>
        <v/>
      </c>
    </row>
    <row r="5132" spans="13:15" x14ac:dyDescent="0.25">
      <c r="M5132" s="24" t="str">
        <f t="shared" si="243"/>
        <v/>
      </c>
      <c r="N5132" s="24" t="str">
        <f t="shared" si="245"/>
        <v/>
      </c>
      <c r="O5132" s="96" t="str">
        <f t="shared" si="244"/>
        <v/>
      </c>
    </row>
    <row r="5133" spans="13:15" x14ac:dyDescent="0.25">
      <c r="M5133" s="24" t="str">
        <f t="shared" si="243"/>
        <v/>
      </c>
      <c r="N5133" s="24" t="str">
        <f t="shared" si="245"/>
        <v/>
      </c>
      <c r="O5133" s="96" t="str">
        <f t="shared" si="244"/>
        <v/>
      </c>
    </row>
    <row r="5134" spans="13:15" x14ac:dyDescent="0.25">
      <c r="M5134" s="24" t="str">
        <f t="shared" si="243"/>
        <v/>
      </c>
      <c r="N5134" s="24" t="str">
        <f t="shared" si="245"/>
        <v/>
      </c>
      <c r="O5134" s="96" t="str">
        <f t="shared" si="244"/>
        <v/>
      </c>
    </row>
    <row r="5135" spans="13:15" x14ac:dyDescent="0.25">
      <c r="M5135" s="24" t="str">
        <f t="shared" si="243"/>
        <v/>
      </c>
      <c r="N5135" s="24" t="str">
        <f t="shared" si="245"/>
        <v/>
      </c>
      <c r="O5135" s="96" t="str">
        <f t="shared" si="244"/>
        <v/>
      </c>
    </row>
    <row r="5136" spans="13:15" x14ac:dyDescent="0.25">
      <c r="M5136" s="24" t="str">
        <f t="shared" si="243"/>
        <v/>
      </c>
      <c r="N5136" s="24" t="str">
        <f t="shared" si="245"/>
        <v/>
      </c>
      <c r="O5136" s="96" t="str">
        <f t="shared" si="244"/>
        <v/>
      </c>
    </row>
    <row r="5137" spans="13:15" x14ac:dyDescent="0.25">
      <c r="M5137" s="24" t="str">
        <f t="shared" si="243"/>
        <v/>
      </c>
      <c r="N5137" s="24" t="str">
        <f t="shared" si="245"/>
        <v/>
      </c>
      <c r="O5137" s="96" t="str">
        <f t="shared" si="244"/>
        <v/>
      </c>
    </row>
    <row r="5138" spans="13:15" x14ac:dyDescent="0.25">
      <c r="M5138" s="24" t="str">
        <f t="shared" si="243"/>
        <v/>
      </c>
      <c r="N5138" s="24" t="str">
        <f t="shared" si="245"/>
        <v/>
      </c>
      <c r="O5138" s="96" t="str">
        <f t="shared" si="244"/>
        <v/>
      </c>
    </row>
    <row r="5139" spans="13:15" x14ac:dyDescent="0.25">
      <c r="M5139" s="24" t="str">
        <f t="shared" si="243"/>
        <v/>
      </c>
      <c r="N5139" s="24" t="str">
        <f t="shared" si="245"/>
        <v/>
      </c>
      <c r="O5139" s="96" t="str">
        <f t="shared" si="244"/>
        <v/>
      </c>
    </row>
    <row r="5140" spans="13:15" x14ac:dyDescent="0.25">
      <c r="M5140" s="24" t="str">
        <f t="shared" si="243"/>
        <v/>
      </c>
      <c r="N5140" s="24" t="str">
        <f t="shared" si="245"/>
        <v/>
      </c>
      <c r="O5140" s="96" t="str">
        <f t="shared" si="244"/>
        <v/>
      </c>
    </row>
    <row r="5141" spans="13:15" x14ac:dyDescent="0.25">
      <c r="M5141" s="24" t="str">
        <f t="shared" si="243"/>
        <v/>
      </c>
      <c r="N5141" s="24" t="str">
        <f t="shared" si="245"/>
        <v/>
      </c>
      <c r="O5141" s="96" t="str">
        <f t="shared" si="244"/>
        <v/>
      </c>
    </row>
    <row r="5142" spans="13:15" x14ac:dyDescent="0.25">
      <c r="M5142" s="24" t="str">
        <f t="shared" si="243"/>
        <v/>
      </c>
      <c r="N5142" s="24" t="str">
        <f t="shared" si="245"/>
        <v/>
      </c>
      <c r="O5142" s="96" t="str">
        <f t="shared" si="244"/>
        <v/>
      </c>
    </row>
    <row r="5143" spans="13:15" x14ac:dyDescent="0.25">
      <c r="M5143" s="24" t="str">
        <f t="shared" si="243"/>
        <v/>
      </c>
      <c r="N5143" s="24" t="str">
        <f t="shared" si="245"/>
        <v/>
      </c>
      <c r="O5143" s="96" t="str">
        <f t="shared" si="244"/>
        <v/>
      </c>
    </row>
    <row r="5144" spans="13:15" x14ac:dyDescent="0.25">
      <c r="M5144" s="24" t="str">
        <f t="shared" si="243"/>
        <v/>
      </c>
      <c r="N5144" s="24" t="str">
        <f t="shared" si="245"/>
        <v/>
      </c>
      <c r="O5144" s="96" t="str">
        <f t="shared" si="244"/>
        <v/>
      </c>
    </row>
    <row r="5145" spans="13:15" x14ac:dyDescent="0.25">
      <c r="M5145" s="24" t="str">
        <f t="shared" si="243"/>
        <v/>
      </c>
      <c r="N5145" s="24" t="str">
        <f t="shared" si="245"/>
        <v/>
      </c>
      <c r="O5145" s="96" t="str">
        <f t="shared" si="244"/>
        <v/>
      </c>
    </row>
    <row r="5146" spans="13:15" x14ac:dyDescent="0.25">
      <c r="M5146" s="24" t="str">
        <f t="shared" si="243"/>
        <v/>
      </c>
      <c r="N5146" s="24" t="str">
        <f t="shared" si="245"/>
        <v/>
      </c>
      <c r="O5146" s="96" t="str">
        <f t="shared" si="244"/>
        <v/>
      </c>
    </row>
    <row r="5147" spans="13:15" x14ac:dyDescent="0.25">
      <c r="M5147" s="24" t="str">
        <f t="shared" si="243"/>
        <v/>
      </c>
      <c r="N5147" s="24" t="str">
        <f t="shared" si="245"/>
        <v/>
      </c>
      <c r="O5147" s="96" t="str">
        <f t="shared" si="244"/>
        <v/>
      </c>
    </row>
    <row r="5148" spans="13:15" x14ac:dyDescent="0.25">
      <c r="M5148" s="24" t="str">
        <f t="shared" si="243"/>
        <v/>
      </c>
      <c r="N5148" s="24" t="str">
        <f t="shared" si="245"/>
        <v/>
      </c>
      <c r="O5148" s="96" t="str">
        <f t="shared" si="244"/>
        <v/>
      </c>
    </row>
    <row r="5149" spans="13:15" x14ac:dyDescent="0.25">
      <c r="M5149" s="24" t="str">
        <f t="shared" si="243"/>
        <v/>
      </c>
      <c r="N5149" s="24" t="str">
        <f t="shared" si="245"/>
        <v/>
      </c>
      <c r="O5149" s="96" t="str">
        <f t="shared" si="244"/>
        <v/>
      </c>
    </row>
    <row r="5150" spans="13:15" x14ac:dyDescent="0.25">
      <c r="M5150" s="24" t="str">
        <f t="shared" si="243"/>
        <v/>
      </c>
      <c r="N5150" s="24" t="str">
        <f t="shared" si="245"/>
        <v/>
      </c>
      <c r="O5150" s="96" t="str">
        <f t="shared" si="244"/>
        <v/>
      </c>
    </row>
    <row r="5151" spans="13:15" x14ac:dyDescent="0.25">
      <c r="M5151" s="24" t="str">
        <f t="shared" si="243"/>
        <v/>
      </c>
      <c r="N5151" s="24" t="str">
        <f t="shared" si="245"/>
        <v/>
      </c>
      <c r="O5151" s="96" t="str">
        <f t="shared" si="244"/>
        <v/>
      </c>
    </row>
    <row r="5152" spans="13:15" x14ac:dyDescent="0.25">
      <c r="M5152" s="24" t="str">
        <f t="shared" si="243"/>
        <v/>
      </c>
      <c r="N5152" s="24" t="str">
        <f t="shared" si="245"/>
        <v/>
      </c>
      <c r="O5152" s="96" t="str">
        <f t="shared" si="244"/>
        <v/>
      </c>
    </row>
    <row r="5153" spans="13:15" x14ac:dyDescent="0.25">
      <c r="M5153" s="24" t="str">
        <f t="shared" si="243"/>
        <v/>
      </c>
      <c r="N5153" s="24" t="str">
        <f t="shared" si="245"/>
        <v/>
      </c>
      <c r="O5153" s="96" t="str">
        <f t="shared" si="244"/>
        <v/>
      </c>
    </row>
    <row r="5154" spans="13:15" x14ac:dyDescent="0.25">
      <c r="M5154" s="24" t="str">
        <f t="shared" si="243"/>
        <v/>
      </c>
      <c r="N5154" s="24" t="str">
        <f t="shared" si="245"/>
        <v/>
      </c>
      <c r="O5154" s="96" t="str">
        <f t="shared" si="244"/>
        <v/>
      </c>
    </row>
    <row r="5155" spans="13:15" x14ac:dyDescent="0.25">
      <c r="M5155" s="24" t="str">
        <f t="shared" si="243"/>
        <v/>
      </c>
      <c r="N5155" s="24" t="str">
        <f t="shared" si="245"/>
        <v/>
      </c>
      <c r="O5155" s="96" t="str">
        <f t="shared" si="244"/>
        <v/>
      </c>
    </row>
    <row r="5156" spans="13:15" x14ac:dyDescent="0.25">
      <c r="M5156" s="24" t="str">
        <f t="shared" si="243"/>
        <v/>
      </c>
      <c r="N5156" s="24" t="str">
        <f t="shared" si="245"/>
        <v/>
      </c>
      <c r="O5156" s="96" t="str">
        <f t="shared" si="244"/>
        <v/>
      </c>
    </row>
    <row r="5157" spans="13:15" x14ac:dyDescent="0.25">
      <c r="M5157" s="24" t="str">
        <f t="shared" si="243"/>
        <v/>
      </c>
      <c r="N5157" s="24" t="str">
        <f t="shared" si="245"/>
        <v/>
      </c>
      <c r="O5157" s="96" t="str">
        <f t="shared" si="244"/>
        <v/>
      </c>
    </row>
    <row r="5158" spans="13:15" x14ac:dyDescent="0.25">
      <c r="M5158" s="24" t="str">
        <f t="shared" si="243"/>
        <v/>
      </c>
      <c r="N5158" s="24" t="str">
        <f t="shared" si="245"/>
        <v/>
      </c>
      <c r="O5158" s="96" t="str">
        <f t="shared" si="244"/>
        <v/>
      </c>
    </row>
    <row r="5159" spans="13:15" x14ac:dyDescent="0.25">
      <c r="M5159" s="24" t="str">
        <f t="shared" si="243"/>
        <v/>
      </c>
      <c r="N5159" s="24" t="str">
        <f t="shared" si="245"/>
        <v/>
      </c>
      <c r="O5159" s="96" t="str">
        <f t="shared" si="244"/>
        <v/>
      </c>
    </row>
    <row r="5160" spans="13:15" x14ac:dyDescent="0.25">
      <c r="M5160" s="24" t="str">
        <f t="shared" si="243"/>
        <v/>
      </c>
      <c r="N5160" s="24" t="str">
        <f t="shared" si="245"/>
        <v/>
      </c>
      <c r="O5160" s="96" t="str">
        <f t="shared" si="244"/>
        <v/>
      </c>
    </row>
    <row r="5161" spans="13:15" x14ac:dyDescent="0.25">
      <c r="M5161" s="24" t="str">
        <f t="shared" si="243"/>
        <v/>
      </c>
      <c r="N5161" s="24" t="str">
        <f t="shared" si="245"/>
        <v/>
      </c>
      <c r="O5161" s="96" t="str">
        <f t="shared" si="244"/>
        <v/>
      </c>
    </row>
    <row r="5162" spans="13:15" x14ac:dyDescent="0.25">
      <c r="M5162" s="24" t="str">
        <f t="shared" si="243"/>
        <v/>
      </c>
      <c r="N5162" s="24" t="str">
        <f t="shared" si="245"/>
        <v/>
      </c>
      <c r="O5162" s="96" t="str">
        <f t="shared" si="244"/>
        <v/>
      </c>
    </row>
    <row r="5163" spans="13:15" x14ac:dyDescent="0.25">
      <c r="M5163" s="24" t="str">
        <f t="shared" si="243"/>
        <v/>
      </c>
      <c r="N5163" s="24" t="str">
        <f t="shared" si="245"/>
        <v/>
      </c>
      <c r="O5163" s="96" t="str">
        <f t="shared" si="244"/>
        <v/>
      </c>
    </row>
    <row r="5164" spans="13:15" x14ac:dyDescent="0.25">
      <c r="M5164" s="24" t="str">
        <f t="shared" si="243"/>
        <v/>
      </c>
      <c r="N5164" s="24" t="str">
        <f t="shared" si="245"/>
        <v/>
      </c>
      <c r="O5164" s="96" t="str">
        <f t="shared" si="244"/>
        <v/>
      </c>
    </row>
    <row r="5165" spans="13:15" x14ac:dyDescent="0.25">
      <c r="M5165" s="24" t="str">
        <f t="shared" si="243"/>
        <v/>
      </c>
      <c r="N5165" s="24" t="str">
        <f t="shared" si="245"/>
        <v/>
      </c>
      <c r="O5165" s="96" t="str">
        <f t="shared" si="244"/>
        <v/>
      </c>
    </row>
    <row r="5166" spans="13:15" x14ac:dyDescent="0.25">
      <c r="M5166" s="24" t="str">
        <f t="shared" si="243"/>
        <v/>
      </c>
      <c r="N5166" s="24" t="str">
        <f t="shared" si="245"/>
        <v/>
      </c>
      <c r="O5166" s="96" t="str">
        <f t="shared" si="244"/>
        <v/>
      </c>
    </row>
    <row r="5167" spans="13:15" x14ac:dyDescent="0.25">
      <c r="M5167" s="24" t="str">
        <f t="shared" si="243"/>
        <v/>
      </c>
      <c r="N5167" s="24" t="str">
        <f t="shared" si="245"/>
        <v/>
      </c>
      <c r="O5167" s="96" t="str">
        <f t="shared" si="244"/>
        <v/>
      </c>
    </row>
    <row r="5168" spans="13:15" x14ac:dyDescent="0.25">
      <c r="M5168" s="24" t="str">
        <f t="shared" si="243"/>
        <v/>
      </c>
      <c r="N5168" s="24" t="str">
        <f t="shared" si="245"/>
        <v/>
      </c>
      <c r="O5168" s="96" t="str">
        <f t="shared" si="244"/>
        <v/>
      </c>
    </row>
    <row r="5169" spans="13:15" x14ac:dyDescent="0.25">
      <c r="M5169" s="24" t="str">
        <f t="shared" si="243"/>
        <v/>
      </c>
      <c r="N5169" s="24" t="str">
        <f t="shared" si="245"/>
        <v/>
      </c>
      <c r="O5169" s="96" t="str">
        <f t="shared" si="244"/>
        <v/>
      </c>
    </row>
    <row r="5170" spans="13:15" x14ac:dyDescent="0.25">
      <c r="M5170" s="24" t="str">
        <f t="shared" si="243"/>
        <v/>
      </c>
      <c r="N5170" s="24" t="str">
        <f t="shared" si="245"/>
        <v/>
      </c>
      <c r="O5170" s="96" t="str">
        <f t="shared" si="244"/>
        <v/>
      </c>
    </row>
    <row r="5171" spans="13:15" x14ac:dyDescent="0.25">
      <c r="M5171" s="24" t="str">
        <f t="shared" si="243"/>
        <v/>
      </c>
      <c r="N5171" s="24" t="str">
        <f t="shared" si="245"/>
        <v/>
      </c>
      <c r="O5171" s="96" t="str">
        <f t="shared" si="244"/>
        <v/>
      </c>
    </row>
    <row r="5172" spans="13:15" x14ac:dyDescent="0.25">
      <c r="M5172" s="24" t="str">
        <f t="shared" si="243"/>
        <v/>
      </c>
      <c r="N5172" s="24" t="str">
        <f t="shared" si="245"/>
        <v/>
      </c>
      <c r="O5172" s="96" t="str">
        <f t="shared" si="244"/>
        <v/>
      </c>
    </row>
    <row r="5173" spans="13:15" x14ac:dyDescent="0.25">
      <c r="M5173" s="24" t="str">
        <f t="shared" si="243"/>
        <v/>
      </c>
      <c r="N5173" s="24" t="str">
        <f t="shared" si="245"/>
        <v/>
      </c>
      <c r="O5173" s="96" t="str">
        <f t="shared" si="244"/>
        <v/>
      </c>
    </row>
    <row r="5174" spans="13:15" x14ac:dyDescent="0.25">
      <c r="M5174" s="24" t="str">
        <f t="shared" si="243"/>
        <v/>
      </c>
      <c r="N5174" s="24" t="str">
        <f t="shared" si="245"/>
        <v/>
      </c>
      <c r="O5174" s="96" t="str">
        <f t="shared" si="244"/>
        <v/>
      </c>
    </row>
    <row r="5175" spans="13:15" x14ac:dyDescent="0.25">
      <c r="M5175" s="24" t="str">
        <f t="shared" si="243"/>
        <v/>
      </c>
      <c r="N5175" s="24" t="str">
        <f t="shared" si="245"/>
        <v/>
      </c>
      <c r="O5175" s="96" t="str">
        <f t="shared" si="244"/>
        <v/>
      </c>
    </row>
    <row r="5176" spans="13:15" x14ac:dyDescent="0.25">
      <c r="M5176" s="24" t="str">
        <f t="shared" si="243"/>
        <v/>
      </c>
      <c r="N5176" s="24" t="str">
        <f t="shared" si="245"/>
        <v/>
      </c>
      <c r="O5176" s="96" t="str">
        <f t="shared" si="244"/>
        <v/>
      </c>
    </row>
    <row r="5177" spans="13:15" x14ac:dyDescent="0.25">
      <c r="M5177" s="24" t="str">
        <f t="shared" si="243"/>
        <v/>
      </c>
      <c r="N5177" s="24" t="str">
        <f t="shared" si="245"/>
        <v/>
      </c>
      <c r="O5177" s="96" t="str">
        <f t="shared" si="244"/>
        <v/>
      </c>
    </row>
    <row r="5178" spans="13:15" x14ac:dyDescent="0.25">
      <c r="M5178" s="24" t="str">
        <f t="shared" si="243"/>
        <v/>
      </c>
      <c r="N5178" s="24" t="str">
        <f t="shared" si="245"/>
        <v/>
      </c>
      <c r="O5178" s="96" t="str">
        <f t="shared" si="244"/>
        <v/>
      </c>
    </row>
    <row r="5179" spans="13:15" x14ac:dyDescent="0.25">
      <c r="M5179" s="24" t="str">
        <f t="shared" si="243"/>
        <v/>
      </c>
      <c r="N5179" s="24" t="str">
        <f t="shared" si="245"/>
        <v/>
      </c>
      <c r="O5179" s="96" t="str">
        <f t="shared" si="244"/>
        <v/>
      </c>
    </row>
    <row r="5180" spans="13:15" x14ac:dyDescent="0.25">
      <c r="M5180" s="24" t="str">
        <f t="shared" si="243"/>
        <v/>
      </c>
      <c r="N5180" s="24" t="str">
        <f t="shared" si="245"/>
        <v/>
      </c>
      <c r="O5180" s="96" t="str">
        <f t="shared" si="244"/>
        <v/>
      </c>
    </row>
    <row r="5181" spans="13:15" x14ac:dyDescent="0.25">
      <c r="M5181" s="24" t="str">
        <f t="shared" si="243"/>
        <v/>
      </c>
      <c r="N5181" s="24" t="str">
        <f t="shared" si="245"/>
        <v/>
      </c>
      <c r="O5181" s="96" t="str">
        <f t="shared" si="244"/>
        <v/>
      </c>
    </row>
    <row r="5182" spans="13:15" x14ac:dyDescent="0.25">
      <c r="M5182" s="24" t="str">
        <f t="shared" si="243"/>
        <v/>
      </c>
      <c r="N5182" s="24" t="str">
        <f t="shared" si="245"/>
        <v/>
      </c>
      <c r="O5182" s="96" t="str">
        <f t="shared" si="244"/>
        <v/>
      </c>
    </row>
    <row r="5183" spans="13:15" x14ac:dyDescent="0.25">
      <c r="M5183" s="24" t="str">
        <f t="shared" si="243"/>
        <v/>
      </c>
      <c r="N5183" s="24" t="str">
        <f t="shared" si="245"/>
        <v/>
      </c>
      <c r="O5183" s="96" t="str">
        <f t="shared" si="244"/>
        <v/>
      </c>
    </row>
    <row r="5184" spans="13:15" x14ac:dyDescent="0.25">
      <c r="M5184" s="24" t="str">
        <f t="shared" si="243"/>
        <v/>
      </c>
      <c r="N5184" s="24" t="str">
        <f t="shared" si="245"/>
        <v/>
      </c>
      <c r="O5184" s="96" t="str">
        <f t="shared" si="244"/>
        <v/>
      </c>
    </row>
    <row r="5185" spans="13:15" x14ac:dyDescent="0.25">
      <c r="M5185" s="24" t="str">
        <f t="shared" ref="M5185:M5248" si="246">IF($B5185="","",_xlfn.NUMBERVALUE(LEFT($J5185,5)))</f>
        <v/>
      </c>
      <c r="N5185" s="24" t="str">
        <f t="shared" si="245"/>
        <v/>
      </c>
      <c r="O5185" s="96" t="str">
        <f t="shared" si="244"/>
        <v/>
      </c>
    </row>
    <row r="5186" spans="13:15" x14ac:dyDescent="0.25">
      <c r="M5186" s="24" t="str">
        <f t="shared" si="246"/>
        <v/>
      </c>
      <c r="N5186" s="24" t="str">
        <f t="shared" si="245"/>
        <v/>
      </c>
      <c r="O5186" s="96" t="str">
        <f t="shared" si="244"/>
        <v/>
      </c>
    </row>
    <row r="5187" spans="13:15" x14ac:dyDescent="0.25">
      <c r="M5187" s="24" t="str">
        <f t="shared" si="246"/>
        <v/>
      </c>
      <c r="N5187" s="24" t="str">
        <f t="shared" si="245"/>
        <v/>
      </c>
      <c r="O5187" s="96" t="str">
        <f t="shared" ref="O5187:O5250" si="247">IF($A5187="","",HOUR($N5187))</f>
        <v/>
      </c>
    </row>
    <row r="5188" spans="13:15" x14ac:dyDescent="0.25">
      <c r="M5188" s="24" t="str">
        <f t="shared" si="246"/>
        <v/>
      </c>
      <c r="N5188" s="24" t="str">
        <f t="shared" si="245"/>
        <v/>
      </c>
      <c r="O5188" s="96" t="str">
        <f t="shared" si="247"/>
        <v/>
      </c>
    </row>
    <row r="5189" spans="13:15" x14ac:dyDescent="0.25">
      <c r="M5189" s="24" t="str">
        <f t="shared" si="246"/>
        <v/>
      </c>
      <c r="N5189" s="24" t="str">
        <f t="shared" si="245"/>
        <v/>
      </c>
      <c r="O5189" s="96" t="str">
        <f t="shared" si="247"/>
        <v/>
      </c>
    </row>
    <row r="5190" spans="13:15" x14ac:dyDescent="0.25">
      <c r="M5190" s="24" t="str">
        <f t="shared" si="246"/>
        <v/>
      </c>
      <c r="N5190" s="24" t="str">
        <f t="shared" si="245"/>
        <v/>
      </c>
      <c r="O5190" s="96" t="str">
        <f t="shared" si="247"/>
        <v/>
      </c>
    </row>
    <row r="5191" spans="13:15" x14ac:dyDescent="0.25">
      <c r="M5191" s="24" t="str">
        <f t="shared" si="246"/>
        <v/>
      </c>
      <c r="N5191" s="24" t="str">
        <f t="shared" si="245"/>
        <v/>
      </c>
      <c r="O5191" s="96" t="str">
        <f t="shared" si="247"/>
        <v/>
      </c>
    </row>
    <row r="5192" spans="13:15" x14ac:dyDescent="0.25">
      <c r="M5192" s="24" t="str">
        <f t="shared" si="246"/>
        <v/>
      </c>
      <c r="N5192" s="24" t="str">
        <f t="shared" ref="N5192:N5255" si="248">IF(B5192="","",IF($M5192&lt;10/48,10/48,IF($M5192&gt;39/48,39/48,$M5192)))</f>
        <v/>
      </c>
      <c r="O5192" s="96" t="str">
        <f t="shared" si="247"/>
        <v/>
      </c>
    </row>
    <row r="5193" spans="13:15" x14ac:dyDescent="0.25">
      <c r="M5193" s="24" t="str">
        <f t="shared" si="246"/>
        <v/>
      </c>
      <c r="N5193" s="24" t="str">
        <f t="shared" si="248"/>
        <v/>
      </c>
      <c r="O5193" s="96" t="str">
        <f t="shared" si="247"/>
        <v/>
      </c>
    </row>
    <row r="5194" spans="13:15" x14ac:dyDescent="0.25">
      <c r="M5194" s="24" t="str">
        <f t="shared" si="246"/>
        <v/>
      </c>
      <c r="N5194" s="24" t="str">
        <f t="shared" si="248"/>
        <v/>
      </c>
      <c r="O5194" s="96" t="str">
        <f t="shared" si="247"/>
        <v/>
      </c>
    </row>
    <row r="5195" spans="13:15" x14ac:dyDescent="0.25">
      <c r="M5195" s="24" t="str">
        <f t="shared" si="246"/>
        <v/>
      </c>
      <c r="N5195" s="24" t="str">
        <f t="shared" si="248"/>
        <v/>
      </c>
      <c r="O5195" s="96" t="str">
        <f t="shared" si="247"/>
        <v/>
      </c>
    </row>
    <row r="5196" spans="13:15" x14ac:dyDescent="0.25">
      <c r="M5196" s="24" t="str">
        <f t="shared" si="246"/>
        <v/>
      </c>
      <c r="N5196" s="24" t="str">
        <f t="shared" si="248"/>
        <v/>
      </c>
      <c r="O5196" s="96" t="str">
        <f t="shared" si="247"/>
        <v/>
      </c>
    </row>
    <row r="5197" spans="13:15" x14ac:dyDescent="0.25">
      <c r="M5197" s="24" t="str">
        <f t="shared" si="246"/>
        <v/>
      </c>
      <c r="N5197" s="24" t="str">
        <f t="shared" si="248"/>
        <v/>
      </c>
      <c r="O5197" s="96" t="str">
        <f t="shared" si="247"/>
        <v/>
      </c>
    </row>
    <row r="5198" spans="13:15" x14ac:dyDescent="0.25">
      <c r="M5198" s="24" t="str">
        <f t="shared" si="246"/>
        <v/>
      </c>
      <c r="N5198" s="24" t="str">
        <f t="shared" si="248"/>
        <v/>
      </c>
      <c r="O5198" s="96" t="str">
        <f t="shared" si="247"/>
        <v/>
      </c>
    </row>
    <row r="5199" spans="13:15" x14ac:dyDescent="0.25">
      <c r="M5199" s="24" t="str">
        <f t="shared" si="246"/>
        <v/>
      </c>
      <c r="N5199" s="24" t="str">
        <f t="shared" si="248"/>
        <v/>
      </c>
      <c r="O5199" s="96" t="str">
        <f t="shared" si="247"/>
        <v/>
      </c>
    </row>
    <row r="5200" spans="13:15" x14ac:dyDescent="0.25">
      <c r="M5200" s="24" t="str">
        <f t="shared" si="246"/>
        <v/>
      </c>
      <c r="N5200" s="24" t="str">
        <f t="shared" si="248"/>
        <v/>
      </c>
      <c r="O5200" s="96" t="str">
        <f t="shared" si="247"/>
        <v/>
      </c>
    </row>
    <row r="5201" spans="13:15" x14ac:dyDescent="0.25">
      <c r="M5201" s="24" t="str">
        <f t="shared" si="246"/>
        <v/>
      </c>
      <c r="N5201" s="24" t="str">
        <f t="shared" si="248"/>
        <v/>
      </c>
      <c r="O5201" s="96" t="str">
        <f t="shared" si="247"/>
        <v/>
      </c>
    </row>
    <row r="5202" spans="13:15" x14ac:dyDescent="0.25">
      <c r="M5202" s="24" t="str">
        <f t="shared" si="246"/>
        <v/>
      </c>
      <c r="N5202" s="24" t="str">
        <f t="shared" si="248"/>
        <v/>
      </c>
      <c r="O5202" s="96" t="str">
        <f t="shared" si="247"/>
        <v/>
      </c>
    </row>
    <row r="5203" spans="13:15" x14ac:dyDescent="0.25">
      <c r="M5203" s="24" t="str">
        <f t="shared" si="246"/>
        <v/>
      </c>
      <c r="N5203" s="24" t="str">
        <f t="shared" si="248"/>
        <v/>
      </c>
      <c r="O5203" s="96" t="str">
        <f t="shared" si="247"/>
        <v/>
      </c>
    </row>
    <row r="5204" spans="13:15" x14ac:dyDescent="0.25">
      <c r="M5204" s="24" t="str">
        <f t="shared" si="246"/>
        <v/>
      </c>
      <c r="N5204" s="24" t="str">
        <f t="shared" si="248"/>
        <v/>
      </c>
      <c r="O5204" s="96" t="str">
        <f t="shared" si="247"/>
        <v/>
      </c>
    </row>
    <row r="5205" spans="13:15" x14ac:dyDescent="0.25">
      <c r="M5205" s="24" t="str">
        <f t="shared" si="246"/>
        <v/>
      </c>
      <c r="N5205" s="24" t="str">
        <f t="shared" si="248"/>
        <v/>
      </c>
      <c r="O5205" s="96" t="str">
        <f t="shared" si="247"/>
        <v/>
      </c>
    </row>
    <row r="5206" spans="13:15" x14ac:dyDescent="0.25">
      <c r="M5206" s="24" t="str">
        <f t="shared" si="246"/>
        <v/>
      </c>
      <c r="N5206" s="24" t="str">
        <f t="shared" si="248"/>
        <v/>
      </c>
      <c r="O5206" s="96" t="str">
        <f t="shared" si="247"/>
        <v/>
      </c>
    </row>
    <row r="5207" spans="13:15" x14ac:dyDescent="0.25">
      <c r="M5207" s="24" t="str">
        <f t="shared" si="246"/>
        <v/>
      </c>
      <c r="N5207" s="24" t="str">
        <f t="shared" si="248"/>
        <v/>
      </c>
      <c r="O5207" s="96" t="str">
        <f t="shared" si="247"/>
        <v/>
      </c>
    </row>
    <row r="5208" spans="13:15" x14ac:dyDescent="0.25">
      <c r="M5208" s="24" t="str">
        <f t="shared" si="246"/>
        <v/>
      </c>
      <c r="N5208" s="24" t="str">
        <f t="shared" si="248"/>
        <v/>
      </c>
      <c r="O5208" s="96" t="str">
        <f t="shared" si="247"/>
        <v/>
      </c>
    </row>
    <row r="5209" spans="13:15" x14ac:dyDescent="0.25">
      <c r="M5209" s="24" t="str">
        <f t="shared" si="246"/>
        <v/>
      </c>
      <c r="N5209" s="24" t="str">
        <f t="shared" si="248"/>
        <v/>
      </c>
      <c r="O5209" s="96" t="str">
        <f t="shared" si="247"/>
        <v/>
      </c>
    </row>
    <row r="5210" spans="13:15" x14ac:dyDescent="0.25">
      <c r="M5210" s="24" t="str">
        <f t="shared" si="246"/>
        <v/>
      </c>
      <c r="N5210" s="24" t="str">
        <f t="shared" si="248"/>
        <v/>
      </c>
      <c r="O5210" s="96" t="str">
        <f t="shared" si="247"/>
        <v/>
      </c>
    </row>
    <row r="5211" spans="13:15" x14ac:dyDescent="0.25">
      <c r="M5211" s="24" t="str">
        <f t="shared" si="246"/>
        <v/>
      </c>
      <c r="N5211" s="24" t="str">
        <f t="shared" si="248"/>
        <v/>
      </c>
      <c r="O5211" s="96" t="str">
        <f t="shared" si="247"/>
        <v/>
      </c>
    </row>
    <row r="5212" spans="13:15" x14ac:dyDescent="0.25">
      <c r="M5212" s="24" t="str">
        <f t="shared" si="246"/>
        <v/>
      </c>
      <c r="N5212" s="24" t="str">
        <f t="shared" si="248"/>
        <v/>
      </c>
      <c r="O5212" s="96" t="str">
        <f t="shared" si="247"/>
        <v/>
      </c>
    </row>
    <row r="5213" spans="13:15" x14ac:dyDescent="0.25">
      <c r="M5213" s="24" t="str">
        <f t="shared" si="246"/>
        <v/>
      </c>
      <c r="N5213" s="24" t="str">
        <f t="shared" si="248"/>
        <v/>
      </c>
      <c r="O5213" s="96" t="str">
        <f t="shared" si="247"/>
        <v/>
      </c>
    </row>
    <row r="5214" spans="13:15" x14ac:dyDescent="0.25">
      <c r="M5214" s="24" t="str">
        <f t="shared" si="246"/>
        <v/>
      </c>
      <c r="N5214" s="24" t="str">
        <f t="shared" si="248"/>
        <v/>
      </c>
      <c r="O5214" s="96" t="str">
        <f t="shared" si="247"/>
        <v/>
      </c>
    </row>
    <row r="5215" spans="13:15" x14ac:dyDescent="0.25">
      <c r="M5215" s="24" t="str">
        <f t="shared" si="246"/>
        <v/>
      </c>
      <c r="N5215" s="24" t="str">
        <f t="shared" si="248"/>
        <v/>
      </c>
      <c r="O5215" s="96" t="str">
        <f t="shared" si="247"/>
        <v/>
      </c>
    </row>
    <row r="5216" spans="13:15" x14ac:dyDescent="0.25">
      <c r="M5216" s="24" t="str">
        <f t="shared" si="246"/>
        <v/>
      </c>
      <c r="N5216" s="24" t="str">
        <f t="shared" si="248"/>
        <v/>
      </c>
      <c r="O5216" s="96" t="str">
        <f t="shared" si="247"/>
        <v/>
      </c>
    </row>
    <row r="5217" spans="13:15" x14ac:dyDescent="0.25">
      <c r="M5217" s="24" t="str">
        <f t="shared" si="246"/>
        <v/>
      </c>
      <c r="N5217" s="24" t="str">
        <f t="shared" si="248"/>
        <v/>
      </c>
      <c r="O5217" s="96" t="str">
        <f t="shared" si="247"/>
        <v/>
      </c>
    </row>
    <row r="5218" spans="13:15" x14ac:dyDescent="0.25">
      <c r="M5218" s="24" t="str">
        <f t="shared" si="246"/>
        <v/>
      </c>
      <c r="N5218" s="24" t="str">
        <f t="shared" si="248"/>
        <v/>
      </c>
      <c r="O5218" s="96" t="str">
        <f t="shared" si="247"/>
        <v/>
      </c>
    </row>
    <row r="5219" spans="13:15" x14ac:dyDescent="0.25">
      <c r="M5219" s="24" t="str">
        <f t="shared" si="246"/>
        <v/>
      </c>
      <c r="N5219" s="24" t="str">
        <f t="shared" si="248"/>
        <v/>
      </c>
      <c r="O5219" s="96" t="str">
        <f t="shared" si="247"/>
        <v/>
      </c>
    </row>
    <row r="5220" spans="13:15" x14ac:dyDescent="0.25">
      <c r="M5220" s="24" t="str">
        <f t="shared" si="246"/>
        <v/>
      </c>
      <c r="N5220" s="24" t="str">
        <f t="shared" si="248"/>
        <v/>
      </c>
      <c r="O5220" s="96" t="str">
        <f t="shared" si="247"/>
        <v/>
      </c>
    </row>
    <row r="5221" spans="13:15" x14ac:dyDescent="0.25">
      <c r="M5221" s="24" t="str">
        <f t="shared" si="246"/>
        <v/>
      </c>
      <c r="N5221" s="24" t="str">
        <f t="shared" si="248"/>
        <v/>
      </c>
      <c r="O5221" s="96" t="str">
        <f t="shared" si="247"/>
        <v/>
      </c>
    </row>
    <row r="5222" spans="13:15" x14ac:dyDescent="0.25">
      <c r="M5222" s="24" t="str">
        <f t="shared" si="246"/>
        <v/>
      </c>
      <c r="N5222" s="24" t="str">
        <f t="shared" si="248"/>
        <v/>
      </c>
      <c r="O5222" s="96" t="str">
        <f t="shared" si="247"/>
        <v/>
      </c>
    </row>
    <row r="5223" spans="13:15" x14ac:dyDescent="0.25">
      <c r="M5223" s="24" t="str">
        <f t="shared" si="246"/>
        <v/>
      </c>
      <c r="N5223" s="24" t="str">
        <f t="shared" si="248"/>
        <v/>
      </c>
      <c r="O5223" s="96" t="str">
        <f t="shared" si="247"/>
        <v/>
      </c>
    </row>
    <row r="5224" spans="13:15" x14ac:dyDescent="0.25">
      <c r="M5224" s="24" t="str">
        <f t="shared" si="246"/>
        <v/>
      </c>
      <c r="N5224" s="24" t="str">
        <f t="shared" si="248"/>
        <v/>
      </c>
      <c r="O5224" s="96" t="str">
        <f t="shared" si="247"/>
        <v/>
      </c>
    </row>
    <row r="5225" spans="13:15" x14ac:dyDescent="0.25">
      <c r="M5225" s="24" t="str">
        <f t="shared" si="246"/>
        <v/>
      </c>
      <c r="N5225" s="24" t="str">
        <f t="shared" si="248"/>
        <v/>
      </c>
      <c r="O5225" s="96" t="str">
        <f t="shared" si="247"/>
        <v/>
      </c>
    </row>
    <row r="5226" spans="13:15" x14ac:dyDescent="0.25">
      <c r="M5226" s="24" t="str">
        <f t="shared" si="246"/>
        <v/>
      </c>
      <c r="N5226" s="24" t="str">
        <f t="shared" si="248"/>
        <v/>
      </c>
      <c r="O5226" s="96" t="str">
        <f t="shared" si="247"/>
        <v/>
      </c>
    </row>
    <row r="5227" spans="13:15" x14ac:dyDescent="0.25">
      <c r="M5227" s="24" t="str">
        <f t="shared" si="246"/>
        <v/>
      </c>
      <c r="N5227" s="24" t="str">
        <f t="shared" si="248"/>
        <v/>
      </c>
      <c r="O5227" s="96" t="str">
        <f t="shared" si="247"/>
        <v/>
      </c>
    </row>
    <row r="5228" spans="13:15" x14ac:dyDescent="0.25">
      <c r="M5228" s="24" t="str">
        <f t="shared" si="246"/>
        <v/>
      </c>
      <c r="N5228" s="24" t="str">
        <f t="shared" si="248"/>
        <v/>
      </c>
      <c r="O5228" s="96" t="str">
        <f t="shared" si="247"/>
        <v/>
      </c>
    </row>
    <row r="5229" spans="13:15" x14ac:dyDescent="0.25">
      <c r="M5229" s="24" t="str">
        <f t="shared" si="246"/>
        <v/>
      </c>
      <c r="N5229" s="24" t="str">
        <f t="shared" si="248"/>
        <v/>
      </c>
      <c r="O5229" s="96" t="str">
        <f t="shared" si="247"/>
        <v/>
      </c>
    </row>
    <row r="5230" spans="13:15" x14ac:dyDescent="0.25">
      <c r="M5230" s="24" t="str">
        <f t="shared" si="246"/>
        <v/>
      </c>
      <c r="N5230" s="24" t="str">
        <f t="shared" si="248"/>
        <v/>
      </c>
      <c r="O5230" s="96" t="str">
        <f t="shared" si="247"/>
        <v/>
      </c>
    </row>
    <row r="5231" spans="13:15" x14ac:dyDescent="0.25">
      <c r="M5231" s="24" t="str">
        <f t="shared" si="246"/>
        <v/>
      </c>
      <c r="N5231" s="24" t="str">
        <f t="shared" si="248"/>
        <v/>
      </c>
      <c r="O5231" s="96" t="str">
        <f t="shared" si="247"/>
        <v/>
      </c>
    </row>
    <row r="5232" spans="13:15" x14ac:dyDescent="0.25">
      <c r="M5232" s="24" t="str">
        <f t="shared" si="246"/>
        <v/>
      </c>
      <c r="N5232" s="24" t="str">
        <f t="shared" si="248"/>
        <v/>
      </c>
      <c r="O5232" s="96" t="str">
        <f t="shared" si="247"/>
        <v/>
      </c>
    </row>
    <row r="5233" spans="13:15" x14ac:dyDescent="0.25">
      <c r="M5233" s="24" t="str">
        <f t="shared" si="246"/>
        <v/>
      </c>
      <c r="N5233" s="24" t="str">
        <f t="shared" si="248"/>
        <v/>
      </c>
      <c r="O5233" s="96" t="str">
        <f t="shared" si="247"/>
        <v/>
      </c>
    </row>
    <row r="5234" spans="13:15" x14ac:dyDescent="0.25">
      <c r="M5234" s="24" t="str">
        <f t="shared" si="246"/>
        <v/>
      </c>
      <c r="N5234" s="24" t="str">
        <f t="shared" si="248"/>
        <v/>
      </c>
      <c r="O5234" s="96" t="str">
        <f t="shared" si="247"/>
        <v/>
      </c>
    </row>
    <row r="5235" spans="13:15" x14ac:dyDescent="0.25">
      <c r="M5235" s="24" t="str">
        <f t="shared" si="246"/>
        <v/>
      </c>
      <c r="N5235" s="24" t="str">
        <f t="shared" si="248"/>
        <v/>
      </c>
      <c r="O5235" s="96" t="str">
        <f t="shared" si="247"/>
        <v/>
      </c>
    </row>
    <row r="5236" spans="13:15" x14ac:dyDescent="0.25">
      <c r="M5236" s="24" t="str">
        <f t="shared" si="246"/>
        <v/>
      </c>
      <c r="N5236" s="24" t="str">
        <f t="shared" si="248"/>
        <v/>
      </c>
      <c r="O5236" s="96" t="str">
        <f t="shared" si="247"/>
        <v/>
      </c>
    </row>
    <row r="5237" spans="13:15" x14ac:dyDescent="0.25">
      <c r="M5237" s="24" t="str">
        <f t="shared" si="246"/>
        <v/>
      </c>
      <c r="N5237" s="24" t="str">
        <f t="shared" si="248"/>
        <v/>
      </c>
      <c r="O5237" s="96" t="str">
        <f t="shared" si="247"/>
        <v/>
      </c>
    </row>
    <row r="5238" spans="13:15" x14ac:dyDescent="0.25">
      <c r="M5238" s="24" t="str">
        <f t="shared" si="246"/>
        <v/>
      </c>
      <c r="N5238" s="24" t="str">
        <f t="shared" si="248"/>
        <v/>
      </c>
      <c r="O5238" s="96" t="str">
        <f t="shared" si="247"/>
        <v/>
      </c>
    </row>
    <row r="5239" spans="13:15" x14ac:dyDescent="0.25">
      <c r="M5239" s="24" t="str">
        <f t="shared" si="246"/>
        <v/>
      </c>
      <c r="N5239" s="24" t="str">
        <f t="shared" si="248"/>
        <v/>
      </c>
      <c r="O5239" s="96" t="str">
        <f t="shared" si="247"/>
        <v/>
      </c>
    </row>
    <row r="5240" spans="13:15" x14ac:dyDescent="0.25">
      <c r="M5240" s="24" t="str">
        <f t="shared" si="246"/>
        <v/>
      </c>
      <c r="N5240" s="24" t="str">
        <f t="shared" si="248"/>
        <v/>
      </c>
      <c r="O5240" s="96" t="str">
        <f t="shared" si="247"/>
        <v/>
      </c>
    </row>
    <row r="5241" spans="13:15" x14ac:dyDescent="0.25">
      <c r="M5241" s="24" t="str">
        <f t="shared" si="246"/>
        <v/>
      </c>
      <c r="N5241" s="24" t="str">
        <f t="shared" si="248"/>
        <v/>
      </c>
      <c r="O5241" s="96" t="str">
        <f t="shared" si="247"/>
        <v/>
      </c>
    </row>
    <row r="5242" spans="13:15" x14ac:dyDescent="0.25">
      <c r="M5242" s="24" t="str">
        <f t="shared" si="246"/>
        <v/>
      </c>
      <c r="N5242" s="24" t="str">
        <f t="shared" si="248"/>
        <v/>
      </c>
      <c r="O5242" s="96" t="str">
        <f t="shared" si="247"/>
        <v/>
      </c>
    </row>
    <row r="5243" spans="13:15" x14ac:dyDescent="0.25">
      <c r="M5243" s="24" t="str">
        <f t="shared" si="246"/>
        <v/>
      </c>
      <c r="N5243" s="24" t="str">
        <f t="shared" si="248"/>
        <v/>
      </c>
      <c r="O5243" s="96" t="str">
        <f t="shared" si="247"/>
        <v/>
      </c>
    </row>
    <row r="5244" spans="13:15" x14ac:dyDescent="0.25">
      <c r="M5244" s="24" t="str">
        <f t="shared" si="246"/>
        <v/>
      </c>
      <c r="N5244" s="24" t="str">
        <f t="shared" si="248"/>
        <v/>
      </c>
      <c r="O5244" s="96" t="str">
        <f t="shared" si="247"/>
        <v/>
      </c>
    </row>
    <row r="5245" spans="13:15" x14ac:dyDescent="0.25">
      <c r="M5245" s="24" t="str">
        <f t="shared" si="246"/>
        <v/>
      </c>
      <c r="N5245" s="24" t="str">
        <f t="shared" si="248"/>
        <v/>
      </c>
      <c r="O5245" s="96" t="str">
        <f t="shared" si="247"/>
        <v/>
      </c>
    </row>
    <row r="5246" spans="13:15" x14ac:dyDescent="0.25">
      <c r="M5246" s="24" t="str">
        <f t="shared" si="246"/>
        <v/>
      </c>
      <c r="N5246" s="24" t="str">
        <f t="shared" si="248"/>
        <v/>
      </c>
      <c r="O5246" s="96" t="str">
        <f t="shared" si="247"/>
        <v/>
      </c>
    </row>
    <row r="5247" spans="13:15" x14ac:dyDescent="0.25">
      <c r="M5247" s="24" t="str">
        <f t="shared" si="246"/>
        <v/>
      </c>
      <c r="N5247" s="24" t="str">
        <f t="shared" si="248"/>
        <v/>
      </c>
      <c r="O5247" s="96" t="str">
        <f t="shared" si="247"/>
        <v/>
      </c>
    </row>
    <row r="5248" spans="13:15" x14ac:dyDescent="0.25">
      <c r="M5248" s="24" t="str">
        <f t="shared" si="246"/>
        <v/>
      </c>
      <c r="N5248" s="24" t="str">
        <f t="shared" si="248"/>
        <v/>
      </c>
      <c r="O5248" s="96" t="str">
        <f t="shared" si="247"/>
        <v/>
      </c>
    </row>
    <row r="5249" spans="13:15" x14ac:dyDescent="0.25">
      <c r="M5249" s="24" t="str">
        <f t="shared" ref="M5249:M5312" si="249">IF($B5249="","",_xlfn.NUMBERVALUE(LEFT($J5249,5)))</f>
        <v/>
      </c>
      <c r="N5249" s="24" t="str">
        <f t="shared" si="248"/>
        <v/>
      </c>
      <c r="O5249" s="96" t="str">
        <f t="shared" si="247"/>
        <v/>
      </c>
    </row>
    <row r="5250" spans="13:15" x14ac:dyDescent="0.25">
      <c r="M5250" s="24" t="str">
        <f t="shared" si="249"/>
        <v/>
      </c>
      <c r="N5250" s="24" t="str">
        <f t="shared" si="248"/>
        <v/>
      </c>
      <c r="O5250" s="96" t="str">
        <f t="shared" si="247"/>
        <v/>
      </c>
    </row>
    <row r="5251" spans="13:15" x14ac:dyDescent="0.25">
      <c r="M5251" s="24" t="str">
        <f t="shared" si="249"/>
        <v/>
      </c>
      <c r="N5251" s="24" t="str">
        <f t="shared" si="248"/>
        <v/>
      </c>
      <c r="O5251" s="96" t="str">
        <f t="shared" ref="O5251:O5314" si="250">IF($A5251="","",HOUR($N5251))</f>
        <v/>
      </c>
    </row>
    <row r="5252" spans="13:15" x14ac:dyDescent="0.25">
      <c r="M5252" s="24" t="str">
        <f t="shared" si="249"/>
        <v/>
      </c>
      <c r="N5252" s="24" t="str">
        <f t="shared" si="248"/>
        <v/>
      </c>
      <c r="O5252" s="96" t="str">
        <f t="shared" si="250"/>
        <v/>
      </c>
    </row>
    <row r="5253" spans="13:15" x14ac:dyDescent="0.25">
      <c r="M5253" s="24" t="str">
        <f t="shared" si="249"/>
        <v/>
      </c>
      <c r="N5253" s="24" t="str">
        <f t="shared" si="248"/>
        <v/>
      </c>
      <c r="O5253" s="96" t="str">
        <f t="shared" si="250"/>
        <v/>
      </c>
    </row>
    <row r="5254" spans="13:15" x14ac:dyDescent="0.25">
      <c r="M5254" s="24" t="str">
        <f t="shared" si="249"/>
        <v/>
      </c>
      <c r="N5254" s="24" t="str">
        <f t="shared" si="248"/>
        <v/>
      </c>
      <c r="O5254" s="96" t="str">
        <f t="shared" si="250"/>
        <v/>
      </c>
    </row>
    <row r="5255" spans="13:15" x14ac:dyDescent="0.25">
      <c r="M5255" s="24" t="str">
        <f t="shared" si="249"/>
        <v/>
      </c>
      <c r="N5255" s="24" t="str">
        <f t="shared" si="248"/>
        <v/>
      </c>
      <c r="O5255" s="96" t="str">
        <f t="shared" si="250"/>
        <v/>
      </c>
    </row>
    <row r="5256" spans="13:15" x14ac:dyDescent="0.25">
      <c r="M5256" s="24" t="str">
        <f t="shared" si="249"/>
        <v/>
      </c>
      <c r="N5256" s="24" t="str">
        <f t="shared" ref="N5256:N5319" si="251">IF(B5256="","",IF($M5256&lt;10/48,10/48,IF($M5256&gt;39/48,39/48,$M5256)))</f>
        <v/>
      </c>
      <c r="O5256" s="96" t="str">
        <f t="shared" si="250"/>
        <v/>
      </c>
    </row>
    <row r="5257" spans="13:15" x14ac:dyDescent="0.25">
      <c r="M5257" s="24" t="str">
        <f t="shared" si="249"/>
        <v/>
      </c>
      <c r="N5257" s="24" t="str">
        <f t="shared" si="251"/>
        <v/>
      </c>
      <c r="O5257" s="96" t="str">
        <f t="shared" si="250"/>
        <v/>
      </c>
    </row>
    <row r="5258" spans="13:15" x14ac:dyDescent="0.25">
      <c r="M5258" s="24" t="str">
        <f t="shared" si="249"/>
        <v/>
      </c>
      <c r="N5258" s="24" t="str">
        <f t="shared" si="251"/>
        <v/>
      </c>
      <c r="O5258" s="96" t="str">
        <f t="shared" si="250"/>
        <v/>
      </c>
    </row>
    <row r="5259" spans="13:15" x14ac:dyDescent="0.25">
      <c r="M5259" s="24" t="str">
        <f t="shared" si="249"/>
        <v/>
      </c>
      <c r="N5259" s="24" t="str">
        <f t="shared" si="251"/>
        <v/>
      </c>
      <c r="O5259" s="96" t="str">
        <f t="shared" si="250"/>
        <v/>
      </c>
    </row>
    <row r="5260" spans="13:15" x14ac:dyDescent="0.25">
      <c r="M5260" s="24" t="str">
        <f t="shared" si="249"/>
        <v/>
      </c>
      <c r="N5260" s="24" t="str">
        <f t="shared" si="251"/>
        <v/>
      </c>
      <c r="O5260" s="96" t="str">
        <f t="shared" si="250"/>
        <v/>
      </c>
    </row>
    <row r="5261" spans="13:15" x14ac:dyDescent="0.25">
      <c r="M5261" s="24" t="str">
        <f t="shared" si="249"/>
        <v/>
      </c>
      <c r="N5261" s="24" t="str">
        <f t="shared" si="251"/>
        <v/>
      </c>
      <c r="O5261" s="96" t="str">
        <f t="shared" si="250"/>
        <v/>
      </c>
    </row>
    <row r="5262" spans="13:15" x14ac:dyDescent="0.25">
      <c r="M5262" s="24" t="str">
        <f t="shared" si="249"/>
        <v/>
      </c>
      <c r="N5262" s="24" t="str">
        <f t="shared" si="251"/>
        <v/>
      </c>
      <c r="O5262" s="96" t="str">
        <f t="shared" si="250"/>
        <v/>
      </c>
    </row>
    <row r="5263" spans="13:15" x14ac:dyDescent="0.25">
      <c r="M5263" s="24" t="str">
        <f t="shared" si="249"/>
        <v/>
      </c>
      <c r="N5263" s="24" t="str">
        <f t="shared" si="251"/>
        <v/>
      </c>
      <c r="O5263" s="96" t="str">
        <f t="shared" si="250"/>
        <v/>
      </c>
    </row>
    <row r="5264" spans="13:15" x14ac:dyDescent="0.25">
      <c r="M5264" s="24" t="str">
        <f t="shared" si="249"/>
        <v/>
      </c>
      <c r="N5264" s="24" t="str">
        <f t="shared" si="251"/>
        <v/>
      </c>
      <c r="O5264" s="96" t="str">
        <f t="shared" si="250"/>
        <v/>
      </c>
    </row>
    <row r="5265" spans="13:15" x14ac:dyDescent="0.25">
      <c r="M5265" s="24" t="str">
        <f t="shared" si="249"/>
        <v/>
      </c>
      <c r="N5265" s="24" t="str">
        <f t="shared" si="251"/>
        <v/>
      </c>
      <c r="O5265" s="96" t="str">
        <f t="shared" si="250"/>
        <v/>
      </c>
    </row>
    <row r="5266" spans="13:15" x14ac:dyDescent="0.25">
      <c r="M5266" s="24" t="str">
        <f t="shared" si="249"/>
        <v/>
      </c>
      <c r="N5266" s="24" t="str">
        <f t="shared" si="251"/>
        <v/>
      </c>
      <c r="O5266" s="96" t="str">
        <f t="shared" si="250"/>
        <v/>
      </c>
    </row>
    <row r="5267" spans="13:15" x14ac:dyDescent="0.25">
      <c r="M5267" s="24" t="str">
        <f t="shared" si="249"/>
        <v/>
      </c>
      <c r="N5267" s="24" t="str">
        <f t="shared" si="251"/>
        <v/>
      </c>
      <c r="O5267" s="96" t="str">
        <f t="shared" si="250"/>
        <v/>
      </c>
    </row>
    <row r="5268" spans="13:15" x14ac:dyDescent="0.25">
      <c r="M5268" s="24" t="str">
        <f t="shared" si="249"/>
        <v/>
      </c>
      <c r="N5268" s="24" t="str">
        <f t="shared" si="251"/>
        <v/>
      </c>
      <c r="O5268" s="96" t="str">
        <f t="shared" si="250"/>
        <v/>
      </c>
    </row>
    <row r="5269" spans="13:15" x14ac:dyDescent="0.25">
      <c r="M5269" s="24" t="str">
        <f t="shared" si="249"/>
        <v/>
      </c>
      <c r="N5269" s="24" t="str">
        <f t="shared" si="251"/>
        <v/>
      </c>
      <c r="O5269" s="96" t="str">
        <f t="shared" si="250"/>
        <v/>
      </c>
    </row>
    <row r="5270" spans="13:15" x14ac:dyDescent="0.25">
      <c r="M5270" s="24" t="str">
        <f t="shared" si="249"/>
        <v/>
      </c>
      <c r="N5270" s="24" t="str">
        <f t="shared" si="251"/>
        <v/>
      </c>
      <c r="O5270" s="96" t="str">
        <f t="shared" si="250"/>
        <v/>
      </c>
    </row>
    <row r="5271" spans="13:15" x14ac:dyDescent="0.25">
      <c r="M5271" s="24" t="str">
        <f t="shared" si="249"/>
        <v/>
      </c>
      <c r="N5271" s="24" t="str">
        <f t="shared" si="251"/>
        <v/>
      </c>
      <c r="O5271" s="96" t="str">
        <f t="shared" si="250"/>
        <v/>
      </c>
    </row>
    <row r="5272" spans="13:15" x14ac:dyDescent="0.25">
      <c r="M5272" s="24" t="str">
        <f t="shared" si="249"/>
        <v/>
      </c>
      <c r="N5272" s="24" t="str">
        <f t="shared" si="251"/>
        <v/>
      </c>
      <c r="O5272" s="96" t="str">
        <f t="shared" si="250"/>
        <v/>
      </c>
    </row>
    <row r="5273" spans="13:15" x14ac:dyDescent="0.25">
      <c r="M5273" s="24" t="str">
        <f t="shared" si="249"/>
        <v/>
      </c>
      <c r="N5273" s="24" t="str">
        <f t="shared" si="251"/>
        <v/>
      </c>
      <c r="O5273" s="96" t="str">
        <f t="shared" si="250"/>
        <v/>
      </c>
    </row>
    <row r="5274" spans="13:15" x14ac:dyDescent="0.25">
      <c r="M5274" s="24" t="str">
        <f t="shared" si="249"/>
        <v/>
      </c>
      <c r="N5274" s="24" t="str">
        <f t="shared" si="251"/>
        <v/>
      </c>
      <c r="O5274" s="96" t="str">
        <f t="shared" si="250"/>
        <v/>
      </c>
    </row>
    <row r="5275" spans="13:15" x14ac:dyDescent="0.25">
      <c r="M5275" s="24" t="str">
        <f t="shared" si="249"/>
        <v/>
      </c>
      <c r="N5275" s="24" t="str">
        <f t="shared" si="251"/>
        <v/>
      </c>
      <c r="O5275" s="96" t="str">
        <f t="shared" si="250"/>
        <v/>
      </c>
    </row>
    <row r="5276" spans="13:15" x14ac:dyDescent="0.25">
      <c r="M5276" s="24" t="str">
        <f t="shared" si="249"/>
        <v/>
      </c>
      <c r="N5276" s="24" t="str">
        <f t="shared" si="251"/>
        <v/>
      </c>
      <c r="O5276" s="96" t="str">
        <f t="shared" si="250"/>
        <v/>
      </c>
    </row>
    <row r="5277" spans="13:15" x14ac:dyDescent="0.25">
      <c r="M5277" s="24" t="str">
        <f t="shared" si="249"/>
        <v/>
      </c>
      <c r="N5277" s="24" t="str">
        <f t="shared" si="251"/>
        <v/>
      </c>
      <c r="O5277" s="96" t="str">
        <f t="shared" si="250"/>
        <v/>
      </c>
    </row>
    <row r="5278" spans="13:15" x14ac:dyDescent="0.25">
      <c r="M5278" s="24" t="str">
        <f t="shared" si="249"/>
        <v/>
      </c>
      <c r="N5278" s="24" t="str">
        <f t="shared" si="251"/>
        <v/>
      </c>
      <c r="O5278" s="96" t="str">
        <f t="shared" si="250"/>
        <v/>
      </c>
    </row>
    <row r="5279" spans="13:15" x14ac:dyDescent="0.25">
      <c r="M5279" s="24" t="str">
        <f t="shared" si="249"/>
        <v/>
      </c>
      <c r="N5279" s="24" t="str">
        <f t="shared" si="251"/>
        <v/>
      </c>
      <c r="O5279" s="96" t="str">
        <f t="shared" si="250"/>
        <v/>
      </c>
    </row>
    <row r="5280" spans="13:15" x14ac:dyDescent="0.25">
      <c r="M5280" s="24" t="str">
        <f t="shared" si="249"/>
        <v/>
      </c>
      <c r="N5280" s="24" t="str">
        <f t="shared" si="251"/>
        <v/>
      </c>
      <c r="O5280" s="96" t="str">
        <f t="shared" si="250"/>
        <v/>
      </c>
    </row>
    <row r="5281" spans="13:15" x14ac:dyDescent="0.25">
      <c r="M5281" s="24" t="str">
        <f t="shared" si="249"/>
        <v/>
      </c>
      <c r="N5281" s="24" t="str">
        <f t="shared" si="251"/>
        <v/>
      </c>
      <c r="O5281" s="96" t="str">
        <f t="shared" si="250"/>
        <v/>
      </c>
    </row>
    <row r="5282" spans="13:15" x14ac:dyDescent="0.25">
      <c r="M5282" s="24" t="str">
        <f t="shared" si="249"/>
        <v/>
      </c>
      <c r="N5282" s="24" t="str">
        <f t="shared" si="251"/>
        <v/>
      </c>
      <c r="O5282" s="96" t="str">
        <f t="shared" si="250"/>
        <v/>
      </c>
    </row>
    <row r="5283" spans="13:15" x14ac:dyDescent="0.25">
      <c r="M5283" s="24" t="str">
        <f t="shared" si="249"/>
        <v/>
      </c>
      <c r="N5283" s="24" t="str">
        <f t="shared" si="251"/>
        <v/>
      </c>
      <c r="O5283" s="96" t="str">
        <f t="shared" si="250"/>
        <v/>
      </c>
    </row>
    <row r="5284" spans="13:15" x14ac:dyDescent="0.25">
      <c r="M5284" s="24" t="str">
        <f t="shared" si="249"/>
        <v/>
      </c>
      <c r="N5284" s="24" t="str">
        <f t="shared" si="251"/>
        <v/>
      </c>
      <c r="O5284" s="96" t="str">
        <f t="shared" si="250"/>
        <v/>
      </c>
    </row>
    <row r="5285" spans="13:15" x14ac:dyDescent="0.25">
      <c r="M5285" s="24" t="str">
        <f t="shared" si="249"/>
        <v/>
      </c>
      <c r="N5285" s="24" t="str">
        <f t="shared" si="251"/>
        <v/>
      </c>
      <c r="O5285" s="96" t="str">
        <f t="shared" si="250"/>
        <v/>
      </c>
    </row>
    <row r="5286" spans="13:15" x14ac:dyDescent="0.25">
      <c r="M5286" s="24" t="str">
        <f t="shared" si="249"/>
        <v/>
      </c>
      <c r="N5286" s="24" t="str">
        <f t="shared" si="251"/>
        <v/>
      </c>
      <c r="O5286" s="96" t="str">
        <f t="shared" si="250"/>
        <v/>
      </c>
    </row>
    <row r="5287" spans="13:15" x14ac:dyDescent="0.25">
      <c r="M5287" s="24" t="str">
        <f t="shared" si="249"/>
        <v/>
      </c>
      <c r="N5287" s="24" t="str">
        <f t="shared" si="251"/>
        <v/>
      </c>
      <c r="O5287" s="96" t="str">
        <f t="shared" si="250"/>
        <v/>
      </c>
    </row>
    <row r="5288" spans="13:15" x14ac:dyDescent="0.25">
      <c r="M5288" s="24" t="str">
        <f t="shared" si="249"/>
        <v/>
      </c>
      <c r="N5288" s="24" t="str">
        <f t="shared" si="251"/>
        <v/>
      </c>
      <c r="O5288" s="96" t="str">
        <f t="shared" si="250"/>
        <v/>
      </c>
    </row>
    <row r="5289" spans="13:15" x14ac:dyDescent="0.25">
      <c r="M5289" s="24" t="str">
        <f t="shared" si="249"/>
        <v/>
      </c>
      <c r="N5289" s="24" t="str">
        <f t="shared" si="251"/>
        <v/>
      </c>
      <c r="O5289" s="96" t="str">
        <f t="shared" si="250"/>
        <v/>
      </c>
    </row>
    <row r="5290" spans="13:15" x14ac:dyDescent="0.25">
      <c r="M5290" s="24" t="str">
        <f t="shared" si="249"/>
        <v/>
      </c>
      <c r="N5290" s="24" t="str">
        <f t="shared" si="251"/>
        <v/>
      </c>
      <c r="O5290" s="96" t="str">
        <f t="shared" si="250"/>
        <v/>
      </c>
    </row>
    <row r="5291" spans="13:15" x14ac:dyDescent="0.25">
      <c r="M5291" s="24" t="str">
        <f t="shared" si="249"/>
        <v/>
      </c>
      <c r="N5291" s="24" t="str">
        <f t="shared" si="251"/>
        <v/>
      </c>
      <c r="O5291" s="96" t="str">
        <f t="shared" si="250"/>
        <v/>
      </c>
    </row>
    <row r="5292" spans="13:15" x14ac:dyDescent="0.25">
      <c r="M5292" s="24" t="str">
        <f t="shared" si="249"/>
        <v/>
      </c>
      <c r="N5292" s="24" t="str">
        <f t="shared" si="251"/>
        <v/>
      </c>
      <c r="O5292" s="96" t="str">
        <f t="shared" si="250"/>
        <v/>
      </c>
    </row>
    <row r="5293" spans="13:15" x14ac:dyDescent="0.25">
      <c r="M5293" s="24" t="str">
        <f t="shared" si="249"/>
        <v/>
      </c>
      <c r="N5293" s="24" t="str">
        <f t="shared" si="251"/>
        <v/>
      </c>
      <c r="O5293" s="96" t="str">
        <f t="shared" si="250"/>
        <v/>
      </c>
    </row>
    <row r="5294" spans="13:15" x14ac:dyDescent="0.25">
      <c r="M5294" s="24" t="str">
        <f t="shared" si="249"/>
        <v/>
      </c>
      <c r="N5294" s="24" t="str">
        <f t="shared" si="251"/>
        <v/>
      </c>
      <c r="O5294" s="96" t="str">
        <f t="shared" si="250"/>
        <v/>
      </c>
    </row>
    <row r="5295" spans="13:15" x14ac:dyDescent="0.25">
      <c r="M5295" s="24" t="str">
        <f t="shared" si="249"/>
        <v/>
      </c>
      <c r="N5295" s="24" t="str">
        <f t="shared" si="251"/>
        <v/>
      </c>
      <c r="O5295" s="96" t="str">
        <f t="shared" si="250"/>
        <v/>
      </c>
    </row>
    <row r="5296" spans="13:15" x14ac:dyDescent="0.25">
      <c r="M5296" s="24" t="str">
        <f t="shared" si="249"/>
        <v/>
      </c>
      <c r="N5296" s="24" t="str">
        <f t="shared" si="251"/>
        <v/>
      </c>
      <c r="O5296" s="96" t="str">
        <f t="shared" si="250"/>
        <v/>
      </c>
    </row>
    <row r="5297" spans="13:15" x14ac:dyDescent="0.25">
      <c r="M5297" s="24" t="str">
        <f t="shared" si="249"/>
        <v/>
      </c>
      <c r="N5297" s="24" t="str">
        <f t="shared" si="251"/>
        <v/>
      </c>
      <c r="O5297" s="96" t="str">
        <f t="shared" si="250"/>
        <v/>
      </c>
    </row>
    <row r="5298" spans="13:15" x14ac:dyDescent="0.25">
      <c r="M5298" s="24" t="str">
        <f t="shared" si="249"/>
        <v/>
      </c>
      <c r="N5298" s="24" t="str">
        <f t="shared" si="251"/>
        <v/>
      </c>
      <c r="O5298" s="96" t="str">
        <f t="shared" si="250"/>
        <v/>
      </c>
    </row>
    <row r="5299" spans="13:15" x14ac:dyDescent="0.25">
      <c r="M5299" s="24" t="str">
        <f t="shared" si="249"/>
        <v/>
      </c>
      <c r="N5299" s="24" t="str">
        <f t="shared" si="251"/>
        <v/>
      </c>
      <c r="O5299" s="96" t="str">
        <f t="shared" si="250"/>
        <v/>
      </c>
    </row>
    <row r="5300" spans="13:15" x14ac:dyDescent="0.25">
      <c r="M5300" s="24" t="str">
        <f t="shared" si="249"/>
        <v/>
      </c>
      <c r="N5300" s="24" t="str">
        <f t="shared" si="251"/>
        <v/>
      </c>
      <c r="O5300" s="96" t="str">
        <f t="shared" si="250"/>
        <v/>
      </c>
    </row>
    <row r="5301" spans="13:15" x14ac:dyDescent="0.25">
      <c r="M5301" s="24" t="str">
        <f t="shared" si="249"/>
        <v/>
      </c>
      <c r="N5301" s="24" t="str">
        <f t="shared" si="251"/>
        <v/>
      </c>
      <c r="O5301" s="96" t="str">
        <f t="shared" si="250"/>
        <v/>
      </c>
    </row>
    <row r="5302" spans="13:15" x14ac:dyDescent="0.25">
      <c r="M5302" s="24" t="str">
        <f t="shared" si="249"/>
        <v/>
      </c>
      <c r="N5302" s="24" t="str">
        <f t="shared" si="251"/>
        <v/>
      </c>
      <c r="O5302" s="96" t="str">
        <f t="shared" si="250"/>
        <v/>
      </c>
    </row>
    <row r="5303" spans="13:15" x14ac:dyDescent="0.25">
      <c r="M5303" s="24" t="str">
        <f t="shared" si="249"/>
        <v/>
      </c>
      <c r="N5303" s="24" t="str">
        <f t="shared" si="251"/>
        <v/>
      </c>
      <c r="O5303" s="96" t="str">
        <f t="shared" si="250"/>
        <v/>
      </c>
    </row>
    <row r="5304" spans="13:15" x14ac:dyDescent="0.25">
      <c r="M5304" s="24" t="str">
        <f t="shared" si="249"/>
        <v/>
      </c>
      <c r="N5304" s="24" t="str">
        <f t="shared" si="251"/>
        <v/>
      </c>
      <c r="O5304" s="96" t="str">
        <f t="shared" si="250"/>
        <v/>
      </c>
    </row>
    <row r="5305" spans="13:15" x14ac:dyDescent="0.25">
      <c r="M5305" s="24" t="str">
        <f t="shared" si="249"/>
        <v/>
      </c>
      <c r="N5305" s="24" t="str">
        <f t="shared" si="251"/>
        <v/>
      </c>
      <c r="O5305" s="96" t="str">
        <f t="shared" si="250"/>
        <v/>
      </c>
    </row>
    <row r="5306" spans="13:15" x14ac:dyDescent="0.25">
      <c r="M5306" s="24" t="str">
        <f t="shared" si="249"/>
        <v/>
      </c>
      <c r="N5306" s="24" t="str">
        <f t="shared" si="251"/>
        <v/>
      </c>
      <c r="O5306" s="96" t="str">
        <f t="shared" si="250"/>
        <v/>
      </c>
    </row>
    <row r="5307" spans="13:15" x14ac:dyDescent="0.25">
      <c r="M5307" s="24" t="str">
        <f t="shared" si="249"/>
        <v/>
      </c>
      <c r="N5307" s="24" t="str">
        <f t="shared" si="251"/>
        <v/>
      </c>
      <c r="O5307" s="96" t="str">
        <f t="shared" si="250"/>
        <v/>
      </c>
    </row>
    <row r="5308" spans="13:15" x14ac:dyDescent="0.25">
      <c r="M5308" s="24" t="str">
        <f t="shared" si="249"/>
        <v/>
      </c>
      <c r="N5308" s="24" t="str">
        <f t="shared" si="251"/>
        <v/>
      </c>
      <c r="O5308" s="96" t="str">
        <f t="shared" si="250"/>
        <v/>
      </c>
    </row>
    <row r="5309" spans="13:15" x14ac:dyDescent="0.25">
      <c r="M5309" s="24" t="str">
        <f t="shared" si="249"/>
        <v/>
      </c>
      <c r="N5309" s="24" t="str">
        <f t="shared" si="251"/>
        <v/>
      </c>
      <c r="O5309" s="96" t="str">
        <f t="shared" si="250"/>
        <v/>
      </c>
    </row>
    <row r="5310" spans="13:15" x14ac:dyDescent="0.25">
      <c r="M5310" s="24" t="str">
        <f t="shared" si="249"/>
        <v/>
      </c>
      <c r="N5310" s="24" t="str">
        <f t="shared" si="251"/>
        <v/>
      </c>
      <c r="O5310" s="96" t="str">
        <f t="shared" si="250"/>
        <v/>
      </c>
    </row>
    <row r="5311" spans="13:15" x14ac:dyDescent="0.25">
      <c r="M5311" s="24" t="str">
        <f t="shared" si="249"/>
        <v/>
      </c>
      <c r="N5311" s="24" t="str">
        <f t="shared" si="251"/>
        <v/>
      </c>
      <c r="O5311" s="96" t="str">
        <f t="shared" si="250"/>
        <v/>
      </c>
    </row>
    <row r="5312" spans="13:15" x14ac:dyDescent="0.25">
      <c r="M5312" s="24" t="str">
        <f t="shared" si="249"/>
        <v/>
      </c>
      <c r="N5312" s="24" t="str">
        <f t="shared" si="251"/>
        <v/>
      </c>
      <c r="O5312" s="96" t="str">
        <f t="shared" si="250"/>
        <v/>
      </c>
    </row>
    <row r="5313" spans="13:15" x14ac:dyDescent="0.25">
      <c r="M5313" s="24" t="str">
        <f t="shared" ref="M5313:M5376" si="252">IF($B5313="","",_xlfn.NUMBERVALUE(LEFT($J5313,5)))</f>
        <v/>
      </c>
      <c r="N5313" s="24" t="str">
        <f t="shared" si="251"/>
        <v/>
      </c>
      <c r="O5313" s="96" t="str">
        <f t="shared" si="250"/>
        <v/>
      </c>
    </row>
    <row r="5314" spans="13:15" x14ac:dyDescent="0.25">
      <c r="M5314" s="24" t="str">
        <f t="shared" si="252"/>
        <v/>
      </c>
      <c r="N5314" s="24" t="str">
        <f t="shared" si="251"/>
        <v/>
      </c>
      <c r="O5314" s="96" t="str">
        <f t="shared" si="250"/>
        <v/>
      </c>
    </row>
    <row r="5315" spans="13:15" x14ac:dyDescent="0.25">
      <c r="M5315" s="24" t="str">
        <f t="shared" si="252"/>
        <v/>
      </c>
      <c r="N5315" s="24" t="str">
        <f t="shared" si="251"/>
        <v/>
      </c>
      <c r="O5315" s="96" t="str">
        <f t="shared" ref="O5315:O5378" si="253">IF($A5315="","",HOUR($N5315))</f>
        <v/>
      </c>
    </row>
    <row r="5316" spans="13:15" x14ac:dyDescent="0.25">
      <c r="M5316" s="24" t="str">
        <f t="shared" si="252"/>
        <v/>
      </c>
      <c r="N5316" s="24" t="str">
        <f t="shared" si="251"/>
        <v/>
      </c>
      <c r="O5316" s="96" t="str">
        <f t="shared" si="253"/>
        <v/>
      </c>
    </row>
    <row r="5317" spans="13:15" x14ac:dyDescent="0.25">
      <c r="M5317" s="24" t="str">
        <f t="shared" si="252"/>
        <v/>
      </c>
      <c r="N5317" s="24" t="str">
        <f t="shared" si="251"/>
        <v/>
      </c>
      <c r="O5317" s="96" t="str">
        <f t="shared" si="253"/>
        <v/>
      </c>
    </row>
    <row r="5318" spans="13:15" x14ac:dyDescent="0.25">
      <c r="M5318" s="24" t="str">
        <f t="shared" si="252"/>
        <v/>
      </c>
      <c r="N5318" s="24" t="str">
        <f t="shared" si="251"/>
        <v/>
      </c>
      <c r="O5318" s="96" t="str">
        <f t="shared" si="253"/>
        <v/>
      </c>
    </row>
    <row r="5319" spans="13:15" x14ac:dyDescent="0.25">
      <c r="M5319" s="24" t="str">
        <f t="shared" si="252"/>
        <v/>
      </c>
      <c r="N5319" s="24" t="str">
        <f t="shared" si="251"/>
        <v/>
      </c>
      <c r="O5319" s="96" t="str">
        <f t="shared" si="253"/>
        <v/>
      </c>
    </row>
    <row r="5320" spans="13:15" x14ac:dyDescent="0.25">
      <c r="M5320" s="24" t="str">
        <f t="shared" si="252"/>
        <v/>
      </c>
      <c r="N5320" s="24" t="str">
        <f t="shared" ref="N5320:N5383" si="254">IF(B5320="","",IF($M5320&lt;10/48,10/48,IF($M5320&gt;39/48,39/48,$M5320)))</f>
        <v/>
      </c>
      <c r="O5320" s="96" t="str">
        <f t="shared" si="253"/>
        <v/>
      </c>
    </row>
    <row r="5321" spans="13:15" x14ac:dyDescent="0.25">
      <c r="M5321" s="24" t="str">
        <f t="shared" si="252"/>
        <v/>
      </c>
      <c r="N5321" s="24" t="str">
        <f t="shared" si="254"/>
        <v/>
      </c>
      <c r="O5321" s="96" t="str">
        <f t="shared" si="253"/>
        <v/>
      </c>
    </row>
    <row r="5322" spans="13:15" x14ac:dyDescent="0.25">
      <c r="M5322" s="24" t="str">
        <f t="shared" si="252"/>
        <v/>
      </c>
      <c r="N5322" s="24" t="str">
        <f t="shared" si="254"/>
        <v/>
      </c>
      <c r="O5322" s="96" t="str">
        <f t="shared" si="253"/>
        <v/>
      </c>
    </row>
    <row r="5323" spans="13:15" x14ac:dyDescent="0.25">
      <c r="M5323" s="24" t="str">
        <f t="shared" si="252"/>
        <v/>
      </c>
      <c r="N5323" s="24" t="str">
        <f t="shared" si="254"/>
        <v/>
      </c>
      <c r="O5323" s="96" t="str">
        <f t="shared" si="253"/>
        <v/>
      </c>
    </row>
    <row r="5324" spans="13:15" x14ac:dyDescent="0.25">
      <c r="M5324" s="24" t="str">
        <f t="shared" si="252"/>
        <v/>
      </c>
      <c r="N5324" s="24" t="str">
        <f t="shared" si="254"/>
        <v/>
      </c>
      <c r="O5324" s="96" t="str">
        <f t="shared" si="253"/>
        <v/>
      </c>
    </row>
    <row r="5325" spans="13:15" x14ac:dyDescent="0.25">
      <c r="M5325" s="24" t="str">
        <f t="shared" si="252"/>
        <v/>
      </c>
      <c r="N5325" s="24" t="str">
        <f t="shared" si="254"/>
        <v/>
      </c>
      <c r="O5325" s="96" t="str">
        <f t="shared" si="253"/>
        <v/>
      </c>
    </row>
    <row r="5326" spans="13:15" x14ac:dyDescent="0.25">
      <c r="M5326" s="24" t="str">
        <f t="shared" si="252"/>
        <v/>
      </c>
      <c r="N5326" s="24" t="str">
        <f t="shared" si="254"/>
        <v/>
      </c>
      <c r="O5326" s="96" t="str">
        <f t="shared" si="253"/>
        <v/>
      </c>
    </row>
    <row r="5327" spans="13:15" x14ac:dyDescent="0.25">
      <c r="M5327" s="24" t="str">
        <f t="shared" si="252"/>
        <v/>
      </c>
      <c r="N5327" s="24" t="str">
        <f t="shared" si="254"/>
        <v/>
      </c>
      <c r="O5327" s="96" t="str">
        <f t="shared" si="253"/>
        <v/>
      </c>
    </row>
    <row r="5328" spans="13:15" x14ac:dyDescent="0.25">
      <c r="M5328" s="24" t="str">
        <f t="shared" si="252"/>
        <v/>
      </c>
      <c r="N5328" s="24" t="str">
        <f t="shared" si="254"/>
        <v/>
      </c>
      <c r="O5328" s="96" t="str">
        <f t="shared" si="253"/>
        <v/>
      </c>
    </row>
    <row r="5329" spans="13:15" x14ac:dyDescent="0.25">
      <c r="M5329" s="24" t="str">
        <f t="shared" si="252"/>
        <v/>
      </c>
      <c r="N5329" s="24" t="str">
        <f t="shared" si="254"/>
        <v/>
      </c>
      <c r="O5329" s="96" t="str">
        <f t="shared" si="253"/>
        <v/>
      </c>
    </row>
    <row r="5330" spans="13:15" x14ac:dyDescent="0.25">
      <c r="M5330" s="24" t="str">
        <f t="shared" si="252"/>
        <v/>
      </c>
      <c r="N5330" s="24" t="str">
        <f t="shared" si="254"/>
        <v/>
      </c>
      <c r="O5330" s="96" t="str">
        <f t="shared" si="253"/>
        <v/>
      </c>
    </row>
    <row r="5331" spans="13:15" x14ac:dyDescent="0.25">
      <c r="M5331" s="24" t="str">
        <f t="shared" si="252"/>
        <v/>
      </c>
      <c r="N5331" s="24" t="str">
        <f t="shared" si="254"/>
        <v/>
      </c>
      <c r="O5331" s="96" t="str">
        <f t="shared" si="253"/>
        <v/>
      </c>
    </row>
    <row r="5332" spans="13:15" x14ac:dyDescent="0.25">
      <c r="M5332" s="24" t="str">
        <f t="shared" si="252"/>
        <v/>
      </c>
      <c r="N5332" s="24" t="str">
        <f t="shared" si="254"/>
        <v/>
      </c>
      <c r="O5332" s="96" t="str">
        <f t="shared" si="253"/>
        <v/>
      </c>
    </row>
    <row r="5333" spans="13:15" x14ac:dyDescent="0.25">
      <c r="M5333" s="24" t="str">
        <f t="shared" si="252"/>
        <v/>
      </c>
      <c r="N5333" s="24" t="str">
        <f t="shared" si="254"/>
        <v/>
      </c>
      <c r="O5333" s="96" t="str">
        <f t="shared" si="253"/>
        <v/>
      </c>
    </row>
    <row r="5334" spans="13:15" x14ac:dyDescent="0.25">
      <c r="M5334" s="24" t="str">
        <f t="shared" si="252"/>
        <v/>
      </c>
      <c r="N5334" s="24" t="str">
        <f t="shared" si="254"/>
        <v/>
      </c>
      <c r="O5334" s="96" t="str">
        <f t="shared" si="253"/>
        <v/>
      </c>
    </row>
    <row r="5335" spans="13:15" x14ac:dyDescent="0.25">
      <c r="M5335" s="24" t="str">
        <f t="shared" si="252"/>
        <v/>
      </c>
      <c r="N5335" s="24" t="str">
        <f t="shared" si="254"/>
        <v/>
      </c>
      <c r="O5335" s="96" t="str">
        <f t="shared" si="253"/>
        <v/>
      </c>
    </row>
    <row r="5336" spans="13:15" x14ac:dyDescent="0.25">
      <c r="M5336" s="24" t="str">
        <f t="shared" si="252"/>
        <v/>
      </c>
      <c r="N5336" s="24" t="str">
        <f t="shared" si="254"/>
        <v/>
      </c>
      <c r="O5336" s="96" t="str">
        <f t="shared" si="253"/>
        <v/>
      </c>
    </row>
    <row r="5337" spans="13:15" x14ac:dyDescent="0.25">
      <c r="M5337" s="24" t="str">
        <f t="shared" si="252"/>
        <v/>
      </c>
      <c r="N5337" s="24" t="str">
        <f t="shared" si="254"/>
        <v/>
      </c>
      <c r="O5337" s="96" t="str">
        <f t="shared" si="253"/>
        <v/>
      </c>
    </row>
    <row r="5338" spans="13:15" x14ac:dyDescent="0.25">
      <c r="M5338" s="24" t="str">
        <f t="shared" si="252"/>
        <v/>
      </c>
      <c r="N5338" s="24" t="str">
        <f t="shared" si="254"/>
        <v/>
      </c>
      <c r="O5338" s="96" t="str">
        <f t="shared" si="253"/>
        <v/>
      </c>
    </row>
    <row r="5339" spans="13:15" x14ac:dyDescent="0.25">
      <c r="M5339" s="24" t="str">
        <f t="shared" si="252"/>
        <v/>
      </c>
      <c r="N5339" s="24" t="str">
        <f t="shared" si="254"/>
        <v/>
      </c>
      <c r="O5339" s="96" t="str">
        <f t="shared" si="253"/>
        <v/>
      </c>
    </row>
    <row r="5340" spans="13:15" x14ac:dyDescent="0.25">
      <c r="M5340" s="24" t="str">
        <f t="shared" si="252"/>
        <v/>
      </c>
      <c r="N5340" s="24" t="str">
        <f t="shared" si="254"/>
        <v/>
      </c>
      <c r="O5340" s="96" t="str">
        <f t="shared" si="253"/>
        <v/>
      </c>
    </row>
    <row r="5341" spans="13:15" x14ac:dyDescent="0.25">
      <c r="M5341" s="24" t="str">
        <f t="shared" si="252"/>
        <v/>
      </c>
      <c r="N5341" s="24" t="str">
        <f t="shared" si="254"/>
        <v/>
      </c>
      <c r="O5341" s="96" t="str">
        <f t="shared" si="253"/>
        <v/>
      </c>
    </row>
    <row r="5342" spans="13:15" x14ac:dyDescent="0.25">
      <c r="M5342" s="24" t="str">
        <f t="shared" si="252"/>
        <v/>
      </c>
      <c r="N5342" s="24" t="str">
        <f t="shared" si="254"/>
        <v/>
      </c>
      <c r="O5342" s="96" t="str">
        <f t="shared" si="253"/>
        <v/>
      </c>
    </row>
    <row r="5343" spans="13:15" x14ac:dyDescent="0.25">
      <c r="M5343" s="24" t="str">
        <f t="shared" si="252"/>
        <v/>
      </c>
      <c r="N5343" s="24" t="str">
        <f t="shared" si="254"/>
        <v/>
      </c>
      <c r="O5343" s="96" t="str">
        <f t="shared" si="253"/>
        <v/>
      </c>
    </row>
    <row r="5344" spans="13:15" x14ac:dyDescent="0.25">
      <c r="M5344" s="24" t="str">
        <f t="shared" si="252"/>
        <v/>
      </c>
      <c r="N5344" s="24" t="str">
        <f t="shared" si="254"/>
        <v/>
      </c>
      <c r="O5344" s="96" t="str">
        <f t="shared" si="253"/>
        <v/>
      </c>
    </row>
    <row r="5345" spans="13:15" x14ac:dyDescent="0.25">
      <c r="M5345" s="24" t="str">
        <f t="shared" si="252"/>
        <v/>
      </c>
      <c r="N5345" s="24" t="str">
        <f t="shared" si="254"/>
        <v/>
      </c>
      <c r="O5345" s="96" t="str">
        <f t="shared" si="253"/>
        <v/>
      </c>
    </row>
    <row r="5346" spans="13:15" x14ac:dyDescent="0.25">
      <c r="M5346" s="24" t="str">
        <f t="shared" si="252"/>
        <v/>
      </c>
      <c r="N5346" s="24" t="str">
        <f t="shared" si="254"/>
        <v/>
      </c>
      <c r="O5346" s="96" t="str">
        <f t="shared" si="253"/>
        <v/>
      </c>
    </row>
    <row r="5347" spans="13:15" x14ac:dyDescent="0.25">
      <c r="M5347" s="24" t="str">
        <f t="shared" si="252"/>
        <v/>
      </c>
      <c r="N5347" s="24" t="str">
        <f t="shared" si="254"/>
        <v/>
      </c>
      <c r="O5347" s="96" t="str">
        <f t="shared" si="253"/>
        <v/>
      </c>
    </row>
    <row r="5348" spans="13:15" x14ac:dyDescent="0.25">
      <c r="M5348" s="24" t="str">
        <f t="shared" si="252"/>
        <v/>
      </c>
      <c r="N5348" s="24" t="str">
        <f t="shared" si="254"/>
        <v/>
      </c>
      <c r="O5348" s="96" t="str">
        <f t="shared" si="253"/>
        <v/>
      </c>
    </row>
    <row r="5349" spans="13:15" x14ac:dyDescent="0.25">
      <c r="M5349" s="24" t="str">
        <f t="shared" si="252"/>
        <v/>
      </c>
      <c r="N5349" s="24" t="str">
        <f t="shared" si="254"/>
        <v/>
      </c>
      <c r="O5349" s="96" t="str">
        <f t="shared" si="253"/>
        <v/>
      </c>
    </row>
    <row r="5350" spans="13:15" x14ac:dyDescent="0.25">
      <c r="M5350" s="24" t="str">
        <f t="shared" si="252"/>
        <v/>
      </c>
      <c r="N5350" s="24" t="str">
        <f t="shared" si="254"/>
        <v/>
      </c>
      <c r="O5350" s="96" t="str">
        <f t="shared" si="253"/>
        <v/>
      </c>
    </row>
    <row r="5351" spans="13:15" x14ac:dyDescent="0.25">
      <c r="M5351" s="24" t="str">
        <f t="shared" si="252"/>
        <v/>
      </c>
      <c r="N5351" s="24" t="str">
        <f t="shared" si="254"/>
        <v/>
      </c>
      <c r="O5351" s="96" t="str">
        <f t="shared" si="253"/>
        <v/>
      </c>
    </row>
    <row r="5352" spans="13:15" x14ac:dyDescent="0.25">
      <c r="M5352" s="24" t="str">
        <f t="shared" si="252"/>
        <v/>
      </c>
      <c r="N5352" s="24" t="str">
        <f t="shared" si="254"/>
        <v/>
      </c>
      <c r="O5352" s="96" t="str">
        <f t="shared" si="253"/>
        <v/>
      </c>
    </row>
    <row r="5353" spans="13:15" x14ac:dyDescent="0.25">
      <c r="M5353" s="24" t="str">
        <f t="shared" si="252"/>
        <v/>
      </c>
      <c r="N5353" s="24" t="str">
        <f t="shared" si="254"/>
        <v/>
      </c>
      <c r="O5353" s="96" t="str">
        <f t="shared" si="253"/>
        <v/>
      </c>
    </row>
    <row r="5354" spans="13:15" x14ac:dyDescent="0.25">
      <c r="M5354" s="24" t="str">
        <f t="shared" si="252"/>
        <v/>
      </c>
      <c r="N5354" s="24" t="str">
        <f t="shared" si="254"/>
        <v/>
      </c>
      <c r="O5354" s="96" t="str">
        <f t="shared" si="253"/>
        <v/>
      </c>
    </row>
    <row r="5355" spans="13:15" x14ac:dyDescent="0.25">
      <c r="M5355" s="24" t="str">
        <f t="shared" si="252"/>
        <v/>
      </c>
      <c r="N5355" s="24" t="str">
        <f t="shared" si="254"/>
        <v/>
      </c>
      <c r="O5355" s="96" t="str">
        <f t="shared" si="253"/>
        <v/>
      </c>
    </row>
    <row r="5356" spans="13:15" x14ac:dyDescent="0.25">
      <c r="M5356" s="24" t="str">
        <f t="shared" si="252"/>
        <v/>
      </c>
      <c r="N5356" s="24" t="str">
        <f t="shared" si="254"/>
        <v/>
      </c>
      <c r="O5356" s="96" t="str">
        <f t="shared" si="253"/>
        <v/>
      </c>
    </row>
    <row r="5357" spans="13:15" x14ac:dyDescent="0.25">
      <c r="M5357" s="24" t="str">
        <f t="shared" si="252"/>
        <v/>
      </c>
      <c r="N5357" s="24" t="str">
        <f t="shared" si="254"/>
        <v/>
      </c>
      <c r="O5357" s="96" t="str">
        <f t="shared" si="253"/>
        <v/>
      </c>
    </row>
    <row r="5358" spans="13:15" x14ac:dyDescent="0.25">
      <c r="M5358" s="24" t="str">
        <f t="shared" si="252"/>
        <v/>
      </c>
      <c r="N5358" s="24" t="str">
        <f t="shared" si="254"/>
        <v/>
      </c>
      <c r="O5358" s="96" t="str">
        <f t="shared" si="253"/>
        <v/>
      </c>
    </row>
    <row r="5359" spans="13:15" x14ac:dyDescent="0.25">
      <c r="M5359" s="24" t="str">
        <f t="shared" si="252"/>
        <v/>
      </c>
      <c r="N5359" s="24" t="str">
        <f t="shared" si="254"/>
        <v/>
      </c>
      <c r="O5359" s="96" t="str">
        <f t="shared" si="253"/>
        <v/>
      </c>
    </row>
    <row r="5360" spans="13:15" x14ac:dyDescent="0.25">
      <c r="M5360" s="24" t="str">
        <f t="shared" si="252"/>
        <v/>
      </c>
      <c r="N5360" s="24" t="str">
        <f t="shared" si="254"/>
        <v/>
      </c>
      <c r="O5360" s="96" t="str">
        <f t="shared" si="253"/>
        <v/>
      </c>
    </row>
    <row r="5361" spans="13:15" x14ac:dyDescent="0.25">
      <c r="M5361" s="24" t="str">
        <f t="shared" si="252"/>
        <v/>
      </c>
      <c r="N5361" s="24" t="str">
        <f t="shared" si="254"/>
        <v/>
      </c>
      <c r="O5361" s="96" t="str">
        <f t="shared" si="253"/>
        <v/>
      </c>
    </row>
    <row r="5362" spans="13:15" x14ac:dyDescent="0.25">
      <c r="M5362" s="24" t="str">
        <f t="shared" si="252"/>
        <v/>
      </c>
      <c r="N5362" s="24" t="str">
        <f t="shared" si="254"/>
        <v/>
      </c>
      <c r="O5362" s="96" t="str">
        <f t="shared" si="253"/>
        <v/>
      </c>
    </row>
    <row r="5363" spans="13:15" x14ac:dyDescent="0.25">
      <c r="M5363" s="24" t="str">
        <f t="shared" si="252"/>
        <v/>
      </c>
      <c r="N5363" s="24" t="str">
        <f t="shared" si="254"/>
        <v/>
      </c>
      <c r="O5363" s="96" t="str">
        <f t="shared" si="253"/>
        <v/>
      </c>
    </row>
    <row r="5364" spans="13:15" x14ac:dyDescent="0.25">
      <c r="M5364" s="24" t="str">
        <f t="shared" si="252"/>
        <v/>
      </c>
      <c r="N5364" s="24" t="str">
        <f t="shared" si="254"/>
        <v/>
      </c>
      <c r="O5364" s="96" t="str">
        <f t="shared" si="253"/>
        <v/>
      </c>
    </row>
    <row r="5365" spans="13:15" x14ac:dyDescent="0.25">
      <c r="M5365" s="24" t="str">
        <f t="shared" si="252"/>
        <v/>
      </c>
      <c r="N5365" s="24" t="str">
        <f t="shared" si="254"/>
        <v/>
      </c>
      <c r="O5365" s="96" t="str">
        <f t="shared" si="253"/>
        <v/>
      </c>
    </row>
    <row r="5366" spans="13:15" x14ac:dyDescent="0.25">
      <c r="M5366" s="24" t="str">
        <f t="shared" si="252"/>
        <v/>
      </c>
      <c r="N5366" s="24" t="str">
        <f t="shared" si="254"/>
        <v/>
      </c>
      <c r="O5366" s="96" t="str">
        <f t="shared" si="253"/>
        <v/>
      </c>
    </row>
    <row r="5367" spans="13:15" x14ac:dyDescent="0.25">
      <c r="M5367" s="24" t="str">
        <f t="shared" si="252"/>
        <v/>
      </c>
      <c r="N5367" s="24" t="str">
        <f t="shared" si="254"/>
        <v/>
      </c>
      <c r="O5367" s="96" t="str">
        <f t="shared" si="253"/>
        <v/>
      </c>
    </row>
    <row r="5368" spans="13:15" x14ac:dyDescent="0.25">
      <c r="M5368" s="24" t="str">
        <f t="shared" si="252"/>
        <v/>
      </c>
      <c r="N5368" s="24" t="str">
        <f t="shared" si="254"/>
        <v/>
      </c>
      <c r="O5368" s="96" t="str">
        <f t="shared" si="253"/>
        <v/>
      </c>
    </row>
    <row r="5369" spans="13:15" x14ac:dyDescent="0.25">
      <c r="M5369" s="24" t="str">
        <f t="shared" si="252"/>
        <v/>
      </c>
      <c r="N5369" s="24" t="str">
        <f t="shared" si="254"/>
        <v/>
      </c>
      <c r="O5369" s="96" t="str">
        <f t="shared" si="253"/>
        <v/>
      </c>
    </row>
    <row r="5370" spans="13:15" x14ac:dyDescent="0.25">
      <c r="M5370" s="24" t="str">
        <f t="shared" si="252"/>
        <v/>
      </c>
      <c r="N5370" s="24" t="str">
        <f t="shared" si="254"/>
        <v/>
      </c>
      <c r="O5370" s="96" t="str">
        <f t="shared" si="253"/>
        <v/>
      </c>
    </row>
    <row r="5371" spans="13:15" x14ac:dyDescent="0.25">
      <c r="M5371" s="24" t="str">
        <f t="shared" si="252"/>
        <v/>
      </c>
      <c r="N5371" s="24" t="str">
        <f t="shared" si="254"/>
        <v/>
      </c>
      <c r="O5371" s="96" t="str">
        <f t="shared" si="253"/>
        <v/>
      </c>
    </row>
    <row r="5372" spans="13:15" x14ac:dyDescent="0.25">
      <c r="M5372" s="24" t="str">
        <f t="shared" si="252"/>
        <v/>
      </c>
      <c r="N5372" s="24" t="str">
        <f t="shared" si="254"/>
        <v/>
      </c>
      <c r="O5372" s="96" t="str">
        <f t="shared" si="253"/>
        <v/>
      </c>
    </row>
    <row r="5373" spans="13:15" x14ac:dyDescent="0.25">
      <c r="M5373" s="24" t="str">
        <f t="shared" si="252"/>
        <v/>
      </c>
      <c r="N5373" s="24" t="str">
        <f t="shared" si="254"/>
        <v/>
      </c>
      <c r="O5373" s="96" t="str">
        <f t="shared" si="253"/>
        <v/>
      </c>
    </row>
    <row r="5374" spans="13:15" x14ac:dyDescent="0.25">
      <c r="M5374" s="24" t="str">
        <f t="shared" si="252"/>
        <v/>
      </c>
      <c r="N5374" s="24" t="str">
        <f t="shared" si="254"/>
        <v/>
      </c>
      <c r="O5374" s="96" t="str">
        <f t="shared" si="253"/>
        <v/>
      </c>
    </row>
    <row r="5375" spans="13:15" x14ac:dyDescent="0.25">
      <c r="M5375" s="24" t="str">
        <f t="shared" si="252"/>
        <v/>
      </c>
      <c r="N5375" s="24" t="str">
        <f t="shared" si="254"/>
        <v/>
      </c>
      <c r="O5375" s="96" t="str">
        <f t="shared" si="253"/>
        <v/>
      </c>
    </row>
    <row r="5376" spans="13:15" x14ac:dyDescent="0.25">
      <c r="M5376" s="24" t="str">
        <f t="shared" si="252"/>
        <v/>
      </c>
      <c r="N5376" s="24" t="str">
        <f t="shared" si="254"/>
        <v/>
      </c>
      <c r="O5376" s="96" t="str">
        <f t="shared" si="253"/>
        <v/>
      </c>
    </row>
    <row r="5377" spans="13:15" x14ac:dyDescent="0.25">
      <c r="M5377" s="24" t="str">
        <f t="shared" ref="M5377:M5440" si="255">IF($B5377="","",_xlfn.NUMBERVALUE(LEFT($J5377,5)))</f>
        <v/>
      </c>
      <c r="N5377" s="24" t="str">
        <f t="shared" si="254"/>
        <v/>
      </c>
      <c r="O5377" s="96" t="str">
        <f t="shared" si="253"/>
        <v/>
      </c>
    </row>
    <row r="5378" spans="13:15" x14ac:dyDescent="0.25">
      <c r="M5378" s="24" t="str">
        <f t="shared" si="255"/>
        <v/>
      </c>
      <c r="N5378" s="24" t="str">
        <f t="shared" si="254"/>
        <v/>
      </c>
      <c r="O5378" s="96" t="str">
        <f t="shared" si="253"/>
        <v/>
      </c>
    </row>
    <row r="5379" spans="13:15" x14ac:dyDescent="0.25">
      <c r="M5379" s="24" t="str">
        <f t="shared" si="255"/>
        <v/>
      </c>
      <c r="N5379" s="24" t="str">
        <f t="shared" si="254"/>
        <v/>
      </c>
      <c r="O5379" s="96" t="str">
        <f t="shared" ref="O5379:O5442" si="256">IF($A5379="","",HOUR($N5379))</f>
        <v/>
      </c>
    </row>
    <row r="5380" spans="13:15" x14ac:dyDescent="0.25">
      <c r="M5380" s="24" t="str">
        <f t="shared" si="255"/>
        <v/>
      </c>
      <c r="N5380" s="24" t="str">
        <f t="shared" si="254"/>
        <v/>
      </c>
      <c r="O5380" s="96" t="str">
        <f t="shared" si="256"/>
        <v/>
      </c>
    </row>
    <row r="5381" spans="13:15" x14ac:dyDescent="0.25">
      <c r="M5381" s="24" t="str">
        <f t="shared" si="255"/>
        <v/>
      </c>
      <c r="N5381" s="24" t="str">
        <f t="shared" si="254"/>
        <v/>
      </c>
      <c r="O5381" s="96" t="str">
        <f t="shared" si="256"/>
        <v/>
      </c>
    </row>
    <row r="5382" spans="13:15" x14ac:dyDescent="0.25">
      <c r="M5382" s="24" t="str">
        <f t="shared" si="255"/>
        <v/>
      </c>
      <c r="N5382" s="24" t="str">
        <f t="shared" si="254"/>
        <v/>
      </c>
      <c r="O5382" s="96" t="str">
        <f t="shared" si="256"/>
        <v/>
      </c>
    </row>
    <row r="5383" spans="13:15" x14ac:dyDescent="0.25">
      <c r="M5383" s="24" t="str">
        <f t="shared" si="255"/>
        <v/>
      </c>
      <c r="N5383" s="24" t="str">
        <f t="shared" si="254"/>
        <v/>
      </c>
      <c r="O5383" s="96" t="str">
        <f t="shared" si="256"/>
        <v/>
      </c>
    </row>
    <row r="5384" spans="13:15" x14ac:dyDescent="0.25">
      <c r="M5384" s="24" t="str">
        <f t="shared" si="255"/>
        <v/>
      </c>
      <c r="N5384" s="24" t="str">
        <f t="shared" ref="N5384:N5447" si="257">IF(B5384="","",IF($M5384&lt;10/48,10/48,IF($M5384&gt;39/48,39/48,$M5384)))</f>
        <v/>
      </c>
      <c r="O5384" s="96" t="str">
        <f t="shared" si="256"/>
        <v/>
      </c>
    </row>
    <row r="5385" spans="13:15" x14ac:dyDescent="0.25">
      <c r="M5385" s="24" t="str">
        <f t="shared" si="255"/>
        <v/>
      </c>
      <c r="N5385" s="24" t="str">
        <f t="shared" si="257"/>
        <v/>
      </c>
      <c r="O5385" s="96" t="str">
        <f t="shared" si="256"/>
        <v/>
      </c>
    </row>
    <row r="5386" spans="13:15" x14ac:dyDescent="0.25">
      <c r="M5386" s="24" t="str">
        <f t="shared" si="255"/>
        <v/>
      </c>
      <c r="N5386" s="24" t="str">
        <f t="shared" si="257"/>
        <v/>
      </c>
      <c r="O5386" s="96" t="str">
        <f t="shared" si="256"/>
        <v/>
      </c>
    </row>
    <row r="5387" spans="13:15" x14ac:dyDescent="0.25">
      <c r="M5387" s="24" t="str">
        <f t="shared" si="255"/>
        <v/>
      </c>
      <c r="N5387" s="24" t="str">
        <f t="shared" si="257"/>
        <v/>
      </c>
      <c r="O5387" s="96" t="str">
        <f t="shared" si="256"/>
        <v/>
      </c>
    </row>
    <row r="5388" spans="13:15" x14ac:dyDescent="0.25">
      <c r="M5388" s="24" t="str">
        <f t="shared" si="255"/>
        <v/>
      </c>
      <c r="N5388" s="24" t="str">
        <f t="shared" si="257"/>
        <v/>
      </c>
      <c r="O5388" s="96" t="str">
        <f t="shared" si="256"/>
        <v/>
      </c>
    </row>
    <row r="5389" spans="13:15" x14ac:dyDescent="0.25">
      <c r="M5389" s="24" t="str">
        <f t="shared" si="255"/>
        <v/>
      </c>
      <c r="N5389" s="24" t="str">
        <f t="shared" si="257"/>
        <v/>
      </c>
      <c r="O5389" s="96" t="str">
        <f t="shared" si="256"/>
        <v/>
      </c>
    </row>
    <row r="5390" spans="13:15" x14ac:dyDescent="0.25">
      <c r="M5390" s="24" t="str">
        <f t="shared" si="255"/>
        <v/>
      </c>
      <c r="N5390" s="24" t="str">
        <f t="shared" si="257"/>
        <v/>
      </c>
      <c r="O5390" s="96" t="str">
        <f t="shared" si="256"/>
        <v/>
      </c>
    </row>
    <row r="5391" spans="13:15" x14ac:dyDescent="0.25">
      <c r="M5391" s="24" t="str">
        <f t="shared" si="255"/>
        <v/>
      </c>
      <c r="N5391" s="24" t="str">
        <f t="shared" si="257"/>
        <v/>
      </c>
      <c r="O5391" s="96" t="str">
        <f t="shared" si="256"/>
        <v/>
      </c>
    </row>
    <row r="5392" spans="13:15" x14ac:dyDescent="0.25">
      <c r="M5392" s="24" t="str">
        <f t="shared" si="255"/>
        <v/>
      </c>
      <c r="N5392" s="24" t="str">
        <f t="shared" si="257"/>
        <v/>
      </c>
      <c r="O5392" s="96" t="str">
        <f t="shared" si="256"/>
        <v/>
      </c>
    </row>
    <row r="5393" spans="13:15" x14ac:dyDescent="0.25">
      <c r="M5393" s="24" t="str">
        <f t="shared" si="255"/>
        <v/>
      </c>
      <c r="N5393" s="24" t="str">
        <f t="shared" si="257"/>
        <v/>
      </c>
      <c r="O5393" s="96" t="str">
        <f t="shared" si="256"/>
        <v/>
      </c>
    </row>
    <row r="5394" spans="13:15" x14ac:dyDescent="0.25">
      <c r="M5394" s="24" t="str">
        <f t="shared" si="255"/>
        <v/>
      </c>
      <c r="N5394" s="24" t="str">
        <f t="shared" si="257"/>
        <v/>
      </c>
      <c r="O5394" s="96" t="str">
        <f t="shared" si="256"/>
        <v/>
      </c>
    </row>
    <row r="5395" spans="13:15" x14ac:dyDescent="0.25">
      <c r="M5395" s="24" t="str">
        <f t="shared" si="255"/>
        <v/>
      </c>
      <c r="N5395" s="24" t="str">
        <f t="shared" si="257"/>
        <v/>
      </c>
      <c r="O5395" s="96" t="str">
        <f t="shared" si="256"/>
        <v/>
      </c>
    </row>
    <row r="5396" spans="13:15" x14ac:dyDescent="0.25">
      <c r="M5396" s="24" t="str">
        <f t="shared" si="255"/>
        <v/>
      </c>
      <c r="N5396" s="24" t="str">
        <f t="shared" si="257"/>
        <v/>
      </c>
      <c r="O5396" s="96" t="str">
        <f t="shared" si="256"/>
        <v/>
      </c>
    </row>
    <row r="5397" spans="13:15" x14ac:dyDescent="0.25">
      <c r="M5397" s="24" t="str">
        <f t="shared" si="255"/>
        <v/>
      </c>
      <c r="N5397" s="24" t="str">
        <f t="shared" si="257"/>
        <v/>
      </c>
      <c r="O5397" s="96" t="str">
        <f t="shared" si="256"/>
        <v/>
      </c>
    </row>
    <row r="5398" spans="13:15" x14ac:dyDescent="0.25">
      <c r="M5398" s="24" t="str">
        <f t="shared" si="255"/>
        <v/>
      </c>
      <c r="N5398" s="24" t="str">
        <f t="shared" si="257"/>
        <v/>
      </c>
      <c r="O5398" s="96" t="str">
        <f t="shared" si="256"/>
        <v/>
      </c>
    </row>
    <row r="5399" spans="13:15" x14ac:dyDescent="0.25">
      <c r="M5399" s="24" t="str">
        <f t="shared" si="255"/>
        <v/>
      </c>
      <c r="N5399" s="24" t="str">
        <f t="shared" si="257"/>
        <v/>
      </c>
      <c r="O5399" s="96" t="str">
        <f t="shared" si="256"/>
        <v/>
      </c>
    </row>
    <row r="5400" spans="13:15" x14ac:dyDescent="0.25">
      <c r="M5400" s="24" t="str">
        <f t="shared" si="255"/>
        <v/>
      </c>
      <c r="N5400" s="24" t="str">
        <f t="shared" si="257"/>
        <v/>
      </c>
      <c r="O5400" s="96" t="str">
        <f t="shared" si="256"/>
        <v/>
      </c>
    </row>
    <row r="5401" spans="13:15" x14ac:dyDescent="0.25">
      <c r="M5401" s="24" t="str">
        <f t="shared" si="255"/>
        <v/>
      </c>
      <c r="N5401" s="24" t="str">
        <f t="shared" si="257"/>
        <v/>
      </c>
      <c r="O5401" s="96" t="str">
        <f t="shared" si="256"/>
        <v/>
      </c>
    </row>
    <row r="5402" spans="13:15" x14ac:dyDescent="0.25">
      <c r="M5402" s="24" t="str">
        <f t="shared" si="255"/>
        <v/>
      </c>
      <c r="N5402" s="24" t="str">
        <f t="shared" si="257"/>
        <v/>
      </c>
      <c r="O5402" s="96" t="str">
        <f t="shared" si="256"/>
        <v/>
      </c>
    </row>
    <row r="5403" spans="13:15" x14ac:dyDescent="0.25">
      <c r="M5403" s="24" t="str">
        <f t="shared" si="255"/>
        <v/>
      </c>
      <c r="N5403" s="24" t="str">
        <f t="shared" si="257"/>
        <v/>
      </c>
      <c r="O5403" s="96" t="str">
        <f t="shared" si="256"/>
        <v/>
      </c>
    </row>
    <row r="5404" spans="13:15" x14ac:dyDescent="0.25">
      <c r="M5404" s="24" t="str">
        <f t="shared" si="255"/>
        <v/>
      </c>
      <c r="N5404" s="24" t="str">
        <f t="shared" si="257"/>
        <v/>
      </c>
      <c r="O5404" s="96" t="str">
        <f t="shared" si="256"/>
        <v/>
      </c>
    </row>
    <row r="5405" spans="13:15" x14ac:dyDescent="0.25">
      <c r="M5405" s="24" t="str">
        <f t="shared" si="255"/>
        <v/>
      </c>
      <c r="N5405" s="24" t="str">
        <f t="shared" si="257"/>
        <v/>
      </c>
      <c r="O5405" s="96" t="str">
        <f t="shared" si="256"/>
        <v/>
      </c>
    </row>
    <row r="5406" spans="13:15" x14ac:dyDescent="0.25">
      <c r="M5406" s="24" t="str">
        <f t="shared" si="255"/>
        <v/>
      </c>
      <c r="N5406" s="24" t="str">
        <f t="shared" si="257"/>
        <v/>
      </c>
      <c r="O5406" s="96" t="str">
        <f t="shared" si="256"/>
        <v/>
      </c>
    </row>
    <row r="5407" spans="13:15" x14ac:dyDescent="0.25">
      <c r="M5407" s="24" t="str">
        <f t="shared" si="255"/>
        <v/>
      </c>
      <c r="N5407" s="24" t="str">
        <f t="shared" si="257"/>
        <v/>
      </c>
      <c r="O5407" s="96" t="str">
        <f t="shared" si="256"/>
        <v/>
      </c>
    </row>
    <row r="5408" spans="13:15" x14ac:dyDescent="0.25">
      <c r="M5408" s="24" t="str">
        <f t="shared" si="255"/>
        <v/>
      </c>
      <c r="N5408" s="24" t="str">
        <f t="shared" si="257"/>
        <v/>
      </c>
      <c r="O5408" s="96" t="str">
        <f t="shared" si="256"/>
        <v/>
      </c>
    </row>
    <row r="5409" spans="13:15" x14ac:dyDescent="0.25">
      <c r="M5409" s="24" t="str">
        <f t="shared" si="255"/>
        <v/>
      </c>
      <c r="N5409" s="24" t="str">
        <f t="shared" si="257"/>
        <v/>
      </c>
      <c r="O5409" s="96" t="str">
        <f t="shared" si="256"/>
        <v/>
      </c>
    </row>
    <row r="5410" spans="13:15" x14ac:dyDescent="0.25">
      <c r="M5410" s="24" t="str">
        <f t="shared" si="255"/>
        <v/>
      </c>
      <c r="N5410" s="24" t="str">
        <f t="shared" si="257"/>
        <v/>
      </c>
      <c r="O5410" s="96" t="str">
        <f t="shared" si="256"/>
        <v/>
      </c>
    </row>
    <row r="5411" spans="13:15" x14ac:dyDescent="0.25">
      <c r="M5411" s="24" t="str">
        <f t="shared" si="255"/>
        <v/>
      </c>
      <c r="N5411" s="24" t="str">
        <f t="shared" si="257"/>
        <v/>
      </c>
      <c r="O5411" s="96" t="str">
        <f t="shared" si="256"/>
        <v/>
      </c>
    </row>
    <row r="5412" spans="13:15" x14ac:dyDescent="0.25">
      <c r="M5412" s="24" t="str">
        <f t="shared" si="255"/>
        <v/>
      </c>
      <c r="N5412" s="24" t="str">
        <f t="shared" si="257"/>
        <v/>
      </c>
      <c r="O5412" s="96" t="str">
        <f t="shared" si="256"/>
        <v/>
      </c>
    </row>
    <row r="5413" spans="13:15" x14ac:dyDescent="0.25">
      <c r="M5413" s="24" t="str">
        <f t="shared" si="255"/>
        <v/>
      </c>
      <c r="N5413" s="24" t="str">
        <f t="shared" si="257"/>
        <v/>
      </c>
      <c r="O5413" s="96" t="str">
        <f t="shared" si="256"/>
        <v/>
      </c>
    </row>
    <row r="5414" spans="13:15" x14ac:dyDescent="0.25">
      <c r="M5414" s="24" t="str">
        <f t="shared" si="255"/>
        <v/>
      </c>
      <c r="N5414" s="24" t="str">
        <f t="shared" si="257"/>
        <v/>
      </c>
      <c r="O5414" s="96" t="str">
        <f t="shared" si="256"/>
        <v/>
      </c>
    </row>
    <row r="5415" spans="13:15" x14ac:dyDescent="0.25">
      <c r="M5415" s="24" t="str">
        <f t="shared" si="255"/>
        <v/>
      </c>
      <c r="N5415" s="24" t="str">
        <f t="shared" si="257"/>
        <v/>
      </c>
      <c r="O5415" s="96" t="str">
        <f t="shared" si="256"/>
        <v/>
      </c>
    </row>
    <row r="5416" spans="13:15" x14ac:dyDescent="0.25">
      <c r="M5416" s="24" t="str">
        <f t="shared" si="255"/>
        <v/>
      </c>
      <c r="N5416" s="24" t="str">
        <f t="shared" si="257"/>
        <v/>
      </c>
      <c r="O5416" s="96" t="str">
        <f t="shared" si="256"/>
        <v/>
      </c>
    </row>
    <row r="5417" spans="13:15" x14ac:dyDescent="0.25">
      <c r="M5417" s="24" t="str">
        <f t="shared" si="255"/>
        <v/>
      </c>
      <c r="N5417" s="24" t="str">
        <f t="shared" si="257"/>
        <v/>
      </c>
      <c r="O5417" s="96" t="str">
        <f t="shared" si="256"/>
        <v/>
      </c>
    </row>
    <row r="5418" spans="13:15" x14ac:dyDescent="0.25">
      <c r="M5418" s="24" t="str">
        <f t="shared" si="255"/>
        <v/>
      </c>
      <c r="N5418" s="24" t="str">
        <f t="shared" si="257"/>
        <v/>
      </c>
      <c r="O5418" s="96" t="str">
        <f t="shared" si="256"/>
        <v/>
      </c>
    </row>
    <row r="5419" spans="13:15" x14ac:dyDescent="0.25">
      <c r="M5419" s="24" t="str">
        <f t="shared" si="255"/>
        <v/>
      </c>
      <c r="N5419" s="24" t="str">
        <f t="shared" si="257"/>
        <v/>
      </c>
      <c r="O5419" s="96" t="str">
        <f t="shared" si="256"/>
        <v/>
      </c>
    </row>
    <row r="5420" spans="13:15" x14ac:dyDescent="0.25">
      <c r="M5420" s="24" t="str">
        <f t="shared" si="255"/>
        <v/>
      </c>
      <c r="N5420" s="24" t="str">
        <f t="shared" si="257"/>
        <v/>
      </c>
      <c r="O5420" s="96" t="str">
        <f t="shared" si="256"/>
        <v/>
      </c>
    </row>
    <row r="5421" spans="13:15" x14ac:dyDescent="0.25">
      <c r="M5421" s="24" t="str">
        <f t="shared" si="255"/>
        <v/>
      </c>
      <c r="N5421" s="24" t="str">
        <f t="shared" si="257"/>
        <v/>
      </c>
      <c r="O5421" s="96" t="str">
        <f t="shared" si="256"/>
        <v/>
      </c>
    </row>
    <row r="5422" spans="13:15" x14ac:dyDescent="0.25">
      <c r="M5422" s="24" t="str">
        <f t="shared" si="255"/>
        <v/>
      </c>
      <c r="N5422" s="24" t="str">
        <f t="shared" si="257"/>
        <v/>
      </c>
      <c r="O5422" s="96" t="str">
        <f t="shared" si="256"/>
        <v/>
      </c>
    </row>
    <row r="5423" spans="13:15" x14ac:dyDescent="0.25">
      <c r="M5423" s="24" t="str">
        <f t="shared" si="255"/>
        <v/>
      </c>
      <c r="N5423" s="24" t="str">
        <f t="shared" si="257"/>
        <v/>
      </c>
      <c r="O5423" s="96" t="str">
        <f t="shared" si="256"/>
        <v/>
      </c>
    </row>
    <row r="5424" spans="13:15" x14ac:dyDescent="0.25">
      <c r="M5424" s="24" t="str">
        <f t="shared" si="255"/>
        <v/>
      </c>
      <c r="N5424" s="24" t="str">
        <f t="shared" si="257"/>
        <v/>
      </c>
      <c r="O5424" s="96" t="str">
        <f t="shared" si="256"/>
        <v/>
      </c>
    </row>
    <row r="5425" spans="13:15" x14ac:dyDescent="0.25">
      <c r="M5425" s="24" t="str">
        <f t="shared" si="255"/>
        <v/>
      </c>
      <c r="N5425" s="24" t="str">
        <f t="shared" si="257"/>
        <v/>
      </c>
      <c r="O5425" s="96" t="str">
        <f t="shared" si="256"/>
        <v/>
      </c>
    </row>
    <row r="5426" spans="13:15" x14ac:dyDescent="0.25">
      <c r="M5426" s="24" t="str">
        <f t="shared" si="255"/>
        <v/>
      </c>
      <c r="N5426" s="24" t="str">
        <f t="shared" si="257"/>
        <v/>
      </c>
      <c r="O5426" s="96" t="str">
        <f t="shared" si="256"/>
        <v/>
      </c>
    </row>
    <row r="5427" spans="13:15" x14ac:dyDescent="0.25">
      <c r="M5427" s="24" t="str">
        <f t="shared" si="255"/>
        <v/>
      </c>
      <c r="N5427" s="24" t="str">
        <f t="shared" si="257"/>
        <v/>
      </c>
      <c r="O5427" s="96" t="str">
        <f t="shared" si="256"/>
        <v/>
      </c>
    </row>
    <row r="5428" spans="13:15" x14ac:dyDescent="0.25">
      <c r="M5428" s="24" t="str">
        <f t="shared" si="255"/>
        <v/>
      </c>
      <c r="N5428" s="24" t="str">
        <f t="shared" si="257"/>
        <v/>
      </c>
      <c r="O5428" s="96" t="str">
        <f t="shared" si="256"/>
        <v/>
      </c>
    </row>
    <row r="5429" spans="13:15" x14ac:dyDescent="0.25">
      <c r="M5429" s="24" t="str">
        <f t="shared" si="255"/>
        <v/>
      </c>
      <c r="N5429" s="24" t="str">
        <f t="shared" si="257"/>
        <v/>
      </c>
      <c r="O5429" s="96" t="str">
        <f t="shared" si="256"/>
        <v/>
      </c>
    </row>
    <row r="5430" spans="13:15" x14ac:dyDescent="0.25">
      <c r="M5430" s="24" t="str">
        <f t="shared" si="255"/>
        <v/>
      </c>
      <c r="N5430" s="24" t="str">
        <f t="shared" si="257"/>
        <v/>
      </c>
      <c r="O5430" s="96" t="str">
        <f t="shared" si="256"/>
        <v/>
      </c>
    </row>
    <row r="5431" spans="13:15" x14ac:dyDescent="0.25">
      <c r="M5431" s="24" t="str">
        <f t="shared" si="255"/>
        <v/>
      </c>
      <c r="N5431" s="24" t="str">
        <f t="shared" si="257"/>
        <v/>
      </c>
      <c r="O5431" s="96" t="str">
        <f t="shared" si="256"/>
        <v/>
      </c>
    </row>
    <row r="5432" spans="13:15" x14ac:dyDescent="0.25">
      <c r="M5432" s="24" t="str">
        <f t="shared" si="255"/>
        <v/>
      </c>
      <c r="N5432" s="24" t="str">
        <f t="shared" si="257"/>
        <v/>
      </c>
      <c r="O5432" s="96" t="str">
        <f t="shared" si="256"/>
        <v/>
      </c>
    </row>
    <row r="5433" spans="13:15" x14ac:dyDescent="0.25">
      <c r="M5433" s="24" t="str">
        <f t="shared" si="255"/>
        <v/>
      </c>
      <c r="N5433" s="24" t="str">
        <f t="shared" si="257"/>
        <v/>
      </c>
      <c r="O5433" s="96" t="str">
        <f t="shared" si="256"/>
        <v/>
      </c>
    </row>
    <row r="5434" spans="13:15" x14ac:dyDescent="0.25">
      <c r="M5434" s="24" t="str">
        <f t="shared" si="255"/>
        <v/>
      </c>
      <c r="N5434" s="24" t="str">
        <f t="shared" si="257"/>
        <v/>
      </c>
      <c r="O5434" s="96" t="str">
        <f t="shared" si="256"/>
        <v/>
      </c>
    </row>
    <row r="5435" spans="13:15" x14ac:dyDescent="0.25">
      <c r="M5435" s="24" t="str">
        <f t="shared" si="255"/>
        <v/>
      </c>
      <c r="N5435" s="24" t="str">
        <f t="shared" si="257"/>
        <v/>
      </c>
      <c r="O5435" s="96" t="str">
        <f t="shared" si="256"/>
        <v/>
      </c>
    </row>
    <row r="5436" spans="13:15" x14ac:dyDescent="0.25">
      <c r="M5436" s="24" t="str">
        <f t="shared" si="255"/>
        <v/>
      </c>
      <c r="N5436" s="24" t="str">
        <f t="shared" si="257"/>
        <v/>
      </c>
      <c r="O5436" s="96" t="str">
        <f t="shared" si="256"/>
        <v/>
      </c>
    </row>
    <row r="5437" spans="13:15" x14ac:dyDescent="0.25">
      <c r="M5437" s="24" t="str">
        <f t="shared" si="255"/>
        <v/>
      </c>
      <c r="N5437" s="24" t="str">
        <f t="shared" si="257"/>
        <v/>
      </c>
      <c r="O5437" s="96" t="str">
        <f t="shared" si="256"/>
        <v/>
      </c>
    </row>
    <row r="5438" spans="13:15" x14ac:dyDescent="0.25">
      <c r="M5438" s="24" t="str">
        <f t="shared" si="255"/>
        <v/>
      </c>
      <c r="N5438" s="24" t="str">
        <f t="shared" si="257"/>
        <v/>
      </c>
      <c r="O5438" s="96" t="str">
        <f t="shared" si="256"/>
        <v/>
      </c>
    </row>
    <row r="5439" spans="13:15" x14ac:dyDescent="0.25">
      <c r="M5439" s="24" t="str">
        <f t="shared" si="255"/>
        <v/>
      </c>
      <c r="N5439" s="24" t="str">
        <f t="shared" si="257"/>
        <v/>
      </c>
      <c r="O5439" s="96" t="str">
        <f t="shared" si="256"/>
        <v/>
      </c>
    </row>
    <row r="5440" spans="13:15" x14ac:dyDescent="0.25">
      <c r="M5440" s="24" t="str">
        <f t="shared" si="255"/>
        <v/>
      </c>
      <c r="N5440" s="24" t="str">
        <f t="shared" si="257"/>
        <v/>
      </c>
      <c r="O5440" s="96" t="str">
        <f t="shared" si="256"/>
        <v/>
      </c>
    </row>
    <row r="5441" spans="13:15" x14ac:dyDescent="0.25">
      <c r="M5441" s="24" t="str">
        <f t="shared" ref="M5441:M5504" si="258">IF($B5441="","",_xlfn.NUMBERVALUE(LEFT($J5441,5)))</f>
        <v/>
      </c>
      <c r="N5441" s="24" t="str">
        <f t="shared" si="257"/>
        <v/>
      </c>
      <c r="O5441" s="96" t="str">
        <f t="shared" si="256"/>
        <v/>
      </c>
    </row>
    <row r="5442" spans="13:15" x14ac:dyDescent="0.25">
      <c r="M5442" s="24" t="str">
        <f t="shared" si="258"/>
        <v/>
      </c>
      <c r="N5442" s="24" t="str">
        <f t="shared" si="257"/>
        <v/>
      </c>
      <c r="O5442" s="96" t="str">
        <f t="shared" si="256"/>
        <v/>
      </c>
    </row>
    <row r="5443" spans="13:15" x14ac:dyDescent="0.25">
      <c r="M5443" s="24" t="str">
        <f t="shared" si="258"/>
        <v/>
      </c>
      <c r="N5443" s="24" t="str">
        <f t="shared" si="257"/>
        <v/>
      </c>
      <c r="O5443" s="96" t="str">
        <f t="shared" ref="O5443:O5506" si="259">IF($A5443="","",HOUR($N5443))</f>
        <v/>
      </c>
    </row>
    <row r="5444" spans="13:15" x14ac:dyDescent="0.25">
      <c r="M5444" s="24" t="str">
        <f t="shared" si="258"/>
        <v/>
      </c>
      <c r="N5444" s="24" t="str">
        <f t="shared" si="257"/>
        <v/>
      </c>
      <c r="O5444" s="96" t="str">
        <f t="shared" si="259"/>
        <v/>
      </c>
    </row>
    <row r="5445" spans="13:15" x14ac:dyDescent="0.25">
      <c r="M5445" s="24" t="str">
        <f t="shared" si="258"/>
        <v/>
      </c>
      <c r="N5445" s="24" t="str">
        <f t="shared" si="257"/>
        <v/>
      </c>
      <c r="O5445" s="96" t="str">
        <f t="shared" si="259"/>
        <v/>
      </c>
    </row>
    <row r="5446" spans="13:15" x14ac:dyDescent="0.25">
      <c r="M5446" s="24" t="str">
        <f t="shared" si="258"/>
        <v/>
      </c>
      <c r="N5446" s="24" t="str">
        <f t="shared" si="257"/>
        <v/>
      </c>
      <c r="O5446" s="96" t="str">
        <f t="shared" si="259"/>
        <v/>
      </c>
    </row>
    <row r="5447" spans="13:15" x14ac:dyDescent="0.25">
      <c r="M5447" s="24" t="str">
        <f t="shared" si="258"/>
        <v/>
      </c>
      <c r="N5447" s="24" t="str">
        <f t="shared" si="257"/>
        <v/>
      </c>
      <c r="O5447" s="96" t="str">
        <f t="shared" si="259"/>
        <v/>
      </c>
    </row>
    <row r="5448" spans="13:15" x14ac:dyDescent="0.25">
      <c r="M5448" s="24" t="str">
        <f t="shared" si="258"/>
        <v/>
      </c>
      <c r="N5448" s="24" t="str">
        <f t="shared" ref="N5448:N5511" si="260">IF(B5448="","",IF($M5448&lt;10/48,10/48,IF($M5448&gt;39/48,39/48,$M5448)))</f>
        <v/>
      </c>
      <c r="O5448" s="96" t="str">
        <f t="shared" si="259"/>
        <v/>
      </c>
    </row>
    <row r="5449" spans="13:15" x14ac:dyDescent="0.25">
      <c r="M5449" s="24" t="str">
        <f t="shared" si="258"/>
        <v/>
      </c>
      <c r="N5449" s="24" t="str">
        <f t="shared" si="260"/>
        <v/>
      </c>
      <c r="O5449" s="96" t="str">
        <f t="shared" si="259"/>
        <v/>
      </c>
    </row>
    <row r="5450" spans="13:15" x14ac:dyDescent="0.25">
      <c r="M5450" s="24" t="str">
        <f t="shared" si="258"/>
        <v/>
      </c>
      <c r="N5450" s="24" t="str">
        <f t="shared" si="260"/>
        <v/>
      </c>
      <c r="O5450" s="96" t="str">
        <f t="shared" si="259"/>
        <v/>
      </c>
    </row>
    <row r="5451" spans="13:15" x14ac:dyDescent="0.25">
      <c r="M5451" s="24" t="str">
        <f t="shared" si="258"/>
        <v/>
      </c>
      <c r="N5451" s="24" t="str">
        <f t="shared" si="260"/>
        <v/>
      </c>
      <c r="O5451" s="96" t="str">
        <f t="shared" si="259"/>
        <v/>
      </c>
    </row>
    <row r="5452" spans="13:15" x14ac:dyDescent="0.25">
      <c r="M5452" s="24" t="str">
        <f t="shared" si="258"/>
        <v/>
      </c>
      <c r="N5452" s="24" t="str">
        <f t="shared" si="260"/>
        <v/>
      </c>
      <c r="O5452" s="96" t="str">
        <f t="shared" si="259"/>
        <v/>
      </c>
    </row>
    <row r="5453" spans="13:15" x14ac:dyDescent="0.25">
      <c r="M5453" s="24" t="str">
        <f t="shared" si="258"/>
        <v/>
      </c>
      <c r="N5453" s="24" t="str">
        <f t="shared" si="260"/>
        <v/>
      </c>
      <c r="O5453" s="96" t="str">
        <f t="shared" si="259"/>
        <v/>
      </c>
    </row>
    <row r="5454" spans="13:15" x14ac:dyDescent="0.25">
      <c r="M5454" s="24" t="str">
        <f t="shared" si="258"/>
        <v/>
      </c>
      <c r="N5454" s="24" t="str">
        <f t="shared" si="260"/>
        <v/>
      </c>
      <c r="O5454" s="96" t="str">
        <f t="shared" si="259"/>
        <v/>
      </c>
    </row>
    <row r="5455" spans="13:15" x14ac:dyDescent="0.25">
      <c r="M5455" s="24" t="str">
        <f t="shared" si="258"/>
        <v/>
      </c>
      <c r="N5455" s="24" t="str">
        <f t="shared" si="260"/>
        <v/>
      </c>
      <c r="O5455" s="96" t="str">
        <f t="shared" si="259"/>
        <v/>
      </c>
    </row>
    <row r="5456" spans="13:15" x14ac:dyDescent="0.25">
      <c r="M5456" s="24" t="str">
        <f t="shared" si="258"/>
        <v/>
      </c>
      <c r="N5456" s="24" t="str">
        <f t="shared" si="260"/>
        <v/>
      </c>
      <c r="O5456" s="96" t="str">
        <f t="shared" si="259"/>
        <v/>
      </c>
    </row>
    <row r="5457" spans="13:15" x14ac:dyDescent="0.25">
      <c r="M5457" s="24" t="str">
        <f t="shared" si="258"/>
        <v/>
      </c>
      <c r="N5457" s="24" t="str">
        <f t="shared" si="260"/>
        <v/>
      </c>
      <c r="O5457" s="96" t="str">
        <f t="shared" si="259"/>
        <v/>
      </c>
    </row>
    <row r="5458" spans="13:15" x14ac:dyDescent="0.25">
      <c r="M5458" s="24" t="str">
        <f t="shared" si="258"/>
        <v/>
      </c>
      <c r="N5458" s="24" t="str">
        <f t="shared" si="260"/>
        <v/>
      </c>
      <c r="O5458" s="96" t="str">
        <f t="shared" si="259"/>
        <v/>
      </c>
    </row>
    <row r="5459" spans="13:15" x14ac:dyDescent="0.25">
      <c r="M5459" s="24" t="str">
        <f t="shared" si="258"/>
        <v/>
      </c>
      <c r="N5459" s="24" t="str">
        <f t="shared" si="260"/>
        <v/>
      </c>
      <c r="O5459" s="96" t="str">
        <f t="shared" si="259"/>
        <v/>
      </c>
    </row>
    <row r="5460" spans="13:15" x14ac:dyDescent="0.25">
      <c r="M5460" s="24" t="str">
        <f t="shared" si="258"/>
        <v/>
      </c>
      <c r="N5460" s="24" t="str">
        <f t="shared" si="260"/>
        <v/>
      </c>
      <c r="O5460" s="96" t="str">
        <f t="shared" si="259"/>
        <v/>
      </c>
    </row>
    <row r="5461" spans="13:15" x14ac:dyDescent="0.25">
      <c r="M5461" s="24" t="str">
        <f t="shared" si="258"/>
        <v/>
      </c>
      <c r="N5461" s="24" t="str">
        <f t="shared" si="260"/>
        <v/>
      </c>
      <c r="O5461" s="96" t="str">
        <f t="shared" si="259"/>
        <v/>
      </c>
    </row>
    <row r="5462" spans="13:15" x14ac:dyDescent="0.25">
      <c r="M5462" s="24" t="str">
        <f t="shared" si="258"/>
        <v/>
      </c>
      <c r="N5462" s="24" t="str">
        <f t="shared" si="260"/>
        <v/>
      </c>
      <c r="O5462" s="96" t="str">
        <f t="shared" si="259"/>
        <v/>
      </c>
    </row>
    <row r="5463" spans="13:15" x14ac:dyDescent="0.25">
      <c r="M5463" s="24" t="str">
        <f t="shared" si="258"/>
        <v/>
      </c>
      <c r="N5463" s="24" t="str">
        <f t="shared" si="260"/>
        <v/>
      </c>
      <c r="O5463" s="96" t="str">
        <f t="shared" si="259"/>
        <v/>
      </c>
    </row>
    <row r="5464" spans="13:15" x14ac:dyDescent="0.25">
      <c r="M5464" s="24" t="str">
        <f t="shared" si="258"/>
        <v/>
      </c>
      <c r="N5464" s="24" t="str">
        <f t="shared" si="260"/>
        <v/>
      </c>
      <c r="O5464" s="96" t="str">
        <f t="shared" si="259"/>
        <v/>
      </c>
    </row>
    <row r="5465" spans="13:15" x14ac:dyDescent="0.25">
      <c r="M5465" s="24" t="str">
        <f t="shared" si="258"/>
        <v/>
      </c>
      <c r="N5465" s="24" t="str">
        <f t="shared" si="260"/>
        <v/>
      </c>
      <c r="O5465" s="96" t="str">
        <f t="shared" si="259"/>
        <v/>
      </c>
    </row>
    <row r="5466" spans="13:15" x14ac:dyDescent="0.25">
      <c r="M5466" s="24" t="str">
        <f t="shared" si="258"/>
        <v/>
      </c>
      <c r="N5466" s="24" t="str">
        <f t="shared" si="260"/>
        <v/>
      </c>
      <c r="O5466" s="96" t="str">
        <f t="shared" si="259"/>
        <v/>
      </c>
    </row>
    <row r="5467" spans="13:15" x14ac:dyDescent="0.25">
      <c r="M5467" s="24" t="str">
        <f t="shared" si="258"/>
        <v/>
      </c>
      <c r="N5467" s="24" t="str">
        <f t="shared" si="260"/>
        <v/>
      </c>
      <c r="O5467" s="96" t="str">
        <f t="shared" si="259"/>
        <v/>
      </c>
    </row>
    <row r="5468" spans="13:15" x14ac:dyDescent="0.25">
      <c r="M5468" s="24" t="str">
        <f t="shared" si="258"/>
        <v/>
      </c>
      <c r="N5468" s="24" t="str">
        <f t="shared" si="260"/>
        <v/>
      </c>
      <c r="O5468" s="96" t="str">
        <f t="shared" si="259"/>
        <v/>
      </c>
    </row>
    <row r="5469" spans="13:15" x14ac:dyDescent="0.25">
      <c r="M5469" s="24" t="str">
        <f t="shared" si="258"/>
        <v/>
      </c>
      <c r="N5469" s="24" t="str">
        <f t="shared" si="260"/>
        <v/>
      </c>
      <c r="O5469" s="96" t="str">
        <f t="shared" si="259"/>
        <v/>
      </c>
    </row>
    <row r="5470" spans="13:15" x14ac:dyDescent="0.25">
      <c r="M5470" s="24" t="str">
        <f t="shared" si="258"/>
        <v/>
      </c>
      <c r="N5470" s="24" t="str">
        <f t="shared" si="260"/>
        <v/>
      </c>
      <c r="O5470" s="96" t="str">
        <f t="shared" si="259"/>
        <v/>
      </c>
    </row>
    <row r="5471" spans="13:15" x14ac:dyDescent="0.25">
      <c r="M5471" s="24" t="str">
        <f t="shared" si="258"/>
        <v/>
      </c>
      <c r="N5471" s="24" t="str">
        <f t="shared" si="260"/>
        <v/>
      </c>
      <c r="O5471" s="96" t="str">
        <f t="shared" si="259"/>
        <v/>
      </c>
    </row>
    <row r="5472" spans="13:15" x14ac:dyDescent="0.25">
      <c r="M5472" s="24" t="str">
        <f t="shared" si="258"/>
        <v/>
      </c>
      <c r="N5472" s="24" t="str">
        <f t="shared" si="260"/>
        <v/>
      </c>
      <c r="O5472" s="96" t="str">
        <f t="shared" si="259"/>
        <v/>
      </c>
    </row>
    <row r="5473" spans="13:15" x14ac:dyDescent="0.25">
      <c r="M5473" s="24" t="str">
        <f t="shared" si="258"/>
        <v/>
      </c>
      <c r="N5473" s="24" t="str">
        <f t="shared" si="260"/>
        <v/>
      </c>
      <c r="O5473" s="96" t="str">
        <f t="shared" si="259"/>
        <v/>
      </c>
    </row>
    <row r="5474" spans="13:15" x14ac:dyDescent="0.25">
      <c r="M5474" s="24" t="str">
        <f t="shared" si="258"/>
        <v/>
      </c>
      <c r="N5474" s="24" t="str">
        <f t="shared" si="260"/>
        <v/>
      </c>
      <c r="O5474" s="96" t="str">
        <f t="shared" si="259"/>
        <v/>
      </c>
    </row>
    <row r="5475" spans="13:15" x14ac:dyDescent="0.25">
      <c r="M5475" s="24" t="str">
        <f t="shared" si="258"/>
        <v/>
      </c>
      <c r="N5475" s="24" t="str">
        <f t="shared" si="260"/>
        <v/>
      </c>
      <c r="O5475" s="96" t="str">
        <f t="shared" si="259"/>
        <v/>
      </c>
    </row>
    <row r="5476" spans="13:15" x14ac:dyDescent="0.25">
      <c r="M5476" s="24" t="str">
        <f t="shared" si="258"/>
        <v/>
      </c>
      <c r="N5476" s="24" t="str">
        <f t="shared" si="260"/>
        <v/>
      </c>
      <c r="O5476" s="96" t="str">
        <f t="shared" si="259"/>
        <v/>
      </c>
    </row>
    <row r="5477" spans="13:15" x14ac:dyDescent="0.25">
      <c r="M5477" s="24" t="str">
        <f t="shared" si="258"/>
        <v/>
      </c>
      <c r="N5477" s="24" t="str">
        <f t="shared" si="260"/>
        <v/>
      </c>
      <c r="O5477" s="96" t="str">
        <f t="shared" si="259"/>
        <v/>
      </c>
    </row>
    <row r="5478" spans="13:15" x14ac:dyDescent="0.25">
      <c r="M5478" s="24" t="str">
        <f t="shared" si="258"/>
        <v/>
      </c>
      <c r="N5478" s="24" t="str">
        <f t="shared" si="260"/>
        <v/>
      </c>
      <c r="O5478" s="96" t="str">
        <f t="shared" si="259"/>
        <v/>
      </c>
    </row>
    <row r="5479" spans="13:15" x14ac:dyDescent="0.25">
      <c r="M5479" s="24" t="str">
        <f t="shared" si="258"/>
        <v/>
      </c>
      <c r="N5479" s="24" t="str">
        <f t="shared" si="260"/>
        <v/>
      </c>
      <c r="O5479" s="96" t="str">
        <f t="shared" si="259"/>
        <v/>
      </c>
    </row>
    <row r="5480" spans="13:15" x14ac:dyDescent="0.25">
      <c r="M5480" s="24" t="str">
        <f t="shared" si="258"/>
        <v/>
      </c>
      <c r="N5480" s="24" t="str">
        <f t="shared" si="260"/>
        <v/>
      </c>
      <c r="O5480" s="96" t="str">
        <f t="shared" si="259"/>
        <v/>
      </c>
    </row>
    <row r="5481" spans="13:15" x14ac:dyDescent="0.25">
      <c r="M5481" s="24" t="str">
        <f t="shared" si="258"/>
        <v/>
      </c>
      <c r="N5481" s="24" t="str">
        <f t="shared" si="260"/>
        <v/>
      </c>
      <c r="O5481" s="96" t="str">
        <f t="shared" si="259"/>
        <v/>
      </c>
    </row>
    <row r="5482" spans="13:15" x14ac:dyDescent="0.25">
      <c r="M5482" s="24" t="str">
        <f t="shared" si="258"/>
        <v/>
      </c>
      <c r="N5482" s="24" t="str">
        <f t="shared" si="260"/>
        <v/>
      </c>
      <c r="O5482" s="96" t="str">
        <f t="shared" si="259"/>
        <v/>
      </c>
    </row>
    <row r="5483" spans="13:15" x14ac:dyDescent="0.25">
      <c r="M5483" s="24" t="str">
        <f t="shared" si="258"/>
        <v/>
      </c>
      <c r="N5483" s="24" t="str">
        <f t="shared" si="260"/>
        <v/>
      </c>
      <c r="O5483" s="96" t="str">
        <f t="shared" si="259"/>
        <v/>
      </c>
    </row>
    <row r="5484" spans="13:15" x14ac:dyDescent="0.25">
      <c r="M5484" s="24" t="str">
        <f t="shared" si="258"/>
        <v/>
      </c>
      <c r="N5484" s="24" t="str">
        <f t="shared" si="260"/>
        <v/>
      </c>
      <c r="O5484" s="96" t="str">
        <f t="shared" si="259"/>
        <v/>
      </c>
    </row>
    <row r="5485" spans="13:15" x14ac:dyDescent="0.25">
      <c r="M5485" s="24" t="str">
        <f t="shared" si="258"/>
        <v/>
      </c>
      <c r="N5485" s="24" t="str">
        <f t="shared" si="260"/>
        <v/>
      </c>
      <c r="O5485" s="96" t="str">
        <f t="shared" si="259"/>
        <v/>
      </c>
    </row>
    <row r="5486" spans="13:15" x14ac:dyDescent="0.25">
      <c r="M5486" s="24" t="str">
        <f t="shared" si="258"/>
        <v/>
      </c>
      <c r="N5486" s="24" t="str">
        <f t="shared" si="260"/>
        <v/>
      </c>
      <c r="O5486" s="96" t="str">
        <f t="shared" si="259"/>
        <v/>
      </c>
    </row>
    <row r="5487" spans="13:15" x14ac:dyDescent="0.25">
      <c r="M5487" s="24" t="str">
        <f t="shared" si="258"/>
        <v/>
      </c>
      <c r="N5487" s="24" t="str">
        <f t="shared" si="260"/>
        <v/>
      </c>
      <c r="O5487" s="96" t="str">
        <f t="shared" si="259"/>
        <v/>
      </c>
    </row>
    <row r="5488" spans="13:15" x14ac:dyDescent="0.25">
      <c r="M5488" s="24" t="str">
        <f t="shared" si="258"/>
        <v/>
      </c>
      <c r="N5488" s="24" t="str">
        <f t="shared" si="260"/>
        <v/>
      </c>
      <c r="O5488" s="96" t="str">
        <f t="shared" si="259"/>
        <v/>
      </c>
    </row>
    <row r="5489" spans="13:15" x14ac:dyDescent="0.25">
      <c r="M5489" s="24" t="str">
        <f t="shared" si="258"/>
        <v/>
      </c>
      <c r="N5489" s="24" t="str">
        <f t="shared" si="260"/>
        <v/>
      </c>
      <c r="O5489" s="96" t="str">
        <f t="shared" si="259"/>
        <v/>
      </c>
    </row>
    <row r="5490" spans="13:15" x14ac:dyDescent="0.25">
      <c r="M5490" s="24" t="str">
        <f t="shared" si="258"/>
        <v/>
      </c>
      <c r="N5490" s="24" t="str">
        <f t="shared" si="260"/>
        <v/>
      </c>
      <c r="O5490" s="96" t="str">
        <f t="shared" si="259"/>
        <v/>
      </c>
    </row>
    <row r="5491" spans="13:15" x14ac:dyDescent="0.25">
      <c r="M5491" s="24" t="str">
        <f t="shared" si="258"/>
        <v/>
      </c>
      <c r="N5491" s="24" t="str">
        <f t="shared" si="260"/>
        <v/>
      </c>
      <c r="O5491" s="96" t="str">
        <f t="shared" si="259"/>
        <v/>
      </c>
    </row>
    <row r="5492" spans="13:15" x14ac:dyDescent="0.25">
      <c r="M5492" s="24" t="str">
        <f t="shared" si="258"/>
        <v/>
      </c>
      <c r="N5492" s="24" t="str">
        <f t="shared" si="260"/>
        <v/>
      </c>
      <c r="O5492" s="96" t="str">
        <f t="shared" si="259"/>
        <v/>
      </c>
    </row>
    <row r="5493" spans="13:15" x14ac:dyDescent="0.25">
      <c r="M5493" s="24" t="str">
        <f t="shared" si="258"/>
        <v/>
      </c>
      <c r="N5493" s="24" t="str">
        <f t="shared" si="260"/>
        <v/>
      </c>
      <c r="O5493" s="96" t="str">
        <f t="shared" si="259"/>
        <v/>
      </c>
    </row>
    <row r="5494" spans="13:15" x14ac:dyDescent="0.25">
      <c r="M5494" s="24" t="str">
        <f t="shared" si="258"/>
        <v/>
      </c>
      <c r="N5494" s="24" t="str">
        <f t="shared" si="260"/>
        <v/>
      </c>
      <c r="O5494" s="96" t="str">
        <f t="shared" si="259"/>
        <v/>
      </c>
    </row>
    <row r="5495" spans="13:15" x14ac:dyDescent="0.25">
      <c r="M5495" s="24" t="str">
        <f t="shared" si="258"/>
        <v/>
      </c>
      <c r="N5495" s="24" t="str">
        <f t="shared" si="260"/>
        <v/>
      </c>
      <c r="O5495" s="96" t="str">
        <f t="shared" si="259"/>
        <v/>
      </c>
    </row>
    <row r="5496" spans="13:15" x14ac:dyDescent="0.25">
      <c r="M5496" s="24" t="str">
        <f t="shared" si="258"/>
        <v/>
      </c>
      <c r="N5496" s="24" t="str">
        <f t="shared" si="260"/>
        <v/>
      </c>
      <c r="O5496" s="96" t="str">
        <f t="shared" si="259"/>
        <v/>
      </c>
    </row>
    <row r="5497" spans="13:15" x14ac:dyDescent="0.25">
      <c r="M5497" s="24" t="str">
        <f t="shared" si="258"/>
        <v/>
      </c>
      <c r="N5497" s="24" t="str">
        <f t="shared" si="260"/>
        <v/>
      </c>
      <c r="O5497" s="96" t="str">
        <f t="shared" si="259"/>
        <v/>
      </c>
    </row>
    <row r="5498" spans="13:15" x14ac:dyDescent="0.25">
      <c r="M5498" s="24" t="str">
        <f t="shared" si="258"/>
        <v/>
      </c>
      <c r="N5498" s="24" t="str">
        <f t="shared" si="260"/>
        <v/>
      </c>
      <c r="O5498" s="96" t="str">
        <f t="shared" si="259"/>
        <v/>
      </c>
    </row>
    <row r="5499" spans="13:15" x14ac:dyDescent="0.25">
      <c r="M5499" s="24" t="str">
        <f t="shared" si="258"/>
        <v/>
      </c>
      <c r="N5499" s="24" t="str">
        <f t="shared" si="260"/>
        <v/>
      </c>
      <c r="O5499" s="96" t="str">
        <f t="shared" si="259"/>
        <v/>
      </c>
    </row>
    <row r="5500" spans="13:15" x14ac:dyDescent="0.25">
      <c r="M5500" s="24" t="str">
        <f t="shared" si="258"/>
        <v/>
      </c>
      <c r="N5500" s="24" t="str">
        <f t="shared" si="260"/>
        <v/>
      </c>
      <c r="O5500" s="96" t="str">
        <f t="shared" si="259"/>
        <v/>
      </c>
    </row>
    <row r="5501" spans="13:15" x14ac:dyDescent="0.25">
      <c r="M5501" s="24" t="str">
        <f t="shared" si="258"/>
        <v/>
      </c>
      <c r="N5501" s="24" t="str">
        <f t="shared" si="260"/>
        <v/>
      </c>
      <c r="O5501" s="96" t="str">
        <f t="shared" si="259"/>
        <v/>
      </c>
    </row>
    <row r="5502" spans="13:15" x14ac:dyDescent="0.25">
      <c r="M5502" s="24" t="str">
        <f t="shared" si="258"/>
        <v/>
      </c>
      <c r="N5502" s="24" t="str">
        <f t="shared" si="260"/>
        <v/>
      </c>
      <c r="O5502" s="96" t="str">
        <f t="shared" si="259"/>
        <v/>
      </c>
    </row>
    <row r="5503" spans="13:15" x14ac:dyDescent="0.25">
      <c r="M5503" s="24" t="str">
        <f t="shared" si="258"/>
        <v/>
      </c>
      <c r="N5503" s="24" t="str">
        <f t="shared" si="260"/>
        <v/>
      </c>
      <c r="O5503" s="96" t="str">
        <f t="shared" si="259"/>
        <v/>
      </c>
    </row>
    <row r="5504" spans="13:15" x14ac:dyDescent="0.25">
      <c r="M5504" s="24" t="str">
        <f t="shared" si="258"/>
        <v/>
      </c>
      <c r="N5504" s="24" t="str">
        <f t="shared" si="260"/>
        <v/>
      </c>
      <c r="O5504" s="96" t="str">
        <f t="shared" si="259"/>
        <v/>
      </c>
    </row>
    <row r="5505" spans="13:15" x14ac:dyDescent="0.25">
      <c r="M5505" s="24" t="str">
        <f t="shared" ref="M5505:M5568" si="261">IF($B5505="","",_xlfn.NUMBERVALUE(LEFT($J5505,5)))</f>
        <v/>
      </c>
      <c r="N5505" s="24" t="str">
        <f t="shared" si="260"/>
        <v/>
      </c>
      <c r="O5505" s="96" t="str">
        <f t="shared" si="259"/>
        <v/>
      </c>
    </row>
    <row r="5506" spans="13:15" x14ac:dyDescent="0.25">
      <c r="M5506" s="24" t="str">
        <f t="shared" si="261"/>
        <v/>
      </c>
      <c r="N5506" s="24" t="str">
        <f t="shared" si="260"/>
        <v/>
      </c>
      <c r="O5506" s="96" t="str">
        <f t="shared" si="259"/>
        <v/>
      </c>
    </row>
    <row r="5507" spans="13:15" x14ac:dyDescent="0.25">
      <c r="M5507" s="24" t="str">
        <f t="shared" si="261"/>
        <v/>
      </c>
      <c r="N5507" s="24" t="str">
        <f t="shared" si="260"/>
        <v/>
      </c>
      <c r="O5507" s="96" t="str">
        <f t="shared" ref="O5507:O5570" si="262">IF($A5507="","",HOUR($N5507))</f>
        <v/>
      </c>
    </row>
    <row r="5508" spans="13:15" x14ac:dyDescent="0.25">
      <c r="M5508" s="24" t="str">
        <f t="shared" si="261"/>
        <v/>
      </c>
      <c r="N5508" s="24" t="str">
        <f t="shared" si="260"/>
        <v/>
      </c>
      <c r="O5508" s="96" t="str">
        <f t="shared" si="262"/>
        <v/>
      </c>
    </row>
    <row r="5509" spans="13:15" x14ac:dyDescent="0.25">
      <c r="M5509" s="24" t="str">
        <f t="shared" si="261"/>
        <v/>
      </c>
      <c r="N5509" s="24" t="str">
        <f t="shared" si="260"/>
        <v/>
      </c>
      <c r="O5509" s="96" t="str">
        <f t="shared" si="262"/>
        <v/>
      </c>
    </row>
    <row r="5510" spans="13:15" x14ac:dyDescent="0.25">
      <c r="M5510" s="24" t="str">
        <f t="shared" si="261"/>
        <v/>
      </c>
      <c r="N5510" s="24" t="str">
        <f t="shared" si="260"/>
        <v/>
      </c>
      <c r="O5510" s="96" t="str">
        <f t="shared" si="262"/>
        <v/>
      </c>
    </row>
    <row r="5511" spans="13:15" x14ac:dyDescent="0.25">
      <c r="M5511" s="24" t="str">
        <f t="shared" si="261"/>
        <v/>
      </c>
      <c r="N5511" s="24" t="str">
        <f t="shared" si="260"/>
        <v/>
      </c>
      <c r="O5511" s="96" t="str">
        <f t="shared" si="262"/>
        <v/>
      </c>
    </row>
    <row r="5512" spans="13:15" x14ac:dyDescent="0.25">
      <c r="M5512" s="24" t="str">
        <f t="shared" si="261"/>
        <v/>
      </c>
      <c r="N5512" s="24" t="str">
        <f t="shared" ref="N5512:N5575" si="263">IF(B5512="","",IF($M5512&lt;10/48,10/48,IF($M5512&gt;39/48,39/48,$M5512)))</f>
        <v/>
      </c>
      <c r="O5512" s="96" t="str">
        <f t="shared" si="262"/>
        <v/>
      </c>
    </row>
    <row r="5513" spans="13:15" x14ac:dyDescent="0.25">
      <c r="M5513" s="24" t="str">
        <f t="shared" si="261"/>
        <v/>
      </c>
      <c r="N5513" s="24" t="str">
        <f t="shared" si="263"/>
        <v/>
      </c>
      <c r="O5513" s="96" t="str">
        <f t="shared" si="262"/>
        <v/>
      </c>
    </row>
    <row r="5514" spans="13:15" x14ac:dyDescent="0.25">
      <c r="M5514" s="24" t="str">
        <f t="shared" si="261"/>
        <v/>
      </c>
      <c r="N5514" s="24" t="str">
        <f t="shared" si="263"/>
        <v/>
      </c>
      <c r="O5514" s="96" t="str">
        <f t="shared" si="262"/>
        <v/>
      </c>
    </row>
    <row r="5515" spans="13:15" x14ac:dyDescent="0.25">
      <c r="M5515" s="24" t="str">
        <f t="shared" si="261"/>
        <v/>
      </c>
      <c r="N5515" s="24" t="str">
        <f t="shared" si="263"/>
        <v/>
      </c>
      <c r="O5515" s="96" t="str">
        <f t="shared" si="262"/>
        <v/>
      </c>
    </row>
    <row r="5516" spans="13:15" x14ac:dyDescent="0.25">
      <c r="M5516" s="24" t="str">
        <f t="shared" si="261"/>
        <v/>
      </c>
      <c r="N5516" s="24" t="str">
        <f t="shared" si="263"/>
        <v/>
      </c>
      <c r="O5516" s="96" t="str">
        <f t="shared" si="262"/>
        <v/>
      </c>
    </row>
    <row r="5517" spans="13:15" x14ac:dyDescent="0.25">
      <c r="M5517" s="24" t="str">
        <f t="shared" si="261"/>
        <v/>
      </c>
      <c r="N5517" s="24" t="str">
        <f t="shared" si="263"/>
        <v/>
      </c>
      <c r="O5517" s="96" t="str">
        <f t="shared" si="262"/>
        <v/>
      </c>
    </row>
    <row r="5518" spans="13:15" x14ac:dyDescent="0.25">
      <c r="M5518" s="24" t="str">
        <f t="shared" si="261"/>
        <v/>
      </c>
      <c r="N5518" s="24" t="str">
        <f t="shared" si="263"/>
        <v/>
      </c>
      <c r="O5518" s="96" t="str">
        <f t="shared" si="262"/>
        <v/>
      </c>
    </row>
    <row r="5519" spans="13:15" x14ac:dyDescent="0.25">
      <c r="M5519" s="24" t="str">
        <f t="shared" si="261"/>
        <v/>
      </c>
      <c r="N5519" s="24" t="str">
        <f t="shared" si="263"/>
        <v/>
      </c>
      <c r="O5519" s="96" t="str">
        <f t="shared" si="262"/>
        <v/>
      </c>
    </row>
    <row r="5520" spans="13:15" x14ac:dyDescent="0.25">
      <c r="M5520" s="24" t="str">
        <f t="shared" si="261"/>
        <v/>
      </c>
      <c r="N5520" s="24" t="str">
        <f t="shared" si="263"/>
        <v/>
      </c>
      <c r="O5520" s="96" t="str">
        <f t="shared" si="262"/>
        <v/>
      </c>
    </row>
    <row r="5521" spans="13:15" x14ac:dyDescent="0.25">
      <c r="M5521" s="24" t="str">
        <f t="shared" si="261"/>
        <v/>
      </c>
      <c r="N5521" s="24" t="str">
        <f t="shared" si="263"/>
        <v/>
      </c>
      <c r="O5521" s="96" t="str">
        <f t="shared" si="262"/>
        <v/>
      </c>
    </row>
    <row r="5522" spans="13:15" x14ac:dyDescent="0.25">
      <c r="M5522" s="24" t="str">
        <f t="shared" si="261"/>
        <v/>
      </c>
      <c r="N5522" s="24" t="str">
        <f t="shared" si="263"/>
        <v/>
      </c>
      <c r="O5522" s="96" t="str">
        <f t="shared" si="262"/>
        <v/>
      </c>
    </row>
    <row r="5523" spans="13:15" x14ac:dyDescent="0.25">
      <c r="M5523" s="24" t="str">
        <f t="shared" si="261"/>
        <v/>
      </c>
      <c r="N5523" s="24" t="str">
        <f t="shared" si="263"/>
        <v/>
      </c>
      <c r="O5523" s="96" t="str">
        <f t="shared" si="262"/>
        <v/>
      </c>
    </row>
    <row r="5524" spans="13:15" x14ac:dyDescent="0.25">
      <c r="M5524" s="24" t="str">
        <f t="shared" si="261"/>
        <v/>
      </c>
      <c r="N5524" s="24" t="str">
        <f t="shared" si="263"/>
        <v/>
      </c>
      <c r="O5524" s="96" t="str">
        <f t="shared" si="262"/>
        <v/>
      </c>
    </row>
    <row r="5525" spans="13:15" x14ac:dyDescent="0.25">
      <c r="M5525" s="24" t="str">
        <f t="shared" si="261"/>
        <v/>
      </c>
      <c r="N5525" s="24" t="str">
        <f t="shared" si="263"/>
        <v/>
      </c>
      <c r="O5525" s="96" t="str">
        <f t="shared" si="262"/>
        <v/>
      </c>
    </row>
    <row r="5526" spans="13:15" x14ac:dyDescent="0.25">
      <c r="M5526" s="24" t="str">
        <f t="shared" si="261"/>
        <v/>
      </c>
      <c r="N5526" s="24" t="str">
        <f t="shared" si="263"/>
        <v/>
      </c>
      <c r="O5526" s="96" t="str">
        <f t="shared" si="262"/>
        <v/>
      </c>
    </row>
    <row r="5527" spans="13:15" x14ac:dyDescent="0.25">
      <c r="M5527" s="24" t="str">
        <f t="shared" si="261"/>
        <v/>
      </c>
      <c r="N5527" s="24" t="str">
        <f t="shared" si="263"/>
        <v/>
      </c>
      <c r="O5527" s="96" t="str">
        <f t="shared" si="262"/>
        <v/>
      </c>
    </row>
    <row r="5528" spans="13:15" x14ac:dyDescent="0.25">
      <c r="M5528" s="24" t="str">
        <f t="shared" si="261"/>
        <v/>
      </c>
      <c r="N5528" s="24" t="str">
        <f t="shared" si="263"/>
        <v/>
      </c>
      <c r="O5528" s="96" t="str">
        <f t="shared" si="262"/>
        <v/>
      </c>
    </row>
    <row r="5529" spans="13:15" x14ac:dyDescent="0.25">
      <c r="M5529" s="24" t="str">
        <f t="shared" si="261"/>
        <v/>
      </c>
      <c r="N5529" s="24" t="str">
        <f t="shared" si="263"/>
        <v/>
      </c>
      <c r="O5529" s="96" t="str">
        <f t="shared" si="262"/>
        <v/>
      </c>
    </row>
    <row r="5530" spans="13:15" x14ac:dyDescent="0.25">
      <c r="M5530" s="24" t="str">
        <f t="shared" si="261"/>
        <v/>
      </c>
      <c r="N5530" s="24" t="str">
        <f t="shared" si="263"/>
        <v/>
      </c>
      <c r="O5530" s="96" t="str">
        <f t="shared" si="262"/>
        <v/>
      </c>
    </row>
    <row r="5531" spans="13:15" x14ac:dyDescent="0.25">
      <c r="M5531" s="24" t="str">
        <f t="shared" si="261"/>
        <v/>
      </c>
      <c r="N5531" s="24" t="str">
        <f t="shared" si="263"/>
        <v/>
      </c>
      <c r="O5531" s="96" t="str">
        <f t="shared" si="262"/>
        <v/>
      </c>
    </row>
    <row r="5532" spans="13:15" x14ac:dyDescent="0.25">
      <c r="M5532" s="24" t="str">
        <f t="shared" si="261"/>
        <v/>
      </c>
      <c r="N5532" s="24" t="str">
        <f t="shared" si="263"/>
        <v/>
      </c>
      <c r="O5532" s="96" t="str">
        <f t="shared" si="262"/>
        <v/>
      </c>
    </row>
    <row r="5533" spans="13:15" x14ac:dyDescent="0.25">
      <c r="M5533" s="24" t="str">
        <f t="shared" si="261"/>
        <v/>
      </c>
      <c r="N5533" s="24" t="str">
        <f t="shared" si="263"/>
        <v/>
      </c>
      <c r="O5533" s="96" t="str">
        <f t="shared" si="262"/>
        <v/>
      </c>
    </row>
    <row r="5534" spans="13:15" x14ac:dyDescent="0.25">
      <c r="M5534" s="24" t="str">
        <f t="shared" si="261"/>
        <v/>
      </c>
      <c r="N5534" s="24" t="str">
        <f t="shared" si="263"/>
        <v/>
      </c>
      <c r="O5534" s="96" t="str">
        <f t="shared" si="262"/>
        <v/>
      </c>
    </row>
    <row r="5535" spans="13:15" x14ac:dyDescent="0.25">
      <c r="M5535" s="24" t="str">
        <f t="shared" si="261"/>
        <v/>
      </c>
      <c r="N5535" s="24" t="str">
        <f t="shared" si="263"/>
        <v/>
      </c>
      <c r="O5535" s="96" t="str">
        <f t="shared" si="262"/>
        <v/>
      </c>
    </row>
    <row r="5536" spans="13:15" x14ac:dyDescent="0.25">
      <c r="M5536" s="24" t="str">
        <f t="shared" si="261"/>
        <v/>
      </c>
      <c r="N5536" s="24" t="str">
        <f t="shared" si="263"/>
        <v/>
      </c>
      <c r="O5536" s="96" t="str">
        <f t="shared" si="262"/>
        <v/>
      </c>
    </row>
    <row r="5537" spans="13:15" x14ac:dyDescent="0.25">
      <c r="M5537" s="24" t="str">
        <f t="shared" si="261"/>
        <v/>
      </c>
      <c r="N5537" s="24" t="str">
        <f t="shared" si="263"/>
        <v/>
      </c>
      <c r="O5537" s="96" t="str">
        <f t="shared" si="262"/>
        <v/>
      </c>
    </row>
    <row r="5538" spans="13:15" x14ac:dyDescent="0.25">
      <c r="M5538" s="24" t="str">
        <f t="shared" si="261"/>
        <v/>
      </c>
      <c r="N5538" s="24" t="str">
        <f t="shared" si="263"/>
        <v/>
      </c>
      <c r="O5538" s="96" t="str">
        <f t="shared" si="262"/>
        <v/>
      </c>
    </row>
    <row r="5539" spans="13:15" x14ac:dyDescent="0.25">
      <c r="M5539" s="24" t="str">
        <f t="shared" si="261"/>
        <v/>
      </c>
      <c r="N5539" s="24" t="str">
        <f t="shared" si="263"/>
        <v/>
      </c>
      <c r="O5539" s="96" t="str">
        <f t="shared" si="262"/>
        <v/>
      </c>
    </row>
    <row r="5540" spans="13:15" x14ac:dyDescent="0.25">
      <c r="M5540" s="24" t="str">
        <f t="shared" si="261"/>
        <v/>
      </c>
      <c r="N5540" s="24" t="str">
        <f t="shared" si="263"/>
        <v/>
      </c>
      <c r="O5540" s="96" t="str">
        <f t="shared" si="262"/>
        <v/>
      </c>
    </row>
    <row r="5541" spans="13:15" x14ac:dyDescent="0.25">
      <c r="M5541" s="24" t="str">
        <f t="shared" si="261"/>
        <v/>
      </c>
      <c r="N5541" s="24" t="str">
        <f t="shared" si="263"/>
        <v/>
      </c>
      <c r="O5541" s="96" t="str">
        <f t="shared" si="262"/>
        <v/>
      </c>
    </row>
    <row r="5542" spans="13:15" x14ac:dyDescent="0.25">
      <c r="M5542" s="24" t="str">
        <f t="shared" si="261"/>
        <v/>
      </c>
      <c r="N5542" s="24" t="str">
        <f t="shared" si="263"/>
        <v/>
      </c>
      <c r="O5542" s="96" t="str">
        <f t="shared" si="262"/>
        <v/>
      </c>
    </row>
    <row r="5543" spans="13:15" x14ac:dyDescent="0.25">
      <c r="M5543" s="24" t="str">
        <f t="shared" si="261"/>
        <v/>
      </c>
      <c r="N5543" s="24" t="str">
        <f t="shared" si="263"/>
        <v/>
      </c>
      <c r="O5543" s="96" t="str">
        <f t="shared" si="262"/>
        <v/>
      </c>
    </row>
    <row r="5544" spans="13:15" x14ac:dyDescent="0.25">
      <c r="M5544" s="24" t="str">
        <f t="shared" si="261"/>
        <v/>
      </c>
      <c r="N5544" s="24" t="str">
        <f t="shared" si="263"/>
        <v/>
      </c>
      <c r="O5544" s="96" t="str">
        <f t="shared" si="262"/>
        <v/>
      </c>
    </row>
    <row r="5545" spans="13:15" x14ac:dyDescent="0.25">
      <c r="M5545" s="24" t="str">
        <f t="shared" si="261"/>
        <v/>
      </c>
      <c r="N5545" s="24" t="str">
        <f t="shared" si="263"/>
        <v/>
      </c>
      <c r="O5545" s="96" t="str">
        <f t="shared" si="262"/>
        <v/>
      </c>
    </row>
    <row r="5546" spans="13:15" x14ac:dyDescent="0.25">
      <c r="M5546" s="24" t="str">
        <f t="shared" si="261"/>
        <v/>
      </c>
      <c r="N5546" s="24" t="str">
        <f t="shared" si="263"/>
        <v/>
      </c>
      <c r="O5546" s="96" t="str">
        <f t="shared" si="262"/>
        <v/>
      </c>
    </row>
    <row r="5547" spans="13:15" x14ac:dyDescent="0.25">
      <c r="M5547" s="24" t="str">
        <f t="shared" si="261"/>
        <v/>
      </c>
      <c r="N5547" s="24" t="str">
        <f t="shared" si="263"/>
        <v/>
      </c>
      <c r="O5547" s="96" t="str">
        <f t="shared" si="262"/>
        <v/>
      </c>
    </row>
    <row r="5548" spans="13:15" x14ac:dyDescent="0.25">
      <c r="M5548" s="24" t="str">
        <f t="shared" si="261"/>
        <v/>
      </c>
      <c r="N5548" s="24" t="str">
        <f t="shared" si="263"/>
        <v/>
      </c>
      <c r="O5548" s="96" t="str">
        <f t="shared" si="262"/>
        <v/>
      </c>
    </row>
    <row r="5549" spans="13:15" x14ac:dyDescent="0.25">
      <c r="M5549" s="24" t="str">
        <f t="shared" si="261"/>
        <v/>
      </c>
      <c r="N5549" s="24" t="str">
        <f t="shared" si="263"/>
        <v/>
      </c>
      <c r="O5549" s="96" t="str">
        <f t="shared" si="262"/>
        <v/>
      </c>
    </row>
    <row r="5550" spans="13:15" x14ac:dyDescent="0.25">
      <c r="M5550" s="24" t="str">
        <f t="shared" si="261"/>
        <v/>
      </c>
      <c r="N5550" s="24" t="str">
        <f t="shared" si="263"/>
        <v/>
      </c>
      <c r="O5550" s="96" t="str">
        <f t="shared" si="262"/>
        <v/>
      </c>
    </row>
    <row r="5551" spans="13:15" x14ac:dyDescent="0.25">
      <c r="M5551" s="24" t="str">
        <f t="shared" si="261"/>
        <v/>
      </c>
      <c r="N5551" s="24" t="str">
        <f t="shared" si="263"/>
        <v/>
      </c>
      <c r="O5551" s="96" t="str">
        <f t="shared" si="262"/>
        <v/>
      </c>
    </row>
    <row r="5552" spans="13:15" x14ac:dyDescent="0.25">
      <c r="M5552" s="24" t="str">
        <f t="shared" si="261"/>
        <v/>
      </c>
      <c r="N5552" s="24" t="str">
        <f t="shared" si="263"/>
        <v/>
      </c>
      <c r="O5552" s="96" t="str">
        <f t="shared" si="262"/>
        <v/>
      </c>
    </row>
    <row r="5553" spans="13:15" x14ac:dyDescent="0.25">
      <c r="M5553" s="24" t="str">
        <f t="shared" si="261"/>
        <v/>
      </c>
      <c r="N5553" s="24" t="str">
        <f t="shared" si="263"/>
        <v/>
      </c>
      <c r="O5553" s="96" t="str">
        <f t="shared" si="262"/>
        <v/>
      </c>
    </row>
    <row r="5554" spans="13:15" x14ac:dyDescent="0.25">
      <c r="M5554" s="24" t="str">
        <f t="shared" si="261"/>
        <v/>
      </c>
      <c r="N5554" s="24" t="str">
        <f t="shared" si="263"/>
        <v/>
      </c>
      <c r="O5554" s="96" t="str">
        <f t="shared" si="262"/>
        <v/>
      </c>
    </row>
    <row r="5555" spans="13:15" x14ac:dyDescent="0.25">
      <c r="M5555" s="24" t="str">
        <f t="shared" si="261"/>
        <v/>
      </c>
      <c r="N5555" s="24" t="str">
        <f t="shared" si="263"/>
        <v/>
      </c>
      <c r="O5555" s="96" t="str">
        <f t="shared" si="262"/>
        <v/>
      </c>
    </row>
    <row r="5556" spans="13:15" x14ac:dyDescent="0.25">
      <c r="M5556" s="24" t="str">
        <f t="shared" si="261"/>
        <v/>
      </c>
      <c r="N5556" s="24" t="str">
        <f t="shared" si="263"/>
        <v/>
      </c>
      <c r="O5556" s="96" t="str">
        <f t="shared" si="262"/>
        <v/>
      </c>
    </row>
    <row r="5557" spans="13:15" x14ac:dyDescent="0.25">
      <c r="M5557" s="24" t="str">
        <f t="shared" si="261"/>
        <v/>
      </c>
      <c r="N5557" s="24" t="str">
        <f t="shared" si="263"/>
        <v/>
      </c>
      <c r="O5557" s="96" t="str">
        <f t="shared" si="262"/>
        <v/>
      </c>
    </row>
    <row r="5558" spans="13:15" x14ac:dyDescent="0.25">
      <c r="M5558" s="24" t="str">
        <f t="shared" si="261"/>
        <v/>
      </c>
      <c r="N5558" s="24" t="str">
        <f t="shared" si="263"/>
        <v/>
      </c>
      <c r="O5558" s="96" t="str">
        <f t="shared" si="262"/>
        <v/>
      </c>
    </row>
    <row r="5559" spans="13:15" x14ac:dyDescent="0.25">
      <c r="M5559" s="24" t="str">
        <f t="shared" si="261"/>
        <v/>
      </c>
      <c r="N5559" s="24" t="str">
        <f t="shared" si="263"/>
        <v/>
      </c>
      <c r="O5559" s="96" t="str">
        <f t="shared" si="262"/>
        <v/>
      </c>
    </row>
    <row r="5560" spans="13:15" x14ac:dyDescent="0.25">
      <c r="M5560" s="24" t="str">
        <f t="shared" si="261"/>
        <v/>
      </c>
      <c r="N5560" s="24" t="str">
        <f t="shared" si="263"/>
        <v/>
      </c>
      <c r="O5560" s="96" t="str">
        <f t="shared" si="262"/>
        <v/>
      </c>
    </row>
    <row r="5561" spans="13:15" x14ac:dyDescent="0.25">
      <c r="M5561" s="24" t="str">
        <f t="shared" si="261"/>
        <v/>
      </c>
      <c r="N5561" s="24" t="str">
        <f t="shared" si="263"/>
        <v/>
      </c>
      <c r="O5561" s="96" t="str">
        <f t="shared" si="262"/>
        <v/>
      </c>
    </row>
    <row r="5562" spans="13:15" x14ac:dyDescent="0.25">
      <c r="M5562" s="24" t="str">
        <f t="shared" si="261"/>
        <v/>
      </c>
      <c r="N5562" s="24" t="str">
        <f t="shared" si="263"/>
        <v/>
      </c>
      <c r="O5562" s="96" t="str">
        <f t="shared" si="262"/>
        <v/>
      </c>
    </row>
    <row r="5563" spans="13:15" x14ac:dyDescent="0.25">
      <c r="M5563" s="24" t="str">
        <f t="shared" si="261"/>
        <v/>
      </c>
      <c r="N5563" s="24" t="str">
        <f t="shared" si="263"/>
        <v/>
      </c>
      <c r="O5563" s="96" t="str">
        <f t="shared" si="262"/>
        <v/>
      </c>
    </row>
    <row r="5564" spans="13:15" x14ac:dyDescent="0.25">
      <c r="M5564" s="24" t="str">
        <f t="shared" si="261"/>
        <v/>
      </c>
      <c r="N5564" s="24" t="str">
        <f t="shared" si="263"/>
        <v/>
      </c>
      <c r="O5564" s="96" t="str">
        <f t="shared" si="262"/>
        <v/>
      </c>
    </row>
    <row r="5565" spans="13:15" x14ac:dyDescent="0.25">
      <c r="M5565" s="24" t="str">
        <f t="shared" si="261"/>
        <v/>
      </c>
      <c r="N5565" s="24" t="str">
        <f t="shared" si="263"/>
        <v/>
      </c>
      <c r="O5565" s="96" t="str">
        <f t="shared" si="262"/>
        <v/>
      </c>
    </row>
    <row r="5566" spans="13:15" x14ac:dyDescent="0.25">
      <c r="M5566" s="24" t="str">
        <f t="shared" si="261"/>
        <v/>
      </c>
      <c r="N5566" s="24" t="str">
        <f t="shared" si="263"/>
        <v/>
      </c>
      <c r="O5566" s="96" t="str">
        <f t="shared" si="262"/>
        <v/>
      </c>
    </row>
    <row r="5567" spans="13:15" x14ac:dyDescent="0.25">
      <c r="M5567" s="24" t="str">
        <f t="shared" si="261"/>
        <v/>
      </c>
      <c r="N5567" s="24" t="str">
        <f t="shared" si="263"/>
        <v/>
      </c>
      <c r="O5567" s="96" t="str">
        <f t="shared" si="262"/>
        <v/>
      </c>
    </row>
    <row r="5568" spans="13:15" x14ac:dyDescent="0.25">
      <c r="M5568" s="24" t="str">
        <f t="shared" si="261"/>
        <v/>
      </c>
      <c r="N5568" s="24" t="str">
        <f t="shared" si="263"/>
        <v/>
      </c>
      <c r="O5568" s="96" t="str">
        <f t="shared" si="262"/>
        <v/>
      </c>
    </row>
    <row r="5569" spans="13:15" x14ac:dyDescent="0.25">
      <c r="M5569" s="24" t="str">
        <f t="shared" ref="M5569:M5632" si="264">IF($B5569="","",_xlfn.NUMBERVALUE(LEFT($J5569,5)))</f>
        <v/>
      </c>
      <c r="N5569" s="24" t="str">
        <f t="shared" si="263"/>
        <v/>
      </c>
      <c r="O5569" s="96" t="str">
        <f t="shared" si="262"/>
        <v/>
      </c>
    </row>
    <row r="5570" spans="13:15" x14ac:dyDescent="0.25">
      <c r="M5570" s="24" t="str">
        <f t="shared" si="264"/>
        <v/>
      </c>
      <c r="N5570" s="24" t="str">
        <f t="shared" si="263"/>
        <v/>
      </c>
      <c r="O5570" s="96" t="str">
        <f t="shared" si="262"/>
        <v/>
      </c>
    </row>
    <row r="5571" spans="13:15" x14ac:dyDescent="0.25">
      <c r="M5571" s="24" t="str">
        <f t="shared" si="264"/>
        <v/>
      </c>
      <c r="N5571" s="24" t="str">
        <f t="shared" si="263"/>
        <v/>
      </c>
      <c r="O5571" s="96" t="str">
        <f t="shared" ref="O5571:O5634" si="265">IF($A5571="","",HOUR($N5571))</f>
        <v/>
      </c>
    </row>
    <row r="5572" spans="13:15" x14ac:dyDescent="0.25">
      <c r="M5572" s="24" t="str">
        <f t="shared" si="264"/>
        <v/>
      </c>
      <c r="N5572" s="24" t="str">
        <f t="shared" si="263"/>
        <v/>
      </c>
      <c r="O5572" s="96" t="str">
        <f t="shared" si="265"/>
        <v/>
      </c>
    </row>
    <row r="5573" spans="13:15" x14ac:dyDescent="0.25">
      <c r="M5573" s="24" t="str">
        <f t="shared" si="264"/>
        <v/>
      </c>
      <c r="N5573" s="24" t="str">
        <f t="shared" si="263"/>
        <v/>
      </c>
      <c r="O5573" s="96" t="str">
        <f t="shared" si="265"/>
        <v/>
      </c>
    </row>
    <row r="5574" spans="13:15" x14ac:dyDescent="0.25">
      <c r="M5574" s="24" t="str">
        <f t="shared" si="264"/>
        <v/>
      </c>
      <c r="N5574" s="24" t="str">
        <f t="shared" si="263"/>
        <v/>
      </c>
      <c r="O5574" s="96" t="str">
        <f t="shared" si="265"/>
        <v/>
      </c>
    </row>
    <row r="5575" spans="13:15" x14ac:dyDescent="0.25">
      <c r="M5575" s="24" t="str">
        <f t="shared" si="264"/>
        <v/>
      </c>
      <c r="N5575" s="24" t="str">
        <f t="shared" si="263"/>
        <v/>
      </c>
      <c r="O5575" s="96" t="str">
        <f t="shared" si="265"/>
        <v/>
      </c>
    </row>
    <row r="5576" spans="13:15" x14ac:dyDescent="0.25">
      <c r="M5576" s="24" t="str">
        <f t="shared" si="264"/>
        <v/>
      </c>
      <c r="N5576" s="24" t="str">
        <f t="shared" ref="N5576:N5639" si="266">IF(B5576="","",IF($M5576&lt;10/48,10/48,IF($M5576&gt;39/48,39/48,$M5576)))</f>
        <v/>
      </c>
      <c r="O5576" s="96" t="str">
        <f t="shared" si="265"/>
        <v/>
      </c>
    </row>
    <row r="5577" spans="13:15" x14ac:dyDescent="0.25">
      <c r="M5577" s="24" t="str">
        <f t="shared" si="264"/>
        <v/>
      </c>
      <c r="N5577" s="24" t="str">
        <f t="shared" si="266"/>
        <v/>
      </c>
      <c r="O5577" s="96" t="str">
        <f t="shared" si="265"/>
        <v/>
      </c>
    </row>
    <row r="5578" spans="13:15" x14ac:dyDescent="0.25">
      <c r="M5578" s="24" t="str">
        <f t="shared" si="264"/>
        <v/>
      </c>
      <c r="N5578" s="24" t="str">
        <f t="shared" si="266"/>
        <v/>
      </c>
      <c r="O5578" s="96" t="str">
        <f t="shared" si="265"/>
        <v/>
      </c>
    </row>
    <row r="5579" spans="13:15" x14ac:dyDescent="0.25">
      <c r="M5579" s="24" t="str">
        <f t="shared" si="264"/>
        <v/>
      </c>
      <c r="N5579" s="24" t="str">
        <f t="shared" si="266"/>
        <v/>
      </c>
      <c r="O5579" s="96" t="str">
        <f t="shared" si="265"/>
        <v/>
      </c>
    </row>
    <row r="5580" spans="13:15" x14ac:dyDescent="0.25">
      <c r="M5580" s="24" t="str">
        <f t="shared" si="264"/>
        <v/>
      </c>
      <c r="N5580" s="24" t="str">
        <f t="shared" si="266"/>
        <v/>
      </c>
      <c r="O5580" s="96" t="str">
        <f t="shared" si="265"/>
        <v/>
      </c>
    </row>
    <row r="5581" spans="13:15" x14ac:dyDescent="0.25">
      <c r="M5581" s="24" t="str">
        <f t="shared" si="264"/>
        <v/>
      </c>
      <c r="N5581" s="24" t="str">
        <f t="shared" si="266"/>
        <v/>
      </c>
      <c r="O5581" s="96" t="str">
        <f t="shared" si="265"/>
        <v/>
      </c>
    </row>
    <row r="5582" spans="13:15" x14ac:dyDescent="0.25">
      <c r="M5582" s="24" t="str">
        <f t="shared" si="264"/>
        <v/>
      </c>
      <c r="N5582" s="24" t="str">
        <f t="shared" si="266"/>
        <v/>
      </c>
      <c r="O5582" s="96" t="str">
        <f t="shared" si="265"/>
        <v/>
      </c>
    </row>
    <row r="5583" spans="13:15" x14ac:dyDescent="0.25">
      <c r="M5583" s="24" t="str">
        <f t="shared" si="264"/>
        <v/>
      </c>
      <c r="N5583" s="24" t="str">
        <f t="shared" si="266"/>
        <v/>
      </c>
      <c r="O5583" s="96" t="str">
        <f t="shared" si="265"/>
        <v/>
      </c>
    </row>
    <row r="5584" spans="13:15" x14ac:dyDescent="0.25">
      <c r="M5584" s="24" t="str">
        <f t="shared" si="264"/>
        <v/>
      </c>
      <c r="N5584" s="24" t="str">
        <f t="shared" si="266"/>
        <v/>
      </c>
      <c r="O5584" s="96" t="str">
        <f t="shared" si="265"/>
        <v/>
      </c>
    </row>
    <row r="5585" spans="13:15" x14ac:dyDescent="0.25">
      <c r="M5585" s="24" t="str">
        <f t="shared" si="264"/>
        <v/>
      </c>
      <c r="N5585" s="24" t="str">
        <f t="shared" si="266"/>
        <v/>
      </c>
      <c r="O5585" s="96" t="str">
        <f t="shared" si="265"/>
        <v/>
      </c>
    </row>
    <row r="5586" spans="13:15" x14ac:dyDescent="0.25">
      <c r="M5586" s="24" t="str">
        <f t="shared" si="264"/>
        <v/>
      </c>
      <c r="N5586" s="24" t="str">
        <f t="shared" si="266"/>
        <v/>
      </c>
      <c r="O5586" s="96" t="str">
        <f t="shared" si="265"/>
        <v/>
      </c>
    </row>
    <row r="5587" spans="13:15" x14ac:dyDescent="0.25">
      <c r="M5587" s="24" t="str">
        <f t="shared" si="264"/>
        <v/>
      </c>
      <c r="N5587" s="24" t="str">
        <f t="shared" si="266"/>
        <v/>
      </c>
      <c r="O5587" s="96" t="str">
        <f t="shared" si="265"/>
        <v/>
      </c>
    </row>
    <row r="5588" spans="13:15" x14ac:dyDescent="0.25">
      <c r="M5588" s="24" t="str">
        <f t="shared" si="264"/>
        <v/>
      </c>
      <c r="N5588" s="24" t="str">
        <f t="shared" si="266"/>
        <v/>
      </c>
      <c r="O5588" s="96" t="str">
        <f t="shared" si="265"/>
        <v/>
      </c>
    </row>
    <row r="5589" spans="13:15" x14ac:dyDescent="0.25">
      <c r="M5589" s="24" t="str">
        <f t="shared" si="264"/>
        <v/>
      </c>
      <c r="N5589" s="24" t="str">
        <f t="shared" si="266"/>
        <v/>
      </c>
      <c r="O5589" s="96" t="str">
        <f t="shared" si="265"/>
        <v/>
      </c>
    </row>
    <row r="5590" spans="13:15" x14ac:dyDescent="0.25">
      <c r="M5590" s="24" t="str">
        <f t="shared" si="264"/>
        <v/>
      </c>
      <c r="N5590" s="24" t="str">
        <f t="shared" si="266"/>
        <v/>
      </c>
      <c r="O5590" s="96" t="str">
        <f t="shared" si="265"/>
        <v/>
      </c>
    </row>
    <row r="5591" spans="13:15" x14ac:dyDescent="0.25">
      <c r="M5591" s="24" t="str">
        <f t="shared" si="264"/>
        <v/>
      </c>
      <c r="N5591" s="24" t="str">
        <f t="shared" si="266"/>
        <v/>
      </c>
      <c r="O5591" s="96" t="str">
        <f t="shared" si="265"/>
        <v/>
      </c>
    </row>
    <row r="5592" spans="13:15" x14ac:dyDescent="0.25">
      <c r="M5592" s="24" t="str">
        <f t="shared" si="264"/>
        <v/>
      </c>
      <c r="N5592" s="24" t="str">
        <f t="shared" si="266"/>
        <v/>
      </c>
      <c r="O5592" s="96" t="str">
        <f t="shared" si="265"/>
        <v/>
      </c>
    </row>
    <row r="5593" spans="13:15" x14ac:dyDescent="0.25">
      <c r="M5593" s="24" t="str">
        <f t="shared" si="264"/>
        <v/>
      </c>
      <c r="N5593" s="24" t="str">
        <f t="shared" si="266"/>
        <v/>
      </c>
      <c r="O5593" s="96" t="str">
        <f t="shared" si="265"/>
        <v/>
      </c>
    </row>
    <row r="5594" spans="13:15" x14ac:dyDescent="0.25">
      <c r="M5594" s="24" t="str">
        <f t="shared" si="264"/>
        <v/>
      </c>
      <c r="N5594" s="24" t="str">
        <f t="shared" si="266"/>
        <v/>
      </c>
      <c r="O5594" s="96" t="str">
        <f t="shared" si="265"/>
        <v/>
      </c>
    </row>
    <row r="5595" spans="13:15" x14ac:dyDescent="0.25">
      <c r="M5595" s="24" t="str">
        <f t="shared" si="264"/>
        <v/>
      </c>
      <c r="N5595" s="24" t="str">
        <f t="shared" si="266"/>
        <v/>
      </c>
      <c r="O5595" s="96" t="str">
        <f t="shared" si="265"/>
        <v/>
      </c>
    </row>
    <row r="5596" spans="13:15" x14ac:dyDescent="0.25">
      <c r="M5596" s="24" t="str">
        <f t="shared" si="264"/>
        <v/>
      </c>
      <c r="N5596" s="24" t="str">
        <f t="shared" si="266"/>
        <v/>
      </c>
      <c r="O5596" s="96" t="str">
        <f t="shared" si="265"/>
        <v/>
      </c>
    </row>
    <row r="5597" spans="13:15" x14ac:dyDescent="0.25">
      <c r="M5597" s="24" t="str">
        <f t="shared" si="264"/>
        <v/>
      </c>
      <c r="N5597" s="24" t="str">
        <f t="shared" si="266"/>
        <v/>
      </c>
      <c r="O5597" s="96" t="str">
        <f t="shared" si="265"/>
        <v/>
      </c>
    </row>
    <row r="5598" spans="13:15" x14ac:dyDescent="0.25">
      <c r="M5598" s="24" t="str">
        <f t="shared" si="264"/>
        <v/>
      </c>
      <c r="N5598" s="24" t="str">
        <f t="shared" si="266"/>
        <v/>
      </c>
      <c r="O5598" s="96" t="str">
        <f t="shared" si="265"/>
        <v/>
      </c>
    </row>
    <row r="5599" spans="13:15" x14ac:dyDescent="0.25">
      <c r="M5599" s="24" t="str">
        <f t="shared" si="264"/>
        <v/>
      </c>
      <c r="N5599" s="24" t="str">
        <f t="shared" si="266"/>
        <v/>
      </c>
      <c r="O5599" s="96" t="str">
        <f t="shared" si="265"/>
        <v/>
      </c>
    </row>
    <row r="5600" spans="13:15" x14ac:dyDescent="0.25">
      <c r="M5600" s="24" t="str">
        <f t="shared" si="264"/>
        <v/>
      </c>
      <c r="N5600" s="24" t="str">
        <f t="shared" si="266"/>
        <v/>
      </c>
      <c r="O5600" s="96" t="str">
        <f t="shared" si="265"/>
        <v/>
      </c>
    </row>
    <row r="5601" spans="13:15" x14ac:dyDescent="0.25">
      <c r="M5601" s="24" t="str">
        <f t="shared" si="264"/>
        <v/>
      </c>
      <c r="N5601" s="24" t="str">
        <f t="shared" si="266"/>
        <v/>
      </c>
      <c r="O5601" s="96" t="str">
        <f t="shared" si="265"/>
        <v/>
      </c>
    </row>
    <row r="5602" spans="13:15" x14ac:dyDescent="0.25">
      <c r="M5602" s="24" t="str">
        <f t="shared" si="264"/>
        <v/>
      </c>
      <c r="N5602" s="24" t="str">
        <f t="shared" si="266"/>
        <v/>
      </c>
      <c r="O5602" s="96" t="str">
        <f t="shared" si="265"/>
        <v/>
      </c>
    </row>
    <row r="5603" spans="13:15" x14ac:dyDescent="0.25">
      <c r="M5603" s="24" t="str">
        <f t="shared" si="264"/>
        <v/>
      </c>
      <c r="N5603" s="24" t="str">
        <f t="shared" si="266"/>
        <v/>
      </c>
      <c r="O5603" s="96" t="str">
        <f t="shared" si="265"/>
        <v/>
      </c>
    </row>
    <row r="5604" spans="13:15" x14ac:dyDescent="0.25">
      <c r="M5604" s="24" t="str">
        <f t="shared" si="264"/>
        <v/>
      </c>
      <c r="N5604" s="24" t="str">
        <f t="shared" si="266"/>
        <v/>
      </c>
      <c r="O5604" s="96" t="str">
        <f t="shared" si="265"/>
        <v/>
      </c>
    </row>
    <row r="5605" spans="13:15" x14ac:dyDescent="0.25">
      <c r="M5605" s="24" t="str">
        <f t="shared" si="264"/>
        <v/>
      </c>
      <c r="N5605" s="24" t="str">
        <f t="shared" si="266"/>
        <v/>
      </c>
      <c r="O5605" s="96" t="str">
        <f t="shared" si="265"/>
        <v/>
      </c>
    </row>
    <row r="5606" spans="13:15" x14ac:dyDescent="0.25">
      <c r="M5606" s="24" t="str">
        <f t="shared" si="264"/>
        <v/>
      </c>
      <c r="N5606" s="24" t="str">
        <f t="shared" si="266"/>
        <v/>
      </c>
      <c r="O5606" s="96" t="str">
        <f t="shared" si="265"/>
        <v/>
      </c>
    </row>
    <row r="5607" spans="13:15" x14ac:dyDescent="0.25">
      <c r="M5607" s="24" t="str">
        <f t="shared" si="264"/>
        <v/>
      </c>
      <c r="N5607" s="24" t="str">
        <f t="shared" si="266"/>
        <v/>
      </c>
      <c r="O5607" s="96" t="str">
        <f t="shared" si="265"/>
        <v/>
      </c>
    </row>
    <row r="5608" spans="13:15" x14ac:dyDescent="0.25">
      <c r="M5608" s="24" t="str">
        <f t="shared" si="264"/>
        <v/>
      </c>
      <c r="N5608" s="24" t="str">
        <f t="shared" si="266"/>
        <v/>
      </c>
      <c r="O5608" s="96" t="str">
        <f t="shared" si="265"/>
        <v/>
      </c>
    </row>
    <row r="5609" spans="13:15" x14ac:dyDescent="0.25">
      <c r="M5609" s="24" t="str">
        <f t="shared" si="264"/>
        <v/>
      </c>
      <c r="N5609" s="24" t="str">
        <f t="shared" si="266"/>
        <v/>
      </c>
      <c r="O5609" s="96" t="str">
        <f t="shared" si="265"/>
        <v/>
      </c>
    </row>
    <row r="5610" spans="13:15" x14ac:dyDescent="0.25">
      <c r="M5610" s="24" t="str">
        <f t="shared" si="264"/>
        <v/>
      </c>
      <c r="N5610" s="24" t="str">
        <f t="shared" si="266"/>
        <v/>
      </c>
      <c r="O5610" s="96" t="str">
        <f t="shared" si="265"/>
        <v/>
      </c>
    </row>
    <row r="5611" spans="13:15" x14ac:dyDescent="0.25">
      <c r="M5611" s="24" t="str">
        <f t="shared" si="264"/>
        <v/>
      </c>
      <c r="N5611" s="24" t="str">
        <f t="shared" si="266"/>
        <v/>
      </c>
      <c r="O5611" s="96" t="str">
        <f t="shared" si="265"/>
        <v/>
      </c>
    </row>
    <row r="5612" spans="13:15" x14ac:dyDescent="0.25">
      <c r="M5612" s="24" t="str">
        <f t="shared" si="264"/>
        <v/>
      </c>
      <c r="N5612" s="24" t="str">
        <f t="shared" si="266"/>
        <v/>
      </c>
      <c r="O5612" s="96" t="str">
        <f t="shared" si="265"/>
        <v/>
      </c>
    </row>
    <row r="5613" spans="13:15" x14ac:dyDescent="0.25">
      <c r="M5613" s="24" t="str">
        <f t="shared" si="264"/>
        <v/>
      </c>
      <c r="N5613" s="24" t="str">
        <f t="shared" si="266"/>
        <v/>
      </c>
      <c r="O5613" s="96" t="str">
        <f t="shared" si="265"/>
        <v/>
      </c>
    </row>
    <row r="5614" spans="13:15" x14ac:dyDescent="0.25">
      <c r="M5614" s="24" t="str">
        <f t="shared" si="264"/>
        <v/>
      </c>
      <c r="N5614" s="24" t="str">
        <f t="shared" si="266"/>
        <v/>
      </c>
      <c r="O5614" s="96" t="str">
        <f t="shared" si="265"/>
        <v/>
      </c>
    </row>
    <row r="5615" spans="13:15" x14ac:dyDescent="0.25">
      <c r="M5615" s="24" t="str">
        <f t="shared" si="264"/>
        <v/>
      </c>
      <c r="N5615" s="24" t="str">
        <f t="shared" si="266"/>
        <v/>
      </c>
      <c r="O5615" s="96" t="str">
        <f t="shared" si="265"/>
        <v/>
      </c>
    </row>
    <row r="5616" spans="13:15" x14ac:dyDescent="0.25">
      <c r="M5616" s="24" t="str">
        <f t="shared" si="264"/>
        <v/>
      </c>
      <c r="N5616" s="24" t="str">
        <f t="shared" si="266"/>
        <v/>
      </c>
      <c r="O5616" s="96" t="str">
        <f t="shared" si="265"/>
        <v/>
      </c>
    </row>
    <row r="5617" spans="13:15" x14ac:dyDescent="0.25">
      <c r="M5617" s="24" t="str">
        <f t="shared" si="264"/>
        <v/>
      </c>
      <c r="N5617" s="24" t="str">
        <f t="shared" si="266"/>
        <v/>
      </c>
      <c r="O5617" s="96" t="str">
        <f t="shared" si="265"/>
        <v/>
      </c>
    </row>
    <row r="5618" spans="13:15" x14ac:dyDescent="0.25">
      <c r="M5618" s="24" t="str">
        <f t="shared" si="264"/>
        <v/>
      </c>
      <c r="N5618" s="24" t="str">
        <f t="shared" si="266"/>
        <v/>
      </c>
      <c r="O5618" s="96" t="str">
        <f t="shared" si="265"/>
        <v/>
      </c>
    </row>
    <row r="5619" spans="13:15" x14ac:dyDescent="0.25">
      <c r="M5619" s="24" t="str">
        <f t="shared" si="264"/>
        <v/>
      </c>
      <c r="N5619" s="24" t="str">
        <f t="shared" si="266"/>
        <v/>
      </c>
      <c r="O5619" s="96" t="str">
        <f t="shared" si="265"/>
        <v/>
      </c>
    </row>
    <row r="5620" spans="13:15" x14ac:dyDescent="0.25">
      <c r="M5620" s="24" t="str">
        <f t="shared" si="264"/>
        <v/>
      </c>
      <c r="N5620" s="24" t="str">
        <f t="shared" si="266"/>
        <v/>
      </c>
      <c r="O5620" s="96" t="str">
        <f t="shared" si="265"/>
        <v/>
      </c>
    </row>
    <row r="5621" spans="13:15" x14ac:dyDescent="0.25">
      <c r="M5621" s="24" t="str">
        <f t="shared" si="264"/>
        <v/>
      </c>
      <c r="N5621" s="24" t="str">
        <f t="shared" si="266"/>
        <v/>
      </c>
      <c r="O5621" s="96" t="str">
        <f t="shared" si="265"/>
        <v/>
      </c>
    </row>
    <row r="5622" spans="13:15" x14ac:dyDescent="0.25">
      <c r="M5622" s="24" t="str">
        <f t="shared" si="264"/>
        <v/>
      </c>
      <c r="N5622" s="24" t="str">
        <f t="shared" si="266"/>
        <v/>
      </c>
      <c r="O5622" s="96" t="str">
        <f t="shared" si="265"/>
        <v/>
      </c>
    </row>
    <row r="5623" spans="13:15" x14ac:dyDescent="0.25">
      <c r="M5623" s="24" t="str">
        <f t="shared" si="264"/>
        <v/>
      </c>
      <c r="N5623" s="24" t="str">
        <f t="shared" si="266"/>
        <v/>
      </c>
      <c r="O5623" s="96" t="str">
        <f t="shared" si="265"/>
        <v/>
      </c>
    </row>
    <row r="5624" spans="13:15" x14ac:dyDescent="0.25">
      <c r="M5624" s="24" t="str">
        <f t="shared" si="264"/>
        <v/>
      </c>
      <c r="N5624" s="24" t="str">
        <f t="shared" si="266"/>
        <v/>
      </c>
      <c r="O5624" s="96" t="str">
        <f t="shared" si="265"/>
        <v/>
      </c>
    </row>
    <row r="5625" spans="13:15" x14ac:dyDescent="0.25">
      <c r="M5625" s="24" t="str">
        <f t="shared" si="264"/>
        <v/>
      </c>
      <c r="N5625" s="24" t="str">
        <f t="shared" si="266"/>
        <v/>
      </c>
      <c r="O5625" s="96" t="str">
        <f t="shared" si="265"/>
        <v/>
      </c>
    </row>
    <row r="5626" spans="13:15" x14ac:dyDescent="0.25">
      <c r="M5626" s="24" t="str">
        <f t="shared" si="264"/>
        <v/>
      </c>
      <c r="N5626" s="24" t="str">
        <f t="shared" si="266"/>
        <v/>
      </c>
      <c r="O5626" s="96" t="str">
        <f t="shared" si="265"/>
        <v/>
      </c>
    </row>
    <row r="5627" spans="13:15" x14ac:dyDescent="0.25">
      <c r="M5627" s="24" t="str">
        <f t="shared" si="264"/>
        <v/>
      </c>
      <c r="N5627" s="24" t="str">
        <f t="shared" si="266"/>
        <v/>
      </c>
      <c r="O5627" s="96" t="str">
        <f t="shared" si="265"/>
        <v/>
      </c>
    </row>
    <row r="5628" spans="13:15" x14ac:dyDescent="0.25">
      <c r="M5628" s="24" t="str">
        <f t="shared" si="264"/>
        <v/>
      </c>
      <c r="N5628" s="24" t="str">
        <f t="shared" si="266"/>
        <v/>
      </c>
      <c r="O5628" s="96" t="str">
        <f t="shared" si="265"/>
        <v/>
      </c>
    </row>
    <row r="5629" spans="13:15" x14ac:dyDescent="0.25">
      <c r="M5629" s="24" t="str">
        <f t="shared" si="264"/>
        <v/>
      </c>
      <c r="N5629" s="24" t="str">
        <f t="shared" si="266"/>
        <v/>
      </c>
      <c r="O5629" s="96" t="str">
        <f t="shared" si="265"/>
        <v/>
      </c>
    </row>
    <row r="5630" spans="13:15" x14ac:dyDescent="0.25">
      <c r="M5630" s="24" t="str">
        <f t="shared" si="264"/>
        <v/>
      </c>
      <c r="N5630" s="24" t="str">
        <f t="shared" si="266"/>
        <v/>
      </c>
      <c r="O5630" s="96" t="str">
        <f t="shared" si="265"/>
        <v/>
      </c>
    </row>
    <row r="5631" spans="13:15" x14ac:dyDescent="0.25">
      <c r="M5631" s="24" t="str">
        <f t="shared" si="264"/>
        <v/>
      </c>
      <c r="N5631" s="24" t="str">
        <f t="shared" si="266"/>
        <v/>
      </c>
      <c r="O5631" s="96" t="str">
        <f t="shared" si="265"/>
        <v/>
      </c>
    </row>
    <row r="5632" spans="13:15" x14ac:dyDescent="0.25">
      <c r="M5632" s="24" t="str">
        <f t="shared" si="264"/>
        <v/>
      </c>
      <c r="N5632" s="24" t="str">
        <f t="shared" si="266"/>
        <v/>
      </c>
      <c r="O5632" s="96" t="str">
        <f t="shared" si="265"/>
        <v/>
      </c>
    </row>
    <row r="5633" spans="13:15" x14ac:dyDescent="0.25">
      <c r="M5633" s="24" t="str">
        <f t="shared" ref="M5633:M5696" si="267">IF($B5633="","",_xlfn.NUMBERVALUE(LEFT($J5633,5)))</f>
        <v/>
      </c>
      <c r="N5633" s="24" t="str">
        <f t="shared" si="266"/>
        <v/>
      </c>
      <c r="O5633" s="96" t="str">
        <f t="shared" si="265"/>
        <v/>
      </c>
    </row>
    <row r="5634" spans="13:15" x14ac:dyDescent="0.25">
      <c r="M5634" s="24" t="str">
        <f t="shared" si="267"/>
        <v/>
      </c>
      <c r="N5634" s="24" t="str">
        <f t="shared" si="266"/>
        <v/>
      </c>
      <c r="O5634" s="96" t="str">
        <f t="shared" si="265"/>
        <v/>
      </c>
    </row>
    <row r="5635" spans="13:15" x14ac:dyDescent="0.25">
      <c r="M5635" s="24" t="str">
        <f t="shared" si="267"/>
        <v/>
      </c>
      <c r="N5635" s="24" t="str">
        <f t="shared" si="266"/>
        <v/>
      </c>
      <c r="O5635" s="96" t="str">
        <f t="shared" ref="O5635:O5698" si="268">IF($A5635="","",HOUR($N5635))</f>
        <v/>
      </c>
    </row>
    <row r="5636" spans="13:15" x14ac:dyDescent="0.25">
      <c r="M5636" s="24" t="str">
        <f t="shared" si="267"/>
        <v/>
      </c>
      <c r="N5636" s="24" t="str">
        <f t="shared" si="266"/>
        <v/>
      </c>
      <c r="O5636" s="96" t="str">
        <f t="shared" si="268"/>
        <v/>
      </c>
    </row>
    <row r="5637" spans="13:15" x14ac:dyDescent="0.25">
      <c r="M5637" s="24" t="str">
        <f t="shared" si="267"/>
        <v/>
      </c>
      <c r="N5637" s="24" t="str">
        <f t="shared" si="266"/>
        <v/>
      </c>
      <c r="O5637" s="96" t="str">
        <f t="shared" si="268"/>
        <v/>
      </c>
    </row>
    <row r="5638" spans="13:15" x14ac:dyDescent="0.25">
      <c r="M5638" s="24" t="str">
        <f t="shared" si="267"/>
        <v/>
      </c>
      <c r="N5638" s="24" t="str">
        <f t="shared" si="266"/>
        <v/>
      </c>
      <c r="O5638" s="96" t="str">
        <f t="shared" si="268"/>
        <v/>
      </c>
    </row>
    <row r="5639" spans="13:15" x14ac:dyDescent="0.25">
      <c r="M5639" s="24" t="str">
        <f t="shared" si="267"/>
        <v/>
      </c>
      <c r="N5639" s="24" t="str">
        <f t="shared" si="266"/>
        <v/>
      </c>
      <c r="O5639" s="96" t="str">
        <f t="shared" si="268"/>
        <v/>
      </c>
    </row>
    <row r="5640" spans="13:15" x14ac:dyDescent="0.25">
      <c r="M5640" s="24" t="str">
        <f t="shared" si="267"/>
        <v/>
      </c>
      <c r="N5640" s="24" t="str">
        <f t="shared" ref="N5640:N5703" si="269">IF(B5640="","",IF($M5640&lt;10/48,10/48,IF($M5640&gt;39/48,39/48,$M5640)))</f>
        <v/>
      </c>
      <c r="O5640" s="96" t="str">
        <f t="shared" si="268"/>
        <v/>
      </c>
    </row>
    <row r="5641" spans="13:15" x14ac:dyDescent="0.25">
      <c r="M5641" s="24" t="str">
        <f t="shared" si="267"/>
        <v/>
      </c>
      <c r="N5641" s="24" t="str">
        <f t="shared" si="269"/>
        <v/>
      </c>
      <c r="O5641" s="96" t="str">
        <f t="shared" si="268"/>
        <v/>
      </c>
    </row>
    <row r="5642" spans="13:15" x14ac:dyDescent="0.25">
      <c r="M5642" s="24" t="str">
        <f t="shared" si="267"/>
        <v/>
      </c>
      <c r="N5642" s="24" t="str">
        <f t="shared" si="269"/>
        <v/>
      </c>
      <c r="O5642" s="96" t="str">
        <f t="shared" si="268"/>
        <v/>
      </c>
    </row>
    <row r="5643" spans="13:15" x14ac:dyDescent="0.25">
      <c r="M5643" s="24" t="str">
        <f t="shared" si="267"/>
        <v/>
      </c>
      <c r="N5643" s="24" t="str">
        <f t="shared" si="269"/>
        <v/>
      </c>
      <c r="O5643" s="96" t="str">
        <f t="shared" si="268"/>
        <v/>
      </c>
    </row>
    <row r="5644" spans="13:15" x14ac:dyDescent="0.25">
      <c r="M5644" s="24" t="str">
        <f t="shared" si="267"/>
        <v/>
      </c>
      <c r="N5644" s="24" t="str">
        <f t="shared" si="269"/>
        <v/>
      </c>
      <c r="O5644" s="96" t="str">
        <f t="shared" si="268"/>
        <v/>
      </c>
    </row>
    <row r="5645" spans="13:15" x14ac:dyDescent="0.25">
      <c r="M5645" s="24" t="str">
        <f t="shared" si="267"/>
        <v/>
      </c>
      <c r="N5645" s="24" t="str">
        <f t="shared" si="269"/>
        <v/>
      </c>
      <c r="O5645" s="96" t="str">
        <f t="shared" si="268"/>
        <v/>
      </c>
    </row>
    <row r="5646" spans="13:15" x14ac:dyDescent="0.25">
      <c r="M5646" s="24" t="str">
        <f t="shared" si="267"/>
        <v/>
      </c>
      <c r="N5646" s="24" t="str">
        <f t="shared" si="269"/>
        <v/>
      </c>
      <c r="O5646" s="96" t="str">
        <f t="shared" si="268"/>
        <v/>
      </c>
    </row>
    <row r="5647" spans="13:15" x14ac:dyDescent="0.25">
      <c r="M5647" s="24" t="str">
        <f t="shared" si="267"/>
        <v/>
      </c>
      <c r="N5647" s="24" t="str">
        <f t="shared" si="269"/>
        <v/>
      </c>
      <c r="O5647" s="96" t="str">
        <f t="shared" si="268"/>
        <v/>
      </c>
    </row>
    <row r="5648" spans="13:15" x14ac:dyDescent="0.25">
      <c r="M5648" s="24" t="str">
        <f t="shared" si="267"/>
        <v/>
      </c>
      <c r="N5648" s="24" t="str">
        <f t="shared" si="269"/>
        <v/>
      </c>
      <c r="O5648" s="96" t="str">
        <f t="shared" si="268"/>
        <v/>
      </c>
    </row>
    <row r="5649" spans="13:15" x14ac:dyDescent="0.25">
      <c r="M5649" s="24" t="str">
        <f t="shared" si="267"/>
        <v/>
      </c>
      <c r="N5649" s="24" t="str">
        <f t="shared" si="269"/>
        <v/>
      </c>
      <c r="O5649" s="96" t="str">
        <f t="shared" si="268"/>
        <v/>
      </c>
    </row>
    <row r="5650" spans="13:15" x14ac:dyDescent="0.25">
      <c r="M5650" s="24" t="str">
        <f t="shared" si="267"/>
        <v/>
      </c>
      <c r="N5650" s="24" t="str">
        <f t="shared" si="269"/>
        <v/>
      </c>
      <c r="O5650" s="96" t="str">
        <f t="shared" si="268"/>
        <v/>
      </c>
    </row>
    <row r="5651" spans="13:15" x14ac:dyDescent="0.25">
      <c r="M5651" s="24" t="str">
        <f t="shared" si="267"/>
        <v/>
      </c>
      <c r="N5651" s="24" t="str">
        <f t="shared" si="269"/>
        <v/>
      </c>
      <c r="O5651" s="96" t="str">
        <f t="shared" si="268"/>
        <v/>
      </c>
    </row>
    <row r="5652" spans="13:15" x14ac:dyDescent="0.25">
      <c r="M5652" s="24" t="str">
        <f t="shared" si="267"/>
        <v/>
      </c>
      <c r="N5652" s="24" t="str">
        <f t="shared" si="269"/>
        <v/>
      </c>
      <c r="O5652" s="96" t="str">
        <f t="shared" si="268"/>
        <v/>
      </c>
    </row>
    <row r="5653" spans="13:15" x14ac:dyDescent="0.25">
      <c r="M5653" s="24" t="str">
        <f t="shared" si="267"/>
        <v/>
      </c>
      <c r="N5653" s="24" t="str">
        <f t="shared" si="269"/>
        <v/>
      </c>
      <c r="O5653" s="96" t="str">
        <f t="shared" si="268"/>
        <v/>
      </c>
    </row>
    <row r="5654" spans="13:15" x14ac:dyDescent="0.25">
      <c r="M5654" s="24" t="str">
        <f t="shared" si="267"/>
        <v/>
      </c>
      <c r="N5654" s="24" t="str">
        <f t="shared" si="269"/>
        <v/>
      </c>
      <c r="O5654" s="96" t="str">
        <f t="shared" si="268"/>
        <v/>
      </c>
    </row>
    <row r="5655" spans="13:15" x14ac:dyDescent="0.25">
      <c r="M5655" s="24" t="str">
        <f t="shared" si="267"/>
        <v/>
      </c>
      <c r="N5655" s="24" t="str">
        <f t="shared" si="269"/>
        <v/>
      </c>
      <c r="O5655" s="96" t="str">
        <f t="shared" si="268"/>
        <v/>
      </c>
    </row>
    <row r="5656" spans="13:15" x14ac:dyDescent="0.25">
      <c r="M5656" s="24" t="str">
        <f t="shared" si="267"/>
        <v/>
      </c>
      <c r="N5656" s="24" t="str">
        <f t="shared" si="269"/>
        <v/>
      </c>
      <c r="O5656" s="96" t="str">
        <f t="shared" si="268"/>
        <v/>
      </c>
    </row>
    <row r="5657" spans="13:15" x14ac:dyDescent="0.25">
      <c r="M5657" s="24" t="str">
        <f t="shared" si="267"/>
        <v/>
      </c>
      <c r="N5657" s="24" t="str">
        <f t="shared" si="269"/>
        <v/>
      </c>
      <c r="O5657" s="96" t="str">
        <f t="shared" si="268"/>
        <v/>
      </c>
    </row>
    <row r="5658" spans="13:15" x14ac:dyDescent="0.25">
      <c r="M5658" s="24" t="str">
        <f t="shared" si="267"/>
        <v/>
      </c>
      <c r="N5658" s="24" t="str">
        <f t="shared" si="269"/>
        <v/>
      </c>
      <c r="O5658" s="96" t="str">
        <f t="shared" si="268"/>
        <v/>
      </c>
    </row>
    <row r="5659" spans="13:15" x14ac:dyDescent="0.25">
      <c r="M5659" s="24" t="str">
        <f t="shared" si="267"/>
        <v/>
      </c>
      <c r="N5659" s="24" t="str">
        <f t="shared" si="269"/>
        <v/>
      </c>
      <c r="O5659" s="96" t="str">
        <f t="shared" si="268"/>
        <v/>
      </c>
    </row>
    <row r="5660" spans="13:15" x14ac:dyDescent="0.25">
      <c r="M5660" s="24" t="str">
        <f t="shared" si="267"/>
        <v/>
      </c>
      <c r="N5660" s="24" t="str">
        <f t="shared" si="269"/>
        <v/>
      </c>
      <c r="O5660" s="96" t="str">
        <f t="shared" si="268"/>
        <v/>
      </c>
    </row>
    <row r="5661" spans="13:15" x14ac:dyDescent="0.25">
      <c r="M5661" s="24" t="str">
        <f t="shared" si="267"/>
        <v/>
      </c>
      <c r="N5661" s="24" t="str">
        <f t="shared" si="269"/>
        <v/>
      </c>
      <c r="O5661" s="96" t="str">
        <f t="shared" si="268"/>
        <v/>
      </c>
    </row>
    <row r="5662" spans="13:15" x14ac:dyDescent="0.25">
      <c r="M5662" s="24" t="str">
        <f t="shared" si="267"/>
        <v/>
      </c>
      <c r="N5662" s="24" t="str">
        <f t="shared" si="269"/>
        <v/>
      </c>
      <c r="O5662" s="96" t="str">
        <f t="shared" si="268"/>
        <v/>
      </c>
    </row>
    <row r="5663" spans="13:15" x14ac:dyDescent="0.25">
      <c r="M5663" s="24" t="str">
        <f t="shared" si="267"/>
        <v/>
      </c>
      <c r="N5663" s="24" t="str">
        <f t="shared" si="269"/>
        <v/>
      </c>
      <c r="O5663" s="96" t="str">
        <f t="shared" si="268"/>
        <v/>
      </c>
    </row>
    <row r="5664" spans="13:15" x14ac:dyDescent="0.25">
      <c r="M5664" s="24" t="str">
        <f t="shared" si="267"/>
        <v/>
      </c>
      <c r="N5664" s="24" t="str">
        <f t="shared" si="269"/>
        <v/>
      </c>
      <c r="O5664" s="96" t="str">
        <f t="shared" si="268"/>
        <v/>
      </c>
    </row>
    <row r="5665" spans="13:15" x14ac:dyDescent="0.25">
      <c r="M5665" s="24" t="str">
        <f t="shared" si="267"/>
        <v/>
      </c>
      <c r="N5665" s="24" t="str">
        <f t="shared" si="269"/>
        <v/>
      </c>
      <c r="O5665" s="96" t="str">
        <f t="shared" si="268"/>
        <v/>
      </c>
    </row>
    <row r="5666" spans="13:15" x14ac:dyDescent="0.25">
      <c r="M5666" s="24" t="str">
        <f t="shared" si="267"/>
        <v/>
      </c>
      <c r="N5666" s="24" t="str">
        <f t="shared" si="269"/>
        <v/>
      </c>
      <c r="O5666" s="96" t="str">
        <f t="shared" si="268"/>
        <v/>
      </c>
    </row>
    <row r="5667" spans="13:15" x14ac:dyDescent="0.25">
      <c r="M5667" s="24" t="str">
        <f t="shared" si="267"/>
        <v/>
      </c>
      <c r="N5667" s="24" t="str">
        <f t="shared" si="269"/>
        <v/>
      </c>
      <c r="O5667" s="96" t="str">
        <f t="shared" si="268"/>
        <v/>
      </c>
    </row>
    <row r="5668" spans="13:15" x14ac:dyDescent="0.25">
      <c r="M5668" s="24" t="str">
        <f t="shared" si="267"/>
        <v/>
      </c>
      <c r="N5668" s="24" t="str">
        <f t="shared" si="269"/>
        <v/>
      </c>
      <c r="O5668" s="96" t="str">
        <f t="shared" si="268"/>
        <v/>
      </c>
    </row>
    <row r="5669" spans="13:15" x14ac:dyDescent="0.25">
      <c r="M5669" s="24" t="str">
        <f t="shared" si="267"/>
        <v/>
      </c>
      <c r="N5669" s="24" t="str">
        <f t="shared" si="269"/>
        <v/>
      </c>
      <c r="O5669" s="96" t="str">
        <f t="shared" si="268"/>
        <v/>
      </c>
    </row>
    <row r="5670" spans="13:15" x14ac:dyDescent="0.25">
      <c r="M5670" s="24" t="str">
        <f t="shared" si="267"/>
        <v/>
      </c>
      <c r="N5670" s="24" t="str">
        <f t="shared" si="269"/>
        <v/>
      </c>
      <c r="O5670" s="96" t="str">
        <f t="shared" si="268"/>
        <v/>
      </c>
    </row>
    <row r="5671" spans="13:15" x14ac:dyDescent="0.25">
      <c r="M5671" s="24" t="str">
        <f t="shared" si="267"/>
        <v/>
      </c>
      <c r="N5671" s="24" t="str">
        <f t="shared" si="269"/>
        <v/>
      </c>
      <c r="O5671" s="96" t="str">
        <f t="shared" si="268"/>
        <v/>
      </c>
    </row>
    <row r="5672" spans="13:15" x14ac:dyDescent="0.25">
      <c r="M5672" s="24" t="str">
        <f t="shared" si="267"/>
        <v/>
      </c>
      <c r="N5672" s="24" t="str">
        <f t="shared" si="269"/>
        <v/>
      </c>
      <c r="O5672" s="96" t="str">
        <f t="shared" si="268"/>
        <v/>
      </c>
    </row>
    <row r="5673" spans="13:15" x14ac:dyDescent="0.25">
      <c r="M5673" s="24" t="str">
        <f t="shared" si="267"/>
        <v/>
      </c>
      <c r="N5673" s="24" t="str">
        <f t="shared" si="269"/>
        <v/>
      </c>
      <c r="O5673" s="96" t="str">
        <f t="shared" si="268"/>
        <v/>
      </c>
    </row>
    <row r="5674" spans="13:15" x14ac:dyDescent="0.25">
      <c r="M5674" s="24" t="str">
        <f t="shared" si="267"/>
        <v/>
      </c>
      <c r="N5674" s="24" t="str">
        <f t="shared" si="269"/>
        <v/>
      </c>
      <c r="O5674" s="96" t="str">
        <f t="shared" si="268"/>
        <v/>
      </c>
    </row>
    <row r="5675" spans="13:15" x14ac:dyDescent="0.25">
      <c r="M5675" s="24" t="str">
        <f t="shared" si="267"/>
        <v/>
      </c>
      <c r="N5675" s="24" t="str">
        <f t="shared" si="269"/>
        <v/>
      </c>
      <c r="O5675" s="96" t="str">
        <f t="shared" si="268"/>
        <v/>
      </c>
    </row>
    <row r="5676" spans="13:15" x14ac:dyDescent="0.25">
      <c r="M5676" s="24" t="str">
        <f t="shared" si="267"/>
        <v/>
      </c>
      <c r="N5676" s="24" t="str">
        <f t="shared" si="269"/>
        <v/>
      </c>
      <c r="O5676" s="96" t="str">
        <f t="shared" si="268"/>
        <v/>
      </c>
    </row>
    <row r="5677" spans="13:15" x14ac:dyDescent="0.25">
      <c r="M5677" s="24" t="str">
        <f t="shared" si="267"/>
        <v/>
      </c>
      <c r="N5677" s="24" t="str">
        <f t="shared" si="269"/>
        <v/>
      </c>
      <c r="O5677" s="96" t="str">
        <f t="shared" si="268"/>
        <v/>
      </c>
    </row>
    <row r="5678" spans="13:15" x14ac:dyDescent="0.25">
      <c r="M5678" s="24" t="str">
        <f t="shared" si="267"/>
        <v/>
      </c>
      <c r="N5678" s="24" t="str">
        <f t="shared" si="269"/>
        <v/>
      </c>
      <c r="O5678" s="96" t="str">
        <f t="shared" si="268"/>
        <v/>
      </c>
    </row>
    <row r="5679" spans="13:15" x14ac:dyDescent="0.25">
      <c r="M5679" s="24" t="str">
        <f t="shared" si="267"/>
        <v/>
      </c>
      <c r="N5679" s="24" t="str">
        <f t="shared" si="269"/>
        <v/>
      </c>
      <c r="O5679" s="96" t="str">
        <f t="shared" si="268"/>
        <v/>
      </c>
    </row>
    <row r="5680" spans="13:15" x14ac:dyDescent="0.25">
      <c r="M5680" s="24" t="str">
        <f t="shared" si="267"/>
        <v/>
      </c>
      <c r="N5680" s="24" t="str">
        <f t="shared" si="269"/>
        <v/>
      </c>
      <c r="O5680" s="96" t="str">
        <f t="shared" si="268"/>
        <v/>
      </c>
    </row>
    <row r="5681" spans="13:15" x14ac:dyDescent="0.25">
      <c r="M5681" s="24" t="str">
        <f t="shared" si="267"/>
        <v/>
      </c>
      <c r="N5681" s="24" t="str">
        <f t="shared" si="269"/>
        <v/>
      </c>
      <c r="O5681" s="96" t="str">
        <f t="shared" si="268"/>
        <v/>
      </c>
    </row>
    <row r="5682" spans="13:15" x14ac:dyDescent="0.25">
      <c r="M5682" s="24" t="str">
        <f t="shared" si="267"/>
        <v/>
      </c>
      <c r="N5682" s="24" t="str">
        <f t="shared" si="269"/>
        <v/>
      </c>
      <c r="O5682" s="96" t="str">
        <f t="shared" si="268"/>
        <v/>
      </c>
    </row>
    <row r="5683" spans="13:15" x14ac:dyDescent="0.25">
      <c r="M5683" s="24" t="str">
        <f t="shared" si="267"/>
        <v/>
      </c>
      <c r="N5683" s="24" t="str">
        <f t="shared" si="269"/>
        <v/>
      </c>
      <c r="O5683" s="96" t="str">
        <f t="shared" si="268"/>
        <v/>
      </c>
    </row>
    <row r="5684" spans="13:15" x14ac:dyDescent="0.25">
      <c r="M5684" s="24" t="str">
        <f t="shared" si="267"/>
        <v/>
      </c>
      <c r="N5684" s="24" t="str">
        <f t="shared" si="269"/>
        <v/>
      </c>
      <c r="O5684" s="96" t="str">
        <f t="shared" si="268"/>
        <v/>
      </c>
    </row>
    <row r="5685" spans="13:15" x14ac:dyDescent="0.25">
      <c r="M5685" s="24" t="str">
        <f t="shared" si="267"/>
        <v/>
      </c>
      <c r="N5685" s="24" t="str">
        <f t="shared" si="269"/>
        <v/>
      </c>
      <c r="O5685" s="96" t="str">
        <f t="shared" si="268"/>
        <v/>
      </c>
    </row>
    <row r="5686" spans="13:15" x14ac:dyDescent="0.25">
      <c r="M5686" s="24" t="str">
        <f t="shared" si="267"/>
        <v/>
      </c>
      <c r="N5686" s="24" t="str">
        <f t="shared" si="269"/>
        <v/>
      </c>
      <c r="O5686" s="96" t="str">
        <f t="shared" si="268"/>
        <v/>
      </c>
    </row>
    <row r="5687" spans="13:15" x14ac:dyDescent="0.25">
      <c r="M5687" s="24" t="str">
        <f t="shared" si="267"/>
        <v/>
      </c>
      <c r="N5687" s="24" t="str">
        <f t="shared" si="269"/>
        <v/>
      </c>
      <c r="O5687" s="96" t="str">
        <f t="shared" si="268"/>
        <v/>
      </c>
    </row>
    <row r="5688" spans="13:15" x14ac:dyDescent="0.25">
      <c r="M5688" s="24" t="str">
        <f t="shared" si="267"/>
        <v/>
      </c>
      <c r="N5688" s="24" t="str">
        <f t="shared" si="269"/>
        <v/>
      </c>
      <c r="O5688" s="96" t="str">
        <f t="shared" si="268"/>
        <v/>
      </c>
    </row>
    <row r="5689" spans="13:15" x14ac:dyDescent="0.25">
      <c r="M5689" s="24" t="str">
        <f t="shared" si="267"/>
        <v/>
      </c>
      <c r="N5689" s="24" t="str">
        <f t="shared" si="269"/>
        <v/>
      </c>
      <c r="O5689" s="96" t="str">
        <f t="shared" si="268"/>
        <v/>
      </c>
    </row>
    <row r="5690" spans="13:15" x14ac:dyDescent="0.25">
      <c r="M5690" s="24" t="str">
        <f t="shared" si="267"/>
        <v/>
      </c>
      <c r="N5690" s="24" t="str">
        <f t="shared" si="269"/>
        <v/>
      </c>
      <c r="O5690" s="96" t="str">
        <f t="shared" si="268"/>
        <v/>
      </c>
    </row>
    <row r="5691" spans="13:15" x14ac:dyDescent="0.25">
      <c r="M5691" s="24" t="str">
        <f t="shared" si="267"/>
        <v/>
      </c>
      <c r="N5691" s="24" t="str">
        <f t="shared" si="269"/>
        <v/>
      </c>
      <c r="O5691" s="96" t="str">
        <f t="shared" si="268"/>
        <v/>
      </c>
    </row>
    <row r="5692" spans="13:15" x14ac:dyDescent="0.25">
      <c r="M5692" s="24" t="str">
        <f t="shared" si="267"/>
        <v/>
      </c>
      <c r="N5692" s="24" t="str">
        <f t="shared" si="269"/>
        <v/>
      </c>
      <c r="O5692" s="96" t="str">
        <f t="shared" si="268"/>
        <v/>
      </c>
    </row>
    <row r="5693" spans="13:15" x14ac:dyDescent="0.25">
      <c r="M5693" s="24" t="str">
        <f t="shared" si="267"/>
        <v/>
      </c>
      <c r="N5693" s="24" t="str">
        <f t="shared" si="269"/>
        <v/>
      </c>
      <c r="O5693" s="96" t="str">
        <f t="shared" si="268"/>
        <v/>
      </c>
    </row>
    <row r="5694" spans="13:15" x14ac:dyDescent="0.25">
      <c r="M5694" s="24" t="str">
        <f t="shared" si="267"/>
        <v/>
      </c>
      <c r="N5694" s="24" t="str">
        <f t="shared" si="269"/>
        <v/>
      </c>
      <c r="O5694" s="96" t="str">
        <f t="shared" si="268"/>
        <v/>
      </c>
    </row>
    <row r="5695" spans="13:15" x14ac:dyDescent="0.25">
      <c r="M5695" s="24" t="str">
        <f t="shared" si="267"/>
        <v/>
      </c>
      <c r="N5695" s="24" t="str">
        <f t="shared" si="269"/>
        <v/>
      </c>
      <c r="O5695" s="96" t="str">
        <f t="shared" si="268"/>
        <v/>
      </c>
    </row>
    <row r="5696" spans="13:15" x14ac:dyDescent="0.25">
      <c r="M5696" s="24" t="str">
        <f t="shared" si="267"/>
        <v/>
      </c>
      <c r="N5696" s="24" t="str">
        <f t="shared" si="269"/>
        <v/>
      </c>
      <c r="O5696" s="96" t="str">
        <f t="shared" si="268"/>
        <v/>
      </c>
    </row>
    <row r="5697" spans="13:15" x14ac:dyDescent="0.25">
      <c r="M5697" s="24" t="str">
        <f t="shared" ref="M5697:M5760" si="270">IF($B5697="","",_xlfn.NUMBERVALUE(LEFT($J5697,5)))</f>
        <v/>
      </c>
      <c r="N5697" s="24" t="str">
        <f t="shared" si="269"/>
        <v/>
      </c>
      <c r="O5697" s="96" t="str">
        <f t="shared" si="268"/>
        <v/>
      </c>
    </row>
    <row r="5698" spans="13:15" x14ac:dyDescent="0.25">
      <c r="M5698" s="24" t="str">
        <f t="shared" si="270"/>
        <v/>
      </c>
      <c r="N5698" s="24" t="str">
        <f t="shared" si="269"/>
        <v/>
      </c>
      <c r="O5698" s="96" t="str">
        <f t="shared" si="268"/>
        <v/>
      </c>
    </row>
    <row r="5699" spans="13:15" x14ac:dyDescent="0.25">
      <c r="M5699" s="24" t="str">
        <f t="shared" si="270"/>
        <v/>
      </c>
      <c r="N5699" s="24" t="str">
        <f t="shared" si="269"/>
        <v/>
      </c>
      <c r="O5699" s="96" t="str">
        <f t="shared" ref="O5699:O5762" si="271">IF($A5699="","",HOUR($N5699))</f>
        <v/>
      </c>
    </row>
    <row r="5700" spans="13:15" x14ac:dyDescent="0.25">
      <c r="M5700" s="24" t="str">
        <f t="shared" si="270"/>
        <v/>
      </c>
      <c r="N5700" s="24" t="str">
        <f t="shared" si="269"/>
        <v/>
      </c>
      <c r="O5700" s="96" t="str">
        <f t="shared" si="271"/>
        <v/>
      </c>
    </row>
    <row r="5701" spans="13:15" x14ac:dyDescent="0.25">
      <c r="M5701" s="24" t="str">
        <f t="shared" si="270"/>
        <v/>
      </c>
      <c r="N5701" s="24" t="str">
        <f t="shared" si="269"/>
        <v/>
      </c>
      <c r="O5701" s="96" t="str">
        <f t="shared" si="271"/>
        <v/>
      </c>
    </row>
    <row r="5702" spans="13:15" x14ac:dyDescent="0.25">
      <c r="M5702" s="24" t="str">
        <f t="shared" si="270"/>
        <v/>
      </c>
      <c r="N5702" s="24" t="str">
        <f t="shared" si="269"/>
        <v/>
      </c>
      <c r="O5702" s="96" t="str">
        <f t="shared" si="271"/>
        <v/>
      </c>
    </row>
    <row r="5703" spans="13:15" x14ac:dyDescent="0.25">
      <c r="M5703" s="24" t="str">
        <f t="shared" si="270"/>
        <v/>
      </c>
      <c r="N5703" s="24" t="str">
        <f t="shared" si="269"/>
        <v/>
      </c>
      <c r="O5703" s="96" t="str">
        <f t="shared" si="271"/>
        <v/>
      </c>
    </row>
    <row r="5704" spans="13:15" x14ac:dyDescent="0.25">
      <c r="M5704" s="24" t="str">
        <f t="shared" si="270"/>
        <v/>
      </c>
      <c r="N5704" s="24" t="str">
        <f t="shared" ref="N5704:N5767" si="272">IF(B5704="","",IF($M5704&lt;10/48,10/48,IF($M5704&gt;39/48,39/48,$M5704)))</f>
        <v/>
      </c>
      <c r="O5704" s="96" t="str">
        <f t="shared" si="271"/>
        <v/>
      </c>
    </row>
    <row r="5705" spans="13:15" x14ac:dyDescent="0.25">
      <c r="M5705" s="24" t="str">
        <f t="shared" si="270"/>
        <v/>
      </c>
      <c r="N5705" s="24" t="str">
        <f t="shared" si="272"/>
        <v/>
      </c>
      <c r="O5705" s="96" t="str">
        <f t="shared" si="271"/>
        <v/>
      </c>
    </row>
    <row r="5706" spans="13:15" x14ac:dyDescent="0.25">
      <c r="M5706" s="24" t="str">
        <f t="shared" si="270"/>
        <v/>
      </c>
      <c r="N5706" s="24" t="str">
        <f t="shared" si="272"/>
        <v/>
      </c>
      <c r="O5706" s="96" t="str">
        <f t="shared" si="271"/>
        <v/>
      </c>
    </row>
    <row r="5707" spans="13:15" x14ac:dyDescent="0.25">
      <c r="M5707" s="24" t="str">
        <f t="shared" si="270"/>
        <v/>
      </c>
      <c r="N5707" s="24" t="str">
        <f t="shared" si="272"/>
        <v/>
      </c>
      <c r="O5707" s="96" t="str">
        <f t="shared" si="271"/>
        <v/>
      </c>
    </row>
    <row r="5708" spans="13:15" x14ac:dyDescent="0.25">
      <c r="M5708" s="24" t="str">
        <f t="shared" si="270"/>
        <v/>
      </c>
      <c r="N5708" s="24" t="str">
        <f t="shared" si="272"/>
        <v/>
      </c>
      <c r="O5708" s="96" t="str">
        <f t="shared" si="271"/>
        <v/>
      </c>
    </row>
    <row r="5709" spans="13:15" x14ac:dyDescent="0.25">
      <c r="M5709" s="24" t="str">
        <f t="shared" si="270"/>
        <v/>
      </c>
      <c r="N5709" s="24" t="str">
        <f t="shared" si="272"/>
        <v/>
      </c>
      <c r="O5709" s="96" t="str">
        <f t="shared" si="271"/>
        <v/>
      </c>
    </row>
    <row r="5710" spans="13:15" x14ac:dyDescent="0.25">
      <c r="M5710" s="24" t="str">
        <f t="shared" si="270"/>
        <v/>
      </c>
      <c r="N5710" s="24" t="str">
        <f t="shared" si="272"/>
        <v/>
      </c>
      <c r="O5710" s="96" t="str">
        <f t="shared" si="271"/>
        <v/>
      </c>
    </row>
    <row r="5711" spans="13:15" x14ac:dyDescent="0.25">
      <c r="M5711" s="24" t="str">
        <f t="shared" si="270"/>
        <v/>
      </c>
      <c r="N5711" s="24" t="str">
        <f t="shared" si="272"/>
        <v/>
      </c>
      <c r="O5711" s="96" t="str">
        <f t="shared" si="271"/>
        <v/>
      </c>
    </row>
    <row r="5712" spans="13:15" x14ac:dyDescent="0.25">
      <c r="M5712" s="24" t="str">
        <f t="shared" si="270"/>
        <v/>
      </c>
      <c r="N5712" s="24" t="str">
        <f t="shared" si="272"/>
        <v/>
      </c>
      <c r="O5712" s="96" t="str">
        <f t="shared" si="271"/>
        <v/>
      </c>
    </row>
    <row r="5713" spans="13:15" x14ac:dyDescent="0.25">
      <c r="M5713" s="24" t="str">
        <f t="shared" si="270"/>
        <v/>
      </c>
      <c r="N5713" s="24" t="str">
        <f t="shared" si="272"/>
        <v/>
      </c>
      <c r="O5713" s="96" t="str">
        <f t="shared" si="271"/>
        <v/>
      </c>
    </row>
    <row r="5714" spans="13:15" x14ac:dyDescent="0.25">
      <c r="M5714" s="24" t="str">
        <f t="shared" si="270"/>
        <v/>
      </c>
      <c r="N5714" s="24" t="str">
        <f t="shared" si="272"/>
        <v/>
      </c>
      <c r="O5714" s="96" t="str">
        <f t="shared" si="271"/>
        <v/>
      </c>
    </row>
    <row r="5715" spans="13:15" x14ac:dyDescent="0.25">
      <c r="M5715" s="24" t="str">
        <f t="shared" si="270"/>
        <v/>
      </c>
      <c r="N5715" s="24" t="str">
        <f t="shared" si="272"/>
        <v/>
      </c>
      <c r="O5715" s="96" t="str">
        <f t="shared" si="271"/>
        <v/>
      </c>
    </row>
    <row r="5716" spans="13:15" x14ac:dyDescent="0.25">
      <c r="M5716" s="24" t="str">
        <f t="shared" si="270"/>
        <v/>
      </c>
      <c r="N5716" s="24" t="str">
        <f t="shared" si="272"/>
        <v/>
      </c>
      <c r="O5716" s="96" t="str">
        <f t="shared" si="271"/>
        <v/>
      </c>
    </row>
    <row r="5717" spans="13:15" x14ac:dyDescent="0.25">
      <c r="M5717" s="24" t="str">
        <f t="shared" si="270"/>
        <v/>
      </c>
      <c r="N5717" s="24" t="str">
        <f t="shared" si="272"/>
        <v/>
      </c>
      <c r="O5717" s="96" t="str">
        <f t="shared" si="271"/>
        <v/>
      </c>
    </row>
    <row r="5718" spans="13:15" x14ac:dyDescent="0.25">
      <c r="M5718" s="24" t="str">
        <f t="shared" si="270"/>
        <v/>
      </c>
      <c r="N5718" s="24" t="str">
        <f t="shared" si="272"/>
        <v/>
      </c>
      <c r="O5718" s="96" t="str">
        <f t="shared" si="271"/>
        <v/>
      </c>
    </row>
    <row r="5719" spans="13:15" x14ac:dyDescent="0.25">
      <c r="M5719" s="24" t="str">
        <f t="shared" si="270"/>
        <v/>
      </c>
      <c r="N5719" s="24" t="str">
        <f t="shared" si="272"/>
        <v/>
      </c>
      <c r="O5719" s="96" t="str">
        <f t="shared" si="271"/>
        <v/>
      </c>
    </row>
    <row r="5720" spans="13:15" x14ac:dyDescent="0.25">
      <c r="M5720" s="24" t="str">
        <f t="shared" si="270"/>
        <v/>
      </c>
      <c r="N5720" s="24" t="str">
        <f t="shared" si="272"/>
        <v/>
      </c>
      <c r="O5720" s="96" t="str">
        <f t="shared" si="271"/>
        <v/>
      </c>
    </row>
    <row r="5721" spans="13:15" x14ac:dyDescent="0.25">
      <c r="M5721" s="24" t="str">
        <f t="shared" si="270"/>
        <v/>
      </c>
      <c r="N5721" s="24" t="str">
        <f t="shared" si="272"/>
        <v/>
      </c>
      <c r="O5721" s="96" t="str">
        <f t="shared" si="271"/>
        <v/>
      </c>
    </row>
    <row r="5722" spans="13:15" x14ac:dyDescent="0.25">
      <c r="M5722" s="24" t="str">
        <f t="shared" si="270"/>
        <v/>
      </c>
      <c r="N5722" s="24" t="str">
        <f t="shared" si="272"/>
        <v/>
      </c>
      <c r="O5722" s="96" t="str">
        <f t="shared" si="271"/>
        <v/>
      </c>
    </row>
    <row r="5723" spans="13:15" x14ac:dyDescent="0.25">
      <c r="M5723" s="24" t="str">
        <f t="shared" si="270"/>
        <v/>
      </c>
      <c r="N5723" s="24" t="str">
        <f t="shared" si="272"/>
        <v/>
      </c>
      <c r="O5723" s="96" t="str">
        <f t="shared" si="271"/>
        <v/>
      </c>
    </row>
    <row r="5724" spans="13:15" x14ac:dyDescent="0.25">
      <c r="M5724" s="24" t="str">
        <f t="shared" si="270"/>
        <v/>
      </c>
      <c r="N5724" s="24" t="str">
        <f t="shared" si="272"/>
        <v/>
      </c>
      <c r="O5724" s="96" t="str">
        <f t="shared" si="271"/>
        <v/>
      </c>
    </row>
    <row r="5725" spans="13:15" x14ac:dyDescent="0.25">
      <c r="M5725" s="24" t="str">
        <f t="shared" si="270"/>
        <v/>
      </c>
      <c r="N5725" s="24" t="str">
        <f t="shared" si="272"/>
        <v/>
      </c>
      <c r="O5725" s="96" t="str">
        <f t="shared" si="271"/>
        <v/>
      </c>
    </row>
    <row r="5726" spans="13:15" x14ac:dyDescent="0.25">
      <c r="M5726" s="24" t="str">
        <f t="shared" si="270"/>
        <v/>
      </c>
      <c r="N5726" s="24" t="str">
        <f t="shared" si="272"/>
        <v/>
      </c>
      <c r="O5726" s="96" t="str">
        <f t="shared" si="271"/>
        <v/>
      </c>
    </row>
    <row r="5727" spans="13:15" x14ac:dyDescent="0.25">
      <c r="M5727" s="24" t="str">
        <f t="shared" si="270"/>
        <v/>
      </c>
      <c r="N5727" s="24" t="str">
        <f t="shared" si="272"/>
        <v/>
      </c>
      <c r="O5727" s="96" t="str">
        <f t="shared" si="271"/>
        <v/>
      </c>
    </row>
    <row r="5728" spans="13:15" x14ac:dyDescent="0.25">
      <c r="M5728" s="24" t="str">
        <f t="shared" si="270"/>
        <v/>
      </c>
      <c r="N5728" s="24" t="str">
        <f t="shared" si="272"/>
        <v/>
      </c>
      <c r="O5728" s="96" t="str">
        <f t="shared" si="271"/>
        <v/>
      </c>
    </row>
    <row r="5729" spans="13:15" x14ac:dyDescent="0.25">
      <c r="M5729" s="24" t="str">
        <f t="shared" si="270"/>
        <v/>
      </c>
      <c r="N5729" s="24" t="str">
        <f t="shared" si="272"/>
        <v/>
      </c>
      <c r="O5729" s="96" t="str">
        <f t="shared" si="271"/>
        <v/>
      </c>
    </row>
    <row r="5730" spans="13:15" x14ac:dyDescent="0.25">
      <c r="M5730" s="24" t="str">
        <f t="shared" si="270"/>
        <v/>
      </c>
      <c r="N5730" s="24" t="str">
        <f t="shared" si="272"/>
        <v/>
      </c>
      <c r="O5730" s="96" t="str">
        <f t="shared" si="271"/>
        <v/>
      </c>
    </row>
    <row r="5731" spans="13:15" x14ac:dyDescent="0.25">
      <c r="M5731" s="24" t="str">
        <f t="shared" si="270"/>
        <v/>
      </c>
      <c r="N5731" s="24" t="str">
        <f t="shared" si="272"/>
        <v/>
      </c>
      <c r="O5731" s="96" t="str">
        <f t="shared" si="271"/>
        <v/>
      </c>
    </row>
    <row r="5732" spans="13:15" x14ac:dyDescent="0.25">
      <c r="M5732" s="24" t="str">
        <f t="shared" si="270"/>
        <v/>
      </c>
      <c r="N5732" s="24" t="str">
        <f t="shared" si="272"/>
        <v/>
      </c>
      <c r="O5732" s="96" t="str">
        <f t="shared" si="271"/>
        <v/>
      </c>
    </row>
    <row r="5733" spans="13:15" x14ac:dyDescent="0.25">
      <c r="M5733" s="24" t="str">
        <f t="shared" si="270"/>
        <v/>
      </c>
      <c r="N5733" s="24" t="str">
        <f t="shared" si="272"/>
        <v/>
      </c>
      <c r="O5733" s="96" t="str">
        <f t="shared" si="271"/>
        <v/>
      </c>
    </row>
    <row r="5734" spans="13:15" x14ac:dyDescent="0.25">
      <c r="M5734" s="24" t="str">
        <f t="shared" si="270"/>
        <v/>
      </c>
      <c r="N5734" s="24" t="str">
        <f t="shared" si="272"/>
        <v/>
      </c>
      <c r="O5734" s="96" t="str">
        <f t="shared" si="271"/>
        <v/>
      </c>
    </row>
    <row r="5735" spans="13:15" x14ac:dyDescent="0.25">
      <c r="M5735" s="24" t="str">
        <f t="shared" si="270"/>
        <v/>
      </c>
      <c r="N5735" s="24" t="str">
        <f t="shared" si="272"/>
        <v/>
      </c>
      <c r="O5735" s="96" t="str">
        <f t="shared" si="271"/>
        <v/>
      </c>
    </row>
    <row r="5736" spans="13:15" x14ac:dyDescent="0.25">
      <c r="M5736" s="24" t="str">
        <f t="shared" si="270"/>
        <v/>
      </c>
      <c r="N5736" s="24" t="str">
        <f t="shared" si="272"/>
        <v/>
      </c>
      <c r="O5736" s="96" t="str">
        <f t="shared" si="271"/>
        <v/>
      </c>
    </row>
    <row r="5737" spans="13:15" x14ac:dyDescent="0.25">
      <c r="M5737" s="24" t="str">
        <f t="shared" si="270"/>
        <v/>
      </c>
      <c r="N5737" s="24" t="str">
        <f t="shared" si="272"/>
        <v/>
      </c>
      <c r="O5737" s="96" t="str">
        <f t="shared" si="271"/>
        <v/>
      </c>
    </row>
    <row r="5738" spans="13:15" x14ac:dyDescent="0.25">
      <c r="M5738" s="24" t="str">
        <f t="shared" si="270"/>
        <v/>
      </c>
      <c r="N5738" s="24" t="str">
        <f t="shared" si="272"/>
        <v/>
      </c>
      <c r="O5738" s="96" t="str">
        <f t="shared" si="271"/>
        <v/>
      </c>
    </row>
    <row r="5739" spans="13:15" x14ac:dyDescent="0.25">
      <c r="M5739" s="24" t="str">
        <f t="shared" si="270"/>
        <v/>
      </c>
      <c r="N5739" s="24" t="str">
        <f t="shared" si="272"/>
        <v/>
      </c>
      <c r="O5739" s="96" t="str">
        <f t="shared" si="271"/>
        <v/>
      </c>
    </row>
    <row r="5740" spans="13:15" x14ac:dyDescent="0.25">
      <c r="M5740" s="24" t="str">
        <f t="shared" si="270"/>
        <v/>
      </c>
      <c r="N5740" s="24" t="str">
        <f t="shared" si="272"/>
        <v/>
      </c>
      <c r="O5740" s="96" t="str">
        <f t="shared" si="271"/>
        <v/>
      </c>
    </row>
    <row r="5741" spans="13:15" x14ac:dyDescent="0.25">
      <c r="M5741" s="24" t="str">
        <f t="shared" si="270"/>
        <v/>
      </c>
      <c r="N5741" s="24" t="str">
        <f t="shared" si="272"/>
        <v/>
      </c>
      <c r="O5741" s="96" t="str">
        <f t="shared" si="271"/>
        <v/>
      </c>
    </row>
    <row r="5742" spans="13:15" x14ac:dyDescent="0.25">
      <c r="M5742" s="24" t="str">
        <f t="shared" si="270"/>
        <v/>
      </c>
      <c r="N5742" s="24" t="str">
        <f t="shared" si="272"/>
        <v/>
      </c>
      <c r="O5742" s="96" t="str">
        <f t="shared" si="271"/>
        <v/>
      </c>
    </row>
    <row r="5743" spans="13:15" x14ac:dyDescent="0.25">
      <c r="M5743" s="24" t="str">
        <f t="shared" si="270"/>
        <v/>
      </c>
      <c r="N5743" s="24" t="str">
        <f t="shared" si="272"/>
        <v/>
      </c>
      <c r="O5743" s="96" t="str">
        <f t="shared" si="271"/>
        <v/>
      </c>
    </row>
    <row r="5744" spans="13:15" x14ac:dyDescent="0.25">
      <c r="M5744" s="24" t="str">
        <f t="shared" si="270"/>
        <v/>
      </c>
      <c r="N5744" s="24" t="str">
        <f t="shared" si="272"/>
        <v/>
      </c>
      <c r="O5744" s="96" t="str">
        <f t="shared" si="271"/>
        <v/>
      </c>
    </row>
    <row r="5745" spans="13:15" x14ac:dyDescent="0.25">
      <c r="M5745" s="24" t="str">
        <f t="shared" si="270"/>
        <v/>
      </c>
      <c r="N5745" s="24" t="str">
        <f t="shared" si="272"/>
        <v/>
      </c>
      <c r="O5745" s="96" t="str">
        <f t="shared" si="271"/>
        <v/>
      </c>
    </row>
    <row r="5746" spans="13:15" x14ac:dyDescent="0.25">
      <c r="M5746" s="24" t="str">
        <f t="shared" si="270"/>
        <v/>
      </c>
      <c r="N5746" s="24" t="str">
        <f t="shared" si="272"/>
        <v/>
      </c>
      <c r="O5746" s="96" t="str">
        <f t="shared" si="271"/>
        <v/>
      </c>
    </row>
    <row r="5747" spans="13:15" x14ac:dyDescent="0.25">
      <c r="M5747" s="24" t="str">
        <f t="shared" si="270"/>
        <v/>
      </c>
      <c r="N5747" s="24" t="str">
        <f t="shared" si="272"/>
        <v/>
      </c>
      <c r="O5747" s="96" t="str">
        <f t="shared" si="271"/>
        <v/>
      </c>
    </row>
    <row r="5748" spans="13:15" x14ac:dyDescent="0.25">
      <c r="M5748" s="24" t="str">
        <f t="shared" si="270"/>
        <v/>
      </c>
      <c r="N5748" s="24" t="str">
        <f t="shared" si="272"/>
        <v/>
      </c>
      <c r="O5748" s="96" t="str">
        <f t="shared" si="271"/>
        <v/>
      </c>
    </row>
    <row r="5749" spans="13:15" x14ac:dyDescent="0.25">
      <c r="M5749" s="24" t="str">
        <f t="shared" si="270"/>
        <v/>
      </c>
      <c r="N5749" s="24" t="str">
        <f t="shared" si="272"/>
        <v/>
      </c>
      <c r="O5749" s="96" t="str">
        <f t="shared" si="271"/>
        <v/>
      </c>
    </row>
    <row r="5750" spans="13:15" x14ac:dyDescent="0.25">
      <c r="M5750" s="24" t="str">
        <f t="shared" si="270"/>
        <v/>
      </c>
      <c r="N5750" s="24" t="str">
        <f t="shared" si="272"/>
        <v/>
      </c>
      <c r="O5750" s="96" t="str">
        <f t="shared" si="271"/>
        <v/>
      </c>
    </row>
    <row r="5751" spans="13:15" x14ac:dyDescent="0.25">
      <c r="M5751" s="24" t="str">
        <f t="shared" si="270"/>
        <v/>
      </c>
      <c r="N5751" s="24" t="str">
        <f t="shared" si="272"/>
        <v/>
      </c>
      <c r="O5751" s="96" t="str">
        <f t="shared" si="271"/>
        <v/>
      </c>
    </row>
    <row r="5752" spans="13:15" x14ac:dyDescent="0.25">
      <c r="M5752" s="24" t="str">
        <f t="shared" si="270"/>
        <v/>
      </c>
      <c r="N5752" s="24" t="str">
        <f t="shared" si="272"/>
        <v/>
      </c>
      <c r="O5752" s="96" t="str">
        <f t="shared" si="271"/>
        <v/>
      </c>
    </row>
    <row r="5753" spans="13:15" x14ac:dyDescent="0.25">
      <c r="M5753" s="24" t="str">
        <f t="shared" si="270"/>
        <v/>
      </c>
      <c r="N5753" s="24" t="str">
        <f t="shared" si="272"/>
        <v/>
      </c>
      <c r="O5753" s="96" t="str">
        <f t="shared" si="271"/>
        <v/>
      </c>
    </row>
    <row r="5754" spans="13:15" x14ac:dyDescent="0.25">
      <c r="M5754" s="24" t="str">
        <f t="shared" si="270"/>
        <v/>
      </c>
      <c r="N5754" s="24" t="str">
        <f t="shared" si="272"/>
        <v/>
      </c>
      <c r="O5754" s="96" t="str">
        <f t="shared" si="271"/>
        <v/>
      </c>
    </row>
    <row r="5755" spans="13:15" x14ac:dyDescent="0.25">
      <c r="M5755" s="24" t="str">
        <f t="shared" si="270"/>
        <v/>
      </c>
      <c r="N5755" s="24" t="str">
        <f t="shared" si="272"/>
        <v/>
      </c>
      <c r="O5755" s="96" t="str">
        <f t="shared" si="271"/>
        <v/>
      </c>
    </row>
    <row r="5756" spans="13:15" x14ac:dyDescent="0.25">
      <c r="M5756" s="24" t="str">
        <f t="shared" si="270"/>
        <v/>
      </c>
      <c r="N5756" s="24" t="str">
        <f t="shared" si="272"/>
        <v/>
      </c>
      <c r="O5756" s="96" t="str">
        <f t="shared" si="271"/>
        <v/>
      </c>
    </row>
    <row r="5757" spans="13:15" x14ac:dyDescent="0.25">
      <c r="M5757" s="24" t="str">
        <f t="shared" si="270"/>
        <v/>
      </c>
      <c r="N5757" s="24" t="str">
        <f t="shared" si="272"/>
        <v/>
      </c>
      <c r="O5757" s="96" t="str">
        <f t="shared" si="271"/>
        <v/>
      </c>
    </row>
    <row r="5758" spans="13:15" x14ac:dyDescent="0.25">
      <c r="M5758" s="24" t="str">
        <f t="shared" si="270"/>
        <v/>
      </c>
      <c r="N5758" s="24" t="str">
        <f t="shared" si="272"/>
        <v/>
      </c>
      <c r="O5758" s="96" t="str">
        <f t="shared" si="271"/>
        <v/>
      </c>
    </row>
    <row r="5759" spans="13:15" x14ac:dyDescent="0.25">
      <c r="M5759" s="24" t="str">
        <f t="shared" si="270"/>
        <v/>
      </c>
      <c r="N5759" s="24" t="str">
        <f t="shared" si="272"/>
        <v/>
      </c>
      <c r="O5759" s="96" t="str">
        <f t="shared" si="271"/>
        <v/>
      </c>
    </row>
    <row r="5760" spans="13:15" x14ac:dyDescent="0.25">
      <c r="M5760" s="24" t="str">
        <f t="shared" si="270"/>
        <v/>
      </c>
      <c r="N5760" s="24" t="str">
        <f t="shared" si="272"/>
        <v/>
      </c>
      <c r="O5760" s="96" t="str">
        <f t="shared" si="271"/>
        <v/>
      </c>
    </row>
    <row r="5761" spans="13:15" x14ac:dyDescent="0.25">
      <c r="M5761" s="24" t="str">
        <f t="shared" ref="M5761:M5824" si="273">IF($B5761="","",_xlfn.NUMBERVALUE(LEFT($J5761,5)))</f>
        <v/>
      </c>
      <c r="N5761" s="24" t="str">
        <f t="shared" si="272"/>
        <v/>
      </c>
      <c r="O5761" s="96" t="str">
        <f t="shared" si="271"/>
        <v/>
      </c>
    </row>
    <row r="5762" spans="13:15" x14ac:dyDescent="0.25">
      <c r="M5762" s="24" t="str">
        <f t="shared" si="273"/>
        <v/>
      </c>
      <c r="N5762" s="24" t="str">
        <f t="shared" si="272"/>
        <v/>
      </c>
      <c r="O5762" s="96" t="str">
        <f t="shared" si="271"/>
        <v/>
      </c>
    </row>
    <row r="5763" spans="13:15" x14ac:dyDescent="0.25">
      <c r="M5763" s="24" t="str">
        <f t="shared" si="273"/>
        <v/>
      </c>
      <c r="N5763" s="24" t="str">
        <f t="shared" si="272"/>
        <v/>
      </c>
      <c r="O5763" s="96" t="str">
        <f t="shared" ref="O5763:O5826" si="274">IF($A5763="","",HOUR($N5763))</f>
        <v/>
      </c>
    </row>
    <row r="5764" spans="13:15" x14ac:dyDescent="0.25">
      <c r="M5764" s="24" t="str">
        <f t="shared" si="273"/>
        <v/>
      </c>
      <c r="N5764" s="24" t="str">
        <f t="shared" si="272"/>
        <v/>
      </c>
      <c r="O5764" s="96" t="str">
        <f t="shared" si="274"/>
        <v/>
      </c>
    </row>
    <row r="5765" spans="13:15" x14ac:dyDescent="0.25">
      <c r="M5765" s="24" t="str">
        <f t="shared" si="273"/>
        <v/>
      </c>
      <c r="N5765" s="24" t="str">
        <f t="shared" si="272"/>
        <v/>
      </c>
      <c r="O5765" s="96" t="str">
        <f t="shared" si="274"/>
        <v/>
      </c>
    </row>
    <row r="5766" spans="13:15" x14ac:dyDescent="0.25">
      <c r="M5766" s="24" t="str">
        <f t="shared" si="273"/>
        <v/>
      </c>
      <c r="N5766" s="24" t="str">
        <f t="shared" si="272"/>
        <v/>
      </c>
      <c r="O5766" s="96" t="str">
        <f t="shared" si="274"/>
        <v/>
      </c>
    </row>
    <row r="5767" spans="13:15" x14ac:dyDescent="0.25">
      <c r="M5767" s="24" t="str">
        <f t="shared" si="273"/>
        <v/>
      </c>
      <c r="N5767" s="24" t="str">
        <f t="shared" si="272"/>
        <v/>
      </c>
      <c r="O5767" s="96" t="str">
        <f t="shared" si="274"/>
        <v/>
      </c>
    </row>
    <row r="5768" spans="13:15" x14ac:dyDescent="0.25">
      <c r="M5768" s="24" t="str">
        <f t="shared" si="273"/>
        <v/>
      </c>
      <c r="N5768" s="24" t="str">
        <f t="shared" ref="N5768:N5831" si="275">IF(B5768="","",IF($M5768&lt;10/48,10/48,IF($M5768&gt;39/48,39/48,$M5768)))</f>
        <v/>
      </c>
      <c r="O5768" s="96" t="str">
        <f t="shared" si="274"/>
        <v/>
      </c>
    </row>
    <row r="5769" spans="13:15" x14ac:dyDescent="0.25">
      <c r="M5769" s="24" t="str">
        <f t="shared" si="273"/>
        <v/>
      </c>
      <c r="N5769" s="24" t="str">
        <f t="shared" si="275"/>
        <v/>
      </c>
      <c r="O5769" s="96" t="str">
        <f t="shared" si="274"/>
        <v/>
      </c>
    </row>
    <row r="5770" spans="13:15" x14ac:dyDescent="0.25">
      <c r="M5770" s="24" t="str">
        <f t="shared" si="273"/>
        <v/>
      </c>
      <c r="N5770" s="24" t="str">
        <f t="shared" si="275"/>
        <v/>
      </c>
      <c r="O5770" s="96" t="str">
        <f t="shared" si="274"/>
        <v/>
      </c>
    </row>
    <row r="5771" spans="13:15" x14ac:dyDescent="0.25">
      <c r="M5771" s="24" t="str">
        <f t="shared" si="273"/>
        <v/>
      </c>
      <c r="N5771" s="24" t="str">
        <f t="shared" si="275"/>
        <v/>
      </c>
      <c r="O5771" s="96" t="str">
        <f t="shared" si="274"/>
        <v/>
      </c>
    </row>
    <row r="5772" spans="13:15" x14ac:dyDescent="0.25">
      <c r="M5772" s="24" t="str">
        <f t="shared" si="273"/>
        <v/>
      </c>
      <c r="N5772" s="24" t="str">
        <f t="shared" si="275"/>
        <v/>
      </c>
      <c r="O5772" s="96" t="str">
        <f t="shared" si="274"/>
        <v/>
      </c>
    </row>
    <row r="5773" spans="13:15" x14ac:dyDescent="0.25">
      <c r="M5773" s="24" t="str">
        <f t="shared" si="273"/>
        <v/>
      </c>
      <c r="N5773" s="24" t="str">
        <f t="shared" si="275"/>
        <v/>
      </c>
      <c r="O5773" s="96" t="str">
        <f t="shared" si="274"/>
        <v/>
      </c>
    </row>
    <row r="5774" spans="13:15" x14ac:dyDescent="0.25">
      <c r="M5774" s="24" t="str">
        <f t="shared" si="273"/>
        <v/>
      </c>
      <c r="N5774" s="24" t="str">
        <f t="shared" si="275"/>
        <v/>
      </c>
      <c r="O5774" s="96" t="str">
        <f t="shared" si="274"/>
        <v/>
      </c>
    </row>
    <row r="5775" spans="13:15" x14ac:dyDescent="0.25">
      <c r="M5775" s="24" t="str">
        <f t="shared" si="273"/>
        <v/>
      </c>
      <c r="N5775" s="24" t="str">
        <f t="shared" si="275"/>
        <v/>
      </c>
      <c r="O5775" s="96" t="str">
        <f t="shared" si="274"/>
        <v/>
      </c>
    </row>
    <row r="5776" spans="13:15" x14ac:dyDescent="0.25">
      <c r="M5776" s="24" t="str">
        <f t="shared" si="273"/>
        <v/>
      </c>
      <c r="N5776" s="24" t="str">
        <f t="shared" si="275"/>
        <v/>
      </c>
      <c r="O5776" s="96" t="str">
        <f t="shared" si="274"/>
        <v/>
      </c>
    </row>
    <row r="5777" spans="13:15" x14ac:dyDescent="0.25">
      <c r="M5777" s="24" t="str">
        <f t="shared" si="273"/>
        <v/>
      </c>
      <c r="N5777" s="24" t="str">
        <f t="shared" si="275"/>
        <v/>
      </c>
      <c r="O5777" s="96" t="str">
        <f t="shared" si="274"/>
        <v/>
      </c>
    </row>
    <row r="5778" spans="13:15" x14ac:dyDescent="0.25">
      <c r="M5778" s="24" t="str">
        <f t="shared" si="273"/>
        <v/>
      </c>
      <c r="N5778" s="24" t="str">
        <f t="shared" si="275"/>
        <v/>
      </c>
      <c r="O5778" s="96" t="str">
        <f t="shared" si="274"/>
        <v/>
      </c>
    </row>
    <row r="5779" spans="13:15" x14ac:dyDescent="0.25">
      <c r="M5779" s="24" t="str">
        <f t="shared" si="273"/>
        <v/>
      </c>
      <c r="N5779" s="24" t="str">
        <f t="shared" si="275"/>
        <v/>
      </c>
      <c r="O5779" s="96" t="str">
        <f t="shared" si="274"/>
        <v/>
      </c>
    </row>
    <row r="5780" spans="13:15" x14ac:dyDescent="0.25">
      <c r="M5780" s="24" t="str">
        <f t="shared" si="273"/>
        <v/>
      </c>
      <c r="N5780" s="24" t="str">
        <f t="shared" si="275"/>
        <v/>
      </c>
      <c r="O5780" s="96" t="str">
        <f t="shared" si="274"/>
        <v/>
      </c>
    </row>
    <row r="5781" spans="13:15" x14ac:dyDescent="0.25">
      <c r="M5781" s="24" t="str">
        <f t="shared" si="273"/>
        <v/>
      </c>
      <c r="N5781" s="24" t="str">
        <f t="shared" si="275"/>
        <v/>
      </c>
      <c r="O5781" s="96" t="str">
        <f t="shared" si="274"/>
        <v/>
      </c>
    </row>
    <row r="5782" spans="13:15" x14ac:dyDescent="0.25">
      <c r="M5782" s="24" t="str">
        <f t="shared" si="273"/>
        <v/>
      </c>
      <c r="N5782" s="24" t="str">
        <f t="shared" si="275"/>
        <v/>
      </c>
      <c r="O5782" s="96" t="str">
        <f t="shared" si="274"/>
        <v/>
      </c>
    </row>
    <row r="5783" spans="13:15" x14ac:dyDescent="0.25">
      <c r="M5783" s="24" t="str">
        <f t="shared" si="273"/>
        <v/>
      </c>
      <c r="N5783" s="24" t="str">
        <f t="shared" si="275"/>
        <v/>
      </c>
      <c r="O5783" s="96" t="str">
        <f t="shared" si="274"/>
        <v/>
      </c>
    </row>
    <row r="5784" spans="13:15" x14ac:dyDescent="0.25">
      <c r="M5784" s="24" t="str">
        <f t="shared" si="273"/>
        <v/>
      </c>
      <c r="N5784" s="24" t="str">
        <f t="shared" si="275"/>
        <v/>
      </c>
      <c r="O5784" s="96" t="str">
        <f t="shared" si="274"/>
        <v/>
      </c>
    </row>
    <row r="5785" spans="13:15" x14ac:dyDescent="0.25">
      <c r="M5785" s="24" t="str">
        <f t="shared" si="273"/>
        <v/>
      </c>
      <c r="N5785" s="24" t="str">
        <f t="shared" si="275"/>
        <v/>
      </c>
      <c r="O5785" s="96" t="str">
        <f t="shared" si="274"/>
        <v/>
      </c>
    </row>
    <row r="5786" spans="13:15" x14ac:dyDescent="0.25">
      <c r="M5786" s="24" t="str">
        <f t="shared" si="273"/>
        <v/>
      </c>
      <c r="N5786" s="24" t="str">
        <f t="shared" si="275"/>
        <v/>
      </c>
      <c r="O5786" s="96" t="str">
        <f t="shared" si="274"/>
        <v/>
      </c>
    </row>
    <row r="5787" spans="13:15" x14ac:dyDescent="0.25">
      <c r="M5787" s="24" t="str">
        <f t="shared" si="273"/>
        <v/>
      </c>
      <c r="N5787" s="24" t="str">
        <f t="shared" si="275"/>
        <v/>
      </c>
      <c r="O5787" s="96" t="str">
        <f t="shared" si="274"/>
        <v/>
      </c>
    </row>
    <row r="5788" spans="13:15" x14ac:dyDescent="0.25">
      <c r="M5788" s="24" t="str">
        <f t="shared" si="273"/>
        <v/>
      </c>
      <c r="N5788" s="24" t="str">
        <f t="shared" si="275"/>
        <v/>
      </c>
      <c r="O5788" s="96" t="str">
        <f t="shared" si="274"/>
        <v/>
      </c>
    </row>
    <row r="5789" spans="13:15" x14ac:dyDescent="0.25">
      <c r="M5789" s="24" t="str">
        <f t="shared" si="273"/>
        <v/>
      </c>
      <c r="N5789" s="24" t="str">
        <f t="shared" si="275"/>
        <v/>
      </c>
      <c r="O5789" s="96" t="str">
        <f t="shared" si="274"/>
        <v/>
      </c>
    </row>
    <row r="5790" spans="13:15" x14ac:dyDescent="0.25">
      <c r="M5790" s="24" t="str">
        <f t="shared" si="273"/>
        <v/>
      </c>
      <c r="N5790" s="24" t="str">
        <f t="shared" si="275"/>
        <v/>
      </c>
      <c r="O5790" s="96" t="str">
        <f t="shared" si="274"/>
        <v/>
      </c>
    </row>
    <row r="5791" spans="13:15" x14ac:dyDescent="0.25">
      <c r="M5791" s="24" t="str">
        <f t="shared" si="273"/>
        <v/>
      </c>
      <c r="N5791" s="24" t="str">
        <f t="shared" si="275"/>
        <v/>
      </c>
      <c r="O5791" s="96" t="str">
        <f t="shared" si="274"/>
        <v/>
      </c>
    </row>
    <row r="5792" spans="13:15" x14ac:dyDescent="0.25">
      <c r="M5792" s="24" t="str">
        <f t="shared" si="273"/>
        <v/>
      </c>
      <c r="N5792" s="24" t="str">
        <f t="shared" si="275"/>
        <v/>
      </c>
      <c r="O5792" s="96" t="str">
        <f t="shared" si="274"/>
        <v/>
      </c>
    </row>
    <row r="5793" spans="13:15" x14ac:dyDescent="0.25">
      <c r="M5793" s="24" t="str">
        <f t="shared" si="273"/>
        <v/>
      </c>
      <c r="N5793" s="24" t="str">
        <f t="shared" si="275"/>
        <v/>
      </c>
      <c r="O5793" s="96" t="str">
        <f t="shared" si="274"/>
        <v/>
      </c>
    </row>
    <row r="5794" spans="13:15" x14ac:dyDescent="0.25">
      <c r="M5794" s="24" t="str">
        <f t="shared" si="273"/>
        <v/>
      </c>
      <c r="N5794" s="24" t="str">
        <f t="shared" si="275"/>
        <v/>
      </c>
      <c r="O5794" s="96" t="str">
        <f t="shared" si="274"/>
        <v/>
      </c>
    </row>
    <row r="5795" spans="13:15" x14ac:dyDescent="0.25">
      <c r="M5795" s="24" t="str">
        <f t="shared" si="273"/>
        <v/>
      </c>
      <c r="N5795" s="24" t="str">
        <f t="shared" si="275"/>
        <v/>
      </c>
      <c r="O5795" s="96" t="str">
        <f t="shared" si="274"/>
        <v/>
      </c>
    </row>
    <row r="5796" spans="13:15" x14ac:dyDescent="0.25">
      <c r="M5796" s="24" t="str">
        <f t="shared" si="273"/>
        <v/>
      </c>
      <c r="N5796" s="24" t="str">
        <f t="shared" si="275"/>
        <v/>
      </c>
      <c r="O5796" s="96" t="str">
        <f t="shared" si="274"/>
        <v/>
      </c>
    </row>
    <row r="5797" spans="13:15" x14ac:dyDescent="0.25">
      <c r="M5797" s="24" t="str">
        <f t="shared" si="273"/>
        <v/>
      </c>
      <c r="N5797" s="24" t="str">
        <f t="shared" si="275"/>
        <v/>
      </c>
      <c r="O5797" s="96" t="str">
        <f t="shared" si="274"/>
        <v/>
      </c>
    </row>
    <row r="5798" spans="13:15" x14ac:dyDescent="0.25">
      <c r="M5798" s="24" t="str">
        <f t="shared" si="273"/>
        <v/>
      </c>
      <c r="N5798" s="24" t="str">
        <f t="shared" si="275"/>
        <v/>
      </c>
      <c r="O5798" s="96" t="str">
        <f t="shared" si="274"/>
        <v/>
      </c>
    </row>
    <row r="5799" spans="13:15" x14ac:dyDescent="0.25">
      <c r="M5799" s="24" t="str">
        <f t="shared" si="273"/>
        <v/>
      </c>
      <c r="N5799" s="24" t="str">
        <f t="shared" si="275"/>
        <v/>
      </c>
      <c r="O5799" s="96" t="str">
        <f t="shared" si="274"/>
        <v/>
      </c>
    </row>
    <row r="5800" spans="13:15" x14ac:dyDescent="0.25">
      <c r="M5800" s="24" t="str">
        <f t="shared" si="273"/>
        <v/>
      </c>
      <c r="N5800" s="24" t="str">
        <f t="shared" si="275"/>
        <v/>
      </c>
      <c r="O5800" s="96" t="str">
        <f t="shared" si="274"/>
        <v/>
      </c>
    </row>
    <row r="5801" spans="13:15" x14ac:dyDescent="0.25">
      <c r="M5801" s="24" t="str">
        <f t="shared" si="273"/>
        <v/>
      </c>
      <c r="N5801" s="24" t="str">
        <f t="shared" si="275"/>
        <v/>
      </c>
      <c r="O5801" s="96" t="str">
        <f t="shared" si="274"/>
        <v/>
      </c>
    </row>
    <row r="5802" spans="13:15" x14ac:dyDescent="0.25">
      <c r="M5802" s="24" t="str">
        <f t="shared" si="273"/>
        <v/>
      </c>
      <c r="N5802" s="24" t="str">
        <f t="shared" si="275"/>
        <v/>
      </c>
      <c r="O5802" s="96" t="str">
        <f t="shared" si="274"/>
        <v/>
      </c>
    </row>
    <row r="5803" spans="13:15" x14ac:dyDescent="0.25">
      <c r="M5803" s="24" t="str">
        <f t="shared" si="273"/>
        <v/>
      </c>
      <c r="N5803" s="24" t="str">
        <f t="shared" si="275"/>
        <v/>
      </c>
      <c r="O5803" s="96" t="str">
        <f t="shared" si="274"/>
        <v/>
      </c>
    </row>
    <row r="5804" spans="13:15" x14ac:dyDescent="0.25">
      <c r="M5804" s="24" t="str">
        <f t="shared" si="273"/>
        <v/>
      </c>
      <c r="N5804" s="24" t="str">
        <f t="shared" si="275"/>
        <v/>
      </c>
      <c r="O5804" s="96" t="str">
        <f t="shared" si="274"/>
        <v/>
      </c>
    </row>
    <row r="5805" spans="13:15" x14ac:dyDescent="0.25">
      <c r="M5805" s="24" t="str">
        <f t="shared" si="273"/>
        <v/>
      </c>
      <c r="N5805" s="24" t="str">
        <f t="shared" si="275"/>
        <v/>
      </c>
      <c r="O5805" s="96" t="str">
        <f t="shared" si="274"/>
        <v/>
      </c>
    </row>
    <row r="5806" spans="13:15" x14ac:dyDescent="0.25">
      <c r="M5806" s="24" t="str">
        <f t="shared" si="273"/>
        <v/>
      </c>
      <c r="N5806" s="24" t="str">
        <f t="shared" si="275"/>
        <v/>
      </c>
      <c r="O5806" s="96" t="str">
        <f t="shared" si="274"/>
        <v/>
      </c>
    </row>
    <row r="5807" spans="13:15" x14ac:dyDescent="0.25">
      <c r="M5807" s="24" t="str">
        <f t="shared" si="273"/>
        <v/>
      </c>
      <c r="N5807" s="24" t="str">
        <f t="shared" si="275"/>
        <v/>
      </c>
      <c r="O5807" s="96" t="str">
        <f t="shared" si="274"/>
        <v/>
      </c>
    </row>
    <row r="5808" spans="13:15" x14ac:dyDescent="0.25">
      <c r="M5808" s="24" t="str">
        <f t="shared" si="273"/>
        <v/>
      </c>
      <c r="N5808" s="24" t="str">
        <f t="shared" si="275"/>
        <v/>
      </c>
      <c r="O5808" s="96" t="str">
        <f t="shared" si="274"/>
        <v/>
      </c>
    </row>
    <row r="5809" spans="13:15" x14ac:dyDescent="0.25">
      <c r="M5809" s="24" t="str">
        <f t="shared" si="273"/>
        <v/>
      </c>
      <c r="N5809" s="24" t="str">
        <f t="shared" si="275"/>
        <v/>
      </c>
      <c r="O5809" s="96" t="str">
        <f t="shared" si="274"/>
        <v/>
      </c>
    </row>
    <row r="5810" spans="13:15" x14ac:dyDescent="0.25">
      <c r="M5810" s="24" t="str">
        <f t="shared" si="273"/>
        <v/>
      </c>
      <c r="N5810" s="24" t="str">
        <f t="shared" si="275"/>
        <v/>
      </c>
      <c r="O5810" s="96" t="str">
        <f t="shared" si="274"/>
        <v/>
      </c>
    </row>
    <row r="5811" spans="13:15" x14ac:dyDescent="0.25">
      <c r="M5811" s="24" t="str">
        <f t="shared" si="273"/>
        <v/>
      </c>
      <c r="N5811" s="24" t="str">
        <f t="shared" si="275"/>
        <v/>
      </c>
      <c r="O5811" s="96" t="str">
        <f t="shared" si="274"/>
        <v/>
      </c>
    </row>
    <row r="5812" spans="13:15" x14ac:dyDescent="0.25">
      <c r="M5812" s="24" t="str">
        <f t="shared" si="273"/>
        <v/>
      </c>
      <c r="N5812" s="24" t="str">
        <f t="shared" si="275"/>
        <v/>
      </c>
      <c r="O5812" s="96" t="str">
        <f t="shared" si="274"/>
        <v/>
      </c>
    </row>
    <row r="5813" spans="13:15" x14ac:dyDescent="0.25">
      <c r="M5813" s="24" t="str">
        <f t="shared" si="273"/>
        <v/>
      </c>
      <c r="N5813" s="24" t="str">
        <f t="shared" si="275"/>
        <v/>
      </c>
      <c r="O5813" s="96" t="str">
        <f t="shared" si="274"/>
        <v/>
      </c>
    </row>
    <row r="5814" spans="13:15" x14ac:dyDescent="0.25">
      <c r="M5814" s="24" t="str">
        <f t="shared" si="273"/>
        <v/>
      </c>
      <c r="N5814" s="24" t="str">
        <f t="shared" si="275"/>
        <v/>
      </c>
      <c r="O5814" s="96" t="str">
        <f t="shared" si="274"/>
        <v/>
      </c>
    </row>
    <row r="5815" spans="13:15" x14ac:dyDescent="0.25">
      <c r="M5815" s="24" t="str">
        <f t="shared" si="273"/>
        <v/>
      </c>
      <c r="N5815" s="24" t="str">
        <f t="shared" si="275"/>
        <v/>
      </c>
      <c r="O5815" s="96" t="str">
        <f t="shared" si="274"/>
        <v/>
      </c>
    </row>
    <row r="5816" spans="13:15" x14ac:dyDescent="0.25">
      <c r="M5816" s="24" t="str">
        <f t="shared" si="273"/>
        <v/>
      </c>
      <c r="N5816" s="24" t="str">
        <f t="shared" si="275"/>
        <v/>
      </c>
      <c r="O5816" s="96" t="str">
        <f t="shared" si="274"/>
        <v/>
      </c>
    </row>
    <row r="5817" spans="13:15" x14ac:dyDescent="0.25">
      <c r="M5817" s="24" t="str">
        <f t="shared" si="273"/>
        <v/>
      </c>
      <c r="N5817" s="24" t="str">
        <f t="shared" si="275"/>
        <v/>
      </c>
      <c r="O5817" s="96" t="str">
        <f t="shared" si="274"/>
        <v/>
      </c>
    </row>
    <row r="5818" spans="13:15" x14ac:dyDescent="0.25">
      <c r="M5818" s="24" t="str">
        <f t="shared" si="273"/>
        <v/>
      </c>
      <c r="N5818" s="24" t="str">
        <f t="shared" si="275"/>
        <v/>
      </c>
      <c r="O5818" s="96" t="str">
        <f t="shared" si="274"/>
        <v/>
      </c>
    </row>
    <row r="5819" spans="13:15" x14ac:dyDescent="0.25">
      <c r="M5819" s="24" t="str">
        <f t="shared" si="273"/>
        <v/>
      </c>
      <c r="N5819" s="24" t="str">
        <f t="shared" si="275"/>
        <v/>
      </c>
      <c r="O5819" s="96" t="str">
        <f t="shared" si="274"/>
        <v/>
      </c>
    </row>
    <row r="5820" spans="13:15" x14ac:dyDescent="0.25">
      <c r="M5820" s="24" t="str">
        <f t="shared" si="273"/>
        <v/>
      </c>
      <c r="N5820" s="24" t="str">
        <f t="shared" si="275"/>
        <v/>
      </c>
      <c r="O5820" s="96" t="str">
        <f t="shared" si="274"/>
        <v/>
      </c>
    </row>
    <row r="5821" spans="13:15" x14ac:dyDescent="0.25">
      <c r="M5821" s="24" t="str">
        <f t="shared" si="273"/>
        <v/>
      </c>
      <c r="N5821" s="24" t="str">
        <f t="shared" si="275"/>
        <v/>
      </c>
      <c r="O5821" s="96" t="str">
        <f t="shared" si="274"/>
        <v/>
      </c>
    </row>
    <row r="5822" spans="13:15" x14ac:dyDescent="0.25">
      <c r="M5822" s="24" t="str">
        <f t="shared" si="273"/>
        <v/>
      </c>
      <c r="N5822" s="24" t="str">
        <f t="shared" si="275"/>
        <v/>
      </c>
      <c r="O5822" s="96" t="str">
        <f t="shared" si="274"/>
        <v/>
      </c>
    </row>
    <row r="5823" spans="13:15" x14ac:dyDescent="0.25">
      <c r="M5823" s="24" t="str">
        <f t="shared" si="273"/>
        <v/>
      </c>
      <c r="N5823" s="24" t="str">
        <f t="shared" si="275"/>
        <v/>
      </c>
      <c r="O5823" s="96" t="str">
        <f t="shared" si="274"/>
        <v/>
      </c>
    </row>
    <row r="5824" spans="13:15" x14ac:dyDescent="0.25">
      <c r="M5824" s="24" t="str">
        <f t="shared" si="273"/>
        <v/>
      </c>
      <c r="N5824" s="24" t="str">
        <f t="shared" si="275"/>
        <v/>
      </c>
      <c r="O5824" s="96" t="str">
        <f t="shared" si="274"/>
        <v/>
      </c>
    </row>
    <row r="5825" spans="13:15" x14ac:dyDescent="0.25">
      <c r="M5825" s="24" t="str">
        <f t="shared" ref="M5825:M5888" si="276">IF($B5825="","",_xlfn.NUMBERVALUE(LEFT($J5825,5)))</f>
        <v/>
      </c>
      <c r="N5825" s="24" t="str">
        <f t="shared" si="275"/>
        <v/>
      </c>
      <c r="O5825" s="96" t="str">
        <f t="shared" si="274"/>
        <v/>
      </c>
    </row>
    <row r="5826" spans="13:15" x14ac:dyDescent="0.25">
      <c r="M5826" s="24" t="str">
        <f t="shared" si="276"/>
        <v/>
      </c>
      <c r="N5826" s="24" t="str">
        <f t="shared" si="275"/>
        <v/>
      </c>
      <c r="O5826" s="96" t="str">
        <f t="shared" si="274"/>
        <v/>
      </c>
    </row>
    <row r="5827" spans="13:15" x14ac:dyDescent="0.25">
      <c r="M5827" s="24" t="str">
        <f t="shared" si="276"/>
        <v/>
      </c>
      <c r="N5827" s="24" t="str">
        <f t="shared" si="275"/>
        <v/>
      </c>
      <c r="O5827" s="96" t="str">
        <f t="shared" ref="O5827:O5890" si="277">IF($A5827="","",HOUR($N5827))</f>
        <v/>
      </c>
    </row>
    <row r="5828" spans="13:15" x14ac:dyDescent="0.25">
      <c r="M5828" s="24" t="str">
        <f t="shared" si="276"/>
        <v/>
      </c>
      <c r="N5828" s="24" t="str">
        <f t="shared" si="275"/>
        <v/>
      </c>
      <c r="O5828" s="96" t="str">
        <f t="shared" si="277"/>
        <v/>
      </c>
    </row>
    <row r="5829" spans="13:15" x14ac:dyDescent="0.25">
      <c r="M5829" s="24" t="str">
        <f t="shared" si="276"/>
        <v/>
      </c>
      <c r="N5829" s="24" t="str">
        <f t="shared" si="275"/>
        <v/>
      </c>
      <c r="O5829" s="96" t="str">
        <f t="shared" si="277"/>
        <v/>
      </c>
    </row>
    <row r="5830" spans="13:15" x14ac:dyDescent="0.25">
      <c r="M5830" s="24" t="str">
        <f t="shared" si="276"/>
        <v/>
      </c>
      <c r="N5830" s="24" t="str">
        <f t="shared" si="275"/>
        <v/>
      </c>
      <c r="O5830" s="96" t="str">
        <f t="shared" si="277"/>
        <v/>
      </c>
    </row>
    <row r="5831" spans="13:15" x14ac:dyDescent="0.25">
      <c r="M5831" s="24" t="str">
        <f t="shared" si="276"/>
        <v/>
      </c>
      <c r="N5831" s="24" t="str">
        <f t="shared" si="275"/>
        <v/>
      </c>
      <c r="O5831" s="96" t="str">
        <f t="shared" si="277"/>
        <v/>
      </c>
    </row>
    <row r="5832" spans="13:15" x14ac:dyDescent="0.25">
      <c r="M5832" s="24" t="str">
        <f t="shared" si="276"/>
        <v/>
      </c>
      <c r="N5832" s="24" t="str">
        <f t="shared" ref="N5832:N5895" si="278">IF(B5832="","",IF($M5832&lt;10/48,10/48,IF($M5832&gt;39/48,39/48,$M5832)))</f>
        <v/>
      </c>
      <c r="O5832" s="96" t="str">
        <f t="shared" si="277"/>
        <v/>
      </c>
    </row>
    <row r="5833" spans="13:15" x14ac:dyDescent="0.25">
      <c r="M5833" s="24" t="str">
        <f t="shared" si="276"/>
        <v/>
      </c>
      <c r="N5833" s="24" t="str">
        <f t="shared" si="278"/>
        <v/>
      </c>
      <c r="O5833" s="96" t="str">
        <f t="shared" si="277"/>
        <v/>
      </c>
    </row>
    <row r="5834" spans="13:15" x14ac:dyDescent="0.25">
      <c r="M5834" s="24" t="str">
        <f t="shared" si="276"/>
        <v/>
      </c>
      <c r="N5834" s="24" t="str">
        <f t="shared" si="278"/>
        <v/>
      </c>
      <c r="O5834" s="96" t="str">
        <f t="shared" si="277"/>
        <v/>
      </c>
    </row>
    <row r="5835" spans="13:15" x14ac:dyDescent="0.25">
      <c r="M5835" s="24" t="str">
        <f t="shared" si="276"/>
        <v/>
      </c>
      <c r="N5835" s="24" t="str">
        <f t="shared" si="278"/>
        <v/>
      </c>
      <c r="O5835" s="96" t="str">
        <f t="shared" si="277"/>
        <v/>
      </c>
    </row>
    <row r="5836" spans="13:15" x14ac:dyDescent="0.25">
      <c r="M5836" s="24" t="str">
        <f t="shared" si="276"/>
        <v/>
      </c>
      <c r="N5836" s="24" t="str">
        <f t="shared" si="278"/>
        <v/>
      </c>
      <c r="O5836" s="96" t="str">
        <f t="shared" si="277"/>
        <v/>
      </c>
    </row>
    <row r="5837" spans="13:15" x14ac:dyDescent="0.25">
      <c r="M5837" s="24" t="str">
        <f t="shared" si="276"/>
        <v/>
      </c>
      <c r="N5837" s="24" t="str">
        <f t="shared" si="278"/>
        <v/>
      </c>
      <c r="O5837" s="96" t="str">
        <f t="shared" si="277"/>
        <v/>
      </c>
    </row>
    <row r="5838" spans="13:15" x14ac:dyDescent="0.25">
      <c r="M5838" s="24" t="str">
        <f t="shared" si="276"/>
        <v/>
      </c>
      <c r="N5838" s="24" t="str">
        <f t="shared" si="278"/>
        <v/>
      </c>
      <c r="O5838" s="96" t="str">
        <f t="shared" si="277"/>
        <v/>
      </c>
    </row>
    <row r="5839" spans="13:15" x14ac:dyDescent="0.25">
      <c r="M5839" s="24" t="str">
        <f t="shared" si="276"/>
        <v/>
      </c>
      <c r="N5839" s="24" t="str">
        <f t="shared" si="278"/>
        <v/>
      </c>
      <c r="O5839" s="96" t="str">
        <f t="shared" si="277"/>
        <v/>
      </c>
    </row>
    <row r="5840" spans="13:15" x14ac:dyDescent="0.25">
      <c r="M5840" s="24" t="str">
        <f t="shared" si="276"/>
        <v/>
      </c>
      <c r="N5840" s="24" t="str">
        <f t="shared" si="278"/>
        <v/>
      </c>
      <c r="O5840" s="96" t="str">
        <f t="shared" si="277"/>
        <v/>
      </c>
    </row>
    <row r="5841" spans="13:15" x14ac:dyDescent="0.25">
      <c r="M5841" s="24" t="str">
        <f t="shared" si="276"/>
        <v/>
      </c>
      <c r="N5841" s="24" t="str">
        <f t="shared" si="278"/>
        <v/>
      </c>
      <c r="O5841" s="96" t="str">
        <f t="shared" si="277"/>
        <v/>
      </c>
    </row>
    <row r="5842" spans="13:15" x14ac:dyDescent="0.25">
      <c r="M5842" s="24" t="str">
        <f t="shared" si="276"/>
        <v/>
      </c>
      <c r="N5842" s="24" t="str">
        <f t="shared" si="278"/>
        <v/>
      </c>
      <c r="O5842" s="96" t="str">
        <f t="shared" si="277"/>
        <v/>
      </c>
    </row>
    <row r="5843" spans="13:15" x14ac:dyDescent="0.25">
      <c r="M5843" s="24" t="str">
        <f t="shared" si="276"/>
        <v/>
      </c>
      <c r="N5843" s="24" t="str">
        <f t="shared" si="278"/>
        <v/>
      </c>
      <c r="O5843" s="96" t="str">
        <f t="shared" si="277"/>
        <v/>
      </c>
    </row>
    <row r="5844" spans="13:15" x14ac:dyDescent="0.25">
      <c r="M5844" s="24" t="str">
        <f t="shared" si="276"/>
        <v/>
      </c>
      <c r="N5844" s="24" t="str">
        <f t="shared" si="278"/>
        <v/>
      </c>
      <c r="O5844" s="96" t="str">
        <f t="shared" si="277"/>
        <v/>
      </c>
    </row>
    <row r="5845" spans="13:15" x14ac:dyDescent="0.25">
      <c r="M5845" s="24" t="str">
        <f t="shared" si="276"/>
        <v/>
      </c>
      <c r="N5845" s="24" t="str">
        <f t="shared" si="278"/>
        <v/>
      </c>
      <c r="O5845" s="96" t="str">
        <f t="shared" si="277"/>
        <v/>
      </c>
    </row>
    <row r="5846" spans="13:15" x14ac:dyDescent="0.25">
      <c r="M5846" s="24" t="str">
        <f t="shared" si="276"/>
        <v/>
      </c>
      <c r="N5846" s="24" t="str">
        <f t="shared" si="278"/>
        <v/>
      </c>
      <c r="O5846" s="96" t="str">
        <f t="shared" si="277"/>
        <v/>
      </c>
    </row>
    <row r="5847" spans="13:15" x14ac:dyDescent="0.25">
      <c r="M5847" s="24" t="str">
        <f t="shared" si="276"/>
        <v/>
      </c>
      <c r="N5847" s="24" t="str">
        <f t="shared" si="278"/>
        <v/>
      </c>
      <c r="O5847" s="96" t="str">
        <f t="shared" si="277"/>
        <v/>
      </c>
    </row>
    <row r="5848" spans="13:15" x14ac:dyDescent="0.25">
      <c r="M5848" s="24" t="str">
        <f t="shared" si="276"/>
        <v/>
      </c>
      <c r="N5848" s="24" t="str">
        <f t="shared" si="278"/>
        <v/>
      </c>
      <c r="O5848" s="96" t="str">
        <f t="shared" si="277"/>
        <v/>
      </c>
    </row>
    <row r="5849" spans="13:15" x14ac:dyDescent="0.25">
      <c r="M5849" s="24" t="str">
        <f t="shared" si="276"/>
        <v/>
      </c>
      <c r="N5849" s="24" t="str">
        <f t="shared" si="278"/>
        <v/>
      </c>
      <c r="O5849" s="96" t="str">
        <f t="shared" si="277"/>
        <v/>
      </c>
    </row>
    <row r="5850" spans="13:15" x14ac:dyDescent="0.25">
      <c r="M5850" s="24" t="str">
        <f t="shared" si="276"/>
        <v/>
      </c>
      <c r="N5850" s="24" t="str">
        <f t="shared" si="278"/>
        <v/>
      </c>
      <c r="O5850" s="96" t="str">
        <f t="shared" si="277"/>
        <v/>
      </c>
    </row>
    <row r="5851" spans="13:15" x14ac:dyDescent="0.25">
      <c r="M5851" s="24" t="str">
        <f t="shared" si="276"/>
        <v/>
      </c>
      <c r="N5851" s="24" t="str">
        <f t="shared" si="278"/>
        <v/>
      </c>
      <c r="O5851" s="96" t="str">
        <f t="shared" si="277"/>
        <v/>
      </c>
    </row>
    <row r="5852" spans="13:15" x14ac:dyDescent="0.25">
      <c r="M5852" s="24" t="str">
        <f t="shared" si="276"/>
        <v/>
      </c>
      <c r="N5852" s="24" t="str">
        <f t="shared" si="278"/>
        <v/>
      </c>
      <c r="O5852" s="96" t="str">
        <f t="shared" si="277"/>
        <v/>
      </c>
    </row>
    <row r="5853" spans="13:15" x14ac:dyDescent="0.25">
      <c r="M5853" s="24" t="str">
        <f t="shared" si="276"/>
        <v/>
      </c>
      <c r="N5853" s="24" t="str">
        <f t="shared" si="278"/>
        <v/>
      </c>
      <c r="O5853" s="96" t="str">
        <f t="shared" si="277"/>
        <v/>
      </c>
    </row>
    <row r="5854" spans="13:15" x14ac:dyDescent="0.25">
      <c r="M5854" s="24" t="str">
        <f t="shared" si="276"/>
        <v/>
      </c>
      <c r="N5854" s="24" t="str">
        <f t="shared" si="278"/>
        <v/>
      </c>
      <c r="O5854" s="96" t="str">
        <f t="shared" si="277"/>
        <v/>
      </c>
    </row>
    <row r="5855" spans="13:15" x14ac:dyDescent="0.25">
      <c r="M5855" s="24" t="str">
        <f t="shared" si="276"/>
        <v/>
      </c>
      <c r="N5855" s="24" t="str">
        <f t="shared" si="278"/>
        <v/>
      </c>
      <c r="O5855" s="96" t="str">
        <f t="shared" si="277"/>
        <v/>
      </c>
    </row>
    <row r="5856" spans="13:15" x14ac:dyDescent="0.25">
      <c r="M5856" s="24" t="str">
        <f t="shared" si="276"/>
        <v/>
      </c>
      <c r="N5856" s="24" t="str">
        <f t="shared" si="278"/>
        <v/>
      </c>
      <c r="O5856" s="96" t="str">
        <f t="shared" si="277"/>
        <v/>
      </c>
    </row>
    <row r="5857" spans="13:15" x14ac:dyDescent="0.25">
      <c r="M5857" s="24" t="str">
        <f t="shared" si="276"/>
        <v/>
      </c>
      <c r="N5857" s="24" t="str">
        <f t="shared" si="278"/>
        <v/>
      </c>
      <c r="O5857" s="96" t="str">
        <f t="shared" si="277"/>
        <v/>
      </c>
    </row>
    <row r="5858" spans="13:15" x14ac:dyDescent="0.25">
      <c r="M5858" s="24" t="str">
        <f t="shared" si="276"/>
        <v/>
      </c>
      <c r="N5858" s="24" t="str">
        <f t="shared" si="278"/>
        <v/>
      </c>
      <c r="O5858" s="96" t="str">
        <f t="shared" si="277"/>
        <v/>
      </c>
    </row>
    <row r="5859" spans="13:15" x14ac:dyDescent="0.25">
      <c r="M5859" s="24" t="str">
        <f t="shared" si="276"/>
        <v/>
      </c>
      <c r="N5859" s="24" t="str">
        <f t="shared" si="278"/>
        <v/>
      </c>
      <c r="O5859" s="96" t="str">
        <f t="shared" si="277"/>
        <v/>
      </c>
    </row>
    <row r="5860" spans="13:15" x14ac:dyDescent="0.25">
      <c r="M5860" s="24" t="str">
        <f t="shared" si="276"/>
        <v/>
      </c>
      <c r="N5860" s="24" t="str">
        <f t="shared" si="278"/>
        <v/>
      </c>
      <c r="O5860" s="96" t="str">
        <f t="shared" si="277"/>
        <v/>
      </c>
    </row>
    <row r="5861" spans="13:15" x14ac:dyDescent="0.25">
      <c r="M5861" s="24" t="str">
        <f t="shared" si="276"/>
        <v/>
      </c>
      <c r="N5861" s="24" t="str">
        <f t="shared" si="278"/>
        <v/>
      </c>
      <c r="O5861" s="96" t="str">
        <f t="shared" si="277"/>
        <v/>
      </c>
    </row>
    <row r="5862" spans="13:15" x14ac:dyDescent="0.25">
      <c r="M5862" s="24" t="str">
        <f t="shared" si="276"/>
        <v/>
      </c>
      <c r="N5862" s="24" t="str">
        <f t="shared" si="278"/>
        <v/>
      </c>
      <c r="O5862" s="96" t="str">
        <f t="shared" si="277"/>
        <v/>
      </c>
    </row>
    <row r="5863" spans="13:15" x14ac:dyDescent="0.25">
      <c r="M5863" s="24" t="str">
        <f t="shared" si="276"/>
        <v/>
      </c>
      <c r="N5863" s="24" t="str">
        <f t="shared" si="278"/>
        <v/>
      </c>
      <c r="O5863" s="96" t="str">
        <f t="shared" si="277"/>
        <v/>
      </c>
    </row>
    <row r="5864" spans="13:15" x14ac:dyDescent="0.25">
      <c r="M5864" s="24" t="str">
        <f t="shared" si="276"/>
        <v/>
      </c>
      <c r="N5864" s="24" t="str">
        <f t="shared" si="278"/>
        <v/>
      </c>
      <c r="O5864" s="96" t="str">
        <f t="shared" si="277"/>
        <v/>
      </c>
    </row>
    <row r="5865" spans="13:15" x14ac:dyDescent="0.25">
      <c r="M5865" s="24" t="str">
        <f t="shared" si="276"/>
        <v/>
      </c>
      <c r="N5865" s="24" t="str">
        <f t="shared" si="278"/>
        <v/>
      </c>
      <c r="O5865" s="96" t="str">
        <f t="shared" si="277"/>
        <v/>
      </c>
    </row>
    <row r="5866" spans="13:15" x14ac:dyDescent="0.25">
      <c r="M5866" s="24" t="str">
        <f t="shared" si="276"/>
        <v/>
      </c>
      <c r="N5866" s="24" t="str">
        <f t="shared" si="278"/>
        <v/>
      </c>
      <c r="O5866" s="96" t="str">
        <f t="shared" si="277"/>
        <v/>
      </c>
    </row>
    <row r="5867" spans="13:15" x14ac:dyDescent="0.25">
      <c r="M5867" s="24" t="str">
        <f t="shared" si="276"/>
        <v/>
      </c>
      <c r="N5867" s="24" t="str">
        <f t="shared" si="278"/>
        <v/>
      </c>
      <c r="O5867" s="96" t="str">
        <f t="shared" si="277"/>
        <v/>
      </c>
    </row>
    <row r="5868" spans="13:15" x14ac:dyDescent="0.25">
      <c r="M5868" s="24" t="str">
        <f t="shared" si="276"/>
        <v/>
      </c>
      <c r="N5868" s="24" t="str">
        <f t="shared" si="278"/>
        <v/>
      </c>
      <c r="O5868" s="96" t="str">
        <f t="shared" si="277"/>
        <v/>
      </c>
    </row>
    <row r="5869" spans="13:15" x14ac:dyDescent="0.25">
      <c r="M5869" s="24" t="str">
        <f t="shared" si="276"/>
        <v/>
      </c>
      <c r="N5869" s="24" t="str">
        <f t="shared" si="278"/>
        <v/>
      </c>
      <c r="O5869" s="96" t="str">
        <f t="shared" si="277"/>
        <v/>
      </c>
    </row>
    <row r="5870" spans="13:15" x14ac:dyDescent="0.25">
      <c r="M5870" s="24" t="str">
        <f t="shared" si="276"/>
        <v/>
      </c>
      <c r="N5870" s="24" t="str">
        <f t="shared" si="278"/>
        <v/>
      </c>
      <c r="O5870" s="96" t="str">
        <f t="shared" si="277"/>
        <v/>
      </c>
    </row>
    <row r="5871" spans="13:15" x14ac:dyDescent="0.25">
      <c r="M5871" s="24" t="str">
        <f t="shared" si="276"/>
        <v/>
      </c>
      <c r="N5871" s="24" t="str">
        <f t="shared" si="278"/>
        <v/>
      </c>
      <c r="O5871" s="96" t="str">
        <f t="shared" si="277"/>
        <v/>
      </c>
    </row>
    <row r="5872" spans="13:15" x14ac:dyDescent="0.25">
      <c r="M5872" s="24" t="str">
        <f t="shared" si="276"/>
        <v/>
      </c>
      <c r="N5872" s="24" t="str">
        <f t="shared" si="278"/>
        <v/>
      </c>
      <c r="O5872" s="96" t="str">
        <f t="shared" si="277"/>
        <v/>
      </c>
    </row>
    <row r="5873" spans="13:15" x14ac:dyDescent="0.25">
      <c r="M5873" s="24" t="str">
        <f t="shared" si="276"/>
        <v/>
      </c>
      <c r="N5873" s="24" t="str">
        <f t="shared" si="278"/>
        <v/>
      </c>
      <c r="O5873" s="96" t="str">
        <f t="shared" si="277"/>
        <v/>
      </c>
    </row>
    <row r="5874" spans="13:15" x14ac:dyDescent="0.25">
      <c r="M5874" s="24" t="str">
        <f t="shared" si="276"/>
        <v/>
      </c>
      <c r="N5874" s="24" t="str">
        <f t="shared" si="278"/>
        <v/>
      </c>
      <c r="O5874" s="96" t="str">
        <f t="shared" si="277"/>
        <v/>
      </c>
    </row>
    <row r="5875" spans="13:15" x14ac:dyDescent="0.25">
      <c r="M5875" s="24" t="str">
        <f t="shared" si="276"/>
        <v/>
      </c>
      <c r="N5875" s="24" t="str">
        <f t="shared" si="278"/>
        <v/>
      </c>
      <c r="O5875" s="96" t="str">
        <f t="shared" si="277"/>
        <v/>
      </c>
    </row>
    <row r="5876" spans="13:15" x14ac:dyDescent="0.25">
      <c r="M5876" s="24" t="str">
        <f t="shared" si="276"/>
        <v/>
      </c>
      <c r="N5876" s="24" t="str">
        <f t="shared" si="278"/>
        <v/>
      </c>
      <c r="O5876" s="96" t="str">
        <f t="shared" si="277"/>
        <v/>
      </c>
    </row>
    <row r="5877" spans="13:15" x14ac:dyDescent="0.25">
      <c r="M5877" s="24" t="str">
        <f t="shared" si="276"/>
        <v/>
      </c>
      <c r="N5877" s="24" t="str">
        <f t="shared" si="278"/>
        <v/>
      </c>
      <c r="O5877" s="96" t="str">
        <f t="shared" si="277"/>
        <v/>
      </c>
    </row>
    <row r="5878" spans="13:15" x14ac:dyDescent="0.25">
      <c r="M5878" s="24" t="str">
        <f t="shared" si="276"/>
        <v/>
      </c>
      <c r="N5878" s="24" t="str">
        <f t="shared" si="278"/>
        <v/>
      </c>
      <c r="O5878" s="96" t="str">
        <f t="shared" si="277"/>
        <v/>
      </c>
    </row>
    <row r="5879" spans="13:15" x14ac:dyDescent="0.25">
      <c r="M5879" s="24" t="str">
        <f t="shared" si="276"/>
        <v/>
      </c>
      <c r="N5879" s="24" t="str">
        <f t="shared" si="278"/>
        <v/>
      </c>
      <c r="O5879" s="96" t="str">
        <f t="shared" si="277"/>
        <v/>
      </c>
    </row>
    <row r="5880" spans="13:15" x14ac:dyDescent="0.25">
      <c r="M5880" s="24" t="str">
        <f t="shared" si="276"/>
        <v/>
      </c>
      <c r="N5880" s="24" t="str">
        <f t="shared" si="278"/>
        <v/>
      </c>
      <c r="O5880" s="96" t="str">
        <f t="shared" si="277"/>
        <v/>
      </c>
    </row>
    <row r="5881" spans="13:15" x14ac:dyDescent="0.25">
      <c r="M5881" s="24" t="str">
        <f t="shared" si="276"/>
        <v/>
      </c>
      <c r="N5881" s="24" t="str">
        <f t="shared" si="278"/>
        <v/>
      </c>
      <c r="O5881" s="96" t="str">
        <f t="shared" si="277"/>
        <v/>
      </c>
    </row>
    <row r="5882" spans="13:15" x14ac:dyDescent="0.25">
      <c r="M5882" s="24" t="str">
        <f t="shared" si="276"/>
        <v/>
      </c>
      <c r="N5882" s="24" t="str">
        <f t="shared" si="278"/>
        <v/>
      </c>
      <c r="O5882" s="96" t="str">
        <f t="shared" si="277"/>
        <v/>
      </c>
    </row>
    <row r="5883" spans="13:15" x14ac:dyDescent="0.25">
      <c r="M5883" s="24" t="str">
        <f t="shared" si="276"/>
        <v/>
      </c>
      <c r="N5883" s="24" t="str">
        <f t="shared" si="278"/>
        <v/>
      </c>
      <c r="O5883" s="96" t="str">
        <f t="shared" si="277"/>
        <v/>
      </c>
    </row>
    <row r="5884" spans="13:15" x14ac:dyDescent="0.25">
      <c r="M5884" s="24" t="str">
        <f t="shared" si="276"/>
        <v/>
      </c>
      <c r="N5884" s="24" t="str">
        <f t="shared" si="278"/>
        <v/>
      </c>
      <c r="O5884" s="96" t="str">
        <f t="shared" si="277"/>
        <v/>
      </c>
    </row>
    <row r="5885" spans="13:15" x14ac:dyDescent="0.25">
      <c r="M5885" s="24" t="str">
        <f t="shared" si="276"/>
        <v/>
      </c>
      <c r="N5885" s="24" t="str">
        <f t="shared" si="278"/>
        <v/>
      </c>
      <c r="O5885" s="96" t="str">
        <f t="shared" si="277"/>
        <v/>
      </c>
    </row>
    <row r="5886" spans="13:15" x14ac:dyDescent="0.25">
      <c r="M5886" s="24" t="str">
        <f t="shared" si="276"/>
        <v/>
      </c>
      <c r="N5886" s="24" t="str">
        <f t="shared" si="278"/>
        <v/>
      </c>
      <c r="O5886" s="96" t="str">
        <f t="shared" si="277"/>
        <v/>
      </c>
    </row>
    <row r="5887" spans="13:15" x14ac:dyDescent="0.25">
      <c r="M5887" s="24" t="str">
        <f t="shared" si="276"/>
        <v/>
      </c>
      <c r="N5887" s="24" t="str">
        <f t="shared" si="278"/>
        <v/>
      </c>
      <c r="O5887" s="96" t="str">
        <f t="shared" si="277"/>
        <v/>
      </c>
    </row>
    <row r="5888" spans="13:15" x14ac:dyDescent="0.25">
      <c r="M5888" s="24" t="str">
        <f t="shared" si="276"/>
        <v/>
      </c>
      <c r="N5888" s="24" t="str">
        <f t="shared" si="278"/>
        <v/>
      </c>
      <c r="O5888" s="96" t="str">
        <f t="shared" si="277"/>
        <v/>
      </c>
    </row>
    <row r="5889" spans="13:15" x14ac:dyDescent="0.25">
      <c r="M5889" s="24" t="str">
        <f t="shared" ref="M5889:M5952" si="279">IF($B5889="","",_xlfn.NUMBERVALUE(LEFT($J5889,5)))</f>
        <v/>
      </c>
      <c r="N5889" s="24" t="str">
        <f t="shared" si="278"/>
        <v/>
      </c>
      <c r="O5889" s="96" t="str">
        <f t="shared" si="277"/>
        <v/>
      </c>
    </row>
    <row r="5890" spans="13:15" x14ac:dyDescent="0.25">
      <c r="M5890" s="24" t="str">
        <f t="shared" si="279"/>
        <v/>
      </c>
      <c r="N5890" s="24" t="str">
        <f t="shared" si="278"/>
        <v/>
      </c>
      <c r="O5890" s="96" t="str">
        <f t="shared" si="277"/>
        <v/>
      </c>
    </row>
    <row r="5891" spans="13:15" x14ac:dyDescent="0.25">
      <c r="M5891" s="24" t="str">
        <f t="shared" si="279"/>
        <v/>
      </c>
      <c r="N5891" s="24" t="str">
        <f t="shared" si="278"/>
        <v/>
      </c>
      <c r="O5891" s="96" t="str">
        <f t="shared" ref="O5891:O5954" si="280">IF($A5891="","",HOUR($N5891))</f>
        <v/>
      </c>
    </row>
    <row r="5892" spans="13:15" x14ac:dyDescent="0.25">
      <c r="M5892" s="24" t="str">
        <f t="shared" si="279"/>
        <v/>
      </c>
      <c r="N5892" s="24" t="str">
        <f t="shared" si="278"/>
        <v/>
      </c>
      <c r="O5892" s="96" t="str">
        <f t="shared" si="280"/>
        <v/>
      </c>
    </row>
    <row r="5893" spans="13:15" x14ac:dyDescent="0.25">
      <c r="M5893" s="24" t="str">
        <f t="shared" si="279"/>
        <v/>
      </c>
      <c r="N5893" s="24" t="str">
        <f t="shared" si="278"/>
        <v/>
      </c>
      <c r="O5893" s="96" t="str">
        <f t="shared" si="280"/>
        <v/>
      </c>
    </row>
    <row r="5894" spans="13:15" x14ac:dyDescent="0.25">
      <c r="M5894" s="24" t="str">
        <f t="shared" si="279"/>
        <v/>
      </c>
      <c r="N5894" s="24" t="str">
        <f t="shared" si="278"/>
        <v/>
      </c>
      <c r="O5894" s="96" t="str">
        <f t="shared" si="280"/>
        <v/>
      </c>
    </row>
    <row r="5895" spans="13:15" x14ac:dyDescent="0.25">
      <c r="M5895" s="24" t="str">
        <f t="shared" si="279"/>
        <v/>
      </c>
      <c r="N5895" s="24" t="str">
        <f t="shared" si="278"/>
        <v/>
      </c>
      <c r="O5895" s="96" t="str">
        <f t="shared" si="280"/>
        <v/>
      </c>
    </row>
    <row r="5896" spans="13:15" x14ac:dyDescent="0.25">
      <c r="M5896" s="24" t="str">
        <f t="shared" si="279"/>
        <v/>
      </c>
      <c r="N5896" s="24" t="str">
        <f t="shared" ref="N5896:N5959" si="281">IF(B5896="","",IF($M5896&lt;10/48,10/48,IF($M5896&gt;39/48,39/48,$M5896)))</f>
        <v/>
      </c>
      <c r="O5896" s="96" t="str">
        <f t="shared" si="280"/>
        <v/>
      </c>
    </row>
    <row r="5897" spans="13:15" x14ac:dyDescent="0.25">
      <c r="M5897" s="24" t="str">
        <f t="shared" si="279"/>
        <v/>
      </c>
      <c r="N5897" s="24" t="str">
        <f t="shared" si="281"/>
        <v/>
      </c>
      <c r="O5897" s="96" t="str">
        <f t="shared" si="280"/>
        <v/>
      </c>
    </row>
    <row r="5898" spans="13:15" x14ac:dyDescent="0.25">
      <c r="M5898" s="24" t="str">
        <f t="shared" si="279"/>
        <v/>
      </c>
      <c r="N5898" s="24" t="str">
        <f t="shared" si="281"/>
        <v/>
      </c>
      <c r="O5898" s="96" t="str">
        <f t="shared" si="280"/>
        <v/>
      </c>
    </row>
    <row r="5899" spans="13:15" x14ac:dyDescent="0.25">
      <c r="M5899" s="24" t="str">
        <f t="shared" si="279"/>
        <v/>
      </c>
      <c r="N5899" s="24" t="str">
        <f t="shared" si="281"/>
        <v/>
      </c>
      <c r="O5899" s="96" t="str">
        <f t="shared" si="280"/>
        <v/>
      </c>
    </row>
    <row r="5900" spans="13:15" x14ac:dyDescent="0.25">
      <c r="M5900" s="24" t="str">
        <f t="shared" si="279"/>
        <v/>
      </c>
      <c r="N5900" s="24" t="str">
        <f t="shared" si="281"/>
        <v/>
      </c>
      <c r="O5900" s="96" t="str">
        <f t="shared" si="280"/>
        <v/>
      </c>
    </row>
    <row r="5901" spans="13:15" x14ac:dyDescent="0.25">
      <c r="M5901" s="24" t="str">
        <f t="shared" si="279"/>
        <v/>
      </c>
      <c r="N5901" s="24" t="str">
        <f t="shared" si="281"/>
        <v/>
      </c>
      <c r="O5901" s="96" t="str">
        <f t="shared" si="280"/>
        <v/>
      </c>
    </row>
    <row r="5902" spans="13:15" x14ac:dyDescent="0.25">
      <c r="M5902" s="24" t="str">
        <f t="shared" si="279"/>
        <v/>
      </c>
      <c r="N5902" s="24" t="str">
        <f t="shared" si="281"/>
        <v/>
      </c>
      <c r="O5902" s="96" t="str">
        <f t="shared" si="280"/>
        <v/>
      </c>
    </row>
    <row r="5903" spans="13:15" x14ac:dyDescent="0.25">
      <c r="M5903" s="24" t="str">
        <f t="shared" si="279"/>
        <v/>
      </c>
      <c r="N5903" s="24" t="str">
        <f t="shared" si="281"/>
        <v/>
      </c>
      <c r="O5903" s="96" t="str">
        <f t="shared" si="280"/>
        <v/>
      </c>
    </row>
    <row r="5904" spans="13:15" x14ac:dyDescent="0.25">
      <c r="M5904" s="24" t="str">
        <f t="shared" si="279"/>
        <v/>
      </c>
      <c r="N5904" s="24" t="str">
        <f t="shared" si="281"/>
        <v/>
      </c>
      <c r="O5904" s="96" t="str">
        <f t="shared" si="280"/>
        <v/>
      </c>
    </row>
    <row r="5905" spans="13:15" x14ac:dyDescent="0.25">
      <c r="M5905" s="24" t="str">
        <f t="shared" si="279"/>
        <v/>
      </c>
      <c r="N5905" s="24" t="str">
        <f t="shared" si="281"/>
        <v/>
      </c>
      <c r="O5905" s="96" t="str">
        <f t="shared" si="280"/>
        <v/>
      </c>
    </row>
    <row r="5906" spans="13:15" x14ac:dyDescent="0.25">
      <c r="M5906" s="24" t="str">
        <f t="shared" si="279"/>
        <v/>
      </c>
      <c r="N5906" s="24" t="str">
        <f t="shared" si="281"/>
        <v/>
      </c>
      <c r="O5906" s="96" t="str">
        <f t="shared" si="280"/>
        <v/>
      </c>
    </row>
    <row r="5907" spans="13:15" x14ac:dyDescent="0.25">
      <c r="M5907" s="24" t="str">
        <f t="shared" si="279"/>
        <v/>
      </c>
      <c r="N5907" s="24" t="str">
        <f t="shared" si="281"/>
        <v/>
      </c>
      <c r="O5907" s="96" t="str">
        <f t="shared" si="280"/>
        <v/>
      </c>
    </row>
    <row r="5908" spans="13:15" x14ac:dyDescent="0.25">
      <c r="M5908" s="24" t="str">
        <f t="shared" si="279"/>
        <v/>
      </c>
      <c r="N5908" s="24" t="str">
        <f t="shared" si="281"/>
        <v/>
      </c>
      <c r="O5908" s="96" t="str">
        <f t="shared" si="280"/>
        <v/>
      </c>
    </row>
    <row r="5909" spans="13:15" x14ac:dyDescent="0.25">
      <c r="M5909" s="24" t="str">
        <f t="shared" si="279"/>
        <v/>
      </c>
      <c r="N5909" s="24" t="str">
        <f t="shared" si="281"/>
        <v/>
      </c>
      <c r="O5909" s="96" t="str">
        <f t="shared" si="280"/>
        <v/>
      </c>
    </row>
    <row r="5910" spans="13:15" x14ac:dyDescent="0.25">
      <c r="M5910" s="24" t="str">
        <f t="shared" si="279"/>
        <v/>
      </c>
      <c r="N5910" s="24" t="str">
        <f t="shared" si="281"/>
        <v/>
      </c>
      <c r="O5910" s="96" t="str">
        <f t="shared" si="280"/>
        <v/>
      </c>
    </row>
    <row r="5911" spans="13:15" x14ac:dyDescent="0.25">
      <c r="M5911" s="24" t="str">
        <f t="shared" si="279"/>
        <v/>
      </c>
      <c r="N5911" s="24" t="str">
        <f t="shared" si="281"/>
        <v/>
      </c>
      <c r="O5911" s="96" t="str">
        <f t="shared" si="280"/>
        <v/>
      </c>
    </row>
    <row r="5912" spans="13:15" x14ac:dyDescent="0.25">
      <c r="M5912" s="24" t="str">
        <f t="shared" si="279"/>
        <v/>
      </c>
      <c r="N5912" s="24" t="str">
        <f t="shared" si="281"/>
        <v/>
      </c>
      <c r="O5912" s="96" t="str">
        <f t="shared" si="280"/>
        <v/>
      </c>
    </row>
    <row r="5913" spans="13:15" x14ac:dyDescent="0.25">
      <c r="M5913" s="24" t="str">
        <f t="shared" si="279"/>
        <v/>
      </c>
      <c r="N5913" s="24" t="str">
        <f t="shared" si="281"/>
        <v/>
      </c>
      <c r="O5913" s="96" t="str">
        <f t="shared" si="280"/>
        <v/>
      </c>
    </row>
    <row r="5914" spans="13:15" x14ac:dyDescent="0.25">
      <c r="M5914" s="24" t="str">
        <f t="shared" si="279"/>
        <v/>
      </c>
      <c r="N5914" s="24" t="str">
        <f t="shared" si="281"/>
        <v/>
      </c>
      <c r="O5914" s="96" t="str">
        <f t="shared" si="280"/>
        <v/>
      </c>
    </row>
    <row r="5915" spans="13:15" x14ac:dyDescent="0.25">
      <c r="M5915" s="24" t="str">
        <f t="shared" si="279"/>
        <v/>
      </c>
      <c r="N5915" s="24" t="str">
        <f t="shared" si="281"/>
        <v/>
      </c>
      <c r="O5915" s="96" t="str">
        <f t="shared" si="280"/>
        <v/>
      </c>
    </row>
    <row r="5916" spans="13:15" x14ac:dyDescent="0.25">
      <c r="M5916" s="24" t="str">
        <f t="shared" si="279"/>
        <v/>
      </c>
      <c r="N5916" s="24" t="str">
        <f t="shared" si="281"/>
        <v/>
      </c>
      <c r="O5916" s="96" t="str">
        <f t="shared" si="280"/>
        <v/>
      </c>
    </row>
    <row r="5917" spans="13:15" x14ac:dyDescent="0.25">
      <c r="M5917" s="24" t="str">
        <f t="shared" si="279"/>
        <v/>
      </c>
      <c r="N5917" s="24" t="str">
        <f t="shared" si="281"/>
        <v/>
      </c>
      <c r="O5917" s="96" t="str">
        <f t="shared" si="280"/>
        <v/>
      </c>
    </row>
    <row r="5918" spans="13:15" x14ac:dyDescent="0.25">
      <c r="M5918" s="24" t="str">
        <f t="shared" si="279"/>
        <v/>
      </c>
      <c r="N5918" s="24" t="str">
        <f t="shared" si="281"/>
        <v/>
      </c>
      <c r="O5918" s="96" t="str">
        <f t="shared" si="280"/>
        <v/>
      </c>
    </row>
    <row r="5919" spans="13:15" x14ac:dyDescent="0.25">
      <c r="M5919" s="24" t="str">
        <f t="shared" si="279"/>
        <v/>
      </c>
      <c r="N5919" s="24" t="str">
        <f t="shared" si="281"/>
        <v/>
      </c>
      <c r="O5919" s="96" t="str">
        <f t="shared" si="280"/>
        <v/>
      </c>
    </row>
    <row r="5920" spans="13:15" x14ac:dyDescent="0.25">
      <c r="M5920" s="24" t="str">
        <f t="shared" si="279"/>
        <v/>
      </c>
      <c r="N5920" s="24" t="str">
        <f t="shared" si="281"/>
        <v/>
      </c>
      <c r="O5920" s="96" t="str">
        <f t="shared" si="280"/>
        <v/>
      </c>
    </row>
    <row r="5921" spans="13:15" x14ac:dyDescent="0.25">
      <c r="M5921" s="24" t="str">
        <f t="shared" si="279"/>
        <v/>
      </c>
      <c r="N5921" s="24" t="str">
        <f t="shared" si="281"/>
        <v/>
      </c>
      <c r="O5921" s="96" t="str">
        <f t="shared" si="280"/>
        <v/>
      </c>
    </row>
    <row r="5922" spans="13:15" x14ac:dyDescent="0.25">
      <c r="M5922" s="24" t="str">
        <f t="shared" si="279"/>
        <v/>
      </c>
      <c r="N5922" s="24" t="str">
        <f t="shared" si="281"/>
        <v/>
      </c>
      <c r="O5922" s="96" t="str">
        <f t="shared" si="280"/>
        <v/>
      </c>
    </row>
    <row r="5923" spans="13:15" x14ac:dyDescent="0.25">
      <c r="M5923" s="24" t="str">
        <f t="shared" si="279"/>
        <v/>
      </c>
      <c r="N5923" s="24" t="str">
        <f t="shared" si="281"/>
        <v/>
      </c>
      <c r="O5923" s="96" t="str">
        <f t="shared" si="280"/>
        <v/>
      </c>
    </row>
    <row r="5924" spans="13:15" x14ac:dyDescent="0.25">
      <c r="M5924" s="24" t="str">
        <f t="shared" si="279"/>
        <v/>
      </c>
      <c r="N5924" s="24" t="str">
        <f t="shared" si="281"/>
        <v/>
      </c>
      <c r="O5924" s="96" t="str">
        <f t="shared" si="280"/>
        <v/>
      </c>
    </row>
    <row r="5925" spans="13:15" x14ac:dyDescent="0.25">
      <c r="M5925" s="24" t="str">
        <f t="shared" si="279"/>
        <v/>
      </c>
      <c r="N5925" s="24" t="str">
        <f t="shared" si="281"/>
        <v/>
      </c>
      <c r="O5925" s="96" t="str">
        <f t="shared" si="280"/>
        <v/>
      </c>
    </row>
    <row r="5926" spans="13:15" x14ac:dyDescent="0.25">
      <c r="M5926" s="24" t="str">
        <f t="shared" si="279"/>
        <v/>
      </c>
      <c r="N5926" s="24" t="str">
        <f t="shared" si="281"/>
        <v/>
      </c>
      <c r="O5926" s="96" t="str">
        <f t="shared" si="280"/>
        <v/>
      </c>
    </row>
    <row r="5927" spans="13:15" x14ac:dyDescent="0.25">
      <c r="M5927" s="24" t="str">
        <f t="shared" si="279"/>
        <v/>
      </c>
      <c r="N5927" s="24" t="str">
        <f t="shared" si="281"/>
        <v/>
      </c>
      <c r="O5927" s="96" t="str">
        <f t="shared" si="280"/>
        <v/>
      </c>
    </row>
    <row r="5928" spans="13:15" x14ac:dyDescent="0.25">
      <c r="M5928" s="24" t="str">
        <f t="shared" si="279"/>
        <v/>
      </c>
      <c r="N5928" s="24" t="str">
        <f t="shared" si="281"/>
        <v/>
      </c>
      <c r="O5928" s="96" t="str">
        <f t="shared" si="280"/>
        <v/>
      </c>
    </row>
    <row r="5929" spans="13:15" x14ac:dyDescent="0.25">
      <c r="M5929" s="24" t="str">
        <f t="shared" si="279"/>
        <v/>
      </c>
      <c r="N5929" s="24" t="str">
        <f t="shared" si="281"/>
        <v/>
      </c>
      <c r="O5929" s="96" t="str">
        <f t="shared" si="280"/>
        <v/>
      </c>
    </row>
    <row r="5930" spans="13:15" x14ac:dyDescent="0.25">
      <c r="M5930" s="24" t="str">
        <f t="shared" si="279"/>
        <v/>
      </c>
      <c r="N5930" s="24" t="str">
        <f t="shared" si="281"/>
        <v/>
      </c>
      <c r="O5930" s="96" t="str">
        <f t="shared" si="280"/>
        <v/>
      </c>
    </row>
    <row r="5931" spans="13:15" x14ac:dyDescent="0.25">
      <c r="M5931" s="24" t="str">
        <f t="shared" si="279"/>
        <v/>
      </c>
      <c r="N5931" s="24" t="str">
        <f t="shared" si="281"/>
        <v/>
      </c>
      <c r="O5931" s="96" t="str">
        <f t="shared" si="280"/>
        <v/>
      </c>
    </row>
    <row r="5932" spans="13:15" x14ac:dyDescent="0.25">
      <c r="M5932" s="24" t="str">
        <f t="shared" si="279"/>
        <v/>
      </c>
      <c r="N5932" s="24" t="str">
        <f t="shared" si="281"/>
        <v/>
      </c>
      <c r="O5932" s="96" t="str">
        <f t="shared" si="280"/>
        <v/>
      </c>
    </row>
    <row r="5933" spans="13:15" x14ac:dyDescent="0.25">
      <c r="M5933" s="24" t="str">
        <f t="shared" si="279"/>
        <v/>
      </c>
      <c r="N5933" s="24" t="str">
        <f t="shared" si="281"/>
        <v/>
      </c>
      <c r="O5933" s="96" t="str">
        <f t="shared" si="280"/>
        <v/>
      </c>
    </row>
    <row r="5934" spans="13:15" x14ac:dyDescent="0.25">
      <c r="M5934" s="24" t="str">
        <f t="shared" si="279"/>
        <v/>
      </c>
      <c r="N5934" s="24" t="str">
        <f t="shared" si="281"/>
        <v/>
      </c>
      <c r="O5934" s="96" t="str">
        <f t="shared" si="280"/>
        <v/>
      </c>
    </row>
    <row r="5935" spans="13:15" x14ac:dyDescent="0.25">
      <c r="M5935" s="24" t="str">
        <f t="shared" si="279"/>
        <v/>
      </c>
      <c r="N5935" s="24" t="str">
        <f t="shared" si="281"/>
        <v/>
      </c>
      <c r="O5935" s="96" t="str">
        <f t="shared" si="280"/>
        <v/>
      </c>
    </row>
    <row r="5936" spans="13:15" x14ac:dyDescent="0.25">
      <c r="M5936" s="24" t="str">
        <f t="shared" si="279"/>
        <v/>
      </c>
      <c r="N5936" s="24" t="str">
        <f t="shared" si="281"/>
        <v/>
      </c>
      <c r="O5936" s="96" t="str">
        <f t="shared" si="280"/>
        <v/>
      </c>
    </row>
    <row r="5937" spans="13:15" x14ac:dyDescent="0.25">
      <c r="M5937" s="24" t="str">
        <f t="shared" si="279"/>
        <v/>
      </c>
      <c r="N5937" s="24" t="str">
        <f t="shared" si="281"/>
        <v/>
      </c>
      <c r="O5937" s="96" t="str">
        <f t="shared" si="280"/>
        <v/>
      </c>
    </row>
    <row r="5938" spans="13:15" x14ac:dyDescent="0.25">
      <c r="M5938" s="24" t="str">
        <f t="shared" si="279"/>
        <v/>
      </c>
      <c r="N5938" s="24" t="str">
        <f t="shared" si="281"/>
        <v/>
      </c>
      <c r="O5938" s="96" t="str">
        <f t="shared" si="280"/>
        <v/>
      </c>
    </row>
    <row r="5939" spans="13:15" x14ac:dyDescent="0.25">
      <c r="M5939" s="24" t="str">
        <f t="shared" si="279"/>
        <v/>
      </c>
      <c r="N5939" s="24" t="str">
        <f t="shared" si="281"/>
        <v/>
      </c>
      <c r="O5939" s="96" t="str">
        <f t="shared" si="280"/>
        <v/>
      </c>
    </row>
    <row r="5940" spans="13:15" x14ac:dyDescent="0.25">
      <c r="M5940" s="24" t="str">
        <f t="shared" si="279"/>
        <v/>
      </c>
      <c r="N5940" s="24" t="str">
        <f t="shared" si="281"/>
        <v/>
      </c>
      <c r="O5940" s="96" t="str">
        <f t="shared" si="280"/>
        <v/>
      </c>
    </row>
    <row r="5941" spans="13:15" x14ac:dyDescent="0.25">
      <c r="M5941" s="24" t="str">
        <f t="shared" si="279"/>
        <v/>
      </c>
      <c r="N5941" s="24" t="str">
        <f t="shared" si="281"/>
        <v/>
      </c>
      <c r="O5941" s="96" t="str">
        <f t="shared" si="280"/>
        <v/>
      </c>
    </row>
    <row r="5942" spans="13:15" x14ac:dyDescent="0.25">
      <c r="M5942" s="24" t="str">
        <f t="shared" si="279"/>
        <v/>
      </c>
      <c r="N5942" s="24" t="str">
        <f t="shared" si="281"/>
        <v/>
      </c>
      <c r="O5942" s="96" t="str">
        <f t="shared" si="280"/>
        <v/>
      </c>
    </row>
    <row r="5943" spans="13:15" x14ac:dyDescent="0.25">
      <c r="M5943" s="24" t="str">
        <f t="shared" si="279"/>
        <v/>
      </c>
      <c r="N5943" s="24" t="str">
        <f t="shared" si="281"/>
        <v/>
      </c>
      <c r="O5943" s="96" t="str">
        <f t="shared" si="280"/>
        <v/>
      </c>
    </row>
    <row r="5944" spans="13:15" x14ac:dyDescent="0.25">
      <c r="M5944" s="24" t="str">
        <f t="shared" si="279"/>
        <v/>
      </c>
      <c r="N5944" s="24" t="str">
        <f t="shared" si="281"/>
        <v/>
      </c>
      <c r="O5944" s="96" t="str">
        <f t="shared" si="280"/>
        <v/>
      </c>
    </row>
    <row r="5945" spans="13:15" x14ac:dyDescent="0.25">
      <c r="M5945" s="24" t="str">
        <f t="shared" si="279"/>
        <v/>
      </c>
      <c r="N5945" s="24" t="str">
        <f t="shared" si="281"/>
        <v/>
      </c>
      <c r="O5945" s="96" t="str">
        <f t="shared" si="280"/>
        <v/>
      </c>
    </row>
    <row r="5946" spans="13:15" x14ac:dyDescent="0.25">
      <c r="M5946" s="24" t="str">
        <f t="shared" si="279"/>
        <v/>
      </c>
      <c r="N5946" s="24" t="str">
        <f t="shared" si="281"/>
        <v/>
      </c>
      <c r="O5946" s="96" t="str">
        <f t="shared" si="280"/>
        <v/>
      </c>
    </row>
    <row r="5947" spans="13:15" x14ac:dyDescent="0.25">
      <c r="M5947" s="24" t="str">
        <f t="shared" si="279"/>
        <v/>
      </c>
      <c r="N5947" s="24" t="str">
        <f t="shared" si="281"/>
        <v/>
      </c>
      <c r="O5947" s="96" t="str">
        <f t="shared" si="280"/>
        <v/>
      </c>
    </row>
    <row r="5948" spans="13:15" x14ac:dyDescent="0.25">
      <c r="M5948" s="24" t="str">
        <f t="shared" si="279"/>
        <v/>
      </c>
      <c r="N5948" s="24" t="str">
        <f t="shared" si="281"/>
        <v/>
      </c>
      <c r="O5948" s="96" t="str">
        <f t="shared" si="280"/>
        <v/>
      </c>
    </row>
    <row r="5949" spans="13:15" x14ac:dyDescent="0.25">
      <c r="M5949" s="24" t="str">
        <f t="shared" si="279"/>
        <v/>
      </c>
      <c r="N5949" s="24" t="str">
        <f t="shared" si="281"/>
        <v/>
      </c>
      <c r="O5949" s="96" t="str">
        <f t="shared" si="280"/>
        <v/>
      </c>
    </row>
    <row r="5950" spans="13:15" x14ac:dyDescent="0.25">
      <c r="M5950" s="24" t="str">
        <f t="shared" si="279"/>
        <v/>
      </c>
      <c r="N5950" s="24" t="str">
        <f t="shared" si="281"/>
        <v/>
      </c>
      <c r="O5950" s="96" t="str">
        <f t="shared" si="280"/>
        <v/>
      </c>
    </row>
    <row r="5951" spans="13:15" x14ac:dyDescent="0.25">
      <c r="M5951" s="24" t="str">
        <f t="shared" si="279"/>
        <v/>
      </c>
      <c r="N5951" s="24" t="str">
        <f t="shared" si="281"/>
        <v/>
      </c>
      <c r="O5951" s="96" t="str">
        <f t="shared" si="280"/>
        <v/>
      </c>
    </row>
    <row r="5952" spans="13:15" x14ac:dyDescent="0.25">
      <c r="M5952" s="24" t="str">
        <f t="shared" si="279"/>
        <v/>
      </c>
      <c r="N5952" s="24" t="str">
        <f t="shared" si="281"/>
        <v/>
      </c>
      <c r="O5952" s="96" t="str">
        <f t="shared" si="280"/>
        <v/>
      </c>
    </row>
    <row r="5953" spans="13:15" x14ac:dyDescent="0.25">
      <c r="M5953" s="24" t="str">
        <f t="shared" ref="M5953:M6016" si="282">IF($B5953="","",_xlfn.NUMBERVALUE(LEFT($J5953,5)))</f>
        <v/>
      </c>
      <c r="N5953" s="24" t="str">
        <f t="shared" si="281"/>
        <v/>
      </c>
      <c r="O5953" s="96" t="str">
        <f t="shared" si="280"/>
        <v/>
      </c>
    </row>
    <row r="5954" spans="13:15" x14ac:dyDescent="0.25">
      <c r="M5954" s="24" t="str">
        <f t="shared" si="282"/>
        <v/>
      </c>
      <c r="N5954" s="24" t="str">
        <f t="shared" si="281"/>
        <v/>
      </c>
      <c r="O5954" s="96" t="str">
        <f t="shared" si="280"/>
        <v/>
      </c>
    </row>
    <row r="5955" spans="13:15" x14ac:dyDescent="0.25">
      <c r="M5955" s="24" t="str">
        <f t="shared" si="282"/>
        <v/>
      </c>
      <c r="N5955" s="24" t="str">
        <f t="shared" si="281"/>
        <v/>
      </c>
      <c r="O5955" s="96" t="str">
        <f t="shared" ref="O5955:O6018" si="283">IF($A5955="","",HOUR($N5955))</f>
        <v/>
      </c>
    </row>
    <row r="5956" spans="13:15" x14ac:dyDescent="0.25">
      <c r="M5956" s="24" t="str">
        <f t="shared" si="282"/>
        <v/>
      </c>
      <c r="N5956" s="24" t="str">
        <f t="shared" si="281"/>
        <v/>
      </c>
      <c r="O5956" s="96" t="str">
        <f t="shared" si="283"/>
        <v/>
      </c>
    </row>
    <row r="5957" spans="13:15" x14ac:dyDescent="0.25">
      <c r="M5957" s="24" t="str">
        <f t="shared" si="282"/>
        <v/>
      </c>
      <c r="N5957" s="24" t="str">
        <f t="shared" si="281"/>
        <v/>
      </c>
      <c r="O5957" s="96" t="str">
        <f t="shared" si="283"/>
        <v/>
      </c>
    </row>
    <row r="5958" spans="13:15" x14ac:dyDescent="0.25">
      <c r="M5958" s="24" t="str">
        <f t="shared" si="282"/>
        <v/>
      </c>
      <c r="N5958" s="24" t="str">
        <f t="shared" si="281"/>
        <v/>
      </c>
      <c r="O5958" s="96" t="str">
        <f t="shared" si="283"/>
        <v/>
      </c>
    </row>
    <row r="5959" spans="13:15" x14ac:dyDescent="0.25">
      <c r="M5959" s="24" t="str">
        <f t="shared" si="282"/>
        <v/>
      </c>
      <c r="N5959" s="24" t="str">
        <f t="shared" si="281"/>
        <v/>
      </c>
      <c r="O5959" s="96" t="str">
        <f t="shared" si="283"/>
        <v/>
      </c>
    </row>
    <row r="5960" spans="13:15" x14ac:dyDescent="0.25">
      <c r="M5960" s="24" t="str">
        <f t="shared" si="282"/>
        <v/>
      </c>
      <c r="N5960" s="24" t="str">
        <f t="shared" ref="N5960:N6023" si="284">IF(B5960="","",IF($M5960&lt;10/48,10/48,IF($M5960&gt;39/48,39/48,$M5960)))</f>
        <v/>
      </c>
      <c r="O5960" s="96" t="str">
        <f t="shared" si="283"/>
        <v/>
      </c>
    </row>
    <row r="5961" spans="13:15" x14ac:dyDescent="0.25">
      <c r="M5961" s="24" t="str">
        <f t="shared" si="282"/>
        <v/>
      </c>
      <c r="N5961" s="24" t="str">
        <f t="shared" si="284"/>
        <v/>
      </c>
      <c r="O5961" s="96" t="str">
        <f t="shared" si="283"/>
        <v/>
      </c>
    </row>
    <row r="5962" spans="13:15" x14ac:dyDescent="0.25">
      <c r="M5962" s="24" t="str">
        <f t="shared" si="282"/>
        <v/>
      </c>
      <c r="N5962" s="24" t="str">
        <f t="shared" si="284"/>
        <v/>
      </c>
      <c r="O5962" s="96" t="str">
        <f t="shared" si="283"/>
        <v/>
      </c>
    </row>
    <row r="5963" spans="13:15" x14ac:dyDescent="0.25">
      <c r="M5963" s="24" t="str">
        <f t="shared" si="282"/>
        <v/>
      </c>
      <c r="N5963" s="24" t="str">
        <f t="shared" si="284"/>
        <v/>
      </c>
      <c r="O5963" s="96" t="str">
        <f t="shared" si="283"/>
        <v/>
      </c>
    </row>
    <row r="5964" spans="13:15" x14ac:dyDescent="0.25">
      <c r="M5964" s="24" t="str">
        <f t="shared" si="282"/>
        <v/>
      </c>
      <c r="N5964" s="24" t="str">
        <f t="shared" si="284"/>
        <v/>
      </c>
      <c r="O5964" s="96" t="str">
        <f t="shared" si="283"/>
        <v/>
      </c>
    </row>
    <row r="5965" spans="13:15" x14ac:dyDescent="0.25">
      <c r="M5965" s="24" t="str">
        <f t="shared" si="282"/>
        <v/>
      </c>
      <c r="N5965" s="24" t="str">
        <f t="shared" si="284"/>
        <v/>
      </c>
      <c r="O5965" s="96" t="str">
        <f t="shared" si="283"/>
        <v/>
      </c>
    </row>
    <row r="5966" spans="13:15" x14ac:dyDescent="0.25">
      <c r="M5966" s="24" t="str">
        <f t="shared" si="282"/>
        <v/>
      </c>
      <c r="N5966" s="24" t="str">
        <f t="shared" si="284"/>
        <v/>
      </c>
      <c r="O5966" s="96" t="str">
        <f t="shared" si="283"/>
        <v/>
      </c>
    </row>
    <row r="5967" spans="13:15" x14ac:dyDescent="0.25">
      <c r="M5967" s="24" t="str">
        <f t="shared" si="282"/>
        <v/>
      </c>
      <c r="N5967" s="24" t="str">
        <f t="shared" si="284"/>
        <v/>
      </c>
      <c r="O5967" s="96" t="str">
        <f t="shared" si="283"/>
        <v/>
      </c>
    </row>
    <row r="5968" spans="13:15" x14ac:dyDescent="0.25">
      <c r="M5968" s="24" t="str">
        <f t="shared" si="282"/>
        <v/>
      </c>
      <c r="N5968" s="24" t="str">
        <f t="shared" si="284"/>
        <v/>
      </c>
      <c r="O5968" s="96" t="str">
        <f t="shared" si="283"/>
        <v/>
      </c>
    </row>
    <row r="5969" spans="13:15" x14ac:dyDescent="0.25">
      <c r="M5969" s="24" t="str">
        <f t="shared" si="282"/>
        <v/>
      </c>
      <c r="N5969" s="24" t="str">
        <f t="shared" si="284"/>
        <v/>
      </c>
      <c r="O5969" s="96" t="str">
        <f t="shared" si="283"/>
        <v/>
      </c>
    </row>
    <row r="5970" spans="13:15" x14ac:dyDescent="0.25">
      <c r="M5970" s="24" t="str">
        <f t="shared" si="282"/>
        <v/>
      </c>
      <c r="N5970" s="24" t="str">
        <f t="shared" si="284"/>
        <v/>
      </c>
      <c r="O5970" s="96" t="str">
        <f t="shared" si="283"/>
        <v/>
      </c>
    </row>
    <row r="5971" spans="13:15" x14ac:dyDescent="0.25">
      <c r="M5971" s="24" t="str">
        <f t="shared" si="282"/>
        <v/>
      </c>
      <c r="N5971" s="24" t="str">
        <f t="shared" si="284"/>
        <v/>
      </c>
      <c r="O5971" s="96" t="str">
        <f t="shared" si="283"/>
        <v/>
      </c>
    </row>
    <row r="5972" spans="13:15" x14ac:dyDescent="0.25">
      <c r="M5972" s="24" t="str">
        <f t="shared" si="282"/>
        <v/>
      </c>
      <c r="N5972" s="24" t="str">
        <f t="shared" si="284"/>
        <v/>
      </c>
      <c r="O5972" s="96" t="str">
        <f t="shared" si="283"/>
        <v/>
      </c>
    </row>
    <row r="5973" spans="13:15" x14ac:dyDescent="0.25">
      <c r="M5973" s="24" t="str">
        <f t="shared" si="282"/>
        <v/>
      </c>
      <c r="N5973" s="24" t="str">
        <f t="shared" si="284"/>
        <v/>
      </c>
      <c r="O5973" s="96" t="str">
        <f t="shared" si="283"/>
        <v/>
      </c>
    </row>
    <row r="5974" spans="13:15" x14ac:dyDescent="0.25">
      <c r="M5974" s="24" t="str">
        <f t="shared" si="282"/>
        <v/>
      </c>
      <c r="N5974" s="24" t="str">
        <f t="shared" si="284"/>
        <v/>
      </c>
      <c r="O5974" s="96" t="str">
        <f t="shared" si="283"/>
        <v/>
      </c>
    </row>
    <row r="5975" spans="13:15" x14ac:dyDescent="0.25">
      <c r="M5975" s="24" t="str">
        <f t="shared" si="282"/>
        <v/>
      </c>
      <c r="N5975" s="24" t="str">
        <f t="shared" si="284"/>
        <v/>
      </c>
      <c r="O5975" s="96" t="str">
        <f t="shared" si="283"/>
        <v/>
      </c>
    </row>
    <row r="5976" spans="13:15" x14ac:dyDescent="0.25">
      <c r="M5976" s="24" t="str">
        <f t="shared" si="282"/>
        <v/>
      </c>
      <c r="N5976" s="24" t="str">
        <f t="shared" si="284"/>
        <v/>
      </c>
      <c r="O5976" s="96" t="str">
        <f t="shared" si="283"/>
        <v/>
      </c>
    </row>
    <row r="5977" spans="13:15" x14ac:dyDescent="0.25">
      <c r="M5977" s="24" t="str">
        <f t="shared" si="282"/>
        <v/>
      </c>
      <c r="N5977" s="24" t="str">
        <f t="shared" si="284"/>
        <v/>
      </c>
      <c r="O5977" s="96" t="str">
        <f t="shared" si="283"/>
        <v/>
      </c>
    </row>
    <row r="5978" spans="13:15" x14ac:dyDescent="0.25">
      <c r="M5978" s="24" t="str">
        <f t="shared" si="282"/>
        <v/>
      </c>
      <c r="N5978" s="24" t="str">
        <f t="shared" si="284"/>
        <v/>
      </c>
      <c r="O5978" s="96" t="str">
        <f t="shared" si="283"/>
        <v/>
      </c>
    </row>
    <row r="5979" spans="13:15" x14ac:dyDescent="0.25">
      <c r="M5979" s="24" t="str">
        <f t="shared" si="282"/>
        <v/>
      </c>
      <c r="N5979" s="24" t="str">
        <f t="shared" si="284"/>
        <v/>
      </c>
      <c r="O5979" s="96" t="str">
        <f t="shared" si="283"/>
        <v/>
      </c>
    </row>
    <row r="5980" spans="13:15" x14ac:dyDescent="0.25">
      <c r="M5980" s="24" t="str">
        <f t="shared" si="282"/>
        <v/>
      </c>
      <c r="N5980" s="24" t="str">
        <f t="shared" si="284"/>
        <v/>
      </c>
      <c r="O5980" s="96" t="str">
        <f t="shared" si="283"/>
        <v/>
      </c>
    </row>
    <row r="5981" spans="13:15" x14ac:dyDescent="0.25">
      <c r="M5981" s="24" t="str">
        <f t="shared" si="282"/>
        <v/>
      </c>
      <c r="N5981" s="24" t="str">
        <f t="shared" si="284"/>
        <v/>
      </c>
      <c r="O5981" s="96" t="str">
        <f t="shared" si="283"/>
        <v/>
      </c>
    </row>
    <row r="5982" spans="13:15" x14ac:dyDescent="0.25">
      <c r="M5982" s="24" t="str">
        <f t="shared" si="282"/>
        <v/>
      </c>
      <c r="N5982" s="24" t="str">
        <f t="shared" si="284"/>
        <v/>
      </c>
      <c r="O5982" s="96" t="str">
        <f t="shared" si="283"/>
        <v/>
      </c>
    </row>
    <row r="5983" spans="13:15" x14ac:dyDescent="0.25">
      <c r="M5983" s="24" t="str">
        <f t="shared" si="282"/>
        <v/>
      </c>
      <c r="N5983" s="24" t="str">
        <f t="shared" si="284"/>
        <v/>
      </c>
      <c r="O5983" s="96" t="str">
        <f t="shared" si="283"/>
        <v/>
      </c>
    </row>
    <row r="5984" spans="13:15" x14ac:dyDescent="0.25">
      <c r="M5984" s="24" t="str">
        <f t="shared" si="282"/>
        <v/>
      </c>
      <c r="N5984" s="24" t="str">
        <f t="shared" si="284"/>
        <v/>
      </c>
      <c r="O5984" s="96" t="str">
        <f t="shared" si="283"/>
        <v/>
      </c>
    </row>
    <row r="5985" spans="13:15" x14ac:dyDescent="0.25">
      <c r="M5985" s="24" t="str">
        <f t="shared" si="282"/>
        <v/>
      </c>
      <c r="N5985" s="24" t="str">
        <f t="shared" si="284"/>
        <v/>
      </c>
      <c r="O5985" s="96" t="str">
        <f t="shared" si="283"/>
        <v/>
      </c>
    </row>
    <row r="5986" spans="13:15" x14ac:dyDescent="0.25">
      <c r="M5986" s="24" t="str">
        <f t="shared" si="282"/>
        <v/>
      </c>
      <c r="N5986" s="24" t="str">
        <f t="shared" si="284"/>
        <v/>
      </c>
      <c r="O5986" s="96" t="str">
        <f t="shared" si="283"/>
        <v/>
      </c>
    </row>
    <row r="5987" spans="13:15" x14ac:dyDescent="0.25">
      <c r="M5987" s="24" t="str">
        <f t="shared" si="282"/>
        <v/>
      </c>
      <c r="N5987" s="24" t="str">
        <f t="shared" si="284"/>
        <v/>
      </c>
      <c r="O5987" s="96" t="str">
        <f t="shared" si="283"/>
        <v/>
      </c>
    </row>
    <row r="5988" spans="13:15" x14ac:dyDescent="0.25">
      <c r="M5988" s="24" t="str">
        <f t="shared" si="282"/>
        <v/>
      </c>
      <c r="N5988" s="24" t="str">
        <f t="shared" si="284"/>
        <v/>
      </c>
      <c r="O5988" s="96" t="str">
        <f t="shared" si="283"/>
        <v/>
      </c>
    </row>
    <row r="5989" spans="13:15" x14ac:dyDescent="0.25">
      <c r="M5989" s="24" t="str">
        <f t="shared" si="282"/>
        <v/>
      </c>
      <c r="N5989" s="24" t="str">
        <f t="shared" si="284"/>
        <v/>
      </c>
      <c r="O5989" s="96" t="str">
        <f t="shared" si="283"/>
        <v/>
      </c>
    </row>
    <row r="5990" spans="13:15" x14ac:dyDescent="0.25">
      <c r="M5990" s="24" t="str">
        <f t="shared" si="282"/>
        <v/>
      </c>
      <c r="N5990" s="24" t="str">
        <f t="shared" si="284"/>
        <v/>
      </c>
      <c r="O5990" s="96" t="str">
        <f t="shared" si="283"/>
        <v/>
      </c>
    </row>
    <row r="5991" spans="13:15" x14ac:dyDescent="0.25">
      <c r="M5991" s="24" t="str">
        <f t="shared" si="282"/>
        <v/>
      </c>
      <c r="N5991" s="24" t="str">
        <f t="shared" si="284"/>
        <v/>
      </c>
      <c r="O5991" s="96" t="str">
        <f t="shared" si="283"/>
        <v/>
      </c>
    </row>
    <row r="5992" spans="13:15" x14ac:dyDescent="0.25">
      <c r="M5992" s="24" t="str">
        <f t="shared" si="282"/>
        <v/>
      </c>
      <c r="N5992" s="24" t="str">
        <f t="shared" si="284"/>
        <v/>
      </c>
      <c r="O5992" s="96" t="str">
        <f t="shared" si="283"/>
        <v/>
      </c>
    </row>
    <row r="5993" spans="13:15" x14ac:dyDescent="0.25">
      <c r="M5993" s="24" t="str">
        <f t="shared" si="282"/>
        <v/>
      </c>
      <c r="N5993" s="24" t="str">
        <f t="shared" si="284"/>
        <v/>
      </c>
      <c r="O5993" s="96" t="str">
        <f t="shared" si="283"/>
        <v/>
      </c>
    </row>
    <row r="5994" spans="13:15" x14ac:dyDescent="0.25">
      <c r="M5994" s="24" t="str">
        <f t="shared" si="282"/>
        <v/>
      </c>
      <c r="N5994" s="24" t="str">
        <f t="shared" si="284"/>
        <v/>
      </c>
      <c r="O5994" s="96" t="str">
        <f t="shared" si="283"/>
        <v/>
      </c>
    </row>
    <row r="5995" spans="13:15" x14ac:dyDescent="0.25">
      <c r="M5995" s="24" t="str">
        <f t="shared" si="282"/>
        <v/>
      </c>
      <c r="N5995" s="24" t="str">
        <f t="shared" si="284"/>
        <v/>
      </c>
      <c r="O5995" s="96" t="str">
        <f t="shared" si="283"/>
        <v/>
      </c>
    </row>
    <row r="5996" spans="13:15" x14ac:dyDescent="0.25">
      <c r="M5996" s="24" t="str">
        <f t="shared" si="282"/>
        <v/>
      </c>
      <c r="N5996" s="24" t="str">
        <f t="shared" si="284"/>
        <v/>
      </c>
      <c r="O5996" s="96" t="str">
        <f t="shared" si="283"/>
        <v/>
      </c>
    </row>
    <row r="5997" spans="13:15" x14ac:dyDescent="0.25">
      <c r="M5997" s="24" t="str">
        <f t="shared" si="282"/>
        <v/>
      </c>
      <c r="N5997" s="24" t="str">
        <f t="shared" si="284"/>
        <v/>
      </c>
      <c r="O5997" s="96" t="str">
        <f t="shared" si="283"/>
        <v/>
      </c>
    </row>
    <row r="5998" spans="13:15" x14ac:dyDescent="0.25">
      <c r="M5998" s="24" t="str">
        <f t="shared" si="282"/>
        <v/>
      </c>
      <c r="N5998" s="24" t="str">
        <f t="shared" si="284"/>
        <v/>
      </c>
      <c r="O5998" s="96" t="str">
        <f t="shared" si="283"/>
        <v/>
      </c>
    </row>
    <row r="5999" spans="13:15" x14ac:dyDescent="0.25">
      <c r="M5999" s="24" t="str">
        <f t="shared" si="282"/>
        <v/>
      </c>
      <c r="N5999" s="24" t="str">
        <f t="shared" si="284"/>
        <v/>
      </c>
      <c r="O5999" s="96" t="str">
        <f t="shared" si="283"/>
        <v/>
      </c>
    </row>
    <row r="6000" spans="13:15" x14ac:dyDescent="0.25">
      <c r="M6000" s="24" t="str">
        <f t="shared" si="282"/>
        <v/>
      </c>
      <c r="N6000" s="24" t="str">
        <f t="shared" si="284"/>
        <v/>
      </c>
      <c r="O6000" s="96" t="str">
        <f t="shared" si="283"/>
        <v/>
      </c>
    </row>
    <row r="6001" spans="13:15" x14ac:dyDescent="0.25">
      <c r="M6001" s="24" t="str">
        <f t="shared" si="282"/>
        <v/>
      </c>
      <c r="N6001" s="24" t="str">
        <f t="shared" si="284"/>
        <v/>
      </c>
      <c r="O6001" s="96" t="str">
        <f t="shared" si="283"/>
        <v/>
      </c>
    </row>
    <row r="6002" spans="13:15" x14ac:dyDescent="0.25">
      <c r="M6002" s="24" t="str">
        <f t="shared" si="282"/>
        <v/>
      </c>
      <c r="N6002" s="24" t="str">
        <f t="shared" si="284"/>
        <v/>
      </c>
      <c r="O6002" s="96" t="str">
        <f t="shared" si="283"/>
        <v/>
      </c>
    </row>
    <row r="6003" spans="13:15" x14ac:dyDescent="0.25">
      <c r="M6003" s="24" t="str">
        <f t="shared" si="282"/>
        <v/>
      </c>
      <c r="N6003" s="24" t="str">
        <f t="shared" si="284"/>
        <v/>
      </c>
      <c r="O6003" s="96" t="str">
        <f t="shared" si="283"/>
        <v/>
      </c>
    </row>
    <row r="6004" spans="13:15" x14ac:dyDescent="0.25">
      <c r="M6004" s="24" t="str">
        <f t="shared" si="282"/>
        <v/>
      </c>
      <c r="N6004" s="24" t="str">
        <f t="shared" si="284"/>
        <v/>
      </c>
      <c r="O6004" s="96" t="str">
        <f t="shared" si="283"/>
        <v/>
      </c>
    </row>
    <row r="6005" spans="13:15" x14ac:dyDescent="0.25">
      <c r="M6005" s="24" t="str">
        <f t="shared" si="282"/>
        <v/>
      </c>
      <c r="N6005" s="24" t="str">
        <f t="shared" si="284"/>
        <v/>
      </c>
      <c r="O6005" s="96" t="str">
        <f t="shared" si="283"/>
        <v/>
      </c>
    </row>
    <row r="6006" spans="13:15" x14ac:dyDescent="0.25">
      <c r="M6006" s="24" t="str">
        <f t="shared" si="282"/>
        <v/>
      </c>
      <c r="N6006" s="24" t="str">
        <f t="shared" si="284"/>
        <v/>
      </c>
      <c r="O6006" s="96" t="str">
        <f t="shared" si="283"/>
        <v/>
      </c>
    </row>
    <row r="6007" spans="13:15" x14ac:dyDescent="0.25">
      <c r="M6007" s="24" t="str">
        <f t="shared" si="282"/>
        <v/>
      </c>
      <c r="N6007" s="24" t="str">
        <f t="shared" si="284"/>
        <v/>
      </c>
      <c r="O6007" s="96" t="str">
        <f t="shared" si="283"/>
        <v/>
      </c>
    </row>
    <row r="6008" spans="13:15" x14ac:dyDescent="0.25">
      <c r="M6008" s="24" t="str">
        <f t="shared" si="282"/>
        <v/>
      </c>
      <c r="N6008" s="24" t="str">
        <f t="shared" si="284"/>
        <v/>
      </c>
      <c r="O6008" s="96" t="str">
        <f t="shared" si="283"/>
        <v/>
      </c>
    </row>
    <row r="6009" spans="13:15" x14ac:dyDescent="0.25">
      <c r="M6009" s="24" t="str">
        <f t="shared" si="282"/>
        <v/>
      </c>
      <c r="N6009" s="24" t="str">
        <f t="shared" si="284"/>
        <v/>
      </c>
      <c r="O6009" s="96" t="str">
        <f t="shared" si="283"/>
        <v/>
      </c>
    </row>
    <row r="6010" spans="13:15" x14ac:dyDescent="0.25">
      <c r="M6010" s="24" t="str">
        <f t="shared" si="282"/>
        <v/>
      </c>
      <c r="N6010" s="24" t="str">
        <f t="shared" si="284"/>
        <v/>
      </c>
      <c r="O6010" s="96" t="str">
        <f t="shared" si="283"/>
        <v/>
      </c>
    </row>
    <row r="6011" spans="13:15" x14ac:dyDescent="0.25">
      <c r="M6011" s="24" t="str">
        <f t="shared" si="282"/>
        <v/>
      </c>
      <c r="N6011" s="24" t="str">
        <f t="shared" si="284"/>
        <v/>
      </c>
      <c r="O6011" s="96" t="str">
        <f t="shared" si="283"/>
        <v/>
      </c>
    </row>
    <row r="6012" spans="13:15" x14ac:dyDescent="0.25">
      <c r="M6012" s="24" t="str">
        <f t="shared" si="282"/>
        <v/>
      </c>
      <c r="N6012" s="24" t="str">
        <f t="shared" si="284"/>
        <v/>
      </c>
      <c r="O6012" s="96" t="str">
        <f t="shared" si="283"/>
        <v/>
      </c>
    </row>
    <row r="6013" spans="13:15" x14ac:dyDescent="0.25">
      <c r="M6013" s="24" t="str">
        <f t="shared" si="282"/>
        <v/>
      </c>
      <c r="N6013" s="24" t="str">
        <f t="shared" si="284"/>
        <v/>
      </c>
      <c r="O6013" s="96" t="str">
        <f t="shared" si="283"/>
        <v/>
      </c>
    </row>
    <row r="6014" spans="13:15" x14ac:dyDescent="0.25">
      <c r="M6014" s="24" t="str">
        <f t="shared" si="282"/>
        <v/>
      </c>
      <c r="N6014" s="24" t="str">
        <f t="shared" si="284"/>
        <v/>
      </c>
      <c r="O6014" s="96" t="str">
        <f t="shared" si="283"/>
        <v/>
      </c>
    </row>
    <row r="6015" spans="13:15" x14ac:dyDescent="0.25">
      <c r="M6015" s="24" t="str">
        <f t="shared" si="282"/>
        <v/>
      </c>
      <c r="N6015" s="24" t="str">
        <f t="shared" si="284"/>
        <v/>
      </c>
      <c r="O6015" s="96" t="str">
        <f t="shared" si="283"/>
        <v/>
      </c>
    </row>
    <row r="6016" spans="13:15" x14ac:dyDescent="0.25">
      <c r="M6016" s="24" t="str">
        <f t="shared" si="282"/>
        <v/>
      </c>
      <c r="N6016" s="24" t="str">
        <f t="shared" si="284"/>
        <v/>
      </c>
      <c r="O6016" s="96" t="str">
        <f t="shared" si="283"/>
        <v/>
      </c>
    </row>
    <row r="6017" spans="13:15" x14ac:dyDescent="0.25">
      <c r="M6017" s="24" t="str">
        <f t="shared" ref="M6017:M6080" si="285">IF($B6017="","",_xlfn.NUMBERVALUE(LEFT($J6017,5)))</f>
        <v/>
      </c>
      <c r="N6017" s="24" t="str">
        <f t="shared" si="284"/>
        <v/>
      </c>
      <c r="O6017" s="96" t="str">
        <f t="shared" si="283"/>
        <v/>
      </c>
    </row>
    <row r="6018" spans="13:15" x14ac:dyDescent="0.25">
      <c r="M6018" s="24" t="str">
        <f t="shared" si="285"/>
        <v/>
      </c>
      <c r="N6018" s="24" t="str">
        <f t="shared" si="284"/>
        <v/>
      </c>
      <c r="O6018" s="96" t="str">
        <f t="shared" si="283"/>
        <v/>
      </c>
    </row>
    <row r="6019" spans="13:15" x14ac:dyDescent="0.25">
      <c r="M6019" s="24" t="str">
        <f t="shared" si="285"/>
        <v/>
      </c>
      <c r="N6019" s="24" t="str">
        <f t="shared" si="284"/>
        <v/>
      </c>
      <c r="O6019" s="96" t="str">
        <f t="shared" ref="O6019:O6082" si="286">IF($A6019="","",HOUR($N6019))</f>
        <v/>
      </c>
    </row>
    <row r="6020" spans="13:15" x14ac:dyDescent="0.25">
      <c r="M6020" s="24" t="str">
        <f t="shared" si="285"/>
        <v/>
      </c>
      <c r="N6020" s="24" t="str">
        <f t="shared" si="284"/>
        <v/>
      </c>
      <c r="O6020" s="96" t="str">
        <f t="shared" si="286"/>
        <v/>
      </c>
    </row>
    <row r="6021" spans="13:15" x14ac:dyDescent="0.25">
      <c r="M6021" s="24" t="str">
        <f t="shared" si="285"/>
        <v/>
      </c>
      <c r="N6021" s="24" t="str">
        <f t="shared" si="284"/>
        <v/>
      </c>
      <c r="O6021" s="96" t="str">
        <f t="shared" si="286"/>
        <v/>
      </c>
    </row>
    <row r="6022" spans="13:15" x14ac:dyDescent="0.25">
      <c r="M6022" s="24" t="str">
        <f t="shared" si="285"/>
        <v/>
      </c>
      <c r="N6022" s="24" t="str">
        <f t="shared" si="284"/>
        <v/>
      </c>
      <c r="O6022" s="96" t="str">
        <f t="shared" si="286"/>
        <v/>
      </c>
    </row>
    <row r="6023" spans="13:15" x14ac:dyDescent="0.25">
      <c r="M6023" s="24" t="str">
        <f t="shared" si="285"/>
        <v/>
      </c>
      <c r="N6023" s="24" t="str">
        <f t="shared" si="284"/>
        <v/>
      </c>
      <c r="O6023" s="96" t="str">
        <f t="shared" si="286"/>
        <v/>
      </c>
    </row>
    <row r="6024" spans="13:15" x14ac:dyDescent="0.25">
      <c r="M6024" s="24" t="str">
        <f t="shared" si="285"/>
        <v/>
      </c>
      <c r="N6024" s="24" t="str">
        <f t="shared" ref="N6024:N6087" si="287">IF(B6024="","",IF($M6024&lt;10/48,10/48,IF($M6024&gt;39/48,39/48,$M6024)))</f>
        <v/>
      </c>
      <c r="O6024" s="96" t="str">
        <f t="shared" si="286"/>
        <v/>
      </c>
    </row>
    <row r="6025" spans="13:15" x14ac:dyDescent="0.25">
      <c r="M6025" s="24" t="str">
        <f t="shared" si="285"/>
        <v/>
      </c>
      <c r="N6025" s="24" t="str">
        <f t="shared" si="287"/>
        <v/>
      </c>
      <c r="O6025" s="96" t="str">
        <f t="shared" si="286"/>
        <v/>
      </c>
    </row>
    <row r="6026" spans="13:15" x14ac:dyDescent="0.25">
      <c r="M6026" s="24" t="str">
        <f t="shared" si="285"/>
        <v/>
      </c>
      <c r="N6026" s="24" t="str">
        <f t="shared" si="287"/>
        <v/>
      </c>
      <c r="O6026" s="96" t="str">
        <f t="shared" si="286"/>
        <v/>
      </c>
    </row>
    <row r="6027" spans="13:15" x14ac:dyDescent="0.25">
      <c r="M6027" s="24" t="str">
        <f t="shared" si="285"/>
        <v/>
      </c>
      <c r="N6027" s="24" t="str">
        <f t="shared" si="287"/>
        <v/>
      </c>
      <c r="O6027" s="96" t="str">
        <f t="shared" si="286"/>
        <v/>
      </c>
    </row>
    <row r="6028" spans="13:15" x14ac:dyDescent="0.25">
      <c r="M6028" s="24" t="str">
        <f t="shared" si="285"/>
        <v/>
      </c>
      <c r="N6028" s="24" t="str">
        <f t="shared" si="287"/>
        <v/>
      </c>
      <c r="O6028" s="96" t="str">
        <f t="shared" si="286"/>
        <v/>
      </c>
    </row>
    <row r="6029" spans="13:15" x14ac:dyDescent="0.25">
      <c r="M6029" s="24" t="str">
        <f t="shared" si="285"/>
        <v/>
      </c>
      <c r="N6029" s="24" t="str">
        <f t="shared" si="287"/>
        <v/>
      </c>
      <c r="O6029" s="96" t="str">
        <f t="shared" si="286"/>
        <v/>
      </c>
    </row>
    <row r="6030" spans="13:15" x14ac:dyDescent="0.25">
      <c r="M6030" s="24" t="str">
        <f t="shared" si="285"/>
        <v/>
      </c>
      <c r="N6030" s="24" t="str">
        <f t="shared" si="287"/>
        <v/>
      </c>
      <c r="O6030" s="96" t="str">
        <f t="shared" si="286"/>
        <v/>
      </c>
    </row>
    <row r="6031" spans="13:15" x14ac:dyDescent="0.25">
      <c r="M6031" s="24" t="str">
        <f t="shared" si="285"/>
        <v/>
      </c>
      <c r="N6031" s="24" t="str">
        <f t="shared" si="287"/>
        <v/>
      </c>
      <c r="O6031" s="96" t="str">
        <f t="shared" si="286"/>
        <v/>
      </c>
    </row>
    <row r="6032" spans="13:15" x14ac:dyDescent="0.25">
      <c r="M6032" s="24" t="str">
        <f t="shared" si="285"/>
        <v/>
      </c>
      <c r="N6032" s="24" t="str">
        <f t="shared" si="287"/>
        <v/>
      </c>
      <c r="O6032" s="96" t="str">
        <f t="shared" si="286"/>
        <v/>
      </c>
    </row>
    <row r="6033" spans="13:15" x14ac:dyDescent="0.25">
      <c r="M6033" s="24" t="str">
        <f t="shared" si="285"/>
        <v/>
      </c>
      <c r="N6033" s="24" t="str">
        <f t="shared" si="287"/>
        <v/>
      </c>
      <c r="O6033" s="96" t="str">
        <f t="shared" si="286"/>
        <v/>
      </c>
    </row>
    <row r="6034" spans="13:15" x14ac:dyDescent="0.25">
      <c r="M6034" s="24" t="str">
        <f t="shared" si="285"/>
        <v/>
      </c>
      <c r="N6034" s="24" t="str">
        <f t="shared" si="287"/>
        <v/>
      </c>
      <c r="O6034" s="96" t="str">
        <f t="shared" si="286"/>
        <v/>
      </c>
    </row>
    <row r="6035" spans="13:15" x14ac:dyDescent="0.25">
      <c r="M6035" s="24" t="str">
        <f t="shared" si="285"/>
        <v/>
      </c>
      <c r="N6035" s="24" t="str">
        <f t="shared" si="287"/>
        <v/>
      </c>
      <c r="O6035" s="96" t="str">
        <f t="shared" si="286"/>
        <v/>
      </c>
    </row>
    <row r="6036" spans="13:15" x14ac:dyDescent="0.25">
      <c r="M6036" s="24" t="str">
        <f t="shared" si="285"/>
        <v/>
      </c>
      <c r="N6036" s="24" t="str">
        <f t="shared" si="287"/>
        <v/>
      </c>
      <c r="O6036" s="96" t="str">
        <f t="shared" si="286"/>
        <v/>
      </c>
    </row>
    <row r="6037" spans="13:15" x14ac:dyDescent="0.25">
      <c r="M6037" s="24" t="str">
        <f t="shared" si="285"/>
        <v/>
      </c>
      <c r="N6037" s="24" t="str">
        <f t="shared" si="287"/>
        <v/>
      </c>
      <c r="O6037" s="96" t="str">
        <f t="shared" si="286"/>
        <v/>
      </c>
    </row>
    <row r="6038" spans="13:15" x14ac:dyDescent="0.25">
      <c r="M6038" s="24" t="str">
        <f t="shared" si="285"/>
        <v/>
      </c>
      <c r="N6038" s="24" t="str">
        <f t="shared" si="287"/>
        <v/>
      </c>
      <c r="O6038" s="96" t="str">
        <f t="shared" si="286"/>
        <v/>
      </c>
    </row>
    <row r="6039" spans="13:15" x14ac:dyDescent="0.25">
      <c r="M6039" s="24" t="str">
        <f t="shared" si="285"/>
        <v/>
      </c>
      <c r="N6039" s="24" t="str">
        <f t="shared" si="287"/>
        <v/>
      </c>
      <c r="O6039" s="96" t="str">
        <f t="shared" si="286"/>
        <v/>
      </c>
    </row>
    <row r="6040" spans="13:15" x14ac:dyDescent="0.25">
      <c r="M6040" s="24" t="str">
        <f t="shared" si="285"/>
        <v/>
      </c>
      <c r="N6040" s="24" t="str">
        <f t="shared" si="287"/>
        <v/>
      </c>
      <c r="O6040" s="96" t="str">
        <f t="shared" si="286"/>
        <v/>
      </c>
    </row>
    <row r="6041" spans="13:15" x14ac:dyDescent="0.25">
      <c r="M6041" s="24" t="str">
        <f t="shared" si="285"/>
        <v/>
      </c>
      <c r="N6041" s="24" t="str">
        <f t="shared" si="287"/>
        <v/>
      </c>
      <c r="O6041" s="96" t="str">
        <f t="shared" si="286"/>
        <v/>
      </c>
    </row>
    <row r="6042" spans="13:15" x14ac:dyDescent="0.25">
      <c r="M6042" s="24" t="str">
        <f t="shared" si="285"/>
        <v/>
      </c>
      <c r="N6042" s="24" t="str">
        <f t="shared" si="287"/>
        <v/>
      </c>
      <c r="O6042" s="96" t="str">
        <f t="shared" si="286"/>
        <v/>
      </c>
    </row>
    <row r="6043" spans="13:15" x14ac:dyDescent="0.25">
      <c r="M6043" s="24" t="str">
        <f t="shared" si="285"/>
        <v/>
      </c>
      <c r="N6043" s="24" t="str">
        <f t="shared" si="287"/>
        <v/>
      </c>
      <c r="O6043" s="96" t="str">
        <f t="shared" si="286"/>
        <v/>
      </c>
    </row>
    <row r="6044" spans="13:15" x14ac:dyDescent="0.25">
      <c r="M6044" s="24" t="str">
        <f t="shared" si="285"/>
        <v/>
      </c>
      <c r="N6044" s="24" t="str">
        <f t="shared" si="287"/>
        <v/>
      </c>
      <c r="O6044" s="96" t="str">
        <f t="shared" si="286"/>
        <v/>
      </c>
    </row>
    <row r="6045" spans="13:15" x14ac:dyDescent="0.25">
      <c r="M6045" s="24" t="str">
        <f t="shared" si="285"/>
        <v/>
      </c>
      <c r="N6045" s="24" t="str">
        <f t="shared" si="287"/>
        <v/>
      </c>
      <c r="O6045" s="96" t="str">
        <f t="shared" si="286"/>
        <v/>
      </c>
    </row>
    <row r="6046" spans="13:15" x14ac:dyDescent="0.25">
      <c r="M6046" s="24" t="str">
        <f t="shared" si="285"/>
        <v/>
      </c>
      <c r="N6046" s="24" t="str">
        <f t="shared" si="287"/>
        <v/>
      </c>
      <c r="O6046" s="96" t="str">
        <f t="shared" si="286"/>
        <v/>
      </c>
    </row>
    <row r="6047" spans="13:15" x14ac:dyDescent="0.25">
      <c r="M6047" s="24" t="str">
        <f t="shared" si="285"/>
        <v/>
      </c>
      <c r="N6047" s="24" t="str">
        <f t="shared" si="287"/>
        <v/>
      </c>
      <c r="O6047" s="96" t="str">
        <f t="shared" si="286"/>
        <v/>
      </c>
    </row>
    <row r="6048" spans="13:15" x14ac:dyDescent="0.25">
      <c r="M6048" s="24" t="str">
        <f t="shared" si="285"/>
        <v/>
      </c>
      <c r="N6048" s="24" t="str">
        <f t="shared" si="287"/>
        <v/>
      </c>
      <c r="O6048" s="96" t="str">
        <f t="shared" si="286"/>
        <v/>
      </c>
    </row>
    <row r="6049" spans="13:15" x14ac:dyDescent="0.25">
      <c r="M6049" s="24" t="str">
        <f t="shared" si="285"/>
        <v/>
      </c>
      <c r="N6049" s="24" t="str">
        <f t="shared" si="287"/>
        <v/>
      </c>
      <c r="O6049" s="96" t="str">
        <f t="shared" si="286"/>
        <v/>
      </c>
    </row>
    <row r="6050" spans="13:15" x14ac:dyDescent="0.25">
      <c r="M6050" s="24" t="str">
        <f t="shared" si="285"/>
        <v/>
      </c>
      <c r="N6050" s="24" t="str">
        <f t="shared" si="287"/>
        <v/>
      </c>
      <c r="O6050" s="96" t="str">
        <f t="shared" si="286"/>
        <v/>
      </c>
    </row>
    <row r="6051" spans="13:15" x14ac:dyDescent="0.25">
      <c r="M6051" s="24" t="str">
        <f t="shared" si="285"/>
        <v/>
      </c>
      <c r="N6051" s="24" t="str">
        <f t="shared" si="287"/>
        <v/>
      </c>
      <c r="O6051" s="96" t="str">
        <f t="shared" si="286"/>
        <v/>
      </c>
    </row>
    <row r="6052" spans="13:15" x14ac:dyDescent="0.25">
      <c r="M6052" s="24" t="str">
        <f t="shared" si="285"/>
        <v/>
      </c>
      <c r="N6052" s="24" t="str">
        <f t="shared" si="287"/>
        <v/>
      </c>
      <c r="O6052" s="96" t="str">
        <f t="shared" si="286"/>
        <v/>
      </c>
    </row>
    <row r="6053" spans="13:15" x14ac:dyDescent="0.25">
      <c r="M6053" s="24" t="str">
        <f t="shared" si="285"/>
        <v/>
      </c>
      <c r="N6053" s="24" t="str">
        <f t="shared" si="287"/>
        <v/>
      </c>
      <c r="O6053" s="96" t="str">
        <f t="shared" si="286"/>
        <v/>
      </c>
    </row>
    <row r="6054" spans="13:15" x14ac:dyDescent="0.25">
      <c r="M6054" s="24" t="str">
        <f t="shared" si="285"/>
        <v/>
      </c>
      <c r="N6054" s="24" t="str">
        <f t="shared" si="287"/>
        <v/>
      </c>
      <c r="O6054" s="96" t="str">
        <f t="shared" si="286"/>
        <v/>
      </c>
    </row>
    <row r="6055" spans="13:15" x14ac:dyDescent="0.25">
      <c r="M6055" s="24" t="str">
        <f t="shared" si="285"/>
        <v/>
      </c>
      <c r="N6055" s="24" t="str">
        <f t="shared" si="287"/>
        <v/>
      </c>
      <c r="O6055" s="96" t="str">
        <f t="shared" si="286"/>
        <v/>
      </c>
    </row>
    <row r="6056" spans="13:15" x14ac:dyDescent="0.25">
      <c r="M6056" s="24" t="str">
        <f t="shared" si="285"/>
        <v/>
      </c>
      <c r="N6056" s="24" t="str">
        <f t="shared" si="287"/>
        <v/>
      </c>
      <c r="O6056" s="96" t="str">
        <f t="shared" si="286"/>
        <v/>
      </c>
    </row>
    <row r="6057" spans="13:15" x14ac:dyDescent="0.25">
      <c r="M6057" s="24" t="str">
        <f t="shared" si="285"/>
        <v/>
      </c>
      <c r="N6057" s="24" t="str">
        <f t="shared" si="287"/>
        <v/>
      </c>
      <c r="O6057" s="96" t="str">
        <f t="shared" si="286"/>
        <v/>
      </c>
    </row>
    <row r="6058" spans="13:15" x14ac:dyDescent="0.25">
      <c r="M6058" s="24" t="str">
        <f t="shared" si="285"/>
        <v/>
      </c>
      <c r="N6058" s="24" t="str">
        <f t="shared" si="287"/>
        <v/>
      </c>
      <c r="O6058" s="96" t="str">
        <f t="shared" si="286"/>
        <v/>
      </c>
    </row>
    <row r="6059" spans="13:15" x14ac:dyDescent="0.25">
      <c r="M6059" s="24" t="str">
        <f t="shared" si="285"/>
        <v/>
      </c>
      <c r="N6059" s="24" t="str">
        <f t="shared" si="287"/>
        <v/>
      </c>
      <c r="O6059" s="96" t="str">
        <f t="shared" si="286"/>
        <v/>
      </c>
    </row>
    <row r="6060" spans="13:15" x14ac:dyDescent="0.25">
      <c r="M6060" s="24" t="str">
        <f t="shared" si="285"/>
        <v/>
      </c>
      <c r="N6060" s="24" t="str">
        <f t="shared" si="287"/>
        <v/>
      </c>
      <c r="O6060" s="96" t="str">
        <f t="shared" si="286"/>
        <v/>
      </c>
    </row>
    <row r="6061" spans="13:15" x14ac:dyDescent="0.25">
      <c r="M6061" s="24" t="str">
        <f t="shared" si="285"/>
        <v/>
      </c>
      <c r="N6061" s="24" t="str">
        <f t="shared" si="287"/>
        <v/>
      </c>
      <c r="O6061" s="96" t="str">
        <f t="shared" si="286"/>
        <v/>
      </c>
    </row>
    <row r="6062" spans="13:15" x14ac:dyDescent="0.25">
      <c r="M6062" s="24" t="str">
        <f t="shared" si="285"/>
        <v/>
      </c>
      <c r="N6062" s="24" t="str">
        <f t="shared" si="287"/>
        <v/>
      </c>
      <c r="O6062" s="96" t="str">
        <f t="shared" si="286"/>
        <v/>
      </c>
    </row>
    <row r="6063" spans="13:15" x14ac:dyDescent="0.25">
      <c r="M6063" s="24" t="str">
        <f t="shared" si="285"/>
        <v/>
      </c>
      <c r="N6063" s="24" t="str">
        <f t="shared" si="287"/>
        <v/>
      </c>
      <c r="O6063" s="96" t="str">
        <f t="shared" si="286"/>
        <v/>
      </c>
    </row>
    <row r="6064" spans="13:15" x14ac:dyDescent="0.25">
      <c r="M6064" s="24" t="str">
        <f t="shared" si="285"/>
        <v/>
      </c>
      <c r="N6064" s="24" t="str">
        <f t="shared" si="287"/>
        <v/>
      </c>
      <c r="O6064" s="96" t="str">
        <f t="shared" si="286"/>
        <v/>
      </c>
    </row>
    <row r="6065" spans="13:15" x14ac:dyDescent="0.25">
      <c r="M6065" s="24" t="str">
        <f t="shared" si="285"/>
        <v/>
      </c>
      <c r="N6065" s="24" t="str">
        <f t="shared" si="287"/>
        <v/>
      </c>
      <c r="O6065" s="96" t="str">
        <f t="shared" si="286"/>
        <v/>
      </c>
    </row>
    <row r="6066" spans="13:15" x14ac:dyDescent="0.25">
      <c r="M6066" s="24" t="str">
        <f t="shared" si="285"/>
        <v/>
      </c>
      <c r="N6066" s="24" t="str">
        <f t="shared" si="287"/>
        <v/>
      </c>
      <c r="O6066" s="96" t="str">
        <f t="shared" si="286"/>
        <v/>
      </c>
    </row>
    <row r="6067" spans="13:15" x14ac:dyDescent="0.25">
      <c r="M6067" s="24" t="str">
        <f t="shared" si="285"/>
        <v/>
      </c>
      <c r="N6067" s="24" t="str">
        <f t="shared" si="287"/>
        <v/>
      </c>
      <c r="O6067" s="96" t="str">
        <f t="shared" si="286"/>
        <v/>
      </c>
    </row>
    <row r="6068" spans="13:15" x14ac:dyDescent="0.25">
      <c r="M6068" s="24" t="str">
        <f t="shared" si="285"/>
        <v/>
      </c>
      <c r="N6068" s="24" t="str">
        <f t="shared" si="287"/>
        <v/>
      </c>
      <c r="O6068" s="96" t="str">
        <f t="shared" si="286"/>
        <v/>
      </c>
    </row>
    <row r="6069" spans="13:15" x14ac:dyDescent="0.25">
      <c r="M6069" s="24" t="str">
        <f t="shared" si="285"/>
        <v/>
      </c>
      <c r="N6069" s="24" t="str">
        <f t="shared" si="287"/>
        <v/>
      </c>
      <c r="O6069" s="96" t="str">
        <f t="shared" si="286"/>
        <v/>
      </c>
    </row>
    <row r="6070" spans="13:15" x14ac:dyDescent="0.25">
      <c r="M6070" s="24" t="str">
        <f t="shared" si="285"/>
        <v/>
      </c>
      <c r="N6070" s="24" t="str">
        <f t="shared" si="287"/>
        <v/>
      </c>
      <c r="O6070" s="96" t="str">
        <f t="shared" si="286"/>
        <v/>
      </c>
    </row>
    <row r="6071" spans="13:15" x14ac:dyDescent="0.25">
      <c r="M6071" s="24" t="str">
        <f t="shared" si="285"/>
        <v/>
      </c>
      <c r="N6071" s="24" t="str">
        <f t="shared" si="287"/>
        <v/>
      </c>
      <c r="O6071" s="96" t="str">
        <f t="shared" si="286"/>
        <v/>
      </c>
    </row>
    <row r="6072" spans="13:15" x14ac:dyDescent="0.25">
      <c r="M6072" s="24" t="str">
        <f t="shared" si="285"/>
        <v/>
      </c>
      <c r="N6072" s="24" t="str">
        <f t="shared" si="287"/>
        <v/>
      </c>
      <c r="O6072" s="96" t="str">
        <f t="shared" si="286"/>
        <v/>
      </c>
    </row>
    <row r="6073" spans="13:15" x14ac:dyDescent="0.25">
      <c r="M6073" s="24" t="str">
        <f t="shared" si="285"/>
        <v/>
      </c>
      <c r="N6073" s="24" t="str">
        <f t="shared" si="287"/>
        <v/>
      </c>
      <c r="O6073" s="96" t="str">
        <f t="shared" si="286"/>
        <v/>
      </c>
    </row>
    <row r="6074" spans="13:15" x14ac:dyDescent="0.25">
      <c r="M6074" s="24" t="str">
        <f t="shared" si="285"/>
        <v/>
      </c>
      <c r="N6074" s="24" t="str">
        <f t="shared" si="287"/>
        <v/>
      </c>
      <c r="O6074" s="96" t="str">
        <f t="shared" si="286"/>
        <v/>
      </c>
    </row>
    <row r="6075" spans="13:15" x14ac:dyDescent="0.25">
      <c r="M6075" s="24" t="str">
        <f t="shared" si="285"/>
        <v/>
      </c>
      <c r="N6075" s="24" t="str">
        <f t="shared" si="287"/>
        <v/>
      </c>
      <c r="O6075" s="96" t="str">
        <f t="shared" si="286"/>
        <v/>
      </c>
    </row>
    <row r="6076" spans="13:15" x14ac:dyDescent="0.25">
      <c r="M6076" s="24" t="str">
        <f t="shared" si="285"/>
        <v/>
      </c>
      <c r="N6076" s="24" t="str">
        <f t="shared" si="287"/>
        <v/>
      </c>
      <c r="O6076" s="96" t="str">
        <f t="shared" si="286"/>
        <v/>
      </c>
    </row>
    <row r="6077" spans="13:15" x14ac:dyDescent="0.25">
      <c r="M6077" s="24" t="str">
        <f t="shared" si="285"/>
        <v/>
      </c>
      <c r="N6077" s="24" t="str">
        <f t="shared" si="287"/>
        <v/>
      </c>
      <c r="O6077" s="96" t="str">
        <f t="shared" si="286"/>
        <v/>
      </c>
    </row>
    <row r="6078" spans="13:15" x14ac:dyDescent="0.25">
      <c r="M6078" s="24" t="str">
        <f t="shared" si="285"/>
        <v/>
      </c>
      <c r="N6078" s="24" t="str">
        <f t="shared" si="287"/>
        <v/>
      </c>
      <c r="O6078" s="96" t="str">
        <f t="shared" si="286"/>
        <v/>
      </c>
    </row>
    <row r="6079" spans="13:15" x14ac:dyDescent="0.25">
      <c r="M6079" s="24" t="str">
        <f t="shared" si="285"/>
        <v/>
      </c>
      <c r="N6079" s="24" t="str">
        <f t="shared" si="287"/>
        <v/>
      </c>
      <c r="O6079" s="96" t="str">
        <f t="shared" si="286"/>
        <v/>
      </c>
    </row>
    <row r="6080" spans="13:15" x14ac:dyDescent="0.25">
      <c r="M6080" s="24" t="str">
        <f t="shared" si="285"/>
        <v/>
      </c>
      <c r="N6080" s="24" t="str">
        <f t="shared" si="287"/>
        <v/>
      </c>
      <c r="O6080" s="96" t="str">
        <f t="shared" si="286"/>
        <v/>
      </c>
    </row>
    <row r="6081" spans="13:15" x14ac:dyDescent="0.25">
      <c r="M6081" s="24" t="str">
        <f t="shared" ref="M6081:M6144" si="288">IF($B6081="","",_xlfn.NUMBERVALUE(LEFT($J6081,5)))</f>
        <v/>
      </c>
      <c r="N6081" s="24" t="str">
        <f t="shared" si="287"/>
        <v/>
      </c>
      <c r="O6081" s="96" t="str">
        <f t="shared" si="286"/>
        <v/>
      </c>
    </row>
    <row r="6082" spans="13:15" x14ac:dyDescent="0.25">
      <c r="M6082" s="24" t="str">
        <f t="shared" si="288"/>
        <v/>
      </c>
      <c r="N6082" s="24" t="str">
        <f t="shared" si="287"/>
        <v/>
      </c>
      <c r="O6082" s="96" t="str">
        <f t="shared" si="286"/>
        <v/>
      </c>
    </row>
    <row r="6083" spans="13:15" x14ac:dyDescent="0.25">
      <c r="M6083" s="24" t="str">
        <f t="shared" si="288"/>
        <v/>
      </c>
      <c r="N6083" s="24" t="str">
        <f t="shared" si="287"/>
        <v/>
      </c>
      <c r="O6083" s="96" t="str">
        <f t="shared" ref="O6083:O6146" si="289">IF($A6083="","",HOUR($N6083))</f>
        <v/>
      </c>
    </row>
    <row r="6084" spans="13:15" x14ac:dyDescent="0.25">
      <c r="M6084" s="24" t="str">
        <f t="shared" si="288"/>
        <v/>
      </c>
      <c r="N6084" s="24" t="str">
        <f t="shared" si="287"/>
        <v/>
      </c>
      <c r="O6084" s="96" t="str">
        <f t="shared" si="289"/>
        <v/>
      </c>
    </row>
    <row r="6085" spans="13:15" x14ac:dyDescent="0.25">
      <c r="M6085" s="24" t="str">
        <f t="shared" si="288"/>
        <v/>
      </c>
      <c r="N6085" s="24" t="str">
        <f t="shared" si="287"/>
        <v/>
      </c>
      <c r="O6085" s="96" t="str">
        <f t="shared" si="289"/>
        <v/>
      </c>
    </row>
    <row r="6086" spans="13:15" x14ac:dyDescent="0.25">
      <c r="M6086" s="24" t="str">
        <f t="shared" si="288"/>
        <v/>
      </c>
      <c r="N6086" s="24" t="str">
        <f t="shared" si="287"/>
        <v/>
      </c>
      <c r="O6086" s="96" t="str">
        <f t="shared" si="289"/>
        <v/>
      </c>
    </row>
    <row r="6087" spans="13:15" x14ac:dyDescent="0.25">
      <c r="M6087" s="24" t="str">
        <f t="shared" si="288"/>
        <v/>
      </c>
      <c r="N6087" s="24" t="str">
        <f t="shared" si="287"/>
        <v/>
      </c>
      <c r="O6087" s="96" t="str">
        <f t="shared" si="289"/>
        <v/>
      </c>
    </row>
    <row r="6088" spans="13:15" x14ac:dyDescent="0.25">
      <c r="M6088" s="24" t="str">
        <f t="shared" si="288"/>
        <v/>
      </c>
      <c r="N6088" s="24" t="str">
        <f t="shared" ref="N6088:N6151" si="290">IF(B6088="","",IF($M6088&lt;10/48,10/48,IF($M6088&gt;39/48,39/48,$M6088)))</f>
        <v/>
      </c>
      <c r="O6088" s="96" t="str">
        <f t="shared" si="289"/>
        <v/>
      </c>
    </row>
    <row r="6089" spans="13:15" x14ac:dyDescent="0.25">
      <c r="M6089" s="24" t="str">
        <f t="shared" si="288"/>
        <v/>
      </c>
      <c r="N6089" s="24" t="str">
        <f t="shared" si="290"/>
        <v/>
      </c>
      <c r="O6089" s="96" t="str">
        <f t="shared" si="289"/>
        <v/>
      </c>
    </row>
    <row r="6090" spans="13:15" x14ac:dyDescent="0.25">
      <c r="M6090" s="24" t="str">
        <f t="shared" si="288"/>
        <v/>
      </c>
      <c r="N6090" s="24" t="str">
        <f t="shared" si="290"/>
        <v/>
      </c>
      <c r="O6090" s="96" t="str">
        <f t="shared" si="289"/>
        <v/>
      </c>
    </row>
    <row r="6091" spans="13:15" x14ac:dyDescent="0.25">
      <c r="M6091" s="24" t="str">
        <f t="shared" si="288"/>
        <v/>
      </c>
      <c r="N6091" s="24" t="str">
        <f t="shared" si="290"/>
        <v/>
      </c>
      <c r="O6091" s="96" t="str">
        <f t="shared" si="289"/>
        <v/>
      </c>
    </row>
    <row r="6092" spans="13:15" x14ac:dyDescent="0.25">
      <c r="M6092" s="24" t="str">
        <f t="shared" si="288"/>
        <v/>
      </c>
      <c r="N6092" s="24" t="str">
        <f t="shared" si="290"/>
        <v/>
      </c>
      <c r="O6092" s="96" t="str">
        <f t="shared" si="289"/>
        <v/>
      </c>
    </row>
    <row r="6093" spans="13:15" x14ac:dyDescent="0.25">
      <c r="M6093" s="24" t="str">
        <f t="shared" si="288"/>
        <v/>
      </c>
      <c r="N6093" s="24" t="str">
        <f t="shared" si="290"/>
        <v/>
      </c>
      <c r="O6093" s="96" t="str">
        <f t="shared" si="289"/>
        <v/>
      </c>
    </row>
    <row r="6094" spans="13:15" x14ac:dyDescent="0.25">
      <c r="M6094" s="24" t="str">
        <f t="shared" si="288"/>
        <v/>
      </c>
      <c r="N6094" s="24" t="str">
        <f t="shared" si="290"/>
        <v/>
      </c>
      <c r="O6094" s="96" t="str">
        <f t="shared" si="289"/>
        <v/>
      </c>
    </row>
    <row r="6095" spans="13:15" x14ac:dyDescent="0.25">
      <c r="M6095" s="24" t="str">
        <f t="shared" si="288"/>
        <v/>
      </c>
      <c r="N6095" s="24" t="str">
        <f t="shared" si="290"/>
        <v/>
      </c>
      <c r="O6095" s="96" t="str">
        <f t="shared" si="289"/>
        <v/>
      </c>
    </row>
    <row r="6096" spans="13:15" x14ac:dyDescent="0.25">
      <c r="M6096" s="24" t="str">
        <f t="shared" si="288"/>
        <v/>
      </c>
      <c r="N6096" s="24" t="str">
        <f t="shared" si="290"/>
        <v/>
      </c>
      <c r="O6096" s="96" t="str">
        <f t="shared" si="289"/>
        <v/>
      </c>
    </row>
    <row r="6097" spans="13:15" x14ac:dyDescent="0.25">
      <c r="M6097" s="24" t="str">
        <f t="shared" si="288"/>
        <v/>
      </c>
      <c r="N6097" s="24" t="str">
        <f t="shared" si="290"/>
        <v/>
      </c>
      <c r="O6097" s="96" t="str">
        <f t="shared" si="289"/>
        <v/>
      </c>
    </row>
    <row r="6098" spans="13:15" x14ac:dyDescent="0.25">
      <c r="M6098" s="24" t="str">
        <f t="shared" si="288"/>
        <v/>
      </c>
      <c r="N6098" s="24" t="str">
        <f t="shared" si="290"/>
        <v/>
      </c>
      <c r="O6098" s="96" t="str">
        <f t="shared" si="289"/>
        <v/>
      </c>
    </row>
    <row r="6099" spans="13:15" x14ac:dyDescent="0.25">
      <c r="M6099" s="24" t="str">
        <f t="shared" si="288"/>
        <v/>
      </c>
      <c r="N6099" s="24" t="str">
        <f t="shared" si="290"/>
        <v/>
      </c>
      <c r="O6099" s="96" t="str">
        <f t="shared" si="289"/>
        <v/>
      </c>
    </row>
    <row r="6100" spans="13:15" x14ac:dyDescent="0.25">
      <c r="M6100" s="24" t="str">
        <f t="shared" si="288"/>
        <v/>
      </c>
      <c r="N6100" s="24" t="str">
        <f t="shared" si="290"/>
        <v/>
      </c>
      <c r="O6100" s="96" t="str">
        <f t="shared" si="289"/>
        <v/>
      </c>
    </row>
    <row r="6101" spans="13:15" x14ac:dyDescent="0.25">
      <c r="M6101" s="24" t="str">
        <f t="shared" si="288"/>
        <v/>
      </c>
      <c r="N6101" s="24" t="str">
        <f t="shared" si="290"/>
        <v/>
      </c>
      <c r="O6101" s="96" t="str">
        <f t="shared" si="289"/>
        <v/>
      </c>
    </row>
    <row r="6102" spans="13:15" x14ac:dyDescent="0.25">
      <c r="M6102" s="24" t="str">
        <f t="shared" si="288"/>
        <v/>
      </c>
      <c r="N6102" s="24" t="str">
        <f t="shared" si="290"/>
        <v/>
      </c>
      <c r="O6102" s="96" t="str">
        <f t="shared" si="289"/>
        <v/>
      </c>
    </row>
    <row r="6103" spans="13:15" x14ac:dyDescent="0.25">
      <c r="M6103" s="24" t="str">
        <f t="shared" si="288"/>
        <v/>
      </c>
      <c r="N6103" s="24" t="str">
        <f t="shared" si="290"/>
        <v/>
      </c>
      <c r="O6103" s="96" t="str">
        <f t="shared" si="289"/>
        <v/>
      </c>
    </row>
    <row r="6104" spans="13:15" x14ac:dyDescent="0.25">
      <c r="M6104" s="24" t="str">
        <f t="shared" si="288"/>
        <v/>
      </c>
      <c r="N6104" s="24" t="str">
        <f t="shared" si="290"/>
        <v/>
      </c>
      <c r="O6104" s="96" t="str">
        <f t="shared" si="289"/>
        <v/>
      </c>
    </row>
    <row r="6105" spans="13:15" x14ac:dyDescent="0.25">
      <c r="M6105" s="24" t="str">
        <f t="shared" si="288"/>
        <v/>
      </c>
      <c r="N6105" s="24" t="str">
        <f t="shared" si="290"/>
        <v/>
      </c>
      <c r="O6105" s="96" t="str">
        <f t="shared" si="289"/>
        <v/>
      </c>
    </row>
    <row r="6106" spans="13:15" x14ac:dyDescent="0.25">
      <c r="M6106" s="24" t="str">
        <f t="shared" si="288"/>
        <v/>
      </c>
      <c r="N6106" s="24" t="str">
        <f t="shared" si="290"/>
        <v/>
      </c>
      <c r="O6106" s="96" t="str">
        <f t="shared" si="289"/>
        <v/>
      </c>
    </row>
    <row r="6107" spans="13:15" x14ac:dyDescent="0.25">
      <c r="M6107" s="24" t="str">
        <f t="shared" si="288"/>
        <v/>
      </c>
      <c r="N6107" s="24" t="str">
        <f t="shared" si="290"/>
        <v/>
      </c>
      <c r="O6107" s="96" t="str">
        <f t="shared" si="289"/>
        <v/>
      </c>
    </row>
    <row r="6108" spans="13:15" x14ac:dyDescent="0.25">
      <c r="M6108" s="24" t="str">
        <f t="shared" si="288"/>
        <v/>
      </c>
      <c r="N6108" s="24" t="str">
        <f t="shared" si="290"/>
        <v/>
      </c>
      <c r="O6108" s="96" t="str">
        <f t="shared" si="289"/>
        <v/>
      </c>
    </row>
    <row r="6109" spans="13:15" x14ac:dyDescent="0.25">
      <c r="M6109" s="24" t="str">
        <f t="shared" si="288"/>
        <v/>
      </c>
      <c r="N6109" s="24" t="str">
        <f t="shared" si="290"/>
        <v/>
      </c>
      <c r="O6109" s="96" t="str">
        <f t="shared" si="289"/>
        <v/>
      </c>
    </row>
    <row r="6110" spans="13:15" x14ac:dyDescent="0.25">
      <c r="M6110" s="24" t="str">
        <f t="shared" si="288"/>
        <v/>
      </c>
      <c r="N6110" s="24" t="str">
        <f t="shared" si="290"/>
        <v/>
      </c>
      <c r="O6110" s="96" t="str">
        <f t="shared" si="289"/>
        <v/>
      </c>
    </row>
    <row r="6111" spans="13:15" x14ac:dyDescent="0.25">
      <c r="M6111" s="24" t="str">
        <f t="shared" si="288"/>
        <v/>
      </c>
      <c r="N6111" s="24" t="str">
        <f t="shared" si="290"/>
        <v/>
      </c>
      <c r="O6111" s="96" t="str">
        <f t="shared" si="289"/>
        <v/>
      </c>
    </row>
    <row r="6112" spans="13:15" x14ac:dyDescent="0.25">
      <c r="M6112" s="24" t="str">
        <f t="shared" si="288"/>
        <v/>
      </c>
      <c r="N6112" s="24" t="str">
        <f t="shared" si="290"/>
        <v/>
      </c>
      <c r="O6112" s="96" t="str">
        <f t="shared" si="289"/>
        <v/>
      </c>
    </row>
    <row r="6113" spans="13:15" x14ac:dyDescent="0.25">
      <c r="M6113" s="24" t="str">
        <f t="shared" si="288"/>
        <v/>
      </c>
      <c r="N6113" s="24" t="str">
        <f t="shared" si="290"/>
        <v/>
      </c>
      <c r="O6113" s="96" t="str">
        <f t="shared" si="289"/>
        <v/>
      </c>
    </row>
    <row r="6114" spans="13:15" x14ac:dyDescent="0.25">
      <c r="M6114" s="24" t="str">
        <f t="shared" si="288"/>
        <v/>
      </c>
      <c r="N6114" s="24" t="str">
        <f t="shared" si="290"/>
        <v/>
      </c>
      <c r="O6114" s="96" t="str">
        <f t="shared" si="289"/>
        <v/>
      </c>
    </row>
    <row r="6115" spans="13:15" x14ac:dyDescent="0.25">
      <c r="M6115" s="24" t="str">
        <f t="shared" si="288"/>
        <v/>
      </c>
      <c r="N6115" s="24" t="str">
        <f t="shared" si="290"/>
        <v/>
      </c>
      <c r="O6115" s="96" t="str">
        <f t="shared" si="289"/>
        <v/>
      </c>
    </row>
    <row r="6116" spans="13:15" x14ac:dyDescent="0.25">
      <c r="M6116" s="24" t="str">
        <f t="shared" si="288"/>
        <v/>
      </c>
      <c r="N6116" s="24" t="str">
        <f t="shared" si="290"/>
        <v/>
      </c>
      <c r="O6116" s="96" t="str">
        <f t="shared" si="289"/>
        <v/>
      </c>
    </row>
    <row r="6117" spans="13:15" x14ac:dyDescent="0.25">
      <c r="M6117" s="24" t="str">
        <f t="shared" si="288"/>
        <v/>
      </c>
      <c r="N6117" s="24" t="str">
        <f t="shared" si="290"/>
        <v/>
      </c>
      <c r="O6117" s="96" t="str">
        <f t="shared" si="289"/>
        <v/>
      </c>
    </row>
    <row r="6118" spans="13:15" x14ac:dyDescent="0.25">
      <c r="M6118" s="24" t="str">
        <f t="shared" si="288"/>
        <v/>
      </c>
      <c r="N6118" s="24" t="str">
        <f t="shared" si="290"/>
        <v/>
      </c>
      <c r="O6118" s="96" t="str">
        <f t="shared" si="289"/>
        <v/>
      </c>
    </row>
    <row r="6119" spans="13:15" x14ac:dyDescent="0.25">
      <c r="M6119" s="24" t="str">
        <f t="shared" si="288"/>
        <v/>
      </c>
      <c r="N6119" s="24" t="str">
        <f t="shared" si="290"/>
        <v/>
      </c>
      <c r="O6119" s="96" t="str">
        <f t="shared" si="289"/>
        <v/>
      </c>
    </row>
    <row r="6120" spans="13:15" x14ac:dyDescent="0.25">
      <c r="M6120" s="24" t="str">
        <f t="shared" si="288"/>
        <v/>
      </c>
      <c r="N6120" s="24" t="str">
        <f t="shared" si="290"/>
        <v/>
      </c>
      <c r="O6120" s="96" t="str">
        <f t="shared" si="289"/>
        <v/>
      </c>
    </row>
    <row r="6121" spans="13:15" x14ac:dyDescent="0.25">
      <c r="M6121" s="24" t="str">
        <f t="shared" si="288"/>
        <v/>
      </c>
      <c r="N6121" s="24" t="str">
        <f t="shared" si="290"/>
        <v/>
      </c>
      <c r="O6121" s="96" t="str">
        <f t="shared" si="289"/>
        <v/>
      </c>
    </row>
    <row r="6122" spans="13:15" x14ac:dyDescent="0.25">
      <c r="M6122" s="24" t="str">
        <f t="shared" si="288"/>
        <v/>
      </c>
      <c r="N6122" s="24" t="str">
        <f t="shared" si="290"/>
        <v/>
      </c>
      <c r="O6122" s="96" t="str">
        <f t="shared" si="289"/>
        <v/>
      </c>
    </row>
    <row r="6123" spans="13:15" x14ac:dyDescent="0.25">
      <c r="M6123" s="24" t="str">
        <f t="shared" si="288"/>
        <v/>
      </c>
      <c r="N6123" s="24" t="str">
        <f t="shared" si="290"/>
        <v/>
      </c>
      <c r="O6123" s="96" t="str">
        <f t="shared" si="289"/>
        <v/>
      </c>
    </row>
    <row r="6124" spans="13:15" x14ac:dyDescent="0.25">
      <c r="M6124" s="24" t="str">
        <f t="shared" si="288"/>
        <v/>
      </c>
      <c r="N6124" s="24" t="str">
        <f t="shared" si="290"/>
        <v/>
      </c>
      <c r="O6124" s="96" t="str">
        <f t="shared" si="289"/>
        <v/>
      </c>
    </row>
    <row r="6125" spans="13:15" x14ac:dyDescent="0.25">
      <c r="M6125" s="24" t="str">
        <f t="shared" si="288"/>
        <v/>
      </c>
      <c r="N6125" s="24" t="str">
        <f t="shared" si="290"/>
        <v/>
      </c>
      <c r="O6125" s="96" t="str">
        <f t="shared" si="289"/>
        <v/>
      </c>
    </row>
    <row r="6126" spans="13:15" x14ac:dyDescent="0.25">
      <c r="M6126" s="24" t="str">
        <f t="shared" si="288"/>
        <v/>
      </c>
      <c r="N6126" s="24" t="str">
        <f t="shared" si="290"/>
        <v/>
      </c>
      <c r="O6126" s="96" t="str">
        <f t="shared" si="289"/>
        <v/>
      </c>
    </row>
    <row r="6127" spans="13:15" x14ac:dyDescent="0.25">
      <c r="M6127" s="24" t="str">
        <f t="shared" si="288"/>
        <v/>
      </c>
      <c r="N6127" s="24" t="str">
        <f t="shared" si="290"/>
        <v/>
      </c>
      <c r="O6127" s="96" t="str">
        <f t="shared" si="289"/>
        <v/>
      </c>
    </row>
    <row r="6128" spans="13:15" x14ac:dyDescent="0.25">
      <c r="M6128" s="24" t="str">
        <f t="shared" si="288"/>
        <v/>
      </c>
      <c r="N6128" s="24" t="str">
        <f t="shared" si="290"/>
        <v/>
      </c>
      <c r="O6128" s="96" t="str">
        <f t="shared" si="289"/>
        <v/>
      </c>
    </row>
    <row r="6129" spans="13:15" x14ac:dyDescent="0.25">
      <c r="M6129" s="24" t="str">
        <f t="shared" si="288"/>
        <v/>
      </c>
      <c r="N6129" s="24" t="str">
        <f t="shared" si="290"/>
        <v/>
      </c>
      <c r="O6129" s="96" t="str">
        <f t="shared" si="289"/>
        <v/>
      </c>
    </row>
    <row r="6130" spans="13:15" x14ac:dyDescent="0.25">
      <c r="M6130" s="24" t="str">
        <f t="shared" si="288"/>
        <v/>
      </c>
      <c r="N6130" s="24" t="str">
        <f t="shared" si="290"/>
        <v/>
      </c>
      <c r="O6130" s="96" t="str">
        <f t="shared" si="289"/>
        <v/>
      </c>
    </row>
    <row r="6131" spans="13:15" x14ac:dyDescent="0.25">
      <c r="M6131" s="24" t="str">
        <f t="shared" si="288"/>
        <v/>
      </c>
      <c r="N6131" s="24" t="str">
        <f t="shared" si="290"/>
        <v/>
      </c>
      <c r="O6131" s="96" t="str">
        <f t="shared" si="289"/>
        <v/>
      </c>
    </row>
    <row r="6132" spans="13:15" x14ac:dyDescent="0.25">
      <c r="M6132" s="24" t="str">
        <f t="shared" si="288"/>
        <v/>
      </c>
      <c r="N6132" s="24" t="str">
        <f t="shared" si="290"/>
        <v/>
      </c>
      <c r="O6132" s="96" t="str">
        <f t="shared" si="289"/>
        <v/>
      </c>
    </row>
    <row r="6133" spans="13:15" x14ac:dyDescent="0.25">
      <c r="M6133" s="24" t="str">
        <f t="shared" si="288"/>
        <v/>
      </c>
      <c r="N6133" s="24" t="str">
        <f t="shared" si="290"/>
        <v/>
      </c>
      <c r="O6133" s="96" t="str">
        <f t="shared" si="289"/>
        <v/>
      </c>
    </row>
    <row r="6134" spans="13:15" x14ac:dyDescent="0.25">
      <c r="M6134" s="24" t="str">
        <f t="shared" si="288"/>
        <v/>
      </c>
      <c r="N6134" s="24" t="str">
        <f t="shared" si="290"/>
        <v/>
      </c>
      <c r="O6134" s="96" t="str">
        <f t="shared" si="289"/>
        <v/>
      </c>
    </row>
    <row r="6135" spans="13:15" x14ac:dyDescent="0.25">
      <c r="M6135" s="24" t="str">
        <f t="shared" si="288"/>
        <v/>
      </c>
      <c r="N6135" s="24" t="str">
        <f t="shared" si="290"/>
        <v/>
      </c>
      <c r="O6135" s="96" t="str">
        <f t="shared" si="289"/>
        <v/>
      </c>
    </row>
    <row r="6136" spans="13:15" x14ac:dyDescent="0.25">
      <c r="M6136" s="24" t="str">
        <f t="shared" si="288"/>
        <v/>
      </c>
      <c r="N6136" s="24" t="str">
        <f t="shared" si="290"/>
        <v/>
      </c>
      <c r="O6136" s="96" t="str">
        <f t="shared" si="289"/>
        <v/>
      </c>
    </row>
    <row r="6137" spans="13:15" x14ac:dyDescent="0.25">
      <c r="M6137" s="24" t="str">
        <f t="shared" si="288"/>
        <v/>
      </c>
      <c r="N6137" s="24" t="str">
        <f t="shared" si="290"/>
        <v/>
      </c>
      <c r="O6137" s="96" t="str">
        <f t="shared" si="289"/>
        <v/>
      </c>
    </row>
    <row r="6138" spans="13:15" x14ac:dyDescent="0.25">
      <c r="M6138" s="24" t="str">
        <f t="shared" si="288"/>
        <v/>
      </c>
      <c r="N6138" s="24" t="str">
        <f t="shared" si="290"/>
        <v/>
      </c>
      <c r="O6138" s="96" t="str">
        <f t="shared" si="289"/>
        <v/>
      </c>
    </row>
    <row r="6139" spans="13:15" x14ac:dyDescent="0.25">
      <c r="M6139" s="24" t="str">
        <f t="shared" si="288"/>
        <v/>
      </c>
      <c r="N6139" s="24" t="str">
        <f t="shared" si="290"/>
        <v/>
      </c>
      <c r="O6139" s="96" t="str">
        <f t="shared" si="289"/>
        <v/>
      </c>
    </row>
    <row r="6140" spans="13:15" x14ac:dyDescent="0.25">
      <c r="M6140" s="24" t="str">
        <f t="shared" si="288"/>
        <v/>
      </c>
      <c r="N6140" s="24" t="str">
        <f t="shared" si="290"/>
        <v/>
      </c>
      <c r="O6140" s="96" t="str">
        <f t="shared" si="289"/>
        <v/>
      </c>
    </row>
    <row r="6141" spans="13:15" x14ac:dyDescent="0.25">
      <c r="M6141" s="24" t="str">
        <f t="shared" si="288"/>
        <v/>
      </c>
      <c r="N6141" s="24" t="str">
        <f t="shared" si="290"/>
        <v/>
      </c>
      <c r="O6141" s="96" t="str">
        <f t="shared" si="289"/>
        <v/>
      </c>
    </row>
    <row r="6142" spans="13:15" x14ac:dyDescent="0.25">
      <c r="M6142" s="24" t="str">
        <f t="shared" si="288"/>
        <v/>
      </c>
      <c r="N6142" s="24" t="str">
        <f t="shared" si="290"/>
        <v/>
      </c>
      <c r="O6142" s="96" t="str">
        <f t="shared" si="289"/>
        <v/>
      </c>
    </row>
    <row r="6143" spans="13:15" x14ac:dyDescent="0.25">
      <c r="M6143" s="24" t="str">
        <f t="shared" si="288"/>
        <v/>
      </c>
      <c r="N6143" s="24" t="str">
        <f t="shared" si="290"/>
        <v/>
      </c>
      <c r="O6143" s="96" t="str">
        <f t="shared" si="289"/>
        <v/>
      </c>
    </row>
    <row r="6144" spans="13:15" x14ac:dyDescent="0.25">
      <c r="M6144" s="24" t="str">
        <f t="shared" si="288"/>
        <v/>
      </c>
      <c r="N6144" s="24" t="str">
        <f t="shared" si="290"/>
        <v/>
      </c>
      <c r="O6144" s="96" t="str">
        <f t="shared" si="289"/>
        <v/>
      </c>
    </row>
    <row r="6145" spans="13:15" x14ac:dyDescent="0.25">
      <c r="M6145" s="24" t="str">
        <f t="shared" ref="M6145:M6208" si="291">IF($B6145="","",_xlfn.NUMBERVALUE(LEFT($J6145,5)))</f>
        <v/>
      </c>
      <c r="N6145" s="24" t="str">
        <f t="shared" si="290"/>
        <v/>
      </c>
      <c r="O6145" s="96" t="str">
        <f t="shared" si="289"/>
        <v/>
      </c>
    </row>
    <row r="6146" spans="13:15" x14ac:dyDescent="0.25">
      <c r="M6146" s="24" t="str">
        <f t="shared" si="291"/>
        <v/>
      </c>
      <c r="N6146" s="24" t="str">
        <f t="shared" si="290"/>
        <v/>
      </c>
      <c r="O6146" s="96" t="str">
        <f t="shared" si="289"/>
        <v/>
      </c>
    </row>
    <row r="6147" spans="13:15" x14ac:dyDescent="0.25">
      <c r="M6147" s="24" t="str">
        <f t="shared" si="291"/>
        <v/>
      </c>
      <c r="N6147" s="24" t="str">
        <f t="shared" si="290"/>
        <v/>
      </c>
      <c r="O6147" s="96" t="str">
        <f t="shared" ref="O6147:O6210" si="292">IF($A6147="","",HOUR($N6147))</f>
        <v/>
      </c>
    </row>
    <row r="6148" spans="13:15" x14ac:dyDescent="0.25">
      <c r="M6148" s="24" t="str">
        <f t="shared" si="291"/>
        <v/>
      </c>
      <c r="N6148" s="24" t="str">
        <f t="shared" si="290"/>
        <v/>
      </c>
      <c r="O6148" s="96" t="str">
        <f t="shared" si="292"/>
        <v/>
      </c>
    </row>
    <row r="6149" spans="13:15" x14ac:dyDescent="0.25">
      <c r="M6149" s="24" t="str">
        <f t="shared" si="291"/>
        <v/>
      </c>
      <c r="N6149" s="24" t="str">
        <f t="shared" si="290"/>
        <v/>
      </c>
      <c r="O6149" s="96" t="str">
        <f t="shared" si="292"/>
        <v/>
      </c>
    </row>
    <row r="6150" spans="13:15" x14ac:dyDescent="0.25">
      <c r="M6150" s="24" t="str">
        <f t="shared" si="291"/>
        <v/>
      </c>
      <c r="N6150" s="24" t="str">
        <f t="shared" si="290"/>
        <v/>
      </c>
      <c r="O6150" s="96" t="str">
        <f t="shared" si="292"/>
        <v/>
      </c>
    </row>
    <row r="6151" spans="13:15" x14ac:dyDescent="0.25">
      <c r="M6151" s="24" t="str">
        <f t="shared" si="291"/>
        <v/>
      </c>
      <c r="N6151" s="24" t="str">
        <f t="shared" si="290"/>
        <v/>
      </c>
      <c r="O6151" s="96" t="str">
        <f t="shared" si="292"/>
        <v/>
      </c>
    </row>
    <row r="6152" spans="13:15" x14ac:dyDescent="0.25">
      <c r="M6152" s="24" t="str">
        <f t="shared" si="291"/>
        <v/>
      </c>
      <c r="N6152" s="24" t="str">
        <f t="shared" ref="N6152:N6215" si="293">IF(B6152="","",IF($M6152&lt;10/48,10/48,IF($M6152&gt;39/48,39/48,$M6152)))</f>
        <v/>
      </c>
      <c r="O6152" s="96" t="str">
        <f t="shared" si="292"/>
        <v/>
      </c>
    </row>
    <row r="6153" spans="13:15" x14ac:dyDescent="0.25">
      <c r="M6153" s="24" t="str">
        <f t="shared" si="291"/>
        <v/>
      </c>
      <c r="N6153" s="24" t="str">
        <f t="shared" si="293"/>
        <v/>
      </c>
      <c r="O6153" s="96" t="str">
        <f t="shared" si="292"/>
        <v/>
      </c>
    </row>
    <row r="6154" spans="13:15" x14ac:dyDescent="0.25">
      <c r="M6154" s="24" t="str">
        <f t="shared" si="291"/>
        <v/>
      </c>
      <c r="N6154" s="24" t="str">
        <f t="shared" si="293"/>
        <v/>
      </c>
      <c r="O6154" s="96" t="str">
        <f t="shared" si="292"/>
        <v/>
      </c>
    </row>
    <row r="6155" spans="13:15" x14ac:dyDescent="0.25">
      <c r="M6155" s="24" t="str">
        <f t="shared" si="291"/>
        <v/>
      </c>
      <c r="N6155" s="24" t="str">
        <f t="shared" si="293"/>
        <v/>
      </c>
      <c r="O6155" s="96" t="str">
        <f t="shared" si="292"/>
        <v/>
      </c>
    </row>
    <row r="6156" spans="13:15" x14ac:dyDescent="0.25">
      <c r="M6156" s="24" t="str">
        <f t="shared" si="291"/>
        <v/>
      </c>
      <c r="N6156" s="24" t="str">
        <f t="shared" si="293"/>
        <v/>
      </c>
      <c r="O6156" s="96" t="str">
        <f t="shared" si="292"/>
        <v/>
      </c>
    </row>
    <row r="6157" spans="13:15" x14ac:dyDescent="0.25">
      <c r="M6157" s="24" t="str">
        <f t="shared" si="291"/>
        <v/>
      </c>
      <c r="N6157" s="24" t="str">
        <f t="shared" si="293"/>
        <v/>
      </c>
      <c r="O6157" s="96" t="str">
        <f t="shared" si="292"/>
        <v/>
      </c>
    </row>
    <row r="6158" spans="13:15" x14ac:dyDescent="0.25">
      <c r="M6158" s="24" t="str">
        <f t="shared" si="291"/>
        <v/>
      </c>
      <c r="N6158" s="24" t="str">
        <f t="shared" si="293"/>
        <v/>
      </c>
      <c r="O6158" s="96" t="str">
        <f t="shared" si="292"/>
        <v/>
      </c>
    </row>
    <row r="6159" spans="13:15" x14ac:dyDescent="0.25">
      <c r="M6159" s="24" t="str">
        <f t="shared" si="291"/>
        <v/>
      </c>
      <c r="N6159" s="24" t="str">
        <f t="shared" si="293"/>
        <v/>
      </c>
      <c r="O6159" s="96" t="str">
        <f t="shared" si="292"/>
        <v/>
      </c>
    </row>
    <row r="6160" spans="13:15" x14ac:dyDescent="0.25">
      <c r="M6160" s="24" t="str">
        <f t="shared" si="291"/>
        <v/>
      </c>
      <c r="N6160" s="24" t="str">
        <f t="shared" si="293"/>
        <v/>
      </c>
      <c r="O6160" s="96" t="str">
        <f t="shared" si="292"/>
        <v/>
      </c>
    </row>
    <row r="6161" spans="13:15" x14ac:dyDescent="0.25">
      <c r="M6161" s="24" t="str">
        <f t="shared" si="291"/>
        <v/>
      </c>
      <c r="N6161" s="24" t="str">
        <f t="shared" si="293"/>
        <v/>
      </c>
      <c r="O6161" s="96" t="str">
        <f t="shared" si="292"/>
        <v/>
      </c>
    </row>
    <row r="6162" spans="13:15" x14ac:dyDescent="0.25">
      <c r="M6162" s="24" t="str">
        <f t="shared" si="291"/>
        <v/>
      </c>
      <c r="N6162" s="24" t="str">
        <f t="shared" si="293"/>
        <v/>
      </c>
      <c r="O6162" s="96" t="str">
        <f t="shared" si="292"/>
        <v/>
      </c>
    </row>
    <row r="6163" spans="13:15" x14ac:dyDescent="0.25">
      <c r="M6163" s="24" t="str">
        <f t="shared" si="291"/>
        <v/>
      </c>
      <c r="N6163" s="24" t="str">
        <f t="shared" si="293"/>
        <v/>
      </c>
      <c r="O6163" s="96" t="str">
        <f t="shared" si="292"/>
        <v/>
      </c>
    </row>
    <row r="6164" spans="13:15" x14ac:dyDescent="0.25">
      <c r="M6164" s="24" t="str">
        <f t="shared" si="291"/>
        <v/>
      </c>
      <c r="N6164" s="24" t="str">
        <f t="shared" si="293"/>
        <v/>
      </c>
      <c r="O6164" s="96" t="str">
        <f t="shared" si="292"/>
        <v/>
      </c>
    </row>
    <row r="6165" spans="13:15" x14ac:dyDescent="0.25">
      <c r="M6165" s="24" t="str">
        <f t="shared" si="291"/>
        <v/>
      </c>
      <c r="N6165" s="24" t="str">
        <f t="shared" si="293"/>
        <v/>
      </c>
      <c r="O6165" s="96" t="str">
        <f t="shared" si="292"/>
        <v/>
      </c>
    </row>
    <row r="6166" spans="13:15" x14ac:dyDescent="0.25">
      <c r="M6166" s="24" t="str">
        <f t="shared" si="291"/>
        <v/>
      </c>
      <c r="N6166" s="24" t="str">
        <f t="shared" si="293"/>
        <v/>
      </c>
      <c r="O6166" s="96" t="str">
        <f t="shared" si="292"/>
        <v/>
      </c>
    </row>
    <row r="6167" spans="13:15" x14ac:dyDescent="0.25">
      <c r="M6167" s="24" t="str">
        <f t="shared" si="291"/>
        <v/>
      </c>
      <c r="N6167" s="24" t="str">
        <f t="shared" si="293"/>
        <v/>
      </c>
      <c r="O6167" s="96" t="str">
        <f t="shared" si="292"/>
        <v/>
      </c>
    </row>
    <row r="6168" spans="13:15" x14ac:dyDescent="0.25">
      <c r="M6168" s="24" t="str">
        <f t="shared" si="291"/>
        <v/>
      </c>
      <c r="N6168" s="24" t="str">
        <f t="shared" si="293"/>
        <v/>
      </c>
      <c r="O6168" s="96" t="str">
        <f t="shared" si="292"/>
        <v/>
      </c>
    </row>
    <row r="6169" spans="13:15" x14ac:dyDescent="0.25">
      <c r="M6169" s="24" t="str">
        <f t="shared" si="291"/>
        <v/>
      </c>
      <c r="N6169" s="24" t="str">
        <f t="shared" si="293"/>
        <v/>
      </c>
      <c r="O6169" s="96" t="str">
        <f t="shared" si="292"/>
        <v/>
      </c>
    </row>
    <row r="6170" spans="13:15" x14ac:dyDescent="0.25">
      <c r="M6170" s="24" t="str">
        <f t="shared" si="291"/>
        <v/>
      </c>
      <c r="N6170" s="24" t="str">
        <f t="shared" si="293"/>
        <v/>
      </c>
      <c r="O6170" s="96" t="str">
        <f t="shared" si="292"/>
        <v/>
      </c>
    </row>
    <row r="6171" spans="13:15" x14ac:dyDescent="0.25">
      <c r="M6171" s="24" t="str">
        <f t="shared" si="291"/>
        <v/>
      </c>
      <c r="N6171" s="24" t="str">
        <f t="shared" si="293"/>
        <v/>
      </c>
      <c r="O6171" s="96" t="str">
        <f t="shared" si="292"/>
        <v/>
      </c>
    </row>
    <row r="6172" spans="13:15" x14ac:dyDescent="0.25">
      <c r="M6172" s="24" t="str">
        <f t="shared" si="291"/>
        <v/>
      </c>
      <c r="N6172" s="24" t="str">
        <f t="shared" si="293"/>
        <v/>
      </c>
      <c r="O6172" s="96" t="str">
        <f t="shared" si="292"/>
        <v/>
      </c>
    </row>
    <row r="6173" spans="13:15" x14ac:dyDescent="0.25">
      <c r="M6173" s="24" t="str">
        <f t="shared" si="291"/>
        <v/>
      </c>
      <c r="N6173" s="24" t="str">
        <f t="shared" si="293"/>
        <v/>
      </c>
      <c r="O6173" s="96" t="str">
        <f t="shared" si="292"/>
        <v/>
      </c>
    </row>
    <row r="6174" spans="13:15" x14ac:dyDescent="0.25">
      <c r="M6174" s="24" t="str">
        <f t="shared" si="291"/>
        <v/>
      </c>
      <c r="N6174" s="24" t="str">
        <f t="shared" si="293"/>
        <v/>
      </c>
      <c r="O6174" s="96" t="str">
        <f t="shared" si="292"/>
        <v/>
      </c>
    </row>
    <row r="6175" spans="13:15" x14ac:dyDescent="0.25">
      <c r="M6175" s="24" t="str">
        <f t="shared" si="291"/>
        <v/>
      </c>
      <c r="N6175" s="24" t="str">
        <f t="shared" si="293"/>
        <v/>
      </c>
      <c r="O6175" s="96" t="str">
        <f t="shared" si="292"/>
        <v/>
      </c>
    </row>
    <row r="6176" spans="13:15" x14ac:dyDescent="0.25">
      <c r="M6176" s="24" t="str">
        <f t="shared" si="291"/>
        <v/>
      </c>
      <c r="N6176" s="24" t="str">
        <f t="shared" si="293"/>
        <v/>
      </c>
      <c r="O6176" s="96" t="str">
        <f t="shared" si="292"/>
        <v/>
      </c>
    </row>
    <row r="6177" spans="13:15" x14ac:dyDescent="0.25">
      <c r="M6177" s="24" t="str">
        <f t="shared" si="291"/>
        <v/>
      </c>
      <c r="N6177" s="24" t="str">
        <f t="shared" si="293"/>
        <v/>
      </c>
      <c r="O6177" s="96" t="str">
        <f t="shared" si="292"/>
        <v/>
      </c>
    </row>
    <row r="6178" spans="13:15" x14ac:dyDescent="0.25">
      <c r="M6178" s="24" t="str">
        <f t="shared" si="291"/>
        <v/>
      </c>
      <c r="N6178" s="24" t="str">
        <f t="shared" si="293"/>
        <v/>
      </c>
      <c r="O6178" s="96" t="str">
        <f t="shared" si="292"/>
        <v/>
      </c>
    </row>
    <row r="6179" spans="13:15" x14ac:dyDescent="0.25">
      <c r="M6179" s="24" t="str">
        <f t="shared" si="291"/>
        <v/>
      </c>
      <c r="N6179" s="24" t="str">
        <f t="shared" si="293"/>
        <v/>
      </c>
      <c r="O6179" s="96" t="str">
        <f t="shared" si="292"/>
        <v/>
      </c>
    </row>
    <row r="6180" spans="13:15" x14ac:dyDescent="0.25">
      <c r="M6180" s="24" t="str">
        <f t="shared" si="291"/>
        <v/>
      </c>
      <c r="N6180" s="24" t="str">
        <f t="shared" si="293"/>
        <v/>
      </c>
      <c r="O6180" s="96" t="str">
        <f t="shared" si="292"/>
        <v/>
      </c>
    </row>
    <row r="6181" spans="13:15" x14ac:dyDescent="0.25">
      <c r="M6181" s="24" t="str">
        <f t="shared" si="291"/>
        <v/>
      </c>
      <c r="N6181" s="24" t="str">
        <f t="shared" si="293"/>
        <v/>
      </c>
      <c r="O6181" s="96" t="str">
        <f t="shared" si="292"/>
        <v/>
      </c>
    </row>
    <row r="6182" spans="13:15" x14ac:dyDescent="0.25">
      <c r="M6182" s="24" t="str">
        <f t="shared" si="291"/>
        <v/>
      </c>
      <c r="N6182" s="24" t="str">
        <f t="shared" si="293"/>
        <v/>
      </c>
      <c r="O6182" s="96" t="str">
        <f t="shared" si="292"/>
        <v/>
      </c>
    </row>
    <row r="6183" spans="13:15" x14ac:dyDescent="0.25">
      <c r="M6183" s="24" t="str">
        <f t="shared" si="291"/>
        <v/>
      </c>
      <c r="N6183" s="24" t="str">
        <f t="shared" si="293"/>
        <v/>
      </c>
      <c r="O6183" s="96" t="str">
        <f t="shared" si="292"/>
        <v/>
      </c>
    </row>
    <row r="6184" spans="13:15" x14ac:dyDescent="0.25">
      <c r="M6184" s="24" t="str">
        <f t="shared" si="291"/>
        <v/>
      </c>
      <c r="N6184" s="24" t="str">
        <f t="shared" si="293"/>
        <v/>
      </c>
      <c r="O6184" s="96" t="str">
        <f t="shared" si="292"/>
        <v/>
      </c>
    </row>
    <row r="6185" spans="13:15" x14ac:dyDescent="0.25">
      <c r="M6185" s="24" t="str">
        <f t="shared" si="291"/>
        <v/>
      </c>
      <c r="N6185" s="24" t="str">
        <f t="shared" si="293"/>
        <v/>
      </c>
      <c r="O6185" s="96" t="str">
        <f t="shared" si="292"/>
        <v/>
      </c>
    </row>
    <row r="6186" spans="13:15" x14ac:dyDescent="0.25">
      <c r="M6186" s="24" t="str">
        <f t="shared" si="291"/>
        <v/>
      </c>
      <c r="N6186" s="24" t="str">
        <f t="shared" si="293"/>
        <v/>
      </c>
      <c r="O6186" s="96" t="str">
        <f t="shared" si="292"/>
        <v/>
      </c>
    </row>
    <row r="6187" spans="13:15" x14ac:dyDescent="0.25">
      <c r="M6187" s="24" t="str">
        <f t="shared" si="291"/>
        <v/>
      </c>
      <c r="N6187" s="24" t="str">
        <f t="shared" si="293"/>
        <v/>
      </c>
      <c r="O6187" s="96" t="str">
        <f t="shared" si="292"/>
        <v/>
      </c>
    </row>
    <row r="6188" spans="13:15" x14ac:dyDescent="0.25">
      <c r="M6188" s="24" t="str">
        <f t="shared" si="291"/>
        <v/>
      </c>
      <c r="N6188" s="24" t="str">
        <f t="shared" si="293"/>
        <v/>
      </c>
      <c r="O6188" s="96" t="str">
        <f t="shared" si="292"/>
        <v/>
      </c>
    </row>
    <row r="6189" spans="13:15" x14ac:dyDescent="0.25">
      <c r="M6189" s="24" t="str">
        <f t="shared" si="291"/>
        <v/>
      </c>
      <c r="N6189" s="24" t="str">
        <f t="shared" si="293"/>
        <v/>
      </c>
      <c r="O6189" s="96" t="str">
        <f t="shared" si="292"/>
        <v/>
      </c>
    </row>
    <row r="6190" spans="13:15" x14ac:dyDescent="0.25">
      <c r="M6190" s="24" t="str">
        <f t="shared" si="291"/>
        <v/>
      </c>
      <c r="N6190" s="24" t="str">
        <f t="shared" si="293"/>
        <v/>
      </c>
      <c r="O6190" s="96" t="str">
        <f t="shared" si="292"/>
        <v/>
      </c>
    </row>
    <row r="6191" spans="13:15" x14ac:dyDescent="0.25">
      <c r="M6191" s="24" t="str">
        <f t="shared" si="291"/>
        <v/>
      </c>
      <c r="N6191" s="24" t="str">
        <f t="shared" si="293"/>
        <v/>
      </c>
      <c r="O6191" s="96" t="str">
        <f t="shared" si="292"/>
        <v/>
      </c>
    </row>
    <row r="6192" spans="13:15" x14ac:dyDescent="0.25">
      <c r="M6192" s="24" t="str">
        <f t="shared" si="291"/>
        <v/>
      </c>
      <c r="N6192" s="24" t="str">
        <f t="shared" si="293"/>
        <v/>
      </c>
      <c r="O6192" s="96" t="str">
        <f t="shared" si="292"/>
        <v/>
      </c>
    </row>
    <row r="6193" spans="13:15" x14ac:dyDescent="0.25">
      <c r="M6193" s="24" t="str">
        <f t="shared" si="291"/>
        <v/>
      </c>
      <c r="N6193" s="24" t="str">
        <f t="shared" si="293"/>
        <v/>
      </c>
      <c r="O6193" s="96" t="str">
        <f t="shared" si="292"/>
        <v/>
      </c>
    </row>
    <row r="6194" spans="13:15" x14ac:dyDescent="0.25">
      <c r="M6194" s="24" t="str">
        <f t="shared" si="291"/>
        <v/>
      </c>
      <c r="N6194" s="24" t="str">
        <f t="shared" si="293"/>
        <v/>
      </c>
      <c r="O6194" s="96" t="str">
        <f t="shared" si="292"/>
        <v/>
      </c>
    </row>
    <row r="6195" spans="13:15" x14ac:dyDescent="0.25">
      <c r="M6195" s="24" t="str">
        <f t="shared" si="291"/>
        <v/>
      </c>
      <c r="N6195" s="24" t="str">
        <f t="shared" si="293"/>
        <v/>
      </c>
      <c r="O6195" s="96" t="str">
        <f t="shared" si="292"/>
        <v/>
      </c>
    </row>
    <row r="6196" spans="13:15" x14ac:dyDescent="0.25">
      <c r="M6196" s="24" t="str">
        <f t="shared" si="291"/>
        <v/>
      </c>
      <c r="N6196" s="24" t="str">
        <f t="shared" si="293"/>
        <v/>
      </c>
      <c r="O6196" s="96" t="str">
        <f t="shared" si="292"/>
        <v/>
      </c>
    </row>
    <row r="6197" spans="13:15" x14ac:dyDescent="0.25">
      <c r="M6197" s="24" t="str">
        <f t="shared" si="291"/>
        <v/>
      </c>
      <c r="N6197" s="24" t="str">
        <f t="shared" si="293"/>
        <v/>
      </c>
      <c r="O6197" s="96" t="str">
        <f t="shared" si="292"/>
        <v/>
      </c>
    </row>
    <row r="6198" spans="13:15" x14ac:dyDescent="0.25">
      <c r="M6198" s="24" t="str">
        <f t="shared" si="291"/>
        <v/>
      </c>
      <c r="N6198" s="24" t="str">
        <f t="shared" si="293"/>
        <v/>
      </c>
      <c r="O6198" s="96" t="str">
        <f t="shared" si="292"/>
        <v/>
      </c>
    </row>
    <row r="6199" spans="13:15" x14ac:dyDescent="0.25">
      <c r="M6199" s="24" t="str">
        <f t="shared" si="291"/>
        <v/>
      </c>
      <c r="N6199" s="24" t="str">
        <f t="shared" si="293"/>
        <v/>
      </c>
      <c r="O6199" s="96" t="str">
        <f t="shared" si="292"/>
        <v/>
      </c>
    </row>
    <row r="6200" spans="13:15" x14ac:dyDescent="0.25">
      <c r="M6200" s="24" t="str">
        <f t="shared" si="291"/>
        <v/>
      </c>
      <c r="N6200" s="24" t="str">
        <f t="shared" si="293"/>
        <v/>
      </c>
      <c r="O6200" s="96" t="str">
        <f t="shared" si="292"/>
        <v/>
      </c>
    </row>
    <row r="6201" spans="13:15" x14ac:dyDescent="0.25">
      <c r="M6201" s="24" t="str">
        <f t="shared" si="291"/>
        <v/>
      </c>
      <c r="N6201" s="24" t="str">
        <f t="shared" si="293"/>
        <v/>
      </c>
      <c r="O6201" s="96" t="str">
        <f t="shared" si="292"/>
        <v/>
      </c>
    </row>
    <row r="6202" spans="13:15" x14ac:dyDescent="0.25">
      <c r="M6202" s="24" t="str">
        <f t="shared" si="291"/>
        <v/>
      </c>
      <c r="N6202" s="24" t="str">
        <f t="shared" si="293"/>
        <v/>
      </c>
      <c r="O6202" s="96" t="str">
        <f t="shared" si="292"/>
        <v/>
      </c>
    </row>
    <row r="6203" spans="13:15" x14ac:dyDescent="0.25">
      <c r="M6203" s="24" t="str">
        <f t="shared" si="291"/>
        <v/>
      </c>
      <c r="N6203" s="24" t="str">
        <f t="shared" si="293"/>
        <v/>
      </c>
      <c r="O6203" s="96" t="str">
        <f t="shared" si="292"/>
        <v/>
      </c>
    </row>
    <row r="6204" spans="13:15" x14ac:dyDescent="0.25">
      <c r="M6204" s="24" t="str">
        <f t="shared" si="291"/>
        <v/>
      </c>
      <c r="N6204" s="24" t="str">
        <f t="shared" si="293"/>
        <v/>
      </c>
      <c r="O6204" s="96" t="str">
        <f t="shared" si="292"/>
        <v/>
      </c>
    </row>
    <row r="6205" spans="13:15" x14ac:dyDescent="0.25">
      <c r="M6205" s="24" t="str">
        <f t="shared" si="291"/>
        <v/>
      </c>
      <c r="N6205" s="24" t="str">
        <f t="shared" si="293"/>
        <v/>
      </c>
      <c r="O6205" s="96" t="str">
        <f t="shared" si="292"/>
        <v/>
      </c>
    </row>
    <row r="6206" spans="13:15" x14ac:dyDescent="0.25">
      <c r="M6206" s="24" t="str">
        <f t="shared" si="291"/>
        <v/>
      </c>
      <c r="N6206" s="24" t="str">
        <f t="shared" si="293"/>
        <v/>
      </c>
      <c r="O6206" s="96" t="str">
        <f t="shared" si="292"/>
        <v/>
      </c>
    </row>
    <row r="6207" spans="13:15" x14ac:dyDescent="0.25">
      <c r="M6207" s="24" t="str">
        <f t="shared" si="291"/>
        <v/>
      </c>
      <c r="N6207" s="24" t="str">
        <f t="shared" si="293"/>
        <v/>
      </c>
      <c r="O6207" s="96" t="str">
        <f t="shared" si="292"/>
        <v/>
      </c>
    </row>
    <row r="6208" spans="13:15" x14ac:dyDescent="0.25">
      <c r="M6208" s="24" t="str">
        <f t="shared" si="291"/>
        <v/>
      </c>
      <c r="N6208" s="24" t="str">
        <f t="shared" si="293"/>
        <v/>
      </c>
      <c r="O6208" s="96" t="str">
        <f t="shared" si="292"/>
        <v/>
      </c>
    </row>
    <row r="6209" spans="13:15" x14ac:dyDescent="0.25">
      <c r="M6209" s="24" t="str">
        <f t="shared" ref="M6209:M6272" si="294">IF($B6209="","",_xlfn.NUMBERVALUE(LEFT($J6209,5)))</f>
        <v/>
      </c>
      <c r="N6209" s="24" t="str">
        <f t="shared" si="293"/>
        <v/>
      </c>
      <c r="O6209" s="96" t="str">
        <f t="shared" si="292"/>
        <v/>
      </c>
    </row>
    <row r="6210" spans="13:15" x14ac:dyDescent="0.25">
      <c r="M6210" s="24" t="str">
        <f t="shared" si="294"/>
        <v/>
      </c>
      <c r="N6210" s="24" t="str">
        <f t="shared" si="293"/>
        <v/>
      </c>
      <c r="O6210" s="96" t="str">
        <f t="shared" si="292"/>
        <v/>
      </c>
    </row>
    <row r="6211" spans="13:15" x14ac:dyDescent="0.25">
      <c r="M6211" s="24" t="str">
        <f t="shared" si="294"/>
        <v/>
      </c>
      <c r="N6211" s="24" t="str">
        <f t="shared" si="293"/>
        <v/>
      </c>
      <c r="O6211" s="96" t="str">
        <f t="shared" ref="O6211:O6274" si="295">IF($A6211="","",HOUR($N6211))</f>
        <v/>
      </c>
    </row>
    <row r="6212" spans="13:15" x14ac:dyDescent="0.25">
      <c r="M6212" s="24" t="str">
        <f t="shared" si="294"/>
        <v/>
      </c>
      <c r="N6212" s="24" t="str">
        <f t="shared" si="293"/>
        <v/>
      </c>
      <c r="O6212" s="96" t="str">
        <f t="shared" si="295"/>
        <v/>
      </c>
    </row>
    <row r="6213" spans="13:15" x14ac:dyDescent="0.25">
      <c r="M6213" s="24" t="str">
        <f t="shared" si="294"/>
        <v/>
      </c>
      <c r="N6213" s="24" t="str">
        <f t="shared" si="293"/>
        <v/>
      </c>
      <c r="O6213" s="96" t="str">
        <f t="shared" si="295"/>
        <v/>
      </c>
    </row>
    <row r="6214" spans="13:15" x14ac:dyDescent="0.25">
      <c r="M6214" s="24" t="str">
        <f t="shared" si="294"/>
        <v/>
      </c>
      <c r="N6214" s="24" t="str">
        <f t="shared" si="293"/>
        <v/>
      </c>
      <c r="O6214" s="96" t="str">
        <f t="shared" si="295"/>
        <v/>
      </c>
    </row>
    <row r="6215" spans="13:15" x14ac:dyDescent="0.25">
      <c r="M6215" s="24" t="str">
        <f t="shared" si="294"/>
        <v/>
      </c>
      <c r="N6215" s="24" t="str">
        <f t="shared" si="293"/>
        <v/>
      </c>
      <c r="O6215" s="96" t="str">
        <f t="shared" si="295"/>
        <v/>
      </c>
    </row>
    <row r="6216" spans="13:15" x14ac:dyDescent="0.25">
      <c r="M6216" s="24" t="str">
        <f t="shared" si="294"/>
        <v/>
      </c>
      <c r="N6216" s="24" t="str">
        <f t="shared" ref="N6216:N6279" si="296">IF(B6216="","",IF($M6216&lt;10/48,10/48,IF($M6216&gt;39/48,39/48,$M6216)))</f>
        <v/>
      </c>
      <c r="O6216" s="96" t="str">
        <f t="shared" si="295"/>
        <v/>
      </c>
    </row>
    <row r="6217" spans="13:15" x14ac:dyDescent="0.25">
      <c r="M6217" s="24" t="str">
        <f t="shared" si="294"/>
        <v/>
      </c>
      <c r="N6217" s="24" t="str">
        <f t="shared" si="296"/>
        <v/>
      </c>
      <c r="O6217" s="96" t="str">
        <f t="shared" si="295"/>
        <v/>
      </c>
    </row>
    <row r="6218" spans="13:15" x14ac:dyDescent="0.25">
      <c r="M6218" s="24" t="str">
        <f t="shared" si="294"/>
        <v/>
      </c>
      <c r="N6218" s="24" t="str">
        <f t="shared" si="296"/>
        <v/>
      </c>
      <c r="O6218" s="96" t="str">
        <f t="shared" si="295"/>
        <v/>
      </c>
    </row>
    <row r="6219" spans="13:15" x14ac:dyDescent="0.25">
      <c r="M6219" s="24" t="str">
        <f t="shared" si="294"/>
        <v/>
      </c>
      <c r="N6219" s="24" t="str">
        <f t="shared" si="296"/>
        <v/>
      </c>
      <c r="O6219" s="96" t="str">
        <f t="shared" si="295"/>
        <v/>
      </c>
    </row>
    <row r="6220" spans="13:15" x14ac:dyDescent="0.25">
      <c r="M6220" s="24" t="str">
        <f t="shared" si="294"/>
        <v/>
      </c>
      <c r="N6220" s="24" t="str">
        <f t="shared" si="296"/>
        <v/>
      </c>
      <c r="O6220" s="96" t="str">
        <f t="shared" si="295"/>
        <v/>
      </c>
    </row>
    <row r="6221" spans="13:15" x14ac:dyDescent="0.25">
      <c r="M6221" s="24" t="str">
        <f t="shared" si="294"/>
        <v/>
      </c>
      <c r="N6221" s="24" t="str">
        <f t="shared" si="296"/>
        <v/>
      </c>
      <c r="O6221" s="96" t="str">
        <f t="shared" si="295"/>
        <v/>
      </c>
    </row>
    <row r="6222" spans="13:15" x14ac:dyDescent="0.25">
      <c r="M6222" s="24" t="str">
        <f t="shared" si="294"/>
        <v/>
      </c>
      <c r="N6222" s="24" t="str">
        <f t="shared" si="296"/>
        <v/>
      </c>
      <c r="O6222" s="96" t="str">
        <f t="shared" si="295"/>
        <v/>
      </c>
    </row>
    <row r="6223" spans="13:15" x14ac:dyDescent="0.25">
      <c r="M6223" s="24" t="str">
        <f t="shared" si="294"/>
        <v/>
      </c>
      <c r="N6223" s="24" t="str">
        <f t="shared" si="296"/>
        <v/>
      </c>
      <c r="O6223" s="96" t="str">
        <f t="shared" si="295"/>
        <v/>
      </c>
    </row>
    <row r="6224" spans="13:15" x14ac:dyDescent="0.25">
      <c r="M6224" s="24" t="str">
        <f t="shared" si="294"/>
        <v/>
      </c>
      <c r="N6224" s="24" t="str">
        <f t="shared" si="296"/>
        <v/>
      </c>
      <c r="O6224" s="96" t="str">
        <f t="shared" si="295"/>
        <v/>
      </c>
    </row>
    <row r="6225" spans="13:15" x14ac:dyDescent="0.25">
      <c r="M6225" s="24" t="str">
        <f t="shared" si="294"/>
        <v/>
      </c>
      <c r="N6225" s="24" t="str">
        <f t="shared" si="296"/>
        <v/>
      </c>
      <c r="O6225" s="96" t="str">
        <f t="shared" si="295"/>
        <v/>
      </c>
    </row>
    <row r="6226" spans="13:15" x14ac:dyDescent="0.25">
      <c r="M6226" s="24" t="str">
        <f t="shared" si="294"/>
        <v/>
      </c>
      <c r="N6226" s="24" t="str">
        <f t="shared" si="296"/>
        <v/>
      </c>
      <c r="O6226" s="96" t="str">
        <f t="shared" si="295"/>
        <v/>
      </c>
    </row>
    <row r="6227" spans="13:15" x14ac:dyDescent="0.25">
      <c r="M6227" s="24" t="str">
        <f t="shared" si="294"/>
        <v/>
      </c>
      <c r="N6227" s="24" t="str">
        <f t="shared" si="296"/>
        <v/>
      </c>
      <c r="O6227" s="96" t="str">
        <f t="shared" si="295"/>
        <v/>
      </c>
    </row>
    <row r="6228" spans="13:15" x14ac:dyDescent="0.25">
      <c r="M6228" s="24" t="str">
        <f t="shared" si="294"/>
        <v/>
      </c>
      <c r="N6228" s="24" t="str">
        <f t="shared" si="296"/>
        <v/>
      </c>
      <c r="O6228" s="96" t="str">
        <f t="shared" si="295"/>
        <v/>
      </c>
    </row>
    <row r="6229" spans="13:15" x14ac:dyDescent="0.25">
      <c r="M6229" s="24" t="str">
        <f t="shared" si="294"/>
        <v/>
      </c>
      <c r="N6229" s="24" t="str">
        <f t="shared" si="296"/>
        <v/>
      </c>
      <c r="O6229" s="96" t="str">
        <f t="shared" si="295"/>
        <v/>
      </c>
    </row>
    <row r="6230" spans="13:15" x14ac:dyDescent="0.25">
      <c r="M6230" s="24" t="str">
        <f t="shared" si="294"/>
        <v/>
      </c>
      <c r="N6230" s="24" t="str">
        <f t="shared" si="296"/>
        <v/>
      </c>
      <c r="O6230" s="96" t="str">
        <f t="shared" si="295"/>
        <v/>
      </c>
    </row>
    <row r="6231" spans="13:15" x14ac:dyDescent="0.25">
      <c r="M6231" s="24" t="str">
        <f t="shared" si="294"/>
        <v/>
      </c>
      <c r="N6231" s="24" t="str">
        <f t="shared" si="296"/>
        <v/>
      </c>
      <c r="O6231" s="96" t="str">
        <f t="shared" si="295"/>
        <v/>
      </c>
    </row>
    <row r="6232" spans="13:15" x14ac:dyDescent="0.25">
      <c r="M6232" s="24" t="str">
        <f t="shared" si="294"/>
        <v/>
      </c>
      <c r="N6232" s="24" t="str">
        <f t="shared" si="296"/>
        <v/>
      </c>
      <c r="O6232" s="96" t="str">
        <f t="shared" si="295"/>
        <v/>
      </c>
    </row>
    <row r="6233" spans="13:15" x14ac:dyDescent="0.25">
      <c r="M6233" s="24" t="str">
        <f t="shared" si="294"/>
        <v/>
      </c>
      <c r="N6233" s="24" t="str">
        <f t="shared" si="296"/>
        <v/>
      </c>
      <c r="O6233" s="96" t="str">
        <f t="shared" si="295"/>
        <v/>
      </c>
    </row>
    <row r="6234" spans="13:15" x14ac:dyDescent="0.25">
      <c r="M6234" s="24" t="str">
        <f t="shared" si="294"/>
        <v/>
      </c>
      <c r="N6234" s="24" t="str">
        <f t="shared" si="296"/>
        <v/>
      </c>
      <c r="O6234" s="96" t="str">
        <f t="shared" si="295"/>
        <v/>
      </c>
    </row>
    <row r="6235" spans="13:15" x14ac:dyDescent="0.25">
      <c r="M6235" s="24" t="str">
        <f t="shared" si="294"/>
        <v/>
      </c>
      <c r="N6235" s="24" t="str">
        <f t="shared" si="296"/>
        <v/>
      </c>
      <c r="O6235" s="96" t="str">
        <f t="shared" si="295"/>
        <v/>
      </c>
    </row>
    <row r="6236" spans="13:15" x14ac:dyDescent="0.25">
      <c r="M6236" s="24" t="str">
        <f t="shared" si="294"/>
        <v/>
      </c>
      <c r="N6236" s="24" t="str">
        <f t="shared" si="296"/>
        <v/>
      </c>
      <c r="O6236" s="96" t="str">
        <f t="shared" si="295"/>
        <v/>
      </c>
    </row>
    <row r="6237" spans="13:15" x14ac:dyDescent="0.25">
      <c r="M6237" s="24" t="str">
        <f t="shared" si="294"/>
        <v/>
      </c>
      <c r="N6237" s="24" t="str">
        <f t="shared" si="296"/>
        <v/>
      </c>
      <c r="O6237" s="96" t="str">
        <f t="shared" si="295"/>
        <v/>
      </c>
    </row>
    <row r="6238" spans="13:15" x14ac:dyDescent="0.25">
      <c r="M6238" s="24" t="str">
        <f t="shared" si="294"/>
        <v/>
      </c>
      <c r="N6238" s="24" t="str">
        <f t="shared" si="296"/>
        <v/>
      </c>
      <c r="O6238" s="96" t="str">
        <f t="shared" si="295"/>
        <v/>
      </c>
    </row>
    <row r="6239" spans="13:15" x14ac:dyDescent="0.25">
      <c r="M6239" s="24" t="str">
        <f t="shared" si="294"/>
        <v/>
      </c>
      <c r="N6239" s="24" t="str">
        <f t="shared" si="296"/>
        <v/>
      </c>
      <c r="O6239" s="96" t="str">
        <f t="shared" si="295"/>
        <v/>
      </c>
    </row>
    <row r="6240" spans="13:15" x14ac:dyDescent="0.25">
      <c r="M6240" s="24" t="str">
        <f t="shared" si="294"/>
        <v/>
      </c>
      <c r="N6240" s="24" t="str">
        <f t="shared" si="296"/>
        <v/>
      </c>
      <c r="O6240" s="96" t="str">
        <f t="shared" si="295"/>
        <v/>
      </c>
    </row>
    <row r="6241" spans="13:15" x14ac:dyDescent="0.25">
      <c r="M6241" s="24" t="str">
        <f t="shared" si="294"/>
        <v/>
      </c>
      <c r="N6241" s="24" t="str">
        <f t="shared" si="296"/>
        <v/>
      </c>
      <c r="O6241" s="96" t="str">
        <f t="shared" si="295"/>
        <v/>
      </c>
    </row>
    <row r="6242" spans="13:15" x14ac:dyDescent="0.25">
      <c r="M6242" s="24" t="str">
        <f t="shared" si="294"/>
        <v/>
      </c>
      <c r="N6242" s="24" t="str">
        <f t="shared" si="296"/>
        <v/>
      </c>
      <c r="O6242" s="96" t="str">
        <f t="shared" si="295"/>
        <v/>
      </c>
    </row>
    <row r="6243" spans="13:15" x14ac:dyDescent="0.25">
      <c r="M6243" s="24" t="str">
        <f t="shared" si="294"/>
        <v/>
      </c>
      <c r="N6243" s="24" t="str">
        <f t="shared" si="296"/>
        <v/>
      </c>
      <c r="O6243" s="96" t="str">
        <f t="shared" si="295"/>
        <v/>
      </c>
    </row>
    <row r="6244" spans="13:15" x14ac:dyDescent="0.25">
      <c r="M6244" s="24" t="str">
        <f t="shared" si="294"/>
        <v/>
      </c>
      <c r="N6244" s="24" t="str">
        <f t="shared" si="296"/>
        <v/>
      </c>
      <c r="O6244" s="96" t="str">
        <f t="shared" si="295"/>
        <v/>
      </c>
    </row>
    <row r="6245" spans="13:15" x14ac:dyDescent="0.25">
      <c r="M6245" s="24" t="str">
        <f t="shared" si="294"/>
        <v/>
      </c>
      <c r="N6245" s="24" t="str">
        <f t="shared" si="296"/>
        <v/>
      </c>
      <c r="O6245" s="96" t="str">
        <f t="shared" si="295"/>
        <v/>
      </c>
    </row>
    <row r="6246" spans="13:15" x14ac:dyDescent="0.25">
      <c r="M6246" s="24" t="str">
        <f t="shared" si="294"/>
        <v/>
      </c>
      <c r="N6246" s="24" t="str">
        <f t="shared" si="296"/>
        <v/>
      </c>
      <c r="O6246" s="96" t="str">
        <f t="shared" si="295"/>
        <v/>
      </c>
    </row>
    <row r="6247" spans="13:15" x14ac:dyDescent="0.25">
      <c r="M6247" s="24" t="str">
        <f t="shared" si="294"/>
        <v/>
      </c>
      <c r="N6247" s="24" t="str">
        <f t="shared" si="296"/>
        <v/>
      </c>
      <c r="O6247" s="96" t="str">
        <f t="shared" si="295"/>
        <v/>
      </c>
    </row>
    <row r="6248" spans="13:15" x14ac:dyDescent="0.25">
      <c r="M6248" s="24" t="str">
        <f t="shared" si="294"/>
        <v/>
      </c>
      <c r="N6248" s="24" t="str">
        <f t="shared" si="296"/>
        <v/>
      </c>
      <c r="O6248" s="96" t="str">
        <f t="shared" si="295"/>
        <v/>
      </c>
    </row>
    <row r="6249" spans="13:15" x14ac:dyDescent="0.25">
      <c r="M6249" s="24" t="str">
        <f t="shared" si="294"/>
        <v/>
      </c>
      <c r="N6249" s="24" t="str">
        <f t="shared" si="296"/>
        <v/>
      </c>
      <c r="O6249" s="96" t="str">
        <f t="shared" si="295"/>
        <v/>
      </c>
    </row>
    <row r="6250" spans="13:15" x14ac:dyDescent="0.25">
      <c r="M6250" s="24" t="str">
        <f t="shared" si="294"/>
        <v/>
      </c>
      <c r="N6250" s="24" t="str">
        <f t="shared" si="296"/>
        <v/>
      </c>
      <c r="O6250" s="96" t="str">
        <f t="shared" si="295"/>
        <v/>
      </c>
    </row>
    <row r="6251" spans="13:15" x14ac:dyDescent="0.25">
      <c r="M6251" s="24" t="str">
        <f t="shared" si="294"/>
        <v/>
      </c>
      <c r="N6251" s="24" t="str">
        <f t="shared" si="296"/>
        <v/>
      </c>
      <c r="O6251" s="96" t="str">
        <f t="shared" si="295"/>
        <v/>
      </c>
    </row>
    <row r="6252" spans="13:15" x14ac:dyDescent="0.25">
      <c r="M6252" s="24" t="str">
        <f t="shared" si="294"/>
        <v/>
      </c>
      <c r="N6252" s="24" t="str">
        <f t="shared" si="296"/>
        <v/>
      </c>
      <c r="O6252" s="96" t="str">
        <f t="shared" si="295"/>
        <v/>
      </c>
    </row>
    <row r="6253" spans="13:15" x14ac:dyDescent="0.25">
      <c r="M6253" s="24" t="str">
        <f t="shared" si="294"/>
        <v/>
      </c>
      <c r="N6253" s="24" t="str">
        <f t="shared" si="296"/>
        <v/>
      </c>
      <c r="O6253" s="96" t="str">
        <f t="shared" si="295"/>
        <v/>
      </c>
    </row>
    <row r="6254" spans="13:15" x14ac:dyDescent="0.25">
      <c r="M6254" s="24" t="str">
        <f t="shared" si="294"/>
        <v/>
      </c>
      <c r="N6254" s="24" t="str">
        <f t="shared" si="296"/>
        <v/>
      </c>
      <c r="O6254" s="96" t="str">
        <f t="shared" si="295"/>
        <v/>
      </c>
    </row>
    <row r="6255" spans="13:15" x14ac:dyDescent="0.25">
      <c r="M6255" s="24" t="str">
        <f t="shared" si="294"/>
        <v/>
      </c>
      <c r="N6255" s="24" t="str">
        <f t="shared" si="296"/>
        <v/>
      </c>
      <c r="O6255" s="96" t="str">
        <f t="shared" si="295"/>
        <v/>
      </c>
    </row>
    <row r="6256" spans="13:15" x14ac:dyDescent="0.25">
      <c r="M6256" s="24" t="str">
        <f t="shared" si="294"/>
        <v/>
      </c>
      <c r="N6256" s="24" t="str">
        <f t="shared" si="296"/>
        <v/>
      </c>
      <c r="O6256" s="96" t="str">
        <f t="shared" si="295"/>
        <v/>
      </c>
    </row>
    <row r="6257" spans="13:15" x14ac:dyDescent="0.25">
      <c r="M6257" s="24" t="str">
        <f t="shared" si="294"/>
        <v/>
      </c>
      <c r="N6257" s="24" t="str">
        <f t="shared" si="296"/>
        <v/>
      </c>
      <c r="O6257" s="96" t="str">
        <f t="shared" si="295"/>
        <v/>
      </c>
    </row>
    <row r="6258" spans="13:15" x14ac:dyDescent="0.25">
      <c r="M6258" s="24" t="str">
        <f t="shared" si="294"/>
        <v/>
      </c>
      <c r="N6258" s="24" t="str">
        <f t="shared" si="296"/>
        <v/>
      </c>
      <c r="O6258" s="96" t="str">
        <f t="shared" si="295"/>
        <v/>
      </c>
    </row>
    <row r="6259" spans="13:15" x14ac:dyDescent="0.25">
      <c r="M6259" s="24" t="str">
        <f t="shared" si="294"/>
        <v/>
      </c>
      <c r="N6259" s="24" t="str">
        <f t="shared" si="296"/>
        <v/>
      </c>
      <c r="O6259" s="96" t="str">
        <f t="shared" si="295"/>
        <v/>
      </c>
    </row>
    <row r="6260" spans="13:15" x14ac:dyDescent="0.25">
      <c r="M6260" s="24" t="str">
        <f t="shared" si="294"/>
        <v/>
      </c>
      <c r="N6260" s="24" t="str">
        <f t="shared" si="296"/>
        <v/>
      </c>
      <c r="O6260" s="96" t="str">
        <f t="shared" si="295"/>
        <v/>
      </c>
    </row>
    <row r="6261" spans="13:15" x14ac:dyDescent="0.25">
      <c r="M6261" s="24" t="str">
        <f t="shared" si="294"/>
        <v/>
      </c>
      <c r="N6261" s="24" t="str">
        <f t="shared" si="296"/>
        <v/>
      </c>
      <c r="O6261" s="96" t="str">
        <f t="shared" si="295"/>
        <v/>
      </c>
    </row>
    <row r="6262" spans="13:15" x14ac:dyDescent="0.25">
      <c r="M6262" s="24" t="str">
        <f t="shared" si="294"/>
        <v/>
      </c>
      <c r="N6262" s="24" t="str">
        <f t="shared" si="296"/>
        <v/>
      </c>
      <c r="O6262" s="96" t="str">
        <f t="shared" si="295"/>
        <v/>
      </c>
    </row>
    <row r="6263" spans="13:15" x14ac:dyDescent="0.25">
      <c r="M6263" s="24" t="str">
        <f t="shared" si="294"/>
        <v/>
      </c>
      <c r="N6263" s="24" t="str">
        <f t="shared" si="296"/>
        <v/>
      </c>
      <c r="O6263" s="96" t="str">
        <f t="shared" si="295"/>
        <v/>
      </c>
    </row>
    <row r="6264" spans="13:15" x14ac:dyDescent="0.25">
      <c r="M6264" s="24" t="str">
        <f t="shared" si="294"/>
        <v/>
      </c>
      <c r="N6264" s="24" t="str">
        <f t="shared" si="296"/>
        <v/>
      </c>
      <c r="O6264" s="96" t="str">
        <f t="shared" si="295"/>
        <v/>
      </c>
    </row>
    <row r="6265" spans="13:15" x14ac:dyDescent="0.25">
      <c r="M6265" s="24" t="str">
        <f t="shared" si="294"/>
        <v/>
      </c>
      <c r="N6265" s="24" t="str">
        <f t="shared" si="296"/>
        <v/>
      </c>
      <c r="O6265" s="96" t="str">
        <f t="shared" si="295"/>
        <v/>
      </c>
    </row>
    <row r="6266" spans="13:15" x14ac:dyDescent="0.25">
      <c r="M6266" s="24" t="str">
        <f t="shared" si="294"/>
        <v/>
      </c>
      <c r="N6266" s="24" t="str">
        <f t="shared" si="296"/>
        <v/>
      </c>
      <c r="O6266" s="96" t="str">
        <f t="shared" si="295"/>
        <v/>
      </c>
    </row>
    <row r="6267" spans="13:15" x14ac:dyDescent="0.25">
      <c r="M6267" s="24" t="str">
        <f t="shared" si="294"/>
        <v/>
      </c>
      <c r="N6267" s="24" t="str">
        <f t="shared" si="296"/>
        <v/>
      </c>
      <c r="O6267" s="96" t="str">
        <f t="shared" si="295"/>
        <v/>
      </c>
    </row>
    <row r="6268" spans="13:15" x14ac:dyDescent="0.25">
      <c r="M6268" s="24" t="str">
        <f t="shared" si="294"/>
        <v/>
      </c>
      <c r="N6268" s="24" t="str">
        <f t="shared" si="296"/>
        <v/>
      </c>
      <c r="O6268" s="96" t="str">
        <f t="shared" si="295"/>
        <v/>
      </c>
    </row>
    <row r="6269" spans="13:15" x14ac:dyDescent="0.25">
      <c r="M6269" s="24" t="str">
        <f t="shared" si="294"/>
        <v/>
      </c>
      <c r="N6269" s="24" t="str">
        <f t="shared" si="296"/>
        <v/>
      </c>
      <c r="O6269" s="96" t="str">
        <f t="shared" si="295"/>
        <v/>
      </c>
    </row>
    <row r="6270" spans="13:15" x14ac:dyDescent="0.25">
      <c r="M6270" s="24" t="str">
        <f t="shared" si="294"/>
        <v/>
      </c>
      <c r="N6270" s="24" t="str">
        <f t="shared" si="296"/>
        <v/>
      </c>
      <c r="O6270" s="96" t="str">
        <f t="shared" si="295"/>
        <v/>
      </c>
    </row>
    <row r="6271" spans="13:15" x14ac:dyDescent="0.25">
      <c r="M6271" s="24" t="str">
        <f t="shared" si="294"/>
        <v/>
      </c>
      <c r="N6271" s="24" t="str">
        <f t="shared" si="296"/>
        <v/>
      </c>
      <c r="O6271" s="96" t="str">
        <f t="shared" si="295"/>
        <v/>
      </c>
    </row>
    <row r="6272" spans="13:15" x14ac:dyDescent="0.25">
      <c r="M6272" s="24" t="str">
        <f t="shared" si="294"/>
        <v/>
      </c>
      <c r="N6272" s="24" t="str">
        <f t="shared" si="296"/>
        <v/>
      </c>
      <c r="O6272" s="96" t="str">
        <f t="shared" si="295"/>
        <v/>
      </c>
    </row>
    <row r="6273" spans="13:15" x14ac:dyDescent="0.25">
      <c r="M6273" s="24" t="str">
        <f t="shared" ref="M6273:M6336" si="297">IF($B6273="","",_xlfn.NUMBERVALUE(LEFT($J6273,5)))</f>
        <v/>
      </c>
      <c r="N6273" s="24" t="str">
        <f t="shared" si="296"/>
        <v/>
      </c>
      <c r="O6273" s="96" t="str">
        <f t="shared" si="295"/>
        <v/>
      </c>
    </row>
    <row r="6274" spans="13:15" x14ac:dyDescent="0.25">
      <c r="M6274" s="24" t="str">
        <f t="shared" si="297"/>
        <v/>
      </c>
      <c r="N6274" s="24" t="str">
        <f t="shared" si="296"/>
        <v/>
      </c>
      <c r="O6274" s="96" t="str">
        <f t="shared" si="295"/>
        <v/>
      </c>
    </row>
    <row r="6275" spans="13:15" x14ac:dyDescent="0.25">
      <c r="M6275" s="24" t="str">
        <f t="shared" si="297"/>
        <v/>
      </c>
      <c r="N6275" s="24" t="str">
        <f t="shared" si="296"/>
        <v/>
      </c>
      <c r="O6275" s="96" t="str">
        <f t="shared" ref="O6275:O6338" si="298">IF($A6275="","",HOUR($N6275))</f>
        <v/>
      </c>
    </row>
    <row r="6276" spans="13:15" x14ac:dyDescent="0.25">
      <c r="M6276" s="24" t="str">
        <f t="shared" si="297"/>
        <v/>
      </c>
      <c r="N6276" s="24" t="str">
        <f t="shared" si="296"/>
        <v/>
      </c>
      <c r="O6276" s="96" t="str">
        <f t="shared" si="298"/>
        <v/>
      </c>
    </row>
    <row r="6277" spans="13:15" x14ac:dyDescent="0.25">
      <c r="M6277" s="24" t="str">
        <f t="shared" si="297"/>
        <v/>
      </c>
      <c r="N6277" s="24" t="str">
        <f t="shared" si="296"/>
        <v/>
      </c>
      <c r="O6277" s="96" t="str">
        <f t="shared" si="298"/>
        <v/>
      </c>
    </row>
    <row r="6278" spans="13:15" x14ac:dyDescent="0.25">
      <c r="M6278" s="24" t="str">
        <f t="shared" si="297"/>
        <v/>
      </c>
      <c r="N6278" s="24" t="str">
        <f t="shared" si="296"/>
        <v/>
      </c>
      <c r="O6278" s="96" t="str">
        <f t="shared" si="298"/>
        <v/>
      </c>
    </row>
    <row r="6279" spans="13:15" x14ac:dyDescent="0.25">
      <c r="M6279" s="24" t="str">
        <f t="shared" si="297"/>
        <v/>
      </c>
      <c r="N6279" s="24" t="str">
        <f t="shared" si="296"/>
        <v/>
      </c>
      <c r="O6279" s="96" t="str">
        <f t="shared" si="298"/>
        <v/>
      </c>
    </row>
    <row r="6280" spans="13:15" x14ac:dyDescent="0.25">
      <c r="M6280" s="24" t="str">
        <f t="shared" si="297"/>
        <v/>
      </c>
      <c r="N6280" s="24" t="str">
        <f t="shared" ref="N6280:N6343" si="299">IF(B6280="","",IF($M6280&lt;10/48,10/48,IF($M6280&gt;39/48,39/48,$M6280)))</f>
        <v/>
      </c>
      <c r="O6280" s="96" t="str">
        <f t="shared" si="298"/>
        <v/>
      </c>
    </row>
    <row r="6281" spans="13:15" x14ac:dyDescent="0.25">
      <c r="M6281" s="24" t="str">
        <f t="shared" si="297"/>
        <v/>
      </c>
      <c r="N6281" s="24" t="str">
        <f t="shared" si="299"/>
        <v/>
      </c>
      <c r="O6281" s="96" t="str">
        <f t="shared" si="298"/>
        <v/>
      </c>
    </row>
    <row r="6282" spans="13:15" x14ac:dyDescent="0.25">
      <c r="M6282" s="24" t="str">
        <f t="shared" si="297"/>
        <v/>
      </c>
      <c r="N6282" s="24" t="str">
        <f t="shared" si="299"/>
        <v/>
      </c>
      <c r="O6282" s="96" t="str">
        <f t="shared" si="298"/>
        <v/>
      </c>
    </row>
    <row r="6283" spans="13:15" x14ac:dyDescent="0.25">
      <c r="M6283" s="24" t="str">
        <f t="shared" si="297"/>
        <v/>
      </c>
      <c r="N6283" s="24" t="str">
        <f t="shared" si="299"/>
        <v/>
      </c>
      <c r="O6283" s="96" t="str">
        <f t="shared" si="298"/>
        <v/>
      </c>
    </row>
    <row r="6284" spans="13:15" x14ac:dyDescent="0.25">
      <c r="M6284" s="24" t="str">
        <f t="shared" si="297"/>
        <v/>
      </c>
      <c r="N6284" s="24" t="str">
        <f t="shared" si="299"/>
        <v/>
      </c>
      <c r="O6284" s="96" t="str">
        <f t="shared" si="298"/>
        <v/>
      </c>
    </row>
    <row r="6285" spans="13:15" x14ac:dyDescent="0.25">
      <c r="M6285" s="24" t="str">
        <f t="shared" si="297"/>
        <v/>
      </c>
      <c r="N6285" s="24" t="str">
        <f t="shared" si="299"/>
        <v/>
      </c>
      <c r="O6285" s="96" t="str">
        <f t="shared" si="298"/>
        <v/>
      </c>
    </row>
    <row r="6286" spans="13:15" x14ac:dyDescent="0.25">
      <c r="M6286" s="24" t="str">
        <f t="shared" si="297"/>
        <v/>
      </c>
      <c r="N6286" s="24" t="str">
        <f t="shared" si="299"/>
        <v/>
      </c>
      <c r="O6286" s="96" t="str">
        <f t="shared" si="298"/>
        <v/>
      </c>
    </row>
    <row r="6287" spans="13:15" x14ac:dyDescent="0.25">
      <c r="M6287" s="24" t="str">
        <f t="shared" si="297"/>
        <v/>
      </c>
      <c r="N6287" s="24" t="str">
        <f t="shared" si="299"/>
        <v/>
      </c>
      <c r="O6287" s="96" t="str">
        <f t="shared" si="298"/>
        <v/>
      </c>
    </row>
    <row r="6288" spans="13:15" x14ac:dyDescent="0.25">
      <c r="M6288" s="24" t="str">
        <f t="shared" si="297"/>
        <v/>
      </c>
      <c r="N6288" s="24" t="str">
        <f t="shared" si="299"/>
        <v/>
      </c>
      <c r="O6288" s="96" t="str">
        <f t="shared" si="298"/>
        <v/>
      </c>
    </row>
    <row r="6289" spans="13:15" x14ac:dyDescent="0.25">
      <c r="M6289" s="24" t="str">
        <f t="shared" si="297"/>
        <v/>
      </c>
      <c r="N6289" s="24" t="str">
        <f t="shared" si="299"/>
        <v/>
      </c>
      <c r="O6289" s="96" t="str">
        <f t="shared" si="298"/>
        <v/>
      </c>
    </row>
    <row r="6290" spans="13:15" x14ac:dyDescent="0.25">
      <c r="M6290" s="24" t="str">
        <f t="shared" si="297"/>
        <v/>
      </c>
      <c r="N6290" s="24" t="str">
        <f t="shared" si="299"/>
        <v/>
      </c>
      <c r="O6290" s="96" t="str">
        <f t="shared" si="298"/>
        <v/>
      </c>
    </row>
    <row r="6291" spans="13:15" x14ac:dyDescent="0.25">
      <c r="M6291" s="24" t="str">
        <f t="shared" si="297"/>
        <v/>
      </c>
      <c r="N6291" s="24" t="str">
        <f t="shared" si="299"/>
        <v/>
      </c>
      <c r="O6291" s="96" t="str">
        <f t="shared" si="298"/>
        <v/>
      </c>
    </row>
    <row r="6292" spans="13:15" x14ac:dyDescent="0.25">
      <c r="M6292" s="24" t="str">
        <f t="shared" si="297"/>
        <v/>
      </c>
      <c r="N6292" s="24" t="str">
        <f t="shared" si="299"/>
        <v/>
      </c>
      <c r="O6292" s="96" t="str">
        <f t="shared" si="298"/>
        <v/>
      </c>
    </row>
    <row r="6293" spans="13:15" x14ac:dyDescent="0.25">
      <c r="M6293" s="24" t="str">
        <f t="shared" si="297"/>
        <v/>
      </c>
      <c r="N6293" s="24" t="str">
        <f t="shared" si="299"/>
        <v/>
      </c>
      <c r="O6293" s="96" t="str">
        <f t="shared" si="298"/>
        <v/>
      </c>
    </row>
    <row r="6294" spans="13:15" x14ac:dyDescent="0.25">
      <c r="M6294" s="24" t="str">
        <f t="shared" si="297"/>
        <v/>
      </c>
      <c r="N6294" s="24" t="str">
        <f t="shared" si="299"/>
        <v/>
      </c>
      <c r="O6294" s="96" t="str">
        <f t="shared" si="298"/>
        <v/>
      </c>
    </row>
    <row r="6295" spans="13:15" x14ac:dyDescent="0.25">
      <c r="M6295" s="24" t="str">
        <f t="shared" si="297"/>
        <v/>
      </c>
      <c r="N6295" s="24" t="str">
        <f t="shared" si="299"/>
        <v/>
      </c>
      <c r="O6295" s="96" t="str">
        <f t="shared" si="298"/>
        <v/>
      </c>
    </row>
    <row r="6296" spans="13:15" x14ac:dyDescent="0.25">
      <c r="M6296" s="24" t="str">
        <f t="shared" si="297"/>
        <v/>
      </c>
      <c r="N6296" s="24" t="str">
        <f t="shared" si="299"/>
        <v/>
      </c>
      <c r="O6296" s="96" t="str">
        <f t="shared" si="298"/>
        <v/>
      </c>
    </row>
    <row r="6297" spans="13:15" x14ac:dyDescent="0.25">
      <c r="M6297" s="24" t="str">
        <f t="shared" si="297"/>
        <v/>
      </c>
      <c r="N6297" s="24" t="str">
        <f t="shared" si="299"/>
        <v/>
      </c>
      <c r="O6297" s="96" t="str">
        <f t="shared" si="298"/>
        <v/>
      </c>
    </row>
    <row r="6298" spans="13:15" x14ac:dyDescent="0.25">
      <c r="M6298" s="24" t="str">
        <f t="shared" si="297"/>
        <v/>
      </c>
      <c r="N6298" s="24" t="str">
        <f t="shared" si="299"/>
        <v/>
      </c>
      <c r="O6298" s="96" t="str">
        <f t="shared" si="298"/>
        <v/>
      </c>
    </row>
    <row r="6299" spans="13:15" x14ac:dyDescent="0.25">
      <c r="M6299" s="24" t="str">
        <f t="shared" si="297"/>
        <v/>
      </c>
      <c r="N6299" s="24" t="str">
        <f t="shared" si="299"/>
        <v/>
      </c>
      <c r="O6299" s="96" t="str">
        <f t="shared" si="298"/>
        <v/>
      </c>
    </row>
    <row r="6300" spans="13:15" x14ac:dyDescent="0.25">
      <c r="M6300" s="24" t="str">
        <f t="shared" si="297"/>
        <v/>
      </c>
      <c r="N6300" s="24" t="str">
        <f t="shared" si="299"/>
        <v/>
      </c>
      <c r="O6300" s="96" t="str">
        <f t="shared" si="298"/>
        <v/>
      </c>
    </row>
    <row r="6301" spans="13:15" x14ac:dyDescent="0.25">
      <c r="M6301" s="24" t="str">
        <f t="shared" si="297"/>
        <v/>
      </c>
      <c r="N6301" s="24" t="str">
        <f t="shared" si="299"/>
        <v/>
      </c>
      <c r="O6301" s="96" t="str">
        <f t="shared" si="298"/>
        <v/>
      </c>
    </row>
    <row r="6302" spans="13:15" x14ac:dyDescent="0.25">
      <c r="M6302" s="24" t="str">
        <f t="shared" si="297"/>
        <v/>
      </c>
      <c r="N6302" s="24" t="str">
        <f t="shared" si="299"/>
        <v/>
      </c>
      <c r="O6302" s="96" t="str">
        <f t="shared" si="298"/>
        <v/>
      </c>
    </row>
    <row r="6303" spans="13:15" x14ac:dyDescent="0.25">
      <c r="M6303" s="24" t="str">
        <f t="shared" si="297"/>
        <v/>
      </c>
      <c r="N6303" s="24" t="str">
        <f t="shared" si="299"/>
        <v/>
      </c>
      <c r="O6303" s="96" t="str">
        <f t="shared" si="298"/>
        <v/>
      </c>
    </row>
    <row r="6304" spans="13:15" x14ac:dyDescent="0.25">
      <c r="M6304" s="24" t="str">
        <f t="shared" si="297"/>
        <v/>
      </c>
      <c r="N6304" s="24" t="str">
        <f t="shared" si="299"/>
        <v/>
      </c>
      <c r="O6304" s="96" t="str">
        <f t="shared" si="298"/>
        <v/>
      </c>
    </row>
    <row r="6305" spans="13:15" x14ac:dyDescent="0.25">
      <c r="M6305" s="24" t="str">
        <f t="shared" si="297"/>
        <v/>
      </c>
      <c r="N6305" s="24" t="str">
        <f t="shared" si="299"/>
        <v/>
      </c>
      <c r="O6305" s="96" t="str">
        <f t="shared" si="298"/>
        <v/>
      </c>
    </row>
    <row r="6306" spans="13:15" x14ac:dyDescent="0.25">
      <c r="M6306" s="24" t="str">
        <f t="shared" si="297"/>
        <v/>
      </c>
      <c r="N6306" s="24" t="str">
        <f t="shared" si="299"/>
        <v/>
      </c>
      <c r="O6306" s="96" t="str">
        <f t="shared" si="298"/>
        <v/>
      </c>
    </row>
    <row r="6307" spans="13:15" x14ac:dyDescent="0.25">
      <c r="M6307" s="24" t="str">
        <f t="shared" si="297"/>
        <v/>
      </c>
      <c r="N6307" s="24" t="str">
        <f t="shared" si="299"/>
        <v/>
      </c>
      <c r="O6307" s="96" t="str">
        <f t="shared" si="298"/>
        <v/>
      </c>
    </row>
    <row r="6308" spans="13:15" x14ac:dyDescent="0.25">
      <c r="M6308" s="24" t="str">
        <f t="shared" si="297"/>
        <v/>
      </c>
      <c r="N6308" s="24" t="str">
        <f t="shared" si="299"/>
        <v/>
      </c>
      <c r="O6308" s="96" t="str">
        <f t="shared" si="298"/>
        <v/>
      </c>
    </row>
    <row r="6309" spans="13:15" x14ac:dyDescent="0.25">
      <c r="M6309" s="24" t="str">
        <f t="shared" si="297"/>
        <v/>
      </c>
      <c r="N6309" s="24" t="str">
        <f t="shared" si="299"/>
        <v/>
      </c>
      <c r="O6309" s="96" t="str">
        <f t="shared" si="298"/>
        <v/>
      </c>
    </row>
    <row r="6310" spans="13:15" x14ac:dyDescent="0.25">
      <c r="M6310" s="24" t="str">
        <f t="shared" si="297"/>
        <v/>
      </c>
      <c r="N6310" s="24" t="str">
        <f t="shared" si="299"/>
        <v/>
      </c>
      <c r="O6310" s="96" t="str">
        <f t="shared" si="298"/>
        <v/>
      </c>
    </row>
    <row r="6311" spans="13:15" x14ac:dyDescent="0.25">
      <c r="M6311" s="24" t="str">
        <f t="shared" si="297"/>
        <v/>
      </c>
      <c r="N6311" s="24" t="str">
        <f t="shared" si="299"/>
        <v/>
      </c>
      <c r="O6311" s="96" t="str">
        <f t="shared" si="298"/>
        <v/>
      </c>
    </row>
    <row r="6312" spans="13:15" x14ac:dyDescent="0.25">
      <c r="M6312" s="24" t="str">
        <f t="shared" si="297"/>
        <v/>
      </c>
      <c r="N6312" s="24" t="str">
        <f t="shared" si="299"/>
        <v/>
      </c>
      <c r="O6312" s="96" t="str">
        <f t="shared" si="298"/>
        <v/>
      </c>
    </row>
    <row r="6313" spans="13:15" x14ac:dyDescent="0.25">
      <c r="M6313" s="24" t="str">
        <f t="shared" si="297"/>
        <v/>
      </c>
      <c r="N6313" s="24" t="str">
        <f t="shared" si="299"/>
        <v/>
      </c>
      <c r="O6313" s="96" t="str">
        <f t="shared" si="298"/>
        <v/>
      </c>
    </row>
    <row r="6314" spans="13:15" x14ac:dyDescent="0.25">
      <c r="M6314" s="24" t="str">
        <f t="shared" si="297"/>
        <v/>
      </c>
      <c r="N6314" s="24" t="str">
        <f t="shared" si="299"/>
        <v/>
      </c>
      <c r="O6314" s="96" t="str">
        <f t="shared" si="298"/>
        <v/>
      </c>
    </row>
    <row r="6315" spans="13:15" x14ac:dyDescent="0.25">
      <c r="M6315" s="24" t="str">
        <f t="shared" si="297"/>
        <v/>
      </c>
      <c r="N6315" s="24" t="str">
        <f t="shared" si="299"/>
        <v/>
      </c>
      <c r="O6315" s="96" t="str">
        <f t="shared" si="298"/>
        <v/>
      </c>
    </row>
    <row r="6316" spans="13:15" x14ac:dyDescent="0.25">
      <c r="M6316" s="24" t="str">
        <f t="shared" si="297"/>
        <v/>
      </c>
      <c r="N6316" s="24" t="str">
        <f t="shared" si="299"/>
        <v/>
      </c>
      <c r="O6316" s="96" t="str">
        <f t="shared" si="298"/>
        <v/>
      </c>
    </row>
    <row r="6317" spans="13:15" x14ac:dyDescent="0.25">
      <c r="M6317" s="24" t="str">
        <f t="shared" si="297"/>
        <v/>
      </c>
      <c r="N6317" s="24" t="str">
        <f t="shared" si="299"/>
        <v/>
      </c>
      <c r="O6317" s="96" t="str">
        <f t="shared" si="298"/>
        <v/>
      </c>
    </row>
    <row r="6318" spans="13:15" x14ac:dyDescent="0.25">
      <c r="M6318" s="24" t="str">
        <f t="shared" si="297"/>
        <v/>
      </c>
      <c r="N6318" s="24" t="str">
        <f t="shared" si="299"/>
        <v/>
      </c>
      <c r="O6318" s="96" t="str">
        <f t="shared" si="298"/>
        <v/>
      </c>
    </row>
    <row r="6319" spans="13:15" x14ac:dyDescent="0.25">
      <c r="M6319" s="24" t="str">
        <f t="shared" si="297"/>
        <v/>
      </c>
      <c r="N6319" s="24" t="str">
        <f t="shared" si="299"/>
        <v/>
      </c>
      <c r="O6319" s="96" t="str">
        <f t="shared" si="298"/>
        <v/>
      </c>
    </row>
    <row r="6320" spans="13:15" x14ac:dyDescent="0.25">
      <c r="M6320" s="24" t="str">
        <f t="shared" si="297"/>
        <v/>
      </c>
      <c r="N6320" s="24" t="str">
        <f t="shared" si="299"/>
        <v/>
      </c>
      <c r="O6320" s="96" t="str">
        <f t="shared" si="298"/>
        <v/>
      </c>
    </row>
    <row r="6321" spans="13:15" x14ac:dyDescent="0.25">
      <c r="M6321" s="24" t="str">
        <f t="shared" si="297"/>
        <v/>
      </c>
      <c r="N6321" s="24" t="str">
        <f t="shared" si="299"/>
        <v/>
      </c>
      <c r="O6321" s="96" t="str">
        <f t="shared" si="298"/>
        <v/>
      </c>
    </row>
    <row r="6322" spans="13:15" x14ac:dyDescent="0.25">
      <c r="M6322" s="24" t="str">
        <f t="shared" si="297"/>
        <v/>
      </c>
      <c r="N6322" s="24" t="str">
        <f t="shared" si="299"/>
        <v/>
      </c>
      <c r="O6322" s="96" t="str">
        <f t="shared" si="298"/>
        <v/>
      </c>
    </row>
    <row r="6323" spans="13:15" x14ac:dyDescent="0.25">
      <c r="M6323" s="24" t="str">
        <f t="shared" si="297"/>
        <v/>
      </c>
      <c r="N6323" s="24" t="str">
        <f t="shared" si="299"/>
        <v/>
      </c>
      <c r="O6323" s="96" t="str">
        <f t="shared" si="298"/>
        <v/>
      </c>
    </row>
    <row r="6324" spans="13:15" x14ac:dyDescent="0.25">
      <c r="M6324" s="24" t="str">
        <f t="shared" si="297"/>
        <v/>
      </c>
      <c r="N6324" s="24" t="str">
        <f t="shared" si="299"/>
        <v/>
      </c>
      <c r="O6324" s="96" t="str">
        <f t="shared" si="298"/>
        <v/>
      </c>
    </row>
    <row r="6325" spans="13:15" x14ac:dyDescent="0.25">
      <c r="M6325" s="24" t="str">
        <f t="shared" si="297"/>
        <v/>
      </c>
      <c r="N6325" s="24" t="str">
        <f t="shared" si="299"/>
        <v/>
      </c>
      <c r="O6325" s="96" t="str">
        <f t="shared" si="298"/>
        <v/>
      </c>
    </row>
    <row r="6326" spans="13:15" x14ac:dyDescent="0.25">
      <c r="M6326" s="24" t="str">
        <f t="shared" si="297"/>
        <v/>
      </c>
      <c r="N6326" s="24" t="str">
        <f t="shared" si="299"/>
        <v/>
      </c>
      <c r="O6326" s="96" t="str">
        <f t="shared" si="298"/>
        <v/>
      </c>
    </row>
    <row r="6327" spans="13:15" x14ac:dyDescent="0.25">
      <c r="M6327" s="24" t="str">
        <f t="shared" si="297"/>
        <v/>
      </c>
      <c r="N6327" s="24" t="str">
        <f t="shared" si="299"/>
        <v/>
      </c>
      <c r="O6327" s="96" t="str">
        <f t="shared" si="298"/>
        <v/>
      </c>
    </row>
    <row r="6328" spans="13:15" x14ac:dyDescent="0.25">
      <c r="M6328" s="24" t="str">
        <f t="shared" si="297"/>
        <v/>
      </c>
      <c r="N6328" s="24" t="str">
        <f t="shared" si="299"/>
        <v/>
      </c>
      <c r="O6328" s="96" t="str">
        <f t="shared" si="298"/>
        <v/>
      </c>
    </row>
    <row r="6329" spans="13:15" x14ac:dyDescent="0.25">
      <c r="M6329" s="24" t="str">
        <f t="shared" si="297"/>
        <v/>
      </c>
      <c r="N6329" s="24" t="str">
        <f t="shared" si="299"/>
        <v/>
      </c>
      <c r="O6329" s="96" t="str">
        <f t="shared" si="298"/>
        <v/>
      </c>
    </row>
    <row r="6330" spans="13:15" x14ac:dyDescent="0.25">
      <c r="M6330" s="24" t="str">
        <f t="shared" si="297"/>
        <v/>
      </c>
      <c r="N6330" s="24" t="str">
        <f t="shared" si="299"/>
        <v/>
      </c>
      <c r="O6330" s="96" t="str">
        <f t="shared" si="298"/>
        <v/>
      </c>
    </row>
    <row r="6331" spans="13:15" x14ac:dyDescent="0.25">
      <c r="M6331" s="24" t="str">
        <f t="shared" si="297"/>
        <v/>
      </c>
      <c r="N6331" s="24" t="str">
        <f t="shared" si="299"/>
        <v/>
      </c>
      <c r="O6331" s="96" t="str">
        <f t="shared" si="298"/>
        <v/>
      </c>
    </row>
    <row r="6332" spans="13:15" x14ac:dyDescent="0.25">
      <c r="M6332" s="24" t="str">
        <f t="shared" si="297"/>
        <v/>
      </c>
      <c r="N6332" s="24" t="str">
        <f t="shared" si="299"/>
        <v/>
      </c>
      <c r="O6332" s="96" t="str">
        <f t="shared" si="298"/>
        <v/>
      </c>
    </row>
    <row r="6333" spans="13:15" x14ac:dyDescent="0.25">
      <c r="M6333" s="24" t="str">
        <f t="shared" si="297"/>
        <v/>
      </c>
      <c r="N6333" s="24" t="str">
        <f t="shared" si="299"/>
        <v/>
      </c>
      <c r="O6333" s="96" t="str">
        <f t="shared" si="298"/>
        <v/>
      </c>
    </row>
    <row r="6334" spans="13:15" x14ac:dyDescent="0.25">
      <c r="M6334" s="24" t="str">
        <f t="shared" si="297"/>
        <v/>
      </c>
      <c r="N6334" s="24" t="str">
        <f t="shared" si="299"/>
        <v/>
      </c>
      <c r="O6334" s="96" t="str">
        <f t="shared" si="298"/>
        <v/>
      </c>
    </row>
    <row r="6335" spans="13:15" x14ac:dyDescent="0.25">
      <c r="M6335" s="24" t="str">
        <f t="shared" si="297"/>
        <v/>
      </c>
      <c r="N6335" s="24" t="str">
        <f t="shared" si="299"/>
        <v/>
      </c>
      <c r="O6335" s="96" t="str">
        <f t="shared" si="298"/>
        <v/>
      </c>
    </row>
    <row r="6336" spans="13:15" x14ac:dyDescent="0.25">
      <c r="M6336" s="24" t="str">
        <f t="shared" si="297"/>
        <v/>
      </c>
      <c r="N6336" s="24" t="str">
        <f t="shared" si="299"/>
        <v/>
      </c>
      <c r="O6336" s="96" t="str">
        <f t="shared" si="298"/>
        <v/>
      </c>
    </row>
    <row r="6337" spans="13:15" x14ac:dyDescent="0.25">
      <c r="M6337" s="24" t="str">
        <f t="shared" ref="M6337:M6400" si="300">IF($B6337="","",_xlfn.NUMBERVALUE(LEFT($J6337,5)))</f>
        <v/>
      </c>
      <c r="N6337" s="24" t="str">
        <f t="shared" si="299"/>
        <v/>
      </c>
      <c r="O6337" s="96" t="str">
        <f t="shared" si="298"/>
        <v/>
      </c>
    </row>
    <row r="6338" spans="13:15" x14ac:dyDescent="0.25">
      <c r="M6338" s="24" t="str">
        <f t="shared" si="300"/>
        <v/>
      </c>
      <c r="N6338" s="24" t="str">
        <f t="shared" si="299"/>
        <v/>
      </c>
      <c r="O6338" s="96" t="str">
        <f t="shared" si="298"/>
        <v/>
      </c>
    </row>
    <row r="6339" spans="13:15" x14ac:dyDescent="0.25">
      <c r="M6339" s="24" t="str">
        <f t="shared" si="300"/>
        <v/>
      </c>
      <c r="N6339" s="24" t="str">
        <f t="shared" si="299"/>
        <v/>
      </c>
      <c r="O6339" s="96" t="str">
        <f t="shared" ref="O6339:O6402" si="301">IF($A6339="","",HOUR($N6339))</f>
        <v/>
      </c>
    </row>
    <row r="6340" spans="13:15" x14ac:dyDescent="0.25">
      <c r="M6340" s="24" t="str">
        <f t="shared" si="300"/>
        <v/>
      </c>
      <c r="N6340" s="24" t="str">
        <f t="shared" si="299"/>
        <v/>
      </c>
      <c r="O6340" s="96" t="str">
        <f t="shared" si="301"/>
        <v/>
      </c>
    </row>
    <row r="6341" spans="13:15" x14ac:dyDescent="0.25">
      <c r="M6341" s="24" t="str">
        <f t="shared" si="300"/>
        <v/>
      </c>
      <c r="N6341" s="24" t="str">
        <f t="shared" si="299"/>
        <v/>
      </c>
      <c r="O6341" s="96" t="str">
        <f t="shared" si="301"/>
        <v/>
      </c>
    </row>
    <row r="6342" spans="13:15" x14ac:dyDescent="0.25">
      <c r="M6342" s="24" t="str">
        <f t="shared" si="300"/>
        <v/>
      </c>
      <c r="N6342" s="24" t="str">
        <f t="shared" si="299"/>
        <v/>
      </c>
      <c r="O6342" s="96" t="str">
        <f t="shared" si="301"/>
        <v/>
      </c>
    </row>
    <row r="6343" spans="13:15" x14ac:dyDescent="0.25">
      <c r="M6343" s="24" t="str">
        <f t="shared" si="300"/>
        <v/>
      </c>
      <c r="N6343" s="24" t="str">
        <f t="shared" si="299"/>
        <v/>
      </c>
      <c r="O6343" s="96" t="str">
        <f t="shared" si="301"/>
        <v/>
      </c>
    </row>
    <row r="6344" spans="13:15" x14ac:dyDescent="0.25">
      <c r="M6344" s="24" t="str">
        <f t="shared" si="300"/>
        <v/>
      </c>
      <c r="N6344" s="24" t="str">
        <f t="shared" ref="N6344:N6407" si="302">IF(B6344="","",IF($M6344&lt;10/48,10/48,IF($M6344&gt;39/48,39/48,$M6344)))</f>
        <v/>
      </c>
      <c r="O6344" s="96" t="str">
        <f t="shared" si="301"/>
        <v/>
      </c>
    </row>
    <row r="6345" spans="13:15" x14ac:dyDescent="0.25">
      <c r="M6345" s="24" t="str">
        <f t="shared" si="300"/>
        <v/>
      </c>
      <c r="N6345" s="24" t="str">
        <f t="shared" si="302"/>
        <v/>
      </c>
      <c r="O6345" s="96" t="str">
        <f t="shared" si="301"/>
        <v/>
      </c>
    </row>
    <row r="6346" spans="13:15" x14ac:dyDescent="0.25">
      <c r="M6346" s="24" t="str">
        <f t="shared" si="300"/>
        <v/>
      </c>
      <c r="N6346" s="24" t="str">
        <f t="shared" si="302"/>
        <v/>
      </c>
      <c r="O6346" s="96" t="str">
        <f t="shared" si="301"/>
        <v/>
      </c>
    </row>
    <row r="6347" spans="13:15" x14ac:dyDescent="0.25">
      <c r="M6347" s="24" t="str">
        <f t="shared" si="300"/>
        <v/>
      </c>
      <c r="N6347" s="24" t="str">
        <f t="shared" si="302"/>
        <v/>
      </c>
      <c r="O6347" s="96" t="str">
        <f t="shared" si="301"/>
        <v/>
      </c>
    </row>
    <row r="6348" spans="13:15" x14ac:dyDescent="0.25">
      <c r="M6348" s="24" t="str">
        <f t="shared" si="300"/>
        <v/>
      </c>
      <c r="N6348" s="24" t="str">
        <f t="shared" si="302"/>
        <v/>
      </c>
      <c r="O6348" s="96" t="str">
        <f t="shared" si="301"/>
        <v/>
      </c>
    </row>
    <row r="6349" spans="13:15" x14ac:dyDescent="0.25">
      <c r="M6349" s="24" t="str">
        <f t="shared" si="300"/>
        <v/>
      </c>
      <c r="N6349" s="24" t="str">
        <f t="shared" si="302"/>
        <v/>
      </c>
      <c r="O6349" s="96" t="str">
        <f t="shared" si="301"/>
        <v/>
      </c>
    </row>
    <row r="6350" spans="13:15" x14ac:dyDescent="0.25">
      <c r="M6350" s="24" t="str">
        <f t="shared" si="300"/>
        <v/>
      </c>
      <c r="N6350" s="24" t="str">
        <f t="shared" si="302"/>
        <v/>
      </c>
      <c r="O6350" s="96" t="str">
        <f t="shared" si="301"/>
        <v/>
      </c>
    </row>
    <row r="6351" spans="13:15" x14ac:dyDescent="0.25">
      <c r="M6351" s="24" t="str">
        <f t="shared" si="300"/>
        <v/>
      </c>
      <c r="N6351" s="24" t="str">
        <f t="shared" si="302"/>
        <v/>
      </c>
      <c r="O6351" s="96" t="str">
        <f t="shared" si="301"/>
        <v/>
      </c>
    </row>
    <row r="6352" spans="13:15" x14ac:dyDescent="0.25">
      <c r="M6352" s="24" t="str">
        <f t="shared" si="300"/>
        <v/>
      </c>
      <c r="N6352" s="24" t="str">
        <f t="shared" si="302"/>
        <v/>
      </c>
      <c r="O6352" s="96" t="str">
        <f t="shared" si="301"/>
        <v/>
      </c>
    </row>
    <row r="6353" spans="13:15" x14ac:dyDescent="0.25">
      <c r="M6353" s="24" t="str">
        <f t="shared" si="300"/>
        <v/>
      </c>
      <c r="N6353" s="24" t="str">
        <f t="shared" si="302"/>
        <v/>
      </c>
      <c r="O6353" s="96" t="str">
        <f t="shared" si="301"/>
        <v/>
      </c>
    </row>
    <row r="6354" spans="13:15" x14ac:dyDescent="0.25">
      <c r="M6354" s="24" t="str">
        <f t="shared" si="300"/>
        <v/>
      </c>
      <c r="N6354" s="24" t="str">
        <f t="shared" si="302"/>
        <v/>
      </c>
      <c r="O6354" s="96" t="str">
        <f t="shared" si="301"/>
        <v/>
      </c>
    </row>
    <row r="6355" spans="13:15" x14ac:dyDescent="0.25">
      <c r="M6355" s="24" t="str">
        <f t="shared" si="300"/>
        <v/>
      </c>
      <c r="N6355" s="24" t="str">
        <f t="shared" si="302"/>
        <v/>
      </c>
      <c r="O6355" s="96" t="str">
        <f t="shared" si="301"/>
        <v/>
      </c>
    </row>
    <row r="6356" spans="13:15" x14ac:dyDescent="0.25">
      <c r="M6356" s="24" t="str">
        <f t="shared" si="300"/>
        <v/>
      </c>
      <c r="N6356" s="24" t="str">
        <f t="shared" si="302"/>
        <v/>
      </c>
      <c r="O6356" s="96" t="str">
        <f t="shared" si="301"/>
        <v/>
      </c>
    </row>
    <row r="6357" spans="13:15" x14ac:dyDescent="0.25">
      <c r="M6357" s="24" t="str">
        <f t="shared" si="300"/>
        <v/>
      </c>
      <c r="N6357" s="24" t="str">
        <f t="shared" si="302"/>
        <v/>
      </c>
      <c r="O6357" s="96" t="str">
        <f t="shared" si="301"/>
        <v/>
      </c>
    </row>
    <row r="6358" spans="13:15" x14ac:dyDescent="0.25">
      <c r="M6358" s="24" t="str">
        <f t="shared" si="300"/>
        <v/>
      </c>
      <c r="N6358" s="24" t="str">
        <f t="shared" si="302"/>
        <v/>
      </c>
      <c r="O6358" s="96" t="str">
        <f t="shared" si="301"/>
        <v/>
      </c>
    </row>
    <row r="6359" spans="13:15" x14ac:dyDescent="0.25">
      <c r="M6359" s="24" t="str">
        <f t="shared" si="300"/>
        <v/>
      </c>
      <c r="N6359" s="24" t="str">
        <f t="shared" si="302"/>
        <v/>
      </c>
      <c r="O6359" s="96" t="str">
        <f t="shared" si="301"/>
        <v/>
      </c>
    </row>
    <row r="6360" spans="13:15" x14ac:dyDescent="0.25">
      <c r="M6360" s="24" t="str">
        <f t="shared" si="300"/>
        <v/>
      </c>
      <c r="N6360" s="24" t="str">
        <f t="shared" si="302"/>
        <v/>
      </c>
      <c r="O6360" s="96" t="str">
        <f t="shared" si="301"/>
        <v/>
      </c>
    </row>
    <row r="6361" spans="13:15" x14ac:dyDescent="0.25">
      <c r="M6361" s="24" t="str">
        <f t="shared" si="300"/>
        <v/>
      </c>
      <c r="N6361" s="24" t="str">
        <f t="shared" si="302"/>
        <v/>
      </c>
      <c r="O6361" s="96" t="str">
        <f t="shared" si="301"/>
        <v/>
      </c>
    </row>
    <row r="6362" spans="13:15" x14ac:dyDescent="0.25">
      <c r="M6362" s="24" t="str">
        <f t="shared" si="300"/>
        <v/>
      </c>
      <c r="N6362" s="24" t="str">
        <f t="shared" si="302"/>
        <v/>
      </c>
      <c r="O6362" s="96" t="str">
        <f t="shared" si="301"/>
        <v/>
      </c>
    </row>
    <row r="6363" spans="13:15" x14ac:dyDescent="0.25">
      <c r="M6363" s="24" t="str">
        <f t="shared" si="300"/>
        <v/>
      </c>
      <c r="N6363" s="24" t="str">
        <f t="shared" si="302"/>
        <v/>
      </c>
      <c r="O6363" s="96" t="str">
        <f t="shared" si="301"/>
        <v/>
      </c>
    </row>
    <row r="6364" spans="13:15" x14ac:dyDescent="0.25">
      <c r="M6364" s="24" t="str">
        <f t="shared" si="300"/>
        <v/>
      </c>
      <c r="N6364" s="24" t="str">
        <f t="shared" si="302"/>
        <v/>
      </c>
      <c r="O6364" s="96" t="str">
        <f t="shared" si="301"/>
        <v/>
      </c>
    </row>
    <row r="6365" spans="13:15" x14ac:dyDescent="0.25">
      <c r="M6365" s="24" t="str">
        <f t="shared" si="300"/>
        <v/>
      </c>
      <c r="N6365" s="24" t="str">
        <f t="shared" si="302"/>
        <v/>
      </c>
      <c r="O6365" s="96" t="str">
        <f t="shared" si="301"/>
        <v/>
      </c>
    </row>
    <row r="6366" spans="13:15" x14ac:dyDescent="0.25">
      <c r="M6366" s="24" t="str">
        <f t="shared" si="300"/>
        <v/>
      </c>
      <c r="N6366" s="24" t="str">
        <f t="shared" si="302"/>
        <v/>
      </c>
      <c r="O6366" s="96" t="str">
        <f t="shared" si="301"/>
        <v/>
      </c>
    </row>
    <row r="6367" spans="13:15" x14ac:dyDescent="0.25">
      <c r="M6367" s="24" t="str">
        <f t="shared" si="300"/>
        <v/>
      </c>
      <c r="N6367" s="24" t="str">
        <f t="shared" si="302"/>
        <v/>
      </c>
      <c r="O6367" s="96" t="str">
        <f t="shared" si="301"/>
        <v/>
      </c>
    </row>
    <row r="6368" spans="13:15" x14ac:dyDescent="0.25">
      <c r="M6368" s="24" t="str">
        <f t="shared" si="300"/>
        <v/>
      </c>
      <c r="N6368" s="24" t="str">
        <f t="shared" si="302"/>
        <v/>
      </c>
      <c r="O6368" s="96" t="str">
        <f t="shared" si="301"/>
        <v/>
      </c>
    </row>
    <row r="6369" spans="13:15" x14ac:dyDescent="0.25">
      <c r="M6369" s="24" t="str">
        <f t="shared" si="300"/>
        <v/>
      </c>
      <c r="N6369" s="24" t="str">
        <f t="shared" si="302"/>
        <v/>
      </c>
      <c r="O6369" s="96" t="str">
        <f t="shared" si="301"/>
        <v/>
      </c>
    </row>
    <row r="6370" spans="13:15" x14ac:dyDescent="0.25">
      <c r="M6370" s="24" t="str">
        <f t="shared" si="300"/>
        <v/>
      </c>
      <c r="N6370" s="24" t="str">
        <f t="shared" si="302"/>
        <v/>
      </c>
      <c r="O6370" s="96" t="str">
        <f t="shared" si="301"/>
        <v/>
      </c>
    </row>
    <row r="6371" spans="13:15" x14ac:dyDescent="0.25">
      <c r="M6371" s="24" t="str">
        <f t="shared" si="300"/>
        <v/>
      </c>
      <c r="N6371" s="24" t="str">
        <f t="shared" si="302"/>
        <v/>
      </c>
      <c r="O6371" s="96" t="str">
        <f t="shared" si="301"/>
        <v/>
      </c>
    </row>
    <row r="6372" spans="13:15" x14ac:dyDescent="0.25">
      <c r="M6372" s="24" t="str">
        <f t="shared" si="300"/>
        <v/>
      </c>
      <c r="N6372" s="24" t="str">
        <f t="shared" si="302"/>
        <v/>
      </c>
      <c r="O6372" s="96" t="str">
        <f t="shared" si="301"/>
        <v/>
      </c>
    </row>
    <row r="6373" spans="13:15" x14ac:dyDescent="0.25">
      <c r="M6373" s="24" t="str">
        <f t="shared" si="300"/>
        <v/>
      </c>
      <c r="N6373" s="24" t="str">
        <f t="shared" si="302"/>
        <v/>
      </c>
      <c r="O6373" s="96" t="str">
        <f t="shared" si="301"/>
        <v/>
      </c>
    </row>
    <row r="6374" spans="13:15" x14ac:dyDescent="0.25">
      <c r="M6374" s="24" t="str">
        <f t="shared" si="300"/>
        <v/>
      </c>
      <c r="N6374" s="24" t="str">
        <f t="shared" si="302"/>
        <v/>
      </c>
      <c r="O6374" s="96" t="str">
        <f t="shared" si="301"/>
        <v/>
      </c>
    </row>
    <row r="6375" spans="13:15" x14ac:dyDescent="0.25">
      <c r="M6375" s="24" t="str">
        <f t="shared" si="300"/>
        <v/>
      </c>
      <c r="N6375" s="24" t="str">
        <f t="shared" si="302"/>
        <v/>
      </c>
      <c r="O6375" s="96" t="str">
        <f t="shared" si="301"/>
        <v/>
      </c>
    </row>
    <row r="6376" spans="13:15" x14ac:dyDescent="0.25">
      <c r="M6376" s="24" t="str">
        <f t="shared" si="300"/>
        <v/>
      </c>
      <c r="N6376" s="24" t="str">
        <f t="shared" si="302"/>
        <v/>
      </c>
      <c r="O6376" s="96" t="str">
        <f t="shared" si="301"/>
        <v/>
      </c>
    </row>
    <row r="6377" spans="13:15" x14ac:dyDescent="0.25">
      <c r="M6377" s="24" t="str">
        <f t="shared" si="300"/>
        <v/>
      </c>
      <c r="N6377" s="24" t="str">
        <f t="shared" si="302"/>
        <v/>
      </c>
      <c r="O6377" s="96" t="str">
        <f t="shared" si="301"/>
        <v/>
      </c>
    </row>
    <row r="6378" spans="13:15" x14ac:dyDescent="0.25">
      <c r="M6378" s="24" t="str">
        <f t="shared" si="300"/>
        <v/>
      </c>
      <c r="N6378" s="24" t="str">
        <f t="shared" si="302"/>
        <v/>
      </c>
      <c r="O6378" s="96" t="str">
        <f t="shared" si="301"/>
        <v/>
      </c>
    </row>
    <row r="6379" spans="13:15" x14ac:dyDescent="0.25">
      <c r="M6379" s="24" t="str">
        <f t="shared" si="300"/>
        <v/>
      </c>
      <c r="N6379" s="24" t="str">
        <f t="shared" si="302"/>
        <v/>
      </c>
      <c r="O6379" s="96" t="str">
        <f t="shared" si="301"/>
        <v/>
      </c>
    </row>
    <row r="6380" spans="13:15" x14ac:dyDescent="0.25">
      <c r="M6380" s="24" t="str">
        <f t="shared" si="300"/>
        <v/>
      </c>
      <c r="N6380" s="24" t="str">
        <f t="shared" si="302"/>
        <v/>
      </c>
      <c r="O6380" s="96" t="str">
        <f t="shared" si="301"/>
        <v/>
      </c>
    </row>
    <row r="6381" spans="13:15" x14ac:dyDescent="0.25">
      <c r="M6381" s="24" t="str">
        <f t="shared" si="300"/>
        <v/>
      </c>
      <c r="N6381" s="24" t="str">
        <f t="shared" si="302"/>
        <v/>
      </c>
      <c r="O6381" s="96" t="str">
        <f t="shared" si="301"/>
        <v/>
      </c>
    </row>
    <row r="6382" spans="13:15" x14ac:dyDescent="0.25">
      <c r="M6382" s="24" t="str">
        <f t="shared" si="300"/>
        <v/>
      </c>
      <c r="N6382" s="24" t="str">
        <f t="shared" si="302"/>
        <v/>
      </c>
      <c r="O6382" s="96" t="str">
        <f t="shared" si="301"/>
        <v/>
      </c>
    </row>
    <row r="6383" spans="13:15" x14ac:dyDescent="0.25">
      <c r="M6383" s="24" t="str">
        <f t="shared" si="300"/>
        <v/>
      </c>
      <c r="N6383" s="24" t="str">
        <f t="shared" si="302"/>
        <v/>
      </c>
      <c r="O6383" s="96" t="str">
        <f t="shared" si="301"/>
        <v/>
      </c>
    </row>
    <row r="6384" spans="13:15" x14ac:dyDescent="0.25">
      <c r="M6384" s="24" t="str">
        <f t="shared" si="300"/>
        <v/>
      </c>
      <c r="N6384" s="24" t="str">
        <f t="shared" si="302"/>
        <v/>
      </c>
      <c r="O6384" s="96" t="str">
        <f t="shared" si="301"/>
        <v/>
      </c>
    </row>
    <row r="6385" spans="13:15" x14ac:dyDescent="0.25">
      <c r="M6385" s="24" t="str">
        <f t="shared" si="300"/>
        <v/>
      </c>
      <c r="N6385" s="24" t="str">
        <f t="shared" si="302"/>
        <v/>
      </c>
      <c r="O6385" s="96" t="str">
        <f t="shared" si="301"/>
        <v/>
      </c>
    </row>
    <row r="6386" spans="13:15" x14ac:dyDescent="0.25">
      <c r="M6386" s="24" t="str">
        <f t="shared" si="300"/>
        <v/>
      </c>
      <c r="N6386" s="24" t="str">
        <f t="shared" si="302"/>
        <v/>
      </c>
      <c r="O6386" s="96" t="str">
        <f t="shared" si="301"/>
        <v/>
      </c>
    </row>
    <row r="6387" spans="13:15" x14ac:dyDescent="0.25">
      <c r="M6387" s="24" t="str">
        <f t="shared" si="300"/>
        <v/>
      </c>
      <c r="N6387" s="24" t="str">
        <f t="shared" si="302"/>
        <v/>
      </c>
      <c r="O6387" s="96" t="str">
        <f t="shared" si="301"/>
        <v/>
      </c>
    </row>
    <row r="6388" spans="13:15" x14ac:dyDescent="0.25">
      <c r="M6388" s="24" t="str">
        <f t="shared" si="300"/>
        <v/>
      </c>
      <c r="N6388" s="24" t="str">
        <f t="shared" si="302"/>
        <v/>
      </c>
      <c r="O6388" s="96" t="str">
        <f t="shared" si="301"/>
        <v/>
      </c>
    </row>
    <row r="6389" spans="13:15" x14ac:dyDescent="0.25">
      <c r="M6389" s="24" t="str">
        <f t="shared" si="300"/>
        <v/>
      </c>
      <c r="N6389" s="24" t="str">
        <f t="shared" si="302"/>
        <v/>
      </c>
      <c r="O6389" s="96" t="str">
        <f t="shared" si="301"/>
        <v/>
      </c>
    </row>
    <row r="6390" spans="13:15" x14ac:dyDescent="0.25">
      <c r="M6390" s="24" t="str">
        <f t="shared" si="300"/>
        <v/>
      </c>
      <c r="N6390" s="24" t="str">
        <f t="shared" si="302"/>
        <v/>
      </c>
      <c r="O6390" s="96" t="str">
        <f t="shared" si="301"/>
        <v/>
      </c>
    </row>
    <row r="6391" spans="13:15" x14ac:dyDescent="0.25">
      <c r="M6391" s="24" t="str">
        <f t="shared" si="300"/>
        <v/>
      </c>
      <c r="N6391" s="24" t="str">
        <f t="shared" si="302"/>
        <v/>
      </c>
      <c r="O6391" s="96" t="str">
        <f t="shared" si="301"/>
        <v/>
      </c>
    </row>
    <row r="6392" spans="13:15" x14ac:dyDescent="0.25">
      <c r="M6392" s="24" t="str">
        <f t="shared" si="300"/>
        <v/>
      </c>
      <c r="N6392" s="24" t="str">
        <f t="shared" si="302"/>
        <v/>
      </c>
      <c r="O6392" s="96" t="str">
        <f t="shared" si="301"/>
        <v/>
      </c>
    </row>
    <row r="6393" spans="13:15" x14ac:dyDescent="0.25">
      <c r="M6393" s="24" t="str">
        <f t="shared" si="300"/>
        <v/>
      </c>
      <c r="N6393" s="24" t="str">
        <f t="shared" si="302"/>
        <v/>
      </c>
      <c r="O6393" s="96" t="str">
        <f t="shared" si="301"/>
        <v/>
      </c>
    </row>
    <row r="6394" spans="13:15" x14ac:dyDescent="0.25">
      <c r="M6394" s="24" t="str">
        <f t="shared" si="300"/>
        <v/>
      </c>
      <c r="N6394" s="24" t="str">
        <f t="shared" si="302"/>
        <v/>
      </c>
      <c r="O6394" s="96" t="str">
        <f t="shared" si="301"/>
        <v/>
      </c>
    </row>
    <row r="6395" spans="13:15" x14ac:dyDescent="0.25">
      <c r="M6395" s="24" t="str">
        <f t="shared" si="300"/>
        <v/>
      </c>
      <c r="N6395" s="24" t="str">
        <f t="shared" si="302"/>
        <v/>
      </c>
      <c r="O6395" s="96" t="str">
        <f t="shared" si="301"/>
        <v/>
      </c>
    </row>
    <row r="6396" spans="13:15" x14ac:dyDescent="0.25">
      <c r="M6396" s="24" t="str">
        <f t="shared" si="300"/>
        <v/>
      </c>
      <c r="N6396" s="24" t="str">
        <f t="shared" si="302"/>
        <v/>
      </c>
      <c r="O6396" s="96" t="str">
        <f t="shared" si="301"/>
        <v/>
      </c>
    </row>
    <row r="6397" spans="13:15" x14ac:dyDescent="0.25">
      <c r="M6397" s="24" t="str">
        <f t="shared" si="300"/>
        <v/>
      </c>
      <c r="N6397" s="24" t="str">
        <f t="shared" si="302"/>
        <v/>
      </c>
      <c r="O6397" s="96" t="str">
        <f t="shared" si="301"/>
        <v/>
      </c>
    </row>
    <row r="6398" spans="13:15" x14ac:dyDescent="0.25">
      <c r="M6398" s="24" t="str">
        <f t="shared" si="300"/>
        <v/>
      </c>
      <c r="N6398" s="24" t="str">
        <f t="shared" si="302"/>
        <v/>
      </c>
      <c r="O6398" s="96" t="str">
        <f t="shared" si="301"/>
        <v/>
      </c>
    </row>
    <row r="6399" spans="13:15" x14ac:dyDescent="0.25">
      <c r="M6399" s="24" t="str">
        <f t="shared" si="300"/>
        <v/>
      </c>
      <c r="N6399" s="24" t="str">
        <f t="shared" si="302"/>
        <v/>
      </c>
      <c r="O6399" s="96" t="str">
        <f t="shared" si="301"/>
        <v/>
      </c>
    </row>
    <row r="6400" spans="13:15" x14ac:dyDescent="0.25">
      <c r="M6400" s="24" t="str">
        <f t="shared" si="300"/>
        <v/>
      </c>
      <c r="N6400" s="24" t="str">
        <f t="shared" si="302"/>
        <v/>
      </c>
      <c r="O6400" s="96" t="str">
        <f t="shared" si="301"/>
        <v/>
      </c>
    </row>
    <row r="6401" spans="13:15" x14ac:dyDescent="0.25">
      <c r="M6401" s="24" t="str">
        <f t="shared" ref="M6401:M6464" si="303">IF($B6401="","",_xlfn.NUMBERVALUE(LEFT($J6401,5)))</f>
        <v/>
      </c>
      <c r="N6401" s="24" t="str">
        <f t="shared" si="302"/>
        <v/>
      </c>
      <c r="O6401" s="96" t="str">
        <f t="shared" si="301"/>
        <v/>
      </c>
    </row>
    <row r="6402" spans="13:15" x14ac:dyDescent="0.25">
      <c r="M6402" s="24" t="str">
        <f t="shared" si="303"/>
        <v/>
      </c>
      <c r="N6402" s="24" t="str">
        <f t="shared" si="302"/>
        <v/>
      </c>
      <c r="O6402" s="96" t="str">
        <f t="shared" si="301"/>
        <v/>
      </c>
    </row>
    <row r="6403" spans="13:15" x14ac:dyDescent="0.25">
      <c r="M6403" s="24" t="str">
        <f t="shared" si="303"/>
        <v/>
      </c>
      <c r="N6403" s="24" t="str">
        <f t="shared" si="302"/>
        <v/>
      </c>
      <c r="O6403" s="96" t="str">
        <f t="shared" ref="O6403:O6466" si="304">IF($A6403="","",HOUR($N6403))</f>
        <v/>
      </c>
    </row>
    <row r="6404" spans="13:15" x14ac:dyDescent="0.25">
      <c r="M6404" s="24" t="str">
        <f t="shared" si="303"/>
        <v/>
      </c>
      <c r="N6404" s="24" t="str">
        <f t="shared" si="302"/>
        <v/>
      </c>
      <c r="O6404" s="96" t="str">
        <f t="shared" si="304"/>
        <v/>
      </c>
    </row>
    <row r="6405" spans="13:15" x14ac:dyDescent="0.25">
      <c r="M6405" s="24" t="str">
        <f t="shared" si="303"/>
        <v/>
      </c>
      <c r="N6405" s="24" t="str">
        <f t="shared" si="302"/>
        <v/>
      </c>
      <c r="O6405" s="96" t="str">
        <f t="shared" si="304"/>
        <v/>
      </c>
    </row>
    <row r="6406" spans="13:15" x14ac:dyDescent="0.25">
      <c r="M6406" s="24" t="str">
        <f t="shared" si="303"/>
        <v/>
      </c>
      <c r="N6406" s="24" t="str">
        <f t="shared" si="302"/>
        <v/>
      </c>
      <c r="O6406" s="96" t="str">
        <f t="shared" si="304"/>
        <v/>
      </c>
    </row>
    <row r="6407" spans="13:15" x14ac:dyDescent="0.25">
      <c r="M6407" s="24" t="str">
        <f t="shared" si="303"/>
        <v/>
      </c>
      <c r="N6407" s="24" t="str">
        <f t="shared" si="302"/>
        <v/>
      </c>
      <c r="O6407" s="96" t="str">
        <f t="shared" si="304"/>
        <v/>
      </c>
    </row>
    <row r="6408" spans="13:15" x14ac:dyDescent="0.25">
      <c r="M6408" s="24" t="str">
        <f t="shared" si="303"/>
        <v/>
      </c>
      <c r="N6408" s="24" t="str">
        <f t="shared" ref="N6408:N6471" si="305">IF(B6408="","",IF($M6408&lt;10/48,10/48,IF($M6408&gt;39/48,39/48,$M6408)))</f>
        <v/>
      </c>
      <c r="O6408" s="96" t="str">
        <f t="shared" si="304"/>
        <v/>
      </c>
    </row>
    <row r="6409" spans="13:15" x14ac:dyDescent="0.25">
      <c r="M6409" s="24" t="str">
        <f t="shared" si="303"/>
        <v/>
      </c>
      <c r="N6409" s="24" t="str">
        <f t="shared" si="305"/>
        <v/>
      </c>
      <c r="O6409" s="96" t="str">
        <f t="shared" si="304"/>
        <v/>
      </c>
    </row>
    <row r="6410" spans="13:15" x14ac:dyDescent="0.25">
      <c r="M6410" s="24" t="str">
        <f t="shared" si="303"/>
        <v/>
      </c>
      <c r="N6410" s="24" t="str">
        <f t="shared" si="305"/>
        <v/>
      </c>
      <c r="O6410" s="96" t="str">
        <f t="shared" si="304"/>
        <v/>
      </c>
    </row>
    <row r="6411" spans="13:15" x14ac:dyDescent="0.25">
      <c r="M6411" s="24" t="str">
        <f t="shared" si="303"/>
        <v/>
      </c>
      <c r="N6411" s="24" t="str">
        <f t="shared" si="305"/>
        <v/>
      </c>
      <c r="O6411" s="96" t="str">
        <f t="shared" si="304"/>
        <v/>
      </c>
    </row>
    <row r="6412" spans="13:15" x14ac:dyDescent="0.25">
      <c r="M6412" s="24" t="str">
        <f t="shared" si="303"/>
        <v/>
      </c>
      <c r="N6412" s="24" t="str">
        <f t="shared" si="305"/>
        <v/>
      </c>
      <c r="O6412" s="96" t="str">
        <f t="shared" si="304"/>
        <v/>
      </c>
    </row>
    <row r="6413" spans="13:15" x14ac:dyDescent="0.25">
      <c r="M6413" s="24" t="str">
        <f t="shared" si="303"/>
        <v/>
      </c>
      <c r="N6413" s="24" t="str">
        <f t="shared" si="305"/>
        <v/>
      </c>
      <c r="O6413" s="96" t="str">
        <f t="shared" si="304"/>
        <v/>
      </c>
    </row>
    <row r="6414" spans="13:15" x14ac:dyDescent="0.25">
      <c r="M6414" s="24" t="str">
        <f t="shared" si="303"/>
        <v/>
      </c>
      <c r="N6414" s="24" t="str">
        <f t="shared" si="305"/>
        <v/>
      </c>
      <c r="O6414" s="96" t="str">
        <f t="shared" si="304"/>
        <v/>
      </c>
    </row>
    <row r="6415" spans="13:15" x14ac:dyDescent="0.25">
      <c r="M6415" s="24" t="str">
        <f t="shared" si="303"/>
        <v/>
      </c>
      <c r="N6415" s="24" t="str">
        <f t="shared" si="305"/>
        <v/>
      </c>
      <c r="O6415" s="96" t="str">
        <f t="shared" si="304"/>
        <v/>
      </c>
    </row>
    <row r="6416" spans="13:15" x14ac:dyDescent="0.25">
      <c r="M6416" s="24" t="str">
        <f t="shared" si="303"/>
        <v/>
      </c>
      <c r="N6416" s="24" t="str">
        <f t="shared" si="305"/>
        <v/>
      </c>
      <c r="O6416" s="96" t="str">
        <f t="shared" si="304"/>
        <v/>
      </c>
    </row>
    <row r="6417" spans="13:15" x14ac:dyDescent="0.25">
      <c r="M6417" s="24" t="str">
        <f t="shared" si="303"/>
        <v/>
      </c>
      <c r="N6417" s="24" t="str">
        <f t="shared" si="305"/>
        <v/>
      </c>
      <c r="O6417" s="96" t="str">
        <f t="shared" si="304"/>
        <v/>
      </c>
    </row>
    <row r="6418" spans="13:15" x14ac:dyDescent="0.25">
      <c r="M6418" s="24" t="str">
        <f t="shared" si="303"/>
        <v/>
      </c>
      <c r="N6418" s="24" t="str">
        <f t="shared" si="305"/>
        <v/>
      </c>
      <c r="O6418" s="96" t="str">
        <f t="shared" si="304"/>
        <v/>
      </c>
    </row>
    <row r="6419" spans="13:15" x14ac:dyDescent="0.25">
      <c r="M6419" s="24" t="str">
        <f t="shared" si="303"/>
        <v/>
      </c>
      <c r="N6419" s="24" t="str">
        <f t="shared" si="305"/>
        <v/>
      </c>
      <c r="O6419" s="96" t="str">
        <f t="shared" si="304"/>
        <v/>
      </c>
    </row>
    <row r="6420" spans="13:15" x14ac:dyDescent="0.25">
      <c r="M6420" s="24" t="str">
        <f t="shared" si="303"/>
        <v/>
      </c>
      <c r="N6420" s="24" t="str">
        <f t="shared" si="305"/>
        <v/>
      </c>
      <c r="O6420" s="96" t="str">
        <f t="shared" si="304"/>
        <v/>
      </c>
    </row>
    <row r="6421" spans="13:15" x14ac:dyDescent="0.25">
      <c r="M6421" s="24" t="str">
        <f t="shared" si="303"/>
        <v/>
      </c>
      <c r="N6421" s="24" t="str">
        <f t="shared" si="305"/>
        <v/>
      </c>
      <c r="O6421" s="96" t="str">
        <f t="shared" si="304"/>
        <v/>
      </c>
    </row>
    <row r="6422" spans="13:15" x14ac:dyDescent="0.25">
      <c r="M6422" s="24" t="str">
        <f t="shared" si="303"/>
        <v/>
      </c>
      <c r="N6422" s="24" t="str">
        <f t="shared" si="305"/>
        <v/>
      </c>
      <c r="O6422" s="96" t="str">
        <f t="shared" si="304"/>
        <v/>
      </c>
    </row>
    <row r="6423" spans="13:15" x14ac:dyDescent="0.25">
      <c r="M6423" s="24" t="str">
        <f t="shared" si="303"/>
        <v/>
      </c>
      <c r="N6423" s="24" t="str">
        <f t="shared" si="305"/>
        <v/>
      </c>
      <c r="O6423" s="96" t="str">
        <f t="shared" si="304"/>
        <v/>
      </c>
    </row>
    <row r="6424" spans="13:15" x14ac:dyDescent="0.25">
      <c r="M6424" s="24" t="str">
        <f t="shared" si="303"/>
        <v/>
      </c>
      <c r="N6424" s="24" t="str">
        <f t="shared" si="305"/>
        <v/>
      </c>
      <c r="O6424" s="96" t="str">
        <f t="shared" si="304"/>
        <v/>
      </c>
    </row>
    <row r="6425" spans="13:15" x14ac:dyDescent="0.25">
      <c r="M6425" s="24" t="str">
        <f t="shared" si="303"/>
        <v/>
      </c>
      <c r="N6425" s="24" t="str">
        <f t="shared" si="305"/>
        <v/>
      </c>
      <c r="O6425" s="96" t="str">
        <f t="shared" si="304"/>
        <v/>
      </c>
    </row>
    <row r="6426" spans="13:15" x14ac:dyDescent="0.25">
      <c r="M6426" s="24" t="str">
        <f t="shared" si="303"/>
        <v/>
      </c>
      <c r="N6426" s="24" t="str">
        <f t="shared" si="305"/>
        <v/>
      </c>
      <c r="O6426" s="96" t="str">
        <f t="shared" si="304"/>
        <v/>
      </c>
    </row>
    <row r="6427" spans="13:15" x14ac:dyDescent="0.25">
      <c r="M6427" s="24" t="str">
        <f t="shared" si="303"/>
        <v/>
      </c>
      <c r="N6427" s="24" t="str">
        <f t="shared" si="305"/>
        <v/>
      </c>
      <c r="O6427" s="96" t="str">
        <f t="shared" si="304"/>
        <v/>
      </c>
    </row>
    <row r="6428" spans="13:15" x14ac:dyDescent="0.25">
      <c r="M6428" s="24" t="str">
        <f t="shared" si="303"/>
        <v/>
      </c>
      <c r="N6428" s="24" t="str">
        <f t="shared" si="305"/>
        <v/>
      </c>
      <c r="O6428" s="96" t="str">
        <f t="shared" si="304"/>
        <v/>
      </c>
    </row>
    <row r="6429" spans="13:15" x14ac:dyDescent="0.25">
      <c r="M6429" s="24" t="str">
        <f t="shared" si="303"/>
        <v/>
      </c>
      <c r="N6429" s="24" t="str">
        <f t="shared" si="305"/>
        <v/>
      </c>
      <c r="O6429" s="96" t="str">
        <f t="shared" si="304"/>
        <v/>
      </c>
    </row>
    <row r="6430" spans="13:15" x14ac:dyDescent="0.25">
      <c r="M6430" s="24" t="str">
        <f t="shared" si="303"/>
        <v/>
      </c>
      <c r="N6430" s="24" t="str">
        <f t="shared" si="305"/>
        <v/>
      </c>
      <c r="O6430" s="96" t="str">
        <f t="shared" si="304"/>
        <v/>
      </c>
    </row>
    <row r="6431" spans="13:15" x14ac:dyDescent="0.25">
      <c r="M6431" s="24" t="str">
        <f t="shared" si="303"/>
        <v/>
      </c>
      <c r="N6431" s="24" t="str">
        <f t="shared" si="305"/>
        <v/>
      </c>
      <c r="O6431" s="96" t="str">
        <f t="shared" si="304"/>
        <v/>
      </c>
    </row>
    <row r="6432" spans="13:15" x14ac:dyDescent="0.25">
      <c r="M6432" s="24" t="str">
        <f t="shared" si="303"/>
        <v/>
      </c>
      <c r="N6432" s="24" t="str">
        <f t="shared" si="305"/>
        <v/>
      </c>
      <c r="O6432" s="96" t="str">
        <f t="shared" si="304"/>
        <v/>
      </c>
    </row>
    <row r="6433" spans="13:15" x14ac:dyDescent="0.25">
      <c r="M6433" s="24" t="str">
        <f t="shared" si="303"/>
        <v/>
      </c>
      <c r="N6433" s="24" t="str">
        <f t="shared" si="305"/>
        <v/>
      </c>
      <c r="O6433" s="96" t="str">
        <f t="shared" si="304"/>
        <v/>
      </c>
    </row>
    <row r="6434" spans="13:15" x14ac:dyDescent="0.25">
      <c r="M6434" s="24" t="str">
        <f t="shared" si="303"/>
        <v/>
      </c>
      <c r="N6434" s="24" t="str">
        <f t="shared" si="305"/>
        <v/>
      </c>
      <c r="O6434" s="96" t="str">
        <f t="shared" si="304"/>
        <v/>
      </c>
    </row>
    <row r="6435" spans="13:15" x14ac:dyDescent="0.25">
      <c r="M6435" s="24" t="str">
        <f t="shared" si="303"/>
        <v/>
      </c>
      <c r="N6435" s="24" t="str">
        <f t="shared" si="305"/>
        <v/>
      </c>
      <c r="O6435" s="96" t="str">
        <f t="shared" si="304"/>
        <v/>
      </c>
    </row>
    <row r="6436" spans="13:15" x14ac:dyDescent="0.25">
      <c r="M6436" s="24" t="str">
        <f t="shared" si="303"/>
        <v/>
      </c>
      <c r="N6436" s="24" t="str">
        <f t="shared" si="305"/>
        <v/>
      </c>
      <c r="O6436" s="96" t="str">
        <f t="shared" si="304"/>
        <v/>
      </c>
    </row>
    <row r="6437" spans="13:15" x14ac:dyDescent="0.25">
      <c r="M6437" s="24" t="str">
        <f t="shared" si="303"/>
        <v/>
      </c>
      <c r="N6437" s="24" t="str">
        <f t="shared" si="305"/>
        <v/>
      </c>
      <c r="O6437" s="96" t="str">
        <f t="shared" si="304"/>
        <v/>
      </c>
    </row>
    <row r="6438" spans="13:15" x14ac:dyDescent="0.25">
      <c r="M6438" s="24" t="str">
        <f t="shared" si="303"/>
        <v/>
      </c>
      <c r="N6438" s="24" t="str">
        <f t="shared" si="305"/>
        <v/>
      </c>
      <c r="O6438" s="96" t="str">
        <f t="shared" si="304"/>
        <v/>
      </c>
    </row>
    <row r="6439" spans="13:15" x14ac:dyDescent="0.25">
      <c r="M6439" s="24" t="str">
        <f t="shared" si="303"/>
        <v/>
      </c>
      <c r="N6439" s="24" t="str">
        <f t="shared" si="305"/>
        <v/>
      </c>
      <c r="O6439" s="96" t="str">
        <f t="shared" si="304"/>
        <v/>
      </c>
    </row>
    <row r="6440" spans="13:15" x14ac:dyDescent="0.25">
      <c r="M6440" s="24" t="str">
        <f t="shared" si="303"/>
        <v/>
      </c>
      <c r="N6440" s="24" t="str">
        <f t="shared" si="305"/>
        <v/>
      </c>
      <c r="O6440" s="96" t="str">
        <f t="shared" si="304"/>
        <v/>
      </c>
    </row>
    <row r="6441" spans="13:15" x14ac:dyDescent="0.25">
      <c r="M6441" s="24" t="str">
        <f t="shared" si="303"/>
        <v/>
      </c>
      <c r="N6441" s="24" t="str">
        <f t="shared" si="305"/>
        <v/>
      </c>
      <c r="O6441" s="96" t="str">
        <f t="shared" si="304"/>
        <v/>
      </c>
    </row>
    <row r="6442" spans="13:15" x14ac:dyDescent="0.25">
      <c r="M6442" s="24" t="str">
        <f t="shared" si="303"/>
        <v/>
      </c>
      <c r="N6442" s="24" t="str">
        <f t="shared" si="305"/>
        <v/>
      </c>
      <c r="O6442" s="96" t="str">
        <f t="shared" si="304"/>
        <v/>
      </c>
    </row>
    <row r="6443" spans="13:15" x14ac:dyDescent="0.25">
      <c r="M6443" s="24" t="str">
        <f t="shared" si="303"/>
        <v/>
      </c>
      <c r="N6443" s="24" t="str">
        <f t="shared" si="305"/>
        <v/>
      </c>
      <c r="O6443" s="96" t="str">
        <f t="shared" si="304"/>
        <v/>
      </c>
    </row>
    <row r="6444" spans="13:15" x14ac:dyDescent="0.25">
      <c r="M6444" s="24" t="str">
        <f t="shared" si="303"/>
        <v/>
      </c>
      <c r="N6444" s="24" t="str">
        <f t="shared" si="305"/>
        <v/>
      </c>
      <c r="O6444" s="96" t="str">
        <f t="shared" si="304"/>
        <v/>
      </c>
    </row>
    <row r="6445" spans="13:15" x14ac:dyDescent="0.25">
      <c r="M6445" s="24" t="str">
        <f t="shared" si="303"/>
        <v/>
      </c>
      <c r="N6445" s="24" t="str">
        <f t="shared" si="305"/>
        <v/>
      </c>
      <c r="O6445" s="96" t="str">
        <f t="shared" si="304"/>
        <v/>
      </c>
    </row>
    <row r="6446" spans="13:15" x14ac:dyDescent="0.25">
      <c r="M6446" s="24" t="str">
        <f t="shared" si="303"/>
        <v/>
      </c>
      <c r="N6446" s="24" t="str">
        <f t="shared" si="305"/>
        <v/>
      </c>
      <c r="O6446" s="96" t="str">
        <f t="shared" si="304"/>
        <v/>
      </c>
    </row>
    <row r="6447" spans="13:15" x14ac:dyDescent="0.25">
      <c r="M6447" s="24" t="str">
        <f t="shared" si="303"/>
        <v/>
      </c>
      <c r="N6447" s="24" t="str">
        <f t="shared" si="305"/>
        <v/>
      </c>
      <c r="O6447" s="96" t="str">
        <f t="shared" si="304"/>
        <v/>
      </c>
    </row>
    <row r="6448" spans="13:15" x14ac:dyDescent="0.25">
      <c r="M6448" s="24" t="str">
        <f t="shared" si="303"/>
        <v/>
      </c>
      <c r="N6448" s="24" t="str">
        <f t="shared" si="305"/>
        <v/>
      </c>
      <c r="O6448" s="96" t="str">
        <f t="shared" si="304"/>
        <v/>
      </c>
    </row>
    <row r="6449" spans="13:15" x14ac:dyDescent="0.25">
      <c r="M6449" s="24" t="str">
        <f t="shared" si="303"/>
        <v/>
      </c>
      <c r="N6449" s="24" t="str">
        <f t="shared" si="305"/>
        <v/>
      </c>
      <c r="O6449" s="96" t="str">
        <f t="shared" si="304"/>
        <v/>
      </c>
    </row>
    <row r="6450" spans="13:15" x14ac:dyDescent="0.25">
      <c r="M6450" s="24" t="str">
        <f t="shared" si="303"/>
        <v/>
      </c>
      <c r="N6450" s="24" t="str">
        <f t="shared" si="305"/>
        <v/>
      </c>
      <c r="O6450" s="96" t="str">
        <f t="shared" si="304"/>
        <v/>
      </c>
    </row>
    <row r="6451" spans="13:15" x14ac:dyDescent="0.25">
      <c r="M6451" s="24" t="str">
        <f t="shared" si="303"/>
        <v/>
      </c>
      <c r="N6451" s="24" t="str">
        <f t="shared" si="305"/>
        <v/>
      </c>
      <c r="O6451" s="96" t="str">
        <f t="shared" si="304"/>
        <v/>
      </c>
    </row>
    <row r="6452" spans="13:15" x14ac:dyDescent="0.25">
      <c r="M6452" s="24" t="str">
        <f t="shared" si="303"/>
        <v/>
      </c>
      <c r="N6452" s="24" t="str">
        <f t="shared" si="305"/>
        <v/>
      </c>
      <c r="O6452" s="96" t="str">
        <f t="shared" si="304"/>
        <v/>
      </c>
    </row>
    <row r="6453" spans="13:15" x14ac:dyDescent="0.25">
      <c r="M6453" s="24" t="str">
        <f t="shared" si="303"/>
        <v/>
      </c>
      <c r="N6453" s="24" t="str">
        <f t="shared" si="305"/>
        <v/>
      </c>
      <c r="O6453" s="96" t="str">
        <f t="shared" si="304"/>
        <v/>
      </c>
    </row>
    <row r="6454" spans="13:15" x14ac:dyDescent="0.25">
      <c r="M6454" s="24" t="str">
        <f t="shared" si="303"/>
        <v/>
      </c>
      <c r="N6454" s="24" t="str">
        <f t="shared" si="305"/>
        <v/>
      </c>
      <c r="O6454" s="96" t="str">
        <f t="shared" si="304"/>
        <v/>
      </c>
    </row>
    <row r="6455" spans="13:15" x14ac:dyDescent="0.25">
      <c r="M6455" s="24" t="str">
        <f t="shared" si="303"/>
        <v/>
      </c>
      <c r="N6455" s="24" t="str">
        <f t="shared" si="305"/>
        <v/>
      </c>
      <c r="O6455" s="96" t="str">
        <f t="shared" si="304"/>
        <v/>
      </c>
    </row>
    <row r="6456" spans="13:15" x14ac:dyDescent="0.25">
      <c r="M6456" s="24" t="str">
        <f t="shared" si="303"/>
        <v/>
      </c>
      <c r="N6456" s="24" t="str">
        <f t="shared" si="305"/>
        <v/>
      </c>
      <c r="O6456" s="96" t="str">
        <f t="shared" si="304"/>
        <v/>
      </c>
    </row>
    <row r="6457" spans="13:15" x14ac:dyDescent="0.25">
      <c r="M6457" s="24" t="str">
        <f t="shared" si="303"/>
        <v/>
      </c>
      <c r="N6457" s="24" t="str">
        <f t="shared" si="305"/>
        <v/>
      </c>
      <c r="O6457" s="96" t="str">
        <f t="shared" si="304"/>
        <v/>
      </c>
    </row>
    <row r="6458" spans="13:15" x14ac:dyDescent="0.25">
      <c r="M6458" s="24" t="str">
        <f t="shared" si="303"/>
        <v/>
      </c>
      <c r="N6458" s="24" t="str">
        <f t="shared" si="305"/>
        <v/>
      </c>
      <c r="O6458" s="96" t="str">
        <f t="shared" si="304"/>
        <v/>
      </c>
    </row>
    <row r="6459" spans="13:15" x14ac:dyDescent="0.25">
      <c r="M6459" s="24" t="str">
        <f t="shared" si="303"/>
        <v/>
      </c>
      <c r="N6459" s="24" t="str">
        <f t="shared" si="305"/>
        <v/>
      </c>
      <c r="O6459" s="96" t="str">
        <f t="shared" si="304"/>
        <v/>
      </c>
    </row>
    <row r="6460" spans="13:15" x14ac:dyDescent="0.25">
      <c r="M6460" s="24" t="str">
        <f t="shared" si="303"/>
        <v/>
      </c>
      <c r="N6460" s="24" t="str">
        <f t="shared" si="305"/>
        <v/>
      </c>
      <c r="O6460" s="96" t="str">
        <f t="shared" si="304"/>
        <v/>
      </c>
    </row>
    <row r="6461" spans="13:15" x14ac:dyDescent="0.25">
      <c r="M6461" s="24" t="str">
        <f t="shared" si="303"/>
        <v/>
      </c>
      <c r="N6461" s="24" t="str">
        <f t="shared" si="305"/>
        <v/>
      </c>
      <c r="O6461" s="96" t="str">
        <f t="shared" si="304"/>
        <v/>
      </c>
    </row>
    <row r="6462" spans="13:15" x14ac:dyDescent="0.25">
      <c r="M6462" s="24" t="str">
        <f t="shared" si="303"/>
        <v/>
      </c>
      <c r="N6462" s="24" t="str">
        <f t="shared" si="305"/>
        <v/>
      </c>
      <c r="O6462" s="96" t="str">
        <f t="shared" si="304"/>
        <v/>
      </c>
    </row>
    <row r="6463" spans="13:15" x14ac:dyDescent="0.25">
      <c r="M6463" s="24" t="str">
        <f t="shared" si="303"/>
        <v/>
      </c>
      <c r="N6463" s="24" t="str">
        <f t="shared" si="305"/>
        <v/>
      </c>
      <c r="O6463" s="96" t="str">
        <f t="shared" si="304"/>
        <v/>
      </c>
    </row>
    <row r="6464" spans="13:15" x14ac:dyDescent="0.25">
      <c r="M6464" s="24" t="str">
        <f t="shared" si="303"/>
        <v/>
      </c>
      <c r="N6464" s="24" t="str">
        <f t="shared" si="305"/>
        <v/>
      </c>
      <c r="O6464" s="96" t="str">
        <f t="shared" si="304"/>
        <v/>
      </c>
    </row>
    <row r="6465" spans="13:15" x14ac:dyDescent="0.25">
      <c r="M6465" s="24" t="str">
        <f t="shared" ref="M6465:M6528" si="306">IF($B6465="","",_xlfn.NUMBERVALUE(LEFT($J6465,5)))</f>
        <v/>
      </c>
      <c r="N6465" s="24" t="str">
        <f t="shared" si="305"/>
        <v/>
      </c>
      <c r="O6465" s="96" t="str">
        <f t="shared" si="304"/>
        <v/>
      </c>
    </row>
    <row r="6466" spans="13:15" x14ac:dyDescent="0.25">
      <c r="M6466" s="24" t="str">
        <f t="shared" si="306"/>
        <v/>
      </c>
      <c r="N6466" s="24" t="str">
        <f t="shared" si="305"/>
        <v/>
      </c>
      <c r="O6466" s="96" t="str">
        <f t="shared" si="304"/>
        <v/>
      </c>
    </row>
    <row r="6467" spans="13:15" x14ac:dyDescent="0.25">
      <c r="M6467" s="24" t="str">
        <f t="shared" si="306"/>
        <v/>
      </c>
      <c r="N6467" s="24" t="str">
        <f t="shared" si="305"/>
        <v/>
      </c>
      <c r="O6467" s="96" t="str">
        <f t="shared" ref="O6467:O6530" si="307">IF($A6467="","",HOUR($N6467))</f>
        <v/>
      </c>
    </row>
    <row r="6468" spans="13:15" x14ac:dyDescent="0.25">
      <c r="M6468" s="24" t="str">
        <f t="shared" si="306"/>
        <v/>
      </c>
      <c r="N6468" s="24" t="str">
        <f t="shared" si="305"/>
        <v/>
      </c>
      <c r="O6468" s="96" t="str">
        <f t="shared" si="307"/>
        <v/>
      </c>
    </row>
    <row r="6469" spans="13:15" x14ac:dyDescent="0.25">
      <c r="M6469" s="24" t="str">
        <f t="shared" si="306"/>
        <v/>
      </c>
      <c r="N6469" s="24" t="str">
        <f t="shared" si="305"/>
        <v/>
      </c>
      <c r="O6469" s="96" t="str">
        <f t="shared" si="307"/>
        <v/>
      </c>
    </row>
    <row r="6470" spans="13:15" x14ac:dyDescent="0.25">
      <c r="M6470" s="24" t="str">
        <f t="shared" si="306"/>
        <v/>
      </c>
      <c r="N6470" s="24" t="str">
        <f t="shared" si="305"/>
        <v/>
      </c>
      <c r="O6470" s="96" t="str">
        <f t="shared" si="307"/>
        <v/>
      </c>
    </row>
    <row r="6471" spans="13:15" x14ac:dyDescent="0.25">
      <c r="M6471" s="24" t="str">
        <f t="shared" si="306"/>
        <v/>
      </c>
      <c r="N6471" s="24" t="str">
        <f t="shared" si="305"/>
        <v/>
      </c>
      <c r="O6471" s="96" t="str">
        <f t="shared" si="307"/>
        <v/>
      </c>
    </row>
    <row r="6472" spans="13:15" x14ac:dyDescent="0.25">
      <c r="M6472" s="24" t="str">
        <f t="shared" si="306"/>
        <v/>
      </c>
      <c r="N6472" s="24" t="str">
        <f t="shared" ref="N6472:N6535" si="308">IF(B6472="","",IF($M6472&lt;10/48,10/48,IF($M6472&gt;39/48,39/48,$M6472)))</f>
        <v/>
      </c>
      <c r="O6472" s="96" t="str">
        <f t="shared" si="307"/>
        <v/>
      </c>
    </row>
    <row r="6473" spans="13:15" x14ac:dyDescent="0.25">
      <c r="M6473" s="24" t="str">
        <f t="shared" si="306"/>
        <v/>
      </c>
      <c r="N6473" s="24" t="str">
        <f t="shared" si="308"/>
        <v/>
      </c>
      <c r="O6473" s="96" t="str">
        <f t="shared" si="307"/>
        <v/>
      </c>
    </row>
    <row r="6474" spans="13:15" x14ac:dyDescent="0.25">
      <c r="M6474" s="24" t="str">
        <f t="shared" si="306"/>
        <v/>
      </c>
      <c r="N6474" s="24" t="str">
        <f t="shared" si="308"/>
        <v/>
      </c>
      <c r="O6474" s="96" t="str">
        <f t="shared" si="307"/>
        <v/>
      </c>
    </row>
    <row r="6475" spans="13:15" x14ac:dyDescent="0.25">
      <c r="M6475" s="24" t="str">
        <f t="shared" si="306"/>
        <v/>
      </c>
      <c r="N6475" s="24" t="str">
        <f t="shared" si="308"/>
        <v/>
      </c>
      <c r="O6475" s="96" t="str">
        <f t="shared" si="307"/>
        <v/>
      </c>
    </row>
    <row r="6476" spans="13:15" x14ac:dyDescent="0.25">
      <c r="M6476" s="24" t="str">
        <f t="shared" si="306"/>
        <v/>
      </c>
      <c r="N6476" s="24" t="str">
        <f t="shared" si="308"/>
        <v/>
      </c>
      <c r="O6476" s="96" t="str">
        <f t="shared" si="307"/>
        <v/>
      </c>
    </row>
    <row r="6477" spans="13:15" x14ac:dyDescent="0.25">
      <c r="M6477" s="24" t="str">
        <f t="shared" si="306"/>
        <v/>
      </c>
      <c r="N6477" s="24" t="str">
        <f t="shared" si="308"/>
        <v/>
      </c>
      <c r="O6477" s="96" t="str">
        <f t="shared" si="307"/>
        <v/>
      </c>
    </row>
    <row r="6478" spans="13:15" x14ac:dyDescent="0.25">
      <c r="M6478" s="24" t="str">
        <f t="shared" si="306"/>
        <v/>
      </c>
      <c r="N6478" s="24" t="str">
        <f t="shared" si="308"/>
        <v/>
      </c>
      <c r="O6478" s="96" t="str">
        <f t="shared" si="307"/>
        <v/>
      </c>
    </row>
    <row r="6479" spans="13:15" x14ac:dyDescent="0.25">
      <c r="M6479" s="24" t="str">
        <f t="shared" si="306"/>
        <v/>
      </c>
      <c r="N6479" s="24" t="str">
        <f t="shared" si="308"/>
        <v/>
      </c>
      <c r="O6479" s="96" t="str">
        <f t="shared" si="307"/>
        <v/>
      </c>
    </row>
    <row r="6480" spans="13:15" x14ac:dyDescent="0.25">
      <c r="M6480" s="24" t="str">
        <f t="shared" si="306"/>
        <v/>
      </c>
      <c r="N6480" s="24" t="str">
        <f t="shared" si="308"/>
        <v/>
      </c>
      <c r="O6480" s="96" t="str">
        <f t="shared" si="307"/>
        <v/>
      </c>
    </row>
    <row r="6481" spans="13:15" x14ac:dyDescent="0.25">
      <c r="M6481" s="24" t="str">
        <f t="shared" si="306"/>
        <v/>
      </c>
      <c r="N6481" s="24" t="str">
        <f t="shared" si="308"/>
        <v/>
      </c>
      <c r="O6481" s="96" t="str">
        <f t="shared" si="307"/>
        <v/>
      </c>
    </row>
    <row r="6482" spans="13:15" x14ac:dyDescent="0.25">
      <c r="M6482" s="24" t="str">
        <f t="shared" si="306"/>
        <v/>
      </c>
      <c r="N6482" s="24" t="str">
        <f t="shared" si="308"/>
        <v/>
      </c>
      <c r="O6482" s="96" t="str">
        <f t="shared" si="307"/>
        <v/>
      </c>
    </row>
    <row r="6483" spans="13:15" x14ac:dyDescent="0.25">
      <c r="M6483" s="24" t="str">
        <f t="shared" si="306"/>
        <v/>
      </c>
      <c r="N6483" s="24" t="str">
        <f t="shared" si="308"/>
        <v/>
      </c>
      <c r="O6483" s="96" t="str">
        <f t="shared" si="307"/>
        <v/>
      </c>
    </row>
    <row r="6484" spans="13:15" x14ac:dyDescent="0.25">
      <c r="M6484" s="24" t="str">
        <f t="shared" si="306"/>
        <v/>
      </c>
      <c r="N6484" s="24" t="str">
        <f t="shared" si="308"/>
        <v/>
      </c>
      <c r="O6484" s="96" t="str">
        <f t="shared" si="307"/>
        <v/>
      </c>
    </row>
    <row r="6485" spans="13:15" x14ac:dyDescent="0.25">
      <c r="M6485" s="24" t="str">
        <f t="shared" si="306"/>
        <v/>
      </c>
      <c r="N6485" s="24" t="str">
        <f t="shared" si="308"/>
        <v/>
      </c>
      <c r="O6485" s="96" t="str">
        <f t="shared" si="307"/>
        <v/>
      </c>
    </row>
    <row r="6486" spans="13:15" x14ac:dyDescent="0.25">
      <c r="M6486" s="24" t="str">
        <f t="shared" si="306"/>
        <v/>
      </c>
      <c r="N6486" s="24" t="str">
        <f t="shared" si="308"/>
        <v/>
      </c>
      <c r="O6486" s="96" t="str">
        <f t="shared" si="307"/>
        <v/>
      </c>
    </row>
    <row r="6487" spans="13:15" x14ac:dyDescent="0.25">
      <c r="M6487" s="24" t="str">
        <f t="shared" si="306"/>
        <v/>
      </c>
      <c r="N6487" s="24" t="str">
        <f t="shared" si="308"/>
        <v/>
      </c>
      <c r="O6487" s="96" t="str">
        <f t="shared" si="307"/>
        <v/>
      </c>
    </row>
    <row r="6488" spans="13:15" x14ac:dyDescent="0.25">
      <c r="M6488" s="24" t="str">
        <f t="shared" si="306"/>
        <v/>
      </c>
      <c r="N6488" s="24" t="str">
        <f t="shared" si="308"/>
        <v/>
      </c>
      <c r="O6488" s="96" t="str">
        <f t="shared" si="307"/>
        <v/>
      </c>
    </row>
    <row r="6489" spans="13:15" x14ac:dyDescent="0.25">
      <c r="M6489" s="24" t="str">
        <f t="shared" si="306"/>
        <v/>
      </c>
      <c r="N6489" s="24" t="str">
        <f t="shared" si="308"/>
        <v/>
      </c>
      <c r="O6489" s="96" t="str">
        <f t="shared" si="307"/>
        <v/>
      </c>
    </row>
    <row r="6490" spans="13:15" x14ac:dyDescent="0.25">
      <c r="M6490" s="24" t="str">
        <f t="shared" si="306"/>
        <v/>
      </c>
      <c r="N6490" s="24" t="str">
        <f t="shared" si="308"/>
        <v/>
      </c>
      <c r="O6490" s="96" t="str">
        <f t="shared" si="307"/>
        <v/>
      </c>
    </row>
    <row r="6491" spans="13:15" x14ac:dyDescent="0.25">
      <c r="M6491" s="24" t="str">
        <f t="shared" si="306"/>
        <v/>
      </c>
      <c r="N6491" s="24" t="str">
        <f t="shared" si="308"/>
        <v/>
      </c>
      <c r="O6491" s="96" t="str">
        <f t="shared" si="307"/>
        <v/>
      </c>
    </row>
    <row r="6492" spans="13:15" x14ac:dyDescent="0.25">
      <c r="M6492" s="24" t="str">
        <f t="shared" si="306"/>
        <v/>
      </c>
      <c r="N6492" s="24" t="str">
        <f t="shared" si="308"/>
        <v/>
      </c>
      <c r="O6492" s="96" t="str">
        <f t="shared" si="307"/>
        <v/>
      </c>
    </row>
    <row r="6493" spans="13:15" x14ac:dyDescent="0.25">
      <c r="M6493" s="24" t="str">
        <f t="shared" si="306"/>
        <v/>
      </c>
      <c r="N6493" s="24" t="str">
        <f t="shared" si="308"/>
        <v/>
      </c>
      <c r="O6493" s="96" t="str">
        <f t="shared" si="307"/>
        <v/>
      </c>
    </row>
    <row r="6494" spans="13:15" x14ac:dyDescent="0.25">
      <c r="M6494" s="24" t="str">
        <f t="shared" si="306"/>
        <v/>
      </c>
      <c r="N6494" s="24" t="str">
        <f t="shared" si="308"/>
        <v/>
      </c>
      <c r="O6494" s="96" t="str">
        <f t="shared" si="307"/>
        <v/>
      </c>
    </row>
    <row r="6495" spans="13:15" x14ac:dyDescent="0.25">
      <c r="M6495" s="24" t="str">
        <f t="shared" si="306"/>
        <v/>
      </c>
      <c r="N6495" s="24" t="str">
        <f t="shared" si="308"/>
        <v/>
      </c>
      <c r="O6495" s="96" t="str">
        <f t="shared" si="307"/>
        <v/>
      </c>
    </row>
    <row r="6496" spans="13:15" x14ac:dyDescent="0.25">
      <c r="M6496" s="24" t="str">
        <f t="shared" si="306"/>
        <v/>
      </c>
      <c r="N6496" s="24" t="str">
        <f t="shared" si="308"/>
        <v/>
      </c>
      <c r="O6496" s="96" t="str">
        <f t="shared" si="307"/>
        <v/>
      </c>
    </row>
    <row r="6497" spans="13:15" x14ac:dyDescent="0.25">
      <c r="M6497" s="24" t="str">
        <f t="shared" si="306"/>
        <v/>
      </c>
      <c r="N6497" s="24" t="str">
        <f t="shared" si="308"/>
        <v/>
      </c>
      <c r="O6497" s="96" t="str">
        <f t="shared" si="307"/>
        <v/>
      </c>
    </row>
    <row r="6498" spans="13:15" x14ac:dyDescent="0.25">
      <c r="M6498" s="24" t="str">
        <f t="shared" si="306"/>
        <v/>
      </c>
      <c r="N6498" s="24" t="str">
        <f t="shared" si="308"/>
        <v/>
      </c>
      <c r="O6498" s="96" t="str">
        <f t="shared" si="307"/>
        <v/>
      </c>
    </row>
    <row r="6499" spans="13:15" x14ac:dyDescent="0.25">
      <c r="M6499" s="24" t="str">
        <f t="shared" si="306"/>
        <v/>
      </c>
      <c r="N6499" s="24" t="str">
        <f t="shared" si="308"/>
        <v/>
      </c>
      <c r="O6499" s="96" t="str">
        <f t="shared" si="307"/>
        <v/>
      </c>
    </row>
    <row r="6500" spans="13:15" x14ac:dyDescent="0.25">
      <c r="M6500" s="24" t="str">
        <f t="shared" si="306"/>
        <v/>
      </c>
      <c r="N6500" s="24" t="str">
        <f t="shared" si="308"/>
        <v/>
      </c>
      <c r="O6500" s="96" t="str">
        <f t="shared" si="307"/>
        <v/>
      </c>
    </row>
    <row r="6501" spans="13:15" x14ac:dyDescent="0.25">
      <c r="M6501" s="24" t="str">
        <f t="shared" si="306"/>
        <v/>
      </c>
      <c r="N6501" s="24" t="str">
        <f t="shared" si="308"/>
        <v/>
      </c>
      <c r="O6501" s="96" t="str">
        <f t="shared" si="307"/>
        <v/>
      </c>
    </row>
    <row r="6502" spans="13:15" x14ac:dyDescent="0.25">
      <c r="M6502" s="24" t="str">
        <f t="shared" si="306"/>
        <v/>
      </c>
      <c r="N6502" s="24" t="str">
        <f t="shared" si="308"/>
        <v/>
      </c>
      <c r="O6502" s="96" t="str">
        <f t="shared" si="307"/>
        <v/>
      </c>
    </row>
    <row r="6503" spans="13:15" x14ac:dyDescent="0.25">
      <c r="M6503" s="24" t="str">
        <f t="shared" si="306"/>
        <v/>
      </c>
      <c r="N6503" s="24" t="str">
        <f t="shared" si="308"/>
        <v/>
      </c>
      <c r="O6503" s="96" t="str">
        <f t="shared" si="307"/>
        <v/>
      </c>
    </row>
    <row r="6504" spans="13:15" x14ac:dyDescent="0.25">
      <c r="M6504" s="24" t="str">
        <f t="shared" si="306"/>
        <v/>
      </c>
      <c r="N6504" s="24" t="str">
        <f t="shared" si="308"/>
        <v/>
      </c>
      <c r="O6504" s="96" t="str">
        <f t="shared" si="307"/>
        <v/>
      </c>
    </row>
    <row r="6505" spans="13:15" x14ac:dyDescent="0.25">
      <c r="M6505" s="24" t="str">
        <f t="shared" si="306"/>
        <v/>
      </c>
      <c r="N6505" s="24" t="str">
        <f t="shared" si="308"/>
        <v/>
      </c>
      <c r="O6505" s="96" t="str">
        <f t="shared" si="307"/>
        <v/>
      </c>
    </row>
    <row r="6506" spans="13:15" x14ac:dyDescent="0.25">
      <c r="M6506" s="24" t="str">
        <f t="shared" si="306"/>
        <v/>
      </c>
      <c r="N6506" s="24" t="str">
        <f t="shared" si="308"/>
        <v/>
      </c>
      <c r="O6506" s="96" t="str">
        <f t="shared" si="307"/>
        <v/>
      </c>
    </row>
    <row r="6507" spans="13:15" x14ac:dyDescent="0.25">
      <c r="M6507" s="24" t="str">
        <f t="shared" si="306"/>
        <v/>
      </c>
      <c r="N6507" s="24" t="str">
        <f t="shared" si="308"/>
        <v/>
      </c>
      <c r="O6507" s="96" t="str">
        <f t="shared" si="307"/>
        <v/>
      </c>
    </row>
    <row r="6508" spans="13:15" x14ac:dyDescent="0.25">
      <c r="M6508" s="24" t="str">
        <f t="shared" si="306"/>
        <v/>
      </c>
      <c r="N6508" s="24" t="str">
        <f t="shared" si="308"/>
        <v/>
      </c>
      <c r="O6508" s="96" t="str">
        <f t="shared" si="307"/>
        <v/>
      </c>
    </row>
    <row r="6509" spans="13:15" x14ac:dyDescent="0.25">
      <c r="M6509" s="24" t="str">
        <f t="shared" si="306"/>
        <v/>
      </c>
      <c r="N6509" s="24" t="str">
        <f t="shared" si="308"/>
        <v/>
      </c>
      <c r="O6509" s="96" t="str">
        <f t="shared" si="307"/>
        <v/>
      </c>
    </row>
    <row r="6510" spans="13:15" x14ac:dyDescent="0.25">
      <c r="M6510" s="24" t="str">
        <f t="shared" si="306"/>
        <v/>
      </c>
      <c r="N6510" s="24" t="str">
        <f t="shared" si="308"/>
        <v/>
      </c>
      <c r="O6510" s="96" t="str">
        <f t="shared" si="307"/>
        <v/>
      </c>
    </row>
    <row r="6511" spans="13:15" x14ac:dyDescent="0.25">
      <c r="M6511" s="24" t="str">
        <f t="shared" si="306"/>
        <v/>
      </c>
      <c r="N6511" s="24" t="str">
        <f t="shared" si="308"/>
        <v/>
      </c>
      <c r="O6511" s="96" t="str">
        <f t="shared" si="307"/>
        <v/>
      </c>
    </row>
    <row r="6512" spans="13:15" x14ac:dyDescent="0.25">
      <c r="M6512" s="24" t="str">
        <f t="shared" si="306"/>
        <v/>
      </c>
      <c r="N6512" s="24" t="str">
        <f t="shared" si="308"/>
        <v/>
      </c>
      <c r="O6512" s="96" t="str">
        <f t="shared" si="307"/>
        <v/>
      </c>
    </row>
    <row r="6513" spans="13:15" x14ac:dyDescent="0.25">
      <c r="M6513" s="24" t="str">
        <f t="shared" si="306"/>
        <v/>
      </c>
      <c r="N6513" s="24" t="str">
        <f t="shared" si="308"/>
        <v/>
      </c>
      <c r="O6513" s="96" t="str">
        <f t="shared" si="307"/>
        <v/>
      </c>
    </row>
    <row r="6514" spans="13:15" x14ac:dyDescent="0.25">
      <c r="M6514" s="24" t="str">
        <f t="shared" si="306"/>
        <v/>
      </c>
      <c r="N6514" s="24" t="str">
        <f t="shared" si="308"/>
        <v/>
      </c>
      <c r="O6514" s="96" t="str">
        <f t="shared" si="307"/>
        <v/>
      </c>
    </row>
    <row r="6515" spans="13:15" x14ac:dyDescent="0.25">
      <c r="M6515" s="24" t="str">
        <f t="shared" si="306"/>
        <v/>
      </c>
      <c r="N6515" s="24" t="str">
        <f t="shared" si="308"/>
        <v/>
      </c>
      <c r="O6515" s="96" t="str">
        <f t="shared" si="307"/>
        <v/>
      </c>
    </row>
    <row r="6516" spans="13:15" x14ac:dyDescent="0.25">
      <c r="M6516" s="24" t="str">
        <f t="shared" si="306"/>
        <v/>
      </c>
      <c r="N6516" s="24" t="str">
        <f t="shared" si="308"/>
        <v/>
      </c>
      <c r="O6516" s="96" t="str">
        <f t="shared" si="307"/>
        <v/>
      </c>
    </row>
    <row r="6517" spans="13:15" x14ac:dyDescent="0.25">
      <c r="M6517" s="24" t="str">
        <f t="shared" si="306"/>
        <v/>
      </c>
      <c r="N6517" s="24" t="str">
        <f t="shared" si="308"/>
        <v/>
      </c>
      <c r="O6517" s="96" t="str">
        <f t="shared" si="307"/>
        <v/>
      </c>
    </row>
    <row r="6518" spans="13:15" x14ac:dyDescent="0.25">
      <c r="M6518" s="24" t="str">
        <f t="shared" si="306"/>
        <v/>
      </c>
      <c r="N6518" s="24" t="str">
        <f t="shared" si="308"/>
        <v/>
      </c>
      <c r="O6518" s="96" t="str">
        <f t="shared" si="307"/>
        <v/>
      </c>
    </row>
    <row r="6519" spans="13:15" x14ac:dyDescent="0.25">
      <c r="M6519" s="24" t="str">
        <f t="shared" si="306"/>
        <v/>
      </c>
      <c r="N6519" s="24" t="str">
        <f t="shared" si="308"/>
        <v/>
      </c>
      <c r="O6519" s="96" t="str">
        <f t="shared" si="307"/>
        <v/>
      </c>
    </row>
    <row r="6520" spans="13:15" x14ac:dyDescent="0.25">
      <c r="M6520" s="24" t="str">
        <f t="shared" si="306"/>
        <v/>
      </c>
      <c r="N6520" s="24" t="str">
        <f t="shared" si="308"/>
        <v/>
      </c>
      <c r="O6520" s="96" t="str">
        <f t="shared" si="307"/>
        <v/>
      </c>
    </row>
    <row r="6521" spans="13:15" x14ac:dyDescent="0.25">
      <c r="M6521" s="24" t="str">
        <f t="shared" si="306"/>
        <v/>
      </c>
      <c r="N6521" s="24" t="str">
        <f t="shared" si="308"/>
        <v/>
      </c>
      <c r="O6521" s="96" t="str">
        <f t="shared" si="307"/>
        <v/>
      </c>
    </row>
    <row r="6522" spans="13:15" x14ac:dyDescent="0.25">
      <c r="M6522" s="24" t="str">
        <f t="shared" si="306"/>
        <v/>
      </c>
      <c r="N6522" s="24" t="str">
        <f t="shared" si="308"/>
        <v/>
      </c>
      <c r="O6522" s="96" t="str">
        <f t="shared" si="307"/>
        <v/>
      </c>
    </row>
    <row r="6523" spans="13:15" x14ac:dyDescent="0.25">
      <c r="M6523" s="24" t="str">
        <f t="shared" si="306"/>
        <v/>
      </c>
      <c r="N6523" s="24" t="str">
        <f t="shared" si="308"/>
        <v/>
      </c>
      <c r="O6523" s="96" t="str">
        <f t="shared" si="307"/>
        <v/>
      </c>
    </row>
    <row r="6524" spans="13:15" x14ac:dyDescent="0.25">
      <c r="M6524" s="24" t="str">
        <f t="shared" si="306"/>
        <v/>
      </c>
      <c r="N6524" s="24" t="str">
        <f t="shared" si="308"/>
        <v/>
      </c>
      <c r="O6524" s="96" t="str">
        <f t="shared" si="307"/>
        <v/>
      </c>
    </row>
    <row r="6525" spans="13:15" x14ac:dyDescent="0.25">
      <c r="M6525" s="24" t="str">
        <f t="shared" si="306"/>
        <v/>
      </c>
      <c r="N6525" s="24" t="str">
        <f t="shared" si="308"/>
        <v/>
      </c>
      <c r="O6525" s="96" t="str">
        <f t="shared" si="307"/>
        <v/>
      </c>
    </row>
    <row r="6526" spans="13:15" x14ac:dyDescent="0.25">
      <c r="M6526" s="24" t="str">
        <f t="shared" si="306"/>
        <v/>
      </c>
      <c r="N6526" s="24" t="str">
        <f t="shared" si="308"/>
        <v/>
      </c>
      <c r="O6526" s="96" t="str">
        <f t="shared" si="307"/>
        <v/>
      </c>
    </row>
    <row r="6527" spans="13:15" x14ac:dyDescent="0.25">
      <c r="M6527" s="24" t="str">
        <f t="shared" si="306"/>
        <v/>
      </c>
      <c r="N6527" s="24" t="str">
        <f t="shared" si="308"/>
        <v/>
      </c>
      <c r="O6527" s="96" t="str">
        <f t="shared" si="307"/>
        <v/>
      </c>
    </row>
    <row r="6528" spans="13:15" x14ac:dyDescent="0.25">
      <c r="M6528" s="24" t="str">
        <f t="shared" si="306"/>
        <v/>
      </c>
      <c r="N6528" s="24" t="str">
        <f t="shared" si="308"/>
        <v/>
      </c>
      <c r="O6528" s="96" t="str">
        <f t="shared" si="307"/>
        <v/>
      </c>
    </row>
    <row r="6529" spans="13:15" x14ac:dyDescent="0.25">
      <c r="M6529" s="24" t="str">
        <f t="shared" ref="M6529:M6592" si="309">IF($B6529="","",_xlfn.NUMBERVALUE(LEFT($J6529,5)))</f>
        <v/>
      </c>
      <c r="N6529" s="24" t="str">
        <f t="shared" si="308"/>
        <v/>
      </c>
      <c r="O6529" s="96" t="str">
        <f t="shared" si="307"/>
        <v/>
      </c>
    </row>
    <row r="6530" spans="13:15" x14ac:dyDescent="0.25">
      <c r="M6530" s="24" t="str">
        <f t="shared" si="309"/>
        <v/>
      </c>
      <c r="N6530" s="24" t="str">
        <f t="shared" si="308"/>
        <v/>
      </c>
      <c r="O6530" s="96" t="str">
        <f t="shared" si="307"/>
        <v/>
      </c>
    </row>
    <row r="6531" spans="13:15" x14ac:dyDescent="0.25">
      <c r="M6531" s="24" t="str">
        <f t="shared" si="309"/>
        <v/>
      </c>
      <c r="N6531" s="24" t="str">
        <f t="shared" si="308"/>
        <v/>
      </c>
      <c r="O6531" s="96" t="str">
        <f t="shared" ref="O6531:O6594" si="310">IF($A6531="","",HOUR($N6531))</f>
        <v/>
      </c>
    </row>
    <row r="6532" spans="13:15" x14ac:dyDescent="0.25">
      <c r="M6532" s="24" t="str">
        <f t="shared" si="309"/>
        <v/>
      </c>
      <c r="N6532" s="24" t="str">
        <f t="shared" si="308"/>
        <v/>
      </c>
      <c r="O6532" s="96" t="str">
        <f t="shared" si="310"/>
        <v/>
      </c>
    </row>
    <row r="6533" spans="13:15" x14ac:dyDescent="0.25">
      <c r="M6533" s="24" t="str">
        <f t="shared" si="309"/>
        <v/>
      </c>
      <c r="N6533" s="24" t="str">
        <f t="shared" si="308"/>
        <v/>
      </c>
      <c r="O6533" s="96" t="str">
        <f t="shared" si="310"/>
        <v/>
      </c>
    </row>
    <row r="6534" spans="13:15" x14ac:dyDescent="0.25">
      <c r="M6534" s="24" t="str">
        <f t="shared" si="309"/>
        <v/>
      </c>
      <c r="N6534" s="24" t="str">
        <f t="shared" si="308"/>
        <v/>
      </c>
      <c r="O6534" s="96" t="str">
        <f t="shared" si="310"/>
        <v/>
      </c>
    </row>
    <row r="6535" spans="13:15" x14ac:dyDescent="0.25">
      <c r="M6535" s="24" t="str">
        <f t="shared" si="309"/>
        <v/>
      </c>
      <c r="N6535" s="24" t="str">
        <f t="shared" si="308"/>
        <v/>
      </c>
      <c r="O6535" s="96" t="str">
        <f t="shared" si="310"/>
        <v/>
      </c>
    </row>
    <row r="6536" spans="13:15" x14ac:dyDescent="0.25">
      <c r="M6536" s="24" t="str">
        <f t="shared" si="309"/>
        <v/>
      </c>
      <c r="N6536" s="24" t="str">
        <f t="shared" ref="N6536:N6599" si="311">IF(B6536="","",IF($M6536&lt;10/48,10/48,IF($M6536&gt;39/48,39/48,$M6536)))</f>
        <v/>
      </c>
      <c r="O6536" s="96" t="str">
        <f t="shared" si="310"/>
        <v/>
      </c>
    </row>
    <row r="6537" spans="13:15" x14ac:dyDescent="0.25">
      <c r="M6537" s="24" t="str">
        <f t="shared" si="309"/>
        <v/>
      </c>
      <c r="N6537" s="24" t="str">
        <f t="shared" si="311"/>
        <v/>
      </c>
      <c r="O6537" s="96" t="str">
        <f t="shared" si="310"/>
        <v/>
      </c>
    </row>
    <row r="6538" spans="13:15" x14ac:dyDescent="0.25">
      <c r="M6538" s="24" t="str">
        <f t="shared" si="309"/>
        <v/>
      </c>
      <c r="N6538" s="24" t="str">
        <f t="shared" si="311"/>
        <v/>
      </c>
      <c r="O6538" s="96" t="str">
        <f t="shared" si="310"/>
        <v/>
      </c>
    </row>
    <row r="6539" spans="13:15" x14ac:dyDescent="0.25">
      <c r="M6539" s="24" t="str">
        <f t="shared" si="309"/>
        <v/>
      </c>
      <c r="N6539" s="24" t="str">
        <f t="shared" si="311"/>
        <v/>
      </c>
      <c r="O6539" s="96" t="str">
        <f t="shared" si="310"/>
        <v/>
      </c>
    </row>
    <row r="6540" spans="13:15" x14ac:dyDescent="0.25">
      <c r="M6540" s="24" t="str">
        <f t="shared" si="309"/>
        <v/>
      </c>
      <c r="N6540" s="24" t="str">
        <f t="shared" si="311"/>
        <v/>
      </c>
      <c r="O6540" s="96" t="str">
        <f t="shared" si="310"/>
        <v/>
      </c>
    </row>
    <row r="6541" spans="13:15" x14ac:dyDescent="0.25">
      <c r="M6541" s="24" t="str">
        <f t="shared" si="309"/>
        <v/>
      </c>
      <c r="N6541" s="24" t="str">
        <f t="shared" si="311"/>
        <v/>
      </c>
      <c r="O6541" s="96" t="str">
        <f t="shared" si="310"/>
        <v/>
      </c>
    </row>
    <row r="6542" spans="13:15" x14ac:dyDescent="0.25">
      <c r="M6542" s="24" t="str">
        <f t="shared" si="309"/>
        <v/>
      </c>
      <c r="N6542" s="24" t="str">
        <f t="shared" si="311"/>
        <v/>
      </c>
      <c r="O6542" s="96" t="str">
        <f t="shared" si="310"/>
        <v/>
      </c>
    </row>
    <row r="6543" spans="13:15" x14ac:dyDescent="0.25">
      <c r="M6543" s="24" t="str">
        <f t="shared" si="309"/>
        <v/>
      </c>
      <c r="N6543" s="24" t="str">
        <f t="shared" si="311"/>
        <v/>
      </c>
      <c r="O6543" s="96" t="str">
        <f t="shared" si="310"/>
        <v/>
      </c>
    </row>
    <row r="6544" spans="13:15" x14ac:dyDescent="0.25">
      <c r="M6544" s="24" t="str">
        <f t="shared" si="309"/>
        <v/>
      </c>
      <c r="N6544" s="24" t="str">
        <f t="shared" si="311"/>
        <v/>
      </c>
      <c r="O6544" s="96" t="str">
        <f t="shared" si="310"/>
        <v/>
      </c>
    </row>
    <row r="6545" spans="13:15" x14ac:dyDescent="0.25">
      <c r="M6545" s="24" t="str">
        <f t="shared" si="309"/>
        <v/>
      </c>
      <c r="N6545" s="24" t="str">
        <f t="shared" si="311"/>
        <v/>
      </c>
      <c r="O6545" s="96" t="str">
        <f t="shared" si="310"/>
        <v/>
      </c>
    </row>
    <row r="6546" spans="13:15" x14ac:dyDescent="0.25">
      <c r="M6546" s="24" t="str">
        <f t="shared" si="309"/>
        <v/>
      </c>
      <c r="N6546" s="24" t="str">
        <f t="shared" si="311"/>
        <v/>
      </c>
      <c r="O6546" s="96" t="str">
        <f t="shared" si="310"/>
        <v/>
      </c>
    </row>
    <row r="6547" spans="13:15" x14ac:dyDescent="0.25">
      <c r="M6547" s="24" t="str">
        <f t="shared" si="309"/>
        <v/>
      </c>
      <c r="N6547" s="24" t="str">
        <f t="shared" si="311"/>
        <v/>
      </c>
      <c r="O6547" s="96" t="str">
        <f t="shared" si="310"/>
        <v/>
      </c>
    </row>
    <row r="6548" spans="13:15" x14ac:dyDescent="0.25">
      <c r="M6548" s="24" t="str">
        <f t="shared" si="309"/>
        <v/>
      </c>
      <c r="N6548" s="24" t="str">
        <f t="shared" si="311"/>
        <v/>
      </c>
      <c r="O6548" s="96" t="str">
        <f t="shared" si="310"/>
        <v/>
      </c>
    </row>
    <row r="6549" spans="13:15" x14ac:dyDescent="0.25">
      <c r="M6549" s="24" t="str">
        <f t="shared" si="309"/>
        <v/>
      </c>
      <c r="N6549" s="24" t="str">
        <f t="shared" si="311"/>
        <v/>
      </c>
      <c r="O6549" s="96" t="str">
        <f t="shared" si="310"/>
        <v/>
      </c>
    </row>
    <row r="6550" spans="13:15" x14ac:dyDescent="0.25">
      <c r="M6550" s="24" t="str">
        <f t="shared" si="309"/>
        <v/>
      </c>
      <c r="N6550" s="24" t="str">
        <f t="shared" si="311"/>
        <v/>
      </c>
      <c r="O6550" s="96" t="str">
        <f t="shared" si="310"/>
        <v/>
      </c>
    </row>
    <row r="6551" spans="13:15" x14ac:dyDescent="0.25">
      <c r="M6551" s="24" t="str">
        <f t="shared" si="309"/>
        <v/>
      </c>
      <c r="N6551" s="24" t="str">
        <f t="shared" si="311"/>
        <v/>
      </c>
      <c r="O6551" s="96" t="str">
        <f t="shared" si="310"/>
        <v/>
      </c>
    </row>
    <row r="6552" spans="13:15" x14ac:dyDescent="0.25">
      <c r="M6552" s="24" t="str">
        <f t="shared" si="309"/>
        <v/>
      </c>
      <c r="N6552" s="24" t="str">
        <f t="shared" si="311"/>
        <v/>
      </c>
      <c r="O6552" s="96" t="str">
        <f t="shared" si="310"/>
        <v/>
      </c>
    </row>
    <row r="6553" spans="13:15" x14ac:dyDescent="0.25">
      <c r="M6553" s="24" t="str">
        <f t="shared" si="309"/>
        <v/>
      </c>
      <c r="N6553" s="24" t="str">
        <f t="shared" si="311"/>
        <v/>
      </c>
      <c r="O6553" s="96" t="str">
        <f t="shared" si="310"/>
        <v/>
      </c>
    </row>
    <row r="6554" spans="13:15" x14ac:dyDescent="0.25">
      <c r="M6554" s="24" t="str">
        <f t="shared" si="309"/>
        <v/>
      </c>
      <c r="N6554" s="24" t="str">
        <f t="shared" si="311"/>
        <v/>
      </c>
      <c r="O6554" s="96" t="str">
        <f t="shared" si="310"/>
        <v/>
      </c>
    </row>
    <row r="6555" spans="13:15" x14ac:dyDescent="0.25">
      <c r="M6555" s="24" t="str">
        <f t="shared" si="309"/>
        <v/>
      </c>
      <c r="N6555" s="24" t="str">
        <f t="shared" si="311"/>
        <v/>
      </c>
      <c r="O6555" s="96" t="str">
        <f t="shared" si="310"/>
        <v/>
      </c>
    </row>
    <row r="6556" spans="13:15" x14ac:dyDescent="0.25">
      <c r="M6556" s="24" t="str">
        <f t="shared" si="309"/>
        <v/>
      </c>
      <c r="N6556" s="24" t="str">
        <f t="shared" si="311"/>
        <v/>
      </c>
      <c r="O6556" s="96" t="str">
        <f t="shared" si="310"/>
        <v/>
      </c>
    </row>
    <row r="6557" spans="13:15" x14ac:dyDescent="0.25">
      <c r="M6557" s="24" t="str">
        <f t="shared" si="309"/>
        <v/>
      </c>
      <c r="N6557" s="24" t="str">
        <f t="shared" si="311"/>
        <v/>
      </c>
      <c r="O6557" s="96" t="str">
        <f t="shared" si="310"/>
        <v/>
      </c>
    </row>
    <row r="6558" spans="13:15" x14ac:dyDescent="0.25">
      <c r="M6558" s="24" t="str">
        <f t="shared" si="309"/>
        <v/>
      </c>
      <c r="N6558" s="24" t="str">
        <f t="shared" si="311"/>
        <v/>
      </c>
      <c r="O6558" s="96" t="str">
        <f t="shared" si="310"/>
        <v/>
      </c>
    </row>
    <row r="6559" spans="13:15" x14ac:dyDescent="0.25">
      <c r="M6559" s="24" t="str">
        <f t="shared" si="309"/>
        <v/>
      </c>
      <c r="N6559" s="24" t="str">
        <f t="shared" si="311"/>
        <v/>
      </c>
      <c r="O6559" s="96" t="str">
        <f t="shared" si="310"/>
        <v/>
      </c>
    </row>
    <row r="6560" spans="13:15" x14ac:dyDescent="0.25">
      <c r="M6560" s="24" t="str">
        <f t="shared" si="309"/>
        <v/>
      </c>
      <c r="N6560" s="24" t="str">
        <f t="shared" si="311"/>
        <v/>
      </c>
      <c r="O6560" s="96" t="str">
        <f t="shared" si="310"/>
        <v/>
      </c>
    </row>
    <row r="6561" spans="13:15" x14ac:dyDescent="0.25">
      <c r="M6561" s="24" t="str">
        <f t="shared" si="309"/>
        <v/>
      </c>
      <c r="N6561" s="24" t="str">
        <f t="shared" si="311"/>
        <v/>
      </c>
      <c r="O6561" s="96" t="str">
        <f t="shared" si="310"/>
        <v/>
      </c>
    </row>
    <row r="6562" spans="13:15" x14ac:dyDescent="0.25">
      <c r="M6562" s="24" t="str">
        <f t="shared" si="309"/>
        <v/>
      </c>
      <c r="N6562" s="24" t="str">
        <f t="shared" si="311"/>
        <v/>
      </c>
      <c r="O6562" s="96" t="str">
        <f t="shared" si="310"/>
        <v/>
      </c>
    </row>
    <row r="6563" spans="13:15" x14ac:dyDescent="0.25">
      <c r="M6563" s="24" t="str">
        <f t="shared" si="309"/>
        <v/>
      </c>
      <c r="N6563" s="24" t="str">
        <f t="shared" si="311"/>
        <v/>
      </c>
      <c r="O6563" s="96" t="str">
        <f t="shared" si="310"/>
        <v/>
      </c>
    </row>
    <row r="6564" spans="13:15" x14ac:dyDescent="0.25">
      <c r="M6564" s="24" t="str">
        <f t="shared" si="309"/>
        <v/>
      </c>
      <c r="N6564" s="24" t="str">
        <f t="shared" si="311"/>
        <v/>
      </c>
      <c r="O6564" s="96" t="str">
        <f t="shared" si="310"/>
        <v/>
      </c>
    </row>
    <row r="6565" spans="13:15" x14ac:dyDescent="0.25">
      <c r="M6565" s="24" t="str">
        <f t="shared" si="309"/>
        <v/>
      </c>
      <c r="N6565" s="24" t="str">
        <f t="shared" si="311"/>
        <v/>
      </c>
      <c r="O6565" s="96" t="str">
        <f t="shared" si="310"/>
        <v/>
      </c>
    </row>
    <row r="6566" spans="13:15" x14ac:dyDescent="0.25">
      <c r="M6566" s="24" t="str">
        <f t="shared" si="309"/>
        <v/>
      </c>
      <c r="N6566" s="24" t="str">
        <f t="shared" si="311"/>
        <v/>
      </c>
      <c r="O6566" s="96" t="str">
        <f t="shared" si="310"/>
        <v/>
      </c>
    </row>
    <row r="6567" spans="13:15" x14ac:dyDescent="0.25">
      <c r="M6567" s="24" t="str">
        <f t="shared" si="309"/>
        <v/>
      </c>
      <c r="N6567" s="24" t="str">
        <f t="shared" si="311"/>
        <v/>
      </c>
      <c r="O6567" s="96" t="str">
        <f t="shared" si="310"/>
        <v/>
      </c>
    </row>
    <row r="6568" spans="13:15" x14ac:dyDescent="0.25">
      <c r="M6568" s="24" t="str">
        <f t="shared" si="309"/>
        <v/>
      </c>
      <c r="N6568" s="24" t="str">
        <f t="shared" si="311"/>
        <v/>
      </c>
      <c r="O6568" s="96" t="str">
        <f t="shared" si="310"/>
        <v/>
      </c>
    </row>
    <row r="6569" spans="13:15" x14ac:dyDescent="0.25">
      <c r="M6569" s="24" t="str">
        <f t="shared" si="309"/>
        <v/>
      </c>
      <c r="N6569" s="24" t="str">
        <f t="shared" si="311"/>
        <v/>
      </c>
      <c r="O6569" s="96" t="str">
        <f t="shared" si="310"/>
        <v/>
      </c>
    </row>
    <row r="6570" spans="13:15" x14ac:dyDescent="0.25">
      <c r="M6570" s="24" t="str">
        <f t="shared" si="309"/>
        <v/>
      </c>
      <c r="N6570" s="24" t="str">
        <f t="shared" si="311"/>
        <v/>
      </c>
      <c r="O6570" s="96" t="str">
        <f t="shared" si="310"/>
        <v/>
      </c>
    </row>
    <row r="6571" spans="13:15" x14ac:dyDescent="0.25">
      <c r="M6571" s="24" t="str">
        <f t="shared" si="309"/>
        <v/>
      </c>
      <c r="N6571" s="24" t="str">
        <f t="shared" si="311"/>
        <v/>
      </c>
      <c r="O6571" s="96" t="str">
        <f t="shared" si="310"/>
        <v/>
      </c>
    </row>
    <row r="6572" spans="13:15" x14ac:dyDescent="0.25">
      <c r="M6572" s="24" t="str">
        <f t="shared" si="309"/>
        <v/>
      </c>
      <c r="N6572" s="24" t="str">
        <f t="shared" si="311"/>
        <v/>
      </c>
      <c r="O6572" s="96" t="str">
        <f t="shared" si="310"/>
        <v/>
      </c>
    </row>
    <row r="6573" spans="13:15" x14ac:dyDescent="0.25">
      <c r="M6573" s="24" t="str">
        <f t="shared" si="309"/>
        <v/>
      </c>
      <c r="N6573" s="24" t="str">
        <f t="shared" si="311"/>
        <v/>
      </c>
      <c r="O6573" s="96" t="str">
        <f t="shared" si="310"/>
        <v/>
      </c>
    </row>
    <row r="6574" spans="13:15" x14ac:dyDescent="0.25">
      <c r="M6574" s="24" t="str">
        <f t="shared" si="309"/>
        <v/>
      </c>
      <c r="N6574" s="24" t="str">
        <f t="shared" si="311"/>
        <v/>
      </c>
      <c r="O6574" s="96" t="str">
        <f t="shared" si="310"/>
        <v/>
      </c>
    </row>
    <row r="6575" spans="13:15" x14ac:dyDescent="0.25">
      <c r="M6575" s="24" t="str">
        <f t="shared" si="309"/>
        <v/>
      </c>
      <c r="N6575" s="24" t="str">
        <f t="shared" si="311"/>
        <v/>
      </c>
      <c r="O6575" s="96" t="str">
        <f t="shared" si="310"/>
        <v/>
      </c>
    </row>
    <row r="6576" spans="13:15" x14ac:dyDescent="0.25">
      <c r="M6576" s="24" t="str">
        <f t="shared" si="309"/>
        <v/>
      </c>
      <c r="N6576" s="24" t="str">
        <f t="shared" si="311"/>
        <v/>
      </c>
      <c r="O6576" s="96" t="str">
        <f t="shared" si="310"/>
        <v/>
      </c>
    </row>
    <row r="6577" spans="13:15" x14ac:dyDescent="0.25">
      <c r="M6577" s="24" t="str">
        <f t="shared" si="309"/>
        <v/>
      </c>
      <c r="N6577" s="24" t="str">
        <f t="shared" si="311"/>
        <v/>
      </c>
      <c r="O6577" s="96" t="str">
        <f t="shared" si="310"/>
        <v/>
      </c>
    </row>
    <row r="6578" spans="13:15" x14ac:dyDescent="0.25">
      <c r="M6578" s="24" t="str">
        <f t="shared" si="309"/>
        <v/>
      </c>
      <c r="N6578" s="24" t="str">
        <f t="shared" si="311"/>
        <v/>
      </c>
      <c r="O6578" s="96" t="str">
        <f t="shared" si="310"/>
        <v/>
      </c>
    </row>
    <row r="6579" spans="13:15" x14ac:dyDescent="0.25">
      <c r="M6579" s="24" t="str">
        <f t="shared" si="309"/>
        <v/>
      </c>
      <c r="N6579" s="24" t="str">
        <f t="shared" si="311"/>
        <v/>
      </c>
      <c r="O6579" s="96" t="str">
        <f t="shared" si="310"/>
        <v/>
      </c>
    </row>
    <row r="6580" spans="13:15" x14ac:dyDescent="0.25">
      <c r="M6580" s="24" t="str">
        <f t="shared" si="309"/>
        <v/>
      </c>
      <c r="N6580" s="24" t="str">
        <f t="shared" si="311"/>
        <v/>
      </c>
      <c r="O6580" s="96" t="str">
        <f t="shared" si="310"/>
        <v/>
      </c>
    </row>
    <row r="6581" spans="13:15" x14ac:dyDescent="0.25">
      <c r="M6581" s="24" t="str">
        <f t="shared" si="309"/>
        <v/>
      </c>
      <c r="N6581" s="24" t="str">
        <f t="shared" si="311"/>
        <v/>
      </c>
      <c r="O6581" s="96" t="str">
        <f t="shared" si="310"/>
        <v/>
      </c>
    </row>
    <row r="6582" spans="13:15" x14ac:dyDescent="0.25">
      <c r="M6582" s="24" t="str">
        <f t="shared" si="309"/>
        <v/>
      </c>
      <c r="N6582" s="24" t="str">
        <f t="shared" si="311"/>
        <v/>
      </c>
      <c r="O6582" s="96" t="str">
        <f t="shared" si="310"/>
        <v/>
      </c>
    </row>
    <row r="6583" spans="13:15" x14ac:dyDescent="0.25">
      <c r="M6583" s="24" t="str">
        <f t="shared" si="309"/>
        <v/>
      </c>
      <c r="N6583" s="24" t="str">
        <f t="shared" si="311"/>
        <v/>
      </c>
      <c r="O6583" s="96" t="str">
        <f t="shared" si="310"/>
        <v/>
      </c>
    </row>
    <row r="6584" spans="13:15" x14ac:dyDescent="0.25">
      <c r="M6584" s="24" t="str">
        <f t="shared" si="309"/>
        <v/>
      </c>
      <c r="N6584" s="24" t="str">
        <f t="shared" si="311"/>
        <v/>
      </c>
      <c r="O6584" s="96" t="str">
        <f t="shared" si="310"/>
        <v/>
      </c>
    </row>
    <row r="6585" spans="13:15" x14ac:dyDescent="0.25">
      <c r="M6585" s="24" t="str">
        <f t="shared" si="309"/>
        <v/>
      </c>
      <c r="N6585" s="24" t="str">
        <f t="shared" si="311"/>
        <v/>
      </c>
      <c r="O6585" s="96" t="str">
        <f t="shared" si="310"/>
        <v/>
      </c>
    </row>
    <row r="6586" spans="13:15" x14ac:dyDescent="0.25">
      <c r="M6586" s="24" t="str">
        <f t="shared" si="309"/>
        <v/>
      </c>
      <c r="N6586" s="24" t="str">
        <f t="shared" si="311"/>
        <v/>
      </c>
      <c r="O6586" s="96" t="str">
        <f t="shared" si="310"/>
        <v/>
      </c>
    </row>
    <row r="6587" spans="13:15" x14ac:dyDescent="0.25">
      <c r="M6587" s="24" t="str">
        <f t="shared" si="309"/>
        <v/>
      </c>
      <c r="N6587" s="24" t="str">
        <f t="shared" si="311"/>
        <v/>
      </c>
      <c r="O6587" s="96" t="str">
        <f t="shared" si="310"/>
        <v/>
      </c>
    </row>
    <row r="6588" spans="13:15" x14ac:dyDescent="0.25">
      <c r="M6588" s="24" t="str">
        <f t="shared" si="309"/>
        <v/>
      </c>
      <c r="N6588" s="24" t="str">
        <f t="shared" si="311"/>
        <v/>
      </c>
      <c r="O6588" s="96" t="str">
        <f t="shared" si="310"/>
        <v/>
      </c>
    </row>
    <row r="6589" spans="13:15" x14ac:dyDescent="0.25">
      <c r="M6589" s="24" t="str">
        <f t="shared" si="309"/>
        <v/>
      </c>
      <c r="N6589" s="24" t="str">
        <f t="shared" si="311"/>
        <v/>
      </c>
      <c r="O6589" s="96" t="str">
        <f t="shared" si="310"/>
        <v/>
      </c>
    </row>
    <row r="6590" spans="13:15" x14ac:dyDescent="0.25">
      <c r="M6590" s="24" t="str">
        <f t="shared" si="309"/>
        <v/>
      </c>
      <c r="N6590" s="24" t="str">
        <f t="shared" si="311"/>
        <v/>
      </c>
      <c r="O6590" s="96" t="str">
        <f t="shared" si="310"/>
        <v/>
      </c>
    </row>
    <row r="6591" spans="13:15" x14ac:dyDescent="0.25">
      <c r="M6591" s="24" t="str">
        <f t="shared" si="309"/>
        <v/>
      </c>
      <c r="N6591" s="24" t="str">
        <f t="shared" si="311"/>
        <v/>
      </c>
      <c r="O6591" s="96" t="str">
        <f t="shared" si="310"/>
        <v/>
      </c>
    </row>
    <row r="6592" spans="13:15" x14ac:dyDescent="0.25">
      <c r="M6592" s="24" t="str">
        <f t="shared" si="309"/>
        <v/>
      </c>
      <c r="N6592" s="24" t="str">
        <f t="shared" si="311"/>
        <v/>
      </c>
      <c r="O6592" s="96" t="str">
        <f t="shared" si="310"/>
        <v/>
      </c>
    </row>
    <row r="6593" spans="13:15" x14ac:dyDescent="0.25">
      <c r="M6593" s="24" t="str">
        <f t="shared" ref="M6593:M6656" si="312">IF($B6593="","",_xlfn.NUMBERVALUE(LEFT($J6593,5)))</f>
        <v/>
      </c>
      <c r="N6593" s="24" t="str">
        <f t="shared" si="311"/>
        <v/>
      </c>
      <c r="O6593" s="96" t="str">
        <f t="shared" si="310"/>
        <v/>
      </c>
    </row>
    <row r="6594" spans="13:15" x14ac:dyDescent="0.25">
      <c r="M6594" s="24" t="str">
        <f t="shared" si="312"/>
        <v/>
      </c>
      <c r="N6594" s="24" t="str">
        <f t="shared" si="311"/>
        <v/>
      </c>
      <c r="O6594" s="96" t="str">
        <f t="shared" si="310"/>
        <v/>
      </c>
    </row>
    <row r="6595" spans="13:15" x14ac:dyDescent="0.25">
      <c r="M6595" s="24" t="str">
        <f t="shared" si="312"/>
        <v/>
      </c>
      <c r="N6595" s="24" t="str">
        <f t="shared" si="311"/>
        <v/>
      </c>
      <c r="O6595" s="96" t="str">
        <f t="shared" ref="O6595:O6658" si="313">IF($A6595="","",HOUR($N6595))</f>
        <v/>
      </c>
    </row>
    <row r="6596" spans="13:15" x14ac:dyDescent="0.25">
      <c r="M6596" s="24" t="str">
        <f t="shared" si="312"/>
        <v/>
      </c>
      <c r="N6596" s="24" t="str">
        <f t="shared" si="311"/>
        <v/>
      </c>
      <c r="O6596" s="96" t="str">
        <f t="shared" si="313"/>
        <v/>
      </c>
    </row>
    <row r="6597" spans="13:15" x14ac:dyDescent="0.25">
      <c r="M6597" s="24" t="str">
        <f t="shared" si="312"/>
        <v/>
      </c>
      <c r="N6597" s="24" t="str">
        <f t="shared" si="311"/>
        <v/>
      </c>
      <c r="O6597" s="96" t="str">
        <f t="shared" si="313"/>
        <v/>
      </c>
    </row>
    <row r="6598" spans="13:15" x14ac:dyDescent="0.25">
      <c r="M6598" s="24" t="str">
        <f t="shared" si="312"/>
        <v/>
      </c>
      <c r="N6598" s="24" t="str">
        <f t="shared" si="311"/>
        <v/>
      </c>
      <c r="O6598" s="96" t="str">
        <f t="shared" si="313"/>
        <v/>
      </c>
    </row>
    <row r="6599" spans="13:15" x14ac:dyDescent="0.25">
      <c r="M6599" s="24" t="str">
        <f t="shared" si="312"/>
        <v/>
      </c>
      <c r="N6599" s="24" t="str">
        <f t="shared" si="311"/>
        <v/>
      </c>
      <c r="O6599" s="96" t="str">
        <f t="shared" si="313"/>
        <v/>
      </c>
    </row>
    <row r="6600" spans="13:15" x14ac:dyDescent="0.25">
      <c r="M6600" s="24" t="str">
        <f t="shared" si="312"/>
        <v/>
      </c>
      <c r="N6600" s="24" t="str">
        <f t="shared" ref="N6600:N6663" si="314">IF(B6600="","",IF($M6600&lt;10/48,10/48,IF($M6600&gt;39/48,39/48,$M6600)))</f>
        <v/>
      </c>
      <c r="O6600" s="96" t="str">
        <f t="shared" si="313"/>
        <v/>
      </c>
    </row>
    <row r="6601" spans="13:15" x14ac:dyDescent="0.25">
      <c r="M6601" s="24" t="str">
        <f t="shared" si="312"/>
        <v/>
      </c>
      <c r="N6601" s="24" t="str">
        <f t="shared" si="314"/>
        <v/>
      </c>
      <c r="O6601" s="96" t="str">
        <f t="shared" si="313"/>
        <v/>
      </c>
    </row>
    <row r="6602" spans="13:15" x14ac:dyDescent="0.25">
      <c r="M6602" s="24" t="str">
        <f t="shared" si="312"/>
        <v/>
      </c>
      <c r="N6602" s="24" t="str">
        <f t="shared" si="314"/>
        <v/>
      </c>
      <c r="O6602" s="96" t="str">
        <f t="shared" si="313"/>
        <v/>
      </c>
    </row>
    <row r="6603" spans="13:15" x14ac:dyDescent="0.25">
      <c r="M6603" s="24" t="str">
        <f t="shared" si="312"/>
        <v/>
      </c>
      <c r="N6603" s="24" t="str">
        <f t="shared" si="314"/>
        <v/>
      </c>
      <c r="O6603" s="96" t="str">
        <f t="shared" si="313"/>
        <v/>
      </c>
    </row>
    <row r="6604" spans="13:15" x14ac:dyDescent="0.25">
      <c r="M6604" s="24" t="str">
        <f t="shared" si="312"/>
        <v/>
      </c>
      <c r="N6604" s="24" t="str">
        <f t="shared" si="314"/>
        <v/>
      </c>
      <c r="O6604" s="96" t="str">
        <f t="shared" si="313"/>
        <v/>
      </c>
    </row>
    <row r="6605" spans="13:15" x14ac:dyDescent="0.25">
      <c r="M6605" s="24" t="str">
        <f t="shared" si="312"/>
        <v/>
      </c>
      <c r="N6605" s="24" t="str">
        <f t="shared" si="314"/>
        <v/>
      </c>
      <c r="O6605" s="96" t="str">
        <f t="shared" si="313"/>
        <v/>
      </c>
    </row>
    <row r="6606" spans="13:15" x14ac:dyDescent="0.25">
      <c r="M6606" s="24" t="str">
        <f t="shared" si="312"/>
        <v/>
      </c>
      <c r="N6606" s="24" t="str">
        <f t="shared" si="314"/>
        <v/>
      </c>
      <c r="O6606" s="96" t="str">
        <f t="shared" si="313"/>
        <v/>
      </c>
    </row>
    <row r="6607" spans="13:15" x14ac:dyDescent="0.25">
      <c r="M6607" s="24" t="str">
        <f t="shared" si="312"/>
        <v/>
      </c>
      <c r="N6607" s="24" t="str">
        <f t="shared" si="314"/>
        <v/>
      </c>
      <c r="O6607" s="96" t="str">
        <f t="shared" si="313"/>
        <v/>
      </c>
    </row>
    <row r="6608" spans="13:15" x14ac:dyDescent="0.25">
      <c r="M6608" s="24" t="str">
        <f t="shared" si="312"/>
        <v/>
      </c>
      <c r="N6608" s="24" t="str">
        <f t="shared" si="314"/>
        <v/>
      </c>
      <c r="O6608" s="96" t="str">
        <f t="shared" si="313"/>
        <v/>
      </c>
    </row>
    <row r="6609" spans="13:15" x14ac:dyDescent="0.25">
      <c r="M6609" s="24" t="str">
        <f t="shared" si="312"/>
        <v/>
      </c>
      <c r="N6609" s="24" t="str">
        <f t="shared" si="314"/>
        <v/>
      </c>
      <c r="O6609" s="96" t="str">
        <f t="shared" si="313"/>
        <v/>
      </c>
    </row>
    <row r="6610" spans="13:15" x14ac:dyDescent="0.25">
      <c r="M6610" s="24" t="str">
        <f t="shared" si="312"/>
        <v/>
      </c>
      <c r="N6610" s="24" t="str">
        <f t="shared" si="314"/>
        <v/>
      </c>
      <c r="O6610" s="96" t="str">
        <f t="shared" si="313"/>
        <v/>
      </c>
    </row>
    <row r="6611" spans="13:15" x14ac:dyDescent="0.25">
      <c r="M6611" s="24" t="str">
        <f t="shared" si="312"/>
        <v/>
      </c>
      <c r="N6611" s="24" t="str">
        <f t="shared" si="314"/>
        <v/>
      </c>
      <c r="O6611" s="96" t="str">
        <f t="shared" si="313"/>
        <v/>
      </c>
    </row>
    <row r="6612" spans="13:15" x14ac:dyDescent="0.25">
      <c r="M6612" s="24" t="str">
        <f t="shared" si="312"/>
        <v/>
      </c>
      <c r="N6612" s="24" t="str">
        <f t="shared" si="314"/>
        <v/>
      </c>
      <c r="O6612" s="96" t="str">
        <f t="shared" si="313"/>
        <v/>
      </c>
    </row>
    <row r="6613" spans="13:15" x14ac:dyDescent="0.25">
      <c r="M6613" s="24" t="str">
        <f t="shared" si="312"/>
        <v/>
      </c>
      <c r="N6613" s="24" t="str">
        <f t="shared" si="314"/>
        <v/>
      </c>
      <c r="O6613" s="96" t="str">
        <f t="shared" si="313"/>
        <v/>
      </c>
    </row>
    <row r="6614" spans="13:15" x14ac:dyDescent="0.25">
      <c r="M6614" s="24" t="str">
        <f t="shared" si="312"/>
        <v/>
      </c>
      <c r="N6614" s="24" t="str">
        <f t="shared" si="314"/>
        <v/>
      </c>
      <c r="O6614" s="96" t="str">
        <f t="shared" si="313"/>
        <v/>
      </c>
    </row>
    <row r="6615" spans="13:15" x14ac:dyDescent="0.25">
      <c r="M6615" s="24" t="str">
        <f t="shared" si="312"/>
        <v/>
      </c>
      <c r="N6615" s="24" t="str">
        <f t="shared" si="314"/>
        <v/>
      </c>
      <c r="O6615" s="96" t="str">
        <f t="shared" si="313"/>
        <v/>
      </c>
    </row>
    <row r="6616" spans="13:15" x14ac:dyDescent="0.25">
      <c r="M6616" s="24" t="str">
        <f t="shared" si="312"/>
        <v/>
      </c>
      <c r="N6616" s="24" t="str">
        <f t="shared" si="314"/>
        <v/>
      </c>
      <c r="O6616" s="96" t="str">
        <f t="shared" si="313"/>
        <v/>
      </c>
    </row>
    <row r="6617" spans="13:15" x14ac:dyDescent="0.25">
      <c r="M6617" s="24" t="str">
        <f t="shared" si="312"/>
        <v/>
      </c>
      <c r="N6617" s="24" t="str">
        <f t="shared" si="314"/>
        <v/>
      </c>
      <c r="O6617" s="96" t="str">
        <f t="shared" si="313"/>
        <v/>
      </c>
    </row>
    <row r="6618" spans="13:15" x14ac:dyDescent="0.25">
      <c r="M6618" s="24" t="str">
        <f t="shared" si="312"/>
        <v/>
      </c>
      <c r="N6618" s="24" t="str">
        <f t="shared" si="314"/>
        <v/>
      </c>
      <c r="O6618" s="96" t="str">
        <f t="shared" si="313"/>
        <v/>
      </c>
    </row>
    <row r="6619" spans="13:15" x14ac:dyDescent="0.25">
      <c r="M6619" s="24" t="str">
        <f t="shared" si="312"/>
        <v/>
      </c>
      <c r="N6619" s="24" t="str">
        <f t="shared" si="314"/>
        <v/>
      </c>
      <c r="O6619" s="96" t="str">
        <f t="shared" si="313"/>
        <v/>
      </c>
    </row>
    <row r="6620" spans="13:15" x14ac:dyDescent="0.25">
      <c r="M6620" s="24" t="str">
        <f t="shared" si="312"/>
        <v/>
      </c>
      <c r="N6620" s="24" t="str">
        <f t="shared" si="314"/>
        <v/>
      </c>
      <c r="O6620" s="96" t="str">
        <f t="shared" si="313"/>
        <v/>
      </c>
    </row>
    <row r="6621" spans="13:15" x14ac:dyDescent="0.25">
      <c r="M6621" s="24" t="str">
        <f t="shared" si="312"/>
        <v/>
      </c>
      <c r="N6621" s="24" t="str">
        <f t="shared" si="314"/>
        <v/>
      </c>
      <c r="O6621" s="96" t="str">
        <f t="shared" si="313"/>
        <v/>
      </c>
    </row>
    <row r="6622" spans="13:15" x14ac:dyDescent="0.25">
      <c r="M6622" s="24" t="str">
        <f t="shared" si="312"/>
        <v/>
      </c>
      <c r="N6622" s="24" t="str">
        <f t="shared" si="314"/>
        <v/>
      </c>
      <c r="O6622" s="96" t="str">
        <f t="shared" si="313"/>
        <v/>
      </c>
    </row>
    <row r="6623" spans="13:15" x14ac:dyDescent="0.25">
      <c r="M6623" s="24" t="str">
        <f t="shared" si="312"/>
        <v/>
      </c>
      <c r="N6623" s="24" t="str">
        <f t="shared" si="314"/>
        <v/>
      </c>
      <c r="O6623" s="96" t="str">
        <f t="shared" si="313"/>
        <v/>
      </c>
    </row>
    <row r="6624" spans="13:15" x14ac:dyDescent="0.25">
      <c r="M6624" s="24" t="str">
        <f t="shared" si="312"/>
        <v/>
      </c>
      <c r="N6624" s="24" t="str">
        <f t="shared" si="314"/>
        <v/>
      </c>
      <c r="O6624" s="96" t="str">
        <f t="shared" si="313"/>
        <v/>
      </c>
    </row>
    <row r="6625" spans="13:15" x14ac:dyDescent="0.25">
      <c r="M6625" s="24" t="str">
        <f t="shared" si="312"/>
        <v/>
      </c>
      <c r="N6625" s="24" t="str">
        <f t="shared" si="314"/>
        <v/>
      </c>
      <c r="O6625" s="96" t="str">
        <f t="shared" si="313"/>
        <v/>
      </c>
    </row>
    <row r="6626" spans="13:15" x14ac:dyDescent="0.25">
      <c r="M6626" s="24" t="str">
        <f t="shared" si="312"/>
        <v/>
      </c>
      <c r="N6626" s="24" t="str">
        <f t="shared" si="314"/>
        <v/>
      </c>
      <c r="O6626" s="96" t="str">
        <f t="shared" si="313"/>
        <v/>
      </c>
    </row>
    <row r="6627" spans="13:15" x14ac:dyDescent="0.25">
      <c r="M6627" s="24" t="str">
        <f t="shared" si="312"/>
        <v/>
      </c>
      <c r="N6627" s="24" t="str">
        <f t="shared" si="314"/>
        <v/>
      </c>
      <c r="O6627" s="96" t="str">
        <f t="shared" si="313"/>
        <v/>
      </c>
    </row>
    <row r="6628" spans="13:15" x14ac:dyDescent="0.25">
      <c r="M6628" s="24" t="str">
        <f t="shared" si="312"/>
        <v/>
      </c>
      <c r="N6628" s="24" t="str">
        <f t="shared" si="314"/>
        <v/>
      </c>
      <c r="O6628" s="96" t="str">
        <f t="shared" si="313"/>
        <v/>
      </c>
    </row>
    <row r="6629" spans="13:15" x14ac:dyDescent="0.25">
      <c r="M6629" s="24" t="str">
        <f t="shared" si="312"/>
        <v/>
      </c>
      <c r="N6629" s="24" t="str">
        <f t="shared" si="314"/>
        <v/>
      </c>
      <c r="O6629" s="96" t="str">
        <f t="shared" si="313"/>
        <v/>
      </c>
    </row>
    <row r="6630" spans="13:15" x14ac:dyDescent="0.25">
      <c r="M6630" s="24" t="str">
        <f t="shared" si="312"/>
        <v/>
      </c>
      <c r="N6630" s="24" t="str">
        <f t="shared" si="314"/>
        <v/>
      </c>
      <c r="O6630" s="96" t="str">
        <f t="shared" si="313"/>
        <v/>
      </c>
    </row>
    <row r="6631" spans="13:15" x14ac:dyDescent="0.25">
      <c r="M6631" s="24" t="str">
        <f t="shared" si="312"/>
        <v/>
      </c>
      <c r="N6631" s="24" t="str">
        <f t="shared" si="314"/>
        <v/>
      </c>
      <c r="O6631" s="96" t="str">
        <f t="shared" si="313"/>
        <v/>
      </c>
    </row>
    <row r="6632" spans="13:15" x14ac:dyDescent="0.25">
      <c r="M6632" s="24" t="str">
        <f t="shared" si="312"/>
        <v/>
      </c>
      <c r="N6632" s="24" t="str">
        <f t="shared" si="314"/>
        <v/>
      </c>
      <c r="O6632" s="96" t="str">
        <f t="shared" si="313"/>
        <v/>
      </c>
    </row>
    <row r="6633" spans="13:15" x14ac:dyDescent="0.25">
      <c r="M6633" s="24" t="str">
        <f t="shared" si="312"/>
        <v/>
      </c>
      <c r="N6633" s="24" t="str">
        <f t="shared" si="314"/>
        <v/>
      </c>
      <c r="O6633" s="96" t="str">
        <f t="shared" si="313"/>
        <v/>
      </c>
    </row>
    <row r="6634" spans="13:15" x14ac:dyDescent="0.25">
      <c r="M6634" s="24" t="str">
        <f t="shared" si="312"/>
        <v/>
      </c>
      <c r="N6634" s="24" t="str">
        <f t="shared" si="314"/>
        <v/>
      </c>
      <c r="O6634" s="96" t="str">
        <f t="shared" si="313"/>
        <v/>
      </c>
    </row>
    <row r="6635" spans="13:15" x14ac:dyDescent="0.25">
      <c r="M6635" s="24" t="str">
        <f t="shared" si="312"/>
        <v/>
      </c>
      <c r="N6635" s="24" t="str">
        <f t="shared" si="314"/>
        <v/>
      </c>
      <c r="O6635" s="96" t="str">
        <f t="shared" si="313"/>
        <v/>
      </c>
    </row>
    <row r="6636" spans="13:15" x14ac:dyDescent="0.25">
      <c r="M6636" s="24" t="str">
        <f t="shared" si="312"/>
        <v/>
      </c>
      <c r="N6636" s="24" t="str">
        <f t="shared" si="314"/>
        <v/>
      </c>
      <c r="O6636" s="96" t="str">
        <f t="shared" si="313"/>
        <v/>
      </c>
    </row>
    <row r="6637" spans="13:15" x14ac:dyDescent="0.25">
      <c r="M6637" s="24" t="str">
        <f t="shared" si="312"/>
        <v/>
      </c>
      <c r="N6637" s="24" t="str">
        <f t="shared" si="314"/>
        <v/>
      </c>
      <c r="O6637" s="96" t="str">
        <f t="shared" si="313"/>
        <v/>
      </c>
    </row>
    <row r="6638" spans="13:15" x14ac:dyDescent="0.25">
      <c r="M6638" s="24" t="str">
        <f t="shared" si="312"/>
        <v/>
      </c>
      <c r="N6638" s="24" t="str">
        <f t="shared" si="314"/>
        <v/>
      </c>
      <c r="O6638" s="96" t="str">
        <f t="shared" si="313"/>
        <v/>
      </c>
    </row>
    <row r="6639" spans="13:15" x14ac:dyDescent="0.25">
      <c r="M6639" s="24" t="str">
        <f t="shared" si="312"/>
        <v/>
      </c>
      <c r="N6639" s="24" t="str">
        <f t="shared" si="314"/>
        <v/>
      </c>
      <c r="O6639" s="96" t="str">
        <f t="shared" si="313"/>
        <v/>
      </c>
    </row>
    <row r="6640" spans="13:15" x14ac:dyDescent="0.25">
      <c r="M6640" s="24" t="str">
        <f t="shared" si="312"/>
        <v/>
      </c>
      <c r="N6640" s="24" t="str">
        <f t="shared" si="314"/>
        <v/>
      </c>
      <c r="O6640" s="96" t="str">
        <f t="shared" si="313"/>
        <v/>
      </c>
    </row>
    <row r="6641" spans="13:15" x14ac:dyDescent="0.25">
      <c r="M6641" s="24" t="str">
        <f t="shared" si="312"/>
        <v/>
      </c>
      <c r="N6641" s="24" t="str">
        <f t="shared" si="314"/>
        <v/>
      </c>
      <c r="O6641" s="96" t="str">
        <f t="shared" si="313"/>
        <v/>
      </c>
    </row>
    <row r="6642" spans="13:15" x14ac:dyDescent="0.25">
      <c r="M6642" s="24" t="str">
        <f t="shared" si="312"/>
        <v/>
      </c>
      <c r="N6642" s="24" t="str">
        <f t="shared" si="314"/>
        <v/>
      </c>
      <c r="O6642" s="96" t="str">
        <f t="shared" si="313"/>
        <v/>
      </c>
    </row>
    <row r="6643" spans="13:15" x14ac:dyDescent="0.25">
      <c r="M6643" s="24" t="str">
        <f t="shared" si="312"/>
        <v/>
      </c>
      <c r="N6643" s="24" t="str">
        <f t="shared" si="314"/>
        <v/>
      </c>
      <c r="O6643" s="96" t="str">
        <f t="shared" si="313"/>
        <v/>
      </c>
    </row>
    <row r="6644" spans="13:15" x14ac:dyDescent="0.25">
      <c r="M6644" s="24" t="str">
        <f t="shared" si="312"/>
        <v/>
      </c>
      <c r="N6644" s="24" t="str">
        <f t="shared" si="314"/>
        <v/>
      </c>
      <c r="O6644" s="96" t="str">
        <f t="shared" si="313"/>
        <v/>
      </c>
    </row>
    <row r="6645" spans="13:15" x14ac:dyDescent="0.25">
      <c r="M6645" s="24" t="str">
        <f t="shared" si="312"/>
        <v/>
      </c>
      <c r="N6645" s="24" t="str">
        <f t="shared" si="314"/>
        <v/>
      </c>
      <c r="O6645" s="96" t="str">
        <f t="shared" si="313"/>
        <v/>
      </c>
    </row>
    <row r="6646" spans="13:15" x14ac:dyDescent="0.25">
      <c r="M6646" s="24" t="str">
        <f t="shared" si="312"/>
        <v/>
      </c>
      <c r="N6646" s="24" t="str">
        <f t="shared" si="314"/>
        <v/>
      </c>
      <c r="O6646" s="96" t="str">
        <f t="shared" si="313"/>
        <v/>
      </c>
    </row>
    <row r="6647" spans="13:15" x14ac:dyDescent="0.25">
      <c r="M6647" s="24" t="str">
        <f t="shared" si="312"/>
        <v/>
      </c>
      <c r="N6647" s="24" t="str">
        <f t="shared" si="314"/>
        <v/>
      </c>
      <c r="O6647" s="96" t="str">
        <f t="shared" si="313"/>
        <v/>
      </c>
    </row>
    <row r="6648" spans="13:15" x14ac:dyDescent="0.25">
      <c r="M6648" s="24" t="str">
        <f t="shared" si="312"/>
        <v/>
      </c>
      <c r="N6648" s="24" t="str">
        <f t="shared" si="314"/>
        <v/>
      </c>
      <c r="O6648" s="96" t="str">
        <f t="shared" si="313"/>
        <v/>
      </c>
    </row>
    <row r="6649" spans="13:15" x14ac:dyDescent="0.25">
      <c r="M6649" s="24" t="str">
        <f t="shared" si="312"/>
        <v/>
      </c>
      <c r="N6649" s="24" t="str">
        <f t="shared" si="314"/>
        <v/>
      </c>
      <c r="O6649" s="96" t="str">
        <f t="shared" si="313"/>
        <v/>
      </c>
    </row>
    <row r="6650" spans="13:15" x14ac:dyDescent="0.25">
      <c r="M6650" s="24" t="str">
        <f t="shared" si="312"/>
        <v/>
      </c>
      <c r="N6650" s="24" t="str">
        <f t="shared" si="314"/>
        <v/>
      </c>
      <c r="O6650" s="96" t="str">
        <f t="shared" si="313"/>
        <v/>
      </c>
    </row>
    <row r="6651" spans="13:15" x14ac:dyDescent="0.25">
      <c r="M6651" s="24" t="str">
        <f t="shared" si="312"/>
        <v/>
      </c>
      <c r="N6651" s="24" t="str">
        <f t="shared" si="314"/>
        <v/>
      </c>
      <c r="O6651" s="96" t="str">
        <f t="shared" si="313"/>
        <v/>
      </c>
    </row>
    <row r="6652" spans="13:15" x14ac:dyDescent="0.25">
      <c r="M6652" s="24" t="str">
        <f t="shared" si="312"/>
        <v/>
      </c>
      <c r="N6652" s="24" t="str">
        <f t="shared" si="314"/>
        <v/>
      </c>
      <c r="O6652" s="96" t="str">
        <f t="shared" si="313"/>
        <v/>
      </c>
    </row>
    <row r="6653" spans="13:15" x14ac:dyDescent="0.25">
      <c r="M6653" s="24" t="str">
        <f t="shared" si="312"/>
        <v/>
      </c>
      <c r="N6653" s="24" t="str">
        <f t="shared" si="314"/>
        <v/>
      </c>
      <c r="O6653" s="96" t="str">
        <f t="shared" si="313"/>
        <v/>
      </c>
    </row>
    <row r="6654" spans="13:15" x14ac:dyDescent="0.25">
      <c r="M6654" s="24" t="str">
        <f t="shared" si="312"/>
        <v/>
      </c>
      <c r="N6654" s="24" t="str">
        <f t="shared" si="314"/>
        <v/>
      </c>
      <c r="O6654" s="96" t="str">
        <f t="shared" si="313"/>
        <v/>
      </c>
    </row>
    <row r="6655" spans="13:15" x14ac:dyDescent="0.25">
      <c r="M6655" s="24" t="str">
        <f t="shared" si="312"/>
        <v/>
      </c>
      <c r="N6655" s="24" t="str">
        <f t="shared" si="314"/>
        <v/>
      </c>
      <c r="O6655" s="96" t="str">
        <f t="shared" si="313"/>
        <v/>
      </c>
    </row>
    <row r="6656" spans="13:15" x14ac:dyDescent="0.25">
      <c r="M6656" s="24" t="str">
        <f t="shared" si="312"/>
        <v/>
      </c>
      <c r="N6656" s="24" t="str">
        <f t="shared" si="314"/>
        <v/>
      </c>
      <c r="O6656" s="96" t="str">
        <f t="shared" si="313"/>
        <v/>
      </c>
    </row>
    <row r="6657" spans="13:15" x14ac:dyDescent="0.25">
      <c r="M6657" s="24" t="str">
        <f t="shared" ref="M6657:M6720" si="315">IF($B6657="","",_xlfn.NUMBERVALUE(LEFT($J6657,5)))</f>
        <v/>
      </c>
      <c r="N6657" s="24" t="str">
        <f t="shared" si="314"/>
        <v/>
      </c>
      <c r="O6657" s="96" t="str">
        <f t="shared" si="313"/>
        <v/>
      </c>
    </row>
    <row r="6658" spans="13:15" x14ac:dyDescent="0.25">
      <c r="M6658" s="24" t="str">
        <f t="shared" si="315"/>
        <v/>
      </c>
      <c r="N6658" s="24" t="str">
        <f t="shared" si="314"/>
        <v/>
      </c>
      <c r="O6658" s="96" t="str">
        <f t="shared" si="313"/>
        <v/>
      </c>
    </row>
    <row r="6659" spans="13:15" x14ac:dyDescent="0.25">
      <c r="M6659" s="24" t="str">
        <f t="shared" si="315"/>
        <v/>
      </c>
      <c r="N6659" s="24" t="str">
        <f t="shared" si="314"/>
        <v/>
      </c>
      <c r="O6659" s="96" t="str">
        <f t="shared" ref="O6659:O6722" si="316">IF($A6659="","",HOUR($N6659))</f>
        <v/>
      </c>
    </row>
    <row r="6660" spans="13:15" x14ac:dyDescent="0.25">
      <c r="M6660" s="24" t="str">
        <f t="shared" si="315"/>
        <v/>
      </c>
      <c r="N6660" s="24" t="str">
        <f t="shared" si="314"/>
        <v/>
      </c>
      <c r="O6660" s="96" t="str">
        <f t="shared" si="316"/>
        <v/>
      </c>
    </row>
    <row r="6661" spans="13:15" x14ac:dyDescent="0.25">
      <c r="M6661" s="24" t="str">
        <f t="shared" si="315"/>
        <v/>
      </c>
      <c r="N6661" s="24" t="str">
        <f t="shared" si="314"/>
        <v/>
      </c>
      <c r="O6661" s="96" t="str">
        <f t="shared" si="316"/>
        <v/>
      </c>
    </row>
    <row r="6662" spans="13:15" x14ac:dyDescent="0.25">
      <c r="M6662" s="24" t="str">
        <f t="shared" si="315"/>
        <v/>
      </c>
      <c r="N6662" s="24" t="str">
        <f t="shared" si="314"/>
        <v/>
      </c>
      <c r="O6662" s="96" t="str">
        <f t="shared" si="316"/>
        <v/>
      </c>
    </row>
    <row r="6663" spans="13:15" x14ac:dyDescent="0.25">
      <c r="M6663" s="24" t="str">
        <f t="shared" si="315"/>
        <v/>
      </c>
      <c r="N6663" s="24" t="str">
        <f t="shared" si="314"/>
        <v/>
      </c>
      <c r="O6663" s="96" t="str">
        <f t="shared" si="316"/>
        <v/>
      </c>
    </row>
    <row r="6664" spans="13:15" x14ac:dyDescent="0.25">
      <c r="M6664" s="24" t="str">
        <f t="shared" si="315"/>
        <v/>
      </c>
      <c r="N6664" s="24" t="str">
        <f t="shared" ref="N6664:N6727" si="317">IF(B6664="","",IF($M6664&lt;10/48,10/48,IF($M6664&gt;39/48,39/48,$M6664)))</f>
        <v/>
      </c>
      <c r="O6664" s="96" t="str">
        <f t="shared" si="316"/>
        <v/>
      </c>
    </row>
    <row r="6665" spans="13:15" x14ac:dyDescent="0.25">
      <c r="M6665" s="24" t="str">
        <f t="shared" si="315"/>
        <v/>
      </c>
      <c r="N6665" s="24" t="str">
        <f t="shared" si="317"/>
        <v/>
      </c>
      <c r="O6665" s="96" t="str">
        <f t="shared" si="316"/>
        <v/>
      </c>
    </row>
    <row r="6666" spans="13:15" x14ac:dyDescent="0.25">
      <c r="M6666" s="24" t="str">
        <f t="shared" si="315"/>
        <v/>
      </c>
      <c r="N6666" s="24" t="str">
        <f t="shared" si="317"/>
        <v/>
      </c>
      <c r="O6666" s="96" t="str">
        <f t="shared" si="316"/>
        <v/>
      </c>
    </row>
    <row r="6667" spans="13:15" x14ac:dyDescent="0.25">
      <c r="M6667" s="24" t="str">
        <f t="shared" si="315"/>
        <v/>
      </c>
      <c r="N6667" s="24" t="str">
        <f t="shared" si="317"/>
        <v/>
      </c>
      <c r="O6667" s="96" t="str">
        <f t="shared" si="316"/>
        <v/>
      </c>
    </row>
    <row r="6668" spans="13:15" x14ac:dyDescent="0.25">
      <c r="M6668" s="24" t="str">
        <f t="shared" si="315"/>
        <v/>
      </c>
      <c r="N6668" s="24" t="str">
        <f t="shared" si="317"/>
        <v/>
      </c>
      <c r="O6668" s="96" t="str">
        <f t="shared" si="316"/>
        <v/>
      </c>
    </row>
    <row r="6669" spans="13:15" x14ac:dyDescent="0.25">
      <c r="M6669" s="24" t="str">
        <f t="shared" si="315"/>
        <v/>
      </c>
      <c r="N6669" s="24" t="str">
        <f t="shared" si="317"/>
        <v/>
      </c>
      <c r="O6669" s="96" t="str">
        <f t="shared" si="316"/>
        <v/>
      </c>
    </row>
    <row r="6670" spans="13:15" x14ac:dyDescent="0.25">
      <c r="M6670" s="24" t="str">
        <f t="shared" si="315"/>
        <v/>
      </c>
      <c r="N6670" s="24" t="str">
        <f t="shared" si="317"/>
        <v/>
      </c>
      <c r="O6670" s="96" t="str">
        <f t="shared" si="316"/>
        <v/>
      </c>
    </row>
    <row r="6671" spans="13:15" x14ac:dyDescent="0.25">
      <c r="M6671" s="24" t="str">
        <f t="shared" si="315"/>
        <v/>
      </c>
      <c r="N6671" s="24" t="str">
        <f t="shared" si="317"/>
        <v/>
      </c>
      <c r="O6671" s="96" t="str">
        <f t="shared" si="316"/>
        <v/>
      </c>
    </row>
    <row r="6672" spans="13:15" x14ac:dyDescent="0.25">
      <c r="M6672" s="24" t="str">
        <f t="shared" si="315"/>
        <v/>
      </c>
      <c r="N6672" s="24" t="str">
        <f t="shared" si="317"/>
        <v/>
      </c>
      <c r="O6672" s="96" t="str">
        <f t="shared" si="316"/>
        <v/>
      </c>
    </row>
    <row r="6673" spans="13:15" x14ac:dyDescent="0.25">
      <c r="M6673" s="24" t="str">
        <f t="shared" si="315"/>
        <v/>
      </c>
      <c r="N6673" s="24" t="str">
        <f t="shared" si="317"/>
        <v/>
      </c>
      <c r="O6673" s="96" t="str">
        <f t="shared" si="316"/>
        <v/>
      </c>
    </row>
    <row r="6674" spans="13:15" x14ac:dyDescent="0.25">
      <c r="M6674" s="24" t="str">
        <f t="shared" si="315"/>
        <v/>
      </c>
      <c r="N6674" s="24" t="str">
        <f t="shared" si="317"/>
        <v/>
      </c>
      <c r="O6674" s="96" t="str">
        <f t="shared" si="316"/>
        <v/>
      </c>
    </row>
    <row r="6675" spans="13:15" x14ac:dyDescent="0.25">
      <c r="M6675" s="24" t="str">
        <f t="shared" si="315"/>
        <v/>
      </c>
      <c r="N6675" s="24" t="str">
        <f t="shared" si="317"/>
        <v/>
      </c>
      <c r="O6675" s="96" t="str">
        <f t="shared" si="316"/>
        <v/>
      </c>
    </row>
    <row r="6676" spans="13:15" x14ac:dyDescent="0.25">
      <c r="M6676" s="24" t="str">
        <f t="shared" si="315"/>
        <v/>
      </c>
      <c r="N6676" s="24" t="str">
        <f t="shared" si="317"/>
        <v/>
      </c>
      <c r="O6676" s="96" t="str">
        <f t="shared" si="316"/>
        <v/>
      </c>
    </row>
    <row r="6677" spans="13:15" x14ac:dyDescent="0.25">
      <c r="M6677" s="24" t="str">
        <f t="shared" si="315"/>
        <v/>
      </c>
      <c r="N6677" s="24" t="str">
        <f t="shared" si="317"/>
        <v/>
      </c>
      <c r="O6677" s="96" t="str">
        <f t="shared" si="316"/>
        <v/>
      </c>
    </row>
    <row r="6678" spans="13:15" x14ac:dyDescent="0.25">
      <c r="M6678" s="24" t="str">
        <f t="shared" si="315"/>
        <v/>
      </c>
      <c r="N6678" s="24" t="str">
        <f t="shared" si="317"/>
        <v/>
      </c>
      <c r="O6678" s="96" t="str">
        <f t="shared" si="316"/>
        <v/>
      </c>
    </row>
    <row r="6679" spans="13:15" x14ac:dyDescent="0.25">
      <c r="M6679" s="24" t="str">
        <f t="shared" si="315"/>
        <v/>
      </c>
      <c r="N6679" s="24" t="str">
        <f t="shared" si="317"/>
        <v/>
      </c>
      <c r="O6679" s="96" t="str">
        <f t="shared" si="316"/>
        <v/>
      </c>
    </row>
    <row r="6680" spans="13:15" x14ac:dyDescent="0.25">
      <c r="M6680" s="24" t="str">
        <f t="shared" si="315"/>
        <v/>
      </c>
      <c r="N6680" s="24" t="str">
        <f t="shared" si="317"/>
        <v/>
      </c>
      <c r="O6680" s="96" t="str">
        <f t="shared" si="316"/>
        <v/>
      </c>
    </row>
    <row r="6681" spans="13:15" x14ac:dyDescent="0.25">
      <c r="M6681" s="24" t="str">
        <f t="shared" si="315"/>
        <v/>
      </c>
      <c r="N6681" s="24" t="str">
        <f t="shared" si="317"/>
        <v/>
      </c>
      <c r="O6681" s="96" t="str">
        <f t="shared" si="316"/>
        <v/>
      </c>
    </row>
    <row r="6682" spans="13:15" x14ac:dyDescent="0.25">
      <c r="M6682" s="24" t="str">
        <f t="shared" si="315"/>
        <v/>
      </c>
      <c r="N6682" s="24" t="str">
        <f t="shared" si="317"/>
        <v/>
      </c>
      <c r="O6682" s="96" t="str">
        <f t="shared" si="316"/>
        <v/>
      </c>
    </row>
    <row r="6683" spans="13:15" x14ac:dyDescent="0.25">
      <c r="M6683" s="24" t="str">
        <f t="shared" si="315"/>
        <v/>
      </c>
      <c r="N6683" s="24" t="str">
        <f t="shared" si="317"/>
        <v/>
      </c>
      <c r="O6683" s="96" t="str">
        <f t="shared" si="316"/>
        <v/>
      </c>
    </row>
    <row r="6684" spans="13:15" x14ac:dyDescent="0.25">
      <c r="M6684" s="24" t="str">
        <f t="shared" si="315"/>
        <v/>
      </c>
      <c r="N6684" s="24" t="str">
        <f t="shared" si="317"/>
        <v/>
      </c>
      <c r="O6684" s="96" t="str">
        <f t="shared" si="316"/>
        <v/>
      </c>
    </row>
    <row r="6685" spans="13:15" x14ac:dyDescent="0.25">
      <c r="M6685" s="24" t="str">
        <f t="shared" si="315"/>
        <v/>
      </c>
      <c r="N6685" s="24" t="str">
        <f t="shared" si="317"/>
        <v/>
      </c>
      <c r="O6685" s="96" t="str">
        <f t="shared" si="316"/>
        <v/>
      </c>
    </row>
    <row r="6686" spans="13:15" x14ac:dyDescent="0.25">
      <c r="M6686" s="24" t="str">
        <f t="shared" si="315"/>
        <v/>
      </c>
      <c r="N6686" s="24" t="str">
        <f t="shared" si="317"/>
        <v/>
      </c>
      <c r="O6686" s="96" t="str">
        <f t="shared" si="316"/>
        <v/>
      </c>
    </row>
    <row r="6687" spans="13:15" x14ac:dyDescent="0.25">
      <c r="M6687" s="24" t="str">
        <f t="shared" si="315"/>
        <v/>
      </c>
      <c r="N6687" s="24" t="str">
        <f t="shared" si="317"/>
        <v/>
      </c>
      <c r="O6687" s="96" t="str">
        <f t="shared" si="316"/>
        <v/>
      </c>
    </row>
    <row r="6688" spans="13:15" x14ac:dyDescent="0.25">
      <c r="M6688" s="24" t="str">
        <f t="shared" si="315"/>
        <v/>
      </c>
      <c r="N6688" s="24" t="str">
        <f t="shared" si="317"/>
        <v/>
      </c>
      <c r="O6688" s="96" t="str">
        <f t="shared" si="316"/>
        <v/>
      </c>
    </row>
    <row r="6689" spans="13:15" x14ac:dyDescent="0.25">
      <c r="M6689" s="24" t="str">
        <f t="shared" si="315"/>
        <v/>
      </c>
      <c r="N6689" s="24" t="str">
        <f t="shared" si="317"/>
        <v/>
      </c>
      <c r="O6689" s="96" t="str">
        <f t="shared" si="316"/>
        <v/>
      </c>
    </row>
    <row r="6690" spans="13:15" x14ac:dyDescent="0.25">
      <c r="M6690" s="24" t="str">
        <f t="shared" si="315"/>
        <v/>
      </c>
      <c r="N6690" s="24" t="str">
        <f t="shared" si="317"/>
        <v/>
      </c>
      <c r="O6690" s="96" t="str">
        <f t="shared" si="316"/>
        <v/>
      </c>
    </row>
    <row r="6691" spans="13:15" x14ac:dyDescent="0.25">
      <c r="M6691" s="24" t="str">
        <f t="shared" si="315"/>
        <v/>
      </c>
      <c r="N6691" s="24" t="str">
        <f t="shared" si="317"/>
        <v/>
      </c>
      <c r="O6691" s="96" t="str">
        <f t="shared" si="316"/>
        <v/>
      </c>
    </row>
    <row r="6692" spans="13:15" x14ac:dyDescent="0.25">
      <c r="M6692" s="24" t="str">
        <f t="shared" si="315"/>
        <v/>
      </c>
      <c r="N6692" s="24" t="str">
        <f t="shared" si="317"/>
        <v/>
      </c>
      <c r="O6692" s="96" t="str">
        <f t="shared" si="316"/>
        <v/>
      </c>
    </row>
    <row r="6693" spans="13:15" x14ac:dyDescent="0.25">
      <c r="M6693" s="24" t="str">
        <f t="shared" si="315"/>
        <v/>
      </c>
      <c r="N6693" s="24" t="str">
        <f t="shared" si="317"/>
        <v/>
      </c>
      <c r="O6693" s="96" t="str">
        <f t="shared" si="316"/>
        <v/>
      </c>
    </row>
    <row r="6694" spans="13:15" x14ac:dyDescent="0.25">
      <c r="M6694" s="24" t="str">
        <f t="shared" si="315"/>
        <v/>
      </c>
      <c r="N6694" s="24" t="str">
        <f t="shared" si="317"/>
        <v/>
      </c>
      <c r="O6694" s="96" t="str">
        <f t="shared" si="316"/>
        <v/>
      </c>
    </row>
    <row r="6695" spans="13:15" x14ac:dyDescent="0.25">
      <c r="M6695" s="24" t="str">
        <f t="shared" si="315"/>
        <v/>
      </c>
      <c r="N6695" s="24" t="str">
        <f t="shared" si="317"/>
        <v/>
      </c>
      <c r="O6695" s="96" t="str">
        <f t="shared" si="316"/>
        <v/>
      </c>
    </row>
    <row r="6696" spans="13:15" x14ac:dyDescent="0.25">
      <c r="M6696" s="24" t="str">
        <f t="shared" si="315"/>
        <v/>
      </c>
      <c r="N6696" s="24" t="str">
        <f t="shared" si="317"/>
        <v/>
      </c>
      <c r="O6696" s="96" t="str">
        <f t="shared" si="316"/>
        <v/>
      </c>
    </row>
    <row r="6697" spans="13:15" x14ac:dyDescent="0.25">
      <c r="M6697" s="24" t="str">
        <f t="shared" si="315"/>
        <v/>
      </c>
      <c r="N6697" s="24" t="str">
        <f t="shared" si="317"/>
        <v/>
      </c>
      <c r="O6697" s="96" t="str">
        <f t="shared" si="316"/>
        <v/>
      </c>
    </row>
    <row r="6698" spans="13:15" x14ac:dyDescent="0.25">
      <c r="M6698" s="24" t="str">
        <f t="shared" si="315"/>
        <v/>
      </c>
      <c r="N6698" s="24" t="str">
        <f t="shared" si="317"/>
        <v/>
      </c>
      <c r="O6698" s="96" t="str">
        <f t="shared" si="316"/>
        <v/>
      </c>
    </row>
    <row r="6699" spans="13:15" x14ac:dyDescent="0.25">
      <c r="M6699" s="24" t="str">
        <f t="shared" si="315"/>
        <v/>
      </c>
      <c r="N6699" s="24" t="str">
        <f t="shared" si="317"/>
        <v/>
      </c>
      <c r="O6699" s="96" t="str">
        <f t="shared" si="316"/>
        <v/>
      </c>
    </row>
    <row r="6700" spans="13:15" x14ac:dyDescent="0.25">
      <c r="M6700" s="24" t="str">
        <f t="shared" si="315"/>
        <v/>
      </c>
      <c r="N6700" s="24" t="str">
        <f t="shared" si="317"/>
        <v/>
      </c>
      <c r="O6700" s="96" t="str">
        <f t="shared" si="316"/>
        <v/>
      </c>
    </row>
    <row r="6701" spans="13:15" x14ac:dyDescent="0.25">
      <c r="M6701" s="24" t="str">
        <f t="shared" si="315"/>
        <v/>
      </c>
      <c r="N6701" s="24" t="str">
        <f t="shared" si="317"/>
        <v/>
      </c>
      <c r="O6701" s="96" t="str">
        <f t="shared" si="316"/>
        <v/>
      </c>
    </row>
    <row r="6702" spans="13:15" x14ac:dyDescent="0.25">
      <c r="M6702" s="24" t="str">
        <f t="shared" si="315"/>
        <v/>
      </c>
      <c r="N6702" s="24" t="str">
        <f t="shared" si="317"/>
        <v/>
      </c>
      <c r="O6702" s="96" t="str">
        <f t="shared" si="316"/>
        <v/>
      </c>
    </row>
    <row r="6703" spans="13:15" x14ac:dyDescent="0.25">
      <c r="M6703" s="24" t="str">
        <f t="shared" si="315"/>
        <v/>
      </c>
      <c r="N6703" s="24" t="str">
        <f t="shared" si="317"/>
        <v/>
      </c>
      <c r="O6703" s="96" t="str">
        <f t="shared" si="316"/>
        <v/>
      </c>
    </row>
    <row r="6704" spans="13:15" x14ac:dyDescent="0.25">
      <c r="M6704" s="24" t="str">
        <f t="shared" si="315"/>
        <v/>
      </c>
      <c r="N6704" s="24" t="str">
        <f t="shared" si="317"/>
        <v/>
      </c>
      <c r="O6704" s="96" t="str">
        <f t="shared" si="316"/>
        <v/>
      </c>
    </row>
    <row r="6705" spans="13:15" x14ac:dyDescent="0.25">
      <c r="M6705" s="24" t="str">
        <f t="shared" si="315"/>
        <v/>
      </c>
      <c r="N6705" s="24" t="str">
        <f t="shared" si="317"/>
        <v/>
      </c>
      <c r="O6705" s="96" t="str">
        <f t="shared" si="316"/>
        <v/>
      </c>
    </row>
    <row r="6706" spans="13:15" x14ac:dyDescent="0.25">
      <c r="M6706" s="24" t="str">
        <f t="shared" si="315"/>
        <v/>
      </c>
      <c r="N6706" s="24" t="str">
        <f t="shared" si="317"/>
        <v/>
      </c>
      <c r="O6706" s="96" t="str">
        <f t="shared" si="316"/>
        <v/>
      </c>
    </row>
    <row r="6707" spans="13:15" x14ac:dyDescent="0.25">
      <c r="M6707" s="24" t="str">
        <f t="shared" si="315"/>
        <v/>
      </c>
      <c r="N6707" s="24" t="str">
        <f t="shared" si="317"/>
        <v/>
      </c>
      <c r="O6707" s="96" t="str">
        <f t="shared" si="316"/>
        <v/>
      </c>
    </row>
    <row r="6708" spans="13:15" x14ac:dyDescent="0.25">
      <c r="M6708" s="24" t="str">
        <f t="shared" si="315"/>
        <v/>
      </c>
      <c r="N6708" s="24" t="str">
        <f t="shared" si="317"/>
        <v/>
      </c>
      <c r="O6708" s="96" t="str">
        <f t="shared" si="316"/>
        <v/>
      </c>
    </row>
    <row r="6709" spans="13:15" x14ac:dyDescent="0.25">
      <c r="M6709" s="24" t="str">
        <f t="shared" si="315"/>
        <v/>
      </c>
      <c r="N6709" s="24" t="str">
        <f t="shared" si="317"/>
        <v/>
      </c>
      <c r="O6709" s="96" t="str">
        <f t="shared" si="316"/>
        <v/>
      </c>
    </row>
    <row r="6710" spans="13:15" x14ac:dyDescent="0.25">
      <c r="M6710" s="24" t="str">
        <f t="shared" si="315"/>
        <v/>
      </c>
      <c r="N6710" s="24" t="str">
        <f t="shared" si="317"/>
        <v/>
      </c>
      <c r="O6710" s="96" t="str">
        <f t="shared" si="316"/>
        <v/>
      </c>
    </row>
    <row r="6711" spans="13:15" x14ac:dyDescent="0.25">
      <c r="M6711" s="24" t="str">
        <f t="shared" si="315"/>
        <v/>
      </c>
      <c r="N6711" s="24" t="str">
        <f t="shared" si="317"/>
        <v/>
      </c>
      <c r="O6711" s="96" t="str">
        <f t="shared" si="316"/>
        <v/>
      </c>
    </row>
    <row r="6712" spans="13:15" x14ac:dyDescent="0.25">
      <c r="M6712" s="24" t="str">
        <f t="shared" si="315"/>
        <v/>
      </c>
      <c r="N6712" s="24" t="str">
        <f t="shared" si="317"/>
        <v/>
      </c>
      <c r="O6712" s="96" t="str">
        <f t="shared" si="316"/>
        <v/>
      </c>
    </row>
    <row r="6713" spans="13:15" x14ac:dyDescent="0.25">
      <c r="M6713" s="24" t="str">
        <f t="shared" si="315"/>
        <v/>
      </c>
      <c r="N6713" s="24" t="str">
        <f t="shared" si="317"/>
        <v/>
      </c>
      <c r="O6713" s="96" t="str">
        <f t="shared" si="316"/>
        <v/>
      </c>
    </row>
    <row r="6714" spans="13:15" x14ac:dyDescent="0.25">
      <c r="M6714" s="24" t="str">
        <f t="shared" si="315"/>
        <v/>
      </c>
      <c r="N6714" s="24" t="str">
        <f t="shared" si="317"/>
        <v/>
      </c>
      <c r="O6714" s="96" t="str">
        <f t="shared" si="316"/>
        <v/>
      </c>
    </row>
    <row r="6715" spans="13:15" x14ac:dyDescent="0.25">
      <c r="M6715" s="24" t="str">
        <f t="shared" si="315"/>
        <v/>
      </c>
      <c r="N6715" s="24" t="str">
        <f t="shared" si="317"/>
        <v/>
      </c>
      <c r="O6715" s="96" t="str">
        <f t="shared" si="316"/>
        <v/>
      </c>
    </row>
    <row r="6716" spans="13:15" x14ac:dyDescent="0.25">
      <c r="M6716" s="24" t="str">
        <f t="shared" si="315"/>
        <v/>
      </c>
      <c r="N6716" s="24" t="str">
        <f t="shared" si="317"/>
        <v/>
      </c>
      <c r="O6716" s="96" t="str">
        <f t="shared" si="316"/>
        <v/>
      </c>
    </row>
    <row r="6717" spans="13:15" x14ac:dyDescent="0.25">
      <c r="M6717" s="24" t="str">
        <f t="shared" si="315"/>
        <v/>
      </c>
      <c r="N6717" s="24" t="str">
        <f t="shared" si="317"/>
        <v/>
      </c>
      <c r="O6717" s="96" t="str">
        <f t="shared" si="316"/>
        <v/>
      </c>
    </row>
    <row r="6718" spans="13:15" x14ac:dyDescent="0.25">
      <c r="M6718" s="24" t="str">
        <f t="shared" si="315"/>
        <v/>
      </c>
      <c r="N6718" s="24" t="str">
        <f t="shared" si="317"/>
        <v/>
      </c>
      <c r="O6718" s="96" t="str">
        <f t="shared" si="316"/>
        <v/>
      </c>
    </row>
    <row r="6719" spans="13:15" x14ac:dyDescent="0.25">
      <c r="M6719" s="24" t="str">
        <f t="shared" si="315"/>
        <v/>
      </c>
      <c r="N6719" s="24" t="str">
        <f t="shared" si="317"/>
        <v/>
      </c>
      <c r="O6719" s="96" t="str">
        <f t="shared" si="316"/>
        <v/>
      </c>
    </row>
    <row r="6720" spans="13:15" x14ac:dyDescent="0.25">
      <c r="M6720" s="24" t="str">
        <f t="shared" si="315"/>
        <v/>
      </c>
      <c r="N6720" s="24" t="str">
        <f t="shared" si="317"/>
        <v/>
      </c>
      <c r="O6720" s="96" t="str">
        <f t="shared" si="316"/>
        <v/>
      </c>
    </row>
    <row r="6721" spans="13:15" x14ac:dyDescent="0.25">
      <c r="M6721" s="24" t="str">
        <f t="shared" ref="M6721:M6784" si="318">IF($B6721="","",_xlfn.NUMBERVALUE(LEFT($J6721,5)))</f>
        <v/>
      </c>
      <c r="N6721" s="24" t="str">
        <f t="shared" si="317"/>
        <v/>
      </c>
      <c r="O6721" s="96" t="str">
        <f t="shared" si="316"/>
        <v/>
      </c>
    </row>
    <row r="6722" spans="13:15" x14ac:dyDescent="0.25">
      <c r="M6722" s="24" t="str">
        <f t="shared" si="318"/>
        <v/>
      </c>
      <c r="N6722" s="24" t="str">
        <f t="shared" si="317"/>
        <v/>
      </c>
      <c r="O6722" s="96" t="str">
        <f t="shared" si="316"/>
        <v/>
      </c>
    </row>
    <row r="6723" spans="13:15" x14ac:dyDescent="0.25">
      <c r="M6723" s="24" t="str">
        <f t="shared" si="318"/>
        <v/>
      </c>
      <c r="N6723" s="24" t="str">
        <f t="shared" si="317"/>
        <v/>
      </c>
      <c r="O6723" s="96" t="str">
        <f t="shared" ref="O6723:O6786" si="319">IF($A6723="","",HOUR($N6723))</f>
        <v/>
      </c>
    </row>
    <row r="6724" spans="13:15" x14ac:dyDescent="0.25">
      <c r="M6724" s="24" t="str">
        <f t="shared" si="318"/>
        <v/>
      </c>
      <c r="N6724" s="24" t="str">
        <f t="shared" si="317"/>
        <v/>
      </c>
      <c r="O6724" s="96" t="str">
        <f t="shared" si="319"/>
        <v/>
      </c>
    </row>
    <row r="6725" spans="13:15" x14ac:dyDescent="0.25">
      <c r="M6725" s="24" t="str">
        <f t="shared" si="318"/>
        <v/>
      </c>
      <c r="N6725" s="24" t="str">
        <f t="shared" si="317"/>
        <v/>
      </c>
      <c r="O6725" s="96" t="str">
        <f t="shared" si="319"/>
        <v/>
      </c>
    </row>
    <row r="6726" spans="13:15" x14ac:dyDescent="0.25">
      <c r="M6726" s="24" t="str">
        <f t="shared" si="318"/>
        <v/>
      </c>
      <c r="N6726" s="24" t="str">
        <f t="shared" si="317"/>
        <v/>
      </c>
      <c r="O6726" s="96" t="str">
        <f t="shared" si="319"/>
        <v/>
      </c>
    </row>
    <row r="6727" spans="13:15" x14ac:dyDescent="0.25">
      <c r="M6727" s="24" t="str">
        <f t="shared" si="318"/>
        <v/>
      </c>
      <c r="N6727" s="24" t="str">
        <f t="shared" si="317"/>
        <v/>
      </c>
      <c r="O6727" s="96" t="str">
        <f t="shared" si="319"/>
        <v/>
      </c>
    </row>
    <row r="6728" spans="13:15" x14ac:dyDescent="0.25">
      <c r="M6728" s="24" t="str">
        <f t="shared" si="318"/>
        <v/>
      </c>
      <c r="N6728" s="24" t="str">
        <f t="shared" ref="N6728:N6791" si="320">IF(B6728="","",IF($M6728&lt;10/48,10/48,IF($M6728&gt;39/48,39/48,$M6728)))</f>
        <v/>
      </c>
      <c r="O6728" s="96" t="str">
        <f t="shared" si="319"/>
        <v/>
      </c>
    </row>
    <row r="6729" spans="13:15" x14ac:dyDescent="0.25">
      <c r="M6729" s="24" t="str">
        <f t="shared" si="318"/>
        <v/>
      </c>
      <c r="N6729" s="24" t="str">
        <f t="shared" si="320"/>
        <v/>
      </c>
      <c r="O6729" s="96" t="str">
        <f t="shared" si="319"/>
        <v/>
      </c>
    </row>
    <row r="6730" spans="13:15" x14ac:dyDescent="0.25">
      <c r="M6730" s="24" t="str">
        <f t="shared" si="318"/>
        <v/>
      </c>
      <c r="N6730" s="24" t="str">
        <f t="shared" si="320"/>
        <v/>
      </c>
      <c r="O6730" s="96" t="str">
        <f t="shared" si="319"/>
        <v/>
      </c>
    </row>
    <row r="6731" spans="13:15" x14ac:dyDescent="0.25">
      <c r="M6731" s="24" t="str">
        <f t="shared" si="318"/>
        <v/>
      </c>
      <c r="N6731" s="24" t="str">
        <f t="shared" si="320"/>
        <v/>
      </c>
      <c r="O6731" s="96" t="str">
        <f t="shared" si="319"/>
        <v/>
      </c>
    </row>
    <row r="6732" spans="13:15" x14ac:dyDescent="0.25">
      <c r="M6732" s="24" t="str">
        <f t="shared" si="318"/>
        <v/>
      </c>
      <c r="N6732" s="24" t="str">
        <f t="shared" si="320"/>
        <v/>
      </c>
      <c r="O6732" s="96" t="str">
        <f t="shared" si="319"/>
        <v/>
      </c>
    </row>
    <row r="6733" spans="13:15" x14ac:dyDescent="0.25">
      <c r="M6733" s="24" t="str">
        <f t="shared" si="318"/>
        <v/>
      </c>
      <c r="N6733" s="24" t="str">
        <f t="shared" si="320"/>
        <v/>
      </c>
      <c r="O6733" s="96" t="str">
        <f t="shared" si="319"/>
        <v/>
      </c>
    </row>
    <row r="6734" spans="13:15" x14ac:dyDescent="0.25">
      <c r="M6734" s="24" t="str">
        <f t="shared" si="318"/>
        <v/>
      </c>
      <c r="N6734" s="24" t="str">
        <f t="shared" si="320"/>
        <v/>
      </c>
      <c r="O6734" s="96" t="str">
        <f t="shared" si="319"/>
        <v/>
      </c>
    </row>
    <row r="6735" spans="13:15" x14ac:dyDescent="0.25">
      <c r="M6735" s="24" t="str">
        <f t="shared" si="318"/>
        <v/>
      </c>
      <c r="N6735" s="24" t="str">
        <f t="shared" si="320"/>
        <v/>
      </c>
      <c r="O6735" s="96" t="str">
        <f t="shared" si="319"/>
        <v/>
      </c>
    </row>
    <row r="6736" spans="13:15" x14ac:dyDescent="0.25">
      <c r="M6736" s="24" t="str">
        <f t="shared" si="318"/>
        <v/>
      </c>
      <c r="N6736" s="24" t="str">
        <f t="shared" si="320"/>
        <v/>
      </c>
      <c r="O6736" s="96" t="str">
        <f t="shared" si="319"/>
        <v/>
      </c>
    </row>
    <row r="6737" spans="13:15" x14ac:dyDescent="0.25">
      <c r="M6737" s="24" t="str">
        <f t="shared" si="318"/>
        <v/>
      </c>
      <c r="N6737" s="24" t="str">
        <f t="shared" si="320"/>
        <v/>
      </c>
      <c r="O6737" s="96" t="str">
        <f t="shared" si="319"/>
        <v/>
      </c>
    </row>
    <row r="6738" spans="13:15" x14ac:dyDescent="0.25">
      <c r="M6738" s="24" t="str">
        <f t="shared" si="318"/>
        <v/>
      </c>
      <c r="N6738" s="24" t="str">
        <f t="shared" si="320"/>
        <v/>
      </c>
      <c r="O6738" s="96" t="str">
        <f t="shared" si="319"/>
        <v/>
      </c>
    </row>
    <row r="6739" spans="13:15" x14ac:dyDescent="0.25">
      <c r="M6739" s="24" t="str">
        <f t="shared" si="318"/>
        <v/>
      </c>
      <c r="N6739" s="24" t="str">
        <f t="shared" si="320"/>
        <v/>
      </c>
      <c r="O6739" s="96" t="str">
        <f t="shared" si="319"/>
        <v/>
      </c>
    </row>
    <row r="6740" spans="13:15" x14ac:dyDescent="0.25">
      <c r="M6740" s="24" t="str">
        <f t="shared" si="318"/>
        <v/>
      </c>
      <c r="N6740" s="24" t="str">
        <f t="shared" si="320"/>
        <v/>
      </c>
      <c r="O6740" s="96" t="str">
        <f t="shared" si="319"/>
        <v/>
      </c>
    </row>
    <row r="6741" spans="13:15" x14ac:dyDescent="0.25">
      <c r="M6741" s="24" t="str">
        <f t="shared" si="318"/>
        <v/>
      </c>
      <c r="N6741" s="24" t="str">
        <f t="shared" si="320"/>
        <v/>
      </c>
      <c r="O6741" s="96" t="str">
        <f t="shared" si="319"/>
        <v/>
      </c>
    </row>
    <row r="6742" spans="13:15" x14ac:dyDescent="0.25">
      <c r="M6742" s="24" t="str">
        <f t="shared" si="318"/>
        <v/>
      </c>
      <c r="N6742" s="24" t="str">
        <f t="shared" si="320"/>
        <v/>
      </c>
      <c r="O6742" s="96" t="str">
        <f t="shared" si="319"/>
        <v/>
      </c>
    </row>
    <row r="6743" spans="13:15" x14ac:dyDescent="0.25">
      <c r="M6743" s="24" t="str">
        <f t="shared" si="318"/>
        <v/>
      </c>
      <c r="N6743" s="24" t="str">
        <f t="shared" si="320"/>
        <v/>
      </c>
      <c r="O6743" s="96" t="str">
        <f t="shared" si="319"/>
        <v/>
      </c>
    </row>
    <row r="6744" spans="13:15" x14ac:dyDescent="0.25">
      <c r="M6744" s="24" t="str">
        <f t="shared" si="318"/>
        <v/>
      </c>
      <c r="N6744" s="24" t="str">
        <f t="shared" si="320"/>
        <v/>
      </c>
      <c r="O6744" s="96" t="str">
        <f t="shared" si="319"/>
        <v/>
      </c>
    </row>
    <row r="6745" spans="13:15" x14ac:dyDescent="0.25">
      <c r="M6745" s="24" t="str">
        <f t="shared" si="318"/>
        <v/>
      </c>
      <c r="N6745" s="24" t="str">
        <f t="shared" si="320"/>
        <v/>
      </c>
      <c r="O6745" s="96" t="str">
        <f t="shared" si="319"/>
        <v/>
      </c>
    </row>
    <row r="6746" spans="13:15" x14ac:dyDescent="0.25">
      <c r="M6746" s="24" t="str">
        <f t="shared" si="318"/>
        <v/>
      </c>
      <c r="N6746" s="24" t="str">
        <f t="shared" si="320"/>
        <v/>
      </c>
      <c r="O6746" s="96" t="str">
        <f t="shared" si="319"/>
        <v/>
      </c>
    </row>
    <row r="6747" spans="13:15" x14ac:dyDescent="0.25">
      <c r="M6747" s="24" t="str">
        <f t="shared" si="318"/>
        <v/>
      </c>
      <c r="N6747" s="24" t="str">
        <f t="shared" si="320"/>
        <v/>
      </c>
      <c r="O6747" s="96" t="str">
        <f t="shared" si="319"/>
        <v/>
      </c>
    </row>
    <row r="6748" spans="13:15" x14ac:dyDescent="0.25">
      <c r="M6748" s="24" t="str">
        <f t="shared" si="318"/>
        <v/>
      </c>
      <c r="N6748" s="24" t="str">
        <f t="shared" si="320"/>
        <v/>
      </c>
      <c r="O6748" s="96" t="str">
        <f t="shared" si="319"/>
        <v/>
      </c>
    </row>
    <row r="6749" spans="13:15" x14ac:dyDescent="0.25">
      <c r="M6749" s="24" t="str">
        <f t="shared" si="318"/>
        <v/>
      </c>
      <c r="N6749" s="24" t="str">
        <f t="shared" si="320"/>
        <v/>
      </c>
      <c r="O6749" s="96" t="str">
        <f t="shared" si="319"/>
        <v/>
      </c>
    </row>
    <row r="6750" spans="13:15" x14ac:dyDescent="0.25">
      <c r="M6750" s="24" t="str">
        <f t="shared" si="318"/>
        <v/>
      </c>
      <c r="N6750" s="24" t="str">
        <f t="shared" si="320"/>
        <v/>
      </c>
      <c r="O6750" s="96" t="str">
        <f t="shared" si="319"/>
        <v/>
      </c>
    </row>
    <row r="6751" spans="13:15" x14ac:dyDescent="0.25">
      <c r="M6751" s="24" t="str">
        <f t="shared" si="318"/>
        <v/>
      </c>
      <c r="N6751" s="24" t="str">
        <f t="shared" si="320"/>
        <v/>
      </c>
      <c r="O6751" s="96" t="str">
        <f t="shared" si="319"/>
        <v/>
      </c>
    </row>
    <row r="6752" spans="13:15" x14ac:dyDescent="0.25">
      <c r="M6752" s="24" t="str">
        <f t="shared" si="318"/>
        <v/>
      </c>
      <c r="N6752" s="24" t="str">
        <f t="shared" si="320"/>
        <v/>
      </c>
      <c r="O6752" s="96" t="str">
        <f t="shared" si="319"/>
        <v/>
      </c>
    </row>
    <row r="6753" spans="13:15" x14ac:dyDescent="0.25">
      <c r="M6753" s="24" t="str">
        <f t="shared" si="318"/>
        <v/>
      </c>
      <c r="N6753" s="24" t="str">
        <f t="shared" si="320"/>
        <v/>
      </c>
      <c r="O6753" s="96" t="str">
        <f t="shared" si="319"/>
        <v/>
      </c>
    </row>
    <row r="6754" spans="13:15" x14ac:dyDescent="0.25">
      <c r="M6754" s="24" t="str">
        <f t="shared" si="318"/>
        <v/>
      </c>
      <c r="N6754" s="24" t="str">
        <f t="shared" si="320"/>
        <v/>
      </c>
      <c r="O6754" s="96" t="str">
        <f t="shared" si="319"/>
        <v/>
      </c>
    </row>
    <row r="6755" spans="13:15" x14ac:dyDescent="0.25">
      <c r="M6755" s="24" t="str">
        <f t="shared" si="318"/>
        <v/>
      </c>
      <c r="N6755" s="24" t="str">
        <f t="shared" si="320"/>
        <v/>
      </c>
      <c r="O6755" s="96" t="str">
        <f t="shared" si="319"/>
        <v/>
      </c>
    </row>
    <row r="6756" spans="13:15" x14ac:dyDescent="0.25">
      <c r="M6756" s="24" t="str">
        <f t="shared" si="318"/>
        <v/>
      </c>
      <c r="N6756" s="24" t="str">
        <f t="shared" si="320"/>
        <v/>
      </c>
      <c r="O6756" s="96" t="str">
        <f t="shared" si="319"/>
        <v/>
      </c>
    </row>
    <row r="6757" spans="13:15" x14ac:dyDescent="0.25">
      <c r="M6757" s="24" t="str">
        <f t="shared" si="318"/>
        <v/>
      </c>
      <c r="N6757" s="24" t="str">
        <f t="shared" si="320"/>
        <v/>
      </c>
      <c r="O6757" s="96" t="str">
        <f t="shared" si="319"/>
        <v/>
      </c>
    </row>
    <row r="6758" spans="13:15" x14ac:dyDescent="0.25">
      <c r="M6758" s="24" t="str">
        <f t="shared" si="318"/>
        <v/>
      </c>
      <c r="N6758" s="24" t="str">
        <f t="shared" si="320"/>
        <v/>
      </c>
      <c r="O6758" s="96" t="str">
        <f t="shared" si="319"/>
        <v/>
      </c>
    </row>
    <row r="6759" spans="13:15" x14ac:dyDescent="0.25">
      <c r="M6759" s="24" t="str">
        <f t="shared" si="318"/>
        <v/>
      </c>
      <c r="N6759" s="24" t="str">
        <f t="shared" si="320"/>
        <v/>
      </c>
      <c r="O6759" s="96" t="str">
        <f t="shared" si="319"/>
        <v/>
      </c>
    </row>
    <row r="6760" spans="13:15" x14ac:dyDescent="0.25">
      <c r="M6760" s="24" t="str">
        <f t="shared" si="318"/>
        <v/>
      </c>
      <c r="N6760" s="24" t="str">
        <f t="shared" si="320"/>
        <v/>
      </c>
      <c r="O6760" s="96" t="str">
        <f t="shared" si="319"/>
        <v/>
      </c>
    </row>
    <row r="6761" spans="13:15" x14ac:dyDescent="0.25">
      <c r="M6761" s="24" t="str">
        <f t="shared" si="318"/>
        <v/>
      </c>
      <c r="N6761" s="24" t="str">
        <f t="shared" si="320"/>
        <v/>
      </c>
      <c r="O6761" s="96" t="str">
        <f t="shared" si="319"/>
        <v/>
      </c>
    </row>
    <row r="6762" spans="13:15" x14ac:dyDescent="0.25">
      <c r="M6762" s="24" t="str">
        <f t="shared" si="318"/>
        <v/>
      </c>
      <c r="N6762" s="24" t="str">
        <f t="shared" si="320"/>
        <v/>
      </c>
      <c r="O6762" s="96" t="str">
        <f t="shared" si="319"/>
        <v/>
      </c>
    </row>
    <row r="6763" spans="13:15" x14ac:dyDescent="0.25">
      <c r="M6763" s="24" t="str">
        <f t="shared" si="318"/>
        <v/>
      </c>
      <c r="N6763" s="24" t="str">
        <f t="shared" si="320"/>
        <v/>
      </c>
      <c r="O6763" s="96" t="str">
        <f t="shared" si="319"/>
        <v/>
      </c>
    </row>
    <row r="6764" spans="13:15" x14ac:dyDescent="0.25">
      <c r="M6764" s="24" t="str">
        <f t="shared" si="318"/>
        <v/>
      </c>
      <c r="N6764" s="24" t="str">
        <f t="shared" si="320"/>
        <v/>
      </c>
      <c r="O6764" s="96" t="str">
        <f t="shared" si="319"/>
        <v/>
      </c>
    </row>
    <row r="6765" spans="13:15" x14ac:dyDescent="0.25">
      <c r="M6765" s="24" t="str">
        <f t="shared" si="318"/>
        <v/>
      </c>
      <c r="N6765" s="24" t="str">
        <f t="shared" si="320"/>
        <v/>
      </c>
      <c r="O6765" s="96" t="str">
        <f t="shared" si="319"/>
        <v/>
      </c>
    </row>
    <row r="6766" spans="13:15" x14ac:dyDescent="0.25">
      <c r="M6766" s="24" t="str">
        <f t="shared" si="318"/>
        <v/>
      </c>
      <c r="N6766" s="24" t="str">
        <f t="shared" si="320"/>
        <v/>
      </c>
      <c r="O6766" s="96" t="str">
        <f t="shared" si="319"/>
        <v/>
      </c>
    </row>
    <row r="6767" spans="13:15" x14ac:dyDescent="0.25">
      <c r="M6767" s="24" t="str">
        <f t="shared" si="318"/>
        <v/>
      </c>
      <c r="N6767" s="24" t="str">
        <f t="shared" si="320"/>
        <v/>
      </c>
      <c r="O6767" s="96" t="str">
        <f t="shared" si="319"/>
        <v/>
      </c>
    </row>
    <row r="6768" spans="13:15" x14ac:dyDescent="0.25">
      <c r="M6768" s="24" t="str">
        <f t="shared" si="318"/>
        <v/>
      </c>
      <c r="N6768" s="24" t="str">
        <f t="shared" si="320"/>
        <v/>
      </c>
      <c r="O6768" s="96" t="str">
        <f t="shared" si="319"/>
        <v/>
      </c>
    </row>
    <row r="6769" spans="13:15" x14ac:dyDescent="0.25">
      <c r="M6769" s="24" t="str">
        <f t="shared" si="318"/>
        <v/>
      </c>
      <c r="N6769" s="24" t="str">
        <f t="shared" si="320"/>
        <v/>
      </c>
      <c r="O6769" s="96" t="str">
        <f t="shared" si="319"/>
        <v/>
      </c>
    </row>
    <row r="6770" spans="13:15" x14ac:dyDescent="0.25">
      <c r="M6770" s="24" t="str">
        <f t="shared" si="318"/>
        <v/>
      </c>
      <c r="N6770" s="24" t="str">
        <f t="shared" si="320"/>
        <v/>
      </c>
      <c r="O6770" s="96" t="str">
        <f t="shared" si="319"/>
        <v/>
      </c>
    </row>
    <row r="6771" spans="13:15" x14ac:dyDescent="0.25">
      <c r="M6771" s="24" t="str">
        <f t="shared" si="318"/>
        <v/>
      </c>
      <c r="N6771" s="24" t="str">
        <f t="shared" si="320"/>
        <v/>
      </c>
      <c r="O6771" s="96" t="str">
        <f t="shared" si="319"/>
        <v/>
      </c>
    </row>
    <row r="6772" spans="13:15" x14ac:dyDescent="0.25">
      <c r="M6772" s="24" t="str">
        <f t="shared" si="318"/>
        <v/>
      </c>
      <c r="N6772" s="24" t="str">
        <f t="shared" si="320"/>
        <v/>
      </c>
      <c r="O6772" s="96" t="str">
        <f t="shared" si="319"/>
        <v/>
      </c>
    </row>
    <row r="6773" spans="13:15" x14ac:dyDescent="0.25">
      <c r="M6773" s="24" t="str">
        <f t="shared" si="318"/>
        <v/>
      </c>
      <c r="N6773" s="24" t="str">
        <f t="shared" si="320"/>
        <v/>
      </c>
      <c r="O6773" s="96" t="str">
        <f t="shared" si="319"/>
        <v/>
      </c>
    </row>
    <row r="6774" spans="13:15" x14ac:dyDescent="0.25">
      <c r="M6774" s="24" t="str">
        <f t="shared" si="318"/>
        <v/>
      </c>
      <c r="N6774" s="24" t="str">
        <f t="shared" si="320"/>
        <v/>
      </c>
      <c r="O6774" s="96" t="str">
        <f t="shared" si="319"/>
        <v/>
      </c>
    </row>
    <row r="6775" spans="13:15" x14ac:dyDescent="0.25">
      <c r="M6775" s="24" t="str">
        <f t="shared" si="318"/>
        <v/>
      </c>
      <c r="N6775" s="24" t="str">
        <f t="shared" si="320"/>
        <v/>
      </c>
      <c r="O6775" s="96" t="str">
        <f t="shared" si="319"/>
        <v/>
      </c>
    </row>
    <row r="6776" spans="13:15" x14ac:dyDescent="0.25">
      <c r="M6776" s="24" t="str">
        <f t="shared" si="318"/>
        <v/>
      </c>
      <c r="N6776" s="24" t="str">
        <f t="shared" si="320"/>
        <v/>
      </c>
      <c r="O6776" s="96" t="str">
        <f t="shared" si="319"/>
        <v/>
      </c>
    </row>
    <row r="6777" spans="13:15" x14ac:dyDescent="0.25">
      <c r="M6777" s="24" t="str">
        <f t="shared" si="318"/>
        <v/>
      </c>
      <c r="N6777" s="24" t="str">
        <f t="shared" si="320"/>
        <v/>
      </c>
      <c r="O6777" s="96" t="str">
        <f t="shared" si="319"/>
        <v/>
      </c>
    </row>
    <row r="6778" spans="13:15" x14ac:dyDescent="0.25">
      <c r="M6778" s="24" t="str">
        <f t="shared" si="318"/>
        <v/>
      </c>
      <c r="N6778" s="24" t="str">
        <f t="shared" si="320"/>
        <v/>
      </c>
      <c r="O6778" s="96" t="str">
        <f t="shared" si="319"/>
        <v/>
      </c>
    </row>
    <row r="6779" spans="13:15" x14ac:dyDescent="0.25">
      <c r="M6779" s="24" t="str">
        <f t="shared" si="318"/>
        <v/>
      </c>
      <c r="N6779" s="24" t="str">
        <f t="shared" si="320"/>
        <v/>
      </c>
      <c r="O6779" s="96" t="str">
        <f t="shared" si="319"/>
        <v/>
      </c>
    </row>
    <row r="6780" spans="13:15" x14ac:dyDescent="0.25">
      <c r="M6780" s="24" t="str">
        <f t="shared" si="318"/>
        <v/>
      </c>
      <c r="N6780" s="24" t="str">
        <f t="shared" si="320"/>
        <v/>
      </c>
      <c r="O6780" s="96" t="str">
        <f t="shared" si="319"/>
        <v/>
      </c>
    </row>
    <row r="6781" spans="13:15" x14ac:dyDescent="0.25">
      <c r="M6781" s="24" t="str">
        <f t="shared" si="318"/>
        <v/>
      </c>
      <c r="N6781" s="24" t="str">
        <f t="shared" si="320"/>
        <v/>
      </c>
      <c r="O6781" s="96" t="str">
        <f t="shared" si="319"/>
        <v/>
      </c>
    </row>
    <row r="6782" spans="13:15" x14ac:dyDescent="0.25">
      <c r="M6782" s="24" t="str">
        <f t="shared" si="318"/>
        <v/>
      </c>
      <c r="N6782" s="24" t="str">
        <f t="shared" si="320"/>
        <v/>
      </c>
      <c r="O6782" s="96" t="str">
        <f t="shared" si="319"/>
        <v/>
      </c>
    </row>
    <row r="6783" spans="13:15" x14ac:dyDescent="0.25">
      <c r="M6783" s="24" t="str">
        <f t="shared" si="318"/>
        <v/>
      </c>
      <c r="N6783" s="24" t="str">
        <f t="shared" si="320"/>
        <v/>
      </c>
      <c r="O6783" s="96" t="str">
        <f t="shared" si="319"/>
        <v/>
      </c>
    </row>
    <row r="6784" spans="13:15" x14ac:dyDescent="0.25">
      <c r="M6784" s="24" t="str">
        <f t="shared" si="318"/>
        <v/>
      </c>
      <c r="N6784" s="24" t="str">
        <f t="shared" si="320"/>
        <v/>
      </c>
      <c r="O6784" s="96" t="str">
        <f t="shared" si="319"/>
        <v/>
      </c>
    </row>
    <row r="6785" spans="13:15" x14ac:dyDescent="0.25">
      <c r="M6785" s="24" t="str">
        <f t="shared" ref="M6785:M6848" si="321">IF($B6785="","",_xlfn.NUMBERVALUE(LEFT($J6785,5)))</f>
        <v/>
      </c>
      <c r="N6785" s="24" t="str">
        <f t="shared" si="320"/>
        <v/>
      </c>
      <c r="O6785" s="96" t="str">
        <f t="shared" si="319"/>
        <v/>
      </c>
    </row>
    <row r="6786" spans="13:15" x14ac:dyDescent="0.25">
      <c r="M6786" s="24" t="str">
        <f t="shared" si="321"/>
        <v/>
      </c>
      <c r="N6786" s="24" t="str">
        <f t="shared" si="320"/>
        <v/>
      </c>
      <c r="O6786" s="96" t="str">
        <f t="shared" si="319"/>
        <v/>
      </c>
    </row>
    <row r="6787" spans="13:15" x14ac:dyDescent="0.25">
      <c r="M6787" s="24" t="str">
        <f t="shared" si="321"/>
        <v/>
      </c>
      <c r="N6787" s="24" t="str">
        <f t="shared" si="320"/>
        <v/>
      </c>
      <c r="O6787" s="96" t="str">
        <f t="shared" ref="O6787:O6850" si="322">IF($A6787="","",HOUR($N6787))</f>
        <v/>
      </c>
    </row>
    <row r="6788" spans="13:15" x14ac:dyDescent="0.25">
      <c r="M6788" s="24" t="str">
        <f t="shared" si="321"/>
        <v/>
      </c>
      <c r="N6788" s="24" t="str">
        <f t="shared" si="320"/>
        <v/>
      </c>
      <c r="O6788" s="96" t="str">
        <f t="shared" si="322"/>
        <v/>
      </c>
    </row>
    <row r="6789" spans="13:15" x14ac:dyDescent="0.25">
      <c r="M6789" s="24" t="str">
        <f t="shared" si="321"/>
        <v/>
      </c>
      <c r="N6789" s="24" t="str">
        <f t="shared" si="320"/>
        <v/>
      </c>
      <c r="O6789" s="96" t="str">
        <f t="shared" si="322"/>
        <v/>
      </c>
    </row>
    <row r="6790" spans="13:15" x14ac:dyDescent="0.25">
      <c r="M6790" s="24" t="str">
        <f t="shared" si="321"/>
        <v/>
      </c>
      <c r="N6790" s="24" t="str">
        <f t="shared" si="320"/>
        <v/>
      </c>
      <c r="O6790" s="96" t="str">
        <f t="shared" si="322"/>
        <v/>
      </c>
    </row>
    <row r="6791" spans="13:15" x14ac:dyDescent="0.25">
      <c r="M6791" s="24" t="str">
        <f t="shared" si="321"/>
        <v/>
      </c>
      <c r="N6791" s="24" t="str">
        <f t="shared" si="320"/>
        <v/>
      </c>
      <c r="O6791" s="96" t="str">
        <f t="shared" si="322"/>
        <v/>
      </c>
    </row>
    <row r="6792" spans="13:15" x14ac:dyDescent="0.25">
      <c r="M6792" s="24" t="str">
        <f t="shared" si="321"/>
        <v/>
      </c>
      <c r="N6792" s="24" t="str">
        <f t="shared" ref="N6792:N6855" si="323">IF(B6792="","",IF($M6792&lt;10/48,10/48,IF($M6792&gt;39/48,39/48,$M6792)))</f>
        <v/>
      </c>
      <c r="O6792" s="96" t="str">
        <f t="shared" si="322"/>
        <v/>
      </c>
    </row>
    <row r="6793" spans="13:15" x14ac:dyDescent="0.25">
      <c r="M6793" s="24" t="str">
        <f t="shared" si="321"/>
        <v/>
      </c>
      <c r="N6793" s="24" t="str">
        <f t="shared" si="323"/>
        <v/>
      </c>
      <c r="O6793" s="96" t="str">
        <f t="shared" si="322"/>
        <v/>
      </c>
    </row>
    <row r="6794" spans="13:15" x14ac:dyDescent="0.25">
      <c r="M6794" s="24" t="str">
        <f t="shared" si="321"/>
        <v/>
      </c>
      <c r="N6794" s="24" t="str">
        <f t="shared" si="323"/>
        <v/>
      </c>
      <c r="O6794" s="96" t="str">
        <f t="shared" si="322"/>
        <v/>
      </c>
    </row>
    <row r="6795" spans="13:15" x14ac:dyDescent="0.25">
      <c r="M6795" s="24" t="str">
        <f t="shared" si="321"/>
        <v/>
      </c>
      <c r="N6795" s="24" t="str">
        <f t="shared" si="323"/>
        <v/>
      </c>
      <c r="O6795" s="96" t="str">
        <f t="shared" si="322"/>
        <v/>
      </c>
    </row>
    <row r="6796" spans="13:15" x14ac:dyDescent="0.25">
      <c r="M6796" s="24" t="str">
        <f t="shared" si="321"/>
        <v/>
      </c>
      <c r="N6796" s="24" t="str">
        <f t="shared" si="323"/>
        <v/>
      </c>
      <c r="O6796" s="96" t="str">
        <f t="shared" si="322"/>
        <v/>
      </c>
    </row>
    <row r="6797" spans="13:15" x14ac:dyDescent="0.25">
      <c r="M6797" s="24" t="str">
        <f t="shared" si="321"/>
        <v/>
      </c>
      <c r="N6797" s="24" t="str">
        <f t="shared" si="323"/>
        <v/>
      </c>
      <c r="O6797" s="96" t="str">
        <f t="shared" si="322"/>
        <v/>
      </c>
    </row>
    <row r="6798" spans="13:15" x14ac:dyDescent="0.25">
      <c r="M6798" s="24" t="str">
        <f t="shared" si="321"/>
        <v/>
      </c>
      <c r="N6798" s="24" t="str">
        <f t="shared" si="323"/>
        <v/>
      </c>
      <c r="O6798" s="96" t="str">
        <f t="shared" si="322"/>
        <v/>
      </c>
    </row>
    <row r="6799" spans="13:15" x14ac:dyDescent="0.25">
      <c r="M6799" s="24" t="str">
        <f t="shared" si="321"/>
        <v/>
      </c>
      <c r="N6799" s="24" t="str">
        <f t="shared" si="323"/>
        <v/>
      </c>
      <c r="O6799" s="96" t="str">
        <f t="shared" si="322"/>
        <v/>
      </c>
    </row>
    <row r="6800" spans="13:15" x14ac:dyDescent="0.25">
      <c r="M6800" s="24" t="str">
        <f t="shared" si="321"/>
        <v/>
      </c>
      <c r="N6800" s="24" t="str">
        <f t="shared" si="323"/>
        <v/>
      </c>
      <c r="O6800" s="96" t="str">
        <f t="shared" si="322"/>
        <v/>
      </c>
    </row>
    <row r="6801" spans="13:15" x14ac:dyDescent="0.25">
      <c r="M6801" s="24" t="str">
        <f t="shared" si="321"/>
        <v/>
      </c>
      <c r="N6801" s="24" t="str">
        <f t="shared" si="323"/>
        <v/>
      </c>
      <c r="O6801" s="96" t="str">
        <f t="shared" si="322"/>
        <v/>
      </c>
    </row>
    <row r="6802" spans="13:15" x14ac:dyDescent="0.25">
      <c r="M6802" s="24" t="str">
        <f t="shared" si="321"/>
        <v/>
      </c>
      <c r="N6802" s="24" t="str">
        <f t="shared" si="323"/>
        <v/>
      </c>
      <c r="O6802" s="96" t="str">
        <f t="shared" si="322"/>
        <v/>
      </c>
    </row>
    <row r="6803" spans="13:15" x14ac:dyDescent="0.25">
      <c r="M6803" s="24" t="str">
        <f t="shared" si="321"/>
        <v/>
      </c>
      <c r="N6803" s="24" t="str">
        <f t="shared" si="323"/>
        <v/>
      </c>
      <c r="O6803" s="96" t="str">
        <f t="shared" si="322"/>
        <v/>
      </c>
    </row>
    <row r="6804" spans="13:15" x14ac:dyDescent="0.25">
      <c r="M6804" s="24" t="str">
        <f t="shared" si="321"/>
        <v/>
      </c>
      <c r="N6804" s="24" t="str">
        <f t="shared" si="323"/>
        <v/>
      </c>
      <c r="O6804" s="96" t="str">
        <f t="shared" si="322"/>
        <v/>
      </c>
    </row>
    <row r="6805" spans="13:15" x14ac:dyDescent="0.25">
      <c r="M6805" s="24" t="str">
        <f t="shared" si="321"/>
        <v/>
      </c>
      <c r="N6805" s="24" t="str">
        <f t="shared" si="323"/>
        <v/>
      </c>
      <c r="O6805" s="96" t="str">
        <f t="shared" si="322"/>
        <v/>
      </c>
    </row>
    <row r="6806" spans="13:15" x14ac:dyDescent="0.25">
      <c r="M6806" s="24" t="str">
        <f t="shared" si="321"/>
        <v/>
      </c>
      <c r="N6806" s="24" t="str">
        <f t="shared" si="323"/>
        <v/>
      </c>
      <c r="O6806" s="96" t="str">
        <f t="shared" si="322"/>
        <v/>
      </c>
    </row>
    <row r="6807" spans="13:15" x14ac:dyDescent="0.25">
      <c r="M6807" s="24" t="str">
        <f t="shared" si="321"/>
        <v/>
      </c>
      <c r="N6807" s="24" t="str">
        <f t="shared" si="323"/>
        <v/>
      </c>
      <c r="O6807" s="96" t="str">
        <f t="shared" si="322"/>
        <v/>
      </c>
    </row>
    <row r="6808" spans="13:15" x14ac:dyDescent="0.25">
      <c r="M6808" s="24" t="str">
        <f t="shared" si="321"/>
        <v/>
      </c>
      <c r="N6808" s="24" t="str">
        <f t="shared" si="323"/>
        <v/>
      </c>
      <c r="O6808" s="96" t="str">
        <f t="shared" si="322"/>
        <v/>
      </c>
    </row>
    <row r="6809" spans="13:15" x14ac:dyDescent="0.25">
      <c r="M6809" s="24" t="str">
        <f t="shared" si="321"/>
        <v/>
      </c>
      <c r="N6809" s="24" t="str">
        <f t="shared" si="323"/>
        <v/>
      </c>
      <c r="O6809" s="96" t="str">
        <f t="shared" si="322"/>
        <v/>
      </c>
    </row>
    <row r="6810" spans="13:15" x14ac:dyDescent="0.25">
      <c r="M6810" s="24" t="str">
        <f t="shared" si="321"/>
        <v/>
      </c>
      <c r="N6810" s="24" t="str">
        <f t="shared" si="323"/>
        <v/>
      </c>
      <c r="O6810" s="96" t="str">
        <f t="shared" si="322"/>
        <v/>
      </c>
    </row>
    <row r="6811" spans="13:15" x14ac:dyDescent="0.25">
      <c r="M6811" s="24" t="str">
        <f t="shared" si="321"/>
        <v/>
      </c>
      <c r="N6811" s="24" t="str">
        <f t="shared" si="323"/>
        <v/>
      </c>
      <c r="O6811" s="96" t="str">
        <f t="shared" si="322"/>
        <v/>
      </c>
    </row>
    <row r="6812" spans="13:15" x14ac:dyDescent="0.25">
      <c r="M6812" s="24" t="str">
        <f t="shared" si="321"/>
        <v/>
      </c>
      <c r="N6812" s="24" t="str">
        <f t="shared" si="323"/>
        <v/>
      </c>
      <c r="O6812" s="96" t="str">
        <f t="shared" si="322"/>
        <v/>
      </c>
    </row>
    <row r="6813" spans="13:15" x14ac:dyDescent="0.25">
      <c r="M6813" s="24" t="str">
        <f t="shared" si="321"/>
        <v/>
      </c>
      <c r="N6813" s="24" t="str">
        <f t="shared" si="323"/>
        <v/>
      </c>
      <c r="O6813" s="96" t="str">
        <f t="shared" si="322"/>
        <v/>
      </c>
    </row>
    <row r="6814" spans="13:15" x14ac:dyDescent="0.25">
      <c r="M6814" s="24" t="str">
        <f t="shared" si="321"/>
        <v/>
      </c>
      <c r="N6814" s="24" t="str">
        <f t="shared" si="323"/>
        <v/>
      </c>
      <c r="O6814" s="96" t="str">
        <f t="shared" si="322"/>
        <v/>
      </c>
    </row>
    <row r="6815" spans="13:15" x14ac:dyDescent="0.25">
      <c r="M6815" s="24" t="str">
        <f t="shared" si="321"/>
        <v/>
      </c>
      <c r="N6815" s="24" t="str">
        <f t="shared" si="323"/>
        <v/>
      </c>
      <c r="O6815" s="96" t="str">
        <f t="shared" si="322"/>
        <v/>
      </c>
    </row>
    <row r="6816" spans="13:15" x14ac:dyDescent="0.25">
      <c r="M6816" s="24" t="str">
        <f t="shared" si="321"/>
        <v/>
      </c>
      <c r="N6816" s="24" t="str">
        <f t="shared" si="323"/>
        <v/>
      </c>
      <c r="O6816" s="96" t="str">
        <f t="shared" si="322"/>
        <v/>
      </c>
    </row>
    <row r="6817" spans="13:15" x14ac:dyDescent="0.25">
      <c r="M6817" s="24" t="str">
        <f t="shared" si="321"/>
        <v/>
      </c>
      <c r="N6817" s="24" t="str">
        <f t="shared" si="323"/>
        <v/>
      </c>
      <c r="O6817" s="96" t="str">
        <f t="shared" si="322"/>
        <v/>
      </c>
    </row>
    <row r="6818" spans="13:15" x14ac:dyDescent="0.25">
      <c r="M6818" s="24" t="str">
        <f t="shared" si="321"/>
        <v/>
      </c>
      <c r="N6818" s="24" t="str">
        <f t="shared" si="323"/>
        <v/>
      </c>
      <c r="O6818" s="96" t="str">
        <f t="shared" si="322"/>
        <v/>
      </c>
    </row>
    <row r="6819" spans="13:15" x14ac:dyDescent="0.25">
      <c r="M6819" s="24" t="str">
        <f t="shared" si="321"/>
        <v/>
      </c>
      <c r="N6819" s="24" t="str">
        <f t="shared" si="323"/>
        <v/>
      </c>
      <c r="O6819" s="96" t="str">
        <f t="shared" si="322"/>
        <v/>
      </c>
    </row>
    <row r="6820" spans="13:15" x14ac:dyDescent="0.25">
      <c r="M6820" s="24" t="str">
        <f t="shared" si="321"/>
        <v/>
      </c>
      <c r="N6820" s="24" t="str">
        <f t="shared" si="323"/>
        <v/>
      </c>
      <c r="O6820" s="96" t="str">
        <f t="shared" si="322"/>
        <v/>
      </c>
    </row>
    <row r="6821" spans="13:15" x14ac:dyDescent="0.25">
      <c r="M6821" s="24" t="str">
        <f t="shared" si="321"/>
        <v/>
      </c>
      <c r="N6821" s="24" t="str">
        <f t="shared" si="323"/>
        <v/>
      </c>
      <c r="O6821" s="96" t="str">
        <f t="shared" si="322"/>
        <v/>
      </c>
    </row>
    <row r="6822" spans="13:15" x14ac:dyDescent="0.25">
      <c r="M6822" s="24" t="str">
        <f t="shared" si="321"/>
        <v/>
      </c>
      <c r="N6822" s="24" t="str">
        <f t="shared" si="323"/>
        <v/>
      </c>
      <c r="O6822" s="96" t="str">
        <f t="shared" si="322"/>
        <v/>
      </c>
    </row>
    <row r="6823" spans="13:15" x14ac:dyDescent="0.25">
      <c r="M6823" s="24" t="str">
        <f t="shared" si="321"/>
        <v/>
      </c>
      <c r="N6823" s="24" t="str">
        <f t="shared" si="323"/>
        <v/>
      </c>
      <c r="O6823" s="96" t="str">
        <f t="shared" si="322"/>
        <v/>
      </c>
    </row>
    <row r="6824" spans="13:15" x14ac:dyDescent="0.25">
      <c r="M6824" s="24" t="str">
        <f t="shared" si="321"/>
        <v/>
      </c>
      <c r="N6824" s="24" t="str">
        <f t="shared" si="323"/>
        <v/>
      </c>
      <c r="O6824" s="96" t="str">
        <f t="shared" si="322"/>
        <v/>
      </c>
    </row>
    <row r="6825" spans="13:15" x14ac:dyDescent="0.25">
      <c r="M6825" s="24" t="str">
        <f t="shared" si="321"/>
        <v/>
      </c>
      <c r="N6825" s="24" t="str">
        <f t="shared" si="323"/>
        <v/>
      </c>
      <c r="O6825" s="96" t="str">
        <f t="shared" si="322"/>
        <v/>
      </c>
    </row>
    <row r="6826" spans="13:15" x14ac:dyDescent="0.25">
      <c r="M6826" s="24" t="str">
        <f t="shared" si="321"/>
        <v/>
      </c>
      <c r="N6826" s="24" t="str">
        <f t="shared" si="323"/>
        <v/>
      </c>
      <c r="O6826" s="96" t="str">
        <f t="shared" si="322"/>
        <v/>
      </c>
    </row>
    <row r="6827" spans="13:15" x14ac:dyDescent="0.25">
      <c r="M6827" s="24" t="str">
        <f t="shared" si="321"/>
        <v/>
      </c>
      <c r="N6827" s="24" t="str">
        <f t="shared" si="323"/>
        <v/>
      </c>
      <c r="O6827" s="96" t="str">
        <f t="shared" si="322"/>
        <v/>
      </c>
    </row>
    <row r="6828" spans="13:15" x14ac:dyDescent="0.25">
      <c r="M6828" s="24" t="str">
        <f t="shared" si="321"/>
        <v/>
      </c>
      <c r="N6828" s="24" t="str">
        <f t="shared" si="323"/>
        <v/>
      </c>
      <c r="O6828" s="96" t="str">
        <f t="shared" si="322"/>
        <v/>
      </c>
    </row>
    <row r="6829" spans="13:15" x14ac:dyDescent="0.25">
      <c r="M6829" s="24" t="str">
        <f t="shared" si="321"/>
        <v/>
      </c>
      <c r="N6829" s="24" t="str">
        <f t="shared" si="323"/>
        <v/>
      </c>
      <c r="O6829" s="96" t="str">
        <f t="shared" si="322"/>
        <v/>
      </c>
    </row>
    <row r="6830" spans="13:15" x14ac:dyDescent="0.25">
      <c r="M6830" s="24" t="str">
        <f t="shared" si="321"/>
        <v/>
      </c>
      <c r="N6830" s="24" t="str">
        <f t="shared" si="323"/>
        <v/>
      </c>
      <c r="O6830" s="96" t="str">
        <f t="shared" si="322"/>
        <v/>
      </c>
    </row>
    <row r="6831" spans="13:15" x14ac:dyDescent="0.25">
      <c r="M6831" s="24" t="str">
        <f t="shared" si="321"/>
        <v/>
      </c>
      <c r="N6831" s="24" t="str">
        <f t="shared" si="323"/>
        <v/>
      </c>
      <c r="O6831" s="96" t="str">
        <f t="shared" si="322"/>
        <v/>
      </c>
    </row>
    <row r="6832" spans="13:15" x14ac:dyDescent="0.25">
      <c r="M6832" s="24" t="str">
        <f t="shared" si="321"/>
        <v/>
      </c>
      <c r="N6832" s="24" t="str">
        <f t="shared" si="323"/>
        <v/>
      </c>
      <c r="O6832" s="96" t="str">
        <f t="shared" si="322"/>
        <v/>
      </c>
    </row>
    <row r="6833" spans="13:15" x14ac:dyDescent="0.25">
      <c r="M6833" s="24" t="str">
        <f t="shared" si="321"/>
        <v/>
      </c>
      <c r="N6833" s="24" t="str">
        <f t="shared" si="323"/>
        <v/>
      </c>
      <c r="O6833" s="96" t="str">
        <f t="shared" si="322"/>
        <v/>
      </c>
    </row>
    <row r="6834" spans="13:15" x14ac:dyDescent="0.25">
      <c r="M6834" s="24" t="str">
        <f t="shared" si="321"/>
        <v/>
      </c>
      <c r="N6834" s="24" t="str">
        <f t="shared" si="323"/>
        <v/>
      </c>
      <c r="O6834" s="96" t="str">
        <f t="shared" si="322"/>
        <v/>
      </c>
    </row>
    <row r="6835" spans="13:15" x14ac:dyDescent="0.25">
      <c r="M6835" s="24" t="str">
        <f t="shared" si="321"/>
        <v/>
      </c>
      <c r="N6835" s="24" t="str">
        <f t="shared" si="323"/>
        <v/>
      </c>
      <c r="O6835" s="96" t="str">
        <f t="shared" si="322"/>
        <v/>
      </c>
    </row>
    <row r="6836" spans="13:15" x14ac:dyDescent="0.25">
      <c r="M6836" s="24" t="str">
        <f t="shared" si="321"/>
        <v/>
      </c>
      <c r="N6836" s="24" t="str">
        <f t="shared" si="323"/>
        <v/>
      </c>
      <c r="O6836" s="96" t="str">
        <f t="shared" si="322"/>
        <v/>
      </c>
    </row>
    <row r="6837" spans="13:15" x14ac:dyDescent="0.25">
      <c r="M6837" s="24" t="str">
        <f t="shared" si="321"/>
        <v/>
      </c>
      <c r="N6837" s="24" t="str">
        <f t="shared" si="323"/>
        <v/>
      </c>
      <c r="O6837" s="96" t="str">
        <f t="shared" si="322"/>
        <v/>
      </c>
    </row>
    <row r="6838" spans="13:15" x14ac:dyDescent="0.25">
      <c r="M6838" s="24" t="str">
        <f t="shared" si="321"/>
        <v/>
      </c>
      <c r="N6838" s="24" t="str">
        <f t="shared" si="323"/>
        <v/>
      </c>
      <c r="O6838" s="96" t="str">
        <f t="shared" si="322"/>
        <v/>
      </c>
    </row>
    <row r="6839" spans="13:15" x14ac:dyDescent="0.25">
      <c r="M6839" s="24" t="str">
        <f t="shared" si="321"/>
        <v/>
      </c>
      <c r="N6839" s="24" t="str">
        <f t="shared" si="323"/>
        <v/>
      </c>
      <c r="O6839" s="96" t="str">
        <f t="shared" si="322"/>
        <v/>
      </c>
    </row>
    <row r="6840" spans="13:15" x14ac:dyDescent="0.25">
      <c r="M6840" s="24" t="str">
        <f t="shared" si="321"/>
        <v/>
      </c>
      <c r="N6840" s="24" t="str">
        <f t="shared" si="323"/>
        <v/>
      </c>
      <c r="O6840" s="96" t="str">
        <f t="shared" si="322"/>
        <v/>
      </c>
    </row>
    <row r="6841" spans="13:15" x14ac:dyDescent="0.25">
      <c r="M6841" s="24" t="str">
        <f t="shared" si="321"/>
        <v/>
      </c>
      <c r="N6841" s="24" t="str">
        <f t="shared" si="323"/>
        <v/>
      </c>
      <c r="O6841" s="96" t="str">
        <f t="shared" si="322"/>
        <v/>
      </c>
    </row>
    <row r="6842" spans="13:15" x14ac:dyDescent="0.25">
      <c r="M6842" s="24" t="str">
        <f t="shared" si="321"/>
        <v/>
      </c>
      <c r="N6842" s="24" t="str">
        <f t="shared" si="323"/>
        <v/>
      </c>
      <c r="O6842" s="96" t="str">
        <f t="shared" si="322"/>
        <v/>
      </c>
    </row>
    <row r="6843" spans="13:15" x14ac:dyDescent="0.25">
      <c r="M6843" s="24" t="str">
        <f t="shared" si="321"/>
        <v/>
      </c>
      <c r="N6843" s="24" t="str">
        <f t="shared" si="323"/>
        <v/>
      </c>
      <c r="O6843" s="96" t="str">
        <f t="shared" si="322"/>
        <v/>
      </c>
    </row>
    <row r="6844" spans="13:15" x14ac:dyDescent="0.25">
      <c r="M6844" s="24" t="str">
        <f t="shared" si="321"/>
        <v/>
      </c>
      <c r="N6844" s="24" t="str">
        <f t="shared" si="323"/>
        <v/>
      </c>
      <c r="O6844" s="96" t="str">
        <f t="shared" si="322"/>
        <v/>
      </c>
    </row>
    <row r="6845" spans="13:15" x14ac:dyDescent="0.25">
      <c r="M6845" s="24" t="str">
        <f t="shared" si="321"/>
        <v/>
      </c>
      <c r="N6845" s="24" t="str">
        <f t="shared" si="323"/>
        <v/>
      </c>
      <c r="O6845" s="96" t="str">
        <f t="shared" si="322"/>
        <v/>
      </c>
    </row>
    <row r="6846" spans="13:15" x14ac:dyDescent="0.25">
      <c r="M6846" s="24" t="str">
        <f t="shared" si="321"/>
        <v/>
      </c>
      <c r="N6846" s="24" t="str">
        <f t="shared" si="323"/>
        <v/>
      </c>
      <c r="O6846" s="96" t="str">
        <f t="shared" si="322"/>
        <v/>
      </c>
    </row>
    <row r="6847" spans="13:15" x14ac:dyDescent="0.25">
      <c r="M6847" s="24" t="str">
        <f t="shared" si="321"/>
        <v/>
      </c>
      <c r="N6847" s="24" t="str">
        <f t="shared" si="323"/>
        <v/>
      </c>
      <c r="O6847" s="96" t="str">
        <f t="shared" si="322"/>
        <v/>
      </c>
    </row>
    <row r="6848" spans="13:15" x14ac:dyDescent="0.25">
      <c r="M6848" s="24" t="str">
        <f t="shared" si="321"/>
        <v/>
      </c>
      <c r="N6848" s="24" t="str">
        <f t="shared" si="323"/>
        <v/>
      </c>
      <c r="O6848" s="96" t="str">
        <f t="shared" si="322"/>
        <v/>
      </c>
    </row>
    <row r="6849" spans="13:15" x14ac:dyDescent="0.25">
      <c r="M6849" s="24" t="str">
        <f t="shared" ref="M6849:M6912" si="324">IF($B6849="","",_xlfn.NUMBERVALUE(LEFT($J6849,5)))</f>
        <v/>
      </c>
      <c r="N6849" s="24" t="str">
        <f t="shared" si="323"/>
        <v/>
      </c>
      <c r="O6849" s="96" t="str">
        <f t="shared" si="322"/>
        <v/>
      </c>
    </row>
    <row r="6850" spans="13:15" x14ac:dyDescent="0.25">
      <c r="M6850" s="24" t="str">
        <f t="shared" si="324"/>
        <v/>
      </c>
      <c r="N6850" s="24" t="str">
        <f t="shared" si="323"/>
        <v/>
      </c>
      <c r="O6850" s="96" t="str">
        <f t="shared" si="322"/>
        <v/>
      </c>
    </row>
    <row r="6851" spans="13:15" x14ac:dyDescent="0.25">
      <c r="M6851" s="24" t="str">
        <f t="shared" si="324"/>
        <v/>
      </c>
      <c r="N6851" s="24" t="str">
        <f t="shared" si="323"/>
        <v/>
      </c>
      <c r="O6851" s="96" t="str">
        <f t="shared" ref="O6851:O6914" si="325">IF($A6851="","",HOUR($N6851))</f>
        <v/>
      </c>
    </row>
    <row r="6852" spans="13:15" x14ac:dyDescent="0.25">
      <c r="M6852" s="24" t="str">
        <f t="shared" si="324"/>
        <v/>
      </c>
      <c r="N6852" s="24" t="str">
        <f t="shared" si="323"/>
        <v/>
      </c>
      <c r="O6852" s="96" t="str">
        <f t="shared" si="325"/>
        <v/>
      </c>
    </row>
    <row r="6853" spans="13:15" x14ac:dyDescent="0.25">
      <c r="M6853" s="24" t="str">
        <f t="shared" si="324"/>
        <v/>
      </c>
      <c r="N6853" s="24" t="str">
        <f t="shared" si="323"/>
        <v/>
      </c>
      <c r="O6853" s="96" t="str">
        <f t="shared" si="325"/>
        <v/>
      </c>
    </row>
    <row r="6854" spans="13:15" x14ac:dyDescent="0.25">
      <c r="M6854" s="24" t="str">
        <f t="shared" si="324"/>
        <v/>
      </c>
      <c r="N6854" s="24" t="str">
        <f t="shared" si="323"/>
        <v/>
      </c>
      <c r="O6854" s="96" t="str">
        <f t="shared" si="325"/>
        <v/>
      </c>
    </row>
    <row r="6855" spans="13:15" x14ac:dyDescent="0.25">
      <c r="M6855" s="24" t="str">
        <f t="shared" si="324"/>
        <v/>
      </c>
      <c r="N6855" s="24" t="str">
        <f t="shared" si="323"/>
        <v/>
      </c>
      <c r="O6855" s="96" t="str">
        <f t="shared" si="325"/>
        <v/>
      </c>
    </row>
    <row r="6856" spans="13:15" x14ac:dyDescent="0.25">
      <c r="M6856" s="24" t="str">
        <f t="shared" si="324"/>
        <v/>
      </c>
      <c r="N6856" s="24" t="str">
        <f t="shared" ref="N6856:N6919" si="326">IF(B6856="","",IF($M6856&lt;10/48,10/48,IF($M6856&gt;39/48,39/48,$M6856)))</f>
        <v/>
      </c>
      <c r="O6856" s="96" t="str">
        <f t="shared" si="325"/>
        <v/>
      </c>
    </row>
    <row r="6857" spans="13:15" x14ac:dyDescent="0.25">
      <c r="M6857" s="24" t="str">
        <f t="shared" si="324"/>
        <v/>
      </c>
      <c r="N6857" s="24" t="str">
        <f t="shared" si="326"/>
        <v/>
      </c>
      <c r="O6857" s="96" t="str">
        <f t="shared" si="325"/>
        <v/>
      </c>
    </row>
    <row r="6858" spans="13:15" x14ac:dyDescent="0.25">
      <c r="M6858" s="24" t="str">
        <f t="shared" si="324"/>
        <v/>
      </c>
      <c r="N6858" s="24" t="str">
        <f t="shared" si="326"/>
        <v/>
      </c>
      <c r="O6858" s="96" t="str">
        <f t="shared" si="325"/>
        <v/>
      </c>
    </row>
    <row r="6859" spans="13:15" x14ac:dyDescent="0.25">
      <c r="M6859" s="24" t="str">
        <f t="shared" si="324"/>
        <v/>
      </c>
      <c r="N6859" s="24" t="str">
        <f t="shared" si="326"/>
        <v/>
      </c>
      <c r="O6859" s="96" t="str">
        <f t="shared" si="325"/>
        <v/>
      </c>
    </row>
    <row r="6860" spans="13:15" x14ac:dyDescent="0.25">
      <c r="M6860" s="24" t="str">
        <f t="shared" si="324"/>
        <v/>
      </c>
      <c r="N6860" s="24" t="str">
        <f t="shared" si="326"/>
        <v/>
      </c>
      <c r="O6860" s="96" t="str">
        <f t="shared" si="325"/>
        <v/>
      </c>
    </row>
    <row r="6861" spans="13:15" x14ac:dyDescent="0.25">
      <c r="M6861" s="24" t="str">
        <f t="shared" si="324"/>
        <v/>
      </c>
      <c r="N6861" s="24" t="str">
        <f t="shared" si="326"/>
        <v/>
      </c>
      <c r="O6861" s="96" t="str">
        <f t="shared" si="325"/>
        <v/>
      </c>
    </row>
    <row r="6862" spans="13:15" x14ac:dyDescent="0.25">
      <c r="M6862" s="24" t="str">
        <f t="shared" si="324"/>
        <v/>
      </c>
      <c r="N6862" s="24" t="str">
        <f t="shared" si="326"/>
        <v/>
      </c>
      <c r="O6862" s="96" t="str">
        <f t="shared" si="325"/>
        <v/>
      </c>
    </row>
    <row r="6863" spans="13:15" x14ac:dyDescent="0.25">
      <c r="M6863" s="24" t="str">
        <f t="shared" si="324"/>
        <v/>
      </c>
      <c r="N6863" s="24" t="str">
        <f t="shared" si="326"/>
        <v/>
      </c>
      <c r="O6863" s="96" t="str">
        <f t="shared" si="325"/>
        <v/>
      </c>
    </row>
    <row r="6864" spans="13:15" x14ac:dyDescent="0.25">
      <c r="M6864" s="24" t="str">
        <f t="shared" si="324"/>
        <v/>
      </c>
      <c r="N6864" s="24" t="str">
        <f t="shared" si="326"/>
        <v/>
      </c>
      <c r="O6864" s="96" t="str">
        <f t="shared" si="325"/>
        <v/>
      </c>
    </row>
    <row r="6865" spans="13:15" x14ac:dyDescent="0.25">
      <c r="M6865" s="24" t="str">
        <f t="shared" si="324"/>
        <v/>
      </c>
      <c r="N6865" s="24" t="str">
        <f t="shared" si="326"/>
        <v/>
      </c>
      <c r="O6865" s="96" t="str">
        <f t="shared" si="325"/>
        <v/>
      </c>
    </row>
    <row r="6866" spans="13:15" x14ac:dyDescent="0.25">
      <c r="M6866" s="24" t="str">
        <f t="shared" si="324"/>
        <v/>
      </c>
      <c r="N6866" s="24" t="str">
        <f t="shared" si="326"/>
        <v/>
      </c>
      <c r="O6866" s="96" t="str">
        <f t="shared" si="325"/>
        <v/>
      </c>
    </row>
    <row r="6867" spans="13:15" x14ac:dyDescent="0.25">
      <c r="M6867" s="24" t="str">
        <f t="shared" si="324"/>
        <v/>
      </c>
      <c r="N6867" s="24" t="str">
        <f t="shared" si="326"/>
        <v/>
      </c>
      <c r="O6867" s="96" t="str">
        <f t="shared" si="325"/>
        <v/>
      </c>
    </row>
    <row r="6868" spans="13:15" x14ac:dyDescent="0.25">
      <c r="M6868" s="24" t="str">
        <f t="shared" si="324"/>
        <v/>
      </c>
      <c r="N6868" s="24" t="str">
        <f t="shared" si="326"/>
        <v/>
      </c>
      <c r="O6868" s="96" t="str">
        <f t="shared" si="325"/>
        <v/>
      </c>
    </row>
    <row r="6869" spans="13:15" x14ac:dyDescent="0.25">
      <c r="M6869" s="24" t="str">
        <f t="shared" si="324"/>
        <v/>
      </c>
      <c r="N6869" s="24" t="str">
        <f t="shared" si="326"/>
        <v/>
      </c>
      <c r="O6869" s="96" t="str">
        <f t="shared" si="325"/>
        <v/>
      </c>
    </row>
    <row r="6870" spans="13:15" x14ac:dyDescent="0.25">
      <c r="M6870" s="24" t="str">
        <f t="shared" si="324"/>
        <v/>
      </c>
      <c r="N6870" s="24" t="str">
        <f t="shared" si="326"/>
        <v/>
      </c>
      <c r="O6870" s="96" t="str">
        <f t="shared" si="325"/>
        <v/>
      </c>
    </row>
    <row r="6871" spans="13:15" x14ac:dyDescent="0.25">
      <c r="M6871" s="24" t="str">
        <f t="shared" si="324"/>
        <v/>
      </c>
      <c r="N6871" s="24" t="str">
        <f t="shared" si="326"/>
        <v/>
      </c>
      <c r="O6871" s="96" t="str">
        <f t="shared" si="325"/>
        <v/>
      </c>
    </row>
    <row r="6872" spans="13:15" x14ac:dyDescent="0.25">
      <c r="M6872" s="24" t="str">
        <f t="shared" si="324"/>
        <v/>
      </c>
      <c r="N6872" s="24" t="str">
        <f t="shared" si="326"/>
        <v/>
      </c>
      <c r="O6872" s="96" t="str">
        <f t="shared" si="325"/>
        <v/>
      </c>
    </row>
    <row r="6873" spans="13:15" x14ac:dyDescent="0.25">
      <c r="M6873" s="24" t="str">
        <f t="shared" si="324"/>
        <v/>
      </c>
      <c r="N6873" s="24" t="str">
        <f t="shared" si="326"/>
        <v/>
      </c>
      <c r="O6873" s="96" t="str">
        <f t="shared" si="325"/>
        <v/>
      </c>
    </row>
    <row r="6874" spans="13:15" x14ac:dyDescent="0.25">
      <c r="M6874" s="24" t="str">
        <f t="shared" si="324"/>
        <v/>
      </c>
      <c r="N6874" s="24" t="str">
        <f t="shared" si="326"/>
        <v/>
      </c>
      <c r="O6874" s="96" t="str">
        <f t="shared" si="325"/>
        <v/>
      </c>
    </row>
    <row r="6875" spans="13:15" x14ac:dyDescent="0.25">
      <c r="M6875" s="24" t="str">
        <f t="shared" si="324"/>
        <v/>
      </c>
      <c r="N6875" s="24" t="str">
        <f t="shared" si="326"/>
        <v/>
      </c>
      <c r="O6875" s="96" t="str">
        <f t="shared" si="325"/>
        <v/>
      </c>
    </row>
    <row r="6876" spans="13:15" x14ac:dyDescent="0.25">
      <c r="M6876" s="24" t="str">
        <f t="shared" si="324"/>
        <v/>
      </c>
      <c r="N6876" s="24" t="str">
        <f t="shared" si="326"/>
        <v/>
      </c>
      <c r="O6876" s="96" t="str">
        <f t="shared" si="325"/>
        <v/>
      </c>
    </row>
    <row r="6877" spans="13:15" x14ac:dyDescent="0.25">
      <c r="M6877" s="24" t="str">
        <f t="shared" si="324"/>
        <v/>
      </c>
      <c r="N6877" s="24" t="str">
        <f t="shared" si="326"/>
        <v/>
      </c>
      <c r="O6877" s="96" t="str">
        <f t="shared" si="325"/>
        <v/>
      </c>
    </row>
    <row r="6878" spans="13:15" x14ac:dyDescent="0.25">
      <c r="M6878" s="24" t="str">
        <f t="shared" si="324"/>
        <v/>
      </c>
      <c r="N6878" s="24" t="str">
        <f t="shared" si="326"/>
        <v/>
      </c>
      <c r="O6878" s="96" t="str">
        <f t="shared" si="325"/>
        <v/>
      </c>
    </row>
    <row r="6879" spans="13:15" x14ac:dyDescent="0.25">
      <c r="M6879" s="24" t="str">
        <f t="shared" si="324"/>
        <v/>
      </c>
      <c r="N6879" s="24" t="str">
        <f t="shared" si="326"/>
        <v/>
      </c>
      <c r="O6879" s="96" t="str">
        <f t="shared" si="325"/>
        <v/>
      </c>
    </row>
    <row r="6880" spans="13:15" x14ac:dyDescent="0.25">
      <c r="M6880" s="24" t="str">
        <f t="shared" si="324"/>
        <v/>
      </c>
      <c r="N6880" s="24" t="str">
        <f t="shared" si="326"/>
        <v/>
      </c>
      <c r="O6880" s="96" t="str">
        <f t="shared" si="325"/>
        <v/>
      </c>
    </row>
    <row r="6881" spans="13:15" x14ac:dyDescent="0.25">
      <c r="M6881" s="24" t="str">
        <f t="shared" si="324"/>
        <v/>
      </c>
      <c r="N6881" s="24" t="str">
        <f t="shared" si="326"/>
        <v/>
      </c>
      <c r="O6881" s="96" t="str">
        <f t="shared" si="325"/>
        <v/>
      </c>
    </row>
    <row r="6882" spans="13:15" x14ac:dyDescent="0.25">
      <c r="M6882" s="24" t="str">
        <f t="shared" si="324"/>
        <v/>
      </c>
      <c r="N6882" s="24" t="str">
        <f t="shared" si="326"/>
        <v/>
      </c>
      <c r="O6882" s="96" t="str">
        <f t="shared" si="325"/>
        <v/>
      </c>
    </row>
    <row r="6883" spans="13:15" x14ac:dyDescent="0.25">
      <c r="M6883" s="24" t="str">
        <f t="shared" si="324"/>
        <v/>
      </c>
      <c r="N6883" s="24" t="str">
        <f t="shared" si="326"/>
        <v/>
      </c>
      <c r="O6883" s="96" t="str">
        <f t="shared" si="325"/>
        <v/>
      </c>
    </row>
    <row r="6884" spans="13:15" x14ac:dyDescent="0.25">
      <c r="M6884" s="24" t="str">
        <f t="shared" si="324"/>
        <v/>
      </c>
      <c r="N6884" s="24" t="str">
        <f t="shared" si="326"/>
        <v/>
      </c>
      <c r="O6884" s="96" t="str">
        <f t="shared" si="325"/>
        <v/>
      </c>
    </row>
    <row r="6885" spans="13:15" x14ac:dyDescent="0.25">
      <c r="M6885" s="24" t="str">
        <f t="shared" si="324"/>
        <v/>
      </c>
      <c r="N6885" s="24" t="str">
        <f t="shared" si="326"/>
        <v/>
      </c>
      <c r="O6885" s="96" t="str">
        <f t="shared" si="325"/>
        <v/>
      </c>
    </row>
    <row r="6886" spans="13:15" x14ac:dyDescent="0.25">
      <c r="M6886" s="24" t="str">
        <f t="shared" si="324"/>
        <v/>
      </c>
      <c r="N6886" s="24" t="str">
        <f t="shared" si="326"/>
        <v/>
      </c>
      <c r="O6886" s="96" t="str">
        <f t="shared" si="325"/>
        <v/>
      </c>
    </row>
    <row r="6887" spans="13:15" x14ac:dyDescent="0.25">
      <c r="M6887" s="24" t="str">
        <f t="shared" si="324"/>
        <v/>
      </c>
      <c r="N6887" s="24" t="str">
        <f t="shared" si="326"/>
        <v/>
      </c>
      <c r="O6887" s="96" t="str">
        <f t="shared" si="325"/>
        <v/>
      </c>
    </row>
    <row r="6888" spans="13:15" x14ac:dyDescent="0.25">
      <c r="M6888" s="24" t="str">
        <f t="shared" si="324"/>
        <v/>
      </c>
      <c r="N6888" s="24" t="str">
        <f t="shared" si="326"/>
        <v/>
      </c>
      <c r="O6888" s="96" t="str">
        <f t="shared" si="325"/>
        <v/>
      </c>
    </row>
    <row r="6889" spans="13:15" x14ac:dyDescent="0.25">
      <c r="M6889" s="24" t="str">
        <f t="shared" si="324"/>
        <v/>
      </c>
      <c r="N6889" s="24" t="str">
        <f t="shared" si="326"/>
        <v/>
      </c>
      <c r="O6889" s="96" t="str">
        <f t="shared" si="325"/>
        <v/>
      </c>
    </row>
    <row r="6890" spans="13:15" x14ac:dyDescent="0.25">
      <c r="M6890" s="24" t="str">
        <f t="shared" si="324"/>
        <v/>
      </c>
      <c r="N6890" s="24" t="str">
        <f t="shared" si="326"/>
        <v/>
      </c>
      <c r="O6890" s="96" t="str">
        <f t="shared" si="325"/>
        <v/>
      </c>
    </row>
    <row r="6891" spans="13:15" x14ac:dyDescent="0.25">
      <c r="M6891" s="24" t="str">
        <f t="shared" si="324"/>
        <v/>
      </c>
      <c r="N6891" s="24" t="str">
        <f t="shared" si="326"/>
        <v/>
      </c>
      <c r="O6891" s="96" t="str">
        <f t="shared" si="325"/>
        <v/>
      </c>
    </row>
    <row r="6892" spans="13:15" x14ac:dyDescent="0.25">
      <c r="M6892" s="24" t="str">
        <f t="shared" si="324"/>
        <v/>
      </c>
      <c r="N6892" s="24" t="str">
        <f t="shared" si="326"/>
        <v/>
      </c>
      <c r="O6892" s="96" t="str">
        <f t="shared" si="325"/>
        <v/>
      </c>
    </row>
    <row r="6893" spans="13:15" x14ac:dyDescent="0.25">
      <c r="M6893" s="24" t="str">
        <f t="shared" si="324"/>
        <v/>
      </c>
      <c r="N6893" s="24" t="str">
        <f t="shared" si="326"/>
        <v/>
      </c>
      <c r="O6893" s="96" t="str">
        <f t="shared" si="325"/>
        <v/>
      </c>
    </row>
    <row r="6894" spans="13:15" x14ac:dyDescent="0.25">
      <c r="M6894" s="24" t="str">
        <f t="shared" si="324"/>
        <v/>
      </c>
      <c r="N6894" s="24" t="str">
        <f t="shared" si="326"/>
        <v/>
      </c>
      <c r="O6894" s="96" t="str">
        <f t="shared" si="325"/>
        <v/>
      </c>
    </row>
    <row r="6895" spans="13:15" x14ac:dyDescent="0.25">
      <c r="M6895" s="24" t="str">
        <f t="shared" si="324"/>
        <v/>
      </c>
      <c r="N6895" s="24" t="str">
        <f t="shared" si="326"/>
        <v/>
      </c>
      <c r="O6895" s="96" t="str">
        <f t="shared" si="325"/>
        <v/>
      </c>
    </row>
    <row r="6896" spans="13:15" x14ac:dyDescent="0.25">
      <c r="M6896" s="24" t="str">
        <f t="shared" si="324"/>
        <v/>
      </c>
      <c r="N6896" s="24" t="str">
        <f t="shared" si="326"/>
        <v/>
      </c>
      <c r="O6896" s="96" t="str">
        <f t="shared" si="325"/>
        <v/>
      </c>
    </row>
    <row r="6897" spans="13:15" x14ac:dyDescent="0.25">
      <c r="M6897" s="24" t="str">
        <f t="shared" si="324"/>
        <v/>
      </c>
      <c r="N6897" s="24" t="str">
        <f t="shared" si="326"/>
        <v/>
      </c>
      <c r="O6897" s="96" t="str">
        <f t="shared" si="325"/>
        <v/>
      </c>
    </row>
    <row r="6898" spans="13:15" x14ac:dyDescent="0.25">
      <c r="M6898" s="24" t="str">
        <f t="shared" si="324"/>
        <v/>
      </c>
      <c r="N6898" s="24" t="str">
        <f t="shared" si="326"/>
        <v/>
      </c>
      <c r="O6898" s="96" t="str">
        <f t="shared" si="325"/>
        <v/>
      </c>
    </row>
    <row r="6899" spans="13:15" x14ac:dyDescent="0.25">
      <c r="M6899" s="24" t="str">
        <f t="shared" si="324"/>
        <v/>
      </c>
      <c r="N6899" s="24" t="str">
        <f t="shared" si="326"/>
        <v/>
      </c>
      <c r="O6899" s="96" t="str">
        <f t="shared" si="325"/>
        <v/>
      </c>
    </row>
    <row r="6900" spans="13:15" x14ac:dyDescent="0.25">
      <c r="M6900" s="24" t="str">
        <f t="shared" si="324"/>
        <v/>
      </c>
      <c r="N6900" s="24" t="str">
        <f t="shared" si="326"/>
        <v/>
      </c>
      <c r="O6900" s="96" t="str">
        <f t="shared" si="325"/>
        <v/>
      </c>
    </row>
    <row r="6901" spans="13:15" x14ac:dyDescent="0.25">
      <c r="M6901" s="24" t="str">
        <f t="shared" si="324"/>
        <v/>
      </c>
      <c r="N6901" s="24" t="str">
        <f t="shared" si="326"/>
        <v/>
      </c>
      <c r="O6901" s="96" t="str">
        <f t="shared" si="325"/>
        <v/>
      </c>
    </row>
    <row r="6902" spans="13:15" x14ac:dyDescent="0.25">
      <c r="M6902" s="24" t="str">
        <f t="shared" si="324"/>
        <v/>
      </c>
      <c r="N6902" s="24" t="str">
        <f t="shared" si="326"/>
        <v/>
      </c>
      <c r="O6902" s="96" t="str">
        <f t="shared" si="325"/>
        <v/>
      </c>
    </row>
    <row r="6903" spans="13:15" x14ac:dyDescent="0.25">
      <c r="M6903" s="24" t="str">
        <f t="shared" si="324"/>
        <v/>
      </c>
      <c r="N6903" s="24" t="str">
        <f t="shared" si="326"/>
        <v/>
      </c>
      <c r="O6903" s="96" t="str">
        <f t="shared" si="325"/>
        <v/>
      </c>
    </row>
    <row r="6904" spans="13:15" x14ac:dyDescent="0.25">
      <c r="M6904" s="24" t="str">
        <f t="shared" si="324"/>
        <v/>
      </c>
      <c r="N6904" s="24" t="str">
        <f t="shared" si="326"/>
        <v/>
      </c>
      <c r="O6904" s="96" t="str">
        <f t="shared" si="325"/>
        <v/>
      </c>
    </row>
    <row r="6905" spans="13:15" x14ac:dyDescent="0.25">
      <c r="M6905" s="24" t="str">
        <f t="shared" si="324"/>
        <v/>
      </c>
      <c r="N6905" s="24" t="str">
        <f t="shared" si="326"/>
        <v/>
      </c>
      <c r="O6905" s="96" t="str">
        <f t="shared" si="325"/>
        <v/>
      </c>
    </row>
    <row r="6906" spans="13:15" x14ac:dyDescent="0.25">
      <c r="M6906" s="24" t="str">
        <f t="shared" si="324"/>
        <v/>
      </c>
      <c r="N6906" s="24" t="str">
        <f t="shared" si="326"/>
        <v/>
      </c>
      <c r="O6906" s="96" t="str">
        <f t="shared" si="325"/>
        <v/>
      </c>
    </row>
    <row r="6907" spans="13:15" x14ac:dyDescent="0.25">
      <c r="M6907" s="24" t="str">
        <f t="shared" si="324"/>
        <v/>
      </c>
      <c r="N6907" s="24" t="str">
        <f t="shared" si="326"/>
        <v/>
      </c>
      <c r="O6907" s="96" t="str">
        <f t="shared" si="325"/>
        <v/>
      </c>
    </row>
    <row r="6908" spans="13:15" x14ac:dyDescent="0.25">
      <c r="M6908" s="24" t="str">
        <f t="shared" si="324"/>
        <v/>
      </c>
      <c r="N6908" s="24" t="str">
        <f t="shared" si="326"/>
        <v/>
      </c>
      <c r="O6908" s="96" t="str">
        <f t="shared" si="325"/>
        <v/>
      </c>
    </row>
    <row r="6909" spans="13:15" x14ac:dyDescent="0.25">
      <c r="M6909" s="24" t="str">
        <f t="shared" si="324"/>
        <v/>
      </c>
      <c r="N6909" s="24" t="str">
        <f t="shared" si="326"/>
        <v/>
      </c>
      <c r="O6909" s="96" t="str">
        <f t="shared" si="325"/>
        <v/>
      </c>
    </row>
    <row r="6910" spans="13:15" x14ac:dyDescent="0.25">
      <c r="M6910" s="24" t="str">
        <f t="shared" si="324"/>
        <v/>
      </c>
      <c r="N6910" s="24" t="str">
        <f t="shared" si="326"/>
        <v/>
      </c>
      <c r="O6910" s="96" t="str">
        <f t="shared" si="325"/>
        <v/>
      </c>
    </row>
    <row r="6911" spans="13:15" x14ac:dyDescent="0.25">
      <c r="M6911" s="24" t="str">
        <f t="shared" si="324"/>
        <v/>
      </c>
      <c r="N6911" s="24" t="str">
        <f t="shared" si="326"/>
        <v/>
      </c>
      <c r="O6911" s="96" t="str">
        <f t="shared" si="325"/>
        <v/>
      </c>
    </row>
    <row r="6912" spans="13:15" x14ac:dyDescent="0.25">
      <c r="M6912" s="24" t="str">
        <f t="shared" si="324"/>
        <v/>
      </c>
      <c r="N6912" s="24" t="str">
        <f t="shared" si="326"/>
        <v/>
      </c>
      <c r="O6912" s="96" t="str">
        <f t="shared" si="325"/>
        <v/>
      </c>
    </row>
    <row r="6913" spans="13:15" x14ac:dyDescent="0.25">
      <c r="M6913" s="24" t="str">
        <f t="shared" ref="M6913:M6976" si="327">IF($B6913="","",_xlfn.NUMBERVALUE(LEFT($J6913,5)))</f>
        <v/>
      </c>
      <c r="N6913" s="24" t="str">
        <f t="shared" si="326"/>
        <v/>
      </c>
      <c r="O6913" s="96" t="str">
        <f t="shared" si="325"/>
        <v/>
      </c>
    </row>
    <row r="6914" spans="13:15" x14ac:dyDescent="0.25">
      <c r="M6914" s="24" t="str">
        <f t="shared" si="327"/>
        <v/>
      </c>
      <c r="N6914" s="24" t="str">
        <f t="shared" si="326"/>
        <v/>
      </c>
      <c r="O6914" s="96" t="str">
        <f t="shared" si="325"/>
        <v/>
      </c>
    </row>
    <row r="6915" spans="13:15" x14ac:dyDescent="0.25">
      <c r="M6915" s="24" t="str">
        <f t="shared" si="327"/>
        <v/>
      </c>
      <c r="N6915" s="24" t="str">
        <f t="shared" si="326"/>
        <v/>
      </c>
      <c r="O6915" s="96" t="str">
        <f t="shared" ref="O6915:O6978" si="328">IF($A6915="","",HOUR($N6915))</f>
        <v/>
      </c>
    </row>
    <row r="6916" spans="13:15" x14ac:dyDescent="0.25">
      <c r="M6916" s="24" t="str">
        <f t="shared" si="327"/>
        <v/>
      </c>
      <c r="N6916" s="24" t="str">
        <f t="shared" si="326"/>
        <v/>
      </c>
      <c r="O6916" s="96" t="str">
        <f t="shared" si="328"/>
        <v/>
      </c>
    </row>
    <row r="6917" spans="13:15" x14ac:dyDescent="0.25">
      <c r="M6917" s="24" t="str">
        <f t="shared" si="327"/>
        <v/>
      </c>
      <c r="N6917" s="24" t="str">
        <f t="shared" si="326"/>
        <v/>
      </c>
      <c r="O6917" s="96" t="str">
        <f t="shared" si="328"/>
        <v/>
      </c>
    </row>
    <row r="6918" spans="13:15" x14ac:dyDescent="0.25">
      <c r="M6918" s="24" t="str">
        <f t="shared" si="327"/>
        <v/>
      </c>
      <c r="N6918" s="24" t="str">
        <f t="shared" si="326"/>
        <v/>
      </c>
      <c r="O6918" s="96" t="str">
        <f t="shared" si="328"/>
        <v/>
      </c>
    </row>
    <row r="6919" spans="13:15" x14ac:dyDescent="0.25">
      <c r="M6919" s="24" t="str">
        <f t="shared" si="327"/>
        <v/>
      </c>
      <c r="N6919" s="24" t="str">
        <f t="shared" si="326"/>
        <v/>
      </c>
      <c r="O6919" s="96" t="str">
        <f t="shared" si="328"/>
        <v/>
      </c>
    </row>
    <row r="6920" spans="13:15" x14ac:dyDescent="0.25">
      <c r="M6920" s="24" t="str">
        <f t="shared" si="327"/>
        <v/>
      </c>
      <c r="N6920" s="24" t="str">
        <f t="shared" ref="N6920:N6983" si="329">IF(B6920="","",IF($M6920&lt;10/48,10/48,IF($M6920&gt;39/48,39/48,$M6920)))</f>
        <v/>
      </c>
      <c r="O6920" s="96" t="str">
        <f t="shared" si="328"/>
        <v/>
      </c>
    </row>
    <row r="6921" spans="13:15" x14ac:dyDescent="0.25">
      <c r="M6921" s="24" t="str">
        <f t="shared" si="327"/>
        <v/>
      </c>
      <c r="N6921" s="24" t="str">
        <f t="shared" si="329"/>
        <v/>
      </c>
      <c r="O6921" s="96" t="str">
        <f t="shared" si="328"/>
        <v/>
      </c>
    </row>
    <row r="6922" spans="13:15" x14ac:dyDescent="0.25">
      <c r="M6922" s="24" t="str">
        <f t="shared" si="327"/>
        <v/>
      </c>
      <c r="N6922" s="24" t="str">
        <f t="shared" si="329"/>
        <v/>
      </c>
      <c r="O6922" s="96" t="str">
        <f t="shared" si="328"/>
        <v/>
      </c>
    </row>
    <row r="6923" spans="13:15" x14ac:dyDescent="0.25">
      <c r="M6923" s="24" t="str">
        <f t="shared" si="327"/>
        <v/>
      </c>
      <c r="N6923" s="24" t="str">
        <f t="shared" si="329"/>
        <v/>
      </c>
      <c r="O6923" s="96" t="str">
        <f t="shared" si="328"/>
        <v/>
      </c>
    </row>
    <row r="6924" spans="13:15" x14ac:dyDescent="0.25">
      <c r="M6924" s="24" t="str">
        <f t="shared" si="327"/>
        <v/>
      </c>
      <c r="N6924" s="24" t="str">
        <f t="shared" si="329"/>
        <v/>
      </c>
      <c r="O6924" s="96" t="str">
        <f t="shared" si="328"/>
        <v/>
      </c>
    </row>
    <row r="6925" spans="13:15" x14ac:dyDescent="0.25">
      <c r="M6925" s="24" t="str">
        <f t="shared" si="327"/>
        <v/>
      </c>
      <c r="N6925" s="24" t="str">
        <f t="shared" si="329"/>
        <v/>
      </c>
      <c r="O6925" s="96" t="str">
        <f t="shared" si="328"/>
        <v/>
      </c>
    </row>
    <row r="6926" spans="13:15" x14ac:dyDescent="0.25">
      <c r="M6926" s="24" t="str">
        <f t="shared" si="327"/>
        <v/>
      </c>
      <c r="N6926" s="24" t="str">
        <f t="shared" si="329"/>
        <v/>
      </c>
      <c r="O6926" s="96" t="str">
        <f t="shared" si="328"/>
        <v/>
      </c>
    </row>
    <row r="6927" spans="13:15" x14ac:dyDescent="0.25">
      <c r="M6927" s="24" t="str">
        <f t="shared" si="327"/>
        <v/>
      </c>
      <c r="N6927" s="24" t="str">
        <f t="shared" si="329"/>
        <v/>
      </c>
      <c r="O6927" s="96" t="str">
        <f t="shared" si="328"/>
        <v/>
      </c>
    </row>
    <row r="6928" spans="13:15" x14ac:dyDescent="0.25">
      <c r="M6928" s="24" t="str">
        <f t="shared" si="327"/>
        <v/>
      </c>
      <c r="N6928" s="24" t="str">
        <f t="shared" si="329"/>
        <v/>
      </c>
      <c r="O6928" s="96" t="str">
        <f t="shared" si="328"/>
        <v/>
      </c>
    </row>
    <row r="6929" spans="13:15" x14ac:dyDescent="0.25">
      <c r="M6929" s="24" t="str">
        <f t="shared" si="327"/>
        <v/>
      </c>
      <c r="N6929" s="24" t="str">
        <f t="shared" si="329"/>
        <v/>
      </c>
      <c r="O6929" s="96" t="str">
        <f t="shared" si="328"/>
        <v/>
      </c>
    </row>
    <row r="6930" spans="13:15" x14ac:dyDescent="0.25">
      <c r="M6930" s="24" t="str">
        <f t="shared" si="327"/>
        <v/>
      </c>
      <c r="N6930" s="24" t="str">
        <f t="shared" si="329"/>
        <v/>
      </c>
      <c r="O6930" s="96" t="str">
        <f t="shared" si="328"/>
        <v/>
      </c>
    </row>
    <row r="6931" spans="13:15" x14ac:dyDescent="0.25">
      <c r="M6931" s="24" t="str">
        <f t="shared" si="327"/>
        <v/>
      </c>
      <c r="N6931" s="24" t="str">
        <f t="shared" si="329"/>
        <v/>
      </c>
      <c r="O6931" s="96" t="str">
        <f t="shared" si="328"/>
        <v/>
      </c>
    </row>
    <row r="6932" spans="13:15" x14ac:dyDescent="0.25">
      <c r="M6932" s="24" t="str">
        <f t="shared" si="327"/>
        <v/>
      </c>
      <c r="N6932" s="24" t="str">
        <f t="shared" si="329"/>
        <v/>
      </c>
      <c r="O6932" s="96" t="str">
        <f t="shared" si="328"/>
        <v/>
      </c>
    </row>
    <row r="6933" spans="13:15" x14ac:dyDescent="0.25">
      <c r="M6933" s="24" t="str">
        <f t="shared" si="327"/>
        <v/>
      </c>
      <c r="N6933" s="24" t="str">
        <f t="shared" si="329"/>
        <v/>
      </c>
      <c r="O6933" s="96" t="str">
        <f t="shared" si="328"/>
        <v/>
      </c>
    </row>
    <row r="6934" spans="13:15" x14ac:dyDescent="0.25">
      <c r="M6934" s="24" t="str">
        <f t="shared" si="327"/>
        <v/>
      </c>
      <c r="N6934" s="24" t="str">
        <f t="shared" si="329"/>
        <v/>
      </c>
      <c r="O6934" s="96" t="str">
        <f t="shared" si="328"/>
        <v/>
      </c>
    </row>
    <row r="6935" spans="13:15" x14ac:dyDescent="0.25">
      <c r="M6935" s="24" t="str">
        <f t="shared" si="327"/>
        <v/>
      </c>
      <c r="N6935" s="24" t="str">
        <f t="shared" si="329"/>
        <v/>
      </c>
      <c r="O6935" s="96" t="str">
        <f t="shared" si="328"/>
        <v/>
      </c>
    </row>
    <row r="6936" spans="13:15" x14ac:dyDescent="0.25">
      <c r="M6936" s="24" t="str">
        <f t="shared" si="327"/>
        <v/>
      </c>
      <c r="N6936" s="24" t="str">
        <f t="shared" si="329"/>
        <v/>
      </c>
      <c r="O6936" s="96" t="str">
        <f t="shared" si="328"/>
        <v/>
      </c>
    </row>
    <row r="6937" spans="13:15" x14ac:dyDescent="0.25">
      <c r="M6937" s="24" t="str">
        <f t="shared" si="327"/>
        <v/>
      </c>
      <c r="N6937" s="24" t="str">
        <f t="shared" si="329"/>
        <v/>
      </c>
      <c r="O6937" s="96" t="str">
        <f t="shared" si="328"/>
        <v/>
      </c>
    </row>
    <row r="6938" spans="13:15" x14ac:dyDescent="0.25">
      <c r="M6938" s="24" t="str">
        <f t="shared" si="327"/>
        <v/>
      </c>
      <c r="N6938" s="24" t="str">
        <f t="shared" si="329"/>
        <v/>
      </c>
      <c r="O6938" s="96" t="str">
        <f t="shared" si="328"/>
        <v/>
      </c>
    </row>
    <row r="6939" spans="13:15" x14ac:dyDescent="0.25">
      <c r="M6939" s="24" t="str">
        <f t="shared" si="327"/>
        <v/>
      </c>
      <c r="N6939" s="24" t="str">
        <f t="shared" si="329"/>
        <v/>
      </c>
      <c r="O6939" s="96" t="str">
        <f t="shared" si="328"/>
        <v/>
      </c>
    </row>
    <row r="6940" spans="13:15" x14ac:dyDescent="0.25">
      <c r="M6940" s="24" t="str">
        <f t="shared" si="327"/>
        <v/>
      </c>
      <c r="N6940" s="24" t="str">
        <f t="shared" si="329"/>
        <v/>
      </c>
      <c r="O6940" s="96" t="str">
        <f t="shared" si="328"/>
        <v/>
      </c>
    </row>
    <row r="6941" spans="13:15" x14ac:dyDescent="0.25">
      <c r="M6941" s="24" t="str">
        <f t="shared" si="327"/>
        <v/>
      </c>
      <c r="N6941" s="24" t="str">
        <f t="shared" si="329"/>
        <v/>
      </c>
      <c r="O6941" s="96" t="str">
        <f t="shared" si="328"/>
        <v/>
      </c>
    </row>
    <row r="6942" spans="13:15" x14ac:dyDescent="0.25">
      <c r="M6942" s="24" t="str">
        <f t="shared" si="327"/>
        <v/>
      </c>
      <c r="N6942" s="24" t="str">
        <f t="shared" si="329"/>
        <v/>
      </c>
      <c r="O6942" s="96" t="str">
        <f t="shared" si="328"/>
        <v/>
      </c>
    </row>
    <row r="6943" spans="13:15" x14ac:dyDescent="0.25">
      <c r="M6943" s="24" t="str">
        <f t="shared" si="327"/>
        <v/>
      </c>
      <c r="N6943" s="24" t="str">
        <f t="shared" si="329"/>
        <v/>
      </c>
      <c r="O6943" s="96" t="str">
        <f t="shared" si="328"/>
        <v/>
      </c>
    </row>
    <row r="6944" spans="13:15" x14ac:dyDescent="0.25">
      <c r="M6944" s="24" t="str">
        <f t="shared" si="327"/>
        <v/>
      </c>
      <c r="N6944" s="24" t="str">
        <f t="shared" si="329"/>
        <v/>
      </c>
      <c r="O6944" s="96" t="str">
        <f t="shared" si="328"/>
        <v/>
      </c>
    </row>
    <row r="6945" spans="13:15" x14ac:dyDescent="0.25">
      <c r="M6945" s="24" t="str">
        <f t="shared" si="327"/>
        <v/>
      </c>
      <c r="N6945" s="24" t="str">
        <f t="shared" si="329"/>
        <v/>
      </c>
      <c r="O6945" s="96" t="str">
        <f t="shared" si="328"/>
        <v/>
      </c>
    </row>
    <row r="6946" spans="13:15" x14ac:dyDescent="0.25">
      <c r="M6946" s="24" t="str">
        <f t="shared" si="327"/>
        <v/>
      </c>
      <c r="N6946" s="24" t="str">
        <f t="shared" si="329"/>
        <v/>
      </c>
      <c r="O6946" s="96" t="str">
        <f t="shared" si="328"/>
        <v/>
      </c>
    </row>
    <row r="6947" spans="13:15" x14ac:dyDescent="0.25">
      <c r="M6947" s="24" t="str">
        <f t="shared" si="327"/>
        <v/>
      </c>
      <c r="N6947" s="24" t="str">
        <f t="shared" si="329"/>
        <v/>
      </c>
      <c r="O6947" s="96" t="str">
        <f t="shared" si="328"/>
        <v/>
      </c>
    </row>
    <row r="6948" spans="13:15" x14ac:dyDescent="0.25">
      <c r="M6948" s="24" t="str">
        <f t="shared" si="327"/>
        <v/>
      </c>
      <c r="N6948" s="24" t="str">
        <f t="shared" si="329"/>
        <v/>
      </c>
      <c r="O6948" s="96" t="str">
        <f t="shared" si="328"/>
        <v/>
      </c>
    </row>
    <row r="6949" spans="13:15" x14ac:dyDescent="0.25">
      <c r="M6949" s="24" t="str">
        <f t="shared" si="327"/>
        <v/>
      </c>
      <c r="N6949" s="24" t="str">
        <f t="shared" si="329"/>
        <v/>
      </c>
      <c r="O6949" s="96" t="str">
        <f t="shared" si="328"/>
        <v/>
      </c>
    </row>
    <row r="6950" spans="13:15" x14ac:dyDescent="0.25">
      <c r="M6950" s="24" t="str">
        <f t="shared" si="327"/>
        <v/>
      </c>
      <c r="N6950" s="24" t="str">
        <f t="shared" si="329"/>
        <v/>
      </c>
      <c r="O6950" s="96" t="str">
        <f t="shared" si="328"/>
        <v/>
      </c>
    </row>
    <row r="6951" spans="13:15" x14ac:dyDescent="0.25">
      <c r="M6951" s="24" t="str">
        <f t="shared" si="327"/>
        <v/>
      </c>
      <c r="N6951" s="24" t="str">
        <f t="shared" si="329"/>
        <v/>
      </c>
      <c r="O6951" s="96" t="str">
        <f t="shared" si="328"/>
        <v/>
      </c>
    </row>
    <row r="6952" spans="13:15" x14ac:dyDescent="0.25">
      <c r="M6952" s="24" t="str">
        <f t="shared" si="327"/>
        <v/>
      </c>
      <c r="N6952" s="24" t="str">
        <f t="shared" si="329"/>
        <v/>
      </c>
      <c r="O6952" s="96" t="str">
        <f t="shared" si="328"/>
        <v/>
      </c>
    </row>
    <row r="6953" spans="13:15" x14ac:dyDescent="0.25">
      <c r="M6953" s="24" t="str">
        <f t="shared" si="327"/>
        <v/>
      </c>
      <c r="N6953" s="24" t="str">
        <f t="shared" si="329"/>
        <v/>
      </c>
      <c r="O6953" s="96" t="str">
        <f t="shared" si="328"/>
        <v/>
      </c>
    </row>
    <row r="6954" spans="13:15" x14ac:dyDescent="0.25">
      <c r="M6954" s="24" t="str">
        <f t="shared" si="327"/>
        <v/>
      </c>
      <c r="N6954" s="24" t="str">
        <f t="shared" si="329"/>
        <v/>
      </c>
      <c r="O6954" s="96" t="str">
        <f t="shared" si="328"/>
        <v/>
      </c>
    </row>
    <row r="6955" spans="13:15" x14ac:dyDescent="0.25">
      <c r="M6955" s="24" t="str">
        <f t="shared" si="327"/>
        <v/>
      </c>
      <c r="N6955" s="24" t="str">
        <f t="shared" si="329"/>
        <v/>
      </c>
      <c r="O6955" s="96" t="str">
        <f t="shared" si="328"/>
        <v/>
      </c>
    </row>
    <row r="6956" spans="13:15" x14ac:dyDescent="0.25">
      <c r="M6956" s="24" t="str">
        <f t="shared" si="327"/>
        <v/>
      </c>
      <c r="N6956" s="24" t="str">
        <f t="shared" si="329"/>
        <v/>
      </c>
      <c r="O6956" s="96" t="str">
        <f t="shared" si="328"/>
        <v/>
      </c>
    </row>
    <row r="6957" spans="13:15" x14ac:dyDescent="0.25">
      <c r="M6957" s="24" t="str">
        <f t="shared" si="327"/>
        <v/>
      </c>
      <c r="N6957" s="24" t="str">
        <f t="shared" si="329"/>
        <v/>
      </c>
      <c r="O6957" s="96" t="str">
        <f t="shared" si="328"/>
        <v/>
      </c>
    </row>
    <row r="6958" spans="13:15" x14ac:dyDescent="0.25">
      <c r="M6958" s="24" t="str">
        <f t="shared" si="327"/>
        <v/>
      </c>
      <c r="N6958" s="24" t="str">
        <f t="shared" si="329"/>
        <v/>
      </c>
      <c r="O6958" s="96" t="str">
        <f t="shared" si="328"/>
        <v/>
      </c>
    </row>
    <row r="6959" spans="13:15" x14ac:dyDescent="0.25">
      <c r="M6959" s="24" t="str">
        <f t="shared" si="327"/>
        <v/>
      </c>
      <c r="N6959" s="24" t="str">
        <f t="shared" si="329"/>
        <v/>
      </c>
      <c r="O6959" s="96" t="str">
        <f t="shared" si="328"/>
        <v/>
      </c>
    </row>
    <row r="6960" spans="13:15" x14ac:dyDescent="0.25">
      <c r="M6960" s="24" t="str">
        <f t="shared" si="327"/>
        <v/>
      </c>
      <c r="N6960" s="24" t="str">
        <f t="shared" si="329"/>
        <v/>
      </c>
      <c r="O6960" s="96" t="str">
        <f t="shared" si="328"/>
        <v/>
      </c>
    </row>
    <row r="6961" spans="13:15" x14ac:dyDescent="0.25">
      <c r="M6961" s="24" t="str">
        <f t="shared" si="327"/>
        <v/>
      </c>
      <c r="N6961" s="24" t="str">
        <f t="shared" si="329"/>
        <v/>
      </c>
      <c r="O6961" s="96" t="str">
        <f t="shared" si="328"/>
        <v/>
      </c>
    </row>
    <row r="6962" spans="13:15" x14ac:dyDescent="0.25">
      <c r="M6962" s="24" t="str">
        <f t="shared" si="327"/>
        <v/>
      </c>
      <c r="N6962" s="24" t="str">
        <f t="shared" si="329"/>
        <v/>
      </c>
      <c r="O6962" s="96" t="str">
        <f t="shared" si="328"/>
        <v/>
      </c>
    </row>
    <row r="6963" spans="13:15" x14ac:dyDescent="0.25">
      <c r="M6963" s="24" t="str">
        <f t="shared" si="327"/>
        <v/>
      </c>
      <c r="N6963" s="24" t="str">
        <f t="shared" si="329"/>
        <v/>
      </c>
      <c r="O6963" s="96" t="str">
        <f t="shared" si="328"/>
        <v/>
      </c>
    </row>
    <row r="6964" spans="13:15" x14ac:dyDescent="0.25">
      <c r="M6964" s="24" t="str">
        <f t="shared" si="327"/>
        <v/>
      </c>
      <c r="N6964" s="24" t="str">
        <f t="shared" si="329"/>
        <v/>
      </c>
      <c r="O6964" s="96" t="str">
        <f t="shared" si="328"/>
        <v/>
      </c>
    </row>
    <row r="6965" spans="13:15" x14ac:dyDescent="0.25">
      <c r="M6965" s="24" t="str">
        <f t="shared" si="327"/>
        <v/>
      </c>
      <c r="N6965" s="24" t="str">
        <f t="shared" si="329"/>
        <v/>
      </c>
      <c r="O6965" s="96" t="str">
        <f t="shared" si="328"/>
        <v/>
      </c>
    </row>
    <row r="6966" spans="13:15" x14ac:dyDescent="0.25">
      <c r="M6966" s="24" t="str">
        <f t="shared" si="327"/>
        <v/>
      </c>
      <c r="N6966" s="24" t="str">
        <f t="shared" si="329"/>
        <v/>
      </c>
      <c r="O6966" s="96" t="str">
        <f t="shared" si="328"/>
        <v/>
      </c>
    </row>
    <row r="6967" spans="13:15" x14ac:dyDescent="0.25">
      <c r="M6967" s="24" t="str">
        <f t="shared" si="327"/>
        <v/>
      </c>
      <c r="N6967" s="24" t="str">
        <f t="shared" si="329"/>
        <v/>
      </c>
      <c r="O6967" s="96" t="str">
        <f t="shared" si="328"/>
        <v/>
      </c>
    </row>
    <row r="6968" spans="13:15" x14ac:dyDescent="0.25">
      <c r="M6968" s="24" t="str">
        <f t="shared" si="327"/>
        <v/>
      </c>
      <c r="N6968" s="24" t="str">
        <f t="shared" si="329"/>
        <v/>
      </c>
      <c r="O6968" s="96" t="str">
        <f t="shared" si="328"/>
        <v/>
      </c>
    </row>
    <row r="6969" spans="13:15" x14ac:dyDescent="0.25">
      <c r="M6969" s="24" t="str">
        <f t="shared" si="327"/>
        <v/>
      </c>
      <c r="N6969" s="24" t="str">
        <f t="shared" si="329"/>
        <v/>
      </c>
      <c r="O6969" s="96" t="str">
        <f t="shared" si="328"/>
        <v/>
      </c>
    </row>
    <row r="6970" spans="13:15" x14ac:dyDescent="0.25">
      <c r="M6970" s="24" t="str">
        <f t="shared" si="327"/>
        <v/>
      </c>
      <c r="N6970" s="24" t="str">
        <f t="shared" si="329"/>
        <v/>
      </c>
      <c r="O6970" s="96" t="str">
        <f t="shared" si="328"/>
        <v/>
      </c>
    </row>
    <row r="6971" spans="13:15" x14ac:dyDescent="0.25">
      <c r="M6971" s="24" t="str">
        <f t="shared" si="327"/>
        <v/>
      </c>
      <c r="N6971" s="24" t="str">
        <f t="shared" si="329"/>
        <v/>
      </c>
      <c r="O6971" s="96" t="str">
        <f t="shared" si="328"/>
        <v/>
      </c>
    </row>
    <row r="6972" spans="13:15" x14ac:dyDescent="0.25">
      <c r="M6972" s="24" t="str">
        <f t="shared" si="327"/>
        <v/>
      </c>
      <c r="N6972" s="24" t="str">
        <f t="shared" si="329"/>
        <v/>
      </c>
      <c r="O6972" s="96" t="str">
        <f t="shared" si="328"/>
        <v/>
      </c>
    </row>
    <row r="6973" spans="13:15" x14ac:dyDescent="0.25">
      <c r="M6973" s="24" t="str">
        <f t="shared" si="327"/>
        <v/>
      </c>
      <c r="N6973" s="24" t="str">
        <f t="shared" si="329"/>
        <v/>
      </c>
      <c r="O6973" s="96" t="str">
        <f t="shared" si="328"/>
        <v/>
      </c>
    </row>
    <row r="6974" spans="13:15" x14ac:dyDescent="0.25">
      <c r="M6974" s="24" t="str">
        <f t="shared" si="327"/>
        <v/>
      </c>
      <c r="N6974" s="24" t="str">
        <f t="shared" si="329"/>
        <v/>
      </c>
      <c r="O6974" s="96" t="str">
        <f t="shared" si="328"/>
        <v/>
      </c>
    </row>
    <row r="6975" spans="13:15" x14ac:dyDescent="0.25">
      <c r="M6975" s="24" t="str">
        <f t="shared" si="327"/>
        <v/>
      </c>
      <c r="N6975" s="24" t="str">
        <f t="shared" si="329"/>
        <v/>
      </c>
      <c r="O6975" s="96" t="str">
        <f t="shared" si="328"/>
        <v/>
      </c>
    </row>
    <row r="6976" spans="13:15" x14ac:dyDescent="0.25">
      <c r="M6976" s="24" t="str">
        <f t="shared" si="327"/>
        <v/>
      </c>
      <c r="N6976" s="24" t="str">
        <f t="shared" si="329"/>
        <v/>
      </c>
      <c r="O6976" s="96" t="str">
        <f t="shared" si="328"/>
        <v/>
      </c>
    </row>
    <row r="6977" spans="13:15" x14ac:dyDescent="0.25">
      <c r="M6977" s="24" t="str">
        <f t="shared" ref="M6977:M7040" si="330">IF($B6977="","",_xlfn.NUMBERVALUE(LEFT($J6977,5)))</f>
        <v/>
      </c>
      <c r="N6977" s="24" t="str">
        <f t="shared" si="329"/>
        <v/>
      </c>
      <c r="O6977" s="96" t="str">
        <f t="shared" si="328"/>
        <v/>
      </c>
    </row>
    <row r="6978" spans="13:15" x14ac:dyDescent="0.25">
      <c r="M6978" s="24" t="str">
        <f t="shared" si="330"/>
        <v/>
      </c>
      <c r="N6978" s="24" t="str">
        <f t="shared" si="329"/>
        <v/>
      </c>
      <c r="O6978" s="96" t="str">
        <f t="shared" si="328"/>
        <v/>
      </c>
    </row>
    <row r="6979" spans="13:15" x14ac:dyDescent="0.25">
      <c r="M6979" s="24" t="str">
        <f t="shared" si="330"/>
        <v/>
      </c>
      <c r="N6979" s="24" t="str">
        <f t="shared" si="329"/>
        <v/>
      </c>
      <c r="O6979" s="96" t="str">
        <f t="shared" ref="O6979:O7042" si="331">IF($A6979="","",HOUR($N6979))</f>
        <v/>
      </c>
    </row>
    <row r="6980" spans="13:15" x14ac:dyDescent="0.25">
      <c r="M6980" s="24" t="str">
        <f t="shared" si="330"/>
        <v/>
      </c>
      <c r="N6980" s="24" t="str">
        <f t="shared" si="329"/>
        <v/>
      </c>
      <c r="O6980" s="96" t="str">
        <f t="shared" si="331"/>
        <v/>
      </c>
    </row>
    <row r="6981" spans="13:15" x14ac:dyDescent="0.25">
      <c r="M6981" s="24" t="str">
        <f t="shared" si="330"/>
        <v/>
      </c>
      <c r="N6981" s="24" t="str">
        <f t="shared" si="329"/>
        <v/>
      </c>
      <c r="O6981" s="96" t="str">
        <f t="shared" si="331"/>
        <v/>
      </c>
    </row>
    <row r="6982" spans="13:15" x14ac:dyDescent="0.25">
      <c r="M6982" s="24" t="str">
        <f t="shared" si="330"/>
        <v/>
      </c>
      <c r="N6982" s="24" t="str">
        <f t="shared" si="329"/>
        <v/>
      </c>
      <c r="O6982" s="96" t="str">
        <f t="shared" si="331"/>
        <v/>
      </c>
    </row>
    <row r="6983" spans="13:15" x14ac:dyDescent="0.25">
      <c r="M6983" s="24" t="str">
        <f t="shared" si="330"/>
        <v/>
      </c>
      <c r="N6983" s="24" t="str">
        <f t="shared" si="329"/>
        <v/>
      </c>
      <c r="O6983" s="96" t="str">
        <f t="shared" si="331"/>
        <v/>
      </c>
    </row>
    <row r="6984" spans="13:15" x14ac:dyDescent="0.25">
      <c r="M6984" s="24" t="str">
        <f t="shared" si="330"/>
        <v/>
      </c>
      <c r="N6984" s="24" t="str">
        <f t="shared" ref="N6984:N7047" si="332">IF(B6984="","",IF($M6984&lt;10/48,10/48,IF($M6984&gt;39/48,39/48,$M6984)))</f>
        <v/>
      </c>
      <c r="O6984" s="96" t="str">
        <f t="shared" si="331"/>
        <v/>
      </c>
    </row>
    <row r="6985" spans="13:15" x14ac:dyDescent="0.25">
      <c r="M6985" s="24" t="str">
        <f t="shared" si="330"/>
        <v/>
      </c>
      <c r="N6985" s="24" t="str">
        <f t="shared" si="332"/>
        <v/>
      </c>
      <c r="O6985" s="96" t="str">
        <f t="shared" si="331"/>
        <v/>
      </c>
    </row>
    <row r="6986" spans="13:15" x14ac:dyDescent="0.25">
      <c r="M6986" s="24" t="str">
        <f t="shared" si="330"/>
        <v/>
      </c>
      <c r="N6986" s="24" t="str">
        <f t="shared" si="332"/>
        <v/>
      </c>
      <c r="O6986" s="96" t="str">
        <f t="shared" si="331"/>
        <v/>
      </c>
    </row>
    <row r="6987" spans="13:15" x14ac:dyDescent="0.25">
      <c r="M6987" s="24" t="str">
        <f t="shared" si="330"/>
        <v/>
      </c>
      <c r="N6987" s="24" t="str">
        <f t="shared" si="332"/>
        <v/>
      </c>
      <c r="O6987" s="96" t="str">
        <f t="shared" si="331"/>
        <v/>
      </c>
    </row>
    <row r="6988" spans="13:15" x14ac:dyDescent="0.25">
      <c r="M6988" s="24" t="str">
        <f t="shared" si="330"/>
        <v/>
      </c>
      <c r="N6988" s="24" t="str">
        <f t="shared" si="332"/>
        <v/>
      </c>
      <c r="O6988" s="96" t="str">
        <f t="shared" si="331"/>
        <v/>
      </c>
    </row>
    <row r="6989" spans="13:15" x14ac:dyDescent="0.25">
      <c r="M6989" s="24" t="str">
        <f t="shared" si="330"/>
        <v/>
      </c>
      <c r="N6989" s="24" t="str">
        <f t="shared" si="332"/>
        <v/>
      </c>
      <c r="O6989" s="96" t="str">
        <f t="shared" si="331"/>
        <v/>
      </c>
    </row>
    <row r="6990" spans="13:15" x14ac:dyDescent="0.25">
      <c r="M6990" s="24" t="str">
        <f t="shared" si="330"/>
        <v/>
      </c>
      <c r="N6990" s="24" t="str">
        <f t="shared" si="332"/>
        <v/>
      </c>
      <c r="O6990" s="96" t="str">
        <f t="shared" si="331"/>
        <v/>
      </c>
    </row>
    <row r="6991" spans="13:15" x14ac:dyDescent="0.25">
      <c r="M6991" s="24" t="str">
        <f t="shared" si="330"/>
        <v/>
      </c>
      <c r="N6991" s="24" t="str">
        <f t="shared" si="332"/>
        <v/>
      </c>
      <c r="O6991" s="96" t="str">
        <f t="shared" si="331"/>
        <v/>
      </c>
    </row>
    <row r="6992" spans="13:15" x14ac:dyDescent="0.25">
      <c r="M6992" s="24" t="str">
        <f t="shared" si="330"/>
        <v/>
      </c>
      <c r="N6992" s="24" t="str">
        <f t="shared" si="332"/>
        <v/>
      </c>
      <c r="O6992" s="96" t="str">
        <f t="shared" si="331"/>
        <v/>
      </c>
    </row>
    <row r="6993" spans="13:15" x14ac:dyDescent="0.25">
      <c r="M6993" s="24" t="str">
        <f t="shared" si="330"/>
        <v/>
      </c>
      <c r="N6993" s="24" t="str">
        <f t="shared" si="332"/>
        <v/>
      </c>
      <c r="O6993" s="96" t="str">
        <f t="shared" si="331"/>
        <v/>
      </c>
    </row>
    <row r="6994" spans="13:15" x14ac:dyDescent="0.25">
      <c r="M6994" s="24" t="str">
        <f t="shared" si="330"/>
        <v/>
      </c>
      <c r="N6994" s="24" t="str">
        <f t="shared" si="332"/>
        <v/>
      </c>
      <c r="O6994" s="96" t="str">
        <f t="shared" si="331"/>
        <v/>
      </c>
    </row>
    <row r="6995" spans="13:15" x14ac:dyDescent="0.25">
      <c r="M6995" s="24" t="str">
        <f t="shared" si="330"/>
        <v/>
      </c>
      <c r="N6995" s="24" t="str">
        <f t="shared" si="332"/>
        <v/>
      </c>
      <c r="O6995" s="96" t="str">
        <f t="shared" si="331"/>
        <v/>
      </c>
    </row>
    <row r="6996" spans="13:15" x14ac:dyDescent="0.25">
      <c r="M6996" s="24" t="str">
        <f t="shared" si="330"/>
        <v/>
      </c>
      <c r="N6996" s="24" t="str">
        <f t="shared" si="332"/>
        <v/>
      </c>
      <c r="O6996" s="96" t="str">
        <f t="shared" si="331"/>
        <v/>
      </c>
    </row>
    <row r="6997" spans="13:15" x14ac:dyDescent="0.25">
      <c r="M6997" s="24" t="str">
        <f t="shared" si="330"/>
        <v/>
      </c>
      <c r="N6997" s="24" t="str">
        <f t="shared" si="332"/>
        <v/>
      </c>
      <c r="O6997" s="96" t="str">
        <f t="shared" si="331"/>
        <v/>
      </c>
    </row>
    <row r="6998" spans="13:15" x14ac:dyDescent="0.25">
      <c r="M6998" s="24" t="str">
        <f t="shared" si="330"/>
        <v/>
      </c>
      <c r="N6998" s="24" t="str">
        <f t="shared" si="332"/>
        <v/>
      </c>
      <c r="O6998" s="96" t="str">
        <f t="shared" si="331"/>
        <v/>
      </c>
    </row>
    <row r="6999" spans="13:15" x14ac:dyDescent="0.25">
      <c r="M6999" s="24" t="str">
        <f t="shared" si="330"/>
        <v/>
      </c>
      <c r="N6999" s="24" t="str">
        <f t="shared" si="332"/>
        <v/>
      </c>
      <c r="O6999" s="96" t="str">
        <f t="shared" si="331"/>
        <v/>
      </c>
    </row>
    <row r="7000" spans="13:15" x14ac:dyDescent="0.25">
      <c r="M7000" s="24" t="str">
        <f t="shared" si="330"/>
        <v/>
      </c>
      <c r="N7000" s="24" t="str">
        <f t="shared" si="332"/>
        <v/>
      </c>
      <c r="O7000" s="96" t="str">
        <f t="shared" si="331"/>
        <v/>
      </c>
    </row>
    <row r="7001" spans="13:15" x14ac:dyDescent="0.25">
      <c r="M7001" s="24" t="str">
        <f t="shared" si="330"/>
        <v/>
      </c>
      <c r="N7001" s="24" t="str">
        <f t="shared" si="332"/>
        <v/>
      </c>
      <c r="O7001" s="96" t="str">
        <f t="shared" si="331"/>
        <v/>
      </c>
    </row>
    <row r="7002" spans="13:15" x14ac:dyDescent="0.25">
      <c r="M7002" s="24" t="str">
        <f t="shared" si="330"/>
        <v/>
      </c>
      <c r="N7002" s="24" t="str">
        <f t="shared" si="332"/>
        <v/>
      </c>
      <c r="O7002" s="96" t="str">
        <f t="shared" si="331"/>
        <v/>
      </c>
    </row>
    <row r="7003" spans="13:15" x14ac:dyDescent="0.25">
      <c r="M7003" s="24" t="str">
        <f t="shared" si="330"/>
        <v/>
      </c>
      <c r="N7003" s="24" t="str">
        <f t="shared" si="332"/>
        <v/>
      </c>
      <c r="O7003" s="96" t="str">
        <f t="shared" si="331"/>
        <v/>
      </c>
    </row>
    <row r="7004" spans="13:15" x14ac:dyDescent="0.25">
      <c r="M7004" s="24" t="str">
        <f t="shared" si="330"/>
        <v/>
      </c>
      <c r="N7004" s="24" t="str">
        <f t="shared" si="332"/>
        <v/>
      </c>
      <c r="O7004" s="96" t="str">
        <f t="shared" si="331"/>
        <v/>
      </c>
    </row>
    <row r="7005" spans="13:15" x14ac:dyDescent="0.25">
      <c r="M7005" s="24" t="str">
        <f t="shared" si="330"/>
        <v/>
      </c>
      <c r="N7005" s="24" t="str">
        <f t="shared" si="332"/>
        <v/>
      </c>
      <c r="O7005" s="96" t="str">
        <f t="shared" si="331"/>
        <v/>
      </c>
    </row>
    <row r="7006" spans="13:15" x14ac:dyDescent="0.25">
      <c r="M7006" s="24" t="str">
        <f t="shared" si="330"/>
        <v/>
      </c>
      <c r="N7006" s="24" t="str">
        <f t="shared" si="332"/>
        <v/>
      </c>
      <c r="O7006" s="96" t="str">
        <f t="shared" si="331"/>
        <v/>
      </c>
    </row>
    <row r="7007" spans="13:15" x14ac:dyDescent="0.25">
      <c r="M7007" s="24" t="str">
        <f t="shared" si="330"/>
        <v/>
      </c>
      <c r="N7007" s="24" t="str">
        <f t="shared" si="332"/>
        <v/>
      </c>
      <c r="O7007" s="96" t="str">
        <f t="shared" si="331"/>
        <v/>
      </c>
    </row>
    <row r="7008" spans="13:15" x14ac:dyDescent="0.25">
      <c r="M7008" s="24" t="str">
        <f t="shared" si="330"/>
        <v/>
      </c>
      <c r="N7008" s="24" t="str">
        <f t="shared" si="332"/>
        <v/>
      </c>
      <c r="O7008" s="96" t="str">
        <f t="shared" si="331"/>
        <v/>
      </c>
    </row>
    <row r="7009" spans="13:15" x14ac:dyDescent="0.25">
      <c r="M7009" s="24" t="str">
        <f t="shared" si="330"/>
        <v/>
      </c>
      <c r="N7009" s="24" t="str">
        <f t="shared" si="332"/>
        <v/>
      </c>
      <c r="O7009" s="96" t="str">
        <f t="shared" si="331"/>
        <v/>
      </c>
    </row>
    <row r="7010" spans="13:15" x14ac:dyDescent="0.25">
      <c r="M7010" s="24" t="str">
        <f t="shared" si="330"/>
        <v/>
      </c>
      <c r="N7010" s="24" t="str">
        <f t="shared" si="332"/>
        <v/>
      </c>
      <c r="O7010" s="96" t="str">
        <f t="shared" si="331"/>
        <v/>
      </c>
    </row>
    <row r="7011" spans="13:15" x14ac:dyDescent="0.25">
      <c r="M7011" s="24" t="str">
        <f t="shared" si="330"/>
        <v/>
      </c>
      <c r="N7011" s="24" t="str">
        <f t="shared" si="332"/>
        <v/>
      </c>
      <c r="O7011" s="96" t="str">
        <f t="shared" si="331"/>
        <v/>
      </c>
    </row>
    <row r="7012" spans="13:15" x14ac:dyDescent="0.25">
      <c r="M7012" s="24" t="str">
        <f t="shared" si="330"/>
        <v/>
      </c>
      <c r="N7012" s="24" t="str">
        <f t="shared" si="332"/>
        <v/>
      </c>
      <c r="O7012" s="96" t="str">
        <f t="shared" si="331"/>
        <v/>
      </c>
    </row>
    <row r="7013" spans="13:15" x14ac:dyDescent="0.25">
      <c r="M7013" s="24" t="str">
        <f t="shared" si="330"/>
        <v/>
      </c>
      <c r="N7013" s="24" t="str">
        <f t="shared" si="332"/>
        <v/>
      </c>
      <c r="O7013" s="96" t="str">
        <f t="shared" si="331"/>
        <v/>
      </c>
    </row>
    <row r="7014" spans="13:15" x14ac:dyDescent="0.25">
      <c r="M7014" s="24" t="str">
        <f t="shared" si="330"/>
        <v/>
      </c>
      <c r="N7014" s="24" t="str">
        <f t="shared" si="332"/>
        <v/>
      </c>
      <c r="O7014" s="96" t="str">
        <f t="shared" si="331"/>
        <v/>
      </c>
    </row>
    <row r="7015" spans="13:15" x14ac:dyDescent="0.25">
      <c r="M7015" s="24" t="str">
        <f t="shared" si="330"/>
        <v/>
      </c>
      <c r="N7015" s="24" t="str">
        <f t="shared" si="332"/>
        <v/>
      </c>
      <c r="O7015" s="96" t="str">
        <f t="shared" si="331"/>
        <v/>
      </c>
    </row>
    <row r="7016" spans="13:15" x14ac:dyDescent="0.25">
      <c r="M7016" s="24" t="str">
        <f t="shared" si="330"/>
        <v/>
      </c>
      <c r="N7016" s="24" t="str">
        <f t="shared" si="332"/>
        <v/>
      </c>
      <c r="O7016" s="96" t="str">
        <f t="shared" si="331"/>
        <v/>
      </c>
    </row>
    <row r="7017" spans="13:15" x14ac:dyDescent="0.25">
      <c r="M7017" s="24" t="str">
        <f t="shared" si="330"/>
        <v/>
      </c>
      <c r="N7017" s="24" t="str">
        <f t="shared" si="332"/>
        <v/>
      </c>
      <c r="O7017" s="96" t="str">
        <f t="shared" si="331"/>
        <v/>
      </c>
    </row>
    <row r="7018" spans="13:15" x14ac:dyDescent="0.25">
      <c r="M7018" s="24" t="str">
        <f t="shared" si="330"/>
        <v/>
      </c>
      <c r="N7018" s="24" t="str">
        <f t="shared" si="332"/>
        <v/>
      </c>
      <c r="O7018" s="96" t="str">
        <f t="shared" si="331"/>
        <v/>
      </c>
    </row>
    <row r="7019" spans="13:15" x14ac:dyDescent="0.25">
      <c r="M7019" s="24" t="str">
        <f t="shared" si="330"/>
        <v/>
      </c>
      <c r="N7019" s="24" t="str">
        <f t="shared" si="332"/>
        <v/>
      </c>
      <c r="O7019" s="96" t="str">
        <f t="shared" si="331"/>
        <v/>
      </c>
    </row>
    <row r="7020" spans="13:15" x14ac:dyDescent="0.25">
      <c r="M7020" s="24" t="str">
        <f t="shared" si="330"/>
        <v/>
      </c>
      <c r="N7020" s="24" t="str">
        <f t="shared" si="332"/>
        <v/>
      </c>
      <c r="O7020" s="96" t="str">
        <f t="shared" si="331"/>
        <v/>
      </c>
    </row>
    <row r="7021" spans="13:15" x14ac:dyDescent="0.25">
      <c r="M7021" s="24" t="str">
        <f t="shared" si="330"/>
        <v/>
      </c>
      <c r="N7021" s="24" t="str">
        <f t="shared" si="332"/>
        <v/>
      </c>
      <c r="O7021" s="96" t="str">
        <f t="shared" si="331"/>
        <v/>
      </c>
    </row>
    <row r="7022" spans="13:15" x14ac:dyDescent="0.25">
      <c r="M7022" s="24" t="str">
        <f t="shared" si="330"/>
        <v/>
      </c>
      <c r="N7022" s="24" t="str">
        <f t="shared" si="332"/>
        <v/>
      </c>
      <c r="O7022" s="96" t="str">
        <f t="shared" si="331"/>
        <v/>
      </c>
    </row>
    <row r="7023" spans="13:15" x14ac:dyDescent="0.25">
      <c r="M7023" s="24" t="str">
        <f t="shared" si="330"/>
        <v/>
      </c>
      <c r="N7023" s="24" t="str">
        <f t="shared" si="332"/>
        <v/>
      </c>
      <c r="O7023" s="96" t="str">
        <f t="shared" si="331"/>
        <v/>
      </c>
    </row>
    <row r="7024" spans="13:15" x14ac:dyDescent="0.25">
      <c r="M7024" s="24" t="str">
        <f t="shared" si="330"/>
        <v/>
      </c>
      <c r="N7024" s="24" t="str">
        <f t="shared" si="332"/>
        <v/>
      </c>
      <c r="O7024" s="96" t="str">
        <f t="shared" si="331"/>
        <v/>
      </c>
    </row>
    <row r="7025" spans="13:15" x14ac:dyDescent="0.25">
      <c r="M7025" s="24" t="str">
        <f t="shared" si="330"/>
        <v/>
      </c>
      <c r="N7025" s="24" t="str">
        <f t="shared" si="332"/>
        <v/>
      </c>
      <c r="O7025" s="96" t="str">
        <f t="shared" si="331"/>
        <v/>
      </c>
    </row>
    <row r="7026" spans="13:15" x14ac:dyDescent="0.25">
      <c r="M7026" s="24" t="str">
        <f t="shared" si="330"/>
        <v/>
      </c>
      <c r="N7026" s="24" t="str">
        <f t="shared" si="332"/>
        <v/>
      </c>
      <c r="O7026" s="96" t="str">
        <f t="shared" si="331"/>
        <v/>
      </c>
    </row>
    <row r="7027" spans="13:15" x14ac:dyDescent="0.25">
      <c r="M7027" s="24" t="str">
        <f t="shared" si="330"/>
        <v/>
      </c>
      <c r="N7027" s="24" t="str">
        <f t="shared" si="332"/>
        <v/>
      </c>
      <c r="O7027" s="96" t="str">
        <f t="shared" si="331"/>
        <v/>
      </c>
    </row>
    <row r="7028" spans="13:15" x14ac:dyDescent="0.25">
      <c r="M7028" s="24" t="str">
        <f t="shared" si="330"/>
        <v/>
      </c>
      <c r="N7028" s="24" t="str">
        <f t="shared" si="332"/>
        <v/>
      </c>
      <c r="O7028" s="96" t="str">
        <f t="shared" si="331"/>
        <v/>
      </c>
    </row>
    <row r="7029" spans="13:15" x14ac:dyDescent="0.25">
      <c r="M7029" s="24" t="str">
        <f t="shared" si="330"/>
        <v/>
      </c>
      <c r="N7029" s="24" t="str">
        <f t="shared" si="332"/>
        <v/>
      </c>
      <c r="O7029" s="96" t="str">
        <f t="shared" si="331"/>
        <v/>
      </c>
    </row>
    <row r="7030" spans="13:15" x14ac:dyDescent="0.25">
      <c r="M7030" s="24" t="str">
        <f t="shared" si="330"/>
        <v/>
      </c>
      <c r="N7030" s="24" t="str">
        <f t="shared" si="332"/>
        <v/>
      </c>
      <c r="O7030" s="96" t="str">
        <f t="shared" si="331"/>
        <v/>
      </c>
    </row>
    <row r="7031" spans="13:15" x14ac:dyDescent="0.25">
      <c r="M7031" s="24" t="str">
        <f t="shared" si="330"/>
        <v/>
      </c>
      <c r="N7031" s="24" t="str">
        <f t="shared" si="332"/>
        <v/>
      </c>
      <c r="O7031" s="96" t="str">
        <f t="shared" si="331"/>
        <v/>
      </c>
    </row>
    <row r="7032" spans="13:15" x14ac:dyDescent="0.25">
      <c r="M7032" s="24" t="str">
        <f t="shared" si="330"/>
        <v/>
      </c>
      <c r="N7032" s="24" t="str">
        <f t="shared" si="332"/>
        <v/>
      </c>
      <c r="O7032" s="96" t="str">
        <f t="shared" si="331"/>
        <v/>
      </c>
    </row>
    <row r="7033" spans="13:15" x14ac:dyDescent="0.25">
      <c r="M7033" s="24" t="str">
        <f t="shared" si="330"/>
        <v/>
      </c>
      <c r="N7033" s="24" t="str">
        <f t="shared" si="332"/>
        <v/>
      </c>
      <c r="O7033" s="96" t="str">
        <f t="shared" si="331"/>
        <v/>
      </c>
    </row>
    <row r="7034" spans="13:15" x14ac:dyDescent="0.25">
      <c r="M7034" s="24" t="str">
        <f t="shared" si="330"/>
        <v/>
      </c>
      <c r="N7034" s="24" t="str">
        <f t="shared" si="332"/>
        <v/>
      </c>
      <c r="O7034" s="96" t="str">
        <f t="shared" si="331"/>
        <v/>
      </c>
    </row>
    <row r="7035" spans="13:15" x14ac:dyDescent="0.25">
      <c r="M7035" s="24" t="str">
        <f t="shared" si="330"/>
        <v/>
      </c>
      <c r="N7035" s="24" t="str">
        <f t="shared" si="332"/>
        <v/>
      </c>
      <c r="O7035" s="96" t="str">
        <f t="shared" si="331"/>
        <v/>
      </c>
    </row>
    <row r="7036" spans="13:15" x14ac:dyDescent="0.25">
      <c r="M7036" s="24" t="str">
        <f t="shared" si="330"/>
        <v/>
      </c>
      <c r="N7036" s="24" t="str">
        <f t="shared" si="332"/>
        <v/>
      </c>
      <c r="O7036" s="96" t="str">
        <f t="shared" si="331"/>
        <v/>
      </c>
    </row>
    <row r="7037" spans="13:15" x14ac:dyDescent="0.25">
      <c r="M7037" s="24" t="str">
        <f t="shared" si="330"/>
        <v/>
      </c>
      <c r="N7037" s="24" t="str">
        <f t="shared" si="332"/>
        <v/>
      </c>
      <c r="O7037" s="96" t="str">
        <f t="shared" si="331"/>
        <v/>
      </c>
    </row>
    <row r="7038" spans="13:15" x14ac:dyDescent="0.25">
      <c r="M7038" s="24" t="str">
        <f t="shared" si="330"/>
        <v/>
      </c>
      <c r="N7038" s="24" t="str">
        <f t="shared" si="332"/>
        <v/>
      </c>
      <c r="O7038" s="96" t="str">
        <f t="shared" si="331"/>
        <v/>
      </c>
    </row>
    <row r="7039" spans="13:15" x14ac:dyDescent="0.25">
      <c r="M7039" s="24" t="str">
        <f t="shared" si="330"/>
        <v/>
      </c>
      <c r="N7039" s="24" t="str">
        <f t="shared" si="332"/>
        <v/>
      </c>
      <c r="O7039" s="96" t="str">
        <f t="shared" si="331"/>
        <v/>
      </c>
    </row>
    <row r="7040" spans="13:15" x14ac:dyDescent="0.25">
      <c r="M7040" s="24" t="str">
        <f t="shared" si="330"/>
        <v/>
      </c>
      <c r="N7040" s="24" t="str">
        <f t="shared" si="332"/>
        <v/>
      </c>
      <c r="O7040" s="96" t="str">
        <f t="shared" si="331"/>
        <v/>
      </c>
    </row>
    <row r="7041" spans="13:15" x14ac:dyDescent="0.25">
      <c r="M7041" s="24" t="str">
        <f t="shared" ref="M7041:M7104" si="333">IF($B7041="","",_xlfn.NUMBERVALUE(LEFT($J7041,5)))</f>
        <v/>
      </c>
      <c r="N7041" s="24" t="str">
        <f t="shared" si="332"/>
        <v/>
      </c>
      <c r="O7041" s="96" t="str">
        <f t="shared" si="331"/>
        <v/>
      </c>
    </row>
    <row r="7042" spans="13:15" x14ac:dyDescent="0.25">
      <c r="M7042" s="24" t="str">
        <f t="shared" si="333"/>
        <v/>
      </c>
      <c r="N7042" s="24" t="str">
        <f t="shared" si="332"/>
        <v/>
      </c>
      <c r="O7042" s="96" t="str">
        <f t="shared" si="331"/>
        <v/>
      </c>
    </row>
    <row r="7043" spans="13:15" x14ac:dyDescent="0.25">
      <c r="M7043" s="24" t="str">
        <f t="shared" si="333"/>
        <v/>
      </c>
      <c r="N7043" s="24" t="str">
        <f t="shared" si="332"/>
        <v/>
      </c>
      <c r="O7043" s="96" t="str">
        <f t="shared" ref="O7043:O7106" si="334">IF($A7043="","",HOUR($N7043))</f>
        <v/>
      </c>
    </row>
    <row r="7044" spans="13:15" x14ac:dyDescent="0.25">
      <c r="M7044" s="24" t="str">
        <f t="shared" si="333"/>
        <v/>
      </c>
      <c r="N7044" s="24" t="str">
        <f t="shared" si="332"/>
        <v/>
      </c>
      <c r="O7044" s="96" t="str">
        <f t="shared" si="334"/>
        <v/>
      </c>
    </row>
    <row r="7045" spans="13:15" x14ac:dyDescent="0.25">
      <c r="M7045" s="24" t="str">
        <f t="shared" si="333"/>
        <v/>
      </c>
      <c r="N7045" s="24" t="str">
        <f t="shared" si="332"/>
        <v/>
      </c>
      <c r="O7045" s="96" t="str">
        <f t="shared" si="334"/>
        <v/>
      </c>
    </row>
    <row r="7046" spans="13:15" x14ac:dyDescent="0.25">
      <c r="M7046" s="24" t="str">
        <f t="shared" si="333"/>
        <v/>
      </c>
      <c r="N7046" s="24" t="str">
        <f t="shared" si="332"/>
        <v/>
      </c>
      <c r="O7046" s="96" t="str">
        <f t="shared" si="334"/>
        <v/>
      </c>
    </row>
    <row r="7047" spans="13:15" x14ac:dyDescent="0.25">
      <c r="M7047" s="24" t="str">
        <f t="shared" si="333"/>
        <v/>
      </c>
      <c r="N7047" s="24" t="str">
        <f t="shared" si="332"/>
        <v/>
      </c>
      <c r="O7047" s="96" t="str">
        <f t="shared" si="334"/>
        <v/>
      </c>
    </row>
    <row r="7048" spans="13:15" x14ac:dyDescent="0.25">
      <c r="M7048" s="24" t="str">
        <f t="shared" si="333"/>
        <v/>
      </c>
      <c r="N7048" s="24" t="str">
        <f t="shared" ref="N7048:N7111" si="335">IF(B7048="","",IF($M7048&lt;10/48,10/48,IF($M7048&gt;39/48,39/48,$M7048)))</f>
        <v/>
      </c>
      <c r="O7048" s="96" t="str">
        <f t="shared" si="334"/>
        <v/>
      </c>
    </row>
    <row r="7049" spans="13:15" x14ac:dyDescent="0.25">
      <c r="M7049" s="24" t="str">
        <f t="shared" si="333"/>
        <v/>
      </c>
      <c r="N7049" s="24" t="str">
        <f t="shared" si="335"/>
        <v/>
      </c>
      <c r="O7049" s="96" t="str">
        <f t="shared" si="334"/>
        <v/>
      </c>
    </row>
    <row r="7050" spans="13:15" x14ac:dyDescent="0.25">
      <c r="M7050" s="24" t="str">
        <f t="shared" si="333"/>
        <v/>
      </c>
      <c r="N7050" s="24" t="str">
        <f t="shared" si="335"/>
        <v/>
      </c>
      <c r="O7050" s="96" t="str">
        <f t="shared" si="334"/>
        <v/>
      </c>
    </row>
    <row r="7051" spans="13:15" x14ac:dyDescent="0.25">
      <c r="M7051" s="24" t="str">
        <f t="shared" si="333"/>
        <v/>
      </c>
      <c r="N7051" s="24" t="str">
        <f t="shared" si="335"/>
        <v/>
      </c>
      <c r="O7051" s="96" t="str">
        <f t="shared" si="334"/>
        <v/>
      </c>
    </row>
    <row r="7052" spans="13:15" x14ac:dyDescent="0.25">
      <c r="M7052" s="24" t="str">
        <f t="shared" si="333"/>
        <v/>
      </c>
      <c r="N7052" s="24" t="str">
        <f t="shared" si="335"/>
        <v/>
      </c>
      <c r="O7052" s="96" t="str">
        <f t="shared" si="334"/>
        <v/>
      </c>
    </row>
    <row r="7053" spans="13:15" x14ac:dyDescent="0.25">
      <c r="M7053" s="24" t="str">
        <f t="shared" si="333"/>
        <v/>
      </c>
      <c r="N7053" s="24" t="str">
        <f t="shared" si="335"/>
        <v/>
      </c>
      <c r="O7053" s="96" t="str">
        <f t="shared" si="334"/>
        <v/>
      </c>
    </row>
    <row r="7054" spans="13:15" x14ac:dyDescent="0.25">
      <c r="M7054" s="24" t="str">
        <f t="shared" si="333"/>
        <v/>
      </c>
      <c r="N7054" s="24" t="str">
        <f t="shared" si="335"/>
        <v/>
      </c>
      <c r="O7054" s="96" t="str">
        <f t="shared" si="334"/>
        <v/>
      </c>
    </row>
    <row r="7055" spans="13:15" x14ac:dyDescent="0.25">
      <c r="M7055" s="24" t="str">
        <f t="shared" si="333"/>
        <v/>
      </c>
      <c r="N7055" s="24" t="str">
        <f t="shared" si="335"/>
        <v/>
      </c>
      <c r="O7055" s="96" t="str">
        <f t="shared" si="334"/>
        <v/>
      </c>
    </row>
    <row r="7056" spans="13:15" x14ac:dyDescent="0.25">
      <c r="M7056" s="24" t="str">
        <f t="shared" si="333"/>
        <v/>
      </c>
      <c r="N7056" s="24" t="str">
        <f t="shared" si="335"/>
        <v/>
      </c>
      <c r="O7056" s="96" t="str">
        <f t="shared" si="334"/>
        <v/>
      </c>
    </row>
    <row r="7057" spans="13:15" x14ac:dyDescent="0.25">
      <c r="M7057" s="24" t="str">
        <f t="shared" si="333"/>
        <v/>
      </c>
      <c r="N7057" s="24" t="str">
        <f t="shared" si="335"/>
        <v/>
      </c>
      <c r="O7057" s="96" t="str">
        <f t="shared" si="334"/>
        <v/>
      </c>
    </row>
    <row r="7058" spans="13:15" x14ac:dyDescent="0.25">
      <c r="M7058" s="24" t="str">
        <f t="shared" si="333"/>
        <v/>
      </c>
      <c r="N7058" s="24" t="str">
        <f t="shared" si="335"/>
        <v/>
      </c>
      <c r="O7058" s="96" t="str">
        <f t="shared" si="334"/>
        <v/>
      </c>
    </row>
    <row r="7059" spans="13:15" x14ac:dyDescent="0.25">
      <c r="M7059" s="24" t="str">
        <f t="shared" si="333"/>
        <v/>
      </c>
      <c r="N7059" s="24" t="str">
        <f t="shared" si="335"/>
        <v/>
      </c>
      <c r="O7059" s="96" t="str">
        <f t="shared" si="334"/>
        <v/>
      </c>
    </row>
    <row r="7060" spans="13:15" x14ac:dyDescent="0.25">
      <c r="M7060" s="24" t="str">
        <f t="shared" si="333"/>
        <v/>
      </c>
      <c r="N7060" s="24" t="str">
        <f t="shared" si="335"/>
        <v/>
      </c>
      <c r="O7060" s="96" t="str">
        <f t="shared" si="334"/>
        <v/>
      </c>
    </row>
    <row r="7061" spans="13:15" x14ac:dyDescent="0.25">
      <c r="M7061" s="24" t="str">
        <f t="shared" si="333"/>
        <v/>
      </c>
      <c r="N7061" s="24" t="str">
        <f t="shared" si="335"/>
        <v/>
      </c>
      <c r="O7061" s="96" t="str">
        <f t="shared" si="334"/>
        <v/>
      </c>
    </row>
    <row r="7062" spans="13:15" x14ac:dyDescent="0.25">
      <c r="M7062" s="24" t="str">
        <f t="shared" si="333"/>
        <v/>
      </c>
      <c r="N7062" s="24" t="str">
        <f t="shared" si="335"/>
        <v/>
      </c>
      <c r="O7062" s="96" t="str">
        <f t="shared" si="334"/>
        <v/>
      </c>
    </row>
    <row r="7063" spans="13:15" x14ac:dyDescent="0.25">
      <c r="M7063" s="24" t="str">
        <f t="shared" si="333"/>
        <v/>
      </c>
      <c r="N7063" s="24" t="str">
        <f t="shared" si="335"/>
        <v/>
      </c>
      <c r="O7063" s="96" t="str">
        <f t="shared" si="334"/>
        <v/>
      </c>
    </row>
    <row r="7064" spans="13:15" x14ac:dyDescent="0.25">
      <c r="M7064" s="24" t="str">
        <f t="shared" si="333"/>
        <v/>
      </c>
      <c r="N7064" s="24" t="str">
        <f t="shared" si="335"/>
        <v/>
      </c>
      <c r="O7064" s="96" t="str">
        <f t="shared" si="334"/>
        <v/>
      </c>
    </row>
    <row r="7065" spans="13:15" x14ac:dyDescent="0.25">
      <c r="M7065" s="24" t="str">
        <f t="shared" si="333"/>
        <v/>
      </c>
      <c r="N7065" s="24" t="str">
        <f t="shared" si="335"/>
        <v/>
      </c>
      <c r="O7065" s="96" t="str">
        <f t="shared" si="334"/>
        <v/>
      </c>
    </row>
    <row r="7066" spans="13:15" x14ac:dyDescent="0.25">
      <c r="M7066" s="24" t="str">
        <f t="shared" si="333"/>
        <v/>
      </c>
      <c r="N7066" s="24" t="str">
        <f t="shared" si="335"/>
        <v/>
      </c>
      <c r="O7066" s="96" t="str">
        <f t="shared" si="334"/>
        <v/>
      </c>
    </row>
    <row r="7067" spans="13:15" x14ac:dyDescent="0.25">
      <c r="M7067" s="24" t="str">
        <f t="shared" si="333"/>
        <v/>
      </c>
      <c r="N7067" s="24" t="str">
        <f t="shared" si="335"/>
        <v/>
      </c>
      <c r="O7067" s="96" t="str">
        <f t="shared" si="334"/>
        <v/>
      </c>
    </row>
    <row r="7068" spans="13:15" x14ac:dyDescent="0.25">
      <c r="M7068" s="24" t="str">
        <f t="shared" si="333"/>
        <v/>
      </c>
      <c r="N7068" s="24" t="str">
        <f t="shared" si="335"/>
        <v/>
      </c>
      <c r="O7068" s="96" t="str">
        <f t="shared" si="334"/>
        <v/>
      </c>
    </row>
    <row r="7069" spans="13:15" x14ac:dyDescent="0.25">
      <c r="M7069" s="24" t="str">
        <f t="shared" si="333"/>
        <v/>
      </c>
      <c r="N7069" s="24" t="str">
        <f t="shared" si="335"/>
        <v/>
      </c>
      <c r="O7069" s="96" t="str">
        <f t="shared" si="334"/>
        <v/>
      </c>
    </row>
    <row r="7070" spans="13:15" x14ac:dyDescent="0.25">
      <c r="M7070" s="24" t="str">
        <f t="shared" si="333"/>
        <v/>
      </c>
      <c r="N7070" s="24" t="str">
        <f t="shared" si="335"/>
        <v/>
      </c>
      <c r="O7070" s="96" t="str">
        <f t="shared" si="334"/>
        <v/>
      </c>
    </row>
    <row r="7071" spans="13:15" x14ac:dyDescent="0.25">
      <c r="M7071" s="24" t="str">
        <f t="shared" si="333"/>
        <v/>
      </c>
      <c r="N7071" s="24" t="str">
        <f t="shared" si="335"/>
        <v/>
      </c>
      <c r="O7071" s="96" t="str">
        <f t="shared" si="334"/>
        <v/>
      </c>
    </row>
    <row r="7072" spans="13:15" x14ac:dyDescent="0.25">
      <c r="M7072" s="24" t="str">
        <f t="shared" si="333"/>
        <v/>
      </c>
      <c r="N7072" s="24" t="str">
        <f t="shared" si="335"/>
        <v/>
      </c>
      <c r="O7072" s="96" t="str">
        <f t="shared" si="334"/>
        <v/>
      </c>
    </row>
    <row r="7073" spans="13:15" x14ac:dyDescent="0.25">
      <c r="M7073" s="24" t="str">
        <f t="shared" si="333"/>
        <v/>
      </c>
      <c r="N7073" s="24" t="str">
        <f t="shared" si="335"/>
        <v/>
      </c>
      <c r="O7073" s="96" t="str">
        <f t="shared" si="334"/>
        <v/>
      </c>
    </row>
    <row r="7074" spans="13:15" x14ac:dyDescent="0.25">
      <c r="M7074" s="24" t="str">
        <f t="shared" si="333"/>
        <v/>
      </c>
      <c r="N7074" s="24" t="str">
        <f t="shared" si="335"/>
        <v/>
      </c>
      <c r="O7074" s="96" t="str">
        <f t="shared" si="334"/>
        <v/>
      </c>
    </row>
    <row r="7075" spans="13:15" x14ac:dyDescent="0.25">
      <c r="M7075" s="24" t="str">
        <f t="shared" si="333"/>
        <v/>
      </c>
      <c r="N7075" s="24" t="str">
        <f t="shared" si="335"/>
        <v/>
      </c>
      <c r="O7075" s="96" t="str">
        <f t="shared" si="334"/>
        <v/>
      </c>
    </row>
    <row r="7076" spans="13:15" x14ac:dyDescent="0.25">
      <c r="M7076" s="24" t="str">
        <f t="shared" si="333"/>
        <v/>
      </c>
      <c r="N7076" s="24" t="str">
        <f t="shared" si="335"/>
        <v/>
      </c>
      <c r="O7076" s="96" t="str">
        <f t="shared" si="334"/>
        <v/>
      </c>
    </row>
    <row r="7077" spans="13:15" x14ac:dyDescent="0.25">
      <c r="M7077" s="24" t="str">
        <f t="shared" si="333"/>
        <v/>
      </c>
      <c r="N7077" s="24" t="str">
        <f t="shared" si="335"/>
        <v/>
      </c>
      <c r="O7077" s="96" t="str">
        <f t="shared" si="334"/>
        <v/>
      </c>
    </row>
    <row r="7078" spans="13:15" x14ac:dyDescent="0.25">
      <c r="M7078" s="24" t="str">
        <f t="shared" si="333"/>
        <v/>
      </c>
      <c r="N7078" s="24" t="str">
        <f t="shared" si="335"/>
        <v/>
      </c>
      <c r="O7078" s="96" t="str">
        <f t="shared" si="334"/>
        <v/>
      </c>
    </row>
    <row r="7079" spans="13:15" x14ac:dyDescent="0.25">
      <c r="M7079" s="24" t="str">
        <f t="shared" si="333"/>
        <v/>
      </c>
      <c r="N7079" s="24" t="str">
        <f t="shared" si="335"/>
        <v/>
      </c>
      <c r="O7079" s="96" t="str">
        <f t="shared" si="334"/>
        <v/>
      </c>
    </row>
    <row r="7080" spans="13:15" x14ac:dyDescent="0.25">
      <c r="M7080" s="24" t="str">
        <f t="shared" si="333"/>
        <v/>
      </c>
      <c r="N7080" s="24" t="str">
        <f t="shared" si="335"/>
        <v/>
      </c>
      <c r="O7080" s="96" t="str">
        <f t="shared" si="334"/>
        <v/>
      </c>
    </row>
    <row r="7081" spans="13:15" x14ac:dyDescent="0.25">
      <c r="M7081" s="24" t="str">
        <f t="shared" si="333"/>
        <v/>
      </c>
      <c r="N7081" s="24" t="str">
        <f t="shared" si="335"/>
        <v/>
      </c>
      <c r="O7081" s="96" t="str">
        <f t="shared" si="334"/>
        <v/>
      </c>
    </row>
    <row r="7082" spans="13:15" x14ac:dyDescent="0.25">
      <c r="M7082" s="24" t="str">
        <f t="shared" si="333"/>
        <v/>
      </c>
      <c r="N7082" s="24" t="str">
        <f t="shared" si="335"/>
        <v/>
      </c>
      <c r="O7082" s="96" t="str">
        <f t="shared" si="334"/>
        <v/>
      </c>
    </row>
    <row r="7083" spans="13:15" x14ac:dyDescent="0.25">
      <c r="M7083" s="24" t="str">
        <f t="shared" si="333"/>
        <v/>
      </c>
      <c r="N7083" s="24" t="str">
        <f t="shared" si="335"/>
        <v/>
      </c>
      <c r="O7083" s="96" t="str">
        <f t="shared" si="334"/>
        <v/>
      </c>
    </row>
    <row r="7084" spans="13:15" x14ac:dyDescent="0.25">
      <c r="M7084" s="24" t="str">
        <f t="shared" si="333"/>
        <v/>
      </c>
      <c r="N7084" s="24" t="str">
        <f t="shared" si="335"/>
        <v/>
      </c>
      <c r="O7084" s="96" t="str">
        <f t="shared" si="334"/>
        <v/>
      </c>
    </row>
    <row r="7085" spans="13:15" x14ac:dyDescent="0.25">
      <c r="M7085" s="24" t="str">
        <f t="shared" si="333"/>
        <v/>
      </c>
      <c r="N7085" s="24" t="str">
        <f t="shared" si="335"/>
        <v/>
      </c>
      <c r="O7085" s="96" t="str">
        <f t="shared" si="334"/>
        <v/>
      </c>
    </row>
    <row r="7086" spans="13:15" x14ac:dyDescent="0.25">
      <c r="M7086" s="24" t="str">
        <f t="shared" si="333"/>
        <v/>
      </c>
      <c r="N7086" s="24" t="str">
        <f t="shared" si="335"/>
        <v/>
      </c>
      <c r="O7086" s="96" t="str">
        <f t="shared" si="334"/>
        <v/>
      </c>
    </row>
    <row r="7087" spans="13:15" x14ac:dyDescent="0.25">
      <c r="M7087" s="24" t="str">
        <f t="shared" si="333"/>
        <v/>
      </c>
      <c r="N7087" s="24" t="str">
        <f t="shared" si="335"/>
        <v/>
      </c>
      <c r="O7087" s="96" t="str">
        <f t="shared" si="334"/>
        <v/>
      </c>
    </row>
    <row r="7088" spans="13:15" x14ac:dyDescent="0.25">
      <c r="M7088" s="24" t="str">
        <f t="shared" si="333"/>
        <v/>
      </c>
      <c r="N7088" s="24" t="str">
        <f t="shared" si="335"/>
        <v/>
      </c>
      <c r="O7088" s="96" t="str">
        <f t="shared" si="334"/>
        <v/>
      </c>
    </row>
    <row r="7089" spans="13:15" x14ac:dyDescent="0.25">
      <c r="M7089" s="24" t="str">
        <f t="shared" si="333"/>
        <v/>
      </c>
      <c r="N7089" s="24" t="str">
        <f t="shared" si="335"/>
        <v/>
      </c>
      <c r="O7089" s="96" t="str">
        <f t="shared" si="334"/>
        <v/>
      </c>
    </row>
    <row r="7090" spans="13:15" x14ac:dyDescent="0.25">
      <c r="M7090" s="24" t="str">
        <f t="shared" si="333"/>
        <v/>
      </c>
      <c r="N7090" s="24" t="str">
        <f t="shared" si="335"/>
        <v/>
      </c>
      <c r="O7090" s="96" t="str">
        <f t="shared" si="334"/>
        <v/>
      </c>
    </row>
    <row r="7091" spans="13:15" x14ac:dyDescent="0.25">
      <c r="M7091" s="24" t="str">
        <f t="shared" si="333"/>
        <v/>
      </c>
      <c r="N7091" s="24" t="str">
        <f t="shared" si="335"/>
        <v/>
      </c>
      <c r="O7091" s="96" t="str">
        <f t="shared" si="334"/>
        <v/>
      </c>
    </row>
    <row r="7092" spans="13:15" x14ac:dyDescent="0.25">
      <c r="M7092" s="24" t="str">
        <f t="shared" si="333"/>
        <v/>
      </c>
      <c r="N7092" s="24" t="str">
        <f t="shared" si="335"/>
        <v/>
      </c>
      <c r="O7092" s="96" t="str">
        <f t="shared" si="334"/>
        <v/>
      </c>
    </row>
    <row r="7093" spans="13:15" x14ac:dyDescent="0.25">
      <c r="M7093" s="24" t="str">
        <f t="shared" si="333"/>
        <v/>
      </c>
      <c r="N7093" s="24" t="str">
        <f t="shared" si="335"/>
        <v/>
      </c>
      <c r="O7093" s="96" t="str">
        <f t="shared" si="334"/>
        <v/>
      </c>
    </row>
    <row r="7094" spans="13:15" x14ac:dyDescent="0.25">
      <c r="M7094" s="24" t="str">
        <f t="shared" si="333"/>
        <v/>
      </c>
      <c r="N7094" s="24" t="str">
        <f t="shared" si="335"/>
        <v/>
      </c>
      <c r="O7094" s="96" t="str">
        <f t="shared" si="334"/>
        <v/>
      </c>
    </row>
    <row r="7095" spans="13:15" x14ac:dyDescent="0.25">
      <c r="M7095" s="24" t="str">
        <f t="shared" si="333"/>
        <v/>
      </c>
      <c r="N7095" s="24" t="str">
        <f t="shared" si="335"/>
        <v/>
      </c>
      <c r="O7095" s="96" t="str">
        <f t="shared" si="334"/>
        <v/>
      </c>
    </row>
    <row r="7096" spans="13:15" x14ac:dyDescent="0.25">
      <c r="M7096" s="24" t="str">
        <f t="shared" si="333"/>
        <v/>
      </c>
      <c r="N7096" s="24" t="str">
        <f t="shared" si="335"/>
        <v/>
      </c>
      <c r="O7096" s="96" t="str">
        <f t="shared" si="334"/>
        <v/>
      </c>
    </row>
    <row r="7097" spans="13:15" x14ac:dyDescent="0.25">
      <c r="M7097" s="24" t="str">
        <f t="shared" si="333"/>
        <v/>
      </c>
      <c r="N7097" s="24" t="str">
        <f t="shared" si="335"/>
        <v/>
      </c>
      <c r="O7097" s="96" t="str">
        <f t="shared" si="334"/>
        <v/>
      </c>
    </row>
    <row r="7098" spans="13:15" x14ac:dyDescent="0.25">
      <c r="M7098" s="24" t="str">
        <f t="shared" si="333"/>
        <v/>
      </c>
      <c r="N7098" s="24" t="str">
        <f t="shared" si="335"/>
        <v/>
      </c>
      <c r="O7098" s="96" t="str">
        <f t="shared" si="334"/>
        <v/>
      </c>
    </row>
    <row r="7099" spans="13:15" x14ac:dyDescent="0.25">
      <c r="M7099" s="24" t="str">
        <f t="shared" si="333"/>
        <v/>
      </c>
      <c r="N7099" s="24" t="str">
        <f t="shared" si="335"/>
        <v/>
      </c>
      <c r="O7099" s="96" t="str">
        <f t="shared" si="334"/>
        <v/>
      </c>
    </row>
    <row r="7100" spans="13:15" x14ac:dyDescent="0.25">
      <c r="M7100" s="24" t="str">
        <f t="shared" si="333"/>
        <v/>
      </c>
      <c r="N7100" s="24" t="str">
        <f t="shared" si="335"/>
        <v/>
      </c>
      <c r="O7100" s="96" t="str">
        <f t="shared" si="334"/>
        <v/>
      </c>
    </row>
    <row r="7101" spans="13:15" x14ac:dyDescent="0.25">
      <c r="M7101" s="24" t="str">
        <f t="shared" si="333"/>
        <v/>
      </c>
      <c r="N7101" s="24" t="str">
        <f t="shared" si="335"/>
        <v/>
      </c>
      <c r="O7101" s="96" t="str">
        <f t="shared" si="334"/>
        <v/>
      </c>
    </row>
    <row r="7102" spans="13:15" x14ac:dyDescent="0.25">
      <c r="M7102" s="24" t="str">
        <f t="shared" si="333"/>
        <v/>
      </c>
      <c r="N7102" s="24" t="str">
        <f t="shared" si="335"/>
        <v/>
      </c>
      <c r="O7102" s="96" t="str">
        <f t="shared" si="334"/>
        <v/>
      </c>
    </row>
    <row r="7103" spans="13:15" x14ac:dyDescent="0.25">
      <c r="M7103" s="24" t="str">
        <f t="shared" si="333"/>
        <v/>
      </c>
      <c r="N7103" s="24" t="str">
        <f t="shared" si="335"/>
        <v/>
      </c>
      <c r="O7103" s="96" t="str">
        <f t="shared" si="334"/>
        <v/>
      </c>
    </row>
    <row r="7104" spans="13:15" x14ac:dyDescent="0.25">
      <c r="M7104" s="24" t="str">
        <f t="shared" si="333"/>
        <v/>
      </c>
      <c r="N7104" s="24" t="str">
        <f t="shared" si="335"/>
        <v/>
      </c>
      <c r="O7104" s="96" t="str">
        <f t="shared" si="334"/>
        <v/>
      </c>
    </row>
    <row r="7105" spans="13:15" x14ac:dyDescent="0.25">
      <c r="M7105" s="24" t="str">
        <f t="shared" ref="M7105:M7168" si="336">IF($B7105="","",_xlfn.NUMBERVALUE(LEFT($J7105,5)))</f>
        <v/>
      </c>
      <c r="N7105" s="24" t="str">
        <f t="shared" si="335"/>
        <v/>
      </c>
      <c r="O7105" s="96" t="str">
        <f t="shared" si="334"/>
        <v/>
      </c>
    </row>
    <row r="7106" spans="13:15" x14ac:dyDescent="0.25">
      <c r="M7106" s="24" t="str">
        <f t="shared" si="336"/>
        <v/>
      </c>
      <c r="N7106" s="24" t="str">
        <f t="shared" si="335"/>
        <v/>
      </c>
      <c r="O7106" s="96" t="str">
        <f t="shared" si="334"/>
        <v/>
      </c>
    </row>
    <row r="7107" spans="13:15" x14ac:dyDescent="0.25">
      <c r="M7107" s="24" t="str">
        <f t="shared" si="336"/>
        <v/>
      </c>
      <c r="N7107" s="24" t="str">
        <f t="shared" si="335"/>
        <v/>
      </c>
      <c r="O7107" s="96" t="str">
        <f t="shared" ref="O7107:O7170" si="337">IF($A7107="","",HOUR($N7107))</f>
        <v/>
      </c>
    </row>
    <row r="7108" spans="13:15" x14ac:dyDescent="0.25">
      <c r="M7108" s="24" t="str">
        <f t="shared" si="336"/>
        <v/>
      </c>
      <c r="N7108" s="24" t="str">
        <f t="shared" si="335"/>
        <v/>
      </c>
      <c r="O7108" s="96" t="str">
        <f t="shared" si="337"/>
        <v/>
      </c>
    </row>
    <row r="7109" spans="13:15" x14ac:dyDescent="0.25">
      <c r="M7109" s="24" t="str">
        <f t="shared" si="336"/>
        <v/>
      </c>
      <c r="N7109" s="24" t="str">
        <f t="shared" si="335"/>
        <v/>
      </c>
      <c r="O7109" s="96" t="str">
        <f t="shared" si="337"/>
        <v/>
      </c>
    </row>
    <row r="7110" spans="13:15" x14ac:dyDescent="0.25">
      <c r="M7110" s="24" t="str">
        <f t="shared" si="336"/>
        <v/>
      </c>
      <c r="N7110" s="24" t="str">
        <f t="shared" si="335"/>
        <v/>
      </c>
      <c r="O7110" s="96" t="str">
        <f t="shared" si="337"/>
        <v/>
      </c>
    </row>
    <row r="7111" spans="13:15" x14ac:dyDescent="0.25">
      <c r="M7111" s="24" t="str">
        <f t="shared" si="336"/>
        <v/>
      </c>
      <c r="N7111" s="24" t="str">
        <f t="shared" si="335"/>
        <v/>
      </c>
      <c r="O7111" s="96" t="str">
        <f t="shared" si="337"/>
        <v/>
      </c>
    </row>
    <row r="7112" spans="13:15" x14ac:dyDescent="0.25">
      <c r="M7112" s="24" t="str">
        <f t="shared" si="336"/>
        <v/>
      </c>
      <c r="N7112" s="24" t="str">
        <f t="shared" ref="N7112:N7175" si="338">IF(B7112="","",IF($M7112&lt;10/48,10/48,IF($M7112&gt;39/48,39/48,$M7112)))</f>
        <v/>
      </c>
      <c r="O7112" s="96" t="str">
        <f t="shared" si="337"/>
        <v/>
      </c>
    </row>
    <row r="7113" spans="13:15" x14ac:dyDescent="0.25">
      <c r="M7113" s="24" t="str">
        <f t="shared" si="336"/>
        <v/>
      </c>
      <c r="N7113" s="24" t="str">
        <f t="shared" si="338"/>
        <v/>
      </c>
      <c r="O7113" s="96" t="str">
        <f t="shared" si="337"/>
        <v/>
      </c>
    </row>
    <row r="7114" spans="13:15" x14ac:dyDescent="0.25">
      <c r="M7114" s="24" t="str">
        <f t="shared" si="336"/>
        <v/>
      </c>
      <c r="N7114" s="24" t="str">
        <f t="shared" si="338"/>
        <v/>
      </c>
      <c r="O7114" s="96" t="str">
        <f t="shared" si="337"/>
        <v/>
      </c>
    </row>
    <row r="7115" spans="13:15" x14ac:dyDescent="0.25">
      <c r="M7115" s="24" t="str">
        <f t="shared" si="336"/>
        <v/>
      </c>
      <c r="N7115" s="24" t="str">
        <f t="shared" si="338"/>
        <v/>
      </c>
      <c r="O7115" s="96" t="str">
        <f t="shared" si="337"/>
        <v/>
      </c>
    </row>
    <row r="7116" spans="13:15" x14ac:dyDescent="0.25">
      <c r="M7116" s="24" t="str">
        <f t="shared" si="336"/>
        <v/>
      </c>
      <c r="N7116" s="24" t="str">
        <f t="shared" si="338"/>
        <v/>
      </c>
      <c r="O7116" s="96" t="str">
        <f t="shared" si="337"/>
        <v/>
      </c>
    </row>
    <row r="7117" spans="13:15" x14ac:dyDescent="0.25">
      <c r="M7117" s="24" t="str">
        <f t="shared" si="336"/>
        <v/>
      </c>
      <c r="N7117" s="24" t="str">
        <f t="shared" si="338"/>
        <v/>
      </c>
      <c r="O7117" s="96" t="str">
        <f t="shared" si="337"/>
        <v/>
      </c>
    </row>
    <row r="7118" spans="13:15" x14ac:dyDescent="0.25">
      <c r="M7118" s="24" t="str">
        <f t="shared" si="336"/>
        <v/>
      </c>
      <c r="N7118" s="24" t="str">
        <f t="shared" si="338"/>
        <v/>
      </c>
      <c r="O7118" s="96" t="str">
        <f t="shared" si="337"/>
        <v/>
      </c>
    </row>
    <row r="7119" spans="13:15" x14ac:dyDescent="0.25">
      <c r="M7119" s="24" t="str">
        <f t="shared" si="336"/>
        <v/>
      </c>
      <c r="N7119" s="24" t="str">
        <f t="shared" si="338"/>
        <v/>
      </c>
      <c r="O7119" s="96" t="str">
        <f t="shared" si="337"/>
        <v/>
      </c>
    </row>
    <row r="7120" spans="13:15" x14ac:dyDescent="0.25">
      <c r="M7120" s="24" t="str">
        <f t="shared" si="336"/>
        <v/>
      </c>
      <c r="N7120" s="24" t="str">
        <f t="shared" si="338"/>
        <v/>
      </c>
      <c r="O7120" s="96" t="str">
        <f t="shared" si="337"/>
        <v/>
      </c>
    </row>
    <row r="7121" spans="13:15" x14ac:dyDescent="0.25">
      <c r="M7121" s="24" t="str">
        <f t="shared" si="336"/>
        <v/>
      </c>
      <c r="N7121" s="24" t="str">
        <f t="shared" si="338"/>
        <v/>
      </c>
      <c r="O7121" s="96" t="str">
        <f t="shared" si="337"/>
        <v/>
      </c>
    </row>
    <row r="7122" spans="13:15" x14ac:dyDescent="0.25">
      <c r="M7122" s="24" t="str">
        <f t="shared" si="336"/>
        <v/>
      </c>
      <c r="N7122" s="24" t="str">
        <f t="shared" si="338"/>
        <v/>
      </c>
      <c r="O7122" s="96" t="str">
        <f t="shared" si="337"/>
        <v/>
      </c>
    </row>
    <row r="7123" spans="13:15" x14ac:dyDescent="0.25">
      <c r="M7123" s="24" t="str">
        <f t="shared" si="336"/>
        <v/>
      </c>
      <c r="N7123" s="24" t="str">
        <f t="shared" si="338"/>
        <v/>
      </c>
      <c r="O7123" s="96" t="str">
        <f t="shared" si="337"/>
        <v/>
      </c>
    </row>
    <row r="7124" spans="13:15" x14ac:dyDescent="0.25">
      <c r="M7124" s="24" t="str">
        <f t="shared" si="336"/>
        <v/>
      </c>
      <c r="N7124" s="24" t="str">
        <f t="shared" si="338"/>
        <v/>
      </c>
      <c r="O7124" s="96" t="str">
        <f t="shared" si="337"/>
        <v/>
      </c>
    </row>
    <row r="7125" spans="13:15" x14ac:dyDescent="0.25">
      <c r="M7125" s="24" t="str">
        <f t="shared" si="336"/>
        <v/>
      </c>
      <c r="N7125" s="24" t="str">
        <f t="shared" si="338"/>
        <v/>
      </c>
      <c r="O7125" s="96" t="str">
        <f t="shared" si="337"/>
        <v/>
      </c>
    </row>
    <row r="7126" spans="13:15" x14ac:dyDescent="0.25">
      <c r="M7126" s="24" t="str">
        <f t="shared" si="336"/>
        <v/>
      </c>
      <c r="N7126" s="24" t="str">
        <f t="shared" si="338"/>
        <v/>
      </c>
      <c r="O7126" s="96" t="str">
        <f t="shared" si="337"/>
        <v/>
      </c>
    </row>
    <row r="7127" spans="13:15" x14ac:dyDescent="0.25">
      <c r="M7127" s="24" t="str">
        <f t="shared" si="336"/>
        <v/>
      </c>
      <c r="N7127" s="24" t="str">
        <f t="shared" si="338"/>
        <v/>
      </c>
      <c r="O7127" s="96" t="str">
        <f t="shared" si="337"/>
        <v/>
      </c>
    </row>
    <row r="7128" spans="13:15" x14ac:dyDescent="0.25">
      <c r="M7128" s="24" t="str">
        <f t="shared" si="336"/>
        <v/>
      </c>
      <c r="N7128" s="24" t="str">
        <f t="shared" si="338"/>
        <v/>
      </c>
      <c r="O7128" s="96" t="str">
        <f t="shared" si="337"/>
        <v/>
      </c>
    </row>
    <row r="7129" spans="13:15" x14ac:dyDescent="0.25">
      <c r="M7129" s="24" t="str">
        <f t="shared" si="336"/>
        <v/>
      </c>
      <c r="N7129" s="24" t="str">
        <f t="shared" si="338"/>
        <v/>
      </c>
      <c r="O7129" s="96" t="str">
        <f t="shared" si="337"/>
        <v/>
      </c>
    </row>
    <row r="7130" spans="13:15" x14ac:dyDescent="0.25">
      <c r="M7130" s="24" t="str">
        <f t="shared" si="336"/>
        <v/>
      </c>
      <c r="N7130" s="24" t="str">
        <f t="shared" si="338"/>
        <v/>
      </c>
      <c r="O7130" s="96" t="str">
        <f t="shared" si="337"/>
        <v/>
      </c>
    </row>
    <row r="7131" spans="13:15" x14ac:dyDescent="0.25">
      <c r="M7131" s="24" t="str">
        <f t="shared" si="336"/>
        <v/>
      </c>
      <c r="N7131" s="24" t="str">
        <f t="shared" si="338"/>
        <v/>
      </c>
      <c r="O7131" s="96" t="str">
        <f t="shared" si="337"/>
        <v/>
      </c>
    </row>
    <row r="7132" spans="13:15" x14ac:dyDescent="0.25">
      <c r="M7132" s="24" t="str">
        <f t="shared" si="336"/>
        <v/>
      </c>
      <c r="N7132" s="24" t="str">
        <f t="shared" si="338"/>
        <v/>
      </c>
      <c r="O7132" s="96" t="str">
        <f t="shared" si="337"/>
        <v/>
      </c>
    </row>
    <row r="7133" spans="13:15" x14ac:dyDescent="0.25">
      <c r="M7133" s="24" t="str">
        <f t="shared" si="336"/>
        <v/>
      </c>
      <c r="N7133" s="24" t="str">
        <f t="shared" si="338"/>
        <v/>
      </c>
      <c r="O7133" s="96" t="str">
        <f t="shared" si="337"/>
        <v/>
      </c>
    </row>
    <row r="7134" spans="13:15" x14ac:dyDescent="0.25">
      <c r="M7134" s="24" t="str">
        <f t="shared" si="336"/>
        <v/>
      </c>
      <c r="N7134" s="24" t="str">
        <f t="shared" si="338"/>
        <v/>
      </c>
      <c r="O7134" s="96" t="str">
        <f t="shared" si="337"/>
        <v/>
      </c>
    </row>
    <row r="7135" spans="13:15" x14ac:dyDescent="0.25">
      <c r="M7135" s="24" t="str">
        <f t="shared" si="336"/>
        <v/>
      </c>
      <c r="N7135" s="24" t="str">
        <f t="shared" si="338"/>
        <v/>
      </c>
      <c r="O7135" s="96" t="str">
        <f t="shared" si="337"/>
        <v/>
      </c>
    </row>
    <row r="7136" spans="13:15" x14ac:dyDescent="0.25">
      <c r="M7136" s="24" t="str">
        <f t="shared" si="336"/>
        <v/>
      </c>
      <c r="N7136" s="24" t="str">
        <f t="shared" si="338"/>
        <v/>
      </c>
      <c r="O7136" s="96" t="str">
        <f t="shared" si="337"/>
        <v/>
      </c>
    </row>
    <row r="7137" spans="13:15" x14ac:dyDescent="0.25">
      <c r="M7137" s="24" t="str">
        <f t="shared" si="336"/>
        <v/>
      </c>
      <c r="N7137" s="24" t="str">
        <f t="shared" si="338"/>
        <v/>
      </c>
      <c r="O7137" s="96" t="str">
        <f t="shared" si="337"/>
        <v/>
      </c>
    </row>
    <row r="7138" spans="13:15" x14ac:dyDescent="0.25">
      <c r="M7138" s="24" t="str">
        <f t="shared" si="336"/>
        <v/>
      </c>
      <c r="N7138" s="24" t="str">
        <f t="shared" si="338"/>
        <v/>
      </c>
      <c r="O7138" s="96" t="str">
        <f t="shared" si="337"/>
        <v/>
      </c>
    </row>
    <row r="7139" spans="13:15" x14ac:dyDescent="0.25">
      <c r="M7139" s="24" t="str">
        <f t="shared" si="336"/>
        <v/>
      </c>
      <c r="N7139" s="24" t="str">
        <f t="shared" si="338"/>
        <v/>
      </c>
      <c r="O7139" s="96" t="str">
        <f t="shared" si="337"/>
        <v/>
      </c>
    </row>
    <row r="7140" spans="13:15" x14ac:dyDescent="0.25">
      <c r="M7140" s="24" t="str">
        <f t="shared" si="336"/>
        <v/>
      </c>
      <c r="N7140" s="24" t="str">
        <f t="shared" si="338"/>
        <v/>
      </c>
      <c r="O7140" s="96" t="str">
        <f t="shared" si="337"/>
        <v/>
      </c>
    </row>
    <row r="7141" spans="13:15" x14ac:dyDescent="0.25">
      <c r="M7141" s="24" t="str">
        <f t="shared" si="336"/>
        <v/>
      </c>
      <c r="N7141" s="24" t="str">
        <f t="shared" si="338"/>
        <v/>
      </c>
      <c r="O7141" s="96" t="str">
        <f t="shared" si="337"/>
        <v/>
      </c>
    </row>
    <row r="7142" spans="13:15" x14ac:dyDescent="0.25">
      <c r="M7142" s="24" t="str">
        <f t="shared" si="336"/>
        <v/>
      </c>
      <c r="N7142" s="24" t="str">
        <f t="shared" si="338"/>
        <v/>
      </c>
      <c r="O7142" s="96" t="str">
        <f t="shared" si="337"/>
        <v/>
      </c>
    </row>
    <row r="7143" spans="13:15" x14ac:dyDescent="0.25">
      <c r="M7143" s="24" t="str">
        <f t="shared" si="336"/>
        <v/>
      </c>
      <c r="N7143" s="24" t="str">
        <f t="shared" si="338"/>
        <v/>
      </c>
      <c r="O7143" s="96" t="str">
        <f t="shared" si="337"/>
        <v/>
      </c>
    </row>
    <row r="7144" spans="13:15" x14ac:dyDescent="0.25">
      <c r="M7144" s="24" t="str">
        <f t="shared" si="336"/>
        <v/>
      </c>
      <c r="N7144" s="24" t="str">
        <f t="shared" si="338"/>
        <v/>
      </c>
      <c r="O7144" s="96" t="str">
        <f t="shared" si="337"/>
        <v/>
      </c>
    </row>
    <row r="7145" spans="13:15" x14ac:dyDescent="0.25">
      <c r="M7145" s="24" t="str">
        <f t="shared" si="336"/>
        <v/>
      </c>
      <c r="N7145" s="24" t="str">
        <f t="shared" si="338"/>
        <v/>
      </c>
      <c r="O7145" s="96" t="str">
        <f t="shared" si="337"/>
        <v/>
      </c>
    </row>
    <row r="7146" spans="13:15" x14ac:dyDescent="0.25">
      <c r="M7146" s="24" t="str">
        <f t="shared" si="336"/>
        <v/>
      </c>
      <c r="N7146" s="24" t="str">
        <f t="shared" si="338"/>
        <v/>
      </c>
      <c r="O7146" s="96" t="str">
        <f t="shared" si="337"/>
        <v/>
      </c>
    </row>
    <row r="7147" spans="13:15" x14ac:dyDescent="0.25">
      <c r="M7147" s="24" t="str">
        <f t="shared" si="336"/>
        <v/>
      </c>
      <c r="N7147" s="24" t="str">
        <f t="shared" si="338"/>
        <v/>
      </c>
      <c r="O7147" s="96" t="str">
        <f t="shared" si="337"/>
        <v/>
      </c>
    </row>
    <row r="7148" spans="13:15" x14ac:dyDescent="0.25">
      <c r="M7148" s="24" t="str">
        <f t="shared" si="336"/>
        <v/>
      </c>
      <c r="N7148" s="24" t="str">
        <f t="shared" si="338"/>
        <v/>
      </c>
      <c r="O7148" s="96" t="str">
        <f t="shared" si="337"/>
        <v/>
      </c>
    </row>
    <row r="7149" spans="13:15" x14ac:dyDescent="0.25">
      <c r="M7149" s="24" t="str">
        <f t="shared" si="336"/>
        <v/>
      </c>
      <c r="N7149" s="24" t="str">
        <f t="shared" si="338"/>
        <v/>
      </c>
      <c r="O7149" s="96" t="str">
        <f t="shared" si="337"/>
        <v/>
      </c>
    </row>
    <row r="7150" spans="13:15" x14ac:dyDescent="0.25">
      <c r="M7150" s="24" t="str">
        <f t="shared" si="336"/>
        <v/>
      </c>
      <c r="N7150" s="24" t="str">
        <f t="shared" si="338"/>
        <v/>
      </c>
      <c r="O7150" s="96" t="str">
        <f t="shared" si="337"/>
        <v/>
      </c>
    </row>
    <row r="7151" spans="13:15" x14ac:dyDescent="0.25">
      <c r="M7151" s="24" t="str">
        <f t="shared" si="336"/>
        <v/>
      </c>
      <c r="N7151" s="24" t="str">
        <f t="shared" si="338"/>
        <v/>
      </c>
      <c r="O7151" s="96" t="str">
        <f t="shared" si="337"/>
        <v/>
      </c>
    </row>
    <row r="7152" spans="13:15" x14ac:dyDescent="0.25">
      <c r="M7152" s="24" t="str">
        <f t="shared" si="336"/>
        <v/>
      </c>
      <c r="N7152" s="24" t="str">
        <f t="shared" si="338"/>
        <v/>
      </c>
      <c r="O7152" s="96" t="str">
        <f t="shared" si="337"/>
        <v/>
      </c>
    </row>
    <row r="7153" spans="13:15" x14ac:dyDescent="0.25">
      <c r="M7153" s="24" t="str">
        <f t="shared" si="336"/>
        <v/>
      </c>
      <c r="N7153" s="24" t="str">
        <f t="shared" si="338"/>
        <v/>
      </c>
      <c r="O7153" s="96" t="str">
        <f t="shared" si="337"/>
        <v/>
      </c>
    </row>
    <row r="7154" spans="13:15" x14ac:dyDescent="0.25">
      <c r="M7154" s="24" t="str">
        <f t="shared" si="336"/>
        <v/>
      </c>
      <c r="N7154" s="24" t="str">
        <f t="shared" si="338"/>
        <v/>
      </c>
      <c r="O7154" s="96" t="str">
        <f t="shared" si="337"/>
        <v/>
      </c>
    </row>
    <row r="7155" spans="13:15" x14ac:dyDescent="0.25">
      <c r="M7155" s="24" t="str">
        <f t="shared" si="336"/>
        <v/>
      </c>
      <c r="N7155" s="24" t="str">
        <f t="shared" si="338"/>
        <v/>
      </c>
      <c r="O7155" s="96" t="str">
        <f t="shared" si="337"/>
        <v/>
      </c>
    </row>
    <row r="7156" spans="13:15" x14ac:dyDescent="0.25">
      <c r="M7156" s="24" t="str">
        <f t="shared" si="336"/>
        <v/>
      </c>
      <c r="N7156" s="24" t="str">
        <f t="shared" si="338"/>
        <v/>
      </c>
      <c r="O7156" s="96" t="str">
        <f t="shared" si="337"/>
        <v/>
      </c>
    </row>
    <row r="7157" spans="13:15" x14ac:dyDescent="0.25">
      <c r="M7157" s="24" t="str">
        <f t="shared" si="336"/>
        <v/>
      </c>
      <c r="N7157" s="24" t="str">
        <f t="shared" si="338"/>
        <v/>
      </c>
      <c r="O7157" s="96" t="str">
        <f t="shared" si="337"/>
        <v/>
      </c>
    </row>
    <row r="7158" spans="13:15" x14ac:dyDescent="0.25">
      <c r="M7158" s="24" t="str">
        <f t="shared" si="336"/>
        <v/>
      </c>
      <c r="N7158" s="24" t="str">
        <f t="shared" si="338"/>
        <v/>
      </c>
      <c r="O7158" s="96" t="str">
        <f t="shared" si="337"/>
        <v/>
      </c>
    </row>
    <row r="7159" spans="13:15" x14ac:dyDescent="0.25">
      <c r="M7159" s="24" t="str">
        <f t="shared" si="336"/>
        <v/>
      </c>
      <c r="N7159" s="24" t="str">
        <f t="shared" si="338"/>
        <v/>
      </c>
      <c r="O7159" s="96" t="str">
        <f t="shared" si="337"/>
        <v/>
      </c>
    </row>
    <row r="7160" spans="13:15" x14ac:dyDescent="0.25">
      <c r="M7160" s="24" t="str">
        <f t="shared" si="336"/>
        <v/>
      </c>
      <c r="N7160" s="24" t="str">
        <f t="shared" si="338"/>
        <v/>
      </c>
      <c r="O7160" s="96" t="str">
        <f t="shared" si="337"/>
        <v/>
      </c>
    </row>
    <row r="7161" spans="13:15" x14ac:dyDescent="0.25">
      <c r="M7161" s="24" t="str">
        <f t="shared" si="336"/>
        <v/>
      </c>
      <c r="N7161" s="24" t="str">
        <f t="shared" si="338"/>
        <v/>
      </c>
      <c r="O7161" s="96" t="str">
        <f t="shared" si="337"/>
        <v/>
      </c>
    </row>
    <row r="7162" spans="13:15" x14ac:dyDescent="0.25">
      <c r="M7162" s="24" t="str">
        <f t="shared" si="336"/>
        <v/>
      </c>
      <c r="N7162" s="24" t="str">
        <f t="shared" si="338"/>
        <v/>
      </c>
      <c r="O7162" s="96" t="str">
        <f t="shared" si="337"/>
        <v/>
      </c>
    </row>
    <row r="7163" spans="13:15" x14ac:dyDescent="0.25">
      <c r="M7163" s="24" t="str">
        <f t="shared" si="336"/>
        <v/>
      </c>
      <c r="N7163" s="24" t="str">
        <f t="shared" si="338"/>
        <v/>
      </c>
      <c r="O7163" s="96" t="str">
        <f t="shared" si="337"/>
        <v/>
      </c>
    </row>
    <row r="7164" spans="13:15" x14ac:dyDescent="0.25">
      <c r="M7164" s="24" t="str">
        <f t="shared" si="336"/>
        <v/>
      </c>
      <c r="N7164" s="24" t="str">
        <f t="shared" si="338"/>
        <v/>
      </c>
      <c r="O7164" s="96" t="str">
        <f t="shared" si="337"/>
        <v/>
      </c>
    </row>
    <row r="7165" spans="13:15" x14ac:dyDescent="0.25">
      <c r="M7165" s="24" t="str">
        <f t="shared" si="336"/>
        <v/>
      </c>
      <c r="N7165" s="24" t="str">
        <f t="shared" si="338"/>
        <v/>
      </c>
      <c r="O7165" s="96" t="str">
        <f t="shared" si="337"/>
        <v/>
      </c>
    </row>
    <row r="7166" spans="13:15" x14ac:dyDescent="0.25">
      <c r="M7166" s="24" t="str">
        <f t="shared" si="336"/>
        <v/>
      </c>
      <c r="N7166" s="24" t="str">
        <f t="shared" si="338"/>
        <v/>
      </c>
      <c r="O7166" s="96" t="str">
        <f t="shared" si="337"/>
        <v/>
      </c>
    </row>
    <row r="7167" spans="13:15" x14ac:dyDescent="0.25">
      <c r="M7167" s="24" t="str">
        <f t="shared" si="336"/>
        <v/>
      </c>
      <c r="N7167" s="24" t="str">
        <f t="shared" si="338"/>
        <v/>
      </c>
      <c r="O7167" s="96" t="str">
        <f t="shared" si="337"/>
        <v/>
      </c>
    </row>
    <row r="7168" spans="13:15" x14ac:dyDescent="0.25">
      <c r="M7168" s="24" t="str">
        <f t="shared" si="336"/>
        <v/>
      </c>
      <c r="N7168" s="24" t="str">
        <f t="shared" si="338"/>
        <v/>
      </c>
      <c r="O7168" s="96" t="str">
        <f t="shared" si="337"/>
        <v/>
      </c>
    </row>
    <row r="7169" spans="13:15" x14ac:dyDescent="0.25">
      <c r="M7169" s="24" t="str">
        <f t="shared" ref="M7169:M7232" si="339">IF($B7169="","",_xlfn.NUMBERVALUE(LEFT($J7169,5)))</f>
        <v/>
      </c>
      <c r="N7169" s="24" t="str">
        <f t="shared" si="338"/>
        <v/>
      </c>
      <c r="O7169" s="96" t="str">
        <f t="shared" si="337"/>
        <v/>
      </c>
    </row>
    <row r="7170" spans="13:15" x14ac:dyDescent="0.25">
      <c r="M7170" s="24" t="str">
        <f t="shared" si="339"/>
        <v/>
      </c>
      <c r="N7170" s="24" t="str">
        <f t="shared" si="338"/>
        <v/>
      </c>
      <c r="O7170" s="96" t="str">
        <f t="shared" si="337"/>
        <v/>
      </c>
    </row>
    <row r="7171" spans="13:15" x14ac:dyDescent="0.25">
      <c r="M7171" s="24" t="str">
        <f t="shared" si="339"/>
        <v/>
      </c>
      <c r="N7171" s="24" t="str">
        <f t="shared" si="338"/>
        <v/>
      </c>
      <c r="O7171" s="96" t="str">
        <f t="shared" ref="O7171:O7234" si="340">IF($A7171="","",HOUR($N7171))</f>
        <v/>
      </c>
    </row>
    <row r="7172" spans="13:15" x14ac:dyDescent="0.25">
      <c r="M7172" s="24" t="str">
        <f t="shared" si="339"/>
        <v/>
      </c>
      <c r="N7172" s="24" t="str">
        <f t="shared" si="338"/>
        <v/>
      </c>
      <c r="O7172" s="96" t="str">
        <f t="shared" si="340"/>
        <v/>
      </c>
    </row>
    <row r="7173" spans="13:15" x14ac:dyDescent="0.25">
      <c r="M7173" s="24" t="str">
        <f t="shared" si="339"/>
        <v/>
      </c>
      <c r="N7173" s="24" t="str">
        <f t="shared" si="338"/>
        <v/>
      </c>
      <c r="O7173" s="96" t="str">
        <f t="shared" si="340"/>
        <v/>
      </c>
    </row>
    <row r="7174" spans="13:15" x14ac:dyDescent="0.25">
      <c r="M7174" s="24" t="str">
        <f t="shared" si="339"/>
        <v/>
      </c>
      <c r="N7174" s="24" t="str">
        <f t="shared" si="338"/>
        <v/>
      </c>
      <c r="O7174" s="96" t="str">
        <f t="shared" si="340"/>
        <v/>
      </c>
    </row>
    <row r="7175" spans="13:15" x14ac:dyDescent="0.25">
      <c r="M7175" s="24" t="str">
        <f t="shared" si="339"/>
        <v/>
      </c>
      <c r="N7175" s="24" t="str">
        <f t="shared" si="338"/>
        <v/>
      </c>
      <c r="O7175" s="96" t="str">
        <f t="shared" si="340"/>
        <v/>
      </c>
    </row>
    <row r="7176" spans="13:15" x14ac:dyDescent="0.25">
      <c r="M7176" s="24" t="str">
        <f t="shared" si="339"/>
        <v/>
      </c>
      <c r="N7176" s="24" t="str">
        <f t="shared" ref="N7176:N7239" si="341">IF(B7176="","",IF($M7176&lt;10/48,10/48,IF($M7176&gt;39/48,39/48,$M7176)))</f>
        <v/>
      </c>
      <c r="O7176" s="96" t="str">
        <f t="shared" si="340"/>
        <v/>
      </c>
    </row>
    <row r="7177" spans="13:15" x14ac:dyDescent="0.25">
      <c r="M7177" s="24" t="str">
        <f t="shared" si="339"/>
        <v/>
      </c>
      <c r="N7177" s="24" t="str">
        <f t="shared" si="341"/>
        <v/>
      </c>
      <c r="O7177" s="96" t="str">
        <f t="shared" si="340"/>
        <v/>
      </c>
    </row>
    <row r="7178" spans="13:15" x14ac:dyDescent="0.25">
      <c r="M7178" s="24" t="str">
        <f t="shared" si="339"/>
        <v/>
      </c>
      <c r="N7178" s="24" t="str">
        <f t="shared" si="341"/>
        <v/>
      </c>
      <c r="O7178" s="96" t="str">
        <f t="shared" si="340"/>
        <v/>
      </c>
    </row>
    <row r="7179" spans="13:15" x14ac:dyDescent="0.25">
      <c r="M7179" s="24" t="str">
        <f t="shared" si="339"/>
        <v/>
      </c>
      <c r="N7179" s="24" t="str">
        <f t="shared" si="341"/>
        <v/>
      </c>
      <c r="O7179" s="96" t="str">
        <f t="shared" si="340"/>
        <v/>
      </c>
    </row>
    <row r="7180" spans="13:15" x14ac:dyDescent="0.25">
      <c r="M7180" s="24" t="str">
        <f t="shared" si="339"/>
        <v/>
      </c>
      <c r="N7180" s="24" t="str">
        <f t="shared" si="341"/>
        <v/>
      </c>
      <c r="O7180" s="96" t="str">
        <f t="shared" si="340"/>
        <v/>
      </c>
    </row>
    <row r="7181" spans="13:15" x14ac:dyDescent="0.25">
      <c r="M7181" s="24" t="str">
        <f t="shared" si="339"/>
        <v/>
      </c>
      <c r="N7181" s="24" t="str">
        <f t="shared" si="341"/>
        <v/>
      </c>
      <c r="O7181" s="96" t="str">
        <f t="shared" si="340"/>
        <v/>
      </c>
    </row>
    <row r="7182" spans="13:15" x14ac:dyDescent="0.25">
      <c r="M7182" s="24" t="str">
        <f t="shared" si="339"/>
        <v/>
      </c>
      <c r="N7182" s="24" t="str">
        <f t="shared" si="341"/>
        <v/>
      </c>
      <c r="O7182" s="96" t="str">
        <f t="shared" si="340"/>
        <v/>
      </c>
    </row>
    <row r="7183" spans="13:15" x14ac:dyDescent="0.25">
      <c r="M7183" s="24" t="str">
        <f t="shared" si="339"/>
        <v/>
      </c>
      <c r="N7183" s="24" t="str">
        <f t="shared" si="341"/>
        <v/>
      </c>
      <c r="O7183" s="96" t="str">
        <f t="shared" si="340"/>
        <v/>
      </c>
    </row>
    <row r="7184" spans="13:15" x14ac:dyDescent="0.25">
      <c r="M7184" s="24" t="str">
        <f t="shared" si="339"/>
        <v/>
      </c>
      <c r="N7184" s="24" t="str">
        <f t="shared" si="341"/>
        <v/>
      </c>
      <c r="O7184" s="96" t="str">
        <f t="shared" si="340"/>
        <v/>
      </c>
    </row>
    <row r="7185" spans="13:15" x14ac:dyDescent="0.25">
      <c r="M7185" s="24" t="str">
        <f t="shared" si="339"/>
        <v/>
      </c>
      <c r="N7185" s="24" t="str">
        <f t="shared" si="341"/>
        <v/>
      </c>
      <c r="O7185" s="96" t="str">
        <f t="shared" si="340"/>
        <v/>
      </c>
    </row>
    <row r="7186" spans="13:15" x14ac:dyDescent="0.25">
      <c r="M7186" s="24" t="str">
        <f t="shared" si="339"/>
        <v/>
      </c>
      <c r="N7186" s="24" t="str">
        <f t="shared" si="341"/>
        <v/>
      </c>
      <c r="O7186" s="96" t="str">
        <f t="shared" si="340"/>
        <v/>
      </c>
    </row>
    <row r="7187" spans="13:15" x14ac:dyDescent="0.25">
      <c r="M7187" s="24" t="str">
        <f t="shared" si="339"/>
        <v/>
      </c>
      <c r="N7187" s="24" t="str">
        <f t="shared" si="341"/>
        <v/>
      </c>
      <c r="O7187" s="96" t="str">
        <f t="shared" si="340"/>
        <v/>
      </c>
    </row>
    <row r="7188" spans="13:15" x14ac:dyDescent="0.25">
      <c r="M7188" s="24" t="str">
        <f t="shared" si="339"/>
        <v/>
      </c>
      <c r="N7188" s="24" t="str">
        <f t="shared" si="341"/>
        <v/>
      </c>
      <c r="O7188" s="96" t="str">
        <f t="shared" si="340"/>
        <v/>
      </c>
    </row>
    <row r="7189" spans="13:15" x14ac:dyDescent="0.25">
      <c r="M7189" s="24" t="str">
        <f t="shared" si="339"/>
        <v/>
      </c>
      <c r="N7189" s="24" t="str">
        <f t="shared" si="341"/>
        <v/>
      </c>
      <c r="O7189" s="96" t="str">
        <f t="shared" si="340"/>
        <v/>
      </c>
    </row>
    <row r="7190" spans="13:15" x14ac:dyDescent="0.25">
      <c r="M7190" s="24" t="str">
        <f t="shared" si="339"/>
        <v/>
      </c>
      <c r="N7190" s="24" t="str">
        <f t="shared" si="341"/>
        <v/>
      </c>
      <c r="O7190" s="96" t="str">
        <f t="shared" si="340"/>
        <v/>
      </c>
    </row>
    <row r="7191" spans="13:15" x14ac:dyDescent="0.25">
      <c r="M7191" s="24" t="str">
        <f t="shared" si="339"/>
        <v/>
      </c>
      <c r="N7191" s="24" t="str">
        <f t="shared" si="341"/>
        <v/>
      </c>
      <c r="O7191" s="96" t="str">
        <f t="shared" si="340"/>
        <v/>
      </c>
    </row>
    <row r="7192" spans="13:15" x14ac:dyDescent="0.25">
      <c r="M7192" s="24" t="str">
        <f t="shared" si="339"/>
        <v/>
      </c>
      <c r="N7192" s="24" t="str">
        <f t="shared" si="341"/>
        <v/>
      </c>
      <c r="O7192" s="96" t="str">
        <f t="shared" si="340"/>
        <v/>
      </c>
    </row>
    <row r="7193" spans="13:15" x14ac:dyDescent="0.25">
      <c r="M7193" s="24" t="str">
        <f t="shared" si="339"/>
        <v/>
      </c>
      <c r="N7193" s="24" t="str">
        <f t="shared" si="341"/>
        <v/>
      </c>
      <c r="O7193" s="96" t="str">
        <f t="shared" si="340"/>
        <v/>
      </c>
    </row>
    <row r="7194" spans="13:15" x14ac:dyDescent="0.25">
      <c r="M7194" s="24" t="str">
        <f t="shared" si="339"/>
        <v/>
      </c>
      <c r="N7194" s="24" t="str">
        <f t="shared" si="341"/>
        <v/>
      </c>
      <c r="O7194" s="96" t="str">
        <f t="shared" si="340"/>
        <v/>
      </c>
    </row>
    <row r="7195" spans="13:15" x14ac:dyDescent="0.25">
      <c r="M7195" s="24" t="str">
        <f t="shared" si="339"/>
        <v/>
      </c>
      <c r="N7195" s="24" t="str">
        <f t="shared" si="341"/>
        <v/>
      </c>
      <c r="O7195" s="96" t="str">
        <f t="shared" si="340"/>
        <v/>
      </c>
    </row>
    <row r="7196" spans="13:15" x14ac:dyDescent="0.25">
      <c r="M7196" s="24" t="str">
        <f t="shared" si="339"/>
        <v/>
      </c>
      <c r="N7196" s="24" t="str">
        <f t="shared" si="341"/>
        <v/>
      </c>
      <c r="O7196" s="96" t="str">
        <f t="shared" si="340"/>
        <v/>
      </c>
    </row>
    <row r="7197" spans="13:15" x14ac:dyDescent="0.25">
      <c r="M7197" s="24" t="str">
        <f t="shared" si="339"/>
        <v/>
      </c>
      <c r="N7197" s="24" t="str">
        <f t="shared" si="341"/>
        <v/>
      </c>
      <c r="O7197" s="96" t="str">
        <f t="shared" si="340"/>
        <v/>
      </c>
    </row>
    <row r="7198" spans="13:15" x14ac:dyDescent="0.25">
      <c r="M7198" s="24" t="str">
        <f t="shared" si="339"/>
        <v/>
      </c>
      <c r="N7198" s="24" t="str">
        <f t="shared" si="341"/>
        <v/>
      </c>
      <c r="O7198" s="96" t="str">
        <f t="shared" si="340"/>
        <v/>
      </c>
    </row>
    <row r="7199" spans="13:15" x14ac:dyDescent="0.25">
      <c r="M7199" s="24" t="str">
        <f t="shared" si="339"/>
        <v/>
      </c>
      <c r="N7199" s="24" t="str">
        <f t="shared" si="341"/>
        <v/>
      </c>
      <c r="O7199" s="96" t="str">
        <f t="shared" si="340"/>
        <v/>
      </c>
    </row>
    <row r="7200" spans="13:15" x14ac:dyDescent="0.25">
      <c r="M7200" s="24" t="str">
        <f t="shared" si="339"/>
        <v/>
      </c>
      <c r="N7200" s="24" t="str">
        <f t="shared" si="341"/>
        <v/>
      </c>
      <c r="O7200" s="96" t="str">
        <f t="shared" si="340"/>
        <v/>
      </c>
    </row>
    <row r="7201" spans="13:15" x14ac:dyDescent="0.25">
      <c r="M7201" s="24" t="str">
        <f t="shared" si="339"/>
        <v/>
      </c>
      <c r="N7201" s="24" t="str">
        <f t="shared" si="341"/>
        <v/>
      </c>
      <c r="O7201" s="96" t="str">
        <f t="shared" si="340"/>
        <v/>
      </c>
    </row>
    <row r="7202" spans="13:15" x14ac:dyDescent="0.25">
      <c r="M7202" s="24" t="str">
        <f t="shared" si="339"/>
        <v/>
      </c>
      <c r="N7202" s="24" t="str">
        <f t="shared" si="341"/>
        <v/>
      </c>
      <c r="O7202" s="96" t="str">
        <f t="shared" si="340"/>
        <v/>
      </c>
    </row>
    <row r="7203" spans="13:15" x14ac:dyDescent="0.25">
      <c r="M7203" s="24" t="str">
        <f t="shared" si="339"/>
        <v/>
      </c>
      <c r="N7203" s="24" t="str">
        <f t="shared" si="341"/>
        <v/>
      </c>
      <c r="O7203" s="96" t="str">
        <f t="shared" si="340"/>
        <v/>
      </c>
    </row>
    <row r="7204" spans="13:15" x14ac:dyDescent="0.25">
      <c r="M7204" s="24" t="str">
        <f t="shared" si="339"/>
        <v/>
      </c>
      <c r="N7204" s="24" t="str">
        <f t="shared" si="341"/>
        <v/>
      </c>
      <c r="O7204" s="96" t="str">
        <f t="shared" si="340"/>
        <v/>
      </c>
    </row>
    <row r="7205" spans="13:15" x14ac:dyDescent="0.25">
      <c r="M7205" s="24" t="str">
        <f t="shared" si="339"/>
        <v/>
      </c>
      <c r="N7205" s="24" t="str">
        <f t="shared" si="341"/>
        <v/>
      </c>
      <c r="O7205" s="96" t="str">
        <f t="shared" si="340"/>
        <v/>
      </c>
    </row>
    <row r="7206" spans="13:15" x14ac:dyDescent="0.25">
      <c r="M7206" s="24" t="str">
        <f t="shared" si="339"/>
        <v/>
      </c>
      <c r="N7206" s="24" t="str">
        <f t="shared" si="341"/>
        <v/>
      </c>
      <c r="O7206" s="96" t="str">
        <f t="shared" si="340"/>
        <v/>
      </c>
    </row>
    <row r="7207" spans="13:15" x14ac:dyDescent="0.25">
      <c r="M7207" s="24" t="str">
        <f t="shared" si="339"/>
        <v/>
      </c>
      <c r="N7207" s="24" t="str">
        <f t="shared" si="341"/>
        <v/>
      </c>
      <c r="O7207" s="96" t="str">
        <f t="shared" si="340"/>
        <v/>
      </c>
    </row>
    <row r="7208" spans="13:15" x14ac:dyDescent="0.25">
      <c r="M7208" s="24" t="str">
        <f t="shared" si="339"/>
        <v/>
      </c>
      <c r="N7208" s="24" t="str">
        <f t="shared" si="341"/>
        <v/>
      </c>
      <c r="O7208" s="96" t="str">
        <f t="shared" si="340"/>
        <v/>
      </c>
    </row>
    <row r="7209" spans="13:15" x14ac:dyDescent="0.25">
      <c r="M7209" s="24" t="str">
        <f t="shared" si="339"/>
        <v/>
      </c>
      <c r="N7209" s="24" t="str">
        <f t="shared" si="341"/>
        <v/>
      </c>
      <c r="O7209" s="96" t="str">
        <f t="shared" si="340"/>
        <v/>
      </c>
    </row>
    <row r="7210" spans="13:15" x14ac:dyDescent="0.25">
      <c r="M7210" s="24" t="str">
        <f t="shared" si="339"/>
        <v/>
      </c>
      <c r="N7210" s="24" t="str">
        <f t="shared" si="341"/>
        <v/>
      </c>
      <c r="O7210" s="96" t="str">
        <f t="shared" si="340"/>
        <v/>
      </c>
    </row>
    <row r="7211" spans="13:15" x14ac:dyDescent="0.25">
      <c r="M7211" s="24" t="str">
        <f t="shared" si="339"/>
        <v/>
      </c>
      <c r="N7211" s="24" t="str">
        <f t="shared" si="341"/>
        <v/>
      </c>
      <c r="O7211" s="96" t="str">
        <f t="shared" si="340"/>
        <v/>
      </c>
    </row>
    <row r="7212" spans="13:15" x14ac:dyDescent="0.25">
      <c r="M7212" s="24" t="str">
        <f t="shared" si="339"/>
        <v/>
      </c>
      <c r="N7212" s="24" t="str">
        <f t="shared" si="341"/>
        <v/>
      </c>
      <c r="O7212" s="96" t="str">
        <f t="shared" si="340"/>
        <v/>
      </c>
    </row>
    <row r="7213" spans="13:15" x14ac:dyDescent="0.25">
      <c r="M7213" s="24" t="str">
        <f t="shared" si="339"/>
        <v/>
      </c>
      <c r="N7213" s="24" t="str">
        <f t="shared" si="341"/>
        <v/>
      </c>
      <c r="O7213" s="96" t="str">
        <f t="shared" si="340"/>
        <v/>
      </c>
    </row>
    <row r="7214" spans="13:15" x14ac:dyDescent="0.25">
      <c r="M7214" s="24" t="str">
        <f t="shared" si="339"/>
        <v/>
      </c>
      <c r="N7214" s="24" t="str">
        <f t="shared" si="341"/>
        <v/>
      </c>
      <c r="O7214" s="96" t="str">
        <f t="shared" si="340"/>
        <v/>
      </c>
    </row>
    <row r="7215" spans="13:15" x14ac:dyDescent="0.25">
      <c r="M7215" s="24" t="str">
        <f t="shared" si="339"/>
        <v/>
      </c>
      <c r="N7215" s="24" t="str">
        <f t="shared" si="341"/>
        <v/>
      </c>
      <c r="O7215" s="96" t="str">
        <f t="shared" si="340"/>
        <v/>
      </c>
    </row>
    <row r="7216" spans="13:15" x14ac:dyDescent="0.25">
      <c r="M7216" s="24" t="str">
        <f t="shared" si="339"/>
        <v/>
      </c>
      <c r="N7216" s="24" t="str">
        <f t="shared" si="341"/>
        <v/>
      </c>
      <c r="O7216" s="96" t="str">
        <f t="shared" si="340"/>
        <v/>
      </c>
    </row>
    <row r="7217" spans="13:15" x14ac:dyDescent="0.25">
      <c r="M7217" s="24" t="str">
        <f t="shared" si="339"/>
        <v/>
      </c>
      <c r="N7217" s="24" t="str">
        <f t="shared" si="341"/>
        <v/>
      </c>
      <c r="O7217" s="96" t="str">
        <f t="shared" si="340"/>
        <v/>
      </c>
    </row>
    <row r="7218" spans="13:15" x14ac:dyDescent="0.25">
      <c r="M7218" s="24" t="str">
        <f t="shared" si="339"/>
        <v/>
      </c>
      <c r="N7218" s="24" t="str">
        <f t="shared" si="341"/>
        <v/>
      </c>
      <c r="O7218" s="96" t="str">
        <f t="shared" si="340"/>
        <v/>
      </c>
    </row>
    <row r="7219" spans="13:15" x14ac:dyDescent="0.25">
      <c r="M7219" s="24" t="str">
        <f t="shared" si="339"/>
        <v/>
      </c>
      <c r="N7219" s="24" t="str">
        <f t="shared" si="341"/>
        <v/>
      </c>
      <c r="O7219" s="96" t="str">
        <f t="shared" si="340"/>
        <v/>
      </c>
    </row>
    <row r="7220" spans="13:15" x14ac:dyDescent="0.25">
      <c r="M7220" s="24" t="str">
        <f t="shared" si="339"/>
        <v/>
      </c>
      <c r="N7220" s="24" t="str">
        <f t="shared" si="341"/>
        <v/>
      </c>
      <c r="O7220" s="96" t="str">
        <f t="shared" si="340"/>
        <v/>
      </c>
    </row>
    <row r="7221" spans="13:15" x14ac:dyDescent="0.25">
      <c r="M7221" s="24" t="str">
        <f t="shared" si="339"/>
        <v/>
      </c>
      <c r="N7221" s="24" t="str">
        <f t="shared" si="341"/>
        <v/>
      </c>
      <c r="O7221" s="96" t="str">
        <f t="shared" si="340"/>
        <v/>
      </c>
    </row>
    <row r="7222" spans="13:15" x14ac:dyDescent="0.25">
      <c r="M7222" s="24" t="str">
        <f t="shared" si="339"/>
        <v/>
      </c>
      <c r="N7222" s="24" t="str">
        <f t="shared" si="341"/>
        <v/>
      </c>
      <c r="O7222" s="96" t="str">
        <f t="shared" si="340"/>
        <v/>
      </c>
    </row>
    <row r="7223" spans="13:15" x14ac:dyDescent="0.25">
      <c r="M7223" s="24" t="str">
        <f t="shared" si="339"/>
        <v/>
      </c>
      <c r="N7223" s="24" t="str">
        <f t="shared" si="341"/>
        <v/>
      </c>
      <c r="O7223" s="96" t="str">
        <f t="shared" si="340"/>
        <v/>
      </c>
    </row>
    <row r="7224" spans="13:15" x14ac:dyDescent="0.25">
      <c r="M7224" s="24" t="str">
        <f t="shared" si="339"/>
        <v/>
      </c>
      <c r="N7224" s="24" t="str">
        <f t="shared" si="341"/>
        <v/>
      </c>
      <c r="O7224" s="96" t="str">
        <f t="shared" si="340"/>
        <v/>
      </c>
    </row>
    <row r="7225" spans="13:15" x14ac:dyDescent="0.25">
      <c r="M7225" s="24" t="str">
        <f t="shared" si="339"/>
        <v/>
      </c>
      <c r="N7225" s="24" t="str">
        <f t="shared" si="341"/>
        <v/>
      </c>
      <c r="O7225" s="96" t="str">
        <f t="shared" si="340"/>
        <v/>
      </c>
    </row>
    <row r="7226" spans="13:15" x14ac:dyDescent="0.25">
      <c r="M7226" s="24" t="str">
        <f t="shared" si="339"/>
        <v/>
      </c>
      <c r="N7226" s="24" t="str">
        <f t="shared" si="341"/>
        <v/>
      </c>
      <c r="O7226" s="96" t="str">
        <f t="shared" si="340"/>
        <v/>
      </c>
    </row>
    <row r="7227" spans="13:15" x14ac:dyDescent="0.25">
      <c r="M7227" s="24" t="str">
        <f t="shared" si="339"/>
        <v/>
      </c>
      <c r="N7227" s="24" t="str">
        <f t="shared" si="341"/>
        <v/>
      </c>
      <c r="O7227" s="96" t="str">
        <f t="shared" si="340"/>
        <v/>
      </c>
    </row>
    <row r="7228" spans="13:15" x14ac:dyDescent="0.25">
      <c r="M7228" s="24" t="str">
        <f t="shared" si="339"/>
        <v/>
      </c>
      <c r="N7228" s="24" t="str">
        <f t="shared" si="341"/>
        <v/>
      </c>
      <c r="O7228" s="96" t="str">
        <f t="shared" si="340"/>
        <v/>
      </c>
    </row>
    <row r="7229" spans="13:15" x14ac:dyDescent="0.25">
      <c r="M7229" s="24" t="str">
        <f t="shared" si="339"/>
        <v/>
      </c>
      <c r="N7229" s="24" t="str">
        <f t="shared" si="341"/>
        <v/>
      </c>
      <c r="O7229" s="96" t="str">
        <f t="shared" si="340"/>
        <v/>
      </c>
    </row>
    <row r="7230" spans="13:15" x14ac:dyDescent="0.25">
      <c r="M7230" s="24" t="str">
        <f t="shared" si="339"/>
        <v/>
      </c>
      <c r="N7230" s="24" t="str">
        <f t="shared" si="341"/>
        <v/>
      </c>
      <c r="O7230" s="96" t="str">
        <f t="shared" si="340"/>
        <v/>
      </c>
    </row>
    <row r="7231" spans="13:15" x14ac:dyDescent="0.25">
      <c r="M7231" s="24" t="str">
        <f t="shared" si="339"/>
        <v/>
      </c>
      <c r="N7231" s="24" t="str">
        <f t="shared" si="341"/>
        <v/>
      </c>
      <c r="O7231" s="96" t="str">
        <f t="shared" si="340"/>
        <v/>
      </c>
    </row>
    <row r="7232" spans="13:15" x14ac:dyDescent="0.25">
      <c r="M7232" s="24" t="str">
        <f t="shared" si="339"/>
        <v/>
      </c>
      <c r="N7232" s="24" t="str">
        <f t="shared" si="341"/>
        <v/>
      </c>
      <c r="O7232" s="96" t="str">
        <f t="shared" si="340"/>
        <v/>
      </c>
    </row>
    <row r="7233" spans="13:15" x14ac:dyDescent="0.25">
      <c r="M7233" s="24" t="str">
        <f t="shared" ref="M7233:M7296" si="342">IF($B7233="","",_xlfn.NUMBERVALUE(LEFT($J7233,5)))</f>
        <v/>
      </c>
      <c r="N7233" s="24" t="str">
        <f t="shared" si="341"/>
        <v/>
      </c>
      <c r="O7233" s="96" t="str">
        <f t="shared" si="340"/>
        <v/>
      </c>
    </row>
    <row r="7234" spans="13:15" x14ac:dyDescent="0.25">
      <c r="M7234" s="24" t="str">
        <f t="shared" si="342"/>
        <v/>
      </c>
      <c r="N7234" s="24" t="str">
        <f t="shared" si="341"/>
        <v/>
      </c>
      <c r="O7234" s="96" t="str">
        <f t="shared" si="340"/>
        <v/>
      </c>
    </row>
    <row r="7235" spans="13:15" x14ac:dyDescent="0.25">
      <c r="M7235" s="24" t="str">
        <f t="shared" si="342"/>
        <v/>
      </c>
      <c r="N7235" s="24" t="str">
        <f t="shared" si="341"/>
        <v/>
      </c>
      <c r="O7235" s="96" t="str">
        <f t="shared" ref="O7235:O7298" si="343">IF($A7235="","",HOUR($N7235))</f>
        <v/>
      </c>
    </row>
    <row r="7236" spans="13:15" x14ac:dyDescent="0.25">
      <c r="M7236" s="24" t="str">
        <f t="shared" si="342"/>
        <v/>
      </c>
      <c r="N7236" s="24" t="str">
        <f t="shared" si="341"/>
        <v/>
      </c>
      <c r="O7236" s="96" t="str">
        <f t="shared" si="343"/>
        <v/>
      </c>
    </row>
    <row r="7237" spans="13:15" x14ac:dyDescent="0.25">
      <c r="M7237" s="24" t="str">
        <f t="shared" si="342"/>
        <v/>
      </c>
      <c r="N7237" s="24" t="str">
        <f t="shared" si="341"/>
        <v/>
      </c>
      <c r="O7237" s="96" t="str">
        <f t="shared" si="343"/>
        <v/>
      </c>
    </row>
    <row r="7238" spans="13:15" x14ac:dyDescent="0.25">
      <c r="M7238" s="24" t="str">
        <f t="shared" si="342"/>
        <v/>
      </c>
      <c r="N7238" s="24" t="str">
        <f t="shared" si="341"/>
        <v/>
      </c>
      <c r="O7238" s="96" t="str">
        <f t="shared" si="343"/>
        <v/>
      </c>
    </row>
    <row r="7239" spans="13:15" x14ac:dyDescent="0.25">
      <c r="M7239" s="24" t="str">
        <f t="shared" si="342"/>
        <v/>
      </c>
      <c r="N7239" s="24" t="str">
        <f t="shared" si="341"/>
        <v/>
      </c>
      <c r="O7239" s="96" t="str">
        <f t="shared" si="343"/>
        <v/>
      </c>
    </row>
    <row r="7240" spans="13:15" x14ac:dyDescent="0.25">
      <c r="M7240" s="24" t="str">
        <f t="shared" si="342"/>
        <v/>
      </c>
      <c r="N7240" s="24" t="str">
        <f t="shared" ref="N7240:N7303" si="344">IF(B7240="","",IF($M7240&lt;10/48,10/48,IF($M7240&gt;39/48,39/48,$M7240)))</f>
        <v/>
      </c>
      <c r="O7240" s="96" t="str">
        <f t="shared" si="343"/>
        <v/>
      </c>
    </row>
    <row r="7241" spans="13:15" x14ac:dyDescent="0.25">
      <c r="M7241" s="24" t="str">
        <f t="shared" si="342"/>
        <v/>
      </c>
      <c r="N7241" s="24" t="str">
        <f t="shared" si="344"/>
        <v/>
      </c>
      <c r="O7241" s="96" t="str">
        <f t="shared" si="343"/>
        <v/>
      </c>
    </row>
    <row r="7242" spans="13:15" x14ac:dyDescent="0.25">
      <c r="M7242" s="24" t="str">
        <f t="shared" si="342"/>
        <v/>
      </c>
      <c r="N7242" s="24" t="str">
        <f t="shared" si="344"/>
        <v/>
      </c>
      <c r="O7242" s="96" t="str">
        <f t="shared" si="343"/>
        <v/>
      </c>
    </row>
    <row r="7243" spans="13:15" x14ac:dyDescent="0.25">
      <c r="M7243" s="24" t="str">
        <f t="shared" si="342"/>
        <v/>
      </c>
      <c r="N7243" s="24" t="str">
        <f t="shared" si="344"/>
        <v/>
      </c>
      <c r="O7243" s="96" t="str">
        <f t="shared" si="343"/>
        <v/>
      </c>
    </row>
    <row r="7244" spans="13:15" x14ac:dyDescent="0.25">
      <c r="M7244" s="24" t="str">
        <f t="shared" si="342"/>
        <v/>
      </c>
      <c r="N7244" s="24" t="str">
        <f t="shared" si="344"/>
        <v/>
      </c>
      <c r="O7244" s="96" t="str">
        <f t="shared" si="343"/>
        <v/>
      </c>
    </row>
    <row r="7245" spans="13:15" x14ac:dyDescent="0.25">
      <c r="M7245" s="24" t="str">
        <f t="shared" si="342"/>
        <v/>
      </c>
      <c r="N7245" s="24" t="str">
        <f t="shared" si="344"/>
        <v/>
      </c>
      <c r="O7245" s="96" t="str">
        <f t="shared" si="343"/>
        <v/>
      </c>
    </row>
    <row r="7246" spans="13:15" x14ac:dyDescent="0.25">
      <c r="M7246" s="24" t="str">
        <f t="shared" si="342"/>
        <v/>
      </c>
      <c r="N7246" s="24" t="str">
        <f t="shared" si="344"/>
        <v/>
      </c>
      <c r="O7246" s="96" t="str">
        <f t="shared" si="343"/>
        <v/>
      </c>
    </row>
    <row r="7247" spans="13:15" x14ac:dyDescent="0.25">
      <c r="M7247" s="24" t="str">
        <f t="shared" si="342"/>
        <v/>
      </c>
      <c r="N7247" s="24" t="str">
        <f t="shared" si="344"/>
        <v/>
      </c>
      <c r="O7247" s="96" t="str">
        <f t="shared" si="343"/>
        <v/>
      </c>
    </row>
    <row r="7248" spans="13:15" x14ac:dyDescent="0.25">
      <c r="M7248" s="24" t="str">
        <f t="shared" si="342"/>
        <v/>
      </c>
      <c r="N7248" s="24" t="str">
        <f t="shared" si="344"/>
        <v/>
      </c>
      <c r="O7248" s="96" t="str">
        <f t="shared" si="343"/>
        <v/>
      </c>
    </row>
    <row r="7249" spans="13:15" x14ac:dyDescent="0.25">
      <c r="M7249" s="24" t="str">
        <f t="shared" si="342"/>
        <v/>
      </c>
      <c r="N7249" s="24" t="str">
        <f t="shared" si="344"/>
        <v/>
      </c>
      <c r="O7249" s="96" t="str">
        <f t="shared" si="343"/>
        <v/>
      </c>
    </row>
    <row r="7250" spans="13:15" x14ac:dyDescent="0.25">
      <c r="M7250" s="24" t="str">
        <f t="shared" si="342"/>
        <v/>
      </c>
      <c r="N7250" s="24" t="str">
        <f t="shared" si="344"/>
        <v/>
      </c>
      <c r="O7250" s="96" t="str">
        <f t="shared" si="343"/>
        <v/>
      </c>
    </row>
    <row r="7251" spans="13:15" x14ac:dyDescent="0.25">
      <c r="M7251" s="24" t="str">
        <f t="shared" si="342"/>
        <v/>
      </c>
      <c r="N7251" s="24" t="str">
        <f t="shared" si="344"/>
        <v/>
      </c>
      <c r="O7251" s="96" t="str">
        <f t="shared" si="343"/>
        <v/>
      </c>
    </row>
    <row r="7252" spans="13:15" x14ac:dyDescent="0.25">
      <c r="M7252" s="24" t="str">
        <f t="shared" si="342"/>
        <v/>
      </c>
      <c r="N7252" s="24" t="str">
        <f t="shared" si="344"/>
        <v/>
      </c>
      <c r="O7252" s="96" t="str">
        <f t="shared" si="343"/>
        <v/>
      </c>
    </row>
    <row r="7253" spans="13:15" x14ac:dyDescent="0.25">
      <c r="M7253" s="24" t="str">
        <f t="shared" si="342"/>
        <v/>
      </c>
      <c r="N7253" s="24" t="str">
        <f t="shared" si="344"/>
        <v/>
      </c>
      <c r="O7253" s="96" t="str">
        <f t="shared" si="343"/>
        <v/>
      </c>
    </row>
    <row r="7254" spans="13:15" x14ac:dyDescent="0.25">
      <c r="M7254" s="24" t="str">
        <f t="shared" si="342"/>
        <v/>
      </c>
      <c r="N7254" s="24" t="str">
        <f t="shared" si="344"/>
        <v/>
      </c>
      <c r="O7254" s="96" t="str">
        <f t="shared" si="343"/>
        <v/>
      </c>
    </row>
    <row r="7255" spans="13:15" x14ac:dyDescent="0.25">
      <c r="M7255" s="24" t="str">
        <f t="shared" si="342"/>
        <v/>
      </c>
      <c r="N7255" s="24" t="str">
        <f t="shared" si="344"/>
        <v/>
      </c>
      <c r="O7255" s="96" t="str">
        <f t="shared" si="343"/>
        <v/>
      </c>
    </row>
    <row r="7256" spans="13:15" x14ac:dyDescent="0.25">
      <c r="M7256" s="24" t="str">
        <f t="shared" si="342"/>
        <v/>
      </c>
      <c r="N7256" s="24" t="str">
        <f t="shared" si="344"/>
        <v/>
      </c>
      <c r="O7256" s="96" t="str">
        <f t="shared" si="343"/>
        <v/>
      </c>
    </row>
    <row r="7257" spans="13:15" x14ac:dyDescent="0.25">
      <c r="M7257" s="24" t="str">
        <f t="shared" si="342"/>
        <v/>
      </c>
      <c r="N7257" s="24" t="str">
        <f t="shared" si="344"/>
        <v/>
      </c>
      <c r="O7257" s="96" t="str">
        <f t="shared" si="343"/>
        <v/>
      </c>
    </row>
    <row r="7258" spans="13:15" x14ac:dyDescent="0.25">
      <c r="M7258" s="24" t="str">
        <f t="shared" si="342"/>
        <v/>
      </c>
      <c r="N7258" s="24" t="str">
        <f t="shared" si="344"/>
        <v/>
      </c>
      <c r="O7258" s="96" t="str">
        <f t="shared" si="343"/>
        <v/>
      </c>
    </row>
    <row r="7259" spans="13:15" x14ac:dyDescent="0.25">
      <c r="M7259" s="24" t="str">
        <f t="shared" si="342"/>
        <v/>
      </c>
      <c r="N7259" s="24" t="str">
        <f t="shared" si="344"/>
        <v/>
      </c>
      <c r="O7259" s="96" t="str">
        <f t="shared" si="343"/>
        <v/>
      </c>
    </row>
    <row r="7260" spans="13:15" x14ac:dyDescent="0.25">
      <c r="M7260" s="24" t="str">
        <f t="shared" si="342"/>
        <v/>
      </c>
      <c r="N7260" s="24" t="str">
        <f t="shared" si="344"/>
        <v/>
      </c>
      <c r="O7260" s="96" t="str">
        <f t="shared" si="343"/>
        <v/>
      </c>
    </row>
    <row r="7261" spans="13:15" x14ac:dyDescent="0.25">
      <c r="M7261" s="24" t="str">
        <f t="shared" si="342"/>
        <v/>
      </c>
      <c r="N7261" s="24" t="str">
        <f t="shared" si="344"/>
        <v/>
      </c>
      <c r="O7261" s="96" t="str">
        <f t="shared" si="343"/>
        <v/>
      </c>
    </row>
    <row r="7262" spans="13:15" x14ac:dyDescent="0.25">
      <c r="M7262" s="24" t="str">
        <f t="shared" si="342"/>
        <v/>
      </c>
      <c r="N7262" s="24" t="str">
        <f t="shared" si="344"/>
        <v/>
      </c>
      <c r="O7262" s="96" t="str">
        <f t="shared" si="343"/>
        <v/>
      </c>
    </row>
    <row r="7263" spans="13:15" x14ac:dyDescent="0.25">
      <c r="M7263" s="24" t="str">
        <f t="shared" si="342"/>
        <v/>
      </c>
      <c r="N7263" s="24" t="str">
        <f t="shared" si="344"/>
        <v/>
      </c>
      <c r="O7263" s="96" t="str">
        <f t="shared" si="343"/>
        <v/>
      </c>
    </row>
    <row r="7264" spans="13:15" x14ac:dyDescent="0.25">
      <c r="M7264" s="24" t="str">
        <f t="shared" si="342"/>
        <v/>
      </c>
      <c r="N7264" s="24" t="str">
        <f t="shared" si="344"/>
        <v/>
      </c>
      <c r="O7264" s="96" t="str">
        <f t="shared" si="343"/>
        <v/>
      </c>
    </row>
    <row r="7265" spans="13:15" x14ac:dyDescent="0.25">
      <c r="M7265" s="24" t="str">
        <f t="shared" si="342"/>
        <v/>
      </c>
      <c r="N7265" s="24" t="str">
        <f t="shared" si="344"/>
        <v/>
      </c>
      <c r="O7265" s="96" t="str">
        <f t="shared" si="343"/>
        <v/>
      </c>
    </row>
    <row r="7266" spans="13:15" x14ac:dyDescent="0.25">
      <c r="M7266" s="24" t="str">
        <f t="shared" si="342"/>
        <v/>
      </c>
      <c r="N7266" s="24" t="str">
        <f t="shared" si="344"/>
        <v/>
      </c>
      <c r="O7266" s="96" t="str">
        <f t="shared" si="343"/>
        <v/>
      </c>
    </row>
    <row r="7267" spans="13:15" x14ac:dyDescent="0.25">
      <c r="M7267" s="24" t="str">
        <f t="shared" si="342"/>
        <v/>
      </c>
      <c r="N7267" s="24" t="str">
        <f t="shared" si="344"/>
        <v/>
      </c>
      <c r="O7267" s="96" t="str">
        <f t="shared" si="343"/>
        <v/>
      </c>
    </row>
    <row r="7268" spans="13:15" x14ac:dyDescent="0.25">
      <c r="M7268" s="24" t="str">
        <f t="shared" si="342"/>
        <v/>
      </c>
      <c r="N7268" s="24" t="str">
        <f t="shared" si="344"/>
        <v/>
      </c>
      <c r="O7268" s="96" t="str">
        <f t="shared" si="343"/>
        <v/>
      </c>
    </row>
    <row r="7269" spans="13:15" x14ac:dyDescent="0.25">
      <c r="M7269" s="24" t="str">
        <f t="shared" si="342"/>
        <v/>
      </c>
      <c r="N7269" s="24" t="str">
        <f t="shared" si="344"/>
        <v/>
      </c>
      <c r="O7269" s="96" t="str">
        <f t="shared" si="343"/>
        <v/>
      </c>
    </row>
    <row r="7270" spans="13:15" x14ac:dyDescent="0.25">
      <c r="M7270" s="24" t="str">
        <f t="shared" si="342"/>
        <v/>
      </c>
      <c r="N7270" s="24" t="str">
        <f t="shared" si="344"/>
        <v/>
      </c>
      <c r="O7270" s="96" t="str">
        <f t="shared" si="343"/>
        <v/>
      </c>
    </row>
    <row r="7271" spans="13:15" x14ac:dyDescent="0.25">
      <c r="M7271" s="24" t="str">
        <f t="shared" si="342"/>
        <v/>
      </c>
      <c r="N7271" s="24" t="str">
        <f t="shared" si="344"/>
        <v/>
      </c>
      <c r="O7271" s="96" t="str">
        <f t="shared" si="343"/>
        <v/>
      </c>
    </row>
    <row r="7272" spans="13:15" x14ac:dyDescent="0.25">
      <c r="M7272" s="24" t="str">
        <f t="shared" si="342"/>
        <v/>
      </c>
      <c r="N7272" s="24" t="str">
        <f t="shared" si="344"/>
        <v/>
      </c>
      <c r="O7272" s="96" t="str">
        <f t="shared" si="343"/>
        <v/>
      </c>
    </row>
    <row r="7273" spans="13:15" x14ac:dyDescent="0.25">
      <c r="M7273" s="24" t="str">
        <f t="shared" si="342"/>
        <v/>
      </c>
      <c r="N7273" s="24" t="str">
        <f t="shared" si="344"/>
        <v/>
      </c>
      <c r="O7273" s="96" t="str">
        <f t="shared" si="343"/>
        <v/>
      </c>
    </row>
    <row r="7274" spans="13:15" x14ac:dyDescent="0.25">
      <c r="M7274" s="24" t="str">
        <f t="shared" si="342"/>
        <v/>
      </c>
      <c r="N7274" s="24" t="str">
        <f t="shared" si="344"/>
        <v/>
      </c>
      <c r="O7274" s="96" t="str">
        <f t="shared" si="343"/>
        <v/>
      </c>
    </row>
    <row r="7275" spans="13:15" x14ac:dyDescent="0.25">
      <c r="M7275" s="24" t="str">
        <f t="shared" si="342"/>
        <v/>
      </c>
      <c r="N7275" s="24" t="str">
        <f t="shared" si="344"/>
        <v/>
      </c>
      <c r="O7275" s="96" t="str">
        <f t="shared" si="343"/>
        <v/>
      </c>
    </row>
    <row r="7276" spans="13:15" x14ac:dyDescent="0.25">
      <c r="M7276" s="24" t="str">
        <f t="shared" si="342"/>
        <v/>
      </c>
      <c r="N7276" s="24" t="str">
        <f t="shared" si="344"/>
        <v/>
      </c>
      <c r="O7276" s="96" t="str">
        <f t="shared" si="343"/>
        <v/>
      </c>
    </row>
    <row r="7277" spans="13:15" x14ac:dyDescent="0.25">
      <c r="M7277" s="24" t="str">
        <f t="shared" si="342"/>
        <v/>
      </c>
      <c r="N7277" s="24" t="str">
        <f t="shared" si="344"/>
        <v/>
      </c>
      <c r="O7277" s="96" t="str">
        <f t="shared" si="343"/>
        <v/>
      </c>
    </row>
    <row r="7278" spans="13:15" x14ac:dyDescent="0.25">
      <c r="M7278" s="24" t="str">
        <f t="shared" si="342"/>
        <v/>
      </c>
      <c r="N7278" s="24" t="str">
        <f t="shared" si="344"/>
        <v/>
      </c>
      <c r="O7278" s="96" t="str">
        <f t="shared" si="343"/>
        <v/>
      </c>
    </row>
    <row r="7279" spans="13:15" x14ac:dyDescent="0.25">
      <c r="M7279" s="24" t="str">
        <f t="shared" si="342"/>
        <v/>
      </c>
      <c r="N7279" s="24" t="str">
        <f t="shared" si="344"/>
        <v/>
      </c>
      <c r="O7279" s="96" t="str">
        <f t="shared" si="343"/>
        <v/>
      </c>
    </row>
    <row r="7280" spans="13:15" x14ac:dyDescent="0.25">
      <c r="M7280" s="24" t="str">
        <f t="shared" si="342"/>
        <v/>
      </c>
      <c r="N7280" s="24" t="str">
        <f t="shared" si="344"/>
        <v/>
      </c>
      <c r="O7280" s="96" t="str">
        <f t="shared" si="343"/>
        <v/>
      </c>
    </row>
    <row r="7281" spans="13:15" x14ac:dyDescent="0.25">
      <c r="M7281" s="24" t="str">
        <f t="shared" si="342"/>
        <v/>
      </c>
      <c r="N7281" s="24" t="str">
        <f t="shared" si="344"/>
        <v/>
      </c>
      <c r="O7281" s="96" t="str">
        <f t="shared" si="343"/>
        <v/>
      </c>
    </row>
    <row r="7282" spans="13:15" x14ac:dyDescent="0.25">
      <c r="M7282" s="24" t="str">
        <f t="shared" si="342"/>
        <v/>
      </c>
      <c r="N7282" s="24" t="str">
        <f t="shared" si="344"/>
        <v/>
      </c>
      <c r="O7282" s="96" t="str">
        <f t="shared" si="343"/>
        <v/>
      </c>
    </row>
    <row r="7283" spans="13:15" x14ac:dyDescent="0.25">
      <c r="M7283" s="24" t="str">
        <f t="shared" si="342"/>
        <v/>
      </c>
      <c r="N7283" s="24" t="str">
        <f t="shared" si="344"/>
        <v/>
      </c>
      <c r="O7283" s="96" t="str">
        <f t="shared" si="343"/>
        <v/>
      </c>
    </row>
    <row r="7284" spans="13:15" x14ac:dyDescent="0.25">
      <c r="M7284" s="24" t="str">
        <f t="shared" si="342"/>
        <v/>
      </c>
      <c r="N7284" s="24" t="str">
        <f t="shared" si="344"/>
        <v/>
      </c>
      <c r="O7284" s="96" t="str">
        <f t="shared" si="343"/>
        <v/>
      </c>
    </row>
    <row r="7285" spans="13:15" x14ac:dyDescent="0.25">
      <c r="M7285" s="24" t="str">
        <f t="shared" si="342"/>
        <v/>
      </c>
      <c r="N7285" s="24" t="str">
        <f t="shared" si="344"/>
        <v/>
      </c>
      <c r="O7285" s="96" t="str">
        <f t="shared" si="343"/>
        <v/>
      </c>
    </row>
    <row r="7286" spans="13:15" x14ac:dyDescent="0.25">
      <c r="M7286" s="24" t="str">
        <f t="shared" si="342"/>
        <v/>
      </c>
      <c r="N7286" s="24" t="str">
        <f t="shared" si="344"/>
        <v/>
      </c>
      <c r="O7286" s="96" t="str">
        <f t="shared" si="343"/>
        <v/>
      </c>
    </row>
    <row r="7287" spans="13:15" x14ac:dyDescent="0.25">
      <c r="M7287" s="24" t="str">
        <f t="shared" si="342"/>
        <v/>
      </c>
      <c r="N7287" s="24" t="str">
        <f t="shared" si="344"/>
        <v/>
      </c>
      <c r="O7287" s="96" t="str">
        <f t="shared" si="343"/>
        <v/>
      </c>
    </row>
    <row r="7288" spans="13:15" x14ac:dyDescent="0.25">
      <c r="M7288" s="24" t="str">
        <f t="shared" si="342"/>
        <v/>
      </c>
      <c r="N7288" s="24" t="str">
        <f t="shared" si="344"/>
        <v/>
      </c>
      <c r="O7288" s="96" t="str">
        <f t="shared" si="343"/>
        <v/>
      </c>
    </row>
    <row r="7289" spans="13:15" x14ac:dyDescent="0.25">
      <c r="M7289" s="24" t="str">
        <f t="shared" si="342"/>
        <v/>
      </c>
      <c r="N7289" s="24" t="str">
        <f t="shared" si="344"/>
        <v/>
      </c>
      <c r="O7289" s="96" t="str">
        <f t="shared" si="343"/>
        <v/>
      </c>
    </row>
    <row r="7290" spans="13:15" x14ac:dyDescent="0.25">
      <c r="M7290" s="24" t="str">
        <f t="shared" si="342"/>
        <v/>
      </c>
      <c r="N7290" s="24" t="str">
        <f t="shared" si="344"/>
        <v/>
      </c>
      <c r="O7290" s="96" t="str">
        <f t="shared" si="343"/>
        <v/>
      </c>
    </row>
    <row r="7291" spans="13:15" x14ac:dyDescent="0.25">
      <c r="M7291" s="24" t="str">
        <f t="shared" si="342"/>
        <v/>
      </c>
      <c r="N7291" s="24" t="str">
        <f t="shared" si="344"/>
        <v/>
      </c>
      <c r="O7291" s="96" t="str">
        <f t="shared" si="343"/>
        <v/>
      </c>
    </row>
    <row r="7292" spans="13:15" x14ac:dyDescent="0.25">
      <c r="M7292" s="24" t="str">
        <f t="shared" si="342"/>
        <v/>
      </c>
      <c r="N7292" s="24" t="str">
        <f t="shared" si="344"/>
        <v/>
      </c>
      <c r="O7292" s="96" t="str">
        <f t="shared" si="343"/>
        <v/>
      </c>
    </row>
    <row r="7293" spans="13:15" x14ac:dyDescent="0.25">
      <c r="M7293" s="24" t="str">
        <f t="shared" si="342"/>
        <v/>
      </c>
      <c r="N7293" s="24" t="str">
        <f t="shared" si="344"/>
        <v/>
      </c>
      <c r="O7293" s="96" t="str">
        <f t="shared" si="343"/>
        <v/>
      </c>
    </row>
    <row r="7294" spans="13:15" x14ac:dyDescent="0.25">
      <c r="M7294" s="24" t="str">
        <f t="shared" si="342"/>
        <v/>
      </c>
      <c r="N7294" s="24" t="str">
        <f t="shared" si="344"/>
        <v/>
      </c>
      <c r="O7294" s="96" t="str">
        <f t="shared" si="343"/>
        <v/>
      </c>
    </row>
    <row r="7295" spans="13:15" x14ac:dyDescent="0.25">
      <c r="M7295" s="24" t="str">
        <f t="shared" si="342"/>
        <v/>
      </c>
      <c r="N7295" s="24" t="str">
        <f t="shared" si="344"/>
        <v/>
      </c>
      <c r="O7295" s="96" t="str">
        <f t="shared" si="343"/>
        <v/>
      </c>
    </row>
    <row r="7296" spans="13:15" x14ac:dyDescent="0.25">
      <c r="M7296" s="24" t="str">
        <f t="shared" si="342"/>
        <v/>
      </c>
      <c r="N7296" s="24" t="str">
        <f t="shared" si="344"/>
        <v/>
      </c>
      <c r="O7296" s="96" t="str">
        <f t="shared" si="343"/>
        <v/>
      </c>
    </row>
    <row r="7297" spans="13:15" x14ac:dyDescent="0.25">
      <c r="M7297" s="24" t="str">
        <f t="shared" ref="M7297:M7360" si="345">IF($B7297="","",_xlfn.NUMBERVALUE(LEFT($J7297,5)))</f>
        <v/>
      </c>
      <c r="N7297" s="24" t="str">
        <f t="shared" si="344"/>
        <v/>
      </c>
      <c r="O7297" s="96" t="str">
        <f t="shared" si="343"/>
        <v/>
      </c>
    </row>
    <row r="7298" spans="13:15" x14ac:dyDescent="0.25">
      <c r="M7298" s="24" t="str">
        <f t="shared" si="345"/>
        <v/>
      </c>
      <c r="N7298" s="24" t="str">
        <f t="shared" si="344"/>
        <v/>
      </c>
      <c r="O7298" s="96" t="str">
        <f t="shared" si="343"/>
        <v/>
      </c>
    </row>
    <row r="7299" spans="13:15" x14ac:dyDescent="0.25">
      <c r="M7299" s="24" t="str">
        <f t="shared" si="345"/>
        <v/>
      </c>
      <c r="N7299" s="24" t="str">
        <f t="shared" si="344"/>
        <v/>
      </c>
      <c r="O7299" s="96" t="str">
        <f t="shared" ref="O7299:O7362" si="346">IF($A7299="","",HOUR($N7299))</f>
        <v/>
      </c>
    </row>
    <row r="7300" spans="13:15" x14ac:dyDescent="0.25">
      <c r="M7300" s="24" t="str">
        <f t="shared" si="345"/>
        <v/>
      </c>
      <c r="N7300" s="24" t="str">
        <f t="shared" si="344"/>
        <v/>
      </c>
      <c r="O7300" s="96" t="str">
        <f t="shared" si="346"/>
        <v/>
      </c>
    </row>
    <row r="7301" spans="13:15" x14ac:dyDescent="0.25">
      <c r="M7301" s="24" t="str">
        <f t="shared" si="345"/>
        <v/>
      </c>
      <c r="N7301" s="24" t="str">
        <f t="shared" si="344"/>
        <v/>
      </c>
      <c r="O7301" s="96" t="str">
        <f t="shared" si="346"/>
        <v/>
      </c>
    </row>
    <row r="7302" spans="13:15" x14ac:dyDescent="0.25">
      <c r="M7302" s="24" t="str">
        <f t="shared" si="345"/>
        <v/>
      </c>
      <c r="N7302" s="24" t="str">
        <f t="shared" si="344"/>
        <v/>
      </c>
      <c r="O7302" s="96" t="str">
        <f t="shared" si="346"/>
        <v/>
      </c>
    </row>
    <row r="7303" spans="13:15" x14ac:dyDescent="0.25">
      <c r="M7303" s="24" t="str">
        <f t="shared" si="345"/>
        <v/>
      </c>
      <c r="N7303" s="24" t="str">
        <f t="shared" si="344"/>
        <v/>
      </c>
      <c r="O7303" s="96" t="str">
        <f t="shared" si="346"/>
        <v/>
      </c>
    </row>
    <row r="7304" spans="13:15" x14ac:dyDescent="0.25">
      <c r="M7304" s="24" t="str">
        <f t="shared" si="345"/>
        <v/>
      </c>
      <c r="N7304" s="24" t="str">
        <f t="shared" ref="N7304:N7367" si="347">IF(B7304="","",IF($M7304&lt;10/48,10/48,IF($M7304&gt;39/48,39/48,$M7304)))</f>
        <v/>
      </c>
      <c r="O7304" s="96" t="str">
        <f t="shared" si="346"/>
        <v/>
      </c>
    </row>
    <row r="7305" spans="13:15" x14ac:dyDescent="0.25">
      <c r="M7305" s="24" t="str">
        <f t="shared" si="345"/>
        <v/>
      </c>
      <c r="N7305" s="24" t="str">
        <f t="shared" si="347"/>
        <v/>
      </c>
      <c r="O7305" s="96" t="str">
        <f t="shared" si="346"/>
        <v/>
      </c>
    </row>
    <row r="7306" spans="13:15" x14ac:dyDescent="0.25">
      <c r="M7306" s="24" t="str">
        <f t="shared" si="345"/>
        <v/>
      </c>
      <c r="N7306" s="24" t="str">
        <f t="shared" si="347"/>
        <v/>
      </c>
      <c r="O7306" s="96" t="str">
        <f t="shared" si="346"/>
        <v/>
      </c>
    </row>
    <row r="7307" spans="13:15" x14ac:dyDescent="0.25">
      <c r="M7307" s="24" t="str">
        <f t="shared" si="345"/>
        <v/>
      </c>
      <c r="N7307" s="24" t="str">
        <f t="shared" si="347"/>
        <v/>
      </c>
      <c r="O7307" s="96" t="str">
        <f t="shared" si="346"/>
        <v/>
      </c>
    </row>
    <row r="7308" spans="13:15" x14ac:dyDescent="0.25">
      <c r="M7308" s="24" t="str">
        <f t="shared" si="345"/>
        <v/>
      </c>
      <c r="N7308" s="24" t="str">
        <f t="shared" si="347"/>
        <v/>
      </c>
      <c r="O7308" s="96" t="str">
        <f t="shared" si="346"/>
        <v/>
      </c>
    </row>
    <row r="7309" spans="13:15" x14ac:dyDescent="0.25">
      <c r="M7309" s="24" t="str">
        <f t="shared" si="345"/>
        <v/>
      </c>
      <c r="N7309" s="24" t="str">
        <f t="shared" si="347"/>
        <v/>
      </c>
      <c r="O7309" s="96" t="str">
        <f t="shared" si="346"/>
        <v/>
      </c>
    </row>
    <row r="7310" spans="13:15" x14ac:dyDescent="0.25">
      <c r="M7310" s="24" t="str">
        <f t="shared" si="345"/>
        <v/>
      </c>
      <c r="N7310" s="24" t="str">
        <f t="shared" si="347"/>
        <v/>
      </c>
      <c r="O7310" s="96" t="str">
        <f t="shared" si="346"/>
        <v/>
      </c>
    </row>
    <row r="7311" spans="13:15" x14ac:dyDescent="0.25">
      <c r="M7311" s="24" t="str">
        <f t="shared" si="345"/>
        <v/>
      </c>
      <c r="N7311" s="24" t="str">
        <f t="shared" si="347"/>
        <v/>
      </c>
      <c r="O7311" s="96" t="str">
        <f t="shared" si="346"/>
        <v/>
      </c>
    </row>
    <row r="7312" spans="13:15" x14ac:dyDescent="0.25">
      <c r="M7312" s="24" t="str">
        <f t="shared" si="345"/>
        <v/>
      </c>
      <c r="N7312" s="24" t="str">
        <f t="shared" si="347"/>
        <v/>
      </c>
      <c r="O7312" s="96" t="str">
        <f t="shared" si="346"/>
        <v/>
      </c>
    </row>
    <row r="7313" spans="13:15" x14ac:dyDescent="0.25">
      <c r="M7313" s="24" t="str">
        <f t="shared" si="345"/>
        <v/>
      </c>
      <c r="N7313" s="24" t="str">
        <f t="shared" si="347"/>
        <v/>
      </c>
      <c r="O7313" s="96" t="str">
        <f t="shared" si="346"/>
        <v/>
      </c>
    </row>
    <row r="7314" spans="13:15" x14ac:dyDescent="0.25">
      <c r="M7314" s="24" t="str">
        <f t="shared" si="345"/>
        <v/>
      </c>
      <c r="N7314" s="24" t="str">
        <f t="shared" si="347"/>
        <v/>
      </c>
      <c r="O7314" s="96" t="str">
        <f t="shared" si="346"/>
        <v/>
      </c>
    </row>
    <row r="7315" spans="13:15" x14ac:dyDescent="0.25">
      <c r="M7315" s="24" t="str">
        <f t="shared" si="345"/>
        <v/>
      </c>
      <c r="N7315" s="24" t="str">
        <f t="shared" si="347"/>
        <v/>
      </c>
      <c r="O7315" s="96" t="str">
        <f t="shared" si="346"/>
        <v/>
      </c>
    </row>
    <row r="7316" spans="13:15" x14ac:dyDescent="0.25">
      <c r="M7316" s="24" t="str">
        <f t="shared" si="345"/>
        <v/>
      </c>
      <c r="N7316" s="24" t="str">
        <f t="shared" si="347"/>
        <v/>
      </c>
      <c r="O7316" s="96" t="str">
        <f t="shared" si="346"/>
        <v/>
      </c>
    </row>
    <row r="7317" spans="13:15" x14ac:dyDescent="0.25">
      <c r="M7317" s="24" t="str">
        <f t="shared" si="345"/>
        <v/>
      </c>
      <c r="N7317" s="24" t="str">
        <f t="shared" si="347"/>
        <v/>
      </c>
      <c r="O7317" s="96" t="str">
        <f t="shared" si="346"/>
        <v/>
      </c>
    </row>
    <row r="7318" spans="13:15" x14ac:dyDescent="0.25">
      <c r="M7318" s="24" t="str">
        <f t="shared" si="345"/>
        <v/>
      </c>
      <c r="N7318" s="24" t="str">
        <f t="shared" si="347"/>
        <v/>
      </c>
      <c r="O7318" s="96" t="str">
        <f t="shared" si="346"/>
        <v/>
      </c>
    </row>
    <row r="7319" spans="13:15" x14ac:dyDescent="0.25">
      <c r="M7319" s="24" t="str">
        <f t="shared" si="345"/>
        <v/>
      </c>
      <c r="N7319" s="24" t="str">
        <f t="shared" si="347"/>
        <v/>
      </c>
      <c r="O7319" s="96" t="str">
        <f t="shared" si="346"/>
        <v/>
      </c>
    </row>
    <row r="7320" spans="13:15" x14ac:dyDescent="0.25">
      <c r="M7320" s="24" t="str">
        <f t="shared" si="345"/>
        <v/>
      </c>
      <c r="N7320" s="24" t="str">
        <f t="shared" si="347"/>
        <v/>
      </c>
      <c r="O7320" s="96" t="str">
        <f t="shared" si="346"/>
        <v/>
      </c>
    </row>
    <row r="7321" spans="13:15" x14ac:dyDescent="0.25">
      <c r="M7321" s="24" t="str">
        <f t="shared" si="345"/>
        <v/>
      </c>
      <c r="N7321" s="24" t="str">
        <f t="shared" si="347"/>
        <v/>
      </c>
      <c r="O7321" s="96" t="str">
        <f t="shared" si="346"/>
        <v/>
      </c>
    </row>
    <row r="7322" spans="13:15" x14ac:dyDescent="0.25">
      <c r="M7322" s="24" t="str">
        <f t="shared" si="345"/>
        <v/>
      </c>
      <c r="N7322" s="24" t="str">
        <f t="shared" si="347"/>
        <v/>
      </c>
      <c r="O7322" s="96" t="str">
        <f t="shared" si="346"/>
        <v/>
      </c>
    </row>
    <row r="7323" spans="13:15" x14ac:dyDescent="0.25">
      <c r="M7323" s="24" t="str">
        <f t="shared" si="345"/>
        <v/>
      </c>
      <c r="N7323" s="24" t="str">
        <f t="shared" si="347"/>
        <v/>
      </c>
      <c r="O7323" s="96" t="str">
        <f t="shared" si="346"/>
        <v/>
      </c>
    </row>
    <row r="7324" spans="13:15" x14ac:dyDescent="0.25">
      <c r="M7324" s="24" t="str">
        <f t="shared" si="345"/>
        <v/>
      </c>
      <c r="N7324" s="24" t="str">
        <f t="shared" si="347"/>
        <v/>
      </c>
      <c r="O7324" s="96" t="str">
        <f t="shared" si="346"/>
        <v/>
      </c>
    </row>
    <row r="7325" spans="13:15" x14ac:dyDescent="0.25">
      <c r="M7325" s="24" t="str">
        <f t="shared" si="345"/>
        <v/>
      </c>
      <c r="N7325" s="24" t="str">
        <f t="shared" si="347"/>
        <v/>
      </c>
      <c r="O7325" s="96" t="str">
        <f t="shared" si="346"/>
        <v/>
      </c>
    </row>
    <row r="7326" spans="13:15" x14ac:dyDescent="0.25">
      <c r="M7326" s="24" t="str">
        <f t="shared" si="345"/>
        <v/>
      </c>
      <c r="N7326" s="24" t="str">
        <f t="shared" si="347"/>
        <v/>
      </c>
      <c r="O7326" s="96" t="str">
        <f t="shared" si="346"/>
        <v/>
      </c>
    </row>
    <row r="7327" spans="13:15" x14ac:dyDescent="0.25">
      <c r="M7327" s="24" t="str">
        <f t="shared" si="345"/>
        <v/>
      </c>
      <c r="N7327" s="24" t="str">
        <f t="shared" si="347"/>
        <v/>
      </c>
      <c r="O7327" s="96" t="str">
        <f t="shared" si="346"/>
        <v/>
      </c>
    </row>
    <row r="7328" spans="13:15" x14ac:dyDescent="0.25">
      <c r="M7328" s="24" t="str">
        <f t="shared" si="345"/>
        <v/>
      </c>
      <c r="N7328" s="24" t="str">
        <f t="shared" si="347"/>
        <v/>
      </c>
      <c r="O7328" s="96" t="str">
        <f t="shared" si="346"/>
        <v/>
      </c>
    </row>
    <row r="7329" spans="13:15" x14ac:dyDescent="0.25">
      <c r="M7329" s="24" t="str">
        <f t="shared" si="345"/>
        <v/>
      </c>
      <c r="N7329" s="24" t="str">
        <f t="shared" si="347"/>
        <v/>
      </c>
      <c r="O7329" s="96" t="str">
        <f t="shared" si="346"/>
        <v/>
      </c>
    </row>
    <row r="7330" spans="13:15" x14ac:dyDescent="0.25">
      <c r="M7330" s="24" t="str">
        <f t="shared" si="345"/>
        <v/>
      </c>
      <c r="N7330" s="24" t="str">
        <f t="shared" si="347"/>
        <v/>
      </c>
      <c r="O7330" s="96" t="str">
        <f t="shared" si="346"/>
        <v/>
      </c>
    </row>
    <row r="7331" spans="13:15" x14ac:dyDescent="0.25">
      <c r="M7331" s="24" t="str">
        <f t="shared" si="345"/>
        <v/>
      </c>
      <c r="N7331" s="24" t="str">
        <f t="shared" si="347"/>
        <v/>
      </c>
      <c r="O7331" s="96" t="str">
        <f t="shared" si="346"/>
        <v/>
      </c>
    </row>
    <row r="7332" spans="13:15" x14ac:dyDescent="0.25">
      <c r="M7332" s="24" t="str">
        <f t="shared" si="345"/>
        <v/>
      </c>
      <c r="N7332" s="24" t="str">
        <f t="shared" si="347"/>
        <v/>
      </c>
      <c r="O7332" s="96" t="str">
        <f t="shared" si="346"/>
        <v/>
      </c>
    </row>
    <row r="7333" spans="13:15" x14ac:dyDescent="0.25">
      <c r="M7333" s="24" t="str">
        <f t="shared" si="345"/>
        <v/>
      </c>
      <c r="N7333" s="24" t="str">
        <f t="shared" si="347"/>
        <v/>
      </c>
      <c r="O7333" s="96" t="str">
        <f t="shared" si="346"/>
        <v/>
      </c>
    </row>
    <row r="7334" spans="13:15" x14ac:dyDescent="0.25">
      <c r="M7334" s="24" t="str">
        <f t="shared" si="345"/>
        <v/>
      </c>
      <c r="N7334" s="24" t="str">
        <f t="shared" si="347"/>
        <v/>
      </c>
      <c r="O7334" s="96" t="str">
        <f t="shared" si="346"/>
        <v/>
      </c>
    </row>
    <row r="7335" spans="13:15" x14ac:dyDescent="0.25">
      <c r="M7335" s="24" t="str">
        <f t="shared" si="345"/>
        <v/>
      </c>
      <c r="N7335" s="24" t="str">
        <f t="shared" si="347"/>
        <v/>
      </c>
      <c r="O7335" s="96" t="str">
        <f t="shared" si="346"/>
        <v/>
      </c>
    </row>
    <row r="7336" spans="13:15" x14ac:dyDescent="0.25">
      <c r="M7336" s="24" t="str">
        <f t="shared" si="345"/>
        <v/>
      </c>
      <c r="N7336" s="24" t="str">
        <f t="shared" si="347"/>
        <v/>
      </c>
      <c r="O7336" s="96" t="str">
        <f t="shared" si="346"/>
        <v/>
      </c>
    </row>
    <row r="7337" spans="13:15" x14ac:dyDescent="0.25">
      <c r="M7337" s="24" t="str">
        <f t="shared" si="345"/>
        <v/>
      </c>
      <c r="N7337" s="24" t="str">
        <f t="shared" si="347"/>
        <v/>
      </c>
      <c r="O7337" s="96" t="str">
        <f t="shared" si="346"/>
        <v/>
      </c>
    </row>
    <row r="7338" spans="13:15" x14ac:dyDescent="0.25">
      <c r="M7338" s="24" t="str">
        <f t="shared" si="345"/>
        <v/>
      </c>
      <c r="N7338" s="24" t="str">
        <f t="shared" si="347"/>
        <v/>
      </c>
      <c r="O7338" s="96" t="str">
        <f t="shared" si="346"/>
        <v/>
      </c>
    </row>
    <row r="7339" spans="13:15" x14ac:dyDescent="0.25">
      <c r="M7339" s="24" t="str">
        <f t="shared" si="345"/>
        <v/>
      </c>
      <c r="N7339" s="24" t="str">
        <f t="shared" si="347"/>
        <v/>
      </c>
      <c r="O7339" s="96" t="str">
        <f t="shared" si="346"/>
        <v/>
      </c>
    </row>
    <row r="7340" spans="13:15" x14ac:dyDescent="0.25">
      <c r="M7340" s="24" t="str">
        <f t="shared" si="345"/>
        <v/>
      </c>
      <c r="N7340" s="24" t="str">
        <f t="shared" si="347"/>
        <v/>
      </c>
      <c r="O7340" s="96" t="str">
        <f t="shared" si="346"/>
        <v/>
      </c>
    </row>
    <row r="7341" spans="13:15" x14ac:dyDescent="0.25">
      <c r="M7341" s="24" t="str">
        <f t="shared" si="345"/>
        <v/>
      </c>
      <c r="N7341" s="24" t="str">
        <f t="shared" si="347"/>
        <v/>
      </c>
      <c r="O7341" s="96" t="str">
        <f t="shared" si="346"/>
        <v/>
      </c>
    </row>
    <row r="7342" spans="13:15" x14ac:dyDescent="0.25">
      <c r="M7342" s="24" t="str">
        <f t="shared" si="345"/>
        <v/>
      </c>
      <c r="N7342" s="24" t="str">
        <f t="shared" si="347"/>
        <v/>
      </c>
      <c r="O7342" s="96" t="str">
        <f t="shared" si="346"/>
        <v/>
      </c>
    </row>
    <row r="7343" spans="13:15" x14ac:dyDescent="0.25">
      <c r="M7343" s="24" t="str">
        <f t="shared" si="345"/>
        <v/>
      </c>
      <c r="N7343" s="24" t="str">
        <f t="shared" si="347"/>
        <v/>
      </c>
      <c r="O7343" s="96" t="str">
        <f t="shared" si="346"/>
        <v/>
      </c>
    </row>
    <row r="7344" spans="13:15" x14ac:dyDescent="0.25">
      <c r="M7344" s="24" t="str">
        <f t="shared" si="345"/>
        <v/>
      </c>
      <c r="N7344" s="24" t="str">
        <f t="shared" si="347"/>
        <v/>
      </c>
      <c r="O7344" s="96" t="str">
        <f t="shared" si="346"/>
        <v/>
      </c>
    </row>
    <row r="7345" spans="13:15" x14ac:dyDescent="0.25">
      <c r="M7345" s="24" t="str">
        <f t="shared" si="345"/>
        <v/>
      </c>
      <c r="N7345" s="24" t="str">
        <f t="shared" si="347"/>
        <v/>
      </c>
      <c r="O7345" s="96" t="str">
        <f t="shared" si="346"/>
        <v/>
      </c>
    </row>
    <row r="7346" spans="13:15" x14ac:dyDescent="0.25">
      <c r="M7346" s="24" t="str">
        <f t="shared" si="345"/>
        <v/>
      </c>
      <c r="N7346" s="24" t="str">
        <f t="shared" si="347"/>
        <v/>
      </c>
      <c r="O7346" s="96" t="str">
        <f t="shared" si="346"/>
        <v/>
      </c>
    </row>
    <row r="7347" spans="13:15" x14ac:dyDescent="0.25">
      <c r="M7347" s="24" t="str">
        <f t="shared" si="345"/>
        <v/>
      </c>
      <c r="N7347" s="24" t="str">
        <f t="shared" si="347"/>
        <v/>
      </c>
      <c r="O7347" s="96" t="str">
        <f t="shared" si="346"/>
        <v/>
      </c>
    </row>
    <row r="7348" spans="13:15" x14ac:dyDescent="0.25">
      <c r="M7348" s="24" t="str">
        <f t="shared" si="345"/>
        <v/>
      </c>
      <c r="N7348" s="24" t="str">
        <f t="shared" si="347"/>
        <v/>
      </c>
      <c r="O7348" s="96" t="str">
        <f t="shared" si="346"/>
        <v/>
      </c>
    </row>
    <row r="7349" spans="13:15" x14ac:dyDescent="0.25">
      <c r="M7349" s="24" t="str">
        <f t="shared" si="345"/>
        <v/>
      </c>
      <c r="N7349" s="24" t="str">
        <f t="shared" si="347"/>
        <v/>
      </c>
      <c r="O7349" s="96" t="str">
        <f t="shared" si="346"/>
        <v/>
      </c>
    </row>
    <row r="7350" spans="13:15" x14ac:dyDescent="0.25">
      <c r="M7350" s="24" t="str">
        <f t="shared" si="345"/>
        <v/>
      </c>
      <c r="N7350" s="24" t="str">
        <f t="shared" si="347"/>
        <v/>
      </c>
      <c r="O7350" s="96" t="str">
        <f t="shared" si="346"/>
        <v/>
      </c>
    </row>
    <row r="7351" spans="13:15" x14ac:dyDescent="0.25">
      <c r="M7351" s="24" t="str">
        <f t="shared" si="345"/>
        <v/>
      </c>
      <c r="N7351" s="24" t="str">
        <f t="shared" si="347"/>
        <v/>
      </c>
      <c r="O7351" s="96" t="str">
        <f t="shared" si="346"/>
        <v/>
      </c>
    </row>
    <row r="7352" spans="13:15" x14ac:dyDescent="0.25">
      <c r="M7352" s="24" t="str">
        <f t="shared" si="345"/>
        <v/>
      </c>
      <c r="N7352" s="24" t="str">
        <f t="shared" si="347"/>
        <v/>
      </c>
      <c r="O7352" s="96" t="str">
        <f t="shared" si="346"/>
        <v/>
      </c>
    </row>
    <row r="7353" spans="13:15" x14ac:dyDescent="0.25">
      <c r="M7353" s="24" t="str">
        <f t="shared" si="345"/>
        <v/>
      </c>
      <c r="N7353" s="24" t="str">
        <f t="shared" si="347"/>
        <v/>
      </c>
      <c r="O7353" s="96" t="str">
        <f t="shared" si="346"/>
        <v/>
      </c>
    </row>
    <row r="7354" spans="13:15" x14ac:dyDescent="0.25">
      <c r="M7354" s="24" t="str">
        <f t="shared" si="345"/>
        <v/>
      </c>
      <c r="N7354" s="24" t="str">
        <f t="shared" si="347"/>
        <v/>
      </c>
      <c r="O7354" s="96" t="str">
        <f t="shared" si="346"/>
        <v/>
      </c>
    </row>
    <row r="7355" spans="13:15" x14ac:dyDescent="0.25">
      <c r="M7355" s="24" t="str">
        <f t="shared" si="345"/>
        <v/>
      </c>
      <c r="N7355" s="24" t="str">
        <f t="shared" si="347"/>
        <v/>
      </c>
      <c r="O7355" s="96" t="str">
        <f t="shared" si="346"/>
        <v/>
      </c>
    </row>
    <row r="7356" spans="13:15" x14ac:dyDescent="0.25">
      <c r="M7356" s="24" t="str">
        <f t="shared" si="345"/>
        <v/>
      </c>
      <c r="N7356" s="24" t="str">
        <f t="shared" si="347"/>
        <v/>
      </c>
      <c r="O7356" s="96" t="str">
        <f t="shared" si="346"/>
        <v/>
      </c>
    </row>
    <row r="7357" spans="13:15" x14ac:dyDescent="0.25">
      <c r="M7357" s="24" t="str">
        <f t="shared" si="345"/>
        <v/>
      </c>
      <c r="N7357" s="24" t="str">
        <f t="shared" si="347"/>
        <v/>
      </c>
      <c r="O7357" s="96" t="str">
        <f t="shared" si="346"/>
        <v/>
      </c>
    </row>
    <row r="7358" spans="13:15" x14ac:dyDescent="0.25">
      <c r="M7358" s="24" t="str">
        <f t="shared" si="345"/>
        <v/>
      </c>
      <c r="N7358" s="24" t="str">
        <f t="shared" si="347"/>
        <v/>
      </c>
      <c r="O7358" s="96" t="str">
        <f t="shared" si="346"/>
        <v/>
      </c>
    </row>
    <row r="7359" spans="13:15" x14ac:dyDescent="0.25">
      <c r="M7359" s="24" t="str">
        <f t="shared" si="345"/>
        <v/>
      </c>
      <c r="N7359" s="24" t="str">
        <f t="shared" si="347"/>
        <v/>
      </c>
      <c r="O7359" s="96" t="str">
        <f t="shared" si="346"/>
        <v/>
      </c>
    </row>
    <row r="7360" spans="13:15" x14ac:dyDescent="0.25">
      <c r="M7360" s="24" t="str">
        <f t="shared" si="345"/>
        <v/>
      </c>
      <c r="N7360" s="24" t="str">
        <f t="shared" si="347"/>
        <v/>
      </c>
      <c r="O7360" s="96" t="str">
        <f t="shared" si="346"/>
        <v/>
      </c>
    </row>
    <row r="7361" spans="13:15" x14ac:dyDescent="0.25">
      <c r="M7361" s="24" t="str">
        <f t="shared" ref="M7361:M7424" si="348">IF($B7361="","",_xlfn.NUMBERVALUE(LEFT($J7361,5)))</f>
        <v/>
      </c>
      <c r="N7361" s="24" t="str">
        <f t="shared" si="347"/>
        <v/>
      </c>
      <c r="O7361" s="96" t="str">
        <f t="shared" si="346"/>
        <v/>
      </c>
    </row>
    <row r="7362" spans="13:15" x14ac:dyDescent="0.25">
      <c r="M7362" s="24" t="str">
        <f t="shared" si="348"/>
        <v/>
      </c>
      <c r="N7362" s="24" t="str">
        <f t="shared" si="347"/>
        <v/>
      </c>
      <c r="O7362" s="96" t="str">
        <f t="shared" si="346"/>
        <v/>
      </c>
    </row>
    <row r="7363" spans="13:15" x14ac:dyDescent="0.25">
      <c r="M7363" s="24" t="str">
        <f t="shared" si="348"/>
        <v/>
      </c>
      <c r="N7363" s="24" t="str">
        <f t="shared" si="347"/>
        <v/>
      </c>
      <c r="O7363" s="96" t="str">
        <f t="shared" ref="O7363:O7426" si="349">IF($A7363="","",HOUR($N7363))</f>
        <v/>
      </c>
    </row>
    <row r="7364" spans="13:15" x14ac:dyDescent="0.25">
      <c r="M7364" s="24" t="str">
        <f t="shared" si="348"/>
        <v/>
      </c>
      <c r="N7364" s="24" t="str">
        <f t="shared" si="347"/>
        <v/>
      </c>
      <c r="O7364" s="96" t="str">
        <f t="shared" si="349"/>
        <v/>
      </c>
    </row>
    <row r="7365" spans="13:15" x14ac:dyDescent="0.25">
      <c r="M7365" s="24" t="str">
        <f t="shared" si="348"/>
        <v/>
      </c>
      <c r="N7365" s="24" t="str">
        <f t="shared" si="347"/>
        <v/>
      </c>
      <c r="O7365" s="96" t="str">
        <f t="shared" si="349"/>
        <v/>
      </c>
    </row>
    <row r="7366" spans="13:15" x14ac:dyDescent="0.25">
      <c r="M7366" s="24" t="str">
        <f t="shared" si="348"/>
        <v/>
      </c>
      <c r="N7366" s="24" t="str">
        <f t="shared" si="347"/>
        <v/>
      </c>
      <c r="O7366" s="96" t="str">
        <f t="shared" si="349"/>
        <v/>
      </c>
    </row>
    <row r="7367" spans="13:15" x14ac:dyDescent="0.25">
      <c r="M7367" s="24" t="str">
        <f t="shared" si="348"/>
        <v/>
      </c>
      <c r="N7367" s="24" t="str">
        <f t="shared" si="347"/>
        <v/>
      </c>
      <c r="O7367" s="96" t="str">
        <f t="shared" si="349"/>
        <v/>
      </c>
    </row>
    <row r="7368" spans="13:15" x14ac:dyDescent="0.25">
      <c r="M7368" s="24" t="str">
        <f t="shared" si="348"/>
        <v/>
      </c>
      <c r="N7368" s="24" t="str">
        <f t="shared" ref="N7368:N7431" si="350">IF(B7368="","",IF($M7368&lt;10/48,10/48,IF($M7368&gt;39/48,39/48,$M7368)))</f>
        <v/>
      </c>
      <c r="O7368" s="96" t="str">
        <f t="shared" si="349"/>
        <v/>
      </c>
    </row>
    <row r="7369" spans="13:15" x14ac:dyDescent="0.25">
      <c r="M7369" s="24" t="str">
        <f t="shared" si="348"/>
        <v/>
      </c>
      <c r="N7369" s="24" t="str">
        <f t="shared" si="350"/>
        <v/>
      </c>
      <c r="O7369" s="96" t="str">
        <f t="shared" si="349"/>
        <v/>
      </c>
    </row>
    <row r="7370" spans="13:15" x14ac:dyDescent="0.25">
      <c r="M7370" s="24" t="str">
        <f t="shared" si="348"/>
        <v/>
      </c>
      <c r="N7370" s="24" t="str">
        <f t="shared" si="350"/>
        <v/>
      </c>
      <c r="O7370" s="96" t="str">
        <f t="shared" si="349"/>
        <v/>
      </c>
    </row>
    <row r="7371" spans="13:15" x14ac:dyDescent="0.25">
      <c r="M7371" s="24" t="str">
        <f t="shared" si="348"/>
        <v/>
      </c>
      <c r="N7371" s="24" t="str">
        <f t="shared" si="350"/>
        <v/>
      </c>
      <c r="O7371" s="96" t="str">
        <f t="shared" si="349"/>
        <v/>
      </c>
    </row>
    <row r="7372" spans="13:15" x14ac:dyDescent="0.25">
      <c r="M7372" s="24" t="str">
        <f t="shared" si="348"/>
        <v/>
      </c>
      <c r="N7372" s="24" t="str">
        <f t="shared" si="350"/>
        <v/>
      </c>
      <c r="O7372" s="96" t="str">
        <f t="shared" si="349"/>
        <v/>
      </c>
    </row>
    <row r="7373" spans="13:15" x14ac:dyDescent="0.25">
      <c r="M7373" s="24" t="str">
        <f t="shared" si="348"/>
        <v/>
      </c>
      <c r="N7373" s="24" t="str">
        <f t="shared" si="350"/>
        <v/>
      </c>
      <c r="O7373" s="96" t="str">
        <f t="shared" si="349"/>
        <v/>
      </c>
    </row>
    <row r="7374" spans="13:15" x14ac:dyDescent="0.25">
      <c r="M7374" s="24" t="str">
        <f t="shared" si="348"/>
        <v/>
      </c>
      <c r="N7374" s="24" t="str">
        <f t="shared" si="350"/>
        <v/>
      </c>
      <c r="O7374" s="96" t="str">
        <f t="shared" si="349"/>
        <v/>
      </c>
    </row>
    <row r="7375" spans="13:15" x14ac:dyDescent="0.25">
      <c r="M7375" s="24" t="str">
        <f t="shared" si="348"/>
        <v/>
      </c>
      <c r="N7375" s="24" t="str">
        <f t="shared" si="350"/>
        <v/>
      </c>
      <c r="O7375" s="96" t="str">
        <f t="shared" si="349"/>
        <v/>
      </c>
    </row>
    <row r="7376" spans="13:15" x14ac:dyDescent="0.25">
      <c r="M7376" s="24" t="str">
        <f t="shared" si="348"/>
        <v/>
      </c>
      <c r="N7376" s="24" t="str">
        <f t="shared" si="350"/>
        <v/>
      </c>
      <c r="O7376" s="96" t="str">
        <f t="shared" si="349"/>
        <v/>
      </c>
    </row>
    <row r="7377" spans="13:15" x14ac:dyDescent="0.25">
      <c r="M7377" s="24" t="str">
        <f t="shared" si="348"/>
        <v/>
      </c>
      <c r="N7377" s="24" t="str">
        <f t="shared" si="350"/>
        <v/>
      </c>
      <c r="O7377" s="96" t="str">
        <f t="shared" si="349"/>
        <v/>
      </c>
    </row>
    <row r="7378" spans="13:15" x14ac:dyDescent="0.25">
      <c r="M7378" s="24" t="str">
        <f t="shared" si="348"/>
        <v/>
      </c>
      <c r="N7378" s="24" t="str">
        <f t="shared" si="350"/>
        <v/>
      </c>
      <c r="O7378" s="96" t="str">
        <f t="shared" si="349"/>
        <v/>
      </c>
    </row>
    <row r="7379" spans="13:15" x14ac:dyDescent="0.25">
      <c r="M7379" s="24" t="str">
        <f t="shared" si="348"/>
        <v/>
      </c>
      <c r="N7379" s="24" t="str">
        <f t="shared" si="350"/>
        <v/>
      </c>
      <c r="O7379" s="96" t="str">
        <f t="shared" si="349"/>
        <v/>
      </c>
    </row>
    <row r="7380" spans="13:15" x14ac:dyDescent="0.25">
      <c r="M7380" s="24" t="str">
        <f t="shared" si="348"/>
        <v/>
      </c>
      <c r="N7380" s="24" t="str">
        <f t="shared" si="350"/>
        <v/>
      </c>
      <c r="O7380" s="96" t="str">
        <f t="shared" si="349"/>
        <v/>
      </c>
    </row>
    <row r="7381" spans="13:15" x14ac:dyDescent="0.25">
      <c r="M7381" s="24" t="str">
        <f t="shared" si="348"/>
        <v/>
      </c>
      <c r="N7381" s="24" t="str">
        <f t="shared" si="350"/>
        <v/>
      </c>
      <c r="O7381" s="96" t="str">
        <f t="shared" si="349"/>
        <v/>
      </c>
    </row>
    <row r="7382" spans="13:15" x14ac:dyDescent="0.25">
      <c r="M7382" s="24" t="str">
        <f t="shared" si="348"/>
        <v/>
      </c>
      <c r="N7382" s="24" t="str">
        <f t="shared" si="350"/>
        <v/>
      </c>
      <c r="O7382" s="96" t="str">
        <f t="shared" si="349"/>
        <v/>
      </c>
    </row>
    <row r="7383" spans="13:15" x14ac:dyDescent="0.25">
      <c r="M7383" s="24" t="str">
        <f t="shared" si="348"/>
        <v/>
      </c>
      <c r="N7383" s="24" t="str">
        <f t="shared" si="350"/>
        <v/>
      </c>
      <c r="O7383" s="96" t="str">
        <f t="shared" si="349"/>
        <v/>
      </c>
    </row>
    <row r="7384" spans="13:15" x14ac:dyDescent="0.25">
      <c r="M7384" s="24" t="str">
        <f t="shared" si="348"/>
        <v/>
      </c>
      <c r="N7384" s="24" t="str">
        <f t="shared" si="350"/>
        <v/>
      </c>
      <c r="O7384" s="96" t="str">
        <f t="shared" si="349"/>
        <v/>
      </c>
    </row>
    <row r="7385" spans="13:15" x14ac:dyDescent="0.25">
      <c r="M7385" s="24" t="str">
        <f t="shared" si="348"/>
        <v/>
      </c>
      <c r="N7385" s="24" t="str">
        <f t="shared" si="350"/>
        <v/>
      </c>
      <c r="O7385" s="96" t="str">
        <f t="shared" si="349"/>
        <v/>
      </c>
    </row>
    <row r="7386" spans="13:15" x14ac:dyDescent="0.25">
      <c r="M7386" s="24" t="str">
        <f t="shared" si="348"/>
        <v/>
      </c>
      <c r="N7386" s="24" t="str">
        <f t="shared" si="350"/>
        <v/>
      </c>
      <c r="O7386" s="96" t="str">
        <f t="shared" si="349"/>
        <v/>
      </c>
    </row>
    <row r="7387" spans="13:15" x14ac:dyDescent="0.25">
      <c r="M7387" s="24" t="str">
        <f t="shared" si="348"/>
        <v/>
      </c>
      <c r="N7387" s="24" t="str">
        <f t="shared" si="350"/>
        <v/>
      </c>
      <c r="O7387" s="96" t="str">
        <f t="shared" si="349"/>
        <v/>
      </c>
    </row>
    <row r="7388" spans="13:15" x14ac:dyDescent="0.25">
      <c r="M7388" s="24" t="str">
        <f t="shared" si="348"/>
        <v/>
      </c>
      <c r="N7388" s="24" t="str">
        <f t="shared" si="350"/>
        <v/>
      </c>
      <c r="O7388" s="96" t="str">
        <f t="shared" si="349"/>
        <v/>
      </c>
    </row>
    <row r="7389" spans="13:15" x14ac:dyDescent="0.25">
      <c r="M7389" s="24" t="str">
        <f t="shared" si="348"/>
        <v/>
      </c>
      <c r="N7389" s="24" t="str">
        <f t="shared" si="350"/>
        <v/>
      </c>
      <c r="O7389" s="96" t="str">
        <f t="shared" si="349"/>
        <v/>
      </c>
    </row>
    <row r="7390" spans="13:15" x14ac:dyDescent="0.25">
      <c r="M7390" s="24" t="str">
        <f t="shared" si="348"/>
        <v/>
      </c>
      <c r="N7390" s="24" t="str">
        <f t="shared" si="350"/>
        <v/>
      </c>
      <c r="O7390" s="96" t="str">
        <f t="shared" si="349"/>
        <v/>
      </c>
    </row>
    <row r="7391" spans="13:15" x14ac:dyDescent="0.25">
      <c r="M7391" s="24" t="str">
        <f t="shared" si="348"/>
        <v/>
      </c>
      <c r="N7391" s="24" t="str">
        <f t="shared" si="350"/>
        <v/>
      </c>
      <c r="O7391" s="96" t="str">
        <f t="shared" si="349"/>
        <v/>
      </c>
    </row>
    <row r="7392" spans="13:15" x14ac:dyDescent="0.25">
      <c r="M7392" s="24" t="str">
        <f t="shared" si="348"/>
        <v/>
      </c>
      <c r="N7392" s="24" t="str">
        <f t="shared" si="350"/>
        <v/>
      </c>
      <c r="O7392" s="96" t="str">
        <f t="shared" si="349"/>
        <v/>
      </c>
    </row>
    <row r="7393" spans="13:15" x14ac:dyDescent="0.25">
      <c r="M7393" s="24" t="str">
        <f t="shared" si="348"/>
        <v/>
      </c>
      <c r="N7393" s="24" t="str">
        <f t="shared" si="350"/>
        <v/>
      </c>
      <c r="O7393" s="96" t="str">
        <f t="shared" si="349"/>
        <v/>
      </c>
    </row>
    <row r="7394" spans="13:15" x14ac:dyDescent="0.25">
      <c r="M7394" s="24" t="str">
        <f t="shared" si="348"/>
        <v/>
      </c>
      <c r="N7394" s="24" t="str">
        <f t="shared" si="350"/>
        <v/>
      </c>
      <c r="O7394" s="96" t="str">
        <f t="shared" si="349"/>
        <v/>
      </c>
    </row>
    <row r="7395" spans="13:15" x14ac:dyDescent="0.25">
      <c r="M7395" s="24" t="str">
        <f t="shared" si="348"/>
        <v/>
      </c>
      <c r="N7395" s="24" t="str">
        <f t="shared" si="350"/>
        <v/>
      </c>
      <c r="O7395" s="96" t="str">
        <f t="shared" si="349"/>
        <v/>
      </c>
    </row>
    <row r="7396" spans="13:15" x14ac:dyDescent="0.25">
      <c r="M7396" s="24" t="str">
        <f t="shared" si="348"/>
        <v/>
      </c>
      <c r="N7396" s="24" t="str">
        <f t="shared" si="350"/>
        <v/>
      </c>
      <c r="O7396" s="96" t="str">
        <f t="shared" si="349"/>
        <v/>
      </c>
    </row>
    <row r="7397" spans="13:15" x14ac:dyDescent="0.25">
      <c r="M7397" s="24" t="str">
        <f t="shared" si="348"/>
        <v/>
      </c>
      <c r="N7397" s="24" t="str">
        <f t="shared" si="350"/>
        <v/>
      </c>
      <c r="O7397" s="96" t="str">
        <f t="shared" si="349"/>
        <v/>
      </c>
    </row>
    <row r="7398" spans="13:15" x14ac:dyDescent="0.25">
      <c r="M7398" s="24" t="str">
        <f t="shared" si="348"/>
        <v/>
      </c>
      <c r="N7398" s="24" t="str">
        <f t="shared" si="350"/>
        <v/>
      </c>
      <c r="O7398" s="96" t="str">
        <f t="shared" si="349"/>
        <v/>
      </c>
    </row>
    <row r="7399" spans="13:15" x14ac:dyDescent="0.25">
      <c r="M7399" s="24" t="str">
        <f t="shared" si="348"/>
        <v/>
      </c>
      <c r="N7399" s="24" t="str">
        <f t="shared" si="350"/>
        <v/>
      </c>
      <c r="O7399" s="96" t="str">
        <f t="shared" si="349"/>
        <v/>
      </c>
    </row>
    <row r="7400" spans="13:15" x14ac:dyDescent="0.25">
      <c r="M7400" s="24" t="str">
        <f t="shared" si="348"/>
        <v/>
      </c>
      <c r="N7400" s="24" t="str">
        <f t="shared" si="350"/>
        <v/>
      </c>
      <c r="O7400" s="96" t="str">
        <f t="shared" si="349"/>
        <v/>
      </c>
    </row>
    <row r="7401" spans="13:15" x14ac:dyDescent="0.25">
      <c r="M7401" s="24" t="str">
        <f t="shared" si="348"/>
        <v/>
      </c>
      <c r="N7401" s="24" t="str">
        <f t="shared" si="350"/>
        <v/>
      </c>
      <c r="O7401" s="96" t="str">
        <f t="shared" si="349"/>
        <v/>
      </c>
    </row>
    <row r="7402" spans="13:15" x14ac:dyDescent="0.25">
      <c r="M7402" s="24" t="str">
        <f t="shared" si="348"/>
        <v/>
      </c>
      <c r="N7402" s="24" t="str">
        <f t="shared" si="350"/>
        <v/>
      </c>
      <c r="O7402" s="96" t="str">
        <f t="shared" si="349"/>
        <v/>
      </c>
    </row>
    <row r="7403" spans="13:15" x14ac:dyDescent="0.25">
      <c r="M7403" s="24" t="str">
        <f t="shared" si="348"/>
        <v/>
      </c>
      <c r="N7403" s="24" t="str">
        <f t="shared" si="350"/>
        <v/>
      </c>
      <c r="O7403" s="96" t="str">
        <f t="shared" si="349"/>
        <v/>
      </c>
    </row>
    <row r="7404" spans="13:15" x14ac:dyDescent="0.25">
      <c r="M7404" s="24" t="str">
        <f t="shared" si="348"/>
        <v/>
      </c>
      <c r="N7404" s="24" t="str">
        <f t="shared" si="350"/>
        <v/>
      </c>
      <c r="O7404" s="96" t="str">
        <f t="shared" si="349"/>
        <v/>
      </c>
    </row>
    <row r="7405" spans="13:15" x14ac:dyDescent="0.25">
      <c r="M7405" s="24" t="str">
        <f t="shared" si="348"/>
        <v/>
      </c>
      <c r="N7405" s="24" t="str">
        <f t="shared" si="350"/>
        <v/>
      </c>
      <c r="O7405" s="96" t="str">
        <f t="shared" si="349"/>
        <v/>
      </c>
    </row>
    <row r="7406" spans="13:15" x14ac:dyDescent="0.25">
      <c r="M7406" s="24" t="str">
        <f t="shared" si="348"/>
        <v/>
      </c>
      <c r="N7406" s="24" t="str">
        <f t="shared" si="350"/>
        <v/>
      </c>
      <c r="O7406" s="96" t="str">
        <f t="shared" si="349"/>
        <v/>
      </c>
    </row>
    <row r="7407" spans="13:15" x14ac:dyDescent="0.25">
      <c r="M7407" s="24" t="str">
        <f t="shared" si="348"/>
        <v/>
      </c>
      <c r="N7407" s="24" t="str">
        <f t="shared" si="350"/>
        <v/>
      </c>
      <c r="O7407" s="96" t="str">
        <f t="shared" si="349"/>
        <v/>
      </c>
    </row>
    <row r="7408" spans="13:15" x14ac:dyDescent="0.25">
      <c r="M7408" s="24" t="str">
        <f t="shared" si="348"/>
        <v/>
      </c>
      <c r="N7408" s="24" t="str">
        <f t="shared" si="350"/>
        <v/>
      </c>
      <c r="O7408" s="96" t="str">
        <f t="shared" si="349"/>
        <v/>
      </c>
    </row>
    <row r="7409" spans="13:15" x14ac:dyDescent="0.25">
      <c r="M7409" s="24" t="str">
        <f t="shared" si="348"/>
        <v/>
      </c>
      <c r="N7409" s="24" t="str">
        <f t="shared" si="350"/>
        <v/>
      </c>
      <c r="O7409" s="96" t="str">
        <f t="shared" si="349"/>
        <v/>
      </c>
    </row>
    <row r="7410" spans="13:15" x14ac:dyDescent="0.25">
      <c r="M7410" s="24" t="str">
        <f t="shared" si="348"/>
        <v/>
      </c>
      <c r="N7410" s="24" t="str">
        <f t="shared" si="350"/>
        <v/>
      </c>
      <c r="O7410" s="96" t="str">
        <f t="shared" si="349"/>
        <v/>
      </c>
    </row>
    <row r="7411" spans="13:15" x14ac:dyDescent="0.25">
      <c r="M7411" s="24" t="str">
        <f t="shared" si="348"/>
        <v/>
      </c>
      <c r="N7411" s="24" t="str">
        <f t="shared" si="350"/>
        <v/>
      </c>
      <c r="O7411" s="96" t="str">
        <f t="shared" si="349"/>
        <v/>
      </c>
    </row>
    <row r="7412" spans="13:15" x14ac:dyDescent="0.25">
      <c r="M7412" s="24" t="str">
        <f t="shared" si="348"/>
        <v/>
      </c>
      <c r="N7412" s="24" t="str">
        <f t="shared" si="350"/>
        <v/>
      </c>
      <c r="O7412" s="96" t="str">
        <f t="shared" si="349"/>
        <v/>
      </c>
    </row>
    <row r="7413" spans="13:15" x14ac:dyDescent="0.25">
      <c r="M7413" s="24" t="str">
        <f t="shared" si="348"/>
        <v/>
      </c>
      <c r="N7413" s="24" t="str">
        <f t="shared" si="350"/>
        <v/>
      </c>
      <c r="O7413" s="96" t="str">
        <f t="shared" si="349"/>
        <v/>
      </c>
    </row>
    <row r="7414" spans="13:15" x14ac:dyDescent="0.25">
      <c r="M7414" s="24" t="str">
        <f t="shared" si="348"/>
        <v/>
      </c>
      <c r="N7414" s="24" t="str">
        <f t="shared" si="350"/>
        <v/>
      </c>
      <c r="O7414" s="96" t="str">
        <f t="shared" si="349"/>
        <v/>
      </c>
    </row>
    <row r="7415" spans="13:15" x14ac:dyDescent="0.25">
      <c r="M7415" s="24" t="str">
        <f t="shared" si="348"/>
        <v/>
      </c>
      <c r="N7415" s="24" t="str">
        <f t="shared" si="350"/>
        <v/>
      </c>
      <c r="O7415" s="96" t="str">
        <f t="shared" si="349"/>
        <v/>
      </c>
    </row>
    <row r="7416" spans="13:15" x14ac:dyDescent="0.25">
      <c r="M7416" s="24" t="str">
        <f t="shared" si="348"/>
        <v/>
      </c>
      <c r="N7416" s="24" t="str">
        <f t="shared" si="350"/>
        <v/>
      </c>
      <c r="O7416" s="96" t="str">
        <f t="shared" si="349"/>
        <v/>
      </c>
    </row>
    <row r="7417" spans="13:15" x14ac:dyDescent="0.25">
      <c r="M7417" s="24" t="str">
        <f t="shared" si="348"/>
        <v/>
      </c>
      <c r="N7417" s="24" t="str">
        <f t="shared" si="350"/>
        <v/>
      </c>
      <c r="O7417" s="96" t="str">
        <f t="shared" si="349"/>
        <v/>
      </c>
    </row>
    <row r="7418" spans="13:15" x14ac:dyDescent="0.25">
      <c r="M7418" s="24" t="str">
        <f t="shared" si="348"/>
        <v/>
      </c>
      <c r="N7418" s="24" t="str">
        <f t="shared" si="350"/>
        <v/>
      </c>
      <c r="O7418" s="96" t="str">
        <f t="shared" si="349"/>
        <v/>
      </c>
    </row>
    <row r="7419" spans="13:15" x14ac:dyDescent="0.25">
      <c r="M7419" s="24" t="str">
        <f t="shared" si="348"/>
        <v/>
      </c>
      <c r="N7419" s="24" t="str">
        <f t="shared" si="350"/>
        <v/>
      </c>
      <c r="O7419" s="96" t="str">
        <f t="shared" si="349"/>
        <v/>
      </c>
    </row>
    <row r="7420" spans="13:15" x14ac:dyDescent="0.25">
      <c r="M7420" s="24" t="str">
        <f t="shared" si="348"/>
        <v/>
      </c>
      <c r="N7420" s="24" t="str">
        <f t="shared" si="350"/>
        <v/>
      </c>
      <c r="O7420" s="96" t="str">
        <f t="shared" si="349"/>
        <v/>
      </c>
    </row>
    <row r="7421" spans="13:15" x14ac:dyDescent="0.25">
      <c r="M7421" s="24" t="str">
        <f t="shared" si="348"/>
        <v/>
      </c>
      <c r="N7421" s="24" t="str">
        <f t="shared" si="350"/>
        <v/>
      </c>
      <c r="O7421" s="96" t="str">
        <f t="shared" si="349"/>
        <v/>
      </c>
    </row>
    <row r="7422" spans="13:15" x14ac:dyDescent="0.25">
      <c r="M7422" s="24" t="str">
        <f t="shared" si="348"/>
        <v/>
      </c>
      <c r="N7422" s="24" t="str">
        <f t="shared" si="350"/>
        <v/>
      </c>
      <c r="O7422" s="96" t="str">
        <f t="shared" si="349"/>
        <v/>
      </c>
    </row>
    <row r="7423" spans="13:15" x14ac:dyDescent="0.25">
      <c r="M7423" s="24" t="str">
        <f t="shared" si="348"/>
        <v/>
      </c>
      <c r="N7423" s="24" t="str">
        <f t="shared" si="350"/>
        <v/>
      </c>
      <c r="O7423" s="96" t="str">
        <f t="shared" si="349"/>
        <v/>
      </c>
    </row>
    <row r="7424" spans="13:15" x14ac:dyDescent="0.25">
      <c r="M7424" s="24" t="str">
        <f t="shared" si="348"/>
        <v/>
      </c>
      <c r="N7424" s="24" t="str">
        <f t="shared" si="350"/>
        <v/>
      </c>
      <c r="O7424" s="96" t="str">
        <f t="shared" si="349"/>
        <v/>
      </c>
    </row>
    <row r="7425" spans="13:15" x14ac:dyDescent="0.25">
      <c r="M7425" s="24" t="str">
        <f t="shared" ref="M7425:M7488" si="351">IF($B7425="","",_xlfn.NUMBERVALUE(LEFT($J7425,5)))</f>
        <v/>
      </c>
      <c r="N7425" s="24" t="str">
        <f t="shared" si="350"/>
        <v/>
      </c>
      <c r="O7425" s="96" t="str">
        <f t="shared" si="349"/>
        <v/>
      </c>
    </row>
    <row r="7426" spans="13:15" x14ac:dyDescent="0.25">
      <c r="M7426" s="24" t="str">
        <f t="shared" si="351"/>
        <v/>
      </c>
      <c r="N7426" s="24" t="str">
        <f t="shared" si="350"/>
        <v/>
      </c>
      <c r="O7426" s="96" t="str">
        <f t="shared" si="349"/>
        <v/>
      </c>
    </row>
    <row r="7427" spans="13:15" x14ac:dyDescent="0.25">
      <c r="M7427" s="24" t="str">
        <f t="shared" si="351"/>
        <v/>
      </c>
      <c r="N7427" s="24" t="str">
        <f t="shared" si="350"/>
        <v/>
      </c>
      <c r="O7427" s="96" t="str">
        <f t="shared" ref="O7427:O7490" si="352">IF($A7427="","",HOUR($N7427))</f>
        <v/>
      </c>
    </row>
    <row r="7428" spans="13:15" x14ac:dyDescent="0.25">
      <c r="M7428" s="24" t="str">
        <f t="shared" si="351"/>
        <v/>
      </c>
      <c r="N7428" s="24" t="str">
        <f t="shared" si="350"/>
        <v/>
      </c>
      <c r="O7428" s="96" t="str">
        <f t="shared" si="352"/>
        <v/>
      </c>
    </row>
    <row r="7429" spans="13:15" x14ac:dyDescent="0.25">
      <c r="M7429" s="24" t="str">
        <f t="shared" si="351"/>
        <v/>
      </c>
      <c r="N7429" s="24" t="str">
        <f t="shared" si="350"/>
        <v/>
      </c>
      <c r="O7429" s="96" t="str">
        <f t="shared" si="352"/>
        <v/>
      </c>
    </row>
    <row r="7430" spans="13:15" x14ac:dyDescent="0.25">
      <c r="M7430" s="24" t="str">
        <f t="shared" si="351"/>
        <v/>
      </c>
      <c r="N7430" s="24" t="str">
        <f t="shared" si="350"/>
        <v/>
      </c>
      <c r="O7430" s="96" t="str">
        <f t="shared" si="352"/>
        <v/>
      </c>
    </row>
    <row r="7431" spans="13:15" x14ac:dyDescent="0.25">
      <c r="M7431" s="24" t="str">
        <f t="shared" si="351"/>
        <v/>
      </c>
      <c r="N7431" s="24" t="str">
        <f t="shared" si="350"/>
        <v/>
      </c>
      <c r="O7431" s="96" t="str">
        <f t="shared" si="352"/>
        <v/>
      </c>
    </row>
    <row r="7432" spans="13:15" x14ac:dyDescent="0.25">
      <c r="M7432" s="24" t="str">
        <f t="shared" si="351"/>
        <v/>
      </c>
      <c r="N7432" s="24" t="str">
        <f t="shared" ref="N7432:N7495" si="353">IF(B7432="","",IF($M7432&lt;10/48,10/48,IF($M7432&gt;39/48,39/48,$M7432)))</f>
        <v/>
      </c>
      <c r="O7432" s="96" t="str">
        <f t="shared" si="352"/>
        <v/>
      </c>
    </row>
    <row r="7433" spans="13:15" x14ac:dyDescent="0.25">
      <c r="M7433" s="24" t="str">
        <f t="shared" si="351"/>
        <v/>
      </c>
      <c r="N7433" s="24" t="str">
        <f t="shared" si="353"/>
        <v/>
      </c>
      <c r="O7433" s="96" t="str">
        <f t="shared" si="352"/>
        <v/>
      </c>
    </row>
    <row r="7434" spans="13:15" x14ac:dyDescent="0.25">
      <c r="M7434" s="24" t="str">
        <f t="shared" si="351"/>
        <v/>
      </c>
      <c r="N7434" s="24" t="str">
        <f t="shared" si="353"/>
        <v/>
      </c>
      <c r="O7434" s="96" t="str">
        <f t="shared" si="352"/>
        <v/>
      </c>
    </row>
    <row r="7435" spans="13:15" x14ac:dyDescent="0.25">
      <c r="M7435" s="24" t="str">
        <f t="shared" si="351"/>
        <v/>
      </c>
      <c r="N7435" s="24" t="str">
        <f t="shared" si="353"/>
        <v/>
      </c>
      <c r="O7435" s="96" t="str">
        <f t="shared" si="352"/>
        <v/>
      </c>
    </row>
    <row r="7436" spans="13:15" x14ac:dyDescent="0.25">
      <c r="M7436" s="24" t="str">
        <f t="shared" si="351"/>
        <v/>
      </c>
      <c r="N7436" s="24" t="str">
        <f t="shared" si="353"/>
        <v/>
      </c>
      <c r="O7436" s="96" t="str">
        <f t="shared" si="352"/>
        <v/>
      </c>
    </row>
    <row r="7437" spans="13:15" x14ac:dyDescent="0.25">
      <c r="M7437" s="24" t="str">
        <f t="shared" si="351"/>
        <v/>
      </c>
      <c r="N7437" s="24" t="str">
        <f t="shared" si="353"/>
        <v/>
      </c>
      <c r="O7437" s="96" t="str">
        <f t="shared" si="352"/>
        <v/>
      </c>
    </row>
    <row r="7438" spans="13:15" x14ac:dyDescent="0.25">
      <c r="M7438" s="24" t="str">
        <f t="shared" si="351"/>
        <v/>
      </c>
      <c r="N7438" s="24" t="str">
        <f t="shared" si="353"/>
        <v/>
      </c>
      <c r="O7438" s="96" t="str">
        <f t="shared" si="352"/>
        <v/>
      </c>
    </row>
    <row r="7439" spans="13:15" x14ac:dyDescent="0.25">
      <c r="M7439" s="24" t="str">
        <f t="shared" si="351"/>
        <v/>
      </c>
      <c r="N7439" s="24" t="str">
        <f t="shared" si="353"/>
        <v/>
      </c>
      <c r="O7439" s="96" t="str">
        <f t="shared" si="352"/>
        <v/>
      </c>
    </row>
    <row r="7440" spans="13:15" x14ac:dyDescent="0.25">
      <c r="M7440" s="24" t="str">
        <f t="shared" si="351"/>
        <v/>
      </c>
      <c r="N7440" s="24" t="str">
        <f t="shared" si="353"/>
        <v/>
      </c>
      <c r="O7440" s="96" t="str">
        <f t="shared" si="352"/>
        <v/>
      </c>
    </row>
    <row r="7441" spans="13:15" x14ac:dyDescent="0.25">
      <c r="M7441" s="24" t="str">
        <f t="shared" si="351"/>
        <v/>
      </c>
      <c r="N7441" s="24" t="str">
        <f t="shared" si="353"/>
        <v/>
      </c>
      <c r="O7441" s="96" t="str">
        <f t="shared" si="352"/>
        <v/>
      </c>
    </row>
    <row r="7442" spans="13:15" x14ac:dyDescent="0.25">
      <c r="M7442" s="24" t="str">
        <f t="shared" si="351"/>
        <v/>
      </c>
      <c r="N7442" s="24" t="str">
        <f t="shared" si="353"/>
        <v/>
      </c>
      <c r="O7442" s="96" t="str">
        <f t="shared" si="352"/>
        <v/>
      </c>
    </row>
    <row r="7443" spans="13:15" x14ac:dyDescent="0.25">
      <c r="M7443" s="24" t="str">
        <f t="shared" si="351"/>
        <v/>
      </c>
      <c r="N7443" s="24" t="str">
        <f t="shared" si="353"/>
        <v/>
      </c>
      <c r="O7443" s="96" t="str">
        <f t="shared" si="352"/>
        <v/>
      </c>
    </row>
    <row r="7444" spans="13:15" x14ac:dyDescent="0.25">
      <c r="M7444" s="24" t="str">
        <f t="shared" si="351"/>
        <v/>
      </c>
      <c r="N7444" s="24" t="str">
        <f t="shared" si="353"/>
        <v/>
      </c>
      <c r="O7444" s="96" t="str">
        <f t="shared" si="352"/>
        <v/>
      </c>
    </row>
    <row r="7445" spans="13:15" x14ac:dyDescent="0.25">
      <c r="M7445" s="24" t="str">
        <f t="shared" si="351"/>
        <v/>
      </c>
      <c r="N7445" s="24" t="str">
        <f t="shared" si="353"/>
        <v/>
      </c>
      <c r="O7445" s="96" t="str">
        <f t="shared" si="352"/>
        <v/>
      </c>
    </row>
    <row r="7446" spans="13:15" x14ac:dyDescent="0.25">
      <c r="M7446" s="24" t="str">
        <f t="shared" si="351"/>
        <v/>
      </c>
      <c r="N7446" s="24" t="str">
        <f t="shared" si="353"/>
        <v/>
      </c>
      <c r="O7446" s="96" t="str">
        <f t="shared" si="352"/>
        <v/>
      </c>
    </row>
    <row r="7447" spans="13:15" x14ac:dyDescent="0.25">
      <c r="M7447" s="24" t="str">
        <f t="shared" si="351"/>
        <v/>
      </c>
      <c r="N7447" s="24" t="str">
        <f t="shared" si="353"/>
        <v/>
      </c>
      <c r="O7447" s="96" t="str">
        <f t="shared" si="352"/>
        <v/>
      </c>
    </row>
    <row r="7448" spans="13:15" x14ac:dyDescent="0.25">
      <c r="M7448" s="24" t="str">
        <f t="shared" si="351"/>
        <v/>
      </c>
      <c r="N7448" s="24" t="str">
        <f t="shared" si="353"/>
        <v/>
      </c>
      <c r="O7448" s="96" t="str">
        <f t="shared" si="352"/>
        <v/>
      </c>
    </row>
    <row r="7449" spans="13:15" x14ac:dyDescent="0.25">
      <c r="M7449" s="24" t="str">
        <f t="shared" si="351"/>
        <v/>
      </c>
      <c r="N7449" s="24" t="str">
        <f t="shared" si="353"/>
        <v/>
      </c>
      <c r="O7449" s="96" t="str">
        <f t="shared" si="352"/>
        <v/>
      </c>
    </row>
    <row r="7450" spans="13:15" x14ac:dyDescent="0.25">
      <c r="M7450" s="24" t="str">
        <f t="shared" si="351"/>
        <v/>
      </c>
      <c r="N7450" s="24" t="str">
        <f t="shared" si="353"/>
        <v/>
      </c>
      <c r="O7450" s="96" t="str">
        <f t="shared" si="352"/>
        <v/>
      </c>
    </row>
    <row r="7451" spans="13:15" x14ac:dyDescent="0.25">
      <c r="M7451" s="24" t="str">
        <f t="shared" si="351"/>
        <v/>
      </c>
      <c r="N7451" s="24" t="str">
        <f t="shared" si="353"/>
        <v/>
      </c>
      <c r="O7451" s="96" t="str">
        <f t="shared" si="352"/>
        <v/>
      </c>
    </row>
    <row r="7452" spans="13:15" x14ac:dyDescent="0.25">
      <c r="M7452" s="24" t="str">
        <f t="shared" si="351"/>
        <v/>
      </c>
      <c r="N7452" s="24" t="str">
        <f t="shared" si="353"/>
        <v/>
      </c>
      <c r="O7452" s="96" t="str">
        <f t="shared" si="352"/>
        <v/>
      </c>
    </row>
    <row r="7453" spans="13:15" x14ac:dyDescent="0.25">
      <c r="M7453" s="24" t="str">
        <f t="shared" si="351"/>
        <v/>
      </c>
      <c r="N7453" s="24" t="str">
        <f t="shared" si="353"/>
        <v/>
      </c>
      <c r="O7453" s="96" t="str">
        <f t="shared" si="352"/>
        <v/>
      </c>
    </row>
    <row r="7454" spans="13:15" x14ac:dyDescent="0.25">
      <c r="M7454" s="24" t="str">
        <f t="shared" si="351"/>
        <v/>
      </c>
      <c r="N7454" s="24" t="str">
        <f t="shared" si="353"/>
        <v/>
      </c>
      <c r="O7454" s="96" t="str">
        <f t="shared" si="352"/>
        <v/>
      </c>
    </row>
    <row r="7455" spans="13:15" x14ac:dyDescent="0.25">
      <c r="M7455" s="24" t="str">
        <f t="shared" si="351"/>
        <v/>
      </c>
      <c r="N7455" s="24" t="str">
        <f t="shared" si="353"/>
        <v/>
      </c>
      <c r="O7455" s="96" t="str">
        <f t="shared" si="352"/>
        <v/>
      </c>
    </row>
    <row r="7456" spans="13:15" x14ac:dyDescent="0.25">
      <c r="M7456" s="24" t="str">
        <f t="shared" si="351"/>
        <v/>
      </c>
      <c r="N7456" s="24" t="str">
        <f t="shared" si="353"/>
        <v/>
      </c>
      <c r="O7456" s="96" t="str">
        <f t="shared" si="352"/>
        <v/>
      </c>
    </row>
    <row r="7457" spans="13:15" x14ac:dyDescent="0.25">
      <c r="M7457" s="24" t="str">
        <f t="shared" si="351"/>
        <v/>
      </c>
      <c r="N7457" s="24" t="str">
        <f t="shared" si="353"/>
        <v/>
      </c>
      <c r="O7457" s="96" t="str">
        <f t="shared" si="352"/>
        <v/>
      </c>
    </row>
    <row r="7458" spans="13:15" x14ac:dyDescent="0.25">
      <c r="M7458" s="24" t="str">
        <f t="shared" si="351"/>
        <v/>
      </c>
      <c r="N7458" s="24" t="str">
        <f t="shared" si="353"/>
        <v/>
      </c>
      <c r="O7458" s="96" t="str">
        <f t="shared" si="352"/>
        <v/>
      </c>
    </row>
    <row r="7459" spans="13:15" x14ac:dyDescent="0.25">
      <c r="M7459" s="24" t="str">
        <f t="shared" si="351"/>
        <v/>
      </c>
      <c r="N7459" s="24" t="str">
        <f t="shared" si="353"/>
        <v/>
      </c>
      <c r="O7459" s="96" t="str">
        <f t="shared" si="352"/>
        <v/>
      </c>
    </row>
    <row r="7460" spans="13:15" x14ac:dyDescent="0.25">
      <c r="M7460" s="24" t="str">
        <f t="shared" si="351"/>
        <v/>
      </c>
      <c r="N7460" s="24" t="str">
        <f t="shared" si="353"/>
        <v/>
      </c>
      <c r="O7460" s="96" t="str">
        <f t="shared" si="352"/>
        <v/>
      </c>
    </row>
    <row r="7461" spans="13:15" x14ac:dyDescent="0.25">
      <c r="M7461" s="24" t="str">
        <f t="shared" si="351"/>
        <v/>
      </c>
      <c r="N7461" s="24" t="str">
        <f t="shared" si="353"/>
        <v/>
      </c>
      <c r="O7461" s="96" t="str">
        <f t="shared" si="352"/>
        <v/>
      </c>
    </row>
    <row r="7462" spans="13:15" x14ac:dyDescent="0.25">
      <c r="M7462" s="24" t="str">
        <f t="shared" si="351"/>
        <v/>
      </c>
      <c r="N7462" s="24" t="str">
        <f t="shared" si="353"/>
        <v/>
      </c>
      <c r="O7462" s="96" t="str">
        <f t="shared" si="352"/>
        <v/>
      </c>
    </row>
    <row r="7463" spans="13:15" x14ac:dyDescent="0.25">
      <c r="M7463" s="24" t="str">
        <f t="shared" si="351"/>
        <v/>
      </c>
      <c r="N7463" s="24" t="str">
        <f t="shared" si="353"/>
        <v/>
      </c>
      <c r="O7463" s="96" t="str">
        <f t="shared" si="352"/>
        <v/>
      </c>
    </row>
    <row r="7464" spans="13:15" x14ac:dyDescent="0.25">
      <c r="M7464" s="24" t="str">
        <f t="shared" si="351"/>
        <v/>
      </c>
      <c r="N7464" s="24" t="str">
        <f t="shared" si="353"/>
        <v/>
      </c>
      <c r="O7464" s="96" t="str">
        <f t="shared" si="352"/>
        <v/>
      </c>
    </row>
    <row r="7465" spans="13:15" x14ac:dyDescent="0.25">
      <c r="M7465" s="24" t="str">
        <f t="shared" si="351"/>
        <v/>
      </c>
      <c r="N7465" s="24" t="str">
        <f t="shared" si="353"/>
        <v/>
      </c>
      <c r="O7465" s="96" t="str">
        <f t="shared" si="352"/>
        <v/>
      </c>
    </row>
    <row r="7466" spans="13:15" x14ac:dyDescent="0.25">
      <c r="M7466" s="24" t="str">
        <f t="shared" si="351"/>
        <v/>
      </c>
      <c r="N7466" s="24" t="str">
        <f t="shared" si="353"/>
        <v/>
      </c>
      <c r="O7466" s="96" t="str">
        <f t="shared" si="352"/>
        <v/>
      </c>
    </row>
    <row r="7467" spans="13:15" x14ac:dyDescent="0.25">
      <c r="M7467" s="24" t="str">
        <f t="shared" si="351"/>
        <v/>
      </c>
      <c r="N7467" s="24" t="str">
        <f t="shared" si="353"/>
        <v/>
      </c>
      <c r="O7467" s="96" t="str">
        <f t="shared" si="352"/>
        <v/>
      </c>
    </row>
    <row r="7468" spans="13:15" x14ac:dyDescent="0.25">
      <c r="M7468" s="24" t="str">
        <f t="shared" si="351"/>
        <v/>
      </c>
      <c r="N7468" s="24" t="str">
        <f t="shared" si="353"/>
        <v/>
      </c>
      <c r="O7468" s="96" t="str">
        <f t="shared" si="352"/>
        <v/>
      </c>
    </row>
    <row r="7469" spans="13:15" x14ac:dyDescent="0.25">
      <c r="M7469" s="24" t="str">
        <f t="shared" si="351"/>
        <v/>
      </c>
      <c r="N7469" s="24" t="str">
        <f t="shared" si="353"/>
        <v/>
      </c>
      <c r="O7469" s="96" t="str">
        <f t="shared" si="352"/>
        <v/>
      </c>
    </row>
    <row r="7470" spans="13:15" x14ac:dyDescent="0.25">
      <c r="M7470" s="24" t="str">
        <f t="shared" si="351"/>
        <v/>
      </c>
      <c r="N7470" s="24" t="str">
        <f t="shared" si="353"/>
        <v/>
      </c>
      <c r="O7470" s="96" t="str">
        <f t="shared" si="352"/>
        <v/>
      </c>
    </row>
    <row r="7471" spans="13:15" x14ac:dyDescent="0.25">
      <c r="M7471" s="24" t="str">
        <f t="shared" si="351"/>
        <v/>
      </c>
      <c r="N7471" s="24" t="str">
        <f t="shared" si="353"/>
        <v/>
      </c>
      <c r="O7471" s="96" t="str">
        <f t="shared" si="352"/>
        <v/>
      </c>
    </row>
    <row r="7472" spans="13:15" x14ac:dyDescent="0.25">
      <c r="M7472" s="24" t="str">
        <f t="shared" si="351"/>
        <v/>
      </c>
      <c r="N7472" s="24" t="str">
        <f t="shared" si="353"/>
        <v/>
      </c>
      <c r="O7472" s="96" t="str">
        <f t="shared" si="352"/>
        <v/>
      </c>
    </row>
    <row r="7473" spans="13:15" x14ac:dyDescent="0.25">
      <c r="M7473" s="24" t="str">
        <f t="shared" si="351"/>
        <v/>
      </c>
      <c r="N7473" s="24" t="str">
        <f t="shared" si="353"/>
        <v/>
      </c>
      <c r="O7473" s="96" t="str">
        <f t="shared" si="352"/>
        <v/>
      </c>
    </row>
    <row r="7474" spans="13:15" x14ac:dyDescent="0.25">
      <c r="M7474" s="24" t="str">
        <f t="shared" si="351"/>
        <v/>
      </c>
      <c r="N7474" s="24" t="str">
        <f t="shared" si="353"/>
        <v/>
      </c>
      <c r="O7474" s="96" t="str">
        <f t="shared" si="352"/>
        <v/>
      </c>
    </row>
    <row r="7475" spans="13:15" x14ac:dyDescent="0.25">
      <c r="M7475" s="24" t="str">
        <f t="shared" si="351"/>
        <v/>
      </c>
      <c r="N7475" s="24" t="str">
        <f t="shared" si="353"/>
        <v/>
      </c>
      <c r="O7475" s="96" t="str">
        <f t="shared" si="352"/>
        <v/>
      </c>
    </row>
    <row r="7476" spans="13:15" x14ac:dyDescent="0.25">
      <c r="M7476" s="24" t="str">
        <f t="shared" si="351"/>
        <v/>
      </c>
      <c r="N7476" s="24" t="str">
        <f t="shared" si="353"/>
        <v/>
      </c>
      <c r="O7476" s="96" t="str">
        <f t="shared" si="352"/>
        <v/>
      </c>
    </row>
    <row r="7477" spans="13:15" x14ac:dyDescent="0.25">
      <c r="M7477" s="24" t="str">
        <f t="shared" si="351"/>
        <v/>
      </c>
      <c r="N7477" s="24" t="str">
        <f t="shared" si="353"/>
        <v/>
      </c>
      <c r="O7477" s="96" t="str">
        <f t="shared" si="352"/>
        <v/>
      </c>
    </row>
    <row r="7478" spans="13:15" x14ac:dyDescent="0.25">
      <c r="M7478" s="24" t="str">
        <f t="shared" si="351"/>
        <v/>
      </c>
      <c r="N7478" s="24" t="str">
        <f t="shared" si="353"/>
        <v/>
      </c>
      <c r="O7478" s="96" t="str">
        <f t="shared" si="352"/>
        <v/>
      </c>
    </row>
    <row r="7479" spans="13:15" x14ac:dyDescent="0.25">
      <c r="M7479" s="24" t="str">
        <f t="shared" si="351"/>
        <v/>
      </c>
      <c r="N7479" s="24" t="str">
        <f t="shared" si="353"/>
        <v/>
      </c>
      <c r="O7479" s="96" t="str">
        <f t="shared" si="352"/>
        <v/>
      </c>
    </row>
    <row r="7480" spans="13:15" x14ac:dyDescent="0.25">
      <c r="M7480" s="24" t="str">
        <f t="shared" si="351"/>
        <v/>
      </c>
      <c r="N7480" s="24" t="str">
        <f t="shared" si="353"/>
        <v/>
      </c>
      <c r="O7480" s="96" t="str">
        <f t="shared" si="352"/>
        <v/>
      </c>
    </row>
    <row r="7481" spans="13:15" x14ac:dyDescent="0.25">
      <c r="M7481" s="24" t="str">
        <f t="shared" si="351"/>
        <v/>
      </c>
      <c r="N7481" s="24" t="str">
        <f t="shared" si="353"/>
        <v/>
      </c>
      <c r="O7481" s="96" t="str">
        <f t="shared" si="352"/>
        <v/>
      </c>
    </row>
    <row r="7482" spans="13:15" x14ac:dyDescent="0.25">
      <c r="M7482" s="24" t="str">
        <f t="shared" si="351"/>
        <v/>
      </c>
      <c r="N7482" s="24" t="str">
        <f t="shared" si="353"/>
        <v/>
      </c>
      <c r="O7482" s="96" t="str">
        <f t="shared" si="352"/>
        <v/>
      </c>
    </row>
    <row r="7483" spans="13:15" x14ac:dyDescent="0.25">
      <c r="M7483" s="24" t="str">
        <f t="shared" si="351"/>
        <v/>
      </c>
      <c r="N7483" s="24" t="str">
        <f t="shared" si="353"/>
        <v/>
      </c>
      <c r="O7483" s="96" t="str">
        <f t="shared" si="352"/>
        <v/>
      </c>
    </row>
    <row r="7484" spans="13:15" x14ac:dyDescent="0.25">
      <c r="M7484" s="24" t="str">
        <f t="shared" si="351"/>
        <v/>
      </c>
      <c r="N7484" s="24" t="str">
        <f t="shared" si="353"/>
        <v/>
      </c>
      <c r="O7484" s="96" t="str">
        <f t="shared" si="352"/>
        <v/>
      </c>
    </row>
    <row r="7485" spans="13:15" x14ac:dyDescent="0.25">
      <c r="M7485" s="24" t="str">
        <f t="shared" si="351"/>
        <v/>
      </c>
      <c r="N7485" s="24" t="str">
        <f t="shared" si="353"/>
        <v/>
      </c>
      <c r="O7485" s="96" t="str">
        <f t="shared" si="352"/>
        <v/>
      </c>
    </row>
    <row r="7486" spans="13:15" x14ac:dyDescent="0.25">
      <c r="M7486" s="24" t="str">
        <f t="shared" si="351"/>
        <v/>
      </c>
      <c r="N7486" s="24" t="str">
        <f t="shared" si="353"/>
        <v/>
      </c>
      <c r="O7486" s="96" t="str">
        <f t="shared" si="352"/>
        <v/>
      </c>
    </row>
    <row r="7487" spans="13:15" x14ac:dyDescent="0.25">
      <c r="M7487" s="24" t="str">
        <f t="shared" si="351"/>
        <v/>
      </c>
      <c r="N7487" s="24" t="str">
        <f t="shared" si="353"/>
        <v/>
      </c>
      <c r="O7487" s="96" t="str">
        <f t="shared" si="352"/>
        <v/>
      </c>
    </row>
    <row r="7488" spans="13:15" x14ac:dyDescent="0.25">
      <c r="M7488" s="24" t="str">
        <f t="shared" si="351"/>
        <v/>
      </c>
      <c r="N7488" s="24" t="str">
        <f t="shared" si="353"/>
        <v/>
      </c>
      <c r="O7488" s="96" t="str">
        <f t="shared" si="352"/>
        <v/>
      </c>
    </row>
    <row r="7489" spans="13:15" x14ac:dyDescent="0.25">
      <c r="M7489" s="24" t="str">
        <f t="shared" ref="M7489:M7552" si="354">IF($B7489="","",_xlfn.NUMBERVALUE(LEFT($J7489,5)))</f>
        <v/>
      </c>
      <c r="N7489" s="24" t="str">
        <f t="shared" si="353"/>
        <v/>
      </c>
      <c r="O7489" s="96" t="str">
        <f t="shared" si="352"/>
        <v/>
      </c>
    </row>
    <row r="7490" spans="13:15" x14ac:dyDescent="0.25">
      <c r="M7490" s="24" t="str">
        <f t="shared" si="354"/>
        <v/>
      </c>
      <c r="N7490" s="24" t="str">
        <f t="shared" si="353"/>
        <v/>
      </c>
      <c r="O7490" s="96" t="str">
        <f t="shared" si="352"/>
        <v/>
      </c>
    </row>
    <row r="7491" spans="13:15" x14ac:dyDescent="0.25">
      <c r="M7491" s="24" t="str">
        <f t="shared" si="354"/>
        <v/>
      </c>
      <c r="N7491" s="24" t="str">
        <f t="shared" si="353"/>
        <v/>
      </c>
      <c r="O7491" s="96" t="str">
        <f t="shared" ref="O7491:O7554" si="355">IF($A7491="","",HOUR($N7491))</f>
        <v/>
      </c>
    </row>
    <row r="7492" spans="13:15" x14ac:dyDescent="0.25">
      <c r="M7492" s="24" t="str">
        <f t="shared" si="354"/>
        <v/>
      </c>
      <c r="N7492" s="24" t="str">
        <f t="shared" si="353"/>
        <v/>
      </c>
      <c r="O7492" s="96" t="str">
        <f t="shared" si="355"/>
        <v/>
      </c>
    </row>
    <row r="7493" spans="13:15" x14ac:dyDescent="0.25">
      <c r="M7493" s="24" t="str">
        <f t="shared" si="354"/>
        <v/>
      </c>
      <c r="N7493" s="24" t="str">
        <f t="shared" si="353"/>
        <v/>
      </c>
      <c r="O7493" s="96" t="str">
        <f t="shared" si="355"/>
        <v/>
      </c>
    </row>
    <row r="7494" spans="13:15" x14ac:dyDescent="0.25">
      <c r="M7494" s="24" t="str">
        <f t="shared" si="354"/>
        <v/>
      </c>
      <c r="N7494" s="24" t="str">
        <f t="shared" si="353"/>
        <v/>
      </c>
      <c r="O7494" s="96" t="str">
        <f t="shared" si="355"/>
        <v/>
      </c>
    </row>
    <row r="7495" spans="13:15" x14ac:dyDescent="0.25">
      <c r="M7495" s="24" t="str">
        <f t="shared" si="354"/>
        <v/>
      </c>
      <c r="N7495" s="24" t="str">
        <f t="shared" si="353"/>
        <v/>
      </c>
      <c r="O7495" s="96" t="str">
        <f t="shared" si="355"/>
        <v/>
      </c>
    </row>
    <row r="7496" spans="13:15" x14ac:dyDescent="0.25">
      <c r="M7496" s="24" t="str">
        <f t="shared" si="354"/>
        <v/>
      </c>
      <c r="N7496" s="24" t="str">
        <f t="shared" ref="N7496:N7559" si="356">IF(B7496="","",IF($M7496&lt;10/48,10/48,IF($M7496&gt;39/48,39/48,$M7496)))</f>
        <v/>
      </c>
      <c r="O7496" s="96" t="str">
        <f t="shared" si="355"/>
        <v/>
      </c>
    </row>
    <row r="7497" spans="13:15" x14ac:dyDescent="0.25">
      <c r="M7497" s="24" t="str">
        <f t="shared" si="354"/>
        <v/>
      </c>
      <c r="N7497" s="24" t="str">
        <f t="shared" si="356"/>
        <v/>
      </c>
      <c r="O7497" s="96" t="str">
        <f t="shared" si="355"/>
        <v/>
      </c>
    </row>
    <row r="7498" spans="13:15" x14ac:dyDescent="0.25">
      <c r="M7498" s="24" t="str">
        <f t="shared" si="354"/>
        <v/>
      </c>
      <c r="N7498" s="24" t="str">
        <f t="shared" si="356"/>
        <v/>
      </c>
      <c r="O7498" s="96" t="str">
        <f t="shared" si="355"/>
        <v/>
      </c>
    </row>
    <row r="7499" spans="13:15" x14ac:dyDescent="0.25">
      <c r="M7499" s="24" t="str">
        <f t="shared" si="354"/>
        <v/>
      </c>
      <c r="N7499" s="24" t="str">
        <f t="shared" si="356"/>
        <v/>
      </c>
      <c r="O7499" s="96" t="str">
        <f t="shared" si="355"/>
        <v/>
      </c>
    </row>
    <row r="7500" spans="13:15" x14ac:dyDescent="0.25">
      <c r="M7500" s="24" t="str">
        <f t="shared" si="354"/>
        <v/>
      </c>
      <c r="N7500" s="24" t="str">
        <f t="shared" si="356"/>
        <v/>
      </c>
      <c r="O7500" s="96" t="str">
        <f t="shared" si="355"/>
        <v/>
      </c>
    </row>
    <row r="7501" spans="13:15" x14ac:dyDescent="0.25">
      <c r="M7501" s="24" t="str">
        <f t="shared" si="354"/>
        <v/>
      </c>
      <c r="N7501" s="24" t="str">
        <f t="shared" si="356"/>
        <v/>
      </c>
      <c r="O7501" s="96" t="str">
        <f t="shared" si="355"/>
        <v/>
      </c>
    </row>
    <row r="7502" spans="13:15" x14ac:dyDescent="0.25">
      <c r="M7502" s="24" t="str">
        <f t="shared" si="354"/>
        <v/>
      </c>
      <c r="N7502" s="24" t="str">
        <f t="shared" si="356"/>
        <v/>
      </c>
      <c r="O7502" s="96" t="str">
        <f t="shared" si="355"/>
        <v/>
      </c>
    </row>
    <row r="7503" spans="13:15" x14ac:dyDescent="0.25">
      <c r="M7503" s="24" t="str">
        <f t="shared" si="354"/>
        <v/>
      </c>
      <c r="N7503" s="24" t="str">
        <f t="shared" si="356"/>
        <v/>
      </c>
      <c r="O7503" s="96" t="str">
        <f t="shared" si="355"/>
        <v/>
      </c>
    </row>
    <row r="7504" spans="13:15" x14ac:dyDescent="0.25">
      <c r="M7504" s="24" t="str">
        <f t="shared" si="354"/>
        <v/>
      </c>
      <c r="N7504" s="24" t="str">
        <f t="shared" si="356"/>
        <v/>
      </c>
      <c r="O7504" s="96" t="str">
        <f t="shared" si="355"/>
        <v/>
      </c>
    </row>
    <row r="7505" spans="13:15" x14ac:dyDescent="0.25">
      <c r="M7505" s="24" t="str">
        <f t="shared" si="354"/>
        <v/>
      </c>
      <c r="N7505" s="24" t="str">
        <f t="shared" si="356"/>
        <v/>
      </c>
      <c r="O7505" s="96" t="str">
        <f t="shared" si="355"/>
        <v/>
      </c>
    </row>
    <row r="7506" spans="13:15" x14ac:dyDescent="0.25">
      <c r="M7506" s="24" t="str">
        <f t="shared" si="354"/>
        <v/>
      </c>
      <c r="N7506" s="24" t="str">
        <f t="shared" si="356"/>
        <v/>
      </c>
      <c r="O7506" s="96" t="str">
        <f t="shared" si="355"/>
        <v/>
      </c>
    </row>
    <row r="7507" spans="13:15" x14ac:dyDescent="0.25">
      <c r="M7507" s="24" t="str">
        <f t="shared" si="354"/>
        <v/>
      </c>
      <c r="N7507" s="24" t="str">
        <f t="shared" si="356"/>
        <v/>
      </c>
      <c r="O7507" s="96" t="str">
        <f t="shared" si="355"/>
        <v/>
      </c>
    </row>
    <row r="7508" spans="13:15" x14ac:dyDescent="0.25">
      <c r="M7508" s="24" t="str">
        <f t="shared" si="354"/>
        <v/>
      </c>
      <c r="N7508" s="24" t="str">
        <f t="shared" si="356"/>
        <v/>
      </c>
      <c r="O7508" s="96" t="str">
        <f t="shared" si="355"/>
        <v/>
      </c>
    </row>
    <row r="7509" spans="13:15" x14ac:dyDescent="0.25">
      <c r="M7509" s="24" t="str">
        <f t="shared" si="354"/>
        <v/>
      </c>
      <c r="N7509" s="24" t="str">
        <f t="shared" si="356"/>
        <v/>
      </c>
      <c r="O7509" s="96" t="str">
        <f t="shared" si="355"/>
        <v/>
      </c>
    </row>
    <row r="7510" spans="13:15" x14ac:dyDescent="0.25">
      <c r="M7510" s="24" t="str">
        <f t="shared" si="354"/>
        <v/>
      </c>
      <c r="N7510" s="24" t="str">
        <f t="shared" si="356"/>
        <v/>
      </c>
      <c r="O7510" s="96" t="str">
        <f t="shared" si="355"/>
        <v/>
      </c>
    </row>
    <row r="7511" spans="13:15" x14ac:dyDescent="0.25">
      <c r="M7511" s="24" t="str">
        <f t="shared" si="354"/>
        <v/>
      </c>
      <c r="N7511" s="24" t="str">
        <f t="shared" si="356"/>
        <v/>
      </c>
      <c r="O7511" s="96" t="str">
        <f t="shared" si="355"/>
        <v/>
      </c>
    </row>
    <row r="7512" spans="13:15" x14ac:dyDescent="0.25">
      <c r="M7512" s="24" t="str">
        <f t="shared" si="354"/>
        <v/>
      </c>
      <c r="N7512" s="24" t="str">
        <f t="shared" si="356"/>
        <v/>
      </c>
      <c r="O7512" s="96" t="str">
        <f t="shared" si="355"/>
        <v/>
      </c>
    </row>
    <row r="7513" spans="13:15" x14ac:dyDescent="0.25">
      <c r="M7513" s="24" t="str">
        <f t="shared" si="354"/>
        <v/>
      </c>
      <c r="N7513" s="24" t="str">
        <f t="shared" si="356"/>
        <v/>
      </c>
      <c r="O7513" s="96" t="str">
        <f t="shared" si="355"/>
        <v/>
      </c>
    </row>
    <row r="7514" spans="13:15" x14ac:dyDescent="0.25">
      <c r="M7514" s="24" t="str">
        <f t="shared" si="354"/>
        <v/>
      </c>
      <c r="N7514" s="24" t="str">
        <f t="shared" si="356"/>
        <v/>
      </c>
      <c r="O7514" s="96" t="str">
        <f t="shared" si="355"/>
        <v/>
      </c>
    </row>
    <row r="7515" spans="13:15" x14ac:dyDescent="0.25">
      <c r="M7515" s="24" t="str">
        <f t="shared" si="354"/>
        <v/>
      </c>
      <c r="N7515" s="24" t="str">
        <f t="shared" si="356"/>
        <v/>
      </c>
      <c r="O7515" s="96" t="str">
        <f t="shared" si="355"/>
        <v/>
      </c>
    </row>
    <row r="7516" spans="13:15" x14ac:dyDescent="0.25">
      <c r="M7516" s="24" t="str">
        <f t="shared" si="354"/>
        <v/>
      </c>
      <c r="N7516" s="24" t="str">
        <f t="shared" si="356"/>
        <v/>
      </c>
      <c r="O7516" s="96" t="str">
        <f t="shared" si="355"/>
        <v/>
      </c>
    </row>
    <row r="7517" spans="13:15" x14ac:dyDescent="0.25">
      <c r="M7517" s="24" t="str">
        <f t="shared" si="354"/>
        <v/>
      </c>
      <c r="N7517" s="24" t="str">
        <f t="shared" si="356"/>
        <v/>
      </c>
      <c r="O7517" s="96" t="str">
        <f t="shared" si="355"/>
        <v/>
      </c>
    </row>
    <row r="7518" spans="13:15" x14ac:dyDescent="0.25">
      <c r="M7518" s="24" t="str">
        <f t="shared" si="354"/>
        <v/>
      </c>
      <c r="N7518" s="24" t="str">
        <f t="shared" si="356"/>
        <v/>
      </c>
      <c r="O7518" s="96" t="str">
        <f t="shared" si="355"/>
        <v/>
      </c>
    </row>
    <row r="7519" spans="13:15" x14ac:dyDescent="0.25">
      <c r="M7519" s="24" t="str">
        <f t="shared" si="354"/>
        <v/>
      </c>
      <c r="N7519" s="24" t="str">
        <f t="shared" si="356"/>
        <v/>
      </c>
      <c r="O7519" s="96" t="str">
        <f t="shared" si="355"/>
        <v/>
      </c>
    </row>
    <row r="7520" spans="13:15" x14ac:dyDescent="0.25">
      <c r="M7520" s="24" t="str">
        <f t="shared" si="354"/>
        <v/>
      </c>
      <c r="N7520" s="24" t="str">
        <f t="shared" si="356"/>
        <v/>
      </c>
      <c r="O7520" s="96" t="str">
        <f t="shared" si="355"/>
        <v/>
      </c>
    </row>
    <row r="7521" spans="13:15" x14ac:dyDescent="0.25">
      <c r="M7521" s="24" t="str">
        <f t="shared" si="354"/>
        <v/>
      </c>
      <c r="N7521" s="24" t="str">
        <f t="shared" si="356"/>
        <v/>
      </c>
      <c r="O7521" s="96" t="str">
        <f t="shared" si="355"/>
        <v/>
      </c>
    </row>
    <row r="7522" spans="13:15" x14ac:dyDescent="0.25">
      <c r="M7522" s="24" t="str">
        <f t="shared" si="354"/>
        <v/>
      </c>
      <c r="N7522" s="24" t="str">
        <f t="shared" si="356"/>
        <v/>
      </c>
      <c r="O7522" s="96" t="str">
        <f t="shared" si="355"/>
        <v/>
      </c>
    </row>
    <row r="7523" spans="13:15" x14ac:dyDescent="0.25">
      <c r="M7523" s="24" t="str">
        <f t="shared" si="354"/>
        <v/>
      </c>
      <c r="N7523" s="24" t="str">
        <f t="shared" si="356"/>
        <v/>
      </c>
      <c r="O7523" s="96" t="str">
        <f t="shared" si="355"/>
        <v/>
      </c>
    </row>
    <row r="7524" spans="13:15" x14ac:dyDescent="0.25">
      <c r="M7524" s="24" t="str">
        <f t="shared" si="354"/>
        <v/>
      </c>
      <c r="N7524" s="24" t="str">
        <f t="shared" si="356"/>
        <v/>
      </c>
      <c r="O7524" s="96" t="str">
        <f t="shared" si="355"/>
        <v/>
      </c>
    </row>
    <row r="7525" spans="13:15" x14ac:dyDescent="0.25">
      <c r="M7525" s="24" t="str">
        <f t="shared" si="354"/>
        <v/>
      </c>
      <c r="N7525" s="24" t="str">
        <f t="shared" si="356"/>
        <v/>
      </c>
      <c r="O7525" s="96" t="str">
        <f t="shared" si="355"/>
        <v/>
      </c>
    </row>
    <row r="7526" spans="13:15" x14ac:dyDescent="0.25">
      <c r="M7526" s="24" t="str">
        <f t="shared" si="354"/>
        <v/>
      </c>
      <c r="N7526" s="24" t="str">
        <f t="shared" si="356"/>
        <v/>
      </c>
      <c r="O7526" s="96" t="str">
        <f t="shared" si="355"/>
        <v/>
      </c>
    </row>
    <row r="7527" spans="13:15" x14ac:dyDescent="0.25">
      <c r="M7527" s="24" t="str">
        <f t="shared" si="354"/>
        <v/>
      </c>
      <c r="N7527" s="24" t="str">
        <f t="shared" si="356"/>
        <v/>
      </c>
      <c r="O7527" s="96" t="str">
        <f t="shared" si="355"/>
        <v/>
      </c>
    </row>
    <row r="7528" spans="13:15" x14ac:dyDescent="0.25">
      <c r="M7528" s="24" t="str">
        <f t="shared" si="354"/>
        <v/>
      </c>
      <c r="N7528" s="24" t="str">
        <f t="shared" si="356"/>
        <v/>
      </c>
      <c r="O7528" s="96" t="str">
        <f t="shared" si="355"/>
        <v/>
      </c>
    </row>
    <row r="7529" spans="13:15" x14ac:dyDescent="0.25">
      <c r="M7529" s="24" t="str">
        <f t="shared" si="354"/>
        <v/>
      </c>
      <c r="N7529" s="24" t="str">
        <f t="shared" si="356"/>
        <v/>
      </c>
      <c r="O7529" s="96" t="str">
        <f t="shared" si="355"/>
        <v/>
      </c>
    </row>
    <row r="7530" spans="13:15" x14ac:dyDescent="0.25">
      <c r="M7530" s="24" t="str">
        <f t="shared" si="354"/>
        <v/>
      </c>
      <c r="N7530" s="24" t="str">
        <f t="shared" si="356"/>
        <v/>
      </c>
      <c r="O7530" s="96" t="str">
        <f t="shared" si="355"/>
        <v/>
      </c>
    </row>
    <row r="7531" spans="13:15" x14ac:dyDescent="0.25">
      <c r="M7531" s="24" t="str">
        <f t="shared" si="354"/>
        <v/>
      </c>
      <c r="N7531" s="24" t="str">
        <f t="shared" si="356"/>
        <v/>
      </c>
      <c r="O7531" s="96" t="str">
        <f t="shared" si="355"/>
        <v/>
      </c>
    </row>
    <row r="7532" spans="13:15" x14ac:dyDescent="0.25">
      <c r="M7532" s="24" t="str">
        <f t="shared" si="354"/>
        <v/>
      </c>
      <c r="N7532" s="24" t="str">
        <f t="shared" si="356"/>
        <v/>
      </c>
      <c r="O7532" s="96" t="str">
        <f t="shared" si="355"/>
        <v/>
      </c>
    </row>
    <row r="7533" spans="13:15" x14ac:dyDescent="0.25">
      <c r="M7533" s="24" t="str">
        <f t="shared" si="354"/>
        <v/>
      </c>
      <c r="N7533" s="24" t="str">
        <f t="shared" si="356"/>
        <v/>
      </c>
      <c r="O7533" s="96" t="str">
        <f t="shared" si="355"/>
        <v/>
      </c>
    </row>
    <row r="7534" spans="13:15" x14ac:dyDescent="0.25">
      <c r="M7534" s="24" t="str">
        <f t="shared" si="354"/>
        <v/>
      </c>
      <c r="N7534" s="24" t="str">
        <f t="shared" si="356"/>
        <v/>
      </c>
      <c r="O7534" s="96" t="str">
        <f t="shared" si="355"/>
        <v/>
      </c>
    </row>
    <row r="7535" spans="13:15" x14ac:dyDescent="0.25">
      <c r="M7535" s="24" t="str">
        <f t="shared" si="354"/>
        <v/>
      </c>
      <c r="N7535" s="24" t="str">
        <f t="shared" si="356"/>
        <v/>
      </c>
      <c r="O7535" s="96" t="str">
        <f t="shared" si="355"/>
        <v/>
      </c>
    </row>
    <row r="7536" spans="13:15" x14ac:dyDescent="0.25">
      <c r="M7536" s="24" t="str">
        <f t="shared" si="354"/>
        <v/>
      </c>
      <c r="N7536" s="24" t="str">
        <f t="shared" si="356"/>
        <v/>
      </c>
      <c r="O7536" s="96" t="str">
        <f t="shared" si="355"/>
        <v/>
      </c>
    </row>
    <row r="7537" spans="13:15" x14ac:dyDescent="0.25">
      <c r="M7537" s="24" t="str">
        <f t="shared" si="354"/>
        <v/>
      </c>
      <c r="N7537" s="24" t="str">
        <f t="shared" si="356"/>
        <v/>
      </c>
      <c r="O7537" s="96" t="str">
        <f t="shared" si="355"/>
        <v/>
      </c>
    </row>
    <row r="7538" spans="13:15" x14ac:dyDescent="0.25">
      <c r="M7538" s="24" t="str">
        <f t="shared" si="354"/>
        <v/>
      </c>
      <c r="N7538" s="24" t="str">
        <f t="shared" si="356"/>
        <v/>
      </c>
      <c r="O7538" s="96" t="str">
        <f t="shared" si="355"/>
        <v/>
      </c>
    </row>
    <row r="7539" spans="13:15" x14ac:dyDescent="0.25">
      <c r="M7539" s="24" t="str">
        <f t="shared" si="354"/>
        <v/>
      </c>
      <c r="N7539" s="24" t="str">
        <f t="shared" si="356"/>
        <v/>
      </c>
      <c r="O7539" s="96" t="str">
        <f t="shared" si="355"/>
        <v/>
      </c>
    </row>
    <row r="7540" spans="13:15" x14ac:dyDescent="0.25">
      <c r="M7540" s="24" t="str">
        <f t="shared" si="354"/>
        <v/>
      </c>
      <c r="N7540" s="24" t="str">
        <f t="shared" si="356"/>
        <v/>
      </c>
      <c r="O7540" s="96" t="str">
        <f t="shared" si="355"/>
        <v/>
      </c>
    </row>
    <row r="7541" spans="13:15" x14ac:dyDescent="0.25">
      <c r="M7541" s="24" t="str">
        <f t="shared" si="354"/>
        <v/>
      </c>
      <c r="N7541" s="24" t="str">
        <f t="shared" si="356"/>
        <v/>
      </c>
      <c r="O7541" s="96" t="str">
        <f t="shared" si="355"/>
        <v/>
      </c>
    </row>
    <row r="7542" spans="13:15" x14ac:dyDescent="0.25">
      <c r="M7542" s="24" t="str">
        <f t="shared" si="354"/>
        <v/>
      </c>
      <c r="N7542" s="24" t="str">
        <f t="shared" si="356"/>
        <v/>
      </c>
      <c r="O7542" s="96" t="str">
        <f t="shared" si="355"/>
        <v/>
      </c>
    </row>
    <row r="7543" spans="13:15" x14ac:dyDescent="0.25">
      <c r="M7543" s="24" t="str">
        <f t="shared" si="354"/>
        <v/>
      </c>
      <c r="N7543" s="24" t="str">
        <f t="shared" si="356"/>
        <v/>
      </c>
      <c r="O7543" s="96" t="str">
        <f t="shared" si="355"/>
        <v/>
      </c>
    </row>
    <row r="7544" spans="13:15" x14ac:dyDescent="0.25">
      <c r="M7544" s="24" t="str">
        <f t="shared" si="354"/>
        <v/>
      </c>
      <c r="N7544" s="24" t="str">
        <f t="shared" si="356"/>
        <v/>
      </c>
      <c r="O7544" s="96" t="str">
        <f t="shared" si="355"/>
        <v/>
      </c>
    </row>
    <row r="7545" spans="13:15" x14ac:dyDescent="0.25">
      <c r="M7545" s="24" t="str">
        <f t="shared" si="354"/>
        <v/>
      </c>
      <c r="N7545" s="24" t="str">
        <f t="shared" si="356"/>
        <v/>
      </c>
      <c r="O7545" s="96" t="str">
        <f t="shared" si="355"/>
        <v/>
      </c>
    </row>
    <row r="7546" spans="13:15" x14ac:dyDescent="0.25">
      <c r="M7546" s="24" t="str">
        <f t="shared" si="354"/>
        <v/>
      </c>
      <c r="N7546" s="24" t="str">
        <f t="shared" si="356"/>
        <v/>
      </c>
      <c r="O7546" s="96" t="str">
        <f t="shared" si="355"/>
        <v/>
      </c>
    </row>
    <row r="7547" spans="13:15" x14ac:dyDescent="0.25">
      <c r="M7547" s="24" t="str">
        <f t="shared" si="354"/>
        <v/>
      </c>
      <c r="N7547" s="24" t="str">
        <f t="shared" si="356"/>
        <v/>
      </c>
      <c r="O7547" s="96" t="str">
        <f t="shared" si="355"/>
        <v/>
      </c>
    </row>
    <row r="7548" spans="13:15" x14ac:dyDescent="0.25">
      <c r="M7548" s="24" t="str">
        <f t="shared" si="354"/>
        <v/>
      </c>
      <c r="N7548" s="24" t="str">
        <f t="shared" si="356"/>
        <v/>
      </c>
      <c r="O7548" s="96" t="str">
        <f t="shared" si="355"/>
        <v/>
      </c>
    </row>
    <row r="7549" spans="13:15" x14ac:dyDescent="0.25">
      <c r="M7549" s="24" t="str">
        <f t="shared" si="354"/>
        <v/>
      </c>
      <c r="N7549" s="24" t="str">
        <f t="shared" si="356"/>
        <v/>
      </c>
      <c r="O7549" s="96" t="str">
        <f t="shared" si="355"/>
        <v/>
      </c>
    </row>
    <row r="7550" spans="13:15" x14ac:dyDescent="0.25">
      <c r="M7550" s="24" t="str">
        <f t="shared" si="354"/>
        <v/>
      </c>
      <c r="N7550" s="24" t="str">
        <f t="shared" si="356"/>
        <v/>
      </c>
      <c r="O7550" s="96" t="str">
        <f t="shared" si="355"/>
        <v/>
      </c>
    </row>
    <row r="7551" spans="13:15" x14ac:dyDescent="0.25">
      <c r="M7551" s="24" t="str">
        <f t="shared" si="354"/>
        <v/>
      </c>
      <c r="N7551" s="24" t="str">
        <f t="shared" si="356"/>
        <v/>
      </c>
      <c r="O7551" s="96" t="str">
        <f t="shared" si="355"/>
        <v/>
      </c>
    </row>
    <row r="7552" spans="13:15" x14ac:dyDescent="0.25">
      <c r="M7552" s="24" t="str">
        <f t="shared" si="354"/>
        <v/>
      </c>
      <c r="N7552" s="24" t="str">
        <f t="shared" si="356"/>
        <v/>
      </c>
      <c r="O7552" s="96" t="str">
        <f t="shared" si="355"/>
        <v/>
      </c>
    </row>
    <row r="7553" spans="13:15" x14ac:dyDescent="0.25">
      <c r="M7553" s="24" t="str">
        <f t="shared" ref="M7553:M7616" si="357">IF($B7553="","",_xlfn.NUMBERVALUE(LEFT($J7553,5)))</f>
        <v/>
      </c>
      <c r="N7553" s="24" t="str">
        <f t="shared" si="356"/>
        <v/>
      </c>
      <c r="O7553" s="96" t="str">
        <f t="shared" si="355"/>
        <v/>
      </c>
    </row>
    <row r="7554" spans="13:15" x14ac:dyDescent="0.25">
      <c r="M7554" s="24" t="str">
        <f t="shared" si="357"/>
        <v/>
      </c>
      <c r="N7554" s="24" t="str">
        <f t="shared" si="356"/>
        <v/>
      </c>
      <c r="O7554" s="96" t="str">
        <f t="shared" si="355"/>
        <v/>
      </c>
    </row>
    <row r="7555" spans="13:15" x14ac:dyDescent="0.25">
      <c r="M7555" s="24" t="str">
        <f t="shared" si="357"/>
        <v/>
      </c>
      <c r="N7555" s="24" t="str">
        <f t="shared" si="356"/>
        <v/>
      </c>
      <c r="O7555" s="96" t="str">
        <f t="shared" ref="O7555:O7618" si="358">IF($A7555="","",HOUR($N7555))</f>
        <v/>
      </c>
    </row>
    <row r="7556" spans="13:15" x14ac:dyDescent="0.25">
      <c r="M7556" s="24" t="str">
        <f t="shared" si="357"/>
        <v/>
      </c>
      <c r="N7556" s="24" t="str">
        <f t="shared" si="356"/>
        <v/>
      </c>
      <c r="O7556" s="96" t="str">
        <f t="shared" si="358"/>
        <v/>
      </c>
    </row>
    <row r="7557" spans="13:15" x14ac:dyDescent="0.25">
      <c r="M7557" s="24" t="str">
        <f t="shared" si="357"/>
        <v/>
      </c>
      <c r="N7557" s="24" t="str">
        <f t="shared" si="356"/>
        <v/>
      </c>
      <c r="O7557" s="96" t="str">
        <f t="shared" si="358"/>
        <v/>
      </c>
    </row>
    <row r="7558" spans="13:15" x14ac:dyDescent="0.25">
      <c r="M7558" s="24" t="str">
        <f t="shared" si="357"/>
        <v/>
      </c>
      <c r="N7558" s="24" t="str">
        <f t="shared" si="356"/>
        <v/>
      </c>
      <c r="O7558" s="96" t="str">
        <f t="shared" si="358"/>
        <v/>
      </c>
    </row>
    <row r="7559" spans="13:15" x14ac:dyDescent="0.25">
      <c r="M7559" s="24" t="str">
        <f t="shared" si="357"/>
        <v/>
      </c>
      <c r="N7559" s="24" t="str">
        <f t="shared" si="356"/>
        <v/>
      </c>
      <c r="O7559" s="96" t="str">
        <f t="shared" si="358"/>
        <v/>
      </c>
    </row>
    <row r="7560" spans="13:15" x14ac:dyDescent="0.25">
      <c r="M7560" s="24" t="str">
        <f t="shared" si="357"/>
        <v/>
      </c>
      <c r="N7560" s="24" t="str">
        <f t="shared" ref="N7560:N7623" si="359">IF(B7560="","",IF($M7560&lt;10/48,10/48,IF($M7560&gt;39/48,39/48,$M7560)))</f>
        <v/>
      </c>
      <c r="O7560" s="96" t="str">
        <f t="shared" si="358"/>
        <v/>
      </c>
    </row>
    <row r="7561" spans="13:15" x14ac:dyDescent="0.25">
      <c r="M7561" s="24" t="str">
        <f t="shared" si="357"/>
        <v/>
      </c>
      <c r="N7561" s="24" t="str">
        <f t="shared" si="359"/>
        <v/>
      </c>
      <c r="O7561" s="96" t="str">
        <f t="shared" si="358"/>
        <v/>
      </c>
    </row>
    <row r="7562" spans="13:15" x14ac:dyDescent="0.25">
      <c r="M7562" s="24" t="str">
        <f t="shared" si="357"/>
        <v/>
      </c>
      <c r="N7562" s="24" t="str">
        <f t="shared" si="359"/>
        <v/>
      </c>
      <c r="O7562" s="96" t="str">
        <f t="shared" si="358"/>
        <v/>
      </c>
    </row>
    <row r="7563" spans="13:15" x14ac:dyDescent="0.25">
      <c r="M7563" s="24" t="str">
        <f t="shared" si="357"/>
        <v/>
      </c>
      <c r="N7563" s="24" t="str">
        <f t="shared" si="359"/>
        <v/>
      </c>
      <c r="O7563" s="96" t="str">
        <f t="shared" si="358"/>
        <v/>
      </c>
    </row>
    <row r="7564" spans="13:15" x14ac:dyDescent="0.25">
      <c r="M7564" s="24" t="str">
        <f t="shared" si="357"/>
        <v/>
      </c>
      <c r="N7564" s="24" t="str">
        <f t="shared" si="359"/>
        <v/>
      </c>
      <c r="O7564" s="96" t="str">
        <f t="shared" si="358"/>
        <v/>
      </c>
    </row>
    <row r="7565" spans="13:15" x14ac:dyDescent="0.25">
      <c r="M7565" s="24" t="str">
        <f t="shared" si="357"/>
        <v/>
      </c>
      <c r="N7565" s="24" t="str">
        <f t="shared" si="359"/>
        <v/>
      </c>
      <c r="O7565" s="96" t="str">
        <f t="shared" si="358"/>
        <v/>
      </c>
    </row>
    <row r="7566" spans="13:15" x14ac:dyDescent="0.25">
      <c r="M7566" s="24" t="str">
        <f t="shared" si="357"/>
        <v/>
      </c>
      <c r="N7566" s="24" t="str">
        <f t="shared" si="359"/>
        <v/>
      </c>
      <c r="O7566" s="96" t="str">
        <f t="shared" si="358"/>
        <v/>
      </c>
    </row>
    <row r="7567" spans="13:15" x14ac:dyDescent="0.25">
      <c r="M7567" s="24" t="str">
        <f t="shared" si="357"/>
        <v/>
      </c>
      <c r="N7567" s="24" t="str">
        <f t="shared" si="359"/>
        <v/>
      </c>
      <c r="O7567" s="96" t="str">
        <f t="shared" si="358"/>
        <v/>
      </c>
    </row>
    <row r="7568" spans="13:15" x14ac:dyDescent="0.25">
      <c r="M7568" s="24" t="str">
        <f t="shared" si="357"/>
        <v/>
      </c>
      <c r="N7568" s="24" t="str">
        <f t="shared" si="359"/>
        <v/>
      </c>
      <c r="O7568" s="96" t="str">
        <f t="shared" si="358"/>
        <v/>
      </c>
    </row>
    <row r="7569" spans="13:15" x14ac:dyDescent="0.25">
      <c r="M7569" s="24" t="str">
        <f t="shared" si="357"/>
        <v/>
      </c>
      <c r="N7569" s="24" t="str">
        <f t="shared" si="359"/>
        <v/>
      </c>
      <c r="O7569" s="96" t="str">
        <f t="shared" si="358"/>
        <v/>
      </c>
    </row>
    <row r="7570" spans="13:15" x14ac:dyDescent="0.25">
      <c r="M7570" s="24" t="str">
        <f t="shared" si="357"/>
        <v/>
      </c>
      <c r="N7570" s="24" t="str">
        <f t="shared" si="359"/>
        <v/>
      </c>
      <c r="O7570" s="96" t="str">
        <f t="shared" si="358"/>
        <v/>
      </c>
    </row>
    <row r="7571" spans="13:15" x14ac:dyDescent="0.25">
      <c r="M7571" s="24" t="str">
        <f t="shared" si="357"/>
        <v/>
      </c>
      <c r="N7571" s="24" t="str">
        <f t="shared" si="359"/>
        <v/>
      </c>
      <c r="O7571" s="96" t="str">
        <f t="shared" si="358"/>
        <v/>
      </c>
    </row>
    <row r="7572" spans="13:15" x14ac:dyDescent="0.25">
      <c r="M7572" s="24" t="str">
        <f t="shared" si="357"/>
        <v/>
      </c>
      <c r="N7572" s="24" t="str">
        <f t="shared" si="359"/>
        <v/>
      </c>
      <c r="O7572" s="96" t="str">
        <f t="shared" si="358"/>
        <v/>
      </c>
    </row>
    <row r="7573" spans="13:15" x14ac:dyDescent="0.25">
      <c r="M7573" s="24" t="str">
        <f t="shared" si="357"/>
        <v/>
      </c>
      <c r="N7573" s="24" t="str">
        <f t="shared" si="359"/>
        <v/>
      </c>
      <c r="O7573" s="96" t="str">
        <f t="shared" si="358"/>
        <v/>
      </c>
    </row>
    <row r="7574" spans="13:15" x14ac:dyDescent="0.25">
      <c r="M7574" s="24" t="str">
        <f t="shared" si="357"/>
        <v/>
      </c>
      <c r="N7574" s="24" t="str">
        <f t="shared" si="359"/>
        <v/>
      </c>
      <c r="O7574" s="96" t="str">
        <f t="shared" si="358"/>
        <v/>
      </c>
    </row>
    <row r="7575" spans="13:15" x14ac:dyDescent="0.25">
      <c r="M7575" s="24" t="str">
        <f t="shared" si="357"/>
        <v/>
      </c>
      <c r="N7575" s="24" t="str">
        <f t="shared" si="359"/>
        <v/>
      </c>
      <c r="O7575" s="96" t="str">
        <f t="shared" si="358"/>
        <v/>
      </c>
    </row>
    <row r="7576" spans="13:15" x14ac:dyDescent="0.25">
      <c r="M7576" s="24" t="str">
        <f t="shared" si="357"/>
        <v/>
      </c>
      <c r="N7576" s="24" t="str">
        <f t="shared" si="359"/>
        <v/>
      </c>
      <c r="O7576" s="96" t="str">
        <f t="shared" si="358"/>
        <v/>
      </c>
    </row>
    <row r="7577" spans="13:15" x14ac:dyDescent="0.25">
      <c r="M7577" s="24" t="str">
        <f t="shared" si="357"/>
        <v/>
      </c>
      <c r="N7577" s="24" t="str">
        <f t="shared" si="359"/>
        <v/>
      </c>
      <c r="O7577" s="96" t="str">
        <f t="shared" si="358"/>
        <v/>
      </c>
    </row>
    <row r="7578" spans="13:15" x14ac:dyDescent="0.25">
      <c r="M7578" s="24" t="str">
        <f t="shared" si="357"/>
        <v/>
      </c>
      <c r="N7578" s="24" t="str">
        <f t="shared" si="359"/>
        <v/>
      </c>
      <c r="O7578" s="96" t="str">
        <f t="shared" si="358"/>
        <v/>
      </c>
    </row>
    <row r="7579" spans="13:15" x14ac:dyDescent="0.25">
      <c r="M7579" s="24" t="str">
        <f t="shared" si="357"/>
        <v/>
      </c>
      <c r="N7579" s="24" t="str">
        <f t="shared" si="359"/>
        <v/>
      </c>
      <c r="O7579" s="96" t="str">
        <f t="shared" si="358"/>
        <v/>
      </c>
    </row>
    <row r="7580" spans="13:15" x14ac:dyDescent="0.25">
      <c r="M7580" s="24" t="str">
        <f t="shared" si="357"/>
        <v/>
      </c>
      <c r="N7580" s="24" t="str">
        <f t="shared" si="359"/>
        <v/>
      </c>
      <c r="O7580" s="96" t="str">
        <f t="shared" si="358"/>
        <v/>
      </c>
    </row>
    <row r="7581" spans="13:15" x14ac:dyDescent="0.25">
      <c r="M7581" s="24" t="str">
        <f t="shared" si="357"/>
        <v/>
      </c>
      <c r="N7581" s="24" t="str">
        <f t="shared" si="359"/>
        <v/>
      </c>
      <c r="O7581" s="96" t="str">
        <f t="shared" si="358"/>
        <v/>
      </c>
    </row>
    <row r="7582" spans="13:15" x14ac:dyDescent="0.25">
      <c r="M7582" s="24" t="str">
        <f t="shared" si="357"/>
        <v/>
      </c>
      <c r="N7582" s="24" t="str">
        <f t="shared" si="359"/>
        <v/>
      </c>
      <c r="O7582" s="96" t="str">
        <f t="shared" si="358"/>
        <v/>
      </c>
    </row>
    <row r="7583" spans="13:15" x14ac:dyDescent="0.25">
      <c r="M7583" s="24" t="str">
        <f t="shared" si="357"/>
        <v/>
      </c>
      <c r="N7583" s="24" t="str">
        <f t="shared" si="359"/>
        <v/>
      </c>
      <c r="O7583" s="96" t="str">
        <f t="shared" si="358"/>
        <v/>
      </c>
    </row>
    <row r="7584" spans="13:15" x14ac:dyDescent="0.25">
      <c r="M7584" s="24" t="str">
        <f t="shared" si="357"/>
        <v/>
      </c>
      <c r="N7584" s="24" t="str">
        <f t="shared" si="359"/>
        <v/>
      </c>
      <c r="O7584" s="96" t="str">
        <f t="shared" si="358"/>
        <v/>
      </c>
    </row>
    <row r="7585" spans="13:15" x14ac:dyDescent="0.25">
      <c r="M7585" s="24" t="str">
        <f t="shared" si="357"/>
        <v/>
      </c>
      <c r="N7585" s="24" t="str">
        <f t="shared" si="359"/>
        <v/>
      </c>
      <c r="O7585" s="96" t="str">
        <f t="shared" si="358"/>
        <v/>
      </c>
    </row>
    <row r="7586" spans="13:15" x14ac:dyDescent="0.25">
      <c r="M7586" s="24" t="str">
        <f t="shared" si="357"/>
        <v/>
      </c>
      <c r="N7586" s="24" t="str">
        <f t="shared" si="359"/>
        <v/>
      </c>
      <c r="O7586" s="96" t="str">
        <f t="shared" si="358"/>
        <v/>
      </c>
    </row>
    <row r="7587" spans="13:15" x14ac:dyDescent="0.25">
      <c r="M7587" s="24" t="str">
        <f t="shared" si="357"/>
        <v/>
      </c>
      <c r="N7587" s="24" t="str">
        <f t="shared" si="359"/>
        <v/>
      </c>
      <c r="O7587" s="96" t="str">
        <f t="shared" si="358"/>
        <v/>
      </c>
    </row>
    <row r="7588" spans="13:15" x14ac:dyDescent="0.25">
      <c r="M7588" s="24" t="str">
        <f t="shared" si="357"/>
        <v/>
      </c>
      <c r="N7588" s="24" t="str">
        <f t="shared" si="359"/>
        <v/>
      </c>
      <c r="O7588" s="96" t="str">
        <f t="shared" si="358"/>
        <v/>
      </c>
    </row>
    <row r="7589" spans="13:15" x14ac:dyDescent="0.25">
      <c r="M7589" s="24" t="str">
        <f t="shared" si="357"/>
        <v/>
      </c>
      <c r="N7589" s="24" t="str">
        <f t="shared" si="359"/>
        <v/>
      </c>
      <c r="O7589" s="96" t="str">
        <f t="shared" si="358"/>
        <v/>
      </c>
    </row>
    <row r="7590" spans="13:15" x14ac:dyDescent="0.25">
      <c r="M7590" s="24" t="str">
        <f t="shared" si="357"/>
        <v/>
      </c>
      <c r="N7590" s="24" t="str">
        <f t="shared" si="359"/>
        <v/>
      </c>
      <c r="O7590" s="96" t="str">
        <f t="shared" si="358"/>
        <v/>
      </c>
    </row>
    <row r="7591" spans="13:15" x14ac:dyDescent="0.25">
      <c r="M7591" s="24" t="str">
        <f t="shared" si="357"/>
        <v/>
      </c>
      <c r="N7591" s="24" t="str">
        <f t="shared" si="359"/>
        <v/>
      </c>
      <c r="O7591" s="96" t="str">
        <f t="shared" si="358"/>
        <v/>
      </c>
    </row>
    <row r="7592" spans="13:15" x14ac:dyDescent="0.25">
      <c r="M7592" s="24" t="str">
        <f t="shared" si="357"/>
        <v/>
      </c>
      <c r="N7592" s="24" t="str">
        <f t="shared" si="359"/>
        <v/>
      </c>
      <c r="O7592" s="96" t="str">
        <f t="shared" si="358"/>
        <v/>
      </c>
    </row>
    <row r="7593" spans="13:15" x14ac:dyDescent="0.25">
      <c r="M7593" s="24" t="str">
        <f t="shared" si="357"/>
        <v/>
      </c>
      <c r="N7593" s="24" t="str">
        <f t="shared" si="359"/>
        <v/>
      </c>
      <c r="O7593" s="96" t="str">
        <f t="shared" si="358"/>
        <v/>
      </c>
    </row>
    <row r="7594" spans="13:15" x14ac:dyDescent="0.25">
      <c r="M7594" s="24" t="str">
        <f t="shared" si="357"/>
        <v/>
      </c>
      <c r="N7594" s="24" t="str">
        <f t="shared" si="359"/>
        <v/>
      </c>
      <c r="O7594" s="96" t="str">
        <f t="shared" si="358"/>
        <v/>
      </c>
    </row>
    <row r="7595" spans="13:15" x14ac:dyDescent="0.25">
      <c r="M7595" s="24" t="str">
        <f t="shared" si="357"/>
        <v/>
      </c>
      <c r="N7595" s="24" t="str">
        <f t="shared" si="359"/>
        <v/>
      </c>
      <c r="O7595" s="96" t="str">
        <f t="shared" si="358"/>
        <v/>
      </c>
    </row>
    <row r="7596" spans="13:15" x14ac:dyDescent="0.25">
      <c r="M7596" s="24" t="str">
        <f t="shared" si="357"/>
        <v/>
      </c>
      <c r="N7596" s="24" t="str">
        <f t="shared" si="359"/>
        <v/>
      </c>
      <c r="O7596" s="96" t="str">
        <f t="shared" si="358"/>
        <v/>
      </c>
    </row>
    <row r="7597" spans="13:15" x14ac:dyDescent="0.25">
      <c r="M7597" s="24" t="str">
        <f t="shared" si="357"/>
        <v/>
      </c>
      <c r="N7597" s="24" t="str">
        <f t="shared" si="359"/>
        <v/>
      </c>
      <c r="O7597" s="96" t="str">
        <f t="shared" si="358"/>
        <v/>
      </c>
    </row>
    <row r="7598" spans="13:15" x14ac:dyDescent="0.25">
      <c r="M7598" s="24" t="str">
        <f t="shared" si="357"/>
        <v/>
      </c>
      <c r="N7598" s="24" t="str">
        <f t="shared" si="359"/>
        <v/>
      </c>
      <c r="O7598" s="96" t="str">
        <f t="shared" si="358"/>
        <v/>
      </c>
    </row>
    <row r="7599" spans="13:15" x14ac:dyDescent="0.25">
      <c r="M7599" s="24" t="str">
        <f t="shared" si="357"/>
        <v/>
      </c>
      <c r="N7599" s="24" t="str">
        <f t="shared" si="359"/>
        <v/>
      </c>
      <c r="O7599" s="96" t="str">
        <f t="shared" si="358"/>
        <v/>
      </c>
    </row>
    <row r="7600" spans="13:15" x14ac:dyDescent="0.25">
      <c r="M7600" s="24" t="str">
        <f t="shared" si="357"/>
        <v/>
      </c>
      <c r="N7600" s="24" t="str">
        <f t="shared" si="359"/>
        <v/>
      </c>
      <c r="O7600" s="96" t="str">
        <f t="shared" si="358"/>
        <v/>
      </c>
    </row>
    <row r="7601" spans="13:15" x14ac:dyDescent="0.25">
      <c r="M7601" s="24" t="str">
        <f t="shared" si="357"/>
        <v/>
      </c>
      <c r="N7601" s="24" t="str">
        <f t="shared" si="359"/>
        <v/>
      </c>
      <c r="O7601" s="96" t="str">
        <f t="shared" si="358"/>
        <v/>
      </c>
    </row>
    <row r="7602" spans="13:15" x14ac:dyDescent="0.25">
      <c r="M7602" s="24" t="str">
        <f t="shared" si="357"/>
        <v/>
      </c>
      <c r="N7602" s="24" t="str">
        <f t="shared" si="359"/>
        <v/>
      </c>
      <c r="O7602" s="96" t="str">
        <f t="shared" si="358"/>
        <v/>
      </c>
    </row>
    <row r="7603" spans="13:15" x14ac:dyDescent="0.25">
      <c r="M7603" s="24" t="str">
        <f t="shared" si="357"/>
        <v/>
      </c>
      <c r="N7603" s="24" t="str">
        <f t="shared" si="359"/>
        <v/>
      </c>
      <c r="O7603" s="96" t="str">
        <f t="shared" si="358"/>
        <v/>
      </c>
    </row>
    <row r="7604" spans="13:15" x14ac:dyDescent="0.25">
      <c r="M7604" s="24" t="str">
        <f t="shared" si="357"/>
        <v/>
      </c>
      <c r="N7604" s="24" t="str">
        <f t="shared" si="359"/>
        <v/>
      </c>
      <c r="O7604" s="96" t="str">
        <f t="shared" si="358"/>
        <v/>
      </c>
    </row>
    <row r="7605" spans="13:15" x14ac:dyDescent="0.25">
      <c r="M7605" s="24" t="str">
        <f t="shared" si="357"/>
        <v/>
      </c>
      <c r="N7605" s="24" t="str">
        <f t="shared" si="359"/>
        <v/>
      </c>
      <c r="O7605" s="96" t="str">
        <f t="shared" si="358"/>
        <v/>
      </c>
    </row>
    <row r="7606" spans="13:15" x14ac:dyDescent="0.25">
      <c r="M7606" s="24" t="str">
        <f t="shared" si="357"/>
        <v/>
      </c>
      <c r="N7606" s="24" t="str">
        <f t="shared" si="359"/>
        <v/>
      </c>
      <c r="O7606" s="96" t="str">
        <f t="shared" si="358"/>
        <v/>
      </c>
    </row>
    <row r="7607" spans="13:15" x14ac:dyDescent="0.25">
      <c r="M7607" s="24" t="str">
        <f t="shared" si="357"/>
        <v/>
      </c>
      <c r="N7607" s="24" t="str">
        <f t="shared" si="359"/>
        <v/>
      </c>
      <c r="O7607" s="96" t="str">
        <f t="shared" si="358"/>
        <v/>
      </c>
    </row>
    <row r="7608" spans="13:15" x14ac:dyDescent="0.25">
      <c r="M7608" s="24" t="str">
        <f t="shared" si="357"/>
        <v/>
      </c>
      <c r="N7608" s="24" t="str">
        <f t="shared" si="359"/>
        <v/>
      </c>
      <c r="O7608" s="96" t="str">
        <f t="shared" si="358"/>
        <v/>
      </c>
    </row>
    <row r="7609" spans="13:15" x14ac:dyDescent="0.25">
      <c r="M7609" s="24" t="str">
        <f t="shared" si="357"/>
        <v/>
      </c>
      <c r="N7609" s="24" t="str">
        <f t="shared" si="359"/>
        <v/>
      </c>
      <c r="O7609" s="96" t="str">
        <f t="shared" si="358"/>
        <v/>
      </c>
    </row>
    <row r="7610" spans="13:15" x14ac:dyDescent="0.25">
      <c r="M7610" s="24" t="str">
        <f t="shared" si="357"/>
        <v/>
      </c>
      <c r="N7610" s="24" t="str">
        <f t="shared" si="359"/>
        <v/>
      </c>
      <c r="O7610" s="96" t="str">
        <f t="shared" si="358"/>
        <v/>
      </c>
    </row>
    <row r="7611" spans="13:15" x14ac:dyDescent="0.25">
      <c r="M7611" s="24" t="str">
        <f t="shared" si="357"/>
        <v/>
      </c>
      <c r="N7611" s="24" t="str">
        <f t="shared" si="359"/>
        <v/>
      </c>
      <c r="O7611" s="96" t="str">
        <f t="shared" si="358"/>
        <v/>
      </c>
    </row>
    <row r="7612" spans="13:15" x14ac:dyDescent="0.25">
      <c r="M7612" s="24" t="str">
        <f t="shared" si="357"/>
        <v/>
      </c>
      <c r="N7612" s="24" t="str">
        <f t="shared" si="359"/>
        <v/>
      </c>
      <c r="O7612" s="96" t="str">
        <f t="shared" si="358"/>
        <v/>
      </c>
    </row>
    <row r="7613" spans="13:15" x14ac:dyDescent="0.25">
      <c r="M7613" s="24" t="str">
        <f t="shared" si="357"/>
        <v/>
      </c>
      <c r="N7613" s="24" t="str">
        <f t="shared" si="359"/>
        <v/>
      </c>
      <c r="O7613" s="96" t="str">
        <f t="shared" si="358"/>
        <v/>
      </c>
    </row>
    <row r="7614" spans="13:15" x14ac:dyDescent="0.25">
      <c r="M7614" s="24" t="str">
        <f t="shared" si="357"/>
        <v/>
      </c>
      <c r="N7614" s="24" t="str">
        <f t="shared" si="359"/>
        <v/>
      </c>
      <c r="O7614" s="96" t="str">
        <f t="shared" si="358"/>
        <v/>
      </c>
    </row>
    <row r="7615" spans="13:15" x14ac:dyDescent="0.25">
      <c r="M7615" s="24" t="str">
        <f t="shared" si="357"/>
        <v/>
      </c>
      <c r="N7615" s="24" t="str">
        <f t="shared" si="359"/>
        <v/>
      </c>
      <c r="O7615" s="96" t="str">
        <f t="shared" si="358"/>
        <v/>
      </c>
    </row>
    <row r="7616" spans="13:15" x14ac:dyDescent="0.25">
      <c r="M7616" s="24" t="str">
        <f t="shared" si="357"/>
        <v/>
      </c>
      <c r="N7616" s="24" t="str">
        <f t="shared" si="359"/>
        <v/>
      </c>
      <c r="O7616" s="96" t="str">
        <f t="shared" si="358"/>
        <v/>
      </c>
    </row>
    <row r="7617" spans="13:15" x14ac:dyDescent="0.25">
      <c r="M7617" s="24" t="str">
        <f t="shared" ref="M7617:M7680" si="360">IF($B7617="","",_xlfn.NUMBERVALUE(LEFT($J7617,5)))</f>
        <v/>
      </c>
      <c r="N7617" s="24" t="str">
        <f t="shared" si="359"/>
        <v/>
      </c>
      <c r="O7617" s="96" t="str">
        <f t="shared" si="358"/>
        <v/>
      </c>
    </row>
    <row r="7618" spans="13:15" x14ac:dyDescent="0.25">
      <c r="M7618" s="24" t="str">
        <f t="shared" si="360"/>
        <v/>
      </c>
      <c r="N7618" s="24" t="str">
        <f t="shared" si="359"/>
        <v/>
      </c>
      <c r="O7618" s="96" t="str">
        <f t="shared" si="358"/>
        <v/>
      </c>
    </row>
    <row r="7619" spans="13:15" x14ac:dyDescent="0.25">
      <c r="M7619" s="24" t="str">
        <f t="shared" si="360"/>
        <v/>
      </c>
      <c r="N7619" s="24" t="str">
        <f t="shared" si="359"/>
        <v/>
      </c>
      <c r="O7619" s="96" t="str">
        <f t="shared" ref="O7619:O7682" si="361">IF($A7619="","",HOUR($N7619))</f>
        <v/>
      </c>
    </row>
    <row r="7620" spans="13:15" x14ac:dyDescent="0.25">
      <c r="M7620" s="24" t="str">
        <f t="shared" si="360"/>
        <v/>
      </c>
      <c r="N7620" s="24" t="str">
        <f t="shared" si="359"/>
        <v/>
      </c>
      <c r="O7620" s="96" t="str">
        <f t="shared" si="361"/>
        <v/>
      </c>
    </row>
    <row r="7621" spans="13:15" x14ac:dyDescent="0.25">
      <c r="M7621" s="24" t="str">
        <f t="shared" si="360"/>
        <v/>
      </c>
      <c r="N7621" s="24" t="str">
        <f t="shared" si="359"/>
        <v/>
      </c>
      <c r="O7621" s="96" t="str">
        <f t="shared" si="361"/>
        <v/>
      </c>
    </row>
    <row r="7622" spans="13:15" x14ac:dyDescent="0.25">
      <c r="M7622" s="24" t="str">
        <f t="shared" si="360"/>
        <v/>
      </c>
      <c r="N7622" s="24" t="str">
        <f t="shared" si="359"/>
        <v/>
      </c>
      <c r="O7622" s="96" t="str">
        <f t="shared" si="361"/>
        <v/>
      </c>
    </row>
    <row r="7623" spans="13:15" x14ac:dyDescent="0.25">
      <c r="M7623" s="24" t="str">
        <f t="shared" si="360"/>
        <v/>
      </c>
      <c r="N7623" s="24" t="str">
        <f t="shared" si="359"/>
        <v/>
      </c>
      <c r="O7623" s="96" t="str">
        <f t="shared" si="361"/>
        <v/>
      </c>
    </row>
    <row r="7624" spans="13:15" x14ac:dyDescent="0.25">
      <c r="M7624" s="24" t="str">
        <f t="shared" si="360"/>
        <v/>
      </c>
      <c r="N7624" s="24" t="str">
        <f t="shared" ref="N7624:N7687" si="362">IF(B7624="","",IF($M7624&lt;10/48,10/48,IF($M7624&gt;39/48,39/48,$M7624)))</f>
        <v/>
      </c>
      <c r="O7624" s="96" t="str">
        <f t="shared" si="361"/>
        <v/>
      </c>
    </row>
    <row r="7625" spans="13:15" x14ac:dyDescent="0.25">
      <c r="M7625" s="24" t="str">
        <f t="shared" si="360"/>
        <v/>
      </c>
      <c r="N7625" s="24" t="str">
        <f t="shared" si="362"/>
        <v/>
      </c>
      <c r="O7625" s="96" t="str">
        <f t="shared" si="361"/>
        <v/>
      </c>
    </row>
    <row r="7626" spans="13:15" x14ac:dyDescent="0.25">
      <c r="M7626" s="24" t="str">
        <f t="shared" si="360"/>
        <v/>
      </c>
      <c r="N7626" s="24" t="str">
        <f t="shared" si="362"/>
        <v/>
      </c>
      <c r="O7626" s="96" t="str">
        <f t="shared" si="361"/>
        <v/>
      </c>
    </row>
    <row r="7627" spans="13:15" x14ac:dyDescent="0.25">
      <c r="M7627" s="24" t="str">
        <f t="shared" si="360"/>
        <v/>
      </c>
      <c r="N7627" s="24" t="str">
        <f t="shared" si="362"/>
        <v/>
      </c>
      <c r="O7627" s="96" t="str">
        <f t="shared" si="361"/>
        <v/>
      </c>
    </row>
    <row r="7628" spans="13:15" x14ac:dyDescent="0.25">
      <c r="M7628" s="24" t="str">
        <f t="shared" si="360"/>
        <v/>
      </c>
      <c r="N7628" s="24" t="str">
        <f t="shared" si="362"/>
        <v/>
      </c>
      <c r="O7628" s="96" t="str">
        <f t="shared" si="361"/>
        <v/>
      </c>
    </row>
    <row r="7629" spans="13:15" x14ac:dyDescent="0.25">
      <c r="M7629" s="24" t="str">
        <f t="shared" si="360"/>
        <v/>
      </c>
      <c r="N7629" s="24" t="str">
        <f t="shared" si="362"/>
        <v/>
      </c>
      <c r="O7629" s="96" t="str">
        <f t="shared" si="361"/>
        <v/>
      </c>
    </row>
    <row r="7630" spans="13:15" x14ac:dyDescent="0.25">
      <c r="M7630" s="24" t="str">
        <f t="shared" si="360"/>
        <v/>
      </c>
      <c r="N7630" s="24" t="str">
        <f t="shared" si="362"/>
        <v/>
      </c>
      <c r="O7630" s="96" t="str">
        <f t="shared" si="361"/>
        <v/>
      </c>
    </row>
    <row r="7631" spans="13:15" x14ac:dyDescent="0.25">
      <c r="M7631" s="24" t="str">
        <f t="shared" si="360"/>
        <v/>
      </c>
      <c r="N7631" s="24" t="str">
        <f t="shared" si="362"/>
        <v/>
      </c>
      <c r="O7631" s="96" t="str">
        <f t="shared" si="361"/>
        <v/>
      </c>
    </row>
    <row r="7632" spans="13:15" x14ac:dyDescent="0.25">
      <c r="M7632" s="24" t="str">
        <f t="shared" si="360"/>
        <v/>
      </c>
      <c r="N7632" s="24" t="str">
        <f t="shared" si="362"/>
        <v/>
      </c>
      <c r="O7632" s="96" t="str">
        <f t="shared" si="361"/>
        <v/>
      </c>
    </row>
    <row r="7633" spans="13:15" x14ac:dyDescent="0.25">
      <c r="M7633" s="24" t="str">
        <f t="shared" si="360"/>
        <v/>
      </c>
      <c r="N7633" s="24" t="str">
        <f t="shared" si="362"/>
        <v/>
      </c>
      <c r="O7633" s="96" t="str">
        <f t="shared" si="361"/>
        <v/>
      </c>
    </row>
    <row r="7634" spans="13:15" x14ac:dyDescent="0.25">
      <c r="M7634" s="24" t="str">
        <f t="shared" si="360"/>
        <v/>
      </c>
      <c r="N7634" s="24" t="str">
        <f t="shared" si="362"/>
        <v/>
      </c>
      <c r="O7634" s="96" t="str">
        <f t="shared" si="361"/>
        <v/>
      </c>
    </row>
    <row r="7635" spans="13:15" x14ac:dyDescent="0.25">
      <c r="M7635" s="24" t="str">
        <f t="shared" si="360"/>
        <v/>
      </c>
      <c r="N7635" s="24" t="str">
        <f t="shared" si="362"/>
        <v/>
      </c>
      <c r="O7635" s="96" t="str">
        <f t="shared" si="361"/>
        <v/>
      </c>
    </row>
    <row r="7636" spans="13:15" x14ac:dyDescent="0.25">
      <c r="M7636" s="24" t="str">
        <f t="shared" si="360"/>
        <v/>
      </c>
      <c r="N7636" s="24" t="str">
        <f t="shared" si="362"/>
        <v/>
      </c>
      <c r="O7636" s="96" t="str">
        <f t="shared" si="361"/>
        <v/>
      </c>
    </row>
    <row r="7637" spans="13:15" x14ac:dyDescent="0.25">
      <c r="M7637" s="24" t="str">
        <f t="shared" si="360"/>
        <v/>
      </c>
      <c r="N7637" s="24" t="str">
        <f t="shared" si="362"/>
        <v/>
      </c>
      <c r="O7637" s="96" t="str">
        <f t="shared" si="361"/>
        <v/>
      </c>
    </row>
    <row r="7638" spans="13:15" x14ac:dyDescent="0.25">
      <c r="M7638" s="24" t="str">
        <f t="shared" si="360"/>
        <v/>
      </c>
      <c r="N7638" s="24" t="str">
        <f t="shared" si="362"/>
        <v/>
      </c>
      <c r="O7638" s="96" t="str">
        <f t="shared" si="361"/>
        <v/>
      </c>
    </row>
    <row r="7639" spans="13:15" x14ac:dyDescent="0.25">
      <c r="M7639" s="24" t="str">
        <f t="shared" si="360"/>
        <v/>
      </c>
      <c r="N7639" s="24" t="str">
        <f t="shared" si="362"/>
        <v/>
      </c>
      <c r="O7639" s="96" t="str">
        <f t="shared" si="361"/>
        <v/>
      </c>
    </row>
    <row r="7640" spans="13:15" x14ac:dyDescent="0.25">
      <c r="M7640" s="24" t="str">
        <f t="shared" si="360"/>
        <v/>
      </c>
      <c r="N7640" s="24" t="str">
        <f t="shared" si="362"/>
        <v/>
      </c>
      <c r="O7640" s="96" t="str">
        <f t="shared" si="361"/>
        <v/>
      </c>
    </row>
    <row r="7641" spans="13:15" x14ac:dyDescent="0.25">
      <c r="M7641" s="24" t="str">
        <f t="shared" si="360"/>
        <v/>
      </c>
      <c r="N7641" s="24" t="str">
        <f t="shared" si="362"/>
        <v/>
      </c>
      <c r="O7641" s="96" t="str">
        <f t="shared" si="361"/>
        <v/>
      </c>
    </row>
    <row r="7642" spans="13:15" x14ac:dyDescent="0.25">
      <c r="M7642" s="24" t="str">
        <f t="shared" si="360"/>
        <v/>
      </c>
      <c r="N7642" s="24" t="str">
        <f t="shared" si="362"/>
        <v/>
      </c>
      <c r="O7642" s="96" t="str">
        <f t="shared" si="361"/>
        <v/>
      </c>
    </row>
    <row r="7643" spans="13:15" x14ac:dyDescent="0.25">
      <c r="M7643" s="24" t="str">
        <f t="shared" si="360"/>
        <v/>
      </c>
      <c r="N7643" s="24" t="str">
        <f t="shared" si="362"/>
        <v/>
      </c>
      <c r="O7643" s="96" t="str">
        <f t="shared" si="361"/>
        <v/>
      </c>
    </row>
    <row r="7644" spans="13:15" x14ac:dyDescent="0.25">
      <c r="M7644" s="24" t="str">
        <f t="shared" si="360"/>
        <v/>
      </c>
      <c r="N7644" s="24" t="str">
        <f t="shared" si="362"/>
        <v/>
      </c>
      <c r="O7644" s="96" t="str">
        <f t="shared" si="361"/>
        <v/>
      </c>
    </row>
    <row r="7645" spans="13:15" x14ac:dyDescent="0.25">
      <c r="M7645" s="24" t="str">
        <f t="shared" si="360"/>
        <v/>
      </c>
      <c r="N7645" s="24" t="str">
        <f t="shared" si="362"/>
        <v/>
      </c>
      <c r="O7645" s="96" t="str">
        <f t="shared" si="361"/>
        <v/>
      </c>
    </row>
    <row r="7646" spans="13:15" x14ac:dyDescent="0.25">
      <c r="M7646" s="24" t="str">
        <f t="shared" si="360"/>
        <v/>
      </c>
      <c r="N7646" s="24" t="str">
        <f t="shared" si="362"/>
        <v/>
      </c>
      <c r="O7646" s="96" t="str">
        <f t="shared" si="361"/>
        <v/>
      </c>
    </row>
    <row r="7647" spans="13:15" x14ac:dyDescent="0.25">
      <c r="M7647" s="24" t="str">
        <f t="shared" si="360"/>
        <v/>
      </c>
      <c r="N7647" s="24" t="str">
        <f t="shared" si="362"/>
        <v/>
      </c>
      <c r="O7647" s="96" t="str">
        <f t="shared" si="361"/>
        <v/>
      </c>
    </row>
    <row r="7648" spans="13:15" x14ac:dyDescent="0.25">
      <c r="M7648" s="24" t="str">
        <f t="shared" si="360"/>
        <v/>
      </c>
      <c r="N7648" s="24" t="str">
        <f t="shared" si="362"/>
        <v/>
      </c>
      <c r="O7648" s="96" t="str">
        <f t="shared" si="361"/>
        <v/>
      </c>
    </row>
    <row r="7649" spans="13:15" x14ac:dyDescent="0.25">
      <c r="M7649" s="24" t="str">
        <f t="shared" si="360"/>
        <v/>
      </c>
      <c r="N7649" s="24" t="str">
        <f t="shared" si="362"/>
        <v/>
      </c>
      <c r="O7649" s="96" t="str">
        <f t="shared" si="361"/>
        <v/>
      </c>
    </row>
    <row r="7650" spans="13:15" x14ac:dyDescent="0.25">
      <c r="M7650" s="24" t="str">
        <f t="shared" si="360"/>
        <v/>
      </c>
      <c r="N7650" s="24" t="str">
        <f t="shared" si="362"/>
        <v/>
      </c>
      <c r="O7650" s="96" t="str">
        <f t="shared" si="361"/>
        <v/>
      </c>
    </row>
    <row r="7651" spans="13:15" x14ac:dyDescent="0.25">
      <c r="M7651" s="24" t="str">
        <f t="shared" si="360"/>
        <v/>
      </c>
      <c r="N7651" s="24" t="str">
        <f t="shared" si="362"/>
        <v/>
      </c>
      <c r="O7651" s="96" t="str">
        <f t="shared" si="361"/>
        <v/>
      </c>
    </row>
    <row r="7652" spans="13:15" x14ac:dyDescent="0.25">
      <c r="M7652" s="24" t="str">
        <f t="shared" si="360"/>
        <v/>
      </c>
      <c r="N7652" s="24" t="str">
        <f t="shared" si="362"/>
        <v/>
      </c>
      <c r="O7652" s="96" t="str">
        <f t="shared" si="361"/>
        <v/>
      </c>
    </row>
    <row r="7653" spans="13:15" x14ac:dyDescent="0.25">
      <c r="M7653" s="24" t="str">
        <f t="shared" si="360"/>
        <v/>
      </c>
      <c r="N7653" s="24" t="str">
        <f t="shared" si="362"/>
        <v/>
      </c>
      <c r="O7653" s="96" t="str">
        <f t="shared" si="361"/>
        <v/>
      </c>
    </row>
    <row r="7654" spans="13:15" x14ac:dyDescent="0.25">
      <c r="M7654" s="24" t="str">
        <f t="shared" si="360"/>
        <v/>
      </c>
      <c r="N7654" s="24" t="str">
        <f t="shared" si="362"/>
        <v/>
      </c>
      <c r="O7654" s="96" t="str">
        <f t="shared" si="361"/>
        <v/>
      </c>
    </row>
    <row r="7655" spans="13:15" x14ac:dyDescent="0.25">
      <c r="M7655" s="24" t="str">
        <f t="shared" si="360"/>
        <v/>
      </c>
      <c r="N7655" s="24" t="str">
        <f t="shared" si="362"/>
        <v/>
      </c>
      <c r="O7655" s="96" t="str">
        <f t="shared" si="361"/>
        <v/>
      </c>
    </row>
    <row r="7656" spans="13:15" x14ac:dyDescent="0.25">
      <c r="M7656" s="24" t="str">
        <f t="shared" si="360"/>
        <v/>
      </c>
      <c r="N7656" s="24" t="str">
        <f t="shared" si="362"/>
        <v/>
      </c>
      <c r="O7656" s="96" t="str">
        <f t="shared" si="361"/>
        <v/>
      </c>
    </row>
    <row r="7657" spans="13:15" x14ac:dyDescent="0.25">
      <c r="M7657" s="24" t="str">
        <f t="shared" si="360"/>
        <v/>
      </c>
      <c r="N7657" s="24" t="str">
        <f t="shared" si="362"/>
        <v/>
      </c>
      <c r="O7657" s="96" t="str">
        <f t="shared" si="361"/>
        <v/>
      </c>
    </row>
    <row r="7658" spans="13:15" x14ac:dyDescent="0.25">
      <c r="M7658" s="24" t="str">
        <f t="shared" si="360"/>
        <v/>
      </c>
      <c r="N7658" s="24" t="str">
        <f t="shared" si="362"/>
        <v/>
      </c>
      <c r="O7658" s="96" t="str">
        <f t="shared" si="361"/>
        <v/>
      </c>
    </row>
    <row r="7659" spans="13:15" x14ac:dyDescent="0.25">
      <c r="M7659" s="24" t="str">
        <f t="shared" si="360"/>
        <v/>
      </c>
      <c r="N7659" s="24" t="str">
        <f t="shared" si="362"/>
        <v/>
      </c>
      <c r="O7659" s="96" t="str">
        <f t="shared" si="361"/>
        <v/>
      </c>
    </row>
    <row r="7660" spans="13:15" x14ac:dyDescent="0.25">
      <c r="M7660" s="24" t="str">
        <f t="shared" si="360"/>
        <v/>
      </c>
      <c r="N7660" s="24" t="str">
        <f t="shared" si="362"/>
        <v/>
      </c>
      <c r="O7660" s="96" t="str">
        <f t="shared" si="361"/>
        <v/>
      </c>
    </row>
    <row r="7661" spans="13:15" x14ac:dyDescent="0.25">
      <c r="M7661" s="24" t="str">
        <f t="shared" si="360"/>
        <v/>
      </c>
      <c r="N7661" s="24" t="str">
        <f t="shared" si="362"/>
        <v/>
      </c>
      <c r="O7661" s="96" t="str">
        <f t="shared" si="361"/>
        <v/>
      </c>
    </row>
    <row r="7662" spans="13:15" x14ac:dyDescent="0.25">
      <c r="M7662" s="24" t="str">
        <f t="shared" si="360"/>
        <v/>
      </c>
      <c r="N7662" s="24" t="str">
        <f t="shared" si="362"/>
        <v/>
      </c>
      <c r="O7662" s="96" t="str">
        <f t="shared" si="361"/>
        <v/>
      </c>
    </row>
    <row r="7663" spans="13:15" x14ac:dyDescent="0.25">
      <c r="M7663" s="24" t="str">
        <f t="shared" si="360"/>
        <v/>
      </c>
      <c r="N7663" s="24" t="str">
        <f t="shared" si="362"/>
        <v/>
      </c>
      <c r="O7663" s="96" t="str">
        <f t="shared" si="361"/>
        <v/>
      </c>
    </row>
    <row r="7664" spans="13:15" x14ac:dyDescent="0.25">
      <c r="M7664" s="24" t="str">
        <f t="shared" si="360"/>
        <v/>
      </c>
      <c r="N7664" s="24" t="str">
        <f t="shared" si="362"/>
        <v/>
      </c>
      <c r="O7664" s="96" t="str">
        <f t="shared" si="361"/>
        <v/>
      </c>
    </row>
    <row r="7665" spans="13:15" x14ac:dyDescent="0.25">
      <c r="M7665" s="24" t="str">
        <f t="shared" si="360"/>
        <v/>
      </c>
      <c r="N7665" s="24" t="str">
        <f t="shared" si="362"/>
        <v/>
      </c>
      <c r="O7665" s="96" t="str">
        <f t="shared" si="361"/>
        <v/>
      </c>
    </row>
    <row r="7666" spans="13:15" x14ac:dyDescent="0.25">
      <c r="M7666" s="24" t="str">
        <f t="shared" si="360"/>
        <v/>
      </c>
      <c r="N7666" s="24" t="str">
        <f t="shared" si="362"/>
        <v/>
      </c>
      <c r="O7666" s="96" t="str">
        <f t="shared" si="361"/>
        <v/>
      </c>
    </row>
    <row r="7667" spans="13:15" x14ac:dyDescent="0.25">
      <c r="M7667" s="24" t="str">
        <f t="shared" si="360"/>
        <v/>
      </c>
      <c r="N7667" s="24" t="str">
        <f t="shared" si="362"/>
        <v/>
      </c>
      <c r="O7667" s="96" t="str">
        <f t="shared" si="361"/>
        <v/>
      </c>
    </row>
    <row r="7668" spans="13:15" x14ac:dyDescent="0.25">
      <c r="M7668" s="24" t="str">
        <f t="shared" si="360"/>
        <v/>
      </c>
      <c r="N7668" s="24" t="str">
        <f t="shared" si="362"/>
        <v/>
      </c>
      <c r="O7668" s="96" t="str">
        <f t="shared" si="361"/>
        <v/>
      </c>
    </row>
    <row r="7669" spans="13:15" x14ac:dyDescent="0.25">
      <c r="M7669" s="24" t="str">
        <f t="shared" si="360"/>
        <v/>
      </c>
      <c r="N7669" s="24" t="str">
        <f t="shared" si="362"/>
        <v/>
      </c>
      <c r="O7669" s="96" t="str">
        <f t="shared" si="361"/>
        <v/>
      </c>
    </row>
    <row r="7670" spans="13:15" x14ac:dyDescent="0.25">
      <c r="M7670" s="24" t="str">
        <f t="shared" si="360"/>
        <v/>
      </c>
      <c r="N7670" s="24" t="str">
        <f t="shared" si="362"/>
        <v/>
      </c>
      <c r="O7670" s="96" t="str">
        <f t="shared" si="361"/>
        <v/>
      </c>
    </row>
    <row r="7671" spans="13:15" x14ac:dyDescent="0.25">
      <c r="M7671" s="24" t="str">
        <f t="shared" si="360"/>
        <v/>
      </c>
      <c r="N7671" s="24" t="str">
        <f t="shared" si="362"/>
        <v/>
      </c>
      <c r="O7671" s="96" t="str">
        <f t="shared" si="361"/>
        <v/>
      </c>
    </row>
    <row r="7672" spans="13:15" x14ac:dyDescent="0.25">
      <c r="M7672" s="24" t="str">
        <f t="shared" si="360"/>
        <v/>
      </c>
      <c r="N7672" s="24" t="str">
        <f t="shared" si="362"/>
        <v/>
      </c>
      <c r="O7672" s="96" t="str">
        <f t="shared" si="361"/>
        <v/>
      </c>
    </row>
    <row r="7673" spans="13:15" x14ac:dyDescent="0.25">
      <c r="M7673" s="24" t="str">
        <f t="shared" si="360"/>
        <v/>
      </c>
      <c r="N7673" s="24" t="str">
        <f t="shared" si="362"/>
        <v/>
      </c>
      <c r="O7673" s="96" t="str">
        <f t="shared" si="361"/>
        <v/>
      </c>
    </row>
    <row r="7674" spans="13:15" x14ac:dyDescent="0.25">
      <c r="M7674" s="24" t="str">
        <f t="shared" si="360"/>
        <v/>
      </c>
      <c r="N7674" s="24" t="str">
        <f t="shared" si="362"/>
        <v/>
      </c>
      <c r="O7674" s="96" t="str">
        <f t="shared" si="361"/>
        <v/>
      </c>
    </row>
    <row r="7675" spans="13:15" x14ac:dyDescent="0.25">
      <c r="M7675" s="24" t="str">
        <f t="shared" si="360"/>
        <v/>
      </c>
      <c r="N7675" s="24" t="str">
        <f t="shared" si="362"/>
        <v/>
      </c>
      <c r="O7675" s="96" t="str">
        <f t="shared" si="361"/>
        <v/>
      </c>
    </row>
    <row r="7676" spans="13:15" x14ac:dyDescent="0.25">
      <c r="M7676" s="24" t="str">
        <f t="shared" si="360"/>
        <v/>
      </c>
      <c r="N7676" s="24" t="str">
        <f t="shared" si="362"/>
        <v/>
      </c>
      <c r="O7676" s="96" t="str">
        <f t="shared" si="361"/>
        <v/>
      </c>
    </row>
    <row r="7677" spans="13:15" x14ac:dyDescent="0.25">
      <c r="M7677" s="24" t="str">
        <f t="shared" si="360"/>
        <v/>
      </c>
      <c r="N7677" s="24" t="str">
        <f t="shared" si="362"/>
        <v/>
      </c>
      <c r="O7677" s="96" t="str">
        <f t="shared" si="361"/>
        <v/>
      </c>
    </row>
    <row r="7678" spans="13:15" x14ac:dyDescent="0.25">
      <c r="M7678" s="24" t="str">
        <f t="shared" si="360"/>
        <v/>
      </c>
      <c r="N7678" s="24" t="str">
        <f t="shared" si="362"/>
        <v/>
      </c>
      <c r="O7678" s="96" t="str">
        <f t="shared" si="361"/>
        <v/>
      </c>
    </row>
    <row r="7679" spans="13:15" x14ac:dyDescent="0.25">
      <c r="M7679" s="24" t="str">
        <f t="shared" si="360"/>
        <v/>
      </c>
      <c r="N7679" s="24" t="str">
        <f t="shared" si="362"/>
        <v/>
      </c>
      <c r="O7679" s="96" t="str">
        <f t="shared" si="361"/>
        <v/>
      </c>
    </row>
    <row r="7680" spans="13:15" x14ac:dyDescent="0.25">
      <c r="M7680" s="24" t="str">
        <f t="shared" si="360"/>
        <v/>
      </c>
      <c r="N7680" s="24" t="str">
        <f t="shared" si="362"/>
        <v/>
      </c>
      <c r="O7680" s="96" t="str">
        <f t="shared" si="361"/>
        <v/>
      </c>
    </row>
    <row r="7681" spans="13:15" x14ac:dyDescent="0.25">
      <c r="M7681" s="24" t="str">
        <f t="shared" ref="M7681:M7744" si="363">IF($B7681="","",_xlfn.NUMBERVALUE(LEFT($J7681,5)))</f>
        <v/>
      </c>
      <c r="N7681" s="24" t="str">
        <f t="shared" si="362"/>
        <v/>
      </c>
      <c r="O7681" s="96" t="str">
        <f t="shared" si="361"/>
        <v/>
      </c>
    </row>
    <row r="7682" spans="13:15" x14ac:dyDescent="0.25">
      <c r="M7682" s="24" t="str">
        <f t="shared" si="363"/>
        <v/>
      </c>
      <c r="N7682" s="24" t="str">
        <f t="shared" si="362"/>
        <v/>
      </c>
      <c r="O7682" s="96" t="str">
        <f t="shared" si="361"/>
        <v/>
      </c>
    </row>
    <row r="7683" spans="13:15" x14ac:dyDescent="0.25">
      <c r="M7683" s="24" t="str">
        <f t="shared" si="363"/>
        <v/>
      </c>
      <c r="N7683" s="24" t="str">
        <f t="shared" si="362"/>
        <v/>
      </c>
      <c r="O7683" s="96" t="str">
        <f t="shared" ref="O7683:O7746" si="364">IF($A7683="","",HOUR($N7683))</f>
        <v/>
      </c>
    </row>
    <row r="7684" spans="13:15" x14ac:dyDescent="0.25">
      <c r="M7684" s="24" t="str">
        <f t="shared" si="363"/>
        <v/>
      </c>
      <c r="N7684" s="24" t="str">
        <f t="shared" si="362"/>
        <v/>
      </c>
      <c r="O7684" s="96" t="str">
        <f t="shared" si="364"/>
        <v/>
      </c>
    </row>
    <row r="7685" spans="13:15" x14ac:dyDescent="0.25">
      <c r="M7685" s="24" t="str">
        <f t="shared" si="363"/>
        <v/>
      </c>
      <c r="N7685" s="24" t="str">
        <f t="shared" si="362"/>
        <v/>
      </c>
      <c r="O7685" s="96" t="str">
        <f t="shared" si="364"/>
        <v/>
      </c>
    </row>
    <row r="7686" spans="13:15" x14ac:dyDescent="0.25">
      <c r="M7686" s="24" t="str">
        <f t="shared" si="363"/>
        <v/>
      </c>
      <c r="N7686" s="24" t="str">
        <f t="shared" si="362"/>
        <v/>
      </c>
      <c r="O7686" s="96" t="str">
        <f t="shared" si="364"/>
        <v/>
      </c>
    </row>
    <row r="7687" spans="13:15" x14ac:dyDescent="0.25">
      <c r="M7687" s="24" t="str">
        <f t="shared" si="363"/>
        <v/>
      </c>
      <c r="N7687" s="24" t="str">
        <f t="shared" si="362"/>
        <v/>
      </c>
      <c r="O7687" s="96" t="str">
        <f t="shared" si="364"/>
        <v/>
      </c>
    </row>
    <row r="7688" spans="13:15" x14ac:dyDescent="0.25">
      <c r="M7688" s="24" t="str">
        <f t="shared" si="363"/>
        <v/>
      </c>
      <c r="N7688" s="24" t="str">
        <f t="shared" ref="N7688:N7751" si="365">IF(B7688="","",IF($M7688&lt;10/48,10/48,IF($M7688&gt;39/48,39/48,$M7688)))</f>
        <v/>
      </c>
      <c r="O7688" s="96" t="str">
        <f t="shared" si="364"/>
        <v/>
      </c>
    </row>
    <row r="7689" spans="13:15" x14ac:dyDescent="0.25">
      <c r="M7689" s="24" t="str">
        <f t="shared" si="363"/>
        <v/>
      </c>
      <c r="N7689" s="24" t="str">
        <f t="shared" si="365"/>
        <v/>
      </c>
      <c r="O7689" s="96" t="str">
        <f t="shared" si="364"/>
        <v/>
      </c>
    </row>
    <row r="7690" spans="13:15" x14ac:dyDescent="0.25">
      <c r="M7690" s="24" t="str">
        <f t="shared" si="363"/>
        <v/>
      </c>
      <c r="N7690" s="24" t="str">
        <f t="shared" si="365"/>
        <v/>
      </c>
      <c r="O7690" s="96" t="str">
        <f t="shared" si="364"/>
        <v/>
      </c>
    </row>
    <row r="7691" spans="13:15" x14ac:dyDescent="0.25">
      <c r="M7691" s="24" t="str">
        <f t="shared" si="363"/>
        <v/>
      </c>
      <c r="N7691" s="24" t="str">
        <f t="shared" si="365"/>
        <v/>
      </c>
      <c r="O7691" s="96" t="str">
        <f t="shared" si="364"/>
        <v/>
      </c>
    </row>
    <row r="7692" spans="13:15" x14ac:dyDescent="0.25">
      <c r="M7692" s="24" t="str">
        <f t="shared" si="363"/>
        <v/>
      </c>
      <c r="N7692" s="24" t="str">
        <f t="shared" si="365"/>
        <v/>
      </c>
      <c r="O7692" s="96" t="str">
        <f t="shared" si="364"/>
        <v/>
      </c>
    </row>
    <row r="7693" spans="13:15" x14ac:dyDescent="0.25">
      <c r="M7693" s="24" t="str">
        <f t="shared" si="363"/>
        <v/>
      </c>
      <c r="N7693" s="24" t="str">
        <f t="shared" si="365"/>
        <v/>
      </c>
      <c r="O7693" s="96" t="str">
        <f t="shared" si="364"/>
        <v/>
      </c>
    </row>
    <row r="7694" spans="13:15" x14ac:dyDescent="0.25">
      <c r="M7694" s="24" t="str">
        <f t="shared" si="363"/>
        <v/>
      </c>
      <c r="N7694" s="24" t="str">
        <f t="shared" si="365"/>
        <v/>
      </c>
      <c r="O7694" s="96" t="str">
        <f t="shared" si="364"/>
        <v/>
      </c>
    </row>
    <row r="7695" spans="13:15" x14ac:dyDescent="0.25">
      <c r="M7695" s="24" t="str">
        <f t="shared" si="363"/>
        <v/>
      </c>
      <c r="N7695" s="24" t="str">
        <f t="shared" si="365"/>
        <v/>
      </c>
      <c r="O7695" s="96" t="str">
        <f t="shared" si="364"/>
        <v/>
      </c>
    </row>
    <row r="7696" spans="13:15" x14ac:dyDescent="0.25">
      <c r="M7696" s="24" t="str">
        <f t="shared" si="363"/>
        <v/>
      </c>
      <c r="N7696" s="24" t="str">
        <f t="shared" si="365"/>
        <v/>
      </c>
      <c r="O7696" s="96" t="str">
        <f t="shared" si="364"/>
        <v/>
      </c>
    </row>
    <row r="7697" spans="13:15" x14ac:dyDescent="0.25">
      <c r="M7697" s="24" t="str">
        <f t="shared" si="363"/>
        <v/>
      </c>
      <c r="N7697" s="24" t="str">
        <f t="shared" si="365"/>
        <v/>
      </c>
      <c r="O7697" s="96" t="str">
        <f t="shared" si="364"/>
        <v/>
      </c>
    </row>
    <row r="7698" spans="13:15" x14ac:dyDescent="0.25">
      <c r="M7698" s="24" t="str">
        <f t="shared" si="363"/>
        <v/>
      </c>
      <c r="N7698" s="24" t="str">
        <f t="shared" si="365"/>
        <v/>
      </c>
      <c r="O7698" s="96" t="str">
        <f t="shared" si="364"/>
        <v/>
      </c>
    </row>
    <row r="7699" spans="13:15" x14ac:dyDescent="0.25">
      <c r="M7699" s="24" t="str">
        <f t="shared" si="363"/>
        <v/>
      </c>
      <c r="N7699" s="24" t="str">
        <f t="shared" si="365"/>
        <v/>
      </c>
      <c r="O7699" s="96" t="str">
        <f t="shared" si="364"/>
        <v/>
      </c>
    </row>
    <row r="7700" spans="13:15" x14ac:dyDescent="0.25">
      <c r="M7700" s="24" t="str">
        <f t="shared" si="363"/>
        <v/>
      </c>
      <c r="N7700" s="24" t="str">
        <f t="shared" si="365"/>
        <v/>
      </c>
      <c r="O7700" s="96" t="str">
        <f t="shared" si="364"/>
        <v/>
      </c>
    </row>
    <row r="7701" spans="13:15" x14ac:dyDescent="0.25">
      <c r="M7701" s="24" t="str">
        <f t="shared" si="363"/>
        <v/>
      </c>
      <c r="N7701" s="24" t="str">
        <f t="shared" si="365"/>
        <v/>
      </c>
      <c r="O7701" s="96" t="str">
        <f t="shared" si="364"/>
        <v/>
      </c>
    </row>
    <row r="7702" spans="13:15" x14ac:dyDescent="0.25">
      <c r="M7702" s="24" t="str">
        <f t="shared" si="363"/>
        <v/>
      </c>
      <c r="N7702" s="24" t="str">
        <f t="shared" si="365"/>
        <v/>
      </c>
      <c r="O7702" s="96" t="str">
        <f t="shared" si="364"/>
        <v/>
      </c>
    </row>
    <row r="7703" spans="13:15" x14ac:dyDescent="0.25">
      <c r="M7703" s="24" t="str">
        <f t="shared" si="363"/>
        <v/>
      </c>
      <c r="N7703" s="24" t="str">
        <f t="shared" si="365"/>
        <v/>
      </c>
      <c r="O7703" s="96" t="str">
        <f t="shared" si="364"/>
        <v/>
      </c>
    </row>
    <row r="7704" spans="13:15" x14ac:dyDescent="0.25">
      <c r="M7704" s="24" t="str">
        <f t="shared" si="363"/>
        <v/>
      </c>
      <c r="N7704" s="24" t="str">
        <f t="shared" si="365"/>
        <v/>
      </c>
      <c r="O7704" s="96" t="str">
        <f t="shared" si="364"/>
        <v/>
      </c>
    </row>
    <row r="7705" spans="13:15" x14ac:dyDescent="0.25">
      <c r="M7705" s="24" t="str">
        <f t="shared" si="363"/>
        <v/>
      </c>
      <c r="N7705" s="24" t="str">
        <f t="shared" si="365"/>
        <v/>
      </c>
      <c r="O7705" s="96" t="str">
        <f t="shared" si="364"/>
        <v/>
      </c>
    </row>
    <row r="7706" spans="13:15" x14ac:dyDescent="0.25">
      <c r="M7706" s="24" t="str">
        <f t="shared" si="363"/>
        <v/>
      </c>
      <c r="N7706" s="24" t="str">
        <f t="shared" si="365"/>
        <v/>
      </c>
      <c r="O7706" s="96" t="str">
        <f t="shared" si="364"/>
        <v/>
      </c>
    </row>
    <row r="7707" spans="13:15" x14ac:dyDescent="0.25">
      <c r="M7707" s="24" t="str">
        <f t="shared" si="363"/>
        <v/>
      </c>
      <c r="N7707" s="24" t="str">
        <f t="shared" si="365"/>
        <v/>
      </c>
      <c r="O7707" s="96" t="str">
        <f t="shared" si="364"/>
        <v/>
      </c>
    </row>
    <row r="7708" spans="13:15" x14ac:dyDescent="0.25">
      <c r="M7708" s="24" t="str">
        <f t="shared" si="363"/>
        <v/>
      </c>
      <c r="N7708" s="24" t="str">
        <f t="shared" si="365"/>
        <v/>
      </c>
      <c r="O7708" s="96" t="str">
        <f t="shared" si="364"/>
        <v/>
      </c>
    </row>
    <row r="7709" spans="13:15" x14ac:dyDescent="0.25">
      <c r="M7709" s="24" t="str">
        <f t="shared" si="363"/>
        <v/>
      </c>
      <c r="N7709" s="24" t="str">
        <f t="shared" si="365"/>
        <v/>
      </c>
      <c r="O7709" s="96" t="str">
        <f t="shared" si="364"/>
        <v/>
      </c>
    </row>
    <row r="7710" spans="13:15" x14ac:dyDescent="0.25">
      <c r="M7710" s="24" t="str">
        <f t="shared" si="363"/>
        <v/>
      </c>
      <c r="N7710" s="24" t="str">
        <f t="shared" si="365"/>
        <v/>
      </c>
      <c r="O7710" s="96" t="str">
        <f t="shared" si="364"/>
        <v/>
      </c>
    </row>
    <row r="7711" spans="13:15" x14ac:dyDescent="0.25">
      <c r="M7711" s="24" t="str">
        <f t="shared" si="363"/>
        <v/>
      </c>
      <c r="N7711" s="24" t="str">
        <f t="shared" si="365"/>
        <v/>
      </c>
      <c r="O7711" s="96" t="str">
        <f t="shared" si="364"/>
        <v/>
      </c>
    </row>
    <row r="7712" spans="13:15" x14ac:dyDescent="0.25">
      <c r="M7712" s="24" t="str">
        <f t="shared" si="363"/>
        <v/>
      </c>
      <c r="N7712" s="24" t="str">
        <f t="shared" si="365"/>
        <v/>
      </c>
      <c r="O7712" s="96" t="str">
        <f t="shared" si="364"/>
        <v/>
      </c>
    </row>
    <row r="7713" spans="13:15" x14ac:dyDescent="0.25">
      <c r="M7713" s="24" t="str">
        <f t="shared" si="363"/>
        <v/>
      </c>
      <c r="N7713" s="24" t="str">
        <f t="shared" si="365"/>
        <v/>
      </c>
      <c r="O7713" s="96" t="str">
        <f t="shared" si="364"/>
        <v/>
      </c>
    </row>
    <row r="7714" spans="13:15" x14ac:dyDescent="0.25">
      <c r="M7714" s="24" t="str">
        <f t="shared" si="363"/>
        <v/>
      </c>
      <c r="N7714" s="24" t="str">
        <f t="shared" si="365"/>
        <v/>
      </c>
      <c r="O7714" s="96" t="str">
        <f t="shared" si="364"/>
        <v/>
      </c>
    </row>
    <row r="7715" spans="13:15" x14ac:dyDescent="0.25">
      <c r="M7715" s="24" t="str">
        <f t="shared" si="363"/>
        <v/>
      </c>
      <c r="N7715" s="24" t="str">
        <f t="shared" si="365"/>
        <v/>
      </c>
      <c r="O7715" s="96" t="str">
        <f t="shared" si="364"/>
        <v/>
      </c>
    </row>
    <row r="7716" spans="13:15" x14ac:dyDescent="0.25">
      <c r="M7716" s="24" t="str">
        <f t="shared" si="363"/>
        <v/>
      </c>
      <c r="N7716" s="24" t="str">
        <f t="shared" si="365"/>
        <v/>
      </c>
      <c r="O7716" s="96" t="str">
        <f t="shared" si="364"/>
        <v/>
      </c>
    </row>
    <row r="7717" spans="13:15" x14ac:dyDescent="0.25">
      <c r="M7717" s="24" t="str">
        <f t="shared" si="363"/>
        <v/>
      </c>
      <c r="N7717" s="24" t="str">
        <f t="shared" si="365"/>
        <v/>
      </c>
      <c r="O7717" s="96" t="str">
        <f t="shared" si="364"/>
        <v/>
      </c>
    </row>
    <row r="7718" spans="13:15" x14ac:dyDescent="0.25">
      <c r="M7718" s="24" t="str">
        <f t="shared" si="363"/>
        <v/>
      </c>
      <c r="N7718" s="24" t="str">
        <f t="shared" si="365"/>
        <v/>
      </c>
      <c r="O7718" s="96" t="str">
        <f t="shared" si="364"/>
        <v/>
      </c>
    </row>
    <row r="7719" spans="13:15" x14ac:dyDescent="0.25">
      <c r="M7719" s="24" t="str">
        <f t="shared" si="363"/>
        <v/>
      </c>
      <c r="N7719" s="24" t="str">
        <f t="shared" si="365"/>
        <v/>
      </c>
      <c r="O7719" s="96" t="str">
        <f t="shared" si="364"/>
        <v/>
      </c>
    </row>
    <row r="7720" spans="13:15" x14ac:dyDescent="0.25">
      <c r="M7720" s="24" t="str">
        <f t="shared" si="363"/>
        <v/>
      </c>
      <c r="N7720" s="24" t="str">
        <f t="shared" si="365"/>
        <v/>
      </c>
      <c r="O7720" s="96" t="str">
        <f t="shared" si="364"/>
        <v/>
      </c>
    </row>
    <row r="7721" spans="13:15" x14ac:dyDescent="0.25">
      <c r="M7721" s="24" t="str">
        <f t="shared" si="363"/>
        <v/>
      </c>
      <c r="N7721" s="24" t="str">
        <f t="shared" si="365"/>
        <v/>
      </c>
      <c r="O7721" s="96" t="str">
        <f t="shared" si="364"/>
        <v/>
      </c>
    </row>
    <row r="7722" spans="13:15" x14ac:dyDescent="0.25">
      <c r="M7722" s="24" t="str">
        <f t="shared" si="363"/>
        <v/>
      </c>
      <c r="N7722" s="24" t="str">
        <f t="shared" si="365"/>
        <v/>
      </c>
      <c r="O7722" s="96" t="str">
        <f t="shared" si="364"/>
        <v/>
      </c>
    </row>
    <row r="7723" spans="13:15" x14ac:dyDescent="0.25">
      <c r="M7723" s="24" t="str">
        <f t="shared" si="363"/>
        <v/>
      </c>
      <c r="N7723" s="24" t="str">
        <f t="shared" si="365"/>
        <v/>
      </c>
      <c r="O7723" s="96" t="str">
        <f t="shared" si="364"/>
        <v/>
      </c>
    </row>
    <row r="7724" spans="13:15" x14ac:dyDescent="0.25">
      <c r="M7724" s="24" t="str">
        <f t="shared" si="363"/>
        <v/>
      </c>
      <c r="N7724" s="24" t="str">
        <f t="shared" si="365"/>
        <v/>
      </c>
      <c r="O7724" s="96" t="str">
        <f t="shared" si="364"/>
        <v/>
      </c>
    </row>
    <row r="7725" spans="13:15" x14ac:dyDescent="0.25">
      <c r="M7725" s="24" t="str">
        <f t="shared" si="363"/>
        <v/>
      </c>
      <c r="N7725" s="24" t="str">
        <f t="shared" si="365"/>
        <v/>
      </c>
      <c r="O7725" s="96" t="str">
        <f t="shared" si="364"/>
        <v/>
      </c>
    </row>
    <row r="7726" spans="13:15" x14ac:dyDescent="0.25">
      <c r="M7726" s="24" t="str">
        <f t="shared" si="363"/>
        <v/>
      </c>
      <c r="N7726" s="24" t="str">
        <f t="shared" si="365"/>
        <v/>
      </c>
      <c r="O7726" s="96" t="str">
        <f t="shared" si="364"/>
        <v/>
      </c>
    </row>
    <row r="7727" spans="13:15" x14ac:dyDescent="0.25">
      <c r="M7727" s="24" t="str">
        <f t="shared" si="363"/>
        <v/>
      </c>
      <c r="N7727" s="24" t="str">
        <f t="shared" si="365"/>
        <v/>
      </c>
      <c r="O7727" s="96" t="str">
        <f t="shared" si="364"/>
        <v/>
      </c>
    </row>
    <row r="7728" spans="13:15" x14ac:dyDescent="0.25">
      <c r="M7728" s="24" t="str">
        <f t="shared" si="363"/>
        <v/>
      </c>
      <c r="N7728" s="24" t="str">
        <f t="shared" si="365"/>
        <v/>
      </c>
      <c r="O7728" s="96" t="str">
        <f t="shared" si="364"/>
        <v/>
      </c>
    </row>
    <row r="7729" spans="13:15" x14ac:dyDescent="0.25">
      <c r="M7729" s="24" t="str">
        <f t="shared" si="363"/>
        <v/>
      </c>
      <c r="N7729" s="24" t="str">
        <f t="shared" si="365"/>
        <v/>
      </c>
      <c r="O7729" s="96" t="str">
        <f t="shared" si="364"/>
        <v/>
      </c>
    </row>
    <row r="7730" spans="13:15" x14ac:dyDescent="0.25">
      <c r="M7730" s="24" t="str">
        <f t="shared" si="363"/>
        <v/>
      </c>
      <c r="N7730" s="24" t="str">
        <f t="shared" si="365"/>
        <v/>
      </c>
      <c r="O7730" s="96" t="str">
        <f t="shared" si="364"/>
        <v/>
      </c>
    </row>
    <row r="7731" spans="13:15" x14ac:dyDescent="0.25">
      <c r="M7731" s="24" t="str">
        <f t="shared" si="363"/>
        <v/>
      </c>
      <c r="N7731" s="24" t="str">
        <f t="shared" si="365"/>
        <v/>
      </c>
      <c r="O7731" s="96" t="str">
        <f t="shared" si="364"/>
        <v/>
      </c>
    </row>
    <row r="7732" spans="13:15" x14ac:dyDescent="0.25">
      <c r="M7732" s="24" t="str">
        <f t="shared" si="363"/>
        <v/>
      </c>
      <c r="N7732" s="24" t="str">
        <f t="shared" si="365"/>
        <v/>
      </c>
      <c r="O7732" s="96" t="str">
        <f t="shared" si="364"/>
        <v/>
      </c>
    </row>
    <row r="7733" spans="13:15" x14ac:dyDescent="0.25">
      <c r="M7733" s="24" t="str">
        <f t="shared" si="363"/>
        <v/>
      </c>
      <c r="N7733" s="24" t="str">
        <f t="shared" si="365"/>
        <v/>
      </c>
      <c r="O7733" s="96" t="str">
        <f t="shared" si="364"/>
        <v/>
      </c>
    </row>
    <row r="7734" spans="13:15" x14ac:dyDescent="0.25">
      <c r="M7734" s="24" t="str">
        <f t="shared" si="363"/>
        <v/>
      </c>
      <c r="N7734" s="24" t="str">
        <f t="shared" si="365"/>
        <v/>
      </c>
      <c r="O7734" s="96" t="str">
        <f t="shared" si="364"/>
        <v/>
      </c>
    </row>
    <row r="7735" spans="13:15" x14ac:dyDescent="0.25">
      <c r="M7735" s="24" t="str">
        <f t="shared" si="363"/>
        <v/>
      </c>
      <c r="N7735" s="24" t="str">
        <f t="shared" si="365"/>
        <v/>
      </c>
      <c r="O7735" s="96" t="str">
        <f t="shared" si="364"/>
        <v/>
      </c>
    </row>
    <row r="7736" spans="13:15" x14ac:dyDescent="0.25">
      <c r="M7736" s="24" t="str">
        <f t="shared" si="363"/>
        <v/>
      </c>
      <c r="N7736" s="24" t="str">
        <f t="shared" si="365"/>
        <v/>
      </c>
      <c r="O7736" s="96" t="str">
        <f t="shared" si="364"/>
        <v/>
      </c>
    </row>
    <row r="7737" spans="13:15" x14ac:dyDescent="0.25">
      <c r="M7737" s="24" t="str">
        <f t="shared" si="363"/>
        <v/>
      </c>
      <c r="N7737" s="24" t="str">
        <f t="shared" si="365"/>
        <v/>
      </c>
      <c r="O7737" s="96" t="str">
        <f t="shared" si="364"/>
        <v/>
      </c>
    </row>
    <row r="7738" spans="13:15" x14ac:dyDescent="0.25">
      <c r="M7738" s="24" t="str">
        <f t="shared" si="363"/>
        <v/>
      </c>
      <c r="N7738" s="24" t="str">
        <f t="shared" si="365"/>
        <v/>
      </c>
      <c r="O7738" s="96" t="str">
        <f t="shared" si="364"/>
        <v/>
      </c>
    </row>
    <row r="7739" spans="13:15" x14ac:dyDescent="0.25">
      <c r="M7739" s="24" t="str">
        <f t="shared" si="363"/>
        <v/>
      </c>
      <c r="N7739" s="24" t="str">
        <f t="shared" si="365"/>
        <v/>
      </c>
      <c r="O7739" s="96" t="str">
        <f t="shared" si="364"/>
        <v/>
      </c>
    </row>
    <row r="7740" spans="13:15" x14ac:dyDescent="0.25">
      <c r="M7740" s="24" t="str">
        <f t="shared" si="363"/>
        <v/>
      </c>
      <c r="N7740" s="24" t="str">
        <f t="shared" si="365"/>
        <v/>
      </c>
      <c r="O7740" s="96" t="str">
        <f t="shared" si="364"/>
        <v/>
      </c>
    </row>
    <row r="7741" spans="13:15" x14ac:dyDescent="0.25">
      <c r="M7741" s="24" t="str">
        <f t="shared" si="363"/>
        <v/>
      </c>
      <c r="N7741" s="24" t="str">
        <f t="shared" si="365"/>
        <v/>
      </c>
      <c r="O7741" s="96" t="str">
        <f t="shared" si="364"/>
        <v/>
      </c>
    </row>
    <row r="7742" spans="13:15" x14ac:dyDescent="0.25">
      <c r="M7742" s="24" t="str">
        <f t="shared" si="363"/>
        <v/>
      </c>
      <c r="N7742" s="24" t="str">
        <f t="shared" si="365"/>
        <v/>
      </c>
      <c r="O7742" s="96" t="str">
        <f t="shared" si="364"/>
        <v/>
      </c>
    </row>
    <row r="7743" spans="13:15" x14ac:dyDescent="0.25">
      <c r="M7743" s="24" t="str">
        <f t="shared" si="363"/>
        <v/>
      </c>
      <c r="N7743" s="24" t="str">
        <f t="shared" si="365"/>
        <v/>
      </c>
      <c r="O7743" s="96" t="str">
        <f t="shared" si="364"/>
        <v/>
      </c>
    </row>
    <row r="7744" spans="13:15" x14ac:dyDescent="0.25">
      <c r="M7744" s="24" t="str">
        <f t="shared" si="363"/>
        <v/>
      </c>
      <c r="N7744" s="24" t="str">
        <f t="shared" si="365"/>
        <v/>
      </c>
      <c r="O7744" s="96" t="str">
        <f t="shared" si="364"/>
        <v/>
      </c>
    </row>
    <row r="7745" spans="13:15" x14ac:dyDescent="0.25">
      <c r="M7745" s="24" t="str">
        <f t="shared" ref="M7745:M7808" si="366">IF($B7745="","",_xlfn.NUMBERVALUE(LEFT($J7745,5)))</f>
        <v/>
      </c>
      <c r="N7745" s="24" t="str">
        <f t="shared" si="365"/>
        <v/>
      </c>
      <c r="O7745" s="96" t="str">
        <f t="shared" si="364"/>
        <v/>
      </c>
    </row>
    <row r="7746" spans="13:15" x14ac:dyDescent="0.25">
      <c r="M7746" s="24" t="str">
        <f t="shared" si="366"/>
        <v/>
      </c>
      <c r="N7746" s="24" t="str">
        <f t="shared" si="365"/>
        <v/>
      </c>
      <c r="O7746" s="96" t="str">
        <f t="shared" si="364"/>
        <v/>
      </c>
    </row>
    <row r="7747" spans="13:15" x14ac:dyDescent="0.25">
      <c r="M7747" s="24" t="str">
        <f t="shared" si="366"/>
        <v/>
      </c>
      <c r="N7747" s="24" t="str">
        <f t="shared" si="365"/>
        <v/>
      </c>
      <c r="O7747" s="96" t="str">
        <f t="shared" ref="O7747:O7810" si="367">IF($A7747="","",HOUR($N7747))</f>
        <v/>
      </c>
    </row>
    <row r="7748" spans="13:15" x14ac:dyDescent="0.25">
      <c r="M7748" s="24" t="str">
        <f t="shared" si="366"/>
        <v/>
      </c>
      <c r="N7748" s="24" t="str">
        <f t="shared" si="365"/>
        <v/>
      </c>
      <c r="O7748" s="96" t="str">
        <f t="shared" si="367"/>
        <v/>
      </c>
    </row>
    <row r="7749" spans="13:15" x14ac:dyDescent="0.25">
      <c r="M7749" s="24" t="str">
        <f t="shared" si="366"/>
        <v/>
      </c>
      <c r="N7749" s="24" t="str">
        <f t="shared" si="365"/>
        <v/>
      </c>
      <c r="O7749" s="96" t="str">
        <f t="shared" si="367"/>
        <v/>
      </c>
    </row>
    <row r="7750" spans="13:15" x14ac:dyDescent="0.25">
      <c r="M7750" s="24" t="str">
        <f t="shared" si="366"/>
        <v/>
      </c>
      <c r="N7750" s="24" t="str">
        <f t="shared" si="365"/>
        <v/>
      </c>
      <c r="O7750" s="96" t="str">
        <f t="shared" si="367"/>
        <v/>
      </c>
    </row>
    <row r="7751" spans="13:15" x14ac:dyDescent="0.25">
      <c r="M7751" s="24" t="str">
        <f t="shared" si="366"/>
        <v/>
      </c>
      <c r="N7751" s="24" t="str">
        <f t="shared" si="365"/>
        <v/>
      </c>
      <c r="O7751" s="96" t="str">
        <f t="shared" si="367"/>
        <v/>
      </c>
    </row>
    <row r="7752" spans="13:15" x14ac:dyDescent="0.25">
      <c r="M7752" s="24" t="str">
        <f t="shared" si="366"/>
        <v/>
      </c>
      <c r="N7752" s="24" t="str">
        <f t="shared" ref="N7752:N7815" si="368">IF(B7752="","",IF($M7752&lt;10/48,10/48,IF($M7752&gt;39/48,39/48,$M7752)))</f>
        <v/>
      </c>
      <c r="O7752" s="96" t="str">
        <f t="shared" si="367"/>
        <v/>
      </c>
    </row>
    <row r="7753" spans="13:15" x14ac:dyDescent="0.25">
      <c r="M7753" s="24" t="str">
        <f t="shared" si="366"/>
        <v/>
      </c>
      <c r="N7753" s="24" t="str">
        <f t="shared" si="368"/>
        <v/>
      </c>
      <c r="O7753" s="96" t="str">
        <f t="shared" si="367"/>
        <v/>
      </c>
    </row>
    <row r="7754" spans="13:15" x14ac:dyDescent="0.25">
      <c r="M7754" s="24" t="str">
        <f t="shared" si="366"/>
        <v/>
      </c>
      <c r="N7754" s="24" t="str">
        <f t="shared" si="368"/>
        <v/>
      </c>
      <c r="O7754" s="96" t="str">
        <f t="shared" si="367"/>
        <v/>
      </c>
    </row>
    <row r="7755" spans="13:15" x14ac:dyDescent="0.25">
      <c r="M7755" s="24" t="str">
        <f t="shared" si="366"/>
        <v/>
      </c>
      <c r="N7755" s="24" t="str">
        <f t="shared" si="368"/>
        <v/>
      </c>
      <c r="O7755" s="96" t="str">
        <f t="shared" si="367"/>
        <v/>
      </c>
    </row>
    <row r="7756" spans="13:15" x14ac:dyDescent="0.25">
      <c r="M7756" s="24" t="str">
        <f t="shared" si="366"/>
        <v/>
      </c>
      <c r="N7756" s="24" t="str">
        <f t="shared" si="368"/>
        <v/>
      </c>
      <c r="O7756" s="96" t="str">
        <f t="shared" si="367"/>
        <v/>
      </c>
    </row>
    <row r="7757" spans="13:15" x14ac:dyDescent="0.25">
      <c r="M7757" s="24" t="str">
        <f t="shared" si="366"/>
        <v/>
      </c>
      <c r="N7757" s="24" t="str">
        <f t="shared" si="368"/>
        <v/>
      </c>
      <c r="O7757" s="96" t="str">
        <f t="shared" si="367"/>
        <v/>
      </c>
    </row>
    <row r="7758" spans="13:15" x14ac:dyDescent="0.25">
      <c r="M7758" s="24" t="str">
        <f t="shared" si="366"/>
        <v/>
      </c>
      <c r="N7758" s="24" t="str">
        <f t="shared" si="368"/>
        <v/>
      </c>
      <c r="O7758" s="96" t="str">
        <f t="shared" si="367"/>
        <v/>
      </c>
    </row>
    <row r="7759" spans="13:15" x14ac:dyDescent="0.25">
      <c r="M7759" s="24" t="str">
        <f t="shared" si="366"/>
        <v/>
      </c>
      <c r="N7759" s="24" t="str">
        <f t="shared" si="368"/>
        <v/>
      </c>
      <c r="O7759" s="96" t="str">
        <f t="shared" si="367"/>
        <v/>
      </c>
    </row>
    <row r="7760" spans="13:15" x14ac:dyDescent="0.25">
      <c r="M7760" s="24" t="str">
        <f t="shared" si="366"/>
        <v/>
      </c>
      <c r="N7760" s="24" t="str">
        <f t="shared" si="368"/>
        <v/>
      </c>
      <c r="O7760" s="96" t="str">
        <f t="shared" si="367"/>
        <v/>
      </c>
    </row>
    <row r="7761" spans="13:15" x14ac:dyDescent="0.25">
      <c r="M7761" s="24" t="str">
        <f t="shared" si="366"/>
        <v/>
      </c>
      <c r="N7761" s="24" t="str">
        <f t="shared" si="368"/>
        <v/>
      </c>
      <c r="O7761" s="96" t="str">
        <f t="shared" si="367"/>
        <v/>
      </c>
    </row>
    <row r="7762" spans="13:15" x14ac:dyDescent="0.25">
      <c r="M7762" s="24" t="str">
        <f t="shared" si="366"/>
        <v/>
      </c>
      <c r="N7762" s="24" t="str">
        <f t="shared" si="368"/>
        <v/>
      </c>
      <c r="O7762" s="96" t="str">
        <f t="shared" si="367"/>
        <v/>
      </c>
    </row>
    <row r="7763" spans="13:15" x14ac:dyDescent="0.25">
      <c r="M7763" s="24" t="str">
        <f t="shared" si="366"/>
        <v/>
      </c>
      <c r="N7763" s="24" t="str">
        <f t="shared" si="368"/>
        <v/>
      </c>
      <c r="O7763" s="96" t="str">
        <f t="shared" si="367"/>
        <v/>
      </c>
    </row>
    <row r="7764" spans="13:15" x14ac:dyDescent="0.25">
      <c r="M7764" s="24" t="str">
        <f t="shared" si="366"/>
        <v/>
      </c>
      <c r="N7764" s="24" t="str">
        <f t="shared" si="368"/>
        <v/>
      </c>
      <c r="O7764" s="96" t="str">
        <f t="shared" si="367"/>
        <v/>
      </c>
    </row>
    <row r="7765" spans="13:15" x14ac:dyDescent="0.25">
      <c r="M7765" s="24" t="str">
        <f t="shared" si="366"/>
        <v/>
      </c>
      <c r="N7765" s="24" t="str">
        <f t="shared" si="368"/>
        <v/>
      </c>
      <c r="O7765" s="96" t="str">
        <f t="shared" si="367"/>
        <v/>
      </c>
    </row>
    <row r="7766" spans="13:15" x14ac:dyDescent="0.25">
      <c r="M7766" s="24" t="str">
        <f t="shared" si="366"/>
        <v/>
      </c>
      <c r="N7766" s="24" t="str">
        <f t="shared" si="368"/>
        <v/>
      </c>
      <c r="O7766" s="96" t="str">
        <f t="shared" si="367"/>
        <v/>
      </c>
    </row>
    <row r="7767" spans="13:15" x14ac:dyDescent="0.25">
      <c r="M7767" s="24" t="str">
        <f t="shared" si="366"/>
        <v/>
      </c>
      <c r="N7767" s="24" t="str">
        <f t="shared" si="368"/>
        <v/>
      </c>
      <c r="O7767" s="96" t="str">
        <f t="shared" si="367"/>
        <v/>
      </c>
    </row>
    <row r="7768" spans="13:15" x14ac:dyDescent="0.25">
      <c r="M7768" s="24" t="str">
        <f t="shared" si="366"/>
        <v/>
      </c>
      <c r="N7768" s="24" t="str">
        <f t="shared" si="368"/>
        <v/>
      </c>
      <c r="O7768" s="96" t="str">
        <f t="shared" si="367"/>
        <v/>
      </c>
    </row>
    <row r="7769" spans="13:15" x14ac:dyDescent="0.25">
      <c r="M7769" s="24" t="str">
        <f t="shared" si="366"/>
        <v/>
      </c>
      <c r="N7769" s="24" t="str">
        <f t="shared" si="368"/>
        <v/>
      </c>
      <c r="O7769" s="96" t="str">
        <f t="shared" si="367"/>
        <v/>
      </c>
    </row>
    <row r="7770" spans="13:15" x14ac:dyDescent="0.25">
      <c r="M7770" s="24" t="str">
        <f t="shared" si="366"/>
        <v/>
      </c>
      <c r="N7770" s="24" t="str">
        <f t="shared" si="368"/>
        <v/>
      </c>
      <c r="O7770" s="96" t="str">
        <f t="shared" si="367"/>
        <v/>
      </c>
    </row>
    <row r="7771" spans="13:15" x14ac:dyDescent="0.25">
      <c r="M7771" s="24" t="str">
        <f t="shared" si="366"/>
        <v/>
      </c>
      <c r="N7771" s="24" t="str">
        <f t="shared" si="368"/>
        <v/>
      </c>
      <c r="O7771" s="96" t="str">
        <f t="shared" si="367"/>
        <v/>
      </c>
    </row>
    <row r="7772" spans="13:15" x14ac:dyDescent="0.25">
      <c r="M7772" s="24" t="str">
        <f t="shared" si="366"/>
        <v/>
      </c>
      <c r="N7772" s="24" t="str">
        <f t="shared" si="368"/>
        <v/>
      </c>
      <c r="O7772" s="96" t="str">
        <f t="shared" si="367"/>
        <v/>
      </c>
    </row>
    <row r="7773" spans="13:15" x14ac:dyDescent="0.25">
      <c r="M7773" s="24" t="str">
        <f t="shared" si="366"/>
        <v/>
      </c>
      <c r="N7773" s="24" t="str">
        <f t="shared" si="368"/>
        <v/>
      </c>
      <c r="O7773" s="96" t="str">
        <f t="shared" si="367"/>
        <v/>
      </c>
    </row>
    <row r="7774" spans="13:15" x14ac:dyDescent="0.25">
      <c r="M7774" s="24" t="str">
        <f t="shared" si="366"/>
        <v/>
      </c>
      <c r="N7774" s="24" t="str">
        <f t="shared" si="368"/>
        <v/>
      </c>
      <c r="O7774" s="96" t="str">
        <f t="shared" si="367"/>
        <v/>
      </c>
    </row>
    <row r="7775" spans="13:15" x14ac:dyDescent="0.25">
      <c r="M7775" s="24" t="str">
        <f t="shared" si="366"/>
        <v/>
      </c>
      <c r="N7775" s="24" t="str">
        <f t="shared" si="368"/>
        <v/>
      </c>
      <c r="O7775" s="96" t="str">
        <f t="shared" si="367"/>
        <v/>
      </c>
    </row>
    <row r="7776" spans="13:15" x14ac:dyDescent="0.25">
      <c r="M7776" s="24" t="str">
        <f t="shared" si="366"/>
        <v/>
      </c>
      <c r="N7776" s="24" t="str">
        <f t="shared" si="368"/>
        <v/>
      </c>
      <c r="O7776" s="96" t="str">
        <f t="shared" si="367"/>
        <v/>
      </c>
    </row>
    <row r="7777" spans="13:15" x14ac:dyDescent="0.25">
      <c r="M7777" s="24" t="str">
        <f t="shared" si="366"/>
        <v/>
      </c>
      <c r="N7777" s="24" t="str">
        <f t="shared" si="368"/>
        <v/>
      </c>
      <c r="O7777" s="96" t="str">
        <f t="shared" si="367"/>
        <v/>
      </c>
    </row>
    <row r="7778" spans="13:15" x14ac:dyDescent="0.25">
      <c r="M7778" s="24" t="str">
        <f t="shared" si="366"/>
        <v/>
      </c>
      <c r="N7778" s="24" t="str">
        <f t="shared" si="368"/>
        <v/>
      </c>
      <c r="O7778" s="96" t="str">
        <f t="shared" si="367"/>
        <v/>
      </c>
    </row>
    <row r="7779" spans="13:15" x14ac:dyDescent="0.25">
      <c r="M7779" s="24" t="str">
        <f t="shared" si="366"/>
        <v/>
      </c>
      <c r="N7779" s="24" t="str">
        <f t="shared" si="368"/>
        <v/>
      </c>
      <c r="O7779" s="96" t="str">
        <f t="shared" si="367"/>
        <v/>
      </c>
    </row>
    <row r="7780" spans="13:15" x14ac:dyDescent="0.25">
      <c r="M7780" s="24" t="str">
        <f t="shared" si="366"/>
        <v/>
      </c>
      <c r="N7780" s="24" t="str">
        <f t="shared" si="368"/>
        <v/>
      </c>
      <c r="O7780" s="96" t="str">
        <f t="shared" si="367"/>
        <v/>
      </c>
    </row>
    <row r="7781" spans="13:15" x14ac:dyDescent="0.25">
      <c r="M7781" s="24" t="str">
        <f t="shared" si="366"/>
        <v/>
      </c>
      <c r="N7781" s="24" t="str">
        <f t="shared" si="368"/>
        <v/>
      </c>
      <c r="O7781" s="96" t="str">
        <f t="shared" si="367"/>
        <v/>
      </c>
    </row>
    <row r="7782" spans="13:15" x14ac:dyDescent="0.25">
      <c r="M7782" s="24" t="str">
        <f t="shared" si="366"/>
        <v/>
      </c>
      <c r="N7782" s="24" t="str">
        <f t="shared" si="368"/>
        <v/>
      </c>
      <c r="O7782" s="96" t="str">
        <f t="shared" si="367"/>
        <v/>
      </c>
    </row>
    <row r="7783" spans="13:15" x14ac:dyDescent="0.25">
      <c r="M7783" s="24" t="str">
        <f t="shared" si="366"/>
        <v/>
      </c>
      <c r="N7783" s="24" t="str">
        <f t="shared" si="368"/>
        <v/>
      </c>
      <c r="O7783" s="96" t="str">
        <f t="shared" si="367"/>
        <v/>
      </c>
    </row>
    <row r="7784" spans="13:15" x14ac:dyDescent="0.25">
      <c r="M7784" s="24" t="str">
        <f t="shared" si="366"/>
        <v/>
      </c>
      <c r="N7784" s="24" t="str">
        <f t="shared" si="368"/>
        <v/>
      </c>
      <c r="O7784" s="96" t="str">
        <f t="shared" si="367"/>
        <v/>
      </c>
    </row>
    <row r="7785" spans="13:15" x14ac:dyDescent="0.25">
      <c r="M7785" s="24" t="str">
        <f t="shared" si="366"/>
        <v/>
      </c>
      <c r="N7785" s="24" t="str">
        <f t="shared" si="368"/>
        <v/>
      </c>
      <c r="O7785" s="96" t="str">
        <f t="shared" si="367"/>
        <v/>
      </c>
    </row>
    <row r="7786" spans="13:15" x14ac:dyDescent="0.25">
      <c r="M7786" s="24" t="str">
        <f t="shared" si="366"/>
        <v/>
      </c>
      <c r="N7786" s="24" t="str">
        <f t="shared" si="368"/>
        <v/>
      </c>
      <c r="O7786" s="96" t="str">
        <f t="shared" si="367"/>
        <v/>
      </c>
    </row>
    <row r="7787" spans="13:15" x14ac:dyDescent="0.25">
      <c r="M7787" s="24" t="str">
        <f t="shared" si="366"/>
        <v/>
      </c>
      <c r="N7787" s="24" t="str">
        <f t="shared" si="368"/>
        <v/>
      </c>
      <c r="O7787" s="96" t="str">
        <f t="shared" si="367"/>
        <v/>
      </c>
    </row>
    <row r="7788" spans="13:15" x14ac:dyDescent="0.25">
      <c r="M7788" s="24" t="str">
        <f t="shared" si="366"/>
        <v/>
      </c>
      <c r="N7788" s="24" t="str">
        <f t="shared" si="368"/>
        <v/>
      </c>
      <c r="O7788" s="96" t="str">
        <f t="shared" si="367"/>
        <v/>
      </c>
    </row>
    <row r="7789" spans="13:15" x14ac:dyDescent="0.25">
      <c r="M7789" s="24" t="str">
        <f t="shared" si="366"/>
        <v/>
      </c>
      <c r="N7789" s="24" t="str">
        <f t="shared" si="368"/>
        <v/>
      </c>
      <c r="O7789" s="96" t="str">
        <f t="shared" si="367"/>
        <v/>
      </c>
    </row>
    <row r="7790" spans="13:15" x14ac:dyDescent="0.25">
      <c r="M7790" s="24" t="str">
        <f t="shared" si="366"/>
        <v/>
      </c>
      <c r="N7790" s="24" t="str">
        <f t="shared" si="368"/>
        <v/>
      </c>
      <c r="O7790" s="96" t="str">
        <f t="shared" si="367"/>
        <v/>
      </c>
    </row>
    <row r="7791" spans="13:15" x14ac:dyDescent="0.25">
      <c r="M7791" s="24" t="str">
        <f t="shared" si="366"/>
        <v/>
      </c>
      <c r="N7791" s="24" t="str">
        <f t="shared" si="368"/>
        <v/>
      </c>
      <c r="O7791" s="96" t="str">
        <f t="shared" si="367"/>
        <v/>
      </c>
    </row>
    <row r="7792" spans="13:15" x14ac:dyDescent="0.25">
      <c r="M7792" s="24" t="str">
        <f t="shared" si="366"/>
        <v/>
      </c>
      <c r="N7792" s="24" t="str">
        <f t="shared" si="368"/>
        <v/>
      </c>
      <c r="O7792" s="96" t="str">
        <f t="shared" si="367"/>
        <v/>
      </c>
    </row>
    <row r="7793" spans="13:15" x14ac:dyDescent="0.25">
      <c r="M7793" s="24" t="str">
        <f t="shared" si="366"/>
        <v/>
      </c>
      <c r="N7793" s="24" t="str">
        <f t="shared" si="368"/>
        <v/>
      </c>
      <c r="O7793" s="96" t="str">
        <f t="shared" si="367"/>
        <v/>
      </c>
    </row>
    <row r="7794" spans="13:15" x14ac:dyDescent="0.25">
      <c r="M7794" s="24" t="str">
        <f t="shared" si="366"/>
        <v/>
      </c>
      <c r="N7794" s="24" t="str">
        <f t="shared" si="368"/>
        <v/>
      </c>
      <c r="O7794" s="96" t="str">
        <f t="shared" si="367"/>
        <v/>
      </c>
    </row>
    <row r="7795" spans="13:15" x14ac:dyDescent="0.25">
      <c r="M7795" s="24" t="str">
        <f t="shared" si="366"/>
        <v/>
      </c>
      <c r="N7795" s="24" t="str">
        <f t="shared" si="368"/>
        <v/>
      </c>
      <c r="O7795" s="96" t="str">
        <f t="shared" si="367"/>
        <v/>
      </c>
    </row>
    <row r="7796" spans="13:15" x14ac:dyDescent="0.25">
      <c r="M7796" s="24" t="str">
        <f t="shared" si="366"/>
        <v/>
      </c>
      <c r="N7796" s="24" t="str">
        <f t="shared" si="368"/>
        <v/>
      </c>
      <c r="O7796" s="96" t="str">
        <f t="shared" si="367"/>
        <v/>
      </c>
    </row>
    <row r="7797" spans="13:15" x14ac:dyDescent="0.25">
      <c r="M7797" s="24" t="str">
        <f t="shared" si="366"/>
        <v/>
      </c>
      <c r="N7797" s="24" t="str">
        <f t="shared" si="368"/>
        <v/>
      </c>
      <c r="O7797" s="96" t="str">
        <f t="shared" si="367"/>
        <v/>
      </c>
    </row>
    <row r="7798" spans="13:15" x14ac:dyDescent="0.25">
      <c r="M7798" s="24" t="str">
        <f t="shared" si="366"/>
        <v/>
      </c>
      <c r="N7798" s="24" t="str">
        <f t="shared" si="368"/>
        <v/>
      </c>
      <c r="O7798" s="96" t="str">
        <f t="shared" si="367"/>
        <v/>
      </c>
    </row>
    <row r="7799" spans="13:15" x14ac:dyDescent="0.25">
      <c r="M7799" s="24" t="str">
        <f t="shared" si="366"/>
        <v/>
      </c>
      <c r="N7799" s="24" t="str">
        <f t="shared" si="368"/>
        <v/>
      </c>
      <c r="O7799" s="96" t="str">
        <f t="shared" si="367"/>
        <v/>
      </c>
    </row>
    <row r="7800" spans="13:15" x14ac:dyDescent="0.25">
      <c r="M7800" s="24" t="str">
        <f t="shared" si="366"/>
        <v/>
      </c>
      <c r="N7800" s="24" t="str">
        <f t="shared" si="368"/>
        <v/>
      </c>
      <c r="O7800" s="96" t="str">
        <f t="shared" si="367"/>
        <v/>
      </c>
    </row>
    <row r="7801" spans="13:15" x14ac:dyDescent="0.25">
      <c r="M7801" s="24" t="str">
        <f t="shared" si="366"/>
        <v/>
      </c>
      <c r="N7801" s="24" t="str">
        <f t="shared" si="368"/>
        <v/>
      </c>
      <c r="O7801" s="96" t="str">
        <f t="shared" si="367"/>
        <v/>
      </c>
    </row>
    <row r="7802" spans="13:15" x14ac:dyDescent="0.25">
      <c r="M7802" s="24" t="str">
        <f t="shared" si="366"/>
        <v/>
      </c>
      <c r="N7802" s="24" t="str">
        <f t="shared" si="368"/>
        <v/>
      </c>
      <c r="O7802" s="96" t="str">
        <f t="shared" si="367"/>
        <v/>
      </c>
    </row>
    <row r="7803" spans="13:15" x14ac:dyDescent="0.25">
      <c r="M7803" s="24" t="str">
        <f t="shared" si="366"/>
        <v/>
      </c>
      <c r="N7803" s="24" t="str">
        <f t="shared" si="368"/>
        <v/>
      </c>
      <c r="O7803" s="96" t="str">
        <f t="shared" si="367"/>
        <v/>
      </c>
    </row>
    <row r="7804" spans="13:15" x14ac:dyDescent="0.25">
      <c r="M7804" s="24" t="str">
        <f t="shared" si="366"/>
        <v/>
      </c>
      <c r="N7804" s="24" t="str">
        <f t="shared" si="368"/>
        <v/>
      </c>
      <c r="O7804" s="96" t="str">
        <f t="shared" si="367"/>
        <v/>
      </c>
    </row>
    <row r="7805" spans="13:15" x14ac:dyDescent="0.25">
      <c r="M7805" s="24" t="str">
        <f t="shared" si="366"/>
        <v/>
      </c>
      <c r="N7805" s="24" t="str">
        <f t="shared" si="368"/>
        <v/>
      </c>
      <c r="O7805" s="96" t="str">
        <f t="shared" si="367"/>
        <v/>
      </c>
    </row>
    <row r="7806" spans="13:15" x14ac:dyDescent="0.25">
      <c r="M7806" s="24" t="str">
        <f t="shared" si="366"/>
        <v/>
      </c>
      <c r="N7806" s="24" t="str">
        <f t="shared" si="368"/>
        <v/>
      </c>
      <c r="O7806" s="96" t="str">
        <f t="shared" si="367"/>
        <v/>
      </c>
    </row>
    <row r="7807" spans="13:15" x14ac:dyDescent="0.25">
      <c r="M7807" s="24" t="str">
        <f t="shared" si="366"/>
        <v/>
      </c>
      <c r="N7807" s="24" t="str">
        <f t="shared" si="368"/>
        <v/>
      </c>
      <c r="O7807" s="96" t="str">
        <f t="shared" si="367"/>
        <v/>
      </c>
    </row>
    <row r="7808" spans="13:15" x14ac:dyDescent="0.25">
      <c r="M7808" s="24" t="str">
        <f t="shared" si="366"/>
        <v/>
      </c>
      <c r="N7808" s="24" t="str">
        <f t="shared" si="368"/>
        <v/>
      </c>
      <c r="O7808" s="96" t="str">
        <f t="shared" si="367"/>
        <v/>
      </c>
    </row>
    <row r="7809" spans="13:15" x14ac:dyDescent="0.25">
      <c r="M7809" s="24" t="str">
        <f t="shared" ref="M7809:M7872" si="369">IF($B7809="","",_xlfn.NUMBERVALUE(LEFT($J7809,5)))</f>
        <v/>
      </c>
      <c r="N7809" s="24" t="str">
        <f t="shared" si="368"/>
        <v/>
      </c>
      <c r="O7809" s="96" t="str">
        <f t="shared" si="367"/>
        <v/>
      </c>
    </row>
    <row r="7810" spans="13:15" x14ac:dyDescent="0.25">
      <c r="M7810" s="24" t="str">
        <f t="shared" si="369"/>
        <v/>
      </c>
      <c r="N7810" s="24" t="str">
        <f t="shared" si="368"/>
        <v/>
      </c>
      <c r="O7810" s="96" t="str">
        <f t="shared" si="367"/>
        <v/>
      </c>
    </row>
    <row r="7811" spans="13:15" x14ac:dyDescent="0.25">
      <c r="M7811" s="24" t="str">
        <f t="shared" si="369"/>
        <v/>
      </c>
      <c r="N7811" s="24" t="str">
        <f t="shared" si="368"/>
        <v/>
      </c>
      <c r="O7811" s="96" t="str">
        <f t="shared" ref="O7811:O7874" si="370">IF($A7811="","",HOUR($N7811))</f>
        <v/>
      </c>
    </row>
    <row r="7812" spans="13:15" x14ac:dyDescent="0.25">
      <c r="M7812" s="24" t="str">
        <f t="shared" si="369"/>
        <v/>
      </c>
      <c r="N7812" s="24" t="str">
        <f t="shared" si="368"/>
        <v/>
      </c>
      <c r="O7812" s="96" t="str">
        <f t="shared" si="370"/>
        <v/>
      </c>
    </row>
    <row r="7813" spans="13:15" x14ac:dyDescent="0.25">
      <c r="M7813" s="24" t="str">
        <f t="shared" si="369"/>
        <v/>
      </c>
      <c r="N7813" s="24" t="str">
        <f t="shared" si="368"/>
        <v/>
      </c>
      <c r="O7813" s="96" t="str">
        <f t="shared" si="370"/>
        <v/>
      </c>
    </row>
    <row r="7814" spans="13:15" x14ac:dyDescent="0.25">
      <c r="M7814" s="24" t="str">
        <f t="shared" si="369"/>
        <v/>
      </c>
      <c r="N7814" s="24" t="str">
        <f t="shared" si="368"/>
        <v/>
      </c>
      <c r="O7814" s="96" t="str">
        <f t="shared" si="370"/>
        <v/>
      </c>
    </row>
    <row r="7815" spans="13:15" x14ac:dyDescent="0.25">
      <c r="M7815" s="24" t="str">
        <f t="shared" si="369"/>
        <v/>
      </c>
      <c r="N7815" s="24" t="str">
        <f t="shared" si="368"/>
        <v/>
      </c>
      <c r="O7815" s="96" t="str">
        <f t="shared" si="370"/>
        <v/>
      </c>
    </row>
    <row r="7816" spans="13:15" x14ac:dyDescent="0.25">
      <c r="M7816" s="24" t="str">
        <f t="shared" si="369"/>
        <v/>
      </c>
      <c r="N7816" s="24" t="str">
        <f t="shared" ref="N7816:N7879" si="371">IF(B7816="","",IF($M7816&lt;10/48,10/48,IF($M7816&gt;39/48,39/48,$M7816)))</f>
        <v/>
      </c>
      <c r="O7816" s="96" t="str">
        <f t="shared" si="370"/>
        <v/>
      </c>
    </row>
    <row r="7817" spans="13:15" x14ac:dyDescent="0.25">
      <c r="M7817" s="24" t="str">
        <f t="shared" si="369"/>
        <v/>
      </c>
      <c r="N7817" s="24" t="str">
        <f t="shared" si="371"/>
        <v/>
      </c>
      <c r="O7817" s="96" t="str">
        <f t="shared" si="370"/>
        <v/>
      </c>
    </row>
    <row r="7818" spans="13:15" x14ac:dyDescent="0.25">
      <c r="M7818" s="24" t="str">
        <f t="shared" si="369"/>
        <v/>
      </c>
      <c r="N7818" s="24" t="str">
        <f t="shared" si="371"/>
        <v/>
      </c>
      <c r="O7818" s="96" t="str">
        <f t="shared" si="370"/>
        <v/>
      </c>
    </row>
    <row r="7819" spans="13:15" x14ac:dyDescent="0.25">
      <c r="M7819" s="24" t="str">
        <f t="shared" si="369"/>
        <v/>
      </c>
      <c r="N7819" s="24" t="str">
        <f t="shared" si="371"/>
        <v/>
      </c>
      <c r="O7819" s="96" t="str">
        <f t="shared" si="370"/>
        <v/>
      </c>
    </row>
    <row r="7820" spans="13:15" x14ac:dyDescent="0.25">
      <c r="M7820" s="24" t="str">
        <f t="shared" si="369"/>
        <v/>
      </c>
      <c r="N7820" s="24" t="str">
        <f t="shared" si="371"/>
        <v/>
      </c>
      <c r="O7820" s="96" t="str">
        <f t="shared" si="370"/>
        <v/>
      </c>
    </row>
    <row r="7821" spans="13:15" x14ac:dyDescent="0.25">
      <c r="M7821" s="24" t="str">
        <f t="shared" si="369"/>
        <v/>
      </c>
      <c r="N7821" s="24" t="str">
        <f t="shared" si="371"/>
        <v/>
      </c>
      <c r="O7821" s="96" t="str">
        <f t="shared" si="370"/>
        <v/>
      </c>
    </row>
    <row r="7822" spans="13:15" x14ac:dyDescent="0.25">
      <c r="M7822" s="24" t="str">
        <f t="shared" si="369"/>
        <v/>
      </c>
      <c r="N7822" s="24" t="str">
        <f t="shared" si="371"/>
        <v/>
      </c>
      <c r="O7822" s="96" t="str">
        <f t="shared" si="370"/>
        <v/>
      </c>
    </row>
    <row r="7823" spans="13:15" x14ac:dyDescent="0.25">
      <c r="M7823" s="24" t="str">
        <f t="shared" si="369"/>
        <v/>
      </c>
      <c r="N7823" s="24" t="str">
        <f t="shared" si="371"/>
        <v/>
      </c>
      <c r="O7823" s="96" t="str">
        <f t="shared" si="370"/>
        <v/>
      </c>
    </row>
    <row r="7824" spans="13:15" x14ac:dyDescent="0.25">
      <c r="M7824" s="24" t="str">
        <f t="shared" si="369"/>
        <v/>
      </c>
      <c r="N7824" s="24" t="str">
        <f t="shared" si="371"/>
        <v/>
      </c>
      <c r="O7824" s="96" t="str">
        <f t="shared" si="370"/>
        <v/>
      </c>
    </row>
    <row r="7825" spans="13:15" x14ac:dyDescent="0.25">
      <c r="M7825" s="24" t="str">
        <f t="shared" si="369"/>
        <v/>
      </c>
      <c r="N7825" s="24" t="str">
        <f t="shared" si="371"/>
        <v/>
      </c>
      <c r="O7825" s="96" t="str">
        <f t="shared" si="370"/>
        <v/>
      </c>
    </row>
    <row r="7826" spans="13:15" x14ac:dyDescent="0.25">
      <c r="M7826" s="24" t="str">
        <f t="shared" si="369"/>
        <v/>
      </c>
      <c r="N7826" s="24" t="str">
        <f t="shared" si="371"/>
        <v/>
      </c>
      <c r="O7826" s="96" t="str">
        <f t="shared" si="370"/>
        <v/>
      </c>
    </row>
    <row r="7827" spans="13:15" x14ac:dyDescent="0.25">
      <c r="M7827" s="24" t="str">
        <f t="shared" si="369"/>
        <v/>
      </c>
      <c r="N7827" s="24" t="str">
        <f t="shared" si="371"/>
        <v/>
      </c>
      <c r="O7827" s="96" t="str">
        <f t="shared" si="370"/>
        <v/>
      </c>
    </row>
    <row r="7828" spans="13:15" x14ac:dyDescent="0.25">
      <c r="M7828" s="24" t="str">
        <f t="shared" si="369"/>
        <v/>
      </c>
      <c r="N7828" s="24" t="str">
        <f t="shared" si="371"/>
        <v/>
      </c>
      <c r="O7828" s="96" t="str">
        <f t="shared" si="370"/>
        <v/>
      </c>
    </row>
    <row r="7829" spans="13:15" x14ac:dyDescent="0.25">
      <c r="M7829" s="24" t="str">
        <f t="shared" si="369"/>
        <v/>
      </c>
      <c r="N7829" s="24" t="str">
        <f t="shared" si="371"/>
        <v/>
      </c>
      <c r="O7829" s="96" t="str">
        <f t="shared" si="370"/>
        <v/>
      </c>
    </row>
    <row r="7830" spans="13:15" x14ac:dyDescent="0.25">
      <c r="M7830" s="24" t="str">
        <f t="shared" si="369"/>
        <v/>
      </c>
      <c r="N7830" s="24" t="str">
        <f t="shared" si="371"/>
        <v/>
      </c>
      <c r="O7830" s="96" t="str">
        <f t="shared" si="370"/>
        <v/>
      </c>
    </row>
    <row r="7831" spans="13:15" x14ac:dyDescent="0.25">
      <c r="M7831" s="24" t="str">
        <f t="shared" si="369"/>
        <v/>
      </c>
      <c r="N7831" s="24" t="str">
        <f t="shared" si="371"/>
        <v/>
      </c>
      <c r="O7831" s="96" t="str">
        <f t="shared" si="370"/>
        <v/>
      </c>
    </row>
    <row r="7832" spans="13:15" x14ac:dyDescent="0.25">
      <c r="M7832" s="24" t="str">
        <f t="shared" si="369"/>
        <v/>
      </c>
      <c r="N7832" s="24" t="str">
        <f t="shared" si="371"/>
        <v/>
      </c>
      <c r="O7832" s="96" t="str">
        <f t="shared" si="370"/>
        <v/>
      </c>
    </row>
    <row r="7833" spans="13:15" x14ac:dyDescent="0.25">
      <c r="M7833" s="24" t="str">
        <f t="shared" si="369"/>
        <v/>
      </c>
      <c r="N7833" s="24" t="str">
        <f t="shared" si="371"/>
        <v/>
      </c>
      <c r="O7833" s="96" t="str">
        <f t="shared" si="370"/>
        <v/>
      </c>
    </row>
    <row r="7834" spans="13:15" x14ac:dyDescent="0.25">
      <c r="M7834" s="24" t="str">
        <f t="shared" si="369"/>
        <v/>
      </c>
      <c r="N7834" s="24" t="str">
        <f t="shared" si="371"/>
        <v/>
      </c>
      <c r="O7834" s="96" t="str">
        <f t="shared" si="370"/>
        <v/>
      </c>
    </row>
    <row r="7835" spans="13:15" x14ac:dyDescent="0.25">
      <c r="M7835" s="24" t="str">
        <f t="shared" si="369"/>
        <v/>
      </c>
      <c r="N7835" s="24" t="str">
        <f t="shared" si="371"/>
        <v/>
      </c>
      <c r="O7835" s="96" t="str">
        <f t="shared" si="370"/>
        <v/>
      </c>
    </row>
    <row r="7836" spans="13:15" x14ac:dyDescent="0.25">
      <c r="M7836" s="24" t="str">
        <f t="shared" si="369"/>
        <v/>
      </c>
      <c r="N7836" s="24" t="str">
        <f t="shared" si="371"/>
        <v/>
      </c>
      <c r="O7836" s="96" t="str">
        <f t="shared" si="370"/>
        <v/>
      </c>
    </row>
    <row r="7837" spans="13:15" x14ac:dyDescent="0.25">
      <c r="M7837" s="24" t="str">
        <f t="shared" si="369"/>
        <v/>
      </c>
      <c r="N7837" s="24" t="str">
        <f t="shared" si="371"/>
        <v/>
      </c>
      <c r="O7837" s="96" t="str">
        <f t="shared" si="370"/>
        <v/>
      </c>
    </row>
    <row r="7838" spans="13:15" x14ac:dyDescent="0.25">
      <c r="M7838" s="24" t="str">
        <f t="shared" si="369"/>
        <v/>
      </c>
      <c r="N7838" s="24" t="str">
        <f t="shared" si="371"/>
        <v/>
      </c>
      <c r="O7838" s="96" t="str">
        <f t="shared" si="370"/>
        <v/>
      </c>
    </row>
    <row r="7839" spans="13:15" x14ac:dyDescent="0.25">
      <c r="M7839" s="24" t="str">
        <f t="shared" si="369"/>
        <v/>
      </c>
      <c r="N7839" s="24" t="str">
        <f t="shared" si="371"/>
        <v/>
      </c>
      <c r="O7839" s="96" t="str">
        <f t="shared" si="370"/>
        <v/>
      </c>
    </row>
    <row r="7840" spans="13:15" x14ac:dyDescent="0.25">
      <c r="M7840" s="24" t="str">
        <f t="shared" si="369"/>
        <v/>
      </c>
      <c r="N7840" s="24" t="str">
        <f t="shared" si="371"/>
        <v/>
      </c>
      <c r="O7840" s="96" t="str">
        <f t="shared" si="370"/>
        <v/>
      </c>
    </row>
    <row r="7841" spans="13:15" x14ac:dyDescent="0.25">
      <c r="M7841" s="24" t="str">
        <f t="shared" si="369"/>
        <v/>
      </c>
      <c r="N7841" s="24" t="str">
        <f t="shared" si="371"/>
        <v/>
      </c>
      <c r="O7841" s="96" t="str">
        <f t="shared" si="370"/>
        <v/>
      </c>
    </row>
    <row r="7842" spans="13:15" x14ac:dyDescent="0.25">
      <c r="M7842" s="24" t="str">
        <f t="shared" si="369"/>
        <v/>
      </c>
      <c r="N7842" s="24" t="str">
        <f t="shared" si="371"/>
        <v/>
      </c>
      <c r="O7842" s="96" t="str">
        <f t="shared" si="370"/>
        <v/>
      </c>
    </row>
    <row r="7843" spans="13:15" x14ac:dyDescent="0.25">
      <c r="M7843" s="24" t="str">
        <f t="shared" si="369"/>
        <v/>
      </c>
      <c r="N7843" s="24" t="str">
        <f t="shared" si="371"/>
        <v/>
      </c>
      <c r="O7843" s="96" t="str">
        <f t="shared" si="370"/>
        <v/>
      </c>
    </row>
    <row r="7844" spans="13:15" x14ac:dyDescent="0.25">
      <c r="M7844" s="24" t="str">
        <f t="shared" si="369"/>
        <v/>
      </c>
      <c r="N7844" s="24" t="str">
        <f t="shared" si="371"/>
        <v/>
      </c>
      <c r="O7844" s="96" t="str">
        <f t="shared" si="370"/>
        <v/>
      </c>
    </row>
    <row r="7845" spans="13:15" x14ac:dyDescent="0.25">
      <c r="M7845" s="24" t="str">
        <f t="shared" si="369"/>
        <v/>
      </c>
      <c r="N7845" s="24" t="str">
        <f t="shared" si="371"/>
        <v/>
      </c>
      <c r="O7845" s="96" t="str">
        <f t="shared" si="370"/>
        <v/>
      </c>
    </row>
    <row r="7846" spans="13:15" x14ac:dyDescent="0.25">
      <c r="M7846" s="24" t="str">
        <f t="shared" si="369"/>
        <v/>
      </c>
      <c r="N7846" s="24" t="str">
        <f t="shared" si="371"/>
        <v/>
      </c>
      <c r="O7846" s="96" t="str">
        <f t="shared" si="370"/>
        <v/>
      </c>
    </row>
    <row r="7847" spans="13:15" x14ac:dyDescent="0.25">
      <c r="M7847" s="24" t="str">
        <f t="shared" si="369"/>
        <v/>
      </c>
      <c r="N7847" s="24" t="str">
        <f t="shared" si="371"/>
        <v/>
      </c>
      <c r="O7847" s="96" t="str">
        <f t="shared" si="370"/>
        <v/>
      </c>
    </row>
    <row r="7848" spans="13:15" x14ac:dyDescent="0.25">
      <c r="M7848" s="24" t="str">
        <f t="shared" si="369"/>
        <v/>
      </c>
      <c r="N7848" s="24" t="str">
        <f t="shared" si="371"/>
        <v/>
      </c>
      <c r="O7848" s="96" t="str">
        <f t="shared" si="370"/>
        <v/>
      </c>
    </row>
    <row r="7849" spans="13:15" x14ac:dyDescent="0.25">
      <c r="M7849" s="24" t="str">
        <f t="shared" si="369"/>
        <v/>
      </c>
      <c r="N7849" s="24" t="str">
        <f t="shared" si="371"/>
        <v/>
      </c>
      <c r="O7849" s="96" t="str">
        <f t="shared" si="370"/>
        <v/>
      </c>
    </row>
    <row r="7850" spans="13:15" x14ac:dyDescent="0.25">
      <c r="M7850" s="24" t="str">
        <f t="shared" si="369"/>
        <v/>
      </c>
      <c r="N7850" s="24" t="str">
        <f t="shared" si="371"/>
        <v/>
      </c>
      <c r="O7850" s="96" t="str">
        <f t="shared" si="370"/>
        <v/>
      </c>
    </row>
    <row r="7851" spans="13:15" x14ac:dyDescent="0.25">
      <c r="M7851" s="24" t="str">
        <f t="shared" si="369"/>
        <v/>
      </c>
      <c r="N7851" s="24" t="str">
        <f t="shared" si="371"/>
        <v/>
      </c>
      <c r="O7851" s="96" t="str">
        <f t="shared" si="370"/>
        <v/>
      </c>
    </row>
    <row r="7852" spans="13:15" x14ac:dyDescent="0.25">
      <c r="M7852" s="24" t="str">
        <f t="shared" si="369"/>
        <v/>
      </c>
      <c r="N7852" s="24" t="str">
        <f t="shared" si="371"/>
        <v/>
      </c>
      <c r="O7852" s="96" t="str">
        <f t="shared" si="370"/>
        <v/>
      </c>
    </row>
    <row r="7853" spans="13:15" x14ac:dyDescent="0.25">
      <c r="M7853" s="24" t="str">
        <f t="shared" si="369"/>
        <v/>
      </c>
      <c r="N7853" s="24" t="str">
        <f t="shared" si="371"/>
        <v/>
      </c>
      <c r="O7853" s="96" t="str">
        <f t="shared" si="370"/>
        <v/>
      </c>
    </row>
    <row r="7854" spans="13:15" x14ac:dyDescent="0.25">
      <c r="M7854" s="24" t="str">
        <f t="shared" si="369"/>
        <v/>
      </c>
      <c r="N7854" s="24" t="str">
        <f t="shared" si="371"/>
        <v/>
      </c>
      <c r="O7854" s="96" t="str">
        <f t="shared" si="370"/>
        <v/>
      </c>
    </row>
    <row r="7855" spans="13:15" x14ac:dyDescent="0.25">
      <c r="M7855" s="24" t="str">
        <f t="shared" si="369"/>
        <v/>
      </c>
      <c r="N7855" s="24" t="str">
        <f t="shared" si="371"/>
        <v/>
      </c>
      <c r="O7855" s="96" t="str">
        <f t="shared" si="370"/>
        <v/>
      </c>
    </row>
    <row r="7856" spans="13:15" x14ac:dyDescent="0.25">
      <c r="M7856" s="24" t="str">
        <f t="shared" si="369"/>
        <v/>
      </c>
      <c r="N7856" s="24" t="str">
        <f t="shared" si="371"/>
        <v/>
      </c>
      <c r="O7856" s="96" t="str">
        <f t="shared" si="370"/>
        <v/>
      </c>
    </row>
    <row r="7857" spans="13:15" x14ac:dyDescent="0.25">
      <c r="M7857" s="24" t="str">
        <f t="shared" si="369"/>
        <v/>
      </c>
      <c r="N7857" s="24" t="str">
        <f t="shared" si="371"/>
        <v/>
      </c>
      <c r="O7857" s="96" t="str">
        <f t="shared" si="370"/>
        <v/>
      </c>
    </row>
    <row r="7858" spans="13:15" x14ac:dyDescent="0.25">
      <c r="M7858" s="24" t="str">
        <f t="shared" si="369"/>
        <v/>
      </c>
      <c r="N7858" s="24" t="str">
        <f t="shared" si="371"/>
        <v/>
      </c>
      <c r="O7858" s="96" t="str">
        <f t="shared" si="370"/>
        <v/>
      </c>
    </row>
    <row r="7859" spans="13:15" x14ac:dyDescent="0.25">
      <c r="M7859" s="24" t="str">
        <f t="shared" si="369"/>
        <v/>
      </c>
      <c r="N7859" s="24" t="str">
        <f t="shared" si="371"/>
        <v/>
      </c>
      <c r="O7859" s="96" t="str">
        <f t="shared" si="370"/>
        <v/>
      </c>
    </row>
    <row r="7860" spans="13:15" x14ac:dyDescent="0.25">
      <c r="M7860" s="24" t="str">
        <f t="shared" si="369"/>
        <v/>
      </c>
      <c r="N7860" s="24" t="str">
        <f t="shared" si="371"/>
        <v/>
      </c>
      <c r="O7860" s="96" t="str">
        <f t="shared" si="370"/>
        <v/>
      </c>
    </row>
    <row r="7861" spans="13:15" x14ac:dyDescent="0.25">
      <c r="M7861" s="24" t="str">
        <f t="shared" si="369"/>
        <v/>
      </c>
      <c r="N7861" s="24" t="str">
        <f t="shared" si="371"/>
        <v/>
      </c>
      <c r="O7861" s="96" t="str">
        <f t="shared" si="370"/>
        <v/>
      </c>
    </row>
    <row r="7862" spans="13:15" x14ac:dyDescent="0.25">
      <c r="M7862" s="24" t="str">
        <f t="shared" si="369"/>
        <v/>
      </c>
      <c r="N7862" s="24" t="str">
        <f t="shared" si="371"/>
        <v/>
      </c>
      <c r="O7862" s="96" t="str">
        <f t="shared" si="370"/>
        <v/>
      </c>
    </row>
    <row r="7863" spans="13:15" x14ac:dyDescent="0.25">
      <c r="M7863" s="24" t="str">
        <f t="shared" si="369"/>
        <v/>
      </c>
      <c r="N7863" s="24" t="str">
        <f t="shared" si="371"/>
        <v/>
      </c>
      <c r="O7863" s="96" t="str">
        <f t="shared" si="370"/>
        <v/>
      </c>
    </row>
    <row r="7864" spans="13:15" x14ac:dyDescent="0.25">
      <c r="M7864" s="24" t="str">
        <f t="shared" si="369"/>
        <v/>
      </c>
      <c r="N7864" s="24" t="str">
        <f t="shared" si="371"/>
        <v/>
      </c>
      <c r="O7864" s="96" t="str">
        <f t="shared" si="370"/>
        <v/>
      </c>
    </row>
    <row r="7865" spans="13:15" x14ac:dyDescent="0.25">
      <c r="M7865" s="24" t="str">
        <f t="shared" si="369"/>
        <v/>
      </c>
      <c r="N7865" s="24" t="str">
        <f t="shared" si="371"/>
        <v/>
      </c>
      <c r="O7865" s="96" t="str">
        <f t="shared" si="370"/>
        <v/>
      </c>
    </row>
    <row r="7866" spans="13:15" x14ac:dyDescent="0.25">
      <c r="M7866" s="24" t="str">
        <f t="shared" si="369"/>
        <v/>
      </c>
      <c r="N7866" s="24" t="str">
        <f t="shared" si="371"/>
        <v/>
      </c>
      <c r="O7866" s="96" t="str">
        <f t="shared" si="370"/>
        <v/>
      </c>
    </row>
    <row r="7867" spans="13:15" x14ac:dyDescent="0.25">
      <c r="M7867" s="24" t="str">
        <f t="shared" si="369"/>
        <v/>
      </c>
      <c r="N7867" s="24" t="str">
        <f t="shared" si="371"/>
        <v/>
      </c>
      <c r="O7867" s="96" t="str">
        <f t="shared" si="370"/>
        <v/>
      </c>
    </row>
    <row r="7868" spans="13:15" x14ac:dyDescent="0.25">
      <c r="M7868" s="24" t="str">
        <f t="shared" si="369"/>
        <v/>
      </c>
      <c r="N7868" s="24" t="str">
        <f t="shared" si="371"/>
        <v/>
      </c>
      <c r="O7868" s="96" t="str">
        <f t="shared" si="370"/>
        <v/>
      </c>
    </row>
    <row r="7869" spans="13:15" x14ac:dyDescent="0.25">
      <c r="M7869" s="24" t="str">
        <f t="shared" si="369"/>
        <v/>
      </c>
      <c r="N7869" s="24" t="str">
        <f t="shared" si="371"/>
        <v/>
      </c>
      <c r="O7869" s="96" t="str">
        <f t="shared" si="370"/>
        <v/>
      </c>
    </row>
    <row r="7870" spans="13:15" x14ac:dyDescent="0.25">
      <c r="M7870" s="24" t="str">
        <f t="shared" si="369"/>
        <v/>
      </c>
      <c r="N7870" s="24" t="str">
        <f t="shared" si="371"/>
        <v/>
      </c>
      <c r="O7870" s="96" t="str">
        <f t="shared" si="370"/>
        <v/>
      </c>
    </row>
    <row r="7871" spans="13:15" x14ac:dyDescent="0.25">
      <c r="M7871" s="24" t="str">
        <f t="shared" si="369"/>
        <v/>
      </c>
      <c r="N7871" s="24" t="str">
        <f t="shared" si="371"/>
        <v/>
      </c>
      <c r="O7871" s="96" t="str">
        <f t="shared" si="370"/>
        <v/>
      </c>
    </row>
    <row r="7872" spans="13:15" x14ac:dyDescent="0.25">
      <c r="M7872" s="24" t="str">
        <f t="shared" si="369"/>
        <v/>
      </c>
      <c r="N7872" s="24" t="str">
        <f t="shared" si="371"/>
        <v/>
      </c>
      <c r="O7872" s="96" t="str">
        <f t="shared" si="370"/>
        <v/>
      </c>
    </row>
    <row r="7873" spans="13:15" x14ac:dyDescent="0.25">
      <c r="M7873" s="24" t="str">
        <f t="shared" ref="M7873:M7936" si="372">IF($B7873="","",_xlfn.NUMBERVALUE(LEFT($J7873,5)))</f>
        <v/>
      </c>
      <c r="N7873" s="24" t="str">
        <f t="shared" si="371"/>
        <v/>
      </c>
      <c r="O7873" s="96" t="str">
        <f t="shared" si="370"/>
        <v/>
      </c>
    </row>
    <row r="7874" spans="13:15" x14ac:dyDescent="0.25">
      <c r="M7874" s="24" t="str">
        <f t="shared" si="372"/>
        <v/>
      </c>
      <c r="N7874" s="24" t="str">
        <f t="shared" si="371"/>
        <v/>
      </c>
      <c r="O7874" s="96" t="str">
        <f t="shared" si="370"/>
        <v/>
      </c>
    </row>
    <row r="7875" spans="13:15" x14ac:dyDescent="0.25">
      <c r="M7875" s="24" t="str">
        <f t="shared" si="372"/>
        <v/>
      </c>
      <c r="N7875" s="24" t="str">
        <f t="shared" si="371"/>
        <v/>
      </c>
      <c r="O7875" s="96" t="str">
        <f t="shared" ref="O7875:O7938" si="373">IF($A7875="","",HOUR($N7875))</f>
        <v/>
      </c>
    </row>
    <row r="7876" spans="13:15" x14ac:dyDescent="0.25">
      <c r="M7876" s="24" t="str">
        <f t="shared" si="372"/>
        <v/>
      </c>
      <c r="N7876" s="24" t="str">
        <f t="shared" si="371"/>
        <v/>
      </c>
      <c r="O7876" s="96" t="str">
        <f t="shared" si="373"/>
        <v/>
      </c>
    </row>
    <row r="7877" spans="13:15" x14ac:dyDescent="0.25">
      <c r="M7877" s="24" t="str">
        <f t="shared" si="372"/>
        <v/>
      </c>
      <c r="N7877" s="24" t="str">
        <f t="shared" si="371"/>
        <v/>
      </c>
      <c r="O7877" s="96" t="str">
        <f t="shared" si="373"/>
        <v/>
      </c>
    </row>
    <row r="7878" spans="13:15" x14ac:dyDescent="0.25">
      <c r="M7878" s="24" t="str">
        <f t="shared" si="372"/>
        <v/>
      </c>
      <c r="N7878" s="24" t="str">
        <f t="shared" si="371"/>
        <v/>
      </c>
      <c r="O7878" s="96" t="str">
        <f t="shared" si="373"/>
        <v/>
      </c>
    </row>
    <row r="7879" spans="13:15" x14ac:dyDescent="0.25">
      <c r="M7879" s="24" t="str">
        <f t="shared" si="372"/>
        <v/>
      </c>
      <c r="N7879" s="24" t="str">
        <f t="shared" si="371"/>
        <v/>
      </c>
      <c r="O7879" s="96" t="str">
        <f t="shared" si="373"/>
        <v/>
      </c>
    </row>
    <row r="7880" spans="13:15" x14ac:dyDescent="0.25">
      <c r="M7880" s="24" t="str">
        <f t="shared" si="372"/>
        <v/>
      </c>
      <c r="N7880" s="24" t="str">
        <f t="shared" ref="N7880:N7943" si="374">IF(B7880="","",IF($M7880&lt;10/48,10/48,IF($M7880&gt;39/48,39/48,$M7880)))</f>
        <v/>
      </c>
      <c r="O7880" s="96" t="str">
        <f t="shared" si="373"/>
        <v/>
      </c>
    </row>
    <row r="7881" spans="13:15" x14ac:dyDescent="0.25">
      <c r="M7881" s="24" t="str">
        <f t="shared" si="372"/>
        <v/>
      </c>
      <c r="N7881" s="24" t="str">
        <f t="shared" si="374"/>
        <v/>
      </c>
      <c r="O7881" s="96" t="str">
        <f t="shared" si="373"/>
        <v/>
      </c>
    </row>
    <row r="7882" spans="13:15" x14ac:dyDescent="0.25">
      <c r="M7882" s="24" t="str">
        <f t="shared" si="372"/>
        <v/>
      </c>
      <c r="N7882" s="24" t="str">
        <f t="shared" si="374"/>
        <v/>
      </c>
      <c r="O7882" s="96" t="str">
        <f t="shared" si="373"/>
        <v/>
      </c>
    </row>
    <row r="7883" spans="13:15" x14ac:dyDescent="0.25">
      <c r="M7883" s="24" t="str">
        <f t="shared" si="372"/>
        <v/>
      </c>
      <c r="N7883" s="24" t="str">
        <f t="shared" si="374"/>
        <v/>
      </c>
      <c r="O7883" s="96" t="str">
        <f t="shared" si="373"/>
        <v/>
      </c>
    </row>
    <row r="7884" spans="13:15" x14ac:dyDescent="0.25">
      <c r="M7884" s="24" t="str">
        <f t="shared" si="372"/>
        <v/>
      </c>
      <c r="N7884" s="24" t="str">
        <f t="shared" si="374"/>
        <v/>
      </c>
      <c r="O7884" s="96" t="str">
        <f t="shared" si="373"/>
        <v/>
      </c>
    </row>
    <row r="7885" spans="13:15" x14ac:dyDescent="0.25">
      <c r="M7885" s="24" t="str">
        <f t="shared" si="372"/>
        <v/>
      </c>
      <c r="N7885" s="24" t="str">
        <f t="shared" si="374"/>
        <v/>
      </c>
      <c r="O7885" s="96" t="str">
        <f t="shared" si="373"/>
        <v/>
      </c>
    </row>
    <row r="7886" spans="13:15" x14ac:dyDescent="0.25">
      <c r="M7886" s="24" t="str">
        <f t="shared" si="372"/>
        <v/>
      </c>
      <c r="N7886" s="24" t="str">
        <f t="shared" si="374"/>
        <v/>
      </c>
      <c r="O7886" s="96" t="str">
        <f t="shared" si="373"/>
        <v/>
      </c>
    </row>
    <row r="7887" spans="13:15" x14ac:dyDescent="0.25">
      <c r="M7887" s="24" t="str">
        <f t="shared" si="372"/>
        <v/>
      </c>
      <c r="N7887" s="24" t="str">
        <f t="shared" si="374"/>
        <v/>
      </c>
      <c r="O7887" s="96" t="str">
        <f t="shared" si="373"/>
        <v/>
      </c>
    </row>
    <row r="7888" spans="13:15" x14ac:dyDescent="0.25">
      <c r="M7888" s="24" t="str">
        <f t="shared" si="372"/>
        <v/>
      </c>
      <c r="N7888" s="24" t="str">
        <f t="shared" si="374"/>
        <v/>
      </c>
      <c r="O7888" s="96" t="str">
        <f t="shared" si="373"/>
        <v/>
      </c>
    </row>
    <row r="7889" spans="13:15" x14ac:dyDescent="0.25">
      <c r="M7889" s="24" t="str">
        <f t="shared" si="372"/>
        <v/>
      </c>
      <c r="N7889" s="24" t="str">
        <f t="shared" si="374"/>
        <v/>
      </c>
      <c r="O7889" s="96" t="str">
        <f t="shared" si="373"/>
        <v/>
      </c>
    </row>
    <row r="7890" spans="13:15" x14ac:dyDescent="0.25">
      <c r="M7890" s="24" t="str">
        <f t="shared" si="372"/>
        <v/>
      </c>
      <c r="N7890" s="24" t="str">
        <f t="shared" si="374"/>
        <v/>
      </c>
      <c r="O7890" s="96" t="str">
        <f t="shared" si="373"/>
        <v/>
      </c>
    </row>
    <row r="7891" spans="13:15" x14ac:dyDescent="0.25">
      <c r="M7891" s="24" t="str">
        <f t="shared" si="372"/>
        <v/>
      </c>
      <c r="N7891" s="24" t="str">
        <f t="shared" si="374"/>
        <v/>
      </c>
      <c r="O7891" s="96" t="str">
        <f t="shared" si="373"/>
        <v/>
      </c>
    </row>
    <row r="7892" spans="13:15" x14ac:dyDescent="0.25">
      <c r="M7892" s="24" t="str">
        <f t="shared" si="372"/>
        <v/>
      </c>
      <c r="N7892" s="24" t="str">
        <f t="shared" si="374"/>
        <v/>
      </c>
      <c r="O7892" s="96" t="str">
        <f t="shared" si="373"/>
        <v/>
      </c>
    </row>
    <row r="7893" spans="13:15" x14ac:dyDescent="0.25">
      <c r="M7893" s="24" t="str">
        <f t="shared" si="372"/>
        <v/>
      </c>
      <c r="N7893" s="24" t="str">
        <f t="shared" si="374"/>
        <v/>
      </c>
      <c r="O7893" s="96" t="str">
        <f t="shared" si="373"/>
        <v/>
      </c>
    </row>
    <row r="7894" spans="13:15" x14ac:dyDescent="0.25">
      <c r="M7894" s="24" t="str">
        <f t="shared" si="372"/>
        <v/>
      </c>
      <c r="N7894" s="24" t="str">
        <f t="shared" si="374"/>
        <v/>
      </c>
      <c r="O7894" s="96" t="str">
        <f t="shared" si="373"/>
        <v/>
      </c>
    </row>
    <row r="7895" spans="13:15" x14ac:dyDescent="0.25">
      <c r="M7895" s="24" t="str">
        <f t="shared" si="372"/>
        <v/>
      </c>
      <c r="N7895" s="24" t="str">
        <f t="shared" si="374"/>
        <v/>
      </c>
      <c r="O7895" s="96" t="str">
        <f t="shared" si="373"/>
        <v/>
      </c>
    </row>
    <row r="7896" spans="13:15" x14ac:dyDescent="0.25">
      <c r="M7896" s="24" t="str">
        <f t="shared" si="372"/>
        <v/>
      </c>
      <c r="N7896" s="24" t="str">
        <f t="shared" si="374"/>
        <v/>
      </c>
      <c r="O7896" s="96" t="str">
        <f t="shared" si="373"/>
        <v/>
      </c>
    </row>
    <row r="7897" spans="13:15" x14ac:dyDescent="0.25">
      <c r="M7897" s="24" t="str">
        <f t="shared" si="372"/>
        <v/>
      </c>
      <c r="N7897" s="24" t="str">
        <f t="shared" si="374"/>
        <v/>
      </c>
      <c r="O7897" s="96" t="str">
        <f t="shared" si="373"/>
        <v/>
      </c>
    </row>
    <row r="7898" spans="13:15" x14ac:dyDescent="0.25">
      <c r="M7898" s="24" t="str">
        <f t="shared" si="372"/>
        <v/>
      </c>
      <c r="N7898" s="24" t="str">
        <f t="shared" si="374"/>
        <v/>
      </c>
      <c r="O7898" s="96" t="str">
        <f t="shared" si="373"/>
        <v/>
      </c>
    </row>
    <row r="7899" spans="13:15" x14ac:dyDescent="0.25">
      <c r="M7899" s="24" t="str">
        <f t="shared" si="372"/>
        <v/>
      </c>
      <c r="N7899" s="24" t="str">
        <f t="shared" si="374"/>
        <v/>
      </c>
      <c r="O7899" s="96" t="str">
        <f t="shared" si="373"/>
        <v/>
      </c>
    </row>
    <row r="7900" spans="13:15" x14ac:dyDescent="0.25">
      <c r="M7900" s="24" t="str">
        <f t="shared" si="372"/>
        <v/>
      </c>
      <c r="N7900" s="24" t="str">
        <f t="shared" si="374"/>
        <v/>
      </c>
      <c r="O7900" s="96" t="str">
        <f t="shared" si="373"/>
        <v/>
      </c>
    </row>
    <row r="7901" spans="13:15" x14ac:dyDescent="0.25">
      <c r="M7901" s="24" t="str">
        <f t="shared" si="372"/>
        <v/>
      </c>
      <c r="N7901" s="24" t="str">
        <f t="shared" si="374"/>
        <v/>
      </c>
      <c r="O7901" s="96" t="str">
        <f t="shared" si="373"/>
        <v/>
      </c>
    </row>
    <row r="7902" spans="13:15" x14ac:dyDescent="0.25">
      <c r="M7902" s="24" t="str">
        <f t="shared" si="372"/>
        <v/>
      </c>
      <c r="N7902" s="24" t="str">
        <f t="shared" si="374"/>
        <v/>
      </c>
      <c r="O7902" s="96" t="str">
        <f t="shared" si="373"/>
        <v/>
      </c>
    </row>
    <row r="7903" spans="13:15" x14ac:dyDescent="0.25">
      <c r="M7903" s="24" t="str">
        <f t="shared" si="372"/>
        <v/>
      </c>
      <c r="N7903" s="24" t="str">
        <f t="shared" si="374"/>
        <v/>
      </c>
      <c r="O7903" s="96" t="str">
        <f t="shared" si="373"/>
        <v/>
      </c>
    </row>
    <row r="7904" spans="13:15" x14ac:dyDescent="0.25">
      <c r="M7904" s="24" t="str">
        <f t="shared" si="372"/>
        <v/>
      </c>
      <c r="N7904" s="24" t="str">
        <f t="shared" si="374"/>
        <v/>
      </c>
      <c r="O7904" s="96" t="str">
        <f t="shared" si="373"/>
        <v/>
      </c>
    </row>
    <row r="7905" spans="13:15" x14ac:dyDescent="0.25">
      <c r="M7905" s="24" t="str">
        <f t="shared" si="372"/>
        <v/>
      </c>
      <c r="N7905" s="24" t="str">
        <f t="shared" si="374"/>
        <v/>
      </c>
      <c r="O7905" s="96" t="str">
        <f t="shared" si="373"/>
        <v/>
      </c>
    </row>
    <row r="7906" spans="13:15" x14ac:dyDescent="0.25">
      <c r="M7906" s="24" t="str">
        <f t="shared" si="372"/>
        <v/>
      </c>
      <c r="N7906" s="24" t="str">
        <f t="shared" si="374"/>
        <v/>
      </c>
      <c r="O7906" s="96" t="str">
        <f t="shared" si="373"/>
        <v/>
      </c>
    </row>
    <row r="7907" spans="13:15" x14ac:dyDescent="0.25">
      <c r="M7907" s="24" t="str">
        <f t="shared" si="372"/>
        <v/>
      </c>
      <c r="N7907" s="24" t="str">
        <f t="shared" si="374"/>
        <v/>
      </c>
      <c r="O7907" s="96" t="str">
        <f t="shared" si="373"/>
        <v/>
      </c>
    </row>
    <row r="7908" spans="13:15" x14ac:dyDescent="0.25">
      <c r="M7908" s="24" t="str">
        <f t="shared" si="372"/>
        <v/>
      </c>
      <c r="N7908" s="24" t="str">
        <f t="shared" si="374"/>
        <v/>
      </c>
      <c r="O7908" s="96" t="str">
        <f t="shared" si="373"/>
        <v/>
      </c>
    </row>
    <row r="7909" spans="13:15" x14ac:dyDescent="0.25">
      <c r="M7909" s="24" t="str">
        <f t="shared" si="372"/>
        <v/>
      </c>
      <c r="N7909" s="24" t="str">
        <f t="shared" si="374"/>
        <v/>
      </c>
      <c r="O7909" s="96" t="str">
        <f t="shared" si="373"/>
        <v/>
      </c>
    </row>
    <row r="7910" spans="13:15" x14ac:dyDescent="0.25">
      <c r="M7910" s="24" t="str">
        <f t="shared" si="372"/>
        <v/>
      </c>
      <c r="N7910" s="24" t="str">
        <f t="shared" si="374"/>
        <v/>
      </c>
      <c r="O7910" s="96" t="str">
        <f t="shared" si="373"/>
        <v/>
      </c>
    </row>
    <row r="7911" spans="13:15" x14ac:dyDescent="0.25">
      <c r="M7911" s="24" t="str">
        <f t="shared" si="372"/>
        <v/>
      </c>
      <c r="N7911" s="24" t="str">
        <f t="shared" si="374"/>
        <v/>
      </c>
      <c r="O7911" s="96" t="str">
        <f t="shared" si="373"/>
        <v/>
      </c>
    </row>
    <row r="7912" spans="13:15" x14ac:dyDescent="0.25">
      <c r="M7912" s="24" t="str">
        <f t="shared" si="372"/>
        <v/>
      </c>
      <c r="N7912" s="24" t="str">
        <f t="shared" si="374"/>
        <v/>
      </c>
      <c r="O7912" s="96" t="str">
        <f t="shared" si="373"/>
        <v/>
      </c>
    </row>
    <row r="7913" spans="13:15" x14ac:dyDescent="0.25">
      <c r="M7913" s="24" t="str">
        <f t="shared" si="372"/>
        <v/>
      </c>
      <c r="N7913" s="24" t="str">
        <f t="shared" si="374"/>
        <v/>
      </c>
      <c r="O7913" s="96" t="str">
        <f t="shared" si="373"/>
        <v/>
      </c>
    </row>
    <row r="7914" spans="13:15" x14ac:dyDescent="0.25">
      <c r="M7914" s="24" t="str">
        <f t="shared" si="372"/>
        <v/>
      </c>
      <c r="N7914" s="24" t="str">
        <f t="shared" si="374"/>
        <v/>
      </c>
      <c r="O7914" s="96" t="str">
        <f t="shared" si="373"/>
        <v/>
      </c>
    </row>
    <row r="7915" spans="13:15" x14ac:dyDescent="0.25">
      <c r="M7915" s="24" t="str">
        <f t="shared" si="372"/>
        <v/>
      </c>
      <c r="N7915" s="24" t="str">
        <f t="shared" si="374"/>
        <v/>
      </c>
      <c r="O7915" s="96" t="str">
        <f t="shared" si="373"/>
        <v/>
      </c>
    </row>
    <row r="7916" spans="13:15" x14ac:dyDescent="0.25">
      <c r="M7916" s="24" t="str">
        <f t="shared" si="372"/>
        <v/>
      </c>
      <c r="N7916" s="24" t="str">
        <f t="shared" si="374"/>
        <v/>
      </c>
      <c r="O7916" s="96" t="str">
        <f t="shared" si="373"/>
        <v/>
      </c>
    </row>
    <row r="7917" spans="13:15" x14ac:dyDescent="0.25">
      <c r="M7917" s="24" t="str">
        <f t="shared" si="372"/>
        <v/>
      </c>
      <c r="N7917" s="24" t="str">
        <f t="shared" si="374"/>
        <v/>
      </c>
      <c r="O7917" s="96" t="str">
        <f t="shared" si="373"/>
        <v/>
      </c>
    </row>
    <row r="7918" spans="13:15" x14ac:dyDescent="0.25">
      <c r="M7918" s="24" t="str">
        <f t="shared" si="372"/>
        <v/>
      </c>
      <c r="N7918" s="24" t="str">
        <f t="shared" si="374"/>
        <v/>
      </c>
      <c r="O7918" s="96" t="str">
        <f t="shared" si="373"/>
        <v/>
      </c>
    </row>
    <row r="7919" spans="13:15" x14ac:dyDescent="0.25">
      <c r="M7919" s="24" t="str">
        <f t="shared" si="372"/>
        <v/>
      </c>
      <c r="N7919" s="24" t="str">
        <f t="shared" si="374"/>
        <v/>
      </c>
      <c r="O7919" s="96" t="str">
        <f t="shared" si="373"/>
        <v/>
      </c>
    </row>
    <row r="7920" spans="13:15" x14ac:dyDescent="0.25">
      <c r="M7920" s="24" t="str">
        <f t="shared" si="372"/>
        <v/>
      </c>
      <c r="N7920" s="24" t="str">
        <f t="shared" si="374"/>
        <v/>
      </c>
      <c r="O7920" s="96" t="str">
        <f t="shared" si="373"/>
        <v/>
      </c>
    </row>
    <row r="7921" spans="13:15" x14ac:dyDescent="0.25">
      <c r="M7921" s="24" t="str">
        <f t="shared" si="372"/>
        <v/>
      </c>
      <c r="N7921" s="24" t="str">
        <f t="shared" si="374"/>
        <v/>
      </c>
      <c r="O7921" s="96" t="str">
        <f t="shared" si="373"/>
        <v/>
      </c>
    </row>
    <row r="7922" spans="13:15" x14ac:dyDescent="0.25">
      <c r="M7922" s="24" t="str">
        <f t="shared" si="372"/>
        <v/>
      </c>
      <c r="N7922" s="24" t="str">
        <f t="shared" si="374"/>
        <v/>
      </c>
      <c r="O7922" s="96" t="str">
        <f t="shared" si="373"/>
        <v/>
      </c>
    </row>
    <row r="7923" spans="13:15" x14ac:dyDescent="0.25">
      <c r="M7923" s="24" t="str">
        <f t="shared" si="372"/>
        <v/>
      </c>
      <c r="N7923" s="24" t="str">
        <f t="shared" si="374"/>
        <v/>
      </c>
      <c r="O7923" s="96" t="str">
        <f t="shared" si="373"/>
        <v/>
      </c>
    </row>
    <row r="7924" spans="13:15" x14ac:dyDescent="0.25">
      <c r="M7924" s="24" t="str">
        <f t="shared" si="372"/>
        <v/>
      </c>
      <c r="N7924" s="24" t="str">
        <f t="shared" si="374"/>
        <v/>
      </c>
      <c r="O7924" s="96" t="str">
        <f t="shared" si="373"/>
        <v/>
      </c>
    </row>
    <row r="7925" spans="13:15" x14ac:dyDescent="0.25">
      <c r="M7925" s="24" t="str">
        <f t="shared" si="372"/>
        <v/>
      </c>
      <c r="N7925" s="24" t="str">
        <f t="shared" si="374"/>
        <v/>
      </c>
      <c r="O7925" s="96" t="str">
        <f t="shared" si="373"/>
        <v/>
      </c>
    </row>
    <row r="7926" spans="13:15" x14ac:dyDescent="0.25">
      <c r="M7926" s="24" t="str">
        <f t="shared" si="372"/>
        <v/>
      </c>
      <c r="N7926" s="24" t="str">
        <f t="shared" si="374"/>
        <v/>
      </c>
      <c r="O7926" s="96" t="str">
        <f t="shared" si="373"/>
        <v/>
      </c>
    </row>
    <row r="7927" spans="13:15" x14ac:dyDescent="0.25">
      <c r="M7927" s="24" t="str">
        <f t="shared" si="372"/>
        <v/>
      </c>
      <c r="N7927" s="24" t="str">
        <f t="shared" si="374"/>
        <v/>
      </c>
      <c r="O7927" s="96" t="str">
        <f t="shared" si="373"/>
        <v/>
      </c>
    </row>
    <row r="7928" spans="13:15" x14ac:dyDescent="0.25">
      <c r="M7928" s="24" t="str">
        <f t="shared" si="372"/>
        <v/>
      </c>
      <c r="N7928" s="24" t="str">
        <f t="shared" si="374"/>
        <v/>
      </c>
      <c r="O7928" s="96" t="str">
        <f t="shared" si="373"/>
        <v/>
      </c>
    </row>
    <row r="7929" spans="13:15" x14ac:dyDescent="0.25">
      <c r="M7929" s="24" t="str">
        <f t="shared" si="372"/>
        <v/>
      </c>
      <c r="N7929" s="24" t="str">
        <f t="shared" si="374"/>
        <v/>
      </c>
      <c r="O7929" s="96" t="str">
        <f t="shared" si="373"/>
        <v/>
      </c>
    </row>
    <row r="7930" spans="13:15" x14ac:dyDescent="0.25">
      <c r="M7930" s="24" t="str">
        <f t="shared" si="372"/>
        <v/>
      </c>
      <c r="N7930" s="24" t="str">
        <f t="shared" si="374"/>
        <v/>
      </c>
      <c r="O7930" s="96" t="str">
        <f t="shared" si="373"/>
        <v/>
      </c>
    </row>
    <row r="7931" spans="13:15" x14ac:dyDescent="0.25">
      <c r="M7931" s="24" t="str">
        <f t="shared" si="372"/>
        <v/>
      </c>
      <c r="N7931" s="24" t="str">
        <f t="shared" si="374"/>
        <v/>
      </c>
      <c r="O7931" s="96" t="str">
        <f t="shared" si="373"/>
        <v/>
      </c>
    </row>
    <row r="7932" spans="13:15" x14ac:dyDescent="0.25">
      <c r="M7932" s="24" t="str">
        <f t="shared" si="372"/>
        <v/>
      </c>
      <c r="N7932" s="24" t="str">
        <f t="shared" si="374"/>
        <v/>
      </c>
      <c r="O7932" s="96" t="str">
        <f t="shared" si="373"/>
        <v/>
      </c>
    </row>
    <row r="7933" spans="13:15" x14ac:dyDescent="0.25">
      <c r="M7933" s="24" t="str">
        <f t="shared" si="372"/>
        <v/>
      </c>
      <c r="N7933" s="24" t="str">
        <f t="shared" si="374"/>
        <v/>
      </c>
      <c r="O7933" s="96" t="str">
        <f t="shared" si="373"/>
        <v/>
      </c>
    </row>
    <row r="7934" spans="13:15" x14ac:dyDescent="0.25">
      <c r="M7934" s="24" t="str">
        <f t="shared" si="372"/>
        <v/>
      </c>
      <c r="N7934" s="24" t="str">
        <f t="shared" si="374"/>
        <v/>
      </c>
      <c r="O7934" s="96" t="str">
        <f t="shared" si="373"/>
        <v/>
      </c>
    </row>
    <row r="7935" spans="13:15" x14ac:dyDescent="0.25">
      <c r="M7935" s="24" t="str">
        <f t="shared" si="372"/>
        <v/>
      </c>
      <c r="N7935" s="24" t="str">
        <f t="shared" si="374"/>
        <v/>
      </c>
      <c r="O7935" s="96" t="str">
        <f t="shared" si="373"/>
        <v/>
      </c>
    </row>
    <row r="7936" spans="13:15" x14ac:dyDescent="0.25">
      <c r="M7936" s="24" t="str">
        <f t="shared" si="372"/>
        <v/>
      </c>
      <c r="N7936" s="24" t="str">
        <f t="shared" si="374"/>
        <v/>
      </c>
      <c r="O7936" s="96" t="str">
        <f t="shared" si="373"/>
        <v/>
      </c>
    </row>
    <row r="7937" spans="13:15" x14ac:dyDescent="0.25">
      <c r="M7937" s="24" t="str">
        <f t="shared" ref="M7937:M8000" si="375">IF($B7937="","",_xlfn.NUMBERVALUE(LEFT($J7937,5)))</f>
        <v/>
      </c>
      <c r="N7937" s="24" t="str">
        <f t="shared" si="374"/>
        <v/>
      </c>
      <c r="O7937" s="96" t="str">
        <f t="shared" si="373"/>
        <v/>
      </c>
    </row>
    <row r="7938" spans="13:15" x14ac:dyDescent="0.25">
      <c r="M7938" s="24" t="str">
        <f t="shared" si="375"/>
        <v/>
      </c>
      <c r="N7938" s="24" t="str">
        <f t="shared" si="374"/>
        <v/>
      </c>
      <c r="O7938" s="96" t="str">
        <f t="shared" si="373"/>
        <v/>
      </c>
    </row>
    <row r="7939" spans="13:15" x14ac:dyDescent="0.25">
      <c r="M7939" s="24" t="str">
        <f t="shared" si="375"/>
        <v/>
      </c>
      <c r="N7939" s="24" t="str">
        <f t="shared" si="374"/>
        <v/>
      </c>
      <c r="O7939" s="96" t="str">
        <f t="shared" ref="O7939:O8002" si="376">IF($A7939="","",HOUR($N7939))</f>
        <v/>
      </c>
    </row>
    <row r="7940" spans="13:15" x14ac:dyDescent="0.25">
      <c r="M7940" s="24" t="str">
        <f t="shared" si="375"/>
        <v/>
      </c>
      <c r="N7940" s="24" t="str">
        <f t="shared" si="374"/>
        <v/>
      </c>
      <c r="O7940" s="96" t="str">
        <f t="shared" si="376"/>
        <v/>
      </c>
    </row>
    <row r="7941" spans="13:15" x14ac:dyDescent="0.25">
      <c r="M7941" s="24" t="str">
        <f t="shared" si="375"/>
        <v/>
      </c>
      <c r="N7941" s="24" t="str">
        <f t="shared" si="374"/>
        <v/>
      </c>
      <c r="O7941" s="96" t="str">
        <f t="shared" si="376"/>
        <v/>
      </c>
    </row>
    <row r="7942" spans="13:15" x14ac:dyDescent="0.25">
      <c r="M7942" s="24" t="str">
        <f t="shared" si="375"/>
        <v/>
      </c>
      <c r="N7942" s="24" t="str">
        <f t="shared" si="374"/>
        <v/>
      </c>
      <c r="O7942" s="96" t="str">
        <f t="shared" si="376"/>
        <v/>
      </c>
    </row>
    <row r="7943" spans="13:15" x14ac:dyDescent="0.25">
      <c r="M7943" s="24" t="str">
        <f t="shared" si="375"/>
        <v/>
      </c>
      <c r="N7943" s="24" t="str">
        <f t="shared" si="374"/>
        <v/>
      </c>
      <c r="O7943" s="96" t="str">
        <f t="shared" si="376"/>
        <v/>
      </c>
    </row>
    <row r="7944" spans="13:15" x14ac:dyDescent="0.25">
      <c r="M7944" s="24" t="str">
        <f t="shared" si="375"/>
        <v/>
      </c>
      <c r="N7944" s="24" t="str">
        <f t="shared" ref="N7944:N8007" si="377">IF(B7944="","",IF($M7944&lt;10/48,10/48,IF($M7944&gt;39/48,39/48,$M7944)))</f>
        <v/>
      </c>
      <c r="O7944" s="96" t="str">
        <f t="shared" si="376"/>
        <v/>
      </c>
    </row>
    <row r="7945" spans="13:15" x14ac:dyDescent="0.25">
      <c r="M7945" s="24" t="str">
        <f t="shared" si="375"/>
        <v/>
      </c>
      <c r="N7945" s="24" t="str">
        <f t="shared" si="377"/>
        <v/>
      </c>
      <c r="O7945" s="96" t="str">
        <f t="shared" si="376"/>
        <v/>
      </c>
    </row>
    <row r="7946" spans="13:15" x14ac:dyDescent="0.25">
      <c r="M7946" s="24" t="str">
        <f t="shared" si="375"/>
        <v/>
      </c>
      <c r="N7946" s="24" t="str">
        <f t="shared" si="377"/>
        <v/>
      </c>
      <c r="O7946" s="96" t="str">
        <f t="shared" si="376"/>
        <v/>
      </c>
    </row>
    <row r="7947" spans="13:15" x14ac:dyDescent="0.25">
      <c r="M7947" s="24" t="str">
        <f t="shared" si="375"/>
        <v/>
      </c>
      <c r="N7947" s="24" t="str">
        <f t="shared" si="377"/>
        <v/>
      </c>
      <c r="O7947" s="96" t="str">
        <f t="shared" si="376"/>
        <v/>
      </c>
    </row>
    <row r="7948" spans="13:15" x14ac:dyDescent="0.25">
      <c r="M7948" s="24" t="str">
        <f t="shared" si="375"/>
        <v/>
      </c>
      <c r="N7948" s="24" t="str">
        <f t="shared" si="377"/>
        <v/>
      </c>
      <c r="O7948" s="96" t="str">
        <f t="shared" si="376"/>
        <v/>
      </c>
    </row>
    <row r="7949" spans="13:15" x14ac:dyDescent="0.25">
      <c r="M7949" s="24" t="str">
        <f t="shared" si="375"/>
        <v/>
      </c>
      <c r="N7949" s="24" t="str">
        <f t="shared" si="377"/>
        <v/>
      </c>
      <c r="O7949" s="96" t="str">
        <f t="shared" si="376"/>
        <v/>
      </c>
    </row>
    <row r="7950" spans="13:15" x14ac:dyDescent="0.25">
      <c r="M7950" s="24" t="str">
        <f t="shared" si="375"/>
        <v/>
      </c>
      <c r="N7950" s="24" t="str">
        <f t="shared" si="377"/>
        <v/>
      </c>
      <c r="O7950" s="96" t="str">
        <f t="shared" si="376"/>
        <v/>
      </c>
    </row>
    <row r="7951" spans="13:15" x14ac:dyDescent="0.25">
      <c r="M7951" s="24" t="str">
        <f t="shared" si="375"/>
        <v/>
      </c>
      <c r="N7951" s="24" t="str">
        <f t="shared" si="377"/>
        <v/>
      </c>
      <c r="O7951" s="96" t="str">
        <f t="shared" si="376"/>
        <v/>
      </c>
    </row>
    <row r="7952" spans="13:15" x14ac:dyDescent="0.25">
      <c r="M7952" s="24" t="str">
        <f t="shared" si="375"/>
        <v/>
      </c>
      <c r="N7952" s="24" t="str">
        <f t="shared" si="377"/>
        <v/>
      </c>
      <c r="O7952" s="96" t="str">
        <f t="shared" si="376"/>
        <v/>
      </c>
    </row>
    <row r="7953" spans="13:15" x14ac:dyDescent="0.25">
      <c r="M7953" s="24" t="str">
        <f t="shared" si="375"/>
        <v/>
      </c>
      <c r="N7953" s="24" t="str">
        <f t="shared" si="377"/>
        <v/>
      </c>
      <c r="O7953" s="96" t="str">
        <f t="shared" si="376"/>
        <v/>
      </c>
    </row>
    <row r="7954" spans="13:15" x14ac:dyDescent="0.25">
      <c r="M7954" s="24" t="str">
        <f t="shared" si="375"/>
        <v/>
      </c>
      <c r="N7954" s="24" t="str">
        <f t="shared" si="377"/>
        <v/>
      </c>
      <c r="O7954" s="96" t="str">
        <f t="shared" si="376"/>
        <v/>
      </c>
    </row>
    <row r="7955" spans="13:15" x14ac:dyDescent="0.25">
      <c r="M7955" s="24" t="str">
        <f t="shared" si="375"/>
        <v/>
      </c>
      <c r="N7955" s="24" t="str">
        <f t="shared" si="377"/>
        <v/>
      </c>
      <c r="O7955" s="96" t="str">
        <f t="shared" si="376"/>
        <v/>
      </c>
    </row>
    <row r="7956" spans="13:15" x14ac:dyDescent="0.25">
      <c r="M7956" s="24" t="str">
        <f t="shared" si="375"/>
        <v/>
      </c>
      <c r="N7956" s="24" t="str">
        <f t="shared" si="377"/>
        <v/>
      </c>
      <c r="O7956" s="96" t="str">
        <f t="shared" si="376"/>
        <v/>
      </c>
    </row>
    <row r="7957" spans="13:15" x14ac:dyDescent="0.25">
      <c r="M7957" s="24" t="str">
        <f t="shared" si="375"/>
        <v/>
      </c>
      <c r="N7957" s="24" t="str">
        <f t="shared" si="377"/>
        <v/>
      </c>
      <c r="O7957" s="96" t="str">
        <f t="shared" si="376"/>
        <v/>
      </c>
    </row>
    <row r="7958" spans="13:15" x14ac:dyDescent="0.25">
      <c r="M7958" s="24" t="str">
        <f t="shared" si="375"/>
        <v/>
      </c>
      <c r="N7958" s="24" t="str">
        <f t="shared" si="377"/>
        <v/>
      </c>
      <c r="O7958" s="96" t="str">
        <f t="shared" si="376"/>
        <v/>
      </c>
    </row>
    <row r="7959" spans="13:15" x14ac:dyDescent="0.25">
      <c r="M7959" s="24" t="str">
        <f t="shared" si="375"/>
        <v/>
      </c>
      <c r="N7959" s="24" t="str">
        <f t="shared" si="377"/>
        <v/>
      </c>
      <c r="O7959" s="96" t="str">
        <f t="shared" si="376"/>
        <v/>
      </c>
    </row>
    <row r="7960" spans="13:15" x14ac:dyDescent="0.25">
      <c r="M7960" s="24" t="str">
        <f t="shared" si="375"/>
        <v/>
      </c>
      <c r="N7960" s="24" t="str">
        <f t="shared" si="377"/>
        <v/>
      </c>
      <c r="O7960" s="96" t="str">
        <f t="shared" si="376"/>
        <v/>
      </c>
    </row>
    <row r="7961" spans="13:15" x14ac:dyDescent="0.25">
      <c r="M7961" s="24" t="str">
        <f t="shared" si="375"/>
        <v/>
      </c>
      <c r="N7961" s="24" t="str">
        <f t="shared" si="377"/>
        <v/>
      </c>
      <c r="O7961" s="96" t="str">
        <f t="shared" si="376"/>
        <v/>
      </c>
    </row>
    <row r="7962" spans="13:15" x14ac:dyDescent="0.25">
      <c r="M7962" s="24" t="str">
        <f t="shared" si="375"/>
        <v/>
      </c>
      <c r="N7962" s="24" t="str">
        <f t="shared" si="377"/>
        <v/>
      </c>
      <c r="O7962" s="96" t="str">
        <f t="shared" si="376"/>
        <v/>
      </c>
    </row>
    <row r="7963" spans="13:15" x14ac:dyDescent="0.25">
      <c r="M7963" s="24" t="str">
        <f t="shared" si="375"/>
        <v/>
      </c>
      <c r="N7963" s="24" t="str">
        <f t="shared" si="377"/>
        <v/>
      </c>
      <c r="O7963" s="96" t="str">
        <f t="shared" si="376"/>
        <v/>
      </c>
    </row>
    <row r="7964" spans="13:15" x14ac:dyDescent="0.25">
      <c r="M7964" s="24" t="str">
        <f t="shared" si="375"/>
        <v/>
      </c>
      <c r="N7964" s="24" t="str">
        <f t="shared" si="377"/>
        <v/>
      </c>
      <c r="O7964" s="96" t="str">
        <f t="shared" si="376"/>
        <v/>
      </c>
    </row>
    <row r="7965" spans="13:15" x14ac:dyDescent="0.25">
      <c r="M7965" s="24" t="str">
        <f t="shared" si="375"/>
        <v/>
      </c>
      <c r="N7965" s="24" t="str">
        <f t="shared" si="377"/>
        <v/>
      </c>
      <c r="O7965" s="96" t="str">
        <f t="shared" si="376"/>
        <v/>
      </c>
    </row>
    <row r="7966" spans="13:15" x14ac:dyDescent="0.25">
      <c r="M7966" s="24" t="str">
        <f t="shared" si="375"/>
        <v/>
      </c>
      <c r="N7966" s="24" t="str">
        <f t="shared" si="377"/>
        <v/>
      </c>
      <c r="O7966" s="96" t="str">
        <f t="shared" si="376"/>
        <v/>
      </c>
    </row>
    <row r="7967" spans="13:15" x14ac:dyDescent="0.25">
      <c r="M7967" s="24" t="str">
        <f t="shared" si="375"/>
        <v/>
      </c>
      <c r="N7967" s="24" t="str">
        <f t="shared" si="377"/>
        <v/>
      </c>
      <c r="O7967" s="96" t="str">
        <f t="shared" si="376"/>
        <v/>
      </c>
    </row>
    <row r="7968" spans="13:15" x14ac:dyDescent="0.25">
      <c r="M7968" s="24" t="str">
        <f t="shared" si="375"/>
        <v/>
      </c>
      <c r="N7968" s="24" t="str">
        <f t="shared" si="377"/>
        <v/>
      </c>
      <c r="O7968" s="96" t="str">
        <f t="shared" si="376"/>
        <v/>
      </c>
    </row>
    <row r="7969" spans="13:15" x14ac:dyDescent="0.25">
      <c r="M7969" s="24" t="str">
        <f t="shared" si="375"/>
        <v/>
      </c>
      <c r="N7969" s="24" t="str">
        <f t="shared" si="377"/>
        <v/>
      </c>
      <c r="O7969" s="96" t="str">
        <f t="shared" si="376"/>
        <v/>
      </c>
    </row>
    <row r="7970" spans="13:15" x14ac:dyDescent="0.25">
      <c r="M7970" s="24" t="str">
        <f t="shared" si="375"/>
        <v/>
      </c>
      <c r="N7970" s="24" t="str">
        <f t="shared" si="377"/>
        <v/>
      </c>
      <c r="O7970" s="96" t="str">
        <f t="shared" si="376"/>
        <v/>
      </c>
    </row>
    <row r="7971" spans="13:15" x14ac:dyDescent="0.25">
      <c r="M7971" s="24" t="str">
        <f t="shared" si="375"/>
        <v/>
      </c>
      <c r="N7971" s="24" t="str">
        <f t="shared" si="377"/>
        <v/>
      </c>
      <c r="O7971" s="96" t="str">
        <f t="shared" si="376"/>
        <v/>
      </c>
    </row>
    <row r="7972" spans="13:15" x14ac:dyDescent="0.25">
      <c r="M7972" s="24" t="str">
        <f t="shared" si="375"/>
        <v/>
      </c>
      <c r="N7972" s="24" t="str">
        <f t="shared" si="377"/>
        <v/>
      </c>
      <c r="O7972" s="96" t="str">
        <f t="shared" si="376"/>
        <v/>
      </c>
    </row>
    <row r="7973" spans="13:15" x14ac:dyDescent="0.25">
      <c r="M7973" s="24" t="str">
        <f t="shared" si="375"/>
        <v/>
      </c>
      <c r="N7973" s="24" t="str">
        <f t="shared" si="377"/>
        <v/>
      </c>
      <c r="O7973" s="96" t="str">
        <f t="shared" si="376"/>
        <v/>
      </c>
    </row>
    <row r="7974" spans="13:15" x14ac:dyDescent="0.25">
      <c r="M7974" s="24" t="str">
        <f t="shared" si="375"/>
        <v/>
      </c>
      <c r="N7974" s="24" t="str">
        <f t="shared" si="377"/>
        <v/>
      </c>
      <c r="O7974" s="96" t="str">
        <f t="shared" si="376"/>
        <v/>
      </c>
    </row>
    <row r="7975" spans="13:15" x14ac:dyDescent="0.25">
      <c r="M7975" s="24" t="str">
        <f t="shared" si="375"/>
        <v/>
      </c>
      <c r="N7975" s="24" t="str">
        <f t="shared" si="377"/>
        <v/>
      </c>
      <c r="O7975" s="96" t="str">
        <f t="shared" si="376"/>
        <v/>
      </c>
    </row>
    <row r="7976" spans="13:15" x14ac:dyDescent="0.25">
      <c r="M7976" s="24" t="str">
        <f t="shared" si="375"/>
        <v/>
      </c>
      <c r="N7976" s="24" t="str">
        <f t="shared" si="377"/>
        <v/>
      </c>
      <c r="O7976" s="96" t="str">
        <f t="shared" si="376"/>
        <v/>
      </c>
    </row>
    <row r="7977" spans="13:15" x14ac:dyDescent="0.25">
      <c r="M7977" s="24" t="str">
        <f t="shared" si="375"/>
        <v/>
      </c>
      <c r="N7977" s="24" t="str">
        <f t="shared" si="377"/>
        <v/>
      </c>
      <c r="O7977" s="96" t="str">
        <f t="shared" si="376"/>
        <v/>
      </c>
    </row>
    <row r="7978" spans="13:15" x14ac:dyDescent="0.25">
      <c r="M7978" s="24" t="str">
        <f t="shared" si="375"/>
        <v/>
      </c>
      <c r="N7978" s="24" t="str">
        <f t="shared" si="377"/>
        <v/>
      </c>
      <c r="O7978" s="96" t="str">
        <f t="shared" si="376"/>
        <v/>
      </c>
    </row>
    <row r="7979" spans="13:15" x14ac:dyDescent="0.25">
      <c r="M7979" s="24" t="str">
        <f t="shared" si="375"/>
        <v/>
      </c>
      <c r="N7979" s="24" t="str">
        <f t="shared" si="377"/>
        <v/>
      </c>
      <c r="O7979" s="96" t="str">
        <f t="shared" si="376"/>
        <v/>
      </c>
    </row>
    <row r="7980" spans="13:15" x14ac:dyDescent="0.25">
      <c r="M7980" s="24" t="str">
        <f t="shared" si="375"/>
        <v/>
      </c>
      <c r="N7980" s="24" t="str">
        <f t="shared" si="377"/>
        <v/>
      </c>
      <c r="O7980" s="96" t="str">
        <f t="shared" si="376"/>
        <v/>
      </c>
    </row>
    <row r="7981" spans="13:15" x14ac:dyDescent="0.25">
      <c r="M7981" s="24" t="str">
        <f t="shared" si="375"/>
        <v/>
      </c>
      <c r="N7981" s="24" t="str">
        <f t="shared" si="377"/>
        <v/>
      </c>
      <c r="O7981" s="96" t="str">
        <f t="shared" si="376"/>
        <v/>
      </c>
    </row>
    <row r="7982" spans="13:15" x14ac:dyDescent="0.25">
      <c r="M7982" s="24" t="str">
        <f t="shared" si="375"/>
        <v/>
      </c>
      <c r="N7982" s="24" t="str">
        <f t="shared" si="377"/>
        <v/>
      </c>
      <c r="O7982" s="96" t="str">
        <f t="shared" si="376"/>
        <v/>
      </c>
    </row>
    <row r="7983" spans="13:15" x14ac:dyDescent="0.25">
      <c r="M7983" s="24" t="str">
        <f t="shared" si="375"/>
        <v/>
      </c>
      <c r="N7983" s="24" t="str">
        <f t="shared" si="377"/>
        <v/>
      </c>
      <c r="O7983" s="96" t="str">
        <f t="shared" si="376"/>
        <v/>
      </c>
    </row>
    <row r="7984" spans="13:15" x14ac:dyDescent="0.25">
      <c r="M7984" s="24" t="str">
        <f t="shared" si="375"/>
        <v/>
      </c>
      <c r="N7984" s="24" t="str">
        <f t="shared" si="377"/>
        <v/>
      </c>
      <c r="O7984" s="96" t="str">
        <f t="shared" si="376"/>
        <v/>
      </c>
    </row>
    <row r="7985" spans="13:15" x14ac:dyDescent="0.25">
      <c r="M7985" s="24" t="str">
        <f t="shared" si="375"/>
        <v/>
      </c>
      <c r="N7985" s="24" t="str">
        <f t="shared" si="377"/>
        <v/>
      </c>
      <c r="O7985" s="96" t="str">
        <f t="shared" si="376"/>
        <v/>
      </c>
    </row>
    <row r="7986" spans="13:15" x14ac:dyDescent="0.25">
      <c r="M7986" s="24" t="str">
        <f t="shared" si="375"/>
        <v/>
      </c>
      <c r="N7986" s="24" t="str">
        <f t="shared" si="377"/>
        <v/>
      </c>
      <c r="O7986" s="96" t="str">
        <f t="shared" si="376"/>
        <v/>
      </c>
    </row>
    <row r="7987" spans="13:15" x14ac:dyDescent="0.25">
      <c r="M7987" s="24" t="str">
        <f t="shared" si="375"/>
        <v/>
      </c>
      <c r="N7987" s="24" t="str">
        <f t="shared" si="377"/>
        <v/>
      </c>
      <c r="O7987" s="96" t="str">
        <f t="shared" si="376"/>
        <v/>
      </c>
    </row>
    <row r="7988" spans="13:15" x14ac:dyDescent="0.25">
      <c r="M7988" s="24" t="str">
        <f t="shared" si="375"/>
        <v/>
      </c>
      <c r="N7988" s="24" t="str">
        <f t="shared" si="377"/>
        <v/>
      </c>
      <c r="O7988" s="96" t="str">
        <f t="shared" si="376"/>
        <v/>
      </c>
    </row>
    <row r="7989" spans="13:15" x14ac:dyDescent="0.25">
      <c r="M7989" s="24" t="str">
        <f t="shared" si="375"/>
        <v/>
      </c>
      <c r="N7989" s="24" t="str">
        <f t="shared" si="377"/>
        <v/>
      </c>
      <c r="O7989" s="96" t="str">
        <f t="shared" si="376"/>
        <v/>
      </c>
    </row>
    <row r="7990" spans="13:15" x14ac:dyDescent="0.25">
      <c r="M7990" s="24" t="str">
        <f t="shared" si="375"/>
        <v/>
      </c>
      <c r="N7990" s="24" t="str">
        <f t="shared" si="377"/>
        <v/>
      </c>
      <c r="O7990" s="96" t="str">
        <f t="shared" si="376"/>
        <v/>
      </c>
    </row>
    <row r="7991" spans="13:15" x14ac:dyDescent="0.25">
      <c r="M7991" s="24" t="str">
        <f t="shared" si="375"/>
        <v/>
      </c>
      <c r="N7991" s="24" t="str">
        <f t="shared" si="377"/>
        <v/>
      </c>
      <c r="O7991" s="96" t="str">
        <f t="shared" si="376"/>
        <v/>
      </c>
    </row>
    <row r="7992" spans="13:15" x14ac:dyDescent="0.25">
      <c r="M7992" s="24" t="str">
        <f t="shared" si="375"/>
        <v/>
      </c>
      <c r="N7992" s="24" t="str">
        <f t="shared" si="377"/>
        <v/>
      </c>
      <c r="O7992" s="96" t="str">
        <f t="shared" si="376"/>
        <v/>
      </c>
    </row>
    <row r="7993" spans="13:15" x14ac:dyDescent="0.25">
      <c r="M7993" s="24" t="str">
        <f t="shared" si="375"/>
        <v/>
      </c>
      <c r="N7993" s="24" t="str">
        <f t="shared" si="377"/>
        <v/>
      </c>
      <c r="O7993" s="96" t="str">
        <f t="shared" si="376"/>
        <v/>
      </c>
    </row>
    <row r="7994" spans="13:15" x14ac:dyDescent="0.25">
      <c r="M7994" s="24" t="str">
        <f t="shared" si="375"/>
        <v/>
      </c>
      <c r="N7994" s="24" t="str">
        <f t="shared" si="377"/>
        <v/>
      </c>
      <c r="O7994" s="96" t="str">
        <f t="shared" si="376"/>
        <v/>
      </c>
    </row>
    <row r="7995" spans="13:15" x14ac:dyDescent="0.25">
      <c r="M7995" s="24" t="str">
        <f t="shared" si="375"/>
        <v/>
      </c>
      <c r="N7995" s="24" t="str">
        <f t="shared" si="377"/>
        <v/>
      </c>
      <c r="O7995" s="96" t="str">
        <f t="shared" si="376"/>
        <v/>
      </c>
    </row>
    <row r="7996" spans="13:15" x14ac:dyDescent="0.25">
      <c r="M7996" s="24" t="str">
        <f t="shared" si="375"/>
        <v/>
      </c>
      <c r="N7996" s="24" t="str">
        <f t="shared" si="377"/>
        <v/>
      </c>
      <c r="O7996" s="96" t="str">
        <f t="shared" si="376"/>
        <v/>
      </c>
    </row>
    <row r="7997" spans="13:15" x14ac:dyDescent="0.25">
      <c r="M7997" s="24" t="str">
        <f t="shared" si="375"/>
        <v/>
      </c>
      <c r="N7997" s="24" t="str">
        <f t="shared" si="377"/>
        <v/>
      </c>
      <c r="O7997" s="96" t="str">
        <f t="shared" si="376"/>
        <v/>
      </c>
    </row>
    <row r="7998" spans="13:15" x14ac:dyDescent="0.25">
      <c r="M7998" s="24" t="str">
        <f t="shared" si="375"/>
        <v/>
      </c>
      <c r="N7998" s="24" t="str">
        <f t="shared" si="377"/>
        <v/>
      </c>
      <c r="O7998" s="96" t="str">
        <f t="shared" si="376"/>
        <v/>
      </c>
    </row>
    <row r="7999" spans="13:15" x14ac:dyDescent="0.25">
      <c r="M7999" s="24" t="str">
        <f t="shared" si="375"/>
        <v/>
      </c>
      <c r="N7999" s="24" t="str">
        <f t="shared" si="377"/>
        <v/>
      </c>
      <c r="O7999" s="96" t="str">
        <f t="shared" si="376"/>
        <v/>
      </c>
    </row>
    <row r="8000" spans="13:15" x14ac:dyDescent="0.25">
      <c r="M8000" s="24" t="str">
        <f t="shared" si="375"/>
        <v/>
      </c>
      <c r="N8000" s="24" t="str">
        <f t="shared" si="377"/>
        <v/>
      </c>
      <c r="O8000" s="96" t="str">
        <f t="shared" si="376"/>
        <v/>
      </c>
    </row>
    <row r="8001" spans="13:15" x14ac:dyDescent="0.25">
      <c r="M8001" s="24" t="str">
        <f t="shared" ref="M8001:M8064" si="378">IF($B8001="","",_xlfn.NUMBERVALUE(LEFT($J8001,5)))</f>
        <v/>
      </c>
      <c r="N8001" s="24" t="str">
        <f t="shared" si="377"/>
        <v/>
      </c>
      <c r="O8001" s="96" t="str">
        <f t="shared" si="376"/>
        <v/>
      </c>
    </row>
    <row r="8002" spans="13:15" x14ac:dyDescent="0.25">
      <c r="M8002" s="24" t="str">
        <f t="shared" si="378"/>
        <v/>
      </c>
      <c r="N8002" s="24" t="str">
        <f t="shared" si="377"/>
        <v/>
      </c>
      <c r="O8002" s="96" t="str">
        <f t="shared" si="376"/>
        <v/>
      </c>
    </row>
    <row r="8003" spans="13:15" x14ac:dyDescent="0.25">
      <c r="M8003" s="24" t="str">
        <f t="shared" si="378"/>
        <v/>
      </c>
      <c r="N8003" s="24" t="str">
        <f t="shared" si="377"/>
        <v/>
      </c>
      <c r="O8003" s="96" t="str">
        <f t="shared" ref="O8003:O8066" si="379">IF($A8003="","",HOUR($N8003))</f>
        <v/>
      </c>
    </row>
    <row r="8004" spans="13:15" x14ac:dyDescent="0.25">
      <c r="M8004" s="24" t="str">
        <f t="shared" si="378"/>
        <v/>
      </c>
      <c r="N8004" s="24" t="str">
        <f t="shared" si="377"/>
        <v/>
      </c>
      <c r="O8004" s="96" t="str">
        <f t="shared" si="379"/>
        <v/>
      </c>
    </row>
    <row r="8005" spans="13:15" x14ac:dyDescent="0.25">
      <c r="M8005" s="24" t="str">
        <f t="shared" si="378"/>
        <v/>
      </c>
      <c r="N8005" s="24" t="str">
        <f t="shared" si="377"/>
        <v/>
      </c>
      <c r="O8005" s="96" t="str">
        <f t="shared" si="379"/>
        <v/>
      </c>
    </row>
    <row r="8006" spans="13:15" x14ac:dyDescent="0.25">
      <c r="M8006" s="24" t="str">
        <f t="shared" si="378"/>
        <v/>
      </c>
      <c r="N8006" s="24" t="str">
        <f t="shared" si="377"/>
        <v/>
      </c>
      <c r="O8006" s="96" t="str">
        <f t="shared" si="379"/>
        <v/>
      </c>
    </row>
    <row r="8007" spans="13:15" x14ac:dyDescent="0.25">
      <c r="M8007" s="24" t="str">
        <f t="shared" si="378"/>
        <v/>
      </c>
      <c r="N8007" s="24" t="str">
        <f t="shared" si="377"/>
        <v/>
      </c>
      <c r="O8007" s="96" t="str">
        <f t="shared" si="379"/>
        <v/>
      </c>
    </row>
    <row r="8008" spans="13:15" x14ac:dyDescent="0.25">
      <c r="M8008" s="24" t="str">
        <f t="shared" si="378"/>
        <v/>
      </c>
      <c r="N8008" s="24" t="str">
        <f t="shared" ref="N8008:N8071" si="380">IF(B8008="","",IF($M8008&lt;10/48,10/48,IF($M8008&gt;39/48,39/48,$M8008)))</f>
        <v/>
      </c>
      <c r="O8008" s="96" t="str">
        <f t="shared" si="379"/>
        <v/>
      </c>
    </row>
    <row r="8009" spans="13:15" x14ac:dyDescent="0.25">
      <c r="M8009" s="24" t="str">
        <f t="shared" si="378"/>
        <v/>
      </c>
      <c r="N8009" s="24" t="str">
        <f t="shared" si="380"/>
        <v/>
      </c>
      <c r="O8009" s="96" t="str">
        <f t="shared" si="379"/>
        <v/>
      </c>
    </row>
    <row r="8010" spans="13:15" x14ac:dyDescent="0.25">
      <c r="M8010" s="24" t="str">
        <f t="shared" si="378"/>
        <v/>
      </c>
      <c r="N8010" s="24" t="str">
        <f t="shared" si="380"/>
        <v/>
      </c>
      <c r="O8010" s="96" t="str">
        <f t="shared" si="379"/>
        <v/>
      </c>
    </row>
    <row r="8011" spans="13:15" x14ac:dyDescent="0.25">
      <c r="M8011" s="24" t="str">
        <f t="shared" si="378"/>
        <v/>
      </c>
      <c r="N8011" s="24" t="str">
        <f t="shared" si="380"/>
        <v/>
      </c>
      <c r="O8011" s="96" t="str">
        <f t="shared" si="379"/>
        <v/>
      </c>
    </row>
    <row r="8012" spans="13:15" x14ac:dyDescent="0.25">
      <c r="M8012" s="24" t="str">
        <f t="shared" si="378"/>
        <v/>
      </c>
      <c r="N8012" s="24" t="str">
        <f t="shared" si="380"/>
        <v/>
      </c>
      <c r="O8012" s="96" t="str">
        <f t="shared" si="379"/>
        <v/>
      </c>
    </row>
    <row r="8013" spans="13:15" x14ac:dyDescent="0.25">
      <c r="M8013" s="24" t="str">
        <f t="shared" si="378"/>
        <v/>
      </c>
      <c r="N8013" s="24" t="str">
        <f t="shared" si="380"/>
        <v/>
      </c>
      <c r="O8013" s="96" t="str">
        <f t="shared" si="379"/>
        <v/>
      </c>
    </row>
    <row r="8014" spans="13:15" x14ac:dyDescent="0.25">
      <c r="M8014" s="24" t="str">
        <f t="shared" si="378"/>
        <v/>
      </c>
      <c r="N8014" s="24" t="str">
        <f t="shared" si="380"/>
        <v/>
      </c>
      <c r="O8014" s="96" t="str">
        <f t="shared" si="379"/>
        <v/>
      </c>
    </row>
    <row r="8015" spans="13:15" x14ac:dyDescent="0.25">
      <c r="M8015" s="24" t="str">
        <f t="shared" si="378"/>
        <v/>
      </c>
      <c r="N8015" s="24" t="str">
        <f t="shared" si="380"/>
        <v/>
      </c>
      <c r="O8015" s="96" t="str">
        <f t="shared" si="379"/>
        <v/>
      </c>
    </row>
    <row r="8016" spans="13:15" x14ac:dyDescent="0.25">
      <c r="M8016" s="24" t="str">
        <f t="shared" si="378"/>
        <v/>
      </c>
      <c r="N8016" s="24" t="str">
        <f t="shared" si="380"/>
        <v/>
      </c>
      <c r="O8016" s="96" t="str">
        <f t="shared" si="379"/>
        <v/>
      </c>
    </row>
    <row r="8017" spans="13:15" x14ac:dyDescent="0.25">
      <c r="M8017" s="24" t="str">
        <f t="shared" si="378"/>
        <v/>
      </c>
      <c r="N8017" s="24" t="str">
        <f t="shared" si="380"/>
        <v/>
      </c>
      <c r="O8017" s="96" t="str">
        <f t="shared" si="379"/>
        <v/>
      </c>
    </row>
    <row r="8018" spans="13:15" x14ac:dyDescent="0.25">
      <c r="M8018" s="24" t="str">
        <f t="shared" si="378"/>
        <v/>
      </c>
      <c r="N8018" s="24" t="str">
        <f t="shared" si="380"/>
        <v/>
      </c>
      <c r="O8018" s="96" t="str">
        <f t="shared" si="379"/>
        <v/>
      </c>
    </row>
    <row r="8019" spans="13:15" x14ac:dyDescent="0.25">
      <c r="M8019" s="24" t="str">
        <f t="shared" si="378"/>
        <v/>
      </c>
      <c r="N8019" s="24" t="str">
        <f t="shared" si="380"/>
        <v/>
      </c>
      <c r="O8019" s="96" t="str">
        <f t="shared" si="379"/>
        <v/>
      </c>
    </row>
    <row r="8020" spans="13:15" x14ac:dyDescent="0.25">
      <c r="M8020" s="24" t="str">
        <f t="shared" si="378"/>
        <v/>
      </c>
      <c r="N8020" s="24" t="str">
        <f t="shared" si="380"/>
        <v/>
      </c>
      <c r="O8020" s="96" t="str">
        <f t="shared" si="379"/>
        <v/>
      </c>
    </row>
    <row r="8021" spans="13:15" x14ac:dyDescent="0.25">
      <c r="M8021" s="24" t="str">
        <f t="shared" si="378"/>
        <v/>
      </c>
      <c r="N8021" s="24" t="str">
        <f t="shared" si="380"/>
        <v/>
      </c>
      <c r="O8021" s="96" t="str">
        <f t="shared" si="379"/>
        <v/>
      </c>
    </row>
    <row r="8022" spans="13:15" x14ac:dyDescent="0.25">
      <c r="M8022" s="24" t="str">
        <f t="shared" si="378"/>
        <v/>
      </c>
      <c r="N8022" s="24" t="str">
        <f t="shared" si="380"/>
        <v/>
      </c>
      <c r="O8022" s="96" t="str">
        <f t="shared" si="379"/>
        <v/>
      </c>
    </row>
    <row r="8023" spans="13:15" x14ac:dyDescent="0.25">
      <c r="M8023" s="24" t="str">
        <f t="shared" si="378"/>
        <v/>
      </c>
      <c r="N8023" s="24" t="str">
        <f t="shared" si="380"/>
        <v/>
      </c>
      <c r="O8023" s="96" t="str">
        <f t="shared" si="379"/>
        <v/>
      </c>
    </row>
    <row r="8024" spans="13:15" x14ac:dyDescent="0.25">
      <c r="M8024" s="24" t="str">
        <f t="shared" si="378"/>
        <v/>
      </c>
      <c r="N8024" s="24" t="str">
        <f t="shared" si="380"/>
        <v/>
      </c>
      <c r="O8024" s="96" t="str">
        <f t="shared" si="379"/>
        <v/>
      </c>
    </row>
    <row r="8025" spans="13:15" x14ac:dyDescent="0.25">
      <c r="M8025" s="24" t="str">
        <f t="shared" si="378"/>
        <v/>
      </c>
      <c r="N8025" s="24" t="str">
        <f t="shared" si="380"/>
        <v/>
      </c>
      <c r="O8025" s="96" t="str">
        <f t="shared" si="379"/>
        <v/>
      </c>
    </row>
    <row r="8026" spans="13:15" x14ac:dyDescent="0.25">
      <c r="M8026" s="24" t="str">
        <f t="shared" si="378"/>
        <v/>
      </c>
      <c r="N8026" s="24" t="str">
        <f t="shared" si="380"/>
        <v/>
      </c>
      <c r="O8026" s="96" t="str">
        <f t="shared" si="379"/>
        <v/>
      </c>
    </row>
    <row r="8027" spans="13:15" x14ac:dyDescent="0.25">
      <c r="M8027" s="24" t="str">
        <f t="shared" si="378"/>
        <v/>
      </c>
      <c r="N8027" s="24" t="str">
        <f t="shared" si="380"/>
        <v/>
      </c>
      <c r="O8027" s="96" t="str">
        <f t="shared" si="379"/>
        <v/>
      </c>
    </row>
    <row r="8028" spans="13:15" x14ac:dyDescent="0.25">
      <c r="M8028" s="24" t="str">
        <f t="shared" si="378"/>
        <v/>
      </c>
      <c r="N8028" s="24" t="str">
        <f t="shared" si="380"/>
        <v/>
      </c>
      <c r="O8028" s="96" t="str">
        <f t="shared" si="379"/>
        <v/>
      </c>
    </row>
    <row r="8029" spans="13:15" x14ac:dyDescent="0.25">
      <c r="M8029" s="24" t="str">
        <f t="shared" si="378"/>
        <v/>
      </c>
      <c r="N8029" s="24" t="str">
        <f t="shared" si="380"/>
        <v/>
      </c>
      <c r="O8029" s="96" t="str">
        <f t="shared" si="379"/>
        <v/>
      </c>
    </row>
    <row r="8030" spans="13:15" x14ac:dyDescent="0.25">
      <c r="M8030" s="24" t="str">
        <f t="shared" si="378"/>
        <v/>
      </c>
      <c r="N8030" s="24" t="str">
        <f t="shared" si="380"/>
        <v/>
      </c>
      <c r="O8030" s="96" t="str">
        <f t="shared" si="379"/>
        <v/>
      </c>
    </row>
    <row r="8031" spans="13:15" x14ac:dyDescent="0.25">
      <c r="M8031" s="24" t="str">
        <f t="shared" si="378"/>
        <v/>
      </c>
      <c r="N8031" s="24" t="str">
        <f t="shared" si="380"/>
        <v/>
      </c>
      <c r="O8031" s="96" t="str">
        <f t="shared" si="379"/>
        <v/>
      </c>
    </row>
    <row r="8032" spans="13:15" x14ac:dyDescent="0.25">
      <c r="M8032" s="24" t="str">
        <f t="shared" si="378"/>
        <v/>
      </c>
      <c r="N8032" s="24" t="str">
        <f t="shared" si="380"/>
        <v/>
      </c>
      <c r="O8032" s="96" t="str">
        <f t="shared" si="379"/>
        <v/>
      </c>
    </row>
    <row r="8033" spans="13:15" x14ac:dyDescent="0.25">
      <c r="M8033" s="24" t="str">
        <f t="shared" si="378"/>
        <v/>
      </c>
      <c r="N8033" s="24" t="str">
        <f t="shared" si="380"/>
        <v/>
      </c>
      <c r="O8033" s="96" t="str">
        <f t="shared" si="379"/>
        <v/>
      </c>
    </row>
    <row r="8034" spans="13:15" x14ac:dyDescent="0.25">
      <c r="M8034" s="24" t="str">
        <f t="shared" si="378"/>
        <v/>
      </c>
      <c r="N8034" s="24" t="str">
        <f t="shared" si="380"/>
        <v/>
      </c>
      <c r="O8034" s="96" t="str">
        <f t="shared" si="379"/>
        <v/>
      </c>
    </row>
    <row r="8035" spans="13:15" x14ac:dyDescent="0.25">
      <c r="M8035" s="24" t="str">
        <f t="shared" si="378"/>
        <v/>
      </c>
      <c r="N8035" s="24" t="str">
        <f t="shared" si="380"/>
        <v/>
      </c>
      <c r="O8035" s="96" t="str">
        <f t="shared" si="379"/>
        <v/>
      </c>
    </row>
    <row r="8036" spans="13:15" x14ac:dyDescent="0.25">
      <c r="M8036" s="24" t="str">
        <f t="shared" si="378"/>
        <v/>
      </c>
      <c r="N8036" s="24" t="str">
        <f t="shared" si="380"/>
        <v/>
      </c>
      <c r="O8036" s="96" t="str">
        <f t="shared" si="379"/>
        <v/>
      </c>
    </row>
    <row r="8037" spans="13:15" x14ac:dyDescent="0.25">
      <c r="M8037" s="24" t="str">
        <f t="shared" si="378"/>
        <v/>
      </c>
      <c r="N8037" s="24" t="str">
        <f t="shared" si="380"/>
        <v/>
      </c>
      <c r="O8037" s="96" t="str">
        <f t="shared" si="379"/>
        <v/>
      </c>
    </row>
    <row r="8038" spans="13:15" x14ac:dyDescent="0.25">
      <c r="M8038" s="24" t="str">
        <f t="shared" si="378"/>
        <v/>
      </c>
      <c r="N8038" s="24" t="str">
        <f t="shared" si="380"/>
        <v/>
      </c>
      <c r="O8038" s="96" t="str">
        <f t="shared" si="379"/>
        <v/>
      </c>
    </row>
    <row r="8039" spans="13:15" x14ac:dyDescent="0.25">
      <c r="M8039" s="24" t="str">
        <f t="shared" si="378"/>
        <v/>
      </c>
      <c r="N8039" s="24" t="str">
        <f t="shared" si="380"/>
        <v/>
      </c>
      <c r="O8039" s="96" t="str">
        <f t="shared" si="379"/>
        <v/>
      </c>
    </row>
    <row r="8040" spans="13:15" x14ac:dyDescent="0.25">
      <c r="M8040" s="24" t="str">
        <f t="shared" si="378"/>
        <v/>
      </c>
      <c r="N8040" s="24" t="str">
        <f t="shared" si="380"/>
        <v/>
      </c>
      <c r="O8040" s="96" t="str">
        <f t="shared" si="379"/>
        <v/>
      </c>
    </row>
    <row r="8041" spans="13:15" x14ac:dyDescent="0.25">
      <c r="M8041" s="24" t="str">
        <f t="shared" si="378"/>
        <v/>
      </c>
      <c r="N8041" s="24" t="str">
        <f t="shared" si="380"/>
        <v/>
      </c>
      <c r="O8041" s="96" t="str">
        <f t="shared" si="379"/>
        <v/>
      </c>
    </row>
    <row r="8042" spans="13:15" x14ac:dyDescent="0.25">
      <c r="M8042" s="24" t="str">
        <f t="shared" si="378"/>
        <v/>
      </c>
      <c r="N8042" s="24" t="str">
        <f t="shared" si="380"/>
        <v/>
      </c>
      <c r="O8042" s="96" t="str">
        <f t="shared" si="379"/>
        <v/>
      </c>
    </row>
    <row r="8043" spans="13:15" x14ac:dyDescent="0.25">
      <c r="M8043" s="24" t="str">
        <f t="shared" si="378"/>
        <v/>
      </c>
      <c r="N8043" s="24" t="str">
        <f t="shared" si="380"/>
        <v/>
      </c>
      <c r="O8043" s="96" t="str">
        <f t="shared" si="379"/>
        <v/>
      </c>
    </row>
    <row r="8044" spans="13:15" x14ac:dyDescent="0.25">
      <c r="M8044" s="24" t="str">
        <f t="shared" si="378"/>
        <v/>
      </c>
      <c r="N8044" s="24" t="str">
        <f t="shared" si="380"/>
        <v/>
      </c>
      <c r="O8044" s="96" t="str">
        <f t="shared" si="379"/>
        <v/>
      </c>
    </row>
    <row r="8045" spans="13:15" x14ac:dyDescent="0.25">
      <c r="M8045" s="24" t="str">
        <f t="shared" si="378"/>
        <v/>
      </c>
      <c r="N8045" s="24" t="str">
        <f t="shared" si="380"/>
        <v/>
      </c>
      <c r="O8045" s="96" t="str">
        <f t="shared" si="379"/>
        <v/>
      </c>
    </row>
    <row r="8046" spans="13:15" x14ac:dyDescent="0.25">
      <c r="M8046" s="24" t="str">
        <f t="shared" si="378"/>
        <v/>
      </c>
      <c r="N8046" s="24" t="str">
        <f t="shared" si="380"/>
        <v/>
      </c>
      <c r="O8046" s="96" t="str">
        <f t="shared" si="379"/>
        <v/>
      </c>
    </row>
    <row r="8047" spans="13:15" x14ac:dyDescent="0.25">
      <c r="M8047" s="24" t="str">
        <f t="shared" si="378"/>
        <v/>
      </c>
      <c r="N8047" s="24" t="str">
        <f t="shared" si="380"/>
        <v/>
      </c>
      <c r="O8047" s="96" t="str">
        <f t="shared" si="379"/>
        <v/>
      </c>
    </row>
    <row r="8048" spans="13:15" x14ac:dyDescent="0.25">
      <c r="M8048" s="24" t="str">
        <f t="shared" si="378"/>
        <v/>
      </c>
      <c r="N8048" s="24" t="str">
        <f t="shared" si="380"/>
        <v/>
      </c>
      <c r="O8048" s="96" t="str">
        <f t="shared" si="379"/>
        <v/>
      </c>
    </row>
    <row r="8049" spans="13:15" x14ac:dyDescent="0.25">
      <c r="M8049" s="24" t="str">
        <f t="shared" si="378"/>
        <v/>
      </c>
      <c r="N8049" s="24" t="str">
        <f t="shared" si="380"/>
        <v/>
      </c>
      <c r="O8049" s="96" t="str">
        <f t="shared" si="379"/>
        <v/>
      </c>
    </row>
    <row r="8050" spans="13:15" x14ac:dyDescent="0.25">
      <c r="M8050" s="24" t="str">
        <f t="shared" si="378"/>
        <v/>
      </c>
      <c r="N8050" s="24" t="str">
        <f t="shared" si="380"/>
        <v/>
      </c>
      <c r="O8050" s="96" t="str">
        <f t="shared" si="379"/>
        <v/>
      </c>
    </row>
    <row r="8051" spans="13:15" x14ac:dyDescent="0.25">
      <c r="M8051" s="24" t="str">
        <f t="shared" si="378"/>
        <v/>
      </c>
      <c r="N8051" s="24" t="str">
        <f t="shared" si="380"/>
        <v/>
      </c>
      <c r="O8051" s="96" t="str">
        <f t="shared" si="379"/>
        <v/>
      </c>
    </row>
    <row r="8052" spans="13:15" x14ac:dyDescent="0.25">
      <c r="M8052" s="24" t="str">
        <f t="shared" si="378"/>
        <v/>
      </c>
      <c r="N8052" s="24" t="str">
        <f t="shared" si="380"/>
        <v/>
      </c>
      <c r="O8052" s="96" t="str">
        <f t="shared" si="379"/>
        <v/>
      </c>
    </row>
    <row r="8053" spans="13:15" x14ac:dyDescent="0.25">
      <c r="M8053" s="24" t="str">
        <f t="shared" si="378"/>
        <v/>
      </c>
      <c r="N8053" s="24" t="str">
        <f t="shared" si="380"/>
        <v/>
      </c>
      <c r="O8053" s="96" t="str">
        <f t="shared" si="379"/>
        <v/>
      </c>
    </row>
    <row r="8054" spans="13:15" x14ac:dyDescent="0.25">
      <c r="M8054" s="24" t="str">
        <f t="shared" si="378"/>
        <v/>
      </c>
      <c r="N8054" s="24" t="str">
        <f t="shared" si="380"/>
        <v/>
      </c>
      <c r="O8054" s="96" t="str">
        <f t="shared" si="379"/>
        <v/>
      </c>
    </row>
    <row r="8055" spans="13:15" x14ac:dyDescent="0.25">
      <c r="M8055" s="24" t="str">
        <f t="shared" si="378"/>
        <v/>
      </c>
      <c r="N8055" s="24" t="str">
        <f t="shared" si="380"/>
        <v/>
      </c>
      <c r="O8055" s="96" t="str">
        <f t="shared" si="379"/>
        <v/>
      </c>
    </row>
    <row r="8056" spans="13:15" x14ac:dyDescent="0.25">
      <c r="M8056" s="24" t="str">
        <f t="shared" si="378"/>
        <v/>
      </c>
      <c r="N8056" s="24" t="str">
        <f t="shared" si="380"/>
        <v/>
      </c>
      <c r="O8056" s="96" t="str">
        <f t="shared" si="379"/>
        <v/>
      </c>
    </row>
    <row r="8057" spans="13:15" x14ac:dyDescent="0.25">
      <c r="M8057" s="24" t="str">
        <f t="shared" si="378"/>
        <v/>
      </c>
      <c r="N8057" s="24" t="str">
        <f t="shared" si="380"/>
        <v/>
      </c>
      <c r="O8057" s="96" t="str">
        <f t="shared" si="379"/>
        <v/>
      </c>
    </row>
    <row r="8058" spans="13:15" x14ac:dyDescent="0.25">
      <c r="M8058" s="24" t="str">
        <f t="shared" si="378"/>
        <v/>
      </c>
      <c r="N8058" s="24" t="str">
        <f t="shared" si="380"/>
        <v/>
      </c>
      <c r="O8058" s="96" t="str">
        <f t="shared" si="379"/>
        <v/>
      </c>
    </row>
    <row r="8059" spans="13:15" x14ac:dyDescent="0.25">
      <c r="M8059" s="24" t="str">
        <f t="shared" si="378"/>
        <v/>
      </c>
      <c r="N8059" s="24" t="str">
        <f t="shared" si="380"/>
        <v/>
      </c>
      <c r="O8059" s="96" t="str">
        <f t="shared" si="379"/>
        <v/>
      </c>
    </row>
    <row r="8060" spans="13:15" x14ac:dyDescent="0.25">
      <c r="M8060" s="24" t="str">
        <f t="shared" si="378"/>
        <v/>
      </c>
      <c r="N8060" s="24" t="str">
        <f t="shared" si="380"/>
        <v/>
      </c>
      <c r="O8060" s="96" t="str">
        <f t="shared" si="379"/>
        <v/>
      </c>
    </row>
    <row r="8061" spans="13:15" x14ac:dyDescent="0.25">
      <c r="M8061" s="24" t="str">
        <f t="shared" si="378"/>
        <v/>
      </c>
      <c r="N8061" s="24" t="str">
        <f t="shared" si="380"/>
        <v/>
      </c>
      <c r="O8061" s="96" t="str">
        <f t="shared" si="379"/>
        <v/>
      </c>
    </row>
    <row r="8062" spans="13:15" x14ac:dyDescent="0.25">
      <c r="M8062" s="24" t="str">
        <f t="shared" si="378"/>
        <v/>
      </c>
      <c r="N8062" s="24" t="str">
        <f t="shared" si="380"/>
        <v/>
      </c>
      <c r="O8062" s="96" t="str">
        <f t="shared" si="379"/>
        <v/>
      </c>
    </row>
    <row r="8063" spans="13:15" x14ac:dyDescent="0.25">
      <c r="M8063" s="24" t="str">
        <f t="shared" si="378"/>
        <v/>
      </c>
      <c r="N8063" s="24" t="str">
        <f t="shared" si="380"/>
        <v/>
      </c>
      <c r="O8063" s="96" t="str">
        <f t="shared" si="379"/>
        <v/>
      </c>
    </row>
    <row r="8064" spans="13:15" x14ac:dyDescent="0.25">
      <c r="M8064" s="24" t="str">
        <f t="shared" si="378"/>
        <v/>
      </c>
      <c r="N8064" s="24" t="str">
        <f t="shared" si="380"/>
        <v/>
      </c>
      <c r="O8064" s="96" t="str">
        <f t="shared" si="379"/>
        <v/>
      </c>
    </row>
    <row r="8065" spans="13:15" x14ac:dyDescent="0.25">
      <c r="M8065" s="24" t="str">
        <f t="shared" ref="M8065:M8128" si="381">IF($B8065="","",_xlfn.NUMBERVALUE(LEFT($J8065,5)))</f>
        <v/>
      </c>
      <c r="N8065" s="24" t="str">
        <f t="shared" si="380"/>
        <v/>
      </c>
      <c r="O8065" s="96" t="str">
        <f t="shared" si="379"/>
        <v/>
      </c>
    </row>
    <row r="8066" spans="13:15" x14ac:dyDescent="0.25">
      <c r="M8066" s="24" t="str">
        <f t="shared" si="381"/>
        <v/>
      </c>
      <c r="N8066" s="24" t="str">
        <f t="shared" si="380"/>
        <v/>
      </c>
      <c r="O8066" s="96" t="str">
        <f t="shared" si="379"/>
        <v/>
      </c>
    </row>
    <row r="8067" spans="13:15" x14ac:dyDescent="0.25">
      <c r="M8067" s="24" t="str">
        <f t="shared" si="381"/>
        <v/>
      </c>
      <c r="N8067" s="24" t="str">
        <f t="shared" si="380"/>
        <v/>
      </c>
      <c r="O8067" s="96" t="str">
        <f t="shared" ref="O8067:O8130" si="382">IF($A8067="","",HOUR($N8067))</f>
        <v/>
      </c>
    </row>
    <row r="8068" spans="13:15" x14ac:dyDescent="0.25">
      <c r="M8068" s="24" t="str">
        <f t="shared" si="381"/>
        <v/>
      </c>
      <c r="N8068" s="24" t="str">
        <f t="shared" si="380"/>
        <v/>
      </c>
      <c r="O8068" s="96" t="str">
        <f t="shared" si="382"/>
        <v/>
      </c>
    </row>
    <row r="8069" spans="13:15" x14ac:dyDescent="0.25">
      <c r="M8069" s="24" t="str">
        <f t="shared" si="381"/>
        <v/>
      </c>
      <c r="N8069" s="24" t="str">
        <f t="shared" si="380"/>
        <v/>
      </c>
      <c r="O8069" s="96" t="str">
        <f t="shared" si="382"/>
        <v/>
      </c>
    </row>
    <row r="8070" spans="13:15" x14ac:dyDescent="0.25">
      <c r="M8070" s="24" t="str">
        <f t="shared" si="381"/>
        <v/>
      </c>
      <c r="N8070" s="24" t="str">
        <f t="shared" si="380"/>
        <v/>
      </c>
      <c r="O8070" s="96" t="str">
        <f t="shared" si="382"/>
        <v/>
      </c>
    </row>
    <row r="8071" spans="13:15" x14ac:dyDescent="0.25">
      <c r="M8071" s="24" t="str">
        <f t="shared" si="381"/>
        <v/>
      </c>
      <c r="N8071" s="24" t="str">
        <f t="shared" si="380"/>
        <v/>
      </c>
      <c r="O8071" s="96" t="str">
        <f t="shared" si="382"/>
        <v/>
      </c>
    </row>
    <row r="8072" spans="13:15" x14ac:dyDescent="0.25">
      <c r="M8072" s="24" t="str">
        <f t="shared" si="381"/>
        <v/>
      </c>
      <c r="N8072" s="24" t="str">
        <f t="shared" ref="N8072:N8135" si="383">IF(B8072="","",IF($M8072&lt;10/48,10/48,IF($M8072&gt;39/48,39/48,$M8072)))</f>
        <v/>
      </c>
      <c r="O8072" s="96" t="str">
        <f t="shared" si="382"/>
        <v/>
      </c>
    </row>
    <row r="8073" spans="13:15" x14ac:dyDescent="0.25">
      <c r="M8073" s="24" t="str">
        <f t="shared" si="381"/>
        <v/>
      </c>
      <c r="N8073" s="24" t="str">
        <f t="shared" si="383"/>
        <v/>
      </c>
      <c r="O8073" s="96" t="str">
        <f t="shared" si="382"/>
        <v/>
      </c>
    </row>
    <row r="8074" spans="13:15" x14ac:dyDescent="0.25">
      <c r="M8074" s="24" t="str">
        <f t="shared" si="381"/>
        <v/>
      </c>
      <c r="N8074" s="24" t="str">
        <f t="shared" si="383"/>
        <v/>
      </c>
      <c r="O8074" s="96" t="str">
        <f t="shared" si="382"/>
        <v/>
      </c>
    </row>
    <row r="8075" spans="13:15" x14ac:dyDescent="0.25">
      <c r="M8075" s="24" t="str">
        <f t="shared" si="381"/>
        <v/>
      </c>
      <c r="N8075" s="24" t="str">
        <f t="shared" si="383"/>
        <v/>
      </c>
      <c r="O8075" s="96" t="str">
        <f t="shared" si="382"/>
        <v/>
      </c>
    </row>
    <row r="8076" spans="13:15" x14ac:dyDescent="0.25">
      <c r="M8076" s="24" t="str">
        <f t="shared" si="381"/>
        <v/>
      </c>
      <c r="N8076" s="24" t="str">
        <f t="shared" si="383"/>
        <v/>
      </c>
      <c r="O8076" s="96" t="str">
        <f t="shared" si="382"/>
        <v/>
      </c>
    </row>
    <row r="8077" spans="13:15" x14ac:dyDescent="0.25">
      <c r="M8077" s="24" t="str">
        <f t="shared" si="381"/>
        <v/>
      </c>
      <c r="N8077" s="24" t="str">
        <f t="shared" si="383"/>
        <v/>
      </c>
      <c r="O8077" s="96" t="str">
        <f t="shared" si="382"/>
        <v/>
      </c>
    </row>
    <row r="8078" spans="13:15" x14ac:dyDescent="0.25">
      <c r="M8078" s="24" t="str">
        <f t="shared" si="381"/>
        <v/>
      </c>
      <c r="N8078" s="24" t="str">
        <f t="shared" si="383"/>
        <v/>
      </c>
      <c r="O8078" s="96" t="str">
        <f t="shared" si="382"/>
        <v/>
      </c>
    </row>
    <row r="8079" spans="13:15" x14ac:dyDescent="0.25">
      <c r="M8079" s="24" t="str">
        <f t="shared" si="381"/>
        <v/>
      </c>
      <c r="N8079" s="24" t="str">
        <f t="shared" si="383"/>
        <v/>
      </c>
      <c r="O8079" s="96" t="str">
        <f t="shared" si="382"/>
        <v/>
      </c>
    </row>
    <row r="8080" spans="13:15" x14ac:dyDescent="0.25">
      <c r="M8080" s="24" t="str">
        <f t="shared" si="381"/>
        <v/>
      </c>
      <c r="N8080" s="24" t="str">
        <f t="shared" si="383"/>
        <v/>
      </c>
      <c r="O8080" s="96" t="str">
        <f t="shared" si="382"/>
        <v/>
      </c>
    </row>
    <row r="8081" spans="13:15" x14ac:dyDescent="0.25">
      <c r="M8081" s="24" t="str">
        <f t="shared" si="381"/>
        <v/>
      </c>
      <c r="N8081" s="24" t="str">
        <f t="shared" si="383"/>
        <v/>
      </c>
      <c r="O8081" s="96" t="str">
        <f t="shared" si="382"/>
        <v/>
      </c>
    </row>
    <row r="8082" spans="13:15" x14ac:dyDescent="0.25">
      <c r="M8082" s="24" t="str">
        <f t="shared" si="381"/>
        <v/>
      </c>
      <c r="N8082" s="24" t="str">
        <f t="shared" si="383"/>
        <v/>
      </c>
      <c r="O8082" s="96" t="str">
        <f t="shared" si="382"/>
        <v/>
      </c>
    </row>
    <row r="8083" spans="13:15" x14ac:dyDescent="0.25">
      <c r="M8083" s="24" t="str">
        <f t="shared" si="381"/>
        <v/>
      </c>
      <c r="N8083" s="24" t="str">
        <f t="shared" si="383"/>
        <v/>
      </c>
      <c r="O8083" s="96" t="str">
        <f t="shared" si="382"/>
        <v/>
      </c>
    </row>
    <row r="8084" spans="13:15" x14ac:dyDescent="0.25">
      <c r="M8084" s="24" t="str">
        <f t="shared" si="381"/>
        <v/>
      </c>
      <c r="N8084" s="24" t="str">
        <f t="shared" si="383"/>
        <v/>
      </c>
      <c r="O8084" s="96" t="str">
        <f t="shared" si="382"/>
        <v/>
      </c>
    </row>
    <row r="8085" spans="13:15" x14ac:dyDescent="0.25">
      <c r="M8085" s="24" t="str">
        <f t="shared" si="381"/>
        <v/>
      </c>
      <c r="N8085" s="24" t="str">
        <f t="shared" si="383"/>
        <v/>
      </c>
      <c r="O8085" s="96" t="str">
        <f t="shared" si="382"/>
        <v/>
      </c>
    </row>
    <row r="8086" spans="13:15" x14ac:dyDescent="0.25">
      <c r="M8086" s="24" t="str">
        <f t="shared" si="381"/>
        <v/>
      </c>
      <c r="N8086" s="24" t="str">
        <f t="shared" si="383"/>
        <v/>
      </c>
      <c r="O8086" s="96" t="str">
        <f t="shared" si="382"/>
        <v/>
      </c>
    </row>
    <row r="8087" spans="13:15" x14ac:dyDescent="0.25">
      <c r="M8087" s="24" t="str">
        <f t="shared" si="381"/>
        <v/>
      </c>
      <c r="N8087" s="24" t="str">
        <f t="shared" si="383"/>
        <v/>
      </c>
      <c r="O8087" s="96" t="str">
        <f t="shared" si="382"/>
        <v/>
      </c>
    </row>
    <row r="8088" spans="13:15" x14ac:dyDescent="0.25">
      <c r="M8088" s="24" t="str">
        <f t="shared" si="381"/>
        <v/>
      </c>
      <c r="N8088" s="24" t="str">
        <f t="shared" si="383"/>
        <v/>
      </c>
      <c r="O8088" s="96" t="str">
        <f t="shared" si="382"/>
        <v/>
      </c>
    </row>
    <row r="8089" spans="13:15" x14ac:dyDescent="0.25">
      <c r="M8089" s="24" t="str">
        <f t="shared" si="381"/>
        <v/>
      </c>
      <c r="N8089" s="24" t="str">
        <f t="shared" si="383"/>
        <v/>
      </c>
      <c r="O8089" s="96" t="str">
        <f t="shared" si="382"/>
        <v/>
      </c>
    </row>
    <row r="8090" spans="13:15" x14ac:dyDescent="0.25">
      <c r="M8090" s="24" t="str">
        <f t="shared" si="381"/>
        <v/>
      </c>
      <c r="N8090" s="24" t="str">
        <f t="shared" si="383"/>
        <v/>
      </c>
      <c r="O8090" s="96" t="str">
        <f t="shared" si="382"/>
        <v/>
      </c>
    </row>
    <row r="8091" spans="13:15" x14ac:dyDescent="0.25">
      <c r="M8091" s="24" t="str">
        <f t="shared" si="381"/>
        <v/>
      </c>
      <c r="N8091" s="24" t="str">
        <f t="shared" si="383"/>
        <v/>
      </c>
      <c r="O8091" s="96" t="str">
        <f t="shared" si="382"/>
        <v/>
      </c>
    </row>
    <row r="8092" spans="13:15" x14ac:dyDescent="0.25">
      <c r="M8092" s="24" t="str">
        <f t="shared" si="381"/>
        <v/>
      </c>
      <c r="N8092" s="24" t="str">
        <f t="shared" si="383"/>
        <v/>
      </c>
      <c r="O8092" s="96" t="str">
        <f t="shared" si="382"/>
        <v/>
      </c>
    </row>
    <row r="8093" spans="13:15" x14ac:dyDescent="0.25">
      <c r="M8093" s="24" t="str">
        <f t="shared" si="381"/>
        <v/>
      </c>
      <c r="N8093" s="24" t="str">
        <f t="shared" si="383"/>
        <v/>
      </c>
      <c r="O8093" s="96" t="str">
        <f t="shared" si="382"/>
        <v/>
      </c>
    </row>
    <row r="8094" spans="13:15" x14ac:dyDescent="0.25">
      <c r="M8094" s="24" t="str">
        <f t="shared" si="381"/>
        <v/>
      </c>
      <c r="N8094" s="24" t="str">
        <f t="shared" si="383"/>
        <v/>
      </c>
      <c r="O8094" s="96" t="str">
        <f t="shared" si="382"/>
        <v/>
      </c>
    </row>
    <row r="8095" spans="13:15" x14ac:dyDescent="0.25">
      <c r="M8095" s="24" t="str">
        <f t="shared" si="381"/>
        <v/>
      </c>
      <c r="N8095" s="24" t="str">
        <f t="shared" si="383"/>
        <v/>
      </c>
      <c r="O8095" s="96" t="str">
        <f t="shared" si="382"/>
        <v/>
      </c>
    </row>
    <row r="8096" spans="13:15" x14ac:dyDescent="0.25">
      <c r="M8096" s="24" t="str">
        <f t="shared" si="381"/>
        <v/>
      </c>
      <c r="N8096" s="24" t="str">
        <f t="shared" si="383"/>
        <v/>
      </c>
      <c r="O8096" s="96" t="str">
        <f t="shared" si="382"/>
        <v/>
      </c>
    </row>
    <row r="8097" spans="13:15" x14ac:dyDescent="0.25">
      <c r="M8097" s="24" t="str">
        <f t="shared" si="381"/>
        <v/>
      </c>
      <c r="N8097" s="24" t="str">
        <f t="shared" si="383"/>
        <v/>
      </c>
      <c r="O8097" s="96" t="str">
        <f t="shared" si="382"/>
        <v/>
      </c>
    </row>
    <row r="8098" spans="13:15" x14ac:dyDescent="0.25">
      <c r="M8098" s="24" t="str">
        <f t="shared" si="381"/>
        <v/>
      </c>
      <c r="N8098" s="24" t="str">
        <f t="shared" si="383"/>
        <v/>
      </c>
      <c r="O8098" s="96" t="str">
        <f t="shared" si="382"/>
        <v/>
      </c>
    </row>
    <row r="8099" spans="13:15" x14ac:dyDescent="0.25">
      <c r="M8099" s="24" t="str">
        <f t="shared" si="381"/>
        <v/>
      </c>
      <c r="N8099" s="24" t="str">
        <f t="shared" si="383"/>
        <v/>
      </c>
      <c r="O8099" s="96" t="str">
        <f t="shared" si="382"/>
        <v/>
      </c>
    </row>
    <row r="8100" spans="13:15" x14ac:dyDescent="0.25">
      <c r="M8100" s="24" t="str">
        <f t="shared" si="381"/>
        <v/>
      </c>
      <c r="N8100" s="24" t="str">
        <f t="shared" si="383"/>
        <v/>
      </c>
      <c r="O8100" s="96" t="str">
        <f t="shared" si="382"/>
        <v/>
      </c>
    </row>
    <row r="8101" spans="13:15" x14ac:dyDescent="0.25">
      <c r="M8101" s="24" t="str">
        <f t="shared" si="381"/>
        <v/>
      </c>
      <c r="N8101" s="24" t="str">
        <f t="shared" si="383"/>
        <v/>
      </c>
      <c r="O8101" s="96" t="str">
        <f t="shared" si="382"/>
        <v/>
      </c>
    </row>
    <row r="8102" spans="13:15" x14ac:dyDescent="0.25">
      <c r="M8102" s="24" t="str">
        <f t="shared" si="381"/>
        <v/>
      </c>
      <c r="N8102" s="24" t="str">
        <f t="shared" si="383"/>
        <v/>
      </c>
      <c r="O8102" s="96" t="str">
        <f t="shared" si="382"/>
        <v/>
      </c>
    </row>
    <row r="8103" spans="13:15" x14ac:dyDescent="0.25">
      <c r="M8103" s="24" t="str">
        <f t="shared" si="381"/>
        <v/>
      </c>
      <c r="N8103" s="24" t="str">
        <f t="shared" si="383"/>
        <v/>
      </c>
      <c r="O8103" s="96" t="str">
        <f t="shared" si="382"/>
        <v/>
      </c>
    </row>
    <row r="8104" spans="13:15" x14ac:dyDescent="0.25">
      <c r="M8104" s="24" t="str">
        <f t="shared" si="381"/>
        <v/>
      </c>
      <c r="N8104" s="24" t="str">
        <f t="shared" si="383"/>
        <v/>
      </c>
      <c r="O8104" s="96" t="str">
        <f t="shared" si="382"/>
        <v/>
      </c>
    </row>
    <row r="8105" spans="13:15" x14ac:dyDescent="0.25">
      <c r="M8105" s="24" t="str">
        <f t="shared" si="381"/>
        <v/>
      </c>
      <c r="N8105" s="24" t="str">
        <f t="shared" si="383"/>
        <v/>
      </c>
      <c r="O8105" s="96" t="str">
        <f t="shared" si="382"/>
        <v/>
      </c>
    </row>
    <row r="8106" spans="13:15" x14ac:dyDescent="0.25">
      <c r="M8106" s="24" t="str">
        <f t="shared" si="381"/>
        <v/>
      </c>
      <c r="N8106" s="24" t="str">
        <f t="shared" si="383"/>
        <v/>
      </c>
      <c r="O8106" s="96" t="str">
        <f t="shared" si="382"/>
        <v/>
      </c>
    </row>
    <row r="8107" spans="13:15" x14ac:dyDescent="0.25">
      <c r="M8107" s="24" t="str">
        <f t="shared" si="381"/>
        <v/>
      </c>
      <c r="N8107" s="24" t="str">
        <f t="shared" si="383"/>
        <v/>
      </c>
      <c r="O8107" s="96" t="str">
        <f t="shared" si="382"/>
        <v/>
      </c>
    </row>
    <row r="8108" spans="13:15" x14ac:dyDescent="0.25">
      <c r="M8108" s="24" t="str">
        <f t="shared" si="381"/>
        <v/>
      </c>
      <c r="N8108" s="24" t="str">
        <f t="shared" si="383"/>
        <v/>
      </c>
      <c r="O8108" s="96" t="str">
        <f t="shared" si="382"/>
        <v/>
      </c>
    </row>
    <row r="8109" spans="13:15" x14ac:dyDescent="0.25">
      <c r="M8109" s="24" t="str">
        <f t="shared" si="381"/>
        <v/>
      </c>
      <c r="N8109" s="24" t="str">
        <f t="shared" si="383"/>
        <v/>
      </c>
      <c r="O8109" s="96" t="str">
        <f t="shared" si="382"/>
        <v/>
      </c>
    </row>
    <row r="8110" spans="13:15" x14ac:dyDescent="0.25">
      <c r="M8110" s="24" t="str">
        <f t="shared" si="381"/>
        <v/>
      </c>
      <c r="N8110" s="24" t="str">
        <f t="shared" si="383"/>
        <v/>
      </c>
      <c r="O8110" s="96" t="str">
        <f t="shared" si="382"/>
        <v/>
      </c>
    </row>
    <row r="8111" spans="13:15" x14ac:dyDescent="0.25">
      <c r="M8111" s="24" t="str">
        <f t="shared" si="381"/>
        <v/>
      </c>
      <c r="N8111" s="24" t="str">
        <f t="shared" si="383"/>
        <v/>
      </c>
      <c r="O8111" s="96" t="str">
        <f t="shared" si="382"/>
        <v/>
      </c>
    </row>
    <row r="8112" spans="13:15" x14ac:dyDescent="0.25">
      <c r="M8112" s="24" t="str">
        <f t="shared" si="381"/>
        <v/>
      </c>
      <c r="N8112" s="24" t="str">
        <f t="shared" si="383"/>
        <v/>
      </c>
      <c r="O8112" s="96" t="str">
        <f t="shared" si="382"/>
        <v/>
      </c>
    </row>
    <row r="8113" spans="13:15" x14ac:dyDescent="0.25">
      <c r="M8113" s="24" t="str">
        <f t="shared" si="381"/>
        <v/>
      </c>
      <c r="N8113" s="24" t="str">
        <f t="shared" si="383"/>
        <v/>
      </c>
      <c r="O8113" s="96" t="str">
        <f t="shared" si="382"/>
        <v/>
      </c>
    </row>
    <row r="8114" spans="13:15" x14ac:dyDescent="0.25">
      <c r="M8114" s="24" t="str">
        <f t="shared" si="381"/>
        <v/>
      </c>
      <c r="N8114" s="24" t="str">
        <f t="shared" si="383"/>
        <v/>
      </c>
      <c r="O8114" s="96" t="str">
        <f t="shared" si="382"/>
        <v/>
      </c>
    </row>
    <row r="8115" spans="13:15" x14ac:dyDescent="0.25">
      <c r="M8115" s="24" t="str">
        <f t="shared" si="381"/>
        <v/>
      </c>
      <c r="N8115" s="24" t="str">
        <f t="shared" si="383"/>
        <v/>
      </c>
      <c r="O8115" s="96" t="str">
        <f t="shared" si="382"/>
        <v/>
      </c>
    </row>
    <row r="8116" spans="13:15" x14ac:dyDescent="0.25">
      <c r="M8116" s="24" t="str">
        <f t="shared" si="381"/>
        <v/>
      </c>
      <c r="N8116" s="24" t="str">
        <f t="shared" si="383"/>
        <v/>
      </c>
      <c r="O8116" s="96" t="str">
        <f t="shared" si="382"/>
        <v/>
      </c>
    </row>
    <row r="8117" spans="13:15" x14ac:dyDescent="0.25">
      <c r="M8117" s="24" t="str">
        <f t="shared" si="381"/>
        <v/>
      </c>
      <c r="N8117" s="24" t="str">
        <f t="shared" si="383"/>
        <v/>
      </c>
      <c r="O8117" s="96" t="str">
        <f t="shared" si="382"/>
        <v/>
      </c>
    </row>
    <row r="8118" spans="13:15" x14ac:dyDescent="0.25">
      <c r="M8118" s="24" t="str">
        <f t="shared" si="381"/>
        <v/>
      </c>
      <c r="N8118" s="24" t="str">
        <f t="shared" si="383"/>
        <v/>
      </c>
      <c r="O8118" s="96" t="str">
        <f t="shared" si="382"/>
        <v/>
      </c>
    </row>
    <row r="8119" spans="13:15" x14ac:dyDescent="0.25">
      <c r="M8119" s="24" t="str">
        <f t="shared" si="381"/>
        <v/>
      </c>
      <c r="N8119" s="24" t="str">
        <f t="shared" si="383"/>
        <v/>
      </c>
      <c r="O8119" s="96" t="str">
        <f t="shared" si="382"/>
        <v/>
      </c>
    </row>
    <row r="8120" spans="13:15" x14ac:dyDescent="0.25">
      <c r="M8120" s="24" t="str">
        <f t="shared" si="381"/>
        <v/>
      </c>
      <c r="N8120" s="24" t="str">
        <f t="shared" si="383"/>
        <v/>
      </c>
      <c r="O8120" s="96" t="str">
        <f t="shared" si="382"/>
        <v/>
      </c>
    </row>
    <row r="8121" spans="13:15" x14ac:dyDescent="0.25">
      <c r="M8121" s="24" t="str">
        <f t="shared" si="381"/>
        <v/>
      </c>
      <c r="N8121" s="24" t="str">
        <f t="shared" si="383"/>
        <v/>
      </c>
      <c r="O8121" s="96" t="str">
        <f t="shared" si="382"/>
        <v/>
      </c>
    </row>
    <row r="8122" spans="13:15" x14ac:dyDescent="0.25">
      <c r="M8122" s="24" t="str">
        <f t="shared" si="381"/>
        <v/>
      </c>
      <c r="N8122" s="24" t="str">
        <f t="shared" si="383"/>
        <v/>
      </c>
      <c r="O8122" s="96" t="str">
        <f t="shared" si="382"/>
        <v/>
      </c>
    </row>
    <row r="8123" spans="13:15" x14ac:dyDescent="0.25">
      <c r="M8123" s="24" t="str">
        <f t="shared" si="381"/>
        <v/>
      </c>
      <c r="N8123" s="24" t="str">
        <f t="shared" si="383"/>
        <v/>
      </c>
      <c r="O8123" s="96" t="str">
        <f t="shared" si="382"/>
        <v/>
      </c>
    </row>
    <row r="8124" spans="13:15" x14ac:dyDescent="0.25">
      <c r="M8124" s="24" t="str">
        <f t="shared" si="381"/>
        <v/>
      </c>
      <c r="N8124" s="24" t="str">
        <f t="shared" si="383"/>
        <v/>
      </c>
      <c r="O8124" s="96" t="str">
        <f t="shared" si="382"/>
        <v/>
      </c>
    </row>
    <row r="8125" spans="13:15" x14ac:dyDescent="0.25">
      <c r="M8125" s="24" t="str">
        <f t="shared" si="381"/>
        <v/>
      </c>
      <c r="N8125" s="24" t="str">
        <f t="shared" si="383"/>
        <v/>
      </c>
      <c r="O8125" s="96" t="str">
        <f t="shared" si="382"/>
        <v/>
      </c>
    </row>
    <row r="8126" spans="13:15" x14ac:dyDescent="0.25">
      <c r="M8126" s="24" t="str">
        <f t="shared" si="381"/>
        <v/>
      </c>
      <c r="N8126" s="24" t="str">
        <f t="shared" si="383"/>
        <v/>
      </c>
      <c r="O8126" s="96" t="str">
        <f t="shared" si="382"/>
        <v/>
      </c>
    </row>
    <row r="8127" spans="13:15" x14ac:dyDescent="0.25">
      <c r="M8127" s="24" t="str">
        <f t="shared" si="381"/>
        <v/>
      </c>
      <c r="N8127" s="24" t="str">
        <f t="shared" si="383"/>
        <v/>
      </c>
      <c r="O8127" s="96" t="str">
        <f t="shared" si="382"/>
        <v/>
      </c>
    </row>
    <row r="8128" spans="13:15" x14ac:dyDescent="0.25">
      <c r="M8128" s="24" t="str">
        <f t="shared" si="381"/>
        <v/>
      </c>
      <c r="N8128" s="24" t="str">
        <f t="shared" si="383"/>
        <v/>
      </c>
      <c r="O8128" s="96" t="str">
        <f t="shared" si="382"/>
        <v/>
      </c>
    </row>
    <row r="8129" spans="13:15" x14ac:dyDescent="0.25">
      <c r="M8129" s="24" t="str">
        <f t="shared" ref="M8129:M8192" si="384">IF($B8129="","",_xlfn.NUMBERVALUE(LEFT($J8129,5)))</f>
        <v/>
      </c>
      <c r="N8129" s="24" t="str">
        <f t="shared" si="383"/>
        <v/>
      </c>
      <c r="O8129" s="96" t="str">
        <f t="shared" si="382"/>
        <v/>
      </c>
    </row>
    <row r="8130" spans="13:15" x14ac:dyDescent="0.25">
      <c r="M8130" s="24" t="str">
        <f t="shared" si="384"/>
        <v/>
      </c>
      <c r="N8130" s="24" t="str">
        <f t="shared" si="383"/>
        <v/>
      </c>
      <c r="O8130" s="96" t="str">
        <f t="shared" si="382"/>
        <v/>
      </c>
    </row>
    <row r="8131" spans="13:15" x14ac:dyDescent="0.25">
      <c r="M8131" s="24" t="str">
        <f t="shared" si="384"/>
        <v/>
      </c>
      <c r="N8131" s="24" t="str">
        <f t="shared" si="383"/>
        <v/>
      </c>
      <c r="O8131" s="96" t="str">
        <f t="shared" ref="O8131:O8194" si="385">IF($A8131="","",HOUR($N8131))</f>
        <v/>
      </c>
    </row>
    <row r="8132" spans="13:15" x14ac:dyDescent="0.25">
      <c r="M8132" s="24" t="str">
        <f t="shared" si="384"/>
        <v/>
      </c>
      <c r="N8132" s="24" t="str">
        <f t="shared" si="383"/>
        <v/>
      </c>
      <c r="O8132" s="96" t="str">
        <f t="shared" si="385"/>
        <v/>
      </c>
    </row>
    <row r="8133" spans="13:15" x14ac:dyDescent="0.25">
      <c r="M8133" s="24" t="str">
        <f t="shared" si="384"/>
        <v/>
      </c>
      <c r="N8133" s="24" t="str">
        <f t="shared" si="383"/>
        <v/>
      </c>
      <c r="O8133" s="96" t="str">
        <f t="shared" si="385"/>
        <v/>
      </c>
    </row>
    <row r="8134" spans="13:15" x14ac:dyDescent="0.25">
      <c r="M8134" s="24" t="str">
        <f t="shared" si="384"/>
        <v/>
      </c>
      <c r="N8134" s="24" t="str">
        <f t="shared" si="383"/>
        <v/>
      </c>
      <c r="O8134" s="96" t="str">
        <f t="shared" si="385"/>
        <v/>
      </c>
    </row>
    <row r="8135" spans="13:15" x14ac:dyDescent="0.25">
      <c r="M8135" s="24" t="str">
        <f t="shared" si="384"/>
        <v/>
      </c>
      <c r="N8135" s="24" t="str">
        <f t="shared" si="383"/>
        <v/>
      </c>
      <c r="O8135" s="96" t="str">
        <f t="shared" si="385"/>
        <v/>
      </c>
    </row>
    <row r="8136" spans="13:15" x14ac:dyDescent="0.25">
      <c r="M8136" s="24" t="str">
        <f t="shared" si="384"/>
        <v/>
      </c>
      <c r="N8136" s="24" t="str">
        <f t="shared" ref="N8136:N8199" si="386">IF(B8136="","",IF($M8136&lt;10/48,10/48,IF($M8136&gt;39/48,39/48,$M8136)))</f>
        <v/>
      </c>
      <c r="O8136" s="96" t="str">
        <f t="shared" si="385"/>
        <v/>
      </c>
    </row>
    <row r="8137" spans="13:15" x14ac:dyDescent="0.25">
      <c r="M8137" s="24" t="str">
        <f t="shared" si="384"/>
        <v/>
      </c>
      <c r="N8137" s="24" t="str">
        <f t="shared" si="386"/>
        <v/>
      </c>
      <c r="O8137" s="96" t="str">
        <f t="shared" si="385"/>
        <v/>
      </c>
    </row>
    <row r="8138" spans="13:15" x14ac:dyDescent="0.25">
      <c r="M8138" s="24" t="str">
        <f t="shared" si="384"/>
        <v/>
      </c>
      <c r="N8138" s="24" t="str">
        <f t="shared" si="386"/>
        <v/>
      </c>
      <c r="O8138" s="96" t="str">
        <f t="shared" si="385"/>
        <v/>
      </c>
    </row>
    <row r="8139" spans="13:15" x14ac:dyDescent="0.25">
      <c r="M8139" s="24" t="str">
        <f t="shared" si="384"/>
        <v/>
      </c>
      <c r="N8139" s="24" t="str">
        <f t="shared" si="386"/>
        <v/>
      </c>
      <c r="O8139" s="96" t="str">
        <f t="shared" si="385"/>
        <v/>
      </c>
    </row>
    <row r="8140" spans="13:15" x14ac:dyDescent="0.25">
      <c r="M8140" s="24" t="str">
        <f t="shared" si="384"/>
        <v/>
      </c>
      <c r="N8140" s="24" t="str">
        <f t="shared" si="386"/>
        <v/>
      </c>
      <c r="O8140" s="96" t="str">
        <f t="shared" si="385"/>
        <v/>
      </c>
    </row>
    <row r="8141" spans="13:15" x14ac:dyDescent="0.25">
      <c r="M8141" s="24" t="str">
        <f t="shared" si="384"/>
        <v/>
      </c>
      <c r="N8141" s="24" t="str">
        <f t="shared" si="386"/>
        <v/>
      </c>
      <c r="O8141" s="96" t="str">
        <f t="shared" si="385"/>
        <v/>
      </c>
    </row>
    <row r="8142" spans="13:15" x14ac:dyDescent="0.25">
      <c r="M8142" s="24" t="str">
        <f t="shared" si="384"/>
        <v/>
      </c>
      <c r="N8142" s="24" t="str">
        <f t="shared" si="386"/>
        <v/>
      </c>
      <c r="O8142" s="96" t="str">
        <f t="shared" si="385"/>
        <v/>
      </c>
    </row>
    <row r="8143" spans="13:15" x14ac:dyDescent="0.25">
      <c r="M8143" s="24" t="str">
        <f t="shared" si="384"/>
        <v/>
      </c>
      <c r="N8143" s="24" t="str">
        <f t="shared" si="386"/>
        <v/>
      </c>
      <c r="O8143" s="96" t="str">
        <f t="shared" si="385"/>
        <v/>
      </c>
    </row>
    <row r="8144" spans="13:15" x14ac:dyDescent="0.25">
      <c r="M8144" s="24" t="str">
        <f t="shared" si="384"/>
        <v/>
      </c>
      <c r="N8144" s="24" t="str">
        <f t="shared" si="386"/>
        <v/>
      </c>
      <c r="O8144" s="96" t="str">
        <f t="shared" si="385"/>
        <v/>
      </c>
    </row>
    <row r="8145" spans="13:15" x14ac:dyDescent="0.25">
      <c r="M8145" s="24" t="str">
        <f t="shared" si="384"/>
        <v/>
      </c>
      <c r="N8145" s="24" t="str">
        <f t="shared" si="386"/>
        <v/>
      </c>
      <c r="O8145" s="96" t="str">
        <f t="shared" si="385"/>
        <v/>
      </c>
    </row>
    <row r="8146" spans="13:15" x14ac:dyDescent="0.25">
      <c r="M8146" s="24" t="str">
        <f t="shared" si="384"/>
        <v/>
      </c>
      <c r="N8146" s="24" t="str">
        <f t="shared" si="386"/>
        <v/>
      </c>
      <c r="O8146" s="96" t="str">
        <f t="shared" si="385"/>
        <v/>
      </c>
    </row>
    <row r="8147" spans="13:15" x14ac:dyDescent="0.25">
      <c r="M8147" s="24" t="str">
        <f t="shared" si="384"/>
        <v/>
      </c>
      <c r="N8147" s="24" t="str">
        <f t="shared" si="386"/>
        <v/>
      </c>
      <c r="O8147" s="96" t="str">
        <f t="shared" si="385"/>
        <v/>
      </c>
    </row>
    <row r="8148" spans="13:15" x14ac:dyDescent="0.25">
      <c r="M8148" s="24" t="str">
        <f t="shared" si="384"/>
        <v/>
      </c>
      <c r="N8148" s="24" t="str">
        <f t="shared" si="386"/>
        <v/>
      </c>
      <c r="O8148" s="96" t="str">
        <f t="shared" si="385"/>
        <v/>
      </c>
    </row>
    <row r="8149" spans="13:15" x14ac:dyDescent="0.25">
      <c r="M8149" s="24" t="str">
        <f t="shared" si="384"/>
        <v/>
      </c>
      <c r="N8149" s="24" t="str">
        <f t="shared" si="386"/>
        <v/>
      </c>
      <c r="O8149" s="96" t="str">
        <f t="shared" si="385"/>
        <v/>
      </c>
    </row>
    <row r="8150" spans="13:15" x14ac:dyDescent="0.25">
      <c r="M8150" s="24" t="str">
        <f t="shared" si="384"/>
        <v/>
      </c>
      <c r="N8150" s="24" t="str">
        <f t="shared" si="386"/>
        <v/>
      </c>
      <c r="O8150" s="96" t="str">
        <f t="shared" si="385"/>
        <v/>
      </c>
    </row>
    <row r="8151" spans="13:15" x14ac:dyDescent="0.25">
      <c r="M8151" s="24" t="str">
        <f t="shared" si="384"/>
        <v/>
      </c>
      <c r="N8151" s="24" t="str">
        <f t="shared" si="386"/>
        <v/>
      </c>
      <c r="O8151" s="96" t="str">
        <f t="shared" si="385"/>
        <v/>
      </c>
    </row>
    <row r="8152" spans="13:15" x14ac:dyDescent="0.25">
      <c r="M8152" s="24" t="str">
        <f t="shared" si="384"/>
        <v/>
      </c>
      <c r="N8152" s="24" t="str">
        <f t="shared" si="386"/>
        <v/>
      </c>
      <c r="O8152" s="96" t="str">
        <f t="shared" si="385"/>
        <v/>
      </c>
    </row>
    <row r="8153" spans="13:15" x14ac:dyDescent="0.25">
      <c r="M8153" s="24" t="str">
        <f t="shared" si="384"/>
        <v/>
      </c>
      <c r="N8153" s="24" t="str">
        <f t="shared" si="386"/>
        <v/>
      </c>
      <c r="O8153" s="96" t="str">
        <f t="shared" si="385"/>
        <v/>
      </c>
    </row>
    <row r="8154" spans="13:15" x14ac:dyDescent="0.25">
      <c r="M8154" s="24" t="str">
        <f t="shared" si="384"/>
        <v/>
      </c>
      <c r="N8154" s="24" t="str">
        <f t="shared" si="386"/>
        <v/>
      </c>
      <c r="O8154" s="96" t="str">
        <f t="shared" si="385"/>
        <v/>
      </c>
    </row>
    <row r="8155" spans="13:15" x14ac:dyDescent="0.25">
      <c r="M8155" s="24" t="str">
        <f t="shared" si="384"/>
        <v/>
      </c>
      <c r="N8155" s="24" t="str">
        <f t="shared" si="386"/>
        <v/>
      </c>
      <c r="O8155" s="96" t="str">
        <f t="shared" si="385"/>
        <v/>
      </c>
    </row>
    <row r="8156" spans="13:15" x14ac:dyDescent="0.25">
      <c r="M8156" s="24" t="str">
        <f t="shared" si="384"/>
        <v/>
      </c>
      <c r="N8156" s="24" t="str">
        <f t="shared" si="386"/>
        <v/>
      </c>
      <c r="O8156" s="96" t="str">
        <f t="shared" si="385"/>
        <v/>
      </c>
    </row>
    <row r="8157" spans="13:15" x14ac:dyDescent="0.25">
      <c r="M8157" s="24" t="str">
        <f t="shared" si="384"/>
        <v/>
      </c>
      <c r="N8157" s="24" t="str">
        <f t="shared" si="386"/>
        <v/>
      </c>
      <c r="O8157" s="96" t="str">
        <f t="shared" si="385"/>
        <v/>
      </c>
    </row>
    <row r="8158" spans="13:15" x14ac:dyDescent="0.25">
      <c r="M8158" s="24" t="str">
        <f t="shared" si="384"/>
        <v/>
      </c>
      <c r="N8158" s="24" t="str">
        <f t="shared" si="386"/>
        <v/>
      </c>
      <c r="O8158" s="96" t="str">
        <f t="shared" si="385"/>
        <v/>
      </c>
    </row>
    <row r="8159" spans="13:15" x14ac:dyDescent="0.25">
      <c r="M8159" s="24" t="str">
        <f t="shared" si="384"/>
        <v/>
      </c>
      <c r="N8159" s="24" t="str">
        <f t="shared" si="386"/>
        <v/>
      </c>
      <c r="O8159" s="96" t="str">
        <f t="shared" si="385"/>
        <v/>
      </c>
    </row>
    <row r="8160" spans="13:15" x14ac:dyDescent="0.25">
      <c r="M8160" s="24" t="str">
        <f t="shared" si="384"/>
        <v/>
      </c>
      <c r="N8160" s="24" t="str">
        <f t="shared" si="386"/>
        <v/>
      </c>
      <c r="O8160" s="96" t="str">
        <f t="shared" si="385"/>
        <v/>
      </c>
    </row>
    <row r="8161" spans="13:15" x14ac:dyDescent="0.25">
      <c r="M8161" s="24" t="str">
        <f t="shared" si="384"/>
        <v/>
      </c>
      <c r="N8161" s="24" t="str">
        <f t="shared" si="386"/>
        <v/>
      </c>
      <c r="O8161" s="96" t="str">
        <f t="shared" si="385"/>
        <v/>
      </c>
    </row>
    <row r="8162" spans="13:15" x14ac:dyDescent="0.25">
      <c r="M8162" s="24" t="str">
        <f t="shared" si="384"/>
        <v/>
      </c>
      <c r="N8162" s="24" t="str">
        <f t="shared" si="386"/>
        <v/>
      </c>
      <c r="O8162" s="96" t="str">
        <f t="shared" si="385"/>
        <v/>
      </c>
    </row>
    <row r="8163" spans="13:15" x14ac:dyDescent="0.25">
      <c r="M8163" s="24" t="str">
        <f t="shared" si="384"/>
        <v/>
      </c>
      <c r="N8163" s="24" t="str">
        <f t="shared" si="386"/>
        <v/>
      </c>
      <c r="O8163" s="96" t="str">
        <f t="shared" si="385"/>
        <v/>
      </c>
    </row>
    <row r="8164" spans="13:15" x14ac:dyDescent="0.25">
      <c r="M8164" s="24" t="str">
        <f t="shared" si="384"/>
        <v/>
      </c>
      <c r="N8164" s="24" t="str">
        <f t="shared" si="386"/>
        <v/>
      </c>
      <c r="O8164" s="96" t="str">
        <f t="shared" si="385"/>
        <v/>
      </c>
    </row>
    <row r="8165" spans="13:15" x14ac:dyDescent="0.25">
      <c r="M8165" s="24" t="str">
        <f t="shared" si="384"/>
        <v/>
      </c>
      <c r="N8165" s="24" t="str">
        <f t="shared" si="386"/>
        <v/>
      </c>
      <c r="O8165" s="96" t="str">
        <f t="shared" si="385"/>
        <v/>
      </c>
    </row>
    <row r="8166" spans="13:15" x14ac:dyDescent="0.25">
      <c r="M8166" s="24" t="str">
        <f t="shared" si="384"/>
        <v/>
      </c>
      <c r="N8166" s="24" t="str">
        <f t="shared" si="386"/>
        <v/>
      </c>
      <c r="O8166" s="96" t="str">
        <f t="shared" si="385"/>
        <v/>
      </c>
    </row>
    <row r="8167" spans="13:15" x14ac:dyDescent="0.25">
      <c r="M8167" s="24" t="str">
        <f t="shared" si="384"/>
        <v/>
      </c>
      <c r="N8167" s="24" t="str">
        <f t="shared" si="386"/>
        <v/>
      </c>
      <c r="O8167" s="96" t="str">
        <f t="shared" si="385"/>
        <v/>
      </c>
    </row>
    <row r="8168" spans="13:15" x14ac:dyDescent="0.25">
      <c r="M8168" s="24" t="str">
        <f t="shared" si="384"/>
        <v/>
      </c>
      <c r="N8168" s="24" t="str">
        <f t="shared" si="386"/>
        <v/>
      </c>
      <c r="O8168" s="96" t="str">
        <f t="shared" si="385"/>
        <v/>
      </c>
    </row>
    <row r="8169" spans="13:15" x14ac:dyDescent="0.25">
      <c r="M8169" s="24" t="str">
        <f t="shared" si="384"/>
        <v/>
      </c>
      <c r="N8169" s="24" t="str">
        <f t="shared" si="386"/>
        <v/>
      </c>
      <c r="O8169" s="96" t="str">
        <f t="shared" si="385"/>
        <v/>
      </c>
    </row>
    <row r="8170" spans="13:15" x14ac:dyDescent="0.25">
      <c r="M8170" s="24" t="str">
        <f t="shared" si="384"/>
        <v/>
      </c>
      <c r="N8170" s="24" t="str">
        <f t="shared" si="386"/>
        <v/>
      </c>
      <c r="O8170" s="96" t="str">
        <f t="shared" si="385"/>
        <v/>
      </c>
    </row>
    <row r="8171" spans="13:15" x14ac:dyDescent="0.25">
      <c r="M8171" s="24" t="str">
        <f t="shared" si="384"/>
        <v/>
      </c>
      <c r="N8171" s="24" t="str">
        <f t="shared" si="386"/>
        <v/>
      </c>
      <c r="O8171" s="96" t="str">
        <f t="shared" si="385"/>
        <v/>
      </c>
    </row>
    <row r="8172" spans="13:15" x14ac:dyDescent="0.25">
      <c r="M8172" s="24" t="str">
        <f t="shared" si="384"/>
        <v/>
      </c>
      <c r="N8172" s="24" t="str">
        <f t="shared" si="386"/>
        <v/>
      </c>
      <c r="O8172" s="96" t="str">
        <f t="shared" si="385"/>
        <v/>
      </c>
    </row>
    <row r="8173" spans="13:15" x14ac:dyDescent="0.25">
      <c r="M8173" s="24" t="str">
        <f t="shared" si="384"/>
        <v/>
      </c>
      <c r="N8173" s="24" t="str">
        <f t="shared" si="386"/>
        <v/>
      </c>
      <c r="O8173" s="96" t="str">
        <f t="shared" si="385"/>
        <v/>
      </c>
    </row>
    <row r="8174" spans="13:15" x14ac:dyDescent="0.25">
      <c r="M8174" s="24" t="str">
        <f t="shared" si="384"/>
        <v/>
      </c>
      <c r="N8174" s="24" t="str">
        <f t="shared" si="386"/>
        <v/>
      </c>
      <c r="O8174" s="96" t="str">
        <f t="shared" si="385"/>
        <v/>
      </c>
    </row>
    <row r="8175" spans="13:15" x14ac:dyDescent="0.25">
      <c r="M8175" s="24" t="str">
        <f t="shared" si="384"/>
        <v/>
      </c>
      <c r="N8175" s="24" t="str">
        <f t="shared" si="386"/>
        <v/>
      </c>
      <c r="O8175" s="96" t="str">
        <f t="shared" si="385"/>
        <v/>
      </c>
    </row>
    <row r="8176" spans="13:15" x14ac:dyDescent="0.25">
      <c r="M8176" s="24" t="str">
        <f t="shared" si="384"/>
        <v/>
      </c>
      <c r="N8176" s="24" t="str">
        <f t="shared" si="386"/>
        <v/>
      </c>
      <c r="O8176" s="96" t="str">
        <f t="shared" si="385"/>
        <v/>
      </c>
    </row>
    <row r="8177" spans="13:15" x14ac:dyDescent="0.25">
      <c r="M8177" s="24" t="str">
        <f t="shared" si="384"/>
        <v/>
      </c>
      <c r="N8177" s="24" t="str">
        <f t="shared" si="386"/>
        <v/>
      </c>
      <c r="O8177" s="96" t="str">
        <f t="shared" si="385"/>
        <v/>
      </c>
    </row>
    <row r="8178" spans="13:15" x14ac:dyDescent="0.25">
      <c r="M8178" s="24" t="str">
        <f t="shared" si="384"/>
        <v/>
      </c>
      <c r="N8178" s="24" t="str">
        <f t="shared" si="386"/>
        <v/>
      </c>
      <c r="O8178" s="96" t="str">
        <f t="shared" si="385"/>
        <v/>
      </c>
    </row>
    <row r="8179" spans="13:15" x14ac:dyDescent="0.25">
      <c r="M8179" s="24" t="str">
        <f t="shared" si="384"/>
        <v/>
      </c>
      <c r="N8179" s="24" t="str">
        <f t="shared" si="386"/>
        <v/>
      </c>
      <c r="O8179" s="96" t="str">
        <f t="shared" si="385"/>
        <v/>
      </c>
    </row>
    <row r="8180" spans="13:15" x14ac:dyDescent="0.25">
      <c r="M8180" s="24" t="str">
        <f t="shared" si="384"/>
        <v/>
      </c>
      <c r="N8180" s="24" t="str">
        <f t="shared" si="386"/>
        <v/>
      </c>
      <c r="O8180" s="96" t="str">
        <f t="shared" si="385"/>
        <v/>
      </c>
    </row>
    <row r="8181" spans="13:15" x14ac:dyDescent="0.25">
      <c r="M8181" s="24" t="str">
        <f t="shared" si="384"/>
        <v/>
      </c>
      <c r="N8181" s="24" t="str">
        <f t="shared" si="386"/>
        <v/>
      </c>
      <c r="O8181" s="96" t="str">
        <f t="shared" si="385"/>
        <v/>
      </c>
    </row>
    <row r="8182" spans="13:15" x14ac:dyDescent="0.25">
      <c r="M8182" s="24" t="str">
        <f t="shared" si="384"/>
        <v/>
      </c>
      <c r="N8182" s="24" t="str">
        <f t="shared" si="386"/>
        <v/>
      </c>
      <c r="O8182" s="96" t="str">
        <f t="shared" si="385"/>
        <v/>
      </c>
    </row>
    <row r="8183" spans="13:15" x14ac:dyDescent="0.25">
      <c r="M8183" s="24" t="str">
        <f t="shared" si="384"/>
        <v/>
      </c>
      <c r="N8183" s="24" t="str">
        <f t="shared" si="386"/>
        <v/>
      </c>
      <c r="O8183" s="96" t="str">
        <f t="shared" si="385"/>
        <v/>
      </c>
    </row>
    <row r="8184" spans="13:15" x14ac:dyDescent="0.25">
      <c r="M8184" s="24" t="str">
        <f t="shared" si="384"/>
        <v/>
      </c>
      <c r="N8184" s="24" t="str">
        <f t="shared" si="386"/>
        <v/>
      </c>
      <c r="O8184" s="96" t="str">
        <f t="shared" si="385"/>
        <v/>
      </c>
    </row>
    <row r="8185" spans="13:15" x14ac:dyDescent="0.25">
      <c r="M8185" s="24" t="str">
        <f t="shared" si="384"/>
        <v/>
      </c>
      <c r="N8185" s="24" t="str">
        <f t="shared" si="386"/>
        <v/>
      </c>
      <c r="O8185" s="96" t="str">
        <f t="shared" si="385"/>
        <v/>
      </c>
    </row>
    <row r="8186" spans="13:15" x14ac:dyDescent="0.25">
      <c r="M8186" s="24" t="str">
        <f t="shared" si="384"/>
        <v/>
      </c>
      <c r="N8186" s="24" t="str">
        <f t="shared" si="386"/>
        <v/>
      </c>
      <c r="O8186" s="96" t="str">
        <f t="shared" si="385"/>
        <v/>
      </c>
    </row>
    <row r="8187" spans="13:15" x14ac:dyDescent="0.25">
      <c r="M8187" s="24" t="str">
        <f t="shared" si="384"/>
        <v/>
      </c>
      <c r="N8187" s="24" t="str">
        <f t="shared" si="386"/>
        <v/>
      </c>
      <c r="O8187" s="96" t="str">
        <f t="shared" si="385"/>
        <v/>
      </c>
    </row>
    <row r="8188" spans="13:15" x14ac:dyDescent="0.25">
      <c r="M8188" s="24" t="str">
        <f t="shared" si="384"/>
        <v/>
      </c>
      <c r="N8188" s="24" t="str">
        <f t="shared" si="386"/>
        <v/>
      </c>
      <c r="O8188" s="96" t="str">
        <f t="shared" si="385"/>
        <v/>
      </c>
    </row>
    <row r="8189" spans="13:15" x14ac:dyDescent="0.25">
      <c r="M8189" s="24" t="str">
        <f t="shared" si="384"/>
        <v/>
      </c>
      <c r="N8189" s="24" t="str">
        <f t="shared" si="386"/>
        <v/>
      </c>
      <c r="O8189" s="96" t="str">
        <f t="shared" si="385"/>
        <v/>
      </c>
    </row>
    <row r="8190" spans="13:15" x14ac:dyDescent="0.25">
      <c r="M8190" s="24" t="str">
        <f t="shared" si="384"/>
        <v/>
      </c>
      <c r="N8190" s="24" t="str">
        <f t="shared" si="386"/>
        <v/>
      </c>
      <c r="O8190" s="96" t="str">
        <f t="shared" si="385"/>
        <v/>
      </c>
    </row>
    <row r="8191" spans="13:15" x14ac:dyDescent="0.25">
      <c r="M8191" s="24" t="str">
        <f t="shared" si="384"/>
        <v/>
      </c>
      <c r="N8191" s="24" t="str">
        <f t="shared" si="386"/>
        <v/>
      </c>
      <c r="O8191" s="96" t="str">
        <f t="shared" si="385"/>
        <v/>
      </c>
    </row>
    <row r="8192" spans="13:15" x14ac:dyDescent="0.25">
      <c r="M8192" s="24" t="str">
        <f t="shared" si="384"/>
        <v/>
      </c>
      <c r="N8192" s="24" t="str">
        <f t="shared" si="386"/>
        <v/>
      </c>
      <c r="O8192" s="96" t="str">
        <f t="shared" si="385"/>
        <v/>
      </c>
    </row>
    <row r="8193" spans="13:15" x14ac:dyDescent="0.25">
      <c r="M8193" s="24" t="str">
        <f t="shared" ref="M8193:M8256" si="387">IF($B8193="","",_xlfn.NUMBERVALUE(LEFT($J8193,5)))</f>
        <v/>
      </c>
      <c r="N8193" s="24" t="str">
        <f t="shared" si="386"/>
        <v/>
      </c>
      <c r="O8193" s="96" t="str">
        <f t="shared" si="385"/>
        <v/>
      </c>
    </row>
    <row r="8194" spans="13:15" x14ac:dyDescent="0.25">
      <c r="M8194" s="24" t="str">
        <f t="shared" si="387"/>
        <v/>
      </c>
      <c r="N8194" s="24" t="str">
        <f t="shared" si="386"/>
        <v/>
      </c>
      <c r="O8194" s="96" t="str">
        <f t="shared" si="385"/>
        <v/>
      </c>
    </row>
    <row r="8195" spans="13:15" x14ac:dyDescent="0.25">
      <c r="M8195" s="24" t="str">
        <f t="shared" si="387"/>
        <v/>
      </c>
      <c r="N8195" s="24" t="str">
        <f t="shared" si="386"/>
        <v/>
      </c>
      <c r="O8195" s="96" t="str">
        <f t="shared" ref="O8195:O8258" si="388">IF($A8195="","",HOUR($N8195))</f>
        <v/>
      </c>
    </row>
    <row r="8196" spans="13:15" x14ac:dyDescent="0.25">
      <c r="M8196" s="24" t="str">
        <f t="shared" si="387"/>
        <v/>
      </c>
      <c r="N8196" s="24" t="str">
        <f t="shared" si="386"/>
        <v/>
      </c>
      <c r="O8196" s="96" t="str">
        <f t="shared" si="388"/>
        <v/>
      </c>
    </row>
    <row r="8197" spans="13:15" x14ac:dyDescent="0.25">
      <c r="M8197" s="24" t="str">
        <f t="shared" si="387"/>
        <v/>
      </c>
      <c r="N8197" s="24" t="str">
        <f t="shared" si="386"/>
        <v/>
      </c>
      <c r="O8197" s="96" t="str">
        <f t="shared" si="388"/>
        <v/>
      </c>
    </row>
    <row r="8198" spans="13:15" x14ac:dyDescent="0.25">
      <c r="M8198" s="24" t="str">
        <f t="shared" si="387"/>
        <v/>
      </c>
      <c r="N8198" s="24" t="str">
        <f t="shared" si="386"/>
        <v/>
      </c>
      <c r="O8198" s="96" t="str">
        <f t="shared" si="388"/>
        <v/>
      </c>
    </row>
    <row r="8199" spans="13:15" x14ac:dyDescent="0.25">
      <c r="M8199" s="24" t="str">
        <f t="shared" si="387"/>
        <v/>
      </c>
      <c r="N8199" s="24" t="str">
        <f t="shared" si="386"/>
        <v/>
      </c>
      <c r="O8199" s="96" t="str">
        <f t="shared" si="388"/>
        <v/>
      </c>
    </row>
    <row r="8200" spans="13:15" x14ac:dyDescent="0.25">
      <c r="M8200" s="24" t="str">
        <f t="shared" si="387"/>
        <v/>
      </c>
      <c r="N8200" s="24" t="str">
        <f t="shared" ref="N8200:N8263" si="389">IF(B8200="","",IF($M8200&lt;10/48,10/48,IF($M8200&gt;39/48,39/48,$M8200)))</f>
        <v/>
      </c>
      <c r="O8200" s="96" t="str">
        <f t="shared" si="388"/>
        <v/>
      </c>
    </row>
    <row r="8201" spans="13:15" x14ac:dyDescent="0.25">
      <c r="M8201" s="24" t="str">
        <f t="shared" si="387"/>
        <v/>
      </c>
      <c r="N8201" s="24" t="str">
        <f t="shared" si="389"/>
        <v/>
      </c>
      <c r="O8201" s="96" t="str">
        <f t="shared" si="388"/>
        <v/>
      </c>
    </row>
    <row r="8202" spans="13:15" x14ac:dyDescent="0.25">
      <c r="M8202" s="24" t="str">
        <f t="shared" si="387"/>
        <v/>
      </c>
      <c r="N8202" s="24" t="str">
        <f t="shared" si="389"/>
        <v/>
      </c>
      <c r="O8202" s="96" t="str">
        <f t="shared" si="388"/>
        <v/>
      </c>
    </row>
    <row r="8203" spans="13:15" x14ac:dyDescent="0.25">
      <c r="M8203" s="24" t="str">
        <f t="shared" si="387"/>
        <v/>
      </c>
      <c r="N8203" s="24" t="str">
        <f t="shared" si="389"/>
        <v/>
      </c>
      <c r="O8203" s="96" t="str">
        <f t="shared" si="388"/>
        <v/>
      </c>
    </row>
    <row r="8204" spans="13:15" x14ac:dyDescent="0.25">
      <c r="M8204" s="24" t="str">
        <f t="shared" si="387"/>
        <v/>
      </c>
      <c r="N8204" s="24" t="str">
        <f t="shared" si="389"/>
        <v/>
      </c>
      <c r="O8204" s="96" t="str">
        <f t="shared" si="388"/>
        <v/>
      </c>
    </row>
    <row r="8205" spans="13:15" x14ac:dyDescent="0.25">
      <c r="M8205" s="24" t="str">
        <f t="shared" si="387"/>
        <v/>
      </c>
      <c r="N8205" s="24" t="str">
        <f t="shared" si="389"/>
        <v/>
      </c>
      <c r="O8205" s="96" t="str">
        <f t="shared" si="388"/>
        <v/>
      </c>
    </row>
    <row r="8206" spans="13:15" x14ac:dyDescent="0.25">
      <c r="M8206" s="24" t="str">
        <f t="shared" si="387"/>
        <v/>
      </c>
      <c r="N8206" s="24" t="str">
        <f t="shared" si="389"/>
        <v/>
      </c>
      <c r="O8206" s="96" t="str">
        <f t="shared" si="388"/>
        <v/>
      </c>
    </row>
    <row r="8207" spans="13:15" x14ac:dyDescent="0.25">
      <c r="M8207" s="24" t="str">
        <f t="shared" si="387"/>
        <v/>
      </c>
      <c r="N8207" s="24" t="str">
        <f t="shared" si="389"/>
        <v/>
      </c>
      <c r="O8207" s="96" t="str">
        <f t="shared" si="388"/>
        <v/>
      </c>
    </row>
    <row r="8208" spans="13:15" x14ac:dyDescent="0.25">
      <c r="M8208" s="24" t="str">
        <f t="shared" si="387"/>
        <v/>
      </c>
      <c r="N8208" s="24" t="str">
        <f t="shared" si="389"/>
        <v/>
      </c>
      <c r="O8208" s="96" t="str">
        <f t="shared" si="388"/>
        <v/>
      </c>
    </row>
    <row r="8209" spans="13:15" x14ac:dyDescent="0.25">
      <c r="M8209" s="24" t="str">
        <f t="shared" si="387"/>
        <v/>
      </c>
      <c r="N8209" s="24" t="str">
        <f t="shared" si="389"/>
        <v/>
      </c>
      <c r="O8209" s="96" t="str">
        <f t="shared" si="388"/>
        <v/>
      </c>
    </row>
    <row r="8210" spans="13:15" x14ac:dyDescent="0.25">
      <c r="M8210" s="24" t="str">
        <f t="shared" si="387"/>
        <v/>
      </c>
      <c r="N8210" s="24" t="str">
        <f t="shared" si="389"/>
        <v/>
      </c>
      <c r="O8210" s="96" t="str">
        <f t="shared" si="388"/>
        <v/>
      </c>
    </row>
    <row r="8211" spans="13:15" x14ac:dyDescent="0.25">
      <c r="M8211" s="24" t="str">
        <f t="shared" si="387"/>
        <v/>
      </c>
      <c r="N8211" s="24" t="str">
        <f t="shared" si="389"/>
        <v/>
      </c>
      <c r="O8211" s="96" t="str">
        <f t="shared" si="388"/>
        <v/>
      </c>
    </row>
    <row r="8212" spans="13:15" x14ac:dyDescent="0.25">
      <c r="M8212" s="24" t="str">
        <f t="shared" si="387"/>
        <v/>
      </c>
      <c r="N8212" s="24" t="str">
        <f t="shared" si="389"/>
        <v/>
      </c>
      <c r="O8212" s="96" t="str">
        <f t="shared" si="388"/>
        <v/>
      </c>
    </row>
    <row r="8213" spans="13:15" x14ac:dyDescent="0.25">
      <c r="M8213" s="24" t="str">
        <f t="shared" si="387"/>
        <v/>
      </c>
      <c r="N8213" s="24" t="str">
        <f t="shared" si="389"/>
        <v/>
      </c>
      <c r="O8213" s="96" t="str">
        <f t="shared" si="388"/>
        <v/>
      </c>
    </row>
    <row r="8214" spans="13:15" x14ac:dyDescent="0.25">
      <c r="M8214" s="24" t="str">
        <f t="shared" si="387"/>
        <v/>
      </c>
      <c r="N8214" s="24" t="str">
        <f t="shared" si="389"/>
        <v/>
      </c>
      <c r="O8214" s="96" t="str">
        <f t="shared" si="388"/>
        <v/>
      </c>
    </row>
    <row r="8215" spans="13:15" x14ac:dyDescent="0.25">
      <c r="M8215" s="24" t="str">
        <f t="shared" si="387"/>
        <v/>
      </c>
      <c r="N8215" s="24" t="str">
        <f t="shared" si="389"/>
        <v/>
      </c>
      <c r="O8215" s="96" t="str">
        <f t="shared" si="388"/>
        <v/>
      </c>
    </row>
    <row r="8216" spans="13:15" x14ac:dyDescent="0.25">
      <c r="M8216" s="24" t="str">
        <f t="shared" si="387"/>
        <v/>
      </c>
      <c r="N8216" s="24" t="str">
        <f t="shared" si="389"/>
        <v/>
      </c>
      <c r="O8216" s="96" t="str">
        <f t="shared" si="388"/>
        <v/>
      </c>
    </row>
    <row r="8217" spans="13:15" x14ac:dyDescent="0.25">
      <c r="M8217" s="24" t="str">
        <f t="shared" si="387"/>
        <v/>
      </c>
      <c r="N8217" s="24" t="str">
        <f t="shared" si="389"/>
        <v/>
      </c>
      <c r="O8217" s="96" t="str">
        <f t="shared" si="388"/>
        <v/>
      </c>
    </row>
    <row r="8218" spans="13:15" x14ac:dyDescent="0.25">
      <c r="M8218" s="24" t="str">
        <f t="shared" si="387"/>
        <v/>
      </c>
      <c r="N8218" s="24" t="str">
        <f t="shared" si="389"/>
        <v/>
      </c>
      <c r="O8218" s="96" t="str">
        <f t="shared" si="388"/>
        <v/>
      </c>
    </row>
    <row r="8219" spans="13:15" x14ac:dyDescent="0.25">
      <c r="M8219" s="24" t="str">
        <f t="shared" si="387"/>
        <v/>
      </c>
      <c r="N8219" s="24" t="str">
        <f t="shared" si="389"/>
        <v/>
      </c>
      <c r="O8219" s="96" t="str">
        <f t="shared" si="388"/>
        <v/>
      </c>
    </row>
    <row r="8220" spans="13:15" x14ac:dyDescent="0.25">
      <c r="M8220" s="24" t="str">
        <f t="shared" si="387"/>
        <v/>
      </c>
      <c r="N8220" s="24" t="str">
        <f t="shared" si="389"/>
        <v/>
      </c>
      <c r="O8220" s="96" t="str">
        <f t="shared" si="388"/>
        <v/>
      </c>
    </row>
    <row r="8221" spans="13:15" x14ac:dyDescent="0.25">
      <c r="M8221" s="24" t="str">
        <f t="shared" si="387"/>
        <v/>
      </c>
      <c r="N8221" s="24" t="str">
        <f t="shared" si="389"/>
        <v/>
      </c>
      <c r="O8221" s="96" t="str">
        <f t="shared" si="388"/>
        <v/>
      </c>
    </row>
    <row r="8222" spans="13:15" x14ac:dyDescent="0.25">
      <c r="M8222" s="24" t="str">
        <f t="shared" si="387"/>
        <v/>
      </c>
      <c r="N8222" s="24" t="str">
        <f t="shared" si="389"/>
        <v/>
      </c>
      <c r="O8222" s="96" t="str">
        <f t="shared" si="388"/>
        <v/>
      </c>
    </row>
    <row r="8223" spans="13:15" x14ac:dyDescent="0.25">
      <c r="M8223" s="24" t="str">
        <f t="shared" si="387"/>
        <v/>
      </c>
      <c r="N8223" s="24" t="str">
        <f t="shared" si="389"/>
        <v/>
      </c>
      <c r="O8223" s="96" t="str">
        <f t="shared" si="388"/>
        <v/>
      </c>
    </row>
    <row r="8224" spans="13:15" x14ac:dyDescent="0.25">
      <c r="M8224" s="24" t="str">
        <f t="shared" si="387"/>
        <v/>
      </c>
      <c r="N8224" s="24" t="str">
        <f t="shared" si="389"/>
        <v/>
      </c>
      <c r="O8224" s="96" t="str">
        <f t="shared" si="388"/>
        <v/>
      </c>
    </row>
    <row r="8225" spans="13:15" x14ac:dyDescent="0.25">
      <c r="M8225" s="24" t="str">
        <f t="shared" si="387"/>
        <v/>
      </c>
      <c r="N8225" s="24" t="str">
        <f t="shared" si="389"/>
        <v/>
      </c>
      <c r="O8225" s="96" t="str">
        <f t="shared" si="388"/>
        <v/>
      </c>
    </row>
    <row r="8226" spans="13:15" x14ac:dyDescent="0.25">
      <c r="M8226" s="24" t="str">
        <f t="shared" si="387"/>
        <v/>
      </c>
      <c r="N8226" s="24" t="str">
        <f t="shared" si="389"/>
        <v/>
      </c>
      <c r="O8226" s="96" t="str">
        <f t="shared" si="388"/>
        <v/>
      </c>
    </row>
    <row r="8227" spans="13:15" x14ac:dyDescent="0.25">
      <c r="M8227" s="24" t="str">
        <f t="shared" si="387"/>
        <v/>
      </c>
      <c r="N8227" s="24" t="str">
        <f t="shared" si="389"/>
        <v/>
      </c>
      <c r="O8227" s="96" t="str">
        <f t="shared" si="388"/>
        <v/>
      </c>
    </row>
    <row r="8228" spans="13:15" x14ac:dyDescent="0.25">
      <c r="M8228" s="24" t="str">
        <f t="shared" si="387"/>
        <v/>
      </c>
      <c r="N8228" s="24" t="str">
        <f t="shared" si="389"/>
        <v/>
      </c>
      <c r="O8228" s="96" t="str">
        <f t="shared" si="388"/>
        <v/>
      </c>
    </row>
    <row r="8229" spans="13:15" x14ac:dyDescent="0.25">
      <c r="M8229" s="24" t="str">
        <f t="shared" si="387"/>
        <v/>
      </c>
      <c r="N8229" s="24" t="str">
        <f t="shared" si="389"/>
        <v/>
      </c>
      <c r="O8229" s="96" t="str">
        <f t="shared" si="388"/>
        <v/>
      </c>
    </row>
    <row r="8230" spans="13:15" x14ac:dyDescent="0.25">
      <c r="M8230" s="24" t="str">
        <f t="shared" si="387"/>
        <v/>
      </c>
      <c r="N8230" s="24" t="str">
        <f t="shared" si="389"/>
        <v/>
      </c>
      <c r="O8230" s="96" t="str">
        <f t="shared" si="388"/>
        <v/>
      </c>
    </row>
    <row r="8231" spans="13:15" x14ac:dyDescent="0.25">
      <c r="M8231" s="24" t="str">
        <f t="shared" si="387"/>
        <v/>
      </c>
      <c r="N8231" s="24" t="str">
        <f t="shared" si="389"/>
        <v/>
      </c>
      <c r="O8231" s="96" t="str">
        <f t="shared" si="388"/>
        <v/>
      </c>
    </row>
    <row r="8232" spans="13:15" x14ac:dyDescent="0.25">
      <c r="M8232" s="24" t="str">
        <f t="shared" si="387"/>
        <v/>
      </c>
      <c r="N8232" s="24" t="str">
        <f t="shared" si="389"/>
        <v/>
      </c>
      <c r="O8232" s="96" t="str">
        <f t="shared" si="388"/>
        <v/>
      </c>
    </row>
    <row r="8233" spans="13:15" x14ac:dyDescent="0.25">
      <c r="M8233" s="24" t="str">
        <f t="shared" si="387"/>
        <v/>
      </c>
      <c r="N8233" s="24" t="str">
        <f t="shared" si="389"/>
        <v/>
      </c>
      <c r="O8233" s="96" t="str">
        <f t="shared" si="388"/>
        <v/>
      </c>
    </row>
    <row r="8234" spans="13:15" x14ac:dyDescent="0.25">
      <c r="M8234" s="24" t="str">
        <f t="shared" si="387"/>
        <v/>
      </c>
      <c r="N8234" s="24" t="str">
        <f t="shared" si="389"/>
        <v/>
      </c>
      <c r="O8234" s="96" t="str">
        <f t="shared" si="388"/>
        <v/>
      </c>
    </row>
    <row r="8235" spans="13:15" x14ac:dyDescent="0.25">
      <c r="M8235" s="24" t="str">
        <f t="shared" si="387"/>
        <v/>
      </c>
      <c r="N8235" s="24" t="str">
        <f t="shared" si="389"/>
        <v/>
      </c>
      <c r="O8235" s="96" t="str">
        <f t="shared" si="388"/>
        <v/>
      </c>
    </row>
    <row r="8236" spans="13:15" x14ac:dyDescent="0.25">
      <c r="M8236" s="24" t="str">
        <f t="shared" si="387"/>
        <v/>
      </c>
      <c r="N8236" s="24" t="str">
        <f t="shared" si="389"/>
        <v/>
      </c>
      <c r="O8236" s="96" t="str">
        <f t="shared" si="388"/>
        <v/>
      </c>
    </row>
    <row r="8237" spans="13:15" x14ac:dyDescent="0.25">
      <c r="M8237" s="24" t="str">
        <f t="shared" si="387"/>
        <v/>
      </c>
      <c r="N8237" s="24" t="str">
        <f t="shared" si="389"/>
        <v/>
      </c>
      <c r="O8237" s="96" t="str">
        <f t="shared" si="388"/>
        <v/>
      </c>
    </row>
    <row r="8238" spans="13:15" x14ac:dyDescent="0.25">
      <c r="M8238" s="24" t="str">
        <f t="shared" si="387"/>
        <v/>
      </c>
      <c r="N8238" s="24" t="str">
        <f t="shared" si="389"/>
        <v/>
      </c>
      <c r="O8238" s="96" t="str">
        <f t="shared" si="388"/>
        <v/>
      </c>
    </row>
    <row r="8239" spans="13:15" x14ac:dyDescent="0.25">
      <c r="M8239" s="24" t="str">
        <f t="shared" si="387"/>
        <v/>
      </c>
      <c r="N8239" s="24" t="str">
        <f t="shared" si="389"/>
        <v/>
      </c>
      <c r="O8239" s="96" t="str">
        <f t="shared" si="388"/>
        <v/>
      </c>
    </row>
    <row r="8240" spans="13:15" x14ac:dyDescent="0.25">
      <c r="M8240" s="24" t="str">
        <f t="shared" si="387"/>
        <v/>
      </c>
      <c r="N8240" s="24" t="str">
        <f t="shared" si="389"/>
        <v/>
      </c>
      <c r="O8240" s="96" t="str">
        <f t="shared" si="388"/>
        <v/>
      </c>
    </row>
    <row r="8241" spans="13:15" x14ac:dyDescent="0.25">
      <c r="M8241" s="24" t="str">
        <f t="shared" si="387"/>
        <v/>
      </c>
      <c r="N8241" s="24" t="str">
        <f t="shared" si="389"/>
        <v/>
      </c>
      <c r="O8241" s="96" t="str">
        <f t="shared" si="388"/>
        <v/>
      </c>
    </row>
    <row r="8242" spans="13:15" x14ac:dyDescent="0.25">
      <c r="M8242" s="24" t="str">
        <f t="shared" si="387"/>
        <v/>
      </c>
      <c r="N8242" s="24" t="str">
        <f t="shared" si="389"/>
        <v/>
      </c>
      <c r="O8242" s="96" t="str">
        <f t="shared" si="388"/>
        <v/>
      </c>
    </row>
    <row r="8243" spans="13:15" x14ac:dyDescent="0.25">
      <c r="M8243" s="24" t="str">
        <f t="shared" si="387"/>
        <v/>
      </c>
      <c r="N8243" s="24" t="str">
        <f t="shared" si="389"/>
        <v/>
      </c>
      <c r="O8243" s="96" t="str">
        <f t="shared" si="388"/>
        <v/>
      </c>
    </row>
    <row r="8244" spans="13:15" x14ac:dyDescent="0.25">
      <c r="M8244" s="24" t="str">
        <f t="shared" si="387"/>
        <v/>
      </c>
      <c r="N8244" s="24" t="str">
        <f t="shared" si="389"/>
        <v/>
      </c>
      <c r="O8244" s="96" t="str">
        <f t="shared" si="388"/>
        <v/>
      </c>
    </row>
    <row r="8245" spans="13:15" x14ac:dyDescent="0.25">
      <c r="M8245" s="24" t="str">
        <f t="shared" si="387"/>
        <v/>
      </c>
      <c r="N8245" s="24" t="str">
        <f t="shared" si="389"/>
        <v/>
      </c>
      <c r="O8245" s="96" t="str">
        <f t="shared" si="388"/>
        <v/>
      </c>
    </row>
    <row r="8246" spans="13:15" x14ac:dyDescent="0.25">
      <c r="M8246" s="24" t="str">
        <f t="shared" si="387"/>
        <v/>
      </c>
      <c r="N8246" s="24" t="str">
        <f t="shared" si="389"/>
        <v/>
      </c>
      <c r="O8246" s="96" t="str">
        <f t="shared" si="388"/>
        <v/>
      </c>
    </row>
    <row r="8247" spans="13:15" x14ac:dyDescent="0.25">
      <c r="M8247" s="24" t="str">
        <f t="shared" si="387"/>
        <v/>
      </c>
      <c r="N8247" s="24" t="str">
        <f t="shared" si="389"/>
        <v/>
      </c>
      <c r="O8247" s="96" t="str">
        <f t="shared" si="388"/>
        <v/>
      </c>
    </row>
    <row r="8248" spans="13:15" x14ac:dyDescent="0.25">
      <c r="M8248" s="24" t="str">
        <f t="shared" si="387"/>
        <v/>
      </c>
      <c r="N8248" s="24" t="str">
        <f t="shared" si="389"/>
        <v/>
      </c>
      <c r="O8248" s="96" t="str">
        <f t="shared" si="388"/>
        <v/>
      </c>
    </row>
    <row r="8249" spans="13:15" x14ac:dyDescent="0.25">
      <c r="M8249" s="24" t="str">
        <f t="shared" si="387"/>
        <v/>
      </c>
      <c r="N8249" s="24" t="str">
        <f t="shared" si="389"/>
        <v/>
      </c>
      <c r="O8249" s="96" t="str">
        <f t="shared" si="388"/>
        <v/>
      </c>
    </row>
    <row r="8250" spans="13:15" x14ac:dyDescent="0.25">
      <c r="M8250" s="24" t="str">
        <f t="shared" si="387"/>
        <v/>
      </c>
      <c r="N8250" s="24" t="str">
        <f t="shared" si="389"/>
        <v/>
      </c>
      <c r="O8250" s="96" t="str">
        <f t="shared" si="388"/>
        <v/>
      </c>
    </row>
    <row r="8251" spans="13:15" x14ac:dyDescent="0.25">
      <c r="M8251" s="24" t="str">
        <f t="shared" si="387"/>
        <v/>
      </c>
      <c r="N8251" s="24" t="str">
        <f t="shared" si="389"/>
        <v/>
      </c>
      <c r="O8251" s="96" t="str">
        <f t="shared" si="388"/>
        <v/>
      </c>
    </row>
    <row r="8252" spans="13:15" x14ac:dyDescent="0.25">
      <c r="M8252" s="24" t="str">
        <f t="shared" si="387"/>
        <v/>
      </c>
      <c r="N8252" s="24" t="str">
        <f t="shared" si="389"/>
        <v/>
      </c>
      <c r="O8252" s="96" t="str">
        <f t="shared" si="388"/>
        <v/>
      </c>
    </row>
    <row r="8253" spans="13:15" x14ac:dyDescent="0.25">
      <c r="M8253" s="24" t="str">
        <f t="shared" si="387"/>
        <v/>
      </c>
      <c r="N8253" s="24" t="str">
        <f t="shared" si="389"/>
        <v/>
      </c>
      <c r="O8253" s="96" t="str">
        <f t="shared" si="388"/>
        <v/>
      </c>
    </row>
    <row r="8254" spans="13:15" x14ac:dyDescent="0.25">
      <c r="M8254" s="24" t="str">
        <f t="shared" si="387"/>
        <v/>
      </c>
      <c r="N8254" s="24" t="str">
        <f t="shared" si="389"/>
        <v/>
      </c>
      <c r="O8254" s="96" t="str">
        <f t="shared" si="388"/>
        <v/>
      </c>
    </row>
    <row r="8255" spans="13:15" x14ac:dyDescent="0.25">
      <c r="M8255" s="24" t="str">
        <f t="shared" si="387"/>
        <v/>
      </c>
      <c r="N8255" s="24" t="str">
        <f t="shared" si="389"/>
        <v/>
      </c>
      <c r="O8255" s="96" t="str">
        <f t="shared" si="388"/>
        <v/>
      </c>
    </row>
    <row r="8256" spans="13:15" x14ac:dyDescent="0.25">
      <c r="M8256" s="24" t="str">
        <f t="shared" si="387"/>
        <v/>
      </c>
      <c r="N8256" s="24" t="str">
        <f t="shared" si="389"/>
        <v/>
      </c>
      <c r="O8256" s="96" t="str">
        <f t="shared" si="388"/>
        <v/>
      </c>
    </row>
    <row r="8257" spans="13:15" x14ac:dyDescent="0.25">
      <c r="M8257" s="24" t="str">
        <f t="shared" ref="M8257:M8320" si="390">IF($B8257="","",_xlfn.NUMBERVALUE(LEFT($J8257,5)))</f>
        <v/>
      </c>
      <c r="N8257" s="24" t="str">
        <f t="shared" si="389"/>
        <v/>
      </c>
      <c r="O8257" s="96" t="str">
        <f t="shared" si="388"/>
        <v/>
      </c>
    </row>
    <row r="8258" spans="13:15" x14ac:dyDescent="0.25">
      <c r="M8258" s="24" t="str">
        <f t="shared" si="390"/>
        <v/>
      </c>
      <c r="N8258" s="24" t="str">
        <f t="shared" si="389"/>
        <v/>
      </c>
      <c r="O8258" s="96" t="str">
        <f t="shared" si="388"/>
        <v/>
      </c>
    </row>
    <row r="8259" spans="13:15" x14ac:dyDescent="0.25">
      <c r="M8259" s="24" t="str">
        <f t="shared" si="390"/>
        <v/>
      </c>
      <c r="N8259" s="24" t="str">
        <f t="shared" si="389"/>
        <v/>
      </c>
      <c r="O8259" s="96" t="str">
        <f t="shared" ref="O8259:O8322" si="391">IF($A8259="","",HOUR($N8259))</f>
        <v/>
      </c>
    </row>
    <row r="8260" spans="13:15" x14ac:dyDescent="0.25">
      <c r="M8260" s="24" t="str">
        <f t="shared" si="390"/>
        <v/>
      </c>
      <c r="N8260" s="24" t="str">
        <f t="shared" si="389"/>
        <v/>
      </c>
      <c r="O8260" s="96" t="str">
        <f t="shared" si="391"/>
        <v/>
      </c>
    </row>
    <row r="8261" spans="13:15" x14ac:dyDescent="0.25">
      <c r="M8261" s="24" t="str">
        <f t="shared" si="390"/>
        <v/>
      </c>
      <c r="N8261" s="24" t="str">
        <f t="shared" si="389"/>
        <v/>
      </c>
      <c r="O8261" s="96" t="str">
        <f t="shared" si="391"/>
        <v/>
      </c>
    </row>
    <row r="8262" spans="13:15" x14ac:dyDescent="0.25">
      <c r="M8262" s="24" t="str">
        <f t="shared" si="390"/>
        <v/>
      </c>
      <c r="N8262" s="24" t="str">
        <f t="shared" si="389"/>
        <v/>
      </c>
      <c r="O8262" s="96" t="str">
        <f t="shared" si="391"/>
        <v/>
      </c>
    </row>
    <row r="8263" spans="13:15" x14ac:dyDescent="0.25">
      <c r="M8263" s="24" t="str">
        <f t="shared" si="390"/>
        <v/>
      </c>
      <c r="N8263" s="24" t="str">
        <f t="shared" si="389"/>
        <v/>
      </c>
      <c r="O8263" s="96" t="str">
        <f t="shared" si="391"/>
        <v/>
      </c>
    </row>
    <row r="8264" spans="13:15" x14ac:dyDescent="0.25">
      <c r="M8264" s="24" t="str">
        <f t="shared" si="390"/>
        <v/>
      </c>
      <c r="N8264" s="24" t="str">
        <f t="shared" ref="N8264:N8327" si="392">IF(B8264="","",IF($M8264&lt;10/48,10/48,IF($M8264&gt;39/48,39/48,$M8264)))</f>
        <v/>
      </c>
      <c r="O8264" s="96" t="str">
        <f t="shared" si="391"/>
        <v/>
      </c>
    </row>
    <row r="8265" spans="13:15" x14ac:dyDescent="0.25">
      <c r="M8265" s="24" t="str">
        <f t="shared" si="390"/>
        <v/>
      </c>
      <c r="N8265" s="24" t="str">
        <f t="shared" si="392"/>
        <v/>
      </c>
      <c r="O8265" s="96" t="str">
        <f t="shared" si="391"/>
        <v/>
      </c>
    </row>
    <row r="8266" spans="13:15" x14ac:dyDescent="0.25">
      <c r="M8266" s="24" t="str">
        <f t="shared" si="390"/>
        <v/>
      </c>
      <c r="N8266" s="24" t="str">
        <f t="shared" si="392"/>
        <v/>
      </c>
      <c r="O8266" s="96" t="str">
        <f t="shared" si="391"/>
        <v/>
      </c>
    </row>
    <row r="8267" spans="13:15" x14ac:dyDescent="0.25">
      <c r="M8267" s="24" t="str">
        <f t="shared" si="390"/>
        <v/>
      </c>
      <c r="N8267" s="24" t="str">
        <f t="shared" si="392"/>
        <v/>
      </c>
      <c r="O8267" s="96" t="str">
        <f t="shared" si="391"/>
        <v/>
      </c>
    </row>
    <row r="8268" spans="13:15" x14ac:dyDescent="0.25">
      <c r="M8268" s="24" t="str">
        <f t="shared" si="390"/>
        <v/>
      </c>
      <c r="N8268" s="24" t="str">
        <f t="shared" si="392"/>
        <v/>
      </c>
      <c r="O8268" s="96" t="str">
        <f t="shared" si="391"/>
        <v/>
      </c>
    </row>
    <row r="8269" spans="13:15" x14ac:dyDescent="0.25">
      <c r="M8269" s="24" t="str">
        <f t="shared" si="390"/>
        <v/>
      </c>
      <c r="N8269" s="24" t="str">
        <f t="shared" si="392"/>
        <v/>
      </c>
      <c r="O8269" s="96" t="str">
        <f t="shared" si="391"/>
        <v/>
      </c>
    </row>
    <row r="8270" spans="13:15" x14ac:dyDescent="0.25">
      <c r="M8270" s="24" t="str">
        <f t="shared" si="390"/>
        <v/>
      </c>
      <c r="N8270" s="24" t="str">
        <f t="shared" si="392"/>
        <v/>
      </c>
      <c r="O8270" s="96" t="str">
        <f t="shared" si="391"/>
        <v/>
      </c>
    </row>
    <row r="8271" spans="13:15" x14ac:dyDescent="0.25">
      <c r="M8271" s="24" t="str">
        <f t="shared" si="390"/>
        <v/>
      </c>
      <c r="N8271" s="24" t="str">
        <f t="shared" si="392"/>
        <v/>
      </c>
      <c r="O8271" s="96" t="str">
        <f t="shared" si="391"/>
        <v/>
      </c>
    </row>
    <row r="8272" spans="13:15" x14ac:dyDescent="0.25">
      <c r="M8272" s="24" t="str">
        <f t="shared" si="390"/>
        <v/>
      </c>
      <c r="N8272" s="24" t="str">
        <f t="shared" si="392"/>
        <v/>
      </c>
      <c r="O8272" s="96" t="str">
        <f t="shared" si="391"/>
        <v/>
      </c>
    </row>
    <row r="8273" spans="13:15" x14ac:dyDescent="0.25">
      <c r="M8273" s="24" t="str">
        <f t="shared" si="390"/>
        <v/>
      </c>
      <c r="N8273" s="24" t="str">
        <f t="shared" si="392"/>
        <v/>
      </c>
      <c r="O8273" s="96" t="str">
        <f t="shared" si="391"/>
        <v/>
      </c>
    </row>
    <row r="8274" spans="13:15" x14ac:dyDescent="0.25">
      <c r="M8274" s="24" t="str">
        <f t="shared" si="390"/>
        <v/>
      </c>
      <c r="N8274" s="24" t="str">
        <f t="shared" si="392"/>
        <v/>
      </c>
      <c r="O8274" s="96" t="str">
        <f t="shared" si="391"/>
        <v/>
      </c>
    </row>
    <row r="8275" spans="13:15" x14ac:dyDescent="0.25">
      <c r="M8275" s="24" t="str">
        <f t="shared" si="390"/>
        <v/>
      </c>
      <c r="N8275" s="24" t="str">
        <f t="shared" si="392"/>
        <v/>
      </c>
      <c r="O8275" s="96" t="str">
        <f t="shared" si="391"/>
        <v/>
      </c>
    </row>
    <row r="8276" spans="13:15" x14ac:dyDescent="0.25">
      <c r="M8276" s="24" t="str">
        <f t="shared" si="390"/>
        <v/>
      </c>
      <c r="N8276" s="24" t="str">
        <f t="shared" si="392"/>
        <v/>
      </c>
      <c r="O8276" s="96" t="str">
        <f t="shared" si="391"/>
        <v/>
      </c>
    </row>
    <row r="8277" spans="13:15" x14ac:dyDescent="0.25">
      <c r="M8277" s="24" t="str">
        <f t="shared" si="390"/>
        <v/>
      </c>
      <c r="N8277" s="24" t="str">
        <f t="shared" si="392"/>
        <v/>
      </c>
      <c r="O8277" s="96" t="str">
        <f t="shared" si="391"/>
        <v/>
      </c>
    </row>
    <row r="8278" spans="13:15" x14ac:dyDescent="0.25">
      <c r="M8278" s="24" t="str">
        <f t="shared" si="390"/>
        <v/>
      </c>
      <c r="N8278" s="24" t="str">
        <f t="shared" si="392"/>
        <v/>
      </c>
      <c r="O8278" s="96" t="str">
        <f t="shared" si="391"/>
        <v/>
      </c>
    </row>
    <row r="8279" spans="13:15" x14ac:dyDescent="0.25">
      <c r="M8279" s="24" t="str">
        <f t="shared" si="390"/>
        <v/>
      </c>
      <c r="N8279" s="24" t="str">
        <f t="shared" si="392"/>
        <v/>
      </c>
      <c r="O8279" s="96" t="str">
        <f t="shared" si="391"/>
        <v/>
      </c>
    </row>
    <row r="8280" spans="13:15" x14ac:dyDescent="0.25">
      <c r="M8280" s="24" t="str">
        <f t="shared" si="390"/>
        <v/>
      </c>
      <c r="N8280" s="24" t="str">
        <f t="shared" si="392"/>
        <v/>
      </c>
      <c r="O8280" s="96" t="str">
        <f t="shared" si="391"/>
        <v/>
      </c>
    </row>
    <row r="8281" spans="13:15" x14ac:dyDescent="0.25">
      <c r="M8281" s="24" t="str">
        <f t="shared" si="390"/>
        <v/>
      </c>
      <c r="N8281" s="24" t="str">
        <f t="shared" si="392"/>
        <v/>
      </c>
      <c r="O8281" s="96" t="str">
        <f t="shared" si="391"/>
        <v/>
      </c>
    </row>
    <row r="8282" spans="13:15" x14ac:dyDescent="0.25">
      <c r="M8282" s="24" t="str">
        <f t="shared" si="390"/>
        <v/>
      </c>
      <c r="N8282" s="24" t="str">
        <f t="shared" si="392"/>
        <v/>
      </c>
      <c r="O8282" s="96" t="str">
        <f t="shared" si="391"/>
        <v/>
      </c>
    </row>
    <row r="8283" spans="13:15" x14ac:dyDescent="0.25">
      <c r="M8283" s="24" t="str">
        <f t="shared" si="390"/>
        <v/>
      </c>
      <c r="N8283" s="24" t="str">
        <f t="shared" si="392"/>
        <v/>
      </c>
      <c r="O8283" s="96" t="str">
        <f t="shared" si="391"/>
        <v/>
      </c>
    </row>
    <row r="8284" spans="13:15" x14ac:dyDescent="0.25">
      <c r="M8284" s="24" t="str">
        <f t="shared" si="390"/>
        <v/>
      </c>
      <c r="N8284" s="24" t="str">
        <f t="shared" si="392"/>
        <v/>
      </c>
      <c r="O8284" s="96" t="str">
        <f t="shared" si="391"/>
        <v/>
      </c>
    </row>
    <row r="8285" spans="13:15" x14ac:dyDescent="0.25">
      <c r="M8285" s="24" t="str">
        <f t="shared" si="390"/>
        <v/>
      </c>
      <c r="N8285" s="24" t="str">
        <f t="shared" si="392"/>
        <v/>
      </c>
      <c r="O8285" s="96" t="str">
        <f t="shared" si="391"/>
        <v/>
      </c>
    </row>
    <row r="8286" spans="13:15" x14ac:dyDescent="0.25">
      <c r="M8286" s="24" t="str">
        <f t="shared" si="390"/>
        <v/>
      </c>
      <c r="N8286" s="24" t="str">
        <f t="shared" si="392"/>
        <v/>
      </c>
      <c r="O8286" s="96" t="str">
        <f t="shared" si="391"/>
        <v/>
      </c>
    </row>
    <row r="8287" spans="13:15" x14ac:dyDescent="0.25">
      <c r="M8287" s="24" t="str">
        <f t="shared" si="390"/>
        <v/>
      </c>
      <c r="N8287" s="24" t="str">
        <f t="shared" si="392"/>
        <v/>
      </c>
      <c r="O8287" s="96" t="str">
        <f t="shared" si="391"/>
        <v/>
      </c>
    </row>
    <row r="8288" spans="13:15" x14ac:dyDescent="0.25">
      <c r="M8288" s="24" t="str">
        <f t="shared" si="390"/>
        <v/>
      </c>
      <c r="N8288" s="24" t="str">
        <f t="shared" si="392"/>
        <v/>
      </c>
      <c r="O8288" s="96" t="str">
        <f t="shared" si="391"/>
        <v/>
      </c>
    </row>
    <row r="8289" spans="13:15" x14ac:dyDescent="0.25">
      <c r="M8289" s="24" t="str">
        <f t="shared" si="390"/>
        <v/>
      </c>
      <c r="N8289" s="24" t="str">
        <f t="shared" si="392"/>
        <v/>
      </c>
      <c r="O8289" s="96" t="str">
        <f t="shared" si="391"/>
        <v/>
      </c>
    </row>
    <row r="8290" spans="13:15" x14ac:dyDescent="0.25">
      <c r="M8290" s="24" t="str">
        <f t="shared" si="390"/>
        <v/>
      </c>
      <c r="N8290" s="24" t="str">
        <f t="shared" si="392"/>
        <v/>
      </c>
      <c r="O8290" s="96" t="str">
        <f t="shared" si="391"/>
        <v/>
      </c>
    </row>
    <row r="8291" spans="13:15" x14ac:dyDescent="0.25">
      <c r="M8291" s="24" t="str">
        <f t="shared" si="390"/>
        <v/>
      </c>
      <c r="N8291" s="24" t="str">
        <f t="shared" si="392"/>
        <v/>
      </c>
      <c r="O8291" s="96" t="str">
        <f t="shared" si="391"/>
        <v/>
      </c>
    </row>
    <row r="8292" spans="13:15" x14ac:dyDescent="0.25">
      <c r="M8292" s="24" t="str">
        <f t="shared" si="390"/>
        <v/>
      </c>
      <c r="N8292" s="24" t="str">
        <f t="shared" si="392"/>
        <v/>
      </c>
      <c r="O8292" s="96" t="str">
        <f t="shared" si="391"/>
        <v/>
      </c>
    </row>
    <row r="8293" spans="13:15" x14ac:dyDescent="0.25">
      <c r="M8293" s="24" t="str">
        <f t="shared" si="390"/>
        <v/>
      </c>
      <c r="N8293" s="24" t="str">
        <f t="shared" si="392"/>
        <v/>
      </c>
      <c r="O8293" s="96" t="str">
        <f t="shared" si="391"/>
        <v/>
      </c>
    </row>
    <row r="8294" spans="13:15" x14ac:dyDescent="0.25">
      <c r="M8294" s="24" t="str">
        <f t="shared" si="390"/>
        <v/>
      </c>
      <c r="N8294" s="24" t="str">
        <f t="shared" si="392"/>
        <v/>
      </c>
      <c r="O8294" s="96" t="str">
        <f t="shared" si="391"/>
        <v/>
      </c>
    </row>
    <row r="8295" spans="13:15" x14ac:dyDescent="0.25">
      <c r="M8295" s="24" t="str">
        <f t="shared" si="390"/>
        <v/>
      </c>
      <c r="N8295" s="24" t="str">
        <f t="shared" si="392"/>
        <v/>
      </c>
      <c r="O8295" s="96" t="str">
        <f t="shared" si="391"/>
        <v/>
      </c>
    </row>
    <row r="8296" spans="13:15" x14ac:dyDescent="0.25">
      <c r="M8296" s="24" t="str">
        <f t="shared" si="390"/>
        <v/>
      </c>
      <c r="N8296" s="24" t="str">
        <f t="shared" si="392"/>
        <v/>
      </c>
      <c r="O8296" s="96" t="str">
        <f t="shared" si="391"/>
        <v/>
      </c>
    </row>
    <row r="8297" spans="13:15" x14ac:dyDescent="0.25">
      <c r="M8297" s="24" t="str">
        <f t="shared" si="390"/>
        <v/>
      </c>
      <c r="N8297" s="24" t="str">
        <f t="shared" si="392"/>
        <v/>
      </c>
      <c r="O8297" s="96" t="str">
        <f t="shared" si="391"/>
        <v/>
      </c>
    </row>
    <row r="8298" spans="13:15" x14ac:dyDescent="0.25">
      <c r="M8298" s="24" t="str">
        <f t="shared" si="390"/>
        <v/>
      </c>
      <c r="N8298" s="24" t="str">
        <f t="shared" si="392"/>
        <v/>
      </c>
      <c r="O8298" s="96" t="str">
        <f t="shared" si="391"/>
        <v/>
      </c>
    </row>
    <row r="8299" spans="13:15" x14ac:dyDescent="0.25">
      <c r="M8299" s="24" t="str">
        <f t="shared" si="390"/>
        <v/>
      </c>
      <c r="N8299" s="24" t="str">
        <f t="shared" si="392"/>
        <v/>
      </c>
      <c r="O8299" s="96" t="str">
        <f t="shared" si="391"/>
        <v/>
      </c>
    </row>
    <row r="8300" spans="13:15" x14ac:dyDescent="0.25">
      <c r="M8300" s="24" t="str">
        <f t="shared" si="390"/>
        <v/>
      </c>
      <c r="N8300" s="24" t="str">
        <f t="shared" si="392"/>
        <v/>
      </c>
      <c r="O8300" s="96" t="str">
        <f t="shared" si="391"/>
        <v/>
      </c>
    </row>
    <row r="8301" spans="13:15" x14ac:dyDescent="0.25">
      <c r="M8301" s="24" t="str">
        <f t="shared" si="390"/>
        <v/>
      </c>
      <c r="N8301" s="24" t="str">
        <f t="shared" si="392"/>
        <v/>
      </c>
      <c r="O8301" s="96" t="str">
        <f t="shared" si="391"/>
        <v/>
      </c>
    </row>
    <row r="8302" spans="13:15" x14ac:dyDescent="0.25">
      <c r="M8302" s="24" t="str">
        <f t="shared" si="390"/>
        <v/>
      </c>
      <c r="N8302" s="24" t="str">
        <f t="shared" si="392"/>
        <v/>
      </c>
      <c r="O8302" s="96" t="str">
        <f t="shared" si="391"/>
        <v/>
      </c>
    </row>
    <row r="8303" spans="13:15" x14ac:dyDescent="0.25">
      <c r="M8303" s="24" t="str">
        <f t="shared" si="390"/>
        <v/>
      </c>
      <c r="N8303" s="24" t="str">
        <f t="shared" si="392"/>
        <v/>
      </c>
      <c r="O8303" s="96" t="str">
        <f t="shared" si="391"/>
        <v/>
      </c>
    </row>
    <row r="8304" spans="13:15" x14ac:dyDescent="0.25">
      <c r="M8304" s="24" t="str">
        <f t="shared" si="390"/>
        <v/>
      </c>
      <c r="N8304" s="24" t="str">
        <f t="shared" si="392"/>
        <v/>
      </c>
      <c r="O8304" s="96" t="str">
        <f t="shared" si="391"/>
        <v/>
      </c>
    </row>
    <row r="8305" spans="13:15" x14ac:dyDescent="0.25">
      <c r="M8305" s="24" t="str">
        <f t="shared" si="390"/>
        <v/>
      </c>
      <c r="N8305" s="24" t="str">
        <f t="shared" si="392"/>
        <v/>
      </c>
      <c r="O8305" s="96" t="str">
        <f t="shared" si="391"/>
        <v/>
      </c>
    </row>
    <row r="8306" spans="13:15" x14ac:dyDescent="0.25">
      <c r="M8306" s="24" t="str">
        <f t="shared" si="390"/>
        <v/>
      </c>
      <c r="N8306" s="24" t="str">
        <f t="shared" si="392"/>
        <v/>
      </c>
      <c r="O8306" s="96" t="str">
        <f t="shared" si="391"/>
        <v/>
      </c>
    </row>
    <row r="8307" spans="13:15" x14ac:dyDescent="0.25">
      <c r="M8307" s="24" t="str">
        <f t="shared" si="390"/>
        <v/>
      </c>
      <c r="N8307" s="24" t="str">
        <f t="shared" si="392"/>
        <v/>
      </c>
      <c r="O8307" s="96" t="str">
        <f t="shared" si="391"/>
        <v/>
      </c>
    </row>
    <row r="8308" spans="13:15" x14ac:dyDescent="0.25">
      <c r="M8308" s="24" t="str">
        <f t="shared" si="390"/>
        <v/>
      </c>
      <c r="N8308" s="24" t="str">
        <f t="shared" si="392"/>
        <v/>
      </c>
      <c r="O8308" s="96" t="str">
        <f t="shared" si="391"/>
        <v/>
      </c>
    </row>
    <row r="8309" spans="13:15" x14ac:dyDescent="0.25">
      <c r="M8309" s="24" t="str">
        <f t="shared" si="390"/>
        <v/>
      </c>
      <c r="N8309" s="24" t="str">
        <f t="shared" si="392"/>
        <v/>
      </c>
      <c r="O8309" s="96" t="str">
        <f t="shared" si="391"/>
        <v/>
      </c>
    </row>
    <row r="8310" spans="13:15" x14ac:dyDescent="0.25">
      <c r="M8310" s="24" t="str">
        <f t="shared" si="390"/>
        <v/>
      </c>
      <c r="N8310" s="24" t="str">
        <f t="shared" si="392"/>
        <v/>
      </c>
      <c r="O8310" s="96" t="str">
        <f t="shared" si="391"/>
        <v/>
      </c>
    </row>
    <row r="8311" spans="13:15" x14ac:dyDescent="0.25">
      <c r="M8311" s="24" t="str">
        <f t="shared" si="390"/>
        <v/>
      </c>
      <c r="N8311" s="24" t="str">
        <f t="shared" si="392"/>
        <v/>
      </c>
      <c r="O8311" s="96" t="str">
        <f t="shared" si="391"/>
        <v/>
      </c>
    </row>
    <row r="8312" spans="13:15" x14ac:dyDescent="0.25">
      <c r="M8312" s="24" t="str">
        <f t="shared" si="390"/>
        <v/>
      </c>
      <c r="N8312" s="24" t="str">
        <f t="shared" si="392"/>
        <v/>
      </c>
      <c r="O8312" s="96" t="str">
        <f t="shared" si="391"/>
        <v/>
      </c>
    </row>
    <row r="8313" spans="13:15" x14ac:dyDescent="0.25">
      <c r="M8313" s="24" t="str">
        <f t="shared" si="390"/>
        <v/>
      </c>
      <c r="N8313" s="24" t="str">
        <f t="shared" si="392"/>
        <v/>
      </c>
      <c r="O8313" s="96" t="str">
        <f t="shared" si="391"/>
        <v/>
      </c>
    </row>
    <row r="8314" spans="13:15" x14ac:dyDescent="0.25">
      <c r="M8314" s="24" t="str">
        <f t="shared" si="390"/>
        <v/>
      </c>
      <c r="N8314" s="24" t="str">
        <f t="shared" si="392"/>
        <v/>
      </c>
      <c r="O8314" s="96" t="str">
        <f t="shared" si="391"/>
        <v/>
      </c>
    </row>
    <row r="8315" spans="13:15" x14ac:dyDescent="0.25">
      <c r="M8315" s="24" t="str">
        <f t="shared" si="390"/>
        <v/>
      </c>
      <c r="N8315" s="24" t="str">
        <f t="shared" si="392"/>
        <v/>
      </c>
      <c r="O8315" s="96" t="str">
        <f t="shared" si="391"/>
        <v/>
      </c>
    </row>
    <row r="8316" spans="13:15" x14ac:dyDescent="0.25">
      <c r="M8316" s="24" t="str">
        <f t="shared" si="390"/>
        <v/>
      </c>
      <c r="N8316" s="24" t="str">
        <f t="shared" si="392"/>
        <v/>
      </c>
      <c r="O8316" s="96" t="str">
        <f t="shared" si="391"/>
        <v/>
      </c>
    </row>
    <row r="8317" spans="13:15" x14ac:dyDescent="0.25">
      <c r="M8317" s="24" t="str">
        <f t="shared" si="390"/>
        <v/>
      </c>
      <c r="N8317" s="24" t="str">
        <f t="shared" si="392"/>
        <v/>
      </c>
      <c r="O8317" s="96" t="str">
        <f t="shared" si="391"/>
        <v/>
      </c>
    </row>
    <row r="8318" spans="13:15" x14ac:dyDescent="0.25">
      <c r="M8318" s="24" t="str">
        <f t="shared" si="390"/>
        <v/>
      </c>
      <c r="N8318" s="24" t="str">
        <f t="shared" si="392"/>
        <v/>
      </c>
      <c r="O8318" s="96" t="str">
        <f t="shared" si="391"/>
        <v/>
      </c>
    </row>
    <row r="8319" spans="13:15" x14ac:dyDescent="0.25">
      <c r="M8319" s="24" t="str">
        <f t="shared" si="390"/>
        <v/>
      </c>
      <c r="N8319" s="24" t="str">
        <f t="shared" si="392"/>
        <v/>
      </c>
      <c r="O8319" s="96" t="str">
        <f t="shared" si="391"/>
        <v/>
      </c>
    </row>
    <row r="8320" spans="13:15" x14ac:dyDescent="0.25">
      <c r="M8320" s="24" t="str">
        <f t="shared" si="390"/>
        <v/>
      </c>
      <c r="N8320" s="24" t="str">
        <f t="shared" si="392"/>
        <v/>
      </c>
      <c r="O8320" s="96" t="str">
        <f t="shared" si="391"/>
        <v/>
      </c>
    </row>
    <row r="8321" spans="13:15" x14ac:dyDescent="0.25">
      <c r="M8321" s="24" t="str">
        <f t="shared" ref="M8321:M8384" si="393">IF($B8321="","",_xlfn.NUMBERVALUE(LEFT($J8321,5)))</f>
        <v/>
      </c>
      <c r="N8321" s="24" t="str">
        <f t="shared" si="392"/>
        <v/>
      </c>
      <c r="O8321" s="96" t="str">
        <f t="shared" si="391"/>
        <v/>
      </c>
    </row>
    <row r="8322" spans="13:15" x14ac:dyDescent="0.25">
      <c r="M8322" s="24" t="str">
        <f t="shared" si="393"/>
        <v/>
      </c>
      <c r="N8322" s="24" t="str">
        <f t="shared" si="392"/>
        <v/>
      </c>
      <c r="O8322" s="96" t="str">
        <f t="shared" si="391"/>
        <v/>
      </c>
    </row>
    <row r="8323" spans="13:15" x14ac:dyDescent="0.25">
      <c r="M8323" s="24" t="str">
        <f t="shared" si="393"/>
        <v/>
      </c>
      <c r="N8323" s="24" t="str">
        <f t="shared" si="392"/>
        <v/>
      </c>
      <c r="O8323" s="96" t="str">
        <f t="shared" ref="O8323:O8386" si="394">IF($A8323="","",HOUR($N8323))</f>
        <v/>
      </c>
    </row>
    <row r="8324" spans="13:15" x14ac:dyDescent="0.25">
      <c r="M8324" s="24" t="str">
        <f t="shared" si="393"/>
        <v/>
      </c>
      <c r="N8324" s="24" t="str">
        <f t="shared" si="392"/>
        <v/>
      </c>
      <c r="O8324" s="96" t="str">
        <f t="shared" si="394"/>
        <v/>
      </c>
    </row>
    <row r="8325" spans="13:15" x14ac:dyDescent="0.25">
      <c r="M8325" s="24" t="str">
        <f t="shared" si="393"/>
        <v/>
      </c>
      <c r="N8325" s="24" t="str">
        <f t="shared" si="392"/>
        <v/>
      </c>
      <c r="O8325" s="96" t="str">
        <f t="shared" si="394"/>
        <v/>
      </c>
    </row>
    <row r="8326" spans="13:15" x14ac:dyDescent="0.25">
      <c r="M8326" s="24" t="str">
        <f t="shared" si="393"/>
        <v/>
      </c>
      <c r="N8326" s="24" t="str">
        <f t="shared" si="392"/>
        <v/>
      </c>
      <c r="O8326" s="96" t="str">
        <f t="shared" si="394"/>
        <v/>
      </c>
    </row>
    <row r="8327" spans="13:15" x14ac:dyDescent="0.25">
      <c r="M8327" s="24" t="str">
        <f t="shared" si="393"/>
        <v/>
      </c>
      <c r="N8327" s="24" t="str">
        <f t="shared" si="392"/>
        <v/>
      </c>
      <c r="O8327" s="96" t="str">
        <f t="shared" si="394"/>
        <v/>
      </c>
    </row>
    <row r="8328" spans="13:15" x14ac:dyDescent="0.25">
      <c r="M8328" s="24" t="str">
        <f t="shared" si="393"/>
        <v/>
      </c>
      <c r="N8328" s="24" t="str">
        <f t="shared" ref="N8328:N8391" si="395">IF(B8328="","",IF($M8328&lt;10/48,10/48,IF($M8328&gt;39/48,39/48,$M8328)))</f>
        <v/>
      </c>
      <c r="O8328" s="96" t="str">
        <f t="shared" si="394"/>
        <v/>
      </c>
    </row>
    <row r="8329" spans="13:15" x14ac:dyDescent="0.25">
      <c r="M8329" s="24" t="str">
        <f t="shared" si="393"/>
        <v/>
      </c>
      <c r="N8329" s="24" t="str">
        <f t="shared" si="395"/>
        <v/>
      </c>
      <c r="O8329" s="96" t="str">
        <f t="shared" si="394"/>
        <v/>
      </c>
    </row>
    <row r="8330" spans="13:15" x14ac:dyDescent="0.25">
      <c r="M8330" s="24" t="str">
        <f t="shared" si="393"/>
        <v/>
      </c>
      <c r="N8330" s="24" t="str">
        <f t="shared" si="395"/>
        <v/>
      </c>
      <c r="O8330" s="96" t="str">
        <f t="shared" si="394"/>
        <v/>
      </c>
    </row>
    <row r="8331" spans="13:15" x14ac:dyDescent="0.25">
      <c r="M8331" s="24" t="str">
        <f t="shared" si="393"/>
        <v/>
      </c>
      <c r="N8331" s="24" t="str">
        <f t="shared" si="395"/>
        <v/>
      </c>
      <c r="O8331" s="96" t="str">
        <f t="shared" si="394"/>
        <v/>
      </c>
    </row>
    <row r="8332" spans="13:15" x14ac:dyDescent="0.25">
      <c r="M8332" s="24" t="str">
        <f t="shared" si="393"/>
        <v/>
      </c>
      <c r="N8332" s="24" t="str">
        <f t="shared" si="395"/>
        <v/>
      </c>
      <c r="O8332" s="96" t="str">
        <f t="shared" si="394"/>
        <v/>
      </c>
    </row>
    <row r="8333" spans="13:15" x14ac:dyDescent="0.25">
      <c r="M8333" s="24" t="str">
        <f t="shared" si="393"/>
        <v/>
      </c>
      <c r="N8333" s="24" t="str">
        <f t="shared" si="395"/>
        <v/>
      </c>
      <c r="O8333" s="96" t="str">
        <f t="shared" si="394"/>
        <v/>
      </c>
    </row>
    <row r="8334" spans="13:15" x14ac:dyDescent="0.25">
      <c r="M8334" s="24" t="str">
        <f t="shared" si="393"/>
        <v/>
      </c>
      <c r="N8334" s="24" t="str">
        <f t="shared" si="395"/>
        <v/>
      </c>
      <c r="O8334" s="96" t="str">
        <f t="shared" si="394"/>
        <v/>
      </c>
    </row>
    <row r="8335" spans="13:15" x14ac:dyDescent="0.25">
      <c r="M8335" s="24" t="str">
        <f t="shared" si="393"/>
        <v/>
      </c>
      <c r="N8335" s="24" t="str">
        <f t="shared" si="395"/>
        <v/>
      </c>
      <c r="O8335" s="96" t="str">
        <f t="shared" si="394"/>
        <v/>
      </c>
    </row>
    <row r="8336" spans="13:15" x14ac:dyDescent="0.25">
      <c r="M8336" s="24" t="str">
        <f t="shared" si="393"/>
        <v/>
      </c>
      <c r="N8336" s="24" t="str">
        <f t="shared" si="395"/>
        <v/>
      </c>
      <c r="O8336" s="96" t="str">
        <f t="shared" si="394"/>
        <v/>
      </c>
    </row>
    <row r="8337" spans="13:15" x14ac:dyDescent="0.25">
      <c r="M8337" s="24" t="str">
        <f t="shared" si="393"/>
        <v/>
      </c>
      <c r="N8337" s="24" t="str">
        <f t="shared" si="395"/>
        <v/>
      </c>
      <c r="O8337" s="96" t="str">
        <f t="shared" si="394"/>
        <v/>
      </c>
    </row>
    <row r="8338" spans="13:15" x14ac:dyDescent="0.25">
      <c r="M8338" s="24" t="str">
        <f t="shared" si="393"/>
        <v/>
      </c>
      <c r="N8338" s="24" t="str">
        <f t="shared" si="395"/>
        <v/>
      </c>
      <c r="O8338" s="96" t="str">
        <f t="shared" si="394"/>
        <v/>
      </c>
    </row>
    <row r="8339" spans="13:15" x14ac:dyDescent="0.25">
      <c r="M8339" s="24" t="str">
        <f t="shared" si="393"/>
        <v/>
      </c>
      <c r="N8339" s="24" t="str">
        <f t="shared" si="395"/>
        <v/>
      </c>
      <c r="O8339" s="96" t="str">
        <f t="shared" si="394"/>
        <v/>
      </c>
    </row>
    <row r="8340" spans="13:15" x14ac:dyDescent="0.25">
      <c r="M8340" s="24" t="str">
        <f t="shared" si="393"/>
        <v/>
      </c>
      <c r="N8340" s="24" t="str">
        <f t="shared" si="395"/>
        <v/>
      </c>
      <c r="O8340" s="96" t="str">
        <f t="shared" si="394"/>
        <v/>
      </c>
    </row>
    <row r="8341" spans="13:15" x14ac:dyDescent="0.25">
      <c r="M8341" s="24" t="str">
        <f t="shared" si="393"/>
        <v/>
      </c>
      <c r="N8341" s="24" t="str">
        <f t="shared" si="395"/>
        <v/>
      </c>
      <c r="O8341" s="96" t="str">
        <f t="shared" si="394"/>
        <v/>
      </c>
    </row>
    <row r="8342" spans="13:15" x14ac:dyDescent="0.25">
      <c r="M8342" s="24" t="str">
        <f t="shared" si="393"/>
        <v/>
      </c>
      <c r="N8342" s="24" t="str">
        <f t="shared" si="395"/>
        <v/>
      </c>
      <c r="O8342" s="96" t="str">
        <f t="shared" si="394"/>
        <v/>
      </c>
    </row>
    <row r="8343" spans="13:15" x14ac:dyDescent="0.25">
      <c r="M8343" s="24" t="str">
        <f t="shared" si="393"/>
        <v/>
      </c>
      <c r="N8343" s="24" t="str">
        <f t="shared" si="395"/>
        <v/>
      </c>
      <c r="O8343" s="96" t="str">
        <f t="shared" si="394"/>
        <v/>
      </c>
    </row>
    <row r="8344" spans="13:15" x14ac:dyDescent="0.25">
      <c r="M8344" s="24" t="str">
        <f t="shared" si="393"/>
        <v/>
      </c>
      <c r="N8344" s="24" t="str">
        <f t="shared" si="395"/>
        <v/>
      </c>
      <c r="O8344" s="96" t="str">
        <f t="shared" si="394"/>
        <v/>
      </c>
    </row>
    <row r="8345" spans="13:15" x14ac:dyDescent="0.25">
      <c r="M8345" s="24" t="str">
        <f t="shared" si="393"/>
        <v/>
      </c>
      <c r="N8345" s="24" t="str">
        <f t="shared" si="395"/>
        <v/>
      </c>
      <c r="O8345" s="96" t="str">
        <f t="shared" si="394"/>
        <v/>
      </c>
    </row>
    <row r="8346" spans="13:15" x14ac:dyDescent="0.25">
      <c r="M8346" s="24" t="str">
        <f t="shared" si="393"/>
        <v/>
      </c>
      <c r="N8346" s="24" t="str">
        <f t="shared" si="395"/>
        <v/>
      </c>
      <c r="O8346" s="96" t="str">
        <f t="shared" si="394"/>
        <v/>
      </c>
    </row>
    <row r="8347" spans="13:15" x14ac:dyDescent="0.25">
      <c r="M8347" s="24" t="str">
        <f t="shared" si="393"/>
        <v/>
      </c>
      <c r="N8347" s="24" t="str">
        <f t="shared" si="395"/>
        <v/>
      </c>
      <c r="O8347" s="96" t="str">
        <f t="shared" si="394"/>
        <v/>
      </c>
    </row>
    <row r="8348" spans="13:15" x14ac:dyDescent="0.25">
      <c r="M8348" s="24" t="str">
        <f t="shared" si="393"/>
        <v/>
      </c>
      <c r="N8348" s="24" t="str">
        <f t="shared" si="395"/>
        <v/>
      </c>
      <c r="O8348" s="96" t="str">
        <f t="shared" si="394"/>
        <v/>
      </c>
    </row>
    <row r="8349" spans="13:15" x14ac:dyDescent="0.25">
      <c r="M8349" s="24" t="str">
        <f t="shared" si="393"/>
        <v/>
      </c>
      <c r="N8349" s="24" t="str">
        <f t="shared" si="395"/>
        <v/>
      </c>
      <c r="O8349" s="96" t="str">
        <f t="shared" si="394"/>
        <v/>
      </c>
    </row>
    <row r="8350" spans="13:15" x14ac:dyDescent="0.25">
      <c r="M8350" s="24" t="str">
        <f t="shared" si="393"/>
        <v/>
      </c>
      <c r="N8350" s="24" t="str">
        <f t="shared" si="395"/>
        <v/>
      </c>
      <c r="O8350" s="96" t="str">
        <f t="shared" si="394"/>
        <v/>
      </c>
    </row>
    <row r="8351" spans="13:15" x14ac:dyDescent="0.25">
      <c r="M8351" s="24" t="str">
        <f t="shared" si="393"/>
        <v/>
      </c>
      <c r="N8351" s="24" t="str">
        <f t="shared" si="395"/>
        <v/>
      </c>
      <c r="O8351" s="96" t="str">
        <f t="shared" si="394"/>
        <v/>
      </c>
    </row>
    <row r="8352" spans="13:15" x14ac:dyDescent="0.25">
      <c r="M8352" s="24" t="str">
        <f t="shared" si="393"/>
        <v/>
      </c>
      <c r="N8352" s="24" t="str">
        <f t="shared" si="395"/>
        <v/>
      </c>
      <c r="O8352" s="96" t="str">
        <f t="shared" si="394"/>
        <v/>
      </c>
    </row>
    <row r="8353" spans="13:15" x14ac:dyDescent="0.25">
      <c r="M8353" s="24" t="str">
        <f t="shared" si="393"/>
        <v/>
      </c>
      <c r="N8353" s="24" t="str">
        <f t="shared" si="395"/>
        <v/>
      </c>
      <c r="O8353" s="96" t="str">
        <f t="shared" si="394"/>
        <v/>
      </c>
    </row>
    <row r="8354" spans="13:15" x14ac:dyDescent="0.25">
      <c r="M8354" s="24" t="str">
        <f t="shared" si="393"/>
        <v/>
      </c>
      <c r="N8354" s="24" t="str">
        <f t="shared" si="395"/>
        <v/>
      </c>
      <c r="O8354" s="96" t="str">
        <f t="shared" si="394"/>
        <v/>
      </c>
    </row>
    <row r="8355" spans="13:15" x14ac:dyDescent="0.25">
      <c r="M8355" s="24" t="str">
        <f t="shared" si="393"/>
        <v/>
      </c>
      <c r="N8355" s="24" t="str">
        <f t="shared" si="395"/>
        <v/>
      </c>
      <c r="O8355" s="96" t="str">
        <f t="shared" si="394"/>
        <v/>
      </c>
    </row>
    <row r="8356" spans="13:15" x14ac:dyDescent="0.25">
      <c r="M8356" s="24" t="str">
        <f t="shared" si="393"/>
        <v/>
      </c>
      <c r="N8356" s="24" t="str">
        <f t="shared" si="395"/>
        <v/>
      </c>
      <c r="O8356" s="96" t="str">
        <f t="shared" si="394"/>
        <v/>
      </c>
    </row>
    <row r="8357" spans="13:15" x14ac:dyDescent="0.25">
      <c r="M8357" s="24" t="str">
        <f t="shared" si="393"/>
        <v/>
      </c>
      <c r="N8357" s="24" t="str">
        <f t="shared" si="395"/>
        <v/>
      </c>
      <c r="O8357" s="96" t="str">
        <f t="shared" si="394"/>
        <v/>
      </c>
    </row>
    <row r="8358" spans="13:15" x14ac:dyDescent="0.25">
      <c r="M8358" s="24" t="str">
        <f t="shared" si="393"/>
        <v/>
      </c>
      <c r="N8358" s="24" t="str">
        <f t="shared" si="395"/>
        <v/>
      </c>
      <c r="O8358" s="96" t="str">
        <f t="shared" si="394"/>
        <v/>
      </c>
    </row>
    <row r="8359" spans="13:15" x14ac:dyDescent="0.25">
      <c r="M8359" s="24" t="str">
        <f t="shared" si="393"/>
        <v/>
      </c>
      <c r="N8359" s="24" t="str">
        <f t="shared" si="395"/>
        <v/>
      </c>
      <c r="O8359" s="96" t="str">
        <f t="shared" si="394"/>
        <v/>
      </c>
    </row>
    <row r="8360" spans="13:15" x14ac:dyDescent="0.25">
      <c r="M8360" s="24" t="str">
        <f t="shared" si="393"/>
        <v/>
      </c>
      <c r="N8360" s="24" t="str">
        <f t="shared" si="395"/>
        <v/>
      </c>
      <c r="O8360" s="96" t="str">
        <f t="shared" si="394"/>
        <v/>
      </c>
    </row>
    <row r="8361" spans="13:15" x14ac:dyDescent="0.25">
      <c r="M8361" s="24" t="str">
        <f t="shared" si="393"/>
        <v/>
      </c>
      <c r="N8361" s="24" t="str">
        <f t="shared" si="395"/>
        <v/>
      </c>
      <c r="O8361" s="96" t="str">
        <f t="shared" si="394"/>
        <v/>
      </c>
    </row>
    <row r="8362" spans="13:15" x14ac:dyDescent="0.25">
      <c r="M8362" s="24" t="str">
        <f t="shared" si="393"/>
        <v/>
      </c>
      <c r="N8362" s="24" t="str">
        <f t="shared" si="395"/>
        <v/>
      </c>
      <c r="O8362" s="96" t="str">
        <f t="shared" si="394"/>
        <v/>
      </c>
    </row>
    <row r="8363" spans="13:15" x14ac:dyDescent="0.25">
      <c r="M8363" s="24" t="str">
        <f t="shared" si="393"/>
        <v/>
      </c>
      <c r="N8363" s="24" t="str">
        <f t="shared" si="395"/>
        <v/>
      </c>
      <c r="O8363" s="96" t="str">
        <f t="shared" si="394"/>
        <v/>
      </c>
    </row>
    <row r="8364" spans="13:15" x14ac:dyDescent="0.25">
      <c r="M8364" s="24" t="str">
        <f t="shared" si="393"/>
        <v/>
      </c>
      <c r="N8364" s="24" t="str">
        <f t="shared" si="395"/>
        <v/>
      </c>
      <c r="O8364" s="96" t="str">
        <f t="shared" si="394"/>
        <v/>
      </c>
    </row>
    <row r="8365" spans="13:15" x14ac:dyDescent="0.25">
      <c r="M8365" s="24" t="str">
        <f t="shared" si="393"/>
        <v/>
      </c>
      <c r="N8365" s="24" t="str">
        <f t="shared" si="395"/>
        <v/>
      </c>
      <c r="O8365" s="96" t="str">
        <f t="shared" si="394"/>
        <v/>
      </c>
    </row>
    <row r="8366" spans="13:15" x14ac:dyDescent="0.25">
      <c r="M8366" s="24" t="str">
        <f t="shared" si="393"/>
        <v/>
      </c>
      <c r="N8366" s="24" t="str">
        <f t="shared" si="395"/>
        <v/>
      </c>
      <c r="O8366" s="96" t="str">
        <f t="shared" si="394"/>
        <v/>
      </c>
    </row>
    <row r="8367" spans="13:15" x14ac:dyDescent="0.25">
      <c r="M8367" s="24" t="str">
        <f t="shared" si="393"/>
        <v/>
      </c>
      <c r="N8367" s="24" t="str">
        <f t="shared" si="395"/>
        <v/>
      </c>
      <c r="O8367" s="96" t="str">
        <f t="shared" si="394"/>
        <v/>
      </c>
    </row>
    <row r="8368" spans="13:15" x14ac:dyDescent="0.25">
      <c r="M8368" s="24" t="str">
        <f t="shared" si="393"/>
        <v/>
      </c>
      <c r="N8368" s="24" t="str">
        <f t="shared" si="395"/>
        <v/>
      </c>
      <c r="O8368" s="96" t="str">
        <f t="shared" si="394"/>
        <v/>
      </c>
    </row>
    <row r="8369" spans="13:15" x14ac:dyDescent="0.25">
      <c r="M8369" s="24" t="str">
        <f t="shared" si="393"/>
        <v/>
      </c>
      <c r="N8369" s="24" t="str">
        <f t="shared" si="395"/>
        <v/>
      </c>
      <c r="O8369" s="96" t="str">
        <f t="shared" si="394"/>
        <v/>
      </c>
    </row>
    <row r="8370" spans="13:15" x14ac:dyDescent="0.25">
      <c r="M8370" s="24" t="str">
        <f t="shared" si="393"/>
        <v/>
      </c>
      <c r="N8370" s="24" t="str">
        <f t="shared" si="395"/>
        <v/>
      </c>
      <c r="O8370" s="96" t="str">
        <f t="shared" si="394"/>
        <v/>
      </c>
    </row>
    <row r="8371" spans="13:15" x14ac:dyDescent="0.25">
      <c r="M8371" s="24" t="str">
        <f t="shared" si="393"/>
        <v/>
      </c>
      <c r="N8371" s="24" t="str">
        <f t="shared" si="395"/>
        <v/>
      </c>
      <c r="O8371" s="96" t="str">
        <f t="shared" si="394"/>
        <v/>
      </c>
    </row>
    <row r="8372" spans="13:15" x14ac:dyDescent="0.25">
      <c r="M8372" s="24" t="str">
        <f t="shared" si="393"/>
        <v/>
      </c>
      <c r="N8372" s="24" t="str">
        <f t="shared" si="395"/>
        <v/>
      </c>
      <c r="O8372" s="96" t="str">
        <f t="shared" si="394"/>
        <v/>
      </c>
    </row>
    <row r="8373" spans="13:15" x14ac:dyDescent="0.25">
      <c r="M8373" s="24" t="str">
        <f t="shared" si="393"/>
        <v/>
      </c>
      <c r="N8373" s="24" t="str">
        <f t="shared" si="395"/>
        <v/>
      </c>
      <c r="O8373" s="96" t="str">
        <f t="shared" si="394"/>
        <v/>
      </c>
    </row>
    <row r="8374" spans="13:15" x14ac:dyDescent="0.25">
      <c r="M8374" s="24" t="str">
        <f t="shared" si="393"/>
        <v/>
      </c>
      <c r="N8374" s="24" t="str">
        <f t="shared" si="395"/>
        <v/>
      </c>
      <c r="O8374" s="96" t="str">
        <f t="shared" si="394"/>
        <v/>
      </c>
    </row>
    <row r="8375" spans="13:15" x14ac:dyDescent="0.25">
      <c r="M8375" s="24" t="str">
        <f t="shared" si="393"/>
        <v/>
      </c>
      <c r="N8375" s="24" t="str">
        <f t="shared" si="395"/>
        <v/>
      </c>
      <c r="O8375" s="96" t="str">
        <f t="shared" si="394"/>
        <v/>
      </c>
    </row>
    <row r="8376" spans="13:15" x14ac:dyDescent="0.25">
      <c r="M8376" s="24" t="str">
        <f t="shared" si="393"/>
        <v/>
      </c>
      <c r="N8376" s="24" t="str">
        <f t="shared" si="395"/>
        <v/>
      </c>
      <c r="O8376" s="96" t="str">
        <f t="shared" si="394"/>
        <v/>
      </c>
    </row>
    <row r="8377" spans="13:15" x14ac:dyDescent="0.25">
      <c r="M8377" s="24" t="str">
        <f t="shared" si="393"/>
        <v/>
      </c>
      <c r="N8377" s="24" t="str">
        <f t="shared" si="395"/>
        <v/>
      </c>
      <c r="O8377" s="96" t="str">
        <f t="shared" si="394"/>
        <v/>
      </c>
    </row>
    <row r="8378" spans="13:15" x14ac:dyDescent="0.25">
      <c r="M8378" s="24" t="str">
        <f t="shared" si="393"/>
        <v/>
      </c>
      <c r="N8378" s="24" t="str">
        <f t="shared" si="395"/>
        <v/>
      </c>
      <c r="O8378" s="96" t="str">
        <f t="shared" si="394"/>
        <v/>
      </c>
    </row>
    <row r="8379" spans="13:15" x14ac:dyDescent="0.25">
      <c r="M8379" s="24" t="str">
        <f t="shared" si="393"/>
        <v/>
      </c>
      <c r="N8379" s="24" t="str">
        <f t="shared" si="395"/>
        <v/>
      </c>
      <c r="O8379" s="96" t="str">
        <f t="shared" si="394"/>
        <v/>
      </c>
    </row>
    <row r="8380" spans="13:15" x14ac:dyDescent="0.25">
      <c r="M8380" s="24" t="str">
        <f t="shared" si="393"/>
        <v/>
      </c>
      <c r="N8380" s="24" t="str">
        <f t="shared" si="395"/>
        <v/>
      </c>
      <c r="O8380" s="96" t="str">
        <f t="shared" si="394"/>
        <v/>
      </c>
    </row>
    <row r="8381" spans="13:15" x14ac:dyDescent="0.25">
      <c r="M8381" s="24" t="str">
        <f t="shared" si="393"/>
        <v/>
      </c>
      <c r="N8381" s="24" t="str">
        <f t="shared" si="395"/>
        <v/>
      </c>
      <c r="O8381" s="96" t="str">
        <f t="shared" si="394"/>
        <v/>
      </c>
    </row>
    <row r="8382" spans="13:15" x14ac:dyDescent="0.25">
      <c r="M8382" s="24" t="str">
        <f t="shared" si="393"/>
        <v/>
      </c>
      <c r="N8382" s="24" t="str">
        <f t="shared" si="395"/>
        <v/>
      </c>
      <c r="O8382" s="96" t="str">
        <f t="shared" si="394"/>
        <v/>
      </c>
    </row>
    <row r="8383" spans="13:15" x14ac:dyDescent="0.25">
      <c r="M8383" s="24" t="str">
        <f t="shared" si="393"/>
        <v/>
      </c>
      <c r="N8383" s="24" t="str">
        <f t="shared" si="395"/>
        <v/>
      </c>
      <c r="O8383" s="96" t="str">
        <f t="shared" si="394"/>
        <v/>
      </c>
    </row>
    <row r="8384" spans="13:15" x14ac:dyDescent="0.25">
      <c r="M8384" s="24" t="str">
        <f t="shared" si="393"/>
        <v/>
      </c>
      <c r="N8384" s="24" t="str">
        <f t="shared" si="395"/>
        <v/>
      </c>
      <c r="O8384" s="96" t="str">
        <f t="shared" si="394"/>
        <v/>
      </c>
    </row>
    <row r="8385" spans="13:15" x14ac:dyDescent="0.25">
      <c r="M8385" s="24" t="str">
        <f t="shared" ref="M8385:M8448" si="396">IF($B8385="","",_xlfn.NUMBERVALUE(LEFT($J8385,5)))</f>
        <v/>
      </c>
      <c r="N8385" s="24" t="str">
        <f t="shared" si="395"/>
        <v/>
      </c>
      <c r="O8385" s="96" t="str">
        <f t="shared" si="394"/>
        <v/>
      </c>
    </row>
    <row r="8386" spans="13:15" x14ac:dyDescent="0.25">
      <c r="M8386" s="24" t="str">
        <f t="shared" si="396"/>
        <v/>
      </c>
      <c r="N8386" s="24" t="str">
        <f t="shared" si="395"/>
        <v/>
      </c>
      <c r="O8386" s="96" t="str">
        <f t="shared" si="394"/>
        <v/>
      </c>
    </row>
    <row r="8387" spans="13:15" x14ac:dyDescent="0.25">
      <c r="M8387" s="24" t="str">
        <f t="shared" si="396"/>
        <v/>
      </c>
      <c r="N8387" s="24" t="str">
        <f t="shared" si="395"/>
        <v/>
      </c>
      <c r="O8387" s="96" t="str">
        <f t="shared" ref="O8387:O8450" si="397">IF($A8387="","",HOUR($N8387))</f>
        <v/>
      </c>
    </row>
    <row r="8388" spans="13:15" x14ac:dyDescent="0.25">
      <c r="M8388" s="24" t="str">
        <f t="shared" si="396"/>
        <v/>
      </c>
      <c r="N8388" s="24" t="str">
        <f t="shared" si="395"/>
        <v/>
      </c>
      <c r="O8388" s="96" t="str">
        <f t="shared" si="397"/>
        <v/>
      </c>
    </row>
    <row r="8389" spans="13:15" x14ac:dyDescent="0.25">
      <c r="M8389" s="24" t="str">
        <f t="shared" si="396"/>
        <v/>
      </c>
      <c r="N8389" s="24" t="str">
        <f t="shared" si="395"/>
        <v/>
      </c>
      <c r="O8389" s="96" t="str">
        <f t="shared" si="397"/>
        <v/>
      </c>
    </row>
    <row r="8390" spans="13:15" x14ac:dyDescent="0.25">
      <c r="M8390" s="24" t="str">
        <f t="shared" si="396"/>
        <v/>
      </c>
      <c r="N8390" s="24" t="str">
        <f t="shared" si="395"/>
        <v/>
      </c>
      <c r="O8390" s="96" t="str">
        <f t="shared" si="397"/>
        <v/>
      </c>
    </row>
    <row r="8391" spans="13:15" x14ac:dyDescent="0.25">
      <c r="M8391" s="24" t="str">
        <f t="shared" si="396"/>
        <v/>
      </c>
      <c r="N8391" s="24" t="str">
        <f t="shared" si="395"/>
        <v/>
      </c>
      <c r="O8391" s="96" t="str">
        <f t="shared" si="397"/>
        <v/>
      </c>
    </row>
    <row r="8392" spans="13:15" x14ac:dyDescent="0.25">
      <c r="M8392" s="24" t="str">
        <f t="shared" si="396"/>
        <v/>
      </c>
      <c r="N8392" s="24" t="str">
        <f t="shared" ref="N8392:N8455" si="398">IF(B8392="","",IF($M8392&lt;10/48,10/48,IF($M8392&gt;39/48,39/48,$M8392)))</f>
        <v/>
      </c>
      <c r="O8392" s="96" t="str">
        <f t="shared" si="397"/>
        <v/>
      </c>
    </row>
    <row r="8393" spans="13:15" x14ac:dyDescent="0.25">
      <c r="M8393" s="24" t="str">
        <f t="shared" si="396"/>
        <v/>
      </c>
      <c r="N8393" s="24" t="str">
        <f t="shared" si="398"/>
        <v/>
      </c>
      <c r="O8393" s="96" t="str">
        <f t="shared" si="397"/>
        <v/>
      </c>
    </row>
    <row r="8394" spans="13:15" x14ac:dyDescent="0.25">
      <c r="M8394" s="24" t="str">
        <f t="shared" si="396"/>
        <v/>
      </c>
      <c r="N8394" s="24" t="str">
        <f t="shared" si="398"/>
        <v/>
      </c>
      <c r="O8394" s="96" t="str">
        <f t="shared" si="397"/>
        <v/>
      </c>
    </row>
    <row r="8395" spans="13:15" x14ac:dyDescent="0.25">
      <c r="M8395" s="24" t="str">
        <f t="shared" si="396"/>
        <v/>
      </c>
      <c r="N8395" s="24" t="str">
        <f t="shared" si="398"/>
        <v/>
      </c>
      <c r="O8395" s="96" t="str">
        <f t="shared" si="397"/>
        <v/>
      </c>
    </row>
    <row r="8396" spans="13:15" x14ac:dyDescent="0.25">
      <c r="M8396" s="24" t="str">
        <f t="shared" si="396"/>
        <v/>
      </c>
      <c r="N8396" s="24" t="str">
        <f t="shared" si="398"/>
        <v/>
      </c>
      <c r="O8396" s="96" t="str">
        <f t="shared" si="397"/>
        <v/>
      </c>
    </row>
    <row r="8397" spans="13:15" x14ac:dyDescent="0.25">
      <c r="M8397" s="24" t="str">
        <f t="shared" si="396"/>
        <v/>
      </c>
      <c r="N8397" s="24" t="str">
        <f t="shared" si="398"/>
        <v/>
      </c>
      <c r="O8397" s="96" t="str">
        <f t="shared" si="397"/>
        <v/>
      </c>
    </row>
    <row r="8398" spans="13:15" x14ac:dyDescent="0.25">
      <c r="M8398" s="24" t="str">
        <f t="shared" si="396"/>
        <v/>
      </c>
      <c r="N8398" s="24" t="str">
        <f t="shared" si="398"/>
        <v/>
      </c>
      <c r="O8398" s="96" t="str">
        <f t="shared" si="397"/>
        <v/>
      </c>
    </row>
    <row r="8399" spans="13:15" x14ac:dyDescent="0.25">
      <c r="M8399" s="24" t="str">
        <f t="shared" si="396"/>
        <v/>
      </c>
      <c r="N8399" s="24" t="str">
        <f t="shared" si="398"/>
        <v/>
      </c>
      <c r="O8399" s="96" t="str">
        <f t="shared" si="397"/>
        <v/>
      </c>
    </row>
    <row r="8400" spans="13:15" x14ac:dyDescent="0.25">
      <c r="M8400" s="24" t="str">
        <f t="shared" si="396"/>
        <v/>
      </c>
      <c r="N8400" s="24" t="str">
        <f t="shared" si="398"/>
        <v/>
      </c>
      <c r="O8400" s="96" t="str">
        <f t="shared" si="397"/>
        <v/>
      </c>
    </row>
    <row r="8401" spans="13:15" x14ac:dyDescent="0.25">
      <c r="M8401" s="24" t="str">
        <f t="shared" si="396"/>
        <v/>
      </c>
      <c r="N8401" s="24" t="str">
        <f t="shared" si="398"/>
        <v/>
      </c>
      <c r="O8401" s="96" t="str">
        <f t="shared" si="397"/>
        <v/>
      </c>
    </row>
    <row r="8402" spans="13:15" x14ac:dyDescent="0.25">
      <c r="M8402" s="24" t="str">
        <f t="shared" si="396"/>
        <v/>
      </c>
      <c r="N8402" s="24" t="str">
        <f t="shared" si="398"/>
        <v/>
      </c>
      <c r="O8402" s="96" t="str">
        <f t="shared" si="397"/>
        <v/>
      </c>
    </row>
    <row r="8403" spans="13:15" x14ac:dyDescent="0.25">
      <c r="M8403" s="24" t="str">
        <f t="shared" si="396"/>
        <v/>
      </c>
      <c r="N8403" s="24" t="str">
        <f t="shared" si="398"/>
        <v/>
      </c>
      <c r="O8403" s="96" t="str">
        <f t="shared" si="397"/>
        <v/>
      </c>
    </row>
    <row r="8404" spans="13:15" x14ac:dyDescent="0.25">
      <c r="M8404" s="24" t="str">
        <f t="shared" si="396"/>
        <v/>
      </c>
      <c r="N8404" s="24" t="str">
        <f t="shared" si="398"/>
        <v/>
      </c>
      <c r="O8404" s="96" t="str">
        <f t="shared" si="397"/>
        <v/>
      </c>
    </row>
    <row r="8405" spans="13:15" x14ac:dyDescent="0.25">
      <c r="M8405" s="24" t="str">
        <f t="shared" si="396"/>
        <v/>
      </c>
      <c r="N8405" s="24" t="str">
        <f t="shared" si="398"/>
        <v/>
      </c>
      <c r="O8405" s="96" t="str">
        <f t="shared" si="397"/>
        <v/>
      </c>
    </row>
    <row r="8406" spans="13:15" x14ac:dyDescent="0.25">
      <c r="M8406" s="24" t="str">
        <f t="shared" si="396"/>
        <v/>
      </c>
      <c r="N8406" s="24" t="str">
        <f t="shared" si="398"/>
        <v/>
      </c>
      <c r="O8406" s="96" t="str">
        <f t="shared" si="397"/>
        <v/>
      </c>
    </row>
    <row r="8407" spans="13:15" x14ac:dyDescent="0.25">
      <c r="M8407" s="24" t="str">
        <f t="shared" si="396"/>
        <v/>
      </c>
      <c r="N8407" s="24" t="str">
        <f t="shared" si="398"/>
        <v/>
      </c>
      <c r="O8407" s="96" t="str">
        <f t="shared" si="397"/>
        <v/>
      </c>
    </row>
    <row r="8408" spans="13:15" x14ac:dyDescent="0.25">
      <c r="M8408" s="24" t="str">
        <f t="shared" si="396"/>
        <v/>
      </c>
      <c r="N8408" s="24" t="str">
        <f t="shared" si="398"/>
        <v/>
      </c>
      <c r="O8408" s="96" t="str">
        <f t="shared" si="397"/>
        <v/>
      </c>
    </row>
    <row r="8409" spans="13:15" x14ac:dyDescent="0.25">
      <c r="M8409" s="24" t="str">
        <f t="shared" si="396"/>
        <v/>
      </c>
      <c r="N8409" s="24" t="str">
        <f t="shared" si="398"/>
        <v/>
      </c>
      <c r="O8409" s="96" t="str">
        <f t="shared" si="397"/>
        <v/>
      </c>
    </row>
    <row r="8410" spans="13:15" x14ac:dyDescent="0.25">
      <c r="M8410" s="24" t="str">
        <f t="shared" si="396"/>
        <v/>
      </c>
      <c r="N8410" s="24" t="str">
        <f t="shared" si="398"/>
        <v/>
      </c>
      <c r="O8410" s="96" t="str">
        <f t="shared" si="397"/>
        <v/>
      </c>
    </row>
    <row r="8411" spans="13:15" x14ac:dyDescent="0.25">
      <c r="M8411" s="24" t="str">
        <f t="shared" si="396"/>
        <v/>
      </c>
      <c r="N8411" s="24" t="str">
        <f t="shared" si="398"/>
        <v/>
      </c>
      <c r="O8411" s="96" t="str">
        <f t="shared" si="397"/>
        <v/>
      </c>
    </row>
    <row r="8412" spans="13:15" x14ac:dyDescent="0.25">
      <c r="M8412" s="24" t="str">
        <f t="shared" si="396"/>
        <v/>
      </c>
      <c r="N8412" s="24" t="str">
        <f t="shared" si="398"/>
        <v/>
      </c>
      <c r="O8412" s="96" t="str">
        <f t="shared" si="397"/>
        <v/>
      </c>
    </row>
    <row r="8413" spans="13:15" x14ac:dyDescent="0.25">
      <c r="M8413" s="24" t="str">
        <f t="shared" si="396"/>
        <v/>
      </c>
      <c r="N8413" s="24" t="str">
        <f t="shared" si="398"/>
        <v/>
      </c>
      <c r="O8413" s="96" t="str">
        <f t="shared" si="397"/>
        <v/>
      </c>
    </row>
    <row r="8414" spans="13:15" x14ac:dyDescent="0.25">
      <c r="M8414" s="24" t="str">
        <f t="shared" si="396"/>
        <v/>
      </c>
      <c r="N8414" s="24" t="str">
        <f t="shared" si="398"/>
        <v/>
      </c>
      <c r="O8414" s="96" t="str">
        <f t="shared" si="397"/>
        <v/>
      </c>
    </row>
    <row r="8415" spans="13:15" x14ac:dyDescent="0.25">
      <c r="M8415" s="24" t="str">
        <f t="shared" si="396"/>
        <v/>
      </c>
      <c r="N8415" s="24" t="str">
        <f t="shared" si="398"/>
        <v/>
      </c>
      <c r="O8415" s="96" t="str">
        <f t="shared" si="397"/>
        <v/>
      </c>
    </row>
    <row r="8416" spans="13:15" x14ac:dyDescent="0.25">
      <c r="M8416" s="24" t="str">
        <f t="shared" si="396"/>
        <v/>
      </c>
      <c r="N8416" s="24" t="str">
        <f t="shared" si="398"/>
        <v/>
      </c>
      <c r="O8416" s="96" t="str">
        <f t="shared" si="397"/>
        <v/>
      </c>
    </row>
    <row r="8417" spans="13:15" x14ac:dyDescent="0.25">
      <c r="M8417" s="24" t="str">
        <f t="shared" si="396"/>
        <v/>
      </c>
      <c r="N8417" s="24" t="str">
        <f t="shared" si="398"/>
        <v/>
      </c>
      <c r="O8417" s="96" t="str">
        <f t="shared" si="397"/>
        <v/>
      </c>
    </row>
    <row r="8418" spans="13:15" x14ac:dyDescent="0.25">
      <c r="M8418" s="24" t="str">
        <f t="shared" si="396"/>
        <v/>
      </c>
      <c r="N8418" s="24" t="str">
        <f t="shared" si="398"/>
        <v/>
      </c>
      <c r="O8418" s="96" t="str">
        <f t="shared" si="397"/>
        <v/>
      </c>
    </row>
    <row r="8419" spans="13:15" x14ac:dyDescent="0.25">
      <c r="M8419" s="24" t="str">
        <f t="shared" si="396"/>
        <v/>
      </c>
      <c r="N8419" s="24" t="str">
        <f t="shared" si="398"/>
        <v/>
      </c>
      <c r="O8419" s="96" t="str">
        <f t="shared" si="397"/>
        <v/>
      </c>
    </row>
    <row r="8420" spans="13:15" x14ac:dyDescent="0.25">
      <c r="M8420" s="24" t="str">
        <f t="shared" si="396"/>
        <v/>
      </c>
      <c r="N8420" s="24" t="str">
        <f t="shared" si="398"/>
        <v/>
      </c>
      <c r="O8420" s="96" t="str">
        <f t="shared" si="397"/>
        <v/>
      </c>
    </row>
    <row r="8421" spans="13:15" x14ac:dyDescent="0.25">
      <c r="M8421" s="24" t="str">
        <f t="shared" si="396"/>
        <v/>
      </c>
      <c r="N8421" s="24" t="str">
        <f t="shared" si="398"/>
        <v/>
      </c>
      <c r="O8421" s="96" t="str">
        <f t="shared" si="397"/>
        <v/>
      </c>
    </row>
    <row r="8422" spans="13:15" x14ac:dyDescent="0.25">
      <c r="M8422" s="24" t="str">
        <f t="shared" si="396"/>
        <v/>
      </c>
      <c r="N8422" s="24" t="str">
        <f t="shared" si="398"/>
        <v/>
      </c>
      <c r="O8422" s="96" t="str">
        <f t="shared" si="397"/>
        <v/>
      </c>
    </row>
    <row r="8423" spans="13:15" x14ac:dyDescent="0.25">
      <c r="M8423" s="24" t="str">
        <f t="shared" si="396"/>
        <v/>
      </c>
      <c r="N8423" s="24" t="str">
        <f t="shared" si="398"/>
        <v/>
      </c>
      <c r="O8423" s="96" t="str">
        <f t="shared" si="397"/>
        <v/>
      </c>
    </row>
    <row r="8424" spans="13:15" x14ac:dyDescent="0.25">
      <c r="M8424" s="24" t="str">
        <f t="shared" si="396"/>
        <v/>
      </c>
      <c r="N8424" s="24" t="str">
        <f t="shared" si="398"/>
        <v/>
      </c>
      <c r="O8424" s="96" t="str">
        <f t="shared" si="397"/>
        <v/>
      </c>
    </row>
    <row r="8425" spans="13:15" x14ac:dyDescent="0.25">
      <c r="M8425" s="24" t="str">
        <f t="shared" si="396"/>
        <v/>
      </c>
      <c r="N8425" s="24" t="str">
        <f t="shared" si="398"/>
        <v/>
      </c>
      <c r="O8425" s="96" t="str">
        <f t="shared" si="397"/>
        <v/>
      </c>
    </row>
    <row r="8426" spans="13:15" x14ac:dyDescent="0.25">
      <c r="M8426" s="24" t="str">
        <f t="shared" si="396"/>
        <v/>
      </c>
      <c r="N8426" s="24" t="str">
        <f t="shared" si="398"/>
        <v/>
      </c>
      <c r="O8426" s="96" t="str">
        <f t="shared" si="397"/>
        <v/>
      </c>
    </row>
    <row r="8427" spans="13:15" x14ac:dyDescent="0.25">
      <c r="M8427" s="24" t="str">
        <f t="shared" si="396"/>
        <v/>
      </c>
      <c r="N8427" s="24" t="str">
        <f t="shared" si="398"/>
        <v/>
      </c>
      <c r="O8427" s="96" t="str">
        <f t="shared" si="397"/>
        <v/>
      </c>
    </row>
    <row r="8428" spans="13:15" x14ac:dyDescent="0.25">
      <c r="M8428" s="24" t="str">
        <f t="shared" si="396"/>
        <v/>
      </c>
      <c r="N8428" s="24" t="str">
        <f t="shared" si="398"/>
        <v/>
      </c>
      <c r="O8428" s="96" t="str">
        <f t="shared" si="397"/>
        <v/>
      </c>
    </row>
    <row r="8429" spans="13:15" x14ac:dyDescent="0.25">
      <c r="M8429" s="24" t="str">
        <f t="shared" si="396"/>
        <v/>
      </c>
      <c r="N8429" s="24" t="str">
        <f t="shared" si="398"/>
        <v/>
      </c>
      <c r="O8429" s="96" t="str">
        <f t="shared" si="397"/>
        <v/>
      </c>
    </row>
    <row r="8430" spans="13:15" x14ac:dyDescent="0.25">
      <c r="M8430" s="24" t="str">
        <f t="shared" si="396"/>
        <v/>
      </c>
      <c r="N8430" s="24" t="str">
        <f t="shared" si="398"/>
        <v/>
      </c>
      <c r="O8430" s="96" t="str">
        <f t="shared" si="397"/>
        <v/>
      </c>
    </row>
    <row r="8431" spans="13:15" x14ac:dyDescent="0.25">
      <c r="M8431" s="24" t="str">
        <f t="shared" si="396"/>
        <v/>
      </c>
      <c r="N8431" s="24" t="str">
        <f t="shared" si="398"/>
        <v/>
      </c>
      <c r="O8431" s="96" t="str">
        <f t="shared" si="397"/>
        <v/>
      </c>
    </row>
    <row r="8432" spans="13:15" x14ac:dyDescent="0.25">
      <c r="M8432" s="24" t="str">
        <f t="shared" si="396"/>
        <v/>
      </c>
      <c r="N8432" s="24" t="str">
        <f t="shared" si="398"/>
        <v/>
      </c>
      <c r="O8432" s="96" t="str">
        <f t="shared" si="397"/>
        <v/>
      </c>
    </row>
    <row r="8433" spans="13:15" x14ac:dyDescent="0.25">
      <c r="M8433" s="24" t="str">
        <f t="shared" si="396"/>
        <v/>
      </c>
      <c r="N8433" s="24" t="str">
        <f t="shared" si="398"/>
        <v/>
      </c>
      <c r="O8433" s="96" t="str">
        <f t="shared" si="397"/>
        <v/>
      </c>
    </row>
    <row r="8434" spans="13:15" x14ac:dyDescent="0.25">
      <c r="M8434" s="24" t="str">
        <f t="shared" si="396"/>
        <v/>
      </c>
      <c r="N8434" s="24" t="str">
        <f t="shared" si="398"/>
        <v/>
      </c>
      <c r="O8434" s="96" t="str">
        <f t="shared" si="397"/>
        <v/>
      </c>
    </row>
    <row r="8435" spans="13:15" x14ac:dyDescent="0.25">
      <c r="M8435" s="24" t="str">
        <f t="shared" si="396"/>
        <v/>
      </c>
      <c r="N8435" s="24" t="str">
        <f t="shared" si="398"/>
        <v/>
      </c>
      <c r="O8435" s="96" t="str">
        <f t="shared" si="397"/>
        <v/>
      </c>
    </row>
    <row r="8436" spans="13:15" x14ac:dyDescent="0.25">
      <c r="M8436" s="24" t="str">
        <f t="shared" si="396"/>
        <v/>
      </c>
      <c r="N8436" s="24" t="str">
        <f t="shared" si="398"/>
        <v/>
      </c>
      <c r="O8436" s="96" t="str">
        <f t="shared" si="397"/>
        <v/>
      </c>
    </row>
    <row r="8437" spans="13:15" x14ac:dyDescent="0.25">
      <c r="M8437" s="24" t="str">
        <f t="shared" si="396"/>
        <v/>
      </c>
      <c r="N8437" s="24" t="str">
        <f t="shared" si="398"/>
        <v/>
      </c>
      <c r="O8437" s="96" t="str">
        <f t="shared" si="397"/>
        <v/>
      </c>
    </row>
    <row r="8438" spans="13:15" x14ac:dyDescent="0.25">
      <c r="M8438" s="24" t="str">
        <f t="shared" si="396"/>
        <v/>
      </c>
      <c r="N8438" s="24" t="str">
        <f t="shared" si="398"/>
        <v/>
      </c>
      <c r="O8438" s="96" t="str">
        <f t="shared" si="397"/>
        <v/>
      </c>
    </row>
    <row r="8439" spans="13:15" x14ac:dyDescent="0.25">
      <c r="M8439" s="24" t="str">
        <f t="shared" si="396"/>
        <v/>
      </c>
      <c r="N8439" s="24" t="str">
        <f t="shared" si="398"/>
        <v/>
      </c>
      <c r="O8439" s="96" t="str">
        <f t="shared" si="397"/>
        <v/>
      </c>
    </row>
    <row r="8440" spans="13:15" x14ac:dyDescent="0.25">
      <c r="M8440" s="24" t="str">
        <f t="shared" si="396"/>
        <v/>
      </c>
      <c r="N8440" s="24" t="str">
        <f t="shared" si="398"/>
        <v/>
      </c>
      <c r="O8440" s="96" t="str">
        <f t="shared" si="397"/>
        <v/>
      </c>
    </row>
    <row r="8441" spans="13:15" x14ac:dyDescent="0.25">
      <c r="M8441" s="24" t="str">
        <f t="shared" si="396"/>
        <v/>
      </c>
      <c r="N8441" s="24" t="str">
        <f t="shared" si="398"/>
        <v/>
      </c>
      <c r="O8441" s="96" t="str">
        <f t="shared" si="397"/>
        <v/>
      </c>
    </row>
    <row r="8442" spans="13:15" x14ac:dyDescent="0.25">
      <c r="M8442" s="24" t="str">
        <f t="shared" si="396"/>
        <v/>
      </c>
      <c r="N8442" s="24" t="str">
        <f t="shared" si="398"/>
        <v/>
      </c>
      <c r="O8442" s="96" t="str">
        <f t="shared" si="397"/>
        <v/>
      </c>
    </row>
    <row r="8443" spans="13:15" x14ac:dyDescent="0.25">
      <c r="M8443" s="24" t="str">
        <f t="shared" si="396"/>
        <v/>
      </c>
      <c r="N8443" s="24" t="str">
        <f t="shared" si="398"/>
        <v/>
      </c>
      <c r="O8443" s="96" t="str">
        <f t="shared" si="397"/>
        <v/>
      </c>
    </row>
    <row r="8444" spans="13:15" x14ac:dyDescent="0.25">
      <c r="M8444" s="24" t="str">
        <f t="shared" si="396"/>
        <v/>
      </c>
      <c r="N8444" s="24" t="str">
        <f t="shared" si="398"/>
        <v/>
      </c>
      <c r="O8444" s="96" t="str">
        <f t="shared" si="397"/>
        <v/>
      </c>
    </row>
    <row r="8445" spans="13:15" x14ac:dyDescent="0.25">
      <c r="M8445" s="24" t="str">
        <f t="shared" si="396"/>
        <v/>
      </c>
      <c r="N8445" s="24" t="str">
        <f t="shared" si="398"/>
        <v/>
      </c>
      <c r="O8445" s="96" t="str">
        <f t="shared" si="397"/>
        <v/>
      </c>
    </row>
    <row r="8446" spans="13:15" x14ac:dyDescent="0.25">
      <c r="M8446" s="24" t="str">
        <f t="shared" si="396"/>
        <v/>
      </c>
      <c r="N8446" s="24" t="str">
        <f t="shared" si="398"/>
        <v/>
      </c>
      <c r="O8446" s="96" t="str">
        <f t="shared" si="397"/>
        <v/>
      </c>
    </row>
    <row r="8447" spans="13:15" x14ac:dyDescent="0.25">
      <c r="M8447" s="24" t="str">
        <f t="shared" si="396"/>
        <v/>
      </c>
      <c r="N8447" s="24" t="str">
        <f t="shared" si="398"/>
        <v/>
      </c>
      <c r="O8447" s="96" t="str">
        <f t="shared" si="397"/>
        <v/>
      </c>
    </row>
    <row r="8448" spans="13:15" x14ac:dyDescent="0.25">
      <c r="M8448" s="24" t="str">
        <f t="shared" si="396"/>
        <v/>
      </c>
      <c r="N8448" s="24" t="str">
        <f t="shared" si="398"/>
        <v/>
      </c>
      <c r="O8448" s="96" t="str">
        <f t="shared" si="397"/>
        <v/>
      </c>
    </row>
    <row r="8449" spans="13:15" x14ac:dyDescent="0.25">
      <c r="M8449" s="24" t="str">
        <f t="shared" ref="M8449:M8512" si="399">IF($B8449="","",_xlfn.NUMBERVALUE(LEFT($J8449,5)))</f>
        <v/>
      </c>
      <c r="N8449" s="24" t="str">
        <f t="shared" si="398"/>
        <v/>
      </c>
      <c r="O8449" s="96" t="str">
        <f t="shared" si="397"/>
        <v/>
      </c>
    </row>
    <row r="8450" spans="13:15" x14ac:dyDescent="0.25">
      <c r="M8450" s="24" t="str">
        <f t="shared" si="399"/>
        <v/>
      </c>
      <c r="N8450" s="24" t="str">
        <f t="shared" si="398"/>
        <v/>
      </c>
      <c r="O8450" s="96" t="str">
        <f t="shared" si="397"/>
        <v/>
      </c>
    </row>
    <row r="8451" spans="13:15" x14ac:dyDescent="0.25">
      <c r="M8451" s="24" t="str">
        <f t="shared" si="399"/>
        <v/>
      </c>
      <c r="N8451" s="24" t="str">
        <f t="shared" si="398"/>
        <v/>
      </c>
      <c r="O8451" s="96" t="str">
        <f t="shared" ref="O8451:O8514" si="400">IF($A8451="","",HOUR($N8451))</f>
        <v/>
      </c>
    </row>
    <row r="8452" spans="13:15" x14ac:dyDescent="0.25">
      <c r="M8452" s="24" t="str">
        <f t="shared" si="399"/>
        <v/>
      </c>
      <c r="N8452" s="24" t="str">
        <f t="shared" si="398"/>
        <v/>
      </c>
      <c r="O8452" s="96" t="str">
        <f t="shared" si="400"/>
        <v/>
      </c>
    </row>
    <row r="8453" spans="13:15" x14ac:dyDescent="0.25">
      <c r="M8453" s="24" t="str">
        <f t="shared" si="399"/>
        <v/>
      </c>
      <c r="N8453" s="24" t="str">
        <f t="shared" si="398"/>
        <v/>
      </c>
      <c r="O8453" s="96" t="str">
        <f t="shared" si="400"/>
        <v/>
      </c>
    </row>
    <row r="8454" spans="13:15" x14ac:dyDescent="0.25">
      <c r="M8454" s="24" t="str">
        <f t="shared" si="399"/>
        <v/>
      </c>
      <c r="N8454" s="24" t="str">
        <f t="shared" si="398"/>
        <v/>
      </c>
      <c r="O8454" s="96" t="str">
        <f t="shared" si="400"/>
        <v/>
      </c>
    </row>
    <row r="8455" spans="13:15" x14ac:dyDescent="0.25">
      <c r="M8455" s="24" t="str">
        <f t="shared" si="399"/>
        <v/>
      </c>
      <c r="N8455" s="24" t="str">
        <f t="shared" si="398"/>
        <v/>
      </c>
      <c r="O8455" s="96" t="str">
        <f t="shared" si="400"/>
        <v/>
      </c>
    </row>
    <row r="8456" spans="13:15" x14ac:dyDescent="0.25">
      <c r="M8456" s="24" t="str">
        <f t="shared" si="399"/>
        <v/>
      </c>
      <c r="N8456" s="24" t="str">
        <f t="shared" ref="N8456:N8519" si="401">IF(B8456="","",IF($M8456&lt;10/48,10/48,IF($M8456&gt;39/48,39/48,$M8456)))</f>
        <v/>
      </c>
      <c r="O8456" s="96" t="str">
        <f t="shared" si="400"/>
        <v/>
      </c>
    </row>
    <row r="8457" spans="13:15" x14ac:dyDescent="0.25">
      <c r="M8457" s="24" t="str">
        <f t="shared" si="399"/>
        <v/>
      </c>
      <c r="N8457" s="24" t="str">
        <f t="shared" si="401"/>
        <v/>
      </c>
      <c r="O8457" s="96" t="str">
        <f t="shared" si="400"/>
        <v/>
      </c>
    </row>
    <row r="8458" spans="13:15" x14ac:dyDescent="0.25">
      <c r="M8458" s="24" t="str">
        <f t="shared" si="399"/>
        <v/>
      </c>
      <c r="N8458" s="24" t="str">
        <f t="shared" si="401"/>
        <v/>
      </c>
      <c r="O8458" s="96" t="str">
        <f t="shared" si="400"/>
        <v/>
      </c>
    </row>
    <row r="8459" spans="13:15" x14ac:dyDescent="0.25">
      <c r="M8459" s="24" t="str">
        <f t="shared" si="399"/>
        <v/>
      </c>
      <c r="N8459" s="24" t="str">
        <f t="shared" si="401"/>
        <v/>
      </c>
      <c r="O8459" s="96" t="str">
        <f t="shared" si="400"/>
        <v/>
      </c>
    </row>
    <row r="8460" spans="13:15" x14ac:dyDescent="0.25">
      <c r="M8460" s="24" t="str">
        <f t="shared" si="399"/>
        <v/>
      </c>
      <c r="N8460" s="24" t="str">
        <f t="shared" si="401"/>
        <v/>
      </c>
      <c r="O8460" s="96" t="str">
        <f t="shared" si="400"/>
        <v/>
      </c>
    </row>
    <row r="8461" spans="13:15" x14ac:dyDescent="0.25">
      <c r="M8461" s="24" t="str">
        <f t="shared" si="399"/>
        <v/>
      </c>
      <c r="N8461" s="24" t="str">
        <f t="shared" si="401"/>
        <v/>
      </c>
      <c r="O8461" s="96" t="str">
        <f t="shared" si="400"/>
        <v/>
      </c>
    </row>
    <row r="8462" spans="13:15" x14ac:dyDescent="0.25">
      <c r="M8462" s="24" t="str">
        <f t="shared" si="399"/>
        <v/>
      </c>
      <c r="N8462" s="24" t="str">
        <f t="shared" si="401"/>
        <v/>
      </c>
      <c r="O8462" s="96" t="str">
        <f t="shared" si="400"/>
        <v/>
      </c>
    </row>
    <row r="8463" spans="13:15" x14ac:dyDescent="0.25">
      <c r="M8463" s="24" t="str">
        <f t="shared" si="399"/>
        <v/>
      </c>
      <c r="N8463" s="24" t="str">
        <f t="shared" si="401"/>
        <v/>
      </c>
      <c r="O8463" s="96" t="str">
        <f t="shared" si="400"/>
        <v/>
      </c>
    </row>
    <row r="8464" spans="13:15" x14ac:dyDescent="0.25">
      <c r="M8464" s="24" t="str">
        <f t="shared" si="399"/>
        <v/>
      </c>
      <c r="N8464" s="24" t="str">
        <f t="shared" si="401"/>
        <v/>
      </c>
      <c r="O8464" s="96" t="str">
        <f t="shared" si="400"/>
        <v/>
      </c>
    </row>
    <row r="8465" spans="13:15" x14ac:dyDescent="0.25">
      <c r="M8465" s="24" t="str">
        <f t="shared" si="399"/>
        <v/>
      </c>
      <c r="N8465" s="24" t="str">
        <f t="shared" si="401"/>
        <v/>
      </c>
      <c r="O8465" s="96" t="str">
        <f t="shared" si="400"/>
        <v/>
      </c>
    </row>
    <row r="8466" spans="13:15" x14ac:dyDescent="0.25">
      <c r="M8466" s="24" t="str">
        <f t="shared" si="399"/>
        <v/>
      </c>
      <c r="N8466" s="24" t="str">
        <f t="shared" si="401"/>
        <v/>
      </c>
      <c r="O8466" s="96" t="str">
        <f t="shared" si="400"/>
        <v/>
      </c>
    </row>
    <row r="8467" spans="13:15" x14ac:dyDescent="0.25">
      <c r="M8467" s="24" t="str">
        <f t="shared" si="399"/>
        <v/>
      </c>
      <c r="N8467" s="24" t="str">
        <f t="shared" si="401"/>
        <v/>
      </c>
      <c r="O8467" s="96" t="str">
        <f t="shared" si="400"/>
        <v/>
      </c>
    </row>
    <row r="8468" spans="13:15" x14ac:dyDescent="0.25">
      <c r="M8468" s="24" t="str">
        <f t="shared" si="399"/>
        <v/>
      </c>
      <c r="N8468" s="24" t="str">
        <f t="shared" si="401"/>
        <v/>
      </c>
      <c r="O8468" s="96" t="str">
        <f t="shared" si="400"/>
        <v/>
      </c>
    </row>
    <row r="8469" spans="13:15" x14ac:dyDescent="0.25">
      <c r="M8469" s="24" t="str">
        <f t="shared" si="399"/>
        <v/>
      </c>
      <c r="N8469" s="24" t="str">
        <f t="shared" si="401"/>
        <v/>
      </c>
      <c r="O8469" s="96" t="str">
        <f t="shared" si="400"/>
        <v/>
      </c>
    </row>
    <row r="8470" spans="13:15" x14ac:dyDescent="0.25">
      <c r="M8470" s="24" t="str">
        <f t="shared" si="399"/>
        <v/>
      </c>
      <c r="N8470" s="24" t="str">
        <f t="shared" si="401"/>
        <v/>
      </c>
      <c r="O8470" s="96" t="str">
        <f t="shared" si="400"/>
        <v/>
      </c>
    </row>
    <row r="8471" spans="13:15" x14ac:dyDescent="0.25">
      <c r="M8471" s="24" t="str">
        <f t="shared" si="399"/>
        <v/>
      </c>
      <c r="N8471" s="24" t="str">
        <f t="shared" si="401"/>
        <v/>
      </c>
      <c r="O8471" s="96" t="str">
        <f t="shared" si="400"/>
        <v/>
      </c>
    </row>
    <row r="8472" spans="13:15" x14ac:dyDescent="0.25">
      <c r="M8472" s="24" t="str">
        <f t="shared" si="399"/>
        <v/>
      </c>
      <c r="N8472" s="24" t="str">
        <f t="shared" si="401"/>
        <v/>
      </c>
      <c r="O8472" s="96" t="str">
        <f t="shared" si="400"/>
        <v/>
      </c>
    </row>
    <row r="8473" spans="13:15" x14ac:dyDescent="0.25">
      <c r="M8473" s="24" t="str">
        <f t="shared" si="399"/>
        <v/>
      </c>
      <c r="N8473" s="24" t="str">
        <f t="shared" si="401"/>
        <v/>
      </c>
      <c r="O8473" s="96" t="str">
        <f t="shared" si="400"/>
        <v/>
      </c>
    </row>
    <row r="8474" spans="13:15" x14ac:dyDescent="0.25">
      <c r="M8474" s="24" t="str">
        <f t="shared" si="399"/>
        <v/>
      </c>
      <c r="N8474" s="24" t="str">
        <f t="shared" si="401"/>
        <v/>
      </c>
      <c r="O8474" s="96" t="str">
        <f t="shared" si="400"/>
        <v/>
      </c>
    </row>
    <row r="8475" spans="13:15" x14ac:dyDescent="0.25">
      <c r="M8475" s="24" t="str">
        <f t="shared" si="399"/>
        <v/>
      </c>
      <c r="N8475" s="24" t="str">
        <f t="shared" si="401"/>
        <v/>
      </c>
      <c r="O8475" s="96" t="str">
        <f t="shared" si="400"/>
        <v/>
      </c>
    </row>
    <row r="8476" spans="13:15" x14ac:dyDescent="0.25">
      <c r="M8476" s="24" t="str">
        <f t="shared" si="399"/>
        <v/>
      </c>
      <c r="N8476" s="24" t="str">
        <f t="shared" si="401"/>
        <v/>
      </c>
      <c r="O8476" s="96" t="str">
        <f t="shared" si="400"/>
        <v/>
      </c>
    </row>
    <row r="8477" spans="13:15" x14ac:dyDescent="0.25">
      <c r="M8477" s="24" t="str">
        <f t="shared" si="399"/>
        <v/>
      </c>
      <c r="N8477" s="24" t="str">
        <f t="shared" si="401"/>
        <v/>
      </c>
      <c r="O8477" s="96" t="str">
        <f t="shared" si="400"/>
        <v/>
      </c>
    </row>
    <row r="8478" spans="13:15" x14ac:dyDescent="0.25">
      <c r="M8478" s="24" t="str">
        <f t="shared" si="399"/>
        <v/>
      </c>
      <c r="N8478" s="24" t="str">
        <f t="shared" si="401"/>
        <v/>
      </c>
      <c r="O8478" s="96" t="str">
        <f t="shared" si="400"/>
        <v/>
      </c>
    </row>
    <row r="8479" spans="13:15" x14ac:dyDescent="0.25">
      <c r="M8479" s="24" t="str">
        <f t="shared" si="399"/>
        <v/>
      </c>
      <c r="N8479" s="24" t="str">
        <f t="shared" si="401"/>
        <v/>
      </c>
      <c r="O8479" s="96" t="str">
        <f t="shared" si="400"/>
        <v/>
      </c>
    </row>
    <row r="8480" spans="13:15" x14ac:dyDescent="0.25">
      <c r="M8480" s="24" t="str">
        <f t="shared" si="399"/>
        <v/>
      </c>
      <c r="N8480" s="24" t="str">
        <f t="shared" si="401"/>
        <v/>
      </c>
      <c r="O8480" s="96" t="str">
        <f t="shared" si="400"/>
        <v/>
      </c>
    </row>
    <row r="8481" spans="13:15" x14ac:dyDescent="0.25">
      <c r="M8481" s="24" t="str">
        <f t="shared" si="399"/>
        <v/>
      </c>
      <c r="N8481" s="24" t="str">
        <f t="shared" si="401"/>
        <v/>
      </c>
      <c r="O8481" s="96" t="str">
        <f t="shared" si="400"/>
        <v/>
      </c>
    </row>
    <row r="8482" spans="13:15" x14ac:dyDescent="0.25">
      <c r="M8482" s="24" t="str">
        <f t="shared" si="399"/>
        <v/>
      </c>
      <c r="N8482" s="24" t="str">
        <f t="shared" si="401"/>
        <v/>
      </c>
      <c r="O8482" s="96" t="str">
        <f t="shared" si="400"/>
        <v/>
      </c>
    </row>
    <row r="8483" spans="13:15" x14ac:dyDescent="0.25">
      <c r="M8483" s="24" t="str">
        <f t="shared" si="399"/>
        <v/>
      </c>
      <c r="N8483" s="24" t="str">
        <f t="shared" si="401"/>
        <v/>
      </c>
      <c r="O8483" s="96" t="str">
        <f t="shared" si="400"/>
        <v/>
      </c>
    </row>
    <row r="8484" spans="13:15" x14ac:dyDescent="0.25">
      <c r="M8484" s="24" t="str">
        <f t="shared" si="399"/>
        <v/>
      </c>
      <c r="N8484" s="24" t="str">
        <f t="shared" si="401"/>
        <v/>
      </c>
      <c r="O8484" s="96" t="str">
        <f t="shared" si="400"/>
        <v/>
      </c>
    </row>
    <row r="8485" spans="13:15" x14ac:dyDescent="0.25">
      <c r="M8485" s="24" t="str">
        <f t="shared" si="399"/>
        <v/>
      </c>
      <c r="N8485" s="24" t="str">
        <f t="shared" si="401"/>
        <v/>
      </c>
      <c r="O8485" s="96" t="str">
        <f t="shared" si="400"/>
        <v/>
      </c>
    </row>
    <row r="8486" spans="13:15" x14ac:dyDescent="0.25">
      <c r="M8486" s="24" t="str">
        <f t="shared" si="399"/>
        <v/>
      </c>
      <c r="N8486" s="24" t="str">
        <f t="shared" si="401"/>
        <v/>
      </c>
      <c r="O8486" s="96" t="str">
        <f t="shared" si="400"/>
        <v/>
      </c>
    </row>
    <row r="8487" spans="13:15" x14ac:dyDescent="0.25">
      <c r="M8487" s="24" t="str">
        <f t="shared" si="399"/>
        <v/>
      </c>
      <c r="N8487" s="24" t="str">
        <f t="shared" si="401"/>
        <v/>
      </c>
      <c r="O8487" s="96" t="str">
        <f t="shared" si="400"/>
        <v/>
      </c>
    </row>
    <row r="8488" spans="13:15" x14ac:dyDescent="0.25">
      <c r="M8488" s="24" t="str">
        <f t="shared" si="399"/>
        <v/>
      </c>
      <c r="N8488" s="24" t="str">
        <f t="shared" si="401"/>
        <v/>
      </c>
      <c r="O8488" s="96" t="str">
        <f t="shared" si="400"/>
        <v/>
      </c>
    </row>
    <row r="8489" spans="13:15" x14ac:dyDescent="0.25">
      <c r="M8489" s="24" t="str">
        <f t="shared" si="399"/>
        <v/>
      </c>
      <c r="N8489" s="24" t="str">
        <f t="shared" si="401"/>
        <v/>
      </c>
      <c r="O8489" s="96" t="str">
        <f t="shared" si="400"/>
        <v/>
      </c>
    </row>
    <row r="8490" spans="13:15" x14ac:dyDescent="0.25">
      <c r="M8490" s="24" t="str">
        <f t="shared" si="399"/>
        <v/>
      </c>
      <c r="N8490" s="24" t="str">
        <f t="shared" si="401"/>
        <v/>
      </c>
      <c r="O8490" s="96" t="str">
        <f t="shared" si="400"/>
        <v/>
      </c>
    </row>
    <row r="8491" spans="13:15" x14ac:dyDescent="0.25">
      <c r="M8491" s="24" t="str">
        <f t="shared" si="399"/>
        <v/>
      </c>
      <c r="N8491" s="24" t="str">
        <f t="shared" si="401"/>
        <v/>
      </c>
      <c r="O8491" s="96" t="str">
        <f t="shared" si="400"/>
        <v/>
      </c>
    </row>
    <row r="8492" spans="13:15" x14ac:dyDescent="0.25">
      <c r="M8492" s="24" t="str">
        <f t="shared" si="399"/>
        <v/>
      </c>
      <c r="N8492" s="24" t="str">
        <f t="shared" si="401"/>
        <v/>
      </c>
      <c r="O8492" s="96" t="str">
        <f t="shared" si="400"/>
        <v/>
      </c>
    </row>
    <row r="8493" spans="13:15" x14ac:dyDescent="0.25">
      <c r="M8493" s="24" t="str">
        <f t="shared" si="399"/>
        <v/>
      </c>
      <c r="N8493" s="24" t="str">
        <f t="shared" si="401"/>
        <v/>
      </c>
      <c r="O8493" s="96" t="str">
        <f t="shared" si="400"/>
        <v/>
      </c>
    </row>
    <row r="8494" spans="13:15" x14ac:dyDescent="0.25">
      <c r="M8494" s="24" t="str">
        <f t="shared" si="399"/>
        <v/>
      </c>
      <c r="N8494" s="24" t="str">
        <f t="shared" si="401"/>
        <v/>
      </c>
      <c r="O8494" s="96" t="str">
        <f t="shared" si="400"/>
        <v/>
      </c>
    </row>
    <row r="8495" spans="13:15" x14ac:dyDescent="0.25">
      <c r="M8495" s="24" t="str">
        <f t="shared" si="399"/>
        <v/>
      </c>
      <c r="N8495" s="24" t="str">
        <f t="shared" si="401"/>
        <v/>
      </c>
      <c r="O8495" s="96" t="str">
        <f t="shared" si="400"/>
        <v/>
      </c>
    </row>
    <row r="8496" spans="13:15" x14ac:dyDescent="0.25">
      <c r="M8496" s="24" t="str">
        <f t="shared" si="399"/>
        <v/>
      </c>
      <c r="N8496" s="24" t="str">
        <f t="shared" si="401"/>
        <v/>
      </c>
      <c r="O8496" s="96" t="str">
        <f t="shared" si="400"/>
        <v/>
      </c>
    </row>
    <row r="8497" spans="13:15" x14ac:dyDescent="0.25">
      <c r="M8497" s="24" t="str">
        <f t="shared" si="399"/>
        <v/>
      </c>
      <c r="N8497" s="24" t="str">
        <f t="shared" si="401"/>
        <v/>
      </c>
      <c r="O8497" s="96" t="str">
        <f t="shared" si="400"/>
        <v/>
      </c>
    </row>
    <row r="8498" spans="13:15" x14ac:dyDescent="0.25">
      <c r="M8498" s="24" t="str">
        <f t="shared" si="399"/>
        <v/>
      </c>
      <c r="N8498" s="24" t="str">
        <f t="shared" si="401"/>
        <v/>
      </c>
      <c r="O8498" s="96" t="str">
        <f t="shared" si="400"/>
        <v/>
      </c>
    </row>
    <row r="8499" spans="13:15" x14ac:dyDescent="0.25">
      <c r="M8499" s="24" t="str">
        <f t="shared" si="399"/>
        <v/>
      </c>
      <c r="N8499" s="24" t="str">
        <f t="shared" si="401"/>
        <v/>
      </c>
      <c r="O8499" s="96" t="str">
        <f t="shared" si="400"/>
        <v/>
      </c>
    </row>
    <row r="8500" spans="13:15" x14ac:dyDescent="0.25">
      <c r="M8500" s="24" t="str">
        <f t="shared" si="399"/>
        <v/>
      </c>
      <c r="N8500" s="24" t="str">
        <f t="shared" si="401"/>
        <v/>
      </c>
      <c r="O8500" s="96" t="str">
        <f t="shared" si="400"/>
        <v/>
      </c>
    </row>
    <row r="8501" spans="13:15" x14ac:dyDescent="0.25">
      <c r="M8501" s="24" t="str">
        <f t="shared" si="399"/>
        <v/>
      </c>
      <c r="N8501" s="24" t="str">
        <f t="shared" si="401"/>
        <v/>
      </c>
      <c r="O8501" s="96" t="str">
        <f t="shared" si="400"/>
        <v/>
      </c>
    </row>
    <row r="8502" spans="13:15" x14ac:dyDescent="0.25">
      <c r="M8502" s="24" t="str">
        <f t="shared" si="399"/>
        <v/>
      </c>
      <c r="N8502" s="24" t="str">
        <f t="shared" si="401"/>
        <v/>
      </c>
      <c r="O8502" s="96" t="str">
        <f t="shared" si="400"/>
        <v/>
      </c>
    </row>
    <row r="8503" spans="13:15" x14ac:dyDescent="0.25">
      <c r="M8503" s="24" t="str">
        <f t="shared" si="399"/>
        <v/>
      </c>
      <c r="N8503" s="24" t="str">
        <f t="shared" si="401"/>
        <v/>
      </c>
      <c r="O8503" s="96" t="str">
        <f t="shared" si="400"/>
        <v/>
      </c>
    </row>
    <row r="8504" spans="13:15" x14ac:dyDescent="0.25">
      <c r="M8504" s="24" t="str">
        <f t="shared" si="399"/>
        <v/>
      </c>
      <c r="N8504" s="24" t="str">
        <f t="shared" si="401"/>
        <v/>
      </c>
      <c r="O8504" s="96" t="str">
        <f t="shared" si="400"/>
        <v/>
      </c>
    </row>
    <row r="8505" spans="13:15" x14ac:dyDescent="0.25">
      <c r="M8505" s="24" t="str">
        <f t="shared" si="399"/>
        <v/>
      </c>
      <c r="N8505" s="24" t="str">
        <f t="shared" si="401"/>
        <v/>
      </c>
      <c r="O8505" s="96" t="str">
        <f t="shared" si="400"/>
        <v/>
      </c>
    </row>
    <row r="8506" spans="13:15" x14ac:dyDescent="0.25">
      <c r="M8506" s="24" t="str">
        <f t="shared" si="399"/>
        <v/>
      </c>
      <c r="N8506" s="24" t="str">
        <f t="shared" si="401"/>
        <v/>
      </c>
      <c r="O8506" s="96" t="str">
        <f t="shared" si="400"/>
        <v/>
      </c>
    </row>
    <row r="8507" spans="13:15" x14ac:dyDescent="0.25">
      <c r="M8507" s="24" t="str">
        <f t="shared" si="399"/>
        <v/>
      </c>
      <c r="N8507" s="24" t="str">
        <f t="shared" si="401"/>
        <v/>
      </c>
      <c r="O8507" s="96" t="str">
        <f t="shared" si="400"/>
        <v/>
      </c>
    </row>
    <row r="8508" spans="13:15" x14ac:dyDescent="0.25">
      <c r="M8508" s="24" t="str">
        <f t="shared" si="399"/>
        <v/>
      </c>
      <c r="N8508" s="24" t="str">
        <f t="shared" si="401"/>
        <v/>
      </c>
      <c r="O8508" s="96" t="str">
        <f t="shared" si="400"/>
        <v/>
      </c>
    </row>
    <row r="8509" spans="13:15" x14ac:dyDescent="0.25">
      <c r="M8509" s="24" t="str">
        <f t="shared" si="399"/>
        <v/>
      </c>
      <c r="N8509" s="24" t="str">
        <f t="shared" si="401"/>
        <v/>
      </c>
      <c r="O8509" s="96" t="str">
        <f t="shared" si="400"/>
        <v/>
      </c>
    </row>
    <row r="8510" spans="13:15" x14ac:dyDescent="0.25">
      <c r="M8510" s="24" t="str">
        <f t="shared" si="399"/>
        <v/>
      </c>
      <c r="N8510" s="24" t="str">
        <f t="shared" si="401"/>
        <v/>
      </c>
      <c r="O8510" s="96" t="str">
        <f t="shared" si="400"/>
        <v/>
      </c>
    </row>
    <row r="8511" spans="13:15" x14ac:dyDescent="0.25">
      <c r="M8511" s="24" t="str">
        <f t="shared" si="399"/>
        <v/>
      </c>
      <c r="N8511" s="24" t="str">
        <f t="shared" si="401"/>
        <v/>
      </c>
      <c r="O8511" s="96" t="str">
        <f t="shared" si="400"/>
        <v/>
      </c>
    </row>
    <row r="8512" spans="13:15" x14ac:dyDescent="0.25">
      <c r="M8512" s="24" t="str">
        <f t="shared" si="399"/>
        <v/>
      </c>
      <c r="N8512" s="24" t="str">
        <f t="shared" si="401"/>
        <v/>
      </c>
      <c r="O8512" s="96" t="str">
        <f t="shared" si="400"/>
        <v/>
      </c>
    </row>
    <row r="8513" spans="13:15" x14ac:dyDescent="0.25">
      <c r="M8513" s="24" t="str">
        <f t="shared" ref="M8513:M8576" si="402">IF($B8513="","",_xlfn.NUMBERVALUE(LEFT($J8513,5)))</f>
        <v/>
      </c>
      <c r="N8513" s="24" t="str">
        <f t="shared" si="401"/>
        <v/>
      </c>
      <c r="O8513" s="96" t="str">
        <f t="shared" si="400"/>
        <v/>
      </c>
    </row>
    <row r="8514" spans="13:15" x14ac:dyDescent="0.25">
      <c r="M8514" s="24" t="str">
        <f t="shared" si="402"/>
        <v/>
      </c>
      <c r="N8514" s="24" t="str">
        <f t="shared" si="401"/>
        <v/>
      </c>
      <c r="O8514" s="96" t="str">
        <f t="shared" si="400"/>
        <v/>
      </c>
    </row>
    <row r="8515" spans="13:15" x14ac:dyDescent="0.25">
      <c r="M8515" s="24" t="str">
        <f t="shared" si="402"/>
        <v/>
      </c>
      <c r="N8515" s="24" t="str">
        <f t="shared" si="401"/>
        <v/>
      </c>
      <c r="O8515" s="96" t="str">
        <f t="shared" ref="O8515:O8578" si="403">IF($A8515="","",HOUR($N8515))</f>
        <v/>
      </c>
    </row>
    <row r="8516" spans="13:15" x14ac:dyDescent="0.25">
      <c r="M8516" s="24" t="str">
        <f t="shared" si="402"/>
        <v/>
      </c>
      <c r="N8516" s="24" t="str">
        <f t="shared" si="401"/>
        <v/>
      </c>
      <c r="O8516" s="96" t="str">
        <f t="shared" si="403"/>
        <v/>
      </c>
    </row>
    <row r="8517" spans="13:15" x14ac:dyDescent="0.25">
      <c r="M8517" s="24" t="str">
        <f t="shared" si="402"/>
        <v/>
      </c>
      <c r="N8517" s="24" t="str">
        <f t="shared" si="401"/>
        <v/>
      </c>
      <c r="O8517" s="96" t="str">
        <f t="shared" si="403"/>
        <v/>
      </c>
    </row>
    <row r="8518" spans="13:15" x14ac:dyDescent="0.25">
      <c r="M8518" s="24" t="str">
        <f t="shared" si="402"/>
        <v/>
      </c>
      <c r="N8518" s="24" t="str">
        <f t="shared" si="401"/>
        <v/>
      </c>
      <c r="O8518" s="96" t="str">
        <f t="shared" si="403"/>
        <v/>
      </c>
    </row>
    <row r="8519" spans="13:15" x14ac:dyDescent="0.25">
      <c r="M8519" s="24" t="str">
        <f t="shared" si="402"/>
        <v/>
      </c>
      <c r="N8519" s="24" t="str">
        <f t="shared" si="401"/>
        <v/>
      </c>
      <c r="O8519" s="96" t="str">
        <f t="shared" si="403"/>
        <v/>
      </c>
    </row>
    <row r="8520" spans="13:15" x14ac:dyDescent="0.25">
      <c r="M8520" s="24" t="str">
        <f t="shared" si="402"/>
        <v/>
      </c>
      <c r="N8520" s="24" t="str">
        <f t="shared" ref="N8520:N8583" si="404">IF(B8520="","",IF($M8520&lt;10/48,10/48,IF($M8520&gt;39/48,39/48,$M8520)))</f>
        <v/>
      </c>
      <c r="O8520" s="96" t="str">
        <f t="shared" si="403"/>
        <v/>
      </c>
    </row>
    <row r="8521" spans="13:15" x14ac:dyDescent="0.25">
      <c r="M8521" s="24" t="str">
        <f t="shared" si="402"/>
        <v/>
      </c>
      <c r="N8521" s="24" t="str">
        <f t="shared" si="404"/>
        <v/>
      </c>
      <c r="O8521" s="96" t="str">
        <f t="shared" si="403"/>
        <v/>
      </c>
    </row>
    <row r="8522" spans="13:15" x14ac:dyDescent="0.25">
      <c r="M8522" s="24" t="str">
        <f t="shared" si="402"/>
        <v/>
      </c>
      <c r="N8522" s="24" t="str">
        <f t="shared" si="404"/>
        <v/>
      </c>
      <c r="O8522" s="96" t="str">
        <f t="shared" si="403"/>
        <v/>
      </c>
    </row>
    <row r="8523" spans="13:15" x14ac:dyDescent="0.25">
      <c r="M8523" s="24" t="str">
        <f t="shared" si="402"/>
        <v/>
      </c>
      <c r="N8523" s="24" t="str">
        <f t="shared" si="404"/>
        <v/>
      </c>
      <c r="O8523" s="96" t="str">
        <f t="shared" si="403"/>
        <v/>
      </c>
    </row>
    <row r="8524" spans="13:15" x14ac:dyDescent="0.25">
      <c r="M8524" s="24" t="str">
        <f t="shared" si="402"/>
        <v/>
      </c>
      <c r="N8524" s="24" t="str">
        <f t="shared" si="404"/>
        <v/>
      </c>
      <c r="O8524" s="96" t="str">
        <f t="shared" si="403"/>
        <v/>
      </c>
    </row>
    <row r="8525" spans="13:15" x14ac:dyDescent="0.25">
      <c r="M8525" s="24" t="str">
        <f t="shared" si="402"/>
        <v/>
      </c>
      <c r="N8525" s="24" t="str">
        <f t="shared" si="404"/>
        <v/>
      </c>
      <c r="O8525" s="96" t="str">
        <f t="shared" si="403"/>
        <v/>
      </c>
    </row>
    <row r="8526" spans="13:15" x14ac:dyDescent="0.25">
      <c r="M8526" s="24" t="str">
        <f t="shared" si="402"/>
        <v/>
      </c>
      <c r="N8526" s="24" t="str">
        <f t="shared" si="404"/>
        <v/>
      </c>
      <c r="O8526" s="96" t="str">
        <f t="shared" si="403"/>
        <v/>
      </c>
    </row>
    <row r="8527" spans="13:15" x14ac:dyDescent="0.25">
      <c r="M8527" s="24" t="str">
        <f t="shared" si="402"/>
        <v/>
      </c>
      <c r="N8527" s="24" t="str">
        <f t="shared" si="404"/>
        <v/>
      </c>
      <c r="O8527" s="96" t="str">
        <f t="shared" si="403"/>
        <v/>
      </c>
    </row>
    <row r="8528" spans="13:15" x14ac:dyDescent="0.25">
      <c r="M8528" s="24" t="str">
        <f t="shared" si="402"/>
        <v/>
      </c>
      <c r="N8528" s="24" t="str">
        <f t="shared" si="404"/>
        <v/>
      </c>
      <c r="O8528" s="96" t="str">
        <f t="shared" si="403"/>
        <v/>
      </c>
    </row>
    <row r="8529" spans="13:15" x14ac:dyDescent="0.25">
      <c r="M8529" s="24" t="str">
        <f t="shared" si="402"/>
        <v/>
      </c>
      <c r="N8529" s="24" t="str">
        <f t="shared" si="404"/>
        <v/>
      </c>
      <c r="O8529" s="96" t="str">
        <f t="shared" si="403"/>
        <v/>
      </c>
    </row>
    <row r="8530" spans="13:15" x14ac:dyDescent="0.25">
      <c r="M8530" s="24" t="str">
        <f t="shared" si="402"/>
        <v/>
      </c>
      <c r="N8530" s="24" t="str">
        <f t="shared" si="404"/>
        <v/>
      </c>
      <c r="O8530" s="96" t="str">
        <f t="shared" si="403"/>
        <v/>
      </c>
    </row>
    <row r="8531" spans="13:15" x14ac:dyDescent="0.25">
      <c r="M8531" s="24" t="str">
        <f t="shared" si="402"/>
        <v/>
      </c>
      <c r="N8531" s="24" t="str">
        <f t="shared" si="404"/>
        <v/>
      </c>
      <c r="O8531" s="96" t="str">
        <f t="shared" si="403"/>
        <v/>
      </c>
    </row>
    <row r="8532" spans="13:15" x14ac:dyDescent="0.25">
      <c r="M8532" s="24" t="str">
        <f t="shared" si="402"/>
        <v/>
      </c>
      <c r="N8532" s="24" t="str">
        <f t="shared" si="404"/>
        <v/>
      </c>
      <c r="O8532" s="96" t="str">
        <f t="shared" si="403"/>
        <v/>
      </c>
    </row>
    <row r="8533" spans="13:15" x14ac:dyDescent="0.25">
      <c r="M8533" s="24" t="str">
        <f t="shared" si="402"/>
        <v/>
      </c>
      <c r="N8533" s="24" t="str">
        <f t="shared" si="404"/>
        <v/>
      </c>
      <c r="O8533" s="96" t="str">
        <f t="shared" si="403"/>
        <v/>
      </c>
    </row>
    <row r="8534" spans="13:15" x14ac:dyDescent="0.25">
      <c r="M8534" s="24" t="str">
        <f t="shared" si="402"/>
        <v/>
      </c>
      <c r="N8534" s="24" t="str">
        <f t="shared" si="404"/>
        <v/>
      </c>
      <c r="O8534" s="96" t="str">
        <f t="shared" si="403"/>
        <v/>
      </c>
    </row>
    <row r="8535" spans="13:15" x14ac:dyDescent="0.25">
      <c r="M8535" s="24" t="str">
        <f t="shared" si="402"/>
        <v/>
      </c>
      <c r="N8535" s="24" t="str">
        <f t="shared" si="404"/>
        <v/>
      </c>
      <c r="O8535" s="96" t="str">
        <f t="shared" si="403"/>
        <v/>
      </c>
    </row>
    <row r="8536" spans="13:15" x14ac:dyDescent="0.25">
      <c r="M8536" s="24" t="str">
        <f t="shared" si="402"/>
        <v/>
      </c>
      <c r="N8536" s="24" t="str">
        <f t="shared" si="404"/>
        <v/>
      </c>
      <c r="O8536" s="96" t="str">
        <f t="shared" si="403"/>
        <v/>
      </c>
    </row>
    <row r="8537" spans="13:15" x14ac:dyDescent="0.25">
      <c r="M8537" s="24" t="str">
        <f t="shared" si="402"/>
        <v/>
      </c>
      <c r="N8537" s="24" t="str">
        <f t="shared" si="404"/>
        <v/>
      </c>
      <c r="O8537" s="96" t="str">
        <f t="shared" si="403"/>
        <v/>
      </c>
    </row>
    <row r="8538" spans="13:15" x14ac:dyDescent="0.25">
      <c r="M8538" s="24" t="str">
        <f t="shared" si="402"/>
        <v/>
      </c>
      <c r="N8538" s="24" t="str">
        <f t="shared" si="404"/>
        <v/>
      </c>
      <c r="O8538" s="96" t="str">
        <f t="shared" si="403"/>
        <v/>
      </c>
    </row>
    <row r="8539" spans="13:15" x14ac:dyDescent="0.25">
      <c r="M8539" s="24" t="str">
        <f t="shared" si="402"/>
        <v/>
      </c>
      <c r="N8539" s="24" t="str">
        <f t="shared" si="404"/>
        <v/>
      </c>
      <c r="O8539" s="96" t="str">
        <f t="shared" si="403"/>
        <v/>
      </c>
    </row>
    <row r="8540" spans="13:15" x14ac:dyDescent="0.25">
      <c r="M8540" s="24" t="str">
        <f t="shared" si="402"/>
        <v/>
      </c>
      <c r="N8540" s="24" t="str">
        <f t="shared" si="404"/>
        <v/>
      </c>
      <c r="O8540" s="96" t="str">
        <f t="shared" si="403"/>
        <v/>
      </c>
    </row>
    <row r="8541" spans="13:15" x14ac:dyDescent="0.25">
      <c r="M8541" s="24" t="str">
        <f t="shared" si="402"/>
        <v/>
      </c>
      <c r="N8541" s="24" t="str">
        <f t="shared" si="404"/>
        <v/>
      </c>
      <c r="O8541" s="96" t="str">
        <f t="shared" si="403"/>
        <v/>
      </c>
    </row>
    <row r="8542" spans="13:15" x14ac:dyDescent="0.25">
      <c r="M8542" s="24" t="str">
        <f t="shared" si="402"/>
        <v/>
      </c>
      <c r="N8542" s="24" t="str">
        <f t="shared" si="404"/>
        <v/>
      </c>
      <c r="O8542" s="96" t="str">
        <f t="shared" si="403"/>
        <v/>
      </c>
    </row>
    <row r="8543" spans="13:15" x14ac:dyDescent="0.25">
      <c r="M8543" s="24" t="str">
        <f t="shared" si="402"/>
        <v/>
      </c>
      <c r="N8543" s="24" t="str">
        <f t="shared" si="404"/>
        <v/>
      </c>
      <c r="O8543" s="96" t="str">
        <f t="shared" si="403"/>
        <v/>
      </c>
    </row>
    <row r="8544" spans="13:15" x14ac:dyDescent="0.25">
      <c r="M8544" s="24" t="str">
        <f t="shared" si="402"/>
        <v/>
      </c>
      <c r="N8544" s="24" t="str">
        <f t="shared" si="404"/>
        <v/>
      </c>
      <c r="O8544" s="96" t="str">
        <f t="shared" si="403"/>
        <v/>
      </c>
    </row>
    <row r="8545" spans="13:15" x14ac:dyDescent="0.25">
      <c r="M8545" s="24" t="str">
        <f t="shared" si="402"/>
        <v/>
      </c>
      <c r="N8545" s="24" t="str">
        <f t="shared" si="404"/>
        <v/>
      </c>
      <c r="O8545" s="96" t="str">
        <f t="shared" si="403"/>
        <v/>
      </c>
    </row>
    <row r="8546" spans="13:15" x14ac:dyDescent="0.25">
      <c r="M8546" s="24" t="str">
        <f t="shared" si="402"/>
        <v/>
      </c>
      <c r="N8546" s="24" t="str">
        <f t="shared" si="404"/>
        <v/>
      </c>
      <c r="O8546" s="96" t="str">
        <f t="shared" si="403"/>
        <v/>
      </c>
    </row>
    <row r="8547" spans="13:15" x14ac:dyDescent="0.25">
      <c r="M8547" s="24" t="str">
        <f t="shared" si="402"/>
        <v/>
      </c>
      <c r="N8547" s="24" t="str">
        <f t="shared" si="404"/>
        <v/>
      </c>
      <c r="O8547" s="96" t="str">
        <f t="shared" si="403"/>
        <v/>
      </c>
    </row>
    <row r="8548" spans="13:15" x14ac:dyDescent="0.25">
      <c r="M8548" s="24" t="str">
        <f t="shared" si="402"/>
        <v/>
      </c>
      <c r="N8548" s="24" t="str">
        <f t="shared" si="404"/>
        <v/>
      </c>
      <c r="O8548" s="96" t="str">
        <f t="shared" si="403"/>
        <v/>
      </c>
    </row>
    <row r="8549" spans="13:15" x14ac:dyDescent="0.25">
      <c r="M8549" s="24" t="str">
        <f t="shared" si="402"/>
        <v/>
      </c>
      <c r="N8549" s="24" t="str">
        <f t="shared" si="404"/>
        <v/>
      </c>
      <c r="O8549" s="96" t="str">
        <f t="shared" si="403"/>
        <v/>
      </c>
    </row>
    <row r="8550" spans="13:15" x14ac:dyDescent="0.25">
      <c r="M8550" s="24" t="str">
        <f t="shared" si="402"/>
        <v/>
      </c>
      <c r="N8550" s="24" t="str">
        <f t="shared" si="404"/>
        <v/>
      </c>
      <c r="O8550" s="96" t="str">
        <f t="shared" si="403"/>
        <v/>
      </c>
    </row>
    <row r="8551" spans="13:15" x14ac:dyDescent="0.25">
      <c r="M8551" s="24" t="str">
        <f t="shared" si="402"/>
        <v/>
      </c>
      <c r="N8551" s="24" t="str">
        <f t="shared" si="404"/>
        <v/>
      </c>
      <c r="O8551" s="96" t="str">
        <f t="shared" si="403"/>
        <v/>
      </c>
    </row>
    <row r="8552" spans="13:15" x14ac:dyDescent="0.25">
      <c r="M8552" s="24" t="str">
        <f t="shared" si="402"/>
        <v/>
      </c>
      <c r="N8552" s="24" t="str">
        <f t="shared" si="404"/>
        <v/>
      </c>
      <c r="O8552" s="96" t="str">
        <f t="shared" si="403"/>
        <v/>
      </c>
    </row>
    <row r="8553" spans="13:15" x14ac:dyDescent="0.25">
      <c r="M8553" s="24" t="str">
        <f t="shared" si="402"/>
        <v/>
      </c>
      <c r="N8553" s="24" t="str">
        <f t="shared" si="404"/>
        <v/>
      </c>
      <c r="O8553" s="96" t="str">
        <f t="shared" si="403"/>
        <v/>
      </c>
    </row>
    <row r="8554" spans="13:15" x14ac:dyDescent="0.25">
      <c r="M8554" s="24" t="str">
        <f t="shared" si="402"/>
        <v/>
      </c>
      <c r="N8554" s="24" t="str">
        <f t="shared" si="404"/>
        <v/>
      </c>
      <c r="O8554" s="96" t="str">
        <f t="shared" si="403"/>
        <v/>
      </c>
    </row>
    <row r="8555" spans="13:15" x14ac:dyDescent="0.25">
      <c r="M8555" s="24" t="str">
        <f t="shared" si="402"/>
        <v/>
      </c>
      <c r="N8555" s="24" t="str">
        <f t="shared" si="404"/>
        <v/>
      </c>
      <c r="O8555" s="96" t="str">
        <f t="shared" si="403"/>
        <v/>
      </c>
    </row>
    <row r="8556" spans="13:15" x14ac:dyDescent="0.25">
      <c r="M8556" s="24" t="str">
        <f t="shared" si="402"/>
        <v/>
      </c>
      <c r="N8556" s="24" t="str">
        <f t="shared" si="404"/>
        <v/>
      </c>
      <c r="O8556" s="96" t="str">
        <f t="shared" si="403"/>
        <v/>
      </c>
    </row>
    <row r="8557" spans="13:15" x14ac:dyDescent="0.25">
      <c r="M8557" s="24" t="str">
        <f t="shared" si="402"/>
        <v/>
      </c>
      <c r="N8557" s="24" t="str">
        <f t="shared" si="404"/>
        <v/>
      </c>
      <c r="O8557" s="96" t="str">
        <f t="shared" si="403"/>
        <v/>
      </c>
    </row>
    <row r="8558" spans="13:15" x14ac:dyDescent="0.25">
      <c r="M8558" s="24" t="str">
        <f t="shared" si="402"/>
        <v/>
      </c>
      <c r="N8558" s="24" t="str">
        <f t="shared" si="404"/>
        <v/>
      </c>
      <c r="O8558" s="96" t="str">
        <f t="shared" si="403"/>
        <v/>
      </c>
    </row>
    <row r="8559" spans="13:15" x14ac:dyDescent="0.25">
      <c r="M8559" s="24" t="str">
        <f t="shared" si="402"/>
        <v/>
      </c>
      <c r="N8559" s="24" t="str">
        <f t="shared" si="404"/>
        <v/>
      </c>
      <c r="O8559" s="96" t="str">
        <f t="shared" si="403"/>
        <v/>
      </c>
    </row>
    <row r="8560" spans="13:15" x14ac:dyDescent="0.25">
      <c r="M8560" s="24" t="str">
        <f t="shared" si="402"/>
        <v/>
      </c>
      <c r="N8560" s="24" t="str">
        <f t="shared" si="404"/>
        <v/>
      </c>
      <c r="O8560" s="96" t="str">
        <f t="shared" si="403"/>
        <v/>
      </c>
    </row>
    <row r="8561" spans="13:15" x14ac:dyDescent="0.25">
      <c r="M8561" s="24" t="str">
        <f t="shared" si="402"/>
        <v/>
      </c>
      <c r="N8561" s="24" t="str">
        <f t="shared" si="404"/>
        <v/>
      </c>
      <c r="O8561" s="96" t="str">
        <f t="shared" si="403"/>
        <v/>
      </c>
    </row>
    <row r="8562" spans="13:15" x14ac:dyDescent="0.25">
      <c r="M8562" s="24" t="str">
        <f t="shared" si="402"/>
        <v/>
      </c>
      <c r="N8562" s="24" t="str">
        <f t="shared" si="404"/>
        <v/>
      </c>
      <c r="O8562" s="96" t="str">
        <f t="shared" si="403"/>
        <v/>
      </c>
    </row>
    <row r="8563" spans="13:15" x14ac:dyDescent="0.25">
      <c r="M8563" s="24" t="str">
        <f t="shared" si="402"/>
        <v/>
      </c>
      <c r="N8563" s="24" t="str">
        <f t="shared" si="404"/>
        <v/>
      </c>
      <c r="O8563" s="96" t="str">
        <f t="shared" si="403"/>
        <v/>
      </c>
    </row>
    <row r="8564" spans="13:15" x14ac:dyDescent="0.25">
      <c r="M8564" s="24" t="str">
        <f t="shared" si="402"/>
        <v/>
      </c>
      <c r="N8564" s="24" t="str">
        <f t="shared" si="404"/>
        <v/>
      </c>
      <c r="O8564" s="96" t="str">
        <f t="shared" si="403"/>
        <v/>
      </c>
    </row>
    <row r="8565" spans="13:15" x14ac:dyDescent="0.25">
      <c r="M8565" s="24" t="str">
        <f t="shared" si="402"/>
        <v/>
      </c>
      <c r="N8565" s="24" t="str">
        <f t="shared" si="404"/>
        <v/>
      </c>
      <c r="O8565" s="96" t="str">
        <f t="shared" si="403"/>
        <v/>
      </c>
    </row>
    <row r="8566" spans="13:15" x14ac:dyDescent="0.25">
      <c r="M8566" s="24" t="str">
        <f t="shared" si="402"/>
        <v/>
      </c>
      <c r="N8566" s="24" t="str">
        <f t="shared" si="404"/>
        <v/>
      </c>
      <c r="O8566" s="96" t="str">
        <f t="shared" si="403"/>
        <v/>
      </c>
    </row>
    <row r="8567" spans="13:15" x14ac:dyDescent="0.25">
      <c r="M8567" s="24" t="str">
        <f t="shared" si="402"/>
        <v/>
      </c>
      <c r="N8567" s="24" t="str">
        <f t="shared" si="404"/>
        <v/>
      </c>
      <c r="O8567" s="96" t="str">
        <f t="shared" si="403"/>
        <v/>
      </c>
    </row>
    <row r="8568" spans="13:15" x14ac:dyDescent="0.25">
      <c r="M8568" s="24" t="str">
        <f t="shared" si="402"/>
        <v/>
      </c>
      <c r="N8568" s="24" t="str">
        <f t="shared" si="404"/>
        <v/>
      </c>
      <c r="O8568" s="96" t="str">
        <f t="shared" si="403"/>
        <v/>
      </c>
    </row>
    <row r="8569" spans="13:15" x14ac:dyDescent="0.25">
      <c r="M8569" s="24" t="str">
        <f t="shared" si="402"/>
        <v/>
      </c>
      <c r="N8569" s="24" t="str">
        <f t="shared" si="404"/>
        <v/>
      </c>
      <c r="O8569" s="96" t="str">
        <f t="shared" si="403"/>
        <v/>
      </c>
    </row>
    <row r="8570" spans="13:15" x14ac:dyDescent="0.25">
      <c r="M8570" s="24" t="str">
        <f t="shared" si="402"/>
        <v/>
      </c>
      <c r="N8570" s="24" t="str">
        <f t="shared" si="404"/>
        <v/>
      </c>
      <c r="O8570" s="96" t="str">
        <f t="shared" si="403"/>
        <v/>
      </c>
    </row>
    <row r="8571" spans="13:15" x14ac:dyDescent="0.25">
      <c r="M8571" s="24" t="str">
        <f t="shared" si="402"/>
        <v/>
      </c>
      <c r="N8571" s="24" t="str">
        <f t="shared" si="404"/>
        <v/>
      </c>
      <c r="O8571" s="96" t="str">
        <f t="shared" si="403"/>
        <v/>
      </c>
    </row>
    <row r="8572" spans="13:15" x14ac:dyDescent="0.25">
      <c r="M8572" s="24" t="str">
        <f t="shared" si="402"/>
        <v/>
      </c>
      <c r="N8572" s="24" t="str">
        <f t="shared" si="404"/>
        <v/>
      </c>
      <c r="O8572" s="96" t="str">
        <f t="shared" si="403"/>
        <v/>
      </c>
    </row>
    <row r="8573" spans="13:15" x14ac:dyDescent="0.25">
      <c r="M8573" s="24" t="str">
        <f t="shared" si="402"/>
        <v/>
      </c>
      <c r="N8573" s="24" t="str">
        <f t="shared" si="404"/>
        <v/>
      </c>
      <c r="O8573" s="96" t="str">
        <f t="shared" si="403"/>
        <v/>
      </c>
    </row>
    <row r="8574" spans="13:15" x14ac:dyDescent="0.25">
      <c r="M8574" s="24" t="str">
        <f t="shared" si="402"/>
        <v/>
      </c>
      <c r="N8574" s="24" t="str">
        <f t="shared" si="404"/>
        <v/>
      </c>
      <c r="O8574" s="96" t="str">
        <f t="shared" si="403"/>
        <v/>
      </c>
    </row>
    <row r="8575" spans="13:15" x14ac:dyDescent="0.25">
      <c r="M8575" s="24" t="str">
        <f t="shared" si="402"/>
        <v/>
      </c>
      <c r="N8575" s="24" t="str">
        <f t="shared" si="404"/>
        <v/>
      </c>
      <c r="O8575" s="96" t="str">
        <f t="shared" si="403"/>
        <v/>
      </c>
    </row>
    <row r="8576" spans="13:15" x14ac:dyDescent="0.25">
      <c r="M8576" s="24" t="str">
        <f t="shared" si="402"/>
        <v/>
      </c>
      <c r="N8576" s="24" t="str">
        <f t="shared" si="404"/>
        <v/>
      </c>
      <c r="O8576" s="96" t="str">
        <f t="shared" si="403"/>
        <v/>
      </c>
    </row>
    <row r="8577" spans="13:15" x14ac:dyDescent="0.25">
      <c r="M8577" s="24" t="str">
        <f t="shared" ref="M8577:M8640" si="405">IF($B8577="","",_xlfn.NUMBERVALUE(LEFT($J8577,5)))</f>
        <v/>
      </c>
      <c r="N8577" s="24" t="str">
        <f t="shared" si="404"/>
        <v/>
      </c>
      <c r="O8577" s="96" t="str">
        <f t="shared" si="403"/>
        <v/>
      </c>
    </row>
    <row r="8578" spans="13:15" x14ac:dyDescent="0.25">
      <c r="M8578" s="24" t="str">
        <f t="shared" si="405"/>
        <v/>
      </c>
      <c r="N8578" s="24" t="str">
        <f t="shared" si="404"/>
        <v/>
      </c>
      <c r="O8578" s="96" t="str">
        <f t="shared" si="403"/>
        <v/>
      </c>
    </row>
    <row r="8579" spans="13:15" x14ac:dyDescent="0.25">
      <c r="M8579" s="24" t="str">
        <f t="shared" si="405"/>
        <v/>
      </c>
      <c r="N8579" s="24" t="str">
        <f t="shared" si="404"/>
        <v/>
      </c>
      <c r="O8579" s="96" t="str">
        <f t="shared" ref="O8579:O8642" si="406">IF($A8579="","",HOUR($N8579))</f>
        <v/>
      </c>
    </row>
    <row r="8580" spans="13:15" x14ac:dyDescent="0.25">
      <c r="M8580" s="24" t="str">
        <f t="shared" si="405"/>
        <v/>
      </c>
      <c r="N8580" s="24" t="str">
        <f t="shared" si="404"/>
        <v/>
      </c>
      <c r="O8580" s="96" t="str">
        <f t="shared" si="406"/>
        <v/>
      </c>
    </row>
    <row r="8581" spans="13:15" x14ac:dyDescent="0.25">
      <c r="M8581" s="24" t="str">
        <f t="shared" si="405"/>
        <v/>
      </c>
      <c r="N8581" s="24" t="str">
        <f t="shared" si="404"/>
        <v/>
      </c>
      <c r="O8581" s="96" t="str">
        <f t="shared" si="406"/>
        <v/>
      </c>
    </row>
    <row r="8582" spans="13:15" x14ac:dyDescent="0.25">
      <c r="M8582" s="24" t="str">
        <f t="shared" si="405"/>
        <v/>
      </c>
      <c r="N8582" s="24" t="str">
        <f t="shared" si="404"/>
        <v/>
      </c>
      <c r="O8582" s="96" t="str">
        <f t="shared" si="406"/>
        <v/>
      </c>
    </row>
    <row r="8583" spans="13:15" x14ac:dyDescent="0.25">
      <c r="M8583" s="24" t="str">
        <f t="shared" si="405"/>
        <v/>
      </c>
      <c r="N8583" s="24" t="str">
        <f t="shared" si="404"/>
        <v/>
      </c>
      <c r="O8583" s="96" t="str">
        <f t="shared" si="406"/>
        <v/>
      </c>
    </row>
    <row r="8584" spans="13:15" x14ac:dyDescent="0.25">
      <c r="M8584" s="24" t="str">
        <f t="shared" si="405"/>
        <v/>
      </c>
      <c r="N8584" s="24" t="str">
        <f t="shared" ref="N8584:N8647" si="407">IF(B8584="","",IF($M8584&lt;10/48,10/48,IF($M8584&gt;39/48,39/48,$M8584)))</f>
        <v/>
      </c>
      <c r="O8584" s="96" t="str">
        <f t="shared" si="406"/>
        <v/>
      </c>
    </row>
    <row r="8585" spans="13:15" x14ac:dyDescent="0.25">
      <c r="M8585" s="24" t="str">
        <f t="shared" si="405"/>
        <v/>
      </c>
      <c r="N8585" s="24" t="str">
        <f t="shared" si="407"/>
        <v/>
      </c>
      <c r="O8585" s="96" t="str">
        <f t="shared" si="406"/>
        <v/>
      </c>
    </row>
    <row r="8586" spans="13:15" x14ac:dyDescent="0.25">
      <c r="M8586" s="24" t="str">
        <f t="shared" si="405"/>
        <v/>
      </c>
      <c r="N8586" s="24" t="str">
        <f t="shared" si="407"/>
        <v/>
      </c>
      <c r="O8586" s="96" t="str">
        <f t="shared" si="406"/>
        <v/>
      </c>
    </row>
    <row r="8587" spans="13:15" x14ac:dyDescent="0.25">
      <c r="M8587" s="24" t="str">
        <f t="shared" si="405"/>
        <v/>
      </c>
      <c r="N8587" s="24" t="str">
        <f t="shared" si="407"/>
        <v/>
      </c>
      <c r="O8587" s="96" t="str">
        <f t="shared" si="406"/>
        <v/>
      </c>
    </row>
    <row r="8588" spans="13:15" x14ac:dyDescent="0.25">
      <c r="M8588" s="24" t="str">
        <f t="shared" si="405"/>
        <v/>
      </c>
      <c r="N8588" s="24" t="str">
        <f t="shared" si="407"/>
        <v/>
      </c>
      <c r="O8588" s="96" t="str">
        <f t="shared" si="406"/>
        <v/>
      </c>
    </row>
    <row r="8589" spans="13:15" x14ac:dyDescent="0.25">
      <c r="M8589" s="24" t="str">
        <f t="shared" si="405"/>
        <v/>
      </c>
      <c r="N8589" s="24" t="str">
        <f t="shared" si="407"/>
        <v/>
      </c>
      <c r="O8589" s="96" t="str">
        <f t="shared" si="406"/>
        <v/>
      </c>
    </row>
    <row r="8590" spans="13:15" x14ac:dyDescent="0.25">
      <c r="M8590" s="24" t="str">
        <f t="shared" si="405"/>
        <v/>
      </c>
      <c r="N8590" s="24" t="str">
        <f t="shared" si="407"/>
        <v/>
      </c>
      <c r="O8590" s="96" t="str">
        <f t="shared" si="406"/>
        <v/>
      </c>
    </row>
    <row r="8591" spans="13:15" x14ac:dyDescent="0.25">
      <c r="M8591" s="24" t="str">
        <f t="shared" si="405"/>
        <v/>
      </c>
      <c r="N8591" s="24" t="str">
        <f t="shared" si="407"/>
        <v/>
      </c>
      <c r="O8591" s="96" t="str">
        <f t="shared" si="406"/>
        <v/>
      </c>
    </row>
    <row r="8592" spans="13:15" x14ac:dyDescent="0.25">
      <c r="M8592" s="24" t="str">
        <f t="shared" si="405"/>
        <v/>
      </c>
      <c r="N8592" s="24" t="str">
        <f t="shared" si="407"/>
        <v/>
      </c>
      <c r="O8592" s="96" t="str">
        <f t="shared" si="406"/>
        <v/>
      </c>
    </row>
    <row r="8593" spans="13:15" x14ac:dyDescent="0.25">
      <c r="M8593" s="24" t="str">
        <f t="shared" si="405"/>
        <v/>
      </c>
      <c r="N8593" s="24" t="str">
        <f t="shared" si="407"/>
        <v/>
      </c>
      <c r="O8593" s="96" t="str">
        <f t="shared" si="406"/>
        <v/>
      </c>
    </row>
    <row r="8594" spans="13:15" x14ac:dyDescent="0.25">
      <c r="M8594" s="24" t="str">
        <f t="shared" si="405"/>
        <v/>
      </c>
      <c r="N8594" s="24" t="str">
        <f t="shared" si="407"/>
        <v/>
      </c>
      <c r="O8594" s="96" t="str">
        <f t="shared" si="406"/>
        <v/>
      </c>
    </row>
    <row r="8595" spans="13:15" x14ac:dyDescent="0.25">
      <c r="M8595" s="24" t="str">
        <f t="shared" si="405"/>
        <v/>
      </c>
      <c r="N8595" s="24" t="str">
        <f t="shared" si="407"/>
        <v/>
      </c>
      <c r="O8595" s="96" t="str">
        <f t="shared" si="406"/>
        <v/>
      </c>
    </row>
    <row r="8596" spans="13:15" x14ac:dyDescent="0.25">
      <c r="M8596" s="24" t="str">
        <f t="shared" si="405"/>
        <v/>
      </c>
      <c r="N8596" s="24" t="str">
        <f t="shared" si="407"/>
        <v/>
      </c>
      <c r="O8596" s="96" t="str">
        <f t="shared" si="406"/>
        <v/>
      </c>
    </row>
    <row r="8597" spans="13:15" x14ac:dyDescent="0.25">
      <c r="M8597" s="24" t="str">
        <f t="shared" si="405"/>
        <v/>
      </c>
      <c r="N8597" s="24" t="str">
        <f t="shared" si="407"/>
        <v/>
      </c>
      <c r="O8597" s="96" t="str">
        <f t="shared" si="406"/>
        <v/>
      </c>
    </row>
    <row r="8598" spans="13:15" x14ac:dyDescent="0.25">
      <c r="M8598" s="24" t="str">
        <f t="shared" si="405"/>
        <v/>
      </c>
      <c r="N8598" s="24" t="str">
        <f t="shared" si="407"/>
        <v/>
      </c>
      <c r="O8598" s="96" t="str">
        <f t="shared" si="406"/>
        <v/>
      </c>
    </row>
    <row r="8599" spans="13:15" x14ac:dyDescent="0.25">
      <c r="M8599" s="24" t="str">
        <f t="shared" si="405"/>
        <v/>
      </c>
      <c r="N8599" s="24" t="str">
        <f t="shared" si="407"/>
        <v/>
      </c>
      <c r="O8599" s="96" t="str">
        <f t="shared" si="406"/>
        <v/>
      </c>
    </row>
    <row r="8600" spans="13:15" x14ac:dyDescent="0.25">
      <c r="M8600" s="24" t="str">
        <f t="shared" si="405"/>
        <v/>
      </c>
      <c r="N8600" s="24" t="str">
        <f t="shared" si="407"/>
        <v/>
      </c>
      <c r="O8600" s="96" t="str">
        <f t="shared" si="406"/>
        <v/>
      </c>
    </row>
    <row r="8601" spans="13:15" x14ac:dyDescent="0.25">
      <c r="M8601" s="24" t="str">
        <f t="shared" si="405"/>
        <v/>
      </c>
      <c r="N8601" s="24" t="str">
        <f t="shared" si="407"/>
        <v/>
      </c>
      <c r="O8601" s="96" t="str">
        <f t="shared" si="406"/>
        <v/>
      </c>
    </row>
    <row r="8602" spans="13:15" x14ac:dyDescent="0.25">
      <c r="M8602" s="24" t="str">
        <f t="shared" si="405"/>
        <v/>
      </c>
      <c r="N8602" s="24" t="str">
        <f t="shared" si="407"/>
        <v/>
      </c>
      <c r="O8602" s="96" t="str">
        <f t="shared" si="406"/>
        <v/>
      </c>
    </row>
    <row r="8603" spans="13:15" x14ac:dyDescent="0.25">
      <c r="M8603" s="24" t="str">
        <f t="shared" si="405"/>
        <v/>
      </c>
      <c r="N8603" s="24" t="str">
        <f t="shared" si="407"/>
        <v/>
      </c>
      <c r="O8603" s="96" t="str">
        <f t="shared" si="406"/>
        <v/>
      </c>
    </row>
    <row r="8604" spans="13:15" x14ac:dyDescent="0.25">
      <c r="M8604" s="24" t="str">
        <f t="shared" si="405"/>
        <v/>
      </c>
      <c r="N8604" s="24" t="str">
        <f t="shared" si="407"/>
        <v/>
      </c>
      <c r="O8604" s="96" t="str">
        <f t="shared" si="406"/>
        <v/>
      </c>
    </row>
    <row r="8605" spans="13:15" x14ac:dyDescent="0.25">
      <c r="M8605" s="24" t="str">
        <f t="shared" si="405"/>
        <v/>
      </c>
      <c r="N8605" s="24" t="str">
        <f t="shared" si="407"/>
        <v/>
      </c>
      <c r="O8605" s="96" t="str">
        <f t="shared" si="406"/>
        <v/>
      </c>
    </row>
    <row r="8606" spans="13:15" x14ac:dyDescent="0.25">
      <c r="M8606" s="24" t="str">
        <f t="shared" si="405"/>
        <v/>
      </c>
      <c r="N8606" s="24" t="str">
        <f t="shared" si="407"/>
        <v/>
      </c>
      <c r="O8606" s="96" t="str">
        <f t="shared" si="406"/>
        <v/>
      </c>
    </row>
    <row r="8607" spans="13:15" x14ac:dyDescent="0.25">
      <c r="M8607" s="24" t="str">
        <f t="shared" si="405"/>
        <v/>
      </c>
      <c r="N8607" s="24" t="str">
        <f t="shared" si="407"/>
        <v/>
      </c>
      <c r="O8607" s="96" t="str">
        <f t="shared" si="406"/>
        <v/>
      </c>
    </row>
    <row r="8608" spans="13:15" x14ac:dyDescent="0.25">
      <c r="M8608" s="24" t="str">
        <f t="shared" si="405"/>
        <v/>
      </c>
      <c r="N8608" s="24" t="str">
        <f t="shared" si="407"/>
        <v/>
      </c>
      <c r="O8608" s="96" t="str">
        <f t="shared" si="406"/>
        <v/>
      </c>
    </row>
    <row r="8609" spans="13:15" x14ac:dyDescent="0.25">
      <c r="M8609" s="24" t="str">
        <f t="shared" si="405"/>
        <v/>
      </c>
      <c r="N8609" s="24" t="str">
        <f t="shared" si="407"/>
        <v/>
      </c>
      <c r="O8609" s="96" t="str">
        <f t="shared" si="406"/>
        <v/>
      </c>
    </row>
    <row r="8610" spans="13:15" x14ac:dyDescent="0.25">
      <c r="M8610" s="24" t="str">
        <f t="shared" si="405"/>
        <v/>
      </c>
      <c r="N8610" s="24" t="str">
        <f t="shared" si="407"/>
        <v/>
      </c>
      <c r="O8610" s="96" t="str">
        <f t="shared" si="406"/>
        <v/>
      </c>
    </row>
    <row r="8611" spans="13:15" x14ac:dyDescent="0.25">
      <c r="M8611" s="24" t="str">
        <f t="shared" si="405"/>
        <v/>
      </c>
      <c r="N8611" s="24" t="str">
        <f t="shared" si="407"/>
        <v/>
      </c>
      <c r="O8611" s="96" t="str">
        <f t="shared" si="406"/>
        <v/>
      </c>
    </row>
    <row r="8612" spans="13:15" x14ac:dyDescent="0.25">
      <c r="M8612" s="24" t="str">
        <f t="shared" si="405"/>
        <v/>
      </c>
      <c r="N8612" s="24" t="str">
        <f t="shared" si="407"/>
        <v/>
      </c>
      <c r="O8612" s="96" t="str">
        <f t="shared" si="406"/>
        <v/>
      </c>
    </row>
    <row r="8613" spans="13:15" x14ac:dyDescent="0.25">
      <c r="M8613" s="24" t="str">
        <f t="shared" si="405"/>
        <v/>
      </c>
      <c r="N8613" s="24" t="str">
        <f t="shared" si="407"/>
        <v/>
      </c>
      <c r="O8613" s="96" t="str">
        <f t="shared" si="406"/>
        <v/>
      </c>
    </row>
    <row r="8614" spans="13:15" x14ac:dyDescent="0.25">
      <c r="M8614" s="24" t="str">
        <f t="shared" si="405"/>
        <v/>
      </c>
      <c r="N8614" s="24" t="str">
        <f t="shared" si="407"/>
        <v/>
      </c>
      <c r="O8614" s="96" t="str">
        <f t="shared" si="406"/>
        <v/>
      </c>
    </row>
    <row r="8615" spans="13:15" x14ac:dyDescent="0.25">
      <c r="M8615" s="24" t="str">
        <f t="shared" si="405"/>
        <v/>
      </c>
      <c r="N8615" s="24" t="str">
        <f t="shared" si="407"/>
        <v/>
      </c>
      <c r="O8615" s="96" t="str">
        <f t="shared" si="406"/>
        <v/>
      </c>
    </row>
    <row r="8616" spans="13:15" x14ac:dyDescent="0.25">
      <c r="M8616" s="24" t="str">
        <f t="shared" si="405"/>
        <v/>
      </c>
      <c r="N8616" s="24" t="str">
        <f t="shared" si="407"/>
        <v/>
      </c>
      <c r="O8616" s="96" t="str">
        <f t="shared" si="406"/>
        <v/>
      </c>
    </row>
    <row r="8617" spans="13:15" x14ac:dyDescent="0.25">
      <c r="M8617" s="24" t="str">
        <f t="shared" si="405"/>
        <v/>
      </c>
      <c r="N8617" s="24" t="str">
        <f t="shared" si="407"/>
        <v/>
      </c>
      <c r="O8617" s="96" t="str">
        <f t="shared" si="406"/>
        <v/>
      </c>
    </row>
    <row r="8618" spans="13:15" x14ac:dyDescent="0.25">
      <c r="M8618" s="24" t="str">
        <f t="shared" si="405"/>
        <v/>
      </c>
      <c r="N8618" s="24" t="str">
        <f t="shared" si="407"/>
        <v/>
      </c>
      <c r="O8618" s="96" t="str">
        <f t="shared" si="406"/>
        <v/>
      </c>
    </row>
    <row r="8619" spans="13:15" x14ac:dyDescent="0.25">
      <c r="M8619" s="24" t="str">
        <f t="shared" si="405"/>
        <v/>
      </c>
      <c r="N8619" s="24" t="str">
        <f t="shared" si="407"/>
        <v/>
      </c>
      <c r="O8619" s="96" t="str">
        <f t="shared" si="406"/>
        <v/>
      </c>
    </row>
    <row r="8620" spans="13:15" x14ac:dyDescent="0.25">
      <c r="M8620" s="24" t="str">
        <f t="shared" si="405"/>
        <v/>
      </c>
      <c r="N8620" s="24" t="str">
        <f t="shared" si="407"/>
        <v/>
      </c>
      <c r="O8620" s="96" t="str">
        <f t="shared" si="406"/>
        <v/>
      </c>
    </row>
    <row r="8621" spans="13:15" x14ac:dyDescent="0.25">
      <c r="M8621" s="24" t="str">
        <f t="shared" si="405"/>
        <v/>
      </c>
      <c r="N8621" s="24" t="str">
        <f t="shared" si="407"/>
        <v/>
      </c>
      <c r="O8621" s="96" t="str">
        <f t="shared" si="406"/>
        <v/>
      </c>
    </row>
    <row r="8622" spans="13:15" x14ac:dyDescent="0.25">
      <c r="M8622" s="24" t="str">
        <f t="shared" si="405"/>
        <v/>
      </c>
      <c r="N8622" s="24" t="str">
        <f t="shared" si="407"/>
        <v/>
      </c>
      <c r="O8622" s="96" t="str">
        <f t="shared" si="406"/>
        <v/>
      </c>
    </row>
    <row r="8623" spans="13:15" x14ac:dyDescent="0.25">
      <c r="M8623" s="24" t="str">
        <f t="shared" si="405"/>
        <v/>
      </c>
      <c r="N8623" s="24" t="str">
        <f t="shared" si="407"/>
        <v/>
      </c>
      <c r="O8623" s="96" t="str">
        <f t="shared" si="406"/>
        <v/>
      </c>
    </row>
    <row r="8624" spans="13:15" x14ac:dyDescent="0.25">
      <c r="M8624" s="24" t="str">
        <f t="shared" si="405"/>
        <v/>
      </c>
      <c r="N8624" s="24" t="str">
        <f t="shared" si="407"/>
        <v/>
      </c>
      <c r="O8624" s="96" t="str">
        <f t="shared" si="406"/>
        <v/>
      </c>
    </row>
    <row r="8625" spans="13:15" x14ac:dyDescent="0.25">
      <c r="M8625" s="24" t="str">
        <f t="shared" si="405"/>
        <v/>
      </c>
      <c r="N8625" s="24" t="str">
        <f t="shared" si="407"/>
        <v/>
      </c>
      <c r="O8625" s="96" t="str">
        <f t="shared" si="406"/>
        <v/>
      </c>
    </row>
    <row r="8626" spans="13:15" x14ac:dyDescent="0.25">
      <c r="M8626" s="24" t="str">
        <f t="shared" si="405"/>
        <v/>
      </c>
      <c r="N8626" s="24" t="str">
        <f t="shared" si="407"/>
        <v/>
      </c>
      <c r="O8626" s="96" t="str">
        <f t="shared" si="406"/>
        <v/>
      </c>
    </row>
    <row r="8627" spans="13:15" x14ac:dyDescent="0.25">
      <c r="M8627" s="24" t="str">
        <f t="shared" si="405"/>
        <v/>
      </c>
      <c r="N8627" s="24" t="str">
        <f t="shared" si="407"/>
        <v/>
      </c>
      <c r="O8627" s="96" t="str">
        <f t="shared" si="406"/>
        <v/>
      </c>
    </row>
    <row r="8628" spans="13:15" x14ac:dyDescent="0.25">
      <c r="M8628" s="24" t="str">
        <f t="shared" si="405"/>
        <v/>
      </c>
      <c r="N8628" s="24" t="str">
        <f t="shared" si="407"/>
        <v/>
      </c>
      <c r="O8628" s="96" t="str">
        <f t="shared" si="406"/>
        <v/>
      </c>
    </row>
    <row r="8629" spans="13:15" x14ac:dyDescent="0.25">
      <c r="M8629" s="24" t="str">
        <f t="shared" si="405"/>
        <v/>
      </c>
      <c r="N8629" s="24" t="str">
        <f t="shared" si="407"/>
        <v/>
      </c>
      <c r="O8629" s="96" t="str">
        <f t="shared" si="406"/>
        <v/>
      </c>
    </row>
    <row r="8630" spans="13:15" x14ac:dyDescent="0.25">
      <c r="M8630" s="24" t="str">
        <f t="shared" si="405"/>
        <v/>
      </c>
      <c r="N8630" s="24" t="str">
        <f t="shared" si="407"/>
        <v/>
      </c>
      <c r="O8630" s="96" t="str">
        <f t="shared" si="406"/>
        <v/>
      </c>
    </row>
    <row r="8631" spans="13:15" x14ac:dyDescent="0.25">
      <c r="M8631" s="24" t="str">
        <f t="shared" si="405"/>
        <v/>
      </c>
      <c r="N8631" s="24" t="str">
        <f t="shared" si="407"/>
        <v/>
      </c>
      <c r="O8631" s="96" t="str">
        <f t="shared" si="406"/>
        <v/>
      </c>
    </row>
    <row r="8632" spans="13:15" x14ac:dyDescent="0.25">
      <c r="M8632" s="24" t="str">
        <f t="shared" si="405"/>
        <v/>
      </c>
      <c r="N8632" s="24" t="str">
        <f t="shared" si="407"/>
        <v/>
      </c>
      <c r="O8632" s="96" t="str">
        <f t="shared" si="406"/>
        <v/>
      </c>
    </row>
    <row r="8633" spans="13:15" x14ac:dyDescent="0.25">
      <c r="M8633" s="24" t="str">
        <f t="shared" si="405"/>
        <v/>
      </c>
      <c r="N8633" s="24" t="str">
        <f t="shared" si="407"/>
        <v/>
      </c>
      <c r="O8633" s="96" t="str">
        <f t="shared" si="406"/>
        <v/>
      </c>
    </row>
    <row r="8634" spans="13:15" x14ac:dyDescent="0.25">
      <c r="M8634" s="24" t="str">
        <f t="shared" si="405"/>
        <v/>
      </c>
      <c r="N8634" s="24" t="str">
        <f t="shared" si="407"/>
        <v/>
      </c>
      <c r="O8634" s="96" t="str">
        <f t="shared" si="406"/>
        <v/>
      </c>
    </row>
    <row r="8635" spans="13:15" x14ac:dyDescent="0.25">
      <c r="M8635" s="24" t="str">
        <f t="shared" si="405"/>
        <v/>
      </c>
      <c r="N8635" s="24" t="str">
        <f t="shared" si="407"/>
        <v/>
      </c>
      <c r="O8635" s="96" t="str">
        <f t="shared" si="406"/>
        <v/>
      </c>
    </row>
    <row r="8636" spans="13:15" x14ac:dyDescent="0.25">
      <c r="M8636" s="24" t="str">
        <f t="shared" si="405"/>
        <v/>
      </c>
      <c r="N8636" s="24" t="str">
        <f t="shared" si="407"/>
        <v/>
      </c>
      <c r="O8636" s="96" t="str">
        <f t="shared" si="406"/>
        <v/>
      </c>
    </row>
    <row r="8637" spans="13:15" x14ac:dyDescent="0.25">
      <c r="M8637" s="24" t="str">
        <f t="shared" si="405"/>
        <v/>
      </c>
      <c r="N8637" s="24" t="str">
        <f t="shared" si="407"/>
        <v/>
      </c>
      <c r="O8637" s="96" t="str">
        <f t="shared" si="406"/>
        <v/>
      </c>
    </row>
    <row r="8638" spans="13:15" x14ac:dyDescent="0.25">
      <c r="M8638" s="24" t="str">
        <f t="shared" si="405"/>
        <v/>
      </c>
      <c r="N8638" s="24" t="str">
        <f t="shared" si="407"/>
        <v/>
      </c>
      <c r="O8638" s="96" t="str">
        <f t="shared" si="406"/>
        <v/>
      </c>
    </row>
    <row r="8639" spans="13:15" x14ac:dyDescent="0.25">
      <c r="M8639" s="24" t="str">
        <f t="shared" si="405"/>
        <v/>
      </c>
      <c r="N8639" s="24" t="str">
        <f t="shared" si="407"/>
        <v/>
      </c>
      <c r="O8639" s="96" t="str">
        <f t="shared" si="406"/>
        <v/>
      </c>
    </row>
    <row r="8640" spans="13:15" x14ac:dyDescent="0.25">
      <c r="M8640" s="24" t="str">
        <f t="shared" si="405"/>
        <v/>
      </c>
      <c r="N8640" s="24" t="str">
        <f t="shared" si="407"/>
        <v/>
      </c>
      <c r="O8640" s="96" t="str">
        <f t="shared" si="406"/>
        <v/>
      </c>
    </row>
    <row r="8641" spans="13:15" x14ac:dyDescent="0.25">
      <c r="M8641" s="24" t="str">
        <f t="shared" ref="M8641:M8704" si="408">IF($B8641="","",_xlfn.NUMBERVALUE(LEFT($J8641,5)))</f>
        <v/>
      </c>
      <c r="N8641" s="24" t="str">
        <f t="shared" si="407"/>
        <v/>
      </c>
      <c r="O8641" s="96" t="str">
        <f t="shared" si="406"/>
        <v/>
      </c>
    </row>
    <row r="8642" spans="13:15" x14ac:dyDescent="0.25">
      <c r="M8642" s="24" t="str">
        <f t="shared" si="408"/>
        <v/>
      </c>
      <c r="N8642" s="24" t="str">
        <f t="shared" si="407"/>
        <v/>
      </c>
      <c r="O8642" s="96" t="str">
        <f t="shared" si="406"/>
        <v/>
      </c>
    </row>
    <row r="8643" spans="13:15" x14ac:dyDescent="0.25">
      <c r="M8643" s="24" t="str">
        <f t="shared" si="408"/>
        <v/>
      </c>
      <c r="N8643" s="24" t="str">
        <f t="shared" si="407"/>
        <v/>
      </c>
      <c r="O8643" s="96" t="str">
        <f t="shared" ref="O8643:O8706" si="409">IF($A8643="","",HOUR($N8643))</f>
        <v/>
      </c>
    </row>
    <row r="8644" spans="13:15" x14ac:dyDescent="0.25">
      <c r="M8644" s="24" t="str">
        <f t="shared" si="408"/>
        <v/>
      </c>
      <c r="N8644" s="24" t="str">
        <f t="shared" si="407"/>
        <v/>
      </c>
      <c r="O8644" s="96" t="str">
        <f t="shared" si="409"/>
        <v/>
      </c>
    </row>
    <row r="8645" spans="13:15" x14ac:dyDescent="0.25">
      <c r="M8645" s="24" t="str">
        <f t="shared" si="408"/>
        <v/>
      </c>
      <c r="N8645" s="24" t="str">
        <f t="shared" si="407"/>
        <v/>
      </c>
      <c r="O8645" s="96" t="str">
        <f t="shared" si="409"/>
        <v/>
      </c>
    </row>
    <row r="8646" spans="13:15" x14ac:dyDescent="0.25">
      <c r="M8646" s="24" t="str">
        <f t="shared" si="408"/>
        <v/>
      </c>
      <c r="N8646" s="24" t="str">
        <f t="shared" si="407"/>
        <v/>
      </c>
      <c r="O8646" s="96" t="str">
        <f t="shared" si="409"/>
        <v/>
      </c>
    </row>
    <row r="8647" spans="13:15" x14ac:dyDescent="0.25">
      <c r="M8647" s="24" t="str">
        <f t="shared" si="408"/>
        <v/>
      </c>
      <c r="N8647" s="24" t="str">
        <f t="shared" si="407"/>
        <v/>
      </c>
      <c r="O8647" s="96" t="str">
        <f t="shared" si="409"/>
        <v/>
      </c>
    </row>
    <row r="8648" spans="13:15" x14ac:dyDescent="0.25">
      <c r="M8648" s="24" t="str">
        <f t="shared" si="408"/>
        <v/>
      </c>
      <c r="N8648" s="24" t="str">
        <f t="shared" ref="N8648:N8711" si="410">IF(B8648="","",IF($M8648&lt;10/48,10/48,IF($M8648&gt;39/48,39/48,$M8648)))</f>
        <v/>
      </c>
      <c r="O8648" s="96" t="str">
        <f t="shared" si="409"/>
        <v/>
      </c>
    </row>
    <row r="8649" spans="13:15" x14ac:dyDescent="0.25">
      <c r="M8649" s="24" t="str">
        <f t="shared" si="408"/>
        <v/>
      </c>
      <c r="N8649" s="24" t="str">
        <f t="shared" si="410"/>
        <v/>
      </c>
      <c r="O8649" s="96" t="str">
        <f t="shared" si="409"/>
        <v/>
      </c>
    </row>
    <row r="8650" spans="13:15" x14ac:dyDescent="0.25">
      <c r="M8650" s="24" t="str">
        <f t="shared" si="408"/>
        <v/>
      </c>
      <c r="N8650" s="24" t="str">
        <f t="shared" si="410"/>
        <v/>
      </c>
      <c r="O8650" s="96" t="str">
        <f t="shared" si="409"/>
        <v/>
      </c>
    </row>
    <row r="8651" spans="13:15" x14ac:dyDescent="0.25">
      <c r="M8651" s="24" t="str">
        <f t="shared" si="408"/>
        <v/>
      </c>
      <c r="N8651" s="24" t="str">
        <f t="shared" si="410"/>
        <v/>
      </c>
      <c r="O8651" s="96" t="str">
        <f t="shared" si="409"/>
        <v/>
      </c>
    </row>
    <row r="8652" spans="13:15" x14ac:dyDescent="0.25">
      <c r="M8652" s="24" t="str">
        <f t="shared" si="408"/>
        <v/>
      </c>
      <c r="N8652" s="24" t="str">
        <f t="shared" si="410"/>
        <v/>
      </c>
      <c r="O8652" s="96" t="str">
        <f t="shared" si="409"/>
        <v/>
      </c>
    </row>
    <row r="8653" spans="13:15" x14ac:dyDescent="0.25">
      <c r="M8653" s="24" t="str">
        <f t="shared" si="408"/>
        <v/>
      </c>
      <c r="N8653" s="24" t="str">
        <f t="shared" si="410"/>
        <v/>
      </c>
      <c r="O8653" s="96" t="str">
        <f t="shared" si="409"/>
        <v/>
      </c>
    </row>
    <row r="8654" spans="13:15" x14ac:dyDescent="0.25">
      <c r="M8654" s="24" t="str">
        <f t="shared" si="408"/>
        <v/>
      </c>
      <c r="N8654" s="24" t="str">
        <f t="shared" si="410"/>
        <v/>
      </c>
      <c r="O8654" s="96" t="str">
        <f t="shared" si="409"/>
        <v/>
      </c>
    </row>
    <row r="8655" spans="13:15" x14ac:dyDescent="0.25">
      <c r="M8655" s="24" t="str">
        <f t="shared" si="408"/>
        <v/>
      </c>
      <c r="N8655" s="24" t="str">
        <f t="shared" si="410"/>
        <v/>
      </c>
      <c r="O8655" s="96" t="str">
        <f t="shared" si="409"/>
        <v/>
      </c>
    </row>
    <row r="8656" spans="13:15" x14ac:dyDescent="0.25">
      <c r="M8656" s="24" t="str">
        <f t="shared" si="408"/>
        <v/>
      </c>
      <c r="N8656" s="24" t="str">
        <f t="shared" si="410"/>
        <v/>
      </c>
      <c r="O8656" s="96" t="str">
        <f t="shared" si="409"/>
        <v/>
      </c>
    </row>
    <row r="8657" spans="13:15" x14ac:dyDescent="0.25">
      <c r="M8657" s="24" t="str">
        <f t="shared" si="408"/>
        <v/>
      </c>
      <c r="N8657" s="24" t="str">
        <f t="shared" si="410"/>
        <v/>
      </c>
      <c r="O8657" s="96" t="str">
        <f t="shared" si="409"/>
        <v/>
      </c>
    </row>
    <row r="8658" spans="13:15" x14ac:dyDescent="0.25">
      <c r="M8658" s="24" t="str">
        <f t="shared" si="408"/>
        <v/>
      </c>
      <c r="N8658" s="24" t="str">
        <f t="shared" si="410"/>
        <v/>
      </c>
      <c r="O8658" s="96" t="str">
        <f t="shared" si="409"/>
        <v/>
      </c>
    </row>
    <row r="8659" spans="13:15" x14ac:dyDescent="0.25">
      <c r="M8659" s="24" t="str">
        <f t="shared" si="408"/>
        <v/>
      </c>
      <c r="N8659" s="24" t="str">
        <f t="shared" si="410"/>
        <v/>
      </c>
      <c r="O8659" s="96" t="str">
        <f t="shared" si="409"/>
        <v/>
      </c>
    </row>
    <row r="8660" spans="13:15" x14ac:dyDescent="0.25">
      <c r="M8660" s="24" t="str">
        <f t="shared" si="408"/>
        <v/>
      </c>
      <c r="N8660" s="24" t="str">
        <f t="shared" si="410"/>
        <v/>
      </c>
      <c r="O8660" s="96" t="str">
        <f t="shared" si="409"/>
        <v/>
      </c>
    </row>
    <row r="8661" spans="13:15" x14ac:dyDescent="0.25">
      <c r="M8661" s="24" t="str">
        <f t="shared" si="408"/>
        <v/>
      </c>
      <c r="N8661" s="24" t="str">
        <f t="shared" si="410"/>
        <v/>
      </c>
      <c r="O8661" s="96" t="str">
        <f t="shared" si="409"/>
        <v/>
      </c>
    </row>
    <row r="8662" spans="13:15" x14ac:dyDescent="0.25">
      <c r="M8662" s="24" t="str">
        <f t="shared" si="408"/>
        <v/>
      </c>
      <c r="N8662" s="24" t="str">
        <f t="shared" si="410"/>
        <v/>
      </c>
      <c r="O8662" s="96" t="str">
        <f t="shared" si="409"/>
        <v/>
      </c>
    </row>
    <row r="8663" spans="13:15" x14ac:dyDescent="0.25">
      <c r="M8663" s="24" t="str">
        <f t="shared" si="408"/>
        <v/>
      </c>
      <c r="N8663" s="24" t="str">
        <f t="shared" si="410"/>
        <v/>
      </c>
      <c r="O8663" s="96" t="str">
        <f t="shared" si="409"/>
        <v/>
      </c>
    </row>
    <row r="8664" spans="13:15" x14ac:dyDescent="0.25">
      <c r="M8664" s="24" t="str">
        <f t="shared" si="408"/>
        <v/>
      </c>
      <c r="N8664" s="24" t="str">
        <f t="shared" si="410"/>
        <v/>
      </c>
      <c r="O8664" s="96" t="str">
        <f t="shared" si="409"/>
        <v/>
      </c>
    </row>
    <row r="8665" spans="13:15" x14ac:dyDescent="0.25">
      <c r="M8665" s="24" t="str">
        <f t="shared" si="408"/>
        <v/>
      </c>
      <c r="N8665" s="24" t="str">
        <f t="shared" si="410"/>
        <v/>
      </c>
      <c r="O8665" s="96" t="str">
        <f t="shared" si="409"/>
        <v/>
      </c>
    </row>
    <row r="8666" spans="13:15" x14ac:dyDescent="0.25">
      <c r="M8666" s="24" t="str">
        <f t="shared" si="408"/>
        <v/>
      </c>
      <c r="N8666" s="24" t="str">
        <f t="shared" si="410"/>
        <v/>
      </c>
      <c r="O8666" s="96" t="str">
        <f t="shared" si="409"/>
        <v/>
      </c>
    </row>
    <row r="8667" spans="13:15" x14ac:dyDescent="0.25">
      <c r="M8667" s="24" t="str">
        <f t="shared" si="408"/>
        <v/>
      </c>
      <c r="N8667" s="24" t="str">
        <f t="shared" si="410"/>
        <v/>
      </c>
      <c r="O8667" s="96" t="str">
        <f t="shared" si="409"/>
        <v/>
      </c>
    </row>
    <row r="8668" spans="13:15" x14ac:dyDescent="0.25">
      <c r="M8668" s="24" t="str">
        <f t="shared" si="408"/>
        <v/>
      </c>
      <c r="N8668" s="24" t="str">
        <f t="shared" si="410"/>
        <v/>
      </c>
      <c r="O8668" s="96" t="str">
        <f t="shared" si="409"/>
        <v/>
      </c>
    </row>
    <row r="8669" spans="13:15" x14ac:dyDescent="0.25">
      <c r="M8669" s="24" t="str">
        <f t="shared" si="408"/>
        <v/>
      </c>
      <c r="N8669" s="24" t="str">
        <f t="shared" si="410"/>
        <v/>
      </c>
      <c r="O8669" s="96" t="str">
        <f t="shared" si="409"/>
        <v/>
      </c>
    </row>
    <row r="8670" spans="13:15" x14ac:dyDescent="0.25">
      <c r="M8670" s="24" t="str">
        <f t="shared" si="408"/>
        <v/>
      </c>
      <c r="N8670" s="24" t="str">
        <f t="shared" si="410"/>
        <v/>
      </c>
      <c r="O8670" s="96" t="str">
        <f t="shared" si="409"/>
        <v/>
      </c>
    </row>
    <row r="8671" spans="13:15" x14ac:dyDescent="0.25">
      <c r="M8671" s="24" t="str">
        <f t="shared" si="408"/>
        <v/>
      </c>
      <c r="N8671" s="24" t="str">
        <f t="shared" si="410"/>
        <v/>
      </c>
      <c r="O8671" s="96" t="str">
        <f t="shared" si="409"/>
        <v/>
      </c>
    </row>
    <row r="8672" spans="13:15" x14ac:dyDescent="0.25">
      <c r="M8672" s="24" t="str">
        <f t="shared" si="408"/>
        <v/>
      </c>
      <c r="N8672" s="24" t="str">
        <f t="shared" si="410"/>
        <v/>
      </c>
      <c r="O8672" s="96" t="str">
        <f t="shared" si="409"/>
        <v/>
      </c>
    </row>
    <row r="8673" spans="13:15" x14ac:dyDescent="0.25">
      <c r="M8673" s="24" t="str">
        <f t="shared" si="408"/>
        <v/>
      </c>
      <c r="N8673" s="24" t="str">
        <f t="shared" si="410"/>
        <v/>
      </c>
      <c r="O8673" s="96" t="str">
        <f t="shared" si="409"/>
        <v/>
      </c>
    </row>
    <row r="8674" spans="13:15" x14ac:dyDescent="0.25">
      <c r="M8674" s="24" t="str">
        <f t="shared" si="408"/>
        <v/>
      </c>
      <c r="N8674" s="24" t="str">
        <f t="shared" si="410"/>
        <v/>
      </c>
      <c r="O8674" s="96" t="str">
        <f t="shared" si="409"/>
        <v/>
      </c>
    </row>
    <row r="8675" spans="13:15" x14ac:dyDescent="0.25">
      <c r="M8675" s="24" t="str">
        <f t="shared" si="408"/>
        <v/>
      </c>
      <c r="N8675" s="24" t="str">
        <f t="shared" si="410"/>
        <v/>
      </c>
      <c r="O8675" s="96" t="str">
        <f t="shared" si="409"/>
        <v/>
      </c>
    </row>
    <row r="8676" spans="13:15" x14ac:dyDescent="0.25">
      <c r="M8676" s="24" t="str">
        <f t="shared" si="408"/>
        <v/>
      </c>
      <c r="N8676" s="24" t="str">
        <f t="shared" si="410"/>
        <v/>
      </c>
      <c r="O8676" s="96" t="str">
        <f t="shared" si="409"/>
        <v/>
      </c>
    </row>
    <row r="8677" spans="13:15" x14ac:dyDescent="0.25">
      <c r="M8677" s="24" t="str">
        <f t="shared" si="408"/>
        <v/>
      </c>
      <c r="N8677" s="24" t="str">
        <f t="shared" si="410"/>
        <v/>
      </c>
      <c r="O8677" s="96" t="str">
        <f t="shared" si="409"/>
        <v/>
      </c>
    </row>
    <row r="8678" spans="13:15" x14ac:dyDescent="0.25">
      <c r="M8678" s="24" t="str">
        <f t="shared" si="408"/>
        <v/>
      </c>
      <c r="N8678" s="24" t="str">
        <f t="shared" si="410"/>
        <v/>
      </c>
      <c r="O8678" s="96" t="str">
        <f t="shared" si="409"/>
        <v/>
      </c>
    </row>
    <row r="8679" spans="13:15" x14ac:dyDescent="0.25">
      <c r="M8679" s="24" t="str">
        <f t="shared" si="408"/>
        <v/>
      </c>
      <c r="N8679" s="24" t="str">
        <f t="shared" si="410"/>
        <v/>
      </c>
      <c r="O8679" s="96" t="str">
        <f t="shared" si="409"/>
        <v/>
      </c>
    </row>
    <row r="8680" spans="13:15" x14ac:dyDescent="0.25">
      <c r="M8680" s="24" t="str">
        <f t="shared" si="408"/>
        <v/>
      </c>
      <c r="N8680" s="24" t="str">
        <f t="shared" si="410"/>
        <v/>
      </c>
      <c r="O8680" s="96" t="str">
        <f t="shared" si="409"/>
        <v/>
      </c>
    </row>
    <row r="8681" spans="13:15" x14ac:dyDescent="0.25">
      <c r="M8681" s="24" t="str">
        <f t="shared" si="408"/>
        <v/>
      </c>
      <c r="N8681" s="24" t="str">
        <f t="shared" si="410"/>
        <v/>
      </c>
      <c r="O8681" s="96" t="str">
        <f t="shared" si="409"/>
        <v/>
      </c>
    </row>
    <row r="8682" spans="13:15" x14ac:dyDescent="0.25">
      <c r="M8682" s="24" t="str">
        <f t="shared" si="408"/>
        <v/>
      </c>
      <c r="N8682" s="24" t="str">
        <f t="shared" si="410"/>
        <v/>
      </c>
      <c r="O8682" s="96" t="str">
        <f t="shared" si="409"/>
        <v/>
      </c>
    </row>
    <row r="8683" spans="13:15" x14ac:dyDescent="0.25">
      <c r="M8683" s="24" t="str">
        <f t="shared" si="408"/>
        <v/>
      </c>
      <c r="N8683" s="24" t="str">
        <f t="shared" si="410"/>
        <v/>
      </c>
      <c r="O8683" s="96" t="str">
        <f t="shared" si="409"/>
        <v/>
      </c>
    </row>
    <row r="8684" spans="13:15" x14ac:dyDescent="0.25">
      <c r="M8684" s="24" t="str">
        <f t="shared" si="408"/>
        <v/>
      </c>
      <c r="N8684" s="24" t="str">
        <f t="shared" si="410"/>
        <v/>
      </c>
      <c r="O8684" s="96" t="str">
        <f t="shared" si="409"/>
        <v/>
      </c>
    </row>
    <row r="8685" spans="13:15" x14ac:dyDescent="0.25">
      <c r="M8685" s="24" t="str">
        <f t="shared" si="408"/>
        <v/>
      </c>
      <c r="N8685" s="24" t="str">
        <f t="shared" si="410"/>
        <v/>
      </c>
      <c r="O8685" s="96" t="str">
        <f t="shared" si="409"/>
        <v/>
      </c>
    </row>
    <row r="8686" spans="13:15" x14ac:dyDescent="0.25">
      <c r="M8686" s="24" t="str">
        <f t="shared" si="408"/>
        <v/>
      </c>
      <c r="N8686" s="24" t="str">
        <f t="shared" si="410"/>
        <v/>
      </c>
      <c r="O8686" s="96" t="str">
        <f t="shared" si="409"/>
        <v/>
      </c>
    </row>
    <row r="8687" spans="13:15" x14ac:dyDescent="0.25">
      <c r="M8687" s="24" t="str">
        <f t="shared" si="408"/>
        <v/>
      </c>
      <c r="N8687" s="24" t="str">
        <f t="shared" si="410"/>
        <v/>
      </c>
      <c r="O8687" s="96" t="str">
        <f t="shared" si="409"/>
        <v/>
      </c>
    </row>
    <row r="8688" spans="13:15" x14ac:dyDescent="0.25">
      <c r="M8688" s="24" t="str">
        <f t="shared" si="408"/>
        <v/>
      </c>
      <c r="N8688" s="24" t="str">
        <f t="shared" si="410"/>
        <v/>
      </c>
      <c r="O8688" s="96" t="str">
        <f t="shared" si="409"/>
        <v/>
      </c>
    </row>
    <row r="8689" spans="13:15" x14ac:dyDescent="0.25">
      <c r="M8689" s="24" t="str">
        <f t="shared" si="408"/>
        <v/>
      </c>
      <c r="N8689" s="24" t="str">
        <f t="shared" si="410"/>
        <v/>
      </c>
      <c r="O8689" s="96" t="str">
        <f t="shared" si="409"/>
        <v/>
      </c>
    </row>
    <row r="8690" spans="13:15" x14ac:dyDescent="0.25">
      <c r="M8690" s="24" t="str">
        <f t="shared" si="408"/>
        <v/>
      </c>
      <c r="N8690" s="24" t="str">
        <f t="shared" si="410"/>
        <v/>
      </c>
      <c r="O8690" s="96" t="str">
        <f t="shared" si="409"/>
        <v/>
      </c>
    </row>
    <row r="8691" spans="13:15" x14ac:dyDescent="0.25">
      <c r="M8691" s="24" t="str">
        <f t="shared" si="408"/>
        <v/>
      </c>
      <c r="N8691" s="24" t="str">
        <f t="shared" si="410"/>
        <v/>
      </c>
      <c r="O8691" s="96" t="str">
        <f t="shared" si="409"/>
        <v/>
      </c>
    </row>
    <row r="8692" spans="13:15" x14ac:dyDescent="0.25">
      <c r="M8692" s="24" t="str">
        <f t="shared" si="408"/>
        <v/>
      </c>
      <c r="N8692" s="24" t="str">
        <f t="shared" si="410"/>
        <v/>
      </c>
      <c r="O8692" s="96" t="str">
        <f t="shared" si="409"/>
        <v/>
      </c>
    </row>
    <row r="8693" spans="13:15" x14ac:dyDescent="0.25">
      <c r="M8693" s="24" t="str">
        <f t="shared" si="408"/>
        <v/>
      </c>
      <c r="N8693" s="24" t="str">
        <f t="shared" si="410"/>
        <v/>
      </c>
      <c r="O8693" s="96" t="str">
        <f t="shared" si="409"/>
        <v/>
      </c>
    </row>
    <row r="8694" spans="13:15" x14ac:dyDescent="0.25">
      <c r="M8694" s="24" t="str">
        <f t="shared" si="408"/>
        <v/>
      </c>
      <c r="N8694" s="24" t="str">
        <f t="shared" si="410"/>
        <v/>
      </c>
      <c r="O8694" s="96" t="str">
        <f t="shared" si="409"/>
        <v/>
      </c>
    </row>
    <row r="8695" spans="13:15" x14ac:dyDescent="0.25">
      <c r="M8695" s="24" t="str">
        <f t="shared" si="408"/>
        <v/>
      </c>
      <c r="N8695" s="24" t="str">
        <f t="shared" si="410"/>
        <v/>
      </c>
      <c r="O8695" s="96" t="str">
        <f t="shared" si="409"/>
        <v/>
      </c>
    </row>
    <row r="8696" spans="13:15" x14ac:dyDescent="0.25">
      <c r="M8696" s="24" t="str">
        <f t="shared" si="408"/>
        <v/>
      </c>
      <c r="N8696" s="24" t="str">
        <f t="shared" si="410"/>
        <v/>
      </c>
      <c r="O8696" s="96" t="str">
        <f t="shared" si="409"/>
        <v/>
      </c>
    </row>
    <row r="8697" spans="13:15" x14ac:dyDescent="0.25">
      <c r="M8697" s="24" t="str">
        <f t="shared" si="408"/>
        <v/>
      </c>
      <c r="N8697" s="24" t="str">
        <f t="shared" si="410"/>
        <v/>
      </c>
      <c r="O8697" s="96" t="str">
        <f t="shared" si="409"/>
        <v/>
      </c>
    </row>
    <row r="8698" spans="13:15" x14ac:dyDescent="0.25">
      <c r="M8698" s="24" t="str">
        <f t="shared" si="408"/>
        <v/>
      </c>
      <c r="N8698" s="24" t="str">
        <f t="shared" si="410"/>
        <v/>
      </c>
      <c r="O8698" s="96" t="str">
        <f t="shared" si="409"/>
        <v/>
      </c>
    </row>
    <row r="8699" spans="13:15" x14ac:dyDescent="0.25">
      <c r="M8699" s="24" t="str">
        <f t="shared" si="408"/>
        <v/>
      </c>
      <c r="N8699" s="24" t="str">
        <f t="shared" si="410"/>
        <v/>
      </c>
      <c r="O8699" s="96" t="str">
        <f t="shared" si="409"/>
        <v/>
      </c>
    </row>
    <row r="8700" spans="13:15" x14ac:dyDescent="0.25">
      <c r="M8700" s="24" t="str">
        <f t="shared" si="408"/>
        <v/>
      </c>
      <c r="N8700" s="24" t="str">
        <f t="shared" si="410"/>
        <v/>
      </c>
      <c r="O8700" s="96" t="str">
        <f t="shared" si="409"/>
        <v/>
      </c>
    </row>
    <row r="8701" spans="13:15" x14ac:dyDescent="0.25">
      <c r="M8701" s="24" t="str">
        <f t="shared" si="408"/>
        <v/>
      </c>
      <c r="N8701" s="24" t="str">
        <f t="shared" si="410"/>
        <v/>
      </c>
      <c r="O8701" s="96" t="str">
        <f t="shared" si="409"/>
        <v/>
      </c>
    </row>
    <row r="8702" spans="13:15" x14ac:dyDescent="0.25">
      <c r="M8702" s="24" t="str">
        <f t="shared" si="408"/>
        <v/>
      </c>
      <c r="N8702" s="24" t="str">
        <f t="shared" si="410"/>
        <v/>
      </c>
      <c r="O8702" s="96" t="str">
        <f t="shared" si="409"/>
        <v/>
      </c>
    </row>
    <row r="8703" spans="13:15" x14ac:dyDescent="0.25">
      <c r="M8703" s="24" t="str">
        <f t="shared" si="408"/>
        <v/>
      </c>
      <c r="N8703" s="24" t="str">
        <f t="shared" si="410"/>
        <v/>
      </c>
      <c r="O8703" s="96" t="str">
        <f t="shared" si="409"/>
        <v/>
      </c>
    </row>
    <row r="8704" spans="13:15" x14ac:dyDescent="0.25">
      <c r="M8704" s="24" t="str">
        <f t="shared" si="408"/>
        <v/>
      </c>
      <c r="N8704" s="24" t="str">
        <f t="shared" si="410"/>
        <v/>
      </c>
      <c r="O8704" s="96" t="str">
        <f t="shared" si="409"/>
        <v/>
      </c>
    </row>
    <row r="8705" spans="13:15" x14ac:dyDescent="0.25">
      <c r="M8705" s="24" t="str">
        <f t="shared" ref="M8705:M8768" si="411">IF($B8705="","",_xlfn.NUMBERVALUE(LEFT($J8705,5)))</f>
        <v/>
      </c>
      <c r="N8705" s="24" t="str">
        <f t="shared" si="410"/>
        <v/>
      </c>
      <c r="O8705" s="96" t="str">
        <f t="shared" si="409"/>
        <v/>
      </c>
    </row>
    <row r="8706" spans="13:15" x14ac:dyDescent="0.25">
      <c r="M8706" s="24" t="str">
        <f t="shared" si="411"/>
        <v/>
      </c>
      <c r="N8706" s="24" t="str">
        <f t="shared" si="410"/>
        <v/>
      </c>
      <c r="O8706" s="96" t="str">
        <f t="shared" si="409"/>
        <v/>
      </c>
    </row>
    <row r="8707" spans="13:15" x14ac:dyDescent="0.25">
      <c r="M8707" s="24" t="str">
        <f t="shared" si="411"/>
        <v/>
      </c>
      <c r="N8707" s="24" t="str">
        <f t="shared" si="410"/>
        <v/>
      </c>
      <c r="O8707" s="96" t="str">
        <f t="shared" ref="O8707:O8770" si="412">IF($A8707="","",HOUR($N8707))</f>
        <v/>
      </c>
    </row>
    <row r="8708" spans="13:15" x14ac:dyDescent="0.25">
      <c r="M8708" s="24" t="str">
        <f t="shared" si="411"/>
        <v/>
      </c>
      <c r="N8708" s="24" t="str">
        <f t="shared" si="410"/>
        <v/>
      </c>
      <c r="O8708" s="96" t="str">
        <f t="shared" si="412"/>
        <v/>
      </c>
    </row>
    <row r="8709" spans="13:15" x14ac:dyDescent="0.25">
      <c r="M8709" s="24" t="str">
        <f t="shared" si="411"/>
        <v/>
      </c>
      <c r="N8709" s="24" t="str">
        <f t="shared" si="410"/>
        <v/>
      </c>
      <c r="O8709" s="96" t="str">
        <f t="shared" si="412"/>
        <v/>
      </c>
    </row>
    <row r="8710" spans="13:15" x14ac:dyDescent="0.25">
      <c r="M8710" s="24" t="str">
        <f t="shared" si="411"/>
        <v/>
      </c>
      <c r="N8710" s="24" t="str">
        <f t="shared" si="410"/>
        <v/>
      </c>
      <c r="O8710" s="96" t="str">
        <f t="shared" si="412"/>
        <v/>
      </c>
    </row>
    <row r="8711" spans="13:15" x14ac:dyDescent="0.25">
      <c r="M8711" s="24" t="str">
        <f t="shared" si="411"/>
        <v/>
      </c>
      <c r="N8711" s="24" t="str">
        <f t="shared" si="410"/>
        <v/>
      </c>
      <c r="O8711" s="96" t="str">
        <f t="shared" si="412"/>
        <v/>
      </c>
    </row>
    <row r="8712" spans="13:15" x14ac:dyDescent="0.25">
      <c r="M8712" s="24" t="str">
        <f t="shared" si="411"/>
        <v/>
      </c>
      <c r="N8712" s="24" t="str">
        <f t="shared" ref="N8712:N8775" si="413">IF(B8712="","",IF($M8712&lt;10/48,10/48,IF($M8712&gt;39/48,39/48,$M8712)))</f>
        <v/>
      </c>
      <c r="O8712" s="96" t="str">
        <f t="shared" si="412"/>
        <v/>
      </c>
    </row>
    <row r="8713" spans="13:15" x14ac:dyDescent="0.25">
      <c r="M8713" s="24" t="str">
        <f t="shared" si="411"/>
        <v/>
      </c>
      <c r="N8713" s="24" t="str">
        <f t="shared" si="413"/>
        <v/>
      </c>
      <c r="O8713" s="96" t="str">
        <f t="shared" si="412"/>
        <v/>
      </c>
    </row>
    <row r="8714" spans="13:15" x14ac:dyDescent="0.25">
      <c r="M8714" s="24" t="str">
        <f t="shared" si="411"/>
        <v/>
      </c>
      <c r="N8714" s="24" t="str">
        <f t="shared" si="413"/>
        <v/>
      </c>
      <c r="O8714" s="96" t="str">
        <f t="shared" si="412"/>
        <v/>
      </c>
    </row>
    <row r="8715" spans="13:15" x14ac:dyDescent="0.25">
      <c r="M8715" s="24" t="str">
        <f t="shared" si="411"/>
        <v/>
      </c>
      <c r="N8715" s="24" t="str">
        <f t="shared" si="413"/>
        <v/>
      </c>
      <c r="O8715" s="96" t="str">
        <f t="shared" si="412"/>
        <v/>
      </c>
    </row>
    <row r="8716" spans="13:15" x14ac:dyDescent="0.25">
      <c r="M8716" s="24" t="str">
        <f t="shared" si="411"/>
        <v/>
      </c>
      <c r="N8716" s="24" t="str">
        <f t="shared" si="413"/>
        <v/>
      </c>
      <c r="O8716" s="96" t="str">
        <f t="shared" si="412"/>
        <v/>
      </c>
    </row>
    <row r="8717" spans="13:15" x14ac:dyDescent="0.25">
      <c r="M8717" s="24" t="str">
        <f t="shared" si="411"/>
        <v/>
      </c>
      <c r="N8717" s="24" t="str">
        <f t="shared" si="413"/>
        <v/>
      </c>
      <c r="O8717" s="96" t="str">
        <f t="shared" si="412"/>
        <v/>
      </c>
    </row>
    <row r="8718" spans="13:15" x14ac:dyDescent="0.25">
      <c r="M8718" s="24" t="str">
        <f t="shared" si="411"/>
        <v/>
      </c>
      <c r="N8718" s="24" t="str">
        <f t="shared" si="413"/>
        <v/>
      </c>
      <c r="O8718" s="96" t="str">
        <f t="shared" si="412"/>
        <v/>
      </c>
    </row>
    <row r="8719" spans="13:15" x14ac:dyDescent="0.25">
      <c r="M8719" s="24" t="str">
        <f t="shared" si="411"/>
        <v/>
      </c>
      <c r="N8719" s="24" t="str">
        <f t="shared" si="413"/>
        <v/>
      </c>
      <c r="O8719" s="96" t="str">
        <f t="shared" si="412"/>
        <v/>
      </c>
    </row>
    <row r="8720" spans="13:15" x14ac:dyDescent="0.25">
      <c r="M8720" s="24" t="str">
        <f t="shared" si="411"/>
        <v/>
      </c>
      <c r="N8720" s="24" t="str">
        <f t="shared" si="413"/>
        <v/>
      </c>
      <c r="O8720" s="96" t="str">
        <f t="shared" si="412"/>
        <v/>
      </c>
    </row>
    <row r="8721" spans="13:15" x14ac:dyDescent="0.25">
      <c r="M8721" s="24" t="str">
        <f t="shared" si="411"/>
        <v/>
      </c>
      <c r="N8721" s="24" t="str">
        <f t="shared" si="413"/>
        <v/>
      </c>
      <c r="O8721" s="96" t="str">
        <f t="shared" si="412"/>
        <v/>
      </c>
    </row>
    <row r="8722" spans="13:15" x14ac:dyDescent="0.25">
      <c r="M8722" s="24" t="str">
        <f t="shared" si="411"/>
        <v/>
      </c>
      <c r="N8722" s="24" t="str">
        <f t="shared" si="413"/>
        <v/>
      </c>
      <c r="O8722" s="96" t="str">
        <f t="shared" si="412"/>
        <v/>
      </c>
    </row>
    <row r="8723" spans="13:15" x14ac:dyDescent="0.25">
      <c r="M8723" s="24" t="str">
        <f t="shared" si="411"/>
        <v/>
      </c>
      <c r="N8723" s="24" t="str">
        <f t="shared" si="413"/>
        <v/>
      </c>
      <c r="O8723" s="96" t="str">
        <f t="shared" si="412"/>
        <v/>
      </c>
    </row>
    <row r="8724" spans="13:15" x14ac:dyDescent="0.25">
      <c r="M8724" s="24" t="str">
        <f t="shared" si="411"/>
        <v/>
      </c>
      <c r="N8724" s="24" t="str">
        <f t="shared" si="413"/>
        <v/>
      </c>
      <c r="O8724" s="96" t="str">
        <f t="shared" si="412"/>
        <v/>
      </c>
    </row>
    <row r="8725" spans="13:15" x14ac:dyDescent="0.25">
      <c r="M8725" s="24" t="str">
        <f t="shared" si="411"/>
        <v/>
      </c>
      <c r="N8725" s="24" t="str">
        <f t="shared" si="413"/>
        <v/>
      </c>
      <c r="O8725" s="96" t="str">
        <f t="shared" si="412"/>
        <v/>
      </c>
    </row>
    <row r="8726" spans="13:15" x14ac:dyDescent="0.25">
      <c r="M8726" s="24" t="str">
        <f t="shared" si="411"/>
        <v/>
      </c>
      <c r="N8726" s="24" t="str">
        <f t="shared" si="413"/>
        <v/>
      </c>
      <c r="O8726" s="96" t="str">
        <f t="shared" si="412"/>
        <v/>
      </c>
    </row>
    <row r="8727" spans="13:15" x14ac:dyDescent="0.25">
      <c r="M8727" s="24" t="str">
        <f t="shared" si="411"/>
        <v/>
      </c>
      <c r="N8727" s="24" t="str">
        <f t="shared" si="413"/>
        <v/>
      </c>
      <c r="O8727" s="96" t="str">
        <f t="shared" si="412"/>
        <v/>
      </c>
    </row>
    <row r="8728" spans="13:15" x14ac:dyDescent="0.25">
      <c r="M8728" s="24" t="str">
        <f t="shared" si="411"/>
        <v/>
      </c>
      <c r="N8728" s="24" t="str">
        <f t="shared" si="413"/>
        <v/>
      </c>
      <c r="O8728" s="96" t="str">
        <f t="shared" si="412"/>
        <v/>
      </c>
    </row>
    <row r="8729" spans="13:15" x14ac:dyDescent="0.25">
      <c r="M8729" s="24" t="str">
        <f t="shared" si="411"/>
        <v/>
      </c>
      <c r="N8729" s="24" t="str">
        <f t="shared" si="413"/>
        <v/>
      </c>
      <c r="O8729" s="96" t="str">
        <f t="shared" si="412"/>
        <v/>
      </c>
    </row>
    <row r="8730" spans="13:15" x14ac:dyDescent="0.25">
      <c r="M8730" s="24" t="str">
        <f t="shared" si="411"/>
        <v/>
      </c>
      <c r="N8730" s="24" t="str">
        <f t="shared" si="413"/>
        <v/>
      </c>
      <c r="O8730" s="96" t="str">
        <f t="shared" si="412"/>
        <v/>
      </c>
    </row>
    <row r="8731" spans="13:15" x14ac:dyDescent="0.25">
      <c r="M8731" s="24" t="str">
        <f t="shared" si="411"/>
        <v/>
      </c>
      <c r="N8731" s="24" t="str">
        <f t="shared" si="413"/>
        <v/>
      </c>
      <c r="O8731" s="96" t="str">
        <f t="shared" si="412"/>
        <v/>
      </c>
    </row>
    <row r="8732" spans="13:15" x14ac:dyDescent="0.25">
      <c r="M8732" s="24" t="str">
        <f t="shared" si="411"/>
        <v/>
      </c>
      <c r="N8732" s="24" t="str">
        <f t="shared" si="413"/>
        <v/>
      </c>
      <c r="O8732" s="96" t="str">
        <f t="shared" si="412"/>
        <v/>
      </c>
    </row>
    <row r="8733" spans="13:15" x14ac:dyDescent="0.25">
      <c r="M8733" s="24" t="str">
        <f t="shared" si="411"/>
        <v/>
      </c>
      <c r="N8733" s="24" t="str">
        <f t="shared" si="413"/>
        <v/>
      </c>
      <c r="O8733" s="96" t="str">
        <f t="shared" si="412"/>
        <v/>
      </c>
    </row>
    <row r="8734" spans="13:15" x14ac:dyDescent="0.25">
      <c r="M8734" s="24" t="str">
        <f t="shared" si="411"/>
        <v/>
      </c>
      <c r="N8734" s="24" t="str">
        <f t="shared" si="413"/>
        <v/>
      </c>
      <c r="O8734" s="96" t="str">
        <f t="shared" si="412"/>
        <v/>
      </c>
    </row>
    <row r="8735" spans="13:15" x14ac:dyDescent="0.25">
      <c r="M8735" s="24" t="str">
        <f t="shared" si="411"/>
        <v/>
      </c>
      <c r="N8735" s="24" t="str">
        <f t="shared" si="413"/>
        <v/>
      </c>
      <c r="O8735" s="96" t="str">
        <f t="shared" si="412"/>
        <v/>
      </c>
    </row>
    <row r="8736" spans="13:15" x14ac:dyDescent="0.25">
      <c r="M8736" s="24" t="str">
        <f t="shared" si="411"/>
        <v/>
      </c>
      <c r="N8736" s="24" t="str">
        <f t="shared" si="413"/>
        <v/>
      </c>
      <c r="O8736" s="96" t="str">
        <f t="shared" si="412"/>
        <v/>
      </c>
    </row>
    <row r="8737" spans="13:15" x14ac:dyDescent="0.25">
      <c r="M8737" s="24" t="str">
        <f t="shared" si="411"/>
        <v/>
      </c>
      <c r="N8737" s="24" t="str">
        <f t="shared" si="413"/>
        <v/>
      </c>
      <c r="O8737" s="96" t="str">
        <f t="shared" si="412"/>
        <v/>
      </c>
    </row>
    <row r="8738" spans="13:15" x14ac:dyDescent="0.25">
      <c r="M8738" s="24" t="str">
        <f t="shared" si="411"/>
        <v/>
      </c>
      <c r="N8738" s="24" t="str">
        <f t="shared" si="413"/>
        <v/>
      </c>
      <c r="O8738" s="96" t="str">
        <f t="shared" si="412"/>
        <v/>
      </c>
    </row>
    <row r="8739" spans="13:15" x14ac:dyDescent="0.25">
      <c r="M8739" s="24" t="str">
        <f t="shared" si="411"/>
        <v/>
      </c>
      <c r="N8739" s="24" t="str">
        <f t="shared" si="413"/>
        <v/>
      </c>
      <c r="O8739" s="96" t="str">
        <f t="shared" si="412"/>
        <v/>
      </c>
    </row>
    <row r="8740" spans="13:15" x14ac:dyDescent="0.25">
      <c r="M8740" s="24" t="str">
        <f t="shared" si="411"/>
        <v/>
      </c>
      <c r="N8740" s="24" t="str">
        <f t="shared" si="413"/>
        <v/>
      </c>
      <c r="O8740" s="96" t="str">
        <f t="shared" si="412"/>
        <v/>
      </c>
    </row>
    <row r="8741" spans="13:15" x14ac:dyDescent="0.25">
      <c r="M8741" s="24" t="str">
        <f t="shared" si="411"/>
        <v/>
      </c>
      <c r="N8741" s="24" t="str">
        <f t="shared" si="413"/>
        <v/>
      </c>
      <c r="O8741" s="96" t="str">
        <f t="shared" si="412"/>
        <v/>
      </c>
    </row>
    <row r="8742" spans="13:15" x14ac:dyDescent="0.25">
      <c r="M8742" s="24" t="str">
        <f t="shared" si="411"/>
        <v/>
      </c>
      <c r="N8742" s="24" t="str">
        <f t="shared" si="413"/>
        <v/>
      </c>
      <c r="O8742" s="96" t="str">
        <f t="shared" si="412"/>
        <v/>
      </c>
    </row>
    <row r="8743" spans="13:15" x14ac:dyDescent="0.25">
      <c r="M8743" s="24" t="str">
        <f t="shared" si="411"/>
        <v/>
      </c>
      <c r="N8743" s="24" t="str">
        <f t="shared" si="413"/>
        <v/>
      </c>
      <c r="O8743" s="96" t="str">
        <f t="shared" si="412"/>
        <v/>
      </c>
    </row>
    <row r="8744" spans="13:15" x14ac:dyDescent="0.25">
      <c r="M8744" s="24" t="str">
        <f t="shared" si="411"/>
        <v/>
      </c>
      <c r="N8744" s="24" t="str">
        <f t="shared" si="413"/>
        <v/>
      </c>
      <c r="O8744" s="96" t="str">
        <f t="shared" si="412"/>
        <v/>
      </c>
    </row>
    <row r="8745" spans="13:15" x14ac:dyDescent="0.25">
      <c r="M8745" s="24" t="str">
        <f t="shared" si="411"/>
        <v/>
      </c>
      <c r="N8745" s="24" t="str">
        <f t="shared" si="413"/>
        <v/>
      </c>
      <c r="O8745" s="96" t="str">
        <f t="shared" si="412"/>
        <v/>
      </c>
    </row>
    <row r="8746" spans="13:15" x14ac:dyDescent="0.25">
      <c r="M8746" s="24" t="str">
        <f t="shared" si="411"/>
        <v/>
      </c>
      <c r="N8746" s="24" t="str">
        <f t="shared" si="413"/>
        <v/>
      </c>
      <c r="O8746" s="96" t="str">
        <f t="shared" si="412"/>
        <v/>
      </c>
    </row>
    <row r="8747" spans="13:15" x14ac:dyDescent="0.25">
      <c r="M8747" s="24" t="str">
        <f t="shared" si="411"/>
        <v/>
      </c>
      <c r="N8747" s="24" t="str">
        <f t="shared" si="413"/>
        <v/>
      </c>
      <c r="O8747" s="96" t="str">
        <f t="shared" si="412"/>
        <v/>
      </c>
    </row>
    <row r="8748" spans="13:15" x14ac:dyDescent="0.25">
      <c r="M8748" s="24" t="str">
        <f t="shared" si="411"/>
        <v/>
      </c>
      <c r="N8748" s="24" t="str">
        <f t="shared" si="413"/>
        <v/>
      </c>
      <c r="O8748" s="96" t="str">
        <f t="shared" si="412"/>
        <v/>
      </c>
    </row>
    <row r="8749" spans="13:15" x14ac:dyDescent="0.25">
      <c r="M8749" s="24" t="str">
        <f t="shared" si="411"/>
        <v/>
      </c>
      <c r="N8749" s="24" t="str">
        <f t="shared" si="413"/>
        <v/>
      </c>
      <c r="O8749" s="96" t="str">
        <f t="shared" si="412"/>
        <v/>
      </c>
    </row>
    <row r="8750" spans="13:15" x14ac:dyDescent="0.25">
      <c r="M8750" s="24" t="str">
        <f t="shared" si="411"/>
        <v/>
      </c>
      <c r="N8750" s="24" t="str">
        <f t="shared" si="413"/>
        <v/>
      </c>
      <c r="O8750" s="96" t="str">
        <f t="shared" si="412"/>
        <v/>
      </c>
    </row>
    <row r="8751" spans="13:15" x14ac:dyDescent="0.25">
      <c r="M8751" s="24" t="str">
        <f t="shared" si="411"/>
        <v/>
      </c>
      <c r="N8751" s="24" t="str">
        <f t="shared" si="413"/>
        <v/>
      </c>
      <c r="O8751" s="96" t="str">
        <f t="shared" si="412"/>
        <v/>
      </c>
    </row>
    <row r="8752" spans="13:15" x14ac:dyDescent="0.25">
      <c r="M8752" s="24" t="str">
        <f t="shared" si="411"/>
        <v/>
      </c>
      <c r="N8752" s="24" t="str">
        <f t="shared" si="413"/>
        <v/>
      </c>
      <c r="O8752" s="96" t="str">
        <f t="shared" si="412"/>
        <v/>
      </c>
    </row>
    <row r="8753" spans="13:15" x14ac:dyDescent="0.25">
      <c r="M8753" s="24" t="str">
        <f t="shared" si="411"/>
        <v/>
      </c>
      <c r="N8753" s="24" t="str">
        <f t="shared" si="413"/>
        <v/>
      </c>
      <c r="O8753" s="96" t="str">
        <f t="shared" si="412"/>
        <v/>
      </c>
    </row>
    <row r="8754" spans="13:15" x14ac:dyDescent="0.25">
      <c r="M8754" s="24" t="str">
        <f t="shared" si="411"/>
        <v/>
      </c>
      <c r="N8754" s="24" t="str">
        <f t="shared" si="413"/>
        <v/>
      </c>
      <c r="O8754" s="96" t="str">
        <f t="shared" si="412"/>
        <v/>
      </c>
    </row>
    <row r="8755" spans="13:15" x14ac:dyDescent="0.25">
      <c r="M8755" s="24" t="str">
        <f t="shared" si="411"/>
        <v/>
      </c>
      <c r="N8755" s="24" t="str">
        <f t="shared" si="413"/>
        <v/>
      </c>
      <c r="O8755" s="96" t="str">
        <f t="shared" si="412"/>
        <v/>
      </c>
    </row>
    <row r="8756" spans="13:15" x14ac:dyDescent="0.25">
      <c r="M8756" s="24" t="str">
        <f t="shared" si="411"/>
        <v/>
      </c>
      <c r="N8756" s="24" t="str">
        <f t="shared" si="413"/>
        <v/>
      </c>
      <c r="O8756" s="96" t="str">
        <f t="shared" si="412"/>
        <v/>
      </c>
    </row>
    <row r="8757" spans="13:15" x14ac:dyDescent="0.25">
      <c r="M8757" s="24" t="str">
        <f t="shared" si="411"/>
        <v/>
      </c>
      <c r="N8757" s="24" t="str">
        <f t="shared" si="413"/>
        <v/>
      </c>
      <c r="O8757" s="96" t="str">
        <f t="shared" si="412"/>
        <v/>
      </c>
    </row>
    <row r="8758" spans="13:15" x14ac:dyDescent="0.25">
      <c r="M8758" s="24" t="str">
        <f t="shared" si="411"/>
        <v/>
      </c>
      <c r="N8758" s="24" t="str">
        <f t="shared" si="413"/>
        <v/>
      </c>
      <c r="O8758" s="96" t="str">
        <f t="shared" si="412"/>
        <v/>
      </c>
    </row>
    <row r="8759" spans="13:15" x14ac:dyDescent="0.25">
      <c r="M8759" s="24" t="str">
        <f t="shared" si="411"/>
        <v/>
      </c>
      <c r="N8759" s="24" t="str">
        <f t="shared" si="413"/>
        <v/>
      </c>
      <c r="O8759" s="96" t="str">
        <f t="shared" si="412"/>
        <v/>
      </c>
    </row>
    <row r="8760" spans="13:15" x14ac:dyDescent="0.25">
      <c r="M8760" s="24" t="str">
        <f t="shared" si="411"/>
        <v/>
      </c>
      <c r="N8760" s="24" t="str">
        <f t="shared" si="413"/>
        <v/>
      </c>
      <c r="O8760" s="96" t="str">
        <f t="shared" si="412"/>
        <v/>
      </c>
    </row>
    <row r="8761" spans="13:15" x14ac:dyDescent="0.25">
      <c r="M8761" s="24" t="str">
        <f t="shared" si="411"/>
        <v/>
      </c>
      <c r="N8761" s="24" t="str">
        <f t="shared" si="413"/>
        <v/>
      </c>
      <c r="O8761" s="96" t="str">
        <f t="shared" si="412"/>
        <v/>
      </c>
    </row>
    <row r="8762" spans="13:15" x14ac:dyDescent="0.25">
      <c r="M8762" s="24" t="str">
        <f t="shared" si="411"/>
        <v/>
      </c>
      <c r="N8762" s="24" t="str">
        <f t="shared" si="413"/>
        <v/>
      </c>
      <c r="O8762" s="96" t="str">
        <f t="shared" si="412"/>
        <v/>
      </c>
    </row>
    <row r="8763" spans="13:15" x14ac:dyDescent="0.25">
      <c r="M8763" s="24" t="str">
        <f t="shared" si="411"/>
        <v/>
      </c>
      <c r="N8763" s="24" t="str">
        <f t="shared" si="413"/>
        <v/>
      </c>
      <c r="O8763" s="96" t="str">
        <f t="shared" si="412"/>
        <v/>
      </c>
    </row>
    <row r="8764" spans="13:15" x14ac:dyDescent="0.25">
      <c r="M8764" s="24" t="str">
        <f t="shared" si="411"/>
        <v/>
      </c>
      <c r="N8764" s="24" t="str">
        <f t="shared" si="413"/>
        <v/>
      </c>
      <c r="O8764" s="96" t="str">
        <f t="shared" si="412"/>
        <v/>
      </c>
    </row>
    <row r="8765" spans="13:15" x14ac:dyDescent="0.25">
      <c r="M8765" s="24" t="str">
        <f t="shared" si="411"/>
        <v/>
      </c>
      <c r="N8765" s="24" t="str">
        <f t="shared" si="413"/>
        <v/>
      </c>
      <c r="O8765" s="96" t="str">
        <f t="shared" si="412"/>
        <v/>
      </c>
    </row>
    <row r="8766" spans="13:15" x14ac:dyDescent="0.25">
      <c r="M8766" s="24" t="str">
        <f t="shared" si="411"/>
        <v/>
      </c>
      <c r="N8766" s="24" t="str">
        <f t="shared" si="413"/>
        <v/>
      </c>
      <c r="O8766" s="96" t="str">
        <f t="shared" si="412"/>
        <v/>
      </c>
    </row>
    <row r="8767" spans="13:15" x14ac:dyDescent="0.25">
      <c r="M8767" s="24" t="str">
        <f t="shared" si="411"/>
        <v/>
      </c>
      <c r="N8767" s="24" t="str">
        <f t="shared" si="413"/>
        <v/>
      </c>
      <c r="O8767" s="96" t="str">
        <f t="shared" si="412"/>
        <v/>
      </c>
    </row>
    <row r="8768" spans="13:15" x14ac:dyDescent="0.25">
      <c r="M8768" s="24" t="str">
        <f t="shared" si="411"/>
        <v/>
      </c>
      <c r="N8768" s="24" t="str">
        <f t="shared" si="413"/>
        <v/>
      </c>
      <c r="O8768" s="96" t="str">
        <f t="shared" si="412"/>
        <v/>
      </c>
    </row>
    <row r="8769" spans="13:15" x14ac:dyDescent="0.25">
      <c r="M8769" s="24" t="str">
        <f t="shared" ref="M8769:M8832" si="414">IF($B8769="","",_xlfn.NUMBERVALUE(LEFT($J8769,5)))</f>
        <v/>
      </c>
      <c r="N8769" s="24" t="str">
        <f t="shared" si="413"/>
        <v/>
      </c>
      <c r="O8769" s="96" t="str">
        <f t="shared" si="412"/>
        <v/>
      </c>
    </row>
    <row r="8770" spans="13:15" x14ac:dyDescent="0.25">
      <c r="M8770" s="24" t="str">
        <f t="shared" si="414"/>
        <v/>
      </c>
      <c r="N8770" s="24" t="str">
        <f t="shared" si="413"/>
        <v/>
      </c>
      <c r="O8770" s="96" t="str">
        <f t="shared" si="412"/>
        <v/>
      </c>
    </row>
    <row r="8771" spans="13:15" x14ac:dyDescent="0.25">
      <c r="M8771" s="24" t="str">
        <f t="shared" si="414"/>
        <v/>
      </c>
      <c r="N8771" s="24" t="str">
        <f t="shared" si="413"/>
        <v/>
      </c>
      <c r="O8771" s="96" t="str">
        <f t="shared" ref="O8771:O8834" si="415">IF($A8771="","",HOUR($N8771))</f>
        <v/>
      </c>
    </row>
    <row r="8772" spans="13:15" x14ac:dyDescent="0.25">
      <c r="M8772" s="24" t="str">
        <f t="shared" si="414"/>
        <v/>
      </c>
      <c r="N8772" s="24" t="str">
        <f t="shared" si="413"/>
        <v/>
      </c>
      <c r="O8772" s="96" t="str">
        <f t="shared" si="415"/>
        <v/>
      </c>
    </row>
    <row r="8773" spans="13:15" x14ac:dyDescent="0.25">
      <c r="M8773" s="24" t="str">
        <f t="shared" si="414"/>
        <v/>
      </c>
      <c r="N8773" s="24" t="str">
        <f t="shared" si="413"/>
        <v/>
      </c>
      <c r="O8773" s="96" t="str">
        <f t="shared" si="415"/>
        <v/>
      </c>
    </row>
    <row r="8774" spans="13:15" x14ac:dyDescent="0.25">
      <c r="M8774" s="24" t="str">
        <f t="shared" si="414"/>
        <v/>
      </c>
      <c r="N8774" s="24" t="str">
        <f t="shared" si="413"/>
        <v/>
      </c>
      <c r="O8774" s="96" t="str">
        <f t="shared" si="415"/>
        <v/>
      </c>
    </row>
    <row r="8775" spans="13:15" x14ac:dyDescent="0.25">
      <c r="M8775" s="24" t="str">
        <f t="shared" si="414"/>
        <v/>
      </c>
      <c r="N8775" s="24" t="str">
        <f t="shared" si="413"/>
        <v/>
      </c>
      <c r="O8775" s="96" t="str">
        <f t="shared" si="415"/>
        <v/>
      </c>
    </row>
    <row r="8776" spans="13:15" x14ac:dyDescent="0.25">
      <c r="M8776" s="24" t="str">
        <f t="shared" si="414"/>
        <v/>
      </c>
      <c r="N8776" s="24" t="str">
        <f t="shared" ref="N8776:N8839" si="416">IF(B8776="","",IF($M8776&lt;10/48,10/48,IF($M8776&gt;39/48,39/48,$M8776)))</f>
        <v/>
      </c>
      <c r="O8776" s="96" t="str">
        <f t="shared" si="415"/>
        <v/>
      </c>
    </row>
    <row r="8777" spans="13:15" x14ac:dyDescent="0.25">
      <c r="M8777" s="24" t="str">
        <f t="shared" si="414"/>
        <v/>
      </c>
      <c r="N8777" s="24" t="str">
        <f t="shared" si="416"/>
        <v/>
      </c>
      <c r="O8777" s="96" t="str">
        <f t="shared" si="415"/>
        <v/>
      </c>
    </row>
    <row r="8778" spans="13:15" x14ac:dyDescent="0.25">
      <c r="M8778" s="24" t="str">
        <f t="shared" si="414"/>
        <v/>
      </c>
      <c r="N8778" s="24" t="str">
        <f t="shared" si="416"/>
        <v/>
      </c>
      <c r="O8778" s="96" t="str">
        <f t="shared" si="415"/>
        <v/>
      </c>
    </row>
    <row r="8779" spans="13:15" x14ac:dyDescent="0.25">
      <c r="M8779" s="24" t="str">
        <f t="shared" si="414"/>
        <v/>
      </c>
      <c r="N8779" s="24" t="str">
        <f t="shared" si="416"/>
        <v/>
      </c>
      <c r="O8779" s="96" t="str">
        <f t="shared" si="415"/>
        <v/>
      </c>
    </row>
    <row r="8780" spans="13:15" x14ac:dyDescent="0.25">
      <c r="M8780" s="24" t="str">
        <f t="shared" si="414"/>
        <v/>
      </c>
      <c r="N8780" s="24" t="str">
        <f t="shared" si="416"/>
        <v/>
      </c>
      <c r="O8780" s="96" t="str">
        <f t="shared" si="415"/>
        <v/>
      </c>
    </row>
    <row r="8781" spans="13:15" x14ac:dyDescent="0.25">
      <c r="M8781" s="24" t="str">
        <f t="shared" si="414"/>
        <v/>
      </c>
      <c r="N8781" s="24" t="str">
        <f t="shared" si="416"/>
        <v/>
      </c>
      <c r="O8781" s="96" t="str">
        <f t="shared" si="415"/>
        <v/>
      </c>
    </row>
    <row r="8782" spans="13:15" x14ac:dyDescent="0.25">
      <c r="M8782" s="24" t="str">
        <f t="shared" si="414"/>
        <v/>
      </c>
      <c r="N8782" s="24" t="str">
        <f t="shared" si="416"/>
        <v/>
      </c>
      <c r="O8782" s="96" t="str">
        <f t="shared" si="415"/>
        <v/>
      </c>
    </row>
    <row r="8783" spans="13:15" x14ac:dyDescent="0.25">
      <c r="M8783" s="24" t="str">
        <f t="shared" si="414"/>
        <v/>
      </c>
      <c r="N8783" s="24" t="str">
        <f t="shared" si="416"/>
        <v/>
      </c>
      <c r="O8783" s="96" t="str">
        <f t="shared" si="415"/>
        <v/>
      </c>
    </row>
    <row r="8784" spans="13:15" x14ac:dyDescent="0.25">
      <c r="M8784" s="24" t="str">
        <f t="shared" si="414"/>
        <v/>
      </c>
      <c r="N8784" s="24" t="str">
        <f t="shared" si="416"/>
        <v/>
      </c>
      <c r="O8784" s="96" t="str">
        <f t="shared" si="415"/>
        <v/>
      </c>
    </row>
    <row r="8785" spans="13:15" x14ac:dyDescent="0.25">
      <c r="M8785" s="24" t="str">
        <f t="shared" si="414"/>
        <v/>
      </c>
      <c r="N8785" s="24" t="str">
        <f t="shared" si="416"/>
        <v/>
      </c>
      <c r="O8785" s="96" t="str">
        <f t="shared" si="415"/>
        <v/>
      </c>
    </row>
    <row r="8786" spans="13:15" x14ac:dyDescent="0.25">
      <c r="M8786" s="24" t="str">
        <f t="shared" si="414"/>
        <v/>
      </c>
      <c r="N8786" s="24" t="str">
        <f t="shared" si="416"/>
        <v/>
      </c>
      <c r="O8786" s="96" t="str">
        <f t="shared" si="415"/>
        <v/>
      </c>
    </row>
    <row r="8787" spans="13:15" x14ac:dyDescent="0.25">
      <c r="M8787" s="24" t="str">
        <f t="shared" si="414"/>
        <v/>
      </c>
      <c r="N8787" s="24" t="str">
        <f t="shared" si="416"/>
        <v/>
      </c>
      <c r="O8787" s="96" t="str">
        <f t="shared" si="415"/>
        <v/>
      </c>
    </row>
    <row r="8788" spans="13:15" x14ac:dyDescent="0.25">
      <c r="M8788" s="24" t="str">
        <f t="shared" si="414"/>
        <v/>
      </c>
      <c r="N8788" s="24" t="str">
        <f t="shared" si="416"/>
        <v/>
      </c>
      <c r="O8788" s="96" t="str">
        <f t="shared" si="415"/>
        <v/>
      </c>
    </row>
    <row r="8789" spans="13:15" x14ac:dyDescent="0.25">
      <c r="M8789" s="24" t="str">
        <f t="shared" si="414"/>
        <v/>
      </c>
      <c r="N8789" s="24" t="str">
        <f t="shared" si="416"/>
        <v/>
      </c>
      <c r="O8789" s="96" t="str">
        <f t="shared" si="415"/>
        <v/>
      </c>
    </row>
    <row r="8790" spans="13:15" x14ac:dyDescent="0.25">
      <c r="M8790" s="24" t="str">
        <f t="shared" si="414"/>
        <v/>
      </c>
      <c r="N8790" s="24" t="str">
        <f t="shared" si="416"/>
        <v/>
      </c>
      <c r="O8790" s="96" t="str">
        <f t="shared" si="415"/>
        <v/>
      </c>
    </row>
    <row r="8791" spans="13:15" x14ac:dyDescent="0.25">
      <c r="M8791" s="24" t="str">
        <f t="shared" si="414"/>
        <v/>
      </c>
      <c r="N8791" s="24" t="str">
        <f t="shared" si="416"/>
        <v/>
      </c>
      <c r="O8791" s="96" t="str">
        <f t="shared" si="415"/>
        <v/>
      </c>
    </row>
    <row r="8792" spans="13:15" x14ac:dyDescent="0.25">
      <c r="M8792" s="24" t="str">
        <f t="shared" si="414"/>
        <v/>
      </c>
      <c r="N8792" s="24" t="str">
        <f t="shared" si="416"/>
        <v/>
      </c>
      <c r="O8792" s="96" t="str">
        <f t="shared" si="415"/>
        <v/>
      </c>
    </row>
    <row r="8793" spans="13:15" x14ac:dyDescent="0.25">
      <c r="M8793" s="24" t="str">
        <f t="shared" si="414"/>
        <v/>
      </c>
      <c r="N8793" s="24" t="str">
        <f t="shared" si="416"/>
        <v/>
      </c>
      <c r="O8793" s="96" t="str">
        <f t="shared" si="415"/>
        <v/>
      </c>
    </row>
    <row r="8794" spans="13:15" x14ac:dyDescent="0.25">
      <c r="M8794" s="24" t="str">
        <f t="shared" si="414"/>
        <v/>
      </c>
      <c r="N8794" s="24" t="str">
        <f t="shared" si="416"/>
        <v/>
      </c>
      <c r="O8794" s="96" t="str">
        <f t="shared" si="415"/>
        <v/>
      </c>
    </row>
    <row r="8795" spans="13:15" x14ac:dyDescent="0.25">
      <c r="M8795" s="24" t="str">
        <f t="shared" si="414"/>
        <v/>
      </c>
      <c r="N8795" s="24" t="str">
        <f t="shared" si="416"/>
        <v/>
      </c>
      <c r="O8795" s="96" t="str">
        <f t="shared" si="415"/>
        <v/>
      </c>
    </row>
    <row r="8796" spans="13:15" x14ac:dyDescent="0.25">
      <c r="M8796" s="24" t="str">
        <f t="shared" si="414"/>
        <v/>
      </c>
      <c r="N8796" s="24" t="str">
        <f t="shared" si="416"/>
        <v/>
      </c>
      <c r="O8796" s="96" t="str">
        <f t="shared" si="415"/>
        <v/>
      </c>
    </row>
    <row r="8797" spans="13:15" x14ac:dyDescent="0.25">
      <c r="M8797" s="24" t="str">
        <f t="shared" si="414"/>
        <v/>
      </c>
      <c r="N8797" s="24" t="str">
        <f t="shared" si="416"/>
        <v/>
      </c>
      <c r="O8797" s="96" t="str">
        <f t="shared" si="415"/>
        <v/>
      </c>
    </row>
    <row r="8798" spans="13:15" x14ac:dyDescent="0.25">
      <c r="M8798" s="24" t="str">
        <f t="shared" si="414"/>
        <v/>
      </c>
      <c r="N8798" s="24" t="str">
        <f t="shared" si="416"/>
        <v/>
      </c>
      <c r="O8798" s="96" t="str">
        <f t="shared" si="415"/>
        <v/>
      </c>
    </row>
    <row r="8799" spans="13:15" x14ac:dyDescent="0.25">
      <c r="M8799" s="24" t="str">
        <f t="shared" si="414"/>
        <v/>
      </c>
      <c r="N8799" s="24" t="str">
        <f t="shared" si="416"/>
        <v/>
      </c>
      <c r="O8799" s="96" t="str">
        <f t="shared" si="415"/>
        <v/>
      </c>
    </row>
    <row r="8800" spans="13:15" x14ac:dyDescent="0.25">
      <c r="M8800" s="24" t="str">
        <f t="shared" si="414"/>
        <v/>
      </c>
      <c r="N8800" s="24" t="str">
        <f t="shared" si="416"/>
        <v/>
      </c>
      <c r="O8800" s="96" t="str">
        <f t="shared" si="415"/>
        <v/>
      </c>
    </row>
    <row r="8801" spans="13:15" x14ac:dyDescent="0.25">
      <c r="M8801" s="24" t="str">
        <f t="shared" si="414"/>
        <v/>
      </c>
      <c r="N8801" s="24" t="str">
        <f t="shared" si="416"/>
        <v/>
      </c>
      <c r="O8801" s="96" t="str">
        <f t="shared" si="415"/>
        <v/>
      </c>
    </row>
    <row r="8802" spans="13:15" x14ac:dyDescent="0.25">
      <c r="M8802" s="24" t="str">
        <f t="shared" si="414"/>
        <v/>
      </c>
      <c r="N8802" s="24" t="str">
        <f t="shared" si="416"/>
        <v/>
      </c>
      <c r="O8802" s="96" t="str">
        <f t="shared" si="415"/>
        <v/>
      </c>
    </row>
    <row r="8803" spans="13:15" x14ac:dyDescent="0.25">
      <c r="M8803" s="24" t="str">
        <f t="shared" si="414"/>
        <v/>
      </c>
      <c r="N8803" s="24" t="str">
        <f t="shared" si="416"/>
        <v/>
      </c>
      <c r="O8803" s="96" t="str">
        <f t="shared" si="415"/>
        <v/>
      </c>
    </row>
    <row r="8804" spans="13:15" x14ac:dyDescent="0.25">
      <c r="M8804" s="24" t="str">
        <f t="shared" si="414"/>
        <v/>
      </c>
      <c r="N8804" s="24" t="str">
        <f t="shared" si="416"/>
        <v/>
      </c>
      <c r="O8804" s="96" t="str">
        <f t="shared" si="415"/>
        <v/>
      </c>
    </row>
    <row r="8805" spans="13:15" x14ac:dyDescent="0.25">
      <c r="M8805" s="24" t="str">
        <f t="shared" si="414"/>
        <v/>
      </c>
      <c r="N8805" s="24" t="str">
        <f t="shared" si="416"/>
        <v/>
      </c>
      <c r="O8805" s="96" t="str">
        <f t="shared" si="415"/>
        <v/>
      </c>
    </row>
    <row r="8806" spans="13:15" x14ac:dyDescent="0.25">
      <c r="M8806" s="24" t="str">
        <f t="shared" si="414"/>
        <v/>
      </c>
      <c r="N8806" s="24" t="str">
        <f t="shared" si="416"/>
        <v/>
      </c>
      <c r="O8806" s="96" t="str">
        <f t="shared" si="415"/>
        <v/>
      </c>
    </row>
    <row r="8807" spans="13:15" x14ac:dyDescent="0.25">
      <c r="M8807" s="24" t="str">
        <f t="shared" si="414"/>
        <v/>
      </c>
      <c r="N8807" s="24" t="str">
        <f t="shared" si="416"/>
        <v/>
      </c>
      <c r="O8807" s="96" t="str">
        <f t="shared" si="415"/>
        <v/>
      </c>
    </row>
    <row r="8808" spans="13:15" x14ac:dyDescent="0.25">
      <c r="M8808" s="24" t="str">
        <f t="shared" si="414"/>
        <v/>
      </c>
      <c r="N8808" s="24" t="str">
        <f t="shared" si="416"/>
        <v/>
      </c>
      <c r="O8808" s="96" t="str">
        <f t="shared" si="415"/>
        <v/>
      </c>
    </row>
    <row r="8809" spans="13:15" x14ac:dyDescent="0.25">
      <c r="M8809" s="24" t="str">
        <f t="shared" si="414"/>
        <v/>
      </c>
      <c r="N8809" s="24" t="str">
        <f t="shared" si="416"/>
        <v/>
      </c>
      <c r="O8809" s="96" t="str">
        <f t="shared" si="415"/>
        <v/>
      </c>
    </row>
    <row r="8810" spans="13:15" x14ac:dyDescent="0.25">
      <c r="M8810" s="24" t="str">
        <f t="shared" si="414"/>
        <v/>
      </c>
      <c r="N8810" s="24" t="str">
        <f t="shared" si="416"/>
        <v/>
      </c>
      <c r="O8810" s="96" t="str">
        <f t="shared" si="415"/>
        <v/>
      </c>
    </row>
    <row r="8811" spans="13:15" x14ac:dyDescent="0.25">
      <c r="M8811" s="24" t="str">
        <f t="shared" si="414"/>
        <v/>
      </c>
      <c r="N8811" s="24" t="str">
        <f t="shared" si="416"/>
        <v/>
      </c>
      <c r="O8811" s="96" t="str">
        <f t="shared" si="415"/>
        <v/>
      </c>
    </row>
    <row r="8812" spans="13:15" x14ac:dyDescent="0.25">
      <c r="M8812" s="24" t="str">
        <f t="shared" si="414"/>
        <v/>
      </c>
      <c r="N8812" s="24" t="str">
        <f t="shared" si="416"/>
        <v/>
      </c>
      <c r="O8812" s="96" t="str">
        <f t="shared" si="415"/>
        <v/>
      </c>
    </row>
    <row r="8813" spans="13:15" x14ac:dyDescent="0.25">
      <c r="M8813" s="24" t="str">
        <f t="shared" si="414"/>
        <v/>
      </c>
      <c r="N8813" s="24" t="str">
        <f t="shared" si="416"/>
        <v/>
      </c>
      <c r="O8813" s="96" t="str">
        <f t="shared" si="415"/>
        <v/>
      </c>
    </row>
    <row r="8814" spans="13:15" x14ac:dyDescent="0.25">
      <c r="M8814" s="24" t="str">
        <f t="shared" si="414"/>
        <v/>
      </c>
      <c r="N8814" s="24" t="str">
        <f t="shared" si="416"/>
        <v/>
      </c>
      <c r="O8814" s="96" t="str">
        <f t="shared" si="415"/>
        <v/>
      </c>
    </row>
    <row r="8815" spans="13:15" x14ac:dyDescent="0.25">
      <c r="M8815" s="24" t="str">
        <f t="shared" si="414"/>
        <v/>
      </c>
      <c r="N8815" s="24" t="str">
        <f t="shared" si="416"/>
        <v/>
      </c>
      <c r="O8815" s="96" t="str">
        <f t="shared" si="415"/>
        <v/>
      </c>
    </row>
    <row r="8816" spans="13:15" x14ac:dyDescent="0.25">
      <c r="M8816" s="24" t="str">
        <f t="shared" si="414"/>
        <v/>
      </c>
      <c r="N8816" s="24" t="str">
        <f t="shared" si="416"/>
        <v/>
      </c>
      <c r="O8816" s="96" t="str">
        <f t="shared" si="415"/>
        <v/>
      </c>
    </row>
    <row r="8817" spans="13:15" x14ac:dyDescent="0.25">
      <c r="M8817" s="24" t="str">
        <f t="shared" si="414"/>
        <v/>
      </c>
      <c r="N8817" s="24" t="str">
        <f t="shared" si="416"/>
        <v/>
      </c>
      <c r="O8817" s="96" t="str">
        <f t="shared" si="415"/>
        <v/>
      </c>
    </row>
    <row r="8818" spans="13:15" x14ac:dyDescent="0.25">
      <c r="M8818" s="24" t="str">
        <f t="shared" si="414"/>
        <v/>
      </c>
      <c r="N8818" s="24" t="str">
        <f t="shared" si="416"/>
        <v/>
      </c>
      <c r="O8818" s="96" t="str">
        <f t="shared" si="415"/>
        <v/>
      </c>
    </row>
    <row r="8819" spans="13:15" x14ac:dyDescent="0.25">
      <c r="M8819" s="24" t="str">
        <f t="shared" si="414"/>
        <v/>
      </c>
      <c r="N8819" s="24" t="str">
        <f t="shared" si="416"/>
        <v/>
      </c>
      <c r="O8819" s="96" t="str">
        <f t="shared" si="415"/>
        <v/>
      </c>
    </row>
    <row r="8820" spans="13:15" x14ac:dyDescent="0.25">
      <c r="M8820" s="24" t="str">
        <f t="shared" si="414"/>
        <v/>
      </c>
      <c r="N8820" s="24" t="str">
        <f t="shared" si="416"/>
        <v/>
      </c>
      <c r="O8820" s="96" t="str">
        <f t="shared" si="415"/>
        <v/>
      </c>
    </row>
    <row r="8821" spans="13:15" x14ac:dyDescent="0.25">
      <c r="M8821" s="24" t="str">
        <f t="shared" si="414"/>
        <v/>
      </c>
      <c r="N8821" s="24" t="str">
        <f t="shared" si="416"/>
        <v/>
      </c>
      <c r="O8821" s="96" t="str">
        <f t="shared" si="415"/>
        <v/>
      </c>
    </row>
    <row r="8822" spans="13:15" x14ac:dyDescent="0.25">
      <c r="M8822" s="24" t="str">
        <f t="shared" si="414"/>
        <v/>
      </c>
      <c r="N8822" s="24" t="str">
        <f t="shared" si="416"/>
        <v/>
      </c>
      <c r="O8822" s="96" t="str">
        <f t="shared" si="415"/>
        <v/>
      </c>
    </row>
    <row r="8823" spans="13:15" x14ac:dyDescent="0.25">
      <c r="M8823" s="24" t="str">
        <f t="shared" si="414"/>
        <v/>
      </c>
      <c r="N8823" s="24" t="str">
        <f t="shared" si="416"/>
        <v/>
      </c>
      <c r="O8823" s="96" t="str">
        <f t="shared" si="415"/>
        <v/>
      </c>
    </row>
    <row r="8824" spans="13:15" x14ac:dyDescent="0.25">
      <c r="M8824" s="24" t="str">
        <f t="shared" si="414"/>
        <v/>
      </c>
      <c r="N8824" s="24" t="str">
        <f t="shared" si="416"/>
        <v/>
      </c>
      <c r="O8824" s="96" t="str">
        <f t="shared" si="415"/>
        <v/>
      </c>
    </row>
    <row r="8825" spans="13:15" x14ac:dyDescent="0.25">
      <c r="M8825" s="24" t="str">
        <f t="shared" si="414"/>
        <v/>
      </c>
      <c r="N8825" s="24" t="str">
        <f t="shared" si="416"/>
        <v/>
      </c>
      <c r="O8825" s="96" t="str">
        <f t="shared" si="415"/>
        <v/>
      </c>
    </row>
    <row r="8826" spans="13:15" x14ac:dyDescent="0.25">
      <c r="M8826" s="24" t="str">
        <f t="shared" si="414"/>
        <v/>
      </c>
      <c r="N8826" s="24" t="str">
        <f t="shared" si="416"/>
        <v/>
      </c>
      <c r="O8826" s="96" t="str">
        <f t="shared" si="415"/>
        <v/>
      </c>
    </row>
    <row r="8827" spans="13:15" x14ac:dyDescent="0.25">
      <c r="M8827" s="24" t="str">
        <f t="shared" si="414"/>
        <v/>
      </c>
      <c r="N8827" s="24" t="str">
        <f t="shared" si="416"/>
        <v/>
      </c>
      <c r="O8827" s="96" t="str">
        <f t="shared" si="415"/>
        <v/>
      </c>
    </row>
    <row r="8828" spans="13:15" x14ac:dyDescent="0.25">
      <c r="M8828" s="24" t="str">
        <f t="shared" si="414"/>
        <v/>
      </c>
      <c r="N8828" s="24" t="str">
        <f t="shared" si="416"/>
        <v/>
      </c>
      <c r="O8828" s="96" t="str">
        <f t="shared" si="415"/>
        <v/>
      </c>
    </row>
    <row r="8829" spans="13:15" x14ac:dyDescent="0.25">
      <c r="M8829" s="24" t="str">
        <f t="shared" si="414"/>
        <v/>
      </c>
      <c r="N8829" s="24" t="str">
        <f t="shared" si="416"/>
        <v/>
      </c>
      <c r="O8829" s="96" t="str">
        <f t="shared" si="415"/>
        <v/>
      </c>
    </row>
    <row r="8830" spans="13:15" x14ac:dyDescent="0.25">
      <c r="M8830" s="24" t="str">
        <f t="shared" si="414"/>
        <v/>
      </c>
      <c r="N8830" s="24" t="str">
        <f t="shared" si="416"/>
        <v/>
      </c>
      <c r="O8830" s="96" t="str">
        <f t="shared" si="415"/>
        <v/>
      </c>
    </row>
    <row r="8831" spans="13:15" x14ac:dyDescent="0.25">
      <c r="M8831" s="24" t="str">
        <f t="shared" si="414"/>
        <v/>
      </c>
      <c r="N8831" s="24" t="str">
        <f t="shared" si="416"/>
        <v/>
      </c>
      <c r="O8831" s="96" t="str">
        <f t="shared" si="415"/>
        <v/>
      </c>
    </row>
    <row r="8832" spans="13:15" x14ac:dyDescent="0.25">
      <c r="M8832" s="24" t="str">
        <f t="shared" si="414"/>
        <v/>
      </c>
      <c r="N8832" s="24" t="str">
        <f t="shared" si="416"/>
        <v/>
      </c>
      <c r="O8832" s="96" t="str">
        <f t="shared" si="415"/>
        <v/>
      </c>
    </row>
    <row r="8833" spans="13:15" x14ac:dyDescent="0.25">
      <c r="M8833" s="24" t="str">
        <f t="shared" ref="M8833:M8896" si="417">IF($B8833="","",_xlfn.NUMBERVALUE(LEFT($J8833,5)))</f>
        <v/>
      </c>
      <c r="N8833" s="24" t="str">
        <f t="shared" si="416"/>
        <v/>
      </c>
      <c r="O8833" s="96" t="str">
        <f t="shared" si="415"/>
        <v/>
      </c>
    </row>
    <row r="8834" spans="13:15" x14ac:dyDescent="0.25">
      <c r="M8834" s="24" t="str">
        <f t="shared" si="417"/>
        <v/>
      </c>
      <c r="N8834" s="24" t="str">
        <f t="shared" si="416"/>
        <v/>
      </c>
      <c r="O8834" s="96" t="str">
        <f t="shared" si="415"/>
        <v/>
      </c>
    </row>
    <row r="8835" spans="13:15" x14ac:dyDescent="0.25">
      <c r="M8835" s="24" t="str">
        <f t="shared" si="417"/>
        <v/>
      </c>
      <c r="N8835" s="24" t="str">
        <f t="shared" si="416"/>
        <v/>
      </c>
      <c r="O8835" s="96" t="str">
        <f t="shared" ref="O8835:O8898" si="418">IF($A8835="","",HOUR($N8835))</f>
        <v/>
      </c>
    </row>
    <row r="8836" spans="13:15" x14ac:dyDescent="0.25">
      <c r="M8836" s="24" t="str">
        <f t="shared" si="417"/>
        <v/>
      </c>
      <c r="N8836" s="24" t="str">
        <f t="shared" si="416"/>
        <v/>
      </c>
      <c r="O8836" s="96" t="str">
        <f t="shared" si="418"/>
        <v/>
      </c>
    </row>
    <row r="8837" spans="13:15" x14ac:dyDescent="0.25">
      <c r="M8837" s="24" t="str">
        <f t="shared" si="417"/>
        <v/>
      </c>
      <c r="N8837" s="24" t="str">
        <f t="shared" si="416"/>
        <v/>
      </c>
      <c r="O8837" s="96" t="str">
        <f t="shared" si="418"/>
        <v/>
      </c>
    </row>
    <row r="8838" spans="13:15" x14ac:dyDescent="0.25">
      <c r="M8838" s="24" t="str">
        <f t="shared" si="417"/>
        <v/>
      </c>
      <c r="N8838" s="24" t="str">
        <f t="shared" si="416"/>
        <v/>
      </c>
      <c r="O8838" s="96" t="str">
        <f t="shared" si="418"/>
        <v/>
      </c>
    </row>
    <row r="8839" spans="13:15" x14ac:dyDescent="0.25">
      <c r="M8839" s="24" t="str">
        <f t="shared" si="417"/>
        <v/>
      </c>
      <c r="N8839" s="24" t="str">
        <f t="shared" si="416"/>
        <v/>
      </c>
      <c r="O8839" s="96" t="str">
        <f t="shared" si="418"/>
        <v/>
      </c>
    </row>
    <row r="8840" spans="13:15" x14ac:dyDescent="0.25">
      <c r="M8840" s="24" t="str">
        <f t="shared" si="417"/>
        <v/>
      </c>
      <c r="N8840" s="24" t="str">
        <f t="shared" ref="N8840:N8903" si="419">IF(B8840="","",IF($M8840&lt;10/48,10/48,IF($M8840&gt;39/48,39/48,$M8840)))</f>
        <v/>
      </c>
      <c r="O8840" s="96" t="str">
        <f t="shared" si="418"/>
        <v/>
      </c>
    </row>
    <row r="8841" spans="13:15" x14ac:dyDescent="0.25">
      <c r="M8841" s="24" t="str">
        <f t="shared" si="417"/>
        <v/>
      </c>
      <c r="N8841" s="24" t="str">
        <f t="shared" si="419"/>
        <v/>
      </c>
      <c r="O8841" s="96" t="str">
        <f t="shared" si="418"/>
        <v/>
      </c>
    </row>
    <row r="8842" spans="13:15" x14ac:dyDescent="0.25">
      <c r="M8842" s="24" t="str">
        <f t="shared" si="417"/>
        <v/>
      </c>
      <c r="N8842" s="24" t="str">
        <f t="shared" si="419"/>
        <v/>
      </c>
      <c r="O8842" s="96" t="str">
        <f t="shared" si="418"/>
        <v/>
      </c>
    </row>
    <row r="8843" spans="13:15" x14ac:dyDescent="0.25">
      <c r="M8843" s="24" t="str">
        <f t="shared" si="417"/>
        <v/>
      </c>
      <c r="N8843" s="24" t="str">
        <f t="shared" si="419"/>
        <v/>
      </c>
      <c r="O8843" s="96" t="str">
        <f t="shared" si="418"/>
        <v/>
      </c>
    </row>
    <row r="8844" spans="13:15" x14ac:dyDescent="0.25">
      <c r="M8844" s="24" t="str">
        <f t="shared" si="417"/>
        <v/>
      </c>
      <c r="N8844" s="24" t="str">
        <f t="shared" si="419"/>
        <v/>
      </c>
      <c r="O8844" s="96" t="str">
        <f t="shared" si="418"/>
        <v/>
      </c>
    </row>
    <row r="8845" spans="13:15" x14ac:dyDescent="0.25">
      <c r="M8845" s="24" t="str">
        <f t="shared" si="417"/>
        <v/>
      </c>
      <c r="N8845" s="24" t="str">
        <f t="shared" si="419"/>
        <v/>
      </c>
      <c r="O8845" s="96" t="str">
        <f t="shared" si="418"/>
        <v/>
      </c>
    </row>
    <row r="8846" spans="13:15" x14ac:dyDescent="0.25">
      <c r="M8846" s="24" t="str">
        <f t="shared" si="417"/>
        <v/>
      </c>
      <c r="N8846" s="24" t="str">
        <f t="shared" si="419"/>
        <v/>
      </c>
      <c r="O8846" s="96" t="str">
        <f t="shared" si="418"/>
        <v/>
      </c>
    </row>
    <row r="8847" spans="13:15" x14ac:dyDescent="0.25">
      <c r="M8847" s="24" t="str">
        <f t="shared" si="417"/>
        <v/>
      </c>
      <c r="N8847" s="24" t="str">
        <f t="shared" si="419"/>
        <v/>
      </c>
      <c r="O8847" s="96" t="str">
        <f t="shared" si="418"/>
        <v/>
      </c>
    </row>
    <row r="8848" spans="13:15" x14ac:dyDescent="0.25">
      <c r="M8848" s="24" t="str">
        <f t="shared" si="417"/>
        <v/>
      </c>
      <c r="N8848" s="24" t="str">
        <f t="shared" si="419"/>
        <v/>
      </c>
      <c r="O8848" s="96" t="str">
        <f t="shared" si="418"/>
        <v/>
      </c>
    </row>
    <row r="8849" spans="13:15" x14ac:dyDescent="0.25">
      <c r="M8849" s="24" t="str">
        <f t="shared" si="417"/>
        <v/>
      </c>
      <c r="N8849" s="24" t="str">
        <f t="shared" si="419"/>
        <v/>
      </c>
      <c r="O8849" s="96" t="str">
        <f t="shared" si="418"/>
        <v/>
      </c>
    </row>
    <row r="8850" spans="13:15" x14ac:dyDescent="0.25">
      <c r="M8850" s="24" t="str">
        <f t="shared" si="417"/>
        <v/>
      </c>
      <c r="N8850" s="24" t="str">
        <f t="shared" si="419"/>
        <v/>
      </c>
      <c r="O8850" s="96" t="str">
        <f t="shared" si="418"/>
        <v/>
      </c>
    </row>
    <row r="8851" spans="13:15" x14ac:dyDescent="0.25">
      <c r="M8851" s="24" t="str">
        <f t="shared" si="417"/>
        <v/>
      </c>
      <c r="N8851" s="24" t="str">
        <f t="shared" si="419"/>
        <v/>
      </c>
      <c r="O8851" s="96" t="str">
        <f t="shared" si="418"/>
        <v/>
      </c>
    </row>
    <row r="8852" spans="13:15" x14ac:dyDescent="0.25">
      <c r="M8852" s="24" t="str">
        <f t="shared" si="417"/>
        <v/>
      </c>
      <c r="N8852" s="24" t="str">
        <f t="shared" si="419"/>
        <v/>
      </c>
      <c r="O8852" s="96" t="str">
        <f t="shared" si="418"/>
        <v/>
      </c>
    </row>
    <row r="8853" spans="13:15" x14ac:dyDescent="0.25">
      <c r="M8853" s="24" t="str">
        <f t="shared" si="417"/>
        <v/>
      </c>
      <c r="N8853" s="24" t="str">
        <f t="shared" si="419"/>
        <v/>
      </c>
      <c r="O8853" s="96" t="str">
        <f t="shared" si="418"/>
        <v/>
      </c>
    </row>
    <row r="8854" spans="13:15" x14ac:dyDescent="0.25">
      <c r="M8854" s="24" t="str">
        <f t="shared" si="417"/>
        <v/>
      </c>
      <c r="N8854" s="24" t="str">
        <f t="shared" si="419"/>
        <v/>
      </c>
      <c r="O8854" s="96" t="str">
        <f t="shared" si="418"/>
        <v/>
      </c>
    </row>
    <row r="8855" spans="13:15" x14ac:dyDescent="0.25">
      <c r="M8855" s="24" t="str">
        <f t="shared" si="417"/>
        <v/>
      </c>
      <c r="N8855" s="24" t="str">
        <f t="shared" si="419"/>
        <v/>
      </c>
      <c r="O8855" s="96" t="str">
        <f t="shared" si="418"/>
        <v/>
      </c>
    </row>
    <row r="8856" spans="13:15" x14ac:dyDescent="0.25">
      <c r="M8856" s="24" t="str">
        <f t="shared" si="417"/>
        <v/>
      </c>
      <c r="N8856" s="24" t="str">
        <f t="shared" si="419"/>
        <v/>
      </c>
      <c r="O8856" s="96" t="str">
        <f t="shared" si="418"/>
        <v/>
      </c>
    </row>
    <row r="8857" spans="13:15" x14ac:dyDescent="0.25">
      <c r="M8857" s="24" t="str">
        <f t="shared" si="417"/>
        <v/>
      </c>
      <c r="N8857" s="24" t="str">
        <f t="shared" si="419"/>
        <v/>
      </c>
      <c r="O8857" s="96" t="str">
        <f t="shared" si="418"/>
        <v/>
      </c>
    </row>
    <row r="8858" spans="13:15" x14ac:dyDescent="0.25">
      <c r="M8858" s="24" t="str">
        <f t="shared" si="417"/>
        <v/>
      </c>
      <c r="N8858" s="24" t="str">
        <f t="shared" si="419"/>
        <v/>
      </c>
      <c r="O8858" s="96" t="str">
        <f t="shared" si="418"/>
        <v/>
      </c>
    </row>
    <row r="8859" spans="13:15" x14ac:dyDescent="0.25">
      <c r="M8859" s="24" t="str">
        <f t="shared" si="417"/>
        <v/>
      </c>
      <c r="N8859" s="24" t="str">
        <f t="shared" si="419"/>
        <v/>
      </c>
      <c r="O8859" s="96" t="str">
        <f t="shared" si="418"/>
        <v/>
      </c>
    </row>
    <row r="8860" spans="13:15" x14ac:dyDescent="0.25">
      <c r="M8860" s="24" t="str">
        <f t="shared" si="417"/>
        <v/>
      </c>
      <c r="N8860" s="24" t="str">
        <f t="shared" si="419"/>
        <v/>
      </c>
      <c r="O8860" s="96" t="str">
        <f t="shared" si="418"/>
        <v/>
      </c>
    </row>
    <row r="8861" spans="13:15" x14ac:dyDescent="0.25">
      <c r="M8861" s="24" t="str">
        <f t="shared" si="417"/>
        <v/>
      </c>
      <c r="N8861" s="24" t="str">
        <f t="shared" si="419"/>
        <v/>
      </c>
      <c r="O8861" s="96" t="str">
        <f t="shared" si="418"/>
        <v/>
      </c>
    </row>
    <row r="8862" spans="13:15" x14ac:dyDescent="0.25">
      <c r="M8862" s="24" t="str">
        <f t="shared" si="417"/>
        <v/>
      </c>
      <c r="N8862" s="24" t="str">
        <f t="shared" si="419"/>
        <v/>
      </c>
      <c r="O8862" s="96" t="str">
        <f t="shared" si="418"/>
        <v/>
      </c>
    </row>
    <row r="8863" spans="13:15" x14ac:dyDescent="0.25">
      <c r="M8863" s="24" t="str">
        <f t="shared" si="417"/>
        <v/>
      </c>
      <c r="N8863" s="24" t="str">
        <f t="shared" si="419"/>
        <v/>
      </c>
      <c r="O8863" s="96" t="str">
        <f t="shared" si="418"/>
        <v/>
      </c>
    </row>
    <row r="8864" spans="13:15" x14ac:dyDescent="0.25">
      <c r="M8864" s="24" t="str">
        <f t="shared" si="417"/>
        <v/>
      </c>
      <c r="N8864" s="24" t="str">
        <f t="shared" si="419"/>
        <v/>
      </c>
      <c r="O8864" s="96" t="str">
        <f t="shared" si="418"/>
        <v/>
      </c>
    </row>
    <row r="8865" spans="13:15" x14ac:dyDescent="0.25">
      <c r="M8865" s="24" t="str">
        <f t="shared" si="417"/>
        <v/>
      </c>
      <c r="N8865" s="24" t="str">
        <f t="shared" si="419"/>
        <v/>
      </c>
      <c r="O8865" s="96" t="str">
        <f t="shared" si="418"/>
        <v/>
      </c>
    </row>
    <row r="8866" spans="13:15" x14ac:dyDescent="0.25">
      <c r="M8866" s="24" t="str">
        <f t="shared" si="417"/>
        <v/>
      </c>
      <c r="N8866" s="24" t="str">
        <f t="shared" si="419"/>
        <v/>
      </c>
      <c r="O8866" s="96" t="str">
        <f t="shared" si="418"/>
        <v/>
      </c>
    </row>
    <row r="8867" spans="13:15" x14ac:dyDescent="0.25">
      <c r="M8867" s="24" t="str">
        <f t="shared" si="417"/>
        <v/>
      </c>
      <c r="N8867" s="24" t="str">
        <f t="shared" si="419"/>
        <v/>
      </c>
      <c r="O8867" s="96" t="str">
        <f t="shared" si="418"/>
        <v/>
      </c>
    </row>
    <row r="8868" spans="13:15" x14ac:dyDescent="0.25">
      <c r="M8868" s="24" t="str">
        <f t="shared" si="417"/>
        <v/>
      </c>
      <c r="N8868" s="24" t="str">
        <f t="shared" si="419"/>
        <v/>
      </c>
      <c r="O8868" s="96" t="str">
        <f t="shared" si="418"/>
        <v/>
      </c>
    </row>
    <row r="8869" spans="13:15" x14ac:dyDescent="0.25">
      <c r="M8869" s="24" t="str">
        <f t="shared" si="417"/>
        <v/>
      </c>
      <c r="N8869" s="24" t="str">
        <f t="shared" si="419"/>
        <v/>
      </c>
      <c r="O8869" s="96" t="str">
        <f t="shared" si="418"/>
        <v/>
      </c>
    </row>
    <row r="8870" spans="13:15" x14ac:dyDescent="0.25">
      <c r="M8870" s="24" t="str">
        <f t="shared" si="417"/>
        <v/>
      </c>
      <c r="N8870" s="24" t="str">
        <f t="shared" si="419"/>
        <v/>
      </c>
      <c r="O8870" s="96" t="str">
        <f t="shared" si="418"/>
        <v/>
      </c>
    </row>
    <row r="8871" spans="13:15" x14ac:dyDescent="0.25">
      <c r="M8871" s="24" t="str">
        <f t="shared" si="417"/>
        <v/>
      </c>
      <c r="N8871" s="24" t="str">
        <f t="shared" si="419"/>
        <v/>
      </c>
      <c r="O8871" s="96" t="str">
        <f t="shared" si="418"/>
        <v/>
      </c>
    </row>
    <row r="8872" spans="13:15" x14ac:dyDescent="0.25">
      <c r="M8872" s="24" t="str">
        <f t="shared" si="417"/>
        <v/>
      </c>
      <c r="N8872" s="24" t="str">
        <f t="shared" si="419"/>
        <v/>
      </c>
      <c r="O8872" s="96" t="str">
        <f t="shared" si="418"/>
        <v/>
      </c>
    </row>
    <row r="8873" spans="13:15" x14ac:dyDescent="0.25">
      <c r="M8873" s="24" t="str">
        <f t="shared" si="417"/>
        <v/>
      </c>
      <c r="N8873" s="24" t="str">
        <f t="shared" si="419"/>
        <v/>
      </c>
      <c r="O8873" s="96" t="str">
        <f t="shared" si="418"/>
        <v/>
      </c>
    </row>
    <row r="8874" spans="13:15" x14ac:dyDescent="0.25">
      <c r="M8874" s="24" t="str">
        <f t="shared" si="417"/>
        <v/>
      </c>
      <c r="N8874" s="24" t="str">
        <f t="shared" si="419"/>
        <v/>
      </c>
      <c r="O8874" s="96" t="str">
        <f t="shared" si="418"/>
        <v/>
      </c>
    </row>
    <row r="8875" spans="13:15" x14ac:dyDescent="0.25">
      <c r="M8875" s="24" t="str">
        <f t="shared" si="417"/>
        <v/>
      </c>
      <c r="N8875" s="24" t="str">
        <f t="shared" si="419"/>
        <v/>
      </c>
      <c r="O8875" s="96" t="str">
        <f t="shared" si="418"/>
        <v/>
      </c>
    </row>
    <row r="8876" spans="13:15" x14ac:dyDescent="0.25">
      <c r="M8876" s="24" t="str">
        <f t="shared" si="417"/>
        <v/>
      </c>
      <c r="N8876" s="24" t="str">
        <f t="shared" si="419"/>
        <v/>
      </c>
      <c r="O8876" s="96" t="str">
        <f t="shared" si="418"/>
        <v/>
      </c>
    </row>
    <row r="8877" spans="13:15" x14ac:dyDescent="0.25">
      <c r="M8877" s="24" t="str">
        <f t="shared" si="417"/>
        <v/>
      </c>
      <c r="N8877" s="24" t="str">
        <f t="shared" si="419"/>
        <v/>
      </c>
      <c r="O8877" s="96" t="str">
        <f t="shared" si="418"/>
        <v/>
      </c>
    </row>
    <row r="8878" spans="13:15" x14ac:dyDescent="0.25">
      <c r="M8878" s="24" t="str">
        <f t="shared" si="417"/>
        <v/>
      </c>
      <c r="N8878" s="24" t="str">
        <f t="shared" si="419"/>
        <v/>
      </c>
      <c r="O8878" s="96" t="str">
        <f t="shared" si="418"/>
        <v/>
      </c>
    </row>
    <row r="8879" spans="13:15" x14ac:dyDescent="0.25">
      <c r="M8879" s="24" t="str">
        <f t="shared" si="417"/>
        <v/>
      </c>
      <c r="N8879" s="24" t="str">
        <f t="shared" si="419"/>
        <v/>
      </c>
      <c r="O8879" s="96" t="str">
        <f t="shared" si="418"/>
        <v/>
      </c>
    </row>
    <row r="8880" spans="13:15" x14ac:dyDescent="0.25">
      <c r="M8880" s="24" t="str">
        <f t="shared" si="417"/>
        <v/>
      </c>
      <c r="N8880" s="24" t="str">
        <f t="shared" si="419"/>
        <v/>
      </c>
      <c r="O8880" s="96" t="str">
        <f t="shared" si="418"/>
        <v/>
      </c>
    </row>
    <row r="8881" spans="13:15" x14ac:dyDescent="0.25">
      <c r="M8881" s="24" t="str">
        <f t="shared" si="417"/>
        <v/>
      </c>
      <c r="N8881" s="24" t="str">
        <f t="shared" si="419"/>
        <v/>
      </c>
      <c r="O8881" s="96" t="str">
        <f t="shared" si="418"/>
        <v/>
      </c>
    </row>
    <row r="8882" spans="13:15" x14ac:dyDescent="0.25">
      <c r="M8882" s="24" t="str">
        <f t="shared" si="417"/>
        <v/>
      </c>
      <c r="N8882" s="24" t="str">
        <f t="shared" si="419"/>
        <v/>
      </c>
      <c r="O8882" s="96" t="str">
        <f t="shared" si="418"/>
        <v/>
      </c>
    </row>
    <row r="8883" spans="13:15" x14ac:dyDescent="0.25">
      <c r="M8883" s="24" t="str">
        <f t="shared" si="417"/>
        <v/>
      </c>
      <c r="N8883" s="24" t="str">
        <f t="shared" si="419"/>
        <v/>
      </c>
      <c r="O8883" s="96" t="str">
        <f t="shared" si="418"/>
        <v/>
      </c>
    </row>
    <row r="8884" spans="13:15" x14ac:dyDescent="0.25">
      <c r="M8884" s="24" t="str">
        <f t="shared" si="417"/>
        <v/>
      </c>
      <c r="N8884" s="24" t="str">
        <f t="shared" si="419"/>
        <v/>
      </c>
      <c r="O8884" s="96" t="str">
        <f t="shared" si="418"/>
        <v/>
      </c>
    </row>
    <row r="8885" spans="13:15" x14ac:dyDescent="0.25">
      <c r="M8885" s="24" t="str">
        <f t="shared" si="417"/>
        <v/>
      </c>
      <c r="N8885" s="24" t="str">
        <f t="shared" si="419"/>
        <v/>
      </c>
      <c r="O8885" s="96" t="str">
        <f t="shared" si="418"/>
        <v/>
      </c>
    </row>
    <row r="8886" spans="13:15" x14ac:dyDescent="0.25">
      <c r="M8886" s="24" t="str">
        <f t="shared" si="417"/>
        <v/>
      </c>
      <c r="N8886" s="24" t="str">
        <f t="shared" si="419"/>
        <v/>
      </c>
      <c r="O8886" s="96" t="str">
        <f t="shared" si="418"/>
        <v/>
      </c>
    </row>
    <row r="8887" spans="13:15" x14ac:dyDescent="0.25">
      <c r="M8887" s="24" t="str">
        <f t="shared" si="417"/>
        <v/>
      </c>
      <c r="N8887" s="24" t="str">
        <f t="shared" si="419"/>
        <v/>
      </c>
      <c r="O8887" s="96" t="str">
        <f t="shared" si="418"/>
        <v/>
      </c>
    </row>
    <row r="8888" spans="13:15" x14ac:dyDescent="0.25">
      <c r="M8888" s="24" t="str">
        <f t="shared" si="417"/>
        <v/>
      </c>
      <c r="N8888" s="24" t="str">
        <f t="shared" si="419"/>
        <v/>
      </c>
      <c r="O8888" s="96" t="str">
        <f t="shared" si="418"/>
        <v/>
      </c>
    </row>
    <row r="8889" spans="13:15" x14ac:dyDescent="0.25">
      <c r="M8889" s="24" t="str">
        <f t="shared" si="417"/>
        <v/>
      </c>
      <c r="N8889" s="24" t="str">
        <f t="shared" si="419"/>
        <v/>
      </c>
      <c r="O8889" s="96" t="str">
        <f t="shared" si="418"/>
        <v/>
      </c>
    </row>
    <row r="8890" spans="13:15" x14ac:dyDescent="0.25">
      <c r="M8890" s="24" t="str">
        <f t="shared" si="417"/>
        <v/>
      </c>
      <c r="N8890" s="24" t="str">
        <f t="shared" si="419"/>
        <v/>
      </c>
      <c r="O8890" s="96" t="str">
        <f t="shared" si="418"/>
        <v/>
      </c>
    </row>
    <row r="8891" spans="13:15" x14ac:dyDescent="0.25">
      <c r="M8891" s="24" t="str">
        <f t="shared" si="417"/>
        <v/>
      </c>
      <c r="N8891" s="24" t="str">
        <f t="shared" si="419"/>
        <v/>
      </c>
      <c r="O8891" s="96" t="str">
        <f t="shared" si="418"/>
        <v/>
      </c>
    </row>
    <row r="8892" spans="13:15" x14ac:dyDescent="0.25">
      <c r="M8892" s="24" t="str">
        <f t="shared" si="417"/>
        <v/>
      </c>
      <c r="N8892" s="24" t="str">
        <f t="shared" si="419"/>
        <v/>
      </c>
      <c r="O8892" s="96" t="str">
        <f t="shared" si="418"/>
        <v/>
      </c>
    </row>
    <row r="8893" spans="13:15" x14ac:dyDescent="0.25">
      <c r="M8893" s="24" t="str">
        <f t="shared" si="417"/>
        <v/>
      </c>
      <c r="N8893" s="24" t="str">
        <f t="shared" si="419"/>
        <v/>
      </c>
      <c r="O8893" s="96" t="str">
        <f t="shared" si="418"/>
        <v/>
      </c>
    </row>
    <row r="8894" spans="13:15" x14ac:dyDescent="0.25">
      <c r="M8894" s="24" t="str">
        <f t="shared" si="417"/>
        <v/>
      </c>
      <c r="N8894" s="24" t="str">
        <f t="shared" si="419"/>
        <v/>
      </c>
      <c r="O8894" s="96" t="str">
        <f t="shared" si="418"/>
        <v/>
      </c>
    </row>
    <row r="8895" spans="13:15" x14ac:dyDescent="0.25">
      <c r="M8895" s="24" t="str">
        <f t="shared" si="417"/>
        <v/>
      </c>
      <c r="N8895" s="24" t="str">
        <f t="shared" si="419"/>
        <v/>
      </c>
      <c r="O8895" s="96" t="str">
        <f t="shared" si="418"/>
        <v/>
      </c>
    </row>
    <row r="8896" spans="13:15" x14ac:dyDescent="0.25">
      <c r="M8896" s="24" t="str">
        <f t="shared" si="417"/>
        <v/>
      </c>
      <c r="N8896" s="24" t="str">
        <f t="shared" si="419"/>
        <v/>
      </c>
      <c r="O8896" s="96" t="str">
        <f t="shared" si="418"/>
        <v/>
      </c>
    </row>
    <row r="8897" spans="13:15" x14ac:dyDescent="0.25">
      <c r="M8897" s="24" t="str">
        <f t="shared" ref="M8897:M8960" si="420">IF($B8897="","",_xlfn.NUMBERVALUE(LEFT($J8897,5)))</f>
        <v/>
      </c>
      <c r="N8897" s="24" t="str">
        <f t="shared" si="419"/>
        <v/>
      </c>
      <c r="O8897" s="96" t="str">
        <f t="shared" si="418"/>
        <v/>
      </c>
    </row>
    <row r="8898" spans="13:15" x14ac:dyDescent="0.25">
      <c r="M8898" s="24" t="str">
        <f t="shared" si="420"/>
        <v/>
      </c>
      <c r="N8898" s="24" t="str">
        <f t="shared" si="419"/>
        <v/>
      </c>
      <c r="O8898" s="96" t="str">
        <f t="shared" si="418"/>
        <v/>
      </c>
    </row>
    <row r="8899" spans="13:15" x14ac:dyDescent="0.25">
      <c r="M8899" s="24" t="str">
        <f t="shared" si="420"/>
        <v/>
      </c>
      <c r="N8899" s="24" t="str">
        <f t="shared" si="419"/>
        <v/>
      </c>
      <c r="O8899" s="96" t="str">
        <f t="shared" ref="O8899:O8962" si="421">IF($A8899="","",HOUR($N8899))</f>
        <v/>
      </c>
    </row>
    <row r="8900" spans="13:15" x14ac:dyDescent="0.25">
      <c r="M8900" s="24" t="str">
        <f t="shared" si="420"/>
        <v/>
      </c>
      <c r="N8900" s="24" t="str">
        <f t="shared" si="419"/>
        <v/>
      </c>
      <c r="O8900" s="96" t="str">
        <f t="shared" si="421"/>
        <v/>
      </c>
    </row>
    <row r="8901" spans="13:15" x14ac:dyDescent="0.25">
      <c r="M8901" s="24" t="str">
        <f t="shared" si="420"/>
        <v/>
      </c>
      <c r="N8901" s="24" t="str">
        <f t="shared" si="419"/>
        <v/>
      </c>
      <c r="O8901" s="96" t="str">
        <f t="shared" si="421"/>
        <v/>
      </c>
    </row>
    <row r="8902" spans="13:15" x14ac:dyDescent="0.25">
      <c r="M8902" s="24" t="str">
        <f t="shared" si="420"/>
        <v/>
      </c>
      <c r="N8902" s="24" t="str">
        <f t="shared" si="419"/>
        <v/>
      </c>
      <c r="O8902" s="96" t="str">
        <f t="shared" si="421"/>
        <v/>
      </c>
    </row>
    <row r="8903" spans="13:15" x14ac:dyDescent="0.25">
      <c r="M8903" s="24" t="str">
        <f t="shared" si="420"/>
        <v/>
      </c>
      <c r="N8903" s="24" t="str">
        <f t="shared" si="419"/>
        <v/>
      </c>
      <c r="O8903" s="96" t="str">
        <f t="shared" si="421"/>
        <v/>
      </c>
    </row>
    <row r="8904" spans="13:15" x14ac:dyDescent="0.25">
      <c r="M8904" s="24" t="str">
        <f t="shared" si="420"/>
        <v/>
      </c>
      <c r="N8904" s="24" t="str">
        <f t="shared" ref="N8904:N8967" si="422">IF(B8904="","",IF($M8904&lt;10/48,10/48,IF($M8904&gt;39/48,39/48,$M8904)))</f>
        <v/>
      </c>
      <c r="O8904" s="96" t="str">
        <f t="shared" si="421"/>
        <v/>
      </c>
    </row>
    <row r="8905" spans="13:15" x14ac:dyDescent="0.25">
      <c r="M8905" s="24" t="str">
        <f t="shared" si="420"/>
        <v/>
      </c>
      <c r="N8905" s="24" t="str">
        <f t="shared" si="422"/>
        <v/>
      </c>
      <c r="O8905" s="96" t="str">
        <f t="shared" si="421"/>
        <v/>
      </c>
    </row>
    <row r="8906" spans="13:15" x14ac:dyDescent="0.25">
      <c r="M8906" s="24" t="str">
        <f t="shared" si="420"/>
        <v/>
      </c>
      <c r="N8906" s="24" t="str">
        <f t="shared" si="422"/>
        <v/>
      </c>
      <c r="O8906" s="96" t="str">
        <f t="shared" si="421"/>
        <v/>
      </c>
    </row>
    <row r="8907" spans="13:15" x14ac:dyDescent="0.25">
      <c r="M8907" s="24" t="str">
        <f t="shared" si="420"/>
        <v/>
      </c>
      <c r="N8907" s="24" t="str">
        <f t="shared" si="422"/>
        <v/>
      </c>
      <c r="O8907" s="96" t="str">
        <f t="shared" si="421"/>
        <v/>
      </c>
    </row>
    <row r="8908" spans="13:15" x14ac:dyDescent="0.25">
      <c r="M8908" s="24" t="str">
        <f t="shared" si="420"/>
        <v/>
      </c>
      <c r="N8908" s="24" t="str">
        <f t="shared" si="422"/>
        <v/>
      </c>
      <c r="O8908" s="96" t="str">
        <f t="shared" si="421"/>
        <v/>
      </c>
    </row>
    <row r="8909" spans="13:15" x14ac:dyDescent="0.25">
      <c r="M8909" s="24" t="str">
        <f t="shared" si="420"/>
        <v/>
      </c>
      <c r="N8909" s="24" t="str">
        <f t="shared" si="422"/>
        <v/>
      </c>
      <c r="O8909" s="96" t="str">
        <f t="shared" si="421"/>
        <v/>
      </c>
    </row>
    <row r="8910" spans="13:15" x14ac:dyDescent="0.25">
      <c r="M8910" s="24" t="str">
        <f t="shared" si="420"/>
        <v/>
      </c>
      <c r="N8910" s="24" t="str">
        <f t="shared" si="422"/>
        <v/>
      </c>
      <c r="O8910" s="96" t="str">
        <f t="shared" si="421"/>
        <v/>
      </c>
    </row>
    <row r="8911" spans="13:15" x14ac:dyDescent="0.25">
      <c r="M8911" s="24" t="str">
        <f t="shared" si="420"/>
        <v/>
      </c>
      <c r="N8911" s="24" t="str">
        <f t="shared" si="422"/>
        <v/>
      </c>
      <c r="O8911" s="96" t="str">
        <f t="shared" si="421"/>
        <v/>
      </c>
    </row>
    <row r="8912" spans="13:15" x14ac:dyDescent="0.25">
      <c r="M8912" s="24" t="str">
        <f t="shared" si="420"/>
        <v/>
      </c>
      <c r="N8912" s="24" t="str">
        <f t="shared" si="422"/>
        <v/>
      </c>
      <c r="O8912" s="96" t="str">
        <f t="shared" si="421"/>
        <v/>
      </c>
    </row>
    <row r="8913" spans="13:15" x14ac:dyDescent="0.25">
      <c r="M8913" s="24" t="str">
        <f t="shared" si="420"/>
        <v/>
      </c>
      <c r="N8913" s="24" t="str">
        <f t="shared" si="422"/>
        <v/>
      </c>
      <c r="O8913" s="96" t="str">
        <f t="shared" si="421"/>
        <v/>
      </c>
    </row>
    <row r="8914" spans="13:15" x14ac:dyDescent="0.25">
      <c r="M8914" s="24" t="str">
        <f t="shared" si="420"/>
        <v/>
      </c>
      <c r="N8914" s="24" t="str">
        <f t="shared" si="422"/>
        <v/>
      </c>
      <c r="O8914" s="96" t="str">
        <f t="shared" si="421"/>
        <v/>
      </c>
    </row>
    <row r="8915" spans="13:15" x14ac:dyDescent="0.25">
      <c r="M8915" s="24" t="str">
        <f t="shared" si="420"/>
        <v/>
      </c>
      <c r="N8915" s="24" t="str">
        <f t="shared" si="422"/>
        <v/>
      </c>
      <c r="O8915" s="96" t="str">
        <f t="shared" si="421"/>
        <v/>
      </c>
    </row>
    <row r="8916" spans="13:15" x14ac:dyDescent="0.25">
      <c r="M8916" s="24" t="str">
        <f t="shared" si="420"/>
        <v/>
      </c>
      <c r="N8916" s="24" t="str">
        <f t="shared" si="422"/>
        <v/>
      </c>
      <c r="O8916" s="96" t="str">
        <f t="shared" si="421"/>
        <v/>
      </c>
    </row>
    <row r="8917" spans="13:15" x14ac:dyDescent="0.25">
      <c r="M8917" s="24" t="str">
        <f t="shared" si="420"/>
        <v/>
      </c>
      <c r="N8917" s="24" t="str">
        <f t="shared" si="422"/>
        <v/>
      </c>
      <c r="O8917" s="96" t="str">
        <f t="shared" si="421"/>
        <v/>
      </c>
    </row>
    <row r="8918" spans="13:15" x14ac:dyDescent="0.25">
      <c r="M8918" s="24" t="str">
        <f t="shared" si="420"/>
        <v/>
      </c>
      <c r="N8918" s="24" t="str">
        <f t="shared" si="422"/>
        <v/>
      </c>
      <c r="O8918" s="96" t="str">
        <f t="shared" si="421"/>
        <v/>
      </c>
    </row>
    <row r="8919" spans="13:15" x14ac:dyDescent="0.25">
      <c r="M8919" s="24" t="str">
        <f t="shared" si="420"/>
        <v/>
      </c>
      <c r="N8919" s="24" t="str">
        <f t="shared" si="422"/>
        <v/>
      </c>
      <c r="O8919" s="96" t="str">
        <f t="shared" si="421"/>
        <v/>
      </c>
    </row>
    <row r="8920" spans="13:15" x14ac:dyDescent="0.25">
      <c r="M8920" s="24" t="str">
        <f t="shared" si="420"/>
        <v/>
      </c>
      <c r="N8920" s="24" t="str">
        <f t="shared" si="422"/>
        <v/>
      </c>
      <c r="O8920" s="96" t="str">
        <f t="shared" si="421"/>
        <v/>
      </c>
    </row>
    <row r="8921" spans="13:15" x14ac:dyDescent="0.25">
      <c r="M8921" s="24" t="str">
        <f t="shared" si="420"/>
        <v/>
      </c>
      <c r="N8921" s="24" t="str">
        <f t="shared" si="422"/>
        <v/>
      </c>
      <c r="O8921" s="96" t="str">
        <f t="shared" si="421"/>
        <v/>
      </c>
    </row>
    <row r="8922" spans="13:15" x14ac:dyDescent="0.25">
      <c r="M8922" s="24" t="str">
        <f t="shared" si="420"/>
        <v/>
      </c>
      <c r="N8922" s="24" t="str">
        <f t="shared" si="422"/>
        <v/>
      </c>
      <c r="O8922" s="96" t="str">
        <f t="shared" si="421"/>
        <v/>
      </c>
    </row>
    <row r="8923" spans="13:15" x14ac:dyDescent="0.25">
      <c r="M8923" s="24" t="str">
        <f t="shared" si="420"/>
        <v/>
      </c>
      <c r="N8923" s="24" t="str">
        <f t="shared" si="422"/>
        <v/>
      </c>
      <c r="O8923" s="96" t="str">
        <f t="shared" si="421"/>
        <v/>
      </c>
    </row>
    <row r="8924" spans="13:15" x14ac:dyDescent="0.25">
      <c r="M8924" s="24" t="str">
        <f t="shared" si="420"/>
        <v/>
      </c>
      <c r="N8924" s="24" t="str">
        <f t="shared" si="422"/>
        <v/>
      </c>
      <c r="O8924" s="96" t="str">
        <f t="shared" si="421"/>
        <v/>
      </c>
    </row>
    <row r="8925" spans="13:15" x14ac:dyDescent="0.25">
      <c r="M8925" s="24" t="str">
        <f t="shared" si="420"/>
        <v/>
      </c>
      <c r="N8925" s="24" t="str">
        <f t="shared" si="422"/>
        <v/>
      </c>
      <c r="O8925" s="96" t="str">
        <f t="shared" si="421"/>
        <v/>
      </c>
    </row>
    <row r="8926" spans="13:15" x14ac:dyDescent="0.25">
      <c r="M8926" s="24" t="str">
        <f t="shared" si="420"/>
        <v/>
      </c>
      <c r="N8926" s="24" t="str">
        <f t="shared" si="422"/>
        <v/>
      </c>
      <c r="O8926" s="96" t="str">
        <f t="shared" si="421"/>
        <v/>
      </c>
    </row>
    <row r="8927" spans="13:15" x14ac:dyDescent="0.25">
      <c r="M8927" s="24" t="str">
        <f t="shared" si="420"/>
        <v/>
      </c>
      <c r="N8927" s="24" t="str">
        <f t="shared" si="422"/>
        <v/>
      </c>
      <c r="O8927" s="96" t="str">
        <f t="shared" si="421"/>
        <v/>
      </c>
    </row>
    <row r="8928" spans="13:15" x14ac:dyDescent="0.25">
      <c r="M8928" s="24" t="str">
        <f t="shared" si="420"/>
        <v/>
      </c>
      <c r="N8928" s="24" t="str">
        <f t="shared" si="422"/>
        <v/>
      </c>
      <c r="O8928" s="96" t="str">
        <f t="shared" si="421"/>
        <v/>
      </c>
    </row>
    <row r="8929" spans="13:15" x14ac:dyDescent="0.25">
      <c r="M8929" s="24" t="str">
        <f t="shared" si="420"/>
        <v/>
      </c>
      <c r="N8929" s="24" t="str">
        <f t="shared" si="422"/>
        <v/>
      </c>
      <c r="O8929" s="96" t="str">
        <f t="shared" si="421"/>
        <v/>
      </c>
    </row>
    <row r="8930" spans="13:15" x14ac:dyDescent="0.25">
      <c r="M8930" s="24" t="str">
        <f t="shared" si="420"/>
        <v/>
      </c>
      <c r="N8930" s="24" t="str">
        <f t="shared" si="422"/>
        <v/>
      </c>
      <c r="O8930" s="96" t="str">
        <f t="shared" si="421"/>
        <v/>
      </c>
    </row>
    <row r="8931" spans="13:15" x14ac:dyDescent="0.25">
      <c r="M8931" s="24" t="str">
        <f t="shared" si="420"/>
        <v/>
      </c>
      <c r="N8931" s="24" t="str">
        <f t="shared" si="422"/>
        <v/>
      </c>
      <c r="O8931" s="96" t="str">
        <f t="shared" si="421"/>
        <v/>
      </c>
    </row>
    <row r="8932" spans="13:15" x14ac:dyDescent="0.25">
      <c r="M8932" s="24" t="str">
        <f t="shared" si="420"/>
        <v/>
      </c>
      <c r="N8932" s="24" t="str">
        <f t="shared" si="422"/>
        <v/>
      </c>
      <c r="O8932" s="96" t="str">
        <f t="shared" si="421"/>
        <v/>
      </c>
    </row>
    <row r="8933" spans="13:15" x14ac:dyDescent="0.25">
      <c r="M8933" s="24" t="str">
        <f t="shared" si="420"/>
        <v/>
      </c>
      <c r="N8933" s="24" t="str">
        <f t="shared" si="422"/>
        <v/>
      </c>
      <c r="O8933" s="96" t="str">
        <f t="shared" si="421"/>
        <v/>
      </c>
    </row>
    <row r="8934" spans="13:15" x14ac:dyDescent="0.25">
      <c r="M8934" s="24" t="str">
        <f t="shared" si="420"/>
        <v/>
      </c>
      <c r="N8934" s="24" t="str">
        <f t="shared" si="422"/>
        <v/>
      </c>
      <c r="O8934" s="96" t="str">
        <f t="shared" si="421"/>
        <v/>
      </c>
    </row>
    <row r="8935" spans="13:15" x14ac:dyDescent="0.25">
      <c r="M8935" s="24" t="str">
        <f t="shared" si="420"/>
        <v/>
      </c>
      <c r="N8935" s="24" t="str">
        <f t="shared" si="422"/>
        <v/>
      </c>
      <c r="O8935" s="96" t="str">
        <f t="shared" si="421"/>
        <v/>
      </c>
    </row>
    <row r="8936" spans="13:15" x14ac:dyDescent="0.25">
      <c r="M8936" s="24" t="str">
        <f t="shared" si="420"/>
        <v/>
      </c>
      <c r="N8936" s="24" t="str">
        <f t="shared" si="422"/>
        <v/>
      </c>
      <c r="O8936" s="96" t="str">
        <f t="shared" si="421"/>
        <v/>
      </c>
    </row>
    <row r="8937" spans="13:15" x14ac:dyDescent="0.25">
      <c r="M8937" s="24" t="str">
        <f t="shared" si="420"/>
        <v/>
      </c>
      <c r="N8937" s="24" t="str">
        <f t="shared" si="422"/>
        <v/>
      </c>
      <c r="O8937" s="96" t="str">
        <f t="shared" si="421"/>
        <v/>
      </c>
    </row>
    <row r="8938" spans="13:15" x14ac:dyDescent="0.25">
      <c r="M8938" s="24" t="str">
        <f t="shared" si="420"/>
        <v/>
      </c>
      <c r="N8938" s="24" t="str">
        <f t="shared" si="422"/>
        <v/>
      </c>
      <c r="O8938" s="96" t="str">
        <f t="shared" si="421"/>
        <v/>
      </c>
    </row>
    <row r="8939" spans="13:15" x14ac:dyDescent="0.25">
      <c r="M8939" s="24" t="str">
        <f t="shared" si="420"/>
        <v/>
      </c>
      <c r="N8939" s="24" t="str">
        <f t="shared" si="422"/>
        <v/>
      </c>
      <c r="O8939" s="96" t="str">
        <f t="shared" si="421"/>
        <v/>
      </c>
    </row>
    <row r="8940" spans="13:15" x14ac:dyDescent="0.25">
      <c r="M8940" s="24" t="str">
        <f t="shared" si="420"/>
        <v/>
      </c>
      <c r="N8940" s="24" t="str">
        <f t="shared" si="422"/>
        <v/>
      </c>
      <c r="O8940" s="96" t="str">
        <f t="shared" si="421"/>
        <v/>
      </c>
    </row>
    <row r="8941" spans="13:15" x14ac:dyDescent="0.25">
      <c r="M8941" s="24" t="str">
        <f t="shared" si="420"/>
        <v/>
      </c>
      <c r="N8941" s="24" t="str">
        <f t="shared" si="422"/>
        <v/>
      </c>
      <c r="O8941" s="96" t="str">
        <f t="shared" si="421"/>
        <v/>
      </c>
    </row>
    <row r="8942" spans="13:15" x14ac:dyDescent="0.25">
      <c r="M8942" s="24" t="str">
        <f t="shared" si="420"/>
        <v/>
      </c>
      <c r="N8942" s="24" t="str">
        <f t="shared" si="422"/>
        <v/>
      </c>
      <c r="O8942" s="96" t="str">
        <f t="shared" si="421"/>
        <v/>
      </c>
    </row>
    <row r="8943" spans="13:15" x14ac:dyDescent="0.25">
      <c r="M8943" s="24" t="str">
        <f t="shared" si="420"/>
        <v/>
      </c>
      <c r="N8943" s="24" t="str">
        <f t="shared" si="422"/>
        <v/>
      </c>
      <c r="O8943" s="96" t="str">
        <f t="shared" si="421"/>
        <v/>
      </c>
    </row>
    <row r="8944" spans="13:15" x14ac:dyDescent="0.25">
      <c r="M8944" s="24" t="str">
        <f t="shared" si="420"/>
        <v/>
      </c>
      <c r="N8944" s="24" t="str">
        <f t="shared" si="422"/>
        <v/>
      </c>
      <c r="O8944" s="96" t="str">
        <f t="shared" si="421"/>
        <v/>
      </c>
    </row>
    <row r="8945" spans="13:15" x14ac:dyDescent="0.25">
      <c r="M8945" s="24" t="str">
        <f t="shared" si="420"/>
        <v/>
      </c>
      <c r="N8945" s="24" t="str">
        <f t="shared" si="422"/>
        <v/>
      </c>
      <c r="O8945" s="96" t="str">
        <f t="shared" si="421"/>
        <v/>
      </c>
    </row>
    <row r="8946" spans="13:15" x14ac:dyDescent="0.25">
      <c r="M8946" s="24" t="str">
        <f t="shared" si="420"/>
        <v/>
      </c>
      <c r="N8946" s="24" t="str">
        <f t="shared" si="422"/>
        <v/>
      </c>
      <c r="O8946" s="96" t="str">
        <f t="shared" si="421"/>
        <v/>
      </c>
    </row>
    <row r="8947" spans="13:15" x14ac:dyDescent="0.25">
      <c r="M8947" s="24" t="str">
        <f t="shared" si="420"/>
        <v/>
      </c>
      <c r="N8947" s="24" t="str">
        <f t="shared" si="422"/>
        <v/>
      </c>
      <c r="O8947" s="96" t="str">
        <f t="shared" si="421"/>
        <v/>
      </c>
    </row>
    <row r="8948" spans="13:15" x14ac:dyDescent="0.25">
      <c r="M8948" s="24" t="str">
        <f t="shared" si="420"/>
        <v/>
      </c>
      <c r="N8948" s="24" t="str">
        <f t="shared" si="422"/>
        <v/>
      </c>
      <c r="O8948" s="96" t="str">
        <f t="shared" si="421"/>
        <v/>
      </c>
    </row>
    <row r="8949" spans="13:15" x14ac:dyDescent="0.25">
      <c r="M8949" s="24" t="str">
        <f t="shared" si="420"/>
        <v/>
      </c>
      <c r="N8949" s="24" t="str">
        <f t="shared" si="422"/>
        <v/>
      </c>
      <c r="O8949" s="96" t="str">
        <f t="shared" si="421"/>
        <v/>
      </c>
    </row>
    <row r="8950" spans="13:15" x14ac:dyDescent="0.25">
      <c r="M8950" s="24" t="str">
        <f t="shared" si="420"/>
        <v/>
      </c>
      <c r="N8950" s="24" t="str">
        <f t="shared" si="422"/>
        <v/>
      </c>
      <c r="O8950" s="96" t="str">
        <f t="shared" si="421"/>
        <v/>
      </c>
    </row>
    <row r="8951" spans="13:15" x14ac:dyDescent="0.25">
      <c r="M8951" s="24" t="str">
        <f t="shared" si="420"/>
        <v/>
      </c>
      <c r="N8951" s="24" t="str">
        <f t="shared" si="422"/>
        <v/>
      </c>
      <c r="O8951" s="96" t="str">
        <f t="shared" si="421"/>
        <v/>
      </c>
    </row>
    <row r="8952" spans="13:15" x14ac:dyDescent="0.25">
      <c r="M8952" s="24" t="str">
        <f t="shared" si="420"/>
        <v/>
      </c>
      <c r="N8952" s="24" t="str">
        <f t="shared" si="422"/>
        <v/>
      </c>
      <c r="O8952" s="96" t="str">
        <f t="shared" si="421"/>
        <v/>
      </c>
    </row>
    <row r="8953" spans="13:15" x14ac:dyDescent="0.25">
      <c r="M8953" s="24" t="str">
        <f t="shared" si="420"/>
        <v/>
      </c>
      <c r="N8953" s="24" t="str">
        <f t="shared" si="422"/>
        <v/>
      </c>
      <c r="O8953" s="96" t="str">
        <f t="shared" si="421"/>
        <v/>
      </c>
    </row>
    <row r="8954" spans="13:15" x14ac:dyDescent="0.25">
      <c r="M8954" s="24" t="str">
        <f t="shared" si="420"/>
        <v/>
      </c>
      <c r="N8954" s="24" t="str">
        <f t="shared" si="422"/>
        <v/>
      </c>
      <c r="O8954" s="96" t="str">
        <f t="shared" si="421"/>
        <v/>
      </c>
    </row>
    <row r="8955" spans="13:15" x14ac:dyDescent="0.25">
      <c r="M8955" s="24" t="str">
        <f t="shared" si="420"/>
        <v/>
      </c>
      <c r="N8955" s="24" t="str">
        <f t="shared" si="422"/>
        <v/>
      </c>
      <c r="O8955" s="96" t="str">
        <f t="shared" si="421"/>
        <v/>
      </c>
    </row>
    <row r="8956" spans="13:15" x14ac:dyDescent="0.25">
      <c r="M8956" s="24" t="str">
        <f t="shared" si="420"/>
        <v/>
      </c>
      <c r="N8956" s="24" t="str">
        <f t="shared" si="422"/>
        <v/>
      </c>
      <c r="O8956" s="96" t="str">
        <f t="shared" si="421"/>
        <v/>
      </c>
    </row>
    <row r="8957" spans="13:15" x14ac:dyDescent="0.25">
      <c r="M8957" s="24" t="str">
        <f t="shared" si="420"/>
        <v/>
      </c>
      <c r="N8957" s="24" t="str">
        <f t="shared" si="422"/>
        <v/>
      </c>
      <c r="O8957" s="96" t="str">
        <f t="shared" si="421"/>
        <v/>
      </c>
    </row>
    <row r="8958" spans="13:15" x14ac:dyDescent="0.25">
      <c r="M8958" s="24" t="str">
        <f t="shared" si="420"/>
        <v/>
      </c>
      <c r="N8958" s="24" t="str">
        <f t="shared" si="422"/>
        <v/>
      </c>
      <c r="O8958" s="96" t="str">
        <f t="shared" si="421"/>
        <v/>
      </c>
    </row>
    <row r="8959" spans="13:15" x14ac:dyDescent="0.25">
      <c r="M8959" s="24" t="str">
        <f t="shared" si="420"/>
        <v/>
      </c>
      <c r="N8959" s="24" t="str">
        <f t="shared" si="422"/>
        <v/>
      </c>
      <c r="O8959" s="96" t="str">
        <f t="shared" si="421"/>
        <v/>
      </c>
    </row>
    <row r="8960" spans="13:15" x14ac:dyDescent="0.25">
      <c r="M8960" s="24" t="str">
        <f t="shared" si="420"/>
        <v/>
      </c>
      <c r="N8960" s="24" t="str">
        <f t="shared" si="422"/>
        <v/>
      </c>
      <c r="O8960" s="96" t="str">
        <f t="shared" si="421"/>
        <v/>
      </c>
    </row>
    <row r="8961" spans="13:15" x14ac:dyDescent="0.25">
      <c r="M8961" s="24" t="str">
        <f t="shared" ref="M8961:M9024" si="423">IF($B8961="","",_xlfn.NUMBERVALUE(LEFT($J8961,5)))</f>
        <v/>
      </c>
      <c r="N8961" s="24" t="str">
        <f t="shared" si="422"/>
        <v/>
      </c>
      <c r="O8961" s="96" t="str">
        <f t="shared" si="421"/>
        <v/>
      </c>
    </row>
    <row r="8962" spans="13:15" x14ac:dyDescent="0.25">
      <c r="M8962" s="24" t="str">
        <f t="shared" si="423"/>
        <v/>
      </c>
      <c r="N8962" s="24" t="str">
        <f t="shared" si="422"/>
        <v/>
      </c>
      <c r="O8962" s="96" t="str">
        <f t="shared" si="421"/>
        <v/>
      </c>
    </row>
    <row r="8963" spans="13:15" x14ac:dyDescent="0.25">
      <c r="M8963" s="24" t="str">
        <f t="shared" si="423"/>
        <v/>
      </c>
      <c r="N8963" s="24" t="str">
        <f t="shared" si="422"/>
        <v/>
      </c>
      <c r="O8963" s="96" t="str">
        <f t="shared" ref="O8963:O9026" si="424">IF($A8963="","",HOUR($N8963))</f>
        <v/>
      </c>
    </row>
    <row r="8964" spans="13:15" x14ac:dyDescent="0.25">
      <c r="M8964" s="24" t="str">
        <f t="shared" si="423"/>
        <v/>
      </c>
      <c r="N8964" s="24" t="str">
        <f t="shared" si="422"/>
        <v/>
      </c>
      <c r="O8964" s="96" t="str">
        <f t="shared" si="424"/>
        <v/>
      </c>
    </row>
    <row r="8965" spans="13:15" x14ac:dyDescent="0.25">
      <c r="M8965" s="24" t="str">
        <f t="shared" si="423"/>
        <v/>
      </c>
      <c r="N8965" s="24" t="str">
        <f t="shared" si="422"/>
        <v/>
      </c>
      <c r="O8965" s="96" t="str">
        <f t="shared" si="424"/>
        <v/>
      </c>
    </row>
    <row r="8966" spans="13:15" x14ac:dyDescent="0.25">
      <c r="M8966" s="24" t="str">
        <f t="shared" si="423"/>
        <v/>
      </c>
      <c r="N8966" s="24" t="str">
        <f t="shared" si="422"/>
        <v/>
      </c>
      <c r="O8966" s="96" t="str">
        <f t="shared" si="424"/>
        <v/>
      </c>
    </row>
    <row r="8967" spans="13:15" x14ac:dyDescent="0.25">
      <c r="M8967" s="24" t="str">
        <f t="shared" si="423"/>
        <v/>
      </c>
      <c r="N8967" s="24" t="str">
        <f t="shared" si="422"/>
        <v/>
      </c>
      <c r="O8967" s="96" t="str">
        <f t="shared" si="424"/>
        <v/>
      </c>
    </row>
    <row r="8968" spans="13:15" x14ac:dyDescent="0.25">
      <c r="M8968" s="24" t="str">
        <f t="shared" si="423"/>
        <v/>
      </c>
      <c r="N8968" s="24" t="str">
        <f t="shared" ref="N8968:N9031" si="425">IF(B8968="","",IF($M8968&lt;10/48,10/48,IF($M8968&gt;39/48,39/48,$M8968)))</f>
        <v/>
      </c>
      <c r="O8968" s="96" t="str">
        <f t="shared" si="424"/>
        <v/>
      </c>
    </row>
    <row r="8969" spans="13:15" x14ac:dyDescent="0.25">
      <c r="M8969" s="24" t="str">
        <f t="shared" si="423"/>
        <v/>
      </c>
      <c r="N8969" s="24" t="str">
        <f t="shared" si="425"/>
        <v/>
      </c>
      <c r="O8969" s="96" t="str">
        <f t="shared" si="424"/>
        <v/>
      </c>
    </row>
    <row r="8970" spans="13:15" x14ac:dyDescent="0.25">
      <c r="M8970" s="24" t="str">
        <f t="shared" si="423"/>
        <v/>
      </c>
      <c r="N8970" s="24" t="str">
        <f t="shared" si="425"/>
        <v/>
      </c>
      <c r="O8970" s="96" t="str">
        <f t="shared" si="424"/>
        <v/>
      </c>
    </row>
    <row r="8971" spans="13:15" x14ac:dyDescent="0.25">
      <c r="M8971" s="24" t="str">
        <f t="shared" si="423"/>
        <v/>
      </c>
      <c r="N8971" s="24" t="str">
        <f t="shared" si="425"/>
        <v/>
      </c>
      <c r="O8971" s="96" t="str">
        <f t="shared" si="424"/>
        <v/>
      </c>
    </row>
    <row r="8972" spans="13:15" x14ac:dyDescent="0.25">
      <c r="M8972" s="24" t="str">
        <f t="shared" si="423"/>
        <v/>
      </c>
      <c r="N8972" s="24" t="str">
        <f t="shared" si="425"/>
        <v/>
      </c>
      <c r="O8972" s="96" t="str">
        <f t="shared" si="424"/>
        <v/>
      </c>
    </row>
    <row r="8973" spans="13:15" x14ac:dyDescent="0.25">
      <c r="M8973" s="24" t="str">
        <f t="shared" si="423"/>
        <v/>
      </c>
      <c r="N8973" s="24" t="str">
        <f t="shared" si="425"/>
        <v/>
      </c>
      <c r="O8973" s="96" t="str">
        <f t="shared" si="424"/>
        <v/>
      </c>
    </row>
    <row r="8974" spans="13:15" x14ac:dyDescent="0.25">
      <c r="M8974" s="24" t="str">
        <f t="shared" si="423"/>
        <v/>
      </c>
      <c r="N8974" s="24" t="str">
        <f t="shared" si="425"/>
        <v/>
      </c>
      <c r="O8974" s="96" t="str">
        <f t="shared" si="424"/>
        <v/>
      </c>
    </row>
    <row r="8975" spans="13:15" x14ac:dyDescent="0.25">
      <c r="M8975" s="24" t="str">
        <f t="shared" si="423"/>
        <v/>
      </c>
      <c r="N8975" s="24" t="str">
        <f t="shared" si="425"/>
        <v/>
      </c>
      <c r="O8975" s="96" t="str">
        <f t="shared" si="424"/>
        <v/>
      </c>
    </row>
    <row r="8976" spans="13:15" x14ac:dyDescent="0.25">
      <c r="M8976" s="24" t="str">
        <f t="shared" si="423"/>
        <v/>
      </c>
      <c r="N8976" s="24" t="str">
        <f t="shared" si="425"/>
        <v/>
      </c>
      <c r="O8976" s="96" t="str">
        <f t="shared" si="424"/>
        <v/>
      </c>
    </row>
    <row r="8977" spans="13:15" x14ac:dyDescent="0.25">
      <c r="M8977" s="24" t="str">
        <f t="shared" si="423"/>
        <v/>
      </c>
      <c r="N8977" s="24" t="str">
        <f t="shared" si="425"/>
        <v/>
      </c>
      <c r="O8977" s="96" t="str">
        <f t="shared" si="424"/>
        <v/>
      </c>
    </row>
    <row r="8978" spans="13:15" x14ac:dyDescent="0.25">
      <c r="M8978" s="24" t="str">
        <f t="shared" si="423"/>
        <v/>
      </c>
      <c r="N8978" s="24" t="str">
        <f t="shared" si="425"/>
        <v/>
      </c>
      <c r="O8978" s="96" t="str">
        <f t="shared" si="424"/>
        <v/>
      </c>
    </row>
    <row r="8979" spans="13:15" x14ac:dyDescent="0.25">
      <c r="M8979" s="24" t="str">
        <f t="shared" si="423"/>
        <v/>
      </c>
      <c r="N8979" s="24" t="str">
        <f t="shared" si="425"/>
        <v/>
      </c>
      <c r="O8979" s="96" t="str">
        <f t="shared" si="424"/>
        <v/>
      </c>
    </row>
    <row r="8980" spans="13:15" x14ac:dyDescent="0.25">
      <c r="M8980" s="24" t="str">
        <f t="shared" si="423"/>
        <v/>
      </c>
      <c r="N8980" s="24" t="str">
        <f t="shared" si="425"/>
        <v/>
      </c>
      <c r="O8980" s="96" t="str">
        <f t="shared" si="424"/>
        <v/>
      </c>
    </row>
    <row r="8981" spans="13:15" x14ac:dyDescent="0.25">
      <c r="M8981" s="24" t="str">
        <f t="shared" si="423"/>
        <v/>
      </c>
      <c r="N8981" s="24" t="str">
        <f t="shared" si="425"/>
        <v/>
      </c>
      <c r="O8981" s="96" t="str">
        <f t="shared" si="424"/>
        <v/>
      </c>
    </row>
    <row r="8982" spans="13:15" x14ac:dyDescent="0.25">
      <c r="M8982" s="24" t="str">
        <f t="shared" si="423"/>
        <v/>
      </c>
      <c r="N8982" s="24" t="str">
        <f t="shared" si="425"/>
        <v/>
      </c>
      <c r="O8982" s="96" t="str">
        <f t="shared" si="424"/>
        <v/>
      </c>
    </row>
    <row r="8983" spans="13:15" x14ac:dyDescent="0.25">
      <c r="M8983" s="24" t="str">
        <f t="shared" si="423"/>
        <v/>
      </c>
      <c r="N8983" s="24" t="str">
        <f t="shared" si="425"/>
        <v/>
      </c>
      <c r="O8983" s="96" t="str">
        <f t="shared" si="424"/>
        <v/>
      </c>
    </row>
    <row r="8984" spans="13:15" x14ac:dyDescent="0.25">
      <c r="M8984" s="24" t="str">
        <f t="shared" si="423"/>
        <v/>
      </c>
      <c r="N8984" s="24" t="str">
        <f t="shared" si="425"/>
        <v/>
      </c>
      <c r="O8984" s="96" t="str">
        <f t="shared" si="424"/>
        <v/>
      </c>
    </row>
    <row r="8985" spans="13:15" x14ac:dyDescent="0.25">
      <c r="M8985" s="24" t="str">
        <f t="shared" si="423"/>
        <v/>
      </c>
      <c r="N8985" s="24" t="str">
        <f t="shared" si="425"/>
        <v/>
      </c>
      <c r="O8985" s="96" t="str">
        <f t="shared" si="424"/>
        <v/>
      </c>
    </row>
    <row r="8986" spans="13:15" x14ac:dyDescent="0.25">
      <c r="M8986" s="24" t="str">
        <f t="shared" si="423"/>
        <v/>
      </c>
      <c r="N8986" s="24" t="str">
        <f t="shared" si="425"/>
        <v/>
      </c>
      <c r="O8986" s="96" t="str">
        <f t="shared" si="424"/>
        <v/>
      </c>
    </row>
    <row r="8987" spans="13:15" x14ac:dyDescent="0.25">
      <c r="M8987" s="24" t="str">
        <f t="shared" si="423"/>
        <v/>
      </c>
      <c r="N8987" s="24" t="str">
        <f t="shared" si="425"/>
        <v/>
      </c>
      <c r="O8987" s="96" t="str">
        <f t="shared" si="424"/>
        <v/>
      </c>
    </row>
    <row r="8988" spans="13:15" x14ac:dyDescent="0.25">
      <c r="M8988" s="24" t="str">
        <f t="shared" si="423"/>
        <v/>
      </c>
      <c r="N8988" s="24" t="str">
        <f t="shared" si="425"/>
        <v/>
      </c>
      <c r="O8988" s="96" t="str">
        <f t="shared" si="424"/>
        <v/>
      </c>
    </row>
    <row r="8989" spans="13:15" x14ac:dyDescent="0.25">
      <c r="M8989" s="24" t="str">
        <f t="shared" si="423"/>
        <v/>
      </c>
      <c r="N8989" s="24" t="str">
        <f t="shared" si="425"/>
        <v/>
      </c>
      <c r="O8989" s="96" t="str">
        <f t="shared" si="424"/>
        <v/>
      </c>
    </row>
    <row r="8990" spans="13:15" x14ac:dyDescent="0.25">
      <c r="M8990" s="24" t="str">
        <f t="shared" si="423"/>
        <v/>
      </c>
      <c r="N8990" s="24" t="str">
        <f t="shared" si="425"/>
        <v/>
      </c>
      <c r="O8990" s="96" t="str">
        <f t="shared" si="424"/>
        <v/>
      </c>
    </row>
    <row r="8991" spans="13:15" x14ac:dyDescent="0.25">
      <c r="M8991" s="24" t="str">
        <f t="shared" si="423"/>
        <v/>
      </c>
      <c r="N8991" s="24" t="str">
        <f t="shared" si="425"/>
        <v/>
      </c>
      <c r="O8991" s="96" t="str">
        <f t="shared" si="424"/>
        <v/>
      </c>
    </row>
    <row r="8992" spans="13:15" x14ac:dyDescent="0.25">
      <c r="M8992" s="24" t="str">
        <f t="shared" si="423"/>
        <v/>
      </c>
      <c r="N8992" s="24" t="str">
        <f t="shared" si="425"/>
        <v/>
      </c>
      <c r="O8992" s="96" t="str">
        <f t="shared" si="424"/>
        <v/>
      </c>
    </row>
    <row r="8993" spans="13:15" x14ac:dyDescent="0.25">
      <c r="M8993" s="24" t="str">
        <f t="shared" si="423"/>
        <v/>
      </c>
      <c r="N8993" s="24" t="str">
        <f t="shared" si="425"/>
        <v/>
      </c>
      <c r="O8993" s="96" t="str">
        <f t="shared" si="424"/>
        <v/>
      </c>
    </row>
    <row r="8994" spans="13:15" x14ac:dyDescent="0.25">
      <c r="M8994" s="24" t="str">
        <f t="shared" si="423"/>
        <v/>
      </c>
      <c r="N8994" s="24" t="str">
        <f t="shared" si="425"/>
        <v/>
      </c>
      <c r="O8994" s="96" t="str">
        <f t="shared" si="424"/>
        <v/>
      </c>
    </row>
    <row r="8995" spans="13:15" x14ac:dyDescent="0.25">
      <c r="M8995" s="24" t="str">
        <f t="shared" si="423"/>
        <v/>
      </c>
      <c r="N8995" s="24" t="str">
        <f t="shared" si="425"/>
        <v/>
      </c>
      <c r="O8995" s="96" t="str">
        <f t="shared" si="424"/>
        <v/>
      </c>
    </row>
    <row r="8996" spans="13:15" x14ac:dyDescent="0.25">
      <c r="M8996" s="24" t="str">
        <f t="shared" si="423"/>
        <v/>
      </c>
      <c r="N8996" s="24" t="str">
        <f t="shared" si="425"/>
        <v/>
      </c>
      <c r="O8996" s="96" t="str">
        <f t="shared" si="424"/>
        <v/>
      </c>
    </row>
    <row r="8997" spans="13:15" x14ac:dyDescent="0.25">
      <c r="M8997" s="24" t="str">
        <f t="shared" si="423"/>
        <v/>
      </c>
      <c r="N8997" s="24" t="str">
        <f t="shared" si="425"/>
        <v/>
      </c>
      <c r="O8997" s="96" t="str">
        <f t="shared" si="424"/>
        <v/>
      </c>
    </row>
    <row r="8998" spans="13:15" x14ac:dyDescent="0.25">
      <c r="M8998" s="24" t="str">
        <f t="shared" si="423"/>
        <v/>
      </c>
      <c r="N8998" s="24" t="str">
        <f t="shared" si="425"/>
        <v/>
      </c>
      <c r="O8998" s="96" t="str">
        <f t="shared" si="424"/>
        <v/>
      </c>
    </row>
    <row r="8999" spans="13:15" x14ac:dyDescent="0.25">
      <c r="M8999" s="24" t="str">
        <f t="shared" si="423"/>
        <v/>
      </c>
      <c r="N8999" s="24" t="str">
        <f t="shared" si="425"/>
        <v/>
      </c>
      <c r="O8999" s="96" t="str">
        <f t="shared" si="424"/>
        <v/>
      </c>
    </row>
    <row r="9000" spans="13:15" x14ac:dyDescent="0.25">
      <c r="M9000" s="24" t="str">
        <f t="shared" si="423"/>
        <v/>
      </c>
      <c r="N9000" s="24" t="str">
        <f t="shared" si="425"/>
        <v/>
      </c>
      <c r="O9000" s="96" t="str">
        <f t="shared" si="424"/>
        <v/>
      </c>
    </row>
    <row r="9001" spans="13:15" x14ac:dyDescent="0.25">
      <c r="M9001" s="24" t="str">
        <f t="shared" si="423"/>
        <v/>
      </c>
      <c r="N9001" s="24" t="str">
        <f t="shared" si="425"/>
        <v/>
      </c>
      <c r="O9001" s="96" t="str">
        <f t="shared" si="424"/>
        <v/>
      </c>
    </row>
    <row r="9002" spans="13:15" x14ac:dyDescent="0.25">
      <c r="M9002" s="24" t="str">
        <f t="shared" si="423"/>
        <v/>
      </c>
      <c r="N9002" s="24" t="str">
        <f t="shared" si="425"/>
        <v/>
      </c>
      <c r="O9002" s="96" t="str">
        <f t="shared" si="424"/>
        <v/>
      </c>
    </row>
    <row r="9003" spans="13:15" x14ac:dyDescent="0.25">
      <c r="M9003" s="24" t="str">
        <f t="shared" si="423"/>
        <v/>
      </c>
      <c r="N9003" s="24" t="str">
        <f t="shared" si="425"/>
        <v/>
      </c>
      <c r="O9003" s="96" t="str">
        <f t="shared" si="424"/>
        <v/>
      </c>
    </row>
    <row r="9004" spans="13:15" x14ac:dyDescent="0.25">
      <c r="M9004" s="24" t="str">
        <f t="shared" si="423"/>
        <v/>
      </c>
      <c r="N9004" s="24" t="str">
        <f t="shared" si="425"/>
        <v/>
      </c>
      <c r="O9004" s="96" t="str">
        <f t="shared" si="424"/>
        <v/>
      </c>
    </row>
    <row r="9005" spans="13:15" x14ac:dyDescent="0.25">
      <c r="M9005" s="24" t="str">
        <f t="shared" si="423"/>
        <v/>
      </c>
      <c r="N9005" s="24" t="str">
        <f t="shared" si="425"/>
        <v/>
      </c>
      <c r="O9005" s="96" t="str">
        <f t="shared" si="424"/>
        <v/>
      </c>
    </row>
    <row r="9006" spans="13:15" x14ac:dyDescent="0.25">
      <c r="M9006" s="24" t="str">
        <f t="shared" si="423"/>
        <v/>
      </c>
      <c r="N9006" s="24" t="str">
        <f t="shared" si="425"/>
        <v/>
      </c>
      <c r="O9006" s="96" t="str">
        <f t="shared" si="424"/>
        <v/>
      </c>
    </row>
    <row r="9007" spans="13:15" x14ac:dyDescent="0.25">
      <c r="M9007" s="24" t="str">
        <f t="shared" si="423"/>
        <v/>
      </c>
      <c r="N9007" s="24" t="str">
        <f t="shared" si="425"/>
        <v/>
      </c>
      <c r="O9007" s="96" t="str">
        <f t="shared" si="424"/>
        <v/>
      </c>
    </row>
    <row r="9008" spans="13:15" x14ac:dyDescent="0.25">
      <c r="M9008" s="24" t="str">
        <f t="shared" si="423"/>
        <v/>
      </c>
      <c r="N9008" s="24" t="str">
        <f t="shared" si="425"/>
        <v/>
      </c>
      <c r="O9008" s="96" t="str">
        <f t="shared" si="424"/>
        <v/>
      </c>
    </row>
    <row r="9009" spans="13:15" x14ac:dyDescent="0.25">
      <c r="M9009" s="24" t="str">
        <f t="shared" si="423"/>
        <v/>
      </c>
      <c r="N9009" s="24" t="str">
        <f t="shared" si="425"/>
        <v/>
      </c>
      <c r="O9009" s="96" t="str">
        <f t="shared" si="424"/>
        <v/>
      </c>
    </row>
    <row r="9010" spans="13:15" x14ac:dyDescent="0.25">
      <c r="M9010" s="24" t="str">
        <f t="shared" si="423"/>
        <v/>
      </c>
      <c r="N9010" s="24" t="str">
        <f t="shared" si="425"/>
        <v/>
      </c>
      <c r="O9010" s="96" t="str">
        <f t="shared" si="424"/>
        <v/>
      </c>
    </row>
    <row r="9011" spans="13:15" x14ac:dyDescent="0.25">
      <c r="M9011" s="24" t="str">
        <f t="shared" si="423"/>
        <v/>
      </c>
      <c r="N9011" s="24" t="str">
        <f t="shared" si="425"/>
        <v/>
      </c>
      <c r="O9011" s="96" t="str">
        <f t="shared" si="424"/>
        <v/>
      </c>
    </row>
    <row r="9012" spans="13:15" x14ac:dyDescent="0.25">
      <c r="M9012" s="24" t="str">
        <f t="shared" si="423"/>
        <v/>
      </c>
      <c r="N9012" s="24" t="str">
        <f t="shared" si="425"/>
        <v/>
      </c>
      <c r="O9012" s="96" t="str">
        <f t="shared" si="424"/>
        <v/>
      </c>
    </row>
    <row r="9013" spans="13:15" x14ac:dyDescent="0.25">
      <c r="M9013" s="24" t="str">
        <f t="shared" si="423"/>
        <v/>
      </c>
      <c r="N9013" s="24" t="str">
        <f t="shared" si="425"/>
        <v/>
      </c>
      <c r="O9013" s="96" t="str">
        <f t="shared" si="424"/>
        <v/>
      </c>
    </row>
    <row r="9014" spans="13:15" x14ac:dyDescent="0.25">
      <c r="M9014" s="24" t="str">
        <f t="shared" si="423"/>
        <v/>
      </c>
      <c r="N9014" s="24" t="str">
        <f t="shared" si="425"/>
        <v/>
      </c>
      <c r="O9014" s="96" t="str">
        <f t="shared" si="424"/>
        <v/>
      </c>
    </row>
    <row r="9015" spans="13:15" x14ac:dyDescent="0.25">
      <c r="M9015" s="24" t="str">
        <f t="shared" si="423"/>
        <v/>
      </c>
      <c r="N9015" s="24" t="str">
        <f t="shared" si="425"/>
        <v/>
      </c>
      <c r="O9015" s="96" t="str">
        <f t="shared" si="424"/>
        <v/>
      </c>
    </row>
    <row r="9016" spans="13:15" x14ac:dyDescent="0.25">
      <c r="M9016" s="24" t="str">
        <f t="shared" si="423"/>
        <v/>
      </c>
      <c r="N9016" s="24" t="str">
        <f t="shared" si="425"/>
        <v/>
      </c>
      <c r="O9016" s="96" t="str">
        <f t="shared" si="424"/>
        <v/>
      </c>
    </row>
    <row r="9017" spans="13:15" x14ac:dyDescent="0.25">
      <c r="M9017" s="24" t="str">
        <f t="shared" si="423"/>
        <v/>
      </c>
      <c r="N9017" s="24" t="str">
        <f t="shared" si="425"/>
        <v/>
      </c>
      <c r="O9017" s="96" t="str">
        <f t="shared" si="424"/>
        <v/>
      </c>
    </row>
    <row r="9018" spans="13:15" x14ac:dyDescent="0.25">
      <c r="M9018" s="24" t="str">
        <f t="shared" si="423"/>
        <v/>
      </c>
      <c r="N9018" s="24" t="str">
        <f t="shared" si="425"/>
        <v/>
      </c>
      <c r="O9018" s="96" t="str">
        <f t="shared" si="424"/>
        <v/>
      </c>
    </row>
    <row r="9019" spans="13:15" x14ac:dyDescent="0.25">
      <c r="M9019" s="24" t="str">
        <f t="shared" si="423"/>
        <v/>
      </c>
      <c r="N9019" s="24" t="str">
        <f t="shared" si="425"/>
        <v/>
      </c>
      <c r="O9019" s="96" t="str">
        <f t="shared" si="424"/>
        <v/>
      </c>
    </row>
    <row r="9020" spans="13:15" x14ac:dyDescent="0.25">
      <c r="M9020" s="24" t="str">
        <f t="shared" si="423"/>
        <v/>
      </c>
      <c r="N9020" s="24" t="str">
        <f t="shared" si="425"/>
        <v/>
      </c>
      <c r="O9020" s="96" t="str">
        <f t="shared" si="424"/>
        <v/>
      </c>
    </row>
    <row r="9021" spans="13:15" x14ac:dyDescent="0.25">
      <c r="M9021" s="24" t="str">
        <f t="shared" si="423"/>
        <v/>
      </c>
      <c r="N9021" s="24" t="str">
        <f t="shared" si="425"/>
        <v/>
      </c>
      <c r="O9021" s="96" t="str">
        <f t="shared" si="424"/>
        <v/>
      </c>
    </row>
    <row r="9022" spans="13:15" x14ac:dyDescent="0.25">
      <c r="M9022" s="24" t="str">
        <f t="shared" si="423"/>
        <v/>
      </c>
      <c r="N9022" s="24" t="str">
        <f t="shared" si="425"/>
        <v/>
      </c>
      <c r="O9022" s="96" t="str">
        <f t="shared" si="424"/>
        <v/>
      </c>
    </row>
    <row r="9023" spans="13:15" x14ac:dyDescent="0.25">
      <c r="M9023" s="24" t="str">
        <f t="shared" si="423"/>
        <v/>
      </c>
      <c r="N9023" s="24" t="str">
        <f t="shared" si="425"/>
        <v/>
      </c>
      <c r="O9023" s="96" t="str">
        <f t="shared" si="424"/>
        <v/>
      </c>
    </row>
    <row r="9024" spans="13:15" x14ac:dyDescent="0.25">
      <c r="M9024" s="24" t="str">
        <f t="shared" si="423"/>
        <v/>
      </c>
      <c r="N9024" s="24" t="str">
        <f t="shared" si="425"/>
        <v/>
      </c>
      <c r="O9024" s="96" t="str">
        <f t="shared" si="424"/>
        <v/>
      </c>
    </row>
    <row r="9025" spans="13:15" x14ac:dyDescent="0.25">
      <c r="M9025" s="24" t="str">
        <f t="shared" ref="M9025:M9088" si="426">IF($B9025="","",_xlfn.NUMBERVALUE(LEFT($J9025,5)))</f>
        <v/>
      </c>
      <c r="N9025" s="24" t="str">
        <f t="shared" si="425"/>
        <v/>
      </c>
      <c r="O9025" s="96" t="str">
        <f t="shared" si="424"/>
        <v/>
      </c>
    </row>
    <row r="9026" spans="13:15" x14ac:dyDescent="0.25">
      <c r="M9026" s="24" t="str">
        <f t="shared" si="426"/>
        <v/>
      </c>
      <c r="N9026" s="24" t="str">
        <f t="shared" si="425"/>
        <v/>
      </c>
      <c r="O9026" s="96" t="str">
        <f t="shared" si="424"/>
        <v/>
      </c>
    </row>
    <row r="9027" spans="13:15" x14ac:dyDescent="0.25">
      <c r="M9027" s="24" t="str">
        <f t="shared" si="426"/>
        <v/>
      </c>
      <c r="N9027" s="24" t="str">
        <f t="shared" si="425"/>
        <v/>
      </c>
      <c r="O9027" s="96" t="str">
        <f t="shared" ref="O9027:O9090" si="427">IF($A9027="","",HOUR($N9027))</f>
        <v/>
      </c>
    </row>
    <row r="9028" spans="13:15" x14ac:dyDescent="0.25">
      <c r="M9028" s="24" t="str">
        <f t="shared" si="426"/>
        <v/>
      </c>
      <c r="N9028" s="24" t="str">
        <f t="shared" si="425"/>
        <v/>
      </c>
      <c r="O9028" s="96" t="str">
        <f t="shared" si="427"/>
        <v/>
      </c>
    </row>
    <row r="9029" spans="13:15" x14ac:dyDescent="0.25">
      <c r="M9029" s="24" t="str">
        <f t="shared" si="426"/>
        <v/>
      </c>
      <c r="N9029" s="24" t="str">
        <f t="shared" si="425"/>
        <v/>
      </c>
      <c r="O9029" s="96" t="str">
        <f t="shared" si="427"/>
        <v/>
      </c>
    </row>
    <row r="9030" spans="13:15" x14ac:dyDescent="0.25">
      <c r="M9030" s="24" t="str">
        <f t="shared" si="426"/>
        <v/>
      </c>
      <c r="N9030" s="24" t="str">
        <f t="shared" si="425"/>
        <v/>
      </c>
      <c r="O9030" s="96" t="str">
        <f t="shared" si="427"/>
        <v/>
      </c>
    </row>
    <row r="9031" spans="13:15" x14ac:dyDescent="0.25">
      <c r="M9031" s="24" t="str">
        <f t="shared" si="426"/>
        <v/>
      </c>
      <c r="N9031" s="24" t="str">
        <f t="shared" si="425"/>
        <v/>
      </c>
      <c r="O9031" s="96" t="str">
        <f t="shared" si="427"/>
        <v/>
      </c>
    </row>
    <row r="9032" spans="13:15" x14ac:dyDescent="0.25">
      <c r="M9032" s="24" t="str">
        <f t="shared" si="426"/>
        <v/>
      </c>
      <c r="N9032" s="24" t="str">
        <f t="shared" ref="N9032:N9095" si="428">IF(B9032="","",IF($M9032&lt;10/48,10/48,IF($M9032&gt;39/48,39/48,$M9032)))</f>
        <v/>
      </c>
      <c r="O9032" s="96" t="str">
        <f t="shared" si="427"/>
        <v/>
      </c>
    </row>
    <row r="9033" spans="13:15" x14ac:dyDescent="0.25">
      <c r="M9033" s="24" t="str">
        <f t="shared" si="426"/>
        <v/>
      </c>
      <c r="N9033" s="24" t="str">
        <f t="shared" si="428"/>
        <v/>
      </c>
      <c r="O9033" s="96" t="str">
        <f t="shared" si="427"/>
        <v/>
      </c>
    </row>
    <row r="9034" spans="13:15" x14ac:dyDescent="0.25">
      <c r="M9034" s="24" t="str">
        <f t="shared" si="426"/>
        <v/>
      </c>
      <c r="N9034" s="24" t="str">
        <f t="shared" si="428"/>
        <v/>
      </c>
      <c r="O9034" s="96" t="str">
        <f t="shared" si="427"/>
        <v/>
      </c>
    </row>
    <row r="9035" spans="13:15" x14ac:dyDescent="0.25">
      <c r="M9035" s="24" t="str">
        <f t="shared" si="426"/>
        <v/>
      </c>
      <c r="N9035" s="24" t="str">
        <f t="shared" si="428"/>
        <v/>
      </c>
      <c r="O9035" s="96" t="str">
        <f t="shared" si="427"/>
        <v/>
      </c>
    </row>
    <row r="9036" spans="13:15" x14ac:dyDescent="0.25">
      <c r="M9036" s="24" t="str">
        <f t="shared" si="426"/>
        <v/>
      </c>
      <c r="N9036" s="24" t="str">
        <f t="shared" si="428"/>
        <v/>
      </c>
      <c r="O9036" s="96" t="str">
        <f t="shared" si="427"/>
        <v/>
      </c>
    </row>
    <row r="9037" spans="13:15" x14ac:dyDescent="0.25">
      <c r="M9037" s="24" t="str">
        <f t="shared" si="426"/>
        <v/>
      </c>
      <c r="N9037" s="24" t="str">
        <f t="shared" si="428"/>
        <v/>
      </c>
      <c r="O9037" s="96" t="str">
        <f t="shared" si="427"/>
        <v/>
      </c>
    </row>
    <row r="9038" spans="13:15" x14ac:dyDescent="0.25">
      <c r="M9038" s="24" t="str">
        <f t="shared" si="426"/>
        <v/>
      </c>
      <c r="N9038" s="24" t="str">
        <f t="shared" si="428"/>
        <v/>
      </c>
      <c r="O9038" s="96" t="str">
        <f t="shared" si="427"/>
        <v/>
      </c>
    </row>
    <row r="9039" spans="13:15" x14ac:dyDescent="0.25">
      <c r="M9039" s="24" t="str">
        <f t="shared" si="426"/>
        <v/>
      </c>
      <c r="N9039" s="24" t="str">
        <f t="shared" si="428"/>
        <v/>
      </c>
      <c r="O9039" s="96" t="str">
        <f t="shared" si="427"/>
        <v/>
      </c>
    </row>
    <row r="9040" spans="13:15" x14ac:dyDescent="0.25">
      <c r="M9040" s="24" t="str">
        <f t="shared" si="426"/>
        <v/>
      </c>
      <c r="N9040" s="24" t="str">
        <f t="shared" si="428"/>
        <v/>
      </c>
      <c r="O9040" s="96" t="str">
        <f t="shared" si="427"/>
        <v/>
      </c>
    </row>
    <row r="9041" spans="13:15" x14ac:dyDescent="0.25">
      <c r="M9041" s="24" t="str">
        <f t="shared" si="426"/>
        <v/>
      </c>
      <c r="N9041" s="24" t="str">
        <f t="shared" si="428"/>
        <v/>
      </c>
      <c r="O9041" s="96" t="str">
        <f t="shared" si="427"/>
        <v/>
      </c>
    </row>
    <row r="9042" spans="13:15" x14ac:dyDescent="0.25">
      <c r="M9042" s="24" t="str">
        <f t="shared" si="426"/>
        <v/>
      </c>
      <c r="N9042" s="24" t="str">
        <f t="shared" si="428"/>
        <v/>
      </c>
      <c r="O9042" s="96" t="str">
        <f t="shared" si="427"/>
        <v/>
      </c>
    </row>
    <row r="9043" spans="13:15" x14ac:dyDescent="0.25">
      <c r="M9043" s="24" t="str">
        <f t="shared" si="426"/>
        <v/>
      </c>
      <c r="N9043" s="24" t="str">
        <f t="shared" si="428"/>
        <v/>
      </c>
      <c r="O9043" s="96" t="str">
        <f t="shared" si="427"/>
        <v/>
      </c>
    </row>
    <row r="9044" spans="13:15" x14ac:dyDescent="0.25">
      <c r="M9044" s="24" t="str">
        <f t="shared" si="426"/>
        <v/>
      </c>
      <c r="N9044" s="24" t="str">
        <f t="shared" si="428"/>
        <v/>
      </c>
      <c r="O9044" s="96" t="str">
        <f t="shared" si="427"/>
        <v/>
      </c>
    </row>
    <row r="9045" spans="13:15" x14ac:dyDescent="0.25">
      <c r="M9045" s="24" t="str">
        <f t="shared" si="426"/>
        <v/>
      </c>
      <c r="N9045" s="24" t="str">
        <f t="shared" si="428"/>
        <v/>
      </c>
      <c r="O9045" s="96" t="str">
        <f t="shared" si="427"/>
        <v/>
      </c>
    </row>
    <row r="9046" spans="13:15" x14ac:dyDescent="0.25">
      <c r="M9046" s="24" t="str">
        <f t="shared" si="426"/>
        <v/>
      </c>
      <c r="N9046" s="24" t="str">
        <f t="shared" si="428"/>
        <v/>
      </c>
      <c r="O9046" s="96" t="str">
        <f t="shared" si="427"/>
        <v/>
      </c>
    </row>
    <row r="9047" spans="13:15" x14ac:dyDescent="0.25">
      <c r="M9047" s="24" t="str">
        <f t="shared" si="426"/>
        <v/>
      </c>
      <c r="N9047" s="24" t="str">
        <f t="shared" si="428"/>
        <v/>
      </c>
      <c r="O9047" s="96" t="str">
        <f t="shared" si="427"/>
        <v/>
      </c>
    </row>
    <row r="9048" spans="13:15" x14ac:dyDescent="0.25">
      <c r="M9048" s="24" t="str">
        <f t="shared" si="426"/>
        <v/>
      </c>
      <c r="N9048" s="24" t="str">
        <f t="shared" si="428"/>
        <v/>
      </c>
      <c r="O9048" s="96" t="str">
        <f t="shared" si="427"/>
        <v/>
      </c>
    </row>
    <row r="9049" spans="13:15" x14ac:dyDescent="0.25">
      <c r="M9049" s="24" t="str">
        <f t="shared" si="426"/>
        <v/>
      </c>
      <c r="N9049" s="24" t="str">
        <f t="shared" si="428"/>
        <v/>
      </c>
      <c r="O9049" s="96" t="str">
        <f t="shared" si="427"/>
        <v/>
      </c>
    </row>
    <row r="9050" spans="13:15" x14ac:dyDescent="0.25">
      <c r="M9050" s="24" t="str">
        <f t="shared" si="426"/>
        <v/>
      </c>
      <c r="N9050" s="24" t="str">
        <f t="shared" si="428"/>
        <v/>
      </c>
      <c r="O9050" s="96" t="str">
        <f t="shared" si="427"/>
        <v/>
      </c>
    </row>
    <row r="9051" spans="13:15" x14ac:dyDescent="0.25">
      <c r="M9051" s="24" t="str">
        <f t="shared" si="426"/>
        <v/>
      </c>
      <c r="N9051" s="24" t="str">
        <f t="shared" si="428"/>
        <v/>
      </c>
      <c r="O9051" s="96" t="str">
        <f t="shared" si="427"/>
        <v/>
      </c>
    </row>
    <row r="9052" spans="13:15" x14ac:dyDescent="0.25">
      <c r="M9052" s="24" t="str">
        <f t="shared" si="426"/>
        <v/>
      </c>
      <c r="N9052" s="24" t="str">
        <f t="shared" si="428"/>
        <v/>
      </c>
      <c r="O9052" s="96" t="str">
        <f t="shared" si="427"/>
        <v/>
      </c>
    </row>
    <row r="9053" spans="13:15" x14ac:dyDescent="0.25">
      <c r="M9053" s="24" t="str">
        <f t="shared" si="426"/>
        <v/>
      </c>
      <c r="N9053" s="24" t="str">
        <f t="shared" si="428"/>
        <v/>
      </c>
      <c r="O9053" s="96" t="str">
        <f t="shared" si="427"/>
        <v/>
      </c>
    </row>
    <row r="9054" spans="13:15" x14ac:dyDescent="0.25">
      <c r="M9054" s="24" t="str">
        <f t="shared" si="426"/>
        <v/>
      </c>
      <c r="N9054" s="24" t="str">
        <f t="shared" si="428"/>
        <v/>
      </c>
      <c r="O9054" s="96" t="str">
        <f t="shared" si="427"/>
        <v/>
      </c>
    </row>
    <row r="9055" spans="13:15" x14ac:dyDescent="0.25">
      <c r="M9055" s="24" t="str">
        <f t="shared" si="426"/>
        <v/>
      </c>
      <c r="N9055" s="24" t="str">
        <f t="shared" si="428"/>
        <v/>
      </c>
      <c r="O9055" s="96" t="str">
        <f t="shared" si="427"/>
        <v/>
      </c>
    </row>
    <row r="9056" spans="13:15" x14ac:dyDescent="0.25">
      <c r="M9056" s="24" t="str">
        <f t="shared" si="426"/>
        <v/>
      </c>
      <c r="N9056" s="24" t="str">
        <f t="shared" si="428"/>
        <v/>
      </c>
      <c r="O9056" s="96" t="str">
        <f t="shared" si="427"/>
        <v/>
      </c>
    </row>
    <row r="9057" spans="13:15" x14ac:dyDescent="0.25">
      <c r="M9057" s="24" t="str">
        <f t="shared" si="426"/>
        <v/>
      </c>
      <c r="N9057" s="24" t="str">
        <f t="shared" si="428"/>
        <v/>
      </c>
      <c r="O9057" s="96" t="str">
        <f t="shared" si="427"/>
        <v/>
      </c>
    </row>
    <row r="9058" spans="13:15" x14ac:dyDescent="0.25">
      <c r="M9058" s="24" t="str">
        <f t="shared" si="426"/>
        <v/>
      </c>
      <c r="N9058" s="24" t="str">
        <f t="shared" si="428"/>
        <v/>
      </c>
      <c r="O9058" s="96" t="str">
        <f t="shared" si="427"/>
        <v/>
      </c>
    </row>
    <row r="9059" spans="13:15" x14ac:dyDescent="0.25">
      <c r="M9059" s="24" t="str">
        <f t="shared" si="426"/>
        <v/>
      </c>
      <c r="N9059" s="24" t="str">
        <f t="shared" si="428"/>
        <v/>
      </c>
      <c r="O9059" s="96" t="str">
        <f t="shared" si="427"/>
        <v/>
      </c>
    </row>
    <row r="9060" spans="13:15" x14ac:dyDescent="0.25">
      <c r="M9060" s="24" t="str">
        <f t="shared" si="426"/>
        <v/>
      </c>
      <c r="N9060" s="24" t="str">
        <f t="shared" si="428"/>
        <v/>
      </c>
      <c r="O9060" s="96" t="str">
        <f t="shared" si="427"/>
        <v/>
      </c>
    </row>
    <row r="9061" spans="13:15" x14ac:dyDescent="0.25">
      <c r="M9061" s="24" t="str">
        <f t="shared" si="426"/>
        <v/>
      </c>
      <c r="N9061" s="24" t="str">
        <f t="shared" si="428"/>
        <v/>
      </c>
      <c r="O9061" s="96" t="str">
        <f t="shared" si="427"/>
        <v/>
      </c>
    </row>
    <row r="9062" spans="13:15" x14ac:dyDescent="0.25">
      <c r="M9062" s="24" t="str">
        <f t="shared" si="426"/>
        <v/>
      </c>
      <c r="N9062" s="24" t="str">
        <f t="shared" si="428"/>
        <v/>
      </c>
      <c r="O9062" s="96" t="str">
        <f t="shared" si="427"/>
        <v/>
      </c>
    </row>
    <row r="9063" spans="13:15" x14ac:dyDescent="0.25">
      <c r="M9063" s="24" t="str">
        <f t="shared" si="426"/>
        <v/>
      </c>
      <c r="N9063" s="24" t="str">
        <f t="shared" si="428"/>
        <v/>
      </c>
      <c r="O9063" s="96" t="str">
        <f t="shared" si="427"/>
        <v/>
      </c>
    </row>
    <row r="9064" spans="13:15" x14ac:dyDescent="0.25">
      <c r="M9064" s="24" t="str">
        <f t="shared" si="426"/>
        <v/>
      </c>
      <c r="N9064" s="24" t="str">
        <f t="shared" si="428"/>
        <v/>
      </c>
      <c r="O9064" s="96" t="str">
        <f t="shared" si="427"/>
        <v/>
      </c>
    </row>
    <row r="9065" spans="13:15" x14ac:dyDescent="0.25">
      <c r="M9065" s="24" t="str">
        <f t="shared" si="426"/>
        <v/>
      </c>
      <c r="N9065" s="24" t="str">
        <f t="shared" si="428"/>
        <v/>
      </c>
      <c r="O9065" s="96" t="str">
        <f t="shared" si="427"/>
        <v/>
      </c>
    </row>
    <row r="9066" spans="13:15" x14ac:dyDescent="0.25">
      <c r="M9066" s="24" t="str">
        <f t="shared" si="426"/>
        <v/>
      </c>
      <c r="N9066" s="24" t="str">
        <f t="shared" si="428"/>
        <v/>
      </c>
      <c r="O9066" s="96" t="str">
        <f t="shared" si="427"/>
        <v/>
      </c>
    </row>
    <row r="9067" spans="13:15" x14ac:dyDescent="0.25">
      <c r="M9067" s="24" t="str">
        <f t="shared" si="426"/>
        <v/>
      </c>
      <c r="N9067" s="24" t="str">
        <f t="shared" si="428"/>
        <v/>
      </c>
      <c r="O9067" s="96" t="str">
        <f t="shared" si="427"/>
        <v/>
      </c>
    </row>
    <row r="9068" spans="13:15" x14ac:dyDescent="0.25">
      <c r="M9068" s="24" t="str">
        <f t="shared" si="426"/>
        <v/>
      </c>
      <c r="N9068" s="24" t="str">
        <f t="shared" si="428"/>
        <v/>
      </c>
      <c r="O9068" s="96" t="str">
        <f t="shared" si="427"/>
        <v/>
      </c>
    </row>
    <row r="9069" spans="13:15" x14ac:dyDescent="0.25">
      <c r="M9069" s="24" t="str">
        <f t="shared" si="426"/>
        <v/>
      </c>
      <c r="N9069" s="24" t="str">
        <f t="shared" si="428"/>
        <v/>
      </c>
      <c r="O9069" s="96" t="str">
        <f t="shared" si="427"/>
        <v/>
      </c>
    </row>
    <row r="9070" spans="13:15" x14ac:dyDescent="0.25">
      <c r="M9070" s="24" t="str">
        <f t="shared" si="426"/>
        <v/>
      </c>
      <c r="N9070" s="24" t="str">
        <f t="shared" si="428"/>
        <v/>
      </c>
      <c r="O9070" s="96" t="str">
        <f t="shared" si="427"/>
        <v/>
      </c>
    </row>
    <row r="9071" spans="13:15" x14ac:dyDescent="0.25">
      <c r="M9071" s="24" t="str">
        <f t="shared" si="426"/>
        <v/>
      </c>
      <c r="N9071" s="24" t="str">
        <f t="shared" si="428"/>
        <v/>
      </c>
      <c r="O9071" s="96" t="str">
        <f t="shared" si="427"/>
        <v/>
      </c>
    </row>
    <row r="9072" spans="13:15" x14ac:dyDescent="0.25">
      <c r="M9072" s="24" t="str">
        <f t="shared" si="426"/>
        <v/>
      </c>
      <c r="N9072" s="24" t="str">
        <f t="shared" si="428"/>
        <v/>
      </c>
      <c r="O9072" s="96" t="str">
        <f t="shared" si="427"/>
        <v/>
      </c>
    </row>
    <row r="9073" spans="13:15" x14ac:dyDescent="0.25">
      <c r="M9073" s="24" t="str">
        <f t="shared" si="426"/>
        <v/>
      </c>
      <c r="N9073" s="24" t="str">
        <f t="shared" si="428"/>
        <v/>
      </c>
      <c r="O9073" s="96" t="str">
        <f t="shared" si="427"/>
        <v/>
      </c>
    </row>
    <row r="9074" spans="13:15" x14ac:dyDescent="0.25">
      <c r="M9074" s="24" t="str">
        <f t="shared" si="426"/>
        <v/>
      </c>
      <c r="N9074" s="24" t="str">
        <f t="shared" si="428"/>
        <v/>
      </c>
      <c r="O9074" s="96" t="str">
        <f t="shared" si="427"/>
        <v/>
      </c>
    </row>
    <row r="9075" spans="13:15" x14ac:dyDescent="0.25">
      <c r="M9075" s="24" t="str">
        <f t="shared" si="426"/>
        <v/>
      </c>
      <c r="N9075" s="24" t="str">
        <f t="shared" si="428"/>
        <v/>
      </c>
      <c r="O9075" s="96" t="str">
        <f t="shared" si="427"/>
        <v/>
      </c>
    </row>
    <row r="9076" spans="13:15" x14ac:dyDescent="0.25">
      <c r="M9076" s="24" t="str">
        <f t="shared" si="426"/>
        <v/>
      </c>
      <c r="N9076" s="24" t="str">
        <f t="shared" si="428"/>
        <v/>
      </c>
      <c r="O9076" s="96" t="str">
        <f t="shared" si="427"/>
        <v/>
      </c>
    </row>
    <row r="9077" spans="13:15" x14ac:dyDescent="0.25">
      <c r="M9077" s="24" t="str">
        <f t="shared" si="426"/>
        <v/>
      </c>
      <c r="N9077" s="24" t="str">
        <f t="shared" si="428"/>
        <v/>
      </c>
      <c r="O9077" s="96" t="str">
        <f t="shared" si="427"/>
        <v/>
      </c>
    </row>
    <row r="9078" spans="13:15" x14ac:dyDescent="0.25">
      <c r="M9078" s="24" t="str">
        <f t="shared" si="426"/>
        <v/>
      </c>
      <c r="N9078" s="24" t="str">
        <f t="shared" si="428"/>
        <v/>
      </c>
      <c r="O9078" s="96" t="str">
        <f t="shared" si="427"/>
        <v/>
      </c>
    </row>
    <row r="9079" spans="13:15" x14ac:dyDescent="0.25">
      <c r="M9079" s="24" t="str">
        <f t="shared" si="426"/>
        <v/>
      </c>
      <c r="N9079" s="24" t="str">
        <f t="shared" si="428"/>
        <v/>
      </c>
      <c r="O9079" s="96" t="str">
        <f t="shared" si="427"/>
        <v/>
      </c>
    </row>
    <row r="9080" spans="13:15" x14ac:dyDescent="0.25">
      <c r="M9080" s="24" t="str">
        <f t="shared" si="426"/>
        <v/>
      </c>
      <c r="N9080" s="24" t="str">
        <f t="shared" si="428"/>
        <v/>
      </c>
      <c r="O9080" s="96" t="str">
        <f t="shared" si="427"/>
        <v/>
      </c>
    </row>
    <row r="9081" spans="13:15" x14ac:dyDescent="0.25">
      <c r="M9081" s="24" t="str">
        <f t="shared" si="426"/>
        <v/>
      </c>
      <c r="N9081" s="24" t="str">
        <f t="shared" si="428"/>
        <v/>
      </c>
      <c r="O9081" s="96" t="str">
        <f t="shared" si="427"/>
        <v/>
      </c>
    </row>
    <row r="9082" spans="13:15" x14ac:dyDescent="0.25">
      <c r="M9082" s="24" t="str">
        <f t="shared" si="426"/>
        <v/>
      </c>
      <c r="N9082" s="24" t="str">
        <f t="shared" si="428"/>
        <v/>
      </c>
      <c r="O9082" s="96" t="str">
        <f t="shared" si="427"/>
        <v/>
      </c>
    </row>
    <row r="9083" spans="13:15" x14ac:dyDescent="0.25">
      <c r="M9083" s="24" t="str">
        <f t="shared" si="426"/>
        <v/>
      </c>
      <c r="N9083" s="24" t="str">
        <f t="shared" si="428"/>
        <v/>
      </c>
      <c r="O9083" s="96" t="str">
        <f t="shared" si="427"/>
        <v/>
      </c>
    </row>
    <row r="9084" spans="13:15" x14ac:dyDescent="0.25">
      <c r="M9084" s="24" t="str">
        <f t="shared" si="426"/>
        <v/>
      </c>
      <c r="N9084" s="24" t="str">
        <f t="shared" si="428"/>
        <v/>
      </c>
      <c r="O9084" s="96" t="str">
        <f t="shared" si="427"/>
        <v/>
      </c>
    </row>
    <row r="9085" spans="13:15" x14ac:dyDescent="0.25">
      <c r="M9085" s="24" t="str">
        <f t="shared" si="426"/>
        <v/>
      </c>
      <c r="N9085" s="24" t="str">
        <f t="shared" si="428"/>
        <v/>
      </c>
      <c r="O9085" s="96" t="str">
        <f t="shared" si="427"/>
        <v/>
      </c>
    </row>
    <row r="9086" spans="13:15" x14ac:dyDescent="0.25">
      <c r="M9086" s="24" t="str">
        <f t="shared" si="426"/>
        <v/>
      </c>
      <c r="N9086" s="24" t="str">
        <f t="shared" si="428"/>
        <v/>
      </c>
      <c r="O9086" s="96" t="str">
        <f t="shared" si="427"/>
        <v/>
      </c>
    </row>
    <row r="9087" spans="13:15" x14ac:dyDescent="0.25">
      <c r="M9087" s="24" t="str">
        <f t="shared" si="426"/>
        <v/>
      </c>
      <c r="N9087" s="24" t="str">
        <f t="shared" si="428"/>
        <v/>
      </c>
      <c r="O9087" s="96" t="str">
        <f t="shared" si="427"/>
        <v/>
      </c>
    </row>
    <row r="9088" spans="13:15" x14ac:dyDescent="0.25">
      <c r="M9088" s="24" t="str">
        <f t="shared" si="426"/>
        <v/>
      </c>
      <c r="N9088" s="24" t="str">
        <f t="shared" si="428"/>
        <v/>
      </c>
      <c r="O9088" s="96" t="str">
        <f t="shared" si="427"/>
        <v/>
      </c>
    </row>
    <row r="9089" spans="13:15" x14ac:dyDescent="0.25">
      <c r="M9089" s="24" t="str">
        <f t="shared" ref="M9089:M9152" si="429">IF($B9089="","",_xlfn.NUMBERVALUE(LEFT($J9089,5)))</f>
        <v/>
      </c>
      <c r="N9089" s="24" t="str">
        <f t="shared" si="428"/>
        <v/>
      </c>
      <c r="O9089" s="96" t="str">
        <f t="shared" si="427"/>
        <v/>
      </c>
    </row>
    <row r="9090" spans="13:15" x14ac:dyDescent="0.25">
      <c r="M9090" s="24" t="str">
        <f t="shared" si="429"/>
        <v/>
      </c>
      <c r="N9090" s="24" t="str">
        <f t="shared" si="428"/>
        <v/>
      </c>
      <c r="O9090" s="96" t="str">
        <f t="shared" si="427"/>
        <v/>
      </c>
    </row>
    <row r="9091" spans="13:15" x14ac:dyDescent="0.25">
      <c r="M9091" s="24" t="str">
        <f t="shared" si="429"/>
        <v/>
      </c>
      <c r="N9091" s="24" t="str">
        <f t="shared" si="428"/>
        <v/>
      </c>
      <c r="O9091" s="96" t="str">
        <f t="shared" ref="O9091:O9154" si="430">IF($A9091="","",HOUR($N9091))</f>
        <v/>
      </c>
    </row>
    <row r="9092" spans="13:15" x14ac:dyDescent="0.25">
      <c r="M9092" s="24" t="str">
        <f t="shared" si="429"/>
        <v/>
      </c>
      <c r="N9092" s="24" t="str">
        <f t="shared" si="428"/>
        <v/>
      </c>
      <c r="O9092" s="96" t="str">
        <f t="shared" si="430"/>
        <v/>
      </c>
    </row>
    <row r="9093" spans="13:15" x14ac:dyDescent="0.25">
      <c r="M9093" s="24" t="str">
        <f t="shared" si="429"/>
        <v/>
      </c>
      <c r="N9093" s="24" t="str">
        <f t="shared" si="428"/>
        <v/>
      </c>
      <c r="O9093" s="96" t="str">
        <f t="shared" si="430"/>
        <v/>
      </c>
    </row>
    <row r="9094" spans="13:15" x14ac:dyDescent="0.25">
      <c r="M9094" s="24" t="str">
        <f t="shared" si="429"/>
        <v/>
      </c>
      <c r="N9094" s="24" t="str">
        <f t="shared" si="428"/>
        <v/>
      </c>
      <c r="O9094" s="96" t="str">
        <f t="shared" si="430"/>
        <v/>
      </c>
    </row>
    <row r="9095" spans="13:15" x14ac:dyDescent="0.25">
      <c r="M9095" s="24" t="str">
        <f t="shared" si="429"/>
        <v/>
      </c>
      <c r="N9095" s="24" t="str">
        <f t="shared" si="428"/>
        <v/>
      </c>
      <c r="O9095" s="96" t="str">
        <f t="shared" si="430"/>
        <v/>
      </c>
    </row>
    <row r="9096" spans="13:15" x14ac:dyDescent="0.25">
      <c r="M9096" s="24" t="str">
        <f t="shared" si="429"/>
        <v/>
      </c>
      <c r="N9096" s="24" t="str">
        <f t="shared" ref="N9096:N9159" si="431">IF(B9096="","",IF($M9096&lt;10/48,10/48,IF($M9096&gt;39/48,39/48,$M9096)))</f>
        <v/>
      </c>
      <c r="O9096" s="96" t="str">
        <f t="shared" si="430"/>
        <v/>
      </c>
    </row>
    <row r="9097" spans="13:15" x14ac:dyDescent="0.25">
      <c r="M9097" s="24" t="str">
        <f t="shared" si="429"/>
        <v/>
      </c>
      <c r="N9097" s="24" t="str">
        <f t="shared" si="431"/>
        <v/>
      </c>
      <c r="O9097" s="96" t="str">
        <f t="shared" si="430"/>
        <v/>
      </c>
    </row>
    <row r="9098" spans="13:15" x14ac:dyDescent="0.25">
      <c r="M9098" s="24" t="str">
        <f t="shared" si="429"/>
        <v/>
      </c>
      <c r="N9098" s="24" t="str">
        <f t="shared" si="431"/>
        <v/>
      </c>
      <c r="O9098" s="96" t="str">
        <f t="shared" si="430"/>
        <v/>
      </c>
    </row>
    <row r="9099" spans="13:15" x14ac:dyDescent="0.25">
      <c r="M9099" s="24" t="str">
        <f t="shared" si="429"/>
        <v/>
      </c>
      <c r="N9099" s="24" t="str">
        <f t="shared" si="431"/>
        <v/>
      </c>
      <c r="O9099" s="96" t="str">
        <f t="shared" si="430"/>
        <v/>
      </c>
    </row>
    <row r="9100" spans="13:15" x14ac:dyDescent="0.25">
      <c r="M9100" s="24" t="str">
        <f t="shared" si="429"/>
        <v/>
      </c>
      <c r="N9100" s="24" t="str">
        <f t="shared" si="431"/>
        <v/>
      </c>
      <c r="O9100" s="96" t="str">
        <f t="shared" si="430"/>
        <v/>
      </c>
    </row>
    <row r="9101" spans="13:15" x14ac:dyDescent="0.25">
      <c r="M9101" s="24" t="str">
        <f t="shared" si="429"/>
        <v/>
      </c>
      <c r="N9101" s="24" t="str">
        <f t="shared" si="431"/>
        <v/>
      </c>
      <c r="O9101" s="96" t="str">
        <f t="shared" si="430"/>
        <v/>
      </c>
    </row>
    <row r="9102" spans="13:15" x14ac:dyDescent="0.25">
      <c r="M9102" s="24" t="str">
        <f t="shared" si="429"/>
        <v/>
      </c>
      <c r="N9102" s="24" t="str">
        <f t="shared" si="431"/>
        <v/>
      </c>
      <c r="O9102" s="96" t="str">
        <f t="shared" si="430"/>
        <v/>
      </c>
    </row>
    <row r="9103" spans="13:15" x14ac:dyDescent="0.25">
      <c r="M9103" s="24" t="str">
        <f t="shared" si="429"/>
        <v/>
      </c>
      <c r="N9103" s="24" t="str">
        <f t="shared" si="431"/>
        <v/>
      </c>
      <c r="O9103" s="96" t="str">
        <f t="shared" si="430"/>
        <v/>
      </c>
    </row>
    <row r="9104" spans="13:15" x14ac:dyDescent="0.25">
      <c r="M9104" s="24" t="str">
        <f t="shared" si="429"/>
        <v/>
      </c>
      <c r="N9104" s="24" t="str">
        <f t="shared" si="431"/>
        <v/>
      </c>
      <c r="O9104" s="96" t="str">
        <f t="shared" si="430"/>
        <v/>
      </c>
    </row>
    <row r="9105" spans="13:15" x14ac:dyDescent="0.25">
      <c r="M9105" s="24" t="str">
        <f t="shared" si="429"/>
        <v/>
      </c>
      <c r="N9105" s="24" t="str">
        <f t="shared" si="431"/>
        <v/>
      </c>
      <c r="O9105" s="96" t="str">
        <f t="shared" si="430"/>
        <v/>
      </c>
    </row>
    <row r="9106" spans="13:15" x14ac:dyDescent="0.25">
      <c r="M9106" s="24" t="str">
        <f t="shared" si="429"/>
        <v/>
      </c>
      <c r="N9106" s="24" t="str">
        <f t="shared" si="431"/>
        <v/>
      </c>
      <c r="O9106" s="96" t="str">
        <f t="shared" si="430"/>
        <v/>
      </c>
    </row>
    <row r="9107" spans="13:15" x14ac:dyDescent="0.25">
      <c r="M9107" s="24" t="str">
        <f t="shared" si="429"/>
        <v/>
      </c>
      <c r="N9107" s="24" t="str">
        <f t="shared" si="431"/>
        <v/>
      </c>
      <c r="O9107" s="96" t="str">
        <f t="shared" si="430"/>
        <v/>
      </c>
    </row>
    <row r="9108" spans="13:15" x14ac:dyDescent="0.25">
      <c r="M9108" s="24" t="str">
        <f t="shared" si="429"/>
        <v/>
      </c>
      <c r="N9108" s="24" t="str">
        <f t="shared" si="431"/>
        <v/>
      </c>
      <c r="O9108" s="96" t="str">
        <f t="shared" si="430"/>
        <v/>
      </c>
    </row>
    <row r="9109" spans="13:15" x14ac:dyDescent="0.25">
      <c r="M9109" s="24" t="str">
        <f t="shared" si="429"/>
        <v/>
      </c>
      <c r="N9109" s="24" t="str">
        <f t="shared" si="431"/>
        <v/>
      </c>
      <c r="O9109" s="96" t="str">
        <f t="shared" si="430"/>
        <v/>
      </c>
    </row>
    <row r="9110" spans="13:15" x14ac:dyDescent="0.25">
      <c r="M9110" s="24" t="str">
        <f t="shared" si="429"/>
        <v/>
      </c>
      <c r="N9110" s="24" t="str">
        <f t="shared" si="431"/>
        <v/>
      </c>
      <c r="O9110" s="96" t="str">
        <f t="shared" si="430"/>
        <v/>
      </c>
    </row>
    <row r="9111" spans="13:15" x14ac:dyDescent="0.25">
      <c r="M9111" s="24" t="str">
        <f t="shared" si="429"/>
        <v/>
      </c>
      <c r="N9111" s="24" t="str">
        <f t="shared" si="431"/>
        <v/>
      </c>
      <c r="O9111" s="96" t="str">
        <f t="shared" si="430"/>
        <v/>
      </c>
    </row>
    <row r="9112" spans="13:15" x14ac:dyDescent="0.25">
      <c r="M9112" s="24" t="str">
        <f t="shared" si="429"/>
        <v/>
      </c>
      <c r="N9112" s="24" t="str">
        <f t="shared" si="431"/>
        <v/>
      </c>
      <c r="O9112" s="96" t="str">
        <f t="shared" si="430"/>
        <v/>
      </c>
    </row>
    <row r="9113" spans="13:15" x14ac:dyDescent="0.25">
      <c r="M9113" s="24" t="str">
        <f t="shared" si="429"/>
        <v/>
      </c>
      <c r="N9113" s="24" t="str">
        <f t="shared" si="431"/>
        <v/>
      </c>
      <c r="O9113" s="96" t="str">
        <f t="shared" si="430"/>
        <v/>
      </c>
    </row>
    <row r="9114" spans="13:15" x14ac:dyDescent="0.25">
      <c r="M9114" s="24" t="str">
        <f t="shared" si="429"/>
        <v/>
      </c>
      <c r="N9114" s="24" t="str">
        <f t="shared" si="431"/>
        <v/>
      </c>
      <c r="O9114" s="96" t="str">
        <f t="shared" si="430"/>
        <v/>
      </c>
    </row>
    <row r="9115" spans="13:15" x14ac:dyDescent="0.25">
      <c r="M9115" s="24" t="str">
        <f t="shared" si="429"/>
        <v/>
      </c>
      <c r="N9115" s="24" t="str">
        <f t="shared" si="431"/>
        <v/>
      </c>
      <c r="O9115" s="96" t="str">
        <f t="shared" si="430"/>
        <v/>
      </c>
    </row>
    <row r="9116" spans="13:15" x14ac:dyDescent="0.25">
      <c r="M9116" s="24" t="str">
        <f t="shared" si="429"/>
        <v/>
      </c>
      <c r="N9116" s="24" t="str">
        <f t="shared" si="431"/>
        <v/>
      </c>
      <c r="O9116" s="96" t="str">
        <f t="shared" si="430"/>
        <v/>
      </c>
    </row>
    <row r="9117" spans="13:15" x14ac:dyDescent="0.25">
      <c r="M9117" s="24" t="str">
        <f t="shared" si="429"/>
        <v/>
      </c>
      <c r="N9117" s="24" t="str">
        <f t="shared" si="431"/>
        <v/>
      </c>
      <c r="O9117" s="96" t="str">
        <f t="shared" si="430"/>
        <v/>
      </c>
    </row>
    <row r="9118" spans="13:15" x14ac:dyDescent="0.25">
      <c r="M9118" s="24" t="str">
        <f t="shared" si="429"/>
        <v/>
      </c>
      <c r="N9118" s="24" t="str">
        <f t="shared" si="431"/>
        <v/>
      </c>
      <c r="O9118" s="96" t="str">
        <f t="shared" si="430"/>
        <v/>
      </c>
    </row>
    <row r="9119" spans="13:15" x14ac:dyDescent="0.25">
      <c r="M9119" s="24" t="str">
        <f t="shared" si="429"/>
        <v/>
      </c>
      <c r="N9119" s="24" t="str">
        <f t="shared" si="431"/>
        <v/>
      </c>
      <c r="O9119" s="96" t="str">
        <f t="shared" si="430"/>
        <v/>
      </c>
    </row>
    <row r="9120" spans="13:15" x14ac:dyDescent="0.25">
      <c r="M9120" s="24" t="str">
        <f t="shared" si="429"/>
        <v/>
      </c>
      <c r="N9120" s="24" t="str">
        <f t="shared" si="431"/>
        <v/>
      </c>
      <c r="O9120" s="96" t="str">
        <f t="shared" si="430"/>
        <v/>
      </c>
    </row>
    <row r="9121" spans="13:15" x14ac:dyDescent="0.25">
      <c r="M9121" s="24" t="str">
        <f t="shared" si="429"/>
        <v/>
      </c>
      <c r="N9121" s="24" t="str">
        <f t="shared" si="431"/>
        <v/>
      </c>
      <c r="O9121" s="96" t="str">
        <f t="shared" si="430"/>
        <v/>
      </c>
    </row>
    <row r="9122" spans="13:15" x14ac:dyDescent="0.25">
      <c r="M9122" s="24" t="str">
        <f t="shared" si="429"/>
        <v/>
      </c>
      <c r="N9122" s="24" t="str">
        <f t="shared" si="431"/>
        <v/>
      </c>
      <c r="O9122" s="96" t="str">
        <f t="shared" si="430"/>
        <v/>
      </c>
    </row>
    <row r="9123" spans="13:15" x14ac:dyDescent="0.25">
      <c r="M9123" s="24" t="str">
        <f t="shared" si="429"/>
        <v/>
      </c>
      <c r="N9123" s="24" t="str">
        <f t="shared" si="431"/>
        <v/>
      </c>
      <c r="O9123" s="96" t="str">
        <f t="shared" si="430"/>
        <v/>
      </c>
    </row>
    <row r="9124" spans="13:15" x14ac:dyDescent="0.25">
      <c r="M9124" s="24" t="str">
        <f t="shared" si="429"/>
        <v/>
      </c>
      <c r="N9124" s="24" t="str">
        <f t="shared" si="431"/>
        <v/>
      </c>
      <c r="O9124" s="96" t="str">
        <f t="shared" si="430"/>
        <v/>
      </c>
    </row>
    <row r="9125" spans="13:15" x14ac:dyDescent="0.25">
      <c r="M9125" s="24" t="str">
        <f t="shared" si="429"/>
        <v/>
      </c>
      <c r="N9125" s="24" t="str">
        <f t="shared" si="431"/>
        <v/>
      </c>
      <c r="O9125" s="96" t="str">
        <f t="shared" si="430"/>
        <v/>
      </c>
    </row>
    <row r="9126" spans="13:15" x14ac:dyDescent="0.25">
      <c r="M9126" s="24" t="str">
        <f t="shared" si="429"/>
        <v/>
      </c>
      <c r="N9126" s="24" t="str">
        <f t="shared" si="431"/>
        <v/>
      </c>
      <c r="O9126" s="96" t="str">
        <f t="shared" si="430"/>
        <v/>
      </c>
    </row>
    <row r="9127" spans="13:15" x14ac:dyDescent="0.25">
      <c r="M9127" s="24" t="str">
        <f t="shared" si="429"/>
        <v/>
      </c>
      <c r="N9127" s="24" t="str">
        <f t="shared" si="431"/>
        <v/>
      </c>
      <c r="O9127" s="96" t="str">
        <f t="shared" si="430"/>
        <v/>
      </c>
    </row>
    <row r="9128" spans="13:15" x14ac:dyDescent="0.25">
      <c r="M9128" s="24" t="str">
        <f t="shared" si="429"/>
        <v/>
      </c>
      <c r="N9128" s="24" t="str">
        <f t="shared" si="431"/>
        <v/>
      </c>
      <c r="O9128" s="96" t="str">
        <f t="shared" si="430"/>
        <v/>
      </c>
    </row>
    <row r="9129" spans="13:15" x14ac:dyDescent="0.25">
      <c r="M9129" s="24" t="str">
        <f t="shared" si="429"/>
        <v/>
      </c>
      <c r="N9129" s="24" t="str">
        <f t="shared" si="431"/>
        <v/>
      </c>
      <c r="O9129" s="96" t="str">
        <f t="shared" si="430"/>
        <v/>
      </c>
    </row>
    <row r="9130" spans="13:15" x14ac:dyDescent="0.25">
      <c r="M9130" s="24" t="str">
        <f t="shared" si="429"/>
        <v/>
      </c>
      <c r="N9130" s="24" t="str">
        <f t="shared" si="431"/>
        <v/>
      </c>
      <c r="O9130" s="96" t="str">
        <f t="shared" si="430"/>
        <v/>
      </c>
    </row>
    <row r="9131" spans="13:15" x14ac:dyDescent="0.25">
      <c r="M9131" s="24" t="str">
        <f t="shared" si="429"/>
        <v/>
      </c>
      <c r="N9131" s="24" t="str">
        <f t="shared" si="431"/>
        <v/>
      </c>
      <c r="O9131" s="96" t="str">
        <f t="shared" si="430"/>
        <v/>
      </c>
    </row>
    <row r="9132" spans="13:15" x14ac:dyDescent="0.25">
      <c r="M9132" s="24" t="str">
        <f t="shared" si="429"/>
        <v/>
      </c>
      <c r="N9132" s="24" t="str">
        <f t="shared" si="431"/>
        <v/>
      </c>
      <c r="O9132" s="96" t="str">
        <f t="shared" si="430"/>
        <v/>
      </c>
    </row>
    <row r="9133" spans="13:15" x14ac:dyDescent="0.25">
      <c r="M9133" s="24" t="str">
        <f t="shared" si="429"/>
        <v/>
      </c>
      <c r="N9133" s="24" t="str">
        <f t="shared" si="431"/>
        <v/>
      </c>
      <c r="O9133" s="96" t="str">
        <f t="shared" si="430"/>
        <v/>
      </c>
    </row>
    <row r="9134" spans="13:15" x14ac:dyDescent="0.25">
      <c r="M9134" s="24" t="str">
        <f t="shared" si="429"/>
        <v/>
      </c>
      <c r="N9134" s="24" t="str">
        <f t="shared" si="431"/>
        <v/>
      </c>
      <c r="O9134" s="96" t="str">
        <f t="shared" si="430"/>
        <v/>
      </c>
    </row>
    <row r="9135" spans="13:15" x14ac:dyDescent="0.25">
      <c r="M9135" s="24" t="str">
        <f t="shared" si="429"/>
        <v/>
      </c>
      <c r="N9135" s="24" t="str">
        <f t="shared" si="431"/>
        <v/>
      </c>
      <c r="O9135" s="96" t="str">
        <f t="shared" si="430"/>
        <v/>
      </c>
    </row>
    <row r="9136" spans="13:15" x14ac:dyDescent="0.25">
      <c r="M9136" s="24" t="str">
        <f t="shared" si="429"/>
        <v/>
      </c>
      <c r="N9136" s="24" t="str">
        <f t="shared" si="431"/>
        <v/>
      </c>
      <c r="O9136" s="96" t="str">
        <f t="shared" si="430"/>
        <v/>
      </c>
    </row>
    <row r="9137" spans="13:15" x14ac:dyDescent="0.25">
      <c r="M9137" s="24" t="str">
        <f t="shared" si="429"/>
        <v/>
      </c>
      <c r="N9137" s="24" t="str">
        <f t="shared" si="431"/>
        <v/>
      </c>
      <c r="O9137" s="96" t="str">
        <f t="shared" si="430"/>
        <v/>
      </c>
    </row>
    <row r="9138" spans="13:15" x14ac:dyDescent="0.25">
      <c r="M9138" s="24" t="str">
        <f t="shared" si="429"/>
        <v/>
      </c>
      <c r="N9138" s="24" t="str">
        <f t="shared" si="431"/>
        <v/>
      </c>
      <c r="O9138" s="96" t="str">
        <f t="shared" si="430"/>
        <v/>
      </c>
    </row>
    <row r="9139" spans="13:15" x14ac:dyDescent="0.25">
      <c r="M9139" s="24" t="str">
        <f t="shared" si="429"/>
        <v/>
      </c>
      <c r="N9139" s="24" t="str">
        <f t="shared" si="431"/>
        <v/>
      </c>
      <c r="O9139" s="96" t="str">
        <f t="shared" si="430"/>
        <v/>
      </c>
    </row>
    <row r="9140" spans="13:15" x14ac:dyDescent="0.25">
      <c r="M9140" s="24" t="str">
        <f t="shared" si="429"/>
        <v/>
      </c>
      <c r="N9140" s="24" t="str">
        <f t="shared" si="431"/>
        <v/>
      </c>
      <c r="O9140" s="96" t="str">
        <f t="shared" si="430"/>
        <v/>
      </c>
    </row>
    <row r="9141" spans="13:15" x14ac:dyDescent="0.25">
      <c r="M9141" s="24" t="str">
        <f t="shared" si="429"/>
        <v/>
      </c>
      <c r="N9141" s="24" t="str">
        <f t="shared" si="431"/>
        <v/>
      </c>
      <c r="O9141" s="96" t="str">
        <f t="shared" si="430"/>
        <v/>
      </c>
    </row>
    <row r="9142" spans="13:15" x14ac:dyDescent="0.25">
      <c r="M9142" s="24" t="str">
        <f t="shared" si="429"/>
        <v/>
      </c>
      <c r="N9142" s="24" t="str">
        <f t="shared" si="431"/>
        <v/>
      </c>
      <c r="O9142" s="96" t="str">
        <f t="shared" si="430"/>
        <v/>
      </c>
    </row>
    <row r="9143" spans="13:15" x14ac:dyDescent="0.25">
      <c r="M9143" s="24" t="str">
        <f t="shared" si="429"/>
        <v/>
      </c>
      <c r="N9143" s="24" t="str">
        <f t="shared" si="431"/>
        <v/>
      </c>
      <c r="O9143" s="96" t="str">
        <f t="shared" si="430"/>
        <v/>
      </c>
    </row>
    <row r="9144" spans="13:15" x14ac:dyDescent="0.25">
      <c r="M9144" s="24" t="str">
        <f t="shared" si="429"/>
        <v/>
      </c>
      <c r="N9144" s="24" t="str">
        <f t="shared" si="431"/>
        <v/>
      </c>
      <c r="O9144" s="96" t="str">
        <f t="shared" si="430"/>
        <v/>
      </c>
    </row>
    <row r="9145" spans="13:15" x14ac:dyDescent="0.25">
      <c r="M9145" s="24" t="str">
        <f t="shared" si="429"/>
        <v/>
      </c>
      <c r="N9145" s="24" t="str">
        <f t="shared" si="431"/>
        <v/>
      </c>
      <c r="O9145" s="96" t="str">
        <f t="shared" si="430"/>
        <v/>
      </c>
    </row>
    <row r="9146" spans="13:15" x14ac:dyDescent="0.25">
      <c r="M9146" s="24" t="str">
        <f t="shared" si="429"/>
        <v/>
      </c>
      <c r="N9146" s="24" t="str">
        <f t="shared" si="431"/>
        <v/>
      </c>
      <c r="O9146" s="96" t="str">
        <f t="shared" si="430"/>
        <v/>
      </c>
    </row>
    <row r="9147" spans="13:15" x14ac:dyDescent="0.25">
      <c r="M9147" s="24" t="str">
        <f t="shared" si="429"/>
        <v/>
      </c>
      <c r="N9147" s="24" t="str">
        <f t="shared" si="431"/>
        <v/>
      </c>
      <c r="O9147" s="96" t="str">
        <f t="shared" si="430"/>
        <v/>
      </c>
    </row>
    <row r="9148" spans="13:15" x14ac:dyDescent="0.25">
      <c r="M9148" s="24" t="str">
        <f t="shared" si="429"/>
        <v/>
      </c>
      <c r="N9148" s="24" t="str">
        <f t="shared" si="431"/>
        <v/>
      </c>
      <c r="O9148" s="96" t="str">
        <f t="shared" si="430"/>
        <v/>
      </c>
    </row>
    <row r="9149" spans="13:15" x14ac:dyDescent="0.25">
      <c r="M9149" s="24" t="str">
        <f t="shared" si="429"/>
        <v/>
      </c>
      <c r="N9149" s="24" t="str">
        <f t="shared" si="431"/>
        <v/>
      </c>
      <c r="O9149" s="96" t="str">
        <f t="shared" si="430"/>
        <v/>
      </c>
    </row>
    <row r="9150" spans="13:15" x14ac:dyDescent="0.25">
      <c r="M9150" s="24" t="str">
        <f t="shared" si="429"/>
        <v/>
      </c>
      <c r="N9150" s="24" t="str">
        <f t="shared" si="431"/>
        <v/>
      </c>
      <c r="O9150" s="96" t="str">
        <f t="shared" si="430"/>
        <v/>
      </c>
    </row>
    <row r="9151" spans="13:15" x14ac:dyDescent="0.25">
      <c r="M9151" s="24" t="str">
        <f t="shared" si="429"/>
        <v/>
      </c>
      <c r="N9151" s="24" t="str">
        <f t="shared" si="431"/>
        <v/>
      </c>
      <c r="O9151" s="96" t="str">
        <f t="shared" si="430"/>
        <v/>
      </c>
    </row>
    <row r="9152" spans="13:15" x14ac:dyDescent="0.25">
      <c r="M9152" s="24" t="str">
        <f t="shared" si="429"/>
        <v/>
      </c>
      <c r="N9152" s="24" t="str">
        <f t="shared" si="431"/>
        <v/>
      </c>
      <c r="O9152" s="96" t="str">
        <f t="shared" si="430"/>
        <v/>
      </c>
    </row>
    <row r="9153" spans="13:15" x14ac:dyDescent="0.25">
      <c r="M9153" s="24" t="str">
        <f t="shared" ref="M9153:M9216" si="432">IF($B9153="","",_xlfn.NUMBERVALUE(LEFT($J9153,5)))</f>
        <v/>
      </c>
      <c r="N9153" s="24" t="str">
        <f t="shared" si="431"/>
        <v/>
      </c>
      <c r="O9153" s="96" t="str">
        <f t="shared" si="430"/>
        <v/>
      </c>
    </row>
    <row r="9154" spans="13:15" x14ac:dyDescent="0.25">
      <c r="M9154" s="24" t="str">
        <f t="shared" si="432"/>
        <v/>
      </c>
      <c r="N9154" s="24" t="str">
        <f t="shared" si="431"/>
        <v/>
      </c>
      <c r="O9154" s="96" t="str">
        <f t="shared" si="430"/>
        <v/>
      </c>
    </row>
    <row r="9155" spans="13:15" x14ac:dyDescent="0.25">
      <c r="M9155" s="24" t="str">
        <f t="shared" si="432"/>
        <v/>
      </c>
      <c r="N9155" s="24" t="str">
        <f t="shared" si="431"/>
        <v/>
      </c>
      <c r="O9155" s="96" t="str">
        <f t="shared" ref="O9155:O9218" si="433">IF($A9155="","",HOUR($N9155))</f>
        <v/>
      </c>
    </row>
    <row r="9156" spans="13:15" x14ac:dyDescent="0.25">
      <c r="M9156" s="24" t="str">
        <f t="shared" si="432"/>
        <v/>
      </c>
      <c r="N9156" s="24" t="str">
        <f t="shared" si="431"/>
        <v/>
      </c>
      <c r="O9156" s="96" t="str">
        <f t="shared" si="433"/>
        <v/>
      </c>
    </row>
    <row r="9157" spans="13:15" x14ac:dyDescent="0.25">
      <c r="M9157" s="24" t="str">
        <f t="shared" si="432"/>
        <v/>
      </c>
      <c r="N9157" s="24" t="str">
        <f t="shared" si="431"/>
        <v/>
      </c>
      <c r="O9157" s="96" t="str">
        <f t="shared" si="433"/>
        <v/>
      </c>
    </row>
    <row r="9158" spans="13:15" x14ac:dyDescent="0.25">
      <c r="M9158" s="24" t="str">
        <f t="shared" si="432"/>
        <v/>
      </c>
      <c r="N9158" s="24" t="str">
        <f t="shared" si="431"/>
        <v/>
      </c>
      <c r="O9158" s="96" t="str">
        <f t="shared" si="433"/>
        <v/>
      </c>
    </row>
    <row r="9159" spans="13:15" x14ac:dyDescent="0.25">
      <c r="M9159" s="24" t="str">
        <f t="shared" si="432"/>
        <v/>
      </c>
      <c r="N9159" s="24" t="str">
        <f t="shared" si="431"/>
        <v/>
      </c>
      <c r="O9159" s="96" t="str">
        <f t="shared" si="433"/>
        <v/>
      </c>
    </row>
    <row r="9160" spans="13:15" x14ac:dyDescent="0.25">
      <c r="M9160" s="24" t="str">
        <f t="shared" si="432"/>
        <v/>
      </c>
      <c r="N9160" s="24" t="str">
        <f t="shared" ref="N9160:N9223" si="434">IF(B9160="","",IF($M9160&lt;10/48,10/48,IF($M9160&gt;39/48,39/48,$M9160)))</f>
        <v/>
      </c>
      <c r="O9160" s="96" t="str">
        <f t="shared" si="433"/>
        <v/>
      </c>
    </row>
    <row r="9161" spans="13:15" x14ac:dyDescent="0.25">
      <c r="M9161" s="24" t="str">
        <f t="shared" si="432"/>
        <v/>
      </c>
      <c r="N9161" s="24" t="str">
        <f t="shared" si="434"/>
        <v/>
      </c>
      <c r="O9161" s="96" t="str">
        <f t="shared" si="433"/>
        <v/>
      </c>
    </row>
    <row r="9162" spans="13:15" x14ac:dyDescent="0.25">
      <c r="M9162" s="24" t="str">
        <f t="shared" si="432"/>
        <v/>
      </c>
      <c r="N9162" s="24" t="str">
        <f t="shared" si="434"/>
        <v/>
      </c>
      <c r="O9162" s="96" t="str">
        <f t="shared" si="433"/>
        <v/>
      </c>
    </row>
    <row r="9163" spans="13:15" x14ac:dyDescent="0.25">
      <c r="M9163" s="24" t="str">
        <f t="shared" si="432"/>
        <v/>
      </c>
      <c r="N9163" s="24" t="str">
        <f t="shared" si="434"/>
        <v/>
      </c>
      <c r="O9163" s="96" t="str">
        <f t="shared" si="433"/>
        <v/>
      </c>
    </row>
    <row r="9164" spans="13:15" x14ac:dyDescent="0.25">
      <c r="M9164" s="24" t="str">
        <f t="shared" si="432"/>
        <v/>
      </c>
      <c r="N9164" s="24" t="str">
        <f t="shared" si="434"/>
        <v/>
      </c>
      <c r="O9164" s="96" t="str">
        <f t="shared" si="433"/>
        <v/>
      </c>
    </row>
    <row r="9165" spans="13:15" x14ac:dyDescent="0.25">
      <c r="M9165" s="24" t="str">
        <f t="shared" si="432"/>
        <v/>
      </c>
      <c r="N9165" s="24" t="str">
        <f t="shared" si="434"/>
        <v/>
      </c>
      <c r="O9165" s="96" t="str">
        <f t="shared" si="433"/>
        <v/>
      </c>
    </row>
    <row r="9166" spans="13:15" x14ac:dyDescent="0.25">
      <c r="M9166" s="24" t="str">
        <f t="shared" si="432"/>
        <v/>
      </c>
      <c r="N9166" s="24" t="str">
        <f t="shared" si="434"/>
        <v/>
      </c>
      <c r="O9166" s="96" t="str">
        <f t="shared" si="433"/>
        <v/>
      </c>
    </row>
    <row r="9167" spans="13:15" x14ac:dyDescent="0.25">
      <c r="M9167" s="24" t="str">
        <f t="shared" si="432"/>
        <v/>
      </c>
      <c r="N9167" s="24" t="str">
        <f t="shared" si="434"/>
        <v/>
      </c>
      <c r="O9167" s="96" t="str">
        <f t="shared" si="433"/>
        <v/>
      </c>
    </row>
    <row r="9168" spans="13:15" x14ac:dyDescent="0.25">
      <c r="M9168" s="24" t="str">
        <f t="shared" si="432"/>
        <v/>
      </c>
      <c r="N9168" s="24" t="str">
        <f t="shared" si="434"/>
        <v/>
      </c>
      <c r="O9168" s="96" t="str">
        <f t="shared" si="433"/>
        <v/>
      </c>
    </row>
    <row r="9169" spans="13:15" x14ac:dyDescent="0.25">
      <c r="M9169" s="24" t="str">
        <f t="shared" si="432"/>
        <v/>
      </c>
      <c r="N9169" s="24" t="str">
        <f t="shared" si="434"/>
        <v/>
      </c>
      <c r="O9169" s="96" t="str">
        <f t="shared" si="433"/>
        <v/>
      </c>
    </row>
    <row r="9170" spans="13:15" x14ac:dyDescent="0.25">
      <c r="M9170" s="24" t="str">
        <f t="shared" si="432"/>
        <v/>
      </c>
      <c r="N9170" s="24" t="str">
        <f t="shared" si="434"/>
        <v/>
      </c>
      <c r="O9170" s="96" t="str">
        <f t="shared" si="433"/>
        <v/>
      </c>
    </row>
    <row r="9171" spans="13:15" x14ac:dyDescent="0.25">
      <c r="M9171" s="24" t="str">
        <f t="shared" si="432"/>
        <v/>
      </c>
      <c r="N9171" s="24" t="str">
        <f t="shared" si="434"/>
        <v/>
      </c>
      <c r="O9171" s="96" t="str">
        <f t="shared" si="433"/>
        <v/>
      </c>
    </row>
    <row r="9172" spans="13:15" x14ac:dyDescent="0.25">
      <c r="M9172" s="24" t="str">
        <f t="shared" si="432"/>
        <v/>
      </c>
      <c r="N9172" s="24" t="str">
        <f t="shared" si="434"/>
        <v/>
      </c>
      <c r="O9172" s="96" t="str">
        <f t="shared" si="433"/>
        <v/>
      </c>
    </row>
    <row r="9173" spans="13:15" x14ac:dyDescent="0.25">
      <c r="M9173" s="24" t="str">
        <f t="shared" si="432"/>
        <v/>
      </c>
      <c r="N9173" s="24" t="str">
        <f t="shared" si="434"/>
        <v/>
      </c>
      <c r="O9173" s="96" t="str">
        <f t="shared" si="433"/>
        <v/>
      </c>
    </row>
    <row r="9174" spans="13:15" x14ac:dyDescent="0.25">
      <c r="M9174" s="24" t="str">
        <f t="shared" si="432"/>
        <v/>
      </c>
      <c r="N9174" s="24" t="str">
        <f t="shared" si="434"/>
        <v/>
      </c>
      <c r="O9174" s="96" t="str">
        <f t="shared" si="433"/>
        <v/>
      </c>
    </row>
    <row r="9175" spans="13:15" x14ac:dyDescent="0.25">
      <c r="M9175" s="24" t="str">
        <f t="shared" si="432"/>
        <v/>
      </c>
      <c r="N9175" s="24" t="str">
        <f t="shared" si="434"/>
        <v/>
      </c>
      <c r="O9175" s="96" t="str">
        <f t="shared" si="433"/>
        <v/>
      </c>
    </row>
    <row r="9176" spans="13:15" x14ac:dyDescent="0.25">
      <c r="M9176" s="24" t="str">
        <f t="shared" si="432"/>
        <v/>
      </c>
      <c r="N9176" s="24" t="str">
        <f t="shared" si="434"/>
        <v/>
      </c>
      <c r="O9176" s="96" t="str">
        <f t="shared" si="433"/>
        <v/>
      </c>
    </row>
    <row r="9177" spans="13:15" x14ac:dyDescent="0.25">
      <c r="M9177" s="24" t="str">
        <f t="shared" si="432"/>
        <v/>
      </c>
      <c r="N9177" s="24" t="str">
        <f t="shared" si="434"/>
        <v/>
      </c>
      <c r="O9177" s="96" t="str">
        <f t="shared" si="433"/>
        <v/>
      </c>
    </row>
    <row r="9178" spans="13:15" x14ac:dyDescent="0.25">
      <c r="M9178" s="24" t="str">
        <f t="shared" si="432"/>
        <v/>
      </c>
      <c r="N9178" s="24" t="str">
        <f t="shared" si="434"/>
        <v/>
      </c>
      <c r="O9178" s="96" t="str">
        <f t="shared" si="433"/>
        <v/>
      </c>
    </row>
    <row r="9179" spans="13:15" x14ac:dyDescent="0.25">
      <c r="M9179" s="24" t="str">
        <f t="shared" si="432"/>
        <v/>
      </c>
      <c r="N9179" s="24" t="str">
        <f t="shared" si="434"/>
        <v/>
      </c>
      <c r="O9179" s="96" t="str">
        <f t="shared" si="433"/>
        <v/>
      </c>
    </row>
    <row r="9180" spans="13:15" x14ac:dyDescent="0.25">
      <c r="M9180" s="24" t="str">
        <f t="shared" si="432"/>
        <v/>
      </c>
      <c r="N9180" s="24" t="str">
        <f t="shared" si="434"/>
        <v/>
      </c>
      <c r="O9180" s="96" t="str">
        <f t="shared" si="433"/>
        <v/>
      </c>
    </row>
    <row r="9181" spans="13:15" x14ac:dyDescent="0.25">
      <c r="M9181" s="24" t="str">
        <f t="shared" si="432"/>
        <v/>
      </c>
      <c r="N9181" s="24" t="str">
        <f t="shared" si="434"/>
        <v/>
      </c>
      <c r="O9181" s="96" t="str">
        <f t="shared" si="433"/>
        <v/>
      </c>
    </row>
    <row r="9182" spans="13:15" x14ac:dyDescent="0.25">
      <c r="M9182" s="24" t="str">
        <f t="shared" si="432"/>
        <v/>
      </c>
      <c r="N9182" s="24" t="str">
        <f t="shared" si="434"/>
        <v/>
      </c>
      <c r="O9182" s="96" t="str">
        <f t="shared" si="433"/>
        <v/>
      </c>
    </row>
    <row r="9183" spans="13:15" x14ac:dyDescent="0.25">
      <c r="M9183" s="24" t="str">
        <f t="shared" si="432"/>
        <v/>
      </c>
      <c r="N9183" s="24" t="str">
        <f t="shared" si="434"/>
        <v/>
      </c>
      <c r="O9183" s="96" t="str">
        <f t="shared" si="433"/>
        <v/>
      </c>
    </row>
    <row r="9184" spans="13:15" x14ac:dyDescent="0.25">
      <c r="M9184" s="24" t="str">
        <f t="shared" si="432"/>
        <v/>
      </c>
      <c r="N9184" s="24" t="str">
        <f t="shared" si="434"/>
        <v/>
      </c>
      <c r="O9184" s="96" t="str">
        <f t="shared" si="433"/>
        <v/>
      </c>
    </row>
    <row r="9185" spans="13:15" x14ac:dyDescent="0.25">
      <c r="M9185" s="24" t="str">
        <f t="shared" si="432"/>
        <v/>
      </c>
      <c r="N9185" s="24" t="str">
        <f t="shared" si="434"/>
        <v/>
      </c>
      <c r="O9185" s="96" t="str">
        <f t="shared" si="433"/>
        <v/>
      </c>
    </row>
    <row r="9186" spans="13:15" x14ac:dyDescent="0.25">
      <c r="M9186" s="24" t="str">
        <f t="shared" si="432"/>
        <v/>
      </c>
      <c r="N9186" s="24" t="str">
        <f t="shared" si="434"/>
        <v/>
      </c>
      <c r="O9186" s="96" t="str">
        <f t="shared" si="433"/>
        <v/>
      </c>
    </row>
    <row r="9187" spans="13:15" x14ac:dyDescent="0.25">
      <c r="M9187" s="24" t="str">
        <f t="shared" si="432"/>
        <v/>
      </c>
      <c r="N9187" s="24" t="str">
        <f t="shared" si="434"/>
        <v/>
      </c>
      <c r="O9187" s="96" t="str">
        <f t="shared" si="433"/>
        <v/>
      </c>
    </row>
    <row r="9188" spans="13:15" x14ac:dyDescent="0.25">
      <c r="M9188" s="24" t="str">
        <f t="shared" si="432"/>
        <v/>
      </c>
      <c r="N9188" s="24" t="str">
        <f t="shared" si="434"/>
        <v/>
      </c>
      <c r="O9188" s="96" t="str">
        <f t="shared" si="433"/>
        <v/>
      </c>
    </row>
    <row r="9189" spans="13:15" x14ac:dyDescent="0.25">
      <c r="M9189" s="24" t="str">
        <f t="shared" si="432"/>
        <v/>
      </c>
      <c r="N9189" s="24" t="str">
        <f t="shared" si="434"/>
        <v/>
      </c>
      <c r="O9189" s="96" t="str">
        <f t="shared" si="433"/>
        <v/>
      </c>
    </row>
    <row r="9190" spans="13:15" x14ac:dyDescent="0.25">
      <c r="M9190" s="24" t="str">
        <f t="shared" si="432"/>
        <v/>
      </c>
      <c r="N9190" s="24" t="str">
        <f t="shared" si="434"/>
        <v/>
      </c>
      <c r="O9190" s="96" t="str">
        <f t="shared" si="433"/>
        <v/>
      </c>
    </row>
    <row r="9191" spans="13:15" x14ac:dyDescent="0.25">
      <c r="M9191" s="24" t="str">
        <f t="shared" si="432"/>
        <v/>
      </c>
      <c r="N9191" s="24" t="str">
        <f t="shared" si="434"/>
        <v/>
      </c>
      <c r="O9191" s="96" t="str">
        <f t="shared" si="433"/>
        <v/>
      </c>
    </row>
    <row r="9192" spans="13:15" x14ac:dyDescent="0.25">
      <c r="M9192" s="24" t="str">
        <f t="shared" si="432"/>
        <v/>
      </c>
      <c r="N9192" s="24" t="str">
        <f t="shared" si="434"/>
        <v/>
      </c>
      <c r="O9192" s="96" t="str">
        <f t="shared" si="433"/>
        <v/>
      </c>
    </row>
    <row r="9193" spans="13:15" x14ac:dyDescent="0.25">
      <c r="M9193" s="24" t="str">
        <f t="shared" si="432"/>
        <v/>
      </c>
      <c r="N9193" s="24" t="str">
        <f t="shared" si="434"/>
        <v/>
      </c>
      <c r="O9193" s="96" t="str">
        <f t="shared" si="433"/>
        <v/>
      </c>
    </row>
    <row r="9194" spans="13:15" x14ac:dyDescent="0.25">
      <c r="M9194" s="24" t="str">
        <f t="shared" si="432"/>
        <v/>
      </c>
      <c r="N9194" s="24" t="str">
        <f t="shared" si="434"/>
        <v/>
      </c>
      <c r="O9194" s="96" t="str">
        <f t="shared" si="433"/>
        <v/>
      </c>
    </row>
    <row r="9195" spans="13:15" x14ac:dyDescent="0.25">
      <c r="M9195" s="24" t="str">
        <f t="shared" si="432"/>
        <v/>
      </c>
      <c r="N9195" s="24" t="str">
        <f t="shared" si="434"/>
        <v/>
      </c>
      <c r="O9195" s="96" t="str">
        <f t="shared" si="433"/>
        <v/>
      </c>
    </row>
    <row r="9196" spans="13:15" x14ac:dyDescent="0.25">
      <c r="M9196" s="24" t="str">
        <f t="shared" si="432"/>
        <v/>
      </c>
      <c r="N9196" s="24" t="str">
        <f t="shared" si="434"/>
        <v/>
      </c>
      <c r="O9196" s="96" t="str">
        <f t="shared" si="433"/>
        <v/>
      </c>
    </row>
    <row r="9197" spans="13:15" x14ac:dyDescent="0.25">
      <c r="M9197" s="24" t="str">
        <f t="shared" si="432"/>
        <v/>
      </c>
      <c r="N9197" s="24" t="str">
        <f t="shared" si="434"/>
        <v/>
      </c>
      <c r="O9197" s="96" t="str">
        <f t="shared" si="433"/>
        <v/>
      </c>
    </row>
    <row r="9198" spans="13:15" x14ac:dyDescent="0.25">
      <c r="M9198" s="24" t="str">
        <f t="shared" si="432"/>
        <v/>
      </c>
      <c r="N9198" s="24" t="str">
        <f t="shared" si="434"/>
        <v/>
      </c>
      <c r="O9198" s="96" t="str">
        <f t="shared" si="433"/>
        <v/>
      </c>
    </row>
    <row r="9199" spans="13:15" x14ac:dyDescent="0.25">
      <c r="M9199" s="24" t="str">
        <f t="shared" si="432"/>
        <v/>
      </c>
      <c r="N9199" s="24" t="str">
        <f t="shared" si="434"/>
        <v/>
      </c>
      <c r="O9199" s="96" t="str">
        <f t="shared" si="433"/>
        <v/>
      </c>
    </row>
    <row r="9200" spans="13:15" x14ac:dyDescent="0.25">
      <c r="M9200" s="24" t="str">
        <f t="shared" si="432"/>
        <v/>
      </c>
      <c r="N9200" s="24" t="str">
        <f t="shared" si="434"/>
        <v/>
      </c>
      <c r="O9200" s="96" t="str">
        <f t="shared" si="433"/>
        <v/>
      </c>
    </row>
    <row r="9201" spans="13:15" x14ac:dyDescent="0.25">
      <c r="M9201" s="24" t="str">
        <f t="shared" si="432"/>
        <v/>
      </c>
      <c r="N9201" s="24" t="str">
        <f t="shared" si="434"/>
        <v/>
      </c>
      <c r="O9201" s="96" t="str">
        <f t="shared" si="433"/>
        <v/>
      </c>
    </row>
    <row r="9202" spans="13:15" x14ac:dyDescent="0.25">
      <c r="M9202" s="24" t="str">
        <f t="shared" si="432"/>
        <v/>
      </c>
      <c r="N9202" s="24" t="str">
        <f t="shared" si="434"/>
        <v/>
      </c>
      <c r="O9202" s="96" t="str">
        <f t="shared" si="433"/>
        <v/>
      </c>
    </row>
    <row r="9203" spans="13:15" x14ac:dyDescent="0.25">
      <c r="M9203" s="24" t="str">
        <f t="shared" si="432"/>
        <v/>
      </c>
      <c r="N9203" s="24" t="str">
        <f t="shared" si="434"/>
        <v/>
      </c>
      <c r="O9203" s="96" t="str">
        <f t="shared" si="433"/>
        <v/>
      </c>
    </row>
    <row r="9204" spans="13:15" x14ac:dyDescent="0.25">
      <c r="M9204" s="24" t="str">
        <f t="shared" si="432"/>
        <v/>
      </c>
      <c r="N9204" s="24" t="str">
        <f t="shared" si="434"/>
        <v/>
      </c>
      <c r="O9204" s="96" t="str">
        <f t="shared" si="433"/>
        <v/>
      </c>
    </row>
    <row r="9205" spans="13:15" x14ac:dyDescent="0.25">
      <c r="M9205" s="24" t="str">
        <f t="shared" si="432"/>
        <v/>
      </c>
      <c r="N9205" s="24" t="str">
        <f t="shared" si="434"/>
        <v/>
      </c>
      <c r="O9205" s="96" t="str">
        <f t="shared" si="433"/>
        <v/>
      </c>
    </row>
    <row r="9206" spans="13:15" x14ac:dyDescent="0.25">
      <c r="M9206" s="24" t="str">
        <f t="shared" si="432"/>
        <v/>
      </c>
      <c r="N9206" s="24" t="str">
        <f t="shared" si="434"/>
        <v/>
      </c>
      <c r="O9206" s="96" t="str">
        <f t="shared" si="433"/>
        <v/>
      </c>
    </row>
    <row r="9207" spans="13:15" x14ac:dyDescent="0.25">
      <c r="M9207" s="24" t="str">
        <f t="shared" si="432"/>
        <v/>
      </c>
      <c r="N9207" s="24" t="str">
        <f t="shared" si="434"/>
        <v/>
      </c>
      <c r="O9207" s="96" t="str">
        <f t="shared" si="433"/>
        <v/>
      </c>
    </row>
    <row r="9208" spans="13:15" x14ac:dyDescent="0.25">
      <c r="M9208" s="24" t="str">
        <f t="shared" si="432"/>
        <v/>
      </c>
      <c r="N9208" s="24" t="str">
        <f t="shared" si="434"/>
        <v/>
      </c>
      <c r="O9208" s="96" t="str">
        <f t="shared" si="433"/>
        <v/>
      </c>
    </row>
    <row r="9209" spans="13:15" x14ac:dyDescent="0.25">
      <c r="M9209" s="24" t="str">
        <f t="shared" si="432"/>
        <v/>
      </c>
      <c r="N9209" s="24" t="str">
        <f t="shared" si="434"/>
        <v/>
      </c>
      <c r="O9209" s="96" t="str">
        <f t="shared" si="433"/>
        <v/>
      </c>
    </row>
    <row r="9210" spans="13:15" x14ac:dyDescent="0.25">
      <c r="M9210" s="24" t="str">
        <f t="shared" si="432"/>
        <v/>
      </c>
      <c r="N9210" s="24" t="str">
        <f t="shared" si="434"/>
        <v/>
      </c>
      <c r="O9210" s="96" t="str">
        <f t="shared" si="433"/>
        <v/>
      </c>
    </row>
    <row r="9211" spans="13:15" x14ac:dyDescent="0.25">
      <c r="M9211" s="24" t="str">
        <f t="shared" si="432"/>
        <v/>
      </c>
      <c r="N9211" s="24" t="str">
        <f t="shared" si="434"/>
        <v/>
      </c>
      <c r="O9211" s="96" t="str">
        <f t="shared" si="433"/>
        <v/>
      </c>
    </row>
    <row r="9212" spans="13:15" x14ac:dyDescent="0.25">
      <c r="M9212" s="24" t="str">
        <f t="shared" si="432"/>
        <v/>
      </c>
      <c r="N9212" s="24" t="str">
        <f t="shared" si="434"/>
        <v/>
      </c>
      <c r="O9212" s="96" t="str">
        <f t="shared" si="433"/>
        <v/>
      </c>
    </row>
    <row r="9213" spans="13:15" x14ac:dyDescent="0.25">
      <c r="M9213" s="24" t="str">
        <f t="shared" si="432"/>
        <v/>
      </c>
      <c r="N9213" s="24" t="str">
        <f t="shared" si="434"/>
        <v/>
      </c>
      <c r="O9213" s="96" t="str">
        <f t="shared" si="433"/>
        <v/>
      </c>
    </row>
    <row r="9214" spans="13:15" x14ac:dyDescent="0.25">
      <c r="M9214" s="24" t="str">
        <f t="shared" si="432"/>
        <v/>
      </c>
      <c r="N9214" s="24" t="str">
        <f t="shared" si="434"/>
        <v/>
      </c>
      <c r="O9214" s="96" t="str">
        <f t="shared" si="433"/>
        <v/>
      </c>
    </row>
    <row r="9215" spans="13:15" x14ac:dyDescent="0.25">
      <c r="M9215" s="24" t="str">
        <f t="shared" si="432"/>
        <v/>
      </c>
      <c r="N9215" s="24" t="str">
        <f t="shared" si="434"/>
        <v/>
      </c>
      <c r="O9215" s="96" t="str">
        <f t="shared" si="433"/>
        <v/>
      </c>
    </row>
    <row r="9216" spans="13:15" x14ac:dyDescent="0.25">
      <c r="M9216" s="24" t="str">
        <f t="shared" si="432"/>
        <v/>
      </c>
      <c r="N9216" s="24" t="str">
        <f t="shared" si="434"/>
        <v/>
      </c>
      <c r="O9216" s="96" t="str">
        <f t="shared" si="433"/>
        <v/>
      </c>
    </row>
    <row r="9217" spans="13:15" x14ac:dyDescent="0.25">
      <c r="M9217" s="24" t="str">
        <f t="shared" ref="M9217:M9280" si="435">IF($B9217="","",_xlfn.NUMBERVALUE(LEFT($J9217,5)))</f>
        <v/>
      </c>
      <c r="N9217" s="24" t="str">
        <f t="shared" si="434"/>
        <v/>
      </c>
      <c r="O9217" s="96" t="str">
        <f t="shared" si="433"/>
        <v/>
      </c>
    </row>
    <row r="9218" spans="13:15" x14ac:dyDescent="0.25">
      <c r="M9218" s="24" t="str">
        <f t="shared" si="435"/>
        <v/>
      </c>
      <c r="N9218" s="24" t="str">
        <f t="shared" si="434"/>
        <v/>
      </c>
      <c r="O9218" s="96" t="str">
        <f t="shared" si="433"/>
        <v/>
      </c>
    </row>
    <row r="9219" spans="13:15" x14ac:dyDescent="0.25">
      <c r="M9219" s="24" t="str">
        <f t="shared" si="435"/>
        <v/>
      </c>
      <c r="N9219" s="24" t="str">
        <f t="shared" si="434"/>
        <v/>
      </c>
      <c r="O9219" s="96" t="str">
        <f t="shared" ref="O9219:O9282" si="436">IF($A9219="","",HOUR($N9219))</f>
        <v/>
      </c>
    </row>
    <row r="9220" spans="13:15" x14ac:dyDescent="0.25">
      <c r="M9220" s="24" t="str">
        <f t="shared" si="435"/>
        <v/>
      </c>
      <c r="N9220" s="24" t="str">
        <f t="shared" si="434"/>
        <v/>
      </c>
      <c r="O9220" s="96" t="str">
        <f t="shared" si="436"/>
        <v/>
      </c>
    </row>
    <row r="9221" spans="13:15" x14ac:dyDescent="0.25">
      <c r="M9221" s="24" t="str">
        <f t="shared" si="435"/>
        <v/>
      </c>
      <c r="N9221" s="24" t="str">
        <f t="shared" si="434"/>
        <v/>
      </c>
      <c r="O9221" s="96" t="str">
        <f t="shared" si="436"/>
        <v/>
      </c>
    </row>
    <row r="9222" spans="13:15" x14ac:dyDescent="0.25">
      <c r="M9222" s="24" t="str">
        <f t="shared" si="435"/>
        <v/>
      </c>
      <c r="N9222" s="24" t="str">
        <f t="shared" si="434"/>
        <v/>
      </c>
      <c r="O9222" s="96" t="str">
        <f t="shared" si="436"/>
        <v/>
      </c>
    </row>
    <row r="9223" spans="13:15" x14ac:dyDescent="0.25">
      <c r="M9223" s="24" t="str">
        <f t="shared" si="435"/>
        <v/>
      </c>
      <c r="N9223" s="24" t="str">
        <f t="shared" si="434"/>
        <v/>
      </c>
      <c r="O9223" s="96" t="str">
        <f t="shared" si="436"/>
        <v/>
      </c>
    </row>
    <row r="9224" spans="13:15" x14ac:dyDescent="0.25">
      <c r="M9224" s="24" t="str">
        <f t="shared" si="435"/>
        <v/>
      </c>
      <c r="N9224" s="24" t="str">
        <f t="shared" ref="N9224:N9287" si="437">IF(B9224="","",IF($M9224&lt;10/48,10/48,IF($M9224&gt;39/48,39/48,$M9224)))</f>
        <v/>
      </c>
      <c r="O9224" s="96" t="str">
        <f t="shared" si="436"/>
        <v/>
      </c>
    </row>
    <row r="9225" spans="13:15" x14ac:dyDescent="0.25">
      <c r="M9225" s="24" t="str">
        <f t="shared" si="435"/>
        <v/>
      </c>
      <c r="N9225" s="24" t="str">
        <f t="shared" si="437"/>
        <v/>
      </c>
      <c r="O9225" s="96" t="str">
        <f t="shared" si="436"/>
        <v/>
      </c>
    </row>
    <row r="9226" spans="13:15" x14ac:dyDescent="0.25">
      <c r="M9226" s="24" t="str">
        <f t="shared" si="435"/>
        <v/>
      </c>
      <c r="N9226" s="24" t="str">
        <f t="shared" si="437"/>
        <v/>
      </c>
      <c r="O9226" s="96" t="str">
        <f t="shared" si="436"/>
        <v/>
      </c>
    </row>
    <row r="9227" spans="13:15" x14ac:dyDescent="0.25">
      <c r="M9227" s="24" t="str">
        <f t="shared" si="435"/>
        <v/>
      </c>
      <c r="N9227" s="24" t="str">
        <f t="shared" si="437"/>
        <v/>
      </c>
      <c r="O9227" s="96" t="str">
        <f t="shared" si="436"/>
        <v/>
      </c>
    </row>
    <row r="9228" spans="13:15" x14ac:dyDescent="0.25">
      <c r="M9228" s="24" t="str">
        <f t="shared" si="435"/>
        <v/>
      </c>
      <c r="N9228" s="24" t="str">
        <f t="shared" si="437"/>
        <v/>
      </c>
      <c r="O9228" s="96" t="str">
        <f t="shared" si="436"/>
        <v/>
      </c>
    </row>
    <row r="9229" spans="13:15" x14ac:dyDescent="0.25">
      <c r="M9229" s="24" t="str">
        <f t="shared" si="435"/>
        <v/>
      </c>
      <c r="N9229" s="24" t="str">
        <f t="shared" si="437"/>
        <v/>
      </c>
      <c r="O9229" s="96" t="str">
        <f t="shared" si="436"/>
        <v/>
      </c>
    </row>
    <row r="9230" spans="13:15" x14ac:dyDescent="0.25">
      <c r="M9230" s="24" t="str">
        <f t="shared" si="435"/>
        <v/>
      </c>
      <c r="N9230" s="24" t="str">
        <f t="shared" si="437"/>
        <v/>
      </c>
      <c r="O9230" s="96" t="str">
        <f t="shared" si="436"/>
        <v/>
      </c>
    </row>
    <row r="9231" spans="13:15" x14ac:dyDescent="0.25">
      <c r="M9231" s="24" t="str">
        <f t="shared" si="435"/>
        <v/>
      </c>
      <c r="N9231" s="24" t="str">
        <f t="shared" si="437"/>
        <v/>
      </c>
      <c r="O9231" s="96" t="str">
        <f t="shared" si="436"/>
        <v/>
      </c>
    </row>
    <row r="9232" spans="13:15" x14ac:dyDescent="0.25">
      <c r="M9232" s="24" t="str">
        <f t="shared" si="435"/>
        <v/>
      </c>
      <c r="N9232" s="24" t="str">
        <f t="shared" si="437"/>
        <v/>
      </c>
      <c r="O9232" s="96" t="str">
        <f t="shared" si="436"/>
        <v/>
      </c>
    </row>
    <row r="9233" spans="13:15" x14ac:dyDescent="0.25">
      <c r="M9233" s="24" t="str">
        <f t="shared" si="435"/>
        <v/>
      </c>
      <c r="N9233" s="24" t="str">
        <f t="shared" si="437"/>
        <v/>
      </c>
      <c r="O9233" s="96" t="str">
        <f t="shared" si="436"/>
        <v/>
      </c>
    </row>
    <row r="9234" spans="13:15" x14ac:dyDescent="0.25">
      <c r="M9234" s="24" t="str">
        <f t="shared" si="435"/>
        <v/>
      </c>
      <c r="N9234" s="24" t="str">
        <f t="shared" si="437"/>
        <v/>
      </c>
      <c r="O9234" s="96" t="str">
        <f t="shared" si="436"/>
        <v/>
      </c>
    </row>
    <row r="9235" spans="13:15" x14ac:dyDescent="0.25">
      <c r="M9235" s="24" t="str">
        <f t="shared" si="435"/>
        <v/>
      </c>
      <c r="N9235" s="24" t="str">
        <f t="shared" si="437"/>
        <v/>
      </c>
      <c r="O9235" s="96" t="str">
        <f t="shared" si="436"/>
        <v/>
      </c>
    </row>
    <row r="9236" spans="13:15" x14ac:dyDescent="0.25">
      <c r="M9236" s="24" t="str">
        <f t="shared" si="435"/>
        <v/>
      </c>
      <c r="N9236" s="24" t="str">
        <f t="shared" si="437"/>
        <v/>
      </c>
      <c r="O9236" s="96" t="str">
        <f t="shared" si="436"/>
        <v/>
      </c>
    </row>
    <row r="9237" spans="13:15" x14ac:dyDescent="0.25">
      <c r="M9237" s="24" t="str">
        <f t="shared" si="435"/>
        <v/>
      </c>
      <c r="N9237" s="24" t="str">
        <f t="shared" si="437"/>
        <v/>
      </c>
      <c r="O9237" s="96" t="str">
        <f t="shared" si="436"/>
        <v/>
      </c>
    </row>
    <row r="9238" spans="13:15" x14ac:dyDescent="0.25">
      <c r="M9238" s="24" t="str">
        <f t="shared" si="435"/>
        <v/>
      </c>
      <c r="N9238" s="24" t="str">
        <f t="shared" si="437"/>
        <v/>
      </c>
      <c r="O9238" s="96" t="str">
        <f t="shared" si="436"/>
        <v/>
      </c>
    </row>
    <row r="9239" spans="13:15" x14ac:dyDescent="0.25">
      <c r="M9239" s="24" t="str">
        <f t="shared" si="435"/>
        <v/>
      </c>
      <c r="N9239" s="24" t="str">
        <f t="shared" si="437"/>
        <v/>
      </c>
      <c r="O9239" s="96" t="str">
        <f t="shared" si="436"/>
        <v/>
      </c>
    </row>
    <row r="9240" spans="13:15" x14ac:dyDescent="0.25">
      <c r="M9240" s="24" t="str">
        <f t="shared" si="435"/>
        <v/>
      </c>
      <c r="N9240" s="24" t="str">
        <f t="shared" si="437"/>
        <v/>
      </c>
      <c r="O9240" s="96" t="str">
        <f t="shared" si="436"/>
        <v/>
      </c>
    </row>
    <row r="9241" spans="13:15" x14ac:dyDescent="0.25">
      <c r="M9241" s="24" t="str">
        <f t="shared" si="435"/>
        <v/>
      </c>
      <c r="N9241" s="24" t="str">
        <f t="shared" si="437"/>
        <v/>
      </c>
      <c r="O9241" s="96" t="str">
        <f t="shared" si="436"/>
        <v/>
      </c>
    </row>
    <row r="9242" spans="13:15" x14ac:dyDescent="0.25">
      <c r="M9242" s="24" t="str">
        <f t="shared" si="435"/>
        <v/>
      </c>
      <c r="N9242" s="24" t="str">
        <f t="shared" si="437"/>
        <v/>
      </c>
      <c r="O9242" s="96" t="str">
        <f t="shared" si="436"/>
        <v/>
      </c>
    </row>
    <row r="9243" spans="13:15" x14ac:dyDescent="0.25">
      <c r="M9243" s="24" t="str">
        <f t="shared" si="435"/>
        <v/>
      </c>
      <c r="N9243" s="24" t="str">
        <f t="shared" si="437"/>
        <v/>
      </c>
      <c r="O9243" s="96" t="str">
        <f t="shared" si="436"/>
        <v/>
      </c>
    </row>
    <row r="9244" spans="13:15" x14ac:dyDescent="0.25">
      <c r="M9244" s="24" t="str">
        <f t="shared" si="435"/>
        <v/>
      </c>
      <c r="N9244" s="24" t="str">
        <f t="shared" si="437"/>
        <v/>
      </c>
      <c r="O9244" s="96" t="str">
        <f t="shared" si="436"/>
        <v/>
      </c>
    </row>
    <row r="9245" spans="13:15" x14ac:dyDescent="0.25">
      <c r="M9245" s="24" t="str">
        <f t="shared" si="435"/>
        <v/>
      </c>
      <c r="N9245" s="24" t="str">
        <f t="shared" si="437"/>
        <v/>
      </c>
      <c r="O9245" s="96" t="str">
        <f t="shared" si="436"/>
        <v/>
      </c>
    </row>
    <row r="9246" spans="13:15" x14ac:dyDescent="0.25">
      <c r="M9246" s="24" t="str">
        <f t="shared" si="435"/>
        <v/>
      </c>
      <c r="N9246" s="24" t="str">
        <f t="shared" si="437"/>
        <v/>
      </c>
      <c r="O9246" s="96" t="str">
        <f t="shared" si="436"/>
        <v/>
      </c>
    </row>
    <row r="9247" spans="13:15" x14ac:dyDescent="0.25">
      <c r="M9247" s="24" t="str">
        <f t="shared" si="435"/>
        <v/>
      </c>
      <c r="N9247" s="24" t="str">
        <f t="shared" si="437"/>
        <v/>
      </c>
      <c r="O9247" s="96" t="str">
        <f t="shared" si="436"/>
        <v/>
      </c>
    </row>
    <row r="9248" spans="13:15" x14ac:dyDescent="0.25">
      <c r="M9248" s="24" t="str">
        <f t="shared" si="435"/>
        <v/>
      </c>
      <c r="N9248" s="24" t="str">
        <f t="shared" si="437"/>
        <v/>
      </c>
      <c r="O9248" s="96" t="str">
        <f t="shared" si="436"/>
        <v/>
      </c>
    </row>
    <row r="9249" spans="13:15" x14ac:dyDescent="0.25">
      <c r="M9249" s="24" t="str">
        <f t="shared" si="435"/>
        <v/>
      </c>
      <c r="N9249" s="24" t="str">
        <f t="shared" si="437"/>
        <v/>
      </c>
      <c r="O9249" s="96" t="str">
        <f t="shared" si="436"/>
        <v/>
      </c>
    </row>
    <row r="9250" spans="13:15" x14ac:dyDescent="0.25">
      <c r="M9250" s="24" t="str">
        <f t="shared" si="435"/>
        <v/>
      </c>
      <c r="N9250" s="24" t="str">
        <f t="shared" si="437"/>
        <v/>
      </c>
      <c r="O9250" s="96" t="str">
        <f t="shared" si="436"/>
        <v/>
      </c>
    </row>
    <row r="9251" spans="13:15" x14ac:dyDescent="0.25">
      <c r="M9251" s="24" t="str">
        <f t="shared" si="435"/>
        <v/>
      </c>
      <c r="N9251" s="24" t="str">
        <f t="shared" si="437"/>
        <v/>
      </c>
      <c r="O9251" s="96" t="str">
        <f t="shared" si="436"/>
        <v/>
      </c>
    </row>
    <row r="9252" spans="13:15" x14ac:dyDescent="0.25">
      <c r="M9252" s="24" t="str">
        <f t="shared" si="435"/>
        <v/>
      </c>
      <c r="N9252" s="24" t="str">
        <f t="shared" si="437"/>
        <v/>
      </c>
      <c r="O9252" s="96" t="str">
        <f t="shared" si="436"/>
        <v/>
      </c>
    </row>
    <row r="9253" spans="13:15" x14ac:dyDescent="0.25">
      <c r="M9253" s="24" t="str">
        <f t="shared" si="435"/>
        <v/>
      </c>
      <c r="N9253" s="24" t="str">
        <f t="shared" si="437"/>
        <v/>
      </c>
      <c r="O9253" s="96" t="str">
        <f t="shared" si="436"/>
        <v/>
      </c>
    </row>
    <row r="9254" spans="13:15" x14ac:dyDescent="0.25">
      <c r="M9254" s="24" t="str">
        <f t="shared" si="435"/>
        <v/>
      </c>
      <c r="N9254" s="24" t="str">
        <f t="shared" si="437"/>
        <v/>
      </c>
      <c r="O9254" s="96" t="str">
        <f t="shared" si="436"/>
        <v/>
      </c>
    </row>
    <row r="9255" spans="13:15" x14ac:dyDescent="0.25">
      <c r="M9255" s="24" t="str">
        <f t="shared" si="435"/>
        <v/>
      </c>
      <c r="N9255" s="24" t="str">
        <f t="shared" si="437"/>
        <v/>
      </c>
      <c r="O9255" s="96" t="str">
        <f t="shared" si="436"/>
        <v/>
      </c>
    </row>
    <row r="9256" spans="13:15" x14ac:dyDescent="0.25">
      <c r="M9256" s="24" t="str">
        <f t="shared" si="435"/>
        <v/>
      </c>
      <c r="N9256" s="24" t="str">
        <f t="shared" si="437"/>
        <v/>
      </c>
      <c r="O9256" s="96" t="str">
        <f t="shared" si="436"/>
        <v/>
      </c>
    </row>
    <row r="9257" spans="13:15" x14ac:dyDescent="0.25">
      <c r="M9257" s="24" t="str">
        <f t="shared" si="435"/>
        <v/>
      </c>
      <c r="N9257" s="24" t="str">
        <f t="shared" si="437"/>
        <v/>
      </c>
      <c r="O9257" s="96" t="str">
        <f t="shared" si="436"/>
        <v/>
      </c>
    </row>
    <row r="9258" spans="13:15" x14ac:dyDescent="0.25">
      <c r="M9258" s="24" t="str">
        <f t="shared" si="435"/>
        <v/>
      </c>
      <c r="N9258" s="24" t="str">
        <f t="shared" si="437"/>
        <v/>
      </c>
      <c r="O9258" s="96" t="str">
        <f t="shared" si="436"/>
        <v/>
      </c>
    </row>
    <row r="9259" spans="13:15" x14ac:dyDescent="0.25">
      <c r="M9259" s="24" t="str">
        <f t="shared" si="435"/>
        <v/>
      </c>
      <c r="N9259" s="24" t="str">
        <f t="shared" si="437"/>
        <v/>
      </c>
      <c r="O9259" s="96" t="str">
        <f t="shared" si="436"/>
        <v/>
      </c>
    </row>
    <row r="9260" spans="13:15" x14ac:dyDescent="0.25">
      <c r="M9260" s="24" t="str">
        <f t="shared" si="435"/>
        <v/>
      </c>
      <c r="N9260" s="24" t="str">
        <f t="shared" si="437"/>
        <v/>
      </c>
      <c r="O9260" s="96" t="str">
        <f t="shared" si="436"/>
        <v/>
      </c>
    </row>
    <row r="9261" spans="13:15" x14ac:dyDescent="0.25">
      <c r="M9261" s="24" t="str">
        <f t="shared" si="435"/>
        <v/>
      </c>
      <c r="N9261" s="24" t="str">
        <f t="shared" si="437"/>
        <v/>
      </c>
      <c r="O9261" s="96" t="str">
        <f t="shared" si="436"/>
        <v/>
      </c>
    </row>
    <row r="9262" spans="13:15" x14ac:dyDescent="0.25">
      <c r="M9262" s="24" t="str">
        <f t="shared" si="435"/>
        <v/>
      </c>
      <c r="N9262" s="24" t="str">
        <f t="shared" si="437"/>
        <v/>
      </c>
      <c r="O9262" s="96" t="str">
        <f t="shared" si="436"/>
        <v/>
      </c>
    </row>
    <row r="9263" spans="13:15" x14ac:dyDescent="0.25">
      <c r="M9263" s="24" t="str">
        <f t="shared" si="435"/>
        <v/>
      </c>
      <c r="N9263" s="24" t="str">
        <f t="shared" si="437"/>
        <v/>
      </c>
      <c r="O9263" s="96" t="str">
        <f t="shared" si="436"/>
        <v/>
      </c>
    </row>
    <row r="9264" spans="13:15" x14ac:dyDescent="0.25">
      <c r="M9264" s="24" t="str">
        <f t="shared" si="435"/>
        <v/>
      </c>
      <c r="N9264" s="24" t="str">
        <f t="shared" si="437"/>
        <v/>
      </c>
      <c r="O9264" s="96" t="str">
        <f t="shared" si="436"/>
        <v/>
      </c>
    </row>
    <row r="9265" spans="13:15" x14ac:dyDescent="0.25">
      <c r="M9265" s="24" t="str">
        <f t="shared" si="435"/>
        <v/>
      </c>
      <c r="N9265" s="24" t="str">
        <f t="shared" si="437"/>
        <v/>
      </c>
      <c r="O9265" s="96" t="str">
        <f t="shared" si="436"/>
        <v/>
      </c>
    </row>
    <row r="9266" spans="13:15" x14ac:dyDescent="0.25">
      <c r="M9266" s="24" t="str">
        <f t="shared" si="435"/>
        <v/>
      </c>
      <c r="N9266" s="24" t="str">
        <f t="shared" si="437"/>
        <v/>
      </c>
      <c r="O9266" s="96" t="str">
        <f t="shared" si="436"/>
        <v/>
      </c>
    </row>
    <row r="9267" spans="13:15" x14ac:dyDescent="0.25">
      <c r="M9267" s="24" t="str">
        <f t="shared" si="435"/>
        <v/>
      </c>
      <c r="N9267" s="24" t="str">
        <f t="shared" si="437"/>
        <v/>
      </c>
      <c r="O9267" s="96" t="str">
        <f t="shared" si="436"/>
        <v/>
      </c>
    </row>
    <row r="9268" spans="13:15" x14ac:dyDescent="0.25">
      <c r="M9268" s="24" t="str">
        <f t="shared" si="435"/>
        <v/>
      </c>
      <c r="N9268" s="24" t="str">
        <f t="shared" si="437"/>
        <v/>
      </c>
      <c r="O9268" s="96" t="str">
        <f t="shared" si="436"/>
        <v/>
      </c>
    </row>
    <row r="9269" spans="13:15" x14ac:dyDescent="0.25">
      <c r="M9269" s="24" t="str">
        <f t="shared" si="435"/>
        <v/>
      </c>
      <c r="N9269" s="24" t="str">
        <f t="shared" si="437"/>
        <v/>
      </c>
      <c r="O9269" s="96" t="str">
        <f t="shared" si="436"/>
        <v/>
      </c>
    </row>
    <row r="9270" spans="13:15" x14ac:dyDescent="0.25">
      <c r="M9270" s="24" t="str">
        <f t="shared" si="435"/>
        <v/>
      </c>
      <c r="N9270" s="24" t="str">
        <f t="shared" si="437"/>
        <v/>
      </c>
      <c r="O9270" s="96" t="str">
        <f t="shared" si="436"/>
        <v/>
      </c>
    </row>
    <row r="9271" spans="13:15" x14ac:dyDescent="0.25">
      <c r="M9271" s="24" t="str">
        <f t="shared" si="435"/>
        <v/>
      </c>
      <c r="N9271" s="24" t="str">
        <f t="shared" si="437"/>
        <v/>
      </c>
      <c r="O9271" s="96" t="str">
        <f t="shared" si="436"/>
        <v/>
      </c>
    </row>
    <row r="9272" spans="13:15" x14ac:dyDescent="0.25">
      <c r="M9272" s="24" t="str">
        <f t="shared" si="435"/>
        <v/>
      </c>
      <c r="N9272" s="24" t="str">
        <f t="shared" si="437"/>
        <v/>
      </c>
      <c r="O9272" s="96" t="str">
        <f t="shared" si="436"/>
        <v/>
      </c>
    </row>
    <row r="9273" spans="13:15" x14ac:dyDescent="0.25">
      <c r="M9273" s="24" t="str">
        <f t="shared" si="435"/>
        <v/>
      </c>
      <c r="N9273" s="24" t="str">
        <f t="shared" si="437"/>
        <v/>
      </c>
      <c r="O9273" s="96" t="str">
        <f t="shared" si="436"/>
        <v/>
      </c>
    </row>
    <row r="9274" spans="13:15" x14ac:dyDescent="0.25">
      <c r="M9274" s="24" t="str">
        <f t="shared" si="435"/>
        <v/>
      </c>
      <c r="N9274" s="24" t="str">
        <f t="shared" si="437"/>
        <v/>
      </c>
      <c r="O9274" s="96" t="str">
        <f t="shared" si="436"/>
        <v/>
      </c>
    </row>
    <row r="9275" spans="13:15" x14ac:dyDescent="0.25">
      <c r="M9275" s="24" t="str">
        <f t="shared" si="435"/>
        <v/>
      </c>
      <c r="N9275" s="24" t="str">
        <f t="shared" si="437"/>
        <v/>
      </c>
      <c r="O9275" s="96" t="str">
        <f t="shared" si="436"/>
        <v/>
      </c>
    </row>
    <row r="9276" spans="13:15" x14ac:dyDescent="0.25">
      <c r="M9276" s="24" t="str">
        <f t="shared" si="435"/>
        <v/>
      </c>
      <c r="N9276" s="24" t="str">
        <f t="shared" si="437"/>
        <v/>
      </c>
      <c r="O9276" s="96" t="str">
        <f t="shared" si="436"/>
        <v/>
      </c>
    </row>
    <row r="9277" spans="13:15" x14ac:dyDescent="0.25">
      <c r="M9277" s="24" t="str">
        <f t="shared" si="435"/>
        <v/>
      </c>
      <c r="N9277" s="24" t="str">
        <f t="shared" si="437"/>
        <v/>
      </c>
      <c r="O9277" s="96" t="str">
        <f t="shared" si="436"/>
        <v/>
      </c>
    </row>
    <row r="9278" spans="13:15" x14ac:dyDescent="0.25">
      <c r="M9278" s="24" t="str">
        <f t="shared" si="435"/>
        <v/>
      </c>
      <c r="N9278" s="24" t="str">
        <f t="shared" si="437"/>
        <v/>
      </c>
      <c r="O9278" s="96" t="str">
        <f t="shared" si="436"/>
        <v/>
      </c>
    </row>
    <row r="9279" spans="13:15" x14ac:dyDescent="0.25">
      <c r="M9279" s="24" t="str">
        <f t="shared" si="435"/>
        <v/>
      </c>
      <c r="N9279" s="24" t="str">
        <f t="shared" si="437"/>
        <v/>
      </c>
      <c r="O9279" s="96" t="str">
        <f t="shared" si="436"/>
        <v/>
      </c>
    </row>
    <row r="9280" spans="13:15" x14ac:dyDescent="0.25">
      <c r="M9280" s="24" t="str">
        <f t="shared" si="435"/>
        <v/>
      </c>
      <c r="N9280" s="24" t="str">
        <f t="shared" si="437"/>
        <v/>
      </c>
      <c r="O9280" s="96" t="str">
        <f t="shared" si="436"/>
        <v/>
      </c>
    </row>
    <row r="9281" spans="13:15" x14ac:dyDescent="0.25">
      <c r="M9281" s="24" t="str">
        <f t="shared" ref="M9281:M9344" si="438">IF($B9281="","",_xlfn.NUMBERVALUE(LEFT($J9281,5)))</f>
        <v/>
      </c>
      <c r="N9281" s="24" t="str">
        <f t="shared" si="437"/>
        <v/>
      </c>
      <c r="O9281" s="96" t="str">
        <f t="shared" si="436"/>
        <v/>
      </c>
    </row>
    <row r="9282" spans="13:15" x14ac:dyDescent="0.25">
      <c r="M9282" s="24" t="str">
        <f t="shared" si="438"/>
        <v/>
      </c>
      <c r="N9282" s="24" t="str">
        <f t="shared" si="437"/>
        <v/>
      </c>
      <c r="O9282" s="96" t="str">
        <f t="shared" si="436"/>
        <v/>
      </c>
    </row>
    <row r="9283" spans="13:15" x14ac:dyDescent="0.25">
      <c r="M9283" s="24" t="str">
        <f t="shared" si="438"/>
        <v/>
      </c>
      <c r="N9283" s="24" t="str">
        <f t="shared" si="437"/>
        <v/>
      </c>
      <c r="O9283" s="96" t="str">
        <f t="shared" ref="O9283:O9346" si="439">IF($A9283="","",HOUR($N9283))</f>
        <v/>
      </c>
    </row>
    <row r="9284" spans="13:15" x14ac:dyDescent="0.25">
      <c r="M9284" s="24" t="str">
        <f t="shared" si="438"/>
        <v/>
      </c>
      <c r="N9284" s="24" t="str">
        <f t="shared" si="437"/>
        <v/>
      </c>
      <c r="O9284" s="96" t="str">
        <f t="shared" si="439"/>
        <v/>
      </c>
    </row>
    <row r="9285" spans="13:15" x14ac:dyDescent="0.25">
      <c r="M9285" s="24" t="str">
        <f t="shared" si="438"/>
        <v/>
      </c>
      <c r="N9285" s="24" t="str">
        <f t="shared" si="437"/>
        <v/>
      </c>
      <c r="O9285" s="96" t="str">
        <f t="shared" si="439"/>
        <v/>
      </c>
    </row>
    <row r="9286" spans="13:15" x14ac:dyDescent="0.25">
      <c r="M9286" s="24" t="str">
        <f t="shared" si="438"/>
        <v/>
      </c>
      <c r="N9286" s="24" t="str">
        <f t="shared" si="437"/>
        <v/>
      </c>
      <c r="O9286" s="96" t="str">
        <f t="shared" si="439"/>
        <v/>
      </c>
    </row>
    <row r="9287" spans="13:15" x14ac:dyDescent="0.25">
      <c r="M9287" s="24" t="str">
        <f t="shared" si="438"/>
        <v/>
      </c>
      <c r="N9287" s="24" t="str">
        <f t="shared" si="437"/>
        <v/>
      </c>
      <c r="O9287" s="96" t="str">
        <f t="shared" si="439"/>
        <v/>
      </c>
    </row>
    <row r="9288" spans="13:15" x14ac:dyDescent="0.25">
      <c r="M9288" s="24" t="str">
        <f t="shared" si="438"/>
        <v/>
      </c>
      <c r="N9288" s="24" t="str">
        <f t="shared" ref="N9288:N9351" si="440">IF(B9288="","",IF($M9288&lt;10/48,10/48,IF($M9288&gt;39/48,39/48,$M9288)))</f>
        <v/>
      </c>
      <c r="O9288" s="96" t="str">
        <f t="shared" si="439"/>
        <v/>
      </c>
    </row>
    <row r="9289" spans="13:15" x14ac:dyDescent="0.25">
      <c r="M9289" s="24" t="str">
        <f t="shared" si="438"/>
        <v/>
      </c>
      <c r="N9289" s="24" t="str">
        <f t="shared" si="440"/>
        <v/>
      </c>
      <c r="O9289" s="96" t="str">
        <f t="shared" si="439"/>
        <v/>
      </c>
    </row>
    <row r="9290" spans="13:15" x14ac:dyDescent="0.25">
      <c r="M9290" s="24" t="str">
        <f t="shared" si="438"/>
        <v/>
      </c>
      <c r="N9290" s="24" t="str">
        <f t="shared" si="440"/>
        <v/>
      </c>
      <c r="O9290" s="96" t="str">
        <f t="shared" si="439"/>
        <v/>
      </c>
    </row>
    <row r="9291" spans="13:15" x14ac:dyDescent="0.25">
      <c r="M9291" s="24" t="str">
        <f t="shared" si="438"/>
        <v/>
      </c>
      <c r="N9291" s="24" t="str">
        <f t="shared" si="440"/>
        <v/>
      </c>
      <c r="O9291" s="96" t="str">
        <f t="shared" si="439"/>
        <v/>
      </c>
    </row>
    <row r="9292" spans="13:15" x14ac:dyDescent="0.25">
      <c r="M9292" s="24" t="str">
        <f t="shared" si="438"/>
        <v/>
      </c>
      <c r="N9292" s="24" t="str">
        <f t="shared" si="440"/>
        <v/>
      </c>
      <c r="O9292" s="96" t="str">
        <f t="shared" si="439"/>
        <v/>
      </c>
    </row>
    <row r="9293" spans="13:15" x14ac:dyDescent="0.25">
      <c r="M9293" s="24" t="str">
        <f t="shared" si="438"/>
        <v/>
      </c>
      <c r="N9293" s="24" t="str">
        <f t="shared" si="440"/>
        <v/>
      </c>
      <c r="O9293" s="96" t="str">
        <f t="shared" si="439"/>
        <v/>
      </c>
    </row>
    <row r="9294" spans="13:15" x14ac:dyDescent="0.25">
      <c r="M9294" s="24" t="str">
        <f t="shared" si="438"/>
        <v/>
      </c>
      <c r="N9294" s="24" t="str">
        <f t="shared" si="440"/>
        <v/>
      </c>
      <c r="O9294" s="96" t="str">
        <f t="shared" si="439"/>
        <v/>
      </c>
    </row>
    <row r="9295" spans="13:15" x14ac:dyDescent="0.25">
      <c r="M9295" s="24" t="str">
        <f t="shared" si="438"/>
        <v/>
      </c>
      <c r="N9295" s="24" t="str">
        <f t="shared" si="440"/>
        <v/>
      </c>
      <c r="O9295" s="96" t="str">
        <f t="shared" si="439"/>
        <v/>
      </c>
    </row>
    <row r="9296" spans="13:15" x14ac:dyDescent="0.25">
      <c r="M9296" s="24" t="str">
        <f t="shared" si="438"/>
        <v/>
      </c>
      <c r="N9296" s="24" t="str">
        <f t="shared" si="440"/>
        <v/>
      </c>
      <c r="O9296" s="96" t="str">
        <f t="shared" si="439"/>
        <v/>
      </c>
    </row>
    <row r="9297" spans="13:15" x14ac:dyDescent="0.25">
      <c r="M9297" s="24" t="str">
        <f t="shared" si="438"/>
        <v/>
      </c>
      <c r="N9297" s="24" t="str">
        <f t="shared" si="440"/>
        <v/>
      </c>
      <c r="O9297" s="96" t="str">
        <f t="shared" si="439"/>
        <v/>
      </c>
    </row>
    <row r="9298" spans="13:15" x14ac:dyDescent="0.25">
      <c r="M9298" s="24" t="str">
        <f t="shared" si="438"/>
        <v/>
      </c>
      <c r="N9298" s="24" t="str">
        <f t="shared" si="440"/>
        <v/>
      </c>
      <c r="O9298" s="96" t="str">
        <f t="shared" si="439"/>
        <v/>
      </c>
    </row>
    <row r="9299" spans="13:15" x14ac:dyDescent="0.25">
      <c r="M9299" s="24" t="str">
        <f t="shared" si="438"/>
        <v/>
      </c>
      <c r="N9299" s="24" t="str">
        <f t="shared" si="440"/>
        <v/>
      </c>
      <c r="O9299" s="96" t="str">
        <f t="shared" si="439"/>
        <v/>
      </c>
    </row>
    <row r="9300" spans="13:15" x14ac:dyDescent="0.25">
      <c r="M9300" s="24" t="str">
        <f t="shared" si="438"/>
        <v/>
      </c>
      <c r="N9300" s="24" t="str">
        <f t="shared" si="440"/>
        <v/>
      </c>
      <c r="O9300" s="96" t="str">
        <f t="shared" si="439"/>
        <v/>
      </c>
    </row>
    <row r="9301" spans="13:15" x14ac:dyDescent="0.25">
      <c r="M9301" s="24" t="str">
        <f t="shared" si="438"/>
        <v/>
      </c>
      <c r="N9301" s="24" t="str">
        <f t="shared" si="440"/>
        <v/>
      </c>
      <c r="O9301" s="96" t="str">
        <f t="shared" si="439"/>
        <v/>
      </c>
    </row>
    <row r="9302" spans="13:15" x14ac:dyDescent="0.25">
      <c r="M9302" s="24" t="str">
        <f t="shared" si="438"/>
        <v/>
      </c>
      <c r="N9302" s="24" t="str">
        <f t="shared" si="440"/>
        <v/>
      </c>
      <c r="O9302" s="96" t="str">
        <f t="shared" si="439"/>
        <v/>
      </c>
    </row>
    <row r="9303" spans="13:15" x14ac:dyDescent="0.25">
      <c r="M9303" s="24" t="str">
        <f t="shared" si="438"/>
        <v/>
      </c>
      <c r="N9303" s="24" t="str">
        <f t="shared" si="440"/>
        <v/>
      </c>
      <c r="O9303" s="96" t="str">
        <f t="shared" si="439"/>
        <v/>
      </c>
    </row>
    <row r="9304" spans="13:15" x14ac:dyDescent="0.25">
      <c r="M9304" s="24" t="str">
        <f t="shared" si="438"/>
        <v/>
      </c>
      <c r="N9304" s="24" t="str">
        <f t="shared" si="440"/>
        <v/>
      </c>
      <c r="O9304" s="96" t="str">
        <f t="shared" si="439"/>
        <v/>
      </c>
    </row>
    <row r="9305" spans="13:15" x14ac:dyDescent="0.25">
      <c r="M9305" s="24" t="str">
        <f t="shared" si="438"/>
        <v/>
      </c>
      <c r="N9305" s="24" t="str">
        <f t="shared" si="440"/>
        <v/>
      </c>
      <c r="O9305" s="96" t="str">
        <f t="shared" si="439"/>
        <v/>
      </c>
    </row>
    <row r="9306" spans="13:15" x14ac:dyDescent="0.25">
      <c r="M9306" s="24" t="str">
        <f t="shared" si="438"/>
        <v/>
      </c>
      <c r="N9306" s="24" t="str">
        <f t="shared" si="440"/>
        <v/>
      </c>
      <c r="O9306" s="96" t="str">
        <f t="shared" si="439"/>
        <v/>
      </c>
    </row>
    <row r="9307" spans="13:15" x14ac:dyDescent="0.25">
      <c r="M9307" s="24" t="str">
        <f t="shared" si="438"/>
        <v/>
      </c>
      <c r="N9307" s="24" t="str">
        <f t="shared" si="440"/>
        <v/>
      </c>
      <c r="O9307" s="96" t="str">
        <f t="shared" si="439"/>
        <v/>
      </c>
    </row>
    <row r="9308" spans="13:15" x14ac:dyDescent="0.25">
      <c r="M9308" s="24" t="str">
        <f t="shared" si="438"/>
        <v/>
      </c>
      <c r="N9308" s="24" t="str">
        <f t="shared" si="440"/>
        <v/>
      </c>
      <c r="O9308" s="96" t="str">
        <f t="shared" si="439"/>
        <v/>
      </c>
    </row>
    <row r="9309" spans="13:15" x14ac:dyDescent="0.25">
      <c r="M9309" s="24" t="str">
        <f t="shared" si="438"/>
        <v/>
      </c>
      <c r="N9309" s="24" t="str">
        <f t="shared" si="440"/>
        <v/>
      </c>
      <c r="O9309" s="96" t="str">
        <f t="shared" si="439"/>
        <v/>
      </c>
    </row>
    <row r="9310" spans="13:15" x14ac:dyDescent="0.25">
      <c r="M9310" s="24" t="str">
        <f t="shared" si="438"/>
        <v/>
      </c>
      <c r="N9310" s="24" t="str">
        <f t="shared" si="440"/>
        <v/>
      </c>
      <c r="O9310" s="96" t="str">
        <f t="shared" si="439"/>
        <v/>
      </c>
    </row>
    <row r="9311" spans="13:15" x14ac:dyDescent="0.25">
      <c r="M9311" s="24" t="str">
        <f t="shared" si="438"/>
        <v/>
      </c>
      <c r="N9311" s="24" t="str">
        <f t="shared" si="440"/>
        <v/>
      </c>
      <c r="O9311" s="96" t="str">
        <f t="shared" si="439"/>
        <v/>
      </c>
    </row>
    <row r="9312" spans="13:15" x14ac:dyDescent="0.25">
      <c r="M9312" s="24" t="str">
        <f t="shared" si="438"/>
        <v/>
      </c>
      <c r="N9312" s="24" t="str">
        <f t="shared" si="440"/>
        <v/>
      </c>
      <c r="O9312" s="96" t="str">
        <f t="shared" si="439"/>
        <v/>
      </c>
    </row>
    <row r="9313" spans="13:15" x14ac:dyDescent="0.25">
      <c r="M9313" s="24" t="str">
        <f t="shared" si="438"/>
        <v/>
      </c>
      <c r="N9313" s="24" t="str">
        <f t="shared" si="440"/>
        <v/>
      </c>
      <c r="O9313" s="96" t="str">
        <f t="shared" si="439"/>
        <v/>
      </c>
    </row>
    <row r="9314" spans="13:15" x14ac:dyDescent="0.25">
      <c r="M9314" s="24" t="str">
        <f t="shared" si="438"/>
        <v/>
      </c>
      <c r="N9314" s="24" t="str">
        <f t="shared" si="440"/>
        <v/>
      </c>
      <c r="O9314" s="96" t="str">
        <f t="shared" si="439"/>
        <v/>
      </c>
    </row>
    <row r="9315" spans="13:15" x14ac:dyDescent="0.25">
      <c r="M9315" s="24" t="str">
        <f t="shared" si="438"/>
        <v/>
      </c>
      <c r="N9315" s="24" t="str">
        <f t="shared" si="440"/>
        <v/>
      </c>
      <c r="O9315" s="96" t="str">
        <f t="shared" si="439"/>
        <v/>
      </c>
    </row>
    <row r="9316" spans="13:15" x14ac:dyDescent="0.25">
      <c r="M9316" s="24" t="str">
        <f t="shared" si="438"/>
        <v/>
      </c>
      <c r="N9316" s="24" t="str">
        <f t="shared" si="440"/>
        <v/>
      </c>
      <c r="O9316" s="96" t="str">
        <f t="shared" si="439"/>
        <v/>
      </c>
    </row>
    <row r="9317" spans="13:15" x14ac:dyDescent="0.25">
      <c r="M9317" s="24" t="str">
        <f t="shared" si="438"/>
        <v/>
      </c>
      <c r="N9317" s="24" t="str">
        <f t="shared" si="440"/>
        <v/>
      </c>
      <c r="O9317" s="96" t="str">
        <f t="shared" si="439"/>
        <v/>
      </c>
    </row>
    <row r="9318" spans="13:15" x14ac:dyDescent="0.25">
      <c r="M9318" s="24" t="str">
        <f t="shared" si="438"/>
        <v/>
      </c>
      <c r="N9318" s="24" t="str">
        <f t="shared" si="440"/>
        <v/>
      </c>
      <c r="O9318" s="96" t="str">
        <f t="shared" si="439"/>
        <v/>
      </c>
    </row>
    <row r="9319" spans="13:15" x14ac:dyDescent="0.25">
      <c r="M9319" s="24" t="str">
        <f t="shared" si="438"/>
        <v/>
      </c>
      <c r="N9319" s="24" t="str">
        <f t="shared" si="440"/>
        <v/>
      </c>
      <c r="O9319" s="96" t="str">
        <f t="shared" si="439"/>
        <v/>
      </c>
    </row>
    <row r="9320" spans="13:15" x14ac:dyDescent="0.25">
      <c r="M9320" s="24" t="str">
        <f t="shared" si="438"/>
        <v/>
      </c>
      <c r="N9320" s="24" t="str">
        <f t="shared" si="440"/>
        <v/>
      </c>
      <c r="O9320" s="96" t="str">
        <f t="shared" si="439"/>
        <v/>
      </c>
    </row>
    <row r="9321" spans="13:15" x14ac:dyDescent="0.25">
      <c r="M9321" s="24" t="str">
        <f t="shared" si="438"/>
        <v/>
      </c>
      <c r="N9321" s="24" t="str">
        <f t="shared" si="440"/>
        <v/>
      </c>
      <c r="O9321" s="96" t="str">
        <f t="shared" si="439"/>
        <v/>
      </c>
    </row>
    <row r="9322" spans="13:15" x14ac:dyDescent="0.25">
      <c r="M9322" s="24" t="str">
        <f t="shared" si="438"/>
        <v/>
      </c>
      <c r="N9322" s="24" t="str">
        <f t="shared" si="440"/>
        <v/>
      </c>
      <c r="O9322" s="96" t="str">
        <f t="shared" si="439"/>
        <v/>
      </c>
    </row>
    <row r="9323" spans="13:15" x14ac:dyDescent="0.25">
      <c r="M9323" s="24" t="str">
        <f t="shared" si="438"/>
        <v/>
      </c>
      <c r="N9323" s="24" t="str">
        <f t="shared" si="440"/>
        <v/>
      </c>
      <c r="O9323" s="96" t="str">
        <f t="shared" si="439"/>
        <v/>
      </c>
    </row>
    <row r="9324" spans="13:15" x14ac:dyDescent="0.25">
      <c r="M9324" s="24" t="str">
        <f t="shared" si="438"/>
        <v/>
      </c>
      <c r="N9324" s="24" t="str">
        <f t="shared" si="440"/>
        <v/>
      </c>
      <c r="O9324" s="96" t="str">
        <f t="shared" si="439"/>
        <v/>
      </c>
    </row>
    <row r="9325" spans="13:15" x14ac:dyDescent="0.25">
      <c r="M9325" s="24" t="str">
        <f t="shared" si="438"/>
        <v/>
      </c>
      <c r="N9325" s="24" t="str">
        <f t="shared" si="440"/>
        <v/>
      </c>
      <c r="O9325" s="96" t="str">
        <f t="shared" si="439"/>
        <v/>
      </c>
    </row>
    <row r="9326" spans="13:15" x14ac:dyDescent="0.25">
      <c r="M9326" s="24" t="str">
        <f t="shared" si="438"/>
        <v/>
      </c>
      <c r="N9326" s="24" t="str">
        <f t="shared" si="440"/>
        <v/>
      </c>
      <c r="O9326" s="96" t="str">
        <f t="shared" si="439"/>
        <v/>
      </c>
    </row>
    <row r="9327" spans="13:15" x14ac:dyDescent="0.25">
      <c r="M9327" s="24" t="str">
        <f t="shared" si="438"/>
        <v/>
      </c>
      <c r="N9327" s="24" t="str">
        <f t="shared" si="440"/>
        <v/>
      </c>
      <c r="O9327" s="96" t="str">
        <f t="shared" si="439"/>
        <v/>
      </c>
    </row>
    <row r="9328" spans="13:15" x14ac:dyDescent="0.25">
      <c r="M9328" s="24" t="str">
        <f t="shared" si="438"/>
        <v/>
      </c>
      <c r="N9328" s="24" t="str">
        <f t="shared" si="440"/>
        <v/>
      </c>
      <c r="O9328" s="96" t="str">
        <f t="shared" si="439"/>
        <v/>
      </c>
    </row>
    <row r="9329" spans="13:15" x14ac:dyDescent="0.25">
      <c r="M9329" s="24" t="str">
        <f t="shared" si="438"/>
        <v/>
      </c>
      <c r="N9329" s="24" t="str">
        <f t="shared" si="440"/>
        <v/>
      </c>
      <c r="O9329" s="96" t="str">
        <f t="shared" si="439"/>
        <v/>
      </c>
    </row>
    <row r="9330" spans="13:15" x14ac:dyDescent="0.25">
      <c r="M9330" s="24" t="str">
        <f t="shared" si="438"/>
        <v/>
      </c>
      <c r="N9330" s="24" t="str">
        <f t="shared" si="440"/>
        <v/>
      </c>
      <c r="O9330" s="96" t="str">
        <f t="shared" si="439"/>
        <v/>
      </c>
    </row>
    <row r="9331" spans="13:15" x14ac:dyDescent="0.25">
      <c r="M9331" s="24" t="str">
        <f t="shared" si="438"/>
        <v/>
      </c>
      <c r="N9331" s="24" t="str">
        <f t="shared" si="440"/>
        <v/>
      </c>
      <c r="O9331" s="96" t="str">
        <f t="shared" si="439"/>
        <v/>
      </c>
    </row>
    <row r="9332" spans="13:15" x14ac:dyDescent="0.25">
      <c r="M9332" s="24" t="str">
        <f t="shared" si="438"/>
        <v/>
      </c>
      <c r="N9332" s="24" t="str">
        <f t="shared" si="440"/>
        <v/>
      </c>
      <c r="O9332" s="96" t="str">
        <f t="shared" si="439"/>
        <v/>
      </c>
    </row>
    <row r="9333" spans="13:15" x14ac:dyDescent="0.25">
      <c r="M9333" s="24" t="str">
        <f t="shared" si="438"/>
        <v/>
      </c>
      <c r="N9333" s="24" t="str">
        <f t="shared" si="440"/>
        <v/>
      </c>
      <c r="O9333" s="96" t="str">
        <f t="shared" si="439"/>
        <v/>
      </c>
    </row>
    <row r="9334" spans="13:15" x14ac:dyDescent="0.25">
      <c r="M9334" s="24" t="str">
        <f t="shared" si="438"/>
        <v/>
      </c>
      <c r="N9334" s="24" t="str">
        <f t="shared" si="440"/>
        <v/>
      </c>
      <c r="O9334" s="96" t="str">
        <f t="shared" si="439"/>
        <v/>
      </c>
    </row>
    <row r="9335" spans="13:15" x14ac:dyDescent="0.25">
      <c r="M9335" s="24" t="str">
        <f t="shared" si="438"/>
        <v/>
      </c>
      <c r="N9335" s="24" t="str">
        <f t="shared" si="440"/>
        <v/>
      </c>
      <c r="O9335" s="96" t="str">
        <f t="shared" si="439"/>
        <v/>
      </c>
    </row>
    <row r="9336" spans="13:15" x14ac:dyDescent="0.25">
      <c r="M9336" s="24" t="str">
        <f t="shared" si="438"/>
        <v/>
      </c>
      <c r="N9336" s="24" t="str">
        <f t="shared" si="440"/>
        <v/>
      </c>
      <c r="O9336" s="96" t="str">
        <f t="shared" si="439"/>
        <v/>
      </c>
    </row>
    <row r="9337" spans="13:15" x14ac:dyDescent="0.25">
      <c r="M9337" s="24" t="str">
        <f t="shared" si="438"/>
        <v/>
      </c>
      <c r="N9337" s="24" t="str">
        <f t="shared" si="440"/>
        <v/>
      </c>
      <c r="O9337" s="96" t="str">
        <f t="shared" si="439"/>
        <v/>
      </c>
    </row>
    <row r="9338" spans="13:15" x14ac:dyDescent="0.25">
      <c r="M9338" s="24" t="str">
        <f t="shared" si="438"/>
        <v/>
      </c>
      <c r="N9338" s="24" t="str">
        <f t="shared" si="440"/>
        <v/>
      </c>
      <c r="O9338" s="96" t="str">
        <f t="shared" si="439"/>
        <v/>
      </c>
    </row>
    <row r="9339" spans="13:15" x14ac:dyDescent="0.25">
      <c r="M9339" s="24" t="str">
        <f t="shared" si="438"/>
        <v/>
      </c>
      <c r="N9339" s="24" t="str">
        <f t="shared" si="440"/>
        <v/>
      </c>
      <c r="O9339" s="96" t="str">
        <f t="shared" si="439"/>
        <v/>
      </c>
    </row>
    <row r="9340" spans="13:15" x14ac:dyDescent="0.25">
      <c r="M9340" s="24" t="str">
        <f t="shared" si="438"/>
        <v/>
      </c>
      <c r="N9340" s="24" t="str">
        <f t="shared" si="440"/>
        <v/>
      </c>
      <c r="O9340" s="96" t="str">
        <f t="shared" si="439"/>
        <v/>
      </c>
    </row>
    <row r="9341" spans="13:15" x14ac:dyDescent="0.25">
      <c r="M9341" s="24" t="str">
        <f t="shared" si="438"/>
        <v/>
      </c>
      <c r="N9341" s="24" t="str">
        <f t="shared" si="440"/>
        <v/>
      </c>
      <c r="O9341" s="96" t="str">
        <f t="shared" si="439"/>
        <v/>
      </c>
    </row>
    <row r="9342" spans="13:15" x14ac:dyDescent="0.25">
      <c r="M9342" s="24" t="str">
        <f t="shared" si="438"/>
        <v/>
      </c>
      <c r="N9342" s="24" t="str">
        <f t="shared" si="440"/>
        <v/>
      </c>
      <c r="O9342" s="96" t="str">
        <f t="shared" si="439"/>
        <v/>
      </c>
    </row>
    <row r="9343" spans="13:15" x14ac:dyDescent="0.25">
      <c r="M9343" s="24" t="str">
        <f t="shared" si="438"/>
        <v/>
      </c>
      <c r="N9343" s="24" t="str">
        <f t="shared" si="440"/>
        <v/>
      </c>
      <c r="O9343" s="96" t="str">
        <f t="shared" si="439"/>
        <v/>
      </c>
    </row>
    <row r="9344" spans="13:15" x14ac:dyDescent="0.25">
      <c r="M9344" s="24" t="str">
        <f t="shared" si="438"/>
        <v/>
      </c>
      <c r="N9344" s="24" t="str">
        <f t="shared" si="440"/>
        <v/>
      </c>
      <c r="O9344" s="96" t="str">
        <f t="shared" si="439"/>
        <v/>
      </c>
    </row>
    <row r="9345" spans="13:15" x14ac:dyDescent="0.25">
      <c r="M9345" s="24" t="str">
        <f t="shared" ref="M9345:M9408" si="441">IF($B9345="","",_xlfn.NUMBERVALUE(LEFT($J9345,5)))</f>
        <v/>
      </c>
      <c r="N9345" s="24" t="str">
        <f t="shared" si="440"/>
        <v/>
      </c>
      <c r="O9345" s="96" t="str">
        <f t="shared" si="439"/>
        <v/>
      </c>
    </row>
    <row r="9346" spans="13:15" x14ac:dyDescent="0.25">
      <c r="M9346" s="24" t="str">
        <f t="shared" si="441"/>
        <v/>
      </c>
      <c r="N9346" s="24" t="str">
        <f t="shared" si="440"/>
        <v/>
      </c>
      <c r="O9346" s="96" t="str">
        <f t="shared" si="439"/>
        <v/>
      </c>
    </row>
    <row r="9347" spans="13:15" x14ac:dyDescent="0.25">
      <c r="M9347" s="24" t="str">
        <f t="shared" si="441"/>
        <v/>
      </c>
      <c r="N9347" s="24" t="str">
        <f t="shared" si="440"/>
        <v/>
      </c>
      <c r="O9347" s="96" t="str">
        <f t="shared" ref="O9347:O9410" si="442">IF($A9347="","",HOUR($N9347))</f>
        <v/>
      </c>
    </row>
    <row r="9348" spans="13:15" x14ac:dyDescent="0.25">
      <c r="M9348" s="24" t="str">
        <f t="shared" si="441"/>
        <v/>
      </c>
      <c r="N9348" s="24" t="str">
        <f t="shared" si="440"/>
        <v/>
      </c>
      <c r="O9348" s="96" t="str">
        <f t="shared" si="442"/>
        <v/>
      </c>
    </row>
    <row r="9349" spans="13:15" x14ac:dyDescent="0.25">
      <c r="M9349" s="24" t="str">
        <f t="shared" si="441"/>
        <v/>
      </c>
      <c r="N9349" s="24" t="str">
        <f t="shared" si="440"/>
        <v/>
      </c>
      <c r="O9349" s="96" t="str">
        <f t="shared" si="442"/>
        <v/>
      </c>
    </row>
    <row r="9350" spans="13:15" x14ac:dyDescent="0.25">
      <c r="M9350" s="24" t="str">
        <f t="shared" si="441"/>
        <v/>
      </c>
      <c r="N9350" s="24" t="str">
        <f t="shared" si="440"/>
        <v/>
      </c>
      <c r="O9350" s="96" t="str">
        <f t="shared" si="442"/>
        <v/>
      </c>
    </row>
    <row r="9351" spans="13:15" x14ac:dyDescent="0.25">
      <c r="M9351" s="24" t="str">
        <f t="shared" si="441"/>
        <v/>
      </c>
      <c r="N9351" s="24" t="str">
        <f t="shared" si="440"/>
        <v/>
      </c>
      <c r="O9351" s="96" t="str">
        <f t="shared" si="442"/>
        <v/>
      </c>
    </row>
    <row r="9352" spans="13:15" x14ac:dyDescent="0.25">
      <c r="M9352" s="24" t="str">
        <f t="shared" si="441"/>
        <v/>
      </c>
      <c r="N9352" s="24" t="str">
        <f t="shared" ref="N9352:N9415" si="443">IF(B9352="","",IF($M9352&lt;10/48,10/48,IF($M9352&gt;39/48,39/48,$M9352)))</f>
        <v/>
      </c>
      <c r="O9352" s="96" t="str">
        <f t="shared" si="442"/>
        <v/>
      </c>
    </row>
    <row r="9353" spans="13:15" x14ac:dyDescent="0.25">
      <c r="M9353" s="24" t="str">
        <f t="shared" si="441"/>
        <v/>
      </c>
      <c r="N9353" s="24" t="str">
        <f t="shared" si="443"/>
        <v/>
      </c>
      <c r="O9353" s="96" t="str">
        <f t="shared" si="442"/>
        <v/>
      </c>
    </row>
    <row r="9354" spans="13:15" x14ac:dyDescent="0.25">
      <c r="M9354" s="24" t="str">
        <f t="shared" si="441"/>
        <v/>
      </c>
      <c r="N9354" s="24" t="str">
        <f t="shared" si="443"/>
        <v/>
      </c>
      <c r="O9354" s="96" t="str">
        <f t="shared" si="442"/>
        <v/>
      </c>
    </row>
    <row r="9355" spans="13:15" x14ac:dyDescent="0.25">
      <c r="M9355" s="24" t="str">
        <f t="shared" si="441"/>
        <v/>
      </c>
      <c r="N9355" s="24" t="str">
        <f t="shared" si="443"/>
        <v/>
      </c>
      <c r="O9355" s="96" t="str">
        <f t="shared" si="442"/>
        <v/>
      </c>
    </row>
    <row r="9356" spans="13:15" x14ac:dyDescent="0.25">
      <c r="M9356" s="24" t="str">
        <f t="shared" si="441"/>
        <v/>
      </c>
      <c r="N9356" s="24" t="str">
        <f t="shared" si="443"/>
        <v/>
      </c>
      <c r="O9356" s="96" t="str">
        <f t="shared" si="442"/>
        <v/>
      </c>
    </row>
    <row r="9357" spans="13:15" x14ac:dyDescent="0.25">
      <c r="M9357" s="24" t="str">
        <f t="shared" si="441"/>
        <v/>
      </c>
      <c r="N9357" s="24" t="str">
        <f t="shared" si="443"/>
        <v/>
      </c>
      <c r="O9357" s="96" t="str">
        <f t="shared" si="442"/>
        <v/>
      </c>
    </row>
    <row r="9358" spans="13:15" x14ac:dyDescent="0.25">
      <c r="M9358" s="24" t="str">
        <f t="shared" si="441"/>
        <v/>
      </c>
      <c r="N9358" s="24" t="str">
        <f t="shared" si="443"/>
        <v/>
      </c>
      <c r="O9358" s="96" t="str">
        <f t="shared" si="442"/>
        <v/>
      </c>
    </row>
    <row r="9359" spans="13:15" x14ac:dyDescent="0.25">
      <c r="M9359" s="24" t="str">
        <f t="shared" si="441"/>
        <v/>
      </c>
      <c r="N9359" s="24" t="str">
        <f t="shared" si="443"/>
        <v/>
      </c>
      <c r="O9359" s="96" t="str">
        <f t="shared" si="442"/>
        <v/>
      </c>
    </row>
    <row r="9360" spans="13:15" x14ac:dyDescent="0.25">
      <c r="M9360" s="24" t="str">
        <f t="shared" si="441"/>
        <v/>
      </c>
      <c r="N9360" s="24" t="str">
        <f t="shared" si="443"/>
        <v/>
      </c>
      <c r="O9360" s="96" t="str">
        <f t="shared" si="442"/>
        <v/>
      </c>
    </row>
    <row r="9361" spans="13:15" x14ac:dyDescent="0.25">
      <c r="M9361" s="24" t="str">
        <f t="shared" si="441"/>
        <v/>
      </c>
      <c r="N9361" s="24" t="str">
        <f t="shared" si="443"/>
        <v/>
      </c>
      <c r="O9361" s="96" t="str">
        <f t="shared" si="442"/>
        <v/>
      </c>
    </row>
    <row r="9362" spans="13:15" x14ac:dyDescent="0.25">
      <c r="M9362" s="24" t="str">
        <f t="shared" si="441"/>
        <v/>
      </c>
      <c r="N9362" s="24" t="str">
        <f t="shared" si="443"/>
        <v/>
      </c>
      <c r="O9362" s="96" t="str">
        <f t="shared" si="442"/>
        <v/>
      </c>
    </row>
    <row r="9363" spans="13:15" x14ac:dyDescent="0.25">
      <c r="M9363" s="24" t="str">
        <f t="shared" si="441"/>
        <v/>
      </c>
      <c r="N9363" s="24" t="str">
        <f t="shared" si="443"/>
        <v/>
      </c>
      <c r="O9363" s="96" t="str">
        <f t="shared" si="442"/>
        <v/>
      </c>
    </row>
    <row r="9364" spans="13:15" x14ac:dyDescent="0.25">
      <c r="M9364" s="24" t="str">
        <f t="shared" si="441"/>
        <v/>
      </c>
      <c r="N9364" s="24" t="str">
        <f t="shared" si="443"/>
        <v/>
      </c>
      <c r="O9364" s="96" t="str">
        <f t="shared" si="442"/>
        <v/>
      </c>
    </row>
    <row r="9365" spans="13:15" x14ac:dyDescent="0.25">
      <c r="M9365" s="24" t="str">
        <f t="shared" si="441"/>
        <v/>
      </c>
      <c r="N9365" s="24" t="str">
        <f t="shared" si="443"/>
        <v/>
      </c>
      <c r="O9365" s="96" t="str">
        <f t="shared" si="442"/>
        <v/>
      </c>
    </row>
    <row r="9366" spans="13:15" x14ac:dyDescent="0.25">
      <c r="M9366" s="24" t="str">
        <f t="shared" si="441"/>
        <v/>
      </c>
      <c r="N9366" s="24" t="str">
        <f t="shared" si="443"/>
        <v/>
      </c>
      <c r="O9366" s="96" t="str">
        <f t="shared" si="442"/>
        <v/>
      </c>
    </row>
    <row r="9367" spans="13:15" x14ac:dyDescent="0.25">
      <c r="M9367" s="24" t="str">
        <f t="shared" si="441"/>
        <v/>
      </c>
      <c r="N9367" s="24" t="str">
        <f t="shared" si="443"/>
        <v/>
      </c>
      <c r="O9367" s="96" t="str">
        <f t="shared" si="442"/>
        <v/>
      </c>
    </row>
    <row r="9368" spans="13:15" x14ac:dyDescent="0.25">
      <c r="M9368" s="24" t="str">
        <f t="shared" si="441"/>
        <v/>
      </c>
      <c r="N9368" s="24" t="str">
        <f t="shared" si="443"/>
        <v/>
      </c>
      <c r="O9368" s="96" t="str">
        <f t="shared" si="442"/>
        <v/>
      </c>
    </row>
    <row r="9369" spans="13:15" x14ac:dyDescent="0.25">
      <c r="M9369" s="24" t="str">
        <f t="shared" si="441"/>
        <v/>
      </c>
      <c r="N9369" s="24" t="str">
        <f t="shared" si="443"/>
        <v/>
      </c>
      <c r="O9369" s="96" t="str">
        <f t="shared" si="442"/>
        <v/>
      </c>
    </row>
    <row r="9370" spans="13:15" x14ac:dyDescent="0.25">
      <c r="M9370" s="24" t="str">
        <f t="shared" si="441"/>
        <v/>
      </c>
      <c r="N9370" s="24" t="str">
        <f t="shared" si="443"/>
        <v/>
      </c>
      <c r="O9370" s="96" t="str">
        <f t="shared" si="442"/>
        <v/>
      </c>
    </row>
    <row r="9371" spans="13:15" x14ac:dyDescent="0.25">
      <c r="M9371" s="24" t="str">
        <f t="shared" si="441"/>
        <v/>
      </c>
      <c r="N9371" s="24" t="str">
        <f t="shared" si="443"/>
        <v/>
      </c>
      <c r="O9371" s="96" t="str">
        <f t="shared" si="442"/>
        <v/>
      </c>
    </row>
    <row r="9372" spans="13:15" x14ac:dyDescent="0.25">
      <c r="M9372" s="24" t="str">
        <f t="shared" si="441"/>
        <v/>
      </c>
      <c r="N9372" s="24" t="str">
        <f t="shared" si="443"/>
        <v/>
      </c>
      <c r="O9372" s="96" t="str">
        <f t="shared" si="442"/>
        <v/>
      </c>
    </row>
    <row r="9373" spans="13:15" x14ac:dyDescent="0.25">
      <c r="M9373" s="24" t="str">
        <f t="shared" si="441"/>
        <v/>
      </c>
      <c r="N9373" s="24" t="str">
        <f t="shared" si="443"/>
        <v/>
      </c>
      <c r="O9373" s="96" t="str">
        <f t="shared" si="442"/>
        <v/>
      </c>
    </row>
    <row r="9374" spans="13:15" x14ac:dyDescent="0.25">
      <c r="M9374" s="24" t="str">
        <f t="shared" si="441"/>
        <v/>
      </c>
      <c r="N9374" s="24" t="str">
        <f t="shared" si="443"/>
        <v/>
      </c>
      <c r="O9374" s="96" t="str">
        <f t="shared" si="442"/>
        <v/>
      </c>
    </row>
    <row r="9375" spans="13:15" x14ac:dyDescent="0.25">
      <c r="M9375" s="24" t="str">
        <f t="shared" si="441"/>
        <v/>
      </c>
      <c r="N9375" s="24" t="str">
        <f t="shared" si="443"/>
        <v/>
      </c>
      <c r="O9375" s="96" t="str">
        <f t="shared" si="442"/>
        <v/>
      </c>
    </row>
    <row r="9376" spans="13:15" x14ac:dyDescent="0.25">
      <c r="M9376" s="24" t="str">
        <f t="shared" si="441"/>
        <v/>
      </c>
      <c r="N9376" s="24" t="str">
        <f t="shared" si="443"/>
        <v/>
      </c>
      <c r="O9376" s="96" t="str">
        <f t="shared" si="442"/>
        <v/>
      </c>
    </row>
    <row r="9377" spans="13:15" x14ac:dyDescent="0.25">
      <c r="M9377" s="24" t="str">
        <f t="shared" si="441"/>
        <v/>
      </c>
      <c r="N9377" s="24" t="str">
        <f t="shared" si="443"/>
        <v/>
      </c>
      <c r="O9377" s="96" t="str">
        <f t="shared" si="442"/>
        <v/>
      </c>
    </row>
    <row r="9378" spans="13:15" x14ac:dyDescent="0.25">
      <c r="M9378" s="24" t="str">
        <f t="shared" si="441"/>
        <v/>
      </c>
      <c r="N9378" s="24" t="str">
        <f t="shared" si="443"/>
        <v/>
      </c>
      <c r="O9378" s="96" t="str">
        <f t="shared" si="442"/>
        <v/>
      </c>
    </row>
    <row r="9379" spans="13:15" x14ac:dyDescent="0.25">
      <c r="M9379" s="24" t="str">
        <f t="shared" si="441"/>
        <v/>
      </c>
      <c r="N9379" s="24" t="str">
        <f t="shared" si="443"/>
        <v/>
      </c>
      <c r="O9379" s="96" t="str">
        <f t="shared" si="442"/>
        <v/>
      </c>
    </row>
    <row r="9380" spans="13:15" x14ac:dyDescent="0.25">
      <c r="M9380" s="24" t="str">
        <f t="shared" si="441"/>
        <v/>
      </c>
      <c r="N9380" s="24" t="str">
        <f t="shared" si="443"/>
        <v/>
      </c>
      <c r="O9380" s="96" t="str">
        <f t="shared" si="442"/>
        <v/>
      </c>
    </row>
    <row r="9381" spans="13:15" x14ac:dyDescent="0.25">
      <c r="M9381" s="24" t="str">
        <f t="shared" si="441"/>
        <v/>
      </c>
      <c r="N9381" s="24" t="str">
        <f t="shared" si="443"/>
        <v/>
      </c>
      <c r="O9381" s="96" t="str">
        <f t="shared" si="442"/>
        <v/>
      </c>
    </row>
    <row r="9382" spans="13:15" x14ac:dyDescent="0.25">
      <c r="M9382" s="24" t="str">
        <f t="shared" si="441"/>
        <v/>
      </c>
      <c r="N9382" s="24" t="str">
        <f t="shared" si="443"/>
        <v/>
      </c>
      <c r="O9382" s="96" t="str">
        <f t="shared" si="442"/>
        <v/>
      </c>
    </row>
    <row r="9383" spans="13:15" x14ac:dyDescent="0.25">
      <c r="M9383" s="24" t="str">
        <f t="shared" si="441"/>
        <v/>
      </c>
      <c r="N9383" s="24" t="str">
        <f t="shared" si="443"/>
        <v/>
      </c>
      <c r="O9383" s="96" t="str">
        <f t="shared" si="442"/>
        <v/>
      </c>
    </row>
    <row r="9384" spans="13:15" x14ac:dyDescent="0.25">
      <c r="M9384" s="24" t="str">
        <f t="shared" si="441"/>
        <v/>
      </c>
      <c r="N9384" s="24" t="str">
        <f t="shared" si="443"/>
        <v/>
      </c>
      <c r="O9384" s="96" t="str">
        <f t="shared" si="442"/>
        <v/>
      </c>
    </row>
    <row r="9385" spans="13:15" x14ac:dyDescent="0.25">
      <c r="M9385" s="24" t="str">
        <f t="shared" si="441"/>
        <v/>
      </c>
      <c r="N9385" s="24" t="str">
        <f t="shared" si="443"/>
        <v/>
      </c>
      <c r="O9385" s="96" t="str">
        <f t="shared" si="442"/>
        <v/>
      </c>
    </row>
    <row r="9386" spans="13:15" x14ac:dyDescent="0.25">
      <c r="M9386" s="24" t="str">
        <f t="shared" si="441"/>
        <v/>
      </c>
      <c r="N9386" s="24" t="str">
        <f t="shared" si="443"/>
        <v/>
      </c>
      <c r="O9386" s="96" t="str">
        <f t="shared" si="442"/>
        <v/>
      </c>
    </row>
    <row r="9387" spans="13:15" x14ac:dyDescent="0.25">
      <c r="M9387" s="24" t="str">
        <f t="shared" si="441"/>
        <v/>
      </c>
      <c r="N9387" s="24" t="str">
        <f t="shared" si="443"/>
        <v/>
      </c>
      <c r="O9387" s="96" t="str">
        <f t="shared" si="442"/>
        <v/>
      </c>
    </row>
    <row r="9388" spans="13:15" x14ac:dyDescent="0.25">
      <c r="M9388" s="24" t="str">
        <f t="shared" si="441"/>
        <v/>
      </c>
      <c r="N9388" s="24" t="str">
        <f t="shared" si="443"/>
        <v/>
      </c>
      <c r="O9388" s="96" t="str">
        <f t="shared" si="442"/>
        <v/>
      </c>
    </row>
    <row r="9389" spans="13:15" x14ac:dyDescent="0.25">
      <c r="M9389" s="24" t="str">
        <f t="shared" si="441"/>
        <v/>
      </c>
      <c r="N9389" s="24" t="str">
        <f t="shared" si="443"/>
        <v/>
      </c>
      <c r="O9389" s="96" t="str">
        <f t="shared" si="442"/>
        <v/>
      </c>
    </row>
    <row r="9390" spans="13:15" x14ac:dyDescent="0.25">
      <c r="M9390" s="24" t="str">
        <f t="shared" si="441"/>
        <v/>
      </c>
      <c r="N9390" s="24" t="str">
        <f t="shared" si="443"/>
        <v/>
      </c>
      <c r="O9390" s="96" t="str">
        <f t="shared" si="442"/>
        <v/>
      </c>
    </row>
    <row r="9391" spans="13:15" x14ac:dyDescent="0.25">
      <c r="M9391" s="24" t="str">
        <f t="shared" si="441"/>
        <v/>
      </c>
      <c r="N9391" s="24" t="str">
        <f t="shared" si="443"/>
        <v/>
      </c>
      <c r="O9391" s="96" t="str">
        <f t="shared" si="442"/>
        <v/>
      </c>
    </row>
    <row r="9392" spans="13:15" x14ac:dyDescent="0.25">
      <c r="M9392" s="24" t="str">
        <f t="shared" si="441"/>
        <v/>
      </c>
      <c r="N9392" s="24" t="str">
        <f t="shared" si="443"/>
        <v/>
      </c>
      <c r="O9392" s="96" t="str">
        <f t="shared" si="442"/>
        <v/>
      </c>
    </row>
    <row r="9393" spans="13:15" x14ac:dyDescent="0.25">
      <c r="M9393" s="24" t="str">
        <f t="shared" si="441"/>
        <v/>
      </c>
      <c r="N9393" s="24" t="str">
        <f t="shared" si="443"/>
        <v/>
      </c>
      <c r="O9393" s="96" t="str">
        <f t="shared" si="442"/>
        <v/>
      </c>
    </row>
    <row r="9394" spans="13:15" x14ac:dyDescent="0.25">
      <c r="M9394" s="24" t="str">
        <f t="shared" si="441"/>
        <v/>
      </c>
      <c r="N9394" s="24" t="str">
        <f t="shared" si="443"/>
        <v/>
      </c>
      <c r="O9394" s="96" t="str">
        <f t="shared" si="442"/>
        <v/>
      </c>
    </row>
    <row r="9395" spans="13:15" x14ac:dyDescent="0.25">
      <c r="M9395" s="24" t="str">
        <f t="shared" si="441"/>
        <v/>
      </c>
      <c r="N9395" s="24" t="str">
        <f t="shared" si="443"/>
        <v/>
      </c>
      <c r="O9395" s="96" t="str">
        <f t="shared" si="442"/>
        <v/>
      </c>
    </row>
    <row r="9396" spans="13:15" x14ac:dyDescent="0.25">
      <c r="M9396" s="24" t="str">
        <f t="shared" si="441"/>
        <v/>
      </c>
      <c r="N9396" s="24" t="str">
        <f t="shared" si="443"/>
        <v/>
      </c>
      <c r="O9396" s="96" t="str">
        <f t="shared" si="442"/>
        <v/>
      </c>
    </row>
    <row r="9397" spans="13:15" x14ac:dyDescent="0.25">
      <c r="M9397" s="24" t="str">
        <f t="shared" si="441"/>
        <v/>
      </c>
      <c r="N9397" s="24" t="str">
        <f t="shared" si="443"/>
        <v/>
      </c>
      <c r="O9397" s="96" t="str">
        <f t="shared" si="442"/>
        <v/>
      </c>
    </row>
    <row r="9398" spans="13:15" x14ac:dyDescent="0.25">
      <c r="M9398" s="24" t="str">
        <f t="shared" si="441"/>
        <v/>
      </c>
      <c r="N9398" s="24" t="str">
        <f t="shared" si="443"/>
        <v/>
      </c>
      <c r="O9398" s="96" t="str">
        <f t="shared" si="442"/>
        <v/>
      </c>
    </row>
    <row r="9399" spans="13:15" x14ac:dyDescent="0.25">
      <c r="M9399" s="24" t="str">
        <f t="shared" si="441"/>
        <v/>
      </c>
      <c r="N9399" s="24" t="str">
        <f t="shared" si="443"/>
        <v/>
      </c>
      <c r="O9399" s="96" t="str">
        <f t="shared" si="442"/>
        <v/>
      </c>
    </row>
    <row r="9400" spans="13:15" x14ac:dyDescent="0.25">
      <c r="M9400" s="24" t="str">
        <f t="shared" si="441"/>
        <v/>
      </c>
      <c r="N9400" s="24" t="str">
        <f t="shared" si="443"/>
        <v/>
      </c>
      <c r="O9400" s="96" t="str">
        <f t="shared" si="442"/>
        <v/>
      </c>
    </row>
    <row r="9401" spans="13:15" x14ac:dyDescent="0.25">
      <c r="M9401" s="24" t="str">
        <f t="shared" si="441"/>
        <v/>
      </c>
      <c r="N9401" s="24" t="str">
        <f t="shared" si="443"/>
        <v/>
      </c>
      <c r="O9401" s="96" t="str">
        <f t="shared" si="442"/>
        <v/>
      </c>
    </row>
    <row r="9402" spans="13:15" x14ac:dyDescent="0.25">
      <c r="M9402" s="24" t="str">
        <f t="shared" si="441"/>
        <v/>
      </c>
      <c r="N9402" s="24" t="str">
        <f t="shared" si="443"/>
        <v/>
      </c>
      <c r="O9402" s="96" t="str">
        <f t="shared" si="442"/>
        <v/>
      </c>
    </row>
    <row r="9403" spans="13:15" x14ac:dyDescent="0.25">
      <c r="M9403" s="24" t="str">
        <f t="shared" si="441"/>
        <v/>
      </c>
      <c r="N9403" s="24" t="str">
        <f t="shared" si="443"/>
        <v/>
      </c>
      <c r="O9403" s="96" t="str">
        <f t="shared" si="442"/>
        <v/>
      </c>
    </row>
    <row r="9404" spans="13:15" x14ac:dyDescent="0.25">
      <c r="M9404" s="24" t="str">
        <f t="shared" si="441"/>
        <v/>
      </c>
      <c r="N9404" s="24" t="str">
        <f t="shared" si="443"/>
        <v/>
      </c>
      <c r="O9404" s="96" t="str">
        <f t="shared" si="442"/>
        <v/>
      </c>
    </row>
    <row r="9405" spans="13:15" x14ac:dyDescent="0.25">
      <c r="M9405" s="24" t="str">
        <f t="shared" si="441"/>
        <v/>
      </c>
      <c r="N9405" s="24" t="str">
        <f t="shared" si="443"/>
        <v/>
      </c>
      <c r="O9405" s="96" t="str">
        <f t="shared" si="442"/>
        <v/>
      </c>
    </row>
    <row r="9406" spans="13:15" x14ac:dyDescent="0.25">
      <c r="M9406" s="24" t="str">
        <f t="shared" si="441"/>
        <v/>
      </c>
      <c r="N9406" s="24" t="str">
        <f t="shared" si="443"/>
        <v/>
      </c>
      <c r="O9406" s="96" t="str">
        <f t="shared" si="442"/>
        <v/>
      </c>
    </row>
    <row r="9407" spans="13:15" x14ac:dyDescent="0.25">
      <c r="M9407" s="24" t="str">
        <f t="shared" si="441"/>
        <v/>
      </c>
      <c r="N9407" s="24" t="str">
        <f t="shared" si="443"/>
        <v/>
      </c>
      <c r="O9407" s="96" t="str">
        <f t="shared" si="442"/>
        <v/>
      </c>
    </row>
    <row r="9408" spans="13:15" x14ac:dyDescent="0.25">
      <c r="M9408" s="24" t="str">
        <f t="shared" si="441"/>
        <v/>
      </c>
      <c r="N9408" s="24" t="str">
        <f t="shared" si="443"/>
        <v/>
      </c>
      <c r="O9408" s="96" t="str">
        <f t="shared" si="442"/>
        <v/>
      </c>
    </row>
    <row r="9409" spans="13:15" x14ac:dyDescent="0.25">
      <c r="M9409" s="24" t="str">
        <f t="shared" ref="M9409:M9472" si="444">IF($B9409="","",_xlfn.NUMBERVALUE(LEFT($J9409,5)))</f>
        <v/>
      </c>
      <c r="N9409" s="24" t="str">
        <f t="shared" si="443"/>
        <v/>
      </c>
      <c r="O9409" s="96" t="str">
        <f t="shared" si="442"/>
        <v/>
      </c>
    </row>
    <row r="9410" spans="13:15" x14ac:dyDescent="0.25">
      <c r="M9410" s="24" t="str">
        <f t="shared" si="444"/>
        <v/>
      </c>
      <c r="N9410" s="24" t="str">
        <f t="shared" si="443"/>
        <v/>
      </c>
      <c r="O9410" s="96" t="str">
        <f t="shared" si="442"/>
        <v/>
      </c>
    </row>
    <row r="9411" spans="13:15" x14ac:dyDescent="0.25">
      <c r="M9411" s="24" t="str">
        <f t="shared" si="444"/>
        <v/>
      </c>
      <c r="N9411" s="24" t="str">
        <f t="shared" si="443"/>
        <v/>
      </c>
      <c r="O9411" s="96" t="str">
        <f t="shared" ref="O9411:O9474" si="445">IF($A9411="","",HOUR($N9411))</f>
        <v/>
      </c>
    </row>
    <row r="9412" spans="13:15" x14ac:dyDescent="0.25">
      <c r="M9412" s="24" t="str">
        <f t="shared" si="444"/>
        <v/>
      </c>
      <c r="N9412" s="24" t="str">
        <f t="shared" si="443"/>
        <v/>
      </c>
      <c r="O9412" s="96" t="str">
        <f t="shared" si="445"/>
        <v/>
      </c>
    </row>
    <row r="9413" spans="13:15" x14ac:dyDescent="0.25">
      <c r="M9413" s="24" t="str">
        <f t="shared" si="444"/>
        <v/>
      </c>
      <c r="N9413" s="24" t="str">
        <f t="shared" si="443"/>
        <v/>
      </c>
      <c r="O9413" s="96" t="str">
        <f t="shared" si="445"/>
        <v/>
      </c>
    </row>
    <row r="9414" spans="13:15" x14ac:dyDescent="0.25">
      <c r="M9414" s="24" t="str">
        <f t="shared" si="444"/>
        <v/>
      </c>
      <c r="N9414" s="24" t="str">
        <f t="shared" si="443"/>
        <v/>
      </c>
      <c r="O9414" s="96" t="str">
        <f t="shared" si="445"/>
        <v/>
      </c>
    </row>
    <row r="9415" spans="13:15" x14ac:dyDescent="0.25">
      <c r="M9415" s="24" t="str">
        <f t="shared" si="444"/>
        <v/>
      </c>
      <c r="N9415" s="24" t="str">
        <f t="shared" si="443"/>
        <v/>
      </c>
      <c r="O9415" s="96" t="str">
        <f t="shared" si="445"/>
        <v/>
      </c>
    </row>
    <row r="9416" spans="13:15" x14ac:dyDescent="0.25">
      <c r="M9416" s="24" t="str">
        <f t="shared" si="444"/>
        <v/>
      </c>
      <c r="N9416" s="24" t="str">
        <f t="shared" ref="N9416:N9479" si="446">IF(B9416="","",IF($M9416&lt;10/48,10/48,IF($M9416&gt;39/48,39/48,$M9416)))</f>
        <v/>
      </c>
      <c r="O9416" s="96" t="str">
        <f t="shared" si="445"/>
        <v/>
      </c>
    </row>
    <row r="9417" spans="13:15" x14ac:dyDescent="0.25">
      <c r="M9417" s="24" t="str">
        <f t="shared" si="444"/>
        <v/>
      </c>
      <c r="N9417" s="24" t="str">
        <f t="shared" si="446"/>
        <v/>
      </c>
      <c r="O9417" s="96" t="str">
        <f t="shared" si="445"/>
        <v/>
      </c>
    </row>
    <row r="9418" spans="13:15" x14ac:dyDescent="0.25">
      <c r="M9418" s="24" t="str">
        <f t="shared" si="444"/>
        <v/>
      </c>
      <c r="N9418" s="24" t="str">
        <f t="shared" si="446"/>
        <v/>
      </c>
      <c r="O9418" s="96" t="str">
        <f t="shared" si="445"/>
        <v/>
      </c>
    </row>
    <row r="9419" spans="13:15" x14ac:dyDescent="0.25">
      <c r="M9419" s="24" t="str">
        <f t="shared" si="444"/>
        <v/>
      </c>
      <c r="N9419" s="24" t="str">
        <f t="shared" si="446"/>
        <v/>
      </c>
      <c r="O9419" s="96" t="str">
        <f t="shared" si="445"/>
        <v/>
      </c>
    </row>
    <row r="9420" spans="13:15" x14ac:dyDescent="0.25">
      <c r="M9420" s="24" t="str">
        <f t="shared" si="444"/>
        <v/>
      </c>
      <c r="N9420" s="24" t="str">
        <f t="shared" si="446"/>
        <v/>
      </c>
      <c r="O9420" s="96" t="str">
        <f t="shared" si="445"/>
        <v/>
      </c>
    </row>
    <row r="9421" spans="13:15" x14ac:dyDescent="0.25">
      <c r="M9421" s="24" t="str">
        <f t="shared" si="444"/>
        <v/>
      </c>
      <c r="N9421" s="24" t="str">
        <f t="shared" si="446"/>
        <v/>
      </c>
      <c r="O9421" s="96" t="str">
        <f t="shared" si="445"/>
        <v/>
      </c>
    </row>
    <row r="9422" spans="13:15" x14ac:dyDescent="0.25">
      <c r="M9422" s="24" t="str">
        <f t="shared" si="444"/>
        <v/>
      </c>
      <c r="N9422" s="24" t="str">
        <f t="shared" si="446"/>
        <v/>
      </c>
      <c r="O9422" s="96" t="str">
        <f t="shared" si="445"/>
        <v/>
      </c>
    </row>
    <row r="9423" spans="13:15" x14ac:dyDescent="0.25">
      <c r="M9423" s="24" t="str">
        <f t="shared" si="444"/>
        <v/>
      </c>
      <c r="N9423" s="24" t="str">
        <f t="shared" si="446"/>
        <v/>
      </c>
      <c r="O9423" s="96" t="str">
        <f t="shared" si="445"/>
        <v/>
      </c>
    </row>
    <row r="9424" spans="13:15" x14ac:dyDescent="0.25">
      <c r="M9424" s="24" t="str">
        <f t="shared" si="444"/>
        <v/>
      </c>
      <c r="N9424" s="24" t="str">
        <f t="shared" si="446"/>
        <v/>
      </c>
      <c r="O9424" s="96" t="str">
        <f t="shared" si="445"/>
        <v/>
      </c>
    </row>
    <row r="9425" spans="13:15" x14ac:dyDescent="0.25">
      <c r="M9425" s="24" t="str">
        <f t="shared" si="444"/>
        <v/>
      </c>
      <c r="N9425" s="24" t="str">
        <f t="shared" si="446"/>
        <v/>
      </c>
      <c r="O9425" s="96" t="str">
        <f t="shared" si="445"/>
        <v/>
      </c>
    </row>
    <row r="9426" spans="13:15" x14ac:dyDescent="0.25">
      <c r="M9426" s="24" t="str">
        <f t="shared" si="444"/>
        <v/>
      </c>
      <c r="N9426" s="24" t="str">
        <f t="shared" si="446"/>
        <v/>
      </c>
      <c r="O9426" s="96" t="str">
        <f t="shared" si="445"/>
        <v/>
      </c>
    </row>
    <row r="9427" spans="13:15" x14ac:dyDescent="0.25">
      <c r="M9427" s="24" t="str">
        <f t="shared" si="444"/>
        <v/>
      </c>
      <c r="N9427" s="24" t="str">
        <f t="shared" si="446"/>
        <v/>
      </c>
      <c r="O9427" s="96" t="str">
        <f t="shared" si="445"/>
        <v/>
      </c>
    </row>
    <row r="9428" spans="13:15" x14ac:dyDescent="0.25">
      <c r="M9428" s="24" t="str">
        <f t="shared" si="444"/>
        <v/>
      </c>
      <c r="N9428" s="24" t="str">
        <f t="shared" si="446"/>
        <v/>
      </c>
      <c r="O9428" s="96" t="str">
        <f t="shared" si="445"/>
        <v/>
      </c>
    </row>
    <row r="9429" spans="13:15" x14ac:dyDescent="0.25">
      <c r="M9429" s="24" t="str">
        <f t="shared" si="444"/>
        <v/>
      </c>
      <c r="N9429" s="24" t="str">
        <f t="shared" si="446"/>
        <v/>
      </c>
      <c r="O9429" s="96" t="str">
        <f t="shared" si="445"/>
        <v/>
      </c>
    </row>
    <row r="9430" spans="13:15" x14ac:dyDescent="0.25">
      <c r="M9430" s="24" t="str">
        <f t="shared" si="444"/>
        <v/>
      </c>
      <c r="N9430" s="24" t="str">
        <f t="shared" si="446"/>
        <v/>
      </c>
      <c r="O9430" s="96" t="str">
        <f t="shared" si="445"/>
        <v/>
      </c>
    </row>
    <row r="9431" spans="13:15" x14ac:dyDescent="0.25">
      <c r="M9431" s="24" t="str">
        <f t="shared" si="444"/>
        <v/>
      </c>
      <c r="N9431" s="24" t="str">
        <f t="shared" si="446"/>
        <v/>
      </c>
      <c r="O9431" s="96" t="str">
        <f t="shared" si="445"/>
        <v/>
      </c>
    </row>
    <row r="9432" spans="13:15" x14ac:dyDescent="0.25">
      <c r="M9432" s="24" t="str">
        <f t="shared" si="444"/>
        <v/>
      </c>
      <c r="N9432" s="24" t="str">
        <f t="shared" si="446"/>
        <v/>
      </c>
      <c r="O9432" s="96" t="str">
        <f t="shared" si="445"/>
        <v/>
      </c>
    </row>
    <row r="9433" spans="13:15" x14ac:dyDescent="0.25">
      <c r="M9433" s="24" t="str">
        <f t="shared" si="444"/>
        <v/>
      </c>
      <c r="N9433" s="24" t="str">
        <f t="shared" si="446"/>
        <v/>
      </c>
      <c r="O9433" s="96" t="str">
        <f t="shared" si="445"/>
        <v/>
      </c>
    </row>
    <row r="9434" spans="13:15" x14ac:dyDescent="0.25">
      <c r="M9434" s="24" t="str">
        <f t="shared" si="444"/>
        <v/>
      </c>
      <c r="N9434" s="24" t="str">
        <f t="shared" si="446"/>
        <v/>
      </c>
      <c r="O9434" s="96" t="str">
        <f t="shared" si="445"/>
        <v/>
      </c>
    </row>
    <row r="9435" spans="13:15" x14ac:dyDescent="0.25">
      <c r="M9435" s="24" t="str">
        <f t="shared" si="444"/>
        <v/>
      </c>
      <c r="N9435" s="24" t="str">
        <f t="shared" si="446"/>
        <v/>
      </c>
      <c r="O9435" s="96" t="str">
        <f t="shared" si="445"/>
        <v/>
      </c>
    </row>
    <row r="9436" spans="13:15" x14ac:dyDescent="0.25">
      <c r="M9436" s="24" t="str">
        <f t="shared" si="444"/>
        <v/>
      </c>
      <c r="N9436" s="24" t="str">
        <f t="shared" si="446"/>
        <v/>
      </c>
      <c r="O9436" s="96" t="str">
        <f t="shared" si="445"/>
        <v/>
      </c>
    </row>
    <row r="9437" spans="13:15" x14ac:dyDescent="0.25">
      <c r="M9437" s="24" t="str">
        <f t="shared" si="444"/>
        <v/>
      </c>
      <c r="N9437" s="24" t="str">
        <f t="shared" si="446"/>
        <v/>
      </c>
      <c r="O9437" s="96" t="str">
        <f t="shared" si="445"/>
        <v/>
      </c>
    </row>
    <row r="9438" spans="13:15" x14ac:dyDescent="0.25">
      <c r="M9438" s="24" t="str">
        <f t="shared" si="444"/>
        <v/>
      </c>
      <c r="N9438" s="24" t="str">
        <f t="shared" si="446"/>
        <v/>
      </c>
      <c r="O9438" s="96" t="str">
        <f t="shared" si="445"/>
        <v/>
      </c>
    </row>
    <row r="9439" spans="13:15" x14ac:dyDescent="0.25">
      <c r="M9439" s="24" t="str">
        <f t="shared" si="444"/>
        <v/>
      </c>
      <c r="N9439" s="24" t="str">
        <f t="shared" si="446"/>
        <v/>
      </c>
      <c r="O9439" s="96" t="str">
        <f t="shared" si="445"/>
        <v/>
      </c>
    </row>
    <row r="9440" spans="13:15" x14ac:dyDescent="0.25">
      <c r="M9440" s="24" t="str">
        <f t="shared" si="444"/>
        <v/>
      </c>
      <c r="N9440" s="24" t="str">
        <f t="shared" si="446"/>
        <v/>
      </c>
      <c r="O9440" s="96" t="str">
        <f t="shared" si="445"/>
        <v/>
      </c>
    </row>
    <row r="9441" spans="13:15" x14ac:dyDescent="0.25">
      <c r="M9441" s="24" t="str">
        <f t="shared" si="444"/>
        <v/>
      </c>
      <c r="N9441" s="24" t="str">
        <f t="shared" si="446"/>
        <v/>
      </c>
      <c r="O9441" s="96" t="str">
        <f t="shared" si="445"/>
        <v/>
      </c>
    </row>
    <row r="9442" spans="13:15" x14ac:dyDescent="0.25">
      <c r="M9442" s="24" t="str">
        <f t="shared" si="444"/>
        <v/>
      </c>
      <c r="N9442" s="24" t="str">
        <f t="shared" si="446"/>
        <v/>
      </c>
      <c r="O9442" s="96" t="str">
        <f t="shared" si="445"/>
        <v/>
      </c>
    </row>
    <row r="9443" spans="13:15" x14ac:dyDescent="0.25">
      <c r="M9443" s="24" t="str">
        <f t="shared" si="444"/>
        <v/>
      </c>
      <c r="N9443" s="24" t="str">
        <f t="shared" si="446"/>
        <v/>
      </c>
      <c r="O9443" s="96" t="str">
        <f t="shared" si="445"/>
        <v/>
      </c>
    </row>
    <row r="9444" spans="13:15" x14ac:dyDescent="0.25">
      <c r="M9444" s="24" t="str">
        <f t="shared" si="444"/>
        <v/>
      </c>
      <c r="N9444" s="24" t="str">
        <f t="shared" si="446"/>
        <v/>
      </c>
      <c r="O9444" s="96" t="str">
        <f t="shared" si="445"/>
        <v/>
      </c>
    </row>
    <row r="9445" spans="13:15" x14ac:dyDescent="0.25">
      <c r="M9445" s="24" t="str">
        <f t="shared" si="444"/>
        <v/>
      </c>
      <c r="N9445" s="24" t="str">
        <f t="shared" si="446"/>
        <v/>
      </c>
      <c r="O9445" s="96" t="str">
        <f t="shared" si="445"/>
        <v/>
      </c>
    </row>
    <row r="9446" spans="13:15" x14ac:dyDescent="0.25">
      <c r="M9446" s="24" t="str">
        <f t="shared" si="444"/>
        <v/>
      </c>
      <c r="N9446" s="24" t="str">
        <f t="shared" si="446"/>
        <v/>
      </c>
      <c r="O9446" s="96" t="str">
        <f t="shared" si="445"/>
        <v/>
      </c>
    </row>
    <row r="9447" spans="13:15" x14ac:dyDescent="0.25">
      <c r="M9447" s="24" t="str">
        <f t="shared" si="444"/>
        <v/>
      </c>
      <c r="N9447" s="24" t="str">
        <f t="shared" si="446"/>
        <v/>
      </c>
      <c r="O9447" s="96" t="str">
        <f t="shared" si="445"/>
        <v/>
      </c>
    </row>
    <row r="9448" spans="13:15" x14ac:dyDescent="0.25">
      <c r="M9448" s="24" t="str">
        <f t="shared" si="444"/>
        <v/>
      </c>
      <c r="N9448" s="24" t="str">
        <f t="shared" si="446"/>
        <v/>
      </c>
      <c r="O9448" s="96" t="str">
        <f t="shared" si="445"/>
        <v/>
      </c>
    </row>
    <row r="9449" spans="13:15" x14ac:dyDescent="0.25">
      <c r="M9449" s="24" t="str">
        <f t="shared" si="444"/>
        <v/>
      </c>
      <c r="N9449" s="24" t="str">
        <f t="shared" si="446"/>
        <v/>
      </c>
      <c r="O9449" s="96" t="str">
        <f t="shared" si="445"/>
        <v/>
      </c>
    </row>
    <row r="9450" spans="13:15" x14ac:dyDescent="0.25">
      <c r="M9450" s="24" t="str">
        <f t="shared" si="444"/>
        <v/>
      </c>
      <c r="N9450" s="24" t="str">
        <f t="shared" si="446"/>
        <v/>
      </c>
      <c r="O9450" s="96" t="str">
        <f t="shared" si="445"/>
        <v/>
      </c>
    </row>
    <row r="9451" spans="13:15" x14ac:dyDescent="0.25">
      <c r="M9451" s="24" t="str">
        <f t="shared" si="444"/>
        <v/>
      </c>
      <c r="N9451" s="24" t="str">
        <f t="shared" si="446"/>
        <v/>
      </c>
      <c r="O9451" s="96" t="str">
        <f t="shared" si="445"/>
        <v/>
      </c>
    </row>
    <row r="9452" spans="13:15" x14ac:dyDescent="0.25">
      <c r="M9452" s="24" t="str">
        <f t="shared" si="444"/>
        <v/>
      </c>
      <c r="N9452" s="24" t="str">
        <f t="shared" si="446"/>
        <v/>
      </c>
      <c r="O9452" s="96" t="str">
        <f t="shared" si="445"/>
        <v/>
      </c>
    </row>
    <row r="9453" spans="13:15" x14ac:dyDescent="0.25">
      <c r="M9453" s="24" t="str">
        <f t="shared" si="444"/>
        <v/>
      </c>
      <c r="N9453" s="24" t="str">
        <f t="shared" si="446"/>
        <v/>
      </c>
      <c r="O9453" s="96" t="str">
        <f t="shared" si="445"/>
        <v/>
      </c>
    </row>
    <row r="9454" spans="13:15" x14ac:dyDescent="0.25">
      <c r="M9454" s="24" t="str">
        <f t="shared" si="444"/>
        <v/>
      </c>
      <c r="N9454" s="24" t="str">
        <f t="shared" si="446"/>
        <v/>
      </c>
      <c r="O9454" s="96" t="str">
        <f t="shared" si="445"/>
        <v/>
      </c>
    </row>
    <row r="9455" spans="13:15" x14ac:dyDescent="0.25">
      <c r="M9455" s="24" t="str">
        <f t="shared" si="444"/>
        <v/>
      </c>
      <c r="N9455" s="24" t="str">
        <f t="shared" si="446"/>
        <v/>
      </c>
      <c r="O9455" s="96" t="str">
        <f t="shared" si="445"/>
        <v/>
      </c>
    </row>
    <row r="9456" spans="13:15" x14ac:dyDescent="0.25">
      <c r="M9456" s="24" t="str">
        <f t="shared" si="444"/>
        <v/>
      </c>
      <c r="N9456" s="24" t="str">
        <f t="shared" si="446"/>
        <v/>
      </c>
      <c r="O9456" s="96" t="str">
        <f t="shared" si="445"/>
        <v/>
      </c>
    </row>
    <row r="9457" spans="13:15" x14ac:dyDescent="0.25">
      <c r="M9457" s="24" t="str">
        <f t="shared" si="444"/>
        <v/>
      </c>
      <c r="N9457" s="24" t="str">
        <f t="shared" si="446"/>
        <v/>
      </c>
      <c r="O9457" s="96" t="str">
        <f t="shared" si="445"/>
        <v/>
      </c>
    </row>
    <row r="9458" spans="13:15" x14ac:dyDescent="0.25">
      <c r="M9458" s="24" t="str">
        <f t="shared" si="444"/>
        <v/>
      </c>
      <c r="N9458" s="24" t="str">
        <f t="shared" si="446"/>
        <v/>
      </c>
      <c r="O9458" s="96" t="str">
        <f t="shared" si="445"/>
        <v/>
      </c>
    </row>
    <row r="9459" spans="13:15" x14ac:dyDescent="0.25">
      <c r="M9459" s="24" t="str">
        <f t="shared" si="444"/>
        <v/>
      </c>
      <c r="N9459" s="24" t="str">
        <f t="shared" si="446"/>
        <v/>
      </c>
      <c r="O9459" s="96" t="str">
        <f t="shared" si="445"/>
        <v/>
      </c>
    </row>
    <row r="9460" spans="13:15" x14ac:dyDescent="0.25">
      <c r="M9460" s="24" t="str">
        <f t="shared" si="444"/>
        <v/>
      </c>
      <c r="N9460" s="24" t="str">
        <f t="shared" si="446"/>
        <v/>
      </c>
      <c r="O9460" s="96" t="str">
        <f t="shared" si="445"/>
        <v/>
      </c>
    </row>
    <row r="9461" spans="13:15" x14ac:dyDescent="0.25">
      <c r="M9461" s="24" t="str">
        <f t="shared" si="444"/>
        <v/>
      </c>
      <c r="N9461" s="24" t="str">
        <f t="shared" si="446"/>
        <v/>
      </c>
      <c r="O9461" s="96" t="str">
        <f t="shared" si="445"/>
        <v/>
      </c>
    </row>
    <row r="9462" spans="13:15" x14ac:dyDescent="0.25">
      <c r="M9462" s="24" t="str">
        <f t="shared" si="444"/>
        <v/>
      </c>
      <c r="N9462" s="24" t="str">
        <f t="shared" si="446"/>
        <v/>
      </c>
      <c r="O9462" s="96" t="str">
        <f t="shared" si="445"/>
        <v/>
      </c>
    </row>
    <row r="9463" spans="13:15" x14ac:dyDescent="0.25">
      <c r="M9463" s="24" t="str">
        <f t="shared" si="444"/>
        <v/>
      </c>
      <c r="N9463" s="24" t="str">
        <f t="shared" si="446"/>
        <v/>
      </c>
      <c r="O9463" s="96" t="str">
        <f t="shared" si="445"/>
        <v/>
      </c>
    </row>
    <row r="9464" spans="13:15" x14ac:dyDescent="0.25">
      <c r="M9464" s="24" t="str">
        <f t="shared" si="444"/>
        <v/>
      </c>
      <c r="N9464" s="24" t="str">
        <f t="shared" si="446"/>
        <v/>
      </c>
      <c r="O9464" s="96" t="str">
        <f t="shared" si="445"/>
        <v/>
      </c>
    </row>
    <row r="9465" spans="13:15" x14ac:dyDescent="0.25">
      <c r="M9465" s="24" t="str">
        <f t="shared" si="444"/>
        <v/>
      </c>
      <c r="N9465" s="24" t="str">
        <f t="shared" si="446"/>
        <v/>
      </c>
      <c r="O9465" s="96" t="str">
        <f t="shared" si="445"/>
        <v/>
      </c>
    </row>
    <row r="9466" spans="13:15" x14ac:dyDescent="0.25">
      <c r="M9466" s="24" t="str">
        <f t="shared" si="444"/>
        <v/>
      </c>
      <c r="N9466" s="24" t="str">
        <f t="shared" si="446"/>
        <v/>
      </c>
      <c r="O9466" s="96" t="str">
        <f t="shared" si="445"/>
        <v/>
      </c>
    </row>
    <row r="9467" spans="13:15" x14ac:dyDescent="0.25">
      <c r="M9467" s="24" t="str">
        <f t="shared" si="444"/>
        <v/>
      </c>
      <c r="N9467" s="24" t="str">
        <f t="shared" si="446"/>
        <v/>
      </c>
      <c r="O9467" s="96" t="str">
        <f t="shared" si="445"/>
        <v/>
      </c>
    </row>
    <row r="9468" spans="13:15" x14ac:dyDescent="0.25">
      <c r="M9468" s="24" t="str">
        <f t="shared" si="444"/>
        <v/>
      </c>
      <c r="N9468" s="24" t="str">
        <f t="shared" si="446"/>
        <v/>
      </c>
      <c r="O9468" s="96" t="str">
        <f t="shared" si="445"/>
        <v/>
      </c>
    </row>
    <row r="9469" spans="13:15" x14ac:dyDescent="0.25">
      <c r="M9469" s="24" t="str">
        <f t="shared" si="444"/>
        <v/>
      </c>
      <c r="N9469" s="24" t="str">
        <f t="shared" si="446"/>
        <v/>
      </c>
      <c r="O9469" s="96" t="str">
        <f t="shared" si="445"/>
        <v/>
      </c>
    </row>
    <row r="9470" spans="13:15" x14ac:dyDescent="0.25">
      <c r="M9470" s="24" t="str">
        <f t="shared" si="444"/>
        <v/>
      </c>
      <c r="N9470" s="24" t="str">
        <f t="shared" si="446"/>
        <v/>
      </c>
      <c r="O9470" s="96" t="str">
        <f t="shared" si="445"/>
        <v/>
      </c>
    </row>
    <row r="9471" spans="13:15" x14ac:dyDescent="0.25">
      <c r="M9471" s="24" t="str">
        <f t="shared" si="444"/>
        <v/>
      </c>
      <c r="N9471" s="24" t="str">
        <f t="shared" si="446"/>
        <v/>
      </c>
      <c r="O9471" s="96" t="str">
        <f t="shared" si="445"/>
        <v/>
      </c>
    </row>
    <row r="9472" spans="13:15" x14ac:dyDescent="0.25">
      <c r="M9472" s="24" t="str">
        <f t="shared" si="444"/>
        <v/>
      </c>
      <c r="N9472" s="24" t="str">
        <f t="shared" si="446"/>
        <v/>
      </c>
      <c r="O9472" s="96" t="str">
        <f t="shared" si="445"/>
        <v/>
      </c>
    </row>
    <row r="9473" spans="13:15" x14ac:dyDescent="0.25">
      <c r="M9473" s="24" t="str">
        <f t="shared" ref="M9473:M9536" si="447">IF($B9473="","",_xlfn.NUMBERVALUE(LEFT($J9473,5)))</f>
        <v/>
      </c>
      <c r="N9473" s="24" t="str">
        <f t="shared" si="446"/>
        <v/>
      </c>
      <c r="O9473" s="96" t="str">
        <f t="shared" si="445"/>
        <v/>
      </c>
    </row>
    <row r="9474" spans="13:15" x14ac:dyDescent="0.25">
      <c r="M9474" s="24" t="str">
        <f t="shared" si="447"/>
        <v/>
      </c>
      <c r="N9474" s="24" t="str">
        <f t="shared" si="446"/>
        <v/>
      </c>
      <c r="O9474" s="96" t="str">
        <f t="shared" si="445"/>
        <v/>
      </c>
    </row>
    <row r="9475" spans="13:15" x14ac:dyDescent="0.25">
      <c r="M9475" s="24" t="str">
        <f t="shared" si="447"/>
        <v/>
      </c>
      <c r="N9475" s="24" t="str">
        <f t="shared" si="446"/>
        <v/>
      </c>
      <c r="O9475" s="96" t="str">
        <f t="shared" ref="O9475:O9538" si="448">IF($A9475="","",HOUR($N9475))</f>
        <v/>
      </c>
    </row>
    <row r="9476" spans="13:15" x14ac:dyDescent="0.25">
      <c r="M9476" s="24" t="str">
        <f t="shared" si="447"/>
        <v/>
      </c>
      <c r="N9476" s="24" t="str">
        <f t="shared" si="446"/>
        <v/>
      </c>
      <c r="O9476" s="96" t="str">
        <f t="shared" si="448"/>
        <v/>
      </c>
    </row>
    <row r="9477" spans="13:15" x14ac:dyDescent="0.25">
      <c r="M9477" s="24" t="str">
        <f t="shared" si="447"/>
        <v/>
      </c>
      <c r="N9477" s="24" t="str">
        <f t="shared" si="446"/>
        <v/>
      </c>
      <c r="O9477" s="96" t="str">
        <f t="shared" si="448"/>
        <v/>
      </c>
    </row>
    <row r="9478" spans="13:15" x14ac:dyDescent="0.25">
      <c r="M9478" s="24" t="str">
        <f t="shared" si="447"/>
        <v/>
      </c>
      <c r="N9478" s="24" t="str">
        <f t="shared" si="446"/>
        <v/>
      </c>
      <c r="O9478" s="96" t="str">
        <f t="shared" si="448"/>
        <v/>
      </c>
    </row>
    <row r="9479" spans="13:15" x14ac:dyDescent="0.25">
      <c r="M9479" s="24" t="str">
        <f t="shared" si="447"/>
        <v/>
      </c>
      <c r="N9479" s="24" t="str">
        <f t="shared" si="446"/>
        <v/>
      </c>
      <c r="O9479" s="96" t="str">
        <f t="shared" si="448"/>
        <v/>
      </c>
    </row>
    <row r="9480" spans="13:15" x14ac:dyDescent="0.25">
      <c r="M9480" s="24" t="str">
        <f t="shared" si="447"/>
        <v/>
      </c>
      <c r="N9480" s="24" t="str">
        <f t="shared" ref="N9480:N9543" si="449">IF(B9480="","",IF($M9480&lt;10/48,10/48,IF($M9480&gt;39/48,39/48,$M9480)))</f>
        <v/>
      </c>
      <c r="O9480" s="96" t="str">
        <f t="shared" si="448"/>
        <v/>
      </c>
    </row>
    <row r="9481" spans="13:15" x14ac:dyDescent="0.25">
      <c r="M9481" s="24" t="str">
        <f t="shared" si="447"/>
        <v/>
      </c>
      <c r="N9481" s="24" t="str">
        <f t="shared" si="449"/>
        <v/>
      </c>
      <c r="O9481" s="96" t="str">
        <f t="shared" si="448"/>
        <v/>
      </c>
    </row>
    <row r="9482" spans="13:15" x14ac:dyDescent="0.25">
      <c r="M9482" s="24" t="str">
        <f t="shared" si="447"/>
        <v/>
      </c>
      <c r="N9482" s="24" t="str">
        <f t="shared" si="449"/>
        <v/>
      </c>
      <c r="O9482" s="96" t="str">
        <f t="shared" si="448"/>
        <v/>
      </c>
    </row>
    <row r="9483" spans="13:15" x14ac:dyDescent="0.25">
      <c r="M9483" s="24" t="str">
        <f t="shared" si="447"/>
        <v/>
      </c>
      <c r="N9483" s="24" t="str">
        <f t="shared" si="449"/>
        <v/>
      </c>
      <c r="O9483" s="96" t="str">
        <f t="shared" si="448"/>
        <v/>
      </c>
    </row>
    <row r="9484" spans="13:15" x14ac:dyDescent="0.25">
      <c r="M9484" s="24" t="str">
        <f t="shared" si="447"/>
        <v/>
      </c>
      <c r="N9484" s="24" t="str">
        <f t="shared" si="449"/>
        <v/>
      </c>
      <c r="O9484" s="96" t="str">
        <f t="shared" si="448"/>
        <v/>
      </c>
    </row>
    <row r="9485" spans="13:15" x14ac:dyDescent="0.25">
      <c r="M9485" s="24" t="str">
        <f t="shared" si="447"/>
        <v/>
      </c>
      <c r="N9485" s="24" t="str">
        <f t="shared" si="449"/>
        <v/>
      </c>
      <c r="O9485" s="96" t="str">
        <f t="shared" si="448"/>
        <v/>
      </c>
    </row>
    <row r="9486" spans="13:15" x14ac:dyDescent="0.25">
      <c r="M9486" s="24" t="str">
        <f t="shared" si="447"/>
        <v/>
      </c>
      <c r="N9486" s="24" t="str">
        <f t="shared" si="449"/>
        <v/>
      </c>
      <c r="O9486" s="96" t="str">
        <f t="shared" si="448"/>
        <v/>
      </c>
    </row>
    <row r="9487" spans="13:15" x14ac:dyDescent="0.25">
      <c r="M9487" s="24" t="str">
        <f t="shared" si="447"/>
        <v/>
      </c>
      <c r="N9487" s="24" t="str">
        <f t="shared" si="449"/>
        <v/>
      </c>
      <c r="O9487" s="96" t="str">
        <f t="shared" si="448"/>
        <v/>
      </c>
    </row>
    <row r="9488" spans="13:15" x14ac:dyDescent="0.25">
      <c r="M9488" s="24" t="str">
        <f t="shared" si="447"/>
        <v/>
      </c>
      <c r="N9488" s="24" t="str">
        <f t="shared" si="449"/>
        <v/>
      </c>
      <c r="O9488" s="96" t="str">
        <f t="shared" si="448"/>
        <v/>
      </c>
    </row>
    <row r="9489" spans="13:15" x14ac:dyDescent="0.25">
      <c r="M9489" s="24" t="str">
        <f t="shared" si="447"/>
        <v/>
      </c>
      <c r="N9489" s="24" t="str">
        <f t="shared" si="449"/>
        <v/>
      </c>
      <c r="O9489" s="96" t="str">
        <f t="shared" si="448"/>
        <v/>
      </c>
    </row>
    <row r="9490" spans="13:15" x14ac:dyDescent="0.25">
      <c r="M9490" s="24" t="str">
        <f t="shared" si="447"/>
        <v/>
      </c>
      <c r="N9490" s="24" t="str">
        <f t="shared" si="449"/>
        <v/>
      </c>
      <c r="O9490" s="96" t="str">
        <f t="shared" si="448"/>
        <v/>
      </c>
    </row>
    <row r="9491" spans="13:15" x14ac:dyDescent="0.25">
      <c r="M9491" s="24" t="str">
        <f t="shared" si="447"/>
        <v/>
      </c>
      <c r="N9491" s="24" t="str">
        <f t="shared" si="449"/>
        <v/>
      </c>
      <c r="O9491" s="96" t="str">
        <f t="shared" si="448"/>
        <v/>
      </c>
    </row>
    <row r="9492" spans="13:15" x14ac:dyDescent="0.25">
      <c r="M9492" s="24" t="str">
        <f t="shared" si="447"/>
        <v/>
      </c>
      <c r="N9492" s="24" t="str">
        <f t="shared" si="449"/>
        <v/>
      </c>
      <c r="O9492" s="96" t="str">
        <f t="shared" si="448"/>
        <v/>
      </c>
    </row>
    <row r="9493" spans="13:15" x14ac:dyDescent="0.25">
      <c r="M9493" s="24" t="str">
        <f t="shared" si="447"/>
        <v/>
      </c>
      <c r="N9493" s="24" t="str">
        <f t="shared" si="449"/>
        <v/>
      </c>
      <c r="O9493" s="96" t="str">
        <f t="shared" si="448"/>
        <v/>
      </c>
    </row>
    <row r="9494" spans="13:15" x14ac:dyDescent="0.25">
      <c r="M9494" s="24" t="str">
        <f t="shared" si="447"/>
        <v/>
      </c>
      <c r="N9494" s="24" t="str">
        <f t="shared" si="449"/>
        <v/>
      </c>
      <c r="O9494" s="96" t="str">
        <f t="shared" si="448"/>
        <v/>
      </c>
    </row>
    <row r="9495" spans="13:15" x14ac:dyDescent="0.25">
      <c r="M9495" s="24" t="str">
        <f t="shared" si="447"/>
        <v/>
      </c>
      <c r="N9495" s="24" t="str">
        <f t="shared" si="449"/>
        <v/>
      </c>
      <c r="O9495" s="96" t="str">
        <f t="shared" si="448"/>
        <v/>
      </c>
    </row>
    <row r="9496" spans="13:15" x14ac:dyDescent="0.25">
      <c r="M9496" s="24" t="str">
        <f t="shared" si="447"/>
        <v/>
      </c>
      <c r="N9496" s="24" t="str">
        <f t="shared" si="449"/>
        <v/>
      </c>
      <c r="O9496" s="96" t="str">
        <f t="shared" si="448"/>
        <v/>
      </c>
    </row>
    <row r="9497" spans="13:15" x14ac:dyDescent="0.25">
      <c r="M9497" s="24" t="str">
        <f t="shared" si="447"/>
        <v/>
      </c>
      <c r="N9497" s="24" t="str">
        <f t="shared" si="449"/>
        <v/>
      </c>
      <c r="O9497" s="96" t="str">
        <f t="shared" si="448"/>
        <v/>
      </c>
    </row>
    <row r="9498" spans="13:15" x14ac:dyDescent="0.25">
      <c r="M9498" s="24" t="str">
        <f t="shared" si="447"/>
        <v/>
      </c>
      <c r="N9498" s="24" t="str">
        <f t="shared" si="449"/>
        <v/>
      </c>
      <c r="O9498" s="96" t="str">
        <f t="shared" si="448"/>
        <v/>
      </c>
    </row>
    <row r="9499" spans="13:15" x14ac:dyDescent="0.25">
      <c r="M9499" s="24" t="str">
        <f t="shared" si="447"/>
        <v/>
      </c>
      <c r="N9499" s="24" t="str">
        <f t="shared" si="449"/>
        <v/>
      </c>
      <c r="O9499" s="96" t="str">
        <f t="shared" si="448"/>
        <v/>
      </c>
    </row>
    <row r="9500" spans="13:15" x14ac:dyDescent="0.25">
      <c r="M9500" s="24" t="str">
        <f t="shared" si="447"/>
        <v/>
      </c>
      <c r="N9500" s="24" t="str">
        <f t="shared" si="449"/>
        <v/>
      </c>
      <c r="O9500" s="96" t="str">
        <f t="shared" si="448"/>
        <v/>
      </c>
    </row>
    <row r="9501" spans="13:15" x14ac:dyDescent="0.25">
      <c r="M9501" s="24" t="str">
        <f t="shared" si="447"/>
        <v/>
      </c>
      <c r="N9501" s="24" t="str">
        <f t="shared" si="449"/>
        <v/>
      </c>
      <c r="O9501" s="96" t="str">
        <f t="shared" si="448"/>
        <v/>
      </c>
    </row>
    <row r="9502" spans="13:15" x14ac:dyDescent="0.25">
      <c r="M9502" s="24" t="str">
        <f t="shared" si="447"/>
        <v/>
      </c>
      <c r="N9502" s="24" t="str">
        <f t="shared" si="449"/>
        <v/>
      </c>
      <c r="O9502" s="96" t="str">
        <f t="shared" si="448"/>
        <v/>
      </c>
    </row>
    <row r="9503" spans="13:15" x14ac:dyDescent="0.25">
      <c r="M9503" s="24" t="str">
        <f t="shared" si="447"/>
        <v/>
      </c>
      <c r="N9503" s="24" t="str">
        <f t="shared" si="449"/>
        <v/>
      </c>
      <c r="O9503" s="96" t="str">
        <f t="shared" si="448"/>
        <v/>
      </c>
    </row>
    <row r="9504" spans="13:15" x14ac:dyDescent="0.25">
      <c r="M9504" s="24" t="str">
        <f t="shared" si="447"/>
        <v/>
      </c>
      <c r="N9504" s="24" t="str">
        <f t="shared" si="449"/>
        <v/>
      </c>
      <c r="O9504" s="96" t="str">
        <f t="shared" si="448"/>
        <v/>
      </c>
    </row>
    <row r="9505" spans="13:15" x14ac:dyDescent="0.25">
      <c r="M9505" s="24" t="str">
        <f t="shared" si="447"/>
        <v/>
      </c>
      <c r="N9505" s="24" t="str">
        <f t="shared" si="449"/>
        <v/>
      </c>
      <c r="O9505" s="96" t="str">
        <f t="shared" si="448"/>
        <v/>
      </c>
    </row>
    <row r="9506" spans="13:15" x14ac:dyDescent="0.25">
      <c r="M9506" s="24" t="str">
        <f t="shared" si="447"/>
        <v/>
      </c>
      <c r="N9506" s="24" t="str">
        <f t="shared" si="449"/>
        <v/>
      </c>
      <c r="O9506" s="96" t="str">
        <f t="shared" si="448"/>
        <v/>
      </c>
    </row>
    <row r="9507" spans="13:15" x14ac:dyDescent="0.25">
      <c r="M9507" s="24" t="str">
        <f t="shared" si="447"/>
        <v/>
      </c>
      <c r="N9507" s="24" t="str">
        <f t="shared" si="449"/>
        <v/>
      </c>
      <c r="O9507" s="96" t="str">
        <f t="shared" si="448"/>
        <v/>
      </c>
    </row>
    <row r="9508" spans="13:15" x14ac:dyDescent="0.25">
      <c r="M9508" s="24" t="str">
        <f t="shared" si="447"/>
        <v/>
      </c>
      <c r="N9508" s="24" t="str">
        <f t="shared" si="449"/>
        <v/>
      </c>
      <c r="O9508" s="96" t="str">
        <f t="shared" si="448"/>
        <v/>
      </c>
    </row>
    <row r="9509" spans="13:15" x14ac:dyDescent="0.25">
      <c r="M9509" s="24" t="str">
        <f t="shared" si="447"/>
        <v/>
      </c>
      <c r="N9509" s="24" t="str">
        <f t="shared" si="449"/>
        <v/>
      </c>
      <c r="O9509" s="96" t="str">
        <f t="shared" si="448"/>
        <v/>
      </c>
    </row>
    <row r="9510" spans="13:15" x14ac:dyDescent="0.25">
      <c r="M9510" s="24" t="str">
        <f t="shared" si="447"/>
        <v/>
      </c>
      <c r="N9510" s="24" t="str">
        <f t="shared" si="449"/>
        <v/>
      </c>
      <c r="O9510" s="96" t="str">
        <f t="shared" si="448"/>
        <v/>
      </c>
    </row>
    <row r="9511" spans="13:15" x14ac:dyDescent="0.25">
      <c r="M9511" s="24" t="str">
        <f t="shared" si="447"/>
        <v/>
      </c>
      <c r="N9511" s="24" t="str">
        <f t="shared" si="449"/>
        <v/>
      </c>
      <c r="O9511" s="96" t="str">
        <f t="shared" si="448"/>
        <v/>
      </c>
    </row>
    <row r="9512" spans="13:15" x14ac:dyDescent="0.25">
      <c r="M9512" s="24" t="str">
        <f t="shared" si="447"/>
        <v/>
      </c>
      <c r="N9512" s="24" t="str">
        <f t="shared" si="449"/>
        <v/>
      </c>
      <c r="O9512" s="96" t="str">
        <f t="shared" si="448"/>
        <v/>
      </c>
    </row>
    <row r="9513" spans="13:15" x14ac:dyDescent="0.25">
      <c r="M9513" s="24" t="str">
        <f t="shared" si="447"/>
        <v/>
      </c>
      <c r="N9513" s="24" t="str">
        <f t="shared" si="449"/>
        <v/>
      </c>
      <c r="O9513" s="96" t="str">
        <f t="shared" si="448"/>
        <v/>
      </c>
    </row>
    <row r="9514" spans="13:15" x14ac:dyDescent="0.25">
      <c r="M9514" s="24" t="str">
        <f t="shared" si="447"/>
        <v/>
      </c>
      <c r="N9514" s="24" t="str">
        <f t="shared" si="449"/>
        <v/>
      </c>
      <c r="O9514" s="96" t="str">
        <f t="shared" si="448"/>
        <v/>
      </c>
    </row>
    <row r="9515" spans="13:15" x14ac:dyDescent="0.25">
      <c r="M9515" s="24" t="str">
        <f t="shared" si="447"/>
        <v/>
      </c>
      <c r="N9515" s="24" t="str">
        <f t="shared" si="449"/>
        <v/>
      </c>
      <c r="O9515" s="96" t="str">
        <f t="shared" si="448"/>
        <v/>
      </c>
    </row>
    <row r="9516" spans="13:15" x14ac:dyDescent="0.25">
      <c r="M9516" s="24" t="str">
        <f t="shared" si="447"/>
        <v/>
      </c>
      <c r="N9516" s="24" t="str">
        <f t="shared" si="449"/>
        <v/>
      </c>
      <c r="O9516" s="96" t="str">
        <f t="shared" si="448"/>
        <v/>
      </c>
    </row>
    <row r="9517" spans="13:15" x14ac:dyDescent="0.25">
      <c r="M9517" s="24" t="str">
        <f t="shared" si="447"/>
        <v/>
      </c>
      <c r="N9517" s="24" t="str">
        <f t="shared" si="449"/>
        <v/>
      </c>
      <c r="O9517" s="96" t="str">
        <f t="shared" si="448"/>
        <v/>
      </c>
    </row>
    <row r="9518" spans="13:15" x14ac:dyDescent="0.25">
      <c r="M9518" s="24" t="str">
        <f t="shared" si="447"/>
        <v/>
      </c>
      <c r="N9518" s="24" t="str">
        <f t="shared" si="449"/>
        <v/>
      </c>
      <c r="O9518" s="96" t="str">
        <f t="shared" si="448"/>
        <v/>
      </c>
    </row>
    <row r="9519" spans="13:15" x14ac:dyDescent="0.25">
      <c r="M9519" s="24" t="str">
        <f t="shared" si="447"/>
        <v/>
      </c>
      <c r="N9519" s="24" t="str">
        <f t="shared" si="449"/>
        <v/>
      </c>
      <c r="O9519" s="96" t="str">
        <f t="shared" si="448"/>
        <v/>
      </c>
    </row>
    <row r="9520" spans="13:15" x14ac:dyDescent="0.25">
      <c r="M9520" s="24" t="str">
        <f t="shared" si="447"/>
        <v/>
      </c>
      <c r="N9520" s="24" t="str">
        <f t="shared" si="449"/>
        <v/>
      </c>
      <c r="O9520" s="96" t="str">
        <f t="shared" si="448"/>
        <v/>
      </c>
    </row>
    <row r="9521" spans="13:15" x14ac:dyDescent="0.25">
      <c r="M9521" s="24" t="str">
        <f t="shared" si="447"/>
        <v/>
      </c>
      <c r="N9521" s="24" t="str">
        <f t="shared" si="449"/>
        <v/>
      </c>
      <c r="O9521" s="96" t="str">
        <f t="shared" si="448"/>
        <v/>
      </c>
    </row>
    <row r="9522" spans="13:15" x14ac:dyDescent="0.25">
      <c r="M9522" s="24" t="str">
        <f t="shared" si="447"/>
        <v/>
      </c>
      <c r="N9522" s="24" t="str">
        <f t="shared" si="449"/>
        <v/>
      </c>
      <c r="O9522" s="96" t="str">
        <f t="shared" si="448"/>
        <v/>
      </c>
    </row>
    <row r="9523" spans="13:15" x14ac:dyDescent="0.25">
      <c r="M9523" s="24" t="str">
        <f t="shared" si="447"/>
        <v/>
      </c>
      <c r="N9523" s="24" t="str">
        <f t="shared" si="449"/>
        <v/>
      </c>
      <c r="O9523" s="96" t="str">
        <f t="shared" si="448"/>
        <v/>
      </c>
    </row>
    <row r="9524" spans="13:15" x14ac:dyDescent="0.25">
      <c r="M9524" s="24" t="str">
        <f t="shared" si="447"/>
        <v/>
      </c>
      <c r="N9524" s="24" t="str">
        <f t="shared" si="449"/>
        <v/>
      </c>
      <c r="O9524" s="96" t="str">
        <f t="shared" si="448"/>
        <v/>
      </c>
    </row>
    <row r="9525" spans="13:15" x14ac:dyDescent="0.25">
      <c r="M9525" s="24" t="str">
        <f t="shared" si="447"/>
        <v/>
      </c>
      <c r="N9525" s="24" t="str">
        <f t="shared" si="449"/>
        <v/>
      </c>
      <c r="O9525" s="96" t="str">
        <f t="shared" si="448"/>
        <v/>
      </c>
    </row>
    <row r="9526" spans="13:15" x14ac:dyDescent="0.25">
      <c r="M9526" s="24" t="str">
        <f t="shared" si="447"/>
        <v/>
      </c>
      <c r="N9526" s="24" t="str">
        <f t="shared" si="449"/>
        <v/>
      </c>
      <c r="O9526" s="96" t="str">
        <f t="shared" si="448"/>
        <v/>
      </c>
    </row>
    <row r="9527" spans="13:15" x14ac:dyDescent="0.25">
      <c r="M9527" s="24" t="str">
        <f t="shared" si="447"/>
        <v/>
      </c>
      <c r="N9527" s="24" t="str">
        <f t="shared" si="449"/>
        <v/>
      </c>
      <c r="O9527" s="96" t="str">
        <f t="shared" si="448"/>
        <v/>
      </c>
    </row>
    <row r="9528" spans="13:15" x14ac:dyDescent="0.25">
      <c r="M9528" s="24" t="str">
        <f t="shared" si="447"/>
        <v/>
      </c>
      <c r="N9528" s="24" t="str">
        <f t="shared" si="449"/>
        <v/>
      </c>
      <c r="O9528" s="96" t="str">
        <f t="shared" si="448"/>
        <v/>
      </c>
    </row>
    <row r="9529" spans="13:15" x14ac:dyDescent="0.25">
      <c r="M9529" s="24" t="str">
        <f t="shared" si="447"/>
        <v/>
      </c>
      <c r="N9529" s="24" t="str">
        <f t="shared" si="449"/>
        <v/>
      </c>
      <c r="O9529" s="96" t="str">
        <f t="shared" si="448"/>
        <v/>
      </c>
    </row>
    <row r="9530" spans="13:15" x14ac:dyDescent="0.25">
      <c r="M9530" s="24" t="str">
        <f t="shared" si="447"/>
        <v/>
      </c>
      <c r="N9530" s="24" t="str">
        <f t="shared" si="449"/>
        <v/>
      </c>
      <c r="O9530" s="96" t="str">
        <f t="shared" si="448"/>
        <v/>
      </c>
    </row>
    <row r="9531" spans="13:15" x14ac:dyDescent="0.25">
      <c r="M9531" s="24" t="str">
        <f t="shared" si="447"/>
        <v/>
      </c>
      <c r="N9531" s="24" t="str">
        <f t="shared" si="449"/>
        <v/>
      </c>
      <c r="O9531" s="96" t="str">
        <f t="shared" si="448"/>
        <v/>
      </c>
    </row>
    <row r="9532" spans="13:15" x14ac:dyDescent="0.25">
      <c r="M9532" s="24" t="str">
        <f t="shared" si="447"/>
        <v/>
      </c>
      <c r="N9532" s="24" t="str">
        <f t="shared" si="449"/>
        <v/>
      </c>
      <c r="O9532" s="96" t="str">
        <f t="shared" si="448"/>
        <v/>
      </c>
    </row>
    <row r="9533" spans="13:15" x14ac:dyDescent="0.25">
      <c r="M9533" s="24" t="str">
        <f t="shared" si="447"/>
        <v/>
      </c>
      <c r="N9533" s="24" t="str">
        <f t="shared" si="449"/>
        <v/>
      </c>
      <c r="O9533" s="96" t="str">
        <f t="shared" si="448"/>
        <v/>
      </c>
    </row>
    <row r="9534" spans="13:15" x14ac:dyDescent="0.25">
      <c r="M9534" s="24" t="str">
        <f t="shared" si="447"/>
        <v/>
      </c>
      <c r="N9534" s="24" t="str">
        <f t="shared" si="449"/>
        <v/>
      </c>
      <c r="O9534" s="96" t="str">
        <f t="shared" si="448"/>
        <v/>
      </c>
    </row>
    <row r="9535" spans="13:15" x14ac:dyDescent="0.25">
      <c r="M9535" s="24" t="str">
        <f t="shared" si="447"/>
        <v/>
      </c>
      <c r="N9535" s="24" t="str">
        <f t="shared" si="449"/>
        <v/>
      </c>
      <c r="O9535" s="96" t="str">
        <f t="shared" si="448"/>
        <v/>
      </c>
    </row>
    <row r="9536" spans="13:15" x14ac:dyDescent="0.25">
      <c r="M9536" s="24" t="str">
        <f t="shared" si="447"/>
        <v/>
      </c>
      <c r="N9536" s="24" t="str">
        <f t="shared" si="449"/>
        <v/>
      </c>
      <c r="O9536" s="96" t="str">
        <f t="shared" si="448"/>
        <v/>
      </c>
    </row>
    <row r="9537" spans="13:15" x14ac:dyDescent="0.25">
      <c r="M9537" s="24" t="str">
        <f t="shared" ref="M9537:M9600" si="450">IF($B9537="","",_xlfn.NUMBERVALUE(LEFT($J9537,5)))</f>
        <v/>
      </c>
      <c r="N9537" s="24" t="str">
        <f t="shared" si="449"/>
        <v/>
      </c>
      <c r="O9537" s="96" t="str">
        <f t="shared" si="448"/>
        <v/>
      </c>
    </row>
    <row r="9538" spans="13:15" x14ac:dyDescent="0.25">
      <c r="M9538" s="24" t="str">
        <f t="shared" si="450"/>
        <v/>
      </c>
      <c r="N9538" s="24" t="str">
        <f t="shared" si="449"/>
        <v/>
      </c>
      <c r="O9538" s="96" t="str">
        <f t="shared" si="448"/>
        <v/>
      </c>
    </row>
    <row r="9539" spans="13:15" x14ac:dyDescent="0.25">
      <c r="M9539" s="24" t="str">
        <f t="shared" si="450"/>
        <v/>
      </c>
      <c r="N9539" s="24" t="str">
        <f t="shared" si="449"/>
        <v/>
      </c>
      <c r="O9539" s="96" t="str">
        <f t="shared" ref="O9539:O9602" si="451">IF($A9539="","",HOUR($N9539))</f>
        <v/>
      </c>
    </row>
    <row r="9540" spans="13:15" x14ac:dyDescent="0.25">
      <c r="M9540" s="24" t="str">
        <f t="shared" si="450"/>
        <v/>
      </c>
      <c r="N9540" s="24" t="str">
        <f t="shared" si="449"/>
        <v/>
      </c>
      <c r="O9540" s="96" t="str">
        <f t="shared" si="451"/>
        <v/>
      </c>
    </row>
    <row r="9541" spans="13:15" x14ac:dyDescent="0.25">
      <c r="M9541" s="24" t="str">
        <f t="shared" si="450"/>
        <v/>
      </c>
      <c r="N9541" s="24" t="str">
        <f t="shared" si="449"/>
        <v/>
      </c>
      <c r="O9541" s="96" t="str">
        <f t="shared" si="451"/>
        <v/>
      </c>
    </row>
    <row r="9542" spans="13:15" x14ac:dyDescent="0.25">
      <c r="M9542" s="24" t="str">
        <f t="shared" si="450"/>
        <v/>
      </c>
      <c r="N9542" s="24" t="str">
        <f t="shared" si="449"/>
        <v/>
      </c>
      <c r="O9542" s="96" t="str">
        <f t="shared" si="451"/>
        <v/>
      </c>
    </row>
    <row r="9543" spans="13:15" x14ac:dyDescent="0.25">
      <c r="M9543" s="24" t="str">
        <f t="shared" si="450"/>
        <v/>
      </c>
      <c r="N9543" s="24" t="str">
        <f t="shared" si="449"/>
        <v/>
      </c>
      <c r="O9543" s="96" t="str">
        <f t="shared" si="451"/>
        <v/>
      </c>
    </row>
    <row r="9544" spans="13:15" x14ac:dyDescent="0.25">
      <c r="M9544" s="24" t="str">
        <f t="shared" si="450"/>
        <v/>
      </c>
      <c r="N9544" s="24" t="str">
        <f t="shared" ref="N9544:N9607" si="452">IF(B9544="","",IF($M9544&lt;10/48,10/48,IF($M9544&gt;39/48,39/48,$M9544)))</f>
        <v/>
      </c>
      <c r="O9544" s="96" t="str">
        <f t="shared" si="451"/>
        <v/>
      </c>
    </row>
    <row r="9545" spans="13:15" x14ac:dyDescent="0.25">
      <c r="M9545" s="24" t="str">
        <f t="shared" si="450"/>
        <v/>
      </c>
      <c r="N9545" s="24" t="str">
        <f t="shared" si="452"/>
        <v/>
      </c>
      <c r="O9545" s="96" t="str">
        <f t="shared" si="451"/>
        <v/>
      </c>
    </row>
    <row r="9546" spans="13:15" x14ac:dyDescent="0.25">
      <c r="M9546" s="24" t="str">
        <f t="shared" si="450"/>
        <v/>
      </c>
      <c r="N9546" s="24" t="str">
        <f t="shared" si="452"/>
        <v/>
      </c>
      <c r="O9546" s="96" t="str">
        <f t="shared" si="451"/>
        <v/>
      </c>
    </row>
    <row r="9547" spans="13:15" x14ac:dyDescent="0.25">
      <c r="M9547" s="24" t="str">
        <f t="shared" si="450"/>
        <v/>
      </c>
      <c r="N9547" s="24" t="str">
        <f t="shared" si="452"/>
        <v/>
      </c>
      <c r="O9547" s="96" t="str">
        <f t="shared" si="451"/>
        <v/>
      </c>
    </row>
    <row r="9548" spans="13:15" x14ac:dyDescent="0.25">
      <c r="M9548" s="24" t="str">
        <f t="shared" si="450"/>
        <v/>
      </c>
      <c r="N9548" s="24" t="str">
        <f t="shared" si="452"/>
        <v/>
      </c>
      <c r="O9548" s="96" t="str">
        <f t="shared" si="451"/>
        <v/>
      </c>
    </row>
    <row r="9549" spans="13:15" x14ac:dyDescent="0.25">
      <c r="M9549" s="24" t="str">
        <f t="shared" si="450"/>
        <v/>
      </c>
      <c r="N9549" s="24" t="str">
        <f t="shared" si="452"/>
        <v/>
      </c>
      <c r="O9549" s="96" t="str">
        <f t="shared" si="451"/>
        <v/>
      </c>
    </row>
    <row r="9550" spans="13:15" x14ac:dyDescent="0.25">
      <c r="M9550" s="24" t="str">
        <f t="shared" si="450"/>
        <v/>
      </c>
      <c r="N9550" s="24" t="str">
        <f t="shared" si="452"/>
        <v/>
      </c>
      <c r="O9550" s="96" t="str">
        <f t="shared" si="451"/>
        <v/>
      </c>
    </row>
    <row r="9551" spans="13:15" x14ac:dyDescent="0.25">
      <c r="M9551" s="24" t="str">
        <f t="shared" si="450"/>
        <v/>
      </c>
      <c r="N9551" s="24" t="str">
        <f t="shared" si="452"/>
        <v/>
      </c>
      <c r="O9551" s="96" t="str">
        <f t="shared" si="451"/>
        <v/>
      </c>
    </row>
    <row r="9552" spans="13:15" x14ac:dyDescent="0.25">
      <c r="M9552" s="24" t="str">
        <f t="shared" si="450"/>
        <v/>
      </c>
      <c r="N9552" s="24" t="str">
        <f t="shared" si="452"/>
        <v/>
      </c>
      <c r="O9552" s="96" t="str">
        <f t="shared" si="451"/>
        <v/>
      </c>
    </row>
    <row r="9553" spans="13:15" x14ac:dyDescent="0.25">
      <c r="M9553" s="24" t="str">
        <f t="shared" si="450"/>
        <v/>
      </c>
      <c r="N9553" s="24" t="str">
        <f t="shared" si="452"/>
        <v/>
      </c>
      <c r="O9553" s="96" t="str">
        <f t="shared" si="451"/>
        <v/>
      </c>
    </row>
    <row r="9554" spans="13:15" x14ac:dyDescent="0.25">
      <c r="M9554" s="24" t="str">
        <f t="shared" si="450"/>
        <v/>
      </c>
      <c r="N9554" s="24" t="str">
        <f t="shared" si="452"/>
        <v/>
      </c>
      <c r="O9554" s="96" t="str">
        <f t="shared" si="451"/>
        <v/>
      </c>
    </row>
    <row r="9555" spans="13:15" x14ac:dyDescent="0.25">
      <c r="M9555" s="24" t="str">
        <f t="shared" si="450"/>
        <v/>
      </c>
      <c r="N9555" s="24" t="str">
        <f t="shared" si="452"/>
        <v/>
      </c>
      <c r="O9555" s="96" t="str">
        <f t="shared" si="451"/>
        <v/>
      </c>
    </row>
    <row r="9556" spans="13:15" x14ac:dyDescent="0.25">
      <c r="M9556" s="24" t="str">
        <f t="shared" si="450"/>
        <v/>
      </c>
      <c r="N9556" s="24" t="str">
        <f t="shared" si="452"/>
        <v/>
      </c>
      <c r="O9556" s="96" t="str">
        <f t="shared" si="451"/>
        <v/>
      </c>
    </row>
    <row r="9557" spans="13:15" x14ac:dyDescent="0.25">
      <c r="M9557" s="24" t="str">
        <f t="shared" si="450"/>
        <v/>
      </c>
      <c r="N9557" s="24" t="str">
        <f t="shared" si="452"/>
        <v/>
      </c>
      <c r="O9557" s="96" t="str">
        <f t="shared" si="451"/>
        <v/>
      </c>
    </row>
    <row r="9558" spans="13:15" x14ac:dyDescent="0.25">
      <c r="M9558" s="24" t="str">
        <f t="shared" si="450"/>
        <v/>
      </c>
      <c r="N9558" s="24" t="str">
        <f t="shared" si="452"/>
        <v/>
      </c>
      <c r="O9558" s="96" t="str">
        <f t="shared" si="451"/>
        <v/>
      </c>
    </row>
    <row r="9559" spans="13:15" x14ac:dyDescent="0.25">
      <c r="M9559" s="24" t="str">
        <f t="shared" si="450"/>
        <v/>
      </c>
      <c r="N9559" s="24" t="str">
        <f t="shared" si="452"/>
        <v/>
      </c>
      <c r="O9559" s="96" t="str">
        <f t="shared" si="451"/>
        <v/>
      </c>
    </row>
    <row r="9560" spans="13:15" x14ac:dyDescent="0.25">
      <c r="M9560" s="24" t="str">
        <f t="shared" si="450"/>
        <v/>
      </c>
      <c r="N9560" s="24" t="str">
        <f t="shared" si="452"/>
        <v/>
      </c>
      <c r="O9560" s="96" t="str">
        <f t="shared" si="451"/>
        <v/>
      </c>
    </row>
    <row r="9561" spans="13:15" x14ac:dyDescent="0.25">
      <c r="M9561" s="24" t="str">
        <f t="shared" si="450"/>
        <v/>
      </c>
      <c r="N9561" s="24" t="str">
        <f t="shared" si="452"/>
        <v/>
      </c>
      <c r="O9561" s="96" t="str">
        <f t="shared" si="451"/>
        <v/>
      </c>
    </row>
    <row r="9562" spans="13:15" x14ac:dyDescent="0.25">
      <c r="M9562" s="24" t="str">
        <f t="shared" si="450"/>
        <v/>
      </c>
      <c r="N9562" s="24" t="str">
        <f t="shared" si="452"/>
        <v/>
      </c>
      <c r="O9562" s="96" t="str">
        <f t="shared" si="451"/>
        <v/>
      </c>
    </row>
    <row r="9563" spans="13:15" x14ac:dyDescent="0.25">
      <c r="M9563" s="24" t="str">
        <f t="shared" si="450"/>
        <v/>
      </c>
      <c r="N9563" s="24" t="str">
        <f t="shared" si="452"/>
        <v/>
      </c>
      <c r="O9563" s="96" t="str">
        <f t="shared" si="451"/>
        <v/>
      </c>
    </row>
    <row r="9564" spans="13:15" x14ac:dyDescent="0.25">
      <c r="M9564" s="24" t="str">
        <f t="shared" si="450"/>
        <v/>
      </c>
      <c r="N9564" s="24" t="str">
        <f t="shared" si="452"/>
        <v/>
      </c>
      <c r="O9564" s="96" t="str">
        <f t="shared" si="451"/>
        <v/>
      </c>
    </row>
    <row r="9565" spans="13:15" x14ac:dyDescent="0.25">
      <c r="M9565" s="24" t="str">
        <f t="shared" si="450"/>
        <v/>
      </c>
      <c r="N9565" s="24" t="str">
        <f t="shared" si="452"/>
        <v/>
      </c>
      <c r="O9565" s="96" t="str">
        <f t="shared" si="451"/>
        <v/>
      </c>
    </row>
    <row r="9566" spans="13:15" x14ac:dyDescent="0.25">
      <c r="M9566" s="24" t="str">
        <f t="shared" si="450"/>
        <v/>
      </c>
      <c r="N9566" s="24" t="str">
        <f t="shared" si="452"/>
        <v/>
      </c>
      <c r="O9566" s="96" t="str">
        <f t="shared" si="451"/>
        <v/>
      </c>
    </row>
    <row r="9567" spans="13:15" x14ac:dyDescent="0.25">
      <c r="M9567" s="24" t="str">
        <f t="shared" si="450"/>
        <v/>
      </c>
      <c r="N9567" s="24" t="str">
        <f t="shared" si="452"/>
        <v/>
      </c>
      <c r="O9567" s="96" t="str">
        <f t="shared" si="451"/>
        <v/>
      </c>
    </row>
    <row r="9568" spans="13:15" x14ac:dyDescent="0.25">
      <c r="M9568" s="24" t="str">
        <f t="shared" si="450"/>
        <v/>
      </c>
      <c r="N9568" s="24" t="str">
        <f t="shared" si="452"/>
        <v/>
      </c>
      <c r="O9568" s="96" t="str">
        <f t="shared" si="451"/>
        <v/>
      </c>
    </row>
    <row r="9569" spans="13:15" x14ac:dyDescent="0.25">
      <c r="M9569" s="24" t="str">
        <f t="shared" si="450"/>
        <v/>
      </c>
      <c r="N9569" s="24" t="str">
        <f t="shared" si="452"/>
        <v/>
      </c>
      <c r="O9569" s="96" t="str">
        <f t="shared" si="451"/>
        <v/>
      </c>
    </row>
    <row r="9570" spans="13:15" x14ac:dyDescent="0.25">
      <c r="M9570" s="24" t="str">
        <f t="shared" si="450"/>
        <v/>
      </c>
      <c r="N9570" s="24" t="str">
        <f t="shared" si="452"/>
        <v/>
      </c>
      <c r="O9570" s="96" t="str">
        <f t="shared" si="451"/>
        <v/>
      </c>
    </row>
    <row r="9571" spans="13:15" x14ac:dyDescent="0.25">
      <c r="M9571" s="24" t="str">
        <f t="shared" si="450"/>
        <v/>
      </c>
      <c r="N9571" s="24" t="str">
        <f t="shared" si="452"/>
        <v/>
      </c>
      <c r="O9571" s="96" t="str">
        <f t="shared" si="451"/>
        <v/>
      </c>
    </row>
    <row r="9572" spans="13:15" x14ac:dyDescent="0.25">
      <c r="M9572" s="24" t="str">
        <f t="shared" si="450"/>
        <v/>
      </c>
      <c r="N9572" s="24" t="str">
        <f t="shared" si="452"/>
        <v/>
      </c>
      <c r="O9572" s="96" t="str">
        <f t="shared" si="451"/>
        <v/>
      </c>
    </row>
    <row r="9573" spans="13:15" x14ac:dyDescent="0.25">
      <c r="M9573" s="24" t="str">
        <f t="shared" si="450"/>
        <v/>
      </c>
      <c r="N9573" s="24" t="str">
        <f t="shared" si="452"/>
        <v/>
      </c>
      <c r="O9573" s="96" t="str">
        <f t="shared" si="451"/>
        <v/>
      </c>
    </row>
    <row r="9574" spans="13:15" x14ac:dyDescent="0.25">
      <c r="M9574" s="24" t="str">
        <f t="shared" si="450"/>
        <v/>
      </c>
      <c r="N9574" s="24" t="str">
        <f t="shared" si="452"/>
        <v/>
      </c>
      <c r="O9574" s="96" t="str">
        <f t="shared" si="451"/>
        <v/>
      </c>
    </row>
    <row r="9575" spans="13:15" x14ac:dyDescent="0.25">
      <c r="M9575" s="24" t="str">
        <f t="shared" si="450"/>
        <v/>
      </c>
      <c r="N9575" s="24" t="str">
        <f t="shared" si="452"/>
        <v/>
      </c>
      <c r="O9575" s="96" t="str">
        <f t="shared" si="451"/>
        <v/>
      </c>
    </row>
    <row r="9576" spans="13:15" x14ac:dyDescent="0.25">
      <c r="M9576" s="24" t="str">
        <f t="shared" si="450"/>
        <v/>
      </c>
      <c r="N9576" s="24" t="str">
        <f t="shared" si="452"/>
        <v/>
      </c>
      <c r="O9576" s="96" t="str">
        <f t="shared" si="451"/>
        <v/>
      </c>
    </row>
    <row r="9577" spans="13:15" x14ac:dyDescent="0.25">
      <c r="M9577" s="24" t="str">
        <f t="shared" si="450"/>
        <v/>
      </c>
      <c r="N9577" s="24" t="str">
        <f t="shared" si="452"/>
        <v/>
      </c>
      <c r="O9577" s="96" t="str">
        <f t="shared" si="451"/>
        <v/>
      </c>
    </row>
    <row r="9578" spans="13:15" x14ac:dyDescent="0.25">
      <c r="M9578" s="24" t="str">
        <f t="shared" si="450"/>
        <v/>
      </c>
      <c r="N9578" s="24" t="str">
        <f t="shared" si="452"/>
        <v/>
      </c>
      <c r="O9578" s="96" t="str">
        <f t="shared" si="451"/>
        <v/>
      </c>
    </row>
    <row r="9579" spans="13:15" x14ac:dyDescent="0.25">
      <c r="M9579" s="24" t="str">
        <f t="shared" si="450"/>
        <v/>
      </c>
      <c r="N9579" s="24" t="str">
        <f t="shared" si="452"/>
        <v/>
      </c>
      <c r="O9579" s="96" t="str">
        <f t="shared" si="451"/>
        <v/>
      </c>
    </row>
    <row r="9580" spans="13:15" x14ac:dyDescent="0.25">
      <c r="M9580" s="24" t="str">
        <f t="shared" si="450"/>
        <v/>
      </c>
      <c r="N9580" s="24" t="str">
        <f t="shared" si="452"/>
        <v/>
      </c>
      <c r="O9580" s="96" t="str">
        <f t="shared" si="451"/>
        <v/>
      </c>
    </row>
    <row r="9581" spans="13:15" x14ac:dyDescent="0.25">
      <c r="M9581" s="24" t="str">
        <f t="shared" si="450"/>
        <v/>
      </c>
      <c r="N9581" s="24" t="str">
        <f t="shared" si="452"/>
        <v/>
      </c>
      <c r="O9581" s="96" t="str">
        <f t="shared" si="451"/>
        <v/>
      </c>
    </row>
    <row r="9582" spans="13:15" x14ac:dyDescent="0.25">
      <c r="M9582" s="24" t="str">
        <f t="shared" si="450"/>
        <v/>
      </c>
      <c r="N9582" s="24" t="str">
        <f t="shared" si="452"/>
        <v/>
      </c>
      <c r="O9582" s="96" t="str">
        <f t="shared" si="451"/>
        <v/>
      </c>
    </row>
    <row r="9583" spans="13:15" x14ac:dyDescent="0.25">
      <c r="M9583" s="24" t="str">
        <f t="shared" si="450"/>
        <v/>
      </c>
      <c r="N9583" s="24" t="str">
        <f t="shared" si="452"/>
        <v/>
      </c>
      <c r="O9583" s="96" t="str">
        <f t="shared" si="451"/>
        <v/>
      </c>
    </row>
    <row r="9584" spans="13:15" x14ac:dyDescent="0.25">
      <c r="M9584" s="24" t="str">
        <f t="shared" si="450"/>
        <v/>
      </c>
      <c r="N9584" s="24" t="str">
        <f t="shared" si="452"/>
        <v/>
      </c>
      <c r="O9584" s="96" t="str">
        <f t="shared" si="451"/>
        <v/>
      </c>
    </row>
    <row r="9585" spans="13:15" x14ac:dyDescent="0.25">
      <c r="M9585" s="24" t="str">
        <f t="shared" si="450"/>
        <v/>
      </c>
      <c r="N9585" s="24" t="str">
        <f t="shared" si="452"/>
        <v/>
      </c>
      <c r="O9585" s="96" t="str">
        <f t="shared" si="451"/>
        <v/>
      </c>
    </row>
    <row r="9586" spans="13:15" x14ac:dyDescent="0.25">
      <c r="M9586" s="24" t="str">
        <f t="shared" si="450"/>
        <v/>
      </c>
      <c r="N9586" s="24" t="str">
        <f t="shared" si="452"/>
        <v/>
      </c>
      <c r="O9586" s="96" t="str">
        <f t="shared" si="451"/>
        <v/>
      </c>
    </row>
    <row r="9587" spans="13:15" x14ac:dyDescent="0.25">
      <c r="M9587" s="24" t="str">
        <f t="shared" si="450"/>
        <v/>
      </c>
      <c r="N9587" s="24" t="str">
        <f t="shared" si="452"/>
        <v/>
      </c>
      <c r="O9587" s="96" t="str">
        <f t="shared" si="451"/>
        <v/>
      </c>
    </row>
    <row r="9588" spans="13:15" x14ac:dyDescent="0.25">
      <c r="M9588" s="24" t="str">
        <f t="shared" si="450"/>
        <v/>
      </c>
      <c r="N9588" s="24" t="str">
        <f t="shared" si="452"/>
        <v/>
      </c>
      <c r="O9588" s="96" t="str">
        <f t="shared" si="451"/>
        <v/>
      </c>
    </row>
    <row r="9589" spans="13:15" x14ac:dyDescent="0.25">
      <c r="M9589" s="24" t="str">
        <f t="shared" si="450"/>
        <v/>
      </c>
      <c r="N9589" s="24" t="str">
        <f t="shared" si="452"/>
        <v/>
      </c>
      <c r="O9589" s="96" t="str">
        <f t="shared" si="451"/>
        <v/>
      </c>
    </row>
    <row r="9590" spans="13:15" x14ac:dyDescent="0.25">
      <c r="M9590" s="24" t="str">
        <f t="shared" si="450"/>
        <v/>
      </c>
      <c r="N9590" s="24" t="str">
        <f t="shared" si="452"/>
        <v/>
      </c>
      <c r="O9590" s="96" t="str">
        <f t="shared" si="451"/>
        <v/>
      </c>
    </row>
    <row r="9591" spans="13:15" x14ac:dyDescent="0.25">
      <c r="M9591" s="24" t="str">
        <f t="shared" si="450"/>
        <v/>
      </c>
      <c r="N9591" s="24" t="str">
        <f t="shared" si="452"/>
        <v/>
      </c>
      <c r="O9591" s="96" t="str">
        <f t="shared" si="451"/>
        <v/>
      </c>
    </row>
    <row r="9592" spans="13:15" x14ac:dyDescent="0.25">
      <c r="M9592" s="24" t="str">
        <f t="shared" si="450"/>
        <v/>
      </c>
      <c r="N9592" s="24" t="str">
        <f t="shared" si="452"/>
        <v/>
      </c>
      <c r="O9592" s="96" t="str">
        <f t="shared" si="451"/>
        <v/>
      </c>
    </row>
    <row r="9593" spans="13:15" x14ac:dyDescent="0.25">
      <c r="M9593" s="24" t="str">
        <f t="shared" si="450"/>
        <v/>
      </c>
      <c r="N9593" s="24" t="str">
        <f t="shared" si="452"/>
        <v/>
      </c>
      <c r="O9593" s="96" t="str">
        <f t="shared" si="451"/>
        <v/>
      </c>
    </row>
    <row r="9594" spans="13:15" x14ac:dyDescent="0.25">
      <c r="M9594" s="24" t="str">
        <f t="shared" si="450"/>
        <v/>
      </c>
      <c r="N9594" s="24" t="str">
        <f t="shared" si="452"/>
        <v/>
      </c>
      <c r="O9594" s="96" t="str">
        <f t="shared" si="451"/>
        <v/>
      </c>
    </row>
    <row r="9595" spans="13:15" x14ac:dyDescent="0.25">
      <c r="M9595" s="24" t="str">
        <f t="shared" si="450"/>
        <v/>
      </c>
      <c r="N9595" s="24" t="str">
        <f t="shared" si="452"/>
        <v/>
      </c>
      <c r="O9595" s="96" t="str">
        <f t="shared" si="451"/>
        <v/>
      </c>
    </row>
    <row r="9596" spans="13:15" x14ac:dyDescent="0.25">
      <c r="M9596" s="24" t="str">
        <f t="shared" si="450"/>
        <v/>
      </c>
      <c r="N9596" s="24" t="str">
        <f t="shared" si="452"/>
        <v/>
      </c>
      <c r="O9596" s="96" t="str">
        <f t="shared" si="451"/>
        <v/>
      </c>
    </row>
    <row r="9597" spans="13:15" x14ac:dyDescent="0.25">
      <c r="M9597" s="24" t="str">
        <f t="shared" si="450"/>
        <v/>
      </c>
      <c r="N9597" s="24" t="str">
        <f t="shared" si="452"/>
        <v/>
      </c>
      <c r="O9597" s="96" t="str">
        <f t="shared" si="451"/>
        <v/>
      </c>
    </row>
    <row r="9598" spans="13:15" x14ac:dyDescent="0.25">
      <c r="M9598" s="24" t="str">
        <f t="shared" si="450"/>
        <v/>
      </c>
      <c r="N9598" s="24" t="str">
        <f t="shared" si="452"/>
        <v/>
      </c>
      <c r="O9598" s="96" t="str">
        <f t="shared" si="451"/>
        <v/>
      </c>
    </row>
    <row r="9599" spans="13:15" x14ac:dyDescent="0.25">
      <c r="M9599" s="24" t="str">
        <f t="shared" si="450"/>
        <v/>
      </c>
      <c r="N9599" s="24" t="str">
        <f t="shared" si="452"/>
        <v/>
      </c>
      <c r="O9599" s="96" t="str">
        <f t="shared" si="451"/>
        <v/>
      </c>
    </row>
    <row r="9600" spans="13:15" x14ac:dyDescent="0.25">
      <c r="M9600" s="24" t="str">
        <f t="shared" si="450"/>
        <v/>
      </c>
      <c r="N9600" s="24" t="str">
        <f t="shared" si="452"/>
        <v/>
      </c>
      <c r="O9600" s="96" t="str">
        <f t="shared" si="451"/>
        <v/>
      </c>
    </row>
    <row r="9601" spans="13:15" x14ac:dyDescent="0.25">
      <c r="M9601" s="24" t="str">
        <f t="shared" ref="M9601:M9664" si="453">IF($B9601="","",_xlfn.NUMBERVALUE(LEFT($J9601,5)))</f>
        <v/>
      </c>
      <c r="N9601" s="24" t="str">
        <f t="shared" si="452"/>
        <v/>
      </c>
      <c r="O9601" s="96" t="str">
        <f t="shared" si="451"/>
        <v/>
      </c>
    </row>
    <row r="9602" spans="13:15" x14ac:dyDescent="0.25">
      <c r="M9602" s="24" t="str">
        <f t="shared" si="453"/>
        <v/>
      </c>
      <c r="N9602" s="24" t="str">
        <f t="shared" si="452"/>
        <v/>
      </c>
      <c r="O9602" s="96" t="str">
        <f t="shared" si="451"/>
        <v/>
      </c>
    </row>
    <row r="9603" spans="13:15" x14ac:dyDescent="0.25">
      <c r="M9603" s="24" t="str">
        <f t="shared" si="453"/>
        <v/>
      </c>
      <c r="N9603" s="24" t="str">
        <f t="shared" si="452"/>
        <v/>
      </c>
      <c r="O9603" s="96" t="str">
        <f t="shared" ref="O9603:O9666" si="454">IF($A9603="","",HOUR($N9603))</f>
        <v/>
      </c>
    </row>
    <row r="9604" spans="13:15" x14ac:dyDescent="0.25">
      <c r="M9604" s="24" t="str">
        <f t="shared" si="453"/>
        <v/>
      </c>
      <c r="N9604" s="24" t="str">
        <f t="shared" si="452"/>
        <v/>
      </c>
      <c r="O9604" s="96" t="str">
        <f t="shared" si="454"/>
        <v/>
      </c>
    </row>
    <row r="9605" spans="13:15" x14ac:dyDescent="0.25">
      <c r="M9605" s="24" t="str">
        <f t="shared" si="453"/>
        <v/>
      </c>
      <c r="N9605" s="24" t="str">
        <f t="shared" si="452"/>
        <v/>
      </c>
      <c r="O9605" s="96" t="str">
        <f t="shared" si="454"/>
        <v/>
      </c>
    </row>
    <row r="9606" spans="13:15" x14ac:dyDescent="0.25">
      <c r="M9606" s="24" t="str">
        <f t="shared" si="453"/>
        <v/>
      </c>
      <c r="N9606" s="24" t="str">
        <f t="shared" si="452"/>
        <v/>
      </c>
      <c r="O9606" s="96" t="str">
        <f t="shared" si="454"/>
        <v/>
      </c>
    </row>
    <row r="9607" spans="13:15" x14ac:dyDescent="0.25">
      <c r="M9607" s="24" t="str">
        <f t="shared" si="453"/>
        <v/>
      </c>
      <c r="N9607" s="24" t="str">
        <f t="shared" si="452"/>
        <v/>
      </c>
      <c r="O9607" s="96" t="str">
        <f t="shared" si="454"/>
        <v/>
      </c>
    </row>
    <row r="9608" spans="13:15" x14ac:dyDescent="0.25">
      <c r="M9608" s="24" t="str">
        <f t="shared" si="453"/>
        <v/>
      </c>
      <c r="N9608" s="24" t="str">
        <f t="shared" ref="N9608:N9671" si="455">IF(B9608="","",IF($M9608&lt;10/48,10/48,IF($M9608&gt;39/48,39/48,$M9608)))</f>
        <v/>
      </c>
      <c r="O9608" s="96" t="str">
        <f t="shared" si="454"/>
        <v/>
      </c>
    </row>
    <row r="9609" spans="13:15" x14ac:dyDescent="0.25">
      <c r="M9609" s="24" t="str">
        <f t="shared" si="453"/>
        <v/>
      </c>
      <c r="N9609" s="24" t="str">
        <f t="shared" si="455"/>
        <v/>
      </c>
      <c r="O9609" s="96" t="str">
        <f t="shared" si="454"/>
        <v/>
      </c>
    </row>
    <row r="9610" spans="13:15" x14ac:dyDescent="0.25">
      <c r="M9610" s="24" t="str">
        <f t="shared" si="453"/>
        <v/>
      </c>
      <c r="N9610" s="24" t="str">
        <f t="shared" si="455"/>
        <v/>
      </c>
      <c r="O9610" s="96" t="str">
        <f t="shared" si="454"/>
        <v/>
      </c>
    </row>
    <row r="9611" spans="13:15" x14ac:dyDescent="0.25">
      <c r="M9611" s="24" t="str">
        <f t="shared" si="453"/>
        <v/>
      </c>
      <c r="N9611" s="24" t="str">
        <f t="shared" si="455"/>
        <v/>
      </c>
      <c r="O9611" s="96" t="str">
        <f t="shared" si="454"/>
        <v/>
      </c>
    </row>
    <row r="9612" spans="13:15" x14ac:dyDescent="0.25">
      <c r="M9612" s="24" t="str">
        <f t="shared" si="453"/>
        <v/>
      </c>
      <c r="N9612" s="24" t="str">
        <f t="shared" si="455"/>
        <v/>
      </c>
      <c r="O9612" s="96" t="str">
        <f t="shared" si="454"/>
        <v/>
      </c>
    </row>
    <row r="9613" spans="13:15" x14ac:dyDescent="0.25">
      <c r="M9613" s="24" t="str">
        <f t="shared" si="453"/>
        <v/>
      </c>
      <c r="N9613" s="24" t="str">
        <f t="shared" si="455"/>
        <v/>
      </c>
      <c r="O9613" s="96" t="str">
        <f t="shared" si="454"/>
        <v/>
      </c>
    </row>
    <row r="9614" spans="13:15" x14ac:dyDescent="0.25">
      <c r="M9614" s="24" t="str">
        <f t="shared" si="453"/>
        <v/>
      </c>
      <c r="N9614" s="24" t="str">
        <f t="shared" si="455"/>
        <v/>
      </c>
      <c r="O9614" s="96" t="str">
        <f t="shared" si="454"/>
        <v/>
      </c>
    </row>
    <row r="9615" spans="13:15" x14ac:dyDescent="0.25">
      <c r="M9615" s="24" t="str">
        <f t="shared" si="453"/>
        <v/>
      </c>
      <c r="N9615" s="24" t="str">
        <f t="shared" si="455"/>
        <v/>
      </c>
      <c r="O9615" s="96" t="str">
        <f t="shared" si="454"/>
        <v/>
      </c>
    </row>
    <row r="9616" spans="13:15" x14ac:dyDescent="0.25">
      <c r="M9616" s="24" t="str">
        <f t="shared" si="453"/>
        <v/>
      </c>
      <c r="N9616" s="24" t="str">
        <f t="shared" si="455"/>
        <v/>
      </c>
      <c r="O9616" s="96" t="str">
        <f t="shared" si="454"/>
        <v/>
      </c>
    </row>
    <row r="9617" spans="13:15" x14ac:dyDescent="0.25">
      <c r="M9617" s="24" t="str">
        <f t="shared" si="453"/>
        <v/>
      </c>
      <c r="N9617" s="24" t="str">
        <f t="shared" si="455"/>
        <v/>
      </c>
      <c r="O9617" s="96" t="str">
        <f t="shared" si="454"/>
        <v/>
      </c>
    </row>
    <row r="9618" spans="13:15" x14ac:dyDescent="0.25">
      <c r="M9618" s="24" t="str">
        <f t="shared" si="453"/>
        <v/>
      </c>
      <c r="N9618" s="24" t="str">
        <f t="shared" si="455"/>
        <v/>
      </c>
      <c r="O9618" s="96" t="str">
        <f t="shared" si="454"/>
        <v/>
      </c>
    </row>
    <row r="9619" spans="13:15" x14ac:dyDescent="0.25">
      <c r="M9619" s="24" t="str">
        <f t="shared" si="453"/>
        <v/>
      </c>
      <c r="N9619" s="24" t="str">
        <f t="shared" si="455"/>
        <v/>
      </c>
      <c r="O9619" s="96" t="str">
        <f t="shared" si="454"/>
        <v/>
      </c>
    </row>
    <row r="9620" spans="13:15" x14ac:dyDescent="0.25">
      <c r="M9620" s="24" t="str">
        <f t="shared" si="453"/>
        <v/>
      </c>
      <c r="N9620" s="24" t="str">
        <f t="shared" si="455"/>
        <v/>
      </c>
      <c r="O9620" s="96" t="str">
        <f t="shared" si="454"/>
        <v/>
      </c>
    </row>
    <row r="9621" spans="13:15" x14ac:dyDescent="0.25">
      <c r="M9621" s="24" t="str">
        <f t="shared" si="453"/>
        <v/>
      </c>
      <c r="N9621" s="24" t="str">
        <f t="shared" si="455"/>
        <v/>
      </c>
      <c r="O9621" s="96" t="str">
        <f t="shared" si="454"/>
        <v/>
      </c>
    </row>
    <row r="9622" spans="13:15" x14ac:dyDescent="0.25">
      <c r="M9622" s="24" t="str">
        <f t="shared" si="453"/>
        <v/>
      </c>
      <c r="N9622" s="24" t="str">
        <f t="shared" si="455"/>
        <v/>
      </c>
      <c r="O9622" s="96" t="str">
        <f t="shared" si="454"/>
        <v/>
      </c>
    </row>
    <row r="9623" spans="13:15" x14ac:dyDescent="0.25">
      <c r="M9623" s="24" t="str">
        <f t="shared" si="453"/>
        <v/>
      </c>
      <c r="N9623" s="24" t="str">
        <f t="shared" si="455"/>
        <v/>
      </c>
      <c r="O9623" s="96" t="str">
        <f t="shared" si="454"/>
        <v/>
      </c>
    </row>
    <row r="9624" spans="13:15" x14ac:dyDescent="0.25">
      <c r="M9624" s="24" t="str">
        <f t="shared" si="453"/>
        <v/>
      </c>
      <c r="N9624" s="24" t="str">
        <f t="shared" si="455"/>
        <v/>
      </c>
      <c r="O9624" s="96" t="str">
        <f t="shared" si="454"/>
        <v/>
      </c>
    </row>
    <row r="9625" spans="13:15" x14ac:dyDescent="0.25">
      <c r="M9625" s="24" t="str">
        <f t="shared" si="453"/>
        <v/>
      </c>
      <c r="N9625" s="24" t="str">
        <f t="shared" si="455"/>
        <v/>
      </c>
      <c r="O9625" s="96" t="str">
        <f t="shared" si="454"/>
        <v/>
      </c>
    </row>
    <row r="9626" spans="13:15" x14ac:dyDescent="0.25">
      <c r="M9626" s="24" t="str">
        <f t="shared" si="453"/>
        <v/>
      </c>
      <c r="N9626" s="24" t="str">
        <f t="shared" si="455"/>
        <v/>
      </c>
      <c r="O9626" s="96" t="str">
        <f t="shared" si="454"/>
        <v/>
      </c>
    </row>
    <row r="9627" spans="13:15" x14ac:dyDescent="0.25">
      <c r="M9627" s="24" t="str">
        <f t="shared" si="453"/>
        <v/>
      </c>
      <c r="N9627" s="24" t="str">
        <f t="shared" si="455"/>
        <v/>
      </c>
      <c r="O9627" s="96" t="str">
        <f t="shared" si="454"/>
        <v/>
      </c>
    </row>
    <row r="9628" spans="13:15" x14ac:dyDescent="0.25">
      <c r="M9628" s="24" t="str">
        <f t="shared" si="453"/>
        <v/>
      </c>
      <c r="N9628" s="24" t="str">
        <f t="shared" si="455"/>
        <v/>
      </c>
      <c r="O9628" s="96" t="str">
        <f t="shared" si="454"/>
        <v/>
      </c>
    </row>
    <row r="9629" spans="13:15" x14ac:dyDescent="0.25">
      <c r="M9629" s="24" t="str">
        <f t="shared" si="453"/>
        <v/>
      </c>
      <c r="N9629" s="24" t="str">
        <f t="shared" si="455"/>
        <v/>
      </c>
      <c r="O9629" s="96" t="str">
        <f t="shared" si="454"/>
        <v/>
      </c>
    </row>
    <row r="9630" spans="13:15" x14ac:dyDescent="0.25">
      <c r="M9630" s="24" t="str">
        <f t="shared" si="453"/>
        <v/>
      </c>
      <c r="N9630" s="24" t="str">
        <f t="shared" si="455"/>
        <v/>
      </c>
      <c r="O9630" s="96" t="str">
        <f t="shared" si="454"/>
        <v/>
      </c>
    </row>
    <row r="9631" spans="13:15" x14ac:dyDescent="0.25">
      <c r="M9631" s="24" t="str">
        <f t="shared" si="453"/>
        <v/>
      </c>
      <c r="N9631" s="24" t="str">
        <f t="shared" si="455"/>
        <v/>
      </c>
      <c r="O9631" s="96" t="str">
        <f t="shared" si="454"/>
        <v/>
      </c>
    </row>
    <row r="9632" spans="13:15" x14ac:dyDescent="0.25">
      <c r="M9632" s="24" t="str">
        <f t="shared" si="453"/>
        <v/>
      </c>
      <c r="N9632" s="24" t="str">
        <f t="shared" si="455"/>
        <v/>
      </c>
      <c r="O9632" s="96" t="str">
        <f t="shared" si="454"/>
        <v/>
      </c>
    </row>
    <row r="9633" spans="13:15" x14ac:dyDescent="0.25">
      <c r="M9633" s="24" t="str">
        <f t="shared" si="453"/>
        <v/>
      </c>
      <c r="N9633" s="24" t="str">
        <f t="shared" si="455"/>
        <v/>
      </c>
      <c r="O9633" s="96" t="str">
        <f t="shared" si="454"/>
        <v/>
      </c>
    </row>
    <row r="9634" spans="13:15" x14ac:dyDescent="0.25">
      <c r="M9634" s="24" t="str">
        <f t="shared" si="453"/>
        <v/>
      </c>
      <c r="N9634" s="24" t="str">
        <f t="shared" si="455"/>
        <v/>
      </c>
      <c r="O9634" s="96" t="str">
        <f t="shared" si="454"/>
        <v/>
      </c>
    </row>
    <row r="9635" spans="13:15" x14ac:dyDescent="0.25">
      <c r="M9635" s="24" t="str">
        <f t="shared" si="453"/>
        <v/>
      </c>
      <c r="N9635" s="24" t="str">
        <f t="shared" si="455"/>
        <v/>
      </c>
      <c r="O9635" s="96" t="str">
        <f t="shared" si="454"/>
        <v/>
      </c>
    </row>
    <row r="9636" spans="13:15" x14ac:dyDescent="0.25">
      <c r="M9636" s="24" t="str">
        <f t="shared" si="453"/>
        <v/>
      </c>
      <c r="N9636" s="24" t="str">
        <f t="shared" si="455"/>
        <v/>
      </c>
      <c r="O9636" s="96" t="str">
        <f t="shared" si="454"/>
        <v/>
      </c>
    </row>
    <row r="9637" spans="13:15" x14ac:dyDescent="0.25">
      <c r="M9637" s="24" t="str">
        <f t="shared" si="453"/>
        <v/>
      </c>
      <c r="N9637" s="24" t="str">
        <f t="shared" si="455"/>
        <v/>
      </c>
      <c r="O9637" s="96" t="str">
        <f t="shared" si="454"/>
        <v/>
      </c>
    </row>
    <row r="9638" spans="13:15" x14ac:dyDescent="0.25">
      <c r="M9638" s="24" t="str">
        <f t="shared" si="453"/>
        <v/>
      </c>
      <c r="N9638" s="24" t="str">
        <f t="shared" si="455"/>
        <v/>
      </c>
      <c r="O9638" s="96" t="str">
        <f t="shared" si="454"/>
        <v/>
      </c>
    </row>
    <row r="9639" spans="13:15" x14ac:dyDescent="0.25">
      <c r="M9639" s="24" t="str">
        <f t="shared" si="453"/>
        <v/>
      </c>
      <c r="N9639" s="24" t="str">
        <f t="shared" si="455"/>
        <v/>
      </c>
      <c r="O9639" s="96" t="str">
        <f t="shared" si="454"/>
        <v/>
      </c>
    </row>
    <row r="9640" spans="13:15" x14ac:dyDescent="0.25">
      <c r="M9640" s="24" t="str">
        <f t="shared" si="453"/>
        <v/>
      </c>
      <c r="N9640" s="24" t="str">
        <f t="shared" si="455"/>
        <v/>
      </c>
      <c r="O9640" s="96" t="str">
        <f t="shared" si="454"/>
        <v/>
      </c>
    </row>
    <row r="9641" spans="13:15" x14ac:dyDescent="0.25">
      <c r="M9641" s="24" t="str">
        <f t="shared" si="453"/>
        <v/>
      </c>
      <c r="N9641" s="24" t="str">
        <f t="shared" si="455"/>
        <v/>
      </c>
      <c r="O9641" s="96" t="str">
        <f t="shared" si="454"/>
        <v/>
      </c>
    </row>
    <row r="9642" spans="13:15" x14ac:dyDescent="0.25">
      <c r="M9642" s="24" t="str">
        <f t="shared" si="453"/>
        <v/>
      </c>
      <c r="N9642" s="24" t="str">
        <f t="shared" si="455"/>
        <v/>
      </c>
      <c r="O9642" s="96" t="str">
        <f t="shared" si="454"/>
        <v/>
      </c>
    </row>
    <row r="9643" spans="13:15" x14ac:dyDescent="0.25">
      <c r="M9643" s="24" t="str">
        <f t="shared" si="453"/>
        <v/>
      </c>
      <c r="N9643" s="24" t="str">
        <f t="shared" si="455"/>
        <v/>
      </c>
      <c r="O9643" s="96" t="str">
        <f t="shared" si="454"/>
        <v/>
      </c>
    </row>
    <row r="9644" spans="13:15" x14ac:dyDescent="0.25">
      <c r="M9644" s="24" t="str">
        <f t="shared" si="453"/>
        <v/>
      </c>
      <c r="N9644" s="24" t="str">
        <f t="shared" si="455"/>
        <v/>
      </c>
      <c r="O9644" s="96" t="str">
        <f t="shared" si="454"/>
        <v/>
      </c>
    </row>
    <row r="9645" spans="13:15" x14ac:dyDescent="0.25">
      <c r="M9645" s="24" t="str">
        <f t="shared" si="453"/>
        <v/>
      </c>
      <c r="N9645" s="24" t="str">
        <f t="shared" si="455"/>
        <v/>
      </c>
      <c r="O9645" s="96" t="str">
        <f t="shared" si="454"/>
        <v/>
      </c>
    </row>
    <row r="9646" spans="13:15" x14ac:dyDescent="0.25">
      <c r="M9646" s="24" t="str">
        <f t="shared" si="453"/>
        <v/>
      </c>
      <c r="N9646" s="24" t="str">
        <f t="shared" si="455"/>
        <v/>
      </c>
      <c r="O9646" s="96" t="str">
        <f t="shared" si="454"/>
        <v/>
      </c>
    </row>
    <row r="9647" spans="13:15" x14ac:dyDescent="0.25">
      <c r="M9647" s="24" t="str">
        <f t="shared" si="453"/>
        <v/>
      </c>
      <c r="N9647" s="24" t="str">
        <f t="shared" si="455"/>
        <v/>
      </c>
      <c r="O9647" s="96" t="str">
        <f t="shared" si="454"/>
        <v/>
      </c>
    </row>
    <row r="9648" spans="13:15" x14ac:dyDescent="0.25">
      <c r="M9648" s="24" t="str">
        <f t="shared" si="453"/>
        <v/>
      </c>
      <c r="N9648" s="24" t="str">
        <f t="shared" si="455"/>
        <v/>
      </c>
      <c r="O9648" s="96" t="str">
        <f t="shared" si="454"/>
        <v/>
      </c>
    </row>
    <row r="9649" spans="13:15" x14ac:dyDescent="0.25">
      <c r="M9649" s="24" t="str">
        <f t="shared" si="453"/>
        <v/>
      </c>
      <c r="N9649" s="24" t="str">
        <f t="shared" si="455"/>
        <v/>
      </c>
      <c r="O9649" s="96" t="str">
        <f t="shared" si="454"/>
        <v/>
      </c>
    </row>
    <row r="9650" spans="13:15" x14ac:dyDescent="0.25">
      <c r="M9650" s="24" t="str">
        <f t="shared" si="453"/>
        <v/>
      </c>
      <c r="N9650" s="24" t="str">
        <f t="shared" si="455"/>
        <v/>
      </c>
      <c r="O9650" s="96" t="str">
        <f t="shared" si="454"/>
        <v/>
      </c>
    </row>
    <row r="9651" spans="13:15" x14ac:dyDescent="0.25">
      <c r="M9651" s="24" t="str">
        <f t="shared" si="453"/>
        <v/>
      </c>
      <c r="N9651" s="24" t="str">
        <f t="shared" si="455"/>
        <v/>
      </c>
      <c r="O9651" s="96" t="str">
        <f t="shared" si="454"/>
        <v/>
      </c>
    </row>
    <row r="9652" spans="13:15" x14ac:dyDescent="0.25">
      <c r="M9652" s="24" t="str">
        <f t="shared" si="453"/>
        <v/>
      </c>
      <c r="N9652" s="24" t="str">
        <f t="shared" si="455"/>
        <v/>
      </c>
      <c r="O9652" s="96" t="str">
        <f t="shared" si="454"/>
        <v/>
      </c>
    </row>
    <row r="9653" spans="13:15" x14ac:dyDescent="0.25">
      <c r="M9653" s="24" t="str">
        <f t="shared" si="453"/>
        <v/>
      </c>
      <c r="N9653" s="24" t="str">
        <f t="shared" si="455"/>
        <v/>
      </c>
      <c r="O9653" s="96" t="str">
        <f t="shared" si="454"/>
        <v/>
      </c>
    </row>
    <row r="9654" spans="13:15" x14ac:dyDescent="0.25">
      <c r="M9654" s="24" t="str">
        <f t="shared" si="453"/>
        <v/>
      </c>
      <c r="N9654" s="24" t="str">
        <f t="shared" si="455"/>
        <v/>
      </c>
      <c r="O9654" s="96" t="str">
        <f t="shared" si="454"/>
        <v/>
      </c>
    </row>
    <row r="9655" spans="13:15" x14ac:dyDescent="0.25">
      <c r="M9655" s="24" t="str">
        <f t="shared" si="453"/>
        <v/>
      </c>
      <c r="N9655" s="24" t="str">
        <f t="shared" si="455"/>
        <v/>
      </c>
      <c r="O9655" s="96" t="str">
        <f t="shared" si="454"/>
        <v/>
      </c>
    </row>
    <row r="9656" spans="13:15" x14ac:dyDescent="0.25">
      <c r="M9656" s="24" t="str">
        <f t="shared" si="453"/>
        <v/>
      </c>
      <c r="N9656" s="24" t="str">
        <f t="shared" si="455"/>
        <v/>
      </c>
      <c r="O9656" s="96" t="str">
        <f t="shared" si="454"/>
        <v/>
      </c>
    </row>
    <row r="9657" spans="13:15" x14ac:dyDescent="0.25">
      <c r="M9657" s="24" t="str">
        <f t="shared" si="453"/>
        <v/>
      </c>
      <c r="N9657" s="24" t="str">
        <f t="shared" si="455"/>
        <v/>
      </c>
      <c r="O9657" s="96" t="str">
        <f t="shared" si="454"/>
        <v/>
      </c>
    </row>
    <row r="9658" spans="13:15" x14ac:dyDescent="0.25">
      <c r="M9658" s="24" t="str">
        <f t="shared" si="453"/>
        <v/>
      </c>
      <c r="N9658" s="24" t="str">
        <f t="shared" si="455"/>
        <v/>
      </c>
      <c r="O9658" s="96" t="str">
        <f t="shared" si="454"/>
        <v/>
      </c>
    </row>
    <row r="9659" spans="13:15" x14ac:dyDescent="0.25">
      <c r="M9659" s="24" t="str">
        <f t="shared" si="453"/>
        <v/>
      </c>
      <c r="N9659" s="24" t="str">
        <f t="shared" si="455"/>
        <v/>
      </c>
      <c r="O9659" s="96" t="str">
        <f t="shared" si="454"/>
        <v/>
      </c>
    </row>
    <row r="9660" spans="13:15" x14ac:dyDescent="0.25">
      <c r="M9660" s="24" t="str">
        <f t="shared" si="453"/>
        <v/>
      </c>
      <c r="N9660" s="24" t="str">
        <f t="shared" si="455"/>
        <v/>
      </c>
      <c r="O9660" s="96" t="str">
        <f t="shared" si="454"/>
        <v/>
      </c>
    </row>
    <row r="9661" spans="13:15" x14ac:dyDescent="0.25">
      <c r="M9661" s="24" t="str">
        <f t="shared" si="453"/>
        <v/>
      </c>
      <c r="N9661" s="24" t="str">
        <f t="shared" si="455"/>
        <v/>
      </c>
      <c r="O9661" s="96" t="str">
        <f t="shared" si="454"/>
        <v/>
      </c>
    </row>
    <row r="9662" spans="13:15" x14ac:dyDescent="0.25">
      <c r="M9662" s="24" t="str">
        <f t="shared" si="453"/>
        <v/>
      </c>
      <c r="N9662" s="24" t="str">
        <f t="shared" si="455"/>
        <v/>
      </c>
      <c r="O9662" s="96" t="str">
        <f t="shared" si="454"/>
        <v/>
      </c>
    </row>
    <row r="9663" spans="13:15" x14ac:dyDescent="0.25">
      <c r="M9663" s="24" t="str">
        <f t="shared" si="453"/>
        <v/>
      </c>
      <c r="N9663" s="24" t="str">
        <f t="shared" si="455"/>
        <v/>
      </c>
      <c r="O9663" s="96" t="str">
        <f t="shared" si="454"/>
        <v/>
      </c>
    </row>
    <row r="9664" spans="13:15" x14ac:dyDescent="0.25">
      <c r="M9664" s="24" t="str">
        <f t="shared" si="453"/>
        <v/>
      </c>
      <c r="N9664" s="24" t="str">
        <f t="shared" si="455"/>
        <v/>
      </c>
      <c r="O9664" s="96" t="str">
        <f t="shared" si="454"/>
        <v/>
      </c>
    </row>
    <row r="9665" spans="13:15" x14ac:dyDescent="0.25">
      <c r="M9665" s="24" t="str">
        <f t="shared" ref="M9665:M9728" si="456">IF($B9665="","",_xlfn.NUMBERVALUE(LEFT($J9665,5)))</f>
        <v/>
      </c>
      <c r="N9665" s="24" t="str">
        <f t="shared" si="455"/>
        <v/>
      </c>
      <c r="O9665" s="96" t="str">
        <f t="shared" si="454"/>
        <v/>
      </c>
    </row>
    <row r="9666" spans="13:15" x14ac:dyDescent="0.25">
      <c r="M9666" s="24" t="str">
        <f t="shared" si="456"/>
        <v/>
      </c>
      <c r="N9666" s="24" t="str">
        <f t="shared" si="455"/>
        <v/>
      </c>
      <c r="O9666" s="96" t="str">
        <f t="shared" si="454"/>
        <v/>
      </c>
    </row>
    <row r="9667" spans="13:15" x14ac:dyDescent="0.25">
      <c r="M9667" s="24" t="str">
        <f t="shared" si="456"/>
        <v/>
      </c>
      <c r="N9667" s="24" t="str">
        <f t="shared" si="455"/>
        <v/>
      </c>
      <c r="O9667" s="96" t="str">
        <f t="shared" ref="O9667:O9730" si="457">IF($A9667="","",HOUR($N9667))</f>
        <v/>
      </c>
    </row>
    <row r="9668" spans="13:15" x14ac:dyDescent="0.25">
      <c r="M9668" s="24" t="str">
        <f t="shared" si="456"/>
        <v/>
      </c>
      <c r="N9668" s="24" t="str">
        <f t="shared" si="455"/>
        <v/>
      </c>
      <c r="O9668" s="96" t="str">
        <f t="shared" si="457"/>
        <v/>
      </c>
    </row>
    <row r="9669" spans="13:15" x14ac:dyDescent="0.25">
      <c r="M9669" s="24" t="str">
        <f t="shared" si="456"/>
        <v/>
      </c>
      <c r="N9669" s="24" t="str">
        <f t="shared" si="455"/>
        <v/>
      </c>
      <c r="O9669" s="96" t="str">
        <f t="shared" si="457"/>
        <v/>
      </c>
    </row>
    <row r="9670" spans="13:15" x14ac:dyDescent="0.25">
      <c r="M9670" s="24" t="str">
        <f t="shared" si="456"/>
        <v/>
      </c>
      <c r="N9670" s="24" t="str">
        <f t="shared" si="455"/>
        <v/>
      </c>
      <c r="O9670" s="96" t="str">
        <f t="shared" si="457"/>
        <v/>
      </c>
    </row>
    <row r="9671" spans="13:15" x14ac:dyDescent="0.25">
      <c r="M9671" s="24" t="str">
        <f t="shared" si="456"/>
        <v/>
      </c>
      <c r="N9671" s="24" t="str">
        <f t="shared" si="455"/>
        <v/>
      </c>
      <c r="O9671" s="96" t="str">
        <f t="shared" si="457"/>
        <v/>
      </c>
    </row>
    <row r="9672" spans="13:15" x14ac:dyDescent="0.25">
      <c r="M9672" s="24" t="str">
        <f t="shared" si="456"/>
        <v/>
      </c>
      <c r="N9672" s="24" t="str">
        <f t="shared" ref="N9672:N9735" si="458">IF(B9672="","",IF($M9672&lt;10/48,10/48,IF($M9672&gt;39/48,39/48,$M9672)))</f>
        <v/>
      </c>
      <c r="O9672" s="96" t="str">
        <f t="shared" si="457"/>
        <v/>
      </c>
    </row>
    <row r="9673" spans="13:15" x14ac:dyDescent="0.25">
      <c r="M9673" s="24" t="str">
        <f t="shared" si="456"/>
        <v/>
      </c>
      <c r="N9673" s="24" t="str">
        <f t="shared" si="458"/>
        <v/>
      </c>
      <c r="O9673" s="96" t="str">
        <f t="shared" si="457"/>
        <v/>
      </c>
    </row>
    <row r="9674" spans="13:15" x14ac:dyDescent="0.25">
      <c r="M9674" s="24" t="str">
        <f t="shared" si="456"/>
        <v/>
      </c>
      <c r="N9674" s="24" t="str">
        <f t="shared" si="458"/>
        <v/>
      </c>
      <c r="O9674" s="96" t="str">
        <f t="shared" si="457"/>
        <v/>
      </c>
    </row>
    <row r="9675" spans="13:15" x14ac:dyDescent="0.25">
      <c r="M9675" s="24" t="str">
        <f t="shared" si="456"/>
        <v/>
      </c>
      <c r="N9675" s="24" t="str">
        <f t="shared" si="458"/>
        <v/>
      </c>
      <c r="O9675" s="96" t="str">
        <f t="shared" si="457"/>
        <v/>
      </c>
    </row>
    <row r="9676" spans="13:15" x14ac:dyDescent="0.25">
      <c r="M9676" s="24" t="str">
        <f t="shared" si="456"/>
        <v/>
      </c>
      <c r="N9676" s="24" t="str">
        <f t="shared" si="458"/>
        <v/>
      </c>
      <c r="O9676" s="96" t="str">
        <f t="shared" si="457"/>
        <v/>
      </c>
    </row>
    <row r="9677" spans="13:15" x14ac:dyDescent="0.25">
      <c r="M9677" s="24" t="str">
        <f t="shared" si="456"/>
        <v/>
      </c>
      <c r="N9677" s="24" t="str">
        <f t="shared" si="458"/>
        <v/>
      </c>
      <c r="O9677" s="96" t="str">
        <f t="shared" si="457"/>
        <v/>
      </c>
    </row>
    <row r="9678" spans="13:15" x14ac:dyDescent="0.25">
      <c r="M9678" s="24" t="str">
        <f t="shared" si="456"/>
        <v/>
      </c>
      <c r="N9678" s="24" t="str">
        <f t="shared" si="458"/>
        <v/>
      </c>
      <c r="O9678" s="96" t="str">
        <f t="shared" si="457"/>
        <v/>
      </c>
    </row>
    <row r="9679" spans="13:15" x14ac:dyDescent="0.25">
      <c r="M9679" s="24" t="str">
        <f t="shared" si="456"/>
        <v/>
      </c>
      <c r="N9679" s="24" t="str">
        <f t="shared" si="458"/>
        <v/>
      </c>
      <c r="O9679" s="96" t="str">
        <f t="shared" si="457"/>
        <v/>
      </c>
    </row>
    <row r="9680" spans="13:15" x14ac:dyDescent="0.25">
      <c r="M9680" s="24" t="str">
        <f t="shared" si="456"/>
        <v/>
      </c>
      <c r="N9680" s="24" t="str">
        <f t="shared" si="458"/>
        <v/>
      </c>
      <c r="O9680" s="96" t="str">
        <f t="shared" si="457"/>
        <v/>
      </c>
    </row>
    <row r="9681" spans="13:15" x14ac:dyDescent="0.25">
      <c r="M9681" s="24" t="str">
        <f t="shared" si="456"/>
        <v/>
      </c>
      <c r="N9681" s="24" t="str">
        <f t="shared" si="458"/>
        <v/>
      </c>
      <c r="O9681" s="96" t="str">
        <f t="shared" si="457"/>
        <v/>
      </c>
    </row>
    <row r="9682" spans="13:15" x14ac:dyDescent="0.25">
      <c r="M9682" s="24" t="str">
        <f t="shared" si="456"/>
        <v/>
      </c>
      <c r="N9682" s="24" t="str">
        <f t="shared" si="458"/>
        <v/>
      </c>
      <c r="O9682" s="96" t="str">
        <f t="shared" si="457"/>
        <v/>
      </c>
    </row>
    <row r="9683" spans="13:15" x14ac:dyDescent="0.25">
      <c r="M9683" s="24" t="str">
        <f t="shared" si="456"/>
        <v/>
      </c>
      <c r="N9683" s="24" t="str">
        <f t="shared" si="458"/>
        <v/>
      </c>
      <c r="O9683" s="96" t="str">
        <f t="shared" si="457"/>
        <v/>
      </c>
    </row>
    <row r="9684" spans="13:15" x14ac:dyDescent="0.25">
      <c r="M9684" s="24" t="str">
        <f t="shared" si="456"/>
        <v/>
      </c>
      <c r="N9684" s="24" t="str">
        <f t="shared" si="458"/>
        <v/>
      </c>
      <c r="O9684" s="96" t="str">
        <f t="shared" si="457"/>
        <v/>
      </c>
    </row>
    <row r="9685" spans="13:15" x14ac:dyDescent="0.25">
      <c r="M9685" s="24" t="str">
        <f t="shared" si="456"/>
        <v/>
      </c>
      <c r="N9685" s="24" t="str">
        <f t="shared" si="458"/>
        <v/>
      </c>
      <c r="O9685" s="96" t="str">
        <f t="shared" si="457"/>
        <v/>
      </c>
    </row>
    <row r="9686" spans="13:15" x14ac:dyDescent="0.25">
      <c r="M9686" s="24" t="str">
        <f t="shared" si="456"/>
        <v/>
      </c>
      <c r="N9686" s="24" t="str">
        <f t="shared" si="458"/>
        <v/>
      </c>
      <c r="O9686" s="96" t="str">
        <f t="shared" si="457"/>
        <v/>
      </c>
    </row>
    <row r="9687" spans="13:15" x14ac:dyDescent="0.25">
      <c r="M9687" s="24" t="str">
        <f t="shared" si="456"/>
        <v/>
      </c>
      <c r="N9687" s="24" t="str">
        <f t="shared" si="458"/>
        <v/>
      </c>
      <c r="O9687" s="96" t="str">
        <f t="shared" si="457"/>
        <v/>
      </c>
    </row>
    <row r="9688" spans="13:15" x14ac:dyDescent="0.25">
      <c r="M9688" s="24" t="str">
        <f t="shared" si="456"/>
        <v/>
      </c>
      <c r="N9688" s="24" t="str">
        <f t="shared" si="458"/>
        <v/>
      </c>
      <c r="O9688" s="96" t="str">
        <f t="shared" si="457"/>
        <v/>
      </c>
    </row>
    <row r="9689" spans="13:15" x14ac:dyDescent="0.25">
      <c r="M9689" s="24" t="str">
        <f t="shared" si="456"/>
        <v/>
      </c>
      <c r="N9689" s="24" t="str">
        <f t="shared" si="458"/>
        <v/>
      </c>
      <c r="O9689" s="96" t="str">
        <f t="shared" si="457"/>
        <v/>
      </c>
    </row>
    <row r="9690" spans="13:15" x14ac:dyDescent="0.25">
      <c r="M9690" s="24" t="str">
        <f t="shared" si="456"/>
        <v/>
      </c>
      <c r="N9690" s="24" t="str">
        <f t="shared" si="458"/>
        <v/>
      </c>
      <c r="O9690" s="96" t="str">
        <f t="shared" si="457"/>
        <v/>
      </c>
    </row>
    <row r="9691" spans="13:15" x14ac:dyDescent="0.25">
      <c r="M9691" s="24" t="str">
        <f t="shared" si="456"/>
        <v/>
      </c>
      <c r="N9691" s="24" t="str">
        <f t="shared" si="458"/>
        <v/>
      </c>
      <c r="O9691" s="96" t="str">
        <f t="shared" si="457"/>
        <v/>
      </c>
    </row>
    <row r="9692" spans="13:15" x14ac:dyDescent="0.25">
      <c r="M9692" s="24" t="str">
        <f t="shared" si="456"/>
        <v/>
      </c>
      <c r="N9692" s="24" t="str">
        <f t="shared" si="458"/>
        <v/>
      </c>
      <c r="O9692" s="96" t="str">
        <f t="shared" si="457"/>
        <v/>
      </c>
    </row>
    <row r="9693" spans="13:15" x14ac:dyDescent="0.25">
      <c r="M9693" s="24" t="str">
        <f t="shared" si="456"/>
        <v/>
      </c>
      <c r="N9693" s="24" t="str">
        <f t="shared" si="458"/>
        <v/>
      </c>
      <c r="O9693" s="96" t="str">
        <f t="shared" si="457"/>
        <v/>
      </c>
    </row>
    <row r="9694" spans="13:15" x14ac:dyDescent="0.25">
      <c r="M9694" s="24" t="str">
        <f t="shared" si="456"/>
        <v/>
      </c>
      <c r="N9694" s="24" t="str">
        <f t="shared" si="458"/>
        <v/>
      </c>
      <c r="O9694" s="96" t="str">
        <f t="shared" si="457"/>
        <v/>
      </c>
    </row>
    <row r="9695" spans="13:15" x14ac:dyDescent="0.25">
      <c r="M9695" s="24" t="str">
        <f t="shared" si="456"/>
        <v/>
      </c>
      <c r="N9695" s="24" t="str">
        <f t="shared" si="458"/>
        <v/>
      </c>
      <c r="O9695" s="96" t="str">
        <f t="shared" si="457"/>
        <v/>
      </c>
    </row>
    <row r="9696" spans="13:15" x14ac:dyDescent="0.25">
      <c r="M9696" s="24" t="str">
        <f t="shared" si="456"/>
        <v/>
      </c>
      <c r="N9696" s="24" t="str">
        <f t="shared" si="458"/>
        <v/>
      </c>
      <c r="O9696" s="96" t="str">
        <f t="shared" si="457"/>
        <v/>
      </c>
    </row>
    <row r="9697" spans="13:15" x14ac:dyDescent="0.25">
      <c r="M9697" s="24" t="str">
        <f t="shared" si="456"/>
        <v/>
      </c>
      <c r="N9697" s="24" t="str">
        <f t="shared" si="458"/>
        <v/>
      </c>
      <c r="O9697" s="96" t="str">
        <f t="shared" si="457"/>
        <v/>
      </c>
    </row>
    <row r="9698" spans="13:15" x14ac:dyDescent="0.25">
      <c r="M9698" s="24" t="str">
        <f t="shared" si="456"/>
        <v/>
      </c>
      <c r="N9698" s="24" t="str">
        <f t="shared" si="458"/>
        <v/>
      </c>
      <c r="O9698" s="96" t="str">
        <f t="shared" si="457"/>
        <v/>
      </c>
    </row>
    <row r="9699" spans="13:15" x14ac:dyDescent="0.25">
      <c r="M9699" s="24" t="str">
        <f t="shared" si="456"/>
        <v/>
      </c>
      <c r="N9699" s="24" t="str">
        <f t="shared" si="458"/>
        <v/>
      </c>
      <c r="O9699" s="96" t="str">
        <f t="shared" si="457"/>
        <v/>
      </c>
    </row>
    <row r="9700" spans="13:15" x14ac:dyDescent="0.25">
      <c r="M9700" s="24" t="str">
        <f t="shared" si="456"/>
        <v/>
      </c>
      <c r="N9700" s="24" t="str">
        <f t="shared" si="458"/>
        <v/>
      </c>
      <c r="O9700" s="96" t="str">
        <f t="shared" si="457"/>
        <v/>
      </c>
    </row>
    <row r="9701" spans="13:15" x14ac:dyDescent="0.25">
      <c r="M9701" s="24" t="str">
        <f t="shared" si="456"/>
        <v/>
      </c>
      <c r="N9701" s="24" t="str">
        <f t="shared" si="458"/>
        <v/>
      </c>
      <c r="O9701" s="96" t="str">
        <f t="shared" si="457"/>
        <v/>
      </c>
    </row>
    <row r="9702" spans="13:15" x14ac:dyDescent="0.25">
      <c r="M9702" s="24" t="str">
        <f t="shared" si="456"/>
        <v/>
      </c>
      <c r="N9702" s="24" t="str">
        <f t="shared" si="458"/>
        <v/>
      </c>
      <c r="O9702" s="96" t="str">
        <f t="shared" si="457"/>
        <v/>
      </c>
    </row>
    <row r="9703" spans="13:15" x14ac:dyDescent="0.25">
      <c r="M9703" s="24" t="str">
        <f t="shared" si="456"/>
        <v/>
      </c>
      <c r="N9703" s="24" t="str">
        <f t="shared" si="458"/>
        <v/>
      </c>
      <c r="O9703" s="96" t="str">
        <f t="shared" si="457"/>
        <v/>
      </c>
    </row>
    <row r="9704" spans="13:15" x14ac:dyDescent="0.25">
      <c r="M9704" s="24" t="str">
        <f t="shared" si="456"/>
        <v/>
      </c>
      <c r="N9704" s="24" t="str">
        <f t="shared" si="458"/>
        <v/>
      </c>
      <c r="O9704" s="96" t="str">
        <f t="shared" si="457"/>
        <v/>
      </c>
    </row>
    <row r="9705" spans="13:15" x14ac:dyDescent="0.25">
      <c r="M9705" s="24" t="str">
        <f t="shared" si="456"/>
        <v/>
      </c>
      <c r="N9705" s="24" t="str">
        <f t="shared" si="458"/>
        <v/>
      </c>
      <c r="O9705" s="96" t="str">
        <f t="shared" si="457"/>
        <v/>
      </c>
    </row>
    <row r="9706" spans="13:15" x14ac:dyDescent="0.25">
      <c r="M9706" s="24" t="str">
        <f t="shared" si="456"/>
        <v/>
      </c>
      <c r="N9706" s="24" t="str">
        <f t="shared" si="458"/>
        <v/>
      </c>
      <c r="O9706" s="96" t="str">
        <f t="shared" si="457"/>
        <v/>
      </c>
    </row>
    <row r="9707" spans="13:15" x14ac:dyDescent="0.25">
      <c r="M9707" s="24" t="str">
        <f t="shared" si="456"/>
        <v/>
      </c>
      <c r="N9707" s="24" t="str">
        <f t="shared" si="458"/>
        <v/>
      </c>
      <c r="O9707" s="96" t="str">
        <f t="shared" si="457"/>
        <v/>
      </c>
    </row>
    <row r="9708" spans="13:15" x14ac:dyDescent="0.25">
      <c r="M9708" s="24" t="str">
        <f t="shared" si="456"/>
        <v/>
      </c>
      <c r="N9708" s="24" t="str">
        <f t="shared" si="458"/>
        <v/>
      </c>
      <c r="O9708" s="96" t="str">
        <f t="shared" si="457"/>
        <v/>
      </c>
    </row>
    <row r="9709" spans="13:15" x14ac:dyDescent="0.25">
      <c r="M9709" s="24" t="str">
        <f t="shared" si="456"/>
        <v/>
      </c>
      <c r="N9709" s="24" t="str">
        <f t="shared" si="458"/>
        <v/>
      </c>
      <c r="O9709" s="96" t="str">
        <f t="shared" si="457"/>
        <v/>
      </c>
    </row>
    <row r="9710" spans="13:15" x14ac:dyDescent="0.25">
      <c r="M9710" s="24" t="str">
        <f t="shared" si="456"/>
        <v/>
      </c>
      <c r="N9710" s="24" t="str">
        <f t="shared" si="458"/>
        <v/>
      </c>
      <c r="O9710" s="96" t="str">
        <f t="shared" si="457"/>
        <v/>
      </c>
    </row>
    <row r="9711" spans="13:15" x14ac:dyDescent="0.25">
      <c r="M9711" s="24" t="str">
        <f t="shared" si="456"/>
        <v/>
      </c>
      <c r="N9711" s="24" t="str">
        <f t="shared" si="458"/>
        <v/>
      </c>
      <c r="O9711" s="96" t="str">
        <f t="shared" si="457"/>
        <v/>
      </c>
    </row>
    <row r="9712" spans="13:15" x14ac:dyDescent="0.25">
      <c r="M9712" s="24" t="str">
        <f t="shared" si="456"/>
        <v/>
      </c>
      <c r="N9712" s="24" t="str">
        <f t="shared" si="458"/>
        <v/>
      </c>
      <c r="O9712" s="96" t="str">
        <f t="shared" si="457"/>
        <v/>
      </c>
    </row>
    <row r="9713" spans="13:15" x14ac:dyDescent="0.25">
      <c r="M9713" s="24" t="str">
        <f t="shared" si="456"/>
        <v/>
      </c>
      <c r="N9713" s="24" t="str">
        <f t="shared" si="458"/>
        <v/>
      </c>
      <c r="O9713" s="96" t="str">
        <f t="shared" si="457"/>
        <v/>
      </c>
    </row>
    <row r="9714" spans="13:15" x14ac:dyDescent="0.25">
      <c r="M9714" s="24" t="str">
        <f t="shared" si="456"/>
        <v/>
      </c>
      <c r="N9714" s="24" t="str">
        <f t="shared" si="458"/>
        <v/>
      </c>
      <c r="O9714" s="96" t="str">
        <f t="shared" si="457"/>
        <v/>
      </c>
    </row>
    <row r="9715" spans="13:15" x14ac:dyDescent="0.25">
      <c r="M9715" s="24" t="str">
        <f t="shared" si="456"/>
        <v/>
      </c>
      <c r="N9715" s="24" t="str">
        <f t="shared" si="458"/>
        <v/>
      </c>
      <c r="O9715" s="96" t="str">
        <f t="shared" si="457"/>
        <v/>
      </c>
    </row>
    <row r="9716" spans="13:15" x14ac:dyDescent="0.25">
      <c r="M9716" s="24" t="str">
        <f t="shared" si="456"/>
        <v/>
      </c>
      <c r="N9716" s="24" t="str">
        <f t="shared" si="458"/>
        <v/>
      </c>
      <c r="O9716" s="96" t="str">
        <f t="shared" si="457"/>
        <v/>
      </c>
    </row>
    <row r="9717" spans="13:15" x14ac:dyDescent="0.25">
      <c r="M9717" s="24" t="str">
        <f t="shared" si="456"/>
        <v/>
      </c>
      <c r="N9717" s="24" t="str">
        <f t="shared" si="458"/>
        <v/>
      </c>
      <c r="O9717" s="96" t="str">
        <f t="shared" si="457"/>
        <v/>
      </c>
    </row>
    <row r="9718" spans="13:15" x14ac:dyDescent="0.25">
      <c r="M9718" s="24" t="str">
        <f t="shared" si="456"/>
        <v/>
      </c>
      <c r="N9718" s="24" t="str">
        <f t="shared" si="458"/>
        <v/>
      </c>
      <c r="O9718" s="96" t="str">
        <f t="shared" si="457"/>
        <v/>
      </c>
    </row>
    <row r="9719" spans="13:15" x14ac:dyDescent="0.25">
      <c r="M9719" s="24" t="str">
        <f t="shared" si="456"/>
        <v/>
      </c>
      <c r="N9719" s="24" t="str">
        <f t="shared" si="458"/>
        <v/>
      </c>
      <c r="O9719" s="96" t="str">
        <f t="shared" si="457"/>
        <v/>
      </c>
    </row>
    <row r="9720" spans="13:15" x14ac:dyDescent="0.25">
      <c r="M9720" s="24" t="str">
        <f t="shared" si="456"/>
        <v/>
      </c>
      <c r="N9720" s="24" t="str">
        <f t="shared" si="458"/>
        <v/>
      </c>
      <c r="O9720" s="96" t="str">
        <f t="shared" si="457"/>
        <v/>
      </c>
    </row>
    <row r="9721" spans="13:15" x14ac:dyDescent="0.25">
      <c r="M9721" s="24" t="str">
        <f t="shared" si="456"/>
        <v/>
      </c>
      <c r="N9721" s="24" t="str">
        <f t="shared" si="458"/>
        <v/>
      </c>
      <c r="O9721" s="96" t="str">
        <f t="shared" si="457"/>
        <v/>
      </c>
    </row>
    <row r="9722" spans="13:15" x14ac:dyDescent="0.25">
      <c r="M9722" s="24" t="str">
        <f t="shared" si="456"/>
        <v/>
      </c>
      <c r="N9722" s="24" t="str">
        <f t="shared" si="458"/>
        <v/>
      </c>
      <c r="O9722" s="96" t="str">
        <f t="shared" si="457"/>
        <v/>
      </c>
    </row>
    <row r="9723" spans="13:15" x14ac:dyDescent="0.25">
      <c r="M9723" s="24" t="str">
        <f t="shared" si="456"/>
        <v/>
      </c>
      <c r="N9723" s="24" t="str">
        <f t="shared" si="458"/>
        <v/>
      </c>
      <c r="O9723" s="96" t="str">
        <f t="shared" si="457"/>
        <v/>
      </c>
    </row>
    <row r="9724" spans="13:15" x14ac:dyDescent="0.25">
      <c r="M9724" s="24" t="str">
        <f t="shared" si="456"/>
        <v/>
      </c>
      <c r="N9724" s="24" t="str">
        <f t="shared" si="458"/>
        <v/>
      </c>
      <c r="O9724" s="96" t="str">
        <f t="shared" si="457"/>
        <v/>
      </c>
    </row>
    <row r="9725" spans="13:15" x14ac:dyDescent="0.25">
      <c r="M9725" s="24" t="str">
        <f t="shared" si="456"/>
        <v/>
      </c>
      <c r="N9725" s="24" t="str">
        <f t="shared" si="458"/>
        <v/>
      </c>
      <c r="O9725" s="96" t="str">
        <f t="shared" si="457"/>
        <v/>
      </c>
    </row>
    <row r="9726" spans="13:15" x14ac:dyDescent="0.25">
      <c r="M9726" s="24" t="str">
        <f t="shared" si="456"/>
        <v/>
      </c>
      <c r="N9726" s="24" t="str">
        <f t="shared" si="458"/>
        <v/>
      </c>
      <c r="O9726" s="96" t="str">
        <f t="shared" si="457"/>
        <v/>
      </c>
    </row>
    <row r="9727" spans="13:15" x14ac:dyDescent="0.25">
      <c r="M9727" s="24" t="str">
        <f t="shared" si="456"/>
        <v/>
      </c>
      <c r="N9727" s="24" t="str">
        <f t="shared" si="458"/>
        <v/>
      </c>
      <c r="O9727" s="96" t="str">
        <f t="shared" si="457"/>
        <v/>
      </c>
    </row>
    <row r="9728" spans="13:15" x14ac:dyDescent="0.25">
      <c r="M9728" s="24" t="str">
        <f t="shared" si="456"/>
        <v/>
      </c>
      <c r="N9728" s="24" t="str">
        <f t="shared" si="458"/>
        <v/>
      </c>
      <c r="O9728" s="96" t="str">
        <f t="shared" si="457"/>
        <v/>
      </c>
    </row>
    <row r="9729" spans="13:15" x14ac:dyDescent="0.25">
      <c r="M9729" s="24" t="str">
        <f t="shared" ref="M9729:M9792" si="459">IF($B9729="","",_xlfn.NUMBERVALUE(LEFT($J9729,5)))</f>
        <v/>
      </c>
      <c r="N9729" s="24" t="str">
        <f t="shared" si="458"/>
        <v/>
      </c>
      <c r="O9729" s="96" t="str">
        <f t="shared" si="457"/>
        <v/>
      </c>
    </row>
    <row r="9730" spans="13:15" x14ac:dyDescent="0.25">
      <c r="M9730" s="24" t="str">
        <f t="shared" si="459"/>
        <v/>
      </c>
      <c r="N9730" s="24" t="str">
        <f t="shared" si="458"/>
        <v/>
      </c>
      <c r="O9730" s="96" t="str">
        <f t="shared" si="457"/>
        <v/>
      </c>
    </row>
    <row r="9731" spans="13:15" x14ac:dyDescent="0.25">
      <c r="M9731" s="24" t="str">
        <f t="shared" si="459"/>
        <v/>
      </c>
      <c r="N9731" s="24" t="str">
        <f t="shared" si="458"/>
        <v/>
      </c>
      <c r="O9731" s="96" t="str">
        <f t="shared" ref="O9731:O9794" si="460">IF($A9731="","",HOUR($N9731))</f>
        <v/>
      </c>
    </row>
    <row r="9732" spans="13:15" x14ac:dyDescent="0.25">
      <c r="M9732" s="24" t="str">
        <f t="shared" si="459"/>
        <v/>
      </c>
      <c r="N9732" s="24" t="str">
        <f t="shared" si="458"/>
        <v/>
      </c>
      <c r="O9732" s="96" t="str">
        <f t="shared" si="460"/>
        <v/>
      </c>
    </row>
    <row r="9733" spans="13:15" x14ac:dyDescent="0.25">
      <c r="M9733" s="24" t="str">
        <f t="shared" si="459"/>
        <v/>
      </c>
      <c r="N9733" s="24" t="str">
        <f t="shared" si="458"/>
        <v/>
      </c>
      <c r="O9733" s="96" t="str">
        <f t="shared" si="460"/>
        <v/>
      </c>
    </row>
    <row r="9734" spans="13:15" x14ac:dyDescent="0.25">
      <c r="M9734" s="24" t="str">
        <f t="shared" si="459"/>
        <v/>
      </c>
      <c r="N9734" s="24" t="str">
        <f t="shared" si="458"/>
        <v/>
      </c>
      <c r="O9734" s="96" t="str">
        <f t="shared" si="460"/>
        <v/>
      </c>
    </row>
    <row r="9735" spans="13:15" x14ac:dyDescent="0.25">
      <c r="M9735" s="24" t="str">
        <f t="shared" si="459"/>
        <v/>
      </c>
      <c r="N9735" s="24" t="str">
        <f t="shared" si="458"/>
        <v/>
      </c>
      <c r="O9735" s="96" t="str">
        <f t="shared" si="460"/>
        <v/>
      </c>
    </row>
    <row r="9736" spans="13:15" x14ac:dyDescent="0.25">
      <c r="M9736" s="24" t="str">
        <f t="shared" si="459"/>
        <v/>
      </c>
      <c r="N9736" s="24" t="str">
        <f t="shared" ref="N9736:N9799" si="461">IF(B9736="","",IF($M9736&lt;10/48,10/48,IF($M9736&gt;39/48,39/48,$M9736)))</f>
        <v/>
      </c>
      <c r="O9736" s="96" t="str">
        <f t="shared" si="460"/>
        <v/>
      </c>
    </row>
    <row r="9737" spans="13:15" x14ac:dyDescent="0.25">
      <c r="M9737" s="24" t="str">
        <f t="shared" si="459"/>
        <v/>
      </c>
      <c r="N9737" s="24" t="str">
        <f t="shared" si="461"/>
        <v/>
      </c>
      <c r="O9737" s="96" t="str">
        <f t="shared" si="460"/>
        <v/>
      </c>
    </row>
    <row r="9738" spans="13:15" x14ac:dyDescent="0.25">
      <c r="M9738" s="24" t="str">
        <f t="shared" si="459"/>
        <v/>
      </c>
      <c r="N9738" s="24" t="str">
        <f t="shared" si="461"/>
        <v/>
      </c>
      <c r="O9738" s="96" t="str">
        <f t="shared" si="460"/>
        <v/>
      </c>
    </row>
    <row r="9739" spans="13:15" x14ac:dyDescent="0.25">
      <c r="M9739" s="24" t="str">
        <f t="shared" si="459"/>
        <v/>
      </c>
      <c r="N9739" s="24" t="str">
        <f t="shared" si="461"/>
        <v/>
      </c>
      <c r="O9739" s="96" t="str">
        <f t="shared" si="460"/>
        <v/>
      </c>
    </row>
    <row r="9740" spans="13:15" x14ac:dyDescent="0.25">
      <c r="M9740" s="24" t="str">
        <f t="shared" si="459"/>
        <v/>
      </c>
      <c r="N9740" s="24" t="str">
        <f t="shared" si="461"/>
        <v/>
      </c>
      <c r="O9740" s="96" t="str">
        <f t="shared" si="460"/>
        <v/>
      </c>
    </row>
    <row r="9741" spans="13:15" x14ac:dyDescent="0.25">
      <c r="M9741" s="24" t="str">
        <f t="shared" si="459"/>
        <v/>
      </c>
      <c r="N9741" s="24" t="str">
        <f t="shared" si="461"/>
        <v/>
      </c>
      <c r="O9741" s="96" t="str">
        <f t="shared" si="460"/>
        <v/>
      </c>
    </row>
    <row r="9742" spans="13:15" x14ac:dyDescent="0.25">
      <c r="M9742" s="24" t="str">
        <f t="shared" si="459"/>
        <v/>
      </c>
      <c r="N9742" s="24" t="str">
        <f t="shared" si="461"/>
        <v/>
      </c>
      <c r="O9742" s="96" t="str">
        <f t="shared" si="460"/>
        <v/>
      </c>
    </row>
    <row r="9743" spans="13:15" x14ac:dyDescent="0.25">
      <c r="M9743" s="24" t="str">
        <f t="shared" si="459"/>
        <v/>
      </c>
      <c r="N9743" s="24" t="str">
        <f t="shared" si="461"/>
        <v/>
      </c>
      <c r="O9743" s="96" t="str">
        <f t="shared" si="460"/>
        <v/>
      </c>
    </row>
    <row r="9744" spans="13:15" x14ac:dyDescent="0.25">
      <c r="M9744" s="24" t="str">
        <f t="shared" si="459"/>
        <v/>
      </c>
      <c r="N9744" s="24" t="str">
        <f t="shared" si="461"/>
        <v/>
      </c>
      <c r="O9744" s="96" t="str">
        <f t="shared" si="460"/>
        <v/>
      </c>
    </row>
    <row r="9745" spans="13:15" x14ac:dyDescent="0.25">
      <c r="M9745" s="24" t="str">
        <f t="shared" si="459"/>
        <v/>
      </c>
      <c r="N9745" s="24" t="str">
        <f t="shared" si="461"/>
        <v/>
      </c>
      <c r="O9745" s="96" t="str">
        <f t="shared" si="460"/>
        <v/>
      </c>
    </row>
    <row r="9746" spans="13:15" x14ac:dyDescent="0.25">
      <c r="M9746" s="24" t="str">
        <f t="shared" si="459"/>
        <v/>
      </c>
      <c r="N9746" s="24" t="str">
        <f t="shared" si="461"/>
        <v/>
      </c>
      <c r="O9746" s="96" t="str">
        <f t="shared" si="460"/>
        <v/>
      </c>
    </row>
    <row r="9747" spans="13:15" x14ac:dyDescent="0.25">
      <c r="M9747" s="24" t="str">
        <f t="shared" si="459"/>
        <v/>
      </c>
      <c r="N9747" s="24" t="str">
        <f t="shared" si="461"/>
        <v/>
      </c>
      <c r="O9747" s="96" t="str">
        <f t="shared" si="460"/>
        <v/>
      </c>
    </row>
    <row r="9748" spans="13:15" x14ac:dyDescent="0.25">
      <c r="M9748" s="24" t="str">
        <f t="shared" si="459"/>
        <v/>
      </c>
      <c r="N9748" s="24" t="str">
        <f t="shared" si="461"/>
        <v/>
      </c>
      <c r="O9748" s="96" t="str">
        <f t="shared" si="460"/>
        <v/>
      </c>
    </row>
    <row r="9749" spans="13:15" x14ac:dyDescent="0.25">
      <c r="M9749" s="24" t="str">
        <f t="shared" si="459"/>
        <v/>
      </c>
      <c r="N9749" s="24" t="str">
        <f t="shared" si="461"/>
        <v/>
      </c>
      <c r="O9749" s="96" t="str">
        <f t="shared" si="460"/>
        <v/>
      </c>
    </row>
    <row r="9750" spans="13:15" x14ac:dyDescent="0.25">
      <c r="M9750" s="24" t="str">
        <f t="shared" si="459"/>
        <v/>
      </c>
      <c r="N9750" s="24" t="str">
        <f t="shared" si="461"/>
        <v/>
      </c>
      <c r="O9750" s="96" t="str">
        <f t="shared" si="460"/>
        <v/>
      </c>
    </row>
    <row r="9751" spans="13:15" x14ac:dyDescent="0.25">
      <c r="M9751" s="24" t="str">
        <f t="shared" si="459"/>
        <v/>
      </c>
      <c r="N9751" s="24" t="str">
        <f t="shared" si="461"/>
        <v/>
      </c>
      <c r="O9751" s="96" t="str">
        <f t="shared" si="460"/>
        <v/>
      </c>
    </row>
    <row r="9752" spans="13:15" x14ac:dyDescent="0.25">
      <c r="M9752" s="24" t="str">
        <f t="shared" si="459"/>
        <v/>
      </c>
      <c r="N9752" s="24" t="str">
        <f t="shared" si="461"/>
        <v/>
      </c>
      <c r="O9752" s="96" t="str">
        <f t="shared" si="460"/>
        <v/>
      </c>
    </row>
    <row r="9753" spans="13:15" x14ac:dyDescent="0.25">
      <c r="M9753" s="24" t="str">
        <f t="shared" si="459"/>
        <v/>
      </c>
      <c r="N9753" s="24" t="str">
        <f t="shared" si="461"/>
        <v/>
      </c>
      <c r="O9753" s="96" t="str">
        <f t="shared" si="460"/>
        <v/>
      </c>
    </row>
    <row r="9754" spans="13:15" x14ac:dyDescent="0.25">
      <c r="M9754" s="24" t="str">
        <f t="shared" si="459"/>
        <v/>
      </c>
      <c r="N9754" s="24" t="str">
        <f t="shared" si="461"/>
        <v/>
      </c>
      <c r="O9754" s="96" t="str">
        <f t="shared" si="460"/>
        <v/>
      </c>
    </row>
    <row r="9755" spans="13:15" x14ac:dyDescent="0.25">
      <c r="M9755" s="24" t="str">
        <f t="shared" si="459"/>
        <v/>
      </c>
      <c r="N9755" s="24" t="str">
        <f t="shared" si="461"/>
        <v/>
      </c>
      <c r="O9755" s="96" t="str">
        <f t="shared" si="460"/>
        <v/>
      </c>
    </row>
    <row r="9756" spans="13:15" x14ac:dyDescent="0.25">
      <c r="M9756" s="24" t="str">
        <f t="shared" si="459"/>
        <v/>
      </c>
      <c r="N9756" s="24" t="str">
        <f t="shared" si="461"/>
        <v/>
      </c>
      <c r="O9756" s="96" t="str">
        <f t="shared" si="460"/>
        <v/>
      </c>
    </row>
    <row r="9757" spans="13:15" x14ac:dyDescent="0.25">
      <c r="M9757" s="24" t="str">
        <f t="shared" si="459"/>
        <v/>
      </c>
      <c r="N9757" s="24" t="str">
        <f t="shared" si="461"/>
        <v/>
      </c>
      <c r="O9757" s="96" t="str">
        <f t="shared" si="460"/>
        <v/>
      </c>
    </row>
    <row r="9758" spans="13:15" x14ac:dyDescent="0.25">
      <c r="M9758" s="24" t="str">
        <f t="shared" si="459"/>
        <v/>
      </c>
      <c r="N9758" s="24" t="str">
        <f t="shared" si="461"/>
        <v/>
      </c>
      <c r="O9758" s="96" t="str">
        <f t="shared" si="460"/>
        <v/>
      </c>
    </row>
    <row r="9759" spans="13:15" x14ac:dyDescent="0.25">
      <c r="M9759" s="24" t="str">
        <f t="shared" si="459"/>
        <v/>
      </c>
      <c r="N9759" s="24" t="str">
        <f t="shared" si="461"/>
        <v/>
      </c>
      <c r="O9759" s="96" t="str">
        <f t="shared" si="460"/>
        <v/>
      </c>
    </row>
    <row r="9760" spans="13:15" x14ac:dyDescent="0.25">
      <c r="M9760" s="24" t="str">
        <f t="shared" si="459"/>
        <v/>
      </c>
      <c r="N9760" s="24" t="str">
        <f t="shared" si="461"/>
        <v/>
      </c>
      <c r="O9760" s="96" t="str">
        <f t="shared" si="460"/>
        <v/>
      </c>
    </row>
    <row r="9761" spans="13:15" x14ac:dyDescent="0.25">
      <c r="M9761" s="24" t="str">
        <f t="shared" si="459"/>
        <v/>
      </c>
      <c r="N9761" s="24" t="str">
        <f t="shared" si="461"/>
        <v/>
      </c>
      <c r="O9761" s="96" t="str">
        <f t="shared" si="460"/>
        <v/>
      </c>
    </row>
    <row r="9762" spans="13:15" x14ac:dyDescent="0.25">
      <c r="M9762" s="24" t="str">
        <f t="shared" si="459"/>
        <v/>
      </c>
      <c r="N9762" s="24" t="str">
        <f t="shared" si="461"/>
        <v/>
      </c>
      <c r="O9762" s="96" t="str">
        <f t="shared" si="460"/>
        <v/>
      </c>
    </row>
    <row r="9763" spans="13:15" x14ac:dyDescent="0.25">
      <c r="M9763" s="24" t="str">
        <f t="shared" si="459"/>
        <v/>
      </c>
      <c r="N9763" s="24" t="str">
        <f t="shared" si="461"/>
        <v/>
      </c>
      <c r="O9763" s="96" t="str">
        <f t="shared" si="460"/>
        <v/>
      </c>
    </row>
    <row r="9764" spans="13:15" x14ac:dyDescent="0.25">
      <c r="M9764" s="24" t="str">
        <f t="shared" si="459"/>
        <v/>
      </c>
      <c r="N9764" s="24" t="str">
        <f t="shared" si="461"/>
        <v/>
      </c>
      <c r="O9764" s="96" t="str">
        <f t="shared" si="460"/>
        <v/>
      </c>
    </row>
    <row r="9765" spans="13:15" x14ac:dyDescent="0.25">
      <c r="M9765" s="24" t="str">
        <f t="shared" si="459"/>
        <v/>
      </c>
      <c r="N9765" s="24" t="str">
        <f t="shared" si="461"/>
        <v/>
      </c>
      <c r="O9765" s="96" t="str">
        <f t="shared" si="460"/>
        <v/>
      </c>
    </row>
    <row r="9766" spans="13:15" x14ac:dyDescent="0.25">
      <c r="M9766" s="24" t="str">
        <f t="shared" si="459"/>
        <v/>
      </c>
      <c r="N9766" s="24" t="str">
        <f t="shared" si="461"/>
        <v/>
      </c>
      <c r="O9766" s="96" t="str">
        <f t="shared" si="460"/>
        <v/>
      </c>
    </row>
    <row r="9767" spans="13:15" x14ac:dyDescent="0.25">
      <c r="M9767" s="24" t="str">
        <f t="shared" si="459"/>
        <v/>
      </c>
      <c r="N9767" s="24" t="str">
        <f t="shared" si="461"/>
        <v/>
      </c>
      <c r="O9767" s="96" t="str">
        <f t="shared" si="460"/>
        <v/>
      </c>
    </row>
    <row r="9768" spans="13:15" x14ac:dyDescent="0.25">
      <c r="M9768" s="24" t="str">
        <f t="shared" si="459"/>
        <v/>
      </c>
      <c r="N9768" s="24" t="str">
        <f t="shared" si="461"/>
        <v/>
      </c>
      <c r="O9768" s="96" t="str">
        <f t="shared" si="460"/>
        <v/>
      </c>
    </row>
    <row r="9769" spans="13:15" x14ac:dyDescent="0.25">
      <c r="M9769" s="24" t="str">
        <f t="shared" si="459"/>
        <v/>
      </c>
      <c r="N9769" s="24" t="str">
        <f t="shared" si="461"/>
        <v/>
      </c>
      <c r="O9769" s="96" t="str">
        <f t="shared" si="460"/>
        <v/>
      </c>
    </row>
    <row r="9770" spans="13:15" x14ac:dyDescent="0.25">
      <c r="M9770" s="24" t="str">
        <f t="shared" si="459"/>
        <v/>
      </c>
      <c r="N9770" s="24" t="str">
        <f t="shared" si="461"/>
        <v/>
      </c>
      <c r="O9770" s="96" t="str">
        <f t="shared" si="460"/>
        <v/>
      </c>
    </row>
    <row r="9771" spans="13:15" x14ac:dyDescent="0.25">
      <c r="M9771" s="24" t="str">
        <f t="shared" si="459"/>
        <v/>
      </c>
      <c r="N9771" s="24" t="str">
        <f t="shared" si="461"/>
        <v/>
      </c>
      <c r="O9771" s="96" t="str">
        <f t="shared" si="460"/>
        <v/>
      </c>
    </row>
    <row r="9772" spans="13:15" x14ac:dyDescent="0.25">
      <c r="M9772" s="24" t="str">
        <f t="shared" si="459"/>
        <v/>
      </c>
      <c r="N9772" s="24" t="str">
        <f t="shared" si="461"/>
        <v/>
      </c>
      <c r="O9772" s="96" t="str">
        <f t="shared" si="460"/>
        <v/>
      </c>
    </row>
    <row r="9773" spans="13:15" x14ac:dyDescent="0.25">
      <c r="M9773" s="24" t="str">
        <f t="shared" si="459"/>
        <v/>
      </c>
      <c r="N9773" s="24" t="str">
        <f t="shared" si="461"/>
        <v/>
      </c>
      <c r="O9773" s="96" t="str">
        <f t="shared" si="460"/>
        <v/>
      </c>
    </row>
    <row r="9774" spans="13:15" x14ac:dyDescent="0.25">
      <c r="M9774" s="24" t="str">
        <f t="shared" si="459"/>
        <v/>
      </c>
      <c r="N9774" s="24" t="str">
        <f t="shared" si="461"/>
        <v/>
      </c>
      <c r="O9774" s="96" t="str">
        <f t="shared" si="460"/>
        <v/>
      </c>
    </row>
    <row r="9775" spans="13:15" x14ac:dyDescent="0.25">
      <c r="M9775" s="24" t="str">
        <f t="shared" si="459"/>
        <v/>
      </c>
      <c r="N9775" s="24" t="str">
        <f t="shared" si="461"/>
        <v/>
      </c>
      <c r="O9775" s="96" t="str">
        <f t="shared" si="460"/>
        <v/>
      </c>
    </row>
    <row r="9776" spans="13:15" x14ac:dyDescent="0.25">
      <c r="M9776" s="24" t="str">
        <f t="shared" si="459"/>
        <v/>
      </c>
      <c r="N9776" s="24" t="str">
        <f t="shared" si="461"/>
        <v/>
      </c>
      <c r="O9776" s="96" t="str">
        <f t="shared" si="460"/>
        <v/>
      </c>
    </row>
    <row r="9777" spans="13:15" x14ac:dyDescent="0.25">
      <c r="M9777" s="24" t="str">
        <f t="shared" si="459"/>
        <v/>
      </c>
      <c r="N9777" s="24" t="str">
        <f t="shared" si="461"/>
        <v/>
      </c>
      <c r="O9777" s="96" t="str">
        <f t="shared" si="460"/>
        <v/>
      </c>
    </row>
    <row r="9778" spans="13:15" x14ac:dyDescent="0.25">
      <c r="M9778" s="24" t="str">
        <f t="shared" si="459"/>
        <v/>
      </c>
      <c r="N9778" s="24" t="str">
        <f t="shared" si="461"/>
        <v/>
      </c>
      <c r="O9778" s="96" t="str">
        <f t="shared" si="460"/>
        <v/>
      </c>
    </row>
    <row r="9779" spans="13:15" x14ac:dyDescent="0.25">
      <c r="M9779" s="24" t="str">
        <f t="shared" si="459"/>
        <v/>
      </c>
      <c r="N9779" s="24" t="str">
        <f t="shared" si="461"/>
        <v/>
      </c>
      <c r="O9779" s="96" t="str">
        <f t="shared" si="460"/>
        <v/>
      </c>
    </row>
    <row r="9780" spans="13:15" x14ac:dyDescent="0.25">
      <c r="M9780" s="24" t="str">
        <f t="shared" si="459"/>
        <v/>
      </c>
      <c r="N9780" s="24" t="str">
        <f t="shared" si="461"/>
        <v/>
      </c>
      <c r="O9780" s="96" t="str">
        <f t="shared" si="460"/>
        <v/>
      </c>
    </row>
    <row r="9781" spans="13:15" x14ac:dyDescent="0.25">
      <c r="M9781" s="24" t="str">
        <f t="shared" si="459"/>
        <v/>
      </c>
      <c r="N9781" s="24" t="str">
        <f t="shared" si="461"/>
        <v/>
      </c>
      <c r="O9781" s="96" t="str">
        <f t="shared" si="460"/>
        <v/>
      </c>
    </row>
    <row r="9782" spans="13:15" x14ac:dyDescent="0.25">
      <c r="M9782" s="24" t="str">
        <f t="shared" si="459"/>
        <v/>
      </c>
      <c r="N9782" s="24" t="str">
        <f t="shared" si="461"/>
        <v/>
      </c>
      <c r="O9782" s="96" t="str">
        <f t="shared" si="460"/>
        <v/>
      </c>
    </row>
    <row r="9783" spans="13:15" x14ac:dyDescent="0.25">
      <c r="M9783" s="24" t="str">
        <f t="shared" si="459"/>
        <v/>
      </c>
      <c r="N9783" s="24" t="str">
        <f t="shared" si="461"/>
        <v/>
      </c>
      <c r="O9783" s="96" t="str">
        <f t="shared" si="460"/>
        <v/>
      </c>
    </row>
    <row r="9784" spans="13:15" x14ac:dyDescent="0.25">
      <c r="M9784" s="24" t="str">
        <f t="shared" si="459"/>
        <v/>
      </c>
      <c r="N9784" s="24" t="str">
        <f t="shared" si="461"/>
        <v/>
      </c>
      <c r="O9784" s="96" t="str">
        <f t="shared" si="460"/>
        <v/>
      </c>
    </row>
    <row r="9785" spans="13:15" x14ac:dyDescent="0.25">
      <c r="M9785" s="24" t="str">
        <f t="shared" si="459"/>
        <v/>
      </c>
      <c r="N9785" s="24" t="str">
        <f t="shared" si="461"/>
        <v/>
      </c>
      <c r="O9785" s="96" t="str">
        <f t="shared" si="460"/>
        <v/>
      </c>
    </row>
    <row r="9786" spans="13:15" x14ac:dyDescent="0.25">
      <c r="M9786" s="24" t="str">
        <f t="shared" si="459"/>
        <v/>
      </c>
      <c r="N9786" s="24" t="str">
        <f t="shared" si="461"/>
        <v/>
      </c>
      <c r="O9786" s="96" t="str">
        <f t="shared" si="460"/>
        <v/>
      </c>
    </row>
    <row r="9787" spans="13:15" x14ac:dyDescent="0.25">
      <c r="M9787" s="24" t="str">
        <f t="shared" si="459"/>
        <v/>
      </c>
      <c r="N9787" s="24" t="str">
        <f t="shared" si="461"/>
        <v/>
      </c>
      <c r="O9787" s="96" t="str">
        <f t="shared" si="460"/>
        <v/>
      </c>
    </row>
    <row r="9788" spans="13:15" x14ac:dyDescent="0.25">
      <c r="M9788" s="24" t="str">
        <f t="shared" si="459"/>
        <v/>
      </c>
      <c r="N9788" s="24" t="str">
        <f t="shared" si="461"/>
        <v/>
      </c>
      <c r="O9788" s="96" t="str">
        <f t="shared" si="460"/>
        <v/>
      </c>
    </row>
    <row r="9789" spans="13:15" x14ac:dyDescent="0.25">
      <c r="M9789" s="24" t="str">
        <f t="shared" si="459"/>
        <v/>
      </c>
      <c r="N9789" s="24" t="str">
        <f t="shared" si="461"/>
        <v/>
      </c>
      <c r="O9789" s="96" t="str">
        <f t="shared" si="460"/>
        <v/>
      </c>
    </row>
    <row r="9790" spans="13:15" x14ac:dyDescent="0.25">
      <c r="M9790" s="24" t="str">
        <f t="shared" si="459"/>
        <v/>
      </c>
      <c r="N9790" s="24" t="str">
        <f t="shared" si="461"/>
        <v/>
      </c>
      <c r="O9790" s="96" t="str">
        <f t="shared" si="460"/>
        <v/>
      </c>
    </row>
    <row r="9791" spans="13:15" x14ac:dyDescent="0.25">
      <c r="M9791" s="24" t="str">
        <f t="shared" si="459"/>
        <v/>
      </c>
      <c r="N9791" s="24" t="str">
        <f t="shared" si="461"/>
        <v/>
      </c>
      <c r="O9791" s="96" t="str">
        <f t="shared" si="460"/>
        <v/>
      </c>
    </row>
    <row r="9792" spans="13:15" x14ac:dyDescent="0.25">
      <c r="M9792" s="24" t="str">
        <f t="shared" si="459"/>
        <v/>
      </c>
      <c r="N9792" s="24" t="str">
        <f t="shared" si="461"/>
        <v/>
      </c>
      <c r="O9792" s="96" t="str">
        <f t="shared" si="460"/>
        <v/>
      </c>
    </row>
    <row r="9793" spans="13:15" x14ac:dyDescent="0.25">
      <c r="M9793" s="24" t="str">
        <f t="shared" ref="M9793:M9856" si="462">IF($B9793="","",_xlfn.NUMBERVALUE(LEFT($J9793,5)))</f>
        <v/>
      </c>
      <c r="N9793" s="24" t="str">
        <f t="shared" si="461"/>
        <v/>
      </c>
      <c r="O9793" s="96" t="str">
        <f t="shared" si="460"/>
        <v/>
      </c>
    </row>
    <row r="9794" spans="13:15" x14ac:dyDescent="0.25">
      <c r="M9794" s="24" t="str">
        <f t="shared" si="462"/>
        <v/>
      </c>
      <c r="N9794" s="24" t="str">
        <f t="shared" si="461"/>
        <v/>
      </c>
      <c r="O9794" s="96" t="str">
        <f t="shared" si="460"/>
        <v/>
      </c>
    </row>
    <row r="9795" spans="13:15" x14ac:dyDescent="0.25">
      <c r="M9795" s="24" t="str">
        <f t="shared" si="462"/>
        <v/>
      </c>
      <c r="N9795" s="24" t="str">
        <f t="shared" si="461"/>
        <v/>
      </c>
      <c r="O9795" s="96" t="str">
        <f t="shared" ref="O9795:O9858" si="463">IF($A9795="","",HOUR($N9795))</f>
        <v/>
      </c>
    </row>
    <row r="9796" spans="13:15" x14ac:dyDescent="0.25">
      <c r="M9796" s="24" t="str">
        <f t="shared" si="462"/>
        <v/>
      </c>
      <c r="N9796" s="24" t="str">
        <f t="shared" si="461"/>
        <v/>
      </c>
      <c r="O9796" s="96" t="str">
        <f t="shared" si="463"/>
        <v/>
      </c>
    </row>
    <row r="9797" spans="13:15" x14ac:dyDescent="0.25">
      <c r="M9797" s="24" t="str">
        <f t="shared" si="462"/>
        <v/>
      </c>
      <c r="N9797" s="24" t="str">
        <f t="shared" si="461"/>
        <v/>
      </c>
      <c r="O9797" s="96" t="str">
        <f t="shared" si="463"/>
        <v/>
      </c>
    </row>
    <row r="9798" spans="13:15" x14ac:dyDescent="0.25">
      <c r="M9798" s="24" t="str">
        <f t="shared" si="462"/>
        <v/>
      </c>
      <c r="N9798" s="24" t="str">
        <f t="shared" si="461"/>
        <v/>
      </c>
      <c r="O9798" s="96" t="str">
        <f t="shared" si="463"/>
        <v/>
      </c>
    </row>
    <row r="9799" spans="13:15" x14ac:dyDescent="0.25">
      <c r="M9799" s="24" t="str">
        <f t="shared" si="462"/>
        <v/>
      </c>
      <c r="N9799" s="24" t="str">
        <f t="shared" si="461"/>
        <v/>
      </c>
      <c r="O9799" s="96" t="str">
        <f t="shared" si="463"/>
        <v/>
      </c>
    </row>
    <row r="9800" spans="13:15" x14ac:dyDescent="0.25">
      <c r="M9800" s="24" t="str">
        <f t="shared" si="462"/>
        <v/>
      </c>
      <c r="N9800" s="24" t="str">
        <f t="shared" ref="N9800:N9863" si="464">IF(B9800="","",IF($M9800&lt;10/48,10/48,IF($M9800&gt;39/48,39/48,$M9800)))</f>
        <v/>
      </c>
      <c r="O9800" s="96" t="str">
        <f t="shared" si="463"/>
        <v/>
      </c>
    </row>
    <row r="9801" spans="13:15" x14ac:dyDescent="0.25">
      <c r="M9801" s="24" t="str">
        <f t="shared" si="462"/>
        <v/>
      </c>
      <c r="N9801" s="24" t="str">
        <f t="shared" si="464"/>
        <v/>
      </c>
      <c r="O9801" s="96" t="str">
        <f t="shared" si="463"/>
        <v/>
      </c>
    </row>
    <row r="9802" spans="13:15" x14ac:dyDescent="0.25">
      <c r="M9802" s="24" t="str">
        <f t="shared" si="462"/>
        <v/>
      </c>
      <c r="N9802" s="24" t="str">
        <f t="shared" si="464"/>
        <v/>
      </c>
      <c r="O9802" s="96" t="str">
        <f t="shared" si="463"/>
        <v/>
      </c>
    </row>
    <row r="9803" spans="13:15" x14ac:dyDescent="0.25">
      <c r="M9803" s="24" t="str">
        <f t="shared" si="462"/>
        <v/>
      </c>
      <c r="N9803" s="24" t="str">
        <f t="shared" si="464"/>
        <v/>
      </c>
      <c r="O9803" s="96" t="str">
        <f t="shared" si="463"/>
        <v/>
      </c>
    </row>
    <row r="9804" spans="13:15" x14ac:dyDescent="0.25">
      <c r="M9804" s="24" t="str">
        <f t="shared" si="462"/>
        <v/>
      </c>
      <c r="N9804" s="24" t="str">
        <f t="shared" si="464"/>
        <v/>
      </c>
      <c r="O9804" s="96" t="str">
        <f t="shared" si="463"/>
        <v/>
      </c>
    </row>
    <row r="9805" spans="13:15" x14ac:dyDescent="0.25">
      <c r="M9805" s="24" t="str">
        <f t="shared" si="462"/>
        <v/>
      </c>
      <c r="N9805" s="24" t="str">
        <f t="shared" si="464"/>
        <v/>
      </c>
      <c r="O9805" s="96" t="str">
        <f t="shared" si="463"/>
        <v/>
      </c>
    </row>
    <row r="9806" spans="13:15" x14ac:dyDescent="0.25">
      <c r="M9806" s="24" t="str">
        <f t="shared" si="462"/>
        <v/>
      </c>
      <c r="N9806" s="24" t="str">
        <f t="shared" si="464"/>
        <v/>
      </c>
      <c r="O9806" s="96" t="str">
        <f t="shared" si="463"/>
        <v/>
      </c>
    </row>
    <row r="9807" spans="13:15" x14ac:dyDescent="0.25">
      <c r="M9807" s="24" t="str">
        <f t="shared" si="462"/>
        <v/>
      </c>
      <c r="N9807" s="24" t="str">
        <f t="shared" si="464"/>
        <v/>
      </c>
      <c r="O9807" s="96" t="str">
        <f t="shared" si="463"/>
        <v/>
      </c>
    </row>
    <row r="9808" spans="13:15" x14ac:dyDescent="0.25">
      <c r="M9808" s="24" t="str">
        <f t="shared" si="462"/>
        <v/>
      </c>
      <c r="N9808" s="24" t="str">
        <f t="shared" si="464"/>
        <v/>
      </c>
      <c r="O9808" s="96" t="str">
        <f t="shared" si="463"/>
        <v/>
      </c>
    </row>
    <row r="9809" spans="13:15" x14ac:dyDescent="0.25">
      <c r="M9809" s="24" t="str">
        <f t="shared" si="462"/>
        <v/>
      </c>
      <c r="N9809" s="24" t="str">
        <f t="shared" si="464"/>
        <v/>
      </c>
      <c r="O9809" s="96" t="str">
        <f t="shared" si="463"/>
        <v/>
      </c>
    </row>
    <row r="9810" spans="13:15" x14ac:dyDescent="0.25">
      <c r="M9810" s="24" t="str">
        <f t="shared" si="462"/>
        <v/>
      </c>
      <c r="N9810" s="24" t="str">
        <f t="shared" si="464"/>
        <v/>
      </c>
      <c r="O9810" s="96" t="str">
        <f t="shared" si="463"/>
        <v/>
      </c>
    </row>
    <row r="9811" spans="13:15" x14ac:dyDescent="0.25">
      <c r="M9811" s="24" t="str">
        <f t="shared" si="462"/>
        <v/>
      </c>
      <c r="N9811" s="24" t="str">
        <f t="shared" si="464"/>
        <v/>
      </c>
      <c r="O9811" s="96" t="str">
        <f t="shared" si="463"/>
        <v/>
      </c>
    </row>
    <row r="9812" spans="13:15" x14ac:dyDescent="0.25">
      <c r="M9812" s="24" t="str">
        <f t="shared" si="462"/>
        <v/>
      </c>
      <c r="N9812" s="24" t="str">
        <f t="shared" si="464"/>
        <v/>
      </c>
      <c r="O9812" s="96" t="str">
        <f t="shared" si="463"/>
        <v/>
      </c>
    </row>
    <row r="9813" spans="13:15" x14ac:dyDescent="0.25">
      <c r="M9813" s="24" t="str">
        <f t="shared" si="462"/>
        <v/>
      </c>
      <c r="N9813" s="24" t="str">
        <f t="shared" si="464"/>
        <v/>
      </c>
      <c r="O9813" s="96" t="str">
        <f t="shared" si="463"/>
        <v/>
      </c>
    </row>
    <row r="9814" spans="13:15" x14ac:dyDescent="0.25">
      <c r="M9814" s="24" t="str">
        <f t="shared" si="462"/>
        <v/>
      </c>
      <c r="N9814" s="24" t="str">
        <f t="shared" si="464"/>
        <v/>
      </c>
      <c r="O9814" s="96" t="str">
        <f t="shared" si="463"/>
        <v/>
      </c>
    </row>
    <row r="9815" spans="13:15" x14ac:dyDescent="0.25">
      <c r="M9815" s="24" t="str">
        <f t="shared" si="462"/>
        <v/>
      </c>
      <c r="N9815" s="24" t="str">
        <f t="shared" si="464"/>
        <v/>
      </c>
      <c r="O9815" s="96" t="str">
        <f t="shared" si="463"/>
        <v/>
      </c>
    </row>
    <row r="9816" spans="13:15" x14ac:dyDescent="0.25">
      <c r="M9816" s="24" t="str">
        <f t="shared" si="462"/>
        <v/>
      </c>
      <c r="N9816" s="24" t="str">
        <f t="shared" si="464"/>
        <v/>
      </c>
      <c r="O9816" s="96" t="str">
        <f t="shared" si="463"/>
        <v/>
      </c>
    </row>
    <row r="9817" spans="13:15" x14ac:dyDescent="0.25">
      <c r="M9817" s="24" t="str">
        <f t="shared" si="462"/>
        <v/>
      </c>
      <c r="N9817" s="24" t="str">
        <f t="shared" si="464"/>
        <v/>
      </c>
      <c r="O9817" s="96" t="str">
        <f t="shared" si="463"/>
        <v/>
      </c>
    </row>
    <row r="9818" spans="13:15" x14ac:dyDescent="0.25">
      <c r="M9818" s="24" t="str">
        <f t="shared" si="462"/>
        <v/>
      </c>
      <c r="N9818" s="24" t="str">
        <f t="shared" si="464"/>
        <v/>
      </c>
      <c r="O9818" s="96" t="str">
        <f t="shared" si="463"/>
        <v/>
      </c>
    </row>
    <row r="9819" spans="13:15" x14ac:dyDescent="0.25">
      <c r="M9819" s="24" t="str">
        <f t="shared" si="462"/>
        <v/>
      </c>
      <c r="N9819" s="24" t="str">
        <f t="shared" si="464"/>
        <v/>
      </c>
      <c r="O9819" s="96" t="str">
        <f t="shared" si="463"/>
        <v/>
      </c>
    </row>
    <row r="9820" spans="13:15" x14ac:dyDescent="0.25">
      <c r="M9820" s="24" t="str">
        <f t="shared" si="462"/>
        <v/>
      </c>
      <c r="N9820" s="24" t="str">
        <f t="shared" si="464"/>
        <v/>
      </c>
      <c r="O9820" s="96" t="str">
        <f t="shared" si="463"/>
        <v/>
      </c>
    </row>
    <row r="9821" spans="13:15" x14ac:dyDescent="0.25">
      <c r="M9821" s="24" t="str">
        <f t="shared" si="462"/>
        <v/>
      </c>
      <c r="N9821" s="24" t="str">
        <f t="shared" si="464"/>
        <v/>
      </c>
      <c r="O9821" s="96" t="str">
        <f t="shared" si="463"/>
        <v/>
      </c>
    </row>
    <row r="9822" spans="13:15" x14ac:dyDescent="0.25">
      <c r="M9822" s="24" t="str">
        <f t="shared" si="462"/>
        <v/>
      </c>
      <c r="N9822" s="24" t="str">
        <f t="shared" si="464"/>
        <v/>
      </c>
      <c r="O9822" s="96" t="str">
        <f t="shared" si="463"/>
        <v/>
      </c>
    </row>
    <row r="9823" spans="13:15" x14ac:dyDescent="0.25">
      <c r="M9823" s="24" t="str">
        <f t="shared" si="462"/>
        <v/>
      </c>
      <c r="N9823" s="24" t="str">
        <f t="shared" si="464"/>
        <v/>
      </c>
      <c r="O9823" s="96" t="str">
        <f t="shared" si="463"/>
        <v/>
      </c>
    </row>
    <row r="9824" spans="13:15" x14ac:dyDescent="0.25">
      <c r="M9824" s="24" t="str">
        <f t="shared" si="462"/>
        <v/>
      </c>
      <c r="N9824" s="24" t="str">
        <f t="shared" si="464"/>
        <v/>
      </c>
      <c r="O9824" s="96" t="str">
        <f t="shared" si="463"/>
        <v/>
      </c>
    </row>
    <row r="9825" spans="13:15" x14ac:dyDescent="0.25">
      <c r="M9825" s="24" t="str">
        <f t="shared" si="462"/>
        <v/>
      </c>
      <c r="N9825" s="24" t="str">
        <f t="shared" si="464"/>
        <v/>
      </c>
      <c r="O9825" s="96" t="str">
        <f t="shared" si="463"/>
        <v/>
      </c>
    </row>
    <row r="9826" spans="13:15" x14ac:dyDescent="0.25">
      <c r="M9826" s="24" t="str">
        <f t="shared" si="462"/>
        <v/>
      </c>
      <c r="N9826" s="24" t="str">
        <f t="shared" si="464"/>
        <v/>
      </c>
      <c r="O9826" s="96" t="str">
        <f t="shared" si="463"/>
        <v/>
      </c>
    </row>
    <row r="9827" spans="13:15" x14ac:dyDescent="0.25">
      <c r="M9827" s="24" t="str">
        <f t="shared" si="462"/>
        <v/>
      </c>
      <c r="N9827" s="24" t="str">
        <f t="shared" si="464"/>
        <v/>
      </c>
      <c r="O9827" s="96" t="str">
        <f t="shared" si="463"/>
        <v/>
      </c>
    </row>
    <row r="9828" spans="13:15" x14ac:dyDescent="0.25">
      <c r="M9828" s="24" t="str">
        <f t="shared" si="462"/>
        <v/>
      </c>
      <c r="N9828" s="24" t="str">
        <f t="shared" si="464"/>
        <v/>
      </c>
      <c r="O9828" s="96" t="str">
        <f t="shared" si="463"/>
        <v/>
      </c>
    </row>
    <row r="9829" spans="13:15" x14ac:dyDescent="0.25">
      <c r="M9829" s="24" t="str">
        <f t="shared" si="462"/>
        <v/>
      </c>
      <c r="N9829" s="24" t="str">
        <f t="shared" si="464"/>
        <v/>
      </c>
      <c r="O9829" s="96" t="str">
        <f t="shared" si="463"/>
        <v/>
      </c>
    </row>
    <row r="9830" spans="13:15" x14ac:dyDescent="0.25">
      <c r="M9830" s="24" t="str">
        <f t="shared" si="462"/>
        <v/>
      </c>
      <c r="N9830" s="24" t="str">
        <f t="shared" si="464"/>
        <v/>
      </c>
      <c r="O9830" s="96" t="str">
        <f t="shared" si="463"/>
        <v/>
      </c>
    </row>
    <row r="9831" spans="13:15" x14ac:dyDescent="0.25">
      <c r="M9831" s="24" t="str">
        <f t="shared" si="462"/>
        <v/>
      </c>
      <c r="N9831" s="24" t="str">
        <f t="shared" si="464"/>
        <v/>
      </c>
      <c r="O9831" s="96" t="str">
        <f t="shared" si="463"/>
        <v/>
      </c>
    </row>
    <row r="9832" spans="13:15" x14ac:dyDescent="0.25">
      <c r="M9832" s="24" t="str">
        <f t="shared" si="462"/>
        <v/>
      </c>
      <c r="N9832" s="24" t="str">
        <f t="shared" si="464"/>
        <v/>
      </c>
      <c r="O9832" s="96" t="str">
        <f t="shared" si="463"/>
        <v/>
      </c>
    </row>
    <row r="9833" spans="13:15" x14ac:dyDescent="0.25">
      <c r="M9833" s="24" t="str">
        <f t="shared" si="462"/>
        <v/>
      </c>
      <c r="N9833" s="24" t="str">
        <f t="shared" si="464"/>
        <v/>
      </c>
      <c r="O9833" s="96" t="str">
        <f t="shared" si="463"/>
        <v/>
      </c>
    </row>
    <row r="9834" spans="13:15" x14ac:dyDescent="0.25">
      <c r="M9834" s="24" t="str">
        <f t="shared" si="462"/>
        <v/>
      </c>
      <c r="N9834" s="24" t="str">
        <f t="shared" si="464"/>
        <v/>
      </c>
      <c r="O9834" s="96" t="str">
        <f t="shared" si="463"/>
        <v/>
      </c>
    </row>
    <row r="9835" spans="13:15" x14ac:dyDescent="0.25">
      <c r="M9835" s="24" t="str">
        <f t="shared" si="462"/>
        <v/>
      </c>
      <c r="N9835" s="24" t="str">
        <f t="shared" si="464"/>
        <v/>
      </c>
      <c r="O9835" s="96" t="str">
        <f t="shared" si="463"/>
        <v/>
      </c>
    </row>
    <row r="9836" spans="13:15" x14ac:dyDescent="0.25">
      <c r="M9836" s="24" t="str">
        <f t="shared" si="462"/>
        <v/>
      </c>
      <c r="N9836" s="24" t="str">
        <f t="shared" si="464"/>
        <v/>
      </c>
      <c r="O9836" s="96" t="str">
        <f t="shared" si="463"/>
        <v/>
      </c>
    </row>
    <row r="9837" spans="13:15" x14ac:dyDescent="0.25">
      <c r="M9837" s="24" t="str">
        <f t="shared" si="462"/>
        <v/>
      </c>
      <c r="N9837" s="24" t="str">
        <f t="shared" si="464"/>
        <v/>
      </c>
      <c r="O9837" s="96" t="str">
        <f t="shared" si="463"/>
        <v/>
      </c>
    </row>
    <row r="9838" spans="13:15" x14ac:dyDescent="0.25">
      <c r="M9838" s="24" t="str">
        <f t="shared" si="462"/>
        <v/>
      </c>
      <c r="N9838" s="24" t="str">
        <f t="shared" si="464"/>
        <v/>
      </c>
      <c r="O9838" s="96" t="str">
        <f t="shared" si="463"/>
        <v/>
      </c>
    </row>
    <row r="9839" spans="13:15" x14ac:dyDescent="0.25">
      <c r="M9839" s="24" t="str">
        <f t="shared" si="462"/>
        <v/>
      </c>
      <c r="N9839" s="24" t="str">
        <f t="shared" si="464"/>
        <v/>
      </c>
      <c r="O9839" s="96" t="str">
        <f t="shared" si="463"/>
        <v/>
      </c>
    </row>
    <row r="9840" spans="13:15" x14ac:dyDescent="0.25">
      <c r="M9840" s="24" t="str">
        <f t="shared" si="462"/>
        <v/>
      </c>
      <c r="N9840" s="24" t="str">
        <f t="shared" si="464"/>
        <v/>
      </c>
      <c r="O9840" s="96" t="str">
        <f t="shared" si="463"/>
        <v/>
      </c>
    </row>
    <row r="9841" spans="13:15" x14ac:dyDescent="0.25">
      <c r="M9841" s="24" t="str">
        <f t="shared" si="462"/>
        <v/>
      </c>
      <c r="N9841" s="24" t="str">
        <f t="shared" si="464"/>
        <v/>
      </c>
      <c r="O9841" s="96" t="str">
        <f t="shared" si="463"/>
        <v/>
      </c>
    </row>
    <row r="9842" spans="13:15" x14ac:dyDescent="0.25">
      <c r="M9842" s="24" t="str">
        <f t="shared" si="462"/>
        <v/>
      </c>
      <c r="N9842" s="24" t="str">
        <f t="shared" si="464"/>
        <v/>
      </c>
      <c r="O9842" s="96" t="str">
        <f t="shared" si="463"/>
        <v/>
      </c>
    </row>
    <row r="9843" spans="13:15" x14ac:dyDescent="0.25">
      <c r="M9843" s="24" t="str">
        <f t="shared" si="462"/>
        <v/>
      </c>
      <c r="N9843" s="24" t="str">
        <f t="shared" si="464"/>
        <v/>
      </c>
      <c r="O9843" s="96" t="str">
        <f t="shared" si="463"/>
        <v/>
      </c>
    </row>
    <row r="9844" spans="13:15" x14ac:dyDescent="0.25">
      <c r="M9844" s="24" t="str">
        <f t="shared" si="462"/>
        <v/>
      </c>
      <c r="N9844" s="24" t="str">
        <f t="shared" si="464"/>
        <v/>
      </c>
      <c r="O9844" s="96" t="str">
        <f t="shared" si="463"/>
        <v/>
      </c>
    </row>
    <row r="9845" spans="13:15" x14ac:dyDescent="0.25">
      <c r="M9845" s="24" t="str">
        <f t="shared" si="462"/>
        <v/>
      </c>
      <c r="N9845" s="24" t="str">
        <f t="shared" si="464"/>
        <v/>
      </c>
      <c r="O9845" s="96" t="str">
        <f t="shared" si="463"/>
        <v/>
      </c>
    </row>
    <row r="9846" spans="13:15" x14ac:dyDescent="0.25">
      <c r="M9846" s="24" t="str">
        <f t="shared" si="462"/>
        <v/>
      </c>
      <c r="N9846" s="24" t="str">
        <f t="shared" si="464"/>
        <v/>
      </c>
      <c r="O9846" s="96" t="str">
        <f t="shared" si="463"/>
        <v/>
      </c>
    </row>
    <row r="9847" spans="13:15" x14ac:dyDescent="0.25">
      <c r="M9847" s="24" t="str">
        <f t="shared" si="462"/>
        <v/>
      </c>
      <c r="N9847" s="24" t="str">
        <f t="shared" si="464"/>
        <v/>
      </c>
      <c r="O9847" s="96" t="str">
        <f t="shared" si="463"/>
        <v/>
      </c>
    </row>
    <row r="9848" spans="13:15" x14ac:dyDescent="0.25">
      <c r="M9848" s="24" t="str">
        <f t="shared" si="462"/>
        <v/>
      </c>
      <c r="N9848" s="24" t="str">
        <f t="shared" si="464"/>
        <v/>
      </c>
      <c r="O9848" s="96" t="str">
        <f t="shared" si="463"/>
        <v/>
      </c>
    </row>
    <row r="9849" spans="13:15" x14ac:dyDescent="0.25">
      <c r="M9849" s="24" t="str">
        <f t="shared" si="462"/>
        <v/>
      </c>
      <c r="N9849" s="24" t="str">
        <f t="shared" si="464"/>
        <v/>
      </c>
      <c r="O9849" s="96" t="str">
        <f t="shared" si="463"/>
        <v/>
      </c>
    </row>
    <row r="9850" spans="13:15" x14ac:dyDescent="0.25">
      <c r="M9850" s="24" t="str">
        <f t="shared" si="462"/>
        <v/>
      </c>
      <c r="N9850" s="24" t="str">
        <f t="shared" si="464"/>
        <v/>
      </c>
      <c r="O9850" s="96" t="str">
        <f t="shared" si="463"/>
        <v/>
      </c>
    </row>
    <row r="9851" spans="13:15" x14ac:dyDescent="0.25">
      <c r="M9851" s="24" t="str">
        <f t="shared" si="462"/>
        <v/>
      </c>
      <c r="N9851" s="24" t="str">
        <f t="shared" si="464"/>
        <v/>
      </c>
      <c r="O9851" s="96" t="str">
        <f t="shared" si="463"/>
        <v/>
      </c>
    </row>
    <row r="9852" spans="13:15" x14ac:dyDescent="0.25">
      <c r="M9852" s="24" t="str">
        <f t="shared" si="462"/>
        <v/>
      </c>
      <c r="N9852" s="24" t="str">
        <f t="shared" si="464"/>
        <v/>
      </c>
      <c r="O9852" s="96" t="str">
        <f t="shared" si="463"/>
        <v/>
      </c>
    </row>
    <row r="9853" spans="13:15" x14ac:dyDescent="0.25">
      <c r="M9853" s="24" t="str">
        <f t="shared" si="462"/>
        <v/>
      </c>
      <c r="N9853" s="24" t="str">
        <f t="shared" si="464"/>
        <v/>
      </c>
      <c r="O9853" s="96" t="str">
        <f t="shared" si="463"/>
        <v/>
      </c>
    </row>
    <row r="9854" spans="13:15" x14ac:dyDescent="0.25">
      <c r="M9854" s="24" t="str">
        <f t="shared" si="462"/>
        <v/>
      </c>
      <c r="N9854" s="24" t="str">
        <f t="shared" si="464"/>
        <v/>
      </c>
      <c r="O9854" s="96" t="str">
        <f t="shared" si="463"/>
        <v/>
      </c>
    </row>
    <row r="9855" spans="13:15" x14ac:dyDescent="0.25">
      <c r="M9855" s="24" t="str">
        <f t="shared" si="462"/>
        <v/>
      </c>
      <c r="N9855" s="24" t="str">
        <f t="shared" si="464"/>
        <v/>
      </c>
      <c r="O9855" s="96" t="str">
        <f t="shared" si="463"/>
        <v/>
      </c>
    </row>
    <row r="9856" spans="13:15" x14ac:dyDescent="0.25">
      <c r="M9856" s="24" t="str">
        <f t="shared" si="462"/>
        <v/>
      </c>
      <c r="N9856" s="24" t="str">
        <f t="shared" si="464"/>
        <v/>
      </c>
      <c r="O9856" s="96" t="str">
        <f t="shared" si="463"/>
        <v/>
      </c>
    </row>
    <row r="9857" spans="13:15" x14ac:dyDescent="0.25">
      <c r="M9857" s="24" t="str">
        <f t="shared" ref="M9857:M9920" si="465">IF($B9857="","",_xlfn.NUMBERVALUE(LEFT($J9857,5)))</f>
        <v/>
      </c>
      <c r="N9857" s="24" t="str">
        <f t="shared" si="464"/>
        <v/>
      </c>
      <c r="O9857" s="96" t="str">
        <f t="shared" si="463"/>
        <v/>
      </c>
    </row>
    <row r="9858" spans="13:15" x14ac:dyDescent="0.25">
      <c r="M9858" s="24" t="str">
        <f t="shared" si="465"/>
        <v/>
      </c>
      <c r="N9858" s="24" t="str">
        <f t="shared" si="464"/>
        <v/>
      </c>
      <c r="O9858" s="96" t="str">
        <f t="shared" si="463"/>
        <v/>
      </c>
    </row>
    <row r="9859" spans="13:15" x14ac:dyDescent="0.25">
      <c r="M9859" s="24" t="str">
        <f t="shared" si="465"/>
        <v/>
      </c>
      <c r="N9859" s="24" t="str">
        <f t="shared" si="464"/>
        <v/>
      </c>
      <c r="O9859" s="96" t="str">
        <f t="shared" ref="O9859:O9922" si="466">IF($A9859="","",HOUR($N9859))</f>
        <v/>
      </c>
    </row>
    <row r="9860" spans="13:15" x14ac:dyDescent="0.25">
      <c r="M9860" s="24" t="str">
        <f t="shared" si="465"/>
        <v/>
      </c>
      <c r="N9860" s="24" t="str">
        <f t="shared" si="464"/>
        <v/>
      </c>
      <c r="O9860" s="96" t="str">
        <f t="shared" si="466"/>
        <v/>
      </c>
    </row>
    <row r="9861" spans="13:15" x14ac:dyDescent="0.25">
      <c r="M9861" s="24" t="str">
        <f t="shared" si="465"/>
        <v/>
      </c>
      <c r="N9861" s="24" t="str">
        <f t="shared" si="464"/>
        <v/>
      </c>
      <c r="O9861" s="96" t="str">
        <f t="shared" si="466"/>
        <v/>
      </c>
    </row>
    <row r="9862" spans="13:15" x14ac:dyDescent="0.25">
      <c r="M9862" s="24" t="str">
        <f t="shared" si="465"/>
        <v/>
      </c>
      <c r="N9862" s="24" t="str">
        <f t="shared" si="464"/>
        <v/>
      </c>
      <c r="O9862" s="96" t="str">
        <f t="shared" si="466"/>
        <v/>
      </c>
    </row>
    <row r="9863" spans="13:15" x14ac:dyDescent="0.25">
      <c r="M9863" s="24" t="str">
        <f t="shared" si="465"/>
        <v/>
      </c>
      <c r="N9863" s="24" t="str">
        <f t="shared" si="464"/>
        <v/>
      </c>
      <c r="O9863" s="96" t="str">
        <f t="shared" si="466"/>
        <v/>
      </c>
    </row>
    <row r="9864" spans="13:15" x14ac:dyDescent="0.25">
      <c r="M9864" s="24" t="str">
        <f t="shared" si="465"/>
        <v/>
      </c>
      <c r="N9864" s="24" t="str">
        <f t="shared" ref="N9864:N9927" si="467">IF(B9864="","",IF($M9864&lt;10/48,10/48,IF($M9864&gt;39/48,39/48,$M9864)))</f>
        <v/>
      </c>
      <c r="O9864" s="96" t="str">
        <f t="shared" si="466"/>
        <v/>
      </c>
    </row>
    <row r="9865" spans="13:15" x14ac:dyDescent="0.25">
      <c r="M9865" s="24" t="str">
        <f t="shared" si="465"/>
        <v/>
      </c>
      <c r="N9865" s="24" t="str">
        <f t="shared" si="467"/>
        <v/>
      </c>
      <c r="O9865" s="96" t="str">
        <f t="shared" si="466"/>
        <v/>
      </c>
    </row>
    <row r="9866" spans="13:15" x14ac:dyDescent="0.25">
      <c r="M9866" s="24" t="str">
        <f t="shared" si="465"/>
        <v/>
      </c>
      <c r="N9866" s="24" t="str">
        <f t="shared" si="467"/>
        <v/>
      </c>
      <c r="O9866" s="96" t="str">
        <f t="shared" si="466"/>
        <v/>
      </c>
    </row>
    <row r="9867" spans="13:15" x14ac:dyDescent="0.25">
      <c r="M9867" s="24" t="str">
        <f t="shared" si="465"/>
        <v/>
      </c>
      <c r="N9867" s="24" t="str">
        <f t="shared" si="467"/>
        <v/>
      </c>
      <c r="O9867" s="96" t="str">
        <f t="shared" si="466"/>
        <v/>
      </c>
    </row>
    <row r="9868" spans="13:15" x14ac:dyDescent="0.25">
      <c r="M9868" s="24" t="str">
        <f t="shared" si="465"/>
        <v/>
      </c>
      <c r="N9868" s="24" t="str">
        <f t="shared" si="467"/>
        <v/>
      </c>
      <c r="O9868" s="96" t="str">
        <f t="shared" si="466"/>
        <v/>
      </c>
    </row>
    <row r="9869" spans="13:15" x14ac:dyDescent="0.25">
      <c r="M9869" s="24" t="str">
        <f t="shared" si="465"/>
        <v/>
      </c>
      <c r="N9869" s="24" t="str">
        <f t="shared" si="467"/>
        <v/>
      </c>
      <c r="O9869" s="96" t="str">
        <f t="shared" si="466"/>
        <v/>
      </c>
    </row>
    <row r="9870" spans="13:15" x14ac:dyDescent="0.25">
      <c r="M9870" s="24" t="str">
        <f t="shared" si="465"/>
        <v/>
      </c>
      <c r="N9870" s="24" t="str">
        <f t="shared" si="467"/>
        <v/>
      </c>
      <c r="O9870" s="96" t="str">
        <f t="shared" si="466"/>
        <v/>
      </c>
    </row>
    <row r="9871" spans="13:15" x14ac:dyDescent="0.25">
      <c r="M9871" s="24" t="str">
        <f t="shared" si="465"/>
        <v/>
      </c>
      <c r="N9871" s="24" t="str">
        <f t="shared" si="467"/>
        <v/>
      </c>
      <c r="O9871" s="96" t="str">
        <f t="shared" si="466"/>
        <v/>
      </c>
    </row>
    <row r="9872" spans="13:15" x14ac:dyDescent="0.25">
      <c r="M9872" s="24" t="str">
        <f t="shared" si="465"/>
        <v/>
      </c>
      <c r="N9872" s="24" t="str">
        <f t="shared" si="467"/>
        <v/>
      </c>
      <c r="O9872" s="96" t="str">
        <f t="shared" si="466"/>
        <v/>
      </c>
    </row>
    <row r="9873" spans="13:15" x14ac:dyDescent="0.25">
      <c r="M9873" s="24" t="str">
        <f t="shared" si="465"/>
        <v/>
      </c>
      <c r="N9873" s="24" t="str">
        <f t="shared" si="467"/>
        <v/>
      </c>
      <c r="O9873" s="96" t="str">
        <f t="shared" si="466"/>
        <v/>
      </c>
    </row>
    <row r="9874" spans="13:15" x14ac:dyDescent="0.25">
      <c r="M9874" s="24" t="str">
        <f t="shared" si="465"/>
        <v/>
      </c>
      <c r="N9874" s="24" t="str">
        <f t="shared" si="467"/>
        <v/>
      </c>
      <c r="O9874" s="96" t="str">
        <f t="shared" si="466"/>
        <v/>
      </c>
    </row>
    <row r="9875" spans="13:15" x14ac:dyDescent="0.25">
      <c r="M9875" s="24" t="str">
        <f t="shared" si="465"/>
        <v/>
      </c>
      <c r="N9875" s="24" t="str">
        <f t="shared" si="467"/>
        <v/>
      </c>
      <c r="O9875" s="96" t="str">
        <f t="shared" si="466"/>
        <v/>
      </c>
    </row>
    <row r="9876" spans="13:15" x14ac:dyDescent="0.25">
      <c r="M9876" s="24" t="str">
        <f t="shared" si="465"/>
        <v/>
      </c>
      <c r="N9876" s="24" t="str">
        <f t="shared" si="467"/>
        <v/>
      </c>
      <c r="O9876" s="96" t="str">
        <f t="shared" si="466"/>
        <v/>
      </c>
    </row>
    <row r="9877" spans="13:15" x14ac:dyDescent="0.25">
      <c r="M9877" s="24" t="str">
        <f t="shared" si="465"/>
        <v/>
      </c>
      <c r="N9877" s="24" t="str">
        <f t="shared" si="467"/>
        <v/>
      </c>
      <c r="O9877" s="96" t="str">
        <f t="shared" si="466"/>
        <v/>
      </c>
    </row>
    <row r="9878" spans="13:15" x14ac:dyDescent="0.25">
      <c r="M9878" s="24" t="str">
        <f t="shared" si="465"/>
        <v/>
      </c>
      <c r="N9878" s="24" t="str">
        <f t="shared" si="467"/>
        <v/>
      </c>
      <c r="O9878" s="96" t="str">
        <f t="shared" si="466"/>
        <v/>
      </c>
    </row>
    <row r="9879" spans="13:15" x14ac:dyDescent="0.25">
      <c r="M9879" s="24" t="str">
        <f t="shared" si="465"/>
        <v/>
      </c>
      <c r="N9879" s="24" t="str">
        <f t="shared" si="467"/>
        <v/>
      </c>
      <c r="O9879" s="96" t="str">
        <f t="shared" si="466"/>
        <v/>
      </c>
    </row>
    <row r="9880" spans="13:15" x14ac:dyDescent="0.25">
      <c r="M9880" s="24" t="str">
        <f t="shared" si="465"/>
        <v/>
      </c>
      <c r="N9880" s="24" t="str">
        <f t="shared" si="467"/>
        <v/>
      </c>
      <c r="O9880" s="96" t="str">
        <f t="shared" si="466"/>
        <v/>
      </c>
    </row>
    <row r="9881" spans="13:15" x14ac:dyDescent="0.25">
      <c r="M9881" s="24" t="str">
        <f t="shared" si="465"/>
        <v/>
      </c>
      <c r="N9881" s="24" t="str">
        <f t="shared" si="467"/>
        <v/>
      </c>
      <c r="O9881" s="96" t="str">
        <f t="shared" si="466"/>
        <v/>
      </c>
    </row>
    <row r="9882" spans="13:15" x14ac:dyDescent="0.25">
      <c r="M9882" s="24" t="str">
        <f t="shared" si="465"/>
        <v/>
      </c>
      <c r="N9882" s="24" t="str">
        <f t="shared" si="467"/>
        <v/>
      </c>
      <c r="O9882" s="96" t="str">
        <f t="shared" si="466"/>
        <v/>
      </c>
    </row>
    <row r="9883" spans="13:15" x14ac:dyDescent="0.25">
      <c r="M9883" s="24" t="str">
        <f t="shared" si="465"/>
        <v/>
      </c>
      <c r="N9883" s="24" t="str">
        <f t="shared" si="467"/>
        <v/>
      </c>
      <c r="O9883" s="96" t="str">
        <f t="shared" si="466"/>
        <v/>
      </c>
    </row>
    <row r="9884" spans="13:15" x14ac:dyDescent="0.25">
      <c r="M9884" s="24" t="str">
        <f t="shared" si="465"/>
        <v/>
      </c>
      <c r="N9884" s="24" t="str">
        <f t="shared" si="467"/>
        <v/>
      </c>
      <c r="O9884" s="96" t="str">
        <f t="shared" si="466"/>
        <v/>
      </c>
    </row>
    <row r="9885" spans="13:15" x14ac:dyDescent="0.25">
      <c r="M9885" s="24" t="str">
        <f t="shared" si="465"/>
        <v/>
      </c>
      <c r="N9885" s="24" t="str">
        <f t="shared" si="467"/>
        <v/>
      </c>
      <c r="O9885" s="96" t="str">
        <f t="shared" si="466"/>
        <v/>
      </c>
    </row>
    <row r="9886" spans="13:15" x14ac:dyDescent="0.25">
      <c r="M9886" s="24" t="str">
        <f t="shared" si="465"/>
        <v/>
      </c>
      <c r="N9886" s="24" t="str">
        <f t="shared" si="467"/>
        <v/>
      </c>
      <c r="O9886" s="96" t="str">
        <f t="shared" si="466"/>
        <v/>
      </c>
    </row>
    <row r="9887" spans="13:15" x14ac:dyDescent="0.25">
      <c r="M9887" s="24" t="str">
        <f t="shared" si="465"/>
        <v/>
      </c>
      <c r="N9887" s="24" t="str">
        <f t="shared" si="467"/>
        <v/>
      </c>
      <c r="O9887" s="96" t="str">
        <f t="shared" si="466"/>
        <v/>
      </c>
    </row>
    <row r="9888" spans="13:15" x14ac:dyDescent="0.25">
      <c r="M9888" s="24" t="str">
        <f t="shared" si="465"/>
        <v/>
      </c>
      <c r="N9888" s="24" t="str">
        <f t="shared" si="467"/>
        <v/>
      </c>
      <c r="O9888" s="96" t="str">
        <f t="shared" si="466"/>
        <v/>
      </c>
    </row>
    <row r="9889" spans="13:15" x14ac:dyDescent="0.25">
      <c r="M9889" s="24" t="str">
        <f t="shared" si="465"/>
        <v/>
      </c>
      <c r="N9889" s="24" t="str">
        <f t="shared" si="467"/>
        <v/>
      </c>
      <c r="O9889" s="96" t="str">
        <f t="shared" si="466"/>
        <v/>
      </c>
    </row>
    <row r="9890" spans="13:15" x14ac:dyDescent="0.25">
      <c r="M9890" s="24" t="str">
        <f t="shared" si="465"/>
        <v/>
      </c>
      <c r="N9890" s="24" t="str">
        <f t="shared" si="467"/>
        <v/>
      </c>
      <c r="O9890" s="96" t="str">
        <f t="shared" si="466"/>
        <v/>
      </c>
    </row>
    <row r="9891" spans="13:15" x14ac:dyDescent="0.25">
      <c r="M9891" s="24" t="str">
        <f t="shared" si="465"/>
        <v/>
      </c>
      <c r="N9891" s="24" t="str">
        <f t="shared" si="467"/>
        <v/>
      </c>
      <c r="O9891" s="96" t="str">
        <f t="shared" si="466"/>
        <v/>
      </c>
    </row>
    <row r="9892" spans="13:15" x14ac:dyDescent="0.25">
      <c r="M9892" s="24" t="str">
        <f t="shared" si="465"/>
        <v/>
      </c>
      <c r="N9892" s="24" t="str">
        <f t="shared" si="467"/>
        <v/>
      </c>
      <c r="O9892" s="96" t="str">
        <f t="shared" si="466"/>
        <v/>
      </c>
    </row>
    <row r="9893" spans="13:15" x14ac:dyDescent="0.25">
      <c r="M9893" s="24" t="str">
        <f t="shared" si="465"/>
        <v/>
      </c>
      <c r="N9893" s="24" t="str">
        <f t="shared" si="467"/>
        <v/>
      </c>
      <c r="O9893" s="96" t="str">
        <f t="shared" si="466"/>
        <v/>
      </c>
    </row>
    <row r="9894" spans="13:15" x14ac:dyDescent="0.25">
      <c r="M9894" s="24" t="str">
        <f t="shared" si="465"/>
        <v/>
      </c>
      <c r="N9894" s="24" t="str">
        <f t="shared" si="467"/>
        <v/>
      </c>
      <c r="O9894" s="96" t="str">
        <f t="shared" si="466"/>
        <v/>
      </c>
    </row>
    <row r="9895" spans="13:15" x14ac:dyDescent="0.25">
      <c r="M9895" s="24" t="str">
        <f t="shared" si="465"/>
        <v/>
      </c>
      <c r="N9895" s="24" t="str">
        <f t="shared" si="467"/>
        <v/>
      </c>
      <c r="O9895" s="96" t="str">
        <f t="shared" si="466"/>
        <v/>
      </c>
    </row>
    <row r="9896" spans="13:15" x14ac:dyDescent="0.25">
      <c r="M9896" s="24" t="str">
        <f t="shared" si="465"/>
        <v/>
      </c>
      <c r="N9896" s="24" t="str">
        <f t="shared" si="467"/>
        <v/>
      </c>
      <c r="O9896" s="96" t="str">
        <f t="shared" si="466"/>
        <v/>
      </c>
    </row>
    <row r="9897" spans="13:15" x14ac:dyDescent="0.25">
      <c r="M9897" s="24" t="str">
        <f t="shared" si="465"/>
        <v/>
      </c>
      <c r="N9897" s="24" t="str">
        <f t="shared" si="467"/>
        <v/>
      </c>
      <c r="O9897" s="96" t="str">
        <f t="shared" si="466"/>
        <v/>
      </c>
    </row>
    <row r="9898" spans="13:15" x14ac:dyDescent="0.25">
      <c r="M9898" s="24" t="str">
        <f t="shared" si="465"/>
        <v/>
      </c>
      <c r="N9898" s="24" t="str">
        <f t="shared" si="467"/>
        <v/>
      </c>
      <c r="O9898" s="96" t="str">
        <f t="shared" si="466"/>
        <v/>
      </c>
    </row>
    <row r="9899" spans="13:15" x14ac:dyDescent="0.25">
      <c r="M9899" s="24" t="str">
        <f t="shared" si="465"/>
        <v/>
      </c>
      <c r="N9899" s="24" t="str">
        <f t="shared" si="467"/>
        <v/>
      </c>
      <c r="O9899" s="96" t="str">
        <f t="shared" si="466"/>
        <v/>
      </c>
    </row>
    <row r="9900" spans="13:15" x14ac:dyDescent="0.25">
      <c r="M9900" s="24" t="str">
        <f t="shared" si="465"/>
        <v/>
      </c>
      <c r="N9900" s="24" t="str">
        <f t="shared" si="467"/>
        <v/>
      </c>
      <c r="O9900" s="96" t="str">
        <f t="shared" si="466"/>
        <v/>
      </c>
    </row>
    <row r="9901" spans="13:15" x14ac:dyDescent="0.25">
      <c r="M9901" s="24" t="str">
        <f t="shared" si="465"/>
        <v/>
      </c>
      <c r="N9901" s="24" t="str">
        <f t="shared" si="467"/>
        <v/>
      </c>
      <c r="O9901" s="96" t="str">
        <f t="shared" si="466"/>
        <v/>
      </c>
    </row>
    <row r="9902" spans="13:15" x14ac:dyDescent="0.25">
      <c r="M9902" s="24" t="str">
        <f t="shared" si="465"/>
        <v/>
      </c>
      <c r="N9902" s="24" t="str">
        <f t="shared" si="467"/>
        <v/>
      </c>
      <c r="O9902" s="96" t="str">
        <f t="shared" si="466"/>
        <v/>
      </c>
    </row>
    <row r="9903" spans="13:15" x14ac:dyDescent="0.25">
      <c r="M9903" s="24" t="str">
        <f t="shared" si="465"/>
        <v/>
      </c>
      <c r="N9903" s="24" t="str">
        <f t="shared" si="467"/>
        <v/>
      </c>
      <c r="O9903" s="96" t="str">
        <f t="shared" si="466"/>
        <v/>
      </c>
    </row>
    <row r="9904" spans="13:15" x14ac:dyDescent="0.25">
      <c r="M9904" s="24" t="str">
        <f t="shared" si="465"/>
        <v/>
      </c>
      <c r="N9904" s="24" t="str">
        <f t="shared" si="467"/>
        <v/>
      </c>
      <c r="O9904" s="96" t="str">
        <f t="shared" si="466"/>
        <v/>
      </c>
    </row>
    <row r="9905" spans="13:15" x14ac:dyDescent="0.25">
      <c r="M9905" s="24" t="str">
        <f t="shared" si="465"/>
        <v/>
      </c>
      <c r="N9905" s="24" t="str">
        <f t="shared" si="467"/>
        <v/>
      </c>
      <c r="O9905" s="96" t="str">
        <f t="shared" si="466"/>
        <v/>
      </c>
    </row>
    <row r="9906" spans="13:15" x14ac:dyDescent="0.25">
      <c r="M9906" s="24" t="str">
        <f t="shared" si="465"/>
        <v/>
      </c>
      <c r="N9906" s="24" t="str">
        <f t="shared" si="467"/>
        <v/>
      </c>
      <c r="O9906" s="96" t="str">
        <f t="shared" si="466"/>
        <v/>
      </c>
    </row>
    <row r="9907" spans="13:15" x14ac:dyDescent="0.25">
      <c r="M9907" s="24" t="str">
        <f t="shared" si="465"/>
        <v/>
      </c>
      <c r="N9907" s="24" t="str">
        <f t="shared" si="467"/>
        <v/>
      </c>
      <c r="O9907" s="96" t="str">
        <f t="shared" si="466"/>
        <v/>
      </c>
    </row>
    <row r="9908" spans="13:15" x14ac:dyDescent="0.25">
      <c r="M9908" s="24" t="str">
        <f t="shared" si="465"/>
        <v/>
      </c>
      <c r="N9908" s="24" t="str">
        <f t="shared" si="467"/>
        <v/>
      </c>
      <c r="O9908" s="96" t="str">
        <f t="shared" si="466"/>
        <v/>
      </c>
    </row>
    <row r="9909" spans="13:15" x14ac:dyDescent="0.25">
      <c r="M9909" s="24" t="str">
        <f t="shared" si="465"/>
        <v/>
      </c>
      <c r="N9909" s="24" t="str">
        <f t="shared" si="467"/>
        <v/>
      </c>
      <c r="O9909" s="96" t="str">
        <f t="shared" si="466"/>
        <v/>
      </c>
    </row>
    <row r="9910" spans="13:15" x14ac:dyDescent="0.25">
      <c r="M9910" s="24" t="str">
        <f t="shared" si="465"/>
        <v/>
      </c>
      <c r="N9910" s="24" t="str">
        <f t="shared" si="467"/>
        <v/>
      </c>
      <c r="O9910" s="96" t="str">
        <f t="shared" si="466"/>
        <v/>
      </c>
    </row>
    <row r="9911" spans="13:15" x14ac:dyDescent="0.25">
      <c r="M9911" s="24" t="str">
        <f t="shared" si="465"/>
        <v/>
      </c>
      <c r="N9911" s="24" t="str">
        <f t="shared" si="467"/>
        <v/>
      </c>
      <c r="O9911" s="96" t="str">
        <f t="shared" si="466"/>
        <v/>
      </c>
    </row>
    <row r="9912" spans="13:15" x14ac:dyDescent="0.25">
      <c r="M9912" s="24" t="str">
        <f t="shared" si="465"/>
        <v/>
      </c>
      <c r="N9912" s="24" t="str">
        <f t="shared" si="467"/>
        <v/>
      </c>
      <c r="O9912" s="96" t="str">
        <f t="shared" si="466"/>
        <v/>
      </c>
    </row>
    <row r="9913" spans="13:15" x14ac:dyDescent="0.25">
      <c r="M9913" s="24" t="str">
        <f t="shared" si="465"/>
        <v/>
      </c>
      <c r="N9913" s="24" t="str">
        <f t="shared" si="467"/>
        <v/>
      </c>
      <c r="O9913" s="96" t="str">
        <f t="shared" si="466"/>
        <v/>
      </c>
    </row>
    <row r="9914" spans="13:15" x14ac:dyDescent="0.25">
      <c r="M9914" s="24" t="str">
        <f t="shared" si="465"/>
        <v/>
      </c>
      <c r="N9914" s="24" t="str">
        <f t="shared" si="467"/>
        <v/>
      </c>
      <c r="O9914" s="96" t="str">
        <f t="shared" si="466"/>
        <v/>
      </c>
    </row>
    <row r="9915" spans="13:15" x14ac:dyDescent="0.25">
      <c r="M9915" s="24" t="str">
        <f t="shared" si="465"/>
        <v/>
      </c>
      <c r="N9915" s="24" t="str">
        <f t="shared" si="467"/>
        <v/>
      </c>
      <c r="O9915" s="96" t="str">
        <f t="shared" si="466"/>
        <v/>
      </c>
    </row>
    <row r="9916" spans="13:15" x14ac:dyDescent="0.25">
      <c r="M9916" s="24" t="str">
        <f t="shared" si="465"/>
        <v/>
      </c>
      <c r="N9916" s="24" t="str">
        <f t="shared" si="467"/>
        <v/>
      </c>
      <c r="O9916" s="96" t="str">
        <f t="shared" si="466"/>
        <v/>
      </c>
    </row>
    <row r="9917" spans="13:15" x14ac:dyDescent="0.25">
      <c r="M9917" s="24" t="str">
        <f t="shared" si="465"/>
        <v/>
      </c>
      <c r="N9917" s="24" t="str">
        <f t="shared" si="467"/>
        <v/>
      </c>
      <c r="O9917" s="96" t="str">
        <f t="shared" si="466"/>
        <v/>
      </c>
    </row>
    <row r="9918" spans="13:15" x14ac:dyDescent="0.25">
      <c r="M9918" s="24" t="str">
        <f t="shared" si="465"/>
        <v/>
      </c>
      <c r="N9918" s="24" t="str">
        <f t="shared" si="467"/>
        <v/>
      </c>
      <c r="O9918" s="96" t="str">
        <f t="shared" si="466"/>
        <v/>
      </c>
    </row>
    <row r="9919" spans="13:15" x14ac:dyDescent="0.25">
      <c r="M9919" s="24" t="str">
        <f t="shared" si="465"/>
        <v/>
      </c>
      <c r="N9919" s="24" t="str">
        <f t="shared" si="467"/>
        <v/>
      </c>
      <c r="O9919" s="96" t="str">
        <f t="shared" si="466"/>
        <v/>
      </c>
    </row>
    <row r="9920" spans="13:15" x14ac:dyDescent="0.25">
      <c r="M9920" s="24" t="str">
        <f t="shared" si="465"/>
        <v/>
      </c>
      <c r="N9920" s="24" t="str">
        <f t="shared" si="467"/>
        <v/>
      </c>
      <c r="O9920" s="96" t="str">
        <f t="shared" si="466"/>
        <v/>
      </c>
    </row>
    <row r="9921" spans="13:15" x14ac:dyDescent="0.25">
      <c r="M9921" s="24" t="str">
        <f t="shared" ref="M9921:M9984" si="468">IF($B9921="","",_xlfn.NUMBERVALUE(LEFT($J9921,5)))</f>
        <v/>
      </c>
      <c r="N9921" s="24" t="str">
        <f t="shared" si="467"/>
        <v/>
      </c>
      <c r="O9921" s="96" t="str">
        <f t="shared" si="466"/>
        <v/>
      </c>
    </row>
    <row r="9922" spans="13:15" x14ac:dyDescent="0.25">
      <c r="M9922" s="24" t="str">
        <f t="shared" si="468"/>
        <v/>
      </c>
      <c r="N9922" s="24" t="str">
        <f t="shared" si="467"/>
        <v/>
      </c>
      <c r="O9922" s="96" t="str">
        <f t="shared" si="466"/>
        <v/>
      </c>
    </row>
    <row r="9923" spans="13:15" x14ac:dyDescent="0.25">
      <c r="M9923" s="24" t="str">
        <f t="shared" si="468"/>
        <v/>
      </c>
      <c r="N9923" s="24" t="str">
        <f t="shared" si="467"/>
        <v/>
      </c>
      <c r="O9923" s="96" t="str">
        <f t="shared" ref="O9923:O9986" si="469">IF($A9923="","",HOUR($N9923))</f>
        <v/>
      </c>
    </row>
    <row r="9924" spans="13:15" x14ac:dyDescent="0.25">
      <c r="M9924" s="24" t="str">
        <f t="shared" si="468"/>
        <v/>
      </c>
      <c r="N9924" s="24" t="str">
        <f t="shared" si="467"/>
        <v/>
      </c>
      <c r="O9924" s="96" t="str">
        <f t="shared" si="469"/>
        <v/>
      </c>
    </row>
    <row r="9925" spans="13:15" x14ac:dyDescent="0.25">
      <c r="M9925" s="24" t="str">
        <f t="shared" si="468"/>
        <v/>
      </c>
      <c r="N9925" s="24" t="str">
        <f t="shared" si="467"/>
        <v/>
      </c>
      <c r="O9925" s="96" t="str">
        <f t="shared" si="469"/>
        <v/>
      </c>
    </row>
    <row r="9926" spans="13:15" x14ac:dyDescent="0.25">
      <c r="M9926" s="24" t="str">
        <f t="shared" si="468"/>
        <v/>
      </c>
      <c r="N9926" s="24" t="str">
        <f t="shared" si="467"/>
        <v/>
      </c>
      <c r="O9926" s="96" t="str">
        <f t="shared" si="469"/>
        <v/>
      </c>
    </row>
    <row r="9927" spans="13:15" x14ac:dyDescent="0.25">
      <c r="M9927" s="24" t="str">
        <f t="shared" si="468"/>
        <v/>
      </c>
      <c r="N9927" s="24" t="str">
        <f t="shared" si="467"/>
        <v/>
      </c>
      <c r="O9927" s="96" t="str">
        <f t="shared" si="469"/>
        <v/>
      </c>
    </row>
    <row r="9928" spans="13:15" x14ac:dyDescent="0.25">
      <c r="M9928" s="24" t="str">
        <f t="shared" si="468"/>
        <v/>
      </c>
      <c r="N9928" s="24" t="str">
        <f t="shared" ref="N9928:N9991" si="470">IF(B9928="","",IF($M9928&lt;10/48,10/48,IF($M9928&gt;39/48,39/48,$M9928)))</f>
        <v/>
      </c>
      <c r="O9928" s="96" t="str">
        <f t="shared" si="469"/>
        <v/>
      </c>
    </row>
    <row r="9929" spans="13:15" x14ac:dyDescent="0.25">
      <c r="M9929" s="24" t="str">
        <f t="shared" si="468"/>
        <v/>
      </c>
      <c r="N9929" s="24" t="str">
        <f t="shared" si="470"/>
        <v/>
      </c>
      <c r="O9929" s="96" t="str">
        <f t="shared" si="469"/>
        <v/>
      </c>
    </row>
    <row r="9930" spans="13:15" x14ac:dyDescent="0.25">
      <c r="M9930" s="24" t="str">
        <f t="shared" si="468"/>
        <v/>
      </c>
      <c r="N9930" s="24" t="str">
        <f t="shared" si="470"/>
        <v/>
      </c>
      <c r="O9930" s="96" t="str">
        <f t="shared" si="469"/>
        <v/>
      </c>
    </row>
    <row r="9931" spans="13:15" x14ac:dyDescent="0.25">
      <c r="M9931" s="24" t="str">
        <f t="shared" si="468"/>
        <v/>
      </c>
      <c r="N9931" s="24" t="str">
        <f t="shared" si="470"/>
        <v/>
      </c>
      <c r="O9931" s="96" t="str">
        <f t="shared" si="469"/>
        <v/>
      </c>
    </row>
    <row r="9932" spans="13:15" x14ac:dyDescent="0.25">
      <c r="M9932" s="24" t="str">
        <f t="shared" si="468"/>
        <v/>
      </c>
      <c r="N9932" s="24" t="str">
        <f t="shared" si="470"/>
        <v/>
      </c>
      <c r="O9932" s="96" t="str">
        <f t="shared" si="469"/>
        <v/>
      </c>
    </row>
    <row r="9933" spans="13:15" x14ac:dyDescent="0.25">
      <c r="M9933" s="24" t="str">
        <f t="shared" si="468"/>
        <v/>
      </c>
      <c r="N9933" s="24" t="str">
        <f t="shared" si="470"/>
        <v/>
      </c>
      <c r="O9933" s="96" t="str">
        <f t="shared" si="469"/>
        <v/>
      </c>
    </row>
    <row r="9934" spans="13:15" x14ac:dyDescent="0.25">
      <c r="M9934" s="24" t="str">
        <f t="shared" si="468"/>
        <v/>
      </c>
      <c r="N9934" s="24" t="str">
        <f t="shared" si="470"/>
        <v/>
      </c>
      <c r="O9934" s="96" t="str">
        <f t="shared" si="469"/>
        <v/>
      </c>
    </row>
    <row r="9935" spans="13:15" x14ac:dyDescent="0.25">
      <c r="M9935" s="24" t="str">
        <f t="shared" si="468"/>
        <v/>
      </c>
      <c r="N9935" s="24" t="str">
        <f t="shared" si="470"/>
        <v/>
      </c>
      <c r="O9935" s="96" t="str">
        <f t="shared" si="469"/>
        <v/>
      </c>
    </row>
    <row r="9936" spans="13:15" x14ac:dyDescent="0.25">
      <c r="M9936" s="24" t="str">
        <f t="shared" si="468"/>
        <v/>
      </c>
      <c r="N9936" s="24" t="str">
        <f t="shared" si="470"/>
        <v/>
      </c>
      <c r="O9936" s="96" t="str">
        <f t="shared" si="469"/>
        <v/>
      </c>
    </row>
    <row r="9937" spans="13:15" x14ac:dyDescent="0.25">
      <c r="M9937" s="24" t="str">
        <f t="shared" si="468"/>
        <v/>
      </c>
      <c r="N9937" s="24" t="str">
        <f t="shared" si="470"/>
        <v/>
      </c>
      <c r="O9937" s="96" t="str">
        <f t="shared" si="469"/>
        <v/>
      </c>
    </row>
    <row r="9938" spans="13:15" x14ac:dyDescent="0.25">
      <c r="M9938" s="24" t="str">
        <f t="shared" si="468"/>
        <v/>
      </c>
      <c r="N9938" s="24" t="str">
        <f t="shared" si="470"/>
        <v/>
      </c>
      <c r="O9938" s="96" t="str">
        <f t="shared" si="469"/>
        <v/>
      </c>
    </row>
    <row r="9939" spans="13:15" x14ac:dyDescent="0.25">
      <c r="M9939" s="24" t="str">
        <f t="shared" si="468"/>
        <v/>
      </c>
      <c r="N9939" s="24" t="str">
        <f t="shared" si="470"/>
        <v/>
      </c>
      <c r="O9939" s="96" t="str">
        <f t="shared" si="469"/>
        <v/>
      </c>
    </row>
    <row r="9940" spans="13:15" x14ac:dyDescent="0.25">
      <c r="M9940" s="24" t="str">
        <f t="shared" si="468"/>
        <v/>
      </c>
      <c r="N9940" s="24" t="str">
        <f t="shared" si="470"/>
        <v/>
      </c>
      <c r="O9940" s="96" t="str">
        <f t="shared" si="469"/>
        <v/>
      </c>
    </row>
    <row r="9941" spans="13:15" x14ac:dyDescent="0.25">
      <c r="M9941" s="24" t="str">
        <f t="shared" si="468"/>
        <v/>
      </c>
      <c r="N9941" s="24" t="str">
        <f t="shared" si="470"/>
        <v/>
      </c>
      <c r="O9941" s="96" t="str">
        <f t="shared" si="469"/>
        <v/>
      </c>
    </row>
    <row r="9942" spans="13:15" x14ac:dyDescent="0.25">
      <c r="M9942" s="24" t="str">
        <f t="shared" si="468"/>
        <v/>
      </c>
      <c r="N9942" s="24" t="str">
        <f t="shared" si="470"/>
        <v/>
      </c>
      <c r="O9942" s="96" t="str">
        <f t="shared" si="469"/>
        <v/>
      </c>
    </row>
    <row r="9943" spans="13:15" x14ac:dyDescent="0.25">
      <c r="M9943" s="24" t="str">
        <f t="shared" si="468"/>
        <v/>
      </c>
      <c r="N9943" s="24" t="str">
        <f t="shared" si="470"/>
        <v/>
      </c>
      <c r="O9943" s="96" t="str">
        <f t="shared" si="469"/>
        <v/>
      </c>
    </row>
    <row r="9944" spans="13:15" x14ac:dyDescent="0.25">
      <c r="M9944" s="24" t="str">
        <f t="shared" si="468"/>
        <v/>
      </c>
      <c r="N9944" s="24" t="str">
        <f t="shared" si="470"/>
        <v/>
      </c>
      <c r="O9944" s="96" t="str">
        <f t="shared" si="469"/>
        <v/>
      </c>
    </row>
    <row r="9945" spans="13:15" x14ac:dyDescent="0.25">
      <c r="M9945" s="24" t="str">
        <f t="shared" si="468"/>
        <v/>
      </c>
      <c r="N9945" s="24" t="str">
        <f t="shared" si="470"/>
        <v/>
      </c>
      <c r="O9945" s="96" t="str">
        <f t="shared" si="469"/>
        <v/>
      </c>
    </row>
    <row r="9946" spans="13:15" x14ac:dyDescent="0.25">
      <c r="M9946" s="24" t="str">
        <f t="shared" si="468"/>
        <v/>
      </c>
      <c r="N9946" s="24" t="str">
        <f t="shared" si="470"/>
        <v/>
      </c>
      <c r="O9946" s="96" t="str">
        <f t="shared" si="469"/>
        <v/>
      </c>
    </row>
    <row r="9947" spans="13:15" x14ac:dyDescent="0.25">
      <c r="M9947" s="24" t="str">
        <f t="shared" si="468"/>
        <v/>
      </c>
      <c r="N9947" s="24" t="str">
        <f t="shared" si="470"/>
        <v/>
      </c>
      <c r="O9947" s="96" t="str">
        <f t="shared" si="469"/>
        <v/>
      </c>
    </row>
    <row r="9948" spans="13:15" x14ac:dyDescent="0.25">
      <c r="M9948" s="24" t="str">
        <f t="shared" si="468"/>
        <v/>
      </c>
      <c r="N9948" s="24" t="str">
        <f t="shared" si="470"/>
        <v/>
      </c>
      <c r="O9948" s="96" t="str">
        <f t="shared" si="469"/>
        <v/>
      </c>
    </row>
    <row r="9949" spans="13:15" x14ac:dyDescent="0.25">
      <c r="M9949" s="24" t="str">
        <f t="shared" si="468"/>
        <v/>
      </c>
      <c r="N9949" s="24" t="str">
        <f t="shared" si="470"/>
        <v/>
      </c>
      <c r="O9949" s="96" t="str">
        <f t="shared" si="469"/>
        <v/>
      </c>
    </row>
    <row r="9950" spans="13:15" x14ac:dyDescent="0.25">
      <c r="M9950" s="24" t="str">
        <f t="shared" si="468"/>
        <v/>
      </c>
      <c r="N9950" s="24" t="str">
        <f t="shared" si="470"/>
        <v/>
      </c>
      <c r="O9950" s="96" t="str">
        <f t="shared" si="469"/>
        <v/>
      </c>
    </row>
    <row r="9951" spans="13:15" x14ac:dyDescent="0.25">
      <c r="M9951" s="24" t="str">
        <f t="shared" si="468"/>
        <v/>
      </c>
      <c r="N9951" s="24" t="str">
        <f t="shared" si="470"/>
        <v/>
      </c>
      <c r="O9951" s="96" t="str">
        <f t="shared" si="469"/>
        <v/>
      </c>
    </row>
    <row r="9952" spans="13:15" x14ac:dyDescent="0.25">
      <c r="M9952" s="24" t="str">
        <f t="shared" si="468"/>
        <v/>
      </c>
      <c r="N9952" s="24" t="str">
        <f t="shared" si="470"/>
        <v/>
      </c>
      <c r="O9952" s="96" t="str">
        <f t="shared" si="469"/>
        <v/>
      </c>
    </row>
    <row r="9953" spans="13:15" x14ac:dyDescent="0.25">
      <c r="M9953" s="24" t="str">
        <f t="shared" si="468"/>
        <v/>
      </c>
      <c r="N9953" s="24" t="str">
        <f t="shared" si="470"/>
        <v/>
      </c>
      <c r="O9953" s="96" t="str">
        <f t="shared" si="469"/>
        <v/>
      </c>
    </row>
    <row r="9954" spans="13:15" x14ac:dyDescent="0.25">
      <c r="M9954" s="24" t="str">
        <f t="shared" si="468"/>
        <v/>
      </c>
      <c r="N9954" s="24" t="str">
        <f t="shared" si="470"/>
        <v/>
      </c>
      <c r="O9954" s="96" t="str">
        <f t="shared" si="469"/>
        <v/>
      </c>
    </row>
    <row r="9955" spans="13:15" x14ac:dyDescent="0.25">
      <c r="M9955" s="24" t="str">
        <f t="shared" si="468"/>
        <v/>
      </c>
      <c r="N9955" s="24" t="str">
        <f t="shared" si="470"/>
        <v/>
      </c>
      <c r="O9955" s="96" t="str">
        <f t="shared" si="469"/>
        <v/>
      </c>
    </row>
    <row r="9956" spans="13:15" x14ac:dyDescent="0.25">
      <c r="M9956" s="24" t="str">
        <f t="shared" si="468"/>
        <v/>
      </c>
      <c r="N9956" s="24" t="str">
        <f t="shared" si="470"/>
        <v/>
      </c>
      <c r="O9956" s="96" t="str">
        <f t="shared" si="469"/>
        <v/>
      </c>
    </row>
    <row r="9957" spans="13:15" x14ac:dyDescent="0.25">
      <c r="M9957" s="24" t="str">
        <f t="shared" si="468"/>
        <v/>
      </c>
      <c r="N9957" s="24" t="str">
        <f t="shared" si="470"/>
        <v/>
      </c>
      <c r="O9957" s="96" t="str">
        <f t="shared" si="469"/>
        <v/>
      </c>
    </row>
    <row r="9958" spans="13:15" x14ac:dyDescent="0.25">
      <c r="M9958" s="24" t="str">
        <f t="shared" si="468"/>
        <v/>
      </c>
      <c r="N9958" s="24" t="str">
        <f t="shared" si="470"/>
        <v/>
      </c>
      <c r="O9958" s="96" t="str">
        <f t="shared" si="469"/>
        <v/>
      </c>
    </row>
    <row r="9959" spans="13:15" x14ac:dyDescent="0.25">
      <c r="M9959" s="24" t="str">
        <f t="shared" si="468"/>
        <v/>
      </c>
      <c r="N9959" s="24" t="str">
        <f t="shared" si="470"/>
        <v/>
      </c>
      <c r="O9959" s="96" t="str">
        <f t="shared" si="469"/>
        <v/>
      </c>
    </row>
    <row r="9960" spans="13:15" x14ac:dyDescent="0.25">
      <c r="M9960" s="24" t="str">
        <f t="shared" si="468"/>
        <v/>
      </c>
      <c r="N9960" s="24" t="str">
        <f t="shared" si="470"/>
        <v/>
      </c>
      <c r="O9960" s="96" t="str">
        <f t="shared" si="469"/>
        <v/>
      </c>
    </row>
    <row r="9961" spans="13:15" x14ac:dyDescent="0.25">
      <c r="M9961" s="24" t="str">
        <f t="shared" si="468"/>
        <v/>
      </c>
      <c r="N9961" s="24" t="str">
        <f t="shared" si="470"/>
        <v/>
      </c>
      <c r="O9961" s="96" t="str">
        <f t="shared" si="469"/>
        <v/>
      </c>
    </row>
    <row r="9962" spans="13:15" x14ac:dyDescent="0.25">
      <c r="M9962" s="24" t="str">
        <f t="shared" si="468"/>
        <v/>
      </c>
      <c r="N9962" s="24" t="str">
        <f t="shared" si="470"/>
        <v/>
      </c>
      <c r="O9962" s="96" t="str">
        <f t="shared" si="469"/>
        <v/>
      </c>
    </row>
    <row r="9963" spans="13:15" x14ac:dyDescent="0.25">
      <c r="M9963" s="24" t="str">
        <f t="shared" si="468"/>
        <v/>
      </c>
      <c r="N9963" s="24" t="str">
        <f t="shared" si="470"/>
        <v/>
      </c>
      <c r="O9963" s="96" t="str">
        <f t="shared" si="469"/>
        <v/>
      </c>
    </row>
    <row r="9964" spans="13:15" x14ac:dyDescent="0.25">
      <c r="M9964" s="24" t="str">
        <f t="shared" si="468"/>
        <v/>
      </c>
      <c r="N9964" s="24" t="str">
        <f t="shared" si="470"/>
        <v/>
      </c>
      <c r="O9964" s="96" t="str">
        <f t="shared" si="469"/>
        <v/>
      </c>
    </row>
    <row r="9965" spans="13:15" x14ac:dyDescent="0.25">
      <c r="M9965" s="24" t="str">
        <f t="shared" si="468"/>
        <v/>
      </c>
      <c r="N9965" s="24" t="str">
        <f t="shared" si="470"/>
        <v/>
      </c>
      <c r="O9965" s="96" t="str">
        <f t="shared" si="469"/>
        <v/>
      </c>
    </row>
    <row r="9966" spans="13:15" x14ac:dyDescent="0.25">
      <c r="M9966" s="24" t="str">
        <f t="shared" si="468"/>
        <v/>
      </c>
      <c r="N9966" s="24" t="str">
        <f t="shared" si="470"/>
        <v/>
      </c>
      <c r="O9966" s="96" t="str">
        <f t="shared" si="469"/>
        <v/>
      </c>
    </row>
    <row r="9967" spans="13:15" x14ac:dyDescent="0.25">
      <c r="M9967" s="24" t="str">
        <f t="shared" si="468"/>
        <v/>
      </c>
      <c r="N9967" s="24" t="str">
        <f t="shared" si="470"/>
        <v/>
      </c>
      <c r="O9967" s="96" t="str">
        <f t="shared" si="469"/>
        <v/>
      </c>
    </row>
    <row r="9968" spans="13:15" x14ac:dyDescent="0.25">
      <c r="M9968" s="24" t="str">
        <f t="shared" si="468"/>
        <v/>
      </c>
      <c r="N9968" s="24" t="str">
        <f t="shared" si="470"/>
        <v/>
      </c>
      <c r="O9968" s="96" t="str">
        <f t="shared" si="469"/>
        <v/>
      </c>
    </row>
    <row r="9969" spans="13:15" x14ac:dyDescent="0.25">
      <c r="M9969" s="24" t="str">
        <f t="shared" si="468"/>
        <v/>
      </c>
      <c r="N9969" s="24" t="str">
        <f t="shared" si="470"/>
        <v/>
      </c>
      <c r="O9969" s="96" t="str">
        <f t="shared" si="469"/>
        <v/>
      </c>
    </row>
    <row r="9970" spans="13:15" x14ac:dyDescent="0.25">
      <c r="M9970" s="24" t="str">
        <f t="shared" si="468"/>
        <v/>
      </c>
      <c r="N9970" s="24" t="str">
        <f t="shared" si="470"/>
        <v/>
      </c>
      <c r="O9970" s="96" t="str">
        <f t="shared" si="469"/>
        <v/>
      </c>
    </row>
    <row r="9971" spans="13:15" x14ac:dyDescent="0.25">
      <c r="M9971" s="24" t="str">
        <f t="shared" si="468"/>
        <v/>
      </c>
      <c r="N9971" s="24" t="str">
        <f t="shared" si="470"/>
        <v/>
      </c>
      <c r="O9971" s="96" t="str">
        <f t="shared" si="469"/>
        <v/>
      </c>
    </row>
    <row r="9972" spans="13:15" x14ac:dyDescent="0.25">
      <c r="M9972" s="24" t="str">
        <f t="shared" si="468"/>
        <v/>
      </c>
      <c r="N9972" s="24" t="str">
        <f t="shared" si="470"/>
        <v/>
      </c>
      <c r="O9972" s="96" t="str">
        <f t="shared" si="469"/>
        <v/>
      </c>
    </row>
    <row r="9973" spans="13:15" x14ac:dyDescent="0.25">
      <c r="M9973" s="24" t="str">
        <f t="shared" si="468"/>
        <v/>
      </c>
      <c r="N9973" s="24" t="str">
        <f t="shared" si="470"/>
        <v/>
      </c>
      <c r="O9973" s="96" t="str">
        <f t="shared" si="469"/>
        <v/>
      </c>
    </row>
    <row r="9974" spans="13:15" x14ac:dyDescent="0.25">
      <c r="M9974" s="24" t="str">
        <f t="shared" si="468"/>
        <v/>
      </c>
      <c r="N9974" s="24" t="str">
        <f t="shared" si="470"/>
        <v/>
      </c>
      <c r="O9974" s="96" t="str">
        <f t="shared" si="469"/>
        <v/>
      </c>
    </row>
    <row r="9975" spans="13:15" x14ac:dyDescent="0.25">
      <c r="M9975" s="24" t="str">
        <f t="shared" si="468"/>
        <v/>
      </c>
      <c r="N9975" s="24" t="str">
        <f t="shared" si="470"/>
        <v/>
      </c>
      <c r="O9975" s="96" t="str">
        <f t="shared" si="469"/>
        <v/>
      </c>
    </row>
    <row r="9976" spans="13:15" x14ac:dyDescent="0.25">
      <c r="M9976" s="24" t="str">
        <f t="shared" si="468"/>
        <v/>
      </c>
      <c r="N9976" s="24" t="str">
        <f t="shared" si="470"/>
        <v/>
      </c>
      <c r="O9976" s="96" t="str">
        <f t="shared" si="469"/>
        <v/>
      </c>
    </row>
    <row r="9977" spans="13:15" x14ac:dyDescent="0.25">
      <c r="M9977" s="24" t="str">
        <f t="shared" si="468"/>
        <v/>
      </c>
      <c r="N9977" s="24" t="str">
        <f t="shared" si="470"/>
        <v/>
      </c>
      <c r="O9977" s="96" t="str">
        <f t="shared" si="469"/>
        <v/>
      </c>
    </row>
    <row r="9978" spans="13:15" x14ac:dyDescent="0.25">
      <c r="M9978" s="24" t="str">
        <f t="shared" si="468"/>
        <v/>
      </c>
      <c r="N9978" s="24" t="str">
        <f t="shared" si="470"/>
        <v/>
      </c>
      <c r="O9978" s="96" t="str">
        <f t="shared" si="469"/>
        <v/>
      </c>
    </row>
    <row r="9979" spans="13:15" x14ac:dyDescent="0.25">
      <c r="M9979" s="24" t="str">
        <f t="shared" si="468"/>
        <v/>
      </c>
      <c r="N9979" s="24" t="str">
        <f t="shared" si="470"/>
        <v/>
      </c>
      <c r="O9979" s="96" t="str">
        <f t="shared" si="469"/>
        <v/>
      </c>
    </row>
    <row r="9980" spans="13:15" x14ac:dyDescent="0.25">
      <c r="M9980" s="24" t="str">
        <f t="shared" si="468"/>
        <v/>
      </c>
      <c r="N9980" s="24" t="str">
        <f t="shared" si="470"/>
        <v/>
      </c>
      <c r="O9980" s="96" t="str">
        <f t="shared" si="469"/>
        <v/>
      </c>
    </row>
    <row r="9981" spans="13:15" x14ac:dyDescent="0.25">
      <c r="M9981" s="24" t="str">
        <f t="shared" si="468"/>
        <v/>
      </c>
      <c r="N9981" s="24" t="str">
        <f t="shared" si="470"/>
        <v/>
      </c>
      <c r="O9981" s="96" t="str">
        <f t="shared" si="469"/>
        <v/>
      </c>
    </row>
    <row r="9982" spans="13:15" x14ac:dyDescent="0.25">
      <c r="M9982" s="24" t="str">
        <f t="shared" si="468"/>
        <v/>
      </c>
      <c r="N9982" s="24" t="str">
        <f t="shared" si="470"/>
        <v/>
      </c>
      <c r="O9982" s="96" t="str">
        <f t="shared" si="469"/>
        <v/>
      </c>
    </row>
    <row r="9983" spans="13:15" x14ac:dyDescent="0.25">
      <c r="M9983" s="24" t="str">
        <f t="shared" si="468"/>
        <v/>
      </c>
      <c r="N9983" s="24" t="str">
        <f t="shared" si="470"/>
        <v/>
      </c>
      <c r="O9983" s="96" t="str">
        <f t="shared" si="469"/>
        <v/>
      </c>
    </row>
    <row r="9984" spans="13:15" x14ac:dyDescent="0.25">
      <c r="M9984" s="24" t="str">
        <f t="shared" si="468"/>
        <v/>
      </c>
      <c r="N9984" s="24" t="str">
        <f t="shared" si="470"/>
        <v/>
      </c>
      <c r="O9984" s="96" t="str">
        <f t="shared" si="469"/>
        <v/>
      </c>
    </row>
    <row r="9985" spans="13:15" x14ac:dyDescent="0.25">
      <c r="M9985" s="24" t="str">
        <f t="shared" ref="M9985:M10048" si="471">IF($B9985="","",_xlfn.NUMBERVALUE(LEFT($J9985,5)))</f>
        <v/>
      </c>
      <c r="N9985" s="24" t="str">
        <f t="shared" si="470"/>
        <v/>
      </c>
      <c r="O9985" s="96" t="str">
        <f t="shared" si="469"/>
        <v/>
      </c>
    </row>
    <row r="9986" spans="13:15" x14ac:dyDescent="0.25">
      <c r="M9986" s="24" t="str">
        <f t="shared" si="471"/>
        <v/>
      </c>
      <c r="N9986" s="24" t="str">
        <f t="shared" si="470"/>
        <v/>
      </c>
      <c r="O9986" s="96" t="str">
        <f t="shared" si="469"/>
        <v/>
      </c>
    </row>
    <row r="9987" spans="13:15" x14ac:dyDescent="0.25">
      <c r="M9987" s="24" t="str">
        <f t="shared" si="471"/>
        <v/>
      </c>
      <c r="N9987" s="24" t="str">
        <f t="shared" si="470"/>
        <v/>
      </c>
      <c r="O9987" s="96" t="str">
        <f t="shared" ref="O9987:O10050" si="472">IF($A9987="","",HOUR($N9987))</f>
        <v/>
      </c>
    </row>
    <row r="9988" spans="13:15" x14ac:dyDescent="0.25">
      <c r="M9988" s="24" t="str">
        <f t="shared" si="471"/>
        <v/>
      </c>
      <c r="N9988" s="24" t="str">
        <f t="shared" si="470"/>
        <v/>
      </c>
      <c r="O9988" s="96" t="str">
        <f t="shared" si="472"/>
        <v/>
      </c>
    </row>
    <row r="9989" spans="13:15" x14ac:dyDescent="0.25">
      <c r="M9989" s="24" t="str">
        <f t="shared" si="471"/>
        <v/>
      </c>
      <c r="N9989" s="24" t="str">
        <f t="shared" si="470"/>
        <v/>
      </c>
      <c r="O9989" s="96" t="str">
        <f t="shared" si="472"/>
        <v/>
      </c>
    </row>
    <row r="9990" spans="13:15" x14ac:dyDescent="0.25">
      <c r="M9990" s="24" t="str">
        <f t="shared" si="471"/>
        <v/>
      </c>
      <c r="N9990" s="24" t="str">
        <f t="shared" si="470"/>
        <v/>
      </c>
      <c r="O9990" s="96" t="str">
        <f t="shared" si="472"/>
        <v/>
      </c>
    </row>
    <row r="9991" spans="13:15" x14ac:dyDescent="0.25">
      <c r="M9991" s="24" t="str">
        <f t="shared" si="471"/>
        <v/>
      </c>
      <c r="N9991" s="24" t="str">
        <f t="shared" si="470"/>
        <v/>
      </c>
      <c r="O9991" s="96" t="str">
        <f t="shared" si="472"/>
        <v/>
      </c>
    </row>
    <row r="9992" spans="13:15" x14ac:dyDescent="0.25">
      <c r="M9992" s="24" t="str">
        <f t="shared" si="471"/>
        <v/>
      </c>
      <c r="N9992" s="24" t="str">
        <f t="shared" ref="N9992:N10055" si="473">IF(B9992="","",IF($M9992&lt;10/48,10/48,IF($M9992&gt;39/48,39/48,$M9992)))</f>
        <v/>
      </c>
      <c r="O9992" s="96" t="str">
        <f t="shared" si="472"/>
        <v/>
      </c>
    </row>
    <row r="9993" spans="13:15" x14ac:dyDescent="0.25">
      <c r="M9993" s="24" t="str">
        <f t="shared" si="471"/>
        <v/>
      </c>
      <c r="N9993" s="24" t="str">
        <f t="shared" si="473"/>
        <v/>
      </c>
      <c r="O9993" s="96" t="str">
        <f t="shared" si="472"/>
        <v/>
      </c>
    </row>
    <row r="9994" spans="13:15" x14ac:dyDescent="0.25">
      <c r="M9994" s="24" t="str">
        <f t="shared" si="471"/>
        <v/>
      </c>
      <c r="N9994" s="24" t="str">
        <f t="shared" si="473"/>
        <v/>
      </c>
      <c r="O9994" s="96" t="str">
        <f t="shared" si="472"/>
        <v/>
      </c>
    </row>
    <row r="9995" spans="13:15" x14ac:dyDescent="0.25">
      <c r="M9995" s="24" t="str">
        <f t="shared" si="471"/>
        <v/>
      </c>
      <c r="N9995" s="24" t="str">
        <f t="shared" si="473"/>
        <v/>
      </c>
      <c r="O9995" s="96" t="str">
        <f t="shared" si="472"/>
        <v/>
      </c>
    </row>
    <row r="9996" spans="13:15" x14ac:dyDescent="0.25">
      <c r="M9996" s="24" t="str">
        <f t="shared" si="471"/>
        <v/>
      </c>
      <c r="N9996" s="24" t="str">
        <f t="shared" si="473"/>
        <v/>
      </c>
      <c r="O9996" s="96" t="str">
        <f t="shared" si="472"/>
        <v/>
      </c>
    </row>
    <row r="9997" spans="13:15" x14ac:dyDescent="0.25">
      <c r="M9997" s="24" t="str">
        <f t="shared" si="471"/>
        <v/>
      </c>
      <c r="N9997" s="24" t="str">
        <f t="shared" si="473"/>
        <v/>
      </c>
      <c r="O9997" s="96" t="str">
        <f t="shared" si="472"/>
        <v/>
      </c>
    </row>
    <row r="9998" spans="13:15" x14ac:dyDescent="0.25">
      <c r="M9998" s="24" t="str">
        <f t="shared" si="471"/>
        <v/>
      </c>
      <c r="N9998" s="24" t="str">
        <f t="shared" si="473"/>
        <v/>
      </c>
      <c r="O9998" s="96" t="str">
        <f t="shared" si="472"/>
        <v/>
      </c>
    </row>
    <row r="9999" spans="13:15" x14ac:dyDescent="0.25">
      <c r="M9999" s="24" t="str">
        <f t="shared" si="471"/>
        <v/>
      </c>
      <c r="N9999" s="24" t="str">
        <f t="shared" si="473"/>
        <v/>
      </c>
      <c r="O9999" s="96" t="str">
        <f t="shared" si="472"/>
        <v/>
      </c>
    </row>
    <row r="10000" spans="13:15" x14ac:dyDescent="0.25">
      <c r="M10000" s="24" t="str">
        <f t="shared" si="471"/>
        <v/>
      </c>
      <c r="N10000" s="24" t="str">
        <f t="shared" si="473"/>
        <v/>
      </c>
      <c r="O10000" s="96" t="str">
        <f t="shared" si="472"/>
        <v/>
      </c>
    </row>
    <row r="10001" spans="13:15" x14ac:dyDescent="0.25">
      <c r="M10001" s="24" t="str">
        <f t="shared" si="471"/>
        <v/>
      </c>
      <c r="N10001" s="24" t="str">
        <f t="shared" si="473"/>
        <v/>
      </c>
      <c r="O10001" s="96" t="str">
        <f t="shared" si="472"/>
        <v/>
      </c>
    </row>
    <row r="10002" spans="13:15" x14ac:dyDescent="0.25">
      <c r="M10002" s="24" t="str">
        <f t="shared" si="471"/>
        <v/>
      </c>
      <c r="N10002" s="24" t="str">
        <f t="shared" si="473"/>
        <v/>
      </c>
      <c r="O10002" s="96" t="str">
        <f t="shared" si="472"/>
        <v/>
      </c>
    </row>
    <row r="10003" spans="13:15" x14ac:dyDescent="0.25">
      <c r="M10003" s="24" t="str">
        <f t="shared" si="471"/>
        <v/>
      </c>
      <c r="N10003" s="24" t="str">
        <f t="shared" si="473"/>
        <v/>
      </c>
      <c r="O10003" s="96" t="str">
        <f t="shared" si="472"/>
        <v/>
      </c>
    </row>
    <row r="10004" spans="13:15" x14ac:dyDescent="0.25">
      <c r="M10004" s="24" t="str">
        <f t="shared" si="471"/>
        <v/>
      </c>
      <c r="N10004" s="24" t="str">
        <f t="shared" si="473"/>
        <v/>
      </c>
      <c r="O10004" s="96" t="str">
        <f t="shared" si="472"/>
        <v/>
      </c>
    </row>
    <row r="10005" spans="13:15" x14ac:dyDescent="0.25">
      <c r="M10005" s="24" t="str">
        <f t="shared" si="471"/>
        <v/>
      </c>
      <c r="N10005" s="24" t="str">
        <f t="shared" si="473"/>
        <v/>
      </c>
      <c r="O10005" s="96" t="str">
        <f t="shared" si="472"/>
        <v/>
      </c>
    </row>
    <row r="10006" spans="13:15" x14ac:dyDescent="0.25">
      <c r="M10006" s="24" t="str">
        <f t="shared" si="471"/>
        <v/>
      </c>
      <c r="N10006" s="24" t="str">
        <f t="shared" si="473"/>
        <v/>
      </c>
      <c r="O10006" s="96" t="str">
        <f t="shared" si="472"/>
        <v/>
      </c>
    </row>
    <row r="10007" spans="13:15" x14ac:dyDescent="0.25">
      <c r="M10007" s="24" t="str">
        <f t="shared" si="471"/>
        <v/>
      </c>
      <c r="N10007" s="24" t="str">
        <f t="shared" si="473"/>
        <v/>
      </c>
      <c r="O10007" s="96" t="str">
        <f t="shared" si="472"/>
        <v/>
      </c>
    </row>
    <row r="10008" spans="13:15" x14ac:dyDescent="0.25">
      <c r="M10008" s="24" t="str">
        <f t="shared" si="471"/>
        <v/>
      </c>
      <c r="N10008" s="24" t="str">
        <f t="shared" si="473"/>
        <v/>
      </c>
      <c r="O10008" s="96" t="str">
        <f t="shared" si="472"/>
        <v/>
      </c>
    </row>
    <row r="10009" spans="13:15" x14ac:dyDescent="0.25">
      <c r="M10009" s="24" t="str">
        <f t="shared" si="471"/>
        <v/>
      </c>
      <c r="N10009" s="24" t="str">
        <f t="shared" si="473"/>
        <v/>
      </c>
      <c r="O10009" s="96" t="str">
        <f t="shared" si="472"/>
        <v/>
      </c>
    </row>
    <row r="10010" spans="13:15" x14ac:dyDescent="0.25">
      <c r="M10010" s="24" t="str">
        <f t="shared" si="471"/>
        <v/>
      </c>
      <c r="N10010" s="24" t="str">
        <f t="shared" si="473"/>
        <v/>
      </c>
      <c r="O10010" s="96" t="str">
        <f t="shared" si="472"/>
        <v/>
      </c>
    </row>
    <row r="10011" spans="13:15" x14ac:dyDescent="0.25">
      <c r="M10011" s="24" t="str">
        <f t="shared" si="471"/>
        <v/>
      </c>
      <c r="N10011" s="24" t="str">
        <f t="shared" si="473"/>
        <v/>
      </c>
      <c r="O10011" s="96" t="str">
        <f t="shared" si="472"/>
        <v/>
      </c>
    </row>
    <row r="10012" spans="13:15" x14ac:dyDescent="0.25">
      <c r="M10012" s="24" t="str">
        <f t="shared" si="471"/>
        <v/>
      </c>
      <c r="N10012" s="24" t="str">
        <f t="shared" si="473"/>
        <v/>
      </c>
      <c r="O10012" s="96" t="str">
        <f t="shared" si="472"/>
        <v/>
      </c>
    </row>
    <row r="10013" spans="13:15" x14ac:dyDescent="0.25">
      <c r="M10013" s="24" t="str">
        <f t="shared" si="471"/>
        <v/>
      </c>
      <c r="N10013" s="24" t="str">
        <f t="shared" si="473"/>
        <v/>
      </c>
      <c r="O10013" s="96" t="str">
        <f t="shared" si="472"/>
        <v/>
      </c>
    </row>
    <row r="10014" spans="13:15" x14ac:dyDescent="0.25">
      <c r="M10014" s="24" t="str">
        <f t="shared" si="471"/>
        <v/>
      </c>
      <c r="N10014" s="24" t="str">
        <f t="shared" si="473"/>
        <v/>
      </c>
      <c r="O10014" s="96" t="str">
        <f t="shared" si="472"/>
        <v/>
      </c>
    </row>
    <row r="10015" spans="13:15" x14ac:dyDescent="0.25">
      <c r="M10015" s="24" t="str">
        <f t="shared" si="471"/>
        <v/>
      </c>
      <c r="N10015" s="24" t="str">
        <f t="shared" si="473"/>
        <v/>
      </c>
      <c r="O10015" s="96" t="str">
        <f t="shared" si="472"/>
        <v/>
      </c>
    </row>
    <row r="10016" spans="13:15" x14ac:dyDescent="0.25">
      <c r="M10016" s="24" t="str">
        <f t="shared" si="471"/>
        <v/>
      </c>
      <c r="N10016" s="24" t="str">
        <f t="shared" si="473"/>
        <v/>
      </c>
      <c r="O10016" s="96" t="str">
        <f t="shared" si="472"/>
        <v/>
      </c>
    </row>
    <row r="10017" spans="13:15" x14ac:dyDescent="0.25">
      <c r="M10017" s="24" t="str">
        <f t="shared" si="471"/>
        <v/>
      </c>
      <c r="N10017" s="24" t="str">
        <f t="shared" si="473"/>
        <v/>
      </c>
      <c r="O10017" s="96" t="str">
        <f t="shared" si="472"/>
        <v/>
      </c>
    </row>
    <row r="10018" spans="13:15" x14ac:dyDescent="0.25">
      <c r="M10018" s="24" t="str">
        <f t="shared" si="471"/>
        <v/>
      </c>
      <c r="N10018" s="24" t="str">
        <f t="shared" si="473"/>
        <v/>
      </c>
      <c r="O10018" s="96" t="str">
        <f t="shared" si="472"/>
        <v/>
      </c>
    </row>
    <row r="10019" spans="13:15" x14ac:dyDescent="0.25">
      <c r="M10019" s="24" t="str">
        <f t="shared" si="471"/>
        <v/>
      </c>
      <c r="N10019" s="24" t="str">
        <f t="shared" si="473"/>
        <v/>
      </c>
      <c r="O10019" s="96" t="str">
        <f t="shared" si="472"/>
        <v/>
      </c>
    </row>
    <row r="10020" spans="13:15" x14ac:dyDescent="0.25">
      <c r="M10020" s="24" t="str">
        <f t="shared" si="471"/>
        <v/>
      </c>
      <c r="N10020" s="24" t="str">
        <f t="shared" si="473"/>
        <v/>
      </c>
      <c r="O10020" s="96" t="str">
        <f t="shared" si="472"/>
        <v/>
      </c>
    </row>
    <row r="10021" spans="13:15" x14ac:dyDescent="0.25">
      <c r="M10021" s="24" t="str">
        <f t="shared" si="471"/>
        <v/>
      </c>
      <c r="N10021" s="24" t="str">
        <f t="shared" si="473"/>
        <v/>
      </c>
      <c r="O10021" s="96" t="str">
        <f t="shared" si="472"/>
        <v/>
      </c>
    </row>
    <row r="10022" spans="13:15" x14ac:dyDescent="0.25">
      <c r="M10022" s="24" t="str">
        <f t="shared" si="471"/>
        <v/>
      </c>
      <c r="N10022" s="24" t="str">
        <f t="shared" si="473"/>
        <v/>
      </c>
      <c r="O10022" s="96" t="str">
        <f t="shared" si="472"/>
        <v/>
      </c>
    </row>
    <row r="10023" spans="13:15" x14ac:dyDescent="0.25">
      <c r="M10023" s="24" t="str">
        <f t="shared" si="471"/>
        <v/>
      </c>
      <c r="N10023" s="24" t="str">
        <f t="shared" si="473"/>
        <v/>
      </c>
      <c r="O10023" s="96" t="str">
        <f t="shared" si="472"/>
        <v/>
      </c>
    </row>
    <row r="10024" spans="13:15" x14ac:dyDescent="0.25">
      <c r="M10024" s="24" t="str">
        <f t="shared" si="471"/>
        <v/>
      </c>
      <c r="N10024" s="24" t="str">
        <f t="shared" si="473"/>
        <v/>
      </c>
      <c r="O10024" s="96" t="str">
        <f t="shared" si="472"/>
        <v/>
      </c>
    </row>
    <row r="10025" spans="13:15" x14ac:dyDescent="0.25">
      <c r="M10025" s="24" t="str">
        <f t="shared" si="471"/>
        <v/>
      </c>
      <c r="N10025" s="24" t="str">
        <f t="shared" si="473"/>
        <v/>
      </c>
      <c r="O10025" s="96" t="str">
        <f t="shared" si="472"/>
        <v/>
      </c>
    </row>
    <row r="10026" spans="13:15" x14ac:dyDescent="0.25">
      <c r="M10026" s="24" t="str">
        <f t="shared" si="471"/>
        <v/>
      </c>
      <c r="N10026" s="24" t="str">
        <f t="shared" si="473"/>
        <v/>
      </c>
      <c r="O10026" s="96" t="str">
        <f t="shared" si="472"/>
        <v/>
      </c>
    </row>
    <row r="10027" spans="13:15" x14ac:dyDescent="0.25">
      <c r="M10027" s="24" t="str">
        <f t="shared" si="471"/>
        <v/>
      </c>
      <c r="N10027" s="24" t="str">
        <f t="shared" si="473"/>
        <v/>
      </c>
      <c r="O10027" s="96" t="str">
        <f t="shared" si="472"/>
        <v/>
      </c>
    </row>
    <row r="10028" spans="13:15" x14ac:dyDescent="0.25">
      <c r="M10028" s="24" t="str">
        <f t="shared" si="471"/>
        <v/>
      </c>
      <c r="N10028" s="24" t="str">
        <f t="shared" si="473"/>
        <v/>
      </c>
      <c r="O10028" s="96" t="str">
        <f t="shared" si="472"/>
        <v/>
      </c>
    </row>
    <row r="10029" spans="13:15" x14ac:dyDescent="0.25">
      <c r="M10029" s="24" t="str">
        <f t="shared" si="471"/>
        <v/>
      </c>
      <c r="N10029" s="24" t="str">
        <f t="shared" si="473"/>
        <v/>
      </c>
      <c r="O10029" s="96" t="str">
        <f t="shared" si="472"/>
        <v/>
      </c>
    </row>
    <row r="10030" spans="13:15" x14ac:dyDescent="0.25">
      <c r="M10030" s="24" t="str">
        <f t="shared" si="471"/>
        <v/>
      </c>
      <c r="N10030" s="24" t="str">
        <f t="shared" si="473"/>
        <v/>
      </c>
      <c r="O10030" s="96" t="str">
        <f t="shared" si="472"/>
        <v/>
      </c>
    </row>
    <row r="10031" spans="13:15" x14ac:dyDescent="0.25">
      <c r="M10031" s="24" t="str">
        <f t="shared" si="471"/>
        <v/>
      </c>
      <c r="N10031" s="24" t="str">
        <f t="shared" si="473"/>
        <v/>
      </c>
      <c r="O10031" s="96" t="str">
        <f t="shared" si="472"/>
        <v/>
      </c>
    </row>
    <row r="10032" spans="13:15" x14ac:dyDescent="0.25">
      <c r="M10032" s="24" t="str">
        <f t="shared" si="471"/>
        <v/>
      </c>
      <c r="N10032" s="24" t="str">
        <f t="shared" si="473"/>
        <v/>
      </c>
      <c r="O10032" s="96" t="str">
        <f t="shared" si="472"/>
        <v/>
      </c>
    </row>
    <row r="10033" spans="13:15" x14ac:dyDescent="0.25">
      <c r="M10033" s="24" t="str">
        <f t="shared" si="471"/>
        <v/>
      </c>
      <c r="N10033" s="24" t="str">
        <f t="shared" si="473"/>
        <v/>
      </c>
      <c r="O10033" s="96" t="str">
        <f t="shared" si="472"/>
        <v/>
      </c>
    </row>
    <row r="10034" spans="13:15" x14ac:dyDescent="0.25">
      <c r="M10034" s="24" t="str">
        <f t="shared" si="471"/>
        <v/>
      </c>
      <c r="N10034" s="24" t="str">
        <f t="shared" si="473"/>
        <v/>
      </c>
      <c r="O10034" s="96" t="str">
        <f t="shared" si="472"/>
        <v/>
      </c>
    </row>
    <row r="10035" spans="13:15" x14ac:dyDescent="0.25">
      <c r="M10035" s="24" t="str">
        <f t="shared" si="471"/>
        <v/>
      </c>
      <c r="N10035" s="24" t="str">
        <f t="shared" si="473"/>
        <v/>
      </c>
      <c r="O10035" s="96" t="str">
        <f t="shared" si="472"/>
        <v/>
      </c>
    </row>
    <row r="10036" spans="13:15" x14ac:dyDescent="0.25">
      <c r="M10036" s="24" t="str">
        <f t="shared" si="471"/>
        <v/>
      </c>
      <c r="N10036" s="24" t="str">
        <f t="shared" si="473"/>
        <v/>
      </c>
      <c r="O10036" s="96" t="str">
        <f t="shared" si="472"/>
        <v/>
      </c>
    </row>
    <row r="10037" spans="13:15" x14ac:dyDescent="0.25">
      <c r="M10037" s="24" t="str">
        <f t="shared" si="471"/>
        <v/>
      </c>
      <c r="N10037" s="24" t="str">
        <f t="shared" si="473"/>
        <v/>
      </c>
      <c r="O10037" s="96" t="str">
        <f t="shared" si="472"/>
        <v/>
      </c>
    </row>
    <row r="10038" spans="13:15" x14ac:dyDescent="0.25">
      <c r="M10038" s="24" t="str">
        <f t="shared" si="471"/>
        <v/>
      </c>
      <c r="N10038" s="24" t="str">
        <f t="shared" si="473"/>
        <v/>
      </c>
      <c r="O10038" s="96" t="str">
        <f t="shared" si="472"/>
        <v/>
      </c>
    </row>
    <row r="10039" spans="13:15" x14ac:dyDescent="0.25">
      <c r="M10039" s="24" t="str">
        <f t="shared" si="471"/>
        <v/>
      </c>
      <c r="N10039" s="24" t="str">
        <f t="shared" si="473"/>
        <v/>
      </c>
      <c r="O10039" s="96" t="str">
        <f t="shared" si="472"/>
        <v/>
      </c>
    </row>
    <row r="10040" spans="13:15" x14ac:dyDescent="0.25">
      <c r="M10040" s="24" t="str">
        <f t="shared" si="471"/>
        <v/>
      </c>
      <c r="N10040" s="24" t="str">
        <f t="shared" si="473"/>
        <v/>
      </c>
      <c r="O10040" s="96" t="str">
        <f t="shared" si="472"/>
        <v/>
      </c>
    </row>
    <row r="10041" spans="13:15" x14ac:dyDescent="0.25">
      <c r="M10041" s="24" t="str">
        <f t="shared" si="471"/>
        <v/>
      </c>
      <c r="N10041" s="24" t="str">
        <f t="shared" si="473"/>
        <v/>
      </c>
      <c r="O10041" s="96" t="str">
        <f t="shared" si="472"/>
        <v/>
      </c>
    </row>
    <row r="10042" spans="13:15" x14ac:dyDescent="0.25">
      <c r="M10042" s="24" t="str">
        <f t="shared" si="471"/>
        <v/>
      </c>
      <c r="N10042" s="24" t="str">
        <f t="shared" si="473"/>
        <v/>
      </c>
      <c r="O10042" s="96" t="str">
        <f t="shared" si="472"/>
        <v/>
      </c>
    </row>
    <row r="10043" spans="13:15" x14ac:dyDescent="0.25">
      <c r="M10043" s="24" t="str">
        <f t="shared" si="471"/>
        <v/>
      </c>
      <c r="N10043" s="24" t="str">
        <f t="shared" si="473"/>
        <v/>
      </c>
      <c r="O10043" s="96" t="str">
        <f t="shared" si="472"/>
        <v/>
      </c>
    </row>
    <row r="10044" spans="13:15" x14ac:dyDescent="0.25">
      <c r="M10044" s="24" t="str">
        <f t="shared" si="471"/>
        <v/>
      </c>
      <c r="N10044" s="24" t="str">
        <f t="shared" si="473"/>
        <v/>
      </c>
      <c r="O10044" s="96" t="str">
        <f t="shared" si="472"/>
        <v/>
      </c>
    </row>
    <row r="10045" spans="13:15" x14ac:dyDescent="0.25">
      <c r="M10045" s="24" t="str">
        <f t="shared" si="471"/>
        <v/>
      </c>
      <c r="N10045" s="24" t="str">
        <f t="shared" si="473"/>
        <v/>
      </c>
      <c r="O10045" s="96" t="str">
        <f t="shared" si="472"/>
        <v/>
      </c>
    </row>
    <row r="10046" spans="13:15" x14ac:dyDescent="0.25">
      <c r="M10046" s="24" t="str">
        <f t="shared" si="471"/>
        <v/>
      </c>
      <c r="N10046" s="24" t="str">
        <f t="shared" si="473"/>
        <v/>
      </c>
      <c r="O10046" s="96" t="str">
        <f t="shared" si="472"/>
        <v/>
      </c>
    </row>
    <row r="10047" spans="13:15" x14ac:dyDescent="0.25">
      <c r="M10047" s="24" t="str">
        <f t="shared" si="471"/>
        <v/>
      </c>
      <c r="N10047" s="24" t="str">
        <f t="shared" si="473"/>
        <v/>
      </c>
      <c r="O10047" s="96" t="str">
        <f t="shared" si="472"/>
        <v/>
      </c>
    </row>
    <row r="10048" spans="13:15" x14ac:dyDescent="0.25">
      <c r="M10048" s="24" t="str">
        <f t="shared" si="471"/>
        <v/>
      </c>
      <c r="N10048" s="24" t="str">
        <f t="shared" si="473"/>
        <v/>
      </c>
      <c r="O10048" s="96" t="str">
        <f t="shared" si="472"/>
        <v/>
      </c>
    </row>
    <row r="10049" spans="13:15" x14ac:dyDescent="0.25">
      <c r="M10049" s="24" t="str">
        <f t="shared" ref="M10049:M10112" si="474">IF($B10049="","",_xlfn.NUMBERVALUE(LEFT($J10049,5)))</f>
        <v/>
      </c>
      <c r="N10049" s="24" t="str">
        <f t="shared" si="473"/>
        <v/>
      </c>
      <c r="O10049" s="96" t="str">
        <f t="shared" si="472"/>
        <v/>
      </c>
    </row>
    <row r="10050" spans="13:15" x14ac:dyDescent="0.25">
      <c r="M10050" s="24" t="str">
        <f t="shared" si="474"/>
        <v/>
      </c>
      <c r="N10050" s="24" t="str">
        <f t="shared" si="473"/>
        <v/>
      </c>
      <c r="O10050" s="96" t="str">
        <f t="shared" si="472"/>
        <v/>
      </c>
    </row>
    <row r="10051" spans="13:15" x14ac:dyDescent="0.25">
      <c r="M10051" s="24" t="str">
        <f t="shared" si="474"/>
        <v/>
      </c>
      <c r="N10051" s="24" t="str">
        <f t="shared" si="473"/>
        <v/>
      </c>
      <c r="O10051" s="96" t="str">
        <f t="shared" ref="O10051:O10114" si="475">IF($A10051="","",HOUR($N10051))</f>
        <v/>
      </c>
    </row>
    <row r="10052" spans="13:15" x14ac:dyDescent="0.25">
      <c r="M10052" s="24" t="str">
        <f t="shared" si="474"/>
        <v/>
      </c>
      <c r="N10052" s="24" t="str">
        <f t="shared" si="473"/>
        <v/>
      </c>
      <c r="O10052" s="96" t="str">
        <f t="shared" si="475"/>
        <v/>
      </c>
    </row>
    <row r="10053" spans="13:15" x14ac:dyDescent="0.25">
      <c r="M10053" s="24" t="str">
        <f t="shared" si="474"/>
        <v/>
      </c>
      <c r="N10053" s="24" t="str">
        <f t="shared" si="473"/>
        <v/>
      </c>
      <c r="O10053" s="96" t="str">
        <f t="shared" si="475"/>
        <v/>
      </c>
    </row>
    <row r="10054" spans="13:15" x14ac:dyDescent="0.25">
      <c r="M10054" s="24" t="str">
        <f t="shared" si="474"/>
        <v/>
      </c>
      <c r="N10054" s="24" t="str">
        <f t="shared" si="473"/>
        <v/>
      </c>
      <c r="O10054" s="96" t="str">
        <f t="shared" si="475"/>
        <v/>
      </c>
    </row>
    <row r="10055" spans="13:15" x14ac:dyDescent="0.25">
      <c r="M10055" s="24" t="str">
        <f t="shared" si="474"/>
        <v/>
      </c>
      <c r="N10055" s="24" t="str">
        <f t="shared" si="473"/>
        <v/>
      </c>
      <c r="O10055" s="96" t="str">
        <f t="shared" si="475"/>
        <v/>
      </c>
    </row>
    <row r="10056" spans="13:15" x14ac:dyDescent="0.25">
      <c r="M10056" s="24" t="str">
        <f t="shared" si="474"/>
        <v/>
      </c>
      <c r="N10056" s="24" t="str">
        <f t="shared" ref="N10056:N10119" si="476">IF(B10056="","",IF($M10056&lt;10/48,10/48,IF($M10056&gt;39/48,39/48,$M10056)))</f>
        <v/>
      </c>
      <c r="O10056" s="96" t="str">
        <f t="shared" si="475"/>
        <v/>
      </c>
    </row>
    <row r="10057" spans="13:15" x14ac:dyDescent="0.25">
      <c r="M10057" s="24" t="str">
        <f t="shared" si="474"/>
        <v/>
      </c>
      <c r="N10057" s="24" t="str">
        <f t="shared" si="476"/>
        <v/>
      </c>
      <c r="O10057" s="96" t="str">
        <f t="shared" si="475"/>
        <v/>
      </c>
    </row>
    <row r="10058" spans="13:15" x14ac:dyDescent="0.25">
      <c r="M10058" s="24" t="str">
        <f t="shared" si="474"/>
        <v/>
      </c>
      <c r="N10058" s="24" t="str">
        <f t="shared" si="476"/>
        <v/>
      </c>
      <c r="O10058" s="96" t="str">
        <f t="shared" si="475"/>
        <v/>
      </c>
    </row>
    <row r="10059" spans="13:15" x14ac:dyDescent="0.25">
      <c r="M10059" s="24" t="str">
        <f t="shared" si="474"/>
        <v/>
      </c>
      <c r="N10059" s="24" t="str">
        <f t="shared" si="476"/>
        <v/>
      </c>
      <c r="O10059" s="96" t="str">
        <f t="shared" si="475"/>
        <v/>
      </c>
    </row>
    <row r="10060" spans="13:15" x14ac:dyDescent="0.25">
      <c r="M10060" s="24" t="str">
        <f t="shared" si="474"/>
        <v/>
      </c>
      <c r="N10060" s="24" t="str">
        <f t="shared" si="476"/>
        <v/>
      </c>
      <c r="O10060" s="96" t="str">
        <f t="shared" si="475"/>
        <v/>
      </c>
    </row>
    <row r="10061" spans="13:15" x14ac:dyDescent="0.25">
      <c r="M10061" s="24" t="str">
        <f t="shared" si="474"/>
        <v/>
      </c>
      <c r="N10061" s="24" t="str">
        <f t="shared" si="476"/>
        <v/>
      </c>
      <c r="O10061" s="96" t="str">
        <f t="shared" si="475"/>
        <v/>
      </c>
    </row>
    <row r="10062" spans="13:15" x14ac:dyDescent="0.25">
      <c r="M10062" s="24" t="str">
        <f t="shared" si="474"/>
        <v/>
      </c>
      <c r="N10062" s="24" t="str">
        <f t="shared" si="476"/>
        <v/>
      </c>
      <c r="O10062" s="96" t="str">
        <f t="shared" si="475"/>
        <v/>
      </c>
    </row>
    <row r="10063" spans="13:15" x14ac:dyDescent="0.25">
      <c r="M10063" s="24" t="str">
        <f t="shared" si="474"/>
        <v/>
      </c>
      <c r="N10063" s="24" t="str">
        <f t="shared" si="476"/>
        <v/>
      </c>
      <c r="O10063" s="96" t="str">
        <f t="shared" si="475"/>
        <v/>
      </c>
    </row>
    <row r="10064" spans="13:15" x14ac:dyDescent="0.25">
      <c r="M10064" s="24" t="str">
        <f t="shared" si="474"/>
        <v/>
      </c>
      <c r="N10064" s="24" t="str">
        <f t="shared" si="476"/>
        <v/>
      </c>
      <c r="O10064" s="96" t="str">
        <f t="shared" si="475"/>
        <v/>
      </c>
    </row>
    <row r="10065" spans="13:15" x14ac:dyDescent="0.25">
      <c r="M10065" s="24" t="str">
        <f t="shared" si="474"/>
        <v/>
      </c>
      <c r="N10065" s="24" t="str">
        <f t="shared" si="476"/>
        <v/>
      </c>
      <c r="O10065" s="96" t="str">
        <f t="shared" si="475"/>
        <v/>
      </c>
    </row>
    <row r="10066" spans="13:15" x14ac:dyDescent="0.25">
      <c r="M10066" s="24" t="str">
        <f t="shared" si="474"/>
        <v/>
      </c>
      <c r="N10066" s="24" t="str">
        <f t="shared" si="476"/>
        <v/>
      </c>
      <c r="O10066" s="96" t="str">
        <f t="shared" si="475"/>
        <v/>
      </c>
    </row>
    <row r="10067" spans="13:15" x14ac:dyDescent="0.25">
      <c r="M10067" s="24" t="str">
        <f t="shared" si="474"/>
        <v/>
      </c>
      <c r="N10067" s="24" t="str">
        <f t="shared" si="476"/>
        <v/>
      </c>
      <c r="O10067" s="96" t="str">
        <f t="shared" si="475"/>
        <v/>
      </c>
    </row>
    <row r="10068" spans="13:15" x14ac:dyDescent="0.25">
      <c r="M10068" s="24" t="str">
        <f t="shared" si="474"/>
        <v/>
      </c>
      <c r="N10068" s="24" t="str">
        <f t="shared" si="476"/>
        <v/>
      </c>
      <c r="O10068" s="96" t="str">
        <f t="shared" si="475"/>
        <v/>
      </c>
    </row>
    <row r="10069" spans="13:15" x14ac:dyDescent="0.25">
      <c r="M10069" s="24" t="str">
        <f t="shared" si="474"/>
        <v/>
      </c>
      <c r="N10069" s="24" t="str">
        <f t="shared" si="476"/>
        <v/>
      </c>
      <c r="O10069" s="96" t="str">
        <f t="shared" si="475"/>
        <v/>
      </c>
    </row>
    <row r="10070" spans="13:15" x14ac:dyDescent="0.25">
      <c r="M10070" s="24" t="str">
        <f t="shared" si="474"/>
        <v/>
      </c>
      <c r="N10070" s="24" t="str">
        <f t="shared" si="476"/>
        <v/>
      </c>
      <c r="O10070" s="96" t="str">
        <f t="shared" si="475"/>
        <v/>
      </c>
    </row>
    <row r="10071" spans="13:15" x14ac:dyDescent="0.25">
      <c r="M10071" s="24" t="str">
        <f t="shared" si="474"/>
        <v/>
      </c>
      <c r="N10071" s="24" t="str">
        <f t="shared" si="476"/>
        <v/>
      </c>
      <c r="O10071" s="96" t="str">
        <f t="shared" si="475"/>
        <v/>
      </c>
    </row>
    <row r="10072" spans="13:15" x14ac:dyDescent="0.25">
      <c r="M10072" s="24" t="str">
        <f t="shared" si="474"/>
        <v/>
      </c>
      <c r="N10072" s="24" t="str">
        <f t="shared" si="476"/>
        <v/>
      </c>
      <c r="O10072" s="96" t="str">
        <f t="shared" si="475"/>
        <v/>
      </c>
    </row>
    <row r="10073" spans="13:15" x14ac:dyDescent="0.25">
      <c r="M10073" s="24" t="str">
        <f t="shared" si="474"/>
        <v/>
      </c>
      <c r="N10073" s="24" t="str">
        <f t="shared" si="476"/>
        <v/>
      </c>
      <c r="O10073" s="96" t="str">
        <f t="shared" si="475"/>
        <v/>
      </c>
    </row>
    <row r="10074" spans="13:15" x14ac:dyDescent="0.25">
      <c r="M10074" s="24" t="str">
        <f t="shared" si="474"/>
        <v/>
      </c>
      <c r="N10074" s="24" t="str">
        <f t="shared" si="476"/>
        <v/>
      </c>
      <c r="O10074" s="96" t="str">
        <f t="shared" si="475"/>
        <v/>
      </c>
    </row>
    <row r="10075" spans="13:15" x14ac:dyDescent="0.25">
      <c r="M10075" s="24" t="str">
        <f t="shared" si="474"/>
        <v/>
      </c>
      <c r="N10075" s="24" t="str">
        <f t="shared" si="476"/>
        <v/>
      </c>
      <c r="O10075" s="96" t="str">
        <f t="shared" si="475"/>
        <v/>
      </c>
    </row>
    <row r="10076" spans="13:15" x14ac:dyDescent="0.25">
      <c r="M10076" s="24" t="str">
        <f t="shared" si="474"/>
        <v/>
      </c>
      <c r="N10076" s="24" t="str">
        <f t="shared" si="476"/>
        <v/>
      </c>
      <c r="O10076" s="96" t="str">
        <f t="shared" si="475"/>
        <v/>
      </c>
    </row>
    <row r="10077" spans="13:15" x14ac:dyDescent="0.25">
      <c r="M10077" s="24" t="str">
        <f t="shared" si="474"/>
        <v/>
      </c>
      <c r="N10077" s="24" t="str">
        <f t="shared" si="476"/>
        <v/>
      </c>
      <c r="O10077" s="96" t="str">
        <f t="shared" si="475"/>
        <v/>
      </c>
    </row>
    <row r="10078" spans="13:15" x14ac:dyDescent="0.25">
      <c r="M10078" s="24" t="str">
        <f t="shared" si="474"/>
        <v/>
      </c>
      <c r="N10078" s="24" t="str">
        <f t="shared" si="476"/>
        <v/>
      </c>
      <c r="O10078" s="96" t="str">
        <f t="shared" si="475"/>
        <v/>
      </c>
    </row>
    <row r="10079" spans="13:15" x14ac:dyDescent="0.25">
      <c r="M10079" s="24" t="str">
        <f t="shared" si="474"/>
        <v/>
      </c>
      <c r="N10079" s="24" t="str">
        <f t="shared" si="476"/>
        <v/>
      </c>
      <c r="O10079" s="96" t="str">
        <f t="shared" si="475"/>
        <v/>
      </c>
    </row>
    <row r="10080" spans="13:15" x14ac:dyDescent="0.25">
      <c r="M10080" s="24" t="str">
        <f t="shared" si="474"/>
        <v/>
      </c>
      <c r="N10080" s="24" t="str">
        <f t="shared" si="476"/>
        <v/>
      </c>
      <c r="O10080" s="96" t="str">
        <f t="shared" si="475"/>
        <v/>
      </c>
    </row>
    <row r="10081" spans="13:15" x14ac:dyDescent="0.25">
      <c r="M10081" s="24" t="str">
        <f t="shared" si="474"/>
        <v/>
      </c>
      <c r="N10081" s="24" t="str">
        <f t="shared" si="476"/>
        <v/>
      </c>
      <c r="O10081" s="96" t="str">
        <f t="shared" si="475"/>
        <v/>
      </c>
    </row>
    <row r="10082" spans="13:15" x14ac:dyDescent="0.25">
      <c r="M10082" s="24" t="str">
        <f t="shared" si="474"/>
        <v/>
      </c>
      <c r="N10082" s="24" t="str">
        <f t="shared" si="476"/>
        <v/>
      </c>
      <c r="O10082" s="96" t="str">
        <f t="shared" si="475"/>
        <v/>
      </c>
    </row>
    <row r="10083" spans="13:15" x14ac:dyDescent="0.25">
      <c r="M10083" s="24" t="str">
        <f t="shared" si="474"/>
        <v/>
      </c>
      <c r="N10083" s="24" t="str">
        <f t="shared" si="476"/>
        <v/>
      </c>
      <c r="O10083" s="96" t="str">
        <f t="shared" si="475"/>
        <v/>
      </c>
    </row>
    <row r="10084" spans="13:15" x14ac:dyDescent="0.25">
      <c r="M10084" s="24" t="str">
        <f t="shared" si="474"/>
        <v/>
      </c>
      <c r="N10084" s="24" t="str">
        <f t="shared" si="476"/>
        <v/>
      </c>
      <c r="O10084" s="96" t="str">
        <f t="shared" si="475"/>
        <v/>
      </c>
    </row>
    <row r="10085" spans="13:15" x14ac:dyDescent="0.25">
      <c r="M10085" s="24" t="str">
        <f t="shared" si="474"/>
        <v/>
      </c>
      <c r="N10085" s="24" t="str">
        <f t="shared" si="476"/>
        <v/>
      </c>
      <c r="O10085" s="96" t="str">
        <f t="shared" si="475"/>
        <v/>
      </c>
    </row>
    <row r="10086" spans="13:15" x14ac:dyDescent="0.25">
      <c r="M10086" s="24" t="str">
        <f t="shared" si="474"/>
        <v/>
      </c>
      <c r="N10086" s="24" t="str">
        <f t="shared" si="476"/>
        <v/>
      </c>
      <c r="O10086" s="96" t="str">
        <f t="shared" si="475"/>
        <v/>
      </c>
    </row>
    <row r="10087" spans="13:15" x14ac:dyDescent="0.25">
      <c r="M10087" s="24" t="str">
        <f t="shared" si="474"/>
        <v/>
      </c>
      <c r="N10087" s="24" t="str">
        <f t="shared" si="476"/>
        <v/>
      </c>
      <c r="O10087" s="96" t="str">
        <f t="shared" si="475"/>
        <v/>
      </c>
    </row>
    <row r="10088" spans="13:15" x14ac:dyDescent="0.25">
      <c r="M10088" s="24" t="str">
        <f t="shared" si="474"/>
        <v/>
      </c>
      <c r="N10088" s="24" t="str">
        <f t="shared" si="476"/>
        <v/>
      </c>
      <c r="O10088" s="96" t="str">
        <f t="shared" si="475"/>
        <v/>
      </c>
    </row>
    <row r="10089" spans="13:15" x14ac:dyDescent="0.25">
      <c r="M10089" s="24" t="str">
        <f t="shared" si="474"/>
        <v/>
      </c>
      <c r="N10089" s="24" t="str">
        <f t="shared" si="476"/>
        <v/>
      </c>
      <c r="O10089" s="96" t="str">
        <f t="shared" si="475"/>
        <v/>
      </c>
    </row>
    <row r="10090" spans="13:15" x14ac:dyDescent="0.25">
      <c r="M10090" s="24" t="str">
        <f t="shared" si="474"/>
        <v/>
      </c>
      <c r="N10090" s="24" t="str">
        <f t="shared" si="476"/>
        <v/>
      </c>
      <c r="O10090" s="96" t="str">
        <f t="shared" si="475"/>
        <v/>
      </c>
    </row>
    <row r="10091" spans="13:15" x14ac:dyDescent="0.25">
      <c r="M10091" s="24" t="str">
        <f t="shared" si="474"/>
        <v/>
      </c>
      <c r="N10091" s="24" t="str">
        <f t="shared" si="476"/>
        <v/>
      </c>
      <c r="O10091" s="96" t="str">
        <f t="shared" si="475"/>
        <v/>
      </c>
    </row>
    <row r="10092" spans="13:15" x14ac:dyDescent="0.25">
      <c r="M10092" s="24" t="str">
        <f t="shared" si="474"/>
        <v/>
      </c>
      <c r="N10092" s="24" t="str">
        <f t="shared" si="476"/>
        <v/>
      </c>
      <c r="O10092" s="96" t="str">
        <f t="shared" si="475"/>
        <v/>
      </c>
    </row>
    <row r="10093" spans="13:15" x14ac:dyDescent="0.25">
      <c r="M10093" s="24" t="str">
        <f t="shared" si="474"/>
        <v/>
      </c>
      <c r="N10093" s="24" t="str">
        <f t="shared" si="476"/>
        <v/>
      </c>
      <c r="O10093" s="96" t="str">
        <f t="shared" si="475"/>
        <v/>
      </c>
    </row>
    <row r="10094" spans="13:15" x14ac:dyDescent="0.25">
      <c r="M10094" s="24" t="str">
        <f t="shared" si="474"/>
        <v/>
      </c>
      <c r="N10094" s="24" t="str">
        <f t="shared" si="476"/>
        <v/>
      </c>
      <c r="O10094" s="96" t="str">
        <f t="shared" si="475"/>
        <v/>
      </c>
    </row>
    <row r="10095" spans="13:15" x14ac:dyDescent="0.25">
      <c r="M10095" s="24" t="str">
        <f t="shared" si="474"/>
        <v/>
      </c>
      <c r="N10095" s="24" t="str">
        <f t="shared" si="476"/>
        <v/>
      </c>
      <c r="O10095" s="96" t="str">
        <f t="shared" si="475"/>
        <v/>
      </c>
    </row>
    <row r="10096" spans="13:15" x14ac:dyDescent="0.25">
      <c r="M10096" s="24" t="str">
        <f t="shared" si="474"/>
        <v/>
      </c>
      <c r="N10096" s="24" t="str">
        <f t="shared" si="476"/>
        <v/>
      </c>
      <c r="O10096" s="96" t="str">
        <f t="shared" si="475"/>
        <v/>
      </c>
    </row>
    <row r="10097" spans="13:15" x14ac:dyDescent="0.25">
      <c r="M10097" s="24" t="str">
        <f t="shared" si="474"/>
        <v/>
      </c>
      <c r="N10097" s="24" t="str">
        <f t="shared" si="476"/>
        <v/>
      </c>
      <c r="O10097" s="96" t="str">
        <f t="shared" si="475"/>
        <v/>
      </c>
    </row>
    <row r="10098" spans="13:15" x14ac:dyDescent="0.25">
      <c r="M10098" s="24" t="str">
        <f t="shared" si="474"/>
        <v/>
      </c>
      <c r="N10098" s="24" t="str">
        <f t="shared" si="476"/>
        <v/>
      </c>
      <c r="O10098" s="96" t="str">
        <f t="shared" si="475"/>
        <v/>
      </c>
    </row>
    <row r="10099" spans="13:15" x14ac:dyDescent="0.25">
      <c r="M10099" s="24" t="str">
        <f t="shared" si="474"/>
        <v/>
      </c>
      <c r="N10099" s="24" t="str">
        <f t="shared" si="476"/>
        <v/>
      </c>
      <c r="O10099" s="96" t="str">
        <f t="shared" si="475"/>
        <v/>
      </c>
    </row>
    <row r="10100" spans="13:15" x14ac:dyDescent="0.25">
      <c r="M10100" s="24" t="str">
        <f t="shared" si="474"/>
        <v/>
      </c>
      <c r="N10100" s="24" t="str">
        <f t="shared" si="476"/>
        <v/>
      </c>
      <c r="O10100" s="96" t="str">
        <f t="shared" si="475"/>
        <v/>
      </c>
    </row>
    <row r="10101" spans="13:15" x14ac:dyDescent="0.25">
      <c r="M10101" s="24" t="str">
        <f t="shared" si="474"/>
        <v/>
      </c>
      <c r="N10101" s="24" t="str">
        <f t="shared" si="476"/>
        <v/>
      </c>
      <c r="O10101" s="96" t="str">
        <f t="shared" si="475"/>
        <v/>
      </c>
    </row>
    <row r="10102" spans="13:15" x14ac:dyDescent="0.25">
      <c r="M10102" s="24" t="str">
        <f t="shared" si="474"/>
        <v/>
      </c>
      <c r="N10102" s="24" t="str">
        <f t="shared" si="476"/>
        <v/>
      </c>
      <c r="O10102" s="96" t="str">
        <f t="shared" si="475"/>
        <v/>
      </c>
    </row>
    <row r="10103" spans="13:15" x14ac:dyDescent="0.25">
      <c r="M10103" s="24" t="str">
        <f t="shared" si="474"/>
        <v/>
      </c>
      <c r="N10103" s="24" t="str">
        <f t="shared" si="476"/>
        <v/>
      </c>
      <c r="O10103" s="96" t="str">
        <f t="shared" si="475"/>
        <v/>
      </c>
    </row>
    <row r="10104" spans="13:15" x14ac:dyDescent="0.25">
      <c r="M10104" s="24" t="str">
        <f t="shared" si="474"/>
        <v/>
      </c>
      <c r="N10104" s="24" t="str">
        <f t="shared" si="476"/>
        <v/>
      </c>
      <c r="O10104" s="96" t="str">
        <f t="shared" si="475"/>
        <v/>
      </c>
    </row>
    <row r="10105" spans="13:15" x14ac:dyDescent="0.25">
      <c r="M10105" s="24" t="str">
        <f t="shared" si="474"/>
        <v/>
      </c>
      <c r="N10105" s="24" t="str">
        <f t="shared" si="476"/>
        <v/>
      </c>
      <c r="O10105" s="96" t="str">
        <f t="shared" si="475"/>
        <v/>
      </c>
    </row>
    <row r="10106" spans="13:15" x14ac:dyDescent="0.25">
      <c r="M10106" s="24" t="str">
        <f t="shared" si="474"/>
        <v/>
      </c>
      <c r="N10106" s="24" t="str">
        <f t="shared" si="476"/>
        <v/>
      </c>
      <c r="O10106" s="96" t="str">
        <f t="shared" si="475"/>
        <v/>
      </c>
    </row>
    <row r="10107" spans="13:15" x14ac:dyDescent="0.25">
      <c r="M10107" s="24" t="str">
        <f t="shared" si="474"/>
        <v/>
      </c>
      <c r="N10107" s="24" t="str">
        <f t="shared" si="476"/>
        <v/>
      </c>
      <c r="O10107" s="96" t="str">
        <f t="shared" si="475"/>
        <v/>
      </c>
    </row>
    <row r="10108" spans="13:15" x14ac:dyDescent="0.25">
      <c r="M10108" s="24" t="str">
        <f t="shared" si="474"/>
        <v/>
      </c>
      <c r="N10108" s="24" t="str">
        <f t="shared" si="476"/>
        <v/>
      </c>
      <c r="O10108" s="96" t="str">
        <f t="shared" si="475"/>
        <v/>
      </c>
    </row>
    <row r="10109" spans="13:15" x14ac:dyDescent="0.25">
      <c r="M10109" s="24" t="str">
        <f t="shared" si="474"/>
        <v/>
      </c>
      <c r="N10109" s="24" t="str">
        <f t="shared" si="476"/>
        <v/>
      </c>
      <c r="O10109" s="96" t="str">
        <f t="shared" si="475"/>
        <v/>
      </c>
    </row>
    <row r="10110" spans="13:15" x14ac:dyDescent="0.25">
      <c r="M10110" s="24" t="str">
        <f t="shared" si="474"/>
        <v/>
      </c>
      <c r="N10110" s="24" t="str">
        <f t="shared" si="476"/>
        <v/>
      </c>
      <c r="O10110" s="96" t="str">
        <f t="shared" si="475"/>
        <v/>
      </c>
    </row>
    <row r="10111" spans="13:15" x14ac:dyDescent="0.25">
      <c r="M10111" s="24" t="str">
        <f t="shared" si="474"/>
        <v/>
      </c>
      <c r="N10111" s="24" t="str">
        <f t="shared" si="476"/>
        <v/>
      </c>
      <c r="O10111" s="96" t="str">
        <f t="shared" si="475"/>
        <v/>
      </c>
    </row>
    <row r="10112" spans="13:15" x14ac:dyDescent="0.25">
      <c r="M10112" s="24" t="str">
        <f t="shared" si="474"/>
        <v/>
      </c>
      <c r="N10112" s="24" t="str">
        <f t="shared" si="476"/>
        <v/>
      </c>
      <c r="O10112" s="96" t="str">
        <f t="shared" si="475"/>
        <v/>
      </c>
    </row>
    <row r="10113" spans="13:15" x14ac:dyDescent="0.25">
      <c r="M10113" s="24" t="str">
        <f t="shared" ref="M10113:M10176" si="477">IF($B10113="","",_xlfn.NUMBERVALUE(LEFT($J10113,5)))</f>
        <v/>
      </c>
      <c r="N10113" s="24" t="str">
        <f t="shared" si="476"/>
        <v/>
      </c>
      <c r="O10113" s="96" t="str">
        <f t="shared" si="475"/>
        <v/>
      </c>
    </row>
    <row r="10114" spans="13:15" x14ac:dyDescent="0.25">
      <c r="M10114" s="24" t="str">
        <f t="shared" si="477"/>
        <v/>
      </c>
      <c r="N10114" s="24" t="str">
        <f t="shared" si="476"/>
        <v/>
      </c>
      <c r="O10114" s="96" t="str">
        <f t="shared" si="475"/>
        <v/>
      </c>
    </row>
    <row r="10115" spans="13:15" x14ac:dyDescent="0.25">
      <c r="M10115" s="24" t="str">
        <f t="shared" si="477"/>
        <v/>
      </c>
      <c r="N10115" s="24" t="str">
        <f t="shared" si="476"/>
        <v/>
      </c>
      <c r="O10115" s="96" t="str">
        <f t="shared" ref="O10115:O10178" si="478">IF($A10115="","",HOUR($N10115))</f>
        <v/>
      </c>
    </row>
    <row r="10116" spans="13:15" x14ac:dyDescent="0.25">
      <c r="M10116" s="24" t="str">
        <f t="shared" si="477"/>
        <v/>
      </c>
      <c r="N10116" s="24" t="str">
        <f t="shared" si="476"/>
        <v/>
      </c>
      <c r="O10116" s="96" t="str">
        <f t="shared" si="478"/>
        <v/>
      </c>
    </row>
    <row r="10117" spans="13:15" x14ac:dyDescent="0.25">
      <c r="M10117" s="24" t="str">
        <f t="shared" si="477"/>
        <v/>
      </c>
      <c r="N10117" s="24" t="str">
        <f t="shared" si="476"/>
        <v/>
      </c>
      <c r="O10117" s="96" t="str">
        <f t="shared" si="478"/>
        <v/>
      </c>
    </row>
    <row r="10118" spans="13:15" x14ac:dyDescent="0.25">
      <c r="M10118" s="24" t="str">
        <f t="shared" si="477"/>
        <v/>
      </c>
      <c r="N10118" s="24" t="str">
        <f t="shared" si="476"/>
        <v/>
      </c>
      <c r="O10118" s="96" t="str">
        <f t="shared" si="478"/>
        <v/>
      </c>
    </row>
    <row r="10119" spans="13:15" x14ac:dyDescent="0.25">
      <c r="M10119" s="24" t="str">
        <f t="shared" si="477"/>
        <v/>
      </c>
      <c r="N10119" s="24" t="str">
        <f t="shared" si="476"/>
        <v/>
      </c>
      <c r="O10119" s="96" t="str">
        <f t="shared" si="478"/>
        <v/>
      </c>
    </row>
    <row r="10120" spans="13:15" x14ac:dyDescent="0.25">
      <c r="M10120" s="24" t="str">
        <f t="shared" si="477"/>
        <v/>
      </c>
      <c r="N10120" s="24" t="str">
        <f t="shared" ref="N10120:N10183" si="479">IF(B10120="","",IF($M10120&lt;10/48,10/48,IF($M10120&gt;39/48,39/48,$M10120)))</f>
        <v/>
      </c>
      <c r="O10120" s="96" t="str">
        <f t="shared" si="478"/>
        <v/>
      </c>
    </row>
    <row r="10121" spans="13:15" x14ac:dyDescent="0.25">
      <c r="M10121" s="24" t="str">
        <f t="shared" si="477"/>
        <v/>
      </c>
      <c r="N10121" s="24" t="str">
        <f t="shared" si="479"/>
        <v/>
      </c>
      <c r="O10121" s="96" t="str">
        <f t="shared" si="478"/>
        <v/>
      </c>
    </row>
    <row r="10122" spans="13:15" x14ac:dyDescent="0.25">
      <c r="M10122" s="24" t="str">
        <f t="shared" si="477"/>
        <v/>
      </c>
      <c r="N10122" s="24" t="str">
        <f t="shared" si="479"/>
        <v/>
      </c>
      <c r="O10122" s="96" t="str">
        <f t="shared" si="478"/>
        <v/>
      </c>
    </row>
    <row r="10123" spans="13:15" x14ac:dyDescent="0.25">
      <c r="M10123" s="24" t="str">
        <f t="shared" si="477"/>
        <v/>
      </c>
      <c r="N10123" s="24" t="str">
        <f t="shared" si="479"/>
        <v/>
      </c>
      <c r="O10123" s="96" t="str">
        <f t="shared" si="478"/>
        <v/>
      </c>
    </row>
    <row r="10124" spans="13:15" x14ac:dyDescent="0.25">
      <c r="M10124" s="24" t="str">
        <f t="shared" si="477"/>
        <v/>
      </c>
      <c r="N10124" s="24" t="str">
        <f t="shared" si="479"/>
        <v/>
      </c>
      <c r="O10124" s="96" t="str">
        <f t="shared" si="478"/>
        <v/>
      </c>
    </row>
    <row r="10125" spans="13:15" x14ac:dyDescent="0.25">
      <c r="M10125" s="24" t="str">
        <f t="shared" si="477"/>
        <v/>
      </c>
      <c r="N10125" s="24" t="str">
        <f t="shared" si="479"/>
        <v/>
      </c>
      <c r="O10125" s="96" t="str">
        <f t="shared" si="478"/>
        <v/>
      </c>
    </row>
    <row r="10126" spans="13:15" x14ac:dyDescent="0.25">
      <c r="M10126" s="24" t="str">
        <f t="shared" si="477"/>
        <v/>
      </c>
      <c r="N10126" s="24" t="str">
        <f t="shared" si="479"/>
        <v/>
      </c>
      <c r="O10126" s="96" t="str">
        <f t="shared" si="478"/>
        <v/>
      </c>
    </row>
    <row r="10127" spans="13:15" x14ac:dyDescent="0.25">
      <c r="M10127" s="24" t="str">
        <f t="shared" si="477"/>
        <v/>
      </c>
      <c r="N10127" s="24" t="str">
        <f t="shared" si="479"/>
        <v/>
      </c>
      <c r="O10127" s="96" t="str">
        <f t="shared" si="478"/>
        <v/>
      </c>
    </row>
    <row r="10128" spans="13:15" x14ac:dyDescent="0.25">
      <c r="M10128" s="24" t="str">
        <f t="shared" si="477"/>
        <v/>
      </c>
      <c r="N10128" s="24" t="str">
        <f t="shared" si="479"/>
        <v/>
      </c>
      <c r="O10128" s="96" t="str">
        <f t="shared" si="478"/>
        <v/>
      </c>
    </row>
    <row r="10129" spans="13:15" x14ac:dyDescent="0.25">
      <c r="M10129" s="24" t="str">
        <f t="shared" si="477"/>
        <v/>
      </c>
      <c r="N10129" s="24" t="str">
        <f t="shared" si="479"/>
        <v/>
      </c>
      <c r="O10129" s="96" t="str">
        <f t="shared" si="478"/>
        <v/>
      </c>
    </row>
    <row r="10130" spans="13:15" x14ac:dyDescent="0.25">
      <c r="M10130" s="24" t="str">
        <f t="shared" si="477"/>
        <v/>
      </c>
      <c r="N10130" s="24" t="str">
        <f t="shared" si="479"/>
        <v/>
      </c>
      <c r="O10130" s="96" t="str">
        <f t="shared" si="478"/>
        <v/>
      </c>
    </row>
    <row r="10131" spans="13:15" x14ac:dyDescent="0.25">
      <c r="M10131" s="24" t="str">
        <f t="shared" si="477"/>
        <v/>
      </c>
      <c r="N10131" s="24" t="str">
        <f t="shared" si="479"/>
        <v/>
      </c>
      <c r="O10131" s="96" t="str">
        <f t="shared" si="478"/>
        <v/>
      </c>
    </row>
    <row r="10132" spans="13:15" x14ac:dyDescent="0.25">
      <c r="M10132" s="24" t="str">
        <f t="shared" si="477"/>
        <v/>
      </c>
      <c r="N10132" s="24" t="str">
        <f t="shared" si="479"/>
        <v/>
      </c>
      <c r="O10132" s="96" t="str">
        <f t="shared" si="478"/>
        <v/>
      </c>
    </row>
    <row r="10133" spans="13:15" x14ac:dyDescent="0.25">
      <c r="M10133" s="24" t="str">
        <f t="shared" si="477"/>
        <v/>
      </c>
      <c r="N10133" s="24" t="str">
        <f t="shared" si="479"/>
        <v/>
      </c>
      <c r="O10133" s="96" t="str">
        <f t="shared" si="478"/>
        <v/>
      </c>
    </row>
    <row r="10134" spans="13:15" x14ac:dyDescent="0.25">
      <c r="M10134" s="24" t="str">
        <f t="shared" si="477"/>
        <v/>
      </c>
      <c r="N10134" s="24" t="str">
        <f t="shared" si="479"/>
        <v/>
      </c>
      <c r="O10134" s="96" t="str">
        <f t="shared" si="478"/>
        <v/>
      </c>
    </row>
    <row r="10135" spans="13:15" x14ac:dyDescent="0.25">
      <c r="M10135" s="24" t="str">
        <f t="shared" si="477"/>
        <v/>
      </c>
      <c r="N10135" s="24" t="str">
        <f t="shared" si="479"/>
        <v/>
      </c>
      <c r="O10135" s="96" t="str">
        <f t="shared" si="478"/>
        <v/>
      </c>
    </row>
    <row r="10136" spans="13:15" x14ac:dyDescent="0.25">
      <c r="M10136" s="24" t="str">
        <f t="shared" si="477"/>
        <v/>
      </c>
      <c r="N10136" s="24" t="str">
        <f t="shared" si="479"/>
        <v/>
      </c>
      <c r="O10136" s="96" t="str">
        <f t="shared" si="478"/>
        <v/>
      </c>
    </row>
    <row r="10137" spans="13:15" x14ac:dyDescent="0.25">
      <c r="M10137" s="24" t="str">
        <f t="shared" si="477"/>
        <v/>
      </c>
      <c r="N10137" s="24" t="str">
        <f t="shared" si="479"/>
        <v/>
      </c>
      <c r="O10137" s="96" t="str">
        <f t="shared" si="478"/>
        <v/>
      </c>
    </row>
    <row r="10138" spans="13:15" x14ac:dyDescent="0.25">
      <c r="M10138" s="24" t="str">
        <f t="shared" si="477"/>
        <v/>
      </c>
      <c r="N10138" s="24" t="str">
        <f t="shared" si="479"/>
        <v/>
      </c>
      <c r="O10138" s="96" t="str">
        <f t="shared" si="478"/>
        <v/>
      </c>
    </row>
    <row r="10139" spans="13:15" x14ac:dyDescent="0.25">
      <c r="M10139" s="24" t="str">
        <f t="shared" si="477"/>
        <v/>
      </c>
      <c r="N10139" s="24" t="str">
        <f t="shared" si="479"/>
        <v/>
      </c>
      <c r="O10139" s="96" t="str">
        <f t="shared" si="478"/>
        <v/>
      </c>
    </row>
    <row r="10140" spans="13:15" x14ac:dyDescent="0.25">
      <c r="M10140" s="24" t="str">
        <f t="shared" si="477"/>
        <v/>
      </c>
      <c r="N10140" s="24" t="str">
        <f t="shared" si="479"/>
        <v/>
      </c>
      <c r="O10140" s="96" t="str">
        <f t="shared" si="478"/>
        <v/>
      </c>
    </row>
    <row r="10141" spans="13:15" x14ac:dyDescent="0.25">
      <c r="M10141" s="24" t="str">
        <f t="shared" si="477"/>
        <v/>
      </c>
      <c r="N10141" s="24" t="str">
        <f t="shared" si="479"/>
        <v/>
      </c>
      <c r="O10141" s="96" t="str">
        <f t="shared" si="478"/>
        <v/>
      </c>
    </row>
    <row r="10142" spans="13:15" x14ac:dyDescent="0.25">
      <c r="M10142" s="24" t="str">
        <f t="shared" si="477"/>
        <v/>
      </c>
      <c r="N10142" s="24" t="str">
        <f t="shared" si="479"/>
        <v/>
      </c>
      <c r="O10142" s="96" t="str">
        <f t="shared" si="478"/>
        <v/>
      </c>
    </row>
    <row r="10143" spans="13:15" x14ac:dyDescent="0.25">
      <c r="M10143" s="24" t="str">
        <f t="shared" si="477"/>
        <v/>
      </c>
      <c r="N10143" s="24" t="str">
        <f t="shared" si="479"/>
        <v/>
      </c>
      <c r="O10143" s="96" t="str">
        <f t="shared" si="478"/>
        <v/>
      </c>
    </row>
    <row r="10144" spans="13:15" x14ac:dyDescent="0.25">
      <c r="M10144" s="24" t="str">
        <f t="shared" si="477"/>
        <v/>
      </c>
      <c r="N10144" s="24" t="str">
        <f t="shared" si="479"/>
        <v/>
      </c>
      <c r="O10144" s="96" t="str">
        <f t="shared" si="478"/>
        <v/>
      </c>
    </row>
    <row r="10145" spans="13:15" x14ac:dyDescent="0.25">
      <c r="M10145" s="24" t="str">
        <f t="shared" si="477"/>
        <v/>
      </c>
      <c r="N10145" s="24" t="str">
        <f t="shared" si="479"/>
        <v/>
      </c>
      <c r="O10145" s="96" t="str">
        <f t="shared" si="478"/>
        <v/>
      </c>
    </row>
    <row r="10146" spans="13:15" x14ac:dyDescent="0.25">
      <c r="M10146" s="24" t="str">
        <f t="shared" si="477"/>
        <v/>
      </c>
      <c r="N10146" s="24" t="str">
        <f t="shared" si="479"/>
        <v/>
      </c>
      <c r="O10146" s="96" t="str">
        <f t="shared" si="478"/>
        <v/>
      </c>
    </row>
    <row r="10147" spans="13:15" x14ac:dyDescent="0.25">
      <c r="M10147" s="24" t="str">
        <f t="shared" si="477"/>
        <v/>
      </c>
      <c r="N10147" s="24" t="str">
        <f t="shared" si="479"/>
        <v/>
      </c>
      <c r="O10147" s="96" t="str">
        <f t="shared" si="478"/>
        <v/>
      </c>
    </row>
    <row r="10148" spans="13:15" x14ac:dyDescent="0.25">
      <c r="M10148" s="24" t="str">
        <f t="shared" si="477"/>
        <v/>
      </c>
      <c r="N10148" s="24" t="str">
        <f t="shared" si="479"/>
        <v/>
      </c>
      <c r="O10148" s="96" t="str">
        <f t="shared" si="478"/>
        <v/>
      </c>
    </row>
    <row r="10149" spans="13:15" x14ac:dyDescent="0.25">
      <c r="M10149" s="24" t="str">
        <f t="shared" si="477"/>
        <v/>
      </c>
      <c r="N10149" s="24" t="str">
        <f t="shared" si="479"/>
        <v/>
      </c>
      <c r="O10149" s="96" t="str">
        <f t="shared" si="478"/>
        <v/>
      </c>
    </row>
    <row r="10150" spans="13:15" x14ac:dyDescent="0.25">
      <c r="M10150" s="24" t="str">
        <f t="shared" si="477"/>
        <v/>
      </c>
      <c r="N10150" s="24" t="str">
        <f t="shared" si="479"/>
        <v/>
      </c>
      <c r="O10150" s="96" t="str">
        <f t="shared" si="478"/>
        <v/>
      </c>
    </row>
    <row r="10151" spans="13:15" x14ac:dyDescent="0.25">
      <c r="M10151" s="24" t="str">
        <f t="shared" si="477"/>
        <v/>
      </c>
      <c r="N10151" s="24" t="str">
        <f t="shared" si="479"/>
        <v/>
      </c>
      <c r="O10151" s="96" t="str">
        <f t="shared" si="478"/>
        <v/>
      </c>
    </row>
    <row r="10152" spans="13:15" x14ac:dyDescent="0.25">
      <c r="M10152" s="24" t="str">
        <f t="shared" si="477"/>
        <v/>
      </c>
      <c r="N10152" s="24" t="str">
        <f t="shared" si="479"/>
        <v/>
      </c>
      <c r="O10152" s="96" t="str">
        <f t="shared" si="478"/>
        <v/>
      </c>
    </row>
    <row r="10153" spans="13:15" x14ac:dyDescent="0.25">
      <c r="M10153" s="24" t="str">
        <f t="shared" si="477"/>
        <v/>
      </c>
      <c r="N10153" s="24" t="str">
        <f t="shared" si="479"/>
        <v/>
      </c>
      <c r="O10153" s="96" t="str">
        <f t="shared" si="478"/>
        <v/>
      </c>
    </row>
    <row r="10154" spans="13:15" x14ac:dyDescent="0.25">
      <c r="M10154" s="24" t="str">
        <f t="shared" si="477"/>
        <v/>
      </c>
      <c r="N10154" s="24" t="str">
        <f t="shared" si="479"/>
        <v/>
      </c>
      <c r="O10154" s="96" t="str">
        <f t="shared" si="478"/>
        <v/>
      </c>
    </row>
    <row r="10155" spans="13:15" x14ac:dyDescent="0.25">
      <c r="M10155" s="24" t="str">
        <f t="shared" si="477"/>
        <v/>
      </c>
      <c r="N10155" s="24" t="str">
        <f t="shared" si="479"/>
        <v/>
      </c>
      <c r="O10155" s="96" t="str">
        <f t="shared" si="478"/>
        <v/>
      </c>
    </row>
    <row r="10156" spans="13:15" x14ac:dyDescent="0.25">
      <c r="M10156" s="24" t="str">
        <f t="shared" si="477"/>
        <v/>
      </c>
      <c r="N10156" s="24" t="str">
        <f t="shared" si="479"/>
        <v/>
      </c>
      <c r="O10156" s="96" t="str">
        <f t="shared" si="478"/>
        <v/>
      </c>
    </row>
    <row r="10157" spans="13:15" x14ac:dyDescent="0.25">
      <c r="M10157" s="24" t="str">
        <f t="shared" si="477"/>
        <v/>
      </c>
      <c r="N10157" s="24" t="str">
        <f t="shared" si="479"/>
        <v/>
      </c>
      <c r="O10157" s="96" t="str">
        <f t="shared" si="478"/>
        <v/>
      </c>
    </row>
    <row r="10158" spans="13:15" x14ac:dyDescent="0.25">
      <c r="M10158" s="24" t="str">
        <f t="shared" si="477"/>
        <v/>
      </c>
      <c r="N10158" s="24" t="str">
        <f t="shared" si="479"/>
        <v/>
      </c>
      <c r="O10158" s="96" t="str">
        <f t="shared" si="478"/>
        <v/>
      </c>
    </row>
    <row r="10159" spans="13:15" x14ac:dyDescent="0.25">
      <c r="M10159" s="24" t="str">
        <f t="shared" si="477"/>
        <v/>
      </c>
      <c r="N10159" s="24" t="str">
        <f t="shared" si="479"/>
        <v/>
      </c>
      <c r="O10159" s="96" t="str">
        <f t="shared" si="478"/>
        <v/>
      </c>
    </row>
    <row r="10160" spans="13:15" x14ac:dyDescent="0.25">
      <c r="M10160" s="24" t="str">
        <f t="shared" si="477"/>
        <v/>
      </c>
      <c r="N10160" s="24" t="str">
        <f t="shared" si="479"/>
        <v/>
      </c>
      <c r="O10160" s="96" t="str">
        <f t="shared" si="478"/>
        <v/>
      </c>
    </row>
    <row r="10161" spans="13:15" x14ac:dyDescent="0.25">
      <c r="M10161" s="24" t="str">
        <f t="shared" si="477"/>
        <v/>
      </c>
      <c r="N10161" s="24" t="str">
        <f t="shared" si="479"/>
        <v/>
      </c>
      <c r="O10161" s="96" t="str">
        <f t="shared" si="478"/>
        <v/>
      </c>
    </row>
    <row r="10162" spans="13:15" x14ac:dyDescent="0.25">
      <c r="M10162" s="24" t="str">
        <f t="shared" si="477"/>
        <v/>
      </c>
      <c r="N10162" s="24" t="str">
        <f t="shared" si="479"/>
        <v/>
      </c>
      <c r="O10162" s="96" t="str">
        <f t="shared" si="478"/>
        <v/>
      </c>
    </row>
    <row r="10163" spans="13:15" x14ac:dyDescent="0.25">
      <c r="M10163" s="24" t="str">
        <f t="shared" si="477"/>
        <v/>
      </c>
      <c r="N10163" s="24" t="str">
        <f t="shared" si="479"/>
        <v/>
      </c>
      <c r="O10163" s="96" t="str">
        <f t="shared" si="478"/>
        <v/>
      </c>
    </row>
    <row r="10164" spans="13:15" x14ac:dyDescent="0.25">
      <c r="M10164" s="24" t="str">
        <f t="shared" si="477"/>
        <v/>
      </c>
      <c r="N10164" s="24" t="str">
        <f t="shared" si="479"/>
        <v/>
      </c>
      <c r="O10164" s="96" t="str">
        <f t="shared" si="478"/>
        <v/>
      </c>
    </row>
    <row r="10165" spans="13:15" x14ac:dyDescent="0.25">
      <c r="M10165" s="24" t="str">
        <f t="shared" si="477"/>
        <v/>
      </c>
      <c r="N10165" s="24" t="str">
        <f t="shared" si="479"/>
        <v/>
      </c>
      <c r="O10165" s="96" t="str">
        <f t="shared" si="478"/>
        <v/>
      </c>
    </row>
    <row r="10166" spans="13:15" x14ac:dyDescent="0.25">
      <c r="M10166" s="24" t="str">
        <f t="shared" si="477"/>
        <v/>
      </c>
      <c r="N10166" s="24" t="str">
        <f t="shared" si="479"/>
        <v/>
      </c>
      <c r="O10166" s="96" t="str">
        <f t="shared" si="478"/>
        <v/>
      </c>
    </row>
    <row r="10167" spans="13:15" x14ac:dyDescent="0.25">
      <c r="M10167" s="24" t="str">
        <f t="shared" si="477"/>
        <v/>
      </c>
      <c r="N10167" s="24" t="str">
        <f t="shared" si="479"/>
        <v/>
      </c>
      <c r="O10167" s="96" t="str">
        <f t="shared" si="478"/>
        <v/>
      </c>
    </row>
    <row r="10168" spans="13:15" x14ac:dyDescent="0.25">
      <c r="M10168" s="24" t="str">
        <f t="shared" si="477"/>
        <v/>
      </c>
      <c r="N10168" s="24" t="str">
        <f t="shared" si="479"/>
        <v/>
      </c>
      <c r="O10168" s="96" t="str">
        <f t="shared" si="478"/>
        <v/>
      </c>
    </row>
    <row r="10169" spans="13:15" x14ac:dyDescent="0.25">
      <c r="M10169" s="24" t="str">
        <f t="shared" si="477"/>
        <v/>
      </c>
      <c r="N10169" s="24" t="str">
        <f t="shared" si="479"/>
        <v/>
      </c>
      <c r="O10169" s="96" t="str">
        <f t="shared" si="478"/>
        <v/>
      </c>
    </row>
    <row r="10170" spans="13:15" x14ac:dyDescent="0.25">
      <c r="M10170" s="24" t="str">
        <f t="shared" si="477"/>
        <v/>
      </c>
      <c r="N10170" s="24" t="str">
        <f t="shared" si="479"/>
        <v/>
      </c>
      <c r="O10170" s="96" t="str">
        <f t="shared" si="478"/>
        <v/>
      </c>
    </row>
    <row r="10171" spans="13:15" x14ac:dyDescent="0.25">
      <c r="M10171" s="24" t="str">
        <f t="shared" si="477"/>
        <v/>
      </c>
      <c r="N10171" s="24" t="str">
        <f t="shared" si="479"/>
        <v/>
      </c>
      <c r="O10171" s="96" t="str">
        <f t="shared" si="478"/>
        <v/>
      </c>
    </row>
    <row r="10172" spans="13:15" x14ac:dyDescent="0.25">
      <c r="M10172" s="24" t="str">
        <f t="shared" si="477"/>
        <v/>
      </c>
      <c r="N10172" s="24" t="str">
        <f t="shared" si="479"/>
        <v/>
      </c>
      <c r="O10172" s="96" t="str">
        <f t="shared" si="478"/>
        <v/>
      </c>
    </row>
    <row r="10173" spans="13:15" x14ac:dyDescent="0.25">
      <c r="M10173" s="24" t="str">
        <f t="shared" si="477"/>
        <v/>
      </c>
      <c r="N10173" s="24" t="str">
        <f t="shared" si="479"/>
        <v/>
      </c>
      <c r="O10173" s="96" t="str">
        <f t="shared" si="478"/>
        <v/>
      </c>
    </row>
    <row r="10174" spans="13:15" x14ac:dyDescent="0.25">
      <c r="M10174" s="24" t="str">
        <f t="shared" si="477"/>
        <v/>
      </c>
      <c r="N10174" s="24" t="str">
        <f t="shared" si="479"/>
        <v/>
      </c>
      <c r="O10174" s="96" t="str">
        <f t="shared" si="478"/>
        <v/>
      </c>
    </row>
    <row r="10175" spans="13:15" x14ac:dyDescent="0.25">
      <c r="M10175" s="24" t="str">
        <f t="shared" si="477"/>
        <v/>
      </c>
      <c r="N10175" s="24" t="str">
        <f t="shared" si="479"/>
        <v/>
      </c>
      <c r="O10175" s="96" t="str">
        <f t="shared" si="478"/>
        <v/>
      </c>
    </row>
    <row r="10176" spans="13:15" x14ac:dyDescent="0.25">
      <c r="M10176" s="24" t="str">
        <f t="shared" si="477"/>
        <v/>
      </c>
      <c r="N10176" s="24" t="str">
        <f t="shared" si="479"/>
        <v/>
      </c>
      <c r="O10176" s="96" t="str">
        <f t="shared" si="478"/>
        <v/>
      </c>
    </row>
    <row r="10177" spans="13:15" x14ac:dyDescent="0.25">
      <c r="M10177" s="24" t="str">
        <f t="shared" ref="M10177:M10240" si="480">IF($B10177="","",_xlfn.NUMBERVALUE(LEFT($J10177,5)))</f>
        <v/>
      </c>
      <c r="N10177" s="24" t="str">
        <f t="shared" si="479"/>
        <v/>
      </c>
      <c r="O10177" s="96" t="str">
        <f t="shared" si="478"/>
        <v/>
      </c>
    </row>
    <row r="10178" spans="13:15" x14ac:dyDescent="0.25">
      <c r="M10178" s="24" t="str">
        <f t="shared" si="480"/>
        <v/>
      </c>
      <c r="N10178" s="24" t="str">
        <f t="shared" si="479"/>
        <v/>
      </c>
      <c r="O10178" s="96" t="str">
        <f t="shared" si="478"/>
        <v/>
      </c>
    </row>
    <row r="10179" spans="13:15" x14ac:dyDescent="0.25">
      <c r="M10179" s="24" t="str">
        <f t="shared" si="480"/>
        <v/>
      </c>
      <c r="N10179" s="24" t="str">
        <f t="shared" si="479"/>
        <v/>
      </c>
      <c r="O10179" s="96" t="str">
        <f t="shared" ref="O10179:O10242" si="481">IF($A10179="","",HOUR($N10179))</f>
        <v/>
      </c>
    </row>
    <row r="10180" spans="13:15" x14ac:dyDescent="0.25">
      <c r="M10180" s="24" t="str">
        <f t="shared" si="480"/>
        <v/>
      </c>
      <c r="N10180" s="24" t="str">
        <f t="shared" si="479"/>
        <v/>
      </c>
      <c r="O10180" s="96" t="str">
        <f t="shared" si="481"/>
        <v/>
      </c>
    </row>
    <row r="10181" spans="13:15" x14ac:dyDescent="0.25">
      <c r="M10181" s="24" t="str">
        <f t="shared" si="480"/>
        <v/>
      </c>
      <c r="N10181" s="24" t="str">
        <f t="shared" si="479"/>
        <v/>
      </c>
      <c r="O10181" s="96" t="str">
        <f t="shared" si="481"/>
        <v/>
      </c>
    </row>
    <row r="10182" spans="13:15" x14ac:dyDescent="0.25">
      <c r="M10182" s="24" t="str">
        <f t="shared" si="480"/>
        <v/>
      </c>
      <c r="N10182" s="24" t="str">
        <f t="shared" si="479"/>
        <v/>
      </c>
      <c r="O10182" s="96" t="str">
        <f t="shared" si="481"/>
        <v/>
      </c>
    </row>
    <row r="10183" spans="13:15" x14ac:dyDescent="0.25">
      <c r="M10183" s="24" t="str">
        <f t="shared" si="480"/>
        <v/>
      </c>
      <c r="N10183" s="24" t="str">
        <f t="shared" si="479"/>
        <v/>
      </c>
      <c r="O10183" s="96" t="str">
        <f t="shared" si="481"/>
        <v/>
      </c>
    </row>
    <row r="10184" spans="13:15" x14ac:dyDescent="0.25">
      <c r="M10184" s="24" t="str">
        <f t="shared" si="480"/>
        <v/>
      </c>
      <c r="N10184" s="24" t="str">
        <f t="shared" ref="N10184:N10247" si="482">IF(B10184="","",IF($M10184&lt;10/48,10/48,IF($M10184&gt;39/48,39/48,$M10184)))</f>
        <v/>
      </c>
      <c r="O10184" s="96" t="str">
        <f t="shared" si="481"/>
        <v/>
      </c>
    </row>
    <row r="10185" spans="13:15" x14ac:dyDescent="0.25">
      <c r="M10185" s="24" t="str">
        <f t="shared" si="480"/>
        <v/>
      </c>
      <c r="N10185" s="24" t="str">
        <f t="shared" si="482"/>
        <v/>
      </c>
      <c r="O10185" s="96" t="str">
        <f t="shared" si="481"/>
        <v/>
      </c>
    </row>
    <row r="10186" spans="13:15" x14ac:dyDescent="0.25">
      <c r="M10186" s="24" t="str">
        <f t="shared" si="480"/>
        <v/>
      </c>
      <c r="N10186" s="24" t="str">
        <f t="shared" si="482"/>
        <v/>
      </c>
      <c r="O10186" s="96" t="str">
        <f t="shared" si="481"/>
        <v/>
      </c>
    </row>
    <row r="10187" spans="13:15" x14ac:dyDescent="0.25">
      <c r="M10187" s="24" t="str">
        <f t="shared" si="480"/>
        <v/>
      </c>
      <c r="N10187" s="24" t="str">
        <f t="shared" si="482"/>
        <v/>
      </c>
      <c r="O10187" s="96" t="str">
        <f t="shared" si="481"/>
        <v/>
      </c>
    </row>
    <row r="10188" spans="13:15" x14ac:dyDescent="0.25">
      <c r="M10188" s="24" t="str">
        <f t="shared" si="480"/>
        <v/>
      </c>
      <c r="N10188" s="24" t="str">
        <f t="shared" si="482"/>
        <v/>
      </c>
      <c r="O10188" s="96" t="str">
        <f t="shared" si="481"/>
        <v/>
      </c>
    </row>
    <row r="10189" spans="13:15" x14ac:dyDescent="0.25">
      <c r="M10189" s="24" t="str">
        <f t="shared" si="480"/>
        <v/>
      </c>
      <c r="N10189" s="24" t="str">
        <f t="shared" si="482"/>
        <v/>
      </c>
      <c r="O10189" s="96" t="str">
        <f t="shared" si="481"/>
        <v/>
      </c>
    </row>
    <row r="10190" spans="13:15" x14ac:dyDescent="0.25">
      <c r="M10190" s="24" t="str">
        <f t="shared" si="480"/>
        <v/>
      </c>
      <c r="N10190" s="24" t="str">
        <f t="shared" si="482"/>
        <v/>
      </c>
      <c r="O10190" s="96" t="str">
        <f t="shared" si="481"/>
        <v/>
      </c>
    </row>
    <row r="10191" spans="13:15" x14ac:dyDescent="0.25">
      <c r="M10191" s="24" t="str">
        <f t="shared" si="480"/>
        <v/>
      </c>
      <c r="N10191" s="24" t="str">
        <f t="shared" si="482"/>
        <v/>
      </c>
      <c r="O10191" s="96" t="str">
        <f t="shared" si="481"/>
        <v/>
      </c>
    </row>
    <row r="10192" spans="13:15" x14ac:dyDescent="0.25">
      <c r="M10192" s="24" t="str">
        <f t="shared" si="480"/>
        <v/>
      </c>
      <c r="N10192" s="24" t="str">
        <f t="shared" si="482"/>
        <v/>
      </c>
      <c r="O10192" s="96" t="str">
        <f t="shared" si="481"/>
        <v/>
      </c>
    </row>
    <row r="10193" spans="13:15" x14ac:dyDescent="0.25">
      <c r="M10193" s="24" t="str">
        <f t="shared" si="480"/>
        <v/>
      </c>
      <c r="N10193" s="24" t="str">
        <f t="shared" si="482"/>
        <v/>
      </c>
      <c r="O10193" s="96" t="str">
        <f t="shared" si="481"/>
        <v/>
      </c>
    </row>
    <row r="10194" spans="13:15" x14ac:dyDescent="0.25">
      <c r="M10194" s="24" t="str">
        <f t="shared" si="480"/>
        <v/>
      </c>
      <c r="N10194" s="24" t="str">
        <f t="shared" si="482"/>
        <v/>
      </c>
      <c r="O10194" s="96" t="str">
        <f t="shared" si="481"/>
        <v/>
      </c>
    </row>
    <row r="10195" spans="13:15" x14ac:dyDescent="0.25">
      <c r="M10195" s="24" t="str">
        <f t="shared" si="480"/>
        <v/>
      </c>
      <c r="N10195" s="24" t="str">
        <f t="shared" si="482"/>
        <v/>
      </c>
      <c r="O10195" s="96" t="str">
        <f t="shared" si="481"/>
        <v/>
      </c>
    </row>
    <row r="10196" spans="13:15" x14ac:dyDescent="0.25">
      <c r="M10196" s="24" t="str">
        <f t="shared" si="480"/>
        <v/>
      </c>
      <c r="N10196" s="24" t="str">
        <f t="shared" si="482"/>
        <v/>
      </c>
      <c r="O10196" s="96" t="str">
        <f t="shared" si="481"/>
        <v/>
      </c>
    </row>
    <row r="10197" spans="13:15" x14ac:dyDescent="0.25">
      <c r="M10197" s="24" t="str">
        <f t="shared" si="480"/>
        <v/>
      </c>
      <c r="N10197" s="24" t="str">
        <f t="shared" si="482"/>
        <v/>
      </c>
      <c r="O10197" s="96" t="str">
        <f t="shared" si="481"/>
        <v/>
      </c>
    </row>
    <row r="10198" spans="13:15" x14ac:dyDescent="0.25">
      <c r="M10198" s="24" t="str">
        <f t="shared" si="480"/>
        <v/>
      </c>
      <c r="N10198" s="24" t="str">
        <f t="shared" si="482"/>
        <v/>
      </c>
      <c r="O10198" s="96" t="str">
        <f t="shared" si="481"/>
        <v/>
      </c>
    </row>
    <row r="10199" spans="13:15" x14ac:dyDescent="0.25">
      <c r="M10199" s="24" t="str">
        <f t="shared" si="480"/>
        <v/>
      </c>
      <c r="N10199" s="24" t="str">
        <f t="shared" si="482"/>
        <v/>
      </c>
      <c r="O10199" s="96" t="str">
        <f t="shared" si="481"/>
        <v/>
      </c>
    </row>
    <row r="10200" spans="13:15" x14ac:dyDescent="0.25">
      <c r="M10200" s="24" t="str">
        <f t="shared" si="480"/>
        <v/>
      </c>
      <c r="N10200" s="24" t="str">
        <f t="shared" si="482"/>
        <v/>
      </c>
      <c r="O10200" s="96" t="str">
        <f t="shared" si="481"/>
        <v/>
      </c>
    </row>
    <row r="10201" spans="13:15" x14ac:dyDescent="0.25">
      <c r="M10201" s="24" t="str">
        <f t="shared" si="480"/>
        <v/>
      </c>
      <c r="N10201" s="24" t="str">
        <f t="shared" si="482"/>
        <v/>
      </c>
      <c r="O10201" s="96" t="str">
        <f t="shared" si="481"/>
        <v/>
      </c>
    </row>
    <row r="10202" spans="13:15" x14ac:dyDescent="0.25">
      <c r="M10202" s="24" t="str">
        <f t="shared" si="480"/>
        <v/>
      </c>
      <c r="N10202" s="24" t="str">
        <f t="shared" si="482"/>
        <v/>
      </c>
      <c r="O10202" s="96" t="str">
        <f t="shared" si="481"/>
        <v/>
      </c>
    </row>
    <row r="10203" spans="13:15" x14ac:dyDescent="0.25">
      <c r="M10203" s="24" t="str">
        <f t="shared" si="480"/>
        <v/>
      </c>
      <c r="N10203" s="24" t="str">
        <f t="shared" si="482"/>
        <v/>
      </c>
      <c r="O10203" s="96" t="str">
        <f t="shared" si="481"/>
        <v/>
      </c>
    </row>
    <row r="10204" spans="13:15" x14ac:dyDescent="0.25">
      <c r="M10204" s="24" t="str">
        <f t="shared" si="480"/>
        <v/>
      </c>
      <c r="N10204" s="24" t="str">
        <f t="shared" si="482"/>
        <v/>
      </c>
      <c r="O10204" s="96" t="str">
        <f t="shared" si="481"/>
        <v/>
      </c>
    </row>
    <row r="10205" spans="13:15" x14ac:dyDescent="0.25">
      <c r="M10205" s="24" t="str">
        <f t="shared" si="480"/>
        <v/>
      </c>
      <c r="N10205" s="24" t="str">
        <f t="shared" si="482"/>
        <v/>
      </c>
      <c r="O10205" s="96" t="str">
        <f t="shared" si="481"/>
        <v/>
      </c>
    </row>
    <row r="10206" spans="13:15" x14ac:dyDescent="0.25">
      <c r="M10206" s="24" t="str">
        <f t="shared" si="480"/>
        <v/>
      </c>
      <c r="N10206" s="24" t="str">
        <f t="shared" si="482"/>
        <v/>
      </c>
      <c r="O10206" s="96" t="str">
        <f t="shared" si="481"/>
        <v/>
      </c>
    </row>
    <row r="10207" spans="13:15" x14ac:dyDescent="0.25">
      <c r="M10207" s="24" t="str">
        <f t="shared" si="480"/>
        <v/>
      </c>
      <c r="N10207" s="24" t="str">
        <f t="shared" si="482"/>
        <v/>
      </c>
      <c r="O10207" s="96" t="str">
        <f t="shared" si="481"/>
        <v/>
      </c>
    </row>
    <row r="10208" spans="13:15" x14ac:dyDescent="0.25">
      <c r="M10208" s="24" t="str">
        <f t="shared" si="480"/>
        <v/>
      </c>
      <c r="N10208" s="24" t="str">
        <f t="shared" si="482"/>
        <v/>
      </c>
      <c r="O10208" s="96" t="str">
        <f t="shared" si="481"/>
        <v/>
      </c>
    </row>
    <row r="10209" spans="13:15" x14ac:dyDescent="0.25">
      <c r="M10209" s="24" t="str">
        <f t="shared" si="480"/>
        <v/>
      </c>
      <c r="N10209" s="24" t="str">
        <f t="shared" si="482"/>
        <v/>
      </c>
      <c r="O10209" s="96" t="str">
        <f t="shared" si="481"/>
        <v/>
      </c>
    </row>
    <row r="10210" spans="13:15" x14ac:dyDescent="0.25">
      <c r="M10210" s="24" t="str">
        <f t="shared" si="480"/>
        <v/>
      </c>
      <c r="N10210" s="24" t="str">
        <f t="shared" si="482"/>
        <v/>
      </c>
      <c r="O10210" s="96" t="str">
        <f t="shared" si="481"/>
        <v/>
      </c>
    </row>
    <row r="10211" spans="13:15" x14ac:dyDescent="0.25">
      <c r="M10211" s="24" t="str">
        <f t="shared" si="480"/>
        <v/>
      </c>
      <c r="N10211" s="24" t="str">
        <f t="shared" si="482"/>
        <v/>
      </c>
      <c r="O10211" s="96" t="str">
        <f t="shared" si="481"/>
        <v/>
      </c>
    </row>
    <row r="10212" spans="13:15" x14ac:dyDescent="0.25">
      <c r="M10212" s="24" t="str">
        <f t="shared" si="480"/>
        <v/>
      </c>
      <c r="N10212" s="24" t="str">
        <f t="shared" si="482"/>
        <v/>
      </c>
      <c r="O10212" s="96" t="str">
        <f t="shared" si="481"/>
        <v/>
      </c>
    </row>
    <row r="10213" spans="13:15" x14ac:dyDescent="0.25">
      <c r="M10213" s="24" t="str">
        <f t="shared" si="480"/>
        <v/>
      </c>
      <c r="N10213" s="24" t="str">
        <f t="shared" si="482"/>
        <v/>
      </c>
      <c r="O10213" s="96" t="str">
        <f t="shared" si="481"/>
        <v/>
      </c>
    </row>
    <row r="10214" spans="13:15" x14ac:dyDescent="0.25">
      <c r="M10214" s="24" t="str">
        <f t="shared" si="480"/>
        <v/>
      </c>
      <c r="N10214" s="24" t="str">
        <f t="shared" si="482"/>
        <v/>
      </c>
      <c r="O10214" s="96" t="str">
        <f t="shared" si="481"/>
        <v/>
      </c>
    </row>
    <row r="10215" spans="13:15" x14ac:dyDescent="0.25">
      <c r="M10215" s="24" t="str">
        <f t="shared" si="480"/>
        <v/>
      </c>
      <c r="N10215" s="24" t="str">
        <f t="shared" si="482"/>
        <v/>
      </c>
      <c r="O10215" s="96" t="str">
        <f t="shared" si="481"/>
        <v/>
      </c>
    </row>
    <row r="10216" spans="13:15" x14ac:dyDescent="0.25">
      <c r="M10216" s="24" t="str">
        <f t="shared" si="480"/>
        <v/>
      </c>
      <c r="N10216" s="24" t="str">
        <f t="shared" si="482"/>
        <v/>
      </c>
      <c r="O10216" s="96" t="str">
        <f t="shared" si="481"/>
        <v/>
      </c>
    </row>
    <row r="10217" spans="13:15" x14ac:dyDescent="0.25">
      <c r="M10217" s="24" t="str">
        <f t="shared" si="480"/>
        <v/>
      </c>
      <c r="N10217" s="24" t="str">
        <f t="shared" si="482"/>
        <v/>
      </c>
      <c r="O10217" s="96" t="str">
        <f t="shared" si="481"/>
        <v/>
      </c>
    </row>
    <row r="10218" spans="13:15" x14ac:dyDescent="0.25">
      <c r="M10218" s="24" t="str">
        <f t="shared" si="480"/>
        <v/>
      </c>
      <c r="N10218" s="24" t="str">
        <f t="shared" si="482"/>
        <v/>
      </c>
      <c r="O10218" s="96" t="str">
        <f t="shared" si="481"/>
        <v/>
      </c>
    </row>
    <row r="10219" spans="13:15" x14ac:dyDescent="0.25">
      <c r="M10219" s="24" t="str">
        <f t="shared" si="480"/>
        <v/>
      </c>
      <c r="N10219" s="24" t="str">
        <f t="shared" si="482"/>
        <v/>
      </c>
      <c r="O10219" s="96" t="str">
        <f t="shared" si="481"/>
        <v/>
      </c>
    </row>
    <row r="10220" spans="13:15" x14ac:dyDescent="0.25">
      <c r="M10220" s="24" t="str">
        <f t="shared" si="480"/>
        <v/>
      </c>
      <c r="N10220" s="24" t="str">
        <f t="shared" si="482"/>
        <v/>
      </c>
      <c r="O10220" s="96" t="str">
        <f t="shared" si="481"/>
        <v/>
      </c>
    </row>
    <row r="10221" spans="13:15" x14ac:dyDescent="0.25">
      <c r="M10221" s="24" t="str">
        <f t="shared" si="480"/>
        <v/>
      </c>
      <c r="N10221" s="24" t="str">
        <f t="shared" si="482"/>
        <v/>
      </c>
      <c r="O10221" s="96" t="str">
        <f t="shared" si="481"/>
        <v/>
      </c>
    </row>
    <row r="10222" spans="13:15" x14ac:dyDescent="0.25">
      <c r="M10222" s="24" t="str">
        <f t="shared" si="480"/>
        <v/>
      </c>
      <c r="N10222" s="24" t="str">
        <f t="shared" si="482"/>
        <v/>
      </c>
      <c r="O10222" s="96" t="str">
        <f t="shared" si="481"/>
        <v/>
      </c>
    </row>
    <row r="10223" spans="13:15" x14ac:dyDescent="0.25">
      <c r="M10223" s="24" t="str">
        <f t="shared" si="480"/>
        <v/>
      </c>
      <c r="N10223" s="24" t="str">
        <f t="shared" si="482"/>
        <v/>
      </c>
      <c r="O10223" s="96" t="str">
        <f t="shared" si="481"/>
        <v/>
      </c>
    </row>
    <row r="10224" spans="13:15" x14ac:dyDescent="0.25">
      <c r="M10224" s="24" t="str">
        <f t="shared" si="480"/>
        <v/>
      </c>
      <c r="N10224" s="24" t="str">
        <f t="shared" si="482"/>
        <v/>
      </c>
      <c r="O10224" s="96" t="str">
        <f t="shared" si="481"/>
        <v/>
      </c>
    </row>
    <row r="10225" spans="13:15" x14ac:dyDescent="0.25">
      <c r="M10225" s="24" t="str">
        <f t="shared" si="480"/>
        <v/>
      </c>
      <c r="N10225" s="24" t="str">
        <f t="shared" si="482"/>
        <v/>
      </c>
      <c r="O10225" s="96" t="str">
        <f t="shared" si="481"/>
        <v/>
      </c>
    </row>
    <row r="10226" spans="13:15" x14ac:dyDescent="0.25">
      <c r="M10226" s="24" t="str">
        <f t="shared" si="480"/>
        <v/>
      </c>
      <c r="N10226" s="24" t="str">
        <f t="shared" si="482"/>
        <v/>
      </c>
      <c r="O10226" s="96" t="str">
        <f t="shared" si="481"/>
        <v/>
      </c>
    </row>
    <row r="10227" spans="13:15" x14ac:dyDescent="0.25">
      <c r="M10227" s="24" t="str">
        <f t="shared" si="480"/>
        <v/>
      </c>
      <c r="N10227" s="24" t="str">
        <f t="shared" si="482"/>
        <v/>
      </c>
      <c r="O10227" s="96" t="str">
        <f t="shared" si="481"/>
        <v/>
      </c>
    </row>
    <row r="10228" spans="13:15" x14ac:dyDescent="0.25">
      <c r="M10228" s="24" t="str">
        <f t="shared" si="480"/>
        <v/>
      </c>
      <c r="N10228" s="24" t="str">
        <f t="shared" si="482"/>
        <v/>
      </c>
      <c r="O10228" s="96" t="str">
        <f t="shared" si="481"/>
        <v/>
      </c>
    </row>
    <row r="10229" spans="13:15" x14ac:dyDescent="0.25">
      <c r="M10229" s="24" t="str">
        <f t="shared" si="480"/>
        <v/>
      </c>
      <c r="N10229" s="24" t="str">
        <f t="shared" si="482"/>
        <v/>
      </c>
      <c r="O10229" s="96" t="str">
        <f t="shared" si="481"/>
        <v/>
      </c>
    </row>
    <row r="10230" spans="13:15" x14ac:dyDescent="0.25">
      <c r="M10230" s="24" t="str">
        <f t="shared" si="480"/>
        <v/>
      </c>
      <c r="N10230" s="24" t="str">
        <f t="shared" si="482"/>
        <v/>
      </c>
      <c r="O10230" s="96" t="str">
        <f t="shared" si="481"/>
        <v/>
      </c>
    </row>
    <row r="10231" spans="13:15" x14ac:dyDescent="0.25">
      <c r="M10231" s="24" t="str">
        <f t="shared" si="480"/>
        <v/>
      </c>
      <c r="N10231" s="24" t="str">
        <f t="shared" si="482"/>
        <v/>
      </c>
      <c r="O10231" s="96" t="str">
        <f t="shared" si="481"/>
        <v/>
      </c>
    </row>
    <row r="10232" spans="13:15" x14ac:dyDescent="0.25">
      <c r="M10232" s="24" t="str">
        <f t="shared" si="480"/>
        <v/>
      </c>
      <c r="N10232" s="24" t="str">
        <f t="shared" si="482"/>
        <v/>
      </c>
      <c r="O10232" s="96" t="str">
        <f t="shared" si="481"/>
        <v/>
      </c>
    </row>
    <row r="10233" spans="13:15" x14ac:dyDescent="0.25">
      <c r="M10233" s="24" t="str">
        <f t="shared" si="480"/>
        <v/>
      </c>
      <c r="N10233" s="24" t="str">
        <f t="shared" si="482"/>
        <v/>
      </c>
      <c r="O10233" s="96" t="str">
        <f t="shared" si="481"/>
        <v/>
      </c>
    </row>
    <row r="10234" spans="13:15" x14ac:dyDescent="0.25">
      <c r="M10234" s="24" t="str">
        <f t="shared" si="480"/>
        <v/>
      </c>
      <c r="N10234" s="24" t="str">
        <f t="shared" si="482"/>
        <v/>
      </c>
      <c r="O10234" s="96" t="str">
        <f t="shared" si="481"/>
        <v/>
      </c>
    </row>
    <row r="10235" spans="13:15" x14ac:dyDescent="0.25">
      <c r="M10235" s="24" t="str">
        <f t="shared" si="480"/>
        <v/>
      </c>
      <c r="N10235" s="24" t="str">
        <f t="shared" si="482"/>
        <v/>
      </c>
      <c r="O10235" s="96" t="str">
        <f t="shared" si="481"/>
        <v/>
      </c>
    </row>
    <row r="10236" spans="13:15" x14ac:dyDescent="0.25">
      <c r="M10236" s="24" t="str">
        <f t="shared" si="480"/>
        <v/>
      </c>
      <c r="N10236" s="24" t="str">
        <f t="shared" si="482"/>
        <v/>
      </c>
      <c r="O10236" s="96" t="str">
        <f t="shared" si="481"/>
        <v/>
      </c>
    </row>
    <row r="10237" spans="13:15" x14ac:dyDescent="0.25">
      <c r="M10237" s="24" t="str">
        <f t="shared" si="480"/>
        <v/>
      </c>
      <c r="N10237" s="24" t="str">
        <f t="shared" si="482"/>
        <v/>
      </c>
      <c r="O10237" s="96" t="str">
        <f t="shared" si="481"/>
        <v/>
      </c>
    </row>
    <row r="10238" spans="13:15" x14ac:dyDescent="0.25">
      <c r="M10238" s="24" t="str">
        <f t="shared" si="480"/>
        <v/>
      </c>
      <c r="N10238" s="24" t="str">
        <f t="shared" si="482"/>
        <v/>
      </c>
      <c r="O10238" s="96" t="str">
        <f t="shared" si="481"/>
        <v/>
      </c>
    </row>
    <row r="10239" spans="13:15" x14ac:dyDescent="0.25">
      <c r="M10239" s="24" t="str">
        <f t="shared" si="480"/>
        <v/>
      </c>
      <c r="N10239" s="24" t="str">
        <f t="shared" si="482"/>
        <v/>
      </c>
      <c r="O10239" s="96" t="str">
        <f t="shared" si="481"/>
        <v/>
      </c>
    </row>
    <row r="10240" spans="13:15" x14ac:dyDescent="0.25">
      <c r="M10240" s="24" t="str">
        <f t="shared" si="480"/>
        <v/>
      </c>
      <c r="N10240" s="24" t="str">
        <f t="shared" si="482"/>
        <v/>
      </c>
      <c r="O10240" s="96" t="str">
        <f t="shared" si="481"/>
        <v/>
      </c>
    </row>
    <row r="10241" spans="13:15" x14ac:dyDescent="0.25">
      <c r="M10241" s="24" t="str">
        <f t="shared" ref="M10241:M10304" si="483">IF($B10241="","",_xlfn.NUMBERVALUE(LEFT($J10241,5)))</f>
        <v/>
      </c>
      <c r="N10241" s="24" t="str">
        <f t="shared" si="482"/>
        <v/>
      </c>
      <c r="O10241" s="96" t="str">
        <f t="shared" si="481"/>
        <v/>
      </c>
    </row>
    <row r="10242" spans="13:15" x14ac:dyDescent="0.25">
      <c r="M10242" s="24" t="str">
        <f t="shared" si="483"/>
        <v/>
      </c>
      <c r="N10242" s="24" t="str">
        <f t="shared" si="482"/>
        <v/>
      </c>
      <c r="O10242" s="96" t="str">
        <f t="shared" si="481"/>
        <v/>
      </c>
    </row>
    <row r="10243" spans="13:15" x14ac:dyDescent="0.25">
      <c r="M10243" s="24" t="str">
        <f t="shared" si="483"/>
        <v/>
      </c>
      <c r="N10243" s="24" t="str">
        <f t="shared" si="482"/>
        <v/>
      </c>
      <c r="O10243" s="96" t="str">
        <f t="shared" ref="O10243:O10306" si="484">IF($A10243="","",HOUR($N10243))</f>
        <v/>
      </c>
    </row>
    <row r="10244" spans="13:15" x14ac:dyDescent="0.25">
      <c r="M10244" s="24" t="str">
        <f t="shared" si="483"/>
        <v/>
      </c>
      <c r="N10244" s="24" t="str">
        <f t="shared" si="482"/>
        <v/>
      </c>
      <c r="O10244" s="96" t="str">
        <f t="shared" si="484"/>
        <v/>
      </c>
    </row>
    <row r="10245" spans="13:15" x14ac:dyDescent="0.25">
      <c r="M10245" s="24" t="str">
        <f t="shared" si="483"/>
        <v/>
      </c>
      <c r="N10245" s="24" t="str">
        <f t="shared" si="482"/>
        <v/>
      </c>
      <c r="O10245" s="96" t="str">
        <f t="shared" si="484"/>
        <v/>
      </c>
    </row>
    <row r="10246" spans="13:15" x14ac:dyDescent="0.25">
      <c r="M10246" s="24" t="str">
        <f t="shared" si="483"/>
        <v/>
      </c>
      <c r="N10246" s="24" t="str">
        <f t="shared" si="482"/>
        <v/>
      </c>
      <c r="O10246" s="96" t="str">
        <f t="shared" si="484"/>
        <v/>
      </c>
    </row>
    <row r="10247" spans="13:15" x14ac:dyDescent="0.25">
      <c r="M10247" s="24" t="str">
        <f t="shared" si="483"/>
        <v/>
      </c>
      <c r="N10247" s="24" t="str">
        <f t="shared" si="482"/>
        <v/>
      </c>
      <c r="O10247" s="96" t="str">
        <f t="shared" si="484"/>
        <v/>
      </c>
    </row>
    <row r="10248" spans="13:15" x14ac:dyDescent="0.25">
      <c r="M10248" s="24" t="str">
        <f t="shared" si="483"/>
        <v/>
      </c>
      <c r="N10248" s="24" t="str">
        <f t="shared" ref="N10248:N10311" si="485">IF(B10248="","",IF($M10248&lt;10/48,10/48,IF($M10248&gt;39/48,39/48,$M10248)))</f>
        <v/>
      </c>
      <c r="O10248" s="96" t="str">
        <f t="shared" si="484"/>
        <v/>
      </c>
    </row>
    <row r="10249" spans="13:15" x14ac:dyDescent="0.25">
      <c r="M10249" s="24" t="str">
        <f t="shared" si="483"/>
        <v/>
      </c>
      <c r="N10249" s="24" t="str">
        <f t="shared" si="485"/>
        <v/>
      </c>
      <c r="O10249" s="96" t="str">
        <f t="shared" si="484"/>
        <v/>
      </c>
    </row>
    <row r="10250" spans="13:15" x14ac:dyDescent="0.25">
      <c r="M10250" s="24" t="str">
        <f t="shared" si="483"/>
        <v/>
      </c>
      <c r="N10250" s="24" t="str">
        <f t="shared" si="485"/>
        <v/>
      </c>
      <c r="O10250" s="96" t="str">
        <f t="shared" si="484"/>
        <v/>
      </c>
    </row>
    <row r="10251" spans="13:15" x14ac:dyDescent="0.25">
      <c r="M10251" s="24" t="str">
        <f t="shared" si="483"/>
        <v/>
      </c>
      <c r="N10251" s="24" t="str">
        <f t="shared" si="485"/>
        <v/>
      </c>
      <c r="O10251" s="96" t="str">
        <f t="shared" si="484"/>
        <v/>
      </c>
    </row>
    <row r="10252" spans="13:15" x14ac:dyDescent="0.25">
      <c r="M10252" s="24" t="str">
        <f t="shared" si="483"/>
        <v/>
      </c>
      <c r="N10252" s="24" t="str">
        <f t="shared" si="485"/>
        <v/>
      </c>
      <c r="O10252" s="96" t="str">
        <f t="shared" si="484"/>
        <v/>
      </c>
    </row>
    <row r="10253" spans="13:15" x14ac:dyDescent="0.25">
      <c r="M10253" s="24" t="str">
        <f t="shared" si="483"/>
        <v/>
      </c>
      <c r="N10253" s="24" t="str">
        <f t="shared" si="485"/>
        <v/>
      </c>
      <c r="O10253" s="96" t="str">
        <f t="shared" si="484"/>
        <v/>
      </c>
    </row>
    <row r="10254" spans="13:15" x14ac:dyDescent="0.25">
      <c r="M10254" s="24" t="str">
        <f t="shared" si="483"/>
        <v/>
      </c>
      <c r="N10254" s="24" t="str">
        <f t="shared" si="485"/>
        <v/>
      </c>
      <c r="O10254" s="96" t="str">
        <f t="shared" si="484"/>
        <v/>
      </c>
    </row>
    <row r="10255" spans="13:15" x14ac:dyDescent="0.25">
      <c r="M10255" s="24" t="str">
        <f t="shared" si="483"/>
        <v/>
      </c>
      <c r="N10255" s="24" t="str">
        <f t="shared" si="485"/>
        <v/>
      </c>
      <c r="O10255" s="96" t="str">
        <f t="shared" si="484"/>
        <v/>
      </c>
    </row>
    <row r="10256" spans="13:15" x14ac:dyDescent="0.25">
      <c r="M10256" s="24" t="str">
        <f t="shared" si="483"/>
        <v/>
      </c>
      <c r="N10256" s="24" t="str">
        <f t="shared" si="485"/>
        <v/>
      </c>
      <c r="O10256" s="96" t="str">
        <f t="shared" si="484"/>
        <v/>
      </c>
    </row>
    <row r="10257" spans="13:15" x14ac:dyDescent="0.25">
      <c r="M10257" s="24" t="str">
        <f t="shared" si="483"/>
        <v/>
      </c>
      <c r="N10257" s="24" t="str">
        <f t="shared" si="485"/>
        <v/>
      </c>
      <c r="O10257" s="96" t="str">
        <f t="shared" si="484"/>
        <v/>
      </c>
    </row>
    <row r="10258" spans="13:15" x14ac:dyDescent="0.25">
      <c r="M10258" s="24" t="str">
        <f t="shared" si="483"/>
        <v/>
      </c>
      <c r="N10258" s="24" t="str">
        <f t="shared" si="485"/>
        <v/>
      </c>
      <c r="O10258" s="96" t="str">
        <f t="shared" si="484"/>
        <v/>
      </c>
    </row>
    <row r="10259" spans="13:15" x14ac:dyDescent="0.25">
      <c r="M10259" s="24" t="str">
        <f t="shared" si="483"/>
        <v/>
      </c>
      <c r="N10259" s="24" t="str">
        <f t="shared" si="485"/>
        <v/>
      </c>
      <c r="O10259" s="96" t="str">
        <f t="shared" si="484"/>
        <v/>
      </c>
    </row>
    <row r="10260" spans="13:15" x14ac:dyDescent="0.25">
      <c r="M10260" s="24" t="str">
        <f t="shared" si="483"/>
        <v/>
      </c>
      <c r="N10260" s="24" t="str">
        <f t="shared" si="485"/>
        <v/>
      </c>
      <c r="O10260" s="96" t="str">
        <f t="shared" si="484"/>
        <v/>
      </c>
    </row>
    <row r="10261" spans="13:15" x14ac:dyDescent="0.25">
      <c r="M10261" s="24" t="str">
        <f t="shared" si="483"/>
        <v/>
      </c>
      <c r="N10261" s="24" t="str">
        <f t="shared" si="485"/>
        <v/>
      </c>
      <c r="O10261" s="96" t="str">
        <f t="shared" si="484"/>
        <v/>
      </c>
    </row>
    <row r="10262" spans="13:15" x14ac:dyDescent="0.25">
      <c r="M10262" s="24" t="str">
        <f t="shared" si="483"/>
        <v/>
      </c>
      <c r="N10262" s="24" t="str">
        <f t="shared" si="485"/>
        <v/>
      </c>
      <c r="O10262" s="96" t="str">
        <f t="shared" si="484"/>
        <v/>
      </c>
    </row>
    <row r="10263" spans="13:15" x14ac:dyDescent="0.25">
      <c r="M10263" s="24" t="str">
        <f t="shared" si="483"/>
        <v/>
      </c>
      <c r="N10263" s="24" t="str">
        <f t="shared" si="485"/>
        <v/>
      </c>
      <c r="O10263" s="96" t="str">
        <f t="shared" si="484"/>
        <v/>
      </c>
    </row>
    <row r="10264" spans="13:15" x14ac:dyDescent="0.25">
      <c r="M10264" s="24" t="str">
        <f t="shared" si="483"/>
        <v/>
      </c>
      <c r="N10264" s="24" t="str">
        <f t="shared" si="485"/>
        <v/>
      </c>
      <c r="O10264" s="96" t="str">
        <f t="shared" si="484"/>
        <v/>
      </c>
    </row>
    <row r="10265" spans="13:15" x14ac:dyDescent="0.25">
      <c r="M10265" s="24" t="str">
        <f t="shared" si="483"/>
        <v/>
      </c>
      <c r="N10265" s="24" t="str">
        <f t="shared" si="485"/>
        <v/>
      </c>
      <c r="O10265" s="96" t="str">
        <f t="shared" si="484"/>
        <v/>
      </c>
    </row>
    <row r="10266" spans="13:15" x14ac:dyDescent="0.25">
      <c r="M10266" s="24" t="str">
        <f t="shared" si="483"/>
        <v/>
      </c>
      <c r="N10266" s="24" t="str">
        <f t="shared" si="485"/>
        <v/>
      </c>
      <c r="O10266" s="96" t="str">
        <f t="shared" si="484"/>
        <v/>
      </c>
    </row>
    <row r="10267" spans="13:15" x14ac:dyDescent="0.25">
      <c r="M10267" s="24" t="str">
        <f t="shared" si="483"/>
        <v/>
      </c>
      <c r="N10267" s="24" t="str">
        <f t="shared" si="485"/>
        <v/>
      </c>
      <c r="O10267" s="96" t="str">
        <f t="shared" si="484"/>
        <v/>
      </c>
    </row>
    <row r="10268" spans="13:15" x14ac:dyDescent="0.25">
      <c r="M10268" s="24" t="str">
        <f t="shared" si="483"/>
        <v/>
      </c>
      <c r="N10268" s="24" t="str">
        <f t="shared" si="485"/>
        <v/>
      </c>
      <c r="O10268" s="96" t="str">
        <f t="shared" si="484"/>
        <v/>
      </c>
    </row>
    <row r="10269" spans="13:15" x14ac:dyDescent="0.25">
      <c r="M10269" s="24" t="str">
        <f t="shared" si="483"/>
        <v/>
      </c>
      <c r="N10269" s="24" t="str">
        <f t="shared" si="485"/>
        <v/>
      </c>
      <c r="O10269" s="96" t="str">
        <f t="shared" si="484"/>
        <v/>
      </c>
    </row>
    <row r="10270" spans="13:15" x14ac:dyDescent="0.25">
      <c r="M10270" s="24" t="str">
        <f t="shared" si="483"/>
        <v/>
      </c>
      <c r="N10270" s="24" t="str">
        <f t="shared" si="485"/>
        <v/>
      </c>
      <c r="O10270" s="96" t="str">
        <f t="shared" si="484"/>
        <v/>
      </c>
    </row>
    <row r="10271" spans="13:15" x14ac:dyDescent="0.25">
      <c r="M10271" s="24" t="str">
        <f t="shared" si="483"/>
        <v/>
      </c>
      <c r="N10271" s="24" t="str">
        <f t="shared" si="485"/>
        <v/>
      </c>
      <c r="O10271" s="96" t="str">
        <f t="shared" si="484"/>
        <v/>
      </c>
    </row>
    <row r="10272" spans="13:15" x14ac:dyDescent="0.25">
      <c r="M10272" s="24" t="str">
        <f t="shared" si="483"/>
        <v/>
      </c>
      <c r="N10272" s="24" t="str">
        <f t="shared" si="485"/>
        <v/>
      </c>
      <c r="O10272" s="96" t="str">
        <f t="shared" si="484"/>
        <v/>
      </c>
    </row>
    <row r="10273" spans="13:15" x14ac:dyDescent="0.25">
      <c r="M10273" s="24" t="str">
        <f t="shared" si="483"/>
        <v/>
      </c>
      <c r="N10273" s="24" t="str">
        <f t="shared" si="485"/>
        <v/>
      </c>
      <c r="O10273" s="96" t="str">
        <f t="shared" si="484"/>
        <v/>
      </c>
    </row>
    <row r="10274" spans="13:15" x14ac:dyDescent="0.25">
      <c r="M10274" s="24" t="str">
        <f t="shared" si="483"/>
        <v/>
      </c>
      <c r="N10274" s="24" t="str">
        <f t="shared" si="485"/>
        <v/>
      </c>
      <c r="O10274" s="96" t="str">
        <f t="shared" si="484"/>
        <v/>
      </c>
    </row>
    <row r="10275" spans="13:15" x14ac:dyDescent="0.25">
      <c r="M10275" s="24" t="str">
        <f t="shared" si="483"/>
        <v/>
      </c>
      <c r="N10275" s="24" t="str">
        <f t="shared" si="485"/>
        <v/>
      </c>
      <c r="O10275" s="96" t="str">
        <f t="shared" si="484"/>
        <v/>
      </c>
    </row>
    <row r="10276" spans="13:15" x14ac:dyDescent="0.25">
      <c r="M10276" s="24" t="str">
        <f t="shared" si="483"/>
        <v/>
      </c>
      <c r="N10276" s="24" t="str">
        <f t="shared" si="485"/>
        <v/>
      </c>
      <c r="O10276" s="96" t="str">
        <f t="shared" si="484"/>
        <v/>
      </c>
    </row>
    <row r="10277" spans="13:15" x14ac:dyDescent="0.25">
      <c r="M10277" s="24" t="str">
        <f t="shared" si="483"/>
        <v/>
      </c>
      <c r="N10277" s="24" t="str">
        <f t="shared" si="485"/>
        <v/>
      </c>
      <c r="O10277" s="96" t="str">
        <f t="shared" si="484"/>
        <v/>
      </c>
    </row>
    <row r="10278" spans="13:15" x14ac:dyDescent="0.25">
      <c r="M10278" s="24" t="str">
        <f t="shared" si="483"/>
        <v/>
      </c>
      <c r="N10278" s="24" t="str">
        <f t="shared" si="485"/>
        <v/>
      </c>
      <c r="O10278" s="96" t="str">
        <f t="shared" si="484"/>
        <v/>
      </c>
    </row>
    <row r="10279" spans="13:15" x14ac:dyDescent="0.25">
      <c r="M10279" s="24" t="str">
        <f t="shared" si="483"/>
        <v/>
      </c>
      <c r="N10279" s="24" t="str">
        <f t="shared" si="485"/>
        <v/>
      </c>
      <c r="O10279" s="96" t="str">
        <f t="shared" si="484"/>
        <v/>
      </c>
    </row>
    <row r="10280" spans="13:15" x14ac:dyDescent="0.25">
      <c r="M10280" s="24" t="str">
        <f t="shared" si="483"/>
        <v/>
      </c>
      <c r="N10280" s="24" t="str">
        <f t="shared" si="485"/>
        <v/>
      </c>
      <c r="O10280" s="96" t="str">
        <f t="shared" si="484"/>
        <v/>
      </c>
    </row>
    <row r="10281" spans="13:15" x14ac:dyDescent="0.25">
      <c r="M10281" s="24" t="str">
        <f t="shared" si="483"/>
        <v/>
      </c>
      <c r="N10281" s="24" t="str">
        <f t="shared" si="485"/>
        <v/>
      </c>
      <c r="O10281" s="96" t="str">
        <f t="shared" si="484"/>
        <v/>
      </c>
    </row>
    <row r="10282" spans="13:15" x14ac:dyDescent="0.25">
      <c r="M10282" s="24" t="str">
        <f t="shared" si="483"/>
        <v/>
      </c>
      <c r="N10282" s="24" t="str">
        <f t="shared" si="485"/>
        <v/>
      </c>
      <c r="O10282" s="96" t="str">
        <f t="shared" si="484"/>
        <v/>
      </c>
    </row>
    <row r="10283" spans="13:15" x14ac:dyDescent="0.25">
      <c r="M10283" s="24" t="str">
        <f t="shared" si="483"/>
        <v/>
      </c>
      <c r="N10283" s="24" t="str">
        <f t="shared" si="485"/>
        <v/>
      </c>
      <c r="O10283" s="96" t="str">
        <f t="shared" si="484"/>
        <v/>
      </c>
    </row>
    <row r="10284" spans="13:15" x14ac:dyDescent="0.25">
      <c r="M10284" s="24" t="str">
        <f t="shared" si="483"/>
        <v/>
      </c>
      <c r="N10284" s="24" t="str">
        <f t="shared" si="485"/>
        <v/>
      </c>
      <c r="O10284" s="96" t="str">
        <f t="shared" si="484"/>
        <v/>
      </c>
    </row>
    <row r="10285" spans="13:15" x14ac:dyDescent="0.25">
      <c r="M10285" s="24" t="str">
        <f t="shared" si="483"/>
        <v/>
      </c>
      <c r="N10285" s="24" t="str">
        <f t="shared" si="485"/>
        <v/>
      </c>
      <c r="O10285" s="96" t="str">
        <f t="shared" si="484"/>
        <v/>
      </c>
    </row>
    <row r="10286" spans="13:15" x14ac:dyDescent="0.25">
      <c r="M10286" s="24" t="str">
        <f t="shared" si="483"/>
        <v/>
      </c>
      <c r="N10286" s="24" t="str">
        <f t="shared" si="485"/>
        <v/>
      </c>
      <c r="O10286" s="96" t="str">
        <f t="shared" si="484"/>
        <v/>
      </c>
    </row>
    <row r="10287" spans="13:15" x14ac:dyDescent="0.25">
      <c r="M10287" s="24" t="str">
        <f t="shared" si="483"/>
        <v/>
      </c>
      <c r="N10287" s="24" t="str">
        <f t="shared" si="485"/>
        <v/>
      </c>
      <c r="O10287" s="96" t="str">
        <f t="shared" si="484"/>
        <v/>
      </c>
    </row>
    <row r="10288" spans="13:15" x14ac:dyDescent="0.25">
      <c r="M10288" s="24" t="str">
        <f t="shared" si="483"/>
        <v/>
      </c>
      <c r="N10288" s="24" t="str">
        <f t="shared" si="485"/>
        <v/>
      </c>
      <c r="O10288" s="96" t="str">
        <f t="shared" si="484"/>
        <v/>
      </c>
    </row>
    <row r="10289" spans="13:15" x14ac:dyDescent="0.25">
      <c r="M10289" s="24" t="str">
        <f t="shared" si="483"/>
        <v/>
      </c>
      <c r="N10289" s="24" t="str">
        <f t="shared" si="485"/>
        <v/>
      </c>
      <c r="O10289" s="96" t="str">
        <f t="shared" si="484"/>
        <v/>
      </c>
    </row>
    <row r="10290" spans="13:15" x14ac:dyDescent="0.25">
      <c r="M10290" s="24" t="str">
        <f t="shared" si="483"/>
        <v/>
      </c>
      <c r="N10290" s="24" t="str">
        <f t="shared" si="485"/>
        <v/>
      </c>
      <c r="O10290" s="96" t="str">
        <f t="shared" si="484"/>
        <v/>
      </c>
    </row>
    <row r="10291" spans="13:15" x14ac:dyDescent="0.25">
      <c r="M10291" s="24" t="str">
        <f t="shared" si="483"/>
        <v/>
      </c>
      <c r="N10291" s="24" t="str">
        <f t="shared" si="485"/>
        <v/>
      </c>
      <c r="O10291" s="96" t="str">
        <f t="shared" si="484"/>
        <v/>
      </c>
    </row>
    <row r="10292" spans="13:15" x14ac:dyDescent="0.25">
      <c r="M10292" s="24" t="str">
        <f t="shared" si="483"/>
        <v/>
      </c>
      <c r="N10292" s="24" t="str">
        <f t="shared" si="485"/>
        <v/>
      </c>
      <c r="O10292" s="96" t="str">
        <f t="shared" si="484"/>
        <v/>
      </c>
    </row>
    <row r="10293" spans="13:15" x14ac:dyDescent="0.25">
      <c r="M10293" s="24" t="str">
        <f t="shared" si="483"/>
        <v/>
      </c>
      <c r="N10293" s="24" t="str">
        <f t="shared" si="485"/>
        <v/>
      </c>
      <c r="O10293" s="96" t="str">
        <f t="shared" si="484"/>
        <v/>
      </c>
    </row>
    <row r="10294" spans="13:15" x14ac:dyDescent="0.25">
      <c r="M10294" s="24" t="str">
        <f t="shared" si="483"/>
        <v/>
      </c>
      <c r="N10294" s="24" t="str">
        <f t="shared" si="485"/>
        <v/>
      </c>
      <c r="O10294" s="96" t="str">
        <f t="shared" si="484"/>
        <v/>
      </c>
    </row>
    <row r="10295" spans="13:15" x14ac:dyDescent="0.25">
      <c r="M10295" s="24" t="str">
        <f t="shared" si="483"/>
        <v/>
      </c>
      <c r="N10295" s="24" t="str">
        <f t="shared" si="485"/>
        <v/>
      </c>
      <c r="O10295" s="96" t="str">
        <f t="shared" si="484"/>
        <v/>
      </c>
    </row>
    <row r="10296" spans="13:15" x14ac:dyDescent="0.25">
      <c r="M10296" s="24" t="str">
        <f t="shared" si="483"/>
        <v/>
      </c>
      <c r="N10296" s="24" t="str">
        <f t="shared" si="485"/>
        <v/>
      </c>
      <c r="O10296" s="96" t="str">
        <f t="shared" si="484"/>
        <v/>
      </c>
    </row>
    <row r="10297" spans="13:15" x14ac:dyDescent="0.25">
      <c r="M10297" s="24" t="str">
        <f t="shared" si="483"/>
        <v/>
      </c>
      <c r="N10297" s="24" t="str">
        <f t="shared" si="485"/>
        <v/>
      </c>
      <c r="O10297" s="96" t="str">
        <f t="shared" si="484"/>
        <v/>
      </c>
    </row>
    <row r="10298" spans="13:15" x14ac:dyDescent="0.25">
      <c r="M10298" s="24" t="str">
        <f t="shared" si="483"/>
        <v/>
      </c>
      <c r="N10298" s="24" t="str">
        <f t="shared" si="485"/>
        <v/>
      </c>
      <c r="O10298" s="96" t="str">
        <f t="shared" si="484"/>
        <v/>
      </c>
    </row>
    <row r="10299" spans="13:15" x14ac:dyDescent="0.25">
      <c r="M10299" s="24" t="str">
        <f t="shared" si="483"/>
        <v/>
      </c>
      <c r="N10299" s="24" t="str">
        <f t="shared" si="485"/>
        <v/>
      </c>
      <c r="O10299" s="96" t="str">
        <f t="shared" si="484"/>
        <v/>
      </c>
    </row>
    <row r="10300" spans="13:15" x14ac:dyDescent="0.25">
      <c r="M10300" s="24" t="str">
        <f t="shared" si="483"/>
        <v/>
      </c>
      <c r="N10300" s="24" t="str">
        <f t="shared" si="485"/>
        <v/>
      </c>
      <c r="O10300" s="96" t="str">
        <f t="shared" si="484"/>
        <v/>
      </c>
    </row>
    <row r="10301" spans="13:15" x14ac:dyDescent="0.25">
      <c r="M10301" s="24" t="str">
        <f t="shared" si="483"/>
        <v/>
      </c>
      <c r="N10301" s="24" t="str">
        <f t="shared" si="485"/>
        <v/>
      </c>
      <c r="O10301" s="96" t="str">
        <f t="shared" si="484"/>
        <v/>
      </c>
    </row>
    <row r="10302" spans="13:15" x14ac:dyDescent="0.25">
      <c r="M10302" s="24" t="str">
        <f t="shared" si="483"/>
        <v/>
      </c>
      <c r="N10302" s="24" t="str">
        <f t="shared" si="485"/>
        <v/>
      </c>
      <c r="O10302" s="96" t="str">
        <f t="shared" si="484"/>
        <v/>
      </c>
    </row>
    <row r="10303" spans="13:15" x14ac:dyDescent="0.25">
      <c r="M10303" s="24" t="str">
        <f t="shared" si="483"/>
        <v/>
      </c>
      <c r="N10303" s="24" t="str">
        <f t="shared" si="485"/>
        <v/>
      </c>
      <c r="O10303" s="96" t="str">
        <f t="shared" si="484"/>
        <v/>
      </c>
    </row>
    <row r="10304" spans="13:15" x14ac:dyDescent="0.25">
      <c r="M10304" s="24" t="str">
        <f t="shared" si="483"/>
        <v/>
      </c>
      <c r="N10304" s="24" t="str">
        <f t="shared" si="485"/>
        <v/>
      </c>
      <c r="O10304" s="96" t="str">
        <f t="shared" si="484"/>
        <v/>
      </c>
    </row>
    <row r="10305" spans="13:15" x14ac:dyDescent="0.25">
      <c r="M10305" s="24" t="str">
        <f t="shared" ref="M10305:M10368" si="486">IF($B10305="","",_xlfn.NUMBERVALUE(LEFT($J10305,5)))</f>
        <v/>
      </c>
      <c r="N10305" s="24" t="str">
        <f t="shared" si="485"/>
        <v/>
      </c>
      <c r="O10305" s="96" t="str">
        <f t="shared" si="484"/>
        <v/>
      </c>
    </row>
    <row r="10306" spans="13:15" x14ac:dyDescent="0.25">
      <c r="M10306" s="24" t="str">
        <f t="shared" si="486"/>
        <v/>
      </c>
      <c r="N10306" s="24" t="str">
        <f t="shared" si="485"/>
        <v/>
      </c>
      <c r="O10306" s="96" t="str">
        <f t="shared" si="484"/>
        <v/>
      </c>
    </row>
    <row r="10307" spans="13:15" x14ac:dyDescent="0.25">
      <c r="M10307" s="24" t="str">
        <f t="shared" si="486"/>
        <v/>
      </c>
      <c r="N10307" s="24" t="str">
        <f t="shared" si="485"/>
        <v/>
      </c>
      <c r="O10307" s="96" t="str">
        <f t="shared" ref="O10307:O10370" si="487">IF($A10307="","",HOUR($N10307))</f>
        <v/>
      </c>
    </row>
    <row r="10308" spans="13:15" x14ac:dyDescent="0.25">
      <c r="M10308" s="24" t="str">
        <f t="shared" si="486"/>
        <v/>
      </c>
      <c r="N10308" s="24" t="str">
        <f t="shared" si="485"/>
        <v/>
      </c>
      <c r="O10308" s="96" t="str">
        <f t="shared" si="487"/>
        <v/>
      </c>
    </row>
    <row r="10309" spans="13:15" x14ac:dyDescent="0.25">
      <c r="M10309" s="24" t="str">
        <f t="shared" si="486"/>
        <v/>
      </c>
      <c r="N10309" s="24" t="str">
        <f t="shared" si="485"/>
        <v/>
      </c>
      <c r="O10309" s="96" t="str">
        <f t="shared" si="487"/>
        <v/>
      </c>
    </row>
    <row r="10310" spans="13:15" x14ac:dyDescent="0.25">
      <c r="M10310" s="24" t="str">
        <f t="shared" si="486"/>
        <v/>
      </c>
      <c r="N10310" s="24" t="str">
        <f t="shared" si="485"/>
        <v/>
      </c>
      <c r="O10310" s="96" t="str">
        <f t="shared" si="487"/>
        <v/>
      </c>
    </row>
    <row r="10311" spans="13:15" x14ac:dyDescent="0.25">
      <c r="M10311" s="24" t="str">
        <f t="shared" si="486"/>
        <v/>
      </c>
      <c r="N10311" s="24" t="str">
        <f t="shared" si="485"/>
        <v/>
      </c>
      <c r="O10311" s="96" t="str">
        <f t="shared" si="487"/>
        <v/>
      </c>
    </row>
    <row r="10312" spans="13:15" x14ac:dyDescent="0.25">
      <c r="M10312" s="24" t="str">
        <f t="shared" si="486"/>
        <v/>
      </c>
      <c r="N10312" s="24" t="str">
        <f t="shared" ref="N10312:N10375" si="488">IF(B10312="","",IF($M10312&lt;10/48,10/48,IF($M10312&gt;39/48,39/48,$M10312)))</f>
        <v/>
      </c>
      <c r="O10312" s="96" t="str">
        <f t="shared" si="487"/>
        <v/>
      </c>
    </row>
    <row r="10313" spans="13:15" x14ac:dyDescent="0.25">
      <c r="M10313" s="24" t="str">
        <f t="shared" si="486"/>
        <v/>
      </c>
      <c r="N10313" s="24" t="str">
        <f t="shared" si="488"/>
        <v/>
      </c>
      <c r="O10313" s="96" t="str">
        <f t="shared" si="487"/>
        <v/>
      </c>
    </row>
    <row r="10314" spans="13:15" x14ac:dyDescent="0.25">
      <c r="M10314" s="24" t="str">
        <f t="shared" si="486"/>
        <v/>
      </c>
      <c r="N10314" s="24" t="str">
        <f t="shared" si="488"/>
        <v/>
      </c>
      <c r="O10314" s="96" t="str">
        <f t="shared" si="487"/>
        <v/>
      </c>
    </row>
    <row r="10315" spans="13:15" x14ac:dyDescent="0.25">
      <c r="M10315" s="24" t="str">
        <f t="shared" si="486"/>
        <v/>
      </c>
      <c r="N10315" s="24" t="str">
        <f t="shared" si="488"/>
        <v/>
      </c>
      <c r="O10315" s="96" t="str">
        <f t="shared" si="487"/>
        <v/>
      </c>
    </row>
    <row r="10316" spans="13:15" x14ac:dyDescent="0.25">
      <c r="M10316" s="24" t="str">
        <f t="shared" si="486"/>
        <v/>
      </c>
      <c r="N10316" s="24" t="str">
        <f t="shared" si="488"/>
        <v/>
      </c>
      <c r="O10316" s="96" t="str">
        <f t="shared" si="487"/>
        <v/>
      </c>
    </row>
    <row r="10317" spans="13:15" x14ac:dyDescent="0.25">
      <c r="M10317" s="24" t="str">
        <f t="shared" si="486"/>
        <v/>
      </c>
      <c r="N10317" s="24" t="str">
        <f t="shared" si="488"/>
        <v/>
      </c>
      <c r="O10317" s="96" t="str">
        <f t="shared" si="487"/>
        <v/>
      </c>
    </row>
    <row r="10318" spans="13:15" x14ac:dyDescent="0.25">
      <c r="M10318" s="24" t="str">
        <f t="shared" si="486"/>
        <v/>
      </c>
      <c r="N10318" s="24" t="str">
        <f t="shared" si="488"/>
        <v/>
      </c>
      <c r="O10318" s="96" t="str">
        <f t="shared" si="487"/>
        <v/>
      </c>
    </row>
    <row r="10319" spans="13:15" x14ac:dyDescent="0.25">
      <c r="M10319" s="24" t="str">
        <f t="shared" si="486"/>
        <v/>
      </c>
      <c r="N10319" s="24" t="str">
        <f t="shared" si="488"/>
        <v/>
      </c>
      <c r="O10319" s="96" t="str">
        <f t="shared" si="487"/>
        <v/>
      </c>
    </row>
    <row r="10320" spans="13:15" x14ac:dyDescent="0.25">
      <c r="M10320" s="24" t="str">
        <f t="shared" si="486"/>
        <v/>
      </c>
      <c r="N10320" s="24" t="str">
        <f t="shared" si="488"/>
        <v/>
      </c>
      <c r="O10320" s="96" t="str">
        <f t="shared" si="487"/>
        <v/>
      </c>
    </row>
    <row r="10321" spans="13:15" x14ac:dyDescent="0.25">
      <c r="M10321" s="24" t="str">
        <f t="shared" si="486"/>
        <v/>
      </c>
      <c r="N10321" s="24" t="str">
        <f t="shared" si="488"/>
        <v/>
      </c>
      <c r="O10321" s="96" t="str">
        <f t="shared" si="487"/>
        <v/>
      </c>
    </row>
    <row r="10322" spans="13:15" x14ac:dyDescent="0.25">
      <c r="M10322" s="24" t="str">
        <f t="shared" si="486"/>
        <v/>
      </c>
      <c r="N10322" s="24" t="str">
        <f t="shared" si="488"/>
        <v/>
      </c>
      <c r="O10322" s="96" t="str">
        <f t="shared" si="487"/>
        <v/>
      </c>
    </row>
    <row r="10323" spans="13:15" x14ac:dyDescent="0.25">
      <c r="M10323" s="24" t="str">
        <f t="shared" si="486"/>
        <v/>
      </c>
      <c r="N10323" s="24" t="str">
        <f t="shared" si="488"/>
        <v/>
      </c>
      <c r="O10323" s="96" t="str">
        <f t="shared" si="487"/>
        <v/>
      </c>
    </row>
    <row r="10324" spans="13:15" x14ac:dyDescent="0.25">
      <c r="M10324" s="24" t="str">
        <f t="shared" si="486"/>
        <v/>
      </c>
      <c r="N10324" s="24" t="str">
        <f t="shared" si="488"/>
        <v/>
      </c>
      <c r="O10324" s="96" t="str">
        <f t="shared" si="487"/>
        <v/>
      </c>
    </row>
    <row r="10325" spans="13:15" x14ac:dyDescent="0.25">
      <c r="M10325" s="24" t="str">
        <f t="shared" si="486"/>
        <v/>
      </c>
      <c r="N10325" s="24" t="str">
        <f t="shared" si="488"/>
        <v/>
      </c>
      <c r="O10325" s="96" t="str">
        <f t="shared" si="487"/>
        <v/>
      </c>
    </row>
    <row r="10326" spans="13:15" x14ac:dyDescent="0.25">
      <c r="M10326" s="24" t="str">
        <f t="shared" si="486"/>
        <v/>
      </c>
      <c r="N10326" s="24" t="str">
        <f t="shared" si="488"/>
        <v/>
      </c>
      <c r="O10326" s="96" t="str">
        <f t="shared" si="487"/>
        <v/>
      </c>
    </row>
    <row r="10327" spans="13:15" x14ac:dyDescent="0.25">
      <c r="M10327" s="24" t="str">
        <f t="shared" si="486"/>
        <v/>
      </c>
      <c r="N10327" s="24" t="str">
        <f t="shared" si="488"/>
        <v/>
      </c>
      <c r="O10327" s="96" t="str">
        <f t="shared" si="487"/>
        <v/>
      </c>
    </row>
    <row r="10328" spans="13:15" x14ac:dyDescent="0.25">
      <c r="M10328" s="24" t="str">
        <f t="shared" si="486"/>
        <v/>
      </c>
      <c r="N10328" s="24" t="str">
        <f t="shared" si="488"/>
        <v/>
      </c>
      <c r="O10328" s="96" t="str">
        <f t="shared" si="487"/>
        <v/>
      </c>
    </row>
    <row r="10329" spans="13:15" x14ac:dyDescent="0.25">
      <c r="M10329" s="24" t="str">
        <f t="shared" si="486"/>
        <v/>
      </c>
      <c r="N10329" s="24" t="str">
        <f t="shared" si="488"/>
        <v/>
      </c>
      <c r="O10329" s="96" t="str">
        <f t="shared" si="487"/>
        <v/>
      </c>
    </row>
    <row r="10330" spans="13:15" x14ac:dyDescent="0.25">
      <c r="M10330" s="24" t="str">
        <f t="shared" si="486"/>
        <v/>
      </c>
      <c r="N10330" s="24" t="str">
        <f t="shared" si="488"/>
        <v/>
      </c>
      <c r="O10330" s="96" t="str">
        <f t="shared" si="487"/>
        <v/>
      </c>
    </row>
    <row r="10331" spans="13:15" x14ac:dyDescent="0.25">
      <c r="M10331" s="24" t="str">
        <f t="shared" si="486"/>
        <v/>
      </c>
      <c r="N10331" s="24" t="str">
        <f t="shared" si="488"/>
        <v/>
      </c>
      <c r="O10331" s="96" t="str">
        <f t="shared" si="487"/>
        <v/>
      </c>
    </row>
    <row r="10332" spans="13:15" x14ac:dyDescent="0.25">
      <c r="M10332" s="24" t="str">
        <f t="shared" si="486"/>
        <v/>
      </c>
      <c r="N10332" s="24" t="str">
        <f t="shared" si="488"/>
        <v/>
      </c>
      <c r="O10332" s="96" t="str">
        <f t="shared" si="487"/>
        <v/>
      </c>
    </row>
    <row r="10333" spans="13:15" x14ac:dyDescent="0.25">
      <c r="M10333" s="24" t="str">
        <f t="shared" si="486"/>
        <v/>
      </c>
      <c r="N10333" s="24" t="str">
        <f t="shared" si="488"/>
        <v/>
      </c>
      <c r="O10333" s="96" t="str">
        <f t="shared" si="487"/>
        <v/>
      </c>
    </row>
    <row r="10334" spans="13:15" x14ac:dyDescent="0.25">
      <c r="M10334" s="24" t="str">
        <f t="shared" si="486"/>
        <v/>
      </c>
      <c r="N10334" s="24" t="str">
        <f t="shared" si="488"/>
        <v/>
      </c>
      <c r="O10334" s="96" t="str">
        <f t="shared" si="487"/>
        <v/>
      </c>
    </row>
    <row r="10335" spans="13:15" x14ac:dyDescent="0.25">
      <c r="M10335" s="24" t="str">
        <f t="shared" si="486"/>
        <v/>
      </c>
      <c r="N10335" s="24" t="str">
        <f t="shared" si="488"/>
        <v/>
      </c>
      <c r="O10335" s="96" t="str">
        <f t="shared" si="487"/>
        <v/>
      </c>
    </row>
    <row r="10336" spans="13:15" x14ac:dyDescent="0.25">
      <c r="M10336" s="24" t="str">
        <f t="shared" si="486"/>
        <v/>
      </c>
      <c r="N10336" s="24" t="str">
        <f t="shared" si="488"/>
        <v/>
      </c>
      <c r="O10336" s="96" t="str">
        <f t="shared" si="487"/>
        <v/>
      </c>
    </row>
    <row r="10337" spans="13:15" x14ac:dyDescent="0.25">
      <c r="M10337" s="24" t="str">
        <f t="shared" si="486"/>
        <v/>
      </c>
      <c r="N10337" s="24" t="str">
        <f t="shared" si="488"/>
        <v/>
      </c>
      <c r="O10337" s="96" t="str">
        <f t="shared" si="487"/>
        <v/>
      </c>
    </row>
    <row r="10338" spans="13:15" x14ac:dyDescent="0.25">
      <c r="M10338" s="24" t="str">
        <f t="shared" si="486"/>
        <v/>
      </c>
      <c r="N10338" s="24" t="str">
        <f t="shared" si="488"/>
        <v/>
      </c>
      <c r="O10338" s="96" t="str">
        <f t="shared" si="487"/>
        <v/>
      </c>
    </row>
    <row r="10339" spans="13:15" x14ac:dyDescent="0.25">
      <c r="M10339" s="24" t="str">
        <f t="shared" si="486"/>
        <v/>
      </c>
      <c r="N10339" s="24" t="str">
        <f t="shared" si="488"/>
        <v/>
      </c>
      <c r="O10339" s="96" t="str">
        <f t="shared" si="487"/>
        <v/>
      </c>
    </row>
    <row r="10340" spans="13:15" x14ac:dyDescent="0.25">
      <c r="M10340" s="24" t="str">
        <f t="shared" si="486"/>
        <v/>
      </c>
      <c r="N10340" s="24" t="str">
        <f t="shared" si="488"/>
        <v/>
      </c>
      <c r="O10340" s="96" t="str">
        <f t="shared" si="487"/>
        <v/>
      </c>
    </row>
    <row r="10341" spans="13:15" x14ac:dyDescent="0.25">
      <c r="M10341" s="24" t="str">
        <f t="shared" si="486"/>
        <v/>
      </c>
      <c r="N10341" s="24" t="str">
        <f t="shared" si="488"/>
        <v/>
      </c>
      <c r="O10341" s="96" t="str">
        <f t="shared" si="487"/>
        <v/>
      </c>
    </row>
    <row r="10342" spans="13:15" x14ac:dyDescent="0.25">
      <c r="M10342" s="24" t="str">
        <f t="shared" si="486"/>
        <v/>
      </c>
      <c r="N10342" s="24" t="str">
        <f t="shared" si="488"/>
        <v/>
      </c>
      <c r="O10342" s="96" t="str">
        <f t="shared" si="487"/>
        <v/>
      </c>
    </row>
    <row r="10343" spans="13:15" x14ac:dyDescent="0.25">
      <c r="M10343" s="24" t="str">
        <f t="shared" si="486"/>
        <v/>
      </c>
      <c r="N10343" s="24" t="str">
        <f t="shared" si="488"/>
        <v/>
      </c>
      <c r="O10343" s="96" t="str">
        <f t="shared" si="487"/>
        <v/>
      </c>
    </row>
    <row r="10344" spans="13:15" x14ac:dyDescent="0.25">
      <c r="M10344" s="24" t="str">
        <f t="shared" si="486"/>
        <v/>
      </c>
      <c r="N10344" s="24" t="str">
        <f t="shared" si="488"/>
        <v/>
      </c>
      <c r="O10344" s="96" t="str">
        <f t="shared" si="487"/>
        <v/>
      </c>
    </row>
    <row r="10345" spans="13:15" x14ac:dyDescent="0.25">
      <c r="M10345" s="24" t="str">
        <f t="shared" si="486"/>
        <v/>
      </c>
      <c r="N10345" s="24" t="str">
        <f t="shared" si="488"/>
        <v/>
      </c>
      <c r="O10345" s="96" t="str">
        <f t="shared" si="487"/>
        <v/>
      </c>
    </row>
    <row r="10346" spans="13:15" x14ac:dyDescent="0.25">
      <c r="M10346" s="24" t="str">
        <f t="shared" si="486"/>
        <v/>
      </c>
      <c r="N10346" s="24" t="str">
        <f t="shared" si="488"/>
        <v/>
      </c>
      <c r="O10346" s="96" t="str">
        <f t="shared" si="487"/>
        <v/>
      </c>
    </row>
    <row r="10347" spans="13:15" x14ac:dyDescent="0.25">
      <c r="M10347" s="24" t="str">
        <f t="shared" si="486"/>
        <v/>
      </c>
      <c r="N10347" s="24" t="str">
        <f t="shared" si="488"/>
        <v/>
      </c>
      <c r="O10347" s="96" t="str">
        <f t="shared" si="487"/>
        <v/>
      </c>
    </row>
    <row r="10348" spans="13:15" x14ac:dyDescent="0.25">
      <c r="M10348" s="24" t="str">
        <f t="shared" si="486"/>
        <v/>
      </c>
      <c r="N10348" s="24" t="str">
        <f t="shared" si="488"/>
        <v/>
      </c>
      <c r="O10348" s="96" t="str">
        <f t="shared" si="487"/>
        <v/>
      </c>
    </row>
    <row r="10349" spans="13:15" x14ac:dyDescent="0.25">
      <c r="M10349" s="24" t="str">
        <f t="shared" si="486"/>
        <v/>
      </c>
      <c r="N10349" s="24" t="str">
        <f t="shared" si="488"/>
        <v/>
      </c>
      <c r="O10349" s="96" t="str">
        <f t="shared" si="487"/>
        <v/>
      </c>
    </row>
    <row r="10350" spans="13:15" x14ac:dyDescent="0.25">
      <c r="M10350" s="24" t="str">
        <f t="shared" si="486"/>
        <v/>
      </c>
      <c r="N10350" s="24" t="str">
        <f t="shared" si="488"/>
        <v/>
      </c>
      <c r="O10350" s="96" t="str">
        <f t="shared" si="487"/>
        <v/>
      </c>
    </row>
    <row r="10351" spans="13:15" x14ac:dyDescent="0.25">
      <c r="M10351" s="24" t="str">
        <f t="shared" si="486"/>
        <v/>
      </c>
      <c r="N10351" s="24" t="str">
        <f t="shared" si="488"/>
        <v/>
      </c>
      <c r="O10351" s="96" t="str">
        <f t="shared" si="487"/>
        <v/>
      </c>
    </row>
    <row r="10352" spans="13:15" x14ac:dyDescent="0.25">
      <c r="M10352" s="24" t="str">
        <f t="shared" si="486"/>
        <v/>
      </c>
      <c r="N10352" s="24" t="str">
        <f t="shared" si="488"/>
        <v/>
      </c>
      <c r="O10352" s="96" t="str">
        <f t="shared" si="487"/>
        <v/>
      </c>
    </row>
    <row r="10353" spans="13:15" x14ac:dyDescent="0.25">
      <c r="M10353" s="24" t="str">
        <f t="shared" si="486"/>
        <v/>
      </c>
      <c r="N10353" s="24" t="str">
        <f t="shared" si="488"/>
        <v/>
      </c>
      <c r="O10353" s="96" t="str">
        <f t="shared" si="487"/>
        <v/>
      </c>
    </row>
    <row r="10354" spans="13:15" x14ac:dyDescent="0.25">
      <c r="M10354" s="24" t="str">
        <f t="shared" si="486"/>
        <v/>
      </c>
      <c r="N10354" s="24" t="str">
        <f t="shared" si="488"/>
        <v/>
      </c>
      <c r="O10354" s="96" t="str">
        <f t="shared" si="487"/>
        <v/>
      </c>
    </row>
    <row r="10355" spans="13:15" x14ac:dyDescent="0.25">
      <c r="M10355" s="24" t="str">
        <f t="shared" si="486"/>
        <v/>
      </c>
      <c r="N10355" s="24" t="str">
        <f t="shared" si="488"/>
        <v/>
      </c>
      <c r="O10355" s="96" t="str">
        <f t="shared" si="487"/>
        <v/>
      </c>
    </row>
    <row r="10356" spans="13:15" x14ac:dyDescent="0.25">
      <c r="M10356" s="24" t="str">
        <f t="shared" si="486"/>
        <v/>
      </c>
      <c r="N10356" s="24" t="str">
        <f t="shared" si="488"/>
        <v/>
      </c>
      <c r="O10356" s="96" t="str">
        <f t="shared" si="487"/>
        <v/>
      </c>
    </row>
    <row r="10357" spans="13:15" x14ac:dyDescent="0.25">
      <c r="M10357" s="24" t="str">
        <f t="shared" si="486"/>
        <v/>
      </c>
      <c r="N10357" s="24" t="str">
        <f t="shared" si="488"/>
        <v/>
      </c>
      <c r="O10357" s="96" t="str">
        <f t="shared" si="487"/>
        <v/>
      </c>
    </row>
    <row r="10358" spans="13:15" x14ac:dyDescent="0.25">
      <c r="M10358" s="24" t="str">
        <f t="shared" si="486"/>
        <v/>
      </c>
      <c r="N10358" s="24" t="str">
        <f t="shared" si="488"/>
        <v/>
      </c>
      <c r="O10358" s="96" t="str">
        <f t="shared" si="487"/>
        <v/>
      </c>
    </row>
    <row r="10359" spans="13:15" x14ac:dyDescent="0.25">
      <c r="M10359" s="24" t="str">
        <f t="shared" si="486"/>
        <v/>
      </c>
      <c r="N10359" s="24" t="str">
        <f t="shared" si="488"/>
        <v/>
      </c>
      <c r="O10359" s="96" t="str">
        <f t="shared" si="487"/>
        <v/>
      </c>
    </row>
    <row r="10360" spans="13:15" x14ac:dyDescent="0.25">
      <c r="M10360" s="24" t="str">
        <f t="shared" si="486"/>
        <v/>
      </c>
      <c r="N10360" s="24" t="str">
        <f t="shared" si="488"/>
        <v/>
      </c>
      <c r="O10360" s="96" t="str">
        <f t="shared" si="487"/>
        <v/>
      </c>
    </row>
    <row r="10361" spans="13:15" x14ac:dyDescent="0.25">
      <c r="M10361" s="24" t="str">
        <f t="shared" si="486"/>
        <v/>
      </c>
      <c r="N10361" s="24" t="str">
        <f t="shared" si="488"/>
        <v/>
      </c>
      <c r="O10361" s="96" t="str">
        <f t="shared" si="487"/>
        <v/>
      </c>
    </row>
    <row r="10362" spans="13:15" x14ac:dyDescent="0.25">
      <c r="M10362" s="24" t="str">
        <f t="shared" si="486"/>
        <v/>
      </c>
      <c r="N10362" s="24" t="str">
        <f t="shared" si="488"/>
        <v/>
      </c>
      <c r="O10362" s="96" t="str">
        <f t="shared" si="487"/>
        <v/>
      </c>
    </row>
    <row r="10363" spans="13:15" x14ac:dyDescent="0.25">
      <c r="M10363" s="24" t="str">
        <f t="shared" si="486"/>
        <v/>
      </c>
      <c r="N10363" s="24" t="str">
        <f t="shared" si="488"/>
        <v/>
      </c>
      <c r="O10363" s="96" t="str">
        <f t="shared" si="487"/>
        <v/>
      </c>
    </row>
    <row r="10364" spans="13:15" x14ac:dyDescent="0.25">
      <c r="M10364" s="24" t="str">
        <f t="shared" si="486"/>
        <v/>
      </c>
      <c r="N10364" s="24" t="str">
        <f t="shared" si="488"/>
        <v/>
      </c>
      <c r="O10364" s="96" t="str">
        <f t="shared" si="487"/>
        <v/>
      </c>
    </row>
    <row r="10365" spans="13:15" x14ac:dyDescent="0.25">
      <c r="M10365" s="24" t="str">
        <f t="shared" si="486"/>
        <v/>
      </c>
      <c r="N10365" s="24" t="str">
        <f t="shared" si="488"/>
        <v/>
      </c>
      <c r="O10365" s="96" t="str">
        <f t="shared" si="487"/>
        <v/>
      </c>
    </row>
    <row r="10366" spans="13:15" x14ac:dyDescent="0.25">
      <c r="M10366" s="24" t="str">
        <f t="shared" si="486"/>
        <v/>
      </c>
      <c r="N10366" s="24" t="str">
        <f t="shared" si="488"/>
        <v/>
      </c>
      <c r="O10366" s="96" t="str">
        <f t="shared" si="487"/>
        <v/>
      </c>
    </row>
    <row r="10367" spans="13:15" x14ac:dyDescent="0.25">
      <c r="M10367" s="24" t="str">
        <f t="shared" si="486"/>
        <v/>
      </c>
      <c r="N10367" s="24" t="str">
        <f t="shared" si="488"/>
        <v/>
      </c>
      <c r="O10367" s="96" t="str">
        <f t="shared" si="487"/>
        <v/>
      </c>
    </row>
    <row r="10368" spans="13:15" x14ac:dyDescent="0.25">
      <c r="M10368" s="24" t="str">
        <f t="shared" si="486"/>
        <v/>
      </c>
      <c r="N10368" s="24" t="str">
        <f t="shared" si="488"/>
        <v/>
      </c>
      <c r="O10368" s="96" t="str">
        <f t="shared" si="487"/>
        <v/>
      </c>
    </row>
    <row r="10369" spans="13:15" x14ac:dyDescent="0.25">
      <c r="M10369" s="24" t="str">
        <f t="shared" ref="M10369:M10432" si="489">IF($B10369="","",_xlfn.NUMBERVALUE(LEFT($J10369,5)))</f>
        <v/>
      </c>
      <c r="N10369" s="24" t="str">
        <f t="shared" si="488"/>
        <v/>
      </c>
      <c r="O10369" s="96" t="str">
        <f t="shared" si="487"/>
        <v/>
      </c>
    </row>
    <row r="10370" spans="13:15" x14ac:dyDescent="0.25">
      <c r="M10370" s="24" t="str">
        <f t="shared" si="489"/>
        <v/>
      </c>
      <c r="N10370" s="24" t="str">
        <f t="shared" si="488"/>
        <v/>
      </c>
      <c r="O10370" s="96" t="str">
        <f t="shared" si="487"/>
        <v/>
      </c>
    </row>
    <row r="10371" spans="13:15" x14ac:dyDescent="0.25">
      <c r="M10371" s="24" t="str">
        <f t="shared" si="489"/>
        <v/>
      </c>
      <c r="N10371" s="24" t="str">
        <f t="shared" si="488"/>
        <v/>
      </c>
      <c r="O10371" s="96" t="str">
        <f t="shared" ref="O10371:O10434" si="490">IF($A10371="","",HOUR($N10371))</f>
        <v/>
      </c>
    </row>
    <row r="10372" spans="13:15" x14ac:dyDescent="0.25">
      <c r="M10372" s="24" t="str">
        <f t="shared" si="489"/>
        <v/>
      </c>
      <c r="N10372" s="24" t="str">
        <f t="shared" si="488"/>
        <v/>
      </c>
      <c r="O10372" s="96" t="str">
        <f t="shared" si="490"/>
        <v/>
      </c>
    </row>
    <row r="10373" spans="13:15" x14ac:dyDescent="0.25">
      <c r="M10373" s="24" t="str">
        <f t="shared" si="489"/>
        <v/>
      </c>
      <c r="N10373" s="24" t="str">
        <f t="shared" si="488"/>
        <v/>
      </c>
      <c r="O10373" s="96" t="str">
        <f t="shared" si="490"/>
        <v/>
      </c>
    </row>
    <row r="10374" spans="13:15" x14ac:dyDescent="0.25">
      <c r="M10374" s="24" t="str">
        <f t="shared" si="489"/>
        <v/>
      </c>
      <c r="N10374" s="24" t="str">
        <f t="shared" si="488"/>
        <v/>
      </c>
      <c r="O10374" s="96" t="str">
        <f t="shared" si="490"/>
        <v/>
      </c>
    </row>
    <row r="10375" spans="13:15" x14ac:dyDescent="0.25">
      <c r="M10375" s="24" t="str">
        <f t="shared" si="489"/>
        <v/>
      </c>
      <c r="N10375" s="24" t="str">
        <f t="shared" si="488"/>
        <v/>
      </c>
      <c r="O10375" s="96" t="str">
        <f t="shared" si="490"/>
        <v/>
      </c>
    </row>
    <row r="10376" spans="13:15" x14ac:dyDescent="0.25">
      <c r="M10376" s="24" t="str">
        <f t="shared" si="489"/>
        <v/>
      </c>
      <c r="N10376" s="24" t="str">
        <f t="shared" ref="N10376:N10439" si="491">IF(B10376="","",IF($M10376&lt;10/48,10/48,IF($M10376&gt;39/48,39/48,$M10376)))</f>
        <v/>
      </c>
      <c r="O10376" s="96" t="str">
        <f t="shared" si="490"/>
        <v/>
      </c>
    </row>
    <row r="10377" spans="13:15" x14ac:dyDescent="0.25">
      <c r="M10377" s="24" t="str">
        <f t="shared" si="489"/>
        <v/>
      </c>
      <c r="N10377" s="24" t="str">
        <f t="shared" si="491"/>
        <v/>
      </c>
      <c r="O10377" s="96" t="str">
        <f t="shared" si="490"/>
        <v/>
      </c>
    </row>
    <row r="10378" spans="13:15" x14ac:dyDescent="0.25">
      <c r="M10378" s="24" t="str">
        <f t="shared" si="489"/>
        <v/>
      </c>
      <c r="N10378" s="24" t="str">
        <f t="shared" si="491"/>
        <v/>
      </c>
      <c r="O10378" s="96" t="str">
        <f t="shared" si="490"/>
        <v/>
      </c>
    </row>
    <row r="10379" spans="13:15" x14ac:dyDescent="0.25">
      <c r="M10379" s="24" t="str">
        <f t="shared" si="489"/>
        <v/>
      </c>
      <c r="N10379" s="24" t="str">
        <f t="shared" si="491"/>
        <v/>
      </c>
      <c r="O10379" s="96" t="str">
        <f t="shared" si="490"/>
        <v/>
      </c>
    </row>
    <row r="10380" spans="13:15" x14ac:dyDescent="0.25">
      <c r="M10380" s="24" t="str">
        <f t="shared" si="489"/>
        <v/>
      </c>
      <c r="N10380" s="24" t="str">
        <f t="shared" si="491"/>
        <v/>
      </c>
      <c r="O10380" s="96" t="str">
        <f t="shared" si="490"/>
        <v/>
      </c>
    </row>
    <row r="10381" spans="13:15" x14ac:dyDescent="0.25">
      <c r="M10381" s="24" t="str">
        <f t="shared" si="489"/>
        <v/>
      </c>
      <c r="N10381" s="24" t="str">
        <f t="shared" si="491"/>
        <v/>
      </c>
      <c r="O10381" s="96" t="str">
        <f t="shared" si="490"/>
        <v/>
      </c>
    </row>
    <row r="10382" spans="13:15" x14ac:dyDescent="0.25">
      <c r="M10382" s="24" t="str">
        <f t="shared" si="489"/>
        <v/>
      </c>
      <c r="N10382" s="24" t="str">
        <f t="shared" si="491"/>
        <v/>
      </c>
      <c r="O10382" s="96" t="str">
        <f t="shared" si="490"/>
        <v/>
      </c>
    </row>
    <row r="10383" spans="13:15" x14ac:dyDescent="0.25">
      <c r="M10383" s="24" t="str">
        <f t="shared" si="489"/>
        <v/>
      </c>
      <c r="N10383" s="24" t="str">
        <f t="shared" si="491"/>
        <v/>
      </c>
      <c r="O10383" s="96" t="str">
        <f t="shared" si="490"/>
        <v/>
      </c>
    </row>
    <row r="10384" spans="13:15" x14ac:dyDescent="0.25">
      <c r="M10384" s="24" t="str">
        <f t="shared" si="489"/>
        <v/>
      </c>
      <c r="N10384" s="24" t="str">
        <f t="shared" si="491"/>
        <v/>
      </c>
      <c r="O10384" s="96" t="str">
        <f t="shared" si="490"/>
        <v/>
      </c>
    </row>
    <row r="10385" spans="13:15" x14ac:dyDescent="0.25">
      <c r="M10385" s="24" t="str">
        <f t="shared" si="489"/>
        <v/>
      </c>
      <c r="N10385" s="24" t="str">
        <f t="shared" si="491"/>
        <v/>
      </c>
      <c r="O10385" s="96" t="str">
        <f t="shared" si="490"/>
        <v/>
      </c>
    </row>
    <row r="10386" spans="13:15" x14ac:dyDescent="0.25">
      <c r="M10386" s="24" t="str">
        <f t="shared" si="489"/>
        <v/>
      </c>
      <c r="N10386" s="24" t="str">
        <f t="shared" si="491"/>
        <v/>
      </c>
      <c r="O10386" s="96" t="str">
        <f t="shared" si="490"/>
        <v/>
      </c>
    </row>
    <row r="10387" spans="13:15" x14ac:dyDescent="0.25">
      <c r="M10387" s="24" t="str">
        <f t="shared" si="489"/>
        <v/>
      </c>
      <c r="N10387" s="24" t="str">
        <f t="shared" si="491"/>
        <v/>
      </c>
      <c r="O10387" s="96" t="str">
        <f t="shared" si="490"/>
        <v/>
      </c>
    </row>
    <row r="10388" spans="13:15" x14ac:dyDescent="0.25">
      <c r="M10388" s="24" t="str">
        <f t="shared" si="489"/>
        <v/>
      </c>
      <c r="N10388" s="24" t="str">
        <f t="shared" si="491"/>
        <v/>
      </c>
      <c r="O10388" s="96" t="str">
        <f t="shared" si="490"/>
        <v/>
      </c>
    </row>
    <row r="10389" spans="13:15" x14ac:dyDescent="0.25">
      <c r="M10389" s="24" t="str">
        <f t="shared" si="489"/>
        <v/>
      </c>
      <c r="N10389" s="24" t="str">
        <f t="shared" si="491"/>
        <v/>
      </c>
      <c r="O10389" s="96" t="str">
        <f t="shared" si="490"/>
        <v/>
      </c>
    </row>
    <row r="10390" spans="13:15" x14ac:dyDescent="0.25">
      <c r="M10390" s="24" t="str">
        <f t="shared" si="489"/>
        <v/>
      </c>
      <c r="N10390" s="24" t="str">
        <f t="shared" si="491"/>
        <v/>
      </c>
      <c r="O10390" s="96" t="str">
        <f t="shared" si="490"/>
        <v/>
      </c>
    </row>
    <row r="10391" spans="13:15" x14ac:dyDescent="0.25">
      <c r="M10391" s="24" t="str">
        <f t="shared" si="489"/>
        <v/>
      </c>
      <c r="N10391" s="24" t="str">
        <f t="shared" si="491"/>
        <v/>
      </c>
      <c r="O10391" s="96" t="str">
        <f t="shared" si="490"/>
        <v/>
      </c>
    </row>
    <row r="10392" spans="13:15" x14ac:dyDescent="0.25">
      <c r="M10392" s="24" t="str">
        <f t="shared" si="489"/>
        <v/>
      </c>
      <c r="N10392" s="24" t="str">
        <f t="shared" si="491"/>
        <v/>
      </c>
      <c r="O10392" s="96" t="str">
        <f t="shared" si="490"/>
        <v/>
      </c>
    </row>
    <row r="10393" spans="13:15" x14ac:dyDescent="0.25">
      <c r="M10393" s="24" t="str">
        <f t="shared" si="489"/>
        <v/>
      </c>
      <c r="N10393" s="24" t="str">
        <f t="shared" si="491"/>
        <v/>
      </c>
      <c r="O10393" s="96" t="str">
        <f t="shared" si="490"/>
        <v/>
      </c>
    </row>
    <row r="10394" spans="13:15" x14ac:dyDescent="0.25">
      <c r="M10394" s="24" t="str">
        <f t="shared" si="489"/>
        <v/>
      </c>
      <c r="N10394" s="24" t="str">
        <f t="shared" si="491"/>
        <v/>
      </c>
      <c r="O10394" s="96" t="str">
        <f t="shared" si="490"/>
        <v/>
      </c>
    </row>
    <row r="10395" spans="13:15" x14ac:dyDescent="0.25">
      <c r="M10395" s="24" t="str">
        <f t="shared" si="489"/>
        <v/>
      </c>
      <c r="N10395" s="24" t="str">
        <f t="shared" si="491"/>
        <v/>
      </c>
      <c r="O10395" s="96" t="str">
        <f t="shared" si="490"/>
        <v/>
      </c>
    </row>
    <row r="10396" spans="13:15" x14ac:dyDescent="0.25">
      <c r="M10396" s="24" t="str">
        <f t="shared" si="489"/>
        <v/>
      </c>
      <c r="N10396" s="24" t="str">
        <f t="shared" si="491"/>
        <v/>
      </c>
      <c r="O10396" s="96" t="str">
        <f t="shared" si="490"/>
        <v/>
      </c>
    </row>
    <row r="10397" spans="13:15" x14ac:dyDescent="0.25">
      <c r="M10397" s="24" t="str">
        <f t="shared" si="489"/>
        <v/>
      </c>
      <c r="N10397" s="24" t="str">
        <f t="shared" si="491"/>
        <v/>
      </c>
      <c r="O10397" s="96" t="str">
        <f t="shared" si="490"/>
        <v/>
      </c>
    </row>
    <row r="10398" spans="13:15" x14ac:dyDescent="0.25">
      <c r="M10398" s="24" t="str">
        <f t="shared" si="489"/>
        <v/>
      </c>
      <c r="N10398" s="24" t="str">
        <f t="shared" si="491"/>
        <v/>
      </c>
      <c r="O10398" s="96" t="str">
        <f t="shared" si="490"/>
        <v/>
      </c>
    </row>
    <row r="10399" spans="13:15" x14ac:dyDescent="0.25">
      <c r="M10399" s="24" t="str">
        <f t="shared" si="489"/>
        <v/>
      </c>
      <c r="N10399" s="24" t="str">
        <f t="shared" si="491"/>
        <v/>
      </c>
      <c r="O10399" s="96" t="str">
        <f t="shared" si="490"/>
        <v/>
      </c>
    </row>
    <row r="10400" spans="13:15" x14ac:dyDescent="0.25">
      <c r="M10400" s="24" t="str">
        <f t="shared" si="489"/>
        <v/>
      </c>
      <c r="N10400" s="24" t="str">
        <f t="shared" si="491"/>
        <v/>
      </c>
      <c r="O10400" s="96" t="str">
        <f t="shared" si="490"/>
        <v/>
      </c>
    </row>
    <row r="10401" spans="13:15" x14ac:dyDescent="0.25">
      <c r="M10401" s="24" t="str">
        <f t="shared" si="489"/>
        <v/>
      </c>
      <c r="N10401" s="24" t="str">
        <f t="shared" si="491"/>
        <v/>
      </c>
      <c r="O10401" s="96" t="str">
        <f t="shared" si="490"/>
        <v/>
      </c>
    </row>
    <row r="10402" spans="13:15" x14ac:dyDescent="0.25">
      <c r="M10402" s="24" t="str">
        <f t="shared" si="489"/>
        <v/>
      </c>
      <c r="N10402" s="24" t="str">
        <f t="shared" si="491"/>
        <v/>
      </c>
      <c r="O10402" s="96" t="str">
        <f t="shared" si="490"/>
        <v/>
      </c>
    </row>
    <row r="10403" spans="13:15" x14ac:dyDescent="0.25">
      <c r="M10403" s="24" t="str">
        <f t="shared" si="489"/>
        <v/>
      </c>
      <c r="N10403" s="24" t="str">
        <f t="shared" si="491"/>
        <v/>
      </c>
      <c r="O10403" s="96" t="str">
        <f t="shared" si="490"/>
        <v/>
      </c>
    </row>
    <row r="10404" spans="13:15" x14ac:dyDescent="0.25">
      <c r="M10404" s="24" t="str">
        <f t="shared" si="489"/>
        <v/>
      </c>
      <c r="N10404" s="24" t="str">
        <f t="shared" si="491"/>
        <v/>
      </c>
      <c r="O10404" s="96" t="str">
        <f t="shared" si="490"/>
        <v/>
      </c>
    </row>
    <row r="10405" spans="13:15" x14ac:dyDescent="0.25">
      <c r="M10405" s="24" t="str">
        <f t="shared" si="489"/>
        <v/>
      </c>
      <c r="N10405" s="24" t="str">
        <f t="shared" si="491"/>
        <v/>
      </c>
      <c r="O10405" s="96" t="str">
        <f t="shared" si="490"/>
        <v/>
      </c>
    </row>
    <row r="10406" spans="13:15" x14ac:dyDescent="0.25">
      <c r="M10406" s="24" t="str">
        <f t="shared" si="489"/>
        <v/>
      </c>
      <c r="N10406" s="24" t="str">
        <f t="shared" si="491"/>
        <v/>
      </c>
      <c r="O10406" s="96" t="str">
        <f t="shared" si="490"/>
        <v/>
      </c>
    </row>
    <row r="10407" spans="13:15" x14ac:dyDescent="0.25">
      <c r="M10407" s="24" t="str">
        <f t="shared" si="489"/>
        <v/>
      </c>
      <c r="N10407" s="24" t="str">
        <f t="shared" si="491"/>
        <v/>
      </c>
      <c r="O10407" s="96" t="str">
        <f t="shared" si="490"/>
        <v/>
      </c>
    </row>
    <row r="10408" spans="13:15" x14ac:dyDescent="0.25">
      <c r="M10408" s="24" t="str">
        <f t="shared" si="489"/>
        <v/>
      </c>
      <c r="N10408" s="24" t="str">
        <f t="shared" si="491"/>
        <v/>
      </c>
      <c r="O10408" s="96" t="str">
        <f t="shared" si="490"/>
        <v/>
      </c>
    </row>
    <row r="10409" spans="13:15" x14ac:dyDescent="0.25">
      <c r="M10409" s="24" t="str">
        <f t="shared" si="489"/>
        <v/>
      </c>
      <c r="N10409" s="24" t="str">
        <f t="shared" si="491"/>
        <v/>
      </c>
      <c r="O10409" s="96" t="str">
        <f t="shared" si="490"/>
        <v/>
      </c>
    </row>
    <row r="10410" spans="13:15" x14ac:dyDescent="0.25">
      <c r="M10410" s="24" t="str">
        <f t="shared" si="489"/>
        <v/>
      </c>
      <c r="N10410" s="24" t="str">
        <f t="shared" si="491"/>
        <v/>
      </c>
      <c r="O10410" s="96" t="str">
        <f t="shared" si="490"/>
        <v/>
      </c>
    </row>
    <row r="10411" spans="13:15" x14ac:dyDescent="0.25">
      <c r="M10411" s="24" t="str">
        <f t="shared" si="489"/>
        <v/>
      </c>
      <c r="N10411" s="24" t="str">
        <f t="shared" si="491"/>
        <v/>
      </c>
      <c r="O10411" s="96" t="str">
        <f t="shared" si="490"/>
        <v/>
      </c>
    </row>
    <row r="10412" spans="13:15" x14ac:dyDescent="0.25">
      <c r="M10412" s="24" t="str">
        <f t="shared" si="489"/>
        <v/>
      </c>
      <c r="N10412" s="24" t="str">
        <f t="shared" si="491"/>
        <v/>
      </c>
      <c r="O10412" s="96" t="str">
        <f t="shared" si="490"/>
        <v/>
      </c>
    </row>
    <row r="10413" spans="13:15" x14ac:dyDescent="0.25">
      <c r="M10413" s="24" t="str">
        <f t="shared" si="489"/>
        <v/>
      </c>
      <c r="N10413" s="24" t="str">
        <f t="shared" si="491"/>
        <v/>
      </c>
      <c r="O10413" s="96" t="str">
        <f t="shared" si="490"/>
        <v/>
      </c>
    </row>
    <row r="10414" spans="13:15" x14ac:dyDescent="0.25">
      <c r="M10414" s="24" t="str">
        <f t="shared" si="489"/>
        <v/>
      </c>
      <c r="N10414" s="24" t="str">
        <f t="shared" si="491"/>
        <v/>
      </c>
      <c r="O10414" s="96" t="str">
        <f t="shared" si="490"/>
        <v/>
      </c>
    </row>
    <row r="10415" spans="13:15" x14ac:dyDescent="0.25">
      <c r="M10415" s="24" t="str">
        <f t="shared" si="489"/>
        <v/>
      </c>
      <c r="N10415" s="24" t="str">
        <f t="shared" si="491"/>
        <v/>
      </c>
      <c r="O10415" s="96" t="str">
        <f t="shared" si="490"/>
        <v/>
      </c>
    </row>
    <row r="10416" spans="13:15" x14ac:dyDescent="0.25">
      <c r="M10416" s="24" t="str">
        <f t="shared" si="489"/>
        <v/>
      </c>
      <c r="N10416" s="24" t="str">
        <f t="shared" si="491"/>
        <v/>
      </c>
      <c r="O10416" s="96" t="str">
        <f t="shared" si="490"/>
        <v/>
      </c>
    </row>
    <row r="10417" spans="13:15" x14ac:dyDescent="0.25">
      <c r="M10417" s="24" t="str">
        <f t="shared" si="489"/>
        <v/>
      </c>
      <c r="N10417" s="24" t="str">
        <f t="shared" si="491"/>
        <v/>
      </c>
      <c r="O10417" s="96" t="str">
        <f t="shared" si="490"/>
        <v/>
      </c>
    </row>
    <row r="10418" spans="13:15" x14ac:dyDescent="0.25">
      <c r="M10418" s="24" t="str">
        <f t="shared" si="489"/>
        <v/>
      </c>
      <c r="N10418" s="24" t="str">
        <f t="shared" si="491"/>
        <v/>
      </c>
      <c r="O10418" s="96" t="str">
        <f t="shared" si="490"/>
        <v/>
      </c>
    </row>
    <row r="10419" spans="13:15" x14ac:dyDescent="0.25">
      <c r="M10419" s="24" t="str">
        <f t="shared" si="489"/>
        <v/>
      </c>
      <c r="N10419" s="24" t="str">
        <f t="shared" si="491"/>
        <v/>
      </c>
      <c r="O10419" s="96" t="str">
        <f t="shared" si="490"/>
        <v/>
      </c>
    </row>
    <row r="10420" spans="13:15" x14ac:dyDescent="0.25">
      <c r="M10420" s="24" t="str">
        <f t="shared" si="489"/>
        <v/>
      </c>
      <c r="N10420" s="24" t="str">
        <f t="shared" si="491"/>
        <v/>
      </c>
      <c r="O10420" s="96" t="str">
        <f t="shared" si="490"/>
        <v/>
      </c>
    </row>
    <row r="10421" spans="13:15" x14ac:dyDescent="0.25">
      <c r="M10421" s="24" t="str">
        <f t="shared" si="489"/>
        <v/>
      </c>
      <c r="N10421" s="24" t="str">
        <f t="shared" si="491"/>
        <v/>
      </c>
      <c r="O10421" s="96" t="str">
        <f t="shared" si="490"/>
        <v/>
      </c>
    </row>
    <row r="10422" spans="13:15" x14ac:dyDescent="0.25">
      <c r="M10422" s="24" t="str">
        <f t="shared" si="489"/>
        <v/>
      </c>
      <c r="N10422" s="24" t="str">
        <f t="shared" si="491"/>
        <v/>
      </c>
      <c r="O10422" s="96" t="str">
        <f t="shared" si="490"/>
        <v/>
      </c>
    </row>
    <row r="10423" spans="13:15" x14ac:dyDescent="0.25">
      <c r="M10423" s="24" t="str">
        <f t="shared" si="489"/>
        <v/>
      </c>
      <c r="N10423" s="24" t="str">
        <f t="shared" si="491"/>
        <v/>
      </c>
      <c r="O10423" s="96" t="str">
        <f t="shared" si="490"/>
        <v/>
      </c>
    </row>
    <row r="10424" spans="13:15" x14ac:dyDescent="0.25">
      <c r="M10424" s="24" t="str">
        <f t="shared" si="489"/>
        <v/>
      </c>
      <c r="N10424" s="24" t="str">
        <f t="shared" si="491"/>
        <v/>
      </c>
      <c r="O10424" s="96" t="str">
        <f t="shared" si="490"/>
        <v/>
      </c>
    </row>
    <row r="10425" spans="13:15" x14ac:dyDescent="0.25">
      <c r="M10425" s="24" t="str">
        <f t="shared" si="489"/>
        <v/>
      </c>
      <c r="N10425" s="24" t="str">
        <f t="shared" si="491"/>
        <v/>
      </c>
      <c r="O10425" s="96" t="str">
        <f t="shared" si="490"/>
        <v/>
      </c>
    </row>
    <row r="10426" spans="13:15" x14ac:dyDescent="0.25">
      <c r="M10426" s="24" t="str">
        <f t="shared" si="489"/>
        <v/>
      </c>
      <c r="N10426" s="24" t="str">
        <f t="shared" si="491"/>
        <v/>
      </c>
      <c r="O10426" s="96" t="str">
        <f t="shared" si="490"/>
        <v/>
      </c>
    </row>
    <row r="10427" spans="13:15" x14ac:dyDescent="0.25">
      <c r="M10427" s="24" t="str">
        <f t="shared" si="489"/>
        <v/>
      </c>
      <c r="N10427" s="24" t="str">
        <f t="shared" si="491"/>
        <v/>
      </c>
      <c r="O10427" s="96" t="str">
        <f t="shared" si="490"/>
        <v/>
      </c>
    </row>
    <row r="10428" spans="13:15" x14ac:dyDescent="0.25">
      <c r="M10428" s="24" t="str">
        <f t="shared" si="489"/>
        <v/>
      </c>
      <c r="N10428" s="24" t="str">
        <f t="shared" si="491"/>
        <v/>
      </c>
      <c r="O10428" s="96" t="str">
        <f t="shared" si="490"/>
        <v/>
      </c>
    </row>
    <row r="10429" spans="13:15" x14ac:dyDescent="0.25">
      <c r="M10429" s="24" t="str">
        <f t="shared" si="489"/>
        <v/>
      </c>
      <c r="N10429" s="24" t="str">
        <f t="shared" si="491"/>
        <v/>
      </c>
      <c r="O10429" s="96" t="str">
        <f t="shared" si="490"/>
        <v/>
      </c>
    </row>
    <row r="10430" spans="13:15" x14ac:dyDescent="0.25">
      <c r="M10430" s="24" t="str">
        <f t="shared" si="489"/>
        <v/>
      </c>
      <c r="N10430" s="24" t="str">
        <f t="shared" si="491"/>
        <v/>
      </c>
      <c r="O10430" s="96" t="str">
        <f t="shared" si="490"/>
        <v/>
      </c>
    </row>
    <row r="10431" spans="13:15" x14ac:dyDescent="0.25">
      <c r="M10431" s="24" t="str">
        <f t="shared" si="489"/>
        <v/>
      </c>
      <c r="N10431" s="24" t="str">
        <f t="shared" si="491"/>
        <v/>
      </c>
      <c r="O10431" s="96" t="str">
        <f t="shared" si="490"/>
        <v/>
      </c>
    </row>
    <row r="10432" spans="13:15" x14ac:dyDescent="0.25">
      <c r="M10432" s="24" t="str">
        <f t="shared" si="489"/>
        <v/>
      </c>
      <c r="N10432" s="24" t="str">
        <f t="shared" si="491"/>
        <v/>
      </c>
      <c r="O10432" s="96" t="str">
        <f t="shared" si="490"/>
        <v/>
      </c>
    </row>
    <row r="10433" spans="13:15" x14ac:dyDescent="0.25">
      <c r="M10433" s="24" t="str">
        <f t="shared" ref="M10433:M10496" si="492">IF($B10433="","",_xlfn.NUMBERVALUE(LEFT($J10433,5)))</f>
        <v/>
      </c>
      <c r="N10433" s="24" t="str">
        <f t="shared" si="491"/>
        <v/>
      </c>
      <c r="O10433" s="96" t="str">
        <f t="shared" si="490"/>
        <v/>
      </c>
    </row>
    <row r="10434" spans="13:15" x14ac:dyDescent="0.25">
      <c r="M10434" s="24" t="str">
        <f t="shared" si="492"/>
        <v/>
      </c>
      <c r="N10434" s="24" t="str">
        <f t="shared" si="491"/>
        <v/>
      </c>
      <c r="O10434" s="96" t="str">
        <f t="shared" si="490"/>
        <v/>
      </c>
    </row>
    <row r="10435" spans="13:15" x14ac:dyDescent="0.25">
      <c r="M10435" s="24" t="str">
        <f t="shared" si="492"/>
        <v/>
      </c>
      <c r="N10435" s="24" t="str">
        <f t="shared" si="491"/>
        <v/>
      </c>
      <c r="O10435" s="96" t="str">
        <f t="shared" ref="O10435:O10498" si="493">IF($A10435="","",HOUR($N10435))</f>
        <v/>
      </c>
    </row>
    <row r="10436" spans="13:15" x14ac:dyDescent="0.25">
      <c r="M10436" s="24" t="str">
        <f t="shared" si="492"/>
        <v/>
      </c>
      <c r="N10436" s="24" t="str">
        <f t="shared" si="491"/>
        <v/>
      </c>
      <c r="O10436" s="96" t="str">
        <f t="shared" si="493"/>
        <v/>
      </c>
    </row>
    <row r="10437" spans="13:15" x14ac:dyDescent="0.25">
      <c r="M10437" s="24" t="str">
        <f t="shared" si="492"/>
        <v/>
      </c>
      <c r="N10437" s="24" t="str">
        <f t="shared" si="491"/>
        <v/>
      </c>
      <c r="O10437" s="96" t="str">
        <f t="shared" si="493"/>
        <v/>
      </c>
    </row>
    <row r="10438" spans="13:15" x14ac:dyDescent="0.25">
      <c r="M10438" s="24" t="str">
        <f t="shared" si="492"/>
        <v/>
      </c>
      <c r="N10438" s="24" t="str">
        <f t="shared" si="491"/>
        <v/>
      </c>
      <c r="O10438" s="96" t="str">
        <f t="shared" si="493"/>
        <v/>
      </c>
    </row>
    <row r="10439" spans="13:15" x14ac:dyDescent="0.25">
      <c r="M10439" s="24" t="str">
        <f t="shared" si="492"/>
        <v/>
      </c>
      <c r="N10439" s="24" t="str">
        <f t="shared" si="491"/>
        <v/>
      </c>
      <c r="O10439" s="96" t="str">
        <f t="shared" si="493"/>
        <v/>
      </c>
    </row>
    <row r="10440" spans="13:15" x14ac:dyDescent="0.25">
      <c r="M10440" s="24" t="str">
        <f t="shared" si="492"/>
        <v/>
      </c>
      <c r="N10440" s="24" t="str">
        <f t="shared" ref="N10440:N10503" si="494">IF(B10440="","",IF($M10440&lt;10/48,10/48,IF($M10440&gt;39/48,39/48,$M10440)))</f>
        <v/>
      </c>
      <c r="O10440" s="96" t="str">
        <f t="shared" si="493"/>
        <v/>
      </c>
    </row>
    <row r="10441" spans="13:15" x14ac:dyDescent="0.25">
      <c r="M10441" s="24" t="str">
        <f t="shared" si="492"/>
        <v/>
      </c>
      <c r="N10441" s="24" t="str">
        <f t="shared" si="494"/>
        <v/>
      </c>
      <c r="O10441" s="96" t="str">
        <f t="shared" si="493"/>
        <v/>
      </c>
    </row>
    <row r="10442" spans="13:15" x14ac:dyDescent="0.25">
      <c r="M10442" s="24" t="str">
        <f t="shared" si="492"/>
        <v/>
      </c>
      <c r="N10442" s="24" t="str">
        <f t="shared" si="494"/>
        <v/>
      </c>
      <c r="O10442" s="96" t="str">
        <f t="shared" si="493"/>
        <v/>
      </c>
    </row>
    <row r="10443" spans="13:15" x14ac:dyDescent="0.25">
      <c r="M10443" s="24" t="str">
        <f t="shared" si="492"/>
        <v/>
      </c>
      <c r="N10443" s="24" t="str">
        <f t="shared" si="494"/>
        <v/>
      </c>
      <c r="O10443" s="96" t="str">
        <f t="shared" si="493"/>
        <v/>
      </c>
    </row>
    <row r="10444" spans="13:15" x14ac:dyDescent="0.25">
      <c r="M10444" s="24" t="str">
        <f t="shared" si="492"/>
        <v/>
      </c>
      <c r="N10444" s="24" t="str">
        <f t="shared" si="494"/>
        <v/>
      </c>
      <c r="O10444" s="96" t="str">
        <f t="shared" si="493"/>
        <v/>
      </c>
    </row>
    <row r="10445" spans="13:15" x14ac:dyDescent="0.25">
      <c r="M10445" s="24" t="str">
        <f t="shared" si="492"/>
        <v/>
      </c>
      <c r="N10445" s="24" t="str">
        <f t="shared" si="494"/>
        <v/>
      </c>
      <c r="O10445" s="96" t="str">
        <f t="shared" si="493"/>
        <v/>
      </c>
    </row>
    <row r="10446" spans="13:15" x14ac:dyDescent="0.25">
      <c r="M10446" s="24" t="str">
        <f t="shared" si="492"/>
        <v/>
      </c>
      <c r="N10446" s="24" t="str">
        <f t="shared" si="494"/>
        <v/>
      </c>
      <c r="O10446" s="96" t="str">
        <f t="shared" si="493"/>
        <v/>
      </c>
    </row>
    <row r="10447" spans="13:15" x14ac:dyDescent="0.25">
      <c r="M10447" s="24" t="str">
        <f t="shared" si="492"/>
        <v/>
      </c>
      <c r="N10447" s="24" t="str">
        <f t="shared" si="494"/>
        <v/>
      </c>
      <c r="O10447" s="96" t="str">
        <f t="shared" si="493"/>
        <v/>
      </c>
    </row>
    <row r="10448" spans="13:15" x14ac:dyDescent="0.25">
      <c r="M10448" s="24" t="str">
        <f t="shared" si="492"/>
        <v/>
      </c>
      <c r="N10448" s="24" t="str">
        <f t="shared" si="494"/>
        <v/>
      </c>
      <c r="O10448" s="96" t="str">
        <f t="shared" si="493"/>
        <v/>
      </c>
    </row>
    <row r="10449" spans="13:15" x14ac:dyDescent="0.25">
      <c r="M10449" s="24" t="str">
        <f t="shared" si="492"/>
        <v/>
      </c>
      <c r="N10449" s="24" t="str">
        <f t="shared" si="494"/>
        <v/>
      </c>
      <c r="O10449" s="96" t="str">
        <f t="shared" si="493"/>
        <v/>
      </c>
    </row>
    <row r="10450" spans="13:15" x14ac:dyDescent="0.25">
      <c r="M10450" s="24" t="str">
        <f t="shared" si="492"/>
        <v/>
      </c>
      <c r="N10450" s="24" t="str">
        <f t="shared" si="494"/>
        <v/>
      </c>
      <c r="O10450" s="96" t="str">
        <f t="shared" si="493"/>
        <v/>
      </c>
    </row>
    <row r="10451" spans="13:15" x14ac:dyDescent="0.25">
      <c r="M10451" s="24" t="str">
        <f t="shared" si="492"/>
        <v/>
      </c>
      <c r="N10451" s="24" t="str">
        <f t="shared" si="494"/>
        <v/>
      </c>
      <c r="O10451" s="96" t="str">
        <f t="shared" si="493"/>
        <v/>
      </c>
    </row>
    <row r="10452" spans="13:15" x14ac:dyDescent="0.25">
      <c r="M10452" s="24" t="str">
        <f t="shared" si="492"/>
        <v/>
      </c>
      <c r="N10452" s="24" t="str">
        <f t="shared" si="494"/>
        <v/>
      </c>
      <c r="O10452" s="96" t="str">
        <f t="shared" si="493"/>
        <v/>
      </c>
    </row>
    <row r="10453" spans="13:15" x14ac:dyDescent="0.25">
      <c r="M10453" s="24" t="str">
        <f t="shared" si="492"/>
        <v/>
      </c>
      <c r="N10453" s="24" t="str">
        <f t="shared" si="494"/>
        <v/>
      </c>
      <c r="O10453" s="96" t="str">
        <f t="shared" si="493"/>
        <v/>
      </c>
    </row>
    <row r="10454" spans="13:15" x14ac:dyDescent="0.25">
      <c r="M10454" s="24" t="str">
        <f t="shared" si="492"/>
        <v/>
      </c>
      <c r="N10454" s="24" t="str">
        <f t="shared" si="494"/>
        <v/>
      </c>
      <c r="O10454" s="96" t="str">
        <f t="shared" si="493"/>
        <v/>
      </c>
    </row>
    <row r="10455" spans="13:15" x14ac:dyDescent="0.25">
      <c r="M10455" s="24" t="str">
        <f t="shared" si="492"/>
        <v/>
      </c>
      <c r="N10455" s="24" t="str">
        <f t="shared" si="494"/>
        <v/>
      </c>
      <c r="O10455" s="96" t="str">
        <f t="shared" si="493"/>
        <v/>
      </c>
    </row>
    <row r="10456" spans="13:15" x14ac:dyDescent="0.25">
      <c r="M10456" s="24" t="str">
        <f t="shared" si="492"/>
        <v/>
      </c>
      <c r="N10456" s="24" t="str">
        <f t="shared" si="494"/>
        <v/>
      </c>
      <c r="O10456" s="96" t="str">
        <f t="shared" si="493"/>
        <v/>
      </c>
    </row>
    <row r="10457" spans="13:15" x14ac:dyDescent="0.25">
      <c r="M10457" s="24" t="str">
        <f t="shared" si="492"/>
        <v/>
      </c>
      <c r="N10457" s="24" t="str">
        <f t="shared" si="494"/>
        <v/>
      </c>
      <c r="O10457" s="96" t="str">
        <f t="shared" si="493"/>
        <v/>
      </c>
    </row>
    <row r="10458" spans="13:15" x14ac:dyDescent="0.25">
      <c r="M10458" s="24" t="str">
        <f t="shared" si="492"/>
        <v/>
      </c>
      <c r="N10458" s="24" t="str">
        <f t="shared" si="494"/>
        <v/>
      </c>
      <c r="O10458" s="96" t="str">
        <f t="shared" si="493"/>
        <v/>
      </c>
    </row>
    <row r="10459" spans="13:15" x14ac:dyDescent="0.25">
      <c r="M10459" s="24" t="str">
        <f t="shared" si="492"/>
        <v/>
      </c>
      <c r="N10459" s="24" t="str">
        <f t="shared" si="494"/>
        <v/>
      </c>
      <c r="O10459" s="96" t="str">
        <f t="shared" si="493"/>
        <v/>
      </c>
    </row>
    <row r="10460" spans="13:15" x14ac:dyDescent="0.25">
      <c r="M10460" s="24" t="str">
        <f t="shared" si="492"/>
        <v/>
      </c>
      <c r="N10460" s="24" t="str">
        <f t="shared" si="494"/>
        <v/>
      </c>
      <c r="O10460" s="96" t="str">
        <f t="shared" si="493"/>
        <v/>
      </c>
    </row>
    <row r="10461" spans="13:15" x14ac:dyDescent="0.25">
      <c r="M10461" s="24" t="str">
        <f t="shared" si="492"/>
        <v/>
      </c>
      <c r="N10461" s="24" t="str">
        <f t="shared" si="494"/>
        <v/>
      </c>
      <c r="O10461" s="96" t="str">
        <f t="shared" si="493"/>
        <v/>
      </c>
    </row>
    <row r="10462" spans="13:15" x14ac:dyDescent="0.25">
      <c r="M10462" s="24" t="str">
        <f t="shared" si="492"/>
        <v/>
      </c>
      <c r="N10462" s="24" t="str">
        <f t="shared" si="494"/>
        <v/>
      </c>
      <c r="O10462" s="96" t="str">
        <f t="shared" si="493"/>
        <v/>
      </c>
    </row>
    <row r="10463" spans="13:15" x14ac:dyDescent="0.25">
      <c r="M10463" s="24" t="str">
        <f t="shared" si="492"/>
        <v/>
      </c>
      <c r="N10463" s="24" t="str">
        <f t="shared" si="494"/>
        <v/>
      </c>
      <c r="O10463" s="96" t="str">
        <f t="shared" si="493"/>
        <v/>
      </c>
    </row>
    <row r="10464" spans="13:15" x14ac:dyDescent="0.25">
      <c r="M10464" s="24" t="str">
        <f t="shared" si="492"/>
        <v/>
      </c>
      <c r="N10464" s="24" t="str">
        <f t="shared" si="494"/>
        <v/>
      </c>
      <c r="O10464" s="96" t="str">
        <f t="shared" si="493"/>
        <v/>
      </c>
    </row>
    <row r="10465" spans="13:15" x14ac:dyDescent="0.25">
      <c r="M10465" s="24" t="str">
        <f t="shared" si="492"/>
        <v/>
      </c>
      <c r="N10465" s="24" t="str">
        <f t="shared" si="494"/>
        <v/>
      </c>
      <c r="O10465" s="96" t="str">
        <f t="shared" si="493"/>
        <v/>
      </c>
    </row>
    <row r="10466" spans="13:15" x14ac:dyDescent="0.25">
      <c r="M10466" s="24" t="str">
        <f t="shared" si="492"/>
        <v/>
      </c>
      <c r="N10466" s="24" t="str">
        <f t="shared" si="494"/>
        <v/>
      </c>
      <c r="O10466" s="96" t="str">
        <f t="shared" si="493"/>
        <v/>
      </c>
    </row>
    <row r="10467" spans="13:15" x14ac:dyDescent="0.25">
      <c r="M10467" s="24" t="str">
        <f t="shared" si="492"/>
        <v/>
      </c>
      <c r="N10467" s="24" t="str">
        <f t="shared" si="494"/>
        <v/>
      </c>
      <c r="O10467" s="96" t="str">
        <f t="shared" si="493"/>
        <v/>
      </c>
    </row>
    <row r="10468" spans="13:15" x14ac:dyDescent="0.25">
      <c r="M10468" s="24" t="str">
        <f t="shared" si="492"/>
        <v/>
      </c>
      <c r="N10468" s="24" t="str">
        <f t="shared" si="494"/>
        <v/>
      </c>
      <c r="O10468" s="96" t="str">
        <f t="shared" si="493"/>
        <v/>
      </c>
    </row>
    <row r="10469" spans="13:15" x14ac:dyDescent="0.25">
      <c r="M10469" s="24" t="str">
        <f t="shared" si="492"/>
        <v/>
      </c>
      <c r="N10469" s="24" t="str">
        <f t="shared" si="494"/>
        <v/>
      </c>
      <c r="O10469" s="96" t="str">
        <f t="shared" si="493"/>
        <v/>
      </c>
    </row>
    <row r="10470" spans="13:15" x14ac:dyDescent="0.25">
      <c r="M10470" s="24" t="str">
        <f t="shared" si="492"/>
        <v/>
      </c>
      <c r="N10470" s="24" t="str">
        <f t="shared" si="494"/>
        <v/>
      </c>
      <c r="O10470" s="96" t="str">
        <f t="shared" si="493"/>
        <v/>
      </c>
    </row>
    <row r="10471" spans="13:15" x14ac:dyDescent="0.25">
      <c r="M10471" s="24" t="str">
        <f t="shared" si="492"/>
        <v/>
      </c>
      <c r="N10471" s="24" t="str">
        <f t="shared" si="494"/>
        <v/>
      </c>
      <c r="O10471" s="96" t="str">
        <f t="shared" si="493"/>
        <v/>
      </c>
    </row>
    <row r="10472" spans="13:15" x14ac:dyDescent="0.25">
      <c r="M10472" s="24" t="str">
        <f t="shared" si="492"/>
        <v/>
      </c>
      <c r="N10472" s="24" t="str">
        <f t="shared" si="494"/>
        <v/>
      </c>
      <c r="O10472" s="96" t="str">
        <f t="shared" si="493"/>
        <v/>
      </c>
    </row>
    <row r="10473" spans="13:15" x14ac:dyDescent="0.25">
      <c r="M10473" s="24" t="str">
        <f t="shared" si="492"/>
        <v/>
      </c>
      <c r="N10473" s="24" t="str">
        <f t="shared" si="494"/>
        <v/>
      </c>
      <c r="O10473" s="96" t="str">
        <f t="shared" si="493"/>
        <v/>
      </c>
    </row>
    <row r="10474" spans="13:15" x14ac:dyDescent="0.25">
      <c r="M10474" s="24" t="str">
        <f t="shared" si="492"/>
        <v/>
      </c>
      <c r="N10474" s="24" t="str">
        <f t="shared" si="494"/>
        <v/>
      </c>
      <c r="O10474" s="96" t="str">
        <f t="shared" si="493"/>
        <v/>
      </c>
    </row>
    <row r="10475" spans="13:15" x14ac:dyDescent="0.25">
      <c r="M10475" s="24" t="str">
        <f t="shared" si="492"/>
        <v/>
      </c>
      <c r="N10475" s="24" t="str">
        <f t="shared" si="494"/>
        <v/>
      </c>
      <c r="O10475" s="96" t="str">
        <f t="shared" si="493"/>
        <v/>
      </c>
    </row>
    <row r="10476" spans="13:15" x14ac:dyDescent="0.25">
      <c r="M10476" s="24" t="str">
        <f t="shared" si="492"/>
        <v/>
      </c>
      <c r="N10476" s="24" t="str">
        <f t="shared" si="494"/>
        <v/>
      </c>
      <c r="O10476" s="96" t="str">
        <f t="shared" si="493"/>
        <v/>
      </c>
    </row>
    <row r="10477" spans="13:15" x14ac:dyDescent="0.25">
      <c r="M10477" s="24" t="str">
        <f t="shared" si="492"/>
        <v/>
      </c>
      <c r="N10477" s="24" t="str">
        <f t="shared" si="494"/>
        <v/>
      </c>
      <c r="O10477" s="96" t="str">
        <f t="shared" si="493"/>
        <v/>
      </c>
    </row>
    <row r="10478" spans="13:15" x14ac:dyDescent="0.25">
      <c r="M10478" s="24" t="str">
        <f t="shared" si="492"/>
        <v/>
      </c>
      <c r="N10478" s="24" t="str">
        <f t="shared" si="494"/>
        <v/>
      </c>
      <c r="O10478" s="96" t="str">
        <f t="shared" si="493"/>
        <v/>
      </c>
    </row>
    <row r="10479" spans="13:15" x14ac:dyDescent="0.25">
      <c r="M10479" s="24" t="str">
        <f t="shared" si="492"/>
        <v/>
      </c>
      <c r="N10479" s="24" t="str">
        <f t="shared" si="494"/>
        <v/>
      </c>
      <c r="O10479" s="96" t="str">
        <f t="shared" si="493"/>
        <v/>
      </c>
    </row>
    <row r="10480" spans="13:15" x14ac:dyDescent="0.25">
      <c r="M10480" s="24" t="str">
        <f t="shared" si="492"/>
        <v/>
      </c>
      <c r="N10480" s="24" t="str">
        <f t="shared" si="494"/>
        <v/>
      </c>
      <c r="O10480" s="96" t="str">
        <f t="shared" si="493"/>
        <v/>
      </c>
    </row>
    <row r="10481" spans="13:15" x14ac:dyDescent="0.25">
      <c r="M10481" s="24" t="str">
        <f t="shared" si="492"/>
        <v/>
      </c>
      <c r="N10481" s="24" t="str">
        <f t="shared" si="494"/>
        <v/>
      </c>
      <c r="O10481" s="96" t="str">
        <f t="shared" si="493"/>
        <v/>
      </c>
    </row>
    <row r="10482" spans="13:15" x14ac:dyDescent="0.25">
      <c r="M10482" s="24" t="str">
        <f t="shared" si="492"/>
        <v/>
      </c>
      <c r="N10482" s="24" t="str">
        <f t="shared" si="494"/>
        <v/>
      </c>
      <c r="O10482" s="96" t="str">
        <f t="shared" si="493"/>
        <v/>
      </c>
    </row>
    <row r="10483" spans="13:15" x14ac:dyDescent="0.25">
      <c r="M10483" s="24" t="str">
        <f t="shared" si="492"/>
        <v/>
      </c>
      <c r="N10483" s="24" t="str">
        <f t="shared" si="494"/>
        <v/>
      </c>
      <c r="O10483" s="96" t="str">
        <f t="shared" si="493"/>
        <v/>
      </c>
    </row>
    <row r="10484" spans="13:15" x14ac:dyDescent="0.25">
      <c r="M10484" s="24" t="str">
        <f t="shared" si="492"/>
        <v/>
      </c>
      <c r="N10484" s="24" t="str">
        <f t="shared" si="494"/>
        <v/>
      </c>
      <c r="O10484" s="96" t="str">
        <f t="shared" si="493"/>
        <v/>
      </c>
    </row>
    <row r="10485" spans="13:15" x14ac:dyDescent="0.25">
      <c r="M10485" s="24" t="str">
        <f t="shared" si="492"/>
        <v/>
      </c>
      <c r="N10485" s="24" t="str">
        <f t="shared" si="494"/>
        <v/>
      </c>
      <c r="O10485" s="96" t="str">
        <f t="shared" si="493"/>
        <v/>
      </c>
    </row>
    <row r="10486" spans="13:15" x14ac:dyDescent="0.25">
      <c r="M10486" s="24" t="str">
        <f t="shared" si="492"/>
        <v/>
      </c>
      <c r="N10486" s="24" t="str">
        <f t="shared" si="494"/>
        <v/>
      </c>
      <c r="O10486" s="96" t="str">
        <f t="shared" si="493"/>
        <v/>
      </c>
    </row>
    <row r="10487" spans="13:15" x14ac:dyDescent="0.25">
      <c r="M10487" s="24" t="str">
        <f t="shared" si="492"/>
        <v/>
      </c>
      <c r="N10487" s="24" t="str">
        <f t="shared" si="494"/>
        <v/>
      </c>
      <c r="O10487" s="96" t="str">
        <f t="shared" si="493"/>
        <v/>
      </c>
    </row>
    <row r="10488" spans="13:15" x14ac:dyDescent="0.25">
      <c r="M10488" s="24" t="str">
        <f t="shared" si="492"/>
        <v/>
      </c>
      <c r="N10488" s="24" t="str">
        <f t="shared" si="494"/>
        <v/>
      </c>
      <c r="O10488" s="96" t="str">
        <f t="shared" si="493"/>
        <v/>
      </c>
    </row>
    <row r="10489" spans="13:15" x14ac:dyDescent="0.25">
      <c r="M10489" s="24" t="str">
        <f t="shared" si="492"/>
        <v/>
      </c>
      <c r="N10489" s="24" t="str">
        <f t="shared" si="494"/>
        <v/>
      </c>
      <c r="O10489" s="96" t="str">
        <f t="shared" si="493"/>
        <v/>
      </c>
    </row>
    <row r="10490" spans="13:15" x14ac:dyDescent="0.25">
      <c r="M10490" s="24" t="str">
        <f t="shared" si="492"/>
        <v/>
      </c>
      <c r="N10490" s="24" t="str">
        <f t="shared" si="494"/>
        <v/>
      </c>
      <c r="O10490" s="96" t="str">
        <f t="shared" si="493"/>
        <v/>
      </c>
    </row>
    <row r="10491" spans="13:15" x14ac:dyDescent="0.25">
      <c r="M10491" s="24" t="str">
        <f t="shared" si="492"/>
        <v/>
      </c>
      <c r="N10491" s="24" t="str">
        <f t="shared" si="494"/>
        <v/>
      </c>
      <c r="O10491" s="96" t="str">
        <f t="shared" si="493"/>
        <v/>
      </c>
    </row>
    <row r="10492" spans="13:15" x14ac:dyDescent="0.25">
      <c r="M10492" s="24" t="str">
        <f t="shared" si="492"/>
        <v/>
      </c>
      <c r="N10492" s="24" t="str">
        <f t="shared" si="494"/>
        <v/>
      </c>
      <c r="O10492" s="96" t="str">
        <f t="shared" si="493"/>
        <v/>
      </c>
    </row>
    <row r="10493" spans="13:15" x14ac:dyDescent="0.25">
      <c r="M10493" s="24" t="str">
        <f t="shared" si="492"/>
        <v/>
      </c>
      <c r="N10493" s="24" t="str">
        <f t="shared" si="494"/>
        <v/>
      </c>
      <c r="O10493" s="96" t="str">
        <f t="shared" si="493"/>
        <v/>
      </c>
    </row>
    <row r="10494" spans="13:15" x14ac:dyDescent="0.25">
      <c r="M10494" s="24" t="str">
        <f t="shared" si="492"/>
        <v/>
      </c>
      <c r="N10494" s="24" t="str">
        <f t="shared" si="494"/>
        <v/>
      </c>
      <c r="O10494" s="96" t="str">
        <f t="shared" si="493"/>
        <v/>
      </c>
    </row>
    <row r="10495" spans="13:15" x14ac:dyDescent="0.25">
      <c r="M10495" s="24" t="str">
        <f t="shared" si="492"/>
        <v/>
      </c>
      <c r="N10495" s="24" t="str">
        <f t="shared" si="494"/>
        <v/>
      </c>
      <c r="O10495" s="96" t="str">
        <f t="shared" si="493"/>
        <v/>
      </c>
    </row>
    <row r="10496" spans="13:15" x14ac:dyDescent="0.25">
      <c r="M10496" s="24" t="str">
        <f t="shared" si="492"/>
        <v/>
      </c>
      <c r="N10496" s="24" t="str">
        <f t="shared" si="494"/>
        <v/>
      </c>
      <c r="O10496" s="96" t="str">
        <f t="shared" si="493"/>
        <v/>
      </c>
    </row>
    <row r="10497" spans="13:15" x14ac:dyDescent="0.25">
      <c r="M10497" s="24" t="str">
        <f t="shared" ref="M10497:M10560" si="495">IF($B10497="","",_xlfn.NUMBERVALUE(LEFT($J10497,5)))</f>
        <v/>
      </c>
      <c r="N10497" s="24" t="str">
        <f t="shared" si="494"/>
        <v/>
      </c>
      <c r="O10497" s="96" t="str">
        <f t="shared" si="493"/>
        <v/>
      </c>
    </row>
    <row r="10498" spans="13:15" x14ac:dyDescent="0.25">
      <c r="M10498" s="24" t="str">
        <f t="shared" si="495"/>
        <v/>
      </c>
      <c r="N10498" s="24" t="str">
        <f t="shared" si="494"/>
        <v/>
      </c>
      <c r="O10498" s="96" t="str">
        <f t="shared" si="493"/>
        <v/>
      </c>
    </row>
    <row r="10499" spans="13:15" x14ac:dyDescent="0.25">
      <c r="M10499" s="24" t="str">
        <f t="shared" si="495"/>
        <v/>
      </c>
      <c r="N10499" s="24" t="str">
        <f t="shared" si="494"/>
        <v/>
      </c>
      <c r="O10499" s="96" t="str">
        <f t="shared" ref="O10499:O10562" si="496">IF($A10499="","",HOUR($N10499))</f>
        <v/>
      </c>
    </row>
    <row r="10500" spans="13:15" x14ac:dyDescent="0.25">
      <c r="M10500" s="24" t="str">
        <f t="shared" si="495"/>
        <v/>
      </c>
      <c r="N10500" s="24" t="str">
        <f t="shared" si="494"/>
        <v/>
      </c>
      <c r="O10500" s="96" t="str">
        <f t="shared" si="496"/>
        <v/>
      </c>
    </row>
    <row r="10501" spans="13:15" x14ac:dyDescent="0.25">
      <c r="M10501" s="24" t="str">
        <f t="shared" si="495"/>
        <v/>
      </c>
      <c r="N10501" s="24" t="str">
        <f t="shared" si="494"/>
        <v/>
      </c>
      <c r="O10501" s="96" t="str">
        <f t="shared" si="496"/>
        <v/>
      </c>
    </row>
    <row r="10502" spans="13:15" x14ac:dyDescent="0.25">
      <c r="M10502" s="24" t="str">
        <f t="shared" si="495"/>
        <v/>
      </c>
      <c r="N10502" s="24" t="str">
        <f t="shared" si="494"/>
        <v/>
      </c>
      <c r="O10502" s="96" t="str">
        <f t="shared" si="496"/>
        <v/>
      </c>
    </row>
    <row r="10503" spans="13:15" x14ac:dyDescent="0.25">
      <c r="M10503" s="24" t="str">
        <f t="shared" si="495"/>
        <v/>
      </c>
      <c r="N10503" s="24" t="str">
        <f t="shared" si="494"/>
        <v/>
      </c>
      <c r="O10503" s="96" t="str">
        <f t="shared" si="496"/>
        <v/>
      </c>
    </row>
    <row r="10504" spans="13:15" x14ac:dyDescent="0.25">
      <c r="M10504" s="24" t="str">
        <f t="shared" si="495"/>
        <v/>
      </c>
      <c r="N10504" s="24" t="str">
        <f t="shared" ref="N10504:N10567" si="497">IF(B10504="","",IF($M10504&lt;10/48,10/48,IF($M10504&gt;39/48,39/48,$M10504)))</f>
        <v/>
      </c>
      <c r="O10504" s="96" t="str">
        <f t="shared" si="496"/>
        <v/>
      </c>
    </row>
    <row r="10505" spans="13:15" x14ac:dyDescent="0.25">
      <c r="M10505" s="24" t="str">
        <f t="shared" si="495"/>
        <v/>
      </c>
      <c r="N10505" s="24" t="str">
        <f t="shared" si="497"/>
        <v/>
      </c>
      <c r="O10505" s="96" t="str">
        <f t="shared" si="496"/>
        <v/>
      </c>
    </row>
    <row r="10506" spans="13:15" x14ac:dyDescent="0.25">
      <c r="M10506" s="24" t="str">
        <f t="shared" si="495"/>
        <v/>
      </c>
      <c r="N10506" s="24" t="str">
        <f t="shared" si="497"/>
        <v/>
      </c>
      <c r="O10506" s="96" t="str">
        <f t="shared" si="496"/>
        <v/>
      </c>
    </row>
    <row r="10507" spans="13:15" x14ac:dyDescent="0.25">
      <c r="M10507" s="24" t="str">
        <f t="shared" si="495"/>
        <v/>
      </c>
      <c r="N10507" s="24" t="str">
        <f t="shared" si="497"/>
        <v/>
      </c>
      <c r="O10507" s="96" t="str">
        <f t="shared" si="496"/>
        <v/>
      </c>
    </row>
    <row r="10508" spans="13:15" x14ac:dyDescent="0.25">
      <c r="M10508" s="24" t="str">
        <f t="shared" si="495"/>
        <v/>
      </c>
      <c r="N10508" s="24" t="str">
        <f t="shared" si="497"/>
        <v/>
      </c>
      <c r="O10508" s="96" t="str">
        <f t="shared" si="496"/>
        <v/>
      </c>
    </row>
    <row r="10509" spans="13:15" x14ac:dyDescent="0.25">
      <c r="M10509" s="24" t="str">
        <f t="shared" si="495"/>
        <v/>
      </c>
      <c r="N10509" s="24" t="str">
        <f t="shared" si="497"/>
        <v/>
      </c>
      <c r="O10509" s="96" t="str">
        <f t="shared" si="496"/>
        <v/>
      </c>
    </row>
    <row r="10510" spans="13:15" x14ac:dyDescent="0.25">
      <c r="M10510" s="24" t="str">
        <f t="shared" si="495"/>
        <v/>
      </c>
      <c r="N10510" s="24" t="str">
        <f t="shared" si="497"/>
        <v/>
      </c>
      <c r="O10510" s="96" t="str">
        <f t="shared" si="496"/>
        <v/>
      </c>
    </row>
    <row r="10511" spans="13:15" x14ac:dyDescent="0.25">
      <c r="M10511" s="24" t="str">
        <f t="shared" si="495"/>
        <v/>
      </c>
      <c r="N10511" s="24" t="str">
        <f t="shared" si="497"/>
        <v/>
      </c>
      <c r="O10511" s="96" t="str">
        <f t="shared" si="496"/>
        <v/>
      </c>
    </row>
    <row r="10512" spans="13:15" x14ac:dyDescent="0.25">
      <c r="M10512" s="24" t="str">
        <f t="shared" si="495"/>
        <v/>
      </c>
      <c r="N10512" s="24" t="str">
        <f t="shared" si="497"/>
        <v/>
      </c>
      <c r="O10512" s="96" t="str">
        <f t="shared" si="496"/>
        <v/>
      </c>
    </row>
    <row r="10513" spans="13:15" x14ac:dyDescent="0.25">
      <c r="M10513" s="24" t="str">
        <f t="shared" si="495"/>
        <v/>
      </c>
      <c r="N10513" s="24" t="str">
        <f t="shared" si="497"/>
        <v/>
      </c>
      <c r="O10513" s="96" t="str">
        <f t="shared" si="496"/>
        <v/>
      </c>
    </row>
    <row r="10514" spans="13:15" x14ac:dyDescent="0.25">
      <c r="M10514" s="24" t="str">
        <f t="shared" si="495"/>
        <v/>
      </c>
      <c r="N10514" s="24" t="str">
        <f t="shared" si="497"/>
        <v/>
      </c>
      <c r="O10514" s="96" t="str">
        <f t="shared" si="496"/>
        <v/>
      </c>
    </row>
    <row r="10515" spans="13:15" x14ac:dyDescent="0.25">
      <c r="M10515" s="24" t="str">
        <f t="shared" si="495"/>
        <v/>
      </c>
      <c r="N10515" s="24" t="str">
        <f t="shared" si="497"/>
        <v/>
      </c>
      <c r="O10515" s="96" t="str">
        <f t="shared" si="496"/>
        <v/>
      </c>
    </row>
    <row r="10516" spans="13:15" x14ac:dyDescent="0.25">
      <c r="M10516" s="24" t="str">
        <f t="shared" si="495"/>
        <v/>
      </c>
      <c r="N10516" s="24" t="str">
        <f t="shared" si="497"/>
        <v/>
      </c>
      <c r="O10516" s="96" t="str">
        <f t="shared" si="496"/>
        <v/>
      </c>
    </row>
    <row r="10517" spans="13:15" x14ac:dyDescent="0.25">
      <c r="M10517" s="24" t="str">
        <f t="shared" si="495"/>
        <v/>
      </c>
      <c r="N10517" s="24" t="str">
        <f t="shared" si="497"/>
        <v/>
      </c>
      <c r="O10517" s="96" t="str">
        <f t="shared" si="496"/>
        <v/>
      </c>
    </row>
    <row r="10518" spans="13:15" x14ac:dyDescent="0.25">
      <c r="M10518" s="24" t="str">
        <f t="shared" si="495"/>
        <v/>
      </c>
      <c r="N10518" s="24" t="str">
        <f t="shared" si="497"/>
        <v/>
      </c>
      <c r="O10518" s="96" t="str">
        <f t="shared" si="496"/>
        <v/>
      </c>
    </row>
    <row r="10519" spans="13:15" x14ac:dyDescent="0.25">
      <c r="M10519" s="24" t="str">
        <f t="shared" si="495"/>
        <v/>
      </c>
      <c r="N10519" s="24" t="str">
        <f t="shared" si="497"/>
        <v/>
      </c>
      <c r="O10519" s="96" t="str">
        <f t="shared" si="496"/>
        <v/>
      </c>
    </row>
    <row r="10520" spans="13:15" x14ac:dyDescent="0.25">
      <c r="M10520" s="24" t="str">
        <f t="shared" si="495"/>
        <v/>
      </c>
      <c r="N10520" s="24" t="str">
        <f t="shared" si="497"/>
        <v/>
      </c>
      <c r="O10520" s="96" t="str">
        <f t="shared" si="496"/>
        <v/>
      </c>
    </row>
    <row r="10521" spans="13:15" x14ac:dyDescent="0.25">
      <c r="M10521" s="24" t="str">
        <f t="shared" si="495"/>
        <v/>
      </c>
      <c r="N10521" s="24" t="str">
        <f t="shared" si="497"/>
        <v/>
      </c>
      <c r="O10521" s="96" t="str">
        <f t="shared" si="496"/>
        <v/>
      </c>
    </row>
    <row r="10522" spans="13:15" x14ac:dyDescent="0.25">
      <c r="M10522" s="24" t="str">
        <f t="shared" si="495"/>
        <v/>
      </c>
      <c r="N10522" s="24" t="str">
        <f t="shared" si="497"/>
        <v/>
      </c>
      <c r="O10522" s="96" t="str">
        <f t="shared" si="496"/>
        <v/>
      </c>
    </row>
    <row r="10523" spans="13:15" x14ac:dyDescent="0.25">
      <c r="M10523" s="24" t="str">
        <f t="shared" si="495"/>
        <v/>
      </c>
      <c r="N10523" s="24" t="str">
        <f t="shared" si="497"/>
        <v/>
      </c>
      <c r="O10523" s="96" t="str">
        <f t="shared" si="496"/>
        <v/>
      </c>
    </row>
    <row r="10524" spans="13:15" x14ac:dyDescent="0.25">
      <c r="M10524" s="24" t="str">
        <f t="shared" si="495"/>
        <v/>
      </c>
      <c r="N10524" s="24" t="str">
        <f t="shared" si="497"/>
        <v/>
      </c>
      <c r="O10524" s="96" t="str">
        <f t="shared" si="496"/>
        <v/>
      </c>
    </row>
    <row r="10525" spans="13:15" x14ac:dyDescent="0.25">
      <c r="M10525" s="24" t="str">
        <f t="shared" si="495"/>
        <v/>
      </c>
      <c r="N10525" s="24" t="str">
        <f t="shared" si="497"/>
        <v/>
      </c>
      <c r="O10525" s="96" t="str">
        <f t="shared" si="496"/>
        <v/>
      </c>
    </row>
    <row r="10526" spans="13:15" x14ac:dyDescent="0.25">
      <c r="M10526" s="24" t="str">
        <f t="shared" si="495"/>
        <v/>
      </c>
      <c r="N10526" s="24" t="str">
        <f t="shared" si="497"/>
        <v/>
      </c>
      <c r="O10526" s="96" t="str">
        <f t="shared" si="496"/>
        <v/>
      </c>
    </row>
    <row r="10527" spans="13:15" x14ac:dyDescent="0.25">
      <c r="M10527" s="24" t="str">
        <f t="shared" si="495"/>
        <v/>
      </c>
      <c r="N10527" s="24" t="str">
        <f t="shared" si="497"/>
        <v/>
      </c>
      <c r="O10527" s="96" t="str">
        <f t="shared" si="496"/>
        <v/>
      </c>
    </row>
    <row r="10528" spans="13:15" x14ac:dyDescent="0.25">
      <c r="M10528" s="24" t="str">
        <f t="shared" si="495"/>
        <v/>
      </c>
      <c r="N10528" s="24" t="str">
        <f t="shared" si="497"/>
        <v/>
      </c>
      <c r="O10528" s="96" t="str">
        <f t="shared" si="496"/>
        <v/>
      </c>
    </row>
    <row r="10529" spans="13:15" x14ac:dyDescent="0.25">
      <c r="M10529" s="24" t="str">
        <f t="shared" si="495"/>
        <v/>
      </c>
      <c r="N10529" s="24" t="str">
        <f t="shared" si="497"/>
        <v/>
      </c>
      <c r="O10529" s="96" t="str">
        <f t="shared" si="496"/>
        <v/>
      </c>
    </row>
    <row r="10530" spans="13:15" x14ac:dyDescent="0.25">
      <c r="M10530" s="24" t="str">
        <f t="shared" si="495"/>
        <v/>
      </c>
      <c r="N10530" s="24" t="str">
        <f t="shared" si="497"/>
        <v/>
      </c>
      <c r="O10530" s="96" t="str">
        <f t="shared" si="496"/>
        <v/>
      </c>
    </row>
    <row r="10531" spans="13:15" x14ac:dyDescent="0.25">
      <c r="M10531" s="24" t="str">
        <f t="shared" si="495"/>
        <v/>
      </c>
      <c r="N10531" s="24" t="str">
        <f t="shared" si="497"/>
        <v/>
      </c>
      <c r="O10531" s="96" t="str">
        <f t="shared" si="496"/>
        <v/>
      </c>
    </row>
    <row r="10532" spans="13:15" x14ac:dyDescent="0.25">
      <c r="M10532" s="24" t="str">
        <f t="shared" si="495"/>
        <v/>
      </c>
      <c r="N10532" s="24" t="str">
        <f t="shared" si="497"/>
        <v/>
      </c>
      <c r="O10532" s="96" t="str">
        <f t="shared" si="496"/>
        <v/>
      </c>
    </row>
    <row r="10533" spans="13:15" x14ac:dyDescent="0.25">
      <c r="M10533" s="24" t="str">
        <f t="shared" si="495"/>
        <v/>
      </c>
      <c r="N10533" s="24" t="str">
        <f t="shared" si="497"/>
        <v/>
      </c>
      <c r="O10533" s="96" t="str">
        <f t="shared" si="496"/>
        <v/>
      </c>
    </row>
    <row r="10534" spans="13:15" x14ac:dyDescent="0.25">
      <c r="M10534" s="24" t="str">
        <f t="shared" si="495"/>
        <v/>
      </c>
      <c r="N10534" s="24" t="str">
        <f t="shared" si="497"/>
        <v/>
      </c>
      <c r="O10534" s="96" t="str">
        <f t="shared" si="496"/>
        <v/>
      </c>
    </row>
    <row r="10535" spans="13:15" x14ac:dyDescent="0.25">
      <c r="M10535" s="24" t="str">
        <f t="shared" si="495"/>
        <v/>
      </c>
      <c r="N10535" s="24" t="str">
        <f t="shared" si="497"/>
        <v/>
      </c>
      <c r="O10535" s="96" t="str">
        <f t="shared" si="496"/>
        <v/>
      </c>
    </row>
    <row r="10536" spans="13:15" x14ac:dyDescent="0.25">
      <c r="M10536" s="24" t="str">
        <f t="shared" si="495"/>
        <v/>
      </c>
      <c r="N10536" s="24" t="str">
        <f t="shared" si="497"/>
        <v/>
      </c>
      <c r="O10536" s="96" t="str">
        <f t="shared" si="496"/>
        <v/>
      </c>
    </row>
    <row r="10537" spans="13:15" x14ac:dyDescent="0.25">
      <c r="M10537" s="24" t="str">
        <f t="shared" si="495"/>
        <v/>
      </c>
      <c r="N10537" s="24" t="str">
        <f t="shared" si="497"/>
        <v/>
      </c>
      <c r="O10537" s="96" t="str">
        <f t="shared" si="496"/>
        <v/>
      </c>
    </row>
    <row r="10538" spans="13:15" x14ac:dyDescent="0.25">
      <c r="M10538" s="24" t="str">
        <f t="shared" si="495"/>
        <v/>
      </c>
      <c r="N10538" s="24" t="str">
        <f t="shared" si="497"/>
        <v/>
      </c>
      <c r="O10538" s="96" t="str">
        <f t="shared" si="496"/>
        <v/>
      </c>
    </row>
    <row r="10539" spans="13:15" x14ac:dyDescent="0.25">
      <c r="M10539" s="24" t="str">
        <f t="shared" si="495"/>
        <v/>
      </c>
      <c r="N10539" s="24" t="str">
        <f t="shared" si="497"/>
        <v/>
      </c>
      <c r="O10539" s="96" t="str">
        <f t="shared" si="496"/>
        <v/>
      </c>
    </row>
    <row r="10540" spans="13:15" x14ac:dyDescent="0.25">
      <c r="M10540" s="24" t="str">
        <f t="shared" si="495"/>
        <v/>
      </c>
      <c r="N10540" s="24" t="str">
        <f t="shared" si="497"/>
        <v/>
      </c>
      <c r="O10540" s="96" t="str">
        <f t="shared" si="496"/>
        <v/>
      </c>
    </row>
    <row r="10541" spans="13:15" x14ac:dyDescent="0.25">
      <c r="M10541" s="24" t="str">
        <f t="shared" si="495"/>
        <v/>
      </c>
      <c r="N10541" s="24" t="str">
        <f t="shared" si="497"/>
        <v/>
      </c>
      <c r="O10541" s="96" t="str">
        <f t="shared" si="496"/>
        <v/>
      </c>
    </row>
    <row r="10542" spans="13:15" x14ac:dyDescent="0.25">
      <c r="M10542" s="24" t="str">
        <f t="shared" si="495"/>
        <v/>
      </c>
      <c r="N10542" s="24" t="str">
        <f t="shared" si="497"/>
        <v/>
      </c>
      <c r="O10542" s="96" t="str">
        <f t="shared" si="496"/>
        <v/>
      </c>
    </row>
    <row r="10543" spans="13:15" x14ac:dyDescent="0.25">
      <c r="M10543" s="24" t="str">
        <f t="shared" si="495"/>
        <v/>
      </c>
      <c r="N10543" s="24" t="str">
        <f t="shared" si="497"/>
        <v/>
      </c>
      <c r="O10543" s="96" t="str">
        <f t="shared" si="496"/>
        <v/>
      </c>
    </row>
    <row r="10544" spans="13:15" x14ac:dyDescent="0.25">
      <c r="M10544" s="24" t="str">
        <f t="shared" si="495"/>
        <v/>
      </c>
      <c r="N10544" s="24" t="str">
        <f t="shared" si="497"/>
        <v/>
      </c>
      <c r="O10544" s="96" t="str">
        <f t="shared" si="496"/>
        <v/>
      </c>
    </row>
    <row r="10545" spans="13:15" x14ac:dyDescent="0.25">
      <c r="M10545" s="24" t="str">
        <f t="shared" si="495"/>
        <v/>
      </c>
      <c r="N10545" s="24" t="str">
        <f t="shared" si="497"/>
        <v/>
      </c>
      <c r="O10545" s="96" t="str">
        <f t="shared" si="496"/>
        <v/>
      </c>
    </row>
    <row r="10546" spans="13:15" x14ac:dyDescent="0.25">
      <c r="M10546" s="24" t="str">
        <f t="shared" si="495"/>
        <v/>
      </c>
      <c r="N10546" s="24" t="str">
        <f t="shared" si="497"/>
        <v/>
      </c>
      <c r="O10546" s="96" t="str">
        <f t="shared" si="496"/>
        <v/>
      </c>
    </row>
    <row r="10547" spans="13:15" x14ac:dyDescent="0.25">
      <c r="M10547" s="24" t="str">
        <f t="shared" si="495"/>
        <v/>
      </c>
      <c r="N10547" s="24" t="str">
        <f t="shared" si="497"/>
        <v/>
      </c>
      <c r="O10547" s="96" t="str">
        <f t="shared" si="496"/>
        <v/>
      </c>
    </row>
    <row r="10548" spans="13:15" x14ac:dyDescent="0.25">
      <c r="M10548" s="24" t="str">
        <f t="shared" si="495"/>
        <v/>
      </c>
      <c r="N10548" s="24" t="str">
        <f t="shared" si="497"/>
        <v/>
      </c>
      <c r="O10548" s="96" t="str">
        <f t="shared" si="496"/>
        <v/>
      </c>
    </row>
    <row r="10549" spans="13:15" x14ac:dyDescent="0.25">
      <c r="M10549" s="24" t="str">
        <f t="shared" si="495"/>
        <v/>
      </c>
      <c r="N10549" s="24" t="str">
        <f t="shared" si="497"/>
        <v/>
      </c>
      <c r="O10549" s="96" t="str">
        <f t="shared" si="496"/>
        <v/>
      </c>
    </row>
    <row r="10550" spans="13:15" x14ac:dyDescent="0.25">
      <c r="M10550" s="24" t="str">
        <f t="shared" si="495"/>
        <v/>
      </c>
      <c r="N10550" s="24" t="str">
        <f t="shared" si="497"/>
        <v/>
      </c>
      <c r="O10550" s="96" t="str">
        <f t="shared" si="496"/>
        <v/>
      </c>
    </row>
    <row r="10551" spans="13:15" x14ac:dyDescent="0.25">
      <c r="M10551" s="24" t="str">
        <f t="shared" si="495"/>
        <v/>
      </c>
      <c r="N10551" s="24" t="str">
        <f t="shared" si="497"/>
        <v/>
      </c>
      <c r="O10551" s="96" t="str">
        <f t="shared" si="496"/>
        <v/>
      </c>
    </row>
    <row r="10552" spans="13:15" x14ac:dyDescent="0.25">
      <c r="M10552" s="24" t="str">
        <f t="shared" si="495"/>
        <v/>
      </c>
      <c r="N10552" s="24" t="str">
        <f t="shared" si="497"/>
        <v/>
      </c>
      <c r="O10552" s="96" t="str">
        <f t="shared" si="496"/>
        <v/>
      </c>
    </row>
    <row r="10553" spans="13:15" x14ac:dyDescent="0.25">
      <c r="M10553" s="24" t="str">
        <f t="shared" si="495"/>
        <v/>
      </c>
      <c r="N10553" s="24" t="str">
        <f t="shared" si="497"/>
        <v/>
      </c>
      <c r="O10553" s="96" t="str">
        <f t="shared" si="496"/>
        <v/>
      </c>
    </row>
    <row r="10554" spans="13:15" x14ac:dyDescent="0.25">
      <c r="M10554" s="24" t="str">
        <f t="shared" si="495"/>
        <v/>
      </c>
      <c r="N10554" s="24" t="str">
        <f t="shared" si="497"/>
        <v/>
      </c>
      <c r="O10554" s="96" t="str">
        <f t="shared" si="496"/>
        <v/>
      </c>
    </row>
    <row r="10555" spans="13:15" x14ac:dyDescent="0.25">
      <c r="M10555" s="24" t="str">
        <f t="shared" si="495"/>
        <v/>
      </c>
      <c r="N10555" s="24" t="str">
        <f t="shared" si="497"/>
        <v/>
      </c>
      <c r="O10555" s="96" t="str">
        <f t="shared" si="496"/>
        <v/>
      </c>
    </row>
    <row r="10556" spans="13:15" x14ac:dyDescent="0.25">
      <c r="M10556" s="24" t="str">
        <f t="shared" si="495"/>
        <v/>
      </c>
      <c r="N10556" s="24" t="str">
        <f t="shared" si="497"/>
        <v/>
      </c>
      <c r="O10556" s="96" t="str">
        <f t="shared" si="496"/>
        <v/>
      </c>
    </row>
    <row r="10557" spans="13:15" x14ac:dyDescent="0.25">
      <c r="M10557" s="24" t="str">
        <f t="shared" si="495"/>
        <v/>
      </c>
      <c r="N10557" s="24" t="str">
        <f t="shared" si="497"/>
        <v/>
      </c>
      <c r="O10557" s="96" t="str">
        <f t="shared" si="496"/>
        <v/>
      </c>
    </row>
    <row r="10558" spans="13:15" x14ac:dyDescent="0.25">
      <c r="M10558" s="24" t="str">
        <f t="shared" si="495"/>
        <v/>
      </c>
      <c r="N10558" s="24" t="str">
        <f t="shared" si="497"/>
        <v/>
      </c>
      <c r="O10558" s="96" t="str">
        <f t="shared" si="496"/>
        <v/>
      </c>
    </row>
    <row r="10559" spans="13:15" x14ac:dyDescent="0.25">
      <c r="M10559" s="24" t="str">
        <f t="shared" si="495"/>
        <v/>
      </c>
      <c r="N10559" s="24" t="str">
        <f t="shared" si="497"/>
        <v/>
      </c>
      <c r="O10559" s="96" t="str">
        <f t="shared" si="496"/>
        <v/>
      </c>
    </row>
    <row r="10560" spans="13:15" x14ac:dyDescent="0.25">
      <c r="M10560" s="24" t="str">
        <f t="shared" si="495"/>
        <v/>
      </c>
      <c r="N10560" s="24" t="str">
        <f t="shared" si="497"/>
        <v/>
      </c>
      <c r="O10560" s="96" t="str">
        <f t="shared" si="496"/>
        <v/>
      </c>
    </row>
    <row r="10561" spans="13:15" x14ac:dyDescent="0.25">
      <c r="M10561" s="24" t="str">
        <f t="shared" ref="M10561:M10624" si="498">IF($B10561="","",_xlfn.NUMBERVALUE(LEFT($J10561,5)))</f>
        <v/>
      </c>
      <c r="N10561" s="24" t="str">
        <f t="shared" si="497"/>
        <v/>
      </c>
      <c r="O10561" s="96" t="str">
        <f t="shared" si="496"/>
        <v/>
      </c>
    </row>
    <row r="10562" spans="13:15" x14ac:dyDescent="0.25">
      <c r="M10562" s="24" t="str">
        <f t="shared" si="498"/>
        <v/>
      </c>
      <c r="N10562" s="24" t="str">
        <f t="shared" si="497"/>
        <v/>
      </c>
      <c r="O10562" s="96" t="str">
        <f t="shared" si="496"/>
        <v/>
      </c>
    </row>
    <row r="10563" spans="13:15" x14ac:dyDescent="0.25">
      <c r="M10563" s="24" t="str">
        <f t="shared" si="498"/>
        <v/>
      </c>
      <c r="N10563" s="24" t="str">
        <f t="shared" si="497"/>
        <v/>
      </c>
      <c r="O10563" s="96" t="str">
        <f t="shared" ref="O10563:O10626" si="499">IF($A10563="","",HOUR($N10563))</f>
        <v/>
      </c>
    </row>
    <row r="10564" spans="13:15" x14ac:dyDescent="0.25">
      <c r="M10564" s="24" t="str">
        <f t="shared" si="498"/>
        <v/>
      </c>
      <c r="N10564" s="24" t="str">
        <f t="shared" si="497"/>
        <v/>
      </c>
      <c r="O10564" s="96" t="str">
        <f t="shared" si="499"/>
        <v/>
      </c>
    </row>
    <row r="10565" spans="13:15" x14ac:dyDescent="0.25">
      <c r="M10565" s="24" t="str">
        <f t="shared" si="498"/>
        <v/>
      </c>
      <c r="N10565" s="24" t="str">
        <f t="shared" si="497"/>
        <v/>
      </c>
      <c r="O10565" s="96" t="str">
        <f t="shared" si="499"/>
        <v/>
      </c>
    </row>
    <row r="10566" spans="13:15" x14ac:dyDescent="0.25">
      <c r="M10566" s="24" t="str">
        <f t="shared" si="498"/>
        <v/>
      </c>
      <c r="N10566" s="24" t="str">
        <f t="shared" si="497"/>
        <v/>
      </c>
      <c r="O10566" s="96" t="str">
        <f t="shared" si="499"/>
        <v/>
      </c>
    </row>
    <row r="10567" spans="13:15" x14ac:dyDescent="0.25">
      <c r="M10567" s="24" t="str">
        <f t="shared" si="498"/>
        <v/>
      </c>
      <c r="N10567" s="24" t="str">
        <f t="shared" si="497"/>
        <v/>
      </c>
      <c r="O10567" s="96" t="str">
        <f t="shared" si="499"/>
        <v/>
      </c>
    </row>
    <row r="10568" spans="13:15" x14ac:dyDescent="0.25">
      <c r="M10568" s="24" t="str">
        <f t="shared" si="498"/>
        <v/>
      </c>
      <c r="N10568" s="24" t="str">
        <f t="shared" ref="N10568:N10631" si="500">IF(B10568="","",IF($M10568&lt;10/48,10/48,IF($M10568&gt;39/48,39/48,$M10568)))</f>
        <v/>
      </c>
      <c r="O10568" s="96" t="str">
        <f t="shared" si="499"/>
        <v/>
      </c>
    </row>
    <row r="10569" spans="13:15" x14ac:dyDescent="0.25">
      <c r="M10569" s="24" t="str">
        <f t="shared" si="498"/>
        <v/>
      </c>
      <c r="N10569" s="24" t="str">
        <f t="shared" si="500"/>
        <v/>
      </c>
      <c r="O10569" s="96" t="str">
        <f t="shared" si="499"/>
        <v/>
      </c>
    </row>
    <row r="10570" spans="13:15" x14ac:dyDescent="0.25">
      <c r="M10570" s="24" t="str">
        <f t="shared" si="498"/>
        <v/>
      </c>
      <c r="N10570" s="24" t="str">
        <f t="shared" si="500"/>
        <v/>
      </c>
      <c r="O10570" s="96" t="str">
        <f t="shared" si="499"/>
        <v/>
      </c>
    </row>
    <row r="10571" spans="13:15" x14ac:dyDescent="0.25">
      <c r="M10571" s="24" t="str">
        <f t="shared" si="498"/>
        <v/>
      </c>
      <c r="N10571" s="24" t="str">
        <f t="shared" si="500"/>
        <v/>
      </c>
      <c r="O10571" s="96" t="str">
        <f t="shared" si="499"/>
        <v/>
      </c>
    </row>
    <row r="10572" spans="13:15" x14ac:dyDescent="0.25">
      <c r="M10572" s="24" t="str">
        <f t="shared" si="498"/>
        <v/>
      </c>
      <c r="N10572" s="24" t="str">
        <f t="shared" si="500"/>
        <v/>
      </c>
      <c r="O10572" s="96" t="str">
        <f t="shared" si="499"/>
        <v/>
      </c>
    </row>
    <row r="10573" spans="13:15" x14ac:dyDescent="0.25">
      <c r="M10573" s="24" t="str">
        <f t="shared" si="498"/>
        <v/>
      </c>
      <c r="N10573" s="24" t="str">
        <f t="shared" si="500"/>
        <v/>
      </c>
      <c r="O10573" s="96" t="str">
        <f t="shared" si="499"/>
        <v/>
      </c>
    </row>
    <row r="10574" spans="13:15" x14ac:dyDescent="0.25">
      <c r="M10574" s="24" t="str">
        <f t="shared" si="498"/>
        <v/>
      </c>
      <c r="N10574" s="24" t="str">
        <f t="shared" si="500"/>
        <v/>
      </c>
      <c r="O10574" s="96" t="str">
        <f t="shared" si="499"/>
        <v/>
      </c>
    </row>
    <row r="10575" spans="13:15" x14ac:dyDescent="0.25">
      <c r="M10575" s="24" t="str">
        <f t="shared" si="498"/>
        <v/>
      </c>
      <c r="N10575" s="24" t="str">
        <f t="shared" si="500"/>
        <v/>
      </c>
      <c r="O10575" s="96" t="str">
        <f t="shared" si="499"/>
        <v/>
      </c>
    </row>
    <row r="10576" spans="13:15" x14ac:dyDescent="0.25">
      <c r="M10576" s="24" t="str">
        <f t="shared" si="498"/>
        <v/>
      </c>
      <c r="N10576" s="24" t="str">
        <f t="shared" si="500"/>
        <v/>
      </c>
      <c r="O10576" s="96" t="str">
        <f t="shared" si="499"/>
        <v/>
      </c>
    </row>
    <row r="10577" spans="13:15" x14ac:dyDescent="0.25">
      <c r="M10577" s="24" t="str">
        <f t="shared" si="498"/>
        <v/>
      </c>
      <c r="N10577" s="24" t="str">
        <f t="shared" si="500"/>
        <v/>
      </c>
      <c r="O10577" s="96" t="str">
        <f t="shared" si="499"/>
        <v/>
      </c>
    </row>
    <row r="10578" spans="13:15" x14ac:dyDescent="0.25">
      <c r="M10578" s="24" t="str">
        <f t="shared" si="498"/>
        <v/>
      </c>
      <c r="N10578" s="24" t="str">
        <f t="shared" si="500"/>
        <v/>
      </c>
      <c r="O10578" s="96" t="str">
        <f t="shared" si="499"/>
        <v/>
      </c>
    </row>
    <row r="10579" spans="13:15" x14ac:dyDescent="0.25">
      <c r="M10579" s="24" t="str">
        <f t="shared" si="498"/>
        <v/>
      </c>
      <c r="N10579" s="24" t="str">
        <f t="shared" si="500"/>
        <v/>
      </c>
      <c r="O10579" s="96" t="str">
        <f t="shared" si="499"/>
        <v/>
      </c>
    </row>
    <row r="10580" spans="13:15" x14ac:dyDescent="0.25">
      <c r="M10580" s="24" t="str">
        <f t="shared" si="498"/>
        <v/>
      </c>
      <c r="N10580" s="24" t="str">
        <f t="shared" si="500"/>
        <v/>
      </c>
      <c r="O10580" s="96" t="str">
        <f t="shared" si="499"/>
        <v/>
      </c>
    </row>
    <row r="10581" spans="13:15" x14ac:dyDescent="0.25">
      <c r="M10581" s="24" t="str">
        <f t="shared" si="498"/>
        <v/>
      </c>
      <c r="N10581" s="24" t="str">
        <f t="shared" si="500"/>
        <v/>
      </c>
      <c r="O10581" s="96" t="str">
        <f t="shared" si="499"/>
        <v/>
      </c>
    </row>
    <row r="10582" spans="13:15" x14ac:dyDescent="0.25">
      <c r="M10582" s="24" t="str">
        <f t="shared" si="498"/>
        <v/>
      </c>
      <c r="N10582" s="24" t="str">
        <f t="shared" si="500"/>
        <v/>
      </c>
      <c r="O10582" s="96" t="str">
        <f t="shared" si="499"/>
        <v/>
      </c>
    </row>
    <row r="10583" spans="13:15" x14ac:dyDescent="0.25">
      <c r="M10583" s="24" t="str">
        <f t="shared" si="498"/>
        <v/>
      </c>
      <c r="N10583" s="24" t="str">
        <f t="shared" si="500"/>
        <v/>
      </c>
      <c r="O10583" s="96" t="str">
        <f t="shared" si="499"/>
        <v/>
      </c>
    </row>
    <row r="10584" spans="13:15" x14ac:dyDescent="0.25">
      <c r="M10584" s="24" t="str">
        <f t="shared" si="498"/>
        <v/>
      </c>
      <c r="N10584" s="24" t="str">
        <f t="shared" si="500"/>
        <v/>
      </c>
      <c r="O10584" s="96" t="str">
        <f t="shared" si="499"/>
        <v/>
      </c>
    </row>
    <row r="10585" spans="13:15" x14ac:dyDescent="0.25">
      <c r="M10585" s="24" t="str">
        <f t="shared" si="498"/>
        <v/>
      </c>
      <c r="N10585" s="24" t="str">
        <f t="shared" si="500"/>
        <v/>
      </c>
      <c r="O10585" s="96" t="str">
        <f t="shared" si="499"/>
        <v/>
      </c>
    </row>
    <row r="10586" spans="13:15" x14ac:dyDescent="0.25">
      <c r="M10586" s="24" t="str">
        <f t="shared" si="498"/>
        <v/>
      </c>
      <c r="N10586" s="24" t="str">
        <f t="shared" si="500"/>
        <v/>
      </c>
      <c r="O10586" s="96" t="str">
        <f t="shared" si="499"/>
        <v/>
      </c>
    </row>
    <row r="10587" spans="13:15" x14ac:dyDescent="0.25">
      <c r="M10587" s="24" t="str">
        <f t="shared" si="498"/>
        <v/>
      </c>
      <c r="N10587" s="24" t="str">
        <f t="shared" si="500"/>
        <v/>
      </c>
      <c r="O10587" s="96" t="str">
        <f t="shared" si="499"/>
        <v/>
      </c>
    </row>
    <row r="10588" spans="13:15" x14ac:dyDescent="0.25">
      <c r="M10588" s="24" t="str">
        <f t="shared" si="498"/>
        <v/>
      </c>
      <c r="N10588" s="24" t="str">
        <f t="shared" si="500"/>
        <v/>
      </c>
      <c r="O10588" s="96" t="str">
        <f t="shared" si="499"/>
        <v/>
      </c>
    </row>
    <row r="10589" spans="13:15" x14ac:dyDescent="0.25">
      <c r="M10589" s="24" t="str">
        <f t="shared" si="498"/>
        <v/>
      </c>
      <c r="N10589" s="24" t="str">
        <f t="shared" si="500"/>
        <v/>
      </c>
      <c r="O10589" s="96" t="str">
        <f t="shared" si="499"/>
        <v/>
      </c>
    </row>
    <row r="10590" spans="13:15" x14ac:dyDescent="0.25">
      <c r="M10590" s="24" t="str">
        <f t="shared" si="498"/>
        <v/>
      </c>
      <c r="N10590" s="24" t="str">
        <f t="shared" si="500"/>
        <v/>
      </c>
      <c r="O10590" s="96" t="str">
        <f t="shared" si="499"/>
        <v/>
      </c>
    </row>
    <row r="10591" spans="13:15" x14ac:dyDescent="0.25">
      <c r="M10591" s="24" t="str">
        <f t="shared" si="498"/>
        <v/>
      </c>
      <c r="N10591" s="24" t="str">
        <f t="shared" si="500"/>
        <v/>
      </c>
      <c r="O10591" s="96" t="str">
        <f t="shared" si="499"/>
        <v/>
      </c>
    </row>
    <row r="10592" spans="13:15" x14ac:dyDescent="0.25">
      <c r="M10592" s="24" t="str">
        <f t="shared" si="498"/>
        <v/>
      </c>
      <c r="N10592" s="24" t="str">
        <f t="shared" si="500"/>
        <v/>
      </c>
      <c r="O10592" s="96" t="str">
        <f t="shared" si="499"/>
        <v/>
      </c>
    </row>
    <row r="10593" spans="13:15" x14ac:dyDescent="0.25">
      <c r="M10593" s="24" t="str">
        <f t="shared" si="498"/>
        <v/>
      </c>
      <c r="N10593" s="24" t="str">
        <f t="shared" si="500"/>
        <v/>
      </c>
      <c r="O10593" s="96" t="str">
        <f t="shared" si="499"/>
        <v/>
      </c>
    </row>
    <row r="10594" spans="13:15" x14ac:dyDescent="0.25">
      <c r="M10594" s="24" t="str">
        <f t="shared" si="498"/>
        <v/>
      </c>
      <c r="N10594" s="24" t="str">
        <f t="shared" si="500"/>
        <v/>
      </c>
      <c r="O10594" s="96" t="str">
        <f t="shared" si="499"/>
        <v/>
      </c>
    </row>
    <row r="10595" spans="13:15" x14ac:dyDescent="0.25">
      <c r="M10595" s="24" t="str">
        <f t="shared" si="498"/>
        <v/>
      </c>
      <c r="N10595" s="24" t="str">
        <f t="shared" si="500"/>
        <v/>
      </c>
      <c r="O10595" s="96" t="str">
        <f t="shared" si="499"/>
        <v/>
      </c>
    </row>
    <row r="10596" spans="13:15" x14ac:dyDescent="0.25">
      <c r="M10596" s="24" t="str">
        <f t="shared" si="498"/>
        <v/>
      </c>
      <c r="N10596" s="24" t="str">
        <f t="shared" si="500"/>
        <v/>
      </c>
      <c r="O10596" s="96" t="str">
        <f t="shared" si="499"/>
        <v/>
      </c>
    </row>
    <row r="10597" spans="13:15" x14ac:dyDescent="0.25">
      <c r="M10597" s="24" t="str">
        <f t="shared" si="498"/>
        <v/>
      </c>
      <c r="N10597" s="24" t="str">
        <f t="shared" si="500"/>
        <v/>
      </c>
      <c r="O10597" s="96" t="str">
        <f t="shared" si="499"/>
        <v/>
      </c>
    </row>
    <row r="10598" spans="13:15" x14ac:dyDescent="0.25">
      <c r="M10598" s="24" t="str">
        <f t="shared" si="498"/>
        <v/>
      </c>
      <c r="N10598" s="24" t="str">
        <f t="shared" si="500"/>
        <v/>
      </c>
      <c r="O10598" s="96" t="str">
        <f t="shared" si="499"/>
        <v/>
      </c>
    </row>
    <row r="10599" spans="13:15" x14ac:dyDescent="0.25">
      <c r="M10599" s="24" t="str">
        <f t="shared" si="498"/>
        <v/>
      </c>
      <c r="N10599" s="24" t="str">
        <f t="shared" si="500"/>
        <v/>
      </c>
      <c r="O10599" s="96" t="str">
        <f t="shared" si="499"/>
        <v/>
      </c>
    </row>
    <row r="10600" spans="13:15" x14ac:dyDescent="0.25">
      <c r="M10600" s="24" t="str">
        <f t="shared" si="498"/>
        <v/>
      </c>
      <c r="N10600" s="24" t="str">
        <f t="shared" si="500"/>
        <v/>
      </c>
      <c r="O10600" s="96" t="str">
        <f t="shared" si="499"/>
        <v/>
      </c>
    </row>
    <row r="10601" spans="13:15" x14ac:dyDescent="0.25">
      <c r="M10601" s="24" t="str">
        <f t="shared" si="498"/>
        <v/>
      </c>
      <c r="N10601" s="24" t="str">
        <f t="shared" si="500"/>
        <v/>
      </c>
      <c r="O10601" s="96" t="str">
        <f t="shared" si="499"/>
        <v/>
      </c>
    </row>
    <row r="10602" spans="13:15" x14ac:dyDescent="0.25">
      <c r="M10602" s="24" t="str">
        <f t="shared" si="498"/>
        <v/>
      </c>
      <c r="N10602" s="24" t="str">
        <f t="shared" si="500"/>
        <v/>
      </c>
      <c r="O10602" s="96" t="str">
        <f t="shared" si="499"/>
        <v/>
      </c>
    </row>
    <row r="10603" spans="13:15" x14ac:dyDescent="0.25">
      <c r="M10603" s="24" t="str">
        <f t="shared" si="498"/>
        <v/>
      </c>
      <c r="N10603" s="24" t="str">
        <f t="shared" si="500"/>
        <v/>
      </c>
      <c r="O10603" s="96" t="str">
        <f t="shared" si="499"/>
        <v/>
      </c>
    </row>
    <row r="10604" spans="13:15" x14ac:dyDescent="0.25">
      <c r="M10604" s="24" t="str">
        <f t="shared" si="498"/>
        <v/>
      </c>
      <c r="N10604" s="24" t="str">
        <f t="shared" si="500"/>
        <v/>
      </c>
      <c r="O10604" s="96" t="str">
        <f t="shared" si="499"/>
        <v/>
      </c>
    </row>
    <row r="10605" spans="13:15" x14ac:dyDescent="0.25">
      <c r="M10605" s="24" t="str">
        <f t="shared" si="498"/>
        <v/>
      </c>
      <c r="N10605" s="24" t="str">
        <f t="shared" si="500"/>
        <v/>
      </c>
      <c r="O10605" s="96" t="str">
        <f t="shared" si="499"/>
        <v/>
      </c>
    </row>
    <row r="10606" spans="13:15" x14ac:dyDescent="0.25">
      <c r="M10606" s="24" t="str">
        <f t="shared" si="498"/>
        <v/>
      </c>
      <c r="N10606" s="24" t="str">
        <f t="shared" si="500"/>
        <v/>
      </c>
      <c r="O10606" s="96" t="str">
        <f t="shared" si="499"/>
        <v/>
      </c>
    </row>
    <row r="10607" spans="13:15" x14ac:dyDescent="0.25">
      <c r="M10607" s="24" t="str">
        <f t="shared" si="498"/>
        <v/>
      </c>
      <c r="N10607" s="24" t="str">
        <f t="shared" si="500"/>
        <v/>
      </c>
      <c r="O10607" s="96" t="str">
        <f t="shared" si="499"/>
        <v/>
      </c>
    </row>
    <row r="10608" spans="13:15" x14ac:dyDescent="0.25">
      <c r="M10608" s="24" t="str">
        <f t="shared" si="498"/>
        <v/>
      </c>
      <c r="N10608" s="24" t="str">
        <f t="shared" si="500"/>
        <v/>
      </c>
      <c r="O10608" s="96" t="str">
        <f t="shared" si="499"/>
        <v/>
      </c>
    </row>
    <row r="10609" spans="13:15" x14ac:dyDescent="0.25">
      <c r="M10609" s="24" t="str">
        <f t="shared" si="498"/>
        <v/>
      </c>
      <c r="N10609" s="24" t="str">
        <f t="shared" si="500"/>
        <v/>
      </c>
      <c r="O10609" s="96" t="str">
        <f t="shared" si="499"/>
        <v/>
      </c>
    </row>
    <row r="10610" spans="13:15" x14ac:dyDescent="0.25">
      <c r="M10610" s="24" t="str">
        <f t="shared" si="498"/>
        <v/>
      </c>
      <c r="N10610" s="24" t="str">
        <f t="shared" si="500"/>
        <v/>
      </c>
      <c r="O10610" s="96" t="str">
        <f t="shared" si="499"/>
        <v/>
      </c>
    </row>
    <row r="10611" spans="13:15" x14ac:dyDescent="0.25">
      <c r="M10611" s="24" t="str">
        <f t="shared" si="498"/>
        <v/>
      </c>
      <c r="N10611" s="24" t="str">
        <f t="shared" si="500"/>
        <v/>
      </c>
      <c r="O10611" s="96" t="str">
        <f t="shared" si="499"/>
        <v/>
      </c>
    </row>
    <row r="10612" spans="13:15" x14ac:dyDescent="0.25">
      <c r="M10612" s="24" t="str">
        <f t="shared" si="498"/>
        <v/>
      </c>
      <c r="N10612" s="24" t="str">
        <f t="shared" si="500"/>
        <v/>
      </c>
      <c r="O10612" s="96" t="str">
        <f t="shared" si="499"/>
        <v/>
      </c>
    </row>
    <row r="10613" spans="13:15" x14ac:dyDescent="0.25">
      <c r="M10613" s="24" t="str">
        <f t="shared" si="498"/>
        <v/>
      </c>
      <c r="N10613" s="24" t="str">
        <f t="shared" si="500"/>
        <v/>
      </c>
      <c r="O10613" s="96" t="str">
        <f t="shared" si="499"/>
        <v/>
      </c>
    </row>
    <row r="10614" spans="13:15" x14ac:dyDescent="0.25">
      <c r="M10614" s="24" t="str">
        <f t="shared" si="498"/>
        <v/>
      </c>
      <c r="N10614" s="24" t="str">
        <f t="shared" si="500"/>
        <v/>
      </c>
      <c r="O10614" s="96" t="str">
        <f t="shared" si="499"/>
        <v/>
      </c>
    </row>
    <row r="10615" spans="13:15" x14ac:dyDescent="0.25">
      <c r="M10615" s="24" t="str">
        <f t="shared" si="498"/>
        <v/>
      </c>
      <c r="N10615" s="24" t="str">
        <f t="shared" si="500"/>
        <v/>
      </c>
      <c r="O10615" s="96" t="str">
        <f t="shared" si="499"/>
        <v/>
      </c>
    </row>
    <row r="10616" spans="13:15" x14ac:dyDescent="0.25">
      <c r="M10616" s="24" t="str">
        <f t="shared" si="498"/>
        <v/>
      </c>
      <c r="N10616" s="24" t="str">
        <f t="shared" si="500"/>
        <v/>
      </c>
      <c r="O10616" s="96" t="str">
        <f t="shared" si="499"/>
        <v/>
      </c>
    </row>
    <row r="10617" spans="13:15" x14ac:dyDescent="0.25">
      <c r="M10617" s="24" t="str">
        <f t="shared" si="498"/>
        <v/>
      </c>
      <c r="N10617" s="24" t="str">
        <f t="shared" si="500"/>
        <v/>
      </c>
      <c r="O10617" s="96" t="str">
        <f t="shared" si="499"/>
        <v/>
      </c>
    </row>
    <row r="10618" spans="13:15" x14ac:dyDescent="0.25">
      <c r="M10618" s="24" t="str">
        <f t="shared" si="498"/>
        <v/>
      </c>
      <c r="N10618" s="24" t="str">
        <f t="shared" si="500"/>
        <v/>
      </c>
      <c r="O10618" s="96" t="str">
        <f t="shared" si="499"/>
        <v/>
      </c>
    </row>
    <row r="10619" spans="13:15" x14ac:dyDescent="0.25">
      <c r="M10619" s="24" t="str">
        <f t="shared" si="498"/>
        <v/>
      </c>
      <c r="N10619" s="24" t="str">
        <f t="shared" si="500"/>
        <v/>
      </c>
      <c r="O10619" s="96" t="str">
        <f t="shared" si="499"/>
        <v/>
      </c>
    </row>
    <row r="10620" spans="13:15" x14ac:dyDescent="0.25">
      <c r="M10620" s="24" t="str">
        <f t="shared" si="498"/>
        <v/>
      </c>
      <c r="N10620" s="24" t="str">
        <f t="shared" si="500"/>
        <v/>
      </c>
      <c r="O10620" s="96" t="str">
        <f t="shared" si="499"/>
        <v/>
      </c>
    </row>
    <row r="10621" spans="13:15" x14ac:dyDescent="0.25">
      <c r="M10621" s="24" t="str">
        <f t="shared" si="498"/>
        <v/>
      </c>
      <c r="N10621" s="24" t="str">
        <f t="shared" si="500"/>
        <v/>
      </c>
      <c r="O10621" s="96" t="str">
        <f t="shared" si="499"/>
        <v/>
      </c>
    </row>
    <row r="10622" spans="13:15" x14ac:dyDescent="0.25">
      <c r="M10622" s="24" t="str">
        <f t="shared" si="498"/>
        <v/>
      </c>
      <c r="N10622" s="24" t="str">
        <f t="shared" si="500"/>
        <v/>
      </c>
      <c r="O10622" s="96" t="str">
        <f t="shared" si="499"/>
        <v/>
      </c>
    </row>
    <row r="10623" spans="13:15" x14ac:dyDescent="0.25">
      <c r="M10623" s="24" t="str">
        <f t="shared" si="498"/>
        <v/>
      </c>
      <c r="N10623" s="24" t="str">
        <f t="shared" si="500"/>
        <v/>
      </c>
      <c r="O10623" s="96" t="str">
        <f t="shared" si="499"/>
        <v/>
      </c>
    </row>
    <row r="10624" spans="13:15" x14ac:dyDescent="0.25">
      <c r="M10624" s="24" t="str">
        <f t="shared" si="498"/>
        <v/>
      </c>
      <c r="N10624" s="24" t="str">
        <f t="shared" si="500"/>
        <v/>
      </c>
      <c r="O10624" s="96" t="str">
        <f t="shared" si="499"/>
        <v/>
      </c>
    </row>
    <row r="10625" spans="13:15" x14ac:dyDescent="0.25">
      <c r="M10625" s="24" t="str">
        <f t="shared" ref="M10625:M10688" si="501">IF($B10625="","",_xlfn.NUMBERVALUE(LEFT($J10625,5)))</f>
        <v/>
      </c>
      <c r="N10625" s="24" t="str">
        <f t="shared" si="500"/>
        <v/>
      </c>
      <c r="O10625" s="96" t="str">
        <f t="shared" si="499"/>
        <v/>
      </c>
    </row>
    <row r="10626" spans="13:15" x14ac:dyDescent="0.25">
      <c r="M10626" s="24" t="str">
        <f t="shared" si="501"/>
        <v/>
      </c>
      <c r="N10626" s="24" t="str">
        <f t="shared" si="500"/>
        <v/>
      </c>
      <c r="O10626" s="96" t="str">
        <f t="shared" si="499"/>
        <v/>
      </c>
    </row>
    <row r="10627" spans="13:15" x14ac:dyDescent="0.25">
      <c r="M10627" s="24" t="str">
        <f t="shared" si="501"/>
        <v/>
      </c>
      <c r="N10627" s="24" t="str">
        <f t="shared" si="500"/>
        <v/>
      </c>
      <c r="O10627" s="96" t="str">
        <f t="shared" ref="O10627:O10690" si="502">IF($A10627="","",HOUR($N10627))</f>
        <v/>
      </c>
    </row>
    <row r="10628" spans="13:15" x14ac:dyDescent="0.25">
      <c r="M10628" s="24" t="str">
        <f t="shared" si="501"/>
        <v/>
      </c>
      <c r="N10628" s="24" t="str">
        <f t="shared" si="500"/>
        <v/>
      </c>
      <c r="O10628" s="96" t="str">
        <f t="shared" si="502"/>
        <v/>
      </c>
    </row>
    <row r="10629" spans="13:15" x14ac:dyDescent="0.25">
      <c r="M10629" s="24" t="str">
        <f t="shared" si="501"/>
        <v/>
      </c>
      <c r="N10629" s="24" t="str">
        <f t="shared" si="500"/>
        <v/>
      </c>
      <c r="O10629" s="96" t="str">
        <f t="shared" si="502"/>
        <v/>
      </c>
    </row>
    <row r="10630" spans="13:15" x14ac:dyDescent="0.25">
      <c r="M10630" s="24" t="str">
        <f t="shared" si="501"/>
        <v/>
      </c>
      <c r="N10630" s="24" t="str">
        <f t="shared" si="500"/>
        <v/>
      </c>
      <c r="O10630" s="96" t="str">
        <f t="shared" si="502"/>
        <v/>
      </c>
    </row>
    <row r="10631" spans="13:15" x14ac:dyDescent="0.25">
      <c r="M10631" s="24" t="str">
        <f t="shared" si="501"/>
        <v/>
      </c>
      <c r="N10631" s="24" t="str">
        <f t="shared" si="500"/>
        <v/>
      </c>
      <c r="O10631" s="96" t="str">
        <f t="shared" si="502"/>
        <v/>
      </c>
    </row>
    <row r="10632" spans="13:15" x14ac:dyDescent="0.25">
      <c r="M10632" s="24" t="str">
        <f t="shared" si="501"/>
        <v/>
      </c>
      <c r="N10632" s="24" t="str">
        <f t="shared" ref="N10632:N10695" si="503">IF(B10632="","",IF($M10632&lt;10/48,10/48,IF($M10632&gt;39/48,39/48,$M10632)))</f>
        <v/>
      </c>
      <c r="O10632" s="96" t="str">
        <f t="shared" si="502"/>
        <v/>
      </c>
    </row>
    <row r="10633" spans="13:15" x14ac:dyDescent="0.25">
      <c r="M10633" s="24" t="str">
        <f t="shared" si="501"/>
        <v/>
      </c>
      <c r="N10633" s="24" t="str">
        <f t="shared" si="503"/>
        <v/>
      </c>
      <c r="O10633" s="96" t="str">
        <f t="shared" si="502"/>
        <v/>
      </c>
    </row>
    <row r="10634" spans="13:15" x14ac:dyDescent="0.25">
      <c r="M10634" s="24" t="str">
        <f t="shared" si="501"/>
        <v/>
      </c>
      <c r="N10634" s="24" t="str">
        <f t="shared" si="503"/>
        <v/>
      </c>
      <c r="O10634" s="96" t="str">
        <f t="shared" si="502"/>
        <v/>
      </c>
    </row>
    <row r="10635" spans="13:15" x14ac:dyDescent="0.25">
      <c r="M10635" s="24" t="str">
        <f t="shared" si="501"/>
        <v/>
      </c>
      <c r="N10635" s="24" t="str">
        <f t="shared" si="503"/>
        <v/>
      </c>
      <c r="O10635" s="96" t="str">
        <f t="shared" si="502"/>
        <v/>
      </c>
    </row>
    <row r="10636" spans="13:15" x14ac:dyDescent="0.25">
      <c r="M10636" s="24" t="str">
        <f t="shared" si="501"/>
        <v/>
      </c>
      <c r="N10636" s="24" t="str">
        <f t="shared" si="503"/>
        <v/>
      </c>
      <c r="O10636" s="96" t="str">
        <f t="shared" si="502"/>
        <v/>
      </c>
    </row>
    <row r="10637" spans="13:15" x14ac:dyDescent="0.25">
      <c r="M10637" s="24" t="str">
        <f t="shared" si="501"/>
        <v/>
      </c>
      <c r="N10637" s="24" t="str">
        <f t="shared" si="503"/>
        <v/>
      </c>
      <c r="O10637" s="96" t="str">
        <f t="shared" si="502"/>
        <v/>
      </c>
    </row>
    <row r="10638" spans="13:15" x14ac:dyDescent="0.25">
      <c r="M10638" s="24" t="str">
        <f t="shared" si="501"/>
        <v/>
      </c>
      <c r="N10638" s="24" t="str">
        <f t="shared" si="503"/>
        <v/>
      </c>
      <c r="O10638" s="96" t="str">
        <f t="shared" si="502"/>
        <v/>
      </c>
    </row>
    <row r="10639" spans="13:15" x14ac:dyDescent="0.25">
      <c r="M10639" s="24" t="str">
        <f t="shared" si="501"/>
        <v/>
      </c>
      <c r="N10639" s="24" t="str">
        <f t="shared" si="503"/>
        <v/>
      </c>
      <c r="O10639" s="96" t="str">
        <f t="shared" si="502"/>
        <v/>
      </c>
    </row>
    <row r="10640" spans="13:15" x14ac:dyDescent="0.25">
      <c r="M10640" s="24" t="str">
        <f t="shared" si="501"/>
        <v/>
      </c>
      <c r="N10640" s="24" t="str">
        <f t="shared" si="503"/>
        <v/>
      </c>
      <c r="O10640" s="96" t="str">
        <f t="shared" si="502"/>
        <v/>
      </c>
    </row>
    <row r="10641" spans="13:15" x14ac:dyDescent="0.25">
      <c r="M10641" s="24" t="str">
        <f t="shared" si="501"/>
        <v/>
      </c>
      <c r="N10641" s="24" t="str">
        <f t="shared" si="503"/>
        <v/>
      </c>
      <c r="O10641" s="96" t="str">
        <f t="shared" si="502"/>
        <v/>
      </c>
    </row>
    <row r="10642" spans="13:15" x14ac:dyDescent="0.25">
      <c r="M10642" s="24" t="str">
        <f t="shared" si="501"/>
        <v/>
      </c>
      <c r="N10642" s="24" t="str">
        <f t="shared" si="503"/>
        <v/>
      </c>
      <c r="O10642" s="96" t="str">
        <f t="shared" si="502"/>
        <v/>
      </c>
    </row>
    <row r="10643" spans="13:15" x14ac:dyDescent="0.25">
      <c r="M10643" s="24" t="str">
        <f t="shared" si="501"/>
        <v/>
      </c>
      <c r="N10643" s="24" t="str">
        <f t="shared" si="503"/>
        <v/>
      </c>
      <c r="O10643" s="96" t="str">
        <f t="shared" si="502"/>
        <v/>
      </c>
    </row>
    <row r="10644" spans="13:15" x14ac:dyDescent="0.25">
      <c r="M10644" s="24" t="str">
        <f t="shared" si="501"/>
        <v/>
      </c>
      <c r="N10644" s="24" t="str">
        <f t="shared" si="503"/>
        <v/>
      </c>
      <c r="O10644" s="96" t="str">
        <f t="shared" si="502"/>
        <v/>
      </c>
    </row>
    <row r="10645" spans="13:15" x14ac:dyDescent="0.25">
      <c r="M10645" s="24" t="str">
        <f t="shared" si="501"/>
        <v/>
      </c>
      <c r="N10645" s="24" t="str">
        <f t="shared" si="503"/>
        <v/>
      </c>
      <c r="O10645" s="96" t="str">
        <f t="shared" si="502"/>
        <v/>
      </c>
    </row>
    <row r="10646" spans="13:15" x14ac:dyDescent="0.25">
      <c r="M10646" s="24" t="str">
        <f t="shared" si="501"/>
        <v/>
      </c>
      <c r="N10646" s="24" t="str">
        <f t="shared" si="503"/>
        <v/>
      </c>
      <c r="O10646" s="96" t="str">
        <f t="shared" si="502"/>
        <v/>
      </c>
    </row>
    <row r="10647" spans="13:15" x14ac:dyDescent="0.25">
      <c r="M10647" s="24" t="str">
        <f t="shared" si="501"/>
        <v/>
      </c>
      <c r="N10647" s="24" t="str">
        <f t="shared" si="503"/>
        <v/>
      </c>
      <c r="O10647" s="96" t="str">
        <f t="shared" si="502"/>
        <v/>
      </c>
    </row>
    <row r="10648" spans="13:15" x14ac:dyDescent="0.25">
      <c r="M10648" s="24" t="str">
        <f t="shared" si="501"/>
        <v/>
      </c>
      <c r="N10648" s="24" t="str">
        <f t="shared" si="503"/>
        <v/>
      </c>
      <c r="O10648" s="96" t="str">
        <f t="shared" si="502"/>
        <v/>
      </c>
    </row>
    <row r="10649" spans="13:15" x14ac:dyDescent="0.25">
      <c r="M10649" s="24" t="str">
        <f t="shared" si="501"/>
        <v/>
      </c>
      <c r="N10649" s="24" t="str">
        <f t="shared" si="503"/>
        <v/>
      </c>
      <c r="O10649" s="96" t="str">
        <f t="shared" si="502"/>
        <v/>
      </c>
    </row>
    <row r="10650" spans="13:15" x14ac:dyDescent="0.25">
      <c r="M10650" s="24" t="str">
        <f t="shared" si="501"/>
        <v/>
      </c>
      <c r="N10650" s="24" t="str">
        <f t="shared" si="503"/>
        <v/>
      </c>
      <c r="O10650" s="96" t="str">
        <f t="shared" si="502"/>
        <v/>
      </c>
    </row>
    <row r="10651" spans="13:15" x14ac:dyDescent="0.25">
      <c r="M10651" s="24" t="str">
        <f t="shared" si="501"/>
        <v/>
      </c>
      <c r="N10651" s="24" t="str">
        <f t="shared" si="503"/>
        <v/>
      </c>
      <c r="O10651" s="96" t="str">
        <f t="shared" si="502"/>
        <v/>
      </c>
    </row>
    <row r="10652" spans="13:15" x14ac:dyDescent="0.25">
      <c r="M10652" s="24" t="str">
        <f t="shared" si="501"/>
        <v/>
      </c>
      <c r="N10652" s="24" t="str">
        <f t="shared" si="503"/>
        <v/>
      </c>
      <c r="O10652" s="96" t="str">
        <f t="shared" si="502"/>
        <v/>
      </c>
    </row>
    <row r="10653" spans="13:15" x14ac:dyDescent="0.25">
      <c r="M10653" s="24" t="str">
        <f t="shared" si="501"/>
        <v/>
      </c>
      <c r="N10653" s="24" t="str">
        <f t="shared" si="503"/>
        <v/>
      </c>
      <c r="O10653" s="96" t="str">
        <f t="shared" si="502"/>
        <v/>
      </c>
    </row>
    <row r="10654" spans="13:15" x14ac:dyDescent="0.25">
      <c r="M10654" s="24" t="str">
        <f t="shared" si="501"/>
        <v/>
      </c>
      <c r="N10654" s="24" t="str">
        <f t="shared" si="503"/>
        <v/>
      </c>
      <c r="O10654" s="96" t="str">
        <f t="shared" si="502"/>
        <v/>
      </c>
    </row>
    <row r="10655" spans="13:15" x14ac:dyDescent="0.25">
      <c r="M10655" s="24" t="str">
        <f t="shared" si="501"/>
        <v/>
      </c>
      <c r="N10655" s="24" t="str">
        <f t="shared" si="503"/>
        <v/>
      </c>
      <c r="O10655" s="96" t="str">
        <f t="shared" si="502"/>
        <v/>
      </c>
    </row>
    <row r="10656" spans="13:15" x14ac:dyDescent="0.25">
      <c r="M10656" s="24" t="str">
        <f t="shared" si="501"/>
        <v/>
      </c>
      <c r="N10656" s="24" t="str">
        <f t="shared" si="503"/>
        <v/>
      </c>
      <c r="O10656" s="96" t="str">
        <f t="shared" si="502"/>
        <v/>
      </c>
    </row>
    <row r="10657" spans="13:15" x14ac:dyDescent="0.25">
      <c r="M10657" s="24" t="str">
        <f t="shared" si="501"/>
        <v/>
      </c>
      <c r="N10657" s="24" t="str">
        <f t="shared" si="503"/>
        <v/>
      </c>
      <c r="O10657" s="96" t="str">
        <f t="shared" si="502"/>
        <v/>
      </c>
    </row>
    <row r="10658" spans="13:15" x14ac:dyDescent="0.25">
      <c r="M10658" s="24" t="str">
        <f t="shared" si="501"/>
        <v/>
      </c>
      <c r="N10658" s="24" t="str">
        <f t="shared" si="503"/>
        <v/>
      </c>
      <c r="O10658" s="96" t="str">
        <f t="shared" si="502"/>
        <v/>
      </c>
    </row>
    <row r="10659" spans="13:15" x14ac:dyDescent="0.25">
      <c r="M10659" s="24" t="str">
        <f t="shared" si="501"/>
        <v/>
      </c>
      <c r="N10659" s="24" t="str">
        <f t="shared" si="503"/>
        <v/>
      </c>
      <c r="O10659" s="96" t="str">
        <f t="shared" si="502"/>
        <v/>
      </c>
    </row>
    <row r="10660" spans="13:15" x14ac:dyDescent="0.25">
      <c r="M10660" s="24" t="str">
        <f t="shared" si="501"/>
        <v/>
      </c>
      <c r="N10660" s="24" t="str">
        <f t="shared" si="503"/>
        <v/>
      </c>
      <c r="O10660" s="96" t="str">
        <f t="shared" si="502"/>
        <v/>
      </c>
    </row>
    <row r="10661" spans="13:15" x14ac:dyDescent="0.25">
      <c r="M10661" s="24" t="str">
        <f t="shared" si="501"/>
        <v/>
      </c>
      <c r="N10661" s="24" t="str">
        <f t="shared" si="503"/>
        <v/>
      </c>
      <c r="O10661" s="96" t="str">
        <f t="shared" si="502"/>
        <v/>
      </c>
    </row>
    <row r="10662" spans="13:15" x14ac:dyDescent="0.25">
      <c r="M10662" s="24" t="str">
        <f t="shared" si="501"/>
        <v/>
      </c>
      <c r="N10662" s="24" t="str">
        <f t="shared" si="503"/>
        <v/>
      </c>
      <c r="O10662" s="96" t="str">
        <f t="shared" si="502"/>
        <v/>
      </c>
    </row>
    <row r="10663" spans="13:15" x14ac:dyDescent="0.25">
      <c r="M10663" s="24" t="str">
        <f t="shared" si="501"/>
        <v/>
      </c>
      <c r="N10663" s="24" t="str">
        <f t="shared" si="503"/>
        <v/>
      </c>
      <c r="O10663" s="96" t="str">
        <f t="shared" si="502"/>
        <v/>
      </c>
    </row>
    <row r="10664" spans="13:15" x14ac:dyDescent="0.25">
      <c r="M10664" s="24" t="str">
        <f t="shared" si="501"/>
        <v/>
      </c>
      <c r="N10664" s="24" t="str">
        <f t="shared" si="503"/>
        <v/>
      </c>
      <c r="O10664" s="96" t="str">
        <f t="shared" si="502"/>
        <v/>
      </c>
    </row>
    <row r="10665" spans="13:15" x14ac:dyDescent="0.25">
      <c r="M10665" s="24" t="str">
        <f t="shared" si="501"/>
        <v/>
      </c>
      <c r="N10665" s="24" t="str">
        <f t="shared" si="503"/>
        <v/>
      </c>
      <c r="O10665" s="96" t="str">
        <f t="shared" si="502"/>
        <v/>
      </c>
    </row>
    <row r="10666" spans="13:15" x14ac:dyDescent="0.25">
      <c r="M10666" s="24" t="str">
        <f t="shared" si="501"/>
        <v/>
      </c>
      <c r="N10666" s="24" t="str">
        <f t="shared" si="503"/>
        <v/>
      </c>
      <c r="O10666" s="96" t="str">
        <f t="shared" si="502"/>
        <v/>
      </c>
    </row>
    <row r="10667" spans="13:15" x14ac:dyDescent="0.25">
      <c r="M10667" s="24" t="str">
        <f t="shared" si="501"/>
        <v/>
      </c>
      <c r="N10667" s="24" t="str">
        <f t="shared" si="503"/>
        <v/>
      </c>
      <c r="O10667" s="96" t="str">
        <f t="shared" si="502"/>
        <v/>
      </c>
    </row>
    <row r="10668" spans="13:15" x14ac:dyDescent="0.25">
      <c r="M10668" s="24" t="str">
        <f t="shared" si="501"/>
        <v/>
      </c>
      <c r="N10668" s="24" t="str">
        <f t="shared" si="503"/>
        <v/>
      </c>
      <c r="O10668" s="96" t="str">
        <f t="shared" si="502"/>
        <v/>
      </c>
    </row>
    <row r="10669" spans="13:15" x14ac:dyDescent="0.25">
      <c r="M10669" s="24" t="str">
        <f t="shared" si="501"/>
        <v/>
      </c>
      <c r="N10669" s="24" t="str">
        <f t="shared" si="503"/>
        <v/>
      </c>
      <c r="O10669" s="96" t="str">
        <f t="shared" si="502"/>
        <v/>
      </c>
    </row>
    <row r="10670" spans="13:15" x14ac:dyDescent="0.25">
      <c r="M10670" s="24" t="str">
        <f t="shared" si="501"/>
        <v/>
      </c>
      <c r="N10670" s="24" t="str">
        <f t="shared" si="503"/>
        <v/>
      </c>
      <c r="O10670" s="96" t="str">
        <f t="shared" si="502"/>
        <v/>
      </c>
    </row>
    <row r="10671" spans="13:15" x14ac:dyDescent="0.25">
      <c r="M10671" s="24" t="str">
        <f t="shared" si="501"/>
        <v/>
      </c>
      <c r="N10671" s="24" t="str">
        <f t="shared" si="503"/>
        <v/>
      </c>
      <c r="O10671" s="96" t="str">
        <f t="shared" si="502"/>
        <v/>
      </c>
    </row>
    <row r="10672" spans="13:15" x14ac:dyDescent="0.25">
      <c r="M10672" s="24" t="str">
        <f t="shared" si="501"/>
        <v/>
      </c>
      <c r="N10672" s="24" t="str">
        <f t="shared" si="503"/>
        <v/>
      </c>
      <c r="O10672" s="96" t="str">
        <f t="shared" si="502"/>
        <v/>
      </c>
    </row>
    <row r="10673" spans="13:15" x14ac:dyDescent="0.25">
      <c r="M10673" s="24" t="str">
        <f t="shared" si="501"/>
        <v/>
      </c>
      <c r="N10673" s="24" t="str">
        <f t="shared" si="503"/>
        <v/>
      </c>
      <c r="O10673" s="96" t="str">
        <f t="shared" si="502"/>
        <v/>
      </c>
    </row>
    <row r="10674" spans="13:15" x14ac:dyDescent="0.25">
      <c r="M10674" s="24" t="str">
        <f t="shared" si="501"/>
        <v/>
      </c>
      <c r="N10674" s="24" t="str">
        <f t="shared" si="503"/>
        <v/>
      </c>
      <c r="O10674" s="96" t="str">
        <f t="shared" si="502"/>
        <v/>
      </c>
    </row>
    <row r="10675" spans="13:15" x14ac:dyDescent="0.25">
      <c r="M10675" s="24" t="str">
        <f t="shared" si="501"/>
        <v/>
      </c>
      <c r="N10675" s="24" t="str">
        <f t="shared" si="503"/>
        <v/>
      </c>
      <c r="O10675" s="96" t="str">
        <f t="shared" si="502"/>
        <v/>
      </c>
    </row>
    <row r="10676" spans="13:15" x14ac:dyDescent="0.25">
      <c r="M10676" s="24" t="str">
        <f t="shared" si="501"/>
        <v/>
      </c>
      <c r="N10676" s="24" t="str">
        <f t="shared" si="503"/>
        <v/>
      </c>
      <c r="O10676" s="96" t="str">
        <f t="shared" si="502"/>
        <v/>
      </c>
    </row>
    <row r="10677" spans="13:15" x14ac:dyDescent="0.25">
      <c r="M10677" s="24" t="str">
        <f t="shared" si="501"/>
        <v/>
      </c>
      <c r="N10677" s="24" t="str">
        <f t="shared" si="503"/>
        <v/>
      </c>
      <c r="O10677" s="96" t="str">
        <f t="shared" si="502"/>
        <v/>
      </c>
    </row>
    <row r="10678" spans="13:15" x14ac:dyDescent="0.25">
      <c r="M10678" s="24" t="str">
        <f t="shared" si="501"/>
        <v/>
      </c>
      <c r="N10678" s="24" t="str">
        <f t="shared" si="503"/>
        <v/>
      </c>
      <c r="O10678" s="96" t="str">
        <f t="shared" si="502"/>
        <v/>
      </c>
    </row>
    <row r="10679" spans="13:15" x14ac:dyDescent="0.25">
      <c r="M10679" s="24" t="str">
        <f t="shared" si="501"/>
        <v/>
      </c>
      <c r="N10679" s="24" t="str">
        <f t="shared" si="503"/>
        <v/>
      </c>
      <c r="O10679" s="96" t="str">
        <f t="shared" si="502"/>
        <v/>
      </c>
    </row>
    <row r="10680" spans="13:15" x14ac:dyDescent="0.25">
      <c r="M10680" s="24" t="str">
        <f t="shared" si="501"/>
        <v/>
      </c>
      <c r="N10680" s="24" t="str">
        <f t="shared" si="503"/>
        <v/>
      </c>
      <c r="O10680" s="96" t="str">
        <f t="shared" si="502"/>
        <v/>
      </c>
    </row>
    <row r="10681" spans="13:15" x14ac:dyDescent="0.25">
      <c r="M10681" s="24" t="str">
        <f t="shared" si="501"/>
        <v/>
      </c>
      <c r="N10681" s="24" t="str">
        <f t="shared" si="503"/>
        <v/>
      </c>
      <c r="O10681" s="96" t="str">
        <f t="shared" si="502"/>
        <v/>
      </c>
    </row>
    <row r="10682" spans="13:15" x14ac:dyDescent="0.25">
      <c r="M10682" s="24" t="str">
        <f t="shared" si="501"/>
        <v/>
      </c>
      <c r="N10682" s="24" t="str">
        <f t="shared" si="503"/>
        <v/>
      </c>
      <c r="O10682" s="96" t="str">
        <f t="shared" si="502"/>
        <v/>
      </c>
    </row>
    <row r="10683" spans="13:15" x14ac:dyDescent="0.25">
      <c r="M10683" s="24" t="str">
        <f t="shared" si="501"/>
        <v/>
      </c>
      <c r="N10683" s="24" t="str">
        <f t="shared" si="503"/>
        <v/>
      </c>
      <c r="O10683" s="96" t="str">
        <f t="shared" si="502"/>
        <v/>
      </c>
    </row>
    <row r="10684" spans="13:15" x14ac:dyDescent="0.25">
      <c r="M10684" s="24" t="str">
        <f t="shared" si="501"/>
        <v/>
      </c>
      <c r="N10684" s="24" t="str">
        <f t="shared" si="503"/>
        <v/>
      </c>
      <c r="O10684" s="96" t="str">
        <f t="shared" si="502"/>
        <v/>
      </c>
    </row>
    <row r="10685" spans="13:15" x14ac:dyDescent="0.25">
      <c r="M10685" s="24" t="str">
        <f t="shared" si="501"/>
        <v/>
      </c>
      <c r="N10685" s="24" t="str">
        <f t="shared" si="503"/>
        <v/>
      </c>
      <c r="O10685" s="96" t="str">
        <f t="shared" si="502"/>
        <v/>
      </c>
    </row>
    <row r="10686" spans="13:15" x14ac:dyDescent="0.25">
      <c r="M10686" s="24" t="str">
        <f t="shared" si="501"/>
        <v/>
      </c>
      <c r="N10686" s="24" t="str">
        <f t="shared" si="503"/>
        <v/>
      </c>
      <c r="O10686" s="96" t="str">
        <f t="shared" si="502"/>
        <v/>
      </c>
    </row>
    <row r="10687" spans="13:15" x14ac:dyDescent="0.25">
      <c r="M10687" s="24" t="str">
        <f t="shared" si="501"/>
        <v/>
      </c>
      <c r="N10687" s="24" t="str">
        <f t="shared" si="503"/>
        <v/>
      </c>
      <c r="O10687" s="96" t="str">
        <f t="shared" si="502"/>
        <v/>
      </c>
    </row>
    <row r="10688" spans="13:15" x14ac:dyDescent="0.25">
      <c r="M10688" s="24" t="str">
        <f t="shared" si="501"/>
        <v/>
      </c>
      <c r="N10688" s="24" t="str">
        <f t="shared" si="503"/>
        <v/>
      </c>
      <c r="O10688" s="96" t="str">
        <f t="shared" si="502"/>
        <v/>
      </c>
    </row>
    <row r="10689" spans="13:15" x14ac:dyDescent="0.25">
      <c r="M10689" s="24" t="str">
        <f t="shared" ref="M10689:M10752" si="504">IF($B10689="","",_xlfn.NUMBERVALUE(LEFT($J10689,5)))</f>
        <v/>
      </c>
      <c r="N10689" s="24" t="str">
        <f t="shared" si="503"/>
        <v/>
      </c>
      <c r="O10689" s="96" t="str">
        <f t="shared" si="502"/>
        <v/>
      </c>
    </row>
    <row r="10690" spans="13:15" x14ac:dyDescent="0.25">
      <c r="M10690" s="24" t="str">
        <f t="shared" si="504"/>
        <v/>
      </c>
      <c r="N10690" s="24" t="str">
        <f t="shared" si="503"/>
        <v/>
      </c>
      <c r="O10690" s="96" t="str">
        <f t="shared" si="502"/>
        <v/>
      </c>
    </row>
    <row r="10691" spans="13:15" x14ac:dyDescent="0.25">
      <c r="M10691" s="24" t="str">
        <f t="shared" si="504"/>
        <v/>
      </c>
      <c r="N10691" s="24" t="str">
        <f t="shared" si="503"/>
        <v/>
      </c>
      <c r="O10691" s="96" t="str">
        <f t="shared" ref="O10691:O10754" si="505">IF($A10691="","",HOUR($N10691))</f>
        <v/>
      </c>
    </row>
    <row r="10692" spans="13:15" x14ac:dyDescent="0.25">
      <c r="M10692" s="24" t="str">
        <f t="shared" si="504"/>
        <v/>
      </c>
      <c r="N10692" s="24" t="str">
        <f t="shared" si="503"/>
        <v/>
      </c>
      <c r="O10692" s="96" t="str">
        <f t="shared" si="505"/>
        <v/>
      </c>
    </row>
    <row r="10693" spans="13:15" x14ac:dyDescent="0.25">
      <c r="M10693" s="24" t="str">
        <f t="shared" si="504"/>
        <v/>
      </c>
      <c r="N10693" s="24" t="str">
        <f t="shared" si="503"/>
        <v/>
      </c>
      <c r="O10693" s="96" t="str">
        <f t="shared" si="505"/>
        <v/>
      </c>
    </row>
    <row r="10694" spans="13:15" x14ac:dyDescent="0.25">
      <c r="M10694" s="24" t="str">
        <f t="shared" si="504"/>
        <v/>
      </c>
      <c r="N10694" s="24" t="str">
        <f t="shared" si="503"/>
        <v/>
      </c>
      <c r="O10694" s="96" t="str">
        <f t="shared" si="505"/>
        <v/>
      </c>
    </row>
    <row r="10695" spans="13:15" x14ac:dyDescent="0.25">
      <c r="M10695" s="24" t="str">
        <f t="shared" si="504"/>
        <v/>
      </c>
      <c r="N10695" s="24" t="str">
        <f t="shared" si="503"/>
        <v/>
      </c>
      <c r="O10695" s="96" t="str">
        <f t="shared" si="505"/>
        <v/>
      </c>
    </row>
    <row r="10696" spans="13:15" x14ac:dyDescent="0.25">
      <c r="M10696" s="24" t="str">
        <f t="shared" si="504"/>
        <v/>
      </c>
      <c r="N10696" s="24" t="str">
        <f t="shared" ref="N10696:N10759" si="506">IF(B10696="","",IF($M10696&lt;10/48,10/48,IF($M10696&gt;39/48,39/48,$M10696)))</f>
        <v/>
      </c>
      <c r="O10696" s="96" t="str">
        <f t="shared" si="505"/>
        <v/>
      </c>
    </row>
    <row r="10697" spans="13:15" x14ac:dyDescent="0.25">
      <c r="M10697" s="24" t="str">
        <f t="shared" si="504"/>
        <v/>
      </c>
      <c r="N10697" s="24" t="str">
        <f t="shared" si="506"/>
        <v/>
      </c>
      <c r="O10697" s="96" t="str">
        <f t="shared" si="505"/>
        <v/>
      </c>
    </row>
    <row r="10698" spans="13:15" x14ac:dyDescent="0.25">
      <c r="M10698" s="24" t="str">
        <f t="shared" si="504"/>
        <v/>
      </c>
      <c r="N10698" s="24" t="str">
        <f t="shared" si="506"/>
        <v/>
      </c>
      <c r="O10698" s="96" t="str">
        <f t="shared" si="505"/>
        <v/>
      </c>
    </row>
    <row r="10699" spans="13:15" x14ac:dyDescent="0.25">
      <c r="M10699" s="24" t="str">
        <f t="shared" si="504"/>
        <v/>
      </c>
      <c r="N10699" s="24" t="str">
        <f t="shared" si="506"/>
        <v/>
      </c>
      <c r="O10699" s="96" t="str">
        <f t="shared" si="505"/>
        <v/>
      </c>
    </row>
    <row r="10700" spans="13:15" x14ac:dyDescent="0.25">
      <c r="M10700" s="24" t="str">
        <f t="shared" si="504"/>
        <v/>
      </c>
      <c r="N10700" s="24" t="str">
        <f t="shared" si="506"/>
        <v/>
      </c>
      <c r="O10700" s="96" t="str">
        <f t="shared" si="505"/>
        <v/>
      </c>
    </row>
    <row r="10701" spans="13:15" x14ac:dyDescent="0.25">
      <c r="M10701" s="24" t="str">
        <f t="shared" si="504"/>
        <v/>
      </c>
      <c r="N10701" s="24" t="str">
        <f t="shared" si="506"/>
        <v/>
      </c>
      <c r="O10701" s="96" t="str">
        <f t="shared" si="505"/>
        <v/>
      </c>
    </row>
    <row r="10702" spans="13:15" x14ac:dyDescent="0.25">
      <c r="M10702" s="24" t="str">
        <f t="shared" si="504"/>
        <v/>
      </c>
      <c r="N10702" s="24" t="str">
        <f t="shared" si="506"/>
        <v/>
      </c>
      <c r="O10702" s="96" t="str">
        <f t="shared" si="505"/>
        <v/>
      </c>
    </row>
    <row r="10703" spans="13:15" x14ac:dyDescent="0.25">
      <c r="M10703" s="24" t="str">
        <f t="shared" si="504"/>
        <v/>
      </c>
      <c r="N10703" s="24" t="str">
        <f t="shared" si="506"/>
        <v/>
      </c>
      <c r="O10703" s="96" t="str">
        <f t="shared" si="505"/>
        <v/>
      </c>
    </row>
    <row r="10704" spans="13:15" x14ac:dyDescent="0.25">
      <c r="M10704" s="24" t="str">
        <f t="shared" si="504"/>
        <v/>
      </c>
      <c r="N10704" s="24" t="str">
        <f t="shared" si="506"/>
        <v/>
      </c>
      <c r="O10704" s="96" t="str">
        <f t="shared" si="505"/>
        <v/>
      </c>
    </row>
    <row r="10705" spans="13:15" x14ac:dyDescent="0.25">
      <c r="M10705" s="24" t="str">
        <f t="shared" si="504"/>
        <v/>
      </c>
      <c r="N10705" s="24" t="str">
        <f t="shared" si="506"/>
        <v/>
      </c>
      <c r="O10705" s="96" t="str">
        <f t="shared" si="505"/>
        <v/>
      </c>
    </row>
    <row r="10706" spans="13:15" x14ac:dyDescent="0.25">
      <c r="M10706" s="24" t="str">
        <f t="shared" si="504"/>
        <v/>
      </c>
      <c r="N10706" s="24" t="str">
        <f t="shared" si="506"/>
        <v/>
      </c>
      <c r="O10706" s="96" t="str">
        <f t="shared" si="505"/>
        <v/>
      </c>
    </row>
    <row r="10707" spans="13:15" x14ac:dyDescent="0.25">
      <c r="M10707" s="24" t="str">
        <f t="shared" si="504"/>
        <v/>
      </c>
      <c r="N10707" s="24" t="str">
        <f t="shared" si="506"/>
        <v/>
      </c>
      <c r="O10707" s="96" t="str">
        <f t="shared" si="505"/>
        <v/>
      </c>
    </row>
    <row r="10708" spans="13:15" x14ac:dyDescent="0.25">
      <c r="M10708" s="24" t="str">
        <f t="shared" si="504"/>
        <v/>
      </c>
      <c r="N10708" s="24" t="str">
        <f t="shared" si="506"/>
        <v/>
      </c>
      <c r="O10708" s="96" t="str">
        <f t="shared" si="505"/>
        <v/>
      </c>
    </row>
    <row r="10709" spans="13:15" x14ac:dyDescent="0.25">
      <c r="M10709" s="24" t="str">
        <f t="shared" si="504"/>
        <v/>
      </c>
      <c r="N10709" s="24" t="str">
        <f t="shared" si="506"/>
        <v/>
      </c>
      <c r="O10709" s="96" t="str">
        <f t="shared" si="505"/>
        <v/>
      </c>
    </row>
    <row r="10710" spans="13:15" x14ac:dyDescent="0.25">
      <c r="M10710" s="24" t="str">
        <f t="shared" si="504"/>
        <v/>
      </c>
      <c r="N10710" s="24" t="str">
        <f t="shared" si="506"/>
        <v/>
      </c>
      <c r="O10710" s="96" t="str">
        <f t="shared" si="505"/>
        <v/>
      </c>
    </row>
    <row r="10711" spans="13:15" x14ac:dyDescent="0.25">
      <c r="M10711" s="24" t="str">
        <f t="shared" si="504"/>
        <v/>
      </c>
      <c r="N10711" s="24" t="str">
        <f t="shared" si="506"/>
        <v/>
      </c>
      <c r="O10711" s="96" t="str">
        <f t="shared" si="505"/>
        <v/>
      </c>
    </row>
    <row r="10712" spans="13:15" x14ac:dyDescent="0.25">
      <c r="M10712" s="24" t="str">
        <f t="shared" si="504"/>
        <v/>
      </c>
      <c r="N10712" s="24" t="str">
        <f t="shared" si="506"/>
        <v/>
      </c>
      <c r="O10712" s="96" t="str">
        <f t="shared" si="505"/>
        <v/>
      </c>
    </row>
    <row r="10713" spans="13:15" x14ac:dyDescent="0.25">
      <c r="M10713" s="24" t="str">
        <f t="shared" si="504"/>
        <v/>
      </c>
      <c r="N10713" s="24" t="str">
        <f t="shared" si="506"/>
        <v/>
      </c>
      <c r="O10713" s="96" t="str">
        <f t="shared" si="505"/>
        <v/>
      </c>
    </row>
    <row r="10714" spans="13:15" x14ac:dyDescent="0.25">
      <c r="M10714" s="24" t="str">
        <f t="shared" si="504"/>
        <v/>
      </c>
      <c r="N10714" s="24" t="str">
        <f t="shared" si="506"/>
        <v/>
      </c>
      <c r="O10714" s="96" t="str">
        <f t="shared" si="505"/>
        <v/>
      </c>
    </row>
    <row r="10715" spans="13:15" x14ac:dyDescent="0.25">
      <c r="M10715" s="24" t="str">
        <f t="shared" si="504"/>
        <v/>
      </c>
      <c r="N10715" s="24" t="str">
        <f t="shared" si="506"/>
        <v/>
      </c>
      <c r="O10715" s="96" t="str">
        <f t="shared" si="505"/>
        <v/>
      </c>
    </row>
    <row r="10716" spans="13:15" x14ac:dyDescent="0.25">
      <c r="M10716" s="24" t="str">
        <f t="shared" si="504"/>
        <v/>
      </c>
      <c r="N10716" s="24" t="str">
        <f t="shared" si="506"/>
        <v/>
      </c>
      <c r="O10716" s="96" t="str">
        <f t="shared" si="505"/>
        <v/>
      </c>
    </row>
    <row r="10717" spans="13:15" x14ac:dyDescent="0.25">
      <c r="M10717" s="24" t="str">
        <f t="shared" si="504"/>
        <v/>
      </c>
      <c r="N10717" s="24" t="str">
        <f t="shared" si="506"/>
        <v/>
      </c>
      <c r="O10717" s="96" t="str">
        <f t="shared" si="505"/>
        <v/>
      </c>
    </row>
    <row r="10718" spans="13:15" x14ac:dyDescent="0.25">
      <c r="M10718" s="24" t="str">
        <f t="shared" si="504"/>
        <v/>
      </c>
      <c r="N10718" s="24" t="str">
        <f t="shared" si="506"/>
        <v/>
      </c>
      <c r="O10718" s="96" t="str">
        <f t="shared" si="505"/>
        <v/>
      </c>
    </row>
    <row r="10719" spans="13:15" x14ac:dyDescent="0.25">
      <c r="M10719" s="24" t="str">
        <f t="shared" si="504"/>
        <v/>
      </c>
      <c r="N10719" s="24" t="str">
        <f t="shared" si="506"/>
        <v/>
      </c>
      <c r="O10719" s="96" t="str">
        <f t="shared" si="505"/>
        <v/>
      </c>
    </row>
    <row r="10720" spans="13:15" x14ac:dyDescent="0.25">
      <c r="M10720" s="24" t="str">
        <f t="shared" si="504"/>
        <v/>
      </c>
      <c r="N10720" s="24" t="str">
        <f t="shared" si="506"/>
        <v/>
      </c>
      <c r="O10720" s="96" t="str">
        <f t="shared" si="505"/>
        <v/>
      </c>
    </row>
    <row r="10721" spans="13:15" x14ac:dyDescent="0.25">
      <c r="M10721" s="24" t="str">
        <f t="shared" si="504"/>
        <v/>
      </c>
      <c r="N10721" s="24" t="str">
        <f t="shared" si="506"/>
        <v/>
      </c>
      <c r="O10721" s="96" t="str">
        <f t="shared" si="505"/>
        <v/>
      </c>
    </row>
    <row r="10722" spans="13:15" x14ac:dyDescent="0.25">
      <c r="M10722" s="24" t="str">
        <f t="shared" si="504"/>
        <v/>
      </c>
      <c r="N10722" s="24" t="str">
        <f t="shared" si="506"/>
        <v/>
      </c>
      <c r="O10722" s="96" t="str">
        <f t="shared" si="505"/>
        <v/>
      </c>
    </row>
    <row r="10723" spans="13:15" x14ac:dyDescent="0.25">
      <c r="M10723" s="24" t="str">
        <f t="shared" si="504"/>
        <v/>
      </c>
      <c r="N10723" s="24" t="str">
        <f t="shared" si="506"/>
        <v/>
      </c>
      <c r="O10723" s="96" t="str">
        <f t="shared" si="505"/>
        <v/>
      </c>
    </row>
    <row r="10724" spans="13:15" x14ac:dyDescent="0.25">
      <c r="M10724" s="24" t="str">
        <f t="shared" si="504"/>
        <v/>
      </c>
      <c r="N10724" s="24" t="str">
        <f t="shared" si="506"/>
        <v/>
      </c>
      <c r="O10724" s="96" t="str">
        <f t="shared" si="505"/>
        <v/>
      </c>
    </row>
    <row r="10725" spans="13:15" x14ac:dyDescent="0.25">
      <c r="M10725" s="24" t="str">
        <f t="shared" si="504"/>
        <v/>
      </c>
      <c r="N10725" s="24" t="str">
        <f t="shared" si="506"/>
        <v/>
      </c>
      <c r="O10725" s="96" t="str">
        <f t="shared" si="505"/>
        <v/>
      </c>
    </row>
    <row r="10726" spans="13:15" x14ac:dyDescent="0.25">
      <c r="M10726" s="24" t="str">
        <f t="shared" si="504"/>
        <v/>
      </c>
      <c r="N10726" s="24" t="str">
        <f t="shared" si="506"/>
        <v/>
      </c>
      <c r="O10726" s="96" t="str">
        <f t="shared" si="505"/>
        <v/>
      </c>
    </row>
    <row r="10727" spans="13:15" x14ac:dyDescent="0.25">
      <c r="M10727" s="24" t="str">
        <f t="shared" si="504"/>
        <v/>
      </c>
      <c r="N10727" s="24" t="str">
        <f t="shared" si="506"/>
        <v/>
      </c>
      <c r="O10727" s="96" t="str">
        <f t="shared" si="505"/>
        <v/>
      </c>
    </row>
    <row r="10728" spans="13:15" x14ac:dyDescent="0.25">
      <c r="M10728" s="24" t="str">
        <f t="shared" si="504"/>
        <v/>
      </c>
      <c r="N10728" s="24" t="str">
        <f t="shared" si="506"/>
        <v/>
      </c>
      <c r="O10728" s="96" t="str">
        <f t="shared" si="505"/>
        <v/>
      </c>
    </row>
    <row r="10729" spans="13:15" x14ac:dyDescent="0.25">
      <c r="M10729" s="24" t="str">
        <f t="shared" si="504"/>
        <v/>
      </c>
      <c r="N10729" s="24" t="str">
        <f t="shared" si="506"/>
        <v/>
      </c>
      <c r="O10729" s="96" t="str">
        <f t="shared" si="505"/>
        <v/>
      </c>
    </row>
    <row r="10730" spans="13:15" x14ac:dyDescent="0.25">
      <c r="M10730" s="24" t="str">
        <f t="shared" si="504"/>
        <v/>
      </c>
      <c r="N10730" s="24" t="str">
        <f t="shared" si="506"/>
        <v/>
      </c>
      <c r="O10730" s="96" t="str">
        <f t="shared" si="505"/>
        <v/>
      </c>
    </row>
    <row r="10731" spans="13:15" x14ac:dyDescent="0.25">
      <c r="M10731" s="24" t="str">
        <f t="shared" si="504"/>
        <v/>
      </c>
      <c r="N10731" s="24" t="str">
        <f t="shared" si="506"/>
        <v/>
      </c>
      <c r="O10731" s="96" t="str">
        <f t="shared" si="505"/>
        <v/>
      </c>
    </row>
    <row r="10732" spans="13:15" x14ac:dyDescent="0.25">
      <c r="M10732" s="24" t="str">
        <f t="shared" si="504"/>
        <v/>
      </c>
      <c r="N10732" s="24" t="str">
        <f t="shared" si="506"/>
        <v/>
      </c>
      <c r="O10732" s="96" t="str">
        <f t="shared" si="505"/>
        <v/>
      </c>
    </row>
    <row r="10733" spans="13:15" x14ac:dyDescent="0.25">
      <c r="M10733" s="24" t="str">
        <f t="shared" si="504"/>
        <v/>
      </c>
      <c r="N10733" s="24" t="str">
        <f t="shared" si="506"/>
        <v/>
      </c>
      <c r="O10733" s="96" t="str">
        <f t="shared" si="505"/>
        <v/>
      </c>
    </row>
    <row r="10734" spans="13:15" x14ac:dyDescent="0.25">
      <c r="M10734" s="24" t="str">
        <f t="shared" si="504"/>
        <v/>
      </c>
      <c r="N10734" s="24" t="str">
        <f t="shared" si="506"/>
        <v/>
      </c>
      <c r="O10734" s="96" t="str">
        <f t="shared" si="505"/>
        <v/>
      </c>
    </row>
    <row r="10735" spans="13:15" x14ac:dyDescent="0.25">
      <c r="M10735" s="24" t="str">
        <f t="shared" si="504"/>
        <v/>
      </c>
      <c r="N10735" s="24" t="str">
        <f t="shared" si="506"/>
        <v/>
      </c>
      <c r="O10735" s="96" t="str">
        <f t="shared" si="505"/>
        <v/>
      </c>
    </row>
    <row r="10736" spans="13:15" x14ac:dyDescent="0.25">
      <c r="M10736" s="24" t="str">
        <f t="shared" si="504"/>
        <v/>
      </c>
      <c r="N10736" s="24" t="str">
        <f t="shared" si="506"/>
        <v/>
      </c>
      <c r="O10736" s="96" t="str">
        <f t="shared" si="505"/>
        <v/>
      </c>
    </row>
    <row r="10737" spans="13:15" x14ac:dyDescent="0.25">
      <c r="M10737" s="24" t="str">
        <f t="shared" si="504"/>
        <v/>
      </c>
      <c r="N10737" s="24" t="str">
        <f t="shared" si="506"/>
        <v/>
      </c>
      <c r="O10737" s="96" t="str">
        <f t="shared" si="505"/>
        <v/>
      </c>
    </row>
    <row r="10738" spans="13:15" x14ac:dyDescent="0.25">
      <c r="M10738" s="24" t="str">
        <f t="shared" si="504"/>
        <v/>
      </c>
      <c r="N10738" s="24" t="str">
        <f t="shared" si="506"/>
        <v/>
      </c>
      <c r="O10738" s="96" t="str">
        <f t="shared" si="505"/>
        <v/>
      </c>
    </row>
    <row r="10739" spans="13:15" x14ac:dyDescent="0.25">
      <c r="M10739" s="24" t="str">
        <f t="shared" si="504"/>
        <v/>
      </c>
      <c r="N10739" s="24" t="str">
        <f t="shared" si="506"/>
        <v/>
      </c>
      <c r="O10739" s="96" t="str">
        <f t="shared" si="505"/>
        <v/>
      </c>
    </row>
    <row r="10740" spans="13:15" x14ac:dyDescent="0.25">
      <c r="M10740" s="24" t="str">
        <f t="shared" si="504"/>
        <v/>
      </c>
      <c r="N10740" s="24" t="str">
        <f t="shared" si="506"/>
        <v/>
      </c>
      <c r="O10740" s="96" t="str">
        <f t="shared" si="505"/>
        <v/>
      </c>
    </row>
    <row r="10741" spans="13:15" x14ac:dyDescent="0.25">
      <c r="M10741" s="24" t="str">
        <f t="shared" si="504"/>
        <v/>
      </c>
      <c r="N10741" s="24" t="str">
        <f t="shared" si="506"/>
        <v/>
      </c>
      <c r="O10741" s="96" t="str">
        <f t="shared" si="505"/>
        <v/>
      </c>
    </row>
    <row r="10742" spans="13:15" x14ac:dyDescent="0.25">
      <c r="M10742" s="24" t="str">
        <f t="shared" si="504"/>
        <v/>
      </c>
      <c r="N10742" s="24" t="str">
        <f t="shared" si="506"/>
        <v/>
      </c>
      <c r="O10742" s="96" t="str">
        <f t="shared" si="505"/>
        <v/>
      </c>
    </row>
    <row r="10743" spans="13:15" x14ac:dyDescent="0.25">
      <c r="M10743" s="24" t="str">
        <f t="shared" si="504"/>
        <v/>
      </c>
      <c r="N10743" s="24" t="str">
        <f t="shared" si="506"/>
        <v/>
      </c>
      <c r="O10743" s="96" t="str">
        <f t="shared" si="505"/>
        <v/>
      </c>
    </row>
    <row r="10744" spans="13:15" x14ac:dyDescent="0.25">
      <c r="M10744" s="24" t="str">
        <f t="shared" si="504"/>
        <v/>
      </c>
      <c r="N10744" s="24" t="str">
        <f t="shared" si="506"/>
        <v/>
      </c>
      <c r="O10744" s="96" t="str">
        <f t="shared" si="505"/>
        <v/>
      </c>
    </row>
    <row r="10745" spans="13:15" x14ac:dyDescent="0.25">
      <c r="M10745" s="24" t="str">
        <f t="shared" si="504"/>
        <v/>
      </c>
      <c r="N10745" s="24" t="str">
        <f t="shared" si="506"/>
        <v/>
      </c>
      <c r="O10745" s="96" t="str">
        <f t="shared" si="505"/>
        <v/>
      </c>
    </row>
    <row r="10746" spans="13:15" x14ac:dyDescent="0.25">
      <c r="M10746" s="24" t="str">
        <f t="shared" si="504"/>
        <v/>
      </c>
      <c r="N10746" s="24" t="str">
        <f t="shared" si="506"/>
        <v/>
      </c>
      <c r="O10746" s="96" t="str">
        <f t="shared" si="505"/>
        <v/>
      </c>
    </row>
    <row r="10747" spans="13:15" x14ac:dyDescent="0.25">
      <c r="M10747" s="24" t="str">
        <f t="shared" si="504"/>
        <v/>
      </c>
      <c r="N10747" s="24" t="str">
        <f t="shared" si="506"/>
        <v/>
      </c>
      <c r="O10747" s="96" t="str">
        <f t="shared" si="505"/>
        <v/>
      </c>
    </row>
    <row r="10748" spans="13:15" x14ac:dyDescent="0.25">
      <c r="M10748" s="24" t="str">
        <f t="shared" si="504"/>
        <v/>
      </c>
      <c r="N10748" s="24" t="str">
        <f t="shared" si="506"/>
        <v/>
      </c>
      <c r="O10748" s="96" t="str">
        <f t="shared" si="505"/>
        <v/>
      </c>
    </row>
    <row r="10749" spans="13:15" x14ac:dyDescent="0.25">
      <c r="M10749" s="24" t="str">
        <f t="shared" si="504"/>
        <v/>
      </c>
      <c r="N10749" s="24" t="str">
        <f t="shared" si="506"/>
        <v/>
      </c>
      <c r="O10749" s="96" t="str">
        <f t="shared" si="505"/>
        <v/>
      </c>
    </row>
    <row r="10750" spans="13:15" x14ac:dyDescent="0.25">
      <c r="M10750" s="24" t="str">
        <f t="shared" si="504"/>
        <v/>
      </c>
      <c r="N10750" s="24" t="str">
        <f t="shared" si="506"/>
        <v/>
      </c>
      <c r="O10750" s="96" t="str">
        <f t="shared" si="505"/>
        <v/>
      </c>
    </row>
    <row r="10751" spans="13:15" x14ac:dyDescent="0.25">
      <c r="M10751" s="24" t="str">
        <f t="shared" si="504"/>
        <v/>
      </c>
      <c r="N10751" s="24" t="str">
        <f t="shared" si="506"/>
        <v/>
      </c>
      <c r="O10751" s="96" t="str">
        <f t="shared" si="505"/>
        <v/>
      </c>
    </row>
    <row r="10752" spans="13:15" x14ac:dyDescent="0.25">
      <c r="M10752" s="24" t="str">
        <f t="shared" si="504"/>
        <v/>
      </c>
      <c r="N10752" s="24" t="str">
        <f t="shared" si="506"/>
        <v/>
      </c>
      <c r="O10752" s="96" t="str">
        <f t="shared" si="505"/>
        <v/>
      </c>
    </row>
    <row r="10753" spans="13:15" x14ac:dyDescent="0.25">
      <c r="M10753" s="24" t="str">
        <f t="shared" ref="M10753:M10816" si="507">IF($B10753="","",_xlfn.NUMBERVALUE(LEFT($J10753,5)))</f>
        <v/>
      </c>
      <c r="N10753" s="24" t="str">
        <f t="shared" si="506"/>
        <v/>
      </c>
      <c r="O10753" s="96" t="str">
        <f t="shared" si="505"/>
        <v/>
      </c>
    </row>
    <row r="10754" spans="13:15" x14ac:dyDescent="0.25">
      <c r="M10754" s="24" t="str">
        <f t="shared" si="507"/>
        <v/>
      </c>
      <c r="N10754" s="24" t="str">
        <f t="shared" si="506"/>
        <v/>
      </c>
      <c r="O10754" s="96" t="str">
        <f t="shared" si="505"/>
        <v/>
      </c>
    </row>
    <row r="10755" spans="13:15" x14ac:dyDescent="0.25">
      <c r="M10755" s="24" t="str">
        <f t="shared" si="507"/>
        <v/>
      </c>
      <c r="N10755" s="24" t="str">
        <f t="shared" si="506"/>
        <v/>
      </c>
      <c r="O10755" s="96" t="str">
        <f t="shared" ref="O10755:O10818" si="508">IF($A10755="","",HOUR($N10755))</f>
        <v/>
      </c>
    </row>
    <row r="10756" spans="13:15" x14ac:dyDescent="0.25">
      <c r="M10756" s="24" t="str">
        <f t="shared" si="507"/>
        <v/>
      </c>
      <c r="N10756" s="24" t="str">
        <f t="shared" si="506"/>
        <v/>
      </c>
      <c r="O10756" s="96" t="str">
        <f t="shared" si="508"/>
        <v/>
      </c>
    </row>
    <row r="10757" spans="13:15" x14ac:dyDescent="0.25">
      <c r="M10757" s="24" t="str">
        <f t="shared" si="507"/>
        <v/>
      </c>
      <c r="N10757" s="24" t="str">
        <f t="shared" si="506"/>
        <v/>
      </c>
      <c r="O10757" s="96" t="str">
        <f t="shared" si="508"/>
        <v/>
      </c>
    </row>
    <row r="10758" spans="13:15" x14ac:dyDescent="0.25">
      <c r="M10758" s="24" t="str">
        <f t="shared" si="507"/>
        <v/>
      </c>
      <c r="N10758" s="24" t="str">
        <f t="shared" si="506"/>
        <v/>
      </c>
      <c r="O10758" s="96" t="str">
        <f t="shared" si="508"/>
        <v/>
      </c>
    </row>
    <row r="10759" spans="13:15" x14ac:dyDescent="0.25">
      <c r="M10759" s="24" t="str">
        <f t="shared" si="507"/>
        <v/>
      </c>
      <c r="N10759" s="24" t="str">
        <f t="shared" si="506"/>
        <v/>
      </c>
      <c r="O10759" s="96" t="str">
        <f t="shared" si="508"/>
        <v/>
      </c>
    </row>
    <row r="10760" spans="13:15" x14ac:dyDescent="0.25">
      <c r="M10760" s="24" t="str">
        <f t="shared" si="507"/>
        <v/>
      </c>
      <c r="N10760" s="24" t="str">
        <f t="shared" ref="N10760:N10823" si="509">IF(B10760="","",IF($M10760&lt;10/48,10/48,IF($M10760&gt;39/48,39/48,$M10760)))</f>
        <v/>
      </c>
      <c r="O10760" s="96" t="str">
        <f t="shared" si="508"/>
        <v/>
      </c>
    </row>
    <row r="10761" spans="13:15" x14ac:dyDescent="0.25">
      <c r="M10761" s="24" t="str">
        <f t="shared" si="507"/>
        <v/>
      </c>
      <c r="N10761" s="24" t="str">
        <f t="shared" si="509"/>
        <v/>
      </c>
      <c r="O10761" s="96" t="str">
        <f t="shared" si="508"/>
        <v/>
      </c>
    </row>
    <row r="10762" spans="13:15" x14ac:dyDescent="0.25">
      <c r="M10762" s="24" t="str">
        <f t="shared" si="507"/>
        <v/>
      </c>
      <c r="N10762" s="24" t="str">
        <f t="shared" si="509"/>
        <v/>
      </c>
      <c r="O10762" s="96" t="str">
        <f t="shared" si="508"/>
        <v/>
      </c>
    </row>
    <row r="10763" spans="13:15" x14ac:dyDescent="0.25">
      <c r="M10763" s="24" t="str">
        <f t="shared" si="507"/>
        <v/>
      </c>
      <c r="N10763" s="24" t="str">
        <f t="shared" si="509"/>
        <v/>
      </c>
      <c r="O10763" s="96" t="str">
        <f t="shared" si="508"/>
        <v/>
      </c>
    </row>
    <row r="10764" spans="13:15" x14ac:dyDescent="0.25">
      <c r="M10764" s="24" t="str">
        <f t="shared" si="507"/>
        <v/>
      </c>
      <c r="N10764" s="24" t="str">
        <f t="shared" si="509"/>
        <v/>
      </c>
      <c r="O10764" s="96" t="str">
        <f t="shared" si="508"/>
        <v/>
      </c>
    </row>
    <row r="10765" spans="13:15" x14ac:dyDescent="0.25">
      <c r="M10765" s="24" t="str">
        <f t="shared" si="507"/>
        <v/>
      </c>
      <c r="N10765" s="24" t="str">
        <f t="shared" si="509"/>
        <v/>
      </c>
      <c r="O10765" s="96" t="str">
        <f t="shared" si="508"/>
        <v/>
      </c>
    </row>
    <row r="10766" spans="13:15" x14ac:dyDescent="0.25">
      <c r="M10766" s="24" t="str">
        <f t="shared" si="507"/>
        <v/>
      </c>
      <c r="N10766" s="24" t="str">
        <f t="shared" si="509"/>
        <v/>
      </c>
      <c r="O10766" s="96" t="str">
        <f t="shared" si="508"/>
        <v/>
      </c>
    </row>
    <row r="10767" spans="13:15" x14ac:dyDescent="0.25">
      <c r="M10767" s="24" t="str">
        <f t="shared" si="507"/>
        <v/>
      </c>
      <c r="N10767" s="24" t="str">
        <f t="shared" si="509"/>
        <v/>
      </c>
      <c r="O10767" s="96" t="str">
        <f t="shared" si="508"/>
        <v/>
      </c>
    </row>
    <row r="10768" spans="13:15" x14ac:dyDescent="0.25">
      <c r="M10768" s="24" t="str">
        <f t="shared" si="507"/>
        <v/>
      </c>
      <c r="N10768" s="24" t="str">
        <f t="shared" si="509"/>
        <v/>
      </c>
      <c r="O10768" s="96" t="str">
        <f t="shared" si="508"/>
        <v/>
      </c>
    </row>
    <row r="10769" spans="13:15" x14ac:dyDescent="0.25">
      <c r="M10769" s="24" t="str">
        <f t="shared" si="507"/>
        <v/>
      </c>
      <c r="N10769" s="24" t="str">
        <f t="shared" si="509"/>
        <v/>
      </c>
      <c r="O10769" s="96" t="str">
        <f t="shared" si="508"/>
        <v/>
      </c>
    </row>
    <row r="10770" spans="13:15" x14ac:dyDescent="0.25">
      <c r="M10770" s="24" t="str">
        <f t="shared" si="507"/>
        <v/>
      </c>
      <c r="N10770" s="24" t="str">
        <f t="shared" si="509"/>
        <v/>
      </c>
      <c r="O10770" s="96" t="str">
        <f t="shared" si="508"/>
        <v/>
      </c>
    </row>
    <row r="10771" spans="13:15" x14ac:dyDescent="0.25">
      <c r="M10771" s="24" t="str">
        <f t="shared" si="507"/>
        <v/>
      </c>
      <c r="N10771" s="24" t="str">
        <f t="shared" si="509"/>
        <v/>
      </c>
      <c r="O10771" s="96" t="str">
        <f t="shared" si="508"/>
        <v/>
      </c>
    </row>
    <row r="10772" spans="13:15" x14ac:dyDescent="0.25">
      <c r="M10772" s="24" t="str">
        <f t="shared" si="507"/>
        <v/>
      </c>
      <c r="N10772" s="24" t="str">
        <f t="shared" si="509"/>
        <v/>
      </c>
      <c r="O10772" s="96" t="str">
        <f t="shared" si="508"/>
        <v/>
      </c>
    </row>
    <row r="10773" spans="13:15" x14ac:dyDescent="0.25">
      <c r="M10773" s="24" t="str">
        <f t="shared" si="507"/>
        <v/>
      </c>
      <c r="N10773" s="24" t="str">
        <f t="shared" si="509"/>
        <v/>
      </c>
      <c r="O10773" s="96" t="str">
        <f t="shared" si="508"/>
        <v/>
      </c>
    </row>
    <row r="10774" spans="13:15" x14ac:dyDescent="0.25">
      <c r="M10774" s="24" t="str">
        <f t="shared" si="507"/>
        <v/>
      </c>
      <c r="N10774" s="24" t="str">
        <f t="shared" si="509"/>
        <v/>
      </c>
      <c r="O10774" s="96" t="str">
        <f t="shared" si="508"/>
        <v/>
      </c>
    </row>
    <row r="10775" spans="13:15" x14ac:dyDescent="0.25">
      <c r="M10775" s="24" t="str">
        <f t="shared" si="507"/>
        <v/>
      </c>
      <c r="N10775" s="24" t="str">
        <f t="shared" si="509"/>
        <v/>
      </c>
      <c r="O10775" s="96" t="str">
        <f t="shared" si="508"/>
        <v/>
      </c>
    </row>
    <row r="10776" spans="13:15" x14ac:dyDescent="0.25">
      <c r="M10776" s="24" t="str">
        <f t="shared" si="507"/>
        <v/>
      </c>
      <c r="N10776" s="24" t="str">
        <f t="shared" si="509"/>
        <v/>
      </c>
      <c r="O10776" s="96" t="str">
        <f t="shared" si="508"/>
        <v/>
      </c>
    </row>
    <row r="10777" spans="13:15" x14ac:dyDescent="0.25">
      <c r="M10777" s="24" t="str">
        <f t="shared" si="507"/>
        <v/>
      </c>
      <c r="N10777" s="24" t="str">
        <f t="shared" si="509"/>
        <v/>
      </c>
      <c r="O10777" s="96" t="str">
        <f t="shared" si="508"/>
        <v/>
      </c>
    </row>
    <row r="10778" spans="13:15" x14ac:dyDescent="0.25">
      <c r="M10778" s="24" t="str">
        <f t="shared" si="507"/>
        <v/>
      </c>
      <c r="N10778" s="24" t="str">
        <f t="shared" si="509"/>
        <v/>
      </c>
      <c r="O10778" s="96" t="str">
        <f t="shared" si="508"/>
        <v/>
      </c>
    </row>
    <row r="10779" spans="13:15" x14ac:dyDescent="0.25">
      <c r="M10779" s="24" t="str">
        <f t="shared" si="507"/>
        <v/>
      </c>
      <c r="N10779" s="24" t="str">
        <f t="shared" si="509"/>
        <v/>
      </c>
      <c r="O10779" s="96" t="str">
        <f t="shared" si="508"/>
        <v/>
      </c>
    </row>
    <row r="10780" spans="13:15" x14ac:dyDescent="0.25">
      <c r="M10780" s="24" t="str">
        <f t="shared" si="507"/>
        <v/>
      </c>
      <c r="N10780" s="24" t="str">
        <f t="shared" si="509"/>
        <v/>
      </c>
      <c r="O10780" s="96" t="str">
        <f t="shared" si="508"/>
        <v/>
      </c>
    </row>
    <row r="10781" spans="13:15" x14ac:dyDescent="0.25">
      <c r="M10781" s="24" t="str">
        <f t="shared" si="507"/>
        <v/>
      </c>
      <c r="N10781" s="24" t="str">
        <f t="shared" si="509"/>
        <v/>
      </c>
      <c r="O10781" s="96" t="str">
        <f t="shared" si="508"/>
        <v/>
      </c>
    </row>
    <row r="10782" spans="13:15" x14ac:dyDescent="0.25">
      <c r="M10782" s="24" t="str">
        <f t="shared" si="507"/>
        <v/>
      </c>
      <c r="N10782" s="24" t="str">
        <f t="shared" si="509"/>
        <v/>
      </c>
      <c r="O10782" s="96" t="str">
        <f t="shared" si="508"/>
        <v/>
      </c>
    </row>
    <row r="10783" spans="13:15" x14ac:dyDescent="0.25">
      <c r="M10783" s="24" t="str">
        <f t="shared" si="507"/>
        <v/>
      </c>
      <c r="N10783" s="24" t="str">
        <f t="shared" si="509"/>
        <v/>
      </c>
      <c r="O10783" s="96" t="str">
        <f t="shared" si="508"/>
        <v/>
      </c>
    </row>
    <row r="10784" spans="13:15" x14ac:dyDescent="0.25">
      <c r="M10784" s="24" t="str">
        <f t="shared" si="507"/>
        <v/>
      </c>
      <c r="N10784" s="24" t="str">
        <f t="shared" si="509"/>
        <v/>
      </c>
      <c r="O10784" s="96" t="str">
        <f t="shared" si="508"/>
        <v/>
      </c>
    </row>
    <row r="10785" spans="13:15" x14ac:dyDescent="0.25">
      <c r="M10785" s="24" t="str">
        <f t="shared" si="507"/>
        <v/>
      </c>
      <c r="N10785" s="24" t="str">
        <f t="shared" si="509"/>
        <v/>
      </c>
      <c r="O10785" s="96" t="str">
        <f t="shared" si="508"/>
        <v/>
      </c>
    </row>
    <row r="10786" spans="13:15" x14ac:dyDescent="0.25">
      <c r="M10786" s="24" t="str">
        <f t="shared" si="507"/>
        <v/>
      </c>
      <c r="N10786" s="24" t="str">
        <f t="shared" si="509"/>
        <v/>
      </c>
      <c r="O10786" s="96" t="str">
        <f t="shared" si="508"/>
        <v/>
      </c>
    </row>
    <row r="10787" spans="13:15" x14ac:dyDescent="0.25">
      <c r="M10787" s="24" t="str">
        <f t="shared" si="507"/>
        <v/>
      </c>
      <c r="N10787" s="24" t="str">
        <f t="shared" si="509"/>
        <v/>
      </c>
      <c r="O10787" s="96" t="str">
        <f t="shared" si="508"/>
        <v/>
      </c>
    </row>
    <row r="10788" spans="13:15" x14ac:dyDescent="0.25">
      <c r="M10788" s="24" t="str">
        <f t="shared" si="507"/>
        <v/>
      </c>
      <c r="N10788" s="24" t="str">
        <f t="shared" si="509"/>
        <v/>
      </c>
      <c r="O10788" s="96" t="str">
        <f t="shared" si="508"/>
        <v/>
      </c>
    </row>
    <row r="10789" spans="13:15" x14ac:dyDescent="0.25">
      <c r="M10789" s="24" t="str">
        <f t="shared" si="507"/>
        <v/>
      </c>
      <c r="N10789" s="24" t="str">
        <f t="shared" si="509"/>
        <v/>
      </c>
      <c r="O10789" s="96" t="str">
        <f t="shared" si="508"/>
        <v/>
      </c>
    </row>
    <row r="10790" spans="13:15" x14ac:dyDescent="0.25">
      <c r="M10790" s="24" t="str">
        <f t="shared" si="507"/>
        <v/>
      </c>
      <c r="N10790" s="24" t="str">
        <f t="shared" si="509"/>
        <v/>
      </c>
      <c r="O10790" s="96" t="str">
        <f t="shared" si="508"/>
        <v/>
      </c>
    </row>
    <row r="10791" spans="13:15" x14ac:dyDescent="0.25">
      <c r="M10791" s="24" t="str">
        <f t="shared" si="507"/>
        <v/>
      </c>
      <c r="N10791" s="24" t="str">
        <f t="shared" si="509"/>
        <v/>
      </c>
      <c r="O10791" s="96" t="str">
        <f t="shared" si="508"/>
        <v/>
      </c>
    </row>
    <row r="10792" spans="13:15" x14ac:dyDescent="0.25">
      <c r="M10792" s="24" t="str">
        <f t="shared" si="507"/>
        <v/>
      </c>
      <c r="N10792" s="24" t="str">
        <f t="shared" si="509"/>
        <v/>
      </c>
      <c r="O10792" s="96" t="str">
        <f t="shared" si="508"/>
        <v/>
      </c>
    </row>
    <row r="10793" spans="13:15" x14ac:dyDescent="0.25">
      <c r="M10793" s="24" t="str">
        <f t="shared" si="507"/>
        <v/>
      </c>
      <c r="N10793" s="24" t="str">
        <f t="shared" si="509"/>
        <v/>
      </c>
      <c r="O10793" s="96" t="str">
        <f t="shared" si="508"/>
        <v/>
      </c>
    </row>
    <row r="10794" spans="13:15" x14ac:dyDescent="0.25">
      <c r="M10794" s="24" t="str">
        <f t="shared" si="507"/>
        <v/>
      </c>
      <c r="N10794" s="24" t="str">
        <f t="shared" si="509"/>
        <v/>
      </c>
      <c r="O10794" s="96" t="str">
        <f t="shared" si="508"/>
        <v/>
      </c>
    </row>
    <row r="10795" spans="13:15" x14ac:dyDescent="0.25">
      <c r="M10795" s="24" t="str">
        <f t="shared" si="507"/>
        <v/>
      </c>
      <c r="N10795" s="24" t="str">
        <f t="shared" si="509"/>
        <v/>
      </c>
      <c r="O10795" s="96" t="str">
        <f t="shared" si="508"/>
        <v/>
      </c>
    </row>
    <row r="10796" spans="13:15" x14ac:dyDescent="0.25">
      <c r="M10796" s="24" t="str">
        <f t="shared" si="507"/>
        <v/>
      </c>
      <c r="N10796" s="24" t="str">
        <f t="shared" si="509"/>
        <v/>
      </c>
      <c r="O10796" s="96" t="str">
        <f t="shared" si="508"/>
        <v/>
      </c>
    </row>
    <row r="10797" spans="13:15" x14ac:dyDescent="0.25">
      <c r="M10797" s="24" t="str">
        <f t="shared" si="507"/>
        <v/>
      </c>
      <c r="N10797" s="24" t="str">
        <f t="shared" si="509"/>
        <v/>
      </c>
      <c r="O10797" s="96" t="str">
        <f t="shared" si="508"/>
        <v/>
      </c>
    </row>
    <row r="10798" spans="13:15" x14ac:dyDescent="0.25">
      <c r="M10798" s="24" t="str">
        <f t="shared" si="507"/>
        <v/>
      </c>
      <c r="N10798" s="24" t="str">
        <f t="shared" si="509"/>
        <v/>
      </c>
      <c r="O10798" s="96" t="str">
        <f t="shared" si="508"/>
        <v/>
      </c>
    </row>
    <row r="10799" spans="13:15" x14ac:dyDescent="0.25">
      <c r="M10799" s="24" t="str">
        <f t="shared" si="507"/>
        <v/>
      </c>
      <c r="N10799" s="24" t="str">
        <f t="shared" si="509"/>
        <v/>
      </c>
      <c r="O10799" s="96" t="str">
        <f t="shared" si="508"/>
        <v/>
      </c>
    </row>
    <row r="10800" spans="13:15" x14ac:dyDescent="0.25">
      <c r="M10800" s="24" t="str">
        <f t="shared" si="507"/>
        <v/>
      </c>
      <c r="N10800" s="24" t="str">
        <f t="shared" si="509"/>
        <v/>
      </c>
      <c r="O10800" s="96" t="str">
        <f t="shared" si="508"/>
        <v/>
      </c>
    </row>
    <row r="10801" spans="13:15" x14ac:dyDescent="0.25">
      <c r="M10801" s="24" t="str">
        <f t="shared" si="507"/>
        <v/>
      </c>
      <c r="N10801" s="24" t="str">
        <f t="shared" si="509"/>
        <v/>
      </c>
      <c r="O10801" s="96" t="str">
        <f t="shared" si="508"/>
        <v/>
      </c>
    </row>
    <row r="10802" spans="13:15" x14ac:dyDescent="0.25">
      <c r="M10802" s="24" t="str">
        <f t="shared" si="507"/>
        <v/>
      </c>
      <c r="N10802" s="24" t="str">
        <f t="shared" si="509"/>
        <v/>
      </c>
      <c r="O10802" s="96" t="str">
        <f t="shared" si="508"/>
        <v/>
      </c>
    </row>
    <row r="10803" spans="13:15" x14ac:dyDescent="0.25">
      <c r="M10803" s="24" t="str">
        <f t="shared" si="507"/>
        <v/>
      </c>
      <c r="N10803" s="24" t="str">
        <f t="shared" si="509"/>
        <v/>
      </c>
      <c r="O10803" s="96" t="str">
        <f t="shared" si="508"/>
        <v/>
      </c>
    </row>
    <row r="10804" spans="13:15" x14ac:dyDescent="0.25">
      <c r="M10804" s="24" t="str">
        <f t="shared" si="507"/>
        <v/>
      </c>
      <c r="N10804" s="24" t="str">
        <f t="shared" si="509"/>
        <v/>
      </c>
      <c r="O10804" s="96" t="str">
        <f t="shared" si="508"/>
        <v/>
      </c>
    </row>
    <row r="10805" spans="13:15" x14ac:dyDescent="0.25">
      <c r="M10805" s="24" t="str">
        <f t="shared" si="507"/>
        <v/>
      </c>
      <c r="N10805" s="24" t="str">
        <f t="shared" si="509"/>
        <v/>
      </c>
      <c r="O10805" s="96" t="str">
        <f t="shared" si="508"/>
        <v/>
      </c>
    </row>
    <row r="10806" spans="13:15" x14ac:dyDescent="0.25">
      <c r="M10806" s="24" t="str">
        <f t="shared" si="507"/>
        <v/>
      </c>
      <c r="N10806" s="24" t="str">
        <f t="shared" si="509"/>
        <v/>
      </c>
      <c r="O10806" s="96" t="str">
        <f t="shared" si="508"/>
        <v/>
      </c>
    </row>
    <row r="10807" spans="13:15" x14ac:dyDescent="0.25">
      <c r="M10807" s="24" t="str">
        <f t="shared" si="507"/>
        <v/>
      </c>
      <c r="N10807" s="24" t="str">
        <f t="shared" si="509"/>
        <v/>
      </c>
      <c r="O10807" s="96" t="str">
        <f t="shared" si="508"/>
        <v/>
      </c>
    </row>
    <row r="10808" spans="13:15" x14ac:dyDescent="0.25">
      <c r="M10808" s="24" t="str">
        <f t="shared" si="507"/>
        <v/>
      </c>
      <c r="N10808" s="24" t="str">
        <f t="shared" si="509"/>
        <v/>
      </c>
      <c r="O10808" s="96" t="str">
        <f t="shared" si="508"/>
        <v/>
      </c>
    </row>
    <row r="10809" spans="13:15" x14ac:dyDescent="0.25">
      <c r="M10809" s="24" t="str">
        <f t="shared" si="507"/>
        <v/>
      </c>
      <c r="N10809" s="24" t="str">
        <f t="shared" si="509"/>
        <v/>
      </c>
      <c r="O10809" s="96" t="str">
        <f t="shared" si="508"/>
        <v/>
      </c>
    </row>
    <row r="10810" spans="13:15" x14ac:dyDescent="0.25">
      <c r="M10810" s="24" t="str">
        <f t="shared" si="507"/>
        <v/>
      </c>
      <c r="N10810" s="24" t="str">
        <f t="shared" si="509"/>
        <v/>
      </c>
      <c r="O10810" s="96" t="str">
        <f t="shared" si="508"/>
        <v/>
      </c>
    </row>
    <row r="10811" spans="13:15" x14ac:dyDescent="0.25">
      <c r="M10811" s="24" t="str">
        <f t="shared" si="507"/>
        <v/>
      </c>
      <c r="N10811" s="24" t="str">
        <f t="shared" si="509"/>
        <v/>
      </c>
      <c r="O10811" s="96" t="str">
        <f t="shared" si="508"/>
        <v/>
      </c>
    </row>
    <row r="10812" spans="13:15" x14ac:dyDescent="0.25">
      <c r="M10812" s="24" t="str">
        <f t="shared" si="507"/>
        <v/>
      </c>
      <c r="N10812" s="24" t="str">
        <f t="shared" si="509"/>
        <v/>
      </c>
      <c r="O10812" s="96" t="str">
        <f t="shared" si="508"/>
        <v/>
      </c>
    </row>
    <row r="10813" spans="13:15" x14ac:dyDescent="0.25">
      <c r="M10813" s="24" t="str">
        <f t="shared" si="507"/>
        <v/>
      </c>
      <c r="N10813" s="24" t="str">
        <f t="shared" si="509"/>
        <v/>
      </c>
      <c r="O10813" s="96" t="str">
        <f t="shared" si="508"/>
        <v/>
      </c>
    </row>
    <row r="10814" spans="13:15" x14ac:dyDescent="0.25">
      <c r="M10814" s="24" t="str">
        <f t="shared" si="507"/>
        <v/>
      </c>
      <c r="N10814" s="24" t="str">
        <f t="shared" si="509"/>
        <v/>
      </c>
      <c r="O10814" s="96" t="str">
        <f t="shared" si="508"/>
        <v/>
      </c>
    </row>
    <row r="10815" spans="13:15" x14ac:dyDescent="0.25">
      <c r="M10815" s="24" t="str">
        <f t="shared" si="507"/>
        <v/>
      </c>
      <c r="N10815" s="24" t="str">
        <f t="shared" si="509"/>
        <v/>
      </c>
      <c r="O10815" s="96" t="str">
        <f t="shared" si="508"/>
        <v/>
      </c>
    </row>
    <row r="10816" spans="13:15" x14ac:dyDescent="0.25">
      <c r="M10816" s="24" t="str">
        <f t="shared" si="507"/>
        <v/>
      </c>
      <c r="N10816" s="24" t="str">
        <f t="shared" si="509"/>
        <v/>
      </c>
      <c r="O10816" s="96" t="str">
        <f t="shared" si="508"/>
        <v/>
      </c>
    </row>
    <row r="10817" spans="13:15" x14ac:dyDescent="0.25">
      <c r="M10817" s="24" t="str">
        <f t="shared" ref="M10817:M10880" si="510">IF($B10817="","",_xlfn.NUMBERVALUE(LEFT($J10817,5)))</f>
        <v/>
      </c>
      <c r="N10817" s="24" t="str">
        <f t="shared" si="509"/>
        <v/>
      </c>
      <c r="O10817" s="96" t="str">
        <f t="shared" si="508"/>
        <v/>
      </c>
    </row>
    <row r="10818" spans="13:15" x14ac:dyDescent="0.25">
      <c r="M10818" s="24" t="str">
        <f t="shared" si="510"/>
        <v/>
      </c>
      <c r="N10818" s="24" t="str">
        <f t="shared" si="509"/>
        <v/>
      </c>
      <c r="O10818" s="96" t="str">
        <f t="shared" si="508"/>
        <v/>
      </c>
    </row>
    <row r="10819" spans="13:15" x14ac:dyDescent="0.25">
      <c r="M10819" s="24" t="str">
        <f t="shared" si="510"/>
        <v/>
      </c>
      <c r="N10819" s="24" t="str">
        <f t="shared" si="509"/>
        <v/>
      </c>
      <c r="O10819" s="96" t="str">
        <f t="shared" ref="O10819:O10882" si="511">IF($A10819="","",HOUR($N10819))</f>
        <v/>
      </c>
    </row>
    <row r="10820" spans="13:15" x14ac:dyDescent="0.25">
      <c r="M10820" s="24" t="str">
        <f t="shared" si="510"/>
        <v/>
      </c>
      <c r="N10820" s="24" t="str">
        <f t="shared" si="509"/>
        <v/>
      </c>
      <c r="O10820" s="96" t="str">
        <f t="shared" si="511"/>
        <v/>
      </c>
    </row>
    <row r="10821" spans="13:15" x14ac:dyDescent="0.25">
      <c r="M10821" s="24" t="str">
        <f t="shared" si="510"/>
        <v/>
      </c>
      <c r="N10821" s="24" t="str">
        <f t="shared" si="509"/>
        <v/>
      </c>
      <c r="O10821" s="96" t="str">
        <f t="shared" si="511"/>
        <v/>
      </c>
    </row>
    <row r="10822" spans="13:15" x14ac:dyDescent="0.25">
      <c r="M10822" s="24" t="str">
        <f t="shared" si="510"/>
        <v/>
      </c>
      <c r="N10822" s="24" t="str">
        <f t="shared" si="509"/>
        <v/>
      </c>
      <c r="O10822" s="96" t="str">
        <f t="shared" si="511"/>
        <v/>
      </c>
    </row>
    <row r="10823" spans="13:15" x14ac:dyDescent="0.25">
      <c r="M10823" s="24" t="str">
        <f t="shared" si="510"/>
        <v/>
      </c>
      <c r="N10823" s="24" t="str">
        <f t="shared" si="509"/>
        <v/>
      </c>
      <c r="O10823" s="96" t="str">
        <f t="shared" si="511"/>
        <v/>
      </c>
    </row>
    <row r="10824" spans="13:15" x14ac:dyDescent="0.25">
      <c r="M10824" s="24" t="str">
        <f t="shared" si="510"/>
        <v/>
      </c>
      <c r="N10824" s="24" t="str">
        <f t="shared" ref="N10824:N10887" si="512">IF(B10824="","",IF($M10824&lt;10/48,10/48,IF($M10824&gt;39/48,39/48,$M10824)))</f>
        <v/>
      </c>
      <c r="O10824" s="96" t="str">
        <f t="shared" si="511"/>
        <v/>
      </c>
    </row>
    <row r="10825" spans="13:15" x14ac:dyDescent="0.25">
      <c r="M10825" s="24" t="str">
        <f t="shared" si="510"/>
        <v/>
      </c>
      <c r="N10825" s="24" t="str">
        <f t="shared" si="512"/>
        <v/>
      </c>
      <c r="O10825" s="96" t="str">
        <f t="shared" si="511"/>
        <v/>
      </c>
    </row>
    <row r="10826" spans="13:15" x14ac:dyDescent="0.25">
      <c r="M10826" s="24" t="str">
        <f t="shared" si="510"/>
        <v/>
      </c>
      <c r="N10826" s="24" t="str">
        <f t="shared" si="512"/>
        <v/>
      </c>
      <c r="O10826" s="96" t="str">
        <f t="shared" si="511"/>
        <v/>
      </c>
    </row>
    <row r="10827" spans="13:15" x14ac:dyDescent="0.25">
      <c r="M10827" s="24" t="str">
        <f t="shared" si="510"/>
        <v/>
      </c>
      <c r="N10827" s="24" t="str">
        <f t="shared" si="512"/>
        <v/>
      </c>
      <c r="O10827" s="96" t="str">
        <f t="shared" si="511"/>
        <v/>
      </c>
    </row>
    <row r="10828" spans="13:15" x14ac:dyDescent="0.25">
      <c r="M10828" s="24" t="str">
        <f t="shared" si="510"/>
        <v/>
      </c>
      <c r="N10828" s="24" t="str">
        <f t="shared" si="512"/>
        <v/>
      </c>
      <c r="O10828" s="96" t="str">
        <f t="shared" si="511"/>
        <v/>
      </c>
    </row>
    <row r="10829" spans="13:15" x14ac:dyDescent="0.25">
      <c r="M10829" s="24" t="str">
        <f t="shared" si="510"/>
        <v/>
      </c>
      <c r="N10829" s="24" t="str">
        <f t="shared" si="512"/>
        <v/>
      </c>
      <c r="O10829" s="96" t="str">
        <f t="shared" si="511"/>
        <v/>
      </c>
    </row>
    <row r="10830" spans="13:15" x14ac:dyDescent="0.25">
      <c r="M10830" s="24" t="str">
        <f t="shared" si="510"/>
        <v/>
      </c>
      <c r="N10830" s="24" t="str">
        <f t="shared" si="512"/>
        <v/>
      </c>
      <c r="O10830" s="96" t="str">
        <f t="shared" si="511"/>
        <v/>
      </c>
    </row>
    <row r="10831" spans="13:15" x14ac:dyDescent="0.25">
      <c r="M10831" s="24" t="str">
        <f t="shared" si="510"/>
        <v/>
      </c>
      <c r="N10831" s="24" t="str">
        <f t="shared" si="512"/>
        <v/>
      </c>
      <c r="O10831" s="96" t="str">
        <f t="shared" si="511"/>
        <v/>
      </c>
    </row>
    <row r="10832" spans="13:15" x14ac:dyDescent="0.25">
      <c r="M10832" s="24" t="str">
        <f t="shared" si="510"/>
        <v/>
      </c>
      <c r="N10832" s="24" t="str">
        <f t="shared" si="512"/>
        <v/>
      </c>
      <c r="O10832" s="96" t="str">
        <f t="shared" si="511"/>
        <v/>
      </c>
    </row>
    <row r="10833" spans="13:15" x14ac:dyDescent="0.25">
      <c r="M10833" s="24" t="str">
        <f t="shared" si="510"/>
        <v/>
      </c>
      <c r="N10833" s="24" t="str">
        <f t="shared" si="512"/>
        <v/>
      </c>
      <c r="O10833" s="96" t="str">
        <f t="shared" si="511"/>
        <v/>
      </c>
    </row>
    <row r="10834" spans="13:15" x14ac:dyDescent="0.25">
      <c r="M10834" s="24" t="str">
        <f t="shared" si="510"/>
        <v/>
      </c>
      <c r="N10834" s="24" t="str">
        <f t="shared" si="512"/>
        <v/>
      </c>
      <c r="O10834" s="96" t="str">
        <f t="shared" si="511"/>
        <v/>
      </c>
    </row>
    <row r="10835" spans="13:15" x14ac:dyDescent="0.25">
      <c r="M10835" s="24" t="str">
        <f t="shared" si="510"/>
        <v/>
      </c>
      <c r="N10835" s="24" t="str">
        <f t="shared" si="512"/>
        <v/>
      </c>
      <c r="O10835" s="96" t="str">
        <f t="shared" si="511"/>
        <v/>
      </c>
    </row>
    <row r="10836" spans="13:15" x14ac:dyDescent="0.25">
      <c r="M10836" s="24" t="str">
        <f t="shared" si="510"/>
        <v/>
      </c>
      <c r="N10836" s="24" t="str">
        <f t="shared" si="512"/>
        <v/>
      </c>
      <c r="O10836" s="96" t="str">
        <f t="shared" si="511"/>
        <v/>
      </c>
    </row>
    <row r="10837" spans="13:15" x14ac:dyDescent="0.25">
      <c r="M10837" s="24" t="str">
        <f t="shared" si="510"/>
        <v/>
      </c>
      <c r="N10837" s="24" t="str">
        <f t="shared" si="512"/>
        <v/>
      </c>
      <c r="O10837" s="96" t="str">
        <f t="shared" si="511"/>
        <v/>
      </c>
    </row>
    <row r="10838" spans="13:15" x14ac:dyDescent="0.25">
      <c r="M10838" s="24" t="str">
        <f t="shared" si="510"/>
        <v/>
      </c>
      <c r="N10838" s="24" t="str">
        <f t="shared" si="512"/>
        <v/>
      </c>
      <c r="O10838" s="96" t="str">
        <f t="shared" si="511"/>
        <v/>
      </c>
    </row>
    <row r="10839" spans="13:15" x14ac:dyDescent="0.25">
      <c r="M10839" s="24" t="str">
        <f t="shared" si="510"/>
        <v/>
      </c>
      <c r="N10839" s="24" t="str">
        <f t="shared" si="512"/>
        <v/>
      </c>
      <c r="O10839" s="96" t="str">
        <f t="shared" si="511"/>
        <v/>
      </c>
    </row>
    <row r="10840" spans="13:15" x14ac:dyDescent="0.25">
      <c r="M10840" s="24" t="str">
        <f t="shared" si="510"/>
        <v/>
      </c>
      <c r="N10840" s="24" t="str">
        <f t="shared" si="512"/>
        <v/>
      </c>
      <c r="O10840" s="96" t="str">
        <f t="shared" si="511"/>
        <v/>
      </c>
    </row>
    <row r="10841" spans="13:15" x14ac:dyDescent="0.25">
      <c r="M10841" s="24" t="str">
        <f t="shared" si="510"/>
        <v/>
      </c>
      <c r="N10841" s="24" t="str">
        <f t="shared" si="512"/>
        <v/>
      </c>
      <c r="O10841" s="96" t="str">
        <f t="shared" si="511"/>
        <v/>
      </c>
    </row>
    <row r="10842" spans="13:15" x14ac:dyDescent="0.25">
      <c r="M10842" s="24" t="str">
        <f t="shared" si="510"/>
        <v/>
      </c>
      <c r="N10842" s="24" t="str">
        <f t="shared" si="512"/>
        <v/>
      </c>
      <c r="O10842" s="96" t="str">
        <f t="shared" si="511"/>
        <v/>
      </c>
    </row>
    <row r="10843" spans="13:15" x14ac:dyDescent="0.25">
      <c r="M10843" s="24" t="str">
        <f t="shared" si="510"/>
        <v/>
      </c>
      <c r="N10843" s="24" t="str">
        <f t="shared" si="512"/>
        <v/>
      </c>
      <c r="O10843" s="96" t="str">
        <f t="shared" si="511"/>
        <v/>
      </c>
    </row>
    <row r="10844" spans="13:15" x14ac:dyDescent="0.25">
      <c r="M10844" s="24" t="str">
        <f t="shared" si="510"/>
        <v/>
      </c>
      <c r="N10844" s="24" t="str">
        <f t="shared" si="512"/>
        <v/>
      </c>
      <c r="O10844" s="96" t="str">
        <f t="shared" si="511"/>
        <v/>
      </c>
    </row>
    <row r="10845" spans="13:15" x14ac:dyDescent="0.25">
      <c r="M10845" s="24" t="str">
        <f t="shared" si="510"/>
        <v/>
      </c>
      <c r="N10845" s="24" t="str">
        <f t="shared" si="512"/>
        <v/>
      </c>
      <c r="O10845" s="96" t="str">
        <f t="shared" si="511"/>
        <v/>
      </c>
    </row>
    <row r="10846" spans="13:15" x14ac:dyDescent="0.25">
      <c r="M10846" s="24" t="str">
        <f t="shared" si="510"/>
        <v/>
      </c>
      <c r="N10846" s="24" t="str">
        <f t="shared" si="512"/>
        <v/>
      </c>
      <c r="O10846" s="96" t="str">
        <f t="shared" si="511"/>
        <v/>
      </c>
    </row>
    <row r="10847" spans="13:15" x14ac:dyDescent="0.25">
      <c r="M10847" s="24" t="str">
        <f t="shared" si="510"/>
        <v/>
      </c>
      <c r="N10847" s="24" t="str">
        <f t="shared" si="512"/>
        <v/>
      </c>
      <c r="O10847" s="96" t="str">
        <f t="shared" si="511"/>
        <v/>
      </c>
    </row>
    <row r="10848" spans="13:15" x14ac:dyDescent="0.25">
      <c r="M10848" s="24" t="str">
        <f t="shared" si="510"/>
        <v/>
      </c>
      <c r="N10848" s="24" t="str">
        <f t="shared" si="512"/>
        <v/>
      </c>
      <c r="O10848" s="96" t="str">
        <f t="shared" si="511"/>
        <v/>
      </c>
    </row>
    <row r="10849" spans="13:15" x14ac:dyDescent="0.25">
      <c r="M10849" s="24" t="str">
        <f t="shared" si="510"/>
        <v/>
      </c>
      <c r="N10849" s="24" t="str">
        <f t="shared" si="512"/>
        <v/>
      </c>
      <c r="O10849" s="96" t="str">
        <f t="shared" si="511"/>
        <v/>
      </c>
    </row>
    <row r="10850" spans="13:15" x14ac:dyDescent="0.25">
      <c r="M10850" s="24" t="str">
        <f t="shared" si="510"/>
        <v/>
      </c>
      <c r="N10850" s="24" t="str">
        <f t="shared" si="512"/>
        <v/>
      </c>
      <c r="O10850" s="96" t="str">
        <f t="shared" si="511"/>
        <v/>
      </c>
    </row>
    <row r="10851" spans="13:15" x14ac:dyDescent="0.25">
      <c r="M10851" s="24" t="str">
        <f t="shared" si="510"/>
        <v/>
      </c>
      <c r="N10851" s="24" t="str">
        <f t="shared" si="512"/>
        <v/>
      </c>
      <c r="O10851" s="96" t="str">
        <f t="shared" si="511"/>
        <v/>
      </c>
    </row>
    <row r="10852" spans="13:15" x14ac:dyDescent="0.25">
      <c r="M10852" s="24" t="str">
        <f t="shared" si="510"/>
        <v/>
      </c>
      <c r="N10852" s="24" t="str">
        <f t="shared" si="512"/>
        <v/>
      </c>
      <c r="O10852" s="96" t="str">
        <f t="shared" si="511"/>
        <v/>
      </c>
    </row>
    <row r="10853" spans="13:15" x14ac:dyDescent="0.25">
      <c r="M10853" s="24" t="str">
        <f t="shared" si="510"/>
        <v/>
      </c>
      <c r="N10853" s="24" t="str">
        <f t="shared" si="512"/>
        <v/>
      </c>
      <c r="O10853" s="96" t="str">
        <f t="shared" si="511"/>
        <v/>
      </c>
    </row>
    <row r="10854" spans="13:15" x14ac:dyDescent="0.25">
      <c r="M10854" s="24" t="str">
        <f t="shared" si="510"/>
        <v/>
      </c>
      <c r="N10854" s="24" t="str">
        <f t="shared" si="512"/>
        <v/>
      </c>
      <c r="O10854" s="96" t="str">
        <f t="shared" si="511"/>
        <v/>
      </c>
    </row>
    <row r="10855" spans="13:15" x14ac:dyDescent="0.25">
      <c r="M10855" s="24" t="str">
        <f t="shared" si="510"/>
        <v/>
      </c>
      <c r="N10855" s="24" t="str">
        <f t="shared" si="512"/>
        <v/>
      </c>
      <c r="O10855" s="96" t="str">
        <f t="shared" si="511"/>
        <v/>
      </c>
    </row>
    <row r="10856" spans="13:15" x14ac:dyDescent="0.25">
      <c r="M10856" s="24" t="str">
        <f t="shared" si="510"/>
        <v/>
      </c>
      <c r="N10856" s="24" t="str">
        <f t="shared" si="512"/>
        <v/>
      </c>
      <c r="O10856" s="96" t="str">
        <f t="shared" si="511"/>
        <v/>
      </c>
    </row>
    <row r="10857" spans="13:15" x14ac:dyDescent="0.25">
      <c r="M10857" s="24" t="str">
        <f t="shared" si="510"/>
        <v/>
      </c>
      <c r="N10857" s="24" t="str">
        <f t="shared" si="512"/>
        <v/>
      </c>
      <c r="O10857" s="96" t="str">
        <f t="shared" si="511"/>
        <v/>
      </c>
    </row>
    <row r="10858" spans="13:15" x14ac:dyDescent="0.25">
      <c r="M10858" s="24" t="str">
        <f t="shared" si="510"/>
        <v/>
      </c>
      <c r="N10858" s="24" t="str">
        <f t="shared" si="512"/>
        <v/>
      </c>
      <c r="O10858" s="96" t="str">
        <f t="shared" si="511"/>
        <v/>
      </c>
    </row>
    <row r="10859" spans="13:15" x14ac:dyDescent="0.25">
      <c r="M10859" s="24" t="str">
        <f t="shared" si="510"/>
        <v/>
      </c>
      <c r="N10859" s="24" t="str">
        <f t="shared" si="512"/>
        <v/>
      </c>
      <c r="O10859" s="96" t="str">
        <f t="shared" si="511"/>
        <v/>
      </c>
    </row>
    <row r="10860" spans="13:15" x14ac:dyDescent="0.25">
      <c r="M10860" s="24" t="str">
        <f t="shared" si="510"/>
        <v/>
      </c>
      <c r="N10860" s="24" t="str">
        <f t="shared" si="512"/>
        <v/>
      </c>
      <c r="O10860" s="96" t="str">
        <f t="shared" si="511"/>
        <v/>
      </c>
    </row>
    <row r="10861" spans="13:15" x14ac:dyDescent="0.25">
      <c r="M10861" s="24" t="str">
        <f t="shared" si="510"/>
        <v/>
      </c>
      <c r="N10861" s="24" t="str">
        <f t="shared" si="512"/>
        <v/>
      </c>
      <c r="O10861" s="96" t="str">
        <f t="shared" si="511"/>
        <v/>
      </c>
    </row>
    <row r="10862" spans="13:15" x14ac:dyDescent="0.25">
      <c r="M10862" s="24" t="str">
        <f t="shared" si="510"/>
        <v/>
      </c>
      <c r="N10862" s="24" t="str">
        <f t="shared" si="512"/>
        <v/>
      </c>
      <c r="O10862" s="96" t="str">
        <f t="shared" si="511"/>
        <v/>
      </c>
    </row>
    <row r="10863" spans="13:15" x14ac:dyDescent="0.25">
      <c r="M10863" s="24" t="str">
        <f t="shared" si="510"/>
        <v/>
      </c>
      <c r="N10863" s="24" t="str">
        <f t="shared" si="512"/>
        <v/>
      </c>
      <c r="O10863" s="96" t="str">
        <f t="shared" si="511"/>
        <v/>
      </c>
    </row>
    <row r="10864" spans="13:15" x14ac:dyDescent="0.25">
      <c r="M10864" s="24" t="str">
        <f t="shared" si="510"/>
        <v/>
      </c>
      <c r="N10864" s="24" t="str">
        <f t="shared" si="512"/>
        <v/>
      </c>
      <c r="O10864" s="96" t="str">
        <f t="shared" si="511"/>
        <v/>
      </c>
    </row>
    <row r="10865" spans="13:15" x14ac:dyDescent="0.25">
      <c r="M10865" s="24" t="str">
        <f t="shared" si="510"/>
        <v/>
      </c>
      <c r="N10865" s="24" t="str">
        <f t="shared" si="512"/>
        <v/>
      </c>
      <c r="O10865" s="96" t="str">
        <f t="shared" si="511"/>
        <v/>
      </c>
    </row>
    <row r="10866" spans="13:15" x14ac:dyDescent="0.25">
      <c r="M10866" s="24" t="str">
        <f t="shared" si="510"/>
        <v/>
      </c>
      <c r="N10866" s="24" t="str">
        <f t="shared" si="512"/>
        <v/>
      </c>
      <c r="O10866" s="96" t="str">
        <f t="shared" si="511"/>
        <v/>
      </c>
    </row>
    <row r="10867" spans="13:15" x14ac:dyDescent="0.25">
      <c r="M10867" s="24" t="str">
        <f t="shared" si="510"/>
        <v/>
      </c>
      <c r="N10867" s="24" t="str">
        <f t="shared" si="512"/>
        <v/>
      </c>
      <c r="O10867" s="96" t="str">
        <f t="shared" si="511"/>
        <v/>
      </c>
    </row>
    <row r="10868" spans="13:15" x14ac:dyDescent="0.25">
      <c r="M10868" s="24" t="str">
        <f t="shared" si="510"/>
        <v/>
      </c>
      <c r="N10868" s="24" t="str">
        <f t="shared" si="512"/>
        <v/>
      </c>
      <c r="O10868" s="96" t="str">
        <f t="shared" si="511"/>
        <v/>
      </c>
    </row>
    <row r="10869" spans="13:15" x14ac:dyDescent="0.25">
      <c r="M10869" s="24" t="str">
        <f t="shared" si="510"/>
        <v/>
      </c>
      <c r="N10869" s="24" t="str">
        <f t="shared" si="512"/>
        <v/>
      </c>
      <c r="O10869" s="96" t="str">
        <f t="shared" si="511"/>
        <v/>
      </c>
    </row>
    <row r="10870" spans="13:15" x14ac:dyDescent="0.25">
      <c r="M10870" s="24" t="str">
        <f t="shared" si="510"/>
        <v/>
      </c>
      <c r="N10870" s="24" t="str">
        <f t="shared" si="512"/>
        <v/>
      </c>
      <c r="O10870" s="96" t="str">
        <f t="shared" si="511"/>
        <v/>
      </c>
    </row>
    <row r="10871" spans="13:15" x14ac:dyDescent="0.25">
      <c r="M10871" s="24" t="str">
        <f t="shared" si="510"/>
        <v/>
      </c>
      <c r="N10871" s="24" t="str">
        <f t="shared" si="512"/>
        <v/>
      </c>
      <c r="O10871" s="96" t="str">
        <f t="shared" si="511"/>
        <v/>
      </c>
    </row>
    <row r="10872" spans="13:15" x14ac:dyDescent="0.25">
      <c r="M10872" s="24" t="str">
        <f t="shared" si="510"/>
        <v/>
      </c>
      <c r="N10872" s="24" t="str">
        <f t="shared" si="512"/>
        <v/>
      </c>
      <c r="O10872" s="96" t="str">
        <f t="shared" si="511"/>
        <v/>
      </c>
    </row>
    <row r="10873" spans="13:15" x14ac:dyDescent="0.25">
      <c r="M10873" s="24" t="str">
        <f t="shared" si="510"/>
        <v/>
      </c>
      <c r="N10873" s="24" t="str">
        <f t="shared" si="512"/>
        <v/>
      </c>
      <c r="O10873" s="96" t="str">
        <f t="shared" si="511"/>
        <v/>
      </c>
    </row>
    <row r="10874" spans="13:15" x14ac:dyDescent="0.25">
      <c r="M10874" s="24" t="str">
        <f t="shared" si="510"/>
        <v/>
      </c>
      <c r="N10874" s="24" t="str">
        <f t="shared" si="512"/>
        <v/>
      </c>
      <c r="O10874" s="96" t="str">
        <f t="shared" si="511"/>
        <v/>
      </c>
    </row>
    <row r="10875" spans="13:15" x14ac:dyDescent="0.25">
      <c r="M10875" s="24" t="str">
        <f t="shared" si="510"/>
        <v/>
      </c>
      <c r="N10875" s="24" t="str">
        <f t="shared" si="512"/>
        <v/>
      </c>
      <c r="O10875" s="96" t="str">
        <f t="shared" si="511"/>
        <v/>
      </c>
    </row>
    <row r="10876" spans="13:15" x14ac:dyDescent="0.25">
      <c r="M10876" s="24" t="str">
        <f t="shared" si="510"/>
        <v/>
      </c>
      <c r="N10876" s="24" t="str">
        <f t="shared" si="512"/>
        <v/>
      </c>
      <c r="O10876" s="96" t="str">
        <f t="shared" si="511"/>
        <v/>
      </c>
    </row>
    <row r="10877" spans="13:15" x14ac:dyDescent="0.25">
      <c r="M10877" s="24" t="str">
        <f t="shared" si="510"/>
        <v/>
      </c>
      <c r="N10877" s="24" t="str">
        <f t="shared" si="512"/>
        <v/>
      </c>
      <c r="O10877" s="96" t="str">
        <f t="shared" si="511"/>
        <v/>
      </c>
    </row>
    <row r="10878" spans="13:15" x14ac:dyDescent="0.25">
      <c r="M10878" s="24" t="str">
        <f t="shared" si="510"/>
        <v/>
      </c>
      <c r="N10878" s="24" t="str">
        <f t="shared" si="512"/>
        <v/>
      </c>
      <c r="O10878" s="96" t="str">
        <f t="shared" si="511"/>
        <v/>
      </c>
    </row>
    <row r="10879" spans="13:15" x14ac:dyDescent="0.25">
      <c r="M10879" s="24" t="str">
        <f t="shared" si="510"/>
        <v/>
      </c>
      <c r="N10879" s="24" t="str">
        <f t="shared" si="512"/>
        <v/>
      </c>
      <c r="O10879" s="96" t="str">
        <f t="shared" si="511"/>
        <v/>
      </c>
    </row>
    <row r="10880" spans="13:15" x14ac:dyDescent="0.25">
      <c r="M10880" s="24" t="str">
        <f t="shared" si="510"/>
        <v/>
      </c>
      <c r="N10880" s="24" t="str">
        <f t="shared" si="512"/>
        <v/>
      </c>
      <c r="O10880" s="96" t="str">
        <f t="shared" si="511"/>
        <v/>
      </c>
    </row>
    <row r="10881" spans="13:15" x14ac:dyDescent="0.25">
      <c r="M10881" s="24" t="str">
        <f t="shared" ref="M10881:M10944" si="513">IF($B10881="","",_xlfn.NUMBERVALUE(LEFT($J10881,5)))</f>
        <v/>
      </c>
      <c r="N10881" s="24" t="str">
        <f t="shared" si="512"/>
        <v/>
      </c>
      <c r="O10881" s="96" t="str">
        <f t="shared" si="511"/>
        <v/>
      </c>
    </row>
    <row r="10882" spans="13:15" x14ac:dyDescent="0.25">
      <c r="M10882" s="24" t="str">
        <f t="shared" si="513"/>
        <v/>
      </c>
      <c r="N10882" s="24" t="str">
        <f t="shared" si="512"/>
        <v/>
      </c>
      <c r="O10882" s="96" t="str">
        <f t="shared" si="511"/>
        <v/>
      </c>
    </row>
    <row r="10883" spans="13:15" x14ac:dyDescent="0.25">
      <c r="M10883" s="24" t="str">
        <f t="shared" si="513"/>
        <v/>
      </c>
      <c r="N10883" s="24" t="str">
        <f t="shared" si="512"/>
        <v/>
      </c>
      <c r="O10883" s="96" t="str">
        <f t="shared" ref="O10883:O10946" si="514">IF($A10883="","",HOUR($N10883))</f>
        <v/>
      </c>
    </row>
    <row r="10884" spans="13:15" x14ac:dyDescent="0.25">
      <c r="M10884" s="24" t="str">
        <f t="shared" si="513"/>
        <v/>
      </c>
      <c r="N10884" s="24" t="str">
        <f t="shared" si="512"/>
        <v/>
      </c>
      <c r="O10884" s="96" t="str">
        <f t="shared" si="514"/>
        <v/>
      </c>
    </row>
    <row r="10885" spans="13:15" x14ac:dyDescent="0.25">
      <c r="M10885" s="24" t="str">
        <f t="shared" si="513"/>
        <v/>
      </c>
      <c r="N10885" s="24" t="str">
        <f t="shared" si="512"/>
        <v/>
      </c>
      <c r="O10885" s="96" t="str">
        <f t="shared" si="514"/>
        <v/>
      </c>
    </row>
    <row r="10886" spans="13:15" x14ac:dyDescent="0.25">
      <c r="M10886" s="24" t="str">
        <f t="shared" si="513"/>
        <v/>
      </c>
      <c r="N10886" s="24" t="str">
        <f t="shared" si="512"/>
        <v/>
      </c>
      <c r="O10886" s="96" t="str">
        <f t="shared" si="514"/>
        <v/>
      </c>
    </row>
    <row r="10887" spans="13:15" x14ac:dyDescent="0.25">
      <c r="M10887" s="24" t="str">
        <f t="shared" si="513"/>
        <v/>
      </c>
      <c r="N10887" s="24" t="str">
        <f t="shared" si="512"/>
        <v/>
      </c>
      <c r="O10887" s="96" t="str">
        <f t="shared" si="514"/>
        <v/>
      </c>
    </row>
    <row r="10888" spans="13:15" x14ac:dyDescent="0.25">
      <c r="M10888" s="24" t="str">
        <f t="shared" si="513"/>
        <v/>
      </c>
      <c r="N10888" s="24" t="str">
        <f t="shared" ref="N10888:N10951" si="515">IF(B10888="","",IF($M10888&lt;10/48,10/48,IF($M10888&gt;39/48,39/48,$M10888)))</f>
        <v/>
      </c>
      <c r="O10888" s="96" t="str">
        <f t="shared" si="514"/>
        <v/>
      </c>
    </row>
    <row r="10889" spans="13:15" x14ac:dyDescent="0.25">
      <c r="M10889" s="24" t="str">
        <f t="shared" si="513"/>
        <v/>
      </c>
      <c r="N10889" s="24" t="str">
        <f t="shared" si="515"/>
        <v/>
      </c>
      <c r="O10889" s="96" t="str">
        <f t="shared" si="514"/>
        <v/>
      </c>
    </row>
    <row r="10890" spans="13:15" x14ac:dyDescent="0.25">
      <c r="M10890" s="24" t="str">
        <f t="shared" si="513"/>
        <v/>
      </c>
      <c r="N10890" s="24" t="str">
        <f t="shared" si="515"/>
        <v/>
      </c>
      <c r="O10890" s="96" t="str">
        <f t="shared" si="514"/>
        <v/>
      </c>
    </row>
    <row r="10891" spans="13:15" x14ac:dyDescent="0.25">
      <c r="M10891" s="24" t="str">
        <f t="shared" si="513"/>
        <v/>
      </c>
      <c r="N10891" s="24" t="str">
        <f t="shared" si="515"/>
        <v/>
      </c>
      <c r="O10891" s="96" t="str">
        <f t="shared" si="514"/>
        <v/>
      </c>
    </row>
    <row r="10892" spans="13:15" x14ac:dyDescent="0.25">
      <c r="M10892" s="24" t="str">
        <f t="shared" si="513"/>
        <v/>
      </c>
      <c r="N10892" s="24" t="str">
        <f t="shared" si="515"/>
        <v/>
      </c>
      <c r="O10892" s="96" t="str">
        <f t="shared" si="514"/>
        <v/>
      </c>
    </row>
    <row r="10893" spans="13:15" x14ac:dyDescent="0.25">
      <c r="M10893" s="24" t="str">
        <f t="shared" si="513"/>
        <v/>
      </c>
      <c r="N10893" s="24" t="str">
        <f t="shared" si="515"/>
        <v/>
      </c>
      <c r="O10893" s="96" t="str">
        <f t="shared" si="514"/>
        <v/>
      </c>
    </row>
    <row r="10894" spans="13:15" x14ac:dyDescent="0.25">
      <c r="M10894" s="24" t="str">
        <f t="shared" si="513"/>
        <v/>
      </c>
      <c r="N10894" s="24" t="str">
        <f t="shared" si="515"/>
        <v/>
      </c>
      <c r="O10894" s="96" t="str">
        <f t="shared" si="514"/>
        <v/>
      </c>
    </row>
    <row r="10895" spans="13:15" x14ac:dyDescent="0.25">
      <c r="M10895" s="24" t="str">
        <f t="shared" si="513"/>
        <v/>
      </c>
      <c r="N10895" s="24" t="str">
        <f t="shared" si="515"/>
        <v/>
      </c>
      <c r="O10895" s="96" t="str">
        <f t="shared" si="514"/>
        <v/>
      </c>
    </row>
    <row r="10896" spans="13:15" x14ac:dyDescent="0.25">
      <c r="M10896" s="24" t="str">
        <f t="shared" si="513"/>
        <v/>
      </c>
      <c r="N10896" s="24" t="str">
        <f t="shared" si="515"/>
        <v/>
      </c>
      <c r="O10896" s="96" t="str">
        <f t="shared" si="514"/>
        <v/>
      </c>
    </row>
    <row r="10897" spans="13:15" x14ac:dyDescent="0.25">
      <c r="M10897" s="24" t="str">
        <f t="shared" si="513"/>
        <v/>
      </c>
      <c r="N10897" s="24" t="str">
        <f t="shared" si="515"/>
        <v/>
      </c>
      <c r="O10897" s="96" t="str">
        <f t="shared" si="514"/>
        <v/>
      </c>
    </row>
    <row r="10898" spans="13:15" x14ac:dyDescent="0.25">
      <c r="M10898" s="24" t="str">
        <f t="shared" si="513"/>
        <v/>
      </c>
      <c r="N10898" s="24" t="str">
        <f t="shared" si="515"/>
        <v/>
      </c>
      <c r="O10898" s="96" t="str">
        <f t="shared" si="514"/>
        <v/>
      </c>
    </row>
    <row r="10899" spans="13:15" x14ac:dyDescent="0.25">
      <c r="M10899" s="24" t="str">
        <f t="shared" si="513"/>
        <v/>
      </c>
      <c r="N10899" s="24" t="str">
        <f t="shared" si="515"/>
        <v/>
      </c>
      <c r="O10899" s="96" t="str">
        <f t="shared" si="514"/>
        <v/>
      </c>
    </row>
    <row r="10900" spans="13:15" x14ac:dyDescent="0.25">
      <c r="M10900" s="24" t="str">
        <f t="shared" si="513"/>
        <v/>
      </c>
      <c r="N10900" s="24" t="str">
        <f t="shared" si="515"/>
        <v/>
      </c>
      <c r="O10900" s="96" t="str">
        <f t="shared" si="514"/>
        <v/>
      </c>
    </row>
    <row r="10901" spans="13:15" x14ac:dyDescent="0.25">
      <c r="M10901" s="24" t="str">
        <f t="shared" si="513"/>
        <v/>
      </c>
      <c r="N10901" s="24" t="str">
        <f t="shared" si="515"/>
        <v/>
      </c>
      <c r="O10901" s="96" t="str">
        <f t="shared" si="514"/>
        <v/>
      </c>
    </row>
    <row r="10902" spans="13:15" x14ac:dyDescent="0.25">
      <c r="M10902" s="24" t="str">
        <f t="shared" si="513"/>
        <v/>
      </c>
      <c r="N10902" s="24" t="str">
        <f t="shared" si="515"/>
        <v/>
      </c>
      <c r="O10902" s="96" t="str">
        <f t="shared" si="514"/>
        <v/>
      </c>
    </row>
    <row r="10903" spans="13:15" x14ac:dyDescent="0.25">
      <c r="M10903" s="24" t="str">
        <f t="shared" si="513"/>
        <v/>
      </c>
      <c r="N10903" s="24" t="str">
        <f t="shared" si="515"/>
        <v/>
      </c>
      <c r="O10903" s="96" t="str">
        <f t="shared" si="514"/>
        <v/>
      </c>
    </row>
    <row r="10904" spans="13:15" x14ac:dyDescent="0.25">
      <c r="M10904" s="24" t="str">
        <f t="shared" si="513"/>
        <v/>
      </c>
      <c r="N10904" s="24" t="str">
        <f t="shared" si="515"/>
        <v/>
      </c>
      <c r="O10904" s="96" t="str">
        <f t="shared" si="514"/>
        <v/>
      </c>
    </row>
    <row r="10905" spans="13:15" x14ac:dyDescent="0.25">
      <c r="M10905" s="24" t="str">
        <f t="shared" si="513"/>
        <v/>
      </c>
      <c r="N10905" s="24" t="str">
        <f t="shared" si="515"/>
        <v/>
      </c>
      <c r="O10905" s="96" t="str">
        <f t="shared" si="514"/>
        <v/>
      </c>
    </row>
    <row r="10906" spans="13:15" x14ac:dyDescent="0.25">
      <c r="M10906" s="24" t="str">
        <f t="shared" si="513"/>
        <v/>
      </c>
      <c r="N10906" s="24" t="str">
        <f t="shared" si="515"/>
        <v/>
      </c>
      <c r="O10906" s="96" t="str">
        <f t="shared" si="514"/>
        <v/>
      </c>
    </row>
    <row r="10907" spans="13:15" x14ac:dyDescent="0.25">
      <c r="M10907" s="24" t="str">
        <f t="shared" si="513"/>
        <v/>
      </c>
      <c r="N10907" s="24" t="str">
        <f t="shared" si="515"/>
        <v/>
      </c>
      <c r="O10907" s="96" t="str">
        <f t="shared" si="514"/>
        <v/>
      </c>
    </row>
    <row r="10908" spans="13:15" x14ac:dyDescent="0.25">
      <c r="M10908" s="24" t="str">
        <f t="shared" si="513"/>
        <v/>
      </c>
      <c r="N10908" s="24" t="str">
        <f t="shared" si="515"/>
        <v/>
      </c>
      <c r="O10908" s="96" t="str">
        <f t="shared" si="514"/>
        <v/>
      </c>
    </row>
    <row r="10909" spans="13:15" x14ac:dyDescent="0.25">
      <c r="M10909" s="24" t="str">
        <f t="shared" si="513"/>
        <v/>
      </c>
      <c r="N10909" s="24" t="str">
        <f t="shared" si="515"/>
        <v/>
      </c>
      <c r="O10909" s="96" t="str">
        <f t="shared" si="514"/>
        <v/>
      </c>
    </row>
    <row r="10910" spans="13:15" x14ac:dyDescent="0.25">
      <c r="M10910" s="24" t="str">
        <f t="shared" si="513"/>
        <v/>
      </c>
      <c r="N10910" s="24" t="str">
        <f t="shared" si="515"/>
        <v/>
      </c>
      <c r="O10910" s="96" t="str">
        <f t="shared" si="514"/>
        <v/>
      </c>
    </row>
    <row r="10911" spans="13:15" x14ac:dyDescent="0.25">
      <c r="M10911" s="24" t="str">
        <f t="shared" si="513"/>
        <v/>
      </c>
      <c r="N10911" s="24" t="str">
        <f t="shared" si="515"/>
        <v/>
      </c>
      <c r="O10911" s="96" t="str">
        <f t="shared" si="514"/>
        <v/>
      </c>
    </row>
    <row r="10912" spans="13:15" x14ac:dyDescent="0.25">
      <c r="M10912" s="24" t="str">
        <f t="shared" si="513"/>
        <v/>
      </c>
      <c r="N10912" s="24" t="str">
        <f t="shared" si="515"/>
        <v/>
      </c>
      <c r="O10912" s="96" t="str">
        <f t="shared" si="514"/>
        <v/>
      </c>
    </row>
    <row r="10913" spans="13:15" x14ac:dyDescent="0.25">
      <c r="M10913" s="24" t="str">
        <f t="shared" si="513"/>
        <v/>
      </c>
      <c r="N10913" s="24" t="str">
        <f t="shared" si="515"/>
        <v/>
      </c>
      <c r="O10913" s="96" t="str">
        <f t="shared" si="514"/>
        <v/>
      </c>
    </row>
    <row r="10914" spans="13:15" x14ac:dyDescent="0.25">
      <c r="M10914" s="24" t="str">
        <f t="shared" si="513"/>
        <v/>
      </c>
      <c r="N10914" s="24" t="str">
        <f t="shared" si="515"/>
        <v/>
      </c>
      <c r="O10914" s="96" t="str">
        <f t="shared" si="514"/>
        <v/>
      </c>
    </row>
    <row r="10915" spans="13:15" x14ac:dyDescent="0.25">
      <c r="M10915" s="24" t="str">
        <f t="shared" si="513"/>
        <v/>
      </c>
      <c r="N10915" s="24" t="str">
        <f t="shared" si="515"/>
        <v/>
      </c>
      <c r="O10915" s="96" t="str">
        <f t="shared" si="514"/>
        <v/>
      </c>
    </row>
    <row r="10916" spans="13:15" x14ac:dyDescent="0.25">
      <c r="M10916" s="24" t="str">
        <f t="shared" si="513"/>
        <v/>
      </c>
      <c r="N10916" s="24" t="str">
        <f t="shared" si="515"/>
        <v/>
      </c>
      <c r="O10916" s="96" t="str">
        <f t="shared" si="514"/>
        <v/>
      </c>
    </row>
    <row r="10917" spans="13:15" x14ac:dyDescent="0.25">
      <c r="M10917" s="24" t="str">
        <f t="shared" si="513"/>
        <v/>
      </c>
      <c r="N10917" s="24" t="str">
        <f t="shared" si="515"/>
        <v/>
      </c>
      <c r="O10917" s="96" t="str">
        <f t="shared" si="514"/>
        <v/>
      </c>
    </row>
    <row r="10918" spans="13:15" x14ac:dyDescent="0.25">
      <c r="M10918" s="24" t="str">
        <f t="shared" si="513"/>
        <v/>
      </c>
      <c r="N10918" s="24" t="str">
        <f t="shared" si="515"/>
        <v/>
      </c>
      <c r="O10918" s="96" t="str">
        <f t="shared" si="514"/>
        <v/>
      </c>
    </row>
    <row r="10919" spans="13:15" x14ac:dyDescent="0.25">
      <c r="M10919" s="24" t="str">
        <f t="shared" si="513"/>
        <v/>
      </c>
      <c r="N10919" s="24" t="str">
        <f t="shared" si="515"/>
        <v/>
      </c>
      <c r="O10919" s="96" t="str">
        <f t="shared" si="514"/>
        <v/>
      </c>
    </row>
    <row r="10920" spans="13:15" x14ac:dyDescent="0.25">
      <c r="M10920" s="24" t="str">
        <f t="shared" si="513"/>
        <v/>
      </c>
      <c r="N10920" s="24" t="str">
        <f t="shared" si="515"/>
        <v/>
      </c>
      <c r="O10920" s="96" t="str">
        <f t="shared" si="514"/>
        <v/>
      </c>
    </row>
    <row r="10921" spans="13:15" x14ac:dyDescent="0.25">
      <c r="M10921" s="24" t="str">
        <f t="shared" si="513"/>
        <v/>
      </c>
      <c r="N10921" s="24" t="str">
        <f t="shared" si="515"/>
        <v/>
      </c>
      <c r="O10921" s="96" t="str">
        <f t="shared" si="514"/>
        <v/>
      </c>
    </row>
    <row r="10922" spans="13:15" x14ac:dyDescent="0.25">
      <c r="M10922" s="24" t="str">
        <f t="shared" si="513"/>
        <v/>
      </c>
      <c r="N10922" s="24" t="str">
        <f t="shared" si="515"/>
        <v/>
      </c>
      <c r="O10922" s="96" t="str">
        <f t="shared" si="514"/>
        <v/>
      </c>
    </row>
    <row r="10923" spans="13:15" x14ac:dyDescent="0.25">
      <c r="M10923" s="24" t="str">
        <f t="shared" si="513"/>
        <v/>
      </c>
      <c r="N10923" s="24" t="str">
        <f t="shared" si="515"/>
        <v/>
      </c>
      <c r="O10923" s="96" t="str">
        <f t="shared" si="514"/>
        <v/>
      </c>
    </row>
    <row r="10924" spans="13:15" x14ac:dyDescent="0.25">
      <c r="M10924" s="24" t="str">
        <f t="shared" si="513"/>
        <v/>
      </c>
      <c r="N10924" s="24" t="str">
        <f t="shared" si="515"/>
        <v/>
      </c>
      <c r="O10924" s="96" t="str">
        <f t="shared" si="514"/>
        <v/>
      </c>
    </row>
    <row r="10925" spans="13:15" x14ac:dyDescent="0.25">
      <c r="M10925" s="24" t="str">
        <f t="shared" si="513"/>
        <v/>
      </c>
      <c r="N10925" s="24" t="str">
        <f t="shared" si="515"/>
        <v/>
      </c>
      <c r="O10925" s="96" t="str">
        <f t="shared" si="514"/>
        <v/>
      </c>
    </row>
    <row r="10926" spans="13:15" x14ac:dyDescent="0.25">
      <c r="M10926" s="24" t="str">
        <f t="shared" si="513"/>
        <v/>
      </c>
      <c r="N10926" s="24" t="str">
        <f t="shared" si="515"/>
        <v/>
      </c>
      <c r="O10926" s="96" t="str">
        <f t="shared" si="514"/>
        <v/>
      </c>
    </row>
    <row r="10927" spans="13:15" x14ac:dyDescent="0.25">
      <c r="M10927" s="24" t="str">
        <f t="shared" si="513"/>
        <v/>
      </c>
      <c r="N10927" s="24" t="str">
        <f t="shared" si="515"/>
        <v/>
      </c>
      <c r="O10927" s="96" t="str">
        <f t="shared" si="514"/>
        <v/>
      </c>
    </row>
    <row r="10928" spans="13:15" x14ac:dyDescent="0.25">
      <c r="M10928" s="24" t="str">
        <f t="shared" si="513"/>
        <v/>
      </c>
      <c r="N10928" s="24" t="str">
        <f t="shared" si="515"/>
        <v/>
      </c>
      <c r="O10928" s="96" t="str">
        <f t="shared" si="514"/>
        <v/>
      </c>
    </row>
    <row r="10929" spans="13:15" x14ac:dyDescent="0.25">
      <c r="M10929" s="24" t="str">
        <f t="shared" si="513"/>
        <v/>
      </c>
      <c r="N10929" s="24" t="str">
        <f t="shared" si="515"/>
        <v/>
      </c>
      <c r="O10929" s="96" t="str">
        <f t="shared" si="514"/>
        <v/>
      </c>
    </row>
    <row r="10930" spans="13:15" x14ac:dyDescent="0.25">
      <c r="M10930" s="24" t="str">
        <f t="shared" si="513"/>
        <v/>
      </c>
      <c r="N10930" s="24" t="str">
        <f t="shared" si="515"/>
        <v/>
      </c>
      <c r="O10930" s="96" t="str">
        <f t="shared" si="514"/>
        <v/>
      </c>
    </row>
    <row r="10931" spans="13:15" x14ac:dyDescent="0.25">
      <c r="M10931" s="24" t="str">
        <f t="shared" si="513"/>
        <v/>
      </c>
      <c r="N10931" s="24" t="str">
        <f t="shared" si="515"/>
        <v/>
      </c>
      <c r="O10931" s="96" t="str">
        <f t="shared" si="514"/>
        <v/>
      </c>
    </row>
    <row r="10932" spans="13:15" x14ac:dyDescent="0.25">
      <c r="M10932" s="24" t="str">
        <f t="shared" si="513"/>
        <v/>
      </c>
      <c r="N10932" s="24" t="str">
        <f t="shared" si="515"/>
        <v/>
      </c>
      <c r="O10932" s="96" t="str">
        <f t="shared" si="514"/>
        <v/>
      </c>
    </row>
    <row r="10933" spans="13:15" x14ac:dyDescent="0.25">
      <c r="M10933" s="24" t="str">
        <f t="shared" si="513"/>
        <v/>
      </c>
      <c r="N10933" s="24" t="str">
        <f t="shared" si="515"/>
        <v/>
      </c>
      <c r="O10933" s="96" t="str">
        <f t="shared" si="514"/>
        <v/>
      </c>
    </row>
    <row r="10934" spans="13:15" x14ac:dyDescent="0.25">
      <c r="M10934" s="24" t="str">
        <f t="shared" si="513"/>
        <v/>
      </c>
      <c r="N10934" s="24" t="str">
        <f t="shared" si="515"/>
        <v/>
      </c>
      <c r="O10934" s="96" t="str">
        <f t="shared" si="514"/>
        <v/>
      </c>
    </row>
    <row r="10935" spans="13:15" x14ac:dyDescent="0.25">
      <c r="M10935" s="24" t="str">
        <f t="shared" si="513"/>
        <v/>
      </c>
      <c r="N10935" s="24" t="str">
        <f t="shared" si="515"/>
        <v/>
      </c>
      <c r="O10935" s="96" t="str">
        <f t="shared" si="514"/>
        <v/>
      </c>
    </row>
    <row r="10936" spans="13:15" x14ac:dyDescent="0.25">
      <c r="M10936" s="24" t="str">
        <f t="shared" si="513"/>
        <v/>
      </c>
      <c r="N10936" s="24" t="str">
        <f t="shared" si="515"/>
        <v/>
      </c>
      <c r="O10936" s="96" t="str">
        <f t="shared" si="514"/>
        <v/>
      </c>
    </row>
    <row r="10937" spans="13:15" x14ac:dyDescent="0.25">
      <c r="M10937" s="24" t="str">
        <f t="shared" si="513"/>
        <v/>
      </c>
      <c r="N10937" s="24" t="str">
        <f t="shared" si="515"/>
        <v/>
      </c>
      <c r="O10937" s="96" t="str">
        <f t="shared" si="514"/>
        <v/>
      </c>
    </row>
    <row r="10938" spans="13:15" x14ac:dyDescent="0.25">
      <c r="M10938" s="24" t="str">
        <f t="shared" si="513"/>
        <v/>
      </c>
      <c r="N10938" s="24" t="str">
        <f t="shared" si="515"/>
        <v/>
      </c>
      <c r="O10938" s="96" t="str">
        <f t="shared" si="514"/>
        <v/>
      </c>
    </row>
    <row r="10939" spans="13:15" x14ac:dyDescent="0.25">
      <c r="M10939" s="24" t="str">
        <f t="shared" si="513"/>
        <v/>
      </c>
      <c r="N10939" s="24" t="str">
        <f t="shared" si="515"/>
        <v/>
      </c>
      <c r="O10939" s="96" t="str">
        <f t="shared" si="514"/>
        <v/>
      </c>
    </row>
    <row r="10940" spans="13:15" x14ac:dyDescent="0.25">
      <c r="M10940" s="24" t="str">
        <f t="shared" si="513"/>
        <v/>
      </c>
      <c r="N10940" s="24" t="str">
        <f t="shared" si="515"/>
        <v/>
      </c>
      <c r="O10940" s="96" t="str">
        <f t="shared" si="514"/>
        <v/>
      </c>
    </row>
    <row r="10941" spans="13:15" x14ac:dyDescent="0.25">
      <c r="M10941" s="24" t="str">
        <f t="shared" si="513"/>
        <v/>
      </c>
      <c r="N10941" s="24" t="str">
        <f t="shared" si="515"/>
        <v/>
      </c>
      <c r="O10941" s="96" t="str">
        <f t="shared" si="514"/>
        <v/>
      </c>
    </row>
    <row r="10942" spans="13:15" x14ac:dyDescent="0.25">
      <c r="M10942" s="24" t="str">
        <f t="shared" si="513"/>
        <v/>
      </c>
      <c r="N10942" s="24" t="str">
        <f t="shared" si="515"/>
        <v/>
      </c>
      <c r="O10942" s="96" t="str">
        <f t="shared" si="514"/>
        <v/>
      </c>
    </row>
    <row r="10943" spans="13:15" x14ac:dyDescent="0.25">
      <c r="M10943" s="24" t="str">
        <f t="shared" si="513"/>
        <v/>
      </c>
      <c r="N10943" s="24" t="str">
        <f t="shared" si="515"/>
        <v/>
      </c>
      <c r="O10943" s="96" t="str">
        <f t="shared" si="514"/>
        <v/>
      </c>
    </row>
    <row r="10944" spans="13:15" x14ac:dyDescent="0.25">
      <c r="M10944" s="24" t="str">
        <f t="shared" si="513"/>
        <v/>
      </c>
      <c r="N10944" s="24" t="str">
        <f t="shared" si="515"/>
        <v/>
      </c>
      <c r="O10944" s="96" t="str">
        <f t="shared" si="514"/>
        <v/>
      </c>
    </row>
    <row r="10945" spans="13:15" x14ac:dyDescent="0.25">
      <c r="M10945" s="24" t="str">
        <f t="shared" ref="M10945:M11008" si="516">IF($B10945="","",_xlfn.NUMBERVALUE(LEFT($J10945,5)))</f>
        <v/>
      </c>
      <c r="N10945" s="24" t="str">
        <f t="shared" si="515"/>
        <v/>
      </c>
      <c r="O10945" s="96" t="str">
        <f t="shared" si="514"/>
        <v/>
      </c>
    </row>
    <row r="10946" spans="13:15" x14ac:dyDescent="0.25">
      <c r="M10946" s="24" t="str">
        <f t="shared" si="516"/>
        <v/>
      </c>
      <c r="N10946" s="24" t="str">
        <f t="shared" si="515"/>
        <v/>
      </c>
      <c r="O10946" s="96" t="str">
        <f t="shared" si="514"/>
        <v/>
      </c>
    </row>
    <row r="10947" spans="13:15" x14ac:dyDescent="0.25">
      <c r="M10947" s="24" t="str">
        <f t="shared" si="516"/>
        <v/>
      </c>
      <c r="N10947" s="24" t="str">
        <f t="shared" si="515"/>
        <v/>
      </c>
      <c r="O10947" s="96" t="str">
        <f t="shared" ref="O10947:O11010" si="517">IF($A10947="","",HOUR($N10947))</f>
        <v/>
      </c>
    </row>
    <row r="10948" spans="13:15" x14ac:dyDescent="0.25">
      <c r="M10948" s="24" t="str">
        <f t="shared" si="516"/>
        <v/>
      </c>
      <c r="N10948" s="24" t="str">
        <f t="shared" si="515"/>
        <v/>
      </c>
      <c r="O10948" s="96" t="str">
        <f t="shared" si="517"/>
        <v/>
      </c>
    </row>
    <row r="10949" spans="13:15" x14ac:dyDescent="0.25">
      <c r="M10949" s="24" t="str">
        <f t="shared" si="516"/>
        <v/>
      </c>
      <c r="N10949" s="24" t="str">
        <f t="shared" si="515"/>
        <v/>
      </c>
      <c r="O10949" s="96" t="str">
        <f t="shared" si="517"/>
        <v/>
      </c>
    </row>
    <row r="10950" spans="13:15" x14ac:dyDescent="0.25">
      <c r="M10950" s="24" t="str">
        <f t="shared" si="516"/>
        <v/>
      </c>
      <c r="N10950" s="24" t="str">
        <f t="shared" si="515"/>
        <v/>
      </c>
      <c r="O10950" s="96" t="str">
        <f t="shared" si="517"/>
        <v/>
      </c>
    </row>
    <row r="10951" spans="13:15" x14ac:dyDescent="0.25">
      <c r="M10951" s="24" t="str">
        <f t="shared" si="516"/>
        <v/>
      </c>
      <c r="N10951" s="24" t="str">
        <f t="shared" si="515"/>
        <v/>
      </c>
      <c r="O10951" s="96" t="str">
        <f t="shared" si="517"/>
        <v/>
      </c>
    </row>
    <row r="10952" spans="13:15" x14ac:dyDescent="0.25">
      <c r="M10952" s="24" t="str">
        <f t="shared" si="516"/>
        <v/>
      </c>
      <c r="N10952" s="24" t="str">
        <f t="shared" ref="N10952:N11015" si="518">IF(B10952="","",IF($M10952&lt;10/48,10/48,IF($M10952&gt;39/48,39/48,$M10952)))</f>
        <v/>
      </c>
      <c r="O10952" s="96" t="str">
        <f t="shared" si="517"/>
        <v/>
      </c>
    </row>
    <row r="10953" spans="13:15" x14ac:dyDescent="0.25">
      <c r="M10953" s="24" t="str">
        <f t="shared" si="516"/>
        <v/>
      </c>
      <c r="N10953" s="24" t="str">
        <f t="shared" si="518"/>
        <v/>
      </c>
      <c r="O10953" s="96" t="str">
        <f t="shared" si="517"/>
        <v/>
      </c>
    </row>
    <row r="10954" spans="13:15" x14ac:dyDescent="0.25">
      <c r="M10954" s="24" t="str">
        <f t="shared" si="516"/>
        <v/>
      </c>
      <c r="N10954" s="24" t="str">
        <f t="shared" si="518"/>
        <v/>
      </c>
      <c r="O10954" s="96" t="str">
        <f t="shared" si="517"/>
        <v/>
      </c>
    </row>
    <row r="10955" spans="13:15" x14ac:dyDescent="0.25">
      <c r="M10955" s="24" t="str">
        <f t="shared" si="516"/>
        <v/>
      </c>
      <c r="N10955" s="24" t="str">
        <f t="shared" si="518"/>
        <v/>
      </c>
      <c r="O10955" s="96" t="str">
        <f t="shared" si="517"/>
        <v/>
      </c>
    </row>
    <row r="10956" spans="13:15" x14ac:dyDescent="0.25">
      <c r="M10956" s="24" t="str">
        <f t="shared" si="516"/>
        <v/>
      </c>
      <c r="N10956" s="24" t="str">
        <f t="shared" si="518"/>
        <v/>
      </c>
      <c r="O10956" s="96" t="str">
        <f t="shared" si="517"/>
        <v/>
      </c>
    </row>
    <row r="10957" spans="13:15" x14ac:dyDescent="0.25">
      <c r="M10957" s="24" t="str">
        <f t="shared" si="516"/>
        <v/>
      </c>
      <c r="N10957" s="24" t="str">
        <f t="shared" si="518"/>
        <v/>
      </c>
      <c r="O10957" s="96" t="str">
        <f t="shared" si="517"/>
        <v/>
      </c>
    </row>
    <row r="10958" spans="13:15" x14ac:dyDescent="0.25">
      <c r="M10958" s="24" t="str">
        <f t="shared" si="516"/>
        <v/>
      </c>
      <c r="N10958" s="24" t="str">
        <f t="shared" si="518"/>
        <v/>
      </c>
      <c r="O10958" s="96" t="str">
        <f t="shared" si="517"/>
        <v/>
      </c>
    </row>
    <row r="10959" spans="13:15" x14ac:dyDescent="0.25">
      <c r="M10959" s="24" t="str">
        <f t="shared" si="516"/>
        <v/>
      </c>
      <c r="N10959" s="24" t="str">
        <f t="shared" si="518"/>
        <v/>
      </c>
      <c r="O10959" s="96" t="str">
        <f t="shared" si="517"/>
        <v/>
      </c>
    </row>
    <row r="10960" spans="13:15" x14ac:dyDescent="0.25">
      <c r="M10960" s="24" t="str">
        <f t="shared" si="516"/>
        <v/>
      </c>
      <c r="N10960" s="24" t="str">
        <f t="shared" si="518"/>
        <v/>
      </c>
      <c r="O10960" s="96" t="str">
        <f t="shared" si="517"/>
        <v/>
      </c>
    </row>
    <row r="10961" spans="13:15" x14ac:dyDescent="0.25">
      <c r="M10961" s="24" t="str">
        <f t="shared" si="516"/>
        <v/>
      </c>
      <c r="N10961" s="24" t="str">
        <f t="shared" si="518"/>
        <v/>
      </c>
      <c r="O10961" s="96" t="str">
        <f t="shared" si="517"/>
        <v/>
      </c>
    </row>
    <row r="10962" spans="13:15" x14ac:dyDescent="0.25">
      <c r="M10962" s="24" t="str">
        <f t="shared" si="516"/>
        <v/>
      </c>
      <c r="N10962" s="24" t="str">
        <f t="shared" si="518"/>
        <v/>
      </c>
      <c r="O10962" s="96" t="str">
        <f t="shared" si="517"/>
        <v/>
      </c>
    </row>
    <row r="10963" spans="13:15" x14ac:dyDescent="0.25">
      <c r="M10963" s="24" t="str">
        <f t="shared" si="516"/>
        <v/>
      </c>
      <c r="N10963" s="24" t="str">
        <f t="shared" si="518"/>
        <v/>
      </c>
      <c r="O10963" s="96" t="str">
        <f t="shared" si="517"/>
        <v/>
      </c>
    </row>
    <row r="10964" spans="13:15" x14ac:dyDescent="0.25">
      <c r="M10964" s="24" t="str">
        <f t="shared" si="516"/>
        <v/>
      </c>
      <c r="N10964" s="24" t="str">
        <f t="shared" si="518"/>
        <v/>
      </c>
      <c r="O10964" s="96" t="str">
        <f t="shared" si="517"/>
        <v/>
      </c>
    </row>
    <row r="10965" spans="13:15" x14ac:dyDescent="0.25">
      <c r="M10965" s="24" t="str">
        <f t="shared" si="516"/>
        <v/>
      </c>
      <c r="N10965" s="24" t="str">
        <f t="shared" si="518"/>
        <v/>
      </c>
      <c r="O10965" s="96" t="str">
        <f t="shared" si="517"/>
        <v/>
      </c>
    </row>
    <row r="10966" spans="13:15" x14ac:dyDescent="0.25">
      <c r="M10966" s="24" t="str">
        <f t="shared" si="516"/>
        <v/>
      </c>
      <c r="N10966" s="24" t="str">
        <f t="shared" si="518"/>
        <v/>
      </c>
      <c r="O10966" s="96" t="str">
        <f t="shared" si="517"/>
        <v/>
      </c>
    </row>
    <row r="10967" spans="13:15" x14ac:dyDescent="0.25">
      <c r="M10967" s="24" t="str">
        <f t="shared" si="516"/>
        <v/>
      </c>
      <c r="N10967" s="24" t="str">
        <f t="shared" si="518"/>
        <v/>
      </c>
      <c r="O10967" s="96" t="str">
        <f t="shared" si="517"/>
        <v/>
      </c>
    </row>
    <row r="10968" spans="13:15" x14ac:dyDescent="0.25">
      <c r="M10968" s="24" t="str">
        <f t="shared" si="516"/>
        <v/>
      </c>
      <c r="N10968" s="24" t="str">
        <f t="shared" si="518"/>
        <v/>
      </c>
      <c r="O10968" s="96" t="str">
        <f t="shared" si="517"/>
        <v/>
      </c>
    </row>
    <row r="10969" spans="13:15" x14ac:dyDescent="0.25">
      <c r="M10969" s="24" t="str">
        <f t="shared" si="516"/>
        <v/>
      </c>
      <c r="N10969" s="24" t="str">
        <f t="shared" si="518"/>
        <v/>
      </c>
      <c r="O10969" s="96" t="str">
        <f t="shared" si="517"/>
        <v/>
      </c>
    </row>
    <row r="10970" spans="13:15" x14ac:dyDescent="0.25">
      <c r="M10970" s="24" t="str">
        <f t="shared" si="516"/>
        <v/>
      </c>
      <c r="N10970" s="24" t="str">
        <f t="shared" si="518"/>
        <v/>
      </c>
      <c r="O10970" s="96" t="str">
        <f t="shared" si="517"/>
        <v/>
      </c>
    </row>
    <row r="10971" spans="13:15" x14ac:dyDescent="0.25">
      <c r="M10971" s="24" t="str">
        <f t="shared" si="516"/>
        <v/>
      </c>
      <c r="N10971" s="24" t="str">
        <f t="shared" si="518"/>
        <v/>
      </c>
      <c r="O10971" s="96" t="str">
        <f t="shared" si="517"/>
        <v/>
      </c>
    </row>
    <row r="10972" spans="13:15" x14ac:dyDescent="0.25">
      <c r="M10972" s="24" t="str">
        <f t="shared" si="516"/>
        <v/>
      </c>
      <c r="N10972" s="24" t="str">
        <f t="shared" si="518"/>
        <v/>
      </c>
      <c r="O10972" s="96" t="str">
        <f t="shared" si="517"/>
        <v/>
      </c>
    </row>
    <row r="10973" spans="13:15" x14ac:dyDescent="0.25">
      <c r="M10973" s="24" t="str">
        <f t="shared" si="516"/>
        <v/>
      </c>
      <c r="N10973" s="24" t="str">
        <f t="shared" si="518"/>
        <v/>
      </c>
      <c r="O10973" s="96" t="str">
        <f t="shared" si="517"/>
        <v/>
      </c>
    </row>
    <row r="10974" spans="13:15" x14ac:dyDescent="0.25">
      <c r="M10974" s="24" t="str">
        <f t="shared" si="516"/>
        <v/>
      </c>
      <c r="N10974" s="24" t="str">
        <f t="shared" si="518"/>
        <v/>
      </c>
      <c r="O10974" s="96" t="str">
        <f t="shared" si="517"/>
        <v/>
      </c>
    </row>
    <row r="10975" spans="13:15" x14ac:dyDescent="0.25">
      <c r="M10975" s="24" t="str">
        <f t="shared" si="516"/>
        <v/>
      </c>
      <c r="N10975" s="24" t="str">
        <f t="shared" si="518"/>
        <v/>
      </c>
      <c r="O10975" s="96" t="str">
        <f t="shared" si="517"/>
        <v/>
      </c>
    </row>
    <row r="10976" spans="13:15" x14ac:dyDescent="0.25">
      <c r="M10976" s="24" t="str">
        <f t="shared" si="516"/>
        <v/>
      </c>
      <c r="N10976" s="24" t="str">
        <f t="shared" si="518"/>
        <v/>
      </c>
      <c r="O10976" s="96" t="str">
        <f t="shared" si="517"/>
        <v/>
      </c>
    </row>
    <row r="10977" spans="13:15" x14ac:dyDescent="0.25">
      <c r="M10977" s="24" t="str">
        <f t="shared" si="516"/>
        <v/>
      </c>
      <c r="N10977" s="24" t="str">
        <f t="shared" si="518"/>
        <v/>
      </c>
      <c r="O10977" s="96" t="str">
        <f t="shared" si="517"/>
        <v/>
      </c>
    </row>
    <row r="10978" spans="13:15" x14ac:dyDescent="0.25">
      <c r="M10978" s="24" t="str">
        <f t="shared" si="516"/>
        <v/>
      </c>
      <c r="N10978" s="24" t="str">
        <f t="shared" si="518"/>
        <v/>
      </c>
      <c r="O10978" s="96" t="str">
        <f t="shared" si="517"/>
        <v/>
      </c>
    </row>
    <row r="10979" spans="13:15" x14ac:dyDescent="0.25">
      <c r="M10979" s="24" t="str">
        <f t="shared" si="516"/>
        <v/>
      </c>
      <c r="N10979" s="24" t="str">
        <f t="shared" si="518"/>
        <v/>
      </c>
      <c r="O10979" s="96" t="str">
        <f t="shared" si="517"/>
        <v/>
      </c>
    </row>
    <row r="10980" spans="13:15" x14ac:dyDescent="0.25">
      <c r="M10980" s="24" t="str">
        <f t="shared" si="516"/>
        <v/>
      </c>
      <c r="N10980" s="24" t="str">
        <f t="shared" si="518"/>
        <v/>
      </c>
      <c r="O10980" s="96" t="str">
        <f t="shared" si="517"/>
        <v/>
      </c>
    </row>
    <row r="10981" spans="13:15" x14ac:dyDescent="0.25">
      <c r="M10981" s="24" t="str">
        <f t="shared" si="516"/>
        <v/>
      </c>
      <c r="N10981" s="24" t="str">
        <f t="shared" si="518"/>
        <v/>
      </c>
      <c r="O10981" s="96" t="str">
        <f t="shared" si="517"/>
        <v/>
      </c>
    </row>
    <row r="10982" spans="13:15" x14ac:dyDescent="0.25">
      <c r="M10982" s="24" t="str">
        <f t="shared" si="516"/>
        <v/>
      </c>
      <c r="N10982" s="24" t="str">
        <f t="shared" si="518"/>
        <v/>
      </c>
      <c r="O10982" s="96" t="str">
        <f t="shared" si="517"/>
        <v/>
      </c>
    </row>
    <row r="10983" spans="13:15" x14ac:dyDescent="0.25">
      <c r="M10983" s="24" t="str">
        <f t="shared" si="516"/>
        <v/>
      </c>
      <c r="N10983" s="24" t="str">
        <f t="shared" si="518"/>
        <v/>
      </c>
      <c r="O10983" s="96" t="str">
        <f t="shared" si="517"/>
        <v/>
      </c>
    </row>
    <row r="10984" spans="13:15" x14ac:dyDescent="0.25">
      <c r="M10984" s="24" t="str">
        <f t="shared" si="516"/>
        <v/>
      </c>
      <c r="N10984" s="24" t="str">
        <f t="shared" si="518"/>
        <v/>
      </c>
      <c r="O10984" s="96" t="str">
        <f t="shared" si="517"/>
        <v/>
      </c>
    </row>
    <row r="10985" spans="13:15" x14ac:dyDescent="0.25">
      <c r="M10985" s="24" t="str">
        <f t="shared" si="516"/>
        <v/>
      </c>
      <c r="N10985" s="24" t="str">
        <f t="shared" si="518"/>
        <v/>
      </c>
      <c r="O10985" s="96" t="str">
        <f t="shared" si="517"/>
        <v/>
      </c>
    </row>
    <row r="10986" spans="13:15" x14ac:dyDescent="0.25">
      <c r="M10986" s="24" t="str">
        <f t="shared" si="516"/>
        <v/>
      </c>
      <c r="N10986" s="24" t="str">
        <f t="shared" si="518"/>
        <v/>
      </c>
      <c r="O10986" s="96" t="str">
        <f t="shared" si="517"/>
        <v/>
      </c>
    </row>
    <row r="10987" spans="13:15" x14ac:dyDescent="0.25">
      <c r="M10987" s="24" t="str">
        <f t="shared" si="516"/>
        <v/>
      </c>
      <c r="N10987" s="24" t="str">
        <f t="shared" si="518"/>
        <v/>
      </c>
      <c r="O10987" s="96" t="str">
        <f t="shared" si="517"/>
        <v/>
      </c>
    </row>
    <row r="10988" spans="13:15" x14ac:dyDescent="0.25">
      <c r="M10988" s="24" t="str">
        <f t="shared" si="516"/>
        <v/>
      </c>
      <c r="N10988" s="24" t="str">
        <f t="shared" si="518"/>
        <v/>
      </c>
      <c r="O10988" s="96" t="str">
        <f t="shared" si="517"/>
        <v/>
      </c>
    </row>
    <row r="10989" spans="13:15" x14ac:dyDescent="0.25">
      <c r="M10989" s="24" t="str">
        <f t="shared" si="516"/>
        <v/>
      </c>
      <c r="N10989" s="24" t="str">
        <f t="shared" si="518"/>
        <v/>
      </c>
      <c r="O10989" s="96" t="str">
        <f t="shared" si="517"/>
        <v/>
      </c>
    </row>
    <row r="10990" spans="13:15" x14ac:dyDescent="0.25">
      <c r="M10990" s="24" t="str">
        <f t="shared" si="516"/>
        <v/>
      </c>
      <c r="N10990" s="24" t="str">
        <f t="shared" si="518"/>
        <v/>
      </c>
      <c r="O10990" s="96" t="str">
        <f t="shared" si="517"/>
        <v/>
      </c>
    </row>
    <row r="10991" spans="13:15" x14ac:dyDescent="0.25">
      <c r="M10991" s="24" t="str">
        <f t="shared" si="516"/>
        <v/>
      </c>
      <c r="N10991" s="24" t="str">
        <f t="shared" si="518"/>
        <v/>
      </c>
      <c r="O10991" s="96" t="str">
        <f t="shared" si="517"/>
        <v/>
      </c>
    </row>
    <row r="10992" spans="13:15" x14ac:dyDescent="0.25">
      <c r="M10992" s="24" t="str">
        <f t="shared" si="516"/>
        <v/>
      </c>
      <c r="N10992" s="24" t="str">
        <f t="shared" si="518"/>
        <v/>
      </c>
      <c r="O10992" s="96" t="str">
        <f t="shared" si="517"/>
        <v/>
      </c>
    </row>
    <row r="10993" spans="13:15" x14ac:dyDescent="0.25">
      <c r="M10993" s="24" t="str">
        <f t="shared" si="516"/>
        <v/>
      </c>
      <c r="N10993" s="24" t="str">
        <f t="shared" si="518"/>
        <v/>
      </c>
      <c r="O10993" s="96" t="str">
        <f t="shared" si="517"/>
        <v/>
      </c>
    </row>
    <row r="10994" spans="13:15" x14ac:dyDescent="0.25">
      <c r="M10994" s="24" t="str">
        <f t="shared" si="516"/>
        <v/>
      </c>
      <c r="N10994" s="24" t="str">
        <f t="shared" si="518"/>
        <v/>
      </c>
      <c r="O10994" s="96" t="str">
        <f t="shared" si="517"/>
        <v/>
      </c>
    </row>
    <row r="10995" spans="13:15" x14ac:dyDescent="0.25">
      <c r="M10995" s="24" t="str">
        <f t="shared" si="516"/>
        <v/>
      </c>
      <c r="N10995" s="24" t="str">
        <f t="shared" si="518"/>
        <v/>
      </c>
      <c r="O10995" s="96" t="str">
        <f t="shared" si="517"/>
        <v/>
      </c>
    </row>
    <row r="10996" spans="13:15" x14ac:dyDescent="0.25">
      <c r="M10996" s="24" t="str">
        <f t="shared" si="516"/>
        <v/>
      </c>
      <c r="N10996" s="24" t="str">
        <f t="shared" si="518"/>
        <v/>
      </c>
      <c r="O10996" s="96" t="str">
        <f t="shared" si="517"/>
        <v/>
      </c>
    </row>
    <row r="10997" spans="13:15" x14ac:dyDescent="0.25">
      <c r="M10997" s="24" t="str">
        <f t="shared" si="516"/>
        <v/>
      </c>
      <c r="N10997" s="24" t="str">
        <f t="shared" si="518"/>
        <v/>
      </c>
      <c r="O10997" s="96" t="str">
        <f t="shared" si="517"/>
        <v/>
      </c>
    </row>
    <row r="10998" spans="13:15" x14ac:dyDescent="0.25">
      <c r="M10998" s="24" t="str">
        <f t="shared" si="516"/>
        <v/>
      </c>
      <c r="N10998" s="24" t="str">
        <f t="shared" si="518"/>
        <v/>
      </c>
      <c r="O10998" s="96" t="str">
        <f t="shared" si="517"/>
        <v/>
      </c>
    </row>
    <row r="10999" spans="13:15" x14ac:dyDescent="0.25">
      <c r="M10999" s="24" t="str">
        <f t="shared" si="516"/>
        <v/>
      </c>
      <c r="N10999" s="24" t="str">
        <f t="shared" si="518"/>
        <v/>
      </c>
      <c r="O10999" s="96" t="str">
        <f t="shared" si="517"/>
        <v/>
      </c>
    </row>
    <row r="11000" spans="13:15" x14ac:dyDescent="0.25">
      <c r="M11000" s="24" t="str">
        <f t="shared" si="516"/>
        <v/>
      </c>
      <c r="N11000" s="24" t="str">
        <f t="shared" si="518"/>
        <v/>
      </c>
      <c r="O11000" s="96" t="str">
        <f t="shared" si="517"/>
        <v/>
      </c>
    </row>
    <row r="11001" spans="13:15" x14ac:dyDescent="0.25">
      <c r="M11001" s="24" t="str">
        <f t="shared" si="516"/>
        <v/>
      </c>
      <c r="N11001" s="24" t="str">
        <f t="shared" si="518"/>
        <v/>
      </c>
      <c r="O11001" s="96" t="str">
        <f t="shared" si="517"/>
        <v/>
      </c>
    </row>
    <row r="11002" spans="13:15" x14ac:dyDescent="0.25">
      <c r="M11002" s="24" t="str">
        <f t="shared" si="516"/>
        <v/>
      </c>
      <c r="N11002" s="24" t="str">
        <f t="shared" si="518"/>
        <v/>
      </c>
      <c r="O11002" s="96" t="str">
        <f t="shared" si="517"/>
        <v/>
      </c>
    </row>
    <row r="11003" spans="13:15" x14ac:dyDescent="0.25">
      <c r="M11003" s="24" t="str">
        <f t="shared" si="516"/>
        <v/>
      </c>
      <c r="N11003" s="24" t="str">
        <f t="shared" si="518"/>
        <v/>
      </c>
      <c r="O11003" s="96" t="str">
        <f t="shared" si="517"/>
        <v/>
      </c>
    </row>
    <row r="11004" spans="13:15" x14ac:dyDescent="0.25">
      <c r="M11004" s="24" t="str">
        <f t="shared" si="516"/>
        <v/>
      </c>
      <c r="N11004" s="24" t="str">
        <f t="shared" si="518"/>
        <v/>
      </c>
      <c r="O11004" s="96" t="str">
        <f t="shared" si="517"/>
        <v/>
      </c>
    </row>
    <row r="11005" spans="13:15" x14ac:dyDescent="0.25">
      <c r="M11005" s="24" t="str">
        <f t="shared" si="516"/>
        <v/>
      </c>
      <c r="N11005" s="24" t="str">
        <f t="shared" si="518"/>
        <v/>
      </c>
      <c r="O11005" s="96" t="str">
        <f t="shared" si="517"/>
        <v/>
      </c>
    </row>
    <row r="11006" spans="13:15" x14ac:dyDescent="0.25">
      <c r="M11006" s="24" t="str">
        <f t="shared" si="516"/>
        <v/>
      </c>
      <c r="N11006" s="24" t="str">
        <f t="shared" si="518"/>
        <v/>
      </c>
      <c r="O11006" s="96" t="str">
        <f t="shared" si="517"/>
        <v/>
      </c>
    </row>
    <row r="11007" spans="13:15" x14ac:dyDescent="0.25">
      <c r="M11007" s="24" t="str">
        <f t="shared" si="516"/>
        <v/>
      </c>
      <c r="N11007" s="24" t="str">
        <f t="shared" si="518"/>
        <v/>
      </c>
      <c r="O11007" s="96" t="str">
        <f t="shared" si="517"/>
        <v/>
      </c>
    </row>
    <row r="11008" spans="13:15" x14ac:dyDescent="0.25">
      <c r="M11008" s="24" t="str">
        <f t="shared" si="516"/>
        <v/>
      </c>
      <c r="N11008" s="24" t="str">
        <f t="shared" si="518"/>
        <v/>
      </c>
      <c r="O11008" s="96" t="str">
        <f t="shared" si="517"/>
        <v/>
      </c>
    </row>
    <row r="11009" spans="13:15" x14ac:dyDescent="0.25">
      <c r="M11009" s="24" t="str">
        <f t="shared" ref="M11009:M11072" si="519">IF($B11009="","",_xlfn.NUMBERVALUE(LEFT($J11009,5)))</f>
        <v/>
      </c>
      <c r="N11009" s="24" t="str">
        <f t="shared" si="518"/>
        <v/>
      </c>
      <c r="O11009" s="96" t="str">
        <f t="shared" si="517"/>
        <v/>
      </c>
    </row>
    <row r="11010" spans="13:15" x14ac:dyDescent="0.25">
      <c r="M11010" s="24" t="str">
        <f t="shared" si="519"/>
        <v/>
      </c>
      <c r="N11010" s="24" t="str">
        <f t="shared" si="518"/>
        <v/>
      </c>
      <c r="O11010" s="96" t="str">
        <f t="shared" si="517"/>
        <v/>
      </c>
    </row>
    <row r="11011" spans="13:15" x14ac:dyDescent="0.25">
      <c r="M11011" s="24" t="str">
        <f t="shared" si="519"/>
        <v/>
      </c>
      <c r="N11011" s="24" t="str">
        <f t="shared" si="518"/>
        <v/>
      </c>
      <c r="O11011" s="96" t="str">
        <f t="shared" ref="O11011:O11074" si="520">IF($A11011="","",HOUR($N11011))</f>
        <v/>
      </c>
    </row>
    <row r="11012" spans="13:15" x14ac:dyDescent="0.25">
      <c r="M11012" s="24" t="str">
        <f t="shared" si="519"/>
        <v/>
      </c>
      <c r="N11012" s="24" t="str">
        <f t="shared" si="518"/>
        <v/>
      </c>
      <c r="O11012" s="96" t="str">
        <f t="shared" si="520"/>
        <v/>
      </c>
    </row>
    <row r="11013" spans="13:15" x14ac:dyDescent="0.25">
      <c r="M11013" s="24" t="str">
        <f t="shared" si="519"/>
        <v/>
      </c>
      <c r="N11013" s="24" t="str">
        <f t="shared" si="518"/>
        <v/>
      </c>
      <c r="O11013" s="96" t="str">
        <f t="shared" si="520"/>
        <v/>
      </c>
    </row>
    <row r="11014" spans="13:15" x14ac:dyDescent="0.25">
      <c r="M11014" s="24" t="str">
        <f t="shared" si="519"/>
        <v/>
      </c>
      <c r="N11014" s="24" t="str">
        <f t="shared" si="518"/>
        <v/>
      </c>
      <c r="O11014" s="96" t="str">
        <f t="shared" si="520"/>
        <v/>
      </c>
    </row>
    <row r="11015" spans="13:15" x14ac:dyDescent="0.25">
      <c r="M11015" s="24" t="str">
        <f t="shared" si="519"/>
        <v/>
      </c>
      <c r="N11015" s="24" t="str">
        <f t="shared" si="518"/>
        <v/>
      </c>
      <c r="O11015" s="96" t="str">
        <f t="shared" si="520"/>
        <v/>
      </c>
    </row>
    <row r="11016" spans="13:15" x14ac:dyDescent="0.25">
      <c r="M11016" s="24" t="str">
        <f t="shared" si="519"/>
        <v/>
      </c>
      <c r="N11016" s="24" t="str">
        <f t="shared" ref="N11016:N11079" si="521">IF(B11016="","",IF($M11016&lt;10/48,10/48,IF($M11016&gt;39/48,39/48,$M11016)))</f>
        <v/>
      </c>
      <c r="O11016" s="96" t="str">
        <f t="shared" si="520"/>
        <v/>
      </c>
    </row>
    <row r="11017" spans="13:15" x14ac:dyDescent="0.25">
      <c r="M11017" s="24" t="str">
        <f t="shared" si="519"/>
        <v/>
      </c>
      <c r="N11017" s="24" t="str">
        <f t="shared" si="521"/>
        <v/>
      </c>
      <c r="O11017" s="96" t="str">
        <f t="shared" si="520"/>
        <v/>
      </c>
    </row>
    <row r="11018" spans="13:15" x14ac:dyDescent="0.25">
      <c r="M11018" s="24" t="str">
        <f t="shared" si="519"/>
        <v/>
      </c>
      <c r="N11018" s="24" t="str">
        <f t="shared" si="521"/>
        <v/>
      </c>
      <c r="O11018" s="96" t="str">
        <f t="shared" si="520"/>
        <v/>
      </c>
    </row>
    <row r="11019" spans="13:15" x14ac:dyDescent="0.25">
      <c r="M11019" s="24" t="str">
        <f t="shared" si="519"/>
        <v/>
      </c>
      <c r="N11019" s="24" t="str">
        <f t="shared" si="521"/>
        <v/>
      </c>
      <c r="O11019" s="96" t="str">
        <f t="shared" si="520"/>
        <v/>
      </c>
    </row>
    <row r="11020" spans="13:15" x14ac:dyDescent="0.25">
      <c r="M11020" s="24" t="str">
        <f t="shared" si="519"/>
        <v/>
      </c>
      <c r="N11020" s="24" t="str">
        <f t="shared" si="521"/>
        <v/>
      </c>
      <c r="O11020" s="96" t="str">
        <f t="shared" si="520"/>
        <v/>
      </c>
    </row>
    <row r="11021" spans="13:15" x14ac:dyDescent="0.25">
      <c r="M11021" s="24" t="str">
        <f t="shared" si="519"/>
        <v/>
      </c>
      <c r="N11021" s="24" t="str">
        <f t="shared" si="521"/>
        <v/>
      </c>
      <c r="O11021" s="96" t="str">
        <f t="shared" si="520"/>
        <v/>
      </c>
    </row>
    <row r="11022" spans="13:15" x14ac:dyDescent="0.25">
      <c r="M11022" s="24" t="str">
        <f t="shared" si="519"/>
        <v/>
      </c>
      <c r="N11022" s="24" t="str">
        <f t="shared" si="521"/>
        <v/>
      </c>
      <c r="O11022" s="96" t="str">
        <f t="shared" si="520"/>
        <v/>
      </c>
    </row>
    <row r="11023" spans="13:15" x14ac:dyDescent="0.25">
      <c r="M11023" s="24" t="str">
        <f t="shared" si="519"/>
        <v/>
      </c>
      <c r="N11023" s="24" t="str">
        <f t="shared" si="521"/>
        <v/>
      </c>
      <c r="O11023" s="96" t="str">
        <f t="shared" si="520"/>
        <v/>
      </c>
    </row>
    <row r="11024" spans="13:15" x14ac:dyDescent="0.25">
      <c r="M11024" s="24" t="str">
        <f t="shared" si="519"/>
        <v/>
      </c>
      <c r="N11024" s="24" t="str">
        <f t="shared" si="521"/>
        <v/>
      </c>
      <c r="O11024" s="96" t="str">
        <f t="shared" si="520"/>
        <v/>
      </c>
    </row>
    <row r="11025" spans="13:15" x14ac:dyDescent="0.25">
      <c r="M11025" s="24" t="str">
        <f t="shared" si="519"/>
        <v/>
      </c>
      <c r="N11025" s="24" t="str">
        <f t="shared" si="521"/>
        <v/>
      </c>
      <c r="O11025" s="96" t="str">
        <f t="shared" si="520"/>
        <v/>
      </c>
    </row>
    <row r="11026" spans="13:15" x14ac:dyDescent="0.25">
      <c r="M11026" s="24" t="str">
        <f t="shared" si="519"/>
        <v/>
      </c>
      <c r="N11026" s="24" t="str">
        <f t="shared" si="521"/>
        <v/>
      </c>
      <c r="O11026" s="96" t="str">
        <f t="shared" si="520"/>
        <v/>
      </c>
    </row>
    <row r="11027" spans="13:15" x14ac:dyDescent="0.25">
      <c r="M11027" s="24" t="str">
        <f t="shared" si="519"/>
        <v/>
      </c>
      <c r="N11027" s="24" t="str">
        <f t="shared" si="521"/>
        <v/>
      </c>
      <c r="O11027" s="96" t="str">
        <f t="shared" si="520"/>
        <v/>
      </c>
    </row>
    <row r="11028" spans="13:15" x14ac:dyDescent="0.25">
      <c r="M11028" s="24" t="str">
        <f t="shared" si="519"/>
        <v/>
      </c>
      <c r="N11028" s="24" t="str">
        <f t="shared" si="521"/>
        <v/>
      </c>
      <c r="O11028" s="96" t="str">
        <f t="shared" si="520"/>
        <v/>
      </c>
    </row>
    <row r="11029" spans="13:15" x14ac:dyDescent="0.25">
      <c r="M11029" s="24" t="str">
        <f t="shared" si="519"/>
        <v/>
      </c>
      <c r="N11029" s="24" t="str">
        <f t="shared" si="521"/>
        <v/>
      </c>
      <c r="O11029" s="96" t="str">
        <f t="shared" si="520"/>
        <v/>
      </c>
    </row>
    <row r="11030" spans="13:15" x14ac:dyDescent="0.25">
      <c r="M11030" s="24" t="str">
        <f t="shared" si="519"/>
        <v/>
      </c>
      <c r="N11030" s="24" t="str">
        <f t="shared" si="521"/>
        <v/>
      </c>
      <c r="O11030" s="96" t="str">
        <f t="shared" si="520"/>
        <v/>
      </c>
    </row>
    <row r="11031" spans="13:15" x14ac:dyDescent="0.25">
      <c r="M11031" s="24" t="str">
        <f t="shared" si="519"/>
        <v/>
      </c>
      <c r="N11031" s="24" t="str">
        <f t="shared" si="521"/>
        <v/>
      </c>
      <c r="O11031" s="96" t="str">
        <f t="shared" si="520"/>
        <v/>
      </c>
    </row>
    <row r="11032" spans="13:15" x14ac:dyDescent="0.25">
      <c r="M11032" s="24" t="str">
        <f t="shared" si="519"/>
        <v/>
      </c>
      <c r="N11032" s="24" t="str">
        <f t="shared" si="521"/>
        <v/>
      </c>
      <c r="O11032" s="96" t="str">
        <f t="shared" si="520"/>
        <v/>
      </c>
    </row>
    <row r="11033" spans="13:15" x14ac:dyDescent="0.25">
      <c r="M11033" s="24" t="str">
        <f t="shared" si="519"/>
        <v/>
      </c>
      <c r="N11033" s="24" t="str">
        <f t="shared" si="521"/>
        <v/>
      </c>
      <c r="O11033" s="96" t="str">
        <f t="shared" si="520"/>
        <v/>
      </c>
    </row>
    <row r="11034" spans="13:15" x14ac:dyDescent="0.25">
      <c r="M11034" s="24" t="str">
        <f t="shared" si="519"/>
        <v/>
      </c>
      <c r="N11034" s="24" t="str">
        <f t="shared" si="521"/>
        <v/>
      </c>
      <c r="O11034" s="96" t="str">
        <f t="shared" si="520"/>
        <v/>
      </c>
    </row>
    <row r="11035" spans="13:15" x14ac:dyDescent="0.25">
      <c r="M11035" s="24" t="str">
        <f t="shared" si="519"/>
        <v/>
      </c>
      <c r="N11035" s="24" t="str">
        <f t="shared" si="521"/>
        <v/>
      </c>
      <c r="O11035" s="96" t="str">
        <f t="shared" si="520"/>
        <v/>
      </c>
    </row>
    <row r="11036" spans="13:15" x14ac:dyDescent="0.25">
      <c r="M11036" s="24" t="str">
        <f t="shared" si="519"/>
        <v/>
      </c>
      <c r="N11036" s="24" t="str">
        <f t="shared" si="521"/>
        <v/>
      </c>
      <c r="O11036" s="96" t="str">
        <f t="shared" si="520"/>
        <v/>
      </c>
    </row>
    <row r="11037" spans="13:15" x14ac:dyDescent="0.25">
      <c r="M11037" s="24" t="str">
        <f t="shared" si="519"/>
        <v/>
      </c>
      <c r="N11037" s="24" t="str">
        <f t="shared" si="521"/>
        <v/>
      </c>
      <c r="O11037" s="96" t="str">
        <f t="shared" si="520"/>
        <v/>
      </c>
    </row>
    <row r="11038" spans="13:15" x14ac:dyDescent="0.25">
      <c r="M11038" s="24" t="str">
        <f t="shared" si="519"/>
        <v/>
      </c>
      <c r="N11038" s="24" t="str">
        <f t="shared" si="521"/>
        <v/>
      </c>
      <c r="O11038" s="96" t="str">
        <f t="shared" si="520"/>
        <v/>
      </c>
    </row>
    <row r="11039" spans="13:15" x14ac:dyDescent="0.25">
      <c r="M11039" s="24" t="str">
        <f t="shared" si="519"/>
        <v/>
      </c>
      <c r="N11039" s="24" t="str">
        <f t="shared" si="521"/>
        <v/>
      </c>
      <c r="O11039" s="96" t="str">
        <f t="shared" si="520"/>
        <v/>
      </c>
    </row>
    <row r="11040" spans="13:15" x14ac:dyDescent="0.25">
      <c r="M11040" s="24" t="str">
        <f t="shared" si="519"/>
        <v/>
      </c>
      <c r="N11040" s="24" t="str">
        <f t="shared" si="521"/>
        <v/>
      </c>
      <c r="O11040" s="96" t="str">
        <f t="shared" si="520"/>
        <v/>
      </c>
    </row>
    <row r="11041" spans="13:15" x14ac:dyDescent="0.25">
      <c r="M11041" s="24" t="str">
        <f t="shared" si="519"/>
        <v/>
      </c>
      <c r="N11041" s="24" t="str">
        <f t="shared" si="521"/>
        <v/>
      </c>
      <c r="O11041" s="96" t="str">
        <f t="shared" si="520"/>
        <v/>
      </c>
    </row>
    <row r="11042" spans="13:15" x14ac:dyDescent="0.25">
      <c r="M11042" s="24" t="str">
        <f t="shared" si="519"/>
        <v/>
      </c>
      <c r="N11042" s="24" t="str">
        <f t="shared" si="521"/>
        <v/>
      </c>
      <c r="O11042" s="96" t="str">
        <f t="shared" si="520"/>
        <v/>
      </c>
    </row>
    <row r="11043" spans="13:15" x14ac:dyDescent="0.25">
      <c r="M11043" s="24" t="str">
        <f t="shared" si="519"/>
        <v/>
      </c>
      <c r="N11043" s="24" t="str">
        <f t="shared" si="521"/>
        <v/>
      </c>
      <c r="O11043" s="96" t="str">
        <f t="shared" si="520"/>
        <v/>
      </c>
    </row>
    <row r="11044" spans="13:15" x14ac:dyDescent="0.25">
      <c r="M11044" s="24" t="str">
        <f t="shared" si="519"/>
        <v/>
      </c>
      <c r="N11044" s="24" t="str">
        <f t="shared" si="521"/>
        <v/>
      </c>
      <c r="O11044" s="96" t="str">
        <f t="shared" si="520"/>
        <v/>
      </c>
    </row>
    <row r="11045" spans="13:15" x14ac:dyDescent="0.25">
      <c r="M11045" s="24" t="str">
        <f t="shared" si="519"/>
        <v/>
      </c>
      <c r="N11045" s="24" t="str">
        <f t="shared" si="521"/>
        <v/>
      </c>
      <c r="O11045" s="96" t="str">
        <f t="shared" si="520"/>
        <v/>
      </c>
    </row>
    <row r="11046" spans="13:15" x14ac:dyDescent="0.25">
      <c r="M11046" s="24" t="str">
        <f t="shared" si="519"/>
        <v/>
      </c>
      <c r="N11046" s="24" t="str">
        <f t="shared" si="521"/>
        <v/>
      </c>
      <c r="O11046" s="96" t="str">
        <f t="shared" si="520"/>
        <v/>
      </c>
    </row>
    <row r="11047" spans="13:15" x14ac:dyDescent="0.25">
      <c r="M11047" s="24" t="str">
        <f t="shared" si="519"/>
        <v/>
      </c>
      <c r="N11047" s="24" t="str">
        <f t="shared" si="521"/>
        <v/>
      </c>
      <c r="O11047" s="96" t="str">
        <f t="shared" si="520"/>
        <v/>
      </c>
    </row>
    <row r="11048" spans="13:15" x14ac:dyDescent="0.25">
      <c r="M11048" s="24" t="str">
        <f t="shared" si="519"/>
        <v/>
      </c>
      <c r="N11048" s="24" t="str">
        <f t="shared" si="521"/>
        <v/>
      </c>
      <c r="O11048" s="96" t="str">
        <f t="shared" si="520"/>
        <v/>
      </c>
    </row>
    <row r="11049" spans="13:15" x14ac:dyDescent="0.25">
      <c r="M11049" s="24" t="str">
        <f t="shared" si="519"/>
        <v/>
      </c>
      <c r="N11049" s="24" t="str">
        <f t="shared" si="521"/>
        <v/>
      </c>
      <c r="O11049" s="96" t="str">
        <f t="shared" si="520"/>
        <v/>
      </c>
    </row>
    <row r="11050" spans="13:15" x14ac:dyDescent="0.25">
      <c r="M11050" s="24" t="str">
        <f t="shared" si="519"/>
        <v/>
      </c>
      <c r="N11050" s="24" t="str">
        <f t="shared" si="521"/>
        <v/>
      </c>
      <c r="O11050" s="96" t="str">
        <f t="shared" si="520"/>
        <v/>
      </c>
    </row>
    <row r="11051" spans="13:15" x14ac:dyDescent="0.25">
      <c r="M11051" s="24" t="str">
        <f t="shared" si="519"/>
        <v/>
      </c>
      <c r="N11051" s="24" t="str">
        <f t="shared" si="521"/>
        <v/>
      </c>
      <c r="O11051" s="96" t="str">
        <f t="shared" si="520"/>
        <v/>
      </c>
    </row>
    <row r="11052" spans="13:15" x14ac:dyDescent="0.25">
      <c r="M11052" s="24" t="str">
        <f t="shared" si="519"/>
        <v/>
      </c>
      <c r="N11052" s="24" t="str">
        <f t="shared" si="521"/>
        <v/>
      </c>
      <c r="O11052" s="96" t="str">
        <f t="shared" si="520"/>
        <v/>
      </c>
    </row>
    <row r="11053" spans="13:15" x14ac:dyDescent="0.25">
      <c r="M11053" s="24" t="str">
        <f t="shared" si="519"/>
        <v/>
      </c>
      <c r="N11053" s="24" t="str">
        <f t="shared" si="521"/>
        <v/>
      </c>
      <c r="O11053" s="96" t="str">
        <f t="shared" si="520"/>
        <v/>
      </c>
    </row>
    <row r="11054" spans="13:15" x14ac:dyDescent="0.25">
      <c r="M11054" s="24" t="str">
        <f t="shared" si="519"/>
        <v/>
      </c>
      <c r="N11054" s="24" t="str">
        <f t="shared" si="521"/>
        <v/>
      </c>
      <c r="O11054" s="96" t="str">
        <f t="shared" si="520"/>
        <v/>
      </c>
    </row>
    <row r="11055" spans="13:15" x14ac:dyDescent="0.25">
      <c r="M11055" s="24" t="str">
        <f t="shared" si="519"/>
        <v/>
      </c>
      <c r="N11055" s="24" t="str">
        <f t="shared" si="521"/>
        <v/>
      </c>
      <c r="O11055" s="96" t="str">
        <f t="shared" si="520"/>
        <v/>
      </c>
    </row>
    <row r="11056" spans="13:15" x14ac:dyDescent="0.25">
      <c r="M11056" s="24" t="str">
        <f t="shared" si="519"/>
        <v/>
      </c>
      <c r="N11056" s="24" t="str">
        <f t="shared" si="521"/>
        <v/>
      </c>
      <c r="O11056" s="96" t="str">
        <f t="shared" si="520"/>
        <v/>
      </c>
    </row>
    <row r="11057" spans="13:15" x14ac:dyDescent="0.25">
      <c r="M11057" s="24" t="str">
        <f t="shared" si="519"/>
        <v/>
      </c>
      <c r="N11057" s="24" t="str">
        <f t="shared" si="521"/>
        <v/>
      </c>
      <c r="O11057" s="96" t="str">
        <f t="shared" si="520"/>
        <v/>
      </c>
    </row>
    <row r="11058" spans="13:15" x14ac:dyDescent="0.25">
      <c r="M11058" s="24" t="str">
        <f t="shared" si="519"/>
        <v/>
      </c>
      <c r="N11058" s="24" t="str">
        <f t="shared" si="521"/>
        <v/>
      </c>
      <c r="O11058" s="96" t="str">
        <f t="shared" si="520"/>
        <v/>
      </c>
    </row>
    <row r="11059" spans="13:15" x14ac:dyDescent="0.25">
      <c r="M11059" s="24" t="str">
        <f t="shared" si="519"/>
        <v/>
      </c>
      <c r="N11059" s="24" t="str">
        <f t="shared" si="521"/>
        <v/>
      </c>
      <c r="O11059" s="96" t="str">
        <f t="shared" si="520"/>
        <v/>
      </c>
    </row>
    <row r="11060" spans="13:15" x14ac:dyDescent="0.25">
      <c r="M11060" s="24" t="str">
        <f t="shared" si="519"/>
        <v/>
      </c>
      <c r="N11060" s="24" t="str">
        <f t="shared" si="521"/>
        <v/>
      </c>
      <c r="O11060" s="96" t="str">
        <f t="shared" si="520"/>
        <v/>
      </c>
    </row>
    <row r="11061" spans="13:15" x14ac:dyDescent="0.25">
      <c r="M11061" s="24" t="str">
        <f t="shared" si="519"/>
        <v/>
      </c>
      <c r="N11061" s="24" t="str">
        <f t="shared" si="521"/>
        <v/>
      </c>
      <c r="O11061" s="96" t="str">
        <f t="shared" si="520"/>
        <v/>
      </c>
    </row>
    <row r="11062" spans="13:15" x14ac:dyDescent="0.25">
      <c r="M11062" s="24" t="str">
        <f t="shared" si="519"/>
        <v/>
      </c>
      <c r="N11062" s="24" t="str">
        <f t="shared" si="521"/>
        <v/>
      </c>
      <c r="O11062" s="96" t="str">
        <f t="shared" si="520"/>
        <v/>
      </c>
    </row>
    <row r="11063" spans="13:15" x14ac:dyDescent="0.25">
      <c r="M11063" s="24" t="str">
        <f t="shared" si="519"/>
        <v/>
      </c>
      <c r="N11063" s="24" t="str">
        <f t="shared" si="521"/>
        <v/>
      </c>
      <c r="O11063" s="96" t="str">
        <f t="shared" si="520"/>
        <v/>
      </c>
    </row>
    <row r="11064" spans="13:15" x14ac:dyDescent="0.25">
      <c r="M11064" s="24" t="str">
        <f t="shared" si="519"/>
        <v/>
      </c>
      <c r="N11064" s="24" t="str">
        <f t="shared" si="521"/>
        <v/>
      </c>
      <c r="O11064" s="96" t="str">
        <f t="shared" si="520"/>
        <v/>
      </c>
    </row>
    <row r="11065" spans="13:15" x14ac:dyDescent="0.25">
      <c r="M11065" s="24" t="str">
        <f t="shared" si="519"/>
        <v/>
      </c>
      <c r="N11065" s="24" t="str">
        <f t="shared" si="521"/>
        <v/>
      </c>
      <c r="O11065" s="96" t="str">
        <f t="shared" si="520"/>
        <v/>
      </c>
    </row>
    <row r="11066" spans="13:15" x14ac:dyDescent="0.25">
      <c r="M11066" s="24" t="str">
        <f t="shared" si="519"/>
        <v/>
      </c>
      <c r="N11066" s="24" t="str">
        <f t="shared" si="521"/>
        <v/>
      </c>
      <c r="O11066" s="96" t="str">
        <f t="shared" si="520"/>
        <v/>
      </c>
    </row>
    <row r="11067" spans="13:15" x14ac:dyDescent="0.25">
      <c r="M11067" s="24" t="str">
        <f t="shared" si="519"/>
        <v/>
      </c>
      <c r="N11067" s="24" t="str">
        <f t="shared" si="521"/>
        <v/>
      </c>
      <c r="O11067" s="96" t="str">
        <f t="shared" si="520"/>
        <v/>
      </c>
    </row>
    <row r="11068" spans="13:15" x14ac:dyDescent="0.25">
      <c r="M11068" s="24" t="str">
        <f t="shared" si="519"/>
        <v/>
      </c>
      <c r="N11068" s="24" t="str">
        <f t="shared" si="521"/>
        <v/>
      </c>
      <c r="O11068" s="96" t="str">
        <f t="shared" si="520"/>
        <v/>
      </c>
    </row>
    <row r="11069" spans="13:15" x14ac:dyDescent="0.25">
      <c r="M11069" s="24" t="str">
        <f t="shared" si="519"/>
        <v/>
      </c>
      <c r="N11069" s="24" t="str">
        <f t="shared" si="521"/>
        <v/>
      </c>
      <c r="O11069" s="96" t="str">
        <f t="shared" si="520"/>
        <v/>
      </c>
    </row>
    <row r="11070" spans="13:15" x14ac:dyDescent="0.25">
      <c r="M11070" s="24" t="str">
        <f t="shared" si="519"/>
        <v/>
      </c>
      <c r="N11070" s="24" t="str">
        <f t="shared" si="521"/>
        <v/>
      </c>
      <c r="O11070" s="96" t="str">
        <f t="shared" si="520"/>
        <v/>
      </c>
    </row>
    <row r="11071" spans="13:15" x14ac:dyDescent="0.25">
      <c r="M11071" s="24" t="str">
        <f t="shared" si="519"/>
        <v/>
      </c>
      <c r="N11071" s="24" t="str">
        <f t="shared" si="521"/>
        <v/>
      </c>
      <c r="O11071" s="96" t="str">
        <f t="shared" si="520"/>
        <v/>
      </c>
    </row>
    <row r="11072" spans="13:15" x14ac:dyDescent="0.25">
      <c r="M11072" s="24" t="str">
        <f t="shared" si="519"/>
        <v/>
      </c>
      <c r="N11072" s="24" t="str">
        <f t="shared" si="521"/>
        <v/>
      </c>
      <c r="O11072" s="96" t="str">
        <f t="shared" si="520"/>
        <v/>
      </c>
    </row>
    <row r="11073" spans="13:15" x14ac:dyDescent="0.25">
      <c r="M11073" s="24" t="str">
        <f t="shared" ref="M11073:M11136" si="522">IF($B11073="","",_xlfn.NUMBERVALUE(LEFT($J11073,5)))</f>
        <v/>
      </c>
      <c r="N11073" s="24" t="str">
        <f t="shared" si="521"/>
        <v/>
      </c>
      <c r="O11073" s="96" t="str">
        <f t="shared" si="520"/>
        <v/>
      </c>
    </row>
    <row r="11074" spans="13:15" x14ac:dyDescent="0.25">
      <c r="M11074" s="24" t="str">
        <f t="shared" si="522"/>
        <v/>
      </c>
      <c r="N11074" s="24" t="str">
        <f t="shared" si="521"/>
        <v/>
      </c>
      <c r="O11074" s="96" t="str">
        <f t="shared" si="520"/>
        <v/>
      </c>
    </row>
    <row r="11075" spans="13:15" x14ac:dyDescent="0.25">
      <c r="M11075" s="24" t="str">
        <f t="shared" si="522"/>
        <v/>
      </c>
      <c r="N11075" s="24" t="str">
        <f t="shared" si="521"/>
        <v/>
      </c>
      <c r="O11075" s="96" t="str">
        <f t="shared" ref="O11075:O11138" si="523">IF($A11075="","",HOUR($N11075))</f>
        <v/>
      </c>
    </row>
    <row r="11076" spans="13:15" x14ac:dyDescent="0.25">
      <c r="M11076" s="24" t="str">
        <f t="shared" si="522"/>
        <v/>
      </c>
      <c r="N11076" s="24" t="str">
        <f t="shared" si="521"/>
        <v/>
      </c>
      <c r="O11076" s="96" t="str">
        <f t="shared" si="523"/>
        <v/>
      </c>
    </row>
    <row r="11077" spans="13:15" x14ac:dyDescent="0.25">
      <c r="M11077" s="24" t="str">
        <f t="shared" si="522"/>
        <v/>
      </c>
      <c r="N11077" s="24" t="str">
        <f t="shared" si="521"/>
        <v/>
      </c>
      <c r="O11077" s="96" t="str">
        <f t="shared" si="523"/>
        <v/>
      </c>
    </row>
    <row r="11078" spans="13:15" x14ac:dyDescent="0.25">
      <c r="M11078" s="24" t="str">
        <f t="shared" si="522"/>
        <v/>
      </c>
      <c r="N11078" s="24" t="str">
        <f t="shared" si="521"/>
        <v/>
      </c>
      <c r="O11078" s="96" t="str">
        <f t="shared" si="523"/>
        <v/>
      </c>
    </row>
    <row r="11079" spans="13:15" x14ac:dyDescent="0.25">
      <c r="M11079" s="24" t="str">
        <f t="shared" si="522"/>
        <v/>
      </c>
      <c r="N11079" s="24" t="str">
        <f t="shared" si="521"/>
        <v/>
      </c>
      <c r="O11079" s="96" t="str">
        <f t="shared" si="523"/>
        <v/>
      </c>
    </row>
    <row r="11080" spans="13:15" x14ac:dyDescent="0.25">
      <c r="M11080" s="24" t="str">
        <f t="shared" si="522"/>
        <v/>
      </c>
      <c r="N11080" s="24" t="str">
        <f t="shared" ref="N11080:N11143" si="524">IF(B11080="","",IF($M11080&lt;10/48,10/48,IF($M11080&gt;39/48,39/48,$M11080)))</f>
        <v/>
      </c>
      <c r="O11080" s="96" t="str">
        <f t="shared" si="523"/>
        <v/>
      </c>
    </row>
    <row r="11081" spans="13:15" x14ac:dyDescent="0.25">
      <c r="M11081" s="24" t="str">
        <f t="shared" si="522"/>
        <v/>
      </c>
      <c r="N11081" s="24" t="str">
        <f t="shared" si="524"/>
        <v/>
      </c>
      <c r="O11081" s="96" t="str">
        <f t="shared" si="523"/>
        <v/>
      </c>
    </row>
    <row r="11082" spans="13:15" x14ac:dyDescent="0.25">
      <c r="M11082" s="24" t="str">
        <f t="shared" si="522"/>
        <v/>
      </c>
      <c r="N11082" s="24" t="str">
        <f t="shared" si="524"/>
        <v/>
      </c>
      <c r="O11082" s="96" t="str">
        <f t="shared" si="523"/>
        <v/>
      </c>
    </row>
    <row r="11083" spans="13:15" x14ac:dyDescent="0.25">
      <c r="M11083" s="24" t="str">
        <f t="shared" si="522"/>
        <v/>
      </c>
      <c r="N11083" s="24" t="str">
        <f t="shared" si="524"/>
        <v/>
      </c>
      <c r="O11083" s="96" t="str">
        <f t="shared" si="523"/>
        <v/>
      </c>
    </row>
    <row r="11084" spans="13:15" x14ac:dyDescent="0.25">
      <c r="M11084" s="24" t="str">
        <f t="shared" si="522"/>
        <v/>
      </c>
      <c r="N11084" s="24" t="str">
        <f t="shared" si="524"/>
        <v/>
      </c>
      <c r="O11084" s="96" t="str">
        <f t="shared" si="523"/>
        <v/>
      </c>
    </row>
    <row r="11085" spans="13:15" x14ac:dyDescent="0.25">
      <c r="M11085" s="24" t="str">
        <f t="shared" si="522"/>
        <v/>
      </c>
      <c r="N11085" s="24" t="str">
        <f t="shared" si="524"/>
        <v/>
      </c>
      <c r="O11085" s="96" t="str">
        <f t="shared" si="523"/>
        <v/>
      </c>
    </row>
    <row r="11086" spans="13:15" x14ac:dyDescent="0.25">
      <c r="M11086" s="24" t="str">
        <f t="shared" si="522"/>
        <v/>
      </c>
      <c r="N11086" s="24" t="str">
        <f t="shared" si="524"/>
        <v/>
      </c>
      <c r="O11086" s="96" t="str">
        <f t="shared" si="523"/>
        <v/>
      </c>
    </row>
    <row r="11087" spans="13:15" x14ac:dyDescent="0.25">
      <c r="M11087" s="24" t="str">
        <f t="shared" si="522"/>
        <v/>
      </c>
      <c r="N11087" s="24" t="str">
        <f t="shared" si="524"/>
        <v/>
      </c>
      <c r="O11087" s="96" t="str">
        <f t="shared" si="523"/>
        <v/>
      </c>
    </row>
    <row r="11088" spans="13:15" x14ac:dyDescent="0.25">
      <c r="M11088" s="24" t="str">
        <f t="shared" si="522"/>
        <v/>
      </c>
      <c r="N11088" s="24" t="str">
        <f t="shared" si="524"/>
        <v/>
      </c>
      <c r="O11088" s="96" t="str">
        <f t="shared" si="523"/>
        <v/>
      </c>
    </row>
    <row r="11089" spans="13:15" x14ac:dyDescent="0.25">
      <c r="M11089" s="24" t="str">
        <f t="shared" si="522"/>
        <v/>
      </c>
      <c r="N11089" s="24" t="str">
        <f t="shared" si="524"/>
        <v/>
      </c>
      <c r="O11089" s="96" t="str">
        <f t="shared" si="523"/>
        <v/>
      </c>
    </row>
    <row r="11090" spans="13:15" x14ac:dyDescent="0.25">
      <c r="M11090" s="24" t="str">
        <f t="shared" si="522"/>
        <v/>
      </c>
      <c r="N11090" s="24" t="str">
        <f t="shared" si="524"/>
        <v/>
      </c>
      <c r="O11090" s="96" t="str">
        <f t="shared" si="523"/>
        <v/>
      </c>
    </row>
    <row r="11091" spans="13:15" x14ac:dyDescent="0.25">
      <c r="M11091" s="24" t="str">
        <f t="shared" si="522"/>
        <v/>
      </c>
      <c r="N11091" s="24" t="str">
        <f t="shared" si="524"/>
        <v/>
      </c>
      <c r="O11091" s="96" t="str">
        <f t="shared" si="523"/>
        <v/>
      </c>
    </row>
    <row r="11092" spans="13:15" x14ac:dyDescent="0.25">
      <c r="M11092" s="24" t="str">
        <f t="shared" si="522"/>
        <v/>
      </c>
      <c r="N11092" s="24" t="str">
        <f t="shared" si="524"/>
        <v/>
      </c>
      <c r="O11092" s="96" t="str">
        <f t="shared" si="523"/>
        <v/>
      </c>
    </row>
    <row r="11093" spans="13:15" x14ac:dyDescent="0.25">
      <c r="M11093" s="24" t="str">
        <f t="shared" si="522"/>
        <v/>
      </c>
      <c r="N11093" s="24" t="str">
        <f t="shared" si="524"/>
        <v/>
      </c>
      <c r="O11093" s="96" t="str">
        <f t="shared" si="523"/>
        <v/>
      </c>
    </row>
    <row r="11094" spans="13:15" x14ac:dyDescent="0.25">
      <c r="M11094" s="24" t="str">
        <f t="shared" si="522"/>
        <v/>
      </c>
      <c r="N11094" s="24" t="str">
        <f t="shared" si="524"/>
        <v/>
      </c>
      <c r="O11094" s="96" t="str">
        <f t="shared" si="523"/>
        <v/>
      </c>
    </row>
    <row r="11095" spans="13:15" x14ac:dyDescent="0.25">
      <c r="M11095" s="24" t="str">
        <f t="shared" si="522"/>
        <v/>
      </c>
      <c r="N11095" s="24" t="str">
        <f t="shared" si="524"/>
        <v/>
      </c>
      <c r="O11095" s="96" t="str">
        <f t="shared" si="523"/>
        <v/>
      </c>
    </row>
    <row r="11096" spans="13:15" x14ac:dyDescent="0.25">
      <c r="M11096" s="24" t="str">
        <f t="shared" si="522"/>
        <v/>
      </c>
      <c r="N11096" s="24" t="str">
        <f t="shared" si="524"/>
        <v/>
      </c>
      <c r="O11096" s="96" t="str">
        <f t="shared" si="523"/>
        <v/>
      </c>
    </row>
    <row r="11097" spans="13:15" x14ac:dyDescent="0.25">
      <c r="M11097" s="24" t="str">
        <f t="shared" si="522"/>
        <v/>
      </c>
      <c r="N11097" s="24" t="str">
        <f t="shared" si="524"/>
        <v/>
      </c>
      <c r="O11097" s="96" t="str">
        <f t="shared" si="523"/>
        <v/>
      </c>
    </row>
    <row r="11098" spans="13:15" x14ac:dyDescent="0.25">
      <c r="M11098" s="24" t="str">
        <f t="shared" si="522"/>
        <v/>
      </c>
      <c r="N11098" s="24" t="str">
        <f t="shared" si="524"/>
        <v/>
      </c>
      <c r="O11098" s="96" t="str">
        <f t="shared" si="523"/>
        <v/>
      </c>
    </row>
    <row r="11099" spans="13:15" x14ac:dyDescent="0.25">
      <c r="M11099" s="24" t="str">
        <f t="shared" si="522"/>
        <v/>
      </c>
      <c r="N11099" s="24" t="str">
        <f t="shared" si="524"/>
        <v/>
      </c>
      <c r="O11099" s="96" t="str">
        <f t="shared" si="523"/>
        <v/>
      </c>
    </row>
    <row r="11100" spans="13:15" x14ac:dyDescent="0.25">
      <c r="M11100" s="24" t="str">
        <f t="shared" si="522"/>
        <v/>
      </c>
      <c r="N11100" s="24" t="str">
        <f t="shared" si="524"/>
        <v/>
      </c>
      <c r="O11100" s="96" t="str">
        <f t="shared" si="523"/>
        <v/>
      </c>
    </row>
    <row r="11101" spans="13:15" x14ac:dyDescent="0.25">
      <c r="M11101" s="24" t="str">
        <f t="shared" si="522"/>
        <v/>
      </c>
      <c r="N11101" s="24" t="str">
        <f t="shared" si="524"/>
        <v/>
      </c>
      <c r="O11101" s="96" t="str">
        <f t="shared" si="523"/>
        <v/>
      </c>
    </row>
    <row r="11102" spans="13:15" x14ac:dyDescent="0.25">
      <c r="M11102" s="24" t="str">
        <f t="shared" si="522"/>
        <v/>
      </c>
      <c r="N11102" s="24" t="str">
        <f t="shared" si="524"/>
        <v/>
      </c>
      <c r="O11102" s="96" t="str">
        <f t="shared" si="523"/>
        <v/>
      </c>
    </row>
    <row r="11103" spans="13:15" x14ac:dyDescent="0.25">
      <c r="M11103" s="24" t="str">
        <f t="shared" si="522"/>
        <v/>
      </c>
      <c r="N11103" s="24" t="str">
        <f t="shared" si="524"/>
        <v/>
      </c>
      <c r="O11103" s="96" t="str">
        <f t="shared" si="523"/>
        <v/>
      </c>
    </row>
    <row r="11104" spans="13:15" x14ac:dyDescent="0.25">
      <c r="M11104" s="24" t="str">
        <f t="shared" si="522"/>
        <v/>
      </c>
      <c r="N11104" s="24" t="str">
        <f t="shared" si="524"/>
        <v/>
      </c>
      <c r="O11104" s="96" t="str">
        <f t="shared" si="523"/>
        <v/>
      </c>
    </row>
    <row r="11105" spans="13:15" x14ac:dyDescent="0.25">
      <c r="M11105" s="24" t="str">
        <f t="shared" si="522"/>
        <v/>
      </c>
      <c r="N11105" s="24" t="str">
        <f t="shared" si="524"/>
        <v/>
      </c>
      <c r="O11105" s="96" t="str">
        <f t="shared" si="523"/>
        <v/>
      </c>
    </row>
    <row r="11106" spans="13:15" x14ac:dyDescent="0.25">
      <c r="M11106" s="24" t="str">
        <f t="shared" si="522"/>
        <v/>
      </c>
      <c r="N11106" s="24" t="str">
        <f t="shared" si="524"/>
        <v/>
      </c>
      <c r="O11106" s="96" t="str">
        <f t="shared" si="523"/>
        <v/>
      </c>
    </row>
    <row r="11107" spans="13:15" x14ac:dyDescent="0.25">
      <c r="M11107" s="24" t="str">
        <f t="shared" si="522"/>
        <v/>
      </c>
      <c r="N11107" s="24" t="str">
        <f t="shared" si="524"/>
        <v/>
      </c>
      <c r="O11107" s="96" t="str">
        <f t="shared" si="523"/>
        <v/>
      </c>
    </row>
    <row r="11108" spans="13:15" x14ac:dyDescent="0.25">
      <c r="M11108" s="24" t="str">
        <f t="shared" si="522"/>
        <v/>
      </c>
      <c r="N11108" s="24" t="str">
        <f t="shared" si="524"/>
        <v/>
      </c>
      <c r="O11108" s="96" t="str">
        <f t="shared" si="523"/>
        <v/>
      </c>
    </row>
    <row r="11109" spans="13:15" x14ac:dyDescent="0.25">
      <c r="M11109" s="24" t="str">
        <f t="shared" si="522"/>
        <v/>
      </c>
      <c r="N11109" s="24" t="str">
        <f t="shared" si="524"/>
        <v/>
      </c>
      <c r="O11109" s="96" t="str">
        <f t="shared" si="523"/>
        <v/>
      </c>
    </row>
    <row r="11110" spans="13:15" x14ac:dyDescent="0.25">
      <c r="M11110" s="24" t="str">
        <f t="shared" si="522"/>
        <v/>
      </c>
      <c r="N11110" s="24" t="str">
        <f t="shared" si="524"/>
        <v/>
      </c>
      <c r="O11110" s="96" t="str">
        <f t="shared" si="523"/>
        <v/>
      </c>
    </row>
    <row r="11111" spans="13:15" x14ac:dyDescent="0.25">
      <c r="M11111" s="24" t="str">
        <f t="shared" si="522"/>
        <v/>
      </c>
      <c r="N11111" s="24" t="str">
        <f t="shared" si="524"/>
        <v/>
      </c>
      <c r="O11111" s="96" t="str">
        <f t="shared" si="523"/>
        <v/>
      </c>
    </row>
    <row r="11112" spans="13:15" x14ac:dyDescent="0.25">
      <c r="M11112" s="24" t="str">
        <f t="shared" si="522"/>
        <v/>
      </c>
      <c r="N11112" s="24" t="str">
        <f t="shared" si="524"/>
        <v/>
      </c>
      <c r="O11112" s="96" t="str">
        <f t="shared" si="523"/>
        <v/>
      </c>
    </row>
    <row r="11113" spans="13:15" x14ac:dyDescent="0.25">
      <c r="M11113" s="24" t="str">
        <f t="shared" si="522"/>
        <v/>
      </c>
      <c r="N11113" s="24" t="str">
        <f t="shared" si="524"/>
        <v/>
      </c>
      <c r="O11113" s="96" t="str">
        <f t="shared" si="523"/>
        <v/>
      </c>
    </row>
    <row r="11114" spans="13:15" x14ac:dyDescent="0.25">
      <c r="M11114" s="24" t="str">
        <f t="shared" si="522"/>
        <v/>
      </c>
      <c r="N11114" s="24" t="str">
        <f t="shared" si="524"/>
        <v/>
      </c>
      <c r="O11114" s="96" t="str">
        <f t="shared" si="523"/>
        <v/>
      </c>
    </row>
    <row r="11115" spans="13:15" x14ac:dyDescent="0.25">
      <c r="M11115" s="24" t="str">
        <f t="shared" si="522"/>
        <v/>
      </c>
      <c r="N11115" s="24" t="str">
        <f t="shared" si="524"/>
        <v/>
      </c>
      <c r="O11115" s="96" t="str">
        <f t="shared" si="523"/>
        <v/>
      </c>
    </row>
    <row r="11116" spans="13:15" x14ac:dyDescent="0.25">
      <c r="M11116" s="24" t="str">
        <f t="shared" si="522"/>
        <v/>
      </c>
      <c r="N11116" s="24" t="str">
        <f t="shared" si="524"/>
        <v/>
      </c>
      <c r="O11116" s="96" t="str">
        <f t="shared" si="523"/>
        <v/>
      </c>
    </row>
    <row r="11117" spans="13:15" x14ac:dyDescent="0.25">
      <c r="M11117" s="24" t="str">
        <f t="shared" si="522"/>
        <v/>
      </c>
      <c r="N11117" s="24" t="str">
        <f t="shared" si="524"/>
        <v/>
      </c>
      <c r="O11117" s="96" t="str">
        <f t="shared" si="523"/>
        <v/>
      </c>
    </row>
    <row r="11118" spans="13:15" x14ac:dyDescent="0.25">
      <c r="M11118" s="24" t="str">
        <f t="shared" si="522"/>
        <v/>
      </c>
      <c r="N11118" s="24" t="str">
        <f t="shared" si="524"/>
        <v/>
      </c>
      <c r="O11118" s="96" t="str">
        <f t="shared" si="523"/>
        <v/>
      </c>
    </row>
    <row r="11119" spans="13:15" x14ac:dyDescent="0.25">
      <c r="M11119" s="24" t="str">
        <f t="shared" si="522"/>
        <v/>
      </c>
      <c r="N11119" s="24" t="str">
        <f t="shared" si="524"/>
        <v/>
      </c>
      <c r="O11119" s="96" t="str">
        <f t="shared" si="523"/>
        <v/>
      </c>
    </row>
    <row r="11120" spans="13:15" x14ac:dyDescent="0.25">
      <c r="M11120" s="24" t="str">
        <f t="shared" si="522"/>
        <v/>
      </c>
      <c r="N11120" s="24" t="str">
        <f t="shared" si="524"/>
        <v/>
      </c>
      <c r="O11120" s="96" t="str">
        <f t="shared" si="523"/>
        <v/>
      </c>
    </row>
    <row r="11121" spans="13:15" x14ac:dyDescent="0.25">
      <c r="M11121" s="24" t="str">
        <f t="shared" si="522"/>
        <v/>
      </c>
      <c r="N11121" s="24" t="str">
        <f t="shared" si="524"/>
        <v/>
      </c>
      <c r="O11121" s="96" t="str">
        <f t="shared" si="523"/>
        <v/>
      </c>
    </row>
    <row r="11122" spans="13:15" x14ac:dyDescent="0.25">
      <c r="M11122" s="24" t="str">
        <f t="shared" si="522"/>
        <v/>
      </c>
      <c r="N11122" s="24" t="str">
        <f t="shared" si="524"/>
        <v/>
      </c>
      <c r="O11122" s="96" t="str">
        <f t="shared" si="523"/>
        <v/>
      </c>
    </row>
    <row r="11123" spans="13:15" x14ac:dyDescent="0.25">
      <c r="M11123" s="24" t="str">
        <f t="shared" si="522"/>
        <v/>
      </c>
      <c r="N11123" s="24" t="str">
        <f t="shared" si="524"/>
        <v/>
      </c>
      <c r="O11123" s="96" t="str">
        <f t="shared" si="523"/>
        <v/>
      </c>
    </row>
    <row r="11124" spans="13:15" x14ac:dyDescent="0.25">
      <c r="M11124" s="24" t="str">
        <f t="shared" si="522"/>
        <v/>
      </c>
      <c r="N11124" s="24" t="str">
        <f t="shared" si="524"/>
        <v/>
      </c>
      <c r="O11124" s="96" t="str">
        <f t="shared" si="523"/>
        <v/>
      </c>
    </row>
    <row r="11125" spans="13:15" x14ac:dyDescent="0.25">
      <c r="M11125" s="24" t="str">
        <f t="shared" si="522"/>
        <v/>
      </c>
      <c r="N11125" s="24" t="str">
        <f t="shared" si="524"/>
        <v/>
      </c>
      <c r="O11125" s="96" t="str">
        <f t="shared" si="523"/>
        <v/>
      </c>
    </row>
    <row r="11126" spans="13:15" x14ac:dyDescent="0.25">
      <c r="M11126" s="24" t="str">
        <f t="shared" si="522"/>
        <v/>
      </c>
      <c r="N11126" s="24" t="str">
        <f t="shared" si="524"/>
        <v/>
      </c>
      <c r="O11126" s="96" t="str">
        <f t="shared" si="523"/>
        <v/>
      </c>
    </row>
    <row r="11127" spans="13:15" x14ac:dyDescent="0.25">
      <c r="M11127" s="24" t="str">
        <f t="shared" si="522"/>
        <v/>
      </c>
      <c r="N11127" s="24" t="str">
        <f t="shared" si="524"/>
        <v/>
      </c>
      <c r="O11127" s="96" t="str">
        <f t="shared" si="523"/>
        <v/>
      </c>
    </row>
    <row r="11128" spans="13:15" x14ac:dyDescent="0.25">
      <c r="M11128" s="24" t="str">
        <f t="shared" si="522"/>
        <v/>
      </c>
      <c r="N11128" s="24" t="str">
        <f t="shared" si="524"/>
        <v/>
      </c>
      <c r="O11128" s="96" t="str">
        <f t="shared" si="523"/>
        <v/>
      </c>
    </row>
    <row r="11129" spans="13:15" x14ac:dyDescent="0.25">
      <c r="M11129" s="24" t="str">
        <f t="shared" si="522"/>
        <v/>
      </c>
      <c r="N11129" s="24" t="str">
        <f t="shared" si="524"/>
        <v/>
      </c>
      <c r="O11129" s="96" t="str">
        <f t="shared" si="523"/>
        <v/>
      </c>
    </row>
    <row r="11130" spans="13:15" x14ac:dyDescent="0.25">
      <c r="M11130" s="24" t="str">
        <f t="shared" si="522"/>
        <v/>
      </c>
      <c r="N11130" s="24" t="str">
        <f t="shared" si="524"/>
        <v/>
      </c>
      <c r="O11130" s="96" t="str">
        <f t="shared" si="523"/>
        <v/>
      </c>
    </row>
    <row r="11131" spans="13:15" x14ac:dyDescent="0.25">
      <c r="M11131" s="24" t="str">
        <f t="shared" si="522"/>
        <v/>
      </c>
      <c r="N11131" s="24" t="str">
        <f t="shared" si="524"/>
        <v/>
      </c>
      <c r="O11131" s="96" t="str">
        <f t="shared" si="523"/>
        <v/>
      </c>
    </row>
    <row r="11132" spans="13:15" x14ac:dyDescent="0.25">
      <c r="M11132" s="24" t="str">
        <f t="shared" si="522"/>
        <v/>
      </c>
      <c r="N11132" s="24" t="str">
        <f t="shared" si="524"/>
        <v/>
      </c>
      <c r="O11132" s="96" t="str">
        <f t="shared" si="523"/>
        <v/>
      </c>
    </row>
    <row r="11133" spans="13:15" x14ac:dyDescent="0.25">
      <c r="M11133" s="24" t="str">
        <f t="shared" si="522"/>
        <v/>
      </c>
      <c r="N11133" s="24" t="str">
        <f t="shared" si="524"/>
        <v/>
      </c>
      <c r="O11133" s="96" t="str">
        <f t="shared" si="523"/>
        <v/>
      </c>
    </row>
    <row r="11134" spans="13:15" x14ac:dyDescent="0.25">
      <c r="M11134" s="24" t="str">
        <f t="shared" si="522"/>
        <v/>
      </c>
      <c r="N11134" s="24" t="str">
        <f t="shared" si="524"/>
        <v/>
      </c>
      <c r="O11134" s="96" t="str">
        <f t="shared" si="523"/>
        <v/>
      </c>
    </row>
    <row r="11135" spans="13:15" x14ac:dyDescent="0.25">
      <c r="M11135" s="24" t="str">
        <f t="shared" si="522"/>
        <v/>
      </c>
      <c r="N11135" s="24" t="str">
        <f t="shared" si="524"/>
        <v/>
      </c>
      <c r="O11135" s="96" t="str">
        <f t="shared" si="523"/>
        <v/>
      </c>
    </row>
    <row r="11136" spans="13:15" x14ac:dyDescent="0.25">
      <c r="M11136" s="24" t="str">
        <f t="shared" si="522"/>
        <v/>
      </c>
      <c r="N11136" s="24" t="str">
        <f t="shared" si="524"/>
        <v/>
      </c>
      <c r="O11136" s="96" t="str">
        <f t="shared" si="523"/>
        <v/>
      </c>
    </row>
    <row r="11137" spans="13:15" x14ac:dyDescent="0.25">
      <c r="M11137" s="24" t="str">
        <f t="shared" ref="M11137:M11200" si="525">IF($B11137="","",_xlfn.NUMBERVALUE(LEFT($J11137,5)))</f>
        <v/>
      </c>
      <c r="N11137" s="24" t="str">
        <f t="shared" si="524"/>
        <v/>
      </c>
      <c r="O11137" s="96" t="str">
        <f t="shared" si="523"/>
        <v/>
      </c>
    </row>
    <row r="11138" spans="13:15" x14ac:dyDescent="0.25">
      <c r="M11138" s="24" t="str">
        <f t="shared" si="525"/>
        <v/>
      </c>
      <c r="N11138" s="24" t="str">
        <f t="shared" si="524"/>
        <v/>
      </c>
      <c r="O11138" s="96" t="str">
        <f t="shared" si="523"/>
        <v/>
      </c>
    </row>
    <row r="11139" spans="13:15" x14ac:dyDescent="0.25">
      <c r="M11139" s="24" t="str">
        <f t="shared" si="525"/>
        <v/>
      </c>
      <c r="N11139" s="24" t="str">
        <f t="shared" si="524"/>
        <v/>
      </c>
      <c r="O11139" s="96" t="str">
        <f t="shared" ref="O11139:O11202" si="526">IF($A11139="","",HOUR($N11139))</f>
        <v/>
      </c>
    </row>
    <row r="11140" spans="13:15" x14ac:dyDescent="0.25">
      <c r="M11140" s="24" t="str">
        <f t="shared" si="525"/>
        <v/>
      </c>
      <c r="N11140" s="24" t="str">
        <f t="shared" si="524"/>
        <v/>
      </c>
      <c r="O11140" s="96" t="str">
        <f t="shared" si="526"/>
        <v/>
      </c>
    </row>
    <row r="11141" spans="13:15" x14ac:dyDescent="0.25">
      <c r="M11141" s="24" t="str">
        <f t="shared" si="525"/>
        <v/>
      </c>
      <c r="N11141" s="24" t="str">
        <f t="shared" si="524"/>
        <v/>
      </c>
      <c r="O11141" s="96" t="str">
        <f t="shared" si="526"/>
        <v/>
      </c>
    </row>
    <row r="11142" spans="13:15" x14ac:dyDescent="0.25">
      <c r="M11142" s="24" t="str">
        <f t="shared" si="525"/>
        <v/>
      </c>
      <c r="N11142" s="24" t="str">
        <f t="shared" si="524"/>
        <v/>
      </c>
      <c r="O11142" s="96" t="str">
        <f t="shared" si="526"/>
        <v/>
      </c>
    </row>
    <row r="11143" spans="13:15" x14ac:dyDescent="0.25">
      <c r="M11143" s="24" t="str">
        <f t="shared" si="525"/>
        <v/>
      </c>
      <c r="N11143" s="24" t="str">
        <f t="shared" si="524"/>
        <v/>
      </c>
      <c r="O11143" s="96" t="str">
        <f t="shared" si="526"/>
        <v/>
      </c>
    </row>
    <row r="11144" spans="13:15" x14ac:dyDescent="0.25">
      <c r="M11144" s="24" t="str">
        <f t="shared" si="525"/>
        <v/>
      </c>
      <c r="N11144" s="24" t="str">
        <f t="shared" ref="N11144:N11207" si="527">IF(B11144="","",IF($M11144&lt;10/48,10/48,IF($M11144&gt;39/48,39/48,$M11144)))</f>
        <v/>
      </c>
      <c r="O11144" s="96" t="str">
        <f t="shared" si="526"/>
        <v/>
      </c>
    </row>
    <row r="11145" spans="13:15" x14ac:dyDescent="0.25">
      <c r="M11145" s="24" t="str">
        <f t="shared" si="525"/>
        <v/>
      </c>
      <c r="N11145" s="24" t="str">
        <f t="shared" si="527"/>
        <v/>
      </c>
      <c r="O11145" s="96" t="str">
        <f t="shared" si="526"/>
        <v/>
      </c>
    </row>
    <row r="11146" spans="13:15" x14ac:dyDescent="0.25">
      <c r="M11146" s="24" t="str">
        <f t="shared" si="525"/>
        <v/>
      </c>
      <c r="N11146" s="24" t="str">
        <f t="shared" si="527"/>
        <v/>
      </c>
      <c r="O11146" s="96" t="str">
        <f t="shared" si="526"/>
        <v/>
      </c>
    </row>
    <row r="11147" spans="13:15" x14ac:dyDescent="0.25">
      <c r="M11147" s="24" t="str">
        <f t="shared" si="525"/>
        <v/>
      </c>
      <c r="N11147" s="24" t="str">
        <f t="shared" si="527"/>
        <v/>
      </c>
      <c r="O11147" s="96" t="str">
        <f t="shared" si="526"/>
        <v/>
      </c>
    </row>
    <row r="11148" spans="13:15" x14ac:dyDescent="0.25">
      <c r="M11148" s="24" t="str">
        <f t="shared" si="525"/>
        <v/>
      </c>
      <c r="N11148" s="24" t="str">
        <f t="shared" si="527"/>
        <v/>
      </c>
      <c r="O11148" s="96" t="str">
        <f t="shared" si="526"/>
        <v/>
      </c>
    </row>
    <row r="11149" spans="13:15" x14ac:dyDescent="0.25">
      <c r="M11149" s="24" t="str">
        <f t="shared" si="525"/>
        <v/>
      </c>
      <c r="N11149" s="24" t="str">
        <f t="shared" si="527"/>
        <v/>
      </c>
      <c r="O11149" s="96" t="str">
        <f t="shared" si="526"/>
        <v/>
      </c>
    </row>
    <row r="11150" spans="13:15" x14ac:dyDescent="0.25">
      <c r="M11150" s="24" t="str">
        <f t="shared" si="525"/>
        <v/>
      </c>
      <c r="N11150" s="24" t="str">
        <f t="shared" si="527"/>
        <v/>
      </c>
      <c r="O11150" s="96" t="str">
        <f t="shared" si="526"/>
        <v/>
      </c>
    </row>
    <row r="11151" spans="13:15" x14ac:dyDescent="0.25">
      <c r="M11151" s="24" t="str">
        <f t="shared" si="525"/>
        <v/>
      </c>
      <c r="N11151" s="24" t="str">
        <f t="shared" si="527"/>
        <v/>
      </c>
      <c r="O11151" s="96" t="str">
        <f t="shared" si="526"/>
        <v/>
      </c>
    </row>
    <row r="11152" spans="13:15" x14ac:dyDescent="0.25">
      <c r="M11152" s="24" t="str">
        <f t="shared" si="525"/>
        <v/>
      </c>
      <c r="N11152" s="24" t="str">
        <f t="shared" si="527"/>
        <v/>
      </c>
      <c r="O11152" s="96" t="str">
        <f t="shared" si="526"/>
        <v/>
      </c>
    </row>
    <row r="11153" spans="13:15" x14ac:dyDescent="0.25">
      <c r="M11153" s="24" t="str">
        <f t="shared" si="525"/>
        <v/>
      </c>
      <c r="N11153" s="24" t="str">
        <f t="shared" si="527"/>
        <v/>
      </c>
      <c r="O11153" s="96" t="str">
        <f t="shared" si="526"/>
        <v/>
      </c>
    </row>
    <row r="11154" spans="13:15" x14ac:dyDescent="0.25">
      <c r="M11154" s="24" t="str">
        <f t="shared" si="525"/>
        <v/>
      </c>
      <c r="N11154" s="24" t="str">
        <f t="shared" si="527"/>
        <v/>
      </c>
      <c r="O11154" s="96" t="str">
        <f t="shared" si="526"/>
        <v/>
      </c>
    </row>
    <row r="11155" spans="13:15" x14ac:dyDescent="0.25">
      <c r="M11155" s="24" t="str">
        <f t="shared" si="525"/>
        <v/>
      </c>
      <c r="N11155" s="24" t="str">
        <f t="shared" si="527"/>
        <v/>
      </c>
      <c r="O11155" s="96" t="str">
        <f t="shared" si="526"/>
        <v/>
      </c>
    </row>
    <row r="11156" spans="13:15" x14ac:dyDescent="0.25">
      <c r="M11156" s="24" t="str">
        <f t="shared" si="525"/>
        <v/>
      </c>
      <c r="N11156" s="24" t="str">
        <f t="shared" si="527"/>
        <v/>
      </c>
      <c r="O11156" s="96" t="str">
        <f t="shared" si="526"/>
        <v/>
      </c>
    </row>
    <row r="11157" spans="13:15" x14ac:dyDescent="0.25">
      <c r="M11157" s="24" t="str">
        <f t="shared" si="525"/>
        <v/>
      </c>
      <c r="N11157" s="24" t="str">
        <f t="shared" si="527"/>
        <v/>
      </c>
      <c r="O11157" s="96" t="str">
        <f t="shared" si="526"/>
        <v/>
      </c>
    </row>
    <row r="11158" spans="13:15" x14ac:dyDescent="0.25">
      <c r="M11158" s="24" t="str">
        <f t="shared" si="525"/>
        <v/>
      </c>
      <c r="N11158" s="24" t="str">
        <f t="shared" si="527"/>
        <v/>
      </c>
      <c r="O11158" s="96" t="str">
        <f t="shared" si="526"/>
        <v/>
      </c>
    </row>
    <row r="11159" spans="13:15" x14ac:dyDescent="0.25">
      <c r="M11159" s="24" t="str">
        <f t="shared" si="525"/>
        <v/>
      </c>
      <c r="N11159" s="24" t="str">
        <f t="shared" si="527"/>
        <v/>
      </c>
      <c r="O11159" s="96" t="str">
        <f t="shared" si="526"/>
        <v/>
      </c>
    </row>
    <row r="11160" spans="13:15" x14ac:dyDescent="0.25">
      <c r="M11160" s="24" t="str">
        <f t="shared" si="525"/>
        <v/>
      </c>
      <c r="N11160" s="24" t="str">
        <f t="shared" si="527"/>
        <v/>
      </c>
      <c r="O11160" s="96" t="str">
        <f t="shared" si="526"/>
        <v/>
      </c>
    </row>
    <row r="11161" spans="13:15" x14ac:dyDescent="0.25">
      <c r="M11161" s="24" t="str">
        <f t="shared" si="525"/>
        <v/>
      </c>
      <c r="N11161" s="24" t="str">
        <f t="shared" si="527"/>
        <v/>
      </c>
      <c r="O11161" s="96" t="str">
        <f t="shared" si="526"/>
        <v/>
      </c>
    </row>
    <row r="11162" spans="13:15" x14ac:dyDescent="0.25">
      <c r="M11162" s="24" t="str">
        <f t="shared" si="525"/>
        <v/>
      </c>
      <c r="N11162" s="24" t="str">
        <f t="shared" si="527"/>
        <v/>
      </c>
      <c r="O11162" s="96" t="str">
        <f t="shared" si="526"/>
        <v/>
      </c>
    </row>
    <row r="11163" spans="13:15" x14ac:dyDescent="0.25">
      <c r="M11163" s="24" t="str">
        <f t="shared" si="525"/>
        <v/>
      </c>
      <c r="N11163" s="24" t="str">
        <f t="shared" si="527"/>
        <v/>
      </c>
      <c r="O11163" s="96" t="str">
        <f t="shared" si="526"/>
        <v/>
      </c>
    </row>
    <row r="11164" spans="13:15" x14ac:dyDescent="0.25">
      <c r="M11164" s="24" t="str">
        <f t="shared" si="525"/>
        <v/>
      </c>
      <c r="N11164" s="24" t="str">
        <f t="shared" si="527"/>
        <v/>
      </c>
      <c r="O11164" s="96" t="str">
        <f t="shared" si="526"/>
        <v/>
      </c>
    </row>
    <row r="11165" spans="13:15" x14ac:dyDescent="0.25">
      <c r="M11165" s="24" t="str">
        <f t="shared" si="525"/>
        <v/>
      </c>
      <c r="N11165" s="24" t="str">
        <f t="shared" si="527"/>
        <v/>
      </c>
      <c r="O11165" s="96" t="str">
        <f t="shared" si="526"/>
        <v/>
      </c>
    </row>
    <row r="11166" spans="13:15" x14ac:dyDescent="0.25">
      <c r="M11166" s="24" t="str">
        <f t="shared" si="525"/>
        <v/>
      </c>
      <c r="N11166" s="24" t="str">
        <f t="shared" si="527"/>
        <v/>
      </c>
      <c r="O11166" s="96" t="str">
        <f t="shared" si="526"/>
        <v/>
      </c>
    </row>
    <row r="11167" spans="13:15" x14ac:dyDescent="0.25">
      <c r="M11167" s="24" t="str">
        <f t="shared" si="525"/>
        <v/>
      </c>
      <c r="N11167" s="24" t="str">
        <f t="shared" si="527"/>
        <v/>
      </c>
      <c r="O11167" s="96" t="str">
        <f t="shared" si="526"/>
        <v/>
      </c>
    </row>
    <row r="11168" spans="13:15" x14ac:dyDescent="0.25">
      <c r="M11168" s="24" t="str">
        <f t="shared" si="525"/>
        <v/>
      </c>
      <c r="N11168" s="24" t="str">
        <f t="shared" si="527"/>
        <v/>
      </c>
      <c r="O11168" s="96" t="str">
        <f t="shared" si="526"/>
        <v/>
      </c>
    </row>
    <row r="11169" spans="13:15" x14ac:dyDescent="0.25">
      <c r="M11169" s="24" t="str">
        <f t="shared" si="525"/>
        <v/>
      </c>
      <c r="N11169" s="24" t="str">
        <f t="shared" si="527"/>
        <v/>
      </c>
      <c r="O11169" s="96" t="str">
        <f t="shared" si="526"/>
        <v/>
      </c>
    </row>
    <row r="11170" spans="13:15" x14ac:dyDescent="0.25">
      <c r="M11170" s="24" t="str">
        <f t="shared" si="525"/>
        <v/>
      </c>
      <c r="N11170" s="24" t="str">
        <f t="shared" si="527"/>
        <v/>
      </c>
      <c r="O11170" s="96" t="str">
        <f t="shared" si="526"/>
        <v/>
      </c>
    </row>
    <row r="11171" spans="13:15" x14ac:dyDescent="0.25">
      <c r="M11171" s="24" t="str">
        <f t="shared" si="525"/>
        <v/>
      </c>
      <c r="N11171" s="24" t="str">
        <f t="shared" si="527"/>
        <v/>
      </c>
      <c r="O11171" s="96" t="str">
        <f t="shared" si="526"/>
        <v/>
      </c>
    </row>
    <row r="11172" spans="13:15" x14ac:dyDescent="0.25">
      <c r="M11172" s="24" t="str">
        <f t="shared" si="525"/>
        <v/>
      </c>
      <c r="N11172" s="24" t="str">
        <f t="shared" si="527"/>
        <v/>
      </c>
      <c r="O11172" s="96" t="str">
        <f t="shared" si="526"/>
        <v/>
      </c>
    </row>
    <row r="11173" spans="13:15" x14ac:dyDescent="0.25">
      <c r="M11173" s="24" t="str">
        <f t="shared" si="525"/>
        <v/>
      </c>
      <c r="N11173" s="24" t="str">
        <f t="shared" si="527"/>
        <v/>
      </c>
      <c r="O11173" s="96" t="str">
        <f t="shared" si="526"/>
        <v/>
      </c>
    </row>
    <row r="11174" spans="13:15" x14ac:dyDescent="0.25">
      <c r="M11174" s="24" t="str">
        <f t="shared" si="525"/>
        <v/>
      </c>
      <c r="N11174" s="24" t="str">
        <f t="shared" si="527"/>
        <v/>
      </c>
      <c r="O11174" s="96" t="str">
        <f t="shared" si="526"/>
        <v/>
      </c>
    </row>
    <row r="11175" spans="13:15" x14ac:dyDescent="0.25">
      <c r="M11175" s="24" t="str">
        <f t="shared" si="525"/>
        <v/>
      </c>
      <c r="N11175" s="24" t="str">
        <f t="shared" si="527"/>
        <v/>
      </c>
      <c r="O11175" s="96" t="str">
        <f t="shared" si="526"/>
        <v/>
      </c>
    </row>
    <row r="11176" spans="13:15" x14ac:dyDescent="0.25">
      <c r="M11176" s="24" t="str">
        <f t="shared" si="525"/>
        <v/>
      </c>
      <c r="N11176" s="24" t="str">
        <f t="shared" si="527"/>
        <v/>
      </c>
      <c r="O11176" s="96" t="str">
        <f t="shared" si="526"/>
        <v/>
      </c>
    </row>
    <row r="11177" spans="13:15" x14ac:dyDescent="0.25">
      <c r="M11177" s="24" t="str">
        <f t="shared" si="525"/>
        <v/>
      </c>
      <c r="N11177" s="24" t="str">
        <f t="shared" si="527"/>
        <v/>
      </c>
      <c r="O11177" s="96" t="str">
        <f t="shared" si="526"/>
        <v/>
      </c>
    </row>
    <row r="11178" spans="13:15" x14ac:dyDescent="0.25">
      <c r="M11178" s="24" t="str">
        <f t="shared" si="525"/>
        <v/>
      </c>
      <c r="N11178" s="24" t="str">
        <f t="shared" si="527"/>
        <v/>
      </c>
      <c r="O11178" s="96" t="str">
        <f t="shared" si="526"/>
        <v/>
      </c>
    </row>
    <row r="11179" spans="13:15" x14ac:dyDescent="0.25">
      <c r="M11179" s="24" t="str">
        <f t="shared" si="525"/>
        <v/>
      </c>
      <c r="N11179" s="24" t="str">
        <f t="shared" si="527"/>
        <v/>
      </c>
      <c r="O11179" s="96" t="str">
        <f t="shared" si="526"/>
        <v/>
      </c>
    </row>
    <row r="11180" spans="13:15" x14ac:dyDescent="0.25">
      <c r="M11180" s="24" t="str">
        <f t="shared" si="525"/>
        <v/>
      </c>
      <c r="N11180" s="24" t="str">
        <f t="shared" si="527"/>
        <v/>
      </c>
      <c r="O11180" s="96" t="str">
        <f t="shared" si="526"/>
        <v/>
      </c>
    </row>
    <row r="11181" spans="13:15" x14ac:dyDescent="0.25">
      <c r="M11181" s="24" t="str">
        <f t="shared" si="525"/>
        <v/>
      </c>
      <c r="N11181" s="24" t="str">
        <f t="shared" si="527"/>
        <v/>
      </c>
      <c r="O11181" s="96" t="str">
        <f t="shared" si="526"/>
        <v/>
      </c>
    </row>
    <row r="11182" spans="13:15" x14ac:dyDescent="0.25">
      <c r="M11182" s="24" t="str">
        <f t="shared" si="525"/>
        <v/>
      </c>
      <c r="N11182" s="24" t="str">
        <f t="shared" si="527"/>
        <v/>
      </c>
      <c r="O11182" s="96" t="str">
        <f t="shared" si="526"/>
        <v/>
      </c>
    </row>
    <row r="11183" spans="13:15" x14ac:dyDescent="0.25">
      <c r="M11183" s="24" t="str">
        <f t="shared" si="525"/>
        <v/>
      </c>
      <c r="N11183" s="24" t="str">
        <f t="shared" si="527"/>
        <v/>
      </c>
      <c r="O11183" s="96" t="str">
        <f t="shared" si="526"/>
        <v/>
      </c>
    </row>
    <row r="11184" spans="13:15" x14ac:dyDescent="0.25">
      <c r="M11184" s="24" t="str">
        <f t="shared" si="525"/>
        <v/>
      </c>
      <c r="N11184" s="24" t="str">
        <f t="shared" si="527"/>
        <v/>
      </c>
      <c r="O11184" s="96" t="str">
        <f t="shared" si="526"/>
        <v/>
      </c>
    </row>
    <row r="11185" spans="13:15" x14ac:dyDescent="0.25">
      <c r="M11185" s="24" t="str">
        <f t="shared" si="525"/>
        <v/>
      </c>
      <c r="N11185" s="24" t="str">
        <f t="shared" si="527"/>
        <v/>
      </c>
      <c r="O11185" s="96" t="str">
        <f t="shared" si="526"/>
        <v/>
      </c>
    </row>
    <row r="11186" spans="13:15" x14ac:dyDescent="0.25">
      <c r="M11186" s="24" t="str">
        <f t="shared" si="525"/>
        <v/>
      </c>
      <c r="N11186" s="24" t="str">
        <f t="shared" si="527"/>
        <v/>
      </c>
      <c r="O11186" s="96" t="str">
        <f t="shared" si="526"/>
        <v/>
      </c>
    </row>
    <row r="11187" spans="13:15" x14ac:dyDescent="0.25">
      <c r="M11187" s="24" t="str">
        <f t="shared" si="525"/>
        <v/>
      </c>
      <c r="N11187" s="24" t="str">
        <f t="shared" si="527"/>
        <v/>
      </c>
      <c r="O11187" s="96" t="str">
        <f t="shared" si="526"/>
        <v/>
      </c>
    </row>
    <row r="11188" spans="13:15" x14ac:dyDescent="0.25">
      <c r="M11188" s="24" t="str">
        <f t="shared" si="525"/>
        <v/>
      </c>
      <c r="N11188" s="24" t="str">
        <f t="shared" si="527"/>
        <v/>
      </c>
      <c r="O11188" s="96" t="str">
        <f t="shared" si="526"/>
        <v/>
      </c>
    </row>
    <row r="11189" spans="13:15" x14ac:dyDescent="0.25">
      <c r="M11189" s="24" t="str">
        <f t="shared" si="525"/>
        <v/>
      </c>
      <c r="N11189" s="24" t="str">
        <f t="shared" si="527"/>
        <v/>
      </c>
      <c r="O11189" s="96" t="str">
        <f t="shared" si="526"/>
        <v/>
      </c>
    </row>
    <row r="11190" spans="13:15" x14ac:dyDescent="0.25">
      <c r="M11190" s="24" t="str">
        <f t="shared" si="525"/>
        <v/>
      </c>
      <c r="N11190" s="24" t="str">
        <f t="shared" si="527"/>
        <v/>
      </c>
      <c r="O11190" s="96" t="str">
        <f t="shared" si="526"/>
        <v/>
      </c>
    </row>
    <row r="11191" spans="13:15" x14ac:dyDescent="0.25">
      <c r="M11191" s="24" t="str">
        <f t="shared" si="525"/>
        <v/>
      </c>
      <c r="N11191" s="24" t="str">
        <f t="shared" si="527"/>
        <v/>
      </c>
      <c r="O11191" s="96" t="str">
        <f t="shared" si="526"/>
        <v/>
      </c>
    </row>
    <row r="11192" spans="13:15" x14ac:dyDescent="0.25">
      <c r="M11192" s="24" t="str">
        <f t="shared" si="525"/>
        <v/>
      </c>
      <c r="N11192" s="24" t="str">
        <f t="shared" si="527"/>
        <v/>
      </c>
      <c r="O11192" s="96" t="str">
        <f t="shared" si="526"/>
        <v/>
      </c>
    </row>
    <row r="11193" spans="13:15" x14ac:dyDescent="0.25">
      <c r="M11193" s="24" t="str">
        <f t="shared" si="525"/>
        <v/>
      </c>
      <c r="N11193" s="24" t="str">
        <f t="shared" si="527"/>
        <v/>
      </c>
      <c r="O11193" s="96" t="str">
        <f t="shared" si="526"/>
        <v/>
      </c>
    </row>
    <row r="11194" spans="13:15" x14ac:dyDescent="0.25">
      <c r="M11194" s="24" t="str">
        <f t="shared" si="525"/>
        <v/>
      </c>
      <c r="N11194" s="24" t="str">
        <f t="shared" si="527"/>
        <v/>
      </c>
      <c r="O11194" s="96" t="str">
        <f t="shared" si="526"/>
        <v/>
      </c>
    </row>
    <row r="11195" spans="13:15" x14ac:dyDescent="0.25">
      <c r="M11195" s="24" t="str">
        <f t="shared" si="525"/>
        <v/>
      </c>
      <c r="N11195" s="24" t="str">
        <f t="shared" si="527"/>
        <v/>
      </c>
      <c r="O11195" s="96" t="str">
        <f t="shared" si="526"/>
        <v/>
      </c>
    </row>
    <row r="11196" spans="13:15" x14ac:dyDescent="0.25">
      <c r="M11196" s="24" t="str">
        <f t="shared" si="525"/>
        <v/>
      </c>
      <c r="N11196" s="24" t="str">
        <f t="shared" si="527"/>
        <v/>
      </c>
      <c r="O11196" s="96" t="str">
        <f t="shared" si="526"/>
        <v/>
      </c>
    </row>
    <row r="11197" spans="13:15" x14ac:dyDescent="0.25">
      <c r="M11197" s="24" t="str">
        <f t="shared" si="525"/>
        <v/>
      </c>
      <c r="N11197" s="24" t="str">
        <f t="shared" si="527"/>
        <v/>
      </c>
      <c r="O11197" s="96" t="str">
        <f t="shared" si="526"/>
        <v/>
      </c>
    </row>
    <row r="11198" spans="13:15" x14ac:dyDescent="0.25">
      <c r="M11198" s="24" t="str">
        <f t="shared" si="525"/>
        <v/>
      </c>
      <c r="N11198" s="24" t="str">
        <f t="shared" si="527"/>
        <v/>
      </c>
      <c r="O11198" s="96" t="str">
        <f t="shared" si="526"/>
        <v/>
      </c>
    </row>
    <row r="11199" spans="13:15" x14ac:dyDescent="0.25">
      <c r="M11199" s="24" t="str">
        <f t="shared" si="525"/>
        <v/>
      </c>
      <c r="N11199" s="24" t="str">
        <f t="shared" si="527"/>
        <v/>
      </c>
      <c r="O11199" s="96" t="str">
        <f t="shared" si="526"/>
        <v/>
      </c>
    </row>
    <row r="11200" spans="13:15" x14ac:dyDescent="0.25">
      <c r="M11200" s="24" t="str">
        <f t="shared" si="525"/>
        <v/>
      </c>
      <c r="N11200" s="24" t="str">
        <f t="shared" si="527"/>
        <v/>
      </c>
      <c r="O11200" s="96" t="str">
        <f t="shared" si="526"/>
        <v/>
      </c>
    </row>
    <row r="11201" spans="13:15" x14ac:dyDescent="0.25">
      <c r="M11201" s="24" t="str">
        <f t="shared" ref="M11201:M11264" si="528">IF($B11201="","",_xlfn.NUMBERVALUE(LEFT($J11201,5)))</f>
        <v/>
      </c>
      <c r="N11201" s="24" t="str">
        <f t="shared" si="527"/>
        <v/>
      </c>
      <c r="O11201" s="96" t="str">
        <f t="shared" si="526"/>
        <v/>
      </c>
    </row>
    <row r="11202" spans="13:15" x14ac:dyDescent="0.25">
      <c r="M11202" s="24" t="str">
        <f t="shared" si="528"/>
        <v/>
      </c>
      <c r="N11202" s="24" t="str">
        <f t="shared" si="527"/>
        <v/>
      </c>
      <c r="O11202" s="96" t="str">
        <f t="shared" si="526"/>
        <v/>
      </c>
    </row>
    <row r="11203" spans="13:15" x14ac:dyDescent="0.25">
      <c r="M11203" s="24" t="str">
        <f t="shared" si="528"/>
        <v/>
      </c>
      <c r="N11203" s="24" t="str">
        <f t="shared" si="527"/>
        <v/>
      </c>
      <c r="O11203" s="96" t="str">
        <f t="shared" ref="O11203:O11266" si="529">IF($A11203="","",HOUR($N11203))</f>
        <v/>
      </c>
    </row>
    <row r="11204" spans="13:15" x14ac:dyDescent="0.25">
      <c r="M11204" s="24" t="str">
        <f t="shared" si="528"/>
        <v/>
      </c>
      <c r="N11204" s="24" t="str">
        <f t="shared" si="527"/>
        <v/>
      </c>
      <c r="O11204" s="96" t="str">
        <f t="shared" si="529"/>
        <v/>
      </c>
    </row>
    <row r="11205" spans="13:15" x14ac:dyDescent="0.25">
      <c r="M11205" s="24" t="str">
        <f t="shared" si="528"/>
        <v/>
      </c>
      <c r="N11205" s="24" t="str">
        <f t="shared" si="527"/>
        <v/>
      </c>
      <c r="O11205" s="96" t="str">
        <f t="shared" si="529"/>
        <v/>
      </c>
    </row>
    <row r="11206" spans="13:15" x14ac:dyDescent="0.25">
      <c r="M11206" s="24" t="str">
        <f t="shared" si="528"/>
        <v/>
      </c>
      <c r="N11206" s="24" t="str">
        <f t="shared" si="527"/>
        <v/>
      </c>
      <c r="O11206" s="96" t="str">
        <f t="shared" si="529"/>
        <v/>
      </c>
    </row>
    <row r="11207" spans="13:15" x14ac:dyDescent="0.25">
      <c r="M11207" s="24" t="str">
        <f t="shared" si="528"/>
        <v/>
      </c>
      <c r="N11207" s="24" t="str">
        <f t="shared" si="527"/>
        <v/>
      </c>
      <c r="O11207" s="96" t="str">
        <f t="shared" si="529"/>
        <v/>
      </c>
    </row>
    <row r="11208" spans="13:15" x14ac:dyDescent="0.25">
      <c r="M11208" s="24" t="str">
        <f t="shared" si="528"/>
        <v/>
      </c>
      <c r="N11208" s="24" t="str">
        <f t="shared" ref="N11208:N11271" si="530">IF(B11208="","",IF($M11208&lt;10/48,10/48,IF($M11208&gt;39/48,39/48,$M11208)))</f>
        <v/>
      </c>
      <c r="O11208" s="96" t="str">
        <f t="shared" si="529"/>
        <v/>
      </c>
    </row>
    <row r="11209" spans="13:15" x14ac:dyDescent="0.25">
      <c r="M11209" s="24" t="str">
        <f t="shared" si="528"/>
        <v/>
      </c>
      <c r="N11209" s="24" t="str">
        <f t="shared" si="530"/>
        <v/>
      </c>
      <c r="O11209" s="96" t="str">
        <f t="shared" si="529"/>
        <v/>
      </c>
    </row>
    <row r="11210" spans="13:15" x14ac:dyDescent="0.25">
      <c r="M11210" s="24" t="str">
        <f t="shared" si="528"/>
        <v/>
      </c>
      <c r="N11210" s="24" t="str">
        <f t="shared" si="530"/>
        <v/>
      </c>
      <c r="O11210" s="96" t="str">
        <f t="shared" si="529"/>
        <v/>
      </c>
    </row>
    <row r="11211" spans="13:15" x14ac:dyDescent="0.25">
      <c r="M11211" s="24" t="str">
        <f t="shared" si="528"/>
        <v/>
      </c>
      <c r="N11211" s="24" t="str">
        <f t="shared" si="530"/>
        <v/>
      </c>
      <c r="O11211" s="96" t="str">
        <f t="shared" si="529"/>
        <v/>
      </c>
    </row>
    <row r="11212" spans="13:15" x14ac:dyDescent="0.25">
      <c r="M11212" s="24" t="str">
        <f t="shared" si="528"/>
        <v/>
      </c>
      <c r="N11212" s="24" t="str">
        <f t="shared" si="530"/>
        <v/>
      </c>
      <c r="O11212" s="96" t="str">
        <f t="shared" si="529"/>
        <v/>
      </c>
    </row>
    <row r="11213" spans="13:15" x14ac:dyDescent="0.25">
      <c r="M11213" s="24" t="str">
        <f t="shared" si="528"/>
        <v/>
      </c>
      <c r="N11213" s="24" t="str">
        <f t="shared" si="530"/>
        <v/>
      </c>
      <c r="O11213" s="96" t="str">
        <f t="shared" si="529"/>
        <v/>
      </c>
    </row>
    <row r="11214" spans="13:15" x14ac:dyDescent="0.25">
      <c r="M11214" s="24" t="str">
        <f t="shared" si="528"/>
        <v/>
      </c>
      <c r="N11214" s="24" t="str">
        <f t="shared" si="530"/>
        <v/>
      </c>
      <c r="O11214" s="96" t="str">
        <f t="shared" si="529"/>
        <v/>
      </c>
    </row>
    <row r="11215" spans="13:15" x14ac:dyDescent="0.25">
      <c r="M11215" s="24" t="str">
        <f t="shared" si="528"/>
        <v/>
      </c>
      <c r="N11215" s="24" t="str">
        <f t="shared" si="530"/>
        <v/>
      </c>
      <c r="O11215" s="96" t="str">
        <f t="shared" si="529"/>
        <v/>
      </c>
    </row>
    <row r="11216" spans="13:15" x14ac:dyDescent="0.25">
      <c r="M11216" s="24" t="str">
        <f t="shared" si="528"/>
        <v/>
      </c>
      <c r="N11216" s="24" t="str">
        <f t="shared" si="530"/>
        <v/>
      </c>
      <c r="O11216" s="96" t="str">
        <f t="shared" si="529"/>
        <v/>
      </c>
    </row>
    <row r="11217" spans="13:15" x14ac:dyDescent="0.25">
      <c r="M11217" s="24" t="str">
        <f t="shared" si="528"/>
        <v/>
      </c>
      <c r="N11217" s="24" t="str">
        <f t="shared" si="530"/>
        <v/>
      </c>
      <c r="O11217" s="96" t="str">
        <f t="shared" si="529"/>
        <v/>
      </c>
    </row>
    <row r="11218" spans="13:15" x14ac:dyDescent="0.25">
      <c r="M11218" s="24" t="str">
        <f t="shared" si="528"/>
        <v/>
      </c>
      <c r="N11218" s="24" t="str">
        <f t="shared" si="530"/>
        <v/>
      </c>
      <c r="O11218" s="96" t="str">
        <f t="shared" si="529"/>
        <v/>
      </c>
    </row>
    <row r="11219" spans="13:15" x14ac:dyDescent="0.25">
      <c r="M11219" s="24" t="str">
        <f t="shared" si="528"/>
        <v/>
      </c>
      <c r="N11219" s="24" t="str">
        <f t="shared" si="530"/>
        <v/>
      </c>
      <c r="O11219" s="96" t="str">
        <f t="shared" si="529"/>
        <v/>
      </c>
    </row>
    <row r="11220" spans="13:15" x14ac:dyDescent="0.25">
      <c r="M11220" s="24" t="str">
        <f t="shared" si="528"/>
        <v/>
      </c>
      <c r="N11220" s="24" t="str">
        <f t="shared" si="530"/>
        <v/>
      </c>
      <c r="O11220" s="96" t="str">
        <f t="shared" si="529"/>
        <v/>
      </c>
    </row>
    <row r="11221" spans="13:15" x14ac:dyDescent="0.25">
      <c r="M11221" s="24" t="str">
        <f t="shared" si="528"/>
        <v/>
      </c>
      <c r="N11221" s="24" t="str">
        <f t="shared" si="530"/>
        <v/>
      </c>
      <c r="O11221" s="96" t="str">
        <f t="shared" si="529"/>
        <v/>
      </c>
    </row>
    <row r="11222" spans="13:15" x14ac:dyDescent="0.25">
      <c r="M11222" s="24" t="str">
        <f t="shared" si="528"/>
        <v/>
      </c>
      <c r="N11222" s="24" t="str">
        <f t="shared" si="530"/>
        <v/>
      </c>
      <c r="O11222" s="96" t="str">
        <f t="shared" si="529"/>
        <v/>
      </c>
    </row>
    <row r="11223" spans="13:15" x14ac:dyDescent="0.25">
      <c r="M11223" s="24" t="str">
        <f t="shared" si="528"/>
        <v/>
      </c>
      <c r="N11223" s="24" t="str">
        <f t="shared" si="530"/>
        <v/>
      </c>
      <c r="O11223" s="96" t="str">
        <f t="shared" si="529"/>
        <v/>
      </c>
    </row>
    <row r="11224" spans="13:15" x14ac:dyDescent="0.25">
      <c r="M11224" s="24" t="str">
        <f t="shared" si="528"/>
        <v/>
      </c>
      <c r="N11224" s="24" t="str">
        <f t="shared" si="530"/>
        <v/>
      </c>
      <c r="O11224" s="96" t="str">
        <f t="shared" si="529"/>
        <v/>
      </c>
    </row>
    <row r="11225" spans="13:15" x14ac:dyDescent="0.25">
      <c r="M11225" s="24" t="str">
        <f t="shared" si="528"/>
        <v/>
      </c>
      <c r="N11225" s="24" t="str">
        <f t="shared" si="530"/>
        <v/>
      </c>
      <c r="O11225" s="96" t="str">
        <f t="shared" si="529"/>
        <v/>
      </c>
    </row>
    <row r="11226" spans="13:15" x14ac:dyDescent="0.25">
      <c r="M11226" s="24" t="str">
        <f t="shared" si="528"/>
        <v/>
      </c>
      <c r="N11226" s="24" t="str">
        <f t="shared" si="530"/>
        <v/>
      </c>
      <c r="O11226" s="96" t="str">
        <f t="shared" si="529"/>
        <v/>
      </c>
    </row>
    <row r="11227" spans="13:15" x14ac:dyDescent="0.25">
      <c r="M11227" s="24" t="str">
        <f t="shared" si="528"/>
        <v/>
      </c>
      <c r="N11227" s="24" t="str">
        <f t="shared" si="530"/>
        <v/>
      </c>
      <c r="O11227" s="96" t="str">
        <f t="shared" si="529"/>
        <v/>
      </c>
    </row>
    <row r="11228" spans="13:15" x14ac:dyDescent="0.25">
      <c r="M11228" s="24" t="str">
        <f t="shared" si="528"/>
        <v/>
      </c>
      <c r="N11228" s="24" t="str">
        <f t="shared" si="530"/>
        <v/>
      </c>
      <c r="O11228" s="96" t="str">
        <f t="shared" si="529"/>
        <v/>
      </c>
    </row>
    <row r="11229" spans="13:15" x14ac:dyDescent="0.25">
      <c r="M11229" s="24" t="str">
        <f t="shared" si="528"/>
        <v/>
      </c>
      <c r="N11229" s="24" t="str">
        <f t="shared" si="530"/>
        <v/>
      </c>
      <c r="O11229" s="96" t="str">
        <f t="shared" si="529"/>
        <v/>
      </c>
    </row>
    <row r="11230" spans="13:15" x14ac:dyDescent="0.25">
      <c r="M11230" s="24" t="str">
        <f t="shared" si="528"/>
        <v/>
      </c>
      <c r="N11230" s="24" t="str">
        <f t="shared" si="530"/>
        <v/>
      </c>
      <c r="O11230" s="96" t="str">
        <f t="shared" si="529"/>
        <v/>
      </c>
    </row>
    <row r="11231" spans="13:15" x14ac:dyDescent="0.25">
      <c r="M11231" s="24" t="str">
        <f t="shared" si="528"/>
        <v/>
      </c>
      <c r="N11231" s="24" t="str">
        <f t="shared" si="530"/>
        <v/>
      </c>
      <c r="O11231" s="96" t="str">
        <f t="shared" si="529"/>
        <v/>
      </c>
    </row>
    <row r="11232" spans="13:15" x14ac:dyDescent="0.25">
      <c r="M11232" s="24" t="str">
        <f t="shared" si="528"/>
        <v/>
      </c>
      <c r="N11232" s="24" t="str">
        <f t="shared" si="530"/>
        <v/>
      </c>
      <c r="O11232" s="96" t="str">
        <f t="shared" si="529"/>
        <v/>
      </c>
    </row>
    <row r="11233" spans="13:15" x14ac:dyDescent="0.25">
      <c r="M11233" s="24" t="str">
        <f t="shared" si="528"/>
        <v/>
      </c>
      <c r="N11233" s="24" t="str">
        <f t="shared" si="530"/>
        <v/>
      </c>
      <c r="O11233" s="96" t="str">
        <f t="shared" si="529"/>
        <v/>
      </c>
    </row>
    <row r="11234" spans="13:15" x14ac:dyDescent="0.25">
      <c r="M11234" s="24" t="str">
        <f t="shared" si="528"/>
        <v/>
      </c>
      <c r="N11234" s="24" t="str">
        <f t="shared" si="530"/>
        <v/>
      </c>
      <c r="O11234" s="96" t="str">
        <f t="shared" si="529"/>
        <v/>
      </c>
    </row>
    <row r="11235" spans="13:15" x14ac:dyDescent="0.25">
      <c r="M11235" s="24" t="str">
        <f t="shared" si="528"/>
        <v/>
      </c>
      <c r="N11235" s="24" t="str">
        <f t="shared" si="530"/>
        <v/>
      </c>
      <c r="O11235" s="96" t="str">
        <f t="shared" si="529"/>
        <v/>
      </c>
    </row>
    <row r="11236" spans="13:15" x14ac:dyDescent="0.25">
      <c r="M11236" s="24" t="str">
        <f t="shared" si="528"/>
        <v/>
      </c>
      <c r="N11236" s="24" t="str">
        <f t="shared" si="530"/>
        <v/>
      </c>
      <c r="O11236" s="96" t="str">
        <f t="shared" si="529"/>
        <v/>
      </c>
    </row>
    <row r="11237" spans="13:15" x14ac:dyDescent="0.25">
      <c r="M11237" s="24" t="str">
        <f t="shared" si="528"/>
        <v/>
      </c>
      <c r="N11237" s="24" t="str">
        <f t="shared" si="530"/>
        <v/>
      </c>
      <c r="O11237" s="96" t="str">
        <f t="shared" si="529"/>
        <v/>
      </c>
    </row>
    <row r="11238" spans="13:15" x14ac:dyDescent="0.25">
      <c r="M11238" s="24" t="str">
        <f t="shared" si="528"/>
        <v/>
      </c>
      <c r="N11238" s="24" t="str">
        <f t="shared" si="530"/>
        <v/>
      </c>
      <c r="O11238" s="96" t="str">
        <f t="shared" si="529"/>
        <v/>
      </c>
    </row>
    <row r="11239" spans="13:15" x14ac:dyDescent="0.25">
      <c r="M11239" s="24" t="str">
        <f t="shared" si="528"/>
        <v/>
      </c>
      <c r="N11239" s="24" t="str">
        <f t="shared" si="530"/>
        <v/>
      </c>
      <c r="O11239" s="96" t="str">
        <f t="shared" si="529"/>
        <v/>
      </c>
    </row>
    <row r="11240" spans="13:15" x14ac:dyDescent="0.25">
      <c r="M11240" s="24" t="str">
        <f t="shared" si="528"/>
        <v/>
      </c>
      <c r="N11240" s="24" t="str">
        <f t="shared" si="530"/>
        <v/>
      </c>
      <c r="O11240" s="96" t="str">
        <f t="shared" si="529"/>
        <v/>
      </c>
    </row>
    <row r="11241" spans="13:15" x14ac:dyDescent="0.25">
      <c r="M11241" s="24" t="str">
        <f t="shared" si="528"/>
        <v/>
      </c>
      <c r="N11241" s="24" t="str">
        <f t="shared" si="530"/>
        <v/>
      </c>
      <c r="O11241" s="96" t="str">
        <f t="shared" si="529"/>
        <v/>
      </c>
    </row>
    <row r="11242" spans="13:15" x14ac:dyDescent="0.25">
      <c r="M11242" s="24" t="str">
        <f t="shared" si="528"/>
        <v/>
      </c>
      <c r="N11242" s="24" t="str">
        <f t="shared" si="530"/>
        <v/>
      </c>
      <c r="O11242" s="96" t="str">
        <f t="shared" si="529"/>
        <v/>
      </c>
    </row>
    <row r="11243" spans="13:15" x14ac:dyDescent="0.25">
      <c r="M11243" s="24" t="str">
        <f t="shared" si="528"/>
        <v/>
      </c>
      <c r="N11243" s="24" t="str">
        <f t="shared" si="530"/>
        <v/>
      </c>
      <c r="O11243" s="96" t="str">
        <f t="shared" si="529"/>
        <v/>
      </c>
    </row>
    <row r="11244" spans="13:15" x14ac:dyDescent="0.25">
      <c r="M11244" s="24" t="str">
        <f t="shared" si="528"/>
        <v/>
      </c>
      <c r="N11244" s="24" t="str">
        <f t="shared" si="530"/>
        <v/>
      </c>
      <c r="O11244" s="96" t="str">
        <f t="shared" si="529"/>
        <v/>
      </c>
    </row>
    <row r="11245" spans="13:15" x14ac:dyDescent="0.25">
      <c r="M11245" s="24" t="str">
        <f t="shared" si="528"/>
        <v/>
      </c>
      <c r="N11245" s="24" t="str">
        <f t="shared" si="530"/>
        <v/>
      </c>
      <c r="O11245" s="96" t="str">
        <f t="shared" si="529"/>
        <v/>
      </c>
    </row>
    <row r="11246" spans="13:15" x14ac:dyDescent="0.25">
      <c r="M11246" s="24" t="str">
        <f t="shared" si="528"/>
        <v/>
      </c>
      <c r="N11246" s="24" t="str">
        <f t="shared" si="530"/>
        <v/>
      </c>
      <c r="O11246" s="96" t="str">
        <f t="shared" si="529"/>
        <v/>
      </c>
    </row>
    <row r="11247" spans="13:15" x14ac:dyDescent="0.25">
      <c r="M11247" s="24" t="str">
        <f t="shared" si="528"/>
        <v/>
      </c>
      <c r="N11247" s="24" t="str">
        <f t="shared" si="530"/>
        <v/>
      </c>
      <c r="O11247" s="96" t="str">
        <f t="shared" si="529"/>
        <v/>
      </c>
    </row>
    <row r="11248" spans="13:15" x14ac:dyDescent="0.25">
      <c r="M11248" s="24" t="str">
        <f t="shared" si="528"/>
        <v/>
      </c>
      <c r="N11248" s="24" t="str">
        <f t="shared" si="530"/>
        <v/>
      </c>
      <c r="O11248" s="96" t="str">
        <f t="shared" si="529"/>
        <v/>
      </c>
    </row>
    <row r="11249" spans="13:15" x14ac:dyDescent="0.25">
      <c r="M11249" s="24" t="str">
        <f t="shared" si="528"/>
        <v/>
      </c>
      <c r="N11249" s="24" t="str">
        <f t="shared" si="530"/>
        <v/>
      </c>
      <c r="O11249" s="96" t="str">
        <f t="shared" si="529"/>
        <v/>
      </c>
    </row>
    <row r="11250" spans="13:15" x14ac:dyDescent="0.25">
      <c r="M11250" s="24" t="str">
        <f t="shared" si="528"/>
        <v/>
      </c>
      <c r="N11250" s="24" t="str">
        <f t="shared" si="530"/>
        <v/>
      </c>
      <c r="O11250" s="96" t="str">
        <f t="shared" si="529"/>
        <v/>
      </c>
    </row>
    <row r="11251" spans="13:15" x14ac:dyDescent="0.25">
      <c r="M11251" s="24" t="str">
        <f t="shared" si="528"/>
        <v/>
      </c>
      <c r="N11251" s="24" t="str">
        <f t="shared" si="530"/>
        <v/>
      </c>
      <c r="O11251" s="96" t="str">
        <f t="shared" si="529"/>
        <v/>
      </c>
    </row>
    <row r="11252" spans="13:15" x14ac:dyDescent="0.25">
      <c r="M11252" s="24" t="str">
        <f t="shared" si="528"/>
        <v/>
      </c>
      <c r="N11252" s="24" t="str">
        <f t="shared" si="530"/>
        <v/>
      </c>
      <c r="O11252" s="96" t="str">
        <f t="shared" si="529"/>
        <v/>
      </c>
    </row>
    <row r="11253" spans="13:15" x14ac:dyDescent="0.25">
      <c r="M11253" s="24" t="str">
        <f t="shared" si="528"/>
        <v/>
      </c>
      <c r="N11253" s="24" t="str">
        <f t="shared" si="530"/>
        <v/>
      </c>
      <c r="O11253" s="96" t="str">
        <f t="shared" si="529"/>
        <v/>
      </c>
    </row>
    <row r="11254" spans="13:15" x14ac:dyDescent="0.25">
      <c r="M11254" s="24" t="str">
        <f t="shared" si="528"/>
        <v/>
      </c>
      <c r="N11254" s="24" t="str">
        <f t="shared" si="530"/>
        <v/>
      </c>
      <c r="O11254" s="96" t="str">
        <f t="shared" si="529"/>
        <v/>
      </c>
    </row>
    <row r="11255" spans="13:15" x14ac:dyDescent="0.25">
      <c r="M11255" s="24" t="str">
        <f t="shared" si="528"/>
        <v/>
      </c>
      <c r="N11255" s="24" t="str">
        <f t="shared" si="530"/>
        <v/>
      </c>
      <c r="O11255" s="96" t="str">
        <f t="shared" si="529"/>
        <v/>
      </c>
    </row>
    <row r="11256" spans="13:15" x14ac:dyDescent="0.25">
      <c r="M11256" s="24" t="str">
        <f t="shared" si="528"/>
        <v/>
      </c>
      <c r="N11256" s="24" t="str">
        <f t="shared" si="530"/>
        <v/>
      </c>
      <c r="O11256" s="96" t="str">
        <f t="shared" si="529"/>
        <v/>
      </c>
    </row>
    <row r="11257" spans="13:15" x14ac:dyDescent="0.25">
      <c r="M11257" s="24" t="str">
        <f t="shared" si="528"/>
        <v/>
      </c>
      <c r="N11257" s="24" t="str">
        <f t="shared" si="530"/>
        <v/>
      </c>
      <c r="O11257" s="96" t="str">
        <f t="shared" si="529"/>
        <v/>
      </c>
    </row>
    <row r="11258" spans="13:15" x14ac:dyDescent="0.25">
      <c r="M11258" s="24" t="str">
        <f t="shared" si="528"/>
        <v/>
      </c>
      <c r="N11258" s="24" t="str">
        <f t="shared" si="530"/>
        <v/>
      </c>
      <c r="O11258" s="96" t="str">
        <f t="shared" si="529"/>
        <v/>
      </c>
    </row>
    <row r="11259" spans="13:15" x14ac:dyDescent="0.25">
      <c r="M11259" s="24" t="str">
        <f t="shared" si="528"/>
        <v/>
      </c>
      <c r="N11259" s="24" t="str">
        <f t="shared" si="530"/>
        <v/>
      </c>
      <c r="O11259" s="96" t="str">
        <f t="shared" si="529"/>
        <v/>
      </c>
    </row>
    <row r="11260" spans="13:15" x14ac:dyDescent="0.25">
      <c r="M11260" s="24" t="str">
        <f t="shared" si="528"/>
        <v/>
      </c>
      <c r="N11260" s="24" t="str">
        <f t="shared" si="530"/>
        <v/>
      </c>
      <c r="O11260" s="96" t="str">
        <f t="shared" si="529"/>
        <v/>
      </c>
    </row>
    <row r="11261" spans="13:15" x14ac:dyDescent="0.25">
      <c r="M11261" s="24" t="str">
        <f t="shared" si="528"/>
        <v/>
      </c>
      <c r="N11261" s="24" t="str">
        <f t="shared" si="530"/>
        <v/>
      </c>
      <c r="O11261" s="96" t="str">
        <f t="shared" si="529"/>
        <v/>
      </c>
    </row>
    <row r="11262" spans="13:15" x14ac:dyDescent="0.25">
      <c r="M11262" s="24" t="str">
        <f t="shared" si="528"/>
        <v/>
      </c>
      <c r="N11262" s="24" t="str">
        <f t="shared" si="530"/>
        <v/>
      </c>
      <c r="O11262" s="96" t="str">
        <f t="shared" si="529"/>
        <v/>
      </c>
    </row>
    <row r="11263" spans="13:15" x14ac:dyDescent="0.25">
      <c r="M11263" s="24" t="str">
        <f t="shared" si="528"/>
        <v/>
      </c>
      <c r="N11263" s="24" t="str">
        <f t="shared" si="530"/>
        <v/>
      </c>
      <c r="O11263" s="96" t="str">
        <f t="shared" si="529"/>
        <v/>
      </c>
    </row>
    <row r="11264" spans="13:15" x14ac:dyDescent="0.25">
      <c r="M11264" s="24" t="str">
        <f t="shared" si="528"/>
        <v/>
      </c>
      <c r="N11264" s="24" t="str">
        <f t="shared" si="530"/>
        <v/>
      </c>
      <c r="O11264" s="96" t="str">
        <f t="shared" si="529"/>
        <v/>
      </c>
    </row>
    <row r="11265" spans="13:15" x14ac:dyDescent="0.25">
      <c r="M11265" s="24" t="str">
        <f t="shared" ref="M11265:M11286" si="531">IF($B11265="","",_xlfn.NUMBERVALUE(LEFT($J11265,5)))</f>
        <v/>
      </c>
      <c r="N11265" s="24" t="str">
        <f t="shared" si="530"/>
        <v/>
      </c>
      <c r="O11265" s="96" t="str">
        <f t="shared" si="529"/>
        <v/>
      </c>
    </row>
    <row r="11266" spans="13:15" x14ac:dyDescent="0.25">
      <c r="M11266" s="24" t="str">
        <f t="shared" si="531"/>
        <v/>
      </c>
      <c r="N11266" s="24" t="str">
        <f t="shared" si="530"/>
        <v/>
      </c>
      <c r="O11266" s="96" t="str">
        <f t="shared" si="529"/>
        <v/>
      </c>
    </row>
    <row r="11267" spans="13:15" x14ac:dyDescent="0.25">
      <c r="M11267" s="24" t="str">
        <f t="shared" si="531"/>
        <v/>
      </c>
      <c r="N11267" s="24" t="str">
        <f t="shared" si="530"/>
        <v/>
      </c>
      <c r="O11267" s="96" t="str">
        <f t="shared" ref="O11267:O11286" si="532">IF($A11267="","",HOUR($N11267))</f>
        <v/>
      </c>
    </row>
    <row r="11268" spans="13:15" x14ac:dyDescent="0.25">
      <c r="M11268" s="24" t="str">
        <f t="shared" si="531"/>
        <v/>
      </c>
      <c r="N11268" s="24" t="str">
        <f t="shared" si="530"/>
        <v/>
      </c>
      <c r="O11268" s="96" t="str">
        <f t="shared" si="532"/>
        <v/>
      </c>
    </row>
    <row r="11269" spans="13:15" x14ac:dyDescent="0.25">
      <c r="M11269" s="24" t="str">
        <f t="shared" si="531"/>
        <v/>
      </c>
      <c r="N11269" s="24" t="str">
        <f t="shared" si="530"/>
        <v/>
      </c>
      <c r="O11269" s="96" t="str">
        <f t="shared" si="532"/>
        <v/>
      </c>
    </row>
    <row r="11270" spans="13:15" x14ac:dyDescent="0.25">
      <c r="M11270" s="24" t="str">
        <f t="shared" si="531"/>
        <v/>
      </c>
      <c r="N11270" s="24" t="str">
        <f t="shared" si="530"/>
        <v/>
      </c>
      <c r="O11270" s="96" t="str">
        <f t="shared" si="532"/>
        <v/>
      </c>
    </row>
    <row r="11271" spans="13:15" x14ac:dyDescent="0.25">
      <c r="M11271" s="24" t="str">
        <f t="shared" si="531"/>
        <v/>
      </c>
      <c r="N11271" s="24" t="str">
        <f t="shared" si="530"/>
        <v/>
      </c>
      <c r="O11271" s="96" t="str">
        <f t="shared" si="532"/>
        <v/>
      </c>
    </row>
    <row r="11272" spans="13:15" x14ac:dyDescent="0.25">
      <c r="M11272" s="24" t="str">
        <f t="shared" si="531"/>
        <v/>
      </c>
      <c r="N11272" s="24" t="str">
        <f t="shared" ref="N11272:N11286" si="533">IF(B11272="","",IF($M11272&lt;10/48,10/48,IF($M11272&gt;39/48,39/48,$M11272)))</f>
        <v/>
      </c>
      <c r="O11272" s="96" t="str">
        <f t="shared" si="532"/>
        <v/>
      </c>
    </row>
    <row r="11273" spans="13:15" x14ac:dyDescent="0.25">
      <c r="M11273" s="24" t="str">
        <f t="shared" si="531"/>
        <v/>
      </c>
      <c r="N11273" s="24" t="str">
        <f t="shared" si="533"/>
        <v/>
      </c>
      <c r="O11273" s="96" t="str">
        <f t="shared" si="532"/>
        <v/>
      </c>
    </row>
    <row r="11274" spans="13:15" x14ac:dyDescent="0.25">
      <c r="M11274" s="24" t="str">
        <f t="shared" si="531"/>
        <v/>
      </c>
      <c r="N11274" s="24" t="str">
        <f t="shared" si="533"/>
        <v/>
      </c>
      <c r="O11274" s="96" t="str">
        <f t="shared" si="532"/>
        <v/>
      </c>
    </row>
    <row r="11275" spans="13:15" x14ac:dyDescent="0.25">
      <c r="M11275" s="24" t="str">
        <f t="shared" si="531"/>
        <v/>
      </c>
      <c r="N11275" s="24" t="str">
        <f t="shared" si="533"/>
        <v/>
      </c>
      <c r="O11275" s="96" t="str">
        <f t="shared" si="532"/>
        <v/>
      </c>
    </row>
    <row r="11276" spans="13:15" x14ac:dyDescent="0.25">
      <c r="M11276" s="24" t="str">
        <f t="shared" si="531"/>
        <v/>
      </c>
      <c r="N11276" s="24" t="str">
        <f t="shared" si="533"/>
        <v/>
      </c>
      <c r="O11276" s="96" t="str">
        <f t="shared" si="532"/>
        <v/>
      </c>
    </row>
    <row r="11277" spans="13:15" x14ac:dyDescent="0.25">
      <c r="M11277" s="24" t="str">
        <f t="shared" si="531"/>
        <v/>
      </c>
      <c r="N11277" s="24" t="str">
        <f t="shared" si="533"/>
        <v/>
      </c>
      <c r="O11277" s="96" t="str">
        <f t="shared" si="532"/>
        <v/>
      </c>
    </row>
    <row r="11278" spans="13:15" x14ac:dyDescent="0.25">
      <c r="M11278" s="24" t="str">
        <f t="shared" si="531"/>
        <v/>
      </c>
      <c r="N11278" s="24" t="str">
        <f t="shared" si="533"/>
        <v/>
      </c>
      <c r="O11278" s="96" t="str">
        <f t="shared" si="532"/>
        <v/>
      </c>
    </row>
    <row r="11279" spans="13:15" x14ac:dyDescent="0.25">
      <c r="M11279" s="24" t="str">
        <f t="shared" si="531"/>
        <v/>
      </c>
      <c r="N11279" s="24" t="str">
        <f t="shared" si="533"/>
        <v/>
      </c>
      <c r="O11279" s="96" t="str">
        <f t="shared" si="532"/>
        <v/>
      </c>
    </row>
    <row r="11280" spans="13:15" x14ac:dyDescent="0.25">
      <c r="M11280" s="24" t="str">
        <f t="shared" si="531"/>
        <v/>
      </c>
      <c r="N11280" s="24" t="str">
        <f t="shared" si="533"/>
        <v/>
      </c>
      <c r="O11280" s="96" t="str">
        <f t="shared" si="532"/>
        <v/>
      </c>
    </row>
    <row r="11281" spans="13:15" x14ac:dyDescent="0.25">
      <c r="M11281" s="24" t="str">
        <f t="shared" si="531"/>
        <v/>
      </c>
      <c r="N11281" s="24" t="str">
        <f t="shared" si="533"/>
        <v/>
      </c>
      <c r="O11281" s="96" t="str">
        <f t="shared" si="532"/>
        <v/>
      </c>
    </row>
    <row r="11282" spans="13:15" x14ac:dyDescent="0.25">
      <c r="M11282" s="24" t="str">
        <f t="shared" si="531"/>
        <v/>
      </c>
      <c r="N11282" s="24" t="str">
        <f t="shared" si="533"/>
        <v/>
      </c>
      <c r="O11282" s="96" t="str">
        <f t="shared" si="532"/>
        <v/>
      </c>
    </row>
    <row r="11283" spans="13:15" x14ac:dyDescent="0.25">
      <c r="M11283" s="24" t="str">
        <f t="shared" si="531"/>
        <v/>
      </c>
      <c r="N11283" s="24" t="str">
        <f t="shared" si="533"/>
        <v/>
      </c>
      <c r="O11283" s="96" t="str">
        <f t="shared" si="532"/>
        <v/>
      </c>
    </row>
    <row r="11284" spans="13:15" x14ac:dyDescent="0.25">
      <c r="M11284" s="24" t="str">
        <f t="shared" si="531"/>
        <v/>
      </c>
      <c r="N11284" s="24" t="str">
        <f t="shared" si="533"/>
        <v/>
      </c>
      <c r="O11284" s="96" t="str">
        <f t="shared" si="532"/>
        <v/>
      </c>
    </row>
    <row r="11285" spans="13:15" x14ac:dyDescent="0.25">
      <c r="M11285" s="24" t="str">
        <f t="shared" si="531"/>
        <v/>
      </c>
      <c r="N11285" s="24" t="str">
        <f t="shared" si="533"/>
        <v/>
      </c>
      <c r="O11285" s="96" t="str">
        <f t="shared" si="532"/>
        <v/>
      </c>
    </row>
    <row r="11286" spans="13:15" x14ac:dyDescent="0.25">
      <c r="M11286" s="24" t="str">
        <f t="shared" si="531"/>
        <v/>
      </c>
      <c r="N11286" s="24" t="str">
        <f t="shared" si="533"/>
        <v/>
      </c>
      <c r="O11286" s="96" t="str">
        <f t="shared" si="532"/>
        <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74A7E-D420-4650-B92D-D3223D1E998B}">
  <sheetPr>
    <tabColor rgb="FF9966FF"/>
  </sheetPr>
  <dimension ref="A1:V278"/>
  <sheetViews>
    <sheetView workbookViewId="0">
      <pane xSplit="1" ySplit="3" topLeftCell="B112" activePane="bottomRight" state="frozen"/>
      <selection pane="topRight" activeCell="B1" sqref="B1"/>
      <selection pane="bottomLeft" activeCell="A4" sqref="A4"/>
      <selection pane="bottomRight" activeCell="L141" sqref="L141"/>
    </sheetView>
  </sheetViews>
  <sheetFormatPr defaultColWidth="8.7109375" defaultRowHeight="15" x14ac:dyDescent="0.25"/>
  <cols>
    <col min="1" max="1" width="12.5703125" style="13" customWidth="1"/>
    <col min="2" max="2" width="12.5703125" style="11" customWidth="1"/>
    <col min="3" max="4" width="8.7109375" style="13" customWidth="1"/>
    <col min="5" max="7" width="8.7109375" style="3"/>
    <col min="8" max="22" width="6.5703125" style="14" customWidth="1"/>
    <col min="23" max="16384" width="8.7109375" style="3"/>
  </cols>
  <sheetData>
    <row r="1" spans="1:22" ht="29.1" customHeight="1" thickBot="1" x14ac:dyDescent="0.5">
      <c r="A1" s="22">
        <f ca="1">TODAY()</f>
        <v>46146</v>
      </c>
      <c r="B1" s="43"/>
      <c r="C1" s="22" t="s">
        <v>81</v>
      </c>
      <c r="D1" s="22"/>
      <c r="E1" s="119" t="s">
        <v>82</v>
      </c>
      <c r="F1" s="66" t="s">
        <v>83</v>
      </c>
      <c r="G1" s="70" t="s">
        <v>84</v>
      </c>
      <c r="H1" s="144" t="s">
        <v>85</v>
      </c>
      <c r="I1" s="145"/>
      <c r="J1" s="145"/>
      <c r="K1" s="145"/>
      <c r="L1" s="145"/>
      <c r="M1" s="145"/>
      <c r="N1" s="145"/>
      <c r="O1" s="145"/>
      <c r="P1" s="145"/>
      <c r="Q1" s="145"/>
      <c r="R1" s="145"/>
      <c r="S1" s="145"/>
      <c r="T1" s="145"/>
      <c r="U1" s="145"/>
      <c r="V1" s="146"/>
    </row>
    <row r="2" spans="1:22" s="64" customFormat="1" ht="14.45" customHeight="1" thickBot="1" x14ac:dyDescent="0.3">
      <c r="A2" s="16"/>
      <c r="B2" s="44"/>
      <c r="C2" s="16"/>
      <c r="D2" s="16"/>
      <c r="E2" s="61">
        <v>5</v>
      </c>
      <c r="F2" s="65">
        <f>E2+1</f>
        <v>6</v>
      </c>
      <c r="G2" s="62">
        <f t="shared" ref="G2:V2" si="0">F2+1</f>
        <v>7</v>
      </c>
      <c r="H2" s="61">
        <f t="shared" si="0"/>
        <v>8</v>
      </c>
      <c r="I2" s="63">
        <f t="shared" si="0"/>
        <v>9</v>
      </c>
      <c r="J2" s="63">
        <f t="shared" si="0"/>
        <v>10</v>
      </c>
      <c r="K2" s="63">
        <f t="shared" si="0"/>
        <v>11</v>
      </c>
      <c r="L2" s="63">
        <f t="shared" si="0"/>
        <v>12</v>
      </c>
      <c r="M2" s="63">
        <f t="shared" si="0"/>
        <v>13</v>
      </c>
      <c r="N2" s="63">
        <f t="shared" si="0"/>
        <v>14</v>
      </c>
      <c r="O2" s="63">
        <f t="shared" si="0"/>
        <v>15</v>
      </c>
      <c r="P2" s="63">
        <f t="shared" si="0"/>
        <v>16</v>
      </c>
      <c r="Q2" s="63">
        <f t="shared" si="0"/>
        <v>17</v>
      </c>
      <c r="R2" s="63">
        <f t="shared" si="0"/>
        <v>18</v>
      </c>
      <c r="S2" s="63">
        <f t="shared" si="0"/>
        <v>19</v>
      </c>
      <c r="T2" s="63">
        <f t="shared" si="0"/>
        <v>20</v>
      </c>
      <c r="U2" s="63">
        <f t="shared" si="0"/>
        <v>21</v>
      </c>
      <c r="V2" s="62">
        <f t="shared" si="0"/>
        <v>22</v>
      </c>
    </row>
    <row r="3" spans="1:22" s="11" customFormat="1" ht="15.75" thickBot="1" x14ac:dyDescent="0.3">
      <c r="A3" s="45" t="s">
        <v>0</v>
      </c>
      <c r="B3" s="45"/>
      <c r="C3" s="45" t="s">
        <v>86</v>
      </c>
      <c r="D3" s="45" t="s">
        <v>87</v>
      </c>
      <c r="E3" s="45" t="s">
        <v>88</v>
      </c>
      <c r="F3" s="47" t="s">
        <v>10</v>
      </c>
      <c r="G3" s="97"/>
      <c r="H3" s="45">
        <v>5</v>
      </c>
      <c r="I3" s="98">
        <v>6</v>
      </c>
      <c r="J3" s="98">
        <v>7</v>
      </c>
      <c r="K3" s="98">
        <v>8</v>
      </c>
      <c r="L3" s="98">
        <v>9</v>
      </c>
      <c r="M3" s="98">
        <v>10</v>
      </c>
      <c r="N3" s="98">
        <v>11</v>
      </c>
      <c r="O3" s="98">
        <v>12</v>
      </c>
      <c r="P3" s="98">
        <v>13</v>
      </c>
      <c r="Q3" s="98">
        <v>14</v>
      </c>
      <c r="R3" s="98">
        <v>15</v>
      </c>
      <c r="S3" s="98">
        <v>16</v>
      </c>
      <c r="T3" s="98">
        <v>17</v>
      </c>
      <c r="U3" s="98">
        <v>18</v>
      </c>
      <c r="V3" s="97">
        <v>19</v>
      </c>
    </row>
    <row r="4" spans="1:22" x14ac:dyDescent="0.25">
      <c r="A4" s="15">
        <v>45839</v>
      </c>
      <c r="B4" s="46">
        <f>WEEKDAY(A4,2)</f>
        <v>2</v>
      </c>
      <c r="C4" s="15" t="str">
        <f>IF(D4="N","","Y")</f>
        <v>Y</v>
      </c>
      <c r="D4" s="15" t="s">
        <v>89</v>
      </c>
      <c r="E4" s="4">
        <f ca="1">IF($A4&gt;$A$1,"",SUMIFS('PURPLE APC'!$K:$K,'PURPLE APC'!$B:$B,$A4))</f>
        <v>0</v>
      </c>
      <c r="F4" s="42">
        <v>1772</v>
      </c>
      <c r="G4" s="72">
        <f ca="1">IFERROR((F4-E4)/((E4+F4)/2),"")</f>
        <v>2</v>
      </c>
      <c r="H4" s="4">
        <f ca="1">IF($A4&gt;$A$1,"",SUMIFS('PURPLE APC'!$K:$K,'PURPLE APC'!$B:$B,$A4,'PURPLE APC'!$O:$O,H$3))</f>
        <v>0</v>
      </c>
      <c r="I4" s="3">
        <f ca="1">IF($A4&gt;$A$1,"",SUMIFS('PURPLE APC'!$K:$K,'PURPLE APC'!$B:$B,$A4,'PURPLE APC'!$O:$O,I$3))</f>
        <v>0</v>
      </c>
      <c r="J4" s="3">
        <f ca="1">IF($A4&gt;$A$1,"",SUMIFS('PURPLE APC'!$K:$K,'PURPLE APC'!$B:$B,$A4,'PURPLE APC'!$O:$O,J$3))</f>
        <v>0</v>
      </c>
      <c r="K4" s="3">
        <f ca="1">IF($A4&gt;$A$1,"",SUMIFS('PURPLE APC'!$K:$K,'PURPLE APC'!$B:$B,$A4,'PURPLE APC'!$O:$O,K$3))</f>
        <v>0</v>
      </c>
      <c r="L4" s="3">
        <f ca="1">IF($A4&gt;$A$1,"",SUMIFS('PURPLE APC'!$K:$K,'PURPLE APC'!$B:$B,$A4,'PURPLE APC'!$O:$O,L$3))</f>
        <v>0</v>
      </c>
      <c r="M4" s="3">
        <f ca="1">IF($A4&gt;$A$1,"",SUMIFS('PURPLE APC'!$K:$K,'PURPLE APC'!$B:$B,$A4,'PURPLE APC'!$O:$O,M$3))</f>
        <v>0</v>
      </c>
      <c r="N4" s="3">
        <f ca="1">IF($A4&gt;$A$1,"",SUMIFS('PURPLE APC'!$K:$K,'PURPLE APC'!$B:$B,$A4,'PURPLE APC'!$O:$O,N$3))</f>
        <v>0</v>
      </c>
      <c r="O4" s="3">
        <f ca="1">IF($A4&gt;$A$1,"",SUMIFS('PURPLE APC'!$K:$K,'PURPLE APC'!$B:$B,$A4,'PURPLE APC'!$O:$O,O$3))</f>
        <v>0</v>
      </c>
      <c r="P4" s="3">
        <f ca="1">IF($A4&gt;$A$1,"",SUMIFS('PURPLE APC'!$K:$K,'PURPLE APC'!$B:$B,$A4,'PURPLE APC'!$O:$O,P$3))</f>
        <v>0</v>
      </c>
      <c r="Q4" s="3">
        <f ca="1">IF($A4&gt;$A$1,"",SUMIFS('PURPLE APC'!$K:$K,'PURPLE APC'!$B:$B,$A4,'PURPLE APC'!$O:$O,Q$3))</f>
        <v>0</v>
      </c>
      <c r="R4" s="3">
        <f ca="1">IF($A4&gt;$A$1,"",SUMIFS('PURPLE APC'!$K:$K,'PURPLE APC'!$B:$B,$A4,'PURPLE APC'!$O:$O,R$3))</f>
        <v>0</v>
      </c>
      <c r="S4" s="3">
        <f ca="1">IF($A4&gt;$A$1,"",SUMIFS('PURPLE APC'!$K:$K,'PURPLE APC'!$B:$B,$A4,'PURPLE APC'!$O:$O,S$3))</f>
        <v>0</v>
      </c>
      <c r="T4" s="3">
        <f ca="1">IF($A4&gt;$A$1,"",SUMIFS('PURPLE APC'!$K:$K,'PURPLE APC'!$B:$B,$A4,'PURPLE APC'!$O:$O,T$3))</f>
        <v>0</v>
      </c>
      <c r="U4" s="3">
        <f ca="1">IF($A4&gt;$A$1,"",SUMIFS('PURPLE APC'!$K:$K,'PURPLE APC'!$B:$B,$A4,'PURPLE APC'!$O:$O,U$3))</f>
        <v>0</v>
      </c>
      <c r="V4" s="5">
        <f ca="1">IF($A4&gt;$A$1,"",SUMIFS('PURPLE APC'!$K:$K,'PURPLE APC'!$B:$B,$A4,'PURPLE APC'!$O:$O,V$3))</f>
        <v>0</v>
      </c>
    </row>
    <row r="5" spans="1:22" x14ac:dyDescent="0.25">
      <c r="A5" s="15">
        <f>IF(B4=5,A4+3,A4+1)</f>
        <v>45840</v>
      </c>
      <c r="B5" s="46">
        <f t="shared" ref="B5:B134" si="1">WEEKDAY(A5,2)</f>
        <v>3</v>
      </c>
      <c r="C5" s="15" t="str">
        <f t="shared" ref="C5:C68" si="2">IF(D5="N","","Y")</f>
        <v>Y</v>
      </c>
      <c r="D5" s="15" t="s">
        <v>89</v>
      </c>
      <c r="E5" s="4">
        <f ca="1">IF($A5&gt;$A$1,"",SUMIFS('PURPLE APC'!$K:$K,'PURPLE APC'!$B:$B,$A5))</f>
        <v>0</v>
      </c>
      <c r="F5" s="42">
        <v>1426</v>
      </c>
      <c r="G5" s="72">
        <f t="shared" ref="G5:G68" ca="1" si="3">IFERROR((F5-E5)/((E5+F5)/2),"")</f>
        <v>2</v>
      </c>
      <c r="H5" s="4">
        <f ca="1">IF($A5&gt;$A$1,"",SUMIFS('PURPLE APC'!$K:$K,'PURPLE APC'!$B:$B,$A5,'PURPLE APC'!$O:$O,H$3))</f>
        <v>0</v>
      </c>
      <c r="I5" s="3">
        <f ca="1">IF($A5&gt;$A$1,"",SUMIFS('PURPLE APC'!$K:$K,'PURPLE APC'!$B:$B,$A5,'PURPLE APC'!$O:$O,I$3))</f>
        <v>0</v>
      </c>
      <c r="J5" s="3">
        <f ca="1">IF($A5&gt;$A$1,"",SUMIFS('PURPLE APC'!$K:$K,'PURPLE APC'!$B:$B,$A5,'PURPLE APC'!$O:$O,J$3))</f>
        <v>0</v>
      </c>
      <c r="K5" s="3">
        <f ca="1">IF($A5&gt;$A$1,"",SUMIFS('PURPLE APC'!$K:$K,'PURPLE APC'!$B:$B,$A5,'PURPLE APC'!$O:$O,K$3))</f>
        <v>0</v>
      </c>
      <c r="L5" s="3">
        <f ca="1">IF($A5&gt;$A$1,"",SUMIFS('PURPLE APC'!$K:$K,'PURPLE APC'!$B:$B,$A5,'PURPLE APC'!$O:$O,L$3))</f>
        <v>0</v>
      </c>
      <c r="M5" s="3">
        <f ca="1">IF($A5&gt;$A$1,"",SUMIFS('PURPLE APC'!$K:$K,'PURPLE APC'!$B:$B,$A5,'PURPLE APC'!$O:$O,M$3))</f>
        <v>0</v>
      </c>
      <c r="N5" s="3">
        <f ca="1">IF($A5&gt;$A$1,"",SUMIFS('PURPLE APC'!$K:$K,'PURPLE APC'!$B:$B,$A5,'PURPLE APC'!$O:$O,N$3))</f>
        <v>0</v>
      </c>
      <c r="O5" s="3">
        <f ca="1">IF($A5&gt;$A$1,"",SUMIFS('PURPLE APC'!$K:$K,'PURPLE APC'!$B:$B,$A5,'PURPLE APC'!$O:$O,O$3))</f>
        <v>0</v>
      </c>
      <c r="P5" s="3">
        <f ca="1">IF($A5&gt;$A$1,"",SUMIFS('PURPLE APC'!$K:$K,'PURPLE APC'!$B:$B,$A5,'PURPLE APC'!$O:$O,P$3))</f>
        <v>0</v>
      </c>
      <c r="Q5" s="3">
        <f ca="1">IF($A5&gt;$A$1,"",SUMIFS('PURPLE APC'!$K:$K,'PURPLE APC'!$B:$B,$A5,'PURPLE APC'!$O:$O,Q$3))</f>
        <v>0</v>
      </c>
      <c r="R5" s="3">
        <f ca="1">IF($A5&gt;$A$1,"",SUMIFS('PURPLE APC'!$K:$K,'PURPLE APC'!$B:$B,$A5,'PURPLE APC'!$O:$O,R$3))</f>
        <v>0</v>
      </c>
      <c r="S5" s="3">
        <f ca="1">IF($A5&gt;$A$1,"",SUMIFS('PURPLE APC'!$K:$K,'PURPLE APC'!$B:$B,$A5,'PURPLE APC'!$O:$O,S$3))</f>
        <v>0</v>
      </c>
      <c r="T5" s="3">
        <f ca="1">IF($A5&gt;$A$1,"",SUMIFS('PURPLE APC'!$K:$K,'PURPLE APC'!$B:$B,$A5,'PURPLE APC'!$O:$O,T$3))</f>
        <v>0</v>
      </c>
      <c r="U5" s="3">
        <f ca="1">IF($A5&gt;$A$1,"",SUMIFS('PURPLE APC'!$K:$K,'PURPLE APC'!$B:$B,$A5,'PURPLE APC'!$O:$O,U$3))</f>
        <v>0</v>
      </c>
      <c r="V5" s="5">
        <f ca="1">IF($A5&gt;$A$1,"",SUMIFS('PURPLE APC'!$K:$K,'PURPLE APC'!$B:$B,$A5,'PURPLE APC'!$O:$O,V$3))</f>
        <v>0</v>
      </c>
    </row>
    <row r="6" spans="1:22" x14ac:dyDescent="0.25">
      <c r="A6" s="15">
        <f t="shared" ref="A6:A69" si="4">IF(B5=5,A5+3,A5+1)</f>
        <v>45841</v>
      </c>
      <c r="B6" s="46">
        <f t="shared" si="1"/>
        <v>4</v>
      </c>
      <c r="C6" s="15" t="str">
        <f t="shared" si="2"/>
        <v>Y</v>
      </c>
      <c r="D6" s="15" t="s">
        <v>89</v>
      </c>
      <c r="E6" s="4">
        <f ca="1">IF($A6&gt;$A$1,"",SUMIFS('PURPLE APC'!$K:$K,'PURPLE APC'!$B:$B,$A6))</f>
        <v>0</v>
      </c>
      <c r="F6" s="42">
        <v>1559.5</v>
      </c>
      <c r="G6" s="72">
        <f t="shared" ca="1" si="3"/>
        <v>2</v>
      </c>
      <c r="H6" s="4">
        <f ca="1">IF($A6&gt;$A$1,"",SUMIFS('PURPLE APC'!$K:$K,'PURPLE APC'!$B:$B,$A6,'PURPLE APC'!$O:$O,H$3))</f>
        <v>0</v>
      </c>
      <c r="I6" s="3">
        <f ca="1">IF($A6&gt;$A$1,"",SUMIFS('PURPLE APC'!$K:$K,'PURPLE APC'!$B:$B,$A6,'PURPLE APC'!$O:$O,I$3))</f>
        <v>0</v>
      </c>
      <c r="J6" s="3">
        <f ca="1">IF($A6&gt;$A$1,"",SUMIFS('PURPLE APC'!$K:$K,'PURPLE APC'!$B:$B,$A6,'PURPLE APC'!$O:$O,J$3))</f>
        <v>0</v>
      </c>
      <c r="K6" s="3">
        <f ca="1">IF($A6&gt;$A$1,"",SUMIFS('PURPLE APC'!$K:$K,'PURPLE APC'!$B:$B,$A6,'PURPLE APC'!$O:$O,K$3))</f>
        <v>0</v>
      </c>
      <c r="L6" s="3">
        <f ca="1">IF($A6&gt;$A$1,"",SUMIFS('PURPLE APC'!$K:$K,'PURPLE APC'!$B:$B,$A6,'PURPLE APC'!$O:$O,L$3))</f>
        <v>0</v>
      </c>
      <c r="M6" s="3">
        <f ca="1">IF($A6&gt;$A$1,"",SUMIFS('PURPLE APC'!$K:$K,'PURPLE APC'!$B:$B,$A6,'PURPLE APC'!$O:$O,M$3))</f>
        <v>0</v>
      </c>
      <c r="N6" s="3">
        <f ca="1">IF($A6&gt;$A$1,"",SUMIFS('PURPLE APC'!$K:$K,'PURPLE APC'!$B:$B,$A6,'PURPLE APC'!$O:$O,N$3))</f>
        <v>0</v>
      </c>
      <c r="O6" s="3">
        <f ca="1">IF($A6&gt;$A$1,"",SUMIFS('PURPLE APC'!$K:$K,'PURPLE APC'!$B:$B,$A6,'PURPLE APC'!$O:$O,O$3))</f>
        <v>0</v>
      </c>
      <c r="P6" s="3">
        <f ca="1">IF($A6&gt;$A$1,"",SUMIFS('PURPLE APC'!$K:$K,'PURPLE APC'!$B:$B,$A6,'PURPLE APC'!$O:$O,P$3))</f>
        <v>0</v>
      </c>
      <c r="Q6" s="3">
        <f ca="1">IF($A6&gt;$A$1,"",SUMIFS('PURPLE APC'!$K:$K,'PURPLE APC'!$B:$B,$A6,'PURPLE APC'!$O:$O,Q$3))</f>
        <v>0</v>
      </c>
      <c r="R6" s="3">
        <f ca="1">IF($A6&gt;$A$1,"",SUMIFS('PURPLE APC'!$K:$K,'PURPLE APC'!$B:$B,$A6,'PURPLE APC'!$O:$O,R$3))</f>
        <v>0</v>
      </c>
      <c r="S6" s="3">
        <f ca="1">IF($A6&gt;$A$1,"",SUMIFS('PURPLE APC'!$K:$K,'PURPLE APC'!$B:$B,$A6,'PURPLE APC'!$O:$O,S$3))</f>
        <v>0</v>
      </c>
      <c r="T6" s="3">
        <f ca="1">IF($A6&gt;$A$1,"",SUMIFS('PURPLE APC'!$K:$K,'PURPLE APC'!$B:$B,$A6,'PURPLE APC'!$O:$O,T$3))</f>
        <v>0</v>
      </c>
      <c r="U6" s="3">
        <f ca="1">IF($A6&gt;$A$1,"",SUMIFS('PURPLE APC'!$K:$K,'PURPLE APC'!$B:$B,$A6,'PURPLE APC'!$O:$O,U$3))</f>
        <v>0</v>
      </c>
      <c r="V6" s="5">
        <f ca="1">IF($A6&gt;$A$1,"",SUMIFS('PURPLE APC'!$K:$K,'PURPLE APC'!$B:$B,$A6,'PURPLE APC'!$O:$O,V$3))</f>
        <v>0</v>
      </c>
    </row>
    <row r="7" spans="1:22" x14ac:dyDescent="0.25">
      <c r="A7" s="15">
        <f t="shared" si="4"/>
        <v>45842</v>
      </c>
      <c r="B7" s="46">
        <f t="shared" si="1"/>
        <v>5</v>
      </c>
      <c r="C7" s="15" t="str">
        <f t="shared" si="2"/>
        <v/>
      </c>
      <c r="D7" s="15" t="s">
        <v>90</v>
      </c>
      <c r="E7" s="4">
        <f ca="1">IF($A7&gt;$A$1,"",SUMIFS('PURPLE APC'!$K:$K,'PURPLE APC'!$B:$B,$A7))</f>
        <v>0</v>
      </c>
      <c r="F7" s="42">
        <v>0</v>
      </c>
      <c r="G7" s="72" t="str">
        <f t="shared" ca="1" si="3"/>
        <v/>
      </c>
      <c r="H7" s="4">
        <f ca="1">IF($A7&gt;$A$1,"",SUMIFS('PURPLE APC'!$K:$K,'PURPLE APC'!$B:$B,$A7,'PURPLE APC'!$O:$O,H$3))</f>
        <v>0</v>
      </c>
      <c r="I7" s="3">
        <f ca="1">IF($A7&gt;$A$1,"",SUMIFS('PURPLE APC'!$K:$K,'PURPLE APC'!$B:$B,$A7,'PURPLE APC'!$O:$O,I$3))</f>
        <v>0</v>
      </c>
      <c r="J7" s="3">
        <f ca="1">IF($A7&gt;$A$1,"",SUMIFS('PURPLE APC'!$K:$K,'PURPLE APC'!$B:$B,$A7,'PURPLE APC'!$O:$O,J$3))</f>
        <v>0</v>
      </c>
      <c r="K7" s="3">
        <f ca="1">IF($A7&gt;$A$1,"",SUMIFS('PURPLE APC'!$K:$K,'PURPLE APC'!$B:$B,$A7,'PURPLE APC'!$O:$O,K$3))</f>
        <v>0</v>
      </c>
      <c r="L7" s="3">
        <f ca="1">IF($A7&gt;$A$1,"",SUMIFS('PURPLE APC'!$K:$K,'PURPLE APC'!$B:$B,$A7,'PURPLE APC'!$O:$O,L$3))</f>
        <v>0</v>
      </c>
      <c r="M7" s="3">
        <f ca="1">IF($A7&gt;$A$1,"",SUMIFS('PURPLE APC'!$K:$K,'PURPLE APC'!$B:$B,$A7,'PURPLE APC'!$O:$O,M$3))</f>
        <v>0</v>
      </c>
      <c r="N7" s="3">
        <f ca="1">IF($A7&gt;$A$1,"",SUMIFS('PURPLE APC'!$K:$K,'PURPLE APC'!$B:$B,$A7,'PURPLE APC'!$O:$O,N$3))</f>
        <v>0</v>
      </c>
      <c r="O7" s="3">
        <f ca="1">IF($A7&gt;$A$1,"",SUMIFS('PURPLE APC'!$K:$K,'PURPLE APC'!$B:$B,$A7,'PURPLE APC'!$O:$O,O$3))</f>
        <v>0</v>
      </c>
      <c r="P7" s="3">
        <f ca="1">IF($A7&gt;$A$1,"",SUMIFS('PURPLE APC'!$K:$K,'PURPLE APC'!$B:$B,$A7,'PURPLE APC'!$O:$O,P$3))</f>
        <v>0</v>
      </c>
      <c r="Q7" s="3">
        <f ca="1">IF($A7&gt;$A$1,"",SUMIFS('PURPLE APC'!$K:$K,'PURPLE APC'!$B:$B,$A7,'PURPLE APC'!$O:$O,Q$3))</f>
        <v>0</v>
      </c>
      <c r="R7" s="3">
        <f ca="1">IF($A7&gt;$A$1,"",SUMIFS('PURPLE APC'!$K:$K,'PURPLE APC'!$B:$B,$A7,'PURPLE APC'!$O:$O,R$3))</f>
        <v>0</v>
      </c>
      <c r="S7" s="3">
        <f ca="1">IF($A7&gt;$A$1,"",SUMIFS('PURPLE APC'!$K:$K,'PURPLE APC'!$B:$B,$A7,'PURPLE APC'!$O:$O,S$3))</f>
        <v>0</v>
      </c>
      <c r="T7" s="3">
        <f ca="1">IF($A7&gt;$A$1,"",SUMIFS('PURPLE APC'!$K:$K,'PURPLE APC'!$B:$B,$A7,'PURPLE APC'!$O:$O,T$3))</f>
        <v>0</v>
      </c>
      <c r="U7" s="3">
        <f ca="1">IF($A7&gt;$A$1,"",SUMIFS('PURPLE APC'!$K:$K,'PURPLE APC'!$B:$B,$A7,'PURPLE APC'!$O:$O,U$3))</f>
        <v>0</v>
      </c>
      <c r="V7" s="5">
        <f ca="1">IF($A7&gt;$A$1,"",SUMIFS('PURPLE APC'!$K:$K,'PURPLE APC'!$B:$B,$A7,'PURPLE APC'!$O:$O,V$3))</f>
        <v>0</v>
      </c>
    </row>
    <row r="8" spans="1:22" x14ac:dyDescent="0.25">
      <c r="A8" s="15">
        <f t="shared" si="4"/>
        <v>45845</v>
      </c>
      <c r="B8" s="46">
        <f t="shared" si="1"/>
        <v>1</v>
      </c>
      <c r="C8" s="15" t="str">
        <f t="shared" si="2"/>
        <v>Y</v>
      </c>
      <c r="D8" s="15" t="s">
        <v>89</v>
      </c>
      <c r="E8" s="4">
        <f ca="1">IF($A8&gt;$A$1,"",SUMIFS('PURPLE APC'!$K:$K,'PURPLE APC'!$B:$B,$A8))</f>
        <v>0</v>
      </c>
      <c r="F8" s="42">
        <v>1405.5</v>
      </c>
      <c r="G8" s="72">
        <f t="shared" ca="1" si="3"/>
        <v>2</v>
      </c>
      <c r="H8" s="4">
        <f ca="1">IF($A8&gt;$A$1,"",SUMIFS('PURPLE APC'!$K:$K,'PURPLE APC'!$B:$B,$A8,'PURPLE APC'!$O:$O,H$3))</f>
        <v>0</v>
      </c>
      <c r="I8" s="3">
        <f ca="1">IF($A8&gt;$A$1,"",SUMIFS('PURPLE APC'!$K:$K,'PURPLE APC'!$B:$B,$A8,'PURPLE APC'!$O:$O,I$3))</f>
        <v>0</v>
      </c>
      <c r="J8" s="3">
        <f ca="1">IF($A8&gt;$A$1,"",SUMIFS('PURPLE APC'!$K:$K,'PURPLE APC'!$B:$B,$A8,'PURPLE APC'!$O:$O,J$3))</f>
        <v>0</v>
      </c>
      <c r="K8" s="3">
        <f ca="1">IF($A8&gt;$A$1,"",SUMIFS('PURPLE APC'!$K:$K,'PURPLE APC'!$B:$B,$A8,'PURPLE APC'!$O:$O,K$3))</f>
        <v>0</v>
      </c>
      <c r="L8" s="3">
        <f ca="1">IF($A8&gt;$A$1,"",SUMIFS('PURPLE APC'!$K:$K,'PURPLE APC'!$B:$B,$A8,'PURPLE APC'!$O:$O,L$3))</f>
        <v>0</v>
      </c>
      <c r="M8" s="3">
        <f ca="1">IF($A8&gt;$A$1,"",SUMIFS('PURPLE APC'!$K:$K,'PURPLE APC'!$B:$B,$A8,'PURPLE APC'!$O:$O,M$3))</f>
        <v>0</v>
      </c>
      <c r="N8" s="3">
        <f ca="1">IF($A8&gt;$A$1,"",SUMIFS('PURPLE APC'!$K:$K,'PURPLE APC'!$B:$B,$A8,'PURPLE APC'!$O:$O,N$3))</f>
        <v>0</v>
      </c>
      <c r="O8" s="3">
        <f ca="1">IF($A8&gt;$A$1,"",SUMIFS('PURPLE APC'!$K:$K,'PURPLE APC'!$B:$B,$A8,'PURPLE APC'!$O:$O,O$3))</f>
        <v>0</v>
      </c>
      <c r="P8" s="3">
        <f ca="1">IF($A8&gt;$A$1,"",SUMIFS('PURPLE APC'!$K:$K,'PURPLE APC'!$B:$B,$A8,'PURPLE APC'!$O:$O,P$3))</f>
        <v>0</v>
      </c>
      <c r="Q8" s="3">
        <f ca="1">IF($A8&gt;$A$1,"",SUMIFS('PURPLE APC'!$K:$K,'PURPLE APC'!$B:$B,$A8,'PURPLE APC'!$O:$O,Q$3))</f>
        <v>0</v>
      </c>
      <c r="R8" s="3">
        <f ca="1">IF($A8&gt;$A$1,"",SUMIFS('PURPLE APC'!$K:$K,'PURPLE APC'!$B:$B,$A8,'PURPLE APC'!$O:$O,R$3))</f>
        <v>0</v>
      </c>
      <c r="S8" s="3">
        <f ca="1">IF($A8&gt;$A$1,"",SUMIFS('PURPLE APC'!$K:$K,'PURPLE APC'!$B:$B,$A8,'PURPLE APC'!$O:$O,S$3))</f>
        <v>0</v>
      </c>
      <c r="T8" s="3">
        <f ca="1">IF($A8&gt;$A$1,"",SUMIFS('PURPLE APC'!$K:$K,'PURPLE APC'!$B:$B,$A8,'PURPLE APC'!$O:$O,T$3))</f>
        <v>0</v>
      </c>
      <c r="U8" s="3">
        <f ca="1">IF($A8&gt;$A$1,"",SUMIFS('PURPLE APC'!$K:$K,'PURPLE APC'!$B:$B,$A8,'PURPLE APC'!$O:$O,U$3))</f>
        <v>0</v>
      </c>
      <c r="V8" s="5">
        <f ca="1">IF($A8&gt;$A$1,"",SUMIFS('PURPLE APC'!$K:$K,'PURPLE APC'!$B:$B,$A8,'PURPLE APC'!$O:$O,V$3))</f>
        <v>0</v>
      </c>
    </row>
    <row r="9" spans="1:22" x14ac:dyDescent="0.25">
      <c r="A9" s="15">
        <f t="shared" si="4"/>
        <v>45846</v>
      </c>
      <c r="B9" s="46">
        <f t="shared" si="1"/>
        <v>2</v>
      </c>
      <c r="C9" s="15" t="str">
        <f t="shared" si="2"/>
        <v>Y</v>
      </c>
      <c r="D9" s="15" t="s">
        <v>89</v>
      </c>
      <c r="E9" s="4">
        <f ca="1">IF($A9&gt;$A$1,"",SUMIFS('PURPLE APC'!$K:$K,'PURPLE APC'!$B:$B,$A9))</f>
        <v>0</v>
      </c>
      <c r="F9" s="42">
        <v>1692.5</v>
      </c>
      <c r="G9" s="72">
        <f t="shared" ca="1" si="3"/>
        <v>2</v>
      </c>
      <c r="H9" s="4">
        <f ca="1">IF($A9&gt;$A$1,"",SUMIFS('PURPLE APC'!$K:$K,'PURPLE APC'!$B:$B,$A9,'PURPLE APC'!$O:$O,H$3))</f>
        <v>0</v>
      </c>
      <c r="I9" s="3">
        <f ca="1">IF($A9&gt;$A$1,"",SUMIFS('PURPLE APC'!$K:$K,'PURPLE APC'!$B:$B,$A9,'PURPLE APC'!$O:$O,I$3))</f>
        <v>0</v>
      </c>
      <c r="J9" s="3">
        <f ca="1">IF($A9&gt;$A$1,"",SUMIFS('PURPLE APC'!$K:$K,'PURPLE APC'!$B:$B,$A9,'PURPLE APC'!$O:$O,J$3))</f>
        <v>0</v>
      </c>
      <c r="K9" s="3">
        <f ca="1">IF($A9&gt;$A$1,"",SUMIFS('PURPLE APC'!$K:$K,'PURPLE APC'!$B:$B,$A9,'PURPLE APC'!$O:$O,K$3))</f>
        <v>0</v>
      </c>
      <c r="L9" s="3">
        <f ca="1">IF($A9&gt;$A$1,"",SUMIFS('PURPLE APC'!$K:$K,'PURPLE APC'!$B:$B,$A9,'PURPLE APC'!$O:$O,L$3))</f>
        <v>0</v>
      </c>
      <c r="M9" s="3">
        <f ca="1">IF($A9&gt;$A$1,"",SUMIFS('PURPLE APC'!$K:$K,'PURPLE APC'!$B:$B,$A9,'PURPLE APC'!$O:$O,M$3))</f>
        <v>0</v>
      </c>
      <c r="N9" s="3">
        <f ca="1">IF($A9&gt;$A$1,"",SUMIFS('PURPLE APC'!$K:$K,'PURPLE APC'!$B:$B,$A9,'PURPLE APC'!$O:$O,N$3))</f>
        <v>0</v>
      </c>
      <c r="O9" s="3">
        <f ca="1">IF($A9&gt;$A$1,"",SUMIFS('PURPLE APC'!$K:$K,'PURPLE APC'!$B:$B,$A9,'PURPLE APC'!$O:$O,O$3))</f>
        <v>0</v>
      </c>
      <c r="P9" s="3">
        <f ca="1">IF($A9&gt;$A$1,"",SUMIFS('PURPLE APC'!$K:$K,'PURPLE APC'!$B:$B,$A9,'PURPLE APC'!$O:$O,P$3))</f>
        <v>0</v>
      </c>
      <c r="Q9" s="3">
        <f ca="1">IF($A9&gt;$A$1,"",SUMIFS('PURPLE APC'!$K:$K,'PURPLE APC'!$B:$B,$A9,'PURPLE APC'!$O:$O,Q$3))</f>
        <v>0</v>
      </c>
      <c r="R9" s="3">
        <f ca="1">IF($A9&gt;$A$1,"",SUMIFS('PURPLE APC'!$K:$K,'PURPLE APC'!$B:$B,$A9,'PURPLE APC'!$O:$O,R$3))</f>
        <v>0</v>
      </c>
      <c r="S9" s="3">
        <f ca="1">IF($A9&gt;$A$1,"",SUMIFS('PURPLE APC'!$K:$K,'PURPLE APC'!$B:$B,$A9,'PURPLE APC'!$O:$O,S$3))</f>
        <v>0</v>
      </c>
      <c r="T9" s="3">
        <f ca="1">IF($A9&gt;$A$1,"",SUMIFS('PURPLE APC'!$K:$K,'PURPLE APC'!$B:$B,$A9,'PURPLE APC'!$O:$O,T$3))</f>
        <v>0</v>
      </c>
      <c r="U9" s="3">
        <f ca="1">IF($A9&gt;$A$1,"",SUMIFS('PURPLE APC'!$K:$K,'PURPLE APC'!$B:$B,$A9,'PURPLE APC'!$O:$O,U$3))</f>
        <v>0</v>
      </c>
      <c r="V9" s="5">
        <f ca="1">IF($A9&gt;$A$1,"",SUMIFS('PURPLE APC'!$K:$K,'PURPLE APC'!$B:$B,$A9,'PURPLE APC'!$O:$O,V$3))</f>
        <v>0</v>
      </c>
    </row>
    <row r="10" spans="1:22" x14ac:dyDescent="0.25">
      <c r="A10" s="15">
        <f t="shared" si="4"/>
        <v>45847</v>
      </c>
      <c r="B10" s="46">
        <f t="shared" si="1"/>
        <v>3</v>
      </c>
      <c r="C10" s="15" t="str">
        <f t="shared" si="2"/>
        <v>Y</v>
      </c>
      <c r="D10" s="15" t="s">
        <v>89</v>
      </c>
      <c r="E10" s="4">
        <f ca="1">IF($A10&gt;$A$1,"",SUMIFS('PURPLE APC'!$K:$K,'PURPLE APC'!$B:$B,$A10))</f>
        <v>0</v>
      </c>
      <c r="F10" s="42">
        <v>1509.5</v>
      </c>
      <c r="G10" s="72">
        <f t="shared" ca="1" si="3"/>
        <v>2</v>
      </c>
      <c r="H10" s="4">
        <f ca="1">IF($A10&gt;$A$1,"",SUMIFS('PURPLE APC'!$K:$K,'PURPLE APC'!$B:$B,$A10,'PURPLE APC'!$O:$O,H$3))</f>
        <v>0</v>
      </c>
      <c r="I10" s="3">
        <f ca="1">IF($A10&gt;$A$1,"",SUMIFS('PURPLE APC'!$K:$K,'PURPLE APC'!$B:$B,$A10,'PURPLE APC'!$O:$O,I$3))</f>
        <v>0</v>
      </c>
      <c r="J10" s="3">
        <f ca="1">IF($A10&gt;$A$1,"",SUMIFS('PURPLE APC'!$K:$K,'PURPLE APC'!$B:$B,$A10,'PURPLE APC'!$O:$O,J$3))</f>
        <v>0</v>
      </c>
      <c r="K10" s="3">
        <f ca="1">IF($A10&gt;$A$1,"",SUMIFS('PURPLE APC'!$K:$K,'PURPLE APC'!$B:$B,$A10,'PURPLE APC'!$O:$O,K$3))</f>
        <v>0</v>
      </c>
      <c r="L10" s="3">
        <f ca="1">IF($A10&gt;$A$1,"",SUMIFS('PURPLE APC'!$K:$K,'PURPLE APC'!$B:$B,$A10,'PURPLE APC'!$O:$O,L$3))</f>
        <v>0</v>
      </c>
      <c r="M10" s="3">
        <f ca="1">IF($A10&gt;$A$1,"",SUMIFS('PURPLE APC'!$K:$K,'PURPLE APC'!$B:$B,$A10,'PURPLE APC'!$O:$O,M$3))</f>
        <v>0</v>
      </c>
      <c r="N10" s="3">
        <f ca="1">IF($A10&gt;$A$1,"",SUMIFS('PURPLE APC'!$K:$K,'PURPLE APC'!$B:$B,$A10,'PURPLE APC'!$O:$O,N$3))</f>
        <v>0</v>
      </c>
      <c r="O10" s="3">
        <f ca="1">IF($A10&gt;$A$1,"",SUMIFS('PURPLE APC'!$K:$K,'PURPLE APC'!$B:$B,$A10,'PURPLE APC'!$O:$O,O$3))</f>
        <v>0</v>
      </c>
      <c r="P10" s="3">
        <f ca="1">IF($A10&gt;$A$1,"",SUMIFS('PURPLE APC'!$K:$K,'PURPLE APC'!$B:$B,$A10,'PURPLE APC'!$O:$O,P$3))</f>
        <v>0</v>
      </c>
      <c r="Q10" s="3">
        <f ca="1">IF($A10&gt;$A$1,"",SUMIFS('PURPLE APC'!$K:$K,'PURPLE APC'!$B:$B,$A10,'PURPLE APC'!$O:$O,Q$3))</f>
        <v>0</v>
      </c>
      <c r="R10" s="3">
        <f ca="1">IF($A10&gt;$A$1,"",SUMIFS('PURPLE APC'!$K:$K,'PURPLE APC'!$B:$B,$A10,'PURPLE APC'!$O:$O,R$3))</f>
        <v>0</v>
      </c>
      <c r="S10" s="3">
        <f ca="1">IF($A10&gt;$A$1,"",SUMIFS('PURPLE APC'!$K:$K,'PURPLE APC'!$B:$B,$A10,'PURPLE APC'!$O:$O,S$3))</f>
        <v>0</v>
      </c>
      <c r="T10" s="3">
        <f ca="1">IF($A10&gt;$A$1,"",SUMIFS('PURPLE APC'!$K:$K,'PURPLE APC'!$B:$B,$A10,'PURPLE APC'!$O:$O,T$3))</f>
        <v>0</v>
      </c>
      <c r="U10" s="3">
        <f ca="1">IF($A10&gt;$A$1,"",SUMIFS('PURPLE APC'!$K:$K,'PURPLE APC'!$B:$B,$A10,'PURPLE APC'!$O:$O,U$3))</f>
        <v>0</v>
      </c>
      <c r="V10" s="5">
        <f ca="1">IF($A10&gt;$A$1,"",SUMIFS('PURPLE APC'!$K:$K,'PURPLE APC'!$B:$B,$A10,'PURPLE APC'!$O:$O,V$3))</f>
        <v>0</v>
      </c>
    </row>
    <row r="11" spans="1:22" x14ac:dyDescent="0.25">
      <c r="A11" s="15">
        <f t="shared" si="4"/>
        <v>45848</v>
      </c>
      <c r="B11" s="46">
        <f t="shared" si="1"/>
        <v>4</v>
      </c>
      <c r="C11" s="15" t="str">
        <f t="shared" si="2"/>
        <v>Y</v>
      </c>
      <c r="D11" s="15" t="s">
        <v>89</v>
      </c>
      <c r="E11" s="4">
        <f ca="1">IF($A11&gt;$A$1,"",SUMIFS('PURPLE APC'!$K:$K,'PURPLE APC'!$B:$B,$A11))</f>
        <v>0</v>
      </c>
      <c r="F11" s="42">
        <v>1552.5</v>
      </c>
      <c r="G11" s="72">
        <f t="shared" ca="1" si="3"/>
        <v>2</v>
      </c>
      <c r="H11" s="4">
        <f ca="1">IF($A11&gt;$A$1,"",SUMIFS('PURPLE APC'!$K:$K,'PURPLE APC'!$B:$B,$A11,'PURPLE APC'!$O:$O,H$3))</f>
        <v>0</v>
      </c>
      <c r="I11" s="3">
        <f ca="1">IF($A11&gt;$A$1,"",SUMIFS('PURPLE APC'!$K:$K,'PURPLE APC'!$B:$B,$A11,'PURPLE APC'!$O:$O,I$3))</f>
        <v>0</v>
      </c>
      <c r="J11" s="3">
        <f ca="1">IF($A11&gt;$A$1,"",SUMIFS('PURPLE APC'!$K:$K,'PURPLE APC'!$B:$B,$A11,'PURPLE APC'!$O:$O,J$3))</f>
        <v>0</v>
      </c>
      <c r="K11" s="3">
        <f ca="1">IF($A11&gt;$A$1,"",SUMIFS('PURPLE APC'!$K:$K,'PURPLE APC'!$B:$B,$A11,'PURPLE APC'!$O:$O,K$3))</f>
        <v>0</v>
      </c>
      <c r="L11" s="3">
        <f ca="1">IF($A11&gt;$A$1,"",SUMIFS('PURPLE APC'!$K:$K,'PURPLE APC'!$B:$B,$A11,'PURPLE APC'!$O:$O,L$3))</f>
        <v>0</v>
      </c>
      <c r="M11" s="3">
        <f ca="1">IF($A11&gt;$A$1,"",SUMIFS('PURPLE APC'!$K:$K,'PURPLE APC'!$B:$B,$A11,'PURPLE APC'!$O:$O,M$3))</f>
        <v>0</v>
      </c>
      <c r="N11" s="3">
        <f ca="1">IF($A11&gt;$A$1,"",SUMIFS('PURPLE APC'!$K:$K,'PURPLE APC'!$B:$B,$A11,'PURPLE APC'!$O:$O,N$3))</f>
        <v>0</v>
      </c>
      <c r="O11" s="3">
        <f ca="1">IF($A11&gt;$A$1,"",SUMIFS('PURPLE APC'!$K:$K,'PURPLE APC'!$B:$B,$A11,'PURPLE APC'!$O:$O,O$3))</f>
        <v>0</v>
      </c>
      <c r="P11" s="3">
        <f ca="1">IF($A11&gt;$A$1,"",SUMIFS('PURPLE APC'!$K:$K,'PURPLE APC'!$B:$B,$A11,'PURPLE APC'!$O:$O,P$3))</f>
        <v>0</v>
      </c>
      <c r="Q11" s="3">
        <f ca="1">IF($A11&gt;$A$1,"",SUMIFS('PURPLE APC'!$K:$K,'PURPLE APC'!$B:$B,$A11,'PURPLE APC'!$O:$O,Q$3))</f>
        <v>0</v>
      </c>
      <c r="R11" s="3">
        <f ca="1">IF($A11&gt;$A$1,"",SUMIFS('PURPLE APC'!$K:$K,'PURPLE APC'!$B:$B,$A11,'PURPLE APC'!$O:$O,R$3))</f>
        <v>0</v>
      </c>
      <c r="S11" s="3">
        <f ca="1">IF($A11&gt;$A$1,"",SUMIFS('PURPLE APC'!$K:$K,'PURPLE APC'!$B:$B,$A11,'PURPLE APC'!$O:$O,S$3))</f>
        <v>0</v>
      </c>
      <c r="T11" s="3">
        <f ca="1">IF($A11&gt;$A$1,"",SUMIFS('PURPLE APC'!$K:$K,'PURPLE APC'!$B:$B,$A11,'PURPLE APC'!$O:$O,T$3))</f>
        <v>0</v>
      </c>
      <c r="U11" s="3">
        <f ca="1">IF($A11&gt;$A$1,"",SUMIFS('PURPLE APC'!$K:$K,'PURPLE APC'!$B:$B,$A11,'PURPLE APC'!$O:$O,U$3))</f>
        <v>0</v>
      </c>
      <c r="V11" s="5">
        <f ca="1">IF($A11&gt;$A$1,"",SUMIFS('PURPLE APC'!$K:$K,'PURPLE APC'!$B:$B,$A11,'PURPLE APC'!$O:$O,V$3))</f>
        <v>0</v>
      </c>
    </row>
    <row r="12" spans="1:22" x14ac:dyDescent="0.25">
      <c r="A12" s="15">
        <f t="shared" si="4"/>
        <v>45849</v>
      </c>
      <c r="B12" s="46">
        <f t="shared" si="1"/>
        <v>5</v>
      </c>
      <c r="C12" s="15" t="str">
        <f t="shared" si="2"/>
        <v>Y</v>
      </c>
      <c r="D12" s="15" t="s">
        <v>89</v>
      </c>
      <c r="E12" s="4">
        <f ca="1">IF($A12&gt;$A$1,"",SUMIFS('PURPLE APC'!$K:$K,'PURPLE APC'!$B:$B,$A12))</f>
        <v>0</v>
      </c>
      <c r="F12" s="42">
        <v>1450</v>
      </c>
      <c r="G12" s="72">
        <f t="shared" ca="1" si="3"/>
        <v>2</v>
      </c>
      <c r="H12" s="4">
        <f ca="1">IF($A12&gt;$A$1,"",SUMIFS('PURPLE APC'!$K:$K,'PURPLE APC'!$B:$B,$A12,'PURPLE APC'!$O:$O,H$3))</f>
        <v>0</v>
      </c>
      <c r="I12" s="3">
        <f ca="1">IF($A12&gt;$A$1,"",SUMIFS('PURPLE APC'!$K:$K,'PURPLE APC'!$B:$B,$A12,'PURPLE APC'!$O:$O,I$3))</f>
        <v>0</v>
      </c>
      <c r="J12" s="3">
        <f ca="1">IF($A12&gt;$A$1,"",SUMIFS('PURPLE APC'!$K:$K,'PURPLE APC'!$B:$B,$A12,'PURPLE APC'!$O:$O,J$3))</f>
        <v>0</v>
      </c>
      <c r="K12" s="3">
        <f ca="1">IF($A12&gt;$A$1,"",SUMIFS('PURPLE APC'!$K:$K,'PURPLE APC'!$B:$B,$A12,'PURPLE APC'!$O:$O,K$3))</f>
        <v>0</v>
      </c>
      <c r="L12" s="3">
        <f ca="1">IF($A12&gt;$A$1,"",SUMIFS('PURPLE APC'!$K:$K,'PURPLE APC'!$B:$B,$A12,'PURPLE APC'!$O:$O,L$3))</f>
        <v>0</v>
      </c>
      <c r="M12" s="3">
        <f ca="1">IF($A12&gt;$A$1,"",SUMIFS('PURPLE APC'!$K:$K,'PURPLE APC'!$B:$B,$A12,'PURPLE APC'!$O:$O,M$3))</f>
        <v>0</v>
      </c>
      <c r="N12" s="3">
        <f ca="1">IF($A12&gt;$A$1,"",SUMIFS('PURPLE APC'!$K:$K,'PURPLE APC'!$B:$B,$A12,'PURPLE APC'!$O:$O,N$3))</f>
        <v>0</v>
      </c>
      <c r="O12" s="3">
        <f ca="1">IF($A12&gt;$A$1,"",SUMIFS('PURPLE APC'!$K:$K,'PURPLE APC'!$B:$B,$A12,'PURPLE APC'!$O:$O,O$3))</f>
        <v>0</v>
      </c>
      <c r="P12" s="3">
        <f ca="1">IF($A12&gt;$A$1,"",SUMIFS('PURPLE APC'!$K:$K,'PURPLE APC'!$B:$B,$A12,'PURPLE APC'!$O:$O,P$3))</f>
        <v>0</v>
      </c>
      <c r="Q12" s="3">
        <f ca="1">IF($A12&gt;$A$1,"",SUMIFS('PURPLE APC'!$K:$K,'PURPLE APC'!$B:$B,$A12,'PURPLE APC'!$O:$O,Q$3))</f>
        <v>0</v>
      </c>
      <c r="R12" s="3">
        <f ca="1">IF($A12&gt;$A$1,"",SUMIFS('PURPLE APC'!$K:$K,'PURPLE APC'!$B:$B,$A12,'PURPLE APC'!$O:$O,R$3))</f>
        <v>0</v>
      </c>
      <c r="S12" s="3">
        <f ca="1">IF($A12&gt;$A$1,"",SUMIFS('PURPLE APC'!$K:$K,'PURPLE APC'!$B:$B,$A12,'PURPLE APC'!$O:$O,S$3))</f>
        <v>0</v>
      </c>
      <c r="T12" s="3">
        <f ca="1">IF($A12&gt;$A$1,"",SUMIFS('PURPLE APC'!$K:$K,'PURPLE APC'!$B:$B,$A12,'PURPLE APC'!$O:$O,T$3))</f>
        <v>0</v>
      </c>
      <c r="U12" s="3">
        <f ca="1">IF($A12&gt;$A$1,"",SUMIFS('PURPLE APC'!$K:$K,'PURPLE APC'!$B:$B,$A12,'PURPLE APC'!$O:$O,U$3))</f>
        <v>0</v>
      </c>
      <c r="V12" s="5">
        <f ca="1">IF($A12&gt;$A$1,"",SUMIFS('PURPLE APC'!$K:$K,'PURPLE APC'!$B:$B,$A12,'PURPLE APC'!$O:$O,V$3))</f>
        <v>0</v>
      </c>
    </row>
    <row r="13" spans="1:22" x14ac:dyDescent="0.25">
      <c r="A13" s="15">
        <f t="shared" si="4"/>
        <v>45852</v>
      </c>
      <c r="B13" s="46">
        <f t="shared" si="1"/>
        <v>1</v>
      </c>
      <c r="C13" s="15" t="str">
        <f t="shared" si="2"/>
        <v>Y</v>
      </c>
      <c r="D13" s="15" t="s">
        <v>89</v>
      </c>
      <c r="E13" s="4">
        <f ca="1">IF($A13&gt;$A$1,"",SUMIFS('PURPLE APC'!$K:$K,'PURPLE APC'!$B:$B,$A13))</f>
        <v>0</v>
      </c>
      <c r="F13" s="42">
        <v>1568.5</v>
      </c>
      <c r="G13" s="72">
        <f t="shared" ca="1" si="3"/>
        <v>2</v>
      </c>
      <c r="H13" s="4">
        <f ca="1">IF($A13&gt;$A$1,"",SUMIFS('PURPLE APC'!$K:$K,'PURPLE APC'!$B:$B,$A13,'PURPLE APC'!$O:$O,H$3))</f>
        <v>0</v>
      </c>
      <c r="I13" s="3">
        <f ca="1">IF($A13&gt;$A$1,"",SUMIFS('PURPLE APC'!$K:$K,'PURPLE APC'!$B:$B,$A13,'PURPLE APC'!$O:$O,I$3))</f>
        <v>0</v>
      </c>
      <c r="J13" s="3">
        <f ca="1">IF($A13&gt;$A$1,"",SUMIFS('PURPLE APC'!$K:$K,'PURPLE APC'!$B:$B,$A13,'PURPLE APC'!$O:$O,J$3))</f>
        <v>0</v>
      </c>
      <c r="K13" s="3">
        <f ca="1">IF($A13&gt;$A$1,"",SUMIFS('PURPLE APC'!$K:$K,'PURPLE APC'!$B:$B,$A13,'PURPLE APC'!$O:$O,K$3))</f>
        <v>0</v>
      </c>
      <c r="L13" s="3">
        <f ca="1">IF($A13&gt;$A$1,"",SUMIFS('PURPLE APC'!$K:$K,'PURPLE APC'!$B:$B,$A13,'PURPLE APC'!$O:$O,L$3))</f>
        <v>0</v>
      </c>
      <c r="M13" s="3">
        <f ca="1">IF($A13&gt;$A$1,"",SUMIFS('PURPLE APC'!$K:$K,'PURPLE APC'!$B:$B,$A13,'PURPLE APC'!$O:$O,M$3))</f>
        <v>0</v>
      </c>
      <c r="N13" s="3">
        <f ca="1">IF($A13&gt;$A$1,"",SUMIFS('PURPLE APC'!$K:$K,'PURPLE APC'!$B:$B,$A13,'PURPLE APC'!$O:$O,N$3))</f>
        <v>0</v>
      </c>
      <c r="O13" s="3">
        <f ca="1">IF($A13&gt;$A$1,"",SUMIFS('PURPLE APC'!$K:$K,'PURPLE APC'!$B:$B,$A13,'PURPLE APC'!$O:$O,O$3))</f>
        <v>0</v>
      </c>
      <c r="P13" s="3">
        <f ca="1">IF($A13&gt;$A$1,"",SUMIFS('PURPLE APC'!$K:$K,'PURPLE APC'!$B:$B,$A13,'PURPLE APC'!$O:$O,P$3))</f>
        <v>0</v>
      </c>
      <c r="Q13" s="3">
        <f ca="1">IF($A13&gt;$A$1,"",SUMIFS('PURPLE APC'!$K:$K,'PURPLE APC'!$B:$B,$A13,'PURPLE APC'!$O:$O,Q$3))</f>
        <v>0</v>
      </c>
      <c r="R13" s="3">
        <f ca="1">IF($A13&gt;$A$1,"",SUMIFS('PURPLE APC'!$K:$K,'PURPLE APC'!$B:$B,$A13,'PURPLE APC'!$O:$O,R$3))</f>
        <v>0</v>
      </c>
      <c r="S13" s="3">
        <f ca="1">IF($A13&gt;$A$1,"",SUMIFS('PURPLE APC'!$K:$K,'PURPLE APC'!$B:$B,$A13,'PURPLE APC'!$O:$O,S$3))</f>
        <v>0</v>
      </c>
      <c r="T13" s="3">
        <f ca="1">IF($A13&gt;$A$1,"",SUMIFS('PURPLE APC'!$K:$K,'PURPLE APC'!$B:$B,$A13,'PURPLE APC'!$O:$O,T$3))</f>
        <v>0</v>
      </c>
      <c r="U13" s="3">
        <f ca="1">IF($A13&gt;$A$1,"",SUMIFS('PURPLE APC'!$K:$K,'PURPLE APC'!$B:$B,$A13,'PURPLE APC'!$O:$O,U$3))</f>
        <v>0</v>
      </c>
      <c r="V13" s="5">
        <f ca="1">IF($A13&gt;$A$1,"",SUMIFS('PURPLE APC'!$K:$K,'PURPLE APC'!$B:$B,$A13,'PURPLE APC'!$O:$O,V$3))</f>
        <v>0</v>
      </c>
    </row>
    <row r="14" spans="1:22" x14ac:dyDescent="0.25">
      <c r="A14" s="15">
        <f t="shared" si="4"/>
        <v>45853</v>
      </c>
      <c r="B14" s="46">
        <f t="shared" si="1"/>
        <v>2</v>
      </c>
      <c r="C14" s="15" t="str">
        <f t="shared" si="2"/>
        <v>Y</v>
      </c>
      <c r="D14" s="15" t="s">
        <v>89</v>
      </c>
      <c r="E14" s="4">
        <f ca="1">IF($A14&gt;$A$1,"",SUMIFS('PURPLE APC'!$K:$K,'PURPLE APC'!$B:$B,$A14))</f>
        <v>0</v>
      </c>
      <c r="F14" s="42">
        <v>1587.5</v>
      </c>
      <c r="G14" s="72">
        <f t="shared" ca="1" si="3"/>
        <v>2</v>
      </c>
      <c r="H14" s="4">
        <f ca="1">IF($A14&gt;$A$1,"",SUMIFS('PURPLE APC'!$K:$K,'PURPLE APC'!$B:$B,$A14,'PURPLE APC'!$O:$O,H$3))</f>
        <v>0</v>
      </c>
      <c r="I14" s="3">
        <f ca="1">IF($A14&gt;$A$1,"",SUMIFS('PURPLE APC'!$K:$K,'PURPLE APC'!$B:$B,$A14,'PURPLE APC'!$O:$O,I$3))</f>
        <v>0</v>
      </c>
      <c r="J14" s="3">
        <f ca="1">IF($A14&gt;$A$1,"",SUMIFS('PURPLE APC'!$K:$K,'PURPLE APC'!$B:$B,$A14,'PURPLE APC'!$O:$O,J$3))</f>
        <v>0</v>
      </c>
      <c r="K14" s="3">
        <f ca="1">IF($A14&gt;$A$1,"",SUMIFS('PURPLE APC'!$K:$K,'PURPLE APC'!$B:$B,$A14,'PURPLE APC'!$O:$O,K$3))</f>
        <v>0</v>
      </c>
      <c r="L14" s="3">
        <f ca="1">IF($A14&gt;$A$1,"",SUMIFS('PURPLE APC'!$K:$K,'PURPLE APC'!$B:$B,$A14,'PURPLE APC'!$O:$O,L$3))</f>
        <v>0</v>
      </c>
      <c r="M14" s="3">
        <f ca="1">IF($A14&gt;$A$1,"",SUMIFS('PURPLE APC'!$K:$K,'PURPLE APC'!$B:$B,$A14,'PURPLE APC'!$O:$O,M$3))</f>
        <v>0</v>
      </c>
      <c r="N14" s="3">
        <f ca="1">IF($A14&gt;$A$1,"",SUMIFS('PURPLE APC'!$K:$K,'PURPLE APC'!$B:$B,$A14,'PURPLE APC'!$O:$O,N$3))</f>
        <v>0</v>
      </c>
      <c r="O14" s="3">
        <f ca="1">IF($A14&gt;$A$1,"",SUMIFS('PURPLE APC'!$K:$K,'PURPLE APC'!$B:$B,$A14,'PURPLE APC'!$O:$O,O$3))</f>
        <v>0</v>
      </c>
      <c r="P14" s="3">
        <f ca="1">IF($A14&gt;$A$1,"",SUMIFS('PURPLE APC'!$K:$K,'PURPLE APC'!$B:$B,$A14,'PURPLE APC'!$O:$O,P$3))</f>
        <v>0</v>
      </c>
      <c r="Q14" s="3">
        <f ca="1">IF($A14&gt;$A$1,"",SUMIFS('PURPLE APC'!$K:$K,'PURPLE APC'!$B:$B,$A14,'PURPLE APC'!$O:$O,Q$3))</f>
        <v>0</v>
      </c>
      <c r="R14" s="3">
        <f ca="1">IF($A14&gt;$A$1,"",SUMIFS('PURPLE APC'!$K:$K,'PURPLE APC'!$B:$B,$A14,'PURPLE APC'!$O:$O,R$3))</f>
        <v>0</v>
      </c>
      <c r="S14" s="3">
        <f ca="1">IF($A14&gt;$A$1,"",SUMIFS('PURPLE APC'!$K:$K,'PURPLE APC'!$B:$B,$A14,'PURPLE APC'!$O:$O,S$3))</f>
        <v>0</v>
      </c>
      <c r="T14" s="3">
        <f ca="1">IF($A14&gt;$A$1,"",SUMIFS('PURPLE APC'!$K:$K,'PURPLE APC'!$B:$B,$A14,'PURPLE APC'!$O:$O,T$3))</f>
        <v>0</v>
      </c>
      <c r="U14" s="3">
        <f ca="1">IF($A14&gt;$A$1,"",SUMIFS('PURPLE APC'!$K:$K,'PURPLE APC'!$B:$B,$A14,'PURPLE APC'!$O:$O,U$3))</f>
        <v>0</v>
      </c>
      <c r="V14" s="5">
        <f ca="1">IF($A14&gt;$A$1,"",SUMIFS('PURPLE APC'!$K:$K,'PURPLE APC'!$B:$B,$A14,'PURPLE APC'!$O:$O,V$3))</f>
        <v>0</v>
      </c>
    </row>
    <row r="15" spans="1:22" x14ac:dyDescent="0.25">
      <c r="A15" s="15">
        <f t="shared" si="4"/>
        <v>45854</v>
      </c>
      <c r="B15" s="46">
        <f t="shared" si="1"/>
        <v>3</v>
      </c>
      <c r="C15" s="15" t="str">
        <f t="shared" si="2"/>
        <v>Y</v>
      </c>
      <c r="D15" s="15" t="s">
        <v>89</v>
      </c>
      <c r="E15" s="4">
        <f ca="1">IF($A15&gt;$A$1,"",SUMIFS('PURPLE APC'!$K:$K,'PURPLE APC'!$B:$B,$A15))</f>
        <v>0</v>
      </c>
      <c r="F15" s="42">
        <v>1544.5</v>
      </c>
      <c r="G15" s="72">
        <f t="shared" ca="1" si="3"/>
        <v>2</v>
      </c>
      <c r="H15" s="4">
        <f ca="1">IF($A15&gt;$A$1,"",SUMIFS('PURPLE APC'!$K:$K,'PURPLE APC'!$B:$B,$A15,'PURPLE APC'!$O:$O,H$3))</f>
        <v>0</v>
      </c>
      <c r="I15" s="3">
        <f ca="1">IF($A15&gt;$A$1,"",SUMIFS('PURPLE APC'!$K:$K,'PURPLE APC'!$B:$B,$A15,'PURPLE APC'!$O:$O,I$3))</f>
        <v>0</v>
      </c>
      <c r="J15" s="3">
        <f ca="1">IF($A15&gt;$A$1,"",SUMIFS('PURPLE APC'!$K:$K,'PURPLE APC'!$B:$B,$A15,'PURPLE APC'!$O:$O,J$3))</f>
        <v>0</v>
      </c>
      <c r="K15" s="3">
        <f ca="1">IF($A15&gt;$A$1,"",SUMIFS('PURPLE APC'!$K:$K,'PURPLE APC'!$B:$B,$A15,'PURPLE APC'!$O:$O,K$3))</f>
        <v>0</v>
      </c>
      <c r="L15" s="3">
        <f ca="1">IF($A15&gt;$A$1,"",SUMIFS('PURPLE APC'!$K:$K,'PURPLE APC'!$B:$B,$A15,'PURPLE APC'!$O:$O,L$3))</f>
        <v>0</v>
      </c>
      <c r="M15" s="3">
        <f ca="1">IF($A15&gt;$A$1,"",SUMIFS('PURPLE APC'!$K:$K,'PURPLE APC'!$B:$B,$A15,'PURPLE APC'!$O:$O,M$3))</f>
        <v>0</v>
      </c>
      <c r="N15" s="3">
        <f ca="1">IF($A15&gt;$A$1,"",SUMIFS('PURPLE APC'!$K:$K,'PURPLE APC'!$B:$B,$A15,'PURPLE APC'!$O:$O,N$3))</f>
        <v>0</v>
      </c>
      <c r="O15" s="3">
        <f ca="1">IF($A15&gt;$A$1,"",SUMIFS('PURPLE APC'!$K:$K,'PURPLE APC'!$B:$B,$A15,'PURPLE APC'!$O:$O,O$3))</f>
        <v>0</v>
      </c>
      <c r="P15" s="3">
        <f ca="1">IF($A15&gt;$A$1,"",SUMIFS('PURPLE APC'!$K:$K,'PURPLE APC'!$B:$B,$A15,'PURPLE APC'!$O:$O,P$3))</f>
        <v>0</v>
      </c>
      <c r="Q15" s="3">
        <f ca="1">IF($A15&gt;$A$1,"",SUMIFS('PURPLE APC'!$K:$K,'PURPLE APC'!$B:$B,$A15,'PURPLE APC'!$O:$O,Q$3))</f>
        <v>0</v>
      </c>
      <c r="R15" s="3">
        <f ca="1">IF($A15&gt;$A$1,"",SUMIFS('PURPLE APC'!$K:$K,'PURPLE APC'!$B:$B,$A15,'PURPLE APC'!$O:$O,R$3))</f>
        <v>0</v>
      </c>
      <c r="S15" s="3">
        <f ca="1">IF($A15&gt;$A$1,"",SUMIFS('PURPLE APC'!$K:$K,'PURPLE APC'!$B:$B,$A15,'PURPLE APC'!$O:$O,S$3))</f>
        <v>0</v>
      </c>
      <c r="T15" s="3">
        <f ca="1">IF($A15&gt;$A$1,"",SUMIFS('PURPLE APC'!$K:$K,'PURPLE APC'!$B:$B,$A15,'PURPLE APC'!$O:$O,T$3))</f>
        <v>0</v>
      </c>
      <c r="U15" s="3">
        <f ca="1">IF($A15&gt;$A$1,"",SUMIFS('PURPLE APC'!$K:$K,'PURPLE APC'!$B:$B,$A15,'PURPLE APC'!$O:$O,U$3))</f>
        <v>0</v>
      </c>
      <c r="V15" s="5">
        <f ca="1">IF($A15&gt;$A$1,"",SUMIFS('PURPLE APC'!$K:$K,'PURPLE APC'!$B:$B,$A15,'PURPLE APC'!$O:$O,V$3))</f>
        <v>0</v>
      </c>
    </row>
    <row r="16" spans="1:22" x14ac:dyDescent="0.25">
      <c r="A16" s="15">
        <f t="shared" si="4"/>
        <v>45855</v>
      </c>
      <c r="B16" s="46">
        <f t="shared" si="1"/>
        <v>4</v>
      </c>
      <c r="C16" s="15" t="str">
        <f t="shared" si="2"/>
        <v>Y</v>
      </c>
      <c r="D16" s="15" t="s">
        <v>89</v>
      </c>
      <c r="E16" s="4">
        <f ca="1">IF($A16&gt;$A$1,"",SUMIFS('PURPLE APC'!$K:$K,'PURPLE APC'!$B:$B,$A16))</f>
        <v>0</v>
      </c>
      <c r="F16" s="42">
        <v>1671</v>
      </c>
      <c r="G16" s="72">
        <f t="shared" ca="1" si="3"/>
        <v>2</v>
      </c>
      <c r="H16" s="4">
        <f ca="1">IF($A16&gt;$A$1,"",SUMIFS('PURPLE APC'!$K:$K,'PURPLE APC'!$B:$B,$A16,'PURPLE APC'!$O:$O,H$3))</f>
        <v>0</v>
      </c>
      <c r="I16" s="3">
        <f ca="1">IF($A16&gt;$A$1,"",SUMIFS('PURPLE APC'!$K:$K,'PURPLE APC'!$B:$B,$A16,'PURPLE APC'!$O:$O,I$3))</f>
        <v>0</v>
      </c>
      <c r="J16" s="3">
        <f ca="1">IF($A16&gt;$A$1,"",SUMIFS('PURPLE APC'!$K:$K,'PURPLE APC'!$B:$B,$A16,'PURPLE APC'!$O:$O,J$3))</f>
        <v>0</v>
      </c>
      <c r="K16" s="3">
        <f ca="1">IF($A16&gt;$A$1,"",SUMIFS('PURPLE APC'!$K:$K,'PURPLE APC'!$B:$B,$A16,'PURPLE APC'!$O:$O,K$3))</f>
        <v>0</v>
      </c>
      <c r="L16" s="3">
        <f ca="1">IF($A16&gt;$A$1,"",SUMIFS('PURPLE APC'!$K:$K,'PURPLE APC'!$B:$B,$A16,'PURPLE APC'!$O:$O,L$3))</f>
        <v>0</v>
      </c>
      <c r="M16" s="3">
        <f ca="1">IF($A16&gt;$A$1,"",SUMIFS('PURPLE APC'!$K:$K,'PURPLE APC'!$B:$B,$A16,'PURPLE APC'!$O:$O,M$3))</f>
        <v>0</v>
      </c>
      <c r="N16" s="3">
        <f ca="1">IF($A16&gt;$A$1,"",SUMIFS('PURPLE APC'!$K:$K,'PURPLE APC'!$B:$B,$A16,'PURPLE APC'!$O:$O,N$3))</f>
        <v>0</v>
      </c>
      <c r="O16" s="3">
        <f ca="1">IF($A16&gt;$A$1,"",SUMIFS('PURPLE APC'!$K:$K,'PURPLE APC'!$B:$B,$A16,'PURPLE APC'!$O:$O,O$3))</f>
        <v>0</v>
      </c>
      <c r="P16" s="3">
        <f ca="1">IF($A16&gt;$A$1,"",SUMIFS('PURPLE APC'!$K:$K,'PURPLE APC'!$B:$B,$A16,'PURPLE APC'!$O:$O,P$3))</f>
        <v>0</v>
      </c>
      <c r="Q16" s="3">
        <f ca="1">IF($A16&gt;$A$1,"",SUMIFS('PURPLE APC'!$K:$K,'PURPLE APC'!$B:$B,$A16,'PURPLE APC'!$O:$O,Q$3))</f>
        <v>0</v>
      </c>
      <c r="R16" s="3">
        <f ca="1">IF($A16&gt;$A$1,"",SUMIFS('PURPLE APC'!$K:$K,'PURPLE APC'!$B:$B,$A16,'PURPLE APC'!$O:$O,R$3))</f>
        <v>0</v>
      </c>
      <c r="S16" s="3">
        <f ca="1">IF($A16&gt;$A$1,"",SUMIFS('PURPLE APC'!$K:$K,'PURPLE APC'!$B:$B,$A16,'PURPLE APC'!$O:$O,S$3))</f>
        <v>0</v>
      </c>
      <c r="T16" s="3">
        <f ca="1">IF($A16&gt;$A$1,"",SUMIFS('PURPLE APC'!$K:$K,'PURPLE APC'!$B:$B,$A16,'PURPLE APC'!$O:$O,T$3))</f>
        <v>0</v>
      </c>
      <c r="U16" s="3">
        <f ca="1">IF($A16&gt;$A$1,"",SUMIFS('PURPLE APC'!$K:$K,'PURPLE APC'!$B:$B,$A16,'PURPLE APC'!$O:$O,U$3))</f>
        <v>0</v>
      </c>
      <c r="V16" s="5">
        <f ca="1">IF($A16&gt;$A$1,"",SUMIFS('PURPLE APC'!$K:$K,'PURPLE APC'!$B:$B,$A16,'PURPLE APC'!$O:$O,V$3))</f>
        <v>0</v>
      </c>
    </row>
    <row r="17" spans="1:22" x14ac:dyDescent="0.25">
      <c r="A17" s="15">
        <f t="shared" si="4"/>
        <v>45856</v>
      </c>
      <c r="B17" s="46">
        <f t="shared" si="1"/>
        <v>5</v>
      </c>
      <c r="C17" s="15" t="str">
        <f t="shared" si="2"/>
        <v>Y</v>
      </c>
      <c r="D17" s="15" t="s">
        <v>89</v>
      </c>
      <c r="E17" s="4">
        <f ca="1">IF($A17&gt;$A$1,"",SUMIFS('PURPLE APC'!$K:$K,'PURPLE APC'!$B:$B,$A17))</f>
        <v>0</v>
      </c>
      <c r="F17" s="42">
        <v>1627</v>
      </c>
      <c r="G17" s="72">
        <f t="shared" ca="1" si="3"/>
        <v>2</v>
      </c>
      <c r="H17" s="4">
        <f ca="1">IF($A17&gt;$A$1,"",SUMIFS('PURPLE APC'!$K:$K,'PURPLE APC'!$B:$B,$A17,'PURPLE APC'!$O:$O,H$3))</f>
        <v>0</v>
      </c>
      <c r="I17" s="3">
        <f ca="1">IF($A17&gt;$A$1,"",SUMIFS('PURPLE APC'!$K:$K,'PURPLE APC'!$B:$B,$A17,'PURPLE APC'!$O:$O,I$3))</f>
        <v>0</v>
      </c>
      <c r="J17" s="3">
        <f ca="1">IF($A17&gt;$A$1,"",SUMIFS('PURPLE APC'!$K:$K,'PURPLE APC'!$B:$B,$A17,'PURPLE APC'!$O:$O,J$3))</f>
        <v>0</v>
      </c>
      <c r="K17" s="3">
        <f ca="1">IF($A17&gt;$A$1,"",SUMIFS('PURPLE APC'!$K:$K,'PURPLE APC'!$B:$B,$A17,'PURPLE APC'!$O:$O,K$3))</f>
        <v>0</v>
      </c>
      <c r="L17" s="3">
        <f ca="1">IF($A17&gt;$A$1,"",SUMIFS('PURPLE APC'!$K:$K,'PURPLE APC'!$B:$B,$A17,'PURPLE APC'!$O:$O,L$3))</f>
        <v>0</v>
      </c>
      <c r="M17" s="3">
        <f ca="1">IF($A17&gt;$A$1,"",SUMIFS('PURPLE APC'!$K:$K,'PURPLE APC'!$B:$B,$A17,'PURPLE APC'!$O:$O,M$3))</f>
        <v>0</v>
      </c>
      <c r="N17" s="3">
        <f ca="1">IF($A17&gt;$A$1,"",SUMIFS('PURPLE APC'!$K:$K,'PURPLE APC'!$B:$B,$A17,'PURPLE APC'!$O:$O,N$3))</f>
        <v>0</v>
      </c>
      <c r="O17" s="3">
        <f ca="1">IF($A17&gt;$A$1,"",SUMIFS('PURPLE APC'!$K:$K,'PURPLE APC'!$B:$B,$A17,'PURPLE APC'!$O:$O,O$3))</f>
        <v>0</v>
      </c>
      <c r="P17" s="3">
        <f ca="1">IF($A17&gt;$A$1,"",SUMIFS('PURPLE APC'!$K:$K,'PURPLE APC'!$B:$B,$A17,'PURPLE APC'!$O:$O,P$3))</f>
        <v>0</v>
      </c>
      <c r="Q17" s="3">
        <f ca="1">IF($A17&gt;$A$1,"",SUMIFS('PURPLE APC'!$K:$K,'PURPLE APC'!$B:$B,$A17,'PURPLE APC'!$O:$O,Q$3))</f>
        <v>0</v>
      </c>
      <c r="R17" s="3">
        <f ca="1">IF($A17&gt;$A$1,"",SUMIFS('PURPLE APC'!$K:$K,'PURPLE APC'!$B:$B,$A17,'PURPLE APC'!$O:$O,R$3))</f>
        <v>0</v>
      </c>
      <c r="S17" s="3">
        <f ca="1">IF($A17&gt;$A$1,"",SUMIFS('PURPLE APC'!$K:$K,'PURPLE APC'!$B:$B,$A17,'PURPLE APC'!$O:$O,S$3))</f>
        <v>0</v>
      </c>
      <c r="T17" s="3">
        <f ca="1">IF($A17&gt;$A$1,"",SUMIFS('PURPLE APC'!$K:$K,'PURPLE APC'!$B:$B,$A17,'PURPLE APC'!$O:$O,T$3))</f>
        <v>0</v>
      </c>
      <c r="U17" s="3">
        <f ca="1">IF($A17&gt;$A$1,"",SUMIFS('PURPLE APC'!$K:$K,'PURPLE APC'!$B:$B,$A17,'PURPLE APC'!$O:$O,U$3))</f>
        <v>0</v>
      </c>
      <c r="V17" s="5">
        <f ca="1">IF($A17&gt;$A$1,"",SUMIFS('PURPLE APC'!$K:$K,'PURPLE APC'!$B:$B,$A17,'PURPLE APC'!$O:$O,V$3))</f>
        <v>0</v>
      </c>
    </row>
    <row r="18" spans="1:22" x14ac:dyDescent="0.25">
      <c r="A18" s="15">
        <f t="shared" si="4"/>
        <v>45859</v>
      </c>
      <c r="B18" s="46">
        <f t="shared" si="1"/>
        <v>1</v>
      </c>
      <c r="C18" s="15" t="str">
        <f t="shared" si="2"/>
        <v>Y</v>
      </c>
      <c r="D18" s="15" t="s">
        <v>89</v>
      </c>
      <c r="E18" s="4">
        <f ca="1">IF($A18&gt;$A$1,"",SUMIFS('PURPLE APC'!$K:$K,'PURPLE APC'!$B:$B,$A18))</f>
        <v>0</v>
      </c>
      <c r="F18" s="42">
        <v>1580</v>
      </c>
      <c r="G18" s="72">
        <f t="shared" ca="1" si="3"/>
        <v>2</v>
      </c>
      <c r="H18" s="4">
        <f ca="1">IF($A18&gt;$A$1,"",SUMIFS('PURPLE APC'!$K:$K,'PURPLE APC'!$B:$B,$A18,'PURPLE APC'!$O:$O,H$3))</f>
        <v>0</v>
      </c>
      <c r="I18" s="3">
        <f ca="1">IF($A18&gt;$A$1,"",SUMIFS('PURPLE APC'!$K:$K,'PURPLE APC'!$B:$B,$A18,'PURPLE APC'!$O:$O,I$3))</f>
        <v>0</v>
      </c>
      <c r="J18" s="3">
        <f ca="1">IF($A18&gt;$A$1,"",SUMIFS('PURPLE APC'!$K:$K,'PURPLE APC'!$B:$B,$A18,'PURPLE APC'!$O:$O,J$3))</f>
        <v>0</v>
      </c>
      <c r="K18" s="3">
        <f ca="1">IF($A18&gt;$A$1,"",SUMIFS('PURPLE APC'!$K:$K,'PURPLE APC'!$B:$B,$A18,'PURPLE APC'!$O:$O,K$3))</f>
        <v>0</v>
      </c>
      <c r="L18" s="3">
        <f ca="1">IF($A18&gt;$A$1,"",SUMIFS('PURPLE APC'!$K:$K,'PURPLE APC'!$B:$B,$A18,'PURPLE APC'!$O:$O,L$3))</f>
        <v>0</v>
      </c>
      <c r="M18" s="3">
        <f ca="1">IF($A18&gt;$A$1,"",SUMIFS('PURPLE APC'!$K:$K,'PURPLE APC'!$B:$B,$A18,'PURPLE APC'!$O:$O,M$3))</f>
        <v>0</v>
      </c>
      <c r="N18" s="3">
        <f ca="1">IF($A18&gt;$A$1,"",SUMIFS('PURPLE APC'!$K:$K,'PURPLE APC'!$B:$B,$A18,'PURPLE APC'!$O:$O,N$3))</f>
        <v>0</v>
      </c>
      <c r="O18" s="3">
        <f ca="1">IF($A18&gt;$A$1,"",SUMIFS('PURPLE APC'!$K:$K,'PURPLE APC'!$B:$B,$A18,'PURPLE APC'!$O:$O,O$3))</f>
        <v>0</v>
      </c>
      <c r="P18" s="3">
        <f ca="1">IF($A18&gt;$A$1,"",SUMIFS('PURPLE APC'!$K:$K,'PURPLE APC'!$B:$B,$A18,'PURPLE APC'!$O:$O,P$3))</f>
        <v>0</v>
      </c>
      <c r="Q18" s="3">
        <f ca="1">IF($A18&gt;$A$1,"",SUMIFS('PURPLE APC'!$K:$K,'PURPLE APC'!$B:$B,$A18,'PURPLE APC'!$O:$O,Q$3))</f>
        <v>0</v>
      </c>
      <c r="R18" s="3">
        <f ca="1">IF($A18&gt;$A$1,"",SUMIFS('PURPLE APC'!$K:$K,'PURPLE APC'!$B:$B,$A18,'PURPLE APC'!$O:$O,R$3))</f>
        <v>0</v>
      </c>
      <c r="S18" s="3">
        <f ca="1">IF($A18&gt;$A$1,"",SUMIFS('PURPLE APC'!$K:$K,'PURPLE APC'!$B:$B,$A18,'PURPLE APC'!$O:$O,S$3))</f>
        <v>0</v>
      </c>
      <c r="T18" s="3">
        <f ca="1">IF($A18&gt;$A$1,"",SUMIFS('PURPLE APC'!$K:$K,'PURPLE APC'!$B:$B,$A18,'PURPLE APC'!$O:$O,T$3))</f>
        <v>0</v>
      </c>
      <c r="U18" s="3">
        <f ca="1">IF($A18&gt;$A$1,"",SUMIFS('PURPLE APC'!$K:$K,'PURPLE APC'!$B:$B,$A18,'PURPLE APC'!$O:$O,U$3))</f>
        <v>0</v>
      </c>
      <c r="V18" s="5">
        <f ca="1">IF($A18&gt;$A$1,"",SUMIFS('PURPLE APC'!$K:$K,'PURPLE APC'!$B:$B,$A18,'PURPLE APC'!$O:$O,V$3))</f>
        <v>0</v>
      </c>
    </row>
    <row r="19" spans="1:22" x14ac:dyDescent="0.25">
      <c r="A19" s="15">
        <f t="shared" si="4"/>
        <v>45860</v>
      </c>
      <c r="B19" s="46">
        <f t="shared" si="1"/>
        <v>2</v>
      </c>
      <c r="C19" s="15" t="str">
        <f t="shared" si="2"/>
        <v>Y</v>
      </c>
      <c r="D19" s="15" t="s">
        <v>89</v>
      </c>
      <c r="E19" s="4">
        <f ca="1">IF($A19&gt;$A$1,"",SUMIFS('PURPLE APC'!$K:$K,'PURPLE APC'!$B:$B,$A19))</f>
        <v>0</v>
      </c>
      <c r="F19" s="42">
        <v>1586.5</v>
      </c>
      <c r="G19" s="72">
        <f t="shared" ca="1" si="3"/>
        <v>2</v>
      </c>
      <c r="H19" s="4">
        <f ca="1">IF($A19&gt;$A$1,"",SUMIFS('PURPLE APC'!$K:$K,'PURPLE APC'!$B:$B,$A19,'PURPLE APC'!$O:$O,H$3))</f>
        <v>0</v>
      </c>
      <c r="I19" s="3">
        <f ca="1">IF($A19&gt;$A$1,"",SUMIFS('PURPLE APC'!$K:$K,'PURPLE APC'!$B:$B,$A19,'PURPLE APC'!$O:$O,I$3))</f>
        <v>0</v>
      </c>
      <c r="J19" s="3">
        <f ca="1">IF($A19&gt;$A$1,"",SUMIFS('PURPLE APC'!$K:$K,'PURPLE APC'!$B:$B,$A19,'PURPLE APC'!$O:$O,J$3))</f>
        <v>0</v>
      </c>
      <c r="K19" s="3">
        <f ca="1">IF($A19&gt;$A$1,"",SUMIFS('PURPLE APC'!$K:$K,'PURPLE APC'!$B:$B,$A19,'PURPLE APC'!$O:$O,K$3))</f>
        <v>0</v>
      </c>
      <c r="L19" s="3">
        <f ca="1">IF($A19&gt;$A$1,"",SUMIFS('PURPLE APC'!$K:$K,'PURPLE APC'!$B:$B,$A19,'PURPLE APC'!$O:$O,L$3))</f>
        <v>0</v>
      </c>
      <c r="M19" s="3">
        <f ca="1">IF($A19&gt;$A$1,"",SUMIFS('PURPLE APC'!$K:$K,'PURPLE APC'!$B:$B,$A19,'PURPLE APC'!$O:$O,M$3))</f>
        <v>0</v>
      </c>
      <c r="N19" s="3">
        <f ca="1">IF($A19&gt;$A$1,"",SUMIFS('PURPLE APC'!$K:$K,'PURPLE APC'!$B:$B,$A19,'PURPLE APC'!$O:$O,N$3))</f>
        <v>0</v>
      </c>
      <c r="O19" s="3">
        <f ca="1">IF($A19&gt;$A$1,"",SUMIFS('PURPLE APC'!$K:$K,'PURPLE APC'!$B:$B,$A19,'PURPLE APC'!$O:$O,O$3))</f>
        <v>0</v>
      </c>
      <c r="P19" s="3">
        <f ca="1">IF($A19&gt;$A$1,"",SUMIFS('PURPLE APC'!$K:$K,'PURPLE APC'!$B:$B,$A19,'PURPLE APC'!$O:$O,P$3))</f>
        <v>0</v>
      </c>
      <c r="Q19" s="3">
        <f ca="1">IF($A19&gt;$A$1,"",SUMIFS('PURPLE APC'!$K:$K,'PURPLE APC'!$B:$B,$A19,'PURPLE APC'!$O:$O,Q$3))</f>
        <v>0</v>
      </c>
      <c r="R19" s="3">
        <f ca="1">IF($A19&gt;$A$1,"",SUMIFS('PURPLE APC'!$K:$K,'PURPLE APC'!$B:$B,$A19,'PURPLE APC'!$O:$O,R$3))</f>
        <v>0</v>
      </c>
      <c r="S19" s="3">
        <f ca="1">IF($A19&gt;$A$1,"",SUMIFS('PURPLE APC'!$K:$K,'PURPLE APC'!$B:$B,$A19,'PURPLE APC'!$O:$O,S$3))</f>
        <v>0</v>
      </c>
      <c r="T19" s="3">
        <f ca="1">IF($A19&gt;$A$1,"",SUMIFS('PURPLE APC'!$K:$K,'PURPLE APC'!$B:$B,$A19,'PURPLE APC'!$O:$O,T$3))</f>
        <v>0</v>
      </c>
      <c r="U19" s="3">
        <f ca="1">IF($A19&gt;$A$1,"",SUMIFS('PURPLE APC'!$K:$K,'PURPLE APC'!$B:$B,$A19,'PURPLE APC'!$O:$O,U$3))</f>
        <v>0</v>
      </c>
      <c r="V19" s="5">
        <f ca="1">IF($A19&gt;$A$1,"",SUMIFS('PURPLE APC'!$K:$K,'PURPLE APC'!$B:$B,$A19,'PURPLE APC'!$O:$O,V$3))</f>
        <v>0</v>
      </c>
    </row>
    <row r="20" spans="1:22" x14ac:dyDescent="0.25">
      <c r="A20" s="15">
        <f t="shared" si="4"/>
        <v>45861</v>
      </c>
      <c r="B20" s="46">
        <f t="shared" si="1"/>
        <v>3</v>
      </c>
      <c r="C20" s="15" t="str">
        <f t="shared" si="2"/>
        <v>Y</v>
      </c>
      <c r="D20" s="15" t="s">
        <v>89</v>
      </c>
      <c r="E20" s="4">
        <f ca="1">IF($A20&gt;$A$1,"",SUMIFS('PURPLE APC'!$K:$K,'PURPLE APC'!$B:$B,$A20))</f>
        <v>0</v>
      </c>
      <c r="F20" s="42">
        <v>1586</v>
      </c>
      <c r="G20" s="72">
        <f t="shared" ca="1" si="3"/>
        <v>2</v>
      </c>
      <c r="H20" s="4">
        <f ca="1">IF($A20&gt;$A$1,"",SUMIFS('PURPLE APC'!$K:$K,'PURPLE APC'!$B:$B,$A20,'PURPLE APC'!$O:$O,H$3))</f>
        <v>0</v>
      </c>
      <c r="I20" s="3">
        <f ca="1">IF($A20&gt;$A$1,"",SUMIFS('PURPLE APC'!$K:$K,'PURPLE APC'!$B:$B,$A20,'PURPLE APC'!$O:$O,I$3))</f>
        <v>0</v>
      </c>
      <c r="J20" s="3">
        <f ca="1">IF($A20&gt;$A$1,"",SUMIFS('PURPLE APC'!$K:$K,'PURPLE APC'!$B:$B,$A20,'PURPLE APC'!$O:$O,J$3))</f>
        <v>0</v>
      </c>
      <c r="K20" s="3">
        <f ca="1">IF($A20&gt;$A$1,"",SUMIFS('PURPLE APC'!$K:$K,'PURPLE APC'!$B:$B,$A20,'PURPLE APC'!$O:$O,K$3))</f>
        <v>0</v>
      </c>
      <c r="L20" s="3">
        <f ca="1">IF($A20&gt;$A$1,"",SUMIFS('PURPLE APC'!$K:$K,'PURPLE APC'!$B:$B,$A20,'PURPLE APC'!$O:$O,L$3))</f>
        <v>0</v>
      </c>
      <c r="M20" s="3">
        <f ca="1">IF($A20&gt;$A$1,"",SUMIFS('PURPLE APC'!$K:$K,'PURPLE APC'!$B:$B,$A20,'PURPLE APC'!$O:$O,M$3))</f>
        <v>0</v>
      </c>
      <c r="N20" s="3">
        <f ca="1">IF($A20&gt;$A$1,"",SUMIFS('PURPLE APC'!$K:$K,'PURPLE APC'!$B:$B,$A20,'PURPLE APC'!$O:$O,N$3))</f>
        <v>0</v>
      </c>
      <c r="O20" s="3">
        <f ca="1">IF($A20&gt;$A$1,"",SUMIFS('PURPLE APC'!$K:$K,'PURPLE APC'!$B:$B,$A20,'PURPLE APC'!$O:$O,O$3))</f>
        <v>0</v>
      </c>
      <c r="P20" s="3">
        <f ca="1">IF($A20&gt;$A$1,"",SUMIFS('PURPLE APC'!$K:$K,'PURPLE APC'!$B:$B,$A20,'PURPLE APC'!$O:$O,P$3))</f>
        <v>0</v>
      </c>
      <c r="Q20" s="3">
        <f ca="1">IF($A20&gt;$A$1,"",SUMIFS('PURPLE APC'!$K:$K,'PURPLE APC'!$B:$B,$A20,'PURPLE APC'!$O:$O,Q$3))</f>
        <v>0</v>
      </c>
      <c r="R20" s="3">
        <f ca="1">IF($A20&gt;$A$1,"",SUMIFS('PURPLE APC'!$K:$K,'PURPLE APC'!$B:$B,$A20,'PURPLE APC'!$O:$O,R$3))</f>
        <v>0</v>
      </c>
      <c r="S20" s="3">
        <f ca="1">IF($A20&gt;$A$1,"",SUMIFS('PURPLE APC'!$K:$K,'PURPLE APC'!$B:$B,$A20,'PURPLE APC'!$O:$O,S$3))</f>
        <v>0</v>
      </c>
      <c r="T20" s="3">
        <f ca="1">IF($A20&gt;$A$1,"",SUMIFS('PURPLE APC'!$K:$K,'PURPLE APC'!$B:$B,$A20,'PURPLE APC'!$O:$O,T$3))</f>
        <v>0</v>
      </c>
      <c r="U20" s="3">
        <f ca="1">IF($A20&gt;$A$1,"",SUMIFS('PURPLE APC'!$K:$K,'PURPLE APC'!$B:$B,$A20,'PURPLE APC'!$O:$O,U$3))</f>
        <v>0</v>
      </c>
      <c r="V20" s="5">
        <f ca="1">IF($A20&gt;$A$1,"",SUMIFS('PURPLE APC'!$K:$K,'PURPLE APC'!$B:$B,$A20,'PURPLE APC'!$O:$O,V$3))</f>
        <v>0</v>
      </c>
    </row>
    <row r="21" spans="1:22" x14ac:dyDescent="0.25">
      <c r="A21" s="15">
        <f t="shared" si="4"/>
        <v>45862</v>
      </c>
      <c r="B21" s="46">
        <f t="shared" si="1"/>
        <v>4</v>
      </c>
      <c r="C21" s="15" t="str">
        <f t="shared" si="2"/>
        <v>Y</v>
      </c>
      <c r="D21" s="15" t="s">
        <v>89</v>
      </c>
      <c r="E21" s="4">
        <f ca="1">IF($A21&gt;$A$1,"",SUMIFS('PURPLE APC'!$K:$K,'PURPLE APC'!$B:$B,$A21))</f>
        <v>0</v>
      </c>
      <c r="F21" s="42">
        <v>1546.5</v>
      </c>
      <c r="G21" s="72">
        <f t="shared" ca="1" si="3"/>
        <v>2</v>
      </c>
      <c r="H21" s="4">
        <f ca="1">IF($A21&gt;$A$1,"",SUMIFS('PURPLE APC'!$K:$K,'PURPLE APC'!$B:$B,$A21,'PURPLE APC'!$O:$O,H$3))</f>
        <v>0</v>
      </c>
      <c r="I21" s="3">
        <f ca="1">IF($A21&gt;$A$1,"",SUMIFS('PURPLE APC'!$K:$K,'PURPLE APC'!$B:$B,$A21,'PURPLE APC'!$O:$O,I$3))</f>
        <v>0</v>
      </c>
      <c r="J21" s="3">
        <f ca="1">IF($A21&gt;$A$1,"",SUMIFS('PURPLE APC'!$K:$K,'PURPLE APC'!$B:$B,$A21,'PURPLE APC'!$O:$O,J$3))</f>
        <v>0</v>
      </c>
      <c r="K21" s="3">
        <f ca="1">IF($A21&gt;$A$1,"",SUMIFS('PURPLE APC'!$K:$K,'PURPLE APC'!$B:$B,$A21,'PURPLE APC'!$O:$O,K$3))</f>
        <v>0</v>
      </c>
      <c r="L21" s="3">
        <f ca="1">IF($A21&gt;$A$1,"",SUMIFS('PURPLE APC'!$K:$K,'PURPLE APC'!$B:$B,$A21,'PURPLE APC'!$O:$O,L$3))</f>
        <v>0</v>
      </c>
      <c r="M21" s="3">
        <f ca="1">IF($A21&gt;$A$1,"",SUMIFS('PURPLE APC'!$K:$K,'PURPLE APC'!$B:$B,$A21,'PURPLE APC'!$O:$O,M$3))</f>
        <v>0</v>
      </c>
      <c r="N21" s="3">
        <f ca="1">IF($A21&gt;$A$1,"",SUMIFS('PURPLE APC'!$K:$K,'PURPLE APC'!$B:$B,$A21,'PURPLE APC'!$O:$O,N$3))</f>
        <v>0</v>
      </c>
      <c r="O21" s="3">
        <f ca="1">IF($A21&gt;$A$1,"",SUMIFS('PURPLE APC'!$K:$K,'PURPLE APC'!$B:$B,$A21,'PURPLE APC'!$O:$O,O$3))</f>
        <v>0</v>
      </c>
      <c r="P21" s="3">
        <f ca="1">IF($A21&gt;$A$1,"",SUMIFS('PURPLE APC'!$K:$K,'PURPLE APC'!$B:$B,$A21,'PURPLE APC'!$O:$O,P$3))</f>
        <v>0</v>
      </c>
      <c r="Q21" s="3">
        <f ca="1">IF($A21&gt;$A$1,"",SUMIFS('PURPLE APC'!$K:$K,'PURPLE APC'!$B:$B,$A21,'PURPLE APC'!$O:$O,Q$3))</f>
        <v>0</v>
      </c>
      <c r="R21" s="3">
        <f ca="1">IF($A21&gt;$A$1,"",SUMIFS('PURPLE APC'!$K:$K,'PURPLE APC'!$B:$B,$A21,'PURPLE APC'!$O:$O,R$3))</f>
        <v>0</v>
      </c>
      <c r="S21" s="3">
        <f ca="1">IF($A21&gt;$A$1,"",SUMIFS('PURPLE APC'!$K:$K,'PURPLE APC'!$B:$B,$A21,'PURPLE APC'!$O:$O,S$3))</f>
        <v>0</v>
      </c>
      <c r="T21" s="3">
        <f ca="1">IF($A21&gt;$A$1,"",SUMIFS('PURPLE APC'!$K:$K,'PURPLE APC'!$B:$B,$A21,'PURPLE APC'!$O:$O,T$3))</f>
        <v>0</v>
      </c>
      <c r="U21" s="3">
        <f ca="1">IF($A21&gt;$A$1,"",SUMIFS('PURPLE APC'!$K:$K,'PURPLE APC'!$B:$B,$A21,'PURPLE APC'!$O:$O,U$3))</f>
        <v>0</v>
      </c>
      <c r="V21" s="5">
        <f ca="1">IF($A21&gt;$A$1,"",SUMIFS('PURPLE APC'!$K:$K,'PURPLE APC'!$B:$B,$A21,'PURPLE APC'!$O:$O,V$3))</f>
        <v>0</v>
      </c>
    </row>
    <row r="22" spans="1:22" x14ac:dyDescent="0.25">
      <c r="A22" s="15">
        <f t="shared" si="4"/>
        <v>45863</v>
      </c>
      <c r="B22" s="46">
        <f t="shared" si="1"/>
        <v>5</v>
      </c>
      <c r="C22" s="15" t="str">
        <f t="shared" si="2"/>
        <v>Y</v>
      </c>
      <c r="D22" s="15" t="s">
        <v>89</v>
      </c>
      <c r="E22" s="4">
        <f ca="1">IF($A22&gt;$A$1,"",SUMIFS('PURPLE APC'!$K:$K,'PURPLE APC'!$B:$B,$A22))</f>
        <v>0</v>
      </c>
      <c r="F22" s="42">
        <v>1634</v>
      </c>
      <c r="G22" s="72">
        <f t="shared" ca="1" si="3"/>
        <v>2</v>
      </c>
      <c r="H22" s="4">
        <f ca="1">IF($A22&gt;$A$1,"",SUMIFS('PURPLE APC'!$K:$K,'PURPLE APC'!$B:$B,$A22,'PURPLE APC'!$O:$O,H$3))</f>
        <v>0</v>
      </c>
      <c r="I22" s="3">
        <f ca="1">IF($A22&gt;$A$1,"",SUMIFS('PURPLE APC'!$K:$K,'PURPLE APC'!$B:$B,$A22,'PURPLE APC'!$O:$O,I$3))</f>
        <v>0</v>
      </c>
      <c r="J22" s="3">
        <f ca="1">IF($A22&gt;$A$1,"",SUMIFS('PURPLE APC'!$K:$K,'PURPLE APC'!$B:$B,$A22,'PURPLE APC'!$O:$O,J$3))</f>
        <v>0</v>
      </c>
      <c r="K22" s="3">
        <f ca="1">IF($A22&gt;$A$1,"",SUMIFS('PURPLE APC'!$K:$K,'PURPLE APC'!$B:$B,$A22,'PURPLE APC'!$O:$O,K$3))</f>
        <v>0</v>
      </c>
      <c r="L22" s="3">
        <f ca="1">IF($A22&gt;$A$1,"",SUMIFS('PURPLE APC'!$K:$K,'PURPLE APC'!$B:$B,$A22,'PURPLE APC'!$O:$O,L$3))</f>
        <v>0</v>
      </c>
      <c r="M22" s="3">
        <f ca="1">IF($A22&gt;$A$1,"",SUMIFS('PURPLE APC'!$K:$K,'PURPLE APC'!$B:$B,$A22,'PURPLE APC'!$O:$O,M$3))</f>
        <v>0</v>
      </c>
      <c r="N22" s="3">
        <f ca="1">IF($A22&gt;$A$1,"",SUMIFS('PURPLE APC'!$K:$K,'PURPLE APC'!$B:$B,$A22,'PURPLE APC'!$O:$O,N$3))</f>
        <v>0</v>
      </c>
      <c r="O22" s="3">
        <f ca="1">IF($A22&gt;$A$1,"",SUMIFS('PURPLE APC'!$K:$K,'PURPLE APC'!$B:$B,$A22,'PURPLE APC'!$O:$O,O$3))</f>
        <v>0</v>
      </c>
      <c r="P22" s="3">
        <f ca="1">IF($A22&gt;$A$1,"",SUMIFS('PURPLE APC'!$K:$K,'PURPLE APC'!$B:$B,$A22,'PURPLE APC'!$O:$O,P$3))</f>
        <v>0</v>
      </c>
      <c r="Q22" s="3">
        <f ca="1">IF($A22&gt;$A$1,"",SUMIFS('PURPLE APC'!$K:$K,'PURPLE APC'!$B:$B,$A22,'PURPLE APC'!$O:$O,Q$3))</f>
        <v>0</v>
      </c>
      <c r="R22" s="3">
        <f ca="1">IF($A22&gt;$A$1,"",SUMIFS('PURPLE APC'!$K:$K,'PURPLE APC'!$B:$B,$A22,'PURPLE APC'!$O:$O,R$3))</f>
        <v>0</v>
      </c>
      <c r="S22" s="3">
        <f ca="1">IF($A22&gt;$A$1,"",SUMIFS('PURPLE APC'!$K:$K,'PURPLE APC'!$B:$B,$A22,'PURPLE APC'!$O:$O,S$3))</f>
        <v>0</v>
      </c>
      <c r="T22" s="3">
        <f ca="1">IF($A22&gt;$A$1,"",SUMIFS('PURPLE APC'!$K:$K,'PURPLE APC'!$B:$B,$A22,'PURPLE APC'!$O:$O,T$3))</f>
        <v>0</v>
      </c>
      <c r="U22" s="3">
        <f ca="1">IF($A22&gt;$A$1,"",SUMIFS('PURPLE APC'!$K:$K,'PURPLE APC'!$B:$B,$A22,'PURPLE APC'!$O:$O,U$3))</f>
        <v>0</v>
      </c>
      <c r="V22" s="5">
        <f ca="1">IF($A22&gt;$A$1,"",SUMIFS('PURPLE APC'!$K:$K,'PURPLE APC'!$B:$B,$A22,'PURPLE APC'!$O:$O,V$3))</f>
        <v>0</v>
      </c>
    </row>
    <row r="23" spans="1:22" x14ac:dyDescent="0.25">
      <c r="A23" s="15">
        <f t="shared" si="4"/>
        <v>45866</v>
      </c>
      <c r="B23" s="46">
        <f t="shared" si="1"/>
        <v>1</v>
      </c>
      <c r="C23" s="15" t="str">
        <f t="shared" si="2"/>
        <v>Y</v>
      </c>
      <c r="D23" s="15" t="s">
        <v>89</v>
      </c>
      <c r="E23" s="4">
        <f ca="1">IF($A23&gt;$A$1,"",SUMIFS('PURPLE APC'!$K:$K,'PURPLE APC'!$B:$B,$A23))</f>
        <v>0</v>
      </c>
      <c r="F23" s="42">
        <v>1601</v>
      </c>
      <c r="G23" s="72">
        <f t="shared" ca="1" si="3"/>
        <v>2</v>
      </c>
      <c r="H23" s="4">
        <f ca="1">IF($A23&gt;$A$1,"",SUMIFS('PURPLE APC'!$K:$K,'PURPLE APC'!$B:$B,$A23,'PURPLE APC'!$O:$O,H$3))</f>
        <v>0</v>
      </c>
      <c r="I23" s="3">
        <f ca="1">IF($A23&gt;$A$1,"",SUMIFS('PURPLE APC'!$K:$K,'PURPLE APC'!$B:$B,$A23,'PURPLE APC'!$O:$O,I$3))</f>
        <v>0</v>
      </c>
      <c r="J23" s="3">
        <f ca="1">IF($A23&gt;$A$1,"",SUMIFS('PURPLE APC'!$K:$K,'PURPLE APC'!$B:$B,$A23,'PURPLE APC'!$O:$O,J$3))</f>
        <v>0</v>
      </c>
      <c r="K23" s="3">
        <f ca="1">IF($A23&gt;$A$1,"",SUMIFS('PURPLE APC'!$K:$K,'PURPLE APC'!$B:$B,$A23,'PURPLE APC'!$O:$O,K$3))</f>
        <v>0</v>
      </c>
      <c r="L23" s="3">
        <f ca="1">IF($A23&gt;$A$1,"",SUMIFS('PURPLE APC'!$K:$K,'PURPLE APC'!$B:$B,$A23,'PURPLE APC'!$O:$O,L$3))</f>
        <v>0</v>
      </c>
      <c r="M23" s="3">
        <f ca="1">IF($A23&gt;$A$1,"",SUMIFS('PURPLE APC'!$K:$K,'PURPLE APC'!$B:$B,$A23,'PURPLE APC'!$O:$O,M$3))</f>
        <v>0</v>
      </c>
      <c r="N23" s="3">
        <f ca="1">IF($A23&gt;$A$1,"",SUMIFS('PURPLE APC'!$K:$K,'PURPLE APC'!$B:$B,$A23,'PURPLE APC'!$O:$O,N$3))</f>
        <v>0</v>
      </c>
      <c r="O23" s="3">
        <f ca="1">IF($A23&gt;$A$1,"",SUMIFS('PURPLE APC'!$K:$K,'PURPLE APC'!$B:$B,$A23,'PURPLE APC'!$O:$O,O$3))</f>
        <v>0</v>
      </c>
      <c r="P23" s="3">
        <f ca="1">IF($A23&gt;$A$1,"",SUMIFS('PURPLE APC'!$K:$K,'PURPLE APC'!$B:$B,$A23,'PURPLE APC'!$O:$O,P$3))</f>
        <v>0</v>
      </c>
      <c r="Q23" s="3">
        <f ca="1">IF($A23&gt;$A$1,"",SUMIFS('PURPLE APC'!$K:$K,'PURPLE APC'!$B:$B,$A23,'PURPLE APC'!$O:$O,Q$3))</f>
        <v>0</v>
      </c>
      <c r="R23" s="3">
        <f ca="1">IF($A23&gt;$A$1,"",SUMIFS('PURPLE APC'!$K:$K,'PURPLE APC'!$B:$B,$A23,'PURPLE APC'!$O:$O,R$3))</f>
        <v>0</v>
      </c>
      <c r="S23" s="3">
        <f ca="1">IF($A23&gt;$A$1,"",SUMIFS('PURPLE APC'!$K:$K,'PURPLE APC'!$B:$B,$A23,'PURPLE APC'!$O:$O,S$3))</f>
        <v>0</v>
      </c>
      <c r="T23" s="3">
        <f ca="1">IF($A23&gt;$A$1,"",SUMIFS('PURPLE APC'!$K:$K,'PURPLE APC'!$B:$B,$A23,'PURPLE APC'!$O:$O,T$3))</f>
        <v>0</v>
      </c>
      <c r="U23" s="3">
        <f ca="1">IF($A23&gt;$A$1,"",SUMIFS('PURPLE APC'!$K:$K,'PURPLE APC'!$B:$B,$A23,'PURPLE APC'!$O:$O,U$3))</f>
        <v>0</v>
      </c>
      <c r="V23" s="5">
        <f ca="1">IF($A23&gt;$A$1,"",SUMIFS('PURPLE APC'!$K:$K,'PURPLE APC'!$B:$B,$A23,'PURPLE APC'!$O:$O,V$3))</f>
        <v>0</v>
      </c>
    </row>
    <row r="24" spans="1:22" x14ac:dyDescent="0.25">
      <c r="A24" s="15">
        <f t="shared" si="4"/>
        <v>45867</v>
      </c>
      <c r="B24" s="46">
        <f t="shared" si="1"/>
        <v>2</v>
      </c>
      <c r="C24" s="15" t="str">
        <f t="shared" si="2"/>
        <v>Y</v>
      </c>
      <c r="D24" s="15" t="s">
        <v>89</v>
      </c>
      <c r="E24" s="4">
        <f ca="1">IF($A24&gt;$A$1,"",SUMIFS('PURPLE APC'!$K:$K,'PURPLE APC'!$B:$B,$A24))</f>
        <v>0</v>
      </c>
      <c r="F24" s="42">
        <v>1527</v>
      </c>
      <c r="G24" s="72">
        <f t="shared" ca="1" si="3"/>
        <v>2</v>
      </c>
      <c r="H24" s="4">
        <f ca="1">IF($A24&gt;$A$1,"",SUMIFS('PURPLE APC'!$K:$K,'PURPLE APC'!$B:$B,$A24,'PURPLE APC'!$O:$O,H$3))</f>
        <v>0</v>
      </c>
      <c r="I24" s="3">
        <f ca="1">IF($A24&gt;$A$1,"",SUMIFS('PURPLE APC'!$K:$K,'PURPLE APC'!$B:$B,$A24,'PURPLE APC'!$O:$O,I$3))</f>
        <v>0</v>
      </c>
      <c r="J24" s="3">
        <f ca="1">IF($A24&gt;$A$1,"",SUMIFS('PURPLE APC'!$K:$K,'PURPLE APC'!$B:$B,$A24,'PURPLE APC'!$O:$O,J$3))</f>
        <v>0</v>
      </c>
      <c r="K24" s="3">
        <f ca="1">IF($A24&gt;$A$1,"",SUMIFS('PURPLE APC'!$K:$K,'PURPLE APC'!$B:$B,$A24,'PURPLE APC'!$O:$O,K$3))</f>
        <v>0</v>
      </c>
      <c r="L24" s="3">
        <f ca="1">IF($A24&gt;$A$1,"",SUMIFS('PURPLE APC'!$K:$K,'PURPLE APC'!$B:$B,$A24,'PURPLE APC'!$O:$O,L$3))</f>
        <v>0</v>
      </c>
      <c r="M24" s="3">
        <f ca="1">IF($A24&gt;$A$1,"",SUMIFS('PURPLE APC'!$K:$K,'PURPLE APC'!$B:$B,$A24,'PURPLE APC'!$O:$O,M$3))</f>
        <v>0</v>
      </c>
      <c r="N24" s="3">
        <f ca="1">IF($A24&gt;$A$1,"",SUMIFS('PURPLE APC'!$K:$K,'PURPLE APC'!$B:$B,$A24,'PURPLE APC'!$O:$O,N$3))</f>
        <v>0</v>
      </c>
      <c r="O24" s="3">
        <f ca="1">IF($A24&gt;$A$1,"",SUMIFS('PURPLE APC'!$K:$K,'PURPLE APC'!$B:$B,$A24,'PURPLE APC'!$O:$O,O$3))</f>
        <v>0</v>
      </c>
      <c r="P24" s="3">
        <f ca="1">IF($A24&gt;$A$1,"",SUMIFS('PURPLE APC'!$K:$K,'PURPLE APC'!$B:$B,$A24,'PURPLE APC'!$O:$O,P$3))</f>
        <v>0</v>
      </c>
      <c r="Q24" s="3">
        <f ca="1">IF($A24&gt;$A$1,"",SUMIFS('PURPLE APC'!$K:$K,'PURPLE APC'!$B:$B,$A24,'PURPLE APC'!$O:$O,Q$3))</f>
        <v>0</v>
      </c>
      <c r="R24" s="3">
        <f ca="1">IF($A24&gt;$A$1,"",SUMIFS('PURPLE APC'!$K:$K,'PURPLE APC'!$B:$B,$A24,'PURPLE APC'!$O:$O,R$3))</f>
        <v>0</v>
      </c>
      <c r="S24" s="3">
        <f ca="1">IF($A24&gt;$A$1,"",SUMIFS('PURPLE APC'!$K:$K,'PURPLE APC'!$B:$B,$A24,'PURPLE APC'!$O:$O,S$3))</f>
        <v>0</v>
      </c>
      <c r="T24" s="3">
        <f ca="1">IF($A24&gt;$A$1,"",SUMIFS('PURPLE APC'!$K:$K,'PURPLE APC'!$B:$B,$A24,'PURPLE APC'!$O:$O,T$3))</f>
        <v>0</v>
      </c>
      <c r="U24" s="3">
        <f ca="1">IF($A24&gt;$A$1,"",SUMIFS('PURPLE APC'!$K:$K,'PURPLE APC'!$B:$B,$A24,'PURPLE APC'!$O:$O,U$3))</f>
        <v>0</v>
      </c>
      <c r="V24" s="5">
        <f ca="1">IF($A24&gt;$A$1,"",SUMIFS('PURPLE APC'!$K:$K,'PURPLE APC'!$B:$B,$A24,'PURPLE APC'!$O:$O,V$3))</f>
        <v>0</v>
      </c>
    </row>
    <row r="25" spans="1:22" x14ac:dyDescent="0.25">
      <c r="A25" s="15">
        <f t="shared" si="4"/>
        <v>45868</v>
      </c>
      <c r="B25" s="46">
        <f t="shared" si="1"/>
        <v>3</v>
      </c>
      <c r="C25" s="15" t="str">
        <f t="shared" si="2"/>
        <v>Y</v>
      </c>
      <c r="D25" s="15" t="s">
        <v>89</v>
      </c>
      <c r="E25" s="4">
        <f ca="1">IF($A25&gt;$A$1,"",SUMIFS('PURPLE APC'!$K:$K,'PURPLE APC'!$B:$B,$A25))</f>
        <v>0</v>
      </c>
      <c r="F25" s="42">
        <v>1468.5</v>
      </c>
      <c r="G25" s="72">
        <f t="shared" ca="1" si="3"/>
        <v>2</v>
      </c>
      <c r="H25" s="4">
        <f ca="1">IF($A25&gt;$A$1,"",SUMIFS('PURPLE APC'!$K:$K,'PURPLE APC'!$B:$B,$A25,'PURPLE APC'!$O:$O,H$3))</f>
        <v>0</v>
      </c>
      <c r="I25" s="3">
        <f ca="1">IF($A25&gt;$A$1,"",SUMIFS('PURPLE APC'!$K:$K,'PURPLE APC'!$B:$B,$A25,'PURPLE APC'!$O:$O,I$3))</f>
        <v>0</v>
      </c>
      <c r="J25" s="3">
        <f ca="1">IF($A25&gt;$A$1,"",SUMIFS('PURPLE APC'!$K:$K,'PURPLE APC'!$B:$B,$A25,'PURPLE APC'!$O:$O,J$3))</f>
        <v>0</v>
      </c>
      <c r="K25" s="3">
        <f ca="1">IF($A25&gt;$A$1,"",SUMIFS('PURPLE APC'!$K:$K,'PURPLE APC'!$B:$B,$A25,'PURPLE APC'!$O:$O,K$3))</f>
        <v>0</v>
      </c>
      <c r="L25" s="3">
        <f ca="1">IF($A25&gt;$A$1,"",SUMIFS('PURPLE APC'!$K:$K,'PURPLE APC'!$B:$B,$A25,'PURPLE APC'!$O:$O,L$3))</f>
        <v>0</v>
      </c>
      <c r="M25" s="3">
        <f ca="1">IF($A25&gt;$A$1,"",SUMIFS('PURPLE APC'!$K:$K,'PURPLE APC'!$B:$B,$A25,'PURPLE APC'!$O:$O,M$3))</f>
        <v>0</v>
      </c>
      <c r="N25" s="3">
        <f ca="1">IF($A25&gt;$A$1,"",SUMIFS('PURPLE APC'!$K:$K,'PURPLE APC'!$B:$B,$A25,'PURPLE APC'!$O:$O,N$3))</f>
        <v>0</v>
      </c>
      <c r="O25" s="3">
        <f ca="1">IF($A25&gt;$A$1,"",SUMIFS('PURPLE APC'!$K:$K,'PURPLE APC'!$B:$B,$A25,'PURPLE APC'!$O:$O,O$3))</f>
        <v>0</v>
      </c>
      <c r="P25" s="3">
        <f ca="1">IF($A25&gt;$A$1,"",SUMIFS('PURPLE APC'!$K:$K,'PURPLE APC'!$B:$B,$A25,'PURPLE APC'!$O:$O,P$3))</f>
        <v>0</v>
      </c>
      <c r="Q25" s="3">
        <f ca="1">IF($A25&gt;$A$1,"",SUMIFS('PURPLE APC'!$K:$K,'PURPLE APC'!$B:$B,$A25,'PURPLE APC'!$O:$O,Q$3))</f>
        <v>0</v>
      </c>
      <c r="R25" s="3">
        <f ca="1">IF($A25&gt;$A$1,"",SUMIFS('PURPLE APC'!$K:$K,'PURPLE APC'!$B:$B,$A25,'PURPLE APC'!$O:$O,R$3))</f>
        <v>0</v>
      </c>
      <c r="S25" s="3">
        <f ca="1">IF($A25&gt;$A$1,"",SUMIFS('PURPLE APC'!$K:$K,'PURPLE APC'!$B:$B,$A25,'PURPLE APC'!$O:$O,S$3))</f>
        <v>0</v>
      </c>
      <c r="T25" s="3">
        <f ca="1">IF($A25&gt;$A$1,"",SUMIFS('PURPLE APC'!$K:$K,'PURPLE APC'!$B:$B,$A25,'PURPLE APC'!$O:$O,T$3))</f>
        <v>0</v>
      </c>
      <c r="U25" s="3">
        <f ca="1">IF($A25&gt;$A$1,"",SUMIFS('PURPLE APC'!$K:$K,'PURPLE APC'!$B:$B,$A25,'PURPLE APC'!$O:$O,U$3))</f>
        <v>0</v>
      </c>
      <c r="V25" s="5">
        <f ca="1">IF($A25&gt;$A$1,"",SUMIFS('PURPLE APC'!$K:$K,'PURPLE APC'!$B:$B,$A25,'PURPLE APC'!$O:$O,V$3))</f>
        <v>0</v>
      </c>
    </row>
    <row r="26" spans="1:22" x14ac:dyDescent="0.25">
      <c r="A26" s="15">
        <f t="shared" si="4"/>
        <v>45869</v>
      </c>
      <c r="B26" s="46">
        <f t="shared" si="1"/>
        <v>4</v>
      </c>
      <c r="C26" s="15" t="str">
        <f t="shared" si="2"/>
        <v>Y</v>
      </c>
      <c r="D26" s="15" t="s">
        <v>89</v>
      </c>
      <c r="E26" s="4">
        <f ca="1">IF($A26&gt;$A$1,"",SUMIFS('PURPLE APC'!$K:$K,'PURPLE APC'!$B:$B,$A26))</f>
        <v>0</v>
      </c>
      <c r="F26" s="42">
        <v>1579.5</v>
      </c>
      <c r="G26" s="72">
        <f t="shared" ca="1" si="3"/>
        <v>2</v>
      </c>
      <c r="H26" s="4">
        <f ca="1">IF($A26&gt;$A$1,"",SUMIFS('PURPLE APC'!$K:$K,'PURPLE APC'!$B:$B,$A26,'PURPLE APC'!$O:$O,H$3))</f>
        <v>0</v>
      </c>
      <c r="I26" s="3">
        <f ca="1">IF($A26&gt;$A$1,"",SUMIFS('PURPLE APC'!$K:$K,'PURPLE APC'!$B:$B,$A26,'PURPLE APC'!$O:$O,I$3))</f>
        <v>0</v>
      </c>
      <c r="J26" s="3">
        <f ca="1">IF($A26&gt;$A$1,"",SUMIFS('PURPLE APC'!$K:$K,'PURPLE APC'!$B:$B,$A26,'PURPLE APC'!$O:$O,J$3))</f>
        <v>0</v>
      </c>
      <c r="K26" s="3">
        <f ca="1">IF($A26&gt;$A$1,"",SUMIFS('PURPLE APC'!$K:$K,'PURPLE APC'!$B:$B,$A26,'PURPLE APC'!$O:$O,K$3))</f>
        <v>0</v>
      </c>
      <c r="L26" s="3">
        <f ca="1">IF($A26&gt;$A$1,"",SUMIFS('PURPLE APC'!$K:$K,'PURPLE APC'!$B:$B,$A26,'PURPLE APC'!$O:$O,L$3))</f>
        <v>0</v>
      </c>
      <c r="M26" s="3">
        <f ca="1">IF($A26&gt;$A$1,"",SUMIFS('PURPLE APC'!$K:$K,'PURPLE APC'!$B:$B,$A26,'PURPLE APC'!$O:$O,M$3))</f>
        <v>0</v>
      </c>
      <c r="N26" s="3">
        <f ca="1">IF($A26&gt;$A$1,"",SUMIFS('PURPLE APC'!$K:$K,'PURPLE APC'!$B:$B,$A26,'PURPLE APC'!$O:$O,N$3))</f>
        <v>0</v>
      </c>
      <c r="O26" s="3">
        <f ca="1">IF($A26&gt;$A$1,"",SUMIFS('PURPLE APC'!$K:$K,'PURPLE APC'!$B:$B,$A26,'PURPLE APC'!$O:$O,O$3))</f>
        <v>0</v>
      </c>
      <c r="P26" s="3">
        <f ca="1">IF($A26&gt;$A$1,"",SUMIFS('PURPLE APC'!$K:$K,'PURPLE APC'!$B:$B,$A26,'PURPLE APC'!$O:$O,P$3))</f>
        <v>0</v>
      </c>
      <c r="Q26" s="3">
        <f ca="1">IF($A26&gt;$A$1,"",SUMIFS('PURPLE APC'!$K:$K,'PURPLE APC'!$B:$B,$A26,'PURPLE APC'!$O:$O,Q$3))</f>
        <v>0</v>
      </c>
      <c r="R26" s="3">
        <f ca="1">IF($A26&gt;$A$1,"",SUMIFS('PURPLE APC'!$K:$K,'PURPLE APC'!$B:$B,$A26,'PURPLE APC'!$O:$O,R$3))</f>
        <v>0</v>
      </c>
      <c r="S26" s="3">
        <f ca="1">IF($A26&gt;$A$1,"",SUMIFS('PURPLE APC'!$K:$K,'PURPLE APC'!$B:$B,$A26,'PURPLE APC'!$O:$O,S$3))</f>
        <v>0</v>
      </c>
      <c r="T26" s="3">
        <f ca="1">IF($A26&gt;$A$1,"",SUMIFS('PURPLE APC'!$K:$K,'PURPLE APC'!$B:$B,$A26,'PURPLE APC'!$O:$O,T$3))</f>
        <v>0</v>
      </c>
      <c r="U26" s="3">
        <f ca="1">IF($A26&gt;$A$1,"",SUMIFS('PURPLE APC'!$K:$K,'PURPLE APC'!$B:$B,$A26,'PURPLE APC'!$O:$O,U$3))</f>
        <v>0</v>
      </c>
      <c r="V26" s="5">
        <f ca="1">IF($A26&gt;$A$1,"",SUMIFS('PURPLE APC'!$K:$K,'PURPLE APC'!$B:$B,$A26,'PURPLE APC'!$O:$O,V$3))</f>
        <v>0</v>
      </c>
    </row>
    <row r="27" spans="1:22" x14ac:dyDescent="0.25">
      <c r="A27" s="15">
        <f t="shared" si="4"/>
        <v>45870</v>
      </c>
      <c r="B27" s="46">
        <f t="shared" si="1"/>
        <v>5</v>
      </c>
      <c r="C27" s="15" t="str">
        <f t="shared" si="2"/>
        <v>Y</v>
      </c>
      <c r="D27" s="15" t="s">
        <v>89</v>
      </c>
      <c r="E27" s="4">
        <f ca="1">IF($A27&gt;$A$1,"",SUMIFS('PURPLE APC'!$K:$K,'PURPLE APC'!$B:$B,$A27))</f>
        <v>0</v>
      </c>
      <c r="F27" s="42">
        <v>1321</v>
      </c>
      <c r="G27" s="72">
        <f t="shared" ca="1" si="3"/>
        <v>2</v>
      </c>
      <c r="H27" s="4">
        <f ca="1">IF($A27&gt;$A$1,"",SUMIFS('PURPLE APC'!$K:$K,'PURPLE APC'!$B:$B,$A27,'PURPLE APC'!$O:$O,H$3))</f>
        <v>0</v>
      </c>
      <c r="I27" s="3">
        <f ca="1">IF($A27&gt;$A$1,"",SUMIFS('PURPLE APC'!$K:$K,'PURPLE APC'!$B:$B,$A27,'PURPLE APC'!$O:$O,I$3))</f>
        <v>0</v>
      </c>
      <c r="J27" s="3">
        <f ca="1">IF($A27&gt;$A$1,"",SUMIFS('PURPLE APC'!$K:$K,'PURPLE APC'!$B:$B,$A27,'PURPLE APC'!$O:$O,J$3))</f>
        <v>0</v>
      </c>
      <c r="K27" s="3">
        <f ca="1">IF($A27&gt;$A$1,"",SUMIFS('PURPLE APC'!$K:$K,'PURPLE APC'!$B:$B,$A27,'PURPLE APC'!$O:$O,K$3))</f>
        <v>0</v>
      </c>
      <c r="L27" s="3">
        <f ca="1">IF($A27&gt;$A$1,"",SUMIFS('PURPLE APC'!$K:$K,'PURPLE APC'!$B:$B,$A27,'PURPLE APC'!$O:$O,L$3))</f>
        <v>0</v>
      </c>
      <c r="M27" s="3">
        <f ca="1">IF($A27&gt;$A$1,"",SUMIFS('PURPLE APC'!$K:$K,'PURPLE APC'!$B:$B,$A27,'PURPLE APC'!$O:$O,M$3))</f>
        <v>0</v>
      </c>
      <c r="N27" s="3">
        <f ca="1">IF($A27&gt;$A$1,"",SUMIFS('PURPLE APC'!$K:$K,'PURPLE APC'!$B:$B,$A27,'PURPLE APC'!$O:$O,N$3))</f>
        <v>0</v>
      </c>
      <c r="O27" s="3">
        <f ca="1">IF($A27&gt;$A$1,"",SUMIFS('PURPLE APC'!$K:$K,'PURPLE APC'!$B:$B,$A27,'PURPLE APC'!$O:$O,O$3))</f>
        <v>0</v>
      </c>
      <c r="P27" s="3">
        <f ca="1">IF($A27&gt;$A$1,"",SUMIFS('PURPLE APC'!$K:$K,'PURPLE APC'!$B:$B,$A27,'PURPLE APC'!$O:$O,P$3))</f>
        <v>0</v>
      </c>
      <c r="Q27" s="3">
        <f ca="1">IF($A27&gt;$A$1,"",SUMIFS('PURPLE APC'!$K:$K,'PURPLE APC'!$B:$B,$A27,'PURPLE APC'!$O:$O,Q$3))</f>
        <v>0</v>
      </c>
      <c r="R27" s="3">
        <f ca="1">IF($A27&gt;$A$1,"",SUMIFS('PURPLE APC'!$K:$K,'PURPLE APC'!$B:$B,$A27,'PURPLE APC'!$O:$O,R$3))</f>
        <v>0</v>
      </c>
      <c r="S27" s="3">
        <f ca="1">IF($A27&gt;$A$1,"",SUMIFS('PURPLE APC'!$K:$K,'PURPLE APC'!$B:$B,$A27,'PURPLE APC'!$O:$O,S$3))</f>
        <v>0</v>
      </c>
      <c r="T27" s="3">
        <f ca="1">IF($A27&gt;$A$1,"",SUMIFS('PURPLE APC'!$K:$K,'PURPLE APC'!$B:$B,$A27,'PURPLE APC'!$O:$O,T$3))</f>
        <v>0</v>
      </c>
      <c r="U27" s="3">
        <f ca="1">IF($A27&gt;$A$1,"",SUMIFS('PURPLE APC'!$K:$K,'PURPLE APC'!$B:$B,$A27,'PURPLE APC'!$O:$O,U$3))</f>
        <v>0</v>
      </c>
      <c r="V27" s="5">
        <f ca="1">IF($A27&gt;$A$1,"",SUMIFS('PURPLE APC'!$K:$K,'PURPLE APC'!$B:$B,$A27,'PURPLE APC'!$O:$O,V$3))</f>
        <v>0</v>
      </c>
    </row>
    <row r="28" spans="1:22" x14ac:dyDescent="0.25">
      <c r="A28" s="15">
        <f t="shared" si="4"/>
        <v>45873</v>
      </c>
      <c r="B28" s="46">
        <f t="shared" si="1"/>
        <v>1</v>
      </c>
      <c r="C28" s="15" t="str">
        <f t="shared" si="2"/>
        <v>Y</v>
      </c>
      <c r="D28" s="15" t="s">
        <v>89</v>
      </c>
      <c r="E28" s="4">
        <f ca="1">IF($A28&gt;$A$1,"",SUMIFS('PURPLE APC'!$K:$K,'PURPLE APC'!$B:$B,$A28))</f>
        <v>0</v>
      </c>
      <c r="F28" s="42">
        <v>1399.5</v>
      </c>
      <c r="G28" s="72">
        <f t="shared" ca="1" si="3"/>
        <v>2</v>
      </c>
      <c r="H28" s="4">
        <f ca="1">IF($A28&gt;$A$1,"",SUMIFS('PURPLE APC'!$K:$K,'PURPLE APC'!$B:$B,$A28,'PURPLE APC'!$O:$O,H$3))</f>
        <v>0</v>
      </c>
      <c r="I28" s="3">
        <f ca="1">IF($A28&gt;$A$1,"",SUMIFS('PURPLE APC'!$K:$K,'PURPLE APC'!$B:$B,$A28,'PURPLE APC'!$O:$O,I$3))</f>
        <v>0</v>
      </c>
      <c r="J28" s="3">
        <f ca="1">IF($A28&gt;$A$1,"",SUMIFS('PURPLE APC'!$K:$K,'PURPLE APC'!$B:$B,$A28,'PURPLE APC'!$O:$O,J$3))</f>
        <v>0</v>
      </c>
      <c r="K28" s="3">
        <f ca="1">IF($A28&gt;$A$1,"",SUMIFS('PURPLE APC'!$K:$K,'PURPLE APC'!$B:$B,$A28,'PURPLE APC'!$O:$O,K$3))</f>
        <v>0</v>
      </c>
      <c r="L28" s="3">
        <f ca="1">IF($A28&gt;$A$1,"",SUMIFS('PURPLE APC'!$K:$K,'PURPLE APC'!$B:$B,$A28,'PURPLE APC'!$O:$O,L$3))</f>
        <v>0</v>
      </c>
      <c r="M28" s="3">
        <f ca="1">IF($A28&gt;$A$1,"",SUMIFS('PURPLE APC'!$K:$K,'PURPLE APC'!$B:$B,$A28,'PURPLE APC'!$O:$O,M$3))</f>
        <v>0</v>
      </c>
      <c r="N28" s="3">
        <f ca="1">IF($A28&gt;$A$1,"",SUMIFS('PURPLE APC'!$K:$K,'PURPLE APC'!$B:$B,$A28,'PURPLE APC'!$O:$O,N$3))</f>
        <v>0</v>
      </c>
      <c r="O28" s="3">
        <f ca="1">IF($A28&gt;$A$1,"",SUMIFS('PURPLE APC'!$K:$K,'PURPLE APC'!$B:$B,$A28,'PURPLE APC'!$O:$O,O$3))</f>
        <v>0</v>
      </c>
      <c r="P28" s="3">
        <f ca="1">IF($A28&gt;$A$1,"",SUMIFS('PURPLE APC'!$K:$K,'PURPLE APC'!$B:$B,$A28,'PURPLE APC'!$O:$O,P$3))</f>
        <v>0</v>
      </c>
      <c r="Q28" s="3">
        <f ca="1">IF($A28&gt;$A$1,"",SUMIFS('PURPLE APC'!$K:$K,'PURPLE APC'!$B:$B,$A28,'PURPLE APC'!$O:$O,Q$3))</f>
        <v>0</v>
      </c>
      <c r="R28" s="3">
        <f ca="1">IF($A28&gt;$A$1,"",SUMIFS('PURPLE APC'!$K:$K,'PURPLE APC'!$B:$B,$A28,'PURPLE APC'!$O:$O,R$3))</f>
        <v>0</v>
      </c>
      <c r="S28" s="3">
        <f ca="1">IF($A28&gt;$A$1,"",SUMIFS('PURPLE APC'!$K:$K,'PURPLE APC'!$B:$B,$A28,'PURPLE APC'!$O:$O,S$3))</f>
        <v>0</v>
      </c>
      <c r="T28" s="3">
        <f ca="1">IF($A28&gt;$A$1,"",SUMIFS('PURPLE APC'!$K:$K,'PURPLE APC'!$B:$B,$A28,'PURPLE APC'!$O:$O,T$3))</f>
        <v>0</v>
      </c>
      <c r="U28" s="3">
        <f ca="1">IF($A28&gt;$A$1,"",SUMIFS('PURPLE APC'!$K:$K,'PURPLE APC'!$B:$B,$A28,'PURPLE APC'!$O:$O,U$3))</f>
        <v>0</v>
      </c>
      <c r="V28" s="5">
        <f ca="1">IF($A28&gt;$A$1,"",SUMIFS('PURPLE APC'!$K:$K,'PURPLE APC'!$B:$B,$A28,'PURPLE APC'!$O:$O,V$3))</f>
        <v>0</v>
      </c>
    </row>
    <row r="29" spans="1:22" x14ac:dyDescent="0.25">
      <c r="A29" s="15">
        <f t="shared" si="4"/>
        <v>45874</v>
      </c>
      <c r="B29" s="46">
        <f t="shared" si="1"/>
        <v>2</v>
      </c>
      <c r="C29" s="15" t="str">
        <f t="shared" si="2"/>
        <v>Y</v>
      </c>
      <c r="D29" s="15" t="s">
        <v>89</v>
      </c>
      <c r="E29" s="4">
        <f ca="1">IF($A29&gt;$A$1,"",SUMIFS('PURPLE APC'!$K:$K,'PURPLE APC'!$B:$B,$A29))</f>
        <v>0</v>
      </c>
      <c r="F29" s="42">
        <v>1526.5</v>
      </c>
      <c r="G29" s="72">
        <f t="shared" ca="1" si="3"/>
        <v>2</v>
      </c>
      <c r="H29" s="4">
        <f ca="1">IF($A29&gt;$A$1,"",SUMIFS('PURPLE APC'!$K:$K,'PURPLE APC'!$B:$B,$A29,'PURPLE APC'!$O:$O,H$3))</f>
        <v>0</v>
      </c>
      <c r="I29" s="3">
        <f ca="1">IF($A29&gt;$A$1,"",SUMIFS('PURPLE APC'!$K:$K,'PURPLE APC'!$B:$B,$A29,'PURPLE APC'!$O:$O,I$3))</f>
        <v>0</v>
      </c>
      <c r="J29" s="3">
        <f ca="1">IF($A29&gt;$A$1,"",SUMIFS('PURPLE APC'!$K:$K,'PURPLE APC'!$B:$B,$A29,'PURPLE APC'!$O:$O,J$3))</f>
        <v>0</v>
      </c>
      <c r="K29" s="3">
        <f ca="1">IF($A29&gt;$A$1,"",SUMIFS('PURPLE APC'!$K:$K,'PURPLE APC'!$B:$B,$A29,'PURPLE APC'!$O:$O,K$3))</f>
        <v>0</v>
      </c>
      <c r="L29" s="3">
        <f ca="1">IF($A29&gt;$A$1,"",SUMIFS('PURPLE APC'!$K:$K,'PURPLE APC'!$B:$B,$A29,'PURPLE APC'!$O:$O,L$3))</f>
        <v>0</v>
      </c>
      <c r="M29" s="3">
        <f ca="1">IF($A29&gt;$A$1,"",SUMIFS('PURPLE APC'!$K:$K,'PURPLE APC'!$B:$B,$A29,'PURPLE APC'!$O:$O,M$3))</f>
        <v>0</v>
      </c>
      <c r="N29" s="3">
        <f ca="1">IF($A29&gt;$A$1,"",SUMIFS('PURPLE APC'!$K:$K,'PURPLE APC'!$B:$B,$A29,'PURPLE APC'!$O:$O,N$3))</f>
        <v>0</v>
      </c>
      <c r="O29" s="3">
        <f ca="1">IF($A29&gt;$A$1,"",SUMIFS('PURPLE APC'!$K:$K,'PURPLE APC'!$B:$B,$A29,'PURPLE APC'!$O:$O,O$3))</f>
        <v>0</v>
      </c>
      <c r="P29" s="3">
        <f ca="1">IF($A29&gt;$A$1,"",SUMIFS('PURPLE APC'!$K:$K,'PURPLE APC'!$B:$B,$A29,'PURPLE APC'!$O:$O,P$3))</f>
        <v>0</v>
      </c>
      <c r="Q29" s="3">
        <f ca="1">IF($A29&gt;$A$1,"",SUMIFS('PURPLE APC'!$K:$K,'PURPLE APC'!$B:$B,$A29,'PURPLE APC'!$O:$O,Q$3))</f>
        <v>0</v>
      </c>
      <c r="R29" s="3">
        <f ca="1">IF($A29&gt;$A$1,"",SUMIFS('PURPLE APC'!$K:$K,'PURPLE APC'!$B:$B,$A29,'PURPLE APC'!$O:$O,R$3))</f>
        <v>0</v>
      </c>
      <c r="S29" s="3">
        <f ca="1">IF($A29&gt;$A$1,"",SUMIFS('PURPLE APC'!$K:$K,'PURPLE APC'!$B:$B,$A29,'PURPLE APC'!$O:$O,S$3))</f>
        <v>0</v>
      </c>
      <c r="T29" s="3">
        <f ca="1">IF($A29&gt;$A$1,"",SUMIFS('PURPLE APC'!$K:$K,'PURPLE APC'!$B:$B,$A29,'PURPLE APC'!$O:$O,T$3))</f>
        <v>0</v>
      </c>
      <c r="U29" s="3">
        <f ca="1">IF($A29&gt;$A$1,"",SUMIFS('PURPLE APC'!$K:$K,'PURPLE APC'!$B:$B,$A29,'PURPLE APC'!$O:$O,U$3))</f>
        <v>0</v>
      </c>
      <c r="V29" s="5">
        <f ca="1">IF($A29&gt;$A$1,"",SUMIFS('PURPLE APC'!$K:$K,'PURPLE APC'!$B:$B,$A29,'PURPLE APC'!$O:$O,V$3))</f>
        <v>0</v>
      </c>
    </row>
    <row r="30" spans="1:22" x14ac:dyDescent="0.25">
      <c r="A30" s="15">
        <f t="shared" si="4"/>
        <v>45875</v>
      </c>
      <c r="B30" s="46">
        <f t="shared" si="1"/>
        <v>3</v>
      </c>
      <c r="C30" s="15" t="str">
        <f t="shared" si="2"/>
        <v>Y</v>
      </c>
      <c r="D30" s="15" t="s">
        <v>89</v>
      </c>
      <c r="E30" s="4">
        <f ca="1">IF($A30&gt;$A$1,"",SUMIFS('PURPLE APC'!$K:$K,'PURPLE APC'!$B:$B,$A30))</f>
        <v>0</v>
      </c>
      <c r="F30" s="42">
        <v>1484</v>
      </c>
      <c r="G30" s="72">
        <f t="shared" ca="1" si="3"/>
        <v>2</v>
      </c>
      <c r="H30" s="4">
        <f ca="1">IF($A30&gt;$A$1,"",SUMIFS('PURPLE APC'!$K:$K,'PURPLE APC'!$B:$B,$A30,'PURPLE APC'!$O:$O,H$3))</f>
        <v>0</v>
      </c>
      <c r="I30" s="3">
        <f ca="1">IF($A30&gt;$A$1,"",SUMIFS('PURPLE APC'!$K:$K,'PURPLE APC'!$B:$B,$A30,'PURPLE APC'!$O:$O,I$3))</f>
        <v>0</v>
      </c>
      <c r="J30" s="3">
        <f ca="1">IF($A30&gt;$A$1,"",SUMIFS('PURPLE APC'!$K:$K,'PURPLE APC'!$B:$B,$A30,'PURPLE APC'!$O:$O,J$3))</f>
        <v>0</v>
      </c>
      <c r="K30" s="3">
        <f ca="1">IF($A30&gt;$A$1,"",SUMIFS('PURPLE APC'!$K:$K,'PURPLE APC'!$B:$B,$A30,'PURPLE APC'!$O:$O,K$3))</f>
        <v>0</v>
      </c>
      <c r="L30" s="3">
        <f ca="1">IF($A30&gt;$A$1,"",SUMIFS('PURPLE APC'!$K:$K,'PURPLE APC'!$B:$B,$A30,'PURPLE APC'!$O:$O,L$3))</f>
        <v>0</v>
      </c>
      <c r="M30" s="3">
        <f ca="1">IF($A30&gt;$A$1,"",SUMIFS('PURPLE APC'!$K:$K,'PURPLE APC'!$B:$B,$A30,'PURPLE APC'!$O:$O,M$3))</f>
        <v>0</v>
      </c>
      <c r="N30" s="3">
        <f ca="1">IF($A30&gt;$A$1,"",SUMIFS('PURPLE APC'!$K:$K,'PURPLE APC'!$B:$B,$A30,'PURPLE APC'!$O:$O,N$3))</f>
        <v>0</v>
      </c>
      <c r="O30" s="3">
        <f ca="1">IF($A30&gt;$A$1,"",SUMIFS('PURPLE APC'!$K:$K,'PURPLE APC'!$B:$B,$A30,'PURPLE APC'!$O:$O,O$3))</f>
        <v>0</v>
      </c>
      <c r="P30" s="3">
        <f ca="1">IF($A30&gt;$A$1,"",SUMIFS('PURPLE APC'!$K:$K,'PURPLE APC'!$B:$B,$A30,'PURPLE APC'!$O:$O,P$3))</f>
        <v>0</v>
      </c>
      <c r="Q30" s="3">
        <f ca="1">IF($A30&gt;$A$1,"",SUMIFS('PURPLE APC'!$K:$K,'PURPLE APC'!$B:$B,$A30,'PURPLE APC'!$O:$O,Q$3))</f>
        <v>0</v>
      </c>
      <c r="R30" s="3">
        <f ca="1">IF($A30&gt;$A$1,"",SUMIFS('PURPLE APC'!$K:$K,'PURPLE APC'!$B:$B,$A30,'PURPLE APC'!$O:$O,R$3))</f>
        <v>0</v>
      </c>
      <c r="S30" s="3">
        <f ca="1">IF($A30&gt;$A$1,"",SUMIFS('PURPLE APC'!$K:$K,'PURPLE APC'!$B:$B,$A30,'PURPLE APC'!$O:$O,S$3))</f>
        <v>0</v>
      </c>
      <c r="T30" s="3">
        <f ca="1">IF($A30&gt;$A$1,"",SUMIFS('PURPLE APC'!$K:$K,'PURPLE APC'!$B:$B,$A30,'PURPLE APC'!$O:$O,T$3))</f>
        <v>0</v>
      </c>
      <c r="U30" s="3">
        <f ca="1">IF($A30&gt;$A$1,"",SUMIFS('PURPLE APC'!$K:$K,'PURPLE APC'!$B:$B,$A30,'PURPLE APC'!$O:$O,U$3))</f>
        <v>0</v>
      </c>
      <c r="V30" s="5">
        <f ca="1">IF($A30&gt;$A$1,"",SUMIFS('PURPLE APC'!$K:$K,'PURPLE APC'!$B:$B,$A30,'PURPLE APC'!$O:$O,V$3))</f>
        <v>0</v>
      </c>
    </row>
    <row r="31" spans="1:22" x14ac:dyDescent="0.25">
      <c r="A31" s="15">
        <f t="shared" si="4"/>
        <v>45876</v>
      </c>
      <c r="B31" s="46">
        <f t="shared" si="1"/>
        <v>4</v>
      </c>
      <c r="C31" s="15" t="str">
        <f t="shared" si="2"/>
        <v>Y</v>
      </c>
      <c r="D31" s="15" t="s">
        <v>89</v>
      </c>
      <c r="E31" s="4">
        <f ca="1">IF($A31&gt;$A$1,"",SUMIFS('PURPLE APC'!$K:$K,'PURPLE APC'!$B:$B,$A31))</f>
        <v>0</v>
      </c>
      <c r="F31" s="42">
        <v>1538.5</v>
      </c>
      <c r="G31" s="72">
        <f t="shared" ca="1" si="3"/>
        <v>2</v>
      </c>
      <c r="H31" s="4">
        <f ca="1">IF($A31&gt;$A$1,"",SUMIFS('PURPLE APC'!$K:$K,'PURPLE APC'!$B:$B,$A31,'PURPLE APC'!$O:$O,H$3))</f>
        <v>0</v>
      </c>
      <c r="I31" s="3">
        <f ca="1">IF($A31&gt;$A$1,"",SUMIFS('PURPLE APC'!$K:$K,'PURPLE APC'!$B:$B,$A31,'PURPLE APC'!$O:$O,I$3))</f>
        <v>0</v>
      </c>
      <c r="J31" s="3">
        <f ca="1">IF($A31&gt;$A$1,"",SUMIFS('PURPLE APC'!$K:$K,'PURPLE APC'!$B:$B,$A31,'PURPLE APC'!$O:$O,J$3))</f>
        <v>0</v>
      </c>
      <c r="K31" s="3">
        <f ca="1">IF($A31&gt;$A$1,"",SUMIFS('PURPLE APC'!$K:$K,'PURPLE APC'!$B:$B,$A31,'PURPLE APC'!$O:$O,K$3))</f>
        <v>0</v>
      </c>
      <c r="L31" s="3">
        <f ca="1">IF($A31&gt;$A$1,"",SUMIFS('PURPLE APC'!$K:$K,'PURPLE APC'!$B:$B,$A31,'PURPLE APC'!$O:$O,L$3))</f>
        <v>0</v>
      </c>
      <c r="M31" s="3">
        <f ca="1">IF($A31&gt;$A$1,"",SUMIFS('PURPLE APC'!$K:$K,'PURPLE APC'!$B:$B,$A31,'PURPLE APC'!$O:$O,M$3))</f>
        <v>0</v>
      </c>
      <c r="N31" s="3">
        <f ca="1">IF($A31&gt;$A$1,"",SUMIFS('PURPLE APC'!$K:$K,'PURPLE APC'!$B:$B,$A31,'PURPLE APC'!$O:$O,N$3))</f>
        <v>0</v>
      </c>
      <c r="O31" s="3">
        <f ca="1">IF($A31&gt;$A$1,"",SUMIFS('PURPLE APC'!$K:$K,'PURPLE APC'!$B:$B,$A31,'PURPLE APC'!$O:$O,O$3))</f>
        <v>0</v>
      </c>
      <c r="P31" s="3">
        <f ca="1">IF($A31&gt;$A$1,"",SUMIFS('PURPLE APC'!$K:$K,'PURPLE APC'!$B:$B,$A31,'PURPLE APC'!$O:$O,P$3))</f>
        <v>0</v>
      </c>
      <c r="Q31" s="3">
        <f ca="1">IF($A31&gt;$A$1,"",SUMIFS('PURPLE APC'!$K:$K,'PURPLE APC'!$B:$B,$A31,'PURPLE APC'!$O:$O,Q$3))</f>
        <v>0</v>
      </c>
      <c r="R31" s="3">
        <f ca="1">IF($A31&gt;$A$1,"",SUMIFS('PURPLE APC'!$K:$K,'PURPLE APC'!$B:$B,$A31,'PURPLE APC'!$O:$O,R$3))</f>
        <v>0</v>
      </c>
      <c r="S31" s="3">
        <f ca="1">IF($A31&gt;$A$1,"",SUMIFS('PURPLE APC'!$K:$K,'PURPLE APC'!$B:$B,$A31,'PURPLE APC'!$O:$O,S$3))</f>
        <v>0</v>
      </c>
      <c r="T31" s="3">
        <f ca="1">IF($A31&gt;$A$1,"",SUMIFS('PURPLE APC'!$K:$K,'PURPLE APC'!$B:$B,$A31,'PURPLE APC'!$O:$O,T$3))</f>
        <v>0</v>
      </c>
      <c r="U31" s="3">
        <f ca="1">IF($A31&gt;$A$1,"",SUMIFS('PURPLE APC'!$K:$K,'PURPLE APC'!$B:$B,$A31,'PURPLE APC'!$O:$O,U$3))</f>
        <v>0</v>
      </c>
      <c r="V31" s="5">
        <f ca="1">IF($A31&gt;$A$1,"",SUMIFS('PURPLE APC'!$K:$K,'PURPLE APC'!$B:$B,$A31,'PURPLE APC'!$O:$O,V$3))</f>
        <v>0</v>
      </c>
    </row>
    <row r="32" spans="1:22" x14ac:dyDescent="0.25">
      <c r="A32" s="15">
        <f t="shared" si="4"/>
        <v>45877</v>
      </c>
      <c r="B32" s="46">
        <f t="shared" si="1"/>
        <v>5</v>
      </c>
      <c r="C32" s="15" t="str">
        <f t="shared" si="2"/>
        <v>Y</v>
      </c>
      <c r="D32" s="15" t="s">
        <v>89</v>
      </c>
      <c r="E32" s="4">
        <f ca="1">IF($A32&gt;$A$1,"",SUMIFS('PURPLE APC'!$K:$K,'PURPLE APC'!$B:$B,$A32))</f>
        <v>0</v>
      </c>
      <c r="F32" s="42">
        <v>1426</v>
      </c>
      <c r="G32" s="72">
        <f t="shared" ca="1" si="3"/>
        <v>2</v>
      </c>
      <c r="H32" s="4">
        <f ca="1">IF($A32&gt;$A$1,"",SUMIFS('PURPLE APC'!$K:$K,'PURPLE APC'!$B:$B,$A32,'PURPLE APC'!$O:$O,H$3))</f>
        <v>0</v>
      </c>
      <c r="I32" s="3">
        <f ca="1">IF($A32&gt;$A$1,"",SUMIFS('PURPLE APC'!$K:$K,'PURPLE APC'!$B:$B,$A32,'PURPLE APC'!$O:$O,I$3))</f>
        <v>0</v>
      </c>
      <c r="J32" s="3">
        <f ca="1">IF($A32&gt;$A$1,"",SUMIFS('PURPLE APC'!$K:$K,'PURPLE APC'!$B:$B,$A32,'PURPLE APC'!$O:$O,J$3))</f>
        <v>0</v>
      </c>
      <c r="K32" s="3">
        <f ca="1">IF($A32&gt;$A$1,"",SUMIFS('PURPLE APC'!$K:$K,'PURPLE APC'!$B:$B,$A32,'PURPLE APC'!$O:$O,K$3))</f>
        <v>0</v>
      </c>
      <c r="L32" s="3">
        <f ca="1">IF($A32&gt;$A$1,"",SUMIFS('PURPLE APC'!$K:$K,'PURPLE APC'!$B:$B,$A32,'PURPLE APC'!$O:$O,L$3))</f>
        <v>0</v>
      </c>
      <c r="M32" s="3">
        <f ca="1">IF($A32&gt;$A$1,"",SUMIFS('PURPLE APC'!$K:$K,'PURPLE APC'!$B:$B,$A32,'PURPLE APC'!$O:$O,M$3))</f>
        <v>0</v>
      </c>
      <c r="N32" s="3">
        <f ca="1">IF($A32&gt;$A$1,"",SUMIFS('PURPLE APC'!$K:$K,'PURPLE APC'!$B:$B,$A32,'PURPLE APC'!$O:$O,N$3))</f>
        <v>0</v>
      </c>
      <c r="O32" s="3">
        <f ca="1">IF($A32&gt;$A$1,"",SUMIFS('PURPLE APC'!$K:$K,'PURPLE APC'!$B:$B,$A32,'PURPLE APC'!$O:$O,O$3))</f>
        <v>0</v>
      </c>
      <c r="P32" s="3">
        <f ca="1">IF($A32&gt;$A$1,"",SUMIFS('PURPLE APC'!$K:$K,'PURPLE APC'!$B:$B,$A32,'PURPLE APC'!$O:$O,P$3))</f>
        <v>0</v>
      </c>
      <c r="Q32" s="3">
        <f ca="1">IF($A32&gt;$A$1,"",SUMIFS('PURPLE APC'!$K:$K,'PURPLE APC'!$B:$B,$A32,'PURPLE APC'!$O:$O,Q$3))</f>
        <v>0</v>
      </c>
      <c r="R32" s="3">
        <f ca="1">IF($A32&gt;$A$1,"",SUMIFS('PURPLE APC'!$K:$K,'PURPLE APC'!$B:$B,$A32,'PURPLE APC'!$O:$O,R$3))</f>
        <v>0</v>
      </c>
      <c r="S32" s="3">
        <f ca="1">IF($A32&gt;$A$1,"",SUMIFS('PURPLE APC'!$K:$K,'PURPLE APC'!$B:$B,$A32,'PURPLE APC'!$O:$O,S$3))</f>
        <v>0</v>
      </c>
      <c r="T32" s="3">
        <f ca="1">IF($A32&gt;$A$1,"",SUMIFS('PURPLE APC'!$K:$K,'PURPLE APC'!$B:$B,$A32,'PURPLE APC'!$O:$O,T$3))</f>
        <v>0</v>
      </c>
      <c r="U32" s="3">
        <f ca="1">IF($A32&gt;$A$1,"",SUMIFS('PURPLE APC'!$K:$K,'PURPLE APC'!$B:$B,$A32,'PURPLE APC'!$O:$O,U$3))</f>
        <v>0</v>
      </c>
      <c r="V32" s="5">
        <f ca="1">IF($A32&gt;$A$1,"",SUMIFS('PURPLE APC'!$K:$K,'PURPLE APC'!$B:$B,$A32,'PURPLE APC'!$O:$O,V$3))</f>
        <v>0</v>
      </c>
    </row>
    <row r="33" spans="1:22" x14ac:dyDescent="0.25">
      <c r="A33" s="15">
        <f t="shared" si="4"/>
        <v>45880</v>
      </c>
      <c r="B33" s="46">
        <f t="shared" si="1"/>
        <v>1</v>
      </c>
      <c r="C33" s="15" t="str">
        <f t="shared" si="2"/>
        <v>Y</v>
      </c>
      <c r="D33" s="15" t="s">
        <v>89</v>
      </c>
      <c r="E33" s="4">
        <f ca="1">IF($A33&gt;$A$1,"",SUMIFS('PURPLE APC'!$K:$K,'PURPLE APC'!$B:$B,$A33))</f>
        <v>0</v>
      </c>
      <c r="F33" s="42">
        <v>1319</v>
      </c>
      <c r="G33" s="72">
        <f t="shared" ca="1" si="3"/>
        <v>2</v>
      </c>
      <c r="H33" s="4">
        <f ca="1">IF($A33&gt;$A$1,"",SUMIFS('PURPLE APC'!$K:$K,'PURPLE APC'!$B:$B,$A33,'PURPLE APC'!$O:$O,H$3))</f>
        <v>0</v>
      </c>
      <c r="I33" s="3">
        <f ca="1">IF($A33&gt;$A$1,"",SUMIFS('PURPLE APC'!$K:$K,'PURPLE APC'!$B:$B,$A33,'PURPLE APC'!$O:$O,I$3))</f>
        <v>0</v>
      </c>
      <c r="J33" s="3">
        <f ca="1">IF($A33&gt;$A$1,"",SUMIFS('PURPLE APC'!$K:$K,'PURPLE APC'!$B:$B,$A33,'PURPLE APC'!$O:$O,J$3))</f>
        <v>0</v>
      </c>
      <c r="K33" s="3">
        <f ca="1">IF($A33&gt;$A$1,"",SUMIFS('PURPLE APC'!$K:$K,'PURPLE APC'!$B:$B,$A33,'PURPLE APC'!$O:$O,K$3))</f>
        <v>0</v>
      </c>
      <c r="L33" s="3">
        <f ca="1">IF($A33&gt;$A$1,"",SUMIFS('PURPLE APC'!$K:$K,'PURPLE APC'!$B:$B,$A33,'PURPLE APC'!$O:$O,L$3))</f>
        <v>0</v>
      </c>
      <c r="M33" s="3">
        <f ca="1">IF($A33&gt;$A$1,"",SUMIFS('PURPLE APC'!$K:$K,'PURPLE APC'!$B:$B,$A33,'PURPLE APC'!$O:$O,M$3))</f>
        <v>0</v>
      </c>
      <c r="N33" s="3">
        <f ca="1">IF($A33&gt;$A$1,"",SUMIFS('PURPLE APC'!$K:$K,'PURPLE APC'!$B:$B,$A33,'PURPLE APC'!$O:$O,N$3))</f>
        <v>0</v>
      </c>
      <c r="O33" s="3">
        <f ca="1">IF($A33&gt;$A$1,"",SUMIFS('PURPLE APC'!$K:$K,'PURPLE APC'!$B:$B,$A33,'PURPLE APC'!$O:$O,O$3))</f>
        <v>0</v>
      </c>
      <c r="P33" s="3">
        <f ca="1">IF($A33&gt;$A$1,"",SUMIFS('PURPLE APC'!$K:$K,'PURPLE APC'!$B:$B,$A33,'PURPLE APC'!$O:$O,P$3))</f>
        <v>0</v>
      </c>
      <c r="Q33" s="3">
        <f ca="1">IF($A33&gt;$A$1,"",SUMIFS('PURPLE APC'!$K:$K,'PURPLE APC'!$B:$B,$A33,'PURPLE APC'!$O:$O,Q$3))</f>
        <v>0</v>
      </c>
      <c r="R33" s="3">
        <f ca="1">IF($A33&gt;$A$1,"",SUMIFS('PURPLE APC'!$K:$K,'PURPLE APC'!$B:$B,$A33,'PURPLE APC'!$O:$O,R$3))</f>
        <v>0</v>
      </c>
      <c r="S33" s="3">
        <f ca="1">IF($A33&gt;$A$1,"",SUMIFS('PURPLE APC'!$K:$K,'PURPLE APC'!$B:$B,$A33,'PURPLE APC'!$O:$O,S$3))</f>
        <v>0</v>
      </c>
      <c r="T33" s="3">
        <f ca="1">IF($A33&gt;$A$1,"",SUMIFS('PURPLE APC'!$K:$K,'PURPLE APC'!$B:$B,$A33,'PURPLE APC'!$O:$O,T$3))</f>
        <v>0</v>
      </c>
      <c r="U33" s="3">
        <f ca="1">IF($A33&gt;$A$1,"",SUMIFS('PURPLE APC'!$K:$K,'PURPLE APC'!$B:$B,$A33,'PURPLE APC'!$O:$O,U$3))</f>
        <v>0</v>
      </c>
      <c r="V33" s="5">
        <f ca="1">IF($A33&gt;$A$1,"",SUMIFS('PURPLE APC'!$K:$K,'PURPLE APC'!$B:$B,$A33,'PURPLE APC'!$O:$O,V$3))</f>
        <v>0</v>
      </c>
    </row>
    <row r="34" spans="1:22" x14ac:dyDescent="0.25">
      <c r="A34" s="15">
        <f t="shared" si="4"/>
        <v>45881</v>
      </c>
      <c r="B34" s="46">
        <f t="shared" si="1"/>
        <v>2</v>
      </c>
      <c r="C34" s="15" t="str">
        <f t="shared" si="2"/>
        <v>Y</v>
      </c>
      <c r="D34" s="15" t="s">
        <v>89</v>
      </c>
      <c r="E34" s="4">
        <f ca="1">IF($A34&gt;$A$1,"",SUMIFS('PURPLE APC'!$K:$K,'PURPLE APC'!$B:$B,$A34))</f>
        <v>0</v>
      </c>
      <c r="F34" s="42">
        <v>1523.5</v>
      </c>
      <c r="G34" s="72">
        <f t="shared" ca="1" si="3"/>
        <v>2</v>
      </c>
      <c r="H34" s="4">
        <f ca="1">IF($A34&gt;$A$1,"",SUMIFS('PURPLE APC'!$K:$K,'PURPLE APC'!$B:$B,$A34,'PURPLE APC'!$O:$O,H$3))</f>
        <v>0</v>
      </c>
      <c r="I34" s="3">
        <f ca="1">IF($A34&gt;$A$1,"",SUMIFS('PURPLE APC'!$K:$K,'PURPLE APC'!$B:$B,$A34,'PURPLE APC'!$O:$O,I$3))</f>
        <v>0</v>
      </c>
      <c r="J34" s="3">
        <f ca="1">IF($A34&gt;$A$1,"",SUMIFS('PURPLE APC'!$K:$K,'PURPLE APC'!$B:$B,$A34,'PURPLE APC'!$O:$O,J$3))</f>
        <v>0</v>
      </c>
      <c r="K34" s="3">
        <f ca="1">IF($A34&gt;$A$1,"",SUMIFS('PURPLE APC'!$K:$K,'PURPLE APC'!$B:$B,$A34,'PURPLE APC'!$O:$O,K$3))</f>
        <v>0</v>
      </c>
      <c r="L34" s="3">
        <f ca="1">IF($A34&gt;$A$1,"",SUMIFS('PURPLE APC'!$K:$K,'PURPLE APC'!$B:$B,$A34,'PURPLE APC'!$O:$O,L$3))</f>
        <v>0</v>
      </c>
      <c r="M34" s="3">
        <f ca="1">IF($A34&gt;$A$1,"",SUMIFS('PURPLE APC'!$K:$K,'PURPLE APC'!$B:$B,$A34,'PURPLE APC'!$O:$O,M$3))</f>
        <v>0</v>
      </c>
      <c r="N34" s="3">
        <f ca="1">IF($A34&gt;$A$1,"",SUMIFS('PURPLE APC'!$K:$K,'PURPLE APC'!$B:$B,$A34,'PURPLE APC'!$O:$O,N$3))</f>
        <v>0</v>
      </c>
      <c r="O34" s="3">
        <f ca="1">IF($A34&gt;$A$1,"",SUMIFS('PURPLE APC'!$K:$K,'PURPLE APC'!$B:$B,$A34,'PURPLE APC'!$O:$O,O$3))</f>
        <v>0</v>
      </c>
      <c r="P34" s="3">
        <f ca="1">IF($A34&gt;$A$1,"",SUMIFS('PURPLE APC'!$K:$K,'PURPLE APC'!$B:$B,$A34,'PURPLE APC'!$O:$O,P$3))</f>
        <v>0</v>
      </c>
      <c r="Q34" s="3">
        <f ca="1">IF($A34&gt;$A$1,"",SUMIFS('PURPLE APC'!$K:$K,'PURPLE APC'!$B:$B,$A34,'PURPLE APC'!$O:$O,Q$3))</f>
        <v>0</v>
      </c>
      <c r="R34" s="3">
        <f ca="1">IF($A34&gt;$A$1,"",SUMIFS('PURPLE APC'!$K:$K,'PURPLE APC'!$B:$B,$A34,'PURPLE APC'!$O:$O,R$3))</f>
        <v>0</v>
      </c>
      <c r="S34" s="3">
        <f ca="1">IF($A34&gt;$A$1,"",SUMIFS('PURPLE APC'!$K:$K,'PURPLE APC'!$B:$B,$A34,'PURPLE APC'!$O:$O,S$3))</f>
        <v>0</v>
      </c>
      <c r="T34" s="3">
        <f ca="1">IF($A34&gt;$A$1,"",SUMIFS('PURPLE APC'!$K:$K,'PURPLE APC'!$B:$B,$A34,'PURPLE APC'!$O:$O,T$3))</f>
        <v>0</v>
      </c>
      <c r="U34" s="3">
        <f ca="1">IF($A34&gt;$A$1,"",SUMIFS('PURPLE APC'!$K:$K,'PURPLE APC'!$B:$B,$A34,'PURPLE APC'!$O:$O,U$3))</f>
        <v>0</v>
      </c>
      <c r="V34" s="5">
        <f ca="1">IF($A34&gt;$A$1,"",SUMIFS('PURPLE APC'!$K:$K,'PURPLE APC'!$B:$B,$A34,'PURPLE APC'!$O:$O,V$3))</f>
        <v>0</v>
      </c>
    </row>
    <row r="35" spans="1:22" x14ac:dyDescent="0.25">
      <c r="A35" s="15">
        <f t="shared" si="4"/>
        <v>45882</v>
      </c>
      <c r="B35" s="46">
        <f t="shared" si="1"/>
        <v>3</v>
      </c>
      <c r="C35" s="15"/>
      <c r="D35" s="15"/>
      <c r="E35" s="4">
        <f ca="1">IF($A35&gt;$A$1,"",SUMIFS('PURPLE APC'!$K:$K,'PURPLE APC'!$B:$B,$A35))</f>
        <v>0</v>
      </c>
      <c r="F35" s="42"/>
      <c r="G35" s="72" t="str">
        <f t="shared" ca="1" si="3"/>
        <v/>
      </c>
      <c r="H35" s="4">
        <f ca="1">IF($A35&gt;$A$1,"",SUMIFS('PURPLE APC'!$K:$K,'PURPLE APC'!$B:$B,$A35,'PURPLE APC'!$O:$O,H$3))</f>
        <v>0</v>
      </c>
      <c r="I35" s="3">
        <f ca="1">IF($A35&gt;$A$1,"",SUMIFS('PURPLE APC'!$K:$K,'PURPLE APC'!$B:$B,$A35,'PURPLE APC'!$O:$O,I$3))</f>
        <v>0</v>
      </c>
      <c r="J35" s="3">
        <f ca="1">IF($A35&gt;$A$1,"",SUMIFS('PURPLE APC'!$K:$K,'PURPLE APC'!$B:$B,$A35,'PURPLE APC'!$O:$O,J$3))</f>
        <v>0</v>
      </c>
      <c r="K35" s="3">
        <f ca="1">IF($A35&gt;$A$1,"",SUMIFS('PURPLE APC'!$K:$K,'PURPLE APC'!$B:$B,$A35,'PURPLE APC'!$O:$O,K$3))</f>
        <v>0</v>
      </c>
      <c r="L35" s="3">
        <f ca="1">IF($A35&gt;$A$1,"",SUMIFS('PURPLE APC'!$K:$K,'PURPLE APC'!$B:$B,$A35,'PURPLE APC'!$O:$O,L$3))</f>
        <v>0</v>
      </c>
      <c r="M35" s="3">
        <f ca="1">IF($A35&gt;$A$1,"",SUMIFS('PURPLE APC'!$K:$K,'PURPLE APC'!$B:$B,$A35,'PURPLE APC'!$O:$O,M$3))</f>
        <v>0</v>
      </c>
      <c r="N35" s="3">
        <f ca="1">IF($A35&gt;$A$1,"",SUMIFS('PURPLE APC'!$K:$K,'PURPLE APC'!$B:$B,$A35,'PURPLE APC'!$O:$O,N$3))</f>
        <v>0</v>
      </c>
      <c r="O35" s="3">
        <f ca="1">IF($A35&gt;$A$1,"",SUMIFS('PURPLE APC'!$K:$K,'PURPLE APC'!$B:$B,$A35,'PURPLE APC'!$O:$O,O$3))</f>
        <v>0</v>
      </c>
      <c r="P35" s="3">
        <f ca="1">IF($A35&gt;$A$1,"",SUMIFS('PURPLE APC'!$K:$K,'PURPLE APC'!$B:$B,$A35,'PURPLE APC'!$O:$O,P$3))</f>
        <v>0</v>
      </c>
      <c r="Q35" s="3">
        <f ca="1">IF($A35&gt;$A$1,"",SUMIFS('PURPLE APC'!$K:$K,'PURPLE APC'!$B:$B,$A35,'PURPLE APC'!$O:$O,Q$3))</f>
        <v>0</v>
      </c>
      <c r="R35" s="3">
        <f ca="1">IF($A35&gt;$A$1,"",SUMIFS('PURPLE APC'!$K:$K,'PURPLE APC'!$B:$B,$A35,'PURPLE APC'!$O:$O,R$3))</f>
        <v>0</v>
      </c>
      <c r="S35" s="3">
        <f ca="1">IF($A35&gt;$A$1,"",SUMIFS('PURPLE APC'!$K:$K,'PURPLE APC'!$B:$B,$A35,'PURPLE APC'!$O:$O,S$3))</f>
        <v>0</v>
      </c>
      <c r="T35" s="3">
        <f ca="1">IF($A35&gt;$A$1,"",SUMIFS('PURPLE APC'!$K:$K,'PURPLE APC'!$B:$B,$A35,'PURPLE APC'!$O:$O,T$3))</f>
        <v>0</v>
      </c>
      <c r="U35" s="3">
        <f ca="1">IF($A35&gt;$A$1,"",SUMIFS('PURPLE APC'!$K:$K,'PURPLE APC'!$B:$B,$A35,'PURPLE APC'!$O:$O,U$3))</f>
        <v>0</v>
      </c>
      <c r="V35" s="5">
        <f ca="1">IF($A35&gt;$A$1,"",SUMIFS('PURPLE APC'!$K:$K,'PURPLE APC'!$B:$B,$A35,'PURPLE APC'!$O:$O,V$3))</f>
        <v>0</v>
      </c>
    </row>
    <row r="36" spans="1:22" x14ac:dyDescent="0.25">
      <c r="A36" s="15">
        <f t="shared" si="4"/>
        <v>45883</v>
      </c>
      <c r="B36" s="46">
        <f t="shared" si="1"/>
        <v>4</v>
      </c>
      <c r="C36" s="15"/>
      <c r="D36" s="15"/>
      <c r="E36" s="4">
        <f ca="1">IF($A36&gt;$A$1,"",SUMIFS('PURPLE APC'!$K:$K,'PURPLE APC'!$B:$B,$A36))</f>
        <v>0</v>
      </c>
      <c r="F36" s="42"/>
      <c r="G36" s="72" t="str">
        <f t="shared" ca="1" si="3"/>
        <v/>
      </c>
      <c r="H36" s="4">
        <f ca="1">IF($A36&gt;$A$1,"",SUMIFS('PURPLE APC'!$K:$K,'PURPLE APC'!$B:$B,$A36,'PURPLE APC'!$O:$O,H$3))</f>
        <v>0</v>
      </c>
      <c r="I36" s="3">
        <f ca="1">IF($A36&gt;$A$1,"",SUMIFS('PURPLE APC'!$K:$K,'PURPLE APC'!$B:$B,$A36,'PURPLE APC'!$O:$O,I$3))</f>
        <v>0</v>
      </c>
      <c r="J36" s="3">
        <f ca="1">IF($A36&gt;$A$1,"",SUMIFS('PURPLE APC'!$K:$K,'PURPLE APC'!$B:$B,$A36,'PURPLE APC'!$O:$O,J$3))</f>
        <v>0</v>
      </c>
      <c r="K36" s="3">
        <f ca="1">IF($A36&gt;$A$1,"",SUMIFS('PURPLE APC'!$K:$K,'PURPLE APC'!$B:$B,$A36,'PURPLE APC'!$O:$O,K$3))</f>
        <v>0</v>
      </c>
      <c r="L36" s="3">
        <f ca="1">IF($A36&gt;$A$1,"",SUMIFS('PURPLE APC'!$K:$K,'PURPLE APC'!$B:$B,$A36,'PURPLE APC'!$O:$O,L$3))</f>
        <v>0</v>
      </c>
      <c r="M36" s="3">
        <f ca="1">IF($A36&gt;$A$1,"",SUMIFS('PURPLE APC'!$K:$K,'PURPLE APC'!$B:$B,$A36,'PURPLE APC'!$O:$O,M$3))</f>
        <v>0</v>
      </c>
      <c r="N36" s="3">
        <f ca="1">IF($A36&gt;$A$1,"",SUMIFS('PURPLE APC'!$K:$K,'PURPLE APC'!$B:$B,$A36,'PURPLE APC'!$O:$O,N$3))</f>
        <v>0</v>
      </c>
      <c r="O36" s="3">
        <f ca="1">IF($A36&gt;$A$1,"",SUMIFS('PURPLE APC'!$K:$K,'PURPLE APC'!$B:$B,$A36,'PURPLE APC'!$O:$O,O$3))</f>
        <v>0</v>
      </c>
      <c r="P36" s="3">
        <f ca="1">IF($A36&gt;$A$1,"",SUMIFS('PURPLE APC'!$K:$K,'PURPLE APC'!$B:$B,$A36,'PURPLE APC'!$O:$O,P$3))</f>
        <v>0</v>
      </c>
      <c r="Q36" s="3">
        <f ca="1">IF($A36&gt;$A$1,"",SUMIFS('PURPLE APC'!$K:$K,'PURPLE APC'!$B:$B,$A36,'PURPLE APC'!$O:$O,Q$3))</f>
        <v>0</v>
      </c>
      <c r="R36" s="3">
        <f ca="1">IF($A36&gt;$A$1,"",SUMIFS('PURPLE APC'!$K:$K,'PURPLE APC'!$B:$B,$A36,'PURPLE APC'!$O:$O,R$3))</f>
        <v>0</v>
      </c>
      <c r="S36" s="3">
        <f ca="1">IF($A36&gt;$A$1,"",SUMIFS('PURPLE APC'!$K:$K,'PURPLE APC'!$B:$B,$A36,'PURPLE APC'!$O:$O,S$3))</f>
        <v>0</v>
      </c>
      <c r="T36" s="3">
        <f ca="1">IF($A36&gt;$A$1,"",SUMIFS('PURPLE APC'!$K:$K,'PURPLE APC'!$B:$B,$A36,'PURPLE APC'!$O:$O,T$3))</f>
        <v>0</v>
      </c>
      <c r="U36" s="3">
        <f ca="1">IF($A36&gt;$A$1,"",SUMIFS('PURPLE APC'!$K:$K,'PURPLE APC'!$B:$B,$A36,'PURPLE APC'!$O:$O,U$3))</f>
        <v>0</v>
      </c>
      <c r="V36" s="5">
        <f ca="1">IF($A36&gt;$A$1,"",SUMIFS('PURPLE APC'!$K:$K,'PURPLE APC'!$B:$B,$A36,'PURPLE APC'!$O:$O,V$3))</f>
        <v>0</v>
      </c>
    </row>
    <row r="37" spans="1:22" x14ac:dyDescent="0.25">
      <c r="A37" s="15">
        <f t="shared" si="4"/>
        <v>45884</v>
      </c>
      <c r="B37" s="46">
        <f t="shared" si="1"/>
        <v>5</v>
      </c>
      <c r="C37" s="15"/>
      <c r="D37" s="15"/>
      <c r="E37" s="4">
        <f ca="1">IF($A37&gt;$A$1,"",SUMIFS('PURPLE APC'!$K:$K,'PURPLE APC'!$B:$B,$A37))</f>
        <v>0</v>
      </c>
      <c r="F37" s="42"/>
      <c r="G37" s="72" t="str">
        <f t="shared" ca="1" si="3"/>
        <v/>
      </c>
      <c r="H37" s="4">
        <f ca="1">IF($A37&gt;$A$1,"",SUMIFS('PURPLE APC'!$K:$K,'PURPLE APC'!$B:$B,$A37,'PURPLE APC'!$O:$O,H$3))</f>
        <v>0</v>
      </c>
      <c r="I37" s="3">
        <f ca="1">IF($A37&gt;$A$1,"",SUMIFS('PURPLE APC'!$K:$K,'PURPLE APC'!$B:$B,$A37,'PURPLE APC'!$O:$O,I$3))</f>
        <v>0</v>
      </c>
      <c r="J37" s="3">
        <f ca="1">IF($A37&gt;$A$1,"",SUMIFS('PURPLE APC'!$K:$K,'PURPLE APC'!$B:$B,$A37,'PURPLE APC'!$O:$O,J$3))</f>
        <v>0</v>
      </c>
      <c r="K37" s="3">
        <f ca="1">IF($A37&gt;$A$1,"",SUMIFS('PURPLE APC'!$K:$K,'PURPLE APC'!$B:$B,$A37,'PURPLE APC'!$O:$O,K$3))</f>
        <v>0</v>
      </c>
      <c r="L37" s="3">
        <f ca="1">IF($A37&gt;$A$1,"",SUMIFS('PURPLE APC'!$K:$K,'PURPLE APC'!$B:$B,$A37,'PURPLE APC'!$O:$O,L$3))</f>
        <v>0</v>
      </c>
      <c r="M37" s="3">
        <f ca="1">IF($A37&gt;$A$1,"",SUMIFS('PURPLE APC'!$K:$K,'PURPLE APC'!$B:$B,$A37,'PURPLE APC'!$O:$O,M$3))</f>
        <v>0</v>
      </c>
      <c r="N37" s="3">
        <f ca="1">IF($A37&gt;$A$1,"",SUMIFS('PURPLE APC'!$K:$K,'PURPLE APC'!$B:$B,$A37,'PURPLE APC'!$O:$O,N$3))</f>
        <v>0</v>
      </c>
      <c r="O37" s="3">
        <f ca="1">IF($A37&gt;$A$1,"",SUMIFS('PURPLE APC'!$K:$K,'PURPLE APC'!$B:$B,$A37,'PURPLE APC'!$O:$O,O$3))</f>
        <v>0</v>
      </c>
      <c r="P37" s="3">
        <f ca="1">IF($A37&gt;$A$1,"",SUMIFS('PURPLE APC'!$K:$K,'PURPLE APC'!$B:$B,$A37,'PURPLE APC'!$O:$O,P$3))</f>
        <v>0</v>
      </c>
      <c r="Q37" s="3">
        <f ca="1">IF($A37&gt;$A$1,"",SUMIFS('PURPLE APC'!$K:$K,'PURPLE APC'!$B:$B,$A37,'PURPLE APC'!$O:$O,Q$3))</f>
        <v>0</v>
      </c>
      <c r="R37" s="3">
        <f ca="1">IF($A37&gt;$A$1,"",SUMIFS('PURPLE APC'!$K:$K,'PURPLE APC'!$B:$B,$A37,'PURPLE APC'!$O:$O,R$3))</f>
        <v>0</v>
      </c>
      <c r="S37" s="3">
        <f ca="1">IF($A37&gt;$A$1,"",SUMIFS('PURPLE APC'!$K:$K,'PURPLE APC'!$B:$B,$A37,'PURPLE APC'!$O:$O,S$3))</f>
        <v>0</v>
      </c>
      <c r="T37" s="3">
        <f ca="1">IF($A37&gt;$A$1,"",SUMIFS('PURPLE APC'!$K:$K,'PURPLE APC'!$B:$B,$A37,'PURPLE APC'!$O:$O,T$3))</f>
        <v>0</v>
      </c>
      <c r="U37" s="3">
        <f ca="1">IF($A37&gt;$A$1,"",SUMIFS('PURPLE APC'!$K:$K,'PURPLE APC'!$B:$B,$A37,'PURPLE APC'!$O:$O,U$3))</f>
        <v>0</v>
      </c>
      <c r="V37" s="5">
        <f ca="1">IF($A37&gt;$A$1,"",SUMIFS('PURPLE APC'!$K:$K,'PURPLE APC'!$B:$B,$A37,'PURPLE APC'!$O:$O,V$3))</f>
        <v>0</v>
      </c>
    </row>
    <row r="38" spans="1:22" x14ac:dyDescent="0.25">
      <c r="A38" s="15">
        <f t="shared" si="4"/>
        <v>45887</v>
      </c>
      <c r="B38" s="46">
        <f t="shared" si="1"/>
        <v>1</v>
      </c>
      <c r="C38" s="15"/>
      <c r="D38" s="15"/>
      <c r="E38" s="4">
        <f ca="1">IF($A38&gt;$A$1,"",SUMIFS('PURPLE APC'!$K:$K,'PURPLE APC'!$B:$B,$A38))</f>
        <v>0</v>
      </c>
      <c r="F38" s="42"/>
      <c r="G38" s="72" t="str">
        <f t="shared" ca="1" si="3"/>
        <v/>
      </c>
      <c r="H38" s="4">
        <f ca="1">IF($A38&gt;$A$1,"",SUMIFS('PURPLE APC'!$K:$K,'PURPLE APC'!$B:$B,$A38,'PURPLE APC'!$O:$O,H$3))</f>
        <v>0</v>
      </c>
      <c r="I38" s="3">
        <f ca="1">IF($A38&gt;$A$1,"",SUMIFS('PURPLE APC'!$K:$K,'PURPLE APC'!$B:$B,$A38,'PURPLE APC'!$O:$O,I$3))</f>
        <v>0</v>
      </c>
      <c r="J38" s="3">
        <f ca="1">IF($A38&gt;$A$1,"",SUMIFS('PURPLE APC'!$K:$K,'PURPLE APC'!$B:$B,$A38,'PURPLE APC'!$O:$O,J$3))</f>
        <v>0</v>
      </c>
      <c r="K38" s="3">
        <f ca="1">IF($A38&gt;$A$1,"",SUMIFS('PURPLE APC'!$K:$K,'PURPLE APC'!$B:$B,$A38,'PURPLE APC'!$O:$O,K$3))</f>
        <v>0</v>
      </c>
      <c r="L38" s="3">
        <f ca="1">IF($A38&gt;$A$1,"",SUMIFS('PURPLE APC'!$K:$K,'PURPLE APC'!$B:$B,$A38,'PURPLE APC'!$O:$O,L$3))</f>
        <v>0</v>
      </c>
      <c r="M38" s="3">
        <f ca="1">IF($A38&gt;$A$1,"",SUMIFS('PURPLE APC'!$K:$K,'PURPLE APC'!$B:$B,$A38,'PURPLE APC'!$O:$O,M$3))</f>
        <v>0</v>
      </c>
      <c r="N38" s="3">
        <f ca="1">IF($A38&gt;$A$1,"",SUMIFS('PURPLE APC'!$K:$K,'PURPLE APC'!$B:$B,$A38,'PURPLE APC'!$O:$O,N$3))</f>
        <v>0</v>
      </c>
      <c r="O38" s="3">
        <f ca="1">IF($A38&gt;$A$1,"",SUMIFS('PURPLE APC'!$K:$K,'PURPLE APC'!$B:$B,$A38,'PURPLE APC'!$O:$O,O$3))</f>
        <v>0</v>
      </c>
      <c r="P38" s="3">
        <f ca="1">IF($A38&gt;$A$1,"",SUMIFS('PURPLE APC'!$K:$K,'PURPLE APC'!$B:$B,$A38,'PURPLE APC'!$O:$O,P$3))</f>
        <v>0</v>
      </c>
      <c r="Q38" s="3">
        <f ca="1">IF($A38&gt;$A$1,"",SUMIFS('PURPLE APC'!$K:$K,'PURPLE APC'!$B:$B,$A38,'PURPLE APC'!$O:$O,Q$3))</f>
        <v>0</v>
      </c>
      <c r="R38" s="3">
        <f ca="1">IF($A38&gt;$A$1,"",SUMIFS('PURPLE APC'!$K:$K,'PURPLE APC'!$B:$B,$A38,'PURPLE APC'!$O:$O,R$3))</f>
        <v>0</v>
      </c>
      <c r="S38" s="3">
        <f ca="1">IF($A38&gt;$A$1,"",SUMIFS('PURPLE APC'!$K:$K,'PURPLE APC'!$B:$B,$A38,'PURPLE APC'!$O:$O,S$3))</f>
        <v>0</v>
      </c>
      <c r="T38" s="3">
        <f ca="1">IF($A38&gt;$A$1,"",SUMIFS('PURPLE APC'!$K:$K,'PURPLE APC'!$B:$B,$A38,'PURPLE APC'!$O:$O,T$3))</f>
        <v>0</v>
      </c>
      <c r="U38" s="3">
        <f ca="1">IF($A38&gt;$A$1,"",SUMIFS('PURPLE APC'!$K:$K,'PURPLE APC'!$B:$B,$A38,'PURPLE APC'!$O:$O,U$3))</f>
        <v>0</v>
      </c>
      <c r="V38" s="5">
        <f ca="1">IF($A38&gt;$A$1,"",SUMIFS('PURPLE APC'!$K:$K,'PURPLE APC'!$B:$B,$A38,'PURPLE APC'!$O:$O,V$3))</f>
        <v>0</v>
      </c>
    </row>
    <row r="39" spans="1:22" x14ac:dyDescent="0.25">
      <c r="A39" s="15">
        <f t="shared" si="4"/>
        <v>45888</v>
      </c>
      <c r="B39" s="46">
        <f t="shared" si="1"/>
        <v>2</v>
      </c>
      <c r="C39" s="15"/>
      <c r="D39" s="15"/>
      <c r="E39" s="4">
        <f ca="1">IF($A39&gt;$A$1,"",SUMIFS('PURPLE APC'!$K:$K,'PURPLE APC'!$B:$B,$A39))</f>
        <v>0</v>
      </c>
      <c r="F39" s="42"/>
      <c r="G39" s="72" t="str">
        <f t="shared" ca="1" si="3"/>
        <v/>
      </c>
      <c r="H39" s="4">
        <f ca="1">IF($A39&gt;$A$1,"",SUMIFS('PURPLE APC'!$K:$K,'PURPLE APC'!$B:$B,$A39,'PURPLE APC'!$O:$O,H$3))</f>
        <v>0</v>
      </c>
      <c r="I39" s="3">
        <f ca="1">IF($A39&gt;$A$1,"",SUMIFS('PURPLE APC'!$K:$K,'PURPLE APC'!$B:$B,$A39,'PURPLE APC'!$O:$O,I$3))</f>
        <v>0</v>
      </c>
      <c r="J39" s="3">
        <f ca="1">IF($A39&gt;$A$1,"",SUMIFS('PURPLE APC'!$K:$K,'PURPLE APC'!$B:$B,$A39,'PURPLE APC'!$O:$O,J$3))</f>
        <v>0</v>
      </c>
      <c r="K39" s="3">
        <f ca="1">IF($A39&gt;$A$1,"",SUMIFS('PURPLE APC'!$K:$K,'PURPLE APC'!$B:$B,$A39,'PURPLE APC'!$O:$O,K$3))</f>
        <v>0</v>
      </c>
      <c r="L39" s="3">
        <f ca="1">IF($A39&gt;$A$1,"",SUMIFS('PURPLE APC'!$K:$K,'PURPLE APC'!$B:$B,$A39,'PURPLE APC'!$O:$O,L$3))</f>
        <v>0</v>
      </c>
      <c r="M39" s="3">
        <f ca="1">IF($A39&gt;$A$1,"",SUMIFS('PURPLE APC'!$K:$K,'PURPLE APC'!$B:$B,$A39,'PURPLE APC'!$O:$O,M$3))</f>
        <v>0</v>
      </c>
      <c r="N39" s="3">
        <f ca="1">IF($A39&gt;$A$1,"",SUMIFS('PURPLE APC'!$K:$K,'PURPLE APC'!$B:$B,$A39,'PURPLE APC'!$O:$O,N$3))</f>
        <v>0</v>
      </c>
      <c r="O39" s="3">
        <f ca="1">IF($A39&gt;$A$1,"",SUMIFS('PURPLE APC'!$K:$K,'PURPLE APC'!$B:$B,$A39,'PURPLE APC'!$O:$O,O$3))</f>
        <v>0</v>
      </c>
      <c r="P39" s="3">
        <f ca="1">IF($A39&gt;$A$1,"",SUMIFS('PURPLE APC'!$K:$K,'PURPLE APC'!$B:$B,$A39,'PURPLE APC'!$O:$O,P$3))</f>
        <v>0</v>
      </c>
      <c r="Q39" s="3">
        <f ca="1">IF($A39&gt;$A$1,"",SUMIFS('PURPLE APC'!$K:$K,'PURPLE APC'!$B:$B,$A39,'PURPLE APC'!$O:$O,Q$3))</f>
        <v>0</v>
      </c>
      <c r="R39" s="3">
        <f ca="1">IF($A39&gt;$A$1,"",SUMIFS('PURPLE APC'!$K:$K,'PURPLE APC'!$B:$B,$A39,'PURPLE APC'!$O:$O,R$3))</f>
        <v>0</v>
      </c>
      <c r="S39" s="3">
        <f ca="1">IF($A39&gt;$A$1,"",SUMIFS('PURPLE APC'!$K:$K,'PURPLE APC'!$B:$B,$A39,'PURPLE APC'!$O:$O,S$3))</f>
        <v>0</v>
      </c>
      <c r="T39" s="3">
        <f ca="1">IF($A39&gt;$A$1,"",SUMIFS('PURPLE APC'!$K:$K,'PURPLE APC'!$B:$B,$A39,'PURPLE APC'!$O:$O,T$3))</f>
        <v>0</v>
      </c>
      <c r="U39" s="3">
        <f ca="1">IF($A39&gt;$A$1,"",SUMIFS('PURPLE APC'!$K:$K,'PURPLE APC'!$B:$B,$A39,'PURPLE APC'!$O:$O,U$3))</f>
        <v>0</v>
      </c>
      <c r="V39" s="5">
        <f ca="1">IF($A39&gt;$A$1,"",SUMIFS('PURPLE APC'!$K:$K,'PURPLE APC'!$B:$B,$A39,'PURPLE APC'!$O:$O,V$3))</f>
        <v>0</v>
      </c>
    </row>
    <row r="40" spans="1:22" x14ac:dyDescent="0.25">
      <c r="A40" s="15">
        <f t="shared" si="4"/>
        <v>45889</v>
      </c>
      <c r="B40" s="46">
        <f t="shared" si="1"/>
        <v>3</v>
      </c>
      <c r="C40" s="15"/>
      <c r="D40" s="15"/>
      <c r="E40" s="4">
        <f ca="1">IF($A40&gt;$A$1,"",SUMIFS('PURPLE APC'!$K:$K,'PURPLE APC'!$B:$B,$A40))</f>
        <v>0</v>
      </c>
      <c r="F40" s="42"/>
      <c r="G40" s="72" t="str">
        <f t="shared" ca="1" si="3"/>
        <v/>
      </c>
      <c r="H40" s="4">
        <f ca="1">IF($A40&gt;$A$1,"",SUMIFS('PURPLE APC'!$K:$K,'PURPLE APC'!$B:$B,$A40,'PURPLE APC'!$O:$O,H$3))</f>
        <v>0</v>
      </c>
      <c r="I40" s="3">
        <f ca="1">IF($A40&gt;$A$1,"",SUMIFS('PURPLE APC'!$K:$K,'PURPLE APC'!$B:$B,$A40,'PURPLE APC'!$O:$O,I$3))</f>
        <v>0</v>
      </c>
      <c r="J40" s="3">
        <f ca="1">IF($A40&gt;$A$1,"",SUMIFS('PURPLE APC'!$K:$K,'PURPLE APC'!$B:$B,$A40,'PURPLE APC'!$O:$O,J$3))</f>
        <v>0</v>
      </c>
      <c r="K40" s="3">
        <f ca="1">IF($A40&gt;$A$1,"",SUMIFS('PURPLE APC'!$K:$K,'PURPLE APC'!$B:$B,$A40,'PURPLE APC'!$O:$O,K$3))</f>
        <v>0</v>
      </c>
      <c r="L40" s="3">
        <f ca="1">IF($A40&gt;$A$1,"",SUMIFS('PURPLE APC'!$K:$K,'PURPLE APC'!$B:$B,$A40,'PURPLE APC'!$O:$O,L$3))</f>
        <v>0</v>
      </c>
      <c r="M40" s="3">
        <f ca="1">IF($A40&gt;$A$1,"",SUMIFS('PURPLE APC'!$K:$K,'PURPLE APC'!$B:$B,$A40,'PURPLE APC'!$O:$O,M$3))</f>
        <v>0</v>
      </c>
      <c r="N40" s="3">
        <f ca="1">IF($A40&gt;$A$1,"",SUMIFS('PURPLE APC'!$K:$K,'PURPLE APC'!$B:$B,$A40,'PURPLE APC'!$O:$O,N$3))</f>
        <v>0</v>
      </c>
      <c r="O40" s="3">
        <f ca="1">IF($A40&gt;$A$1,"",SUMIFS('PURPLE APC'!$K:$K,'PURPLE APC'!$B:$B,$A40,'PURPLE APC'!$O:$O,O$3))</f>
        <v>0</v>
      </c>
      <c r="P40" s="3">
        <f ca="1">IF($A40&gt;$A$1,"",SUMIFS('PURPLE APC'!$K:$K,'PURPLE APC'!$B:$B,$A40,'PURPLE APC'!$O:$O,P$3))</f>
        <v>0</v>
      </c>
      <c r="Q40" s="3">
        <f ca="1">IF($A40&gt;$A$1,"",SUMIFS('PURPLE APC'!$K:$K,'PURPLE APC'!$B:$B,$A40,'PURPLE APC'!$O:$O,Q$3))</f>
        <v>0</v>
      </c>
      <c r="R40" s="3">
        <f ca="1">IF($A40&gt;$A$1,"",SUMIFS('PURPLE APC'!$K:$K,'PURPLE APC'!$B:$B,$A40,'PURPLE APC'!$O:$O,R$3))</f>
        <v>0</v>
      </c>
      <c r="S40" s="3">
        <f ca="1">IF($A40&gt;$A$1,"",SUMIFS('PURPLE APC'!$K:$K,'PURPLE APC'!$B:$B,$A40,'PURPLE APC'!$O:$O,S$3))</f>
        <v>0</v>
      </c>
      <c r="T40" s="3">
        <f ca="1">IF($A40&gt;$A$1,"",SUMIFS('PURPLE APC'!$K:$K,'PURPLE APC'!$B:$B,$A40,'PURPLE APC'!$O:$O,T$3))</f>
        <v>0</v>
      </c>
      <c r="U40" s="3">
        <f ca="1">IF($A40&gt;$A$1,"",SUMIFS('PURPLE APC'!$K:$K,'PURPLE APC'!$B:$B,$A40,'PURPLE APC'!$O:$O,U$3))</f>
        <v>0</v>
      </c>
      <c r="V40" s="5">
        <f ca="1">IF($A40&gt;$A$1,"",SUMIFS('PURPLE APC'!$K:$K,'PURPLE APC'!$B:$B,$A40,'PURPLE APC'!$O:$O,V$3))</f>
        <v>0</v>
      </c>
    </row>
    <row r="41" spans="1:22" x14ac:dyDescent="0.25">
      <c r="A41" s="15">
        <f t="shared" si="4"/>
        <v>45890</v>
      </c>
      <c r="B41" s="46">
        <f t="shared" si="1"/>
        <v>4</v>
      </c>
      <c r="C41" s="15"/>
      <c r="D41" s="15"/>
      <c r="E41" s="4">
        <f ca="1">IF($A41&gt;$A$1,"",SUMIFS('PURPLE APC'!$K:$K,'PURPLE APC'!$B:$B,$A41))</f>
        <v>0</v>
      </c>
      <c r="F41" s="42"/>
      <c r="G41" s="72" t="str">
        <f t="shared" ca="1" si="3"/>
        <v/>
      </c>
      <c r="H41" s="4">
        <f ca="1">IF($A41&gt;$A$1,"",SUMIFS('PURPLE APC'!$K:$K,'PURPLE APC'!$B:$B,$A41,'PURPLE APC'!$O:$O,H$3))</f>
        <v>0</v>
      </c>
      <c r="I41" s="3">
        <f ca="1">IF($A41&gt;$A$1,"",SUMIFS('PURPLE APC'!$K:$K,'PURPLE APC'!$B:$B,$A41,'PURPLE APC'!$O:$O,I$3))</f>
        <v>0</v>
      </c>
      <c r="J41" s="3">
        <f ca="1">IF($A41&gt;$A$1,"",SUMIFS('PURPLE APC'!$K:$K,'PURPLE APC'!$B:$B,$A41,'PURPLE APC'!$O:$O,J$3))</f>
        <v>0</v>
      </c>
      <c r="K41" s="3">
        <f ca="1">IF($A41&gt;$A$1,"",SUMIFS('PURPLE APC'!$K:$K,'PURPLE APC'!$B:$B,$A41,'PURPLE APC'!$O:$O,K$3))</f>
        <v>0</v>
      </c>
      <c r="L41" s="3">
        <f ca="1">IF($A41&gt;$A$1,"",SUMIFS('PURPLE APC'!$K:$K,'PURPLE APC'!$B:$B,$A41,'PURPLE APC'!$O:$O,L$3))</f>
        <v>0</v>
      </c>
      <c r="M41" s="3">
        <f ca="1">IF($A41&gt;$A$1,"",SUMIFS('PURPLE APC'!$K:$K,'PURPLE APC'!$B:$B,$A41,'PURPLE APC'!$O:$O,M$3))</f>
        <v>0</v>
      </c>
      <c r="N41" s="3">
        <f ca="1">IF($A41&gt;$A$1,"",SUMIFS('PURPLE APC'!$K:$K,'PURPLE APC'!$B:$B,$A41,'PURPLE APC'!$O:$O,N$3))</f>
        <v>0</v>
      </c>
      <c r="O41" s="3">
        <f ca="1">IF($A41&gt;$A$1,"",SUMIFS('PURPLE APC'!$K:$K,'PURPLE APC'!$B:$B,$A41,'PURPLE APC'!$O:$O,O$3))</f>
        <v>0</v>
      </c>
      <c r="P41" s="3">
        <f ca="1">IF($A41&gt;$A$1,"",SUMIFS('PURPLE APC'!$K:$K,'PURPLE APC'!$B:$B,$A41,'PURPLE APC'!$O:$O,P$3))</f>
        <v>0</v>
      </c>
      <c r="Q41" s="3">
        <f ca="1">IF($A41&gt;$A$1,"",SUMIFS('PURPLE APC'!$K:$K,'PURPLE APC'!$B:$B,$A41,'PURPLE APC'!$O:$O,Q$3))</f>
        <v>0</v>
      </c>
      <c r="R41" s="3">
        <f ca="1">IF($A41&gt;$A$1,"",SUMIFS('PURPLE APC'!$K:$K,'PURPLE APC'!$B:$B,$A41,'PURPLE APC'!$O:$O,R$3))</f>
        <v>0</v>
      </c>
      <c r="S41" s="3">
        <f ca="1">IF($A41&gt;$A$1,"",SUMIFS('PURPLE APC'!$K:$K,'PURPLE APC'!$B:$B,$A41,'PURPLE APC'!$O:$O,S$3))</f>
        <v>0</v>
      </c>
      <c r="T41" s="3">
        <f ca="1">IF($A41&gt;$A$1,"",SUMIFS('PURPLE APC'!$K:$K,'PURPLE APC'!$B:$B,$A41,'PURPLE APC'!$O:$O,T$3))</f>
        <v>0</v>
      </c>
      <c r="U41" s="3">
        <f ca="1">IF($A41&gt;$A$1,"",SUMIFS('PURPLE APC'!$K:$K,'PURPLE APC'!$B:$B,$A41,'PURPLE APC'!$O:$O,U$3))</f>
        <v>0</v>
      </c>
      <c r="V41" s="5">
        <f ca="1">IF($A41&gt;$A$1,"",SUMIFS('PURPLE APC'!$K:$K,'PURPLE APC'!$B:$B,$A41,'PURPLE APC'!$O:$O,V$3))</f>
        <v>0</v>
      </c>
    </row>
    <row r="42" spans="1:22" x14ac:dyDescent="0.25">
      <c r="A42" s="15">
        <f t="shared" si="4"/>
        <v>45891</v>
      </c>
      <c r="B42" s="46">
        <f t="shared" si="1"/>
        <v>5</v>
      </c>
      <c r="C42" s="15"/>
      <c r="D42" s="15"/>
      <c r="E42" s="4">
        <f ca="1">IF($A42&gt;$A$1,"",SUMIFS('PURPLE APC'!$K:$K,'PURPLE APC'!$B:$B,$A42))</f>
        <v>0</v>
      </c>
      <c r="F42" s="42"/>
      <c r="G42" s="72" t="str">
        <f t="shared" ca="1" si="3"/>
        <v/>
      </c>
      <c r="H42" s="4">
        <f ca="1">IF($A42&gt;$A$1,"",SUMIFS('PURPLE APC'!$K:$K,'PURPLE APC'!$B:$B,$A42,'PURPLE APC'!$O:$O,H$3))</f>
        <v>0</v>
      </c>
      <c r="I42" s="3">
        <f ca="1">IF($A42&gt;$A$1,"",SUMIFS('PURPLE APC'!$K:$K,'PURPLE APC'!$B:$B,$A42,'PURPLE APC'!$O:$O,I$3))</f>
        <v>0</v>
      </c>
      <c r="J42" s="3">
        <f ca="1">IF($A42&gt;$A$1,"",SUMIFS('PURPLE APC'!$K:$K,'PURPLE APC'!$B:$B,$A42,'PURPLE APC'!$O:$O,J$3))</f>
        <v>0</v>
      </c>
      <c r="K42" s="3">
        <f ca="1">IF($A42&gt;$A$1,"",SUMIFS('PURPLE APC'!$K:$K,'PURPLE APC'!$B:$B,$A42,'PURPLE APC'!$O:$O,K$3))</f>
        <v>0</v>
      </c>
      <c r="L42" s="3">
        <f ca="1">IF($A42&gt;$A$1,"",SUMIFS('PURPLE APC'!$K:$K,'PURPLE APC'!$B:$B,$A42,'PURPLE APC'!$O:$O,L$3))</f>
        <v>0</v>
      </c>
      <c r="M42" s="3">
        <f ca="1">IF($A42&gt;$A$1,"",SUMIFS('PURPLE APC'!$K:$K,'PURPLE APC'!$B:$B,$A42,'PURPLE APC'!$O:$O,M$3))</f>
        <v>0</v>
      </c>
      <c r="N42" s="3">
        <f ca="1">IF($A42&gt;$A$1,"",SUMIFS('PURPLE APC'!$K:$K,'PURPLE APC'!$B:$B,$A42,'PURPLE APC'!$O:$O,N$3))</f>
        <v>0</v>
      </c>
      <c r="O42" s="3">
        <f ca="1">IF($A42&gt;$A$1,"",SUMIFS('PURPLE APC'!$K:$K,'PURPLE APC'!$B:$B,$A42,'PURPLE APC'!$O:$O,O$3))</f>
        <v>0</v>
      </c>
      <c r="P42" s="3">
        <f ca="1">IF($A42&gt;$A$1,"",SUMIFS('PURPLE APC'!$K:$K,'PURPLE APC'!$B:$B,$A42,'PURPLE APC'!$O:$O,P$3))</f>
        <v>0</v>
      </c>
      <c r="Q42" s="3">
        <f ca="1">IF($A42&gt;$A$1,"",SUMIFS('PURPLE APC'!$K:$K,'PURPLE APC'!$B:$B,$A42,'PURPLE APC'!$O:$O,Q$3))</f>
        <v>0</v>
      </c>
      <c r="R42" s="3">
        <f ca="1">IF($A42&gt;$A$1,"",SUMIFS('PURPLE APC'!$K:$K,'PURPLE APC'!$B:$B,$A42,'PURPLE APC'!$O:$O,R$3))</f>
        <v>0</v>
      </c>
      <c r="S42" s="3">
        <f ca="1">IF($A42&gt;$A$1,"",SUMIFS('PURPLE APC'!$K:$K,'PURPLE APC'!$B:$B,$A42,'PURPLE APC'!$O:$O,S$3))</f>
        <v>0</v>
      </c>
      <c r="T42" s="3">
        <f ca="1">IF($A42&gt;$A$1,"",SUMIFS('PURPLE APC'!$K:$K,'PURPLE APC'!$B:$B,$A42,'PURPLE APC'!$O:$O,T$3))</f>
        <v>0</v>
      </c>
      <c r="U42" s="3">
        <f ca="1">IF($A42&gt;$A$1,"",SUMIFS('PURPLE APC'!$K:$K,'PURPLE APC'!$B:$B,$A42,'PURPLE APC'!$O:$O,U$3))</f>
        <v>0</v>
      </c>
      <c r="V42" s="5">
        <f ca="1">IF($A42&gt;$A$1,"",SUMIFS('PURPLE APC'!$K:$K,'PURPLE APC'!$B:$B,$A42,'PURPLE APC'!$O:$O,V$3))</f>
        <v>0</v>
      </c>
    </row>
    <row r="43" spans="1:22" x14ac:dyDescent="0.25">
      <c r="A43" s="15">
        <f t="shared" si="4"/>
        <v>45894</v>
      </c>
      <c r="B43" s="46">
        <f t="shared" si="1"/>
        <v>1</v>
      </c>
      <c r="C43" s="15"/>
      <c r="D43" s="15"/>
      <c r="E43" s="4">
        <f ca="1">IF($A43&gt;$A$1,"",SUMIFS('PURPLE APC'!$K:$K,'PURPLE APC'!$B:$B,$A43))</f>
        <v>0</v>
      </c>
      <c r="F43" s="42"/>
      <c r="G43" s="72" t="str">
        <f t="shared" ca="1" si="3"/>
        <v/>
      </c>
      <c r="H43" s="4">
        <f ca="1">IF($A43&gt;$A$1,"",SUMIFS('PURPLE APC'!$K:$K,'PURPLE APC'!$B:$B,$A43,'PURPLE APC'!$O:$O,H$3))</f>
        <v>0</v>
      </c>
      <c r="I43" s="3">
        <f ca="1">IF($A43&gt;$A$1,"",SUMIFS('PURPLE APC'!$K:$K,'PURPLE APC'!$B:$B,$A43,'PURPLE APC'!$O:$O,I$3))</f>
        <v>0</v>
      </c>
      <c r="J43" s="3">
        <f ca="1">IF($A43&gt;$A$1,"",SUMIFS('PURPLE APC'!$K:$K,'PURPLE APC'!$B:$B,$A43,'PURPLE APC'!$O:$O,J$3))</f>
        <v>0</v>
      </c>
      <c r="K43" s="3">
        <f ca="1">IF($A43&gt;$A$1,"",SUMIFS('PURPLE APC'!$K:$K,'PURPLE APC'!$B:$B,$A43,'PURPLE APC'!$O:$O,K$3))</f>
        <v>0</v>
      </c>
      <c r="L43" s="3">
        <f ca="1">IF($A43&gt;$A$1,"",SUMIFS('PURPLE APC'!$K:$K,'PURPLE APC'!$B:$B,$A43,'PURPLE APC'!$O:$O,L$3))</f>
        <v>0</v>
      </c>
      <c r="M43" s="3">
        <f ca="1">IF($A43&gt;$A$1,"",SUMIFS('PURPLE APC'!$K:$K,'PURPLE APC'!$B:$B,$A43,'PURPLE APC'!$O:$O,M$3))</f>
        <v>0</v>
      </c>
      <c r="N43" s="3">
        <f ca="1">IF($A43&gt;$A$1,"",SUMIFS('PURPLE APC'!$K:$K,'PURPLE APC'!$B:$B,$A43,'PURPLE APC'!$O:$O,N$3))</f>
        <v>0</v>
      </c>
      <c r="O43" s="3">
        <f ca="1">IF($A43&gt;$A$1,"",SUMIFS('PURPLE APC'!$K:$K,'PURPLE APC'!$B:$B,$A43,'PURPLE APC'!$O:$O,O$3))</f>
        <v>0</v>
      </c>
      <c r="P43" s="3">
        <f ca="1">IF($A43&gt;$A$1,"",SUMIFS('PURPLE APC'!$K:$K,'PURPLE APC'!$B:$B,$A43,'PURPLE APC'!$O:$O,P$3))</f>
        <v>0</v>
      </c>
      <c r="Q43" s="3">
        <f ca="1">IF($A43&gt;$A$1,"",SUMIFS('PURPLE APC'!$K:$K,'PURPLE APC'!$B:$B,$A43,'PURPLE APC'!$O:$O,Q$3))</f>
        <v>0</v>
      </c>
      <c r="R43" s="3">
        <f ca="1">IF($A43&gt;$A$1,"",SUMIFS('PURPLE APC'!$K:$K,'PURPLE APC'!$B:$B,$A43,'PURPLE APC'!$O:$O,R$3))</f>
        <v>0</v>
      </c>
      <c r="S43" s="3">
        <f ca="1">IF($A43&gt;$A$1,"",SUMIFS('PURPLE APC'!$K:$K,'PURPLE APC'!$B:$B,$A43,'PURPLE APC'!$O:$O,S$3))</f>
        <v>0</v>
      </c>
      <c r="T43" s="3">
        <f ca="1">IF($A43&gt;$A$1,"",SUMIFS('PURPLE APC'!$K:$K,'PURPLE APC'!$B:$B,$A43,'PURPLE APC'!$O:$O,T$3))</f>
        <v>0</v>
      </c>
      <c r="U43" s="3">
        <f ca="1">IF($A43&gt;$A$1,"",SUMIFS('PURPLE APC'!$K:$K,'PURPLE APC'!$B:$B,$A43,'PURPLE APC'!$O:$O,U$3))</f>
        <v>0</v>
      </c>
      <c r="V43" s="5">
        <f ca="1">IF($A43&gt;$A$1,"",SUMIFS('PURPLE APC'!$K:$K,'PURPLE APC'!$B:$B,$A43,'PURPLE APC'!$O:$O,V$3))</f>
        <v>0</v>
      </c>
    </row>
    <row r="44" spans="1:22" x14ac:dyDescent="0.25">
      <c r="A44" s="15">
        <f t="shared" si="4"/>
        <v>45895</v>
      </c>
      <c r="B44" s="46">
        <f t="shared" si="1"/>
        <v>2</v>
      </c>
      <c r="C44" s="15"/>
      <c r="D44" s="15"/>
      <c r="E44" s="4">
        <f ca="1">IF($A44&gt;$A$1,"",SUMIFS('PURPLE APC'!$K:$K,'PURPLE APC'!$B:$B,$A44))</f>
        <v>0</v>
      </c>
      <c r="F44" s="42"/>
      <c r="G44" s="72" t="str">
        <f t="shared" ca="1" si="3"/>
        <v/>
      </c>
      <c r="H44" s="4">
        <f ca="1">IF($A44&gt;$A$1,"",SUMIFS('PURPLE APC'!$K:$K,'PURPLE APC'!$B:$B,$A44,'PURPLE APC'!$O:$O,H$3))</f>
        <v>0</v>
      </c>
      <c r="I44" s="3">
        <f ca="1">IF($A44&gt;$A$1,"",SUMIFS('PURPLE APC'!$K:$K,'PURPLE APC'!$B:$B,$A44,'PURPLE APC'!$O:$O,I$3))</f>
        <v>0</v>
      </c>
      <c r="J44" s="3">
        <f ca="1">IF($A44&gt;$A$1,"",SUMIFS('PURPLE APC'!$K:$K,'PURPLE APC'!$B:$B,$A44,'PURPLE APC'!$O:$O,J$3))</f>
        <v>0</v>
      </c>
      <c r="K44" s="3">
        <f ca="1">IF($A44&gt;$A$1,"",SUMIFS('PURPLE APC'!$K:$K,'PURPLE APC'!$B:$B,$A44,'PURPLE APC'!$O:$O,K$3))</f>
        <v>0</v>
      </c>
      <c r="L44" s="3">
        <f ca="1">IF($A44&gt;$A$1,"",SUMIFS('PURPLE APC'!$K:$K,'PURPLE APC'!$B:$B,$A44,'PURPLE APC'!$O:$O,L$3))</f>
        <v>0</v>
      </c>
      <c r="M44" s="3">
        <f ca="1">IF($A44&gt;$A$1,"",SUMIFS('PURPLE APC'!$K:$K,'PURPLE APC'!$B:$B,$A44,'PURPLE APC'!$O:$O,M$3))</f>
        <v>0</v>
      </c>
      <c r="N44" s="3">
        <f ca="1">IF($A44&gt;$A$1,"",SUMIFS('PURPLE APC'!$K:$K,'PURPLE APC'!$B:$B,$A44,'PURPLE APC'!$O:$O,N$3))</f>
        <v>0</v>
      </c>
      <c r="O44" s="3">
        <f ca="1">IF($A44&gt;$A$1,"",SUMIFS('PURPLE APC'!$K:$K,'PURPLE APC'!$B:$B,$A44,'PURPLE APC'!$O:$O,O$3))</f>
        <v>0</v>
      </c>
      <c r="P44" s="3">
        <f ca="1">IF($A44&gt;$A$1,"",SUMIFS('PURPLE APC'!$K:$K,'PURPLE APC'!$B:$B,$A44,'PURPLE APC'!$O:$O,P$3))</f>
        <v>0</v>
      </c>
      <c r="Q44" s="3">
        <f ca="1">IF($A44&gt;$A$1,"",SUMIFS('PURPLE APC'!$K:$K,'PURPLE APC'!$B:$B,$A44,'PURPLE APC'!$O:$O,Q$3))</f>
        <v>0</v>
      </c>
      <c r="R44" s="3">
        <f ca="1">IF($A44&gt;$A$1,"",SUMIFS('PURPLE APC'!$K:$K,'PURPLE APC'!$B:$B,$A44,'PURPLE APC'!$O:$O,R$3))</f>
        <v>0</v>
      </c>
      <c r="S44" s="3">
        <f ca="1">IF($A44&gt;$A$1,"",SUMIFS('PURPLE APC'!$K:$K,'PURPLE APC'!$B:$B,$A44,'PURPLE APC'!$O:$O,S$3))</f>
        <v>0</v>
      </c>
      <c r="T44" s="3">
        <f ca="1">IF($A44&gt;$A$1,"",SUMIFS('PURPLE APC'!$K:$K,'PURPLE APC'!$B:$B,$A44,'PURPLE APC'!$O:$O,T$3))</f>
        <v>0</v>
      </c>
      <c r="U44" s="3">
        <f ca="1">IF($A44&gt;$A$1,"",SUMIFS('PURPLE APC'!$K:$K,'PURPLE APC'!$B:$B,$A44,'PURPLE APC'!$O:$O,U$3))</f>
        <v>0</v>
      </c>
      <c r="V44" s="5">
        <f ca="1">IF($A44&gt;$A$1,"",SUMIFS('PURPLE APC'!$K:$K,'PURPLE APC'!$B:$B,$A44,'PURPLE APC'!$O:$O,V$3))</f>
        <v>0</v>
      </c>
    </row>
    <row r="45" spans="1:22" x14ac:dyDescent="0.25">
      <c r="A45" s="15">
        <f t="shared" si="4"/>
        <v>45896</v>
      </c>
      <c r="B45" s="46">
        <f t="shared" si="1"/>
        <v>3</v>
      </c>
      <c r="C45" s="15"/>
      <c r="D45" s="15"/>
      <c r="E45" s="4">
        <f ca="1">IF($A45&gt;$A$1,"",SUMIFS('PURPLE APC'!$K:$K,'PURPLE APC'!$B:$B,$A45))</f>
        <v>0</v>
      </c>
      <c r="F45" s="42"/>
      <c r="G45" s="72" t="str">
        <f t="shared" ca="1" si="3"/>
        <v/>
      </c>
      <c r="H45" s="4">
        <f ca="1">IF($A45&gt;$A$1,"",SUMIFS('PURPLE APC'!$K:$K,'PURPLE APC'!$B:$B,$A45,'PURPLE APC'!$O:$O,H$3))</f>
        <v>0</v>
      </c>
      <c r="I45" s="3">
        <f ca="1">IF($A45&gt;$A$1,"",SUMIFS('PURPLE APC'!$K:$K,'PURPLE APC'!$B:$B,$A45,'PURPLE APC'!$O:$O,I$3))</f>
        <v>0</v>
      </c>
      <c r="J45" s="3">
        <f ca="1">IF($A45&gt;$A$1,"",SUMIFS('PURPLE APC'!$K:$K,'PURPLE APC'!$B:$B,$A45,'PURPLE APC'!$O:$O,J$3))</f>
        <v>0</v>
      </c>
      <c r="K45" s="3">
        <f ca="1">IF($A45&gt;$A$1,"",SUMIFS('PURPLE APC'!$K:$K,'PURPLE APC'!$B:$B,$A45,'PURPLE APC'!$O:$O,K$3))</f>
        <v>0</v>
      </c>
      <c r="L45" s="3">
        <f ca="1">IF($A45&gt;$A$1,"",SUMIFS('PURPLE APC'!$K:$K,'PURPLE APC'!$B:$B,$A45,'PURPLE APC'!$O:$O,L$3))</f>
        <v>0</v>
      </c>
      <c r="M45" s="3">
        <f ca="1">IF($A45&gt;$A$1,"",SUMIFS('PURPLE APC'!$K:$K,'PURPLE APC'!$B:$B,$A45,'PURPLE APC'!$O:$O,M$3))</f>
        <v>0</v>
      </c>
      <c r="N45" s="3">
        <f ca="1">IF($A45&gt;$A$1,"",SUMIFS('PURPLE APC'!$K:$K,'PURPLE APC'!$B:$B,$A45,'PURPLE APC'!$O:$O,N$3))</f>
        <v>0</v>
      </c>
      <c r="O45" s="3">
        <f ca="1">IF($A45&gt;$A$1,"",SUMIFS('PURPLE APC'!$K:$K,'PURPLE APC'!$B:$B,$A45,'PURPLE APC'!$O:$O,O$3))</f>
        <v>0</v>
      </c>
      <c r="P45" s="3">
        <f ca="1">IF($A45&gt;$A$1,"",SUMIFS('PURPLE APC'!$K:$K,'PURPLE APC'!$B:$B,$A45,'PURPLE APC'!$O:$O,P$3))</f>
        <v>0</v>
      </c>
      <c r="Q45" s="3">
        <f ca="1">IF($A45&gt;$A$1,"",SUMIFS('PURPLE APC'!$K:$K,'PURPLE APC'!$B:$B,$A45,'PURPLE APC'!$O:$O,Q$3))</f>
        <v>0</v>
      </c>
      <c r="R45" s="3">
        <f ca="1">IF($A45&gt;$A$1,"",SUMIFS('PURPLE APC'!$K:$K,'PURPLE APC'!$B:$B,$A45,'PURPLE APC'!$O:$O,R$3))</f>
        <v>0</v>
      </c>
      <c r="S45" s="3">
        <f ca="1">IF($A45&gt;$A$1,"",SUMIFS('PURPLE APC'!$K:$K,'PURPLE APC'!$B:$B,$A45,'PURPLE APC'!$O:$O,S$3))</f>
        <v>0</v>
      </c>
      <c r="T45" s="3">
        <f ca="1">IF($A45&gt;$A$1,"",SUMIFS('PURPLE APC'!$K:$K,'PURPLE APC'!$B:$B,$A45,'PURPLE APC'!$O:$O,T$3))</f>
        <v>0</v>
      </c>
      <c r="U45" s="3">
        <f ca="1">IF($A45&gt;$A$1,"",SUMIFS('PURPLE APC'!$K:$K,'PURPLE APC'!$B:$B,$A45,'PURPLE APC'!$O:$O,U$3))</f>
        <v>0</v>
      </c>
      <c r="V45" s="5">
        <f ca="1">IF($A45&gt;$A$1,"",SUMIFS('PURPLE APC'!$K:$K,'PURPLE APC'!$B:$B,$A45,'PURPLE APC'!$O:$O,V$3))</f>
        <v>0</v>
      </c>
    </row>
    <row r="46" spans="1:22" x14ac:dyDescent="0.25">
      <c r="A46" s="15">
        <f t="shared" si="4"/>
        <v>45897</v>
      </c>
      <c r="B46" s="46">
        <f t="shared" si="1"/>
        <v>4</v>
      </c>
      <c r="C46" s="15"/>
      <c r="D46" s="15"/>
      <c r="E46" s="4">
        <f ca="1">IF($A46&gt;$A$1,"",SUMIFS('PURPLE APC'!$K:$K,'PURPLE APC'!$B:$B,$A46))</f>
        <v>0</v>
      </c>
      <c r="F46" s="42"/>
      <c r="G46" s="72" t="str">
        <f t="shared" ca="1" si="3"/>
        <v/>
      </c>
      <c r="H46" s="4">
        <f ca="1">IF($A46&gt;$A$1,"",SUMIFS('PURPLE APC'!$K:$K,'PURPLE APC'!$B:$B,$A46,'PURPLE APC'!$O:$O,H$3))</f>
        <v>0</v>
      </c>
      <c r="I46" s="3">
        <f ca="1">IF($A46&gt;$A$1,"",SUMIFS('PURPLE APC'!$K:$K,'PURPLE APC'!$B:$B,$A46,'PURPLE APC'!$O:$O,I$3))</f>
        <v>0</v>
      </c>
      <c r="J46" s="3">
        <f ca="1">IF($A46&gt;$A$1,"",SUMIFS('PURPLE APC'!$K:$K,'PURPLE APC'!$B:$B,$A46,'PURPLE APC'!$O:$O,J$3))</f>
        <v>0</v>
      </c>
      <c r="K46" s="3">
        <f ca="1">IF($A46&gt;$A$1,"",SUMIFS('PURPLE APC'!$K:$K,'PURPLE APC'!$B:$B,$A46,'PURPLE APC'!$O:$O,K$3))</f>
        <v>0</v>
      </c>
      <c r="L46" s="3">
        <f ca="1">IF($A46&gt;$A$1,"",SUMIFS('PURPLE APC'!$K:$K,'PURPLE APC'!$B:$B,$A46,'PURPLE APC'!$O:$O,L$3))</f>
        <v>0</v>
      </c>
      <c r="M46" s="3">
        <f ca="1">IF($A46&gt;$A$1,"",SUMIFS('PURPLE APC'!$K:$K,'PURPLE APC'!$B:$B,$A46,'PURPLE APC'!$O:$O,M$3))</f>
        <v>0</v>
      </c>
      <c r="N46" s="3">
        <f ca="1">IF($A46&gt;$A$1,"",SUMIFS('PURPLE APC'!$K:$K,'PURPLE APC'!$B:$B,$A46,'PURPLE APC'!$O:$O,N$3))</f>
        <v>0</v>
      </c>
      <c r="O46" s="3">
        <f ca="1">IF($A46&gt;$A$1,"",SUMIFS('PURPLE APC'!$K:$K,'PURPLE APC'!$B:$B,$A46,'PURPLE APC'!$O:$O,O$3))</f>
        <v>0</v>
      </c>
      <c r="P46" s="3">
        <f ca="1">IF($A46&gt;$A$1,"",SUMIFS('PURPLE APC'!$K:$K,'PURPLE APC'!$B:$B,$A46,'PURPLE APC'!$O:$O,P$3))</f>
        <v>0</v>
      </c>
      <c r="Q46" s="3">
        <f ca="1">IF($A46&gt;$A$1,"",SUMIFS('PURPLE APC'!$K:$K,'PURPLE APC'!$B:$B,$A46,'PURPLE APC'!$O:$O,Q$3))</f>
        <v>0</v>
      </c>
      <c r="R46" s="3">
        <f ca="1">IF($A46&gt;$A$1,"",SUMIFS('PURPLE APC'!$K:$K,'PURPLE APC'!$B:$B,$A46,'PURPLE APC'!$O:$O,R$3))</f>
        <v>0</v>
      </c>
      <c r="S46" s="3">
        <f ca="1">IF($A46&gt;$A$1,"",SUMIFS('PURPLE APC'!$K:$K,'PURPLE APC'!$B:$B,$A46,'PURPLE APC'!$O:$O,S$3))</f>
        <v>0</v>
      </c>
      <c r="T46" s="3">
        <f ca="1">IF($A46&gt;$A$1,"",SUMIFS('PURPLE APC'!$K:$K,'PURPLE APC'!$B:$B,$A46,'PURPLE APC'!$O:$O,T$3))</f>
        <v>0</v>
      </c>
      <c r="U46" s="3">
        <f ca="1">IF($A46&gt;$A$1,"",SUMIFS('PURPLE APC'!$K:$K,'PURPLE APC'!$B:$B,$A46,'PURPLE APC'!$O:$O,U$3))</f>
        <v>0</v>
      </c>
      <c r="V46" s="5">
        <f ca="1">IF($A46&gt;$A$1,"",SUMIFS('PURPLE APC'!$K:$K,'PURPLE APC'!$B:$B,$A46,'PURPLE APC'!$O:$O,V$3))</f>
        <v>0</v>
      </c>
    </row>
    <row r="47" spans="1:22" x14ac:dyDescent="0.25">
      <c r="A47" s="15">
        <f t="shared" si="4"/>
        <v>45898</v>
      </c>
      <c r="B47" s="46">
        <f t="shared" si="1"/>
        <v>5</v>
      </c>
      <c r="C47" s="15"/>
      <c r="D47" s="15"/>
      <c r="E47" s="4">
        <f ca="1">IF($A47&gt;$A$1,"",SUMIFS('PURPLE APC'!$K:$K,'PURPLE APC'!$B:$B,$A47))</f>
        <v>0</v>
      </c>
      <c r="F47" s="42"/>
      <c r="G47" s="72" t="str">
        <f t="shared" ca="1" si="3"/>
        <v/>
      </c>
      <c r="H47" s="4">
        <f ca="1">IF($A47&gt;$A$1,"",SUMIFS('PURPLE APC'!$K:$K,'PURPLE APC'!$B:$B,$A47,'PURPLE APC'!$O:$O,H$3))</f>
        <v>0</v>
      </c>
      <c r="I47" s="3">
        <f ca="1">IF($A47&gt;$A$1,"",SUMIFS('PURPLE APC'!$K:$K,'PURPLE APC'!$B:$B,$A47,'PURPLE APC'!$O:$O,I$3))</f>
        <v>0</v>
      </c>
      <c r="J47" s="3">
        <f ca="1">IF($A47&gt;$A$1,"",SUMIFS('PURPLE APC'!$K:$K,'PURPLE APC'!$B:$B,$A47,'PURPLE APC'!$O:$O,J$3))</f>
        <v>0</v>
      </c>
      <c r="K47" s="3">
        <f ca="1">IF($A47&gt;$A$1,"",SUMIFS('PURPLE APC'!$K:$K,'PURPLE APC'!$B:$B,$A47,'PURPLE APC'!$O:$O,K$3))</f>
        <v>0</v>
      </c>
      <c r="L47" s="3">
        <f ca="1">IF($A47&gt;$A$1,"",SUMIFS('PURPLE APC'!$K:$K,'PURPLE APC'!$B:$B,$A47,'PURPLE APC'!$O:$O,L$3))</f>
        <v>0</v>
      </c>
      <c r="M47" s="3">
        <f ca="1">IF($A47&gt;$A$1,"",SUMIFS('PURPLE APC'!$K:$K,'PURPLE APC'!$B:$B,$A47,'PURPLE APC'!$O:$O,M$3))</f>
        <v>0</v>
      </c>
      <c r="N47" s="3">
        <f ca="1">IF($A47&gt;$A$1,"",SUMIFS('PURPLE APC'!$K:$K,'PURPLE APC'!$B:$B,$A47,'PURPLE APC'!$O:$O,N$3))</f>
        <v>0</v>
      </c>
      <c r="O47" s="3">
        <f ca="1">IF($A47&gt;$A$1,"",SUMIFS('PURPLE APC'!$K:$K,'PURPLE APC'!$B:$B,$A47,'PURPLE APC'!$O:$O,O$3))</f>
        <v>0</v>
      </c>
      <c r="P47" s="3">
        <f ca="1">IF($A47&gt;$A$1,"",SUMIFS('PURPLE APC'!$K:$K,'PURPLE APC'!$B:$B,$A47,'PURPLE APC'!$O:$O,P$3))</f>
        <v>0</v>
      </c>
      <c r="Q47" s="3">
        <f ca="1">IF($A47&gt;$A$1,"",SUMIFS('PURPLE APC'!$K:$K,'PURPLE APC'!$B:$B,$A47,'PURPLE APC'!$O:$O,Q$3))</f>
        <v>0</v>
      </c>
      <c r="R47" s="3">
        <f ca="1">IF($A47&gt;$A$1,"",SUMIFS('PURPLE APC'!$K:$K,'PURPLE APC'!$B:$B,$A47,'PURPLE APC'!$O:$O,R$3))</f>
        <v>0</v>
      </c>
      <c r="S47" s="3">
        <f ca="1">IF($A47&gt;$A$1,"",SUMIFS('PURPLE APC'!$K:$K,'PURPLE APC'!$B:$B,$A47,'PURPLE APC'!$O:$O,S$3))</f>
        <v>0</v>
      </c>
      <c r="T47" s="3">
        <f ca="1">IF($A47&gt;$A$1,"",SUMIFS('PURPLE APC'!$K:$K,'PURPLE APC'!$B:$B,$A47,'PURPLE APC'!$O:$O,T$3))</f>
        <v>0</v>
      </c>
      <c r="U47" s="3">
        <f ca="1">IF($A47&gt;$A$1,"",SUMIFS('PURPLE APC'!$K:$K,'PURPLE APC'!$B:$B,$A47,'PURPLE APC'!$O:$O,U$3))</f>
        <v>0</v>
      </c>
      <c r="V47" s="5">
        <f ca="1">IF($A47&gt;$A$1,"",SUMIFS('PURPLE APC'!$K:$K,'PURPLE APC'!$B:$B,$A47,'PURPLE APC'!$O:$O,V$3))</f>
        <v>0</v>
      </c>
    </row>
    <row r="48" spans="1:22" x14ac:dyDescent="0.25">
      <c r="A48" s="15">
        <f t="shared" si="4"/>
        <v>45901</v>
      </c>
      <c r="B48" s="46">
        <f t="shared" si="1"/>
        <v>1</v>
      </c>
      <c r="C48" s="15"/>
      <c r="D48" s="15"/>
      <c r="E48" s="4">
        <f ca="1">IF($A48&gt;$A$1,"",SUMIFS('PURPLE APC'!$K:$K,'PURPLE APC'!$B:$B,$A48))</f>
        <v>0</v>
      </c>
      <c r="F48" s="42"/>
      <c r="G48" s="72" t="str">
        <f t="shared" ca="1" si="3"/>
        <v/>
      </c>
      <c r="H48" s="4">
        <f ca="1">IF($A48&gt;$A$1,"",SUMIFS('PURPLE APC'!$K:$K,'PURPLE APC'!$B:$B,$A48,'PURPLE APC'!$O:$O,H$3))</f>
        <v>0</v>
      </c>
      <c r="I48" s="3">
        <f ca="1">IF($A48&gt;$A$1,"",SUMIFS('PURPLE APC'!$K:$K,'PURPLE APC'!$B:$B,$A48,'PURPLE APC'!$O:$O,I$3))</f>
        <v>0</v>
      </c>
      <c r="J48" s="3">
        <f ca="1">IF($A48&gt;$A$1,"",SUMIFS('PURPLE APC'!$K:$K,'PURPLE APC'!$B:$B,$A48,'PURPLE APC'!$O:$O,J$3))</f>
        <v>0</v>
      </c>
      <c r="K48" s="3">
        <f ca="1">IF($A48&gt;$A$1,"",SUMIFS('PURPLE APC'!$K:$K,'PURPLE APC'!$B:$B,$A48,'PURPLE APC'!$O:$O,K$3))</f>
        <v>0</v>
      </c>
      <c r="L48" s="3">
        <f ca="1">IF($A48&gt;$A$1,"",SUMIFS('PURPLE APC'!$K:$K,'PURPLE APC'!$B:$B,$A48,'PURPLE APC'!$O:$O,L$3))</f>
        <v>0</v>
      </c>
      <c r="M48" s="3">
        <f ca="1">IF($A48&gt;$A$1,"",SUMIFS('PURPLE APC'!$K:$K,'PURPLE APC'!$B:$B,$A48,'PURPLE APC'!$O:$O,M$3))</f>
        <v>0</v>
      </c>
      <c r="N48" s="3">
        <f ca="1">IF($A48&gt;$A$1,"",SUMIFS('PURPLE APC'!$K:$K,'PURPLE APC'!$B:$B,$A48,'PURPLE APC'!$O:$O,N$3))</f>
        <v>0</v>
      </c>
      <c r="O48" s="3">
        <f ca="1">IF($A48&gt;$A$1,"",SUMIFS('PURPLE APC'!$K:$K,'PURPLE APC'!$B:$B,$A48,'PURPLE APC'!$O:$O,O$3))</f>
        <v>0</v>
      </c>
      <c r="P48" s="3">
        <f ca="1">IF($A48&gt;$A$1,"",SUMIFS('PURPLE APC'!$K:$K,'PURPLE APC'!$B:$B,$A48,'PURPLE APC'!$O:$O,P$3))</f>
        <v>0</v>
      </c>
      <c r="Q48" s="3">
        <f ca="1">IF($A48&gt;$A$1,"",SUMIFS('PURPLE APC'!$K:$K,'PURPLE APC'!$B:$B,$A48,'PURPLE APC'!$O:$O,Q$3))</f>
        <v>0</v>
      </c>
      <c r="R48" s="3">
        <f ca="1">IF($A48&gt;$A$1,"",SUMIFS('PURPLE APC'!$K:$K,'PURPLE APC'!$B:$B,$A48,'PURPLE APC'!$O:$O,R$3))</f>
        <v>0</v>
      </c>
      <c r="S48" s="3">
        <f ca="1">IF($A48&gt;$A$1,"",SUMIFS('PURPLE APC'!$K:$K,'PURPLE APC'!$B:$B,$A48,'PURPLE APC'!$O:$O,S$3))</f>
        <v>0</v>
      </c>
      <c r="T48" s="3">
        <f ca="1">IF($A48&gt;$A$1,"",SUMIFS('PURPLE APC'!$K:$K,'PURPLE APC'!$B:$B,$A48,'PURPLE APC'!$O:$O,T$3))</f>
        <v>0</v>
      </c>
      <c r="U48" s="3">
        <f ca="1">IF($A48&gt;$A$1,"",SUMIFS('PURPLE APC'!$K:$K,'PURPLE APC'!$B:$B,$A48,'PURPLE APC'!$O:$O,U$3))</f>
        <v>0</v>
      </c>
      <c r="V48" s="5">
        <f ca="1">IF($A48&gt;$A$1,"",SUMIFS('PURPLE APC'!$K:$K,'PURPLE APC'!$B:$B,$A48,'PURPLE APC'!$O:$O,V$3))</f>
        <v>0</v>
      </c>
    </row>
    <row r="49" spans="1:22" x14ac:dyDescent="0.25">
      <c r="A49" s="15">
        <f t="shared" si="4"/>
        <v>45902</v>
      </c>
      <c r="B49" s="46">
        <f t="shared" si="1"/>
        <v>2</v>
      </c>
      <c r="C49" s="15"/>
      <c r="D49" s="15"/>
      <c r="E49" s="4">
        <f ca="1">IF($A49&gt;$A$1,"",SUMIFS('PURPLE APC'!$K:$K,'PURPLE APC'!$B:$B,$A49))</f>
        <v>0</v>
      </c>
      <c r="F49" s="42"/>
      <c r="G49" s="72" t="str">
        <f t="shared" ca="1" si="3"/>
        <v/>
      </c>
      <c r="H49" s="4">
        <f ca="1">IF($A49&gt;$A$1,"",SUMIFS('PURPLE APC'!$K:$K,'PURPLE APC'!$B:$B,$A49,'PURPLE APC'!$O:$O,H$3))</f>
        <v>0</v>
      </c>
      <c r="I49" s="3">
        <f ca="1">IF($A49&gt;$A$1,"",SUMIFS('PURPLE APC'!$K:$K,'PURPLE APC'!$B:$B,$A49,'PURPLE APC'!$O:$O,I$3))</f>
        <v>0</v>
      </c>
      <c r="J49" s="3">
        <f ca="1">IF($A49&gt;$A$1,"",SUMIFS('PURPLE APC'!$K:$K,'PURPLE APC'!$B:$B,$A49,'PURPLE APC'!$O:$O,J$3))</f>
        <v>0</v>
      </c>
      <c r="K49" s="3">
        <f ca="1">IF($A49&gt;$A$1,"",SUMIFS('PURPLE APC'!$K:$K,'PURPLE APC'!$B:$B,$A49,'PURPLE APC'!$O:$O,K$3))</f>
        <v>0</v>
      </c>
      <c r="L49" s="3">
        <f ca="1">IF($A49&gt;$A$1,"",SUMIFS('PURPLE APC'!$K:$K,'PURPLE APC'!$B:$B,$A49,'PURPLE APC'!$O:$O,L$3))</f>
        <v>0</v>
      </c>
      <c r="M49" s="3">
        <f ca="1">IF($A49&gt;$A$1,"",SUMIFS('PURPLE APC'!$K:$K,'PURPLE APC'!$B:$B,$A49,'PURPLE APC'!$O:$O,M$3))</f>
        <v>0</v>
      </c>
      <c r="N49" s="3">
        <f ca="1">IF($A49&gt;$A$1,"",SUMIFS('PURPLE APC'!$K:$K,'PURPLE APC'!$B:$B,$A49,'PURPLE APC'!$O:$O,N$3))</f>
        <v>0</v>
      </c>
      <c r="O49" s="3">
        <f ca="1">IF($A49&gt;$A$1,"",SUMIFS('PURPLE APC'!$K:$K,'PURPLE APC'!$B:$B,$A49,'PURPLE APC'!$O:$O,O$3))</f>
        <v>0</v>
      </c>
      <c r="P49" s="3">
        <f ca="1">IF($A49&gt;$A$1,"",SUMIFS('PURPLE APC'!$K:$K,'PURPLE APC'!$B:$B,$A49,'PURPLE APC'!$O:$O,P$3))</f>
        <v>0</v>
      </c>
      <c r="Q49" s="3">
        <f ca="1">IF($A49&gt;$A$1,"",SUMIFS('PURPLE APC'!$K:$K,'PURPLE APC'!$B:$B,$A49,'PURPLE APC'!$O:$O,Q$3))</f>
        <v>0</v>
      </c>
      <c r="R49" s="3">
        <f ca="1">IF($A49&gt;$A$1,"",SUMIFS('PURPLE APC'!$K:$K,'PURPLE APC'!$B:$B,$A49,'PURPLE APC'!$O:$O,R$3))</f>
        <v>0</v>
      </c>
      <c r="S49" s="3">
        <f ca="1">IF($A49&gt;$A$1,"",SUMIFS('PURPLE APC'!$K:$K,'PURPLE APC'!$B:$B,$A49,'PURPLE APC'!$O:$O,S$3))</f>
        <v>0</v>
      </c>
      <c r="T49" s="3">
        <f ca="1">IF($A49&gt;$A$1,"",SUMIFS('PURPLE APC'!$K:$K,'PURPLE APC'!$B:$B,$A49,'PURPLE APC'!$O:$O,T$3))</f>
        <v>0</v>
      </c>
      <c r="U49" s="3">
        <f ca="1">IF($A49&gt;$A$1,"",SUMIFS('PURPLE APC'!$K:$K,'PURPLE APC'!$B:$B,$A49,'PURPLE APC'!$O:$O,U$3))</f>
        <v>0</v>
      </c>
      <c r="V49" s="5">
        <f ca="1">IF($A49&gt;$A$1,"",SUMIFS('PURPLE APC'!$K:$K,'PURPLE APC'!$B:$B,$A49,'PURPLE APC'!$O:$O,V$3))</f>
        <v>0</v>
      </c>
    </row>
    <row r="50" spans="1:22" x14ac:dyDescent="0.25">
      <c r="A50" s="15">
        <f t="shared" si="4"/>
        <v>45903</v>
      </c>
      <c r="B50" s="46">
        <f t="shared" si="1"/>
        <v>3</v>
      </c>
      <c r="C50" s="15"/>
      <c r="D50" s="15"/>
      <c r="E50" s="4">
        <f ca="1">IF($A50&gt;$A$1,"",SUMIFS('PURPLE APC'!$K:$K,'PURPLE APC'!$B:$B,$A50))</f>
        <v>0</v>
      </c>
      <c r="F50" s="42"/>
      <c r="G50" s="72" t="str">
        <f t="shared" ca="1" si="3"/>
        <v/>
      </c>
      <c r="H50" s="4">
        <f ca="1">IF($A50&gt;$A$1,"",SUMIFS('PURPLE APC'!$K:$K,'PURPLE APC'!$B:$B,$A50,'PURPLE APC'!$O:$O,H$3))</f>
        <v>0</v>
      </c>
      <c r="I50" s="3">
        <f ca="1">IF($A50&gt;$A$1,"",SUMIFS('PURPLE APC'!$K:$K,'PURPLE APC'!$B:$B,$A50,'PURPLE APC'!$O:$O,I$3))</f>
        <v>0</v>
      </c>
      <c r="J50" s="3">
        <f ca="1">IF($A50&gt;$A$1,"",SUMIFS('PURPLE APC'!$K:$K,'PURPLE APC'!$B:$B,$A50,'PURPLE APC'!$O:$O,J$3))</f>
        <v>0</v>
      </c>
      <c r="K50" s="3">
        <f ca="1">IF($A50&gt;$A$1,"",SUMIFS('PURPLE APC'!$K:$K,'PURPLE APC'!$B:$B,$A50,'PURPLE APC'!$O:$O,K$3))</f>
        <v>0</v>
      </c>
      <c r="L50" s="3">
        <f ca="1">IF($A50&gt;$A$1,"",SUMIFS('PURPLE APC'!$K:$K,'PURPLE APC'!$B:$B,$A50,'PURPLE APC'!$O:$O,L$3))</f>
        <v>0</v>
      </c>
      <c r="M50" s="3">
        <f ca="1">IF($A50&gt;$A$1,"",SUMIFS('PURPLE APC'!$K:$K,'PURPLE APC'!$B:$B,$A50,'PURPLE APC'!$O:$O,M$3))</f>
        <v>0</v>
      </c>
      <c r="N50" s="3">
        <f ca="1">IF($A50&gt;$A$1,"",SUMIFS('PURPLE APC'!$K:$K,'PURPLE APC'!$B:$B,$A50,'PURPLE APC'!$O:$O,N$3))</f>
        <v>0</v>
      </c>
      <c r="O50" s="3">
        <f ca="1">IF($A50&gt;$A$1,"",SUMIFS('PURPLE APC'!$K:$K,'PURPLE APC'!$B:$B,$A50,'PURPLE APC'!$O:$O,O$3))</f>
        <v>0</v>
      </c>
      <c r="P50" s="3">
        <f ca="1">IF($A50&gt;$A$1,"",SUMIFS('PURPLE APC'!$K:$K,'PURPLE APC'!$B:$B,$A50,'PURPLE APC'!$O:$O,P$3))</f>
        <v>0</v>
      </c>
      <c r="Q50" s="3">
        <f ca="1">IF($A50&gt;$A$1,"",SUMIFS('PURPLE APC'!$K:$K,'PURPLE APC'!$B:$B,$A50,'PURPLE APC'!$O:$O,Q$3))</f>
        <v>0</v>
      </c>
      <c r="R50" s="3">
        <f ca="1">IF($A50&gt;$A$1,"",SUMIFS('PURPLE APC'!$K:$K,'PURPLE APC'!$B:$B,$A50,'PURPLE APC'!$O:$O,R$3))</f>
        <v>0</v>
      </c>
      <c r="S50" s="3">
        <f ca="1">IF($A50&gt;$A$1,"",SUMIFS('PURPLE APC'!$K:$K,'PURPLE APC'!$B:$B,$A50,'PURPLE APC'!$O:$O,S$3))</f>
        <v>0</v>
      </c>
      <c r="T50" s="3">
        <f ca="1">IF($A50&gt;$A$1,"",SUMIFS('PURPLE APC'!$K:$K,'PURPLE APC'!$B:$B,$A50,'PURPLE APC'!$O:$O,T$3))</f>
        <v>0</v>
      </c>
      <c r="U50" s="3">
        <f ca="1">IF($A50&gt;$A$1,"",SUMIFS('PURPLE APC'!$K:$K,'PURPLE APC'!$B:$B,$A50,'PURPLE APC'!$O:$O,U$3))</f>
        <v>0</v>
      </c>
      <c r="V50" s="5">
        <f ca="1">IF($A50&gt;$A$1,"",SUMIFS('PURPLE APC'!$K:$K,'PURPLE APC'!$B:$B,$A50,'PURPLE APC'!$O:$O,V$3))</f>
        <v>0</v>
      </c>
    </row>
    <row r="51" spans="1:22" x14ac:dyDescent="0.25">
      <c r="A51" s="15">
        <f t="shared" si="4"/>
        <v>45904</v>
      </c>
      <c r="B51" s="46">
        <f t="shared" si="1"/>
        <v>4</v>
      </c>
      <c r="C51" s="15"/>
      <c r="D51" s="15"/>
      <c r="E51" s="4">
        <f ca="1">IF($A51&gt;$A$1,"",SUMIFS('PURPLE APC'!$K:$K,'PURPLE APC'!$B:$B,$A51))</f>
        <v>0</v>
      </c>
      <c r="F51" s="42"/>
      <c r="G51" s="72" t="str">
        <f t="shared" ca="1" si="3"/>
        <v/>
      </c>
      <c r="H51" s="4">
        <f ca="1">IF($A51&gt;$A$1,"",SUMIFS('PURPLE APC'!$K:$K,'PURPLE APC'!$B:$B,$A51,'PURPLE APC'!$O:$O,H$3))</f>
        <v>0</v>
      </c>
      <c r="I51" s="3">
        <f ca="1">IF($A51&gt;$A$1,"",SUMIFS('PURPLE APC'!$K:$K,'PURPLE APC'!$B:$B,$A51,'PURPLE APC'!$O:$O,I$3))</f>
        <v>0</v>
      </c>
      <c r="J51" s="3">
        <f ca="1">IF($A51&gt;$A$1,"",SUMIFS('PURPLE APC'!$K:$K,'PURPLE APC'!$B:$B,$A51,'PURPLE APC'!$O:$O,J$3))</f>
        <v>0</v>
      </c>
      <c r="K51" s="3">
        <f ca="1">IF($A51&gt;$A$1,"",SUMIFS('PURPLE APC'!$K:$K,'PURPLE APC'!$B:$B,$A51,'PURPLE APC'!$O:$O,K$3))</f>
        <v>0</v>
      </c>
      <c r="L51" s="3">
        <f ca="1">IF($A51&gt;$A$1,"",SUMIFS('PURPLE APC'!$K:$K,'PURPLE APC'!$B:$B,$A51,'PURPLE APC'!$O:$O,L$3))</f>
        <v>0</v>
      </c>
      <c r="M51" s="3">
        <f ca="1">IF($A51&gt;$A$1,"",SUMIFS('PURPLE APC'!$K:$K,'PURPLE APC'!$B:$B,$A51,'PURPLE APC'!$O:$O,M$3))</f>
        <v>0</v>
      </c>
      <c r="N51" s="3">
        <f ca="1">IF($A51&gt;$A$1,"",SUMIFS('PURPLE APC'!$K:$K,'PURPLE APC'!$B:$B,$A51,'PURPLE APC'!$O:$O,N$3))</f>
        <v>0</v>
      </c>
      <c r="O51" s="3">
        <f ca="1">IF($A51&gt;$A$1,"",SUMIFS('PURPLE APC'!$K:$K,'PURPLE APC'!$B:$B,$A51,'PURPLE APC'!$O:$O,O$3))</f>
        <v>0</v>
      </c>
      <c r="P51" s="3">
        <f ca="1">IF($A51&gt;$A$1,"",SUMIFS('PURPLE APC'!$K:$K,'PURPLE APC'!$B:$B,$A51,'PURPLE APC'!$O:$O,P$3))</f>
        <v>0</v>
      </c>
      <c r="Q51" s="3">
        <f ca="1">IF($A51&gt;$A$1,"",SUMIFS('PURPLE APC'!$K:$K,'PURPLE APC'!$B:$B,$A51,'PURPLE APC'!$O:$O,Q$3))</f>
        <v>0</v>
      </c>
      <c r="R51" s="3">
        <f ca="1">IF($A51&gt;$A$1,"",SUMIFS('PURPLE APC'!$K:$K,'PURPLE APC'!$B:$B,$A51,'PURPLE APC'!$O:$O,R$3))</f>
        <v>0</v>
      </c>
      <c r="S51" s="3">
        <f ca="1">IF($A51&gt;$A$1,"",SUMIFS('PURPLE APC'!$K:$K,'PURPLE APC'!$B:$B,$A51,'PURPLE APC'!$O:$O,S$3))</f>
        <v>0</v>
      </c>
      <c r="T51" s="3">
        <f ca="1">IF($A51&gt;$A$1,"",SUMIFS('PURPLE APC'!$K:$K,'PURPLE APC'!$B:$B,$A51,'PURPLE APC'!$O:$O,T$3))</f>
        <v>0</v>
      </c>
      <c r="U51" s="3">
        <f ca="1">IF($A51&gt;$A$1,"",SUMIFS('PURPLE APC'!$K:$K,'PURPLE APC'!$B:$B,$A51,'PURPLE APC'!$O:$O,U$3))</f>
        <v>0</v>
      </c>
      <c r="V51" s="5">
        <f ca="1">IF($A51&gt;$A$1,"",SUMIFS('PURPLE APC'!$K:$K,'PURPLE APC'!$B:$B,$A51,'PURPLE APC'!$O:$O,V$3))</f>
        <v>0</v>
      </c>
    </row>
    <row r="52" spans="1:22" x14ac:dyDescent="0.25">
      <c r="A52" s="15">
        <f t="shared" si="4"/>
        <v>45905</v>
      </c>
      <c r="B52" s="46">
        <f t="shared" si="1"/>
        <v>5</v>
      </c>
      <c r="C52" s="15"/>
      <c r="D52" s="15"/>
      <c r="E52" s="4">
        <f ca="1">IF($A52&gt;$A$1,"",SUMIFS('PURPLE APC'!$K:$K,'PURPLE APC'!$B:$B,$A52))</f>
        <v>0</v>
      </c>
      <c r="F52" s="42"/>
      <c r="G52" s="72" t="str">
        <f t="shared" ca="1" si="3"/>
        <v/>
      </c>
      <c r="H52" s="4">
        <f ca="1">IF($A52&gt;$A$1,"",SUMIFS('PURPLE APC'!$K:$K,'PURPLE APC'!$B:$B,$A52,'PURPLE APC'!$O:$O,H$3))</f>
        <v>0</v>
      </c>
      <c r="I52" s="3">
        <f ca="1">IF($A52&gt;$A$1,"",SUMIFS('PURPLE APC'!$K:$K,'PURPLE APC'!$B:$B,$A52,'PURPLE APC'!$O:$O,I$3))</f>
        <v>0</v>
      </c>
      <c r="J52" s="3">
        <f ca="1">IF($A52&gt;$A$1,"",SUMIFS('PURPLE APC'!$K:$K,'PURPLE APC'!$B:$B,$A52,'PURPLE APC'!$O:$O,J$3))</f>
        <v>0</v>
      </c>
      <c r="K52" s="3">
        <f ca="1">IF($A52&gt;$A$1,"",SUMIFS('PURPLE APC'!$K:$K,'PURPLE APC'!$B:$B,$A52,'PURPLE APC'!$O:$O,K$3))</f>
        <v>0</v>
      </c>
      <c r="L52" s="3">
        <f ca="1">IF($A52&gt;$A$1,"",SUMIFS('PURPLE APC'!$K:$K,'PURPLE APC'!$B:$B,$A52,'PURPLE APC'!$O:$O,L$3))</f>
        <v>0</v>
      </c>
      <c r="M52" s="3">
        <f ca="1">IF($A52&gt;$A$1,"",SUMIFS('PURPLE APC'!$K:$K,'PURPLE APC'!$B:$B,$A52,'PURPLE APC'!$O:$O,M$3))</f>
        <v>0</v>
      </c>
      <c r="N52" s="3">
        <f ca="1">IF($A52&gt;$A$1,"",SUMIFS('PURPLE APC'!$K:$K,'PURPLE APC'!$B:$B,$A52,'PURPLE APC'!$O:$O,N$3))</f>
        <v>0</v>
      </c>
      <c r="O52" s="3">
        <f ca="1">IF($A52&gt;$A$1,"",SUMIFS('PURPLE APC'!$K:$K,'PURPLE APC'!$B:$B,$A52,'PURPLE APC'!$O:$O,O$3))</f>
        <v>0</v>
      </c>
      <c r="P52" s="3">
        <f ca="1">IF($A52&gt;$A$1,"",SUMIFS('PURPLE APC'!$K:$K,'PURPLE APC'!$B:$B,$A52,'PURPLE APC'!$O:$O,P$3))</f>
        <v>0</v>
      </c>
      <c r="Q52" s="3">
        <f ca="1">IF($A52&gt;$A$1,"",SUMIFS('PURPLE APC'!$K:$K,'PURPLE APC'!$B:$B,$A52,'PURPLE APC'!$O:$O,Q$3))</f>
        <v>0</v>
      </c>
      <c r="R52" s="3">
        <f ca="1">IF($A52&gt;$A$1,"",SUMIFS('PURPLE APC'!$K:$K,'PURPLE APC'!$B:$B,$A52,'PURPLE APC'!$O:$O,R$3))</f>
        <v>0</v>
      </c>
      <c r="S52" s="3">
        <f ca="1">IF($A52&gt;$A$1,"",SUMIFS('PURPLE APC'!$K:$K,'PURPLE APC'!$B:$B,$A52,'PURPLE APC'!$O:$O,S$3))</f>
        <v>0</v>
      </c>
      <c r="T52" s="3">
        <f ca="1">IF($A52&gt;$A$1,"",SUMIFS('PURPLE APC'!$K:$K,'PURPLE APC'!$B:$B,$A52,'PURPLE APC'!$O:$O,T$3))</f>
        <v>0</v>
      </c>
      <c r="U52" s="3">
        <f ca="1">IF($A52&gt;$A$1,"",SUMIFS('PURPLE APC'!$K:$K,'PURPLE APC'!$B:$B,$A52,'PURPLE APC'!$O:$O,U$3))</f>
        <v>0</v>
      </c>
      <c r="V52" s="5">
        <f ca="1">IF($A52&gt;$A$1,"",SUMIFS('PURPLE APC'!$K:$K,'PURPLE APC'!$B:$B,$A52,'PURPLE APC'!$O:$O,V$3))</f>
        <v>0</v>
      </c>
    </row>
    <row r="53" spans="1:22" x14ac:dyDescent="0.25">
      <c r="A53" s="15">
        <f t="shared" si="4"/>
        <v>45908</v>
      </c>
      <c r="B53" s="46">
        <f t="shared" si="1"/>
        <v>1</v>
      </c>
      <c r="C53" s="15"/>
      <c r="D53" s="15"/>
      <c r="E53" s="4">
        <f ca="1">IF($A53&gt;$A$1,"",SUMIFS('PURPLE APC'!$K:$K,'PURPLE APC'!$B:$B,$A53))</f>
        <v>0</v>
      </c>
      <c r="F53" s="42"/>
      <c r="G53" s="72" t="str">
        <f t="shared" ca="1" si="3"/>
        <v/>
      </c>
      <c r="H53" s="4">
        <f ca="1">IF($A53&gt;$A$1,"",SUMIFS('PURPLE APC'!$K:$K,'PURPLE APC'!$B:$B,$A53,'PURPLE APC'!$O:$O,H$3))</f>
        <v>0</v>
      </c>
      <c r="I53" s="3">
        <f ca="1">IF($A53&gt;$A$1,"",SUMIFS('PURPLE APC'!$K:$K,'PURPLE APC'!$B:$B,$A53,'PURPLE APC'!$O:$O,I$3))</f>
        <v>0</v>
      </c>
      <c r="J53" s="3">
        <f ca="1">IF($A53&gt;$A$1,"",SUMIFS('PURPLE APC'!$K:$K,'PURPLE APC'!$B:$B,$A53,'PURPLE APC'!$O:$O,J$3))</f>
        <v>0</v>
      </c>
      <c r="K53" s="3">
        <f ca="1">IF($A53&gt;$A$1,"",SUMIFS('PURPLE APC'!$K:$K,'PURPLE APC'!$B:$B,$A53,'PURPLE APC'!$O:$O,K$3))</f>
        <v>0</v>
      </c>
      <c r="L53" s="3">
        <f ca="1">IF($A53&gt;$A$1,"",SUMIFS('PURPLE APC'!$K:$K,'PURPLE APC'!$B:$B,$A53,'PURPLE APC'!$O:$O,L$3))</f>
        <v>0</v>
      </c>
      <c r="M53" s="3">
        <f ca="1">IF($A53&gt;$A$1,"",SUMIFS('PURPLE APC'!$K:$K,'PURPLE APC'!$B:$B,$A53,'PURPLE APC'!$O:$O,M$3))</f>
        <v>0</v>
      </c>
      <c r="N53" s="3">
        <f ca="1">IF($A53&gt;$A$1,"",SUMIFS('PURPLE APC'!$K:$K,'PURPLE APC'!$B:$B,$A53,'PURPLE APC'!$O:$O,N$3))</f>
        <v>0</v>
      </c>
      <c r="O53" s="3">
        <f ca="1">IF($A53&gt;$A$1,"",SUMIFS('PURPLE APC'!$K:$K,'PURPLE APC'!$B:$B,$A53,'PURPLE APC'!$O:$O,O$3))</f>
        <v>0</v>
      </c>
      <c r="P53" s="3">
        <f ca="1">IF($A53&gt;$A$1,"",SUMIFS('PURPLE APC'!$K:$K,'PURPLE APC'!$B:$B,$A53,'PURPLE APC'!$O:$O,P$3))</f>
        <v>0</v>
      </c>
      <c r="Q53" s="3">
        <f ca="1">IF($A53&gt;$A$1,"",SUMIFS('PURPLE APC'!$K:$K,'PURPLE APC'!$B:$B,$A53,'PURPLE APC'!$O:$O,Q$3))</f>
        <v>0</v>
      </c>
      <c r="R53" s="3">
        <f ca="1">IF($A53&gt;$A$1,"",SUMIFS('PURPLE APC'!$K:$K,'PURPLE APC'!$B:$B,$A53,'PURPLE APC'!$O:$O,R$3))</f>
        <v>0</v>
      </c>
      <c r="S53" s="3">
        <f ca="1">IF($A53&gt;$A$1,"",SUMIFS('PURPLE APC'!$K:$K,'PURPLE APC'!$B:$B,$A53,'PURPLE APC'!$O:$O,S$3))</f>
        <v>0</v>
      </c>
      <c r="T53" s="3">
        <f ca="1">IF($A53&gt;$A$1,"",SUMIFS('PURPLE APC'!$K:$K,'PURPLE APC'!$B:$B,$A53,'PURPLE APC'!$O:$O,T$3))</f>
        <v>0</v>
      </c>
      <c r="U53" s="3">
        <f ca="1">IF($A53&gt;$A$1,"",SUMIFS('PURPLE APC'!$K:$K,'PURPLE APC'!$B:$B,$A53,'PURPLE APC'!$O:$O,U$3))</f>
        <v>0</v>
      </c>
      <c r="V53" s="5">
        <f ca="1">IF($A53&gt;$A$1,"",SUMIFS('PURPLE APC'!$K:$K,'PURPLE APC'!$B:$B,$A53,'PURPLE APC'!$O:$O,V$3))</f>
        <v>0</v>
      </c>
    </row>
    <row r="54" spans="1:22" x14ac:dyDescent="0.25">
      <c r="A54" s="15">
        <f t="shared" si="4"/>
        <v>45909</v>
      </c>
      <c r="B54" s="46">
        <f t="shared" si="1"/>
        <v>2</v>
      </c>
      <c r="C54" s="15"/>
      <c r="D54" s="15"/>
      <c r="E54" s="4">
        <f ca="1">IF($A54&gt;$A$1,"",SUMIFS('PURPLE APC'!$K:$K,'PURPLE APC'!$B:$B,$A54))</f>
        <v>0</v>
      </c>
      <c r="F54" s="42"/>
      <c r="G54" s="72" t="str">
        <f t="shared" ca="1" si="3"/>
        <v/>
      </c>
      <c r="H54" s="4">
        <f ca="1">IF($A54&gt;$A$1,"",SUMIFS('PURPLE APC'!$K:$K,'PURPLE APC'!$B:$B,$A54,'PURPLE APC'!$O:$O,H$3))</f>
        <v>0</v>
      </c>
      <c r="I54" s="3">
        <f ca="1">IF($A54&gt;$A$1,"",SUMIFS('PURPLE APC'!$K:$K,'PURPLE APC'!$B:$B,$A54,'PURPLE APC'!$O:$O,I$3))</f>
        <v>0</v>
      </c>
      <c r="J54" s="3">
        <f ca="1">IF($A54&gt;$A$1,"",SUMIFS('PURPLE APC'!$K:$K,'PURPLE APC'!$B:$B,$A54,'PURPLE APC'!$O:$O,J$3))</f>
        <v>0</v>
      </c>
      <c r="K54" s="3">
        <f ca="1">IF($A54&gt;$A$1,"",SUMIFS('PURPLE APC'!$K:$K,'PURPLE APC'!$B:$B,$A54,'PURPLE APC'!$O:$O,K$3))</f>
        <v>0</v>
      </c>
      <c r="L54" s="3">
        <f ca="1">IF($A54&gt;$A$1,"",SUMIFS('PURPLE APC'!$K:$K,'PURPLE APC'!$B:$B,$A54,'PURPLE APC'!$O:$O,L$3))</f>
        <v>0</v>
      </c>
      <c r="M54" s="3">
        <f ca="1">IF($A54&gt;$A$1,"",SUMIFS('PURPLE APC'!$K:$K,'PURPLE APC'!$B:$B,$A54,'PURPLE APC'!$O:$O,M$3))</f>
        <v>0</v>
      </c>
      <c r="N54" s="3">
        <f ca="1">IF($A54&gt;$A$1,"",SUMIFS('PURPLE APC'!$K:$K,'PURPLE APC'!$B:$B,$A54,'PURPLE APC'!$O:$O,N$3))</f>
        <v>0</v>
      </c>
      <c r="O54" s="3">
        <f ca="1">IF($A54&gt;$A$1,"",SUMIFS('PURPLE APC'!$K:$K,'PURPLE APC'!$B:$B,$A54,'PURPLE APC'!$O:$O,O$3))</f>
        <v>0</v>
      </c>
      <c r="P54" s="3">
        <f ca="1">IF($A54&gt;$A$1,"",SUMIFS('PURPLE APC'!$K:$K,'PURPLE APC'!$B:$B,$A54,'PURPLE APC'!$O:$O,P$3))</f>
        <v>0</v>
      </c>
      <c r="Q54" s="3">
        <f ca="1">IF($A54&gt;$A$1,"",SUMIFS('PURPLE APC'!$K:$K,'PURPLE APC'!$B:$B,$A54,'PURPLE APC'!$O:$O,Q$3))</f>
        <v>0</v>
      </c>
      <c r="R54" s="3">
        <f ca="1">IF($A54&gt;$A$1,"",SUMIFS('PURPLE APC'!$K:$K,'PURPLE APC'!$B:$B,$A54,'PURPLE APC'!$O:$O,R$3))</f>
        <v>0</v>
      </c>
      <c r="S54" s="3">
        <f ca="1">IF($A54&gt;$A$1,"",SUMIFS('PURPLE APC'!$K:$K,'PURPLE APC'!$B:$B,$A54,'PURPLE APC'!$O:$O,S$3))</f>
        <v>0</v>
      </c>
      <c r="T54" s="3">
        <f ca="1">IF($A54&gt;$A$1,"",SUMIFS('PURPLE APC'!$K:$K,'PURPLE APC'!$B:$B,$A54,'PURPLE APC'!$O:$O,T$3))</f>
        <v>0</v>
      </c>
      <c r="U54" s="3">
        <f ca="1">IF($A54&gt;$A$1,"",SUMIFS('PURPLE APC'!$K:$K,'PURPLE APC'!$B:$B,$A54,'PURPLE APC'!$O:$O,U$3))</f>
        <v>0</v>
      </c>
      <c r="V54" s="5">
        <f ca="1">IF($A54&gt;$A$1,"",SUMIFS('PURPLE APC'!$K:$K,'PURPLE APC'!$B:$B,$A54,'PURPLE APC'!$O:$O,V$3))</f>
        <v>0</v>
      </c>
    </row>
    <row r="55" spans="1:22" x14ac:dyDescent="0.25">
      <c r="A55" s="15">
        <f t="shared" si="4"/>
        <v>45910</v>
      </c>
      <c r="B55" s="46">
        <f t="shared" si="1"/>
        <v>3</v>
      </c>
      <c r="C55" s="15"/>
      <c r="D55" s="15"/>
      <c r="E55" s="4">
        <f ca="1">IF($A55&gt;$A$1,"",SUMIFS('PURPLE APC'!$K:$K,'PURPLE APC'!$B:$B,$A55))</f>
        <v>0</v>
      </c>
      <c r="F55" s="42"/>
      <c r="G55" s="72" t="str">
        <f t="shared" ca="1" si="3"/>
        <v/>
      </c>
      <c r="H55" s="4">
        <f ca="1">IF($A55&gt;$A$1,"",SUMIFS('PURPLE APC'!$K:$K,'PURPLE APC'!$B:$B,$A55,'PURPLE APC'!$O:$O,H$3))</f>
        <v>0</v>
      </c>
      <c r="I55" s="3">
        <f ca="1">IF($A55&gt;$A$1,"",SUMIFS('PURPLE APC'!$K:$K,'PURPLE APC'!$B:$B,$A55,'PURPLE APC'!$O:$O,I$3))</f>
        <v>0</v>
      </c>
      <c r="J55" s="3">
        <f ca="1">IF($A55&gt;$A$1,"",SUMIFS('PURPLE APC'!$K:$K,'PURPLE APC'!$B:$B,$A55,'PURPLE APC'!$O:$O,J$3))</f>
        <v>0</v>
      </c>
      <c r="K55" s="3">
        <f ca="1">IF($A55&gt;$A$1,"",SUMIFS('PURPLE APC'!$K:$K,'PURPLE APC'!$B:$B,$A55,'PURPLE APC'!$O:$O,K$3))</f>
        <v>0</v>
      </c>
      <c r="L55" s="3">
        <f ca="1">IF($A55&gt;$A$1,"",SUMIFS('PURPLE APC'!$K:$K,'PURPLE APC'!$B:$B,$A55,'PURPLE APC'!$O:$O,L$3))</f>
        <v>0</v>
      </c>
      <c r="M55" s="3">
        <f ca="1">IF($A55&gt;$A$1,"",SUMIFS('PURPLE APC'!$K:$K,'PURPLE APC'!$B:$B,$A55,'PURPLE APC'!$O:$O,M$3))</f>
        <v>0</v>
      </c>
      <c r="N55" s="3">
        <f ca="1">IF($A55&gt;$A$1,"",SUMIFS('PURPLE APC'!$K:$K,'PURPLE APC'!$B:$B,$A55,'PURPLE APC'!$O:$O,N$3))</f>
        <v>0</v>
      </c>
      <c r="O55" s="3">
        <f ca="1">IF($A55&gt;$A$1,"",SUMIFS('PURPLE APC'!$K:$K,'PURPLE APC'!$B:$B,$A55,'PURPLE APC'!$O:$O,O$3))</f>
        <v>0</v>
      </c>
      <c r="P55" s="3">
        <f ca="1">IF($A55&gt;$A$1,"",SUMIFS('PURPLE APC'!$K:$K,'PURPLE APC'!$B:$B,$A55,'PURPLE APC'!$O:$O,P$3))</f>
        <v>0</v>
      </c>
      <c r="Q55" s="3">
        <f ca="1">IF($A55&gt;$A$1,"",SUMIFS('PURPLE APC'!$K:$K,'PURPLE APC'!$B:$B,$A55,'PURPLE APC'!$O:$O,Q$3))</f>
        <v>0</v>
      </c>
      <c r="R55" s="3">
        <f ca="1">IF($A55&gt;$A$1,"",SUMIFS('PURPLE APC'!$K:$K,'PURPLE APC'!$B:$B,$A55,'PURPLE APC'!$O:$O,R$3))</f>
        <v>0</v>
      </c>
      <c r="S55" s="3">
        <f ca="1">IF($A55&gt;$A$1,"",SUMIFS('PURPLE APC'!$K:$K,'PURPLE APC'!$B:$B,$A55,'PURPLE APC'!$O:$O,S$3))</f>
        <v>0</v>
      </c>
      <c r="T55" s="3">
        <f ca="1">IF($A55&gt;$A$1,"",SUMIFS('PURPLE APC'!$K:$K,'PURPLE APC'!$B:$B,$A55,'PURPLE APC'!$O:$O,T$3))</f>
        <v>0</v>
      </c>
      <c r="U55" s="3">
        <f ca="1">IF($A55&gt;$A$1,"",SUMIFS('PURPLE APC'!$K:$K,'PURPLE APC'!$B:$B,$A55,'PURPLE APC'!$O:$O,U$3))</f>
        <v>0</v>
      </c>
      <c r="V55" s="5">
        <f ca="1">IF($A55&gt;$A$1,"",SUMIFS('PURPLE APC'!$K:$K,'PURPLE APC'!$B:$B,$A55,'PURPLE APC'!$O:$O,V$3))</f>
        <v>0</v>
      </c>
    </row>
    <row r="56" spans="1:22" x14ac:dyDescent="0.25">
      <c r="A56" s="15">
        <f t="shared" si="4"/>
        <v>45911</v>
      </c>
      <c r="B56" s="46">
        <f t="shared" si="1"/>
        <v>4</v>
      </c>
      <c r="C56" s="15"/>
      <c r="D56" s="15"/>
      <c r="E56" s="4">
        <f ca="1">IF($A56&gt;$A$1,"",SUMIFS('PURPLE APC'!$K:$K,'PURPLE APC'!$B:$B,$A56))</f>
        <v>0</v>
      </c>
      <c r="F56" s="75"/>
      <c r="G56" s="72" t="str">
        <f t="shared" ca="1" si="3"/>
        <v/>
      </c>
      <c r="H56" s="4">
        <f ca="1">IF($A56&gt;$A$1,"",SUMIFS('PURPLE APC'!$K:$K,'PURPLE APC'!$B:$B,$A56,'PURPLE APC'!$O:$O,H$3))</f>
        <v>0</v>
      </c>
      <c r="I56" s="3">
        <f ca="1">IF($A56&gt;$A$1,"",SUMIFS('PURPLE APC'!$K:$K,'PURPLE APC'!$B:$B,$A56,'PURPLE APC'!$O:$O,I$3))</f>
        <v>0</v>
      </c>
      <c r="J56" s="3">
        <f ca="1">IF($A56&gt;$A$1,"",SUMIFS('PURPLE APC'!$K:$K,'PURPLE APC'!$B:$B,$A56,'PURPLE APC'!$O:$O,J$3))</f>
        <v>0</v>
      </c>
      <c r="K56" s="3">
        <f ca="1">IF($A56&gt;$A$1,"",SUMIFS('PURPLE APC'!$K:$K,'PURPLE APC'!$B:$B,$A56,'PURPLE APC'!$O:$O,K$3))</f>
        <v>0</v>
      </c>
      <c r="L56" s="3">
        <f ca="1">IF($A56&gt;$A$1,"",SUMIFS('PURPLE APC'!$K:$K,'PURPLE APC'!$B:$B,$A56,'PURPLE APC'!$O:$O,L$3))</f>
        <v>0</v>
      </c>
      <c r="M56" s="3">
        <f ca="1">IF($A56&gt;$A$1,"",SUMIFS('PURPLE APC'!$K:$K,'PURPLE APC'!$B:$B,$A56,'PURPLE APC'!$O:$O,M$3))</f>
        <v>0</v>
      </c>
      <c r="N56" s="3">
        <f ca="1">IF($A56&gt;$A$1,"",SUMIFS('PURPLE APC'!$K:$K,'PURPLE APC'!$B:$B,$A56,'PURPLE APC'!$O:$O,N$3))</f>
        <v>0</v>
      </c>
      <c r="O56" s="3">
        <f ca="1">IF($A56&gt;$A$1,"",SUMIFS('PURPLE APC'!$K:$K,'PURPLE APC'!$B:$B,$A56,'PURPLE APC'!$O:$O,O$3))</f>
        <v>0</v>
      </c>
      <c r="P56" s="3">
        <f ca="1">IF($A56&gt;$A$1,"",SUMIFS('PURPLE APC'!$K:$K,'PURPLE APC'!$B:$B,$A56,'PURPLE APC'!$O:$O,P$3))</f>
        <v>0</v>
      </c>
      <c r="Q56" s="3">
        <f ca="1">IF($A56&gt;$A$1,"",SUMIFS('PURPLE APC'!$K:$K,'PURPLE APC'!$B:$B,$A56,'PURPLE APC'!$O:$O,Q$3))</f>
        <v>0</v>
      </c>
      <c r="R56" s="3">
        <f ca="1">IF($A56&gt;$A$1,"",SUMIFS('PURPLE APC'!$K:$K,'PURPLE APC'!$B:$B,$A56,'PURPLE APC'!$O:$O,R$3))</f>
        <v>0</v>
      </c>
      <c r="S56" s="3">
        <f ca="1">IF($A56&gt;$A$1,"",SUMIFS('PURPLE APC'!$K:$K,'PURPLE APC'!$B:$B,$A56,'PURPLE APC'!$O:$O,S$3))</f>
        <v>0</v>
      </c>
      <c r="T56" s="3">
        <f ca="1">IF($A56&gt;$A$1,"",SUMIFS('PURPLE APC'!$K:$K,'PURPLE APC'!$B:$B,$A56,'PURPLE APC'!$O:$O,T$3))</f>
        <v>0</v>
      </c>
      <c r="U56" s="3">
        <f ca="1">IF($A56&gt;$A$1,"",SUMIFS('PURPLE APC'!$K:$K,'PURPLE APC'!$B:$B,$A56,'PURPLE APC'!$O:$O,U$3))</f>
        <v>0</v>
      </c>
      <c r="V56" s="5">
        <f ca="1">IF($A56&gt;$A$1,"",SUMIFS('PURPLE APC'!$K:$K,'PURPLE APC'!$B:$B,$A56,'PURPLE APC'!$O:$O,V$3))</f>
        <v>0</v>
      </c>
    </row>
    <row r="57" spans="1:22" x14ac:dyDescent="0.25">
      <c r="A57" s="15">
        <f t="shared" si="4"/>
        <v>45912</v>
      </c>
      <c r="B57" s="46">
        <f t="shared" si="1"/>
        <v>5</v>
      </c>
      <c r="C57" s="15"/>
      <c r="D57" s="15"/>
      <c r="E57" s="4">
        <f ca="1">IF($A57&gt;$A$1,"",SUMIFS('PURPLE APC'!$K:$K,'PURPLE APC'!$B:$B,$A57))</f>
        <v>0</v>
      </c>
      <c r="F57" s="75"/>
      <c r="G57" s="72" t="str">
        <f t="shared" ca="1" si="3"/>
        <v/>
      </c>
      <c r="H57" s="4">
        <f ca="1">IF($A57&gt;$A$1,"",SUMIFS('PURPLE APC'!$K:$K,'PURPLE APC'!$B:$B,$A57,'PURPLE APC'!$O:$O,H$3))</f>
        <v>0</v>
      </c>
      <c r="I57" s="3">
        <f ca="1">IF($A57&gt;$A$1,"",SUMIFS('PURPLE APC'!$K:$K,'PURPLE APC'!$B:$B,$A57,'PURPLE APC'!$O:$O,I$3))</f>
        <v>0</v>
      </c>
      <c r="J57" s="3">
        <f ca="1">IF($A57&gt;$A$1,"",SUMIFS('PURPLE APC'!$K:$K,'PURPLE APC'!$B:$B,$A57,'PURPLE APC'!$O:$O,J$3))</f>
        <v>0</v>
      </c>
      <c r="K57" s="3">
        <f ca="1">IF($A57&gt;$A$1,"",SUMIFS('PURPLE APC'!$K:$K,'PURPLE APC'!$B:$B,$A57,'PURPLE APC'!$O:$O,K$3))</f>
        <v>0</v>
      </c>
      <c r="L57" s="3">
        <f ca="1">IF($A57&gt;$A$1,"",SUMIFS('PURPLE APC'!$K:$K,'PURPLE APC'!$B:$B,$A57,'PURPLE APC'!$O:$O,L$3))</f>
        <v>0</v>
      </c>
      <c r="M57" s="3">
        <f ca="1">IF($A57&gt;$A$1,"",SUMIFS('PURPLE APC'!$K:$K,'PURPLE APC'!$B:$B,$A57,'PURPLE APC'!$O:$O,M$3))</f>
        <v>0</v>
      </c>
      <c r="N57" s="3">
        <f ca="1">IF($A57&gt;$A$1,"",SUMIFS('PURPLE APC'!$K:$K,'PURPLE APC'!$B:$B,$A57,'PURPLE APC'!$O:$O,N$3))</f>
        <v>0</v>
      </c>
      <c r="O57" s="3">
        <f ca="1">IF($A57&gt;$A$1,"",SUMIFS('PURPLE APC'!$K:$K,'PURPLE APC'!$B:$B,$A57,'PURPLE APC'!$O:$O,O$3))</f>
        <v>0</v>
      </c>
      <c r="P57" s="3">
        <f ca="1">IF($A57&gt;$A$1,"",SUMIFS('PURPLE APC'!$K:$K,'PURPLE APC'!$B:$B,$A57,'PURPLE APC'!$O:$O,P$3))</f>
        <v>0</v>
      </c>
      <c r="Q57" s="3">
        <f ca="1">IF($A57&gt;$A$1,"",SUMIFS('PURPLE APC'!$K:$K,'PURPLE APC'!$B:$B,$A57,'PURPLE APC'!$O:$O,Q$3))</f>
        <v>0</v>
      </c>
      <c r="R57" s="3">
        <f ca="1">IF($A57&gt;$A$1,"",SUMIFS('PURPLE APC'!$K:$K,'PURPLE APC'!$B:$B,$A57,'PURPLE APC'!$O:$O,R$3))</f>
        <v>0</v>
      </c>
      <c r="S57" s="3">
        <f ca="1">IF($A57&gt;$A$1,"",SUMIFS('PURPLE APC'!$K:$K,'PURPLE APC'!$B:$B,$A57,'PURPLE APC'!$O:$O,S$3))</f>
        <v>0</v>
      </c>
      <c r="T57" s="3">
        <f ca="1">IF($A57&gt;$A$1,"",SUMIFS('PURPLE APC'!$K:$K,'PURPLE APC'!$B:$B,$A57,'PURPLE APC'!$O:$O,T$3))</f>
        <v>0</v>
      </c>
      <c r="U57" s="3">
        <f ca="1">IF($A57&gt;$A$1,"",SUMIFS('PURPLE APC'!$K:$K,'PURPLE APC'!$B:$B,$A57,'PURPLE APC'!$O:$O,U$3))</f>
        <v>0</v>
      </c>
      <c r="V57" s="5">
        <f ca="1">IF($A57&gt;$A$1,"",SUMIFS('PURPLE APC'!$K:$K,'PURPLE APC'!$B:$B,$A57,'PURPLE APC'!$O:$O,V$3))</f>
        <v>0</v>
      </c>
    </row>
    <row r="58" spans="1:22" x14ac:dyDescent="0.25">
      <c r="A58" s="15">
        <f t="shared" si="4"/>
        <v>45915</v>
      </c>
      <c r="B58" s="46">
        <f t="shared" si="1"/>
        <v>1</v>
      </c>
      <c r="C58" s="15"/>
      <c r="D58" s="15"/>
      <c r="E58" s="4">
        <f ca="1">IF($A58&gt;$A$1,"",SUMIFS('PURPLE APC'!$K:$K,'PURPLE APC'!$B:$B,$A58))</f>
        <v>0</v>
      </c>
      <c r="F58" s="75"/>
      <c r="G58" s="72" t="str">
        <f t="shared" ca="1" si="3"/>
        <v/>
      </c>
      <c r="H58" s="4">
        <f ca="1">IF($A58&gt;$A$1,"",SUMIFS('PURPLE APC'!$K:$K,'PURPLE APC'!$B:$B,$A58,'PURPLE APC'!$O:$O,H$3))</f>
        <v>0</v>
      </c>
      <c r="I58" s="3">
        <f ca="1">IF($A58&gt;$A$1,"",SUMIFS('PURPLE APC'!$K:$K,'PURPLE APC'!$B:$B,$A58,'PURPLE APC'!$O:$O,I$3))</f>
        <v>0</v>
      </c>
      <c r="J58" s="3">
        <f ca="1">IF($A58&gt;$A$1,"",SUMIFS('PURPLE APC'!$K:$K,'PURPLE APC'!$B:$B,$A58,'PURPLE APC'!$O:$O,J$3))</f>
        <v>0</v>
      </c>
      <c r="K58" s="3">
        <f ca="1">IF($A58&gt;$A$1,"",SUMIFS('PURPLE APC'!$K:$K,'PURPLE APC'!$B:$B,$A58,'PURPLE APC'!$O:$O,K$3))</f>
        <v>0</v>
      </c>
      <c r="L58" s="3">
        <f ca="1">IF($A58&gt;$A$1,"",SUMIFS('PURPLE APC'!$K:$K,'PURPLE APC'!$B:$B,$A58,'PURPLE APC'!$O:$O,L$3))</f>
        <v>0</v>
      </c>
      <c r="M58" s="3">
        <f ca="1">IF($A58&gt;$A$1,"",SUMIFS('PURPLE APC'!$K:$K,'PURPLE APC'!$B:$B,$A58,'PURPLE APC'!$O:$O,M$3))</f>
        <v>0</v>
      </c>
      <c r="N58" s="3">
        <f ca="1">IF($A58&gt;$A$1,"",SUMIFS('PURPLE APC'!$K:$K,'PURPLE APC'!$B:$B,$A58,'PURPLE APC'!$O:$O,N$3))</f>
        <v>0</v>
      </c>
      <c r="O58" s="3">
        <f ca="1">IF($A58&gt;$A$1,"",SUMIFS('PURPLE APC'!$K:$K,'PURPLE APC'!$B:$B,$A58,'PURPLE APC'!$O:$O,O$3))</f>
        <v>0</v>
      </c>
      <c r="P58" s="3">
        <f ca="1">IF($A58&gt;$A$1,"",SUMIFS('PURPLE APC'!$K:$K,'PURPLE APC'!$B:$B,$A58,'PURPLE APC'!$O:$O,P$3))</f>
        <v>0</v>
      </c>
      <c r="Q58" s="3">
        <f ca="1">IF($A58&gt;$A$1,"",SUMIFS('PURPLE APC'!$K:$K,'PURPLE APC'!$B:$B,$A58,'PURPLE APC'!$O:$O,Q$3))</f>
        <v>0</v>
      </c>
      <c r="R58" s="3">
        <f ca="1">IF($A58&gt;$A$1,"",SUMIFS('PURPLE APC'!$K:$K,'PURPLE APC'!$B:$B,$A58,'PURPLE APC'!$O:$O,R$3))</f>
        <v>0</v>
      </c>
      <c r="S58" s="3">
        <f ca="1">IF($A58&gt;$A$1,"",SUMIFS('PURPLE APC'!$K:$K,'PURPLE APC'!$B:$B,$A58,'PURPLE APC'!$O:$O,S$3))</f>
        <v>0</v>
      </c>
      <c r="T58" s="3">
        <f ca="1">IF($A58&gt;$A$1,"",SUMIFS('PURPLE APC'!$K:$K,'PURPLE APC'!$B:$B,$A58,'PURPLE APC'!$O:$O,T$3))</f>
        <v>0</v>
      </c>
      <c r="U58" s="3">
        <f ca="1">IF($A58&gt;$A$1,"",SUMIFS('PURPLE APC'!$K:$K,'PURPLE APC'!$B:$B,$A58,'PURPLE APC'!$O:$O,U$3))</f>
        <v>0</v>
      </c>
      <c r="V58" s="5">
        <f ca="1">IF($A58&gt;$A$1,"",SUMIFS('PURPLE APC'!$K:$K,'PURPLE APC'!$B:$B,$A58,'PURPLE APC'!$O:$O,V$3))</f>
        <v>0</v>
      </c>
    </row>
    <row r="59" spans="1:22" x14ac:dyDescent="0.25">
      <c r="A59" s="15">
        <f t="shared" si="4"/>
        <v>45916</v>
      </c>
      <c r="B59" s="46">
        <f t="shared" si="1"/>
        <v>2</v>
      </c>
      <c r="C59" s="15"/>
      <c r="D59" s="15"/>
      <c r="E59" s="4">
        <f ca="1">IF($A59&gt;$A$1,"",SUMIFS('PURPLE APC'!$K:$K,'PURPLE APC'!$B:$B,$A59))</f>
        <v>0</v>
      </c>
      <c r="F59" s="75"/>
      <c r="G59" s="72" t="str">
        <f t="shared" ca="1" si="3"/>
        <v/>
      </c>
      <c r="H59" s="4">
        <f ca="1">IF($A59&gt;$A$1,"",SUMIFS('PURPLE APC'!$K:$K,'PURPLE APC'!$B:$B,$A59,'PURPLE APC'!$O:$O,H$3))</f>
        <v>0</v>
      </c>
      <c r="I59" s="3">
        <f ca="1">IF($A59&gt;$A$1,"",SUMIFS('PURPLE APC'!$K:$K,'PURPLE APC'!$B:$B,$A59,'PURPLE APC'!$O:$O,I$3))</f>
        <v>0</v>
      </c>
      <c r="J59" s="3">
        <f ca="1">IF($A59&gt;$A$1,"",SUMIFS('PURPLE APC'!$K:$K,'PURPLE APC'!$B:$B,$A59,'PURPLE APC'!$O:$O,J$3))</f>
        <v>0</v>
      </c>
      <c r="K59" s="3">
        <f ca="1">IF($A59&gt;$A$1,"",SUMIFS('PURPLE APC'!$K:$K,'PURPLE APC'!$B:$B,$A59,'PURPLE APC'!$O:$O,K$3))</f>
        <v>0</v>
      </c>
      <c r="L59" s="3">
        <f ca="1">IF($A59&gt;$A$1,"",SUMIFS('PURPLE APC'!$K:$K,'PURPLE APC'!$B:$B,$A59,'PURPLE APC'!$O:$O,L$3))</f>
        <v>0</v>
      </c>
      <c r="M59" s="3">
        <f ca="1">IF($A59&gt;$A$1,"",SUMIFS('PURPLE APC'!$K:$K,'PURPLE APC'!$B:$B,$A59,'PURPLE APC'!$O:$O,M$3))</f>
        <v>0</v>
      </c>
      <c r="N59" s="3">
        <f ca="1">IF($A59&gt;$A$1,"",SUMIFS('PURPLE APC'!$K:$K,'PURPLE APC'!$B:$B,$A59,'PURPLE APC'!$O:$O,N$3))</f>
        <v>0</v>
      </c>
      <c r="O59" s="3">
        <f ca="1">IF($A59&gt;$A$1,"",SUMIFS('PURPLE APC'!$K:$K,'PURPLE APC'!$B:$B,$A59,'PURPLE APC'!$O:$O,O$3))</f>
        <v>0</v>
      </c>
      <c r="P59" s="3">
        <f ca="1">IF($A59&gt;$A$1,"",SUMIFS('PURPLE APC'!$K:$K,'PURPLE APC'!$B:$B,$A59,'PURPLE APC'!$O:$O,P$3))</f>
        <v>0</v>
      </c>
      <c r="Q59" s="3">
        <f ca="1">IF($A59&gt;$A$1,"",SUMIFS('PURPLE APC'!$K:$K,'PURPLE APC'!$B:$B,$A59,'PURPLE APC'!$O:$O,Q$3))</f>
        <v>0</v>
      </c>
      <c r="R59" s="3">
        <f ca="1">IF($A59&gt;$A$1,"",SUMIFS('PURPLE APC'!$K:$K,'PURPLE APC'!$B:$B,$A59,'PURPLE APC'!$O:$O,R$3))</f>
        <v>0</v>
      </c>
      <c r="S59" s="3">
        <f ca="1">IF($A59&gt;$A$1,"",SUMIFS('PURPLE APC'!$K:$K,'PURPLE APC'!$B:$B,$A59,'PURPLE APC'!$O:$O,S$3))</f>
        <v>0</v>
      </c>
      <c r="T59" s="3">
        <f ca="1">IF($A59&gt;$A$1,"",SUMIFS('PURPLE APC'!$K:$K,'PURPLE APC'!$B:$B,$A59,'PURPLE APC'!$O:$O,T$3))</f>
        <v>0</v>
      </c>
      <c r="U59" s="3">
        <f ca="1">IF($A59&gt;$A$1,"",SUMIFS('PURPLE APC'!$K:$K,'PURPLE APC'!$B:$B,$A59,'PURPLE APC'!$O:$O,U$3))</f>
        <v>0</v>
      </c>
      <c r="V59" s="5">
        <f ca="1">IF($A59&gt;$A$1,"",SUMIFS('PURPLE APC'!$K:$K,'PURPLE APC'!$B:$B,$A59,'PURPLE APC'!$O:$O,V$3))</f>
        <v>0</v>
      </c>
    </row>
    <row r="60" spans="1:22" x14ac:dyDescent="0.25">
      <c r="A60" s="15">
        <f t="shared" si="4"/>
        <v>45917</v>
      </c>
      <c r="B60" s="46">
        <f t="shared" si="1"/>
        <v>3</v>
      </c>
      <c r="C60" s="15"/>
      <c r="D60" s="15"/>
      <c r="E60" s="4">
        <f ca="1">IF($A60&gt;$A$1,"",SUMIFS('PURPLE APC'!$K:$K,'PURPLE APC'!$B:$B,$A60))</f>
        <v>0</v>
      </c>
      <c r="F60" s="75"/>
      <c r="G60" s="72" t="str">
        <f t="shared" ca="1" si="3"/>
        <v/>
      </c>
      <c r="H60" s="4">
        <f ca="1">IF($A60&gt;$A$1,"",SUMIFS('PURPLE APC'!$K:$K,'PURPLE APC'!$B:$B,$A60,'PURPLE APC'!$O:$O,H$3))</f>
        <v>0</v>
      </c>
      <c r="I60" s="3">
        <f ca="1">IF($A60&gt;$A$1,"",SUMIFS('PURPLE APC'!$K:$K,'PURPLE APC'!$B:$B,$A60,'PURPLE APC'!$O:$O,I$3))</f>
        <v>0</v>
      </c>
      <c r="J60" s="3">
        <f ca="1">IF($A60&gt;$A$1,"",SUMIFS('PURPLE APC'!$K:$K,'PURPLE APC'!$B:$B,$A60,'PURPLE APC'!$O:$O,J$3))</f>
        <v>0</v>
      </c>
      <c r="K60" s="3">
        <f ca="1">IF($A60&gt;$A$1,"",SUMIFS('PURPLE APC'!$K:$K,'PURPLE APC'!$B:$B,$A60,'PURPLE APC'!$O:$O,K$3))</f>
        <v>0</v>
      </c>
      <c r="L60" s="3">
        <f ca="1">IF($A60&gt;$A$1,"",SUMIFS('PURPLE APC'!$K:$K,'PURPLE APC'!$B:$B,$A60,'PURPLE APC'!$O:$O,L$3))</f>
        <v>0</v>
      </c>
      <c r="M60" s="3">
        <f ca="1">IF($A60&gt;$A$1,"",SUMIFS('PURPLE APC'!$K:$K,'PURPLE APC'!$B:$B,$A60,'PURPLE APC'!$O:$O,M$3))</f>
        <v>0</v>
      </c>
      <c r="N60" s="3">
        <f ca="1">IF($A60&gt;$A$1,"",SUMIFS('PURPLE APC'!$K:$K,'PURPLE APC'!$B:$B,$A60,'PURPLE APC'!$O:$O,N$3))</f>
        <v>0</v>
      </c>
      <c r="O60" s="3">
        <f ca="1">IF($A60&gt;$A$1,"",SUMIFS('PURPLE APC'!$K:$K,'PURPLE APC'!$B:$B,$A60,'PURPLE APC'!$O:$O,O$3))</f>
        <v>0</v>
      </c>
      <c r="P60" s="3">
        <f ca="1">IF($A60&gt;$A$1,"",SUMIFS('PURPLE APC'!$K:$K,'PURPLE APC'!$B:$B,$A60,'PURPLE APC'!$O:$O,P$3))</f>
        <v>0</v>
      </c>
      <c r="Q60" s="3">
        <f ca="1">IF($A60&gt;$A$1,"",SUMIFS('PURPLE APC'!$K:$K,'PURPLE APC'!$B:$B,$A60,'PURPLE APC'!$O:$O,Q$3))</f>
        <v>0</v>
      </c>
      <c r="R60" s="3">
        <f ca="1">IF($A60&gt;$A$1,"",SUMIFS('PURPLE APC'!$K:$K,'PURPLE APC'!$B:$B,$A60,'PURPLE APC'!$O:$O,R$3))</f>
        <v>0</v>
      </c>
      <c r="S60" s="3">
        <f ca="1">IF($A60&gt;$A$1,"",SUMIFS('PURPLE APC'!$K:$K,'PURPLE APC'!$B:$B,$A60,'PURPLE APC'!$O:$O,S$3))</f>
        <v>0</v>
      </c>
      <c r="T60" s="3">
        <f ca="1">IF($A60&gt;$A$1,"",SUMIFS('PURPLE APC'!$K:$K,'PURPLE APC'!$B:$B,$A60,'PURPLE APC'!$O:$O,T$3))</f>
        <v>0</v>
      </c>
      <c r="U60" s="3">
        <f ca="1">IF($A60&gt;$A$1,"",SUMIFS('PURPLE APC'!$K:$K,'PURPLE APC'!$B:$B,$A60,'PURPLE APC'!$O:$O,U$3))</f>
        <v>0</v>
      </c>
      <c r="V60" s="5">
        <f ca="1">IF($A60&gt;$A$1,"",SUMIFS('PURPLE APC'!$K:$K,'PURPLE APC'!$B:$B,$A60,'PURPLE APC'!$O:$O,V$3))</f>
        <v>0</v>
      </c>
    </row>
    <row r="61" spans="1:22" x14ac:dyDescent="0.25">
      <c r="A61" s="15">
        <f t="shared" si="4"/>
        <v>45918</v>
      </c>
      <c r="B61" s="46">
        <f t="shared" si="1"/>
        <v>4</v>
      </c>
      <c r="C61" s="15"/>
      <c r="D61" s="15"/>
      <c r="E61" s="4">
        <f ca="1">IF($A61&gt;$A$1,"",SUMIFS('PURPLE APC'!$K:$K,'PURPLE APC'!$B:$B,$A61))</f>
        <v>0</v>
      </c>
      <c r="F61" s="75"/>
      <c r="G61" s="72" t="str">
        <f t="shared" ca="1" si="3"/>
        <v/>
      </c>
      <c r="H61" s="4">
        <f ca="1">IF($A61&gt;$A$1,"",SUMIFS('PURPLE APC'!$K:$K,'PURPLE APC'!$B:$B,$A61,'PURPLE APC'!$O:$O,H$3))</f>
        <v>0</v>
      </c>
      <c r="I61" s="3">
        <f ca="1">IF($A61&gt;$A$1,"",SUMIFS('PURPLE APC'!$K:$K,'PURPLE APC'!$B:$B,$A61,'PURPLE APC'!$O:$O,I$3))</f>
        <v>0</v>
      </c>
      <c r="J61" s="3">
        <f ca="1">IF($A61&gt;$A$1,"",SUMIFS('PURPLE APC'!$K:$K,'PURPLE APC'!$B:$B,$A61,'PURPLE APC'!$O:$O,J$3))</f>
        <v>0</v>
      </c>
      <c r="K61" s="3">
        <f ca="1">IF($A61&gt;$A$1,"",SUMIFS('PURPLE APC'!$K:$K,'PURPLE APC'!$B:$B,$A61,'PURPLE APC'!$O:$O,K$3))</f>
        <v>0</v>
      </c>
      <c r="L61" s="3">
        <f ca="1">IF($A61&gt;$A$1,"",SUMIFS('PURPLE APC'!$K:$K,'PURPLE APC'!$B:$B,$A61,'PURPLE APC'!$O:$O,L$3))</f>
        <v>0</v>
      </c>
      <c r="M61" s="3">
        <f ca="1">IF($A61&gt;$A$1,"",SUMIFS('PURPLE APC'!$K:$K,'PURPLE APC'!$B:$B,$A61,'PURPLE APC'!$O:$O,M$3))</f>
        <v>0</v>
      </c>
      <c r="N61" s="3">
        <f ca="1">IF($A61&gt;$A$1,"",SUMIFS('PURPLE APC'!$K:$K,'PURPLE APC'!$B:$B,$A61,'PURPLE APC'!$O:$O,N$3))</f>
        <v>0</v>
      </c>
      <c r="O61" s="3">
        <f ca="1">IF($A61&gt;$A$1,"",SUMIFS('PURPLE APC'!$K:$K,'PURPLE APC'!$B:$B,$A61,'PURPLE APC'!$O:$O,O$3))</f>
        <v>0</v>
      </c>
      <c r="P61" s="3">
        <f ca="1">IF($A61&gt;$A$1,"",SUMIFS('PURPLE APC'!$K:$K,'PURPLE APC'!$B:$B,$A61,'PURPLE APC'!$O:$O,P$3))</f>
        <v>0</v>
      </c>
      <c r="Q61" s="3">
        <f ca="1">IF($A61&gt;$A$1,"",SUMIFS('PURPLE APC'!$K:$K,'PURPLE APC'!$B:$B,$A61,'PURPLE APC'!$O:$O,Q$3))</f>
        <v>0</v>
      </c>
      <c r="R61" s="3">
        <f ca="1">IF($A61&gt;$A$1,"",SUMIFS('PURPLE APC'!$K:$K,'PURPLE APC'!$B:$B,$A61,'PURPLE APC'!$O:$O,R$3))</f>
        <v>0</v>
      </c>
      <c r="S61" s="3">
        <f ca="1">IF($A61&gt;$A$1,"",SUMIFS('PURPLE APC'!$K:$K,'PURPLE APC'!$B:$B,$A61,'PURPLE APC'!$O:$O,S$3))</f>
        <v>0</v>
      </c>
      <c r="T61" s="3">
        <f ca="1">IF($A61&gt;$A$1,"",SUMIFS('PURPLE APC'!$K:$K,'PURPLE APC'!$B:$B,$A61,'PURPLE APC'!$O:$O,T$3))</f>
        <v>0</v>
      </c>
      <c r="U61" s="3">
        <f ca="1">IF($A61&gt;$A$1,"",SUMIFS('PURPLE APC'!$K:$K,'PURPLE APC'!$B:$B,$A61,'PURPLE APC'!$O:$O,U$3))</f>
        <v>0</v>
      </c>
      <c r="V61" s="5">
        <f ca="1">IF($A61&gt;$A$1,"",SUMIFS('PURPLE APC'!$K:$K,'PURPLE APC'!$B:$B,$A61,'PURPLE APC'!$O:$O,V$3))</f>
        <v>0</v>
      </c>
    </row>
    <row r="62" spans="1:22" x14ac:dyDescent="0.25">
      <c r="A62" s="15">
        <f t="shared" si="4"/>
        <v>45919</v>
      </c>
      <c r="B62" s="46">
        <f t="shared" si="1"/>
        <v>5</v>
      </c>
      <c r="C62" s="15"/>
      <c r="D62" s="15"/>
      <c r="E62" s="4">
        <f ca="1">IF($A62&gt;$A$1,"",SUMIFS('PURPLE APC'!$K:$K,'PURPLE APC'!$B:$B,$A62))</f>
        <v>0</v>
      </c>
      <c r="F62" s="75"/>
      <c r="G62" s="72" t="str">
        <f t="shared" ca="1" si="3"/>
        <v/>
      </c>
      <c r="H62" s="4">
        <f ca="1">IF($A62&gt;$A$1,"",SUMIFS('PURPLE APC'!$K:$K,'PURPLE APC'!$B:$B,$A62,'PURPLE APC'!$O:$O,H$3))</f>
        <v>0</v>
      </c>
      <c r="I62" s="3">
        <f ca="1">IF($A62&gt;$A$1,"",SUMIFS('PURPLE APC'!$K:$K,'PURPLE APC'!$B:$B,$A62,'PURPLE APC'!$O:$O,I$3))</f>
        <v>0</v>
      </c>
      <c r="J62" s="3">
        <f ca="1">IF($A62&gt;$A$1,"",SUMIFS('PURPLE APC'!$K:$K,'PURPLE APC'!$B:$B,$A62,'PURPLE APC'!$O:$O,J$3))</f>
        <v>0</v>
      </c>
      <c r="K62" s="3">
        <f ca="1">IF($A62&gt;$A$1,"",SUMIFS('PURPLE APC'!$K:$K,'PURPLE APC'!$B:$B,$A62,'PURPLE APC'!$O:$O,K$3))</f>
        <v>0</v>
      </c>
      <c r="L62" s="3">
        <f ca="1">IF($A62&gt;$A$1,"",SUMIFS('PURPLE APC'!$K:$K,'PURPLE APC'!$B:$B,$A62,'PURPLE APC'!$O:$O,L$3))</f>
        <v>0</v>
      </c>
      <c r="M62" s="3">
        <f ca="1">IF($A62&gt;$A$1,"",SUMIFS('PURPLE APC'!$K:$K,'PURPLE APC'!$B:$B,$A62,'PURPLE APC'!$O:$O,M$3))</f>
        <v>0</v>
      </c>
      <c r="N62" s="3">
        <f ca="1">IF($A62&gt;$A$1,"",SUMIFS('PURPLE APC'!$K:$K,'PURPLE APC'!$B:$B,$A62,'PURPLE APC'!$O:$O,N$3))</f>
        <v>0</v>
      </c>
      <c r="O62" s="3">
        <f ca="1">IF($A62&gt;$A$1,"",SUMIFS('PURPLE APC'!$K:$K,'PURPLE APC'!$B:$B,$A62,'PURPLE APC'!$O:$O,O$3))</f>
        <v>0</v>
      </c>
      <c r="P62" s="3">
        <f ca="1">IF($A62&gt;$A$1,"",SUMIFS('PURPLE APC'!$K:$K,'PURPLE APC'!$B:$B,$A62,'PURPLE APC'!$O:$O,P$3))</f>
        <v>0</v>
      </c>
      <c r="Q62" s="3">
        <f ca="1">IF($A62&gt;$A$1,"",SUMIFS('PURPLE APC'!$K:$K,'PURPLE APC'!$B:$B,$A62,'PURPLE APC'!$O:$O,Q$3))</f>
        <v>0</v>
      </c>
      <c r="R62" s="3">
        <f ca="1">IF($A62&gt;$A$1,"",SUMIFS('PURPLE APC'!$K:$K,'PURPLE APC'!$B:$B,$A62,'PURPLE APC'!$O:$O,R$3))</f>
        <v>0</v>
      </c>
      <c r="S62" s="3">
        <f ca="1">IF($A62&gt;$A$1,"",SUMIFS('PURPLE APC'!$K:$K,'PURPLE APC'!$B:$B,$A62,'PURPLE APC'!$O:$O,S$3))</f>
        <v>0</v>
      </c>
      <c r="T62" s="3">
        <f ca="1">IF($A62&gt;$A$1,"",SUMIFS('PURPLE APC'!$K:$K,'PURPLE APC'!$B:$B,$A62,'PURPLE APC'!$O:$O,T$3))</f>
        <v>0</v>
      </c>
      <c r="U62" s="3">
        <f ca="1">IF($A62&gt;$A$1,"",SUMIFS('PURPLE APC'!$K:$K,'PURPLE APC'!$B:$B,$A62,'PURPLE APC'!$O:$O,U$3))</f>
        <v>0</v>
      </c>
      <c r="V62" s="5">
        <f ca="1">IF($A62&gt;$A$1,"",SUMIFS('PURPLE APC'!$K:$K,'PURPLE APC'!$B:$B,$A62,'PURPLE APC'!$O:$O,V$3))</f>
        <v>0</v>
      </c>
    </row>
    <row r="63" spans="1:22" x14ac:dyDescent="0.25">
      <c r="A63" s="15">
        <f t="shared" si="4"/>
        <v>45922</v>
      </c>
      <c r="B63" s="46">
        <f t="shared" si="1"/>
        <v>1</v>
      </c>
      <c r="C63" s="15" t="s">
        <v>15</v>
      </c>
      <c r="D63" s="15" t="s">
        <v>91</v>
      </c>
      <c r="E63" s="4">
        <f ca="1">IF($A63&gt;$A$1,"",SUMIFS('PURPLE APC'!$K:$K,'PURPLE APC'!$B:$B,$A63))</f>
        <v>0</v>
      </c>
      <c r="F63" s="75"/>
      <c r="G63" s="72" t="str">
        <f t="shared" ca="1" si="3"/>
        <v/>
      </c>
      <c r="H63" s="4">
        <f ca="1">IF($A63&gt;$A$1,"",SUMIFS('PURPLE APC'!$K:$K,'PURPLE APC'!$B:$B,$A63,'PURPLE APC'!$O:$O,H$3))</f>
        <v>0</v>
      </c>
      <c r="I63" s="3">
        <f ca="1">IF($A63&gt;$A$1,"",SUMIFS('PURPLE APC'!$K:$K,'PURPLE APC'!$B:$B,$A63,'PURPLE APC'!$O:$O,I$3))</f>
        <v>0</v>
      </c>
      <c r="J63" s="3">
        <f ca="1">IF($A63&gt;$A$1,"",SUMIFS('PURPLE APC'!$K:$K,'PURPLE APC'!$B:$B,$A63,'PURPLE APC'!$O:$O,J$3))</f>
        <v>0</v>
      </c>
      <c r="K63" s="3">
        <f ca="1">IF($A63&gt;$A$1,"",SUMIFS('PURPLE APC'!$K:$K,'PURPLE APC'!$B:$B,$A63,'PURPLE APC'!$O:$O,K$3))</f>
        <v>0</v>
      </c>
      <c r="L63" s="3">
        <f ca="1">IF($A63&gt;$A$1,"",SUMIFS('PURPLE APC'!$K:$K,'PURPLE APC'!$B:$B,$A63,'PURPLE APC'!$O:$O,L$3))</f>
        <v>0</v>
      </c>
      <c r="M63" s="3">
        <f ca="1">IF($A63&gt;$A$1,"",SUMIFS('PURPLE APC'!$K:$K,'PURPLE APC'!$B:$B,$A63,'PURPLE APC'!$O:$O,M$3))</f>
        <v>0</v>
      </c>
      <c r="N63" s="3">
        <f ca="1">IF($A63&gt;$A$1,"",SUMIFS('PURPLE APC'!$K:$K,'PURPLE APC'!$B:$B,$A63,'PURPLE APC'!$O:$O,N$3))</f>
        <v>0</v>
      </c>
      <c r="O63" s="3">
        <f ca="1">IF($A63&gt;$A$1,"",SUMIFS('PURPLE APC'!$K:$K,'PURPLE APC'!$B:$B,$A63,'PURPLE APC'!$O:$O,O$3))</f>
        <v>0</v>
      </c>
      <c r="P63" s="3">
        <f ca="1">IF($A63&gt;$A$1,"",SUMIFS('PURPLE APC'!$K:$K,'PURPLE APC'!$B:$B,$A63,'PURPLE APC'!$O:$O,P$3))</f>
        <v>0</v>
      </c>
      <c r="Q63" s="3">
        <f ca="1">IF($A63&gt;$A$1,"",SUMIFS('PURPLE APC'!$K:$K,'PURPLE APC'!$B:$B,$A63,'PURPLE APC'!$O:$O,Q$3))</f>
        <v>0</v>
      </c>
      <c r="R63" s="3">
        <f ca="1">IF($A63&gt;$A$1,"",SUMIFS('PURPLE APC'!$K:$K,'PURPLE APC'!$B:$B,$A63,'PURPLE APC'!$O:$O,R$3))</f>
        <v>0</v>
      </c>
      <c r="S63" s="3">
        <f ca="1">IF($A63&gt;$A$1,"",SUMIFS('PURPLE APC'!$K:$K,'PURPLE APC'!$B:$B,$A63,'PURPLE APC'!$O:$O,S$3))</f>
        <v>0</v>
      </c>
      <c r="T63" s="3">
        <f ca="1">IF($A63&gt;$A$1,"",SUMIFS('PURPLE APC'!$K:$K,'PURPLE APC'!$B:$B,$A63,'PURPLE APC'!$O:$O,T$3))</f>
        <v>0</v>
      </c>
      <c r="U63" s="3">
        <f ca="1">IF($A63&gt;$A$1,"",SUMIFS('PURPLE APC'!$K:$K,'PURPLE APC'!$B:$B,$A63,'PURPLE APC'!$O:$O,U$3))</f>
        <v>0</v>
      </c>
      <c r="V63" s="5">
        <f ca="1">IF($A63&gt;$A$1,"",SUMIFS('PURPLE APC'!$K:$K,'PURPLE APC'!$B:$B,$A63,'PURPLE APC'!$O:$O,V$3))</f>
        <v>0</v>
      </c>
    </row>
    <row r="64" spans="1:22" x14ac:dyDescent="0.25">
      <c r="A64" s="15">
        <f t="shared" si="4"/>
        <v>45923</v>
      </c>
      <c r="B64" s="46">
        <f t="shared" si="1"/>
        <v>2</v>
      </c>
      <c r="C64" s="15" t="str">
        <f t="shared" si="2"/>
        <v>Y</v>
      </c>
      <c r="D64" s="15" t="s">
        <v>91</v>
      </c>
      <c r="E64" s="4">
        <f ca="1">IF($A64&gt;$A$1,"",SUMIFS('PURPLE APC'!$K:$K,'PURPLE APC'!$B:$B,$A64))</f>
        <v>0</v>
      </c>
      <c r="F64" s="75"/>
      <c r="G64" s="72" t="str">
        <f t="shared" ca="1" si="3"/>
        <v/>
      </c>
      <c r="H64" s="4">
        <f ca="1">IF($A64&gt;$A$1,"",SUMIFS('PURPLE APC'!$K:$K,'PURPLE APC'!$B:$B,$A64,'PURPLE APC'!$O:$O,H$3))</f>
        <v>0</v>
      </c>
      <c r="I64" s="3">
        <f ca="1">IF($A64&gt;$A$1,"",SUMIFS('PURPLE APC'!$K:$K,'PURPLE APC'!$B:$B,$A64,'PURPLE APC'!$O:$O,I$3))</f>
        <v>0</v>
      </c>
      <c r="J64" s="3">
        <f ca="1">IF($A64&gt;$A$1,"",SUMIFS('PURPLE APC'!$K:$K,'PURPLE APC'!$B:$B,$A64,'PURPLE APC'!$O:$O,J$3))</f>
        <v>0</v>
      </c>
      <c r="K64" s="3">
        <f ca="1">IF($A64&gt;$A$1,"",SUMIFS('PURPLE APC'!$K:$K,'PURPLE APC'!$B:$B,$A64,'PURPLE APC'!$O:$O,K$3))</f>
        <v>0</v>
      </c>
      <c r="L64" s="3">
        <f ca="1">IF($A64&gt;$A$1,"",SUMIFS('PURPLE APC'!$K:$K,'PURPLE APC'!$B:$B,$A64,'PURPLE APC'!$O:$O,L$3))</f>
        <v>0</v>
      </c>
      <c r="M64" s="3">
        <f ca="1">IF($A64&gt;$A$1,"",SUMIFS('PURPLE APC'!$K:$K,'PURPLE APC'!$B:$B,$A64,'PURPLE APC'!$O:$O,M$3))</f>
        <v>0</v>
      </c>
      <c r="N64" s="3">
        <f ca="1">IF($A64&gt;$A$1,"",SUMIFS('PURPLE APC'!$K:$K,'PURPLE APC'!$B:$B,$A64,'PURPLE APC'!$O:$O,N$3))</f>
        <v>0</v>
      </c>
      <c r="O64" s="3">
        <f ca="1">IF($A64&gt;$A$1,"",SUMIFS('PURPLE APC'!$K:$K,'PURPLE APC'!$B:$B,$A64,'PURPLE APC'!$O:$O,O$3))</f>
        <v>0</v>
      </c>
      <c r="P64" s="3">
        <f ca="1">IF($A64&gt;$A$1,"",SUMIFS('PURPLE APC'!$K:$K,'PURPLE APC'!$B:$B,$A64,'PURPLE APC'!$O:$O,P$3))</f>
        <v>0</v>
      </c>
      <c r="Q64" s="3">
        <f ca="1">IF($A64&gt;$A$1,"",SUMIFS('PURPLE APC'!$K:$K,'PURPLE APC'!$B:$B,$A64,'PURPLE APC'!$O:$O,Q$3))</f>
        <v>0</v>
      </c>
      <c r="R64" s="3">
        <f ca="1">IF($A64&gt;$A$1,"",SUMIFS('PURPLE APC'!$K:$K,'PURPLE APC'!$B:$B,$A64,'PURPLE APC'!$O:$O,R$3))</f>
        <v>0</v>
      </c>
      <c r="S64" s="3">
        <f ca="1">IF($A64&gt;$A$1,"",SUMIFS('PURPLE APC'!$K:$K,'PURPLE APC'!$B:$B,$A64,'PURPLE APC'!$O:$O,S$3))</f>
        <v>0</v>
      </c>
      <c r="T64" s="3">
        <f ca="1">IF($A64&gt;$A$1,"",SUMIFS('PURPLE APC'!$K:$K,'PURPLE APC'!$B:$B,$A64,'PURPLE APC'!$O:$O,T$3))</f>
        <v>0</v>
      </c>
      <c r="U64" s="3">
        <f ca="1">IF($A64&gt;$A$1,"",SUMIFS('PURPLE APC'!$K:$K,'PURPLE APC'!$B:$B,$A64,'PURPLE APC'!$O:$O,U$3))</f>
        <v>0</v>
      </c>
      <c r="V64" s="5">
        <f ca="1">IF($A64&gt;$A$1,"",SUMIFS('PURPLE APC'!$K:$K,'PURPLE APC'!$B:$B,$A64,'PURPLE APC'!$O:$O,V$3))</f>
        <v>0</v>
      </c>
    </row>
    <row r="65" spans="1:22" x14ac:dyDescent="0.25">
      <c r="A65" s="15">
        <f t="shared" si="4"/>
        <v>45924</v>
      </c>
      <c r="B65" s="46">
        <f t="shared" si="1"/>
        <v>3</v>
      </c>
      <c r="C65" s="15" t="str">
        <f t="shared" si="2"/>
        <v>Y</v>
      </c>
      <c r="D65" s="15" t="s">
        <v>91</v>
      </c>
      <c r="E65" s="4">
        <f ca="1">IF($A65&gt;$A$1,"",SUMIFS('PURPLE APC'!$K:$K,'PURPLE APC'!$B:$B,$A65))</f>
        <v>0</v>
      </c>
      <c r="F65" s="75"/>
      <c r="G65" s="72" t="str">
        <f t="shared" ca="1" si="3"/>
        <v/>
      </c>
      <c r="H65" s="4">
        <f ca="1">IF($A65&gt;$A$1,"",SUMIFS('PURPLE APC'!$K:$K,'PURPLE APC'!$B:$B,$A65,'PURPLE APC'!$O:$O,H$3))</f>
        <v>0</v>
      </c>
      <c r="I65" s="3">
        <f ca="1">IF($A65&gt;$A$1,"",SUMIFS('PURPLE APC'!$K:$K,'PURPLE APC'!$B:$B,$A65,'PURPLE APC'!$O:$O,I$3))</f>
        <v>0</v>
      </c>
      <c r="J65" s="3">
        <f ca="1">IF($A65&gt;$A$1,"",SUMIFS('PURPLE APC'!$K:$K,'PURPLE APC'!$B:$B,$A65,'PURPLE APC'!$O:$O,J$3))</f>
        <v>0</v>
      </c>
      <c r="K65" s="3">
        <f ca="1">IF($A65&gt;$A$1,"",SUMIFS('PURPLE APC'!$K:$K,'PURPLE APC'!$B:$B,$A65,'PURPLE APC'!$O:$O,K$3))</f>
        <v>0</v>
      </c>
      <c r="L65" s="3">
        <f ca="1">IF($A65&gt;$A$1,"",SUMIFS('PURPLE APC'!$K:$K,'PURPLE APC'!$B:$B,$A65,'PURPLE APC'!$O:$O,L$3))</f>
        <v>0</v>
      </c>
      <c r="M65" s="3">
        <f ca="1">IF($A65&gt;$A$1,"",SUMIFS('PURPLE APC'!$K:$K,'PURPLE APC'!$B:$B,$A65,'PURPLE APC'!$O:$O,M$3))</f>
        <v>0</v>
      </c>
      <c r="N65" s="3">
        <f ca="1">IF($A65&gt;$A$1,"",SUMIFS('PURPLE APC'!$K:$K,'PURPLE APC'!$B:$B,$A65,'PURPLE APC'!$O:$O,N$3))</f>
        <v>0</v>
      </c>
      <c r="O65" s="3">
        <f ca="1">IF($A65&gt;$A$1,"",SUMIFS('PURPLE APC'!$K:$K,'PURPLE APC'!$B:$B,$A65,'PURPLE APC'!$O:$O,O$3))</f>
        <v>0</v>
      </c>
      <c r="P65" s="3">
        <f ca="1">IF($A65&gt;$A$1,"",SUMIFS('PURPLE APC'!$K:$K,'PURPLE APC'!$B:$B,$A65,'PURPLE APC'!$O:$O,P$3))</f>
        <v>0</v>
      </c>
      <c r="Q65" s="3">
        <f ca="1">IF($A65&gt;$A$1,"",SUMIFS('PURPLE APC'!$K:$K,'PURPLE APC'!$B:$B,$A65,'PURPLE APC'!$O:$O,Q$3))</f>
        <v>0</v>
      </c>
      <c r="R65" s="3">
        <f ca="1">IF($A65&gt;$A$1,"",SUMIFS('PURPLE APC'!$K:$K,'PURPLE APC'!$B:$B,$A65,'PURPLE APC'!$O:$O,R$3))</f>
        <v>0</v>
      </c>
      <c r="S65" s="3">
        <f ca="1">IF($A65&gt;$A$1,"",SUMIFS('PURPLE APC'!$K:$K,'PURPLE APC'!$B:$B,$A65,'PURPLE APC'!$O:$O,S$3))</f>
        <v>0</v>
      </c>
      <c r="T65" s="3">
        <f ca="1">IF($A65&gt;$A$1,"",SUMIFS('PURPLE APC'!$K:$K,'PURPLE APC'!$B:$B,$A65,'PURPLE APC'!$O:$O,T$3))</f>
        <v>0</v>
      </c>
      <c r="U65" s="3">
        <f ca="1">IF($A65&gt;$A$1,"",SUMIFS('PURPLE APC'!$K:$K,'PURPLE APC'!$B:$B,$A65,'PURPLE APC'!$O:$O,U$3))</f>
        <v>0</v>
      </c>
      <c r="V65" s="5">
        <f ca="1">IF($A65&gt;$A$1,"",SUMIFS('PURPLE APC'!$K:$K,'PURPLE APC'!$B:$B,$A65,'PURPLE APC'!$O:$O,V$3))</f>
        <v>0</v>
      </c>
    </row>
    <row r="66" spans="1:22" x14ac:dyDescent="0.25">
      <c r="A66" s="15">
        <f t="shared" si="4"/>
        <v>45925</v>
      </c>
      <c r="B66" s="46">
        <f t="shared" si="1"/>
        <v>4</v>
      </c>
      <c r="C66" s="15" t="str">
        <f t="shared" si="2"/>
        <v>Y</v>
      </c>
      <c r="D66" s="15" t="s">
        <v>91</v>
      </c>
      <c r="E66" s="4">
        <f ca="1">IF($A66&gt;$A$1,"",SUMIFS('PURPLE APC'!$K:$K,'PURPLE APC'!$B:$B,$A66))</f>
        <v>0</v>
      </c>
      <c r="F66" s="75"/>
      <c r="G66" s="72" t="str">
        <f t="shared" ca="1" si="3"/>
        <v/>
      </c>
      <c r="H66" s="4">
        <f ca="1">IF($A66&gt;$A$1,"",SUMIFS('PURPLE APC'!$K:$K,'PURPLE APC'!$B:$B,$A66,'PURPLE APC'!$O:$O,H$3))</f>
        <v>0</v>
      </c>
      <c r="I66" s="3">
        <f ca="1">IF($A66&gt;$A$1,"",SUMIFS('PURPLE APC'!$K:$K,'PURPLE APC'!$B:$B,$A66,'PURPLE APC'!$O:$O,I$3))</f>
        <v>0</v>
      </c>
      <c r="J66" s="3">
        <f ca="1">IF($A66&gt;$A$1,"",SUMIFS('PURPLE APC'!$K:$K,'PURPLE APC'!$B:$B,$A66,'PURPLE APC'!$O:$O,J$3))</f>
        <v>0</v>
      </c>
      <c r="K66" s="3">
        <f ca="1">IF($A66&gt;$A$1,"",SUMIFS('PURPLE APC'!$K:$K,'PURPLE APC'!$B:$B,$A66,'PURPLE APC'!$O:$O,K$3))</f>
        <v>0</v>
      </c>
      <c r="L66" s="3">
        <f ca="1">IF($A66&gt;$A$1,"",SUMIFS('PURPLE APC'!$K:$K,'PURPLE APC'!$B:$B,$A66,'PURPLE APC'!$O:$O,L$3))</f>
        <v>0</v>
      </c>
      <c r="M66" s="3">
        <f ca="1">IF($A66&gt;$A$1,"",SUMIFS('PURPLE APC'!$K:$K,'PURPLE APC'!$B:$B,$A66,'PURPLE APC'!$O:$O,M$3))</f>
        <v>0</v>
      </c>
      <c r="N66" s="3">
        <f ca="1">IF($A66&gt;$A$1,"",SUMIFS('PURPLE APC'!$K:$K,'PURPLE APC'!$B:$B,$A66,'PURPLE APC'!$O:$O,N$3))</f>
        <v>0</v>
      </c>
      <c r="O66" s="3">
        <f ca="1">IF($A66&gt;$A$1,"",SUMIFS('PURPLE APC'!$K:$K,'PURPLE APC'!$B:$B,$A66,'PURPLE APC'!$O:$O,O$3))</f>
        <v>0</v>
      </c>
      <c r="P66" s="3">
        <f ca="1">IF($A66&gt;$A$1,"",SUMIFS('PURPLE APC'!$K:$K,'PURPLE APC'!$B:$B,$A66,'PURPLE APC'!$O:$O,P$3))</f>
        <v>0</v>
      </c>
      <c r="Q66" s="3">
        <f ca="1">IF($A66&gt;$A$1,"",SUMIFS('PURPLE APC'!$K:$K,'PURPLE APC'!$B:$B,$A66,'PURPLE APC'!$O:$O,Q$3))</f>
        <v>0</v>
      </c>
      <c r="R66" s="3">
        <f ca="1">IF($A66&gt;$A$1,"",SUMIFS('PURPLE APC'!$K:$K,'PURPLE APC'!$B:$B,$A66,'PURPLE APC'!$O:$O,R$3))</f>
        <v>0</v>
      </c>
      <c r="S66" s="3">
        <f ca="1">IF($A66&gt;$A$1,"",SUMIFS('PURPLE APC'!$K:$K,'PURPLE APC'!$B:$B,$A66,'PURPLE APC'!$O:$O,S$3))</f>
        <v>0</v>
      </c>
      <c r="T66" s="3">
        <f ca="1">IF($A66&gt;$A$1,"",SUMIFS('PURPLE APC'!$K:$K,'PURPLE APC'!$B:$B,$A66,'PURPLE APC'!$O:$O,T$3))</f>
        <v>0</v>
      </c>
      <c r="U66" s="3">
        <f ca="1">IF($A66&gt;$A$1,"",SUMIFS('PURPLE APC'!$K:$K,'PURPLE APC'!$B:$B,$A66,'PURPLE APC'!$O:$O,U$3))</f>
        <v>0</v>
      </c>
      <c r="V66" s="5">
        <f ca="1">IF($A66&gt;$A$1,"",SUMIFS('PURPLE APC'!$K:$K,'PURPLE APC'!$B:$B,$A66,'PURPLE APC'!$O:$O,V$3))</f>
        <v>0</v>
      </c>
    </row>
    <row r="67" spans="1:22" x14ac:dyDescent="0.25">
      <c r="A67" s="15">
        <f t="shared" si="4"/>
        <v>45926</v>
      </c>
      <c r="B67" s="46">
        <f t="shared" si="1"/>
        <v>5</v>
      </c>
      <c r="C67" s="15"/>
      <c r="D67" s="15"/>
      <c r="E67" s="4">
        <f ca="1">IF($A67&gt;$A$1,"",SUMIFS('PURPLE APC'!$K:$K,'PURPLE APC'!$B:$B,$A67))</f>
        <v>0</v>
      </c>
      <c r="F67" s="42">
        <v>1368</v>
      </c>
      <c r="G67" s="72">
        <f t="shared" ca="1" si="3"/>
        <v>2</v>
      </c>
      <c r="H67" s="4">
        <f ca="1">IF($A67&gt;$A$1,"",SUMIFS('PURPLE APC'!$K:$K,'PURPLE APC'!$B:$B,$A67,'PURPLE APC'!$O:$O,H$3))</f>
        <v>0</v>
      </c>
      <c r="I67" s="3">
        <f ca="1">IF($A67&gt;$A$1,"",SUMIFS('PURPLE APC'!$K:$K,'PURPLE APC'!$B:$B,$A67,'PURPLE APC'!$O:$O,I$3))</f>
        <v>0</v>
      </c>
      <c r="J67" s="3">
        <f ca="1">IF($A67&gt;$A$1,"",SUMIFS('PURPLE APC'!$K:$K,'PURPLE APC'!$B:$B,$A67,'PURPLE APC'!$O:$O,J$3))</f>
        <v>0</v>
      </c>
      <c r="K67" s="3">
        <f ca="1">IF($A67&gt;$A$1,"",SUMIFS('PURPLE APC'!$K:$K,'PURPLE APC'!$B:$B,$A67,'PURPLE APC'!$O:$O,K$3))</f>
        <v>0</v>
      </c>
      <c r="L67" s="3">
        <f ca="1">IF($A67&gt;$A$1,"",SUMIFS('PURPLE APC'!$K:$K,'PURPLE APC'!$B:$B,$A67,'PURPLE APC'!$O:$O,L$3))</f>
        <v>0</v>
      </c>
      <c r="M67" s="3">
        <f ca="1">IF($A67&gt;$A$1,"",SUMIFS('PURPLE APC'!$K:$K,'PURPLE APC'!$B:$B,$A67,'PURPLE APC'!$O:$O,M$3))</f>
        <v>0</v>
      </c>
      <c r="N67" s="3">
        <f ca="1">IF($A67&gt;$A$1,"",SUMIFS('PURPLE APC'!$K:$K,'PURPLE APC'!$B:$B,$A67,'PURPLE APC'!$O:$O,N$3))</f>
        <v>0</v>
      </c>
      <c r="O67" s="3">
        <f ca="1">IF($A67&gt;$A$1,"",SUMIFS('PURPLE APC'!$K:$K,'PURPLE APC'!$B:$B,$A67,'PURPLE APC'!$O:$O,O$3))</f>
        <v>0</v>
      </c>
      <c r="P67" s="3">
        <f ca="1">IF($A67&gt;$A$1,"",SUMIFS('PURPLE APC'!$K:$K,'PURPLE APC'!$B:$B,$A67,'PURPLE APC'!$O:$O,P$3))</f>
        <v>0</v>
      </c>
      <c r="Q67" s="3">
        <f ca="1">IF($A67&gt;$A$1,"",SUMIFS('PURPLE APC'!$K:$K,'PURPLE APC'!$B:$B,$A67,'PURPLE APC'!$O:$O,Q$3))</f>
        <v>0</v>
      </c>
      <c r="R67" s="3">
        <f ca="1">IF($A67&gt;$A$1,"",SUMIFS('PURPLE APC'!$K:$K,'PURPLE APC'!$B:$B,$A67,'PURPLE APC'!$O:$O,R$3))</f>
        <v>0</v>
      </c>
      <c r="S67" s="3">
        <f ca="1">IF($A67&gt;$A$1,"",SUMIFS('PURPLE APC'!$K:$K,'PURPLE APC'!$B:$B,$A67,'PURPLE APC'!$O:$O,S$3))</f>
        <v>0</v>
      </c>
      <c r="T67" s="3">
        <f ca="1">IF($A67&gt;$A$1,"",SUMIFS('PURPLE APC'!$K:$K,'PURPLE APC'!$B:$B,$A67,'PURPLE APC'!$O:$O,T$3))</f>
        <v>0</v>
      </c>
      <c r="U67" s="3">
        <f ca="1">IF($A67&gt;$A$1,"",SUMIFS('PURPLE APC'!$K:$K,'PURPLE APC'!$B:$B,$A67,'PURPLE APC'!$O:$O,U$3))</f>
        <v>0</v>
      </c>
      <c r="V67" s="5">
        <f ca="1">IF($A67&gt;$A$1,"",SUMIFS('PURPLE APC'!$K:$K,'PURPLE APC'!$B:$B,$A67,'PURPLE APC'!$O:$O,V$3))</f>
        <v>0</v>
      </c>
    </row>
    <row r="68" spans="1:22" x14ac:dyDescent="0.25">
      <c r="A68" s="15">
        <f t="shared" si="4"/>
        <v>45929</v>
      </c>
      <c r="B68" s="46">
        <f t="shared" si="1"/>
        <v>1</v>
      </c>
      <c r="C68" s="15" t="str">
        <f t="shared" si="2"/>
        <v>Y</v>
      </c>
      <c r="D68" s="15" t="s">
        <v>91</v>
      </c>
      <c r="E68" s="4">
        <f ca="1">IF($A68&gt;$A$1,"",SUMIFS('PURPLE APC'!$K:$K,'PURPLE APC'!$B:$B,$A68))</f>
        <v>0</v>
      </c>
      <c r="F68" s="42">
        <v>1551</v>
      </c>
      <c r="G68" s="72">
        <f t="shared" ca="1" si="3"/>
        <v>2</v>
      </c>
      <c r="H68" s="4">
        <f ca="1">IF($A68&gt;$A$1,"",SUMIFS('PURPLE APC'!$K:$K,'PURPLE APC'!$B:$B,$A68,'PURPLE APC'!$O:$O,H$3))</f>
        <v>0</v>
      </c>
      <c r="I68" s="3">
        <f ca="1">IF($A68&gt;$A$1,"",SUMIFS('PURPLE APC'!$K:$K,'PURPLE APC'!$B:$B,$A68,'PURPLE APC'!$O:$O,I$3))</f>
        <v>0</v>
      </c>
      <c r="J68" s="3">
        <f ca="1">IF($A68&gt;$A$1,"",SUMIFS('PURPLE APC'!$K:$K,'PURPLE APC'!$B:$B,$A68,'PURPLE APC'!$O:$O,J$3))</f>
        <v>0</v>
      </c>
      <c r="K68" s="3">
        <f ca="1">IF($A68&gt;$A$1,"",SUMIFS('PURPLE APC'!$K:$K,'PURPLE APC'!$B:$B,$A68,'PURPLE APC'!$O:$O,K$3))</f>
        <v>0</v>
      </c>
      <c r="L68" s="3">
        <f ca="1">IF($A68&gt;$A$1,"",SUMIFS('PURPLE APC'!$K:$K,'PURPLE APC'!$B:$B,$A68,'PURPLE APC'!$O:$O,L$3))</f>
        <v>0</v>
      </c>
      <c r="M68" s="3">
        <f ca="1">IF($A68&gt;$A$1,"",SUMIFS('PURPLE APC'!$K:$K,'PURPLE APC'!$B:$B,$A68,'PURPLE APC'!$O:$O,M$3))</f>
        <v>0</v>
      </c>
      <c r="N68" s="3">
        <f ca="1">IF($A68&gt;$A$1,"",SUMIFS('PURPLE APC'!$K:$K,'PURPLE APC'!$B:$B,$A68,'PURPLE APC'!$O:$O,N$3))</f>
        <v>0</v>
      </c>
      <c r="O68" s="3">
        <f ca="1">IF($A68&gt;$A$1,"",SUMIFS('PURPLE APC'!$K:$K,'PURPLE APC'!$B:$B,$A68,'PURPLE APC'!$O:$O,O$3))</f>
        <v>0</v>
      </c>
      <c r="P68" s="3">
        <f ca="1">IF($A68&gt;$A$1,"",SUMIFS('PURPLE APC'!$K:$K,'PURPLE APC'!$B:$B,$A68,'PURPLE APC'!$O:$O,P$3))</f>
        <v>0</v>
      </c>
      <c r="Q68" s="3">
        <f ca="1">IF($A68&gt;$A$1,"",SUMIFS('PURPLE APC'!$K:$K,'PURPLE APC'!$B:$B,$A68,'PURPLE APC'!$O:$O,Q$3))</f>
        <v>0</v>
      </c>
      <c r="R68" s="3">
        <f ca="1">IF($A68&gt;$A$1,"",SUMIFS('PURPLE APC'!$K:$K,'PURPLE APC'!$B:$B,$A68,'PURPLE APC'!$O:$O,R$3))</f>
        <v>0</v>
      </c>
      <c r="S68" s="3">
        <f ca="1">IF($A68&gt;$A$1,"",SUMIFS('PURPLE APC'!$K:$K,'PURPLE APC'!$B:$B,$A68,'PURPLE APC'!$O:$O,S$3))</f>
        <v>0</v>
      </c>
      <c r="T68" s="3">
        <f ca="1">IF($A68&gt;$A$1,"",SUMIFS('PURPLE APC'!$K:$K,'PURPLE APC'!$B:$B,$A68,'PURPLE APC'!$O:$O,T$3))</f>
        <v>0</v>
      </c>
      <c r="U68" s="3">
        <f ca="1">IF($A68&gt;$A$1,"",SUMIFS('PURPLE APC'!$K:$K,'PURPLE APC'!$B:$B,$A68,'PURPLE APC'!$O:$O,U$3))</f>
        <v>0</v>
      </c>
      <c r="V68" s="5">
        <f ca="1">IF($A68&gt;$A$1,"",SUMIFS('PURPLE APC'!$K:$K,'PURPLE APC'!$B:$B,$A68,'PURPLE APC'!$O:$O,V$3))</f>
        <v>0</v>
      </c>
    </row>
    <row r="69" spans="1:22" x14ac:dyDescent="0.25">
      <c r="A69" s="15">
        <f t="shared" si="4"/>
        <v>45930</v>
      </c>
      <c r="B69" s="46">
        <f t="shared" si="1"/>
        <v>2</v>
      </c>
      <c r="C69" s="15" t="str">
        <f t="shared" ref="C69:C132" si="5">IF(D69="N","","Y")</f>
        <v>Y</v>
      </c>
      <c r="D69" s="15" t="s">
        <v>91</v>
      </c>
      <c r="E69" s="4">
        <f ca="1">IF($A69&gt;$A$1,"",SUMIFS('PURPLE APC'!$K:$K,'PURPLE APC'!$B:$B,$A69))</f>
        <v>0</v>
      </c>
      <c r="F69" s="42">
        <v>1762</v>
      </c>
      <c r="G69" s="72">
        <f t="shared" ref="G69:G132" ca="1" si="6">IFERROR((F69-E69)/((E69+F69)/2),"")</f>
        <v>2</v>
      </c>
      <c r="H69" s="4">
        <f ca="1">IF($A69&gt;$A$1,"",SUMIFS('PURPLE APC'!$K:$K,'PURPLE APC'!$B:$B,$A69,'PURPLE APC'!$O:$O,H$3))</f>
        <v>0</v>
      </c>
      <c r="I69" s="3">
        <f ca="1">IF($A69&gt;$A$1,"",SUMIFS('PURPLE APC'!$K:$K,'PURPLE APC'!$B:$B,$A69,'PURPLE APC'!$O:$O,I$3))</f>
        <v>0</v>
      </c>
      <c r="J69" s="3">
        <f ca="1">IF($A69&gt;$A$1,"",SUMIFS('PURPLE APC'!$K:$K,'PURPLE APC'!$B:$B,$A69,'PURPLE APC'!$O:$O,J$3))</f>
        <v>0</v>
      </c>
      <c r="K69" s="3">
        <f ca="1">IF($A69&gt;$A$1,"",SUMIFS('PURPLE APC'!$K:$K,'PURPLE APC'!$B:$B,$A69,'PURPLE APC'!$O:$O,K$3))</f>
        <v>0</v>
      </c>
      <c r="L69" s="3">
        <f ca="1">IF($A69&gt;$A$1,"",SUMIFS('PURPLE APC'!$K:$K,'PURPLE APC'!$B:$B,$A69,'PURPLE APC'!$O:$O,L$3))</f>
        <v>0</v>
      </c>
      <c r="M69" s="3">
        <f ca="1">IF($A69&gt;$A$1,"",SUMIFS('PURPLE APC'!$K:$K,'PURPLE APC'!$B:$B,$A69,'PURPLE APC'!$O:$O,M$3))</f>
        <v>0</v>
      </c>
      <c r="N69" s="3">
        <f ca="1">IF($A69&gt;$A$1,"",SUMIFS('PURPLE APC'!$K:$K,'PURPLE APC'!$B:$B,$A69,'PURPLE APC'!$O:$O,N$3))</f>
        <v>0</v>
      </c>
      <c r="O69" s="3">
        <f ca="1">IF($A69&gt;$A$1,"",SUMIFS('PURPLE APC'!$K:$K,'PURPLE APC'!$B:$B,$A69,'PURPLE APC'!$O:$O,O$3))</f>
        <v>0</v>
      </c>
      <c r="P69" s="3">
        <f ca="1">IF($A69&gt;$A$1,"",SUMIFS('PURPLE APC'!$K:$K,'PURPLE APC'!$B:$B,$A69,'PURPLE APC'!$O:$O,P$3))</f>
        <v>0</v>
      </c>
      <c r="Q69" s="3">
        <f ca="1">IF($A69&gt;$A$1,"",SUMIFS('PURPLE APC'!$K:$K,'PURPLE APC'!$B:$B,$A69,'PURPLE APC'!$O:$O,Q$3))</f>
        <v>0</v>
      </c>
      <c r="R69" s="3">
        <f ca="1">IF($A69&gt;$A$1,"",SUMIFS('PURPLE APC'!$K:$K,'PURPLE APC'!$B:$B,$A69,'PURPLE APC'!$O:$O,R$3))</f>
        <v>0</v>
      </c>
      <c r="S69" s="3">
        <f ca="1">IF($A69&gt;$A$1,"",SUMIFS('PURPLE APC'!$K:$K,'PURPLE APC'!$B:$B,$A69,'PURPLE APC'!$O:$O,S$3))</f>
        <v>0</v>
      </c>
      <c r="T69" s="3">
        <f ca="1">IF($A69&gt;$A$1,"",SUMIFS('PURPLE APC'!$K:$K,'PURPLE APC'!$B:$B,$A69,'PURPLE APC'!$O:$O,T$3))</f>
        <v>0</v>
      </c>
      <c r="U69" s="3">
        <f ca="1">IF($A69&gt;$A$1,"",SUMIFS('PURPLE APC'!$K:$K,'PURPLE APC'!$B:$B,$A69,'PURPLE APC'!$O:$O,U$3))</f>
        <v>0</v>
      </c>
      <c r="V69" s="5">
        <f ca="1">IF($A69&gt;$A$1,"",SUMIFS('PURPLE APC'!$K:$K,'PURPLE APC'!$B:$B,$A69,'PURPLE APC'!$O:$O,V$3))</f>
        <v>0</v>
      </c>
    </row>
    <row r="70" spans="1:22" x14ac:dyDescent="0.25">
      <c r="A70" s="15">
        <f t="shared" ref="A70:A133" si="7">IF(B69=5,A69+3,A69+1)</f>
        <v>45931</v>
      </c>
      <c r="B70" s="46">
        <f t="shared" si="1"/>
        <v>3</v>
      </c>
      <c r="C70" s="15" t="str">
        <f t="shared" si="5"/>
        <v>Y</v>
      </c>
      <c r="D70" s="15" t="s">
        <v>91</v>
      </c>
      <c r="E70" s="4">
        <f ca="1">IF($A70&gt;$A$1,"",SUMIFS('PURPLE APC'!$K:$K,'PURPLE APC'!$B:$B,$A70))</f>
        <v>0</v>
      </c>
      <c r="F70" s="42"/>
      <c r="G70" s="72" t="str">
        <f t="shared" ca="1" si="6"/>
        <v/>
      </c>
      <c r="H70" s="4">
        <f ca="1">IF($A70&gt;$A$1,"",SUMIFS('PURPLE APC'!$K:$K,'PURPLE APC'!$B:$B,$A70,'PURPLE APC'!$O:$O,H$3))</f>
        <v>0</v>
      </c>
      <c r="I70" s="3">
        <f ca="1">IF($A70&gt;$A$1,"",SUMIFS('PURPLE APC'!$K:$K,'PURPLE APC'!$B:$B,$A70,'PURPLE APC'!$O:$O,I$3))</f>
        <v>0</v>
      </c>
      <c r="J70" s="3">
        <f ca="1">IF($A70&gt;$A$1,"",SUMIFS('PURPLE APC'!$K:$K,'PURPLE APC'!$B:$B,$A70,'PURPLE APC'!$O:$O,J$3))</f>
        <v>0</v>
      </c>
      <c r="K70" s="3">
        <f ca="1">IF($A70&gt;$A$1,"",SUMIFS('PURPLE APC'!$K:$K,'PURPLE APC'!$B:$B,$A70,'PURPLE APC'!$O:$O,K$3))</f>
        <v>0</v>
      </c>
      <c r="L70" s="3">
        <f ca="1">IF($A70&gt;$A$1,"",SUMIFS('PURPLE APC'!$K:$K,'PURPLE APC'!$B:$B,$A70,'PURPLE APC'!$O:$O,L$3))</f>
        <v>0</v>
      </c>
      <c r="M70" s="3">
        <f ca="1">IF($A70&gt;$A$1,"",SUMIFS('PURPLE APC'!$K:$K,'PURPLE APC'!$B:$B,$A70,'PURPLE APC'!$O:$O,M$3))</f>
        <v>0</v>
      </c>
      <c r="N70" s="3">
        <f ca="1">IF($A70&gt;$A$1,"",SUMIFS('PURPLE APC'!$K:$K,'PURPLE APC'!$B:$B,$A70,'PURPLE APC'!$O:$O,N$3))</f>
        <v>0</v>
      </c>
      <c r="O70" s="3">
        <f ca="1">IF($A70&gt;$A$1,"",SUMIFS('PURPLE APC'!$K:$K,'PURPLE APC'!$B:$B,$A70,'PURPLE APC'!$O:$O,O$3))</f>
        <v>0</v>
      </c>
      <c r="P70" s="3">
        <f ca="1">IF($A70&gt;$A$1,"",SUMIFS('PURPLE APC'!$K:$K,'PURPLE APC'!$B:$B,$A70,'PURPLE APC'!$O:$O,P$3))</f>
        <v>0</v>
      </c>
      <c r="Q70" s="3">
        <f ca="1">IF($A70&gt;$A$1,"",SUMIFS('PURPLE APC'!$K:$K,'PURPLE APC'!$B:$B,$A70,'PURPLE APC'!$O:$O,Q$3))</f>
        <v>0</v>
      </c>
      <c r="R70" s="3">
        <f ca="1">IF($A70&gt;$A$1,"",SUMIFS('PURPLE APC'!$K:$K,'PURPLE APC'!$B:$B,$A70,'PURPLE APC'!$O:$O,R$3))</f>
        <v>0</v>
      </c>
      <c r="S70" s="3">
        <f ca="1">IF($A70&gt;$A$1,"",SUMIFS('PURPLE APC'!$K:$K,'PURPLE APC'!$B:$B,$A70,'PURPLE APC'!$O:$O,S$3))</f>
        <v>0</v>
      </c>
      <c r="T70" s="3">
        <f ca="1">IF($A70&gt;$A$1,"",SUMIFS('PURPLE APC'!$K:$K,'PURPLE APC'!$B:$B,$A70,'PURPLE APC'!$O:$O,T$3))</f>
        <v>0</v>
      </c>
      <c r="U70" s="3">
        <f ca="1">IF($A70&gt;$A$1,"",SUMIFS('PURPLE APC'!$K:$K,'PURPLE APC'!$B:$B,$A70,'PURPLE APC'!$O:$O,U$3))</f>
        <v>0</v>
      </c>
      <c r="V70" s="5">
        <f ca="1">IF($A70&gt;$A$1,"",SUMIFS('PURPLE APC'!$K:$K,'PURPLE APC'!$B:$B,$A70,'PURPLE APC'!$O:$O,V$3))</f>
        <v>0</v>
      </c>
    </row>
    <row r="71" spans="1:22" x14ac:dyDescent="0.25">
      <c r="A71" s="15">
        <f t="shared" si="7"/>
        <v>45932</v>
      </c>
      <c r="B71" s="46">
        <f t="shared" si="1"/>
        <v>4</v>
      </c>
      <c r="C71" s="15" t="str">
        <f t="shared" si="5"/>
        <v>Y</v>
      </c>
      <c r="D71" s="15" t="s">
        <v>91</v>
      </c>
      <c r="E71" s="4">
        <f ca="1">IF($A71&gt;$A$1,"",SUMIFS('PURPLE APC'!$K:$K,'PURPLE APC'!$B:$B,$A71))</f>
        <v>0</v>
      </c>
      <c r="F71" s="42"/>
      <c r="G71" s="72" t="str">
        <f t="shared" ca="1" si="6"/>
        <v/>
      </c>
      <c r="H71" s="4">
        <f ca="1">IF($A71&gt;$A$1,"",SUMIFS('PURPLE APC'!$K:$K,'PURPLE APC'!$B:$B,$A71,'PURPLE APC'!$O:$O,H$3))</f>
        <v>0</v>
      </c>
      <c r="I71" s="3">
        <f ca="1">IF($A71&gt;$A$1,"",SUMIFS('PURPLE APC'!$K:$K,'PURPLE APC'!$B:$B,$A71,'PURPLE APC'!$O:$O,I$3))</f>
        <v>0</v>
      </c>
      <c r="J71" s="3">
        <f ca="1">IF($A71&gt;$A$1,"",SUMIFS('PURPLE APC'!$K:$K,'PURPLE APC'!$B:$B,$A71,'PURPLE APC'!$O:$O,J$3))</f>
        <v>0</v>
      </c>
      <c r="K71" s="3">
        <f ca="1">IF($A71&gt;$A$1,"",SUMIFS('PURPLE APC'!$K:$K,'PURPLE APC'!$B:$B,$A71,'PURPLE APC'!$O:$O,K$3))</f>
        <v>0</v>
      </c>
      <c r="L71" s="3">
        <f ca="1">IF($A71&gt;$A$1,"",SUMIFS('PURPLE APC'!$K:$K,'PURPLE APC'!$B:$B,$A71,'PURPLE APC'!$O:$O,L$3))</f>
        <v>0</v>
      </c>
      <c r="M71" s="3">
        <f ca="1">IF($A71&gt;$A$1,"",SUMIFS('PURPLE APC'!$K:$K,'PURPLE APC'!$B:$B,$A71,'PURPLE APC'!$O:$O,M$3))</f>
        <v>0</v>
      </c>
      <c r="N71" s="3">
        <f ca="1">IF($A71&gt;$A$1,"",SUMIFS('PURPLE APC'!$K:$K,'PURPLE APC'!$B:$B,$A71,'PURPLE APC'!$O:$O,N$3))</f>
        <v>0</v>
      </c>
      <c r="O71" s="3">
        <f ca="1">IF($A71&gt;$A$1,"",SUMIFS('PURPLE APC'!$K:$K,'PURPLE APC'!$B:$B,$A71,'PURPLE APC'!$O:$O,O$3))</f>
        <v>0</v>
      </c>
      <c r="P71" s="3">
        <f ca="1">IF($A71&gt;$A$1,"",SUMIFS('PURPLE APC'!$K:$K,'PURPLE APC'!$B:$B,$A71,'PURPLE APC'!$O:$O,P$3))</f>
        <v>0</v>
      </c>
      <c r="Q71" s="3">
        <f ca="1">IF($A71&gt;$A$1,"",SUMIFS('PURPLE APC'!$K:$K,'PURPLE APC'!$B:$B,$A71,'PURPLE APC'!$O:$O,Q$3))</f>
        <v>0</v>
      </c>
      <c r="R71" s="3">
        <f ca="1">IF($A71&gt;$A$1,"",SUMIFS('PURPLE APC'!$K:$K,'PURPLE APC'!$B:$B,$A71,'PURPLE APC'!$O:$O,R$3))</f>
        <v>0</v>
      </c>
      <c r="S71" s="3">
        <f ca="1">IF($A71&gt;$A$1,"",SUMIFS('PURPLE APC'!$K:$K,'PURPLE APC'!$B:$B,$A71,'PURPLE APC'!$O:$O,S$3))</f>
        <v>0</v>
      </c>
      <c r="T71" s="3">
        <f ca="1">IF($A71&gt;$A$1,"",SUMIFS('PURPLE APC'!$K:$K,'PURPLE APC'!$B:$B,$A71,'PURPLE APC'!$O:$O,T$3))</f>
        <v>0</v>
      </c>
      <c r="U71" s="3">
        <f ca="1">IF($A71&gt;$A$1,"",SUMIFS('PURPLE APC'!$K:$K,'PURPLE APC'!$B:$B,$A71,'PURPLE APC'!$O:$O,U$3))</f>
        <v>0</v>
      </c>
      <c r="V71" s="5">
        <f ca="1">IF($A71&gt;$A$1,"",SUMIFS('PURPLE APC'!$K:$K,'PURPLE APC'!$B:$B,$A71,'PURPLE APC'!$O:$O,V$3))</f>
        <v>0</v>
      </c>
    </row>
    <row r="72" spans="1:22" x14ac:dyDescent="0.25">
      <c r="A72" s="15">
        <f t="shared" si="7"/>
        <v>45933</v>
      </c>
      <c r="B72" s="46">
        <f t="shared" si="1"/>
        <v>5</v>
      </c>
      <c r="C72" s="15" t="str">
        <f t="shared" si="5"/>
        <v>Y</v>
      </c>
      <c r="D72" s="15" t="s">
        <v>91</v>
      </c>
      <c r="E72" s="4">
        <f ca="1">IF($A72&gt;$A$1,"",SUMIFS('PURPLE APC'!$K:$K,'PURPLE APC'!$B:$B,$A72))</f>
        <v>0</v>
      </c>
      <c r="F72" s="42"/>
      <c r="G72" s="72" t="str">
        <f t="shared" ca="1" si="6"/>
        <v/>
      </c>
      <c r="H72" s="4">
        <f ca="1">IF($A72&gt;$A$1,"",SUMIFS('PURPLE APC'!$K:$K,'PURPLE APC'!$B:$B,$A72,'PURPLE APC'!$O:$O,H$3))</f>
        <v>0</v>
      </c>
      <c r="I72" s="3">
        <f ca="1">IF($A72&gt;$A$1,"",SUMIFS('PURPLE APC'!$K:$K,'PURPLE APC'!$B:$B,$A72,'PURPLE APC'!$O:$O,I$3))</f>
        <v>0</v>
      </c>
      <c r="J72" s="3">
        <f ca="1">IF($A72&gt;$A$1,"",SUMIFS('PURPLE APC'!$K:$K,'PURPLE APC'!$B:$B,$A72,'PURPLE APC'!$O:$O,J$3))</f>
        <v>0</v>
      </c>
      <c r="K72" s="3">
        <f ca="1">IF($A72&gt;$A$1,"",SUMIFS('PURPLE APC'!$K:$K,'PURPLE APC'!$B:$B,$A72,'PURPLE APC'!$O:$O,K$3))</f>
        <v>0</v>
      </c>
      <c r="L72" s="3">
        <f ca="1">IF($A72&gt;$A$1,"",SUMIFS('PURPLE APC'!$K:$K,'PURPLE APC'!$B:$B,$A72,'PURPLE APC'!$O:$O,L$3))</f>
        <v>0</v>
      </c>
      <c r="M72" s="3">
        <f ca="1">IF($A72&gt;$A$1,"",SUMIFS('PURPLE APC'!$K:$K,'PURPLE APC'!$B:$B,$A72,'PURPLE APC'!$O:$O,M$3))</f>
        <v>0</v>
      </c>
      <c r="N72" s="3">
        <f ca="1">IF($A72&gt;$A$1,"",SUMIFS('PURPLE APC'!$K:$K,'PURPLE APC'!$B:$B,$A72,'PURPLE APC'!$O:$O,N$3))</f>
        <v>0</v>
      </c>
      <c r="O72" s="3">
        <f ca="1">IF($A72&gt;$A$1,"",SUMIFS('PURPLE APC'!$K:$K,'PURPLE APC'!$B:$B,$A72,'PURPLE APC'!$O:$O,O$3))</f>
        <v>0</v>
      </c>
      <c r="P72" s="3">
        <f ca="1">IF($A72&gt;$A$1,"",SUMIFS('PURPLE APC'!$K:$K,'PURPLE APC'!$B:$B,$A72,'PURPLE APC'!$O:$O,P$3))</f>
        <v>0</v>
      </c>
      <c r="Q72" s="3">
        <f ca="1">IF($A72&gt;$A$1,"",SUMIFS('PURPLE APC'!$K:$K,'PURPLE APC'!$B:$B,$A72,'PURPLE APC'!$O:$O,Q$3))</f>
        <v>0</v>
      </c>
      <c r="R72" s="3">
        <f ca="1">IF($A72&gt;$A$1,"",SUMIFS('PURPLE APC'!$K:$K,'PURPLE APC'!$B:$B,$A72,'PURPLE APC'!$O:$O,R$3))</f>
        <v>0</v>
      </c>
      <c r="S72" s="3">
        <f ca="1">IF($A72&gt;$A$1,"",SUMIFS('PURPLE APC'!$K:$K,'PURPLE APC'!$B:$B,$A72,'PURPLE APC'!$O:$O,S$3))</f>
        <v>0</v>
      </c>
      <c r="T72" s="3">
        <f ca="1">IF($A72&gt;$A$1,"",SUMIFS('PURPLE APC'!$K:$K,'PURPLE APC'!$B:$B,$A72,'PURPLE APC'!$O:$O,T$3))</f>
        <v>0</v>
      </c>
      <c r="U72" s="3">
        <f ca="1">IF($A72&gt;$A$1,"",SUMIFS('PURPLE APC'!$K:$K,'PURPLE APC'!$B:$B,$A72,'PURPLE APC'!$O:$O,U$3))</f>
        <v>0</v>
      </c>
      <c r="V72" s="5">
        <f ca="1">IF($A72&gt;$A$1,"",SUMIFS('PURPLE APC'!$K:$K,'PURPLE APC'!$B:$B,$A72,'PURPLE APC'!$O:$O,V$3))</f>
        <v>0</v>
      </c>
    </row>
    <row r="73" spans="1:22" x14ac:dyDescent="0.25">
      <c r="A73" s="15">
        <f t="shared" si="7"/>
        <v>45936</v>
      </c>
      <c r="B73" s="46">
        <f t="shared" si="1"/>
        <v>1</v>
      </c>
      <c r="C73" s="15" t="str">
        <f t="shared" si="5"/>
        <v>Y</v>
      </c>
      <c r="D73" s="15" t="s">
        <v>91</v>
      </c>
      <c r="E73" s="4">
        <f ca="1">IF($A73&gt;$A$1,"",SUMIFS('PURPLE APC'!$K:$K,'PURPLE APC'!$B:$B,$A73))</f>
        <v>0</v>
      </c>
      <c r="F73" s="42"/>
      <c r="G73" s="72" t="str">
        <f t="shared" ca="1" si="6"/>
        <v/>
      </c>
      <c r="H73" s="4">
        <f ca="1">IF($A73&gt;$A$1,"",SUMIFS('PURPLE APC'!$K:$K,'PURPLE APC'!$B:$B,$A73,'PURPLE APC'!$O:$O,H$3))</f>
        <v>0</v>
      </c>
      <c r="I73" s="3">
        <f ca="1">IF($A73&gt;$A$1,"",SUMIFS('PURPLE APC'!$K:$K,'PURPLE APC'!$B:$B,$A73,'PURPLE APC'!$O:$O,I$3))</f>
        <v>0</v>
      </c>
      <c r="J73" s="3">
        <f ca="1">IF($A73&gt;$A$1,"",SUMIFS('PURPLE APC'!$K:$K,'PURPLE APC'!$B:$B,$A73,'PURPLE APC'!$O:$O,J$3))</f>
        <v>0</v>
      </c>
      <c r="K73" s="3">
        <f ca="1">IF($A73&gt;$A$1,"",SUMIFS('PURPLE APC'!$K:$K,'PURPLE APC'!$B:$B,$A73,'PURPLE APC'!$O:$O,K$3))</f>
        <v>0</v>
      </c>
      <c r="L73" s="3">
        <f ca="1">IF($A73&gt;$A$1,"",SUMIFS('PURPLE APC'!$K:$K,'PURPLE APC'!$B:$B,$A73,'PURPLE APC'!$O:$O,L$3))</f>
        <v>0</v>
      </c>
      <c r="M73" s="3">
        <f ca="1">IF($A73&gt;$A$1,"",SUMIFS('PURPLE APC'!$K:$K,'PURPLE APC'!$B:$B,$A73,'PURPLE APC'!$O:$O,M$3))</f>
        <v>0</v>
      </c>
      <c r="N73" s="3">
        <f ca="1">IF($A73&gt;$A$1,"",SUMIFS('PURPLE APC'!$K:$K,'PURPLE APC'!$B:$B,$A73,'PURPLE APC'!$O:$O,N$3))</f>
        <v>0</v>
      </c>
      <c r="O73" s="3">
        <f ca="1">IF($A73&gt;$A$1,"",SUMIFS('PURPLE APC'!$K:$K,'PURPLE APC'!$B:$B,$A73,'PURPLE APC'!$O:$O,O$3))</f>
        <v>0</v>
      </c>
      <c r="P73" s="3">
        <f ca="1">IF($A73&gt;$A$1,"",SUMIFS('PURPLE APC'!$K:$K,'PURPLE APC'!$B:$B,$A73,'PURPLE APC'!$O:$O,P$3))</f>
        <v>0</v>
      </c>
      <c r="Q73" s="3">
        <f ca="1">IF($A73&gt;$A$1,"",SUMIFS('PURPLE APC'!$K:$K,'PURPLE APC'!$B:$B,$A73,'PURPLE APC'!$O:$O,Q$3))</f>
        <v>0</v>
      </c>
      <c r="R73" s="3">
        <f ca="1">IF($A73&gt;$A$1,"",SUMIFS('PURPLE APC'!$K:$K,'PURPLE APC'!$B:$B,$A73,'PURPLE APC'!$O:$O,R$3))</f>
        <v>0</v>
      </c>
      <c r="S73" s="3">
        <f ca="1">IF($A73&gt;$A$1,"",SUMIFS('PURPLE APC'!$K:$K,'PURPLE APC'!$B:$B,$A73,'PURPLE APC'!$O:$O,S$3))</f>
        <v>0</v>
      </c>
      <c r="T73" s="3">
        <f ca="1">IF($A73&gt;$A$1,"",SUMIFS('PURPLE APC'!$K:$K,'PURPLE APC'!$B:$B,$A73,'PURPLE APC'!$O:$O,T$3))</f>
        <v>0</v>
      </c>
      <c r="U73" s="3">
        <f ca="1">IF($A73&gt;$A$1,"",SUMIFS('PURPLE APC'!$K:$K,'PURPLE APC'!$B:$B,$A73,'PURPLE APC'!$O:$O,U$3))</f>
        <v>0</v>
      </c>
      <c r="V73" s="5">
        <f ca="1">IF($A73&gt;$A$1,"",SUMIFS('PURPLE APC'!$K:$K,'PURPLE APC'!$B:$B,$A73,'PURPLE APC'!$O:$O,V$3))</f>
        <v>0</v>
      </c>
    </row>
    <row r="74" spans="1:22" x14ac:dyDescent="0.25">
      <c r="A74" s="15">
        <f t="shared" si="7"/>
        <v>45937</v>
      </c>
      <c r="B74" s="46">
        <f t="shared" si="1"/>
        <v>2</v>
      </c>
      <c r="C74" s="15" t="str">
        <f t="shared" si="5"/>
        <v>Y</v>
      </c>
      <c r="D74" s="15" t="s">
        <v>91</v>
      </c>
      <c r="E74" s="4">
        <f ca="1">IF($A74&gt;$A$1,"",SUMIFS('PURPLE APC'!$K:$K,'PURPLE APC'!$B:$B,$A74))</f>
        <v>0</v>
      </c>
      <c r="F74" s="42"/>
      <c r="G74" s="72" t="str">
        <f t="shared" ca="1" si="6"/>
        <v/>
      </c>
      <c r="H74" s="4">
        <f ca="1">IF($A74&gt;$A$1,"",SUMIFS('PURPLE APC'!$K:$K,'PURPLE APC'!$B:$B,$A74,'PURPLE APC'!$O:$O,H$3))</f>
        <v>0</v>
      </c>
      <c r="I74" s="3">
        <f ca="1">IF($A74&gt;$A$1,"",SUMIFS('PURPLE APC'!$K:$K,'PURPLE APC'!$B:$B,$A74,'PURPLE APC'!$O:$O,I$3))</f>
        <v>0</v>
      </c>
      <c r="J74" s="3">
        <f ca="1">IF($A74&gt;$A$1,"",SUMIFS('PURPLE APC'!$K:$K,'PURPLE APC'!$B:$B,$A74,'PURPLE APC'!$O:$O,J$3))</f>
        <v>0</v>
      </c>
      <c r="K74" s="3">
        <f ca="1">IF($A74&gt;$A$1,"",SUMIFS('PURPLE APC'!$K:$K,'PURPLE APC'!$B:$B,$A74,'PURPLE APC'!$O:$O,K$3))</f>
        <v>0</v>
      </c>
      <c r="L74" s="3">
        <f ca="1">IF($A74&gt;$A$1,"",SUMIFS('PURPLE APC'!$K:$K,'PURPLE APC'!$B:$B,$A74,'PURPLE APC'!$O:$O,L$3))</f>
        <v>0</v>
      </c>
      <c r="M74" s="3">
        <f ca="1">IF($A74&gt;$A$1,"",SUMIFS('PURPLE APC'!$K:$K,'PURPLE APC'!$B:$B,$A74,'PURPLE APC'!$O:$O,M$3))</f>
        <v>0</v>
      </c>
      <c r="N74" s="3">
        <f ca="1">IF($A74&gt;$A$1,"",SUMIFS('PURPLE APC'!$K:$K,'PURPLE APC'!$B:$B,$A74,'PURPLE APC'!$O:$O,N$3))</f>
        <v>0</v>
      </c>
      <c r="O74" s="3">
        <f ca="1">IF($A74&gt;$A$1,"",SUMIFS('PURPLE APC'!$K:$K,'PURPLE APC'!$B:$B,$A74,'PURPLE APC'!$O:$O,O$3))</f>
        <v>0</v>
      </c>
      <c r="P74" s="3">
        <f ca="1">IF($A74&gt;$A$1,"",SUMIFS('PURPLE APC'!$K:$K,'PURPLE APC'!$B:$B,$A74,'PURPLE APC'!$O:$O,P$3))</f>
        <v>0</v>
      </c>
      <c r="Q74" s="3">
        <f ca="1">IF($A74&gt;$A$1,"",SUMIFS('PURPLE APC'!$K:$K,'PURPLE APC'!$B:$B,$A74,'PURPLE APC'!$O:$O,Q$3))</f>
        <v>0</v>
      </c>
      <c r="R74" s="3">
        <f ca="1">IF($A74&gt;$A$1,"",SUMIFS('PURPLE APC'!$K:$K,'PURPLE APC'!$B:$B,$A74,'PURPLE APC'!$O:$O,R$3))</f>
        <v>0</v>
      </c>
      <c r="S74" s="3">
        <f ca="1">IF($A74&gt;$A$1,"",SUMIFS('PURPLE APC'!$K:$K,'PURPLE APC'!$B:$B,$A74,'PURPLE APC'!$O:$O,S$3))</f>
        <v>0</v>
      </c>
      <c r="T74" s="3">
        <f ca="1">IF($A74&gt;$A$1,"",SUMIFS('PURPLE APC'!$K:$K,'PURPLE APC'!$B:$B,$A74,'PURPLE APC'!$O:$O,T$3))</f>
        <v>0</v>
      </c>
      <c r="U74" s="3">
        <f ca="1">IF($A74&gt;$A$1,"",SUMIFS('PURPLE APC'!$K:$K,'PURPLE APC'!$B:$B,$A74,'PURPLE APC'!$O:$O,U$3))</f>
        <v>0</v>
      </c>
      <c r="V74" s="5">
        <f ca="1">IF($A74&gt;$A$1,"",SUMIFS('PURPLE APC'!$K:$K,'PURPLE APC'!$B:$B,$A74,'PURPLE APC'!$O:$O,V$3))</f>
        <v>0</v>
      </c>
    </row>
    <row r="75" spans="1:22" x14ac:dyDescent="0.25">
      <c r="A75" s="15">
        <f t="shared" si="7"/>
        <v>45938</v>
      </c>
      <c r="B75" s="46">
        <f t="shared" si="1"/>
        <v>3</v>
      </c>
      <c r="C75" s="15" t="str">
        <f t="shared" si="5"/>
        <v>Y</v>
      </c>
      <c r="D75" s="15" t="s">
        <v>91</v>
      </c>
      <c r="E75" s="4">
        <f ca="1">IF($A75&gt;$A$1,"",SUMIFS('PURPLE APC'!$K:$K,'PURPLE APC'!$B:$B,$A75))</f>
        <v>0</v>
      </c>
      <c r="F75" s="42"/>
      <c r="G75" s="72" t="str">
        <f t="shared" ca="1" si="6"/>
        <v/>
      </c>
      <c r="H75" s="4">
        <f ca="1">IF($A75&gt;$A$1,"",SUMIFS('PURPLE APC'!$K:$K,'PURPLE APC'!$B:$B,$A75,'PURPLE APC'!$O:$O,H$3))</f>
        <v>0</v>
      </c>
      <c r="I75" s="3">
        <f ca="1">IF($A75&gt;$A$1,"",SUMIFS('PURPLE APC'!$K:$K,'PURPLE APC'!$B:$B,$A75,'PURPLE APC'!$O:$O,I$3))</f>
        <v>0</v>
      </c>
      <c r="J75" s="3">
        <f ca="1">IF($A75&gt;$A$1,"",SUMIFS('PURPLE APC'!$K:$K,'PURPLE APC'!$B:$B,$A75,'PURPLE APC'!$O:$O,J$3))</f>
        <v>0</v>
      </c>
      <c r="K75" s="3">
        <f ca="1">IF($A75&gt;$A$1,"",SUMIFS('PURPLE APC'!$K:$K,'PURPLE APC'!$B:$B,$A75,'PURPLE APC'!$O:$O,K$3))</f>
        <v>0</v>
      </c>
      <c r="L75" s="3">
        <f ca="1">IF($A75&gt;$A$1,"",SUMIFS('PURPLE APC'!$K:$K,'PURPLE APC'!$B:$B,$A75,'PURPLE APC'!$O:$O,L$3))</f>
        <v>0</v>
      </c>
      <c r="M75" s="3">
        <f ca="1">IF($A75&gt;$A$1,"",SUMIFS('PURPLE APC'!$K:$K,'PURPLE APC'!$B:$B,$A75,'PURPLE APC'!$O:$O,M$3))</f>
        <v>0</v>
      </c>
      <c r="N75" s="3">
        <f ca="1">IF($A75&gt;$A$1,"",SUMIFS('PURPLE APC'!$K:$K,'PURPLE APC'!$B:$B,$A75,'PURPLE APC'!$O:$O,N$3))</f>
        <v>0</v>
      </c>
      <c r="O75" s="3">
        <f ca="1">IF($A75&gt;$A$1,"",SUMIFS('PURPLE APC'!$K:$K,'PURPLE APC'!$B:$B,$A75,'PURPLE APC'!$O:$O,O$3))</f>
        <v>0</v>
      </c>
      <c r="P75" s="3">
        <f ca="1">IF($A75&gt;$A$1,"",SUMIFS('PURPLE APC'!$K:$K,'PURPLE APC'!$B:$B,$A75,'PURPLE APC'!$O:$O,P$3))</f>
        <v>0</v>
      </c>
      <c r="Q75" s="3">
        <f ca="1">IF($A75&gt;$A$1,"",SUMIFS('PURPLE APC'!$K:$K,'PURPLE APC'!$B:$B,$A75,'PURPLE APC'!$O:$O,Q$3))</f>
        <v>0</v>
      </c>
      <c r="R75" s="3">
        <f ca="1">IF($A75&gt;$A$1,"",SUMIFS('PURPLE APC'!$K:$K,'PURPLE APC'!$B:$B,$A75,'PURPLE APC'!$O:$O,R$3))</f>
        <v>0</v>
      </c>
      <c r="S75" s="3">
        <f ca="1">IF($A75&gt;$A$1,"",SUMIFS('PURPLE APC'!$K:$K,'PURPLE APC'!$B:$B,$A75,'PURPLE APC'!$O:$O,S$3))</f>
        <v>0</v>
      </c>
      <c r="T75" s="3">
        <f ca="1">IF($A75&gt;$A$1,"",SUMIFS('PURPLE APC'!$K:$K,'PURPLE APC'!$B:$B,$A75,'PURPLE APC'!$O:$O,T$3))</f>
        <v>0</v>
      </c>
      <c r="U75" s="3">
        <f ca="1">IF($A75&gt;$A$1,"",SUMIFS('PURPLE APC'!$K:$K,'PURPLE APC'!$B:$B,$A75,'PURPLE APC'!$O:$O,U$3))</f>
        <v>0</v>
      </c>
      <c r="V75" s="5">
        <f ca="1">IF($A75&gt;$A$1,"",SUMIFS('PURPLE APC'!$K:$K,'PURPLE APC'!$B:$B,$A75,'PURPLE APC'!$O:$O,V$3))</f>
        <v>0</v>
      </c>
    </row>
    <row r="76" spans="1:22" x14ac:dyDescent="0.25">
      <c r="A76" s="15">
        <f t="shared" si="7"/>
        <v>45939</v>
      </c>
      <c r="B76" s="46">
        <f t="shared" si="1"/>
        <v>4</v>
      </c>
      <c r="C76" s="15" t="str">
        <f t="shared" si="5"/>
        <v>Y</v>
      </c>
      <c r="D76" s="15" t="s">
        <v>91</v>
      </c>
      <c r="E76" s="4">
        <f ca="1">IF($A76&gt;$A$1,"",SUMIFS('PURPLE APC'!$K:$K,'PURPLE APC'!$B:$B,$A76))</f>
        <v>0</v>
      </c>
      <c r="F76" s="42"/>
      <c r="G76" s="72" t="str">
        <f t="shared" ca="1" si="6"/>
        <v/>
      </c>
      <c r="H76" s="4">
        <f ca="1">IF($A76&gt;$A$1,"",SUMIFS('PURPLE APC'!$K:$K,'PURPLE APC'!$B:$B,$A76,'PURPLE APC'!$O:$O,H$3))</f>
        <v>0</v>
      </c>
      <c r="I76" s="3">
        <f ca="1">IF($A76&gt;$A$1,"",SUMIFS('PURPLE APC'!$K:$K,'PURPLE APC'!$B:$B,$A76,'PURPLE APC'!$O:$O,I$3))</f>
        <v>0</v>
      </c>
      <c r="J76" s="3">
        <f ca="1">IF($A76&gt;$A$1,"",SUMIFS('PURPLE APC'!$K:$K,'PURPLE APC'!$B:$B,$A76,'PURPLE APC'!$O:$O,J$3))</f>
        <v>0</v>
      </c>
      <c r="K76" s="3">
        <f ca="1">IF($A76&gt;$A$1,"",SUMIFS('PURPLE APC'!$K:$K,'PURPLE APC'!$B:$B,$A76,'PURPLE APC'!$O:$O,K$3))</f>
        <v>0</v>
      </c>
      <c r="L76" s="3">
        <f ca="1">IF($A76&gt;$A$1,"",SUMIFS('PURPLE APC'!$K:$K,'PURPLE APC'!$B:$B,$A76,'PURPLE APC'!$O:$O,L$3))</f>
        <v>0</v>
      </c>
      <c r="M76" s="3">
        <f ca="1">IF($A76&gt;$A$1,"",SUMIFS('PURPLE APC'!$K:$K,'PURPLE APC'!$B:$B,$A76,'PURPLE APC'!$O:$O,M$3))</f>
        <v>0</v>
      </c>
      <c r="N76" s="3">
        <f ca="1">IF($A76&gt;$A$1,"",SUMIFS('PURPLE APC'!$K:$K,'PURPLE APC'!$B:$B,$A76,'PURPLE APC'!$O:$O,N$3))</f>
        <v>0</v>
      </c>
      <c r="O76" s="3">
        <f ca="1">IF($A76&gt;$A$1,"",SUMIFS('PURPLE APC'!$K:$K,'PURPLE APC'!$B:$B,$A76,'PURPLE APC'!$O:$O,O$3))</f>
        <v>0</v>
      </c>
      <c r="P76" s="3">
        <f ca="1">IF($A76&gt;$A$1,"",SUMIFS('PURPLE APC'!$K:$K,'PURPLE APC'!$B:$B,$A76,'PURPLE APC'!$O:$O,P$3))</f>
        <v>0</v>
      </c>
      <c r="Q76" s="3">
        <f ca="1">IF($A76&gt;$A$1,"",SUMIFS('PURPLE APC'!$K:$K,'PURPLE APC'!$B:$B,$A76,'PURPLE APC'!$O:$O,Q$3))</f>
        <v>0</v>
      </c>
      <c r="R76" s="3">
        <f ca="1">IF($A76&gt;$A$1,"",SUMIFS('PURPLE APC'!$K:$K,'PURPLE APC'!$B:$B,$A76,'PURPLE APC'!$O:$O,R$3))</f>
        <v>0</v>
      </c>
      <c r="S76" s="3">
        <f ca="1">IF($A76&gt;$A$1,"",SUMIFS('PURPLE APC'!$K:$K,'PURPLE APC'!$B:$B,$A76,'PURPLE APC'!$O:$O,S$3))</f>
        <v>0</v>
      </c>
      <c r="T76" s="3">
        <f ca="1">IF($A76&gt;$A$1,"",SUMIFS('PURPLE APC'!$K:$K,'PURPLE APC'!$B:$B,$A76,'PURPLE APC'!$O:$O,T$3))</f>
        <v>0</v>
      </c>
      <c r="U76" s="3">
        <f ca="1">IF($A76&gt;$A$1,"",SUMIFS('PURPLE APC'!$K:$K,'PURPLE APC'!$B:$B,$A76,'PURPLE APC'!$O:$O,U$3))</f>
        <v>0</v>
      </c>
      <c r="V76" s="5">
        <f ca="1">IF($A76&gt;$A$1,"",SUMIFS('PURPLE APC'!$K:$K,'PURPLE APC'!$B:$B,$A76,'PURPLE APC'!$O:$O,V$3))</f>
        <v>0</v>
      </c>
    </row>
    <row r="77" spans="1:22" x14ac:dyDescent="0.25">
      <c r="A77" s="15">
        <f t="shared" si="7"/>
        <v>45940</v>
      </c>
      <c r="B77" s="46">
        <f t="shared" si="1"/>
        <v>5</v>
      </c>
      <c r="C77" s="15" t="str">
        <f t="shared" si="5"/>
        <v>Y</v>
      </c>
      <c r="D77" s="15" t="s">
        <v>91</v>
      </c>
      <c r="E77" s="4">
        <f ca="1">IF($A77&gt;$A$1,"",SUMIFS('PURPLE APC'!$K:$K,'PURPLE APC'!$B:$B,$A77))</f>
        <v>0</v>
      </c>
      <c r="F77" s="42"/>
      <c r="G77" s="72" t="str">
        <f t="shared" ca="1" si="6"/>
        <v/>
      </c>
      <c r="H77" s="4">
        <f ca="1">IF($A77&gt;$A$1,"",SUMIFS('PURPLE APC'!$K:$K,'PURPLE APC'!$B:$B,$A77,'PURPLE APC'!$O:$O,H$3))</f>
        <v>0</v>
      </c>
      <c r="I77" s="3">
        <f ca="1">IF($A77&gt;$A$1,"",SUMIFS('PURPLE APC'!$K:$K,'PURPLE APC'!$B:$B,$A77,'PURPLE APC'!$O:$O,I$3))</f>
        <v>0</v>
      </c>
      <c r="J77" s="3">
        <f ca="1">IF($A77&gt;$A$1,"",SUMIFS('PURPLE APC'!$K:$K,'PURPLE APC'!$B:$B,$A77,'PURPLE APC'!$O:$O,J$3))</f>
        <v>0</v>
      </c>
      <c r="K77" s="3">
        <f ca="1">IF($A77&gt;$A$1,"",SUMIFS('PURPLE APC'!$K:$K,'PURPLE APC'!$B:$B,$A77,'PURPLE APC'!$O:$O,K$3))</f>
        <v>0</v>
      </c>
      <c r="L77" s="3">
        <f ca="1">IF($A77&gt;$A$1,"",SUMIFS('PURPLE APC'!$K:$K,'PURPLE APC'!$B:$B,$A77,'PURPLE APC'!$O:$O,L$3))</f>
        <v>0</v>
      </c>
      <c r="M77" s="3">
        <f ca="1">IF($A77&gt;$A$1,"",SUMIFS('PURPLE APC'!$K:$K,'PURPLE APC'!$B:$B,$A77,'PURPLE APC'!$O:$O,M$3))</f>
        <v>0</v>
      </c>
      <c r="N77" s="3">
        <f ca="1">IF($A77&gt;$A$1,"",SUMIFS('PURPLE APC'!$K:$K,'PURPLE APC'!$B:$B,$A77,'PURPLE APC'!$O:$O,N$3))</f>
        <v>0</v>
      </c>
      <c r="O77" s="3">
        <f ca="1">IF($A77&gt;$A$1,"",SUMIFS('PURPLE APC'!$K:$K,'PURPLE APC'!$B:$B,$A77,'PURPLE APC'!$O:$O,O$3))</f>
        <v>0</v>
      </c>
      <c r="P77" s="3">
        <f ca="1">IF($A77&gt;$A$1,"",SUMIFS('PURPLE APC'!$K:$K,'PURPLE APC'!$B:$B,$A77,'PURPLE APC'!$O:$O,P$3))</f>
        <v>0</v>
      </c>
      <c r="Q77" s="3">
        <f ca="1">IF($A77&gt;$A$1,"",SUMIFS('PURPLE APC'!$K:$K,'PURPLE APC'!$B:$B,$A77,'PURPLE APC'!$O:$O,Q$3))</f>
        <v>0</v>
      </c>
      <c r="R77" s="3">
        <f ca="1">IF($A77&gt;$A$1,"",SUMIFS('PURPLE APC'!$K:$K,'PURPLE APC'!$B:$B,$A77,'PURPLE APC'!$O:$O,R$3))</f>
        <v>0</v>
      </c>
      <c r="S77" s="3">
        <f ca="1">IF($A77&gt;$A$1,"",SUMIFS('PURPLE APC'!$K:$K,'PURPLE APC'!$B:$B,$A77,'PURPLE APC'!$O:$O,S$3))</f>
        <v>0</v>
      </c>
      <c r="T77" s="3">
        <f ca="1">IF($A77&gt;$A$1,"",SUMIFS('PURPLE APC'!$K:$K,'PURPLE APC'!$B:$B,$A77,'PURPLE APC'!$O:$O,T$3))</f>
        <v>0</v>
      </c>
      <c r="U77" s="3">
        <f ca="1">IF($A77&gt;$A$1,"",SUMIFS('PURPLE APC'!$K:$K,'PURPLE APC'!$B:$B,$A77,'PURPLE APC'!$O:$O,U$3))</f>
        <v>0</v>
      </c>
      <c r="V77" s="5">
        <f ca="1">IF($A77&gt;$A$1,"",SUMIFS('PURPLE APC'!$K:$K,'PURPLE APC'!$B:$B,$A77,'PURPLE APC'!$O:$O,V$3))</f>
        <v>0</v>
      </c>
    </row>
    <row r="78" spans="1:22" x14ac:dyDescent="0.25">
      <c r="A78" s="15">
        <f t="shared" si="7"/>
        <v>45943</v>
      </c>
      <c r="B78" s="46">
        <f t="shared" si="1"/>
        <v>1</v>
      </c>
      <c r="C78" s="15" t="str">
        <f t="shared" si="5"/>
        <v>Y</v>
      </c>
      <c r="D78" s="15" t="s">
        <v>91</v>
      </c>
      <c r="E78" s="4">
        <f ca="1">IF($A78&gt;$A$1,"",SUMIFS('PURPLE APC'!$K:$K,'PURPLE APC'!$B:$B,$A78))</f>
        <v>0</v>
      </c>
      <c r="F78" s="42"/>
      <c r="G78" s="72" t="str">
        <f t="shared" ca="1" si="6"/>
        <v/>
      </c>
      <c r="H78" s="4">
        <f ca="1">IF($A78&gt;$A$1,"",SUMIFS('PURPLE APC'!$K:$K,'PURPLE APC'!$B:$B,$A78,'PURPLE APC'!$O:$O,H$3))</f>
        <v>0</v>
      </c>
      <c r="I78" s="3">
        <f ca="1">IF($A78&gt;$A$1,"",SUMIFS('PURPLE APC'!$K:$K,'PURPLE APC'!$B:$B,$A78,'PURPLE APC'!$O:$O,I$3))</f>
        <v>0</v>
      </c>
      <c r="J78" s="3">
        <f ca="1">IF($A78&gt;$A$1,"",SUMIFS('PURPLE APC'!$K:$K,'PURPLE APC'!$B:$B,$A78,'PURPLE APC'!$O:$O,J$3))</f>
        <v>0</v>
      </c>
      <c r="K78" s="3">
        <f ca="1">IF($A78&gt;$A$1,"",SUMIFS('PURPLE APC'!$K:$K,'PURPLE APC'!$B:$B,$A78,'PURPLE APC'!$O:$O,K$3))</f>
        <v>0</v>
      </c>
      <c r="L78" s="3">
        <f ca="1">IF($A78&gt;$A$1,"",SUMIFS('PURPLE APC'!$K:$K,'PURPLE APC'!$B:$B,$A78,'PURPLE APC'!$O:$O,L$3))</f>
        <v>0</v>
      </c>
      <c r="M78" s="3">
        <f ca="1">IF($A78&gt;$A$1,"",SUMIFS('PURPLE APC'!$K:$K,'PURPLE APC'!$B:$B,$A78,'PURPLE APC'!$O:$O,M$3))</f>
        <v>0</v>
      </c>
      <c r="N78" s="3">
        <f ca="1">IF($A78&gt;$A$1,"",SUMIFS('PURPLE APC'!$K:$K,'PURPLE APC'!$B:$B,$A78,'PURPLE APC'!$O:$O,N$3))</f>
        <v>0</v>
      </c>
      <c r="O78" s="3">
        <f ca="1">IF($A78&gt;$A$1,"",SUMIFS('PURPLE APC'!$K:$K,'PURPLE APC'!$B:$B,$A78,'PURPLE APC'!$O:$O,O$3))</f>
        <v>0</v>
      </c>
      <c r="P78" s="3">
        <f ca="1">IF($A78&gt;$A$1,"",SUMIFS('PURPLE APC'!$K:$K,'PURPLE APC'!$B:$B,$A78,'PURPLE APC'!$O:$O,P$3))</f>
        <v>0</v>
      </c>
      <c r="Q78" s="3">
        <f ca="1">IF($A78&gt;$A$1,"",SUMIFS('PURPLE APC'!$K:$K,'PURPLE APC'!$B:$B,$A78,'PURPLE APC'!$O:$O,Q$3))</f>
        <v>0</v>
      </c>
      <c r="R78" s="3">
        <f ca="1">IF($A78&gt;$A$1,"",SUMIFS('PURPLE APC'!$K:$K,'PURPLE APC'!$B:$B,$A78,'PURPLE APC'!$O:$O,R$3))</f>
        <v>0</v>
      </c>
      <c r="S78" s="3">
        <f ca="1">IF($A78&gt;$A$1,"",SUMIFS('PURPLE APC'!$K:$K,'PURPLE APC'!$B:$B,$A78,'PURPLE APC'!$O:$O,S$3))</f>
        <v>0</v>
      </c>
      <c r="T78" s="3">
        <f ca="1">IF($A78&gt;$A$1,"",SUMIFS('PURPLE APC'!$K:$K,'PURPLE APC'!$B:$B,$A78,'PURPLE APC'!$O:$O,T$3))</f>
        <v>0</v>
      </c>
      <c r="U78" s="3">
        <f ca="1">IF($A78&gt;$A$1,"",SUMIFS('PURPLE APC'!$K:$K,'PURPLE APC'!$B:$B,$A78,'PURPLE APC'!$O:$O,U$3))</f>
        <v>0</v>
      </c>
      <c r="V78" s="5">
        <f ca="1">IF($A78&gt;$A$1,"",SUMIFS('PURPLE APC'!$K:$K,'PURPLE APC'!$B:$B,$A78,'PURPLE APC'!$O:$O,V$3))</f>
        <v>0</v>
      </c>
    </row>
    <row r="79" spans="1:22" x14ac:dyDescent="0.25">
      <c r="A79" s="15">
        <f t="shared" si="7"/>
        <v>45944</v>
      </c>
      <c r="B79" s="46">
        <f t="shared" si="1"/>
        <v>2</v>
      </c>
      <c r="C79" s="15" t="str">
        <f t="shared" si="5"/>
        <v>Y</v>
      </c>
      <c r="D79" s="15" t="s">
        <v>91</v>
      </c>
      <c r="E79" s="4">
        <f ca="1">IF($A79&gt;$A$1,"",SUMIFS('PURPLE APC'!$K:$K,'PURPLE APC'!$B:$B,$A79))</f>
        <v>0</v>
      </c>
      <c r="F79" s="42"/>
      <c r="G79" s="72" t="str">
        <f t="shared" ca="1" si="6"/>
        <v/>
      </c>
      <c r="H79" s="4">
        <f ca="1">IF($A79&gt;$A$1,"",SUMIFS('PURPLE APC'!$K:$K,'PURPLE APC'!$B:$B,$A79,'PURPLE APC'!$O:$O,H$3))</f>
        <v>0</v>
      </c>
      <c r="I79" s="3">
        <f ca="1">IF($A79&gt;$A$1,"",SUMIFS('PURPLE APC'!$K:$K,'PURPLE APC'!$B:$B,$A79,'PURPLE APC'!$O:$O,I$3))</f>
        <v>0</v>
      </c>
      <c r="J79" s="3">
        <f ca="1">IF($A79&gt;$A$1,"",SUMIFS('PURPLE APC'!$K:$K,'PURPLE APC'!$B:$B,$A79,'PURPLE APC'!$O:$O,J$3))</f>
        <v>0</v>
      </c>
      <c r="K79" s="3">
        <f ca="1">IF($A79&gt;$A$1,"",SUMIFS('PURPLE APC'!$K:$K,'PURPLE APC'!$B:$B,$A79,'PURPLE APC'!$O:$O,K$3))</f>
        <v>0</v>
      </c>
      <c r="L79" s="3">
        <f ca="1">IF($A79&gt;$A$1,"",SUMIFS('PURPLE APC'!$K:$K,'PURPLE APC'!$B:$B,$A79,'PURPLE APC'!$O:$O,L$3))</f>
        <v>0</v>
      </c>
      <c r="M79" s="3">
        <f ca="1">IF($A79&gt;$A$1,"",SUMIFS('PURPLE APC'!$K:$K,'PURPLE APC'!$B:$B,$A79,'PURPLE APC'!$O:$O,M$3))</f>
        <v>0</v>
      </c>
      <c r="N79" s="3">
        <f ca="1">IF($A79&gt;$A$1,"",SUMIFS('PURPLE APC'!$K:$K,'PURPLE APC'!$B:$B,$A79,'PURPLE APC'!$O:$O,N$3))</f>
        <v>0</v>
      </c>
      <c r="O79" s="3">
        <f ca="1">IF($A79&gt;$A$1,"",SUMIFS('PURPLE APC'!$K:$K,'PURPLE APC'!$B:$B,$A79,'PURPLE APC'!$O:$O,O$3))</f>
        <v>0</v>
      </c>
      <c r="P79" s="3">
        <f ca="1">IF($A79&gt;$A$1,"",SUMIFS('PURPLE APC'!$K:$K,'PURPLE APC'!$B:$B,$A79,'PURPLE APC'!$O:$O,P$3))</f>
        <v>0</v>
      </c>
      <c r="Q79" s="3">
        <f ca="1">IF($A79&gt;$A$1,"",SUMIFS('PURPLE APC'!$K:$K,'PURPLE APC'!$B:$B,$A79,'PURPLE APC'!$O:$O,Q$3))</f>
        <v>0</v>
      </c>
      <c r="R79" s="3">
        <f ca="1">IF($A79&gt;$A$1,"",SUMIFS('PURPLE APC'!$K:$K,'PURPLE APC'!$B:$B,$A79,'PURPLE APC'!$O:$O,R$3))</f>
        <v>0</v>
      </c>
      <c r="S79" s="3">
        <f ca="1">IF($A79&gt;$A$1,"",SUMIFS('PURPLE APC'!$K:$K,'PURPLE APC'!$B:$B,$A79,'PURPLE APC'!$O:$O,S$3))</f>
        <v>0</v>
      </c>
      <c r="T79" s="3">
        <f ca="1">IF($A79&gt;$A$1,"",SUMIFS('PURPLE APC'!$K:$K,'PURPLE APC'!$B:$B,$A79,'PURPLE APC'!$O:$O,T$3))</f>
        <v>0</v>
      </c>
      <c r="U79" s="3">
        <f ca="1">IF($A79&gt;$A$1,"",SUMIFS('PURPLE APC'!$K:$K,'PURPLE APC'!$B:$B,$A79,'PURPLE APC'!$O:$O,U$3))</f>
        <v>0</v>
      </c>
      <c r="V79" s="5">
        <f ca="1">IF($A79&gt;$A$1,"",SUMIFS('PURPLE APC'!$K:$K,'PURPLE APC'!$B:$B,$A79,'PURPLE APC'!$O:$O,V$3))</f>
        <v>0</v>
      </c>
    </row>
    <row r="80" spans="1:22" x14ac:dyDescent="0.25">
      <c r="A80" s="15">
        <f t="shared" si="7"/>
        <v>45945</v>
      </c>
      <c r="B80" s="46">
        <f t="shared" si="1"/>
        <v>3</v>
      </c>
      <c r="C80" s="15" t="str">
        <f t="shared" si="5"/>
        <v>Y</v>
      </c>
      <c r="D80" s="15" t="s">
        <v>91</v>
      </c>
      <c r="E80" s="4">
        <f ca="1">IF($A80&gt;$A$1,"",SUMIFS('PURPLE APC'!$K:$K,'PURPLE APC'!$B:$B,$A80))</f>
        <v>0</v>
      </c>
      <c r="F80" s="42"/>
      <c r="G80" s="72" t="str">
        <f t="shared" ca="1" si="6"/>
        <v/>
      </c>
      <c r="H80" s="4">
        <f ca="1">IF($A80&gt;$A$1,"",SUMIFS('PURPLE APC'!$K:$K,'PURPLE APC'!$B:$B,$A80,'PURPLE APC'!$O:$O,H$3))</f>
        <v>0</v>
      </c>
      <c r="I80" s="3">
        <f ca="1">IF($A80&gt;$A$1,"",SUMIFS('PURPLE APC'!$K:$K,'PURPLE APC'!$B:$B,$A80,'PURPLE APC'!$O:$O,I$3))</f>
        <v>0</v>
      </c>
      <c r="J80" s="3">
        <f ca="1">IF($A80&gt;$A$1,"",SUMIFS('PURPLE APC'!$K:$K,'PURPLE APC'!$B:$B,$A80,'PURPLE APC'!$O:$O,J$3))</f>
        <v>0</v>
      </c>
      <c r="K80" s="3">
        <f ca="1">IF($A80&gt;$A$1,"",SUMIFS('PURPLE APC'!$K:$K,'PURPLE APC'!$B:$B,$A80,'PURPLE APC'!$O:$O,K$3))</f>
        <v>0</v>
      </c>
      <c r="L80" s="3">
        <f ca="1">IF($A80&gt;$A$1,"",SUMIFS('PURPLE APC'!$K:$K,'PURPLE APC'!$B:$B,$A80,'PURPLE APC'!$O:$O,L$3))</f>
        <v>0</v>
      </c>
      <c r="M80" s="3">
        <f ca="1">IF($A80&gt;$A$1,"",SUMIFS('PURPLE APC'!$K:$K,'PURPLE APC'!$B:$B,$A80,'PURPLE APC'!$O:$O,M$3))</f>
        <v>0</v>
      </c>
      <c r="N80" s="3">
        <f ca="1">IF($A80&gt;$A$1,"",SUMIFS('PURPLE APC'!$K:$K,'PURPLE APC'!$B:$B,$A80,'PURPLE APC'!$O:$O,N$3))</f>
        <v>0</v>
      </c>
      <c r="O80" s="3">
        <f ca="1">IF($A80&gt;$A$1,"",SUMIFS('PURPLE APC'!$K:$K,'PURPLE APC'!$B:$B,$A80,'PURPLE APC'!$O:$O,O$3))</f>
        <v>0</v>
      </c>
      <c r="P80" s="3">
        <f ca="1">IF($A80&gt;$A$1,"",SUMIFS('PURPLE APC'!$K:$K,'PURPLE APC'!$B:$B,$A80,'PURPLE APC'!$O:$O,P$3))</f>
        <v>0</v>
      </c>
      <c r="Q80" s="3">
        <f ca="1">IF($A80&gt;$A$1,"",SUMIFS('PURPLE APC'!$K:$K,'PURPLE APC'!$B:$B,$A80,'PURPLE APC'!$O:$O,Q$3))</f>
        <v>0</v>
      </c>
      <c r="R80" s="3">
        <f ca="1">IF($A80&gt;$A$1,"",SUMIFS('PURPLE APC'!$K:$K,'PURPLE APC'!$B:$B,$A80,'PURPLE APC'!$O:$O,R$3))</f>
        <v>0</v>
      </c>
      <c r="S80" s="3">
        <f ca="1">IF($A80&gt;$A$1,"",SUMIFS('PURPLE APC'!$K:$K,'PURPLE APC'!$B:$B,$A80,'PURPLE APC'!$O:$O,S$3))</f>
        <v>0</v>
      </c>
      <c r="T80" s="3">
        <f ca="1">IF($A80&gt;$A$1,"",SUMIFS('PURPLE APC'!$K:$K,'PURPLE APC'!$B:$B,$A80,'PURPLE APC'!$O:$O,T$3))</f>
        <v>0</v>
      </c>
      <c r="U80" s="3">
        <f ca="1">IF($A80&gt;$A$1,"",SUMIFS('PURPLE APC'!$K:$K,'PURPLE APC'!$B:$B,$A80,'PURPLE APC'!$O:$O,U$3))</f>
        <v>0</v>
      </c>
      <c r="V80" s="5">
        <f ca="1">IF($A80&gt;$A$1,"",SUMIFS('PURPLE APC'!$K:$K,'PURPLE APC'!$B:$B,$A80,'PURPLE APC'!$O:$O,V$3))</f>
        <v>0</v>
      </c>
    </row>
    <row r="81" spans="1:22" x14ac:dyDescent="0.25">
      <c r="A81" s="15">
        <f t="shared" si="7"/>
        <v>45946</v>
      </c>
      <c r="B81" s="46">
        <f t="shared" si="1"/>
        <v>4</v>
      </c>
      <c r="C81" s="15" t="str">
        <f t="shared" si="5"/>
        <v>Y</v>
      </c>
      <c r="D81" s="15" t="s">
        <v>91</v>
      </c>
      <c r="E81" s="4">
        <f ca="1">IF($A81&gt;$A$1,"",SUMIFS('PURPLE APC'!$K:$K,'PURPLE APC'!$B:$B,$A81))</f>
        <v>0</v>
      </c>
      <c r="F81" s="42"/>
      <c r="G81" s="72" t="str">
        <f t="shared" ca="1" si="6"/>
        <v/>
      </c>
      <c r="H81" s="4">
        <f ca="1">IF($A81&gt;$A$1,"",SUMIFS('PURPLE APC'!$K:$K,'PURPLE APC'!$B:$B,$A81,'PURPLE APC'!$O:$O,H$3))</f>
        <v>0</v>
      </c>
      <c r="I81" s="3">
        <f ca="1">IF($A81&gt;$A$1,"",SUMIFS('PURPLE APC'!$K:$K,'PURPLE APC'!$B:$B,$A81,'PURPLE APC'!$O:$O,I$3))</f>
        <v>0</v>
      </c>
      <c r="J81" s="3">
        <f ca="1">IF($A81&gt;$A$1,"",SUMIFS('PURPLE APC'!$K:$K,'PURPLE APC'!$B:$B,$A81,'PURPLE APC'!$O:$O,J$3))</f>
        <v>0</v>
      </c>
      <c r="K81" s="3">
        <f ca="1">IF($A81&gt;$A$1,"",SUMIFS('PURPLE APC'!$K:$K,'PURPLE APC'!$B:$B,$A81,'PURPLE APC'!$O:$O,K$3))</f>
        <v>0</v>
      </c>
      <c r="L81" s="3">
        <f ca="1">IF($A81&gt;$A$1,"",SUMIFS('PURPLE APC'!$K:$K,'PURPLE APC'!$B:$B,$A81,'PURPLE APC'!$O:$O,L$3))</f>
        <v>0</v>
      </c>
      <c r="M81" s="3">
        <f ca="1">IF($A81&gt;$A$1,"",SUMIFS('PURPLE APC'!$K:$K,'PURPLE APC'!$B:$B,$A81,'PURPLE APC'!$O:$O,M$3))</f>
        <v>0</v>
      </c>
      <c r="N81" s="3">
        <f ca="1">IF($A81&gt;$A$1,"",SUMIFS('PURPLE APC'!$K:$K,'PURPLE APC'!$B:$B,$A81,'PURPLE APC'!$O:$O,N$3))</f>
        <v>0</v>
      </c>
      <c r="O81" s="3">
        <f ca="1">IF($A81&gt;$A$1,"",SUMIFS('PURPLE APC'!$K:$K,'PURPLE APC'!$B:$B,$A81,'PURPLE APC'!$O:$O,O$3))</f>
        <v>0</v>
      </c>
      <c r="P81" s="3">
        <f ca="1">IF($A81&gt;$A$1,"",SUMIFS('PURPLE APC'!$K:$K,'PURPLE APC'!$B:$B,$A81,'PURPLE APC'!$O:$O,P$3))</f>
        <v>0</v>
      </c>
      <c r="Q81" s="3">
        <f ca="1">IF($A81&gt;$A$1,"",SUMIFS('PURPLE APC'!$K:$K,'PURPLE APC'!$B:$B,$A81,'PURPLE APC'!$O:$O,Q$3))</f>
        <v>0</v>
      </c>
      <c r="R81" s="3">
        <f ca="1">IF($A81&gt;$A$1,"",SUMIFS('PURPLE APC'!$K:$K,'PURPLE APC'!$B:$B,$A81,'PURPLE APC'!$O:$O,R$3))</f>
        <v>0</v>
      </c>
      <c r="S81" s="3">
        <f ca="1">IF($A81&gt;$A$1,"",SUMIFS('PURPLE APC'!$K:$K,'PURPLE APC'!$B:$B,$A81,'PURPLE APC'!$O:$O,S$3))</f>
        <v>0</v>
      </c>
      <c r="T81" s="3">
        <f ca="1">IF($A81&gt;$A$1,"",SUMIFS('PURPLE APC'!$K:$K,'PURPLE APC'!$B:$B,$A81,'PURPLE APC'!$O:$O,T$3))</f>
        <v>0</v>
      </c>
      <c r="U81" s="3">
        <f ca="1">IF($A81&gt;$A$1,"",SUMIFS('PURPLE APC'!$K:$K,'PURPLE APC'!$B:$B,$A81,'PURPLE APC'!$O:$O,U$3))</f>
        <v>0</v>
      </c>
      <c r="V81" s="5">
        <f ca="1">IF($A81&gt;$A$1,"",SUMIFS('PURPLE APC'!$K:$K,'PURPLE APC'!$B:$B,$A81,'PURPLE APC'!$O:$O,V$3))</f>
        <v>0</v>
      </c>
    </row>
    <row r="82" spans="1:22" x14ac:dyDescent="0.25">
      <c r="A82" s="15">
        <f t="shared" si="7"/>
        <v>45947</v>
      </c>
      <c r="B82" s="46">
        <f t="shared" si="1"/>
        <v>5</v>
      </c>
      <c r="C82" s="15" t="str">
        <f t="shared" si="5"/>
        <v>Y</v>
      </c>
      <c r="D82" s="15" t="s">
        <v>91</v>
      </c>
      <c r="E82" s="4">
        <f ca="1">IF($A82&gt;$A$1,"",SUMIFS('PURPLE APC'!$K:$K,'PURPLE APC'!$B:$B,$A82))</f>
        <v>0</v>
      </c>
      <c r="F82" s="42"/>
      <c r="G82" s="72" t="str">
        <f t="shared" ca="1" si="6"/>
        <v/>
      </c>
      <c r="H82" s="4">
        <f ca="1">IF($A82&gt;$A$1,"",SUMIFS('PURPLE APC'!$K:$K,'PURPLE APC'!$B:$B,$A82,'PURPLE APC'!$O:$O,H$3))</f>
        <v>0</v>
      </c>
      <c r="I82" s="3">
        <f ca="1">IF($A82&gt;$A$1,"",SUMIFS('PURPLE APC'!$K:$K,'PURPLE APC'!$B:$B,$A82,'PURPLE APC'!$O:$O,I$3))</f>
        <v>0</v>
      </c>
      <c r="J82" s="3">
        <f ca="1">IF($A82&gt;$A$1,"",SUMIFS('PURPLE APC'!$K:$K,'PURPLE APC'!$B:$B,$A82,'PURPLE APC'!$O:$O,J$3))</f>
        <v>0</v>
      </c>
      <c r="K82" s="3">
        <f ca="1">IF($A82&gt;$A$1,"",SUMIFS('PURPLE APC'!$K:$K,'PURPLE APC'!$B:$B,$A82,'PURPLE APC'!$O:$O,K$3))</f>
        <v>0</v>
      </c>
      <c r="L82" s="3">
        <f ca="1">IF($A82&gt;$A$1,"",SUMIFS('PURPLE APC'!$K:$K,'PURPLE APC'!$B:$B,$A82,'PURPLE APC'!$O:$O,L$3))</f>
        <v>0</v>
      </c>
      <c r="M82" s="3">
        <f ca="1">IF($A82&gt;$A$1,"",SUMIFS('PURPLE APC'!$K:$K,'PURPLE APC'!$B:$B,$A82,'PURPLE APC'!$O:$O,M$3))</f>
        <v>0</v>
      </c>
      <c r="N82" s="3">
        <f ca="1">IF($A82&gt;$A$1,"",SUMIFS('PURPLE APC'!$K:$K,'PURPLE APC'!$B:$B,$A82,'PURPLE APC'!$O:$O,N$3))</f>
        <v>0</v>
      </c>
      <c r="O82" s="3">
        <f ca="1">IF($A82&gt;$A$1,"",SUMIFS('PURPLE APC'!$K:$K,'PURPLE APC'!$B:$B,$A82,'PURPLE APC'!$O:$O,O$3))</f>
        <v>0</v>
      </c>
      <c r="P82" s="3">
        <f ca="1">IF($A82&gt;$A$1,"",SUMIFS('PURPLE APC'!$K:$K,'PURPLE APC'!$B:$B,$A82,'PURPLE APC'!$O:$O,P$3))</f>
        <v>0</v>
      </c>
      <c r="Q82" s="3">
        <f ca="1">IF($A82&gt;$A$1,"",SUMIFS('PURPLE APC'!$K:$K,'PURPLE APC'!$B:$B,$A82,'PURPLE APC'!$O:$O,Q$3))</f>
        <v>0</v>
      </c>
      <c r="R82" s="3">
        <f ca="1">IF($A82&gt;$A$1,"",SUMIFS('PURPLE APC'!$K:$K,'PURPLE APC'!$B:$B,$A82,'PURPLE APC'!$O:$O,R$3))</f>
        <v>0</v>
      </c>
      <c r="S82" s="3">
        <f ca="1">IF($A82&gt;$A$1,"",SUMIFS('PURPLE APC'!$K:$K,'PURPLE APC'!$B:$B,$A82,'PURPLE APC'!$O:$O,S$3))</f>
        <v>0</v>
      </c>
      <c r="T82" s="3">
        <f ca="1">IF($A82&gt;$A$1,"",SUMIFS('PURPLE APC'!$K:$K,'PURPLE APC'!$B:$B,$A82,'PURPLE APC'!$O:$O,T$3))</f>
        <v>0</v>
      </c>
      <c r="U82" s="3">
        <f ca="1">IF($A82&gt;$A$1,"",SUMIFS('PURPLE APC'!$K:$K,'PURPLE APC'!$B:$B,$A82,'PURPLE APC'!$O:$O,U$3))</f>
        <v>0</v>
      </c>
      <c r="V82" s="5">
        <f ca="1">IF($A82&gt;$A$1,"",SUMIFS('PURPLE APC'!$K:$K,'PURPLE APC'!$B:$B,$A82,'PURPLE APC'!$O:$O,V$3))</f>
        <v>0</v>
      </c>
    </row>
    <row r="83" spans="1:22" x14ac:dyDescent="0.25">
      <c r="A83" s="15">
        <f t="shared" si="7"/>
        <v>45950</v>
      </c>
      <c r="B83" s="46">
        <f t="shared" si="1"/>
        <v>1</v>
      </c>
      <c r="C83" s="15" t="str">
        <f t="shared" si="5"/>
        <v>Y</v>
      </c>
      <c r="D83" s="15" t="s">
        <v>91</v>
      </c>
      <c r="E83" s="4">
        <f ca="1">IF($A83&gt;$A$1,"",SUMIFS('PURPLE APC'!$K:$K,'PURPLE APC'!$B:$B,$A83))</f>
        <v>0</v>
      </c>
      <c r="F83" s="42"/>
      <c r="G83" s="72" t="str">
        <f t="shared" ca="1" si="6"/>
        <v/>
      </c>
      <c r="H83" s="4">
        <f ca="1">IF($A83&gt;$A$1,"",SUMIFS('PURPLE APC'!$K:$K,'PURPLE APC'!$B:$B,$A83,'PURPLE APC'!$O:$O,H$3))</f>
        <v>0</v>
      </c>
      <c r="I83" s="3">
        <f ca="1">IF($A83&gt;$A$1,"",SUMIFS('PURPLE APC'!$K:$K,'PURPLE APC'!$B:$B,$A83,'PURPLE APC'!$O:$O,I$3))</f>
        <v>0</v>
      </c>
      <c r="J83" s="3">
        <f ca="1">IF($A83&gt;$A$1,"",SUMIFS('PURPLE APC'!$K:$K,'PURPLE APC'!$B:$B,$A83,'PURPLE APC'!$O:$O,J$3))</f>
        <v>0</v>
      </c>
      <c r="K83" s="3">
        <f ca="1">IF($A83&gt;$A$1,"",SUMIFS('PURPLE APC'!$K:$K,'PURPLE APC'!$B:$B,$A83,'PURPLE APC'!$O:$O,K$3))</f>
        <v>0</v>
      </c>
      <c r="L83" s="3">
        <f ca="1">IF($A83&gt;$A$1,"",SUMIFS('PURPLE APC'!$K:$K,'PURPLE APC'!$B:$B,$A83,'PURPLE APC'!$O:$O,L$3))</f>
        <v>0</v>
      </c>
      <c r="M83" s="3">
        <f ca="1">IF($A83&gt;$A$1,"",SUMIFS('PURPLE APC'!$K:$K,'PURPLE APC'!$B:$B,$A83,'PURPLE APC'!$O:$O,M$3))</f>
        <v>0</v>
      </c>
      <c r="N83" s="3">
        <f ca="1">IF($A83&gt;$A$1,"",SUMIFS('PURPLE APC'!$K:$K,'PURPLE APC'!$B:$B,$A83,'PURPLE APC'!$O:$O,N$3))</f>
        <v>0</v>
      </c>
      <c r="O83" s="3">
        <f ca="1">IF($A83&gt;$A$1,"",SUMIFS('PURPLE APC'!$K:$K,'PURPLE APC'!$B:$B,$A83,'PURPLE APC'!$O:$O,O$3))</f>
        <v>0</v>
      </c>
      <c r="P83" s="3">
        <f ca="1">IF($A83&gt;$A$1,"",SUMIFS('PURPLE APC'!$K:$K,'PURPLE APC'!$B:$B,$A83,'PURPLE APC'!$O:$O,P$3))</f>
        <v>0</v>
      </c>
      <c r="Q83" s="3">
        <f ca="1">IF($A83&gt;$A$1,"",SUMIFS('PURPLE APC'!$K:$K,'PURPLE APC'!$B:$B,$A83,'PURPLE APC'!$O:$O,Q$3))</f>
        <v>0</v>
      </c>
      <c r="R83" s="3">
        <f ca="1">IF($A83&gt;$A$1,"",SUMIFS('PURPLE APC'!$K:$K,'PURPLE APC'!$B:$B,$A83,'PURPLE APC'!$O:$O,R$3))</f>
        <v>0</v>
      </c>
      <c r="S83" s="3">
        <f ca="1">IF($A83&gt;$A$1,"",SUMIFS('PURPLE APC'!$K:$K,'PURPLE APC'!$B:$B,$A83,'PURPLE APC'!$O:$O,S$3))</f>
        <v>0</v>
      </c>
      <c r="T83" s="3">
        <f ca="1">IF($A83&gt;$A$1,"",SUMIFS('PURPLE APC'!$K:$K,'PURPLE APC'!$B:$B,$A83,'PURPLE APC'!$O:$O,T$3))</f>
        <v>0</v>
      </c>
      <c r="U83" s="3">
        <f ca="1">IF($A83&gt;$A$1,"",SUMIFS('PURPLE APC'!$K:$K,'PURPLE APC'!$B:$B,$A83,'PURPLE APC'!$O:$O,U$3))</f>
        <v>0</v>
      </c>
      <c r="V83" s="5">
        <f ca="1">IF($A83&gt;$A$1,"",SUMIFS('PURPLE APC'!$K:$K,'PURPLE APC'!$B:$B,$A83,'PURPLE APC'!$O:$O,V$3))</f>
        <v>0</v>
      </c>
    </row>
    <row r="84" spans="1:22" x14ac:dyDescent="0.25">
      <c r="A84" s="15">
        <f t="shared" si="7"/>
        <v>45951</v>
      </c>
      <c r="B84" s="46">
        <f t="shared" si="1"/>
        <v>2</v>
      </c>
      <c r="C84" s="15" t="str">
        <f t="shared" si="5"/>
        <v>Y</v>
      </c>
      <c r="D84" s="15" t="s">
        <v>91</v>
      </c>
      <c r="E84" s="4">
        <f ca="1">IF($A84&gt;$A$1,"",SUMIFS('PURPLE APC'!$K:$K,'PURPLE APC'!$B:$B,$A84))</f>
        <v>0</v>
      </c>
      <c r="F84" s="42"/>
      <c r="G84" s="72" t="str">
        <f t="shared" ca="1" si="6"/>
        <v/>
      </c>
      <c r="H84" s="4">
        <f ca="1">IF($A84&gt;$A$1,"",SUMIFS('PURPLE APC'!$K:$K,'PURPLE APC'!$B:$B,$A84,'PURPLE APC'!$O:$O,H$3))</f>
        <v>0</v>
      </c>
      <c r="I84" s="3">
        <f ca="1">IF($A84&gt;$A$1,"",SUMIFS('PURPLE APC'!$K:$K,'PURPLE APC'!$B:$B,$A84,'PURPLE APC'!$O:$O,I$3))</f>
        <v>0</v>
      </c>
      <c r="J84" s="3">
        <f ca="1">IF($A84&gt;$A$1,"",SUMIFS('PURPLE APC'!$K:$K,'PURPLE APC'!$B:$B,$A84,'PURPLE APC'!$O:$O,J$3))</f>
        <v>0</v>
      </c>
      <c r="K84" s="3">
        <f ca="1">IF($A84&gt;$A$1,"",SUMIFS('PURPLE APC'!$K:$K,'PURPLE APC'!$B:$B,$A84,'PURPLE APC'!$O:$O,K$3))</f>
        <v>0</v>
      </c>
      <c r="L84" s="3">
        <f ca="1">IF($A84&gt;$A$1,"",SUMIFS('PURPLE APC'!$K:$K,'PURPLE APC'!$B:$B,$A84,'PURPLE APC'!$O:$O,L$3))</f>
        <v>0</v>
      </c>
      <c r="M84" s="3">
        <f ca="1">IF($A84&gt;$A$1,"",SUMIFS('PURPLE APC'!$K:$K,'PURPLE APC'!$B:$B,$A84,'PURPLE APC'!$O:$O,M$3))</f>
        <v>0</v>
      </c>
      <c r="N84" s="3">
        <f ca="1">IF($A84&gt;$A$1,"",SUMIFS('PURPLE APC'!$K:$K,'PURPLE APC'!$B:$B,$A84,'PURPLE APC'!$O:$O,N$3))</f>
        <v>0</v>
      </c>
      <c r="O84" s="3">
        <f ca="1">IF($A84&gt;$A$1,"",SUMIFS('PURPLE APC'!$K:$K,'PURPLE APC'!$B:$B,$A84,'PURPLE APC'!$O:$O,O$3))</f>
        <v>0</v>
      </c>
      <c r="P84" s="3">
        <f ca="1">IF($A84&gt;$A$1,"",SUMIFS('PURPLE APC'!$K:$K,'PURPLE APC'!$B:$B,$A84,'PURPLE APC'!$O:$O,P$3))</f>
        <v>0</v>
      </c>
      <c r="Q84" s="3">
        <f ca="1">IF($A84&gt;$A$1,"",SUMIFS('PURPLE APC'!$K:$K,'PURPLE APC'!$B:$B,$A84,'PURPLE APC'!$O:$O,Q$3))</f>
        <v>0</v>
      </c>
      <c r="R84" s="3">
        <f ca="1">IF($A84&gt;$A$1,"",SUMIFS('PURPLE APC'!$K:$K,'PURPLE APC'!$B:$B,$A84,'PURPLE APC'!$O:$O,R$3))</f>
        <v>0</v>
      </c>
      <c r="S84" s="3">
        <f ca="1">IF($A84&gt;$A$1,"",SUMIFS('PURPLE APC'!$K:$K,'PURPLE APC'!$B:$B,$A84,'PURPLE APC'!$O:$O,S$3))</f>
        <v>0</v>
      </c>
      <c r="T84" s="3">
        <f ca="1">IF($A84&gt;$A$1,"",SUMIFS('PURPLE APC'!$K:$K,'PURPLE APC'!$B:$B,$A84,'PURPLE APC'!$O:$O,T$3))</f>
        <v>0</v>
      </c>
      <c r="U84" s="3">
        <f ca="1">IF($A84&gt;$A$1,"",SUMIFS('PURPLE APC'!$K:$K,'PURPLE APC'!$B:$B,$A84,'PURPLE APC'!$O:$O,U$3))</f>
        <v>0</v>
      </c>
      <c r="V84" s="5">
        <f ca="1">IF($A84&gt;$A$1,"",SUMIFS('PURPLE APC'!$K:$K,'PURPLE APC'!$B:$B,$A84,'PURPLE APC'!$O:$O,V$3))</f>
        <v>0</v>
      </c>
    </row>
    <row r="85" spans="1:22" x14ac:dyDescent="0.25">
      <c r="A85" s="15">
        <f t="shared" si="7"/>
        <v>45952</v>
      </c>
      <c r="B85" s="46">
        <f t="shared" si="1"/>
        <v>3</v>
      </c>
      <c r="C85" s="15" t="str">
        <f t="shared" si="5"/>
        <v>Y</v>
      </c>
      <c r="D85" s="15" t="s">
        <v>91</v>
      </c>
      <c r="E85" s="4">
        <f ca="1">IF($A85&gt;$A$1,"",SUMIFS('PURPLE APC'!$K:$K,'PURPLE APC'!$B:$B,$A85))</f>
        <v>0</v>
      </c>
      <c r="F85" s="42"/>
      <c r="G85" s="72" t="str">
        <f t="shared" ca="1" si="6"/>
        <v/>
      </c>
      <c r="H85" s="4">
        <f ca="1">IF($A85&gt;$A$1,"",SUMIFS('PURPLE APC'!$K:$K,'PURPLE APC'!$B:$B,$A85,'PURPLE APC'!$O:$O,H$3))</f>
        <v>0</v>
      </c>
      <c r="I85" s="3">
        <f ca="1">IF($A85&gt;$A$1,"",SUMIFS('PURPLE APC'!$K:$K,'PURPLE APC'!$B:$B,$A85,'PURPLE APC'!$O:$O,I$3))</f>
        <v>0</v>
      </c>
      <c r="J85" s="3">
        <f ca="1">IF($A85&gt;$A$1,"",SUMIFS('PURPLE APC'!$K:$K,'PURPLE APC'!$B:$B,$A85,'PURPLE APC'!$O:$O,J$3))</f>
        <v>0</v>
      </c>
      <c r="K85" s="3">
        <f ca="1">IF($A85&gt;$A$1,"",SUMIFS('PURPLE APC'!$K:$K,'PURPLE APC'!$B:$B,$A85,'PURPLE APC'!$O:$O,K$3))</f>
        <v>0</v>
      </c>
      <c r="L85" s="3">
        <f ca="1">IF($A85&gt;$A$1,"",SUMIFS('PURPLE APC'!$K:$K,'PURPLE APC'!$B:$B,$A85,'PURPLE APC'!$O:$O,L$3))</f>
        <v>0</v>
      </c>
      <c r="M85" s="3">
        <f ca="1">IF($A85&gt;$A$1,"",SUMIFS('PURPLE APC'!$K:$K,'PURPLE APC'!$B:$B,$A85,'PURPLE APC'!$O:$O,M$3))</f>
        <v>0</v>
      </c>
      <c r="N85" s="3">
        <f ca="1">IF($A85&gt;$A$1,"",SUMIFS('PURPLE APC'!$K:$K,'PURPLE APC'!$B:$B,$A85,'PURPLE APC'!$O:$O,N$3))</f>
        <v>0</v>
      </c>
      <c r="O85" s="3">
        <f ca="1">IF($A85&gt;$A$1,"",SUMIFS('PURPLE APC'!$K:$K,'PURPLE APC'!$B:$B,$A85,'PURPLE APC'!$O:$O,O$3))</f>
        <v>0</v>
      </c>
      <c r="P85" s="3">
        <f ca="1">IF($A85&gt;$A$1,"",SUMIFS('PURPLE APC'!$K:$K,'PURPLE APC'!$B:$B,$A85,'PURPLE APC'!$O:$O,P$3))</f>
        <v>0</v>
      </c>
      <c r="Q85" s="3">
        <f ca="1">IF($A85&gt;$A$1,"",SUMIFS('PURPLE APC'!$K:$K,'PURPLE APC'!$B:$B,$A85,'PURPLE APC'!$O:$O,Q$3))</f>
        <v>0</v>
      </c>
      <c r="R85" s="3">
        <f ca="1">IF($A85&gt;$A$1,"",SUMIFS('PURPLE APC'!$K:$K,'PURPLE APC'!$B:$B,$A85,'PURPLE APC'!$O:$O,R$3))</f>
        <v>0</v>
      </c>
      <c r="S85" s="3">
        <f ca="1">IF($A85&gt;$A$1,"",SUMIFS('PURPLE APC'!$K:$K,'PURPLE APC'!$B:$B,$A85,'PURPLE APC'!$O:$O,S$3))</f>
        <v>0</v>
      </c>
      <c r="T85" s="3">
        <f ca="1">IF($A85&gt;$A$1,"",SUMIFS('PURPLE APC'!$K:$K,'PURPLE APC'!$B:$B,$A85,'PURPLE APC'!$O:$O,T$3))</f>
        <v>0</v>
      </c>
      <c r="U85" s="3">
        <f ca="1">IF($A85&gt;$A$1,"",SUMIFS('PURPLE APC'!$K:$K,'PURPLE APC'!$B:$B,$A85,'PURPLE APC'!$O:$O,U$3))</f>
        <v>0</v>
      </c>
      <c r="V85" s="5">
        <f ca="1">IF($A85&gt;$A$1,"",SUMIFS('PURPLE APC'!$K:$K,'PURPLE APC'!$B:$B,$A85,'PURPLE APC'!$O:$O,V$3))</f>
        <v>0</v>
      </c>
    </row>
    <row r="86" spans="1:22" x14ac:dyDescent="0.25">
      <c r="A86" s="15">
        <f t="shared" si="7"/>
        <v>45953</v>
      </c>
      <c r="B86" s="46">
        <f t="shared" si="1"/>
        <v>4</v>
      </c>
      <c r="C86" s="15" t="str">
        <f t="shared" si="5"/>
        <v>Y</v>
      </c>
      <c r="D86" s="15" t="s">
        <v>91</v>
      </c>
      <c r="E86" s="4">
        <f ca="1">IF($A86&gt;$A$1,"",SUMIFS('PURPLE APC'!$K:$K,'PURPLE APC'!$B:$B,$A86))</f>
        <v>0</v>
      </c>
      <c r="F86" s="42"/>
      <c r="G86" s="72" t="str">
        <f t="shared" ca="1" si="6"/>
        <v/>
      </c>
      <c r="H86" s="4">
        <f ca="1">IF($A86&gt;$A$1,"",SUMIFS('PURPLE APC'!$K:$K,'PURPLE APC'!$B:$B,$A86,'PURPLE APC'!$O:$O,H$3))</f>
        <v>0</v>
      </c>
      <c r="I86" s="3">
        <f ca="1">IF($A86&gt;$A$1,"",SUMIFS('PURPLE APC'!$K:$K,'PURPLE APC'!$B:$B,$A86,'PURPLE APC'!$O:$O,I$3))</f>
        <v>0</v>
      </c>
      <c r="J86" s="3">
        <f ca="1">IF($A86&gt;$A$1,"",SUMIFS('PURPLE APC'!$K:$K,'PURPLE APC'!$B:$B,$A86,'PURPLE APC'!$O:$O,J$3))</f>
        <v>0</v>
      </c>
      <c r="K86" s="3">
        <f ca="1">IF($A86&gt;$A$1,"",SUMIFS('PURPLE APC'!$K:$K,'PURPLE APC'!$B:$B,$A86,'PURPLE APC'!$O:$O,K$3))</f>
        <v>0</v>
      </c>
      <c r="L86" s="3">
        <f ca="1">IF($A86&gt;$A$1,"",SUMIFS('PURPLE APC'!$K:$K,'PURPLE APC'!$B:$B,$A86,'PURPLE APC'!$O:$O,L$3))</f>
        <v>0</v>
      </c>
      <c r="M86" s="3">
        <f ca="1">IF($A86&gt;$A$1,"",SUMIFS('PURPLE APC'!$K:$K,'PURPLE APC'!$B:$B,$A86,'PURPLE APC'!$O:$O,M$3))</f>
        <v>0</v>
      </c>
      <c r="N86" s="3">
        <f ca="1">IF($A86&gt;$A$1,"",SUMIFS('PURPLE APC'!$K:$K,'PURPLE APC'!$B:$B,$A86,'PURPLE APC'!$O:$O,N$3))</f>
        <v>0</v>
      </c>
      <c r="O86" s="3">
        <f ca="1">IF($A86&gt;$A$1,"",SUMIFS('PURPLE APC'!$K:$K,'PURPLE APC'!$B:$B,$A86,'PURPLE APC'!$O:$O,O$3))</f>
        <v>0</v>
      </c>
      <c r="P86" s="3">
        <f ca="1">IF($A86&gt;$A$1,"",SUMIFS('PURPLE APC'!$K:$K,'PURPLE APC'!$B:$B,$A86,'PURPLE APC'!$O:$O,P$3))</f>
        <v>0</v>
      </c>
      <c r="Q86" s="3">
        <f ca="1">IF($A86&gt;$A$1,"",SUMIFS('PURPLE APC'!$K:$K,'PURPLE APC'!$B:$B,$A86,'PURPLE APC'!$O:$O,Q$3))</f>
        <v>0</v>
      </c>
      <c r="R86" s="3">
        <f ca="1">IF($A86&gt;$A$1,"",SUMIFS('PURPLE APC'!$K:$K,'PURPLE APC'!$B:$B,$A86,'PURPLE APC'!$O:$O,R$3))</f>
        <v>0</v>
      </c>
      <c r="S86" s="3">
        <f ca="1">IF($A86&gt;$A$1,"",SUMIFS('PURPLE APC'!$K:$K,'PURPLE APC'!$B:$B,$A86,'PURPLE APC'!$O:$O,S$3))</f>
        <v>0</v>
      </c>
      <c r="T86" s="3">
        <f ca="1">IF($A86&gt;$A$1,"",SUMIFS('PURPLE APC'!$K:$K,'PURPLE APC'!$B:$B,$A86,'PURPLE APC'!$O:$O,T$3))</f>
        <v>0</v>
      </c>
      <c r="U86" s="3">
        <f ca="1">IF($A86&gt;$A$1,"",SUMIFS('PURPLE APC'!$K:$K,'PURPLE APC'!$B:$B,$A86,'PURPLE APC'!$O:$O,U$3))</f>
        <v>0</v>
      </c>
      <c r="V86" s="5">
        <f ca="1">IF($A86&gt;$A$1,"",SUMIFS('PURPLE APC'!$K:$K,'PURPLE APC'!$B:$B,$A86,'PURPLE APC'!$O:$O,V$3))</f>
        <v>0</v>
      </c>
    </row>
    <row r="87" spans="1:22" x14ac:dyDescent="0.25">
      <c r="A87" s="15">
        <f t="shared" si="7"/>
        <v>45954</v>
      </c>
      <c r="B87" s="46">
        <f t="shared" si="1"/>
        <v>5</v>
      </c>
      <c r="C87" s="15" t="str">
        <f t="shared" si="5"/>
        <v>Y</v>
      </c>
      <c r="D87" s="15" t="s">
        <v>91</v>
      </c>
      <c r="E87" s="4">
        <f ca="1">IF($A87&gt;$A$1,"",SUMIFS('PURPLE APC'!$K:$K,'PURPLE APC'!$B:$B,$A87))</f>
        <v>0</v>
      </c>
      <c r="F87" s="42"/>
      <c r="G87" s="72" t="str">
        <f t="shared" ca="1" si="6"/>
        <v/>
      </c>
      <c r="H87" s="4">
        <f ca="1">IF($A87&gt;$A$1,"",SUMIFS('PURPLE APC'!$K:$K,'PURPLE APC'!$B:$B,$A87,'PURPLE APC'!$O:$O,H$3))</f>
        <v>0</v>
      </c>
      <c r="I87" s="3">
        <f ca="1">IF($A87&gt;$A$1,"",SUMIFS('PURPLE APC'!$K:$K,'PURPLE APC'!$B:$B,$A87,'PURPLE APC'!$O:$O,I$3))</f>
        <v>0</v>
      </c>
      <c r="J87" s="3">
        <f ca="1">IF($A87&gt;$A$1,"",SUMIFS('PURPLE APC'!$K:$K,'PURPLE APC'!$B:$B,$A87,'PURPLE APC'!$O:$O,J$3))</f>
        <v>0</v>
      </c>
      <c r="K87" s="3">
        <f ca="1">IF($A87&gt;$A$1,"",SUMIFS('PURPLE APC'!$K:$K,'PURPLE APC'!$B:$B,$A87,'PURPLE APC'!$O:$O,K$3))</f>
        <v>0</v>
      </c>
      <c r="L87" s="3">
        <f ca="1">IF($A87&gt;$A$1,"",SUMIFS('PURPLE APC'!$K:$K,'PURPLE APC'!$B:$B,$A87,'PURPLE APC'!$O:$O,L$3))</f>
        <v>0</v>
      </c>
      <c r="M87" s="3">
        <f ca="1">IF($A87&gt;$A$1,"",SUMIFS('PURPLE APC'!$K:$K,'PURPLE APC'!$B:$B,$A87,'PURPLE APC'!$O:$O,M$3))</f>
        <v>0</v>
      </c>
      <c r="N87" s="3">
        <f ca="1">IF($A87&gt;$A$1,"",SUMIFS('PURPLE APC'!$K:$K,'PURPLE APC'!$B:$B,$A87,'PURPLE APC'!$O:$O,N$3))</f>
        <v>0</v>
      </c>
      <c r="O87" s="3">
        <f ca="1">IF($A87&gt;$A$1,"",SUMIFS('PURPLE APC'!$K:$K,'PURPLE APC'!$B:$B,$A87,'PURPLE APC'!$O:$O,O$3))</f>
        <v>0</v>
      </c>
      <c r="P87" s="3">
        <f ca="1">IF($A87&gt;$A$1,"",SUMIFS('PURPLE APC'!$K:$K,'PURPLE APC'!$B:$B,$A87,'PURPLE APC'!$O:$O,P$3))</f>
        <v>0</v>
      </c>
      <c r="Q87" s="3">
        <f ca="1">IF($A87&gt;$A$1,"",SUMIFS('PURPLE APC'!$K:$K,'PURPLE APC'!$B:$B,$A87,'PURPLE APC'!$O:$O,Q$3))</f>
        <v>0</v>
      </c>
      <c r="R87" s="3">
        <f ca="1">IF($A87&gt;$A$1,"",SUMIFS('PURPLE APC'!$K:$K,'PURPLE APC'!$B:$B,$A87,'PURPLE APC'!$O:$O,R$3))</f>
        <v>0</v>
      </c>
      <c r="S87" s="3">
        <f ca="1">IF($A87&gt;$A$1,"",SUMIFS('PURPLE APC'!$K:$K,'PURPLE APC'!$B:$B,$A87,'PURPLE APC'!$O:$O,S$3))</f>
        <v>0</v>
      </c>
      <c r="T87" s="3">
        <f ca="1">IF($A87&gt;$A$1,"",SUMIFS('PURPLE APC'!$K:$K,'PURPLE APC'!$B:$B,$A87,'PURPLE APC'!$O:$O,T$3))</f>
        <v>0</v>
      </c>
      <c r="U87" s="3">
        <f ca="1">IF($A87&gt;$A$1,"",SUMIFS('PURPLE APC'!$K:$K,'PURPLE APC'!$B:$B,$A87,'PURPLE APC'!$O:$O,U$3))</f>
        <v>0</v>
      </c>
      <c r="V87" s="5">
        <f ca="1">IF($A87&gt;$A$1,"",SUMIFS('PURPLE APC'!$K:$K,'PURPLE APC'!$B:$B,$A87,'PURPLE APC'!$O:$O,V$3))</f>
        <v>0</v>
      </c>
    </row>
    <row r="88" spans="1:22" x14ac:dyDescent="0.25">
      <c r="A88" s="15">
        <f t="shared" si="7"/>
        <v>45957</v>
      </c>
      <c r="B88" s="46">
        <f t="shared" si="1"/>
        <v>1</v>
      </c>
      <c r="C88" s="15" t="str">
        <f t="shared" si="5"/>
        <v>Y</v>
      </c>
      <c r="D88" s="15" t="s">
        <v>91</v>
      </c>
      <c r="E88" s="4">
        <f ca="1">IF($A88&gt;$A$1,"",SUMIFS('PURPLE APC'!$K:$K,'PURPLE APC'!$B:$B,$A88))</f>
        <v>0</v>
      </c>
      <c r="F88" s="42"/>
      <c r="G88" s="72" t="str">
        <f t="shared" ca="1" si="6"/>
        <v/>
      </c>
      <c r="H88" s="4">
        <f ca="1">IF($A88&gt;$A$1,"",SUMIFS('PURPLE APC'!$K:$K,'PURPLE APC'!$B:$B,$A88,'PURPLE APC'!$O:$O,H$3))</f>
        <v>0</v>
      </c>
      <c r="I88" s="3">
        <f ca="1">IF($A88&gt;$A$1,"",SUMIFS('PURPLE APC'!$K:$K,'PURPLE APC'!$B:$B,$A88,'PURPLE APC'!$O:$O,I$3))</f>
        <v>0</v>
      </c>
      <c r="J88" s="3">
        <f ca="1">IF($A88&gt;$A$1,"",SUMIFS('PURPLE APC'!$K:$K,'PURPLE APC'!$B:$B,$A88,'PURPLE APC'!$O:$O,J$3))</f>
        <v>0</v>
      </c>
      <c r="K88" s="3">
        <f ca="1">IF($A88&gt;$A$1,"",SUMIFS('PURPLE APC'!$K:$K,'PURPLE APC'!$B:$B,$A88,'PURPLE APC'!$O:$O,K$3))</f>
        <v>0</v>
      </c>
      <c r="L88" s="3">
        <f ca="1">IF($A88&gt;$A$1,"",SUMIFS('PURPLE APC'!$K:$K,'PURPLE APC'!$B:$B,$A88,'PURPLE APC'!$O:$O,L$3))</f>
        <v>0</v>
      </c>
      <c r="M88" s="3">
        <f ca="1">IF($A88&gt;$A$1,"",SUMIFS('PURPLE APC'!$K:$K,'PURPLE APC'!$B:$B,$A88,'PURPLE APC'!$O:$O,M$3))</f>
        <v>0</v>
      </c>
      <c r="N88" s="3">
        <f ca="1">IF($A88&gt;$A$1,"",SUMIFS('PURPLE APC'!$K:$K,'PURPLE APC'!$B:$B,$A88,'PURPLE APC'!$O:$O,N$3))</f>
        <v>0</v>
      </c>
      <c r="O88" s="3">
        <f ca="1">IF($A88&gt;$A$1,"",SUMIFS('PURPLE APC'!$K:$K,'PURPLE APC'!$B:$B,$A88,'PURPLE APC'!$O:$O,O$3))</f>
        <v>0</v>
      </c>
      <c r="P88" s="3">
        <f ca="1">IF($A88&gt;$A$1,"",SUMIFS('PURPLE APC'!$K:$K,'PURPLE APC'!$B:$B,$A88,'PURPLE APC'!$O:$O,P$3))</f>
        <v>0</v>
      </c>
      <c r="Q88" s="3">
        <f ca="1">IF($A88&gt;$A$1,"",SUMIFS('PURPLE APC'!$K:$K,'PURPLE APC'!$B:$B,$A88,'PURPLE APC'!$O:$O,Q$3))</f>
        <v>0</v>
      </c>
      <c r="R88" s="3">
        <f ca="1">IF($A88&gt;$A$1,"",SUMIFS('PURPLE APC'!$K:$K,'PURPLE APC'!$B:$B,$A88,'PURPLE APC'!$O:$O,R$3))</f>
        <v>0</v>
      </c>
      <c r="S88" s="3">
        <f ca="1">IF($A88&gt;$A$1,"",SUMIFS('PURPLE APC'!$K:$K,'PURPLE APC'!$B:$B,$A88,'PURPLE APC'!$O:$O,S$3))</f>
        <v>0</v>
      </c>
      <c r="T88" s="3">
        <f ca="1">IF($A88&gt;$A$1,"",SUMIFS('PURPLE APC'!$K:$K,'PURPLE APC'!$B:$B,$A88,'PURPLE APC'!$O:$O,T$3))</f>
        <v>0</v>
      </c>
      <c r="U88" s="3">
        <f ca="1">IF($A88&gt;$A$1,"",SUMIFS('PURPLE APC'!$K:$K,'PURPLE APC'!$B:$B,$A88,'PURPLE APC'!$O:$O,U$3))</f>
        <v>0</v>
      </c>
      <c r="V88" s="5">
        <f ca="1">IF($A88&gt;$A$1,"",SUMIFS('PURPLE APC'!$K:$K,'PURPLE APC'!$B:$B,$A88,'PURPLE APC'!$O:$O,V$3))</f>
        <v>0</v>
      </c>
    </row>
    <row r="89" spans="1:22" x14ac:dyDescent="0.25">
      <c r="A89" s="15">
        <f t="shared" si="7"/>
        <v>45958</v>
      </c>
      <c r="B89" s="46">
        <f t="shared" si="1"/>
        <v>2</v>
      </c>
      <c r="C89" s="15" t="str">
        <f t="shared" si="5"/>
        <v>Y</v>
      </c>
      <c r="D89" s="15" t="s">
        <v>91</v>
      </c>
      <c r="E89" s="4">
        <f ca="1">IF($A89&gt;$A$1,"",SUMIFS('PURPLE APC'!$K:$K,'PURPLE APC'!$B:$B,$A89))</f>
        <v>0</v>
      </c>
      <c r="F89" s="42"/>
      <c r="G89" s="72" t="str">
        <f t="shared" ca="1" si="6"/>
        <v/>
      </c>
      <c r="H89" s="4">
        <f ca="1">IF($A89&gt;$A$1,"",SUMIFS('PURPLE APC'!$K:$K,'PURPLE APC'!$B:$B,$A89,'PURPLE APC'!$O:$O,H$3))</f>
        <v>0</v>
      </c>
      <c r="I89" s="3">
        <f ca="1">IF($A89&gt;$A$1,"",SUMIFS('PURPLE APC'!$K:$K,'PURPLE APC'!$B:$B,$A89,'PURPLE APC'!$O:$O,I$3))</f>
        <v>0</v>
      </c>
      <c r="J89" s="3">
        <f ca="1">IF($A89&gt;$A$1,"",SUMIFS('PURPLE APC'!$K:$K,'PURPLE APC'!$B:$B,$A89,'PURPLE APC'!$O:$O,J$3))</f>
        <v>0</v>
      </c>
      <c r="K89" s="3">
        <f ca="1">IF($A89&gt;$A$1,"",SUMIFS('PURPLE APC'!$K:$K,'PURPLE APC'!$B:$B,$A89,'PURPLE APC'!$O:$O,K$3))</f>
        <v>0</v>
      </c>
      <c r="L89" s="3">
        <f ca="1">IF($A89&gt;$A$1,"",SUMIFS('PURPLE APC'!$K:$K,'PURPLE APC'!$B:$B,$A89,'PURPLE APC'!$O:$O,L$3))</f>
        <v>0</v>
      </c>
      <c r="M89" s="3">
        <f ca="1">IF($A89&gt;$A$1,"",SUMIFS('PURPLE APC'!$K:$K,'PURPLE APC'!$B:$B,$A89,'PURPLE APC'!$O:$O,M$3))</f>
        <v>0</v>
      </c>
      <c r="N89" s="3">
        <f ca="1">IF($A89&gt;$A$1,"",SUMIFS('PURPLE APC'!$K:$K,'PURPLE APC'!$B:$B,$A89,'PURPLE APC'!$O:$O,N$3))</f>
        <v>0</v>
      </c>
      <c r="O89" s="3">
        <f ca="1">IF($A89&gt;$A$1,"",SUMIFS('PURPLE APC'!$K:$K,'PURPLE APC'!$B:$B,$A89,'PURPLE APC'!$O:$O,O$3))</f>
        <v>0</v>
      </c>
      <c r="P89" s="3">
        <f ca="1">IF($A89&gt;$A$1,"",SUMIFS('PURPLE APC'!$K:$K,'PURPLE APC'!$B:$B,$A89,'PURPLE APC'!$O:$O,P$3))</f>
        <v>0</v>
      </c>
      <c r="Q89" s="3">
        <f ca="1">IF($A89&gt;$A$1,"",SUMIFS('PURPLE APC'!$K:$K,'PURPLE APC'!$B:$B,$A89,'PURPLE APC'!$O:$O,Q$3))</f>
        <v>0</v>
      </c>
      <c r="R89" s="3">
        <f ca="1">IF($A89&gt;$A$1,"",SUMIFS('PURPLE APC'!$K:$K,'PURPLE APC'!$B:$B,$A89,'PURPLE APC'!$O:$O,R$3))</f>
        <v>0</v>
      </c>
      <c r="S89" s="3">
        <f ca="1">IF($A89&gt;$A$1,"",SUMIFS('PURPLE APC'!$K:$K,'PURPLE APC'!$B:$B,$A89,'PURPLE APC'!$O:$O,S$3))</f>
        <v>0</v>
      </c>
      <c r="T89" s="3">
        <f ca="1">IF($A89&gt;$A$1,"",SUMIFS('PURPLE APC'!$K:$K,'PURPLE APC'!$B:$B,$A89,'PURPLE APC'!$O:$O,T$3))</f>
        <v>0</v>
      </c>
      <c r="U89" s="3">
        <f ca="1">IF($A89&gt;$A$1,"",SUMIFS('PURPLE APC'!$K:$K,'PURPLE APC'!$B:$B,$A89,'PURPLE APC'!$O:$O,U$3))</f>
        <v>0</v>
      </c>
      <c r="V89" s="5">
        <f ca="1">IF($A89&gt;$A$1,"",SUMIFS('PURPLE APC'!$K:$K,'PURPLE APC'!$B:$B,$A89,'PURPLE APC'!$O:$O,V$3))</f>
        <v>0</v>
      </c>
    </row>
    <row r="90" spans="1:22" x14ac:dyDescent="0.25">
      <c r="A90" s="15">
        <f t="shared" si="7"/>
        <v>45959</v>
      </c>
      <c r="B90" s="46">
        <f t="shared" si="1"/>
        <v>3</v>
      </c>
      <c r="C90" s="15" t="str">
        <f t="shared" si="5"/>
        <v>Y</v>
      </c>
      <c r="D90" s="15" t="s">
        <v>91</v>
      </c>
      <c r="E90" s="4">
        <f ca="1">IF($A90&gt;$A$1,"",SUMIFS('PURPLE APC'!$K:$K,'PURPLE APC'!$B:$B,$A90))</f>
        <v>0</v>
      </c>
      <c r="F90" s="42"/>
      <c r="G90" s="72" t="str">
        <f t="shared" ca="1" si="6"/>
        <v/>
      </c>
      <c r="H90" s="4">
        <f ca="1">IF($A90&gt;$A$1,"",SUMIFS('PURPLE APC'!$K:$K,'PURPLE APC'!$B:$B,$A90,'PURPLE APC'!$O:$O,H$3))</f>
        <v>0</v>
      </c>
      <c r="I90" s="3">
        <f ca="1">IF($A90&gt;$A$1,"",SUMIFS('PURPLE APC'!$K:$K,'PURPLE APC'!$B:$B,$A90,'PURPLE APC'!$O:$O,I$3))</f>
        <v>0</v>
      </c>
      <c r="J90" s="3">
        <f ca="1">IF($A90&gt;$A$1,"",SUMIFS('PURPLE APC'!$K:$K,'PURPLE APC'!$B:$B,$A90,'PURPLE APC'!$O:$O,J$3))</f>
        <v>0</v>
      </c>
      <c r="K90" s="3">
        <f ca="1">IF($A90&gt;$A$1,"",SUMIFS('PURPLE APC'!$K:$K,'PURPLE APC'!$B:$B,$A90,'PURPLE APC'!$O:$O,K$3))</f>
        <v>0</v>
      </c>
      <c r="L90" s="3">
        <f ca="1">IF($A90&gt;$A$1,"",SUMIFS('PURPLE APC'!$K:$K,'PURPLE APC'!$B:$B,$A90,'PURPLE APC'!$O:$O,L$3))</f>
        <v>0</v>
      </c>
      <c r="M90" s="3">
        <f ca="1">IF($A90&gt;$A$1,"",SUMIFS('PURPLE APC'!$K:$K,'PURPLE APC'!$B:$B,$A90,'PURPLE APC'!$O:$O,M$3))</f>
        <v>0</v>
      </c>
      <c r="N90" s="3">
        <f ca="1">IF($A90&gt;$A$1,"",SUMIFS('PURPLE APC'!$K:$K,'PURPLE APC'!$B:$B,$A90,'PURPLE APC'!$O:$O,N$3))</f>
        <v>0</v>
      </c>
      <c r="O90" s="3">
        <f ca="1">IF($A90&gt;$A$1,"",SUMIFS('PURPLE APC'!$K:$K,'PURPLE APC'!$B:$B,$A90,'PURPLE APC'!$O:$O,O$3))</f>
        <v>0</v>
      </c>
      <c r="P90" s="3">
        <f ca="1">IF($A90&gt;$A$1,"",SUMIFS('PURPLE APC'!$K:$K,'PURPLE APC'!$B:$B,$A90,'PURPLE APC'!$O:$O,P$3))</f>
        <v>0</v>
      </c>
      <c r="Q90" s="3">
        <f ca="1">IF($A90&gt;$A$1,"",SUMIFS('PURPLE APC'!$K:$K,'PURPLE APC'!$B:$B,$A90,'PURPLE APC'!$O:$O,Q$3))</f>
        <v>0</v>
      </c>
      <c r="R90" s="3">
        <f ca="1">IF($A90&gt;$A$1,"",SUMIFS('PURPLE APC'!$K:$K,'PURPLE APC'!$B:$B,$A90,'PURPLE APC'!$O:$O,R$3))</f>
        <v>0</v>
      </c>
      <c r="S90" s="3">
        <f ca="1">IF($A90&gt;$A$1,"",SUMIFS('PURPLE APC'!$K:$K,'PURPLE APC'!$B:$B,$A90,'PURPLE APC'!$O:$O,S$3))</f>
        <v>0</v>
      </c>
      <c r="T90" s="3">
        <f ca="1">IF($A90&gt;$A$1,"",SUMIFS('PURPLE APC'!$K:$K,'PURPLE APC'!$B:$B,$A90,'PURPLE APC'!$O:$O,T$3))</f>
        <v>0</v>
      </c>
      <c r="U90" s="3">
        <f ca="1">IF($A90&gt;$A$1,"",SUMIFS('PURPLE APC'!$K:$K,'PURPLE APC'!$B:$B,$A90,'PURPLE APC'!$O:$O,U$3))</f>
        <v>0</v>
      </c>
      <c r="V90" s="5">
        <f ca="1">IF($A90&gt;$A$1,"",SUMIFS('PURPLE APC'!$K:$K,'PURPLE APC'!$B:$B,$A90,'PURPLE APC'!$O:$O,V$3))</f>
        <v>0</v>
      </c>
    </row>
    <row r="91" spans="1:22" x14ac:dyDescent="0.25">
      <c r="A91" s="15">
        <f t="shared" si="7"/>
        <v>45960</v>
      </c>
      <c r="B91" s="46">
        <f t="shared" si="1"/>
        <v>4</v>
      </c>
      <c r="C91" s="15" t="str">
        <f t="shared" si="5"/>
        <v>Y</v>
      </c>
      <c r="D91" s="15" t="s">
        <v>91</v>
      </c>
      <c r="E91" s="4">
        <f ca="1">IF($A91&gt;$A$1,"",SUMIFS('PURPLE APC'!$K:$K,'PURPLE APC'!$B:$B,$A91))</f>
        <v>0</v>
      </c>
      <c r="F91" s="42"/>
      <c r="G91" s="72" t="str">
        <f t="shared" ca="1" si="6"/>
        <v/>
      </c>
      <c r="H91" s="4">
        <f ca="1">IF($A91&gt;$A$1,"",SUMIFS('PURPLE APC'!$K:$K,'PURPLE APC'!$B:$B,$A91,'PURPLE APC'!$O:$O,H$3))</f>
        <v>0</v>
      </c>
      <c r="I91" s="3">
        <f ca="1">IF($A91&gt;$A$1,"",SUMIFS('PURPLE APC'!$K:$K,'PURPLE APC'!$B:$B,$A91,'PURPLE APC'!$O:$O,I$3))</f>
        <v>0</v>
      </c>
      <c r="J91" s="3">
        <f ca="1">IF($A91&gt;$A$1,"",SUMIFS('PURPLE APC'!$K:$K,'PURPLE APC'!$B:$B,$A91,'PURPLE APC'!$O:$O,J$3))</f>
        <v>0</v>
      </c>
      <c r="K91" s="3">
        <f ca="1">IF($A91&gt;$A$1,"",SUMIFS('PURPLE APC'!$K:$K,'PURPLE APC'!$B:$B,$A91,'PURPLE APC'!$O:$O,K$3))</f>
        <v>0</v>
      </c>
      <c r="L91" s="3">
        <f ca="1">IF($A91&gt;$A$1,"",SUMIFS('PURPLE APC'!$K:$K,'PURPLE APC'!$B:$B,$A91,'PURPLE APC'!$O:$O,L$3))</f>
        <v>0</v>
      </c>
      <c r="M91" s="3">
        <f ca="1">IF($A91&gt;$A$1,"",SUMIFS('PURPLE APC'!$K:$K,'PURPLE APC'!$B:$B,$A91,'PURPLE APC'!$O:$O,M$3))</f>
        <v>0</v>
      </c>
      <c r="N91" s="3">
        <f ca="1">IF($A91&gt;$A$1,"",SUMIFS('PURPLE APC'!$K:$K,'PURPLE APC'!$B:$B,$A91,'PURPLE APC'!$O:$O,N$3))</f>
        <v>0</v>
      </c>
      <c r="O91" s="3">
        <f ca="1">IF($A91&gt;$A$1,"",SUMIFS('PURPLE APC'!$K:$K,'PURPLE APC'!$B:$B,$A91,'PURPLE APC'!$O:$O,O$3))</f>
        <v>0</v>
      </c>
      <c r="P91" s="3">
        <f ca="1">IF($A91&gt;$A$1,"",SUMIFS('PURPLE APC'!$K:$K,'PURPLE APC'!$B:$B,$A91,'PURPLE APC'!$O:$O,P$3))</f>
        <v>0</v>
      </c>
      <c r="Q91" s="3">
        <f ca="1">IF($A91&gt;$A$1,"",SUMIFS('PURPLE APC'!$K:$K,'PURPLE APC'!$B:$B,$A91,'PURPLE APC'!$O:$O,Q$3))</f>
        <v>0</v>
      </c>
      <c r="R91" s="3">
        <f ca="1">IF($A91&gt;$A$1,"",SUMIFS('PURPLE APC'!$K:$K,'PURPLE APC'!$B:$B,$A91,'PURPLE APC'!$O:$O,R$3))</f>
        <v>0</v>
      </c>
      <c r="S91" s="3">
        <f ca="1">IF($A91&gt;$A$1,"",SUMIFS('PURPLE APC'!$K:$K,'PURPLE APC'!$B:$B,$A91,'PURPLE APC'!$O:$O,S$3))</f>
        <v>0</v>
      </c>
      <c r="T91" s="3">
        <f ca="1">IF($A91&gt;$A$1,"",SUMIFS('PURPLE APC'!$K:$K,'PURPLE APC'!$B:$B,$A91,'PURPLE APC'!$O:$O,T$3))</f>
        <v>0</v>
      </c>
      <c r="U91" s="3">
        <f ca="1">IF($A91&gt;$A$1,"",SUMIFS('PURPLE APC'!$K:$K,'PURPLE APC'!$B:$B,$A91,'PURPLE APC'!$O:$O,U$3))</f>
        <v>0</v>
      </c>
      <c r="V91" s="5">
        <f ca="1">IF($A91&gt;$A$1,"",SUMIFS('PURPLE APC'!$K:$K,'PURPLE APC'!$B:$B,$A91,'PURPLE APC'!$O:$O,V$3))</f>
        <v>0</v>
      </c>
    </row>
    <row r="92" spans="1:22" x14ac:dyDescent="0.25">
      <c r="A92" s="15">
        <f t="shared" si="7"/>
        <v>45961</v>
      </c>
      <c r="B92" s="46">
        <f t="shared" si="1"/>
        <v>5</v>
      </c>
      <c r="C92" s="15" t="str">
        <f t="shared" si="5"/>
        <v>Y</v>
      </c>
      <c r="D92" s="15" t="s">
        <v>91</v>
      </c>
      <c r="E92" s="4">
        <f ca="1">IF($A92&gt;$A$1,"",SUMIFS('PURPLE APC'!$K:$K,'PURPLE APC'!$B:$B,$A92))</f>
        <v>0</v>
      </c>
      <c r="F92" s="42"/>
      <c r="G92" s="72" t="str">
        <f t="shared" ca="1" si="6"/>
        <v/>
      </c>
      <c r="H92" s="4">
        <f ca="1">IF($A92&gt;$A$1,"",SUMIFS('PURPLE APC'!$K:$K,'PURPLE APC'!$B:$B,$A92,'PURPLE APC'!$O:$O,H$3))</f>
        <v>0</v>
      </c>
      <c r="I92" s="3">
        <f ca="1">IF($A92&gt;$A$1,"",SUMIFS('PURPLE APC'!$K:$K,'PURPLE APC'!$B:$B,$A92,'PURPLE APC'!$O:$O,I$3))</f>
        <v>0</v>
      </c>
      <c r="J92" s="3">
        <f ca="1">IF($A92&gt;$A$1,"",SUMIFS('PURPLE APC'!$K:$K,'PURPLE APC'!$B:$B,$A92,'PURPLE APC'!$O:$O,J$3))</f>
        <v>0</v>
      </c>
      <c r="K92" s="3">
        <f ca="1">IF($A92&gt;$A$1,"",SUMIFS('PURPLE APC'!$K:$K,'PURPLE APC'!$B:$B,$A92,'PURPLE APC'!$O:$O,K$3))</f>
        <v>0</v>
      </c>
      <c r="L92" s="3">
        <f ca="1">IF($A92&gt;$A$1,"",SUMIFS('PURPLE APC'!$K:$K,'PURPLE APC'!$B:$B,$A92,'PURPLE APC'!$O:$O,L$3))</f>
        <v>0</v>
      </c>
      <c r="M92" s="3">
        <f ca="1">IF($A92&gt;$A$1,"",SUMIFS('PURPLE APC'!$K:$K,'PURPLE APC'!$B:$B,$A92,'PURPLE APC'!$O:$O,M$3))</f>
        <v>0</v>
      </c>
      <c r="N92" s="3">
        <f ca="1">IF($A92&gt;$A$1,"",SUMIFS('PURPLE APC'!$K:$K,'PURPLE APC'!$B:$B,$A92,'PURPLE APC'!$O:$O,N$3))</f>
        <v>0</v>
      </c>
      <c r="O92" s="3">
        <f ca="1">IF($A92&gt;$A$1,"",SUMIFS('PURPLE APC'!$K:$K,'PURPLE APC'!$B:$B,$A92,'PURPLE APC'!$O:$O,O$3))</f>
        <v>0</v>
      </c>
      <c r="P92" s="3">
        <f ca="1">IF($A92&gt;$A$1,"",SUMIFS('PURPLE APC'!$K:$K,'PURPLE APC'!$B:$B,$A92,'PURPLE APC'!$O:$O,P$3))</f>
        <v>0</v>
      </c>
      <c r="Q92" s="3">
        <f ca="1">IF($A92&gt;$A$1,"",SUMIFS('PURPLE APC'!$K:$K,'PURPLE APC'!$B:$B,$A92,'PURPLE APC'!$O:$O,Q$3))</f>
        <v>0</v>
      </c>
      <c r="R92" s="3">
        <f ca="1">IF($A92&gt;$A$1,"",SUMIFS('PURPLE APC'!$K:$K,'PURPLE APC'!$B:$B,$A92,'PURPLE APC'!$O:$O,R$3))</f>
        <v>0</v>
      </c>
      <c r="S92" s="3">
        <f ca="1">IF($A92&gt;$A$1,"",SUMIFS('PURPLE APC'!$K:$K,'PURPLE APC'!$B:$B,$A92,'PURPLE APC'!$O:$O,S$3))</f>
        <v>0</v>
      </c>
      <c r="T92" s="3">
        <f ca="1">IF($A92&gt;$A$1,"",SUMIFS('PURPLE APC'!$K:$K,'PURPLE APC'!$B:$B,$A92,'PURPLE APC'!$O:$O,T$3))</f>
        <v>0</v>
      </c>
      <c r="U92" s="3">
        <f ca="1">IF($A92&gt;$A$1,"",SUMIFS('PURPLE APC'!$K:$K,'PURPLE APC'!$B:$B,$A92,'PURPLE APC'!$O:$O,U$3))</f>
        <v>0</v>
      </c>
      <c r="V92" s="5">
        <f ca="1">IF($A92&gt;$A$1,"",SUMIFS('PURPLE APC'!$K:$K,'PURPLE APC'!$B:$B,$A92,'PURPLE APC'!$O:$O,V$3))</f>
        <v>0</v>
      </c>
    </row>
    <row r="93" spans="1:22" x14ac:dyDescent="0.25">
      <c r="A93" s="15">
        <f t="shared" si="7"/>
        <v>45964</v>
      </c>
      <c r="B93" s="46">
        <f t="shared" si="1"/>
        <v>1</v>
      </c>
      <c r="C93" s="15" t="str">
        <f t="shared" si="5"/>
        <v>Y</v>
      </c>
      <c r="D93" s="15" t="s">
        <v>91</v>
      </c>
      <c r="E93" s="4">
        <f ca="1">IF($A93&gt;$A$1,"",SUMIFS('PURPLE APC'!$K:$K,'PURPLE APC'!$B:$B,$A93))</f>
        <v>0</v>
      </c>
      <c r="F93" s="42"/>
      <c r="G93" s="72" t="str">
        <f t="shared" ca="1" si="6"/>
        <v/>
      </c>
      <c r="H93" s="4">
        <f ca="1">IF($A93&gt;$A$1,"",SUMIFS('PURPLE APC'!$K:$K,'PURPLE APC'!$B:$B,$A93,'PURPLE APC'!$O:$O,H$3))</f>
        <v>0</v>
      </c>
      <c r="I93" s="3">
        <f ca="1">IF($A93&gt;$A$1,"",SUMIFS('PURPLE APC'!$K:$K,'PURPLE APC'!$B:$B,$A93,'PURPLE APC'!$O:$O,I$3))</f>
        <v>0</v>
      </c>
      <c r="J93" s="3">
        <f ca="1">IF($A93&gt;$A$1,"",SUMIFS('PURPLE APC'!$K:$K,'PURPLE APC'!$B:$B,$A93,'PURPLE APC'!$O:$O,J$3))</f>
        <v>0</v>
      </c>
      <c r="K93" s="3">
        <f ca="1">IF($A93&gt;$A$1,"",SUMIFS('PURPLE APC'!$K:$K,'PURPLE APC'!$B:$B,$A93,'PURPLE APC'!$O:$O,K$3))</f>
        <v>0</v>
      </c>
      <c r="L93" s="3">
        <f ca="1">IF($A93&gt;$A$1,"",SUMIFS('PURPLE APC'!$K:$K,'PURPLE APC'!$B:$B,$A93,'PURPLE APC'!$O:$O,L$3))</f>
        <v>0</v>
      </c>
      <c r="M93" s="3">
        <f ca="1">IF($A93&gt;$A$1,"",SUMIFS('PURPLE APC'!$K:$K,'PURPLE APC'!$B:$B,$A93,'PURPLE APC'!$O:$O,M$3))</f>
        <v>0</v>
      </c>
      <c r="N93" s="3">
        <f ca="1">IF($A93&gt;$A$1,"",SUMIFS('PURPLE APC'!$K:$K,'PURPLE APC'!$B:$B,$A93,'PURPLE APC'!$O:$O,N$3))</f>
        <v>0</v>
      </c>
      <c r="O93" s="3">
        <f ca="1">IF($A93&gt;$A$1,"",SUMIFS('PURPLE APC'!$K:$K,'PURPLE APC'!$B:$B,$A93,'PURPLE APC'!$O:$O,O$3))</f>
        <v>0</v>
      </c>
      <c r="P93" s="3">
        <f ca="1">IF($A93&gt;$A$1,"",SUMIFS('PURPLE APC'!$K:$K,'PURPLE APC'!$B:$B,$A93,'PURPLE APC'!$O:$O,P$3))</f>
        <v>0</v>
      </c>
      <c r="Q93" s="3">
        <f ca="1">IF($A93&gt;$A$1,"",SUMIFS('PURPLE APC'!$K:$K,'PURPLE APC'!$B:$B,$A93,'PURPLE APC'!$O:$O,Q$3))</f>
        <v>0</v>
      </c>
      <c r="R93" s="3">
        <f ca="1">IF($A93&gt;$A$1,"",SUMIFS('PURPLE APC'!$K:$K,'PURPLE APC'!$B:$B,$A93,'PURPLE APC'!$O:$O,R$3))</f>
        <v>0</v>
      </c>
      <c r="S93" s="3">
        <f ca="1">IF($A93&gt;$A$1,"",SUMIFS('PURPLE APC'!$K:$K,'PURPLE APC'!$B:$B,$A93,'PURPLE APC'!$O:$O,S$3))</f>
        <v>0</v>
      </c>
      <c r="T93" s="3">
        <f ca="1">IF($A93&gt;$A$1,"",SUMIFS('PURPLE APC'!$K:$K,'PURPLE APC'!$B:$B,$A93,'PURPLE APC'!$O:$O,T$3))</f>
        <v>0</v>
      </c>
      <c r="U93" s="3">
        <f ca="1">IF($A93&gt;$A$1,"",SUMIFS('PURPLE APC'!$K:$K,'PURPLE APC'!$B:$B,$A93,'PURPLE APC'!$O:$O,U$3))</f>
        <v>0</v>
      </c>
      <c r="V93" s="5">
        <f ca="1">IF($A93&gt;$A$1,"",SUMIFS('PURPLE APC'!$K:$K,'PURPLE APC'!$B:$B,$A93,'PURPLE APC'!$O:$O,V$3))</f>
        <v>0</v>
      </c>
    </row>
    <row r="94" spans="1:22" x14ac:dyDescent="0.25">
      <c r="A94" s="15">
        <f t="shared" si="7"/>
        <v>45965</v>
      </c>
      <c r="B94" s="46">
        <f t="shared" si="1"/>
        <v>2</v>
      </c>
      <c r="C94" s="15" t="str">
        <f t="shared" si="5"/>
        <v>Y</v>
      </c>
      <c r="D94" s="15" t="s">
        <v>91</v>
      </c>
      <c r="E94" s="4">
        <f ca="1">IF($A94&gt;$A$1,"",SUMIFS('PURPLE APC'!$K:$K,'PURPLE APC'!$B:$B,$A94))</f>
        <v>0</v>
      </c>
      <c r="F94" s="42"/>
      <c r="G94" s="72" t="str">
        <f t="shared" ca="1" si="6"/>
        <v/>
      </c>
      <c r="H94" s="4">
        <f ca="1">IF($A94&gt;$A$1,"",SUMIFS('PURPLE APC'!$K:$K,'PURPLE APC'!$B:$B,$A94,'PURPLE APC'!$O:$O,H$3))</f>
        <v>0</v>
      </c>
      <c r="I94" s="3">
        <f ca="1">IF($A94&gt;$A$1,"",SUMIFS('PURPLE APC'!$K:$K,'PURPLE APC'!$B:$B,$A94,'PURPLE APC'!$O:$O,I$3))</f>
        <v>0</v>
      </c>
      <c r="J94" s="3">
        <f ca="1">IF($A94&gt;$A$1,"",SUMIFS('PURPLE APC'!$K:$K,'PURPLE APC'!$B:$B,$A94,'PURPLE APC'!$O:$O,J$3))</f>
        <v>0</v>
      </c>
      <c r="K94" s="3">
        <f ca="1">IF($A94&gt;$A$1,"",SUMIFS('PURPLE APC'!$K:$K,'PURPLE APC'!$B:$B,$A94,'PURPLE APC'!$O:$O,K$3))</f>
        <v>0</v>
      </c>
      <c r="L94" s="3">
        <f ca="1">IF($A94&gt;$A$1,"",SUMIFS('PURPLE APC'!$K:$K,'PURPLE APC'!$B:$B,$A94,'PURPLE APC'!$O:$O,L$3))</f>
        <v>0</v>
      </c>
      <c r="M94" s="3">
        <f ca="1">IF($A94&gt;$A$1,"",SUMIFS('PURPLE APC'!$K:$K,'PURPLE APC'!$B:$B,$A94,'PURPLE APC'!$O:$O,M$3))</f>
        <v>0</v>
      </c>
      <c r="N94" s="3">
        <f ca="1">IF($A94&gt;$A$1,"",SUMIFS('PURPLE APC'!$K:$K,'PURPLE APC'!$B:$B,$A94,'PURPLE APC'!$O:$O,N$3))</f>
        <v>0</v>
      </c>
      <c r="O94" s="3">
        <f ca="1">IF($A94&gt;$A$1,"",SUMIFS('PURPLE APC'!$K:$K,'PURPLE APC'!$B:$B,$A94,'PURPLE APC'!$O:$O,O$3))</f>
        <v>0</v>
      </c>
      <c r="P94" s="3">
        <f ca="1">IF($A94&gt;$A$1,"",SUMIFS('PURPLE APC'!$K:$K,'PURPLE APC'!$B:$B,$A94,'PURPLE APC'!$O:$O,P$3))</f>
        <v>0</v>
      </c>
      <c r="Q94" s="3">
        <f ca="1">IF($A94&gt;$A$1,"",SUMIFS('PURPLE APC'!$K:$K,'PURPLE APC'!$B:$B,$A94,'PURPLE APC'!$O:$O,Q$3))</f>
        <v>0</v>
      </c>
      <c r="R94" s="3">
        <f ca="1">IF($A94&gt;$A$1,"",SUMIFS('PURPLE APC'!$K:$K,'PURPLE APC'!$B:$B,$A94,'PURPLE APC'!$O:$O,R$3))</f>
        <v>0</v>
      </c>
      <c r="S94" s="3">
        <f ca="1">IF($A94&gt;$A$1,"",SUMIFS('PURPLE APC'!$K:$K,'PURPLE APC'!$B:$B,$A94,'PURPLE APC'!$O:$O,S$3))</f>
        <v>0</v>
      </c>
      <c r="T94" s="3">
        <f ca="1">IF($A94&gt;$A$1,"",SUMIFS('PURPLE APC'!$K:$K,'PURPLE APC'!$B:$B,$A94,'PURPLE APC'!$O:$O,T$3))</f>
        <v>0</v>
      </c>
      <c r="U94" s="3">
        <f ca="1">IF($A94&gt;$A$1,"",SUMIFS('PURPLE APC'!$K:$K,'PURPLE APC'!$B:$B,$A94,'PURPLE APC'!$O:$O,U$3))</f>
        <v>0</v>
      </c>
      <c r="V94" s="5">
        <f ca="1">IF($A94&gt;$A$1,"",SUMIFS('PURPLE APC'!$K:$K,'PURPLE APC'!$B:$B,$A94,'PURPLE APC'!$O:$O,V$3))</f>
        <v>0</v>
      </c>
    </row>
    <row r="95" spans="1:22" x14ac:dyDescent="0.25">
      <c r="A95" s="15">
        <f t="shared" si="7"/>
        <v>45966</v>
      </c>
      <c r="B95" s="46">
        <f t="shared" si="1"/>
        <v>3</v>
      </c>
      <c r="C95" s="15" t="str">
        <f t="shared" si="5"/>
        <v>Y</v>
      </c>
      <c r="D95" s="15" t="s">
        <v>91</v>
      </c>
      <c r="E95" s="4">
        <f ca="1">IF($A95&gt;$A$1,"",SUMIFS('PURPLE APC'!$K:$K,'PURPLE APC'!$B:$B,$A95))</f>
        <v>0</v>
      </c>
      <c r="F95" s="42"/>
      <c r="G95" s="72" t="str">
        <f t="shared" ca="1" si="6"/>
        <v/>
      </c>
      <c r="H95" s="4">
        <f ca="1">IF($A95&gt;$A$1,"",SUMIFS('PURPLE APC'!$K:$K,'PURPLE APC'!$B:$B,$A95,'PURPLE APC'!$O:$O,H$3))</f>
        <v>0</v>
      </c>
      <c r="I95" s="3">
        <f ca="1">IF($A95&gt;$A$1,"",SUMIFS('PURPLE APC'!$K:$K,'PURPLE APC'!$B:$B,$A95,'PURPLE APC'!$O:$O,I$3))</f>
        <v>0</v>
      </c>
      <c r="J95" s="3">
        <f ca="1">IF($A95&gt;$A$1,"",SUMIFS('PURPLE APC'!$K:$K,'PURPLE APC'!$B:$B,$A95,'PURPLE APC'!$O:$O,J$3))</f>
        <v>0</v>
      </c>
      <c r="K95" s="3">
        <f ca="1">IF($A95&gt;$A$1,"",SUMIFS('PURPLE APC'!$K:$K,'PURPLE APC'!$B:$B,$A95,'PURPLE APC'!$O:$O,K$3))</f>
        <v>0</v>
      </c>
      <c r="L95" s="3">
        <f ca="1">IF($A95&gt;$A$1,"",SUMIFS('PURPLE APC'!$K:$K,'PURPLE APC'!$B:$B,$A95,'PURPLE APC'!$O:$O,L$3))</f>
        <v>0</v>
      </c>
      <c r="M95" s="3">
        <f ca="1">IF($A95&gt;$A$1,"",SUMIFS('PURPLE APC'!$K:$K,'PURPLE APC'!$B:$B,$A95,'PURPLE APC'!$O:$O,M$3))</f>
        <v>0</v>
      </c>
      <c r="N95" s="3">
        <f ca="1">IF($A95&gt;$A$1,"",SUMIFS('PURPLE APC'!$K:$K,'PURPLE APC'!$B:$B,$A95,'PURPLE APC'!$O:$O,N$3))</f>
        <v>0</v>
      </c>
      <c r="O95" s="3">
        <f ca="1">IF($A95&gt;$A$1,"",SUMIFS('PURPLE APC'!$K:$K,'PURPLE APC'!$B:$B,$A95,'PURPLE APC'!$O:$O,O$3))</f>
        <v>0</v>
      </c>
      <c r="P95" s="3">
        <f ca="1">IF($A95&gt;$A$1,"",SUMIFS('PURPLE APC'!$K:$K,'PURPLE APC'!$B:$B,$A95,'PURPLE APC'!$O:$O,P$3))</f>
        <v>0</v>
      </c>
      <c r="Q95" s="3">
        <f ca="1">IF($A95&gt;$A$1,"",SUMIFS('PURPLE APC'!$K:$K,'PURPLE APC'!$B:$B,$A95,'PURPLE APC'!$O:$O,Q$3))</f>
        <v>0</v>
      </c>
      <c r="R95" s="3">
        <f ca="1">IF($A95&gt;$A$1,"",SUMIFS('PURPLE APC'!$K:$K,'PURPLE APC'!$B:$B,$A95,'PURPLE APC'!$O:$O,R$3))</f>
        <v>0</v>
      </c>
      <c r="S95" s="3">
        <f ca="1">IF($A95&gt;$A$1,"",SUMIFS('PURPLE APC'!$K:$K,'PURPLE APC'!$B:$B,$A95,'PURPLE APC'!$O:$O,S$3))</f>
        <v>0</v>
      </c>
      <c r="T95" s="3">
        <f ca="1">IF($A95&gt;$A$1,"",SUMIFS('PURPLE APC'!$K:$K,'PURPLE APC'!$B:$B,$A95,'PURPLE APC'!$O:$O,T$3))</f>
        <v>0</v>
      </c>
      <c r="U95" s="3">
        <f ca="1">IF($A95&gt;$A$1,"",SUMIFS('PURPLE APC'!$K:$K,'PURPLE APC'!$B:$B,$A95,'PURPLE APC'!$O:$O,U$3))</f>
        <v>0</v>
      </c>
      <c r="V95" s="5">
        <f ca="1">IF($A95&gt;$A$1,"",SUMIFS('PURPLE APC'!$K:$K,'PURPLE APC'!$B:$B,$A95,'PURPLE APC'!$O:$O,V$3))</f>
        <v>0</v>
      </c>
    </row>
    <row r="96" spans="1:22" x14ac:dyDescent="0.25">
      <c r="A96" s="15">
        <f t="shared" si="7"/>
        <v>45967</v>
      </c>
      <c r="B96" s="46">
        <f t="shared" si="1"/>
        <v>4</v>
      </c>
      <c r="C96" s="15" t="str">
        <f t="shared" si="5"/>
        <v>Y</v>
      </c>
      <c r="D96" s="15" t="s">
        <v>91</v>
      </c>
      <c r="E96" s="4">
        <f ca="1">IF($A96&gt;$A$1,"",SUMIFS('PURPLE APC'!$K:$K,'PURPLE APC'!$B:$B,$A96))</f>
        <v>0</v>
      </c>
      <c r="F96" s="42"/>
      <c r="G96" s="72" t="str">
        <f t="shared" ca="1" si="6"/>
        <v/>
      </c>
      <c r="H96" s="4">
        <f ca="1">IF($A96&gt;$A$1,"",SUMIFS('PURPLE APC'!$K:$K,'PURPLE APC'!$B:$B,$A96,'PURPLE APC'!$O:$O,H$3))</f>
        <v>0</v>
      </c>
      <c r="I96" s="3">
        <f ca="1">IF($A96&gt;$A$1,"",SUMIFS('PURPLE APC'!$K:$K,'PURPLE APC'!$B:$B,$A96,'PURPLE APC'!$O:$O,I$3))</f>
        <v>0</v>
      </c>
      <c r="J96" s="3">
        <f ca="1">IF($A96&gt;$A$1,"",SUMIFS('PURPLE APC'!$K:$K,'PURPLE APC'!$B:$B,$A96,'PURPLE APC'!$O:$O,J$3))</f>
        <v>0</v>
      </c>
      <c r="K96" s="3">
        <f ca="1">IF($A96&gt;$A$1,"",SUMIFS('PURPLE APC'!$K:$K,'PURPLE APC'!$B:$B,$A96,'PURPLE APC'!$O:$O,K$3))</f>
        <v>0</v>
      </c>
      <c r="L96" s="3">
        <f ca="1">IF($A96&gt;$A$1,"",SUMIFS('PURPLE APC'!$K:$K,'PURPLE APC'!$B:$B,$A96,'PURPLE APC'!$O:$O,L$3))</f>
        <v>0</v>
      </c>
      <c r="M96" s="3">
        <f ca="1">IF($A96&gt;$A$1,"",SUMIFS('PURPLE APC'!$K:$K,'PURPLE APC'!$B:$B,$A96,'PURPLE APC'!$O:$O,M$3))</f>
        <v>0</v>
      </c>
      <c r="N96" s="3">
        <f ca="1">IF($A96&gt;$A$1,"",SUMIFS('PURPLE APC'!$K:$K,'PURPLE APC'!$B:$B,$A96,'PURPLE APC'!$O:$O,N$3))</f>
        <v>0</v>
      </c>
      <c r="O96" s="3">
        <f ca="1">IF($A96&gt;$A$1,"",SUMIFS('PURPLE APC'!$K:$K,'PURPLE APC'!$B:$B,$A96,'PURPLE APC'!$O:$O,O$3))</f>
        <v>0</v>
      </c>
      <c r="P96" s="3">
        <f ca="1">IF($A96&gt;$A$1,"",SUMIFS('PURPLE APC'!$K:$K,'PURPLE APC'!$B:$B,$A96,'PURPLE APC'!$O:$O,P$3))</f>
        <v>0</v>
      </c>
      <c r="Q96" s="3">
        <f ca="1">IF($A96&gt;$A$1,"",SUMIFS('PURPLE APC'!$K:$K,'PURPLE APC'!$B:$B,$A96,'PURPLE APC'!$O:$O,Q$3))</f>
        <v>0</v>
      </c>
      <c r="R96" s="3">
        <f ca="1">IF($A96&gt;$A$1,"",SUMIFS('PURPLE APC'!$K:$K,'PURPLE APC'!$B:$B,$A96,'PURPLE APC'!$O:$O,R$3))</f>
        <v>0</v>
      </c>
      <c r="S96" s="3">
        <f ca="1">IF($A96&gt;$A$1,"",SUMIFS('PURPLE APC'!$K:$K,'PURPLE APC'!$B:$B,$A96,'PURPLE APC'!$O:$O,S$3))</f>
        <v>0</v>
      </c>
      <c r="T96" s="3">
        <f ca="1">IF($A96&gt;$A$1,"",SUMIFS('PURPLE APC'!$K:$K,'PURPLE APC'!$B:$B,$A96,'PURPLE APC'!$O:$O,T$3))</f>
        <v>0</v>
      </c>
      <c r="U96" s="3">
        <f ca="1">IF($A96&gt;$A$1,"",SUMIFS('PURPLE APC'!$K:$K,'PURPLE APC'!$B:$B,$A96,'PURPLE APC'!$O:$O,U$3))</f>
        <v>0</v>
      </c>
      <c r="V96" s="5">
        <f ca="1">IF($A96&gt;$A$1,"",SUMIFS('PURPLE APC'!$K:$K,'PURPLE APC'!$B:$B,$A96,'PURPLE APC'!$O:$O,V$3))</f>
        <v>0</v>
      </c>
    </row>
    <row r="97" spans="1:22" x14ac:dyDescent="0.25">
      <c r="A97" s="15">
        <f t="shared" si="7"/>
        <v>45968</v>
      </c>
      <c r="B97" s="46">
        <f t="shared" si="1"/>
        <v>5</v>
      </c>
      <c r="C97" s="15" t="str">
        <f t="shared" si="5"/>
        <v>Y</v>
      </c>
      <c r="D97" s="15" t="s">
        <v>91</v>
      </c>
      <c r="E97" s="4">
        <f ca="1">IF($A97&gt;$A$1,"",SUMIFS('PURPLE APC'!$K:$K,'PURPLE APC'!$B:$B,$A97))</f>
        <v>0</v>
      </c>
      <c r="F97" s="42"/>
      <c r="G97" s="72" t="str">
        <f t="shared" ca="1" si="6"/>
        <v/>
      </c>
      <c r="H97" s="4">
        <f ca="1">IF($A97&gt;$A$1,"",SUMIFS('PURPLE APC'!$K:$K,'PURPLE APC'!$B:$B,$A97,'PURPLE APC'!$O:$O,H$3))</f>
        <v>0</v>
      </c>
      <c r="I97" s="3">
        <f ca="1">IF($A97&gt;$A$1,"",SUMIFS('PURPLE APC'!$K:$K,'PURPLE APC'!$B:$B,$A97,'PURPLE APC'!$O:$O,I$3))</f>
        <v>0</v>
      </c>
      <c r="J97" s="3">
        <f ca="1">IF($A97&gt;$A$1,"",SUMIFS('PURPLE APC'!$K:$K,'PURPLE APC'!$B:$B,$A97,'PURPLE APC'!$O:$O,J$3))</f>
        <v>0</v>
      </c>
      <c r="K97" s="3">
        <f ca="1">IF($A97&gt;$A$1,"",SUMIFS('PURPLE APC'!$K:$K,'PURPLE APC'!$B:$B,$A97,'PURPLE APC'!$O:$O,K$3))</f>
        <v>0</v>
      </c>
      <c r="L97" s="3">
        <f ca="1">IF($A97&gt;$A$1,"",SUMIFS('PURPLE APC'!$K:$K,'PURPLE APC'!$B:$B,$A97,'PURPLE APC'!$O:$O,L$3))</f>
        <v>0</v>
      </c>
      <c r="M97" s="3">
        <f ca="1">IF($A97&gt;$A$1,"",SUMIFS('PURPLE APC'!$K:$K,'PURPLE APC'!$B:$B,$A97,'PURPLE APC'!$O:$O,M$3))</f>
        <v>0</v>
      </c>
      <c r="N97" s="3">
        <f ca="1">IF($A97&gt;$A$1,"",SUMIFS('PURPLE APC'!$K:$K,'PURPLE APC'!$B:$B,$A97,'PURPLE APC'!$O:$O,N$3))</f>
        <v>0</v>
      </c>
      <c r="O97" s="3">
        <f ca="1">IF($A97&gt;$A$1,"",SUMIFS('PURPLE APC'!$K:$K,'PURPLE APC'!$B:$B,$A97,'PURPLE APC'!$O:$O,O$3))</f>
        <v>0</v>
      </c>
      <c r="P97" s="3">
        <f ca="1">IF($A97&gt;$A$1,"",SUMIFS('PURPLE APC'!$K:$K,'PURPLE APC'!$B:$B,$A97,'PURPLE APC'!$O:$O,P$3))</f>
        <v>0</v>
      </c>
      <c r="Q97" s="3">
        <f ca="1">IF($A97&gt;$A$1,"",SUMIFS('PURPLE APC'!$K:$K,'PURPLE APC'!$B:$B,$A97,'PURPLE APC'!$O:$O,Q$3))</f>
        <v>0</v>
      </c>
      <c r="R97" s="3">
        <f ca="1">IF($A97&gt;$A$1,"",SUMIFS('PURPLE APC'!$K:$K,'PURPLE APC'!$B:$B,$A97,'PURPLE APC'!$O:$O,R$3))</f>
        <v>0</v>
      </c>
      <c r="S97" s="3">
        <f ca="1">IF($A97&gt;$A$1,"",SUMIFS('PURPLE APC'!$K:$K,'PURPLE APC'!$B:$B,$A97,'PURPLE APC'!$O:$O,S$3))</f>
        <v>0</v>
      </c>
      <c r="T97" s="3">
        <f ca="1">IF($A97&gt;$A$1,"",SUMIFS('PURPLE APC'!$K:$K,'PURPLE APC'!$B:$B,$A97,'PURPLE APC'!$O:$O,T$3))</f>
        <v>0</v>
      </c>
      <c r="U97" s="3">
        <f ca="1">IF($A97&gt;$A$1,"",SUMIFS('PURPLE APC'!$K:$K,'PURPLE APC'!$B:$B,$A97,'PURPLE APC'!$O:$O,U$3))</f>
        <v>0</v>
      </c>
      <c r="V97" s="5">
        <f ca="1">IF($A97&gt;$A$1,"",SUMIFS('PURPLE APC'!$K:$K,'PURPLE APC'!$B:$B,$A97,'PURPLE APC'!$O:$O,V$3))</f>
        <v>0</v>
      </c>
    </row>
    <row r="98" spans="1:22" x14ac:dyDescent="0.25">
      <c r="A98" s="15">
        <f t="shared" si="7"/>
        <v>45971</v>
      </c>
      <c r="B98" s="46">
        <f t="shared" si="1"/>
        <v>1</v>
      </c>
      <c r="C98" s="15" t="str">
        <f t="shared" si="5"/>
        <v>Y</v>
      </c>
      <c r="D98" s="15" t="s">
        <v>91</v>
      </c>
      <c r="E98" s="4">
        <f ca="1">IF($A98&gt;$A$1,"",SUMIFS('PURPLE APC'!$K:$K,'PURPLE APC'!$B:$B,$A98))</f>
        <v>0</v>
      </c>
      <c r="F98" s="42"/>
      <c r="G98" s="72" t="str">
        <f t="shared" ca="1" si="6"/>
        <v/>
      </c>
      <c r="H98" s="4">
        <f ca="1">IF($A98&gt;$A$1,"",SUMIFS('PURPLE APC'!$K:$K,'PURPLE APC'!$B:$B,$A98,'PURPLE APC'!$O:$O,H$3))</f>
        <v>0</v>
      </c>
      <c r="I98" s="3">
        <f ca="1">IF($A98&gt;$A$1,"",SUMIFS('PURPLE APC'!$K:$K,'PURPLE APC'!$B:$B,$A98,'PURPLE APC'!$O:$O,I$3))</f>
        <v>0</v>
      </c>
      <c r="J98" s="3">
        <f ca="1">IF($A98&gt;$A$1,"",SUMIFS('PURPLE APC'!$K:$K,'PURPLE APC'!$B:$B,$A98,'PURPLE APC'!$O:$O,J$3))</f>
        <v>0</v>
      </c>
      <c r="K98" s="3">
        <f ca="1">IF($A98&gt;$A$1,"",SUMIFS('PURPLE APC'!$K:$K,'PURPLE APC'!$B:$B,$A98,'PURPLE APC'!$O:$O,K$3))</f>
        <v>0</v>
      </c>
      <c r="L98" s="3">
        <f ca="1">IF($A98&gt;$A$1,"",SUMIFS('PURPLE APC'!$K:$K,'PURPLE APC'!$B:$B,$A98,'PURPLE APC'!$O:$O,L$3))</f>
        <v>0</v>
      </c>
      <c r="M98" s="3">
        <f ca="1">IF($A98&gt;$A$1,"",SUMIFS('PURPLE APC'!$K:$K,'PURPLE APC'!$B:$B,$A98,'PURPLE APC'!$O:$O,M$3))</f>
        <v>0</v>
      </c>
      <c r="N98" s="3">
        <f ca="1">IF($A98&gt;$A$1,"",SUMIFS('PURPLE APC'!$K:$K,'PURPLE APC'!$B:$B,$A98,'PURPLE APC'!$O:$O,N$3))</f>
        <v>0</v>
      </c>
      <c r="O98" s="3">
        <f ca="1">IF($A98&gt;$A$1,"",SUMIFS('PURPLE APC'!$K:$K,'PURPLE APC'!$B:$B,$A98,'PURPLE APC'!$O:$O,O$3))</f>
        <v>0</v>
      </c>
      <c r="P98" s="3">
        <f ca="1">IF($A98&gt;$A$1,"",SUMIFS('PURPLE APC'!$K:$K,'PURPLE APC'!$B:$B,$A98,'PURPLE APC'!$O:$O,P$3))</f>
        <v>0</v>
      </c>
      <c r="Q98" s="3">
        <f ca="1">IF($A98&gt;$A$1,"",SUMIFS('PURPLE APC'!$K:$K,'PURPLE APC'!$B:$B,$A98,'PURPLE APC'!$O:$O,Q$3))</f>
        <v>0</v>
      </c>
      <c r="R98" s="3">
        <f ca="1">IF($A98&gt;$A$1,"",SUMIFS('PURPLE APC'!$K:$K,'PURPLE APC'!$B:$B,$A98,'PURPLE APC'!$O:$O,R$3))</f>
        <v>0</v>
      </c>
      <c r="S98" s="3">
        <f ca="1">IF($A98&gt;$A$1,"",SUMIFS('PURPLE APC'!$K:$K,'PURPLE APC'!$B:$B,$A98,'PURPLE APC'!$O:$O,S$3))</f>
        <v>0</v>
      </c>
      <c r="T98" s="3">
        <f ca="1">IF($A98&gt;$A$1,"",SUMIFS('PURPLE APC'!$K:$K,'PURPLE APC'!$B:$B,$A98,'PURPLE APC'!$O:$O,T$3))</f>
        <v>0</v>
      </c>
      <c r="U98" s="3">
        <f ca="1">IF($A98&gt;$A$1,"",SUMIFS('PURPLE APC'!$K:$K,'PURPLE APC'!$B:$B,$A98,'PURPLE APC'!$O:$O,U$3))</f>
        <v>0</v>
      </c>
      <c r="V98" s="5">
        <f ca="1">IF($A98&gt;$A$1,"",SUMIFS('PURPLE APC'!$K:$K,'PURPLE APC'!$B:$B,$A98,'PURPLE APC'!$O:$O,V$3))</f>
        <v>0</v>
      </c>
    </row>
    <row r="99" spans="1:22" x14ac:dyDescent="0.25">
      <c r="A99" s="15">
        <f t="shared" si="7"/>
        <v>45972</v>
      </c>
      <c r="B99" s="46">
        <f t="shared" si="1"/>
        <v>2</v>
      </c>
      <c r="C99" s="15" t="str">
        <f t="shared" si="5"/>
        <v>Y</v>
      </c>
      <c r="D99" s="15" t="s">
        <v>91</v>
      </c>
      <c r="E99" s="4">
        <f ca="1">IF($A99&gt;$A$1,"",SUMIFS('PURPLE APC'!$K:$K,'PURPLE APC'!$B:$B,$A99))</f>
        <v>0</v>
      </c>
      <c r="F99" s="42"/>
      <c r="G99" s="72" t="str">
        <f t="shared" ca="1" si="6"/>
        <v/>
      </c>
      <c r="H99" s="4">
        <f ca="1">IF($A99&gt;$A$1,"",SUMIFS('PURPLE APC'!$K:$K,'PURPLE APC'!$B:$B,$A99,'PURPLE APC'!$O:$O,H$3))</f>
        <v>0</v>
      </c>
      <c r="I99" s="3">
        <f ca="1">IF($A99&gt;$A$1,"",SUMIFS('PURPLE APC'!$K:$K,'PURPLE APC'!$B:$B,$A99,'PURPLE APC'!$O:$O,I$3))</f>
        <v>0</v>
      </c>
      <c r="J99" s="3">
        <f ca="1">IF($A99&gt;$A$1,"",SUMIFS('PURPLE APC'!$K:$K,'PURPLE APC'!$B:$B,$A99,'PURPLE APC'!$O:$O,J$3))</f>
        <v>0</v>
      </c>
      <c r="K99" s="3">
        <f ca="1">IF($A99&gt;$A$1,"",SUMIFS('PURPLE APC'!$K:$K,'PURPLE APC'!$B:$B,$A99,'PURPLE APC'!$O:$O,K$3))</f>
        <v>0</v>
      </c>
      <c r="L99" s="3">
        <f ca="1">IF($A99&gt;$A$1,"",SUMIFS('PURPLE APC'!$K:$K,'PURPLE APC'!$B:$B,$A99,'PURPLE APC'!$O:$O,L$3))</f>
        <v>0</v>
      </c>
      <c r="M99" s="3">
        <f ca="1">IF($A99&gt;$A$1,"",SUMIFS('PURPLE APC'!$K:$K,'PURPLE APC'!$B:$B,$A99,'PURPLE APC'!$O:$O,M$3))</f>
        <v>0</v>
      </c>
      <c r="N99" s="3">
        <f ca="1">IF($A99&gt;$A$1,"",SUMIFS('PURPLE APC'!$K:$K,'PURPLE APC'!$B:$B,$A99,'PURPLE APC'!$O:$O,N$3))</f>
        <v>0</v>
      </c>
      <c r="O99" s="3">
        <f ca="1">IF($A99&gt;$A$1,"",SUMIFS('PURPLE APC'!$K:$K,'PURPLE APC'!$B:$B,$A99,'PURPLE APC'!$O:$O,O$3))</f>
        <v>0</v>
      </c>
      <c r="P99" s="3">
        <f ca="1">IF($A99&gt;$A$1,"",SUMIFS('PURPLE APC'!$K:$K,'PURPLE APC'!$B:$B,$A99,'PURPLE APC'!$O:$O,P$3))</f>
        <v>0</v>
      </c>
      <c r="Q99" s="3">
        <f ca="1">IF($A99&gt;$A$1,"",SUMIFS('PURPLE APC'!$K:$K,'PURPLE APC'!$B:$B,$A99,'PURPLE APC'!$O:$O,Q$3))</f>
        <v>0</v>
      </c>
      <c r="R99" s="3">
        <f ca="1">IF($A99&gt;$A$1,"",SUMIFS('PURPLE APC'!$K:$K,'PURPLE APC'!$B:$B,$A99,'PURPLE APC'!$O:$O,R$3))</f>
        <v>0</v>
      </c>
      <c r="S99" s="3">
        <f ca="1">IF($A99&gt;$A$1,"",SUMIFS('PURPLE APC'!$K:$K,'PURPLE APC'!$B:$B,$A99,'PURPLE APC'!$O:$O,S$3))</f>
        <v>0</v>
      </c>
      <c r="T99" s="3">
        <f ca="1">IF($A99&gt;$A$1,"",SUMIFS('PURPLE APC'!$K:$K,'PURPLE APC'!$B:$B,$A99,'PURPLE APC'!$O:$O,T$3))</f>
        <v>0</v>
      </c>
      <c r="U99" s="3">
        <f ca="1">IF($A99&gt;$A$1,"",SUMIFS('PURPLE APC'!$K:$K,'PURPLE APC'!$B:$B,$A99,'PURPLE APC'!$O:$O,U$3))</f>
        <v>0</v>
      </c>
      <c r="V99" s="5">
        <f ca="1">IF($A99&gt;$A$1,"",SUMIFS('PURPLE APC'!$K:$K,'PURPLE APC'!$B:$B,$A99,'PURPLE APC'!$O:$O,V$3))</f>
        <v>0</v>
      </c>
    </row>
    <row r="100" spans="1:22" x14ac:dyDescent="0.25">
      <c r="A100" s="15">
        <f t="shared" si="7"/>
        <v>45973</v>
      </c>
      <c r="B100" s="46">
        <f t="shared" si="1"/>
        <v>3</v>
      </c>
      <c r="C100" s="15" t="str">
        <f t="shared" si="5"/>
        <v>Y</v>
      </c>
      <c r="D100" s="15" t="s">
        <v>91</v>
      </c>
      <c r="E100" s="4">
        <f ca="1">IF($A100&gt;$A$1,"",SUMIFS('PURPLE APC'!$K:$K,'PURPLE APC'!$B:$B,$A100))</f>
        <v>0</v>
      </c>
      <c r="F100" s="42"/>
      <c r="G100" s="72" t="str">
        <f t="shared" ca="1" si="6"/>
        <v/>
      </c>
      <c r="H100" s="4">
        <f ca="1">IF($A100&gt;$A$1,"",SUMIFS('PURPLE APC'!$K:$K,'PURPLE APC'!$B:$B,$A100,'PURPLE APC'!$O:$O,H$3))</f>
        <v>0</v>
      </c>
      <c r="I100" s="3">
        <f ca="1">IF($A100&gt;$A$1,"",SUMIFS('PURPLE APC'!$K:$K,'PURPLE APC'!$B:$B,$A100,'PURPLE APC'!$O:$O,I$3))</f>
        <v>0</v>
      </c>
      <c r="J100" s="3">
        <f ca="1">IF($A100&gt;$A$1,"",SUMIFS('PURPLE APC'!$K:$K,'PURPLE APC'!$B:$B,$A100,'PURPLE APC'!$O:$O,J$3))</f>
        <v>0</v>
      </c>
      <c r="K100" s="3">
        <f ca="1">IF($A100&gt;$A$1,"",SUMIFS('PURPLE APC'!$K:$K,'PURPLE APC'!$B:$B,$A100,'PURPLE APC'!$O:$O,K$3))</f>
        <v>0</v>
      </c>
      <c r="L100" s="3">
        <f ca="1">IF($A100&gt;$A$1,"",SUMIFS('PURPLE APC'!$K:$K,'PURPLE APC'!$B:$B,$A100,'PURPLE APC'!$O:$O,L$3))</f>
        <v>0</v>
      </c>
      <c r="M100" s="3">
        <f ca="1">IF($A100&gt;$A$1,"",SUMIFS('PURPLE APC'!$K:$K,'PURPLE APC'!$B:$B,$A100,'PURPLE APC'!$O:$O,M$3))</f>
        <v>0</v>
      </c>
      <c r="N100" s="3">
        <f ca="1">IF($A100&gt;$A$1,"",SUMIFS('PURPLE APC'!$K:$K,'PURPLE APC'!$B:$B,$A100,'PURPLE APC'!$O:$O,N$3))</f>
        <v>0</v>
      </c>
      <c r="O100" s="3">
        <f ca="1">IF($A100&gt;$A$1,"",SUMIFS('PURPLE APC'!$K:$K,'PURPLE APC'!$B:$B,$A100,'PURPLE APC'!$O:$O,O$3))</f>
        <v>0</v>
      </c>
      <c r="P100" s="3">
        <f ca="1">IF($A100&gt;$A$1,"",SUMIFS('PURPLE APC'!$K:$K,'PURPLE APC'!$B:$B,$A100,'PURPLE APC'!$O:$O,P$3))</f>
        <v>0</v>
      </c>
      <c r="Q100" s="3">
        <f ca="1">IF($A100&gt;$A$1,"",SUMIFS('PURPLE APC'!$K:$K,'PURPLE APC'!$B:$B,$A100,'PURPLE APC'!$O:$O,Q$3))</f>
        <v>0</v>
      </c>
      <c r="R100" s="3">
        <f ca="1">IF($A100&gt;$A$1,"",SUMIFS('PURPLE APC'!$K:$K,'PURPLE APC'!$B:$B,$A100,'PURPLE APC'!$O:$O,R$3))</f>
        <v>0</v>
      </c>
      <c r="S100" s="3">
        <f ca="1">IF($A100&gt;$A$1,"",SUMIFS('PURPLE APC'!$K:$K,'PURPLE APC'!$B:$B,$A100,'PURPLE APC'!$O:$O,S$3))</f>
        <v>0</v>
      </c>
      <c r="T100" s="3">
        <f ca="1">IF($A100&gt;$A$1,"",SUMIFS('PURPLE APC'!$K:$K,'PURPLE APC'!$B:$B,$A100,'PURPLE APC'!$O:$O,T$3))</f>
        <v>0</v>
      </c>
      <c r="U100" s="3">
        <f ca="1">IF($A100&gt;$A$1,"",SUMIFS('PURPLE APC'!$K:$K,'PURPLE APC'!$B:$B,$A100,'PURPLE APC'!$O:$O,U$3))</f>
        <v>0</v>
      </c>
      <c r="V100" s="5">
        <f ca="1">IF($A100&gt;$A$1,"",SUMIFS('PURPLE APC'!$K:$K,'PURPLE APC'!$B:$B,$A100,'PURPLE APC'!$O:$O,V$3))</f>
        <v>0</v>
      </c>
    </row>
    <row r="101" spans="1:22" x14ac:dyDescent="0.25">
      <c r="A101" s="15">
        <f t="shared" si="7"/>
        <v>45974</v>
      </c>
      <c r="B101" s="46">
        <f t="shared" si="1"/>
        <v>4</v>
      </c>
      <c r="C101" s="15" t="str">
        <f t="shared" si="5"/>
        <v>Y</v>
      </c>
      <c r="D101" s="15" t="s">
        <v>91</v>
      </c>
      <c r="E101" s="4">
        <f ca="1">IF($A101&gt;$A$1,"",SUMIFS('PURPLE APC'!$K:$K,'PURPLE APC'!$B:$B,$A101))</f>
        <v>0</v>
      </c>
      <c r="F101" s="42"/>
      <c r="G101" s="72" t="str">
        <f t="shared" ca="1" si="6"/>
        <v/>
      </c>
      <c r="H101" s="4">
        <f ca="1">IF($A101&gt;$A$1,"",SUMIFS('PURPLE APC'!$K:$K,'PURPLE APC'!$B:$B,$A101,'PURPLE APC'!$O:$O,H$3))</f>
        <v>0</v>
      </c>
      <c r="I101" s="3">
        <f ca="1">IF($A101&gt;$A$1,"",SUMIFS('PURPLE APC'!$K:$K,'PURPLE APC'!$B:$B,$A101,'PURPLE APC'!$O:$O,I$3))</f>
        <v>0</v>
      </c>
      <c r="J101" s="3">
        <f ca="1">IF($A101&gt;$A$1,"",SUMIFS('PURPLE APC'!$K:$K,'PURPLE APC'!$B:$B,$A101,'PURPLE APC'!$O:$O,J$3))</f>
        <v>0</v>
      </c>
      <c r="K101" s="3">
        <f ca="1">IF($A101&gt;$A$1,"",SUMIFS('PURPLE APC'!$K:$K,'PURPLE APC'!$B:$B,$A101,'PURPLE APC'!$O:$O,K$3))</f>
        <v>0</v>
      </c>
      <c r="L101" s="3">
        <f ca="1">IF($A101&gt;$A$1,"",SUMIFS('PURPLE APC'!$K:$K,'PURPLE APC'!$B:$B,$A101,'PURPLE APC'!$O:$O,L$3))</f>
        <v>0</v>
      </c>
      <c r="M101" s="3">
        <f ca="1">IF($A101&gt;$A$1,"",SUMIFS('PURPLE APC'!$K:$K,'PURPLE APC'!$B:$B,$A101,'PURPLE APC'!$O:$O,M$3))</f>
        <v>0</v>
      </c>
      <c r="N101" s="3">
        <f ca="1">IF($A101&gt;$A$1,"",SUMIFS('PURPLE APC'!$K:$K,'PURPLE APC'!$B:$B,$A101,'PURPLE APC'!$O:$O,N$3))</f>
        <v>0</v>
      </c>
      <c r="O101" s="3">
        <f ca="1">IF($A101&gt;$A$1,"",SUMIFS('PURPLE APC'!$K:$K,'PURPLE APC'!$B:$B,$A101,'PURPLE APC'!$O:$O,O$3))</f>
        <v>0</v>
      </c>
      <c r="P101" s="3">
        <f ca="1">IF($A101&gt;$A$1,"",SUMIFS('PURPLE APC'!$K:$K,'PURPLE APC'!$B:$B,$A101,'PURPLE APC'!$O:$O,P$3))</f>
        <v>0</v>
      </c>
      <c r="Q101" s="3">
        <f ca="1">IF($A101&gt;$A$1,"",SUMIFS('PURPLE APC'!$K:$K,'PURPLE APC'!$B:$B,$A101,'PURPLE APC'!$O:$O,Q$3))</f>
        <v>0</v>
      </c>
      <c r="R101" s="3">
        <f ca="1">IF($A101&gt;$A$1,"",SUMIFS('PURPLE APC'!$K:$K,'PURPLE APC'!$B:$B,$A101,'PURPLE APC'!$O:$O,R$3))</f>
        <v>0</v>
      </c>
      <c r="S101" s="3">
        <f ca="1">IF($A101&gt;$A$1,"",SUMIFS('PURPLE APC'!$K:$K,'PURPLE APC'!$B:$B,$A101,'PURPLE APC'!$O:$O,S$3))</f>
        <v>0</v>
      </c>
      <c r="T101" s="3">
        <f ca="1">IF($A101&gt;$A$1,"",SUMIFS('PURPLE APC'!$K:$K,'PURPLE APC'!$B:$B,$A101,'PURPLE APC'!$O:$O,T$3))</f>
        <v>0</v>
      </c>
      <c r="U101" s="3">
        <f ca="1">IF($A101&gt;$A$1,"",SUMIFS('PURPLE APC'!$K:$K,'PURPLE APC'!$B:$B,$A101,'PURPLE APC'!$O:$O,U$3))</f>
        <v>0</v>
      </c>
      <c r="V101" s="5">
        <f ca="1">IF($A101&gt;$A$1,"",SUMIFS('PURPLE APC'!$K:$K,'PURPLE APC'!$B:$B,$A101,'PURPLE APC'!$O:$O,V$3))</f>
        <v>0</v>
      </c>
    </row>
    <row r="102" spans="1:22" x14ac:dyDescent="0.25">
      <c r="A102" s="15">
        <f t="shared" si="7"/>
        <v>45975</v>
      </c>
      <c r="B102" s="46">
        <f t="shared" si="1"/>
        <v>5</v>
      </c>
      <c r="C102" s="15" t="str">
        <f t="shared" si="5"/>
        <v>Y</v>
      </c>
      <c r="D102" s="15" t="s">
        <v>91</v>
      </c>
      <c r="E102" s="4">
        <f ca="1">IF($A102&gt;$A$1,"",SUMIFS('PURPLE APC'!$K:$K,'PURPLE APC'!$B:$B,$A102))</f>
        <v>0</v>
      </c>
      <c r="F102" s="42"/>
      <c r="G102" s="72" t="str">
        <f t="shared" ca="1" si="6"/>
        <v/>
      </c>
      <c r="H102" s="4">
        <f ca="1">IF($A102&gt;$A$1,"",SUMIFS('PURPLE APC'!$K:$K,'PURPLE APC'!$B:$B,$A102,'PURPLE APC'!$O:$O,H$3))</f>
        <v>0</v>
      </c>
      <c r="I102" s="3">
        <f ca="1">IF($A102&gt;$A$1,"",SUMIFS('PURPLE APC'!$K:$K,'PURPLE APC'!$B:$B,$A102,'PURPLE APC'!$O:$O,I$3))</f>
        <v>0</v>
      </c>
      <c r="J102" s="3">
        <f ca="1">IF($A102&gt;$A$1,"",SUMIFS('PURPLE APC'!$K:$K,'PURPLE APC'!$B:$B,$A102,'PURPLE APC'!$O:$O,J$3))</f>
        <v>0</v>
      </c>
      <c r="K102" s="3">
        <f ca="1">IF($A102&gt;$A$1,"",SUMIFS('PURPLE APC'!$K:$K,'PURPLE APC'!$B:$B,$A102,'PURPLE APC'!$O:$O,K$3))</f>
        <v>0</v>
      </c>
      <c r="L102" s="3">
        <f ca="1">IF($A102&gt;$A$1,"",SUMIFS('PURPLE APC'!$K:$K,'PURPLE APC'!$B:$B,$A102,'PURPLE APC'!$O:$O,L$3))</f>
        <v>0</v>
      </c>
      <c r="M102" s="3">
        <f ca="1">IF($A102&gt;$A$1,"",SUMIFS('PURPLE APC'!$K:$K,'PURPLE APC'!$B:$B,$A102,'PURPLE APC'!$O:$O,M$3))</f>
        <v>0</v>
      </c>
      <c r="N102" s="3">
        <f ca="1">IF($A102&gt;$A$1,"",SUMIFS('PURPLE APC'!$K:$K,'PURPLE APC'!$B:$B,$A102,'PURPLE APC'!$O:$O,N$3))</f>
        <v>0</v>
      </c>
      <c r="O102" s="3">
        <f ca="1">IF($A102&gt;$A$1,"",SUMIFS('PURPLE APC'!$K:$K,'PURPLE APC'!$B:$B,$A102,'PURPLE APC'!$O:$O,O$3))</f>
        <v>0</v>
      </c>
      <c r="P102" s="3">
        <f ca="1">IF($A102&gt;$A$1,"",SUMIFS('PURPLE APC'!$K:$K,'PURPLE APC'!$B:$B,$A102,'PURPLE APC'!$O:$O,P$3))</f>
        <v>0</v>
      </c>
      <c r="Q102" s="3">
        <f ca="1">IF($A102&gt;$A$1,"",SUMIFS('PURPLE APC'!$K:$K,'PURPLE APC'!$B:$B,$A102,'PURPLE APC'!$O:$O,Q$3))</f>
        <v>0</v>
      </c>
      <c r="R102" s="3">
        <f ca="1">IF($A102&gt;$A$1,"",SUMIFS('PURPLE APC'!$K:$K,'PURPLE APC'!$B:$B,$A102,'PURPLE APC'!$O:$O,R$3))</f>
        <v>0</v>
      </c>
      <c r="S102" s="3">
        <f ca="1">IF($A102&gt;$A$1,"",SUMIFS('PURPLE APC'!$K:$K,'PURPLE APC'!$B:$B,$A102,'PURPLE APC'!$O:$O,S$3))</f>
        <v>0</v>
      </c>
      <c r="T102" s="3">
        <f ca="1">IF($A102&gt;$A$1,"",SUMIFS('PURPLE APC'!$K:$K,'PURPLE APC'!$B:$B,$A102,'PURPLE APC'!$O:$O,T$3))</f>
        <v>0</v>
      </c>
      <c r="U102" s="3">
        <f ca="1">IF($A102&gt;$A$1,"",SUMIFS('PURPLE APC'!$K:$K,'PURPLE APC'!$B:$B,$A102,'PURPLE APC'!$O:$O,U$3))</f>
        <v>0</v>
      </c>
      <c r="V102" s="5">
        <f ca="1">IF($A102&gt;$A$1,"",SUMIFS('PURPLE APC'!$K:$K,'PURPLE APC'!$B:$B,$A102,'PURPLE APC'!$O:$O,V$3))</f>
        <v>0</v>
      </c>
    </row>
    <row r="103" spans="1:22" x14ac:dyDescent="0.25">
      <c r="A103" s="15">
        <f t="shared" si="7"/>
        <v>45978</v>
      </c>
      <c r="B103" s="46">
        <f t="shared" si="1"/>
        <v>1</v>
      </c>
      <c r="C103" s="15" t="str">
        <f t="shared" si="5"/>
        <v>Y</v>
      </c>
      <c r="D103" s="15" t="s">
        <v>91</v>
      </c>
      <c r="E103" s="4">
        <f ca="1">IF($A103&gt;$A$1,"",SUMIFS('PURPLE APC'!$K:$K,'PURPLE APC'!$B:$B,$A103))</f>
        <v>0</v>
      </c>
      <c r="F103" s="42"/>
      <c r="G103" s="72" t="str">
        <f t="shared" ca="1" si="6"/>
        <v/>
      </c>
      <c r="H103" s="4">
        <f ca="1">IF($A103&gt;$A$1,"",SUMIFS('PURPLE APC'!$K:$K,'PURPLE APC'!$B:$B,$A103,'PURPLE APC'!$O:$O,H$3))</f>
        <v>0</v>
      </c>
      <c r="I103" s="3">
        <f ca="1">IF($A103&gt;$A$1,"",SUMIFS('PURPLE APC'!$K:$K,'PURPLE APC'!$B:$B,$A103,'PURPLE APC'!$O:$O,I$3))</f>
        <v>0</v>
      </c>
      <c r="J103" s="3">
        <f ca="1">IF($A103&gt;$A$1,"",SUMIFS('PURPLE APC'!$K:$K,'PURPLE APC'!$B:$B,$A103,'PURPLE APC'!$O:$O,J$3))</f>
        <v>0</v>
      </c>
      <c r="K103" s="3">
        <f ca="1">IF($A103&gt;$A$1,"",SUMIFS('PURPLE APC'!$K:$K,'PURPLE APC'!$B:$B,$A103,'PURPLE APC'!$O:$O,K$3))</f>
        <v>0</v>
      </c>
      <c r="L103" s="3">
        <f ca="1">IF($A103&gt;$A$1,"",SUMIFS('PURPLE APC'!$K:$K,'PURPLE APC'!$B:$B,$A103,'PURPLE APC'!$O:$O,L$3))</f>
        <v>0</v>
      </c>
      <c r="M103" s="3">
        <f ca="1">IF($A103&gt;$A$1,"",SUMIFS('PURPLE APC'!$K:$K,'PURPLE APC'!$B:$B,$A103,'PURPLE APC'!$O:$O,M$3))</f>
        <v>0</v>
      </c>
      <c r="N103" s="3">
        <f ca="1">IF($A103&gt;$A$1,"",SUMIFS('PURPLE APC'!$K:$K,'PURPLE APC'!$B:$B,$A103,'PURPLE APC'!$O:$O,N$3))</f>
        <v>0</v>
      </c>
      <c r="O103" s="3">
        <f ca="1">IF($A103&gt;$A$1,"",SUMIFS('PURPLE APC'!$K:$K,'PURPLE APC'!$B:$B,$A103,'PURPLE APC'!$O:$O,O$3))</f>
        <v>0</v>
      </c>
      <c r="P103" s="3">
        <f ca="1">IF($A103&gt;$A$1,"",SUMIFS('PURPLE APC'!$K:$K,'PURPLE APC'!$B:$B,$A103,'PURPLE APC'!$O:$O,P$3))</f>
        <v>0</v>
      </c>
      <c r="Q103" s="3">
        <f ca="1">IF($A103&gt;$A$1,"",SUMIFS('PURPLE APC'!$K:$K,'PURPLE APC'!$B:$B,$A103,'PURPLE APC'!$O:$O,Q$3))</f>
        <v>0</v>
      </c>
      <c r="R103" s="3">
        <f ca="1">IF($A103&gt;$A$1,"",SUMIFS('PURPLE APC'!$K:$K,'PURPLE APC'!$B:$B,$A103,'PURPLE APC'!$O:$O,R$3))</f>
        <v>0</v>
      </c>
      <c r="S103" s="3">
        <f ca="1">IF($A103&gt;$A$1,"",SUMIFS('PURPLE APC'!$K:$K,'PURPLE APC'!$B:$B,$A103,'PURPLE APC'!$O:$O,S$3))</f>
        <v>0</v>
      </c>
      <c r="T103" s="3">
        <f ca="1">IF($A103&gt;$A$1,"",SUMIFS('PURPLE APC'!$K:$K,'PURPLE APC'!$B:$B,$A103,'PURPLE APC'!$O:$O,T$3))</f>
        <v>0</v>
      </c>
      <c r="U103" s="3">
        <f ca="1">IF($A103&gt;$A$1,"",SUMIFS('PURPLE APC'!$K:$K,'PURPLE APC'!$B:$B,$A103,'PURPLE APC'!$O:$O,U$3))</f>
        <v>0</v>
      </c>
      <c r="V103" s="5">
        <f ca="1">IF($A103&gt;$A$1,"",SUMIFS('PURPLE APC'!$K:$K,'PURPLE APC'!$B:$B,$A103,'PURPLE APC'!$O:$O,V$3))</f>
        <v>0</v>
      </c>
    </row>
    <row r="104" spans="1:22" x14ac:dyDescent="0.25">
      <c r="A104" s="15">
        <f t="shared" si="7"/>
        <v>45979</v>
      </c>
      <c r="B104" s="46">
        <f t="shared" si="1"/>
        <v>2</v>
      </c>
      <c r="C104" s="15" t="str">
        <f t="shared" si="5"/>
        <v>Y</v>
      </c>
      <c r="D104" s="15" t="s">
        <v>91</v>
      </c>
      <c r="E104" s="4">
        <f ca="1">IF($A104&gt;$A$1,"",SUMIFS('PURPLE APC'!$K:$K,'PURPLE APC'!$B:$B,$A104))</f>
        <v>0</v>
      </c>
      <c r="F104" s="42"/>
      <c r="G104" s="72" t="str">
        <f t="shared" ca="1" si="6"/>
        <v/>
      </c>
      <c r="H104" s="4">
        <f ca="1">IF($A104&gt;$A$1,"",SUMIFS('PURPLE APC'!$K:$K,'PURPLE APC'!$B:$B,$A104,'PURPLE APC'!$O:$O,H$3))</f>
        <v>0</v>
      </c>
      <c r="I104" s="3">
        <f ca="1">IF($A104&gt;$A$1,"",SUMIFS('PURPLE APC'!$K:$K,'PURPLE APC'!$B:$B,$A104,'PURPLE APC'!$O:$O,I$3))</f>
        <v>0</v>
      </c>
      <c r="J104" s="3">
        <f ca="1">IF($A104&gt;$A$1,"",SUMIFS('PURPLE APC'!$K:$K,'PURPLE APC'!$B:$B,$A104,'PURPLE APC'!$O:$O,J$3))</f>
        <v>0</v>
      </c>
      <c r="K104" s="3">
        <f ca="1">IF($A104&gt;$A$1,"",SUMIFS('PURPLE APC'!$K:$K,'PURPLE APC'!$B:$B,$A104,'PURPLE APC'!$O:$O,K$3))</f>
        <v>0</v>
      </c>
      <c r="L104" s="3">
        <f ca="1">IF($A104&gt;$A$1,"",SUMIFS('PURPLE APC'!$K:$K,'PURPLE APC'!$B:$B,$A104,'PURPLE APC'!$O:$O,L$3))</f>
        <v>0</v>
      </c>
      <c r="M104" s="3">
        <f ca="1">IF($A104&gt;$A$1,"",SUMIFS('PURPLE APC'!$K:$K,'PURPLE APC'!$B:$B,$A104,'PURPLE APC'!$O:$O,M$3))</f>
        <v>0</v>
      </c>
      <c r="N104" s="3">
        <f ca="1">IF($A104&gt;$A$1,"",SUMIFS('PURPLE APC'!$K:$K,'PURPLE APC'!$B:$B,$A104,'PURPLE APC'!$O:$O,N$3))</f>
        <v>0</v>
      </c>
      <c r="O104" s="3">
        <f ca="1">IF($A104&gt;$A$1,"",SUMIFS('PURPLE APC'!$K:$K,'PURPLE APC'!$B:$B,$A104,'PURPLE APC'!$O:$O,O$3))</f>
        <v>0</v>
      </c>
      <c r="P104" s="3">
        <f ca="1">IF($A104&gt;$A$1,"",SUMIFS('PURPLE APC'!$K:$K,'PURPLE APC'!$B:$B,$A104,'PURPLE APC'!$O:$O,P$3))</f>
        <v>0</v>
      </c>
      <c r="Q104" s="3">
        <f ca="1">IF($A104&gt;$A$1,"",SUMIFS('PURPLE APC'!$K:$K,'PURPLE APC'!$B:$B,$A104,'PURPLE APC'!$O:$O,Q$3))</f>
        <v>0</v>
      </c>
      <c r="R104" s="3">
        <f ca="1">IF($A104&gt;$A$1,"",SUMIFS('PURPLE APC'!$K:$K,'PURPLE APC'!$B:$B,$A104,'PURPLE APC'!$O:$O,R$3))</f>
        <v>0</v>
      </c>
      <c r="S104" s="3">
        <f ca="1">IF($A104&gt;$A$1,"",SUMIFS('PURPLE APC'!$K:$K,'PURPLE APC'!$B:$B,$A104,'PURPLE APC'!$O:$O,S$3))</f>
        <v>0</v>
      </c>
      <c r="T104" s="3">
        <f ca="1">IF($A104&gt;$A$1,"",SUMIFS('PURPLE APC'!$K:$K,'PURPLE APC'!$B:$B,$A104,'PURPLE APC'!$O:$O,T$3))</f>
        <v>0</v>
      </c>
      <c r="U104" s="3">
        <f ca="1">IF($A104&gt;$A$1,"",SUMIFS('PURPLE APC'!$K:$K,'PURPLE APC'!$B:$B,$A104,'PURPLE APC'!$O:$O,U$3))</f>
        <v>0</v>
      </c>
      <c r="V104" s="5">
        <f ca="1">IF($A104&gt;$A$1,"",SUMIFS('PURPLE APC'!$K:$K,'PURPLE APC'!$B:$B,$A104,'PURPLE APC'!$O:$O,V$3))</f>
        <v>0</v>
      </c>
    </row>
    <row r="105" spans="1:22" x14ac:dyDescent="0.25">
      <c r="A105" s="15">
        <f t="shared" si="7"/>
        <v>45980</v>
      </c>
      <c r="B105" s="46">
        <f t="shared" si="1"/>
        <v>3</v>
      </c>
      <c r="C105" s="15" t="str">
        <f t="shared" si="5"/>
        <v>Y</v>
      </c>
      <c r="D105" s="15" t="s">
        <v>91</v>
      </c>
      <c r="E105" s="4">
        <f ca="1">IF($A105&gt;$A$1,"",SUMIFS('PURPLE APC'!$K:$K,'PURPLE APC'!$B:$B,$A105))</f>
        <v>0</v>
      </c>
      <c r="F105" s="42"/>
      <c r="G105" s="72" t="str">
        <f t="shared" ca="1" si="6"/>
        <v/>
      </c>
      <c r="H105" s="4">
        <f ca="1">IF($A105&gt;$A$1,"",SUMIFS('PURPLE APC'!$K:$K,'PURPLE APC'!$B:$B,$A105,'PURPLE APC'!$O:$O,H$3))</f>
        <v>0</v>
      </c>
      <c r="I105" s="3">
        <f ca="1">IF($A105&gt;$A$1,"",SUMIFS('PURPLE APC'!$K:$K,'PURPLE APC'!$B:$B,$A105,'PURPLE APC'!$O:$O,I$3))</f>
        <v>0</v>
      </c>
      <c r="J105" s="3">
        <f ca="1">IF($A105&gt;$A$1,"",SUMIFS('PURPLE APC'!$K:$K,'PURPLE APC'!$B:$B,$A105,'PURPLE APC'!$O:$O,J$3))</f>
        <v>0</v>
      </c>
      <c r="K105" s="3">
        <f ca="1">IF($A105&gt;$A$1,"",SUMIFS('PURPLE APC'!$K:$K,'PURPLE APC'!$B:$B,$A105,'PURPLE APC'!$O:$O,K$3))</f>
        <v>0</v>
      </c>
      <c r="L105" s="3">
        <f ca="1">IF($A105&gt;$A$1,"",SUMIFS('PURPLE APC'!$K:$K,'PURPLE APC'!$B:$B,$A105,'PURPLE APC'!$O:$O,L$3))</f>
        <v>0</v>
      </c>
      <c r="M105" s="3">
        <f ca="1">IF($A105&gt;$A$1,"",SUMIFS('PURPLE APC'!$K:$K,'PURPLE APC'!$B:$B,$A105,'PURPLE APC'!$O:$O,M$3))</f>
        <v>0</v>
      </c>
      <c r="N105" s="3">
        <f ca="1">IF($A105&gt;$A$1,"",SUMIFS('PURPLE APC'!$K:$K,'PURPLE APC'!$B:$B,$A105,'PURPLE APC'!$O:$O,N$3))</f>
        <v>0</v>
      </c>
      <c r="O105" s="3">
        <f ca="1">IF($A105&gt;$A$1,"",SUMIFS('PURPLE APC'!$K:$K,'PURPLE APC'!$B:$B,$A105,'PURPLE APC'!$O:$O,O$3))</f>
        <v>0</v>
      </c>
      <c r="P105" s="3">
        <f ca="1">IF($A105&gt;$A$1,"",SUMIFS('PURPLE APC'!$K:$K,'PURPLE APC'!$B:$B,$A105,'PURPLE APC'!$O:$O,P$3))</f>
        <v>0</v>
      </c>
      <c r="Q105" s="3">
        <f ca="1">IF($A105&gt;$A$1,"",SUMIFS('PURPLE APC'!$K:$K,'PURPLE APC'!$B:$B,$A105,'PURPLE APC'!$O:$O,Q$3))</f>
        <v>0</v>
      </c>
      <c r="R105" s="3">
        <f ca="1">IF($A105&gt;$A$1,"",SUMIFS('PURPLE APC'!$K:$K,'PURPLE APC'!$B:$B,$A105,'PURPLE APC'!$O:$O,R$3))</f>
        <v>0</v>
      </c>
      <c r="S105" s="3">
        <f ca="1">IF($A105&gt;$A$1,"",SUMIFS('PURPLE APC'!$K:$K,'PURPLE APC'!$B:$B,$A105,'PURPLE APC'!$O:$O,S$3))</f>
        <v>0</v>
      </c>
      <c r="T105" s="3">
        <f ca="1">IF($A105&gt;$A$1,"",SUMIFS('PURPLE APC'!$K:$K,'PURPLE APC'!$B:$B,$A105,'PURPLE APC'!$O:$O,T$3))</f>
        <v>0</v>
      </c>
      <c r="U105" s="3">
        <f ca="1">IF($A105&gt;$A$1,"",SUMIFS('PURPLE APC'!$K:$K,'PURPLE APC'!$B:$B,$A105,'PURPLE APC'!$O:$O,U$3))</f>
        <v>0</v>
      </c>
      <c r="V105" s="5">
        <f ca="1">IF($A105&gt;$A$1,"",SUMIFS('PURPLE APC'!$K:$K,'PURPLE APC'!$B:$B,$A105,'PURPLE APC'!$O:$O,V$3))</f>
        <v>0</v>
      </c>
    </row>
    <row r="106" spans="1:22" x14ac:dyDescent="0.25">
      <c r="A106" s="15">
        <f t="shared" si="7"/>
        <v>45981</v>
      </c>
      <c r="B106" s="46">
        <f t="shared" si="1"/>
        <v>4</v>
      </c>
      <c r="C106" s="15" t="s">
        <v>15</v>
      </c>
      <c r="D106" s="15" t="s">
        <v>91</v>
      </c>
      <c r="E106" s="4">
        <f ca="1">IF($A106&gt;$A$1,"",SUMIFS('PURPLE APC'!$K:$K,'PURPLE APC'!$B:$B,$A106))</f>
        <v>0</v>
      </c>
      <c r="F106" s="42"/>
      <c r="G106" s="72" t="str">
        <f t="shared" ca="1" si="6"/>
        <v/>
      </c>
      <c r="H106" s="4">
        <f ca="1">IF($A106&gt;$A$1,"",SUMIFS('PURPLE APC'!$K:$K,'PURPLE APC'!$B:$B,$A106,'PURPLE APC'!$O:$O,H$3))</f>
        <v>0</v>
      </c>
      <c r="I106" s="3">
        <f ca="1">IF($A106&gt;$A$1,"",SUMIFS('PURPLE APC'!$K:$K,'PURPLE APC'!$B:$B,$A106,'PURPLE APC'!$O:$O,I$3))</f>
        <v>0</v>
      </c>
      <c r="J106" s="3">
        <f ca="1">IF($A106&gt;$A$1,"",SUMIFS('PURPLE APC'!$K:$K,'PURPLE APC'!$B:$B,$A106,'PURPLE APC'!$O:$O,J$3))</f>
        <v>0</v>
      </c>
      <c r="K106" s="3">
        <f ca="1">IF($A106&gt;$A$1,"",SUMIFS('PURPLE APC'!$K:$K,'PURPLE APC'!$B:$B,$A106,'PURPLE APC'!$O:$O,K$3))</f>
        <v>0</v>
      </c>
      <c r="L106" s="3">
        <f ca="1">IF($A106&gt;$A$1,"",SUMIFS('PURPLE APC'!$K:$K,'PURPLE APC'!$B:$B,$A106,'PURPLE APC'!$O:$O,L$3))</f>
        <v>0</v>
      </c>
      <c r="M106" s="3">
        <f ca="1">IF($A106&gt;$A$1,"",SUMIFS('PURPLE APC'!$K:$K,'PURPLE APC'!$B:$B,$A106,'PURPLE APC'!$O:$O,M$3))</f>
        <v>0</v>
      </c>
      <c r="N106" s="3">
        <f ca="1">IF($A106&gt;$A$1,"",SUMIFS('PURPLE APC'!$K:$K,'PURPLE APC'!$B:$B,$A106,'PURPLE APC'!$O:$O,N$3))</f>
        <v>0</v>
      </c>
      <c r="O106" s="3">
        <f ca="1">IF($A106&gt;$A$1,"",SUMIFS('PURPLE APC'!$K:$K,'PURPLE APC'!$B:$B,$A106,'PURPLE APC'!$O:$O,O$3))</f>
        <v>0</v>
      </c>
      <c r="P106" s="3">
        <f ca="1">IF($A106&gt;$A$1,"",SUMIFS('PURPLE APC'!$K:$K,'PURPLE APC'!$B:$B,$A106,'PURPLE APC'!$O:$O,P$3))</f>
        <v>0</v>
      </c>
      <c r="Q106" s="3">
        <f ca="1">IF($A106&gt;$A$1,"",SUMIFS('PURPLE APC'!$K:$K,'PURPLE APC'!$B:$B,$A106,'PURPLE APC'!$O:$O,Q$3))</f>
        <v>0</v>
      </c>
      <c r="R106" s="3">
        <f ca="1">IF($A106&gt;$A$1,"",SUMIFS('PURPLE APC'!$K:$K,'PURPLE APC'!$B:$B,$A106,'PURPLE APC'!$O:$O,R$3))</f>
        <v>0</v>
      </c>
      <c r="S106" s="3">
        <f ca="1">IF($A106&gt;$A$1,"",SUMIFS('PURPLE APC'!$K:$K,'PURPLE APC'!$B:$B,$A106,'PURPLE APC'!$O:$O,S$3))</f>
        <v>0</v>
      </c>
      <c r="T106" s="3">
        <f ca="1">IF($A106&gt;$A$1,"",SUMIFS('PURPLE APC'!$K:$K,'PURPLE APC'!$B:$B,$A106,'PURPLE APC'!$O:$O,T$3))</f>
        <v>0</v>
      </c>
      <c r="U106" s="3">
        <f ca="1">IF($A106&gt;$A$1,"",SUMIFS('PURPLE APC'!$K:$K,'PURPLE APC'!$B:$B,$A106,'PURPLE APC'!$O:$O,U$3))</f>
        <v>0</v>
      </c>
      <c r="V106" s="5">
        <f ca="1">IF($A106&gt;$A$1,"",SUMIFS('PURPLE APC'!$K:$K,'PURPLE APC'!$B:$B,$A106,'PURPLE APC'!$O:$O,V$3))</f>
        <v>0</v>
      </c>
    </row>
    <row r="107" spans="1:22" x14ac:dyDescent="0.25">
      <c r="A107" s="15">
        <f t="shared" si="7"/>
        <v>45982</v>
      </c>
      <c r="B107" s="46">
        <f t="shared" si="1"/>
        <v>5</v>
      </c>
      <c r="C107" s="15" t="s">
        <v>15</v>
      </c>
      <c r="D107" s="15" t="s">
        <v>91</v>
      </c>
      <c r="E107" s="4">
        <f ca="1">IF($A107&gt;$A$1,"",SUMIFS('PURPLE APC'!$K:$K,'PURPLE APC'!$B:$B,$A107))</f>
        <v>0</v>
      </c>
      <c r="F107" s="42"/>
      <c r="G107" s="72" t="str">
        <f t="shared" ca="1" si="6"/>
        <v/>
      </c>
      <c r="H107" s="4">
        <f ca="1">IF($A107&gt;$A$1,"",SUMIFS('PURPLE APC'!$K:$K,'PURPLE APC'!$B:$B,$A107,'PURPLE APC'!$O:$O,H$3))</f>
        <v>0</v>
      </c>
      <c r="I107" s="3">
        <f ca="1">IF($A107&gt;$A$1,"",SUMIFS('PURPLE APC'!$K:$K,'PURPLE APC'!$B:$B,$A107,'PURPLE APC'!$O:$O,I$3))</f>
        <v>0</v>
      </c>
      <c r="J107" s="3">
        <f ca="1">IF($A107&gt;$A$1,"",SUMIFS('PURPLE APC'!$K:$K,'PURPLE APC'!$B:$B,$A107,'PURPLE APC'!$O:$O,J$3))</f>
        <v>0</v>
      </c>
      <c r="K107" s="3">
        <f ca="1">IF($A107&gt;$A$1,"",SUMIFS('PURPLE APC'!$K:$K,'PURPLE APC'!$B:$B,$A107,'PURPLE APC'!$O:$O,K$3))</f>
        <v>0</v>
      </c>
      <c r="L107" s="3">
        <f ca="1">IF($A107&gt;$A$1,"",SUMIFS('PURPLE APC'!$K:$K,'PURPLE APC'!$B:$B,$A107,'PURPLE APC'!$O:$O,L$3))</f>
        <v>0</v>
      </c>
      <c r="M107" s="3">
        <f ca="1">IF($A107&gt;$A$1,"",SUMIFS('PURPLE APC'!$K:$K,'PURPLE APC'!$B:$B,$A107,'PURPLE APC'!$O:$O,M$3))</f>
        <v>0</v>
      </c>
      <c r="N107" s="3">
        <f ca="1">IF($A107&gt;$A$1,"",SUMIFS('PURPLE APC'!$K:$K,'PURPLE APC'!$B:$B,$A107,'PURPLE APC'!$O:$O,N$3))</f>
        <v>0</v>
      </c>
      <c r="O107" s="3">
        <f ca="1">IF($A107&gt;$A$1,"",SUMIFS('PURPLE APC'!$K:$K,'PURPLE APC'!$B:$B,$A107,'PURPLE APC'!$O:$O,O$3))</f>
        <v>0</v>
      </c>
      <c r="P107" s="3">
        <f ca="1">IF($A107&gt;$A$1,"",SUMIFS('PURPLE APC'!$K:$K,'PURPLE APC'!$B:$B,$A107,'PURPLE APC'!$O:$O,P$3))</f>
        <v>0</v>
      </c>
      <c r="Q107" s="3">
        <f ca="1">IF($A107&gt;$A$1,"",SUMIFS('PURPLE APC'!$K:$K,'PURPLE APC'!$B:$B,$A107,'PURPLE APC'!$O:$O,Q$3))</f>
        <v>0</v>
      </c>
      <c r="R107" s="3">
        <f ca="1">IF($A107&gt;$A$1,"",SUMIFS('PURPLE APC'!$K:$K,'PURPLE APC'!$B:$B,$A107,'PURPLE APC'!$O:$O,R$3))</f>
        <v>0</v>
      </c>
      <c r="S107" s="3">
        <f ca="1">IF($A107&gt;$A$1,"",SUMIFS('PURPLE APC'!$K:$K,'PURPLE APC'!$B:$B,$A107,'PURPLE APC'!$O:$O,S$3))</f>
        <v>0</v>
      </c>
      <c r="T107" s="3">
        <f ca="1">IF($A107&gt;$A$1,"",SUMIFS('PURPLE APC'!$K:$K,'PURPLE APC'!$B:$B,$A107,'PURPLE APC'!$O:$O,T$3))</f>
        <v>0</v>
      </c>
      <c r="U107" s="3">
        <f ca="1">IF($A107&gt;$A$1,"",SUMIFS('PURPLE APC'!$K:$K,'PURPLE APC'!$B:$B,$A107,'PURPLE APC'!$O:$O,U$3))</f>
        <v>0</v>
      </c>
      <c r="V107" s="5">
        <f ca="1">IF($A107&gt;$A$1,"",SUMIFS('PURPLE APC'!$K:$K,'PURPLE APC'!$B:$B,$A107,'PURPLE APC'!$O:$O,V$3))</f>
        <v>0</v>
      </c>
    </row>
    <row r="108" spans="1:22" x14ac:dyDescent="0.25">
      <c r="A108" s="15">
        <f t="shared" si="7"/>
        <v>45985</v>
      </c>
      <c r="B108" s="46">
        <f t="shared" si="1"/>
        <v>1</v>
      </c>
      <c r="C108" s="15" t="str">
        <f t="shared" si="5"/>
        <v>Y</v>
      </c>
      <c r="D108" s="15" t="s">
        <v>91</v>
      </c>
      <c r="E108" s="4">
        <f ca="1">IF($A108&gt;$A$1,"",SUMIFS('PURPLE APC'!$K:$K,'PURPLE APC'!$B:$B,$A108))</f>
        <v>0</v>
      </c>
      <c r="F108" s="42"/>
      <c r="G108" s="72" t="str">
        <f t="shared" ca="1" si="6"/>
        <v/>
      </c>
      <c r="H108" s="4">
        <f ca="1">IF($A108&gt;$A$1,"",SUMIFS('PURPLE APC'!$K:$K,'PURPLE APC'!$B:$B,$A108,'PURPLE APC'!$O:$O,H$3))</f>
        <v>0</v>
      </c>
      <c r="I108" s="3">
        <f ca="1">IF($A108&gt;$A$1,"",SUMIFS('PURPLE APC'!$K:$K,'PURPLE APC'!$B:$B,$A108,'PURPLE APC'!$O:$O,I$3))</f>
        <v>0</v>
      </c>
      <c r="J108" s="3">
        <f ca="1">IF($A108&gt;$A$1,"",SUMIFS('PURPLE APC'!$K:$K,'PURPLE APC'!$B:$B,$A108,'PURPLE APC'!$O:$O,J$3))</f>
        <v>0</v>
      </c>
      <c r="K108" s="3">
        <f ca="1">IF($A108&gt;$A$1,"",SUMIFS('PURPLE APC'!$K:$K,'PURPLE APC'!$B:$B,$A108,'PURPLE APC'!$O:$O,K$3))</f>
        <v>0</v>
      </c>
      <c r="L108" s="3">
        <f ca="1">IF($A108&gt;$A$1,"",SUMIFS('PURPLE APC'!$K:$K,'PURPLE APC'!$B:$B,$A108,'PURPLE APC'!$O:$O,L$3))</f>
        <v>0</v>
      </c>
      <c r="M108" s="3">
        <f ca="1">IF($A108&gt;$A$1,"",SUMIFS('PURPLE APC'!$K:$K,'PURPLE APC'!$B:$B,$A108,'PURPLE APC'!$O:$O,M$3))</f>
        <v>0</v>
      </c>
      <c r="N108" s="3">
        <f ca="1">IF($A108&gt;$A$1,"",SUMIFS('PURPLE APC'!$K:$K,'PURPLE APC'!$B:$B,$A108,'PURPLE APC'!$O:$O,N$3))</f>
        <v>0</v>
      </c>
      <c r="O108" s="3">
        <f ca="1">IF($A108&gt;$A$1,"",SUMIFS('PURPLE APC'!$K:$K,'PURPLE APC'!$B:$B,$A108,'PURPLE APC'!$O:$O,O$3))</f>
        <v>0</v>
      </c>
      <c r="P108" s="3">
        <f ca="1">IF($A108&gt;$A$1,"",SUMIFS('PURPLE APC'!$K:$K,'PURPLE APC'!$B:$B,$A108,'PURPLE APC'!$O:$O,P$3))</f>
        <v>0</v>
      </c>
      <c r="Q108" s="3">
        <f ca="1">IF($A108&gt;$A$1,"",SUMIFS('PURPLE APC'!$K:$K,'PURPLE APC'!$B:$B,$A108,'PURPLE APC'!$O:$O,Q$3))</f>
        <v>0</v>
      </c>
      <c r="R108" s="3">
        <f ca="1">IF($A108&gt;$A$1,"",SUMIFS('PURPLE APC'!$K:$K,'PURPLE APC'!$B:$B,$A108,'PURPLE APC'!$O:$O,R$3))</f>
        <v>0</v>
      </c>
      <c r="S108" s="3">
        <f ca="1">IF($A108&gt;$A$1,"",SUMIFS('PURPLE APC'!$K:$K,'PURPLE APC'!$B:$B,$A108,'PURPLE APC'!$O:$O,S$3))</f>
        <v>0</v>
      </c>
      <c r="T108" s="3">
        <f ca="1">IF($A108&gt;$A$1,"",SUMIFS('PURPLE APC'!$K:$K,'PURPLE APC'!$B:$B,$A108,'PURPLE APC'!$O:$O,T$3))</f>
        <v>0</v>
      </c>
      <c r="U108" s="3">
        <f ca="1">IF($A108&gt;$A$1,"",SUMIFS('PURPLE APC'!$K:$K,'PURPLE APC'!$B:$B,$A108,'PURPLE APC'!$O:$O,U$3))</f>
        <v>0</v>
      </c>
      <c r="V108" s="5">
        <f ca="1">IF($A108&gt;$A$1,"",SUMIFS('PURPLE APC'!$K:$K,'PURPLE APC'!$B:$B,$A108,'PURPLE APC'!$O:$O,V$3))</f>
        <v>0</v>
      </c>
    </row>
    <row r="109" spans="1:22" x14ac:dyDescent="0.25">
      <c r="A109" s="15">
        <f t="shared" si="7"/>
        <v>45986</v>
      </c>
      <c r="B109" s="46">
        <f t="shared" si="1"/>
        <v>2</v>
      </c>
      <c r="C109" s="15" t="str">
        <f t="shared" si="5"/>
        <v>Y</v>
      </c>
      <c r="D109" s="15" t="s">
        <v>91</v>
      </c>
      <c r="E109" s="4">
        <f ca="1">IF($A109&gt;$A$1,"",SUMIFS('PURPLE APC'!$K:$K,'PURPLE APC'!$B:$B,$A109))</f>
        <v>0</v>
      </c>
      <c r="F109" s="42"/>
      <c r="G109" s="72" t="str">
        <f t="shared" ca="1" si="6"/>
        <v/>
      </c>
      <c r="H109" s="4">
        <f ca="1">IF($A109&gt;$A$1,"",SUMIFS('PURPLE APC'!$K:$K,'PURPLE APC'!$B:$B,$A109,'PURPLE APC'!$O:$O,H$3))</f>
        <v>0</v>
      </c>
      <c r="I109" s="3">
        <f ca="1">IF($A109&gt;$A$1,"",SUMIFS('PURPLE APC'!$K:$K,'PURPLE APC'!$B:$B,$A109,'PURPLE APC'!$O:$O,I$3))</f>
        <v>0</v>
      </c>
      <c r="J109" s="3">
        <f ca="1">IF($A109&gt;$A$1,"",SUMIFS('PURPLE APC'!$K:$K,'PURPLE APC'!$B:$B,$A109,'PURPLE APC'!$O:$O,J$3))</f>
        <v>0</v>
      </c>
      <c r="K109" s="3">
        <f ca="1">IF($A109&gt;$A$1,"",SUMIFS('PURPLE APC'!$K:$K,'PURPLE APC'!$B:$B,$A109,'PURPLE APC'!$O:$O,K$3))</f>
        <v>0</v>
      </c>
      <c r="L109" s="3">
        <f ca="1">IF($A109&gt;$A$1,"",SUMIFS('PURPLE APC'!$K:$K,'PURPLE APC'!$B:$B,$A109,'PURPLE APC'!$O:$O,L$3))</f>
        <v>0</v>
      </c>
      <c r="M109" s="3">
        <f ca="1">IF($A109&gt;$A$1,"",SUMIFS('PURPLE APC'!$K:$K,'PURPLE APC'!$B:$B,$A109,'PURPLE APC'!$O:$O,M$3))</f>
        <v>0</v>
      </c>
      <c r="N109" s="3">
        <f ca="1">IF($A109&gt;$A$1,"",SUMIFS('PURPLE APC'!$K:$K,'PURPLE APC'!$B:$B,$A109,'PURPLE APC'!$O:$O,N$3))</f>
        <v>0</v>
      </c>
      <c r="O109" s="3">
        <f ca="1">IF($A109&gt;$A$1,"",SUMIFS('PURPLE APC'!$K:$K,'PURPLE APC'!$B:$B,$A109,'PURPLE APC'!$O:$O,O$3))</f>
        <v>0</v>
      </c>
      <c r="P109" s="3">
        <f ca="1">IF($A109&gt;$A$1,"",SUMIFS('PURPLE APC'!$K:$K,'PURPLE APC'!$B:$B,$A109,'PURPLE APC'!$O:$O,P$3))</f>
        <v>0</v>
      </c>
      <c r="Q109" s="3">
        <f ca="1">IF($A109&gt;$A$1,"",SUMIFS('PURPLE APC'!$K:$K,'PURPLE APC'!$B:$B,$A109,'PURPLE APC'!$O:$O,Q$3))</f>
        <v>0</v>
      </c>
      <c r="R109" s="3">
        <f ca="1">IF($A109&gt;$A$1,"",SUMIFS('PURPLE APC'!$K:$K,'PURPLE APC'!$B:$B,$A109,'PURPLE APC'!$O:$O,R$3))</f>
        <v>0</v>
      </c>
      <c r="S109" s="3">
        <f ca="1">IF($A109&gt;$A$1,"",SUMIFS('PURPLE APC'!$K:$K,'PURPLE APC'!$B:$B,$A109,'PURPLE APC'!$O:$O,S$3))</f>
        <v>0</v>
      </c>
      <c r="T109" s="3">
        <f ca="1">IF($A109&gt;$A$1,"",SUMIFS('PURPLE APC'!$K:$K,'PURPLE APC'!$B:$B,$A109,'PURPLE APC'!$O:$O,T$3))</f>
        <v>0</v>
      </c>
      <c r="U109" s="3">
        <f ca="1">IF($A109&gt;$A$1,"",SUMIFS('PURPLE APC'!$K:$K,'PURPLE APC'!$B:$B,$A109,'PURPLE APC'!$O:$O,U$3))</f>
        <v>0</v>
      </c>
      <c r="V109" s="5">
        <f ca="1">IF($A109&gt;$A$1,"",SUMIFS('PURPLE APC'!$K:$K,'PURPLE APC'!$B:$B,$A109,'PURPLE APC'!$O:$O,V$3))</f>
        <v>0</v>
      </c>
    </row>
    <row r="110" spans="1:22" x14ac:dyDescent="0.25">
      <c r="A110" s="15">
        <f t="shared" si="7"/>
        <v>45987</v>
      </c>
      <c r="B110" s="46">
        <f t="shared" si="1"/>
        <v>3</v>
      </c>
      <c r="C110" s="15" t="str">
        <f t="shared" si="5"/>
        <v>Y</v>
      </c>
      <c r="D110" s="15" t="s">
        <v>92</v>
      </c>
      <c r="E110" s="4">
        <f ca="1">IF($A110&gt;$A$1,"",SUMIFS('PURPLE APC'!$K:$K,'PURPLE APC'!$B:$B,$A110))</f>
        <v>0</v>
      </c>
      <c r="F110" s="42"/>
      <c r="G110" s="72" t="str">
        <f t="shared" ca="1" si="6"/>
        <v/>
      </c>
      <c r="H110" s="4">
        <f ca="1">IF($A110&gt;$A$1,"",SUMIFS('PURPLE APC'!$K:$K,'PURPLE APC'!$B:$B,$A110,'PURPLE APC'!$O:$O,H$3))</f>
        <v>0</v>
      </c>
      <c r="I110" s="3">
        <f ca="1">IF($A110&gt;$A$1,"",SUMIFS('PURPLE APC'!$K:$K,'PURPLE APC'!$B:$B,$A110,'PURPLE APC'!$O:$O,I$3))</f>
        <v>0</v>
      </c>
      <c r="J110" s="3">
        <f ca="1">IF($A110&gt;$A$1,"",SUMIFS('PURPLE APC'!$K:$K,'PURPLE APC'!$B:$B,$A110,'PURPLE APC'!$O:$O,J$3))</f>
        <v>0</v>
      </c>
      <c r="K110" s="3">
        <f ca="1">IF($A110&gt;$A$1,"",SUMIFS('PURPLE APC'!$K:$K,'PURPLE APC'!$B:$B,$A110,'PURPLE APC'!$O:$O,K$3))</f>
        <v>0</v>
      </c>
      <c r="L110" s="3">
        <f ca="1">IF($A110&gt;$A$1,"",SUMIFS('PURPLE APC'!$K:$K,'PURPLE APC'!$B:$B,$A110,'PURPLE APC'!$O:$O,L$3))</f>
        <v>0</v>
      </c>
      <c r="M110" s="3">
        <f ca="1">IF($A110&gt;$A$1,"",SUMIFS('PURPLE APC'!$K:$K,'PURPLE APC'!$B:$B,$A110,'PURPLE APC'!$O:$O,M$3))</f>
        <v>0</v>
      </c>
      <c r="N110" s="3">
        <f ca="1">IF($A110&gt;$A$1,"",SUMIFS('PURPLE APC'!$K:$K,'PURPLE APC'!$B:$B,$A110,'PURPLE APC'!$O:$O,N$3))</f>
        <v>0</v>
      </c>
      <c r="O110" s="3">
        <f ca="1">IF($A110&gt;$A$1,"",SUMIFS('PURPLE APC'!$K:$K,'PURPLE APC'!$B:$B,$A110,'PURPLE APC'!$O:$O,O$3))</f>
        <v>0</v>
      </c>
      <c r="P110" s="3">
        <f ca="1">IF($A110&gt;$A$1,"",SUMIFS('PURPLE APC'!$K:$K,'PURPLE APC'!$B:$B,$A110,'PURPLE APC'!$O:$O,P$3))</f>
        <v>0</v>
      </c>
      <c r="Q110" s="3">
        <f ca="1">IF($A110&gt;$A$1,"",SUMIFS('PURPLE APC'!$K:$K,'PURPLE APC'!$B:$B,$A110,'PURPLE APC'!$O:$O,Q$3))</f>
        <v>0</v>
      </c>
      <c r="R110" s="3">
        <f ca="1">IF($A110&gt;$A$1,"",SUMIFS('PURPLE APC'!$K:$K,'PURPLE APC'!$B:$B,$A110,'PURPLE APC'!$O:$O,R$3))</f>
        <v>0</v>
      </c>
      <c r="S110" s="3">
        <f ca="1">IF($A110&gt;$A$1,"",SUMIFS('PURPLE APC'!$K:$K,'PURPLE APC'!$B:$B,$A110,'PURPLE APC'!$O:$O,S$3))</f>
        <v>0</v>
      </c>
      <c r="T110" s="3">
        <f ca="1">IF($A110&gt;$A$1,"",SUMIFS('PURPLE APC'!$K:$K,'PURPLE APC'!$B:$B,$A110,'PURPLE APC'!$O:$O,T$3))</f>
        <v>0</v>
      </c>
      <c r="U110" s="3">
        <f ca="1">IF($A110&gt;$A$1,"",SUMIFS('PURPLE APC'!$K:$K,'PURPLE APC'!$B:$B,$A110,'PURPLE APC'!$O:$O,U$3))</f>
        <v>0</v>
      </c>
      <c r="V110" s="5">
        <f ca="1">IF($A110&gt;$A$1,"",SUMIFS('PURPLE APC'!$K:$K,'PURPLE APC'!$B:$B,$A110,'PURPLE APC'!$O:$O,V$3))</f>
        <v>0</v>
      </c>
    </row>
    <row r="111" spans="1:22" x14ac:dyDescent="0.25">
      <c r="A111" s="15">
        <f t="shared" si="7"/>
        <v>45988</v>
      </c>
      <c r="B111" s="46">
        <f t="shared" si="1"/>
        <v>4</v>
      </c>
      <c r="C111" s="15" t="str">
        <f t="shared" si="5"/>
        <v/>
      </c>
      <c r="D111" s="15" t="s">
        <v>90</v>
      </c>
      <c r="E111" s="4">
        <f ca="1">IF($A111&gt;$A$1,"",SUMIFS('PURPLE APC'!$K:$K,'PURPLE APC'!$B:$B,$A111))</f>
        <v>0</v>
      </c>
      <c r="F111" s="42"/>
      <c r="G111" s="72" t="str">
        <f t="shared" ca="1" si="6"/>
        <v/>
      </c>
      <c r="H111" s="4">
        <f ca="1">IF($A111&gt;$A$1,"",SUMIFS('PURPLE APC'!$K:$K,'PURPLE APC'!$B:$B,$A111,'PURPLE APC'!$O:$O,H$3))</f>
        <v>0</v>
      </c>
      <c r="I111" s="3">
        <f ca="1">IF($A111&gt;$A$1,"",SUMIFS('PURPLE APC'!$K:$K,'PURPLE APC'!$B:$B,$A111,'PURPLE APC'!$O:$O,I$3))</f>
        <v>0</v>
      </c>
      <c r="J111" s="3">
        <f ca="1">IF($A111&gt;$A$1,"",SUMIFS('PURPLE APC'!$K:$K,'PURPLE APC'!$B:$B,$A111,'PURPLE APC'!$O:$O,J$3))</f>
        <v>0</v>
      </c>
      <c r="K111" s="3">
        <f ca="1">IF($A111&gt;$A$1,"",SUMIFS('PURPLE APC'!$K:$K,'PURPLE APC'!$B:$B,$A111,'PURPLE APC'!$O:$O,K$3))</f>
        <v>0</v>
      </c>
      <c r="L111" s="3">
        <f ca="1">IF($A111&gt;$A$1,"",SUMIFS('PURPLE APC'!$K:$K,'PURPLE APC'!$B:$B,$A111,'PURPLE APC'!$O:$O,L$3))</f>
        <v>0</v>
      </c>
      <c r="M111" s="3">
        <f ca="1">IF($A111&gt;$A$1,"",SUMIFS('PURPLE APC'!$K:$K,'PURPLE APC'!$B:$B,$A111,'PURPLE APC'!$O:$O,M$3))</f>
        <v>0</v>
      </c>
      <c r="N111" s="3">
        <f ca="1">IF($A111&gt;$A$1,"",SUMIFS('PURPLE APC'!$K:$K,'PURPLE APC'!$B:$B,$A111,'PURPLE APC'!$O:$O,N$3))</f>
        <v>0</v>
      </c>
      <c r="O111" s="3">
        <f ca="1">IF($A111&gt;$A$1,"",SUMIFS('PURPLE APC'!$K:$K,'PURPLE APC'!$B:$B,$A111,'PURPLE APC'!$O:$O,O$3))</f>
        <v>0</v>
      </c>
      <c r="P111" s="3">
        <f ca="1">IF($A111&gt;$A$1,"",SUMIFS('PURPLE APC'!$K:$K,'PURPLE APC'!$B:$B,$A111,'PURPLE APC'!$O:$O,P$3))</f>
        <v>0</v>
      </c>
      <c r="Q111" s="3">
        <f ca="1">IF($A111&gt;$A$1,"",SUMIFS('PURPLE APC'!$K:$K,'PURPLE APC'!$B:$B,$A111,'PURPLE APC'!$O:$O,Q$3))</f>
        <v>0</v>
      </c>
      <c r="R111" s="3">
        <f ca="1">IF($A111&gt;$A$1,"",SUMIFS('PURPLE APC'!$K:$K,'PURPLE APC'!$B:$B,$A111,'PURPLE APC'!$O:$O,R$3))</f>
        <v>0</v>
      </c>
      <c r="S111" s="3">
        <f ca="1">IF($A111&gt;$A$1,"",SUMIFS('PURPLE APC'!$K:$K,'PURPLE APC'!$B:$B,$A111,'PURPLE APC'!$O:$O,S$3))</f>
        <v>0</v>
      </c>
      <c r="T111" s="3">
        <f ca="1">IF($A111&gt;$A$1,"",SUMIFS('PURPLE APC'!$K:$K,'PURPLE APC'!$B:$B,$A111,'PURPLE APC'!$O:$O,T$3))</f>
        <v>0</v>
      </c>
      <c r="U111" s="3">
        <f ca="1">IF($A111&gt;$A$1,"",SUMIFS('PURPLE APC'!$K:$K,'PURPLE APC'!$B:$B,$A111,'PURPLE APC'!$O:$O,U$3))</f>
        <v>0</v>
      </c>
      <c r="V111" s="5">
        <f ca="1">IF($A111&gt;$A$1,"",SUMIFS('PURPLE APC'!$K:$K,'PURPLE APC'!$B:$B,$A111,'PURPLE APC'!$O:$O,V$3))</f>
        <v>0</v>
      </c>
    </row>
    <row r="112" spans="1:22" x14ac:dyDescent="0.25">
      <c r="A112" s="15">
        <f t="shared" si="7"/>
        <v>45989</v>
      </c>
      <c r="B112" s="46">
        <f t="shared" si="1"/>
        <v>5</v>
      </c>
      <c r="C112" s="15" t="str">
        <f t="shared" si="5"/>
        <v/>
      </c>
      <c r="D112" s="15" t="s">
        <v>90</v>
      </c>
      <c r="E112" s="4">
        <f ca="1">IF($A112&gt;$A$1,"",SUMIFS('PURPLE APC'!$K:$K,'PURPLE APC'!$B:$B,$A112))</f>
        <v>0</v>
      </c>
      <c r="F112" s="42"/>
      <c r="G112" s="72" t="str">
        <f t="shared" ca="1" si="6"/>
        <v/>
      </c>
      <c r="H112" s="4">
        <f ca="1">IF($A112&gt;$A$1,"",SUMIFS('PURPLE APC'!$K:$K,'PURPLE APC'!$B:$B,$A112,'PURPLE APC'!$O:$O,H$3))</f>
        <v>0</v>
      </c>
      <c r="I112" s="3">
        <f ca="1">IF($A112&gt;$A$1,"",SUMIFS('PURPLE APC'!$K:$K,'PURPLE APC'!$B:$B,$A112,'PURPLE APC'!$O:$O,I$3))</f>
        <v>0</v>
      </c>
      <c r="J112" s="3">
        <f ca="1">IF($A112&gt;$A$1,"",SUMIFS('PURPLE APC'!$K:$K,'PURPLE APC'!$B:$B,$A112,'PURPLE APC'!$O:$O,J$3))</f>
        <v>0</v>
      </c>
      <c r="K112" s="3">
        <f ca="1">IF($A112&gt;$A$1,"",SUMIFS('PURPLE APC'!$K:$K,'PURPLE APC'!$B:$B,$A112,'PURPLE APC'!$O:$O,K$3))</f>
        <v>0</v>
      </c>
      <c r="L112" s="3">
        <f ca="1">IF($A112&gt;$A$1,"",SUMIFS('PURPLE APC'!$K:$K,'PURPLE APC'!$B:$B,$A112,'PURPLE APC'!$O:$O,L$3))</f>
        <v>0</v>
      </c>
      <c r="M112" s="3">
        <f ca="1">IF($A112&gt;$A$1,"",SUMIFS('PURPLE APC'!$K:$K,'PURPLE APC'!$B:$B,$A112,'PURPLE APC'!$O:$O,M$3))</f>
        <v>0</v>
      </c>
      <c r="N112" s="3">
        <f ca="1">IF($A112&gt;$A$1,"",SUMIFS('PURPLE APC'!$K:$K,'PURPLE APC'!$B:$B,$A112,'PURPLE APC'!$O:$O,N$3))</f>
        <v>0</v>
      </c>
      <c r="O112" s="3">
        <f ca="1">IF($A112&gt;$A$1,"",SUMIFS('PURPLE APC'!$K:$K,'PURPLE APC'!$B:$B,$A112,'PURPLE APC'!$O:$O,O$3))</f>
        <v>0</v>
      </c>
      <c r="P112" s="3">
        <f ca="1">IF($A112&gt;$A$1,"",SUMIFS('PURPLE APC'!$K:$K,'PURPLE APC'!$B:$B,$A112,'PURPLE APC'!$O:$O,P$3))</f>
        <v>0</v>
      </c>
      <c r="Q112" s="3">
        <f ca="1">IF($A112&gt;$A$1,"",SUMIFS('PURPLE APC'!$K:$K,'PURPLE APC'!$B:$B,$A112,'PURPLE APC'!$O:$O,Q$3))</f>
        <v>0</v>
      </c>
      <c r="R112" s="3">
        <f ca="1">IF($A112&gt;$A$1,"",SUMIFS('PURPLE APC'!$K:$K,'PURPLE APC'!$B:$B,$A112,'PURPLE APC'!$O:$O,R$3))</f>
        <v>0</v>
      </c>
      <c r="S112" s="3">
        <f ca="1">IF($A112&gt;$A$1,"",SUMIFS('PURPLE APC'!$K:$K,'PURPLE APC'!$B:$B,$A112,'PURPLE APC'!$O:$O,S$3))</f>
        <v>0</v>
      </c>
      <c r="T112" s="3">
        <f ca="1">IF($A112&gt;$A$1,"",SUMIFS('PURPLE APC'!$K:$K,'PURPLE APC'!$B:$B,$A112,'PURPLE APC'!$O:$O,T$3))</f>
        <v>0</v>
      </c>
      <c r="U112" s="3">
        <f ca="1">IF($A112&gt;$A$1,"",SUMIFS('PURPLE APC'!$K:$K,'PURPLE APC'!$B:$B,$A112,'PURPLE APC'!$O:$O,U$3))</f>
        <v>0</v>
      </c>
      <c r="V112" s="5">
        <f ca="1">IF($A112&gt;$A$1,"",SUMIFS('PURPLE APC'!$K:$K,'PURPLE APC'!$B:$B,$A112,'PURPLE APC'!$O:$O,V$3))</f>
        <v>0</v>
      </c>
    </row>
    <row r="113" spans="1:22" x14ac:dyDescent="0.25">
      <c r="A113" s="15">
        <f t="shared" si="7"/>
        <v>45992</v>
      </c>
      <c r="B113" s="46">
        <f t="shared" si="1"/>
        <v>1</v>
      </c>
      <c r="C113" s="15" t="str">
        <f t="shared" si="5"/>
        <v>Y</v>
      </c>
      <c r="D113" s="15" t="s">
        <v>91</v>
      </c>
      <c r="E113" s="4">
        <f ca="1">IF($A113&gt;$A$1,"",SUMIFS('PURPLE APC'!$K:$K,'PURPLE APC'!$B:$B,$A113))</f>
        <v>0</v>
      </c>
      <c r="F113" s="42"/>
      <c r="G113" s="72" t="str">
        <f t="shared" ca="1" si="6"/>
        <v/>
      </c>
      <c r="H113" s="4">
        <f ca="1">IF($A113&gt;$A$1,"",SUMIFS('PURPLE APC'!$K:$K,'PURPLE APC'!$B:$B,$A113,'PURPLE APC'!$O:$O,H$3))</f>
        <v>0</v>
      </c>
      <c r="I113" s="3">
        <f ca="1">IF($A113&gt;$A$1,"",SUMIFS('PURPLE APC'!$K:$K,'PURPLE APC'!$B:$B,$A113,'PURPLE APC'!$O:$O,I$3))</f>
        <v>0</v>
      </c>
      <c r="J113" s="3">
        <f ca="1">IF($A113&gt;$A$1,"",SUMIFS('PURPLE APC'!$K:$K,'PURPLE APC'!$B:$B,$A113,'PURPLE APC'!$O:$O,J$3))</f>
        <v>0</v>
      </c>
      <c r="K113" s="3">
        <f ca="1">IF($A113&gt;$A$1,"",SUMIFS('PURPLE APC'!$K:$K,'PURPLE APC'!$B:$B,$A113,'PURPLE APC'!$O:$O,K$3))</f>
        <v>0</v>
      </c>
      <c r="L113" s="3">
        <f ca="1">IF($A113&gt;$A$1,"",SUMIFS('PURPLE APC'!$K:$K,'PURPLE APC'!$B:$B,$A113,'PURPLE APC'!$O:$O,L$3))</f>
        <v>0</v>
      </c>
      <c r="M113" s="3">
        <f ca="1">IF($A113&gt;$A$1,"",SUMIFS('PURPLE APC'!$K:$K,'PURPLE APC'!$B:$B,$A113,'PURPLE APC'!$O:$O,M$3))</f>
        <v>0</v>
      </c>
      <c r="N113" s="3">
        <f ca="1">IF($A113&gt;$A$1,"",SUMIFS('PURPLE APC'!$K:$K,'PURPLE APC'!$B:$B,$A113,'PURPLE APC'!$O:$O,N$3))</f>
        <v>0</v>
      </c>
      <c r="O113" s="3">
        <f ca="1">IF($A113&gt;$A$1,"",SUMIFS('PURPLE APC'!$K:$K,'PURPLE APC'!$B:$B,$A113,'PURPLE APC'!$O:$O,O$3))</f>
        <v>0</v>
      </c>
      <c r="P113" s="3">
        <f ca="1">IF($A113&gt;$A$1,"",SUMIFS('PURPLE APC'!$K:$K,'PURPLE APC'!$B:$B,$A113,'PURPLE APC'!$O:$O,P$3))</f>
        <v>0</v>
      </c>
      <c r="Q113" s="3">
        <f ca="1">IF($A113&gt;$A$1,"",SUMIFS('PURPLE APC'!$K:$K,'PURPLE APC'!$B:$B,$A113,'PURPLE APC'!$O:$O,Q$3))</f>
        <v>0</v>
      </c>
      <c r="R113" s="3">
        <f ca="1">IF($A113&gt;$A$1,"",SUMIFS('PURPLE APC'!$K:$K,'PURPLE APC'!$B:$B,$A113,'PURPLE APC'!$O:$O,R$3))</f>
        <v>0</v>
      </c>
      <c r="S113" s="3">
        <f ca="1">IF($A113&gt;$A$1,"",SUMIFS('PURPLE APC'!$K:$K,'PURPLE APC'!$B:$B,$A113,'PURPLE APC'!$O:$O,S$3))</f>
        <v>0</v>
      </c>
      <c r="T113" s="3">
        <f ca="1">IF($A113&gt;$A$1,"",SUMIFS('PURPLE APC'!$K:$K,'PURPLE APC'!$B:$B,$A113,'PURPLE APC'!$O:$O,T$3))</f>
        <v>0</v>
      </c>
      <c r="U113" s="3">
        <f ca="1">IF($A113&gt;$A$1,"",SUMIFS('PURPLE APC'!$K:$K,'PURPLE APC'!$B:$B,$A113,'PURPLE APC'!$O:$O,U$3))</f>
        <v>0</v>
      </c>
      <c r="V113" s="5">
        <f ca="1">IF($A113&gt;$A$1,"",SUMIFS('PURPLE APC'!$K:$K,'PURPLE APC'!$B:$B,$A113,'PURPLE APC'!$O:$O,V$3))</f>
        <v>0</v>
      </c>
    </row>
    <row r="114" spans="1:22" x14ac:dyDescent="0.25">
      <c r="A114" s="15">
        <f t="shared" si="7"/>
        <v>45993</v>
      </c>
      <c r="B114" s="46">
        <f t="shared" si="1"/>
        <v>2</v>
      </c>
      <c r="C114" s="15" t="str">
        <f t="shared" si="5"/>
        <v>Y</v>
      </c>
      <c r="D114" s="15" t="s">
        <v>91</v>
      </c>
      <c r="E114" s="4">
        <f ca="1">IF($A114&gt;$A$1,"",SUMIFS('PURPLE APC'!$K:$K,'PURPLE APC'!$B:$B,$A114))</f>
        <v>0</v>
      </c>
      <c r="F114" s="42"/>
      <c r="G114" s="72" t="str">
        <f t="shared" ca="1" si="6"/>
        <v/>
      </c>
      <c r="H114" s="4">
        <f ca="1">IF($A114&gt;$A$1,"",SUMIFS('PURPLE APC'!$K:$K,'PURPLE APC'!$B:$B,$A114,'PURPLE APC'!$O:$O,H$3))</f>
        <v>0</v>
      </c>
      <c r="I114" s="3">
        <f ca="1">IF($A114&gt;$A$1,"",SUMIFS('PURPLE APC'!$K:$K,'PURPLE APC'!$B:$B,$A114,'PURPLE APC'!$O:$O,I$3))</f>
        <v>0</v>
      </c>
      <c r="J114" s="3">
        <f ca="1">IF($A114&gt;$A$1,"",SUMIFS('PURPLE APC'!$K:$K,'PURPLE APC'!$B:$B,$A114,'PURPLE APC'!$O:$O,J$3))</f>
        <v>0</v>
      </c>
      <c r="K114" s="3">
        <f ca="1">IF($A114&gt;$A$1,"",SUMIFS('PURPLE APC'!$K:$K,'PURPLE APC'!$B:$B,$A114,'PURPLE APC'!$O:$O,K$3))</f>
        <v>0</v>
      </c>
      <c r="L114" s="3">
        <f ca="1">IF($A114&gt;$A$1,"",SUMIFS('PURPLE APC'!$K:$K,'PURPLE APC'!$B:$B,$A114,'PURPLE APC'!$O:$O,L$3))</f>
        <v>0</v>
      </c>
      <c r="M114" s="3">
        <f ca="1">IF($A114&gt;$A$1,"",SUMIFS('PURPLE APC'!$K:$K,'PURPLE APC'!$B:$B,$A114,'PURPLE APC'!$O:$O,M$3))</f>
        <v>0</v>
      </c>
      <c r="N114" s="3">
        <f ca="1">IF($A114&gt;$A$1,"",SUMIFS('PURPLE APC'!$K:$K,'PURPLE APC'!$B:$B,$A114,'PURPLE APC'!$O:$O,N$3))</f>
        <v>0</v>
      </c>
      <c r="O114" s="3">
        <f ca="1">IF($A114&gt;$A$1,"",SUMIFS('PURPLE APC'!$K:$K,'PURPLE APC'!$B:$B,$A114,'PURPLE APC'!$O:$O,O$3))</f>
        <v>0</v>
      </c>
      <c r="P114" s="3">
        <f ca="1">IF($A114&gt;$A$1,"",SUMIFS('PURPLE APC'!$K:$K,'PURPLE APC'!$B:$B,$A114,'PURPLE APC'!$O:$O,P$3))</f>
        <v>0</v>
      </c>
      <c r="Q114" s="3">
        <f ca="1">IF($A114&gt;$A$1,"",SUMIFS('PURPLE APC'!$K:$K,'PURPLE APC'!$B:$B,$A114,'PURPLE APC'!$O:$O,Q$3))</f>
        <v>0</v>
      </c>
      <c r="R114" s="3">
        <f ca="1">IF($A114&gt;$A$1,"",SUMIFS('PURPLE APC'!$K:$K,'PURPLE APC'!$B:$B,$A114,'PURPLE APC'!$O:$O,R$3))</f>
        <v>0</v>
      </c>
      <c r="S114" s="3">
        <f ca="1">IF($A114&gt;$A$1,"",SUMIFS('PURPLE APC'!$K:$K,'PURPLE APC'!$B:$B,$A114,'PURPLE APC'!$O:$O,S$3))</f>
        <v>0</v>
      </c>
      <c r="T114" s="3">
        <f ca="1">IF($A114&gt;$A$1,"",SUMIFS('PURPLE APC'!$K:$K,'PURPLE APC'!$B:$B,$A114,'PURPLE APC'!$O:$O,T$3))</f>
        <v>0</v>
      </c>
      <c r="U114" s="3">
        <f ca="1">IF($A114&gt;$A$1,"",SUMIFS('PURPLE APC'!$K:$K,'PURPLE APC'!$B:$B,$A114,'PURPLE APC'!$O:$O,U$3))</f>
        <v>0</v>
      </c>
      <c r="V114" s="5">
        <f ca="1">IF($A114&gt;$A$1,"",SUMIFS('PURPLE APC'!$K:$K,'PURPLE APC'!$B:$B,$A114,'PURPLE APC'!$O:$O,V$3))</f>
        <v>0</v>
      </c>
    </row>
    <row r="115" spans="1:22" x14ac:dyDescent="0.25">
      <c r="A115" s="15">
        <f t="shared" si="7"/>
        <v>45994</v>
      </c>
      <c r="B115" s="46">
        <f t="shared" si="1"/>
        <v>3</v>
      </c>
      <c r="C115" s="15" t="str">
        <f t="shared" si="5"/>
        <v>Y</v>
      </c>
      <c r="D115" s="15" t="s">
        <v>91</v>
      </c>
      <c r="E115" s="4">
        <f ca="1">IF($A115&gt;$A$1,"",SUMIFS('PURPLE APC'!$K:$K,'PURPLE APC'!$B:$B,$A115))</f>
        <v>0</v>
      </c>
      <c r="F115" s="42"/>
      <c r="G115" s="72" t="str">
        <f t="shared" ca="1" si="6"/>
        <v/>
      </c>
      <c r="H115" s="4">
        <f ca="1">IF($A115&gt;$A$1,"",SUMIFS('PURPLE APC'!$K:$K,'PURPLE APC'!$B:$B,$A115,'PURPLE APC'!$O:$O,H$3))</f>
        <v>0</v>
      </c>
      <c r="I115" s="3">
        <f ca="1">IF($A115&gt;$A$1,"",SUMIFS('PURPLE APC'!$K:$K,'PURPLE APC'!$B:$B,$A115,'PURPLE APC'!$O:$O,I$3))</f>
        <v>0</v>
      </c>
      <c r="J115" s="3">
        <f ca="1">IF($A115&gt;$A$1,"",SUMIFS('PURPLE APC'!$K:$K,'PURPLE APC'!$B:$B,$A115,'PURPLE APC'!$O:$O,J$3))</f>
        <v>0</v>
      </c>
      <c r="K115" s="3">
        <f ca="1">IF($A115&gt;$A$1,"",SUMIFS('PURPLE APC'!$K:$K,'PURPLE APC'!$B:$B,$A115,'PURPLE APC'!$O:$O,K$3))</f>
        <v>0</v>
      </c>
      <c r="L115" s="3">
        <f ca="1">IF($A115&gt;$A$1,"",SUMIFS('PURPLE APC'!$K:$K,'PURPLE APC'!$B:$B,$A115,'PURPLE APC'!$O:$O,L$3))</f>
        <v>0</v>
      </c>
      <c r="M115" s="3">
        <f ca="1">IF($A115&gt;$A$1,"",SUMIFS('PURPLE APC'!$K:$K,'PURPLE APC'!$B:$B,$A115,'PURPLE APC'!$O:$O,M$3))</f>
        <v>0</v>
      </c>
      <c r="N115" s="3">
        <f ca="1">IF($A115&gt;$A$1,"",SUMIFS('PURPLE APC'!$K:$K,'PURPLE APC'!$B:$B,$A115,'PURPLE APC'!$O:$O,N$3))</f>
        <v>0</v>
      </c>
      <c r="O115" s="3">
        <f ca="1">IF($A115&gt;$A$1,"",SUMIFS('PURPLE APC'!$K:$K,'PURPLE APC'!$B:$B,$A115,'PURPLE APC'!$O:$O,O$3))</f>
        <v>0</v>
      </c>
      <c r="P115" s="3">
        <f ca="1">IF($A115&gt;$A$1,"",SUMIFS('PURPLE APC'!$K:$K,'PURPLE APC'!$B:$B,$A115,'PURPLE APC'!$O:$O,P$3))</f>
        <v>0</v>
      </c>
      <c r="Q115" s="3">
        <f ca="1">IF($A115&gt;$A$1,"",SUMIFS('PURPLE APC'!$K:$K,'PURPLE APC'!$B:$B,$A115,'PURPLE APC'!$O:$O,Q$3))</f>
        <v>0</v>
      </c>
      <c r="R115" s="3">
        <f ca="1">IF($A115&gt;$A$1,"",SUMIFS('PURPLE APC'!$K:$K,'PURPLE APC'!$B:$B,$A115,'PURPLE APC'!$O:$O,R$3))</f>
        <v>0</v>
      </c>
      <c r="S115" s="3">
        <f ca="1">IF($A115&gt;$A$1,"",SUMIFS('PURPLE APC'!$K:$K,'PURPLE APC'!$B:$B,$A115,'PURPLE APC'!$O:$O,S$3))</f>
        <v>0</v>
      </c>
      <c r="T115" s="3">
        <f ca="1">IF($A115&gt;$A$1,"",SUMIFS('PURPLE APC'!$K:$K,'PURPLE APC'!$B:$B,$A115,'PURPLE APC'!$O:$O,T$3))</f>
        <v>0</v>
      </c>
      <c r="U115" s="3">
        <f ca="1">IF($A115&gt;$A$1,"",SUMIFS('PURPLE APC'!$K:$K,'PURPLE APC'!$B:$B,$A115,'PURPLE APC'!$O:$O,U$3))</f>
        <v>0</v>
      </c>
      <c r="V115" s="5">
        <f ca="1">IF($A115&gt;$A$1,"",SUMIFS('PURPLE APC'!$K:$K,'PURPLE APC'!$B:$B,$A115,'PURPLE APC'!$O:$O,V$3))</f>
        <v>0</v>
      </c>
    </row>
    <row r="116" spans="1:22" x14ac:dyDescent="0.25">
      <c r="A116" s="15">
        <f t="shared" si="7"/>
        <v>45995</v>
      </c>
      <c r="B116" s="46">
        <f t="shared" si="1"/>
        <v>4</v>
      </c>
      <c r="C116" s="15"/>
      <c r="D116" s="15"/>
      <c r="E116" s="4">
        <f ca="1">IF($A116&gt;$A$1,"",SUMIFS('PURPLE APC'!$K:$K,'PURPLE APC'!$B:$B,$A116))</f>
        <v>0</v>
      </c>
      <c r="F116" s="42"/>
      <c r="G116" s="72" t="str">
        <f t="shared" ca="1" si="6"/>
        <v/>
      </c>
      <c r="H116" s="4">
        <f ca="1">IF($A116&gt;$A$1,"",SUMIFS('PURPLE APC'!$K:$K,'PURPLE APC'!$B:$B,$A116,'PURPLE APC'!$O:$O,H$3))</f>
        <v>0</v>
      </c>
      <c r="I116" s="3">
        <f ca="1">IF($A116&gt;$A$1,"",SUMIFS('PURPLE APC'!$K:$K,'PURPLE APC'!$B:$B,$A116,'PURPLE APC'!$O:$O,I$3))</f>
        <v>0</v>
      </c>
      <c r="J116" s="3">
        <f ca="1">IF($A116&gt;$A$1,"",SUMIFS('PURPLE APC'!$K:$K,'PURPLE APC'!$B:$B,$A116,'PURPLE APC'!$O:$O,J$3))</f>
        <v>0</v>
      </c>
      <c r="K116" s="3">
        <f ca="1">IF($A116&gt;$A$1,"",SUMIFS('PURPLE APC'!$K:$K,'PURPLE APC'!$B:$B,$A116,'PURPLE APC'!$O:$O,K$3))</f>
        <v>0</v>
      </c>
      <c r="L116" s="3">
        <f ca="1">IF($A116&gt;$A$1,"",SUMIFS('PURPLE APC'!$K:$K,'PURPLE APC'!$B:$B,$A116,'PURPLE APC'!$O:$O,L$3))</f>
        <v>0</v>
      </c>
      <c r="M116" s="3">
        <f ca="1">IF($A116&gt;$A$1,"",SUMIFS('PURPLE APC'!$K:$K,'PURPLE APC'!$B:$B,$A116,'PURPLE APC'!$O:$O,M$3))</f>
        <v>0</v>
      </c>
      <c r="N116" s="3">
        <f ca="1">IF($A116&gt;$A$1,"",SUMIFS('PURPLE APC'!$K:$K,'PURPLE APC'!$B:$B,$A116,'PURPLE APC'!$O:$O,N$3))</f>
        <v>0</v>
      </c>
      <c r="O116" s="3">
        <f ca="1">IF($A116&gt;$A$1,"",SUMIFS('PURPLE APC'!$K:$K,'PURPLE APC'!$B:$B,$A116,'PURPLE APC'!$O:$O,O$3))</f>
        <v>0</v>
      </c>
      <c r="P116" s="3">
        <f ca="1">IF($A116&gt;$A$1,"",SUMIFS('PURPLE APC'!$K:$K,'PURPLE APC'!$B:$B,$A116,'PURPLE APC'!$O:$O,P$3))</f>
        <v>0</v>
      </c>
      <c r="Q116" s="3">
        <f ca="1">IF($A116&gt;$A$1,"",SUMIFS('PURPLE APC'!$K:$K,'PURPLE APC'!$B:$B,$A116,'PURPLE APC'!$O:$O,Q$3))</f>
        <v>0</v>
      </c>
      <c r="R116" s="3">
        <f ca="1">IF($A116&gt;$A$1,"",SUMIFS('PURPLE APC'!$K:$K,'PURPLE APC'!$B:$B,$A116,'PURPLE APC'!$O:$O,R$3))</f>
        <v>0</v>
      </c>
      <c r="S116" s="3">
        <f ca="1">IF($A116&gt;$A$1,"",SUMIFS('PURPLE APC'!$K:$K,'PURPLE APC'!$B:$B,$A116,'PURPLE APC'!$O:$O,S$3))</f>
        <v>0</v>
      </c>
      <c r="T116" s="3">
        <f ca="1">IF($A116&gt;$A$1,"",SUMIFS('PURPLE APC'!$K:$K,'PURPLE APC'!$B:$B,$A116,'PURPLE APC'!$O:$O,T$3))</f>
        <v>0</v>
      </c>
      <c r="U116" s="3">
        <f ca="1">IF($A116&gt;$A$1,"",SUMIFS('PURPLE APC'!$K:$K,'PURPLE APC'!$B:$B,$A116,'PURPLE APC'!$O:$O,U$3))</f>
        <v>0</v>
      </c>
      <c r="V116" s="5">
        <f ca="1">IF($A116&gt;$A$1,"",SUMIFS('PURPLE APC'!$K:$K,'PURPLE APC'!$B:$B,$A116,'PURPLE APC'!$O:$O,V$3))</f>
        <v>0</v>
      </c>
    </row>
    <row r="117" spans="1:22" x14ac:dyDescent="0.25">
      <c r="A117" s="15">
        <f t="shared" si="7"/>
        <v>45996</v>
      </c>
      <c r="B117" s="46">
        <f t="shared" si="1"/>
        <v>5</v>
      </c>
      <c r="C117" s="15" t="str">
        <f t="shared" si="5"/>
        <v>Y</v>
      </c>
      <c r="D117" s="15" t="s">
        <v>91</v>
      </c>
      <c r="E117" s="4">
        <f ca="1">IF($A117&gt;$A$1,"",SUMIFS('PURPLE APC'!$K:$K,'PURPLE APC'!$B:$B,$A117))</f>
        <v>0</v>
      </c>
      <c r="F117" s="42"/>
      <c r="G117" s="72" t="str">
        <f t="shared" ca="1" si="6"/>
        <v/>
      </c>
      <c r="H117" s="4">
        <f ca="1">IF($A117&gt;$A$1,"",SUMIFS('PURPLE APC'!$K:$K,'PURPLE APC'!$B:$B,$A117,'PURPLE APC'!$O:$O,H$3))</f>
        <v>0</v>
      </c>
      <c r="I117" s="3">
        <f ca="1">IF($A117&gt;$A$1,"",SUMIFS('PURPLE APC'!$K:$K,'PURPLE APC'!$B:$B,$A117,'PURPLE APC'!$O:$O,I$3))</f>
        <v>0</v>
      </c>
      <c r="J117" s="3">
        <f ca="1">IF($A117&gt;$A$1,"",SUMIFS('PURPLE APC'!$K:$K,'PURPLE APC'!$B:$B,$A117,'PURPLE APC'!$O:$O,J$3))</f>
        <v>0</v>
      </c>
      <c r="K117" s="3">
        <f ca="1">IF($A117&gt;$A$1,"",SUMIFS('PURPLE APC'!$K:$K,'PURPLE APC'!$B:$B,$A117,'PURPLE APC'!$O:$O,K$3))</f>
        <v>0</v>
      </c>
      <c r="L117" s="3">
        <f ca="1">IF($A117&gt;$A$1,"",SUMIFS('PURPLE APC'!$K:$K,'PURPLE APC'!$B:$B,$A117,'PURPLE APC'!$O:$O,L$3))</f>
        <v>0</v>
      </c>
      <c r="M117" s="3">
        <f ca="1">IF($A117&gt;$A$1,"",SUMIFS('PURPLE APC'!$K:$K,'PURPLE APC'!$B:$B,$A117,'PURPLE APC'!$O:$O,M$3))</f>
        <v>0</v>
      </c>
      <c r="N117" s="3">
        <f ca="1">IF($A117&gt;$A$1,"",SUMIFS('PURPLE APC'!$K:$K,'PURPLE APC'!$B:$B,$A117,'PURPLE APC'!$O:$O,N$3))</f>
        <v>0</v>
      </c>
      <c r="O117" s="3">
        <f ca="1">IF($A117&gt;$A$1,"",SUMIFS('PURPLE APC'!$K:$K,'PURPLE APC'!$B:$B,$A117,'PURPLE APC'!$O:$O,O$3))</f>
        <v>0</v>
      </c>
      <c r="P117" s="3">
        <f ca="1">IF($A117&gt;$A$1,"",SUMIFS('PURPLE APC'!$K:$K,'PURPLE APC'!$B:$B,$A117,'PURPLE APC'!$O:$O,P$3))</f>
        <v>0</v>
      </c>
      <c r="Q117" s="3">
        <f ca="1">IF($A117&gt;$A$1,"",SUMIFS('PURPLE APC'!$K:$K,'PURPLE APC'!$B:$B,$A117,'PURPLE APC'!$O:$O,Q$3))</f>
        <v>0</v>
      </c>
      <c r="R117" s="3">
        <f ca="1">IF($A117&gt;$A$1,"",SUMIFS('PURPLE APC'!$K:$K,'PURPLE APC'!$B:$B,$A117,'PURPLE APC'!$O:$O,R$3))</f>
        <v>0</v>
      </c>
      <c r="S117" s="3">
        <f ca="1">IF($A117&gt;$A$1,"",SUMIFS('PURPLE APC'!$K:$K,'PURPLE APC'!$B:$B,$A117,'PURPLE APC'!$O:$O,S$3))</f>
        <v>0</v>
      </c>
      <c r="T117" s="3">
        <f ca="1">IF($A117&gt;$A$1,"",SUMIFS('PURPLE APC'!$K:$K,'PURPLE APC'!$B:$B,$A117,'PURPLE APC'!$O:$O,T$3))</f>
        <v>0</v>
      </c>
      <c r="U117" s="3">
        <f ca="1">IF($A117&gt;$A$1,"",SUMIFS('PURPLE APC'!$K:$K,'PURPLE APC'!$B:$B,$A117,'PURPLE APC'!$O:$O,U$3))</f>
        <v>0</v>
      </c>
      <c r="V117" s="5">
        <f ca="1">IF($A117&gt;$A$1,"",SUMIFS('PURPLE APC'!$K:$K,'PURPLE APC'!$B:$B,$A117,'PURPLE APC'!$O:$O,V$3))</f>
        <v>0</v>
      </c>
    </row>
    <row r="118" spans="1:22" x14ac:dyDescent="0.25">
      <c r="A118" s="15">
        <f t="shared" si="7"/>
        <v>45999</v>
      </c>
      <c r="B118" s="46">
        <f t="shared" si="1"/>
        <v>1</v>
      </c>
      <c r="C118" s="15"/>
      <c r="D118" s="15"/>
      <c r="E118" s="4">
        <f ca="1">IF($A118&gt;$A$1,"",SUMIFS('PURPLE APC'!$K:$K,'PURPLE APC'!$B:$B,$A118))</f>
        <v>0</v>
      </c>
      <c r="F118" s="42"/>
      <c r="G118" s="72" t="str">
        <f t="shared" ca="1" si="6"/>
        <v/>
      </c>
      <c r="H118" s="4">
        <f ca="1">IF($A118&gt;$A$1,"",SUMIFS('PURPLE APC'!$K:$K,'PURPLE APC'!$B:$B,$A118,'PURPLE APC'!$O:$O,H$3))</f>
        <v>0</v>
      </c>
      <c r="I118" s="3">
        <f ca="1">IF($A118&gt;$A$1,"",SUMIFS('PURPLE APC'!$K:$K,'PURPLE APC'!$B:$B,$A118,'PURPLE APC'!$O:$O,I$3))</f>
        <v>0</v>
      </c>
      <c r="J118" s="3">
        <f ca="1">IF($A118&gt;$A$1,"",SUMIFS('PURPLE APC'!$K:$K,'PURPLE APC'!$B:$B,$A118,'PURPLE APC'!$O:$O,J$3))</f>
        <v>0</v>
      </c>
      <c r="K118" s="3">
        <f ca="1">IF($A118&gt;$A$1,"",SUMIFS('PURPLE APC'!$K:$K,'PURPLE APC'!$B:$B,$A118,'PURPLE APC'!$O:$O,K$3))</f>
        <v>0</v>
      </c>
      <c r="L118" s="3">
        <f ca="1">IF($A118&gt;$A$1,"",SUMIFS('PURPLE APC'!$K:$K,'PURPLE APC'!$B:$B,$A118,'PURPLE APC'!$O:$O,L$3))</f>
        <v>0</v>
      </c>
      <c r="M118" s="3">
        <f ca="1">IF($A118&gt;$A$1,"",SUMIFS('PURPLE APC'!$K:$K,'PURPLE APC'!$B:$B,$A118,'PURPLE APC'!$O:$O,M$3))</f>
        <v>0</v>
      </c>
      <c r="N118" s="3">
        <f ca="1">IF($A118&gt;$A$1,"",SUMIFS('PURPLE APC'!$K:$K,'PURPLE APC'!$B:$B,$A118,'PURPLE APC'!$O:$O,N$3))</f>
        <v>0</v>
      </c>
      <c r="O118" s="3">
        <f ca="1">IF($A118&gt;$A$1,"",SUMIFS('PURPLE APC'!$K:$K,'PURPLE APC'!$B:$B,$A118,'PURPLE APC'!$O:$O,O$3))</f>
        <v>0</v>
      </c>
      <c r="P118" s="3">
        <f ca="1">IF($A118&gt;$A$1,"",SUMIFS('PURPLE APC'!$K:$K,'PURPLE APC'!$B:$B,$A118,'PURPLE APC'!$O:$O,P$3))</f>
        <v>0</v>
      </c>
      <c r="Q118" s="3">
        <f ca="1">IF($A118&gt;$A$1,"",SUMIFS('PURPLE APC'!$K:$K,'PURPLE APC'!$B:$B,$A118,'PURPLE APC'!$O:$O,Q$3))</f>
        <v>0</v>
      </c>
      <c r="R118" s="3">
        <f ca="1">IF($A118&gt;$A$1,"",SUMIFS('PURPLE APC'!$K:$K,'PURPLE APC'!$B:$B,$A118,'PURPLE APC'!$O:$O,R$3))</f>
        <v>0</v>
      </c>
      <c r="S118" s="3">
        <f ca="1">IF($A118&gt;$A$1,"",SUMIFS('PURPLE APC'!$K:$K,'PURPLE APC'!$B:$B,$A118,'PURPLE APC'!$O:$O,S$3))</f>
        <v>0</v>
      </c>
      <c r="T118" s="3">
        <f ca="1">IF($A118&gt;$A$1,"",SUMIFS('PURPLE APC'!$K:$K,'PURPLE APC'!$B:$B,$A118,'PURPLE APC'!$O:$O,T$3))</f>
        <v>0</v>
      </c>
      <c r="U118" s="3">
        <f ca="1">IF($A118&gt;$A$1,"",SUMIFS('PURPLE APC'!$K:$K,'PURPLE APC'!$B:$B,$A118,'PURPLE APC'!$O:$O,U$3))</f>
        <v>0</v>
      </c>
      <c r="V118" s="5">
        <f ca="1">IF($A118&gt;$A$1,"",SUMIFS('PURPLE APC'!$K:$K,'PURPLE APC'!$B:$B,$A118,'PURPLE APC'!$O:$O,V$3))</f>
        <v>0</v>
      </c>
    </row>
    <row r="119" spans="1:22" x14ac:dyDescent="0.25">
      <c r="A119" s="15">
        <f t="shared" si="7"/>
        <v>46000</v>
      </c>
      <c r="B119" s="46">
        <f t="shared" si="1"/>
        <v>2</v>
      </c>
      <c r="C119" s="15" t="str">
        <f t="shared" si="5"/>
        <v>Y</v>
      </c>
      <c r="D119" s="15" t="s">
        <v>91</v>
      </c>
      <c r="E119" s="4">
        <f ca="1">IF($A119&gt;$A$1,"",SUMIFS('PURPLE APC'!$K:$K,'PURPLE APC'!$B:$B,$A119))</f>
        <v>0</v>
      </c>
      <c r="F119" s="42"/>
      <c r="G119" s="72" t="str">
        <f t="shared" ca="1" si="6"/>
        <v/>
      </c>
      <c r="H119" s="4">
        <f ca="1">IF($A119&gt;$A$1,"",SUMIFS('PURPLE APC'!$K:$K,'PURPLE APC'!$B:$B,$A119,'PURPLE APC'!$O:$O,H$3))</f>
        <v>0</v>
      </c>
      <c r="I119" s="3">
        <f ca="1">IF($A119&gt;$A$1,"",SUMIFS('PURPLE APC'!$K:$K,'PURPLE APC'!$B:$B,$A119,'PURPLE APC'!$O:$O,I$3))</f>
        <v>0</v>
      </c>
      <c r="J119" s="3">
        <f ca="1">IF($A119&gt;$A$1,"",SUMIFS('PURPLE APC'!$K:$K,'PURPLE APC'!$B:$B,$A119,'PURPLE APC'!$O:$O,J$3))</f>
        <v>0</v>
      </c>
      <c r="K119" s="3">
        <f ca="1">IF($A119&gt;$A$1,"",SUMIFS('PURPLE APC'!$K:$K,'PURPLE APC'!$B:$B,$A119,'PURPLE APC'!$O:$O,K$3))</f>
        <v>0</v>
      </c>
      <c r="L119" s="3">
        <f ca="1">IF($A119&gt;$A$1,"",SUMIFS('PURPLE APC'!$K:$K,'PURPLE APC'!$B:$B,$A119,'PURPLE APC'!$O:$O,L$3))</f>
        <v>0</v>
      </c>
      <c r="M119" s="3">
        <f ca="1">IF($A119&gt;$A$1,"",SUMIFS('PURPLE APC'!$K:$K,'PURPLE APC'!$B:$B,$A119,'PURPLE APC'!$O:$O,M$3))</f>
        <v>0</v>
      </c>
      <c r="N119" s="3">
        <f ca="1">IF($A119&gt;$A$1,"",SUMIFS('PURPLE APC'!$K:$K,'PURPLE APC'!$B:$B,$A119,'PURPLE APC'!$O:$O,N$3))</f>
        <v>0</v>
      </c>
      <c r="O119" s="3">
        <f ca="1">IF($A119&gt;$A$1,"",SUMIFS('PURPLE APC'!$K:$K,'PURPLE APC'!$B:$B,$A119,'PURPLE APC'!$O:$O,O$3))</f>
        <v>0</v>
      </c>
      <c r="P119" s="3">
        <f ca="1">IF($A119&gt;$A$1,"",SUMIFS('PURPLE APC'!$K:$K,'PURPLE APC'!$B:$B,$A119,'PURPLE APC'!$O:$O,P$3))</f>
        <v>0</v>
      </c>
      <c r="Q119" s="3">
        <f ca="1">IF($A119&gt;$A$1,"",SUMIFS('PURPLE APC'!$K:$K,'PURPLE APC'!$B:$B,$A119,'PURPLE APC'!$O:$O,Q$3))</f>
        <v>0</v>
      </c>
      <c r="R119" s="3">
        <f ca="1">IF($A119&gt;$A$1,"",SUMIFS('PURPLE APC'!$K:$K,'PURPLE APC'!$B:$B,$A119,'PURPLE APC'!$O:$O,R$3))</f>
        <v>0</v>
      </c>
      <c r="S119" s="3">
        <f ca="1">IF($A119&gt;$A$1,"",SUMIFS('PURPLE APC'!$K:$K,'PURPLE APC'!$B:$B,$A119,'PURPLE APC'!$O:$O,S$3))</f>
        <v>0</v>
      </c>
      <c r="T119" s="3">
        <f ca="1">IF($A119&gt;$A$1,"",SUMIFS('PURPLE APC'!$K:$K,'PURPLE APC'!$B:$B,$A119,'PURPLE APC'!$O:$O,T$3))</f>
        <v>0</v>
      </c>
      <c r="U119" s="3">
        <f ca="1">IF($A119&gt;$A$1,"",SUMIFS('PURPLE APC'!$K:$K,'PURPLE APC'!$B:$B,$A119,'PURPLE APC'!$O:$O,U$3))</f>
        <v>0</v>
      </c>
      <c r="V119" s="5">
        <f ca="1">IF($A119&gt;$A$1,"",SUMIFS('PURPLE APC'!$K:$K,'PURPLE APC'!$B:$B,$A119,'PURPLE APC'!$O:$O,V$3))</f>
        <v>0</v>
      </c>
    </row>
    <row r="120" spans="1:22" x14ac:dyDescent="0.25">
      <c r="A120" s="15">
        <f t="shared" si="7"/>
        <v>46001</v>
      </c>
      <c r="B120" s="46">
        <f t="shared" si="1"/>
        <v>3</v>
      </c>
      <c r="C120" s="15" t="str">
        <f t="shared" si="5"/>
        <v>Y</v>
      </c>
      <c r="D120" s="15" t="s">
        <v>89</v>
      </c>
      <c r="E120" s="4">
        <f ca="1">IF($A120&gt;$A$1,"",SUMIFS('PURPLE APC'!$K:$K,'PURPLE APC'!$B:$B,$A120))</f>
        <v>0</v>
      </c>
      <c r="F120" s="42"/>
      <c r="G120" s="72" t="str">
        <f t="shared" ca="1" si="6"/>
        <v/>
      </c>
      <c r="H120" s="4">
        <f ca="1">IF($A120&gt;$A$1,"",SUMIFS('PURPLE APC'!$K:$K,'PURPLE APC'!$B:$B,$A120,'PURPLE APC'!$O:$O,H$3))</f>
        <v>0</v>
      </c>
      <c r="I120" s="3">
        <f ca="1">IF($A120&gt;$A$1,"",SUMIFS('PURPLE APC'!$K:$K,'PURPLE APC'!$B:$B,$A120,'PURPLE APC'!$O:$O,I$3))</f>
        <v>0</v>
      </c>
      <c r="J120" s="3">
        <f ca="1">IF($A120&gt;$A$1,"",SUMIFS('PURPLE APC'!$K:$K,'PURPLE APC'!$B:$B,$A120,'PURPLE APC'!$O:$O,J$3))</f>
        <v>0</v>
      </c>
      <c r="K120" s="3">
        <f ca="1">IF($A120&gt;$A$1,"",SUMIFS('PURPLE APC'!$K:$K,'PURPLE APC'!$B:$B,$A120,'PURPLE APC'!$O:$O,K$3))</f>
        <v>0</v>
      </c>
      <c r="L120" s="3">
        <f ca="1">IF($A120&gt;$A$1,"",SUMIFS('PURPLE APC'!$K:$K,'PURPLE APC'!$B:$B,$A120,'PURPLE APC'!$O:$O,L$3))</f>
        <v>0</v>
      </c>
      <c r="M120" s="3">
        <f ca="1">IF($A120&gt;$A$1,"",SUMIFS('PURPLE APC'!$K:$K,'PURPLE APC'!$B:$B,$A120,'PURPLE APC'!$O:$O,M$3))</f>
        <v>0</v>
      </c>
      <c r="N120" s="3">
        <f ca="1">IF($A120&gt;$A$1,"",SUMIFS('PURPLE APC'!$K:$K,'PURPLE APC'!$B:$B,$A120,'PURPLE APC'!$O:$O,N$3))</f>
        <v>0</v>
      </c>
      <c r="O120" s="3">
        <f ca="1">IF($A120&gt;$A$1,"",SUMIFS('PURPLE APC'!$K:$K,'PURPLE APC'!$B:$B,$A120,'PURPLE APC'!$O:$O,O$3))</f>
        <v>0</v>
      </c>
      <c r="P120" s="3">
        <f ca="1">IF($A120&gt;$A$1,"",SUMIFS('PURPLE APC'!$K:$K,'PURPLE APC'!$B:$B,$A120,'PURPLE APC'!$O:$O,P$3))</f>
        <v>0</v>
      </c>
      <c r="Q120" s="3">
        <f ca="1">IF($A120&gt;$A$1,"",SUMIFS('PURPLE APC'!$K:$K,'PURPLE APC'!$B:$B,$A120,'PURPLE APC'!$O:$O,Q$3))</f>
        <v>0</v>
      </c>
      <c r="R120" s="3">
        <f ca="1">IF($A120&gt;$A$1,"",SUMIFS('PURPLE APC'!$K:$K,'PURPLE APC'!$B:$B,$A120,'PURPLE APC'!$O:$O,R$3))</f>
        <v>0</v>
      </c>
      <c r="S120" s="3">
        <f ca="1">IF($A120&gt;$A$1,"",SUMIFS('PURPLE APC'!$K:$K,'PURPLE APC'!$B:$B,$A120,'PURPLE APC'!$O:$O,S$3))</f>
        <v>0</v>
      </c>
      <c r="T120" s="3">
        <f ca="1">IF($A120&gt;$A$1,"",SUMIFS('PURPLE APC'!$K:$K,'PURPLE APC'!$B:$B,$A120,'PURPLE APC'!$O:$O,T$3))</f>
        <v>0</v>
      </c>
      <c r="U120" s="3">
        <f ca="1">IF($A120&gt;$A$1,"",SUMIFS('PURPLE APC'!$K:$K,'PURPLE APC'!$B:$B,$A120,'PURPLE APC'!$O:$O,U$3))</f>
        <v>0</v>
      </c>
      <c r="V120" s="5">
        <f ca="1">IF($A120&gt;$A$1,"",SUMIFS('PURPLE APC'!$K:$K,'PURPLE APC'!$B:$B,$A120,'PURPLE APC'!$O:$O,V$3))</f>
        <v>0</v>
      </c>
    </row>
    <row r="121" spans="1:22" x14ac:dyDescent="0.25">
      <c r="A121" s="15">
        <f t="shared" si="7"/>
        <v>46002</v>
      </c>
      <c r="B121" s="46">
        <f t="shared" si="1"/>
        <v>4</v>
      </c>
      <c r="C121" s="15" t="str">
        <f t="shared" si="5"/>
        <v>Y</v>
      </c>
      <c r="D121" s="15" t="s">
        <v>89</v>
      </c>
      <c r="E121" s="4">
        <f ca="1">IF($A121&gt;$A$1,"",SUMIFS('PURPLE APC'!$K:$K,'PURPLE APC'!$B:$B,$A121))</f>
        <v>0</v>
      </c>
      <c r="F121" s="42"/>
      <c r="G121" s="72" t="str">
        <f t="shared" ca="1" si="6"/>
        <v/>
      </c>
      <c r="H121" s="4">
        <f ca="1">IF($A121&gt;$A$1,"",SUMIFS('PURPLE APC'!$K:$K,'PURPLE APC'!$B:$B,$A121,'PURPLE APC'!$O:$O,H$3))</f>
        <v>0</v>
      </c>
      <c r="I121" s="3">
        <f ca="1">IF($A121&gt;$A$1,"",SUMIFS('PURPLE APC'!$K:$K,'PURPLE APC'!$B:$B,$A121,'PURPLE APC'!$O:$O,I$3))</f>
        <v>0</v>
      </c>
      <c r="J121" s="3">
        <f ca="1">IF($A121&gt;$A$1,"",SUMIFS('PURPLE APC'!$K:$K,'PURPLE APC'!$B:$B,$A121,'PURPLE APC'!$O:$O,J$3))</f>
        <v>0</v>
      </c>
      <c r="K121" s="3">
        <f ca="1">IF($A121&gt;$A$1,"",SUMIFS('PURPLE APC'!$K:$K,'PURPLE APC'!$B:$B,$A121,'PURPLE APC'!$O:$O,K$3))</f>
        <v>0</v>
      </c>
      <c r="L121" s="3">
        <f ca="1">IF($A121&gt;$A$1,"",SUMIFS('PURPLE APC'!$K:$K,'PURPLE APC'!$B:$B,$A121,'PURPLE APC'!$O:$O,L$3))</f>
        <v>0</v>
      </c>
      <c r="M121" s="3">
        <f ca="1">IF($A121&gt;$A$1,"",SUMIFS('PURPLE APC'!$K:$K,'PURPLE APC'!$B:$B,$A121,'PURPLE APC'!$O:$O,M$3))</f>
        <v>0</v>
      </c>
      <c r="N121" s="3">
        <f ca="1">IF($A121&gt;$A$1,"",SUMIFS('PURPLE APC'!$K:$K,'PURPLE APC'!$B:$B,$A121,'PURPLE APC'!$O:$O,N$3))</f>
        <v>0</v>
      </c>
      <c r="O121" s="3">
        <f ca="1">IF($A121&gt;$A$1,"",SUMIFS('PURPLE APC'!$K:$K,'PURPLE APC'!$B:$B,$A121,'PURPLE APC'!$O:$O,O$3))</f>
        <v>0</v>
      </c>
      <c r="P121" s="3">
        <f ca="1">IF($A121&gt;$A$1,"",SUMIFS('PURPLE APC'!$K:$K,'PURPLE APC'!$B:$B,$A121,'PURPLE APC'!$O:$O,P$3))</f>
        <v>0</v>
      </c>
      <c r="Q121" s="3">
        <f ca="1">IF($A121&gt;$A$1,"",SUMIFS('PURPLE APC'!$K:$K,'PURPLE APC'!$B:$B,$A121,'PURPLE APC'!$O:$O,Q$3))</f>
        <v>0</v>
      </c>
      <c r="R121" s="3">
        <f ca="1">IF($A121&gt;$A$1,"",SUMIFS('PURPLE APC'!$K:$K,'PURPLE APC'!$B:$B,$A121,'PURPLE APC'!$O:$O,R$3))</f>
        <v>0</v>
      </c>
      <c r="S121" s="3">
        <f ca="1">IF($A121&gt;$A$1,"",SUMIFS('PURPLE APC'!$K:$K,'PURPLE APC'!$B:$B,$A121,'PURPLE APC'!$O:$O,S$3))</f>
        <v>0</v>
      </c>
      <c r="T121" s="3">
        <f ca="1">IF($A121&gt;$A$1,"",SUMIFS('PURPLE APC'!$K:$K,'PURPLE APC'!$B:$B,$A121,'PURPLE APC'!$O:$O,T$3))</f>
        <v>0</v>
      </c>
      <c r="U121" s="3">
        <f ca="1">IF($A121&gt;$A$1,"",SUMIFS('PURPLE APC'!$K:$K,'PURPLE APC'!$B:$B,$A121,'PURPLE APC'!$O:$O,U$3))</f>
        <v>0</v>
      </c>
      <c r="V121" s="5">
        <f ca="1">IF($A121&gt;$A$1,"",SUMIFS('PURPLE APC'!$K:$K,'PURPLE APC'!$B:$B,$A121,'PURPLE APC'!$O:$O,V$3))</f>
        <v>0</v>
      </c>
    </row>
    <row r="122" spans="1:22" x14ac:dyDescent="0.25">
      <c r="A122" s="15">
        <f t="shared" si="7"/>
        <v>46003</v>
      </c>
      <c r="B122" s="46">
        <f t="shared" si="1"/>
        <v>5</v>
      </c>
      <c r="C122" s="15" t="str">
        <f t="shared" si="5"/>
        <v>Y</v>
      </c>
      <c r="D122" s="15" t="s">
        <v>89</v>
      </c>
      <c r="E122" s="4">
        <f ca="1">IF($A122&gt;$A$1,"",SUMIFS('PURPLE APC'!$K:$K,'PURPLE APC'!$B:$B,$A122))</f>
        <v>0</v>
      </c>
      <c r="F122" s="42"/>
      <c r="G122" s="72" t="str">
        <f t="shared" ca="1" si="6"/>
        <v/>
      </c>
      <c r="H122" s="4">
        <f ca="1">IF($A122&gt;$A$1,"",SUMIFS('PURPLE APC'!$K:$K,'PURPLE APC'!$B:$B,$A122,'PURPLE APC'!$O:$O,H$3))</f>
        <v>0</v>
      </c>
      <c r="I122" s="3">
        <f ca="1">IF($A122&gt;$A$1,"",SUMIFS('PURPLE APC'!$K:$K,'PURPLE APC'!$B:$B,$A122,'PURPLE APC'!$O:$O,I$3))</f>
        <v>0</v>
      </c>
      <c r="J122" s="3">
        <f ca="1">IF($A122&gt;$A$1,"",SUMIFS('PURPLE APC'!$K:$K,'PURPLE APC'!$B:$B,$A122,'PURPLE APC'!$O:$O,J$3))</f>
        <v>0</v>
      </c>
      <c r="K122" s="3">
        <f ca="1">IF($A122&gt;$A$1,"",SUMIFS('PURPLE APC'!$K:$K,'PURPLE APC'!$B:$B,$A122,'PURPLE APC'!$O:$O,K$3))</f>
        <v>0</v>
      </c>
      <c r="L122" s="3">
        <f ca="1">IF($A122&gt;$A$1,"",SUMIFS('PURPLE APC'!$K:$K,'PURPLE APC'!$B:$B,$A122,'PURPLE APC'!$O:$O,L$3))</f>
        <v>0</v>
      </c>
      <c r="M122" s="3">
        <f ca="1">IF($A122&gt;$A$1,"",SUMIFS('PURPLE APC'!$K:$K,'PURPLE APC'!$B:$B,$A122,'PURPLE APC'!$O:$O,M$3))</f>
        <v>0</v>
      </c>
      <c r="N122" s="3">
        <f ca="1">IF($A122&gt;$A$1,"",SUMIFS('PURPLE APC'!$K:$K,'PURPLE APC'!$B:$B,$A122,'PURPLE APC'!$O:$O,N$3))</f>
        <v>0</v>
      </c>
      <c r="O122" s="3">
        <f ca="1">IF($A122&gt;$A$1,"",SUMIFS('PURPLE APC'!$K:$K,'PURPLE APC'!$B:$B,$A122,'PURPLE APC'!$O:$O,O$3))</f>
        <v>0</v>
      </c>
      <c r="P122" s="3">
        <f ca="1">IF($A122&gt;$A$1,"",SUMIFS('PURPLE APC'!$K:$K,'PURPLE APC'!$B:$B,$A122,'PURPLE APC'!$O:$O,P$3))</f>
        <v>0</v>
      </c>
      <c r="Q122" s="3">
        <f ca="1">IF($A122&gt;$A$1,"",SUMIFS('PURPLE APC'!$K:$K,'PURPLE APC'!$B:$B,$A122,'PURPLE APC'!$O:$O,Q$3))</f>
        <v>0</v>
      </c>
      <c r="R122" s="3">
        <f ca="1">IF($A122&gt;$A$1,"",SUMIFS('PURPLE APC'!$K:$K,'PURPLE APC'!$B:$B,$A122,'PURPLE APC'!$O:$O,R$3))</f>
        <v>0</v>
      </c>
      <c r="S122" s="3">
        <f ca="1">IF($A122&gt;$A$1,"",SUMIFS('PURPLE APC'!$K:$K,'PURPLE APC'!$B:$B,$A122,'PURPLE APC'!$O:$O,S$3))</f>
        <v>0</v>
      </c>
      <c r="T122" s="3">
        <f ca="1">IF($A122&gt;$A$1,"",SUMIFS('PURPLE APC'!$K:$K,'PURPLE APC'!$B:$B,$A122,'PURPLE APC'!$O:$O,T$3))</f>
        <v>0</v>
      </c>
      <c r="U122" s="3">
        <f ca="1">IF($A122&gt;$A$1,"",SUMIFS('PURPLE APC'!$K:$K,'PURPLE APC'!$B:$B,$A122,'PURPLE APC'!$O:$O,U$3))</f>
        <v>0</v>
      </c>
      <c r="V122" s="5">
        <f ca="1">IF($A122&gt;$A$1,"",SUMIFS('PURPLE APC'!$K:$K,'PURPLE APC'!$B:$B,$A122,'PURPLE APC'!$O:$O,V$3))</f>
        <v>0</v>
      </c>
    </row>
    <row r="123" spans="1:22" x14ac:dyDescent="0.25">
      <c r="A123" s="15">
        <f t="shared" si="7"/>
        <v>46006</v>
      </c>
      <c r="B123" s="46">
        <f t="shared" si="1"/>
        <v>1</v>
      </c>
      <c r="C123" s="15" t="str">
        <f t="shared" si="5"/>
        <v>Y</v>
      </c>
      <c r="D123" s="15" t="s">
        <v>89</v>
      </c>
      <c r="E123" s="4">
        <f ca="1">IF($A123&gt;$A$1,"",SUMIFS('PURPLE APC'!$K:$K,'PURPLE APC'!$B:$B,$A123))</f>
        <v>0</v>
      </c>
      <c r="F123" s="42"/>
      <c r="G123" s="72" t="str">
        <f t="shared" ca="1" si="6"/>
        <v/>
      </c>
      <c r="H123" s="4">
        <f ca="1">IF($A123&gt;$A$1,"",SUMIFS('PURPLE APC'!$K:$K,'PURPLE APC'!$B:$B,$A123,'PURPLE APC'!$O:$O,H$3))</f>
        <v>0</v>
      </c>
      <c r="I123" s="3">
        <f ca="1">IF($A123&gt;$A$1,"",SUMIFS('PURPLE APC'!$K:$K,'PURPLE APC'!$B:$B,$A123,'PURPLE APC'!$O:$O,I$3))</f>
        <v>0</v>
      </c>
      <c r="J123" s="3">
        <f ca="1">IF($A123&gt;$A$1,"",SUMIFS('PURPLE APC'!$K:$K,'PURPLE APC'!$B:$B,$A123,'PURPLE APC'!$O:$O,J$3))</f>
        <v>0</v>
      </c>
      <c r="K123" s="3">
        <f ca="1">IF($A123&gt;$A$1,"",SUMIFS('PURPLE APC'!$K:$K,'PURPLE APC'!$B:$B,$A123,'PURPLE APC'!$O:$O,K$3))</f>
        <v>0</v>
      </c>
      <c r="L123" s="3">
        <f ca="1">IF($A123&gt;$A$1,"",SUMIFS('PURPLE APC'!$K:$K,'PURPLE APC'!$B:$B,$A123,'PURPLE APC'!$O:$O,L$3))</f>
        <v>0</v>
      </c>
      <c r="M123" s="3">
        <f ca="1">IF($A123&gt;$A$1,"",SUMIFS('PURPLE APC'!$K:$K,'PURPLE APC'!$B:$B,$A123,'PURPLE APC'!$O:$O,M$3))</f>
        <v>0</v>
      </c>
      <c r="N123" s="3">
        <f ca="1">IF($A123&gt;$A$1,"",SUMIFS('PURPLE APC'!$K:$K,'PURPLE APC'!$B:$B,$A123,'PURPLE APC'!$O:$O,N$3))</f>
        <v>0</v>
      </c>
      <c r="O123" s="3">
        <f ca="1">IF($A123&gt;$A$1,"",SUMIFS('PURPLE APC'!$K:$K,'PURPLE APC'!$B:$B,$A123,'PURPLE APC'!$O:$O,O$3))</f>
        <v>0</v>
      </c>
      <c r="P123" s="3">
        <f ca="1">IF($A123&gt;$A$1,"",SUMIFS('PURPLE APC'!$K:$K,'PURPLE APC'!$B:$B,$A123,'PURPLE APC'!$O:$O,P$3))</f>
        <v>0</v>
      </c>
      <c r="Q123" s="3">
        <f ca="1">IF($A123&gt;$A$1,"",SUMIFS('PURPLE APC'!$K:$K,'PURPLE APC'!$B:$B,$A123,'PURPLE APC'!$O:$O,Q$3))</f>
        <v>0</v>
      </c>
      <c r="R123" s="3">
        <f ca="1">IF($A123&gt;$A$1,"",SUMIFS('PURPLE APC'!$K:$K,'PURPLE APC'!$B:$B,$A123,'PURPLE APC'!$O:$O,R$3))</f>
        <v>0</v>
      </c>
      <c r="S123" s="3">
        <f ca="1">IF($A123&gt;$A$1,"",SUMIFS('PURPLE APC'!$K:$K,'PURPLE APC'!$B:$B,$A123,'PURPLE APC'!$O:$O,S$3))</f>
        <v>0</v>
      </c>
      <c r="T123" s="3">
        <f ca="1">IF($A123&gt;$A$1,"",SUMIFS('PURPLE APC'!$K:$K,'PURPLE APC'!$B:$B,$A123,'PURPLE APC'!$O:$O,T$3))</f>
        <v>0</v>
      </c>
      <c r="U123" s="3">
        <f ca="1">IF($A123&gt;$A$1,"",SUMIFS('PURPLE APC'!$K:$K,'PURPLE APC'!$B:$B,$A123,'PURPLE APC'!$O:$O,U$3))</f>
        <v>0</v>
      </c>
      <c r="V123" s="5">
        <f ca="1">IF($A123&gt;$A$1,"",SUMIFS('PURPLE APC'!$K:$K,'PURPLE APC'!$B:$B,$A123,'PURPLE APC'!$O:$O,V$3))</f>
        <v>0</v>
      </c>
    </row>
    <row r="124" spans="1:22" x14ac:dyDescent="0.25">
      <c r="A124" s="15">
        <f t="shared" si="7"/>
        <v>46007</v>
      </c>
      <c r="B124" s="46">
        <f t="shared" si="1"/>
        <v>2</v>
      </c>
      <c r="C124" s="15" t="str">
        <f t="shared" si="5"/>
        <v>Y</v>
      </c>
      <c r="D124" s="15" t="s">
        <v>89</v>
      </c>
      <c r="E124" s="4">
        <f ca="1">IF($A124&gt;$A$1,"",SUMIFS('PURPLE APC'!$K:$K,'PURPLE APC'!$B:$B,$A124))</f>
        <v>0</v>
      </c>
      <c r="F124" s="42"/>
      <c r="G124" s="72" t="str">
        <f t="shared" ca="1" si="6"/>
        <v/>
      </c>
      <c r="H124" s="4">
        <f ca="1">IF($A124&gt;$A$1,"",SUMIFS('PURPLE APC'!$K:$K,'PURPLE APC'!$B:$B,$A124,'PURPLE APC'!$O:$O,H$3))</f>
        <v>0</v>
      </c>
      <c r="I124" s="3">
        <f ca="1">IF($A124&gt;$A$1,"",SUMIFS('PURPLE APC'!$K:$K,'PURPLE APC'!$B:$B,$A124,'PURPLE APC'!$O:$O,I$3))</f>
        <v>0</v>
      </c>
      <c r="J124" s="3">
        <f ca="1">IF($A124&gt;$A$1,"",SUMIFS('PURPLE APC'!$K:$K,'PURPLE APC'!$B:$B,$A124,'PURPLE APC'!$O:$O,J$3))</f>
        <v>0</v>
      </c>
      <c r="K124" s="3">
        <f ca="1">IF($A124&gt;$A$1,"",SUMIFS('PURPLE APC'!$K:$K,'PURPLE APC'!$B:$B,$A124,'PURPLE APC'!$O:$O,K$3))</f>
        <v>0</v>
      </c>
      <c r="L124" s="3">
        <f ca="1">IF($A124&gt;$A$1,"",SUMIFS('PURPLE APC'!$K:$K,'PURPLE APC'!$B:$B,$A124,'PURPLE APC'!$O:$O,L$3))</f>
        <v>0</v>
      </c>
      <c r="M124" s="3">
        <f ca="1">IF($A124&gt;$A$1,"",SUMIFS('PURPLE APC'!$K:$K,'PURPLE APC'!$B:$B,$A124,'PURPLE APC'!$O:$O,M$3))</f>
        <v>0</v>
      </c>
      <c r="N124" s="3">
        <f ca="1">IF($A124&gt;$A$1,"",SUMIFS('PURPLE APC'!$K:$K,'PURPLE APC'!$B:$B,$A124,'PURPLE APC'!$O:$O,N$3))</f>
        <v>0</v>
      </c>
      <c r="O124" s="3">
        <f ca="1">IF($A124&gt;$A$1,"",SUMIFS('PURPLE APC'!$K:$K,'PURPLE APC'!$B:$B,$A124,'PURPLE APC'!$O:$O,O$3))</f>
        <v>0</v>
      </c>
      <c r="P124" s="3">
        <f ca="1">IF($A124&gt;$A$1,"",SUMIFS('PURPLE APC'!$K:$K,'PURPLE APC'!$B:$B,$A124,'PURPLE APC'!$O:$O,P$3))</f>
        <v>0</v>
      </c>
      <c r="Q124" s="3">
        <f ca="1">IF($A124&gt;$A$1,"",SUMIFS('PURPLE APC'!$K:$K,'PURPLE APC'!$B:$B,$A124,'PURPLE APC'!$O:$O,Q$3))</f>
        <v>0</v>
      </c>
      <c r="R124" s="3">
        <f ca="1">IF($A124&gt;$A$1,"",SUMIFS('PURPLE APC'!$K:$K,'PURPLE APC'!$B:$B,$A124,'PURPLE APC'!$O:$O,R$3))</f>
        <v>0</v>
      </c>
      <c r="S124" s="3">
        <f ca="1">IF($A124&gt;$A$1,"",SUMIFS('PURPLE APC'!$K:$K,'PURPLE APC'!$B:$B,$A124,'PURPLE APC'!$O:$O,S$3))</f>
        <v>0</v>
      </c>
      <c r="T124" s="3">
        <f ca="1">IF($A124&gt;$A$1,"",SUMIFS('PURPLE APC'!$K:$K,'PURPLE APC'!$B:$B,$A124,'PURPLE APC'!$O:$O,T$3))</f>
        <v>0</v>
      </c>
      <c r="U124" s="3">
        <f ca="1">IF($A124&gt;$A$1,"",SUMIFS('PURPLE APC'!$K:$K,'PURPLE APC'!$B:$B,$A124,'PURPLE APC'!$O:$O,U$3))</f>
        <v>0</v>
      </c>
      <c r="V124" s="5">
        <f ca="1">IF($A124&gt;$A$1,"",SUMIFS('PURPLE APC'!$K:$K,'PURPLE APC'!$B:$B,$A124,'PURPLE APC'!$O:$O,V$3))</f>
        <v>0</v>
      </c>
    </row>
    <row r="125" spans="1:22" x14ac:dyDescent="0.25">
      <c r="A125" s="15">
        <f t="shared" si="7"/>
        <v>46008</v>
      </c>
      <c r="B125" s="46">
        <f t="shared" si="1"/>
        <v>3</v>
      </c>
      <c r="C125" s="15" t="str">
        <f t="shared" si="5"/>
        <v>Y</v>
      </c>
      <c r="D125" s="15" t="s">
        <v>89</v>
      </c>
      <c r="E125" s="4">
        <f ca="1">IF($A125&gt;$A$1,"",SUMIFS('PURPLE APC'!$K:$K,'PURPLE APC'!$B:$B,$A125))</f>
        <v>0</v>
      </c>
      <c r="F125" s="42"/>
      <c r="G125" s="72" t="str">
        <f t="shared" ca="1" si="6"/>
        <v/>
      </c>
      <c r="H125" s="4">
        <f ca="1">IF($A125&gt;$A$1,"",SUMIFS('PURPLE APC'!$K:$K,'PURPLE APC'!$B:$B,$A125,'PURPLE APC'!$O:$O,H$3))</f>
        <v>0</v>
      </c>
      <c r="I125" s="3">
        <f ca="1">IF($A125&gt;$A$1,"",SUMIFS('PURPLE APC'!$K:$K,'PURPLE APC'!$B:$B,$A125,'PURPLE APC'!$O:$O,I$3))</f>
        <v>0</v>
      </c>
      <c r="J125" s="3">
        <f ca="1">IF($A125&gt;$A$1,"",SUMIFS('PURPLE APC'!$K:$K,'PURPLE APC'!$B:$B,$A125,'PURPLE APC'!$O:$O,J$3))</f>
        <v>0</v>
      </c>
      <c r="K125" s="3">
        <f ca="1">IF($A125&gt;$A$1,"",SUMIFS('PURPLE APC'!$K:$K,'PURPLE APC'!$B:$B,$A125,'PURPLE APC'!$O:$O,K$3))</f>
        <v>0</v>
      </c>
      <c r="L125" s="3">
        <f ca="1">IF($A125&gt;$A$1,"",SUMIFS('PURPLE APC'!$K:$K,'PURPLE APC'!$B:$B,$A125,'PURPLE APC'!$O:$O,L$3))</f>
        <v>0</v>
      </c>
      <c r="M125" s="3">
        <f ca="1">IF($A125&gt;$A$1,"",SUMIFS('PURPLE APC'!$K:$K,'PURPLE APC'!$B:$B,$A125,'PURPLE APC'!$O:$O,M$3))</f>
        <v>0</v>
      </c>
      <c r="N125" s="3">
        <f ca="1">IF($A125&gt;$A$1,"",SUMIFS('PURPLE APC'!$K:$K,'PURPLE APC'!$B:$B,$A125,'PURPLE APC'!$O:$O,N$3))</f>
        <v>0</v>
      </c>
      <c r="O125" s="3">
        <f ca="1">IF($A125&gt;$A$1,"",SUMIFS('PURPLE APC'!$K:$K,'PURPLE APC'!$B:$B,$A125,'PURPLE APC'!$O:$O,O$3))</f>
        <v>0</v>
      </c>
      <c r="P125" s="3">
        <f ca="1">IF($A125&gt;$A$1,"",SUMIFS('PURPLE APC'!$K:$K,'PURPLE APC'!$B:$B,$A125,'PURPLE APC'!$O:$O,P$3))</f>
        <v>0</v>
      </c>
      <c r="Q125" s="3">
        <f ca="1">IF($A125&gt;$A$1,"",SUMIFS('PURPLE APC'!$K:$K,'PURPLE APC'!$B:$B,$A125,'PURPLE APC'!$O:$O,Q$3))</f>
        <v>0</v>
      </c>
      <c r="R125" s="3">
        <f ca="1">IF($A125&gt;$A$1,"",SUMIFS('PURPLE APC'!$K:$K,'PURPLE APC'!$B:$B,$A125,'PURPLE APC'!$O:$O,R$3))</f>
        <v>0</v>
      </c>
      <c r="S125" s="3">
        <f ca="1">IF($A125&gt;$A$1,"",SUMIFS('PURPLE APC'!$K:$K,'PURPLE APC'!$B:$B,$A125,'PURPLE APC'!$O:$O,S$3))</f>
        <v>0</v>
      </c>
      <c r="T125" s="3">
        <f ca="1">IF($A125&gt;$A$1,"",SUMIFS('PURPLE APC'!$K:$K,'PURPLE APC'!$B:$B,$A125,'PURPLE APC'!$O:$O,T$3))</f>
        <v>0</v>
      </c>
      <c r="U125" s="3">
        <f ca="1">IF($A125&gt;$A$1,"",SUMIFS('PURPLE APC'!$K:$K,'PURPLE APC'!$B:$B,$A125,'PURPLE APC'!$O:$O,U$3))</f>
        <v>0</v>
      </c>
      <c r="V125" s="5">
        <f ca="1">IF($A125&gt;$A$1,"",SUMIFS('PURPLE APC'!$K:$K,'PURPLE APC'!$B:$B,$A125,'PURPLE APC'!$O:$O,V$3))</f>
        <v>0</v>
      </c>
    </row>
    <row r="126" spans="1:22" x14ac:dyDescent="0.25">
      <c r="A126" s="15">
        <f t="shared" si="7"/>
        <v>46009</v>
      </c>
      <c r="B126" s="46">
        <f t="shared" si="1"/>
        <v>4</v>
      </c>
      <c r="C126" s="15" t="str">
        <f t="shared" si="5"/>
        <v>Y</v>
      </c>
      <c r="D126" s="15" t="s">
        <v>89</v>
      </c>
      <c r="E126" s="95">
        <f ca="1">IF($A126&gt;$A$1,"",SUMIFS('PURPLE APC'!$K:$K,'PURPLE APC'!$B:$B,$A126))</f>
        <v>0</v>
      </c>
      <c r="F126" s="42"/>
      <c r="G126" s="72" t="str">
        <f t="shared" ca="1" si="6"/>
        <v/>
      </c>
      <c r="H126" s="4">
        <f ca="1">IF($A126&gt;$A$1,"",SUMIFS('PURPLE APC'!$K:$K,'PURPLE APC'!$B:$B,$A126,'PURPLE APC'!$O:$O,H$3))</f>
        <v>0</v>
      </c>
      <c r="I126" s="3">
        <f ca="1">IF($A126&gt;$A$1,"",SUMIFS('PURPLE APC'!$K:$K,'PURPLE APC'!$B:$B,$A126,'PURPLE APC'!$O:$O,I$3))</f>
        <v>0</v>
      </c>
      <c r="J126" s="3">
        <f ca="1">IF($A126&gt;$A$1,"",SUMIFS('PURPLE APC'!$K:$K,'PURPLE APC'!$B:$B,$A126,'PURPLE APC'!$O:$O,J$3))</f>
        <v>0</v>
      </c>
      <c r="K126" s="3">
        <f ca="1">IF($A126&gt;$A$1,"",SUMIFS('PURPLE APC'!$K:$K,'PURPLE APC'!$B:$B,$A126,'PURPLE APC'!$O:$O,K$3))</f>
        <v>0</v>
      </c>
      <c r="L126" s="3">
        <f ca="1">IF($A126&gt;$A$1,"",SUMIFS('PURPLE APC'!$K:$K,'PURPLE APC'!$B:$B,$A126,'PURPLE APC'!$O:$O,L$3))</f>
        <v>0</v>
      </c>
      <c r="M126" s="3">
        <f ca="1">IF($A126&gt;$A$1,"",SUMIFS('PURPLE APC'!$K:$K,'PURPLE APC'!$B:$B,$A126,'PURPLE APC'!$O:$O,M$3))</f>
        <v>0</v>
      </c>
      <c r="N126" s="3">
        <f ca="1">IF($A126&gt;$A$1,"",SUMIFS('PURPLE APC'!$K:$K,'PURPLE APC'!$B:$B,$A126,'PURPLE APC'!$O:$O,N$3))</f>
        <v>0</v>
      </c>
      <c r="O126" s="3">
        <f ca="1">IF($A126&gt;$A$1,"",SUMIFS('PURPLE APC'!$K:$K,'PURPLE APC'!$B:$B,$A126,'PURPLE APC'!$O:$O,O$3))</f>
        <v>0</v>
      </c>
      <c r="P126" s="3">
        <f ca="1">IF($A126&gt;$A$1,"",SUMIFS('PURPLE APC'!$K:$K,'PURPLE APC'!$B:$B,$A126,'PURPLE APC'!$O:$O,P$3))</f>
        <v>0</v>
      </c>
      <c r="Q126" s="3">
        <f ca="1">IF($A126&gt;$A$1,"",SUMIFS('PURPLE APC'!$K:$K,'PURPLE APC'!$B:$B,$A126,'PURPLE APC'!$O:$O,Q$3))</f>
        <v>0</v>
      </c>
      <c r="R126" s="3">
        <f ca="1">IF($A126&gt;$A$1,"",SUMIFS('PURPLE APC'!$K:$K,'PURPLE APC'!$B:$B,$A126,'PURPLE APC'!$O:$O,R$3))</f>
        <v>0</v>
      </c>
      <c r="S126" s="3">
        <f ca="1">IF($A126&gt;$A$1,"",SUMIFS('PURPLE APC'!$K:$K,'PURPLE APC'!$B:$B,$A126,'PURPLE APC'!$O:$O,S$3))</f>
        <v>0</v>
      </c>
      <c r="T126" s="3">
        <f ca="1">IF($A126&gt;$A$1,"",SUMIFS('PURPLE APC'!$K:$K,'PURPLE APC'!$B:$B,$A126,'PURPLE APC'!$O:$O,T$3))</f>
        <v>0</v>
      </c>
      <c r="U126" s="3">
        <f ca="1">IF($A126&gt;$A$1,"",SUMIFS('PURPLE APC'!$K:$K,'PURPLE APC'!$B:$B,$A126,'PURPLE APC'!$O:$O,U$3))</f>
        <v>0</v>
      </c>
      <c r="V126" s="5">
        <f ca="1">IF($A126&gt;$A$1,"",SUMIFS('PURPLE APC'!$K:$K,'PURPLE APC'!$B:$B,$A126,'PURPLE APC'!$O:$O,V$3))</f>
        <v>0</v>
      </c>
    </row>
    <row r="127" spans="1:22" x14ac:dyDescent="0.25">
      <c r="A127" s="15">
        <f t="shared" si="7"/>
        <v>46010</v>
      </c>
      <c r="B127" s="46">
        <f t="shared" si="1"/>
        <v>5</v>
      </c>
      <c r="C127" s="15" t="str">
        <f t="shared" si="5"/>
        <v>Y</v>
      </c>
      <c r="D127" s="15" t="s">
        <v>89</v>
      </c>
      <c r="E127" s="95">
        <f ca="1">IF($A127&gt;$A$1,"",SUMIFS('PURPLE APC'!$K:$K,'PURPLE APC'!$B:$B,$A127))</f>
        <v>0</v>
      </c>
      <c r="F127" s="42"/>
      <c r="G127" s="72" t="str">
        <f t="shared" ca="1" si="6"/>
        <v/>
      </c>
      <c r="H127" s="4">
        <f ca="1">IF($A127&gt;$A$1,"",SUMIFS('PURPLE APC'!$K:$K,'PURPLE APC'!$B:$B,$A127,'PURPLE APC'!$O:$O,H$3))</f>
        <v>0</v>
      </c>
      <c r="I127" s="3">
        <f ca="1">IF($A127&gt;$A$1,"",SUMIFS('PURPLE APC'!$K:$K,'PURPLE APC'!$B:$B,$A127,'PURPLE APC'!$O:$O,I$3))</f>
        <v>0</v>
      </c>
      <c r="J127" s="3">
        <f ca="1">IF($A127&gt;$A$1,"",SUMIFS('PURPLE APC'!$K:$K,'PURPLE APC'!$B:$B,$A127,'PURPLE APC'!$O:$O,J$3))</f>
        <v>0</v>
      </c>
      <c r="K127" s="3">
        <f ca="1">IF($A127&gt;$A$1,"",SUMIFS('PURPLE APC'!$K:$K,'PURPLE APC'!$B:$B,$A127,'PURPLE APC'!$O:$O,K$3))</f>
        <v>0</v>
      </c>
      <c r="L127" s="3">
        <f ca="1">IF($A127&gt;$A$1,"",SUMIFS('PURPLE APC'!$K:$K,'PURPLE APC'!$B:$B,$A127,'PURPLE APC'!$O:$O,L$3))</f>
        <v>0</v>
      </c>
      <c r="M127" s="3">
        <f ca="1">IF($A127&gt;$A$1,"",SUMIFS('PURPLE APC'!$K:$K,'PURPLE APC'!$B:$B,$A127,'PURPLE APC'!$O:$O,M$3))</f>
        <v>0</v>
      </c>
      <c r="N127" s="3">
        <f ca="1">IF($A127&gt;$A$1,"",SUMIFS('PURPLE APC'!$K:$K,'PURPLE APC'!$B:$B,$A127,'PURPLE APC'!$O:$O,N$3))</f>
        <v>0</v>
      </c>
      <c r="O127" s="3">
        <f ca="1">IF($A127&gt;$A$1,"",SUMIFS('PURPLE APC'!$K:$K,'PURPLE APC'!$B:$B,$A127,'PURPLE APC'!$O:$O,O$3))</f>
        <v>0</v>
      </c>
      <c r="P127" s="3">
        <f ca="1">IF($A127&gt;$A$1,"",SUMIFS('PURPLE APC'!$K:$K,'PURPLE APC'!$B:$B,$A127,'PURPLE APC'!$O:$O,P$3))</f>
        <v>0</v>
      </c>
      <c r="Q127" s="3">
        <f ca="1">IF($A127&gt;$A$1,"",SUMIFS('PURPLE APC'!$K:$K,'PURPLE APC'!$B:$B,$A127,'PURPLE APC'!$O:$O,Q$3))</f>
        <v>0</v>
      </c>
      <c r="R127" s="3">
        <f ca="1">IF($A127&gt;$A$1,"",SUMIFS('PURPLE APC'!$K:$K,'PURPLE APC'!$B:$B,$A127,'PURPLE APC'!$O:$O,R$3))</f>
        <v>0</v>
      </c>
      <c r="S127" s="3">
        <f ca="1">IF($A127&gt;$A$1,"",SUMIFS('PURPLE APC'!$K:$K,'PURPLE APC'!$B:$B,$A127,'PURPLE APC'!$O:$O,S$3))</f>
        <v>0</v>
      </c>
      <c r="T127" s="3">
        <f ca="1">IF($A127&gt;$A$1,"",SUMIFS('PURPLE APC'!$K:$K,'PURPLE APC'!$B:$B,$A127,'PURPLE APC'!$O:$O,T$3))</f>
        <v>0</v>
      </c>
      <c r="U127" s="3">
        <f ca="1">IF($A127&gt;$A$1,"",SUMIFS('PURPLE APC'!$K:$K,'PURPLE APC'!$B:$B,$A127,'PURPLE APC'!$O:$O,U$3))</f>
        <v>0</v>
      </c>
      <c r="V127" s="5">
        <f ca="1">IF($A127&gt;$A$1,"",SUMIFS('PURPLE APC'!$K:$K,'PURPLE APC'!$B:$B,$A127,'PURPLE APC'!$O:$O,V$3))</f>
        <v>0</v>
      </c>
    </row>
    <row r="128" spans="1:22" x14ac:dyDescent="0.25">
      <c r="A128" s="15">
        <f t="shared" si="7"/>
        <v>46013</v>
      </c>
      <c r="B128" s="46">
        <f t="shared" si="1"/>
        <v>1</v>
      </c>
      <c r="C128" s="15" t="str">
        <f t="shared" si="5"/>
        <v>Y</v>
      </c>
      <c r="D128" s="15" t="s">
        <v>92</v>
      </c>
      <c r="E128" s="4">
        <f ca="1">IF($A128&gt;$A$1,"",SUMIFS('PURPLE APC'!$K:$K,'PURPLE APC'!$B:$B,$A128))</f>
        <v>0</v>
      </c>
      <c r="F128" s="42"/>
      <c r="G128" s="72" t="str">
        <f t="shared" ca="1" si="6"/>
        <v/>
      </c>
      <c r="H128" s="4">
        <f ca="1">IF($A128&gt;$A$1,"",SUMIFS('PURPLE APC'!$K:$K,'PURPLE APC'!$B:$B,$A128,'PURPLE APC'!$O:$O,H$3))</f>
        <v>0</v>
      </c>
      <c r="I128" s="3">
        <f ca="1">IF($A128&gt;$A$1,"",SUMIFS('PURPLE APC'!$K:$K,'PURPLE APC'!$B:$B,$A128,'PURPLE APC'!$O:$O,I$3))</f>
        <v>0</v>
      </c>
      <c r="J128" s="3">
        <f ca="1">IF($A128&gt;$A$1,"",SUMIFS('PURPLE APC'!$K:$K,'PURPLE APC'!$B:$B,$A128,'PURPLE APC'!$O:$O,J$3))</f>
        <v>0</v>
      </c>
      <c r="K128" s="3">
        <f ca="1">IF($A128&gt;$A$1,"",SUMIFS('PURPLE APC'!$K:$K,'PURPLE APC'!$B:$B,$A128,'PURPLE APC'!$O:$O,K$3))</f>
        <v>0</v>
      </c>
      <c r="L128" s="3">
        <f ca="1">IF($A128&gt;$A$1,"",SUMIFS('PURPLE APC'!$K:$K,'PURPLE APC'!$B:$B,$A128,'PURPLE APC'!$O:$O,L$3))</f>
        <v>0</v>
      </c>
      <c r="M128" s="3">
        <f ca="1">IF($A128&gt;$A$1,"",SUMIFS('PURPLE APC'!$K:$K,'PURPLE APC'!$B:$B,$A128,'PURPLE APC'!$O:$O,M$3))</f>
        <v>0</v>
      </c>
      <c r="N128" s="3">
        <f ca="1">IF($A128&gt;$A$1,"",SUMIFS('PURPLE APC'!$K:$K,'PURPLE APC'!$B:$B,$A128,'PURPLE APC'!$O:$O,N$3))</f>
        <v>0</v>
      </c>
      <c r="O128" s="3">
        <f ca="1">IF($A128&gt;$A$1,"",SUMIFS('PURPLE APC'!$K:$K,'PURPLE APC'!$B:$B,$A128,'PURPLE APC'!$O:$O,O$3))</f>
        <v>0</v>
      </c>
      <c r="P128" s="3">
        <f ca="1">IF($A128&gt;$A$1,"",SUMIFS('PURPLE APC'!$K:$K,'PURPLE APC'!$B:$B,$A128,'PURPLE APC'!$O:$O,P$3))</f>
        <v>0</v>
      </c>
      <c r="Q128" s="3">
        <f ca="1">IF($A128&gt;$A$1,"",SUMIFS('PURPLE APC'!$K:$K,'PURPLE APC'!$B:$B,$A128,'PURPLE APC'!$O:$O,Q$3))</f>
        <v>0</v>
      </c>
      <c r="R128" s="3">
        <f ca="1">IF($A128&gt;$A$1,"",SUMIFS('PURPLE APC'!$K:$K,'PURPLE APC'!$B:$B,$A128,'PURPLE APC'!$O:$O,R$3))</f>
        <v>0</v>
      </c>
      <c r="S128" s="3">
        <f ca="1">IF($A128&gt;$A$1,"",SUMIFS('PURPLE APC'!$K:$K,'PURPLE APC'!$B:$B,$A128,'PURPLE APC'!$O:$O,S$3))</f>
        <v>0</v>
      </c>
      <c r="T128" s="3">
        <f ca="1">IF($A128&gt;$A$1,"",SUMIFS('PURPLE APC'!$K:$K,'PURPLE APC'!$B:$B,$A128,'PURPLE APC'!$O:$O,T$3))</f>
        <v>0</v>
      </c>
      <c r="U128" s="3">
        <f ca="1">IF($A128&gt;$A$1,"",SUMIFS('PURPLE APC'!$K:$K,'PURPLE APC'!$B:$B,$A128,'PURPLE APC'!$O:$O,U$3))</f>
        <v>0</v>
      </c>
      <c r="V128" s="5">
        <f ca="1">IF($A128&gt;$A$1,"",SUMIFS('PURPLE APC'!$K:$K,'PURPLE APC'!$B:$B,$A128,'PURPLE APC'!$O:$O,V$3))</f>
        <v>0</v>
      </c>
    </row>
    <row r="129" spans="1:22" x14ac:dyDescent="0.25">
      <c r="A129" s="15">
        <f t="shared" si="7"/>
        <v>46014</v>
      </c>
      <c r="B129" s="46">
        <f t="shared" si="1"/>
        <v>2</v>
      </c>
      <c r="C129" s="15" t="str">
        <f t="shared" si="5"/>
        <v>Y</v>
      </c>
      <c r="D129" s="15" t="s">
        <v>92</v>
      </c>
      <c r="E129" s="4">
        <f ca="1">IF($A129&gt;$A$1,"",SUMIFS('PURPLE APC'!$K:$K,'PURPLE APC'!$B:$B,$A129))</f>
        <v>0</v>
      </c>
      <c r="F129" s="42"/>
      <c r="G129" s="72" t="str">
        <f t="shared" ca="1" si="6"/>
        <v/>
      </c>
      <c r="H129" s="4">
        <f ca="1">IF($A129&gt;$A$1,"",SUMIFS('PURPLE APC'!$K:$K,'PURPLE APC'!$B:$B,$A129,'PURPLE APC'!$O:$O,H$3))</f>
        <v>0</v>
      </c>
      <c r="I129" s="3">
        <f ca="1">IF($A129&gt;$A$1,"",SUMIFS('PURPLE APC'!$K:$K,'PURPLE APC'!$B:$B,$A129,'PURPLE APC'!$O:$O,I$3))</f>
        <v>0</v>
      </c>
      <c r="J129" s="3">
        <f ca="1">IF($A129&gt;$A$1,"",SUMIFS('PURPLE APC'!$K:$K,'PURPLE APC'!$B:$B,$A129,'PURPLE APC'!$O:$O,J$3))</f>
        <v>0</v>
      </c>
      <c r="K129" s="3">
        <f ca="1">IF($A129&gt;$A$1,"",SUMIFS('PURPLE APC'!$K:$K,'PURPLE APC'!$B:$B,$A129,'PURPLE APC'!$O:$O,K$3))</f>
        <v>0</v>
      </c>
      <c r="L129" s="3">
        <f ca="1">IF($A129&gt;$A$1,"",SUMIFS('PURPLE APC'!$K:$K,'PURPLE APC'!$B:$B,$A129,'PURPLE APC'!$O:$O,L$3))</f>
        <v>0</v>
      </c>
      <c r="M129" s="3">
        <f ca="1">IF($A129&gt;$A$1,"",SUMIFS('PURPLE APC'!$K:$K,'PURPLE APC'!$B:$B,$A129,'PURPLE APC'!$O:$O,M$3))</f>
        <v>0</v>
      </c>
      <c r="N129" s="3">
        <f ca="1">IF($A129&gt;$A$1,"",SUMIFS('PURPLE APC'!$K:$K,'PURPLE APC'!$B:$B,$A129,'PURPLE APC'!$O:$O,N$3))</f>
        <v>0</v>
      </c>
      <c r="O129" s="3">
        <f ca="1">IF($A129&gt;$A$1,"",SUMIFS('PURPLE APC'!$K:$K,'PURPLE APC'!$B:$B,$A129,'PURPLE APC'!$O:$O,O$3))</f>
        <v>0</v>
      </c>
      <c r="P129" s="3">
        <f ca="1">IF($A129&gt;$A$1,"",SUMIFS('PURPLE APC'!$K:$K,'PURPLE APC'!$B:$B,$A129,'PURPLE APC'!$O:$O,P$3))</f>
        <v>0</v>
      </c>
      <c r="Q129" s="3">
        <f ca="1">IF($A129&gt;$A$1,"",SUMIFS('PURPLE APC'!$K:$K,'PURPLE APC'!$B:$B,$A129,'PURPLE APC'!$O:$O,Q$3))</f>
        <v>0</v>
      </c>
      <c r="R129" s="3">
        <f ca="1">IF($A129&gt;$A$1,"",SUMIFS('PURPLE APC'!$K:$K,'PURPLE APC'!$B:$B,$A129,'PURPLE APC'!$O:$O,R$3))</f>
        <v>0</v>
      </c>
      <c r="S129" s="3">
        <f ca="1">IF($A129&gt;$A$1,"",SUMIFS('PURPLE APC'!$K:$K,'PURPLE APC'!$B:$B,$A129,'PURPLE APC'!$O:$O,S$3))</f>
        <v>0</v>
      </c>
      <c r="T129" s="3">
        <f ca="1">IF($A129&gt;$A$1,"",SUMIFS('PURPLE APC'!$K:$K,'PURPLE APC'!$B:$B,$A129,'PURPLE APC'!$O:$O,T$3))</f>
        <v>0</v>
      </c>
      <c r="U129" s="3">
        <f ca="1">IF($A129&gt;$A$1,"",SUMIFS('PURPLE APC'!$K:$K,'PURPLE APC'!$B:$B,$A129,'PURPLE APC'!$O:$O,U$3))</f>
        <v>0</v>
      </c>
      <c r="V129" s="5">
        <f ca="1">IF($A129&gt;$A$1,"",SUMIFS('PURPLE APC'!$K:$K,'PURPLE APC'!$B:$B,$A129,'PURPLE APC'!$O:$O,V$3))</f>
        <v>0</v>
      </c>
    </row>
    <row r="130" spans="1:22" x14ac:dyDescent="0.25">
      <c r="A130" s="15">
        <f t="shared" si="7"/>
        <v>46015</v>
      </c>
      <c r="B130" s="46">
        <f t="shared" si="1"/>
        <v>3</v>
      </c>
      <c r="C130" s="15" t="str">
        <f t="shared" si="5"/>
        <v>Y</v>
      </c>
      <c r="D130" s="15" t="s">
        <v>92</v>
      </c>
      <c r="E130" s="4">
        <f ca="1">IF($A130&gt;$A$1,"",SUMIFS('PURPLE APC'!$K:$K,'PURPLE APC'!$B:$B,$A130))</f>
        <v>0</v>
      </c>
      <c r="F130" s="42"/>
      <c r="G130" s="72" t="str">
        <f t="shared" ca="1" si="6"/>
        <v/>
      </c>
      <c r="H130" s="4">
        <f ca="1">IF($A130&gt;$A$1,"",SUMIFS('PURPLE APC'!$K:$K,'PURPLE APC'!$B:$B,$A130,'PURPLE APC'!$O:$O,H$3))</f>
        <v>0</v>
      </c>
      <c r="I130" s="3">
        <f ca="1">IF($A130&gt;$A$1,"",SUMIFS('PURPLE APC'!$K:$K,'PURPLE APC'!$B:$B,$A130,'PURPLE APC'!$O:$O,I$3))</f>
        <v>0</v>
      </c>
      <c r="J130" s="3">
        <f ca="1">IF($A130&gt;$A$1,"",SUMIFS('PURPLE APC'!$K:$K,'PURPLE APC'!$B:$B,$A130,'PURPLE APC'!$O:$O,J$3))</f>
        <v>0</v>
      </c>
      <c r="K130" s="3">
        <f ca="1">IF($A130&gt;$A$1,"",SUMIFS('PURPLE APC'!$K:$K,'PURPLE APC'!$B:$B,$A130,'PURPLE APC'!$O:$O,K$3))</f>
        <v>0</v>
      </c>
      <c r="L130" s="3">
        <f ca="1">IF($A130&gt;$A$1,"",SUMIFS('PURPLE APC'!$K:$K,'PURPLE APC'!$B:$B,$A130,'PURPLE APC'!$O:$O,L$3))</f>
        <v>0</v>
      </c>
      <c r="M130" s="3">
        <f ca="1">IF($A130&gt;$A$1,"",SUMIFS('PURPLE APC'!$K:$K,'PURPLE APC'!$B:$B,$A130,'PURPLE APC'!$O:$O,M$3))</f>
        <v>0</v>
      </c>
      <c r="N130" s="3">
        <f ca="1">IF($A130&gt;$A$1,"",SUMIFS('PURPLE APC'!$K:$K,'PURPLE APC'!$B:$B,$A130,'PURPLE APC'!$O:$O,N$3))</f>
        <v>0</v>
      </c>
      <c r="O130" s="3">
        <f ca="1">IF($A130&gt;$A$1,"",SUMIFS('PURPLE APC'!$K:$K,'PURPLE APC'!$B:$B,$A130,'PURPLE APC'!$O:$O,O$3))</f>
        <v>0</v>
      </c>
      <c r="P130" s="3">
        <f ca="1">IF($A130&gt;$A$1,"",SUMIFS('PURPLE APC'!$K:$K,'PURPLE APC'!$B:$B,$A130,'PURPLE APC'!$O:$O,P$3))</f>
        <v>0</v>
      </c>
      <c r="Q130" s="3">
        <f ca="1">IF($A130&gt;$A$1,"",SUMIFS('PURPLE APC'!$K:$K,'PURPLE APC'!$B:$B,$A130,'PURPLE APC'!$O:$O,Q$3))</f>
        <v>0</v>
      </c>
      <c r="R130" s="3">
        <f ca="1">IF($A130&gt;$A$1,"",SUMIFS('PURPLE APC'!$K:$K,'PURPLE APC'!$B:$B,$A130,'PURPLE APC'!$O:$O,R$3))</f>
        <v>0</v>
      </c>
      <c r="S130" s="3">
        <f ca="1">IF($A130&gt;$A$1,"",SUMIFS('PURPLE APC'!$K:$K,'PURPLE APC'!$B:$B,$A130,'PURPLE APC'!$O:$O,S$3))</f>
        <v>0</v>
      </c>
      <c r="T130" s="3">
        <f ca="1">IF($A130&gt;$A$1,"",SUMIFS('PURPLE APC'!$K:$K,'PURPLE APC'!$B:$B,$A130,'PURPLE APC'!$O:$O,T$3))</f>
        <v>0</v>
      </c>
      <c r="U130" s="3">
        <f ca="1">IF($A130&gt;$A$1,"",SUMIFS('PURPLE APC'!$K:$K,'PURPLE APC'!$B:$B,$A130,'PURPLE APC'!$O:$O,U$3))</f>
        <v>0</v>
      </c>
      <c r="V130" s="5">
        <f ca="1">IF($A130&gt;$A$1,"",SUMIFS('PURPLE APC'!$K:$K,'PURPLE APC'!$B:$B,$A130,'PURPLE APC'!$O:$O,V$3))</f>
        <v>0</v>
      </c>
    </row>
    <row r="131" spans="1:22" x14ac:dyDescent="0.25">
      <c r="A131" s="15">
        <f t="shared" si="7"/>
        <v>46016</v>
      </c>
      <c r="B131" s="46">
        <f t="shared" si="1"/>
        <v>4</v>
      </c>
      <c r="C131" s="15" t="str">
        <f t="shared" si="5"/>
        <v/>
      </c>
      <c r="D131" s="15" t="s">
        <v>90</v>
      </c>
      <c r="E131" s="4">
        <f ca="1">IF($A131&gt;$A$1,"",SUMIFS('PURPLE APC'!$K:$K,'PURPLE APC'!$B:$B,$A131))</f>
        <v>0</v>
      </c>
      <c r="F131" s="42"/>
      <c r="G131" s="72" t="str">
        <f t="shared" ca="1" si="6"/>
        <v/>
      </c>
      <c r="H131" s="4">
        <f ca="1">IF($A131&gt;$A$1,"",SUMIFS('PURPLE APC'!$K:$K,'PURPLE APC'!$B:$B,$A131,'PURPLE APC'!$O:$O,H$3))</f>
        <v>0</v>
      </c>
      <c r="I131" s="3">
        <f ca="1">IF($A131&gt;$A$1,"",SUMIFS('PURPLE APC'!$K:$K,'PURPLE APC'!$B:$B,$A131,'PURPLE APC'!$O:$O,I$3))</f>
        <v>0</v>
      </c>
      <c r="J131" s="3">
        <f ca="1">IF($A131&gt;$A$1,"",SUMIFS('PURPLE APC'!$K:$K,'PURPLE APC'!$B:$B,$A131,'PURPLE APC'!$O:$O,J$3))</f>
        <v>0</v>
      </c>
      <c r="K131" s="3">
        <f ca="1">IF($A131&gt;$A$1,"",SUMIFS('PURPLE APC'!$K:$K,'PURPLE APC'!$B:$B,$A131,'PURPLE APC'!$O:$O,K$3))</f>
        <v>0</v>
      </c>
      <c r="L131" s="3">
        <f ca="1">IF($A131&gt;$A$1,"",SUMIFS('PURPLE APC'!$K:$K,'PURPLE APC'!$B:$B,$A131,'PURPLE APC'!$O:$O,L$3))</f>
        <v>0</v>
      </c>
      <c r="M131" s="3">
        <f ca="1">IF($A131&gt;$A$1,"",SUMIFS('PURPLE APC'!$K:$K,'PURPLE APC'!$B:$B,$A131,'PURPLE APC'!$O:$O,M$3))</f>
        <v>0</v>
      </c>
      <c r="N131" s="3">
        <f ca="1">IF($A131&gt;$A$1,"",SUMIFS('PURPLE APC'!$K:$K,'PURPLE APC'!$B:$B,$A131,'PURPLE APC'!$O:$O,N$3))</f>
        <v>0</v>
      </c>
      <c r="O131" s="3">
        <f ca="1">IF($A131&gt;$A$1,"",SUMIFS('PURPLE APC'!$K:$K,'PURPLE APC'!$B:$B,$A131,'PURPLE APC'!$O:$O,O$3))</f>
        <v>0</v>
      </c>
      <c r="P131" s="3">
        <f ca="1">IF($A131&gt;$A$1,"",SUMIFS('PURPLE APC'!$K:$K,'PURPLE APC'!$B:$B,$A131,'PURPLE APC'!$O:$O,P$3))</f>
        <v>0</v>
      </c>
      <c r="Q131" s="3">
        <f ca="1">IF($A131&gt;$A$1,"",SUMIFS('PURPLE APC'!$K:$K,'PURPLE APC'!$B:$B,$A131,'PURPLE APC'!$O:$O,Q$3))</f>
        <v>0</v>
      </c>
      <c r="R131" s="3">
        <f ca="1">IF($A131&gt;$A$1,"",SUMIFS('PURPLE APC'!$K:$K,'PURPLE APC'!$B:$B,$A131,'PURPLE APC'!$O:$O,R$3))</f>
        <v>0</v>
      </c>
      <c r="S131" s="3">
        <f ca="1">IF($A131&gt;$A$1,"",SUMIFS('PURPLE APC'!$K:$K,'PURPLE APC'!$B:$B,$A131,'PURPLE APC'!$O:$O,S$3))</f>
        <v>0</v>
      </c>
      <c r="T131" s="3">
        <f ca="1">IF($A131&gt;$A$1,"",SUMIFS('PURPLE APC'!$K:$K,'PURPLE APC'!$B:$B,$A131,'PURPLE APC'!$O:$O,T$3))</f>
        <v>0</v>
      </c>
      <c r="U131" s="3">
        <f ca="1">IF($A131&gt;$A$1,"",SUMIFS('PURPLE APC'!$K:$K,'PURPLE APC'!$B:$B,$A131,'PURPLE APC'!$O:$O,U$3))</f>
        <v>0</v>
      </c>
      <c r="V131" s="5">
        <f ca="1">IF($A131&gt;$A$1,"",SUMIFS('PURPLE APC'!$K:$K,'PURPLE APC'!$B:$B,$A131,'PURPLE APC'!$O:$O,V$3))</f>
        <v>0</v>
      </c>
    </row>
    <row r="132" spans="1:22" x14ac:dyDescent="0.25">
      <c r="A132" s="15">
        <f t="shared" si="7"/>
        <v>46017</v>
      </c>
      <c r="B132" s="46">
        <f t="shared" si="1"/>
        <v>5</v>
      </c>
      <c r="C132" s="15" t="str">
        <f t="shared" si="5"/>
        <v>Y</v>
      </c>
      <c r="D132" s="15" t="s">
        <v>92</v>
      </c>
      <c r="E132" s="4">
        <f ca="1">IF($A132&gt;$A$1,"",SUMIFS('PURPLE APC'!$K:$K,'PURPLE APC'!$B:$B,$A132))</f>
        <v>0</v>
      </c>
      <c r="F132" s="42"/>
      <c r="G132" s="72" t="str">
        <f t="shared" ca="1" si="6"/>
        <v/>
      </c>
      <c r="H132" s="4">
        <f ca="1">IF($A132&gt;$A$1,"",SUMIFS('PURPLE APC'!$K:$K,'PURPLE APC'!$B:$B,$A132,'PURPLE APC'!$O:$O,H$3))</f>
        <v>0</v>
      </c>
      <c r="I132" s="3">
        <f ca="1">IF($A132&gt;$A$1,"",SUMIFS('PURPLE APC'!$K:$K,'PURPLE APC'!$B:$B,$A132,'PURPLE APC'!$O:$O,I$3))</f>
        <v>0</v>
      </c>
      <c r="J132" s="3">
        <f ca="1">IF($A132&gt;$A$1,"",SUMIFS('PURPLE APC'!$K:$K,'PURPLE APC'!$B:$B,$A132,'PURPLE APC'!$O:$O,J$3))</f>
        <v>0</v>
      </c>
      <c r="K132" s="3">
        <f ca="1">IF($A132&gt;$A$1,"",SUMIFS('PURPLE APC'!$K:$K,'PURPLE APC'!$B:$B,$A132,'PURPLE APC'!$O:$O,K$3))</f>
        <v>0</v>
      </c>
      <c r="L132" s="3">
        <f ca="1">IF($A132&gt;$A$1,"",SUMIFS('PURPLE APC'!$K:$K,'PURPLE APC'!$B:$B,$A132,'PURPLE APC'!$O:$O,L$3))</f>
        <v>0</v>
      </c>
      <c r="M132" s="3">
        <f ca="1">IF($A132&gt;$A$1,"",SUMIFS('PURPLE APC'!$K:$K,'PURPLE APC'!$B:$B,$A132,'PURPLE APC'!$O:$O,M$3))</f>
        <v>0</v>
      </c>
      <c r="N132" s="3">
        <f ca="1">IF($A132&gt;$A$1,"",SUMIFS('PURPLE APC'!$K:$K,'PURPLE APC'!$B:$B,$A132,'PURPLE APC'!$O:$O,N$3))</f>
        <v>0</v>
      </c>
      <c r="O132" s="3">
        <f ca="1">IF($A132&gt;$A$1,"",SUMIFS('PURPLE APC'!$K:$K,'PURPLE APC'!$B:$B,$A132,'PURPLE APC'!$O:$O,O$3))</f>
        <v>0</v>
      </c>
      <c r="P132" s="3">
        <f ca="1">IF($A132&gt;$A$1,"",SUMIFS('PURPLE APC'!$K:$K,'PURPLE APC'!$B:$B,$A132,'PURPLE APC'!$O:$O,P$3))</f>
        <v>0</v>
      </c>
      <c r="Q132" s="3">
        <f ca="1">IF($A132&gt;$A$1,"",SUMIFS('PURPLE APC'!$K:$K,'PURPLE APC'!$B:$B,$A132,'PURPLE APC'!$O:$O,Q$3))</f>
        <v>0</v>
      </c>
      <c r="R132" s="3">
        <f ca="1">IF($A132&gt;$A$1,"",SUMIFS('PURPLE APC'!$K:$K,'PURPLE APC'!$B:$B,$A132,'PURPLE APC'!$O:$O,R$3))</f>
        <v>0</v>
      </c>
      <c r="S132" s="3">
        <f ca="1">IF($A132&gt;$A$1,"",SUMIFS('PURPLE APC'!$K:$K,'PURPLE APC'!$B:$B,$A132,'PURPLE APC'!$O:$O,S$3))</f>
        <v>0</v>
      </c>
      <c r="T132" s="3">
        <f ca="1">IF($A132&gt;$A$1,"",SUMIFS('PURPLE APC'!$K:$K,'PURPLE APC'!$B:$B,$A132,'PURPLE APC'!$O:$O,T$3))</f>
        <v>0</v>
      </c>
      <c r="U132" s="3">
        <f ca="1">IF($A132&gt;$A$1,"",SUMIFS('PURPLE APC'!$K:$K,'PURPLE APC'!$B:$B,$A132,'PURPLE APC'!$O:$O,U$3))</f>
        <v>0</v>
      </c>
      <c r="V132" s="5">
        <f ca="1">IF($A132&gt;$A$1,"",SUMIFS('PURPLE APC'!$K:$K,'PURPLE APC'!$B:$B,$A132,'PURPLE APC'!$O:$O,V$3))</f>
        <v>0</v>
      </c>
    </row>
    <row r="133" spans="1:22" x14ac:dyDescent="0.25">
      <c r="A133" s="15">
        <f t="shared" si="7"/>
        <v>46020</v>
      </c>
      <c r="B133" s="46">
        <f t="shared" si="1"/>
        <v>1</v>
      </c>
      <c r="C133" s="15" t="str">
        <f t="shared" ref="C133:C196" si="8">IF(D133="N","","Y")</f>
        <v>Y</v>
      </c>
      <c r="D133" s="15" t="s">
        <v>92</v>
      </c>
      <c r="E133" s="4">
        <f ca="1">IF($A133&gt;$A$1,"",SUMIFS('PURPLE APC'!$K:$K,'PURPLE APC'!$B:$B,$A133))</f>
        <v>0</v>
      </c>
      <c r="F133" s="42"/>
      <c r="G133" s="72" t="str">
        <f t="shared" ref="G133:G196" ca="1" si="9">IFERROR((F133-E133)/((E133+F133)/2),"")</f>
        <v/>
      </c>
      <c r="H133" s="4">
        <f ca="1">IF($A133&gt;$A$1,"",SUMIFS('PURPLE APC'!$K:$K,'PURPLE APC'!$B:$B,$A133,'PURPLE APC'!$O:$O,H$3))</f>
        <v>0</v>
      </c>
      <c r="I133" s="3">
        <f ca="1">IF($A133&gt;$A$1,"",SUMIFS('PURPLE APC'!$K:$K,'PURPLE APC'!$B:$B,$A133,'PURPLE APC'!$O:$O,I$3))</f>
        <v>0</v>
      </c>
      <c r="J133" s="3">
        <f ca="1">IF($A133&gt;$A$1,"",SUMIFS('PURPLE APC'!$K:$K,'PURPLE APC'!$B:$B,$A133,'PURPLE APC'!$O:$O,J$3))</f>
        <v>0</v>
      </c>
      <c r="K133" s="3">
        <f ca="1">IF($A133&gt;$A$1,"",SUMIFS('PURPLE APC'!$K:$K,'PURPLE APC'!$B:$B,$A133,'PURPLE APC'!$O:$O,K$3))</f>
        <v>0</v>
      </c>
      <c r="L133" s="3">
        <f ca="1">IF($A133&gt;$A$1,"",SUMIFS('PURPLE APC'!$K:$K,'PURPLE APC'!$B:$B,$A133,'PURPLE APC'!$O:$O,L$3))</f>
        <v>0</v>
      </c>
      <c r="M133" s="3">
        <f ca="1">IF($A133&gt;$A$1,"",SUMIFS('PURPLE APC'!$K:$K,'PURPLE APC'!$B:$B,$A133,'PURPLE APC'!$O:$O,M$3))</f>
        <v>0</v>
      </c>
      <c r="N133" s="3">
        <f ca="1">IF($A133&gt;$A$1,"",SUMIFS('PURPLE APC'!$K:$K,'PURPLE APC'!$B:$B,$A133,'PURPLE APC'!$O:$O,N$3))</f>
        <v>0</v>
      </c>
      <c r="O133" s="3">
        <f ca="1">IF($A133&gt;$A$1,"",SUMIFS('PURPLE APC'!$K:$K,'PURPLE APC'!$B:$B,$A133,'PURPLE APC'!$O:$O,O$3))</f>
        <v>0</v>
      </c>
      <c r="P133" s="3">
        <f ca="1">IF($A133&gt;$A$1,"",SUMIFS('PURPLE APC'!$K:$K,'PURPLE APC'!$B:$B,$A133,'PURPLE APC'!$O:$O,P$3))</f>
        <v>0</v>
      </c>
      <c r="Q133" s="3">
        <f ca="1">IF($A133&gt;$A$1,"",SUMIFS('PURPLE APC'!$K:$K,'PURPLE APC'!$B:$B,$A133,'PURPLE APC'!$O:$O,Q$3))</f>
        <v>0</v>
      </c>
      <c r="R133" s="3">
        <f ca="1">IF($A133&gt;$A$1,"",SUMIFS('PURPLE APC'!$K:$K,'PURPLE APC'!$B:$B,$A133,'PURPLE APC'!$O:$O,R$3))</f>
        <v>0</v>
      </c>
      <c r="S133" s="3">
        <f ca="1">IF($A133&gt;$A$1,"",SUMIFS('PURPLE APC'!$K:$K,'PURPLE APC'!$B:$B,$A133,'PURPLE APC'!$O:$O,S$3))</f>
        <v>0</v>
      </c>
      <c r="T133" s="3">
        <f ca="1">IF($A133&gt;$A$1,"",SUMIFS('PURPLE APC'!$K:$K,'PURPLE APC'!$B:$B,$A133,'PURPLE APC'!$O:$O,T$3))</f>
        <v>0</v>
      </c>
      <c r="U133" s="3">
        <f ca="1">IF($A133&gt;$A$1,"",SUMIFS('PURPLE APC'!$K:$K,'PURPLE APC'!$B:$B,$A133,'PURPLE APC'!$O:$O,U$3))</f>
        <v>0</v>
      </c>
      <c r="V133" s="5">
        <f ca="1">IF($A133&gt;$A$1,"",SUMIFS('PURPLE APC'!$K:$K,'PURPLE APC'!$B:$B,$A133,'PURPLE APC'!$O:$O,V$3))</f>
        <v>0</v>
      </c>
    </row>
    <row r="134" spans="1:22" x14ac:dyDescent="0.25">
      <c r="A134" s="15">
        <f t="shared" ref="A134:A197" si="10">IF(B133=5,A133+3,A133+1)</f>
        <v>46021</v>
      </c>
      <c r="B134" s="46">
        <f t="shared" si="1"/>
        <v>2</v>
      </c>
      <c r="C134" s="15" t="str">
        <f t="shared" si="8"/>
        <v>Y</v>
      </c>
      <c r="D134" s="15" t="s">
        <v>92</v>
      </c>
      <c r="E134" s="4">
        <f ca="1">IF($A134&gt;$A$1,"",SUMIFS('PURPLE APC'!$K:$K,'PURPLE APC'!$B:$B,$A134))</f>
        <v>0</v>
      </c>
      <c r="F134" s="42"/>
      <c r="G134" s="72" t="str">
        <f t="shared" ca="1" si="9"/>
        <v/>
      </c>
      <c r="H134" s="4">
        <f ca="1">IF($A134&gt;$A$1,"",SUMIFS('PURPLE APC'!$K:$K,'PURPLE APC'!$B:$B,$A134,'PURPLE APC'!$O:$O,H$3))</f>
        <v>0</v>
      </c>
      <c r="I134" s="3">
        <f ca="1">IF($A134&gt;$A$1,"",SUMIFS('PURPLE APC'!$K:$K,'PURPLE APC'!$B:$B,$A134,'PURPLE APC'!$O:$O,I$3))</f>
        <v>0</v>
      </c>
      <c r="J134" s="3">
        <f ca="1">IF($A134&gt;$A$1,"",SUMIFS('PURPLE APC'!$K:$K,'PURPLE APC'!$B:$B,$A134,'PURPLE APC'!$O:$O,J$3))</f>
        <v>0</v>
      </c>
      <c r="K134" s="3">
        <f ca="1">IF($A134&gt;$A$1,"",SUMIFS('PURPLE APC'!$K:$K,'PURPLE APC'!$B:$B,$A134,'PURPLE APC'!$O:$O,K$3))</f>
        <v>0</v>
      </c>
      <c r="L134" s="3">
        <f ca="1">IF($A134&gt;$A$1,"",SUMIFS('PURPLE APC'!$K:$K,'PURPLE APC'!$B:$B,$A134,'PURPLE APC'!$O:$O,L$3))</f>
        <v>0</v>
      </c>
      <c r="M134" s="3">
        <f ca="1">IF($A134&gt;$A$1,"",SUMIFS('PURPLE APC'!$K:$K,'PURPLE APC'!$B:$B,$A134,'PURPLE APC'!$O:$O,M$3))</f>
        <v>0</v>
      </c>
      <c r="N134" s="3">
        <f ca="1">IF($A134&gt;$A$1,"",SUMIFS('PURPLE APC'!$K:$K,'PURPLE APC'!$B:$B,$A134,'PURPLE APC'!$O:$O,N$3))</f>
        <v>0</v>
      </c>
      <c r="O134" s="3">
        <f ca="1">IF($A134&gt;$A$1,"",SUMIFS('PURPLE APC'!$K:$K,'PURPLE APC'!$B:$B,$A134,'PURPLE APC'!$O:$O,O$3))</f>
        <v>0</v>
      </c>
      <c r="P134" s="3">
        <f ca="1">IF($A134&gt;$A$1,"",SUMIFS('PURPLE APC'!$K:$K,'PURPLE APC'!$B:$B,$A134,'PURPLE APC'!$O:$O,P$3))</f>
        <v>0</v>
      </c>
      <c r="Q134" s="3">
        <f ca="1">IF($A134&gt;$A$1,"",SUMIFS('PURPLE APC'!$K:$K,'PURPLE APC'!$B:$B,$A134,'PURPLE APC'!$O:$O,Q$3))</f>
        <v>0</v>
      </c>
      <c r="R134" s="3">
        <f ca="1">IF($A134&gt;$A$1,"",SUMIFS('PURPLE APC'!$K:$K,'PURPLE APC'!$B:$B,$A134,'PURPLE APC'!$O:$O,R$3))</f>
        <v>0</v>
      </c>
      <c r="S134" s="3">
        <f ca="1">IF($A134&gt;$A$1,"",SUMIFS('PURPLE APC'!$K:$K,'PURPLE APC'!$B:$B,$A134,'PURPLE APC'!$O:$O,S$3))</f>
        <v>0</v>
      </c>
      <c r="T134" s="3">
        <f ca="1">IF($A134&gt;$A$1,"",SUMIFS('PURPLE APC'!$K:$K,'PURPLE APC'!$B:$B,$A134,'PURPLE APC'!$O:$O,T$3))</f>
        <v>0</v>
      </c>
      <c r="U134" s="3">
        <f ca="1">IF($A134&gt;$A$1,"",SUMIFS('PURPLE APC'!$K:$K,'PURPLE APC'!$B:$B,$A134,'PURPLE APC'!$O:$O,U$3))</f>
        <v>0</v>
      </c>
      <c r="V134" s="5">
        <f ca="1">IF($A134&gt;$A$1,"",SUMIFS('PURPLE APC'!$K:$K,'PURPLE APC'!$B:$B,$A134,'PURPLE APC'!$O:$O,V$3))</f>
        <v>0</v>
      </c>
    </row>
    <row r="135" spans="1:22" x14ac:dyDescent="0.25">
      <c r="A135" s="15">
        <f t="shared" si="10"/>
        <v>46022</v>
      </c>
      <c r="B135" s="46">
        <f t="shared" ref="B135:B198" si="11">WEEKDAY(A135,2)</f>
        <v>3</v>
      </c>
      <c r="C135" s="15" t="str">
        <f t="shared" si="8"/>
        <v>Y</v>
      </c>
      <c r="D135" s="15" t="s">
        <v>92</v>
      </c>
      <c r="E135" s="4">
        <f ca="1">IF($A135&gt;$A$1,"",SUMIFS('PURPLE APC'!$K:$K,'PURPLE APC'!$B:$B,$A135))</f>
        <v>0</v>
      </c>
      <c r="F135" s="42"/>
      <c r="G135" s="72" t="str">
        <f t="shared" ca="1" si="9"/>
        <v/>
      </c>
      <c r="H135" s="4">
        <f ca="1">IF($A135&gt;$A$1,"",SUMIFS('PURPLE APC'!$K:$K,'PURPLE APC'!$B:$B,$A135,'PURPLE APC'!$O:$O,H$3))</f>
        <v>0</v>
      </c>
      <c r="I135" s="3">
        <f ca="1">IF($A135&gt;$A$1,"",SUMIFS('PURPLE APC'!$K:$K,'PURPLE APC'!$B:$B,$A135,'PURPLE APC'!$O:$O,I$3))</f>
        <v>0</v>
      </c>
      <c r="J135" s="3">
        <f ca="1">IF($A135&gt;$A$1,"",SUMIFS('PURPLE APC'!$K:$K,'PURPLE APC'!$B:$B,$A135,'PURPLE APC'!$O:$O,J$3))</f>
        <v>0</v>
      </c>
      <c r="K135" s="3">
        <f ca="1">IF($A135&gt;$A$1,"",SUMIFS('PURPLE APC'!$K:$K,'PURPLE APC'!$B:$B,$A135,'PURPLE APC'!$O:$O,K$3))</f>
        <v>0</v>
      </c>
      <c r="L135" s="3">
        <f ca="1">IF($A135&gt;$A$1,"",SUMIFS('PURPLE APC'!$K:$K,'PURPLE APC'!$B:$B,$A135,'PURPLE APC'!$O:$O,L$3))</f>
        <v>0</v>
      </c>
      <c r="M135" s="3">
        <f ca="1">IF($A135&gt;$A$1,"",SUMIFS('PURPLE APC'!$K:$K,'PURPLE APC'!$B:$B,$A135,'PURPLE APC'!$O:$O,M$3))</f>
        <v>0</v>
      </c>
      <c r="N135" s="3">
        <f ca="1">IF($A135&gt;$A$1,"",SUMIFS('PURPLE APC'!$K:$K,'PURPLE APC'!$B:$B,$A135,'PURPLE APC'!$O:$O,N$3))</f>
        <v>0</v>
      </c>
      <c r="O135" s="3">
        <f ca="1">IF($A135&gt;$A$1,"",SUMIFS('PURPLE APC'!$K:$K,'PURPLE APC'!$B:$B,$A135,'PURPLE APC'!$O:$O,O$3))</f>
        <v>0</v>
      </c>
      <c r="P135" s="3">
        <f ca="1">IF($A135&gt;$A$1,"",SUMIFS('PURPLE APC'!$K:$K,'PURPLE APC'!$B:$B,$A135,'PURPLE APC'!$O:$O,P$3))</f>
        <v>0</v>
      </c>
      <c r="Q135" s="3">
        <f ca="1">IF($A135&gt;$A$1,"",SUMIFS('PURPLE APC'!$K:$K,'PURPLE APC'!$B:$B,$A135,'PURPLE APC'!$O:$O,Q$3))</f>
        <v>0</v>
      </c>
      <c r="R135" s="3">
        <f ca="1">IF($A135&gt;$A$1,"",SUMIFS('PURPLE APC'!$K:$K,'PURPLE APC'!$B:$B,$A135,'PURPLE APC'!$O:$O,R$3))</f>
        <v>0</v>
      </c>
      <c r="S135" s="3">
        <f ca="1">IF($A135&gt;$A$1,"",SUMIFS('PURPLE APC'!$K:$K,'PURPLE APC'!$B:$B,$A135,'PURPLE APC'!$O:$O,S$3))</f>
        <v>0</v>
      </c>
      <c r="T135" s="3">
        <f ca="1">IF($A135&gt;$A$1,"",SUMIFS('PURPLE APC'!$K:$K,'PURPLE APC'!$B:$B,$A135,'PURPLE APC'!$O:$O,T$3))</f>
        <v>0</v>
      </c>
      <c r="U135" s="3">
        <f ca="1">IF($A135&gt;$A$1,"",SUMIFS('PURPLE APC'!$K:$K,'PURPLE APC'!$B:$B,$A135,'PURPLE APC'!$O:$O,U$3))</f>
        <v>0</v>
      </c>
      <c r="V135" s="5">
        <f ca="1">IF($A135&gt;$A$1,"",SUMIFS('PURPLE APC'!$K:$K,'PURPLE APC'!$B:$B,$A135,'PURPLE APC'!$O:$O,V$3))</f>
        <v>0</v>
      </c>
    </row>
    <row r="136" spans="1:22" x14ac:dyDescent="0.25">
      <c r="A136" s="15">
        <f t="shared" si="10"/>
        <v>46023</v>
      </c>
      <c r="B136" s="46">
        <f t="shared" si="11"/>
        <v>4</v>
      </c>
      <c r="C136" s="15" t="str">
        <f t="shared" si="8"/>
        <v/>
      </c>
      <c r="D136" s="15" t="s">
        <v>90</v>
      </c>
      <c r="E136" s="4">
        <f ca="1">IF($A136&gt;$A$1,"",SUMIFS('PURPLE APC'!$K:$K,'PURPLE APC'!$B:$B,$A136))</f>
        <v>0</v>
      </c>
      <c r="F136" s="42"/>
      <c r="G136" s="72" t="str">
        <f t="shared" ca="1" si="9"/>
        <v/>
      </c>
      <c r="H136" s="4">
        <f ca="1">IF($A136&gt;$A$1,"",SUMIFS('PURPLE APC'!$K:$K,'PURPLE APC'!$B:$B,$A136,'PURPLE APC'!$O:$O,H$3))</f>
        <v>0</v>
      </c>
      <c r="I136" s="3">
        <f ca="1">IF($A136&gt;$A$1,"",SUMIFS('PURPLE APC'!$K:$K,'PURPLE APC'!$B:$B,$A136,'PURPLE APC'!$O:$O,I$3))</f>
        <v>0</v>
      </c>
      <c r="J136" s="3">
        <f ca="1">IF($A136&gt;$A$1,"",SUMIFS('PURPLE APC'!$K:$K,'PURPLE APC'!$B:$B,$A136,'PURPLE APC'!$O:$O,J$3))</f>
        <v>0</v>
      </c>
      <c r="K136" s="3">
        <f ca="1">IF($A136&gt;$A$1,"",SUMIFS('PURPLE APC'!$K:$K,'PURPLE APC'!$B:$B,$A136,'PURPLE APC'!$O:$O,K$3))</f>
        <v>0</v>
      </c>
      <c r="L136" s="3">
        <f ca="1">IF($A136&gt;$A$1,"",SUMIFS('PURPLE APC'!$K:$K,'PURPLE APC'!$B:$B,$A136,'PURPLE APC'!$O:$O,L$3))</f>
        <v>0</v>
      </c>
      <c r="M136" s="3">
        <f ca="1">IF($A136&gt;$A$1,"",SUMIFS('PURPLE APC'!$K:$K,'PURPLE APC'!$B:$B,$A136,'PURPLE APC'!$O:$O,M$3))</f>
        <v>0</v>
      </c>
      <c r="N136" s="3">
        <f ca="1">IF($A136&gt;$A$1,"",SUMIFS('PURPLE APC'!$K:$K,'PURPLE APC'!$B:$B,$A136,'PURPLE APC'!$O:$O,N$3))</f>
        <v>0</v>
      </c>
      <c r="O136" s="3">
        <f ca="1">IF($A136&gt;$A$1,"",SUMIFS('PURPLE APC'!$K:$K,'PURPLE APC'!$B:$B,$A136,'PURPLE APC'!$O:$O,O$3))</f>
        <v>0</v>
      </c>
      <c r="P136" s="3">
        <f ca="1">IF($A136&gt;$A$1,"",SUMIFS('PURPLE APC'!$K:$K,'PURPLE APC'!$B:$B,$A136,'PURPLE APC'!$O:$O,P$3))</f>
        <v>0</v>
      </c>
      <c r="Q136" s="3">
        <f ca="1">IF($A136&gt;$A$1,"",SUMIFS('PURPLE APC'!$K:$K,'PURPLE APC'!$B:$B,$A136,'PURPLE APC'!$O:$O,Q$3))</f>
        <v>0</v>
      </c>
      <c r="R136" s="3">
        <f ca="1">IF($A136&gt;$A$1,"",SUMIFS('PURPLE APC'!$K:$K,'PURPLE APC'!$B:$B,$A136,'PURPLE APC'!$O:$O,R$3))</f>
        <v>0</v>
      </c>
      <c r="S136" s="3">
        <f ca="1">IF($A136&gt;$A$1,"",SUMIFS('PURPLE APC'!$K:$K,'PURPLE APC'!$B:$B,$A136,'PURPLE APC'!$O:$O,S$3))</f>
        <v>0</v>
      </c>
      <c r="T136" s="3">
        <f ca="1">IF($A136&gt;$A$1,"",SUMIFS('PURPLE APC'!$K:$K,'PURPLE APC'!$B:$B,$A136,'PURPLE APC'!$O:$O,T$3))</f>
        <v>0</v>
      </c>
      <c r="U136" s="3">
        <f ca="1">IF($A136&gt;$A$1,"",SUMIFS('PURPLE APC'!$K:$K,'PURPLE APC'!$B:$B,$A136,'PURPLE APC'!$O:$O,U$3))</f>
        <v>0</v>
      </c>
      <c r="V136" s="5">
        <f ca="1">IF($A136&gt;$A$1,"",SUMIFS('PURPLE APC'!$K:$K,'PURPLE APC'!$B:$B,$A136,'PURPLE APC'!$O:$O,V$3))</f>
        <v>0</v>
      </c>
    </row>
    <row r="137" spans="1:22" x14ac:dyDescent="0.25">
      <c r="A137" s="15">
        <f t="shared" si="10"/>
        <v>46024</v>
      </c>
      <c r="B137" s="46">
        <f t="shared" si="11"/>
        <v>5</v>
      </c>
      <c r="C137" s="15" t="str">
        <f t="shared" si="8"/>
        <v>Y</v>
      </c>
      <c r="D137" s="15" t="s">
        <v>89</v>
      </c>
      <c r="E137" s="4">
        <f ca="1">IF($A137&gt;$A$1,"",SUMIFS('PURPLE APC'!$K:$K,'PURPLE APC'!$B:$B,$A137))</f>
        <v>0</v>
      </c>
      <c r="F137" s="42"/>
      <c r="G137" s="72" t="str">
        <f t="shared" ca="1" si="9"/>
        <v/>
      </c>
      <c r="H137" s="4">
        <f ca="1">IF($A137&gt;$A$1,"",SUMIFS('PURPLE APC'!$K:$K,'PURPLE APC'!$B:$B,$A137,'PURPLE APC'!$O:$O,H$3))</f>
        <v>0</v>
      </c>
      <c r="I137" s="3">
        <f ca="1">IF($A137&gt;$A$1,"",SUMIFS('PURPLE APC'!$K:$K,'PURPLE APC'!$B:$B,$A137,'PURPLE APC'!$O:$O,I$3))</f>
        <v>0</v>
      </c>
      <c r="J137" s="3">
        <f ca="1">IF($A137&gt;$A$1,"",SUMIFS('PURPLE APC'!$K:$K,'PURPLE APC'!$B:$B,$A137,'PURPLE APC'!$O:$O,J$3))</f>
        <v>0</v>
      </c>
      <c r="K137" s="3">
        <f ca="1">IF($A137&gt;$A$1,"",SUMIFS('PURPLE APC'!$K:$K,'PURPLE APC'!$B:$B,$A137,'PURPLE APC'!$O:$O,K$3))</f>
        <v>0</v>
      </c>
      <c r="L137" s="3">
        <f ca="1">IF($A137&gt;$A$1,"",SUMIFS('PURPLE APC'!$K:$K,'PURPLE APC'!$B:$B,$A137,'PURPLE APC'!$O:$O,L$3))</f>
        <v>0</v>
      </c>
      <c r="M137" s="3">
        <f ca="1">IF($A137&gt;$A$1,"",SUMIFS('PURPLE APC'!$K:$K,'PURPLE APC'!$B:$B,$A137,'PURPLE APC'!$O:$O,M$3))</f>
        <v>0</v>
      </c>
      <c r="N137" s="3">
        <f ca="1">IF($A137&gt;$A$1,"",SUMIFS('PURPLE APC'!$K:$K,'PURPLE APC'!$B:$B,$A137,'PURPLE APC'!$O:$O,N$3))</f>
        <v>0</v>
      </c>
      <c r="O137" s="3">
        <f ca="1">IF($A137&gt;$A$1,"",SUMIFS('PURPLE APC'!$K:$K,'PURPLE APC'!$B:$B,$A137,'PURPLE APC'!$O:$O,O$3))</f>
        <v>0</v>
      </c>
      <c r="P137" s="3">
        <f ca="1">IF($A137&gt;$A$1,"",SUMIFS('PURPLE APC'!$K:$K,'PURPLE APC'!$B:$B,$A137,'PURPLE APC'!$O:$O,P$3))</f>
        <v>0</v>
      </c>
      <c r="Q137" s="3">
        <f ca="1">IF($A137&gt;$A$1,"",SUMIFS('PURPLE APC'!$K:$K,'PURPLE APC'!$B:$B,$A137,'PURPLE APC'!$O:$O,Q$3))</f>
        <v>0</v>
      </c>
      <c r="R137" s="3">
        <f ca="1">IF($A137&gt;$A$1,"",SUMIFS('PURPLE APC'!$K:$K,'PURPLE APC'!$B:$B,$A137,'PURPLE APC'!$O:$O,R$3))</f>
        <v>0</v>
      </c>
      <c r="S137" s="3">
        <f ca="1">IF($A137&gt;$A$1,"",SUMIFS('PURPLE APC'!$K:$K,'PURPLE APC'!$B:$B,$A137,'PURPLE APC'!$O:$O,S$3))</f>
        <v>0</v>
      </c>
      <c r="T137" s="3">
        <f ca="1">IF($A137&gt;$A$1,"",SUMIFS('PURPLE APC'!$K:$K,'PURPLE APC'!$B:$B,$A137,'PURPLE APC'!$O:$O,T$3))</f>
        <v>0</v>
      </c>
      <c r="U137" s="3">
        <f ca="1">IF($A137&gt;$A$1,"",SUMIFS('PURPLE APC'!$K:$K,'PURPLE APC'!$B:$B,$A137,'PURPLE APC'!$O:$O,U$3))</f>
        <v>0</v>
      </c>
      <c r="V137" s="5">
        <f ca="1">IF($A137&gt;$A$1,"",SUMIFS('PURPLE APC'!$K:$K,'PURPLE APC'!$B:$B,$A137,'PURPLE APC'!$O:$O,V$3))</f>
        <v>0</v>
      </c>
    </row>
    <row r="138" spans="1:22" x14ac:dyDescent="0.25">
      <c r="A138" s="15">
        <f t="shared" si="10"/>
        <v>46027</v>
      </c>
      <c r="B138" s="46">
        <f t="shared" si="11"/>
        <v>1</v>
      </c>
      <c r="C138" s="15" t="str">
        <f t="shared" si="8"/>
        <v>Y</v>
      </c>
      <c r="D138" s="15" t="s">
        <v>89</v>
      </c>
      <c r="E138" s="4">
        <f ca="1">IF($A138&gt;$A$1,"",SUMIFS('PURPLE APC'!$K:$K,'PURPLE APC'!$B:$B,$A138))</f>
        <v>0</v>
      </c>
      <c r="F138" s="42"/>
      <c r="G138" s="72" t="str">
        <f t="shared" ca="1" si="9"/>
        <v/>
      </c>
      <c r="H138" s="4">
        <f ca="1">IF($A138&gt;$A$1,"",SUMIFS('PURPLE APC'!$K:$K,'PURPLE APC'!$B:$B,$A138,'PURPLE APC'!$O:$O,H$3))</f>
        <v>0</v>
      </c>
      <c r="I138" s="3">
        <f ca="1">IF($A138&gt;$A$1,"",SUMIFS('PURPLE APC'!$K:$K,'PURPLE APC'!$B:$B,$A138,'PURPLE APC'!$O:$O,I$3))</f>
        <v>0</v>
      </c>
      <c r="J138" s="3">
        <f ca="1">IF($A138&gt;$A$1,"",SUMIFS('PURPLE APC'!$K:$K,'PURPLE APC'!$B:$B,$A138,'PURPLE APC'!$O:$O,J$3))</f>
        <v>0</v>
      </c>
      <c r="K138" s="3">
        <f ca="1">IF($A138&gt;$A$1,"",SUMIFS('PURPLE APC'!$K:$K,'PURPLE APC'!$B:$B,$A138,'PURPLE APC'!$O:$O,K$3))</f>
        <v>0</v>
      </c>
      <c r="L138" s="3">
        <f ca="1">IF($A138&gt;$A$1,"",SUMIFS('PURPLE APC'!$K:$K,'PURPLE APC'!$B:$B,$A138,'PURPLE APC'!$O:$O,L$3))</f>
        <v>0</v>
      </c>
      <c r="M138" s="3">
        <f ca="1">IF($A138&gt;$A$1,"",SUMIFS('PURPLE APC'!$K:$K,'PURPLE APC'!$B:$B,$A138,'PURPLE APC'!$O:$O,M$3))</f>
        <v>0</v>
      </c>
      <c r="N138" s="3">
        <f ca="1">IF($A138&gt;$A$1,"",SUMIFS('PURPLE APC'!$K:$K,'PURPLE APC'!$B:$B,$A138,'PURPLE APC'!$O:$O,N$3))</f>
        <v>0</v>
      </c>
      <c r="O138" s="3">
        <f ca="1">IF($A138&gt;$A$1,"",SUMIFS('PURPLE APC'!$K:$K,'PURPLE APC'!$B:$B,$A138,'PURPLE APC'!$O:$O,O$3))</f>
        <v>0</v>
      </c>
      <c r="P138" s="3">
        <f ca="1">IF($A138&gt;$A$1,"",SUMIFS('PURPLE APC'!$K:$K,'PURPLE APC'!$B:$B,$A138,'PURPLE APC'!$O:$O,P$3))</f>
        <v>0</v>
      </c>
      <c r="Q138" s="3">
        <f ca="1">IF($A138&gt;$A$1,"",SUMIFS('PURPLE APC'!$K:$K,'PURPLE APC'!$B:$B,$A138,'PURPLE APC'!$O:$O,Q$3))</f>
        <v>0</v>
      </c>
      <c r="R138" s="3">
        <f ca="1">IF($A138&gt;$A$1,"",SUMIFS('PURPLE APC'!$K:$K,'PURPLE APC'!$B:$B,$A138,'PURPLE APC'!$O:$O,R$3))</f>
        <v>0</v>
      </c>
      <c r="S138" s="3">
        <f ca="1">IF($A138&gt;$A$1,"",SUMIFS('PURPLE APC'!$K:$K,'PURPLE APC'!$B:$B,$A138,'PURPLE APC'!$O:$O,S$3))</f>
        <v>0</v>
      </c>
      <c r="T138" s="3">
        <f ca="1">IF($A138&gt;$A$1,"",SUMIFS('PURPLE APC'!$K:$K,'PURPLE APC'!$B:$B,$A138,'PURPLE APC'!$O:$O,T$3))</f>
        <v>0</v>
      </c>
      <c r="U138" s="3">
        <f ca="1">IF($A138&gt;$A$1,"",SUMIFS('PURPLE APC'!$K:$K,'PURPLE APC'!$B:$B,$A138,'PURPLE APC'!$O:$O,U$3))</f>
        <v>0</v>
      </c>
      <c r="V138" s="5">
        <f ca="1">IF($A138&gt;$A$1,"",SUMIFS('PURPLE APC'!$K:$K,'PURPLE APC'!$B:$B,$A138,'PURPLE APC'!$O:$O,V$3))</f>
        <v>0</v>
      </c>
    </row>
    <row r="139" spans="1:22" x14ac:dyDescent="0.25">
      <c r="A139" s="15">
        <f t="shared" si="10"/>
        <v>46028</v>
      </c>
      <c r="B139" s="46">
        <f t="shared" si="11"/>
        <v>2</v>
      </c>
      <c r="C139" s="15" t="str">
        <f t="shared" si="8"/>
        <v>Y</v>
      </c>
      <c r="D139" s="15" t="s">
        <v>89</v>
      </c>
      <c r="E139" s="4">
        <f ca="1">IF($A139&gt;$A$1,"",SUMIFS('PURPLE APC'!$K:$K,'PURPLE APC'!$B:$B,$A139))</f>
        <v>0</v>
      </c>
      <c r="F139" s="42"/>
      <c r="G139" s="72" t="str">
        <f t="shared" ca="1" si="9"/>
        <v/>
      </c>
      <c r="H139" s="4">
        <f ca="1">IF($A139&gt;$A$1,"",SUMIFS('PURPLE APC'!$K:$K,'PURPLE APC'!$B:$B,$A139,'PURPLE APC'!$O:$O,H$3))</f>
        <v>0</v>
      </c>
      <c r="I139" s="3">
        <f ca="1">IF($A139&gt;$A$1,"",SUMIFS('PURPLE APC'!$K:$K,'PURPLE APC'!$B:$B,$A139,'PURPLE APC'!$O:$O,I$3))</f>
        <v>0</v>
      </c>
      <c r="J139" s="3">
        <f ca="1">IF($A139&gt;$A$1,"",SUMIFS('PURPLE APC'!$K:$K,'PURPLE APC'!$B:$B,$A139,'PURPLE APC'!$O:$O,J$3))</f>
        <v>0</v>
      </c>
      <c r="K139" s="3">
        <f ca="1">IF($A139&gt;$A$1,"",SUMIFS('PURPLE APC'!$K:$K,'PURPLE APC'!$B:$B,$A139,'PURPLE APC'!$O:$O,K$3))</f>
        <v>0</v>
      </c>
      <c r="L139" s="3">
        <f ca="1">IF($A139&gt;$A$1,"",SUMIFS('PURPLE APC'!$K:$K,'PURPLE APC'!$B:$B,$A139,'PURPLE APC'!$O:$O,L$3))</f>
        <v>0</v>
      </c>
      <c r="M139" s="3">
        <f ca="1">IF($A139&gt;$A$1,"",SUMIFS('PURPLE APC'!$K:$K,'PURPLE APC'!$B:$B,$A139,'PURPLE APC'!$O:$O,M$3))</f>
        <v>0</v>
      </c>
      <c r="N139" s="3">
        <f ca="1">IF($A139&gt;$A$1,"",SUMIFS('PURPLE APC'!$K:$K,'PURPLE APC'!$B:$B,$A139,'PURPLE APC'!$O:$O,N$3))</f>
        <v>0</v>
      </c>
      <c r="O139" s="3">
        <f ca="1">IF($A139&gt;$A$1,"",SUMIFS('PURPLE APC'!$K:$K,'PURPLE APC'!$B:$B,$A139,'PURPLE APC'!$O:$O,O$3))</f>
        <v>0</v>
      </c>
      <c r="P139" s="3">
        <f ca="1">IF($A139&gt;$A$1,"",SUMIFS('PURPLE APC'!$K:$K,'PURPLE APC'!$B:$B,$A139,'PURPLE APC'!$O:$O,P$3))</f>
        <v>0</v>
      </c>
      <c r="Q139" s="3">
        <f ca="1">IF($A139&gt;$A$1,"",SUMIFS('PURPLE APC'!$K:$K,'PURPLE APC'!$B:$B,$A139,'PURPLE APC'!$O:$O,Q$3))</f>
        <v>0</v>
      </c>
      <c r="R139" s="3">
        <f ca="1">IF($A139&gt;$A$1,"",SUMIFS('PURPLE APC'!$K:$K,'PURPLE APC'!$B:$B,$A139,'PURPLE APC'!$O:$O,R$3))</f>
        <v>0</v>
      </c>
      <c r="S139" s="3">
        <f ca="1">IF($A139&gt;$A$1,"",SUMIFS('PURPLE APC'!$K:$K,'PURPLE APC'!$B:$B,$A139,'PURPLE APC'!$O:$O,S$3))</f>
        <v>0</v>
      </c>
      <c r="T139" s="3">
        <f ca="1">IF($A139&gt;$A$1,"",SUMIFS('PURPLE APC'!$K:$K,'PURPLE APC'!$B:$B,$A139,'PURPLE APC'!$O:$O,T$3))</f>
        <v>0</v>
      </c>
      <c r="U139" s="3">
        <f ca="1">IF($A139&gt;$A$1,"",SUMIFS('PURPLE APC'!$K:$K,'PURPLE APC'!$B:$B,$A139,'PURPLE APC'!$O:$O,U$3))</f>
        <v>0</v>
      </c>
      <c r="V139" s="5">
        <f ca="1">IF($A139&gt;$A$1,"",SUMIFS('PURPLE APC'!$K:$K,'PURPLE APC'!$B:$B,$A139,'PURPLE APC'!$O:$O,V$3))</f>
        <v>0</v>
      </c>
    </row>
    <row r="140" spans="1:22" x14ac:dyDescent="0.25">
      <c r="A140" s="15">
        <f t="shared" si="10"/>
        <v>46029</v>
      </c>
      <c r="B140" s="46">
        <f t="shared" si="11"/>
        <v>3</v>
      </c>
      <c r="C140" s="15" t="str">
        <f t="shared" si="8"/>
        <v>Y</v>
      </c>
      <c r="D140" s="15" t="s">
        <v>89</v>
      </c>
      <c r="E140" s="4">
        <f ca="1">IF($A140&gt;$A$1,"",SUMIFS('PURPLE APC'!$K:$K,'PURPLE APC'!$B:$B,$A140))</f>
        <v>0</v>
      </c>
      <c r="F140" s="42"/>
      <c r="G140" s="72" t="str">
        <f t="shared" ca="1" si="9"/>
        <v/>
      </c>
      <c r="H140" s="4">
        <f ca="1">IF($A140&gt;$A$1,"",SUMIFS('PURPLE APC'!$K:$K,'PURPLE APC'!$B:$B,$A140,'PURPLE APC'!$O:$O,H$3))</f>
        <v>0</v>
      </c>
      <c r="I140" s="3">
        <f ca="1">IF($A140&gt;$A$1,"",SUMIFS('PURPLE APC'!$K:$K,'PURPLE APC'!$B:$B,$A140,'PURPLE APC'!$O:$O,I$3))</f>
        <v>0</v>
      </c>
      <c r="J140" s="3">
        <f ca="1">IF($A140&gt;$A$1,"",SUMIFS('PURPLE APC'!$K:$K,'PURPLE APC'!$B:$B,$A140,'PURPLE APC'!$O:$O,J$3))</f>
        <v>0</v>
      </c>
      <c r="K140" s="3">
        <f ca="1">IF($A140&gt;$A$1,"",SUMIFS('PURPLE APC'!$K:$K,'PURPLE APC'!$B:$B,$A140,'PURPLE APC'!$O:$O,K$3))</f>
        <v>0</v>
      </c>
      <c r="L140" s="3">
        <f ca="1">IF($A140&gt;$A$1,"",SUMIFS('PURPLE APC'!$K:$K,'PURPLE APC'!$B:$B,$A140,'PURPLE APC'!$O:$O,L$3))</f>
        <v>0</v>
      </c>
      <c r="M140" s="3">
        <f ca="1">IF($A140&gt;$A$1,"",SUMIFS('PURPLE APC'!$K:$K,'PURPLE APC'!$B:$B,$A140,'PURPLE APC'!$O:$O,M$3))</f>
        <v>0</v>
      </c>
      <c r="N140" s="3">
        <f ca="1">IF($A140&gt;$A$1,"",SUMIFS('PURPLE APC'!$K:$K,'PURPLE APC'!$B:$B,$A140,'PURPLE APC'!$O:$O,N$3))</f>
        <v>0</v>
      </c>
      <c r="O140" s="3">
        <f ca="1">IF($A140&gt;$A$1,"",SUMIFS('PURPLE APC'!$K:$K,'PURPLE APC'!$B:$B,$A140,'PURPLE APC'!$O:$O,O$3))</f>
        <v>0</v>
      </c>
      <c r="P140" s="3">
        <f ca="1">IF($A140&gt;$A$1,"",SUMIFS('PURPLE APC'!$K:$K,'PURPLE APC'!$B:$B,$A140,'PURPLE APC'!$O:$O,P$3))</f>
        <v>0</v>
      </c>
      <c r="Q140" s="3">
        <f ca="1">IF($A140&gt;$A$1,"",SUMIFS('PURPLE APC'!$K:$K,'PURPLE APC'!$B:$B,$A140,'PURPLE APC'!$O:$O,Q$3))</f>
        <v>0</v>
      </c>
      <c r="R140" s="3">
        <f ca="1">IF($A140&gt;$A$1,"",SUMIFS('PURPLE APC'!$K:$K,'PURPLE APC'!$B:$B,$A140,'PURPLE APC'!$O:$O,R$3))</f>
        <v>0</v>
      </c>
      <c r="S140" s="3">
        <f ca="1">IF($A140&gt;$A$1,"",SUMIFS('PURPLE APC'!$K:$K,'PURPLE APC'!$B:$B,$A140,'PURPLE APC'!$O:$O,S$3))</f>
        <v>0</v>
      </c>
      <c r="T140" s="3">
        <f ca="1">IF($A140&gt;$A$1,"",SUMIFS('PURPLE APC'!$K:$K,'PURPLE APC'!$B:$B,$A140,'PURPLE APC'!$O:$O,T$3))</f>
        <v>0</v>
      </c>
      <c r="U140" s="3">
        <f ca="1">IF($A140&gt;$A$1,"",SUMIFS('PURPLE APC'!$K:$K,'PURPLE APC'!$B:$B,$A140,'PURPLE APC'!$O:$O,U$3))</f>
        <v>0</v>
      </c>
      <c r="V140" s="5">
        <f ca="1">IF($A140&gt;$A$1,"",SUMIFS('PURPLE APC'!$K:$K,'PURPLE APC'!$B:$B,$A140,'PURPLE APC'!$O:$O,V$3))</f>
        <v>0</v>
      </c>
    </row>
    <row r="141" spans="1:22" x14ac:dyDescent="0.25">
      <c r="A141" s="15">
        <f t="shared" si="10"/>
        <v>46030</v>
      </c>
      <c r="B141" s="46">
        <f t="shared" si="11"/>
        <v>4</v>
      </c>
      <c r="C141" s="15" t="str">
        <f t="shared" si="8"/>
        <v>Y</v>
      </c>
      <c r="D141" s="15" t="s">
        <v>89</v>
      </c>
      <c r="E141" s="4">
        <f ca="1">IF($A141&gt;$A$1,"",SUMIFS('PURPLE APC'!$K:$K,'PURPLE APC'!$B:$B,$A141))</f>
        <v>0</v>
      </c>
      <c r="F141" s="42"/>
      <c r="G141" s="72" t="str">
        <f t="shared" ca="1" si="9"/>
        <v/>
      </c>
      <c r="H141" s="4">
        <f ca="1">IF($A141&gt;$A$1,"",SUMIFS('PURPLE APC'!$K:$K,'PURPLE APC'!$B:$B,$A141,'PURPLE APC'!$O:$O,H$3))</f>
        <v>0</v>
      </c>
      <c r="I141" s="3">
        <f ca="1">IF($A141&gt;$A$1,"",SUMIFS('PURPLE APC'!$K:$K,'PURPLE APC'!$B:$B,$A141,'PURPLE APC'!$O:$O,I$3))</f>
        <v>0</v>
      </c>
      <c r="J141" s="3">
        <f ca="1">IF($A141&gt;$A$1,"",SUMIFS('PURPLE APC'!$K:$K,'PURPLE APC'!$B:$B,$A141,'PURPLE APC'!$O:$O,J$3))</f>
        <v>0</v>
      </c>
      <c r="K141" s="3">
        <f ca="1">IF($A141&gt;$A$1,"",SUMIFS('PURPLE APC'!$K:$K,'PURPLE APC'!$B:$B,$A141,'PURPLE APC'!$O:$O,K$3))</f>
        <v>0</v>
      </c>
      <c r="L141" s="3">
        <f ca="1">IF($A141&gt;$A$1,"",SUMIFS('PURPLE APC'!$K:$K,'PURPLE APC'!$B:$B,$A141,'PURPLE APC'!$O:$O,L$3))</f>
        <v>0</v>
      </c>
      <c r="M141" s="3">
        <f ca="1">IF($A141&gt;$A$1,"",SUMIFS('PURPLE APC'!$K:$K,'PURPLE APC'!$B:$B,$A141,'PURPLE APC'!$O:$O,M$3))</f>
        <v>0</v>
      </c>
      <c r="N141" s="3">
        <f ca="1">IF($A141&gt;$A$1,"",SUMIFS('PURPLE APC'!$K:$K,'PURPLE APC'!$B:$B,$A141,'PURPLE APC'!$O:$O,N$3))</f>
        <v>0</v>
      </c>
      <c r="O141" s="3">
        <f ca="1">IF($A141&gt;$A$1,"",SUMIFS('PURPLE APC'!$K:$K,'PURPLE APC'!$B:$B,$A141,'PURPLE APC'!$O:$O,O$3))</f>
        <v>0</v>
      </c>
      <c r="P141" s="3">
        <f ca="1">IF($A141&gt;$A$1,"",SUMIFS('PURPLE APC'!$K:$K,'PURPLE APC'!$B:$B,$A141,'PURPLE APC'!$O:$O,P$3))</f>
        <v>0</v>
      </c>
      <c r="Q141" s="3">
        <f ca="1">IF($A141&gt;$A$1,"",SUMIFS('PURPLE APC'!$K:$K,'PURPLE APC'!$B:$B,$A141,'PURPLE APC'!$O:$O,Q$3))</f>
        <v>0</v>
      </c>
      <c r="R141" s="3">
        <f ca="1">IF($A141&gt;$A$1,"",SUMIFS('PURPLE APC'!$K:$K,'PURPLE APC'!$B:$B,$A141,'PURPLE APC'!$O:$O,R$3))</f>
        <v>0</v>
      </c>
      <c r="S141" s="3">
        <f ca="1">IF($A141&gt;$A$1,"",SUMIFS('PURPLE APC'!$K:$K,'PURPLE APC'!$B:$B,$A141,'PURPLE APC'!$O:$O,S$3))</f>
        <v>0</v>
      </c>
      <c r="T141" s="3">
        <f ca="1">IF($A141&gt;$A$1,"",SUMIFS('PURPLE APC'!$K:$K,'PURPLE APC'!$B:$B,$A141,'PURPLE APC'!$O:$O,T$3))</f>
        <v>0</v>
      </c>
      <c r="U141" s="3">
        <f ca="1">IF($A141&gt;$A$1,"",SUMIFS('PURPLE APC'!$K:$K,'PURPLE APC'!$B:$B,$A141,'PURPLE APC'!$O:$O,U$3))</f>
        <v>0</v>
      </c>
      <c r="V141" s="5">
        <f ca="1">IF($A141&gt;$A$1,"",SUMIFS('PURPLE APC'!$K:$K,'PURPLE APC'!$B:$B,$A141,'PURPLE APC'!$O:$O,V$3))</f>
        <v>0</v>
      </c>
    </row>
    <row r="142" spans="1:22" x14ac:dyDescent="0.25">
      <c r="A142" s="15">
        <f t="shared" si="10"/>
        <v>46031</v>
      </c>
      <c r="B142" s="46">
        <f t="shared" si="11"/>
        <v>5</v>
      </c>
      <c r="C142" s="15" t="str">
        <f t="shared" si="8"/>
        <v>Y</v>
      </c>
      <c r="D142" s="15" t="s">
        <v>89</v>
      </c>
      <c r="E142" s="4">
        <f ca="1">IF($A142&gt;$A$1,"",SUMIFS('PURPLE APC'!$K:$K,'PURPLE APC'!$B:$B,$A142))</f>
        <v>0</v>
      </c>
      <c r="F142" s="42"/>
      <c r="G142" s="72" t="str">
        <f t="shared" ca="1" si="9"/>
        <v/>
      </c>
      <c r="H142" s="4">
        <f ca="1">IF($A142&gt;$A$1,"",SUMIFS('PURPLE APC'!$K:$K,'PURPLE APC'!$B:$B,$A142,'PURPLE APC'!$O:$O,H$3))</f>
        <v>0</v>
      </c>
      <c r="I142" s="3">
        <f ca="1">IF($A142&gt;$A$1,"",SUMIFS('PURPLE APC'!$K:$K,'PURPLE APC'!$B:$B,$A142,'PURPLE APC'!$O:$O,I$3))</f>
        <v>0</v>
      </c>
      <c r="J142" s="3">
        <f ca="1">IF($A142&gt;$A$1,"",SUMIFS('PURPLE APC'!$K:$K,'PURPLE APC'!$B:$B,$A142,'PURPLE APC'!$O:$O,J$3))</f>
        <v>0</v>
      </c>
      <c r="K142" s="3">
        <f ca="1">IF($A142&gt;$A$1,"",SUMIFS('PURPLE APC'!$K:$K,'PURPLE APC'!$B:$B,$A142,'PURPLE APC'!$O:$O,K$3))</f>
        <v>0</v>
      </c>
      <c r="L142" s="3">
        <f ca="1">IF($A142&gt;$A$1,"",SUMIFS('PURPLE APC'!$K:$K,'PURPLE APC'!$B:$B,$A142,'PURPLE APC'!$O:$O,L$3))</f>
        <v>0</v>
      </c>
      <c r="M142" s="3">
        <f ca="1">IF($A142&gt;$A$1,"",SUMIFS('PURPLE APC'!$K:$K,'PURPLE APC'!$B:$B,$A142,'PURPLE APC'!$O:$O,M$3))</f>
        <v>0</v>
      </c>
      <c r="N142" s="3">
        <f ca="1">IF($A142&gt;$A$1,"",SUMIFS('PURPLE APC'!$K:$K,'PURPLE APC'!$B:$B,$A142,'PURPLE APC'!$O:$O,N$3))</f>
        <v>0</v>
      </c>
      <c r="O142" s="3">
        <f ca="1">IF($A142&gt;$A$1,"",SUMIFS('PURPLE APC'!$K:$K,'PURPLE APC'!$B:$B,$A142,'PURPLE APC'!$O:$O,O$3))</f>
        <v>0</v>
      </c>
      <c r="P142" s="3">
        <f ca="1">IF($A142&gt;$A$1,"",SUMIFS('PURPLE APC'!$K:$K,'PURPLE APC'!$B:$B,$A142,'PURPLE APC'!$O:$O,P$3))</f>
        <v>0</v>
      </c>
      <c r="Q142" s="3">
        <f ca="1">IF($A142&gt;$A$1,"",SUMIFS('PURPLE APC'!$K:$K,'PURPLE APC'!$B:$B,$A142,'PURPLE APC'!$O:$O,Q$3))</f>
        <v>0</v>
      </c>
      <c r="R142" s="3">
        <f ca="1">IF($A142&gt;$A$1,"",SUMIFS('PURPLE APC'!$K:$K,'PURPLE APC'!$B:$B,$A142,'PURPLE APC'!$O:$O,R$3))</f>
        <v>0</v>
      </c>
      <c r="S142" s="3">
        <f ca="1">IF($A142&gt;$A$1,"",SUMIFS('PURPLE APC'!$K:$K,'PURPLE APC'!$B:$B,$A142,'PURPLE APC'!$O:$O,S$3))</f>
        <v>0</v>
      </c>
      <c r="T142" s="3">
        <f ca="1">IF($A142&gt;$A$1,"",SUMIFS('PURPLE APC'!$K:$K,'PURPLE APC'!$B:$B,$A142,'PURPLE APC'!$O:$O,T$3))</f>
        <v>0</v>
      </c>
      <c r="U142" s="3">
        <f ca="1">IF($A142&gt;$A$1,"",SUMIFS('PURPLE APC'!$K:$K,'PURPLE APC'!$B:$B,$A142,'PURPLE APC'!$O:$O,U$3))</f>
        <v>0</v>
      </c>
      <c r="V142" s="5">
        <f ca="1">IF($A142&gt;$A$1,"",SUMIFS('PURPLE APC'!$K:$K,'PURPLE APC'!$B:$B,$A142,'PURPLE APC'!$O:$O,V$3))</f>
        <v>0</v>
      </c>
    </row>
    <row r="143" spans="1:22" x14ac:dyDescent="0.25">
      <c r="A143" s="15">
        <f t="shared" si="10"/>
        <v>46034</v>
      </c>
      <c r="B143" s="46">
        <f t="shared" si="11"/>
        <v>1</v>
      </c>
      <c r="C143" s="15" t="str">
        <f t="shared" si="8"/>
        <v>Y</v>
      </c>
      <c r="D143" s="15" t="s">
        <v>93</v>
      </c>
      <c r="E143" s="4">
        <f ca="1">IF($A143&gt;$A$1,"",SUMIFS('PURPLE APC'!$K:$K,'PURPLE APC'!$B:$B,$A143))</f>
        <v>0</v>
      </c>
      <c r="F143" s="42"/>
      <c r="G143" s="72" t="str">
        <f t="shared" ca="1" si="9"/>
        <v/>
      </c>
      <c r="H143" s="4">
        <f ca="1">IF($A143&gt;$A$1,"",SUMIFS('PURPLE APC'!$K:$K,'PURPLE APC'!$B:$B,$A143,'PURPLE APC'!$O:$O,H$3))</f>
        <v>0</v>
      </c>
      <c r="I143" s="3">
        <f ca="1">IF($A143&gt;$A$1,"",SUMIFS('PURPLE APC'!$K:$K,'PURPLE APC'!$B:$B,$A143,'PURPLE APC'!$O:$O,I$3))</f>
        <v>0</v>
      </c>
      <c r="J143" s="3">
        <f ca="1">IF($A143&gt;$A$1,"",SUMIFS('PURPLE APC'!$K:$K,'PURPLE APC'!$B:$B,$A143,'PURPLE APC'!$O:$O,J$3))</f>
        <v>0</v>
      </c>
      <c r="K143" s="3">
        <f ca="1">IF($A143&gt;$A$1,"",SUMIFS('PURPLE APC'!$K:$K,'PURPLE APC'!$B:$B,$A143,'PURPLE APC'!$O:$O,K$3))</f>
        <v>0</v>
      </c>
      <c r="L143" s="3">
        <f ca="1">IF($A143&gt;$A$1,"",SUMIFS('PURPLE APC'!$K:$K,'PURPLE APC'!$B:$B,$A143,'PURPLE APC'!$O:$O,L$3))</f>
        <v>0</v>
      </c>
      <c r="M143" s="3">
        <f ca="1">IF($A143&gt;$A$1,"",SUMIFS('PURPLE APC'!$K:$K,'PURPLE APC'!$B:$B,$A143,'PURPLE APC'!$O:$O,M$3))</f>
        <v>0</v>
      </c>
      <c r="N143" s="3">
        <f ca="1">IF($A143&gt;$A$1,"",SUMIFS('PURPLE APC'!$K:$K,'PURPLE APC'!$B:$B,$A143,'PURPLE APC'!$O:$O,N$3))</f>
        <v>0</v>
      </c>
      <c r="O143" s="3">
        <f ca="1">IF($A143&gt;$A$1,"",SUMIFS('PURPLE APC'!$K:$K,'PURPLE APC'!$B:$B,$A143,'PURPLE APC'!$O:$O,O$3))</f>
        <v>0</v>
      </c>
      <c r="P143" s="3">
        <f ca="1">IF($A143&gt;$A$1,"",SUMIFS('PURPLE APC'!$K:$K,'PURPLE APC'!$B:$B,$A143,'PURPLE APC'!$O:$O,P$3))</f>
        <v>0</v>
      </c>
      <c r="Q143" s="3">
        <f ca="1">IF($A143&gt;$A$1,"",SUMIFS('PURPLE APC'!$K:$K,'PURPLE APC'!$B:$B,$A143,'PURPLE APC'!$O:$O,Q$3))</f>
        <v>0</v>
      </c>
      <c r="R143" s="3">
        <f ca="1">IF($A143&gt;$A$1,"",SUMIFS('PURPLE APC'!$K:$K,'PURPLE APC'!$B:$B,$A143,'PURPLE APC'!$O:$O,R$3))</f>
        <v>0</v>
      </c>
      <c r="S143" s="3">
        <f ca="1">IF($A143&gt;$A$1,"",SUMIFS('PURPLE APC'!$K:$K,'PURPLE APC'!$B:$B,$A143,'PURPLE APC'!$O:$O,S$3))</f>
        <v>0</v>
      </c>
      <c r="T143" s="3">
        <f ca="1">IF($A143&gt;$A$1,"",SUMIFS('PURPLE APC'!$K:$K,'PURPLE APC'!$B:$B,$A143,'PURPLE APC'!$O:$O,T$3))</f>
        <v>0</v>
      </c>
      <c r="U143" s="3">
        <f ca="1">IF($A143&gt;$A$1,"",SUMIFS('PURPLE APC'!$K:$K,'PURPLE APC'!$B:$B,$A143,'PURPLE APC'!$O:$O,U$3))</f>
        <v>0</v>
      </c>
      <c r="V143" s="5">
        <f ca="1">IF($A143&gt;$A$1,"",SUMIFS('PURPLE APC'!$K:$K,'PURPLE APC'!$B:$B,$A143,'PURPLE APC'!$O:$O,V$3))</f>
        <v>0</v>
      </c>
    </row>
    <row r="144" spans="1:22" x14ac:dyDescent="0.25">
      <c r="A144" s="15">
        <f t="shared" si="10"/>
        <v>46035</v>
      </c>
      <c r="B144" s="46">
        <f t="shared" si="11"/>
        <v>2</v>
      </c>
      <c r="C144" s="15" t="str">
        <f t="shared" si="8"/>
        <v>Y</v>
      </c>
      <c r="D144" s="15" t="s">
        <v>93</v>
      </c>
      <c r="E144" s="4">
        <f ca="1">IF($A144&gt;$A$1,"",SUMIFS('PURPLE APC'!$K:$K,'PURPLE APC'!$B:$B,$A144))</f>
        <v>0</v>
      </c>
      <c r="F144" s="42"/>
      <c r="G144" s="72" t="str">
        <f t="shared" ca="1" si="9"/>
        <v/>
      </c>
      <c r="H144" s="4">
        <f ca="1">IF($A144&gt;$A$1,"",SUMIFS('PURPLE APC'!$K:$K,'PURPLE APC'!$B:$B,$A144,'PURPLE APC'!$O:$O,H$3))</f>
        <v>0</v>
      </c>
      <c r="I144" s="3">
        <f ca="1">IF($A144&gt;$A$1,"",SUMIFS('PURPLE APC'!$K:$K,'PURPLE APC'!$B:$B,$A144,'PURPLE APC'!$O:$O,I$3))</f>
        <v>0</v>
      </c>
      <c r="J144" s="3">
        <f ca="1">IF($A144&gt;$A$1,"",SUMIFS('PURPLE APC'!$K:$K,'PURPLE APC'!$B:$B,$A144,'PURPLE APC'!$O:$O,J$3))</f>
        <v>0</v>
      </c>
      <c r="K144" s="3">
        <f ca="1">IF($A144&gt;$A$1,"",SUMIFS('PURPLE APC'!$K:$K,'PURPLE APC'!$B:$B,$A144,'PURPLE APC'!$O:$O,K$3))</f>
        <v>0</v>
      </c>
      <c r="L144" s="3">
        <f ca="1">IF($A144&gt;$A$1,"",SUMIFS('PURPLE APC'!$K:$K,'PURPLE APC'!$B:$B,$A144,'PURPLE APC'!$O:$O,L$3))</f>
        <v>0</v>
      </c>
      <c r="M144" s="3">
        <f ca="1">IF($A144&gt;$A$1,"",SUMIFS('PURPLE APC'!$K:$K,'PURPLE APC'!$B:$B,$A144,'PURPLE APC'!$O:$O,M$3))</f>
        <v>0</v>
      </c>
      <c r="N144" s="3">
        <f ca="1">IF($A144&gt;$A$1,"",SUMIFS('PURPLE APC'!$K:$K,'PURPLE APC'!$B:$B,$A144,'PURPLE APC'!$O:$O,N$3))</f>
        <v>0</v>
      </c>
      <c r="O144" s="3">
        <f ca="1">IF($A144&gt;$A$1,"",SUMIFS('PURPLE APC'!$K:$K,'PURPLE APC'!$B:$B,$A144,'PURPLE APC'!$O:$O,O$3))</f>
        <v>0</v>
      </c>
      <c r="P144" s="3">
        <f ca="1">IF($A144&gt;$A$1,"",SUMIFS('PURPLE APC'!$K:$K,'PURPLE APC'!$B:$B,$A144,'PURPLE APC'!$O:$O,P$3))</f>
        <v>0</v>
      </c>
      <c r="Q144" s="3">
        <f ca="1">IF($A144&gt;$A$1,"",SUMIFS('PURPLE APC'!$K:$K,'PURPLE APC'!$B:$B,$A144,'PURPLE APC'!$O:$O,Q$3))</f>
        <v>0</v>
      </c>
      <c r="R144" s="3">
        <f ca="1">IF($A144&gt;$A$1,"",SUMIFS('PURPLE APC'!$K:$K,'PURPLE APC'!$B:$B,$A144,'PURPLE APC'!$O:$O,R$3))</f>
        <v>0</v>
      </c>
      <c r="S144" s="3">
        <f ca="1">IF($A144&gt;$A$1,"",SUMIFS('PURPLE APC'!$K:$K,'PURPLE APC'!$B:$B,$A144,'PURPLE APC'!$O:$O,S$3))</f>
        <v>0</v>
      </c>
      <c r="T144" s="3">
        <f ca="1">IF($A144&gt;$A$1,"",SUMIFS('PURPLE APC'!$K:$K,'PURPLE APC'!$B:$B,$A144,'PURPLE APC'!$O:$O,T$3))</f>
        <v>0</v>
      </c>
      <c r="U144" s="3">
        <f ca="1">IF($A144&gt;$A$1,"",SUMIFS('PURPLE APC'!$K:$K,'PURPLE APC'!$B:$B,$A144,'PURPLE APC'!$O:$O,U$3))</f>
        <v>0</v>
      </c>
      <c r="V144" s="5">
        <f ca="1">IF($A144&gt;$A$1,"",SUMIFS('PURPLE APC'!$K:$K,'PURPLE APC'!$B:$B,$A144,'PURPLE APC'!$O:$O,V$3))</f>
        <v>0</v>
      </c>
    </row>
    <row r="145" spans="1:22" x14ac:dyDescent="0.25">
      <c r="A145" s="15">
        <f t="shared" si="10"/>
        <v>46036</v>
      </c>
      <c r="B145" s="46">
        <f t="shared" si="11"/>
        <v>3</v>
      </c>
      <c r="C145" s="15" t="str">
        <f t="shared" si="8"/>
        <v>Y</v>
      </c>
      <c r="D145" s="15" t="s">
        <v>93</v>
      </c>
      <c r="E145" s="4">
        <f ca="1">IF($A145&gt;$A$1,"",SUMIFS('PURPLE APC'!$K:$K,'PURPLE APC'!$B:$B,$A145))</f>
        <v>0</v>
      </c>
      <c r="F145" s="42"/>
      <c r="G145" s="72" t="str">
        <f t="shared" ca="1" si="9"/>
        <v/>
      </c>
      <c r="H145" s="4">
        <f ca="1">IF($A145&gt;$A$1,"",SUMIFS('PURPLE APC'!$K:$K,'PURPLE APC'!$B:$B,$A145,'PURPLE APC'!$O:$O,H$3))</f>
        <v>0</v>
      </c>
      <c r="I145" s="3">
        <f ca="1">IF($A145&gt;$A$1,"",SUMIFS('PURPLE APC'!$K:$K,'PURPLE APC'!$B:$B,$A145,'PURPLE APC'!$O:$O,I$3))</f>
        <v>0</v>
      </c>
      <c r="J145" s="3">
        <f ca="1">IF($A145&gt;$A$1,"",SUMIFS('PURPLE APC'!$K:$K,'PURPLE APC'!$B:$B,$A145,'PURPLE APC'!$O:$O,J$3))</f>
        <v>0</v>
      </c>
      <c r="K145" s="3">
        <f ca="1">IF($A145&gt;$A$1,"",SUMIFS('PURPLE APC'!$K:$K,'PURPLE APC'!$B:$B,$A145,'PURPLE APC'!$O:$O,K$3))</f>
        <v>0</v>
      </c>
      <c r="L145" s="3">
        <f ca="1">IF($A145&gt;$A$1,"",SUMIFS('PURPLE APC'!$K:$K,'PURPLE APC'!$B:$B,$A145,'PURPLE APC'!$O:$O,L$3))</f>
        <v>0</v>
      </c>
      <c r="M145" s="3">
        <f ca="1">IF($A145&gt;$A$1,"",SUMIFS('PURPLE APC'!$K:$K,'PURPLE APC'!$B:$B,$A145,'PURPLE APC'!$O:$O,M$3))</f>
        <v>0</v>
      </c>
      <c r="N145" s="3">
        <f ca="1">IF($A145&gt;$A$1,"",SUMIFS('PURPLE APC'!$K:$K,'PURPLE APC'!$B:$B,$A145,'PURPLE APC'!$O:$O,N$3))</f>
        <v>0</v>
      </c>
      <c r="O145" s="3">
        <f ca="1">IF($A145&gt;$A$1,"",SUMIFS('PURPLE APC'!$K:$K,'PURPLE APC'!$B:$B,$A145,'PURPLE APC'!$O:$O,O$3))</f>
        <v>0</v>
      </c>
      <c r="P145" s="3">
        <f ca="1">IF($A145&gt;$A$1,"",SUMIFS('PURPLE APC'!$K:$K,'PURPLE APC'!$B:$B,$A145,'PURPLE APC'!$O:$O,P$3))</f>
        <v>0</v>
      </c>
      <c r="Q145" s="3">
        <f ca="1">IF($A145&gt;$A$1,"",SUMIFS('PURPLE APC'!$K:$K,'PURPLE APC'!$B:$B,$A145,'PURPLE APC'!$O:$O,Q$3))</f>
        <v>0</v>
      </c>
      <c r="R145" s="3">
        <f ca="1">IF($A145&gt;$A$1,"",SUMIFS('PURPLE APC'!$K:$K,'PURPLE APC'!$B:$B,$A145,'PURPLE APC'!$O:$O,R$3))</f>
        <v>0</v>
      </c>
      <c r="S145" s="3">
        <f ca="1">IF($A145&gt;$A$1,"",SUMIFS('PURPLE APC'!$K:$K,'PURPLE APC'!$B:$B,$A145,'PURPLE APC'!$O:$O,S$3))</f>
        <v>0</v>
      </c>
      <c r="T145" s="3">
        <f ca="1">IF($A145&gt;$A$1,"",SUMIFS('PURPLE APC'!$K:$K,'PURPLE APC'!$B:$B,$A145,'PURPLE APC'!$O:$O,T$3))</f>
        <v>0</v>
      </c>
      <c r="U145" s="3">
        <f ca="1">IF($A145&gt;$A$1,"",SUMIFS('PURPLE APC'!$K:$K,'PURPLE APC'!$B:$B,$A145,'PURPLE APC'!$O:$O,U$3))</f>
        <v>0</v>
      </c>
      <c r="V145" s="5">
        <f ca="1">IF($A145&gt;$A$1,"",SUMIFS('PURPLE APC'!$K:$K,'PURPLE APC'!$B:$B,$A145,'PURPLE APC'!$O:$O,V$3))</f>
        <v>0</v>
      </c>
    </row>
    <row r="146" spans="1:22" x14ac:dyDescent="0.25">
      <c r="A146" s="15">
        <f t="shared" si="10"/>
        <v>46037</v>
      </c>
      <c r="B146" s="46">
        <f t="shared" si="11"/>
        <v>4</v>
      </c>
      <c r="C146" s="15" t="str">
        <f t="shared" si="8"/>
        <v>Y</v>
      </c>
      <c r="D146" s="15" t="s">
        <v>93</v>
      </c>
      <c r="E146" s="4">
        <f ca="1">IF($A146&gt;$A$1,"",SUMIFS('PURPLE APC'!$K:$K,'PURPLE APC'!$B:$B,$A146))</f>
        <v>0</v>
      </c>
      <c r="F146" s="42"/>
      <c r="G146" s="72" t="str">
        <f t="shared" ca="1" si="9"/>
        <v/>
      </c>
      <c r="H146" s="4">
        <f ca="1">IF($A146&gt;$A$1,"",SUMIFS('PURPLE APC'!$K:$K,'PURPLE APC'!$B:$B,$A146,'PURPLE APC'!$O:$O,H$3))</f>
        <v>0</v>
      </c>
      <c r="I146" s="3">
        <f ca="1">IF($A146&gt;$A$1,"",SUMIFS('PURPLE APC'!$K:$K,'PURPLE APC'!$B:$B,$A146,'PURPLE APC'!$O:$O,I$3))</f>
        <v>0</v>
      </c>
      <c r="J146" s="3">
        <f ca="1">IF($A146&gt;$A$1,"",SUMIFS('PURPLE APC'!$K:$K,'PURPLE APC'!$B:$B,$A146,'PURPLE APC'!$O:$O,J$3))</f>
        <v>0</v>
      </c>
      <c r="K146" s="3">
        <f ca="1">IF($A146&gt;$A$1,"",SUMIFS('PURPLE APC'!$K:$K,'PURPLE APC'!$B:$B,$A146,'PURPLE APC'!$O:$O,K$3))</f>
        <v>0</v>
      </c>
      <c r="L146" s="3">
        <f ca="1">IF($A146&gt;$A$1,"",SUMIFS('PURPLE APC'!$K:$K,'PURPLE APC'!$B:$B,$A146,'PURPLE APC'!$O:$O,L$3))</f>
        <v>0</v>
      </c>
      <c r="M146" s="3">
        <f ca="1">IF($A146&gt;$A$1,"",SUMIFS('PURPLE APC'!$K:$K,'PURPLE APC'!$B:$B,$A146,'PURPLE APC'!$O:$O,M$3))</f>
        <v>0</v>
      </c>
      <c r="N146" s="3">
        <f ca="1">IF($A146&gt;$A$1,"",SUMIFS('PURPLE APC'!$K:$K,'PURPLE APC'!$B:$B,$A146,'PURPLE APC'!$O:$O,N$3))</f>
        <v>0</v>
      </c>
      <c r="O146" s="3">
        <f ca="1">IF($A146&gt;$A$1,"",SUMIFS('PURPLE APC'!$K:$K,'PURPLE APC'!$B:$B,$A146,'PURPLE APC'!$O:$O,O$3))</f>
        <v>0</v>
      </c>
      <c r="P146" s="3">
        <f ca="1">IF($A146&gt;$A$1,"",SUMIFS('PURPLE APC'!$K:$K,'PURPLE APC'!$B:$B,$A146,'PURPLE APC'!$O:$O,P$3))</f>
        <v>0</v>
      </c>
      <c r="Q146" s="3">
        <f ca="1">IF($A146&gt;$A$1,"",SUMIFS('PURPLE APC'!$K:$K,'PURPLE APC'!$B:$B,$A146,'PURPLE APC'!$O:$O,Q$3))</f>
        <v>0</v>
      </c>
      <c r="R146" s="3">
        <f ca="1">IF($A146&gt;$A$1,"",SUMIFS('PURPLE APC'!$K:$K,'PURPLE APC'!$B:$B,$A146,'PURPLE APC'!$O:$O,R$3))</f>
        <v>0</v>
      </c>
      <c r="S146" s="3">
        <f ca="1">IF($A146&gt;$A$1,"",SUMIFS('PURPLE APC'!$K:$K,'PURPLE APC'!$B:$B,$A146,'PURPLE APC'!$O:$O,S$3))</f>
        <v>0</v>
      </c>
      <c r="T146" s="3">
        <f ca="1">IF($A146&gt;$A$1,"",SUMIFS('PURPLE APC'!$K:$K,'PURPLE APC'!$B:$B,$A146,'PURPLE APC'!$O:$O,T$3))</f>
        <v>0</v>
      </c>
      <c r="U146" s="3">
        <f ca="1">IF($A146&gt;$A$1,"",SUMIFS('PURPLE APC'!$K:$K,'PURPLE APC'!$B:$B,$A146,'PURPLE APC'!$O:$O,U$3))</f>
        <v>0</v>
      </c>
      <c r="V146" s="5">
        <f ca="1">IF($A146&gt;$A$1,"",SUMIFS('PURPLE APC'!$K:$K,'PURPLE APC'!$B:$B,$A146,'PURPLE APC'!$O:$O,V$3))</f>
        <v>0</v>
      </c>
    </row>
    <row r="147" spans="1:22" x14ac:dyDescent="0.25">
      <c r="A147" s="15">
        <f t="shared" si="10"/>
        <v>46038</v>
      </c>
      <c r="B147" s="46">
        <f t="shared" si="11"/>
        <v>5</v>
      </c>
      <c r="C147" s="15" t="str">
        <f t="shared" si="8"/>
        <v>Y</v>
      </c>
      <c r="D147" s="15" t="s">
        <v>93</v>
      </c>
      <c r="E147" s="4">
        <f ca="1">IF($A147&gt;$A$1,"",SUMIFS('PURPLE APC'!$K:$K,'PURPLE APC'!$B:$B,$A147))</f>
        <v>0</v>
      </c>
      <c r="F147" s="42"/>
      <c r="G147" s="72" t="str">
        <f t="shared" ca="1" si="9"/>
        <v/>
      </c>
      <c r="H147" s="4">
        <f ca="1">IF($A147&gt;$A$1,"",SUMIFS('PURPLE APC'!$K:$K,'PURPLE APC'!$B:$B,$A147,'PURPLE APC'!$O:$O,H$3))</f>
        <v>0</v>
      </c>
      <c r="I147" s="3">
        <f ca="1">IF($A147&gt;$A$1,"",SUMIFS('PURPLE APC'!$K:$K,'PURPLE APC'!$B:$B,$A147,'PURPLE APC'!$O:$O,I$3))</f>
        <v>0</v>
      </c>
      <c r="J147" s="3">
        <f ca="1">IF($A147&gt;$A$1,"",SUMIFS('PURPLE APC'!$K:$K,'PURPLE APC'!$B:$B,$A147,'PURPLE APC'!$O:$O,J$3))</f>
        <v>0</v>
      </c>
      <c r="K147" s="3">
        <f ca="1">IF($A147&gt;$A$1,"",SUMIFS('PURPLE APC'!$K:$K,'PURPLE APC'!$B:$B,$A147,'PURPLE APC'!$O:$O,K$3))</f>
        <v>0</v>
      </c>
      <c r="L147" s="3">
        <f ca="1">IF($A147&gt;$A$1,"",SUMIFS('PURPLE APC'!$K:$K,'PURPLE APC'!$B:$B,$A147,'PURPLE APC'!$O:$O,L$3))</f>
        <v>0</v>
      </c>
      <c r="M147" s="3">
        <f ca="1">IF($A147&gt;$A$1,"",SUMIFS('PURPLE APC'!$K:$K,'PURPLE APC'!$B:$B,$A147,'PURPLE APC'!$O:$O,M$3))</f>
        <v>0</v>
      </c>
      <c r="N147" s="3">
        <f ca="1">IF($A147&gt;$A$1,"",SUMIFS('PURPLE APC'!$K:$K,'PURPLE APC'!$B:$B,$A147,'PURPLE APC'!$O:$O,N$3))</f>
        <v>0</v>
      </c>
      <c r="O147" s="3">
        <f ca="1">IF($A147&gt;$A$1,"",SUMIFS('PURPLE APC'!$K:$K,'PURPLE APC'!$B:$B,$A147,'PURPLE APC'!$O:$O,O$3))</f>
        <v>0</v>
      </c>
      <c r="P147" s="3">
        <f ca="1">IF($A147&gt;$A$1,"",SUMIFS('PURPLE APC'!$K:$K,'PURPLE APC'!$B:$B,$A147,'PURPLE APC'!$O:$O,P$3))</f>
        <v>0</v>
      </c>
      <c r="Q147" s="3">
        <f ca="1">IF($A147&gt;$A$1,"",SUMIFS('PURPLE APC'!$K:$K,'PURPLE APC'!$B:$B,$A147,'PURPLE APC'!$O:$O,Q$3))</f>
        <v>0</v>
      </c>
      <c r="R147" s="3">
        <f ca="1">IF($A147&gt;$A$1,"",SUMIFS('PURPLE APC'!$K:$K,'PURPLE APC'!$B:$B,$A147,'PURPLE APC'!$O:$O,R$3))</f>
        <v>0</v>
      </c>
      <c r="S147" s="3">
        <f ca="1">IF($A147&gt;$A$1,"",SUMIFS('PURPLE APC'!$K:$K,'PURPLE APC'!$B:$B,$A147,'PURPLE APC'!$O:$O,S$3))</f>
        <v>0</v>
      </c>
      <c r="T147" s="3">
        <f ca="1">IF($A147&gt;$A$1,"",SUMIFS('PURPLE APC'!$K:$K,'PURPLE APC'!$B:$B,$A147,'PURPLE APC'!$O:$O,T$3))</f>
        <v>0</v>
      </c>
      <c r="U147" s="3">
        <f ca="1">IF($A147&gt;$A$1,"",SUMIFS('PURPLE APC'!$K:$K,'PURPLE APC'!$B:$B,$A147,'PURPLE APC'!$O:$O,U$3))</f>
        <v>0</v>
      </c>
      <c r="V147" s="5">
        <f ca="1">IF($A147&gt;$A$1,"",SUMIFS('PURPLE APC'!$K:$K,'PURPLE APC'!$B:$B,$A147,'PURPLE APC'!$O:$O,V$3))</f>
        <v>0</v>
      </c>
    </row>
    <row r="148" spans="1:22" x14ac:dyDescent="0.25">
      <c r="A148" s="15">
        <f t="shared" si="10"/>
        <v>46041</v>
      </c>
      <c r="B148" s="46">
        <f t="shared" si="11"/>
        <v>1</v>
      </c>
      <c r="C148" s="15" t="str">
        <f t="shared" si="8"/>
        <v/>
      </c>
      <c r="D148" s="15" t="s">
        <v>90</v>
      </c>
      <c r="E148" s="4">
        <f ca="1">IF($A148&gt;$A$1,"",SUMIFS('PURPLE APC'!$K:$K,'PURPLE APC'!$B:$B,$A148))</f>
        <v>0</v>
      </c>
      <c r="F148" s="42"/>
      <c r="G148" s="72" t="str">
        <f t="shared" ca="1" si="9"/>
        <v/>
      </c>
      <c r="H148" s="4">
        <f ca="1">IF($A148&gt;$A$1,"",SUMIFS('PURPLE APC'!$K:$K,'PURPLE APC'!$B:$B,$A148,'PURPLE APC'!$O:$O,H$3))</f>
        <v>0</v>
      </c>
      <c r="I148" s="3">
        <f ca="1">IF($A148&gt;$A$1,"",SUMIFS('PURPLE APC'!$K:$K,'PURPLE APC'!$B:$B,$A148,'PURPLE APC'!$O:$O,I$3))</f>
        <v>0</v>
      </c>
      <c r="J148" s="3">
        <f ca="1">IF($A148&gt;$A$1,"",SUMIFS('PURPLE APC'!$K:$K,'PURPLE APC'!$B:$B,$A148,'PURPLE APC'!$O:$O,J$3))</f>
        <v>0</v>
      </c>
      <c r="K148" s="3">
        <f ca="1">IF($A148&gt;$A$1,"",SUMIFS('PURPLE APC'!$K:$K,'PURPLE APC'!$B:$B,$A148,'PURPLE APC'!$O:$O,K$3))</f>
        <v>0</v>
      </c>
      <c r="L148" s="3">
        <f ca="1">IF($A148&gt;$A$1,"",SUMIFS('PURPLE APC'!$K:$K,'PURPLE APC'!$B:$B,$A148,'PURPLE APC'!$O:$O,L$3))</f>
        <v>0</v>
      </c>
      <c r="M148" s="3">
        <f ca="1">IF($A148&gt;$A$1,"",SUMIFS('PURPLE APC'!$K:$K,'PURPLE APC'!$B:$B,$A148,'PURPLE APC'!$O:$O,M$3))</f>
        <v>0</v>
      </c>
      <c r="N148" s="3">
        <f ca="1">IF($A148&gt;$A$1,"",SUMIFS('PURPLE APC'!$K:$K,'PURPLE APC'!$B:$B,$A148,'PURPLE APC'!$O:$O,N$3))</f>
        <v>0</v>
      </c>
      <c r="O148" s="3">
        <f ca="1">IF($A148&gt;$A$1,"",SUMIFS('PURPLE APC'!$K:$K,'PURPLE APC'!$B:$B,$A148,'PURPLE APC'!$O:$O,O$3))</f>
        <v>0</v>
      </c>
      <c r="P148" s="3">
        <f ca="1">IF($A148&gt;$A$1,"",SUMIFS('PURPLE APC'!$K:$K,'PURPLE APC'!$B:$B,$A148,'PURPLE APC'!$O:$O,P$3))</f>
        <v>0</v>
      </c>
      <c r="Q148" s="3">
        <f ca="1">IF($A148&gt;$A$1,"",SUMIFS('PURPLE APC'!$K:$K,'PURPLE APC'!$B:$B,$A148,'PURPLE APC'!$O:$O,Q$3))</f>
        <v>0</v>
      </c>
      <c r="R148" s="3">
        <f ca="1">IF($A148&gt;$A$1,"",SUMIFS('PURPLE APC'!$K:$K,'PURPLE APC'!$B:$B,$A148,'PURPLE APC'!$O:$O,R$3))</f>
        <v>0</v>
      </c>
      <c r="S148" s="3">
        <f ca="1">IF($A148&gt;$A$1,"",SUMIFS('PURPLE APC'!$K:$K,'PURPLE APC'!$B:$B,$A148,'PURPLE APC'!$O:$O,S$3))</f>
        <v>0</v>
      </c>
      <c r="T148" s="3">
        <f ca="1">IF($A148&gt;$A$1,"",SUMIFS('PURPLE APC'!$K:$K,'PURPLE APC'!$B:$B,$A148,'PURPLE APC'!$O:$O,T$3))</f>
        <v>0</v>
      </c>
      <c r="U148" s="3">
        <f ca="1">IF($A148&gt;$A$1,"",SUMIFS('PURPLE APC'!$K:$K,'PURPLE APC'!$B:$B,$A148,'PURPLE APC'!$O:$O,U$3))</f>
        <v>0</v>
      </c>
      <c r="V148" s="5">
        <f ca="1">IF($A148&gt;$A$1,"",SUMIFS('PURPLE APC'!$K:$K,'PURPLE APC'!$B:$B,$A148,'PURPLE APC'!$O:$O,V$3))</f>
        <v>0</v>
      </c>
    </row>
    <row r="149" spans="1:22" x14ac:dyDescent="0.25">
      <c r="A149" s="15">
        <f t="shared" si="10"/>
        <v>46042</v>
      </c>
      <c r="B149" s="46">
        <f t="shared" si="11"/>
        <v>2</v>
      </c>
      <c r="C149" s="15" t="str">
        <f t="shared" si="8"/>
        <v>Y</v>
      </c>
      <c r="D149" s="15" t="s">
        <v>93</v>
      </c>
      <c r="E149" s="4">
        <f ca="1">IF($A149&gt;$A$1,"",SUMIFS('PURPLE APC'!$K:$K,'PURPLE APC'!$B:$B,$A149))</f>
        <v>0</v>
      </c>
      <c r="F149" s="42"/>
      <c r="G149" s="72" t="str">
        <f t="shared" ca="1" si="9"/>
        <v/>
      </c>
      <c r="H149" s="4">
        <f ca="1">IF($A149&gt;$A$1,"",SUMIFS('PURPLE APC'!$K:$K,'PURPLE APC'!$B:$B,$A149,'PURPLE APC'!$O:$O,H$3))</f>
        <v>0</v>
      </c>
      <c r="I149" s="3">
        <f ca="1">IF($A149&gt;$A$1,"",SUMIFS('PURPLE APC'!$K:$K,'PURPLE APC'!$B:$B,$A149,'PURPLE APC'!$O:$O,I$3))</f>
        <v>0</v>
      </c>
      <c r="J149" s="3">
        <f ca="1">IF($A149&gt;$A$1,"",SUMIFS('PURPLE APC'!$K:$K,'PURPLE APC'!$B:$B,$A149,'PURPLE APC'!$O:$O,J$3))</f>
        <v>0</v>
      </c>
      <c r="K149" s="3">
        <f ca="1">IF($A149&gt;$A$1,"",SUMIFS('PURPLE APC'!$K:$K,'PURPLE APC'!$B:$B,$A149,'PURPLE APC'!$O:$O,K$3))</f>
        <v>0</v>
      </c>
      <c r="L149" s="3">
        <f ca="1">IF($A149&gt;$A$1,"",SUMIFS('PURPLE APC'!$K:$K,'PURPLE APC'!$B:$B,$A149,'PURPLE APC'!$O:$O,L$3))</f>
        <v>0</v>
      </c>
      <c r="M149" s="3">
        <f ca="1">IF($A149&gt;$A$1,"",SUMIFS('PURPLE APC'!$K:$K,'PURPLE APC'!$B:$B,$A149,'PURPLE APC'!$O:$O,M$3))</f>
        <v>0</v>
      </c>
      <c r="N149" s="3">
        <f ca="1">IF($A149&gt;$A$1,"",SUMIFS('PURPLE APC'!$K:$K,'PURPLE APC'!$B:$B,$A149,'PURPLE APC'!$O:$O,N$3))</f>
        <v>0</v>
      </c>
      <c r="O149" s="3">
        <f ca="1">IF($A149&gt;$A$1,"",SUMIFS('PURPLE APC'!$K:$K,'PURPLE APC'!$B:$B,$A149,'PURPLE APC'!$O:$O,O$3))</f>
        <v>0</v>
      </c>
      <c r="P149" s="3">
        <f ca="1">IF($A149&gt;$A$1,"",SUMIFS('PURPLE APC'!$K:$K,'PURPLE APC'!$B:$B,$A149,'PURPLE APC'!$O:$O,P$3))</f>
        <v>0</v>
      </c>
      <c r="Q149" s="3">
        <f ca="1">IF($A149&gt;$A$1,"",SUMIFS('PURPLE APC'!$K:$K,'PURPLE APC'!$B:$B,$A149,'PURPLE APC'!$O:$O,Q$3))</f>
        <v>0</v>
      </c>
      <c r="R149" s="3">
        <f ca="1">IF($A149&gt;$A$1,"",SUMIFS('PURPLE APC'!$K:$K,'PURPLE APC'!$B:$B,$A149,'PURPLE APC'!$O:$O,R$3))</f>
        <v>0</v>
      </c>
      <c r="S149" s="3">
        <f ca="1">IF($A149&gt;$A$1,"",SUMIFS('PURPLE APC'!$K:$K,'PURPLE APC'!$B:$B,$A149,'PURPLE APC'!$O:$O,S$3))</f>
        <v>0</v>
      </c>
      <c r="T149" s="3">
        <f ca="1">IF($A149&gt;$A$1,"",SUMIFS('PURPLE APC'!$K:$K,'PURPLE APC'!$B:$B,$A149,'PURPLE APC'!$O:$O,T$3))</f>
        <v>0</v>
      </c>
      <c r="U149" s="3">
        <f ca="1">IF($A149&gt;$A$1,"",SUMIFS('PURPLE APC'!$K:$K,'PURPLE APC'!$B:$B,$A149,'PURPLE APC'!$O:$O,U$3))</f>
        <v>0</v>
      </c>
      <c r="V149" s="5">
        <f ca="1">IF($A149&gt;$A$1,"",SUMIFS('PURPLE APC'!$K:$K,'PURPLE APC'!$B:$B,$A149,'PURPLE APC'!$O:$O,V$3))</f>
        <v>0</v>
      </c>
    </row>
    <row r="150" spans="1:22" x14ac:dyDescent="0.25">
      <c r="A150" s="15">
        <f t="shared" si="10"/>
        <v>46043</v>
      </c>
      <c r="B150" s="46">
        <f t="shared" si="11"/>
        <v>3</v>
      </c>
      <c r="C150" s="15" t="str">
        <f t="shared" si="8"/>
        <v>Y</v>
      </c>
      <c r="D150" s="15" t="s">
        <v>93</v>
      </c>
      <c r="E150" s="4">
        <f ca="1">IF($A150&gt;$A$1,"",SUMIFS('PURPLE APC'!$K:$K,'PURPLE APC'!$B:$B,$A150))</f>
        <v>0</v>
      </c>
      <c r="F150" s="42"/>
      <c r="G150" s="72" t="str">
        <f t="shared" ca="1" si="9"/>
        <v/>
      </c>
      <c r="H150" s="4">
        <f ca="1">IF($A150&gt;$A$1,"",SUMIFS('PURPLE APC'!$K:$K,'PURPLE APC'!$B:$B,$A150,'PURPLE APC'!$O:$O,H$3))</f>
        <v>0</v>
      </c>
      <c r="I150" s="3">
        <f ca="1">IF($A150&gt;$A$1,"",SUMIFS('PURPLE APC'!$K:$K,'PURPLE APC'!$B:$B,$A150,'PURPLE APC'!$O:$O,I$3))</f>
        <v>0</v>
      </c>
      <c r="J150" s="3">
        <f ca="1">IF($A150&gt;$A$1,"",SUMIFS('PURPLE APC'!$K:$K,'PURPLE APC'!$B:$B,$A150,'PURPLE APC'!$O:$O,J$3))</f>
        <v>0</v>
      </c>
      <c r="K150" s="3">
        <f ca="1">IF($A150&gt;$A$1,"",SUMIFS('PURPLE APC'!$K:$K,'PURPLE APC'!$B:$B,$A150,'PURPLE APC'!$O:$O,K$3))</f>
        <v>0</v>
      </c>
      <c r="L150" s="3">
        <f ca="1">IF($A150&gt;$A$1,"",SUMIFS('PURPLE APC'!$K:$K,'PURPLE APC'!$B:$B,$A150,'PURPLE APC'!$O:$O,L$3))</f>
        <v>0</v>
      </c>
      <c r="M150" s="3">
        <f ca="1">IF($A150&gt;$A$1,"",SUMIFS('PURPLE APC'!$K:$K,'PURPLE APC'!$B:$B,$A150,'PURPLE APC'!$O:$O,M$3))</f>
        <v>0</v>
      </c>
      <c r="N150" s="3">
        <f ca="1">IF($A150&gt;$A$1,"",SUMIFS('PURPLE APC'!$K:$K,'PURPLE APC'!$B:$B,$A150,'PURPLE APC'!$O:$O,N$3))</f>
        <v>0</v>
      </c>
      <c r="O150" s="3">
        <f ca="1">IF($A150&gt;$A$1,"",SUMIFS('PURPLE APC'!$K:$K,'PURPLE APC'!$B:$B,$A150,'PURPLE APC'!$O:$O,O$3))</f>
        <v>0</v>
      </c>
      <c r="P150" s="3">
        <f ca="1">IF($A150&gt;$A$1,"",SUMIFS('PURPLE APC'!$K:$K,'PURPLE APC'!$B:$B,$A150,'PURPLE APC'!$O:$O,P$3))</f>
        <v>0</v>
      </c>
      <c r="Q150" s="3">
        <f ca="1">IF($A150&gt;$A$1,"",SUMIFS('PURPLE APC'!$K:$K,'PURPLE APC'!$B:$B,$A150,'PURPLE APC'!$O:$O,Q$3))</f>
        <v>0</v>
      </c>
      <c r="R150" s="3">
        <f ca="1">IF($A150&gt;$A$1,"",SUMIFS('PURPLE APC'!$K:$K,'PURPLE APC'!$B:$B,$A150,'PURPLE APC'!$O:$O,R$3))</f>
        <v>0</v>
      </c>
      <c r="S150" s="3">
        <f ca="1">IF($A150&gt;$A$1,"",SUMIFS('PURPLE APC'!$K:$K,'PURPLE APC'!$B:$B,$A150,'PURPLE APC'!$O:$O,S$3))</f>
        <v>0</v>
      </c>
      <c r="T150" s="3">
        <f ca="1">IF($A150&gt;$A$1,"",SUMIFS('PURPLE APC'!$K:$K,'PURPLE APC'!$B:$B,$A150,'PURPLE APC'!$O:$O,T$3))</f>
        <v>0</v>
      </c>
      <c r="U150" s="3">
        <f ca="1">IF($A150&gt;$A$1,"",SUMIFS('PURPLE APC'!$K:$K,'PURPLE APC'!$B:$B,$A150,'PURPLE APC'!$O:$O,U$3))</f>
        <v>0</v>
      </c>
      <c r="V150" s="5">
        <f ca="1">IF($A150&gt;$A$1,"",SUMIFS('PURPLE APC'!$K:$K,'PURPLE APC'!$B:$B,$A150,'PURPLE APC'!$O:$O,V$3))</f>
        <v>0</v>
      </c>
    </row>
    <row r="151" spans="1:22" x14ac:dyDescent="0.25">
      <c r="A151" s="15">
        <f t="shared" si="10"/>
        <v>46044</v>
      </c>
      <c r="B151" s="46">
        <f t="shared" si="11"/>
        <v>4</v>
      </c>
      <c r="C151" s="15" t="str">
        <f t="shared" si="8"/>
        <v>Y</v>
      </c>
      <c r="D151" s="15" t="s">
        <v>93</v>
      </c>
      <c r="E151" s="4">
        <f ca="1">IF($A151&gt;$A$1,"",SUMIFS('PURPLE APC'!$K:$K,'PURPLE APC'!$B:$B,$A151))</f>
        <v>0</v>
      </c>
      <c r="F151" s="42"/>
      <c r="G151" s="72" t="str">
        <f t="shared" ca="1" si="9"/>
        <v/>
      </c>
      <c r="H151" s="4">
        <f ca="1">IF($A151&gt;$A$1,"",SUMIFS('PURPLE APC'!$K:$K,'PURPLE APC'!$B:$B,$A151,'PURPLE APC'!$O:$O,H$3))</f>
        <v>0</v>
      </c>
      <c r="I151" s="3">
        <f ca="1">IF($A151&gt;$A$1,"",SUMIFS('PURPLE APC'!$K:$K,'PURPLE APC'!$B:$B,$A151,'PURPLE APC'!$O:$O,I$3))</f>
        <v>0</v>
      </c>
      <c r="J151" s="3">
        <f ca="1">IF($A151&gt;$A$1,"",SUMIFS('PURPLE APC'!$K:$K,'PURPLE APC'!$B:$B,$A151,'PURPLE APC'!$O:$O,J$3))</f>
        <v>0</v>
      </c>
      <c r="K151" s="3">
        <f ca="1">IF($A151&gt;$A$1,"",SUMIFS('PURPLE APC'!$K:$K,'PURPLE APC'!$B:$B,$A151,'PURPLE APC'!$O:$O,K$3))</f>
        <v>0</v>
      </c>
      <c r="L151" s="3">
        <f ca="1">IF($A151&gt;$A$1,"",SUMIFS('PURPLE APC'!$K:$K,'PURPLE APC'!$B:$B,$A151,'PURPLE APC'!$O:$O,L$3))</f>
        <v>0</v>
      </c>
      <c r="M151" s="3">
        <f ca="1">IF($A151&gt;$A$1,"",SUMIFS('PURPLE APC'!$K:$K,'PURPLE APC'!$B:$B,$A151,'PURPLE APC'!$O:$O,M$3))</f>
        <v>0</v>
      </c>
      <c r="N151" s="3">
        <f ca="1">IF($A151&gt;$A$1,"",SUMIFS('PURPLE APC'!$K:$K,'PURPLE APC'!$B:$B,$A151,'PURPLE APC'!$O:$O,N$3))</f>
        <v>0</v>
      </c>
      <c r="O151" s="3">
        <f ca="1">IF($A151&gt;$A$1,"",SUMIFS('PURPLE APC'!$K:$K,'PURPLE APC'!$B:$B,$A151,'PURPLE APC'!$O:$O,O$3))</f>
        <v>0</v>
      </c>
      <c r="P151" s="3">
        <f ca="1">IF($A151&gt;$A$1,"",SUMIFS('PURPLE APC'!$K:$K,'PURPLE APC'!$B:$B,$A151,'PURPLE APC'!$O:$O,P$3))</f>
        <v>0</v>
      </c>
      <c r="Q151" s="3">
        <f ca="1">IF($A151&gt;$A$1,"",SUMIFS('PURPLE APC'!$K:$K,'PURPLE APC'!$B:$B,$A151,'PURPLE APC'!$O:$O,Q$3))</f>
        <v>0</v>
      </c>
      <c r="R151" s="3">
        <f ca="1">IF($A151&gt;$A$1,"",SUMIFS('PURPLE APC'!$K:$K,'PURPLE APC'!$B:$B,$A151,'PURPLE APC'!$O:$O,R$3))</f>
        <v>0</v>
      </c>
      <c r="S151" s="3">
        <f ca="1">IF($A151&gt;$A$1,"",SUMIFS('PURPLE APC'!$K:$K,'PURPLE APC'!$B:$B,$A151,'PURPLE APC'!$O:$O,S$3))</f>
        <v>0</v>
      </c>
      <c r="T151" s="3">
        <f ca="1">IF($A151&gt;$A$1,"",SUMIFS('PURPLE APC'!$K:$K,'PURPLE APC'!$B:$B,$A151,'PURPLE APC'!$O:$O,T$3))</f>
        <v>0</v>
      </c>
      <c r="U151" s="3">
        <f ca="1">IF($A151&gt;$A$1,"",SUMIFS('PURPLE APC'!$K:$K,'PURPLE APC'!$B:$B,$A151,'PURPLE APC'!$O:$O,U$3))</f>
        <v>0</v>
      </c>
      <c r="V151" s="5">
        <f ca="1">IF($A151&gt;$A$1,"",SUMIFS('PURPLE APC'!$K:$K,'PURPLE APC'!$B:$B,$A151,'PURPLE APC'!$O:$O,V$3))</f>
        <v>0</v>
      </c>
    </row>
    <row r="152" spans="1:22" x14ac:dyDescent="0.25">
      <c r="A152" s="15">
        <f t="shared" si="10"/>
        <v>46045</v>
      </c>
      <c r="B152" s="46">
        <f t="shared" si="11"/>
        <v>5</v>
      </c>
      <c r="C152" s="15" t="str">
        <f t="shared" si="8"/>
        <v>Y</v>
      </c>
      <c r="D152" s="15" t="s">
        <v>93</v>
      </c>
      <c r="E152" s="4">
        <f ca="1">IF($A152&gt;$A$1,"",SUMIFS('PURPLE APC'!$K:$K,'PURPLE APC'!$B:$B,$A152))</f>
        <v>0</v>
      </c>
      <c r="F152" s="42"/>
      <c r="G152" s="72" t="str">
        <f t="shared" ca="1" si="9"/>
        <v/>
      </c>
      <c r="H152" s="4">
        <f ca="1">IF($A152&gt;$A$1,"",SUMIFS('PURPLE APC'!$K:$K,'PURPLE APC'!$B:$B,$A152,'PURPLE APC'!$O:$O,H$3))</f>
        <v>0</v>
      </c>
      <c r="I152" s="3">
        <f ca="1">IF($A152&gt;$A$1,"",SUMIFS('PURPLE APC'!$K:$K,'PURPLE APC'!$B:$B,$A152,'PURPLE APC'!$O:$O,I$3))</f>
        <v>0</v>
      </c>
      <c r="J152" s="3">
        <f ca="1">IF($A152&gt;$A$1,"",SUMIFS('PURPLE APC'!$K:$K,'PURPLE APC'!$B:$B,$A152,'PURPLE APC'!$O:$O,J$3))</f>
        <v>0</v>
      </c>
      <c r="K152" s="3">
        <f ca="1">IF($A152&gt;$A$1,"",SUMIFS('PURPLE APC'!$K:$K,'PURPLE APC'!$B:$B,$A152,'PURPLE APC'!$O:$O,K$3))</f>
        <v>0</v>
      </c>
      <c r="L152" s="3">
        <f ca="1">IF($A152&gt;$A$1,"",SUMIFS('PURPLE APC'!$K:$K,'PURPLE APC'!$B:$B,$A152,'PURPLE APC'!$O:$O,L$3))</f>
        <v>0</v>
      </c>
      <c r="M152" s="3">
        <f ca="1">IF($A152&gt;$A$1,"",SUMIFS('PURPLE APC'!$K:$K,'PURPLE APC'!$B:$B,$A152,'PURPLE APC'!$O:$O,M$3))</f>
        <v>0</v>
      </c>
      <c r="N152" s="3">
        <f ca="1">IF($A152&gt;$A$1,"",SUMIFS('PURPLE APC'!$K:$K,'PURPLE APC'!$B:$B,$A152,'PURPLE APC'!$O:$O,N$3))</f>
        <v>0</v>
      </c>
      <c r="O152" s="3">
        <f ca="1">IF($A152&gt;$A$1,"",SUMIFS('PURPLE APC'!$K:$K,'PURPLE APC'!$B:$B,$A152,'PURPLE APC'!$O:$O,O$3))</f>
        <v>0</v>
      </c>
      <c r="P152" s="3">
        <f ca="1">IF($A152&gt;$A$1,"",SUMIFS('PURPLE APC'!$K:$K,'PURPLE APC'!$B:$B,$A152,'PURPLE APC'!$O:$O,P$3))</f>
        <v>0</v>
      </c>
      <c r="Q152" s="3">
        <f ca="1">IF($A152&gt;$A$1,"",SUMIFS('PURPLE APC'!$K:$K,'PURPLE APC'!$B:$B,$A152,'PURPLE APC'!$O:$O,Q$3))</f>
        <v>0</v>
      </c>
      <c r="R152" s="3">
        <f ca="1">IF($A152&gt;$A$1,"",SUMIFS('PURPLE APC'!$K:$K,'PURPLE APC'!$B:$B,$A152,'PURPLE APC'!$O:$O,R$3))</f>
        <v>0</v>
      </c>
      <c r="S152" s="3">
        <f ca="1">IF($A152&gt;$A$1,"",SUMIFS('PURPLE APC'!$K:$K,'PURPLE APC'!$B:$B,$A152,'PURPLE APC'!$O:$O,S$3))</f>
        <v>0</v>
      </c>
      <c r="T152" s="3">
        <f ca="1">IF($A152&gt;$A$1,"",SUMIFS('PURPLE APC'!$K:$K,'PURPLE APC'!$B:$B,$A152,'PURPLE APC'!$O:$O,T$3))</f>
        <v>0</v>
      </c>
      <c r="U152" s="3">
        <f ca="1">IF($A152&gt;$A$1,"",SUMIFS('PURPLE APC'!$K:$K,'PURPLE APC'!$B:$B,$A152,'PURPLE APC'!$O:$O,U$3))</f>
        <v>0</v>
      </c>
      <c r="V152" s="5">
        <f ca="1">IF($A152&gt;$A$1,"",SUMIFS('PURPLE APC'!$K:$K,'PURPLE APC'!$B:$B,$A152,'PURPLE APC'!$O:$O,V$3))</f>
        <v>0</v>
      </c>
    </row>
    <row r="153" spans="1:22" x14ac:dyDescent="0.25">
      <c r="A153" s="15">
        <f t="shared" si="10"/>
        <v>46048</v>
      </c>
      <c r="B153" s="46">
        <f t="shared" si="11"/>
        <v>1</v>
      </c>
      <c r="C153" s="15" t="str">
        <f t="shared" si="8"/>
        <v>Y</v>
      </c>
      <c r="D153" s="15" t="s">
        <v>93</v>
      </c>
      <c r="E153" s="4">
        <f ca="1">IF($A153&gt;$A$1,"",SUMIFS('PURPLE APC'!$K:$K,'PURPLE APC'!$B:$B,$A153))</f>
        <v>0</v>
      </c>
      <c r="F153" s="42"/>
      <c r="G153" s="72" t="str">
        <f t="shared" ca="1" si="9"/>
        <v/>
      </c>
      <c r="H153" s="4">
        <f ca="1">IF($A153&gt;$A$1,"",SUMIFS('PURPLE APC'!$K:$K,'PURPLE APC'!$B:$B,$A153,'PURPLE APC'!$O:$O,H$3))</f>
        <v>0</v>
      </c>
      <c r="I153" s="3">
        <f ca="1">IF($A153&gt;$A$1,"",SUMIFS('PURPLE APC'!$K:$K,'PURPLE APC'!$B:$B,$A153,'PURPLE APC'!$O:$O,I$3))</f>
        <v>0</v>
      </c>
      <c r="J153" s="3">
        <f ca="1">IF($A153&gt;$A$1,"",SUMIFS('PURPLE APC'!$K:$K,'PURPLE APC'!$B:$B,$A153,'PURPLE APC'!$O:$O,J$3))</f>
        <v>0</v>
      </c>
      <c r="K153" s="3">
        <f ca="1">IF($A153&gt;$A$1,"",SUMIFS('PURPLE APC'!$K:$K,'PURPLE APC'!$B:$B,$A153,'PURPLE APC'!$O:$O,K$3))</f>
        <v>0</v>
      </c>
      <c r="L153" s="3">
        <f ca="1">IF($A153&gt;$A$1,"",SUMIFS('PURPLE APC'!$K:$K,'PURPLE APC'!$B:$B,$A153,'PURPLE APC'!$O:$O,L$3))</f>
        <v>0</v>
      </c>
      <c r="M153" s="3">
        <f ca="1">IF($A153&gt;$A$1,"",SUMIFS('PURPLE APC'!$K:$K,'PURPLE APC'!$B:$B,$A153,'PURPLE APC'!$O:$O,M$3))</f>
        <v>0</v>
      </c>
      <c r="N153" s="3">
        <f ca="1">IF($A153&gt;$A$1,"",SUMIFS('PURPLE APC'!$K:$K,'PURPLE APC'!$B:$B,$A153,'PURPLE APC'!$O:$O,N$3))</f>
        <v>0</v>
      </c>
      <c r="O153" s="3">
        <f ca="1">IF($A153&gt;$A$1,"",SUMIFS('PURPLE APC'!$K:$K,'PURPLE APC'!$B:$B,$A153,'PURPLE APC'!$O:$O,O$3))</f>
        <v>0</v>
      </c>
      <c r="P153" s="3">
        <f ca="1">IF($A153&gt;$A$1,"",SUMIFS('PURPLE APC'!$K:$K,'PURPLE APC'!$B:$B,$A153,'PURPLE APC'!$O:$O,P$3))</f>
        <v>0</v>
      </c>
      <c r="Q153" s="3">
        <f ca="1">IF($A153&gt;$A$1,"",SUMIFS('PURPLE APC'!$K:$K,'PURPLE APC'!$B:$B,$A153,'PURPLE APC'!$O:$O,Q$3))</f>
        <v>0</v>
      </c>
      <c r="R153" s="3">
        <f ca="1">IF($A153&gt;$A$1,"",SUMIFS('PURPLE APC'!$K:$K,'PURPLE APC'!$B:$B,$A153,'PURPLE APC'!$O:$O,R$3))</f>
        <v>0</v>
      </c>
      <c r="S153" s="3">
        <f ca="1">IF($A153&gt;$A$1,"",SUMIFS('PURPLE APC'!$K:$K,'PURPLE APC'!$B:$B,$A153,'PURPLE APC'!$O:$O,S$3))</f>
        <v>0</v>
      </c>
      <c r="T153" s="3">
        <f ca="1">IF($A153&gt;$A$1,"",SUMIFS('PURPLE APC'!$K:$K,'PURPLE APC'!$B:$B,$A153,'PURPLE APC'!$O:$O,T$3))</f>
        <v>0</v>
      </c>
      <c r="U153" s="3">
        <f ca="1">IF($A153&gt;$A$1,"",SUMIFS('PURPLE APC'!$K:$K,'PURPLE APC'!$B:$B,$A153,'PURPLE APC'!$O:$O,U$3))</f>
        <v>0</v>
      </c>
      <c r="V153" s="5">
        <f ca="1">IF($A153&gt;$A$1,"",SUMIFS('PURPLE APC'!$K:$K,'PURPLE APC'!$B:$B,$A153,'PURPLE APC'!$O:$O,V$3))</f>
        <v>0</v>
      </c>
    </row>
    <row r="154" spans="1:22" x14ac:dyDescent="0.25">
      <c r="A154" s="15">
        <f t="shared" si="10"/>
        <v>46049</v>
      </c>
      <c r="B154" s="46">
        <f t="shared" si="11"/>
        <v>2</v>
      </c>
      <c r="C154" s="15" t="str">
        <f t="shared" si="8"/>
        <v>Y</v>
      </c>
      <c r="D154" s="15" t="s">
        <v>93</v>
      </c>
      <c r="E154" s="4">
        <f ca="1">IF($A154&gt;$A$1,"",SUMIFS('PURPLE APC'!$K:$K,'PURPLE APC'!$B:$B,$A154))</f>
        <v>0</v>
      </c>
      <c r="F154" s="42"/>
      <c r="G154" s="72" t="str">
        <f t="shared" ca="1" si="9"/>
        <v/>
      </c>
      <c r="H154" s="4">
        <f ca="1">IF($A154&gt;$A$1,"",SUMIFS('PURPLE APC'!$K:$K,'PURPLE APC'!$B:$B,$A154,'PURPLE APC'!$O:$O,H$3))</f>
        <v>0</v>
      </c>
      <c r="I154" s="3">
        <f ca="1">IF($A154&gt;$A$1,"",SUMIFS('PURPLE APC'!$K:$K,'PURPLE APC'!$B:$B,$A154,'PURPLE APC'!$O:$O,I$3))</f>
        <v>0</v>
      </c>
      <c r="J154" s="3">
        <f ca="1">IF($A154&gt;$A$1,"",SUMIFS('PURPLE APC'!$K:$K,'PURPLE APC'!$B:$B,$A154,'PURPLE APC'!$O:$O,J$3))</f>
        <v>0</v>
      </c>
      <c r="K154" s="3">
        <f ca="1">IF($A154&gt;$A$1,"",SUMIFS('PURPLE APC'!$K:$K,'PURPLE APC'!$B:$B,$A154,'PURPLE APC'!$O:$O,K$3))</f>
        <v>0</v>
      </c>
      <c r="L154" s="3">
        <f ca="1">IF($A154&gt;$A$1,"",SUMIFS('PURPLE APC'!$K:$K,'PURPLE APC'!$B:$B,$A154,'PURPLE APC'!$O:$O,L$3))</f>
        <v>0</v>
      </c>
      <c r="M154" s="3">
        <f ca="1">IF($A154&gt;$A$1,"",SUMIFS('PURPLE APC'!$K:$K,'PURPLE APC'!$B:$B,$A154,'PURPLE APC'!$O:$O,M$3))</f>
        <v>0</v>
      </c>
      <c r="N154" s="3">
        <f ca="1">IF($A154&gt;$A$1,"",SUMIFS('PURPLE APC'!$K:$K,'PURPLE APC'!$B:$B,$A154,'PURPLE APC'!$O:$O,N$3))</f>
        <v>0</v>
      </c>
      <c r="O154" s="3">
        <f ca="1">IF($A154&gt;$A$1,"",SUMIFS('PURPLE APC'!$K:$K,'PURPLE APC'!$B:$B,$A154,'PURPLE APC'!$O:$O,O$3))</f>
        <v>0</v>
      </c>
      <c r="P154" s="3">
        <f ca="1">IF($A154&gt;$A$1,"",SUMIFS('PURPLE APC'!$K:$K,'PURPLE APC'!$B:$B,$A154,'PURPLE APC'!$O:$O,P$3))</f>
        <v>0</v>
      </c>
      <c r="Q154" s="3">
        <f ca="1">IF($A154&gt;$A$1,"",SUMIFS('PURPLE APC'!$K:$K,'PURPLE APC'!$B:$B,$A154,'PURPLE APC'!$O:$O,Q$3))</f>
        <v>0</v>
      </c>
      <c r="R154" s="3">
        <f ca="1">IF($A154&gt;$A$1,"",SUMIFS('PURPLE APC'!$K:$K,'PURPLE APC'!$B:$B,$A154,'PURPLE APC'!$O:$O,R$3))</f>
        <v>0</v>
      </c>
      <c r="S154" s="3">
        <f ca="1">IF($A154&gt;$A$1,"",SUMIFS('PURPLE APC'!$K:$K,'PURPLE APC'!$B:$B,$A154,'PURPLE APC'!$O:$O,S$3))</f>
        <v>0</v>
      </c>
      <c r="T154" s="3">
        <f ca="1">IF($A154&gt;$A$1,"",SUMIFS('PURPLE APC'!$K:$K,'PURPLE APC'!$B:$B,$A154,'PURPLE APC'!$O:$O,T$3))</f>
        <v>0</v>
      </c>
      <c r="U154" s="3">
        <f ca="1">IF($A154&gt;$A$1,"",SUMIFS('PURPLE APC'!$K:$K,'PURPLE APC'!$B:$B,$A154,'PURPLE APC'!$O:$O,U$3))</f>
        <v>0</v>
      </c>
      <c r="V154" s="5">
        <f ca="1">IF($A154&gt;$A$1,"",SUMIFS('PURPLE APC'!$K:$K,'PURPLE APC'!$B:$B,$A154,'PURPLE APC'!$O:$O,V$3))</f>
        <v>0</v>
      </c>
    </row>
    <row r="155" spans="1:22" x14ac:dyDescent="0.25">
      <c r="A155" s="15">
        <f t="shared" si="10"/>
        <v>46050</v>
      </c>
      <c r="B155" s="46">
        <f t="shared" si="11"/>
        <v>3</v>
      </c>
      <c r="C155" s="15" t="str">
        <f t="shared" si="8"/>
        <v>Y</v>
      </c>
      <c r="D155" s="15" t="s">
        <v>93</v>
      </c>
      <c r="E155" s="4">
        <f ca="1">IF($A155&gt;$A$1,"",SUMIFS('PURPLE APC'!$K:$K,'PURPLE APC'!$B:$B,$A155))</f>
        <v>0</v>
      </c>
      <c r="F155" s="42"/>
      <c r="G155" s="72" t="str">
        <f t="shared" ca="1" si="9"/>
        <v/>
      </c>
      <c r="H155" s="4">
        <f ca="1">IF($A155&gt;$A$1,"",SUMIFS('PURPLE APC'!$K:$K,'PURPLE APC'!$B:$B,$A155,'PURPLE APC'!$O:$O,H$3))</f>
        <v>0</v>
      </c>
      <c r="I155" s="3">
        <f ca="1">IF($A155&gt;$A$1,"",SUMIFS('PURPLE APC'!$K:$K,'PURPLE APC'!$B:$B,$A155,'PURPLE APC'!$O:$O,I$3))</f>
        <v>0</v>
      </c>
      <c r="J155" s="3">
        <f ca="1">IF($A155&gt;$A$1,"",SUMIFS('PURPLE APC'!$K:$K,'PURPLE APC'!$B:$B,$A155,'PURPLE APC'!$O:$O,J$3))</f>
        <v>0</v>
      </c>
      <c r="K155" s="3">
        <f ca="1">IF($A155&gt;$A$1,"",SUMIFS('PURPLE APC'!$K:$K,'PURPLE APC'!$B:$B,$A155,'PURPLE APC'!$O:$O,K$3))</f>
        <v>0</v>
      </c>
      <c r="L155" s="3">
        <f ca="1">IF($A155&gt;$A$1,"",SUMIFS('PURPLE APC'!$K:$K,'PURPLE APC'!$B:$B,$A155,'PURPLE APC'!$O:$O,L$3))</f>
        <v>0</v>
      </c>
      <c r="M155" s="3">
        <f ca="1">IF($A155&gt;$A$1,"",SUMIFS('PURPLE APC'!$K:$K,'PURPLE APC'!$B:$B,$A155,'PURPLE APC'!$O:$O,M$3))</f>
        <v>0</v>
      </c>
      <c r="N155" s="3">
        <f ca="1">IF($A155&gt;$A$1,"",SUMIFS('PURPLE APC'!$K:$K,'PURPLE APC'!$B:$B,$A155,'PURPLE APC'!$O:$O,N$3))</f>
        <v>0</v>
      </c>
      <c r="O155" s="3">
        <f ca="1">IF($A155&gt;$A$1,"",SUMIFS('PURPLE APC'!$K:$K,'PURPLE APC'!$B:$B,$A155,'PURPLE APC'!$O:$O,O$3))</f>
        <v>0</v>
      </c>
      <c r="P155" s="3">
        <f ca="1">IF($A155&gt;$A$1,"",SUMIFS('PURPLE APC'!$K:$K,'PURPLE APC'!$B:$B,$A155,'PURPLE APC'!$O:$O,P$3))</f>
        <v>0</v>
      </c>
      <c r="Q155" s="3">
        <f ca="1">IF($A155&gt;$A$1,"",SUMIFS('PURPLE APC'!$K:$K,'PURPLE APC'!$B:$B,$A155,'PURPLE APC'!$O:$O,Q$3))</f>
        <v>0</v>
      </c>
      <c r="R155" s="3">
        <f ca="1">IF($A155&gt;$A$1,"",SUMIFS('PURPLE APC'!$K:$K,'PURPLE APC'!$B:$B,$A155,'PURPLE APC'!$O:$O,R$3))</f>
        <v>0</v>
      </c>
      <c r="S155" s="3">
        <f ca="1">IF($A155&gt;$A$1,"",SUMIFS('PURPLE APC'!$K:$K,'PURPLE APC'!$B:$B,$A155,'PURPLE APC'!$O:$O,S$3))</f>
        <v>0</v>
      </c>
      <c r="T155" s="3">
        <f ca="1">IF($A155&gt;$A$1,"",SUMIFS('PURPLE APC'!$K:$K,'PURPLE APC'!$B:$B,$A155,'PURPLE APC'!$O:$O,T$3))</f>
        <v>0</v>
      </c>
      <c r="U155" s="3">
        <f ca="1">IF($A155&gt;$A$1,"",SUMIFS('PURPLE APC'!$K:$K,'PURPLE APC'!$B:$B,$A155,'PURPLE APC'!$O:$O,U$3))</f>
        <v>0</v>
      </c>
      <c r="V155" s="5">
        <f ca="1">IF($A155&gt;$A$1,"",SUMIFS('PURPLE APC'!$K:$K,'PURPLE APC'!$B:$B,$A155,'PURPLE APC'!$O:$O,V$3))</f>
        <v>0</v>
      </c>
    </row>
    <row r="156" spans="1:22" x14ac:dyDescent="0.25">
      <c r="A156" s="15">
        <f t="shared" si="10"/>
        <v>46051</v>
      </c>
      <c r="B156" s="46">
        <f t="shared" si="11"/>
        <v>4</v>
      </c>
      <c r="C156" s="15" t="str">
        <f t="shared" si="8"/>
        <v>Y</v>
      </c>
      <c r="D156" s="15" t="s">
        <v>93</v>
      </c>
      <c r="E156" s="4">
        <f ca="1">IF($A156&gt;$A$1,"",SUMIFS('PURPLE APC'!$K:$K,'PURPLE APC'!$B:$B,$A156))</f>
        <v>0</v>
      </c>
      <c r="F156" s="42"/>
      <c r="G156" s="72" t="str">
        <f t="shared" ca="1" si="9"/>
        <v/>
      </c>
      <c r="H156" s="4">
        <f ca="1">IF($A156&gt;$A$1,"",SUMIFS('PURPLE APC'!$K:$K,'PURPLE APC'!$B:$B,$A156,'PURPLE APC'!$O:$O,H$3))</f>
        <v>0</v>
      </c>
      <c r="I156" s="3">
        <f ca="1">IF($A156&gt;$A$1,"",SUMIFS('PURPLE APC'!$K:$K,'PURPLE APC'!$B:$B,$A156,'PURPLE APC'!$O:$O,I$3))</f>
        <v>0</v>
      </c>
      <c r="J156" s="3">
        <f ca="1">IF($A156&gt;$A$1,"",SUMIFS('PURPLE APC'!$K:$K,'PURPLE APC'!$B:$B,$A156,'PURPLE APC'!$O:$O,J$3))</f>
        <v>0</v>
      </c>
      <c r="K156" s="3">
        <f ca="1">IF($A156&gt;$A$1,"",SUMIFS('PURPLE APC'!$K:$K,'PURPLE APC'!$B:$B,$A156,'PURPLE APC'!$O:$O,K$3))</f>
        <v>0</v>
      </c>
      <c r="L156" s="3">
        <f ca="1">IF($A156&gt;$A$1,"",SUMIFS('PURPLE APC'!$K:$K,'PURPLE APC'!$B:$B,$A156,'PURPLE APC'!$O:$O,L$3))</f>
        <v>0</v>
      </c>
      <c r="M156" s="3">
        <f ca="1">IF($A156&gt;$A$1,"",SUMIFS('PURPLE APC'!$K:$K,'PURPLE APC'!$B:$B,$A156,'PURPLE APC'!$O:$O,M$3))</f>
        <v>0</v>
      </c>
      <c r="N156" s="3">
        <f ca="1">IF($A156&gt;$A$1,"",SUMIFS('PURPLE APC'!$K:$K,'PURPLE APC'!$B:$B,$A156,'PURPLE APC'!$O:$O,N$3))</f>
        <v>0</v>
      </c>
      <c r="O156" s="3">
        <f ca="1">IF($A156&gt;$A$1,"",SUMIFS('PURPLE APC'!$K:$K,'PURPLE APC'!$B:$B,$A156,'PURPLE APC'!$O:$O,O$3))</f>
        <v>0</v>
      </c>
      <c r="P156" s="3">
        <f ca="1">IF($A156&gt;$A$1,"",SUMIFS('PURPLE APC'!$K:$K,'PURPLE APC'!$B:$B,$A156,'PURPLE APC'!$O:$O,P$3))</f>
        <v>0</v>
      </c>
      <c r="Q156" s="3">
        <f ca="1">IF($A156&gt;$A$1,"",SUMIFS('PURPLE APC'!$K:$K,'PURPLE APC'!$B:$B,$A156,'PURPLE APC'!$O:$O,Q$3))</f>
        <v>0</v>
      </c>
      <c r="R156" s="3">
        <f ca="1">IF($A156&gt;$A$1,"",SUMIFS('PURPLE APC'!$K:$K,'PURPLE APC'!$B:$B,$A156,'PURPLE APC'!$O:$O,R$3))</f>
        <v>0</v>
      </c>
      <c r="S156" s="3">
        <f ca="1">IF($A156&gt;$A$1,"",SUMIFS('PURPLE APC'!$K:$K,'PURPLE APC'!$B:$B,$A156,'PURPLE APC'!$O:$O,S$3))</f>
        <v>0</v>
      </c>
      <c r="T156" s="3">
        <f ca="1">IF($A156&gt;$A$1,"",SUMIFS('PURPLE APC'!$K:$K,'PURPLE APC'!$B:$B,$A156,'PURPLE APC'!$O:$O,T$3))</f>
        <v>0</v>
      </c>
      <c r="U156" s="3">
        <f ca="1">IF($A156&gt;$A$1,"",SUMIFS('PURPLE APC'!$K:$K,'PURPLE APC'!$B:$B,$A156,'PURPLE APC'!$O:$O,U$3))</f>
        <v>0</v>
      </c>
      <c r="V156" s="5">
        <f ca="1">IF($A156&gt;$A$1,"",SUMIFS('PURPLE APC'!$K:$K,'PURPLE APC'!$B:$B,$A156,'PURPLE APC'!$O:$O,V$3))</f>
        <v>0</v>
      </c>
    </row>
    <row r="157" spans="1:22" x14ac:dyDescent="0.25">
      <c r="A157" s="15">
        <f t="shared" si="10"/>
        <v>46052</v>
      </c>
      <c r="B157" s="46">
        <f t="shared" si="11"/>
        <v>5</v>
      </c>
      <c r="C157" s="15" t="str">
        <f t="shared" si="8"/>
        <v>Y</v>
      </c>
      <c r="D157" s="15" t="s">
        <v>93</v>
      </c>
      <c r="E157" s="4">
        <f ca="1">IF($A157&gt;$A$1,"",SUMIFS('PURPLE APC'!$K:$K,'PURPLE APC'!$B:$B,$A157))</f>
        <v>0</v>
      </c>
      <c r="F157" s="42"/>
      <c r="G157" s="72" t="str">
        <f t="shared" ca="1" si="9"/>
        <v/>
      </c>
      <c r="H157" s="4">
        <f ca="1">IF($A157&gt;$A$1,"",SUMIFS('PURPLE APC'!$K:$K,'PURPLE APC'!$B:$B,$A157,'PURPLE APC'!$O:$O,H$3))</f>
        <v>0</v>
      </c>
      <c r="I157" s="3">
        <f ca="1">IF($A157&gt;$A$1,"",SUMIFS('PURPLE APC'!$K:$K,'PURPLE APC'!$B:$B,$A157,'PURPLE APC'!$O:$O,I$3))</f>
        <v>0</v>
      </c>
      <c r="J157" s="3">
        <f ca="1">IF($A157&gt;$A$1,"",SUMIFS('PURPLE APC'!$K:$K,'PURPLE APC'!$B:$B,$A157,'PURPLE APC'!$O:$O,J$3))</f>
        <v>0</v>
      </c>
      <c r="K157" s="3">
        <f ca="1">IF($A157&gt;$A$1,"",SUMIFS('PURPLE APC'!$K:$K,'PURPLE APC'!$B:$B,$A157,'PURPLE APC'!$O:$O,K$3))</f>
        <v>0</v>
      </c>
      <c r="L157" s="3">
        <f ca="1">IF($A157&gt;$A$1,"",SUMIFS('PURPLE APC'!$K:$K,'PURPLE APC'!$B:$B,$A157,'PURPLE APC'!$O:$O,L$3))</f>
        <v>0</v>
      </c>
      <c r="M157" s="3">
        <f ca="1">IF($A157&gt;$A$1,"",SUMIFS('PURPLE APC'!$K:$K,'PURPLE APC'!$B:$B,$A157,'PURPLE APC'!$O:$O,M$3))</f>
        <v>0</v>
      </c>
      <c r="N157" s="3">
        <f ca="1">IF($A157&gt;$A$1,"",SUMIFS('PURPLE APC'!$K:$K,'PURPLE APC'!$B:$B,$A157,'PURPLE APC'!$O:$O,N$3))</f>
        <v>0</v>
      </c>
      <c r="O157" s="3">
        <f ca="1">IF($A157&gt;$A$1,"",SUMIFS('PURPLE APC'!$K:$K,'PURPLE APC'!$B:$B,$A157,'PURPLE APC'!$O:$O,O$3))</f>
        <v>0</v>
      </c>
      <c r="P157" s="3">
        <f ca="1">IF($A157&gt;$A$1,"",SUMIFS('PURPLE APC'!$K:$K,'PURPLE APC'!$B:$B,$A157,'PURPLE APC'!$O:$O,P$3))</f>
        <v>0</v>
      </c>
      <c r="Q157" s="3">
        <f ca="1">IF($A157&gt;$A$1,"",SUMIFS('PURPLE APC'!$K:$K,'PURPLE APC'!$B:$B,$A157,'PURPLE APC'!$O:$O,Q$3))</f>
        <v>0</v>
      </c>
      <c r="R157" s="3">
        <f ca="1">IF($A157&gt;$A$1,"",SUMIFS('PURPLE APC'!$K:$K,'PURPLE APC'!$B:$B,$A157,'PURPLE APC'!$O:$O,R$3))</f>
        <v>0</v>
      </c>
      <c r="S157" s="3">
        <f ca="1">IF($A157&gt;$A$1,"",SUMIFS('PURPLE APC'!$K:$K,'PURPLE APC'!$B:$B,$A157,'PURPLE APC'!$O:$O,S$3))</f>
        <v>0</v>
      </c>
      <c r="T157" s="3">
        <f ca="1">IF($A157&gt;$A$1,"",SUMIFS('PURPLE APC'!$K:$K,'PURPLE APC'!$B:$B,$A157,'PURPLE APC'!$O:$O,T$3))</f>
        <v>0</v>
      </c>
      <c r="U157" s="3">
        <f ca="1">IF($A157&gt;$A$1,"",SUMIFS('PURPLE APC'!$K:$K,'PURPLE APC'!$B:$B,$A157,'PURPLE APC'!$O:$O,U$3))</f>
        <v>0</v>
      </c>
      <c r="V157" s="5">
        <f ca="1">IF($A157&gt;$A$1,"",SUMIFS('PURPLE APC'!$K:$K,'PURPLE APC'!$B:$B,$A157,'PURPLE APC'!$O:$O,V$3))</f>
        <v>0</v>
      </c>
    </row>
    <row r="158" spans="1:22" x14ac:dyDescent="0.25">
      <c r="A158" s="15">
        <f t="shared" si="10"/>
        <v>46055</v>
      </c>
      <c r="B158" s="46">
        <f t="shared" si="11"/>
        <v>1</v>
      </c>
      <c r="C158" s="15" t="str">
        <f t="shared" si="8"/>
        <v>Y</v>
      </c>
      <c r="D158" s="15" t="s">
        <v>93</v>
      </c>
      <c r="E158" s="4">
        <f ca="1">IF($A158&gt;$A$1,"",SUMIFS('PURPLE APC'!$K:$K,'PURPLE APC'!$B:$B,$A158))</f>
        <v>0</v>
      </c>
      <c r="F158" s="42"/>
      <c r="G158" s="72" t="str">
        <f t="shared" ca="1" si="9"/>
        <v/>
      </c>
      <c r="H158" s="4">
        <f ca="1">IF($A158&gt;$A$1,"",SUMIFS('PURPLE APC'!$K:$K,'PURPLE APC'!$B:$B,$A158,'PURPLE APC'!$O:$O,H$3))</f>
        <v>0</v>
      </c>
      <c r="I158" s="3">
        <f ca="1">IF($A158&gt;$A$1,"",SUMIFS('PURPLE APC'!$K:$K,'PURPLE APC'!$B:$B,$A158,'PURPLE APC'!$O:$O,I$3))</f>
        <v>0</v>
      </c>
      <c r="J158" s="3">
        <f ca="1">IF($A158&gt;$A$1,"",SUMIFS('PURPLE APC'!$K:$K,'PURPLE APC'!$B:$B,$A158,'PURPLE APC'!$O:$O,J$3))</f>
        <v>0</v>
      </c>
      <c r="K158" s="3">
        <f ca="1">IF($A158&gt;$A$1,"",SUMIFS('PURPLE APC'!$K:$K,'PURPLE APC'!$B:$B,$A158,'PURPLE APC'!$O:$O,K$3))</f>
        <v>0</v>
      </c>
      <c r="L158" s="3">
        <f ca="1">IF($A158&gt;$A$1,"",SUMIFS('PURPLE APC'!$K:$K,'PURPLE APC'!$B:$B,$A158,'PURPLE APC'!$O:$O,L$3))</f>
        <v>0</v>
      </c>
      <c r="M158" s="3">
        <f ca="1">IF($A158&gt;$A$1,"",SUMIFS('PURPLE APC'!$K:$K,'PURPLE APC'!$B:$B,$A158,'PURPLE APC'!$O:$O,M$3))</f>
        <v>0</v>
      </c>
      <c r="N158" s="3">
        <f ca="1">IF($A158&gt;$A$1,"",SUMIFS('PURPLE APC'!$K:$K,'PURPLE APC'!$B:$B,$A158,'PURPLE APC'!$O:$O,N$3))</f>
        <v>0</v>
      </c>
      <c r="O158" s="3">
        <f ca="1">IF($A158&gt;$A$1,"",SUMIFS('PURPLE APC'!$K:$K,'PURPLE APC'!$B:$B,$A158,'PURPLE APC'!$O:$O,O$3))</f>
        <v>0</v>
      </c>
      <c r="P158" s="3">
        <f ca="1">IF($A158&gt;$A$1,"",SUMIFS('PURPLE APC'!$K:$K,'PURPLE APC'!$B:$B,$A158,'PURPLE APC'!$O:$O,P$3))</f>
        <v>0</v>
      </c>
      <c r="Q158" s="3">
        <f ca="1">IF($A158&gt;$A$1,"",SUMIFS('PURPLE APC'!$K:$K,'PURPLE APC'!$B:$B,$A158,'PURPLE APC'!$O:$O,Q$3))</f>
        <v>0</v>
      </c>
      <c r="R158" s="3">
        <f ca="1">IF($A158&gt;$A$1,"",SUMIFS('PURPLE APC'!$K:$K,'PURPLE APC'!$B:$B,$A158,'PURPLE APC'!$O:$O,R$3))</f>
        <v>0</v>
      </c>
      <c r="S158" s="3">
        <f ca="1">IF($A158&gt;$A$1,"",SUMIFS('PURPLE APC'!$K:$K,'PURPLE APC'!$B:$B,$A158,'PURPLE APC'!$O:$O,S$3))</f>
        <v>0</v>
      </c>
      <c r="T158" s="3">
        <f ca="1">IF($A158&gt;$A$1,"",SUMIFS('PURPLE APC'!$K:$K,'PURPLE APC'!$B:$B,$A158,'PURPLE APC'!$O:$O,T$3))</f>
        <v>0</v>
      </c>
      <c r="U158" s="3">
        <f ca="1">IF($A158&gt;$A$1,"",SUMIFS('PURPLE APC'!$K:$K,'PURPLE APC'!$B:$B,$A158,'PURPLE APC'!$O:$O,U$3))</f>
        <v>0</v>
      </c>
      <c r="V158" s="5">
        <f ca="1">IF($A158&gt;$A$1,"",SUMIFS('PURPLE APC'!$K:$K,'PURPLE APC'!$B:$B,$A158,'PURPLE APC'!$O:$O,V$3))</f>
        <v>0</v>
      </c>
    </row>
    <row r="159" spans="1:22" x14ac:dyDescent="0.25">
      <c r="A159" s="15">
        <f t="shared" si="10"/>
        <v>46056</v>
      </c>
      <c r="B159" s="46">
        <f t="shared" si="11"/>
        <v>2</v>
      </c>
      <c r="C159" s="15" t="str">
        <f t="shared" si="8"/>
        <v>Y</v>
      </c>
      <c r="D159" s="15" t="s">
        <v>93</v>
      </c>
      <c r="E159" s="4">
        <f ca="1">IF($A159&gt;$A$1,"",SUMIFS('PURPLE APC'!$K:$K,'PURPLE APC'!$B:$B,$A159))</f>
        <v>0</v>
      </c>
      <c r="F159" s="42"/>
      <c r="G159" s="72" t="str">
        <f t="shared" ca="1" si="9"/>
        <v/>
      </c>
      <c r="H159" s="4">
        <f ca="1">IF($A159&gt;$A$1,"",SUMIFS('PURPLE APC'!$K:$K,'PURPLE APC'!$B:$B,$A159,'PURPLE APC'!$O:$O,H$3))</f>
        <v>0</v>
      </c>
      <c r="I159" s="3">
        <f ca="1">IF($A159&gt;$A$1,"",SUMIFS('PURPLE APC'!$K:$K,'PURPLE APC'!$B:$B,$A159,'PURPLE APC'!$O:$O,I$3))</f>
        <v>0</v>
      </c>
      <c r="J159" s="3">
        <f ca="1">IF($A159&gt;$A$1,"",SUMIFS('PURPLE APC'!$K:$K,'PURPLE APC'!$B:$B,$A159,'PURPLE APC'!$O:$O,J$3))</f>
        <v>0</v>
      </c>
      <c r="K159" s="3">
        <f ca="1">IF($A159&gt;$A$1,"",SUMIFS('PURPLE APC'!$K:$K,'PURPLE APC'!$B:$B,$A159,'PURPLE APC'!$O:$O,K$3))</f>
        <v>0</v>
      </c>
      <c r="L159" s="3">
        <f ca="1">IF($A159&gt;$A$1,"",SUMIFS('PURPLE APC'!$K:$K,'PURPLE APC'!$B:$B,$A159,'PURPLE APC'!$O:$O,L$3))</f>
        <v>0</v>
      </c>
      <c r="M159" s="3">
        <f ca="1">IF($A159&gt;$A$1,"",SUMIFS('PURPLE APC'!$K:$K,'PURPLE APC'!$B:$B,$A159,'PURPLE APC'!$O:$O,M$3))</f>
        <v>0</v>
      </c>
      <c r="N159" s="3">
        <f ca="1">IF($A159&gt;$A$1,"",SUMIFS('PURPLE APC'!$K:$K,'PURPLE APC'!$B:$B,$A159,'PURPLE APC'!$O:$O,N$3))</f>
        <v>0</v>
      </c>
      <c r="O159" s="3">
        <f ca="1">IF($A159&gt;$A$1,"",SUMIFS('PURPLE APC'!$K:$K,'PURPLE APC'!$B:$B,$A159,'PURPLE APC'!$O:$O,O$3))</f>
        <v>0</v>
      </c>
      <c r="P159" s="3">
        <f ca="1">IF($A159&gt;$A$1,"",SUMIFS('PURPLE APC'!$K:$K,'PURPLE APC'!$B:$B,$A159,'PURPLE APC'!$O:$O,P$3))</f>
        <v>0</v>
      </c>
      <c r="Q159" s="3">
        <f ca="1">IF($A159&gt;$A$1,"",SUMIFS('PURPLE APC'!$K:$K,'PURPLE APC'!$B:$B,$A159,'PURPLE APC'!$O:$O,Q$3))</f>
        <v>0</v>
      </c>
      <c r="R159" s="3">
        <f ca="1">IF($A159&gt;$A$1,"",SUMIFS('PURPLE APC'!$K:$K,'PURPLE APC'!$B:$B,$A159,'PURPLE APC'!$O:$O,R$3))</f>
        <v>0</v>
      </c>
      <c r="S159" s="3">
        <f ca="1">IF($A159&gt;$A$1,"",SUMIFS('PURPLE APC'!$K:$K,'PURPLE APC'!$B:$B,$A159,'PURPLE APC'!$O:$O,S$3))</f>
        <v>0</v>
      </c>
      <c r="T159" s="3">
        <f ca="1">IF($A159&gt;$A$1,"",SUMIFS('PURPLE APC'!$K:$K,'PURPLE APC'!$B:$B,$A159,'PURPLE APC'!$O:$O,T$3))</f>
        <v>0</v>
      </c>
      <c r="U159" s="3">
        <f ca="1">IF($A159&gt;$A$1,"",SUMIFS('PURPLE APC'!$K:$K,'PURPLE APC'!$B:$B,$A159,'PURPLE APC'!$O:$O,U$3))</f>
        <v>0</v>
      </c>
      <c r="V159" s="5">
        <f ca="1">IF($A159&gt;$A$1,"",SUMIFS('PURPLE APC'!$K:$K,'PURPLE APC'!$B:$B,$A159,'PURPLE APC'!$O:$O,V$3))</f>
        <v>0</v>
      </c>
    </row>
    <row r="160" spans="1:22" x14ac:dyDescent="0.25">
      <c r="A160" s="15">
        <f t="shared" si="10"/>
        <v>46057</v>
      </c>
      <c r="B160" s="46">
        <f t="shared" si="11"/>
        <v>3</v>
      </c>
      <c r="C160" s="15" t="str">
        <f t="shared" si="8"/>
        <v>Y</v>
      </c>
      <c r="D160" s="15" t="s">
        <v>93</v>
      </c>
      <c r="E160" s="4">
        <f ca="1">IF($A160&gt;$A$1,"",SUMIFS('PURPLE APC'!$K:$K,'PURPLE APC'!$B:$B,$A160))</f>
        <v>0</v>
      </c>
      <c r="F160" s="42"/>
      <c r="G160" s="72" t="str">
        <f t="shared" ca="1" si="9"/>
        <v/>
      </c>
      <c r="H160" s="4">
        <f ca="1">IF($A160&gt;$A$1,"",SUMIFS('PURPLE APC'!$K:$K,'PURPLE APC'!$B:$B,$A160,'PURPLE APC'!$O:$O,H$3))</f>
        <v>0</v>
      </c>
      <c r="I160" s="3">
        <f ca="1">IF($A160&gt;$A$1,"",SUMIFS('PURPLE APC'!$K:$K,'PURPLE APC'!$B:$B,$A160,'PURPLE APC'!$O:$O,I$3))</f>
        <v>0</v>
      </c>
      <c r="J160" s="3">
        <f ca="1">IF($A160&gt;$A$1,"",SUMIFS('PURPLE APC'!$K:$K,'PURPLE APC'!$B:$B,$A160,'PURPLE APC'!$O:$O,J$3))</f>
        <v>0</v>
      </c>
      <c r="K160" s="3">
        <f ca="1">IF($A160&gt;$A$1,"",SUMIFS('PURPLE APC'!$K:$K,'PURPLE APC'!$B:$B,$A160,'PURPLE APC'!$O:$O,K$3))</f>
        <v>0</v>
      </c>
      <c r="L160" s="3">
        <f ca="1">IF($A160&gt;$A$1,"",SUMIFS('PURPLE APC'!$K:$K,'PURPLE APC'!$B:$B,$A160,'PURPLE APC'!$O:$O,L$3))</f>
        <v>0</v>
      </c>
      <c r="M160" s="3">
        <f ca="1">IF($A160&gt;$A$1,"",SUMIFS('PURPLE APC'!$K:$K,'PURPLE APC'!$B:$B,$A160,'PURPLE APC'!$O:$O,M$3))</f>
        <v>0</v>
      </c>
      <c r="N160" s="3">
        <f ca="1">IF($A160&gt;$A$1,"",SUMIFS('PURPLE APC'!$K:$K,'PURPLE APC'!$B:$B,$A160,'PURPLE APC'!$O:$O,N$3))</f>
        <v>0</v>
      </c>
      <c r="O160" s="3">
        <f ca="1">IF($A160&gt;$A$1,"",SUMIFS('PURPLE APC'!$K:$K,'PURPLE APC'!$B:$B,$A160,'PURPLE APC'!$O:$O,O$3))</f>
        <v>0</v>
      </c>
      <c r="P160" s="3">
        <f ca="1">IF($A160&gt;$A$1,"",SUMIFS('PURPLE APC'!$K:$K,'PURPLE APC'!$B:$B,$A160,'PURPLE APC'!$O:$O,P$3))</f>
        <v>0</v>
      </c>
      <c r="Q160" s="3">
        <f ca="1">IF($A160&gt;$A$1,"",SUMIFS('PURPLE APC'!$K:$K,'PURPLE APC'!$B:$B,$A160,'PURPLE APC'!$O:$O,Q$3))</f>
        <v>0</v>
      </c>
      <c r="R160" s="3">
        <f ca="1">IF($A160&gt;$A$1,"",SUMIFS('PURPLE APC'!$K:$K,'PURPLE APC'!$B:$B,$A160,'PURPLE APC'!$O:$O,R$3))</f>
        <v>0</v>
      </c>
      <c r="S160" s="3">
        <f ca="1">IF($A160&gt;$A$1,"",SUMIFS('PURPLE APC'!$K:$K,'PURPLE APC'!$B:$B,$A160,'PURPLE APC'!$O:$O,S$3))</f>
        <v>0</v>
      </c>
      <c r="T160" s="3">
        <f ca="1">IF($A160&gt;$A$1,"",SUMIFS('PURPLE APC'!$K:$K,'PURPLE APC'!$B:$B,$A160,'PURPLE APC'!$O:$O,T$3))</f>
        <v>0</v>
      </c>
      <c r="U160" s="3">
        <f ca="1">IF($A160&gt;$A$1,"",SUMIFS('PURPLE APC'!$K:$K,'PURPLE APC'!$B:$B,$A160,'PURPLE APC'!$O:$O,U$3))</f>
        <v>0</v>
      </c>
      <c r="V160" s="5">
        <f ca="1">IF($A160&gt;$A$1,"",SUMIFS('PURPLE APC'!$K:$K,'PURPLE APC'!$B:$B,$A160,'PURPLE APC'!$O:$O,V$3))</f>
        <v>0</v>
      </c>
    </row>
    <row r="161" spans="1:22" x14ac:dyDescent="0.25">
      <c r="A161" s="15">
        <f t="shared" si="10"/>
        <v>46058</v>
      </c>
      <c r="B161" s="46">
        <f t="shared" si="11"/>
        <v>4</v>
      </c>
      <c r="C161" s="15" t="str">
        <f t="shared" si="8"/>
        <v>Y</v>
      </c>
      <c r="D161" s="15" t="s">
        <v>93</v>
      </c>
      <c r="E161" s="4">
        <f ca="1">IF($A161&gt;$A$1,"",SUMIFS('PURPLE APC'!$K:$K,'PURPLE APC'!$B:$B,$A161))</f>
        <v>0</v>
      </c>
      <c r="F161" s="42"/>
      <c r="G161" s="72" t="str">
        <f t="shared" ca="1" si="9"/>
        <v/>
      </c>
      <c r="H161" s="4">
        <f ca="1">IF($A161&gt;$A$1,"",SUMIFS('PURPLE APC'!$K:$K,'PURPLE APC'!$B:$B,$A161,'PURPLE APC'!$O:$O,H$3))</f>
        <v>0</v>
      </c>
      <c r="I161" s="3">
        <f ca="1">IF($A161&gt;$A$1,"",SUMIFS('PURPLE APC'!$K:$K,'PURPLE APC'!$B:$B,$A161,'PURPLE APC'!$O:$O,I$3))</f>
        <v>0</v>
      </c>
      <c r="J161" s="3">
        <f ca="1">IF($A161&gt;$A$1,"",SUMIFS('PURPLE APC'!$K:$K,'PURPLE APC'!$B:$B,$A161,'PURPLE APC'!$O:$O,J$3))</f>
        <v>0</v>
      </c>
      <c r="K161" s="3">
        <f ca="1">IF($A161&gt;$A$1,"",SUMIFS('PURPLE APC'!$K:$K,'PURPLE APC'!$B:$B,$A161,'PURPLE APC'!$O:$O,K$3))</f>
        <v>0</v>
      </c>
      <c r="L161" s="3">
        <f ca="1">IF($A161&gt;$A$1,"",SUMIFS('PURPLE APC'!$K:$K,'PURPLE APC'!$B:$B,$A161,'PURPLE APC'!$O:$O,L$3))</f>
        <v>0</v>
      </c>
      <c r="M161" s="3">
        <f ca="1">IF($A161&gt;$A$1,"",SUMIFS('PURPLE APC'!$K:$K,'PURPLE APC'!$B:$B,$A161,'PURPLE APC'!$O:$O,M$3))</f>
        <v>0</v>
      </c>
      <c r="N161" s="3">
        <f ca="1">IF($A161&gt;$A$1,"",SUMIFS('PURPLE APC'!$K:$K,'PURPLE APC'!$B:$B,$A161,'PURPLE APC'!$O:$O,N$3))</f>
        <v>0</v>
      </c>
      <c r="O161" s="3">
        <f ca="1">IF($A161&gt;$A$1,"",SUMIFS('PURPLE APC'!$K:$K,'PURPLE APC'!$B:$B,$A161,'PURPLE APC'!$O:$O,O$3))</f>
        <v>0</v>
      </c>
      <c r="P161" s="3">
        <f ca="1">IF($A161&gt;$A$1,"",SUMIFS('PURPLE APC'!$K:$K,'PURPLE APC'!$B:$B,$A161,'PURPLE APC'!$O:$O,P$3))</f>
        <v>0</v>
      </c>
      <c r="Q161" s="3">
        <f ca="1">IF($A161&gt;$A$1,"",SUMIFS('PURPLE APC'!$K:$K,'PURPLE APC'!$B:$B,$A161,'PURPLE APC'!$O:$O,Q$3))</f>
        <v>0</v>
      </c>
      <c r="R161" s="3">
        <f ca="1">IF($A161&gt;$A$1,"",SUMIFS('PURPLE APC'!$K:$K,'PURPLE APC'!$B:$B,$A161,'PURPLE APC'!$O:$O,R$3))</f>
        <v>0</v>
      </c>
      <c r="S161" s="3">
        <f ca="1">IF($A161&gt;$A$1,"",SUMIFS('PURPLE APC'!$K:$K,'PURPLE APC'!$B:$B,$A161,'PURPLE APC'!$O:$O,S$3))</f>
        <v>0</v>
      </c>
      <c r="T161" s="3">
        <f ca="1">IF($A161&gt;$A$1,"",SUMIFS('PURPLE APC'!$K:$K,'PURPLE APC'!$B:$B,$A161,'PURPLE APC'!$O:$O,T$3))</f>
        <v>0</v>
      </c>
      <c r="U161" s="3">
        <f ca="1">IF($A161&gt;$A$1,"",SUMIFS('PURPLE APC'!$K:$K,'PURPLE APC'!$B:$B,$A161,'PURPLE APC'!$O:$O,U$3))</f>
        <v>0</v>
      </c>
      <c r="V161" s="5">
        <f ca="1">IF($A161&gt;$A$1,"",SUMIFS('PURPLE APC'!$K:$K,'PURPLE APC'!$B:$B,$A161,'PURPLE APC'!$O:$O,V$3))</f>
        <v>0</v>
      </c>
    </row>
    <row r="162" spans="1:22" x14ac:dyDescent="0.25">
      <c r="A162" s="15">
        <f t="shared" si="10"/>
        <v>46059</v>
      </c>
      <c r="B162" s="46">
        <f t="shared" si="11"/>
        <v>5</v>
      </c>
      <c r="C162" s="15" t="str">
        <f t="shared" si="8"/>
        <v>Y</v>
      </c>
      <c r="D162" s="15" t="s">
        <v>93</v>
      </c>
      <c r="E162" s="4">
        <f ca="1">IF($A162&gt;$A$1,"",SUMIFS('PURPLE APC'!$K:$K,'PURPLE APC'!$B:$B,$A162))</f>
        <v>0</v>
      </c>
      <c r="F162" s="42"/>
      <c r="G162" s="72" t="str">
        <f t="shared" ca="1" si="9"/>
        <v/>
      </c>
      <c r="H162" s="4">
        <f ca="1">IF($A162&gt;$A$1,"",SUMIFS('PURPLE APC'!$K:$K,'PURPLE APC'!$B:$B,$A162,'PURPLE APC'!$O:$O,H$3))</f>
        <v>0</v>
      </c>
      <c r="I162" s="3">
        <f ca="1">IF($A162&gt;$A$1,"",SUMIFS('PURPLE APC'!$K:$K,'PURPLE APC'!$B:$B,$A162,'PURPLE APC'!$O:$O,I$3))</f>
        <v>0</v>
      </c>
      <c r="J162" s="3">
        <f ca="1">IF($A162&gt;$A$1,"",SUMIFS('PURPLE APC'!$K:$K,'PURPLE APC'!$B:$B,$A162,'PURPLE APC'!$O:$O,J$3))</f>
        <v>0</v>
      </c>
      <c r="K162" s="3">
        <f ca="1">IF($A162&gt;$A$1,"",SUMIFS('PURPLE APC'!$K:$K,'PURPLE APC'!$B:$B,$A162,'PURPLE APC'!$O:$O,K$3))</f>
        <v>0</v>
      </c>
      <c r="L162" s="3">
        <f ca="1">IF($A162&gt;$A$1,"",SUMIFS('PURPLE APC'!$K:$K,'PURPLE APC'!$B:$B,$A162,'PURPLE APC'!$O:$O,L$3))</f>
        <v>0</v>
      </c>
      <c r="M162" s="3">
        <f ca="1">IF($A162&gt;$A$1,"",SUMIFS('PURPLE APC'!$K:$K,'PURPLE APC'!$B:$B,$A162,'PURPLE APC'!$O:$O,M$3))</f>
        <v>0</v>
      </c>
      <c r="N162" s="3">
        <f ca="1">IF($A162&gt;$A$1,"",SUMIFS('PURPLE APC'!$K:$K,'PURPLE APC'!$B:$B,$A162,'PURPLE APC'!$O:$O,N$3))</f>
        <v>0</v>
      </c>
      <c r="O162" s="3">
        <f ca="1">IF($A162&gt;$A$1,"",SUMIFS('PURPLE APC'!$K:$K,'PURPLE APC'!$B:$B,$A162,'PURPLE APC'!$O:$O,O$3))</f>
        <v>0</v>
      </c>
      <c r="P162" s="3">
        <f ca="1">IF($A162&gt;$A$1,"",SUMIFS('PURPLE APC'!$K:$K,'PURPLE APC'!$B:$B,$A162,'PURPLE APC'!$O:$O,P$3))</f>
        <v>0</v>
      </c>
      <c r="Q162" s="3">
        <f ca="1">IF($A162&gt;$A$1,"",SUMIFS('PURPLE APC'!$K:$K,'PURPLE APC'!$B:$B,$A162,'PURPLE APC'!$O:$O,Q$3))</f>
        <v>0</v>
      </c>
      <c r="R162" s="3">
        <f ca="1">IF($A162&gt;$A$1,"",SUMIFS('PURPLE APC'!$K:$K,'PURPLE APC'!$B:$B,$A162,'PURPLE APC'!$O:$O,R$3))</f>
        <v>0</v>
      </c>
      <c r="S162" s="3">
        <f ca="1">IF($A162&gt;$A$1,"",SUMIFS('PURPLE APC'!$K:$K,'PURPLE APC'!$B:$B,$A162,'PURPLE APC'!$O:$O,S$3))</f>
        <v>0</v>
      </c>
      <c r="T162" s="3">
        <f ca="1">IF($A162&gt;$A$1,"",SUMIFS('PURPLE APC'!$K:$K,'PURPLE APC'!$B:$B,$A162,'PURPLE APC'!$O:$O,T$3))</f>
        <v>0</v>
      </c>
      <c r="U162" s="3">
        <f ca="1">IF($A162&gt;$A$1,"",SUMIFS('PURPLE APC'!$K:$K,'PURPLE APC'!$B:$B,$A162,'PURPLE APC'!$O:$O,U$3))</f>
        <v>0</v>
      </c>
      <c r="V162" s="5">
        <f ca="1">IF($A162&gt;$A$1,"",SUMIFS('PURPLE APC'!$K:$K,'PURPLE APC'!$B:$B,$A162,'PURPLE APC'!$O:$O,V$3))</f>
        <v>0</v>
      </c>
    </row>
    <row r="163" spans="1:22" x14ac:dyDescent="0.25">
      <c r="A163" s="15">
        <f t="shared" si="10"/>
        <v>46062</v>
      </c>
      <c r="B163" s="46">
        <f t="shared" si="11"/>
        <v>1</v>
      </c>
      <c r="C163" s="15" t="str">
        <f t="shared" si="8"/>
        <v>Y</v>
      </c>
      <c r="D163" s="15" t="s">
        <v>93</v>
      </c>
      <c r="E163" s="4">
        <f ca="1">IF($A163&gt;$A$1,"",SUMIFS('PURPLE APC'!$K:$K,'PURPLE APC'!$B:$B,$A163))</f>
        <v>0</v>
      </c>
      <c r="F163" s="42"/>
      <c r="G163" s="72" t="str">
        <f t="shared" ca="1" si="9"/>
        <v/>
      </c>
      <c r="H163" s="4">
        <f ca="1">IF($A163&gt;$A$1,"",SUMIFS('PURPLE APC'!$K:$K,'PURPLE APC'!$B:$B,$A163,'PURPLE APC'!$O:$O,H$3))</f>
        <v>0</v>
      </c>
      <c r="I163" s="3">
        <f ca="1">IF($A163&gt;$A$1,"",SUMIFS('PURPLE APC'!$K:$K,'PURPLE APC'!$B:$B,$A163,'PURPLE APC'!$O:$O,I$3))</f>
        <v>0</v>
      </c>
      <c r="J163" s="3">
        <f ca="1">IF($A163&gt;$A$1,"",SUMIFS('PURPLE APC'!$K:$K,'PURPLE APC'!$B:$B,$A163,'PURPLE APC'!$O:$O,J$3))</f>
        <v>0</v>
      </c>
      <c r="K163" s="3">
        <f ca="1">IF($A163&gt;$A$1,"",SUMIFS('PURPLE APC'!$K:$K,'PURPLE APC'!$B:$B,$A163,'PURPLE APC'!$O:$O,K$3))</f>
        <v>0</v>
      </c>
      <c r="L163" s="3">
        <f ca="1">IF($A163&gt;$A$1,"",SUMIFS('PURPLE APC'!$K:$K,'PURPLE APC'!$B:$B,$A163,'PURPLE APC'!$O:$O,L$3))</f>
        <v>0</v>
      </c>
      <c r="M163" s="3">
        <f ca="1">IF($A163&gt;$A$1,"",SUMIFS('PURPLE APC'!$K:$K,'PURPLE APC'!$B:$B,$A163,'PURPLE APC'!$O:$O,M$3))</f>
        <v>0</v>
      </c>
      <c r="N163" s="3">
        <f ca="1">IF($A163&gt;$A$1,"",SUMIFS('PURPLE APC'!$K:$K,'PURPLE APC'!$B:$B,$A163,'PURPLE APC'!$O:$O,N$3))</f>
        <v>0</v>
      </c>
      <c r="O163" s="3">
        <f ca="1">IF($A163&gt;$A$1,"",SUMIFS('PURPLE APC'!$K:$K,'PURPLE APC'!$B:$B,$A163,'PURPLE APC'!$O:$O,O$3))</f>
        <v>0</v>
      </c>
      <c r="P163" s="3">
        <f ca="1">IF($A163&gt;$A$1,"",SUMIFS('PURPLE APC'!$K:$K,'PURPLE APC'!$B:$B,$A163,'PURPLE APC'!$O:$O,P$3))</f>
        <v>0</v>
      </c>
      <c r="Q163" s="3">
        <f ca="1">IF($A163&gt;$A$1,"",SUMIFS('PURPLE APC'!$K:$K,'PURPLE APC'!$B:$B,$A163,'PURPLE APC'!$O:$O,Q$3))</f>
        <v>0</v>
      </c>
      <c r="R163" s="3">
        <f ca="1">IF($A163&gt;$A$1,"",SUMIFS('PURPLE APC'!$K:$K,'PURPLE APC'!$B:$B,$A163,'PURPLE APC'!$O:$O,R$3))</f>
        <v>0</v>
      </c>
      <c r="S163" s="3">
        <f ca="1">IF($A163&gt;$A$1,"",SUMIFS('PURPLE APC'!$K:$K,'PURPLE APC'!$B:$B,$A163,'PURPLE APC'!$O:$O,S$3))</f>
        <v>0</v>
      </c>
      <c r="T163" s="3">
        <f ca="1">IF($A163&gt;$A$1,"",SUMIFS('PURPLE APC'!$K:$K,'PURPLE APC'!$B:$B,$A163,'PURPLE APC'!$O:$O,T$3))</f>
        <v>0</v>
      </c>
      <c r="U163" s="3">
        <f ca="1">IF($A163&gt;$A$1,"",SUMIFS('PURPLE APC'!$K:$K,'PURPLE APC'!$B:$B,$A163,'PURPLE APC'!$O:$O,U$3))</f>
        <v>0</v>
      </c>
      <c r="V163" s="5">
        <f ca="1">IF($A163&gt;$A$1,"",SUMIFS('PURPLE APC'!$K:$K,'PURPLE APC'!$B:$B,$A163,'PURPLE APC'!$O:$O,V$3))</f>
        <v>0</v>
      </c>
    </row>
    <row r="164" spans="1:22" x14ac:dyDescent="0.25">
      <c r="A164" s="15">
        <f t="shared" si="10"/>
        <v>46063</v>
      </c>
      <c r="B164" s="46">
        <f t="shared" si="11"/>
        <v>2</v>
      </c>
      <c r="C164" s="15" t="str">
        <f t="shared" si="8"/>
        <v>Y</v>
      </c>
      <c r="D164" s="15" t="s">
        <v>93</v>
      </c>
      <c r="E164" s="4">
        <f ca="1">IF($A164&gt;$A$1,"",SUMIFS('PURPLE APC'!$K:$K,'PURPLE APC'!$B:$B,$A164))</f>
        <v>0</v>
      </c>
      <c r="F164" s="42"/>
      <c r="G164" s="72" t="str">
        <f t="shared" ca="1" si="9"/>
        <v/>
      </c>
      <c r="H164" s="4">
        <f ca="1">IF($A164&gt;$A$1,"",SUMIFS('PURPLE APC'!$K:$K,'PURPLE APC'!$B:$B,$A164,'PURPLE APC'!$O:$O,H$3))</f>
        <v>0</v>
      </c>
      <c r="I164" s="3">
        <f ca="1">IF($A164&gt;$A$1,"",SUMIFS('PURPLE APC'!$K:$K,'PURPLE APC'!$B:$B,$A164,'PURPLE APC'!$O:$O,I$3))</f>
        <v>0</v>
      </c>
      <c r="J164" s="3">
        <f ca="1">IF($A164&gt;$A$1,"",SUMIFS('PURPLE APC'!$K:$K,'PURPLE APC'!$B:$B,$A164,'PURPLE APC'!$O:$O,J$3))</f>
        <v>0</v>
      </c>
      <c r="K164" s="3">
        <f ca="1">IF($A164&gt;$A$1,"",SUMIFS('PURPLE APC'!$K:$K,'PURPLE APC'!$B:$B,$A164,'PURPLE APC'!$O:$O,K$3))</f>
        <v>0</v>
      </c>
      <c r="L164" s="3">
        <f ca="1">IF($A164&gt;$A$1,"",SUMIFS('PURPLE APC'!$K:$K,'PURPLE APC'!$B:$B,$A164,'PURPLE APC'!$O:$O,L$3))</f>
        <v>0</v>
      </c>
      <c r="M164" s="3">
        <f ca="1">IF($A164&gt;$A$1,"",SUMIFS('PURPLE APC'!$K:$K,'PURPLE APC'!$B:$B,$A164,'PURPLE APC'!$O:$O,M$3))</f>
        <v>0</v>
      </c>
      <c r="N164" s="3">
        <f ca="1">IF($A164&gt;$A$1,"",SUMIFS('PURPLE APC'!$K:$K,'PURPLE APC'!$B:$B,$A164,'PURPLE APC'!$O:$O,N$3))</f>
        <v>0</v>
      </c>
      <c r="O164" s="3">
        <f ca="1">IF($A164&gt;$A$1,"",SUMIFS('PURPLE APC'!$K:$K,'PURPLE APC'!$B:$B,$A164,'PURPLE APC'!$O:$O,O$3))</f>
        <v>0</v>
      </c>
      <c r="P164" s="3">
        <f ca="1">IF($A164&gt;$A$1,"",SUMIFS('PURPLE APC'!$K:$K,'PURPLE APC'!$B:$B,$A164,'PURPLE APC'!$O:$O,P$3))</f>
        <v>0</v>
      </c>
      <c r="Q164" s="3">
        <f ca="1">IF($A164&gt;$A$1,"",SUMIFS('PURPLE APC'!$K:$K,'PURPLE APC'!$B:$B,$A164,'PURPLE APC'!$O:$O,Q$3))</f>
        <v>0</v>
      </c>
      <c r="R164" s="3">
        <f ca="1">IF($A164&gt;$A$1,"",SUMIFS('PURPLE APC'!$K:$K,'PURPLE APC'!$B:$B,$A164,'PURPLE APC'!$O:$O,R$3))</f>
        <v>0</v>
      </c>
      <c r="S164" s="3">
        <f ca="1">IF($A164&gt;$A$1,"",SUMIFS('PURPLE APC'!$K:$K,'PURPLE APC'!$B:$B,$A164,'PURPLE APC'!$O:$O,S$3))</f>
        <v>0</v>
      </c>
      <c r="T164" s="3">
        <f ca="1">IF($A164&gt;$A$1,"",SUMIFS('PURPLE APC'!$K:$K,'PURPLE APC'!$B:$B,$A164,'PURPLE APC'!$O:$O,T$3))</f>
        <v>0</v>
      </c>
      <c r="U164" s="3">
        <f ca="1">IF($A164&gt;$A$1,"",SUMIFS('PURPLE APC'!$K:$K,'PURPLE APC'!$B:$B,$A164,'PURPLE APC'!$O:$O,U$3))</f>
        <v>0</v>
      </c>
      <c r="V164" s="5">
        <f ca="1">IF($A164&gt;$A$1,"",SUMIFS('PURPLE APC'!$K:$K,'PURPLE APC'!$B:$B,$A164,'PURPLE APC'!$O:$O,V$3))</f>
        <v>0</v>
      </c>
    </row>
    <row r="165" spans="1:22" x14ac:dyDescent="0.25">
      <c r="A165" s="15">
        <f t="shared" si="10"/>
        <v>46064</v>
      </c>
      <c r="B165" s="46">
        <f t="shared" si="11"/>
        <v>3</v>
      </c>
      <c r="C165" s="15" t="str">
        <f t="shared" si="8"/>
        <v>Y</v>
      </c>
      <c r="D165" s="15" t="s">
        <v>93</v>
      </c>
      <c r="E165" s="4">
        <f ca="1">IF($A165&gt;$A$1,"",SUMIFS('PURPLE APC'!$K:$K,'PURPLE APC'!$B:$B,$A165))</f>
        <v>0</v>
      </c>
      <c r="F165" s="42"/>
      <c r="G165" s="72" t="str">
        <f t="shared" ca="1" si="9"/>
        <v/>
      </c>
      <c r="H165" s="4">
        <f ca="1">IF($A165&gt;$A$1,"",SUMIFS('PURPLE APC'!$K:$K,'PURPLE APC'!$B:$B,$A165,'PURPLE APC'!$O:$O,H$3))</f>
        <v>0</v>
      </c>
      <c r="I165" s="3">
        <f ca="1">IF($A165&gt;$A$1,"",SUMIFS('PURPLE APC'!$K:$K,'PURPLE APC'!$B:$B,$A165,'PURPLE APC'!$O:$O,I$3))</f>
        <v>0</v>
      </c>
      <c r="J165" s="3">
        <f ca="1">IF($A165&gt;$A$1,"",SUMIFS('PURPLE APC'!$K:$K,'PURPLE APC'!$B:$B,$A165,'PURPLE APC'!$O:$O,J$3))</f>
        <v>0</v>
      </c>
      <c r="K165" s="3">
        <f ca="1">IF($A165&gt;$A$1,"",SUMIFS('PURPLE APC'!$K:$K,'PURPLE APC'!$B:$B,$A165,'PURPLE APC'!$O:$O,K$3))</f>
        <v>0</v>
      </c>
      <c r="L165" s="3">
        <f ca="1">IF($A165&gt;$A$1,"",SUMIFS('PURPLE APC'!$K:$K,'PURPLE APC'!$B:$B,$A165,'PURPLE APC'!$O:$O,L$3))</f>
        <v>0</v>
      </c>
      <c r="M165" s="3">
        <f ca="1">IF($A165&gt;$A$1,"",SUMIFS('PURPLE APC'!$K:$K,'PURPLE APC'!$B:$B,$A165,'PURPLE APC'!$O:$O,M$3))</f>
        <v>0</v>
      </c>
      <c r="N165" s="3">
        <f ca="1">IF($A165&gt;$A$1,"",SUMIFS('PURPLE APC'!$K:$K,'PURPLE APC'!$B:$B,$A165,'PURPLE APC'!$O:$O,N$3))</f>
        <v>0</v>
      </c>
      <c r="O165" s="3">
        <f ca="1">IF($A165&gt;$A$1,"",SUMIFS('PURPLE APC'!$K:$K,'PURPLE APC'!$B:$B,$A165,'PURPLE APC'!$O:$O,O$3))</f>
        <v>0</v>
      </c>
      <c r="P165" s="3">
        <f ca="1">IF($A165&gt;$A$1,"",SUMIFS('PURPLE APC'!$K:$K,'PURPLE APC'!$B:$B,$A165,'PURPLE APC'!$O:$O,P$3))</f>
        <v>0</v>
      </c>
      <c r="Q165" s="3">
        <f ca="1">IF($A165&gt;$A$1,"",SUMIFS('PURPLE APC'!$K:$K,'PURPLE APC'!$B:$B,$A165,'PURPLE APC'!$O:$O,Q$3))</f>
        <v>0</v>
      </c>
      <c r="R165" s="3">
        <f ca="1">IF($A165&gt;$A$1,"",SUMIFS('PURPLE APC'!$K:$K,'PURPLE APC'!$B:$B,$A165,'PURPLE APC'!$O:$O,R$3))</f>
        <v>0</v>
      </c>
      <c r="S165" s="3">
        <f ca="1">IF($A165&gt;$A$1,"",SUMIFS('PURPLE APC'!$K:$K,'PURPLE APC'!$B:$B,$A165,'PURPLE APC'!$O:$O,S$3))</f>
        <v>0</v>
      </c>
      <c r="T165" s="3">
        <f ca="1">IF($A165&gt;$A$1,"",SUMIFS('PURPLE APC'!$K:$K,'PURPLE APC'!$B:$B,$A165,'PURPLE APC'!$O:$O,T$3))</f>
        <v>0</v>
      </c>
      <c r="U165" s="3">
        <f ca="1">IF($A165&gt;$A$1,"",SUMIFS('PURPLE APC'!$K:$K,'PURPLE APC'!$B:$B,$A165,'PURPLE APC'!$O:$O,U$3))</f>
        <v>0</v>
      </c>
      <c r="V165" s="5">
        <f ca="1">IF($A165&gt;$A$1,"",SUMIFS('PURPLE APC'!$K:$K,'PURPLE APC'!$B:$B,$A165,'PURPLE APC'!$O:$O,V$3))</f>
        <v>0</v>
      </c>
    </row>
    <row r="166" spans="1:22" x14ac:dyDescent="0.25">
      <c r="A166" s="15">
        <f t="shared" si="10"/>
        <v>46065</v>
      </c>
      <c r="B166" s="46">
        <f t="shared" si="11"/>
        <v>4</v>
      </c>
      <c r="C166" s="15" t="str">
        <f t="shared" si="8"/>
        <v>Y</v>
      </c>
      <c r="D166" s="15" t="s">
        <v>93</v>
      </c>
      <c r="E166" s="4">
        <f ca="1">IF($A166&gt;$A$1,"",SUMIFS('PURPLE APC'!$K:$K,'PURPLE APC'!$B:$B,$A166))</f>
        <v>0</v>
      </c>
      <c r="F166" s="42"/>
      <c r="G166" s="72" t="str">
        <f t="shared" ca="1" si="9"/>
        <v/>
      </c>
      <c r="H166" s="4">
        <f ca="1">IF($A166&gt;$A$1,"",SUMIFS('PURPLE APC'!$K:$K,'PURPLE APC'!$B:$B,$A166,'PURPLE APC'!$O:$O,H$3))</f>
        <v>0</v>
      </c>
      <c r="I166" s="3">
        <f ca="1">IF($A166&gt;$A$1,"",SUMIFS('PURPLE APC'!$K:$K,'PURPLE APC'!$B:$B,$A166,'PURPLE APC'!$O:$O,I$3))</f>
        <v>0</v>
      </c>
      <c r="J166" s="3">
        <f ca="1">IF($A166&gt;$A$1,"",SUMIFS('PURPLE APC'!$K:$K,'PURPLE APC'!$B:$B,$A166,'PURPLE APC'!$O:$O,J$3))</f>
        <v>0</v>
      </c>
      <c r="K166" s="3">
        <f ca="1">IF($A166&gt;$A$1,"",SUMIFS('PURPLE APC'!$K:$K,'PURPLE APC'!$B:$B,$A166,'PURPLE APC'!$O:$O,K$3))</f>
        <v>0</v>
      </c>
      <c r="L166" s="3">
        <f ca="1">IF($A166&gt;$A$1,"",SUMIFS('PURPLE APC'!$K:$K,'PURPLE APC'!$B:$B,$A166,'PURPLE APC'!$O:$O,L$3))</f>
        <v>0</v>
      </c>
      <c r="M166" s="3">
        <f ca="1">IF($A166&gt;$A$1,"",SUMIFS('PURPLE APC'!$K:$K,'PURPLE APC'!$B:$B,$A166,'PURPLE APC'!$O:$O,M$3))</f>
        <v>0</v>
      </c>
      <c r="N166" s="3">
        <f ca="1">IF($A166&gt;$A$1,"",SUMIFS('PURPLE APC'!$K:$K,'PURPLE APC'!$B:$B,$A166,'PURPLE APC'!$O:$O,N$3))</f>
        <v>0</v>
      </c>
      <c r="O166" s="3">
        <f ca="1">IF($A166&gt;$A$1,"",SUMIFS('PURPLE APC'!$K:$K,'PURPLE APC'!$B:$B,$A166,'PURPLE APC'!$O:$O,O$3))</f>
        <v>0</v>
      </c>
      <c r="P166" s="3">
        <f ca="1">IF($A166&gt;$A$1,"",SUMIFS('PURPLE APC'!$K:$K,'PURPLE APC'!$B:$B,$A166,'PURPLE APC'!$O:$O,P$3))</f>
        <v>0</v>
      </c>
      <c r="Q166" s="3">
        <f ca="1">IF($A166&gt;$A$1,"",SUMIFS('PURPLE APC'!$K:$K,'PURPLE APC'!$B:$B,$A166,'PURPLE APC'!$O:$O,Q$3))</f>
        <v>0</v>
      </c>
      <c r="R166" s="3">
        <f ca="1">IF($A166&gt;$A$1,"",SUMIFS('PURPLE APC'!$K:$K,'PURPLE APC'!$B:$B,$A166,'PURPLE APC'!$O:$O,R$3))</f>
        <v>0</v>
      </c>
      <c r="S166" s="3">
        <f ca="1">IF($A166&gt;$A$1,"",SUMIFS('PURPLE APC'!$K:$K,'PURPLE APC'!$B:$B,$A166,'PURPLE APC'!$O:$O,S$3))</f>
        <v>0</v>
      </c>
      <c r="T166" s="3">
        <f ca="1">IF($A166&gt;$A$1,"",SUMIFS('PURPLE APC'!$K:$K,'PURPLE APC'!$B:$B,$A166,'PURPLE APC'!$O:$O,T$3))</f>
        <v>0</v>
      </c>
      <c r="U166" s="3">
        <f ca="1">IF($A166&gt;$A$1,"",SUMIFS('PURPLE APC'!$K:$K,'PURPLE APC'!$B:$B,$A166,'PURPLE APC'!$O:$O,U$3))</f>
        <v>0</v>
      </c>
      <c r="V166" s="5">
        <f ca="1">IF($A166&gt;$A$1,"",SUMIFS('PURPLE APC'!$K:$K,'PURPLE APC'!$B:$B,$A166,'PURPLE APC'!$O:$O,V$3))</f>
        <v>0</v>
      </c>
    </row>
    <row r="167" spans="1:22" x14ac:dyDescent="0.25">
      <c r="A167" s="15">
        <f t="shared" si="10"/>
        <v>46066</v>
      </c>
      <c r="B167" s="46">
        <f t="shared" si="11"/>
        <v>5</v>
      </c>
      <c r="C167" s="15" t="str">
        <f t="shared" si="8"/>
        <v>Y</v>
      </c>
      <c r="D167" s="15" t="s">
        <v>93</v>
      </c>
      <c r="E167" s="4">
        <f ca="1">IF($A167&gt;$A$1,"",SUMIFS('PURPLE APC'!$K:$K,'PURPLE APC'!$B:$B,$A167))</f>
        <v>0</v>
      </c>
      <c r="F167" s="42"/>
      <c r="G167" s="72" t="str">
        <f t="shared" ca="1" si="9"/>
        <v/>
      </c>
      <c r="H167" s="4">
        <f ca="1">IF($A167&gt;$A$1,"",SUMIFS('PURPLE APC'!$K:$K,'PURPLE APC'!$B:$B,$A167,'PURPLE APC'!$O:$O,H$3))</f>
        <v>0</v>
      </c>
      <c r="I167" s="3">
        <f ca="1">IF($A167&gt;$A$1,"",SUMIFS('PURPLE APC'!$K:$K,'PURPLE APC'!$B:$B,$A167,'PURPLE APC'!$O:$O,I$3))</f>
        <v>0</v>
      </c>
      <c r="J167" s="3">
        <f ca="1">IF($A167&gt;$A$1,"",SUMIFS('PURPLE APC'!$K:$K,'PURPLE APC'!$B:$B,$A167,'PURPLE APC'!$O:$O,J$3))</f>
        <v>0</v>
      </c>
      <c r="K167" s="3">
        <f ca="1">IF($A167&gt;$A$1,"",SUMIFS('PURPLE APC'!$K:$K,'PURPLE APC'!$B:$B,$A167,'PURPLE APC'!$O:$O,K$3))</f>
        <v>0</v>
      </c>
      <c r="L167" s="3">
        <f ca="1">IF($A167&gt;$A$1,"",SUMIFS('PURPLE APC'!$K:$K,'PURPLE APC'!$B:$B,$A167,'PURPLE APC'!$O:$O,L$3))</f>
        <v>0</v>
      </c>
      <c r="M167" s="3">
        <f ca="1">IF($A167&gt;$A$1,"",SUMIFS('PURPLE APC'!$K:$K,'PURPLE APC'!$B:$B,$A167,'PURPLE APC'!$O:$O,M$3))</f>
        <v>0</v>
      </c>
      <c r="N167" s="3">
        <f ca="1">IF($A167&gt;$A$1,"",SUMIFS('PURPLE APC'!$K:$K,'PURPLE APC'!$B:$B,$A167,'PURPLE APC'!$O:$O,N$3))</f>
        <v>0</v>
      </c>
      <c r="O167" s="3">
        <f ca="1">IF($A167&gt;$A$1,"",SUMIFS('PURPLE APC'!$K:$K,'PURPLE APC'!$B:$B,$A167,'PURPLE APC'!$O:$O,O$3))</f>
        <v>0</v>
      </c>
      <c r="P167" s="3">
        <f ca="1">IF($A167&gt;$A$1,"",SUMIFS('PURPLE APC'!$K:$K,'PURPLE APC'!$B:$B,$A167,'PURPLE APC'!$O:$O,P$3))</f>
        <v>0</v>
      </c>
      <c r="Q167" s="3">
        <f ca="1">IF($A167&gt;$A$1,"",SUMIFS('PURPLE APC'!$K:$K,'PURPLE APC'!$B:$B,$A167,'PURPLE APC'!$O:$O,Q$3))</f>
        <v>0</v>
      </c>
      <c r="R167" s="3">
        <f ca="1">IF($A167&gt;$A$1,"",SUMIFS('PURPLE APC'!$K:$K,'PURPLE APC'!$B:$B,$A167,'PURPLE APC'!$O:$O,R$3))</f>
        <v>0</v>
      </c>
      <c r="S167" s="3">
        <f ca="1">IF($A167&gt;$A$1,"",SUMIFS('PURPLE APC'!$K:$K,'PURPLE APC'!$B:$B,$A167,'PURPLE APC'!$O:$O,S$3))</f>
        <v>0</v>
      </c>
      <c r="T167" s="3">
        <f ca="1">IF($A167&gt;$A$1,"",SUMIFS('PURPLE APC'!$K:$K,'PURPLE APC'!$B:$B,$A167,'PURPLE APC'!$O:$O,T$3))</f>
        <v>0</v>
      </c>
      <c r="U167" s="3">
        <f ca="1">IF($A167&gt;$A$1,"",SUMIFS('PURPLE APC'!$K:$K,'PURPLE APC'!$B:$B,$A167,'PURPLE APC'!$O:$O,U$3))</f>
        <v>0</v>
      </c>
      <c r="V167" s="5">
        <f ca="1">IF($A167&gt;$A$1,"",SUMIFS('PURPLE APC'!$K:$K,'PURPLE APC'!$B:$B,$A167,'PURPLE APC'!$O:$O,V$3))</f>
        <v>0</v>
      </c>
    </row>
    <row r="168" spans="1:22" x14ac:dyDescent="0.25">
      <c r="A168" s="15">
        <f t="shared" si="10"/>
        <v>46069</v>
      </c>
      <c r="B168" s="46">
        <f t="shared" si="11"/>
        <v>1</v>
      </c>
      <c r="C168" s="15" t="str">
        <f t="shared" si="8"/>
        <v>Y</v>
      </c>
      <c r="D168" s="15" t="s">
        <v>93</v>
      </c>
      <c r="E168" s="4">
        <f ca="1">IF($A168&gt;$A$1,"",SUMIFS('PURPLE APC'!$K:$K,'PURPLE APC'!$B:$B,$A168))</f>
        <v>0</v>
      </c>
      <c r="F168" s="42"/>
      <c r="G168" s="72" t="str">
        <f t="shared" ca="1" si="9"/>
        <v/>
      </c>
      <c r="H168" s="4">
        <f ca="1">IF($A168&gt;$A$1,"",SUMIFS('PURPLE APC'!$K:$K,'PURPLE APC'!$B:$B,$A168,'PURPLE APC'!$O:$O,H$3))</f>
        <v>0</v>
      </c>
      <c r="I168" s="3">
        <f ca="1">IF($A168&gt;$A$1,"",SUMIFS('PURPLE APC'!$K:$K,'PURPLE APC'!$B:$B,$A168,'PURPLE APC'!$O:$O,I$3))</f>
        <v>0</v>
      </c>
      <c r="J168" s="3">
        <f ca="1">IF($A168&gt;$A$1,"",SUMIFS('PURPLE APC'!$K:$K,'PURPLE APC'!$B:$B,$A168,'PURPLE APC'!$O:$O,J$3))</f>
        <v>0</v>
      </c>
      <c r="K168" s="3">
        <f ca="1">IF($A168&gt;$A$1,"",SUMIFS('PURPLE APC'!$K:$K,'PURPLE APC'!$B:$B,$A168,'PURPLE APC'!$O:$O,K$3))</f>
        <v>0</v>
      </c>
      <c r="L168" s="3">
        <f ca="1">IF($A168&gt;$A$1,"",SUMIFS('PURPLE APC'!$K:$K,'PURPLE APC'!$B:$B,$A168,'PURPLE APC'!$O:$O,L$3))</f>
        <v>0</v>
      </c>
      <c r="M168" s="3">
        <f ca="1">IF($A168&gt;$A$1,"",SUMIFS('PURPLE APC'!$K:$K,'PURPLE APC'!$B:$B,$A168,'PURPLE APC'!$O:$O,M$3))</f>
        <v>0</v>
      </c>
      <c r="N168" s="3">
        <f ca="1">IF($A168&gt;$A$1,"",SUMIFS('PURPLE APC'!$K:$K,'PURPLE APC'!$B:$B,$A168,'PURPLE APC'!$O:$O,N$3))</f>
        <v>0</v>
      </c>
      <c r="O168" s="3">
        <f ca="1">IF($A168&gt;$A$1,"",SUMIFS('PURPLE APC'!$K:$K,'PURPLE APC'!$B:$B,$A168,'PURPLE APC'!$O:$O,O$3))</f>
        <v>0</v>
      </c>
      <c r="P168" s="3">
        <f ca="1">IF($A168&gt;$A$1,"",SUMIFS('PURPLE APC'!$K:$K,'PURPLE APC'!$B:$B,$A168,'PURPLE APC'!$O:$O,P$3))</f>
        <v>0</v>
      </c>
      <c r="Q168" s="3">
        <f ca="1">IF($A168&gt;$A$1,"",SUMIFS('PURPLE APC'!$K:$K,'PURPLE APC'!$B:$B,$A168,'PURPLE APC'!$O:$O,Q$3))</f>
        <v>0</v>
      </c>
      <c r="R168" s="3">
        <f ca="1">IF($A168&gt;$A$1,"",SUMIFS('PURPLE APC'!$K:$K,'PURPLE APC'!$B:$B,$A168,'PURPLE APC'!$O:$O,R$3))</f>
        <v>0</v>
      </c>
      <c r="S168" s="3">
        <f ca="1">IF($A168&gt;$A$1,"",SUMIFS('PURPLE APC'!$K:$K,'PURPLE APC'!$B:$B,$A168,'PURPLE APC'!$O:$O,S$3))</f>
        <v>0</v>
      </c>
      <c r="T168" s="3">
        <f ca="1">IF($A168&gt;$A$1,"",SUMIFS('PURPLE APC'!$K:$K,'PURPLE APC'!$B:$B,$A168,'PURPLE APC'!$O:$O,T$3))</f>
        <v>0</v>
      </c>
      <c r="U168" s="3">
        <f ca="1">IF($A168&gt;$A$1,"",SUMIFS('PURPLE APC'!$K:$K,'PURPLE APC'!$B:$B,$A168,'PURPLE APC'!$O:$O,U$3))</f>
        <v>0</v>
      </c>
      <c r="V168" s="5">
        <f ca="1">IF($A168&gt;$A$1,"",SUMIFS('PURPLE APC'!$K:$K,'PURPLE APC'!$B:$B,$A168,'PURPLE APC'!$O:$O,V$3))</f>
        <v>0</v>
      </c>
    </row>
    <row r="169" spans="1:22" x14ac:dyDescent="0.25">
      <c r="A169" s="15">
        <f t="shared" si="10"/>
        <v>46070</v>
      </c>
      <c r="B169" s="46">
        <f t="shared" si="11"/>
        <v>2</v>
      </c>
      <c r="C169" s="15" t="str">
        <f t="shared" si="8"/>
        <v>Y</v>
      </c>
      <c r="D169" s="15" t="s">
        <v>93</v>
      </c>
      <c r="E169" s="4">
        <f ca="1">IF($A169&gt;$A$1,"",SUMIFS('PURPLE APC'!$K:$K,'PURPLE APC'!$B:$B,$A169))</f>
        <v>0</v>
      </c>
      <c r="F169" s="42"/>
      <c r="G169" s="72" t="str">
        <f t="shared" ca="1" si="9"/>
        <v/>
      </c>
      <c r="H169" s="4">
        <f ca="1">IF($A169&gt;$A$1,"",SUMIFS('PURPLE APC'!$K:$K,'PURPLE APC'!$B:$B,$A169,'PURPLE APC'!$O:$O,H$3))</f>
        <v>0</v>
      </c>
      <c r="I169" s="3">
        <f ca="1">IF($A169&gt;$A$1,"",SUMIFS('PURPLE APC'!$K:$K,'PURPLE APC'!$B:$B,$A169,'PURPLE APC'!$O:$O,I$3))</f>
        <v>0</v>
      </c>
      <c r="J169" s="3">
        <f ca="1">IF($A169&gt;$A$1,"",SUMIFS('PURPLE APC'!$K:$K,'PURPLE APC'!$B:$B,$A169,'PURPLE APC'!$O:$O,J$3))</f>
        <v>0</v>
      </c>
      <c r="K169" s="3">
        <f ca="1">IF($A169&gt;$A$1,"",SUMIFS('PURPLE APC'!$K:$K,'PURPLE APC'!$B:$B,$A169,'PURPLE APC'!$O:$O,K$3))</f>
        <v>0</v>
      </c>
      <c r="L169" s="3">
        <f ca="1">IF($A169&gt;$A$1,"",SUMIFS('PURPLE APC'!$K:$K,'PURPLE APC'!$B:$B,$A169,'PURPLE APC'!$O:$O,L$3))</f>
        <v>0</v>
      </c>
      <c r="M169" s="3">
        <f ca="1">IF($A169&gt;$A$1,"",SUMIFS('PURPLE APC'!$K:$K,'PURPLE APC'!$B:$B,$A169,'PURPLE APC'!$O:$O,M$3))</f>
        <v>0</v>
      </c>
      <c r="N169" s="3">
        <f ca="1">IF($A169&gt;$A$1,"",SUMIFS('PURPLE APC'!$K:$K,'PURPLE APC'!$B:$B,$A169,'PURPLE APC'!$O:$O,N$3))</f>
        <v>0</v>
      </c>
      <c r="O169" s="3">
        <f ca="1">IF($A169&gt;$A$1,"",SUMIFS('PURPLE APC'!$K:$K,'PURPLE APC'!$B:$B,$A169,'PURPLE APC'!$O:$O,O$3))</f>
        <v>0</v>
      </c>
      <c r="P169" s="3">
        <f ca="1">IF($A169&gt;$A$1,"",SUMIFS('PURPLE APC'!$K:$K,'PURPLE APC'!$B:$B,$A169,'PURPLE APC'!$O:$O,P$3))</f>
        <v>0</v>
      </c>
      <c r="Q169" s="3">
        <f ca="1">IF($A169&gt;$A$1,"",SUMIFS('PURPLE APC'!$K:$K,'PURPLE APC'!$B:$B,$A169,'PURPLE APC'!$O:$O,Q$3))</f>
        <v>0</v>
      </c>
      <c r="R169" s="3">
        <f ca="1">IF($A169&gt;$A$1,"",SUMIFS('PURPLE APC'!$K:$K,'PURPLE APC'!$B:$B,$A169,'PURPLE APC'!$O:$O,R$3))</f>
        <v>0</v>
      </c>
      <c r="S169" s="3">
        <f ca="1">IF($A169&gt;$A$1,"",SUMIFS('PURPLE APC'!$K:$K,'PURPLE APC'!$B:$B,$A169,'PURPLE APC'!$O:$O,S$3))</f>
        <v>0</v>
      </c>
      <c r="T169" s="3">
        <f ca="1">IF($A169&gt;$A$1,"",SUMIFS('PURPLE APC'!$K:$K,'PURPLE APC'!$B:$B,$A169,'PURPLE APC'!$O:$O,T$3))</f>
        <v>0</v>
      </c>
      <c r="U169" s="3">
        <f ca="1">IF($A169&gt;$A$1,"",SUMIFS('PURPLE APC'!$K:$K,'PURPLE APC'!$B:$B,$A169,'PURPLE APC'!$O:$O,U$3))</f>
        <v>0</v>
      </c>
      <c r="V169" s="5">
        <f ca="1">IF($A169&gt;$A$1,"",SUMIFS('PURPLE APC'!$K:$K,'PURPLE APC'!$B:$B,$A169,'PURPLE APC'!$O:$O,V$3))</f>
        <v>0</v>
      </c>
    </row>
    <row r="170" spans="1:22" x14ac:dyDescent="0.25">
      <c r="A170" s="15">
        <f t="shared" si="10"/>
        <v>46071</v>
      </c>
      <c r="B170" s="46">
        <f t="shared" si="11"/>
        <v>3</v>
      </c>
      <c r="C170" s="15" t="str">
        <f t="shared" si="8"/>
        <v>Y</v>
      </c>
      <c r="D170" s="15" t="s">
        <v>93</v>
      </c>
      <c r="E170" s="4">
        <f ca="1">IF($A170&gt;$A$1,"",SUMIFS('PURPLE APC'!$K:$K,'PURPLE APC'!$B:$B,$A170))</f>
        <v>0</v>
      </c>
      <c r="F170" s="42"/>
      <c r="G170" s="72" t="str">
        <f t="shared" ca="1" si="9"/>
        <v/>
      </c>
      <c r="H170" s="4">
        <f ca="1">IF($A170&gt;$A$1,"",SUMIFS('PURPLE APC'!$K:$K,'PURPLE APC'!$B:$B,$A170,'PURPLE APC'!$O:$O,H$3))</f>
        <v>0</v>
      </c>
      <c r="I170" s="3">
        <f ca="1">IF($A170&gt;$A$1,"",SUMIFS('PURPLE APC'!$K:$K,'PURPLE APC'!$B:$B,$A170,'PURPLE APC'!$O:$O,I$3))</f>
        <v>0</v>
      </c>
      <c r="J170" s="3">
        <f ca="1">IF($A170&gt;$A$1,"",SUMIFS('PURPLE APC'!$K:$K,'PURPLE APC'!$B:$B,$A170,'PURPLE APC'!$O:$O,J$3))</f>
        <v>0</v>
      </c>
      <c r="K170" s="3">
        <f ca="1">IF($A170&gt;$A$1,"",SUMIFS('PURPLE APC'!$K:$K,'PURPLE APC'!$B:$B,$A170,'PURPLE APC'!$O:$O,K$3))</f>
        <v>0</v>
      </c>
      <c r="L170" s="3">
        <f ca="1">IF($A170&gt;$A$1,"",SUMIFS('PURPLE APC'!$K:$K,'PURPLE APC'!$B:$B,$A170,'PURPLE APC'!$O:$O,L$3))</f>
        <v>0</v>
      </c>
      <c r="M170" s="3">
        <f ca="1">IF($A170&gt;$A$1,"",SUMIFS('PURPLE APC'!$K:$K,'PURPLE APC'!$B:$B,$A170,'PURPLE APC'!$O:$O,M$3))</f>
        <v>0</v>
      </c>
      <c r="N170" s="3">
        <f ca="1">IF($A170&gt;$A$1,"",SUMIFS('PURPLE APC'!$K:$K,'PURPLE APC'!$B:$B,$A170,'PURPLE APC'!$O:$O,N$3))</f>
        <v>0</v>
      </c>
      <c r="O170" s="3">
        <f ca="1">IF($A170&gt;$A$1,"",SUMIFS('PURPLE APC'!$K:$K,'PURPLE APC'!$B:$B,$A170,'PURPLE APC'!$O:$O,O$3))</f>
        <v>0</v>
      </c>
      <c r="P170" s="3">
        <f ca="1">IF($A170&gt;$A$1,"",SUMIFS('PURPLE APC'!$K:$K,'PURPLE APC'!$B:$B,$A170,'PURPLE APC'!$O:$O,P$3))</f>
        <v>0</v>
      </c>
      <c r="Q170" s="3">
        <f ca="1">IF($A170&gt;$A$1,"",SUMIFS('PURPLE APC'!$K:$K,'PURPLE APC'!$B:$B,$A170,'PURPLE APC'!$O:$O,Q$3))</f>
        <v>0</v>
      </c>
      <c r="R170" s="3">
        <f ca="1">IF($A170&gt;$A$1,"",SUMIFS('PURPLE APC'!$K:$K,'PURPLE APC'!$B:$B,$A170,'PURPLE APC'!$O:$O,R$3))</f>
        <v>0</v>
      </c>
      <c r="S170" s="3">
        <f ca="1">IF($A170&gt;$A$1,"",SUMIFS('PURPLE APC'!$K:$K,'PURPLE APC'!$B:$B,$A170,'PURPLE APC'!$O:$O,S$3))</f>
        <v>0</v>
      </c>
      <c r="T170" s="3">
        <f ca="1">IF($A170&gt;$A$1,"",SUMIFS('PURPLE APC'!$K:$K,'PURPLE APC'!$B:$B,$A170,'PURPLE APC'!$O:$O,T$3))</f>
        <v>0</v>
      </c>
      <c r="U170" s="3">
        <f ca="1">IF($A170&gt;$A$1,"",SUMIFS('PURPLE APC'!$K:$K,'PURPLE APC'!$B:$B,$A170,'PURPLE APC'!$O:$O,U$3))</f>
        <v>0</v>
      </c>
      <c r="V170" s="5">
        <f ca="1">IF($A170&gt;$A$1,"",SUMIFS('PURPLE APC'!$K:$K,'PURPLE APC'!$B:$B,$A170,'PURPLE APC'!$O:$O,V$3))</f>
        <v>0</v>
      </c>
    </row>
    <row r="171" spans="1:22" x14ac:dyDescent="0.25">
      <c r="A171" s="15">
        <f t="shared" si="10"/>
        <v>46072</v>
      </c>
      <c r="B171" s="46">
        <f t="shared" si="11"/>
        <v>4</v>
      </c>
      <c r="C171" s="15" t="str">
        <f t="shared" si="8"/>
        <v>Y</v>
      </c>
      <c r="D171" s="15" t="s">
        <v>93</v>
      </c>
      <c r="E171" s="4">
        <f ca="1">IF($A171&gt;$A$1,"",SUMIFS('PURPLE APC'!$K:$K,'PURPLE APC'!$B:$B,$A171))</f>
        <v>0</v>
      </c>
      <c r="F171" s="42"/>
      <c r="G171" s="72" t="str">
        <f t="shared" ca="1" si="9"/>
        <v/>
      </c>
      <c r="H171" s="4">
        <f ca="1">IF($A171&gt;$A$1,"",SUMIFS('PURPLE APC'!$K:$K,'PURPLE APC'!$B:$B,$A171,'PURPLE APC'!$O:$O,H$3))</f>
        <v>0</v>
      </c>
      <c r="I171" s="3">
        <f ca="1">IF($A171&gt;$A$1,"",SUMIFS('PURPLE APC'!$K:$K,'PURPLE APC'!$B:$B,$A171,'PURPLE APC'!$O:$O,I$3))</f>
        <v>0</v>
      </c>
      <c r="J171" s="3">
        <f ca="1">IF($A171&gt;$A$1,"",SUMIFS('PURPLE APC'!$K:$K,'PURPLE APC'!$B:$B,$A171,'PURPLE APC'!$O:$O,J$3))</f>
        <v>0</v>
      </c>
      <c r="K171" s="3">
        <f ca="1">IF($A171&gt;$A$1,"",SUMIFS('PURPLE APC'!$K:$K,'PURPLE APC'!$B:$B,$A171,'PURPLE APC'!$O:$O,K$3))</f>
        <v>0</v>
      </c>
      <c r="L171" s="3">
        <f ca="1">IF($A171&gt;$A$1,"",SUMIFS('PURPLE APC'!$K:$K,'PURPLE APC'!$B:$B,$A171,'PURPLE APC'!$O:$O,L$3))</f>
        <v>0</v>
      </c>
      <c r="M171" s="3">
        <f ca="1">IF($A171&gt;$A$1,"",SUMIFS('PURPLE APC'!$K:$K,'PURPLE APC'!$B:$B,$A171,'PURPLE APC'!$O:$O,M$3))</f>
        <v>0</v>
      </c>
      <c r="N171" s="3">
        <f ca="1">IF($A171&gt;$A$1,"",SUMIFS('PURPLE APC'!$K:$K,'PURPLE APC'!$B:$B,$A171,'PURPLE APC'!$O:$O,N$3))</f>
        <v>0</v>
      </c>
      <c r="O171" s="3">
        <f ca="1">IF($A171&gt;$A$1,"",SUMIFS('PURPLE APC'!$K:$K,'PURPLE APC'!$B:$B,$A171,'PURPLE APC'!$O:$O,O$3))</f>
        <v>0</v>
      </c>
      <c r="P171" s="3">
        <f ca="1">IF($A171&gt;$A$1,"",SUMIFS('PURPLE APC'!$K:$K,'PURPLE APC'!$B:$B,$A171,'PURPLE APC'!$O:$O,P$3))</f>
        <v>0</v>
      </c>
      <c r="Q171" s="3">
        <f ca="1">IF($A171&gt;$A$1,"",SUMIFS('PURPLE APC'!$K:$K,'PURPLE APC'!$B:$B,$A171,'PURPLE APC'!$O:$O,Q$3))</f>
        <v>0</v>
      </c>
      <c r="R171" s="3">
        <f ca="1">IF($A171&gt;$A$1,"",SUMIFS('PURPLE APC'!$K:$K,'PURPLE APC'!$B:$B,$A171,'PURPLE APC'!$O:$O,R$3))</f>
        <v>0</v>
      </c>
      <c r="S171" s="3">
        <f ca="1">IF($A171&gt;$A$1,"",SUMIFS('PURPLE APC'!$K:$K,'PURPLE APC'!$B:$B,$A171,'PURPLE APC'!$O:$O,S$3))</f>
        <v>0</v>
      </c>
      <c r="T171" s="3">
        <f ca="1">IF($A171&gt;$A$1,"",SUMIFS('PURPLE APC'!$K:$K,'PURPLE APC'!$B:$B,$A171,'PURPLE APC'!$O:$O,T$3))</f>
        <v>0</v>
      </c>
      <c r="U171" s="3">
        <f ca="1">IF($A171&gt;$A$1,"",SUMIFS('PURPLE APC'!$K:$K,'PURPLE APC'!$B:$B,$A171,'PURPLE APC'!$O:$O,U$3))</f>
        <v>0</v>
      </c>
      <c r="V171" s="5">
        <f ca="1">IF($A171&gt;$A$1,"",SUMIFS('PURPLE APC'!$K:$K,'PURPLE APC'!$B:$B,$A171,'PURPLE APC'!$O:$O,V$3))</f>
        <v>0</v>
      </c>
    </row>
    <row r="172" spans="1:22" x14ac:dyDescent="0.25">
      <c r="A172" s="15">
        <f t="shared" si="10"/>
        <v>46073</v>
      </c>
      <c r="B172" s="46">
        <f t="shared" si="11"/>
        <v>5</v>
      </c>
      <c r="C172" s="15" t="str">
        <f t="shared" si="8"/>
        <v>Y</v>
      </c>
      <c r="D172" s="15" t="s">
        <v>93</v>
      </c>
      <c r="E172" s="4">
        <f ca="1">IF($A172&gt;$A$1,"",SUMIFS('PURPLE APC'!$K:$K,'PURPLE APC'!$B:$B,$A172))</f>
        <v>0</v>
      </c>
      <c r="F172" s="42"/>
      <c r="G172" s="72" t="str">
        <f t="shared" ca="1" si="9"/>
        <v/>
      </c>
      <c r="H172" s="4">
        <f ca="1">IF($A172&gt;$A$1,"",SUMIFS('PURPLE APC'!$K:$K,'PURPLE APC'!$B:$B,$A172,'PURPLE APC'!$O:$O,H$3))</f>
        <v>0</v>
      </c>
      <c r="I172" s="3">
        <f ca="1">IF($A172&gt;$A$1,"",SUMIFS('PURPLE APC'!$K:$K,'PURPLE APC'!$B:$B,$A172,'PURPLE APC'!$O:$O,I$3))</f>
        <v>0</v>
      </c>
      <c r="J172" s="3">
        <f ca="1">IF($A172&gt;$A$1,"",SUMIFS('PURPLE APC'!$K:$K,'PURPLE APC'!$B:$B,$A172,'PURPLE APC'!$O:$O,J$3))</f>
        <v>0</v>
      </c>
      <c r="K172" s="3">
        <f ca="1">IF($A172&gt;$A$1,"",SUMIFS('PURPLE APC'!$K:$K,'PURPLE APC'!$B:$B,$A172,'PURPLE APC'!$O:$O,K$3))</f>
        <v>0</v>
      </c>
      <c r="L172" s="3">
        <f ca="1">IF($A172&gt;$A$1,"",SUMIFS('PURPLE APC'!$K:$K,'PURPLE APC'!$B:$B,$A172,'PURPLE APC'!$O:$O,L$3))</f>
        <v>0</v>
      </c>
      <c r="M172" s="3">
        <f ca="1">IF($A172&gt;$A$1,"",SUMIFS('PURPLE APC'!$K:$K,'PURPLE APC'!$B:$B,$A172,'PURPLE APC'!$O:$O,M$3))</f>
        <v>0</v>
      </c>
      <c r="N172" s="3">
        <f ca="1">IF($A172&gt;$A$1,"",SUMIFS('PURPLE APC'!$K:$K,'PURPLE APC'!$B:$B,$A172,'PURPLE APC'!$O:$O,N$3))</f>
        <v>0</v>
      </c>
      <c r="O172" s="3">
        <f ca="1">IF($A172&gt;$A$1,"",SUMIFS('PURPLE APC'!$K:$K,'PURPLE APC'!$B:$B,$A172,'PURPLE APC'!$O:$O,O$3))</f>
        <v>0</v>
      </c>
      <c r="P172" s="3">
        <f ca="1">IF($A172&gt;$A$1,"",SUMIFS('PURPLE APC'!$K:$K,'PURPLE APC'!$B:$B,$A172,'PURPLE APC'!$O:$O,P$3))</f>
        <v>0</v>
      </c>
      <c r="Q172" s="3">
        <f ca="1">IF($A172&gt;$A$1,"",SUMIFS('PURPLE APC'!$K:$K,'PURPLE APC'!$B:$B,$A172,'PURPLE APC'!$O:$O,Q$3))</f>
        <v>0</v>
      </c>
      <c r="R172" s="3">
        <f ca="1">IF($A172&gt;$A$1,"",SUMIFS('PURPLE APC'!$K:$K,'PURPLE APC'!$B:$B,$A172,'PURPLE APC'!$O:$O,R$3))</f>
        <v>0</v>
      </c>
      <c r="S172" s="3">
        <f ca="1">IF($A172&gt;$A$1,"",SUMIFS('PURPLE APC'!$K:$K,'PURPLE APC'!$B:$B,$A172,'PURPLE APC'!$O:$O,S$3))</f>
        <v>0</v>
      </c>
      <c r="T172" s="3">
        <f ca="1">IF($A172&gt;$A$1,"",SUMIFS('PURPLE APC'!$K:$K,'PURPLE APC'!$B:$B,$A172,'PURPLE APC'!$O:$O,T$3))</f>
        <v>0</v>
      </c>
      <c r="U172" s="3">
        <f ca="1">IF($A172&gt;$A$1,"",SUMIFS('PURPLE APC'!$K:$K,'PURPLE APC'!$B:$B,$A172,'PURPLE APC'!$O:$O,U$3))</f>
        <v>0</v>
      </c>
      <c r="V172" s="5">
        <f ca="1">IF($A172&gt;$A$1,"",SUMIFS('PURPLE APC'!$K:$K,'PURPLE APC'!$B:$B,$A172,'PURPLE APC'!$O:$O,V$3))</f>
        <v>0</v>
      </c>
    </row>
    <row r="173" spans="1:22" x14ac:dyDescent="0.25">
      <c r="A173" s="15">
        <f t="shared" si="10"/>
        <v>46076</v>
      </c>
      <c r="B173" s="46">
        <f t="shared" si="11"/>
        <v>1</v>
      </c>
      <c r="C173" s="15" t="str">
        <f t="shared" si="8"/>
        <v>Y</v>
      </c>
      <c r="D173" s="15" t="s">
        <v>93</v>
      </c>
      <c r="E173" s="4">
        <f ca="1">IF($A173&gt;$A$1,"",SUMIFS('PURPLE APC'!$K:$K,'PURPLE APC'!$B:$B,$A173))</f>
        <v>0</v>
      </c>
      <c r="F173" s="42"/>
      <c r="G173" s="72" t="str">
        <f t="shared" ca="1" si="9"/>
        <v/>
      </c>
      <c r="H173" s="4">
        <f ca="1">IF($A173&gt;$A$1,"",SUMIFS('PURPLE APC'!$K:$K,'PURPLE APC'!$B:$B,$A173,'PURPLE APC'!$O:$O,H$3))</f>
        <v>0</v>
      </c>
      <c r="I173" s="3">
        <f ca="1">IF($A173&gt;$A$1,"",SUMIFS('PURPLE APC'!$K:$K,'PURPLE APC'!$B:$B,$A173,'PURPLE APC'!$O:$O,I$3))</f>
        <v>0</v>
      </c>
      <c r="J173" s="3">
        <f ca="1">IF($A173&gt;$A$1,"",SUMIFS('PURPLE APC'!$K:$K,'PURPLE APC'!$B:$B,$A173,'PURPLE APC'!$O:$O,J$3))</f>
        <v>0</v>
      </c>
      <c r="K173" s="3">
        <f ca="1">IF($A173&gt;$A$1,"",SUMIFS('PURPLE APC'!$K:$K,'PURPLE APC'!$B:$B,$A173,'PURPLE APC'!$O:$O,K$3))</f>
        <v>0</v>
      </c>
      <c r="L173" s="3">
        <f ca="1">IF($A173&gt;$A$1,"",SUMIFS('PURPLE APC'!$K:$K,'PURPLE APC'!$B:$B,$A173,'PURPLE APC'!$O:$O,L$3))</f>
        <v>0</v>
      </c>
      <c r="M173" s="3">
        <f ca="1">IF($A173&gt;$A$1,"",SUMIFS('PURPLE APC'!$K:$K,'PURPLE APC'!$B:$B,$A173,'PURPLE APC'!$O:$O,M$3))</f>
        <v>0</v>
      </c>
      <c r="N173" s="3">
        <f ca="1">IF($A173&gt;$A$1,"",SUMIFS('PURPLE APC'!$K:$K,'PURPLE APC'!$B:$B,$A173,'PURPLE APC'!$O:$O,N$3))</f>
        <v>0</v>
      </c>
      <c r="O173" s="3">
        <f ca="1">IF($A173&gt;$A$1,"",SUMIFS('PURPLE APC'!$K:$K,'PURPLE APC'!$B:$B,$A173,'PURPLE APC'!$O:$O,O$3))</f>
        <v>0</v>
      </c>
      <c r="P173" s="3">
        <f ca="1">IF($A173&gt;$A$1,"",SUMIFS('PURPLE APC'!$K:$K,'PURPLE APC'!$B:$B,$A173,'PURPLE APC'!$O:$O,P$3))</f>
        <v>0</v>
      </c>
      <c r="Q173" s="3">
        <f ca="1">IF($A173&gt;$A$1,"",SUMIFS('PURPLE APC'!$K:$K,'PURPLE APC'!$B:$B,$A173,'PURPLE APC'!$O:$O,Q$3))</f>
        <v>0</v>
      </c>
      <c r="R173" s="3">
        <f ca="1">IF($A173&gt;$A$1,"",SUMIFS('PURPLE APC'!$K:$K,'PURPLE APC'!$B:$B,$A173,'PURPLE APC'!$O:$O,R$3))</f>
        <v>0</v>
      </c>
      <c r="S173" s="3">
        <f ca="1">IF($A173&gt;$A$1,"",SUMIFS('PURPLE APC'!$K:$K,'PURPLE APC'!$B:$B,$A173,'PURPLE APC'!$O:$O,S$3))</f>
        <v>0</v>
      </c>
      <c r="T173" s="3">
        <f ca="1">IF($A173&gt;$A$1,"",SUMIFS('PURPLE APC'!$K:$K,'PURPLE APC'!$B:$B,$A173,'PURPLE APC'!$O:$O,T$3))</f>
        <v>0</v>
      </c>
      <c r="U173" s="3">
        <f ca="1">IF($A173&gt;$A$1,"",SUMIFS('PURPLE APC'!$K:$K,'PURPLE APC'!$B:$B,$A173,'PURPLE APC'!$O:$O,U$3))</f>
        <v>0</v>
      </c>
      <c r="V173" s="5">
        <f ca="1">IF($A173&gt;$A$1,"",SUMIFS('PURPLE APC'!$K:$K,'PURPLE APC'!$B:$B,$A173,'PURPLE APC'!$O:$O,V$3))</f>
        <v>0</v>
      </c>
    </row>
    <row r="174" spans="1:22" x14ac:dyDescent="0.25">
      <c r="A174" s="15">
        <f t="shared" si="10"/>
        <v>46077</v>
      </c>
      <c r="B174" s="46">
        <f t="shared" si="11"/>
        <v>2</v>
      </c>
      <c r="C174" s="15" t="str">
        <f t="shared" si="8"/>
        <v>Y</v>
      </c>
      <c r="D174" s="15" t="s">
        <v>93</v>
      </c>
      <c r="E174" s="4">
        <f ca="1">IF($A174&gt;$A$1,"",SUMIFS('PURPLE APC'!$K:$K,'PURPLE APC'!$B:$B,$A174))</f>
        <v>0</v>
      </c>
      <c r="F174" s="42"/>
      <c r="G174" s="72" t="str">
        <f t="shared" ca="1" si="9"/>
        <v/>
      </c>
      <c r="H174" s="4">
        <f ca="1">IF($A174&gt;$A$1,"",SUMIFS('PURPLE APC'!$K:$K,'PURPLE APC'!$B:$B,$A174,'PURPLE APC'!$O:$O,H$3))</f>
        <v>0</v>
      </c>
      <c r="I174" s="3">
        <f ca="1">IF($A174&gt;$A$1,"",SUMIFS('PURPLE APC'!$K:$K,'PURPLE APC'!$B:$B,$A174,'PURPLE APC'!$O:$O,I$3))</f>
        <v>0</v>
      </c>
      <c r="J174" s="3">
        <f ca="1">IF($A174&gt;$A$1,"",SUMIFS('PURPLE APC'!$K:$K,'PURPLE APC'!$B:$B,$A174,'PURPLE APC'!$O:$O,J$3))</f>
        <v>0</v>
      </c>
      <c r="K174" s="3">
        <f ca="1">IF($A174&gt;$A$1,"",SUMIFS('PURPLE APC'!$K:$K,'PURPLE APC'!$B:$B,$A174,'PURPLE APC'!$O:$O,K$3))</f>
        <v>0</v>
      </c>
      <c r="L174" s="3">
        <f ca="1">IF($A174&gt;$A$1,"",SUMIFS('PURPLE APC'!$K:$K,'PURPLE APC'!$B:$B,$A174,'PURPLE APC'!$O:$O,L$3))</f>
        <v>0</v>
      </c>
      <c r="M174" s="3">
        <f ca="1">IF($A174&gt;$A$1,"",SUMIFS('PURPLE APC'!$K:$K,'PURPLE APC'!$B:$B,$A174,'PURPLE APC'!$O:$O,M$3))</f>
        <v>0</v>
      </c>
      <c r="N174" s="3">
        <f ca="1">IF($A174&gt;$A$1,"",SUMIFS('PURPLE APC'!$K:$K,'PURPLE APC'!$B:$B,$A174,'PURPLE APC'!$O:$O,N$3))</f>
        <v>0</v>
      </c>
      <c r="O174" s="3">
        <f ca="1">IF($A174&gt;$A$1,"",SUMIFS('PURPLE APC'!$K:$K,'PURPLE APC'!$B:$B,$A174,'PURPLE APC'!$O:$O,O$3))</f>
        <v>0</v>
      </c>
      <c r="P174" s="3">
        <f ca="1">IF($A174&gt;$A$1,"",SUMIFS('PURPLE APC'!$K:$K,'PURPLE APC'!$B:$B,$A174,'PURPLE APC'!$O:$O,P$3))</f>
        <v>0</v>
      </c>
      <c r="Q174" s="3">
        <f ca="1">IF($A174&gt;$A$1,"",SUMIFS('PURPLE APC'!$K:$K,'PURPLE APC'!$B:$B,$A174,'PURPLE APC'!$O:$O,Q$3))</f>
        <v>0</v>
      </c>
      <c r="R174" s="3">
        <f ca="1">IF($A174&gt;$A$1,"",SUMIFS('PURPLE APC'!$K:$K,'PURPLE APC'!$B:$B,$A174,'PURPLE APC'!$O:$O,R$3))</f>
        <v>0</v>
      </c>
      <c r="S174" s="3">
        <f ca="1">IF($A174&gt;$A$1,"",SUMIFS('PURPLE APC'!$K:$K,'PURPLE APC'!$B:$B,$A174,'PURPLE APC'!$O:$O,S$3))</f>
        <v>0</v>
      </c>
      <c r="T174" s="3">
        <f ca="1">IF($A174&gt;$A$1,"",SUMIFS('PURPLE APC'!$K:$K,'PURPLE APC'!$B:$B,$A174,'PURPLE APC'!$O:$O,T$3))</f>
        <v>0</v>
      </c>
      <c r="U174" s="3">
        <f ca="1">IF($A174&gt;$A$1,"",SUMIFS('PURPLE APC'!$K:$K,'PURPLE APC'!$B:$B,$A174,'PURPLE APC'!$O:$O,U$3))</f>
        <v>0</v>
      </c>
      <c r="V174" s="5">
        <f ca="1">IF($A174&gt;$A$1,"",SUMIFS('PURPLE APC'!$K:$K,'PURPLE APC'!$B:$B,$A174,'PURPLE APC'!$O:$O,V$3))</f>
        <v>0</v>
      </c>
    </row>
    <row r="175" spans="1:22" x14ac:dyDescent="0.25">
      <c r="A175" s="15">
        <f t="shared" si="10"/>
        <v>46078</v>
      </c>
      <c r="B175" s="46">
        <f t="shared" si="11"/>
        <v>3</v>
      </c>
      <c r="C175" s="15" t="str">
        <f t="shared" si="8"/>
        <v>Y</v>
      </c>
      <c r="D175" s="15" t="s">
        <v>93</v>
      </c>
      <c r="E175" s="4">
        <f ca="1">IF($A175&gt;$A$1,"",SUMIFS('PURPLE APC'!$K:$K,'PURPLE APC'!$B:$B,$A175))</f>
        <v>0</v>
      </c>
      <c r="F175" s="42"/>
      <c r="G175" s="72" t="str">
        <f t="shared" ca="1" si="9"/>
        <v/>
      </c>
      <c r="H175" s="4">
        <f ca="1">IF($A175&gt;$A$1,"",SUMIFS('PURPLE APC'!$K:$K,'PURPLE APC'!$B:$B,$A175,'PURPLE APC'!$O:$O,H$3))</f>
        <v>0</v>
      </c>
      <c r="I175" s="3">
        <f ca="1">IF($A175&gt;$A$1,"",SUMIFS('PURPLE APC'!$K:$K,'PURPLE APC'!$B:$B,$A175,'PURPLE APC'!$O:$O,I$3))</f>
        <v>0</v>
      </c>
      <c r="J175" s="3">
        <f ca="1">IF($A175&gt;$A$1,"",SUMIFS('PURPLE APC'!$K:$K,'PURPLE APC'!$B:$B,$A175,'PURPLE APC'!$O:$O,J$3))</f>
        <v>0</v>
      </c>
      <c r="K175" s="3">
        <f ca="1">IF($A175&gt;$A$1,"",SUMIFS('PURPLE APC'!$K:$K,'PURPLE APC'!$B:$B,$A175,'PURPLE APC'!$O:$O,K$3))</f>
        <v>0</v>
      </c>
      <c r="L175" s="3">
        <f ca="1">IF($A175&gt;$A$1,"",SUMIFS('PURPLE APC'!$K:$K,'PURPLE APC'!$B:$B,$A175,'PURPLE APC'!$O:$O,L$3))</f>
        <v>0</v>
      </c>
      <c r="M175" s="3">
        <f ca="1">IF($A175&gt;$A$1,"",SUMIFS('PURPLE APC'!$K:$K,'PURPLE APC'!$B:$B,$A175,'PURPLE APC'!$O:$O,M$3))</f>
        <v>0</v>
      </c>
      <c r="N175" s="3">
        <f ca="1">IF($A175&gt;$A$1,"",SUMIFS('PURPLE APC'!$K:$K,'PURPLE APC'!$B:$B,$A175,'PURPLE APC'!$O:$O,N$3))</f>
        <v>0</v>
      </c>
      <c r="O175" s="3">
        <f ca="1">IF($A175&gt;$A$1,"",SUMIFS('PURPLE APC'!$K:$K,'PURPLE APC'!$B:$B,$A175,'PURPLE APC'!$O:$O,O$3))</f>
        <v>0</v>
      </c>
      <c r="P175" s="3">
        <f ca="1">IF($A175&gt;$A$1,"",SUMIFS('PURPLE APC'!$K:$K,'PURPLE APC'!$B:$B,$A175,'PURPLE APC'!$O:$O,P$3))</f>
        <v>0</v>
      </c>
      <c r="Q175" s="3">
        <f ca="1">IF($A175&gt;$A$1,"",SUMIFS('PURPLE APC'!$K:$K,'PURPLE APC'!$B:$B,$A175,'PURPLE APC'!$O:$O,Q$3))</f>
        <v>0</v>
      </c>
      <c r="R175" s="3">
        <f ca="1">IF($A175&gt;$A$1,"",SUMIFS('PURPLE APC'!$K:$K,'PURPLE APC'!$B:$B,$A175,'PURPLE APC'!$O:$O,R$3))</f>
        <v>0</v>
      </c>
      <c r="S175" s="3">
        <f ca="1">IF($A175&gt;$A$1,"",SUMIFS('PURPLE APC'!$K:$K,'PURPLE APC'!$B:$B,$A175,'PURPLE APC'!$O:$O,S$3))</f>
        <v>0</v>
      </c>
      <c r="T175" s="3">
        <f ca="1">IF($A175&gt;$A$1,"",SUMIFS('PURPLE APC'!$K:$K,'PURPLE APC'!$B:$B,$A175,'PURPLE APC'!$O:$O,T$3))</f>
        <v>0</v>
      </c>
      <c r="U175" s="3">
        <f ca="1">IF($A175&gt;$A$1,"",SUMIFS('PURPLE APC'!$K:$K,'PURPLE APC'!$B:$B,$A175,'PURPLE APC'!$O:$O,U$3))</f>
        <v>0</v>
      </c>
      <c r="V175" s="5">
        <f ca="1">IF($A175&gt;$A$1,"",SUMIFS('PURPLE APC'!$K:$K,'PURPLE APC'!$B:$B,$A175,'PURPLE APC'!$O:$O,V$3))</f>
        <v>0</v>
      </c>
    </row>
    <row r="176" spans="1:22" x14ac:dyDescent="0.25">
      <c r="A176" s="15">
        <f t="shared" si="10"/>
        <v>46079</v>
      </c>
      <c r="B176" s="46">
        <f t="shared" si="11"/>
        <v>4</v>
      </c>
      <c r="C176" s="15" t="str">
        <f t="shared" si="8"/>
        <v>Y</v>
      </c>
      <c r="D176" s="15" t="s">
        <v>93</v>
      </c>
      <c r="E176" s="4">
        <f ca="1">IF($A176&gt;$A$1,"",SUMIFS('PURPLE APC'!$K:$K,'PURPLE APC'!$B:$B,$A176))</f>
        <v>0</v>
      </c>
      <c r="F176" s="42"/>
      <c r="G176" s="72" t="str">
        <f t="shared" ca="1" si="9"/>
        <v/>
      </c>
      <c r="H176" s="4">
        <f ca="1">IF($A176&gt;$A$1,"",SUMIFS('PURPLE APC'!$K:$K,'PURPLE APC'!$B:$B,$A176,'PURPLE APC'!$O:$O,H$3))</f>
        <v>0</v>
      </c>
      <c r="I176" s="3">
        <f ca="1">IF($A176&gt;$A$1,"",SUMIFS('PURPLE APC'!$K:$K,'PURPLE APC'!$B:$B,$A176,'PURPLE APC'!$O:$O,I$3))</f>
        <v>0</v>
      </c>
      <c r="J176" s="3">
        <f ca="1">IF($A176&gt;$A$1,"",SUMIFS('PURPLE APC'!$K:$K,'PURPLE APC'!$B:$B,$A176,'PURPLE APC'!$O:$O,J$3))</f>
        <v>0</v>
      </c>
      <c r="K176" s="3">
        <f ca="1">IF($A176&gt;$A$1,"",SUMIFS('PURPLE APC'!$K:$K,'PURPLE APC'!$B:$B,$A176,'PURPLE APC'!$O:$O,K$3))</f>
        <v>0</v>
      </c>
      <c r="L176" s="3">
        <f ca="1">IF($A176&gt;$A$1,"",SUMIFS('PURPLE APC'!$K:$K,'PURPLE APC'!$B:$B,$A176,'PURPLE APC'!$O:$O,L$3))</f>
        <v>0</v>
      </c>
      <c r="M176" s="3">
        <f ca="1">IF($A176&gt;$A$1,"",SUMIFS('PURPLE APC'!$K:$K,'PURPLE APC'!$B:$B,$A176,'PURPLE APC'!$O:$O,M$3))</f>
        <v>0</v>
      </c>
      <c r="N176" s="3">
        <f ca="1">IF($A176&gt;$A$1,"",SUMIFS('PURPLE APC'!$K:$K,'PURPLE APC'!$B:$B,$A176,'PURPLE APC'!$O:$O,N$3))</f>
        <v>0</v>
      </c>
      <c r="O176" s="3">
        <f ca="1">IF($A176&gt;$A$1,"",SUMIFS('PURPLE APC'!$K:$K,'PURPLE APC'!$B:$B,$A176,'PURPLE APC'!$O:$O,O$3))</f>
        <v>0</v>
      </c>
      <c r="P176" s="3">
        <f ca="1">IF($A176&gt;$A$1,"",SUMIFS('PURPLE APC'!$K:$K,'PURPLE APC'!$B:$B,$A176,'PURPLE APC'!$O:$O,P$3))</f>
        <v>0</v>
      </c>
      <c r="Q176" s="3">
        <f ca="1">IF($A176&gt;$A$1,"",SUMIFS('PURPLE APC'!$K:$K,'PURPLE APC'!$B:$B,$A176,'PURPLE APC'!$O:$O,Q$3))</f>
        <v>0</v>
      </c>
      <c r="R176" s="3">
        <f ca="1">IF($A176&gt;$A$1,"",SUMIFS('PURPLE APC'!$K:$K,'PURPLE APC'!$B:$B,$A176,'PURPLE APC'!$O:$O,R$3))</f>
        <v>0</v>
      </c>
      <c r="S176" s="3">
        <f ca="1">IF($A176&gt;$A$1,"",SUMIFS('PURPLE APC'!$K:$K,'PURPLE APC'!$B:$B,$A176,'PURPLE APC'!$O:$O,S$3))</f>
        <v>0</v>
      </c>
      <c r="T176" s="3">
        <f ca="1">IF($A176&gt;$A$1,"",SUMIFS('PURPLE APC'!$K:$K,'PURPLE APC'!$B:$B,$A176,'PURPLE APC'!$O:$O,T$3))</f>
        <v>0</v>
      </c>
      <c r="U176" s="3">
        <f ca="1">IF($A176&gt;$A$1,"",SUMIFS('PURPLE APC'!$K:$K,'PURPLE APC'!$B:$B,$A176,'PURPLE APC'!$O:$O,U$3))</f>
        <v>0</v>
      </c>
      <c r="V176" s="5">
        <f ca="1">IF($A176&gt;$A$1,"",SUMIFS('PURPLE APC'!$K:$K,'PURPLE APC'!$B:$B,$A176,'PURPLE APC'!$O:$O,V$3))</f>
        <v>0</v>
      </c>
    </row>
    <row r="177" spans="1:22" x14ac:dyDescent="0.25">
      <c r="A177" s="15">
        <f t="shared" si="10"/>
        <v>46080</v>
      </c>
      <c r="B177" s="46">
        <f t="shared" si="11"/>
        <v>5</v>
      </c>
      <c r="C177" s="15" t="str">
        <f t="shared" si="8"/>
        <v>Y</v>
      </c>
      <c r="D177" s="15" t="s">
        <v>93</v>
      </c>
      <c r="E177" s="4">
        <f ca="1">IF($A177&gt;$A$1,"",SUMIFS('PURPLE APC'!$K:$K,'PURPLE APC'!$B:$B,$A177))</f>
        <v>0</v>
      </c>
      <c r="F177" s="42"/>
      <c r="G177" s="72" t="str">
        <f t="shared" ca="1" si="9"/>
        <v/>
      </c>
      <c r="H177" s="4">
        <f ca="1">IF($A177&gt;$A$1,"",SUMIFS('PURPLE APC'!$K:$K,'PURPLE APC'!$B:$B,$A177,'PURPLE APC'!$O:$O,H$3))</f>
        <v>0</v>
      </c>
      <c r="I177" s="3">
        <f ca="1">IF($A177&gt;$A$1,"",SUMIFS('PURPLE APC'!$K:$K,'PURPLE APC'!$B:$B,$A177,'PURPLE APC'!$O:$O,I$3))</f>
        <v>0</v>
      </c>
      <c r="J177" s="3">
        <f ca="1">IF($A177&gt;$A$1,"",SUMIFS('PURPLE APC'!$K:$K,'PURPLE APC'!$B:$B,$A177,'PURPLE APC'!$O:$O,J$3))</f>
        <v>0</v>
      </c>
      <c r="K177" s="3">
        <f ca="1">IF($A177&gt;$A$1,"",SUMIFS('PURPLE APC'!$K:$K,'PURPLE APC'!$B:$B,$A177,'PURPLE APC'!$O:$O,K$3))</f>
        <v>0</v>
      </c>
      <c r="L177" s="3">
        <f ca="1">IF($A177&gt;$A$1,"",SUMIFS('PURPLE APC'!$K:$K,'PURPLE APC'!$B:$B,$A177,'PURPLE APC'!$O:$O,L$3))</f>
        <v>0</v>
      </c>
      <c r="M177" s="3">
        <f ca="1">IF($A177&gt;$A$1,"",SUMIFS('PURPLE APC'!$K:$K,'PURPLE APC'!$B:$B,$A177,'PURPLE APC'!$O:$O,M$3))</f>
        <v>0</v>
      </c>
      <c r="N177" s="3">
        <f ca="1">IF($A177&gt;$A$1,"",SUMIFS('PURPLE APC'!$K:$K,'PURPLE APC'!$B:$B,$A177,'PURPLE APC'!$O:$O,N$3))</f>
        <v>0</v>
      </c>
      <c r="O177" s="3">
        <f ca="1">IF($A177&gt;$A$1,"",SUMIFS('PURPLE APC'!$K:$K,'PURPLE APC'!$B:$B,$A177,'PURPLE APC'!$O:$O,O$3))</f>
        <v>0</v>
      </c>
      <c r="P177" s="3">
        <f ca="1">IF($A177&gt;$A$1,"",SUMIFS('PURPLE APC'!$K:$K,'PURPLE APC'!$B:$B,$A177,'PURPLE APC'!$O:$O,P$3))</f>
        <v>0</v>
      </c>
      <c r="Q177" s="3">
        <f ca="1">IF($A177&gt;$A$1,"",SUMIFS('PURPLE APC'!$K:$K,'PURPLE APC'!$B:$B,$A177,'PURPLE APC'!$O:$O,Q$3))</f>
        <v>0</v>
      </c>
      <c r="R177" s="3">
        <f ca="1">IF($A177&gt;$A$1,"",SUMIFS('PURPLE APC'!$K:$K,'PURPLE APC'!$B:$B,$A177,'PURPLE APC'!$O:$O,R$3))</f>
        <v>0</v>
      </c>
      <c r="S177" s="3">
        <f ca="1">IF($A177&gt;$A$1,"",SUMIFS('PURPLE APC'!$K:$K,'PURPLE APC'!$B:$B,$A177,'PURPLE APC'!$O:$O,S$3))</f>
        <v>0</v>
      </c>
      <c r="T177" s="3">
        <f ca="1">IF($A177&gt;$A$1,"",SUMIFS('PURPLE APC'!$K:$K,'PURPLE APC'!$B:$B,$A177,'PURPLE APC'!$O:$O,T$3))</f>
        <v>0</v>
      </c>
      <c r="U177" s="3">
        <f ca="1">IF($A177&gt;$A$1,"",SUMIFS('PURPLE APC'!$K:$K,'PURPLE APC'!$B:$B,$A177,'PURPLE APC'!$O:$O,U$3))</f>
        <v>0</v>
      </c>
      <c r="V177" s="5">
        <f ca="1">IF($A177&gt;$A$1,"",SUMIFS('PURPLE APC'!$K:$K,'PURPLE APC'!$B:$B,$A177,'PURPLE APC'!$O:$O,V$3))</f>
        <v>0</v>
      </c>
    </row>
    <row r="178" spans="1:22" x14ac:dyDescent="0.25">
      <c r="A178" s="15">
        <f t="shared" si="10"/>
        <v>46083</v>
      </c>
      <c r="B178" s="46">
        <f t="shared" si="11"/>
        <v>1</v>
      </c>
      <c r="C178" s="15" t="str">
        <f t="shared" si="8"/>
        <v>Y</v>
      </c>
      <c r="D178" s="15" t="s">
        <v>89</v>
      </c>
      <c r="E178" s="4">
        <f ca="1">IF($A178&gt;$A$1,"",SUMIFS('PURPLE APC'!$K:$K,'PURPLE APC'!$B:$B,$A178))</f>
        <v>0</v>
      </c>
      <c r="F178" s="42"/>
      <c r="G178" s="72" t="str">
        <f t="shared" ca="1" si="9"/>
        <v/>
      </c>
      <c r="H178" s="4">
        <f ca="1">IF($A178&gt;$A$1,"",SUMIFS('PURPLE APC'!$K:$K,'PURPLE APC'!$B:$B,$A178,'PURPLE APC'!$O:$O,H$3))</f>
        <v>0</v>
      </c>
      <c r="I178" s="3">
        <f ca="1">IF($A178&gt;$A$1,"",SUMIFS('PURPLE APC'!$K:$K,'PURPLE APC'!$B:$B,$A178,'PURPLE APC'!$O:$O,I$3))</f>
        <v>0</v>
      </c>
      <c r="J178" s="3">
        <f ca="1">IF($A178&gt;$A$1,"",SUMIFS('PURPLE APC'!$K:$K,'PURPLE APC'!$B:$B,$A178,'PURPLE APC'!$O:$O,J$3))</f>
        <v>0</v>
      </c>
      <c r="K178" s="3">
        <f ca="1">IF($A178&gt;$A$1,"",SUMIFS('PURPLE APC'!$K:$K,'PURPLE APC'!$B:$B,$A178,'PURPLE APC'!$O:$O,K$3))</f>
        <v>0</v>
      </c>
      <c r="L178" s="3">
        <f ca="1">IF($A178&gt;$A$1,"",SUMIFS('PURPLE APC'!$K:$K,'PURPLE APC'!$B:$B,$A178,'PURPLE APC'!$O:$O,L$3))</f>
        <v>0</v>
      </c>
      <c r="M178" s="3">
        <f ca="1">IF($A178&gt;$A$1,"",SUMIFS('PURPLE APC'!$K:$K,'PURPLE APC'!$B:$B,$A178,'PURPLE APC'!$O:$O,M$3))</f>
        <v>0</v>
      </c>
      <c r="N178" s="3">
        <f ca="1">IF($A178&gt;$A$1,"",SUMIFS('PURPLE APC'!$K:$K,'PURPLE APC'!$B:$B,$A178,'PURPLE APC'!$O:$O,N$3))</f>
        <v>0</v>
      </c>
      <c r="O178" s="3">
        <f ca="1">IF($A178&gt;$A$1,"",SUMIFS('PURPLE APC'!$K:$K,'PURPLE APC'!$B:$B,$A178,'PURPLE APC'!$O:$O,O$3))</f>
        <v>0</v>
      </c>
      <c r="P178" s="3">
        <f ca="1">IF($A178&gt;$A$1,"",SUMIFS('PURPLE APC'!$K:$K,'PURPLE APC'!$B:$B,$A178,'PURPLE APC'!$O:$O,P$3))</f>
        <v>0</v>
      </c>
      <c r="Q178" s="3">
        <f ca="1">IF($A178&gt;$A$1,"",SUMIFS('PURPLE APC'!$K:$K,'PURPLE APC'!$B:$B,$A178,'PURPLE APC'!$O:$O,Q$3))</f>
        <v>0</v>
      </c>
      <c r="R178" s="3">
        <f ca="1">IF($A178&gt;$A$1,"",SUMIFS('PURPLE APC'!$K:$K,'PURPLE APC'!$B:$B,$A178,'PURPLE APC'!$O:$O,R$3))</f>
        <v>0</v>
      </c>
      <c r="S178" s="3">
        <f ca="1">IF($A178&gt;$A$1,"",SUMIFS('PURPLE APC'!$K:$K,'PURPLE APC'!$B:$B,$A178,'PURPLE APC'!$O:$O,S$3))</f>
        <v>0</v>
      </c>
      <c r="T178" s="3">
        <f ca="1">IF($A178&gt;$A$1,"",SUMIFS('PURPLE APC'!$K:$K,'PURPLE APC'!$B:$B,$A178,'PURPLE APC'!$O:$O,T$3))</f>
        <v>0</v>
      </c>
      <c r="U178" s="3">
        <f ca="1">IF($A178&gt;$A$1,"",SUMIFS('PURPLE APC'!$K:$K,'PURPLE APC'!$B:$B,$A178,'PURPLE APC'!$O:$O,U$3))</f>
        <v>0</v>
      </c>
      <c r="V178" s="5">
        <f ca="1">IF($A178&gt;$A$1,"",SUMIFS('PURPLE APC'!$K:$K,'PURPLE APC'!$B:$B,$A178,'PURPLE APC'!$O:$O,V$3))</f>
        <v>0</v>
      </c>
    </row>
    <row r="179" spans="1:22" x14ac:dyDescent="0.25">
      <c r="A179" s="15">
        <f t="shared" si="10"/>
        <v>46084</v>
      </c>
      <c r="B179" s="46">
        <f t="shared" si="11"/>
        <v>2</v>
      </c>
      <c r="C179" s="15" t="str">
        <f t="shared" si="8"/>
        <v>Y</v>
      </c>
      <c r="D179" s="15" t="s">
        <v>89</v>
      </c>
      <c r="E179" s="4">
        <f ca="1">IF($A179&gt;$A$1,"",SUMIFS('PURPLE APC'!$K:$K,'PURPLE APC'!$B:$B,$A179))</f>
        <v>0</v>
      </c>
      <c r="F179" s="42"/>
      <c r="G179" s="72" t="str">
        <f t="shared" ca="1" si="9"/>
        <v/>
      </c>
      <c r="H179" s="4">
        <f ca="1">IF($A179&gt;$A$1,"",SUMIFS('PURPLE APC'!$K:$K,'PURPLE APC'!$B:$B,$A179,'PURPLE APC'!$O:$O,H$3))</f>
        <v>0</v>
      </c>
      <c r="I179" s="3">
        <f ca="1">IF($A179&gt;$A$1,"",SUMIFS('PURPLE APC'!$K:$K,'PURPLE APC'!$B:$B,$A179,'PURPLE APC'!$O:$O,I$3))</f>
        <v>0</v>
      </c>
      <c r="J179" s="3">
        <f ca="1">IF($A179&gt;$A$1,"",SUMIFS('PURPLE APC'!$K:$K,'PURPLE APC'!$B:$B,$A179,'PURPLE APC'!$O:$O,J$3))</f>
        <v>0</v>
      </c>
      <c r="K179" s="3">
        <f ca="1">IF($A179&gt;$A$1,"",SUMIFS('PURPLE APC'!$K:$K,'PURPLE APC'!$B:$B,$A179,'PURPLE APC'!$O:$O,K$3))</f>
        <v>0</v>
      </c>
      <c r="L179" s="3">
        <f ca="1">IF($A179&gt;$A$1,"",SUMIFS('PURPLE APC'!$K:$K,'PURPLE APC'!$B:$B,$A179,'PURPLE APC'!$O:$O,L$3))</f>
        <v>0</v>
      </c>
      <c r="M179" s="3">
        <f ca="1">IF($A179&gt;$A$1,"",SUMIFS('PURPLE APC'!$K:$K,'PURPLE APC'!$B:$B,$A179,'PURPLE APC'!$O:$O,M$3))</f>
        <v>0</v>
      </c>
      <c r="N179" s="3">
        <f ca="1">IF($A179&gt;$A$1,"",SUMIFS('PURPLE APC'!$K:$K,'PURPLE APC'!$B:$B,$A179,'PURPLE APC'!$O:$O,N$3))</f>
        <v>0</v>
      </c>
      <c r="O179" s="3">
        <f ca="1">IF($A179&gt;$A$1,"",SUMIFS('PURPLE APC'!$K:$K,'PURPLE APC'!$B:$B,$A179,'PURPLE APC'!$O:$O,O$3))</f>
        <v>0</v>
      </c>
      <c r="P179" s="3">
        <f ca="1">IF($A179&gt;$A$1,"",SUMIFS('PURPLE APC'!$K:$K,'PURPLE APC'!$B:$B,$A179,'PURPLE APC'!$O:$O,P$3))</f>
        <v>0</v>
      </c>
      <c r="Q179" s="3">
        <f ca="1">IF($A179&gt;$A$1,"",SUMIFS('PURPLE APC'!$K:$K,'PURPLE APC'!$B:$B,$A179,'PURPLE APC'!$O:$O,Q$3))</f>
        <v>0</v>
      </c>
      <c r="R179" s="3">
        <f ca="1">IF($A179&gt;$A$1,"",SUMIFS('PURPLE APC'!$K:$K,'PURPLE APC'!$B:$B,$A179,'PURPLE APC'!$O:$O,R$3))</f>
        <v>0</v>
      </c>
      <c r="S179" s="3">
        <f ca="1">IF($A179&gt;$A$1,"",SUMIFS('PURPLE APC'!$K:$K,'PURPLE APC'!$B:$B,$A179,'PURPLE APC'!$O:$O,S$3))</f>
        <v>0</v>
      </c>
      <c r="T179" s="3">
        <f ca="1">IF($A179&gt;$A$1,"",SUMIFS('PURPLE APC'!$K:$K,'PURPLE APC'!$B:$B,$A179,'PURPLE APC'!$O:$O,T$3))</f>
        <v>0</v>
      </c>
      <c r="U179" s="3">
        <f ca="1">IF($A179&gt;$A$1,"",SUMIFS('PURPLE APC'!$K:$K,'PURPLE APC'!$B:$B,$A179,'PURPLE APC'!$O:$O,U$3))</f>
        <v>0</v>
      </c>
      <c r="V179" s="5">
        <f ca="1">IF($A179&gt;$A$1,"",SUMIFS('PURPLE APC'!$K:$K,'PURPLE APC'!$B:$B,$A179,'PURPLE APC'!$O:$O,V$3))</f>
        <v>0</v>
      </c>
    </row>
    <row r="180" spans="1:22" x14ac:dyDescent="0.25">
      <c r="A180" s="15">
        <f t="shared" si="10"/>
        <v>46085</v>
      </c>
      <c r="B180" s="46">
        <f t="shared" si="11"/>
        <v>3</v>
      </c>
      <c r="C180" s="15" t="str">
        <f t="shared" si="8"/>
        <v>Y</v>
      </c>
      <c r="D180" s="15" t="s">
        <v>89</v>
      </c>
      <c r="E180" s="4">
        <f ca="1">IF($A180&gt;$A$1,"",SUMIFS('PURPLE APC'!$K:$K,'PURPLE APC'!$B:$B,$A180))</f>
        <v>0</v>
      </c>
      <c r="F180" s="42"/>
      <c r="G180" s="72" t="str">
        <f t="shared" ca="1" si="9"/>
        <v/>
      </c>
      <c r="H180" s="4">
        <f ca="1">IF($A180&gt;$A$1,"",SUMIFS('PURPLE APC'!$K:$K,'PURPLE APC'!$B:$B,$A180,'PURPLE APC'!$O:$O,H$3))</f>
        <v>0</v>
      </c>
      <c r="I180" s="3">
        <f ca="1">IF($A180&gt;$A$1,"",SUMIFS('PURPLE APC'!$K:$K,'PURPLE APC'!$B:$B,$A180,'PURPLE APC'!$O:$O,I$3))</f>
        <v>0</v>
      </c>
      <c r="J180" s="3">
        <f ca="1">IF($A180&gt;$A$1,"",SUMIFS('PURPLE APC'!$K:$K,'PURPLE APC'!$B:$B,$A180,'PURPLE APC'!$O:$O,J$3))</f>
        <v>0</v>
      </c>
      <c r="K180" s="3">
        <f ca="1">IF($A180&gt;$A$1,"",SUMIFS('PURPLE APC'!$K:$K,'PURPLE APC'!$B:$B,$A180,'PURPLE APC'!$O:$O,K$3))</f>
        <v>0</v>
      </c>
      <c r="L180" s="3">
        <f ca="1">IF($A180&gt;$A$1,"",SUMIFS('PURPLE APC'!$K:$K,'PURPLE APC'!$B:$B,$A180,'PURPLE APC'!$O:$O,L$3))</f>
        <v>0</v>
      </c>
      <c r="M180" s="3">
        <f ca="1">IF($A180&gt;$A$1,"",SUMIFS('PURPLE APC'!$K:$K,'PURPLE APC'!$B:$B,$A180,'PURPLE APC'!$O:$O,M$3))</f>
        <v>0</v>
      </c>
      <c r="N180" s="3">
        <f ca="1">IF($A180&gt;$A$1,"",SUMIFS('PURPLE APC'!$K:$K,'PURPLE APC'!$B:$B,$A180,'PURPLE APC'!$O:$O,N$3))</f>
        <v>0</v>
      </c>
      <c r="O180" s="3">
        <f ca="1">IF($A180&gt;$A$1,"",SUMIFS('PURPLE APC'!$K:$K,'PURPLE APC'!$B:$B,$A180,'PURPLE APC'!$O:$O,O$3))</f>
        <v>0</v>
      </c>
      <c r="P180" s="3">
        <f ca="1">IF($A180&gt;$A$1,"",SUMIFS('PURPLE APC'!$K:$K,'PURPLE APC'!$B:$B,$A180,'PURPLE APC'!$O:$O,P$3))</f>
        <v>0</v>
      </c>
      <c r="Q180" s="3">
        <f ca="1">IF($A180&gt;$A$1,"",SUMIFS('PURPLE APC'!$K:$K,'PURPLE APC'!$B:$B,$A180,'PURPLE APC'!$O:$O,Q$3))</f>
        <v>0</v>
      </c>
      <c r="R180" s="3">
        <f ca="1">IF($A180&gt;$A$1,"",SUMIFS('PURPLE APC'!$K:$K,'PURPLE APC'!$B:$B,$A180,'PURPLE APC'!$O:$O,R$3))</f>
        <v>0</v>
      </c>
      <c r="S180" s="3">
        <f ca="1">IF($A180&gt;$A$1,"",SUMIFS('PURPLE APC'!$K:$K,'PURPLE APC'!$B:$B,$A180,'PURPLE APC'!$O:$O,S$3))</f>
        <v>0</v>
      </c>
      <c r="T180" s="3">
        <f ca="1">IF($A180&gt;$A$1,"",SUMIFS('PURPLE APC'!$K:$K,'PURPLE APC'!$B:$B,$A180,'PURPLE APC'!$O:$O,T$3))</f>
        <v>0</v>
      </c>
      <c r="U180" s="3">
        <f ca="1">IF($A180&gt;$A$1,"",SUMIFS('PURPLE APC'!$K:$K,'PURPLE APC'!$B:$B,$A180,'PURPLE APC'!$O:$O,U$3))</f>
        <v>0</v>
      </c>
      <c r="V180" s="5">
        <f ca="1">IF($A180&gt;$A$1,"",SUMIFS('PURPLE APC'!$K:$K,'PURPLE APC'!$B:$B,$A180,'PURPLE APC'!$O:$O,V$3))</f>
        <v>0</v>
      </c>
    </row>
    <row r="181" spans="1:22" x14ac:dyDescent="0.25">
      <c r="A181" s="15">
        <f t="shared" si="10"/>
        <v>46086</v>
      </c>
      <c r="B181" s="46">
        <f t="shared" si="11"/>
        <v>4</v>
      </c>
      <c r="C181" s="15" t="str">
        <f t="shared" si="8"/>
        <v>Y</v>
      </c>
      <c r="D181" s="15" t="s">
        <v>89</v>
      </c>
      <c r="E181" s="4">
        <f ca="1">IF($A181&gt;$A$1,"",SUMIFS('PURPLE APC'!$K:$K,'PURPLE APC'!$B:$B,$A181))</f>
        <v>0</v>
      </c>
      <c r="F181" s="42"/>
      <c r="G181" s="72" t="str">
        <f t="shared" ca="1" si="9"/>
        <v/>
      </c>
      <c r="H181" s="4">
        <f ca="1">IF($A181&gt;$A$1,"",SUMIFS('PURPLE APC'!$K:$K,'PURPLE APC'!$B:$B,$A181,'PURPLE APC'!$O:$O,H$3))</f>
        <v>0</v>
      </c>
      <c r="I181" s="3">
        <f ca="1">IF($A181&gt;$A$1,"",SUMIFS('PURPLE APC'!$K:$K,'PURPLE APC'!$B:$B,$A181,'PURPLE APC'!$O:$O,I$3))</f>
        <v>0</v>
      </c>
      <c r="J181" s="3">
        <f ca="1">IF($A181&gt;$A$1,"",SUMIFS('PURPLE APC'!$K:$K,'PURPLE APC'!$B:$B,$A181,'PURPLE APC'!$O:$O,J$3))</f>
        <v>0</v>
      </c>
      <c r="K181" s="3">
        <f ca="1">IF($A181&gt;$A$1,"",SUMIFS('PURPLE APC'!$K:$K,'PURPLE APC'!$B:$B,$A181,'PURPLE APC'!$O:$O,K$3))</f>
        <v>0</v>
      </c>
      <c r="L181" s="3">
        <f ca="1">IF($A181&gt;$A$1,"",SUMIFS('PURPLE APC'!$K:$K,'PURPLE APC'!$B:$B,$A181,'PURPLE APC'!$O:$O,L$3))</f>
        <v>0</v>
      </c>
      <c r="M181" s="3">
        <f ca="1">IF($A181&gt;$A$1,"",SUMIFS('PURPLE APC'!$K:$K,'PURPLE APC'!$B:$B,$A181,'PURPLE APC'!$O:$O,M$3))</f>
        <v>0</v>
      </c>
      <c r="N181" s="3">
        <f ca="1">IF($A181&gt;$A$1,"",SUMIFS('PURPLE APC'!$K:$K,'PURPLE APC'!$B:$B,$A181,'PURPLE APC'!$O:$O,N$3))</f>
        <v>0</v>
      </c>
      <c r="O181" s="3">
        <f ca="1">IF($A181&gt;$A$1,"",SUMIFS('PURPLE APC'!$K:$K,'PURPLE APC'!$B:$B,$A181,'PURPLE APC'!$O:$O,O$3))</f>
        <v>0</v>
      </c>
      <c r="P181" s="3">
        <f ca="1">IF($A181&gt;$A$1,"",SUMIFS('PURPLE APC'!$K:$K,'PURPLE APC'!$B:$B,$A181,'PURPLE APC'!$O:$O,P$3))</f>
        <v>0</v>
      </c>
      <c r="Q181" s="3">
        <f ca="1">IF($A181&gt;$A$1,"",SUMIFS('PURPLE APC'!$K:$K,'PURPLE APC'!$B:$B,$A181,'PURPLE APC'!$O:$O,Q$3))</f>
        <v>0</v>
      </c>
      <c r="R181" s="3">
        <f ca="1">IF($A181&gt;$A$1,"",SUMIFS('PURPLE APC'!$K:$K,'PURPLE APC'!$B:$B,$A181,'PURPLE APC'!$O:$O,R$3))</f>
        <v>0</v>
      </c>
      <c r="S181" s="3">
        <f ca="1">IF($A181&gt;$A$1,"",SUMIFS('PURPLE APC'!$K:$K,'PURPLE APC'!$B:$B,$A181,'PURPLE APC'!$O:$O,S$3))</f>
        <v>0</v>
      </c>
      <c r="T181" s="3">
        <f ca="1">IF($A181&gt;$A$1,"",SUMIFS('PURPLE APC'!$K:$K,'PURPLE APC'!$B:$B,$A181,'PURPLE APC'!$O:$O,T$3))</f>
        <v>0</v>
      </c>
      <c r="U181" s="3">
        <f ca="1">IF($A181&gt;$A$1,"",SUMIFS('PURPLE APC'!$K:$K,'PURPLE APC'!$B:$B,$A181,'PURPLE APC'!$O:$O,U$3))</f>
        <v>0</v>
      </c>
      <c r="V181" s="5">
        <f ca="1">IF($A181&gt;$A$1,"",SUMIFS('PURPLE APC'!$K:$K,'PURPLE APC'!$B:$B,$A181,'PURPLE APC'!$O:$O,V$3))</f>
        <v>0</v>
      </c>
    </row>
    <row r="182" spans="1:22" x14ac:dyDescent="0.25">
      <c r="A182" s="15">
        <f t="shared" si="10"/>
        <v>46087</v>
      </c>
      <c r="B182" s="46">
        <f t="shared" si="11"/>
        <v>5</v>
      </c>
      <c r="C182" s="15" t="str">
        <f t="shared" si="8"/>
        <v>Y</v>
      </c>
      <c r="D182" s="15" t="s">
        <v>89</v>
      </c>
      <c r="E182" s="4">
        <f ca="1">IF($A182&gt;$A$1,"",SUMIFS('PURPLE APC'!$K:$K,'PURPLE APC'!$B:$B,$A182))</f>
        <v>0</v>
      </c>
      <c r="F182" s="42"/>
      <c r="G182" s="72" t="str">
        <f t="shared" ca="1" si="9"/>
        <v/>
      </c>
      <c r="H182" s="4">
        <f ca="1">IF($A182&gt;$A$1,"",SUMIFS('PURPLE APC'!$K:$K,'PURPLE APC'!$B:$B,$A182,'PURPLE APC'!$O:$O,H$3))</f>
        <v>0</v>
      </c>
      <c r="I182" s="3">
        <f ca="1">IF($A182&gt;$A$1,"",SUMIFS('PURPLE APC'!$K:$K,'PURPLE APC'!$B:$B,$A182,'PURPLE APC'!$O:$O,I$3))</f>
        <v>0</v>
      </c>
      <c r="J182" s="3">
        <f ca="1">IF($A182&gt;$A$1,"",SUMIFS('PURPLE APC'!$K:$K,'PURPLE APC'!$B:$B,$A182,'PURPLE APC'!$O:$O,J$3))</f>
        <v>0</v>
      </c>
      <c r="K182" s="3">
        <f ca="1">IF($A182&gt;$A$1,"",SUMIFS('PURPLE APC'!$K:$K,'PURPLE APC'!$B:$B,$A182,'PURPLE APC'!$O:$O,K$3))</f>
        <v>0</v>
      </c>
      <c r="L182" s="3">
        <f ca="1">IF($A182&gt;$A$1,"",SUMIFS('PURPLE APC'!$K:$K,'PURPLE APC'!$B:$B,$A182,'PURPLE APC'!$O:$O,L$3))</f>
        <v>0</v>
      </c>
      <c r="M182" s="3">
        <f ca="1">IF($A182&gt;$A$1,"",SUMIFS('PURPLE APC'!$K:$K,'PURPLE APC'!$B:$B,$A182,'PURPLE APC'!$O:$O,M$3))</f>
        <v>0</v>
      </c>
      <c r="N182" s="3">
        <f ca="1">IF($A182&gt;$A$1,"",SUMIFS('PURPLE APC'!$K:$K,'PURPLE APC'!$B:$B,$A182,'PURPLE APC'!$O:$O,N$3))</f>
        <v>0</v>
      </c>
      <c r="O182" s="3">
        <f ca="1">IF($A182&gt;$A$1,"",SUMIFS('PURPLE APC'!$K:$K,'PURPLE APC'!$B:$B,$A182,'PURPLE APC'!$O:$O,O$3))</f>
        <v>0</v>
      </c>
      <c r="P182" s="3">
        <f ca="1">IF($A182&gt;$A$1,"",SUMIFS('PURPLE APC'!$K:$K,'PURPLE APC'!$B:$B,$A182,'PURPLE APC'!$O:$O,P$3))</f>
        <v>0</v>
      </c>
      <c r="Q182" s="3">
        <f ca="1">IF($A182&gt;$A$1,"",SUMIFS('PURPLE APC'!$K:$K,'PURPLE APC'!$B:$B,$A182,'PURPLE APC'!$O:$O,Q$3))</f>
        <v>0</v>
      </c>
      <c r="R182" s="3">
        <f ca="1">IF($A182&gt;$A$1,"",SUMIFS('PURPLE APC'!$K:$K,'PURPLE APC'!$B:$B,$A182,'PURPLE APC'!$O:$O,R$3))</f>
        <v>0</v>
      </c>
      <c r="S182" s="3">
        <f ca="1">IF($A182&gt;$A$1,"",SUMIFS('PURPLE APC'!$K:$K,'PURPLE APC'!$B:$B,$A182,'PURPLE APC'!$O:$O,S$3))</f>
        <v>0</v>
      </c>
      <c r="T182" s="3">
        <f ca="1">IF($A182&gt;$A$1,"",SUMIFS('PURPLE APC'!$K:$K,'PURPLE APC'!$B:$B,$A182,'PURPLE APC'!$O:$O,T$3))</f>
        <v>0</v>
      </c>
      <c r="U182" s="3">
        <f ca="1">IF($A182&gt;$A$1,"",SUMIFS('PURPLE APC'!$K:$K,'PURPLE APC'!$B:$B,$A182,'PURPLE APC'!$O:$O,U$3))</f>
        <v>0</v>
      </c>
      <c r="V182" s="5">
        <f ca="1">IF($A182&gt;$A$1,"",SUMIFS('PURPLE APC'!$K:$K,'PURPLE APC'!$B:$B,$A182,'PURPLE APC'!$O:$O,V$3))</f>
        <v>0</v>
      </c>
    </row>
    <row r="183" spans="1:22" x14ac:dyDescent="0.25">
      <c r="A183" s="15">
        <f t="shared" si="10"/>
        <v>46090</v>
      </c>
      <c r="B183" s="46">
        <f t="shared" si="11"/>
        <v>1</v>
      </c>
      <c r="C183" s="15" t="str">
        <f t="shared" si="8"/>
        <v>Y</v>
      </c>
      <c r="D183" s="15" t="s">
        <v>93</v>
      </c>
      <c r="E183" s="4">
        <f ca="1">IF($A183&gt;$A$1,"",SUMIFS('PURPLE APC'!$K:$K,'PURPLE APC'!$B:$B,$A183))</f>
        <v>3131</v>
      </c>
      <c r="F183" s="42"/>
      <c r="G183" s="72">
        <f t="shared" ca="1" si="9"/>
        <v>-2</v>
      </c>
      <c r="H183" s="4">
        <f ca="1">IF($A183&gt;$A$1,"",SUMIFS('PURPLE APC'!$K:$K,'PURPLE APC'!$B:$B,$A183,'PURPLE APC'!$O:$O,H$3))</f>
        <v>131</v>
      </c>
      <c r="I183" s="3">
        <f ca="1">IF($A183&gt;$A$1,"",SUMIFS('PURPLE APC'!$K:$K,'PURPLE APC'!$B:$B,$A183,'PURPLE APC'!$O:$O,I$3))</f>
        <v>664</v>
      </c>
      <c r="J183" s="3">
        <f ca="1">IF($A183&gt;$A$1,"",SUMIFS('PURPLE APC'!$K:$K,'PURPLE APC'!$B:$B,$A183,'PURPLE APC'!$O:$O,J$3))</f>
        <v>330</v>
      </c>
      <c r="K183" s="3">
        <f ca="1">IF($A183&gt;$A$1,"",SUMIFS('PURPLE APC'!$K:$K,'PURPLE APC'!$B:$B,$A183,'PURPLE APC'!$O:$O,K$3))</f>
        <v>164</v>
      </c>
      <c r="L183" s="3">
        <f ca="1">IF($A183&gt;$A$1,"",SUMIFS('PURPLE APC'!$K:$K,'PURPLE APC'!$B:$B,$A183,'PURPLE APC'!$O:$O,L$3))</f>
        <v>90</v>
      </c>
      <c r="M183" s="3">
        <f ca="1">IF($A183&gt;$A$1,"",SUMIFS('PURPLE APC'!$K:$K,'PURPLE APC'!$B:$B,$A183,'PURPLE APC'!$O:$O,M$3))</f>
        <v>73</v>
      </c>
      <c r="N183" s="3">
        <f ca="1">IF($A183&gt;$A$1,"",SUMIFS('PURPLE APC'!$K:$K,'PURPLE APC'!$B:$B,$A183,'PURPLE APC'!$O:$O,N$3))</f>
        <v>34</v>
      </c>
      <c r="O183" s="3">
        <f ca="1">IF($A183&gt;$A$1,"",SUMIFS('PURPLE APC'!$K:$K,'PURPLE APC'!$B:$B,$A183,'PURPLE APC'!$O:$O,O$3))</f>
        <v>41</v>
      </c>
      <c r="P183" s="3">
        <f ca="1">IF($A183&gt;$A$1,"",SUMIFS('PURPLE APC'!$K:$K,'PURPLE APC'!$B:$B,$A183,'PURPLE APC'!$O:$O,P$3))</f>
        <v>56</v>
      </c>
      <c r="Q183" s="3">
        <f ca="1">IF($A183&gt;$A$1,"",SUMIFS('PURPLE APC'!$K:$K,'PURPLE APC'!$B:$B,$A183,'PURPLE APC'!$O:$O,Q$3))</f>
        <v>148</v>
      </c>
      <c r="R183" s="3">
        <f ca="1">IF($A183&gt;$A$1,"",SUMIFS('PURPLE APC'!$K:$K,'PURPLE APC'!$B:$B,$A183,'PURPLE APC'!$O:$O,R$3))</f>
        <v>306</v>
      </c>
      <c r="S183" s="3">
        <f ca="1">IF($A183&gt;$A$1,"",SUMIFS('PURPLE APC'!$K:$K,'PURPLE APC'!$B:$B,$A183,'PURPLE APC'!$O:$O,S$3))</f>
        <v>389</v>
      </c>
      <c r="T183" s="3">
        <f ca="1">IF($A183&gt;$A$1,"",SUMIFS('PURPLE APC'!$K:$K,'PURPLE APC'!$B:$B,$A183,'PURPLE APC'!$O:$O,T$3))</f>
        <v>301</v>
      </c>
      <c r="U183" s="3">
        <f ca="1">IF($A183&gt;$A$1,"",SUMIFS('PURPLE APC'!$K:$K,'PURPLE APC'!$B:$B,$A183,'PURPLE APC'!$O:$O,U$3))</f>
        <v>115</v>
      </c>
      <c r="V183" s="5">
        <f ca="1">IF($A183&gt;$A$1,"",SUMIFS('PURPLE APC'!$K:$K,'PURPLE APC'!$B:$B,$A183,'PURPLE APC'!$O:$O,V$3))</f>
        <v>289</v>
      </c>
    </row>
    <row r="184" spans="1:22" x14ac:dyDescent="0.25">
      <c r="A184" s="15">
        <f t="shared" si="10"/>
        <v>46091</v>
      </c>
      <c r="B184" s="46">
        <f t="shared" si="11"/>
        <v>2</v>
      </c>
      <c r="C184" s="15" t="str">
        <f t="shared" si="8"/>
        <v>Y</v>
      </c>
      <c r="D184" s="15" t="s">
        <v>93</v>
      </c>
      <c r="E184" s="4">
        <f ca="1">IF($A184&gt;$A$1,"",SUMIFS('PURPLE APC'!$K:$K,'PURPLE APC'!$B:$B,$A184))</f>
        <v>3216</v>
      </c>
      <c r="F184" s="42"/>
      <c r="G184" s="72">
        <f t="shared" ca="1" si="9"/>
        <v>-2</v>
      </c>
      <c r="H184" s="4">
        <f ca="1">IF($A184&gt;$A$1,"",SUMIFS('PURPLE APC'!$K:$K,'PURPLE APC'!$B:$B,$A184,'PURPLE APC'!$O:$O,H$3))</f>
        <v>124</v>
      </c>
      <c r="I184" s="3">
        <f ca="1">IF($A184&gt;$A$1,"",SUMIFS('PURPLE APC'!$K:$K,'PURPLE APC'!$B:$B,$A184,'PURPLE APC'!$O:$O,I$3))</f>
        <v>682</v>
      </c>
      <c r="J184" s="3">
        <f ca="1">IF($A184&gt;$A$1,"",SUMIFS('PURPLE APC'!$K:$K,'PURPLE APC'!$B:$B,$A184,'PURPLE APC'!$O:$O,J$3))</f>
        <v>380</v>
      </c>
      <c r="K184" s="3">
        <f ca="1">IF($A184&gt;$A$1,"",SUMIFS('PURPLE APC'!$K:$K,'PURPLE APC'!$B:$B,$A184,'PURPLE APC'!$O:$O,K$3))</f>
        <v>200</v>
      </c>
      <c r="L184" s="3">
        <f ca="1">IF($A184&gt;$A$1,"",SUMIFS('PURPLE APC'!$K:$K,'PURPLE APC'!$B:$B,$A184,'PURPLE APC'!$O:$O,L$3))</f>
        <v>79</v>
      </c>
      <c r="M184" s="3">
        <f ca="1">IF($A184&gt;$A$1,"",SUMIFS('PURPLE APC'!$K:$K,'PURPLE APC'!$B:$B,$A184,'PURPLE APC'!$O:$O,M$3))</f>
        <v>61</v>
      </c>
      <c r="N184" s="3">
        <f ca="1">IF($A184&gt;$A$1,"",SUMIFS('PURPLE APC'!$K:$K,'PURPLE APC'!$B:$B,$A184,'PURPLE APC'!$O:$O,N$3))</f>
        <v>43</v>
      </c>
      <c r="O184" s="3">
        <f ca="1">IF($A184&gt;$A$1,"",SUMIFS('PURPLE APC'!$K:$K,'PURPLE APC'!$B:$B,$A184,'PURPLE APC'!$O:$O,O$3))</f>
        <v>34</v>
      </c>
      <c r="P184" s="3">
        <f ca="1">IF($A184&gt;$A$1,"",SUMIFS('PURPLE APC'!$K:$K,'PURPLE APC'!$B:$B,$A184,'PURPLE APC'!$O:$O,P$3))</f>
        <v>52</v>
      </c>
      <c r="Q184" s="3">
        <f ca="1">IF($A184&gt;$A$1,"",SUMIFS('PURPLE APC'!$K:$K,'PURPLE APC'!$B:$B,$A184,'PURPLE APC'!$O:$O,Q$3))</f>
        <v>129</v>
      </c>
      <c r="R184" s="3">
        <f ca="1">IF($A184&gt;$A$1,"",SUMIFS('PURPLE APC'!$K:$K,'PURPLE APC'!$B:$B,$A184,'PURPLE APC'!$O:$O,R$3))</f>
        <v>343</v>
      </c>
      <c r="S184" s="3">
        <f ca="1">IF($A184&gt;$A$1,"",SUMIFS('PURPLE APC'!$K:$K,'PURPLE APC'!$B:$B,$A184,'PURPLE APC'!$O:$O,S$3))</f>
        <v>373</v>
      </c>
      <c r="T184" s="3">
        <f ca="1">IF($A184&gt;$A$1,"",SUMIFS('PURPLE APC'!$K:$K,'PURPLE APC'!$B:$B,$A184,'PURPLE APC'!$O:$O,T$3))</f>
        <v>287</v>
      </c>
      <c r="U184" s="3">
        <f ca="1">IF($A184&gt;$A$1,"",SUMIFS('PURPLE APC'!$K:$K,'PURPLE APC'!$B:$B,$A184,'PURPLE APC'!$O:$O,U$3))</f>
        <v>107</v>
      </c>
      <c r="V184" s="5">
        <f ca="1">IF($A184&gt;$A$1,"",SUMIFS('PURPLE APC'!$K:$K,'PURPLE APC'!$B:$B,$A184,'PURPLE APC'!$O:$O,V$3))</f>
        <v>322</v>
      </c>
    </row>
    <row r="185" spans="1:22" x14ac:dyDescent="0.25">
      <c r="A185" s="15">
        <f t="shared" si="10"/>
        <v>46092</v>
      </c>
      <c r="B185" s="46">
        <f t="shared" si="11"/>
        <v>3</v>
      </c>
      <c r="C185" s="15" t="str">
        <f t="shared" si="8"/>
        <v>Y</v>
      </c>
      <c r="D185" s="15" t="s">
        <v>93</v>
      </c>
      <c r="E185" s="4">
        <f ca="1">IF($A185&gt;$A$1,"",SUMIFS('PURPLE APC'!$K:$K,'PURPLE APC'!$B:$B,$A185))</f>
        <v>3099</v>
      </c>
      <c r="F185" s="42"/>
      <c r="G185" s="72">
        <f t="shared" ca="1" si="9"/>
        <v>-2</v>
      </c>
      <c r="H185" s="4">
        <f ca="1">IF($A185&gt;$A$1,"",SUMIFS('PURPLE APC'!$K:$K,'PURPLE APC'!$B:$B,$A185,'PURPLE APC'!$O:$O,H$3))</f>
        <v>79</v>
      </c>
      <c r="I185" s="3">
        <f ca="1">IF($A185&gt;$A$1,"",SUMIFS('PURPLE APC'!$K:$K,'PURPLE APC'!$B:$B,$A185,'PURPLE APC'!$O:$O,I$3))</f>
        <v>652</v>
      </c>
      <c r="J185" s="3">
        <f ca="1">IF($A185&gt;$A$1,"",SUMIFS('PURPLE APC'!$K:$K,'PURPLE APC'!$B:$B,$A185,'PURPLE APC'!$O:$O,J$3))</f>
        <v>386</v>
      </c>
      <c r="K185" s="3">
        <f ca="1">IF($A185&gt;$A$1,"",SUMIFS('PURPLE APC'!$K:$K,'PURPLE APC'!$B:$B,$A185,'PURPLE APC'!$O:$O,K$3))</f>
        <v>183</v>
      </c>
      <c r="L185" s="3">
        <f ca="1">IF($A185&gt;$A$1,"",SUMIFS('PURPLE APC'!$K:$K,'PURPLE APC'!$B:$B,$A185,'PURPLE APC'!$O:$O,L$3))</f>
        <v>97</v>
      </c>
      <c r="M185" s="3">
        <f ca="1">IF($A185&gt;$A$1,"",SUMIFS('PURPLE APC'!$K:$K,'PURPLE APC'!$B:$B,$A185,'PURPLE APC'!$O:$O,M$3))</f>
        <v>51</v>
      </c>
      <c r="N185" s="3">
        <f ca="1">IF($A185&gt;$A$1,"",SUMIFS('PURPLE APC'!$K:$K,'PURPLE APC'!$B:$B,$A185,'PURPLE APC'!$O:$O,N$3))</f>
        <v>40</v>
      </c>
      <c r="O185" s="3">
        <f ca="1">IF($A185&gt;$A$1,"",SUMIFS('PURPLE APC'!$K:$K,'PURPLE APC'!$B:$B,$A185,'PURPLE APC'!$O:$O,O$3))</f>
        <v>48</v>
      </c>
      <c r="P185" s="3">
        <f ca="1">IF($A185&gt;$A$1,"",SUMIFS('PURPLE APC'!$K:$K,'PURPLE APC'!$B:$B,$A185,'PURPLE APC'!$O:$O,P$3))</f>
        <v>53</v>
      </c>
      <c r="Q185" s="3">
        <f ca="1">IF($A185&gt;$A$1,"",SUMIFS('PURPLE APC'!$K:$K,'PURPLE APC'!$B:$B,$A185,'PURPLE APC'!$O:$O,Q$3))</f>
        <v>133</v>
      </c>
      <c r="R185" s="3">
        <f ca="1">IF($A185&gt;$A$1,"",SUMIFS('PURPLE APC'!$K:$K,'PURPLE APC'!$B:$B,$A185,'PURPLE APC'!$O:$O,R$3))</f>
        <v>282</v>
      </c>
      <c r="S185" s="3">
        <f ca="1">IF($A185&gt;$A$1,"",SUMIFS('PURPLE APC'!$K:$K,'PURPLE APC'!$B:$B,$A185,'PURPLE APC'!$O:$O,S$3))</f>
        <v>437</v>
      </c>
      <c r="T185" s="3">
        <f ca="1">IF($A185&gt;$A$1,"",SUMIFS('PURPLE APC'!$K:$K,'PURPLE APC'!$B:$B,$A185,'PURPLE APC'!$O:$O,T$3))</f>
        <v>242</v>
      </c>
      <c r="U185" s="3">
        <f ca="1">IF($A185&gt;$A$1,"",SUMIFS('PURPLE APC'!$K:$K,'PURPLE APC'!$B:$B,$A185,'PURPLE APC'!$O:$O,U$3))</f>
        <v>132</v>
      </c>
      <c r="V185" s="5">
        <f ca="1">IF($A185&gt;$A$1,"",SUMIFS('PURPLE APC'!$K:$K,'PURPLE APC'!$B:$B,$A185,'PURPLE APC'!$O:$O,V$3))</f>
        <v>284</v>
      </c>
    </row>
    <row r="186" spans="1:22" x14ac:dyDescent="0.25">
      <c r="A186" s="15">
        <f t="shared" si="10"/>
        <v>46093</v>
      </c>
      <c r="B186" s="46">
        <f t="shared" si="11"/>
        <v>4</v>
      </c>
      <c r="C186" s="15" t="str">
        <f t="shared" si="8"/>
        <v>Y</v>
      </c>
      <c r="D186" s="15" t="s">
        <v>93</v>
      </c>
      <c r="E186" s="4">
        <f ca="1">IF($A186&gt;$A$1,"",SUMIFS('PURPLE APC'!$K:$K,'PURPLE APC'!$B:$B,$A186))</f>
        <v>3397</v>
      </c>
      <c r="F186" s="42"/>
      <c r="G186" s="72">
        <f t="shared" ca="1" si="9"/>
        <v>-2</v>
      </c>
      <c r="H186" s="4">
        <f ca="1">IF($A186&gt;$A$1,"",SUMIFS('PURPLE APC'!$K:$K,'PURPLE APC'!$B:$B,$A186,'PURPLE APC'!$O:$O,H$3))</f>
        <v>132</v>
      </c>
      <c r="I186" s="3">
        <f ca="1">IF($A186&gt;$A$1,"",SUMIFS('PURPLE APC'!$K:$K,'PURPLE APC'!$B:$B,$A186,'PURPLE APC'!$O:$O,I$3))</f>
        <v>726</v>
      </c>
      <c r="J186" s="3">
        <f ca="1">IF($A186&gt;$A$1,"",SUMIFS('PURPLE APC'!$K:$K,'PURPLE APC'!$B:$B,$A186,'PURPLE APC'!$O:$O,J$3))</f>
        <v>381</v>
      </c>
      <c r="K186" s="3">
        <f ca="1">IF($A186&gt;$A$1,"",SUMIFS('PURPLE APC'!$K:$K,'PURPLE APC'!$B:$B,$A186,'PURPLE APC'!$O:$O,K$3))</f>
        <v>187</v>
      </c>
      <c r="L186" s="3">
        <f ca="1">IF($A186&gt;$A$1,"",SUMIFS('PURPLE APC'!$K:$K,'PURPLE APC'!$B:$B,$A186,'PURPLE APC'!$O:$O,L$3))</f>
        <v>103</v>
      </c>
      <c r="M186" s="3">
        <f ca="1">IF($A186&gt;$A$1,"",SUMIFS('PURPLE APC'!$K:$K,'PURPLE APC'!$B:$B,$A186,'PURPLE APC'!$O:$O,M$3))</f>
        <v>70</v>
      </c>
      <c r="N186" s="3">
        <f ca="1">IF($A186&gt;$A$1,"",SUMIFS('PURPLE APC'!$K:$K,'PURPLE APC'!$B:$B,$A186,'PURPLE APC'!$O:$O,N$3))</f>
        <v>49</v>
      </c>
      <c r="O186" s="3">
        <f ca="1">IF($A186&gt;$A$1,"",SUMIFS('PURPLE APC'!$K:$K,'PURPLE APC'!$B:$B,$A186,'PURPLE APC'!$O:$O,O$3))</f>
        <v>63</v>
      </c>
      <c r="P186" s="3">
        <f ca="1">IF($A186&gt;$A$1,"",SUMIFS('PURPLE APC'!$K:$K,'PURPLE APC'!$B:$B,$A186,'PURPLE APC'!$O:$O,P$3))</f>
        <v>43</v>
      </c>
      <c r="Q186" s="3">
        <f ca="1">IF($A186&gt;$A$1,"",SUMIFS('PURPLE APC'!$K:$K,'PURPLE APC'!$B:$B,$A186,'PURPLE APC'!$O:$O,Q$3))</f>
        <v>137</v>
      </c>
      <c r="R186" s="3">
        <f ca="1">IF($A186&gt;$A$1,"",SUMIFS('PURPLE APC'!$K:$K,'PURPLE APC'!$B:$B,$A186,'PURPLE APC'!$O:$O,R$3))</f>
        <v>319</v>
      </c>
      <c r="S186" s="3">
        <f ca="1">IF($A186&gt;$A$1,"",SUMIFS('PURPLE APC'!$K:$K,'PURPLE APC'!$B:$B,$A186,'PURPLE APC'!$O:$O,S$3))</f>
        <v>421</v>
      </c>
      <c r="T186" s="3">
        <f ca="1">IF($A186&gt;$A$1,"",SUMIFS('PURPLE APC'!$K:$K,'PURPLE APC'!$B:$B,$A186,'PURPLE APC'!$O:$O,T$3))</f>
        <v>267</v>
      </c>
      <c r="U186" s="3">
        <f ca="1">IF($A186&gt;$A$1,"",SUMIFS('PURPLE APC'!$K:$K,'PURPLE APC'!$B:$B,$A186,'PURPLE APC'!$O:$O,U$3))</f>
        <v>142</v>
      </c>
      <c r="V186" s="5">
        <f ca="1">IF($A186&gt;$A$1,"",SUMIFS('PURPLE APC'!$K:$K,'PURPLE APC'!$B:$B,$A186,'PURPLE APC'!$O:$O,V$3))</f>
        <v>357</v>
      </c>
    </row>
    <row r="187" spans="1:22" x14ac:dyDescent="0.25">
      <c r="A187" s="15">
        <f t="shared" si="10"/>
        <v>46094</v>
      </c>
      <c r="B187" s="46">
        <f t="shared" si="11"/>
        <v>5</v>
      </c>
      <c r="C187" s="15" t="str">
        <f t="shared" si="8"/>
        <v>Y</v>
      </c>
      <c r="D187" s="15" t="s">
        <v>93</v>
      </c>
      <c r="E187" s="4">
        <f ca="1">IF($A187&gt;$A$1,"",SUMIFS('PURPLE APC'!$K:$K,'PURPLE APC'!$B:$B,$A187))</f>
        <v>2936</v>
      </c>
      <c r="F187" s="42"/>
      <c r="G187" s="72">
        <f t="shared" ca="1" si="9"/>
        <v>-2</v>
      </c>
      <c r="H187" s="4">
        <f ca="1">IF($A187&gt;$A$1,"",SUMIFS('PURPLE APC'!$K:$K,'PURPLE APC'!$B:$B,$A187,'PURPLE APC'!$O:$O,H$3))</f>
        <v>133</v>
      </c>
      <c r="I187" s="3">
        <f ca="1">IF($A187&gt;$A$1,"",SUMIFS('PURPLE APC'!$K:$K,'PURPLE APC'!$B:$B,$A187,'PURPLE APC'!$O:$O,I$3))</f>
        <v>580</v>
      </c>
      <c r="J187" s="3">
        <f ca="1">IF($A187&gt;$A$1,"",SUMIFS('PURPLE APC'!$K:$K,'PURPLE APC'!$B:$B,$A187,'PURPLE APC'!$O:$O,J$3))</f>
        <v>363</v>
      </c>
      <c r="K187" s="3">
        <f ca="1">IF($A187&gt;$A$1,"",SUMIFS('PURPLE APC'!$K:$K,'PURPLE APC'!$B:$B,$A187,'PURPLE APC'!$O:$O,K$3))</f>
        <v>160</v>
      </c>
      <c r="L187" s="3">
        <f ca="1">IF($A187&gt;$A$1,"",SUMIFS('PURPLE APC'!$K:$K,'PURPLE APC'!$B:$B,$A187,'PURPLE APC'!$O:$O,L$3))</f>
        <v>69</v>
      </c>
      <c r="M187" s="3">
        <f ca="1">IF($A187&gt;$A$1,"",SUMIFS('PURPLE APC'!$K:$K,'PURPLE APC'!$B:$B,$A187,'PURPLE APC'!$O:$O,M$3))</f>
        <v>58</v>
      </c>
      <c r="N187" s="3">
        <f ca="1">IF($A187&gt;$A$1,"",SUMIFS('PURPLE APC'!$K:$K,'PURPLE APC'!$B:$B,$A187,'PURPLE APC'!$O:$O,N$3))</f>
        <v>37</v>
      </c>
      <c r="O187" s="3">
        <f ca="1">IF($A187&gt;$A$1,"",SUMIFS('PURPLE APC'!$K:$K,'PURPLE APC'!$B:$B,$A187,'PURPLE APC'!$O:$O,O$3))</f>
        <v>36</v>
      </c>
      <c r="P187" s="3">
        <f ca="1">IF($A187&gt;$A$1,"",SUMIFS('PURPLE APC'!$K:$K,'PURPLE APC'!$B:$B,$A187,'PURPLE APC'!$O:$O,P$3))</f>
        <v>60</v>
      </c>
      <c r="Q187" s="3">
        <f ca="1">IF($A187&gt;$A$1,"",SUMIFS('PURPLE APC'!$K:$K,'PURPLE APC'!$B:$B,$A187,'PURPLE APC'!$O:$O,Q$3))</f>
        <v>152</v>
      </c>
      <c r="R187" s="3">
        <f ca="1">IF($A187&gt;$A$1,"",SUMIFS('PURPLE APC'!$K:$K,'PURPLE APC'!$B:$B,$A187,'PURPLE APC'!$O:$O,R$3))</f>
        <v>268</v>
      </c>
      <c r="S187" s="3">
        <f ca="1">IF($A187&gt;$A$1,"",SUMIFS('PURPLE APC'!$K:$K,'PURPLE APC'!$B:$B,$A187,'PURPLE APC'!$O:$O,S$3))</f>
        <v>362</v>
      </c>
      <c r="T187" s="3">
        <f ca="1">IF($A187&gt;$A$1,"",SUMIFS('PURPLE APC'!$K:$K,'PURPLE APC'!$B:$B,$A187,'PURPLE APC'!$O:$O,T$3))</f>
        <v>247</v>
      </c>
      <c r="U187" s="3">
        <f ca="1">IF($A187&gt;$A$1,"",SUMIFS('PURPLE APC'!$K:$K,'PURPLE APC'!$B:$B,$A187,'PURPLE APC'!$O:$O,U$3))</f>
        <v>121</v>
      </c>
      <c r="V187" s="5">
        <f ca="1">IF($A187&gt;$A$1,"",SUMIFS('PURPLE APC'!$K:$K,'PURPLE APC'!$B:$B,$A187,'PURPLE APC'!$O:$O,V$3))</f>
        <v>290</v>
      </c>
    </row>
    <row r="188" spans="1:22" x14ac:dyDescent="0.25">
      <c r="A188" s="15">
        <f t="shared" si="10"/>
        <v>46097</v>
      </c>
      <c r="B188" s="46">
        <f t="shared" si="11"/>
        <v>1</v>
      </c>
      <c r="C188" s="15" t="str">
        <f t="shared" si="8"/>
        <v>Y</v>
      </c>
      <c r="D188" s="15" t="s">
        <v>93</v>
      </c>
      <c r="E188" s="4">
        <f ca="1">IF($A188&gt;$A$1,"",SUMIFS('PURPLE APC'!$K:$K,'PURPLE APC'!$B:$B,$A188))</f>
        <v>3051</v>
      </c>
      <c r="F188" s="42"/>
      <c r="G188" s="72">
        <f t="shared" ca="1" si="9"/>
        <v>-2</v>
      </c>
      <c r="H188" s="4">
        <f ca="1">IF($A188&gt;$A$1,"",SUMIFS('PURPLE APC'!$K:$K,'PURPLE APC'!$B:$B,$A188,'PURPLE APC'!$O:$O,H$3))</f>
        <v>141</v>
      </c>
      <c r="I188" s="3">
        <f ca="1">IF($A188&gt;$A$1,"",SUMIFS('PURPLE APC'!$K:$K,'PURPLE APC'!$B:$B,$A188,'PURPLE APC'!$O:$O,I$3))</f>
        <v>635</v>
      </c>
      <c r="J188" s="3">
        <f ca="1">IF($A188&gt;$A$1,"",SUMIFS('PURPLE APC'!$K:$K,'PURPLE APC'!$B:$B,$A188,'PURPLE APC'!$O:$O,J$3))</f>
        <v>336</v>
      </c>
      <c r="K188" s="3">
        <f ca="1">IF($A188&gt;$A$1,"",SUMIFS('PURPLE APC'!$K:$K,'PURPLE APC'!$B:$B,$A188,'PURPLE APC'!$O:$O,K$3))</f>
        <v>171</v>
      </c>
      <c r="L188" s="3">
        <f ca="1">IF($A188&gt;$A$1,"",SUMIFS('PURPLE APC'!$K:$K,'PURPLE APC'!$B:$B,$A188,'PURPLE APC'!$O:$O,L$3))</f>
        <v>74</v>
      </c>
      <c r="M188" s="3">
        <f ca="1">IF($A188&gt;$A$1,"",SUMIFS('PURPLE APC'!$K:$K,'PURPLE APC'!$B:$B,$A188,'PURPLE APC'!$O:$O,M$3))</f>
        <v>110</v>
      </c>
      <c r="N188" s="3">
        <f ca="1">IF($A188&gt;$A$1,"",SUMIFS('PURPLE APC'!$K:$K,'PURPLE APC'!$B:$B,$A188,'PURPLE APC'!$O:$O,N$3))</f>
        <v>219</v>
      </c>
      <c r="O188" s="3">
        <f ca="1">IF($A188&gt;$A$1,"",SUMIFS('PURPLE APC'!$K:$K,'PURPLE APC'!$B:$B,$A188,'PURPLE APC'!$O:$O,O$3))</f>
        <v>72</v>
      </c>
      <c r="P188" s="3">
        <f ca="1">IF($A188&gt;$A$1,"",SUMIFS('PURPLE APC'!$K:$K,'PURPLE APC'!$B:$B,$A188,'PURPLE APC'!$O:$O,P$3))</f>
        <v>45</v>
      </c>
      <c r="Q188" s="3">
        <f ca="1">IF($A188&gt;$A$1,"",SUMIFS('PURPLE APC'!$K:$K,'PURPLE APC'!$B:$B,$A188,'PURPLE APC'!$O:$O,Q$3))</f>
        <v>135</v>
      </c>
      <c r="R188" s="3">
        <f ca="1">IF($A188&gt;$A$1,"",SUMIFS('PURPLE APC'!$K:$K,'PURPLE APC'!$B:$B,$A188,'PURPLE APC'!$O:$O,R$3))</f>
        <v>240</v>
      </c>
      <c r="S188" s="3">
        <f ca="1">IF($A188&gt;$A$1,"",SUMIFS('PURPLE APC'!$K:$K,'PURPLE APC'!$B:$B,$A188,'PURPLE APC'!$O:$O,S$3))</f>
        <v>248</v>
      </c>
      <c r="T188" s="3">
        <f ca="1">IF($A188&gt;$A$1,"",SUMIFS('PURPLE APC'!$K:$K,'PURPLE APC'!$B:$B,$A188,'PURPLE APC'!$O:$O,T$3))</f>
        <v>208</v>
      </c>
      <c r="U188" s="3">
        <f ca="1">IF($A188&gt;$A$1,"",SUMIFS('PURPLE APC'!$K:$K,'PURPLE APC'!$B:$B,$A188,'PURPLE APC'!$O:$O,U$3))</f>
        <v>93</v>
      </c>
      <c r="V188" s="5">
        <f ca="1">IF($A188&gt;$A$1,"",SUMIFS('PURPLE APC'!$K:$K,'PURPLE APC'!$B:$B,$A188,'PURPLE APC'!$O:$O,V$3))</f>
        <v>324</v>
      </c>
    </row>
    <row r="189" spans="1:22" x14ac:dyDescent="0.25">
      <c r="A189" s="15">
        <f t="shared" si="10"/>
        <v>46098</v>
      </c>
      <c r="B189" s="46">
        <f t="shared" si="11"/>
        <v>2</v>
      </c>
      <c r="C189" s="15" t="str">
        <f t="shared" si="8"/>
        <v>Y</v>
      </c>
      <c r="D189" s="15" t="s">
        <v>93</v>
      </c>
      <c r="E189" s="4">
        <f ca="1">IF($A189&gt;$A$1,"",SUMIFS('PURPLE APC'!$K:$K,'PURPLE APC'!$B:$B,$A189))</f>
        <v>3446</v>
      </c>
      <c r="F189" s="42"/>
      <c r="G189" s="72">
        <f t="shared" ca="1" si="9"/>
        <v>-2</v>
      </c>
      <c r="H189" s="4">
        <f ca="1">IF($A189&gt;$A$1,"",SUMIFS('PURPLE APC'!$K:$K,'PURPLE APC'!$B:$B,$A189,'PURPLE APC'!$O:$O,H$3))</f>
        <v>111</v>
      </c>
      <c r="I189" s="3">
        <f ca="1">IF($A189&gt;$A$1,"",SUMIFS('PURPLE APC'!$K:$K,'PURPLE APC'!$B:$B,$A189,'PURPLE APC'!$O:$O,I$3))</f>
        <v>754</v>
      </c>
      <c r="J189" s="3">
        <f ca="1">IF($A189&gt;$A$1,"",SUMIFS('PURPLE APC'!$K:$K,'PURPLE APC'!$B:$B,$A189,'PURPLE APC'!$O:$O,J$3))</f>
        <v>396</v>
      </c>
      <c r="K189" s="3">
        <f ca="1">IF($A189&gt;$A$1,"",SUMIFS('PURPLE APC'!$K:$K,'PURPLE APC'!$B:$B,$A189,'PURPLE APC'!$O:$O,K$3))</f>
        <v>171</v>
      </c>
      <c r="L189" s="3">
        <f ca="1">IF($A189&gt;$A$1,"",SUMIFS('PURPLE APC'!$K:$K,'PURPLE APC'!$B:$B,$A189,'PURPLE APC'!$O:$O,L$3))</f>
        <v>102</v>
      </c>
      <c r="M189" s="3">
        <f ca="1">IF($A189&gt;$A$1,"",SUMIFS('PURPLE APC'!$K:$K,'PURPLE APC'!$B:$B,$A189,'PURPLE APC'!$O:$O,M$3))</f>
        <v>65</v>
      </c>
      <c r="N189" s="3">
        <f ca="1">IF($A189&gt;$A$1,"",SUMIFS('PURPLE APC'!$K:$K,'PURPLE APC'!$B:$B,$A189,'PURPLE APC'!$O:$O,N$3))</f>
        <v>38</v>
      </c>
      <c r="O189" s="3">
        <f ca="1">IF($A189&gt;$A$1,"",SUMIFS('PURPLE APC'!$K:$K,'PURPLE APC'!$B:$B,$A189,'PURPLE APC'!$O:$O,O$3))</f>
        <v>66</v>
      </c>
      <c r="P189" s="3">
        <f ca="1">IF($A189&gt;$A$1,"",SUMIFS('PURPLE APC'!$K:$K,'PURPLE APC'!$B:$B,$A189,'PURPLE APC'!$O:$O,P$3))</f>
        <v>53</v>
      </c>
      <c r="Q189" s="3">
        <f ca="1">IF($A189&gt;$A$1,"",SUMIFS('PURPLE APC'!$K:$K,'PURPLE APC'!$B:$B,$A189,'PURPLE APC'!$O:$O,Q$3))</f>
        <v>143</v>
      </c>
      <c r="R189" s="3">
        <f ca="1">IF($A189&gt;$A$1,"",SUMIFS('PURPLE APC'!$K:$K,'PURPLE APC'!$B:$B,$A189,'PURPLE APC'!$O:$O,R$3))</f>
        <v>307</v>
      </c>
      <c r="S189" s="3">
        <f ca="1">IF($A189&gt;$A$1,"",SUMIFS('PURPLE APC'!$K:$K,'PURPLE APC'!$B:$B,$A189,'PURPLE APC'!$O:$O,S$3))</f>
        <v>423</v>
      </c>
      <c r="T189" s="3">
        <f ca="1">IF($A189&gt;$A$1,"",SUMIFS('PURPLE APC'!$K:$K,'PURPLE APC'!$B:$B,$A189,'PURPLE APC'!$O:$O,T$3))</f>
        <v>317</v>
      </c>
      <c r="U189" s="3">
        <f ca="1">IF($A189&gt;$A$1,"",SUMIFS('PURPLE APC'!$K:$K,'PURPLE APC'!$B:$B,$A189,'PURPLE APC'!$O:$O,U$3))</f>
        <v>154</v>
      </c>
      <c r="V189" s="5">
        <f ca="1">IF($A189&gt;$A$1,"",SUMIFS('PURPLE APC'!$K:$K,'PURPLE APC'!$B:$B,$A189,'PURPLE APC'!$O:$O,V$3))</f>
        <v>346</v>
      </c>
    </row>
    <row r="190" spans="1:22" x14ac:dyDescent="0.25">
      <c r="A190" s="15">
        <f t="shared" si="10"/>
        <v>46099</v>
      </c>
      <c r="B190" s="46">
        <f t="shared" si="11"/>
        <v>3</v>
      </c>
      <c r="C190" s="15" t="str">
        <f t="shared" si="8"/>
        <v>Y</v>
      </c>
      <c r="D190" s="15" t="s">
        <v>93</v>
      </c>
      <c r="E190" s="4">
        <f ca="1">IF($A190&gt;$A$1,"",SUMIFS('PURPLE APC'!$K:$K,'PURPLE APC'!$B:$B,$A190))</f>
        <v>3475</v>
      </c>
      <c r="F190" s="42"/>
      <c r="G190" s="72">
        <f t="shared" ca="1" si="9"/>
        <v>-2</v>
      </c>
      <c r="H190" s="4">
        <f ca="1">IF($A190&gt;$A$1,"",SUMIFS('PURPLE APC'!$K:$K,'PURPLE APC'!$B:$B,$A190,'PURPLE APC'!$O:$O,H$3))</f>
        <v>114</v>
      </c>
      <c r="I190" s="3">
        <f ca="1">IF($A190&gt;$A$1,"",SUMIFS('PURPLE APC'!$K:$K,'PURPLE APC'!$B:$B,$A190,'PURPLE APC'!$O:$O,I$3))</f>
        <v>711</v>
      </c>
      <c r="J190" s="3">
        <f ca="1">IF($A190&gt;$A$1,"",SUMIFS('PURPLE APC'!$K:$K,'PURPLE APC'!$B:$B,$A190,'PURPLE APC'!$O:$O,J$3))</f>
        <v>414</v>
      </c>
      <c r="K190" s="3">
        <f ca="1">IF($A190&gt;$A$1,"",SUMIFS('PURPLE APC'!$K:$K,'PURPLE APC'!$B:$B,$A190,'PURPLE APC'!$O:$O,K$3))</f>
        <v>189</v>
      </c>
      <c r="L190" s="3">
        <f ca="1">IF($A190&gt;$A$1,"",SUMIFS('PURPLE APC'!$K:$K,'PURPLE APC'!$B:$B,$A190,'PURPLE APC'!$O:$O,L$3))</f>
        <v>105</v>
      </c>
      <c r="M190" s="3">
        <f ca="1">IF($A190&gt;$A$1,"",SUMIFS('PURPLE APC'!$K:$K,'PURPLE APC'!$B:$B,$A190,'PURPLE APC'!$O:$O,M$3))</f>
        <v>80</v>
      </c>
      <c r="N190" s="3">
        <f ca="1">IF($A190&gt;$A$1,"",SUMIFS('PURPLE APC'!$K:$K,'PURPLE APC'!$B:$B,$A190,'PURPLE APC'!$O:$O,N$3))</f>
        <v>48</v>
      </c>
      <c r="O190" s="3">
        <f ca="1">IF($A190&gt;$A$1,"",SUMIFS('PURPLE APC'!$K:$K,'PURPLE APC'!$B:$B,$A190,'PURPLE APC'!$O:$O,O$3))</f>
        <v>43</v>
      </c>
      <c r="P190" s="3">
        <f ca="1">IF($A190&gt;$A$1,"",SUMIFS('PURPLE APC'!$K:$K,'PURPLE APC'!$B:$B,$A190,'PURPLE APC'!$O:$O,P$3))</f>
        <v>43</v>
      </c>
      <c r="Q190" s="3">
        <f ca="1">IF($A190&gt;$A$1,"",SUMIFS('PURPLE APC'!$K:$K,'PURPLE APC'!$B:$B,$A190,'PURPLE APC'!$O:$O,Q$3))</f>
        <v>168</v>
      </c>
      <c r="R190" s="3">
        <f ca="1">IF($A190&gt;$A$1,"",SUMIFS('PURPLE APC'!$K:$K,'PURPLE APC'!$B:$B,$A190,'PURPLE APC'!$O:$O,R$3))</f>
        <v>319</v>
      </c>
      <c r="S190" s="3">
        <f ca="1">IF($A190&gt;$A$1,"",SUMIFS('PURPLE APC'!$K:$K,'PURPLE APC'!$B:$B,$A190,'PURPLE APC'!$O:$O,S$3))</f>
        <v>459</v>
      </c>
      <c r="T190" s="3">
        <f ca="1">IF($A190&gt;$A$1,"",SUMIFS('PURPLE APC'!$K:$K,'PURPLE APC'!$B:$B,$A190,'PURPLE APC'!$O:$O,T$3))</f>
        <v>266</v>
      </c>
      <c r="U190" s="3">
        <f ca="1">IF($A190&gt;$A$1,"",SUMIFS('PURPLE APC'!$K:$K,'PURPLE APC'!$B:$B,$A190,'PURPLE APC'!$O:$O,U$3))</f>
        <v>169</v>
      </c>
      <c r="V190" s="5">
        <f ca="1">IF($A190&gt;$A$1,"",SUMIFS('PURPLE APC'!$K:$K,'PURPLE APC'!$B:$B,$A190,'PURPLE APC'!$O:$O,V$3))</f>
        <v>347</v>
      </c>
    </row>
    <row r="191" spans="1:22" x14ac:dyDescent="0.25">
      <c r="A191" s="15">
        <f t="shared" si="10"/>
        <v>46100</v>
      </c>
      <c r="B191" s="46">
        <f t="shared" si="11"/>
        <v>4</v>
      </c>
      <c r="C191" s="15" t="str">
        <f t="shared" si="8"/>
        <v>Y</v>
      </c>
      <c r="D191" s="15" t="s">
        <v>93</v>
      </c>
      <c r="E191" s="4">
        <f ca="1">IF($A191&gt;$A$1,"",SUMIFS('PURPLE APC'!$K:$K,'PURPLE APC'!$B:$B,$A191))</f>
        <v>3241</v>
      </c>
      <c r="F191" s="42"/>
      <c r="G191" s="72">
        <f t="shared" ca="1" si="9"/>
        <v>-2</v>
      </c>
      <c r="H191" s="4">
        <f ca="1">IF($A191&gt;$A$1,"",SUMIFS('PURPLE APC'!$K:$K,'PURPLE APC'!$B:$B,$A191,'PURPLE APC'!$O:$O,H$3))</f>
        <v>110</v>
      </c>
      <c r="I191" s="3">
        <f ca="1">IF($A191&gt;$A$1,"",SUMIFS('PURPLE APC'!$K:$K,'PURPLE APC'!$B:$B,$A191,'PURPLE APC'!$O:$O,I$3))</f>
        <v>654</v>
      </c>
      <c r="J191" s="3">
        <f ca="1">IF($A191&gt;$A$1,"",SUMIFS('PURPLE APC'!$K:$K,'PURPLE APC'!$B:$B,$A191,'PURPLE APC'!$O:$O,J$3))</f>
        <v>394</v>
      </c>
      <c r="K191" s="3">
        <f ca="1">IF($A191&gt;$A$1,"",SUMIFS('PURPLE APC'!$K:$K,'PURPLE APC'!$B:$B,$A191,'PURPLE APC'!$O:$O,K$3))</f>
        <v>188</v>
      </c>
      <c r="L191" s="3">
        <f ca="1">IF($A191&gt;$A$1,"",SUMIFS('PURPLE APC'!$K:$K,'PURPLE APC'!$B:$B,$A191,'PURPLE APC'!$O:$O,L$3))</f>
        <v>92</v>
      </c>
      <c r="M191" s="3">
        <f ca="1">IF($A191&gt;$A$1,"",SUMIFS('PURPLE APC'!$K:$K,'PURPLE APC'!$B:$B,$A191,'PURPLE APC'!$O:$O,M$3))</f>
        <v>79</v>
      </c>
      <c r="N191" s="3">
        <f ca="1">IF($A191&gt;$A$1,"",SUMIFS('PURPLE APC'!$K:$K,'PURPLE APC'!$B:$B,$A191,'PURPLE APC'!$O:$O,N$3))</f>
        <v>41</v>
      </c>
      <c r="O191" s="3">
        <f ca="1">IF($A191&gt;$A$1,"",SUMIFS('PURPLE APC'!$K:$K,'PURPLE APC'!$B:$B,$A191,'PURPLE APC'!$O:$O,O$3))</f>
        <v>60</v>
      </c>
      <c r="P191" s="3">
        <f ca="1">IF($A191&gt;$A$1,"",SUMIFS('PURPLE APC'!$K:$K,'PURPLE APC'!$B:$B,$A191,'PURPLE APC'!$O:$O,P$3))</f>
        <v>35</v>
      </c>
      <c r="Q191" s="3">
        <f ca="1">IF($A191&gt;$A$1,"",SUMIFS('PURPLE APC'!$K:$K,'PURPLE APC'!$B:$B,$A191,'PURPLE APC'!$O:$O,Q$3))</f>
        <v>134</v>
      </c>
      <c r="R191" s="3">
        <f ca="1">IF($A191&gt;$A$1,"",SUMIFS('PURPLE APC'!$K:$K,'PURPLE APC'!$B:$B,$A191,'PURPLE APC'!$O:$O,R$3))</f>
        <v>308</v>
      </c>
      <c r="S191" s="3">
        <f ca="1">IF($A191&gt;$A$1,"",SUMIFS('PURPLE APC'!$K:$K,'PURPLE APC'!$B:$B,$A191,'PURPLE APC'!$O:$O,S$3))</f>
        <v>424</v>
      </c>
      <c r="T191" s="3">
        <f ca="1">IF($A191&gt;$A$1,"",SUMIFS('PURPLE APC'!$K:$K,'PURPLE APC'!$B:$B,$A191,'PURPLE APC'!$O:$O,T$3))</f>
        <v>268</v>
      </c>
      <c r="U191" s="3">
        <f ca="1">IF($A191&gt;$A$1,"",SUMIFS('PURPLE APC'!$K:$K,'PURPLE APC'!$B:$B,$A191,'PURPLE APC'!$O:$O,U$3))</f>
        <v>131</v>
      </c>
      <c r="V191" s="5">
        <f ca="1">IF($A191&gt;$A$1,"",SUMIFS('PURPLE APC'!$K:$K,'PURPLE APC'!$B:$B,$A191,'PURPLE APC'!$O:$O,V$3))</f>
        <v>323</v>
      </c>
    </row>
    <row r="192" spans="1:22" x14ac:dyDescent="0.25">
      <c r="A192" s="15">
        <f t="shared" si="10"/>
        <v>46101</v>
      </c>
      <c r="B192" s="46">
        <f t="shared" si="11"/>
        <v>5</v>
      </c>
      <c r="C192" s="15" t="str">
        <f t="shared" si="8"/>
        <v>Y</v>
      </c>
      <c r="D192" s="15" t="s">
        <v>93</v>
      </c>
      <c r="E192" s="4">
        <f ca="1">IF($A192&gt;$A$1,"",SUMIFS('PURPLE APC'!$K:$K,'PURPLE APC'!$B:$B,$A192))</f>
        <v>2878</v>
      </c>
      <c r="F192" s="42"/>
      <c r="G192" s="72">
        <f t="shared" ca="1" si="9"/>
        <v>-2</v>
      </c>
      <c r="H192" s="4">
        <f ca="1">IF($A192&gt;$A$1,"",SUMIFS('PURPLE APC'!$K:$K,'PURPLE APC'!$B:$B,$A192,'PURPLE APC'!$O:$O,H$3))</f>
        <v>107</v>
      </c>
      <c r="I192" s="3">
        <f ca="1">IF($A192&gt;$A$1,"",SUMIFS('PURPLE APC'!$K:$K,'PURPLE APC'!$B:$B,$A192,'PURPLE APC'!$O:$O,I$3))</f>
        <v>648</v>
      </c>
      <c r="J192" s="3">
        <f ca="1">IF($A192&gt;$A$1,"",SUMIFS('PURPLE APC'!$K:$K,'PURPLE APC'!$B:$B,$A192,'PURPLE APC'!$O:$O,J$3))</f>
        <v>282</v>
      </c>
      <c r="K192" s="3">
        <f ca="1">IF($A192&gt;$A$1,"",SUMIFS('PURPLE APC'!$K:$K,'PURPLE APC'!$B:$B,$A192,'PURPLE APC'!$O:$O,K$3))</f>
        <v>164</v>
      </c>
      <c r="L192" s="3">
        <f ca="1">IF($A192&gt;$A$1,"",SUMIFS('PURPLE APC'!$K:$K,'PURPLE APC'!$B:$B,$A192,'PURPLE APC'!$O:$O,L$3))</f>
        <v>76</v>
      </c>
      <c r="M192" s="3">
        <f ca="1">IF($A192&gt;$A$1,"",SUMIFS('PURPLE APC'!$K:$K,'PURPLE APC'!$B:$B,$A192,'PURPLE APC'!$O:$O,M$3))</f>
        <v>59</v>
      </c>
      <c r="N192" s="3">
        <f ca="1">IF($A192&gt;$A$1,"",SUMIFS('PURPLE APC'!$K:$K,'PURPLE APC'!$B:$B,$A192,'PURPLE APC'!$O:$O,N$3))</f>
        <v>43</v>
      </c>
      <c r="O192" s="3">
        <f ca="1">IF($A192&gt;$A$1,"",SUMIFS('PURPLE APC'!$K:$K,'PURPLE APC'!$B:$B,$A192,'PURPLE APC'!$O:$O,O$3))</f>
        <v>43</v>
      </c>
      <c r="P192" s="3">
        <f ca="1">IF($A192&gt;$A$1,"",SUMIFS('PURPLE APC'!$K:$K,'PURPLE APC'!$B:$B,$A192,'PURPLE APC'!$O:$O,P$3))</f>
        <v>54</v>
      </c>
      <c r="Q192" s="3">
        <f ca="1">IF($A192&gt;$A$1,"",SUMIFS('PURPLE APC'!$K:$K,'PURPLE APC'!$B:$B,$A192,'PURPLE APC'!$O:$O,Q$3))</f>
        <v>143</v>
      </c>
      <c r="R192" s="3">
        <f ca="1">IF($A192&gt;$A$1,"",SUMIFS('PURPLE APC'!$K:$K,'PURPLE APC'!$B:$B,$A192,'PURPLE APC'!$O:$O,R$3))</f>
        <v>289</v>
      </c>
      <c r="S192" s="3">
        <f ca="1">IF($A192&gt;$A$1,"",SUMIFS('PURPLE APC'!$K:$K,'PURPLE APC'!$B:$B,$A192,'PURPLE APC'!$O:$O,S$3))</f>
        <v>341</v>
      </c>
      <c r="T192" s="3">
        <f ca="1">IF($A192&gt;$A$1,"",SUMIFS('PURPLE APC'!$K:$K,'PURPLE APC'!$B:$B,$A192,'PURPLE APC'!$O:$O,T$3))</f>
        <v>225</v>
      </c>
      <c r="U192" s="3">
        <f ca="1">IF($A192&gt;$A$1,"",SUMIFS('PURPLE APC'!$K:$K,'PURPLE APC'!$B:$B,$A192,'PURPLE APC'!$O:$O,U$3))</f>
        <v>113</v>
      </c>
      <c r="V192" s="5">
        <f ca="1">IF($A192&gt;$A$1,"",SUMIFS('PURPLE APC'!$K:$K,'PURPLE APC'!$B:$B,$A192,'PURPLE APC'!$O:$O,V$3))</f>
        <v>291</v>
      </c>
    </row>
    <row r="193" spans="1:22" x14ac:dyDescent="0.25">
      <c r="A193" s="15">
        <f t="shared" si="10"/>
        <v>46104</v>
      </c>
      <c r="B193" s="46">
        <f t="shared" si="11"/>
        <v>1</v>
      </c>
      <c r="C193" s="15" t="str">
        <f t="shared" si="8"/>
        <v>Y</v>
      </c>
      <c r="D193" s="15" t="s">
        <v>93</v>
      </c>
      <c r="E193" s="4">
        <f ca="1">IF($A193&gt;$A$1,"",SUMIFS('PURPLE APC'!$K:$K,'PURPLE APC'!$B:$B,$A193))</f>
        <v>3242</v>
      </c>
      <c r="F193" s="42"/>
      <c r="G193" s="72">
        <f t="shared" ca="1" si="9"/>
        <v>-2</v>
      </c>
      <c r="H193" s="4">
        <f ca="1">IF($A193&gt;$A$1,"",SUMIFS('PURPLE APC'!$K:$K,'PURPLE APC'!$B:$B,$A193,'PURPLE APC'!$O:$O,H$3))</f>
        <v>107</v>
      </c>
      <c r="I193" s="3">
        <f ca="1">IF($A193&gt;$A$1,"",SUMIFS('PURPLE APC'!$K:$K,'PURPLE APC'!$B:$B,$A193,'PURPLE APC'!$O:$O,I$3))</f>
        <v>689</v>
      </c>
      <c r="J193" s="3">
        <f ca="1">IF($A193&gt;$A$1,"",SUMIFS('PURPLE APC'!$K:$K,'PURPLE APC'!$B:$B,$A193,'PURPLE APC'!$O:$O,J$3))</f>
        <v>399</v>
      </c>
      <c r="K193" s="3">
        <f ca="1">IF($A193&gt;$A$1,"",SUMIFS('PURPLE APC'!$K:$K,'PURPLE APC'!$B:$B,$A193,'PURPLE APC'!$O:$O,K$3))</f>
        <v>200</v>
      </c>
      <c r="L193" s="3">
        <f ca="1">IF($A193&gt;$A$1,"",SUMIFS('PURPLE APC'!$K:$K,'PURPLE APC'!$B:$B,$A193,'PURPLE APC'!$O:$O,L$3))</f>
        <v>88</v>
      </c>
      <c r="M193" s="3">
        <f ca="1">IF($A193&gt;$A$1,"",SUMIFS('PURPLE APC'!$K:$K,'PURPLE APC'!$B:$B,$A193,'PURPLE APC'!$O:$O,M$3))</f>
        <v>56</v>
      </c>
      <c r="N193" s="3">
        <f ca="1">IF($A193&gt;$A$1,"",SUMIFS('PURPLE APC'!$K:$K,'PURPLE APC'!$B:$B,$A193,'PURPLE APC'!$O:$O,N$3))</f>
        <v>30</v>
      </c>
      <c r="O193" s="3">
        <f ca="1">IF($A193&gt;$A$1,"",SUMIFS('PURPLE APC'!$K:$K,'PURPLE APC'!$B:$B,$A193,'PURPLE APC'!$O:$O,O$3))</f>
        <v>52</v>
      </c>
      <c r="P193" s="3">
        <f ca="1">IF($A193&gt;$A$1,"",SUMIFS('PURPLE APC'!$K:$K,'PURPLE APC'!$B:$B,$A193,'PURPLE APC'!$O:$O,P$3))</f>
        <v>55</v>
      </c>
      <c r="Q193" s="3">
        <f ca="1">IF($A193&gt;$A$1,"",SUMIFS('PURPLE APC'!$K:$K,'PURPLE APC'!$B:$B,$A193,'PURPLE APC'!$O:$O,Q$3))</f>
        <v>146</v>
      </c>
      <c r="R193" s="3">
        <f ca="1">IF($A193&gt;$A$1,"",SUMIFS('PURPLE APC'!$K:$K,'PURPLE APC'!$B:$B,$A193,'PURPLE APC'!$O:$O,R$3))</f>
        <v>281</v>
      </c>
      <c r="S193" s="3">
        <f ca="1">IF($A193&gt;$A$1,"",SUMIFS('PURPLE APC'!$K:$K,'PURPLE APC'!$B:$B,$A193,'PURPLE APC'!$O:$O,S$3))</f>
        <v>407</v>
      </c>
      <c r="T193" s="3">
        <f ca="1">IF($A193&gt;$A$1,"",SUMIFS('PURPLE APC'!$K:$K,'PURPLE APC'!$B:$B,$A193,'PURPLE APC'!$O:$O,T$3))</f>
        <v>279</v>
      </c>
      <c r="U193" s="3">
        <f ca="1">IF($A193&gt;$A$1,"",SUMIFS('PURPLE APC'!$K:$K,'PURPLE APC'!$B:$B,$A193,'PURPLE APC'!$O:$O,U$3))</f>
        <v>127</v>
      </c>
      <c r="V193" s="5">
        <f ca="1">IF($A193&gt;$A$1,"",SUMIFS('PURPLE APC'!$K:$K,'PURPLE APC'!$B:$B,$A193,'PURPLE APC'!$O:$O,V$3))</f>
        <v>326</v>
      </c>
    </row>
    <row r="194" spans="1:22" x14ac:dyDescent="0.25">
      <c r="A194" s="15">
        <f t="shared" si="10"/>
        <v>46105</v>
      </c>
      <c r="B194" s="46">
        <f t="shared" si="11"/>
        <v>2</v>
      </c>
      <c r="C194" s="15" t="str">
        <f t="shared" si="8"/>
        <v>Y</v>
      </c>
      <c r="D194" s="15" t="s">
        <v>93</v>
      </c>
      <c r="E194" s="4">
        <f ca="1">IF($A194&gt;$A$1,"",SUMIFS('PURPLE APC'!$K:$K,'PURPLE APC'!$B:$B,$A194))</f>
        <v>3566</v>
      </c>
      <c r="F194" s="42"/>
      <c r="G194" s="72">
        <f t="shared" ca="1" si="9"/>
        <v>-2</v>
      </c>
      <c r="H194" s="4">
        <f ca="1">IF($A194&gt;$A$1,"",SUMIFS('PURPLE APC'!$K:$K,'PURPLE APC'!$B:$B,$A194,'PURPLE APC'!$O:$O,H$3))</f>
        <v>101</v>
      </c>
      <c r="I194" s="3">
        <f ca="1">IF($A194&gt;$A$1,"",SUMIFS('PURPLE APC'!$K:$K,'PURPLE APC'!$B:$B,$A194,'PURPLE APC'!$O:$O,I$3))</f>
        <v>731</v>
      </c>
      <c r="J194" s="3">
        <f ca="1">IF($A194&gt;$A$1,"",SUMIFS('PURPLE APC'!$K:$K,'PURPLE APC'!$B:$B,$A194,'PURPLE APC'!$O:$O,J$3))</f>
        <v>393</v>
      </c>
      <c r="K194" s="3">
        <f ca="1">IF($A194&gt;$A$1,"",SUMIFS('PURPLE APC'!$K:$K,'PURPLE APC'!$B:$B,$A194,'PURPLE APC'!$O:$O,K$3))</f>
        <v>202</v>
      </c>
      <c r="L194" s="3">
        <f ca="1">IF($A194&gt;$A$1,"",SUMIFS('PURPLE APC'!$K:$K,'PURPLE APC'!$B:$B,$A194,'PURPLE APC'!$O:$O,L$3))</f>
        <v>108</v>
      </c>
      <c r="M194" s="3">
        <f ca="1">IF($A194&gt;$A$1,"",SUMIFS('PURPLE APC'!$K:$K,'PURPLE APC'!$B:$B,$A194,'PURPLE APC'!$O:$O,M$3))</f>
        <v>81</v>
      </c>
      <c r="N194" s="3">
        <f ca="1">IF($A194&gt;$A$1,"",SUMIFS('PURPLE APC'!$K:$K,'PURPLE APC'!$B:$B,$A194,'PURPLE APC'!$O:$O,N$3))</f>
        <v>72</v>
      </c>
      <c r="O194" s="3">
        <f ca="1">IF($A194&gt;$A$1,"",SUMIFS('PURPLE APC'!$K:$K,'PURPLE APC'!$B:$B,$A194,'PURPLE APC'!$O:$O,O$3))</f>
        <v>41</v>
      </c>
      <c r="P194" s="3">
        <f ca="1">IF($A194&gt;$A$1,"",SUMIFS('PURPLE APC'!$K:$K,'PURPLE APC'!$B:$B,$A194,'PURPLE APC'!$O:$O,P$3))</f>
        <v>69</v>
      </c>
      <c r="Q194" s="3">
        <f ca="1">IF($A194&gt;$A$1,"",SUMIFS('PURPLE APC'!$K:$K,'PURPLE APC'!$B:$B,$A194,'PURPLE APC'!$O:$O,Q$3))</f>
        <v>153</v>
      </c>
      <c r="R194" s="3">
        <f ca="1">IF($A194&gt;$A$1,"",SUMIFS('PURPLE APC'!$K:$K,'PURPLE APC'!$B:$B,$A194,'PURPLE APC'!$O:$O,R$3))</f>
        <v>286</v>
      </c>
      <c r="S194" s="3">
        <f ca="1">IF($A194&gt;$A$1,"",SUMIFS('PURPLE APC'!$K:$K,'PURPLE APC'!$B:$B,$A194,'PURPLE APC'!$O:$O,S$3))</f>
        <v>468</v>
      </c>
      <c r="T194" s="3">
        <f ca="1">IF($A194&gt;$A$1,"",SUMIFS('PURPLE APC'!$K:$K,'PURPLE APC'!$B:$B,$A194,'PURPLE APC'!$O:$O,T$3))</f>
        <v>296</v>
      </c>
      <c r="U194" s="3">
        <f ca="1">IF($A194&gt;$A$1,"",SUMIFS('PURPLE APC'!$K:$K,'PURPLE APC'!$B:$B,$A194,'PURPLE APC'!$O:$O,U$3))</f>
        <v>190</v>
      </c>
      <c r="V194" s="5">
        <f ca="1">IF($A194&gt;$A$1,"",SUMIFS('PURPLE APC'!$K:$K,'PURPLE APC'!$B:$B,$A194,'PURPLE APC'!$O:$O,V$3))</f>
        <v>375</v>
      </c>
    </row>
    <row r="195" spans="1:22" x14ac:dyDescent="0.25">
      <c r="A195" s="15">
        <f t="shared" si="10"/>
        <v>46106</v>
      </c>
      <c r="B195" s="46">
        <f t="shared" si="11"/>
        <v>3</v>
      </c>
      <c r="C195" s="15" t="str">
        <f t="shared" si="8"/>
        <v>Y</v>
      </c>
      <c r="D195" s="15" t="s">
        <v>93</v>
      </c>
      <c r="E195" s="4">
        <f ca="1">IF($A195&gt;$A$1,"",SUMIFS('PURPLE APC'!$K:$K,'PURPLE APC'!$B:$B,$A195))</f>
        <v>3402</v>
      </c>
      <c r="F195" s="42"/>
      <c r="G195" s="72">
        <f t="shared" ca="1" si="9"/>
        <v>-2</v>
      </c>
      <c r="H195" s="4">
        <f ca="1">IF($A195&gt;$A$1,"",SUMIFS('PURPLE APC'!$K:$K,'PURPLE APC'!$B:$B,$A195,'PURPLE APC'!$O:$O,H$3))</f>
        <v>92</v>
      </c>
      <c r="I195" s="3">
        <f ca="1">IF($A195&gt;$A$1,"",SUMIFS('PURPLE APC'!$K:$K,'PURPLE APC'!$B:$B,$A195,'PURPLE APC'!$O:$O,I$3))</f>
        <v>723</v>
      </c>
      <c r="J195" s="3">
        <f ca="1">IF($A195&gt;$A$1,"",SUMIFS('PURPLE APC'!$K:$K,'PURPLE APC'!$B:$B,$A195,'PURPLE APC'!$O:$O,J$3))</f>
        <v>404</v>
      </c>
      <c r="K195" s="3">
        <f ca="1">IF($A195&gt;$A$1,"",SUMIFS('PURPLE APC'!$K:$K,'PURPLE APC'!$B:$B,$A195,'PURPLE APC'!$O:$O,K$3))</f>
        <v>186</v>
      </c>
      <c r="L195" s="3">
        <f ca="1">IF($A195&gt;$A$1,"",SUMIFS('PURPLE APC'!$K:$K,'PURPLE APC'!$B:$B,$A195,'PURPLE APC'!$O:$O,L$3))</f>
        <v>128</v>
      </c>
      <c r="M195" s="3">
        <f ca="1">IF($A195&gt;$A$1,"",SUMIFS('PURPLE APC'!$K:$K,'PURPLE APC'!$B:$B,$A195,'PURPLE APC'!$O:$O,M$3))</f>
        <v>62</v>
      </c>
      <c r="N195" s="3">
        <f ca="1">IF($A195&gt;$A$1,"",SUMIFS('PURPLE APC'!$K:$K,'PURPLE APC'!$B:$B,$A195,'PURPLE APC'!$O:$O,N$3))</f>
        <v>48</v>
      </c>
      <c r="O195" s="3">
        <f ca="1">IF($A195&gt;$A$1,"",SUMIFS('PURPLE APC'!$K:$K,'PURPLE APC'!$B:$B,$A195,'PURPLE APC'!$O:$O,O$3))</f>
        <v>42</v>
      </c>
      <c r="P195" s="3">
        <f ca="1">IF($A195&gt;$A$1,"",SUMIFS('PURPLE APC'!$K:$K,'PURPLE APC'!$B:$B,$A195,'PURPLE APC'!$O:$O,P$3))</f>
        <v>56</v>
      </c>
      <c r="Q195" s="3">
        <f ca="1">IF($A195&gt;$A$1,"",SUMIFS('PURPLE APC'!$K:$K,'PURPLE APC'!$B:$B,$A195,'PURPLE APC'!$O:$O,Q$3))</f>
        <v>149</v>
      </c>
      <c r="R195" s="3">
        <f ca="1">IF($A195&gt;$A$1,"",SUMIFS('PURPLE APC'!$K:$K,'PURPLE APC'!$B:$B,$A195,'PURPLE APC'!$O:$O,R$3))</f>
        <v>307</v>
      </c>
      <c r="S195" s="3">
        <f ca="1">IF($A195&gt;$A$1,"",SUMIFS('PURPLE APC'!$K:$K,'PURPLE APC'!$B:$B,$A195,'PURPLE APC'!$O:$O,S$3))</f>
        <v>460</v>
      </c>
      <c r="T195" s="3">
        <f ca="1">IF($A195&gt;$A$1,"",SUMIFS('PURPLE APC'!$K:$K,'PURPLE APC'!$B:$B,$A195,'PURPLE APC'!$O:$O,T$3))</f>
        <v>260</v>
      </c>
      <c r="U195" s="3">
        <f ca="1">IF($A195&gt;$A$1,"",SUMIFS('PURPLE APC'!$K:$K,'PURPLE APC'!$B:$B,$A195,'PURPLE APC'!$O:$O,U$3))</f>
        <v>136</v>
      </c>
      <c r="V195" s="5">
        <f ca="1">IF($A195&gt;$A$1,"",SUMIFS('PURPLE APC'!$K:$K,'PURPLE APC'!$B:$B,$A195,'PURPLE APC'!$O:$O,V$3))</f>
        <v>349</v>
      </c>
    </row>
    <row r="196" spans="1:22" x14ac:dyDescent="0.25">
      <c r="A196" s="15">
        <f t="shared" si="10"/>
        <v>46107</v>
      </c>
      <c r="B196" s="46">
        <f t="shared" si="11"/>
        <v>4</v>
      </c>
      <c r="C196" s="15" t="str">
        <f t="shared" si="8"/>
        <v>Y</v>
      </c>
      <c r="D196" s="15" t="s">
        <v>93</v>
      </c>
      <c r="E196" s="4">
        <f ca="1">IF($A196&gt;$A$1,"",SUMIFS('PURPLE APC'!$K:$K,'PURPLE APC'!$B:$B,$A196))</f>
        <v>3259</v>
      </c>
      <c r="F196" s="42"/>
      <c r="G196" s="72">
        <f t="shared" ca="1" si="9"/>
        <v>-2</v>
      </c>
      <c r="H196" s="4">
        <f ca="1">IF($A196&gt;$A$1,"",SUMIFS('PURPLE APC'!$K:$K,'PURPLE APC'!$B:$B,$A196,'PURPLE APC'!$O:$O,H$3))</f>
        <v>122</v>
      </c>
      <c r="I196" s="3">
        <f ca="1">IF($A196&gt;$A$1,"",SUMIFS('PURPLE APC'!$K:$K,'PURPLE APC'!$B:$B,$A196,'PURPLE APC'!$O:$O,I$3))</f>
        <v>694</v>
      </c>
      <c r="J196" s="3">
        <f ca="1">IF($A196&gt;$A$1,"",SUMIFS('PURPLE APC'!$K:$K,'PURPLE APC'!$B:$B,$A196,'PURPLE APC'!$O:$O,J$3))</f>
        <v>381</v>
      </c>
      <c r="K196" s="3">
        <f ca="1">IF($A196&gt;$A$1,"",SUMIFS('PURPLE APC'!$K:$K,'PURPLE APC'!$B:$B,$A196,'PURPLE APC'!$O:$O,K$3))</f>
        <v>224</v>
      </c>
      <c r="L196" s="3">
        <f ca="1">IF($A196&gt;$A$1,"",SUMIFS('PURPLE APC'!$K:$K,'PURPLE APC'!$B:$B,$A196,'PURPLE APC'!$O:$O,L$3))</f>
        <v>99</v>
      </c>
      <c r="M196" s="3">
        <f ca="1">IF($A196&gt;$A$1,"",SUMIFS('PURPLE APC'!$K:$K,'PURPLE APC'!$B:$B,$A196,'PURPLE APC'!$O:$O,M$3))</f>
        <v>51</v>
      </c>
      <c r="N196" s="3">
        <f ca="1">IF($A196&gt;$A$1,"",SUMIFS('PURPLE APC'!$K:$K,'PURPLE APC'!$B:$B,$A196,'PURPLE APC'!$O:$O,N$3))</f>
        <v>31</v>
      </c>
      <c r="O196" s="3">
        <f ca="1">IF($A196&gt;$A$1,"",SUMIFS('PURPLE APC'!$K:$K,'PURPLE APC'!$B:$B,$A196,'PURPLE APC'!$O:$O,O$3))</f>
        <v>62</v>
      </c>
      <c r="P196" s="3">
        <f ca="1">IF($A196&gt;$A$1,"",SUMIFS('PURPLE APC'!$K:$K,'PURPLE APC'!$B:$B,$A196,'PURPLE APC'!$O:$O,P$3))</f>
        <v>65</v>
      </c>
      <c r="Q196" s="3">
        <f ca="1">IF($A196&gt;$A$1,"",SUMIFS('PURPLE APC'!$K:$K,'PURPLE APC'!$B:$B,$A196,'PURPLE APC'!$O:$O,Q$3))</f>
        <v>137</v>
      </c>
      <c r="R196" s="3">
        <f ca="1">IF($A196&gt;$A$1,"",SUMIFS('PURPLE APC'!$K:$K,'PURPLE APC'!$B:$B,$A196,'PURPLE APC'!$O:$O,R$3))</f>
        <v>286</v>
      </c>
      <c r="S196" s="3">
        <f ca="1">IF($A196&gt;$A$1,"",SUMIFS('PURPLE APC'!$K:$K,'PURPLE APC'!$B:$B,$A196,'PURPLE APC'!$O:$O,S$3))</f>
        <v>392</v>
      </c>
      <c r="T196" s="3">
        <f ca="1">IF($A196&gt;$A$1,"",SUMIFS('PURPLE APC'!$K:$K,'PURPLE APC'!$B:$B,$A196,'PURPLE APC'!$O:$O,T$3))</f>
        <v>267</v>
      </c>
      <c r="U196" s="3">
        <f ca="1">IF($A196&gt;$A$1,"",SUMIFS('PURPLE APC'!$K:$K,'PURPLE APC'!$B:$B,$A196,'PURPLE APC'!$O:$O,U$3))</f>
        <v>135</v>
      </c>
      <c r="V196" s="5">
        <f ca="1">IF($A196&gt;$A$1,"",SUMIFS('PURPLE APC'!$K:$K,'PURPLE APC'!$B:$B,$A196,'PURPLE APC'!$O:$O,V$3))</f>
        <v>313</v>
      </c>
    </row>
    <row r="197" spans="1:22" x14ac:dyDescent="0.25">
      <c r="A197" s="15">
        <f t="shared" si="10"/>
        <v>46108</v>
      </c>
      <c r="B197" s="46">
        <f t="shared" si="11"/>
        <v>5</v>
      </c>
      <c r="C197" s="15" t="str">
        <f t="shared" ref="C197:C260" si="12">IF(D197="N","","Y")</f>
        <v>Y</v>
      </c>
      <c r="D197" s="15" t="s">
        <v>93</v>
      </c>
      <c r="E197" s="4">
        <f ca="1">IF($A197&gt;$A$1,"",SUMIFS('PURPLE APC'!$K:$K,'PURPLE APC'!$B:$B,$A197))</f>
        <v>3025</v>
      </c>
      <c r="F197" s="42"/>
      <c r="G197" s="72">
        <f t="shared" ref="G197:G260" ca="1" si="13">IFERROR((F197-E197)/((E197+F197)/2),"")</f>
        <v>-2</v>
      </c>
      <c r="H197" s="4">
        <f ca="1">IF($A197&gt;$A$1,"",SUMIFS('PURPLE APC'!$K:$K,'PURPLE APC'!$B:$B,$A197,'PURPLE APC'!$O:$O,H$3))</f>
        <v>113</v>
      </c>
      <c r="I197" s="3">
        <f ca="1">IF($A197&gt;$A$1,"",SUMIFS('PURPLE APC'!$K:$K,'PURPLE APC'!$B:$B,$A197,'PURPLE APC'!$O:$O,I$3))</f>
        <v>597</v>
      </c>
      <c r="J197" s="3">
        <f ca="1">IF($A197&gt;$A$1,"",SUMIFS('PURPLE APC'!$K:$K,'PURPLE APC'!$B:$B,$A197,'PURPLE APC'!$O:$O,J$3))</f>
        <v>294</v>
      </c>
      <c r="K197" s="3">
        <f ca="1">IF($A197&gt;$A$1,"",SUMIFS('PURPLE APC'!$K:$K,'PURPLE APC'!$B:$B,$A197,'PURPLE APC'!$O:$O,K$3))</f>
        <v>191</v>
      </c>
      <c r="L197" s="3">
        <f ca="1">IF($A197&gt;$A$1,"",SUMIFS('PURPLE APC'!$K:$K,'PURPLE APC'!$B:$B,$A197,'PURPLE APC'!$O:$O,L$3))</f>
        <v>92</v>
      </c>
      <c r="M197" s="3">
        <f ca="1">IF($A197&gt;$A$1,"",SUMIFS('PURPLE APC'!$K:$K,'PURPLE APC'!$B:$B,$A197,'PURPLE APC'!$O:$O,M$3))</f>
        <v>75</v>
      </c>
      <c r="N197" s="3">
        <f ca="1">IF($A197&gt;$A$1,"",SUMIFS('PURPLE APC'!$K:$K,'PURPLE APC'!$B:$B,$A197,'PURPLE APC'!$O:$O,N$3))</f>
        <v>44</v>
      </c>
      <c r="O197" s="3">
        <f ca="1">IF($A197&gt;$A$1,"",SUMIFS('PURPLE APC'!$K:$K,'PURPLE APC'!$B:$B,$A197,'PURPLE APC'!$O:$O,O$3))</f>
        <v>45</v>
      </c>
      <c r="P197" s="3">
        <f ca="1">IF($A197&gt;$A$1,"",SUMIFS('PURPLE APC'!$K:$K,'PURPLE APC'!$B:$B,$A197,'PURPLE APC'!$O:$O,P$3))</f>
        <v>49</v>
      </c>
      <c r="Q197" s="3">
        <f ca="1">IF($A197&gt;$A$1,"",SUMIFS('PURPLE APC'!$K:$K,'PURPLE APC'!$B:$B,$A197,'PURPLE APC'!$O:$O,Q$3))</f>
        <v>152</v>
      </c>
      <c r="R197" s="3">
        <f ca="1">IF($A197&gt;$A$1,"",SUMIFS('PURPLE APC'!$K:$K,'PURPLE APC'!$B:$B,$A197,'PURPLE APC'!$O:$O,R$3))</f>
        <v>306</v>
      </c>
      <c r="S197" s="3">
        <f ca="1">IF($A197&gt;$A$1,"",SUMIFS('PURPLE APC'!$K:$K,'PURPLE APC'!$B:$B,$A197,'PURPLE APC'!$O:$O,S$3))</f>
        <v>325</v>
      </c>
      <c r="T197" s="3">
        <f ca="1">IF($A197&gt;$A$1,"",SUMIFS('PURPLE APC'!$K:$K,'PURPLE APC'!$B:$B,$A197,'PURPLE APC'!$O:$O,T$3))</f>
        <v>289</v>
      </c>
      <c r="U197" s="3">
        <f ca="1">IF($A197&gt;$A$1,"",SUMIFS('PURPLE APC'!$K:$K,'PURPLE APC'!$B:$B,$A197,'PURPLE APC'!$O:$O,U$3))</f>
        <v>119</v>
      </c>
      <c r="V197" s="5">
        <f ca="1">IF($A197&gt;$A$1,"",SUMIFS('PURPLE APC'!$K:$K,'PURPLE APC'!$B:$B,$A197,'PURPLE APC'!$O:$O,V$3))</f>
        <v>334</v>
      </c>
    </row>
    <row r="198" spans="1:22" x14ac:dyDescent="0.25">
      <c r="A198" s="15">
        <f t="shared" ref="A198:A261" si="14">IF(B197=5,A197+3,A197+1)</f>
        <v>46111</v>
      </c>
      <c r="B198" s="46">
        <f t="shared" si="11"/>
        <v>1</v>
      </c>
      <c r="C198" s="15" t="str">
        <f t="shared" si="12"/>
        <v>Y</v>
      </c>
      <c r="D198" s="15" t="s">
        <v>93</v>
      </c>
      <c r="E198" s="4">
        <f ca="1">IF($A198&gt;$A$1,"",SUMIFS('PURPLE APC'!$K:$K,'PURPLE APC'!$B:$B,$A198))</f>
        <v>3011</v>
      </c>
      <c r="F198" s="42"/>
      <c r="G198" s="72">
        <f t="shared" ca="1" si="13"/>
        <v>-2</v>
      </c>
      <c r="H198" s="4">
        <f ca="1">IF($A198&gt;$A$1,"",SUMIFS('PURPLE APC'!$K:$K,'PURPLE APC'!$B:$B,$A198,'PURPLE APC'!$O:$O,H$3))</f>
        <v>108</v>
      </c>
      <c r="I198" s="3">
        <f ca="1">IF($A198&gt;$A$1,"",SUMIFS('PURPLE APC'!$K:$K,'PURPLE APC'!$B:$B,$A198,'PURPLE APC'!$O:$O,I$3))</f>
        <v>558</v>
      </c>
      <c r="J198" s="3">
        <f ca="1">IF($A198&gt;$A$1,"",SUMIFS('PURPLE APC'!$K:$K,'PURPLE APC'!$B:$B,$A198,'PURPLE APC'!$O:$O,J$3))</f>
        <v>366</v>
      </c>
      <c r="K198" s="3">
        <f ca="1">IF($A198&gt;$A$1,"",SUMIFS('PURPLE APC'!$K:$K,'PURPLE APC'!$B:$B,$A198,'PURPLE APC'!$O:$O,K$3))</f>
        <v>173</v>
      </c>
      <c r="L198" s="3">
        <f ca="1">IF($A198&gt;$A$1,"",SUMIFS('PURPLE APC'!$K:$K,'PURPLE APC'!$B:$B,$A198,'PURPLE APC'!$O:$O,L$3))</f>
        <v>90</v>
      </c>
      <c r="M198" s="3">
        <f ca="1">IF($A198&gt;$A$1,"",SUMIFS('PURPLE APC'!$K:$K,'PURPLE APC'!$B:$B,$A198,'PURPLE APC'!$O:$O,M$3))</f>
        <v>54</v>
      </c>
      <c r="N198" s="3">
        <f ca="1">IF($A198&gt;$A$1,"",SUMIFS('PURPLE APC'!$K:$K,'PURPLE APC'!$B:$B,$A198,'PURPLE APC'!$O:$O,N$3))</f>
        <v>29</v>
      </c>
      <c r="O198" s="3">
        <f ca="1">IF($A198&gt;$A$1,"",SUMIFS('PURPLE APC'!$K:$K,'PURPLE APC'!$B:$B,$A198,'PURPLE APC'!$O:$O,O$3))</f>
        <v>51</v>
      </c>
      <c r="P198" s="3">
        <f ca="1">IF($A198&gt;$A$1,"",SUMIFS('PURPLE APC'!$K:$K,'PURPLE APC'!$B:$B,$A198,'PURPLE APC'!$O:$O,P$3))</f>
        <v>57</v>
      </c>
      <c r="Q198" s="3">
        <f ca="1">IF($A198&gt;$A$1,"",SUMIFS('PURPLE APC'!$K:$K,'PURPLE APC'!$B:$B,$A198,'PURPLE APC'!$O:$O,Q$3))</f>
        <v>144</v>
      </c>
      <c r="R198" s="3">
        <f ca="1">IF($A198&gt;$A$1,"",SUMIFS('PURPLE APC'!$K:$K,'PURPLE APC'!$B:$B,$A198,'PURPLE APC'!$O:$O,R$3))</f>
        <v>307</v>
      </c>
      <c r="S198" s="3">
        <f ca="1">IF($A198&gt;$A$1,"",SUMIFS('PURPLE APC'!$K:$K,'PURPLE APC'!$B:$B,$A198,'PURPLE APC'!$O:$O,S$3))</f>
        <v>411</v>
      </c>
      <c r="T198" s="3">
        <f ca="1">IF($A198&gt;$A$1,"",SUMIFS('PURPLE APC'!$K:$K,'PURPLE APC'!$B:$B,$A198,'PURPLE APC'!$O:$O,T$3))</f>
        <v>248</v>
      </c>
      <c r="U198" s="3">
        <f ca="1">IF($A198&gt;$A$1,"",SUMIFS('PURPLE APC'!$K:$K,'PURPLE APC'!$B:$B,$A198,'PURPLE APC'!$O:$O,U$3))</f>
        <v>112</v>
      </c>
      <c r="V198" s="5">
        <f ca="1">IF($A198&gt;$A$1,"",SUMIFS('PURPLE APC'!$K:$K,'PURPLE APC'!$B:$B,$A198,'PURPLE APC'!$O:$O,V$3))</f>
        <v>303</v>
      </c>
    </row>
    <row r="199" spans="1:22" x14ac:dyDescent="0.25">
      <c r="A199" s="15">
        <f t="shared" si="14"/>
        <v>46112</v>
      </c>
      <c r="B199" s="46">
        <f t="shared" ref="B199:B262" si="15">WEEKDAY(A199,2)</f>
        <v>2</v>
      </c>
      <c r="C199" s="15" t="str">
        <f t="shared" si="12"/>
        <v>Y</v>
      </c>
      <c r="D199" s="15" t="s">
        <v>93</v>
      </c>
      <c r="E199" s="4">
        <f ca="1">IF($A199&gt;$A$1,"",SUMIFS('PURPLE APC'!$K:$K,'PURPLE APC'!$B:$B,$A199))</f>
        <v>3326</v>
      </c>
      <c r="F199" s="42"/>
      <c r="G199" s="72">
        <f t="shared" ca="1" si="13"/>
        <v>-2</v>
      </c>
      <c r="H199" s="4">
        <f ca="1">IF($A199&gt;$A$1,"",SUMIFS('PURPLE APC'!$K:$K,'PURPLE APC'!$B:$B,$A199,'PURPLE APC'!$O:$O,H$3))</f>
        <v>99</v>
      </c>
      <c r="I199" s="3">
        <f ca="1">IF($A199&gt;$A$1,"",SUMIFS('PURPLE APC'!$K:$K,'PURPLE APC'!$B:$B,$A199,'PURPLE APC'!$O:$O,I$3))</f>
        <v>660</v>
      </c>
      <c r="J199" s="3">
        <f ca="1">IF($A199&gt;$A$1,"",SUMIFS('PURPLE APC'!$K:$K,'PURPLE APC'!$B:$B,$A199,'PURPLE APC'!$O:$O,J$3))</f>
        <v>356</v>
      </c>
      <c r="K199" s="3">
        <f ca="1">IF($A199&gt;$A$1,"",SUMIFS('PURPLE APC'!$K:$K,'PURPLE APC'!$B:$B,$A199,'PURPLE APC'!$O:$O,K$3))</f>
        <v>196</v>
      </c>
      <c r="L199" s="3">
        <f ca="1">IF($A199&gt;$A$1,"",SUMIFS('PURPLE APC'!$K:$K,'PURPLE APC'!$B:$B,$A199,'PURPLE APC'!$O:$O,L$3))</f>
        <v>89</v>
      </c>
      <c r="M199" s="3">
        <f ca="1">IF($A199&gt;$A$1,"",SUMIFS('PURPLE APC'!$K:$K,'PURPLE APC'!$B:$B,$A199,'PURPLE APC'!$O:$O,M$3))</f>
        <v>84</v>
      </c>
      <c r="N199" s="3">
        <f ca="1">IF($A199&gt;$A$1,"",SUMIFS('PURPLE APC'!$K:$K,'PURPLE APC'!$B:$B,$A199,'PURPLE APC'!$O:$O,N$3))</f>
        <v>59</v>
      </c>
      <c r="O199" s="3">
        <f ca="1">IF($A199&gt;$A$1,"",SUMIFS('PURPLE APC'!$K:$K,'PURPLE APC'!$B:$B,$A199,'PURPLE APC'!$O:$O,O$3))</f>
        <v>66</v>
      </c>
      <c r="P199" s="3">
        <f ca="1">IF($A199&gt;$A$1,"",SUMIFS('PURPLE APC'!$K:$K,'PURPLE APC'!$B:$B,$A199,'PURPLE APC'!$O:$O,P$3))</f>
        <v>58</v>
      </c>
      <c r="Q199" s="3">
        <f ca="1">IF($A199&gt;$A$1,"",SUMIFS('PURPLE APC'!$K:$K,'PURPLE APC'!$B:$B,$A199,'PURPLE APC'!$O:$O,Q$3))</f>
        <v>167</v>
      </c>
      <c r="R199" s="3">
        <f ca="1">IF($A199&gt;$A$1,"",SUMIFS('PURPLE APC'!$K:$K,'PURPLE APC'!$B:$B,$A199,'PURPLE APC'!$O:$O,R$3))</f>
        <v>302</v>
      </c>
      <c r="S199" s="3">
        <f ca="1">IF($A199&gt;$A$1,"",SUMIFS('PURPLE APC'!$K:$K,'PURPLE APC'!$B:$B,$A199,'PURPLE APC'!$O:$O,S$3))</f>
        <v>412</v>
      </c>
      <c r="T199" s="3">
        <f ca="1">IF($A199&gt;$A$1,"",SUMIFS('PURPLE APC'!$K:$K,'PURPLE APC'!$B:$B,$A199,'PURPLE APC'!$O:$O,T$3))</f>
        <v>298</v>
      </c>
      <c r="U199" s="3">
        <f ca="1">IF($A199&gt;$A$1,"",SUMIFS('PURPLE APC'!$K:$K,'PURPLE APC'!$B:$B,$A199,'PURPLE APC'!$O:$O,U$3))</f>
        <v>148</v>
      </c>
      <c r="V199" s="5">
        <f ca="1">IF($A199&gt;$A$1,"",SUMIFS('PURPLE APC'!$K:$K,'PURPLE APC'!$B:$B,$A199,'PURPLE APC'!$O:$O,V$3))</f>
        <v>332</v>
      </c>
    </row>
    <row r="200" spans="1:22" x14ac:dyDescent="0.25">
      <c r="A200" s="15">
        <f t="shared" si="14"/>
        <v>46113</v>
      </c>
      <c r="B200" s="46">
        <f t="shared" si="15"/>
        <v>3</v>
      </c>
      <c r="C200" s="15" t="str">
        <f t="shared" si="12"/>
        <v>Y</v>
      </c>
      <c r="D200" s="15" t="s">
        <v>93</v>
      </c>
      <c r="E200" s="4">
        <f ca="1">IF($A200&gt;$A$1,"",SUMIFS('PURPLE APC'!$K:$K,'PURPLE APC'!$B:$B,$A200))</f>
        <v>3460</v>
      </c>
      <c r="F200" s="42"/>
      <c r="G200" s="72">
        <f t="shared" ca="1" si="13"/>
        <v>-2</v>
      </c>
      <c r="H200" s="4">
        <f ca="1">IF($A200&gt;$A$1,"",SUMIFS('PURPLE APC'!$K:$K,'PURPLE APC'!$B:$B,$A200,'PURPLE APC'!$O:$O,H$3))</f>
        <v>124</v>
      </c>
      <c r="I200" s="3">
        <f ca="1">IF($A200&gt;$A$1,"",SUMIFS('PURPLE APC'!$K:$K,'PURPLE APC'!$B:$B,$A200,'PURPLE APC'!$O:$O,I$3))</f>
        <v>708</v>
      </c>
      <c r="J200" s="3">
        <f ca="1">IF($A200&gt;$A$1,"",SUMIFS('PURPLE APC'!$K:$K,'PURPLE APC'!$B:$B,$A200,'PURPLE APC'!$O:$O,J$3))</f>
        <v>422</v>
      </c>
      <c r="K200" s="3">
        <f ca="1">IF($A200&gt;$A$1,"",SUMIFS('PURPLE APC'!$K:$K,'PURPLE APC'!$B:$B,$A200,'PURPLE APC'!$O:$O,K$3))</f>
        <v>162</v>
      </c>
      <c r="L200" s="3">
        <f ca="1">IF($A200&gt;$A$1,"",SUMIFS('PURPLE APC'!$K:$K,'PURPLE APC'!$B:$B,$A200,'PURPLE APC'!$O:$O,L$3))</f>
        <v>120</v>
      </c>
      <c r="M200" s="3">
        <f ca="1">IF($A200&gt;$A$1,"",SUMIFS('PURPLE APC'!$K:$K,'PURPLE APC'!$B:$B,$A200,'PURPLE APC'!$O:$O,M$3))</f>
        <v>77</v>
      </c>
      <c r="N200" s="3">
        <f ca="1">IF($A200&gt;$A$1,"",SUMIFS('PURPLE APC'!$K:$K,'PURPLE APC'!$B:$B,$A200,'PURPLE APC'!$O:$O,N$3))</f>
        <v>36</v>
      </c>
      <c r="O200" s="3">
        <f ca="1">IF($A200&gt;$A$1,"",SUMIFS('PURPLE APC'!$K:$K,'PURPLE APC'!$B:$B,$A200,'PURPLE APC'!$O:$O,O$3))</f>
        <v>67</v>
      </c>
      <c r="P200" s="3">
        <f ca="1">IF($A200&gt;$A$1,"",SUMIFS('PURPLE APC'!$K:$K,'PURPLE APC'!$B:$B,$A200,'PURPLE APC'!$O:$O,P$3))</f>
        <v>52</v>
      </c>
      <c r="Q200" s="3">
        <f ca="1">IF($A200&gt;$A$1,"",SUMIFS('PURPLE APC'!$K:$K,'PURPLE APC'!$B:$B,$A200,'PURPLE APC'!$O:$O,Q$3))</f>
        <v>154</v>
      </c>
      <c r="R200" s="3">
        <f ca="1">IF($A200&gt;$A$1,"",SUMIFS('PURPLE APC'!$K:$K,'PURPLE APC'!$B:$B,$A200,'PURPLE APC'!$O:$O,R$3))</f>
        <v>322</v>
      </c>
      <c r="S200" s="3">
        <f ca="1">IF($A200&gt;$A$1,"",SUMIFS('PURPLE APC'!$K:$K,'PURPLE APC'!$B:$B,$A200,'PURPLE APC'!$O:$O,S$3))</f>
        <v>439</v>
      </c>
      <c r="T200" s="3">
        <f ca="1">IF($A200&gt;$A$1,"",SUMIFS('PURPLE APC'!$K:$K,'PURPLE APC'!$B:$B,$A200,'PURPLE APC'!$O:$O,T$3))</f>
        <v>268</v>
      </c>
      <c r="U200" s="3">
        <f ca="1">IF($A200&gt;$A$1,"",SUMIFS('PURPLE APC'!$K:$K,'PURPLE APC'!$B:$B,$A200,'PURPLE APC'!$O:$O,U$3))</f>
        <v>152</v>
      </c>
      <c r="V200" s="5">
        <f ca="1">IF($A200&gt;$A$1,"",SUMIFS('PURPLE APC'!$K:$K,'PURPLE APC'!$B:$B,$A200,'PURPLE APC'!$O:$O,V$3))</f>
        <v>357</v>
      </c>
    </row>
    <row r="201" spans="1:22" x14ac:dyDescent="0.25">
      <c r="A201" s="15">
        <f t="shared" si="14"/>
        <v>46114</v>
      </c>
      <c r="B201" s="46">
        <f t="shared" si="15"/>
        <v>4</v>
      </c>
      <c r="C201" s="15" t="str">
        <f t="shared" si="12"/>
        <v>Y</v>
      </c>
      <c r="D201" s="15" t="s">
        <v>93</v>
      </c>
      <c r="E201" s="4">
        <f ca="1">IF($A201&gt;$A$1,"",SUMIFS('PURPLE APC'!$K:$K,'PURPLE APC'!$B:$B,$A201))</f>
        <v>3345</v>
      </c>
      <c r="F201" s="42"/>
      <c r="G201" s="72">
        <f t="shared" ca="1" si="13"/>
        <v>-2</v>
      </c>
      <c r="H201" s="4">
        <f ca="1">IF($A201&gt;$A$1,"",SUMIFS('PURPLE APC'!$K:$K,'PURPLE APC'!$B:$B,$A201,'PURPLE APC'!$O:$O,H$3))</f>
        <v>159</v>
      </c>
      <c r="I201" s="3">
        <f ca="1">IF($A201&gt;$A$1,"",SUMIFS('PURPLE APC'!$K:$K,'PURPLE APC'!$B:$B,$A201,'PURPLE APC'!$O:$O,I$3))</f>
        <v>650</v>
      </c>
      <c r="J201" s="3">
        <f ca="1">IF($A201&gt;$A$1,"",SUMIFS('PURPLE APC'!$K:$K,'PURPLE APC'!$B:$B,$A201,'PURPLE APC'!$O:$O,J$3))</f>
        <v>407</v>
      </c>
      <c r="K201" s="3">
        <f ca="1">IF($A201&gt;$A$1,"",SUMIFS('PURPLE APC'!$K:$K,'PURPLE APC'!$B:$B,$A201,'PURPLE APC'!$O:$O,K$3))</f>
        <v>203</v>
      </c>
      <c r="L201" s="3">
        <f ca="1">IF($A201&gt;$A$1,"",SUMIFS('PURPLE APC'!$K:$K,'PURPLE APC'!$B:$B,$A201,'PURPLE APC'!$O:$O,L$3))</f>
        <v>100</v>
      </c>
      <c r="M201" s="3">
        <f ca="1">IF($A201&gt;$A$1,"",SUMIFS('PURPLE APC'!$K:$K,'PURPLE APC'!$B:$B,$A201,'PURPLE APC'!$O:$O,M$3))</f>
        <v>77</v>
      </c>
      <c r="N201" s="3">
        <f ca="1">IF($A201&gt;$A$1,"",SUMIFS('PURPLE APC'!$K:$K,'PURPLE APC'!$B:$B,$A201,'PURPLE APC'!$O:$O,N$3))</f>
        <v>42</v>
      </c>
      <c r="O201" s="3">
        <f ca="1">IF($A201&gt;$A$1,"",SUMIFS('PURPLE APC'!$K:$K,'PURPLE APC'!$B:$B,$A201,'PURPLE APC'!$O:$O,O$3))</f>
        <v>53</v>
      </c>
      <c r="P201" s="3">
        <f ca="1">IF($A201&gt;$A$1,"",SUMIFS('PURPLE APC'!$K:$K,'PURPLE APC'!$B:$B,$A201,'PURPLE APC'!$O:$O,P$3))</f>
        <v>46</v>
      </c>
      <c r="Q201" s="3">
        <f ca="1">IF($A201&gt;$A$1,"",SUMIFS('PURPLE APC'!$K:$K,'PURPLE APC'!$B:$B,$A201,'PURPLE APC'!$O:$O,Q$3))</f>
        <v>165</v>
      </c>
      <c r="R201" s="3">
        <f ca="1">IF($A201&gt;$A$1,"",SUMIFS('PURPLE APC'!$K:$K,'PURPLE APC'!$B:$B,$A201,'PURPLE APC'!$O:$O,R$3))</f>
        <v>304</v>
      </c>
      <c r="S201" s="3">
        <f ca="1">IF($A201&gt;$A$1,"",SUMIFS('PURPLE APC'!$K:$K,'PURPLE APC'!$B:$B,$A201,'PURPLE APC'!$O:$O,S$3))</f>
        <v>449</v>
      </c>
      <c r="T201" s="3">
        <f ca="1">IF($A201&gt;$A$1,"",SUMIFS('PURPLE APC'!$K:$K,'PURPLE APC'!$B:$B,$A201,'PURPLE APC'!$O:$O,T$3))</f>
        <v>252</v>
      </c>
      <c r="U201" s="3">
        <f ca="1">IF($A201&gt;$A$1,"",SUMIFS('PURPLE APC'!$K:$K,'PURPLE APC'!$B:$B,$A201,'PURPLE APC'!$O:$O,U$3))</f>
        <v>140</v>
      </c>
      <c r="V201" s="5">
        <f ca="1">IF($A201&gt;$A$1,"",SUMIFS('PURPLE APC'!$K:$K,'PURPLE APC'!$B:$B,$A201,'PURPLE APC'!$O:$O,V$3))</f>
        <v>298</v>
      </c>
    </row>
    <row r="202" spans="1:22" x14ac:dyDescent="0.25">
      <c r="A202" s="15">
        <f t="shared" si="14"/>
        <v>46115</v>
      </c>
      <c r="B202" s="46">
        <f t="shared" si="15"/>
        <v>5</v>
      </c>
      <c r="C202" s="15" t="str">
        <f t="shared" si="12"/>
        <v>Y</v>
      </c>
      <c r="D202" s="15" t="s">
        <v>93</v>
      </c>
      <c r="E202" s="4">
        <f ca="1">IF($A202&gt;$A$1,"",SUMIFS('PURPLE APC'!$K:$K,'PURPLE APC'!$B:$B,$A202))</f>
        <v>2885</v>
      </c>
      <c r="F202" s="42"/>
      <c r="G202" s="72">
        <f t="shared" ca="1" si="13"/>
        <v>-2</v>
      </c>
      <c r="H202" s="4">
        <f ca="1">IF($A202&gt;$A$1,"",SUMIFS('PURPLE APC'!$K:$K,'PURPLE APC'!$B:$B,$A202,'PURPLE APC'!$O:$O,H$3))</f>
        <v>107</v>
      </c>
      <c r="I202" s="3">
        <f ca="1">IF($A202&gt;$A$1,"",SUMIFS('PURPLE APC'!$K:$K,'PURPLE APC'!$B:$B,$A202,'PURPLE APC'!$O:$O,I$3))</f>
        <v>602</v>
      </c>
      <c r="J202" s="3">
        <f ca="1">IF($A202&gt;$A$1,"",SUMIFS('PURPLE APC'!$K:$K,'PURPLE APC'!$B:$B,$A202,'PURPLE APC'!$O:$O,J$3))</f>
        <v>343</v>
      </c>
      <c r="K202" s="3">
        <f ca="1">IF($A202&gt;$A$1,"",SUMIFS('PURPLE APC'!$K:$K,'PURPLE APC'!$B:$B,$A202,'PURPLE APC'!$O:$O,K$3))</f>
        <v>179</v>
      </c>
      <c r="L202" s="3">
        <f ca="1">IF($A202&gt;$A$1,"",SUMIFS('PURPLE APC'!$K:$K,'PURPLE APC'!$B:$B,$A202,'PURPLE APC'!$O:$O,L$3))</f>
        <v>64</v>
      </c>
      <c r="M202" s="3">
        <f ca="1">IF($A202&gt;$A$1,"",SUMIFS('PURPLE APC'!$K:$K,'PURPLE APC'!$B:$B,$A202,'PURPLE APC'!$O:$O,M$3))</f>
        <v>65</v>
      </c>
      <c r="N202" s="3">
        <f ca="1">IF($A202&gt;$A$1,"",SUMIFS('PURPLE APC'!$K:$K,'PURPLE APC'!$B:$B,$A202,'PURPLE APC'!$O:$O,N$3))</f>
        <v>42</v>
      </c>
      <c r="O202" s="3">
        <f ca="1">IF($A202&gt;$A$1,"",SUMIFS('PURPLE APC'!$K:$K,'PURPLE APC'!$B:$B,$A202,'PURPLE APC'!$O:$O,O$3))</f>
        <v>69</v>
      </c>
      <c r="P202" s="3">
        <f ca="1">IF($A202&gt;$A$1,"",SUMIFS('PURPLE APC'!$K:$K,'PURPLE APC'!$B:$B,$A202,'PURPLE APC'!$O:$O,P$3))</f>
        <v>71</v>
      </c>
      <c r="Q202" s="3">
        <f ca="1">IF($A202&gt;$A$1,"",SUMIFS('PURPLE APC'!$K:$K,'PURPLE APC'!$B:$B,$A202,'PURPLE APC'!$O:$O,Q$3))</f>
        <v>152</v>
      </c>
      <c r="R202" s="3">
        <f ca="1">IF($A202&gt;$A$1,"",SUMIFS('PURPLE APC'!$K:$K,'PURPLE APC'!$B:$B,$A202,'PURPLE APC'!$O:$O,R$3))</f>
        <v>271</v>
      </c>
      <c r="S202" s="3">
        <f ca="1">IF($A202&gt;$A$1,"",SUMIFS('PURPLE APC'!$K:$K,'PURPLE APC'!$B:$B,$A202,'PURPLE APC'!$O:$O,S$3))</f>
        <v>312</v>
      </c>
      <c r="T202" s="3">
        <f ca="1">IF($A202&gt;$A$1,"",SUMIFS('PURPLE APC'!$K:$K,'PURPLE APC'!$B:$B,$A202,'PURPLE APC'!$O:$O,T$3))</f>
        <v>197</v>
      </c>
      <c r="U202" s="3">
        <f ca="1">IF($A202&gt;$A$1,"",SUMIFS('PURPLE APC'!$K:$K,'PURPLE APC'!$B:$B,$A202,'PURPLE APC'!$O:$O,U$3))</f>
        <v>111</v>
      </c>
      <c r="V202" s="5">
        <f ca="1">IF($A202&gt;$A$1,"",SUMIFS('PURPLE APC'!$K:$K,'PURPLE APC'!$B:$B,$A202,'PURPLE APC'!$O:$O,V$3))</f>
        <v>300</v>
      </c>
    </row>
    <row r="203" spans="1:22" x14ac:dyDescent="0.25">
      <c r="A203" s="15">
        <f t="shared" si="14"/>
        <v>46118</v>
      </c>
      <c r="B203" s="46">
        <f t="shared" si="15"/>
        <v>1</v>
      </c>
      <c r="C203" s="15" t="str">
        <f t="shared" si="12"/>
        <v>Y</v>
      </c>
      <c r="D203" s="15" t="s">
        <v>93</v>
      </c>
      <c r="E203" s="4">
        <f ca="1">IF($A203&gt;$A$1,"",SUMIFS('PURPLE APC'!$K:$K,'PURPLE APC'!$B:$B,$A203))</f>
        <v>3162</v>
      </c>
      <c r="F203" s="42"/>
      <c r="G203" s="72">
        <f t="shared" ca="1" si="13"/>
        <v>-2</v>
      </c>
      <c r="H203" s="4">
        <f ca="1">IF($A203&gt;$A$1,"",SUMIFS('PURPLE APC'!$K:$K,'PURPLE APC'!$B:$B,$A203,'PURPLE APC'!$O:$O,H$3))</f>
        <v>120</v>
      </c>
      <c r="I203" s="3">
        <f ca="1">IF($A203&gt;$A$1,"",SUMIFS('PURPLE APC'!$K:$K,'PURPLE APC'!$B:$B,$A203,'PURPLE APC'!$O:$O,I$3))</f>
        <v>714</v>
      </c>
      <c r="J203" s="3">
        <f ca="1">IF($A203&gt;$A$1,"",SUMIFS('PURPLE APC'!$K:$K,'PURPLE APC'!$B:$B,$A203,'PURPLE APC'!$O:$O,J$3))</f>
        <v>372</v>
      </c>
      <c r="K203" s="3">
        <f ca="1">IF($A203&gt;$A$1,"",SUMIFS('PURPLE APC'!$K:$K,'PURPLE APC'!$B:$B,$A203,'PURPLE APC'!$O:$O,K$3))</f>
        <v>148</v>
      </c>
      <c r="L203" s="3">
        <f ca="1">IF($A203&gt;$A$1,"",SUMIFS('PURPLE APC'!$K:$K,'PURPLE APC'!$B:$B,$A203,'PURPLE APC'!$O:$O,L$3))</f>
        <v>69</v>
      </c>
      <c r="M203" s="3">
        <f ca="1">IF($A203&gt;$A$1,"",SUMIFS('PURPLE APC'!$K:$K,'PURPLE APC'!$B:$B,$A203,'PURPLE APC'!$O:$O,M$3))</f>
        <v>50</v>
      </c>
      <c r="N203" s="3">
        <f ca="1">IF($A203&gt;$A$1,"",SUMIFS('PURPLE APC'!$K:$K,'PURPLE APC'!$B:$B,$A203,'PURPLE APC'!$O:$O,N$3))</f>
        <v>43</v>
      </c>
      <c r="O203" s="3">
        <f ca="1">IF($A203&gt;$A$1,"",SUMIFS('PURPLE APC'!$K:$K,'PURPLE APC'!$B:$B,$A203,'PURPLE APC'!$O:$O,O$3))</f>
        <v>54</v>
      </c>
      <c r="P203" s="3">
        <f ca="1">IF($A203&gt;$A$1,"",SUMIFS('PURPLE APC'!$K:$K,'PURPLE APC'!$B:$B,$A203,'PURPLE APC'!$O:$O,P$3))</f>
        <v>44</v>
      </c>
      <c r="Q203" s="3">
        <f ca="1">IF($A203&gt;$A$1,"",SUMIFS('PURPLE APC'!$K:$K,'PURPLE APC'!$B:$B,$A203,'PURPLE APC'!$O:$O,Q$3))</f>
        <v>147</v>
      </c>
      <c r="R203" s="3">
        <f ca="1">IF($A203&gt;$A$1,"",SUMIFS('PURPLE APC'!$K:$K,'PURPLE APC'!$B:$B,$A203,'PURPLE APC'!$O:$O,R$3))</f>
        <v>316</v>
      </c>
      <c r="S203" s="3">
        <f ca="1">IF($A203&gt;$A$1,"",SUMIFS('PURPLE APC'!$K:$K,'PURPLE APC'!$B:$B,$A203,'PURPLE APC'!$O:$O,S$3))</f>
        <v>400</v>
      </c>
      <c r="T203" s="3">
        <f ca="1">IF($A203&gt;$A$1,"",SUMIFS('PURPLE APC'!$K:$K,'PURPLE APC'!$B:$B,$A203,'PURPLE APC'!$O:$O,T$3))</f>
        <v>233</v>
      </c>
      <c r="U203" s="3">
        <f ca="1">IF($A203&gt;$A$1,"",SUMIFS('PURPLE APC'!$K:$K,'PURPLE APC'!$B:$B,$A203,'PURPLE APC'!$O:$O,U$3))</f>
        <v>119</v>
      </c>
      <c r="V203" s="5">
        <f ca="1">IF($A203&gt;$A$1,"",SUMIFS('PURPLE APC'!$K:$K,'PURPLE APC'!$B:$B,$A203,'PURPLE APC'!$O:$O,V$3))</f>
        <v>333</v>
      </c>
    </row>
    <row r="204" spans="1:22" x14ac:dyDescent="0.25">
      <c r="A204" s="15">
        <f t="shared" si="14"/>
        <v>46119</v>
      </c>
      <c r="B204" s="46">
        <f t="shared" si="15"/>
        <v>2</v>
      </c>
      <c r="C204" s="15" t="str">
        <f t="shared" si="12"/>
        <v>Y</v>
      </c>
      <c r="D204" s="15" t="s">
        <v>93</v>
      </c>
      <c r="E204" s="4">
        <f ca="1">IF($A204&gt;$A$1,"",SUMIFS('PURPLE APC'!$K:$K,'PURPLE APC'!$B:$B,$A204))</f>
        <v>3410</v>
      </c>
      <c r="F204" s="42"/>
      <c r="G204" s="72">
        <f t="shared" ca="1" si="13"/>
        <v>-2</v>
      </c>
      <c r="H204" s="4">
        <f ca="1">IF($A204&gt;$A$1,"",SUMIFS('PURPLE APC'!$K:$K,'PURPLE APC'!$B:$B,$A204,'PURPLE APC'!$O:$O,H$3))</f>
        <v>140</v>
      </c>
      <c r="I204" s="3">
        <f ca="1">IF($A204&gt;$A$1,"",SUMIFS('PURPLE APC'!$K:$K,'PURPLE APC'!$B:$B,$A204,'PURPLE APC'!$O:$O,I$3))</f>
        <v>702</v>
      </c>
      <c r="J204" s="3">
        <f ca="1">IF($A204&gt;$A$1,"",SUMIFS('PURPLE APC'!$K:$K,'PURPLE APC'!$B:$B,$A204,'PURPLE APC'!$O:$O,J$3))</f>
        <v>382</v>
      </c>
      <c r="K204" s="3">
        <f ca="1">IF($A204&gt;$A$1,"",SUMIFS('PURPLE APC'!$K:$K,'PURPLE APC'!$B:$B,$A204,'PURPLE APC'!$O:$O,K$3))</f>
        <v>168</v>
      </c>
      <c r="L204" s="3">
        <f ca="1">IF($A204&gt;$A$1,"",SUMIFS('PURPLE APC'!$K:$K,'PURPLE APC'!$B:$B,$A204,'PURPLE APC'!$O:$O,L$3))</f>
        <v>95</v>
      </c>
      <c r="M204" s="3">
        <f ca="1">IF($A204&gt;$A$1,"",SUMIFS('PURPLE APC'!$K:$K,'PURPLE APC'!$B:$B,$A204,'PURPLE APC'!$O:$O,M$3))</f>
        <v>82</v>
      </c>
      <c r="N204" s="3">
        <f ca="1">IF($A204&gt;$A$1,"",SUMIFS('PURPLE APC'!$K:$K,'PURPLE APC'!$B:$B,$A204,'PURPLE APC'!$O:$O,N$3))</f>
        <v>54</v>
      </c>
      <c r="O204" s="3">
        <f ca="1">IF($A204&gt;$A$1,"",SUMIFS('PURPLE APC'!$K:$K,'PURPLE APC'!$B:$B,$A204,'PURPLE APC'!$O:$O,O$3))</f>
        <v>58</v>
      </c>
      <c r="P204" s="3">
        <f ca="1">IF($A204&gt;$A$1,"",SUMIFS('PURPLE APC'!$K:$K,'PURPLE APC'!$B:$B,$A204,'PURPLE APC'!$O:$O,P$3))</f>
        <v>56</v>
      </c>
      <c r="Q204" s="3">
        <f ca="1">IF($A204&gt;$A$1,"",SUMIFS('PURPLE APC'!$K:$K,'PURPLE APC'!$B:$B,$A204,'PURPLE APC'!$O:$O,Q$3))</f>
        <v>152</v>
      </c>
      <c r="R204" s="3">
        <f ca="1">IF($A204&gt;$A$1,"",SUMIFS('PURPLE APC'!$K:$K,'PURPLE APC'!$B:$B,$A204,'PURPLE APC'!$O:$O,R$3))</f>
        <v>334</v>
      </c>
      <c r="S204" s="3">
        <f ca="1">IF($A204&gt;$A$1,"",SUMIFS('PURPLE APC'!$K:$K,'PURPLE APC'!$B:$B,$A204,'PURPLE APC'!$O:$O,S$3))</f>
        <v>426</v>
      </c>
      <c r="T204" s="3">
        <f ca="1">IF($A204&gt;$A$1,"",SUMIFS('PURPLE APC'!$K:$K,'PURPLE APC'!$B:$B,$A204,'PURPLE APC'!$O:$O,T$3))</f>
        <v>290</v>
      </c>
      <c r="U204" s="3">
        <f ca="1">IF($A204&gt;$A$1,"",SUMIFS('PURPLE APC'!$K:$K,'PURPLE APC'!$B:$B,$A204,'PURPLE APC'!$O:$O,U$3))</f>
        <v>125</v>
      </c>
      <c r="V204" s="5">
        <f ca="1">IF($A204&gt;$A$1,"",SUMIFS('PURPLE APC'!$K:$K,'PURPLE APC'!$B:$B,$A204,'PURPLE APC'!$O:$O,V$3))</f>
        <v>346</v>
      </c>
    </row>
    <row r="205" spans="1:22" x14ac:dyDescent="0.25">
      <c r="A205" s="15">
        <f t="shared" si="14"/>
        <v>46120</v>
      </c>
      <c r="B205" s="46">
        <f t="shared" si="15"/>
        <v>3</v>
      </c>
      <c r="C205" s="15" t="str">
        <f t="shared" si="12"/>
        <v>Y</v>
      </c>
      <c r="D205" s="15" t="s">
        <v>93</v>
      </c>
      <c r="E205" s="4">
        <f ca="1">IF($A205&gt;$A$1,"",SUMIFS('PURPLE APC'!$K:$K,'PURPLE APC'!$B:$B,$A205))</f>
        <v>3167</v>
      </c>
      <c r="F205" s="42"/>
      <c r="G205" s="72">
        <f t="shared" ca="1" si="13"/>
        <v>-2</v>
      </c>
      <c r="H205" s="4">
        <f ca="1">IF($A205&gt;$A$1,"",SUMIFS('PURPLE APC'!$K:$K,'PURPLE APC'!$B:$B,$A205,'PURPLE APC'!$O:$O,H$3))</f>
        <v>104</v>
      </c>
      <c r="I205" s="3">
        <f ca="1">IF($A205&gt;$A$1,"",SUMIFS('PURPLE APC'!$K:$K,'PURPLE APC'!$B:$B,$A205,'PURPLE APC'!$O:$O,I$3))</f>
        <v>572</v>
      </c>
      <c r="J205" s="3">
        <f ca="1">IF($A205&gt;$A$1,"",SUMIFS('PURPLE APC'!$K:$K,'PURPLE APC'!$B:$B,$A205,'PURPLE APC'!$O:$O,J$3))</f>
        <v>336</v>
      </c>
      <c r="K205" s="3">
        <f ca="1">IF($A205&gt;$A$1,"",SUMIFS('PURPLE APC'!$K:$K,'PURPLE APC'!$B:$B,$A205,'PURPLE APC'!$O:$O,K$3))</f>
        <v>199</v>
      </c>
      <c r="L205" s="3">
        <f ca="1">IF($A205&gt;$A$1,"",SUMIFS('PURPLE APC'!$K:$K,'PURPLE APC'!$B:$B,$A205,'PURPLE APC'!$O:$O,L$3))</f>
        <v>97</v>
      </c>
      <c r="M205" s="3">
        <f ca="1">IF($A205&gt;$A$1,"",SUMIFS('PURPLE APC'!$K:$K,'PURPLE APC'!$B:$B,$A205,'PURPLE APC'!$O:$O,M$3))</f>
        <v>72</v>
      </c>
      <c r="N205" s="3">
        <f ca="1">IF($A205&gt;$A$1,"",SUMIFS('PURPLE APC'!$K:$K,'PURPLE APC'!$B:$B,$A205,'PURPLE APC'!$O:$O,N$3))</f>
        <v>41</v>
      </c>
      <c r="O205" s="3">
        <f ca="1">IF($A205&gt;$A$1,"",SUMIFS('PURPLE APC'!$K:$K,'PURPLE APC'!$B:$B,$A205,'PURPLE APC'!$O:$O,O$3))</f>
        <v>53</v>
      </c>
      <c r="P205" s="3">
        <f ca="1">IF($A205&gt;$A$1,"",SUMIFS('PURPLE APC'!$K:$K,'PURPLE APC'!$B:$B,$A205,'PURPLE APC'!$O:$O,P$3))</f>
        <v>53</v>
      </c>
      <c r="Q205" s="3">
        <f ca="1">IF($A205&gt;$A$1,"",SUMIFS('PURPLE APC'!$K:$K,'PURPLE APC'!$B:$B,$A205,'PURPLE APC'!$O:$O,Q$3))</f>
        <v>167</v>
      </c>
      <c r="R205" s="3">
        <f ca="1">IF($A205&gt;$A$1,"",SUMIFS('PURPLE APC'!$K:$K,'PURPLE APC'!$B:$B,$A205,'PURPLE APC'!$O:$O,R$3))</f>
        <v>297</v>
      </c>
      <c r="S205" s="3">
        <f ca="1">IF($A205&gt;$A$1,"",SUMIFS('PURPLE APC'!$K:$K,'PURPLE APC'!$B:$B,$A205,'PURPLE APC'!$O:$O,S$3))</f>
        <v>411</v>
      </c>
      <c r="T205" s="3">
        <f ca="1">IF($A205&gt;$A$1,"",SUMIFS('PURPLE APC'!$K:$K,'PURPLE APC'!$B:$B,$A205,'PURPLE APC'!$O:$O,T$3))</f>
        <v>272</v>
      </c>
      <c r="U205" s="3">
        <f ca="1">IF($A205&gt;$A$1,"",SUMIFS('PURPLE APC'!$K:$K,'PURPLE APC'!$B:$B,$A205,'PURPLE APC'!$O:$O,U$3))</f>
        <v>128</v>
      </c>
      <c r="V205" s="5">
        <f ca="1">IF($A205&gt;$A$1,"",SUMIFS('PURPLE APC'!$K:$K,'PURPLE APC'!$B:$B,$A205,'PURPLE APC'!$O:$O,V$3))</f>
        <v>365</v>
      </c>
    </row>
    <row r="206" spans="1:22" x14ac:dyDescent="0.25">
      <c r="A206" s="15">
        <f t="shared" si="14"/>
        <v>46121</v>
      </c>
      <c r="B206" s="46">
        <f t="shared" si="15"/>
        <v>4</v>
      </c>
      <c r="C206" s="15" t="str">
        <f t="shared" si="12"/>
        <v>Y</v>
      </c>
      <c r="D206" s="15" t="s">
        <v>93</v>
      </c>
      <c r="E206" s="4">
        <f ca="1">IF($A206&gt;$A$1,"",SUMIFS('PURPLE APC'!$K:$K,'PURPLE APC'!$B:$B,$A206))</f>
        <v>3218</v>
      </c>
      <c r="F206" s="42"/>
      <c r="G206" s="72">
        <f t="shared" ca="1" si="13"/>
        <v>-2</v>
      </c>
      <c r="H206" s="4">
        <f ca="1">IF($A206&gt;$A$1,"",SUMIFS('PURPLE APC'!$K:$K,'PURPLE APC'!$B:$B,$A206,'PURPLE APC'!$O:$O,H$3))</f>
        <v>121</v>
      </c>
      <c r="I206" s="3">
        <f ca="1">IF($A206&gt;$A$1,"",SUMIFS('PURPLE APC'!$K:$K,'PURPLE APC'!$B:$B,$A206,'PURPLE APC'!$O:$O,I$3))</f>
        <v>559</v>
      </c>
      <c r="J206" s="3">
        <f ca="1">IF($A206&gt;$A$1,"",SUMIFS('PURPLE APC'!$K:$K,'PURPLE APC'!$B:$B,$A206,'PURPLE APC'!$O:$O,J$3))</f>
        <v>296</v>
      </c>
      <c r="K206" s="3">
        <f ca="1">IF($A206&gt;$A$1,"",SUMIFS('PURPLE APC'!$K:$K,'PURPLE APC'!$B:$B,$A206,'PURPLE APC'!$O:$O,K$3))</f>
        <v>215</v>
      </c>
      <c r="L206" s="3">
        <f ca="1">IF($A206&gt;$A$1,"",SUMIFS('PURPLE APC'!$K:$K,'PURPLE APC'!$B:$B,$A206,'PURPLE APC'!$O:$O,L$3))</f>
        <v>98</v>
      </c>
      <c r="M206" s="3">
        <f ca="1">IF($A206&gt;$A$1,"",SUMIFS('PURPLE APC'!$K:$K,'PURPLE APC'!$B:$B,$A206,'PURPLE APC'!$O:$O,M$3))</f>
        <v>76</v>
      </c>
      <c r="N206" s="3">
        <f ca="1">IF($A206&gt;$A$1,"",SUMIFS('PURPLE APC'!$K:$K,'PURPLE APC'!$B:$B,$A206,'PURPLE APC'!$O:$O,N$3))</f>
        <v>52</v>
      </c>
      <c r="O206" s="3">
        <f ca="1">IF($A206&gt;$A$1,"",SUMIFS('PURPLE APC'!$K:$K,'PURPLE APC'!$B:$B,$A206,'PURPLE APC'!$O:$O,O$3))</f>
        <v>81</v>
      </c>
      <c r="P206" s="3">
        <f ca="1">IF($A206&gt;$A$1,"",SUMIFS('PURPLE APC'!$K:$K,'PURPLE APC'!$B:$B,$A206,'PURPLE APC'!$O:$O,P$3))</f>
        <v>55</v>
      </c>
      <c r="Q206" s="3">
        <f ca="1">IF($A206&gt;$A$1,"",SUMIFS('PURPLE APC'!$K:$K,'PURPLE APC'!$B:$B,$A206,'PURPLE APC'!$O:$O,Q$3))</f>
        <v>157</v>
      </c>
      <c r="R206" s="3">
        <f ca="1">IF($A206&gt;$A$1,"",SUMIFS('PURPLE APC'!$K:$K,'PURPLE APC'!$B:$B,$A206,'PURPLE APC'!$O:$O,R$3))</f>
        <v>301</v>
      </c>
      <c r="S206" s="3">
        <f ca="1">IF($A206&gt;$A$1,"",SUMIFS('PURPLE APC'!$K:$K,'PURPLE APC'!$B:$B,$A206,'PURPLE APC'!$O:$O,S$3))</f>
        <v>420</v>
      </c>
      <c r="T206" s="3">
        <f ca="1">IF($A206&gt;$A$1,"",SUMIFS('PURPLE APC'!$K:$K,'PURPLE APC'!$B:$B,$A206,'PURPLE APC'!$O:$O,T$3))</f>
        <v>282</v>
      </c>
      <c r="U206" s="3">
        <f ca="1">IF($A206&gt;$A$1,"",SUMIFS('PURPLE APC'!$K:$K,'PURPLE APC'!$B:$B,$A206,'PURPLE APC'!$O:$O,U$3))</f>
        <v>144</v>
      </c>
      <c r="V206" s="5">
        <f ca="1">IF($A206&gt;$A$1,"",SUMIFS('PURPLE APC'!$K:$K,'PURPLE APC'!$B:$B,$A206,'PURPLE APC'!$O:$O,V$3))</f>
        <v>361</v>
      </c>
    </row>
    <row r="207" spans="1:22" x14ac:dyDescent="0.25">
      <c r="A207" s="15">
        <f t="shared" si="14"/>
        <v>46122</v>
      </c>
      <c r="B207" s="46">
        <f t="shared" si="15"/>
        <v>5</v>
      </c>
      <c r="C207" s="15" t="str">
        <f t="shared" si="12"/>
        <v>Y</v>
      </c>
      <c r="D207" s="15" t="s">
        <v>93</v>
      </c>
      <c r="E207" s="4">
        <f ca="1">IF($A207&gt;$A$1,"",SUMIFS('PURPLE APC'!$K:$K,'PURPLE APC'!$B:$B,$A207))</f>
        <v>2977</v>
      </c>
      <c r="F207" s="42"/>
      <c r="G207" s="72">
        <f t="shared" ca="1" si="13"/>
        <v>-2</v>
      </c>
      <c r="H207" s="4">
        <f ca="1">IF($A207&gt;$A$1,"",SUMIFS('PURPLE APC'!$K:$K,'PURPLE APC'!$B:$B,$A207,'PURPLE APC'!$O:$O,H$3))</f>
        <v>110</v>
      </c>
      <c r="I207" s="3">
        <f ca="1">IF($A207&gt;$A$1,"",SUMIFS('PURPLE APC'!$K:$K,'PURPLE APC'!$B:$B,$A207,'PURPLE APC'!$O:$O,I$3))</f>
        <v>603</v>
      </c>
      <c r="J207" s="3">
        <f ca="1">IF($A207&gt;$A$1,"",SUMIFS('PURPLE APC'!$K:$K,'PURPLE APC'!$B:$B,$A207,'PURPLE APC'!$O:$O,J$3))</f>
        <v>357</v>
      </c>
      <c r="K207" s="3">
        <f ca="1">IF($A207&gt;$A$1,"",SUMIFS('PURPLE APC'!$K:$K,'PURPLE APC'!$B:$B,$A207,'PURPLE APC'!$O:$O,K$3))</f>
        <v>166</v>
      </c>
      <c r="L207" s="3">
        <f ca="1">IF($A207&gt;$A$1,"",SUMIFS('PURPLE APC'!$K:$K,'PURPLE APC'!$B:$B,$A207,'PURPLE APC'!$O:$O,L$3))</f>
        <v>79</v>
      </c>
      <c r="M207" s="3">
        <f ca="1">IF($A207&gt;$A$1,"",SUMIFS('PURPLE APC'!$K:$K,'PURPLE APC'!$B:$B,$A207,'PURPLE APC'!$O:$O,M$3))</f>
        <v>65</v>
      </c>
      <c r="N207" s="3">
        <f ca="1">IF($A207&gt;$A$1,"",SUMIFS('PURPLE APC'!$K:$K,'PURPLE APC'!$B:$B,$A207,'PURPLE APC'!$O:$O,N$3))</f>
        <v>36</v>
      </c>
      <c r="O207" s="3">
        <f ca="1">IF($A207&gt;$A$1,"",SUMIFS('PURPLE APC'!$K:$K,'PURPLE APC'!$B:$B,$A207,'PURPLE APC'!$O:$O,O$3))</f>
        <v>70</v>
      </c>
      <c r="P207" s="3">
        <f ca="1">IF($A207&gt;$A$1,"",SUMIFS('PURPLE APC'!$K:$K,'PURPLE APC'!$B:$B,$A207,'PURPLE APC'!$O:$O,P$3))</f>
        <v>52</v>
      </c>
      <c r="Q207" s="3">
        <f ca="1">IF($A207&gt;$A$1,"",SUMIFS('PURPLE APC'!$K:$K,'PURPLE APC'!$B:$B,$A207,'PURPLE APC'!$O:$O,Q$3))</f>
        <v>156</v>
      </c>
      <c r="R207" s="3">
        <f ca="1">IF($A207&gt;$A$1,"",SUMIFS('PURPLE APC'!$K:$K,'PURPLE APC'!$B:$B,$A207,'PURPLE APC'!$O:$O,R$3))</f>
        <v>292</v>
      </c>
      <c r="S207" s="3">
        <f ca="1">IF($A207&gt;$A$1,"",SUMIFS('PURPLE APC'!$K:$K,'PURPLE APC'!$B:$B,$A207,'PURPLE APC'!$O:$O,S$3))</f>
        <v>342</v>
      </c>
      <c r="T207" s="3">
        <f ca="1">IF($A207&gt;$A$1,"",SUMIFS('PURPLE APC'!$K:$K,'PURPLE APC'!$B:$B,$A207,'PURPLE APC'!$O:$O,T$3))</f>
        <v>227</v>
      </c>
      <c r="U207" s="3">
        <f ca="1">IF($A207&gt;$A$1,"",SUMIFS('PURPLE APC'!$K:$K,'PURPLE APC'!$B:$B,$A207,'PURPLE APC'!$O:$O,U$3))</f>
        <v>107</v>
      </c>
      <c r="V207" s="5">
        <f ca="1">IF($A207&gt;$A$1,"",SUMIFS('PURPLE APC'!$K:$K,'PURPLE APC'!$B:$B,$A207,'PURPLE APC'!$O:$O,V$3))</f>
        <v>315</v>
      </c>
    </row>
    <row r="208" spans="1:22" x14ac:dyDescent="0.25">
      <c r="A208" s="15">
        <f t="shared" si="14"/>
        <v>46125</v>
      </c>
      <c r="B208" s="46">
        <f t="shared" si="15"/>
        <v>1</v>
      </c>
      <c r="C208" s="15" t="str">
        <f t="shared" si="12"/>
        <v>Y</v>
      </c>
      <c r="D208" s="15" t="s">
        <v>93</v>
      </c>
      <c r="E208" s="4">
        <f ca="1">IF($A208&gt;$A$1,"",SUMIFS('PURPLE APC'!$K:$K,'PURPLE APC'!$B:$B,$A208))</f>
        <v>3281</v>
      </c>
      <c r="F208" s="42"/>
      <c r="G208" s="72">
        <f t="shared" ca="1" si="13"/>
        <v>-2</v>
      </c>
      <c r="H208" s="4">
        <f ca="1">IF($A208&gt;$A$1,"",SUMIFS('PURPLE APC'!$K:$K,'PURPLE APC'!$B:$B,$A208,'PURPLE APC'!$O:$O,H$3))</f>
        <v>154</v>
      </c>
      <c r="I208" s="3">
        <f ca="1">IF($A208&gt;$A$1,"",SUMIFS('PURPLE APC'!$K:$K,'PURPLE APC'!$B:$B,$A208,'PURPLE APC'!$O:$O,I$3))</f>
        <v>672</v>
      </c>
      <c r="J208" s="3">
        <f ca="1">IF($A208&gt;$A$1,"",SUMIFS('PURPLE APC'!$K:$K,'PURPLE APC'!$B:$B,$A208,'PURPLE APC'!$O:$O,J$3))</f>
        <v>350</v>
      </c>
      <c r="K208" s="3">
        <f ca="1">IF($A208&gt;$A$1,"",SUMIFS('PURPLE APC'!$K:$K,'PURPLE APC'!$B:$B,$A208,'PURPLE APC'!$O:$O,K$3))</f>
        <v>195</v>
      </c>
      <c r="L208" s="3">
        <f ca="1">IF($A208&gt;$A$1,"",SUMIFS('PURPLE APC'!$K:$K,'PURPLE APC'!$B:$B,$A208,'PURPLE APC'!$O:$O,L$3))</f>
        <v>82</v>
      </c>
      <c r="M208" s="3">
        <f ca="1">IF($A208&gt;$A$1,"",SUMIFS('PURPLE APC'!$K:$K,'PURPLE APC'!$B:$B,$A208,'PURPLE APC'!$O:$O,M$3))</f>
        <v>65</v>
      </c>
      <c r="N208" s="3">
        <f ca="1">IF($A208&gt;$A$1,"",SUMIFS('PURPLE APC'!$K:$K,'PURPLE APC'!$B:$B,$A208,'PURPLE APC'!$O:$O,N$3))</f>
        <v>33</v>
      </c>
      <c r="O208" s="3">
        <f ca="1">IF($A208&gt;$A$1,"",SUMIFS('PURPLE APC'!$K:$K,'PURPLE APC'!$B:$B,$A208,'PURPLE APC'!$O:$O,O$3))</f>
        <v>57</v>
      </c>
      <c r="P208" s="3">
        <f ca="1">IF($A208&gt;$A$1,"",SUMIFS('PURPLE APC'!$K:$K,'PURPLE APC'!$B:$B,$A208,'PURPLE APC'!$O:$O,P$3))</f>
        <v>48</v>
      </c>
      <c r="Q208" s="3">
        <f ca="1">IF($A208&gt;$A$1,"",SUMIFS('PURPLE APC'!$K:$K,'PURPLE APC'!$B:$B,$A208,'PURPLE APC'!$O:$O,Q$3))</f>
        <v>160</v>
      </c>
      <c r="R208" s="3">
        <f ca="1">IF($A208&gt;$A$1,"",SUMIFS('PURPLE APC'!$K:$K,'PURPLE APC'!$B:$B,$A208,'PURPLE APC'!$O:$O,R$3))</f>
        <v>302</v>
      </c>
      <c r="S208" s="3">
        <f ca="1">IF($A208&gt;$A$1,"",SUMIFS('PURPLE APC'!$K:$K,'PURPLE APC'!$B:$B,$A208,'PURPLE APC'!$O:$O,S$3))</f>
        <v>421</v>
      </c>
      <c r="T208" s="3">
        <f ca="1">IF($A208&gt;$A$1,"",SUMIFS('PURPLE APC'!$K:$K,'PURPLE APC'!$B:$B,$A208,'PURPLE APC'!$O:$O,T$3))</f>
        <v>278</v>
      </c>
      <c r="U208" s="3">
        <f ca="1">IF($A208&gt;$A$1,"",SUMIFS('PURPLE APC'!$K:$K,'PURPLE APC'!$B:$B,$A208,'PURPLE APC'!$O:$O,U$3))</f>
        <v>123</v>
      </c>
      <c r="V208" s="5">
        <f ca="1">IF($A208&gt;$A$1,"",SUMIFS('PURPLE APC'!$K:$K,'PURPLE APC'!$B:$B,$A208,'PURPLE APC'!$O:$O,V$3))</f>
        <v>341</v>
      </c>
    </row>
    <row r="209" spans="1:22" x14ac:dyDescent="0.25">
      <c r="A209" s="15">
        <f t="shared" si="14"/>
        <v>46126</v>
      </c>
      <c r="B209" s="46">
        <f t="shared" si="15"/>
        <v>2</v>
      </c>
      <c r="C209" s="15" t="str">
        <f t="shared" si="12"/>
        <v>Y</v>
      </c>
      <c r="D209" s="15" t="s">
        <v>93</v>
      </c>
      <c r="E209" s="4">
        <f ca="1">IF($A209&gt;$A$1,"",SUMIFS('PURPLE APC'!$K:$K,'PURPLE APC'!$B:$B,$A209))</f>
        <v>3413</v>
      </c>
      <c r="F209" s="42"/>
      <c r="G209" s="72">
        <f t="shared" ca="1" si="13"/>
        <v>-2</v>
      </c>
      <c r="H209" s="4">
        <f ca="1">IF($A209&gt;$A$1,"",SUMIFS('PURPLE APC'!$K:$K,'PURPLE APC'!$B:$B,$A209,'PURPLE APC'!$O:$O,H$3))</f>
        <v>116</v>
      </c>
      <c r="I209" s="3">
        <f ca="1">IF($A209&gt;$A$1,"",SUMIFS('PURPLE APC'!$K:$K,'PURPLE APC'!$B:$B,$A209,'PURPLE APC'!$O:$O,I$3))</f>
        <v>697</v>
      </c>
      <c r="J209" s="3">
        <f ca="1">IF($A209&gt;$A$1,"",SUMIFS('PURPLE APC'!$K:$K,'PURPLE APC'!$B:$B,$A209,'PURPLE APC'!$O:$O,J$3))</f>
        <v>397</v>
      </c>
      <c r="K209" s="3">
        <f ca="1">IF($A209&gt;$A$1,"",SUMIFS('PURPLE APC'!$K:$K,'PURPLE APC'!$B:$B,$A209,'PURPLE APC'!$O:$O,K$3))</f>
        <v>198</v>
      </c>
      <c r="L209" s="3">
        <f ca="1">IF($A209&gt;$A$1,"",SUMIFS('PURPLE APC'!$K:$K,'PURPLE APC'!$B:$B,$A209,'PURPLE APC'!$O:$O,L$3))</f>
        <v>118</v>
      </c>
      <c r="M209" s="3">
        <f ca="1">IF($A209&gt;$A$1,"",SUMIFS('PURPLE APC'!$K:$K,'PURPLE APC'!$B:$B,$A209,'PURPLE APC'!$O:$O,M$3))</f>
        <v>79</v>
      </c>
      <c r="N209" s="3">
        <f ca="1">IF($A209&gt;$A$1,"",SUMIFS('PURPLE APC'!$K:$K,'PURPLE APC'!$B:$B,$A209,'PURPLE APC'!$O:$O,N$3))</f>
        <v>45</v>
      </c>
      <c r="O209" s="3">
        <f ca="1">IF($A209&gt;$A$1,"",SUMIFS('PURPLE APC'!$K:$K,'PURPLE APC'!$B:$B,$A209,'PURPLE APC'!$O:$O,O$3))</f>
        <v>66</v>
      </c>
      <c r="P209" s="3">
        <f ca="1">IF($A209&gt;$A$1,"",SUMIFS('PURPLE APC'!$K:$K,'PURPLE APC'!$B:$B,$A209,'PURPLE APC'!$O:$O,P$3))</f>
        <v>75</v>
      </c>
      <c r="Q209" s="3">
        <f ca="1">IF($A209&gt;$A$1,"",SUMIFS('PURPLE APC'!$K:$K,'PURPLE APC'!$B:$B,$A209,'PURPLE APC'!$O:$O,Q$3))</f>
        <v>135</v>
      </c>
      <c r="R209" s="3">
        <f ca="1">IF($A209&gt;$A$1,"",SUMIFS('PURPLE APC'!$K:$K,'PURPLE APC'!$B:$B,$A209,'PURPLE APC'!$O:$O,R$3))</f>
        <v>310</v>
      </c>
      <c r="S209" s="3">
        <f ca="1">IF($A209&gt;$A$1,"",SUMIFS('PURPLE APC'!$K:$K,'PURPLE APC'!$B:$B,$A209,'PURPLE APC'!$O:$O,S$3))</f>
        <v>440</v>
      </c>
      <c r="T209" s="3">
        <f ca="1">IF($A209&gt;$A$1,"",SUMIFS('PURPLE APC'!$K:$K,'PURPLE APC'!$B:$B,$A209,'PURPLE APC'!$O:$O,T$3))</f>
        <v>289</v>
      </c>
      <c r="U209" s="3">
        <f ca="1">IF($A209&gt;$A$1,"",SUMIFS('PURPLE APC'!$K:$K,'PURPLE APC'!$B:$B,$A209,'PURPLE APC'!$O:$O,U$3))</f>
        <v>137</v>
      </c>
      <c r="V209" s="5">
        <f ca="1">IF($A209&gt;$A$1,"",SUMIFS('PURPLE APC'!$K:$K,'PURPLE APC'!$B:$B,$A209,'PURPLE APC'!$O:$O,V$3))</f>
        <v>311</v>
      </c>
    </row>
    <row r="210" spans="1:22" x14ac:dyDescent="0.25">
      <c r="A210" s="15">
        <f t="shared" si="14"/>
        <v>46127</v>
      </c>
      <c r="B210" s="46">
        <f t="shared" si="15"/>
        <v>3</v>
      </c>
      <c r="C210" s="15" t="str">
        <f t="shared" si="12"/>
        <v>Y</v>
      </c>
      <c r="D210" s="15" t="s">
        <v>93</v>
      </c>
      <c r="E210" s="4">
        <f ca="1">IF($A210&gt;$A$1,"",SUMIFS('PURPLE APC'!$K:$K,'PURPLE APC'!$B:$B,$A210))</f>
        <v>3391</v>
      </c>
      <c r="F210" s="42"/>
      <c r="G210" s="72">
        <f t="shared" ca="1" si="13"/>
        <v>-2</v>
      </c>
      <c r="H210" s="4">
        <f ca="1">IF($A210&gt;$A$1,"",SUMIFS('PURPLE APC'!$K:$K,'PURPLE APC'!$B:$B,$A210,'PURPLE APC'!$O:$O,H$3))</f>
        <v>101</v>
      </c>
      <c r="I210" s="3">
        <f ca="1">IF($A210&gt;$A$1,"",SUMIFS('PURPLE APC'!$K:$K,'PURPLE APC'!$B:$B,$A210,'PURPLE APC'!$O:$O,I$3))</f>
        <v>682</v>
      </c>
      <c r="J210" s="3">
        <f ca="1">IF($A210&gt;$A$1,"",SUMIFS('PURPLE APC'!$K:$K,'PURPLE APC'!$B:$B,$A210,'PURPLE APC'!$O:$O,J$3))</f>
        <v>398</v>
      </c>
      <c r="K210" s="3">
        <f ca="1">IF($A210&gt;$A$1,"",SUMIFS('PURPLE APC'!$K:$K,'PURPLE APC'!$B:$B,$A210,'PURPLE APC'!$O:$O,K$3))</f>
        <v>188</v>
      </c>
      <c r="L210" s="3">
        <f ca="1">IF($A210&gt;$A$1,"",SUMIFS('PURPLE APC'!$K:$K,'PURPLE APC'!$B:$B,$A210,'PURPLE APC'!$O:$O,L$3))</f>
        <v>111</v>
      </c>
      <c r="M210" s="3">
        <f ca="1">IF($A210&gt;$A$1,"",SUMIFS('PURPLE APC'!$K:$K,'PURPLE APC'!$B:$B,$A210,'PURPLE APC'!$O:$O,M$3))</f>
        <v>76</v>
      </c>
      <c r="N210" s="3">
        <f ca="1">IF($A210&gt;$A$1,"",SUMIFS('PURPLE APC'!$K:$K,'PURPLE APC'!$B:$B,$A210,'PURPLE APC'!$O:$O,N$3))</f>
        <v>43</v>
      </c>
      <c r="O210" s="3">
        <f ca="1">IF($A210&gt;$A$1,"",SUMIFS('PURPLE APC'!$K:$K,'PURPLE APC'!$B:$B,$A210,'PURPLE APC'!$O:$O,O$3))</f>
        <v>63</v>
      </c>
      <c r="P210" s="3">
        <f ca="1">IF($A210&gt;$A$1,"",SUMIFS('PURPLE APC'!$K:$K,'PURPLE APC'!$B:$B,$A210,'PURPLE APC'!$O:$O,P$3))</f>
        <v>71</v>
      </c>
      <c r="Q210" s="3">
        <f ca="1">IF($A210&gt;$A$1,"",SUMIFS('PURPLE APC'!$K:$K,'PURPLE APC'!$B:$B,$A210,'PURPLE APC'!$O:$O,Q$3))</f>
        <v>155</v>
      </c>
      <c r="R210" s="3">
        <f ca="1">IF($A210&gt;$A$1,"",SUMIFS('PURPLE APC'!$K:$K,'PURPLE APC'!$B:$B,$A210,'PURPLE APC'!$O:$O,R$3))</f>
        <v>310</v>
      </c>
      <c r="S210" s="3">
        <f ca="1">IF($A210&gt;$A$1,"",SUMIFS('PURPLE APC'!$K:$K,'PURPLE APC'!$B:$B,$A210,'PURPLE APC'!$O:$O,S$3))</f>
        <v>453</v>
      </c>
      <c r="T210" s="3">
        <f ca="1">IF($A210&gt;$A$1,"",SUMIFS('PURPLE APC'!$K:$K,'PURPLE APC'!$B:$B,$A210,'PURPLE APC'!$O:$O,T$3))</f>
        <v>290</v>
      </c>
      <c r="U210" s="3">
        <f ca="1">IF($A210&gt;$A$1,"",SUMIFS('PURPLE APC'!$K:$K,'PURPLE APC'!$B:$B,$A210,'PURPLE APC'!$O:$O,U$3))</f>
        <v>145</v>
      </c>
      <c r="V210" s="5">
        <f ca="1">IF($A210&gt;$A$1,"",SUMIFS('PURPLE APC'!$K:$K,'PURPLE APC'!$B:$B,$A210,'PURPLE APC'!$O:$O,V$3))</f>
        <v>305</v>
      </c>
    </row>
    <row r="211" spans="1:22" x14ac:dyDescent="0.25">
      <c r="A211" s="15">
        <f t="shared" si="14"/>
        <v>46128</v>
      </c>
      <c r="B211" s="46">
        <f t="shared" si="15"/>
        <v>4</v>
      </c>
      <c r="C211" s="15" t="str">
        <f t="shared" si="12"/>
        <v>Y</v>
      </c>
      <c r="D211" s="15" t="s">
        <v>93</v>
      </c>
      <c r="E211" s="4">
        <f ca="1">IF($A211&gt;$A$1,"",SUMIFS('PURPLE APC'!$K:$K,'PURPLE APC'!$B:$B,$A211))</f>
        <v>3446</v>
      </c>
      <c r="F211" s="42"/>
      <c r="G211" s="72">
        <f t="shared" ca="1" si="13"/>
        <v>-2</v>
      </c>
      <c r="H211" s="4">
        <f ca="1">IF($A211&gt;$A$1,"",SUMIFS('PURPLE APC'!$K:$K,'PURPLE APC'!$B:$B,$A211,'PURPLE APC'!$O:$O,H$3))</f>
        <v>142</v>
      </c>
      <c r="I211" s="3">
        <f ca="1">IF($A211&gt;$A$1,"",SUMIFS('PURPLE APC'!$K:$K,'PURPLE APC'!$B:$B,$A211,'PURPLE APC'!$O:$O,I$3))</f>
        <v>677</v>
      </c>
      <c r="J211" s="3">
        <f ca="1">IF($A211&gt;$A$1,"",SUMIFS('PURPLE APC'!$K:$K,'PURPLE APC'!$B:$B,$A211,'PURPLE APC'!$O:$O,J$3))</f>
        <v>403</v>
      </c>
      <c r="K211" s="3">
        <f ca="1">IF($A211&gt;$A$1,"",SUMIFS('PURPLE APC'!$K:$K,'PURPLE APC'!$B:$B,$A211,'PURPLE APC'!$O:$O,K$3))</f>
        <v>204</v>
      </c>
      <c r="L211" s="3">
        <f ca="1">IF($A211&gt;$A$1,"",SUMIFS('PURPLE APC'!$K:$K,'PURPLE APC'!$B:$B,$A211,'PURPLE APC'!$O:$O,L$3))</f>
        <v>104</v>
      </c>
      <c r="M211" s="3">
        <f ca="1">IF($A211&gt;$A$1,"",SUMIFS('PURPLE APC'!$K:$K,'PURPLE APC'!$B:$B,$A211,'PURPLE APC'!$O:$O,M$3))</f>
        <v>78</v>
      </c>
      <c r="N211" s="3">
        <f ca="1">IF($A211&gt;$A$1,"",SUMIFS('PURPLE APC'!$K:$K,'PURPLE APC'!$B:$B,$A211,'PURPLE APC'!$O:$O,N$3))</f>
        <v>41</v>
      </c>
      <c r="O211" s="3">
        <f ca="1">IF($A211&gt;$A$1,"",SUMIFS('PURPLE APC'!$K:$K,'PURPLE APC'!$B:$B,$A211,'PURPLE APC'!$O:$O,O$3))</f>
        <v>66</v>
      </c>
      <c r="P211" s="3">
        <f ca="1">IF($A211&gt;$A$1,"",SUMIFS('PURPLE APC'!$K:$K,'PURPLE APC'!$B:$B,$A211,'PURPLE APC'!$O:$O,P$3))</f>
        <v>66</v>
      </c>
      <c r="Q211" s="3">
        <f ca="1">IF($A211&gt;$A$1,"",SUMIFS('PURPLE APC'!$K:$K,'PURPLE APC'!$B:$B,$A211,'PURPLE APC'!$O:$O,Q$3))</f>
        <v>159</v>
      </c>
      <c r="R211" s="3">
        <f ca="1">IF($A211&gt;$A$1,"",SUMIFS('PURPLE APC'!$K:$K,'PURPLE APC'!$B:$B,$A211,'PURPLE APC'!$O:$O,R$3))</f>
        <v>315</v>
      </c>
      <c r="S211" s="3">
        <f ca="1">IF($A211&gt;$A$1,"",SUMIFS('PURPLE APC'!$K:$K,'PURPLE APC'!$B:$B,$A211,'PURPLE APC'!$O:$O,S$3))</f>
        <v>414</v>
      </c>
      <c r="T211" s="3">
        <f ca="1">IF($A211&gt;$A$1,"",SUMIFS('PURPLE APC'!$K:$K,'PURPLE APC'!$B:$B,$A211,'PURPLE APC'!$O:$O,T$3))</f>
        <v>297</v>
      </c>
      <c r="U211" s="3">
        <f ca="1">IF($A211&gt;$A$1,"",SUMIFS('PURPLE APC'!$K:$K,'PURPLE APC'!$B:$B,$A211,'PURPLE APC'!$O:$O,U$3))</f>
        <v>148</v>
      </c>
      <c r="V211" s="5">
        <f ca="1">IF($A211&gt;$A$1,"",SUMIFS('PURPLE APC'!$K:$K,'PURPLE APC'!$B:$B,$A211,'PURPLE APC'!$O:$O,V$3))</f>
        <v>332</v>
      </c>
    </row>
    <row r="212" spans="1:22" x14ac:dyDescent="0.25">
      <c r="A212" s="15">
        <f t="shared" si="14"/>
        <v>46129</v>
      </c>
      <c r="B212" s="46">
        <f t="shared" si="15"/>
        <v>5</v>
      </c>
      <c r="C212" s="15" t="str">
        <f t="shared" si="12"/>
        <v>Y</v>
      </c>
      <c r="D212" s="15" t="s">
        <v>93</v>
      </c>
      <c r="E212" s="4">
        <f ca="1">IF($A212&gt;$A$1,"",SUMIFS('PURPLE APC'!$K:$K,'PURPLE APC'!$B:$B,$A212))</f>
        <v>3080</v>
      </c>
      <c r="F212" s="42"/>
      <c r="G212" s="72">
        <f t="shared" ca="1" si="13"/>
        <v>-2</v>
      </c>
      <c r="H212" s="4">
        <f ca="1">IF($A212&gt;$A$1,"",SUMIFS('PURPLE APC'!$K:$K,'PURPLE APC'!$B:$B,$A212,'PURPLE APC'!$O:$O,H$3))</f>
        <v>106</v>
      </c>
      <c r="I212" s="3">
        <f ca="1">IF($A212&gt;$A$1,"",SUMIFS('PURPLE APC'!$K:$K,'PURPLE APC'!$B:$B,$A212,'PURPLE APC'!$O:$O,I$3))</f>
        <v>639</v>
      </c>
      <c r="J212" s="3">
        <f ca="1">IF($A212&gt;$A$1,"",SUMIFS('PURPLE APC'!$K:$K,'PURPLE APC'!$B:$B,$A212,'PURPLE APC'!$O:$O,J$3))</f>
        <v>393</v>
      </c>
      <c r="K212" s="3">
        <f ca="1">IF($A212&gt;$A$1,"",SUMIFS('PURPLE APC'!$K:$K,'PURPLE APC'!$B:$B,$A212,'PURPLE APC'!$O:$O,K$3))</f>
        <v>185</v>
      </c>
      <c r="L212" s="3">
        <f ca="1">IF($A212&gt;$A$1,"",SUMIFS('PURPLE APC'!$K:$K,'PURPLE APC'!$B:$B,$A212,'PURPLE APC'!$O:$O,L$3))</f>
        <v>79</v>
      </c>
      <c r="M212" s="3">
        <f ca="1">IF($A212&gt;$A$1,"",SUMIFS('PURPLE APC'!$K:$K,'PURPLE APC'!$B:$B,$A212,'PURPLE APC'!$O:$O,M$3))</f>
        <v>78</v>
      </c>
      <c r="N212" s="3">
        <f ca="1">IF($A212&gt;$A$1,"",SUMIFS('PURPLE APC'!$K:$K,'PURPLE APC'!$B:$B,$A212,'PURPLE APC'!$O:$O,N$3))</f>
        <v>50</v>
      </c>
      <c r="O212" s="3">
        <f ca="1">IF($A212&gt;$A$1,"",SUMIFS('PURPLE APC'!$K:$K,'PURPLE APC'!$B:$B,$A212,'PURPLE APC'!$O:$O,O$3))</f>
        <v>62</v>
      </c>
      <c r="P212" s="3">
        <f ca="1">IF($A212&gt;$A$1,"",SUMIFS('PURPLE APC'!$K:$K,'PURPLE APC'!$B:$B,$A212,'PURPLE APC'!$O:$O,P$3))</f>
        <v>64</v>
      </c>
      <c r="Q212" s="3">
        <f ca="1">IF($A212&gt;$A$1,"",SUMIFS('PURPLE APC'!$K:$K,'PURPLE APC'!$B:$B,$A212,'PURPLE APC'!$O:$O,Q$3))</f>
        <v>171</v>
      </c>
      <c r="R212" s="3">
        <f ca="1">IF($A212&gt;$A$1,"",SUMIFS('PURPLE APC'!$K:$K,'PURPLE APC'!$B:$B,$A212,'PURPLE APC'!$O:$O,R$3))</f>
        <v>298</v>
      </c>
      <c r="S212" s="3">
        <f ca="1">IF($A212&gt;$A$1,"",SUMIFS('PURPLE APC'!$K:$K,'PURPLE APC'!$B:$B,$A212,'PURPLE APC'!$O:$O,S$3))</f>
        <v>310</v>
      </c>
      <c r="T212" s="3">
        <f ca="1">IF($A212&gt;$A$1,"",SUMIFS('PURPLE APC'!$K:$K,'PURPLE APC'!$B:$B,$A212,'PURPLE APC'!$O:$O,T$3))</f>
        <v>231</v>
      </c>
      <c r="U212" s="3">
        <f ca="1">IF($A212&gt;$A$1,"",SUMIFS('PURPLE APC'!$K:$K,'PURPLE APC'!$B:$B,$A212,'PURPLE APC'!$O:$O,U$3))</f>
        <v>122</v>
      </c>
      <c r="V212" s="5">
        <f ca="1">IF($A212&gt;$A$1,"",SUMIFS('PURPLE APC'!$K:$K,'PURPLE APC'!$B:$B,$A212,'PURPLE APC'!$O:$O,V$3))</f>
        <v>292</v>
      </c>
    </row>
    <row r="213" spans="1:22" x14ac:dyDescent="0.25">
      <c r="A213" s="15">
        <f t="shared" si="14"/>
        <v>46132</v>
      </c>
      <c r="B213" s="46">
        <f t="shared" si="15"/>
        <v>1</v>
      </c>
      <c r="C213" s="15" t="str">
        <f t="shared" si="12"/>
        <v>Y</v>
      </c>
      <c r="D213" s="15" t="s">
        <v>93</v>
      </c>
      <c r="E213" s="4">
        <f ca="1">IF($A213&gt;$A$1,"",SUMIFS('PURPLE APC'!$K:$K,'PURPLE APC'!$B:$B,$A213))</f>
        <v>3084</v>
      </c>
      <c r="F213" s="42"/>
      <c r="G213" s="72">
        <f t="shared" ca="1" si="13"/>
        <v>-2</v>
      </c>
      <c r="H213" s="4">
        <f ca="1">IF($A213&gt;$A$1,"",SUMIFS('PURPLE APC'!$K:$K,'PURPLE APC'!$B:$B,$A213,'PURPLE APC'!$O:$O,H$3))</f>
        <v>136</v>
      </c>
      <c r="I213" s="3">
        <f ca="1">IF($A213&gt;$A$1,"",SUMIFS('PURPLE APC'!$K:$K,'PURPLE APC'!$B:$B,$A213,'PURPLE APC'!$O:$O,I$3))</f>
        <v>580</v>
      </c>
      <c r="J213" s="3">
        <f ca="1">IF($A213&gt;$A$1,"",SUMIFS('PURPLE APC'!$K:$K,'PURPLE APC'!$B:$B,$A213,'PURPLE APC'!$O:$O,J$3))</f>
        <v>331</v>
      </c>
      <c r="K213" s="3">
        <f ca="1">IF($A213&gt;$A$1,"",SUMIFS('PURPLE APC'!$K:$K,'PURPLE APC'!$B:$B,$A213,'PURPLE APC'!$O:$O,K$3))</f>
        <v>157</v>
      </c>
      <c r="L213" s="3">
        <f ca="1">IF($A213&gt;$A$1,"",SUMIFS('PURPLE APC'!$K:$K,'PURPLE APC'!$B:$B,$A213,'PURPLE APC'!$O:$O,L$3))</f>
        <v>85</v>
      </c>
      <c r="M213" s="3">
        <f ca="1">IF($A213&gt;$A$1,"",SUMIFS('PURPLE APC'!$K:$K,'PURPLE APC'!$B:$B,$A213,'PURPLE APC'!$O:$O,M$3))</f>
        <v>62</v>
      </c>
      <c r="N213" s="3">
        <f ca="1">IF($A213&gt;$A$1,"",SUMIFS('PURPLE APC'!$K:$K,'PURPLE APC'!$B:$B,$A213,'PURPLE APC'!$O:$O,N$3))</f>
        <v>42</v>
      </c>
      <c r="O213" s="3">
        <f ca="1">IF($A213&gt;$A$1,"",SUMIFS('PURPLE APC'!$K:$K,'PURPLE APC'!$B:$B,$A213,'PURPLE APC'!$O:$O,O$3))</f>
        <v>50</v>
      </c>
      <c r="P213" s="3">
        <f ca="1">IF($A213&gt;$A$1,"",SUMIFS('PURPLE APC'!$K:$K,'PURPLE APC'!$B:$B,$A213,'PURPLE APC'!$O:$O,P$3))</f>
        <v>55</v>
      </c>
      <c r="Q213" s="3">
        <f ca="1">IF($A213&gt;$A$1,"",SUMIFS('PURPLE APC'!$K:$K,'PURPLE APC'!$B:$B,$A213,'PURPLE APC'!$O:$O,Q$3))</f>
        <v>160</v>
      </c>
      <c r="R213" s="3">
        <f ca="1">IF($A213&gt;$A$1,"",SUMIFS('PURPLE APC'!$K:$K,'PURPLE APC'!$B:$B,$A213,'PURPLE APC'!$O:$O,R$3))</f>
        <v>293</v>
      </c>
      <c r="S213" s="3">
        <f ca="1">IF($A213&gt;$A$1,"",SUMIFS('PURPLE APC'!$K:$K,'PURPLE APC'!$B:$B,$A213,'PURPLE APC'!$O:$O,S$3))</f>
        <v>399</v>
      </c>
      <c r="T213" s="3">
        <f ca="1">IF($A213&gt;$A$1,"",SUMIFS('PURPLE APC'!$K:$K,'PURPLE APC'!$B:$B,$A213,'PURPLE APC'!$O:$O,T$3))</f>
        <v>267</v>
      </c>
      <c r="U213" s="3">
        <f ca="1">IF($A213&gt;$A$1,"",SUMIFS('PURPLE APC'!$K:$K,'PURPLE APC'!$B:$B,$A213,'PURPLE APC'!$O:$O,U$3))</f>
        <v>122</v>
      </c>
      <c r="V213" s="5">
        <f ca="1">IF($A213&gt;$A$1,"",SUMIFS('PURPLE APC'!$K:$K,'PURPLE APC'!$B:$B,$A213,'PURPLE APC'!$O:$O,V$3))</f>
        <v>345</v>
      </c>
    </row>
    <row r="214" spans="1:22" x14ac:dyDescent="0.25">
      <c r="A214" s="15">
        <f t="shared" si="14"/>
        <v>46133</v>
      </c>
      <c r="B214" s="46">
        <f t="shared" si="15"/>
        <v>2</v>
      </c>
      <c r="C214" s="15" t="str">
        <f t="shared" si="12"/>
        <v>Y</v>
      </c>
      <c r="D214" s="15" t="s">
        <v>93</v>
      </c>
      <c r="E214" s="4">
        <f ca="1">IF($A214&gt;$A$1,"",SUMIFS('PURPLE APC'!$K:$K,'PURPLE APC'!$B:$B,$A214))</f>
        <v>3285</v>
      </c>
      <c r="F214" s="42"/>
      <c r="G214" s="72">
        <f t="shared" ca="1" si="13"/>
        <v>-2</v>
      </c>
      <c r="H214" s="4">
        <f ca="1">IF($A214&gt;$A$1,"",SUMIFS('PURPLE APC'!$K:$K,'PURPLE APC'!$B:$B,$A214,'PURPLE APC'!$O:$O,H$3))</f>
        <v>120</v>
      </c>
      <c r="I214" s="3">
        <f ca="1">IF($A214&gt;$A$1,"",SUMIFS('PURPLE APC'!$K:$K,'PURPLE APC'!$B:$B,$A214,'PURPLE APC'!$O:$O,I$3))</f>
        <v>594</v>
      </c>
      <c r="J214" s="3">
        <f ca="1">IF($A214&gt;$A$1,"",SUMIFS('PURPLE APC'!$K:$K,'PURPLE APC'!$B:$B,$A214,'PURPLE APC'!$O:$O,J$3))</f>
        <v>342</v>
      </c>
      <c r="K214" s="3">
        <f ca="1">IF($A214&gt;$A$1,"",SUMIFS('PURPLE APC'!$K:$K,'PURPLE APC'!$B:$B,$A214,'PURPLE APC'!$O:$O,K$3))</f>
        <v>182</v>
      </c>
      <c r="L214" s="3">
        <f ca="1">IF($A214&gt;$A$1,"",SUMIFS('PURPLE APC'!$K:$K,'PURPLE APC'!$B:$B,$A214,'PURPLE APC'!$O:$O,L$3))</f>
        <v>125</v>
      </c>
      <c r="M214" s="3">
        <f ca="1">IF($A214&gt;$A$1,"",SUMIFS('PURPLE APC'!$K:$K,'PURPLE APC'!$B:$B,$A214,'PURPLE APC'!$O:$O,M$3))</f>
        <v>78</v>
      </c>
      <c r="N214" s="3">
        <f ca="1">IF($A214&gt;$A$1,"",SUMIFS('PURPLE APC'!$K:$K,'PURPLE APC'!$B:$B,$A214,'PURPLE APC'!$O:$O,N$3))</f>
        <v>39</v>
      </c>
      <c r="O214" s="3">
        <f ca="1">IF($A214&gt;$A$1,"",SUMIFS('PURPLE APC'!$K:$K,'PURPLE APC'!$B:$B,$A214,'PURPLE APC'!$O:$O,O$3))</f>
        <v>68</v>
      </c>
      <c r="P214" s="3">
        <f ca="1">IF($A214&gt;$A$1,"",SUMIFS('PURPLE APC'!$K:$K,'PURPLE APC'!$B:$B,$A214,'PURPLE APC'!$O:$O,P$3))</f>
        <v>58</v>
      </c>
      <c r="Q214" s="3">
        <f ca="1">IF($A214&gt;$A$1,"",SUMIFS('PURPLE APC'!$K:$K,'PURPLE APC'!$B:$B,$A214,'PURPLE APC'!$O:$O,Q$3))</f>
        <v>179</v>
      </c>
      <c r="R214" s="3">
        <f ca="1">IF($A214&gt;$A$1,"",SUMIFS('PURPLE APC'!$K:$K,'PURPLE APC'!$B:$B,$A214,'PURPLE APC'!$O:$O,R$3))</f>
        <v>319</v>
      </c>
      <c r="S214" s="3">
        <f ca="1">IF($A214&gt;$A$1,"",SUMIFS('PURPLE APC'!$K:$K,'PURPLE APC'!$B:$B,$A214,'PURPLE APC'!$O:$O,S$3))</f>
        <v>432</v>
      </c>
      <c r="T214" s="3">
        <f ca="1">IF($A214&gt;$A$1,"",SUMIFS('PURPLE APC'!$K:$K,'PURPLE APC'!$B:$B,$A214,'PURPLE APC'!$O:$O,T$3))</f>
        <v>275</v>
      </c>
      <c r="U214" s="3">
        <f ca="1">IF($A214&gt;$A$1,"",SUMIFS('PURPLE APC'!$K:$K,'PURPLE APC'!$B:$B,$A214,'PURPLE APC'!$O:$O,U$3))</f>
        <v>130</v>
      </c>
      <c r="V214" s="5">
        <f ca="1">IF($A214&gt;$A$1,"",SUMIFS('PURPLE APC'!$K:$K,'PURPLE APC'!$B:$B,$A214,'PURPLE APC'!$O:$O,V$3))</f>
        <v>344</v>
      </c>
    </row>
    <row r="215" spans="1:22" x14ac:dyDescent="0.25">
      <c r="A215" s="15">
        <f t="shared" si="14"/>
        <v>46134</v>
      </c>
      <c r="B215" s="46">
        <f t="shared" si="15"/>
        <v>3</v>
      </c>
      <c r="C215" s="15" t="str">
        <f t="shared" si="12"/>
        <v>Y</v>
      </c>
      <c r="D215" s="15" t="s">
        <v>93</v>
      </c>
      <c r="E215" s="4">
        <f ca="1">IF($A215&gt;$A$1,"",SUMIFS('PURPLE APC'!$K:$K,'PURPLE APC'!$B:$B,$A215))</f>
        <v>3454</v>
      </c>
      <c r="F215" s="42"/>
      <c r="G215" s="72">
        <f t="shared" ca="1" si="13"/>
        <v>-2</v>
      </c>
      <c r="H215" s="4">
        <f ca="1">IF($A215&gt;$A$1,"",SUMIFS('PURPLE APC'!$K:$K,'PURPLE APC'!$B:$B,$A215,'PURPLE APC'!$O:$O,H$3))</f>
        <v>122</v>
      </c>
      <c r="I215" s="3">
        <f ca="1">IF($A215&gt;$A$1,"",SUMIFS('PURPLE APC'!$K:$K,'PURPLE APC'!$B:$B,$A215,'PURPLE APC'!$O:$O,I$3))</f>
        <v>716</v>
      </c>
      <c r="J215" s="3">
        <f ca="1">IF($A215&gt;$A$1,"",SUMIFS('PURPLE APC'!$K:$K,'PURPLE APC'!$B:$B,$A215,'PURPLE APC'!$O:$O,J$3))</f>
        <v>419</v>
      </c>
      <c r="K215" s="3">
        <f ca="1">IF($A215&gt;$A$1,"",SUMIFS('PURPLE APC'!$K:$K,'PURPLE APC'!$B:$B,$A215,'PURPLE APC'!$O:$O,K$3))</f>
        <v>204</v>
      </c>
      <c r="L215" s="3">
        <f ca="1">IF($A215&gt;$A$1,"",SUMIFS('PURPLE APC'!$K:$K,'PURPLE APC'!$B:$B,$A215,'PURPLE APC'!$O:$O,L$3))</f>
        <v>90</v>
      </c>
      <c r="M215" s="3">
        <f ca="1">IF($A215&gt;$A$1,"",SUMIFS('PURPLE APC'!$K:$K,'PURPLE APC'!$B:$B,$A215,'PURPLE APC'!$O:$O,M$3))</f>
        <v>70</v>
      </c>
      <c r="N215" s="3">
        <f ca="1">IF($A215&gt;$A$1,"",SUMIFS('PURPLE APC'!$K:$K,'PURPLE APC'!$B:$B,$A215,'PURPLE APC'!$O:$O,N$3))</f>
        <v>39</v>
      </c>
      <c r="O215" s="3">
        <f ca="1">IF($A215&gt;$A$1,"",SUMIFS('PURPLE APC'!$K:$K,'PURPLE APC'!$B:$B,$A215,'PURPLE APC'!$O:$O,O$3))</f>
        <v>65</v>
      </c>
      <c r="P215" s="3">
        <f ca="1">IF($A215&gt;$A$1,"",SUMIFS('PURPLE APC'!$K:$K,'PURPLE APC'!$B:$B,$A215,'PURPLE APC'!$O:$O,P$3))</f>
        <v>55</v>
      </c>
      <c r="Q215" s="3">
        <f ca="1">IF($A215&gt;$A$1,"",SUMIFS('PURPLE APC'!$K:$K,'PURPLE APC'!$B:$B,$A215,'PURPLE APC'!$O:$O,Q$3))</f>
        <v>169</v>
      </c>
      <c r="R215" s="3">
        <f ca="1">IF($A215&gt;$A$1,"",SUMIFS('PURPLE APC'!$K:$K,'PURPLE APC'!$B:$B,$A215,'PURPLE APC'!$O:$O,R$3))</f>
        <v>294</v>
      </c>
      <c r="S215" s="3">
        <f ca="1">IF($A215&gt;$A$1,"",SUMIFS('PURPLE APC'!$K:$K,'PURPLE APC'!$B:$B,$A215,'PURPLE APC'!$O:$O,S$3))</f>
        <v>453</v>
      </c>
      <c r="T215" s="3">
        <f ca="1">IF($A215&gt;$A$1,"",SUMIFS('PURPLE APC'!$K:$K,'PURPLE APC'!$B:$B,$A215,'PURPLE APC'!$O:$O,T$3))</f>
        <v>280</v>
      </c>
      <c r="U215" s="3">
        <f ca="1">IF($A215&gt;$A$1,"",SUMIFS('PURPLE APC'!$K:$K,'PURPLE APC'!$B:$B,$A215,'PURPLE APC'!$O:$O,U$3))</f>
        <v>137</v>
      </c>
      <c r="V215" s="5">
        <f ca="1">IF($A215&gt;$A$1,"",SUMIFS('PURPLE APC'!$K:$K,'PURPLE APC'!$B:$B,$A215,'PURPLE APC'!$O:$O,V$3))</f>
        <v>341</v>
      </c>
    </row>
    <row r="216" spans="1:22" x14ac:dyDescent="0.25">
      <c r="A216" s="15">
        <f t="shared" si="14"/>
        <v>46135</v>
      </c>
      <c r="B216" s="46">
        <f t="shared" si="15"/>
        <v>4</v>
      </c>
      <c r="C216" s="15" t="str">
        <f t="shared" si="12"/>
        <v>Y</v>
      </c>
      <c r="D216" s="15" t="s">
        <v>93</v>
      </c>
      <c r="E216" s="4">
        <f ca="1">IF($A216&gt;$A$1,"",SUMIFS('PURPLE APC'!$K:$K,'PURPLE APC'!$B:$B,$A216))</f>
        <v>3314</v>
      </c>
      <c r="F216" s="42"/>
      <c r="G216" s="72">
        <f t="shared" ca="1" si="13"/>
        <v>-2</v>
      </c>
      <c r="H216" s="4">
        <f ca="1">IF($A216&gt;$A$1,"",SUMIFS('PURPLE APC'!$K:$K,'PURPLE APC'!$B:$B,$A216,'PURPLE APC'!$O:$O,H$3))</f>
        <v>112</v>
      </c>
      <c r="I216" s="3">
        <f ca="1">IF($A216&gt;$A$1,"",SUMIFS('PURPLE APC'!$K:$K,'PURPLE APC'!$B:$B,$A216,'PURPLE APC'!$O:$O,I$3))</f>
        <v>655</v>
      </c>
      <c r="J216" s="3">
        <f ca="1">IF($A216&gt;$A$1,"",SUMIFS('PURPLE APC'!$K:$K,'PURPLE APC'!$B:$B,$A216,'PURPLE APC'!$O:$O,J$3))</f>
        <v>380</v>
      </c>
      <c r="K216" s="3">
        <f ca="1">IF($A216&gt;$A$1,"",SUMIFS('PURPLE APC'!$K:$K,'PURPLE APC'!$B:$B,$A216,'PURPLE APC'!$O:$O,K$3))</f>
        <v>196</v>
      </c>
      <c r="L216" s="3">
        <f ca="1">IF($A216&gt;$A$1,"",SUMIFS('PURPLE APC'!$K:$K,'PURPLE APC'!$B:$B,$A216,'PURPLE APC'!$O:$O,L$3))</f>
        <v>94</v>
      </c>
      <c r="M216" s="3">
        <f ca="1">IF($A216&gt;$A$1,"",SUMIFS('PURPLE APC'!$K:$K,'PURPLE APC'!$B:$B,$A216,'PURPLE APC'!$O:$O,M$3))</f>
        <v>76</v>
      </c>
      <c r="N216" s="3">
        <f ca="1">IF($A216&gt;$A$1,"",SUMIFS('PURPLE APC'!$K:$K,'PURPLE APC'!$B:$B,$A216,'PURPLE APC'!$O:$O,N$3))</f>
        <v>52</v>
      </c>
      <c r="O216" s="3">
        <f ca="1">IF($A216&gt;$A$1,"",SUMIFS('PURPLE APC'!$K:$K,'PURPLE APC'!$B:$B,$A216,'PURPLE APC'!$O:$O,O$3))</f>
        <v>69</v>
      </c>
      <c r="P216" s="3">
        <f ca="1">IF($A216&gt;$A$1,"",SUMIFS('PURPLE APC'!$K:$K,'PURPLE APC'!$B:$B,$A216,'PURPLE APC'!$O:$O,P$3))</f>
        <v>61</v>
      </c>
      <c r="Q216" s="3">
        <f ca="1">IF($A216&gt;$A$1,"",SUMIFS('PURPLE APC'!$K:$K,'PURPLE APC'!$B:$B,$A216,'PURPLE APC'!$O:$O,Q$3))</f>
        <v>160</v>
      </c>
      <c r="R216" s="3">
        <f ca="1">IF($A216&gt;$A$1,"",SUMIFS('PURPLE APC'!$K:$K,'PURPLE APC'!$B:$B,$A216,'PURPLE APC'!$O:$O,R$3))</f>
        <v>286</v>
      </c>
      <c r="S216" s="3">
        <f ca="1">IF($A216&gt;$A$1,"",SUMIFS('PURPLE APC'!$K:$K,'PURPLE APC'!$B:$B,$A216,'PURPLE APC'!$O:$O,S$3))</f>
        <v>429</v>
      </c>
      <c r="T216" s="3">
        <f ca="1">IF($A216&gt;$A$1,"",SUMIFS('PURPLE APC'!$K:$K,'PURPLE APC'!$B:$B,$A216,'PURPLE APC'!$O:$O,T$3))</f>
        <v>284</v>
      </c>
      <c r="U216" s="3">
        <f ca="1">IF($A216&gt;$A$1,"",SUMIFS('PURPLE APC'!$K:$K,'PURPLE APC'!$B:$B,$A216,'PURPLE APC'!$O:$O,U$3))</f>
        <v>128</v>
      </c>
      <c r="V216" s="5">
        <f ca="1">IF($A216&gt;$A$1,"",SUMIFS('PURPLE APC'!$K:$K,'PURPLE APC'!$B:$B,$A216,'PURPLE APC'!$O:$O,V$3))</f>
        <v>332</v>
      </c>
    </row>
    <row r="217" spans="1:22" x14ac:dyDescent="0.25">
      <c r="A217" s="15">
        <f t="shared" si="14"/>
        <v>46136</v>
      </c>
      <c r="B217" s="46">
        <f t="shared" si="15"/>
        <v>5</v>
      </c>
      <c r="C217" s="15" t="str">
        <f t="shared" si="12"/>
        <v>Y</v>
      </c>
      <c r="D217" s="15" t="s">
        <v>93</v>
      </c>
      <c r="E217" s="4">
        <f ca="1">IF($A217&gt;$A$1,"",SUMIFS('PURPLE APC'!$K:$K,'PURPLE APC'!$B:$B,$A217))</f>
        <v>2982</v>
      </c>
      <c r="F217" s="42"/>
      <c r="G217" s="72">
        <f t="shared" ca="1" si="13"/>
        <v>-2</v>
      </c>
      <c r="H217" s="4">
        <f ca="1">IF($A217&gt;$A$1,"",SUMIFS('PURPLE APC'!$K:$K,'PURPLE APC'!$B:$B,$A217,'PURPLE APC'!$O:$O,H$3))</f>
        <v>115</v>
      </c>
      <c r="I217" s="3">
        <f ca="1">IF($A217&gt;$A$1,"",SUMIFS('PURPLE APC'!$K:$K,'PURPLE APC'!$B:$B,$A217,'PURPLE APC'!$O:$O,I$3))</f>
        <v>616</v>
      </c>
      <c r="J217" s="3">
        <f ca="1">IF($A217&gt;$A$1,"",SUMIFS('PURPLE APC'!$K:$K,'PURPLE APC'!$B:$B,$A217,'PURPLE APC'!$O:$O,J$3))</f>
        <v>323</v>
      </c>
      <c r="K217" s="3">
        <f ca="1">IF($A217&gt;$A$1,"",SUMIFS('PURPLE APC'!$K:$K,'PURPLE APC'!$B:$B,$A217,'PURPLE APC'!$O:$O,K$3))</f>
        <v>174</v>
      </c>
      <c r="L217" s="3">
        <f ca="1">IF($A217&gt;$A$1,"",SUMIFS('PURPLE APC'!$K:$K,'PURPLE APC'!$B:$B,$A217,'PURPLE APC'!$O:$O,L$3))</f>
        <v>59</v>
      </c>
      <c r="M217" s="3">
        <f ca="1">IF($A217&gt;$A$1,"",SUMIFS('PURPLE APC'!$K:$K,'PURPLE APC'!$B:$B,$A217,'PURPLE APC'!$O:$O,M$3))</f>
        <v>75</v>
      </c>
      <c r="N217" s="3">
        <f ca="1">IF($A217&gt;$A$1,"",SUMIFS('PURPLE APC'!$K:$K,'PURPLE APC'!$B:$B,$A217,'PURPLE APC'!$O:$O,N$3))</f>
        <v>41</v>
      </c>
      <c r="O217" s="3">
        <f ca="1">IF($A217&gt;$A$1,"",SUMIFS('PURPLE APC'!$K:$K,'PURPLE APC'!$B:$B,$A217,'PURPLE APC'!$O:$O,O$3))</f>
        <v>49</v>
      </c>
      <c r="P217" s="3">
        <f ca="1">IF($A217&gt;$A$1,"",SUMIFS('PURPLE APC'!$K:$K,'PURPLE APC'!$B:$B,$A217,'PURPLE APC'!$O:$O,P$3))</f>
        <v>64</v>
      </c>
      <c r="Q217" s="3">
        <f ca="1">IF($A217&gt;$A$1,"",SUMIFS('PURPLE APC'!$K:$K,'PURPLE APC'!$B:$B,$A217,'PURPLE APC'!$O:$O,Q$3))</f>
        <v>148</v>
      </c>
      <c r="R217" s="3">
        <f ca="1">IF($A217&gt;$A$1,"",SUMIFS('PURPLE APC'!$K:$K,'PURPLE APC'!$B:$B,$A217,'PURPLE APC'!$O:$O,R$3))</f>
        <v>319</v>
      </c>
      <c r="S217" s="3">
        <f ca="1">IF($A217&gt;$A$1,"",SUMIFS('PURPLE APC'!$K:$K,'PURPLE APC'!$B:$B,$A217,'PURPLE APC'!$O:$O,S$3))</f>
        <v>337</v>
      </c>
      <c r="T217" s="3">
        <f ca="1">IF($A217&gt;$A$1,"",SUMIFS('PURPLE APC'!$K:$K,'PURPLE APC'!$B:$B,$A217,'PURPLE APC'!$O:$O,T$3))</f>
        <v>232</v>
      </c>
      <c r="U217" s="3">
        <f ca="1">IF($A217&gt;$A$1,"",SUMIFS('PURPLE APC'!$K:$K,'PURPLE APC'!$B:$B,$A217,'PURPLE APC'!$O:$O,U$3))</f>
        <v>112</v>
      </c>
      <c r="V217" s="5">
        <f ca="1">IF($A217&gt;$A$1,"",SUMIFS('PURPLE APC'!$K:$K,'PURPLE APC'!$B:$B,$A217,'PURPLE APC'!$O:$O,V$3))</f>
        <v>318</v>
      </c>
    </row>
    <row r="218" spans="1:22" x14ac:dyDescent="0.25">
      <c r="A218" s="15">
        <f t="shared" si="14"/>
        <v>46139</v>
      </c>
      <c r="B218" s="46">
        <f t="shared" si="15"/>
        <v>1</v>
      </c>
      <c r="C218" s="15" t="str">
        <f t="shared" si="12"/>
        <v>Y</v>
      </c>
      <c r="D218" s="15" t="s">
        <v>93</v>
      </c>
      <c r="E218" s="4">
        <f ca="1">IF($A218&gt;$A$1,"",SUMIFS('PURPLE APC'!$K:$K,'PURPLE APC'!$B:$B,$A218))</f>
        <v>3059</v>
      </c>
      <c r="F218" s="42"/>
      <c r="G218" s="72">
        <f t="shared" ca="1" si="13"/>
        <v>-2</v>
      </c>
      <c r="H218" s="4">
        <f ca="1">IF($A218&gt;$A$1,"",SUMIFS('PURPLE APC'!$K:$K,'PURPLE APC'!$B:$B,$A218,'PURPLE APC'!$O:$O,H$3))</f>
        <v>110</v>
      </c>
      <c r="I218" s="3">
        <f ca="1">IF($A218&gt;$A$1,"",SUMIFS('PURPLE APC'!$K:$K,'PURPLE APC'!$B:$B,$A218,'PURPLE APC'!$O:$O,I$3))</f>
        <v>555</v>
      </c>
      <c r="J218" s="3">
        <f ca="1">IF($A218&gt;$A$1,"",SUMIFS('PURPLE APC'!$K:$K,'PURPLE APC'!$B:$B,$A218,'PURPLE APC'!$O:$O,J$3))</f>
        <v>334</v>
      </c>
      <c r="K218" s="3">
        <f ca="1">IF($A218&gt;$A$1,"",SUMIFS('PURPLE APC'!$K:$K,'PURPLE APC'!$B:$B,$A218,'PURPLE APC'!$O:$O,K$3))</f>
        <v>188</v>
      </c>
      <c r="L218" s="3">
        <f ca="1">IF($A218&gt;$A$1,"",SUMIFS('PURPLE APC'!$K:$K,'PURPLE APC'!$B:$B,$A218,'PURPLE APC'!$O:$O,L$3))</f>
        <v>82</v>
      </c>
      <c r="M218" s="3">
        <f ca="1">IF($A218&gt;$A$1,"",SUMIFS('PURPLE APC'!$K:$K,'PURPLE APC'!$B:$B,$A218,'PURPLE APC'!$O:$O,M$3))</f>
        <v>60</v>
      </c>
      <c r="N218" s="3">
        <f ca="1">IF($A218&gt;$A$1,"",SUMIFS('PURPLE APC'!$K:$K,'PURPLE APC'!$B:$B,$A218,'PURPLE APC'!$O:$O,N$3))</f>
        <v>27</v>
      </c>
      <c r="O218" s="3">
        <f ca="1">IF($A218&gt;$A$1,"",SUMIFS('PURPLE APC'!$K:$K,'PURPLE APC'!$B:$B,$A218,'PURPLE APC'!$O:$O,O$3))</f>
        <v>55</v>
      </c>
      <c r="P218" s="3">
        <f ca="1">IF($A218&gt;$A$1,"",SUMIFS('PURPLE APC'!$K:$K,'PURPLE APC'!$B:$B,$A218,'PURPLE APC'!$O:$O,P$3))</f>
        <v>53</v>
      </c>
      <c r="Q218" s="3">
        <f ca="1">IF($A218&gt;$A$1,"",SUMIFS('PURPLE APC'!$K:$K,'PURPLE APC'!$B:$B,$A218,'PURPLE APC'!$O:$O,Q$3))</f>
        <v>164</v>
      </c>
      <c r="R218" s="3">
        <f ca="1">IF($A218&gt;$A$1,"",SUMIFS('PURPLE APC'!$K:$K,'PURPLE APC'!$B:$B,$A218,'PURPLE APC'!$O:$O,R$3))</f>
        <v>286</v>
      </c>
      <c r="S218" s="3">
        <f ca="1">IF($A218&gt;$A$1,"",SUMIFS('PURPLE APC'!$K:$K,'PURPLE APC'!$B:$B,$A218,'PURPLE APC'!$O:$O,S$3))</f>
        <v>421</v>
      </c>
      <c r="T218" s="3">
        <f ca="1">IF($A218&gt;$A$1,"",SUMIFS('PURPLE APC'!$K:$K,'PURPLE APC'!$B:$B,$A218,'PURPLE APC'!$O:$O,T$3))</f>
        <v>294</v>
      </c>
      <c r="U218" s="3">
        <f ca="1">IF($A218&gt;$A$1,"",SUMIFS('PURPLE APC'!$K:$K,'PURPLE APC'!$B:$B,$A218,'PURPLE APC'!$O:$O,U$3))</f>
        <v>120</v>
      </c>
      <c r="V218" s="5">
        <f ca="1">IF($A218&gt;$A$1,"",SUMIFS('PURPLE APC'!$K:$K,'PURPLE APC'!$B:$B,$A218,'PURPLE APC'!$O:$O,V$3))</f>
        <v>310</v>
      </c>
    </row>
    <row r="219" spans="1:22" x14ac:dyDescent="0.25">
      <c r="A219" s="15">
        <f t="shared" si="14"/>
        <v>46140</v>
      </c>
      <c r="B219" s="46">
        <f t="shared" si="15"/>
        <v>2</v>
      </c>
      <c r="C219" s="15" t="str">
        <f t="shared" si="12"/>
        <v>Y</v>
      </c>
      <c r="D219" s="15" t="s">
        <v>93</v>
      </c>
      <c r="E219" s="4">
        <f ca="1">IF($A219&gt;$A$1,"",SUMIFS('PURPLE APC'!$K:$K,'PURPLE APC'!$B:$B,$A219))</f>
        <v>3566</v>
      </c>
      <c r="F219" s="42"/>
      <c r="G219" s="72">
        <f t="shared" ca="1" si="13"/>
        <v>-2</v>
      </c>
      <c r="H219" s="4">
        <f ca="1">IF($A219&gt;$A$1,"",SUMIFS('PURPLE APC'!$K:$K,'PURPLE APC'!$B:$B,$A219,'PURPLE APC'!$O:$O,H$3))</f>
        <v>123</v>
      </c>
      <c r="I219" s="3">
        <f ca="1">IF($A219&gt;$A$1,"",SUMIFS('PURPLE APC'!$K:$K,'PURPLE APC'!$B:$B,$A219,'PURPLE APC'!$O:$O,I$3))</f>
        <v>738</v>
      </c>
      <c r="J219" s="3">
        <f ca="1">IF($A219&gt;$A$1,"",SUMIFS('PURPLE APC'!$K:$K,'PURPLE APC'!$B:$B,$A219,'PURPLE APC'!$O:$O,J$3))</f>
        <v>405</v>
      </c>
      <c r="K219" s="3">
        <f ca="1">IF($A219&gt;$A$1,"",SUMIFS('PURPLE APC'!$K:$K,'PURPLE APC'!$B:$B,$A219,'PURPLE APC'!$O:$O,K$3))</f>
        <v>206</v>
      </c>
      <c r="L219" s="3">
        <f ca="1">IF($A219&gt;$A$1,"",SUMIFS('PURPLE APC'!$K:$K,'PURPLE APC'!$B:$B,$A219,'PURPLE APC'!$O:$O,L$3))</f>
        <v>137</v>
      </c>
      <c r="M219" s="3">
        <f ca="1">IF($A219&gt;$A$1,"",SUMIFS('PURPLE APC'!$K:$K,'PURPLE APC'!$B:$B,$A219,'PURPLE APC'!$O:$O,M$3))</f>
        <v>83</v>
      </c>
      <c r="N219" s="3">
        <f ca="1">IF($A219&gt;$A$1,"",SUMIFS('PURPLE APC'!$K:$K,'PURPLE APC'!$B:$B,$A219,'PURPLE APC'!$O:$O,N$3))</f>
        <v>42</v>
      </c>
      <c r="O219" s="3">
        <f ca="1">IF($A219&gt;$A$1,"",SUMIFS('PURPLE APC'!$K:$K,'PURPLE APC'!$B:$B,$A219,'PURPLE APC'!$O:$O,O$3))</f>
        <v>64</v>
      </c>
      <c r="P219" s="3">
        <f ca="1">IF($A219&gt;$A$1,"",SUMIFS('PURPLE APC'!$K:$K,'PURPLE APC'!$B:$B,$A219,'PURPLE APC'!$O:$O,P$3))</f>
        <v>57</v>
      </c>
      <c r="Q219" s="3">
        <f ca="1">IF($A219&gt;$A$1,"",SUMIFS('PURPLE APC'!$K:$K,'PURPLE APC'!$B:$B,$A219,'PURPLE APC'!$O:$O,Q$3))</f>
        <v>152</v>
      </c>
      <c r="R219" s="3">
        <f ca="1">IF($A219&gt;$A$1,"",SUMIFS('PURPLE APC'!$K:$K,'PURPLE APC'!$B:$B,$A219,'PURPLE APC'!$O:$O,R$3))</f>
        <v>338</v>
      </c>
      <c r="S219" s="3">
        <f ca="1">IF($A219&gt;$A$1,"",SUMIFS('PURPLE APC'!$K:$K,'PURPLE APC'!$B:$B,$A219,'PURPLE APC'!$O:$O,S$3))</f>
        <v>438</v>
      </c>
      <c r="T219" s="3">
        <f ca="1">IF($A219&gt;$A$1,"",SUMIFS('PURPLE APC'!$K:$K,'PURPLE APC'!$B:$B,$A219,'PURPLE APC'!$O:$O,T$3))</f>
        <v>283</v>
      </c>
      <c r="U219" s="3">
        <f ca="1">IF($A219&gt;$A$1,"",SUMIFS('PURPLE APC'!$K:$K,'PURPLE APC'!$B:$B,$A219,'PURPLE APC'!$O:$O,U$3))</f>
        <v>138</v>
      </c>
      <c r="V219" s="5">
        <f ca="1">IF($A219&gt;$A$1,"",SUMIFS('PURPLE APC'!$K:$K,'PURPLE APC'!$B:$B,$A219,'PURPLE APC'!$O:$O,V$3))</f>
        <v>362</v>
      </c>
    </row>
    <row r="220" spans="1:22" x14ac:dyDescent="0.25">
      <c r="A220" s="15">
        <f t="shared" si="14"/>
        <v>46141</v>
      </c>
      <c r="B220" s="46">
        <f t="shared" si="15"/>
        <v>3</v>
      </c>
      <c r="C220" s="15" t="str">
        <f t="shared" si="12"/>
        <v>Y</v>
      </c>
      <c r="D220" s="15" t="s">
        <v>89</v>
      </c>
      <c r="E220" s="4">
        <f ca="1">IF($A220&gt;$A$1,"",SUMIFS('PURPLE APC'!$K:$K,'PURPLE APC'!$B:$B,$A220))</f>
        <v>3580</v>
      </c>
      <c r="F220" s="42"/>
      <c r="G220" s="72">
        <f t="shared" ca="1" si="13"/>
        <v>-2</v>
      </c>
      <c r="H220" s="4">
        <f ca="1">IF($A220&gt;$A$1,"",SUMIFS('PURPLE APC'!$K:$K,'PURPLE APC'!$B:$B,$A220,'PURPLE APC'!$O:$O,H$3))</f>
        <v>119</v>
      </c>
      <c r="I220" s="3">
        <f ca="1">IF($A220&gt;$A$1,"",SUMIFS('PURPLE APC'!$K:$K,'PURPLE APC'!$B:$B,$A220,'PURPLE APC'!$O:$O,I$3))</f>
        <v>668</v>
      </c>
      <c r="J220" s="3">
        <f ca="1">IF($A220&gt;$A$1,"",SUMIFS('PURPLE APC'!$K:$K,'PURPLE APC'!$B:$B,$A220,'PURPLE APC'!$O:$O,J$3))</f>
        <v>432</v>
      </c>
      <c r="K220" s="3">
        <f ca="1">IF($A220&gt;$A$1,"",SUMIFS('PURPLE APC'!$K:$K,'PURPLE APC'!$B:$B,$A220,'PURPLE APC'!$O:$O,K$3))</f>
        <v>238</v>
      </c>
      <c r="L220" s="3">
        <f ca="1">IF($A220&gt;$A$1,"",SUMIFS('PURPLE APC'!$K:$K,'PURPLE APC'!$B:$B,$A220,'PURPLE APC'!$O:$O,L$3))</f>
        <v>116</v>
      </c>
      <c r="M220" s="3">
        <f ca="1">IF($A220&gt;$A$1,"",SUMIFS('PURPLE APC'!$K:$K,'PURPLE APC'!$B:$B,$A220,'PURPLE APC'!$O:$O,M$3))</f>
        <v>89</v>
      </c>
      <c r="N220" s="3">
        <f ca="1">IF($A220&gt;$A$1,"",SUMIFS('PURPLE APC'!$K:$K,'PURPLE APC'!$B:$B,$A220,'PURPLE APC'!$O:$O,N$3))</f>
        <v>41</v>
      </c>
      <c r="O220" s="3">
        <f ca="1">IF($A220&gt;$A$1,"",SUMIFS('PURPLE APC'!$K:$K,'PURPLE APC'!$B:$B,$A220,'PURPLE APC'!$O:$O,O$3))</f>
        <v>79</v>
      </c>
      <c r="P220" s="3">
        <f ca="1">IF($A220&gt;$A$1,"",SUMIFS('PURPLE APC'!$K:$K,'PURPLE APC'!$B:$B,$A220,'PURPLE APC'!$O:$O,P$3))</f>
        <v>65</v>
      </c>
      <c r="Q220" s="3">
        <f ca="1">IF($A220&gt;$A$1,"",SUMIFS('PURPLE APC'!$K:$K,'PURPLE APC'!$B:$B,$A220,'PURPLE APC'!$O:$O,Q$3))</f>
        <v>156</v>
      </c>
      <c r="R220" s="3">
        <f ca="1">IF($A220&gt;$A$1,"",SUMIFS('PURPLE APC'!$K:$K,'PURPLE APC'!$B:$B,$A220,'PURPLE APC'!$O:$O,R$3))</f>
        <v>297</v>
      </c>
      <c r="S220" s="3">
        <f ca="1">IF($A220&gt;$A$1,"",SUMIFS('PURPLE APC'!$K:$K,'PURPLE APC'!$B:$B,$A220,'PURPLE APC'!$O:$O,S$3))</f>
        <v>478</v>
      </c>
      <c r="T220" s="3">
        <f ca="1">IF($A220&gt;$A$1,"",SUMIFS('PURPLE APC'!$K:$K,'PURPLE APC'!$B:$B,$A220,'PURPLE APC'!$O:$O,T$3))</f>
        <v>307</v>
      </c>
      <c r="U220" s="3">
        <f ca="1">IF($A220&gt;$A$1,"",SUMIFS('PURPLE APC'!$K:$K,'PURPLE APC'!$B:$B,$A220,'PURPLE APC'!$O:$O,U$3))</f>
        <v>150</v>
      </c>
      <c r="V220" s="5">
        <f ca="1">IF($A220&gt;$A$1,"",SUMIFS('PURPLE APC'!$K:$K,'PURPLE APC'!$B:$B,$A220,'PURPLE APC'!$O:$O,V$3))</f>
        <v>345</v>
      </c>
    </row>
    <row r="221" spans="1:22" x14ac:dyDescent="0.25">
      <c r="A221" s="15">
        <f t="shared" si="14"/>
        <v>46142</v>
      </c>
      <c r="B221" s="46">
        <f t="shared" si="15"/>
        <v>4</v>
      </c>
      <c r="C221" s="15" t="str">
        <f t="shared" si="12"/>
        <v>Y</v>
      </c>
      <c r="D221" s="15" t="s">
        <v>89</v>
      </c>
      <c r="E221" s="4">
        <f ca="1">IF($A221&gt;$A$1,"",SUMIFS('PURPLE APC'!$K:$K,'PURPLE APC'!$B:$B,$A221))</f>
        <v>3380</v>
      </c>
      <c r="F221" s="42"/>
      <c r="G221" s="72">
        <f t="shared" ca="1" si="13"/>
        <v>-2</v>
      </c>
      <c r="H221" s="4">
        <f ca="1">IF($A221&gt;$A$1,"",SUMIFS('PURPLE APC'!$K:$K,'PURPLE APC'!$B:$B,$A221,'PURPLE APC'!$O:$O,H$3))</f>
        <v>131</v>
      </c>
      <c r="I221" s="3">
        <f ca="1">IF($A221&gt;$A$1,"",SUMIFS('PURPLE APC'!$K:$K,'PURPLE APC'!$B:$B,$A221,'PURPLE APC'!$O:$O,I$3))</f>
        <v>683</v>
      </c>
      <c r="J221" s="3">
        <f ca="1">IF($A221&gt;$A$1,"",SUMIFS('PURPLE APC'!$K:$K,'PURPLE APC'!$B:$B,$A221,'PURPLE APC'!$O:$O,J$3))</f>
        <v>418</v>
      </c>
      <c r="K221" s="3">
        <f ca="1">IF($A221&gt;$A$1,"",SUMIFS('PURPLE APC'!$K:$K,'PURPLE APC'!$B:$B,$A221,'PURPLE APC'!$O:$O,K$3))</f>
        <v>190</v>
      </c>
      <c r="L221" s="3">
        <f ca="1">IF($A221&gt;$A$1,"",SUMIFS('PURPLE APC'!$K:$K,'PURPLE APC'!$B:$B,$A221,'PURPLE APC'!$O:$O,L$3))</f>
        <v>99</v>
      </c>
      <c r="M221" s="3">
        <f ca="1">IF($A221&gt;$A$1,"",SUMIFS('PURPLE APC'!$K:$K,'PURPLE APC'!$B:$B,$A221,'PURPLE APC'!$O:$O,M$3))</f>
        <v>82</v>
      </c>
      <c r="N221" s="3">
        <f ca="1">IF($A221&gt;$A$1,"",SUMIFS('PURPLE APC'!$K:$K,'PURPLE APC'!$B:$B,$A221,'PURPLE APC'!$O:$O,N$3))</f>
        <v>39</v>
      </c>
      <c r="O221" s="3">
        <f ca="1">IF($A221&gt;$A$1,"",SUMIFS('PURPLE APC'!$K:$K,'PURPLE APC'!$B:$B,$A221,'PURPLE APC'!$O:$O,O$3))</f>
        <v>63</v>
      </c>
      <c r="P221" s="3">
        <f ca="1">IF($A221&gt;$A$1,"",SUMIFS('PURPLE APC'!$K:$K,'PURPLE APC'!$B:$B,$A221,'PURPLE APC'!$O:$O,P$3))</f>
        <v>54</v>
      </c>
      <c r="Q221" s="3">
        <f ca="1">IF($A221&gt;$A$1,"",SUMIFS('PURPLE APC'!$K:$K,'PURPLE APC'!$B:$B,$A221,'PURPLE APC'!$O:$O,Q$3))</f>
        <v>159</v>
      </c>
      <c r="R221" s="3">
        <f ca="1">IF($A221&gt;$A$1,"",SUMIFS('PURPLE APC'!$K:$K,'PURPLE APC'!$B:$B,$A221,'PURPLE APC'!$O:$O,R$3))</f>
        <v>305</v>
      </c>
      <c r="S221" s="3">
        <f ca="1">IF($A221&gt;$A$1,"",SUMIFS('PURPLE APC'!$K:$K,'PURPLE APC'!$B:$B,$A221,'PURPLE APC'!$O:$O,S$3))</f>
        <v>416</v>
      </c>
      <c r="T221" s="3">
        <f ca="1">IF($A221&gt;$A$1,"",SUMIFS('PURPLE APC'!$K:$K,'PURPLE APC'!$B:$B,$A221,'PURPLE APC'!$O:$O,T$3))</f>
        <v>280</v>
      </c>
      <c r="U221" s="3">
        <f ca="1">IF($A221&gt;$A$1,"",SUMIFS('PURPLE APC'!$K:$K,'PURPLE APC'!$B:$B,$A221,'PURPLE APC'!$O:$O,U$3))</f>
        <v>130</v>
      </c>
      <c r="V221" s="5">
        <f ca="1">IF($A221&gt;$A$1,"",SUMIFS('PURPLE APC'!$K:$K,'PURPLE APC'!$B:$B,$A221,'PURPLE APC'!$O:$O,V$3))</f>
        <v>331</v>
      </c>
    </row>
    <row r="222" spans="1:22" x14ac:dyDescent="0.25">
      <c r="A222" s="15">
        <f t="shared" si="14"/>
        <v>46143</v>
      </c>
      <c r="B222" s="46">
        <f t="shared" si="15"/>
        <v>5</v>
      </c>
      <c r="C222" s="15" t="str">
        <f t="shared" si="12"/>
        <v>Y</v>
      </c>
      <c r="D222" s="15" t="s">
        <v>89</v>
      </c>
      <c r="E222" s="4">
        <f ca="1">IF($A222&gt;$A$1,"",SUMIFS('PURPLE APC'!$K:$K,'PURPLE APC'!$B:$B,$A222))</f>
        <v>3005</v>
      </c>
      <c r="F222" s="42"/>
      <c r="G222" s="72">
        <f t="shared" ca="1" si="13"/>
        <v>-2</v>
      </c>
      <c r="H222" s="4">
        <f ca="1">IF($A222&gt;$A$1,"",SUMIFS('PURPLE APC'!$K:$K,'PURPLE APC'!$B:$B,$A222,'PURPLE APC'!$O:$O,H$3))</f>
        <v>145</v>
      </c>
      <c r="I222" s="3">
        <f ca="1">IF($A222&gt;$A$1,"",SUMIFS('PURPLE APC'!$K:$K,'PURPLE APC'!$B:$B,$A222,'PURPLE APC'!$O:$O,I$3))</f>
        <v>589</v>
      </c>
      <c r="J222" s="3">
        <f ca="1">IF($A222&gt;$A$1,"",SUMIFS('PURPLE APC'!$K:$K,'PURPLE APC'!$B:$B,$A222,'PURPLE APC'!$O:$O,J$3))</f>
        <v>341</v>
      </c>
      <c r="K222" s="3">
        <f ca="1">IF($A222&gt;$A$1,"",SUMIFS('PURPLE APC'!$K:$K,'PURPLE APC'!$B:$B,$A222,'PURPLE APC'!$O:$O,K$3))</f>
        <v>166</v>
      </c>
      <c r="L222" s="3">
        <f ca="1">IF($A222&gt;$A$1,"",SUMIFS('PURPLE APC'!$K:$K,'PURPLE APC'!$B:$B,$A222,'PURPLE APC'!$O:$O,L$3))</f>
        <v>76</v>
      </c>
      <c r="M222" s="3">
        <f ca="1">IF($A222&gt;$A$1,"",SUMIFS('PURPLE APC'!$K:$K,'PURPLE APC'!$B:$B,$A222,'PURPLE APC'!$O:$O,M$3))</f>
        <v>60</v>
      </c>
      <c r="N222" s="3">
        <f ca="1">IF($A222&gt;$A$1,"",SUMIFS('PURPLE APC'!$K:$K,'PURPLE APC'!$B:$B,$A222,'PURPLE APC'!$O:$O,N$3))</f>
        <v>39</v>
      </c>
      <c r="O222" s="3">
        <f ca="1">IF($A222&gt;$A$1,"",SUMIFS('PURPLE APC'!$K:$K,'PURPLE APC'!$B:$B,$A222,'PURPLE APC'!$O:$O,O$3))</f>
        <v>47</v>
      </c>
      <c r="P222" s="3">
        <f ca="1">IF($A222&gt;$A$1,"",SUMIFS('PURPLE APC'!$K:$K,'PURPLE APC'!$B:$B,$A222,'PURPLE APC'!$O:$O,P$3))</f>
        <v>70</v>
      </c>
      <c r="Q222" s="3">
        <f ca="1">IF($A222&gt;$A$1,"",SUMIFS('PURPLE APC'!$K:$K,'PURPLE APC'!$B:$B,$A222,'PURPLE APC'!$O:$O,Q$3))</f>
        <v>156</v>
      </c>
      <c r="R222" s="3">
        <f ca="1">IF($A222&gt;$A$1,"",SUMIFS('PURPLE APC'!$K:$K,'PURPLE APC'!$B:$B,$A222,'PURPLE APC'!$O:$O,R$3))</f>
        <v>302</v>
      </c>
      <c r="S222" s="3">
        <f ca="1">IF($A222&gt;$A$1,"",SUMIFS('PURPLE APC'!$K:$K,'PURPLE APC'!$B:$B,$A222,'PURPLE APC'!$O:$O,S$3))</f>
        <v>311</v>
      </c>
      <c r="T222" s="3">
        <f ca="1">IF($A222&gt;$A$1,"",SUMIFS('PURPLE APC'!$K:$K,'PURPLE APC'!$B:$B,$A222,'PURPLE APC'!$O:$O,T$3))</f>
        <v>248</v>
      </c>
      <c r="U222" s="3">
        <f ca="1">IF($A222&gt;$A$1,"",SUMIFS('PURPLE APC'!$K:$K,'PURPLE APC'!$B:$B,$A222,'PURPLE APC'!$O:$O,U$3))</f>
        <v>128</v>
      </c>
      <c r="V222" s="5">
        <f ca="1">IF($A222&gt;$A$1,"",SUMIFS('PURPLE APC'!$K:$K,'PURPLE APC'!$B:$B,$A222,'PURPLE APC'!$O:$O,V$3))</f>
        <v>327</v>
      </c>
    </row>
    <row r="223" spans="1:22" x14ac:dyDescent="0.25">
      <c r="A223" s="15">
        <f t="shared" si="14"/>
        <v>46146</v>
      </c>
      <c r="B223" s="46">
        <f t="shared" si="15"/>
        <v>1</v>
      </c>
      <c r="C223" s="15" t="str">
        <f t="shared" si="12"/>
        <v>Y</v>
      </c>
      <c r="D223" s="15" t="s">
        <v>89</v>
      </c>
      <c r="E223" s="4">
        <f ca="1">IF($A223&gt;$A$1,"",SUMIFS('PURPLE APC'!$K:$K,'PURPLE APC'!$B:$B,$A223))</f>
        <v>3186</v>
      </c>
      <c r="F223" s="42"/>
      <c r="G223" s="72">
        <f t="shared" ca="1" si="13"/>
        <v>-2</v>
      </c>
      <c r="H223" s="4">
        <f ca="1">IF($A223&gt;$A$1,"",SUMIFS('PURPLE APC'!$K:$K,'PURPLE APC'!$B:$B,$A223,'PURPLE APC'!$O:$O,H$3))</f>
        <v>137</v>
      </c>
      <c r="I223" s="3">
        <f ca="1">IF($A223&gt;$A$1,"",SUMIFS('PURPLE APC'!$K:$K,'PURPLE APC'!$B:$B,$A223,'PURPLE APC'!$O:$O,I$3))</f>
        <v>619</v>
      </c>
      <c r="J223" s="3">
        <f ca="1">IF($A223&gt;$A$1,"",SUMIFS('PURPLE APC'!$K:$K,'PURPLE APC'!$B:$B,$A223,'PURPLE APC'!$O:$O,J$3))</f>
        <v>360</v>
      </c>
      <c r="K223" s="3">
        <f ca="1">IF($A223&gt;$A$1,"",SUMIFS('PURPLE APC'!$K:$K,'PURPLE APC'!$B:$B,$A223,'PURPLE APC'!$O:$O,K$3))</f>
        <v>177</v>
      </c>
      <c r="L223" s="3">
        <f ca="1">IF($A223&gt;$A$1,"",SUMIFS('PURPLE APC'!$K:$K,'PURPLE APC'!$B:$B,$A223,'PURPLE APC'!$O:$O,L$3))</f>
        <v>94</v>
      </c>
      <c r="M223" s="3">
        <f ca="1">IF($A223&gt;$A$1,"",SUMIFS('PURPLE APC'!$K:$K,'PURPLE APC'!$B:$B,$A223,'PURPLE APC'!$O:$O,M$3))</f>
        <v>62</v>
      </c>
      <c r="N223" s="3">
        <f ca="1">IF($A223&gt;$A$1,"",SUMIFS('PURPLE APC'!$K:$K,'PURPLE APC'!$B:$B,$A223,'PURPLE APC'!$O:$O,N$3))</f>
        <v>43</v>
      </c>
      <c r="O223" s="3">
        <f ca="1">IF($A223&gt;$A$1,"",SUMIFS('PURPLE APC'!$K:$K,'PURPLE APC'!$B:$B,$A223,'PURPLE APC'!$O:$O,O$3))</f>
        <v>47</v>
      </c>
      <c r="P223" s="3">
        <f ca="1">IF($A223&gt;$A$1,"",SUMIFS('PURPLE APC'!$K:$K,'PURPLE APC'!$B:$B,$A223,'PURPLE APC'!$O:$O,P$3))</f>
        <v>58</v>
      </c>
      <c r="Q223" s="3">
        <f ca="1">IF($A223&gt;$A$1,"",SUMIFS('PURPLE APC'!$K:$K,'PURPLE APC'!$B:$B,$A223,'PURPLE APC'!$O:$O,Q$3))</f>
        <v>159</v>
      </c>
      <c r="R223" s="3">
        <f ca="1">IF($A223&gt;$A$1,"",SUMIFS('PURPLE APC'!$K:$K,'PURPLE APC'!$B:$B,$A223,'PURPLE APC'!$O:$O,R$3))</f>
        <v>274</v>
      </c>
      <c r="S223" s="3">
        <f ca="1">IF($A223&gt;$A$1,"",SUMIFS('PURPLE APC'!$K:$K,'PURPLE APC'!$B:$B,$A223,'PURPLE APC'!$O:$O,S$3))</f>
        <v>403</v>
      </c>
      <c r="T223" s="3">
        <f ca="1">IF($A223&gt;$A$1,"",SUMIFS('PURPLE APC'!$K:$K,'PURPLE APC'!$B:$B,$A223,'PURPLE APC'!$O:$O,T$3))</f>
        <v>293</v>
      </c>
      <c r="U223" s="3">
        <f ca="1">IF($A223&gt;$A$1,"",SUMIFS('PURPLE APC'!$K:$K,'PURPLE APC'!$B:$B,$A223,'PURPLE APC'!$O:$O,U$3))</f>
        <v>124</v>
      </c>
      <c r="V223" s="5">
        <f ca="1">IF($A223&gt;$A$1,"",SUMIFS('PURPLE APC'!$K:$K,'PURPLE APC'!$B:$B,$A223,'PURPLE APC'!$O:$O,V$3))</f>
        <v>336</v>
      </c>
    </row>
    <row r="224" spans="1:22" x14ac:dyDescent="0.25">
      <c r="A224" s="15">
        <f t="shared" si="14"/>
        <v>46147</v>
      </c>
      <c r="B224" s="46">
        <f t="shared" si="15"/>
        <v>2</v>
      </c>
      <c r="C224" s="15" t="str">
        <f t="shared" si="12"/>
        <v>Y</v>
      </c>
      <c r="D224" s="15" t="s">
        <v>89</v>
      </c>
      <c r="E224" s="4" t="str">
        <f ca="1">IF($A224&gt;$A$1,"",SUMIFS('PURPLE APC'!$K:$K,'PURPLE APC'!$B:$B,$A224))</f>
        <v/>
      </c>
      <c r="F224" s="42"/>
      <c r="G224" s="72" t="str">
        <f t="shared" ca="1" si="13"/>
        <v/>
      </c>
      <c r="H224" s="4" t="str">
        <f ca="1">IF($A224&gt;$A$1,"",SUMIFS('PURPLE APC'!$K:$K,'PURPLE APC'!$B:$B,$A224,'PURPLE APC'!$O:$O,H$3))</f>
        <v/>
      </c>
      <c r="I224" s="3" t="str">
        <f ca="1">IF($A224&gt;$A$1,"",SUMIFS('PURPLE APC'!$K:$K,'PURPLE APC'!$B:$B,$A224,'PURPLE APC'!$O:$O,I$3))</f>
        <v/>
      </c>
      <c r="J224" s="3" t="str">
        <f ca="1">IF($A224&gt;$A$1,"",SUMIFS('PURPLE APC'!$K:$K,'PURPLE APC'!$B:$B,$A224,'PURPLE APC'!$O:$O,J$3))</f>
        <v/>
      </c>
      <c r="K224" s="3" t="str">
        <f ca="1">IF($A224&gt;$A$1,"",SUMIFS('PURPLE APC'!$K:$K,'PURPLE APC'!$B:$B,$A224,'PURPLE APC'!$O:$O,K$3))</f>
        <v/>
      </c>
      <c r="L224" s="3" t="str">
        <f ca="1">IF($A224&gt;$A$1,"",SUMIFS('PURPLE APC'!$K:$K,'PURPLE APC'!$B:$B,$A224,'PURPLE APC'!$O:$O,L$3))</f>
        <v/>
      </c>
      <c r="M224" s="3" t="str">
        <f ca="1">IF($A224&gt;$A$1,"",SUMIFS('PURPLE APC'!$K:$K,'PURPLE APC'!$B:$B,$A224,'PURPLE APC'!$O:$O,M$3))</f>
        <v/>
      </c>
      <c r="N224" s="3" t="str">
        <f ca="1">IF($A224&gt;$A$1,"",SUMIFS('PURPLE APC'!$K:$K,'PURPLE APC'!$B:$B,$A224,'PURPLE APC'!$O:$O,N$3))</f>
        <v/>
      </c>
      <c r="O224" s="3" t="str">
        <f ca="1">IF($A224&gt;$A$1,"",SUMIFS('PURPLE APC'!$K:$K,'PURPLE APC'!$B:$B,$A224,'PURPLE APC'!$O:$O,O$3))</f>
        <v/>
      </c>
      <c r="P224" s="3" t="str">
        <f ca="1">IF($A224&gt;$A$1,"",SUMIFS('PURPLE APC'!$K:$K,'PURPLE APC'!$B:$B,$A224,'PURPLE APC'!$O:$O,P$3))</f>
        <v/>
      </c>
      <c r="Q224" s="3" t="str">
        <f ca="1">IF($A224&gt;$A$1,"",SUMIFS('PURPLE APC'!$K:$K,'PURPLE APC'!$B:$B,$A224,'PURPLE APC'!$O:$O,Q$3))</f>
        <v/>
      </c>
      <c r="R224" s="3" t="str">
        <f ca="1">IF($A224&gt;$A$1,"",SUMIFS('PURPLE APC'!$K:$K,'PURPLE APC'!$B:$B,$A224,'PURPLE APC'!$O:$O,R$3))</f>
        <v/>
      </c>
      <c r="S224" s="3" t="str">
        <f ca="1">IF($A224&gt;$A$1,"",SUMIFS('PURPLE APC'!$K:$K,'PURPLE APC'!$B:$B,$A224,'PURPLE APC'!$O:$O,S$3))</f>
        <v/>
      </c>
      <c r="T224" s="3" t="str">
        <f ca="1">IF($A224&gt;$A$1,"",SUMIFS('PURPLE APC'!$K:$K,'PURPLE APC'!$B:$B,$A224,'PURPLE APC'!$O:$O,T$3))</f>
        <v/>
      </c>
      <c r="U224" s="3" t="str">
        <f ca="1">IF($A224&gt;$A$1,"",SUMIFS('PURPLE APC'!$K:$K,'PURPLE APC'!$B:$B,$A224,'PURPLE APC'!$O:$O,U$3))</f>
        <v/>
      </c>
      <c r="V224" s="5" t="str">
        <f ca="1">IF($A224&gt;$A$1,"",SUMIFS('PURPLE APC'!$K:$K,'PURPLE APC'!$B:$B,$A224,'PURPLE APC'!$O:$O,V$3))</f>
        <v/>
      </c>
    </row>
    <row r="225" spans="1:22" x14ac:dyDescent="0.25">
      <c r="A225" s="15">
        <f t="shared" si="14"/>
        <v>46148</v>
      </c>
      <c r="B225" s="46">
        <f t="shared" si="15"/>
        <v>3</v>
      </c>
      <c r="C225" s="15" t="str">
        <f t="shared" si="12"/>
        <v>Y</v>
      </c>
      <c r="D225" s="15" t="s">
        <v>89</v>
      </c>
      <c r="E225" s="4" t="str">
        <f ca="1">IF($A225&gt;$A$1,"",SUMIFS('PURPLE APC'!$K:$K,'PURPLE APC'!$B:$B,$A225))</f>
        <v/>
      </c>
      <c r="F225" s="42"/>
      <c r="G225" s="72" t="str">
        <f t="shared" ca="1" si="13"/>
        <v/>
      </c>
      <c r="H225" s="4" t="str">
        <f ca="1">IF($A225&gt;$A$1,"",SUMIFS('PURPLE APC'!$K:$K,'PURPLE APC'!$B:$B,$A225,'PURPLE APC'!$O:$O,H$3))</f>
        <v/>
      </c>
      <c r="I225" s="3" t="str">
        <f ca="1">IF($A225&gt;$A$1,"",SUMIFS('PURPLE APC'!$K:$K,'PURPLE APC'!$B:$B,$A225,'PURPLE APC'!$O:$O,I$3))</f>
        <v/>
      </c>
      <c r="J225" s="3" t="str">
        <f ca="1">IF($A225&gt;$A$1,"",SUMIFS('PURPLE APC'!$K:$K,'PURPLE APC'!$B:$B,$A225,'PURPLE APC'!$O:$O,J$3))</f>
        <v/>
      </c>
      <c r="K225" s="3" t="str">
        <f ca="1">IF($A225&gt;$A$1,"",SUMIFS('PURPLE APC'!$K:$K,'PURPLE APC'!$B:$B,$A225,'PURPLE APC'!$O:$O,K$3))</f>
        <v/>
      </c>
      <c r="L225" s="3" t="str">
        <f ca="1">IF($A225&gt;$A$1,"",SUMIFS('PURPLE APC'!$K:$K,'PURPLE APC'!$B:$B,$A225,'PURPLE APC'!$O:$O,L$3))</f>
        <v/>
      </c>
      <c r="M225" s="3" t="str">
        <f ca="1">IF($A225&gt;$A$1,"",SUMIFS('PURPLE APC'!$K:$K,'PURPLE APC'!$B:$B,$A225,'PURPLE APC'!$O:$O,M$3))</f>
        <v/>
      </c>
      <c r="N225" s="3" t="str">
        <f ca="1">IF($A225&gt;$A$1,"",SUMIFS('PURPLE APC'!$K:$K,'PURPLE APC'!$B:$B,$A225,'PURPLE APC'!$O:$O,N$3))</f>
        <v/>
      </c>
      <c r="O225" s="3" t="str">
        <f ca="1">IF($A225&gt;$A$1,"",SUMIFS('PURPLE APC'!$K:$K,'PURPLE APC'!$B:$B,$A225,'PURPLE APC'!$O:$O,O$3))</f>
        <v/>
      </c>
      <c r="P225" s="3" t="str">
        <f ca="1">IF($A225&gt;$A$1,"",SUMIFS('PURPLE APC'!$K:$K,'PURPLE APC'!$B:$B,$A225,'PURPLE APC'!$O:$O,P$3))</f>
        <v/>
      </c>
      <c r="Q225" s="3" t="str">
        <f ca="1">IF($A225&gt;$A$1,"",SUMIFS('PURPLE APC'!$K:$K,'PURPLE APC'!$B:$B,$A225,'PURPLE APC'!$O:$O,Q$3))</f>
        <v/>
      </c>
      <c r="R225" s="3" t="str">
        <f ca="1">IF($A225&gt;$A$1,"",SUMIFS('PURPLE APC'!$K:$K,'PURPLE APC'!$B:$B,$A225,'PURPLE APC'!$O:$O,R$3))</f>
        <v/>
      </c>
      <c r="S225" s="3" t="str">
        <f ca="1">IF($A225&gt;$A$1,"",SUMIFS('PURPLE APC'!$K:$K,'PURPLE APC'!$B:$B,$A225,'PURPLE APC'!$O:$O,S$3))</f>
        <v/>
      </c>
      <c r="T225" s="3" t="str">
        <f ca="1">IF($A225&gt;$A$1,"",SUMIFS('PURPLE APC'!$K:$K,'PURPLE APC'!$B:$B,$A225,'PURPLE APC'!$O:$O,T$3))</f>
        <v/>
      </c>
      <c r="U225" s="3" t="str">
        <f ca="1">IF($A225&gt;$A$1,"",SUMIFS('PURPLE APC'!$K:$K,'PURPLE APC'!$B:$B,$A225,'PURPLE APC'!$O:$O,U$3))</f>
        <v/>
      </c>
      <c r="V225" s="5" t="str">
        <f ca="1">IF($A225&gt;$A$1,"",SUMIFS('PURPLE APC'!$K:$K,'PURPLE APC'!$B:$B,$A225,'PURPLE APC'!$O:$O,V$3))</f>
        <v/>
      </c>
    </row>
    <row r="226" spans="1:22" x14ac:dyDescent="0.25">
      <c r="A226" s="15">
        <f t="shared" si="14"/>
        <v>46149</v>
      </c>
      <c r="B226" s="46">
        <f t="shared" si="15"/>
        <v>4</v>
      </c>
      <c r="C226" s="15" t="str">
        <f t="shared" si="12"/>
        <v>Y</v>
      </c>
      <c r="D226" s="15" t="s">
        <v>89</v>
      </c>
      <c r="E226" s="4" t="str">
        <f ca="1">IF($A226&gt;$A$1,"",SUMIFS('PURPLE APC'!$K:$K,'PURPLE APC'!$B:$B,$A226))</f>
        <v/>
      </c>
      <c r="F226" s="42"/>
      <c r="G226" s="72" t="str">
        <f t="shared" ca="1" si="13"/>
        <v/>
      </c>
      <c r="H226" s="4" t="str">
        <f ca="1">IF($A226&gt;$A$1,"",SUMIFS('PURPLE APC'!$K:$K,'PURPLE APC'!$B:$B,$A226,'PURPLE APC'!$O:$O,H$3))</f>
        <v/>
      </c>
      <c r="I226" s="3" t="str">
        <f ca="1">IF($A226&gt;$A$1,"",SUMIFS('PURPLE APC'!$K:$K,'PURPLE APC'!$B:$B,$A226,'PURPLE APC'!$O:$O,I$3))</f>
        <v/>
      </c>
      <c r="J226" s="3" t="str">
        <f ca="1">IF($A226&gt;$A$1,"",SUMIFS('PURPLE APC'!$K:$K,'PURPLE APC'!$B:$B,$A226,'PURPLE APC'!$O:$O,J$3))</f>
        <v/>
      </c>
      <c r="K226" s="3" t="str">
        <f ca="1">IF($A226&gt;$A$1,"",SUMIFS('PURPLE APC'!$K:$K,'PURPLE APC'!$B:$B,$A226,'PURPLE APC'!$O:$O,K$3))</f>
        <v/>
      </c>
      <c r="L226" s="3" t="str">
        <f ca="1">IF($A226&gt;$A$1,"",SUMIFS('PURPLE APC'!$K:$K,'PURPLE APC'!$B:$B,$A226,'PURPLE APC'!$O:$O,L$3))</f>
        <v/>
      </c>
      <c r="M226" s="3" t="str">
        <f ca="1">IF($A226&gt;$A$1,"",SUMIFS('PURPLE APC'!$K:$K,'PURPLE APC'!$B:$B,$A226,'PURPLE APC'!$O:$O,M$3))</f>
        <v/>
      </c>
      <c r="N226" s="3" t="str">
        <f ca="1">IF($A226&gt;$A$1,"",SUMIFS('PURPLE APC'!$K:$K,'PURPLE APC'!$B:$B,$A226,'PURPLE APC'!$O:$O,N$3))</f>
        <v/>
      </c>
      <c r="O226" s="3" t="str">
        <f ca="1">IF($A226&gt;$A$1,"",SUMIFS('PURPLE APC'!$K:$K,'PURPLE APC'!$B:$B,$A226,'PURPLE APC'!$O:$O,O$3))</f>
        <v/>
      </c>
      <c r="P226" s="3" t="str">
        <f ca="1">IF($A226&gt;$A$1,"",SUMIFS('PURPLE APC'!$K:$K,'PURPLE APC'!$B:$B,$A226,'PURPLE APC'!$O:$O,P$3))</f>
        <v/>
      </c>
      <c r="Q226" s="3" t="str">
        <f ca="1">IF($A226&gt;$A$1,"",SUMIFS('PURPLE APC'!$K:$K,'PURPLE APC'!$B:$B,$A226,'PURPLE APC'!$O:$O,Q$3))</f>
        <v/>
      </c>
      <c r="R226" s="3" t="str">
        <f ca="1">IF($A226&gt;$A$1,"",SUMIFS('PURPLE APC'!$K:$K,'PURPLE APC'!$B:$B,$A226,'PURPLE APC'!$O:$O,R$3))</f>
        <v/>
      </c>
      <c r="S226" s="3" t="str">
        <f ca="1">IF($A226&gt;$A$1,"",SUMIFS('PURPLE APC'!$K:$K,'PURPLE APC'!$B:$B,$A226,'PURPLE APC'!$O:$O,S$3))</f>
        <v/>
      </c>
      <c r="T226" s="3" t="str">
        <f ca="1">IF($A226&gt;$A$1,"",SUMIFS('PURPLE APC'!$K:$K,'PURPLE APC'!$B:$B,$A226,'PURPLE APC'!$O:$O,T$3))</f>
        <v/>
      </c>
      <c r="U226" s="3" t="str">
        <f ca="1">IF($A226&gt;$A$1,"",SUMIFS('PURPLE APC'!$K:$K,'PURPLE APC'!$B:$B,$A226,'PURPLE APC'!$O:$O,U$3))</f>
        <v/>
      </c>
      <c r="V226" s="5" t="str">
        <f ca="1">IF($A226&gt;$A$1,"",SUMIFS('PURPLE APC'!$K:$K,'PURPLE APC'!$B:$B,$A226,'PURPLE APC'!$O:$O,V$3))</f>
        <v/>
      </c>
    </row>
    <row r="227" spans="1:22" x14ac:dyDescent="0.25">
      <c r="A227" s="15">
        <f t="shared" si="14"/>
        <v>46150</v>
      </c>
      <c r="B227" s="46">
        <f t="shared" si="15"/>
        <v>5</v>
      </c>
      <c r="C227" s="15" t="str">
        <f t="shared" si="12"/>
        <v>Y</v>
      </c>
      <c r="D227" s="15" t="s">
        <v>89</v>
      </c>
      <c r="E227" s="4" t="str">
        <f ca="1">IF($A227&gt;$A$1,"",SUMIFS('PURPLE APC'!$K:$K,'PURPLE APC'!$B:$B,$A227))</f>
        <v/>
      </c>
      <c r="F227" s="42"/>
      <c r="G227" s="72" t="str">
        <f t="shared" ca="1" si="13"/>
        <v/>
      </c>
      <c r="H227" s="4" t="str">
        <f ca="1">IF($A227&gt;$A$1,"",SUMIFS('PURPLE APC'!$K:$K,'PURPLE APC'!$B:$B,$A227,'PURPLE APC'!$O:$O,H$3))</f>
        <v/>
      </c>
      <c r="I227" s="3" t="str">
        <f ca="1">IF($A227&gt;$A$1,"",SUMIFS('PURPLE APC'!$K:$K,'PURPLE APC'!$B:$B,$A227,'PURPLE APC'!$O:$O,I$3))</f>
        <v/>
      </c>
      <c r="J227" s="3" t="str">
        <f ca="1">IF($A227&gt;$A$1,"",SUMIFS('PURPLE APC'!$K:$K,'PURPLE APC'!$B:$B,$A227,'PURPLE APC'!$O:$O,J$3))</f>
        <v/>
      </c>
      <c r="K227" s="3" t="str">
        <f ca="1">IF($A227&gt;$A$1,"",SUMIFS('PURPLE APC'!$K:$K,'PURPLE APC'!$B:$B,$A227,'PURPLE APC'!$O:$O,K$3))</f>
        <v/>
      </c>
      <c r="L227" s="3" t="str">
        <f ca="1">IF($A227&gt;$A$1,"",SUMIFS('PURPLE APC'!$K:$K,'PURPLE APC'!$B:$B,$A227,'PURPLE APC'!$O:$O,L$3))</f>
        <v/>
      </c>
      <c r="M227" s="3" t="str">
        <f ca="1">IF($A227&gt;$A$1,"",SUMIFS('PURPLE APC'!$K:$K,'PURPLE APC'!$B:$B,$A227,'PURPLE APC'!$O:$O,M$3))</f>
        <v/>
      </c>
      <c r="N227" s="3" t="str">
        <f ca="1">IF($A227&gt;$A$1,"",SUMIFS('PURPLE APC'!$K:$K,'PURPLE APC'!$B:$B,$A227,'PURPLE APC'!$O:$O,N$3))</f>
        <v/>
      </c>
      <c r="O227" s="3" t="str">
        <f ca="1">IF($A227&gt;$A$1,"",SUMIFS('PURPLE APC'!$K:$K,'PURPLE APC'!$B:$B,$A227,'PURPLE APC'!$O:$O,O$3))</f>
        <v/>
      </c>
      <c r="P227" s="3" t="str">
        <f ca="1">IF($A227&gt;$A$1,"",SUMIFS('PURPLE APC'!$K:$K,'PURPLE APC'!$B:$B,$A227,'PURPLE APC'!$O:$O,P$3))</f>
        <v/>
      </c>
      <c r="Q227" s="3" t="str">
        <f ca="1">IF($A227&gt;$A$1,"",SUMIFS('PURPLE APC'!$K:$K,'PURPLE APC'!$B:$B,$A227,'PURPLE APC'!$O:$O,Q$3))</f>
        <v/>
      </c>
      <c r="R227" s="3" t="str">
        <f ca="1">IF($A227&gt;$A$1,"",SUMIFS('PURPLE APC'!$K:$K,'PURPLE APC'!$B:$B,$A227,'PURPLE APC'!$O:$O,R$3))</f>
        <v/>
      </c>
      <c r="S227" s="3" t="str">
        <f ca="1">IF($A227&gt;$A$1,"",SUMIFS('PURPLE APC'!$K:$K,'PURPLE APC'!$B:$B,$A227,'PURPLE APC'!$O:$O,S$3))</f>
        <v/>
      </c>
      <c r="T227" s="3" t="str">
        <f ca="1">IF($A227&gt;$A$1,"",SUMIFS('PURPLE APC'!$K:$K,'PURPLE APC'!$B:$B,$A227,'PURPLE APC'!$O:$O,T$3))</f>
        <v/>
      </c>
      <c r="U227" s="3" t="str">
        <f ca="1">IF($A227&gt;$A$1,"",SUMIFS('PURPLE APC'!$K:$K,'PURPLE APC'!$B:$B,$A227,'PURPLE APC'!$O:$O,U$3))</f>
        <v/>
      </c>
      <c r="V227" s="5" t="str">
        <f ca="1">IF($A227&gt;$A$1,"",SUMIFS('PURPLE APC'!$K:$K,'PURPLE APC'!$B:$B,$A227,'PURPLE APC'!$O:$O,V$3))</f>
        <v/>
      </c>
    </row>
    <row r="228" spans="1:22" x14ac:dyDescent="0.25">
      <c r="A228" s="15">
        <f t="shared" si="14"/>
        <v>46153</v>
      </c>
      <c r="B228" s="46">
        <f t="shared" si="15"/>
        <v>1</v>
      </c>
      <c r="C228" s="15" t="str">
        <f t="shared" si="12"/>
        <v>Y</v>
      </c>
      <c r="D228" s="15" t="s">
        <v>89</v>
      </c>
      <c r="E228" s="4" t="str">
        <f ca="1">IF($A228&gt;$A$1,"",SUMIFS('PURPLE APC'!$K:$K,'PURPLE APC'!$B:$B,$A228))</f>
        <v/>
      </c>
      <c r="F228" s="42"/>
      <c r="G228" s="72" t="str">
        <f t="shared" ca="1" si="13"/>
        <v/>
      </c>
      <c r="H228" s="4" t="str">
        <f ca="1">IF($A228&gt;$A$1,"",SUMIFS('PURPLE APC'!$K:$K,'PURPLE APC'!$B:$B,$A228,'PURPLE APC'!$O:$O,H$3))</f>
        <v/>
      </c>
      <c r="I228" s="3" t="str">
        <f ca="1">IF($A228&gt;$A$1,"",SUMIFS('PURPLE APC'!$K:$K,'PURPLE APC'!$B:$B,$A228,'PURPLE APC'!$O:$O,I$3))</f>
        <v/>
      </c>
      <c r="J228" s="3" t="str">
        <f ca="1">IF($A228&gt;$A$1,"",SUMIFS('PURPLE APC'!$K:$K,'PURPLE APC'!$B:$B,$A228,'PURPLE APC'!$O:$O,J$3))</f>
        <v/>
      </c>
      <c r="K228" s="3" t="str">
        <f ca="1">IF($A228&gt;$A$1,"",SUMIFS('PURPLE APC'!$K:$K,'PURPLE APC'!$B:$B,$A228,'PURPLE APC'!$O:$O,K$3))</f>
        <v/>
      </c>
      <c r="L228" s="3" t="str">
        <f ca="1">IF($A228&gt;$A$1,"",SUMIFS('PURPLE APC'!$K:$K,'PURPLE APC'!$B:$B,$A228,'PURPLE APC'!$O:$O,L$3))</f>
        <v/>
      </c>
      <c r="M228" s="3" t="str">
        <f ca="1">IF($A228&gt;$A$1,"",SUMIFS('PURPLE APC'!$K:$K,'PURPLE APC'!$B:$B,$A228,'PURPLE APC'!$O:$O,M$3))</f>
        <v/>
      </c>
      <c r="N228" s="3" t="str">
        <f ca="1">IF($A228&gt;$A$1,"",SUMIFS('PURPLE APC'!$K:$K,'PURPLE APC'!$B:$B,$A228,'PURPLE APC'!$O:$O,N$3))</f>
        <v/>
      </c>
      <c r="O228" s="3" t="str">
        <f ca="1">IF($A228&gt;$A$1,"",SUMIFS('PURPLE APC'!$K:$K,'PURPLE APC'!$B:$B,$A228,'PURPLE APC'!$O:$O,O$3))</f>
        <v/>
      </c>
      <c r="P228" s="3" t="str">
        <f ca="1">IF($A228&gt;$A$1,"",SUMIFS('PURPLE APC'!$K:$K,'PURPLE APC'!$B:$B,$A228,'PURPLE APC'!$O:$O,P$3))</f>
        <v/>
      </c>
      <c r="Q228" s="3" t="str">
        <f ca="1">IF($A228&gt;$A$1,"",SUMIFS('PURPLE APC'!$K:$K,'PURPLE APC'!$B:$B,$A228,'PURPLE APC'!$O:$O,Q$3))</f>
        <v/>
      </c>
      <c r="R228" s="3" t="str">
        <f ca="1">IF($A228&gt;$A$1,"",SUMIFS('PURPLE APC'!$K:$K,'PURPLE APC'!$B:$B,$A228,'PURPLE APC'!$O:$O,R$3))</f>
        <v/>
      </c>
      <c r="S228" s="3" t="str">
        <f ca="1">IF($A228&gt;$A$1,"",SUMIFS('PURPLE APC'!$K:$K,'PURPLE APC'!$B:$B,$A228,'PURPLE APC'!$O:$O,S$3))</f>
        <v/>
      </c>
      <c r="T228" s="3" t="str">
        <f ca="1">IF($A228&gt;$A$1,"",SUMIFS('PURPLE APC'!$K:$K,'PURPLE APC'!$B:$B,$A228,'PURPLE APC'!$O:$O,T$3))</f>
        <v/>
      </c>
      <c r="U228" s="3" t="str">
        <f ca="1">IF($A228&gt;$A$1,"",SUMIFS('PURPLE APC'!$K:$K,'PURPLE APC'!$B:$B,$A228,'PURPLE APC'!$O:$O,U$3))</f>
        <v/>
      </c>
      <c r="V228" s="5" t="str">
        <f ca="1">IF($A228&gt;$A$1,"",SUMIFS('PURPLE APC'!$K:$K,'PURPLE APC'!$B:$B,$A228,'PURPLE APC'!$O:$O,V$3))</f>
        <v/>
      </c>
    </row>
    <row r="229" spans="1:22" x14ac:dyDescent="0.25">
      <c r="A229" s="15">
        <f t="shared" si="14"/>
        <v>46154</v>
      </c>
      <c r="B229" s="46">
        <f t="shared" si="15"/>
        <v>2</v>
      </c>
      <c r="C229" s="15" t="str">
        <f t="shared" si="12"/>
        <v>Y</v>
      </c>
      <c r="D229" s="15" t="s">
        <v>89</v>
      </c>
      <c r="E229" s="4" t="str">
        <f ca="1">IF($A229&gt;$A$1,"",SUMIFS('PURPLE APC'!$K:$K,'PURPLE APC'!$B:$B,$A229))</f>
        <v/>
      </c>
      <c r="F229" s="42"/>
      <c r="G229" s="72" t="str">
        <f t="shared" ca="1" si="13"/>
        <v/>
      </c>
      <c r="H229" s="4" t="str">
        <f ca="1">IF($A229&gt;$A$1,"",SUMIFS('PURPLE APC'!$K:$K,'PURPLE APC'!$B:$B,$A229,'PURPLE APC'!$O:$O,H$3))</f>
        <v/>
      </c>
      <c r="I229" s="3" t="str">
        <f ca="1">IF($A229&gt;$A$1,"",SUMIFS('PURPLE APC'!$K:$K,'PURPLE APC'!$B:$B,$A229,'PURPLE APC'!$O:$O,I$3))</f>
        <v/>
      </c>
      <c r="J229" s="3" t="str">
        <f ca="1">IF($A229&gt;$A$1,"",SUMIFS('PURPLE APC'!$K:$K,'PURPLE APC'!$B:$B,$A229,'PURPLE APC'!$O:$O,J$3))</f>
        <v/>
      </c>
      <c r="K229" s="3" t="str">
        <f ca="1">IF($A229&gt;$A$1,"",SUMIFS('PURPLE APC'!$K:$K,'PURPLE APC'!$B:$B,$A229,'PURPLE APC'!$O:$O,K$3))</f>
        <v/>
      </c>
      <c r="L229" s="3" t="str">
        <f ca="1">IF($A229&gt;$A$1,"",SUMIFS('PURPLE APC'!$K:$K,'PURPLE APC'!$B:$B,$A229,'PURPLE APC'!$O:$O,L$3))</f>
        <v/>
      </c>
      <c r="M229" s="3" t="str">
        <f ca="1">IF($A229&gt;$A$1,"",SUMIFS('PURPLE APC'!$K:$K,'PURPLE APC'!$B:$B,$A229,'PURPLE APC'!$O:$O,M$3))</f>
        <v/>
      </c>
      <c r="N229" s="3" t="str">
        <f ca="1">IF($A229&gt;$A$1,"",SUMIFS('PURPLE APC'!$K:$K,'PURPLE APC'!$B:$B,$A229,'PURPLE APC'!$O:$O,N$3))</f>
        <v/>
      </c>
      <c r="O229" s="3" t="str">
        <f ca="1">IF($A229&gt;$A$1,"",SUMIFS('PURPLE APC'!$K:$K,'PURPLE APC'!$B:$B,$A229,'PURPLE APC'!$O:$O,O$3))</f>
        <v/>
      </c>
      <c r="P229" s="3" t="str">
        <f ca="1">IF($A229&gt;$A$1,"",SUMIFS('PURPLE APC'!$K:$K,'PURPLE APC'!$B:$B,$A229,'PURPLE APC'!$O:$O,P$3))</f>
        <v/>
      </c>
      <c r="Q229" s="3" t="str">
        <f ca="1">IF($A229&gt;$A$1,"",SUMIFS('PURPLE APC'!$K:$K,'PURPLE APC'!$B:$B,$A229,'PURPLE APC'!$O:$O,Q$3))</f>
        <v/>
      </c>
      <c r="R229" s="3" t="str">
        <f ca="1">IF($A229&gt;$A$1,"",SUMIFS('PURPLE APC'!$K:$K,'PURPLE APC'!$B:$B,$A229,'PURPLE APC'!$O:$O,R$3))</f>
        <v/>
      </c>
      <c r="S229" s="3" t="str">
        <f ca="1">IF($A229&gt;$A$1,"",SUMIFS('PURPLE APC'!$K:$K,'PURPLE APC'!$B:$B,$A229,'PURPLE APC'!$O:$O,S$3))</f>
        <v/>
      </c>
      <c r="T229" s="3" t="str">
        <f ca="1">IF($A229&gt;$A$1,"",SUMIFS('PURPLE APC'!$K:$K,'PURPLE APC'!$B:$B,$A229,'PURPLE APC'!$O:$O,T$3))</f>
        <v/>
      </c>
      <c r="U229" s="3" t="str">
        <f ca="1">IF($A229&gt;$A$1,"",SUMIFS('PURPLE APC'!$K:$K,'PURPLE APC'!$B:$B,$A229,'PURPLE APC'!$O:$O,U$3))</f>
        <v/>
      </c>
      <c r="V229" s="5" t="str">
        <f ca="1">IF($A229&gt;$A$1,"",SUMIFS('PURPLE APC'!$K:$K,'PURPLE APC'!$B:$B,$A229,'PURPLE APC'!$O:$O,V$3))</f>
        <v/>
      </c>
    </row>
    <row r="230" spans="1:22" x14ac:dyDescent="0.25">
      <c r="A230" s="15">
        <f t="shared" si="14"/>
        <v>46155</v>
      </c>
      <c r="B230" s="46">
        <f t="shared" si="15"/>
        <v>3</v>
      </c>
      <c r="C230" s="15" t="str">
        <f t="shared" si="12"/>
        <v>Y</v>
      </c>
      <c r="D230" s="15" t="s">
        <v>89</v>
      </c>
      <c r="E230" s="4" t="str">
        <f ca="1">IF($A230&gt;$A$1,"",SUMIFS('PURPLE APC'!$K:$K,'PURPLE APC'!$B:$B,$A230))</f>
        <v/>
      </c>
      <c r="F230" s="42"/>
      <c r="G230" s="72" t="str">
        <f t="shared" ca="1" si="13"/>
        <v/>
      </c>
      <c r="H230" s="4" t="str">
        <f ca="1">IF($A230&gt;$A$1,"",SUMIFS('PURPLE APC'!$K:$K,'PURPLE APC'!$B:$B,$A230,'PURPLE APC'!$O:$O,H$3))</f>
        <v/>
      </c>
      <c r="I230" s="3" t="str">
        <f ca="1">IF($A230&gt;$A$1,"",SUMIFS('PURPLE APC'!$K:$K,'PURPLE APC'!$B:$B,$A230,'PURPLE APC'!$O:$O,I$3))</f>
        <v/>
      </c>
      <c r="J230" s="3" t="str">
        <f ca="1">IF($A230&gt;$A$1,"",SUMIFS('PURPLE APC'!$K:$K,'PURPLE APC'!$B:$B,$A230,'PURPLE APC'!$O:$O,J$3))</f>
        <v/>
      </c>
      <c r="K230" s="3" t="str">
        <f ca="1">IF($A230&gt;$A$1,"",SUMIFS('PURPLE APC'!$K:$K,'PURPLE APC'!$B:$B,$A230,'PURPLE APC'!$O:$O,K$3))</f>
        <v/>
      </c>
      <c r="L230" s="3" t="str">
        <f ca="1">IF($A230&gt;$A$1,"",SUMIFS('PURPLE APC'!$K:$K,'PURPLE APC'!$B:$B,$A230,'PURPLE APC'!$O:$O,L$3))</f>
        <v/>
      </c>
      <c r="M230" s="3" t="str">
        <f ca="1">IF($A230&gt;$A$1,"",SUMIFS('PURPLE APC'!$K:$K,'PURPLE APC'!$B:$B,$A230,'PURPLE APC'!$O:$O,M$3))</f>
        <v/>
      </c>
      <c r="N230" s="3" t="str">
        <f ca="1">IF($A230&gt;$A$1,"",SUMIFS('PURPLE APC'!$K:$K,'PURPLE APC'!$B:$B,$A230,'PURPLE APC'!$O:$O,N$3))</f>
        <v/>
      </c>
      <c r="O230" s="3" t="str">
        <f ca="1">IF($A230&gt;$A$1,"",SUMIFS('PURPLE APC'!$K:$K,'PURPLE APC'!$B:$B,$A230,'PURPLE APC'!$O:$O,O$3))</f>
        <v/>
      </c>
      <c r="P230" s="3" t="str">
        <f ca="1">IF($A230&gt;$A$1,"",SUMIFS('PURPLE APC'!$K:$K,'PURPLE APC'!$B:$B,$A230,'PURPLE APC'!$O:$O,P$3))</f>
        <v/>
      </c>
      <c r="Q230" s="3" t="str">
        <f ca="1">IF($A230&gt;$A$1,"",SUMIFS('PURPLE APC'!$K:$K,'PURPLE APC'!$B:$B,$A230,'PURPLE APC'!$O:$O,Q$3))</f>
        <v/>
      </c>
      <c r="R230" s="3" t="str">
        <f ca="1">IF($A230&gt;$A$1,"",SUMIFS('PURPLE APC'!$K:$K,'PURPLE APC'!$B:$B,$A230,'PURPLE APC'!$O:$O,R$3))</f>
        <v/>
      </c>
      <c r="S230" s="3" t="str">
        <f ca="1">IF($A230&gt;$A$1,"",SUMIFS('PURPLE APC'!$K:$K,'PURPLE APC'!$B:$B,$A230,'PURPLE APC'!$O:$O,S$3))</f>
        <v/>
      </c>
      <c r="T230" s="3" t="str">
        <f ca="1">IF($A230&gt;$A$1,"",SUMIFS('PURPLE APC'!$K:$K,'PURPLE APC'!$B:$B,$A230,'PURPLE APC'!$O:$O,T$3))</f>
        <v/>
      </c>
      <c r="U230" s="3" t="str">
        <f ca="1">IF($A230&gt;$A$1,"",SUMIFS('PURPLE APC'!$K:$K,'PURPLE APC'!$B:$B,$A230,'PURPLE APC'!$O:$O,U$3))</f>
        <v/>
      </c>
      <c r="V230" s="5" t="str">
        <f ca="1">IF($A230&gt;$A$1,"",SUMIFS('PURPLE APC'!$K:$K,'PURPLE APC'!$B:$B,$A230,'PURPLE APC'!$O:$O,V$3))</f>
        <v/>
      </c>
    </row>
    <row r="231" spans="1:22" x14ac:dyDescent="0.25">
      <c r="A231" s="15">
        <f t="shared" si="14"/>
        <v>46156</v>
      </c>
      <c r="B231" s="46">
        <f t="shared" si="15"/>
        <v>4</v>
      </c>
      <c r="C231" s="15" t="str">
        <f t="shared" si="12"/>
        <v>Y</v>
      </c>
      <c r="D231" s="15" t="s">
        <v>89</v>
      </c>
      <c r="E231" s="4" t="str">
        <f ca="1">IF($A231&gt;$A$1,"",SUMIFS('PURPLE APC'!$K:$K,'PURPLE APC'!$B:$B,$A231))</f>
        <v/>
      </c>
      <c r="F231" s="42"/>
      <c r="G231" s="72" t="str">
        <f t="shared" ca="1" si="13"/>
        <v/>
      </c>
      <c r="H231" s="4" t="str">
        <f ca="1">IF($A231&gt;$A$1,"",SUMIFS('PURPLE APC'!$K:$K,'PURPLE APC'!$B:$B,$A231,'PURPLE APC'!$O:$O,H$3))</f>
        <v/>
      </c>
      <c r="I231" s="3" t="str">
        <f ca="1">IF($A231&gt;$A$1,"",SUMIFS('PURPLE APC'!$K:$K,'PURPLE APC'!$B:$B,$A231,'PURPLE APC'!$O:$O,I$3))</f>
        <v/>
      </c>
      <c r="J231" s="3" t="str">
        <f ca="1">IF($A231&gt;$A$1,"",SUMIFS('PURPLE APC'!$K:$K,'PURPLE APC'!$B:$B,$A231,'PURPLE APC'!$O:$O,J$3))</f>
        <v/>
      </c>
      <c r="K231" s="3" t="str">
        <f ca="1">IF($A231&gt;$A$1,"",SUMIFS('PURPLE APC'!$K:$K,'PURPLE APC'!$B:$B,$A231,'PURPLE APC'!$O:$O,K$3))</f>
        <v/>
      </c>
      <c r="L231" s="3" t="str">
        <f ca="1">IF($A231&gt;$A$1,"",SUMIFS('PURPLE APC'!$K:$K,'PURPLE APC'!$B:$B,$A231,'PURPLE APC'!$O:$O,L$3))</f>
        <v/>
      </c>
      <c r="M231" s="3" t="str">
        <f ca="1">IF($A231&gt;$A$1,"",SUMIFS('PURPLE APC'!$K:$K,'PURPLE APC'!$B:$B,$A231,'PURPLE APC'!$O:$O,M$3))</f>
        <v/>
      </c>
      <c r="N231" s="3" t="str">
        <f ca="1">IF($A231&gt;$A$1,"",SUMIFS('PURPLE APC'!$K:$K,'PURPLE APC'!$B:$B,$A231,'PURPLE APC'!$O:$O,N$3))</f>
        <v/>
      </c>
      <c r="O231" s="3" t="str">
        <f ca="1">IF($A231&gt;$A$1,"",SUMIFS('PURPLE APC'!$K:$K,'PURPLE APC'!$B:$B,$A231,'PURPLE APC'!$O:$O,O$3))</f>
        <v/>
      </c>
      <c r="P231" s="3" t="str">
        <f ca="1">IF($A231&gt;$A$1,"",SUMIFS('PURPLE APC'!$K:$K,'PURPLE APC'!$B:$B,$A231,'PURPLE APC'!$O:$O,P$3))</f>
        <v/>
      </c>
      <c r="Q231" s="3" t="str">
        <f ca="1">IF($A231&gt;$A$1,"",SUMIFS('PURPLE APC'!$K:$K,'PURPLE APC'!$B:$B,$A231,'PURPLE APC'!$O:$O,Q$3))</f>
        <v/>
      </c>
      <c r="R231" s="3" t="str">
        <f ca="1">IF($A231&gt;$A$1,"",SUMIFS('PURPLE APC'!$K:$K,'PURPLE APC'!$B:$B,$A231,'PURPLE APC'!$O:$O,R$3))</f>
        <v/>
      </c>
      <c r="S231" s="3" t="str">
        <f ca="1">IF($A231&gt;$A$1,"",SUMIFS('PURPLE APC'!$K:$K,'PURPLE APC'!$B:$B,$A231,'PURPLE APC'!$O:$O,S$3))</f>
        <v/>
      </c>
      <c r="T231" s="3" t="str">
        <f ca="1">IF($A231&gt;$A$1,"",SUMIFS('PURPLE APC'!$K:$K,'PURPLE APC'!$B:$B,$A231,'PURPLE APC'!$O:$O,T$3))</f>
        <v/>
      </c>
      <c r="U231" s="3" t="str">
        <f ca="1">IF($A231&gt;$A$1,"",SUMIFS('PURPLE APC'!$K:$K,'PURPLE APC'!$B:$B,$A231,'PURPLE APC'!$O:$O,U$3))</f>
        <v/>
      </c>
      <c r="V231" s="5" t="str">
        <f ca="1">IF($A231&gt;$A$1,"",SUMIFS('PURPLE APC'!$K:$K,'PURPLE APC'!$B:$B,$A231,'PURPLE APC'!$O:$O,V$3))</f>
        <v/>
      </c>
    </row>
    <row r="232" spans="1:22" x14ac:dyDescent="0.25">
      <c r="A232" s="15">
        <f t="shared" si="14"/>
        <v>46157</v>
      </c>
      <c r="B232" s="46">
        <f t="shared" si="15"/>
        <v>5</v>
      </c>
      <c r="C232" s="15" t="str">
        <f t="shared" si="12"/>
        <v>Y</v>
      </c>
      <c r="D232" s="15" t="s">
        <v>89</v>
      </c>
      <c r="E232" s="4" t="str">
        <f ca="1">IF($A232&gt;$A$1,"",SUMIFS('PURPLE APC'!$K:$K,'PURPLE APC'!$B:$B,$A232))</f>
        <v/>
      </c>
      <c r="F232" s="42"/>
      <c r="G232" s="72" t="str">
        <f t="shared" ca="1" si="13"/>
        <v/>
      </c>
      <c r="H232" s="4" t="str">
        <f ca="1">IF($A232&gt;$A$1,"",SUMIFS('PURPLE APC'!$K:$K,'PURPLE APC'!$B:$B,$A232,'PURPLE APC'!$O:$O,H$3))</f>
        <v/>
      </c>
      <c r="I232" s="3" t="str">
        <f ca="1">IF($A232&gt;$A$1,"",SUMIFS('PURPLE APC'!$K:$K,'PURPLE APC'!$B:$B,$A232,'PURPLE APC'!$O:$O,I$3))</f>
        <v/>
      </c>
      <c r="J232" s="3" t="str">
        <f ca="1">IF($A232&gt;$A$1,"",SUMIFS('PURPLE APC'!$K:$K,'PURPLE APC'!$B:$B,$A232,'PURPLE APC'!$O:$O,J$3))</f>
        <v/>
      </c>
      <c r="K232" s="3" t="str">
        <f ca="1">IF($A232&gt;$A$1,"",SUMIFS('PURPLE APC'!$K:$K,'PURPLE APC'!$B:$B,$A232,'PURPLE APC'!$O:$O,K$3))</f>
        <v/>
      </c>
      <c r="L232" s="3" t="str">
        <f ca="1">IF($A232&gt;$A$1,"",SUMIFS('PURPLE APC'!$K:$K,'PURPLE APC'!$B:$B,$A232,'PURPLE APC'!$O:$O,L$3))</f>
        <v/>
      </c>
      <c r="M232" s="3" t="str">
        <f ca="1">IF($A232&gt;$A$1,"",SUMIFS('PURPLE APC'!$K:$K,'PURPLE APC'!$B:$B,$A232,'PURPLE APC'!$O:$O,M$3))</f>
        <v/>
      </c>
      <c r="N232" s="3" t="str">
        <f ca="1">IF($A232&gt;$A$1,"",SUMIFS('PURPLE APC'!$K:$K,'PURPLE APC'!$B:$B,$A232,'PURPLE APC'!$O:$O,N$3))</f>
        <v/>
      </c>
      <c r="O232" s="3" t="str">
        <f ca="1">IF($A232&gt;$A$1,"",SUMIFS('PURPLE APC'!$K:$K,'PURPLE APC'!$B:$B,$A232,'PURPLE APC'!$O:$O,O$3))</f>
        <v/>
      </c>
      <c r="P232" s="3" t="str">
        <f ca="1">IF($A232&gt;$A$1,"",SUMIFS('PURPLE APC'!$K:$K,'PURPLE APC'!$B:$B,$A232,'PURPLE APC'!$O:$O,P$3))</f>
        <v/>
      </c>
      <c r="Q232" s="3" t="str">
        <f ca="1">IF($A232&gt;$A$1,"",SUMIFS('PURPLE APC'!$K:$K,'PURPLE APC'!$B:$B,$A232,'PURPLE APC'!$O:$O,Q$3))</f>
        <v/>
      </c>
      <c r="R232" s="3" t="str">
        <f ca="1">IF($A232&gt;$A$1,"",SUMIFS('PURPLE APC'!$K:$K,'PURPLE APC'!$B:$B,$A232,'PURPLE APC'!$O:$O,R$3))</f>
        <v/>
      </c>
      <c r="S232" s="3" t="str">
        <f ca="1">IF($A232&gt;$A$1,"",SUMIFS('PURPLE APC'!$K:$K,'PURPLE APC'!$B:$B,$A232,'PURPLE APC'!$O:$O,S$3))</f>
        <v/>
      </c>
      <c r="T232" s="3" t="str">
        <f ca="1">IF($A232&gt;$A$1,"",SUMIFS('PURPLE APC'!$K:$K,'PURPLE APC'!$B:$B,$A232,'PURPLE APC'!$O:$O,T$3))</f>
        <v/>
      </c>
      <c r="U232" s="3" t="str">
        <f ca="1">IF($A232&gt;$A$1,"",SUMIFS('PURPLE APC'!$K:$K,'PURPLE APC'!$B:$B,$A232,'PURPLE APC'!$O:$O,U$3))</f>
        <v/>
      </c>
      <c r="V232" s="5" t="str">
        <f ca="1">IF($A232&gt;$A$1,"",SUMIFS('PURPLE APC'!$K:$K,'PURPLE APC'!$B:$B,$A232,'PURPLE APC'!$O:$O,V$3))</f>
        <v/>
      </c>
    </row>
    <row r="233" spans="1:22" x14ac:dyDescent="0.25">
      <c r="A233" s="15">
        <f t="shared" si="14"/>
        <v>46160</v>
      </c>
      <c r="B233" s="46">
        <f t="shared" si="15"/>
        <v>1</v>
      </c>
      <c r="C233" s="15" t="str">
        <f t="shared" si="12"/>
        <v>Y</v>
      </c>
      <c r="D233" s="15" t="s">
        <v>89</v>
      </c>
      <c r="E233" s="4" t="str">
        <f ca="1">IF($A233&gt;$A$1,"",SUMIFS('PURPLE APC'!$K:$K,'PURPLE APC'!$B:$B,$A233))</f>
        <v/>
      </c>
      <c r="F233" s="42"/>
      <c r="G233" s="72" t="str">
        <f t="shared" ca="1" si="13"/>
        <v/>
      </c>
      <c r="H233" s="4" t="str">
        <f ca="1">IF($A233&gt;$A$1,"",SUMIFS('PURPLE APC'!$K:$K,'PURPLE APC'!$B:$B,$A233,'PURPLE APC'!$O:$O,H$3))</f>
        <v/>
      </c>
      <c r="I233" s="3" t="str">
        <f ca="1">IF($A233&gt;$A$1,"",SUMIFS('PURPLE APC'!$K:$K,'PURPLE APC'!$B:$B,$A233,'PURPLE APC'!$O:$O,I$3))</f>
        <v/>
      </c>
      <c r="J233" s="3" t="str">
        <f ca="1">IF($A233&gt;$A$1,"",SUMIFS('PURPLE APC'!$K:$K,'PURPLE APC'!$B:$B,$A233,'PURPLE APC'!$O:$O,J$3))</f>
        <v/>
      </c>
      <c r="K233" s="3" t="str">
        <f ca="1">IF($A233&gt;$A$1,"",SUMIFS('PURPLE APC'!$K:$K,'PURPLE APC'!$B:$B,$A233,'PURPLE APC'!$O:$O,K$3))</f>
        <v/>
      </c>
      <c r="L233" s="3" t="str">
        <f ca="1">IF($A233&gt;$A$1,"",SUMIFS('PURPLE APC'!$K:$K,'PURPLE APC'!$B:$B,$A233,'PURPLE APC'!$O:$O,L$3))</f>
        <v/>
      </c>
      <c r="M233" s="3" t="str">
        <f ca="1">IF($A233&gt;$A$1,"",SUMIFS('PURPLE APC'!$K:$K,'PURPLE APC'!$B:$B,$A233,'PURPLE APC'!$O:$O,M$3))</f>
        <v/>
      </c>
      <c r="N233" s="3" t="str">
        <f ca="1">IF($A233&gt;$A$1,"",SUMIFS('PURPLE APC'!$K:$K,'PURPLE APC'!$B:$B,$A233,'PURPLE APC'!$O:$O,N$3))</f>
        <v/>
      </c>
      <c r="O233" s="3" t="str">
        <f ca="1">IF($A233&gt;$A$1,"",SUMIFS('PURPLE APC'!$K:$K,'PURPLE APC'!$B:$B,$A233,'PURPLE APC'!$O:$O,O$3))</f>
        <v/>
      </c>
      <c r="P233" s="3" t="str">
        <f ca="1">IF($A233&gt;$A$1,"",SUMIFS('PURPLE APC'!$K:$K,'PURPLE APC'!$B:$B,$A233,'PURPLE APC'!$O:$O,P$3))</f>
        <v/>
      </c>
      <c r="Q233" s="3" t="str">
        <f ca="1">IF($A233&gt;$A$1,"",SUMIFS('PURPLE APC'!$K:$K,'PURPLE APC'!$B:$B,$A233,'PURPLE APC'!$O:$O,Q$3))</f>
        <v/>
      </c>
      <c r="R233" s="3" t="str">
        <f ca="1">IF($A233&gt;$A$1,"",SUMIFS('PURPLE APC'!$K:$K,'PURPLE APC'!$B:$B,$A233,'PURPLE APC'!$O:$O,R$3))</f>
        <v/>
      </c>
      <c r="S233" s="3" t="str">
        <f ca="1">IF($A233&gt;$A$1,"",SUMIFS('PURPLE APC'!$K:$K,'PURPLE APC'!$B:$B,$A233,'PURPLE APC'!$O:$O,S$3))</f>
        <v/>
      </c>
      <c r="T233" s="3" t="str">
        <f ca="1">IF($A233&gt;$A$1,"",SUMIFS('PURPLE APC'!$K:$K,'PURPLE APC'!$B:$B,$A233,'PURPLE APC'!$O:$O,T$3))</f>
        <v/>
      </c>
      <c r="U233" s="3" t="str">
        <f ca="1">IF($A233&gt;$A$1,"",SUMIFS('PURPLE APC'!$K:$K,'PURPLE APC'!$B:$B,$A233,'PURPLE APC'!$O:$O,U$3))</f>
        <v/>
      </c>
      <c r="V233" s="5" t="str">
        <f ca="1">IF($A233&gt;$A$1,"",SUMIFS('PURPLE APC'!$K:$K,'PURPLE APC'!$B:$B,$A233,'PURPLE APC'!$O:$O,V$3))</f>
        <v/>
      </c>
    </row>
    <row r="234" spans="1:22" x14ac:dyDescent="0.25">
      <c r="A234" s="15">
        <f t="shared" si="14"/>
        <v>46161</v>
      </c>
      <c r="B234" s="46">
        <f t="shared" si="15"/>
        <v>2</v>
      </c>
      <c r="C234" s="15" t="str">
        <f t="shared" si="12"/>
        <v>Y</v>
      </c>
      <c r="D234" s="15" t="s">
        <v>89</v>
      </c>
      <c r="E234" s="4" t="str">
        <f ca="1">IF($A234&gt;$A$1,"",SUMIFS('PURPLE APC'!$K:$K,'PURPLE APC'!$B:$B,$A234))</f>
        <v/>
      </c>
      <c r="F234" s="42"/>
      <c r="G234" s="72" t="str">
        <f t="shared" ca="1" si="13"/>
        <v/>
      </c>
      <c r="H234" s="4" t="str">
        <f ca="1">IF($A234&gt;$A$1,"",SUMIFS('PURPLE APC'!$K:$K,'PURPLE APC'!$B:$B,$A234,'PURPLE APC'!$O:$O,H$3))</f>
        <v/>
      </c>
      <c r="I234" s="3" t="str">
        <f ca="1">IF($A234&gt;$A$1,"",SUMIFS('PURPLE APC'!$K:$K,'PURPLE APC'!$B:$B,$A234,'PURPLE APC'!$O:$O,I$3))</f>
        <v/>
      </c>
      <c r="J234" s="3" t="str">
        <f ca="1">IF($A234&gt;$A$1,"",SUMIFS('PURPLE APC'!$K:$K,'PURPLE APC'!$B:$B,$A234,'PURPLE APC'!$O:$O,J$3))</f>
        <v/>
      </c>
      <c r="K234" s="3" t="str">
        <f ca="1">IF($A234&gt;$A$1,"",SUMIFS('PURPLE APC'!$K:$K,'PURPLE APC'!$B:$B,$A234,'PURPLE APC'!$O:$O,K$3))</f>
        <v/>
      </c>
      <c r="L234" s="3" t="str">
        <f ca="1">IF($A234&gt;$A$1,"",SUMIFS('PURPLE APC'!$K:$K,'PURPLE APC'!$B:$B,$A234,'PURPLE APC'!$O:$O,L$3))</f>
        <v/>
      </c>
      <c r="M234" s="3" t="str">
        <f ca="1">IF($A234&gt;$A$1,"",SUMIFS('PURPLE APC'!$K:$K,'PURPLE APC'!$B:$B,$A234,'PURPLE APC'!$O:$O,M$3))</f>
        <v/>
      </c>
      <c r="N234" s="3" t="str">
        <f ca="1">IF($A234&gt;$A$1,"",SUMIFS('PURPLE APC'!$K:$K,'PURPLE APC'!$B:$B,$A234,'PURPLE APC'!$O:$O,N$3))</f>
        <v/>
      </c>
      <c r="O234" s="3" t="str">
        <f ca="1">IF($A234&gt;$A$1,"",SUMIFS('PURPLE APC'!$K:$K,'PURPLE APC'!$B:$B,$A234,'PURPLE APC'!$O:$O,O$3))</f>
        <v/>
      </c>
      <c r="P234" s="3" t="str">
        <f ca="1">IF($A234&gt;$A$1,"",SUMIFS('PURPLE APC'!$K:$K,'PURPLE APC'!$B:$B,$A234,'PURPLE APC'!$O:$O,P$3))</f>
        <v/>
      </c>
      <c r="Q234" s="3" t="str">
        <f ca="1">IF($A234&gt;$A$1,"",SUMIFS('PURPLE APC'!$K:$K,'PURPLE APC'!$B:$B,$A234,'PURPLE APC'!$O:$O,Q$3))</f>
        <v/>
      </c>
      <c r="R234" s="3" t="str">
        <f ca="1">IF($A234&gt;$A$1,"",SUMIFS('PURPLE APC'!$K:$K,'PURPLE APC'!$B:$B,$A234,'PURPLE APC'!$O:$O,R$3))</f>
        <v/>
      </c>
      <c r="S234" s="3" t="str">
        <f ca="1">IF($A234&gt;$A$1,"",SUMIFS('PURPLE APC'!$K:$K,'PURPLE APC'!$B:$B,$A234,'PURPLE APC'!$O:$O,S$3))</f>
        <v/>
      </c>
      <c r="T234" s="3" t="str">
        <f ca="1">IF($A234&gt;$A$1,"",SUMIFS('PURPLE APC'!$K:$K,'PURPLE APC'!$B:$B,$A234,'PURPLE APC'!$O:$O,T$3))</f>
        <v/>
      </c>
      <c r="U234" s="3" t="str">
        <f ca="1">IF($A234&gt;$A$1,"",SUMIFS('PURPLE APC'!$K:$K,'PURPLE APC'!$B:$B,$A234,'PURPLE APC'!$O:$O,U$3))</f>
        <v/>
      </c>
      <c r="V234" s="5" t="str">
        <f ca="1">IF($A234&gt;$A$1,"",SUMIFS('PURPLE APC'!$K:$K,'PURPLE APC'!$B:$B,$A234,'PURPLE APC'!$O:$O,V$3))</f>
        <v/>
      </c>
    </row>
    <row r="235" spans="1:22" x14ac:dyDescent="0.25">
      <c r="A235" s="15">
        <f t="shared" si="14"/>
        <v>46162</v>
      </c>
      <c r="B235" s="46">
        <f t="shared" si="15"/>
        <v>3</v>
      </c>
      <c r="C235" s="15" t="str">
        <f t="shared" si="12"/>
        <v>Y</v>
      </c>
      <c r="D235" s="15" t="s">
        <v>89</v>
      </c>
      <c r="E235" s="4" t="str">
        <f ca="1">IF($A235&gt;$A$1,"",SUMIFS('PURPLE APC'!$K:$K,'PURPLE APC'!$B:$B,$A235))</f>
        <v/>
      </c>
      <c r="F235" s="42"/>
      <c r="G235" s="72" t="str">
        <f t="shared" ca="1" si="13"/>
        <v/>
      </c>
      <c r="H235" s="4" t="str">
        <f ca="1">IF($A235&gt;$A$1,"",SUMIFS('PURPLE APC'!$K:$K,'PURPLE APC'!$B:$B,$A235,'PURPLE APC'!$O:$O,H$3))</f>
        <v/>
      </c>
      <c r="I235" s="3" t="str">
        <f ca="1">IF($A235&gt;$A$1,"",SUMIFS('PURPLE APC'!$K:$K,'PURPLE APC'!$B:$B,$A235,'PURPLE APC'!$O:$O,I$3))</f>
        <v/>
      </c>
      <c r="J235" s="3" t="str">
        <f ca="1">IF($A235&gt;$A$1,"",SUMIFS('PURPLE APC'!$K:$K,'PURPLE APC'!$B:$B,$A235,'PURPLE APC'!$O:$O,J$3))</f>
        <v/>
      </c>
      <c r="K235" s="3" t="str">
        <f ca="1">IF($A235&gt;$A$1,"",SUMIFS('PURPLE APC'!$K:$K,'PURPLE APC'!$B:$B,$A235,'PURPLE APC'!$O:$O,K$3))</f>
        <v/>
      </c>
      <c r="L235" s="3" t="str">
        <f ca="1">IF($A235&gt;$A$1,"",SUMIFS('PURPLE APC'!$K:$K,'PURPLE APC'!$B:$B,$A235,'PURPLE APC'!$O:$O,L$3))</f>
        <v/>
      </c>
      <c r="M235" s="3" t="str">
        <f ca="1">IF($A235&gt;$A$1,"",SUMIFS('PURPLE APC'!$K:$K,'PURPLE APC'!$B:$B,$A235,'PURPLE APC'!$O:$O,M$3))</f>
        <v/>
      </c>
      <c r="N235" s="3" t="str">
        <f ca="1">IF($A235&gt;$A$1,"",SUMIFS('PURPLE APC'!$K:$K,'PURPLE APC'!$B:$B,$A235,'PURPLE APC'!$O:$O,N$3))</f>
        <v/>
      </c>
      <c r="O235" s="3" t="str">
        <f ca="1">IF($A235&gt;$A$1,"",SUMIFS('PURPLE APC'!$K:$K,'PURPLE APC'!$B:$B,$A235,'PURPLE APC'!$O:$O,O$3))</f>
        <v/>
      </c>
      <c r="P235" s="3" t="str">
        <f ca="1">IF($A235&gt;$A$1,"",SUMIFS('PURPLE APC'!$K:$K,'PURPLE APC'!$B:$B,$A235,'PURPLE APC'!$O:$O,P$3))</f>
        <v/>
      </c>
      <c r="Q235" s="3" t="str">
        <f ca="1">IF($A235&gt;$A$1,"",SUMIFS('PURPLE APC'!$K:$K,'PURPLE APC'!$B:$B,$A235,'PURPLE APC'!$O:$O,Q$3))</f>
        <v/>
      </c>
      <c r="R235" s="3" t="str">
        <f ca="1">IF($A235&gt;$A$1,"",SUMIFS('PURPLE APC'!$K:$K,'PURPLE APC'!$B:$B,$A235,'PURPLE APC'!$O:$O,R$3))</f>
        <v/>
      </c>
      <c r="S235" s="3" t="str">
        <f ca="1">IF($A235&gt;$A$1,"",SUMIFS('PURPLE APC'!$K:$K,'PURPLE APC'!$B:$B,$A235,'PURPLE APC'!$O:$O,S$3))</f>
        <v/>
      </c>
      <c r="T235" s="3" t="str">
        <f ca="1">IF($A235&gt;$A$1,"",SUMIFS('PURPLE APC'!$K:$K,'PURPLE APC'!$B:$B,$A235,'PURPLE APC'!$O:$O,T$3))</f>
        <v/>
      </c>
      <c r="U235" s="3" t="str">
        <f ca="1">IF($A235&gt;$A$1,"",SUMIFS('PURPLE APC'!$K:$K,'PURPLE APC'!$B:$B,$A235,'PURPLE APC'!$O:$O,U$3))</f>
        <v/>
      </c>
      <c r="V235" s="5" t="str">
        <f ca="1">IF($A235&gt;$A$1,"",SUMIFS('PURPLE APC'!$K:$K,'PURPLE APC'!$B:$B,$A235,'PURPLE APC'!$O:$O,V$3))</f>
        <v/>
      </c>
    </row>
    <row r="236" spans="1:22" x14ac:dyDescent="0.25">
      <c r="A236" s="15">
        <f t="shared" si="14"/>
        <v>46163</v>
      </c>
      <c r="B236" s="46">
        <f t="shared" si="15"/>
        <v>4</v>
      </c>
      <c r="C236" s="15" t="str">
        <f t="shared" si="12"/>
        <v>Y</v>
      </c>
      <c r="D236" s="15" t="s">
        <v>89</v>
      </c>
      <c r="E236" s="4" t="str">
        <f ca="1">IF($A236&gt;$A$1,"",SUMIFS('PURPLE APC'!$K:$K,'PURPLE APC'!$B:$B,$A236))</f>
        <v/>
      </c>
      <c r="F236" s="42"/>
      <c r="G236" s="72" t="str">
        <f t="shared" ca="1" si="13"/>
        <v/>
      </c>
      <c r="H236" s="4" t="str">
        <f ca="1">IF($A236&gt;$A$1,"",SUMIFS('PURPLE APC'!$K:$K,'PURPLE APC'!$B:$B,$A236,'PURPLE APC'!$O:$O,H$3))</f>
        <v/>
      </c>
      <c r="I236" s="3" t="str">
        <f ca="1">IF($A236&gt;$A$1,"",SUMIFS('PURPLE APC'!$K:$K,'PURPLE APC'!$B:$B,$A236,'PURPLE APC'!$O:$O,I$3))</f>
        <v/>
      </c>
      <c r="J236" s="3" t="str">
        <f ca="1">IF($A236&gt;$A$1,"",SUMIFS('PURPLE APC'!$K:$K,'PURPLE APC'!$B:$B,$A236,'PURPLE APC'!$O:$O,J$3))</f>
        <v/>
      </c>
      <c r="K236" s="3" t="str">
        <f ca="1">IF($A236&gt;$A$1,"",SUMIFS('PURPLE APC'!$K:$K,'PURPLE APC'!$B:$B,$A236,'PURPLE APC'!$O:$O,K$3))</f>
        <v/>
      </c>
      <c r="L236" s="3" t="str">
        <f ca="1">IF($A236&gt;$A$1,"",SUMIFS('PURPLE APC'!$K:$K,'PURPLE APC'!$B:$B,$A236,'PURPLE APC'!$O:$O,L$3))</f>
        <v/>
      </c>
      <c r="M236" s="3" t="str">
        <f ca="1">IF($A236&gt;$A$1,"",SUMIFS('PURPLE APC'!$K:$K,'PURPLE APC'!$B:$B,$A236,'PURPLE APC'!$O:$O,M$3))</f>
        <v/>
      </c>
      <c r="N236" s="3" t="str">
        <f ca="1">IF($A236&gt;$A$1,"",SUMIFS('PURPLE APC'!$K:$K,'PURPLE APC'!$B:$B,$A236,'PURPLE APC'!$O:$O,N$3))</f>
        <v/>
      </c>
      <c r="O236" s="3" t="str">
        <f ca="1">IF($A236&gt;$A$1,"",SUMIFS('PURPLE APC'!$K:$K,'PURPLE APC'!$B:$B,$A236,'PURPLE APC'!$O:$O,O$3))</f>
        <v/>
      </c>
      <c r="P236" s="3" t="str">
        <f ca="1">IF($A236&gt;$A$1,"",SUMIFS('PURPLE APC'!$K:$K,'PURPLE APC'!$B:$B,$A236,'PURPLE APC'!$O:$O,P$3))</f>
        <v/>
      </c>
      <c r="Q236" s="3" t="str">
        <f ca="1">IF($A236&gt;$A$1,"",SUMIFS('PURPLE APC'!$K:$K,'PURPLE APC'!$B:$B,$A236,'PURPLE APC'!$O:$O,Q$3))</f>
        <v/>
      </c>
      <c r="R236" s="3" t="str">
        <f ca="1">IF($A236&gt;$A$1,"",SUMIFS('PURPLE APC'!$K:$K,'PURPLE APC'!$B:$B,$A236,'PURPLE APC'!$O:$O,R$3))</f>
        <v/>
      </c>
      <c r="S236" s="3" t="str">
        <f ca="1">IF($A236&gt;$A$1,"",SUMIFS('PURPLE APC'!$K:$K,'PURPLE APC'!$B:$B,$A236,'PURPLE APC'!$O:$O,S$3))</f>
        <v/>
      </c>
      <c r="T236" s="3" t="str">
        <f ca="1">IF($A236&gt;$A$1,"",SUMIFS('PURPLE APC'!$K:$K,'PURPLE APC'!$B:$B,$A236,'PURPLE APC'!$O:$O,T$3))</f>
        <v/>
      </c>
      <c r="U236" s="3" t="str">
        <f ca="1">IF($A236&gt;$A$1,"",SUMIFS('PURPLE APC'!$K:$K,'PURPLE APC'!$B:$B,$A236,'PURPLE APC'!$O:$O,U$3))</f>
        <v/>
      </c>
      <c r="V236" s="5" t="str">
        <f ca="1">IF($A236&gt;$A$1,"",SUMIFS('PURPLE APC'!$K:$K,'PURPLE APC'!$B:$B,$A236,'PURPLE APC'!$O:$O,V$3))</f>
        <v/>
      </c>
    </row>
    <row r="237" spans="1:22" x14ac:dyDescent="0.25">
      <c r="A237" s="15">
        <f t="shared" si="14"/>
        <v>46164</v>
      </c>
      <c r="B237" s="46">
        <f t="shared" si="15"/>
        <v>5</v>
      </c>
      <c r="C237" s="15" t="str">
        <f t="shared" si="12"/>
        <v>Y</v>
      </c>
      <c r="D237" s="15" t="s">
        <v>89</v>
      </c>
      <c r="E237" s="4" t="str">
        <f ca="1">IF($A237&gt;$A$1,"",SUMIFS('PURPLE APC'!$K:$K,'PURPLE APC'!$B:$B,$A237))</f>
        <v/>
      </c>
      <c r="F237" s="42"/>
      <c r="G237" s="72" t="str">
        <f t="shared" ca="1" si="13"/>
        <v/>
      </c>
      <c r="H237" s="4" t="str">
        <f ca="1">IF($A237&gt;$A$1,"",SUMIFS('PURPLE APC'!$K:$K,'PURPLE APC'!$B:$B,$A237,'PURPLE APC'!$O:$O,H$3))</f>
        <v/>
      </c>
      <c r="I237" s="3" t="str">
        <f ca="1">IF($A237&gt;$A$1,"",SUMIFS('PURPLE APC'!$K:$K,'PURPLE APC'!$B:$B,$A237,'PURPLE APC'!$O:$O,I$3))</f>
        <v/>
      </c>
      <c r="J237" s="3" t="str">
        <f ca="1">IF($A237&gt;$A$1,"",SUMIFS('PURPLE APC'!$K:$K,'PURPLE APC'!$B:$B,$A237,'PURPLE APC'!$O:$O,J$3))</f>
        <v/>
      </c>
      <c r="K237" s="3" t="str">
        <f ca="1">IF($A237&gt;$A$1,"",SUMIFS('PURPLE APC'!$K:$K,'PURPLE APC'!$B:$B,$A237,'PURPLE APC'!$O:$O,K$3))</f>
        <v/>
      </c>
      <c r="L237" s="3" t="str">
        <f ca="1">IF($A237&gt;$A$1,"",SUMIFS('PURPLE APC'!$K:$K,'PURPLE APC'!$B:$B,$A237,'PURPLE APC'!$O:$O,L$3))</f>
        <v/>
      </c>
      <c r="M237" s="3" t="str">
        <f ca="1">IF($A237&gt;$A$1,"",SUMIFS('PURPLE APC'!$K:$K,'PURPLE APC'!$B:$B,$A237,'PURPLE APC'!$O:$O,M$3))</f>
        <v/>
      </c>
      <c r="N237" s="3" t="str">
        <f ca="1">IF($A237&gt;$A$1,"",SUMIFS('PURPLE APC'!$K:$K,'PURPLE APC'!$B:$B,$A237,'PURPLE APC'!$O:$O,N$3))</f>
        <v/>
      </c>
      <c r="O237" s="3" t="str">
        <f ca="1">IF($A237&gt;$A$1,"",SUMIFS('PURPLE APC'!$K:$K,'PURPLE APC'!$B:$B,$A237,'PURPLE APC'!$O:$O,O$3))</f>
        <v/>
      </c>
      <c r="P237" s="3" t="str">
        <f ca="1">IF($A237&gt;$A$1,"",SUMIFS('PURPLE APC'!$K:$K,'PURPLE APC'!$B:$B,$A237,'PURPLE APC'!$O:$O,P$3))</f>
        <v/>
      </c>
      <c r="Q237" s="3" t="str">
        <f ca="1">IF($A237&gt;$A$1,"",SUMIFS('PURPLE APC'!$K:$K,'PURPLE APC'!$B:$B,$A237,'PURPLE APC'!$O:$O,Q$3))</f>
        <v/>
      </c>
      <c r="R237" s="3" t="str">
        <f ca="1">IF($A237&gt;$A$1,"",SUMIFS('PURPLE APC'!$K:$K,'PURPLE APC'!$B:$B,$A237,'PURPLE APC'!$O:$O,R$3))</f>
        <v/>
      </c>
      <c r="S237" s="3" t="str">
        <f ca="1">IF($A237&gt;$A$1,"",SUMIFS('PURPLE APC'!$K:$K,'PURPLE APC'!$B:$B,$A237,'PURPLE APC'!$O:$O,S$3))</f>
        <v/>
      </c>
      <c r="T237" s="3" t="str">
        <f ca="1">IF($A237&gt;$A$1,"",SUMIFS('PURPLE APC'!$K:$K,'PURPLE APC'!$B:$B,$A237,'PURPLE APC'!$O:$O,T$3))</f>
        <v/>
      </c>
      <c r="U237" s="3" t="str">
        <f ca="1">IF($A237&gt;$A$1,"",SUMIFS('PURPLE APC'!$K:$K,'PURPLE APC'!$B:$B,$A237,'PURPLE APC'!$O:$O,U$3))</f>
        <v/>
      </c>
      <c r="V237" s="5" t="str">
        <f ca="1">IF($A237&gt;$A$1,"",SUMIFS('PURPLE APC'!$K:$K,'PURPLE APC'!$B:$B,$A237,'PURPLE APC'!$O:$O,V$3))</f>
        <v/>
      </c>
    </row>
    <row r="238" spans="1:22" x14ac:dyDescent="0.25">
      <c r="A238" s="15">
        <f t="shared" si="14"/>
        <v>46167</v>
      </c>
      <c r="B238" s="46">
        <f t="shared" si="15"/>
        <v>1</v>
      </c>
      <c r="C238" s="15" t="str">
        <f t="shared" si="12"/>
        <v/>
      </c>
      <c r="D238" s="15" t="s">
        <v>90</v>
      </c>
      <c r="E238" s="4" t="str">
        <f ca="1">IF($A238&gt;$A$1,"",SUMIFS('PURPLE APC'!$K:$K,'PURPLE APC'!$B:$B,$A238))</f>
        <v/>
      </c>
      <c r="F238" s="42"/>
      <c r="G238" s="72" t="str">
        <f t="shared" ca="1" si="13"/>
        <v/>
      </c>
      <c r="H238" s="4" t="str">
        <f ca="1">IF($A238&gt;$A$1,"",SUMIFS('PURPLE APC'!$K:$K,'PURPLE APC'!$B:$B,$A238,'PURPLE APC'!$O:$O,H$3))</f>
        <v/>
      </c>
      <c r="I238" s="3" t="str">
        <f ca="1">IF($A238&gt;$A$1,"",SUMIFS('PURPLE APC'!$K:$K,'PURPLE APC'!$B:$B,$A238,'PURPLE APC'!$O:$O,I$3))</f>
        <v/>
      </c>
      <c r="J238" s="3" t="str">
        <f ca="1">IF($A238&gt;$A$1,"",SUMIFS('PURPLE APC'!$K:$K,'PURPLE APC'!$B:$B,$A238,'PURPLE APC'!$O:$O,J$3))</f>
        <v/>
      </c>
      <c r="K238" s="3" t="str">
        <f ca="1">IF($A238&gt;$A$1,"",SUMIFS('PURPLE APC'!$K:$K,'PURPLE APC'!$B:$B,$A238,'PURPLE APC'!$O:$O,K$3))</f>
        <v/>
      </c>
      <c r="L238" s="3" t="str">
        <f ca="1">IF($A238&gt;$A$1,"",SUMIFS('PURPLE APC'!$K:$K,'PURPLE APC'!$B:$B,$A238,'PURPLE APC'!$O:$O,L$3))</f>
        <v/>
      </c>
      <c r="M238" s="3" t="str">
        <f ca="1">IF($A238&gt;$A$1,"",SUMIFS('PURPLE APC'!$K:$K,'PURPLE APC'!$B:$B,$A238,'PURPLE APC'!$O:$O,M$3))</f>
        <v/>
      </c>
      <c r="N238" s="3" t="str">
        <f ca="1">IF($A238&gt;$A$1,"",SUMIFS('PURPLE APC'!$K:$K,'PURPLE APC'!$B:$B,$A238,'PURPLE APC'!$O:$O,N$3))</f>
        <v/>
      </c>
      <c r="O238" s="3" t="str">
        <f ca="1">IF($A238&gt;$A$1,"",SUMIFS('PURPLE APC'!$K:$K,'PURPLE APC'!$B:$B,$A238,'PURPLE APC'!$O:$O,O$3))</f>
        <v/>
      </c>
      <c r="P238" s="3" t="str">
        <f ca="1">IF($A238&gt;$A$1,"",SUMIFS('PURPLE APC'!$K:$K,'PURPLE APC'!$B:$B,$A238,'PURPLE APC'!$O:$O,P$3))</f>
        <v/>
      </c>
      <c r="Q238" s="3" t="str">
        <f ca="1">IF($A238&gt;$A$1,"",SUMIFS('PURPLE APC'!$K:$K,'PURPLE APC'!$B:$B,$A238,'PURPLE APC'!$O:$O,Q$3))</f>
        <v/>
      </c>
      <c r="R238" s="3" t="str">
        <f ca="1">IF($A238&gt;$A$1,"",SUMIFS('PURPLE APC'!$K:$K,'PURPLE APC'!$B:$B,$A238,'PURPLE APC'!$O:$O,R$3))</f>
        <v/>
      </c>
      <c r="S238" s="3" t="str">
        <f ca="1">IF($A238&gt;$A$1,"",SUMIFS('PURPLE APC'!$K:$K,'PURPLE APC'!$B:$B,$A238,'PURPLE APC'!$O:$O,S$3))</f>
        <v/>
      </c>
      <c r="T238" s="3" t="str">
        <f ca="1">IF($A238&gt;$A$1,"",SUMIFS('PURPLE APC'!$K:$K,'PURPLE APC'!$B:$B,$A238,'PURPLE APC'!$O:$O,T$3))</f>
        <v/>
      </c>
      <c r="U238" s="3" t="str">
        <f ca="1">IF($A238&gt;$A$1,"",SUMIFS('PURPLE APC'!$K:$K,'PURPLE APC'!$B:$B,$A238,'PURPLE APC'!$O:$O,U$3))</f>
        <v/>
      </c>
      <c r="V238" s="5" t="str">
        <f ca="1">IF($A238&gt;$A$1,"",SUMIFS('PURPLE APC'!$K:$K,'PURPLE APC'!$B:$B,$A238,'PURPLE APC'!$O:$O,V$3))</f>
        <v/>
      </c>
    </row>
    <row r="239" spans="1:22" x14ac:dyDescent="0.25">
      <c r="A239" s="15">
        <f t="shared" si="14"/>
        <v>46168</v>
      </c>
      <c r="B239" s="46">
        <f t="shared" si="15"/>
        <v>2</v>
      </c>
      <c r="C239" s="15" t="str">
        <f t="shared" si="12"/>
        <v>Y</v>
      </c>
      <c r="D239" s="15" t="s">
        <v>89</v>
      </c>
      <c r="E239" s="4" t="str">
        <f ca="1">IF($A239&gt;$A$1,"",SUMIFS('PURPLE APC'!$K:$K,'PURPLE APC'!$B:$B,$A239))</f>
        <v/>
      </c>
      <c r="F239" s="42"/>
      <c r="G239" s="72" t="str">
        <f t="shared" ca="1" si="13"/>
        <v/>
      </c>
      <c r="H239" s="4" t="str">
        <f ca="1">IF($A239&gt;$A$1,"",SUMIFS('PURPLE APC'!$K:$K,'PURPLE APC'!$B:$B,$A239,'PURPLE APC'!$O:$O,H$3))</f>
        <v/>
      </c>
      <c r="I239" s="3" t="str">
        <f ca="1">IF($A239&gt;$A$1,"",SUMIFS('PURPLE APC'!$K:$K,'PURPLE APC'!$B:$B,$A239,'PURPLE APC'!$O:$O,I$3))</f>
        <v/>
      </c>
      <c r="J239" s="3" t="str">
        <f ca="1">IF($A239&gt;$A$1,"",SUMIFS('PURPLE APC'!$K:$K,'PURPLE APC'!$B:$B,$A239,'PURPLE APC'!$O:$O,J$3))</f>
        <v/>
      </c>
      <c r="K239" s="3" t="str">
        <f ca="1">IF($A239&gt;$A$1,"",SUMIFS('PURPLE APC'!$K:$K,'PURPLE APC'!$B:$B,$A239,'PURPLE APC'!$O:$O,K$3))</f>
        <v/>
      </c>
      <c r="L239" s="3" t="str">
        <f ca="1">IF($A239&gt;$A$1,"",SUMIFS('PURPLE APC'!$K:$K,'PURPLE APC'!$B:$B,$A239,'PURPLE APC'!$O:$O,L$3))</f>
        <v/>
      </c>
      <c r="M239" s="3" t="str">
        <f ca="1">IF($A239&gt;$A$1,"",SUMIFS('PURPLE APC'!$K:$K,'PURPLE APC'!$B:$B,$A239,'PURPLE APC'!$O:$O,M$3))</f>
        <v/>
      </c>
      <c r="N239" s="3" t="str">
        <f ca="1">IF($A239&gt;$A$1,"",SUMIFS('PURPLE APC'!$K:$K,'PURPLE APC'!$B:$B,$A239,'PURPLE APC'!$O:$O,N$3))</f>
        <v/>
      </c>
      <c r="O239" s="3" t="str">
        <f ca="1">IF($A239&gt;$A$1,"",SUMIFS('PURPLE APC'!$K:$K,'PURPLE APC'!$B:$B,$A239,'PURPLE APC'!$O:$O,O$3))</f>
        <v/>
      </c>
      <c r="P239" s="3" t="str">
        <f ca="1">IF($A239&gt;$A$1,"",SUMIFS('PURPLE APC'!$K:$K,'PURPLE APC'!$B:$B,$A239,'PURPLE APC'!$O:$O,P$3))</f>
        <v/>
      </c>
      <c r="Q239" s="3" t="str">
        <f ca="1">IF($A239&gt;$A$1,"",SUMIFS('PURPLE APC'!$K:$K,'PURPLE APC'!$B:$B,$A239,'PURPLE APC'!$O:$O,Q$3))</f>
        <v/>
      </c>
      <c r="R239" s="3" t="str">
        <f ca="1">IF($A239&gt;$A$1,"",SUMIFS('PURPLE APC'!$K:$K,'PURPLE APC'!$B:$B,$A239,'PURPLE APC'!$O:$O,R$3))</f>
        <v/>
      </c>
      <c r="S239" s="3" t="str">
        <f ca="1">IF($A239&gt;$A$1,"",SUMIFS('PURPLE APC'!$K:$K,'PURPLE APC'!$B:$B,$A239,'PURPLE APC'!$O:$O,S$3))</f>
        <v/>
      </c>
      <c r="T239" s="3" t="str">
        <f ca="1">IF($A239&gt;$A$1,"",SUMIFS('PURPLE APC'!$K:$K,'PURPLE APC'!$B:$B,$A239,'PURPLE APC'!$O:$O,T$3))</f>
        <v/>
      </c>
      <c r="U239" s="3" t="str">
        <f ca="1">IF($A239&gt;$A$1,"",SUMIFS('PURPLE APC'!$K:$K,'PURPLE APC'!$B:$B,$A239,'PURPLE APC'!$O:$O,U$3))</f>
        <v/>
      </c>
      <c r="V239" s="5" t="str">
        <f ca="1">IF($A239&gt;$A$1,"",SUMIFS('PURPLE APC'!$K:$K,'PURPLE APC'!$B:$B,$A239,'PURPLE APC'!$O:$O,V$3))</f>
        <v/>
      </c>
    </row>
    <row r="240" spans="1:22" x14ac:dyDescent="0.25">
      <c r="A240" s="15">
        <f t="shared" si="14"/>
        <v>46169</v>
      </c>
      <c r="B240" s="46">
        <f t="shared" si="15"/>
        <v>3</v>
      </c>
      <c r="C240" s="15" t="str">
        <f t="shared" si="12"/>
        <v>Y</v>
      </c>
      <c r="D240" s="15" t="s">
        <v>89</v>
      </c>
      <c r="E240" s="4" t="str">
        <f ca="1">IF($A240&gt;$A$1,"",SUMIFS('PURPLE APC'!$K:$K,'PURPLE APC'!$B:$B,$A240))</f>
        <v/>
      </c>
      <c r="F240" s="42"/>
      <c r="G240" s="72" t="str">
        <f t="shared" ca="1" si="13"/>
        <v/>
      </c>
      <c r="H240" s="4" t="str">
        <f ca="1">IF($A240&gt;$A$1,"",SUMIFS('PURPLE APC'!$K:$K,'PURPLE APC'!$B:$B,$A240,'PURPLE APC'!$O:$O,H$3))</f>
        <v/>
      </c>
      <c r="I240" s="3" t="str">
        <f ca="1">IF($A240&gt;$A$1,"",SUMIFS('PURPLE APC'!$K:$K,'PURPLE APC'!$B:$B,$A240,'PURPLE APC'!$O:$O,I$3))</f>
        <v/>
      </c>
      <c r="J240" s="3" t="str">
        <f ca="1">IF($A240&gt;$A$1,"",SUMIFS('PURPLE APC'!$K:$K,'PURPLE APC'!$B:$B,$A240,'PURPLE APC'!$O:$O,J$3))</f>
        <v/>
      </c>
      <c r="K240" s="3" t="str">
        <f ca="1">IF($A240&gt;$A$1,"",SUMIFS('PURPLE APC'!$K:$K,'PURPLE APC'!$B:$B,$A240,'PURPLE APC'!$O:$O,K$3))</f>
        <v/>
      </c>
      <c r="L240" s="3" t="str">
        <f ca="1">IF($A240&gt;$A$1,"",SUMIFS('PURPLE APC'!$K:$K,'PURPLE APC'!$B:$B,$A240,'PURPLE APC'!$O:$O,L$3))</f>
        <v/>
      </c>
      <c r="M240" s="3" t="str">
        <f ca="1">IF($A240&gt;$A$1,"",SUMIFS('PURPLE APC'!$K:$K,'PURPLE APC'!$B:$B,$A240,'PURPLE APC'!$O:$O,M$3))</f>
        <v/>
      </c>
      <c r="N240" s="3" t="str">
        <f ca="1">IF($A240&gt;$A$1,"",SUMIFS('PURPLE APC'!$K:$K,'PURPLE APC'!$B:$B,$A240,'PURPLE APC'!$O:$O,N$3))</f>
        <v/>
      </c>
      <c r="O240" s="3" t="str">
        <f ca="1">IF($A240&gt;$A$1,"",SUMIFS('PURPLE APC'!$K:$K,'PURPLE APC'!$B:$B,$A240,'PURPLE APC'!$O:$O,O$3))</f>
        <v/>
      </c>
      <c r="P240" s="3" t="str">
        <f ca="1">IF($A240&gt;$A$1,"",SUMIFS('PURPLE APC'!$K:$K,'PURPLE APC'!$B:$B,$A240,'PURPLE APC'!$O:$O,P$3))</f>
        <v/>
      </c>
      <c r="Q240" s="3" t="str">
        <f ca="1">IF($A240&gt;$A$1,"",SUMIFS('PURPLE APC'!$K:$K,'PURPLE APC'!$B:$B,$A240,'PURPLE APC'!$O:$O,Q$3))</f>
        <v/>
      </c>
      <c r="R240" s="3" t="str">
        <f ca="1">IF($A240&gt;$A$1,"",SUMIFS('PURPLE APC'!$K:$K,'PURPLE APC'!$B:$B,$A240,'PURPLE APC'!$O:$O,R$3))</f>
        <v/>
      </c>
      <c r="S240" s="3" t="str">
        <f ca="1">IF($A240&gt;$A$1,"",SUMIFS('PURPLE APC'!$K:$K,'PURPLE APC'!$B:$B,$A240,'PURPLE APC'!$O:$O,S$3))</f>
        <v/>
      </c>
      <c r="T240" s="3" t="str">
        <f ca="1">IF($A240&gt;$A$1,"",SUMIFS('PURPLE APC'!$K:$K,'PURPLE APC'!$B:$B,$A240,'PURPLE APC'!$O:$O,T$3))</f>
        <v/>
      </c>
      <c r="U240" s="3" t="str">
        <f ca="1">IF($A240&gt;$A$1,"",SUMIFS('PURPLE APC'!$K:$K,'PURPLE APC'!$B:$B,$A240,'PURPLE APC'!$O:$O,U$3))</f>
        <v/>
      </c>
      <c r="V240" s="5" t="str">
        <f ca="1">IF($A240&gt;$A$1,"",SUMIFS('PURPLE APC'!$K:$K,'PURPLE APC'!$B:$B,$A240,'PURPLE APC'!$O:$O,V$3))</f>
        <v/>
      </c>
    </row>
    <row r="241" spans="1:22" x14ac:dyDescent="0.25">
      <c r="A241" s="15">
        <f t="shared" si="14"/>
        <v>46170</v>
      </c>
      <c r="B241" s="46">
        <f t="shared" si="15"/>
        <v>4</v>
      </c>
      <c r="C241" s="15" t="str">
        <f t="shared" si="12"/>
        <v>Y</v>
      </c>
      <c r="D241" s="15" t="s">
        <v>89</v>
      </c>
      <c r="E241" s="4" t="str">
        <f ca="1">IF($A241&gt;$A$1,"",SUMIFS('PURPLE APC'!$K:$K,'PURPLE APC'!$B:$B,$A241))</f>
        <v/>
      </c>
      <c r="F241" s="42"/>
      <c r="G241" s="72" t="str">
        <f t="shared" ca="1" si="13"/>
        <v/>
      </c>
      <c r="H241" s="4" t="str">
        <f ca="1">IF($A241&gt;$A$1,"",SUMIFS('PURPLE APC'!$K:$K,'PURPLE APC'!$B:$B,$A241,'PURPLE APC'!$O:$O,H$3))</f>
        <v/>
      </c>
      <c r="I241" s="3" t="str">
        <f ca="1">IF($A241&gt;$A$1,"",SUMIFS('PURPLE APC'!$K:$K,'PURPLE APC'!$B:$B,$A241,'PURPLE APC'!$O:$O,I$3))</f>
        <v/>
      </c>
      <c r="J241" s="3" t="str">
        <f ca="1">IF($A241&gt;$A$1,"",SUMIFS('PURPLE APC'!$K:$K,'PURPLE APC'!$B:$B,$A241,'PURPLE APC'!$O:$O,J$3))</f>
        <v/>
      </c>
      <c r="K241" s="3" t="str">
        <f ca="1">IF($A241&gt;$A$1,"",SUMIFS('PURPLE APC'!$K:$K,'PURPLE APC'!$B:$B,$A241,'PURPLE APC'!$O:$O,K$3))</f>
        <v/>
      </c>
      <c r="L241" s="3" t="str">
        <f ca="1">IF($A241&gt;$A$1,"",SUMIFS('PURPLE APC'!$K:$K,'PURPLE APC'!$B:$B,$A241,'PURPLE APC'!$O:$O,L$3))</f>
        <v/>
      </c>
      <c r="M241" s="3" t="str">
        <f ca="1">IF($A241&gt;$A$1,"",SUMIFS('PURPLE APC'!$K:$K,'PURPLE APC'!$B:$B,$A241,'PURPLE APC'!$O:$O,M$3))</f>
        <v/>
      </c>
      <c r="N241" s="3" t="str">
        <f ca="1">IF($A241&gt;$A$1,"",SUMIFS('PURPLE APC'!$K:$K,'PURPLE APC'!$B:$B,$A241,'PURPLE APC'!$O:$O,N$3))</f>
        <v/>
      </c>
      <c r="O241" s="3" t="str">
        <f ca="1">IF($A241&gt;$A$1,"",SUMIFS('PURPLE APC'!$K:$K,'PURPLE APC'!$B:$B,$A241,'PURPLE APC'!$O:$O,O$3))</f>
        <v/>
      </c>
      <c r="P241" s="3" t="str">
        <f ca="1">IF($A241&gt;$A$1,"",SUMIFS('PURPLE APC'!$K:$K,'PURPLE APC'!$B:$B,$A241,'PURPLE APC'!$O:$O,P$3))</f>
        <v/>
      </c>
      <c r="Q241" s="3" t="str">
        <f ca="1">IF($A241&gt;$A$1,"",SUMIFS('PURPLE APC'!$K:$K,'PURPLE APC'!$B:$B,$A241,'PURPLE APC'!$O:$O,Q$3))</f>
        <v/>
      </c>
      <c r="R241" s="3" t="str">
        <f ca="1">IF($A241&gt;$A$1,"",SUMIFS('PURPLE APC'!$K:$K,'PURPLE APC'!$B:$B,$A241,'PURPLE APC'!$O:$O,R$3))</f>
        <v/>
      </c>
      <c r="S241" s="3" t="str">
        <f ca="1">IF($A241&gt;$A$1,"",SUMIFS('PURPLE APC'!$K:$K,'PURPLE APC'!$B:$B,$A241,'PURPLE APC'!$O:$O,S$3))</f>
        <v/>
      </c>
      <c r="T241" s="3" t="str">
        <f ca="1">IF($A241&gt;$A$1,"",SUMIFS('PURPLE APC'!$K:$K,'PURPLE APC'!$B:$B,$A241,'PURPLE APC'!$O:$O,T$3))</f>
        <v/>
      </c>
      <c r="U241" s="3" t="str">
        <f ca="1">IF($A241&gt;$A$1,"",SUMIFS('PURPLE APC'!$K:$K,'PURPLE APC'!$B:$B,$A241,'PURPLE APC'!$O:$O,U$3))</f>
        <v/>
      </c>
      <c r="V241" s="5" t="str">
        <f ca="1">IF($A241&gt;$A$1,"",SUMIFS('PURPLE APC'!$K:$K,'PURPLE APC'!$B:$B,$A241,'PURPLE APC'!$O:$O,V$3))</f>
        <v/>
      </c>
    </row>
    <row r="242" spans="1:22" x14ac:dyDescent="0.25">
      <c r="A242" s="15">
        <f t="shared" si="14"/>
        <v>46171</v>
      </c>
      <c r="B242" s="46">
        <f t="shared" si="15"/>
        <v>5</v>
      </c>
      <c r="C242" s="15" t="str">
        <f t="shared" si="12"/>
        <v>Y</v>
      </c>
      <c r="D242" s="15" t="s">
        <v>89</v>
      </c>
      <c r="E242" s="4" t="str">
        <f ca="1">IF($A242&gt;$A$1,"",SUMIFS('PURPLE APC'!$K:$K,'PURPLE APC'!$B:$B,$A242))</f>
        <v/>
      </c>
      <c r="F242" s="42"/>
      <c r="G242" s="72" t="str">
        <f t="shared" ca="1" si="13"/>
        <v/>
      </c>
      <c r="H242" s="4" t="str">
        <f ca="1">IF($A242&gt;$A$1,"",SUMIFS('PURPLE APC'!$K:$K,'PURPLE APC'!$B:$B,$A242,'PURPLE APC'!$O:$O,H$3))</f>
        <v/>
      </c>
      <c r="I242" s="3" t="str">
        <f ca="1">IF($A242&gt;$A$1,"",SUMIFS('PURPLE APC'!$K:$K,'PURPLE APC'!$B:$B,$A242,'PURPLE APC'!$O:$O,I$3))</f>
        <v/>
      </c>
      <c r="J242" s="3" t="str">
        <f ca="1">IF($A242&gt;$A$1,"",SUMIFS('PURPLE APC'!$K:$K,'PURPLE APC'!$B:$B,$A242,'PURPLE APC'!$O:$O,J$3))</f>
        <v/>
      </c>
      <c r="K242" s="3" t="str">
        <f ca="1">IF($A242&gt;$A$1,"",SUMIFS('PURPLE APC'!$K:$K,'PURPLE APC'!$B:$B,$A242,'PURPLE APC'!$O:$O,K$3))</f>
        <v/>
      </c>
      <c r="L242" s="3" t="str">
        <f ca="1">IF($A242&gt;$A$1,"",SUMIFS('PURPLE APC'!$K:$K,'PURPLE APC'!$B:$B,$A242,'PURPLE APC'!$O:$O,L$3))</f>
        <v/>
      </c>
      <c r="M242" s="3" t="str">
        <f ca="1">IF($A242&gt;$A$1,"",SUMIFS('PURPLE APC'!$K:$K,'PURPLE APC'!$B:$B,$A242,'PURPLE APC'!$O:$O,M$3))</f>
        <v/>
      </c>
      <c r="N242" s="3" t="str">
        <f ca="1">IF($A242&gt;$A$1,"",SUMIFS('PURPLE APC'!$K:$K,'PURPLE APC'!$B:$B,$A242,'PURPLE APC'!$O:$O,N$3))</f>
        <v/>
      </c>
      <c r="O242" s="3" t="str">
        <f ca="1">IF($A242&gt;$A$1,"",SUMIFS('PURPLE APC'!$K:$K,'PURPLE APC'!$B:$B,$A242,'PURPLE APC'!$O:$O,O$3))</f>
        <v/>
      </c>
      <c r="P242" s="3" t="str">
        <f ca="1">IF($A242&gt;$A$1,"",SUMIFS('PURPLE APC'!$K:$K,'PURPLE APC'!$B:$B,$A242,'PURPLE APC'!$O:$O,P$3))</f>
        <v/>
      </c>
      <c r="Q242" s="3" t="str">
        <f ca="1">IF($A242&gt;$A$1,"",SUMIFS('PURPLE APC'!$K:$K,'PURPLE APC'!$B:$B,$A242,'PURPLE APC'!$O:$O,Q$3))</f>
        <v/>
      </c>
      <c r="R242" s="3" t="str">
        <f ca="1">IF($A242&gt;$A$1,"",SUMIFS('PURPLE APC'!$K:$K,'PURPLE APC'!$B:$B,$A242,'PURPLE APC'!$O:$O,R$3))</f>
        <v/>
      </c>
      <c r="S242" s="3" t="str">
        <f ca="1">IF($A242&gt;$A$1,"",SUMIFS('PURPLE APC'!$K:$K,'PURPLE APC'!$B:$B,$A242,'PURPLE APC'!$O:$O,S$3))</f>
        <v/>
      </c>
      <c r="T242" s="3" t="str">
        <f ca="1">IF($A242&gt;$A$1,"",SUMIFS('PURPLE APC'!$K:$K,'PURPLE APC'!$B:$B,$A242,'PURPLE APC'!$O:$O,T$3))</f>
        <v/>
      </c>
      <c r="U242" s="3" t="str">
        <f ca="1">IF($A242&gt;$A$1,"",SUMIFS('PURPLE APC'!$K:$K,'PURPLE APC'!$B:$B,$A242,'PURPLE APC'!$O:$O,U$3))</f>
        <v/>
      </c>
      <c r="V242" s="5" t="str">
        <f ca="1">IF($A242&gt;$A$1,"",SUMIFS('PURPLE APC'!$K:$K,'PURPLE APC'!$B:$B,$A242,'PURPLE APC'!$O:$O,V$3))</f>
        <v/>
      </c>
    </row>
    <row r="243" spans="1:22" x14ac:dyDescent="0.25">
      <c r="A243" s="15">
        <f t="shared" si="14"/>
        <v>46174</v>
      </c>
      <c r="B243" s="46">
        <f t="shared" si="15"/>
        <v>1</v>
      </c>
      <c r="C243" s="15" t="str">
        <f t="shared" si="12"/>
        <v>Y</v>
      </c>
      <c r="D243" s="15" t="s">
        <v>89</v>
      </c>
      <c r="E243" s="4" t="str">
        <f ca="1">IF($A243&gt;$A$1,"",SUMIFS('PURPLE APC'!$K:$K,'PURPLE APC'!$B:$B,$A243))</f>
        <v/>
      </c>
      <c r="F243" s="42"/>
      <c r="G243" s="72" t="str">
        <f t="shared" ca="1" si="13"/>
        <v/>
      </c>
      <c r="H243" s="4" t="str">
        <f ca="1">IF($A243&gt;$A$1,"",SUMIFS('PURPLE APC'!$K:$K,'PURPLE APC'!$B:$B,$A243,'PURPLE APC'!$O:$O,H$3))</f>
        <v/>
      </c>
      <c r="I243" s="3" t="str">
        <f ca="1">IF($A243&gt;$A$1,"",SUMIFS('PURPLE APC'!$K:$K,'PURPLE APC'!$B:$B,$A243,'PURPLE APC'!$O:$O,I$3))</f>
        <v/>
      </c>
      <c r="J243" s="3" t="str">
        <f ca="1">IF($A243&gt;$A$1,"",SUMIFS('PURPLE APC'!$K:$K,'PURPLE APC'!$B:$B,$A243,'PURPLE APC'!$O:$O,J$3))</f>
        <v/>
      </c>
      <c r="K243" s="3" t="str">
        <f ca="1">IF($A243&gt;$A$1,"",SUMIFS('PURPLE APC'!$K:$K,'PURPLE APC'!$B:$B,$A243,'PURPLE APC'!$O:$O,K$3))</f>
        <v/>
      </c>
      <c r="L243" s="3" t="str">
        <f ca="1">IF($A243&gt;$A$1,"",SUMIFS('PURPLE APC'!$K:$K,'PURPLE APC'!$B:$B,$A243,'PURPLE APC'!$O:$O,L$3))</f>
        <v/>
      </c>
      <c r="M243" s="3" t="str">
        <f ca="1">IF($A243&gt;$A$1,"",SUMIFS('PURPLE APC'!$K:$K,'PURPLE APC'!$B:$B,$A243,'PURPLE APC'!$O:$O,M$3))</f>
        <v/>
      </c>
      <c r="N243" s="3" t="str">
        <f ca="1">IF($A243&gt;$A$1,"",SUMIFS('PURPLE APC'!$K:$K,'PURPLE APC'!$B:$B,$A243,'PURPLE APC'!$O:$O,N$3))</f>
        <v/>
      </c>
      <c r="O243" s="3" t="str">
        <f ca="1">IF($A243&gt;$A$1,"",SUMIFS('PURPLE APC'!$K:$K,'PURPLE APC'!$B:$B,$A243,'PURPLE APC'!$O:$O,O$3))</f>
        <v/>
      </c>
      <c r="P243" s="3" t="str">
        <f ca="1">IF($A243&gt;$A$1,"",SUMIFS('PURPLE APC'!$K:$K,'PURPLE APC'!$B:$B,$A243,'PURPLE APC'!$O:$O,P$3))</f>
        <v/>
      </c>
      <c r="Q243" s="3" t="str">
        <f ca="1">IF($A243&gt;$A$1,"",SUMIFS('PURPLE APC'!$K:$K,'PURPLE APC'!$B:$B,$A243,'PURPLE APC'!$O:$O,Q$3))</f>
        <v/>
      </c>
      <c r="R243" s="3" t="str">
        <f ca="1">IF($A243&gt;$A$1,"",SUMIFS('PURPLE APC'!$K:$K,'PURPLE APC'!$B:$B,$A243,'PURPLE APC'!$O:$O,R$3))</f>
        <v/>
      </c>
      <c r="S243" s="3" t="str">
        <f ca="1">IF($A243&gt;$A$1,"",SUMIFS('PURPLE APC'!$K:$K,'PURPLE APC'!$B:$B,$A243,'PURPLE APC'!$O:$O,S$3))</f>
        <v/>
      </c>
      <c r="T243" s="3" t="str">
        <f ca="1">IF($A243&gt;$A$1,"",SUMIFS('PURPLE APC'!$K:$K,'PURPLE APC'!$B:$B,$A243,'PURPLE APC'!$O:$O,T$3))</f>
        <v/>
      </c>
      <c r="U243" s="3" t="str">
        <f ca="1">IF($A243&gt;$A$1,"",SUMIFS('PURPLE APC'!$K:$K,'PURPLE APC'!$B:$B,$A243,'PURPLE APC'!$O:$O,U$3))</f>
        <v/>
      </c>
      <c r="V243" s="5" t="str">
        <f ca="1">IF($A243&gt;$A$1,"",SUMIFS('PURPLE APC'!$K:$K,'PURPLE APC'!$B:$B,$A243,'PURPLE APC'!$O:$O,V$3))</f>
        <v/>
      </c>
    </row>
    <row r="244" spans="1:22" x14ac:dyDescent="0.25">
      <c r="A244" s="15">
        <f t="shared" si="14"/>
        <v>46175</v>
      </c>
      <c r="B244" s="46">
        <f t="shared" si="15"/>
        <v>2</v>
      </c>
      <c r="C244" s="15" t="str">
        <f t="shared" si="12"/>
        <v>Y</v>
      </c>
      <c r="D244" s="15" t="s">
        <v>89</v>
      </c>
      <c r="E244" s="4" t="str">
        <f ca="1">IF($A244&gt;$A$1,"",SUMIFS('PURPLE APC'!$K:$K,'PURPLE APC'!$B:$B,$A244))</f>
        <v/>
      </c>
      <c r="F244" s="42"/>
      <c r="G244" s="72" t="str">
        <f t="shared" ca="1" si="13"/>
        <v/>
      </c>
      <c r="H244" s="4" t="str">
        <f ca="1">IF($A244&gt;$A$1,"",SUMIFS('PURPLE APC'!$K:$K,'PURPLE APC'!$B:$B,$A244,'PURPLE APC'!$O:$O,H$3))</f>
        <v/>
      </c>
      <c r="I244" s="3" t="str">
        <f ca="1">IF($A244&gt;$A$1,"",SUMIFS('PURPLE APC'!$K:$K,'PURPLE APC'!$B:$B,$A244,'PURPLE APC'!$O:$O,I$3))</f>
        <v/>
      </c>
      <c r="J244" s="3" t="str">
        <f ca="1">IF($A244&gt;$A$1,"",SUMIFS('PURPLE APC'!$K:$K,'PURPLE APC'!$B:$B,$A244,'PURPLE APC'!$O:$O,J$3))</f>
        <v/>
      </c>
      <c r="K244" s="3" t="str">
        <f ca="1">IF($A244&gt;$A$1,"",SUMIFS('PURPLE APC'!$K:$K,'PURPLE APC'!$B:$B,$A244,'PURPLE APC'!$O:$O,K$3))</f>
        <v/>
      </c>
      <c r="L244" s="3" t="str">
        <f ca="1">IF($A244&gt;$A$1,"",SUMIFS('PURPLE APC'!$K:$K,'PURPLE APC'!$B:$B,$A244,'PURPLE APC'!$O:$O,L$3))</f>
        <v/>
      </c>
      <c r="M244" s="3" t="str">
        <f ca="1">IF($A244&gt;$A$1,"",SUMIFS('PURPLE APC'!$K:$K,'PURPLE APC'!$B:$B,$A244,'PURPLE APC'!$O:$O,M$3))</f>
        <v/>
      </c>
      <c r="N244" s="3" t="str">
        <f ca="1">IF($A244&gt;$A$1,"",SUMIFS('PURPLE APC'!$K:$K,'PURPLE APC'!$B:$B,$A244,'PURPLE APC'!$O:$O,N$3))</f>
        <v/>
      </c>
      <c r="O244" s="3" t="str">
        <f ca="1">IF($A244&gt;$A$1,"",SUMIFS('PURPLE APC'!$K:$K,'PURPLE APC'!$B:$B,$A244,'PURPLE APC'!$O:$O,O$3))</f>
        <v/>
      </c>
      <c r="P244" s="3" t="str">
        <f ca="1">IF($A244&gt;$A$1,"",SUMIFS('PURPLE APC'!$K:$K,'PURPLE APC'!$B:$B,$A244,'PURPLE APC'!$O:$O,P$3))</f>
        <v/>
      </c>
      <c r="Q244" s="3" t="str">
        <f ca="1">IF($A244&gt;$A$1,"",SUMIFS('PURPLE APC'!$K:$K,'PURPLE APC'!$B:$B,$A244,'PURPLE APC'!$O:$O,Q$3))</f>
        <v/>
      </c>
      <c r="R244" s="3" t="str">
        <f ca="1">IF($A244&gt;$A$1,"",SUMIFS('PURPLE APC'!$K:$K,'PURPLE APC'!$B:$B,$A244,'PURPLE APC'!$O:$O,R$3))</f>
        <v/>
      </c>
      <c r="S244" s="3" t="str">
        <f ca="1">IF($A244&gt;$A$1,"",SUMIFS('PURPLE APC'!$K:$K,'PURPLE APC'!$B:$B,$A244,'PURPLE APC'!$O:$O,S$3))</f>
        <v/>
      </c>
      <c r="T244" s="3" t="str">
        <f ca="1">IF($A244&gt;$A$1,"",SUMIFS('PURPLE APC'!$K:$K,'PURPLE APC'!$B:$B,$A244,'PURPLE APC'!$O:$O,T$3))</f>
        <v/>
      </c>
      <c r="U244" s="3" t="str">
        <f ca="1">IF($A244&gt;$A$1,"",SUMIFS('PURPLE APC'!$K:$K,'PURPLE APC'!$B:$B,$A244,'PURPLE APC'!$O:$O,U$3))</f>
        <v/>
      </c>
      <c r="V244" s="5" t="str">
        <f ca="1">IF($A244&gt;$A$1,"",SUMIFS('PURPLE APC'!$K:$K,'PURPLE APC'!$B:$B,$A244,'PURPLE APC'!$O:$O,V$3))</f>
        <v/>
      </c>
    </row>
    <row r="245" spans="1:22" x14ac:dyDescent="0.25">
      <c r="A245" s="15">
        <f t="shared" si="14"/>
        <v>46176</v>
      </c>
      <c r="B245" s="46">
        <f t="shared" si="15"/>
        <v>3</v>
      </c>
      <c r="C245" s="15" t="str">
        <f t="shared" si="12"/>
        <v>Y</v>
      </c>
      <c r="D245" s="15" t="s">
        <v>89</v>
      </c>
      <c r="E245" s="4" t="str">
        <f ca="1">IF($A245&gt;$A$1,"",SUMIFS('PURPLE APC'!$K:$K,'PURPLE APC'!$B:$B,$A245))</f>
        <v/>
      </c>
      <c r="F245" s="42"/>
      <c r="G245" s="72" t="str">
        <f t="shared" ca="1" si="13"/>
        <v/>
      </c>
      <c r="H245" s="4" t="str">
        <f ca="1">IF($A245&gt;$A$1,"",SUMIFS('PURPLE APC'!$K:$K,'PURPLE APC'!$B:$B,$A245,'PURPLE APC'!$O:$O,H$3))</f>
        <v/>
      </c>
      <c r="I245" s="3" t="str">
        <f ca="1">IF($A245&gt;$A$1,"",SUMIFS('PURPLE APC'!$K:$K,'PURPLE APC'!$B:$B,$A245,'PURPLE APC'!$O:$O,I$3))</f>
        <v/>
      </c>
      <c r="J245" s="3" t="str">
        <f ca="1">IF($A245&gt;$A$1,"",SUMIFS('PURPLE APC'!$K:$K,'PURPLE APC'!$B:$B,$A245,'PURPLE APC'!$O:$O,J$3))</f>
        <v/>
      </c>
      <c r="K245" s="3" t="str">
        <f ca="1">IF($A245&gt;$A$1,"",SUMIFS('PURPLE APC'!$K:$K,'PURPLE APC'!$B:$B,$A245,'PURPLE APC'!$O:$O,K$3))</f>
        <v/>
      </c>
      <c r="L245" s="3" t="str">
        <f ca="1">IF($A245&gt;$A$1,"",SUMIFS('PURPLE APC'!$K:$K,'PURPLE APC'!$B:$B,$A245,'PURPLE APC'!$O:$O,L$3))</f>
        <v/>
      </c>
      <c r="M245" s="3" t="str">
        <f ca="1">IF($A245&gt;$A$1,"",SUMIFS('PURPLE APC'!$K:$K,'PURPLE APC'!$B:$B,$A245,'PURPLE APC'!$O:$O,M$3))</f>
        <v/>
      </c>
      <c r="N245" s="3" t="str">
        <f ca="1">IF($A245&gt;$A$1,"",SUMIFS('PURPLE APC'!$K:$K,'PURPLE APC'!$B:$B,$A245,'PURPLE APC'!$O:$O,N$3))</f>
        <v/>
      </c>
      <c r="O245" s="3" t="str">
        <f ca="1">IF($A245&gt;$A$1,"",SUMIFS('PURPLE APC'!$K:$K,'PURPLE APC'!$B:$B,$A245,'PURPLE APC'!$O:$O,O$3))</f>
        <v/>
      </c>
      <c r="P245" s="3" t="str">
        <f ca="1">IF($A245&gt;$A$1,"",SUMIFS('PURPLE APC'!$K:$K,'PURPLE APC'!$B:$B,$A245,'PURPLE APC'!$O:$O,P$3))</f>
        <v/>
      </c>
      <c r="Q245" s="3" t="str">
        <f ca="1">IF($A245&gt;$A$1,"",SUMIFS('PURPLE APC'!$K:$K,'PURPLE APC'!$B:$B,$A245,'PURPLE APC'!$O:$O,Q$3))</f>
        <v/>
      </c>
      <c r="R245" s="3" t="str">
        <f ca="1">IF($A245&gt;$A$1,"",SUMIFS('PURPLE APC'!$K:$K,'PURPLE APC'!$B:$B,$A245,'PURPLE APC'!$O:$O,R$3))</f>
        <v/>
      </c>
      <c r="S245" s="3" t="str">
        <f ca="1">IF($A245&gt;$A$1,"",SUMIFS('PURPLE APC'!$K:$K,'PURPLE APC'!$B:$B,$A245,'PURPLE APC'!$O:$O,S$3))</f>
        <v/>
      </c>
      <c r="T245" s="3" t="str">
        <f ca="1">IF($A245&gt;$A$1,"",SUMIFS('PURPLE APC'!$K:$K,'PURPLE APC'!$B:$B,$A245,'PURPLE APC'!$O:$O,T$3))</f>
        <v/>
      </c>
      <c r="U245" s="3" t="str">
        <f ca="1">IF($A245&gt;$A$1,"",SUMIFS('PURPLE APC'!$K:$K,'PURPLE APC'!$B:$B,$A245,'PURPLE APC'!$O:$O,U$3))</f>
        <v/>
      </c>
      <c r="V245" s="5" t="str">
        <f ca="1">IF($A245&gt;$A$1,"",SUMIFS('PURPLE APC'!$K:$K,'PURPLE APC'!$B:$B,$A245,'PURPLE APC'!$O:$O,V$3))</f>
        <v/>
      </c>
    </row>
    <row r="246" spans="1:22" x14ac:dyDescent="0.25">
      <c r="A246" s="15">
        <f t="shared" si="14"/>
        <v>46177</v>
      </c>
      <c r="B246" s="46">
        <f t="shared" si="15"/>
        <v>4</v>
      </c>
      <c r="C246" s="15" t="str">
        <f t="shared" si="12"/>
        <v>Y</v>
      </c>
      <c r="D246" s="15" t="s">
        <v>89</v>
      </c>
      <c r="E246" s="4" t="str">
        <f ca="1">IF($A246&gt;$A$1,"",SUMIFS('PURPLE APC'!$K:$K,'PURPLE APC'!$B:$B,$A246))</f>
        <v/>
      </c>
      <c r="F246" s="42"/>
      <c r="G246" s="72" t="str">
        <f t="shared" ca="1" si="13"/>
        <v/>
      </c>
      <c r="H246" s="4" t="str">
        <f ca="1">IF($A246&gt;$A$1,"",SUMIFS('PURPLE APC'!$K:$K,'PURPLE APC'!$B:$B,$A246,'PURPLE APC'!$O:$O,H$3))</f>
        <v/>
      </c>
      <c r="I246" s="3" t="str">
        <f ca="1">IF($A246&gt;$A$1,"",SUMIFS('PURPLE APC'!$K:$K,'PURPLE APC'!$B:$B,$A246,'PURPLE APC'!$O:$O,I$3))</f>
        <v/>
      </c>
      <c r="J246" s="3" t="str">
        <f ca="1">IF($A246&gt;$A$1,"",SUMIFS('PURPLE APC'!$K:$K,'PURPLE APC'!$B:$B,$A246,'PURPLE APC'!$O:$O,J$3))</f>
        <v/>
      </c>
      <c r="K246" s="3" t="str">
        <f ca="1">IF($A246&gt;$A$1,"",SUMIFS('PURPLE APC'!$K:$K,'PURPLE APC'!$B:$B,$A246,'PURPLE APC'!$O:$O,K$3))</f>
        <v/>
      </c>
      <c r="L246" s="3" t="str">
        <f ca="1">IF($A246&gt;$A$1,"",SUMIFS('PURPLE APC'!$K:$K,'PURPLE APC'!$B:$B,$A246,'PURPLE APC'!$O:$O,L$3))</f>
        <v/>
      </c>
      <c r="M246" s="3" t="str">
        <f ca="1">IF($A246&gt;$A$1,"",SUMIFS('PURPLE APC'!$K:$K,'PURPLE APC'!$B:$B,$A246,'PURPLE APC'!$O:$O,M$3))</f>
        <v/>
      </c>
      <c r="N246" s="3" t="str">
        <f ca="1">IF($A246&gt;$A$1,"",SUMIFS('PURPLE APC'!$K:$K,'PURPLE APC'!$B:$B,$A246,'PURPLE APC'!$O:$O,N$3))</f>
        <v/>
      </c>
      <c r="O246" s="3" t="str">
        <f ca="1">IF($A246&gt;$A$1,"",SUMIFS('PURPLE APC'!$K:$K,'PURPLE APC'!$B:$B,$A246,'PURPLE APC'!$O:$O,O$3))</f>
        <v/>
      </c>
      <c r="P246" s="3" t="str">
        <f ca="1">IF($A246&gt;$A$1,"",SUMIFS('PURPLE APC'!$K:$K,'PURPLE APC'!$B:$B,$A246,'PURPLE APC'!$O:$O,P$3))</f>
        <v/>
      </c>
      <c r="Q246" s="3" t="str">
        <f ca="1">IF($A246&gt;$A$1,"",SUMIFS('PURPLE APC'!$K:$K,'PURPLE APC'!$B:$B,$A246,'PURPLE APC'!$O:$O,Q$3))</f>
        <v/>
      </c>
      <c r="R246" s="3" t="str">
        <f ca="1">IF($A246&gt;$A$1,"",SUMIFS('PURPLE APC'!$K:$K,'PURPLE APC'!$B:$B,$A246,'PURPLE APC'!$O:$O,R$3))</f>
        <v/>
      </c>
      <c r="S246" s="3" t="str">
        <f ca="1">IF($A246&gt;$A$1,"",SUMIFS('PURPLE APC'!$K:$K,'PURPLE APC'!$B:$B,$A246,'PURPLE APC'!$O:$O,S$3))</f>
        <v/>
      </c>
      <c r="T246" s="3" t="str">
        <f ca="1">IF($A246&gt;$A$1,"",SUMIFS('PURPLE APC'!$K:$K,'PURPLE APC'!$B:$B,$A246,'PURPLE APC'!$O:$O,T$3))</f>
        <v/>
      </c>
      <c r="U246" s="3" t="str">
        <f ca="1">IF($A246&gt;$A$1,"",SUMIFS('PURPLE APC'!$K:$K,'PURPLE APC'!$B:$B,$A246,'PURPLE APC'!$O:$O,U$3))</f>
        <v/>
      </c>
      <c r="V246" s="5" t="str">
        <f ca="1">IF($A246&gt;$A$1,"",SUMIFS('PURPLE APC'!$K:$K,'PURPLE APC'!$B:$B,$A246,'PURPLE APC'!$O:$O,V$3))</f>
        <v/>
      </c>
    </row>
    <row r="247" spans="1:22" x14ac:dyDescent="0.25">
      <c r="A247" s="15">
        <f t="shared" si="14"/>
        <v>46178</v>
      </c>
      <c r="B247" s="46">
        <f t="shared" si="15"/>
        <v>5</v>
      </c>
      <c r="C247" s="15" t="str">
        <f t="shared" si="12"/>
        <v>Y</v>
      </c>
      <c r="D247" s="15" t="s">
        <v>89</v>
      </c>
      <c r="E247" s="4" t="str">
        <f ca="1">IF($A247&gt;$A$1,"",SUMIFS('PURPLE APC'!$K:$K,'PURPLE APC'!$B:$B,$A247))</f>
        <v/>
      </c>
      <c r="F247" s="42"/>
      <c r="G247" s="72" t="str">
        <f t="shared" ca="1" si="13"/>
        <v/>
      </c>
      <c r="H247" s="4" t="str">
        <f ca="1">IF($A247&gt;$A$1,"",SUMIFS('PURPLE APC'!$K:$K,'PURPLE APC'!$B:$B,$A247,'PURPLE APC'!$O:$O,H$3))</f>
        <v/>
      </c>
      <c r="I247" s="3" t="str">
        <f ca="1">IF($A247&gt;$A$1,"",SUMIFS('PURPLE APC'!$K:$K,'PURPLE APC'!$B:$B,$A247,'PURPLE APC'!$O:$O,I$3))</f>
        <v/>
      </c>
      <c r="J247" s="3" t="str">
        <f ca="1">IF($A247&gt;$A$1,"",SUMIFS('PURPLE APC'!$K:$K,'PURPLE APC'!$B:$B,$A247,'PURPLE APC'!$O:$O,J$3))</f>
        <v/>
      </c>
      <c r="K247" s="3" t="str">
        <f ca="1">IF($A247&gt;$A$1,"",SUMIFS('PURPLE APC'!$K:$K,'PURPLE APC'!$B:$B,$A247,'PURPLE APC'!$O:$O,K$3))</f>
        <v/>
      </c>
      <c r="L247" s="3" t="str">
        <f ca="1">IF($A247&gt;$A$1,"",SUMIFS('PURPLE APC'!$K:$K,'PURPLE APC'!$B:$B,$A247,'PURPLE APC'!$O:$O,L$3))</f>
        <v/>
      </c>
      <c r="M247" s="3" t="str">
        <f ca="1">IF($A247&gt;$A$1,"",SUMIFS('PURPLE APC'!$K:$K,'PURPLE APC'!$B:$B,$A247,'PURPLE APC'!$O:$O,M$3))</f>
        <v/>
      </c>
      <c r="N247" s="3" t="str">
        <f ca="1">IF($A247&gt;$A$1,"",SUMIFS('PURPLE APC'!$K:$K,'PURPLE APC'!$B:$B,$A247,'PURPLE APC'!$O:$O,N$3))</f>
        <v/>
      </c>
      <c r="O247" s="3" t="str">
        <f ca="1">IF($A247&gt;$A$1,"",SUMIFS('PURPLE APC'!$K:$K,'PURPLE APC'!$B:$B,$A247,'PURPLE APC'!$O:$O,O$3))</f>
        <v/>
      </c>
      <c r="P247" s="3" t="str">
        <f ca="1">IF($A247&gt;$A$1,"",SUMIFS('PURPLE APC'!$K:$K,'PURPLE APC'!$B:$B,$A247,'PURPLE APC'!$O:$O,P$3))</f>
        <v/>
      </c>
      <c r="Q247" s="3" t="str">
        <f ca="1">IF($A247&gt;$A$1,"",SUMIFS('PURPLE APC'!$K:$K,'PURPLE APC'!$B:$B,$A247,'PURPLE APC'!$O:$O,Q$3))</f>
        <v/>
      </c>
      <c r="R247" s="3" t="str">
        <f ca="1">IF($A247&gt;$A$1,"",SUMIFS('PURPLE APC'!$K:$K,'PURPLE APC'!$B:$B,$A247,'PURPLE APC'!$O:$O,R$3))</f>
        <v/>
      </c>
      <c r="S247" s="3" t="str">
        <f ca="1">IF($A247&gt;$A$1,"",SUMIFS('PURPLE APC'!$K:$K,'PURPLE APC'!$B:$B,$A247,'PURPLE APC'!$O:$O,S$3))</f>
        <v/>
      </c>
      <c r="T247" s="3" t="str">
        <f ca="1">IF($A247&gt;$A$1,"",SUMIFS('PURPLE APC'!$K:$K,'PURPLE APC'!$B:$B,$A247,'PURPLE APC'!$O:$O,T$3))</f>
        <v/>
      </c>
      <c r="U247" s="3" t="str">
        <f ca="1">IF($A247&gt;$A$1,"",SUMIFS('PURPLE APC'!$K:$K,'PURPLE APC'!$B:$B,$A247,'PURPLE APC'!$O:$O,U$3))</f>
        <v/>
      </c>
      <c r="V247" s="5" t="str">
        <f ca="1">IF($A247&gt;$A$1,"",SUMIFS('PURPLE APC'!$K:$K,'PURPLE APC'!$B:$B,$A247,'PURPLE APC'!$O:$O,V$3))</f>
        <v/>
      </c>
    </row>
    <row r="248" spans="1:22" x14ac:dyDescent="0.25">
      <c r="A248" s="15">
        <f t="shared" si="14"/>
        <v>46181</v>
      </c>
      <c r="B248" s="46">
        <f t="shared" si="15"/>
        <v>1</v>
      </c>
      <c r="C248" s="15" t="str">
        <f t="shared" si="12"/>
        <v>Y</v>
      </c>
      <c r="D248" s="15" t="s">
        <v>89</v>
      </c>
      <c r="E248" s="4" t="str">
        <f ca="1">IF($A248&gt;$A$1,"",SUMIFS('PURPLE APC'!$K:$K,'PURPLE APC'!$B:$B,$A248))</f>
        <v/>
      </c>
      <c r="F248" s="42"/>
      <c r="G248" s="72" t="str">
        <f t="shared" ca="1" si="13"/>
        <v/>
      </c>
      <c r="H248" s="4" t="str">
        <f ca="1">IF($A248&gt;$A$1,"",SUMIFS('PURPLE APC'!$K:$K,'PURPLE APC'!$B:$B,$A248,'PURPLE APC'!$O:$O,H$3))</f>
        <v/>
      </c>
      <c r="I248" s="3" t="str">
        <f ca="1">IF($A248&gt;$A$1,"",SUMIFS('PURPLE APC'!$K:$K,'PURPLE APC'!$B:$B,$A248,'PURPLE APC'!$O:$O,I$3))</f>
        <v/>
      </c>
      <c r="J248" s="3" t="str">
        <f ca="1">IF($A248&gt;$A$1,"",SUMIFS('PURPLE APC'!$K:$K,'PURPLE APC'!$B:$B,$A248,'PURPLE APC'!$O:$O,J$3))</f>
        <v/>
      </c>
      <c r="K248" s="3" t="str">
        <f ca="1">IF($A248&gt;$A$1,"",SUMIFS('PURPLE APC'!$K:$K,'PURPLE APC'!$B:$B,$A248,'PURPLE APC'!$O:$O,K$3))</f>
        <v/>
      </c>
      <c r="L248" s="3" t="str">
        <f ca="1">IF($A248&gt;$A$1,"",SUMIFS('PURPLE APC'!$K:$K,'PURPLE APC'!$B:$B,$A248,'PURPLE APC'!$O:$O,L$3))</f>
        <v/>
      </c>
      <c r="M248" s="3" t="str">
        <f ca="1">IF($A248&gt;$A$1,"",SUMIFS('PURPLE APC'!$K:$K,'PURPLE APC'!$B:$B,$A248,'PURPLE APC'!$O:$O,M$3))</f>
        <v/>
      </c>
      <c r="N248" s="3" t="str">
        <f ca="1">IF($A248&gt;$A$1,"",SUMIFS('PURPLE APC'!$K:$K,'PURPLE APC'!$B:$B,$A248,'PURPLE APC'!$O:$O,N$3))</f>
        <v/>
      </c>
      <c r="O248" s="3" t="str">
        <f ca="1">IF($A248&gt;$A$1,"",SUMIFS('PURPLE APC'!$K:$K,'PURPLE APC'!$B:$B,$A248,'PURPLE APC'!$O:$O,O$3))</f>
        <v/>
      </c>
      <c r="P248" s="3" t="str">
        <f ca="1">IF($A248&gt;$A$1,"",SUMIFS('PURPLE APC'!$K:$K,'PURPLE APC'!$B:$B,$A248,'PURPLE APC'!$O:$O,P$3))</f>
        <v/>
      </c>
      <c r="Q248" s="3" t="str">
        <f ca="1">IF($A248&gt;$A$1,"",SUMIFS('PURPLE APC'!$K:$K,'PURPLE APC'!$B:$B,$A248,'PURPLE APC'!$O:$O,Q$3))</f>
        <v/>
      </c>
      <c r="R248" s="3" t="str">
        <f ca="1">IF($A248&gt;$A$1,"",SUMIFS('PURPLE APC'!$K:$K,'PURPLE APC'!$B:$B,$A248,'PURPLE APC'!$O:$O,R$3))</f>
        <v/>
      </c>
      <c r="S248" s="3" t="str">
        <f ca="1">IF($A248&gt;$A$1,"",SUMIFS('PURPLE APC'!$K:$K,'PURPLE APC'!$B:$B,$A248,'PURPLE APC'!$O:$O,S$3))</f>
        <v/>
      </c>
      <c r="T248" s="3" t="str">
        <f ca="1">IF($A248&gt;$A$1,"",SUMIFS('PURPLE APC'!$K:$K,'PURPLE APC'!$B:$B,$A248,'PURPLE APC'!$O:$O,T$3))</f>
        <v/>
      </c>
      <c r="U248" s="3" t="str">
        <f ca="1">IF($A248&gt;$A$1,"",SUMIFS('PURPLE APC'!$K:$K,'PURPLE APC'!$B:$B,$A248,'PURPLE APC'!$O:$O,U$3))</f>
        <v/>
      </c>
      <c r="V248" s="5" t="str">
        <f ca="1">IF($A248&gt;$A$1,"",SUMIFS('PURPLE APC'!$K:$K,'PURPLE APC'!$B:$B,$A248,'PURPLE APC'!$O:$O,V$3))</f>
        <v/>
      </c>
    </row>
    <row r="249" spans="1:22" x14ac:dyDescent="0.25">
      <c r="A249" s="15">
        <f t="shared" si="14"/>
        <v>46182</v>
      </c>
      <c r="B249" s="46">
        <f t="shared" si="15"/>
        <v>2</v>
      </c>
      <c r="C249" s="15" t="str">
        <f t="shared" si="12"/>
        <v>Y</v>
      </c>
      <c r="D249" s="15" t="s">
        <v>89</v>
      </c>
      <c r="E249" s="4" t="str">
        <f ca="1">IF($A249&gt;$A$1,"",SUMIFS('PURPLE APC'!$K:$K,'PURPLE APC'!$B:$B,$A249))</f>
        <v/>
      </c>
      <c r="F249" s="42"/>
      <c r="G249" s="72" t="str">
        <f t="shared" ca="1" si="13"/>
        <v/>
      </c>
      <c r="H249" s="4" t="str">
        <f ca="1">IF($A249&gt;$A$1,"",SUMIFS('PURPLE APC'!$K:$K,'PURPLE APC'!$B:$B,$A249,'PURPLE APC'!$O:$O,H$3))</f>
        <v/>
      </c>
      <c r="I249" s="3" t="str">
        <f ca="1">IF($A249&gt;$A$1,"",SUMIFS('PURPLE APC'!$K:$K,'PURPLE APC'!$B:$B,$A249,'PURPLE APC'!$O:$O,I$3))</f>
        <v/>
      </c>
      <c r="J249" s="3" t="str">
        <f ca="1">IF($A249&gt;$A$1,"",SUMIFS('PURPLE APC'!$K:$K,'PURPLE APC'!$B:$B,$A249,'PURPLE APC'!$O:$O,J$3))</f>
        <v/>
      </c>
      <c r="K249" s="3" t="str">
        <f ca="1">IF($A249&gt;$A$1,"",SUMIFS('PURPLE APC'!$K:$K,'PURPLE APC'!$B:$B,$A249,'PURPLE APC'!$O:$O,K$3))</f>
        <v/>
      </c>
      <c r="L249" s="3" t="str">
        <f ca="1">IF($A249&gt;$A$1,"",SUMIFS('PURPLE APC'!$K:$K,'PURPLE APC'!$B:$B,$A249,'PURPLE APC'!$O:$O,L$3))</f>
        <v/>
      </c>
      <c r="M249" s="3" t="str">
        <f ca="1">IF($A249&gt;$A$1,"",SUMIFS('PURPLE APC'!$K:$K,'PURPLE APC'!$B:$B,$A249,'PURPLE APC'!$O:$O,M$3))</f>
        <v/>
      </c>
      <c r="N249" s="3" t="str">
        <f ca="1">IF($A249&gt;$A$1,"",SUMIFS('PURPLE APC'!$K:$K,'PURPLE APC'!$B:$B,$A249,'PURPLE APC'!$O:$O,N$3))</f>
        <v/>
      </c>
      <c r="O249" s="3" t="str">
        <f ca="1">IF($A249&gt;$A$1,"",SUMIFS('PURPLE APC'!$K:$K,'PURPLE APC'!$B:$B,$A249,'PURPLE APC'!$O:$O,O$3))</f>
        <v/>
      </c>
      <c r="P249" s="3" t="str">
        <f ca="1">IF($A249&gt;$A$1,"",SUMIFS('PURPLE APC'!$K:$K,'PURPLE APC'!$B:$B,$A249,'PURPLE APC'!$O:$O,P$3))</f>
        <v/>
      </c>
      <c r="Q249" s="3" t="str">
        <f ca="1">IF($A249&gt;$A$1,"",SUMIFS('PURPLE APC'!$K:$K,'PURPLE APC'!$B:$B,$A249,'PURPLE APC'!$O:$O,Q$3))</f>
        <v/>
      </c>
      <c r="R249" s="3" t="str">
        <f ca="1">IF($A249&gt;$A$1,"",SUMIFS('PURPLE APC'!$K:$K,'PURPLE APC'!$B:$B,$A249,'PURPLE APC'!$O:$O,R$3))</f>
        <v/>
      </c>
      <c r="S249" s="3" t="str">
        <f ca="1">IF($A249&gt;$A$1,"",SUMIFS('PURPLE APC'!$K:$K,'PURPLE APC'!$B:$B,$A249,'PURPLE APC'!$O:$O,S$3))</f>
        <v/>
      </c>
      <c r="T249" s="3" t="str">
        <f ca="1">IF($A249&gt;$A$1,"",SUMIFS('PURPLE APC'!$K:$K,'PURPLE APC'!$B:$B,$A249,'PURPLE APC'!$O:$O,T$3))</f>
        <v/>
      </c>
      <c r="U249" s="3" t="str">
        <f ca="1">IF($A249&gt;$A$1,"",SUMIFS('PURPLE APC'!$K:$K,'PURPLE APC'!$B:$B,$A249,'PURPLE APC'!$O:$O,U$3))</f>
        <v/>
      </c>
      <c r="V249" s="5" t="str">
        <f ca="1">IF($A249&gt;$A$1,"",SUMIFS('PURPLE APC'!$K:$K,'PURPLE APC'!$B:$B,$A249,'PURPLE APC'!$O:$O,V$3))</f>
        <v/>
      </c>
    </row>
    <row r="250" spans="1:22" x14ac:dyDescent="0.25">
      <c r="A250" s="15">
        <f t="shared" si="14"/>
        <v>46183</v>
      </c>
      <c r="B250" s="46">
        <f t="shared" si="15"/>
        <v>3</v>
      </c>
      <c r="C250" s="15" t="str">
        <f t="shared" si="12"/>
        <v>Y</v>
      </c>
      <c r="D250" s="15" t="s">
        <v>89</v>
      </c>
      <c r="E250" s="4" t="str">
        <f ca="1">IF($A250&gt;$A$1,"",SUMIFS('PURPLE APC'!$K:$K,'PURPLE APC'!$B:$B,$A250))</f>
        <v/>
      </c>
      <c r="F250" s="42"/>
      <c r="G250" s="72" t="str">
        <f t="shared" ca="1" si="13"/>
        <v/>
      </c>
      <c r="H250" s="4" t="str">
        <f ca="1">IF($A250&gt;$A$1,"",SUMIFS('PURPLE APC'!$K:$K,'PURPLE APC'!$B:$B,$A250,'PURPLE APC'!$O:$O,H$3))</f>
        <v/>
      </c>
      <c r="I250" s="3" t="str">
        <f ca="1">IF($A250&gt;$A$1,"",SUMIFS('PURPLE APC'!$K:$K,'PURPLE APC'!$B:$B,$A250,'PURPLE APC'!$O:$O,I$3))</f>
        <v/>
      </c>
      <c r="J250" s="3" t="str">
        <f ca="1">IF($A250&gt;$A$1,"",SUMIFS('PURPLE APC'!$K:$K,'PURPLE APC'!$B:$B,$A250,'PURPLE APC'!$O:$O,J$3))</f>
        <v/>
      </c>
      <c r="K250" s="3" t="str">
        <f ca="1">IF($A250&gt;$A$1,"",SUMIFS('PURPLE APC'!$K:$K,'PURPLE APC'!$B:$B,$A250,'PURPLE APC'!$O:$O,K$3))</f>
        <v/>
      </c>
      <c r="L250" s="3" t="str">
        <f ca="1">IF($A250&gt;$A$1,"",SUMIFS('PURPLE APC'!$K:$K,'PURPLE APC'!$B:$B,$A250,'PURPLE APC'!$O:$O,L$3))</f>
        <v/>
      </c>
      <c r="M250" s="3" t="str">
        <f ca="1">IF($A250&gt;$A$1,"",SUMIFS('PURPLE APC'!$K:$K,'PURPLE APC'!$B:$B,$A250,'PURPLE APC'!$O:$O,M$3))</f>
        <v/>
      </c>
      <c r="N250" s="3" t="str">
        <f ca="1">IF($A250&gt;$A$1,"",SUMIFS('PURPLE APC'!$K:$K,'PURPLE APC'!$B:$B,$A250,'PURPLE APC'!$O:$O,N$3))</f>
        <v/>
      </c>
      <c r="O250" s="3" t="str">
        <f ca="1">IF($A250&gt;$A$1,"",SUMIFS('PURPLE APC'!$K:$K,'PURPLE APC'!$B:$B,$A250,'PURPLE APC'!$O:$O,O$3))</f>
        <v/>
      </c>
      <c r="P250" s="3" t="str">
        <f ca="1">IF($A250&gt;$A$1,"",SUMIFS('PURPLE APC'!$K:$K,'PURPLE APC'!$B:$B,$A250,'PURPLE APC'!$O:$O,P$3))</f>
        <v/>
      </c>
      <c r="Q250" s="3" t="str">
        <f ca="1">IF($A250&gt;$A$1,"",SUMIFS('PURPLE APC'!$K:$K,'PURPLE APC'!$B:$B,$A250,'PURPLE APC'!$O:$O,Q$3))</f>
        <v/>
      </c>
      <c r="R250" s="3" t="str">
        <f ca="1">IF($A250&gt;$A$1,"",SUMIFS('PURPLE APC'!$K:$K,'PURPLE APC'!$B:$B,$A250,'PURPLE APC'!$O:$O,R$3))</f>
        <v/>
      </c>
      <c r="S250" s="3" t="str">
        <f ca="1">IF($A250&gt;$A$1,"",SUMIFS('PURPLE APC'!$K:$K,'PURPLE APC'!$B:$B,$A250,'PURPLE APC'!$O:$O,S$3))</f>
        <v/>
      </c>
      <c r="T250" s="3" t="str">
        <f ca="1">IF($A250&gt;$A$1,"",SUMIFS('PURPLE APC'!$K:$K,'PURPLE APC'!$B:$B,$A250,'PURPLE APC'!$O:$O,T$3))</f>
        <v/>
      </c>
      <c r="U250" s="3" t="str">
        <f ca="1">IF($A250&gt;$A$1,"",SUMIFS('PURPLE APC'!$K:$K,'PURPLE APC'!$B:$B,$A250,'PURPLE APC'!$O:$O,U$3))</f>
        <v/>
      </c>
      <c r="V250" s="5" t="str">
        <f ca="1">IF($A250&gt;$A$1,"",SUMIFS('PURPLE APC'!$K:$K,'PURPLE APC'!$B:$B,$A250,'PURPLE APC'!$O:$O,V$3))</f>
        <v/>
      </c>
    </row>
    <row r="251" spans="1:22" x14ac:dyDescent="0.25">
      <c r="A251" s="15">
        <f t="shared" si="14"/>
        <v>46184</v>
      </c>
      <c r="B251" s="46">
        <f t="shared" si="15"/>
        <v>4</v>
      </c>
      <c r="C251" s="15" t="str">
        <f t="shared" si="12"/>
        <v>Y</v>
      </c>
      <c r="D251" s="15" t="s">
        <v>89</v>
      </c>
      <c r="E251" s="4" t="str">
        <f ca="1">IF($A251&gt;$A$1,"",SUMIFS('PURPLE APC'!$K:$K,'PURPLE APC'!$B:$B,$A251))</f>
        <v/>
      </c>
      <c r="F251" s="42"/>
      <c r="G251" s="72" t="str">
        <f t="shared" ca="1" si="13"/>
        <v/>
      </c>
      <c r="H251" s="4" t="str">
        <f ca="1">IF($A251&gt;$A$1,"",SUMIFS('PURPLE APC'!$K:$K,'PURPLE APC'!$B:$B,$A251,'PURPLE APC'!$O:$O,H$3))</f>
        <v/>
      </c>
      <c r="I251" s="3" t="str">
        <f ca="1">IF($A251&gt;$A$1,"",SUMIFS('PURPLE APC'!$K:$K,'PURPLE APC'!$B:$B,$A251,'PURPLE APC'!$O:$O,I$3))</f>
        <v/>
      </c>
      <c r="J251" s="3" t="str">
        <f ca="1">IF($A251&gt;$A$1,"",SUMIFS('PURPLE APC'!$K:$K,'PURPLE APC'!$B:$B,$A251,'PURPLE APC'!$O:$O,J$3))</f>
        <v/>
      </c>
      <c r="K251" s="3" t="str">
        <f ca="1">IF($A251&gt;$A$1,"",SUMIFS('PURPLE APC'!$K:$K,'PURPLE APC'!$B:$B,$A251,'PURPLE APC'!$O:$O,K$3))</f>
        <v/>
      </c>
      <c r="L251" s="3" t="str">
        <f ca="1">IF($A251&gt;$A$1,"",SUMIFS('PURPLE APC'!$K:$K,'PURPLE APC'!$B:$B,$A251,'PURPLE APC'!$O:$O,L$3))</f>
        <v/>
      </c>
      <c r="M251" s="3" t="str">
        <f ca="1">IF($A251&gt;$A$1,"",SUMIFS('PURPLE APC'!$K:$K,'PURPLE APC'!$B:$B,$A251,'PURPLE APC'!$O:$O,M$3))</f>
        <v/>
      </c>
      <c r="N251" s="3" t="str">
        <f ca="1">IF($A251&gt;$A$1,"",SUMIFS('PURPLE APC'!$K:$K,'PURPLE APC'!$B:$B,$A251,'PURPLE APC'!$O:$O,N$3))</f>
        <v/>
      </c>
      <c r="O251" s="3" t="str">
        <f ca="1">IF($A251&gt;$A$1,"",SUMIFS('PURPLE APC'!$K:$K,'PURPLE APC'!$B:$B,$A251,'PURPLE APC'!$O:$O,O$3))</f>
        <v/>
      </c>
      <c r="P251" s="3" t="str">
        <f ca="1">IF($A251&gt;$A$1,"",SUMIFS('PURPLE APC'!$K:$K,'PURPLE APC'!$B:$B,$A251,'PURPLE APC'!$O:$O,P$3))</f>
        <v/>
      </c>
      <c r="Q251" s="3" t="str">
        <f ca="1">IF($A251&gt;$A$1,"",SUMIFS('PURPLE APC'!$K:$K,'PURPLE APC'!$B:$B,$A251,'PURPLE APC'!$O:$O,Q$3))</f>
        <v/>
      </c>
      <c r="R251" s="3" t="str">
        <f ca="1">IF($A251&gt;$A$1,"",SUMIFS('PURPLE APC'!$K:$K,'PURPLE APC'!$B:$B,$A251,'PURPLE APC'!$O:$O,R$3))</f>
        <v/>
      </c>
      <c r="S251" s="3" t="str">
        <f ca="1">IF($A251&gt;$A$1,"",SUMIFS('PURPLE APC'!$K:$K,'PURPLE APC'!$B:$B,$A251,'PURPLE APC'!$O:$O,S$3))</f>
        <v/>
      </c>
      <c r="T251" s="3" t="str">
        <f ca="1">IF($A251&gt;$A$1,"",SUMIFS('PURPLE APC'!$K:$K,'PURPLE APC'!$B:$B,$A251,'PURPLE APC'!$O:$O,T$3))</f>
        <v/>
      </c>
      <c r="U251" s="3" t="str">
        <f ca="1">IF($A251&gt;$A$1,"",SUMIFS('PURPLE APC'!$K:$K,'PURPLE APC'!$B:$B,$A251,'PURPLE APC'!$O:$O,U$3))</f>
        <v/>
      </c>
      <c r="V251" s="5" t="str">
        <f ca="1">IF($A251&gt;$A$1,"",SUMIFS('PURPLE APC'!$K:$K,'PURPLE APC'!$B:$B,$A251,'PURPLE APC'!$O:$O,V$3))</f>
        <v/>
      </c>
    </row>
    <row r="252" spans="1:22" x14ac:dyDescent="0.25">
      <c r="A252" s="15">
        <f t="shared" si="14"/>
        <v>46185</v>
      </c>
      <c r="B252" s="46">
        <f t="shared" si="15"/>
        <v>5</v>
      </c>
      <c r="C252" s="15" t="str">
        <f t="shared" si="12"/>
        <v>Y</v>
      </c>
      <c r="D252" s="15" t="s">
        <v>89</v>
      </c>
      <c r="E252" s="4" t="str">
        <f ca="1">IF($A252&gt;$A$1,"",SUMIFS('PURPLE APC'!$K:$K,'PURPLE APC'!$B:$B,$A252))</f>
        <v/>
      </c>
      <c r="F252" s="42"/>
      <c r="G252" s="72" t="str">
        <f t="shared" ca="1" si="13"/>
        <v/>
      </c>
      <c r="H252" s="4" t="str">
        <f ca="1">IF($A252&gt;$A$1,"",SUMIFS('PURPLE APC'!$K:$K,'PURPLE APC'!$B:$B,$A252,'PURPLE APC'!$O:$O,H$3))</f>
        <v/>
      </c>
      <c r="I252" s="3" t="str">
        <f ca="1">IF($A252&gt;$A$1,"",SUMIFS('PURPLE APC'!$K:$K,'PURPLE APC'!$B:$B,$A252,'PURPLE APC'!$O:$O,I$3))</f>
        <v/>
      </c>
      <c r="J252" s="3" t="str">
        <f ca="1">IF($A252&gt;$A$1,"",SUMIFS('PURPLE APC'!$K:$K,'PURPLE APC'!$B:$B,$A252,'PURPLE APC'!$O:$O,J$3))</f>
        <v/>
      </c>
      <c r="K252" s="3" t="str">
        <f ca="1">IF($A252&gt;$A$1,"",SUMIFS('PURPLE APC'!$K:$K,'PURPLE APC'!$B:$B,$A252,'PURPLE APC'!$O:$O,K$3))</f>
        <v/>
      </c>
      <c r="L252" s="3" t="str">
        <f ca="1">IF($A252&gt;$A$1,"",SUMIFS('PURPLE APC'!$K:$K,'PURPLE APC'!$B:$B,$A252,'PURPLE APC'!$O:$O,L$3))</f>
        <v/>
      </c>
      <c r="M252" s="3" t="str">
        <f ca="1">IF($A252&gt;$A$1,"",SUMIFS('PURPLE APC'!$K:$K,'PURPLE APC'!$B:$B,$A252,'PURPLE APC'!$O:$O,M$3))</f>
        <v/>
      </c>
      <c r="N252" s="3" t="str">
        <f ca="1">IF($A252&gt;$A$1,"",SUMIFS('PURPLE APC'!$K:$K,'PURPLE APC'!$B:$B,$A252,'PURPLE APC'!$O:$O,N$3))</f>
        <v/>
      </c>
      <c r="O252" s="3" t="str">
        <f ca="1">IF($A252&gt;$A$1,"",SUMIFS('PURPLE APC'!$K:$K,'PURPLE APC'!$B:$B,$A252,'PURPLE APC'!$O:$O,O$3))</f>
        <v/>
      </c>
      <c r="P252" s="3" t="str">
        <f ca="1">IF($A252&gt;$A$1,"",SUMIFS('PURPLE APC'!$K:$K,'PURPLE APC'!$B:$B,$A252,'PURPLE APC'!$O:$O,P$3))</f>
        <v/>
      </c>
      <c r="Q252" s="3" t="str">
        <f ca="1">IF($A252&gt;$A$1,"",SUMIFS('PURPLE APC'!$K:$K,'PURPLE APC'!$B:$B,$A252,'PURPLE APC'!$O:$O,Q$3))</f>
        <v/>
      </c>
      <c r="R252" s="3" t="str">
        <f ca="1">IF($A252&gt;$A$1,"",SUMIFS('PURPLE APC'!$K:$K,'PURPLE APC'!$B:$B,$A252,'PURPLE APC'!$O:$O,R$3))</f>
        <v/>
      </c>
      <c r="S252" s="3" t="str">
        <f ca="1">IF($A252&gt;$A$1,"",SUMIFS('PURPLE APC'!$K:$K,'PURPLE APC'!$B:$B,$A252,'PURPLE APC'!$O:$O,S$3))</f>
        <v/>
      </c>
      <c r="T252" s="3" t="str">
        <f ca="1">IF($A252&gt;$A$1,"",SUMIFS('PURPLE APC'!$K:$K,'PURPLE APC'!$B:$B,$A252,'PURPLE APC'!$O:$O,T$3))</f>
        <v/>
      </c>
      <c r="U252" s="3" t="str">
        <f ca="1">IF($A252&gt;$A$1,"",SUMIFS('PURPLE APC'!$K:$K,'PURPLE APC'!$B:$B,$A252,'PURPLE APC'!$O:$O,U$3))</f>
        <v/>
      </c>
      <c r="V252" s="5" t="str">
        <f ca="1">IF($A252&gt;$A$1,"",SUMIFS('PURPLE APC'!$K:$K,'PURPLE APC'!$B:$B,$A252,'PURPLE APC'!$O:$O,V$3))</f>
        <v/>
      </c>
    </row>
    <row r="253" spans="1:22" x14ac:dyDescent="0.25">
      <c r="A253" s="15">
        <f t="shared" si="14"/>
        <v>46188</v>
      </c>
      <c r="B253" s="46">
        <f t="shared" si="15"/>
        <v>1</v>
      </c>
      <c r="C253" s="15" t="str">
        <f t="shared" si="12"/>
        <v>Y</v>
      </c>
      <c r="D253" s="15" t="s">
        <v>89</v>
      </c>
      <c r="E253" s="4" t="str">
        <f ca="1">IF($A253&gt;$A$1,"",SUMIFS('PURPLE APC'!$K:$K,'PURPLE APC'!$B:$B,$A253))</f>
        <v/>
      </c>
      <c r="F253" s="42"/>
      <c r="G253" s="72" t="str">
        <f t="shared" ca="1" si="13"/>
        <v/>
      </c>
      <c r="H253" s="4" t="str">
        <f ca="1">IF($A253&gt;$A$1,"",SUMIFS('PURPLE APC'!$K:$K,'PURPLE APC'!$B:$B,$A253,'PURPLE APC'!$O:$O,H$3))</f>
        <v/>
      </c>
      <c r="I253" s="3" t="str">
        <f ca="1">IF($A253&gt;$A$1,"",SUMIFS('PURPLE APC'!$K:$K,'PURPLE APC'!$B:$B,$A253,'PURPLE APC'!$O:$O,I$3))</f>
        <v/>
      </c>
      <c r="J253" s="3" t="str">
        <f ca="1">IF($A253&gt;$A$1,"",SUMIFS('PURPLE APC'!$K:$K,'PURPLE APC'!$B:$B,$A253,'PURPLE APC'!$O:$O,J$3))</f>
        <v/>
      </c>
      <c r="K253" s="3" t="str">
        <f ca="1">IF($A253&gt;$A$1,"",SUMIFS('PURPLE APC'!$K:$K,'PURPLE APC'!$B:$B,$A253,'PURPLE APC'!$O:$O,K$3))</f>
        <v/>
      </c>
      <c r="L253" s="3" t="str">
        <f ca="1">IF($A253&gt;$A$1,"",SUMIFS('PURPLE APC'!$K:$K,'PURPLE APC'!$B:$B,$A253,'PURPLE APC'!$O:$O,L$3))</f>
        <v/>
      </c>
      <c r="M253" s="3" t="str">
        <f ca="1">IF($A253&gt;$A$1,"",SUMIFS('PURPLE APC'!$K:$K,'PURPLE APC'!$B:$B,$A253,'PURPLE APC'!$O:$O,M$3))</f>
        <v/>
      </c>
      <c r="N253" s="3" t="str">
        <f ca="1">IF($A253&gt;$A$1,"",SUMIFS('PURPLE APC'!$K:$K,'PURPLE APC'!$B:$B,$A253,'PURPLE APC'!$O:$O,N$3))</f>
        <v/>
      </c>
      <c r="O253" s="3" t="str">
        <f ca="1">IF($A253&gt;$A$1,"",SUMIFS('PURPLE APC'!$K:$K,'PURPLE APC'!$B:$B,$A253,'PURPLE APC'!$O:$O,O$3))</f>
        <v/>
      </c>
      <c r="P253" s="3" t="str">
        <f ca="1">IF($A253&gt;$A$1,"",SUMIFS('PURPLE APC'!$K:$K,'PURPLE APC'!$B:$B,$A253,'PURPLE APC'!$O:$O,P$3))</f>
        <v/>
      </c>
      <c r="Q253" s="3" t="str">
        <f ca="1">IF($A253&gt;$A$1,"",SUMIFS('PURPLE APC'!$K:$K,'PURPLE APC'!$B:$B,$A253,'PURPLE APC'!$O:$O,Q$3))</f>
        <v/>
      </c>
      <c r="R253" s="3" t="str">
        <f ca="1">IF($A253&gt;$A$1,"",SUMIFS('PURPLE APC'!$K:$K,'PURPLE APC'!$B:$B,$A253,'PURPLE APC'!$O:$O,R$3))</f>
        <v/>
      </c>
      <c r="S253" s="3" t="str">
        <f ca="1">IF($A253&gt;$A$1,"",SUMIFS('PURPLE APC'!$K:$K,'PURPLE APC'!$B:$B,$A253,'PURPLE APC'!$O:$O,S$3))</f>
        <v/>
      </c>
      <c r="T253" s="3" t="str">
        <f ca="1">IF($A253&gt;$A$1,"",SUMIFS('PURPLE APC'!$K:$K,'PURPLE APC'!$B:$B,$A253,'PURPLE APC'!$O:$O,T$3))</f>
        <v/>
      </c>
      <c r="U253" s="3" t="str">
        <f ca="1">IF($A253&gt;$A$1,"",SUMIFS('PURPLE APC'!$K:$K,'PURPLE APC'!$B:$B,$A253,'PURPLE APC'!$O:$O,U$3))</f>
        <v/>
      </c>
      <c r="V253" s="5" t="str">
        <f ca="1">IF($A253&gt;$A$1,"",SUMIFS('PURPLE APC'!$K:$K,'PURPLE APC'!$B:$B,$A253,'PURPLE APC'!$O:$O,V$3))</f>
        <v/>
      </c>
    </row>
    <row r="254" spans="1:22" x14ac:dyDescent="0.25">
      <c r="A254" s="15">
        <f t="shared" si="14"/>
        <v>46189</v>
      </c>
      <c r="B254" s="46">
        <f t="shared" si="15"/>
        <v>2</v>
      </c>
      <c r="C254" s="15" t="str">
        <f t="shared" si="12"/>
        <v>Y</v>
      </c>
      <c r="D254" s="15" t="s">
        <v>89</v>
      </c>
      <c r="E254" s="4" t="str">
        <f ca="1">IF($A254&gt;$A$1,"",SUMIFS('PURPLE APC'!$K:$K,'PURPLE APC'!$B:$B,$A254))</f>
        <v/>
      </c>
      <c r="F254" s="42"/>
      <c r="G254" s="72" t="str">
        <f t="shared" ca="1" si="13"/>
        <v/>
      </c>
      <c r="H254" s="4" t="str">
        <f ca="1">IF($A254&gt;$A$1,"",SUMIFS('PURPLE APC'!$K:$K,'PURPLE APC'!$B:$B,$A254,'PURPLE APC'!$O:$O,H$3))</f>
        <v/>
      </c>
      <c r="I254" s="3" t="str">
        <f ca="1">IF($A254&gt;$A$1,"",SUMIFS('PURPLE APC'!$K:$K,'PURPLE APC'!$B:$B,$A254,'PURPLE APC'!$O:$O,I$3))</f>
        <v/>
      </c>
      <c r="J254" s="3" t="str">
        <f ca="1">IF($A254&gt;$A$1,"",SUMIFS('PURPLE APC'!$K:$K,'PURPLE APC'!$B:$B,$A254,'PURPLE APC'!$O:$O,J$3))</f>
        <v/>
      </c>
      <c r="K254" s="3" t="str">
        <f ca="1">IF($A254&gt;$A$1,"",SUMIFS('PURPLE APC'!$K:$K,'PURPLE APC'!$B:$B,$A254,'PURPLE APC'!$O:$O,K$3))</f>
        <v/>
      </c>
      <c r="L254" s="3" t="str">
        <f ca="1">IF($A254&gt;$A$1,"",SUMIFS('PURPLE APC'!$K:$K,'PURPLE APC'!$B:$B,$A254,'PURPLE APC'!$O:$O,L$3))</f>
        <v/>
      </c>
      <c r="M254" s="3" t="str">
        <f ca="1">IF($A254&gt;$A$1,"",SUMIFS('PURPLE APC'!$K:$K,'PURPLE APC'!$B:$B,$A254,'PURPLE APC'!$O:$O,M$3))</f>
        <v/>
      </c>
      <c r="N254" s="3" t="str">
        <f ca="1">IF($A254&gt;$A$1,"",SUMIFS('PURPLE APC'!$K:$K,'PURPLE APC'!$B:$B,$A254,'PURPLE APC'!$O:$O,N$3))</f>
        <v/>
      </c>
      <c r="O254" s="3" t="str">
        <f ca="1">IF($A254&gt;$A$1,"",SUMIFS('PURPLE APC'!$K:$K,'PURPLE APC'!$B:$B,$A254,'PURPLE APC'!$O:$O,O$3))</f>
        <v/>
      </c>
      <c r="P254" s="3" t="str">
        <f ca="1">IF($A254&gt;$A$1,"",SUMIFS('PURPLE APC'!$K:$K,'PURPLE APC'!$B:$B,$A254,'PURPLE APC'!$O:$O,P$3))</f>
        <v/>
      </c>
      <c r="Q254" s="3" t="str">
        <f ca="1">IF($A254&gt;$A$1,"",SUMIFS('PURPLE APC'!$K:$K,'PURPLE APC'!$B:$B,$A254,'PURPLE APC'!$O:$O,Q$3))</f>
        <v/>
      </c>
      <c r="R254" s="3" t="str">
        <f ca="1">IF($A254&gt;$A$1,"",SUMIFS('PURPLE APC'!$K:$K,'PURPLE APC'!$B:$B,$A254,'PURPLE APC'!$O:$O,R$3))</f>
        <v/>
      </c>
      <c r="S254" s="3" t="str">
        <f ca="1">IF($A254&gt;$A$1,"",SUMIFS('PURPLE APC'!$K:$K,'PURPLE APC'!$B:$B,$A254,'PURPLE APC'!$O:$O,S$3))</f>
        <v/>
      </c>
      <c r="T254" s="3" t="str">
        <f ca="1">IF($A254&gt;$A$1,"",SUMIFS('PURPLE APC'!$K:$K,'PURPLE APC'!$B:$B,$A254,'PURPLE APC'!$O:$O,T$3))</f>
        <v/>
      </c>
      <c r="U254" s="3" t="str">
        <f ca="1">IF($A254&gt;$A$1,"",SUMIFS('PURPLE APC'!$K:$K,'PURPLE APC'!$B:$B,$A254,'PURPLE APC'!$O:$O,U$3))</f>
        <v/>
      </c>
      <c r="V254" s="5" t="str">
        <f ca="1">IF($A254&gt;$A$1,"",SUMIFS('PURPLE APC'!$K:$K,'PURPLE APC'!$B:$B,$A254,'PURPLE APC'!$O:$O,V$3))</f>
        <v/>
      </c>
    </row>
    <row r="255" spans="1:22" x14ac:dyDescent="0.25">
      <c r="A255" s="15">
        <f t="shared" si="14"/>
        <v>46190</v>
      </c>
      <c r="B255" s="46">
        <f t="shared" si="15"/>
        <v>3</v>
      </c>
      <c r="C255" s="15" t="str">
        <f t="shared" si="12"/>
        <v>Y</v>
      </c>
      <c r="D255" s="15" t="s">
        <v>89</v>
      </c>
      <c r="E255" s="4" t="str">
        <f ca="1">IF($A255&gt;$A$1,"",SUMIFS('PURPLE APC'!$K:$K,'PURPLE APC'!$B:$B,$A255))</f>
        <v/>
      </c>
      <c r="F255" s="42"/>
      <c r="G255" s="72" t="str">
        <f t="shared" ca="1" si="13"/>
        <v/>
      </c>
      <c r="H255" s="4" t="str">
        <f ca="1">IF($A255&gt;$A$1,"",SUMIFS('PURPLE APC'!$K:$K,'PURPLE APC'!$B:$B,$A255,'PURPLE APC'!$O:$O,H$3))</f>
        <v/>
      </c>
      <c r="I255" s="3" t="str">
        <f ca="1">IF($A255&gt;$A$1,"",SUMIFS('PURPLE APC'!$K:$K,'PURPLE APC'!$B:$B,$A255,'PURPLE APC'!$O:$O,I$3))</f>
        <v/>
      </c>
      <c r="J255" s="3" t="str">
        <f ca="1">IF($A255&gt;$A$1,"",SUMIFS('PURPLE APC'!$K:$K,'PURPLE APC'!$B:$B,$A255,'PURPLE APC'!$O:$O,J$3))</f>
        <v/>
      </c>
      <c r="K255" s="3" t="str">
        <f ca="1">IF($A255&gt;$A$1,"",SUMIFS('PURPLE APC'!$K:$K,'PURPLE APC'!$B:$B,$A255,'PURPLE APC'!$O:$O,K$3))</f>
        <v/>
      </c>
      <c r="L255" s="3" t="str">
        <f ca="1">IF($A255&gt;$A$1,"",SUMIFS('PURPLE APC'!$K:$K,'PURPLE APC'!$B:$B,$A255,'PURPLE APC'!$O:$O,L$3))</f>
        <v/>
      </c>
      <c r="M255" s="3" t="str">
        <f ca="1">IF($A255&gt;$A$1,"",SUMIFS('PURPLE APC'!$K:$K,'PURPLE APC'!$B:$B,$A255,'PURPLE APC'!$O:$O,M$3))</f>
        <v/>
      </c>
      <c r="N255" s="3" t="str">
        <f ca="1">IF($A255&gt;$A$1,"",SUMIFS('PURPLE APC'!$K:$K,'PURPLE APC'!$B:$B,$A255,'PURPLE APC'!$O:$O,N$3))</f>
        <v/>
      </c>
      <c r="O255" s="3" t="str">
        <f ca="1">IF($A255&gt;$A$1,"",SUMIFS('PURPLE APC'!$K:$K,'PURPLE APC'!$B:$B,$A255,'PURPLE APC'!$O:$O,O$3))</f>
        <v/>
      </c>
      <c r="P255" s="3" t="str">
        <f ca="1">IF($A255&gt;$A$1,"",SUMIFS('PURPLE APC'!$K:$K,'PURPLE APC'!$B:$B,$A255,'PURPLE APC'!$O:$O,P$3))</f>
        <v/>
      </c>
      <c r="Q255" s="3" t="str">
        <f ca="1">IF($A255&gt;$A$1,"",SUMIFS('PURPLE APC'!$K:$K,'PURPLE APC'!$B:$B,$A255,'PURPLE APC'!$O:$O,Q$3))</f>
        <v/>
      </c>
      <c r="R255" s="3" t="str">
        <f ca="1">IF($A255&gt;$A$1,"",SUMIFS('PURPLE APC'!$K:$K,'PURPLE APC'!$B:$B,$A255,'PURPLE APC'!$O:$O,R$3))</f>
        <v/>
      </c>
      <c r="S255" s="3" t="str">
        <f ca="1">IF($A255&gt;$A$1,"",SUMIFS('PURPLE APC'!$K:$K,'PURPLE APC'!$B:$B,$A255,'PURPLE APC'!$O:$O,S$3))</f>
        <v/>
      </c>
      <c r="T255" s="3" t="str">
        <f ca="1">IF($A255&gt;$A$1,"",SUMIFS('PURPLE APC'!$K:$K,'PURPLE APC'!$B:$B,$A255,'PURPLE APC'!$O:$O,T$3))</f>
        <v/>
      </c>
      <c r="U255" s="3" t="str">
        <f ca="1">IF($A255&gt;$A$1,"",SUMIFS('PURPLE APC'!$K:$K,'PURPLE APC'!$B:$B,$A255,'PURPLE APC'!$O:$O,U$3))</f>
        <v/>
      </c>
      <c r="V255" s="5" t="str">
        <f ca="1">IF($A255&gt;$A$1,"",SUMIFS('PURPLE APC'!$K:$K,'PURPLE APC'!$B:$B,$A255,'PURPLE APC'!$O:$O,V$3))</f>
        <v/>
      </c>
    </row>
    <row r="256" spans="1:22" x14ac:dyDescent="0.25">
      <c r="A256" s="15">
        <f t="shared" si="14"/>
        <v>46191</v>
      </c>
      <c r="B256" s="46">
        <f t="shared" si="15"/>
        <v>4</v>
      </c>
      <c r="C256" s="15" t="str">
        <f t="shared" si="12"/>
        <v>Y</v>
      </c>
      <c r="D256" s="15" t="s">
        <v>89</v>
      </c>
      <c r="E256" s="4" t="str">
        <f ca="1">IF($A256&gt;$A$1,"",SUMIFS('PURPLE APC'!$K:$K,'PURPLE APC'!$B:$B,$A256))</f>
        <v/>
      </c>
      <c r="F256" s="42"/>
      <c r="G256" s="72" t="str">
        <f t="shared" ca="1" si="13"/>
        <v/>
      </c>
      <c r="H256" s="4" t="str">
        <f ca="1">IF($A256&gt;$A$1,"",SUMIFS('PURPLE APC'!$K:$K,'PURPLE APC'!$B:$B,$A256,'PURPLE APC'!$O:$O,H$3))</f>
        <v/>
      </c>
      <c r="I256" s="3" t="str">
        <f ca="1">IF($A256&gt;$A$1,"",SUMIFS('PURPLE APC'!$K:$K,'PURPLE APC'!$B:$B,$A256,'PURPLE APC'!$O:$O,I$3))</f>
        <v/>
      </c>
      <c r="J256" s="3" t="str">
        <f ca="1">IF($A256&gt;$A$1,"",SUMIFS('PURPLE APC'!$K:$K,'PURPLE APC'!$B:$B,$A256,'PURPLE APC'!$O:$O,J$3))</f>
        <v/>
      </c>
      <c r="K256" s="3" t="str">
        <f ca="1">IF($A256&gt;$A$1,"",SUMIFS('PURPLE APC'!$K:$K,'PURPLE APC'!$B:$B,$A256,'PURPLE APC'!$O:$O,K$3))</f>
        <v/>
      </c>
      <c r="L256" s="3" t="str">
        <f ca="1">IF($A256&gt;$A$1,"",SUMIFS('PURPLE APC'!$K:$K,'PURPLE APC'!$B:$B,$A256,'PURPLE APC'!$O:$O,L$3))</f>
        <v/>
      </c>
      <c r="M256" s="3" t="str">
        <f ca="1">IF($A256&gt;$A$1,"",SUMIFS('PURPLE APC'!$K:$K,'PURPLE APC'!$B:$B,$A256,'PURPLE APC'!$O:$O,M$3))</f>
        <v/>
      </c>
      <c r="N256" s="3" t="str">
        <f ca="1">IF($A256&gt;$A$1,"",SUMIFS('PURPLE APC'!$K:$K,'PURPLE APC'!$B:$B,$A256,'PURPLE APC'!$O:$O,N$3))</f>
        <v/>
      </c>
      <c r="O256" s="3" t="str">
        <f ca="1">IF($A256&gt;$A$1,"",SUMIFS('PURPLE APC'!$K:$K,'PURPLE APC'!$B:$B,$A256,'PURPLE APC'!$O:$O,O$3))</f>
        <v/>
      </c>
      <c r="P256" s="3" t="str">
        <f ca="1">IF($A256&gt;$A$1,"",SUMIFS('PURPLE APC'!$K:$K,'PURPLE APC'!$B:$B,$A256,'PURPLE APC'!$O:$O,P$3))</f>
        <v/>
      </c>
      <c r="Q256" s="3" t="str">
        <f ca="1">IF($A256&gt;$A$1,"",SUMIFS('PURPLE APC'!$K:$K,'PURPLE APC'!$B:$B,$A256,'PURPLE APC'!$O:$O,Q$3))</f>
        <v/>
      </c>
      <c r="R256" s="3" t="str">
        <f ca="1">IF($A256&gt;$A$1,"",SUMIFS('PURPLE APC'!$K:$K,'PURPLE APC'!$B:$B,$A256,'PURPLE APC'!$O:$O,R$3))</f>
        <v/>
      </c>
      <c r="S256" s="3" t="str">
        <f ca="1">IF($A256&gt;$A$1,"",SUMIFS('PURPLE APC'!$K:$K,'PURPLE APC'!$B:$B,$A256,'PURPLE APC'!$O:$O,S$3))</f>
        <v/>
      </c>
      <c r="T256" s="3" t="str">
        <f ca="1">IF($A256&gt;$A$1,"",SUMIFS('PURPLE APC'!$K:$K,'PURPLE APC'!$B:$B,$A256,'PURPLE APC'!$O:$O,T$3))</f>
        <v/>
      </c>
      <c r="U256" s="3" t="str">
        <f ca="1">IF($A256&gt;$A$1,"",SUMIFS('PURPLE APC'!$K:$K,'PURPLE APC'!$B:$B,$A256,'PURPLE APC'!$O:$O,U$3))</f>
        <v/>
      </c>
      <c r="V256" s="5" t="str">
        <f ca="1">IF($A256&gt;$A$1,"",SUMIFS('PURPLE APC'!$K:$K,'PURPLE APC'!$B:$B,$A256,'PURPLE APC'!$O:$O,V$3))</f>
        <v/>
      </c>
    </row>
    <row r="257" spans="1:22" x14ac:dyDescent="0.25">
      <c r="A257" s="15">
        <f t="shared" si="14"/>
        <v>46192</v>
      </c>
      <c r="B257" s="46">
        <f t="shared" si="15"/>
        <v>5</v>
      </c>
      <c r="C257" s="15" t="str">
        <f t="shared" si="12"/>
        <v/>
      </c>
      <c r="D257" s="15" t="s">
        <v>90</v>
      </c>
      <c r="E257" s="4" t="str">
        <f ca="1">IF($A257&gt;$A$1,"",SUMIFS('PURPLE APC'!$K:$K,'PURPLE APC'!$B:$B,$A257))</f>
        <v/>
      </c>
      <c r="F257" s="42"/>
      <c r="G257" s="72" t="str">
        <f t="shared" ca="1" si="13"/>
        <v/>
      </c>
      <c r="H257" s="4" t="str">
        <f ca="1">IF($A257&gt;$A$1,"",SUMIFS('PURPLE APC'!$K:$K,'PURPLE APC'!$B:$B,$A257,'PURPLE APC'!$O:$O,H$3))</f>
        <v/>
      </c>
      <c r="I257" s="3" t="str">
        <f ca="1">IF($A257&gt;$A$1,"",SUMIFS('PURPLE APC'!$K:$K,'PURPLE APC'!$B:$B,$A257,'PURPLE APC'!$O:$O,I$3))</f>
        <v/>
      </c>
      <c r="J257" s="3" t="str">
        <f ca="1">IF($A257&gt;$A$1,"",SUMIFS('PURPLE APC'!$K:$K,'PURPLE APC'!$B:$B,$A257,'PURPLE APC'!$O:$O,J$3))</f>
        <v/>
      </c>
      <c r="K257" s="3" t="str">
        <f ca="1">IF($A257&gt;$A$1,"",SUMIFS('PURPLE APC'!$K:$K,'PURPLE APC'!$B:$B,$A257,'PURPLE APC'!$O:$O,K$3))</f>
        <v/>
      </c>
      <c r="L257" s="3" t="str">
        <f ca="1">IF($A257&gt;$A$1,"",SUMIFS('PURPLE APC'!$K:$K,'PURPLE APC'!$B:$B,$A257,'PURPLE APC'!$O:$O,L$3))</f>
        <v/>
      </c>
      <c r="M257" s="3" t="str">
        <f ca="1">IF($A257&gt;$A$1,"",SUMIFS('PURPLE APC'!$K:$K,'PURPLE APC'!$B:$B,$A257,'PURPLE APC'!$O:$O,M$3))</f>
        <v/>
      </c>
      <c r="N257" s="3" t="str">
        <f ca="1">IF($A257&gt;$A$1,"",SUMIFS('PURPLE APC'!$K:$K,'PURPLE APC'!$B:$B,$A257,'PURPLE APC'!$O:$O,N$3))</f>
        <v/>
      </c>
      <c r="O257" s="3" t="str">
        <f ca="1">IF($A257&gt;$A$1,"",SUMIFS('PURPLE APC'!$K:$K,'PURPLE APC'!$B:$B,$A257,'PURPLE APC'!$O:$O,O$3))</f>
        <v/>
      </c>
      <c r="P257" s="3" t="str">
        <f ca="1">IF($A257&gt;$A$1,"",SUMIFS('PURPLE APC'!$K:$K,'PURPLE APC'!$B:$B,$A257,'PURPLE APC'!$O:$O,P$3))</f>
        <v/>
      </c>
      <c r="Q257" s="3" t="str">
        <f ca="1">IF($A257&gt;$A$1,"",SUMIFS('PURPLE APC'!$K:$K,'PURPLE APC'!$B:$B,$A257,'PURPLE APC'!$O:$O,Q$3))</f>
        <v/>
      </c>
      <c r="R257" s="3" t="str">
        <f ca="1">IF($A257&gt;$A$1,"",SUMIFS('PURPLE APC'!$K:$K,'PURPLE APC'!$B:$B,$A257,'PURPLE APC'!$O:$O,R$3))</f>
        <v/>
      </c>
      <c r="S257" s="3" t="str">
        <f ca="1">IF($A257&gt;$A$1,"",SUMIFS('PURPLE APC'!$K:$K,'PURPLE APC'!$B:$B,$A257,'PURPLE APC'!$O:$O,S$3))</f>
        <v/>
      </c>
      <c r="T257" s="3" t="str">
        <f ca="1">IF($A257&gt;$A$1,"",SUMIFS('PURPLE APC'!$K:$K,'PURPLE APC'!$B:$B,$A257,'PURPLE APC'!$O:$O,T$3))</f>
        <v/>
      </c>
      <c r="U257" s="3" t="str">
        <f ca="1">IF($A257&gt;$A$1,"",SUMIFS('PURPLE APC'!$K:$K,'PURPLE APC'!$B:$B,$A257,'PURPLE APC'!$O:$O,U$3))</f>
        <v/>
      </c>
      <c r="V257" s="5" t="str">
        <f ca="1">IF($A257&gt;$A$1,"",SUMIFS('PURPLE APC'!$K:$K,'PURPLE APC'!$B:$B,$A257,'PURPLE APC'!$O:$O,V$3))</f>
        <v/>
      </c>
    </row>
    <row r="258" spans="1:22" x14ac:dyDescent="0.25">
      <c r="A258" s="15">
        <f t="shared" si="14"/>
        <v>46195</v>
      </c>
      <c r="B258" s="46">
        <f t="shared" si="15"/>
        <v>1</v>
      </c>
      <c r="C258" s="15" t="str">
        <f t="shared" si="12"/>
        <v>Y</v>
      </c>
      <c r="D258" s="15" t="s">
        <v>89</v>
      </c>
      <c r="E258" s="4" t="str">
        <f ca="1">IF($A258&gt;$A$1,"",SUMIFS('PURPLE APC'!$K:$K,'PURPLE APC'!$B:$B,$A258))</f>
        <v/>
      </c>
      <c r="F258" s="42"/>
      <c r="G258" s="72" t="str">
        <f t="shared" ca="1" si="13"/>
        <v/>
      </c>
      <c r="H258" s="4" t="str">
        <f ca="1">IF($A258&gt;$A$1,"",SUMIFS('PURPLE APC'!$K:$K,'PURPLE APC'!$B:$B,$A258,'PURPLE APC'!$O:$O,H$3))</f>
        <v/>
      </c>
      <c r="I258" s="3" t="str">
        <f ca="1">IF($A258&gt;$A$1,"",SUMIFS('PURPLE APC'!$K:$K,'PURPLE APC'!$B:$B,$A258,'PURPLE APC'!$O:$O,I$3))</f>
        <v/>
      </c>
      <c r="J258" s="3" t="str">
        <f ca="1">IF($A258&gt;$A$1,"",SUMIFS('PURPLE APC'!$K:$K,'PURPLE APC'!$B:$B,$A258,'PURPLE APC'!$O:$O,J$3))</f>
        <v/>
      </c>
      <c r="K258" s="3" t="str">
        <f ca="1">IF($A258&gt;$A$1,"",SUMIFS('PURPLE APC'!$K:$K,'PURPLE APC'!$B:$B,$A258,'PURPLE APC'!$O:$O,K$3))</f>
        <v/>
      </c>
      <c r="L258" s="3" t="str">
        <f ca="1">IF($A258&gt;$A$1,"",SUMIFS('PURPLE APC'!$K:$K,'PURPLE APC'!$B:$B,$A258,'PURPLE APC'!$O:$O,L$3))</f>
        <v/>
      </c>
      <c r="M258" s="3" t="str">
        <f ca="1">IF($A258&gt;$A$1,"",SUMIFS('PURPLE APC'!$K:$K,'PURPLE APC'!$B:$B,$A258,'PURPLE APC'!$O:$O,M$3))</f>
        <v/>
      </c>
      <c r="N258" s="3" t="str">
        <f ca="1">IF($A258&gt;$A$1,"",SUMIFS('PURPLE APC'!$K:$K,'PURPLE APC'!$B:$B,$A258,'PURPLE APC'!$O:$O,N$3))</f>
        <v/>
      </c>
      <c r="O258" s="3" t="str">
        <f ca="1">IF($A258&gt;$A$1,"",SUMIFS('PURPLE APC'!$K:$K,'PURPLE APC'!$B:$B,$A258,'PURPLE APC'!$O:$O,O$3))</f>
        <v/>
      </c>
      <c r="P258" s="3" t="str">
        <f ca="1">IF($A258&gt;$A$1,"",SUMIFS('PURPLE APC'!$K:$K,'PURPLE APC'!$B:$B,$A258,'PURPLE APC'!$O:$O,P$3))</f>
        <v/>
      </c>
      <c r="Q258" s="3" t="str">
        <f ca="1">IF($A258&gt;$A$1,"",SUMIFS('PURPLE APC'!$K:$K,'PURPLE APC'!$B:$B,$A258,'PURPLE APC'!$O:$O,Q$3))</f>
        <v/>
      </c>
      <c r="R258" s="3" t="str">
        <f ca="1">IF($A258&gt;$A$1,"",SUMIFS('PURPLE APC'!$K:$K,'PURPLE APC'!$B:$B,$A258,'PURPLE APC'!$O:$O,R$3))</f>
        <v/>
      </c>
      <c r="S258" s="3" t="str">
        <f ca="1">IF($A258&gt;$A$1,"",SUMIFS('PURPLE APC'!$K:$K,'PURPLE APC'!$B:$B,$A258,'PURPLE APC'!$O:$O,S$3))</f>
        <v/>
      </c>
      <c r="T258" s="3" t="str">
        <f ca="1">IF($A258&gt;$A$1,"",SUMIFS('PURPLE APC'!$K:$K,'PURPLE APC'!$B:$B,$A258,'PURPLE APC'!$O:$O,T$3))</f>
        <v/>
      </c>
      <c r="U258" s="3" t="str">
        <f ca="1">IF($A258&gt;$A$1,"",SUMIFS('PURPLE APC'!$K:$K,'PURPLE APC'!$B:$B,$A258,'PURPLE APC'!$O:$O,U$3))</f>
        <v/>
      </c>
      <c r="V258" s="5" t="str">
        <f ca="1">IF($A258&gt;$A$1,"",SUMIFS('PURPLE APC'!$K:$K,'PURPLE APC'!$B:$B,$A258,'PURPLE APC'!$O:$O,V$3))</f>
        <v/>
      </c>
    </row>
    <row r="259" spans="1:22" x14ac:dyDescent="0.25">
      <c r="A259" s="15">
        <f t="shared" si="14"/>
        <v>46196</v>
      </c>
      <c r="B259" s="46">
        <f t="shared" si="15"/>
        <v>2</v>
      </c>
      <c r="C259" s="15" t="str">
        <f t="shared" si="12"/>
        <v>Y</v>
      </c>
      <c r="D259" s="15" t="s">
        <v>89</v>
      </c>
      <c r="E259" s="4" t="str">
        <f ca="1">IF($A259&gt;$A$1,"",SUMIFS('PURPLE APC'!$K:$K,'PURPLE APC'!$B:$B,$A259))</f>
        <v/>
      </c>
      <c r="F259" s="42"/>
      <c r="G259" s="72" t="str">
        <f t="shared" ca="1" si="13"/>
        <v/>
      </c>
      <c r="H259" s="4" t="str">
        <f ca="1">IF($A259&gt;$A$1,"",SUMIFS('PURPLE APC'!$K:$K,'PURPLE APC'!$B:$B,$A259,'PURPLE APC'!$O:$O,H$3))</f>
        <v/>
      </c>
      <c r="I259" s="3" t="str">
        <f ca="1">IF($A259&gt;$A$1,"",SUMIFS('PURPLE APC'!$K:$K,'PURPLE APC'!$B:$B,$A259,'PURPLE APC'!$O:$O,I$3))</f>
        <v/>
      </c>
      <c r="J259" s="3" t="str">
        <f ca="1">IF($A259&gt;$A$1,"",SUMIFS('PURPLE APC'!$K:$K,'PURPLE APC'!$B:$B,$A259,'PURPLE APC'!$O:$O,J$3))</f>
        <v/>
      </c>
      <c r="K259" s="3" t="str">
        <f ca="1">IF($A259&gt;$A$1,"",SUMIFS('PURPLE APC'!$K:$K,'PURPLE APC'!$B:$B,$A259,'PURPLE APC'!$O:$O,K$3))</f>
        <v/>
      </c>
      <c r="L259" s="3" t="str">
        <f ca="1">IF($A259&gt;$A$1,"",SUMIFS('PURPLE APC'!$K:$K,'PURPLE APC'!$B:$B,$A259,'PURPLE APC'!$O:$O,L$3))</f>
        <v/>
      </c>
      <c r="M259" s="3" t="str">
        <f ca="1">IF($A259&gt;$A$1,"",SUMIFS('PURPLE APC'!$K:$K,'PURPLE APC'!$B:$B,$A259,'PURPLE APC'!$O:$O,M$3))</f>
        <v/>
      </c>
      <c r="N259" s="3" t="str">
        <f ca="1">IF($A259&gt;$A$1,"",SUMIFS('PURPLE APC'!$K:$K,'PURPLE APC'!$B:$B,$A259,'PURPLE APC'!$O:$O,N$3))</f>
        <v/>
      </c>
      <c r="O259" s="3" t="str">
        <f ca="1">IF($A259&gt;$A$1,"",SUMIFS('PURPLE APC'!$K:$K,'PURPLE APC'!$B:$B,$A259,'PURPLE APC'!$O:$O,O$3))</f>
        <v/>
      </c>
      <c r="P259" s="3" t="str">
        <f ca="1">IF($A259&gt;$A$1,"",SUMIFS('PURPLE APC'!$K:$K,'PURPLE APC'!$B:$B,$A259,'PURPLE APC'!$O:$O,P$3))</f>
        <v/>
      </c>
      <c r="Q259" s="3" t="str">
        <f ca="1">IF($A259&gt;$A$1,"",SUMIFS('PURPLE APC'!$K:$K,'PURPLE APC'!$B:$B,$A259,'PURPLE APC'!$O:$O,Q$3))</f>
        <v/>
      </c>
      <c r="R259" s="3" t="str">
        <f ca="1">IF($A259&gt;$A$1,"",SUMIFS('PURPLE APC'!$K:$K,'PURPLE APC'!$B:$B,$A259,'PURPLE APC'!$O:$O,R$3))</f>
        <v/>
      </c>
      <c r="S259" s="3" t="str">
        <f ca="1">IF($A259&gt;$A$1,"",SUMIFS('PURPLE APC'!$K:$K,'PURPLE APC'!$B:$B,$A259,'PURPLE APC'!$O:$O,S$3))</f>
        <v/>
      </c>
      <c r="T259" s="3" t="str">
        <f ca="1">IF($A259&gt;$A$1,"",SUMIFS('PURPLE APC'!$K:$K,'PURPLE APC'!$B:$B,$A259,'PURPLE APC'!$O:$O,T$3))</f>
        <v/>
      </c>
      <c r="U259" s="3" t="str">
        <f ca="1">IF($A259&gt;$A$1,"",SUMIFS('PURPLE APC'!$K:$K,'PURPLE APC'!$B:$B,$A259,'PURPLE APC'!$O:$O,U$3))</f>
        <v/>
      </c>
      <c r="V259" s="5" t="str">
        <f ca="1">IF($A259&gt;$A$1,"",SUMIFS('PURPLE APC'!$K:$K,'PURPLE APC'!$B:$B,$A259,'PURPLE APC'!$O:$O,V$3))</f>
        <v/>
      </c>
    </row>
    <row r="260" spans="1:22" x14ac:dyDescent="0.25">
      <c r="A260" s="15">
        <f t="shared" si="14"/>
        <v>46197</v>
      </c>
      <c r="B260" s="46">
        <f t="shared" si="15"/>
        <v>3</v>
      </c>
      <c r="C260" s="15" t="str">
        <f t="shared" si="12"/>
        <v>Y</v>
      </c>
      <c r="D260" s="15" t="s">
        <v>89</v>
      </c>
      <c r="E260" s="4" t="str">
        <f ca="1">IF($A260&gt;$A$1,"",SUMIFS('PURPLE APC'!$K:$K,'PURPLE APC'!$B:$B,$A260))</f>
        <v/>
      </c>
      <c r="F260" s="42"/>
      <c r="G260" s="72" t="str">
        <f t="shared" ca="1" si="13"/>
        <v/>
      </c>
      <c r="H260" s="4" t="str">
        <f ca="1">IF($A260&gt;$A$1,"",SUMIFS('PURPLE APC'!$K:$K,'PURPLE APC'!$B:$B,$A260,'PURPLE APC'!$O:$O,H$3))</f>
        <v/>
      </c>
      <c r="I260" s="3" t="str">
        <f ca="1">IF($A260&gt;$A$1,"",SUMIFS('PURPLE APC'!$K:$K,'PURPLE APC'!$B:$B,$A260,'PURPLE APC'!$O:$O,I$3))</f>
        <v/>
      </c>
      <c r="J260" s="3" t="str">
        <f ca="1">IF($A260&gt;$A$1,"",SUMIFS('PURPLE APC'!$K:$K,'PURPLE APC'!$B:$B,$A260,'PURPLE APC'!$O:$O,J$3))</f>
        <v/>
      </c>
      <c r="K260" s="3" t="str">
        <f ca="1">IF($A260&gt;$A$1,"",SUMIFS('PURPLE APC'!$K:$K,'PURPLE APC'!$B:$B,$A260,'PURPLE APC'!$O:$O,K$3))</f>
        <v/>
      </c>
      <c r="L260" s="3" t="str">
        <f ca="1">IF($A260&gt;$A$1,"",SUMIFS('PURPLE APC'!$K:$K,'PURPLE APC'!$B:$B,$A260,'PURPLE APC'!$O:$O,L$3))</f>
        <v/>
      </c>
      <c r="M260" s="3" t="str">
        <f ca="1">IF($A260&gt;$A$1,"",SUMIFS('PURPLE APC'!$K:$K,'PURPLE APC'!$B:$B,$A260,'PURPLE APC'!$O:$O,M$3))</f>
        <v/>
      </c>
      <c r="N260" s="3" t="str">
        <f ca="1">IF($A260&gt;$A$1,"",SUMIFS('PURPLE APC'!$K:$K,'PURPLE APC'!$B:$B,$A260,'PURPLE APC'!$O:$O,N$3))</f>
        <v/>
      </c>
      <c r="O260" s="3" t="str">
        <f ca="1">IF($A260&gt;$A$1,"",SUMIFS('PURPLE APC'!$K:$K,'PURPLE APC'!$B:$B,$A260,'PURPLE APC'!$O:$O,O$3))</f>
        <v/>
      </c>
      <c r="P260" s="3" t="str">
        <f ca="1">IF($A260&gt;$A$1,"",SUMIFS('PURPLE APC'!$K:$K,'PURPLE APC'!$B:$B,$A260,'PURPLE APC'!$O:$O,P$3))</f>
        <v/>
      </c>
      <c r="Q260" s="3" t="str">
        <f ca="1">IF($A260&gt;$A$1,"",SUMIFS('PURPLE APC'!$K:$K,'PURPLE APC'!$B:$B,$A260,'PURPLE APC'!$O:$O,Q$3))</f>
        <v/>
      </c>
      <c r="R260" s="3" t="str">
        <f ca="1">IF($A260&gt;$A$1,"",SUMIFS('PURPLE APC'!$K:$K,'PURPLE APC'!$B:$B,$A260,'PURPLE APC'!$O:$O,R$3))</f>
        <v/>
      </c>
      <c r="S260" s="3" t="str">
        <f ca="1">IF($A260&gt;$A$1,"",SUMIFS('PURPLE APC'!$K:$K,'PURPLE APC'!$B:$B,$A260,'PURPLE APC'!$O:$O,S$3))</f>
        <v/>
      </c>
      <c r="T260" s="3" t="str">
        <f ca="1">IF($A260&gt;$A$1,"",SUMIFS('PURPLE APC'!$K:$K,'PURPLE APC'!$B:$B,$A260,'PURPLE APC'!$O:$O,T$3))</f>
        <v/>
      </c>
      <c r="U260" s="3" t="str">
        <f ca="1">IF($A260&gt;$A$1,"",SUMIFS('PURPLE APC'!$K:$K,'PURPLE APC'!$B:$B,$A260,'PURPLE APC'!$O:$O,U$3))</f>
        <v/>
      </c>
      <c r="V260" s="5" t="str">
        <f ca="1">IF($A260&gt;$A$1,"",SUMIFS('PURPLE APC'!$K:$K,'PURPLE APC'!$B:$B,$A260,'PURPLE APC'!$O:$O,V$3))</f>
        <v/>
      </c>
    </row>
    <row r="261" spans="1:22" x14ac:dyDescent="0.25">
      <c r="A261" s="15">
        <f t="shared" si="14"/>
        <v>46198</v>
      </c>
      <c r="B261" s="46">
        <f t="shared" si="15"/>
        <v>4</v>
      </c>
      <c r="C261" s="15" t="str">
        <f>IF(D261="N","","Y")</f>
        <v>Y</v>
      </c>
      <c r="D261" s="15" t="s">
        <v>89</v>
      </c>
      <c r="E261" s="4" t="str">
        <f ca="1">IF($A261&gt;$A$1,"",SUMIFS('PURPLE APC'!$K:$K,'PURPLE APC'!$B:$B,$A261))</f>
        <v/>
      </c>
      <c r="F261" s="42"/>
      <c r="G261" s="72" t="str">
        <f ca="1">IFERROR((F261-E261)/((E261+F261)/2),"")</f>
        <v/>
      </c>
      <c r="H261" s="4" t="str">
        <f ca="1">IF($A261&gt;$A$1,"",SUMIFS('PURPLE APC'!$K:$K,'PURPLE APC'!$B:$B,$A261,'PURPLE APC'!$O:$O,H$3))</f>
        <v/>
      </c>
      <c r="I261" s="3" t="str">
        <f ca="1">IF($A261&gt;$A$1,"",SUMIFS('PURPLE APC'!$K:$K,'PURPLE APC'!$B:$B,$A261,'PURPLE APC'!$O:$O,I$3))</f>
        <v/>
      </c>
      <c r="J261" s="3" t="str">
        <f ca="1">IF($A261&gt;$A$1,"",SUMIFS('PURPLE APC'!$K:$K,'PURPLE APC'!$B:$B,$A261,'PURPLE APC'!$O:$O,J$3))</f>
        <v/>
      </c>
      <c r="K261" s="3" t="str">
        <f ca="1">IF($A261&gt;$A$1,"",SUMIFS('PURPLE APC'!$K:$K,'PURPLE APC'!$B:$B,$A261,'PURPLE APC'!$O:$O,K$3))</f>
        <v/>
      </c>
      <c r="L261" s="3" t="str">
        <f ca="1">IF($A261&gt;$A$1,"",SUMIFS('PURPLE APC'!$K:$K,'PURPLE APC'!$B:$B,$A261,'PURPLE APC'!$O:$O,L$3))</f>
        <v/>
      </c>
      <c r="M261" s="3" t="str">
        <f ca="1">IF($A261&gt;$A$1,"",SUMIFS('PURPLE APC'!$K:$K,'PURPLE APC'!$B:$B,$A261,'PURPLE APC'!$O:$O,M$3))</f>
        <v/>
      </c>
      <c r="N261" s="3" t="str">
        <f ca="1">IF($A261&gt;$A$1,"",SUMIFS('PURPLE APC'!$K:$K,'PURPLE APC'!$B:$B,$A261,'PURPLE APC'!$O:$O,N$3))</f>
        <v/>
      </c>
      <c r="O261" s="3" t="str">
        <f ca="1">IF($A261&gt;$A$1,"",SUMIFS('PURPLE APC'!$K:$K,'PURPLE APC'!$B:$B,$A261,'PURPLE APC'!$O:$O,O$3))</f>
        <v/>
      </c>
      <c r="P261" s="3" t="str">
        <f ca="1">IF($A261&gt;$A$1,"",SUMIFS('PURPLE APC'!$K:$K,'PURPLE APC'!$B:$B,$A261,'PURPLE APC'!$O:$O,P$3))</f>
        <v/>
      </c>
      <c r="Q261" s="3" t="str">
        <f ca="1">IF($A261&gt;$A$1,"",SUMIFS('PURPLE APC'!$K:$K,'PURPLE APC'!$B:$B,$A261,'PURPLE APC'!$O:$O,Q$3))</f>
        <v/>
      </c>
      <c r="R261" s="3" t="str">
        <f ca="1">IF($A261&gt;$A$1,"",SUMIFS('PURPLE APC'!$K:$K,'PURPLE APC'!$B:$B,$A261,'PURPLE APC'!$O:$O,R$3))</f>
        <v/>
      </c>
      <c r="S261" s="3" t="str">
        <f ca="1">IF($A261&gt;$A$1,"",SUMIFS('PURPLE APC'!$K:$K,'PURPLE APC'!$B:$B,$A261,'PURPLE APC'!$O:$O,S$3))</f>
        <v/>
      </c>
      <c r="T261" s="3" t="str">
        <f ca="1">IF($A261&gt;$A$1,"",SUMIFS('PURPLE APC'!$K:$K,'PURPLE APC'!$B:$B,$A261,'PURPLE APC'!$O:$O,T$3))</f>
        <v/>
      </c>
      <c r="U261" s="3" t="str">
        <f ca="1">IF($A261&gt;$A$1,"",SUMIFS('PURPLE APC'!$K:$K,'PURPLE APC'!$B:$B,$A261,'PURPLE APC'!$O:$O,U$3))</f>
        <v/>
      </c>
      <c r="V261" s="5" t="str">
        <f ca="1">IF($A261&gt;$A$1,"",SUMIFS('PURPLE APC'!$K:$K,'PURPLE APC'!$B:$B,$A261,'PURPLE APC'!$O:$O,V$3))</f>
        <v/>
      </c>
    </row>
    <row r="262" spans="1:22" x14ac:dyDescent="0.25">
      <c r="A262" s="15">
        <f>IF(B261=5,A261+3,A261+1)</f>
        <v>46199</v>
      </c>
      <c r="B262" s="46">
        <f t="shared" si="15"/>
        <v>5</v>
      </c>
      <c r="C262" s="15" t="str">
        <f>IF(D262="N","","Y")</f>
        <v>Y</v>
      </c>
      <c r="D262" s="15" t="s">
        <v>89</v>
      </c>
      <c r="E262" s="4" t="str">
        <f ca="1">IF($A262&gt;$A$1,"",SUMIFS('PURPLE APC'!$K:$K,'PURPLE APC'!$B:$B,$A262))</f>
        <v/>
      </c>
      <c r="F262" s="42"/>
      <c r="G262" s="72" t="str">
        <f ca="1">IFERROR((F262-E262)/((E262+F262)/2),"")</f>
        <v/>
      </c>
      <c r="H262" s="4" t="str">
        <f ca="1">IF($A262&gt;$A$1,"",SUMIFS('PURPLE APC'!$K:$K,'PURPLE APC'!$B:$B,$A262,'PURPLE APC'!$O:$O,H$3))</f>
        <v/>
      </c>
      <c r="I262" s="3" t="str">
        <f ca="1">IF($A262&gt;$A$1,"",SUMIFS('PURPLE APC'!$K:$K,'PURPLE APC'!$B:$B,$A262,'PURPLE APC'!$O:$O,I$3))</f>
        <v/>
      </c>
      <c r="J262" s="3" t="str">
        <f ca="1">IF($A262&gt;$A$1,"",SUMIFS('PURPLE APC'!$K:$K,'PURPLE APC'!$B:$B,$A262,'PURPLE APC'!$O:$O,J$3))</f>
        <v/>
      </c>
      <c r="K262" s="3" t="str">
        <f ca="1">IF($A262&gt;$A$1,"",SUMIFS('PURPLE APC'!$K:$K,'PURPLE APC'!$B:$B,$A262,'PURPLE APC'!$O:$O,K$3))</f>
        <v/>
      </c>
      <c r="L262" s="3" t="str">
        <f ca="1">IF($A262&gt;$A$1,"",SUMIFS('PURPLE APC'!$K:$K,'PURPLE APC'!$B:$B,$A262,'PURPLE APC'!$O:$O,L$3))</f>
        <v/>
      </c>
      <c r="M262" s="3" t="str">
        <f ca="1">IF($A262&gt;$A$1,"",SUMIFS('PURPLE APC'!$K:$K,'PURPLE APC'!$B:$B,$A262,'PURPLE APC'!$O:$O,M$3))</f>
        <v/>
      </c>
      <c r="N262" s="3" t="str">
        <f ca="1">IF($A262&gt;$A$1,"",SUMIFS('PURPLE APC'!$K:$K,'PURPLE APC'!$B:$B,$A262,'PURPLE APC'!$O:$O,N$3))</f>
        <v/>
      </c>
      <c r="O262" s="3" t="str">
        <f ca="1">IF($A262&gt;$A$1,"",SUMIFS('PURPLE APC'!$K:$K,'PURPLE APC'!$B:$B,$A262,'PURPLE APC'!$O:$O,O$3))</f>
        <v/>
      </c>
      <c r="P262" s="3" t="str">
        <f ca="1">IF($A262&gt;$A$1,"",SUMIFS('PURPLE APC'!$K:$K,'PURPLE APC'!$B:$B,$A262,'PURPLE APC'!$O:$O,P$3))</f>
        <v/>
      </c>
      <c r="Q262" s="3" t="str">
        <f ca="1">IF($A262&gt;$A$1,"",SUMIFS('PURPLE APC'!$K:$K,'PURPLE APC'!$B:$B,$A262,'PURPLE APC'!$O:$O,Q$3))</f>
        <v/>
      </c>
      <c r="R262" s="3" t="str">
        <f ca="1">IF($A262&gt;$A$1,"",SUMIFS('PURPLE APC'!$K:$K,'PURPLE APC'!$B:$B,$A262,'PURPLE APC'!$O:$O,R$3))</f>
        <v/>
      </c>
      <c r="S262" s="3" t="str">
        <f ca="1">IF($A262&gt;$A$1,"",SUMIFS('PURPLE APC'!$K:$K,'PURPLE APC'!$B:$B,$A262,'PURPLE APC'!$O:$O,S$3))</f>
        <v/>
      </c>
      <c r="T262" s="3" t="str">
        <f ca="1">IF($A262&gt;$A$1,"",SUMIFS('PURPLE APC'!$K:$K,'PURPLE APC'!$B:$B,$A262,'PURPLE APC'!$O:$O,T$3))</f>
        <v/>
      </c>
      <c r="U262" s="3" t="str">
        <f ca="1">IF($A262&gt;$A$1,"",SUMIFS('PURPLE APC'!$K:$K,'PURPLE APC'!$B:$B,$A262,'PURPLE APC'!$O:$O,U$3))</f>
        <v/>
      </c>
      <c r="V262" s="5" t="str">
        <f ca="1">IF($A262&gt;$A$1,"",SUMIFS('PURPLE APC'!$K:$K,'PURPLE APC'!$B:$B,$A262,'PURPLE APC'!$O:$O,V$3))</f>
        <v/>
      </c>
    </row>
    <row r="263" spans="1:22" x14ac:dyDescent="0.25">
      <c r="A263" s="15">
        <f>IF(B262=5,A262+3,A262+1)</f>
        <v>46202</v>
      </c>
      <c r="B263" s="46">
        <f>WEEKDAY(A263,2)</f>
        <v>1</v>
      </c>
      <c r="C263" s="15" t="str">
        <f>IF(D263="N","","Y")</f>
        <v>Y</v>
      </c>
      <c r="D263" s="15" t="s">
        <v>89</v>
      </c>
      <c r="E263" s="4" t="str">
        <f ca="1">IF($A263&gt;$A$1,"",SUMIFS('PURPLE APC'!$K:$K,'PURPLE APC'!$B:$B,$A263))</f>
        <v/>
      </c>
      <c r="F263" s="42"/>
      <c r="G263" s="72" t="str">
        <f ca="1">IFERROR((F263-E263)/((E263+F263)/2),"")</f>
        <v/>
      </c>
      <c r="H263" s="4" t="str">
        <f ca="1">IF($A263&gt;$A$1,"",SUMIFS('PURPLE APC'!$K:$K,'PURPLE APC'!$B:$B,$A263,'PURPLE APC'!$O:$O,H$3))</f>
        <v/>
      </c>
      <c r="I263" s="3" t="str">
        <f ca="1">IF($A263&gt;$A$1,"",SUMIFS('PURPLE APC'!$K:$K,'PURPLE APC'!$B:$B,$A263,'PURPLE APC'!$O:$O,I$3))</f>
        <v/>
      </c>
      <c r="J263" s="3" t="str">
        <f ca="1">IF($A263&gt;$A$1,"",SUMIFS('PURPLE APC'!$K:$K,'PURPLE APC'!$B:$B,$A263,'PURPLE APC'!$O:$O,J$3))</f>
        <v/>
      </c>
      <c r="K263" s="3" t="str">
        <f ca="1">IF($A263&gt;$A$1,"",SUMIFS('PURPLE APC'!$K:$K,'PURPLE APC'!$B:$B,$A263,'PURPLE APC'!$O:$O,K$3))</f>
        <v/>
      </c>
      <c r="L263" s="3" t="str">
        <f ca="1">IF($A263&gt;$A$1,"",SUMIFS('PURPLE APC'!$K:$K,'PURPLE APC'!$B:$B,$A263,'PURPLE APC'!$O:$O,L$3))</f>
        <v/>
      </c>
      <c r="M263" s="3" t="str">
        <f ca="1">IF($A263&gt;$A$1,"",SUMIFS('PURPLE APC'!$K:$K,'PURPLE APC'!$B:$B,$A263,'PURPLE APC'!$O:$O,M$3))</f>
        <v/>
      </c>
      <c r="N263" s="3" t="str">
        <f ca="1">IF($A263&gt;$A$1,"",SUMIFS('PURPLE APC'!$K:$K,'PURPLE APC'!$B:$B,$A263,'PURPLE APC'!$O:$O,N$3))</f>
        <v/>
      </c>
      <c r="O263" s="3" t="str">
        <f ca="1">IF($A263&gt;$A$1,"",SUMIFS('PURPLE APC'!$K:$K,'PURPLE APC'!$B:$B,$A263,'PURPLE APC'!$O:$O,O$3))</f>
        <v/>
      </c>
      <c r="P263" s="3" t="str">
        <f ca="1">IF($A263&gt;$A$1,"",SUMIFS('PURPLE APC'!$K:$K,'PURPLE APC'!$B:$B,$A263,'PURPLE APC'!$O:$O,P$3))</f>
        <v/>
      </c>
      <c r="Q263" s="3" t="str">
        <f ca="1">IF($A263&gt;$A$1,"",SUMIFS('PURPLE APC'!$K:$K,'PURPLE APC'!$B:$B,$A263,'PURPLE APC'!$O:$O,Q$3))</f>
        <v/>
      </c>
      <c r="R263" s="3" t="str">
        <f ca="1">IF($A263&gt;$A$1,"",SUMIFS('PURPLE APC'!$K:$K,'PURPLE APC'!$B:$B,$A263,'PURPLE APC'!$O:$O,R$3))</f>
        <v/>
      </c>
      <c r="S263" s="3" t="str">
        <f ca="1">IF($A263&gt;$A$1,"",SUMIFS('PURPLE APC'!$K:$K,'PURPLE APC'!$B:$B,$A263,'PURPLE APC'!$O:$O,S$3))</f>
        <v/>
      </c>
      <c r="T263" s="3" t="str">
        <f ca="1">IF($A263&gt;$A$1,"",SUMIFS('PURPLE APC'!$K:$K,'PURPLE APC'!$B:$B,$A263,'PURPLE APC'!$O:$O,T$3))</f>
        <v/>
      </c>
      <c r="U263" s="3" t="str">
        <f ca="1">IF($A263&gt;$A$1,"",SUMIFS('PURPLE APC'!$K:$K,'PURPLE APC'!$B:$B,$A263,'PURPLE APC'!$O:$O,U$3))</f>
        <v/>
      </c>
      <c r="V263" s="5" t="str">
        <f ca="1">IF($A263&gt;$A$1,"",SUMIFS('PURPLE APC'!$K:$K,'PURPLE APC'!$B:$B,$A263,'PURPLE APC'!$O:$O,V$3))</f>
        <v/>
      </c>
    </row>
    <row r="264" spans="1:22" ht="15.75" thickBot="1" x14ac:dyDescent="0.3">
      <c r="A264" s="15">
        <f>IF(B263=5,A263+3,A263+1)</f>
        <v>46203</v>
      </c>
      <c r="B264" s="46">
        <f>WEEKDAY(A264,2)</f>
        <v>2</v>
      </c>
      <c r="C264" s="15" t="str">
        <f>IF(D264="N","","Y")</f>
        <v>Y</v>
      </c>
      <c r="D264" s="15" t="s">
        <v>89</v>
      </c>
      <c r="E264" s="4" t="str">
        <f ca="1">IF($A264&gt;$A$1,"",SUMIFS('PURPLE APC'!$K:$K,'PURPLE APC'!$B:$B,$A264))</f>
        <v/>
      </c>
      <c r="F264" s="42"/>
      <c r="G264" s="72" t="str">
        <f ca="1">IFERROR((F264-E264)/((E264+F264)/2),"")</f>
        <v/>
      </c>
      <c r="H264" s="4" t="str">
        <f ca="1">IF($A264&gt;$A$1,"",SUMIFS('PURPLE APC'!$K:$K,'PURPLE APC'!$B:$B,$A264,'PURPLE APC'!$O:$O,H$3))</f>
        <v/>
      </c>
      <c r="I264" s="3" t="str">
        <f ca="1">IF($A264&gt;$A$1,"",SUMIFS('PURPLE APC'!$K:$K,'PURPLE APC'!$B:$B,$A264,'PURPLE APC'!$O:$O,I$3))</f>
        <v/>
      </c>
      <c r="J264" s="3" t="str">
        <f ca="1">IF($A264&gt;$A$1,"",SUMIFS('PURPLE APC'!$K:$K,'PURPLE APC'!$B:$B,$A264,'PURPLE APC'!$O:$O,J$3))</f>
        <v/>
      </c>
      <c r="K264" s="3" t="str">
        <f ca="1">IF($A264&gt;$A$1,"",SUMIFS('PURPLE APC'!$K:$K,'PURPLE APC'!$B:$B,$A264,'PURPLE APC'!$O:$O,K$3))</f>
        <v/>
      </c>
      <c r="L264" s="3" t="str">
        <f ca="1">IF($A264&gt;$A$1,"",SUMIFS('PURPLE APC'!$K:$K,'PURPLE APC'!$B:$B,$A264,'PURPLE APC'!$O:$O,L$3))</f>
        <v/>
      </c>
      <c r="M264" s="3" t="str">
        <f ca="1">IF($A264&gt;$A$1,"",SUMIFS('PURPLE APC'!$K:$K,'PURPLE APC'!$B:$B,$A264,'PURPLE APC'!$O:$O,M$3))</f>
        <v/>
      </c>
      <c r="N264" s="3" t="str">
        <f ca="1">IF($A264&gt;$A$1,"",SUMIFS('PURPLE APC'!$K:$K,'PURPLE APC'!$B:$B,$A264,'PURPLE APC'!$O:$O,N$3))</f>
        <v/>
      </c>
      <c r="O264" s="3" t="str">
        <f ca="1">IF($A264&gt;$A$1,"",SUMIFS('PURPLE APC'!$K:$K,'PURPLE APC'!$B:$B,$A264,'PURPLE APC'!$O:$O,O$3))</f>
        <v/>
      </c>
      <c r="P264" s="3" t="str">
        <f ca="1">IF($A264&gt;$A$1,"",SUMIFS('PURPLE APC'!$K:$K,'PURPLE APC'!$B:$B,$A264,'PURPLE APC'!$O:$O,P$3))</f>
        <v/>
      </c>
      <c r="Q264" s="3" t="str">
        <f ca="1">IF($A264&gt;$A$1,"",SUMIFS('PURPLE APC'!$K:$K,'PURPLE APC'!$B:$B,$A264,'PURPLE APC'!$O:$O,Q$3))</f>
        <v/>
      </c>
      <c r="R264" s="3" t="str">
        <f ca="1">IF($A264&gt;$A$1,"",SUMIFS('PURPLE APC'!$K:$K,'PURPLE APC'!$B:$B,$A264,'PURPLE APC'!$O:$O,R$3))</f>
        <v/>
      </c>
      <c r="S264" s="3" t="str">
        <f ca="1">IF($A264&gt;$A$1,"",SUMIFS('PURPLE APC'!$K:$K,'PURPLE APC'!$B:$B,$A264,'PURPLE APC'!$O:$O,S$3))</f>
        <v/>
      </c>
      <c r="T264" s="3" t="str">
        <f ca="1">IF($A264&gt;$A$1,"",SUMIFS('PURPLE APC'!$K:$K,'PURPLE APC'!$B:$B,$A264,'PURPLE APC'!$O:$O,T$3))</f>
        <v/>
      </c>
      <c r="U264" s="3" t="str">
        <f ca="1">IF($A264&gt;$A$1,"",SUMIFS('PURPLE APC'!$K:$K,'PURPLE APC'!$B:$B,$A264,'PURPLE APC'!$O:$O,U$3))</f>
        <v/>
      </c>
      <c r="V264" s="5" t="str">
        <f ca="1">IF($A264&gt;$A$1,"",SUMIFS('PURPLE APC'!$K:$K,'PURPLE APC'!$B:$B,$A264,'PURPLE APC'!$O:$O,V$3))</f>
        <v/>
      </c>
    </row>
    <row r="265" spans="1:22" ht="15.75" thickBot="1" x14ac:dyDescent="0.3">
      <c r="A265" s="49" t="s">
        <v>94</v>
      </c>
      <c r="B265" s="45"/>
      <c r="C265" s="49" t="s">
        <v>86</v>
      </c>
      <c r="D265" s="30"/>
      <c r="E265" s="29">
        <f t="shared" ref="E265:V265" ca="1" si="16">IFERROR(AVERAGEIFS(E$4:E$264,$C$4:$C$264,"Y"),"")</f>
        <v>725.85245901639348</v>
      </c>
      <c r="F265" s="67">
        <f t="shared" si="16"/>
        <v>1541.4375</v>
      </c>
      <c r="G265" s="71">
        <f ca="1">IFERROR(AVERAGEIFS(G$4:G$264,$C$4:$C$264,"Y"),"")</f>
        <v>-0.24657534246575341</v>
      </c>
      <c r="H265" s="50">
        <f t="shared" ca="1" si="16"/>
        <v>26.765027322404372</v>
      </c>
      <c r="I265" s="29">
        <f ca="1">IFERROR(AVERAGEIFS(I$4:I$264,$C$4:$C$264,"Y"),"")</f>
        <v>146.71038251366122</v>
      </c>
      <c r="J265" s="29">
        <f t="shared" ca="1" si="16"/>
        <v>83.038251366120221</v>
      </c>
      <c r="K265" s="29">
        <f t="shared" ca="1" si="16"/>
        <v>41.732240437158467</v>
      </c>
      <c r="L265" s="29">
        <f t="shared" ca="1" si="16"/>
        <v>21.060109289617486</v>
      </c>
      <c r="M265" s="29">
        <f t="shared" ca="1" si="16"/>
        <v>15.879781420765028</v>
      </c>
      <c r="N265" s="29">
        <f t="shared" ca="1" si="16"/>
        <v>10.420765027322405</v>
      </c>
      <c r="O265" s="29">
        <f t="shared" ca="1" si="16"/>
        <v>12.78688524590164</v>
      </c>
      <c r="P265" s="29">
        <f t="shared" ca="1" si="16"/>
        <v>12.601092896174864</v>
      </c>
      <c r="Q265" s="29">
        <f t="shared" ca="1" si="16"/>
        <v>34.21857923497268</v>
      </c>
      <c r="R265" s="29">
        <f t="shared" ca="1" si="16"/>
        <v>67.437158469945359</v>
      </c>
      <c r="S265" s="29">
        <f t="shared" ca="1" si="16"/>
        <v>90.196721311475414</v>
      </c>
      <c r="T265" s="29">
        <f t="shared" ca="1" si="16"/>
        <v>60.185792349726775</v>
      </c>
      <c r="U265" s="29">
        <f t="shared" ca="1" si="16"/>
        <v>29.311475409836067</v>
      </c>
      <c r="V265" s="51">
        <f t="shared" ca="1" si="16"/>
        <v>73.508196721311478</v>
      </c>
    </row>
    <row r="266" spans="1:22" ht="15.75" thickBot="1" x14ac:dyDescent="0.3">
      <c r="A266" s="25" t="s">
        <v>95</v>
      </c>
      <c r="B266" s="38"/>
      <c r="C266" s="48" t="str">
        <f>"=Y"</f>
        <v>=Y</v>
      </c>
      <c r="D266" s="74"/>
      <c r="E266" s="23">
        <f ca="1">E$265-(2*DSTDEV($A$3:$V$264,E2,$C$265:$C$266))</f>
        <v>-1989.4877115918007</v>
      </c>
      <c r="F266" s="68">
        <f>F$265-(2*DSTDEV($A$3:$V$264,F2,$C$265:$C$266))</f>
        <v>1327.9137988149982</v>
      </c>
      <c r="G266" s="5">
        <f ca="1">G$265-(2*DSTDEV($A$3:$V$264,G2,$C$265:$C$266))</f>
        <v>-4.2435300432043634</v>
      </c>
      <c r="H266" s="35">
        <f ca="1">H$265-(2*DSTDEV($A$3:$V$264,H2,$C$265:$C$266))</f>
        <v>-74.33930310026733</v>
      </c>
      <c r="I266" s="23">
        <f ca="1">I$265-(2*DSTDEV($A$3:$V$264,I2,$C$265:$C$266))</f>
        <v>-403.30395596623464</v>
      </c>
      <c r="J266" s="23">
        <f t="shared" ref="J266:P266" ca="1" si="17">J$265-(2*DSTDEV($A$3:$V$264,J2,$C$265:$C$266))</f>
        <v>-228.81712270165923</v>
      </c>
      <c r="K266" s="23">
        <f t="shared" ca="1" si="17"/>
        <v>-115.02037349070572</v>
      </c>
      <c r="L266" s="23">
        <f t="shared" ca="1" si="17"/>
        <v>-59.237187039425621</v>
      </c>
      <c r="M266" s="23">
        <f t="shared" ca="1" si="17"/>
        <v>-44.460527340015304</v>
      </c>
      <c r="N266" s="23">
        <f t="shared" ca="1" si="17"/>
        <v>-36.93076142100584</v>
      </c>
      <c r="O266" s="23">
        <f t="shared" ca="1" si="17"/>
        <v>-36.144708297475717</v>
      </c>
      <c r="P266" s="23">
        <f t="shared" ca="1" si="17"/>
        <v>-35.118758015371753</v>
      </c>
      <c r="Q266" s="23">
        <f t="shared" ref="Q266:V266" ca="1" si="18">Q$265-(2*DSTDEV($A$3:$V$264,Q2,$C$265:$C$266))</f>
        <v>-93.955517411822541</v>
      </c>
      <c r="R266" s="23">
        <f t="shared" ca="1" si="18"/>
        <v>-184.92116985550871</v>
      </c>
      <c r="S266" s="23">
        <f t="shared" ca="1" si="18"/>
        <v>-249.79962378952604</v>
      </c>
      <c r="T266" s="23">
        <f t="shared" ca="1" si="18"/>
        <v>-165.93474747094854</v>
      </c>
      <c r="U266" s="23">
        <f t="shared" ca="1" si="18"/>
        <v>-81.357543642733503</v>
      </c>
      <c r="V266" s="36">
        <f t="shared" ca="1" si="18"/>
        <v>-201.71949074773408</v>
      </c>
    </row>
    <row r="267" spans="1:22" ht="15.75" thickBot="1" x14ac:dyDescent="0.3">
      <c r="A267" s="30" t="s">
        <v>96</v>
      </c>
      <c r="B267" s="47"/>
      <c r="C267" s="31"/>
      <c r="D267" s="31"/>
      <c r="E267" s="29">
        <f ca="1">E$265+(2*DSTDEV($A$3:$V$264,E2,$C$265:$C$266))</f>
        <v>3441.1926296245874</v>
      </c>
      <c r="F267" s="69">
        <f>F$265+(2*DSTDEV($A$3:$V$264,F2,$C$265:$C$266))</f>
        <v>1754.9612011850018</v>
      </c>
      <c r="G267" s="73">
        <f ca="1">G$265+(2*DSTDEV($A$3:$V$264,G2,$C$265:$C$266))</f>
        <v>3.7503793582728564</v>
      </c>
      <c r="H267" s="26">
        <f ca="1">H$265+(2*DSTDEV($A$3:$V$264,H2,$C$265:$C$266))</f>
        <v>127.86935774507606</v>
      </c>
      <c r="I267" s="27">
        <f ca="1">I$265+(2*DSTDEV($A$3:$V$264,I2,$C$265:$C$266))</f>
        <v>696.72472099355707</v>
      </c>
      <c r="J267" s="27">
        <f t="shared" ref="J267:P267" ca="1" si="19">J$265+(2*DSTDEV($A$3:$V$264,J2,$C$265:$C$266))</f>
        <v>394.89362543389967</v>
      </c>
      <c r="K267" s="27">
        <f t="shared" ca="1" si="19"/>
        <v>198.48485436502267</v>
      </c>
      <c r="L267" s="27">
        <f t="shared" ca="1" si="19"/>
        <v>101.35740561866059</v>
      </c>
      <c r="M267" s="27">
        <f t="shared" ca="1" si="19"/>
        <v>76.220090181545359</v>
      </c>
      <c r="N267" s="27">
        <f t="shared" ca="1" si="19"/>
        <v>57.772291475650647</v>
      </c>
      <c r="O267" s="27">
        <f t="shared" ca="1" si="19"/>
        <v>61.718478789279004</v>
      </c>
      <c r="P267" s="27">
        <f t="shared" ca="1" si="19"/>
        <v>60.320943807721477</v>
      </c>
      <c r="Q267" s="27">
        <f t="shared" ref="Q267:V267" ca="1" si="20">Q$265+(2*DSTDEV($A$3:$V$264,Q2,$C$265:$C$266))</f>
        <v>162.3926758817679</v>
      </c>
      <c r="R267" s="27">
        <f t="shared" ca="1" si="20"/>
        <v>319.79548679539943</v>
      </c>
      <c r="S267" s="27">
        <f t="shared" ca="1" si="20"/>
        <v>430.19306641247687</v>
      </c>
      <c r="T267" s="27">
        <f t="shared" ca="1" si="20"/>
        <v>286.30633217040207</v>
      </c>
      <c r="U267" s="27">
        <f t="shared" ca="1" si="20"/>
        <v>139.98049446240563</v>
      </c>
      <c r="V267" s="37">
        <f t="shared" ca="1" si="20"/>
        <v>348.73588419035707</v>
      </c>
    </row>
    <row r="268" spans="1:22" x14ac:dyDescent="0.25">
      <c r="C268" s="3"/>
      <c r="D268" s="3" t="s">
        <v>87</v>
      </c>
      <c r="E268" s="23"/>
      <c r="F268" s="23" t="s">
        <v>91</v>
      </c>
      <c r="G268" s="14" t="s">
        <v>97</v>
      </c>
      <c r="H268" s="32">
        <f ca="1">IFERROR(AVERAGEIFS(H$4:H$264,$D$4:$D$264,$F268,$C$4:$C$264,"Y"),"")</f>
        <v>0</v>
      </c>
      <c r="I268" s="33">
        <f ca="1">IFERROR(AVERAGEIFS(I$4:I$264,$D$4:$D$264,$F268,$C$4:$C$264,"Y"),"")</f>
        <v>0</v>
      </c>
      <c r="J268" s="33">
        <f t="shared" ref="J268:V268" ca="1" si="21">IFERROR(AVERAGEIFS(J$4:J$264,$D$4:$D$264,$F268,$C$4:$C$264,"Y"),"")</f>
        <v>0</v>
      </c>
      <c r="K268" s="33">
        <f t="shared" ca="1" si="21"/>
        <v>0</v>
      </c>
      <c r="L268" s="33">
        <f t="shared" ca="1" si="21"/>
        <v>0</v>
      </c>
      <c r="M268" s="33">
        <f t="shared" ca="1" si="21"/>
        <v>0</v>
      </c>
      <c r="N268" s="33">
        <f t="shared" ca="1" si="21"/>
        <v>0</v>
      </c>
      <c r="O268" s="33">
        <f t="shared" ca="1" si="21"/>
        <v>0</v>
      </c>
      <c r="P268" s="33">
        <f t="shared" ca="1" si="21"/>
        <v>0</v>
      </c>
      <c r="Q268" s="33">
        <f t="shared" ca="1" si="21"/>
        <v>0</v>
      </c>
      <c r="R268" s="33">
        <f t="shared" ca="1" si="21"/>
        <v>0</v>
      </c>
      <c r="S268" s="33">
        <f t="shared" ca="1" si="21"/>
        <v>0</v>
      </c>
      <c r="T268" s="33">
        <f t="shared" ca="1" si="21"/>
        <v>0</v>
      </c>
      <c r="U268" s="33">
        <f t="shared" ca="1" si="21"/>
        <v>0</v>
      </c>
      <c r="V268" s="34">
        <f t="shared" ca="1" si="21"/>
        <v>0</v>
      </c>
    </row>
    <row r="269" spans="1:22" x14ac:dyDescent="0.25">
      <c r="C269" s="3"/>
      <c r="D269" s="3" t="str">
        <f>"=F"</f>
        <v>=F</v>
      </c>
      <c r="E269" s="23"/>
      <c r="F269" s="23" t="s">
        <v>91</v>
      </c>
      <c r="G269" s="14" t="s">
        <v>96</v>
      </c>
      <c r="H269" s="35">
        <f ca="1">IFERROR(H268+(2*DSTDEV($A$3:$V$264,H$2,$D$268:$D$269)),"")</f>
        <v>0</v>
      </c>
      <c r="I269" s="23">
        <f ca="1">IFERROR(I268+(2*DSTDEV($A$3:$V$264,I$2,$D$268:$D$269)),"")</f>
        <v>0</v>
      </c>
      <c r="J269" s="23">
        <f t="shared" ref="J269:V269" ca="1" si="22">IFERROR(J268+(2*DSTDEV($A$3:$V$264,J$2,$D$268:$D$269)),"")</f>
        <v>0</v>
      </c>
      <c r="K269" s="23">
        <f t="shared" ca="1" si="22"/>
        <v>0</v>
      </c>
      <c r="L269" s="23">
        <f t="shared" ca="1" si="22"/>
        <v>0</v>
      </c>
      <c r="M269" s="23">
        <f t="shared" ca="1" si="22"/>
        <v>0</v>
      </c>
      <c r="N269" s="23">
        <f t="shared" ca="1" si="22"/>
        <v>0</v>
      </c>
      <c r="O269" s="23">
        <f t="shared" ca="1" si="22"/>
        <v>0</v>
      </c>
      <c r="P269" s="23">
        <f t="shared" ca="1" si="22"/>
        <v>0</v>
      </c>
      <c r="Q269" s="23">
        <f t="shared" ca="1" si="22"/>
        <v>0</v>
      </c>
      <c r="R269" s="23">
        <f t="shared" ca="1" si="22"/>
        <v>0</v>
      </c>
      <c r="S269" s="23">
        <f t="shared" ca="1" si="22"/>
        <v>0</v>
      </c>
      <c r="T269" s="23">
        <f t="shared" ca="1" si="22"/>
        <v>0</v>
      </c>
      <c r="U269" s="23">
        <f t="shared" ca="1" si="22"/>
        <v>0</v>
      </c>
      <c r="V269" s="36">
        <f t="shared" ca="1" si="22"/>
        <v>0</v>
      </c>
    </row>
    <row r="270" spans="1:22" x14ac:dyDescent="0.25">
      <c r="C270" s="3"/>
      <c r="D270" s="3" t="s">
        <v>87</v>
      </c>
      <c r="E270" s="23"/>
      <c r="F270" s="23" t="s">
        <v>93</v>
      </c>
      <c r="G270" s="14" t="s">
        <v>98</v>
      </c>
      <c r="H270" s="35">
        <f ca="1">IFERROR(AVERAGEIFS(H$4:H$264,$D$4:$D$264,$F270,$C$4:$C$264,"Y"),"")</f>
        <v>61.492957746478872</v>
      </c>
      <c r="I270" s="23">
        <f ca="1">IFERROR(AVERAGEIFS(I$4:I$264,$D$4:$D$264,$F270,$C$4:$C$264,"Y"),"")</f>
        <v>342.09859154929575</v>
      </c>
      <c r="J270" s="23">
        <f t="shared" ref="J270:V270" ca="1" si="23">IFERROR(AVERAGEIFS(J$4:J$264,$D$4:$D$264,$F270,$C$4:$C$264,"Y"),"")</f>
        <v>192.18309859154928</v>
      </c>
      <c r="K270" s="23">
        <f t="shared" ca="1" si="23"/>
        <v>96.704225352112672</v>
      </c>
      <c r="L270" s="23">
        <f t="shared" ca="1" si="23"/>
        <v>48.859154929577464</v>
      </c>
      <c r="M270" s="23">
        <f t="shared" ca="1" si="23"/>
        <v>36.802816901408448</v>
      </c>
      <c r="N270" s="23">
        <f t="shared" ca="1" si="23"/>
        <v>24.577464788732396</v>
      </c>
      <c r="O270" s="23">
        <f t="shared" ca="1" si="23"/>
        <v>29.633802816901408</v>
      </c>
      <c r="P270" s="23">
        <f t="shared" ca="1" si="23"/>
        <v>29</v>
      </c>
      <c r="Q270" s="23">
        <f t="shared" ca="1" si="23"/>
        <v>79.323943661971825</v>
      </c>
      <c r="R270" s="23">
        <f t="shared" ca="1" si="23"/>
        <v>157.22535211267606</v>
      </c>
      <c r="S270" s="23">
        <f t="shared" ca="1" si="23"/>
        <v>209.83098591549296</v>
      </c>
      <c r="T270" s="23">
        <f t="shared" ca="1" si="23"/>
        <v>139.2394366197183</v>
      </c>
      <c r="U270" s="23">
        <f t="shared" ca="1" si="23"/>
        <v>68.056338028169009</v>
      </c>
      <c r="V270" s="36">
        <f t="shared" ca="1" si="23"/>
        <v>170.6056338028169</v>
      </c>
    </row>
    <row r="271" spans="1:22" x14ac:dyDescent="0.25">
      <c r="C271" s="3"/>
      <c r="D271" s="3" t="str">
        <f>"=S"</f>
        <v>=S</v>
      </c>
      <c r="E271" s="23"/>
      <c r="F271" s="23" t="s">
        <v>93</v>
      </c>
      <c r="G271" s="14" t="s">
        <v>96</v>
      </c>
      <c r="H271" s="35">
        <f ca="1">IFERROR(H270+(2*DSTDEV($A$3:$V$264,H$2,$D$268:$D$269)),"")</f>
        <v>61.492957746478872</v>
      </c>
      <c r="I271" s="23">
        <f ca="1">IFERROR(I270+(2*DSTDEV($A$3:$V$264,I$2,$D$268:$D$269)),"")</f>
        <v>342.09859154929575</v>
      </c>
      <c r="J271" s="23">
        <f t="shared" ref="J271:V271" ca="1" si="24">IFERROR(J270+(2*DSTDEV($A$3:$V$264,J$2,$D$268:$D$269)),"")</f>
        <v>192.18309859154928</v>
      </c>
      <c r="K271" s="23">
        <f t="shared" ca="1" si="24"/>
        <v>96.704225352112672</v>
      </c>
      <c r="L271" s="23">
        <f t="shared" ca="1" si="24"/>
        <v>48.859154929577464</v>
      </c>
      <c r="M271" s="23">
        <f t="shared" ca="1" si="24"/>
        <v>36.802816901408448</v>
      </c>
      <c r="N271" s="23">
        <f t="shared" ca="1" si="24"/>
        <v>24.577464788732396</v>
      </c>
      <c r="O271" s="23">
        <f t="shared" ca="1" si="24"/>
        <v>29.633802816901408</v>
      </c>
      <c r="P271" s="23">
        <f t="shared" ca="1" si="24"/>
        <v>29</v>
      </c>
      <c r="Q271" s="23">
        <f t="shared" ca="1" si="24"/>
        <v>79.323943661971825</v>
      </c>
      <c r="R271" s="23">
        <f t="shared" ca="1" si="24"/>
        <v>157.22535211267606</v>
      </c>
      <c r="S271" s="23">
        <f t="shared" ca="1" si="24"/>
        <v>209.83098591549296</v>
      </c>
      <c r="T271" s="23">
        <f t="shared" ca="1" si="24"/>
        <v>139.2394366197183</v>
      </c>
      <c r="U271" s="23">
        <f t="shared" ca="1" si="24"/>
        <v>68.056338028169009</v>
      </c>
      <c r="V271" s="36">
        <f t="shared" ca="1" si="24"/>
        <v>170.6056338028169</v>
      </c>
    </row>
    <row r="272" spans="1:22" x14ac:dyDescent="0.25">
      <c r="C272" s="3"/>
      <c r="D272" s="3" t="s">
        <v>87</v>
      </c>
      <c r="E272" s="23"/>
      <c r="F272" s="23" t="s">
        <v>89</v>
      </c>
      <c r="G272" s="14" t="s">
        <v>99</v>
      </c>
      <c r="H272" s="35">
        <f ca="1">IFERROR(AVERAGEIFS(H$4:H$264,$D$4:$D$264,$F272,$C$4:$C$264,"Y"),"")</f>
        <v>10.037735849056604</v>
      </c>
      <c r="I272" s="23">
        <f ca="1">IFERROR(AVERAGEIFS(I$4:I$264,$D$4:$D$264,$F272,$C$4:$C$264,"Y"),"")</f>
        <v>48.283018867924525</v>
      </c>
      <c r="J272" s="23">
        <f t="shared" ref="J272:V272" ca="1" si="25">IFERROR(AVERAGEIFS(J$4:J$264,$D$4:$D$264,$F272,$C$4:$C$264,"Y"),"")</f>
        <v>29.264150943396228</v>
      </c>
      <c r="K272" s="23">
        <f t="shared" ca="1" si="25"/>
        <v>14.547169811320755</v>
      </c>
      <c r="L272" s="23">
        <f t="shared" ca="1" si="25"/>
        <v>7.2641509433962268</v>
      </c>
      <c r="M272" s="23">
        <f t="shared" ca="1" si="25"/>
        <v>5.5283018867924527</v>
      </c>
      <c r="N272" s="23">
        <f t="shared" ca="1" si="25"/>
        <v>3.0566037735849059</v>
      </c>
      <c r="O272" s="23">
        <f t="shared" ca="1" si="25"/>
        <v>4.4528301886792452</v>
      </c>
      <c r="P272" s="23">
        <f t="shared" ca="1" si="25"/>
        <v>4.6603773584905657</v>
      </c>
      <c r="Q272" s="23">
        <f t="shared" ca="1" si="25"/>
        <v>11.886792452830189</v>
      </c>
      <c r="R272" s="23">
        <f t="shared" ca="1" si="25"/>
        <v>22.226415094339622</v>
      </c>
      <c r="S272" s="23">
        <f t="shared" ca="1" si="25"/>
        <v>30.339622641509433</v>
      </c>
      <c r="T272" s="23">
        <f t="shared" ca="1" si="25"/>
        <v>21.283018867924529</v>
      </c>
      <c r="U272" s="23">
        <f t="shared" ca="1" si="25"/>
        <v>10.037735849056604</v>
      </c>
      <c r="V272" s="36">
        <f t="shared" ca="1" si="25"/>
        <v>25.264150943396228</v>
      </c>
    </row>
    <row r="273" spans="3:22" x14ac:dyDescent="0.25">
      <c r="C273" s="3"/>
      <c r="D273" s="3" t="str">
        <f>"=R"</f>
        <v>=R</v>
      </c>
      <c r="E273" s="23"/>
      <c r="F273" s="23" t="s">
        <v>89</v>
      </c>
      <c r="G273" s="14" t="s">
        <v>96</v>
      </c>
      <c r="H273" s="35">
        <f ca="1">IFERROR(H272+(2*DSTDEV($A$3:$V$264,H$2,$D$268:$D$269)),"")</f>
        <v>10.037735849056604</v>
      </c>
      <c r="I273" s="23">
        <f ca="1">IFERROR(I272+(2*DSTDEV($A$3:$V$264,I$2,$D$268:$D$269)),"")</f>
        <v>48.283018867924525</v>
      </c>
      <c r="J273" s="23">
        <f t="shared" ref="J273:V273" ca="1" si="26">IFERROR(J272+(2*DSTDEV($A$3:$V$264,J$2,$D$268:$D$269)),"")</f>
        <v>29.264150943396228</v>
      </c>
      <c r="K273" s="23">
        <f t="shared" ca="1" si="26"/>
        <v>14.547169811320755</v>
      </c>
      <c r="L273" s="23">
        <f t="shared" ca="1" si="26"/>
        <v>7.2641509433962268</v>
      </c>
      <c r="M273" s="23">
        <f t="shared" ca="1" si="26"/>
        <v>5.5283018867924527</v>
      </c>
      <c r="N273" s="23">
        <f t="shared" ca="1" si="26"/>
        <v>3.0566037735849059</v>
      </c>
      <c r="O273" s="23">
        <f t="shared" ca="1" si="26"/>
        <v>4.4528301886792452</v>
      </c>
      <c r="P273" s="23">
        <f t="shared" ca="1" si="26"/>
        <v>4.6603773584905657</v>
      </c>
      <c r="Q273" s="23">
        <f t="shared" ca="1" si="26"/>
        <v>11.886792452830189</v>
      </c>
      <c r="R273" s="23">
        <f t="shared" ca="1" si="26"/>
        <v>22.226415094339622</v>
      </c>
      <c r="S273" s="23">
        <f t="shared" ca="1" si="26"/>
        <v>30.339622641509433</v>
      </c>
      <c r="T273" s="23">
        <f t="shared" ca="1" si="26"/>
        <v>21.283018867924529</v>
      </c>
      <c r="U273" s="23">
        <f t="shared" ca="1" si="26"/>
        <v>10.037735849056604</v>
      </c>
      <c r="V273" s="36">
        <f t="shared" ca="1" si="26"/>
        <v>25.264150943396228</v>
      </c>
    </row>
    <row r="274" spans="3:22" x14ac:dyDescent="0.25">
      <c r="C274" s="3"/>
      <c r="D274" s="3" t="s">
        <v>87</v>
      </c>
      <c r="E274" s="23"/>
      <c r="F274" s="23" t="s">
        <v>92</v>
      </c>
      <c r="G274" s="14" t="s">
        <v>100</v>
      </c>
      <c r="H274" s="35">
        <f ca="1">IFERROR(AVERAGEIFS(H$4:H$264,$D$4:$D$264,$F274,$C$4:$C$264,"Y"),"")</f>
        <v>0</v>
      </c>
      <c r="I274" s="23">
        <f ca="1">IFERROR(AVERAGEIFS(I$4:I$264,$D$4:$D$264,$F274,$C$4:$C$264,"Y"),"")</f>
        <v>0</v>
      </c>
      <c r="J274" s="23">
        <f t="shared" ref="J274:V274" ca="1" si="27">IFERROR(AVERAGEIFS(J$4:J$264,$D$4:$D$264,$F274,$C$4:$C$264,"Y"),"")</f>
        <v>0</v>
      </c>
      <c r="K274" s="23">
        <f t="shared" ca="1" si="27"/>
        <v>0</v>
      </c>
      <c r="L274" s="23">
        <f t="shared" ca="1" si="27"/>
        <v>0</v>
      </c>
      <c r="M274" s="23">
        <f t="shared" ca="1" si="27"/>
        <v>0</v>
      </c>
      <c r="N274" s="23">
        <f t="shared" ca="1" si="27"/>
        <v>0</v>
      </c>
      <c r="O274" s="23">
        <f t="shared" ca="1" si="27"/>
        <v>0</v>
      </c>
      <c r="P274" s="23">
        <f t="shared" ca="1" si="27"/>
        <v>0</v>
      </c>
      <c r="Q274" s="23">
        <f t="shared" ca="1" si="27"/>
        <v>0</v>
      </c>
      <c r="R274" s="23">
        <f t="shared" ca="1" si="27"/>
        <v>0</v>
      </c>
      <c r="S274" s="23">
        <f t="shared" ca="1" si="27"/>
        <v>0</v>
      </c>
      <c r="T274" s="23">
        <f t="shared" ca="1" si="27"/>
        <v>0</v>
      </c>
      <c r="U274" s="23">
        <f t="shared" ca="1" si="27"/>
        <v>0</v>
      </c>
      <c r="V274" s="36">
        <f t="shared" ca="1" si="27"/>
        <v>0</v>
      </c>
    </row>
    <row r="275" spans="3:22" ht="15.75" thickBot="1" x14ac:dyDescent="0.3">
      <c r="C275" s="3"/>
      <c r="D275" s="3" t="str">
        <f>"=C"</f>
        <v>=C</v>
      </c>
      <c r="E275" s="23"/>
      <c r="F275" s="23" t="s">
        <v>92</v>
      </c>
      <c r="G275" s="14" t="s">
        <v>96</v>
      </c>
      <c r="H275" s="26">
        <f ca="1">IFERROR(H274+(2*DSTDEV($A$3:$V$264,H$2,$D$268:$D$269)),"")</f>
        <v>0</v>
      </c>
      <c r="I275" s="27">
        <f ca="1">IFERROR(I274+(2*DSTDEV($A$3:$V$264,I$2,$D$268:$D$269)),"")</f>
        <v>0</v>
      </c>
      <c r="J275" s="27">
        <f t="shared" ref="J275:V275" ca="1" si="28">IFERROR(J274+(2*DSTDEV($A$3:$V$264,J$2,$D$268:$D$269)),"")</f>
        <v>0</v>
      </c>
      <c r="K275" s="27">
        <f t="shared" ca="1" si="28"/>
        <v>0</v>
      </c>
      <c r="L275" s="27">
        <f t="shared" ca="1" si="28"/>
        <v>0</v>
      </c>
      <c r="M275" s="27">
        <f t="shared" ca="1" si="28"/>
        <v>0</v>
      </c>
      <c r="N275" s="27">
        <f t="shared" ca="1" si="28"/>
        <v>0</v>
      </c>
      <c r="O275" s="27">
        <f t="shared" ca="1" si="28"/>
        <v>0</v>
      </c>
      <c r="P275" s="27">
        <f t="shared" ca="1" si="28"/>
        <v>0</v>
      </c>
      <c r="Q275" s="27">
        <f t="shared" ca="1" si="28"/>
        <v>0</v>
      </c>
      <c r="R275" s="27">
        <f t="shared" ca="1" si="28"/>
        <v>0</v>
      </c>
      <c r="S275" s="27">
        <f t="shared" ca="1" si="28"/>
        <v>0</v>
      </c>
      <c r="T275" s="27">
        <f t="shared" ca="1" si="28"/>
        <v>0</v>
      </c>
      <c r="U275" s="27">
        <f t="shared" ca="1" si="28"/>
        <v>0</v>
      </c>
      <c r="V275" s="37">
        <f t="shared" ca="1" si="28"/>
        <v>0</v>
      </c>
    </row>
    <row r="276" spans="3:22" x14ac:dyDescent="0.25">
      <c r="D276" s="3"/>
      <c r="E276" s="3" t="s">
        <v>101</v>
      </c>
      <c r="F276" s="3" t="s">
        <v>91</v>
      </c>
      <c r="G276" s="3" t="s">
        <v>102</v>
      </c>
      <c r="H276" s="99">
        <f ca="1">H268/H$278</f>
        <v>0</v>
      </c>
      <c r="I276" s="100">
        <f t="shared" ref="I276" ca="1" si="29">I268/I$278</f>
        <v>0</v>
      </c>
      <c r="J276" s="100">
        <f t="shared" ref="J276:V276" ca="1" si="30">J268/J$278</f>
        <v>0</v>
      </c>
      <c r="K276" s="100">
        <f t="shared" ca="1" si="30"/>
        <v>0</v>
      </c>
      <c r="L276" s="100">
        <f t="shared" ca="1" si="30"/>
        <v>0</v>
      </c>
      <c r="M276" s="100">
        <f t="shared" ca="1" si="30"/>
        <v>0</v>
      </c>
      <c r="N276" s="100">
        <f t="shared" ca="1" si="30"/>
        <v>0</v>
      </c>
      <c r="O276" s="100">
        <f t="shared" ca="1" si="30"/>
        <v>0</v>
      </c>
      <c r="P276" s="100">
        <f t="shared" ca="1" si="30"/>
        <v>0</v>
      </c>
      <c r="Q276" s="100">
        <f t="shared" ca="1" si="30"/>
        <v>0</v>
      </c>
      <c r="R276" s="100">
        <f t="shared" ca="1" si="30"/>
        <v>0</v>
      </c>
      <c r="S276" s="100">
        <f t="shared" ca="1" si="30"/>
        <v>0</v>
      </c>
      <c r="T276" s="100">
        <f t="shared" ca="1" si="30"/>
        <v>0</v>
      </c>
      <c r="U276" s="100">
        <f t="shared" ca="1" si="30"/>
        <v>0</v>
      </c>
      <c r="V276" s="101">
        <f t="shared" ca="1" si="30"/>
        <v>0</v>
      </c>
    </row>
    <row r="277" spans="3:22" ht="15.75" thickBot="1" x14ac:dyDescent="0.3">
      <c r="E277" s="3" t="s">
        <v>103</v>
      </c>
      <c r="F277" s="3" t="s">
        <v>91</v>
      </c>
      <c r="G277" s="3" t="s">
        <v>96</v>
      </c>
      <c r="H277" s="102">
        <f t="shared" ref="H277:I277" ca="1" si="31">H269/H$278</f>
        <v>0</v>
      </c>
      <c r="I277" s="103">
        <f t="shared" ca="1" si="31"/>
        <v>0</v>
      </c>
      <c r="J277" s="103">
        <f t="shared" ref="J277:V277" ca="1" si="32">J269/J$278</f>
        <v>0</v>
      </c>
      <c r="K277" s="103">
        <f t="shared" ca="1" si="32"/>
        <v>0</v>
      </c>
      <c r="L277" s="103">
        <f t="shared" ca="1" si="32"/>
        <v>0</v>
      </c>
      <c r="M277" s="103">
        <f t="shared" ca="1" si="32"/>
        <v>0</v>
      </c>
      <c r="N277" s="103">
        <f t="shared" ca="1" si="32"/>
        <v>0</v>
      </c>
      <c r="O277" s="103">
        <f t="shared" ca="1" si="32"/>
        <v>0</v>
      </c>
      <c r="P277" s="103">
        <f t="shared" ca="1" si="32"/>
        <v>0</v>
      </c>
      <c r="Q277" s="103">
        <f t="shared" ca="1" si="32"/>
        <v>0</v>
      </c>
      <c r="R277" s="103">
        <f t="shared" ca="1" si="32"/>
        <v>0</v>
      </c>
      <c r="S277" s="103">
        <f t="shared" ca="1" si="32"/>
        <v>0</v>
      </c>
      <c r="T277" s="103">
        <f t="shared" ca="1" si="32"/>
        <v>0</v>
      </c>
      <c r="U277" s="103">
        <f t="shared" ca="1" si="32"/>
        <v>0</v>
      </c>
      <c r="V277" s="104">
        <f t="shared" ca="1" si="32"/>
        <v>0</v>
      </c>
    </row>
    <row r="278" spans="3:22" ht="15.75" thickBot="1" x14ac:dyDescent="0.3">
      <c r="D278" s="3"/>
      <c r="E278" s="3" t="s">
        <v>104</v>
      </c>
      <c r="F278" s="3" t="s">
        <v>87</v>
      </c>
      <c r="G278" s="3" t="s">
        <v>105</v>
      </c>
      <c r="H278" s="38">
        <v>11</v>
      </c>
      <c r="I278" s="39">
        <v>19</v>
      </c>
      <c r="J278" s="39">
        <v>19</v>
      </c>
      <c r="K278" s="39">
        <v>19</v>
      </c>
      <c r="L278" s="39">
        <v>19</v>
      </c>
      <c r="M278" s="39">
        <v>19</v>
      </c>
      <c r="N278" s="39">
        <v>19</v>
      </c>
      <c r="O278" s="39">
        <v>19</v>
      </c>
      <c r="P278" s="39">
        <v>19</v>
      </c>
      <c r="Q278" s="39">
        <v>19</v>
      </c>
      <c r="R278" s="39">
        <v>19</v>
      </c>
      <c r="S278" s="39">
        <v>19</v>
      </c>
      <c r="T278" s="39">
        <v>19</v>
      </c>
      <c r="U278" s="39">
        <v>19</v>
      </c>
      <c r="V278" s="40">
        <v>19</v>
      </c>
    </row>
  </sheetData>
  <mergeCells count="1">
    <mergeCell ref="H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5B39-47D3-4274-9084-CC99189D5A0F}">
  <sheetPr>
    <tabColor rgb="FF9966FF"/>
  </sheetPr>
  <dimension ref="A1:AK274"/>
  <sheetViews>
    <sheetView workbookViewId="0">
      <pane xSplit="1" ySplit="3" topLeftCell="B190" activePane="bottomRight" state="frozen"/>
      <selection pane="topRight" activeCell="B1" sqref="B1"/>
      <selection pane="bottomLeft" activeCell="A4" sqref="A4"/>
      <selection pane="bottomRight" activeCell="L226" sqref="L226"/>
    </sheetView>
  </sheetViews>
  <sheetFormatPr defaultColWidth="8.7109375" defaultRowHeight="15" x14ac:dyDescent="0.25"/>
  <cols>
    <col min="1" max="1" width="12.5703125" style="13" customWidth="1"/>
    <col min="2" max="2" width="12.5703125" style="11" customWidth="1"/>
    <col min="3" max="4" width="8.7109375" style="13" customWidth="1"/>
    <col min="5" max="7" width="8.7109375" style="3"/>
    <col min="8" max="37" width="6.5703125" style="14" customWidth="1"/>
    <col min="38" max="16384" width="8.7109375" style="3"/>
  </cols>
  <sheetData>
    <row r="1" spans="1:37" ht="29.1" customHeight="1" thickBot="1" x14ac:dyDescent="0.5">
      <c r="A1" s="22">
        <f ca="1">TODAY()</f>
        <v>46146</v>
      </c>
      <c r="B1" s="43"/>
      <c r="C1" s="22" t="s">
        <v>81</v>
      </c>
      <c r="D1" s="22"/>
      <c r="E1" s="119" t="s">
        <v>82</v>
      </c>
      <c r="F1" s="66" t="s">
        <v>83</v>
      </c>
      <c r="G1" s="70" t="s">
        <v>84</v>
      </c>
      <c r="H1" s="144" t="s">
        <v>85</v>
      </c>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s="64" customFormat="1" ht="14.45" customHeight="1" thickBot="1" x14ac:dyDescent="0.3">
      <c r="A2" s="16"/>
      <c r="B2" s="44"/>
      <c r="C2" s="16"/>
      <c r="D2" s="16"/>
      <c r="E2" s="61">
        <v>5</v>
      </c>
      <c r="F2" s="65">
        <f>E2+1</f>
        <v>6</v>
      </c>
      <c r="G2" s="62">
        <f>F2+1</f>
        <v>7</v>
      </c>
      <c r="H2" s="61">
        <f>G2+1</f>
        <v>8</v>
      </c>
      <c r="I2" s="63">
        <f t="shared" ref="I2:K2" si="0">H2+1</f>
        <v>9</v>
      </c>
      <c r="J2" s="63">
        <f t="shared" si="0"/>
        <v>10</v>
      </c>
      <c r="K2" s="63">
        <f t="shared" si="0"/>
        <v>11</v>
      </c>
      <c r="L2" s="63">
        <f t="shared" ref="L2:AK2" si="1">K2+1</f>
        <v>12</v>
      </c>
      <c r="M2" s="63">
        <f t="shared" si="1"/>
        <v>13</v>
      </c>
      <c r="N2" s="63">
        <f t="shared" si="1"/>
        <v>14</v>
      </c>
      <c r="O2" s="63">
        <f t="shared" si="1"/>
        <v>15</v>
      </c>
      <c r="P2" s="63">
        <f t="shared" si="1"/>
        <v>16</v>
      </c>
      <c r="Q2" s="63">
        <f t="shared" si="1"/>
        <v>17</v>
      </c>
      <c r="R2" s="63">
        <f t="shared" si="1"/>
        <v>18</v>
      </c>
      <c r="S2" s="63">
        <f t="shared" si="1"/>
        <v>19</v>
      </c>
      <c r="T2" s="63">
        <f t="shared" si="1"/>
        <v>20</v>
      </c>
      <c r="U2" s="63">
        <f t="shared" si="1"/>
        <v>21</v>
      </c>
      <c r="V2" s="63">
        <f t="shared" si="1"/>
        <v>22</v>
      </c>
      <c r="W2" s="63">
        <f t="shared" si="1"/>
        <v>23</v>
      </c>
      <c r="X2" s="63">
        <f t="shared" si="1"/>
        <v>24</v>
      </c>
      <c r="Y2" s="63">
        <f t="shared" si="1"/>
        <v>25</v>
      </c>
      <c r="Z2" s="63">
        <f t="shared" si="1"/>
        <v>26</v>
      </c>
      <c r="AA2" s="63">
        <f t="shared" si="1"/>
        <v>27</v>
      </c>
      <c r="AB2" s="63">
        <f t="shared" si="1"/>
        <v>28</v>
      </c>
      <c r="AC2" s="63">
        <f t="shared" si="1"/>
        <v>29</v>
      </c>
      <c r="AD2" s="63">
        <f t="shared" si="1"/>
        <v>30</v>
      </c>
      <c r="AE2" s="63">
        <f t="shared" si="1"/>
        <v>31</v>
      </c>
      <c r="AF2" s="63">
        <f t="shared" si="1"/>
        <v>32</v>
      </c>
      <c r="AG2" s="63">
        <f t="shared" si="1"/>
        <v>33</v>
      </c>
      <c r="AH2" s="63">
        <f t="shared" si="1"/>
        <v>34</v>
      </c>
      <c r="AI2" s="63">
        <f t="shared" si="1"/>
        <v>35</v>
      </c>
      <c r="AJ2" s="63">
        <f t="shared" si="1"/>
        <v>36</v>
      </c>
      <c r="AK2" s="62">
        <f t="shared" si="1"/>
        <v>37</v>
      </c>
    </row>
    <row r="3" spans="1:37" ht="15.75" thickBot="1" x14ac:dyDescent="0.3">
      <c r="A3" s="20" t="s">
        <v>0</v>
      </c>
      <c r="B3" s="45"/>
      <c r="C3" s="20" t="s">
        <v>86</v>
      </c>
      <c r="D3" s="20" t="s">
        <v>87</v>
      </c>
      <c r="E3" s="20" t="s">
        <v>88</v>
      </c>
      <c r="F3" s="31" t="s">
        <v>10</v>
      </c>
      <c r="G3" s="71"/>
      <c r="H3" s="17">
        <v>0.20833333333333334</v>
      </c>
      <c r="I3" s="18">
        <v>0.22916666666666666</v>
      </c>
      <c r="J3" s="18">
        <v>0.25</v>
      </c>
      <c r="K3" s="18">
        <v>0.27083333333333331</v>
      </c>
      <c r="L3" s="18">
        <v>0.29166666666666669</v>
      </c>
      <c r="M3" s="18">
        <v>0.3125</v>
      </c>
      <c r="N3" s="18">
        <v>0.33333333333333331</v>
      </c>
      <c r="O3" s="18">
        <v>0.35416666666666669</v>
      </c>
      <c r="P3" s="18">
        <v>0.375</v>
      </c>
      <c r="Q3" s="18">
        <v>0.39583333333333331</v>
      </c>
      <c r="R3" s="18">
        <v>0.41666666666666669</v>
      </c>
      <c r="S3" s="18">
        <v>0.4375</v>
      </c>
      <c r="T3" s="18">
        <v>0.45833333333333331</v>
      </c>
      <c r="U3" s="18">
        <v>0.47916666666666669</v>
      </c>
      <c r="V3" s="18">
        <v>0.5</v>
      </c>
      <c r="W3" s="18">
        <v>0.52083333333333337</v>
      </c>
      <c r="X3" s="18">
        <v>0.54166666666666663</v>
      </c>
      <c r="Y3" s="18">
        <v>0.5625</v>
      </c>
      <c r="Z3" s="18">
        <v>0.58333333333333337</v>
      </c>
      <c r="AA3" s="18">
        <v>0.60416666666666663</v>
      </c>
      <c r="AB3" s="18">
        <v>0.625</v>
      </c>
      <c r="AC3" s="18">
        <v>0.64583333333333337</v>
      </c>
      <c r="AD3" s="18">
        <v>0.66666666666666663</v>
      </c>
      <c r="AE3" s="18">
        <v>0.6875</v>
      </c>
      <c r="AF3" s="18">
        <v>0.70833333333333337</v>
      </c>
      <c r="AG3" s="18">
        <v>0.72916666666666663</v>
      </c>
      <c r="AH3" s="18">
        <v>0.75</v>
      </c>
      <c r="AI3" s="18">
        <v>0.77083333333333337</v>
      </c>
      <c r="AJ3" s="18">
        <v>0.79166666666666663</v>
      </c>
      <c r="AK3" s="19">
        <v>0.8125</v>
      </c>
    </row>
    <row r="4" spans="1:37" x14ac:dyDescent="0.25">
      <c r="A4" s="15">
        <v>45839</v>
      </c>
      <c r="B4" s="46">
        <f>WEEKDAY(A4,2)</f>
        <v>2</v>
      </c>
      <c r="C4" s="15" t="str">
        <f>IF(D4="N","","Y")</f>
        <v>Y</v>
      </c>
      <c r="D4" s="15" t="s">
        <v>89</v>
      </c>
      <c r="E4" s="4"/>
      <c r="F4" s="42"/>
      <c r="G4" s="72"/>
      <c r="H4" s="4"/>
      <c r="I4" s="3"/>
      <c r="J4" s="3"/>
      <c r="K4" s="3"/>
      <c r="L4" s="3"/>
      <c r="M4" s="3"/>
      <c r="N4" s="3"/>
      <c r="O4" s="3"/>
      <c r="P4" s="3"/>
      <c r="Q4" s="3"/>
      <c r="R4" s="3"/>
      <c r="S4" s="3"/>
      <c r="T4" s="3"/>
      <c r="U4" s="3"/>
      <c r="V4" s="3"/>
      <c r="W4" s="3"/>
      <c r="X4" s="3"/>
      <c r="Y4" s="3"/>
      <c r="Z4" s="3"/>
      <c r="AA4" s="3"/>
      <c r="AB4" s="3"/>
      <c r="AC4" s="3"/>
      <c r="AD4" s="3"/>
      <c r="AE4" s="3"/>
      <c r="AF4" s="3"/>
      <c r="AG4" s="3"/>
      <c r="AH4" s="3"/>
      <c r="AI4" s="3"/>
      <c r="AJ4" s="3"/>
      <c r="AK4" s="5"/>
    </row>
    <row r="5" spans="1:37" x14ac:dyDescent="0.25">
      <c r="A5" s="15">
        <f>IF(B4=5,A4+3,A4+1)</f>
        <v>45840</v>
      </c>
      <c r="B5" s="46">
        <f t="shared" ref="B5:B134" si="2">WEEKDAY(A5,2)</f>
        <v>3</v>
      </c>
      <c r="C5" s="15" t="str">
        <f t="shared" ref="C5:C68" si="3">IF(D5="N","","Y")</f>
        <v>Y</v>
      </c>
      <c r="D5" s="15" t="s">
        <v>89</v>
      </c>
      <c r="E5" s="4"/>
      <c r="F5" s="42"/>
      <c r="G5" s="72"/>
      <c r="H5" s="4"/>
      <c r="I5" s="3"/>
      <c r="J5" s="3"/>
      <c r="K5" s="3"/>
      <c r="L5" s="3"/>
      <c r="M5" s="3"/>
      <c r="N5" s="3"/>
      <c r="O5" s="3"/>
      <c r="P5" s="3"/>
      <c r="Q5" s="3"/>
      <c r="R5" s="3"/>
      <c r="S5" s="3"/>
      <c r="T5" s="3"/>
      <c r="U5" s="3"/>
      <c r="V5" s="3"/>
      <c r="W5" s="3"/>
      <c r="X5" s="3"/>
      <c r="Y5" s="3"/>
      <c r="Z5" s="3"/>
      <c r="AA5" s="3"/>
      <c r="AB5" s="3"/>
      <c r="AC5" s="3"/>
      <c r="AD5" s="3"/>
      <c r="AE5" s="3"/>
      <c r="AF5" s="3"/>
      <c r="AG5" s="3"/>
      <c r="AH5" s="3"/>
      <c r="AI5" s="3"/>
      <c r="AJ5" s="3"/>
      <c r="AK5" s="5"/>
    </row>
    <row r="6" spans="1:37" x14ac:dyDescent="0.25">
      <c r="A6" s="15">
        <f t="shared" ref="A6:A58" si="4">IF(B5=5,A5+3,A5+1)</f>
        <v>45841</v>
      </c>
      <c r="B6" s="46">
        <f t="shared" si="2"/>
        <v>4</v>
      </c>
      <c r="C6" s="15" t="str">
        <f t="shared" si="3"/>
        <v>Y</v>
      </c>
      <c r="D6" s="15" t="s">
        <v>89</v>
      </c>
      <c r="E6" s="4"/>
      <c r="F6" s="42"/>
      <c r="G6" s="72"/>
      <c r="H6" s="4"/>
      <c r="I6" s="3"/>
      <c r="J6" s="3"/>
      <c r="K6" s="3"/>
      <c r="L6" s="3"/>
      <c r="M6" s="3"/>
      <c r="N6" s="3"/>
      <c r="O6" s="3"/>
      <c r="P6" s="3"/>
      <c r="Q6" s="3"/>
      <c r="R6" s="3"/>
      <c r="S6" s="3"/>
      <c r="T6" s="3"/>
      <c r="U6" s="3"/>
      <c r="V6" s="3"/>
      <c r="W6" s="3"/>
      <c r="X6" s="3"/>
      <c r="Y6" s="3"/>
      <c r="Z6" s="3"/>
      <c r="AA6" s="3"/>
      <c r="AB6" s="3"/>
      <c r="AC6" s="3"/>
      <c r="AD6" s="3"/>
      <c r="AE6" s="3"/>
      <c r="AF6" s="3"/>
      <c r="AG6" s="3"/>
      <c r="AH6" s="3"/>
      <c r="AI6" s="3"/>
      <c r="AJ6" s="3"/>
      <c r="AK6" s="5"/>
    </row>
    <row r="7" spans="1:37" x14ac:dyDescent="0.25">
      <c r="A7" s="15">
        <f t="shared" si="4"/>
        <v>45842</v>
      </c>
      <c r="B7" s="46">
        <f t="shared" si="2"/>
        <v>5</v>
      </c>
      <c r="C7" s="15" t="str">
        <f t="shared" si="3"/>
        <v/>
      </c>
      <c r="D7" s="15" t="s">
        <v>90</v>
      </c>
      <c r="E7" s="4"/>
      <c r="F7" s="42"/>
      <c r="G7" s="72"/>
      <c r="H7" s="4"/>
      <c r="I7" s="3"/>
      <c r="J7" s="3"/>
      <c r="K7" s="3"/>
      <c r="L7" s="3"/>
      <c r="M7" s="3"/>
      <c r="N7" s="3"/>
      <c r="O7" s="3"/>
      <c r="P7" s="3"/>
      <c r="Q7" s="3"/>
      <c r="R7" s="3"/>
      <c r="S7" s="3"/>
      <c r="T7" s="3"/>
      <c r="U7" s="3"/>
      <c r="V7" s="3"/>
      <c r="W7" s="3"/>
      <c r="X7" s="3"/>
      <c r="Y7" s="3"/>
      <c r="Z7" s="3"/>
      <c r="AA7" s="3"/>
      <c r="AB7" s="3"/>
      <c r="AC7" s="3"/>
      <c r="AD7" s="3"/>
      <c r="AE7" s="3"/>
      <c r="AF7" s="3"/>
      <c r="AG7" s="3"/>
      <c r="AH7" s="3"/>
      <c r="AI7" s="3"/>
      <c r="AJ7" s="3"/>
      <c r="AK7" s="5"/>
    </row>
    <row r="8" spans="1:37" x14ac:dyDescent="0.25">
      <c r="A8" s="15">
        <f t="shared" si="4"/>
        <v>45845</v>
      </c>
      <c r="B8" s="46">
        <f t="shared" si="2"/>
        <v>1</v>
      </c>
      <c r="C8" s="15" t="str">
        <f t="shared" si="3"/>
        <v>Y</v>
      </c>
      <c r="D8" s="15" t="s">
        <v>89</v>
      </c>
      <c r="E8" s="4"/>
      <c r="F8" s="42"/>
      <c r="G8" s="72"/>
      <c r="H8" s="4"/>
      <c r="I8" s="3"/>
      <c r="J8" s="3"/>
      <c r="K8" s="3"/>
      <c r="L8" s="3"/>
      <c r="M8" s="3"/>
      <c r="N8" s="3"/>
      <c r="O8" s="3"/>
      <c r="P8" s="3"/>
      <c r="Q8" s="3"/>
      <c r="R8" s="3"/>
      <c r="S8" s="3"/>
      <c r="T8" s="3"/>
      <c r="U8" s="3"/>
      <c r="V8" s="3"/>
      <c r="W8" s="3"/>
      <c r="X8" s="3"/>
      <c r="Y8" s="3"/>
      <c r="Z8" s="3"/>
      <c r="AA8" s="3"/>
      <c r="AB8" s="3"/>
      <c r="AC8" s="3"/>
      <c r="AD8" s="3"/>
      <c r="AE8" s="3"/>
      <c r="AF8" s="3"/>
      <c r="AG8" s="3"/>
      <c r="AH8" s="3"/>
      <c r="AI8" s="3"/>
      <c r="AJ8" s="3"/>
      <c r="AK8" s="5"/>
    </row>
    <row r="9" spans="1:37" x14ac:dyDescent="0.25">
      <c r="A9" s="15">
        <f t="shared" si="4"/>
        <v>45846</v>
      </c>
      <c r="B9" s="46">
        <f t="shared" si="2"/>
        <v>2</v>
      </c>
      <c r="C9" s="15" t="str">
        <f t="shared" si="3"/>
        <v>Y</v>
      </c>
      <c r="D9" s="15" t="s">
        <v>89</v>
      </c>
      <c r="E9" s="4"/>
      <c r="F9" s="42"/>
      <c r="G9" s="72"/>
      <c r="H9" s="4"/>
      <c r="I9" s="3"/>
      <c r="J9" s="3"/>
      <c r="K9" s="3"/>
      <c r="L9" s="3"/>
      <c r="M9" s="3"/>
      <c r="N9" s="3"/>
      <c r="O9" s="3"/>
      <c r="P9" s="3"/>
      <c r="Q9" s="3"/>
      <c r="R9" s="3"/>
      <c r="S9" s="3"/>
      <c r="T9" s="3"/>
      <c r="U9" s="3"/>
      <c r="V9" s="3"/>
      <c r="W9" s="3"/>
      <c r="X9" s="3"/>
      <c r="Y9" s="3"/>
      <c r="Z9" s="3"/>
      <c r="AA9" s="3"/>
      <c r="AB9" s="3"/>
      <c r="AC9" s="3"/>
      <c r="AD9" s="3"/>
      <c r="AE9" s="3"/>
      <c r="AF9" s="3"/>
      <c r="AG9" s="3"/>
      <c r="AH9" s="3"/>
      <c r="AI9" s="3"/>
      <c r="AJ9" s="3"/>
      <c r="AK9" s="5"/>
    </row>
    <row r="10" spans="1:37" x14ac:dyDescent="0.25">
      <c r="A10" s="15">
        <f t="shared" si="4"/>
        <v>45847</v>
      </c>
      <c r="B10" s="46">
        <f t="shared" si="2"/>
        <v>3</v>
      </c>
      <c r="C10" s="15" t="str">
        <f t="shared" si="3"/>
        <v>Y</v>
      </c>
      <c r="D10" s="15" t="s">
        <v>89</v>
      </c>
      <c r="E10" s="4"/>
      <c r="F10" s="42"/>
      <c r="G10" s="72"/>
      <c r="H10" s="4"/>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5"/>
    </row>
    <row r="11" spans="1:37" x14ac:dyDescent="0.25">
      <c r="A11" s="15">
        <f t="shared" si="4"/>
        <v>45848</v>
      </c>
      <c r="B11" s="46">
        <f t="shared" si="2"/>
        <v>4</v>
      </c>
      <c r="C11" s="15" t="str">
        <f t="shared" si="3"/>
        <v>Y</v>
      </c>
      <c r="D11" s="15" t="s">
        <v>89</v>
      </c>
      <c r="E11" s="4"/>
      <c r="F11" s="42"/>
      <c r="G11" s="72"/>
      <c r="H11" s="4"/>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5"/>
    </row>
    <row r="12" spans="1:37" x14ac:dyDescent="0.25">
      <c r="A12" s="15">
        <f t="shared" si="4"/>
        <v>45849</v>
      </c>
      <c r="B12" s="46">
        <f t="shared" si="2"/>
        <v>5</v>
      </c>
      <c r="C12" s="15" t="str">
        <f t="shared" si="3"/>
        <v>Y</v>
      </c>
      <c r="D12" s="15" t="s">
        <v>89</v>
      </c>
      <c r="E12" s="4"/>
      <c r="F12" s="42"/>
      <c r="G12" s="72"/>
      <c r="H12" s="4"/>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5"/>
    </row>
    <row r="13" spans="1:37" x14ac:dyDescent="0.25">
      <c r="A13" s="15">
        <f t="shared" si="4"/>
        <v>45852</v>
      </c>
      <c r="B13" s="46">
        <f t="shared" si="2"/>
        <v>1</v>
      </c>
      <c r="C13" s="15" t="str">
        <f t="shared" si="3"/>
        <v>Y</v>
      </c>
      <c r="D13" s="15" t="s">
        <v>89</v>
      </c>
      <c r="E13" s="4"/>
      <c r="F13" s="42"/>
      <c r="G13" s="72"/>
      <c r="H13" s="4"/>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5"/>
    </row>
    <row r="14" spans="1:37" x14ac:dyDescent="0.25">
      <c r="A14" s="15">
        <f t="shared" si="4"/>
        <v>45853</v>
      </c>
      <c r="B14" s="46">
        <f t="shared" si="2"/>
        <v>2</v>
      </c>
      <c r="C14" s="15" t="str">
        <f t="shared" si="3"/>
        <v>Y</v>
      </c>
      <c r="D14" s="15" t="s">
        <v>89</v>
      </c>
      <c r="E14" s="4"/>
      <c r="F14" s="42"/>
      <c r="G14" s="72"/>
      <c r="H14" s="4"/>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5"/>
    </row>
    <row r="15" spans="1:37" x14ac:dyDescent="0.25">
      <c r="A15" s="15">
        <f t="shared" si="4"/>
        <v>45854</v>
      </c>
      <c r="B15" s="46">
        <f t="shared" si="2"/>
        <v>3</v>
      </c>
      <c r="C15" s="15" t="str">
        <f t="shared" si="3"/>
        <v>Y</v>
      </c>
      <c r="D15" s="15" t="s">
        <v>89</v>
      </c>
      <c r="E15" s="4"/>
      <c r="F15" s="42"/>
      <c r="G15" s="72"/>
      <c r="H15" s="4"/>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5"/>
    </row>
    <row r="16" spans="1:37" x14ac:dyDescent="0.25">
      <c r="A16" s="15">
        <f t="shared" si="4"/>
        <v>45855</v>
      </c>
      <c r="B16" s="46">
        <f t="shared" si="2"/>
        <v>4</v>
      </c>
      <c r="C16" s="15" t="str">
        <f t="shared" si="3"/>
        <v>Y</v>
      </c>
      <c r="D16" s="15" t="s">
        <v>89</v>
      </c>
      <c r="E16" s="4"/>
      <c r="F16" s="42"/>
      <c r="G16" s="72"/>
      <c r="H16" s="4"/>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5"/>
    </row>
    <row r="17" spans="1:37" x14ac:dyDescent="0.25">
      <c r="A17" s="15">
        <f t="shared" si="4"/>
        <v>45856</v>
      </c>
      <c r="B17" s="46">
        <f t="shared" si="2"/>
        <v>5</v>
      </c>
      <c r="C17" s="15" t="str">
        <f t="shared" si="3"/>
        <v>Y</v>
      </c>
      <c r="D17" s="15" t="s">
        <v>89</v>
      </c>
      <c r="E17" s="4"/>
      <c r="F17" s="42"/>
      <c r="G17" s="72"/>
      <c r="H17" s="4"/>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5"/>
    </row>
    <row r="18" spans="1:37" x14ac:dyDescent="0.25">
      <c r="A18" s="15">
        <f t="shared" si="4"/>
        <v>45859</v>
      </c>
      <c r="B18" s="46">
        <f t="shared" si="2"/>
        <v>1</v>
      </c>
      <c r="C18" s="15" t="str">
        <f t="shared" si="3"/>
        <v>Y</v>
      </c>
      <c r="D18" s="15" t="s">
        <v>89</v>
      </c>
      <c r="E18" s="4"/>
      <c r="F18" s="42"/>
      <c r="G18" s="72"/>
      <c r="H18" s="4"/>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5"/>
    </row>
    <row r="19" spans="1:37" x14ac:dyDescent="0.25">
      <c r="A19" s="15">
        <f t="shared" si="4"/>
        <v>45860</v>
      </c>
      <c r="B19" s="46">
        <f t="shared" si="2"/>
        <v>2</v>
      </c>
      <c r="C19" s="15" t="str">
        <f t="shared" si="3"/>
        <v>Y</v>
      </c>
      <c r="D19" s="15" t="s">
        <v>89</v>
      </c>
      <c r="E19" s="4"/>
      <c r="F19" s="42"/>
      <c r="G19" s="72"/>
      <c r="H19" s="4"/>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5"/>
    </row>
    <row r="20" spans="1:37" x14ac:dyDescent="0.25">
      <c r="A20" s="15">
        <f t="shared" si="4"/>
        <v>45861</v>
      </c>
      <c r="B20" s="46">
        <f t="shared" si="2"/>
        <v>3</v>
      </c>
      <c r="C20" s="15" t="str">
        <f t="shared" si="3"/>
        <v>Y</v>
      </c>
      <c r="D20" s="15" t="s">
        <v>89</v>
      </c>
      <c r="E20" s="4"/>
      <c r="F20" s="42"/>
      <c r="G20" s="72"/>
      <c r="H20" s="4"/>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5"/>
    </row>
    <row r="21" spans="1:37" x14ac:dyDescent="0.25">
      <c r="A21" s="15">
        <f t="shared" si="4"/>
        <v>45862</v>
      </c>
      <c r="B21" s="46">
        <f t="shared" si="2"/>
        <v>4</v>
      </c>
      <c r="C21" s="15" t="str">
        <f t="shared" si="3"/>
        <v>Y</v>
      </c>
      <c r="D21" s="15" t="s">
        <v>89</v>
      </c>
      <c r="E21" s="4"/>
      <c r="F21" s="42"/>
      <c r="G21" s="72"/>
      <c r="H21" s="4"/>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5"/>
    </row>
    <row r="22" spans="1:37" x14ac:dyDescent="0.25">
      <c r="A22" s="15">
        <f t="shared" si="4"/>
        <v>45863</v>
      </c>
      <c r="B22" s="46">
        <f t="shared" si="2"/>
        <v>5</v>
      </c>
      <c r="C22" s="15" t="str">
        <f t="shared" si="3"/>
        <v>Y</v>
      </c>
      <c r="D22" s="15" t="s">
        <v>89</v>
      </c>
      <c r="E22" s="4"/>
      <c r="F22" s="42"/>
      <c r="G22" s="72"/>
      <c r="H22" s="4"/>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5"/>
    </row>
    <row r="23" spans="1:37" x14ac:dyDescent="0.25">
      <c r="A23" s="15">
        <f t="shared" si="4"/>
        <v>45866</v>
      </c>
      <c r="B23" s="46">
        <f t="shared" si="2"/>
        <v>1</v>
      </c>
      <c r="C23" s="15" t="str">
        <f t="shared" si="3"/>
        <v>Y</v>
      </c>
      <c r="D23" s="15" t="s">
        <v>89</v>
      </c>
      <c r="E23" s="4"/>
      <c r="F23" s="42"/>
      <c r="G23" s="72"/>
      <c r="H23" s="4"/>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5"/>
    </row>
    <row r="24" spans="1:37" x14ac:dyDescent="0.25">
      <c r="A24" s="15">
        <f t="shared" si="4"/>
        <v>45867</v>
      </c>
      <c r="B24" s="46">
        <f t="shared" si="2"/>
        <v>2</v>
      </c>
      <c r="C24" s="15" t="str">
        <f t="shared" si="3"/>
        <v>Y</v>
      </c>
      <c r="D24" s="15" t="s">
        <v>89</v>
      </c>
      <c r="E24" s="4"/>
      <c r="F24" s="42"/>
      <c r="G24" s="72"/>
      <c r="H24" s="4"/>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5"/>
    </row>
    <row r="25" spans="1:37" x14ac:dyDescent="0.25">
      <c r="A25" s="15">
        <f t="shared" si="4"/>
        <v>45868</v>
      </c>
      <c r="B25" s="46">
        <f t="shared" si="2"/>
        <v>3</v>
      </c>
      <c r="C25" s="15" t="str">
        <f t="shared" si="3"/>
        <v>Y</v>
      </c>
      <c r="D25" s="15" t="s">
        <v>89</v>
      </c>
      <c r="E25" s="4"/>
      <c r="F25" s="42"/>
      <c r="G25" s="72"/>
      <c r="H25" s="4"/>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5"/>
    </row>
    <row r="26" spans="1:37" x14ac:dyDescent="0.25">
      <c r="A26" s="15">
        <f t="shared" si="4"/>
        <v>45869</v>
      </c>
      <c r="B26" s="46">
        <f t="shared" si="2"/>
        <v>4</v>
      </c>
      <c r="C26" s="15" t="str">
        <f t="shared" si="3"/>
        <v>Y</v>
      </c>
      <c r="D26" s="15" t="s">
        <v>89</v>
      </c>
      <c r="E26" s="4"/>
      <c r="F26" s="42"/>
      <c r="G26" s="72"/>
      <c r="H26" s="4"/>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5"/>
    </row>
    <row r="27" spans="1:37" x14ac:dyDescent="0.25">
      <c r="A27" s="15">
        <f t="shared" si="4"/>
        <v>45870</v>
      </c>
      <c r="B27" s="46">
        <f t="shared" si="2"/>
        <v>5</v>
      </c>
      <c r="C27" s="15" t="str">
        <f t="shared" si="3"/>
        <v>Y</v>
      </c>
      <c r="D27" s="15" t="s">
        <v>89</v>
      </c>
      <c r="E27" s="4"/>
      <c r="F27" s="42"/>
      <c r="G27" s="72"/>
      <c r="H27" s="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5"/>
    </row>
    <row r="28" spans="1:37" x14ac:dyDescent="0.25">
      <c r="A28" s="15">
        <f t="shared" si="4"/>
        <v>45873</v>
      </c>
      <c r="B28" s="46">
        <f t="shared" si="2"/>
        <v>1</v>
      </c>
      <c r="C28" s="15" t="str">
        <f t="shared" si="3"/>
        <v>Y</v>
      </c>
      <c r="D28" s="15" t="s">
        <v>89</v>
      </c>
      <c r="E28" s="4"/>
      <c r="F28" s="42"/>
      <c r="G28" s="72"/>
      <c r="H28" s="4"/>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5"/>
    </row>
    <row r="29" spans="1:37" x14ac:dyDescent="0.25">
      <c r="A29" s="15">
        <f t="shared" si="4"/>
        <v>45874</v>
      </c>
      <c r="B29" s="46">
        <f t="shared" si="2"/>
        <v>2</v>
      </c>
      <c r="C29" s="15" t="str">
        <f t="shared" si="3"/>
        <v>Y</v>
      </c>
      <c r="D29" s="15" t="s">
        <v>89</v>
      </c>
      <c r="E29" s="4"/>
      <c r="F29" s="42"/>
      <c r="G29" s="72"/>
      <c r="H29" s="4"/>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5"/>
    </row>
    <row r="30" spans="1:37" x14ac:dyDescent="0.25">
      <c r="A30" s="15">
        <f t="shared" si="4"/>
        <v>45875</v>
      </c>
      <c r="B30" s="46">
        <f t="shared" si="2"/>
        <v>3</v>
      </c>
      <c r="C30" s="15" t="str">
        <f t="shared" si="3"/>
        <v>Y</v>
      </c>
      <c r="D30" s="15" t="s">
        <v>89</v>
      </c>
      <c r="E30" s="4"/>
      <c r="F30" s="42"/>
      <c r="G30" s="72"/>
      <c r="H30" s="4"/>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5"/>
    </row>
    <row r="31" spans="1:37" x14ac:dyDescent="0.25">
      <c r="A31" s="15">
        <f t="shared" si="4"/>
        <v>45876</v>
      </c>
      <c r="B31" s="46">
        <f t="shared" si="2"/>
        <v>4</v>
      </c>
      <c r="C31" s="15" t="str">
        <f t="shared" si="3"/>
        <v>Y</v>
      </c>
      <c r="D31" s="15" t="s">
        <v>89</v>
      </c>
      <c r="E31" s="4"/>
      <c r="F31" s="42"/>
      <c r="G31" s="72"/>
      <c r="H31" s="4"/>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5"/>
    </row>
    <row r="32" spans="1:37" x14ac:dyDescent="0.25">
      <c r="A32" s="15">
        <f t="shared" si="4"/>
        <v>45877</v>
      </c>
      <c r="B32" s="46">
        <f t="shared" si="2"/>
        <v>5</v>
      </c>
      <c r="C32" s="15" t="str">
        <f t="shared" si="3"/>
        <v>Y</v>
      </c>
      <c r="D32" s="15" t="s">
        <v>89</v>
      </c>
      <c r="E32" s="4"/>
      <c r="F32" s="42"/>
      <c r="G32" s="72"/>
      <c r="H32" s="4"/>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5"/>
    </row>
    <row r="33" spans="1:37" x14ac:dyDescent="0.25">
      <c r="A33" s="15">
        <f t="shared" si="4"/>
        <v>45880</v>
      </c>
      <c r="B33" s="46">
        <f t="shared" si="2"/>
        <v>1</v>
      </c>
      <c r="C33" s="15" t="str">
        <f t="shared" si="3"/>
        <v>Y</v>
      </c>
      <c r="D33" s="15" t="s">
        <v>89</v>
      </c>
      <c r="E33" s="4"/>
      <c r="F33" s="42"/>
      <c r="G33" s="72"/>
      <c r="H33" s="4"/>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5"/>
    </row>
    <row r="34" spans="1:37" x14ac:dyDescent="0.25">
      <c r="A34" s="15">
        <f t="shared" si="4"/>
        <v>45881</v>
      </c>
      <c r="B34" s="46">
        <f t="shared" si="2"/>
        <v>2</v>
      </c>
      <c r="C34" s="15" t="str">
        <f t="shared" si="3"/>
        <v>Y</v>
      </c>
      <c r="D34" s="15" t="s">
        <v>89</v>
      </c>
      <c r="E34" s="4"/>
      <c r="F34" s="42"/>
      <c r="G34" s="72"/>
      <c r="H34" s="4"/>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5"/>
    </row>
    <row r="35" spans="1:37" x14ac:dyDescent="0.25">
      <c r="A35" s="15">
        <f t="shared" si="4"/>
        <v>45882</v>
      </c>
      <c r="B35" s="46">
        <f t="shared" si="2"/>
        <v>3</v>
      </c>
      <c r="C35" s="15"/>
      <c r="D35" s="15" t="s">
        <v>89</v>
      </c>
      <c r="E35" s="105"/>
      <c r="F35" s="42"/>
      <c r="G35" s="72"/>
      <c r="H35" s="4"/>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5"/>
    </row>
    <row r="36" spans="1:37" x14ac:dyDescent="0.25">
      <c r="A36" s="15">
        <f t="shared" si="4"/>
        <v>45883</v>
      </c>
      <c r="B36" s="46">
        <f t="shared" si="2"/>
        <v>4</v>
      </c>
      <c r="C36" s="15"/>
      <c r="D36" s="15" t="s">
        <v>89</v>
      </c>
      <c r="E36" s="105"/>
      <c r="F36" s="42"/>
      <c r="G36" s="72"/>
      <c r="H36" s="4"/>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5"/>
    </row>
    <row r="37" spans="1:37" x14ac:dyDescent="0.25">
      <c r="A37" s="15">
        <f t="shared" si="4"/>
        <v>45884</v>
      </c>
      <c r="B37" s="46">
        <f t="shared" si="2"/>
        <v>5</v>
      </c>
      <c r="C37" s="15"/>
      <c r="D37" s="15" t="s">
        <v>89</v>
      </c>
      <c r="E37" s="105"/>
      <c r="F37" s="42"/>
      <c r="G37" s="72"/>
      <c r="H37" s="4"/>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5"/>
    </row>
    <row r="38" spans="1:37" x14ac:dyDescent="0.25">
      <c r="A38" s="15">
        <f t="shared" si="4"/>
        <v>45887</v>
      </c>
      <c r="B38" s="46">
        <f t="shared" si="2"/>
        <v>1</v>
      </c>
      <c r="C38" s="15"/>
      <c r="D38" s="15" t="s">
        <v>89</v>
      </c>
      <c r="E38" s="105"/>
      <c r="F38" s="42"/>
      <c r="G38" s="72"/>
      <c r="H38" s="4"/>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5"/>
    </row>
    <row r="39" spans="1:37" x14ac:dyDescent="0.25">
      <c r="A39" s="15">
        <f t="shared" si="4"/>
        <v>45888</v>
      </c>
      <c r="B39" s="46">
        <f t="shared" si="2"/>
        <v>2</v>
      </c>
      <c r="C39" s="15"/>
      <c r="D39" s="15" t="s">
        <v>89</v>
      </c>
      <c r="E39" s="105"/>
      <c r="F39" s="42"/>
      <c r="G39" s="72"/>
      <c r="H39" s="4"/>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5"/>
    </row>
    <row r="40" spans="1:37" x14ac:dyDescent="0.25">
      <c r="A40" s="15">
        <f t="shared" si="4"/>
        <v>45889</v>
      </c>
      <c r="B40" s="46">
        <f t="shared" si="2"/>
        <v>3</v>
      </c>
      <c r="C40" s="15"/>
      <c r="D40" s="15" t="s">
        <v>89</v>
      </c>
      <c r="E40" s="105"/>
      <c r="F40" s="42"/>
      <c r="G40" s="72"/>
      <c r="H40" s="4"/>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5"/>
    </row>
    <row r="41" spans="1:37" x14ac:dyDescent="0.25">
      <c r="A41" s="15">
        <f t="shared" si="4"/>
        <v>45890</v>
      </c>
      <c r="B41" s="46">
        <f t="shared" si="2"/>
        <v>4</v>
      </c>
      <c r="C41" s="15"/>
      <c r="D41" s="15" t="s">
        <v>89</v>
      </c>
      <c r="E41" s="105"/>
      <c r="F41" s="42"/>
      <c r="G41" s="72"/>
      <c r="H41" s="4"/>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5"/>
    </row>
    <row r="42" spans="1:37" x14ac:dyDescent="0.25">
      <c r="A42" s="15">
        <f t="shared" si="4"/>
        <v>45891</v>
      </c>
      <c r="B42" s="46">
        <f t="shared" si="2"/>
        <v>5</v>
      </c>
      <c r="C42" s="15"/>
      <c r="D42" s="15" t="s">
        <v>89</v>
      </c>
      <c r="E42" s="105"/>
      <c r="F42" s="42"/>
      <c r="G42" s="72"/>
      <c r="H42" s="4"/>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5"/>
    </row>
    <row r="43" spans="1:37" x14ac:dyDescent="0.25">
      <c r="A43" s="15">
        <f t="shared" si="4"/>
        <v>45894</v>
      </c>
      <c r="B43" s="46">
        <f t="shared" si="2"/>
        <v>1</v>
      </c>
      <c r="C43" s="15"/>
      <c r="D43" s="15" t="s">
        <v>91</v>
      </c>
      <c r="E43" s="105"/>
      <c r="F43" s="42"/>
      <c r="G43" s="72"/>
      <c r="H43" s="4"/>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5"/>
    </row>
    <row r="44" spans="1:37" x14ac:dyDescent="0.25">
      <c r="A44" s="15">
        <f t="shared" si="4"/>
        <v>45895</v>
      </c>
      <c r="B44" s="46">
        <f t="shared" si="2"/>
        <v>2</v>
      </c>
      <c r="C44" s="15"/>
      <c r="D44" s="15" t="s">
        <v>91</v>
      </c>
      <c r="E44" s="105"/>
      <c r="F44" s="42"/>
      <c r="G44" s="72"/>
      <c r="H44" s="4"/>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5"/>
    </row>
    <row r="45" spans="1:37" x14ac:dyDescent="0.25">
      <c r="A45" s="15">
        <f t="shared" si="4"/>
        <v>45896</v>
      </c>
      <c r="B45" s="46">
        <f t="shared" si="2"/>
        <v>3</v>
      </c>
      <c r="C45" s="15"/>
      <c r="D45" s="15" t="s">
        <v>91</v>
      </c>
      <c r="E45" s="105"/>
      <c r="F45" s="42"/>
      <c r="G45" s="72"/>
      <c r="H45" s="4"/>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5"/>
    </row>
    <row r="46" spans="1:37" x14ac:dyDescent="0.25">
      <c r="A46" s="15">
        <f t="shared" si="4"/>
        <v>45897</v>
      </c>
      <c r="B46" s="46">
        <f t="shared" si="2"/>
        <v>4</v>
      </c>
      <c r="C46" s="15"/>
      <c r="D46" s="15" t="s">
        <v>91</v>
      </c>
      <c r="E46" s="105"/>
      <c r="F46" s="42"/>
      <c r="G46" s="72"/>
      <c r="H46" s="4"/>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5"/>
    </row>
    <row r="47" spans="1:37" x14ac:dyDescent="0.25">
      <c r="A47" s="15">
        <f t="shared" si="4"/>
        <v>45898</v>
      </c>
      <c r="B47" s="46">
        <f t="shared" si="2"/>
        <v>5</v>
      </c>
      <c r="C47" s="15"/>
      <c r="D47" s="15" t="s">
        <v>91</v>
      </c>
      <c r="E47" s="105"/>
      <c r="F47" s="42"/>
      <c r="G47" s="72"/>
      <c r="H47" s="4"/>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5"/>
    </row>
    <row r="48" spans="1:37" x14ac:dyDescent="0.25">
      <c r="A48" s="15">
        <f t="shared" si="4"/>
        <v>45901</v>
      </c>
      <c r="B48" s="46">
        <f t="shared" si="2"/>
        <v>1</v>
      </c>
      <c r="C48" s="15" t="str">
        <f t="shared" si="3"/>
        <v/>
      </c>
      <c r="D48" s="15" t="s">
        <v>90</v>
      </c>
      <c r="E48" s="105"/>
      <c r="F48" s="42"/>
      <c r="G48" s="72"/>
      <c r="H48" s="4"/>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5"/>
    </row>
    <row r="49" spans="1:37" x14ac:dyDescent="0.25">
      <c r="A49" s="15">
        <f t="shared" si="4"/>
        <v>45902</v>
      </c>
      <c r="B49" s="46">
        <f t="shared" si="2"/>
        <v>2</v>
      </c>
      <c r="C49" s="15"/>
      <c r="D49" s="15" t="s">
        <v>91</v>
      </c>
      <c r="E49" s="105"/>
      <c r="F49" s="42"/>
      <c r="G49" s="72"/>
      <c r="H49" s="4"/>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5"/>
    </row>
    <row r="50" spans="1:37" x14ac:dyDescent="0.25">
      <c r="A50" s="15">
        <f t="shared" si="4"/>
        <v>45903</v>
      </c>
      <c r="B50" s="46">
        <f t="shared" si="2"/>
        <v>3</v>
      </c>
      <c r="C50" s="15"/>
      <c r="D50" s="15" t="s">
        <v>91</v>
      </c>
      <c r="E50" s="105"/>
      <c r="F50" s="42"/>
      <c r="G50" s="72"/>
      <c r="H50" s="4"/>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5"/>
    </row>
    <row r="51" spans="1:37" x14ac:dyDescent="0.25">
      <c r="A51" s="15">
        <f t="shared" si="4"/>
        <v>45904</v>
      </c>
      <c r="B51" s="46">
        <f t="shared" si="2"/>
        <v>4</v>
      </c>
      <c r="C51" s="15"/>
      <c r="D51" s="15" t="s">
        <v>91</v>
      </c>
      <c r="E51" s="105"/>
      <c r="F51" s="42"/>
      <c r="G51" s="72"/>
      <c r="H51" s="4"/>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5"/>
    </row>
    <row r="52" spans="1:37" x14ac:dyDescent="0.25">
      <c r="A52" s="15">
        <f t="shared" si="4"/>
        <v>45905</v>
      </c>
      <c r="B52" s="46">
        <f t="shared" si="2"/>
        <v>5</v>
      </c>
      <c r="C52" s="15"/>
      <c r="D52" s="15" t="s">
        <v>91</v>
      </c>
      <c r="E52" s="105"/>
      <c r="F52" s="42"/>
      <c r="G52" s="72"/>
      <c r="H52" s="4"/>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5"/>
    </row>
    <row r="53" spans="1:37" x14ac:dyDescent="0.25">
      <c r="A53" s="15">
        <f t="shared" si="4"/>
        <v>45908</v>
      </c>
      <c r="B53" s="46">
        <f t="shared" si="2"/>
        <v>1</v>
      </c>
      <c r="C53" s="15"/>
      <c r="D53" s="15" t="s">
        <v>91</v>
      </c>
      <c r="E53" s="105"/>
      <c r="F53" s="42"/>
      <c r="G53" s="72"/>
      <c r="H53" s="4"/>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5"/>
    </row>
    <row r="54" spans="1:37" x14ac:dyDescent="0.25">
      <c r="A54" s="15">
        <f t="shared" si="4"/>
        <v>45909</v>
      </c>
      <c r="B54" s="46">
        <f t="shared" si="2"/>
        <v>2</v>
      </c>
      <c r="C54" s="15"/>
      <c r="D54" s="15" t="s">
        <v>91</v>
      </c>
      <c r="E54" s="105"/>
      <c r="F54" s="42"/>
      <c r="G54" s="72"/>
      <c r="H54" s="4"/>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5"/>
    </row>
    <row r="55" spans="1:37" x14ac:dyDescent="0.25">
      <c r="A55" s="15">
        <f t="shared" si="4"/>
        <v>45910</v>
      </c>
      <c r="B55" s="46">
        <f t="shared" si="2"/>
        <v>3</v>
      </c>
      <c r="C55" s="15"/>
      <c r="D55" s="15" t="s">
        <v>91</v>
      </c>
      <c r="E55" s="105"/>
      <c r="F55" s="42"/>
      <c r="G55" s="72"/>
      <c r="H55" s="4"/>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5"/>
    </row>
    <row r="56" spans="1:37" x14ac:dyDescent="0.25">
      <c r="A56" s="15">
        <f t="shared" si="4"/>
        <v>45911</v>
      </c>
      <c r="B56" s="46">
        <f t="shared" si="2"/>
        <v>4</v>
      </c>
      <c r="C56" s="15" t="s">
        <v>15</v>
      </c>
      <c r="D56" s="15" t="s">
        <v>91</v>
      </c>
      <c r="E56" s="4"/>
      <c r="F56" s="75"/>
      <c r="G56" s="72"/>
      <c r="H56" s="4"/>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5"/>
    </row>
    <row r="57" spans="1:37" x14ac:dyDescent="0.25">
      <c r="A57" s="15">
        <f t="shared" si="4"/>
        <v>45912</v>
      </c>
      <c r="B57" s="46">
        <f t="shared" si="2"/>
        <v>5</v>
      </c>
      <c r="C57" s="15" t="s">
        <v>15</v>
      </c>
      <c r="D57" s="15" t="s">
        <v>91</v>
      </c>
      <c r="E57" s="4"/>
      <c r="F57" s="75"/>
      <c r="G57" s="72"/>
      <c r="H57" s="4"/>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5"/>
    </row>
    <row r="58" spans="1:37" x14ac:dyDescent="0.25">
      <c r="A58" s="15">
        <f t="shared" si="4"/>
        <v>45915</v>
      </c>
      <c r="B58" s="46">
        <f t="shared" si="2"/>
        <v>1</v>
      </c>
      <c r="C58" s="15" t="s">
        <v>15</v>
      </c>
      <c r="D58" s="15" t="s">
        <v>91</v>
      </c>
      <c r="E58" s="4"/>
      <c r="F58" s="75"/>
      <c r="G58" s="72"/>
      <c r="H58" s="4"/>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5"/>
    </row>
    <row r="59" spans="1:37" x14ac:dyDescent="0.25">
      <c r="A59" s="15">
        <f t="shared" ref="A59:A122" si="5">IF(B58=5,A58+3,A58+1)</f>
        <v>45916</v>
      </c>
      <c r="B59" s="46">
        <f t="shared" si="2"/>
        <v>2</v>
      </c>
      <c r="C59" s="15" t="s">
        <v>15</v>
      </c>
      <c r="D59" s="15" t="s">
        <v>91</v>
      </c>
      <c r="E59" s="4"/>
      <c r="F59" s="75"/>
      <c r="G59" s="72"/>
      <c r="H59" s="4"/>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5"/>
    </row>
    <row r="60" spans="1:37" x14ac:dyDescent="0.25">
      <c r="A60" s="15">
        <f t="shared" si="5"/>
        <v>45917</v>
      </c>
      <c r="B60" s="46">
        <f t="shared" si="2"/>
        <v>3</v>
      </c>
      <c r="C60" s="15" t="s">
        <v>15</v>
      </c>
      <c r="D60" s="15" t="s">
        <v>91</v>
      </c>
      <c r="E60" s="4"/>
      <c r="F60" s="75"/>
      <c r="G60" s="72"/>
      <c r="H60" s="4"/>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5"/>
    </row>
    <row r="61" spans="1:37" x14ac:dyDescent="0.25">
      <c r="A61" s="15">
        <f t="shared" si="5"/>
        <v>45918</v>
      </c>
      <c r="B61" s="46">
        <f t="shared" si="2"/>
        <v>4</v>
      </c>
      <c r="C61" s="15" t="s">
        <v>15</v>
      </c>
      <c r="D61" s="15" t="s">
        <v>91</v>
      </c>
      <c r="E61" s="4"/>
      <c r="F61" s="75"/>
      <c r="G61" s="72"/>
      <c r="H61" s="4"/>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5"/>
    </row>
    <row r="62" spans="1:37" x14ac:dyDescent="0.25">
      <c r="A62" s="15">
        <f t="shared" si="5"/>
        <v>45919</v>
      </c>
      <c r="B62" s="46">
        <f t="shared" si="2"/>
        <v>5</v>
      </c>
      <c r="C62" s="15" t="s">
        <v>15</v>
      </c>
      <c r="D62" s="15" t="s">
        <v>91</v>
      </c>
      <c r="E62" s="4"/>
      <c r="F62" s="75"/>
      <c r="G62" s="72"/>
      <c r="H62" s="4"/>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5"/>
    </row>
    <row r="63" spans="1:37" x14ac:dyDescent="0.25">
      <c r="A63" s="15">
        <f t="shared" si="5"/>
        <v>45922</v>
      </c>
      <c r="B63" s="46">
        <f t="shared" si="2"/>
        <v>1</v>
      </c>
      <c r="C63" s="15" t="s">
        <v>15</v>
      </c>
      <c r="D63" s="15" t="s">
        <v>91</v>
      </c>
      <c r="E63" s="4"/>
      <c r="F63" s="75"/>
      <c r="G63" s="72"/>
      <c r="H63" s="4"/>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5"/>
    </row>
    <row r="64" spans="1:37" x14ac:dyDescent="0.25">
      <c r="A64" s="15">
        <f t="shared" si="5"/>
        <v>45923</v>
      </c>
      <c r="B64" s="46">
        <f t="shared" si="2"/>
        <v>2</v>
      </c>
      <c r="C64" s="15" t="str">
        <f t="shared" si="3"/>
        <v>Y</v>
      </c>
      <c r="D64" s="15" t="s">
        <v>91</v>
      </c>
      <c r="E64" s="4"/>
      <c r="F64" s="75"/>
      <c r="G64" s="72"/>
      <c r="H64" s="4"/>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5"/>
    </row>
    <row r="65" spans="1:37" x14ac:dyDescent="0.25">
      <c r="A65" s="15">
        <f t="shared" si="5"/>
        <v>45924</v>
      </c>
      <c r="B65" s="46">
        <f t="shared" si="2"/>
        <v>3</v>
      </c>
      <c r="C65" s="15" t="str">
        <f t="shared" si="3"/>
        <v>Y</v>
      </c>
      <c r="D65" s="15" t="s">
        <v>91</v>
      </c>
      <c r="E65" s="4"/>
      <c r="F65" s="75"/>
      <c r="G65" s="72"/>
      <c r="H65" s="4"/>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5"/>
    </row>
    <row r="66" spans="1:37" x14ac:dyDescent="0.25">
      <c r="A66" s="15">
        <f t="shared" si="5"/>
        <v>45925</v>
      </c>
      <c r="B66" s="46">
        <f t="shared" si="2"/>
        <v>4</v>
      </c>
      <c r="C66" s="15" t="str">
        <f t="shared" si="3"/>
        <v>Y</v>
      </c>
      <c r="D66" s="15" t="s">
        <v>91</v>
      </c>
      <c r="E66" s="4"/>
      <c r="F66" s="75"/>
      <c r="G66" s="72"/>
      <c r="H66" s="4"/>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5"/>
    </row>
    <row r="67" spans="1:37" x14ac:dyDescent="0.25">
      <c r="A67" s="15">
        <f t="shared" si="5"/>
        <v>45926</v>
      </c>
      <c r="B67" s="46">
        <f t="shared" si="2"/>
        <v>5</v>
      </c>
      <c r="C67" s="15"/>
      <c r="D67" s="15" t="s">
        <v>91</v>
      </c>
      <c r="E67" s="4"/>
      <c r="F67" s="42"/>
      <c r="G67" s="72"/>
      <c r="H67" s="4"/>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5"/>
    </row>
    <row r="68" spans="1:37" x14ac:dyDescent="0.25">
      <c r="A68" s="15">
        <f t="shared" si="5"/>
        <v>45929</v>
      </c>
      <c r="B68" s="46">
        <f t="shared" si="2"/>
        <v>1</v>
      </c>
      <c r="C68" s="15" t="str">
        <f t="shared" si="3"/>
        <v>Y</v>
      </c>
      <c r="D68" s="15" t="s">
        <v>91</v>
      </c>
      <c r="E68" s="4"/>
      <c r="F68" s="42"/>
      <c r="G68" s="72"/>
      <c r="H68" s="4"/>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5"/>
    </row>
    <row r="69" spans="1:37" x14ac:dyDescent="0.25">
      <c r="A69" s="15">
        <f t="shared" si="5"/>
        <v>45930</v>
      </c>
      <c r="B69" s="46">
        <f t="shared" si="2"/>
        <v>2</v>
      </c>
      <c r="C69" s="15" t="str">
        <f t="shared" ref="C69:C132" si="6">IF(D69="N","","Y")</f>
        <v>Y</v>
      </c>
      <c r="D69" s="15" t="s">
        <v>91</v>
      </c>
      <c r="E69" s="4"/>
      <c r="F69" s="42"/>
      <c r="G69" s="72"/>
      <c r="H69" s="4"/>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5"/>
    </row>
    <row r="70" spans="1:37" x14ac:dyDescent="0.25">
      <c r="A70" s="15">
        <f t="shared" si="5"/>
        <v>45931</v>
      </c>
      <c r="B70" s="46">
        <f t="shared" si="2"/>
        <v>3</v>
      </c>
      <c r="C70" s="15" t="str">
        <f t="shared" si="6"/>
        <v>Y</v>
      </c>
      <c r="D70" s="15" t="s">
        <v>91</v>
      </c>
      <c r="E70" s="4"/>
      <c r="F70" s="42"/>
      <c r="G70" s="72"/>
      <c r="H70" s="4"/>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5"/>
    </row>
    <row r="71" spans="1:37" x14ac:dyDescent="0.25">
      <c r="A71" s="15">
        <f t="shared" si="5"/>
        <v>45932</v>
      </c>
      <c r="B71" s="46">
        <f t="shared" si="2"/>
        <v>4</v>
      </c>
      <c r="C71" s="15" t="str">
        <f t="shared" si="6"/>
        <v>Y</v>
      </c>
      <c r="D71" s="15" t="s">
        <v>91</v>
      </c>
      <c r="E71" s="4"/>
      <c r="F71" s="42"/>
      <c r="G71" s="72"/>
      <c r="H71" s="4"/>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5"/>
    </row>
    <row r="72" spans="1:37" x14ac:dyDescent="0.25">
      <c r="A72" s="15">
        <f t="shared" si="5"/>
        <v>45933</v>
      </c>
      <c r="B72" s="46">
        <f t="shared" si="2"/>
        <v>5</v>
      </c>
      <c r="C72" s="15" t="str">
        <f t="shared" si="6"/>
        <v>Y</v>
      </c>
      <c r="D72" s="15" t="s">
        <v>91</v>
      </c>
      <c r="E72" s="4"/>
      <c r="F72" s="42"/>
      <c r="G72" s="72"/>
      <c r="H72" s="4"/>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5"/>
    </row>
    <row r="73" spans="1:37" x14ac:dyDescent="0.25">
      <c r="A73" s="15">
        <f t="shared" si="5"/>
        <v>45936</v>
      </c>
      <c r="B73" s="46">
        <f t="shared" si="2"/>
        <v>1</v>
      </c>
      <c r="C73" s="15" t="str">
        <f t="shared" si="6"/>
        <v>Y</v>
      </c>
      <c r="D73" s="15" t="s">
        <v>91</v>
      </c>
      <c r="E73" s="4"/>
      <c r="F73" s="42"/>
      <c r="G73" s="72"/>
      <c r="H73" s="4"/>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5"/>
    </row>
    <row r="74" spans="1:37" x14ac:dyDescent="0.25">
      <c r="A74" s="15">
        <f t="shared" si="5"/>
        <v>45937</v>
      </c>
      <c r="B74" s="46">
        <f t="shared" si="2"/>
        <v>2</v>
      </c>
      <c r="C74" s="15" t="str">
        <f t="shared" si="6"/>
        <v>Y</v>
      </c>
      <c r="D74" s="15" t="s">
        <v>91</v>
      </c>
      <c r="E74" s="4"/>
      <c r="F74" s="42"/>
      <c r="G74" s="72"/>
      <c r="H74" s="4"/>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5"/>
    </row>
    <row r="75" spans="1:37" x14ac:dyDescent="0.25">
      <c r="A75" s="15">
        <f t="shared" si="5"/>
        <v>45938</v>
      </c>
      <c r="B75" s="46">
        <f t="shared" si="2"/>
        <v>3</v>
      </c>
      <c r="C75" s="15" t="str">
        <f t="shared" si="6"/>
        <v>Y</v>
      </c>
      <c r="D75" s="15" t="s">
        <v>91</v>
      </c>
      <c r="E75" s="4"/>
      <c r="F75" s="42"/>
      <c r="G75" s="72"/>
      <c r="H75" s="4"/>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5"/>
    </row>
    <row r="76" spans="1:37" x14ac:dyDescent="0.25">
      <c r="A76" s="15">
        <f t="shared" si="5"/>
        <v>45939</v>
      </c>
      <c r="B76" s="46">
        <f t="shared" si="2"/>
        <v>4</v>
      </c>
      <c r="C76" s="15" t="str">
        <f t="shared" si="6"/>
        <v>Y</v>
      </c>
      <c r="D76" s="15" t="s">
        <v>91</v>
      </c>
      <c r="E76" s="4"/>
      <c r="F76" s="42"/>
      <c r="G76" s="72"/>
      <c r="H76" s="4"/>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5"/>
    </row>
    <row r="77" spans="1:37" x14ac:dyDescent="0.25">
      <c r="A77" s="15">
        <f t="shared" si="5"/>
        <v>45940</v>
      </c>
      <c r="B77" s="46">
        <f t="shared" si="2"/>
        <v>5</v>
      </c>
      <c r="C77" s="15" t="str">
        <f t="shared" si="6"/>
        <v>Y</v>
      </c>
      <c r="D77" s="15" t="s">
        <v>91</v>
      </c>
      <c r="E77" s="4"/>
      <c r="F77" s="42"/>
      <c r="G77" s="72"/>
      <c r="H77" s="4"/>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5"/>
    </row>
    <row r="78" spans="1:37" x14ac:dyDescent="0.25">
      <c r="A78" s="15">
        <f t="shared" si="5"/>
        <v>45943</v>
      </c>
      <c r="B78" s="46">
        <f t="shared" si="2"/>
        <v>1</v>
      </c>
      <c r="C78" s="15" t="str">
        <f t="shared" si="6"/>
        <v>Y</v>
      </c>
      <c r="D78" s="15" t="s">
        <v>91</v>
      </c>
      <c r="E78" s="4"/>
      <c r="F78" s="42"/>
      <c r="G78" s="72"/>
      <c r="H78" s="4"/>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5"/>
    </row>
    <row r="79" spans="1:37" x14ac:dyDescent="0.25">
      <c r="A79" s="15">
        <f t="shared" si="5"/>
        <v>45944</v>
      </c>
      <c r="B79" s="46">
        <f t="shared" si="2"/>
        <v>2</v>
      </c>
      <c r="C79" s="15" t="str">
        <f t="shared" si="6"/>
        <v>Y</v>
      </c>
      <c r="D79" s="15" t="s">
        <v>91</v>
      </c>
      <c r="E79" s="4"/>
      <c r="F79" s="42"/>
      <c r="G79" s="72"/>
      <c r="H79" s="4"/>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5"/>
    </row>
    <row r="80" spans="1:37" x14ac:dyDescent="0.25">
      <c r="A80" s="15">
        <f t="shared" si="5"/>
        <v>45945</v>
      </c>
      <c r="B80" s="46">
        <f t="shared" si="2"/>
        <v>3</v>
      </c>
      <c r="C80" s="15" t="str">
        <f t="shared" si="6"/>
        <v>Y</v>
      </c>
      <c r="D80" s="15" t="s">
        <v>91</v>
      </c>
      <c r="E80" s="4"/>
      <c r="F80" s="42"/>
      <c r="G80" s="72"/>
      <c r="H80" s="4"/>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5"/>
    </row>
    <row r="81" spans="1:37" x14ac:dyDescent="0.25">
      <c r="A81" s="15">
        <f t="shared" si="5"/>
        <v>45946</v>
      </c>
      <c r="B81" s="46">
        <f t="shared" si="2"/>
        <v>4</v>
      </c>
      <c r="C81" s="15" t="str">
        <f t="shared" si="6"/>
        <v>Y</v>
      </c>
      <c r="D81" s="15" t="s">
        <v>91</v>
      </c>
      <c r="E81" s="4"/>
      <c r="F81" s="42"/>
      <c r="G81" s="72"/>
      <c r="H81" s="4"/>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5"/>
    </row>
    <row r="82" spans="1:37" x14ac:dyDescent="0.25">
      <c r="A82" s="15">
        <f t="shared" si="5"/>
        <v>45947</v>
      </c>
      <c r="B82" s="46">
        <f t="shared" si="2"/>
        <v>5</v>
      </c>
      <c r="C82" s="15" t="str">
        <f t="shared" si="6"/>
        <v>Y</v>
      </c>
      <c r="D82" s="15" t="s">
        <v>91</v>
      </c>
      <c r="E82" s="4"/>
      <c r="F82" s="42"/>
      <c r="G82" s="72"/>
      <c r="H82" s="4"/>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5"/>
    </row>
    <row r="83" spans="1:37" x14ac:dyDescent="0.25">
      <c r="A83" s="15">
        <f t="shared" si="5"/>
        <v>45950</v>
      </c>
      <c r="B83" s="46">
        <f t="shared" si="2"/>
        <v>1</v>
      </c>
      <c r="C83" s="15" t="str">
        <f t="shared" si="6"/>
        <v>Y</v>
      </c>
      <c r="D83" s="15" t="s">
        <v>91</v>
      </c>
      <c r="E83" s="4"/>
      <c r="F83" s="42"/>
      <c r="G83" s="72"/>
      <c r="H83" s="4"/>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5"/>
    </row>
    <row r="84" spans="1:37" x14ac:dyDescent="0.25">
      <c r="A84" s="15">
        <f t="shared" si="5"/>
        <v>45951</v>
      </c>
      <c r="B84" s="46">
        <f t="shared" si="2"/>
        <v>2</v>
      </c>
      <c r="C84" s="15" t="str">
        <f t="shared" si="6"/>
        <v>Y</v>
      </c>
      <c r="D84" s="15" t="s">
        <v>91</v>
      </c>
      <c r="E84" s="4"/>
      <c r="F84" s="42"/>
      <c r="G84" s="72"/>
      <c r="H84" s="4"/>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5"/>
    </row>
    <row r="85" spans="1:37" x14ac:dyDescent="0.25">
      <c r="A85" s="15">
        <f t="shared" si="5"/>
        <v>45952</v>
      </c>
      <c r="B85" s="46">
        <f t="shared" si="2"/>
        <v>3</v>
      </c>
      <c r="C85" s="15" t="str">
        <f t="shared" si="6"/>
        <v>Y</v>
      </c>
      <c r="D85" s="15" t="s">
        <v>91</v>
      </c>
      <c r="E85" s="4"/>
      <c r="F85" s="42"/>
      <c r="G85" s="72"/>
      <c r="H85" s="4"/>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5"/>
    </row>
    <row r="86" spans="1:37" x14ac:dyDescent="0.25">
      <c r="A86" s="15">
        <f t="shared" si="5"/>
        <v>45953</v>
      </c>
      <c r="B86" s="46">
        <f t="shared" si="2"/>
        <v>4</v>
      </c>
      <c r="C86" s="15" t="str">
        <f t="shared" si="6"/>
        <v>Y</v>
      </c>
      <c r="D86" s="15" t="s">
        <v>91</v>
      </c>
      <c r="E86" s="4"/>
      <c r="F86" s="42"/>
      <c r="G86" s="72"/>
      <c r="H86" s="4"/>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5"/>
    </row>
    <row r="87" spans="1:37" x14ac:dyDescent="0.25">
      <c r="A87" s="15">
        <f t="shared" si="5"/>
        <v>45954</v>
      </c>
      <c r="B87" s="46">
        <f t="shared" si="2"/>
        <v>5</v>
      </c>
      <c r="C87" s="15" t="str">
        <f t="shared" si="6"/>
        <v>Y</v>
      </c>
      <c r="D87" s="15" t="s">
        <v>91</v>
      </c>
      <c r="E87" s="4"/>
      <c r="F87" s="42"/>
      <c r="G87" s="72"/>
      <c r="H87" s="4"/>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5"/>
    </row>
    <row r="88" spans="1:37" x14ac:dyDescent="0.25">
      <c r="A88" s="15">
        <f t="shared" si="5"/>
        <v>45957</v>
      </c>
      <c r="B88" s="46">
        <f t="shared" si="2"/>
        <v>1</v>
      </c>
      <c r="C88" s="15" t="str">
        <f t="shared" si="6"/>
        <v>Y</v>
      </c>
      <c r="D88" s="15" t="s">
        <v>91</v>
      </c>
      <c r="E88" s="4"/>
      <c r="F88" s="42"/>
      <c r="G88" s="72"/>
      <c r="H88" s="4"/>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5"/>
    </row>
    <row r="89" spans="1:37" x14ac:dyDescent="0.25">
      <c r="A89" s="15">
        <f t="shared" si="5"/>
        <v>45958</v>
      </c>
      <c r="B89" s="46">
        <f t="shared" si="2"/>
        <v>2</v>
      </c>
      <c r="C89" s="15" t="str">
        <f t="shared" si="6"/>
        <v>Y</v>
      </c>
      <c r="D89" s="15" t="s">
        <v>91</v>
      </c>
      <c r="E89" s="4"/>
      <c r="F89" s="42"/>
      <c r="G89" s="72"/>
      <c r="H89" s="4"/>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5"/>
    </row>
    <row r="90" spans="1:37" x14ac:dyDescent="0.25">
      <c r="A90" s="15">
        <f t="shared" si="5"/>
        <v>45959</v>
      </c>
      <c r="B90" s="46">
        <f t="shared" si="2"/>
        <v>3</v>
      </c>
      <c r="C90" s="15" t="str">
        <f t="shared" si="6"/>
        <v>Y</v>
      </c>
      <c r="D90" s="15" t="s">
        <v>91</v>
      </c>
      <c r="E90" s="4"/>
      <c r="F90" s="42"/>
      <c r="G90" s="72"/>
      <c r="H90" s="4"/>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5"/>
    </row>
    <row r="91" spans="1:37" x14ac:dyDescent="0.25">
      <c r="A91" s="15">
        <f t="shared" si="5"/>
        <v>45960</v>
      </c>
      <c r="B91" s="46">
        <f t="shared" si="2"/>
        <v>4</v>
      </c>
      <c r="C91" s="15" t="str">
        <f t="shared" si="6"/>
        <v>Y</v>
      </c>
      <c r="D91" s="15" t="s">
        <v>91</v>
      </c>
      <c r="E91" s="4"/>
      <c r="F91" s="42"/>
      <c r="G91" s="72"/>
      <c r="H91" s="4"/>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5"/>
    </row>
    <row r="92" spans="1:37" x14ac:dyDescent="0.25">
      <c r="A92" s="15">
        <f t="shared" si="5"/>
        <v>45961</v>
      </c>
      <c r="B92" s="46">
        <f t="shared" si="2"/>
        <v>5</v>
      </c>
      <c r="C92" s="15" t="str">
        <f t="shared" si="6"/>
        <v>Y</v>
      </c>
      <c r="D92" s="15" t="s">
        <v>91</v>
      </c>
      <c r="E92" s="4"/>
      <c r="F92" s="42"/>
      <c r="G92" s="72"/>
      <c r="H92" s="4"/>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5"/>
    </row>
    <row r="93" spans="1:37" x14ac:dyDescent="0.25">
      <c r="A93" s="15">
        <f t="shared" si="5"/>
        <v>45964</v>
      </c>
      <c r="B93" s="46">
        <f t="shared" si="2"/>
        <v>1</v>
      </c>
      <c r="C93" s="15" t="str">
        <f t="shared" si="6"/>
        <v>Y</v>
      </c>
      <c r="D93" s="15" t="s">
        <v>91</v>
      </c>
      <c r="E93" s="4"/>
      <c r="F93" s="42"/>
      <c r="G93" s="72"/>
      <c r="H93" s="4"/>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5"/>
    </row>
    <row r="94" spans="1:37" x14ac:dyDescent="0.25">
      <c r="A94" s="15">
        <f t="shared" si="5"/>
        <v>45965</v>
      </c>
      <c r="B94" s="46">
        <f t="shared" si="2"/>
        <v>2</v>
      </c>
      <c r="C94" s="15" t="str">
        <f t="shared" si="6"/>
        <v>Y</v>
      </c>
      <c r="D94" s="15" t="s">
        <v>91</v>
      </c>
      <c r="E94" s="4"/>
      <c r="F94" s="42"/>
      <c r="G94" s="72"/>
      <c r="H94" s="4"/>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5"/>
    </row>
    <row r="95" spans="1:37" x14ac:dyDescent="0.25">
      <c r="A95" s="15">
        <f t="shared" si="5"/>
        <v>45966</v>
      </c>
      <c r="B95" s="46">
        <f t="shared" si="2"/>
        <v>3</v>
      </c>
      <c r="C95" s="15" t="str">
        <f t="shared" si="6"/>
        <v>Y</v>
      </c>
      <c r="D95" s="15" t="s">
        <v>91</v>
      </c>
      <c r="E95" s="4"/>
      <c r="F95" s="42"/>
      <c r="G95" s="72"/>
      <c r="H95" s="4"/>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5"/>
    </row>
    <row r="96" spans="1:37" x14ac:dyDescent="0.25">
      <c r="A96" s="15">
        <f t="shared" si="5"/>
        <v>45967</v>
      </c>
      <c r="B96" s="46">
        <f t="shared" si="2"/>
        <v>4</v>
      </c>
      <c r="C96" s="15" t="str">
        <f t="shared" si="6"/>
        <v>Y</v>
      </c>
      <c r="D96" s="15" t="s">
        <v>91</v>
      </c>
      <c r="E96" s="4"/>
      <c r="F96" s="42"/>
      <c r="G96" s="72"/>
      <c r="H96" s="4"/>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5"/>
    </row>
    <row r="97" spans="1:37" x14ac:dyDescent="0.25">
      <c r="A97" s="15">
        <f t="shared" si="5"/>
        <v>45968</v>
      </c>
      <c r="B97" s="46">
        <f t="shared" si="2"/>
        <v>5</v>
      </c>
      <c r="C97" s="15" t="str">
        <f t="shared" si="6"/>
        <v>Y</v>
      </c>
      <c r="D97" s="15" t="s">
        <v>91</v>
      </c>
      <c r="E97" s="4"/>
      <c r="F97" s="42"/>
      <c r="G97" s="72"/>
      <c r="H97" s="4"/>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5"/>
    </row>
    <row r="98" spans="1:37" x14ac:dyDescent="0.25">
      <c r="A98" s="15">
        <f t="shared" si="5"/>
        <v>45971</v>
      </c>
      <c r="B98" s="46">
        <f t="shared" si="2"/>
        <v>1</v>
      </c>
      <c r="C98" s="15" t="str">
        <f t="shared" si="6"/>
        <v>Y</v>
      </c>
      <c r="D98" s="15" t="s">
        <v>91</v>
      </c>
      <c r="E98" s="4"/>
      <c r="F98" s="42"/>
      <c r="G98" s="72"/>
      <c r="H98" s="4"/>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5"/>
    </row>
    <row r="99" spans="1:37" x14ac:dyDescent="0.25">
      <c r="A99" s="15">
        <f t="shared" si="5"/>
        <v>45972</v>
      </c>
      <c r="B99" s="46">
        <f t="shared" si="2"/>
        <v>2</v>
      </c>
      <c r="C99" s="15" t="str">
        <f t="shared" si="6"/>
        <v>Y</v>
      </c>
      <c r="D99" s="15" t="s">
        <v>91</v>
      </c>
      <c r="E99" s="4"/>
      <c r="F99" s="42"/>
      <c r="G99" s="72"/>
      <c r="H99" s="4"/>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5"/>
    </row>
    <row r="100" spans="1:37" x14ac:dyDescent="0.25">
      <c r="A100" s="15">
        <f t="shared" si="5"/>
        <v>45973</v>
      </c>
      <c r="B100" s="46">
        <f t="shared" si="2"/>
        <v>3</v>
      </c>
      <c r="C100" s="15" t="str">
        <f t="shared" si="6"/>
        <v>Y</v>
      </c>
      <c r="D100" s="15" t="s">
        <v>91</v>
      </c>
      <c r="E100" s="4"/>
      <c r="F100" s="42"/>
      <c r="G100" s="72"/>
      <c r="H100" s="4"/>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5"/>
    </row>
    <row r="101" spans="1:37" x14ac:dyDescent="0.25">
      <c r="A101" s="15">
        <f t="shared" si="5"/>
        <v>45974</v>
      </c>
      <c r="B101" s="46">
        <f t="shared" si="2"/>
        <v>4</v>
      </c>
      <c r="C101" s="15" t="str">
        <f t="shared" si="6"/>
        <v>Y</v>
      </c>
      <c r="D101" s="15" t="s">
        <v>91</v>
      </c>
      <c r="E101" s="4"/>
      <c r="F101" s="42"/>
      <c r="G101" s="72"/>
      <c r="H101" s="4"/>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5"/>
    </row>
    <row r="102" spans="1:37" x14ac:dyDescent="0.25">
      <c r="A102" s="15">
        <f t="shared" si="5"/>
        <v>45975</v>
      </c>
      <c r="B102" s="46">
        <f t="shared" si="2"/>
        <v>5</v>
      </c>
      <c r="C102" s="15" t="str">
        <f t="shared" si="6"/>
        <v>Y</v>
      </c>
      <c r="D102" s="15" t="s">
        <v>91</v>
      </c>
      <c r="E102" s="4"/>
      <c r="F102" s="42"/>
      <c r="G102" s="72"/>
      <c r="H102" s="4"/>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5"/>
    </row>
    <row r="103" spans="1:37" x14ac:dyDescent="0.25">
      <c r="A103" s="15">
        <f t="shared" si="5"/>
        <v>45978</v>
      </c>
      <c r="B103" s="46">
        <f t="shared" si="2"/>
        <v>1</v>
      </c>
      <c r="C103" s="15" t="str">
        <f t="shared" si="6"/>
        <v>Y</v>
      </c>
      <c r="D103" s="15" t="s">
        <v>91</v>
      </c>
      <c r="E103" s="4"/>
      <c r="F103" s="42"/>
      <c r="G103" s="72"/>
      <c r="H103" s="4"/>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5"/>
    </row>
    <row r="104" spans="1:37" x14ac:dyDescent="0.25">
      <c r="A104" s="15">
        <f t="shared" si="5"/>
        <v>45979</v>
      </c>
      <c r="B104" s="46">
        <f t="shared" si="2"/>
        <v>2</v>
      </c>
      <c r="C104" s="15" t="str">
        <f t="shared" si="6"/>
        <v>Y</v>
      </c>
      <c r="D104" s="15" t="s">
        <v>91</v>
      </c>
      <c r="E104" s="4"/>
      <c r="F104" s="42"/>
      <c r="G104" s="72"/>
      <c r="H104" s="4"/>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5"/>
    </row>
    <row r="105" spans="1:37" x14ac:dyDescent="0.25">
      <c r="A105" s="15">
        <f t="shared" si="5"/>
        <v>45980</v>
      </c>
      <c r="B105" s="46">
        <f t="shared" si="2"/>
        <v>3</v>
      </c>
      <c r="C105" s="15" t="str">
        <f t="shared" si="6"/>
        <v>Y</v>
      </c>
      <c r="D105" s="15" t="s">
        <v>91</v>
      </c>
      <c r="E105" s="4"/>
      <c r="F105" s="42"/>
      <c r="G105" s="72"/>
      <c r="H105" s="4"/>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5"/>
    </row>
    <row r="106" spans="1:37" x14ac:dyDescent="0.25">
      <c r="A106" s="15">
        <f t="shared" si="5"/>
        <v>45981</v>
      </c>
      <c r="B106" s="46">
        <f t="shared" si="2"/>
        <v>4</v>
      </c>
      <c r="C106" s="15" t="str">
        <f t="shared" si="6"/>
        <v>Y</v>
      </c>
      <c r="D106" s="15" t="s">
        <v>91</v>
      </c>
      <c r="E106" s="4"/>
      <c r="F106" s="42"/>
      <c r="G106" s="72"/>
      <c r="H106" s="4"/>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5"/>
    </row>
    <row r="107" spans="1:37" x14ac:dyDescent="0.25">
      <c r="A107" s="15">
        <f t="shared" si="5"/>
        <v>45982</v>
      </c>
      <c r="B107" s="46">
        <f t="shared" si="2"/>
        <v>5</v>
      </c>
      <c r="C107" s="15" t="str">
        <f t="shared" si="6"/>
        <v>Y</v>
      </c>
      <c r="D107" s="15" t="s">
        <v>91</v>
      </c>
      <c r="E107" s="4"/>
      <c r="F107" s="42"/>
      <c r="G107" s="72"/>
      <c r="H107" s="4"/>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5"/>
    </row>
    <row r="108" spans="1:37" x14ac:dyDescent="0.25">
      <c r="A108" s="15">
        <f t="shared" si="5"/>
        <v>45985</v>
      </c>
      <c r="B108" s="46">
        <f t="shared" si="2"/>
        <v>1</v>
      </c>
      <c r="C108" s="15" t="str">
        <f t="shared" si="6"/>
        <v>Y</v>
      </c>
      <c r="D108" s="15" t="s">
        <v>91</v>
      </c>
      <c r="E108" s="4"/>
      <c r="F108" s="42"/>
      <c r="G108" s="72"/>
      <c r="H108" s="4"/>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5"/>
    </row>
    <row r="109" spans="1:37" x14ac:dyDescent="0.25">
      <c r="A109" s="15">
        <f t="shared" si="5"/>
        <v>45986</v>
      </c>
      <c r="B109" s="46">
        <f t="shared" si="2"/>
        <v>2</v>
      </c>
      <c r="C109" s="15" t="str">
        <f t="shared" si="6"/>
        <v>Y</v>
      </c>
      <c r="D109" s="15" t="s">
        <v>91</v>
      </c>
      <c r="E109" s="4"/>
      <c r="F109" s="42"/>
      <c r="G109" s="72"/>
      <c r="H109" s="4"/>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5"/>
    </row>
    <row r="110" spans="1:37" x14ac:dyDescent="0.25">
      <c r="A110" s="15">
        <f t="shared" si="5"/>
        <v>45987</v>
      </c>
      <c r="B110" s="46">
        <f t="shared" si="2"/>
        <v>3</v>
      </c>
      <c r="C110" s="15" t="str">
        <f t="shared" si="6"/>
        <v>Y</v>
      </c>
      <c r="D110" s="15" t="s">
        <v>92</v>
      </c>
      <c r="E110" s="4"/>
      <c r="F110" s="42"/>
      <c r="G110" s="72"/>
      <c r="H110" s="4"/>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5"/>
    </row>
    <row r="111" spans="1:37" x14ac:dyDescent="0.25">
      <c r="A111" s="15">
        <f t="shared" si="5"/>
        <v>45988</v>
      </c>
      <c r="B111" s="46">
        <f t="shared" si="2"/>
        <v>4</v>
      </c>
      <c r="C111" s="15" t="str">
        <f t="shared" si="6"/>
        <v/>
      </c>
      <c r="D111" s="15" t="s">
        <v>90</v>
      </c>
      <c r="E111" s="4"/>
      <c r="F111" s="42"/>
      <c r="G111" s="72"/>
      <c r="H111" s="4"/>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5"/>
    </row>
    <row r="112" spans="1:37" x14ac:dyDescent="0.25">
      <c r="A112" s="15">
        <f t="shared" si="5"/>
        <v>45989</v>
      </c>
      <c r="B112" s="46">
        <f t="shared" si="2"/>
        <v>5</v>
      </c>
      <c r="C112" s="15" t="str">
        <f t="shared" si="6"/>
        <v/>
      </c>
      <c r="D112" s="15" t="s">
        <v>90</v>
      </c>
      <c r="E112" s="4"/>
      <c r="F112" s="42"/>
      <c r="G112" s="72"/>
      <c r="H112" s="4"/>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5"/>
    </row>
    <row r="113" spans="1:37" x14ac:dyDescent="0.25">
      <c r="A113" s="15">
        <f t="shared" si="5"/>
        <v>45992</v>
      </c>
      <c r="B113" s="46">
        <f t="shared" si="2"/>
        <v>1</v>
      </c>
      <c r="C113" s="15" t="str">
        <f t="shared" si="6"/>
        <v>Y</v>
      </c>
      <c r="D113" s="15" t="s">
        <v>91</v>
      </c>
      <c r="E113" s="4"/>
      <c r="F113" s="42"/>
      <c r="G113" s="72"/>
      <c r="H113" s="4"/>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5"/>
    </row>
    <row r="114" spans="1:37" x14ac:dyDescent="0.25">
      <c r="A114" s="15">
        <f t="shared" si="5"/>
        <v>45993</v>
      </c>
      <c r="B114" s="46">
        <f t="shared" si="2"/>
        <v>2</v>
      </c>
      <c r="C114" s="15" t="str">
        <f t="shared" si="6"/>
        <v>Y</v>
      </c>
      <c r="D114" s="15" t="s">
        <v>91</v>
      </c>
      <c r="E114" s="4"/>
      <c r="F114" s="42"/>
      <c r="G114" s="72"/>
      <c r="H114" s="4"/>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5"/>
    </row>
    <row r="115" spans="1:37" x14ac:dyDescent="0.25">
      <c r="A115" s="15">
        <f t="shared" si="5"/>
        <v>45994</v>
      </c>
      <c r="B115" s="46">
        <f t="shared" si="2"/>
        <v>3</v>
      </c>
      <c r="C115" s="15" t="str">
        <f t="shared" si="6"/>
        <v>Y</v>
      </c>
      <c r="D115" s="15" t="s">
        <v>91</v>
      </c>
      <c r="E115" s="4"/>
      <c r="F115" s="42"/>
      <c r="G115" s="72"/>
      <c r="H115" s="4"/>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5"/>
    </row>
    <row r="116" spans="1:37" x14ac:dyDescent="0.25">
      <c r="A116" s="15">
        <f t="shared" si="5"/>
        <v>45995</v>
      </c>
      <c r="B116" s="46">
        <f t="shared" si="2"/>
        <v>4</v>
      </c>
      <c r="C116" s="15" t="str">
        <f t="shared" si="6"/>
        <v>Y</v>
      </c>
      <c r="D116" s="15" t="s">
        <v>91</v>
      </c>
      <c r="E116" s="4"/>
      <c r="F116" s="42"/>
      <c r="G116" s="72"/>
      <c r="H116" s="4"/>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5"/>
    </row>
    <row r="117" spans="1:37" x14ac:dyDescent="0.25">
      <c r="A117" s="15">
        <f t="shared" si="5"/>
        <v>45996</v>
      </c>
      <c r="B117" s="46">
        <f t="shared" si="2"/>
        <v>5</v>
      </c>
      <c r="C117" s="15" t="str">
        <f t="shared" si="6"/>
        <v>Y</v>
      </c>
      <c r="D117" s="15" t="s">
        <v>91</v>
      </c>
      <c r="E117" s="4"/>
      <c r="F117" s="42"/>
      <c r="G117" s="72"/>
      <c r="H117" s="4"/>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5"/>
    </row>
    <row r="118" spans="1:37" x14ac:dyDescent="0.25">
      <c r="A118" s="15">
        <f t="shared" si="5"/>
        <v>45999</v>
      </c>
      <c r="B118" s="46">
        <f t="shared" si="2"/>
        <v>1</v>
      </c>
      <c r="C118" s="15" t="str">
        <f t="shared" si="6"/>
        <v>Y</v>
      </c>
      <c r="D118" s="15" t="s">
        <v>91</v>
      </c>
      <c r="E118" s="4"/>
      <c r="F118" s="42"/>
      <c r="G118" s="72"/>
      <c r="H118" s="4"/>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5"/>
    </row>
    <row r="119" spans="1:37" x14ac:dyDescent="0.25">
      <c r="A119" s="15">
        <f t="shared" si="5"/>
        <v>46000</v>
      </c>
      <c r="B119" s="46">
        <f t="shared" si="2"/>
        <v>2</v>
      </c>
      <c r="C119" s="15" t="str">
        <f t="shared" si="6"/>
        <v>Y</v>
      </c>
      <c r="D119" s="15" t="s">
        <v>91</v>
      </c>
      <c r="E119" s="4"/>
      <c r="F119" s="42"/>
      <c r="G119" s="72"/>
      <c r="H119" s="4"/>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5"/>
    </row>
    <row r="120" spans="1:37" x14ac:dyDescent="0.25">
      <c r="A120" s="15">
        <f t="shared" si="5"/>
        <v>46001</v>
      </c>
      <c r="B120" s="46">
        <f t="shared" si="2"/>
        <v>3</v>
      </c>
      <c r="C120" s="15" t="str">
        <f t="shared" si="6"/>
        <v>Y</v>
      </c>
      <c r="D120" s="15" t="s">
        <v>89</v>
      </c>
      <c r="E120" s="4"/>
      <c r="F120" s="42"/>
      <c r="G120" s="72"/>
      <c r="H120" s="4"/>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5"/>
    </row>
    <row r="121" spans="1:37" x14ac:dyDescent="0.25">
      <c r="A121" s="15">
        <f t="shared" si="5"/>
        <v>46002</v>
      </c>
      <c r="B121" s="46">
        <f t="shared" si="2"/>
        <v>4</v>
      </c>
      <c r="C121" s="15" t="str">
        <f t="shared" si="6"/>
        <v>Y</v>
      </c>
      <c r="D121" s="15" t="s">
        <v>89</v>
      </c>
      <c r="E121" s="4"/>
      <c r="F121" s="42"/>
      <c r="G121" s="72"/>
      <c r="H121" s="4"/>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5"/>
    </row>
    <row r="122" spans="1:37" x14ac:dyDescent="0.25">
      <c r="A122" s="15">
        <f t="shared" si="5"/>
        <v>46003</v>
      </c>
      <c r="B122" s="46">
        <f t="shared" si="2"/>
        <v>5</v>
      </c>
      <c r="C122" s="15" t="str">
        <f t="shared" si="6"/>
        <v>Y</v>
      </c>
      <c r="D122" s="15" t="s">
        <v>89</v>
      </c>
      <c r="E122" s="4"/>
      <c r="F122" s="42"/>
      <c r="G122" s="72"/>
      <c r="H122" s="4"/>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5"/>
    </row>
    <row r="123" spans="1:37" x14ac:dyDescent="0.25">
      <c r="A123" s="15">
        <f t="shared" ref="A123:A134" si="7">IF(B122=5,A122+3,A122+1)</f>
        <v>46006</v>
      </c>
      <c r="B123" s="46">
        <f t="shared" si="2"/>
        <v>1</v>
      </c>
      <c r="C123" s="15" t="str">
        <f t="shared" si="6"/>
        <v>Y</v>
      </c>
      <c r="D123" s="15" t="s">
        <v>89</v>
      </c>
      <c r="E123" s="4"/>
      <c r="F123" s="42"/>
      <c r="G123" s="72"/>
      <c r="H123" s="4"/>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5"/>
    </row>
    <row r="124" spans="1:37" x14ac:dyDescent="0.25">
      <c r="A124" s="15">
        <f t="shared" si="7"/>
        <v>46007</v>
      </c>
      <c r="B124" s="46">
        <f t="shared" si="2"/>
        <v>2</v>
      </c>
      <c r="C124" s="15" t="str">
        <f t="shared" si="6"/>
        <v>Y</v>
      </c>
      <c r="D124" s="15" t="s">
        <v>89</v>
      </c>
      <c r="E124" s="4"/>
      <c r="F124" s="42"/>
      <c r="G124" s="72"/>
      <c r="H124" s="4"/>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5"/>
    </row>
    <row r="125" spans="1:37" x14ac:dyDescent="0.25">
      <c r="A125" s="15">
        <f t="shared" si="7"/>
        <v>46008</v>
      </c>
      <c r="B125" s="46">
        <f t="shared" si="2"/>
        <v>3</v>
      </c>
      <c r="C125" s="15" t="str">
        <f t="shared" si="6"/>
        <v>Y</v>
      </c>
      <c r="D125" s="15" t="s">
        <v>89</v>
      </c>
      <c r="E125" s="4"/>
      <c r="F125" s="42"/>
      <c r="G125" s="72"/>
      <c r="H125" s="4"/>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5"/>
    </row>
    <row r="126" spans="1:37" x14ac:dyDescent="0.25">
      <c r="A126" s="15">
        <f t="shared" si="7"/>
        <v>46009</v>
      </c>
      <c r="B126" s="46">
        <f t="shared" si="2"/>
        <v>4</v>
      </c>
      <c r="C126" s="15" t="str">
        <f t="shared" si="6"/>
        <v>Y</v>
      </c>
      <c r="D126" s="15" t="s">
        <v>89</v>
      </c>
      <c r="E126" s="95"/>
      <c r="F126" s="42"/>
      <c r="G126" s="72"/>
      <c r="H126" s="4"/>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5"/>
    </row>
    <row r="127" spans="1:37" x14ac:dyDescent="0.25">
      <c r="A127" s="15">
        <f t="shared" si="7"/>
        <v>46010</v>
      </c>
      <c r="B127" s="46">
        <f t="shared" si="2"/>
        <v>5</v>
      </c>
      <c r="C127" s="15" t="str">
        <f t="shared" si="6"/>
        <v>Y</v>
      </c>
      <c r="D127" s="15" t="s">
        <v>89</v>
      </c>
      <c r="E127" s="95"/>
      <c r="F127" s="42"/>
      <c r="G127" s="72"/>
      <c r="H127" s="4"/>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5"/>
    </row>
    <row r="128" spans="1:37" x14ac:dyDescent="0.25">
      <c r="A128" s="15">
        <f t="shared" si="7"/>
        <v>46013</v>
      </c>
      <c r="B128" s="46">
        <f t="shared" si="2"/>
        <v>1</v>
      </c>
      <c r="C128" s="15" t="str">
        <f t="shared" si="6"/>
        <v>Y</v>
      </c>
      <c r="D128" s="15" t="s">
        <v>92</v>
      </c>
      <c r="E128" s="4"/>
      <c r="F128" s="42"/>
      <c r="G128" s="72"/>
      <c r="H128" s="4"/>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5"/>
    </row>
    <row r="129" spans="1:37" x14ac:dyDescent="0.25">
      <c r="A129" s="15">
        <f t="shared" si="7"/>
        <v>46014</v>
      </c>
      <c r="B129" s="46">
        <f t="shared" si="2"/>
        <v>2</v>
      </c>
      <c r="C129" s="15" t="str">
        <f t="shared" si="6"/>
        <v>Y</v>
      </c>
      <c r="D129" s="15" t="s">
        <v>92</v>
      </c>
      <c r="E129" s="4"/>
      <c r="F129" s="42"/>
      <c r="G129" s="72"/>
      <c r="H129" s="4"/>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5"/>
    </row>
    <row r="130" spans="1:37" x14ac:dyDescent="0.25">
      <c r="A130" s="15">
        <f t="shared" si="7"/>
        <v>46015</v>
      </c>
      <c r="B130" s="46">
        <f t="shared" si="2"/>
        <v>3</v>
      </c>
      <c r="C130" s="15" t="str">
        <f t="shared" si="6"/>
        <v>Y</v>
      </c>
      <c r="D130" s="15" t="s">
        <v>92</v>
      </c>
      <c r="E130" s="4"/>
      <c r="F130" s="42"/>
      <c r="G130" s="72"/>
      <c r="H130" s="4"/>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5"/>
    </row>
    <row r="131" spans="1:37" x14ac:dyDescent="0.25">
      <c r="A131" s="15">
        <f t="shared" si="7"/>
        <v>46016</v>
      </c>
      <c r="B131" s="46">
        <f t="shared" si="2"/>
        <v>4</v>
      </c>
      <c r="C131" s="15" t="str">
        <f t="shared" si="6"/>
        <v/>
      </c>
      <c r="D131" s="15" t="s">
        <v>90</v>
      </c>
      <c r="E131" s="4"/>
      <c r="F131" s="42"/>
      <c r="G131" s="72"/>
      <c r="H131" s="4"/>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5"/>
    </row>
    <row r="132" spans="1:37" x14ac:dyDescent="0.25">
      <c r="A132" s="15">
        <f t="shared" si="7"/>
        <v>46017</v>
      </c>
      <c r="B132" s="46">
        <f t="shared" si="2"/>
        <v>5</v>
      </c>
      <c r="C132" s="15" t="str">
        <f t="shared" si="6"/>
        <v>Y</v>
      </c>
      <c r="D132" s="15" t="s">
        <v>92</v>
      </c>
      <c r="E132" s="4"/>
      <c r="F132" s="42"/>
      <c r="G132" s="72"/>
      <c r="H132" s="4"/>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5"/>
    </row>
    <row r="133" spans="1:37" x14ac:dyDescent="0.25">
      <c r="A133" s="15">
        <f t="shared" si="7"/>
        <v>46020</v>
      </c>
      <c r="B133" s="46">
        <f t="shared" si="2"/>
        <v>1</v>
      </c>
      <c r="C133" s="15" t="str">
        <f t="shared" ref="C133:C196" si="8">IF(D133="N","","Y")</f>
        <v>Y</v>
      </c>
      <c r="D133" s="15" t="s">
        <v>92</v>
      </c>
      <c r="E133" s="4"/>
      <c r="F133" s="42"/>
      <c r="G133" s="72"/>
      <c r="H133" s="4"/>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5"/>
    </row>
    <row r="134" spans="1:37" x14ac:dyDescent="0.25">
      <c r="A134" s="15">
        <f t="shared" si="7"/>
        <v>46021</v>
      </c>
      <c r="B134" s="46">
        <f t="shared" si="2"/>
        <v>2</v>
      </c>
      <c r="C134" s="15" t="str">
        <f t="shared" si="8"/>
        <v>Y</v>
      </c>
      <c r="D134" s="15" t="s">
        <v>92</v>
      </c>
      <c r="E134" s="4"/>
      <c r="F134" s="42"/>
      <c r="G134" s="72"/>
      <c r="H134" s="4"/>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5"/>
    </row>
    <row r="135" spans="1:37" x14ac:dyDescent="0.25">
      <c r="A135" s="15">
        <f t="shared" ref="A135:A198" si="9">IF(B134=5,A134+3,A134+1)</f>
        <v>46022</v>
      </c>
      <c r="B135" s="46">
        <f t="shared" ref="B135:B198" si="10">WEEKDAY(A135,2)</f>
        <v>3</v>
      </c>
      <c r="C135" s="15" t="str">
        <f t="shared" si="8"/>
        <v>Y</v>
      </c>
      <c r="D135" s="15" t="s">
        <v>92</v>
      </c>
      <c r="E135" s="4"/>
      <c r="F135" s="42"/>
      <c r="G135" s="72"/>
      <c r="H135" s="4"/>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5"/>
    </row>
    <row r="136" spans="1:37" x14ac:dyDescent="0.25">
      <c r="A136" s="15">
        <f t="shared" si="9"/>
        <v>46023</v>
      </c>
      <c r="B136" s="46">
        <f t="shared" si="10"/>
        <v>4</v>
      </c>
      <c r="C136" s="15" t="str">
        <f t="shared" si="8"/>
        <v/>
      </c>
      <c r="D136" s="15" t="s">
        <v>90</v>
      </c>
      <c r="E136" s="4"/>
      <c r="F136" s="42"/>
      <c r="G136" s="72"/>
      <c r="H136" s="4"/>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5"/>
    </row>
    <row r="137" spans="1:37" x14ac:dyDescent="0.25">
      <c r="A137" s="15">
        <f t="shared" si="9"/>
        <v>46024</v>
      </c>
      <c r="B137" s="46">
        <f t="shared" si="10"/>
        <v>5</v>
      </c>
      <c r="C137" s="15" t="str">
        <f t="shared" si="8"/>
        <v>Y</v>
      </c>
      <c r="D137" s="15" t="s">
        <v>89</v>
      </c>
      <c r="E137" s="4"/>
      <c r="F137" s="42"/>
      <c r="G137" s="72"/>
      <c r="H137" s="4"/>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5"/>
    </row>
    <row r="138" spans="1:37" x14ac:dyDescent="0.25">
      <c r="A138" s="15">
        <f t="shared" si="9"/>
        <v>46027</v>
      </c>
      <c r="B138" s="46">
        <f t="shared" si="10"/>
        <v>1</v>
      </c>
      <c r="C138" s="15" t="str">
        <f t="shared" si="8"/>
        <v>Y</v>
      </c>
      <c r="D138" s="15" t="s">
        <v>89</v>
      </c>
      <c r="E138" s="4"/>
      <c r="F138" s="42"/>
      <c r="G138" s="72"/>
      <c r="H138" s="4"/>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5"/>
    </row>
    <row r="139" spans="1:37" x14ac:dyDescent="0.25">
      <c r="A139" s="15">
        <f t="shared" si="9"/>
        <v>46028</v>
      </c>
      <c r="B139" s="46">
        <f t="shared" si="10"/>
        <v>2</v>
      </c>
      <c r="C139" s="15" t="str">
        <f t="shared" si="8"/>
        <v>Y</v>
      </c>
      <c r="D139" s="15" t="s">
        <v>89</v>
      </c>
      <c r="E139" s="4"/>
      <c r="F139" s="42"/>
      <c r="G139" s="72"/>
      <c r="H139" s="4"/>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5"/>
    </row>
    <row r="140" spans="1:37" x14ac:dyDescent="0.25">
      <c r="A140" s="15">
        <f t="shared" si="9"/>
        <v>46029</v>
      </c>
      <c r="B140" s="46">
        <f t="shared" si="10"/>
        <v>3</v>
      </c>
      <c r="C140" s="15" t="str">
        <f t="shared" si="8"/>
        <v>Y</v>
      </c>
      <c r="D140" s="15" t="s">
        <v>89</v>
      </c>
      <c r="E140" s="4"/>
      <c r="F140" s="42"/>
      <c r="G140" s="72"/>
      <c r="H140" s="4"/>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5"/>
    </row>
    <row r="141" spans="1:37" x14ac:dyDescent="0.25">
      <c r="A141" s="15">
        <f t="shared" si="9"/>
        <v>46030</v>
      </c>
      <c r="B141" s="46">
        <f t="shared" si="10"/>
        <v>4</v>
      </c>
      <c r="C141" s="15" t="str">
        <f t="shared" si="8"/>
        <v>Y</v>
      </c>
      <c r="D141" s="15" t="s">
        <v>89</v>
      </c>
      <c r="E141" s="4"/>
      <c r="F141" s="42"/>
      <c r="G141" s="72"/>
      <c r="H141" s="4"/>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5"/>
    </row>
    <row r="142" spans="1:37" x14ac:dyDescent="0.25">
      <c r="A142" s="15">
        <f t="shared" si="9"/>
        <v>46031</v>
      </c>
      <c r="B142" s="46">
        <f t="shared" si="10"/>
        <v>5</v>
      </c>
      <c r="C142" s="15" t="str">
        <f t="shared" si="8"/>
        <v>Y</v>
      </c>
      <c r="D142" s="15" t="s">
        <v>89</v>
      </c>
      <c r="E142" s="4"/>
      <c r="F142" s="42"/>
      <c r="G142" s="72"/>
      <c r="H142" s="4"/>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5"/>
    </row>
    <row r="143" spans="1:37" x14ac:dyDescent="0.25">
      <c r="A143" s="15">
        <f t="shared" si="9"/>
        <v>46034</v>
      </c>
      <c r="B143" s="46">
        <f t="shared" si="10"/>
        <v>1</v>
      </c>
      <c r="C143" s="15" t="str">
        <f t="shared" si="8"/>
        <v>Y</v>
      </c>
      <c r="D143" s="15" t="s">
        <v>93</v>
      </c>
      <c r="E143" s="4"/>
      <c r="F143" s="42"/>
      <c r="G143" s="72"/>
      <c r="H143" s="4"/>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5"/>
    </row>
    <row r="144" spans="1:37" x14ac:dyDescent="0.25">
      <c r="A144" s="15">
        <f t="shared" si="9"/>
        <v>46035</v>
      </c>
      <c r="B144" s="46">
        <f t="shared" si="10"/>
        <v>2</v>
      </c>
      <c r="C144" s="15" t="str">
        <f t="shared" si="8"/>
        <v>Y</v>
      </c>
      <c r="D144" s="15" t="s">
        <v>93</v>
      </c>
      <c r="E144" s="4"/>
      <c r="F144" s="42"/>
      <c r="G144" s="72"/>
      <c r="H144" s="4"/>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5"/>
    </row>
    <row r="145" spans="1:37" x14ac:dyDescent="0.25">
      <c r="A145" s="15">
        <f t="shared" si="9"/>
        <v>46036</v>
      </c>
      <c r="B145" s="46">
        <f t="shared" si="10"/>
        <v>3</v>
      </c>
      <c r="C145" s="15" t="str">
        <f t="shared" si="8"/>
        <v>Y</v>
      </c>
      <c r="D145" s="15" t="s">
        <v>93</v>
      </c>
      <c r="E145" s="4"/>
      <c r="F145" s="42"/>
      <c r="G145" s="72"/>
      <c r="H145" s="4"/>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5"/>
    </row>
    <row r="146" spans="1:37" x14ac:dyDescent="0.25">
      <c r="A146" s="15">
        <f t="shared" si="9"/>
        <v>46037</v>
      </c>
      <c r="B146" s="46">
        <f t="shared" si="10"/>
        <v>4</v>
      </c>
      <c r="C146" s="15" t="str">
        <f t="shared" si="8"/>
        <v>Y</v>
      </c>
      <c r="D146" s="15" t="s">
        <v>93</v>
      </c>
      <c r="E146" s="4"/>
      <c r="F146" s="42"/>
      <c r="G146" s="72"/>
      <c r="H146" s="4"/>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5"/>
    </row>
    <row r="147" spans="1:37" x14ac:dyDescent="0.25">
      <c r="A147" s="15">
        <f t="shared" si="9"/>
        <v>46038</v>
      </c>
      <c r="B147" s="46">
        <f t="shared" si="10"/>
        <v>5</v>
      </c>
      <c r="C147" s="15" t="str">
        <f t="shared" si="8"/>
        <v>Y</v>
      </c>
      <c r="D147" s="15" t="s">
        <v>93</v>
      </c>
      <c r="E147" s="4"/>
      <c r="F147" s="42"/>
      <c r="G147" s="72"/>
      <c r="H147" s="4"/>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5"/>
    </row>
    <row r="148" spans="1:37" x14ac:dyDescent="0.25">
      <c r="A148" s="15">
        <f t="shared" si="9"/>
        <v>46041</v>
      </c>
      <c r="B148" s="46">
        <f t="shared" si="10"/>
        <v>1</v>
      </c>
      <c r="C148" s="15" t="str">
        <f t="shared" si="8"/>
        <v/>
      </c>
      <c r="D148" s="15" t="s">
        <v>90</v>
      </c>
      <c r="E148" s="4"/>
      <c r="F148" s="42"/>
      <c r="G148" s="72"/>
      <c r="H148" s="4"/>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5"/>
    </row>
    <row r="149" spans="1:37" x14ac:dyDescent="0.25">
      <c r="A149" s="15">
        <f t="shared" si="9"/>
        <v>46042</v>
      </c>
      <c r="B149" s="46">
        <f t="shared" si="10"/>
        <v>2</v>
      </c>
      <c r="C149" s="15" t="str">
        <f t="shared" si="8"/>
        <v>Y</v>
      </c>
      <c r="D149" s="15" t="s">
        <v>93</v>
      </c>
      <c r="E149" s="4"/>
      <c r="F149" s="42"/>
      <c r="G149" s="72"/>
      <c r="H149" s="4"/>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5"/>
    </row>
    <row r="150" spans="1:37" x14ac:dyDescent="0.25">
      <c r="A150" s="15">
        <f t="shared" si="9"/>
        <v>46043</v>
      </c>
      <c r="B150" s="46">
        <f t="shared" si="10"/>
        <v>3</v>
      </c>
      <c r="C150" s="15" t="str">
        <f t="shared" si="8"/>
        <v>Y</v>
      </c>
      <c r="D150" s="15" t="s">
        <v>93</v>
      </c>
      <c r="E150" s="4"/>
      <c r="F150" s="42"/>
      <c r="G150" s="72"/>
      <c r="H150" s="4"/>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5"/>
    </row>
    <row r="151" spans="1:37" x14ac:dyDescent="0.25">
      <c r="A151" s="15">
        <f t="shared" si="9"/>
        <v>46044</v>
      </c>
      <c r="B151" s="46">
        <f t="shared" si="10"/>
        <v>4</v>
      </c>
      <c r="C151" s="15" t="str">
        <f t="shared" si="8"/>
        <v>Y</v>
      </c>
      <c r="D151" s="15" t="s">
        <v>93</v>
      </c>
      <c r="E151" s="4"/>
      <c r="F151" s="42"/>
      <c r="G151" s="72"/>
      <c r="H151" s="4"/>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5"/>
    </row>
    <row r="152" spans="1:37" x14ac:dyDescent="0.25">
      <c r="A152" s="15">
        <f t="shared" si="9"/>
        <v>46045</v>
      </c>
      <c r="B152" s="46">
        <f t="shared" si="10"/>
        <v>5</v>
      </c>
      <c r="C152" s="15" t="str">
        <f t="shared" si="8"/>
        <v>Y</v>
      </c>
      <c r="D152" s="15" t="s">
        <v>93</v>
      </c>
      <c r="E152" s="4"/>
      <c r="F152" s="42"/>
      <c r="G152" s="72"/>
      <c r="H152" s="4"/>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5"/>
    </row>
    <row r="153" spans="1:37" x14ac:dyDescent="0.25">
      <c r="A153" s="15">
        <f t="shared" si="9"/>
        <v>46048</v>
      </c>
      <c r="B153" s="46">
        <f t="shared" si="10"/>
        <v>1</v>
      </c>
      <c r="C153" s="15" t="str">
        <f t="shared" si="8"/>
        <v/>
      </c>
      <c r="D153" s="15" t="s">
        <v>90</v>
      </c>
      <c r="E153" s="4"/>
      <c r="F153" s="42"/>
      <c r="G153" s="72"/>
      <c r="H153" s="4"/>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5"/>
    </row>
    <row r="154" spans="1:37" x14ac:dyDescent="0.25">
      <c r="A154" s="15">
        <f t="shared" si="9"/>
        <v>46049</v>
      </c>
      <c r="B154" s="46">
        <f t="shared" si="10"/>
        <v>2</v>
      </c>
      <c r="C154" s="15" t="str">
        <f t="shared" si="8"/>
        <v/>
      </c>
      <c r="D154" s="15" t="s">
        <v>90</v>
      </c>
      <c r="E154" s="4"/>
      <c r="F154" s="42"/>
      <c r="G154" s="72"/>
      <c r="H154" s="4"/>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5"/>
    </row>
    <row r="155" spans="1:37" x14ac:dyDescent="0.25">
      <c r="A155" s="15">
        <f t="shared" si="9"/>
        <v>46050</v>
      </c>
      <c r="B155" s="46">
        <f t="shared" si="10"/>
        <v>3</v>
      </c>
      <c r="C155" s="15" t="str">
        <f t="shared" si="8"/>
        <v>Y</v>
      </c>
      <c r="D155" s="15" t="s">
        <v>93</v>
      </c>
      <c r="E155" s="4"/>
      <c r="F155" s="42"/>
      <c r="G155" s="72"/>
      <c r="H155" s="4"/>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5"/>
    </row>
    <row r="156" spans="1:37" x14ac:dyDescent="0.25">
      <c r="A156" s="15">
        <f t="shared" si="9"/>
        <v>46051</v>
      </c>
      <c r="B156" s="46">
        <f t="shared" si="10"/>
        <v>4</v>
      </c>
      <c r="C156" s="15" t="str">
        <f t="shared" si="8"/>
        <v>Y</v>
      </c>
      <c r="D156" s="15" t="s">
        <v>93</v>
      </c>
      <c r="E156" s="4"/>
      <c r="F156" s="42"/>
      <c r="G156" s="72"/>
      <c r="H156" s="4"/>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5"/>
    </row>
    <row r="157" spans="1:37" x14ac:dyDescent="0.25">
      <c r="A157" s="15">
        <f t="shared" si="9"/>
        <v>46052</v>
      </c>
      <c r="B157" s="46">
        <f t="shared" si="10"/>
        <v>5</v>
      </c>
      <c r="C157" s="15" t="str">
        <f t="shared" si="8"/>
        <v>Y</v>
      </c>
      <c r="D157" s="15" t="s">
        <v>93</v>
      </c>
      <c r="E157" s="4"/>
      <c r="F157" s="42"/>
      <c r="G157" s="72"/>
      <c r="H157" s="4"/>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5"/>
    </row>
    <row r="158" spans="1:37" x14ac:dyDescent="0.25">
      <c r="A158" s="15">
        <f t="shared" si="9"/>
        <v>46055</v>
      </c>
      <c r="B158" s="46">
        <f t="shared" si="10"/>
        <v>1</v>
      </c>
      <c r="C158" s="15" t="str">
        <f t="shared" si="8"/>
        <v>Y</v>
      </c>
      <c r="D158" s="15" t="s">
        <v>93</v>
      </c>
      <c r="E158" s="4"/>
      <c r="F158" s="42"/>
      <c r="G158" s="72"/>
      <c r="H158" s="4"/>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5"/>
    </row>
    <row r="159" spans="1:37" x14ac:dyDescent="0.25">
      <c r="A159" s="15">
        <f t="shared" si="9"/>
        <v>46056</v>
      </c>
      <c r="B159" s="46">
        <f t="shared" si="10"/>
        <v>2</v>
      </c>
      <c r="C159" s="15" t="str">
        <f t="shared" si="8"/>
        <v>Y</v>
      </c>
      <c r="D159" s="15" t="s">
        <v>93</v>
      </c>
      <c r="E159" s="4"/>
      <c r="F159" s="42"/>
      <c r="G159" s="72"/>
      <c r="H159" s="4"/>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5"/>
    </row>
    <row r="160" spans="1:37" x14ac:dyDescent="0.25">
      <c r="A160" s="15">
        <f t="shared" si="9"/>
        <v>46057</v>
      </c>
      <c r="B160" s="46">
        <f t="shared" si="10"/>
        <v>3</v>
      </c>
      <c r="C160" s="15" t="str">
        <f t="shared" si="8"/>
        <v>Y</v>
      </c>
      <c r="D160" s="15" t="s">
        <v>93</v>
      </c>
      <c r="E160" s="4"/>
      <c r="F160" s="42"/>
      <c r="G160" s="72"/>
      <c r="H160" s="4"/>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5"/>
    </row>
    <row r="161" spans="1:37" x14ac:dyDescent="0.25">
      <c r="A161" s="15">
        <f t="shared" si="9"/>
        <v>46058</v>
      </c>
      <c r="B161" s="46">
        <f t="shared" si="10"/>
        <v>4</v>
      </c>
      <c r="C161" s="15" t="str">
        <f t="shared" si="8"/>
        <v>Y</v>
      </c>
      <c r="D161" s="15" t="s">
        <v>93</v>
      </c>
      <c r="E161" s="4"/>
      <c r="F161" s="42"/>
      <c r="G161" s="72"/>
      <c r="H161" s="4"/>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5"/>
    </row>
    <row r="162" spans="1:37" x14ac:dyDescent="0.25">
      <c r="A162" s="15">
        <f t="shared" si="9"/>
        <v>46059</v>
      </c>
      <c r="B162" s="46">
        <f t="shared" si="10"/>
        <v>5</v>
      </c>
      <c r="C162" s="15" t="str">
        <f t="shared" si="8"/>
        <v>Y</v>
      </c>
      <c r="D162" s="15" t="s">
        <v>93</v>
      </c>
      <c r="E162" s="4"/>
      <c r="F162" s="42"/>
      <c r="G162" s="72"/>
      <c r="H162" s="4"/>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5"/>
    </row>
    <row r="163" spans="1:37" x14ac:dyDescent="0.25">
      <c r="A163" s="15">
        <f t="shared" si="9"/>
        <v>46062</v>
      </c>
      <c r="B163" s="46">
        <f t="shared" si="10"/>
        <v>1</v>
      </c>
      <c r="C163" s="15" t="str">
        <f t="shared" si="8"/>
        <v>Y</v>
      </c>
      <c r="D163" s="15" t="s">
        <v>93</v>
      </c>
      <c r="E163" s="4"/>
      <c r="F163" s="42"/>
      <c r="G163" s="72"/>
      <c r="H163" s="4"/>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5"/>
    </row>
    <row r="164" spans="1:37" x14ac:dyDescent="0.25">
      <c r="A164" s="15">
        <f t="shared" si="9"/>
        <v>46063</v>
      </c>
      <c r="B164" s="46">
        <f t="shared" si="10"/>
        <v>2</v>
      </c>
      <c r="C164" s="15" t="str">
        <f t="shared" si="8"/>
        <v>Y</v>
      </c>
      <c r="D164" s="15" t="s">
        <v>93</v>
      </c>
      <c r="E164" s="4"/>
      <c r="F164" s="42"/>
      <c r="G164" s="72"/>
      <c r="H164" s="4"/>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5"/>
    </row>
    <row r="165" spans="1:37" x14ac:dyDescent="0.25">
      <c r="A165" s="15">
        <f t="shared" si="9"/>
        <v>46064</v>
      </c>
      <c r="B165" s="46">
        <f t="shared" si="10"/>
        <v>3</v>
      </c>
      <c r="C165" s="15" t="str">
        <f t="shared" si="8"/>
        <v>Y</v>
      </c>
      <c r="D165" s="15" t="s">
        <v>93</v>
      </c>
      <c r="E165" s="4"/>
      <c r="F165" s="42"/>
      <c r="G165" s="72"/>
      <c r="H165" s="4"/>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5"/>
    </row>
    <row r="166" spans="1:37" x14ac:dyDescent="0.25">
      <c r="A166" s="15">
        <f t="shared" si="9"/>
        <v>46065</v>
      </c>
      <c r="B166" s="46">
        <f t="shared" si="10"/>
        <v>4</v>
      </c>
      <c r="C166" s="15" t="str">
        <f t="shared" si="8"/>
        <v>Y</v>
      </c>
      <c r="D166" s="15" t="s">
        <v>93</v>
      </c>
      <c r="E166" s="4"/>
      <c r="F166" s="42"/>
      <c r="G166" s="72"/>
      <c r="H166" s="4"/>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5"/>
    </row>
    <row r="167" spans="1:37" x14ac:dyDescent="0.25">
      <c r="A167" s="15">
        <f t="shared" si="9"/>
        <v>46066</v>
      </c>
      <c r="B167" s="46">
        <f t="shared" si="10"/>
        <v>5</v>
      </c>
      <c r="C167" s="15" t="str">
        <f t="shared" si="8"/>
        <v>Y</v>
      </c>
      <c r="D167" s="15" t="s">
        <v>93</v>
      </c>
      <c r="E167" s="4"/>
      <c r="F167" s="42"/>
      <c r="G167" s="72"/>
      <c r="H167" s="4"/>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5"/>
    </row>
    <row r="168" spans="1:37" x14ac:dyDescent="0.25">
      <c r="A168" s="15">
        <f t="shared" si="9"/>
        <v>46069</v>
      </c>
      <c r="B168" s="46">
        <f t="shared" si="10"/>
        <v>1</v>
      </c>
      <c r="C168" s="15" t="str">
        <f t="shared" si="8"/>
        <v>Y</v>
      </c>
      <c r="D168" s="15" t="s">
        <v>93</v>
      </c>
      <c r="E168" s="4"/>
      <c r="F168" s="42"/>
      <c r="G168" s="72"/>
      <c r="H168" s="4"/>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5"/>
    </row>
    <row r="169" spans="1:37" x14ac:dyDescent="0.25">
      <c r="A169" s="15">
        <f t="shared" si="9"/>
        <v>46070</v>
      </c>
      <c r="B169" s="46">
        <f t="shared" si="10"/>
        <v>2</v>
      </c>
      <c r="C169" s="15" t="str">
        <f t="shared" si="8"/>
        <v>Y</v>
      </c>
      <c r="D169" s="15" t="s">
        <v>93</v>
      </c>
      <c r="E169" s="4"/>
      <c r="F169" s="42"/>
      <c r="G169" s="72"/>
      <c r="H169" s="4"/>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5"/>
    </row>
    <row r="170" spans="1:37" x14ac:dyDescent="0.25">
      <c r="A170" s="15">
        <f t="shared" si="9"/>
        <v>46071</v>
      </c>
      <c r="B170" s="46">
        <f t="shared" si="10"/>
        <v>3</v>
      </c>
      <c r="C170" s="15" t="str">
        <f t="shared" si="8"/>
        <v>Y</v>
      </c>
      <c r="D170" s="15" t="s">
        <v>93</v>
      </c>
      <c r="E170" s="4"/>
      <c r="F170" s="42"/>
      <c r="G170" s="72"/>
      <c r="H170" s="4"/>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5"/>
    </row>
    <row r="171" spans="1:37" x14ac:dyDescent="0.25">
      <c r="A171" s="15">
        <f t="shared" si="9"/>
        <v>46072</v>
      </c>
      <c r="B171" s="46">
        <f t="shared" si="10"/>
        <v>4</v>
      </c>
      <c r="C171" s="15" t="str">
        <f t="shared" si="8"/>
        <v>Y</v>
      </c>
      <c r="D171" s="15" t="s">
        <v>93</v>
      </c>
      <c r="E171" s="4"/>
      <c r="F171" s="42"/>
      <c r="G171" s="72"/>
      <c r="H171" s="4"/>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5"/>
    </row>
    <row r="172" spans="1:37" x14ac:dyDescent="0.25">
      <c r="A172" s="15">
        <f t="shared" si="9"/>
        <v>46073</v>
      </c>
      <c r="B172" s="46">
        <f t="shared" si="10"/>
        <v>5</v>
      </c>
      <c r="C172" s="15" t="str">
        <f t="shared" si="8"/>
        <v>Y</v>
      </c>
      <c r="D172" s="15" t="s">
        <v>93</v>
      </c>
      <c r="E172" s="4"/>
      <c r="F172" s="42"/>
      <c r="G172" s="72"/>
      <c r="H172" s="4"/>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5"/>
    </row>
    <row r="173" spans="1:37" x14ac:dyDescent="0.25">
      <c r="A173" s="15">
        <f t="shared" si="9"/>
        <v>46076</v>
      </c>
      <c r="B173" s="46">
        <f t="shared" si="10"/>
        <v>1</v>
      </c>
      <c r="C173" s="15" t="str">
        <f t="shared" si="8"/>
        <v>Y</v>
      </c>
      <c r="D173" s="15" t="s">
        <v>93</v>
      </c>
      <c r="E173" s="4"/>
      <c r="F173" s="42"/>
      <c r="G173" s="72"/>
      <c r="H173" s="4"/>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5"/>
    </row>
    <row r="174" spans="1:37" x14ac:dyDescent="0.25">
      <c r="A174" s="15">
        <f t="shared" si="9"/>
        <v>46077</v>
      </c>
      <c r="B174" s="46">
        <f t="shared" si="10"/>
        <v>2</v>
      </c>
      <c r="C174" s="15" t="str">
        <f t="shared" si="8"/>
        <v>Y</v>
      </c>
      <c r="D174" s="15" t="s">
        <v>93</v>
      </c>
      <c r="E174" s="4"/>
      <c r="F174" s="42"/>
      <c r="G174" s="72"/>
      <c r="H174" s="4"/>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5"/>
    </row>
    <row r="175" spans="1:37" x14ac:dyDescent="0.25">
      <c r="A175" s="15">
        <f t="shared" si="9"/>
        <v>46078</v>
      </c>
      <c r="B175" s="46">
        <f t="shared" si="10"/>
        <v>3</v>
      </c>
      <c r="C175" s="15" t="str">
        <f t="shared" si="8"/>
        <v>Y</v>
      </c>
      <c r="D175" s="15" t="s">
        <v>93</v>
      </c>
      <c r="E175" s="4"/>
      <c r="F175" s="42"/>
      <c r="G175" s="72"/>
      <c r="H175" s="4"/>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5"/>
    </row>
    <row r="176" spans="1:37" x14ac:dyDescent="0.25">
      <c r="A176" s="15">
        <f t="shared" si="9"/>
        <v>46079</v>
      </c>
      <c r="B176" s="46">
        <f t="shared" si="10"/>
        <v>4</v>
      </c>
      <c r="C176" s="15" t="str">
        <f t="shared" si="8"/>
        <v>Y</v>
      </c>
      <c r="D176" s="15" t="s">
        <v>93</v>
      </c>
      <c r="E176" s="4"/>
      <c r="F176" s="42"/>
      <c r="G176" s="72"/>
      <c r="H176" s="4"/>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5"/>
    </row>
    <row r="177" spans="1:37" x14ac:dyDescent="0.25">
      <c r="A177" s="15">
        <f t="shared" si="9"/>
        <v>46080</v>
      </c>
      <c r="B177" s="46">
        <f t="shared" si="10"/>
        <v>5</v>
      </c>
      <c r="C177" s="15" t="str">
        <f t="shared" si="8"/>
        <v>Y</v>
      </c>
      <c r="D177" s="15" t="s">
        <v>93</v>
      </c>
      <c r="E177" s="4"/>
      <c r="F177" s="42"/>
      <c r="G177" s="72"/>
      <c r="H177" s="4"/>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5"/>
    </row>
    <row r="178" spans="1:37" x14ac:dyDescent="0.25">
      <c r="A178" s="15">
        <f t="shared" si="9"/>
        <v>46083</v>
      </c>
      <c r="B178" s="46">
        <f t="shared" si="10"/>
        <v>1</v>
      </c>
      <c r="C178" s="15" t="str">
        <f t="shared" si="8"/>
        <v>Y</v>
      </c>
      <c r="D178" s="15" t="s">
        <v>89</v>
      </c>
      <c r="E178" s="4"/>
      <c r="F178" s="42"/>
      <c r="G178" s="72"/>
      <c r="H178" s="4"/>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5"/>
    </row>
    <row r="179" spans="1:37" x14ac:dyDescent="0.25">
      <c r="A179" s="15">
        <f t="shared" si="9"/>
        <v>46084</v>
      </c>
      <c r="B179" s="46">
        <f t="shared" si="10"/>
        <v>2</v>
      </c>
      <c r="C179" s="15" t="str">
        <f t="shared" si="8"/>
        <v>Y</v>
      </c>
      <c r="D179" s="15" t="s">
        <v>89</v>
      </c>
      <c r="E179" s="4"/>
      <c r="F179" s="42"/>
      <c r="G179" s="72"/>
      <c r="H179" s="4"/>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5"/>
    </row>
    <row r="180" spans="1:37" x14ac:dyDescent="0.25">
      <c r="A180" s="15">
        <f t="shared" si="9"/>
        <v>46085</v>
      </c>
      <c r="B180" s="46">
        <f t="shared" si="10"/>
        <v>3</v>
      </c>
      <c r="C180" s="15" t="str">
        <f t="shared" si="8"/>
        <v>Y</v>
      </c>
      <c r="D180" s="15" t="s">
        <v>89</v>
      </c>
      <c r="E180" s="4"/>
      <c r="F180" s="42"/>
      <c r="G180" s="72"/>
      <c r="H180" s="4"/>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5"/>
    </row>
    <row r="181" spans="1:37" x14ac:dyDescent="0.25">
      <c r="A181" s="15">
        <f t="shared" si="9"/>
        <v>46086</v>
      </c>
      <c r="B181" s="46">
        <f t="shared" si="10"/>
        <v>4</v>
      </c>
      <c r="C181" s="15" t="str">
        <f t="shared" si="8"/>
        <v>Y</v>
      </c>
      <c r="D181" s="15" t="s">
        <v>89</v>
      </c>
      <c r="E181" s="4"/>
      <c r="F181" s="42"/>
      <c r="G181" s="72"/>
      <c r="H181" s="4"/>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5"/>
    </row>
    <row r="182" spans="1:37" x14ac:dyDescent="0.25">
      <c r="A182" s="15">
        <f t="shared" si="9"/>
        <v>46087</v>
      </c>
      <c r="B182" s="46">
        <f t="shared" si="10"/>
        <v>5</v>
      </c>
      <c r="C182" s="15" t="str">
        <f t="shared" si="8"/>
        <v>Y</v>
      </c>
      <c r="D182" s="15" t="s">
        <v>89</v>
      </c>
      <c r="E182" s="4"/>
      <c r="F182" s="42"/>
      <c r="G182" s="72"/>
      <c r="H182" s="4"/>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5"/>
    </row>
    <row r="183" spans="1:37" x14ac:dyDescent="0.25">
      <c r="A183" s="15">
        <f t="shared" si="9"/>
        <v>46090</v>
      </c>
      <c r="B183" s="46">
        <f t="shared" si="10"/>
        <v>1</v>
      </c>
      <c r="C183" s="15" t="str">
        <f t="shared" si="8"/>
        <v>Y</v>
      </c>
      <c r="D183" s="15" t="s">
        <v>93</v>
      </c>
      <c r="E183" s="4">
        <f ca="1">IF($A183&gt;$A$1,"",SUMIFS('PURPLE APC'!$K:$K,'PURPLE APC'!$B:$B,$A183))</f>
        <v>3131</v>
      </c>
      <c r="F183" s="42"/>
      <c r="G183" s="72">
        <f t="shared" ref="G183:G196" ca="1" si="11">IFERROR((F183-E183)/((E183+F183)/2),"")</f>
        <v>-2</v>
      </c>
      <c r="H183" s="4">
        <f ca="1">IF($A183&gt;$A$1,"",SUMIFS('PURPLE APC'!$K:$K,'PURPLE APC'!$B:$B,$A183,'PURPLE APC'!$N:$N,H$3))</f>
        <v>58</v>
      </c>
      <c r="I183" s="3">
        <f ca="1">IF($A183&gt;$A$1,"",SUMIFS('PURPLE APC'!$K:$K,'PURPLE APC'!$B:$B,$A183,'PURPLE APC'!$N:$N,I$3))</f>
        <v>73</v>
      </c>
      <c r="J183" s="3">
        <f ca="1">IF($A183&gt;$A$1,"",SUMIFS('PURPLE APC'!$K:$K,'PURPLE APC'!$B:$B,$A183,'PURPLE APC'!$N:$N,J$3))</f>
        <v>295</v>
      </c>
      <c r="K183" s="3">
        <f ca="1">IF($A183&gt;$A$1,"",SUMIFS('PURPLE APC'!$K:$K,'PURPLE APC'!$B:$B,$A183,'PURPLE APC'!$N:$N,K$3))</f>
        <v>369</v>
      </c>
      <c r="L183" s="3">
        <f ca="1">IF($A183&gt;$A$1,"",SUMIFS('PURPLE APC'!$K:$K,'PURPLE APC'!$B:$B,$A183,'PURPLE APC'!$N:$N,L$3))</f>
        <v>164</v>
      </c>
      <c r="M183" s="3">
        <f ca="1">IF($A183&gt;$A$1,"",SUMIFS('PURPLE APC'!$K:$K,'PURPLE APC'!$B:$B,$A183,'PURPLE APC'!$N:$N,M$3))</f>
        <v>166</v>
      </c>
      <c r="N183" s="3">
        <f ca="1">IF($A183&gt;$A$1,"",SUMIFS('PURPLE APC'!$K:$K,'PURPLE APC'!$B:$B,$A183,'PURPLE APC'!$N:$N,N$3))</f>
        <v>83</v>
      </c>
      <c r="O183" s="3">
        <f ca="1">IF($A183&gt;$A$1,"",SUMIFS('PURPLE APC'!$K:$K,'PURPLE APC'!$B:$B,$A183,'PURPLE APC'!$N:$N,O$3))</f>
        <v>81</v>
      </c>
      <c r="P183" s="3">
        <f ca="1">IF($A183&gt;$A$1,"",SUMIFS('PURPLE APC'!$K:$K,'PURPLE APC'!$B:$B,$A183,'PURPLE APC'!$N:$N,P$3))</f>
        <v>57</v>
      </c>
      <c r="Q183" s="3">
        <f ca="1">IF($A183&gt;$A$1,"",SUMIFS('PURPLE APC'!$K:$K,'PURPLE APC'!$B:$B,$A183,'PURPLE APC'!$N:$N,Q$3))</f>
        <v>33</v>
      </c>
      <c r="R183" s="3">
        <f ca="1">IF($A183&gt;$A$1,"",SUMIFS('PURPLE APC'!$K:$K,'PURPLE APC'!$B:$B,$A183,'PURPLE APC'!$N:$N,R$3))</f>
        <v>39</v>
      </c>
      <c r="S183" s="3">
        <f ca="1">IF($A183&gt;$A$1,"",SUMIFS('PURPLE APC'!$K:$K,'PURPLE APC'!$B:$B,$A183,'PURPLE APC'!$N:$N,S$3))</f>
        <v>34</v>
      </c>
      <c r="T183" s="3">
        <f ca="1">IF($A183&gt;$A$1,"",SUMIFS('PURPLE APC'!$K:$K,'PURPLE APC'!$B:$B,$A183,'PURPLE APC'!$N:$N,T$3))</f>
        <v>14</v>
      </c>
      <c r="U183" s="3">
        <f ca="1">IF($A183&gt;$A$1,"",SUMIFS('PURPLE APC'!$K:$K,'PURPLE APC'!$B:$B,$A183,'PURPLE APC'!$N:$N,U$3))</f>
        <v>20</v>
      </c>
      <c r="V183" s="3">
        <f ca="1">IF($A183&gt;$A$1,"",SUMIFS('PURPLE APC'!$K:$K,'PURPLE APC'!$B:$B,$A183,'PURPLE APC'!$N:$N,V$3))</f>
        <v>20</v>
      </c>
      <c r="W183" s="3">
        <f ca="1">IF($A183&gt;$A$1,"",SUMIFS('PURPLE APC'!$K:$K,'PURPLE APC'!$B:$B,$A183,'PURPLE APC'!$N:$N,W$3))</f>
        <v>21</v>
      </c>
      <c r="X183" s="3">
        <f ca="1">IF($A183&gt;$A$1,"",SUMIFS('PURPLE APC'!$K:$K,'PURPLE APC'!$B:$B,$A183,'PURPLE APC'!$N:$N,X$3))</f>
        <v>31</v>
      </c>
      <c r="Y183" s="3">
        <f ca="1">IF($A183&gt;$A$1,"",SUMIFS('PURPLE APC'!$K:$K,'PURPLE APC'!$B:$B,$A183,'PURPLE APC'!$N:$N,Y$3))</f>
        <v>25</v>
      </c>
      <c r="Z183" s="3">
        <f ca="1">IF($A183&gt;$A$1,"",SUMIFS('PURPLE APC'!$K:$K,'PURPLE APC'!$B:$B,$A183,'PURPLE APC'!$N:$N,Z$3))</f>
        <v>56</v>
      </c>
      <c r="AA183" s="3">
        <f ca="1">IF($A183&gt;$A$1,"",SUMIFS('PURPLE APC'!$K:$K,'PURPLE APC'!$B:$B,$A183,'PURPLE APC'!$N:$N,AA$3))</f>
        <v>92</v>
      </c>
      <c r="AB183" s="3">
        <f ca="1">IF($A183&gt;$A$1,"",SUMIFS('PURPLE APC'!$K:$K,'PURPLE APC'!$B:$B,$A183,'PURPLE APC'!$N:$N,AB$3))</f>
        <v>138</v>
      </c>
      <c r="AC183" s="3">
        <f ca="1">IF($A183&gt;$A$1,"",SUMIFS('PURPLE APC'!$K:$K,'PURPLE APC'!$B:$B,$A183,'PURPLE APC'!$N:$N,AC$3))</f>
        <v>168</v>
      </c>
      <c r="AD183" s="3">
        <f ca="1">IF($A183&gt;$A$1,"",SUMIFS('PURPLE APC'!$K:$K,'PURPLE APC'!$B:$B,$A183,'PURPLE APC'!$N:$N,AD$3))</f>
        <v>206</v>
      </c>
      <c r="AE183" s="3">
        <f ca="1">IF($A183&gt;$A$1,"",SUMIFS('PURPLE APC'!$K:$K,'PURPLE APC'!$B:$B,$A183,'PURPLE APC'!$N:$N,AE$3))</f>
        <v>183</v>
      </c>
      <c r="AF183" s="3">
        <f ca="1">IF($A183&gt;$A$1,"",SUMIFS('PURPLE APC'!$K:$K,'PURPLE APC'!$B:$B,$A183,'PURPLE APC'!$N:$N,AF$3))</f>
        <v>166</v>
      </c>
      <c r="AG183" s="3">
        <f ca="1">IF($A183&gt;$A$1,"",SUMIFS('PURPLE APC'!$K:$K,'PURPLE APC'!$B:$B,$A183,'PURPLE APC'!$N:$N,AG$3))</f>
        <v>135</v>
      </c>
      <c r="AH183" s="3">
        <f ca="1">IF($A183&gt;$A$1,"",SUMIFS('PURPLE APC'!$K:$K,'PURPLE APC'!$B:$B,$A183,'PURPLE APC'!$N:$N,AH$3))</f>
        <v>67</v>
      </c>
      <c r="AI183" s="3">
        <f ca="1">IF($A183&gt;$A$1,"",SUMIFS('PURPLE APC'!$K:$K,'PURPLE APC'!$B:$B,$A183,'PURPLE APC'!$N:$N,AI$3))</f>
        <v>48</v>
      </c>
      <c r="AJ183" s="3">
        <f ca="1">IF($A183&gt;$A$1,"",SUMIFS('PURPLE APC'!$K:$K,'PURPLE APC'!$B:$B,$A183,'PURPLE APC'!$N:$N,AJ$3))</f>
        <v>150</v>
      </c>
      <c r="AK183" s="5">
        <f ca="1">IF($A183&gt;$A$1,"",SUMIFS('PURPLE APC'!$K:$K,'PURPLE APC'!$B:$B,$A183,'PURPLE APC'!$N:$N,AK$3))</f>
        <v>139</v>
      </c>
    </row>
    <row r="184" spans="1:37" x14ac:dyDescent="0.25">
      <c r="A184" s="15">
        <f t="shared" si="9"/>
        <v>46091</v>
      </c>
      <c r="B184" s="46">
        <f t="shared" si="10"/>
        <v>2</v>
      </c>
      <c r="C184" s="15" t="str">
        <f t="shared" si="8"/>
        <v>Y</v>
      </c>
      <c r="D184" s="15" t="s">
        <v>93</v>
      </c>
      <c r="E184" s="4">
        <f ca="1">IF($A184&gt;$A$1,"",SUMIFS('PURPLE APC'!$K:$K,'PURPLE APC'!$B:$B,$A184))</f>
        <v>3216</v>
      </c>
      <c r="F184" s="42"/>
      <c r="G184" s="72">
        <f t="shared" ca="1" si="11"/>
        <v>-2</v>
      </c>
      <c r="H184" s="4">
        <f ca="1">IF($A184&gt;$A$1,"",SUMIFS('PURPLE APC'!$K:$K,'PURPLE APC'!$B:$B,$A184,'PURPLE APC'!$N:$N,H$3))</f>
        <v>47</v>
      </c>
      <c r="I184" s="3">
        <f ca="1">IF($A184&gt;$A$1,"",SUMIFS('PURPLE APC'!$K:$K,'PURPLE APC'!$B:$B,$A184,'PURPLE APC'!$N:$N,I$3))</f>
        <v>77</v>
      </c>
      <c r="J184" s="3">
        <f ca="1">IF($A184&gt;$A$1,"",SUMIFS('PURPLE APC'!$K:$K,'PURPLE APC'!$B:$B,$A184,'PURPLE APC'!$N:$N,J$3))</f>
        <v>277</v>
      </c>
      <c r="K184" s="3">
        <f ca="1">IF($A184&gt;$A$1,"",SUMIFS('PURPLE APC'!$K:$K,'PURPLE APC'!$B:$B,$A184,'PURPLE APC'!$N:$N,K$3))</f>
        <v>405</v>
      </c>
      <c r="L184" s="3">
        <f ca="1">IF($A184&gt;$A$1,"",SUMIFS('PURPLE APC'!$K:$K,'PURPLE APC'!$B:$B,$A184,'PURPLE APC'!$N:$N,L$3))</f>
        <v>205</v>
      </c>
      <c r="M184" s="3">
        <f ca="1">IF($A184&gt;$A$1,"",SUMIFS('PURPLE APC'!$K:$K,'PURPLE APC'!$B:$B,$A184,'PURPLE APC'!$N:$N,M$3))</f>
        <v>175</v>
      </c>
      <c r="N184" s="3">
        <f ca="1">IF($A184&gt;$A$1,"",SUMIFS('PURPLE APC'!$K:$K,'PURPLE APC'!$B:$B,$A184,'PURPLE APC'!$N:$N,N$3))</f>
        <v>114</v>
      </c>
      <c r="O184" s="3">
        <f ca="1">IF($A184&gt;$A$1,"",SUMIFS('PURPLE APC'!$K:$K,'PURPLE APC'!$B:$B,$A184,'PURPLE APC'!$N:$N,O$3))</f>
        <v>86</v>
      </c>
      <c r="P184" s="3">
        <f ca="1">IF($A184&gt;$A$1,"",SUMIFS('PURPLE APC'!$K:$K,'PURPLE APC'!$B:$B,$A184,'PURPLE APC'!$N:$N,P$3))</f>
        <v>41</v>
      </c>
      <c r="Q184" s="3">
        <f ca="1">IF($A184&gt;$A$1,"",SUMIFS('PURPLE APC'!$K:$K,'PURPLE APC'!$B:$B,$A184,'PURPLE APC'!$N:$N,Q$3))</f>
        <v>38</v>
      </c>
      <c r="R184" s="3">
        <f ca="1">IF($A184&gt;$A$1,"",SUMIFS('PURPLE APC'!$K:$K,'PURPLE APC'!$B:$B,$A184,'PURPLE APC'!$N:$N,R$3))</f>
        <v>32</v>
      </c>
      <c r="S184" s="3">
        <f ca="1">IF($A184&gt;$A$1,"",SUMIFS('PURPLE APC'!$K:$K,'PURPLE APC'!$B:$B,$A184,'PURPLE APC'!$N:$N,S$3))</f>
        <v>29</v>
      </c>
      <c r="T184" s="3">
        <f ca="1">IF($A184&gt;$A$1,"",SUMIFS('PURPLE APC'!$K:$K,'PURPLE APC'!$B:$B,$A184,'PURPLE APC'!$N:$N,T$3))</f>
        <v>18</v>
      </c>
      <c r="U184" s="3">
        <f ca="1">IF($A184&gt;$A$1,"",SUMIFS('PURPLE APC'!$K:$K,'PURPLE APC'!$B:$B,$A184,'PURPLE APC'!$N:$N,U$3))</f>
        <v>25</v>
      </c>
      <c r="V184" s="3">
        <f ca="1">IF($A184&gt;$A$1,"",SUMIFS('PURPLE APC'!$K:$K,'PURPLE APC'!$B:$B,$A184,'PURPLE APC'!$N:$N,V$3))</f>
        <v>14</v>
      </c>
      <c r="W184" s="3">
        <f ca="1">IF($A184&gt;$A$1,"",SUMIFS('PURPLE APC'!$K:$K,'PURPLE APC'!$B:$B,$A184,'PURPLE APC'!$N:$N,W$3))</f>
        <v>20</v>
      </c>
      <c r="X184" s="3">
        <f ca="1">IF($A184&gt;$A$1,"",SUMIFS('PURPLE APC'!$K:$K,'PURPLE APC'!$B:$B,$A184,'PURPLE APC'!$N:$N,X$3))</f>
        <v>26</v>
      </c>
      <c r="Y184" s="3">
        <f ca="1">IF($A184&gt;$A$1,"",SUMIFS('PURPLE APC'!$K:$K,'PURPLE APC'!$B:$B,$A184,'PURPLE APC'!$N:$N,Y$3))</f>
        <v>26</v>
      </c>
      <c r="Z184" s="3">
        <f ca="1">IF($A184&gt;$A$1,"",SUMIFS('PURPLE APC'!$K:$K,'PURPLE APC'!$B:$B,$A184,'PURPLE APC'!$N:$N,Z$3))</f>
        <v>51</v>
      </c>
      <c r="AA184" s="3">
        <f ca="1">IF($A184&gt;$A$1,"",SUMIFS('PURPLE APC'!$K:$K,'PURPLE APC'!$B:$B,$A184,'PURPLE APC'!$N:$N,AA$3))</f>
        <v>78</v>
      </c>
      <c r="AB184" s="3">
        <f ca="1">IF($A184&gt;$A$1,"",SUMIFS('PURPLE APC'!$K:$K,'PURPLE APC'!$B:$B,$A184,'PURPLE APC'!$N:$N,AB$3))</f>
        <v>173</v>
      </c>
      <c r="AC184" s="3">
        <f ca="1">IF($A184&gt;$A$1,"",SUMIFS('PURPLE APC'!$K:$K,'PURPLE APC'!$B:$B,$A184,'PURPLE APC'!$N:$N,AC$3))</f>
        <v>170</v>
      </c>
      <c r="AD184" s="3">
        <f ca="1">IF($A184&gt;$A$1,"",SUMIFS('PURPLE APC'!$K:$K,'PURPLE APC'!$B:$B,$A184,'PURPLE APC'!$N:$N,AD$3))</f>
        <v>204</v>
      </c>
      <c r="AE184" s="3">
        <f ca="1">IF($A184&gt;$A$1,"",SUMIFS('PURPLE APC'!$K:$K,'PURPLE APC'!$B:$B,$A184,'PURPLE APC'!$N:$N,AE$3))</f>
        <v>169</v>
      </c>
      <c r="AF184" s="3">
        <f ca="1">IF($A184&gt;$A$1,"",SUMIFS('PURPLE APC'!$K:$K,'PURPLE APC'!$B:$B,$A184,'PURPLE APC'!$N:$N,AF$3))</f>
        <v>138</v>
      </c>
      <c r="AG184" s="3">
        <f ca="1">IF($A184&gt;$A$1,"",SUMIFS('PURPLE APC'!$K:$K,'PURPLE APC'!$B:$B,$A184,'PURPLE APC'!$N:$N,AG$3))</f>
        <v>149</v>
      </c>
      <c r="AH184" s="3">
        <f ca="1">IF($A184&gt;$A$1,"",SUMIFS('PURPLE APC'!$K:$K,'PURPLE APC'!$B:$B,$A184,'PURPLE APC'!$N:$N,AH$3))</f>
        <v>71</v>
      </c>
      <c r="AI184" s="3">
        <f ca="1">IF($A184&gt;$A$1,"",SUMIFS('PURPLE APC'!$K:$K,'PURPLE APC'!$B:$B,$A184,'PURPLE APC'!$N:$N,AI$3))</f>
        <v>36</v>
      </c>
      <c r="AJ184" s="3">
        <f ca="1">IF($A184&gt;$A$1,"",SUMIFS('PURPLE APC'!$K:$K,'PURPLE APC'!$B:$B,$A184,'PURPLE APC'!$N:$N,AJ$3))</f>
        <v>189</v>
      </c>
      <c r="AK184" s="5">
        <f ca="1">IF($A184&gt;$A$1,"",SUMIFS('PURPLE APC'!$K:$K,'PURPLE APC'!$B:$B,$A184,'PURPLE APC'!$N:$N,AK$3))</f>
        <v>133</v>
      </c>
    </row>
    <row r="185" spans="1:37" x14ac:dyDescent="0.25">
      <c r="A185" s="15">
        <f t="shared" si="9"/>
        <v>46092</v>
      </c>
      <c r="B185" s="46">
        <f t="shared" si="10"/>
        <v>3</v>
      </c>
      <c r="C185" s="15" t="str">
        <f t="shared" si="8"/>
        <v>Y</v>
      </c>
      <c r="D185" s="15" t="s">
        <v>93</v>
      </c>
      <c r="E185" s="4">
        <f ca="1">IF($A185&gt;$A$1,"",SUMIFS('PURPLE APC'!$K:$K,'PURPLE APC'!$B:$B,$A185))</f>
        <v>3099</v>
      </c>
      <c r="F185" s="42"/>
      <c r="G185" s="72">
        <f t="shared" ca="1" si="11"/>
        <v>-2</v>
      </c>
      <c r="H185" s="4">
        <f ca="1">IF($A185&gt;$A$1,"",SUMIFS('PURPLE APC'!$K:$K,'PURPLE APC'!$B:$B,$A185,'PURPLE APC'!$N:$N,H$3))</f>
        <v>33</v>
      </c>
      <c r="I185" s="3">
        <f ca="1">IF($A185&gt;$A$1,"",SUMIFS('PURPLE APC'!$K:$K,'PURPLE APC'!$B:$B,$A185,'PURPLE APC'!$N:$N,I$3))</f>
        <v>46</v>
      </c>
      <c r="J185" s="3">
        <f ca="1">IF($A185&gt;$A$1,"",SUMIFS('PURPLE APC'!$K:$K,'PURPLE APC'!$B:$B,$A185,'PURPLE APC'!$N:$N,J$3))</f>
        <v>240</v>
      </c>
      <c r="K185" s="3">
        <f ca="1">IF($A185&gt;$A$1,"",SUMIFS('PURPLE APC'!$K:$K,'PURPLE APC'!$B:$B,$A185,'PURPLE APC'!$N:$N,K$3))</f>
        <v>412</v>
      </c>
      <c r="L185" s="3">
        <f ca="1">IF($A185&gt;$A$1,"",SUMIFS('PURPLE APC'!$K:$K,'PURPLE APC'!$B:$B,$A185,'PURPLE APC'!$N:$N,L$3))</f>
        <v>235</v>
      </c>
      <c r="M185" s="3">
        <f ca="1">IF($A185&gt;$A$1,"",SUMIFS('PURPLE APC'!$K:$K,'PURPLE APC'!$B:$B,$A185,'PURPLE APC'!$N:$N,M$3))</f>
        <v>151</v>
      </c>
      <c r="N185" s="3">
        <f ca="1">IF($A185&gt;$A$1,"",SUMIFS('PURPLE APC'!$K:$K,'PURPLE APC'!$B:$B,$A185,'PURPLE APC'!$N:$N,N$3))</f>
        <v>104</v>
      </c>
      <c r="O185" s="3">
        <f ca="1">IF($A185&gt;$A$1,"",SUMIFS('PURPLE APC'!$K:$K,'PURPLE APC'!$B:$B,$A185,'PURPLE APC'!$N:$N,O$3))</f>
        <v>79</v>
      </c>
      <c r="P185" s="3">
        <f ca="1">IF($A185&gt;$A$1,"",SUMIFS('PURPLE APC'!$K:$K,'PURPLE APC'!$B:$B,$A185,'PURPLE APC'!$N:$N,P$3))</f>
        <v>41</v>
      </c>
      <c r="Q185" s="3">
        <f ca="1">IF($A185&gt;$A$1,"",SUMIFS('PURPLE APC'!$K:$K,'PURPLE APC'!$B:$B,$A185,'PURPLE APC'!$N:$N,Q$3))</f>
        <v>56</v>
      </c>
      <c r="R185" s="3">
        <f ca="1">IF($A185&gt;$A$1,"",SUMIFS('PURPLE APC'!$K:$K,'PURPLE APC'!$B:$B,$A185,'PURPLE APC'!$N:$N,R$3))</f>
        <v>28</v>
      </c>
      <c r="S185" s="3">
        <f ca="1">IF($A185&gt;$A$1,"",SUMIFS('PURPLE APC'!$K:$K,'PURPLE APC'!$B:$B,$A185,'PURPLE APC'!$N:$N,S$3))</f>
        <v>23</v>
      </c>
      <c r="T185" s="3">
        <f ca="1">IF($A185&gt;$A$1,"",SUMIFS('PURPLE APC'!$K:$K,'PURPLE APC'!$B:$B,$A185,'PURPLE APC'!$N:$N,T$3))</f>
        <v>26</v>
      </c>
      <c r="U185" s="3">
        <f ca="1">IF($A185&gt;$A$1,"",SUMIFS('PURPLE APC'!$K:$K,'PURPLE APC'!$B:$B,$A185,'PURPLE APC'!$N:$N,U$3))</f>
        <v>14</v>
      </c>
      <c r="V185" s="3">
        <f ca="1">IF($A185&gt;$A$1,"",SUMIFS('PURPLE APC'!$K:$K,'PURPLE APC'!$B:$B,$A185,'PURPLE APC'!$N:$N,V$3))</f>
        <v>12</v>
      </c>
      <c r="W185" s="3">
        <f ca="1">IF($A185&gt;$A$1,"",SUMIFS('PURPLE APC'!$K:$K,'PURPLE APC'!$B:$B,$A185,'PURPLE APC'!$N:$N,W$3))</f>
        <v>36</v>
      </c>
      <c r="X185" s="3">
        <f ca="1">IF($A185&gt;$A$1,"",SUMIFS('PURPLE APC'!$K:$K,'PURPLE APC'!$B:$B,$A185,'PURPLE APC'!$N:$N,X$3))</f>
        <v>26</v>
      </c>
      <c r="Y185" s="3">
        <f ca="1">IF($A185&gt;$A$1,"",SUMIFS('PURPLE APC'!$K:$K,'PURPLE APC'!$B:$B,$A185,'PURPLE APC'!$N:$N,Y$3))</f>
        <v>27</v>
      </c>
      <c r="Z185" s="3">
        <f ca="1">IF($A185&gt;$A$1,"",SUMIFS('PURPLE APC'!$K:$K,'PURPLE APC'!$B:$B,$A185,'PURPLE APC'!$N:$N,Z$3))</f>
        <v>59</v>
      </c>
      <c r="AA185" s="3">
        <f ca="1">IF($A185&gt;$A$1,"",SUMIFS('PURPLE APC'!$K:$K,'PURPLE APC'!$B:$B,$A185,'PURPLE APC'!$N:$N,AA$3))</f>
        <v>74</v>
      </c>
      <c r="AB185" s="3">
        <f ca="1">IF($A185&gt;$A$1,"",SUMIFS('PURPLE APC'!$K:$K,'PURPLE APC'!$B:$B,$A185,'PURPLE APC'!$N:$N,AB$3))</f>
        <v>139</v>
      </c>
      <c r="AC185" s="3">
        <f ca="1">IF($A185&gt;$A$1,"",SUMIFS('PURPLE APC'!$K:$K,'PURPLE APC'!$B:$B,$A185,'PURPLE APC'!$N:$N,AC$3))</f>
        <v>143</v>
      </c>
      <c r="AD185" s="3">
        <f ca="1">IF($A185&gt;$A$1,"",SUMIFS('PURPLE APC'!$K:$K,'PURPLE APC'!$B:$B,$A185,'PURPLE APC'!$N:$N,AD$3))</f>
        <v>229</v>
      </c>
      <c r="AE185" s="3">
        <f ca="1">IF($A185&gt;$A$1,"",SUMIFS('PURPLE APC'!$K:$K,'PURPLE APC'!$B:$B,$A185,'PURPLE APC'!$N:$N,AE$3))</f>
        <v>208</v>
      </c>
      <c r="AF185" s="3">
        <f ca="1">IF($A185&gt;$A$1,"",SUMIFS('PURPLE APC'!$K:$K,'PURPLE APC'!$B:$B,$A185,'PURPLE APC'!$N:$N,AF$3))</f>
        <v>159</v>
      </c>
      <c r="AG185" s="3">
        <f ca="1">IF($A185&gt;$A$1,"",SUMIFS('PURPLE APC'!$K:$K,'PURPLE APC'!$B:$B,$A185,'PURPLE APC'!$N:$N,AG$3))</f>
        <v>83</v>
      </c>
      <c r="AH185" s="3">
        <f ca="1">IF($A185&gt;$A$1,"",SUMIFS('PURPLE APC'!$K:$K,'PURPLE APC'!$B:$B,$A185,'PURPLE APC'!$N:$N,AH$3))</f>
        <v>88</v>
      </c>
      <c r="AI185" s="3">
        <f ca="1">IF($A185&gt;$A$1,"",SUMIFS('PURPLE APC'!$K:$K,'PURPLE APC'!$B:$B,$A185,'PURPLE APC'!$N:$N,AI$3))</f>
        <v>44</v>
      </c>
      <c r="AJ185" s="3">
        <f ca="1">IF($A185&gt;$A$1,"",SUMIFS('PURPLE APC'!$K:$K,'PURPLE APC'!$B:$B,$A185,'PURPLE APC'!$N:$N,AJ$3))</f>
        <v>132</v>
      </c>
      <c r="AK185" s="5">
        <f ca="1">IF($A185&gt;$A$1,"",SUMIFS('PURPLE APC'!$K:$K,'PURPLE APC'!$B:$B,$A185,'PURPLE APC'!$N:$N,AK$3))</f>
        <v>152</v>
      </c>
    </row>
    <row r="186" spans="1:37" x14ac:dyDescent="0.25">
      <c r="A186" s="15">
        <f t="shared" si="9"/>
        <v>46093</v>
      </c>
      <c r="B186" s="46">
        <f t="shared" si="10"/>
        <v>4</v>
      </c>
      <c r="C186" s="15" t="str">
        <f t="shared" si="8"/>
        <v>Y</v>
      </c>
      <c r="D186" s="15" t="s">
        <v>93</v>
      </c>
      <c r="E186" s="4">
        <f ca="1">IF($A186&gt;$A$1,"",SUMIFS('PURPLE APC'!$K:$K,'PURPLE APC'!$B:$B,$A186))</f>
        <v>3397</v>
      </c>
      <c r="F186" s="42"/>
      <c r="G186" s="72">
        <f t="shared" ca="1" si="11"/>
        <v>-2</v>
      </c>
      <c r="H186" s="4">
        <f ca="1">IF($A186&gt;$A$1,"",SUMIFS('PURPLE APC'!$K:$K,'PURPLE APC'!$B:$B,$A186,'PURPLE APC'!$N:$N,H$3))</f>
        <v>54</v>
      </c>
      <c r="I186" s="3">
        <f ca="1">IF($A186&gt;$A$1,"",SUMIFS('PURPLE APC'!$K:$K,'PURPLE APC'!$B:$B,$A186,'PURPLE APC'!$N:$N,I$3))</f>
        <v>78</v>
      </c>
      <c r="J186" s="3">
        <f ca="1">IF($A186&gt;$A$1,"",SUMIFS('PURPLE APC'!$K:$K,'PURPLE APC'!$B:$B,$A186,'PURPLE APC'!$N:$N,J$3))</f>
        <v>263</v>
      </c>
      <c r="K186" s="3">
        <f ca="1">IF($A186&gt;$A$1,"",SUMIFS('PURPLE APC'!$K:$K,'PURPLE APC'!$B:$B,$A186,'PURPLE APC'!$N:$N,K$3))</f>
        <v>463</v>
      </c>
      <c r="L186" s="3">
        <f ca="1">IF($A186&gt;$A$1,"",SUMIFS('PURPLE APC'!$K:$K,'PURPLE APC'!$B:$B,$A186,'PURPLE APC'!$N:$N,L$3))</f>
        <v>187</v>
      </c>
      <c r="M186" s="3">
        <f ca="1">IF($A186&gt;$A$1,"",SUMIFS('PURPLE APC'!$K:$K,'PURPLE APC'!$B:$B,$A186,'PURPLE APC'!$N:$N,M$3))</f>
        <v>194</v>
      </c>
      <c r="N186" s="3">
        <f ca="1">IF($A186&gt;$A$1,"",SUMIFS('PURPLE APC'!$K:$K,'PURPLE APC'!$B:$B,$A186,'PURPLE APC'!$N:$N,N$3))</f>
        <v>111</v>
      </c>
      <c r="O186" s="3">
        <f ca="1">IF($A186&gt;$A$1,"",SUMIFS('PURPLE APC'!$K:$K,'PURPLE APC'!$B:$B,$A186,'PURPLE APC'!$N:$N,O$3))</f>
        <v>76</v>
      </c>
      <c r="P186" s="3">
        <f ca="1">IF($A186&gt;$A$1,"",SUMIFS('PURPLE APC'!$K:$K,'PURPLE APC'!$B:$B,$A186,'PURPLE APC'!$N:$N,P$3))</f>
        <v>44</v>
      </c>
      <c r="Q186" s="3">
        <f ca="1">IF($A186&gt;$A$1,"",SUMIFS('PURPLE APC'!$K:$K,'PURPLE APC'!$B:$B,$A186,'PURPLE APC'!$N:$N,Q$3))</f>
        <v>59</v>
      </c>
      <c r="R186" s="3">
        <f ca="1">IF($A186&gt;$A$1,"",SUMIFS('PURPLE APC'!$K:$K,'PURPLE APC'!$B:$B,$A186,'PURPLE APC'!$N:$N,R$3))</f>
        <v>40</v>
      </c>
      <c r="S186" s="3">
        <f ca="1">IF($A186&gt;$A$1,"",SUMIFS('PURPLE APC'!$K:$K,'PURPLE APC'!$B:$B,$A186,'PURPLE APC'!$N:$N,S$3))</f>
        <v>30</v>
      </c>
      <c r="T186" s="3">
        <f ca="1">IF($A186&gt;$A$1,"",SUMIFS('PURPLE APC'!$K:$K,'PURPLE APC'!$B:$B,$A186,'PURPLE APC'!$N:$N,T$3))</f>
        <v>27</v>
      </c>
      <c r="U186" s="3">
        <f ca="1">IF($A186&gt;$A$1,"",SUMIFS('PURPLE APC'!$K:$K,'PURPLE APC'!$B:$B,$A186,'PURPLE APC'!$N:$N,U$3))</f>
        <v>22</v>
      </c>
      <c r="V186" s="3">
        <f ca="1">IF($A186&gt;$A$1,"",SUMIFS('PURPLE APC'!$K:$K,'PURPLE APC'!$B:$B,$A186,'PURPLE APC'!$N:$N,V$3))</f>
        <v>32</v>
      </c>
      <c r="W186" s="3">
        <f ca="1">IF($A186&gt;$A$1,"",SUMIFS('PURPLE APC'!$K:$K,'PURPLE APC'!$B:$B,$A186,'PURPLE APC'!$N:$N,W$3))</f>
        <v>31</v>
      </c>
      <c r="X186" s="3">
        <f ca="1">IF($A186&gt;$A$1,"",SUMIFS('PURPLE APC'!$K:$K,'PURPLE APC'!$B:$B,$A186,'PURPLE APC'!$N:$N,X$3))</f>
        <v>20</v>
      </c>
      <c r="Y186" s="3">
        <f ca="1">IF($A186&gt;$A$1,"",SUMIFS('PURPLE APC'!$K:$K,'PURPLE APC'!$B:$B,$A186,'PURPLE APC'!$N:$N,Y$3))</f>
        <v>23</v>
      </c>
      <c r="Z186" s="3">
        <f ca="1">IF($A186&gt;$A$1,"",SUMIFS('PURPLE APC'!$K:$K,'PURPLE APC'!$B:$B,$A186,'PURPLE APC'!$N:$N,Z$3))</f>
        <v>54</v>
      </c>
      <c r="AA186" s="3">
        <f ca="1">IF($A186&gt;$A$1,"",SUMIFS('PURPLE APC'!$K:$K,'PURPLE APC'!$B:$B,$A186,'PURPLE APC'!$N:$N,AA$3))</f>
        <v>83</v>
      </c>
      <c r="AB186" s="3">
        <f ca="1">IF($A186&gt;$A$1,"",SUMIFS('PURPLE APC'!$K:$K,'PURPLE APC'!$B:$B,$A186,'PURPLE APC'!$N:$N,AB$3))</f>
        <v>154</v>
      </c>
      <c r="AC186" s="3">
        <f ca="1">IF($A186&gt;$A$1,"",SUMIFS('PURPLE APC'!$K:$K,'PURPLE APC'!$B:$B,$A186,'PURPLE APC'!$N:$N,AC$3))</f>
        <v>165</v>
      </c>
      <c r="AD186" s="3">
        <f ca="1">IF($A186&gt;$A$1,"",SUMIFS('PURPLE APC'!$K:$K,'PURPLE APC'!$B:$B,$A186,'PURPLE APC'!$N:$N,AD$3))</f>
        <v>197</v>
      </c>
      <c r="AE186" s="3">
        <f ca="1">IF($A186&gt;$A$1,"",SUMIFS('PURPLE APC'!$K:$K,'PURPLE APC'!$B:$B,$A186,'PURPLE APC'!$N:$N,AE$3))</f>
        <v>224</v>
      </c>
      <c r="AF186" s="3">
        <f ca="1">IF($A186&gt;$A$1,"",SUMIFS('PURPLE APC'!$K:$K,'PURPLE APC'!$B:$B,$A186,'PURPLE APC'!$N:$N,AF$3))</f>
        <v>158</v>
      </c>
      <c r="AG186" s="3">
        <f ca="1">IF($A186&gt;$A$1,"",SUMIFS('PURPLE APC'!$K:$K,'PURPLE APC'!$B:$B,$A186,'PURPLE APC'!$N:$N,AG$3))</f>
        <v>109</v>
      </c>
      <c r="AH186" s="3">
        <f ca="1">IF($A186&gt;$A$1,"",SUMIFS('PURPLE APC'!$K:$K,'PURPLE APC'!$B:$B,$A186,'PURPLE APC'!$N:$N,AH$3))</f>
        <v>87</v>
      </c>
      <c r="AI186" s="3">
        <f ca="1">IF($A186&gt;$A$1,"",SUMIFS('PURPLE APC'!$K:$K,'PURPLE APC'!$B:$B,$A186,'PURPLE APC'!$N:$N,AI$3))</f>
        <v>55</v>
      </c>
      <c r="AJ186" s="3">
        <f ca="1">IF($A186&gt;$A$1,"",SUMIFS('PURPLE APC'!$K:$K,'PURPLE APC'!$B:$B,$A186,'PURPLE APC'!$N:$N,AJ$3))</f>
        <v>178</v>
      </c>
      <c r="AK186" s="5">
        <f ca="1">IF($A186&gt;$A$1,"",SUMIFS('PURPLE APC'!$K:$K,'PURPLE APC'!$B:$B,$A186,'PURPLE APC'!$N:$N,AK$3))</f>
        <v>179</v>
      </c>
    </row>
    <row r="187" spans="1:37" x14ac:dyDescent="0.25">
      <c r="A187" s="15">
        <f t="shared" si="9"/>
        <v>46094</v>
      </c>
      <c r="B187" s="46">
        <f t="shared" si="10"/>
        <v>5</v>
      </c>
      <c r="C187" s="15" t="str">
        <f t="shared" si="8"/>
        <v>Y</v>
      </c>
      <c r="D187" s="15" t="s">
        <v>93</v>
      </c>
      <c r="E187" s="4">
        <f ca="1">IF($A187&gt;$A$1,"",SUMIFS('PURPLE APC'!$K:$K,'PURPLE APC'!$B:$B,$A187))</f>
        <v>2936</v>
      </c>
      <c r="F187" s="42"/>
      <c r="G187" s="72">
        <f t="shared" ca="1" si="11"/>
        <v>-2</v>
      </c>
      <c r="H187" s="4">
        <f ca="1">IF($A187&gt;$A$1,"",SUMIFS('PURPLE APC'!$K:$K,'PURPLE APC'!$B:$B,$A187,'PURPLE APC'!$N:$N,H$3))</f>
        <v>62</v>
      </c>
      <c r="I187" s="3">
        <f ca="1">IF($A187&gt;$A$1,"",SUMIFS('PURPLE APC'!$K:$K,'PURPLE APC'!$B:$B,$A187,'PURPLE APC'!$N:$N,I$3))</f>
        <v>71</v>
      </c>
      <c r="J187" s="3">
        <f ca="1">IF($A187&gt;$A$1,"",SUMIFS('PURPLE APC'!$K:$K,'PURPLE APC'!$B:$B,$A187,'PURPLE APC'!$N:$N,J$3))</f>
        <v>226</v>
      </c>
      <c r="K187" s="3">
        <f ca="1">IF($A187&gt;$A$1,"",SUMIFS('PURPLE APC'!$K:$K,'PURPLE APC'!$B:$B,$A187,'PURPLE APC'!$N:$N,K$3))</f>
        <v>354</v>
      </c>
      <c r="L187" s="3">
        <f ca="1">IF($A187&gt;$A$1,"",SUMIFS('PURPLE APC'!$K:$K,'PURPLE APC'!$B:$B,$A187,'PURPLE APC'!$N:$N,L$3))</f>
        <v>200</v>
      </c>
      <c r="M187" s="3">
        <f ca="1">IF($A187&gt;$A$1,"",SUMIFS('PURPLE APC'!$K:$K,'PURPLE APC'!$B:$B,$A187,'PURPLE APC'!$N:$N,M$3))</f>
        <v>163</v>
      </c>
      <c r="N187" s="3">
        <f ca="1">IF($A187&gt;$A$1,"",SUMIFS('PURPLE APC'!$K:$K,'PURPLE APC'!$B:$B,$A187,'PURPLE APC'!$N:$N,N$3))</f>
        <v>108</v>
      </c>
      <c r="O187" s="3">
        <f ca="1">IF($A187&gt;$A$1,"",SUMIFS('PURPLE APC'!$K:$K,'PURPLE APC'!$B:$B,$A187,'PURPLE APC'!$N:$N,O$3))</f>
        <v>52</v>
      </c>
      <c r="P187" s="3">
        <f ca="1">IF($A187&gt;$A$1,"",SUMIFS('PURPLE APC'!$K:$K,'PURPLE APC'!$B:$B,$A187,'PURPLE APC'!$N:$N,P$3))</f>
        <v>45</v>
      </c>
      <c r="Q187" s="3">
        <f ca="1">IF($A187&gt;$A$1,"",SUMIFS('PURPLE APC'!$K:$K,'PURPLE APC'!$B:$B,$A187,'PURPLE APC'!$N:$N,Q$3))</f>
        <v>24</v>
      </c>
      <c r="R187" s="3">
        <f ca="1">IF($A187&gt;$A$1,"",SUMIFS('PURPLE APC'!$K:$K,'PURPLE APC'!$B:$B,$A187,'PURPLE APC'!$N:$N,R$3))</f>
        <v>43</v>
      </c>
      <c r="S187" s="3">
        <f ca="1">IF($A187&gt;$A$1,"",SUMIFS('PURPLE APC'!$K:$K,'PURPLE APC'!$B:$B,$A187,'PURPLE APC'!$N:$N,S$3))</f>
        <v>15</v>
      </c>
      <c r="T187" s="3">
        <f ca="1">IF($A187&gt;$A$1,"",SUMIFS('PURPLE APC'!$K:$K,'PURPLE APC'!$B:$B,$A187,'PURPLE APC'!$N:$N,T$3))</f>
        <v>14</v>
      </c>
      <c r="U187" s="3">
        <f ca="1">IF($A187&gt;$A$1,"",SUMIFS('PURPLE APC'!$K:$K,'PURPLE APC'!$B:$B,$A187,'PURPLE APC'!$N:$N,U$3))</f>
        <v>23</v>
      </c>
      <c r="V187" s="3">
        <f ca="1">IF($A187&gt;$A$1,"",SUMIFS('PURPLE APC'!$K:$K,'PURPLE APC'!$B:$B,$A187,'PURPLE APC'!$N:$N,V$3))</f>
        <v>19</v>
      </c>
      <c r="W187" s="3">
        <f ca="1">IF($A187&gt;$A$1,"",SUMIFS('PURPLE APC'!$K:$K,'PURPLE APC'!$B:$B,$A187,'PURPLE APC'!$N:$N,W$3))</f>
        <v>17</v>
      </c>
      <c r="X187" s="3">
        <f ca="1">IF($A187&gt;$A$1,"",SUMIFS('PURPLE APC'!$K:$K,'PURPLE APC'!$B:$B,$A187,'PURPLE APC'!$N:$N,X$3))</f>
        <v>36</v>
      </c>
      <c r="Y187" s="3">
        <f ca="1">IF($A187&gt;$A$1,"",SUMIFS('PURPLE APC'!$K:$K,'PURPLE APC'!$B:$B,$A187,'PURPLE APC'!$N:$N,Y$3))</f>
        <v>24</v>
      </c>
      <c r="Z187" s="3">
        <f ca="1">IF($A187&gt;$A$1,"",SUMIFS('PURPLE APC'!$K:$K,'PURPLE APC'!$B:$B,$A187,'PURPLE APC'!$N:$N,Z$3))</f>
        <v>70</v>
      </c>
      <c r="AA187" s="3">
        <f ca="1">IF($A187&gt;$A$1,"",SUMIFS('PURPLE APC'!$K:$K,'PURPLE APC'!$B:$B,$A187,'PURPLE APC'!$N:$N,AA$3))</f>
        <v>82</v>
      </c>
      <c r="AB187" s="3">
        <f ca="1">IF($A187&gt;$A$1,"",SUMIFS('PURPLE APC'!$K:$K,'PURPLE APC'!$B:$B,$A187,'PURPLE APC'!$N:$N,AB$3))</f>
        <v>142</v>
      </c>
      <c r="AC187" s="3">
        <f ca="1">IF($A187&gt;$A$1,"",SUMIFS('PURPLE APC'!$K:$K,'PURPLE APC'!$B:$B,$A187,'PURPLE APC'!$N:$N,AC$3))</f>
        <v>126</v>
      </c>
      <c r="AD187" s="3">
        <f ca="1">IF($A187&gt;$A$1,"",SUMIFS('PURPLE APC'!$K:$K,'PURPLE APC'!$B:$B,$A187,'PURPLE APC'!$N:$N,AD$3))</f>
        <v>192</v>
      </c>
      <c r="AE187" s="3">
        <f ca="1">IF($A187&gt;$A$1,"",SUMIFS('PURPLE APC'!$K:$K,'PURPLE APC'!$B:$B,$A187,'PURPLE APC'!$N:$N,AE$3))</f>
        <v>170</v>
      </c>
      <c r="AF187" s="3">
        <f ca="1">IF($A187&gt;$A$1,"",SUMIFS('PURPLE APC'!$K:$K,'PURPLE APC'!$B:$B,$A187,'PURPLE APC'!$N:$N,AF$3))</f>
        <v>145</v>
      </c>
      <c r="AG187" s="3">
        <f ca="1">IF($A187&gt;$A$1,"",SUMIFS('PURPLE APC'!$K:$K,'PURPLE APC'!$B:$B,$A187,'PURPLE APC'!$N:$N,AG$3))</f>
        <v>102</v>
      </c>
      <c r="AH187" s="3">
        <f ca="1">IF($A187&gt;$A$1,"",SUMIFS('PURPLE APC'!$K:$K,'PURPLE APC'!$B:$B,$A187,'PURPLE APC'!$N:$N,AH$3))</f>
        <v>59</v>
      </c>
      <c r="AI187" s="3">
        <f ca="1">IF($A187&gt;$A$1,"",SUMIFS('PURPLE APC'!$K:$K,'PURPLE APC'!$B:$B,$A187,'PURPLE APC'!$N:$N,AI$3))</f>
        <v>62</v>
      </c>
      <c r="AJ187" s="3">
        <f ca="1">IF($A187&gt;$A$1,"",SUMIFS('PURPLE APC'!$K:$K,'PURPLE APC'!$B:$B,$A187,'PURPLE APC'!$N:$N,AJ$3))</f>
        <v>138</v>
      </c>
      <c r="AK187" s="5">
        <f ca="1">IF($A187&gt;$A$1,"",SUMIFS('PURPLE APC'!$K:$K,'PURPLE APC'!$B:$B,$A187,'PURPLE APC'!$N:$N,AK$3))</f>
        <v>152</v>
      </c>
    </row>
    <row r="188" spans="1:37" x14ac:dyDescent="0.25">
      <c r="A188" s="15">
        <f t="shared" si="9"/>
        <v>46097</v>
      </c>
      <c r="B188" s="46">
        <f t="shared" si="10"/>
        <v>1</v>
      </c>
      <c r="C188" s="15" t="str">
        <f t="shared" si="8"/>
        <v>Y</v>
      </c>
      <c r="D188" s="15" t="s">
        <v>93</v>
      </c>
      <c r="E188" s="4">
        <f ca="1">IF($A188&gt;$A$1,"",SUMIFS('PURPLE APC'!$K:$K,'PURPLE APC'!$B:$B,$A188))</f>
        <v>3051</v>
      </c>
      <c r="F188" s="42"/>
      <c r="G188" s="72">
        <f t="shared" ca="1" si="11"/>
        <v>-2</v>
      </c>
      <c r="H188" s="4">
        <f ca="1">IF($A188&gt;$A$1,"",SUMIFS('PURPLE APC'!$K:$K,'PURPLE APC'!$B:$B,$A188,'PURPLE APC'!$N:$N,H$3))</f>
        <v>55</v>
      </c>
      <c r="I188" s="3">
        <f ca="1">IF($A188&gt;$A$1,"",SUMIFS('PURPLE APC'!$K:$K,'PURPLE APC'!$B:$B,$A188,'PURPLE APC'!$N:$N,I$3))</f>
        <v>86</v>
      </c>
      <c r="J188" s="3">
        <f ca="1">IF($A188&gt;$A$1,"",SUMIFS('PURPLE APC'!$K:$K,'PURPLE APC'!$B:$B,$A188,'PURPLE APC'!$N:$N,J$3))</f>
        <v>236</v>
      </c>
      <c r="K188" s="3">
        <f ca="1">IF($A188&gt;$A$1,"",SUMIFS('PURPLE APC'!$K:$K,'PURPLE APC'!$B:$B,$A188,'PURPLE APC'!$N:$N,K$3))</f>
        <v>399</v>
      </c>
      <c r="L188" s="3">
        <f ca="1">IF($A188&gt;$A$1,"",SUMIFS('PURPLE APC'!$K:$K,'PURPLE APC'!$B:$B,$A188,'PURPLE APC'!$N:$N,L$3))</f>
        <v>157</v>
      </c>
      <c r="M188" s="3">
        <f ca="1">IF($A188&gt;$A$1,"",SUMIFS('PURPLE APC'!$K:$K,'PURPLE APC'!$B:$B,$A188,'PURPLE APC'!$N:$N,M$3))</f>
        <v>179</v>
      </c>
      <c r="N188" s="3">
        <f ca="1">IF($A188&gt;$A$1,"",SUMIFS('PURPLE APC'!$K:$K,'PURPLE APC'!$B:$B,$A188,'PURPLE APC'!$N:$N,N$3))</f>
        <v>94</v>
      </c>
      <c r="O188" s="3">
        <f ca="1">IF($A188&gt;$A$1,"",SUMIFS('PURPLE APC'!$K:$K,'PURPLE APC'!$B:$B,$A188,'PURPLE APC'!$N:$N,O$3))</f>
        <v>77</v>
      </c>
      <c r="P188" s="3">
        <f ca="1">IF($A188&gt;$A$1,"",SUMIFS('PURPLE APC'!$K:$K,'PURPLE APC'!$B:$B,$A188,'PURPLE APC'!$N:$N,P$3))</f>
        <v>38</v>
      </c>
      <c r="Q188" s="3">
        <f ca="1">IF($A188&gt;$A$1,"",SUMIFS('PURPLE APC'!$K:$K,'PURPLE APC'!$B:$B,$A188,'PURPLE APC'!$N:$N,Q$3))</f>
        <v>36</v>
      </c>
      <c r="R188" s="3">
        <f ca="1">IF($A188&gt;$A$1,"",SUMIFS('PURPLE APC'!$K:$K,'PURPLE APC'!$B:$B,$A188,'PURPLE APC'!$N:$N,R$3))</f>
        <v>48</v>
      </c>
      <c r="S188" s="3">
        <f ca="1">IF($A188&gt;$A$1,"",SUMIFS('PURPLE APC'!$K:$K,'PURPLE APC'!$B:$B,$A188,'PURPLE APC'!$N:$N,S$3))</f>
        <v>62</v>
      </c>
      <c r="T188" s="3">
        <f ca="1">IF($A188&gt;$A$1,"",SUMIFS('PURPLE APC'!$K:$K,'PURPLE APC'!$B:$B,$A188,'PURPLE APC'!$N:$N,T$3))</f>
        <v>114</v>
      </c>
      <c r="U188" s="3">
        <f ca="1">IF($A188&gt;$A$1,"",SUMIFS('PURPLE APC'!$K:$K,'PURPLE APC'!$B:$B,$A188,'PURPLE APC'!$N:$N,U$3))</f>
        <v>105</v>
      </c>
      <c r="V188" s="3">
        <f ca="1">IF($A188&gt;$A$1,"",SUMIFS('PURPLE APC'!$K:$K,'PURPLE APC'!$B:$B,$A188,'PURPLE APC'!$N:$N,V$3))</f>
        <v>37</v>
      </c>
      <c r="W188" s="3">
        <f ca="1">IF($A188&gt;$A$1,"",SUMIFS('PURPLE APC'!$K:$K,'PURPLE APC'!$B:$B,$A188,'PURPLE APC'!$N:$N,W$3))</f>
        <v>35</v>
      </c>
      <c r="X188" s="3">
        <f ca="1">IF($A188&gt;$A$1,"",SUMIFS('PURPLE APC'!$K:$K,'PURPLE APC'!$B:$B,$A188,'PURPLE APC'!$N:$N,X$3))</f>
        <v>22</v>
      </c>
      <c r="Y188" s="3">
        <f ca="1">IF($A188&gt;$A$1,"",SUMIFS('PURPLE APC'!$K:$K,'PURPLE APC'!$B:$B,$A188,'PURPLE APC'!$N:$N,Y$3))</f>
        <v>23</v>
      </c>
      <c r="Z188" s="3">
        <f ca="1">IF($A188&gt;$A$1,"",SUMIFS('PURPLE APC'!$K:$K,'PURPLE APC'!$B:$B,$A188,'PURPLE APC'!$N:$N,Z$3))</f>
        <v>44</v>
      </c>
      <c r="AA188" s="3">
        <f ca="1">IF($A188&gt;$A$1,"",SUMIFS('PURPLE APC'!$K:$K,'PURPLE APC'!$B:$B,$A188,'PURPLE APC'!$N:$N,AA$3))</f>
        <v>91</v>
      </c>
      <c r="AB188" s="3">
        <f ca="1">IF($A188&gt;$A$1,"",SUMIFS('PURPLE APC'!$K:$K,'PURPLE APC'!$B:$B,$A188,'PURPLE APC'!$N:$N,AB$3))</f>
        <v>121</v>
      </c>
      <c r="AC188" s="3">
        <f ca="1">IF($A188&gt;$A$1,"",SUMIFS('PURPLE APC'!$K:$K,'PURPLE APC'!$B:$B,$A188,'PURPLE APC'!$N:$N,AC$3))</f>
        <v>119</v>
      </c>
      <c r="AD188" s="3">
        <f ca="1">IF($A188&gt;$A$1,"",SUMIFS('PURPLE APC'!$K:$K,'PURPLE APC'!$B:$B,$A188,'PURPLE APC'!$N:$N,AD$3))</f>
        <v>119</v>
      </c>
      <c r="AE188" s="3">
        <f ca="1">IF($A188&gt;$A$1,"",SUMIFS('PURPLE APC'!$K:$K,'PURPLE APC'!$B:$B,$A188,'PURPLE APC'!$N:$N,AE$3))</f>
        <v>129</v>
      </c>
      <c r="AF188" s="3">
        <f ca="1">IF($A188&gt;$A$1,"",SUMIFS('PURPLE APC'!$K:$K,'PURPLE APC'!$B:$B,$A188,'PURPLE APC'!$N:$N,AF$3))</f>
        <v>106</v>
      </c>
      <c r="AG188" s="3">
        <f ca="1">IF($A188&gt;$A$1,"",SUMIFS('PURPLE APC'!$K:$K,'PURPLE APC'!$B:$B,$A188,'PURPLE APC'!$N:$N,AG$3))</f>
        <v>102</v>
      </c>
      <c r="AH188" s="3">
        <f ca="1">IF($A188&gt;$A$1,"",SUMIFS('PURPLE APC'!$K:$K,'PURPLE APC'!$B:$B,$A188,'PURPLE APC'!$N:$N,AH$3))</f>
        <v>59</v>
      </c>
      <c r="AI188" s="3">
        <f ca="1">IF($A188&gt;$A$1,"",SUMIFS('PURPLE APC'!$K:$K,'PURPLE APC'!$B:$B,$A188,'PURPLE APC'!$N:$N,AI$3))</f>
        <v>34</v>
      </c>
      <c r="AJ188" s="3">
        <f ca="1">IF($A188&gt;$A$1,"",SUMIFS('PURPLE APC'!$K:$K,'PURPLE APC'!$B:$B,$A188,'PURPLE APC'!$N:$N,AJ$3))</f>
        <v>149</v>
      </c>
      <c r="AK188" s="5">
        <f ca="1">IF($A188&gt;$A$1,"",SUMIFS('PURPLE APC'!$K:$K,'PURPLE APC'!$B:$B,$A188,'PURPLE APC'!$N:$N,AK$3))</f>
        <v>175</v>
      </c>
    </row>
    <row r="189" spans="1:37" x14ac:dyDescent="0.25">
      <c r="A189" s="15">
        <f t="shared" si="9"/>
        <v>46098</v>
      </c>
      <c r="B189" s="46">
        <f t="shared" si="10"/>
        <v>2</v>
      </c>
      <c r="C189" s="15" t="str">
        <f t="shared" si="8"/>
        <v>Y</v>
      </c>
      <c r="D189" s="15" t="s">
        <v>93</v>
      </c>
      <c r="E189" s="4">
        <f ca="1">IF($A189&gt;$A$1,"",SUMIFS('PURPLE APC'!$K:$K,'PURPLE APC'!$B:$B,$A189))</f>
        <v>3446</v>
      </c>
      <c r="F189" s="42"/>
      <c r="G189" s="72">
        <f t="shared" ca="1" si="11"/>
        <v>-2</v>
      </c>
      <c r="H189" s="4">
        <f ca="1">IF($A189&gt;$A$1,"",SUMIFS('PURPLE APC'!$K:$K,'PURPLE APC'!$B:$B,$A189,'PURPLE APC'!$N:$N,H$3))</f>
        <v>47</v>
      </c>
      <c r="I189" s="3">
        <f ca="1">IF($A189&gt;$A$1,"",SUMIFS('PURPLE APC'!$K:$K,'PURPLE APC'!$B:$B,$A189,'PURPLE APC'!$N:$N,I$3))</f>
        <v>64</v>
      </c>
      <c r="J189" s="3">
        <f ca="1">IF($A189&gt;$A$1,"",SUMIFS('PURPLE APC'!$K:$K,'PURPLE APC'!$B:$B,$A189,'PURPLE APC'!$N:$N,J$3))</f>
        <v>304</v>
      </c>
      <c r="K189" s="3">
        <f ca="1">IF($A189&gt;$A$1,"",SUMIFS('PURPLE APC'!$K:$K,'PURPLE APC'!$B:$B,$A189,'PURPLE APC'!$N:$N,K$3))</f>
        <v>450</v>
      </c>
      <c r="L189" s="3">
        <f ca="1">IF($A189&gt;$A$1,"",SUMIFS('PURPLE APC'!$K:$K,'PURPLE APC'!$B:$B,$A189,'PURPLE APC'!$N:$N,L$3))</f>
        <v>191</v>
      </c>
      <c r="M189" s="3">
        <f ca="1">IF($A189&gt;$A$1,"",SUMIFS('PURPLE APC'!$K:$K,'PURPLE APC'!$B:$B,$A189,'PURPLE APC'!$N:$N,M$3))</f>
        <v>205</v>
      </c>
      <c r="N189" s="3">
        <f ca="1">IF($A189&gt;$A$1,"",SUMIFS('PURPLE APC'!$K:$K,'PURPLE APC'!$B:$B,$A189,'PURPLE APC'!$N:$N,N$3))</f>
        <v>101</v>
      </c>
      <c r="O189" s="3">
        <f ca="1">IF($A189&gt;$A$1,"",SUMIFS('PURPLE APC'!$K:$K,'PURPLE APC'!$B:$B,$A189,'PURPLE APC'!$N:$N,O$3))</f>
        <v>70</v>
      </c>
      <c r="P189" s="3">
        <f ca="1">IF($A189&gt;$A$1,"",SUMIFS('PURPLE APC'!$K:$K,'PURPLE APC'!$B:$B,$A189,'PURPLE APC'!$N:$N,P$3))</f>
        <v>42</v>
      </c>
      <c r="Q189" s="3">
        <f ca="1">IF($A189&gt;$A$1,"",SUMIFS('PURPLE APC'!$K:$K,'PURPLE APC'!$B:$B,$A189,'PURPLE APC'!$N:$N,Q$3))</f>
        <v>60</v>
      </c>
      <c r="R189" s="3">
        <f ca="1">IF($A189&gt;$A$1,"",SUMIFS('PURPLE APC'!$K:$K,'PURPLE APC'!$B:$B,$A189,'PURPLE APC'!$N:$N,R$3))</f>
        <v>40</v>
      </c>
      <c r="S189" s="3">
        <f ca="1">IF($A189&gt;$A$1,"",SUMIFS('PURPLE APC'!$K:$K,'PURPLE APC'!$B:$B,$A189,'PURPLE APC'!$N:$N,S$3))</f>
        <v>25</v>
      </c>
      <c r="T189" s="3">
        <f ca="1">IF($A189&gt;$A$1,"",SUMIFS('PURPLE APC'!$K:$K,'PURPLE APC'!$B:$B,$A189,'PURPLE APC'!$N:$N,T$3))</f>
        <v>24</v>
      </c>
      <c r="U189" s="3">
        <f ca="1">IF($A189&gt;$A$1,"",SUMIFS('PURPLE APC'!$K:$K,'PURPLE APC'!$B:$B,$A189,'PURPLE APC'!$N:$N,U$3))</f>
        <v>14</v>
      </c>
      <c r="V189" s="3">
        <f ca="1">IF($A189&gt;$A$1,"",SUMIFS('PURPLE APC'!$K:$K,'PURPLE APC'!$B:$B,$A189,'PURPLE APC'!$N:$N,V$3))</f>
        <v>41</v>
      </c>
      <c r="W189" s="3">
        <f ca="1">IF($A189&gt;$A$1,"",SUMIFS('PURPLE APC'!$K:$K,'PURPLE APC'!$B:$B,$A189,'PURPLE APC'!$N:$N,W$3))</f>
        <v>25</v>
      </c>
      <c r="X189" s="3">
        <f ca="1">IF($A189&gt;$A$1,"",SUMIFS('PURPLE APC'!$K:$K,'PURPLE APC'!$B:$B,$A189,'PURPLE APC'!$N:$N,X$3))</f>
        <v>30</v>
      </c>
      <c r="Y189" s="3">
        <f ca="1">IF($A189&gt;$A$1,"",SUMIFS('PURPLE APC'!$K:$K,'PURPLE APC'!$B:$B,$A189,'PURPLE APC'!$N:$N,Y$3))</f>
        <v>23</v>
      </c>
      <c r="Z189" s="3">
        <f ca="1">IF($A189&gt;$A$1,"",SUMIFS('PURPLE APC'!$K:$K,'PURPLE APC'!$B:$B,$A189,'PURPLE APC'!$N:$N,Z$3))</f>
        <v>50</v>
      </c>
      <c r="AA189" s="3">
        <f ca="1">IF($A189&gt;$A$1,"",SUMIFS('PURPLE APC'!$K:$K,'PURPLE APC'!$B:$B,$A189,'PURPLE APC'!$N:$N,AA$3))</f>
        <v>93</v>
      </c>
      <c r="AB189" s="3">
        <f ca="1">IF($A189&gt;$A$1,"",SUMIFS('PURPLE APC'!$K:$K,'PURPLE APC'!$B:$B,$A189,'PURPLE APC'!$N:$N,AB$3))</f>
        <v>165</v>
      </c>
      <c r="AC189" s="3">
        <f ca="1">IF($A189&gt;$A$1,"",SUMIFS('PURPLE APC'!$K:$K,'PURPLE APC'!$B:$B,$A189,'PURPLE APC'!$N:$N,AC$3))</f>
        <v>142</v>
      </c>
      <c r="AD189" s="3">
        <f ca="1">IF($A189&gt;$A$1,"",SUMIFS('PURPLE APC'!$K:$K,'PURPLE APC'!$B:$B,$A189,'PURPLE APC'!$N:$N,AD$3))</f>
        <v>206</v>
      </c>
      <c r="AE189" s="3">
        <f ca="1">IF($A189&gt;$A$1,"",SUMIFS('PURPLE APC'!$K:$K,'PURPLE APC'!$B:$B,$A189,'PURPLE APC'!$N:$N,AE$3))</f>
        <v>217</v>
      </c>
      <c r="AF189" s="3">
        <f ca="1">IF($A189&gt;$A$1,"",SUMIFS('PURPLE APC'!$K:$K,'PURPLE APC'!$B:$B,$A189,'PURPLE APC'!$N:$N,AF$3))</f>
        <v>142</v>
      </c>
      <c r="AG189" s="3">
        <f ca="1">IF($A189&gt;$A$1,"",SUMIFS('PURPLE APC'!$K:$K,'PURPLE APC'!$B:$B,$A189,'PURPLE APC'!$N:$N,AG$3))</f>
        <v>175</v>
      </c>
      <c r="AH189" s="3">
        <f ca="1">IF($A189&gt;$A$1,"",SUMIFS('PURPLE APC'!$K:$K,'PURPLE APC'!$B:$B,$A189,'PURPLE APC'!$N:$N,AH$3))</f>
        <v>88</v>
      </c>
      <c r="AI189" s="3">
        <f ca="1">IF($A189&gt;$A$1,"",SUMIFS('PURPLE APC'!$K:$K,'PURPLE APC'!$B:$B,$A189,'PURPLE APC'!$N:$N,AI$3))</f>
        <v>66</v>
      </c>
      <c r="AJ189" s="3">
        <f ca="1">IF($A189&gt;$A$1,"",SUMIFS('PURPLE APC'!$K:$K,'PURPLE APC'!$B:$B,$A189,'PURPLE APC'!$N:$N,AJ$3))</f>
        <v>196</v>
      </c>
      <c r="AK189" s="5">
        <f ca="1">IF($A189&gt;$A$1,"",SUMIFS('PURPLE APC'!$K:$K,'PURPLE APC'!$B:$B,$A189,'PURPLE APC'!$N:$N,AK$3))</f>
        <v>150</v>
      </c>
    </row>
    <row r="190" spans="1:37" x14ac:dyDescent="0.25">
      <c r="A190" s="15">
        <f t="shared" si="9"/>
        <v>46099</v>
      </c>
      <c r="B190" s="46">
        <f t="shared" si="10"/>
        <v>3</v>
      </c>
      <c r="C190" s="15" t="str">
        <f t="shared" si="8"/>
        <v>Y</v>
      </c>
      <c r="D190" s="15" t="s">
        <v>93</v>
      </c>
      <c r="E190" s="4">
        <f ca="1">IF($A190&gt;$A$1,"",SUMIFS('PURPLE APC'!$K:$K,'PURPLE APC'!$B:$B,$A190))</f>
        <v>3475</v>
      </c>
      <c r="F190" s="42"/>
      <c r="G190" s="72">
        <f t="shared" ca="1" si="11"/>
        <v>-2</v>
      </c>
      <c r="H190" s="4">
        <f ca="1">IF($A190&gt;$A$1,"",SUMIFS('PURPLE APC'!$K:$K,'PURPLE APC'!$B:$B,$A190,'PURPLE APC'!$N:$N,H$3))</f>
        <v>37</v>
      </c>
      <c r="I190" s="3">
        <f ca="1">IF($A190&gt;$A$1,"",SUMIFS('PURPLE APC'!$K:$K,'PURPLE APC'!$B:$B,$A190,'PURPLE APC'!$N:$N,I$3))</f>
        <v>77</v>
      </c>
      <c r="J190" s="3">
        <f ca="1">IF($A190&gt;$A$1,"",SUMIFS('PURPLE APC'!$K:$K,'PURPLE APC'!$B:$B,$A190,'PURPLE APC'!$N:$N,J$3))</f>
        <v>255</v>
      </c>
      <c r="K190" s="3">
        <f ca="1">IF($A190&gt;$A$1,"",SUMIFS('PURPLE APC'!$K:$K,'PURPLE APC'!$B:$B,$A190,'PURPLE APC'!$N:$N,K$3))</f>
        <v>456</v>
      </c>
      <c r="L190" s="3">
        <f ca="1">IF($A190&gt;$A$1,"",SUMIFS('PURPLE APC'!$K:$K,'PURPLE APC'!$B:$B,$A190,'PURPLE APC'!$N:$N,L$3))</f>
        <v>223</v>
      </c>
      <c r="M190" s="3">
        <f ca="1">IF($A190&gt;$A$1,"",SUMIFS('PURPLE APC'!$K:$K,'PURPLE APC'!$B:$B,$A190,'PURPLE APC'!$N:$N,M$3))</f>
        <v>191</v>
      </c>
      <c r="N190" s="3">
        <f ca="1">IF($A190&gt;$A$1,"",SUMIFS('PURPLE APC'!$K:$K,'PURPLE APC'!$B:$B,$A190,'PURPLE APC'!$N:$N,N$3))</f>
        <v>121</v>
      </c>
      <c r="O190" s="3">
        <f ca="1">IF($A190&gt;$A$1,"",SUMIFS('PURPLE APC'!$K:$K,'PURPLE APC'!$B:$B,$A190,'PURPLE APC'!$N:$N,O$3))</f>
        <v>68</v>
      </c>
      <c r="P190" s="3">
        <f ca="1">IF($A190&gt;$A$1,"",SUMIFS('PURPLE APC'!$K:$K,'PURPLE APC'!$B:$B,$A190,'PURPLE APC'!$N:$N,P$3))</f>
        <v>67</v>
      </c>
      <c r="Q190" s="3">
        <f ca="1">IF($A190&gt;$A$1,"",SUMIFS('PURPLE APC'!$K:$K,'PURPLE APC'!$B:$B,$A190,'PURPLE APC'!$N:$N,Q$3))</f>
        <v>38</v>
      </c>
      <c r="R190" s="3">
        <f ca="1">IF($A190&gt;$A$1,"",SUMIFS('PURPLE APC'!$K:$K,'PURPLE APC'!$B:$B,$A190,'PURPLE APC'!$N:$N,R$3))</f>
        <v>56</v>
      </c>
      <c r="S190" s="3">
        <f ca="1">IF($A190&gt;$A$1,"",SUMIFS('PURPLE APC'!$K:$K,'PURPLE APC'!$B:$B,$A190,'PURPLE APC'!$N:$N,S$3))</f>
        <v>24</v>
      </c>
      <c r="T190" s="3">
        <f ca="1">IF($A190&gt;$A$1,"",SUMIFS('PURPLE APC'!$K:$K,'PURPLE APC'!$B:$B,$A190,'PURPLE APC'!$N:$N,T$3))</f>
        <v>27</v>
      </c>
      <c r="U190" s="3">
        <f ca="1">IF($A190&gt;$A$1,"",SUMIFS('PURPLE APC'!$K:$K,'PURPLE APC'!$B:$B,$A190,'PURPLE APC'!$N:$N,U$3))</f>
        <v>21</v>
      </c>
      <c r="V190" s="3">
        <f ca="1">IF($A190&gt;$A$1,"",SUMIFS('PURPLE APC'!$K:$K,'PURPLE APC'!$B:$B,$A190,'PURPLE APC'!$N:$N,V$3))</f>
        <v>21</v>
      </c>
      <c r="W190" s="3">
        <f ca="1">IF($A190&gt;$A$1,"",SUMIFS('PURPLE APC'!$K:$K,'PURPLE APC'!$B:$B,$A190,'PURPLE APC'!$N:$N,W$3))</f>
        <v>22</v>
      </c>
      <c r="X190" s="3">
        <f ca="1">IF($A190&gt;$A$1,"",SUMIFS('PURPLE APC'!$K:$K,'PURPLE APC'!$B:$B,$A190,'PURPLE APC'!$N:$N,X$3))</f>
        <v>19</v>
      </c>
      <c r="Y190" s="3">
        <f ca="1">IF($A190&gt;$A$1,"",SUMIFS('PURPLE APC'!$K:$K,'PURPLE APC'!$B:$B,$A190,'PURPLE APC'!$N:$N,Y$3))</f>
        <v>24</v>
      </c>
      <c r="Z190" s="3">
        <f ca="1">IF($A190&gt;$A$1,"",SUMIFS('PURPLE APC'!$K:$K,'PURPLE APC'!$B:$B,$A190,'PURPLE APC'!$N:$N,Z$3))</f>
        <v>58</v>
      </c>
      <c r="AA190" s="3">
        <f ca="1">IF($A190&gt;$A$1,"",SUMIFS('PURPLE APC'!$K:$K,'PURPLE APC'!$B:$B,$A190,'PURPLE APC'!$N:$N,AA$3))</f>
        <v>110</v>
      </c>
      <c r="AB190" s="3">
        <f ca="1">IF($A190&gt;$A$1,"",SUMIFS('PURPLE APC'!$K:$K,'PURPLE APC'!$B:$B,$A190,'PURPLE APC'!$N:$N,AB$3))</f>
        <v>135</v>
      </c>
      <c r="AC190" s="3">
        <f ca="1">IF($A190&gt;$A$1,"",SUMIFS('PURPLE APC'!$K:$K,'PURPLE APC'!$B:$B,$A190,'PURPLE APC'!$N:$N,AC$3))</f>
        <v>184</v>
      </c>
      <c r="AD190" s="3">
        <f ca="1">IF($A190&gt;$A$1,"",SUMIFS('PURPLE APC'!$K:$K,'PURPLE APC'!$B:$B,$A190,'PURPLE APC'!$N:$N,AD$3))</f>
        <v>247</v>
      </c>
      <c r="AE190" s="3">
        <f ca="1">IF($A190&gt;$A$1,"",SUMIFS('PURPLE APC'!$K:$K,'PURPLE APC'!$B:$B,$A190,'PURPLE APC'!$N:$N,AE$3))</f>
        <v>212</v>
      </c>
      <c r="AF190" s="3">
        <f ca="1">IF($A190&gt;$A$1,"",SUMIFS('PURPLE APC'!$K:$K,'PURPLE APC'!$B:$B,$A190,'PURPLE APC'!$N:$N,AF$3))</f>
        <v>142</v>
      </c>
      <c r="AG190" s="3">
        <f ca="1">IF($A190&gt;$A$1,"",SUMIFS('PURPLE APC'!$K:$K,'PURPLE APC'!$B:$B,$A190,'PURPLE APC'!$N:$N,AG$3))</f>
        <v>124</v>
      </c>
      <c r="AH190" s="3">
        <f ca="1">IF($A190&gt;$A$1,"",SUMIFS('PURPLE APC'!$K:$K,'PURPLE APC'!$B:$B,$A190,'PURPLE APC'!$N:$N,AH$3))</f>
        <v>104</v>
      </c>
      <c r="AI190" s="3">
        <f ca="1">IF($A190&gt;$A$1,"",SUMIFS('PURPLE APC'!$K:$K,'PURPLE APC'!$B:$B,$A190,'PURPLE APC'!$N:$N,AI$3))</f>
        <v>65</v>
      </c>
      <c r="AJ190" s="3">
        <f ca="1">IF($A190&gt;$A$1,"",SUMIFS('PURPLE APC'!$K:$K,'PURPLE APC'!$B:$B,$A190,'PURPLE APC'!$N:$N,AJ$3))</f>
        <v>121</v>
      </c>
      <c r="AK190" s="5">
        <f ca="1">IF($A190&gt;$A$1,"",SUMIFS('PURPLE APC'!$K:$K,'PURPLE APC'!$B:$B,$A190,'PURPLE APC'!$N:$N,AK$3))</f>
        <v>226</v>
      </c>
    </row>
    <row r="191" spans="1:37" x14ac:dyDescent="0.25">
      <c r="A191" s="15">
        <f t="shared" si="9"/>
        <v>46100</v>
      </c>
      <c r="B191" s="46">
        <f t="shared" si="10"/>
        <v>4</v>
      </c>
      <c r="C191" s="15" t="str">
        <f t="shared" si="8"/>
        <v>Y</v>
      </c>
      <c r="D191" s="15" t="s">
        <v>93</v>
      </c>
      <c r="E191" s="4">
        <f ca="1">IF($A191&gt;$A$1,"",SUMIFS('PURPLE APC'!$K:$K,'PURPLE APC'!$B:$B,$A191))</f>
        <v>3241</v>
      </c>
      <c r="F191" s="42"/>
      <c r="G191" s="72">
        <f t="shared" ca="1" si="11"/>
        <v>-2</v>
      </c>
      <c r="H191" s="4">
        <f ca="1">IF($A191&gt;$A$1,"",SUMIFS('PURPLE APC'!$K:$K,'PURPLE APC'!$B:$B,$A191,'PURPLE APC'!$N:$N,H$3))</f>
        <v>42</v>
      </c>
      <c r="I191" s="3">
        <f ca="1">IF($A191&gt;$A$1,"",SUMIFS('PURPLE APC'!$K:$K,'PURPLE APC'!$B:$B,$A191,'PURPLE APC'!$N:$N,I$3))</f>
        <v>68</v>
      </c>
      <c r="J191" s="3">
        <f ca="1">IF($A191&gt;$A$1,"",SUMIFS('PURPLE APC'!$K:$K,'PURPLE APC'!$B:$B,$A191,'PURPLE APC'!$N:$N,J$3))</f>
        <v>250</v>
      </c>
      <c r="K191" s="3">
        <f ca="1">IF($A191&gt;$A$1,"",SUMIFS('PURPLE APC'!$K:$K,'PURPLE APC'!$B:$B,$A191,'PURPLE APC'!$N:$N,K$3))</f>
        <v>404</v>
      </c>
      <c r="L191" s="3">
        <f ca="1">IF($A191&gt;$A$1,"",SUMIFS('PURPLE APC'!$K:$K,'PURPLE APC'!$B:$B,$A191,'PURPLE APC'!$N:$N,L$3))</f>
        <v>194</v>
      </c>
      <c r="M191" s="3">
        <f ca="1">IF($A191&gt;$A$1,"",SUMIFS('PURPLE APC'!$K:$K,'PURPLE APC'!$B:$B,$A191,'PURPLE APC'!$N:$N,M$3))</f>
        <v>200</v>
      </c>
      <c r="N191" s="3">
        <f ca="1">IF($A191&gt;$A$1,"",SUMIFS('PURPLE APC'!$K:$K,'PURPLE APC'!$B:$B,$A191,'PURPLE APC'!$N:$N,N$3))</f>
        <v>113</v>
      </c>
      <c r="O191" s="3">
        <f ca="1">IF($A191&gt;$A$1,"",SUMIFS('PURPLE APC'!$K:$K,'PURPLE APC'!$B:$B,$A191,'PURPLE APC'!$N:$N,O$3))</f>
        <v>75</v>
      </c>
      <c r="P191" s="3">
        <f ca="1">IF($A191&gt;$A$1,"",SUMIFS('PURPLE APC'!$K:$K,'PURPLE APC'!$B:$B,$A191,'PURPLE APC'!$N:$N,P$3))</f>
        <v>42</v>
      </c>
      <c r="Q191" s="3">
        <f ca="1">IF($A191&gt;$A$1,"",SUMIFS('PURPLE APC'!$K:$K,'PURPLE APC'!$B:$B,$A191,'PURPLE APC'!$N:$N,Q$3))</f>
        <v>50</v>
      </c>
      <c r="R191" s="3">
        <f ca="1">IF($A191&gt;$A$1,"",SUMIFS('PURPLE APC'!$K:$K,'PURPLE APC'!$B:$B,$A191,'PURPLE APC'!$N:$N,R$3))</f>
        <v>36</v>
      </c>
      <c r="S191" s="3">
        <f ca="1">IF($A191&gt;$A$1,"",SUMIFS('PURPLE APC'!$K:$K,'PURPLE APC'!$B:$B,$A191,'PURPLE APC'!$N:$N,S$3))</f>
        <v>43</v>
      </c>
      <c r="T191" s="3">
        <f ca="1">IF($A191&gt;$A$1,"",SUMIFS('PURPLE APC'!$K:$K,'PURPLE APC'!$B:$B,$A191,'PURPLE APC'!$N:$N,T$3))</f>
        <v>20</v>
      </c>
      <c r="U191" s="3">
        <f ca="1">IF($A191&gt;$A$1,"",SUMIFS('PURPLE APC'!$K:$K,'PURPLE APC'!$B:$B,$A191,'PURPLE APC'!$N:$N,U$3))</f>
        <v>21</v>
      </c>
      <c r="V191" s="3">
        <f ca="1">IF($A191&gt;$A$1,"",SUMIFS('PURPLE APC'!$K:$K,'PURPLE APC'!$B:$B,$A191,'PURPLE APC'!$N:$N,V$3))</f>
        <v>27</v>
      </c>
      <c r="W191" s="3">
        <f ca="1">IF($A191&gt;$A$1,"",SUMIFS('PURPLE APC'!$K:$K,'PURPLE APC'!$B:$B,$A191,'PURPLE APC'!$N:$N,W$3))</f>
        <v>33</v>
      </c>
      <c r="X191" s="3">
        <f ca="1">IF($A191&gt;$A$1,"",SUMIFS('PURPLE APC'!$K:$K,'PURPLE APC'!$B:$B,$A191,'PURPLE APC'!$N:$N,X$3))</f>
        <v>18</v>
      </c>
      <c r="Y191" s="3">
        <f ca="1">IF($A191&gt;$A$1,"",SUMIFS('PURPLE APC'!$K:$K,'PURPLE APC'!$B:$B,$A191,'PURPLE APC'!$N:$N,Y$3))</f>
        <v>17</v>
      </c>
      <c r="Z191" s="3">
        <f ca="1">IF($A191&gt;$A$1,"",SUMIFS('PURPLE APC'!$K:$K,'PURPLE APC'!$B:$B,$A191,'PURPLE APC'!$N:$N,Z$3))</f>
        <v>48</v>
      </c>
      <c r="AA191" s="3">
        <f ca="1">IF($A191&gt;$A$1,"",SUMIFS('PURPLE APC'!$K:$K,'PURPLE APC'!$B:$B,$A191,'PURPLE APC'!$N:$N,AA$3))</f>
        <v>86</v>
      </c>
      <c r="AB191" s="3">
        <f ca="1">IF($A191&gt;$A$1,"",SUMIFS('PURPLE APC'!$K:$K,'PURPLE APC'!$B:$B,$A191,'PURPLE APC'!$N:$N,AB$3))</f>
        <v>149</v>
      </c>
      <c r="AC191" s="3">
        <f ca="1">IF($A191&gt;$A$1,"",SUMIFS('PURPLE APC'!$K:$K,'PURPLE APC'!$B:$B,$A191,'PURPLE APC'!$N:$N,AC$3))</f>
        <v>159</v>
      </c>
      <c r="AD191" s="3">
        <f ca="1">IF($A191&gt;$A$1,"",SUMIFS('PURPLE APC'!$K:$K,'PURPLE APC'!$B:$B,$A191,'PURPLE APC'!$N:$N,AD$3))</f>
        <v>228</v>
      </c>
      <c r="AE191" s="3">
        <f ca="1">IF($A191&gt;$A$1,"",SUMIFS('PURPLE APC'!$K:$K,'PURPLE APC'!$B:$B,$A191,'PURPLE APC'!$N:$N,AE$3))</f>
        <v>196</v>
      </c>
      <c r="AF191" s="3">
        <f ca="1">IF($A191&gt;$A$1,"",SUMIFS('PURPLE APC'!$K:$K,'PURPLE APC'!$B:$B,$A191,'PURPLE APC'!$N:$N,AF$3))</f>
        <v>156</v>
      </c>
      <c r="AG191" s="3">
        <f ca="1">IF($A191&gt;$A$1,"",SUMIFS('PURPLE APC'!$K:$K,'PURPLE APC'!$B:$B,$A191,'PURPLE APC'!$N:$N,AG$3))</f>
        <v>112</v>
      </c>
      <c r="AH191" s="3">
        <f ca="1">IF($A191&gt;$A$1,"",SUMIFS('PURPLE APC'!$K:$K,'PURPLE APC'!$B:$B,$A191,'PURPLE APC'!$N:$N,AH$3))</f>
        <v>65</v>
      </c>
      <c r="AI191" s="3">
        <f ca="1">IF($A191&gt;$A$1,"",SUMIFS('PURPLE APC'!$K:$K,'PURPLE APC'!$B:$B,$A191,'PURPLE APC'!$N:$N,AI$3))</f>
        <v>66</v>
      </c>
      <c r="AJ191" s="3">
        <f ca="1">IF($A191&gt;$A$1,"",SUMIFS('PURPLE APC'!$K:$K,'PURPLE APC'!$B:$B,$A191,'PURPLE APC'!$N:$N,AJ$3))</f>
        <v>171</v>
      </c>
      <c r="AK191" s="5">
        <f ca="1">IF($A191&gt;$A$1,"",SUMIFS('PURPLE APC'!$K:$K,'PURPLE APC'!$B:$B,$A191,'PURPLE APC'!$N:$N,AK$3))</f>
        <v>152</v>
      </c>
    </row>
    <row r="192" spans="1:37" x14ac:dyDescent="0.25">
      <c r="A192" s="15">
        <f t="shared" si="9"/>
        <v>46101</v>
      </c>
      <c r="B192" s="46">
        <f t="shared" si="10"/>
        <v>5</v>
      </c>
      <c r="C192" s="15" t="str">
        <f t="shared" si="8"/>
        <v>Y</v>
      </c>
      <c r="D192" s="15" t="s">
        <v>93</v>
      </c>
      <c r="E192" s="4">
        <f ca="1">IF($A192&gt;$A$1,"",SUMIFS('PURPLE APC'!$K:$K,'PURPLE APC'!$B:$B,$A192))</f>
        <v>2878</v>
      </c>
      <c r="F192" s="42"/>
      <c r="G192" s="72">
        <f t="shared" ca="1" si="11"/>
        <v>-2</v>
      </c>
      <c r="H192" s="4">
        <f ca="1">IF($A192&gt;$A$1,"",SUMIFS('PURPLE APC'!$K:$K,'PURPLE APC'!$B:$B,$A192,'PURPLE APC'!$N:$N,H$3))</f>
        <v>43</v>
      </c>
      <c r="I192" s="3">
        <f ca="1">IF($A192&gt;$A$1,"",SUMIFS('PURPLE APC'!$K:$K,'PURPLE APC'!$B:$B,$A192,'PURPLE APC'!$N:$N,I$3))</f>
        <v>64</v>
      </c>
      <c r="J192" s="3">
        <f ca="1">IF($A192&gt;$A$1,"",SUMIFS('PURPLE APC'!$K:$K,'PURPLE APC'!$B:$B,$A192,'PURPLE APC'!$N:$N,J$3))</f>
        <v>224</v>
      </c>
      <c r="K192" s="3">
        <f ca="1">IF($A192&gt;$A$1,"",SUMIFS('PURPLE APC'!$K:$K,'PURPLE APC'!$B:$B,$A192,'PURPLE APC'!$N:$N,K$3))</f>
        <v>424</v>
      </c>
      <c r="L192" s="3">
        <f ca="1">IF($A192&gt;$A$1,"",SUMIFS('PURPLE APC'!$K:$K,'PURPLE APC'!$B:$B,$A192,'PURPLE APC'!$N:$N,L$3))</f>
        <v>160</v>
      </c>
      <c r="M192" s="3">
        <f ca="1">IF($A192&gt;$A$1,"",SUMIFS('PURPLE APC'!$K:$K,'PURPLE APC'!$B:$B,$A192,'PURPLE APC'!$N:$N,M$3))</f>
        <v>122</v>
      </c>
      <c r="N192" s="3">
        <f ca="1">IF($A192&gt;$A$1,"",SUMIFS('PURPLE APC'!$K:$K,'PURPLE APC'!$B:$B,$A192,'PURPLE APC'!$N:$N,N$3))</f>
        <v>112</v>
      </c>
      <c r="O192" s="3">
        <f ca="1">IF($A192&gt;$A$1,"",SUMIFS('PURPLE APC'!$K:$K,'PURPLE APC'!$B:$B,$A192,'PURPLE APC'!$N:$N,O$3))</f>
        <v>52</v>
      </c>
      <c r="P192" s="3">
        <f ca="1">IF($A192&gt;$A$1,"",SUMIFS('PURPLE APC'!$K:$K,'PURPLE APC'!$B:$B,$A192,'PURPLE APC'!$N:$N,P$3))</f>
        <v>49</v>
      </c>
      <c r="Q192" s="3">
        <f ca="1">IF($A192&gt;$A$1,"",SUMIFS('PURPLE APC'!$K:$K,'PURPLE APC'!$B:$B,$A192,'PURPLE APC'!$N:$N,Q$3))</f>
        <v>27</v>
      </c>
      <c r="R192" s="3">
        <f ca="1">IF($A192&gt;$A$1,"",SUMIFS('PURPLE APC'!$K:$K,'PURPLE APC'!$B:$B,$A192,'PURPLE APC'!$N:$N,R$3))</f>
        <v>40</v>
      </c>
      <c r="S192" s="3">
        <f ca="1">IF($A192&gt;$A$1,"",SUMIFS('PURPLE APC'!$K:$K,'PURPLE APC'!$B:$B,$A192,'PURPLE APC'!$N:$N,S$3))</f>
        <v>19</v>
      </c>
      <c r="T192" s="3">
        <f ca="1">IF($A192&gt;$A$1,"",SUMIFS('PURPLE APC'!$K:$K,'PURPLE APC'!$B:$B,$A192,'PURPLE APC'!$N:$N,T$3))</f>
        <v>19</v>
      </c>
      <c r="U192" s="3">
        <f ca="1">IF($A192&gt;$A$1,"",SUMIFS('PURPLE APC'!$K:$K,'PURPLE APC'!$B:$B,$A192,'PURPLE APC'!$N:$N,U$3))</f>
        <v>24</v>
      </c>
      <c r="V192" s="3">
        <f ca="1">IF($A192&gt;$A$1,"",SUMIFS('PURPLE APC'!$K:$K,'PURPLE APC'!$B:$B,$A192,'PURPLE APC'!$N:$N,V$3))</f>
        <v>16</v>
      </c>
      <c r="W192" s="3">
        <f ca="1">IF($A192&gt;$A$1,"",SUMIFS('PURPLE APC'!$K:$K,'PURPLE APC'!$B:$B,$A192,'PURPLE APC'!$N:$N,W$3))</f>
        <v>27</v>
      </c>
      <c r="X192" s="3">
        <f ca="1">IF($A192&gt;$A$1,"",SUMIFS('PURPLE APC'!$K:$K,'PURPLE APC'!$B:$B,$A192,'PURPLE APC'!$N:$N,X$3))</f>
        <v>22</v>
      </c>
      <c r="Y192" s="3">
        <f ca="1">IF($A192&gt;$A$1,"",SUMIFS('PURPLE APC'!$K:$K,'PURPLE APC'!$B:$B,$A192,'PURPLE APC'!$N:$N,Y$3))</f>
        <v>32</v>
      </c>
      <c r="Z192" s="3">
        <f ca="1">IF($A192&gt;$A$1,"",SUMIFS('PURPLE APC'!$K:$K,'PURPLE APC'!$B:$B,$A192,'PURPLE APC'!$N:$N,Z$3))</f>
        <v>45</v>
      </c>
      <c r="AA192" s="3">
        <f ca="1">IF($A192&gt;$A$1,"",SUMIFS('PURPLE APC'!$K:$K,'PURPLE APC'!$B:$B,$A192,'PURPLE APC'!$N:$N,AA$3))</f>
        <v>98</v>
      </c>
      <c r="AB192" s="3">
        <f ca="1">IF($A192&gt;$A$1,"",SUMIFS('PURPLE APC'!$K:$K,'PURPLE APC'!$B:$B,$A192,'PURPLE APC'!$N:$N,AB$3))</f>
        <v>160</v>
      </c>
      <c r="AC192" s="3">
        <f ca="1">IF($A192&gt;$A$1,"",SUMIFS('PURPLE APC'!$K:$K,'PURPLE APC'!$B:$B,$A192,'PURPLE APC'!$N:$N,AC$3))</f>
        <v>129</v>
      </c>
      <c r="AD192" s="3">
        <f ca="1">IF($A192&gt;$A$1,"",SUMIFS('PURPLE APC'!$K:$K,'PURPLE APC'!$B:$B,$A192,'PURPLE APC'!$N:$N,AD$3))</f>
        <v>192</v>
      </c>
      <c r="AE192" s="3">
        <f ca="1">IF($A192&gt;$A$1,"",SUMIFS('PURPLE APC'!$K:$K,'PURPLE APC'!$B:$B,$A192,'PURPLE APC'!$N:$N,AE$3))</f>
        <v>149</v>
      </c>
      <c r="AF192" s="3">
        <f ca="1">IF($A192&gt;$A$1,"",SUMIFS('PURPLE APC'!$K:$K,'PURPLE APC'!$B:$B,$A192,'PURPLE APC'!$N:$N,AF$3))</f>
        <v>142</v>
      </c>
      <c r="AG192" s="3">
        <f ca="1">IF($A192&gt;$A$1,"",SUMIFS('PURPLE APC'!$K:$K,'PURPLE APC'!$B:$B,$A192,'PURPLE APC'!$N:$N,AG$3))</f>
        <v>83</v>
      </c>
      <c r="AH192" s="3">
        <f ca="1">IF($A192&gt;$A$1,"",SUMIFS('PURPLE APC'!$K:$K,'PURPLE APC'!$B:$B,$A192,'PURPLE APC'!$N:$N,AH$3))</f>
        <v>62</v>
      </c>
      <c r="AI192" s="3">
        <f ca="1">IF($A192&gt;$A$1,"",SUMIFS('PURPLE APC'!$K:$K,'PURPLE APC'!$B:$B,$A192,'PURPLE APC'!$N:$N,AI$3))</f>
        <v>51</v>
      </c>
      <c r="AJ192" s="3">
        <f ca="1">IF($A192&gt;$A$1,"",SUMIFS('PURPLE APC'!$K:$K,'PURPLE APC'!$B:$B,$A192,'PURPLE APC'!$N:$N,AJ$3))</f>
        <v>98</v>
      </c>
      <c r="AK192" s="5">
        <f ca="1">IF($A192&gt;$A$1,"",SUMIFS('PURPLE APC'!$K:$K,'PURPLE APC'!$B:$B,$A192,'PURPLE APC'!$N:$N,AK$3))</f>
        <v>193</v>
      </c>
    </row>
    <row r="193" spans="1:37" x14ac:dyDescent="0.25">
      <c r="A193" s="15">
        <f t="shared" si="9"/>
        <v>46104</v>
      </c>
      <c r="B193" s="46">
        <f t="shared" si="10"/>
        <v>1</v>
      </c>
      <c r="C193" s="15" t="str">
        <f t="shared" si="8"/>
        <v>Y</v>
      </c>
      <c r="D193" s="15" t="s">
        <v>93</v>
      </c>
      <c r="E193" s="4">
        <f ca="1">IF($A193&gt;$A$1,"",SUMIFS('PURPLE APC'!$K:$K,'PURPLE APC'!$B:$B,$A193))</f>
        <v>3242</v>
      </c>
      <c r="F193" s="42"/>
      <c r="G193" s="72">
        <f t="shared" ca="1" si="11"/>
        <v>-2</v>
      </c>
      <c r="H193" s="4">
        <f ca="1">IF($A193&gt;$A$1,"",SUMIFS('PURPLE APC'!$K:$K,'PURPLE APC'!$B:$B,$A193,'PURPLE APC'!$N:$N,H$3))</f>
        <v>41</v>
      </c>
      <c r="I193" s="3">
        <f ca="1">IF($A193&gt;$A$1,"",SUMIFS('PURPLE APC'!$K:$K,'PURPLE APC'!$B:$B,$A193,'PURPLE APC'!$N:$N,I$3))</f>
        <v>66</v>
      </c>
      <c r="J193" s="3">
        <f ca="1">IF($A193&gt;$A$1,"",SUMIFS('PURPLE APC'!$K:$K,'PURPLE APC'!$B:$B,$A193,'PURPLE APC'!$N:$N,J$3))</f>
        <v>276</v>
      </c>
      <c r="K193" s="3">
        <f ca="1">IF($A193&gt;$A$1,"",SUMIFS('PURPLE APC'!$K:$K,'PURPLE APC'!$B:$B,$A193,'PURPLE APC'!$N:$N,K$3))</f>
        <v>413</v>
      </c>
      <c r="L193" s="3">
        <f ca="1">IF($A193&gt;$A$1,"",SUMIFS('PURPLE APC'!$K:$K,'PURPLE APC'!$B:$B,$A193,'PURPLE APC'!$N:$N,L$3))</f>
        <v>195</v>
      </c>
      <c r="M193" s="3">
        <f ca="1">IF($A193&gt;$A$1,"",SUMIFS('PURPLE APC'!$K:$K,'PURPLE APC'!$B:$B,$A193,'PURPLE APC'!$N:$N,M$3))</f>
        <v>204</v>
      </c>
      <c r="N193" s="3">
        <f ca="1">IF($A193&gt;$A$1,"",SUMIFS('PURPLE APC'!$K:$K,'PURPLE APC'!$B:$B,$A193,'PURPLE APC'!$N:$N,N$3))</f>
        <v>141</v>
      </c>
      <c r="O193" s="3">
        <f ca="1">IF($A193&gt;$A$1,"",SUMIFS('PURPLE APC'!$K:$K,'PURPLE APC'!$B:$B,$A193,'PURPLE APC'!$N:$N,O$3))</f>
        <v>59</v>
      </c>
      <c r="P193" s="3">
        <f ca="1">IF($A193&gt;$A$1,"",SUMIFS('PURPLE APC'!$K:$K,'PURPLE APC'!$B:$B,$A193,'PURPLE APC'!$N:$N,P$3))</f>
        <v>50</v>
      </c>
      <c r="Q193" s="3">
        <f ca="1">IF($A193&gt;$A$1,"",SUMIFS('PURPLE APC'!$K:$K,'PURPLE APC'!$B:$B,$A193,'PURPLE APC'!$N:$N,Q$3))</f>
        <v>38</v>
      </c>
      <c r="R193" s="3">
        <f ca="1">IF($A193&gt;$A$1,"",SUMIFS('PURPLE APC'!$K:$K,'PURPLE APC'!$B:$B,$A193,'PURPLE APC'!$N:$N,R$3))</f>
        <v>40</v>
      </c>
      <c r="S193" s="3">
        <f ca="1">IF($A193&gt;$A$1,"",SUMIFS('PURPLE APC'!$K:$K,'PURPLE APC'!$B:$B,$A193,'PURPLE APC'!$N:$N,S$3))</f>
        <v>16</v>
      </c>
      <c r="T193" s="3">
        <f ca="1">IF($A193&gt;$A$1,"",SUMIFS('PURPLE APC'!$K:$K,'PURPLE APC'!$B:$B,$A193,'PURPLE APC'!$N:$N,T$3))</f>
        <v>14</v>
      </c>
      <c r="U193" s="3">
        <f ca="1">IF($A193&gt;$A$1,"",SUMIFS('PURPLE APC'!$K:$K,'PURPLE APC'!$B:$B,$A193,'PURPLE APC'!$N:$N,U$3))</f>
        <v>16</v>
      </c>
      <c r="V193" s="3">
        <f ca="1">IF($A193&gt;$A$1,"",SUMIFS('PURPLE APC'!$K:$K,'PURPLE APC'!$B:$B,$A193,'PURPLE APC'!$N:$N,V$3))</f>
        <v>24</v>
      </c>
      <c r="W193" s="3">
        <f ca="1">IF($A193&gt;$A$1,"",SUMIFS('PURPLE APC'!$K:$K,'PURPLE APC'!$B:$B,$A193,'PURPLE APC'!$N:$N,W$3))</f>
        <v>28</v>
      </c>
      <c r="X193" s="3">
        <f ca="1">IF($A193&gt;$A$1,"",SUMIFS('PURPLE APC'!$K:$K,'PURPLE APC'!$B:$B,$A193,'PURPLE APC'!$N:$N,X$3))</f>
        <v>25</v>
      </c>
      <c r="Y193" s="3">
        <f ca="1">IF($A193&gt;$A$1,"",SUMIFS('PURPLE APC'!$K:$K,'PURPLE APC'!$B:$B,$A193,'PURPLE APC'!$N:$N,Y$3))</f>
        <v>30</v>
      </c>
      <c r="Z193" s="3">
        <f ca="1">IF($A193&gt;$A$1,"",SUMIFS('PURPLE APC'!$K:$K,'PURPLE APC'!$B:$B,$A193,'PURPLE APC'!$N:$N,Z$3))</f>
        <v>44</v>
      </c>
      <c r="AA193" s="3">
        <f ca="1">IF($A193&gt;$A$1,"",SUMIFS('PURPLE APC'!$K:$K,'PURPLE APC'!$B:$B,$A193,'PURPLE APC'!$N:$N,AA$3))</f>
        <v>102</v>
      </c>
      <c r="AB193" s="3">
        <f ca="1">IF($A193&gt;$A$1,"",SUMIFS('PURPLE APC'!$K:$K,'PURPLE APC'!$B:$B,$A193,'PURPLE APC'!$N:$N,AB$3))</f>
        <v>137</v>
      </c>
      <c r="AC193" s="3">
        <f ca="1">IF($A193&gt;$A$1,"",SUMIFS('PURPLE APC'!$K:$K,'PURPLE APC'!$B:$B,$A193,'PURPLE APC'!$N:$N,AC$3))</f>
        <v>144</v>
      </c>
      <c r="AD193" s="3">
        <f ca="1">IF($A193&gt;$A$1,"",SUMIFS('PURPLE APC'!$K:$K,'PURPLE APC'!$B:$B,$A193,'PURPLE APC'!$N:$N,AD$3))</f>
        <v>215</v>
      </c>
      <c r="AE193" s="3">
        <f ca="1">IF($A193&gt;$A$1,"",SUMIFS('PURPLE APC'!$K:$K,'PURPLE APC'!$B:$B,$A193,'PURPLE APC'!$N:$N,AE$3))</f>
        <v>192</v>
      </c>
      <c r="AF193" s="3">
        <f ca="1">IF($A193&gt;$A$1,"",SUMIFS('PURPLE APC'!$K:$K,'PURPLE APC'!$B:$B,$A193,'PURPLE APC'!$N:$N,AF$3))</f>
        <v>138</v>
      </c>
      <c r="AG193" s="3">
        <f ca="1">IF($A193&gt;$A$1,"",SUMIFS('PURPLE APC'!$K:$K,'PURPLE APC'!$B:$B,$A193,'PURPLE APC'!$N:$N,AG$3))</f>
        <v>141</v>
      </c>
      <c r="AH193" s="3">
        <f ca="1">IF($A193&gt;$A$1,"",SUMIFS('PURPLE APC'!$K:$K,'PURPLE APC'!$B:$B,$A193,'PURPLE APC'!$N:$N,AH$3))</f>
        <v>74</v>
      </c>
      <c r="AI193" s="3">
        <f ca="1">IF($A193&gt;$A$1,"",SUMIFS('PURPLE APC'!$K:$K,'PURPLE APC'!$B:$B,$A193,'PURPLE APC'!$N:$N,AI$3))</f>
        <v>53</v>
      </c>
      <c r="AJ193" s="3">
        <f ca="1">IF($A193&gt;$A$1,"",SUMIFS('PURPLE APC'!$K:$K,'PURPLE APC'!$B:$B,$A193,'PURPLE APC'!$N:$N,AJ$3))</f>
        <v>171</v>
      </c>
      <c r="AK193" s="5">
        <f ca="1">IF($A193&gt;$A$1,"",SUMIFS('PURPLE APC'!$K:$K,'PURPLE APC'!$B:$B,$A193,'PURPLE APC'!$N:$N,AK$3))</f>
        <v>155</v>
      </c>
    </row>
    <row r="194" spans="1:37" x14ac:dyDescent="0.25">
      <c r="A194" s="15">
        <f t="shared" si="9"/>
        <v>46105</v>
      </c>
      <c r="B194" s="46">
        <f t="shared" si="10"/>
        <v>2</v>
      </c>
      <c r="C194" s="15" t="str">
        <f t="shared" si="8"/>
        <v>Y</v>
      </c>
      <c r="D194" s="15" t="s">
        <v>93</v>
      </c>
      <c r="E194" s="4">
        <f ca="1">IF($A194&gt;$A$1,"",SUMIFS('PURPLE APC'!$K:$K,'PURPLE APC'!$B:$B,$A194))</f>
        <v>3566</v>
      </c>
      <c r="F194" s="42"/>
      <c r="G194" s="72">
        <f t="shared" ca="1" si="11"/>
        <v>-2</v>
      </c>
      <c r="H194" s="4">
        <f ca="1">IF($A194&gt;$A$1,"",SUMIFS('PURPLE APC'!$K:$K,'PURPLE APC'!$B:$B,$A194,'PURPLE APC'!$N:$N,H$3))</f>
        <v>42</v>
      </c>
      <c r="I194" s="3">
        <f ca="1">IF($A194&gt;$A$1,"",SUMIFS('PURPLE APC'!$K:$K,'PURPLE APC'!$B:$B,$A194,'PURPLE APC'!$N:$N,I$3))</f>
        <v>59</v>
      </c>
      <c r="J194" s="3">
        <f ca="1">IF($A194&gt;$A$1,"",SUMIFS('PURPLE APC'!$K:$K,'PURPLE APC'!$B:$B,$A194,'PURPLE APC'!$N:$N,J$3))</f>
        <v>262</v>
      </c>
      <c r="K194" s="3">
        <f ca="1">IF($A194&gt;$A$1,"",SUMIFS('PURPLE APC'!$K:$K,'PURPLE APC'!$B:$B,$A194,'PURPLE APC'!$N:$N,K$3))</f>
        <v>469</v>
      </c>
      <c r="L194" s="3">
        <f ca="1">IF($A194&gt;$A$1,"",SUMIFS('PURPLE APC'!$K:$K,'PURPLE APC'!$B:$B,$A194,'PURPLE APC'!$N:$N,L$3))</f>
        <v>199</v>
      </c>
      <c r="M194" s="3">
        <f ca="1">IF($A194&gt;$A$1,"",SUMIFS('PURPLE APC'!$K:$K,'PURPLE APC'!$B:$B,$A194,'PURPLE APC'!$N:$N,M$3))</f>
        <v>194</v>
      </c>
      <c r="N194" s="3">
        <f ca="1">IF($A194&gt;$A$1,"",SUMIFS('PURPLE APC'!$K:$K,'PURPLE APC'!$B:$B,$A194,'PURPLE APC'!$N:$N,N$3))</f>
        <v>81</v>
      </c>
      <c r="O194" s="3">
        <f ca="1">IF($A194&gt;$A$1,"",SUMIFS('PURPLE APC'!$K:$K,'PURPLE APC'!$B:$B,$A194,'PURPLE APC'!$N:$N,O$3))</f>
        <v>121</v>
      </c>
      <c r="P194" s="3">
        <f ca="1">IF($A194&gt;$A$1,"",SUMIFS('PURPLE APC'!$K:$K,'PURPLE APC'!$B:$B,$A194,'PURPLE APC'!$N:$N,P$3))</f>
        <v>68</v>
      </c>
      <c r="Q194" s="3">
        <f ca="1">IF($A194&gt;$A$1,"",SUMIFS('PURPLE APC'!$K:$K,'PURPLE APC'!$B:$B,$A194,'PURPLE APC'!$N:$N,Q$3))</f>
        <v>40</v>
      </c>
      <c r="R194" s="3">
        <f ca="1">IF($A194&gt;$A$1,"",SUMIFS('PURPLE APC'!$K:$K,'PURPLE APC'!$B:$B,$A194,'PURPLE APC'!$N:$N,R$3))</f>
        <v>37</v>
      </c>
      <c r="S194" s="3">
        <f ca="1">IF($A194&gt;$A$1,"",SUMIFS('PURPLE APC'!$K:$K,'PURPLE APC'!$B:$B,$A194,'PURPLE APC'!$N:$N,S$3))</f>
        <v>44</v>
      </c>
      <c r="T194" s="3">
        <f ca="1">IF($A194&gt;$A$1,"",SUMIFS('PURPLE APC'!$K:$K,'PURPLE APC'!$B:$B,$A194,'PURPLE APC'!$N:$N,T$3))</f>
        <v>31</v>
      </c>
      <c r="U194" s="3">
        <f ca="1">IF($A194&gt;$A$1,"",SUMIFS('PURPLE APC'!$K:$K,'PURPLE APC'!$B:$B,$A194,'PURPLE APC'!$N:$N,U$3))</f>
        <v>41</v>
      </c>
      <c r="V194" s="3">
        <f ca="1">IF($A194&gt;$A$1,"",SUMIFS('PURPLE APC'!$K:$K,'PURPLE APC'!$B:$B,$A194,'PURPLE APC'!$N:$N,V$3))</f>
        <v>25</v>
      </c>
      <c r="W194" s="3">
        <f ca="1">IF($A194&gt;$A$1,"",SUMIFS('PURPLE APC'!$K:$K,'PURPLE APC'!$B:$B,$A194,'PURPLE APC'!$N:$N,W$3))</f>
        <v>16</v>
      </c>
      <c r="X194" s="3">
        <f ca="1">IF($A194&gt;$A$1,"",SUMIFS('PURPLE APC'!$K:$K,'PURPLE APC'!$B:$B,$A194,'PURPLE APC'!$N:$N,X$3))</f>
        <v>45</v>
      </c>
      <c r="Y194" s="3">
        <f ca="1">IF($A194&gt;$A$1,"",SUMIFS('PURPLE APC'!$K:$K,'PURPLE APC'!$B:$B,$A194,'PURPLE APC'!$N:$N,Y$3))</f>
        <v>24</v>
      </c>
      <c r="Z194" s="3">
        <f ca="1">IF($A194&gt;$A$1,"",SUMIFS('PURPLE APC'!$K:$K,'PURPLE APC'!$B:$B,$A194,'PURPLE APC'!$N:$N,Z$3))</f>
        <v>54</v>
      </c>
      <c r="AA194" s="3">
        <f ca="1">IF($A194&gt;$A$1,"",SUMIFS('PURPLE APC'!$K:$K,'PURPLE APC'!$B:$B,$A194,'PURPLE APC'!$N:$N,AA$3))</f>
        <v>99</v>
      </c>
      <c r="AB194" s="3">
        <f ca="1">IF($A194&gt;$A$1,"",SUMIFS('PURPLE APC'!$K:$K,'PURPLE APC'!$B:$B,$A194,'PURPLE APC'!$N:$N,AB$3))</f>
        <v>138</v>
      </c>
      <c r="AC194" s="3">
        <f ca="1">IF($A194&gt;$A$1,"",SUMIFS('PURPLE APC'!$K:$K,'PURPLE APC'!$B:$B,$A194,'PURPLE APC'!$N:$N,AC$3))</f>
        <v>148</v>
      </c>
      <c r="AD194" s="3">
        <f ca="1">IF($A194&gt;$A$1,"",SUMIFS('PURPLE APC'!$K:$K,'PURPLE APC'!$B:$B,$A194,'PURPLE APC'!$N:$N,AD$3))</f>
        <v>247</v>
      </c>
      <c r="AE194" s="3">
        <f ca="1">IF($A194&gt;$A$1,"",SUMIFS('PURPLE APC'!$K:$K,'PURPLE APC'!$B:$B,$A194,'PURPLE APC'!$N:$N,AE$3))</f>
        <v>221</v>
      </c>
      <c r="AF194" s="3">
        <f ca="1">IF($A194&gt;$A$1,"",SUMIFS('PURPLE APC'!$K:$K,'PURPLE APC'!$B:$B,$A194,'PURPLE APC'!$N:$N,AF$3))</f>
        <v>137</v>
      </c>
      <c r="AG194" s="3">
        <f ca="1">IF($A194&gt;$A$1,"",SUMIFS('PURPLE APC'!$K:$K,'PURPLE APC'!$B:$B,$A194,'PURPLE APC'!$N:$N,AG$3))</f>
        <v>159</v>
      </c>
      <c r="AH194" s="3">
        <f ca="1">IF($A194&gt;$A$1,"",SUMIFS('PURPLE APC'!$K:$K,'PURPLE APC'!$B:$B,$A194,'PURPLE APC'!$N:$N,AH$3))</f>
        <v>118</v>
      </c>
      <c r="AI194" s="3">
        <f ca="1">IF($A194&gt;$A$1,"",SUMIFS('PURPLE APC'!$K:$K,'PURPLE APC'!$B:$B,$A194,'PURPLE APC'!$N:$N,AI$3))</f>
        <v>72</v>
      </c>
      <c r="AJ194" s="3">
        <f ca="1">IF($A194&gt;$A$1,"",SUMIFS('PURPLE APC'!$K:$K,'PURPLE APC'!$B:$B,$A194,'PURPLE APC'!$N:$N,AJ$3))</f>
        <v>173</v>
      </c>
      <c r="AK194" s="5">
        <f ca="1">IF($A194&gt;$A$1,"",SUMIFS('PURPLE APC'!$K:$K,'PURPLE APC'!$B:$B,$A194,'PURPLE APC'!$N:$N,AK$3))</f>
        <v>202</v>
      </c>
    </row>
    <row r="195" spans="1:37" x14ac:dyDescent="0.25">
      <c r="A195" s="15">
        <f t="shared" si="9"/>
        <v>46106</v>
      </c>
      <c r="B195" s="46">
        <f t="shared" si="10"/>
        <v>3</v>
      </c>
      <c r="C195" s="15" t="str">
        <f t="shared" si="8"/>
        <v>Y</v>
      </c>
      <c r="D195" s="15" t="s">
        <v>93</v>
      </c>
      <c r="E195" s="4">
        <f ca="1">IF($A195&gt;$A$1,"",SUMIFS('PURPLE APC'!$K:$K,'PURPLE APC'!$B:$B,$A195))</f>
        <v>3402</v>
      </c>
      <c r="F195" s="42"/>
      <c r="G195" s="72">
        <f t="shared" ca="1" si="11"/>
        <v>-2</v>
      </c>
      <c r="H195" s="4">
        <f ca="1">IF($A195&gt;$A$1,"",SUMIFS('PURPLE APC'!$K:$K,'PURPLE APC'!$B:$B,$A195,'PURPLE APC'!$N:$N,H$3))</f>
        <v>35</v>
      </c>
      <c r="I195" s="3">
        <f ca="1">IF($A195&gt;$A$1,"",SUMIFS('PURPLE APC'!$K:$K,'PURPLE APC'!$B:$B,$A195,'PURPLE APC'!$N:$N,I$3))</f>
        <v>57</v>
      </c>
      <c r="J195" s="3">
        <f ca="1">IF($A195&gt;$A$1,"",SUMIFS('PURPLE APC'!$K:$K,'PURPLE APC'!$B:$B,$A195,'PURPLE APC'!$N:$N,J$3))</f>
        <v>281</v>
      </c>
      <c r="K195" s="3">
        <f ca="1">IF($A195&gt;$A$1,"",SUMIFS('PURPLE APC'!$K:$K,'PURPLE APC'!$B:$B,$A195,'PURPLE APC'!$N:$N,K$3))</f>
        <v>442</v>
      </c>
      <c r="L195" s="3">
        <f ca="1">IF($A195&gt;$A$1,"",SUMIFS('PURPLE APC'!$K:$K,'PURPLE APC'!$B:$B,$A195,'PURPLE APC'!$N:$N,L$3))</f>
        <v>232</v>
      </c>
      <c r="M195" s="3">
        <f ca="1">IF($A195&gt;$A$1,"",SUMIFS('PURPLE APC'!$K:$K,'PURPLE APC'!$B:$B,$A195,'PURPLE APC'!$N:$N,M$3))</f>
        <v>172</v>
      </c>
      <c r="N195" s="3">
        <f ca="1">IF($A195&gt;$A$1,"",SUMIFS('PURPLE APC'!$K:$K,'PURPLE APC'!$B:$B,$A195,'PURPLE APC'!$N:$N,N$3))</f>
        <v>104</v>
      </c>
      <c r="O195" s="3">
        <f ca="1">IF($A195&gt;$A$1,"",SUMIFS('PURPLE APC'!$K:$K,'PURPLE APC'!$B:$B,$A195,'PURPLE APC'!$N:$N,O$3))</f>
        <v>82</v>
      </c>
      <c r="P195" s="3">
        <f ca="1">IF($A195&gt;$A$1,"",SUMIFS('PURPLE APC'!$K:$K,'PURPLE APC'!$B:$B,$A195,'PURPLE APC'!$N:$N,P$3))</f>
        <v>73</v>
      </c>
      <c r="Q195" s="3">
        <f ca="1">IF($A195&gt;$A$1,"",SUMIFS('PURPLE APC'!$K:$K,'PURPLE APC'!$B:$B,$A195,'PURPLE APC'!$N:$N,Q$3))</f>
        <v>55</v>
      </c>
      <c r="R195" s="3">
        <f ca="1">IF($A195&gt;$A$1,"",SUMIFS('PURPLE APC'!$K:$K,'PURPLE APC'!$B:$B,$A195,'PURPLE APC'!$N:$N,R$3))</f>
        <v>36</v>
      </c>
      <c r="S195" s="3">
        <f ca="1">IF($A195&gt;$A$1,"",SUMIFS('PURPLE APC'!$K:$K,'PURPLE APC'!$B:$B,$A195,'PURPLE APC'!$N:$N,S$3))</f>
        <v>26</v>
      </c>
      <c r="T195" s="3">
        <f ca="1">IF($A195&gt;$A$1,"",SUMIFS('PURPLE APC'!$K:$K,'PURPLE APC'!$B:$B,$A195,'PURPLE APC'!$N:$N,T$3))</f>
        <v>25</v>
      </c>
      <c r="U195" s="3">
        <f ca="1">IF($A195&gt;$A$1,"",SUMIFS('PURPLE APC'!$K:$K,'PURPLE APC'!$B:$B,$A195,'PURPLE APC'!$N:$N,U$3))</f>
        <v>23</v>
      </c>
      <c r="V195" s="3">
        <f ca="1">IF($A195&gt;$A$1,"",SUMIFS('PURPLE APC'!$K:$K,'PURPLE APC'!$B:$B,$A195,'PURPLE APC'!$N:$N,V$3))</f>
        <v>18</v>
      </c>
      <c r="W195" s="3">
        <f ca="1">IF($A195&gt;$A$1,"",SUMIFS('PURPLE APC'!$K:$K,'PURPLE APC'!$B:$B,$A195,'PURPLE APC'!$N:$N,W$3))</f>
        <v>24</v>
      </c>
      <c r="X195" s="3">
        <f ca="1">IF($A195&gt;$A$1,"",SUMIFS('PURPLE APC'!$K:$K,'PURPLE APC'!$B:$B,$A195,'PURPLE APC'!$N:$N,X$3))</f>
        <v>24</v>
      </c>
      <c r="Y195" s="3">
        <f ca="1">IF($A195&gt;$A$1,"",SUMIFS('PURPLE APC'!$K:$K,'PURPLE APC'!$B:$B,$A195,'PURPLE APC'!$N:$N,Y$3))</f>
        <v>32</v>
      </c>
      <c r="Z195" s="3">
        <f ca="1">IF($A195&gt;$A$1,"",SUMIFS('PURPLE APC'!$K:$K,'PURPLE APC'!$B:$B,$A195,'PURPLE APC'!$N:$N,Z$3))</f>
        <v>53</v>
      </c>
      <c r="AA195" s="3">
        <f ca="1">IF($A195&gt;$A$1,"",SUMIFS('PURPLE APC'!$K:$K,'PURPLE APC'!$B:$B,$A195,'PURPLE APC'!$N:$N,AA$3))</f>
        <v>96</v>
      </c>
      <c r="AB195" s="3">
        <f ca="1">IF($A195&gt;$A$1,"",SUMIFS('PURPLE APC'!$K:$K,'PURPLE APC'!$B:$B,$A195,'PURPLE APC'!$N:$N,AB$3))</f>
        <v>144</v>
      </c>
      <c r="AC195" s="3">
        <f ca="1">IF($A195&gt;$A$1,"",SUMIFS('PURPLE APC'!$K:$K,'PURPLE APC'!$B:$B,$A195,'PURPLE APC'!$N:$N,AC$3))</f>
        <v>163</v>
      </c>
      <c r="AD195" s="3">
        <f ca="1">IF($A195&gt;$A$1,"",SUMIFS('PURPLE APC'!$K:$K,'PURPLE APC'!$B:$B,$A195,'PURPLE APC'!$N:$N,AD$3))</f>
        <v>209</v>
      </c>
      <c r="AE195" s="3">
        <f ca="1">IF($A195&gt;$A$1,"",SUMIFS('PURPLE APC'!$K:$K,'PURPLE APC'!$B:$B,$A195,'PURPLE APC'!$N:$N,AE$3))</f>
        <v>251</v>
      </c>
      <c r="AF195" s="3">
        <f ca="1">IF($A195&gt;$A$1,"",SUMIFS('PURPLE APC'!$K:$K,'PURPLE APC'!$B:$B,$A195,'PURPLE APC'!$N:$N,AF$3))</f>
        <v>145</v>
      </c>
      <c r="AG195" s="3">
        <f ca="1">IF($A195&gt;$A$1,"",SUMIFS('PURPLE APC'!$K:$K,'PURPLE APC'!$B:$B,$A195,'PURPLE APC'!$N:$N,AG$3))</f>
        <v>115</v>
      </c>
      <c r="AH195" s="3">
        <f ca="1">IF($A195&gt;$A$1,"",SUMIFS('PURPLE APC'!$K:$K,'PURPLE APC'!$B:$B,$A195,'PURPLE APC'!$N:$N,AH$3))</f>
        <v>89</v>
      </c>
      <c r="AI195" s="3">
        <f ca="1">IF($A195&gt;$A$1,"",SUMIFS('PURPLE APC'!$K:$K,'PURPLE APC'!$B:$B,$A195,'PURPLE APC'!$N:$N,AI$3))</f>
        <v>47</v>
      </c>
      <c r="AJ195" s="3">
        <f ca="1">IF($A195&gt;$A$1,"",SUMIFS('PURPLE APC'!$K:$K,'PURPLE APC'!$B:$B,$A195,'PURPLE APC'!$N:$N,AJ$3))</f>
        <v>185</v>
      </c>
      <c r="AK195" s="5">
        <f ca="1">IF($A195&gt;$A$1,"",SUMIFS('PURPLE APC'!$K:$K,'PURPLE APC'!$B:$B,$A195,'PURPLE APC'!$N:$N,AK$3))</f>
        <v>164</v>
      </c>
    </row>
    <row r="196" spans="1:37" x14ac:dyDescent="0.25">
      <c r="A196" s="15">
        <f t="shared" si="9"/>
        <v>46107</v>
      </c>
      <c r="B196" s="46">
        <f t="shared" si="10"/>
        <v>4</v>
      </c>
      <c r="C196" s="15" t="str">
        <f t="shared" si="8"/>
        <v>Y</v>
      </c>
      <c r="D196" s="15" t="s">
        <v>93</v>
      </c>
      <c r="E196" s="4">
        <f ca="1">IF($A196&gt;$A$1,"",SUMIFS('PURPLE APC'!$K:$K,'PURPLE APC'!$B:$B,$A196))</f>
        <v>3259</v>
      </c>
      <c r="F196" s="42"/>
      <c r="G196" s="72">
        <f t="shared" ca="1" si="11"/>
        <v>-2</v>
      </c>
      <c r="H196" s="4">
        <f ca="1">IF($A196&gt;$A$1,"",SUMIFS('PURPLE APC'!$K:$K,'PURPLE APC'!$B:$B,$A196,'PURPLE APC'!$N:$N,H$3))</f>
        <v>62</v>
      </c>
      <c r="I196" s="3">
        <f ca="1">IF($A196&gt;$A$1,"",SUMIFS('PURPLE APC'!$K:$K,'PURPLE APC'!$B:$B,$A196,'PURPLE APC'!$N:$N,I$3))</f>
        <v>60</v>
      </c>
      <c r="J196" s="3">
        <f ca="1">IF($A196&gt;$A$1,"",SUMIFS('PURPLE APC'!$K:$K,'PURPLE APC'!$B:$B,$A196,'PURPLE APC'!$N:$N,J$3))</f>
        <v>228</v>
      </c>
      <c r="K196" s="3">
        <f ca="1">IF($A196&gt;$A$1,"",SUMIFS('PURPLE APC'!$K:$K,'PURPLE APC'!$B:$B,$A196,'PURPLE APC'!$N:$N,K$3))</f>
        <v>466</v>
      </c>
      <c r="L196" s="3">
        <f ca="1">IF($A196&gt;$A$1,"",SUMIFS('PURPLE APC'!$K:$K,'PURPLE APC'!$B:$B,$A196,'PURPLE APC'!$N:$N,L$3))</f>
        <v>197</v>
      </c>
      <c r="M196" s="3">
        <f ca="1">IF($A196&gt;$A$1,"",SUMIFS('PURPLE APC'!$K:$K,'PURPLE APC'!$B:$B,$A196,'PURPLE APC'!$N:$N,M$3))</f>
        <v>184</v>
      </c>
      <c r="N196" s="3">
        <f ca="1">IF($A196&gt;$A$1,"",SUMIFS('PURPLE APC'!$K:$K,'PURPLE APC'!$B:$B,$A196,'PURPLE APC'!$N:$N,N$3))</f>
        <v>145</v>
      </c>
      <c r="O196" s="3">
        <f ca="1">IF($A196&gt;$A$1,"",SUMIFS('PURPLE APC'!$K:$K,'PURPLE APC'!$B:$B,$A196,'PURPLE APC'!$N:$N,O$3))</f>
        <v>79</v>
      </c>
      <c r="P196" s="3">
        <f ca="1">IF($A196&gt;$A$1,"",SUMIFS('PURPLE APC'!$K:$K,'PURPLE APC'!$B:$B,$A196,'PURPLE APC'!$N:$N,P$3))</f>
        <v>56</v>
      </c>
      <c r="Q196" s="3">
        <f ca="1">IF($A196&gt;$A$1,"",SUMIFS('PURPLE APC'!$K:$K,'PURPLE APC'!$B:$B,$A196,'PURPLE APC'!$N:$N,Q$3))</f>
        <v>43</v>
      </c>
      <c r="R196" s="3">
        <f ca="1">IF($A196&gt;$A$1,"",SUMIFS('PURPLE APC'!$K:$K,'PURPLE APC'!$B:$B,$A196,'PURPLE APC'!$N:$N,R$3))</f>
        <v>25</v>
      </c>
      <c r="S196" s="3">
        <f ca="1">IF($A196&gt;$A$1,"",SUMIFS('PURPLE APC'!$K:$K,'PURPLE APC'!$B:$B,$A196,'PURPLE APC'!$N:$N,S$3))</f>
        <v>26</v>
      </c>
      <c r="T196" s="3">
        <f ca="1">IF($A196&gt;$A$1,"",SUMIFS('PURPLE APC'!$K:$K,'PURPLE APC'!$B:$B,$A196,'PURPLE APC'!$N:$N,T$3))</f>
        <v>13</v>
      </c>
      <c r="U196" s="3">
        <f ca="1">IF($A196&gt;$A$1,"",SUMIFS('PURPLE APC'!$K:$K,'PURPLE APC'!$B:$B,$A196,'PURPLE APC'!$N:$N,U$3))</f>
        <v>18</v>
      </c>
      <c r="V196" s="3">
        <f ca="1">IF($A196&gt;$A$1,"",SUMIFS('PURPLE APC'!$K:$K,'PURPLE APC'!$B:$B,$A196,'PURPLE APC'!$N:$N,V$3))</f>
        <v>41</v>
      </c>
      <c r="W196" s="3">
        <f ca="1">IF($A196&gt;$A$1,"",SUMIFS('PURPLE APC'!$K:$K,'PURPLE APC'!$B:$B,$A196,'PURPLE APC'!$N:$N,W$3))</f>
        <v>21</v>
      </c>
      <c r="X196" s="3">
        <f ca="1">IF($A196&gt;$A$1,"",SUMIFS('PURPLE APC'!$K:$K,'PURPLE APC'!$B:$B,$A196,'PURPLE APC'!$N:$N,X$3))</f>
        <v>36</v>
      </c>
      <c r="Y196" s="3">
        <f ca="1">IF($A196&gt;$A$1,"",SUMIFS('PURPLE APC'!$K:$K,'PURPLE APC'!$B:$B,$A196,'PURPLE APC'!$N:$N,Y$3))</f>
        <v>29</v>
      </c>
      <c r="Z196" s="3">
        <f ca="1">IF($A196&gt;$A$1,"",SUMIFS('PURPLE APC'!$K:$K,'PURPLE APC'!$B:$B,$A196,'PURPLE APC'!$N:$N,Z$3))</f>
        <v>55</v>
      </c>
      <c r="AA196" s="3">
        <f ca="1">IF($A196&gt;$A$1,"",SUMIFS('PURPLE APC'!$K:$K,'PURPLE APC'!$B:$B,$A196,'PURPLE APC'!$N:$N,AA$3))</f>
        <v>82</v>
      </c>
      <c r="AB196" s="3">
        <f ca="1">IF($A196&gt;$A$1,"",SUMIFS('PURPLE APC'!$K:$K,'PURPLE APC'!$B:$B,$A196,'PURPLE APC'!$N:$N,AB$3))</f>
        <v>130</v>
      </c>
      <c r="AC196" s="3">
        <f ca="1">IF($A196&gt;$A$1,"",SUMIFS('PURPLE APC'!$K:$K,'PURPLE APC'!$B:$B,$A196,'PURPLE APC'!$N:$N,AC$3))</f>
        <v>156</v>
      </c>
      <c r="AD196" s="3">
        <f ca="1">IF($A196&gt;$A$1,"",SUMIFS('PURPLE APC'!$K:$K,'PURPLE APC'!$B:$B,$A196,'PURPLE APC'!$N:$N,AD$3))</f>
        <v>204</v>
      </c>
      <c r="AE196" s="3">
        <f ca="1">IF($A196&gt;$A$1,"",SUMIFS('PURPLE APC'!$K:$K,'PURPLE APC'!$B:$B,$A196,'PURPLE APC'!$N:$N,AE$3))</f>
        <v>188</v>
      </c>
      <c r="AF196" s="3">
        <f ca="1">IF($A196&gt;$A$1,"",SUMIFS('PURPLE APC'!$K:$K,'PURPLE APC'!$B:$B,$A196,'PURPLE APC'!$N:$N,AF$3))</f>
        <v>136</v>
      </c>
      <c r="AG196" s="3">
        <f ca="1">IF($A196&gt;$A$1,"",SUMIFS('PURPLE APC'!$K:$K,'PURPLE APC'!$B:$B,$A196,'PURPLE APC'!$N:$N,AG$3))</f>
        <v>131</v>
      </c>
      <c r="AH196" s="3">
        <f ca="1">IF($A196&gt;$A$1,"",SUMIFS('PURPLE APC'!$K:$K,'PURPLE APC'!$B:$B,$A196,'PURPLE APC'!$N:$N,AH$3))</f>
        <v>69</v>
      </c>
      <c r="AI196" s="3">
        <f ca="1">IF($A196&gt;$A$1,"",SUMIFS('PURPLE APC'!$K:$K,'PURPLE APC'!$B:$B,$A196,'PURPLE APC'!$N:$N,AI$3))</f>
        <v>66</v>
      </c>
      <c r="AJ196" s="3">
        <f ca="1">IF($A196&gt;$A$1,"",SUMIFS('PURPLE APC'!$K:$K,'PURPLE APC'!$B:$B,$A196,'PURPLE APC'!$N:$N,AJ$3))</f>
        <v>147</v>
      </c>
      <c r="AK196" s="5">
        <f ca="1">IF($A196&gt;$A$1,"",SUMIFS('PURPLE APC'!$K:$K,'PURPLE APC'!$B:$B,$A196,'PURPLE APC'!$N:$N,AK$3))</f>
        <v>166</v>
      </c>
    </row>
    <row r="197" spans="1:37" x14ac:dyDescent="0.25">
      <c r="A197" s="15">
        <f t="shared" si="9"/>
        <v>46108</v>
      </c>
      <c r="B197" s="46">
        <f t="shared" si="10"/>
        <v>5</v>
      </c>
      <c r="C197" s="15" t="str">
        <f t="shared" ref="C197:C260" si="12">IF(D197="N","","Y")</f>
        <v>Y</v>
      </c>
      <c r="D197" s="15" t="s">
        <v>93</v>
      </c>
      <c r="E197" s="4">
        <f ca="1">IF($A197&gt;$A$1,"",SUMIFS('PURPLE APC'!$K:$K,'PURPLE APC'!$B:$B,$A197))</f>
        <v>3025</v>
      </c>
      <c r="F197" s="42"/>
      <c r="G197" s="72">
        <f t="shared" ref="G197:G260" ca="1" si="13">IFERROR((F197-E197)/((E197+F197)/2),"")</f>
        <v>-2</v>
      </c>
      <c r="H197" s="4">
        <f ca="1">IF($A197&gt;$A$1,"",SUMIFS('PURPLE APC'!$K:$K,'PURPLE APC'!$B:$B,$A197,'PURPLE APC'!$N:$N,H$3))</f>
        <v>41</v>
      </c>
      <c r="I197" s="3">
        <f ca="1">IF($A197&gt;$A$1,"",SUMIFS('PURPLE APC'!$K:$K,'PURPLE APC'!$B:$B,$A197,'PURPLE APC'!$N:$N,I$3))</f>
        <v>72</v>
      </c>
      <c r="J197" s="3">
        <f ca="1">IF($A197&gt;$A$1,"",SUMIFS('PURPLE APC'!$K:$K,'PURPLE APC'!$B:$B,$A197,'PURPLE APC'!$N:$N,J$3))</f>
        <v>255</v>
      </c>
      <c r="K197" s="3">
        <f ca="1">IF($A197&gt;$A$1,"",SUMIFS('PURPLE APC'!$K:$K,'PURPLE APC'!$B:$B,$A197,'PURPLE APC'!$N:$N,K$3))</f>
        <v>342</v>
      </c>
      <c r="L197" s="3">
        <f ca="1">IF($A197&gt;$A$1,"",SUMIFS('PURPLE APC'!$K:$K,'PURPLE APC'!$B:$B,$A197,'PURPLE APC'!$N:$N,L$3))</f>
        <v>136</v>
      </c>
      <c r="M197" s="3">
        <f ca="1">IF($A197&gt;$A$1,"",SUMIFS('PURPLE APC'!$K:$K,'PURPLE APC'!$B:$B,$A197,'PURPLE APC'!$N:$N,M$3))</f>
        <v>158</v>
      </c>
      <c r="N197" s="3">
        <f ca="1">IF($A197&gt;$A$1,"",SUMIFS('PURPLE APC'!$K:$K,'PURPLE APC'!$B:$B,$A197,'PURPLE APC'!$N:$N,N$3))</f>
        <v>109</v>
      </c>
      <c r="O197" s="3">
        <f ca="1">IF($A197&gt;$A$1,"",SUMIFS('PURPLE APC'!$K:$K,'PURPLE APC'!$B:$B,$A197,'PURPLE APC'!$N:$N,O$3))</f>
        <v>82</v>
      </c>
      <c r="P197" s="3">
        <f ca="1">IF($A197&gt;$A$1,"",SUMIFS('PURPLE APC'!$K:$K,'PURPLE APC'!$B:$B,$A197,'PURPLE APC'!$N:$N,P$3))</f>
        <v>50</v>
      </c>
      <c r="Q197" s="3">
        <f ca="1">IF($A197&gt;$A$1,"",SUMIFS('PURPLE APC'!$K:$K,'PURPLE APC'!$B:$B,$A197,'PURPLE APC'!$N:$N,Q$3))</f>
        <v>42</v>
      </c>
      <c r="R197" s="3">
        <f ca="1">IF($A197&gt;$A$1,"",SUMIFS('PURPLE APC'!$K:$K,'PURPLE APC'!$B:$B,$A197,'PURPLE APC'!$N:$N,R$3))</f>
        <v>46</v>
      </c>
      <c r="S197" s="3">
        <f ca="1">IF($A197&gt;$A$1,"",SUMIFS('PURPLE APC'!$K:$K,'PURPLE APC'!$B:$B,$A197,'PURPLE APC'!$N:$N,S$3))</f>
        <v>29</v>
      </c>
      <c r="T197" s="3">
        <f ca="1">IF($A197&gt;$A$1,"",SUMIFS('PURPLE APC'!$K:$K,'PURPLE APC'!$B:$B,$A197,'PURPLE APC'!$N:$N,T$3))</f>
        <v>22</v>
      </c>
      <c r="U197" s="3">
        <f ca="1">IF($A197&gt;$A$1,"",SUMIFS('PURPLE APC'!$K:$K,'PURPLE APC'!$B:$B,$A197,'PURPLE APC'!$N:$N,U$3))</f>
        <v>22</v>
      </c>
      <c r="V197" s="3">
        <f ca="1">IF($A197&gt;$A$1,"",SUMIFS('PURPLE APC'!$K:$K,'PURPLE APC'!$B:$B,$A197,'PURPLE APC'!$N:$N,V$3))</f>
        <v>17</v>
      </c>
      <c r="W197" s="3">
        <f ca="1">IF($A197&gt;$A$1,"",SUMIFS('PURPLE APC'!$K:$K,'PURPLE APC'!$B:$B,$A197,'PURPLE APC'!$N:$N,W$3))</f>
        <v>28</v>
      </c>
      <c r="X197" s="3">
        <f ca="1">IF($A197&gt;$A$1,"",SUMIFS('PURPLE APC'!$K:$K,'PURPLE APC'!$B:$B,$A197,'PURPLE APC'!$N:$N,X$3))</f>
        <v>30</v>
      </c>
      <c r="Y197" s="3">
        <f ca="1">IF($A197&gt;$A$1,"",SUMIFS('PURPLE APC'!$K:$K,'PURPLE APC'!$B:$B,$A197,'PURPLE APC'!$N:$N,Y$3))</f>
        <v>19</v>
      </c>
      <c r="Z197" s="3">
        <f ca="1">IF($A197&gt;$A$1,"",SUMIFS('PURPLE APC'!$K:$K,'PURPLE APC'!$B:$B,$A197,'PURPLE APC'!$N:$N,Z$3))</f>
        <v>50</v>
      </c>
      <c r="AA197" s="3">
        <f ca="1">IF($A197&gt;$A$1,"",SUMIFS('PURPLE APC'!$K:$K,'PURPLE APC'!$B:$B,$A197,'PURPLE APC'!$N:$N,AA$3))</f>
        <v>102</v>
      </c>
      <c r="AB197" s="3">
        <f ca="1">IF($A197&gt;$A$1,"",SUMIFS('PURPLE APC'!$K:$K,'PURPLE APC'!$B:$B,$A197,'PURPLE APC'!$N:$N,AB$3))</f>
        <v>139</v>
      </c>
      <c r="AC197" s="3">
        <f ca="1">IF($A197&gt;$A$1,"",SUMIFS('PURPLE APC'!$K:$K,'PURPLE APC'!$B:$B,$A197,'PURPLE APC'!$N:$N,AC$3))</f>
        <v>167</v>
      </c>
      <c r="AD197" s="3">
        <f ca="1">IF($A197&gt;$A$1,"",SUMIFS('PURPLE APC'!$K:$K,'PURPLE APC'!$B:$B,$A197,'PURPLE APC'!$N:$N,AD$3))</f>
        <v>168</v>
      </c>
      <c r="AE197" s="3">
        <f ca="1">IF($A197&gt;$A$1,"",SUMIFS('PURPLE APC'!$K:$K,'PURPLE APC'!$B:$B,$A197,'PURPLE APC'!$N:$N,AE$3))</f>
        <v>157</v>
      </c>
      <c r="AF197" s="3">
        <f ca="1">IF($A197&gt;$A$1,"",SUMIFS('PURPLE APC'!$K:$K,'PURPLE APC'!$B:$B,$A197,'PURPLE APC'!$N:$N,AF$3))</f>
        <v>121</v>
      </c>
      <c r="AG197" s="3">
        <f ca="1">IF($A197&gt;$A$1,"",SUMIFS('PURPLE APC'!$K:$K,'PURPLE APC'!$B:$B,$A197,'PURPLE APC'!$N:$N,AG$3))</f>
        <v>168</v>
      </c>
      <c r="AH197" s="3">
        <f ca="1">IF($A197&gt;$A$1,"",SUMIFS('PURPLE APC'!$K:$K,'PURPLE APC'!$B:$B,$A197,'PURPLE APC'!$N:$N,AH$3))</f>
        <v>50</v>
      </c>
      <c r="AI197" s="3">
        <f ca="1">IF($A197&gt;$A$1,"",SUMIFS('PURPLE APC'!$K:$K,'PURPLE APC'!$B:$B,$A197,'PURPLE APC'!$N:$N,AI$3))</f>
        <v>69</v>
      </c>
      <c r="AJ197" s="3">
        <f ca="1">IF($A197&gt;$A$1,"",SUMIFS('PURPLE APC'!$K:$K,'PURPLE APC'!$B:$B,$A197,'PURPLE APC'!$N:$N,AJ$3))</f>
        <v>161</v>
      </c>
      <c r="AK197" s="5">
        <f ca="1">IF($A197&gt;$A$1,"",SUMIFS('PURPLE APC'!$K:$K,'PURPLE APC'!$B:$B,$A197,'PURPLE APC'!$N:$N,AK$3))</f>
        <v>173</v>
      </c>
    </row>
    <row r="198" spans="1:37" x14ac:dyDescent="0.25">
      <c r="A198" s="15">
        <f t="shared" si="9"/>
        <v>46111</v>
      </c>
      <c r="B198" s="46">
        <f t="shared" si="10"/>
        <v>1</v>
      </c>
      <c r="C198" s="15" t="str">
        <f t="shared" si="12"/>
        <v>Y</v>
      </c>
      <c r="D198" s="15" t="s">
        <v>93</v>
      </c>
      <c r="E198" s="4">
        <f ca="1">IF($A198&gt;$A$1,"",SUMIFS('PURPLE APC'!$K:$K,'PURPLE APC'!$B:$B,$A198))</f>
        <v>3011</v>
      </c>
      <c r="F198" s="42"/>
      <c r="G198" s="72">
        <f t="shared" ca="1" si="13"/>
        <v>-2</v>
      </c>
      <c r="H198" s="4">
        <f ca="1">IF($A198&gt;$A$1,"",SUMIFS('PURPLE APC'!$K:$K,'PURPLE APC'!$B:$B,$A198,'PURPLE APC'!$N:$N,H$3))</f>
        <v>45</v>
      </c>
      <c r="I198" s="3">
        <f ca="1">IF($A198&gt;$A$1,"",SUMIFS('PURPLE APC'!$K:$K,'PURPLE APC'!$B:$B,$A198,'PURPLE APC'!$N:$N,I$3))</f>
        <v>63</v>
      </c>
      <c r="J198" s="3">
        <f ca="1">IF($A198&gt;$A$1,"",SUMIFS('PURPLE APC'!$K:$K,'PURPLE APC'!$B:$B,$A198,'PURPLE APC'!$N:$N,J$3))</f>
        <v>224</v>
      </c>
      <c r="K198" s="3">
        <f ca="1">IF($A198&gt;$A$1,"",SUMIFS('PURPLE APC'!$K:$K,'PURPLE APC'!$B:$B,$A198,'PURPLE APC'!$N:$N,K$3))</f>
        <v>334</v>
      </c>
      <c r="L198" s="3">
        <f ca="1">IF($A198&gt;$A$1,"",SUMIFS('PURPLE APC'!$K:$K,'PURPLE APC'!$B:$B,$A198,'PURPLE APC'!$N:$N,L$3))</f>
        <v>223</v>
      </c>
      <c r="M198" s="3">
        <f ca="1">IF($A198&gt;$A$1,"",SUMIFS('PURPLE APC'!$K:$K,'PURPLE APC'!$B:$B,$A198,'PURPLE APC'!$N:$N,M$3))</f>
        <v>143</v>
      </c>
      <c r="N198" s="3">
        <f ca="1">IF($A198&gt;$A$1,"",SUMIFS('PURPLE APC'!$K:$K,'PURPLE APC'!$B:$B,$A198,'PURPLE APC'!$N:$N,N$3))</f>
        <v>111</v>
      </c>
      <c r="O198" s="3">
        <f ca="1">IF($A198&gt;$A$1,"",SUMIFS('PURPLE APC'!$K:$K,'PURPLE APC'!$B:$B,$A198,'PURPLE APC'!$N:$N,O$3))</f>
        <v>62</v>
      </c>
      <c r="P198" s="3">
        <f ca="1">IF($A198&gt;$A$1,"",SUMIFS('PURPLE APC'!$K:$K,'PURPLE APC'!$B:$B,$A198,'PURPLE APC'!$N:$N,P$3))</f>
        <v>40</v>
      </c>
      <c r="Q198" s="3">
        <f ca="1">IF($A198&gt;$A$1,"",SUMIFS('PURPLE APC'!$K:$K,'PURPLE APC'!$B:$B,$A198,'PURPLE APC'!$N:$N,Q$3))</f>
        <v>50</v>
      </c>
      <c r="R198" s="3">
        <f ca="1">IF($A198&gt;$A$1,"",SUMIFS('PURPLE APC'!$K:$K,'PURPLE APC'!$B:$B,$A198,'PURPLE APC'!$N:$N,R$3))</f>
        <v>27</v>
      </c>
      <c r="S198" s="3">
        <f ca="1">IF($A198&gt;$A$1,"",SUMIFS('PURPLE APC'!$K:$K,'PURPLE APC'!$B:$B,$A198,'PURPLE APC'!$N:$N,S$3))</f>
        <v>27</v>
      </c>
      <c r="T198" s="3">
        <f ca="1">IF($A198&gt;$A$1,"",SUMIFS('PURPLE APC'!$K:$K,'PURPLE APC'!$B:$B,$A198,'PURPLE APC'!$N:$N,T$3))</f>
        <v>10</v>
      </c>
      <c r="U198" s="3">
        <f ca="1">IF($A198&gt;$A$1,"",SUMIFS('PURPLE APC'!$K:$K,'PURPLE APC'!$B:$B,$A198,'PURPLE APC'!$N:$N,U$3))</f>
        <v>19</v>
      </c>
      <c r="V198" s="3">
        <f ca="1">IF($A198&gt;$A$1,"",SUMIFS('PURPLE APC'!$K:$K,'PURPLE APC'!$B:$B,$A198,'PURPLE APC'!$N:$N,V$3))</f>
        <v>32</v>
      </c>
      <c r="W198" s="3">
        <f ca="1">IF($A198&gt;$A$1,"",SUMIFS('PURPLE APC'!$K:$K,'PURPLE APC'!$B:$B,$A198,'PURPLE APC'!$N:$N,W$3))</f>
        <v>19</v>
      </c>
      <c r="X198" s="3">
        <f ca="1">IF($A198&gt;$A$1,"",SUMIFS('PURPLE APC'!$K:$K,'PURPLE APC'!$B:$B,$A198,'PURPLE APC'!$N:$N,X$3))</f>
        <v>33</v>
      </c>
      <c r="Y198" s="3">
        <f ca="1">IF($A198&gt;$A$1,"",SUMIFS('PURPLE APC'!$K:$K,'PURPLE APC'!$B:$B,$A198,'PURPLE APC'!$N:$N,Y$3))</f>
        <v>24</v>
      </c>
      <c r="Z198" s="3">
        <f ca="1">IF($A198&gt;$A$1,"",SUMIFS('PURPLE APC'!$K:$K,'PURPLE APC'!$B:$B,$A198,'PURPLE APC'!$N:$N,Z$3))</f>
        <v>42</v>
      </c>
      <c r="AA198" s="3">
        <f ca="1">IF($A198&gt;$A$1,"",SUMIFS('PURPLE APC'!$K:$K,'PURPLE APC'!$B:$B,$A198,'PURPLE APC'!$N:$N,AA$3))</f>
        <v>102</v>
      </c>
      <c r="AB198" s="3">
        <f ca="1">IF($A198&gt;$A$1,"",SUMIFS('PURPLE APC'!$K:$K,'PURPLE APC'!$B:$B,$A198,'PURPLE APC'!$N:$N,AB$3))</f>
        <v>149</v>
      </c>
      <c r="AC198" s="3">
        <f ca="1">IF($A198&gt;$A$1,"",SUMIFS('PURPLE APC'!$K:$K,'PURPLE APC'!$B:$B,$A198,'PURPLE APC'!$N:$N,AC$3))</f>
        <v>158</v>
      </c>
      <c r="AD198" s="3">
        <f ca="1">IF($A198&gt;$A$1,"",SUMIFS('PURPLE APC'!$K:$K,'PURPLE APC'!$B:$B,$A198,'PURPLE APC'!$N:$N,AD$3))</f>
        <v>205</v>
      </c>
      <c r="AE198" s="3">
        <f ca="1">IF($A198&gt;$A$1,"",SUMIFS('PURPLE APC'!$K:$K,'PURPLE APC'!$B:$B,$A198,'PURPLE APC'!$N:$N,AE$3))</f>
        <v>206</v>
      </c>
      <c r="AF198" s="3">
        <f ca="1">IF($A198&gt;$A$1,"",SUMIFS('PURPLE APC'!$K:$K,'PURPLE APC'!$B:$B,$A198,'PURPLE APC'!$N:$N,AF$3))</f>
        <v>128</v>
      </c>
      <c r="AG198" s="3">
        <f ca="1">IF($A198&gt;$A$1,"",SUMIFS('PURPLE APC'!$K:$K,'PURPLE APC'!$B:$B,$A198,'PURPLE APC'!$N:$N,AG$3))</f>
        <v>120</v>
      </c>
      <c r="AH198" s="3">
        <f ca="1">IF($A198&gt;$A$1,"",SUMIFS('PURPLE APC'!$K:$K,'PURPLE APC'!$B:$B,$A198,'PURPLE APC'!$N:$N,AH$3))</f>
        <v>73</v>
      </c>
      <c r="AI198" s="3">
        <f ca="1">IF($A198&gt;$A$1,"",SUMIFS('PURPLE APC'!$K:$K,'PURPLE APC'!$B:$B,$A198,'PURPLE APC'!$N:$N,AI$3))</f>
        <v>39</v>
      </c>
      <c r="AJ198" s="3">
        <f ca="1">IF($A198&gt;$A$1,"",SUMIFS('PURPLE APC'!$K:$K,'PURPLE APC'!$B:$B,$A198,'PURPLE APC'!$N:$N,AJ$3))</f>
        <v>169</v>
      </c>
      <c r="AK198" s="5">
        <f ca="1">IF($A198&gt;$A$1,"",SUMIFS('PURPLE APC'!$K:$K,'PURPLE APC'!$B:$B,$A198,'PURPLE APC'!$N:$N,AK$3))</f>
        <v>134</v>
      </c>
    </row>
    <row r="199" spans="1:37" x14ac:dyDescent="0.25">
      <c r="A199" s="15">
        <f t="shared" ref="A199:A262" si="14">IF(B198=5,A198+3,A198+1)</f>
        <v>46112</v>
      </c>
      <c r="B199" s="46">
        <f t="shared" ref="B199:B262" si="15">WEEKDAY(A199,2)</f>
        <v>2</v>
      </c>
      <c r="C199" s="15" t="str">
        <f t="shared" si="12"/>
        <v>Y</v>
      </c>
      <c r="D199" s="15" t="s">
        <v>93</v>
      </c>
      <c r="E199" s="4">
        <f ca="1">IF($A199&gt;$A$1,"",SUMIFS('PURPLE APC'!$K:$K,'PURPLE APC'!$B:$B,$A199))</f>
        <v>3326</v>
      </c>
      <c r="F199" s="42"/>
      <c r="G199" s="72">
        <f t="shared" ca="1" si="13"/>
        <v>-2</v>
      </c>
      <c r="H199" s="4">
        <f ca="1">IF($A199&gt;$A$1,"",SUMIFS('PURPLE APC'!$K:$K,'PURPLE APC'!$B:$B,$A199,'PURPLE APC'!$N:$N,H$3))</f>
        <v>36</v>
      </c>
      <c r="I199" s="3">
        <f ca="1">IF($A199&gt;$A$1,"",SUMIFS('PURPLE APC'!$K:$K,'PURPLE APC'!$B:$B,$A199,'PURPLE APC'!$N:$N,I$3))</f>
        <v>63</v>
      </c>
      <c r="J199" s="3">
        <f ca="1">IF($A199&gt;$A$1,"",SUMIFS('PURPLE APC'!$K:$K,'PURPLE APC'!$B:$B,$A199,'PURPLE APC'!$N:$N,J$3))</f>
        <v>270</v>
      </c>
      <c r="K199" s="3">
        <f ca="1">IF($A199&gt;$A$1,"",SUMIFS('PURPLE APC'!$K:$K,'PURPLE APC'!$B:$B,$A199,'PURPLE APC'!$N:$N,K$3))</f>
        <v>390</v>
      </c>
      <c r="L199" s="3">
        <f ca="1">IF($A199&gt;$A$1,"",SUMIFS('PURPLE APC'!$K:$K,'PURPLE APC'!$B:$B,$A199,'PURPLE APC'!$N:$N,L$3))</f>
        <v>200</v>
      </c>
      <c r="M199" s="3">
        <f ca="1">IF($A199&gt;$A$1,"",SUMIFS('PURPLE APC'!$K:$K,'PURPLE APC'!$B:$B,$A199,'PURPLE APC'!$N:$N,M$3))</f>
        <v>156</v>
      </c>
      <c r="N199" s="3">
        <f ca="1">IF($A199&gt;$A$1,"",SUMIFS('PURPLE APC'!$K:$K,'PURPLE APC'!$B:$B,$A199,'PURPLE APC'!$N:$N,N$3))</f>
        <v>112</v>
      </c>
      <c r="O199" s="3">
        <f ca="1">IF($A199&gt;$A$1,"",SUMIFS('PURPLE APC'!$K:$K,'PURPLE APC'!$B:$B,$A199,'PURPLE APC'!$N:$N,O$3))</f>
        <v>84</v>
      </c>
      <c r="P199" s="3">
        <f ca="1">IF($A199&gt;$A$1,"",SUMIFS('PURPLE APC'!$K:$K,'PURPLE APC'!$B:$B,$A199,'PURPLE APC'!$N:$N,P$3))</f>
        <v>47</v>
      </c>
      <c r="Q199" s="3">
        <f ca="1">IF($A199&gt;$A$1,"",SUMIFS('PURPLE APC'!$K:$K,'PURPLE APC'!$B:$B,$A199,'PURPLE APC'!$N:$N,Q$3))</f>
        <v>42</v>
      </c>
      <c r="R199" s="3">
        <f ca="1">IF($A199&gt;$A$1,"",SUMIFS('PURPLE APC'!$K:$K,'PURPLE APC'!$B:$B,$A199,'PURPLE APC'!$N:$N,R$3))</f>
        <v>50</v>
      </c>
      <c r="S199" s="3">
        <f ca="1">IF($A199&gt;$A$1,"",SUMIFS('PURPLE APC'!$K:$K,'PURPLE APC'!$B:$B,$A199,'PURPLE APC'!$N:$N,S$3))</f>
        <v>34</v>
      </c>
      <c r="T199" s="3">
        <f ca="1">IF($A199&gt;$A$1,"",SUMIFS('PURPLE APC'!$K:$K,'PURPLE APC'!$B:$B,$A199,'PURPLE APC'!$N:$N,T$3))</f>
        <v>33</v>
      </c>
      <c r="U199" s="3">
        <f ca="1">IF($A199&gt;$A$1,"",SUMIFS('PURPLE APC'!$K:$K,'PURPLE APC'!$B:$B,$A199,'PURPLE APC'!$N:$N,U$3))</f>
        <v>26</v>
      </c>
      <c r="V199" s="3">
        <f ca="1">IF($A199&gt;$A$1,"",SUMIFS('PURPLE APC'!$K:$K,'PURPLE APC'!$B:$B,$A199,'PURPLE APC'!$N:$N,V$3))</f>
        <v>39</v>
      </c>
      <c r="W199" s="3">
        <f ca="1">IF($A199&gt;$A$1,"",SUMIFS('PURPLE APC'!$K:$K,'PURPLE APC'!$B:$B,$A199,'PURPLE APC'!$N:$N,W$3))</f>
        <v>27</v>
      </c>
      <c r="X199" s="3">
        <f ca="1">IF($A199&gt;$A$1,"",SUMIFS('PURPLE APC'!$K:$K,'PURPLE APC'!$B:$B,$A199,'PURPLE APC'!$N:$N,X$3))</f>
        <v>28</v>
      </c>
      <c r="Y199" s="3">
        <f ca="1">IF($A199&gt;$A$1,"",SUMIFS('PURPLE APC'!$K:$K,'PURPLE APC'!$B:$B,$A199,'PURPLE APC'!$N:$N,Y$3))</f>
        <v>30</v>
      </c>
      <c r="Z199" s="3">
        <f ca="1">IF($A199&gt;$A$1,"",SUMIFS('PURPLE APC'!$K:$K,'PURPLE APC'!$B:$B,$A199,'PURPLE APC'!$N:$N,Z$3))</f>
        <v>59</v>
      </c>
      <c r="AA199" s="3">
        <f ca="1">IF($A199&gt;$A$1,"",SUMIFS('PURPLE APC'!$K:$K,'PURPLE APC'!$B:$B,$A199,'PURPLE APC'!$N:$N,AA$3))</f>
        <v>108</v>
      </c>
      <c r="AB199" s="3">
        <f ca="1">IF($A199&gt;$A$1,"",SUMIFS('PURPLE APC'!$K:$K,'PURPLE APC'!$B:$B,$A199,'PURPLE APC'!$N:$N,AB$3))</f>
        <v>146</v>
      </c>
      <c r="AC199" s="3">
        <f ca="1">IF($A199&gt;$A$1,"",SUMIFS('PURPLE APC'!$K:$K,'PURPLE APC'!$B:$B,$A199,'PURPLE APC'!$N:$N,AC$3))</f>
        <v>156</v>
      </c>
      <c r="AD199" s="3">
        <f ca="1">IF($A199&gt;$A$1,"",SUMIFS('PURPLE APC'!$K:$K,'PURPLE APC'!$B:$B,$A199,'PURPLE APC'!$N:$N,AD$3))</f>
        <v>188</v>
      </c>
      <c r="AE199" s="3">
        <f ca="1">IF($A199&gt;$A$1,"",SUMIFS('PURPLE APC'!$K:$K,'PURPLE APC'!$B:$B,$A199,'PURPLE APC'!$N:$N,AE$3))</f>
        <v>224</v>
      </c>
      <c r="AF199" s="3">
        <f ca="1">IF($A199&gt;$A$1,"",SUMIFS('PURPLE APC'!$K:$K,'PURPLE APC'!$B:$B,$A199,'PURPLE APC'!$N:$N,AF$3))</f>
        <v>167</v>
      </c>
      <c r="AG199" s="3">
        <f ca="1">IF($A199&gt;$A$1,"",SUMIFS('PURPLE APC'!$K:$K,'PURPLE APC'!$B:$B,$A199,'PURPLE APC'!$N:$N,AG$3))</f>
        <v>131</v>
      </c>
      <c r="AH199" s="3">
        <f ca="1">IF($A199&gt;$A$1,"",SUMIFS('PURPLE APC'!$K:$K,'PURPLE APC'!$B:$B,$A199,'PURPLE APC'!$N:$N,AH$3))</f>
        <v>84</v>
      </c>
      <c r="AI199" s="3">
        <f ca="1">IF($A199&gt;$A$1,"",SUMIFS('PURPLE APC'!$K:$K,'PURPLE APC'!$B:$B,$A199,'PURPLE APC'!$N:$N,AI$3))</f>
        <v>64</v>
      </c>
      <c r="AJ199" s="3">
        <f ca="1">IF($A199&gt;$A$1,"",SUMIFS('PURPLE APC'!$K:$K,'PURPLE APC'!$B:$B,$A199,'PURPLE APC'!$N:$N,AJ$3))</f>
        <v>153</v>
      </c>
      <c r="AK199" s="5">
        <f ca="1">IF($A199&gt;$A$1,"",SUMIFS('PURPLE APC'!$K:$K,'PURPLE APC'!$B:$B,$A199,'PURPLE APC'!$N:$N,AK$3))</f>
        <v>179</v>
      </c>
    </row>
    <row r="200" spans="1:37" x14ac:dyDescent="0.25">
      <c r="A200" s="15">
        <f t="shared" si="14"/>
        <v>46113</v>
      </c>
      <c r="B200" s="46">
        <f t="shared" si="15"/>
        <v>3</v>
      </c>
      <c r="C200" s="15" t="str">
        <f t="shared" si="12"/>
        <v>Y</v>
      </c>
      <c r="D200" s="15" t="s">
        <v>93</v>
      </c>
      <c r="E200" s="4">
        <f ca="1">IF($A200&gt;$A$1,"",SUMIFS('PURPLE APC'!$K:$K,'PURPLE APC'!$B:$B,$A200))</f>
        <v>3460</v>
      </c>
      <c r="F200" s="42"/>
      <c r="G200" s="72">
        <f t="shared" ca="1" si="13"/>
        <v>-2</v>
      </c>
      <c r="H200" s="4">
        <f ca="1">IF($A200&gt;$A$1,"",SUMIFS('PURPLE APC'!$K:$K,'PURPLE APC'!$B:$B,$A200,'PURPLE APC'!$N:$N,H$3))</f>
        <v>43</v>
      </c>
      <c r="I200" s="3">
        <f ca="1">IF($A200&gt;$A$1,"",SUMIFS('PURPLE APC'!$K:$K,'PURPLE APC'!$B:$B,$A200,'PURPLE APC'!$N:$N,I$3))</f>
        <v>81</v>
      </c>
      <c r="J200" s="3">
        <f ca="1">IF($A200&gt;$A$1,"",SUMIFS('PURPLE APC'!$K:$K,'PURPLE APC'!$B:$B,$A200,'PURPLE APC'!$N:$N,J$3))</f>
        <v>275</v>
      </c>
      <c r="K200" s="3">
        <f ca="1">IF($A200&gt;$A$1,"",SUMIFS('PURPLE APC'!$K:$K,'PURPLE APC'!$B:$B,$A200,'PURPLE APC'!$N:$N,K$3))</f>
        <v>433</v>
      </c>
      <c r="L200" s="3">
        <f ca="1">IF($A200&gt;$A$1,"",SUMIFS('PURPLE APC'!$K:$K,'PURPLE APC'!$B:$B,$A200,'PURPLE APC'!$N:$N,L$3))</f>
        <v>230</v>
      </c>
      <c r="M200" s="3">
        <f ca="1">IF($A200&gt;$A$1,"",SUMIFS('PURPLE APC'!$K:$K,'PURPLE APC'!$B:$B,$A200,'PURPLE APC'!$N:$N,M$3))</f>
        <v>192</v>
      </c>
      <c r="N200" s="3">
        <f ca="1">IF($A200&gt;$A$1,"",SUMIFS('PURPLE APC'!$K:$K,'PURPLE APC'!$B:$B,$A200,'PURPLE APC'!$N:$N,N$3))</f>
        <v>108</v>
      </c>
      <c r="O200" s="3">
        <f ca="1">IF($A200&gt;$A$1,"",SUMIFS('PURPLE APC'!$K:$K,'PURPLE APC'!$B:$B,$A200,'PURPLE APC'!$N:$N,O$3))</f>
        <v>54</v>
      </c>
      <c r="P200" s="3">
        <f ca="1">IF($A200&gt;$A$1,"",SUMIFS('PURPLE APC'!$K:$K,'PURPLE APC'!$B:$B,$A200,'PURPLE APC'!$N:$N,P$3))</f>
        <v>82</v>
      </c>
      <c r="Q200" s="3">
        <f ca="1">IF($A200&gt;$A$1,"",SUMIFS('PURPLE APC'!$K:$K,'PURPLE APC'!$B:$B,$A200,'PURPLE APC'!$N:$N,Q$3))</f>
        <v>38</v>
      </c>
      <c r="R200" s="3">
        <f ca="1">IF($A200&gt;$A$1,"",SUMIFS('PURPLE APC'!$K:$K,'PURPLE APC'!$B:$B,$A200,'PURPLE APC'!$N:$N,R$3))</f>
        <v>37</v>
      </c>
      <c r="S200" s="3">
        <f ca="1">IF($A200&gt;$A$1,"",SUMIFS('PURPLE APC'!$K:$K,'PURPLE APC'!$B:$B,$A200,'PURPLE APC'!$N:$N,S$3))</f>
        <v>40</v>
      </c>
      <c r="T200" s="3">
        <f ca="1">IF($A200&gt;$A$1,"",SUMIFS('PURPLE APC'!$K:$K,'PURPLE APC'!$B:$B,$A200,'PURPLE APC'!$N:$N,T$3))</f>
        <v>17</v>
      </c>
      <c r="U200" s="3">
        <f ca="1">IF($A200&gt;$A$1,"",SUMIFS('PURPLE APC'!$K:$K,'PURPLE APC'!$B:$B,$A200,'PURPLE APC'!$N:$N,U$3))</f>
        <v>19</v>
      </c>
      <c r="V200" s="3">
        <f ca="1">IF($A200&gt;$A$1,"",SUMIFS('PURPLE APC'!$K:$K,'PURPLE APC'!$B:$B,$A200,'PURPLE APC'!$N:$N,V$3))</f>
        <v>36</v>
      </c>
      <c r="W200" s="3">
        <f ca="1">IF($A200&gt;$A$1,"",SUMIFS('PURPLE APC'!$K:$K,'PURPLE APC'!$B:$B,$A200,'PURPLE APC'!$N:$N,W$3))</f>
        <v>31</v>
      </c>
      <c r="X200" s="3">
        <f ca="1">IF($A200&gt;$A$1,"",SUMIFS('PURPLE APC'!$K:$K,'PURPLE APC'!$B:$B,$A200,'PURPLE APC'!$N:$N,X$3))</f>
        <v>29</v>
      </c>
      <c r="Y200" s="3">
        <f ca="1">IF($A200&gt;$A$1,"",SUMIFS('PURPLE APC'!$K:$K,'PURPLE APC'!$B:$B,$A200,'PURPLE APC'!$N:$N,Y$3))</f>
        <v>23</v>
      </c>
      <c r="Z200" s="3">
        <f ca="1">IF($A200&gt;$A$1,"",SUMIFS('PURPLE APC'!$K:$K,'PURPLE APC'!$B:$B,$A200,'PURPLE APC'!$N:$N,Z$3))</f>
        <v>60</v>
      </c>
      <c r="AA200" s="3">
        <f ca="1">IF($A200&gt;$A$1,"",SUMIFS('PURPLE APC'!$K:$K,'PURPLE APC'!$B:$B,$A200,'PURPLE APC'!$N:$N,AA$3))</f>
        <v>94</v>
      </c>
      <c r="AB200" s="3">
        <f ca="1">IF($A200&gt;$A$1,"",SUMIFS('PURPLE APC'!$K:$K,'PURPLE APC'!$B:$B,$A200,'PURPLE APC'!$N:$N,AB$3))</f>
        <v>162</v>
      </c>
      <c r="AC200" s="3">
        <f ca="1">IF($A200&gt;$A$1,"",SUMIFS('PURPLE APC'!$K:$K,'PURPLE APC'!$B:$B,$A200,'PURPLE APC'!$N:$N,AC$3))</f>
        <v>160</v>
      </c>
      <c r="AD200" s="3">
        <f ca="1">IF($A200&gt;$A$1,"",SUMIFS('PURPLE APC'!$K:$K,'PURPLE APC'!$B:$B,$A200,'PURPLE APC'!$N:$N,AD$3))</f>
        <v>236</v>
      </c>
      <c r="AE200" s="3">
        <f ca="1">IF($A200&gt;$A$1,"",SUMIFS('PURPLE APC'!$K:$K,'PURPLE APC'!$B:$B,$A200,'PURPLE APC'!$N:$N,AE$3))</f>
        <v>203</v>
      </c>
      <c r="AF200" s="3">
        <f ca="1">IF($A200&gt;$A$1,"",SUMIFS('PURPLE APC'!$K:$K,'PURPLE APC'!$B:$B,$A200,'PURPLE APC'!$N:$N,AF$3))</f>
        <v>152</v>
      </c>
      <c r="AG200" s="3">
        <f ca="1">IF($A200&gt;$A$1,"",SUMIFS('PURPLE APC'!$K:$K,'PURPLE APC'!$B:$B,$A200,'PURPLE APC'!$N:$N,AG$3))</f>
        <v>116</v>
      </c>
      <c r="AH200" s="3">
        <f ca="1">IF($A200&gt;$A$1,"",SUMIFS('PURPLE APC'!$K:$K,'PURPLE APC'!$B:$B,$A200,'PURPLE APC'!$N:$N,AH$3))</f>
        <v>106</v>
      </c>
      <c r="AI200" s="3">
        <f ca="1">IF($A200&gt;$A$1,"",SUMIFS('PURPLE APC'!$K:$K,'PURPLE APC'!$B:$B,$A200,'PURPLE APC'!$N:$N,AI$3))</f>
        <v>46</v>
      </c>
      <c r="AJ200" s="3">
        <f ca="1">IF($A200&gt;$A$1,"",SUMIFS('PURPLE APC'!$K:$K,'PURPLE APC'!$B:$B,$A200,'PURPLE APC'!$N:$N,AJ$3))</f>
        <v>172</v>
      </c>
      <c r="AK200" s="5">
        <f ca="1">IF($A200&gt;$A$1,"",SUMIFS('PURPLE APC'!$K:$K,'PURPLE APC'!$B:$B,$A200,'PURPLE APC'!$N:$N,AK$3))</f>
        <v>185</v>
      </c>
    </row>
    <row r="201" spans="1:37" x14ac:dyDescent="0.25">
      <c r="A201" s="15">
        <f t="shared" si="14"/>
        <v>46114</v>
      </c>
      <c r="B201" s="46">
        <f t="shared" si="15"/>
        <v>4</v>
      </c>
      <c r="C201" s="15" t="str">
        <f t="shared" si="12"/>
        <v>Y</v>
      </c>
      <c r="D201" s="15" t="s">
        <v>93</v>
      </c>
      <c r="E201" s="4">
        <f ca="1">IF($A201&gt;$A$1,"",SUMIFS('PURPLE APC'!$K:$K,'PURPLE APC'!$B:$B,$A201))</f>
        <v>3345</v>
      </c>
      <c r="F201" s="42"/>
      <c r="G201" s="72">
        <f t="shared" ca="1" si="13"/>
        <v>-2</v>
      </c>
      <c r="H201" s="4">
        <f ca="1">IF($A201&gt;$A$1,"",SUMIFS('PURPLE APC'!$K:$K,'PURPLE APC'!$B:$B,$A201,'PURPLE APC'!$N:$N,H$3))</f>
        <v>66</v>
      </c>
      <c r="I201" s="3">
        <f ca="1">IF($A201&gt;$A$1,"",SUMIFS('PURPLE APC'!$K:$K,'PURPLE APC'!$B:$B,$A201,'PURPLE APC'!$N:$N,I$3))</f>
        <v>93</v>
      </c>
      <c r="J201" s="3">
        <f ca="1">IF($A201&gt;$A$1,"",SUMIFS('PURPLE APC'!$K:$K,'PURPLE APC'!$B:$B,$A201,'PURPLE APC'!$N:$N,J$3))</f>
        <v>242</v>
      </c>
      <c r="K201" s="3">
        <f ca="1">IF($A201&gt;$A$1,"",SUMIFS('PURPLE APC'!$K:$K,'PURPLE APC'!$B:$B,$A201,'PURPLE APC'!$N:$N,K$3))</f>
        <v>408</v>
      </c>
      <c r="L201" s="3">
        <f ca="1">IF($A201&gt;$A$1,"",SUMIFS('PURPLE APC'!$K:$K,'PURPLE APC'!$B:$B,$A201,'PURPLE APC'!$N:$N,L$3))</f>
        <v>215</v>
      </c>
      <c r="M201" s="3">
        <f ca="1">IF($A201&gt;$A$1,"",SUMIFS('PURPLE APC'!$K:$K,'PURPLE APC'!$B:$B,$A201,'PURPLE APC'!$N:$N,M$3))</f>
        <v>192</v>
      </c>
      <c r="N201" s="3">
        <f ca="1">IF($A201&gt;$A$1,"",SUMIFS('PURPLE APC'!$K:$K,'PURPLE APC'!$B:$B,$A201,'PURPLE APC'!$N:$N,N$3))</f>
        <v>133</v>
      </c>
      <c r="O201" s="3">
        <f ca="1">IF($A201&gt;$A$1,"",SUMIFS('PURPLE APC'!$K:$K,'PURPLE APC'!$B:$B,$A201,'PURPLE APC'!$N:$N,O$3))</f>
        <v>70</v>
      </c>
      <c r="P201" s="3">
        <f ca="1">IF($A201&gt;$A$1,"",SUMIFS('PURPLE APC'!$K:$K,'PURPLE APC'!$B:$B,$A201,'PURPLE APC'!$N:$N,P$3))</f>
        <v>53</v>
      </c>
      <c r="Q201" s="3">
        <f ca="1">IF($A201&gt;$A$1,"",SUMIFS('PURPLE APC'!$K:$K,'PURPLE APC'!$B:$B,$A201,'PURPLE APC'!$N:$N,Q$3))</f>
        <v>47</v>
      </c>
      <c r="R201" s="3">
        <f ca="1">IF($A201&gt;$A$1,"",SUMIFS('PURPLE APC'!$K:$K,'PURPLE APC'!$B:$B,$A201,'PURPLE APC'!$N:$N,R$3))</f>
        <v>50</v>
      </c>
      <c r="S201" s="3">
        <f ca="1">IF($A201&gt;$A$1,"",SUMIFS('PURPLE APC'!$K:$K,'PURPLE APC'!$B:$B,$A201,'PURPLE APC'!$N:$N,S$3))</f>
        <v>27</v>
      </c>
      <c r="T201" s="3">
        <f ca="1">IF($A201&gt;$A$1,"",SUMIFS('PURPLE APC'!$K:$K,'PURPLE APC'!$B:$B,$A201,'PURPLE APC'!$N:$N,T$3))</f>
        <v>17</v>
      </c>
      <c r="U201" s="3">
        <f ca="1">IF($A201&gt;$A$1,"",SUMIFS('PURPLE APC'!$K:$K,'PURPLE APC'!$B:$B,$A201,'PURPLE APC'!$N:$N,U$3))</f>
        <v>25</v>
      </c>
      <c r="V201" s="3">
        <f ca="1">IF($A201&gt;$A$1,"",SUMIFS('PURPLE APC'!$K:$K,'PURPLE APC'!$B:$B,$A201,'PURPLE APC'!$N:$N,V$3))</f>
        <v>29</v>
      </c>
      <c r="W201" s="3">
        <f ca="1">IF($A201&gt;$A$1,"",SUMIFS('PURPLE APC'!$K:$K,'PURPLE APC'!$B:$B,$A201,'PURPLE APC'!$N:$N,W$3))</f>
        <v>24</v>
      </c>
      <c r="X201" s="3">
        <f ca="1">IF($A201&gt;$A$1,"",SUMIFS('PURPLE APC'!$K:$K,'PURPLE APC'!$B:$B,$A201,'PURPLE APC'!$N:$N,X$3))</f>
        <v>22</v>
      </c>
      <c r="Y201" s="3">
        <f ca="1">IF($A201&gt;$A$1,"",SUMIFS('PURPLE APC'!$K:$K,'PURPLE APC'!$B:$B,$A201,'PURPLE APC'!$N:$N,Y$3))</f>
        <v>24</v>
      </c>
      <c r="Z201" s="3">
        <f ca="1">IF($A201&gt;$A$1,"",SUMIFS('PURPLE APC'!$K:$K,'PURPLE APC'!$B:$B,$A201,'PURPLE APC'!$N:$N,Z$3))</f>
        <v>69</v>
      </c>
      <c r="AA201" s="3">
        <f ca="1">IF($A201&gt;$A$1,"",SUMIFS('PURPLE APC'!$K:$K,'PURPLE APC'!$B:$B,$A201,'PURPLE APC'!$N:$N,AA$3))</f>
        <v>96</v>
      </c>
      <c r="AB201" s="3">
        <f ca="1">IF($A201&gt;$A$1,"",SUMIFS('PURPLE APC'!$K:$K,'PURPLE APC'!$B:$B,$A201,'PURPLE APC'!$N:$N,AB$3))</f>
        <v>141</v>
      </c>
      <c r="AC201" s="3">
        <f ca="1">IF($A201&gt;$A$1,"",SUMIFS('PURPLE APC'!$K:$K,'PURPLE APC'!$B:$B,$A201,'PURPLE APC'!$N:$N,AC$3))</f>
        <v>163</v>
      </c>
      <c r="AD201" s="3">
        <f ca="1">IF($A201&gt;$A$1,"",SUMIFS('PURPLE APC'!$K:$K,'PURPLE APC'!$B:$B,$A201,'PURPLE APC'!$N:$N,AD$3))</f>
        <v>208</v>
      </c>
      <c r="AE201" s="3">
        <f ca="1">IF($A201&gt;$A$1,"",SUMIFS('PURPLE APC'!$K:$K,'PURPLE APC'!$B:$B,$A201,'PURPLE APC'!$N:$N,AE$3))</f>
        <v>241</v>
      </c>
      <c r="AF201" s="3">
        <f ca="1">IF($A201&gt;$A$1,"",SUMIFS('PURPLE APC'!$K:$K,'PURPLE APC'!$B:$B,$A201,'PURPLE APC'!$N:$N,AF$3))</f>
        <v>149</v>
      </c>
      <c r="AG201" s="3">
        <f ca="1">IF($A201&gt;$A$1,"",SUMIFS('PURPLE APC'!$K:$K,'PURPLE APC'!$B:$B,$A201,'PURPLE APC'!$N:$N,AG$3))</f>
        <v>103</v>
      </c>
      <c r="AH201" s="3">
        <f ca="1">IF($A201&gt;$A$1,"",SUMIFS('PURPLE APC'!$K:$K,'PURPLE APC'!$B:$B,$A201,'PURPLE APC'!$N:$N,AH$3))</f>
        <v>84</v>
      </c>
      <c r="AI201" s="3">
        <f ca="1">IF($A201&gt;$A$1,"",SUMIFS('PURPLE APC'!$K:$K,'PURPLE APC'!$B:$B,$A201,'PURPLE APC'!$N:$N,AI$3))</f>
        <v>56</v>
      </c>
      <c r="AJ201" s="3">
        <f ca="1">IF($A201&gt;$A$1,"",SUMIFS('PURPLE APC'!$K:$K,'PURPLE APC'!$B:$B,$A201,'PURPLE APC'!$N:$N,AJ$3))</f>
        <v>158</v>
      </c>
      <c r="AK201" s="5">
        <f ca="1">IF($A201&gt;$A$1,"",SUMIFS('PURPLE APC'!$K:$K,'PURPLE APC'!$B:$B,$A201,'PURPLE APC'!$N:$N,AK$3))</f>
        <v>140</v>
      </c>
    </row>
    <row r="202" spans="1:37" x14ac:dyDescent="0.25">
      <c r="A202" s="15">
        <f t="shared" si="14"/>
        <v>46115</v>
      </c>
      <c r="B202" s="46">
        <f t="shared" si="15"/>
        <v>5</v>
      </c>
      <c r="C202" s="15" t="str">
        <f t="shared" si="12"/>
        <v>Y</v>
      </c>
      <c r="D202" s="15" t="s">
        <v>93</v>
      </c>
      <c r="E202" s="4">
        <f ca="1">IF($A202&gt;$A$1,"",SUMIFS('PURPLE APC'!$K:$K,'PURPLE APC'!$B:$B,$A202))</f>
        <v>2885</v>
      </c>
      <c r="F202" s="42"/>
      <c r="G202" s="72">
        <f t="shared" ca="1" si="13"/>
        <v>-2</v>
      </c>
      <c r="H202" s="4">
        <f ca="1">IF($A202&gt;$A$1,"",SUMIFS('PURPLE APC'!$K:$K,'PURPLE APC'!$B:$B,$A202,'PURPLE APC'!$N:$N,H$3))</f>
        <v>34</v>
      </c>
      <c r="I202" s="3">
        <f ca="1">IF($A202&gt;$A$1,"",SUMIFS('PURPLE APC'!$K:$K,'PURPLE APC'!$B:$B,$A202,'PURPLE APC'!$N:$N,I$3))</f>
        <v>73</v>
      </c>
      <c r="J202" s="3">
        <f ca="1">IF($A202&gt;$A$1,"",SUMIFS('PURPLE APC'!$K:$K,'PURPLE APC'!$B:$B,$A202,'PURPLE APC'!$N:$N,J$3))</f>
        <v>217</v>
      </c>
      <c r="K202" s="3">
        <f ca="1">IF($A202&gt;$A$1,"",SUMIFS('PURPLE APC'!$K:$K,'PURPLE APC'!$B:$B,$A202,'PURPLE APC'!$N:$N,K$3))</f>
        <v>385</v>
      </c>
      <c r="L202" s="3">
        <f ca="1">IF($A202&gt;$A$1,"",SUMIFS('PURPLE APC'!$K:$K,'PURPLE APC'!$B:$B,$A202,'PURPLE APC'!$N:$N,L$3))</f>
        <v>189</v>
      </c>
      <c r="M202" s="3">
        <f ca="1">IF($A202&gt;$A$1,"",SUMIFS('PURPLE APC'!$K:$K,'PURPLE APC'!$B:$B,$A202,'PURPLE APC'!$N:$N,M$3))</f>
        <v>154</v>
      </c>
      <c r="N202" s="3">
        <f ca="1">IF($A202&gt;$A$1,"",SUMIFS('PURPLE APC'!$K:$K,'PURPLE APC'!$B:$B,$A202,'PURPLE APC'!$N:$N,N$3))</f>
        <v>114</v>
      </c>
      <c r="O202" s="3">
        <f ca="1">IF($A202&gt;$A$1,"",SUMIFS('PURPLE APC'!$K:$K,'PURPLE APC'!$B:$B,$A202,'PURPLE APC'!$N:$N,O$3))</f>
        <v>65</v>
      </c>
      <c r="P202" s="3">
        <f ca="1">IF($A202&gt;$A$1,"",SUMIFS('PURPLE APC'!$K:$K,'PURPLE APC'!$B:$B,$A202,'PURPLE APC'!$N:$N,P$3))</f>
        <v>31</v>
      </c>
      <c r="Q202" s="3">
        <f ca="1">IF($A202&gt;$A$1,"",SUMIFS('PURPLE APC'!$K:$K,'PURPLE APC'!$B:$B,$A202,'PURPLE APC'!$N:$N,Q$3))</f>
        <v>33</v>
      </c>
      <c r="R202" s="3">
        <f ca="1">IF($A202&gt;$A$1,"",SUMIFS('PURPLE APC'!$K:$K,'PURPLE APC'!$B:$B,$A202,'PURPLE APC'!$N:$N,R$3))</f>
        <v>39</v>
      </c>
      <c r="S202" s="3">
        <f ca="1">IF($A202&gt;$A$1,"",SUMIFS('PURPLE APC'!$K:$K,'PURPLE APC'!$B:$B,$A202,'PURPLE APC'!$N:$N,S$3))</f>
        <v>26</v>
      </c>
      <c r="T202" s="3">
        <f ca="1">IF($A202&gt;$A$1,"",SUMIFS('PURPLE APC'!$K:$K,'PURPLE APC'!$B:$B,$A202,'PURPLE APC'!$N:$N,T$3))</f>
        <v>21</v>
      </c>
      <c r="U202" s="3">
        <f ca="1">IF($A202&gt;$A$1,"",SUMIFS('PURPLE APC'!$K:$K,'PURPLE APC'!$B:$B,$A202,'PURPLE APC'!$N:$N,U$3))</f>
        <v>21</v>
      </c>
      <c r="V202" s="3">
        <f ca="1">IF($A202&gt;$A$1,"",SUMIFS('PURPLE APC'!$K:$K,'PURPLE APC'!$B:$B,$A202,'PURPLE APC'!$N:$N,V$3))</f>
        <v>31</v>
      </c>
      <c r="W202" s="3">
        <f ca="1">IF($A202&gt;$A$1,"",SUMIFS('PURPLE APC'!$K:$K,'PURPLE APC'!$B:$B,$A202,'PURPLE APC'!$N:$N,W$3))</f>
        <v>38</v>
      </c>
      <c r="X202" s="3">
        <f ca="1">IF($A202&gt;$A$1,"",SUMIFS('PURPLE APC'!$K:$K,'PURPLE APC'!$B:$B,$A202,'PURPLE APC'!$N:$N,X$3))</f>
        <v>43</v>
      </c>
      <c r="Y202" s="3">
        <f ca="1">IF($A202&gt;$A$1,"",SUMIFS('PURPLE APC'!$K:$K,'PURPLE APC'!$B:$B,$A202,'PURPLE APC'!$N:$N,Y$3))</f>
        <v>28</v>
      </c>
      <c r="Z202" s="3">
        <f ca="1">IF($A202&gt;$A$1,"",SUMIFS('PURPLE APC'!$K:$K,'PURPLE APC'!$B:$B,$A202,'PURPLE APC'!$N:$N,Z$3))</f>
        <v>63</v>
      </c>
      <c r="AA202" s="3">
        <f ca="1">IF($A202&gt;$A$1,"",SUMIFS('PURPLE APC'!$K:$K,'PURPLE APC'!$B:$B,$A202,'PURPLE APC'!$N:$N,AA$3))</f>
        <v>89</v>
      </c>
      <c r="AB202" s="3">
        <f ca="1">IF($A202&gt;$A$1,"",SUMIFS('PURPLE APC'!$K:$K,'PURPLE APC'!$B:$B,$A202,'PURPLE APC'!$N:$N,AB$3))</f>
        <v>129</v>
      </c>
      <c r="AC202" s="3">
        <f ca="1">IF($A202&gt;$A$1,"",SUMIFS('PURPLE APC'!$K:$K,'PURPLE APC'!$B:$B,$A202,'PURPLE APC'!$N:$N,AC$3))</f>
        <v>142</v>
      </c>
      <c r="AD202" s="3">
        <f ca="1">IF($A202&gt;$A$1,"",SUMIFS('PURPLE APC'!$K:$K,'PURPLE APC'!$B:$B,$A202,'PURPLE APC'!$N:$N,AD$3))</f>
        <v>160</v>
      </c>
      <c r="AE202" s="3">
        <f ca="1">IF($A202&gt;$A$1,"",SUMIFS('PURPLE APC'!$K:$K,'PURPLE APC'!$B:$B,$A202,'PURPLE APC'!$N:$N,AE$3))</f>
        <v>152</v>
      </c>
      <c r="AF202" s="3">
        <f ca="1">IF($A202&gt;$A$1,"",SUMIFS('PURPLE APC'!$K:$K,'PURPLE APC'!$B:$B,$A202,'PURPLE APC'!$N:$N,AF$3))</f>
        <v>112</v>
      </c>
      <c r="AG202" s="3">
        <f ca="1">IF($A202&gt;$A$1,"",SUMIFS('PURPLE APC'!$K:$K,'PURPLE APC'!$B:$B,$A202,'PURPLE APC'!$N:$N,AG$3))</f>
        <v>85</v>
      </c>
      <c r="AH202" s="3">
        <f ca="1">IF($A202&gt;$A$1,"",SUMIFS('PURPLE APC'!$K:$K,'PURPLE APC'!$B:$B,$A202,'PURPLE APC'!$N:$N,AH$3))</f>
        <v>55</v>
      </c>
      <c r="AI202" s="3">
        <f ca="1">IF($A202&gt;$A$1,"",SUMIFS('PURPLE APC'!$K:$K,'PURPLE APC'!$B:$B,$A202,'PURPLE APC'!$N:$N,AI$3))</f>
        <v>56</v>
      </c>
      <c r="AJ202" s="3">
        <f ca="1">IF($A202&gt;$A$1,"",SUMIFS('PURPLE APC'!$K:$K,'PURPLE APC'!$B:$B,$A202,'PURPLE APC'!$N:$N,AJ$3))</f>
        <v>143</v>
      </c>
      <c r="AK202" s="5">
        <f ca="1">IF($A202&gt;$A$1,"",SUMIFS('PURPLE APC'!$K:$K,'PURPLE APC'!$B:$B,$A202,'PURPLE APC'!$N:$N,AK$3))</f>
        <v>157</v>
      </c>
    </row>
    <row r="203" spans="1:37" x14ac:dyDescent="0.25">
      <c r="A203" s="15">
        <f t="shared" si="14"/>
        <v>46118</v>
      </c>
      <c r="B203" s="46">
        <f t="shared" si="15"/>
        <v>1</v>
      </c>
      <c r="C203" s="15" t="str">
        <f t="shared" si="12"/>
        <v>Y</v>
      </c>
      <c r="D203" s="15" t="s">
        <v>93</v>
      </c>
      <c r="E203" s="4">
        <f ca="1">IF($A203&gt;$A$1,"",SUMIFS('PURPLE APC'!$K:$K,'PURPLE APC'!$B:$B,$A203))</f>
        <v>3162</v>
      </c>
      <c r="F203" s="42"/>
      <c r="G203" s="72">
        <f t="shared" ca="1" si="13"/>
        <v>-2</v>
      </c>
      <c r="H203" s="4">
        <f ca="1">IF($A203&gt;$A$1,"",SUMIFS('PURPLE APC'!$K:$K,'PURPLE APC'!$B:$B,$A203,'PURPLE APC'!$N:$N,H$3))</f>
        <v>54</v>
      </c>
      <c r="I203" s="3">
        <f ca="1">IF($A203&gt;$A$1,"",SUMIFS('PURPLE APC'!$K:$K,'PURPLE APC'!$B:$B,$A203,'PURPLE APC'!$N:$N,I$3))</f>
        <v>66</v>
      </c>
      <c r="J203" s="3">
        <f ca="1">IF($A203&gt;$A$1,"",SUMIFS('PURPLE APC'!$K:$K,'PURPLE APC'!$B:$B,$A203,'PURPLE APC'!$N:$N,J$3))</f>
        <v>286</v>
      </c>
      <c r="K203" s="3">
        <f ca="1">IF($A203&gt;$A$1,"",SUMIFS('PURPLE APC'!$K:$K,'PURPLE APC'!$B:$B,$A203,'PURPLE APC'!$N:$N,K$3))</f>
        <v>428</v>
      </c>
      <c r="L203" s="3">
        <f ca="1">IF($A203&gt;$A$1,"",SUMIFS('PURPLE APC'!$K:$K,'PURPLE APC'!$B:$B,$A203,'PURPLE APC'!$N:$N,L$3))</f>
        <v>165</v>
      </c>
      <c r="M203" s="3">
        <f ca="1">IF($A203&gt;$A$1,"",SUMIFS('PURPLE APC'!$K:$K,'PURPLE APC'!$B:$B,$A203,'PURPLE APC'!$N:$N,M$3))</f>
        <v>207</v>
      </c>
      <c r="N203" s="3">
        <f ca="1">IF($A203&gt;$A$1,"",SUMIFS('PURPLE APC'!$K:$K,'PURPLE APC'!$B:$B,$A203,'PURPLE APC'!$N:$N,N$3))</f>
        <v>93</v>
      </c>
      <c r="O203" s="3">
        <f ca="1">IF($A203&gt;$A$1,"",SUMIFS('PURPLE APC'!$K:$K,'PURPLE APC'!$B:$B,$A203,'PURPLE APC'!$N:$N,O$3))</f>
        <v>55</v>
      </c>
      <c r="P203" s="3">
        <f ca="1">IF($A203&gt;$A$1,"",SUMIFS('PURPLE APC'!$K:$K,'PURPLE APC'!$B:$B,$A203,'PURPLE APC'!$N:$N,P$3))</f>
        <v>42</v>
      </c>
      <c r="Q203" s="3">
        <f ca="1">IF($A203&gt;$A$1,"",SUMIFS('PURPLE APC'!$K:$K,'PURPLE APC'!$B:$B,$A203,'PURPLE APC'!$N:$N,Q$3))</f>
        <v>27</v>
      </c>
      <c r="R203" s="3">
        <f ca="1">IF($A203&gt;$A$1,"",SUMIFS('PURPLE APC'!$K:$K,'PURPLE APC'!$B:$B,$A203,'PURPLE APC'!$N:$N,R$3))</f>
        <v>26</v>
      </c>
      <c r="S203" s="3">
        <f ca="1">IF($A203&gt;$A$1,"",SUMIFS('PURPLE APC'!$K:$K,'PURPLE APC'!$B:$B,$A203,'PURPLE APC'!$N:$N,S$3))</f>
        <v>24</v>
      </c>
      <c r="T203" s="3">
        <f ca="1">IF($A203&gt;$A$1,"",SUMIFS('PURPLE APC'!$K:$K,'PURPLE APC'!$B:$B,$A203,'PURPLE APC'!$N:$N,T$3))</f>
        <v>13</v>
      </c>
      <c r="U203" s="3">
        <f ca="1">IF($A203&gt;$A$1,"",SUMIFS('PURPLE APC'!$K:$K,'PURPLE APC'!$B:$B,$A203,'PURPLE APC'!$N:$N,U$3))</f>
        <v>30</v>
      </c>
      <c r="V203" s="3">
        <f ca="1">IF($A203&gt;$A$1,"",SUMIFS('PURPLE APC'!$K:$K,'PURPLE APC'!$B:$B,$A203,'PURPLE APC'!$N:$N,V$3))</f>
        <v>17</v>
      </c>
      <c r="W203" s="3">
        <f ca="1">IF($A203&gt;$A$1,"",SUMIFS('PURPLE APC'!$K:$K,'PURPLE APC'!$B:$B,$A203,'PURPLE APC'!$N:$N,W$3))</f>
        <v>37</v>
      </c>
      <c r="X203" s="3">
        <f ca="1">IF($A203&gt;$A$1,"",SUMIFS('PURPLE APC'!$K:$K,'PURPLE APC'!$B:$B,$A203,'PURPLE APC'!$N:$N,X$3))</f>
        <v>24</v>
      </c>
      <c r="Y203" s="3">
        <f ca="1">IF($A203&gt;$A$1,"",SUMIFS('PURPLE APC'!$K:$K,'PURPLE APC'!$B:$B,$A203,'PURPLE APC'!$N:$N,Y$3))</f>
        <v>20</v>
      </c>
      <c r="Z203" s="3">
        <f ca="1">IF($A203&gt;$A$1,"",SUMIFS('PURPLE APC'!$K:$K,'PURPLE APC'!$B:$B,$A203,'PURPLE APC'!$N:$N,Z$3))</f>
        <v>56</v>
      </c>
      <c r="AA203" s="3">
        <f ca="1">IF($A203&gt;$A$1,"",SUMIFS('PURPLE APC'!$K:$K,'PURPLE APC'!$B:$B,$A203,'PURPLE APC'!$N:$N,AA$3))</f>
        <v>91</v>
      </c>
      <c r="AB203" s="3">
        <f ca="1">IF($A203&gt;$A$1,"",SUMIFS('PURPLE APC'!$K:$K,'PURPLE APC'!$B:$B,$A203,'PURPLE APC'!$N:$N,AB$3))</f>
        <v>159</v>
      </c>
      <c r="AC203" s="3">
        <f ca="1">IF($A203&gt;$A$1,"",SUMIFS('PURPLE APC'!$K:$K,'PURPLE APC'!$B:$B,$A203,'PURPLE APC'!$N:$N,AC$3))</f>
        <v>157</v>
      </c>
      <c r="AD203" s="3">
        <f ca="1">IF($A203&gt;$A$1,"",SUMIFS('PURPLE APC'!$K:$K,'PURPLE APC'!$B:$B,$A203,'PURPLE APC'!$N:$N,AD$3))</f>
        <v>198</v>
      </c>
      <c r="AE203" s="3">
        <f ca="1">IF($A203&gt;$A$1,"",SUMIFS('PURPLE APC'!$K:$K,'PURPLE APC'!$B:$B,$A203,'PURPLE APC'!$N:$N,AE$3))</f>
        <v>202</v>
      </c>
      <c r="AF203" s="3">
        <f ca="1">IF($A203&gt;$A$1,"",SUMIFS('PURPLE APC'!$K:$K,'PURPLE APC'!$B:$B,$A203,'PURPLE APC'!$N:$N,AF$3))</f>
        <v>139</v>
      </c>
      <c r="AG203" s="3">
        <f ca="1">IF($A203&gt;$A$1,"",SUMIFS('PURPLE APC'!$K:$K,'PURPLE APC'!$B:$B,$A203,'PURPLE APC'!$N:$N,AG$3))</f>
        <v>94</v>
      </c>
      <c r="AH203" s="3">
        <f ca="1">IF($A203&gt;$A$1,"",SUMIFS('PURPLE APC'!$K:$K,'PURPLE APC'!$B:$B,$A203,'PURPLE APC'!$N:$N,AH$3))</f>
        <v>72</v>
      </c>
      <c r="AI203" s="3">
        <f ca="1">IF($A203&gt;$A$1,"",SUMIFS('PURPLE APC'!$K:$K,'PURPLE APC'!$B:$B,$A203,'PURPLE APC'!$N:$N,AI$3))</f>
        <v>47</v>
      </c>
      <c r="AJ203" s="3">
        <f ca="1">IF($A203&gt;$A$1,"",SUMIFS('PURPLE APC'!$K:$K,'PURPLE APC'!$B:$B,$A203,'PURPLE APC'!$N:$N,AJ$3))</f>
        <v>145</v>
      </c>
      <c r="AK203" s="5">
        <f ca="1">IF($A203&gt;$A$1,"",SUMIFS('PURPLE APC'!$K:$K,'PURPLE APC'!$B:$B,$A203,'PURPLE APC'!$N:$N,AK$3))</f>
        <v>188</v>
      </c>
    </row>
    <row r="204" spans="1:37" x14ac:dyDescent="0.25">
      <c r="A204" s="15">
        <f t="shared" si="14"/>
        <v>46119</v>
      </c>
      <c r="B204" s="46">
        <f t="shared" si="15"/>
        <v>2</v>
      </c>
      <c r="C204" s="15" t="str">
        <f t="shared" si="12"/>
        <v>Y</v>
      </c>
      <c r="D204" s="15" t="s">
        <v>93</v>
      </c>
      <c r="E204" s="4">
        <f ca="1">IF($A204&gt;$A$1,"",SUMIFS('PURPLE APC'!$K:$K,'PURPLE APC'!$B:$B,$A204))</f>
        <v>3410</v>
      </c>
      <c r="F204" s="42"/>
      <c r="G204" s="72">
        <f t="shared" ca="1" si="13"/>
        <v>-2</v>
      </c>
      <c r="H204" s="4">
        <f ca="1">IF($A204&gt;$A$1,"",SUMIFS('PURPLE APC'!$K:$K,'PURPLE APC'!$B:$B,$A204,'PURPLE APC'!$N:$N,H$3))</f>
        <v>52</v>
      </c>
      <c r="I204" s="3">
        <f ca="1">IF($A204&gt;$A$1,"",SUMIFS('PURPLE APC'!$K:$K,'PURPLE APC'!$B:$B,$A204,'PURPLE APC'!$N:$N,I$3))</f>
        <v>88</v>
      </c>
      <c r="J204" s="3">
        <f ca="1">IF($A204&gt;$A$1,"",SUMIFS('PURPLE APC'!$K:$K,'PURPLE APC'!$B:$B,$A204,'PURPLE APC'!$N:$N,J$3))</f>
        <v>261</v>
      </c>
      <c r="K204" s="3">
        <f ca="1">IF($A204&gt;$A$1,"",SUMIFS('PURPLE APC'!$K:$K,'PURPLE APC'!$B:$B,$A204,'PURPLE APC'!$N:$N,K$3))</f>
        <v>441</v>
      </c>
      <c r="L204" s="3">
        <f ca="1">IF($A204&gt;$A$1,"",SUMIFS('PURPLE APC'!$K:$K,'PURPLE APC'!$B:$B,$A204,'PURPLE APC'!$N:$N,L$3))</f>
        <v>227</v>
      </c>
      <c r="M204" s="3">
        <f ca="1">IF($A204&gt;$A$1,"",SUMIFS('PURPLE APC'!$K:$K,'PURPLE APC'!$B:$B,$A204,'PURPLE APC'!$N:$N,M$3))</f>
        <v>155</v>
      </c>
      <c r="N204" s="3">
        <f ca="1">IF($A204&gt;$A$1,"",SUMIFS('PURPLE APC'!$K:$K,'PURPLE APC'!$B:$B,$A204,'PURPLE APC'!$N:$N,N$3))</f>
        <v>109</v>
      </c>
      <c r="O204" s="3">
        <f ca="1">IF($A204&gt;$A$1,"",SUMIFS('PURPLE APC'!$K:$K,'PURPLE APC'!$B:$B,$A204,'PURPLE APC'!$N:$N,O$3))</f>
        <v>59</v>
      </c>
      <c r="P204" s="3">
        <f ca="1">IF($A204&gt;$A$1,"",SUMIFS('PURPLE APC'!$K:$K,'PURPLE APC'!$B:$B,$A204,'PURPLE APC'!$N:$N,P$3))</f>
        <v>52</v>
      </c>
      <c r="Q204" s="3">
        <f ca="1">IF($A204&gt;$A$1,"",SUMIFS('PURPLE APC'!$K:$K,'PURPLE APC'!$B:$B,$A204,'PURPLE APC'!$N:$N,Q$3))</f>
        <v>43</v>
      </c>
      <c r="R204" s="3">
        <f ca="1">IF($A204&gt;$A$1,"",SUMIFS('PURPLE APC'!$K:$K,'PURPLE APC'!$B:$B,$A204,'PURPLE APC'!$N:$N,R$3))</f>
        <v>51</v>
      </c>
      <c r="S204" s="3">
        <f ca="1">IF($A204&gt;$A$1,"",SUMIFS('PURPLE APC'!$K:$K,'PURPLE APC'!$B:$B,$A204,'PURPLE APC'!$N:$N,S$3))</f>
        <v>31</v>
      </c>
      <c r="T204" s="3">
        <f ca="1">IF($A204&gt;$A$1,"",SUMIFS('PURPLE APC'!$K:$K,'PURPLE APC'!$B:$B,$A204,'PURPLE APC'!$N:$N,T$3))</f>
        <v>29</v>
      </c>
      <c r="U204" s="3">
        <f ca="1">IF($A204&gt;$A$1,"",SUMIFS('PURPLE APC'!$K:$K,'PURPLE APC'!$B:$B,$A204,'PURPLE APC'!$N:$N,U$3))</f>
        <v>25</v>
      </c>
      <c r="V204" s="3">
        <f ca="1">IF($A204&gt;$A$1,"",SUMIFS('PURPLE APC'!$K:$K,'PURPLE APC'!$B:$B,$A204,'PURPLE APC'!$N:$N,V$3))</f>
        <v>38</v>
      </c>
      <c r="W204" s="3">
        <f ca="1">IF($A204&gt;$A$1,"",SUMIFS('PURPLE APC'!$K:$K,'PURPLE APC'!$B:$B,$A204,'PURPLE APC'!$N:$N,W$3))</f>
        <v>20</v>
      </c>
      <c r="X204" s="3">
        <f ca="1">IF($A204&gt;$A$1,"",SUMIFS('PURPLE APC'!$K:$K,'PURPLE APC'!$B:$B,$A204,'PURPLE APC'!$N:$N,X$3))</f>
        <v>30</v>
      </c>
      <c r="Y204" s="3">
        <f ca="1">IF($A204&gt;$A$1,"",SUMIFS('PURPLE APC'!$K:$K,'PURPLE APC'!$B:$B,$A204,'PURPLE APC'!$N:$N,Y$3))</f>
        <v>26</v>
      </c>
      <c r="Z204" s="3">
        <f ca="1">IF($A204&gt;$A$1,"",SUMIFS('PURPLE APC'!$K:$K,'PURPLE APC'!$B:$B,$A204,'PURPLE APC'!$N:$N,Z$3))</f>
        <v>58</v>
      </c>
      <c r="AA204" s="3">
        <f ca="1">IF($A204&gt;$A$1,"",SUMIFS('PURPLE APC'!$K:$K,'PURPLE APC'!$B:$B,$A204,'PURPLE APC'!$N:$N,AA$3))</f>
        <v>94</v>
      </c>
      <c r="AB204" s="3">
        <f ca="1">IF($A204&gt;$A$1,"",SUMIFS('PURPLE APC'!$K:$K,'PURPLE APC'!$B:$B,$A204,'PURPLE APC'!$N:$N,AB$3))</f>
        <v>165</v>
      </c>
      <c r="AC204" s="3">
        <f ca="1">IF($A204&gt;$A$1,"",SUMIFS('PURPLE APC'!$K:$K,'PURPLE APC'!$B:$B,$A204,'PURPLE APC'!$N:$N,AC$3))</f>
        <v>169</v>
      </c>
      <c r="AD204" s="3">
        <f ca="1">IF($A204&gt;$A$1,"",SUMIFS('PURPLE APC'!$K:$K,'PURPLE APC'!$B:$B,$A204,'PURPLE APC'!$N:$N,AD$3))</f>
        <v>218</v>
      </c>
      <c r="AE204" s="3">
        <f ca="1">IF($A204&gt;$A$1,"",SUMIFS('PURPLE APC'!$K:$K,'PURPLE APC'!$B:$B,$A204,'PURPLE APC'!$N:$N,AE$3))</f>
        <v>208</v>
      </c>
      <c r="AF204" s="3">
        <f ca="1">IF($A204&gt;$A$1,"",SUMIFS('PURPLE APC'!$K:$K,'PURPLE APC'!$B:$B,$A204,'PURPLE APC'!$N:$N,AF$3))</f>
        <v>171</v>
      </c>
      <c r="AG204" s="3">
        <f ca="1">IF($A204&gt;$A$1,"",SUMIFS('PURPLE APC'!$K:$K,'PURPLE APC'!$B:$B,$A204,'PURPLE APC'!$N:$N,AG$3))</f>
        <v>119</v>
      </c>
      <c r="AH204" s="3">
        <f ca="1">IF($A204&gt;$A$1,"",SUMIFS('PURPLE APC'!$K:$K,'PURPLE APC'!$B:$B,$A204,'PURPLE APC'!$N:$N,AH$3))</f>
        <v>73</v>
      </c>
      <c r="AI204" s="3">
        <f ca="1">IF($A204&gt;$A$1,"",SUMIFS('PURPLE APC'!$K:$K,'PURPLE APC'!$B:$B,$A204,'PURPLE APC'!$N:$N,AI$3))</f>
        <v>52</v>
      </c>
      <c r="AJ204" s="3">
        <f ca="1">IF($A204&gt;$A$1,"",SUMIFS('PURPLE APC'!$K:$K,'PURPLE APC'!$B:$B,$A204,'PURPLE APC'!$N:$N,AJ$3))</f>
        <v>200</v>
      </c>
      <c r="AK204" s="5">
        <f ca="1">IF($A204&gt;$A$1,"",SUMIFS('PURPLE APC'!$K:$K,'PURPLE APC'!$B:$B,$A204,'PURPLE APC'!$N:$N,AK$3))</f>
        <v>146</v>
      </c>
    </row>
    <row r="205" spans="1:37" x14ac:dyDescent="0.25">
      <c r="A205" s="15">
        <f t="shared" si="14"/>
        <v>46120</v>
      </c>
      <c r="B205" s="46">
        <f t="shared" si="15"/>
        <v>3</v>
      </c>
      <c r="C205" s="15" t="str">
        <f t="shared" si="12"/>
        <v>Y</v>
      </c>
      <c r="D205" s="15" t="s">
        <v>93</v>
      </c>
      <c r="E205" s="4">
        <f ca="1">IF($A205&gt;$A$1,"",SUMIFS('PURPLE APC'!$K:$K,'PURPLE APC'!$B:$B,$A205))</f>
        <v>3167</v>
      </c>
      <c r="F205" s="42"/>
      <c r="G205" s="72">
        <f t="shared" ca="1" si="13"/>
        <v>-2</v>
      </c>
      <c r="H205" s="4">
        <f ca="1">IF($A205&gt;$A$1,"",SUMIFS('PURPLE APC'!$K:$K,'PURPLE APC'!$B:$B,$A205,'PURPLE APC'!$N:$N,H$3))</f>
        <v>34</v>
      </c>
      <c r="I205" s="3">
        <f ca="1">IF($A205&gt;$A$1,"",SUMIFS('PURPLE APC'!$K:$K,'PURPLE APC'!$B:$B,$A205,'PURPLE APC'!$N:$N,I$3))</f>
        <v>70</v>
      </c>
      <c r="J205" s="3">
        <f ca="1">IF($A205&gt;$A$1,"",SUMIFS('PURPLE APC'!$K:$K,'PURPLE APC'!$B:$B,$A205,'PURPLE APC'!$N:$N,J$3))</f>
        <v>223</v>
      </c>
      <c r="K205" s="3">
        <f ca="1">IF($A205&gt;$A$1,"",SUMIFS('PURPLE APC'!$K:$K,'PURPLE APC'!$B:$B,$A205,'PURPLE APC'!$N:$N,K$3))</f>
        <v>349</v>
      </c>
      <c r="L205" s="3">
        <f ca="1">IF($A205&gt;$A$1,"",SUMIFS('PURPLE APC'!$K:$K,'PURPLE APC'!$B:$B,$A205,'PURPLE APC'!$N:$N,L$3))</f>
        <v>171</v>
      </c>
      <c r="M205" s="3">
        <f ca="1">IF($A205&gt;$A$1,"",SUMIFS('PURPLE APC'!$K:$K,'PURPLE APC'!$B:$B,$A205,'PURPLE APC'!$N:$N,M$3))</f>
        <v>165</v>
      </c>
      <c r="N205" s="3">
        <f ca="1">IF($A205&gt;$A$1,"",SUMIFS('PURPLE APC'!$K:$K,'PURPLE APC'!$B:$B,$A205,'PURPLE APC'!$N:$N,N$3))</f>
        <v>121</v>
      </c>
      <c r="O205" s="3">
        <f ca="1">IF($A205&gt;$A$1,"",SUMIFS('PURPLE APC'!$K:$K,'PURPLE APC'!$B:$B,$A205,'PURPLE APC'!$N:$N,O$3))</f>
        <v>78</v>
      </c>
      <c r="P205" s="3">
        <f ca="1">IF($A205&gt;$A$1,"",SUMIFS('PURPLE APC'!$K:$K,'PURPLE APC'!$B:$B,$A205,'PURPLE APC'!$N:$N,P$3))</f>
        <v>57</v>
      </c>
      <c r="Q205" s="3">
        <f ca="1">IF($A205&gt;$A$1,"",SUMIFS('PURPLE APC'!$K:$K,'PURPLE APC'!$B:$B,$A205,'PURPLE APC'!$N:$N,Q$3))</f>
        <v>40</v>
      </c>
      <c r="R205" s="3">
        <f ca="1">IF($A205&gt;$A$1,"",SUMIFS('PURPLE APC'!$K:$K,'PURPLE APC'!$B:$B,$A205,'PURPLE APC'!$N:$N,R$3))</f>
        <v>34</v>
      </c>
      <c r="S205" s="3">
        <f ca="1">IF($A205&gt;$A$1,"",SUMIFS('PURPLE APC'!$K:$K,'PURPLE APC'!$B:$B,$A205,'PURPLE APC'!$N:$N,S$3))</f>
        <v>38</v>
      </c>
      <c r="T205" s="3">
        <f ca="1">IF($A205&gt;$A$1,"",SUMIFS('PURPLE APC'!$K:$K,'PURPLE APC'!$B:$B,$A205,'PURPLE APC'!$N:$N,T$3))</f>
        <v>15</v>
      </c>
      <c r="U205" s="3">
        <f ca="1">IF($A205&gt;$A$1,"",SUMIFS('PURPLE APC'!$K:$K,'PURPLE APC'!$B:$B,$A205,'PURPLE APC'!$N:$N,U$3))</f>
        <v>26</v>
      </c>
      <c r="V205" s="3">
        <f ca="1">IF($A205&gt;$A$1,"",SUMIFS('PURPLE APC'!$K:$K,'PURPLE APC'!$B:$B,$A205,'PURPLE APC'!$N:$N,V$3))</f>
        <v>29</v>
      </c>
      <c r="W205" s="3">
        <f ca="1">IF($A205&gt;$A$1,"",SUMIFS('PURPLE APC'!$K:$K,'PURPLE APC'!$B:$B,$A205,'PURPLE APC'!$N:$N,W$3))</f>
        <v>24</v>
      </c>
      <c r="X205" s="3">
        <f ca="1">IF($A205&gt;$A$1,"",SUMIFS('PURPLE APC'!$K:$K,'PURPLE APC'!$B:$B,$A205,'PURPLE APC'!$N:$N,X$3))</f>
        <v>22</v>
      </c>
      <c r="Y205" s="3">
        <f ca="1">IF($A205&gt;$A$1,"",SUMIFS('PURPLE APC'!$K:$K,'PURPLE APC'!$B:$B,$A205,'PURPLE APC'!$N:$N,Y$3))</f>
        <v>31</v>
      </c>
      <c r="Z205" s="3">
        <f ca="1">IF($A205&gt;$A$1,"",SUMIFS('PURPLE APC'!$K:$K,'PURPLE APC'!$B:$B,$A205,'PURPLE APC'!$N:$N,Z$3))</f>
        <v>59</v>
      </c>
      <c r="AA205" s="3">
        <f ca="1">IF($A205&gt;$A$1,"",SUMIFS('PURPLE APC'!$K:$K,'PURPLE APC'!$B:$B,$A205,'PURPLE APC'!$N:$N,AA$3))</f>
        <v>108</v>
      </c>
      <c r="AB205" s="3">
        <f ca="1">IF($A205&gt;$A$1,"",SUMIFS('PURPLE APC'!$K:$K,'PURPLE APC'!$B:$B,$A205,'PURPLE APC'!$N:$N,AB$3))</f>
        <v>142</v>
      </c>
      <c r="AC205" s="3">
        <f ca="1">IF($A205&gt;$A$1,"",SUMIFS('PURPLE APC'!$K:$K,'PURPLE APC'!$B:$B,$A205,'PURPLE APC'!$N:$N,AC$3))</f>
        <v>155</v>
      </c>
      <c r="AD205" s="3">
        <f ca="1">IF($A205&gt;$A$1,"",SUMIFS('PURPLE APC'!$K:$K,'PURPLE APC'!$B:$B,$A205,'PURPLE APC'!$N:$N,AD$3))</f>
        <v>218</v>
      </c>
      <c r="AE205" s="3">
        <f ca="1">IF($A205&gt;$A$1,"",SUMIFS('PURPLE APC'!$K:$K,'PURPLE APC'!$B:$B,$A205,'PURPLE APC'!$N:$N,AE$3))</f>
        <v>193</v>
      </c>
      <c r="AF205" s="3">
        <f ca="1">IF($A205&gt;$A$1,"",SUMIFS('PURPLE APC'!$K:$K,'PURPLE APC'!$B:$B,$A205,'PURPLE APC'!$N:$N,AF$3))</f>
        <v>159</v>
      </c>
      <c r="AG205" s="3">
        <f ca="1">IF($A205&gt;$A$1,"",SUMIFS('PURPLE APC'!$K:$K,'PURPLE APC'!$B:$B,$A205,'PURPLE APC'!$N:$N,AG$3))</f>
        <v>113</v>
      </c>
      <c r="AH205" s="3">
        <f ca="1">IF($A205&gt;$A$1,"",SUMIFS('PURPLE APC'!$K:$K,'PURPLE APC'!$B:$B,$A205,'PURPLE APC'!$N:$N,AH$3))</f>
        <v>79</v>
      </c>
      <c r="AI205" s="3">
        <f ca="1">IF($A205&gt;$A$1,"",SUMIFS('PURPLE APC'!$K:$K,'PURPLE APC'!$B:$B,$A205,'PURPLE APC'!$N:$N,AI$3))</f>
        <v>49</v>
      </c>
      <c r="AJ205" s="3">
        <f ca="1">IF($A205&gt;$A$1,"",SUMIFS('PURPLE APC'!$K:$K,'PURPLE APC'!$B:$B,$A205,'PURPLE APC'!$N:$N,AJ$3))</f>
        <v>159</v>
      </c>
      <c r="AK205" s="5">
        <f ca="1">IF($A205&gt;$A$1,"",SUMIFS('PURPLE APC'!$K:$K,'PURPLE APC'!$B:$B,$A205,'PURPLE APC'!$N:$N,AK$3))</f>
        <v>206</v>
      </c>
    </row>
    <row r="206" spans="1:37" x14ac:dyDescent="0.25">
      <c r="A206" s="15">
        <f t="shared" si="14"/>
        <v>46121</v>
      </c>
      <c r="B206" s="46">
        <f t="shared" si="15"/>
        <v>4</v>
      </c>
      <c r="C206" s="15" t="str">
        <f t="shared" si="12"/>
        <v>Y</v>
      </c>
      <c r="D206" s="15" t="s">
        <v>93</v>
      </c>
      <c r="E206" s="4">
        <f ca="1">IF($A206&gt;$A$1,"",SUMIFS('PURPLE APC'!$K:$K,'PURPLE APC'!$B:$B,$A206))</f>
        <v>3218</v>
      </c>
      <c r="F206" s="42"/>
      <c r="G206" s="72">
        <f t="shared" ca="1" si="13"/>
        <v>-2</v>
      </c>
      <c r="H206" s="4">
        <f ca="1">IF($A206&gt;$A$1,"",SUMIFS('PURPLE APC'!$K:$K,'PURPLE APC'!$B:$B,$A206,'PURPLE APC'!$N:$N,H$3))</f>
        <v>46</v>
      </c>
      <c r="I206" s="3">
        <f ca="1">IF($A206&gt;$A$1,"",SUMIFS('PURPLE APC'!$K:$K,'PURPLE APC'!$B:$B,$A206,'PURPLE APC'!$N:$N,I$3))</f>
        <v>75</v>
      </c>
      <c r="J206" s="3">
        <f ca="1">IF($A206&gt;$A$1,"",SUMIFS('PURPLE APC'!$K:$K,'PURPLE APC'!$B:$B,$A206,'PURPLE APC'!$N:$N,J$3))</f>
        <v>246</v>
      </c>
      <c r="K206" s="3">
        <f ca="1">IF($A206&gt;$A$1,"",SUMIFS('PURPLE APC'!$K:$K,'PURPLE APC'!$B:$B,$A206,'PURPLE APC'!$N:$N,K$3))</f>
        <v>313</v>
      </c>
      <c r="L206" s="3">
        <f ca="1">IF($A206&gt;$A$1,"",SUMIFS('PURPLE APC'!$K:$K,'PURPLE APC'!$B:$B,$A206,'PURPLE APC'!$N:$N,L$3))</f>
        <v>141</v>
      </c>
      <c r="M206" s="3">
        <f ca="1">IF($A206&gt;$A$1,"",SUMIFS('PURPLE APC'!$K:$K,'PURPLE APC'!$B:$B,$A206,'PURPLE APC'!$N:$N,M$3))</f>
        <v>155</v>
      </c>
      <c r="N206" s="3">
        <f ca="1">IF($A206&gt;$A$1,"",SUMIFS('PURPLE APC'!$K:$K,'PURPLE APC'!$B:$B,$A206,'PURPLE APC'!$N:$N,N$3))</f>
        <v>141</v>
      </c>
      <c r="O206" s="3">
        <f ca="1">IF($A206&gt;$A$1,"",SUMIFS('PURPLE APC'!$K:$K,'PURPLE APC'!$B:$B,$A206,'PURPLE APC'!$N:$N,O$3))</f>
        <v>74</v>
      </c>
      <c r="P206" s="3">
        <f ca="1">IF($A206&gt;$A$1,"",SUMIFS('PURPLE APC'!$K:$K,'PURPLE APC'!$B:$B,$A206,'PURPLE APC'!$N:$N,P$3))</f>
        <v>51</v>
      </c>
      <c r="Q206" s="3">
        <f ca="1">IF($A206&gt;$A$1,"",SUMIFS('PURPLE APC'!$K:$K,'PURPLE APC'!$B:$B,$A206,'PURPLE APC'!$N:$N,Q$3))</f>
        <v>47</v>
      </c>
      <c r="R206" s="3">
        <f ca="1">IF($A206&gt;$A$1,"",SUMIFS('PURPLE APC'!$K:$K,'PURPLE APC'!$B:$B,$A206,'PURPLE APC'!$N:$N,R$3))</f>
        <v>32</v>
      </c>
      <c r="S206" s="3">
        <f ca="1">IF($A206&gt;$A$1,"",SUMIFS('PURPLE APC'!$K:$K,'PURPLE APC'!$B:$B,$A206,'PURPLE APC'!$N:$N,S$3))</f>
        <v>44</v>
      </c>
      <c r="T206" s="3">
        <f ca="1">IF($A206&gt;$A$1,"",SUMIFS('PURPLE APC'!$K:$K,'PURPLE APC'!$B:$B,$A206,'PURPLE APC'!$N:$N,T$3))</f>
        <v>17</v>
      </c>
      <c r="U206" s="3">
        <f ca="1">IF($A206&gt;$A$1,"",SUMIFS('PURPLE APC'!$K:$K,'PURPLE APC'!$B:$B,$A206,'PURPLE APC'!$N:$N,U$3))</f>
        <v>35</v>
      </c>
      <c r="V206" s="3">
        <f ca="1">IF($A206&gt;$A$1,"",SUMIFS('PURPLE APC'!$K:$K,'PURPLE APC'!$B:$B,$A206,'PURPLE APC'!$N:$N,V$3))</f>
        <v>48</v>
      </c>
      <c r="W206" s="3">
        <f ca="1">IF($A206&gt;$A$1,"",SUMIFS('PURPLE APC'!$K:$K,'PURPLE APC'!$B:$B,$A206,'PURPLE APC'!$N:$N,W$3))</f>
        <v>33</v>
      </c>
      <c r="X206" s="3">
        <f ca="1">IF($A206&gt;$A$1,"",SUMIFS('PURPLE APC'!$K:$K,'PURPLE APC'!$B:$B,$A206,'PURPLE APC'!$N:$N,X$3))</f>
        <v>29</v>
      </c>
      <c r="Y206" s="3">
        <f ca="1">IF($A206&gt;$A$1,"",SUMIFS('PURPLE APC'!$K:$K,'PURPLE APC'!$B:$B,$A206,'PURPLE APC'!$N:$N,Y$3))</f>
        <v>26</v>
      </c>
      <c r="Z206" s="3">
        <f ca="1">IF($A206&gt;$A$1,"",SUMIFS('PURPLE APC'!$K:$K,'PURPLE APC'!$B:$B,$A206,'PURPLE APC'!$N:$N,Z$3))</f>
        <v>54</v>
      </c>
      <c r="AA206" s="3">
        <f ca="1">IF($A206&gt;$A$1,"",SUMIFS('PURPLE APC'!$K:$K,'PURPLE APC'!$B:$B,$A206,'PURPLE APC'!$N:$N,AA$3))</f>
        <v>103</v>
      </c>
      <c r="AB206" s="3">
        <f ca="1">IF($A206&gt;$A$1,"",SUMIFS('PURPLE APC'!$K:$K,'PURPLE APC'!$B:$B,$A206,'PURPLE APC'!$N:$N,AB$3))</f>
        <v>152</v>
      </c>
      <c r="AC206" s="3">
        <f ca="1">IF($A206&gt;$A$1,"",SUMIFS('PURPLE APC'!$K:$K,'PURPLE APC'!$B:$B,$A206,'PURPLE APC'!$N:$N,AC$3))</f>
        <v>149</v>
      </c>
      <c r="AD206" s="3">
        <f ca="1">IF($A206&gt;$A$1,"",SUMIFS('PURPLE APC'!$K:$K,'PURPLE APC'!$B:$B,$A206,'PURPLE APC'!$N:$N,AD$3))</f>
        <v>203</v>
      </c>
      <c r="AE206" s="3">
        <f ca="1">IF($A206&gt;$A$1,"",SUMIFS('PURPLE APC'!$K:$K,'PURPLE APC'!$B:$B,$A206,'PURPLE APC'!$N:$N,AE$3))</f>
        <v>217</v>
      </c>
      <c r="AF206" s="3">
        <f ca="1">IF($A206&gt;$A$1,"",SUMIFS('PURPLE APC'!$K:$K,'PURPLE APC'!$B:$B,$A206,'PURPLE APC'!$N:$N,AF$3))</f>
        <v>136</v>
      </c>
      <c r="AG206" s="3">
        <f ca="1">IF($A206&gt;$A$1,"",SUMIFS('PURPLE APC'!$K:$K,'PURPLE APC'!$B:$B,$A206,'PURPLE APC'!$N:$N,AG$3))</f>
        <v>146</v>
      </c>
      <c r="AH206" s="3">
        <f ca="1">IF($A206&gt;$A$1,"",SUMIFS('PURPLE APC'!$K:$K,'PURPLE APC'!$B:$B,$A206,'PURPLE APC'!$N:$N,AH$3))</f>
        <v>81</v>
      </c>
      <c r="AI206" s="3">
        <f ca="1">IF($A206&gt;$A$1,"",SUMIFS('PURPLE APC'!$K:$K,'PURPLE APC'!$B:$B,$A206,'PURPLE APC'!$N:$N,AI$3))</f>
        <v>63</v>
      </c>
      <c r="AJ206" s="3">
        <f ca="1">IF($A206&gt;$A$1,"",SUMIFS('PURPLE APC'!$K:$K,'PURPLE APC'!$B:$B,$A206,'PURPLE APC'!$N:$N,AJ$3))</f>
        <v>187</v>
      </c>
      <c r="AK206" s="5">
        <f ca="1">IF($A206&gt;$A$1,"",SUMIFS('PURPLE APC'!$K:$K,'PURPLE APC'!$B:$B,$A206,'PURPLE APC'!$N:$N,AK$3))</f>
        <v>174</v>
      </c>
    </row>
    <row r="207" spans="1:37" x14ac:dyDescent="0.25">
      <c r="A207" s="15">
        <f t="shared" si="14"/>
        <v>46122</v>
      </c>
      <c r="B207" s="46">
        <f t="shared" si="15"/>
        <v>5</v>
      </c>
      <c r="C207" s="15" t="str">
        <f t="shared" si="12"/>
        <v>Y</v>
      </c>
      <c r="D207" s="15" t="s">
        <v>93</v>
      </c>
      <c r="E207" s="4">
        <f ca="1">IF($A207&gt;$A$1,"",SUMIFS('PURPLE APC'!$K:$K,'PURPLE APC'!$B:$B,$A207))</f>
        <v>2977</v>
      </c>
      <c r="F207" s="42"/>
      <c r="G207" s="72">
        <f t="shared" ca="1" si="13"/>
        <v>-2</v>
      </c>
      <c r="H207" s="4">
        <f ca="1">IF($A207&gt;$A$1,"",SUMIFS('PURPLE APC'!$K:$K,'PURPLE APC'!$B:$B,$A207,'PURPLE APC'!$N:$N,H$3))</f>
        <v>43</v>
      </c>
      <c r="I207" s="3">
        <f ca="1">IF($A207&gt;$A$1,"",SUMIFS('PURPLE APC'!$K:$K,'PURPLE APC'!$B:$B,$A207,'PURPLE APC'!$N:$N,I$3))</f>
        <v>67</v>
      </c>
      <c r="J207" s="3">
        <f ca="1">IF($A207&gt;$A$1,"",SUMIFS('PURPLE APC'!$K:$K,'PURPLE APC'!$B:$B,$A207,'PURPLE APC'!$N:$N,J$3))</f>
        <v>267</v>
      </c>
      <c r="K207" s="3">
        <f ca="1">IF($A207&gt;$A$1,"",SUMIFS('PURPLE APC'!$K:$K,'PURPLE APC'!$B:$B,$A207,'PURPLE APC'!$N:$N,K$3))</f>
        <v>336</v>
      </c>
      <c r="L207" s="3">
        <f ca="1">IF($A207&gt;$A$1,"",SUMIFS('PURPLE APC'!$K:$K,'PURPLE APC'!$B:$B,$A207,'PURPLE APC'!$N:$N,L$3))</f>
        <v>184</v>
      </c>
      <c r="M207" s="3">
        <f ca="1">IF($A207&gt;$A$1,"",SUMIFS('PURPLE APC'!$K:$K,'PURPLE APC'!$B:$B,$A207,'PURPLE APC'!$N:$N,M$3))</f>
        <v>173</v>
      </c>
      <c r="N207" s="3">
        <f ca="1">IF($A207&gt;$A$1,"",SUMIFS('PURPLE APC'!$K:$K,'PURPLE APC'!$B:$B,$A207,'PURPLE APC'!$N:$N,N$3))</f>
        <v>106</v>
      </c>
      <c r="O207" s="3">
        <f ca="1">IF($A207&gt;$A$1,"",SUMIFS('PURPLE APC'!$K:$K,'PURPLE APC'!$B:$B,$A207,'PURPLE APC'!$N:$N,O$3))</f>
        <v>60</v>
      </c>
      <c r="P207" s="3">
        <f ca="1">IF($A207&gt;$A$1,"",SUMIFS('PURPLE APC'!$K:$K,'PURPLE APC'!$B:$B,$A207,'PURPLE APC'!$N:$N,P$3))</f>
        <v>49</v>
      </c>
      <c r="Q207" s="3">
        <f ca="1">IF($A207&gt;$A$1,"",SUMIFS('PURPLE APC'!$K:$K,'PURPLE APC'!$B:$B,$A207,'PURPLE APC'!$N:$N,Q$3))</f>
        <v>30</v>
      </c>
      <c r="R207" s="3">
        <f ca="1">IF($A207&gt;$A$1,"",SUMIFS('PURPLE APC'!$K:$K,'PURPLE APC'!$B:$B,$A207,'PURPLE APC'!$N:$N,R$3))</f>
        <v>37</v>
      </c>
      <c r="S207" s="3">
        <f ca="1">IF($A207&gt;$A$1,"",SUMIFS('PURPLE APC'!$K:$K,'PURPLE APC'!$B:$B,$A207,'PURPLE APC'!$N:$N,S$3))</f>
        <v>28</v>
      </c>
      <c r="T207" s="3">
        <f ca="1">IF($A207&gt;$A$1,"",SUMIFS('PURPLE APC'!$K:$K,'PURPLE APC'!$B:$B,$A207,'PURPLE APC'!$N:$N,T$3))</f>
        <v>18</v>
      </c>
      <c r="U207" s="3">
        <f ca="1">IF($A207&gt;$A$1,"",SUMIFS('PURPLE APC'!$K:$K,'PURPLE APC'!$B:$B,$A207,'PURPLE APC'!$N:$N,U$3))</f>
        <v>18</v>
      </c>
      <c r="V207" s="3">
        <f ca="1">IF($A207&gt;$A$1,"",SUMIFS('PURPLE APC'!$K:$K,'PURPLE APC'!$B:$B,$A207,'PURPLE APC'!$N:$N,V$3))</f>
        <v>42</v>
      </c>
      <c r="W207" s="3">
        <f ca="1">IF($A207&gt;$A$1,"",SUMIFS('PURPLE APC'!$K:$K,'PURPLE APC'!$B:$B,$A207,'PURPLE APC'!$N:$N,W$3))</f>
        <v>28</v>
      </c>
      <c r="X207" s="3">
        <f ca="1">IF($A207&gt;$A$1,"",SUMIFS('PURPLE APC'!$K:$K,'PURPLE APC'!$B:$B,$A207,'PURPLE APC'!$N:$N,X$3))</f>
        <v>26</v>
      </c>
      <c r="Y207" s="3">
        <f ca="1">IF($A207&gt;$A$1,"",SUMIFS('PURPLE APC'!$K:$K,'PURPLE APC'!$B:$B,$A207,'PURPLE APC'!$N:$N,Y$3))</f>
        <v>26</v>
      </c>
      <c r="Z207" s="3">
        <f ca="1">IF($A207&gt;$A$1,"",SUMIFS('PURPLE APC'!$K:$K,'PURPLE APC'!$B:$B,$A207,'PURPLE APC'!$N:$N,Z$3))</f>
        <v>50</v>
      </c>
      <c r="AA207" s="3">
        <f ca="1">IF($A207&gt;$A$1,"",SUMIFS('PURPLE APC'!$K:$K,'PURPLE APC'!$B:$B,$A207,'PURPLE APC'!$N:$N,AA$3))</f>
        <v>106</v>
      </c>
      <c r="AB207" s="3">
        <f ca="1">IF($A207&gt;$A$1,"",SUMIFS('PURPLE APC'!$K:$K,'PURPLE APC'!$B:$B,$A207,'PURPLE APC'!$N:$N,AB$3))</f>
        <v>151</v>
      </c>
      <c r="AC207" s="3">
        <f ca="1">IF($A207&gt;$A$1,"",SUMIFS('PURPLE APC'!$K:$K,'PURPLE APC'!$B:$B,$A207,'PURPLE APC'!$N:$N,AC$3))</f>
        <v>141</v>
      </c>
      <c r="AD207" s="3">
        <f ca="1">IF($A207&gt;$A$1,"",SUMIFS('PURPLE APC'!$K:$K,'PURPLE APC'!$B:$B,$A207,'PURPLE APC'!$N:$N,AD$3))</f>
        <v>169</v>
      </c>
      <c r="AE207" s="3">
        <f ca="1">IF($A207&gt;$A$1,"",SUMIFS('PURPLE APC'!$K:$K,'PURPLE APC'!$B:$B,$A207,'PURPLE APC'!$N:$N,AE$3))</f>
        <v>173</v>
      </c>
      <c r="AF207" s="3">
        <f ca="1">IF($A207&gt;$A$1,"",SUMIFS('PURPLE APC'!$K:$K,'PURPLE APC'!$B:$B,$A207,'PURPLE APC'!$N:$N,AF$3))</f>
        <v>143</v>
      </c>
      <c r="AG207" s="3">
        <f ca="1">IF($A207&gt;$A$1,"",SUMIFS('PURPLE APC'!$K:$K,'PURPLE APC'!$B:$B,$A207,'PURPLE APC'!$N:$N,AG$3))</f>
        <v>84</v>
      </c>
      <c r="AH207" s="3">
        <f ca="1">IF($A207&gt;$A$1,"",SUMIFS('PURPLE APC'!$K:$K,'PURPLE APC'!$B:$B,$A207,'PURPLE APC'!$N:$N,AH$3))</f>
        <v>60</v>
      </c>
      <c r="AI207" s="3">
        <f ca="1">IF($A207&gt;$A$1,"",SUMIFS('PURPLE APC'!$K:$K,'PURPLE APC'!$B:$B,$A207,'PURPLE APC'!$N:$N,AI$3))</f>
        <v>47</v>
      </c>
      <c r="AJ207" s="3">
        <f ca="1">IF($A207&gt;$A$1,"",SUMIFS('PURPLE APC'!$K:$K,'PURPLE APC'!$B:$B,$A207,'PURPLE APC'!$N:$N,AJ$3))</f>
        <v>156</v>
      </c>
      <c r="AK207" s="5">
        <f ca="1">IF($A207&gt;$A$1,"",SUMIFS('PURPLE APC'!$K:$K,'PURPLE APC'!$B:$B,$A207,'PURPLE APC'!$N:$N,AK$3))</f>
        <v>159</v>
      </c>
    </row>
    <row r="208" spans="1:37" x14ac:dyDescent="0.25">
      <c r="A208" s="15">
        <f t="shared" si="14"/>
        <v>46125</v>
      </c>
      <c r="B208" s="46">
        <f t="shared" si="15"/>
        <v>1</v>
      </c>
      <c r="C208" s="15" t="str">
        <f t="shared" si="12"/>
        <v>Y</v>
      </c>
      <c r="D208" s="15" t="s">
        <v>93</v>
      </c>
      <c r="E208" s="4">
        <f ca="1">IF($A208&gt;$A$1,"",SUMIFS('PURPLE APC'!$K:$K,'PURPLE APC'!$B:$B,$A208))</f>
        <v>3281</v>
      </c>
      <c r="F208" s="42"/>
      <c r="G208" s="72">
        <f t="shared" ca="1" si="13"/>
        <v>-2</v>
      </c>
      <c r="H208" s="4">
        <f ca="1">IF($A208&gt;$A$1,"",SUMIFS('PURPLE APC'!$K:$K,'PURPLE APC'!$B:$B,$A208,'PURPLE APC'!$N:$N,H$3))</f>
        <v>61</v>
      </c>
      <c r="I208" s="3">
        <f ca="1">IF($A208&gt;$A$1,"",SUMIFS('PURPLE APC'!$K:$K,'PURPLE APC'!$B:$B,$A208,'PURPLE APC'!$N:$N,I$3))</f>
        <v>93</v>
      </c>
      <c r="J208" s="3">
        <f ca="1">IF($A208&gt;$A$1,"",SUMIFS('PURPLE APC'!$K:$K,'PURPLE APC'!$B:$B,$A208,'PURPLE APC'!$N:$N,J$3))</f>
        <v>265</v>
      </c>
      <c r="K208" s="3">
        <f ca="1">IF($A208&gt;$A$1,"",SUMIFS('PURPLE APC'!$K:$K,'PURPLE APC'!$B:$B,$A208,'PURPLE APC'!$N:$N,K$3))</f>
        <v>407</v>
      </c>
      <c r="L208" s="3">
        <f ca="1">IF($A208&gt;$A$1,"",SUMIFS('PURPLE APC'!$K:$K,'PURPLE APC'!$B:$B,$A208,'PURPLE APC'!$N:$N,L$3))</f>
        <v>183</v>
      </c>
      <c r="M208" s="3">
        <f ca="1">IF($A208&gt;$A$1,"",SUMIFS('PURPLE APC'!$K:$K,'PURPLE APC'!$B:$B,$A208,'PURPLE APC'!$N:$N,M$3))</f>
        <v>167</v>
      </c>
      <c r="N208" s="3">
        <f ca="1">IF($A208&gt;$A$1,"",SUMIFS('PURPLE APC'!$K:$K,'PURPLE APC'!$B:$B,$A208,'PURPLE APC'!$N:$N,N$3))</f>
        <v>107</v>
      </c>
      <c r="O208" s="3">
        <f ca="1">IF($A208&gt;$A$1,"",SUMIFS('PURPLE APC'!$K:$K,'PURPLE APC'!$B:$B,$A208,'PURPLE APC'!$N:$N,O$3))</f>
        <v>88</v>
      </c>
      <c r="P208" s="3">
        <f ca="1">IF($A208&gt;$A$1,"",SUMIFS('PURPLE APC'!$K:$K,'PURPLE APC'!$B:$B,$A208,'PURPLE APC'!$N:$N,P$3))</f>
        <v>42</v>
      </c>
      <c r="Q208" s="3">
        <f ca="1">IF($A208&gt;$A$1,"",SUMIFS('PURPLE APC'!$K:$K,'PURPLE APC'!$B:$B,$A208,'PURPLE APC'!$N:$N,Q$3))</f>
        <v>40</v>
      </c>
      <c r="R208" s="3">
        <f ca="1">IF($A208&gt;$A$1,"",SUMIFS('PURPLE APC'!$K:$K,'PURPLE APC'!$B:$B,$A208,'PURPLE APC'!$N:$N,R$3))</f>
        <v>29</v>
      </c>
      <c r="S208" s="3">
        <f ca="1">IF($A208&gt;$A$1,"",SUMIFS('PURPLE APC'!$K:$K,'PURPLE APC'!$B:$B,$A208,'PURPLE APC'!$N:$N,S$3))</f>
        <v>36</v>
      </c>
      <c r="T208" s="3">
        <f ca="1">IF($A208&gt;$A$1,"",SUMIFS('PURPLE APC'!$K:$K,'PURPLE APC'!$B:$B,$A208,'PURPLE APC'!$N:$N,T$3))</f>
        <v>13</v>
      </c>
      <c r="U208" s="3">
        <f ca="1">IF($A208&gt;$A$1,"",SUMIFS('PURPLE APC'!$K:$K,'PURPLE APC'!$B:$B,$A208,'PURPLE APC'!$N:$N,U$3))</f>
        <v>20</v>
      </c>
      <c r="V208" s="3">
        <f ca="1">IF($A208&gt;$A$1,"",SUMIFS('PURPLE APC'!$K:$K,'PURPLE APC'!$B:$B,$A208,'PURPLE APC'!$N:$N,V$3))</f>
        <v>28</v>
      </c>
      <c r="W208" s="3">
        <f ca="1">IF($A208&gt;$A$1,"",SUMIFS('PURPLE APC'!$K:$K,'PURPLE APC'!$B:$B,$A208,'PURPLE APC'!$N:$N,W$3))</f>
        <v>29</v>
      </c>
      <c r="X208" s="3">
        <f ca="1">IF($A208&gt;$A$1,"",SUMIFS('PURPLE APC'!$K:$K,'PURPLE APC'!$B:$B,$A208,'PURPLE APC'!$N:$N,X$3))</f>
        <v>29</v>
      </c>
      <c r="Y208" s="3">
        <f ca="1">IF($A208&gt;$A$1,"",SUMIFS('PURPLE APC'!$K:$K,'PURPLE APC'!$B:$B,$A208,'PURPLE APC'!$N:$N,Y$3))</f>
        <v>19</v>
      </c>
      <c r="Z208" s="3">
        <f ca="1">IF($A208&gt;$A$1,"",SUMIFS('PURPLE APC'!$K:$K,'PURPLE APC'!$B:$B,$A208,'PURPLE APC'!$N:$N,Z$3))</f>
        <v>59</v>
      </c>
      <c r="AA208" s="3">
        <f ca="1">IF($A208&gt;$A$1,"",SUMIFS('PURPLE APC'!$K:$K,'PURPLE APC'!$B:$B,$A208,'PURPLE APC'!$N:$N,AA$3))</f>
        <v>101</v>
      </c>
      <c r="AB208" s="3">
        <f ca="1">IF($A208&gt;$A$1,"",SUMIFS('PURPLE APC'!$K:$K,'PURPLE APC'!$B:$B,$A208,'PURPLE APC'!$N:$N,AB$3))</f>
        <v>138</v>
      </c>
      <c r="AC208" s="3">
        <f ca="1">IF($A208&gt;$A$1,"",SUMIFS('PURPLE APC'!$K:$K,'PURPLE APC'!$B:$B,$A208,'PURPLE APC'!$N:$N,AC$3))</f>
        <v>164</v>
      </c>
      <c r="AD208" s="3">
        <f ca="1">IF($A208&gt;$A$1,"",SUMIFS('PURPLE APC'!$K:$K,'PURPLE APC'!$B:$B,$A208,'PURPLE APC'!$N:$N,AD$3))</f>
        <v>232</v>
      </c>
      <c r="AE208" s="3">
        <f ca="1">IF($A208&gt;$A$1,"",SUMIFS('PURPLE APC'!$K:$K,'PURPLE APC'!$B:$B,$A208,'PURPLE APC'!$N:$N,AE$3))</f>
        <v>189</v>
      </c>
      <c r="AF208" s="3">
        <f ca="1">IF($A208&gt;$A$1,"",SUMIFS('PURPLE APC'!$K:$K,'PURPLE APC'!$B:$B,$A208,'PURPLE APC'!$N:$N,AF$3))</f>
        <v>159</v>
      </c>
      <c r="AG208" s="3">
        <f ca="1">IF($A208&gt;$A$1,"",SUMIFS('PURPLE APC'!$K:$K,'PURPLE APC'!$B:$B,$A208,'PURPLE APC'!$N:$N,AG$3))</f>
        <v>119</v>
      </c>
      <c r="AH208" s="3">
        <f ca="1">IF($A208&gt;$A$1,"",SUMIFS('PURPLE APC'!$K:$K,'PURPLE APC'!$B:$B,$A208,'PURPLE APC'!$N:$N,AH$3))</f>
        <v>74</v>
      </c>
      <c r="AI208" s="3">
        <f ca="1">IF($A208&gt;$A$1,"",SUMIFS('PURPLE APC'!$K:$K,'PURPLE APC'!$B:$B,$A208,'PURPLE APC'!$N:$N,AI$3))</f>
        <v>49</v>
      </c>
      <c r="AJ208" s="3">
        <f ca="1">IF($A208&gt;$A$1,"",SUMIFS('PURPLE APC'!$K:$K,'PURPLE APC'!$B:$B,$A208,'PURPLE APC'!$N:$N,AJ$3))</f>
        <v>185</v>
      </c>
      <c r="AK208" s="5">
        <f ca="1">IF($A208&gt;$A$1,"",SUMIFS('PURPLE APC'!$K:$K,'PURPLE APC'!$B:$B,$A208,'PURPLE APC'!$N:$N,AK$3))</f>
        <v>156</v>
      </c>
    </row>
    <row r="209" spans="1:37" x14ac:dyDescent="0.25">
      <c r="A209" s="15">
        <f t="shared" si="14"/>
        <v>46126</v>
      </c>
      <c r="B209" s="46">
        <f t="shared" si="15"/>
        <v>2</v>
      </c>
      <c r="C209" s="15" t="str">
        <f t="shared" si="12"/>
        <v>Y</v>
      </c>
      <c r="D209" s="15" t="s">
        <v>93</v>
      </c>
      <c r="E209" s="4">
        <f ca="1">IF($A209&gt;$A$1,"",SUMIFS('PURPLE APC'!$K:$K,'PURPLE APC'!$B:$B,$A209))</f>
        <v>3413</v>
      </c>
      <c r="F209" s="42"/>
      <c r="G209" s="72">
        <f t="shared" ca="1" si="13"/>
        <v>-2</v>
      </c>
      <c r="H209" s="4">
        <f ca="1">IF($A209&gt;$A$1,"",SUMIFS('PURPLE APC'!$K:$K,'PURPLE APC'!$B:$B,$A209,'PURPLE APC'!$N:$N,H$3))</f>
        <v>50</v>
      </c>
      <c r="I209" s="3">
        <f ca="1">IF($A209&gt;$A$1,"",SUMIFS('PURPLE APC'!$K:$K,'PURPLE APC'!$B:$B,$A209,'PURPLE APC'!$N:$N,I$3))</f>
        <v>66</v>
      </c>
      <c r="J209" s="3">
        <f ca="1">IF($A209&gt;$A$1,"",SUMIFS('PURPLE APC'!$K:$K,'PURPLE APC'!$B:$B,$A209,'PURPLE APC'!$N:$N,J$3))</f>
        <v>290</v>
      </c>
      <c r="K209" s="3">
        <f ca="1">IF($A209&gt;$A$1,"",SUMIFS('PURPLE APC'!$K:$K,'PURPLE APC'!$B:$B,$A209,'PURPLE APC'!$N:$N,K$3))</f>
        <v>407</v>
      </c>
      <c r="L209" s="3">
        <f ca="1">IF($A209&gt;$A$1,"",SUMIFS('PURPLE APC'!$K:$K,'PURPLE APC'!$B:$B,$A209,'PURPLE APC'!$N:$N,L$3))</f>
        <v>238</v>
      </c>
      <c r="M209" s="3">
        <f ca="1">IF($A209&gt;$A$1,"",SUMIFS('PURPLE APC'!$K:$K,'PURPLE APC'!$B:$B,$A209,'PURPLE APC'!$N:$N,M$3))</f>
        <v>159</v>
      </c>
      <c r="N209" s="3">
        <f ca="1">IF($A209&gt;$A$1,"",SUMIFS('PURPLE APC'!$K:$K,'PURPLE APC'!$B:$B,$A209,'PURPLE APC'!$N:$N,N$3))</f>
        <v>100</v>
      </c>
      <c r="O209" s="3">
        <f ca="1">IF($A209&gt;$A$1,"",SUMIFS('PURPLE APC'!$K:$K,'PURPLE APC'!$B:$B,$A209,'PURPLE APC'!$N:$N,O$3))</f>
        <v>98</v>
      </c>
      <c r="P209" s="3">
        <f ca="1">IF($A209&gt;$A$1,"",SUMIFS('PURPLE APC'!$K:$K,'PURPLE APC'!$B:$B,$A209,'PURPLE APC'!$N:$N,P$3))</f>
        <v>62</v>
      </c>
      <c r="Q209" s="3">
        <f ca="1">IF($A209&gt;$A$1,"",SUMIFS('PURPLE APC'!$K:$K,'PURPLE APC'!$B:$B,$A209,'PURPLE APC'!$N:$N,Q$3))</f>
        <v>56</v>
      </c>
      <c r="R209" s="3">
        <f ca="1">IF($A209&gt;$A$1,"",SUMIFS('PURPLE APC'!$K:$K,'PURPLE APC'!$B:$B,$A209,'PURPLE APC'!$N:$N,R$3))</f>
        <v>36</v>
      </c>
      <c r="S209" s="3">
        <f ca="1">IF($A209&gt;$A$1,"",SUMIFS('PURPLE APC'!$K:$K,'PURPLE APC'!$B:$B,$A209,'PURPLE APC'!$N:$N,S$3))</f>
        <v>43</v>
      </c>
      <c r="T209" s="3">
        <f ca="1">IF($A209&gt;$A$1,"",SUMIFS('PURPLE APC'!$K:$K,'PURPLE APC'!$B:$B,$A209,'PURPLE APC'!$N:$N,T$3))</f>
        <v>17</v>
      </c>
      <c r="U209" s="3">
        <f ca="1">IF($A209&gt;$A$1,"",SUMIFS('PURPLE APC'!$K:$K,'PURPLE APC'!$B:$B,$A209,'PURPLE APC'!$N:$N,U$3))</f>
        <v>28</v>
      </c>
      <c r="V209" s="3">
        <f ca="1">IF($A209&gt;$A$1,"",SUMIFS('PURPLE APC'!$K:$K,'PURPLE APC'!$B:$B,$A209,'PURPLE APC'!$N:$N,V$3))</f>
        <v>39</v>
      </c>
      <c r="W209" s="3">
        <f ca="1">IF($A209&gt;$A$1,"",SUMIFS('PURPLE APC'!$K:$K,'PURPLE APC'!$B:$B,$A209,'PURPLE APC'!$N:$N,W$3))</f>
        <v>27</v>
      </c>
      <c r="X209" s="3">
        <f ca="1">IF($A209&gt;$A$1,"",SUMIFS('PURPLE APC'!$K:$K,'PURPLE APC'!$B:$B,$A209,'PURPLE APC'!$N:$N,X$3))</f>
        <v>39</v>
      </c>
      <c r="Y209" s="3">
        <f ca="1">IF($A209&gt;$A$1,"",SUMIFS('PURPLE APC'!$K:$K,'PURPLE APC'!$B:$B,$A209,'PURPLE APC'!$N:$N,Y$3))</f>
        <v>36</v>
      </c>
      <c r="Z209" s="3">
        <f ca="1">IF($A209&gt;$A$1,"",SUMIFS('PURPLE APC'!$K:$K,'PURPLE APC'!$B:$B,$A209,'PURPLE APC'!$N:$N,Z$3))</f>
        <v>52</v>
      </c>
      <c r="AA209" s="3">
        <f ca="1">IF($A209&gt;$A$1,"",SUMIFS('PURPLE APC'!$K:$K,'PURPLE APC'!$B:$B,$A209,'PURPLE APC'!$N:$N,AA$3))</f>
        <v>83</v>
      </c>
      <c r="AB209" s="3">
        <f ca="1">IF($A209&gt;$A$1,"",SUMIFS('PURPLE APC'!$K:$K,'PURPLE APC'!$B:$B,$A209,'PURPLE APC'!$N:$N,AB$3))</f>
        <v>160</v>
      </c>
      <c r="AC209" s="3">
        <f ca="1">IF($A209&gt;$A$1,"",SUMIFS('PURPLE APC'!$K:$K,'PURPLE APC'!$B:$B,$A209,'PURPLE APC'!$N:$N,AC$3))</f>
        <v>150</v>
      </c>
      <c r="AD209" s="3">
        <f ca="1">IF($A209&gt;$A$1,"",SUMIFS('PURPLE APC'!$K:$K,'PURPLE APC'!$B:$B,$A209,'PURPLE APC'!$N:$N,AD$3))</f>
        <v>233</v>
      </c>
      <c r="AE209" s="3">
        <f ca="1">IF($A209&gt;$A$1,"",SUMIFS('PURPLE APC'!$K:$K,'PURPLE APC'!$B:$B,$A209,'PURPLE APC'!$N:$N,AE$3))</f>
        <v>207</v>
      </c>
      <c r="AF209" s="3">
        <f ca="1">IF($A209&gt;$A$1,"",SUMIFS('PURPLE APC'!$K:$K,'PURPLE APC'!$B:$B,$A209,'PURPLE APC'!$N:$N,AF$3))</f>
        <v>171</v>
      </c>
      <c r="AG209" s="3">
        <f ca="1">IF($A209&gt;$A$1,"",SUMIFS('PURPLE APC'!$K:$K,'PURPLE APC'!$B:$B,$A209,'PURPLE APC'!$N:$N,AG$3))</f>
        <v>118</v>
      </c>
      <c r="AH209" s="3">
        <f ca="1">IF($A209&gt;$A$1,"",SUMIFS('PURPLE APC'!$K:$K,'PURPLE APC'!$B:$B,$A209,'PURPLE APC'!$N:$N,AH$3))</f>
        <v>83</v>
      </c>
      <c r="AI209" s="3">
        <f ca="1">IF($A209&gt;$A$1,"",SUMIFS('PURPLE APC'!$K:$K,'PURPLE APC'!$B:$B,$A209,'PURPLE APC'!$N:$N,AI$3))</f>
        <v>54</v>
      </c>
      <c r="AJ209" s="3">
        <f ca="1">IF($A209&gt;$A$1,"",SUMIFS('PURPLE APC'!$K:$K,'PURPLE APC'!$B:$B,$A209,'PURPLE APC'!$N:$N,AJ$3))</f>
        <v>173</v>
      </c>
      <c r="AK209" s="5">
        <f ca="1">IF($A209&gt;$A$1,"",SUMIFS('PURPLE APC'!$K:$K,'PURPLE APC'!$B:$B,$A209,'PURPLE APC'!$N:$N,AK$3))</f>
        <v>138</v>
      </c>
    </row>
    <row r="210" spans="1:37" x14ac:dyDescent="0.25">
      <c r="A210" s="15">
        <f t="shared" si="14"/>
        <v>46127</v>
      </c>
      <c r="B210" s="46">
        <f t="shared" si="15"/>
        <v>3</v>
      </c>
      <c r="C210" s="15" t="str">
        <f t="shared" si="12"/>
        <v>Y</v>
      </c>
      <c r="D210" s="15" t="s">
        <v>93</v>
      </c>
      <c r="E210" s="4">
        <f ca="1">IF($A210&gt;$A$1,"",SUMIFS('PURPLE APC'!$K:$K,'PURPLE APC'!$B:$B,$A210))</f>
        <v>3391</v>
      </c>
      <c r="F210" s="42"/>
      <c r="G210" s="72">
        <f t="shared" ca="1" si="13"/>
        <v>-2</v>
      </c>
      <c r="H210" s="4">
        <f ca="1">IF($A210&gt;$A$1,"",SUMIFS('PURPLE APC'!$K:$K,'PURPLE APC'!$B:$B,$A210,'PURPLE APC'!$N:$N,H$3))</f>
        <v>33</v>
      </c>
      <c r="I210" s="3">
        <f ca="1">IF($A210&gt;$A$1,"",SUMIFS('PURPLE APC'!$K:$K,'PURPLE APC'!$B:$B,$A210,'PURPLE APC'!$N:$N,I$3))</f>
        <v>68</v>
      </c>
      <c r="J210" s="3">
        <f ca="1">IF($A210&gt;$A$1,"",SUMIFS('PURPLE APC'!$K:$K,'PURPLE APC'!$B:$B,$A210,'PURPLE APC'!$N:$N,J$3))</f>
        <v>219</v>
      </c>
      <c r="K210" s="3">
        <f ca="1">IF($A210&gt;$A$1,"",SUMIFS('PURPLE APC'!$K:$K,'PURPLE APC'!$B:$B,$A210,'PURPLE APC'!$N:$N,K$3))</f>
        <v>463</v>
      </c>
      <c r="L210" s="3">
        <f ca="1">IF($A210&gt;$A$1,"",SUMIFS('PURPLE APC'!$K:$K,'PURPLE APC'!$B:$B,$A210,'PURPLE APC'!$N:$N,L$3))</f>
        <v>234</v>
      </c>
      <c r="M210" s="3">
        <f ca="1">IF($A210&gt;$A$1,"",SUMIFS('PURPLE APC'!$K:$K,'PURPLE APC'!$B:$B,$A210,'PURPLE APC'!$N:$N,M$3))</f>
        <v>164</v>
      </c>
      <c r="N210" s="3">
        <f ca="1">IF($A210&gt;$A$1,"",SUMIFS('PURPLE APC'!$K:$K,'PURPLE APC'!$B:$B,$A210,'PURPLE APC'!$N:$N,N$3))</f>
        <v>124</v>
      </c>
      <c r="O210" s="3">
        <f ca="1">IF($A210&gt;$A$1,"",SUMIFS('PURPLE APC'!$K:$K,'PURPLE APC'!$B:$B,$A210,'PURPLE APC'!$N:$N,O$3))</f>
        <v>64</v>
      </c>
      <c r="P210" s="3">
        <f ca="1">IF($A210&gt;$A$1,"",SUMIFS('PURPLE APC'!$K:$K,'PURPLE APC'!$B:$B,$A210,'PURPLE APC'!$N:$N,P$3))</f>
        <v>75</v>
      </c>
      <c r="Q210" s="3">
        <f ca="1">IF($A210&gt;$A$1,"",SUMIFS('PURPLE APC'!$K:$K,'PURPLE APC'!$B:$B,$A210,'PURPLE APC'!$N:$N,Q$3))</f>
        <v>36</v>
      </c>
      <c r="R210" s="3">
        <f ca="1">IF($A210&gt;$A$1,"",SUMIFS('PURPLE APC'!$K:$K,'PURPLE APC'!$B:$B,$A210,'PURPLE APC'!$N:$N,R$3))</f>
        <v>44</v>
      </c>
      <c r="S210" s="3">
        <f ca="1">IF($A210&gt;$A$1,"",SUMIFS('PURPLE APC'!$K:$K,'PURPLE APC'!$B:$B,$A210,'PURPLE APC'!$N:$N,S$3))</f>
        <v>32</v>
      </c>
      <c r="T210" s="3">
        <f ca="1">IF($A210&gt;$A$1,"",SUMIFS('PURPLE APC'!$K:$K,'PURPLE APC'!$B:$B,$A210,'PURPLE APC'!$N:$N,T$3))</f>
        <v>23</v>
      </c>
      <c r="U210" s="3">
        <f ca="1">IF($A210&gt;$A$1,"",SUMIFS('PURPLE APC'!$K:$K,'PURPLE APC'!$B:$B,$A210,'PURPLE APC'!$N:$N,U$3))</f>
        <v>20</v>
      </c>
      <c r="V210" s="3">
        <f ca="1">IF($A210&gt;$A$1,"",SUMIFS('PURPLE APC'!$K:$K,'PURPLE APC'!$B:$B,$A210,'PURPLE APC'!$N:$N,V$3))</f>
        <v>25</v>
      </c>
      <c r="W210" s="3">
        <f ca="1">IF($A210&gt;$A$1,"",SUMIFS('PURPLE APC'!$K:$K,'PURPLE APC'!$B:$B,$A210,'PURPLE APC'!$N:$N,W$3))</f>
        <v>38</v>
      </c>
      <c r="X210" s="3">
        <f ca="1">IF($A210&gt;$A$1,"",SUMIFS('PURPLE APC'!$K:$K,'PURPLE APC'!$B:$B,$A210,'PURPLE APC'!$N:$N,X$3))</f>
        <v>42</v>
      </c>
      <c r="Y210" s="3">
        <f ca="1">IF($A210&gt;$A$1,"",SUMIFS('PURPLE APC'!$K:$K,'PURPLE APC'!$B:$B,$A210,'PURPLE APC'!$N:$N,Y$3))</f>
        <v>29</v>
      </c>
      <c r="Z210" s="3">
        <f ca="1">IF($A210&gt;$A$1,"",SUMIFS('PURPLE APC'!$K:$K,'PURPLE APC'!$B:$B,$A210,'PURPLE APC'!$N:$N,Z$3))</f>
        <v>47</v>
      </c>
      <c r="AA210" s="3">
        <f ca="1">IF($A210&gt;$A$1,"",SUMIFS('PURPLE APC'!$K:$K,'PURPLE APC'!$B:$B,$A210,'PURPLE APC'!$N:$N,AA$3))</f>
        <v>108</v>
      </c>
      <c r="AB210" s="3">
        <f ca="1">IF($A210&gt;$A$1,"",SUMIFS('PURPLE APC'!$K:$K,'PURPLE APC'!$B:$B,$A210,'PURPLE APC'!$N:$N,AB$3))</f>
        <v>148</v>
      </c>
      <c r="AC210" s="3">
        <f ca="1">IF($A210&gt;$A$1,"",SUMIFS('PURPLE APC'!$K:$K,'PURPLE APC'!$B:$B,$A210,'PURPLE APC'!$N:$N,AC$3))</f>
        <v>162</v>
      </c>
      <c r="AD210" s="3">
        <f ca="1">IF($A210&gt;$A$1,"",SUMIFS('PURPLE APC'!$K:$K,'PURPLE APC'!$B:$B,$A210,'PURPLE APC'!$N:$N,AD$3))</f>
        <v>242</v>
      </c>
      <c r="AE210" s="3">
        <f ca="1">IF($A210&gt;$A$1,"",SUMIFS('PURPLE APC'!$K:$K,'PURPLE APC'!$B:$B,$A210,'PURPLE APC'!$N:$N,AE$3))</f>
        <v>211</v>
      </c>
      <c r="AF210" s="3">
        <f ca="1">IF($A210&gt;$A$1,"",SUMIFS('PURPLE APC'!$K:$K,'PURPLE APC'!$B:$B,$A210,'PURPLE APC'!$N:$N,AF$3))</f>
        <v>159</v>
      </c>
      <c r="AG210" s="3">
        <f ca="1">IF($A210&gt;$A$1,"",SUMIFS('PURPLE APC'!$K:$K,'PURPLE APC'!$B:$B,$A210,'PURPLE APC'!$N:$N,AG$3))</f>
        <v>131</v>
      </c>
      <c r="AH210" s="3">
        <f ca="1">IF($A210&gt;$A$1,"",SUMIFS('PURPLE APC'!$K:$K,'PURPLE APC'!$B:$B,$A210,'PURPLE APC'!$N:$N,AH$3))</f>
        <v>80</v>
      </c>
      <c r="AI210" s="3">
        <f ca="1">IF($A210&gt;$A$1,"",SUMIFS('PURPLE APC'!$K:$K,'PURPLE APC'!$B:$B,$A210,'PURPLE APC'!$N:$N,AI$3))</f>
        <v>65</v>
      </c>
      <c r="AJ210" s="3">
        <f ca="1">IF($A210&gt;$A$1,"",SUMIFS('PURPLE APC'!$K:$K,'PURPLE APC'!$B:$B,$A210,'PURPLE APC'!$N:$N,AJ$3))</f>
        <v>181</v>
      </c>
      <c r="AK210" s="5">
        <f ca="1">IF($A210&gt;$A$1,"",SUMIFS('PURPLE APC'!$K:$K,'PURPLE APC'!$B:$B,$A210,'PURPLE APC'!$N:$N,AK$3))</f>
        <v>124</v>
      </c>
    </row>
    <row r="211" spans="1:37" x14ac:dyDescent="0.25">
      <c r="A211" s="15">
        <f t="shared" si="14"/>
        <v>46128</v>
      </c>
      <c r="B211" s="46">
        <f t="shared" si="15"/>
        <v>4</v>
      </c>
      <c r="C211" s="15" t="str">
        <f t="shared" si="12"/>
        <v>Y</v>
      </c>
      <c r="D211" s="15" t="s">
        <v>93</v>
      </c>
      <c r="E211" s="4">
        <f ca="1">IF($A211&gt;$A$1,"",SUMIFS('PURPLE APC'!$K:$K,'PURPLE APC'!$B:$B,$A211))</f>
        <v>3446</v>
      </c>
      <c r="F211" s="42"/>
      <c r="G211" s="72">
        <f t="shared" ca="1" si="13"/>
        <v>-2</v>
      </c>
      <c r="H211" s="4">
        <f ca="1">IF($A211&gt;$A$1,"",SUMIFS('PURPLE APC'!$K:$K,'PURPLE APC'!$B:$B,$A211,'PURPLE APC'!$N:$N,H$3))</f>
        <v>55</v>
      </c>
      <c r="I211" s="3">
        <f ca="1">IF($A211&gt;$A$1,"",SUMIFS('PURPLE APC'!$K:$K,'PURPLE APC'!$B:$B,$A211,'PURPLE APC'!$N:$N,I$3))</f>
        <v>87</v>
      </c>
      <c r="J211" s="3">
        <f ca="1">IF($A211&gt;$A$1,"",SUMIFS('PURPLE APC'!$K:$K,'PURPLE APC'!$B:$B,$A211,'PURPLE APC'!$N:$N,J$3))</f>
        <v>265</v>
      </c>
      <c r="K211" s="3">
        <f ca="1">IF($A211&gt;$A$1,"",SUMIFS('PURPLE APC'!$K:$K,'PURPLE APC'!$B:$B,$A211,'PURPLE APC'!$N:$N,K$3))</f>
        <v>412</v>
      </c>
      <c r="L211" s="3">
        <f ca="1">IF($A211&gt;$A$1,"",SUMIFS('PURPLE APC'!$K:$K,'PURPLE APC'!$B:$B,$A211,'PURPLE APC'!$N:$N,L$3))</f>
        <v>212</v>
      </c>
      <c r="M211" s="3">
        <f ca="1">IF($A211&gt;$A$1,"",SUMIFS('PURPLE APC'!$K:$K,'PURPLE APC'!$B:$B,$A211,'PURPLE APC'!$N:$N,M$3))</f>
        <v>191</v>
      </c>
      <c r="N211" s="3">
        <f ca="1">IF($A211&gt;$A$1,"",SUMIFS('PURPLE APC'!$K:$K,'PURPLE APC'!$B:$B,$A211,'PURPLE APC'!$N:$N,N$3))</f>
        <v>108</v>
      </c>
      <c r="O211" s="3">
        <f ca="1">IF($A211&gt;$A$1,"",SUMIFS('PURPLE APC'!$K:$K,'PURPLE APC'!$B:$B,$A211,'PURPLE APC'!$N:$N,O$3))</f>
        <v>96</v>
      </c>
      <c r="P211" s="3">
        <f ca="1">IF($A211&gt;$A$1,"",SUMIFS('PURPLE APC'!$K:$K,'PURPLE APC'!$B:$B,$A211,'PURPLE APC'!$N:$N,P$3))</f>
        <v>56</v>
      </c>
      <c r="Q211" s="3">
        <f ca="1">IF($A211&gt;$A$1,"",SUMIFS('PURPLE APC'!$K:$K,'PURPLE APC'!$B:$B,$A211,'PURPLE APC'!$N:$N,Q$3))</f>
        <v>48</v>
      </c>
      <c r="R211" s="3">
        <f ca="1">IF($A211&gt;$A$1,"",SUMIFS('PURPLE APC'!$K:$K,'PURPLE APC'!$B:$B,$A211,'PURPLE APC'!$N:$N,R$3))</f>
        <v>40</v>
      </c>
      <c r="S211" s="3">
        <f ca="1">IF($A211&gt;$A$1,"",SUMIFS('PURPLE APC'!$K:$K,'PURPLE APC'!$B:$B,$A211,'PURPLE APC'!$N:$N,S$3))</f>
        <v>38</v>
      </c>
      <c r="T211" s="3">
        <f ca="1">IF($A211&gt;$A$1,"",SUMIFS('PURPLE APC'!$K:$K,'PURPLE APC'!$B:$B,$A211,'PURPLE APC'!$N:$N,T$3))</f>
        <v>15</v>
      </c>
      <c r="U211" s="3">
        <f ca="1">IF($A211&gt;$A$1,"",SUMIFS('PURPLE APC'!$K:$K,'PURPLE APC'!$B:$B,$A211,'PURPLE APC'!$N:$N,U$3))</f>
        <v>26</v>
      </c>
      <c r="V211" s="3">
        <f ca="1">IF($A211&gt;$A$1,"",SUMIFS('PURPLE APC'!$K:$K,'PURPLE APC'!$B:$B,$A211,'PURPLE APC'!$N:$N,V$3))</f>
        <v>33</v>
      </c>
      <c r="W211" s="3">
        <f ca="1">IF($A211&gt;$A$1,"",SUMIFS('PURPLE APC'!$K:$K,'PURPLE APC'!$B:$B,$A211,'PURPLE APC'!$N:$N,W$3))</f>
        <v>33</v>
      </c>
      <c r="X211" s="3">
        <f ca="1">IF($A211&gt;$A$1,"",SUMIFS('PURPLE APC'!$K:$K,'PURPLE APC'!$B:$B,$A211,'PURPLE APC'!$N:$N,X$3))</f>
        <v>33</v>
      </c>
      <c r="Y211" s="3">
        <f ca="1">IF($A211&gt;$A$1,"",SUMIFS('PURPLE APC'!$K:$K,'PURPLE APC'!$B:$B,$A211,'PURPLE APC'!$N:$N,Y$3))</f>
        <v>33</v>
      </c>
      <c r="Z211" s="3">
        <f ca="1">IF($A211&gt;$A$1,"",SUMIFS('PURPLE APC'!$K:$K,'PURPLE APC'!$B:$B,$A211,'PURPLE APC'!$N:$N,Z$3))</f>
        <v>63</v>
      </c>
      <c r="AA211" s="3">
        <f ca="1">IF($A211&gt;$A$1,"",SUMIFS('PURPLE APC'!$K:$K,'PURPLE APC'!$B:$B,$A211,'PURPLE APC'!$N:$N,AA$3))</f>
        <v>96</v>
      </c>
      <c r="AB211" s="3">
        <f ca="1">IF($A211&gt;$A$1,"",SUMIFS('PURPLE APC'!$K:$K,'PURPLE APC'!$B:$B,$A211,'PURPLE APC'!$N:$N,AB$3))</f>
        <v>154</v>
      </c>
      <c r="AC211" s="3">
        <f ca="1">IF($A211&gt;$A$1,"",SUMIFS('PURPLE APC'!$K:$K,'PURPLE APC'!$B:$B,$A211,'PURPLE APC'!$N:$N,AC$3))</f>
        <v>161</v>
      </c>
      <c r="AD211" s="3">
        <f ca="1">IF($A211&gt;$A$1,"",SUMIFS('PURPLE APC'!$K:$K,'PURPLE APC'!$B:$B,$A211,'PURPLE APC'!$N:$N,AD$3))</f>
        <v>205</v>
      </c>
      <c r="AE211" s="3">
        <f ca="1">IF($A211&gt;$A$1,"",SUMIFS('PURPLE APC'!$K:$K,'PURPLE APC'!$B:$B,$A211,'PURPLE APC'!$N:$N,AE$3))</f>
        <v>209</v>
      </c>
      <c r="AF211" s="3">
        <f ca="1">IF($A211&gt;$A$1,"",SUMIFS('PURPLE APC'!$K:$K,'PURPLE APC'!$B:$B,$A211,'PURPLE APC'!$N:$N,AF$3))</f>
        <v>168</v>
      </c>
      <c r="AG211" s="3">
        <f ca="1">IF($A211&gt;$A$1,"",SUMIFS('PURPLE APC'!$K:$K,'PURPLE APC'!$B:$B,$A211,'PURPLE APC'!$N:$N,AG$3))</f>
        <v>129</v>
      </c>
      <c r="AH211" s="3">
        <f ca="1">IF($A211&gt;$A$1,"",SUMIFS('PURPLE APC'!$K:$K,'PURPLE APC'!$B:$B,$A211,'PURPLE APC'!$N:$N,AH$3))</f>
        <v>87</v>
      </c>
      <c r="AI211" s="3">
        <f ca="1">IF($A211&gt;$A$1,"",SUMIFS('PURPLE APC'!$K:$K,'PURPLE APC'!$B:$B,$A211,'PURPLE APC'!$N:$N,AI$3))</f>
        <v>61</v>
      </c>
      <c r="AJ211" s="3">
        <f ca="1">IF($A211&gt;$A$1,"",SUMIFS('PURPLE APC'!$K:$K,'PURPLE APC'!$B:$B,$A211,'PURPLE APC'!$N:$N,AJ$3))</f>
        <v>163</v>
      </c>
      <c r="AK211" s="5">
        <f ca="1">IF($A211&gt;$A$1,"",SUMIFS('PURPLE APC'!$K:$K,'PURPLE APC'!$B:$B,$A211,'PURPLE APC'!$N:$N,AK$3))</f>
        <v>169</v>
      </c>
    </row>
    <row r="212" spans="1:37" x14ac:dyDescent="0.25">
      <c r="A212" s="15">
        <f t="shared" si="14"/>
        <v>46129</v>
      </c>
      <c r="B212" s="46">
        <f t="shared" si="15"/>
        <v>5</v>
      </c>
      <c r="C212" s="15" t="str">
        <f t="shared" si="12"/>
        <v>Y</v>
      </c>
      <c r="D212" s="15" t="s">
        <v>93</v>
      </c>
      <c r="E212" s="4">
        <f ca="1">IF($A212&gt;$A$1,"",SUMIFS('PURPLE APC'!$K:$K,'PURPLE APC'!$B:$B,$A212))</f>
        <v>3080</v>
      </c>
      <c r="F212" s="42"/>
      <c r="G212" s="72">
        <f t="shared" ca="1" si="13"/>
        <v>-2</v>
      </c>
      <c r="H212" s="4">
        <f ca="1">IF($A212&gt;$A$1,"",SUMIFS('PURPLE APC'!$K:$K,'PURPLE APC'!$B:$B,$A212,'PURPLE APC'!$N:$N,H$3))</f>
        <v>37</v>
      </c>
      <c r="I212" s="3">
        <f ca="1">IF($A212&gt;$A$1,"",SUMIFS('PURPLE APC'!$K:$K,'PURPLE APC'!$B:$B,$A212,'PURPLE APC'!$N:$N,I$3))</f>
        <v>69</v>
      </c>
      <c r="J212" s="3">
        <f ca="1">IF($A212&gt;$A$1,"",SUMIFS('PURPLE APC'!$K:$K,'PURPLE APC'!$B:$B,$A212,'PURPLE APC'!$N:$N,J$3))</f>
        <v>277</v>
      </c>
      <c r="K212" s="3">
        <f ca="1">IF($A212&gt;$A$1,"",SUMIFS('PURPLE APC'!$K:$K,'PURPLE APC'!$B:$B,$A212,'PURPLE APC'!$N:$N,K$3))</f>
        <v>362</v>
      </c>
      <c r="L212" s="3">
        <f ca="1">IF($A212&gt;$A$1,"",SUMIFS('PURPLE APC'!$K:$K,'PURPLE APC'!$B:$B,$A212,'PURPLE APC'!$N:$N,L$3))</f>
        <v>214</v>
      </c>
      <c r="M212" s="3">
        <f ca="1">IF($A212&gt;$A$1,"",SUMIFS('PURPLE APC'!$K:$K,'PURPLE APC'!$B:$B,$A212,'PURPLE APC'!$N:$N,M$3))</f>
        <v>179</v>
      </c>
      <c r="N212" s="3">
        <f ca="1">IF($A212&gt;$A$1,"",SUMIFS('PURPLE APC'!$K:$K,'PURPLE APC'!$B:$B,$A212,'PURPLE APC'!$N:$N,N$3))</f>
        <v>131</v>
      </c>
      <c r="O212" s="3">
        <f ca="1">IF($A212&gt;$A$1,"",SUMIFS('PURPLE APC'!$K:$K,'PURPLE APC'!$B:$B,$A212,'PURPLE APC'!$N:$N,O$3))</f>
        <v>54</v>
      </c>
      <c r="P212" s="3">
        <f ca="1">IF($A212&gt;$A$1,"",SUMIFS('PURPLE APC'!$K:$K,'PURPLE APC'!$B:$B,$A212,'PURPLE APC'!$N:$N,P$3))</f>
        <v>46</v>
      </c>
      <c r="Q212" s="3">
        <f ca="1">IF($A212&gt;$A$1,"",SUMIFS('PURPLE APC'!$K:$K,'PURPLE APC'!$B:$B,$A212,'PURPLE APC'!$N:$N,Q$3))</f>
        <v>33</v>
      </c>
      <c r="R212" s="3">
        <f ca="1">IF($A212&gt;$A$1,"",SUMIFS('PURPLE APC'!$K:$K,'PURPLE APC'!$B:$B,$A212,'PURPLE APC'!$N:$N,R$3))</f>
        <v>40</v>
      </c>
      <c r="S212" s="3">
        <f ca="1">IF($A212&gt;$A$1,"",SUMIFS('PURPLE APC'!$K:$K,'PURPLE APC'!$B:$B,$A212,'PURPLE APC'!$N:$N,S$3))</f>
        <v>38</v>
      </c>
      <c r="T212" s="3">
        <f ca="1">IF($A212&gt;$A$1,"",SUMIFS('PURPLE APC'!$K:$K,'PURPLE APC'!$B:$B,$A212,'PURPLE APC'!$N:$N,T$3))</f>
        <v>22</v>
      </c>
      <c r="U212" s="3">
        <f ca="1">IF($A212&gt;$A$1,"",SUMIFS('PURPLE APC'!$K:$K,'PURPLE APC'!$B:$B,$A212,'PURPLE APC'!$N:$N,U$3))</f>
        <v>28</v>
      </c>
      <c r="V212" s="3">
        <f ca="1">IF($A212&gt;$A$1,"",SUMIFS('PURPLE APC'!$K:$K,'PURPLE APC'!$B:$B,$A212,'PURPLE APC'!$N:$N,V$3))</f>
        <v>39</v>
      </c>
      <c r="W212" s="3">
        <f ca="1">IF($A212&gt;$A$1,"",SUMIFS('PURPLE APC'!$K:$K,'PURPLE APC'!$B:$B,$A212,'PURPLE APC'!$N:$N,W$3))</f>
        <v>23</v>
      </c>
      <c r="X212" s="3">
        <f ca="1">IF($A212&gt;$A$1,"",SUMIFS('PURPLE APC'!$K:$K,'PURPLE APC'!$B:$B,$A212,'PURPLE APC'!$N:$N,X$3))</f>
        <v>24</v>
      </c>
      <c r="Y212" s="3">
        <f ca="1">IF($A212&gt;$A$1,"",SUMIFS('PURPLE APC'!$K:$K,'PURPLE APC'!$B:$B,$A212,'PURPLE APC'!$N:$N,Y$3))</f>
        <v>40</v>
      </c>
      <c r="Z212" s="3">
        <f ca="1">IF($A212&gt;$A$1,"",SUMIFS('PURPLE APC'!$K:$K,'PURPLE APC'!$B:$B,$A212,'PURPLE APC'!$N:$N,Z$3))</f>
        <v>77</v>
      </c>
      <c r="AA212" s="3">
        <f ca="1">IF($A212&gt;$A$1,"",SUMIFS('PURPLE APC'!$K:$K,'PURPLE APC'!$B:$B,$A212,'PURPLE APC'!$N:$N,AA$3))</f>
        <v>94</v>
      </c>
      <c r="AB212" s="3">
        <f ca="1">IF($A212&gt;$A$1,"",SUMIFS('PURPLE APC'!$K:$K,'PURPLE APC'!$B:$B,$A212,'PURPLE APC'!$N:$N,AB$3))</f>
        <v>128</v>
      </c>
      <c r="AC212" s="3">
        <f ca="1">IF($A212&gt;$A$1,"",SUMIFS('PURPLE APC'!$K:$K,'PURPLE APC'!$B:$B,$A212,'PURPLE APC'!$N:$N,AC$3))</f>
        <v>170</v>
      </c>
      <c r="AD212" s="3">
        <f ca="1">IF($A212&gt;$A$1,"",SUMIFS('PURPLE APC'!$K:$K,'PURPLE APC'!$B:$B,$A212,'PURPLE APC'!$N:$N,AD$3))</f>
        <v>169</v>
      </c>
      <c r="AE212" s="3">
        <f ca="1">IF($A212&gt;$A$1,"",SUMIFS('PURPLE APC'!$K:$K,'PURPLE APC'!$B:$B,$A212,'PURPLE APC'!$N:$N,AE$3))</f>
        <v>141</v>
      </c>
      <c r="AF212" s="3">
        <f ca="1">IF($A212&gt;$A$1,"",SUMIFS('PURPLE APC'!$K:$K,'PURPLE APC'!$B:$B,$A212,'PURPLE APC'!$N:$N,AF$3))</f>
        <v>137</v>
      </c>
      <c r="AG212" s="3">
        <f ca="1">IF($A212&gt;$A$1,"",SUMIFS('PURPLE APC'!$K:$K,'PURPLE APC'!$B:$B,$A212,'PURPLE APC'!$N:$N,AG$3))</f>
        <v>94</v>
      </c>
      <c r="AH212" s="3">
        <f ca="1">IF($A212&gt;$A$1,"",SUMIFS('PURPLE APC'!$K:$K,'PURPLE APC'!$B:$B,$A212,'PURPLE APC'!$N:$N,AH$3))</f>
        <v>51</v>
      </c>
      <c r="AI212" s="3">
        <f ca="1">IF($A212&gt;$A$1,"",SUMIFS('PURPLE APC'!$K:$K,'PURPLE APC'!$B:$B,$A212,'PURPLE APC'!$N:$N,AI$3))</f>
        <v>71</v>
      </c>
      <c r="AJ212" s="3">
        <f ca="1">IF($A212&gt;$A$1,"",SUMIFS('PURPLE APC'!$K:$K,'PURPLE APC'!$B:$B,$A212,'PURPLE APC'!$N:$N,AJ$3))</f>
        <v>164</v>
      </c>
      <c r="AK212" s="5">
        <f ca="1">IF($A212&gt;$A$1,"",SUMIFS('PURPLE APC'!$K:$K,'PURPLE APC'!$B:$B,$A212,'PURPLE APC'!$N:$N,AK$3))</f>
        <v>128</v>
      </c>
    </row>
    <row r="213" spans="1:37" x14ac:dyDescent="0.25">
      <c r="A213" s="15">
        <f t="shared" si="14"/>
        <v>46132</v>
      </c>
      <c r="B213" s="46">
        <f t="shared" si="15"/>
        <v>1</v>
      </c>
      <c r="C213" s="15" t="str">
        <f t="shared" si="12"/>
        <v>Y</v>
      </c>
      <c r="D213" s="15" t="s">
        <v>93</v>
      </c>
      <c r="E213" s="4">
        <f ca="1">IF($A213&gt;$A$1,"",SUMIFS('PURPLE APC'!$K:$K,'PURPLE APC'!$B:$B,$A213))</f>
        <v>3084</v>
      </c>
      <c r="F213" s="42"/>
      <c r="G213" s="72">
        <f t="shared" ca="1" si="13"/>
        <v>-2</v>
      </c>
      <c r="H213" s="4">
        <f ca="1">IF($A213&gt;$A$1,"",SUMIFS('PURPLE APC'!$K:$K,'PURPLE APC'!$B:$B,$A213,'PURPLE APC'!$N:$N,H$3))</f>
        <v>50</v>
      </c>
      <c r="I213" s="3">
        <f ca="1">IF($A213&gt;$A$1,"",SUMIFS('PURPLE APC'!$K:$K,'PURPLE APC'!$B:$B,$A213,'PURPLE APC'!$N:$N,I$3))</f>
        <v>86</v>
      </c>
      <c r="J213" s="3">
        <f ca="1">IF($A213&gt;$A$1,"",SUMIFS('PURPLE APC'!$K:$K,'PURPLE APC'!$B:$B,$A213,'PURPLE APC'!$N:$N,J$3))</f>
        <v>242</v>
      </c>
      <c r="K213" s="3">
        <f ca="1">IF($A213&gt;$A$1,"",SUMIFS('PURPLE APC'!$K:$K,'PURPLE APC'!$B:$B,$A213,'PURPLE APC'!$N:$N,K$3))</f>
        <v>338</v>
      </c>
      <c r="L213" s="3">
        <f ca="1">IF($A213&gt;$A$1,"",SUMIFS('PURPLE APC'!$K:$K,'PURPLE APC'!$B:$B,$A213,'PURPLE APC'!$N:$N,L$3))</f>
        <v>174</v>
      </c>
      <c r="M213" s="3">
        <f ca="1">IF($A213&gt;$A$1,"",SUMIFS('PURPLE APC'!$K:$K,'PURPLE APC'!$B:$B,$A213,'PURPLE APC'!$N:$N,M$3))</f>
        <v>157</v>
      </c>
      <c r="N213" s="3">
        <f ca="1">IF($A213&gt;$A$1,"",SUMIFS('PURPLE APC'!$K:$K,'PURPLE APC'!$B:$B,$A213,'PURPLE APC'!$N:$N,N$3))</f>
        <v>71</v>
      </c>
      <c r="O213" s="3">
        <f ca="1">IF($A213&gt;$A$1,"",SUMIFS('PURPLE APC'!$K:$K,'PURPLE APC'!$B:$B,$A213,'PURPLE APC'!$N:$N,O$3))</f>
        <v>86</v>
      </c>
      <c r="P213" s="3">
        <f ca="1">IF($A213&gt;$A$1,"",SUMIFS('PURPLE APC'!$K:$K,'PURPLE APC'!$B:$B,$A213,'PURPLE APC'!$N:$N,P$3))</f>
        <v>50</v>
      </c>
      <c r="Q213" s="3">
        <f ca="1">IF($A213&gt;$A$1,"",SUMIFS('PURPLE APC'!$K:$K,'PURPLE APC'!$B:$B,$A213,'PURPLE APC'!$N:$N,Q$3))</f>
        <v>35</v>
      </c>
      <c r="R213" s="3">
        <f ca="1">IF($A213&gt;$A$1,"",SUMIFS('PURPLE APC'!$K:$K,'PURPLE APC'!$B:$B,$A213,'PURPLE APC'!$N:$N,R$3))</f>
        <v>29</v>
      </c>
      <c r="S213" s="3">
        <f ca="1">IF($A213&gt;$A$1,"",SUMIFS('PURPLE APC'!$K:$K,'PURPLE APC'!$B:$B,$A213,'PURPLE APC'!$N:$N,S$3))</f>
        <v>33</v>
      </c>
      <c r="T213" s="3">
        <f ca="1">IF($A213&gt;$A$1,"",SUMIFS('PURPLE APC'!$K:$K,'PURPLE APC'!$B:$B,$A213,'PURPLE APC'!$N:$N,T$3))</f>
        <v>13</v>
      </c>
      <c r="U213" s="3">
        <f ca="1">IF($A213&gt;$A$1,"",SUMIFS('PURPLE APC'!$K:$K,'PURPLE APC'!$B:$B,$A213,'PURPLE APC'!$N:$N,U$3))</f>
        <v>29</v>
      </c>
      <c r="V213" s="3">
        <f ca="1">IF($A213&gt;$A$1,"",SUMIFS('PURPLE APC'!$K:$K,'PURPLE APC'!$B:$B,$A213,'PURPLE APC'!$N:$N,V$3))</f>
        <v>26</v>
      </c>
      <c r="W213" s="3">
        <f ca="1">IF($A213&gt;$A$1,"",SUMIFS('PURPLE APC'!$K:$K,'PURPLE APC'!$B:$B,$A213,'PURPLE APC'!$N:$N,W$3))</f>
        <v>24</v>
      </c>
      <c r="X213" s="3">
        <f ca="1">IF($A213&gt;$A$1,"",SUMIFS('PURPLE APC'!$K:$K,'PURPLE APC'!$B:$B,$A213,'PURPLE APC'!$N:$N,X$3))</f>
        <v>32</v>
      </c>
      <c r="Y213" s="3">
        <f ca="1">IF($A213&gt;$A$1,"",SUMIFS('PURPLE APC'!$K:$K,'PURPLE APC'!$B:$B,$A213,'PURPLE APC'!$N:$N,Y$3))</f>
        <v>23</v>
      </c>
      <c r="Z213" s="3">
        <f ca="1">IF($A213&gt;$A$1,"",SUMIFS('PURPLE APC'!$K:$K,'PURPLE APC'!$B:$B,$A213,'PURPLE APC'!$N:$N,Z$3))</f>
        <v>63</v>
      </c>
      <c r="AA213" s="3">
        <f ca="1">IF($A213&gt;$A$1,"",SUMIFS('PURPLE APC'!$K:$K,'PURPLE APC'!$B:$B,$A213,'PURPLE APC'!$N:$N,AA$3))</f>
        <v>97</v>
      </c>
      <c r="AB213" s="3">
        <f ca="1">IF($A213&gt;$A$1,"",SUMIFS('PURPLE APC'!$K:$K,'PURPLE APC'!$B:$B,$A213,'PURPLE APC'!$N:$N,AB$3))</f>
        <v>127</v>
      </c>
      <c r="AC213" s="3">
        <f ca="1">IF($A213&gt;$A$1,"",SUMIFS('PURPLE APC'!$K:$K,'PURPLE APC'!$B:$B,$A213,'PURPLE APC'!$N:$N,AC$3))</f>
        <v>166</v>
      </c>
      <c r="AD213" s="3">
        <f ca="1">IF($A213&gt;$A$1,"",SUMIFS('PURPLE APC'!$K:$K,'PURPLE APC'!$B:$B,$A213,'PURPLE APC'!$N:$N,AD$3))</f>
        <v>210</v>
      </c>
      <c r="AE213" s="3">
        <f ca="1">IF($A213&gt;$A$1,"",SUMIFS('PURPLE APC'!$K:$K,'PURPLE APC'!$B:$B,$A213,'PURPLE APC'!$N:$N,AE$3))</f>
        <v>189</v>
      </c>
      <c r="AF213" s="3">
        <f ca="1">IF($A213&gt;$A$1,"",SUMIFS('PURPLE APC'!$K:$K,'PURPLE APC'!$B:$B,$A213,'PURPLE APC'!$N:$N,AF$3))</f>
        <v>168</v>
      </c>
      <c r="AG213" s="3">
        <f ca="1">IF($A213&gt;$A$1,"",SUMIFS('PURPLE APC'!$K:$K,'PURPLE APC'!$B:$B,$A213,'PURPLE APC'!$N:$N,AG$3))</f>
        <v>99</v>
      </c>
      <c r="AH213" s="3">
        <f ca="1">IF($A213&gt;$A$1,"",SUMIFS('PURPLE APC'!$K:$K,'PURPLE APC'!$B:$B,$A213,'PURPLE APC'!$N:$N,AH$3))</f>
        <v>79</v>
      </c>
      <c r="AI213" s="3">
        <f ca="1">IF($A213&gt;$A$1,"",SUMIFS('PURPLE APC'!$K:$K,'PURPLE APC'!$B:$B,$A213,'PURPLE APC'!$N:$N,AI$3))</f>
        <v>43</v>
      </c>
      <c r="AJ213" s="3">
        <f ca="1">IF($A213&gt;$A$1,"",SUMIFS('PURPLE APC'!$K:$K,'PURPLE APC'!$B:$B,$A213,'PURPLE APC'!$N:$N,AJ$3))</f>
        <v>180</v>
      </c>
      <c r="AK213" s="5">
        <f ca="1">IF($A213&gt;$A$1,"",SUMIFS('PURPLE APC'!$K:$K,'PURPLE APC'!$B:$B,$A213,'PURPLE APC'!$N:$N,AK$3))</f>
        <v>165</v>
      </c>
    </row>
    <row r="214" spans="1:37" x14ac:dyDescent="0.25">
      <c r="A214" s="15">
        <f t="shared" si="14"/>
        <v>46133</v>
      </c>
      <c r="B214" s="46">
        <f t="shared" si="15"/>
        <v>2</v>
      </c>
      <c r="C214" s="15" t="str">
        <f t="shared" si="12"/>
        <v>Y</v>
      </c>
      <c r="D214" s="15" t="s">
        <v>93</v>
      </c>
      <c r="E214" s="4">
        <f ca="1">IF($A214&gt;$A$1,"",SUMIFS('PURPLE APC'!$K:$K,'PURPLE APC'!$B:$B,$A214))</f>
        <v>3285</v>
      </c>
      <c r="F214" s="42"/>
      <c r="G214" s="72">
        <f t="shared" ca="1" si="13"/>
        <v>-2</v>
      </c>
      <c r="H214" s="4">
        <f ca="1">IF($A214&gt;$A$1,"",SUMIFS('PURPLE APC'!$K:$K,'PURPLE APC'!$B:$B,$A214,'PURPLE APC'!$N:$N,H$3))</f>
        <v>51</v>
      </c>
      <c r="I214" s="3">
        <f ca="1">IF($A214&gt;$A$1,"",SUMIFS('PURPLE APC'!$K:$K,'PURPLE APC'!$B:$B,$A214,'PURPLE APC'!$N:$N,I$3))</f>
        <v>69</v>
      </c>
      <c r="J214" s="3">
        <f ca="1">IF($A214&gt;$A$1,"",SUMIFS('PURPLE APC'!$K:$K,'PURPLE APC'!$B:$B,$A214,'PURPLE APC'!$N:$N,J$3))</f>
        <v>269</v>
      </c>
      <c r="K214" s="3">
        <f ca="1">IF($A214&gt;$A$1,"",SUMIFS('PURPLE APC'!$K:$K,'PURPLE APC'!$B:$B,$A214,'PURPLE APC'!$N:$N,K$3))</f>
        <v>325</v>
      </c>
      <c r="L214" s="3">
        <f ca="1">IF($A214&gt;$A$1,"",SUMIFS('PURPLE APC'!$K:$K,'PURPLE APC'!$B:$B,$A214,'PURPLE APC'!$N:$N,L$3))</f>
        <v>201</v>
      </c>
      <c r="M214" s="3">
        <f ca="1">IF($A214&gt;$A$1,"",SUMIFS('PURPLE APC'!$K:$K,'PURPLE APC'!$B:$B,$A214,'PURPLE APC'!$N:$N,M$3))</f>
        <v>141</v>
      </c>
      <c r="N214" s="3">
        <f ca="1">IF($A214&gt;$A$1,"",SUMIFS('PURPLE APC'!$K:$K,'PURPLE APC'!$B:$B,$A214,'PURPLE APC'!$N:$N,N$3))</f>
        <v>97</v>
      </c>
      <c r="O214" s="3">
        <f ca="1">IF($A214&gt;$A$1,"",SUMIFS('PURPLE APC'!$K:$K,'PURPLE APC'!$B:$B,$A214,'PURPLE APC'!$N:$N,O$3))</f>
        <v>85</v>
      </c>
      <c r="P214" s="3">
        <f ca="1">IF($A214&gt;$A$1,"",SUMIFS('PURPLE APC'!$K:$K,'PURPLE APC'!$B:$B,$A214,'PURPLE APC'!$N:$N,P$3))</f>
        <v>73</v>
      </c>
      <c r="Q214" s="3">
        <f ca="1">IF($A214&gt;$A$1,"",SUMIFS('PURPLE APC'!$K:$K,'PURPLE APC'!$B:$B,$A214,'PURPLE APC'!$N:$N,Q$3))</f>
        <v>52</v>
      </c>
      <c r="R214" s="3">
        <f ca="1">IF($A214&gt;$A$1,"",SUMIFS('PURPLE APC'!$K:$K,'PURPLE APC'!$B:$B,$A214,'PURPLE APC'!$N:$N,R$3))</f>
        <v>40</v>
      </c>
      <c r="S214" s="3">
        <f ca="1">IF($A214&gt;$A$1,"",SUMIFS('PURPLE APC'!$K:$K,'PURPLE APC'!$B:$B,$A214,'PURPLE APC'!$N:$N,S$3))</f>
        <v>38</v>
      </c>
      <c r="T214" s="3">
        <f ca="1">IF($A214&gt;$A$1,"",SUMIFS('PURPLE APC'!$K:$K,'PURPLE APC'!$B:$B,$A214,'PURPLE APC'!$N:$N,T$3))</f>
        <v>13</v>
      </c>
      <c r="U214" s="3">
        <f ca="1">IF($A214&gt;$A$1,"",SUMIFS('PURPLE APC'!$K:$K,'PURPLE APC'!$B:$B,$A214,'PURPLE APC'!$N:$N,U$3))</f>
        <v>26</v>
      </c>
      <c r="V214" s="3">
        <f ca="1">IF($A214&gt;$A$1,"",SUMIFS('PURPLE APC'!$K:$K,'PURPLE APC'!$B:$B,$A214,'PURPLE APC'!$N:$N,V$3))</f>
        <v>35</v>
      </c>
      <c r="W214" s="3">
        <f ca="1">IF($A214&gt;$A$1,"",SUMIFS('PURPLE APC'!$K:$K,'PURPLE APC'!$B:$B,$A214,'PURPLE APC'!$N:$N,W$3))</f>
        <v>33</v>
      </c>
      <c r="X214" s="3">
        <f ca="1">IF($A214&gt;$A$1,"",SUMIFS('PURPLE APC'!$K:$K,'PURPLE APC'!$B:$B,$A214,'PURPLE APC'!$N:$N,X$3))</f>
        <v>32</v>
      </c>
      <c r="Y214" s="3">
        <f ca="1">IF($A214&gt;$A$1,"",SUMIFS('PURPLE APC'!$K:$K,'PURPLE APC'!$B:$B,$A214,'PURPLE APC'!$N:$N,Y$3))</f>
        <v>26</v>
      </c>
      <c r="Z214" s="3">
        <f ca="1">IF($A214&gt;$A$1,"",SUMIFS('PURPLE APC'!$K:$K,'PURPLE APC'!$B:$B,$A214,'PURPLE APC'!$N:$N,Z$3))</f>
        <v>80</v>
      </c>
      <c r="AA214" s="3">
        <f ca="1">IF($A214&gt;$A$1,"",SUMIFS('PURPLE APC'!$K:$K,'PURPLE APC'!$B:$B,$A214,'PURPLE APC'!$N:$N,AA$3))</f>
        <v>99</v>
      </c>
      <c r="AB214" s="3">
        <f ca="1">IF($A214&gt;$A$1,"",SUMIFS('PURPLE APC'!$K:$K,'PURPLE APC'!$B:$B,$A214,'PURPLE APC'!$N:$N,AB$3))</f>
        <v>168</v>
      </c>
      <c r="AC214" s="3">
        <f ca="1">IF($A214&gt;$A$1,"",SUMIFS('PURPLE APC'!$K:$K,'PURPLE APC'!$B:$B,$A214,'PURPLE APC'!$N:$N,AC$3))</f>
        <v>151</v>
      </c>
      <c r="AD214" s="3">
        <f ca="1">IF($A214&gt;$A$1,"",SUMIFS('PURPLE APC'!$K:$K,'PURPLE APC'!$B:$B,$A214,'PURPLE APC'!$N:$N,AD$3))</f>
        <v>229</v>
      </c>
      <c r="AE214" s="3">
        <f ca="1">IF($A214&gt;$A$1,"",SUMIFS('PURPLE APC'!$K:$K,'PURPLE APC'!$B:$B,$A214,'PURPLE APC'!$N:$N,AE$3))</f>
        <v>203</v>
      </c>
      <c r="AF214" s="3">
        <f ca="1">IF($A214&gt;$A$1,"",SUMIFS('PURPLE APC'!$K:$K,'PURPLE APC'!$B:$B,$A214,'PURPLE APC'!$N:$N,AF$3))</f>
        <v>161</v>
      </c>
      <c r="AG214" s="3">
        <f ca="1">IF($A214&gt;$A$1,"",SUMIFS('PURPLE APC'!$K:$K,'PURPLE APC'!$B:$B,$A214,'PURPLE APC'!$N:$N,AG$3))</f>
        <v>114</v>
      </c>
      <c r="AH214" s="3">
        <f ca="1">IF($A214&gt;$A$1,"",SUMIFS('PURPLE APC'!$K:$K,'PURPLE APC'!$B:$B,$A214,'PURPLE APC'!$N:$N,AH$3))</f>
        <v>80</v>
      </c>
      <c r="AI214" s="3">
        <f ca="1">IF($A214&gt;$A$1,"",SUMIFS('PURPLE APC'!$K:$K,'PURPLE APC'!$B:$B,$A214,'PURPLE APC'!$N:$N,AI$3))</f>
        <v>50</v>
      </c>
      <c r="AJ214" s="3">
        <f ca="1">IF($A214&gt;$A$1,"",SUMIFS('PURPLE APC'!$K:$K,'PURPLE APC'!$B:$B,$A214,'PURPLE APC'!$N:$N,AJ$3))</f>
        <v>179</v>
      </c>
      <c r="AK214" s="5">
        <f ca="1">IF($A214&gt;$A$1,"",SUMIFS('PURPLE APC'!$K:$K,'PURPLE APC'!$B:$B,$A214,'PURPLE APC'!$N:$N,AK$3))</f>
        <v>165</v>
      </c>
    </row>
    <row r="215" spans="1:37" x14ac:dyDescent="0.25">
      <c r="A215" s="15">
        <f t="shared" si="14"/>
        <v>46134</v>
      </c>
      <c r="B215" s="46">
        <f t="shared" si="15"/>
        <v>3</v>
      </c>
      <c r="C215" s="15" t="str">
        <f t="shared" si="12"/>
        <v>Y</v>
      </c>
      <c r="D215" s="15" t="s">
        <v>93</v>
      </c>
      <c r="E215" s="4">
        <f ca="1">IF($A215&gt;$A$1,"",SUMIFS('PURPLE APC'!$K:$K,'PURPLE APC'!$B:$B,$A215))</f>
        <v>3454</v>
      </c>
      <c r="F215" s="42"/>
      <c r="G215" s="72">
        <f t="shared" ca="1" si="13"/>
        <v>-2</v>
      </c>
      <c r="H215" s="4">
        <f ca="1">IF($A215&gt;$A$1,"",SUMIFS('PURPLE APC'!$K:$K,'PURPLE APC'!$B:$B,$A215,'PURPLE APC'!$N:$N,H$3))</f>
        <v>45</v>
      </c>
      <c r="I215" s="3">
        <f ca="1">IF($A215&gt;$A$1,"",SUMIFS('PURPLE APC'!$K:$K,'PURPLE APC'!$B:$B,$A215,'PURPLE APC'!$N:$N,I$3))</f>
        <v>77</v>
      </c>
      <c r="J215" s="3">
        <f ca="1">IF($A215&gt;$A$1,"",SUMIFS('PURPLE APC'!$K:$K,'PURPLE APC'!$B:$B,$A215,'PURPLE APC'!$N:$N,J$3))</f>
        <v>274</v>
      </c>
      <c r="K215" s="3">
        <f ca="1">IF($A215&gt;$A$1,"",SUMIFS('PURPLE APC'!$K:$K,'PURPLE APC'!$B:$B,$A215,'PURPLE APC'!$N:$N,K$3))</f>
        <v>442</v>
      </c>
      <c r="L215" s="3">
        <f ca="1">IF($A215&gt;$A$1,"",SUMIFS('PURPLE APC'!$K:$K,'PURPLE APC'!$B:$B,$A215,'PURPLE APC'!$N:$N,L$3))</f>
        <v>243</v>
      </c>
      <c r="M215" s="3">
        <f ca="1">IF($A215&gt;$A$1,"",SUMIFS('PURPLE APC'!$K:$K,'PURPLE APC'!$B:$B,$A215,'PURPLE APC'!$N:$N,M$3))</f>
        <v>176</v>
      </c>
      <c r="N215" s="3">
        <f ca="1">IF($A215&gt;$A$1,"",SUMIFS('PURPLE APC'!$K:$K,'PURPLE APC'!$B:$B,$A215,'PURPLE APC'!$N:$N,N$3))</f>
        <v>119</v>
      </c>
      <c r="O215" s="3">
        <f ca="1">IF($A215&gt;$A$1,"",SUMIFS('PURPLE APC'!$K:$K,'PURPLE APC'!$B:$B,$A215,'PURPLE APC'!$N:$N,O$3))</f>
        <v>85</v>
      </c>
      <c r="P215" s="3">
        <f ca="1">IF($A215&gt;$A$1,"",SUMIFS('PURPLE APC'!$K:$K,'PURPLE APC'!$B:$B,$A215,'PURPLE APC'!$N:$N,P$3))</f>
        <v>46</v>
      </c>
      <c r="Q215" s="3">
        <f ca="1">IF($A215&gt;$A$1,"",SUMIFS('PURPLE APC'!$K:$K,'PURPLE APC'!$B:$B,$A215,'PURPLE APC'!$N:$N,Q$3))</f>
        <v>44</v>
      </c>
      <c r="R215" s="3">
        <f ca="1">IF($A215&gt;$A$1,"",SUMIFS('PURPLE APC'!$K:$K,'PURPLE APC'!$B:$B,$A215,'PURPLE APC'!$N:$N,R$3))</f>
        <v>41</v>
      </c>
      <c r="S215" s="3">
        <f ca="1">IF($A215&gt;$A$1,"",SUMIFS('PURPLE APC'!$K:$K,'PURPLE APC'!$B:$B,$A215,'PURPLE APC'!$N:$N,S$3))</f>
        <v>29</v>
      </c>
      <c r="T215" s="3">
        <f ca="1">IF($A215&gt;$A$1,"",SUMIFS('PURPLE APC'!$K:$K,'PURPLE APC'!$B:$B,$A215,'PURPLE APC'!$N:$N,T$3))</f>
        <v>13</v>
      </c>
      <c r="U215" s="3">
        <f ca="1">IF($A215&gt;$A$1,"",SUMIFS('PURPLE APC'!$K:$K,'PURPLE APC'!$B:$B,$A215,'PURPLE APC'!$N:$N,U$3))</f>
        <v>26</v>
      </c>
      <c r="V215" s="3">
        <f ca="1">IF($A215&gt;$A$1,"",SUMIFS('PURPLE APC'!$K:$K,'PURPLE APC'!$B:$B,$A215,'PURPLE APC'!$N:$N,V$3))</f>
        <v>28</v>
      </c>
      <c r="W215" s="3">
        <f ca="1">IF($A215&gt;$A$1,"",SUMIFS('PURPLE APC'!$K:$K,'PURPLE APC'!$B:$B,$A215,'PURPLE APC'!$N:$N,W$3))</f>
        <v>37</v>
      </c>
      <c r="X215" s="3">
        <f ca="1">IF($A215&gt;$A$1,"",SUMIFS('PURPLE APC'!$K:$K,'PURPLE APC'!$B:$B,$A215,'PURPLE APC'!$N:$N,X$3))</f>
        <v>25</v>
      </c>
      <c r="Y215" s="3">
        <f ca="1">IF($A215&gt;$A$1,"",SUMIFS('PURPLE APC'!$K:$K,'PURPLE APC'!$B:$B,$A215,'PURPLE APC'!$N:$N,Y$3))</f>
        <v>30</v>
      </c>
      <c r="Z215" s="3">
        <f ca="1">IF($A215&gt;$A$1,"",SUMIFS('PURPLE APC'!$K:$K,'PURPLE APC'!$B:$B,$A215,'PURPLE APC'!$N:$N,Z$3))</f>
        <v>62</v>
      </c>
      <c r="AA215" s="3">
        <f ca="1">IF($A215&gt;$A$1,"",SUMIFS('PURPLE APC'!$K:$K,'PURPLE APC'!$B:$B,$A215,'PURPLE APC'!$N:$N,AA$3))</f>
        <v>107</v>
      </c>
      <c r="AB215" s="3">
        <f ca="1">IF($A215&gt;$A$1,"",SUMIFS('PURPLE APC'!$K:$K,'PURPLE APC'!$B:$B,$A215,'PURPLE APC'!$N:$N,AB$3))</f>
        <v>140</v>
      </c>
      <c r="AC215" s="3">
        <f ca="1">IF($A215&gt;$A$1,"",SUMIFS('PURPLE APC'!$K:$K,'PURPLE APC'!$B:$B,$A215,'PURPLE APC'!$N:$N,AC$3))</f>
        <v>154</v>
      </c>
      <c r="AD215" s="3">
        <f ca="1">IF($A215&gt;$A$1,"",SUMIFS('PURPLE APC'!$K:$K,'PURPLE APC'!$B:$B,$A215,'PURPLE APC'!$N:$N,AD$3))</f>
        <v>240</v>
      </c>
      <c r="AE215" s="3">
        <f ca="1">IF($A215&gt;$A$1,"",SUMIFS('PURPLE APC'!$K:$K,'PURPLE APC'!$B:$B,$A215,'PURPLE APC'!$N:$N,AE$3))</f>
        <v>213</v>
      </c>
      <c r="AF215" s="3">
        <f ca="1">IF($A215&gt;$A$1,"",SUMIFS('PURPLE APC'!$K:$K,'PURPLE APC'!$B:$B,$A215,'PURPLE APC'!$N:$N,AF$3))</f>
        <v>160</v>
      </c>
      <c r="AG215" s="3">
        <f ca="1">IF($A215&gt;$A$1,"",SUMIFS('PURPLE APC'!$K:$K,'PURPLE APC'!$B:$B,$A215,'PURPLE APC'!$N:$N,AG$3))</f>
        <v>120</v>
      </c>
      <c r="AH215" s="3">
        <f ca="1">IF($A215&gt;$A$1,"",SUMIFS('PURPLE APC'!$K:$K,'PURPLE APC'!$B:$B,$A215,'PURPLE APC'!$N:$N,AH$3))</f>
        <v>74</v>
      </c>
      <c r="AI215" s="3">
        <f ca="1">IF($A215&gt;$A$1,"",SUMIFS('PURPLE APC'!$K:$K,'PURPLE APC'!$B:$B,$A215,'PURPLE APC'!$N:$N,AI$3))</f>
        <v>63</v>
      </c>
      <c r="AJ215" s="3">
        <f ca="1">IF($A215&gt;$A$1,"",SUMIFS('PURPLE APC'!$K:$K,'PURPLE APC'!$B:$B,$A215,'PURPLE APC'!$N:$N,AJ$3))</f>
        <v>184</v>
      </c>
      <c r="AK215" s="5">
        <f ca="1">IF($A215&gt;$A$1,"",SUMIFS('PURPLE APC'!$K:$K,'PURPLE APC'!$B:$B,$A215,'PURPLE APC'!$N:$N,AK$3))</f>
        <v>157</v>
      </c>
    </row>
    <row r="216" spans="1:37" x14ac:dyDescent="0.25">
      <c r="A216" s="15">
        <f t="shared" si="14"/>
        <v>46135</v>
      </c>
      <c r="B216" s="46">
        <f t="shared" si="15"/>
        <v>4</v>
      </c>
      <c r="C216" s="15" t="str">
        <f t="shared" si="12"/>
        <v>Y</v>
      </c>
      <c r="D216" s="15" t="s">
        <v>93</v>
      </c>
      <c r="E216" s="4">
        <f ca="1">IF($A216&gt;$A$1,"",SUMIFS('PURPLE APC'!$K:$K,'PURPLE APC'!$B:$B,$A216))</f>
        <v>3314</v>
      </c>
      <c r="F216" s="42"/>
      <c r="G216" s="72">
        <f t="shared" ca="1" si="13"/>
        <v>-2</v>
      </c>
      <c r="H216" s="4">
        <f ca="1">IF($A216&gt;$A$1,"",SUMIFS('PURPLE APC'!$K:$K,'PURPLE APC'!$B:$B,$A216,'PURPLE APC'!$N:$N,H$3))</f>
        <v>45</v>
      </c>
      <c r="I216" s="3">
        <f ca="1">IF($A216&gt;$A$1,"",SUMIFS('PURPLE APC'!$K:$K,'PURPLE APC'!$B:$B,$A216,'PURPLE APC'!$N:$N,I$3))</f>
        <v>67</v>
      </c>
      <c r="J216" s="3">
        <f ca="1">IF($A216&gt;$A$1,"",SUMIFS('PURPLE APC'!$K:$K,'PURPLE APC'!$B:$B,$A216,'PURPLE APC'!$N:$N,J$3))</f>
        <v>313</v>
      </c>
      <c r="K216" s="3">
        <f ca="1">IF($A216&gt;$A$1,"",SUMIFS('PURPLE APC'!$K:$K,'PURPLE APC'!$B:$B,$A216,'PURPLE APC'!$N:$N,K$3))</f>
        <v>342</v>
      </c>
      <c r="L216" s="3">
        <f ca="1">IF($A216&gt;$A$1,"",SUMIFS('PURPLE APC'!$K:$K,'PURPLE APC'!$B:$B,$A216,'PURPLE APC'!$N:$N,L$3))</f>
        <v>217</v>
      </c>
      <c r="M216" s="3">
        <f ca="1">IF($A216&gt;$A$1,"",SUMIFS('PURPLE APC'!$K:$K,'PURPLE APC'!$B:$B,$A216,'PURPLE APC'!$N:$N,M$3))</f>
        <v>163</v>
      </c>
      <c r="N216" s="3">
        <f ca="1">IF($A216&gt;$A$1,"",SUMIFS('PURPLE APC'!$K:$K,'PURPLE APC'!$B:$B,$A216,'PURPLE APC'!$N:$N,N$3))</f>
        <v>102</v>
      </c>
      <c r="O216" s="3">
        <f ca="1">IF($A216&gt;$A$1,"",SUMIFS('PURPLE APC'!$K:$K,'PURPLE APC'!$B:$B,$A216,'PURPLE APC'!$N:$N,O$3))</f>
        <v>94</v>
      </c>
      <c r="P216" s="3">
        <f ca="1">IF($A216&gt;$A$1,"",SUMIFS('PURPLE APC'!$K:$K,'PURPLE APC'!$B:$B,$A216,'PURPLE APC'!$N:$N,P$3))</f>
        <v>54</v>
      </c>
      <c r="Q216" s="3">
        <f ca="1">IF($A216&gt;$A$1,"",SUMIFS('PURPLE APC'!$K:$K,'PURPLE APC'!$B:$B,$A216,'PURPLE APC'!$N:$N,Q$3))</f>
        <v>40</v>
      </c>
      <c r="R216" s="3">
        <f ca="1">IF($A216&gt;$A$1,"",SUMIFS('PURPLE APC'!$K:$K,'PURPLE APC'!$B:$B,$A216,'PURPLE APC'!$N:$N,R$3))</f>
        <v>38</v>
      </c>
      <c r="S216" s="3">
        <f ca="1">IF($A216&gt;$A$1,"",SUMIFS('PURPLE APC'!$K:$K,'PURPLE APC'!$B:$B,$A216,'PURPLE APC'!$N:$N,S$3))</f>
        <v>38</v>
      </c>
      <c r="T216" s="3">
        <f ca="1">IF($A216&gt;$A$1,"",SUMIFS('PURPLE APC'!$K:$K,'PURPLE APC'!$B:$B,$A216,'PURPLE APC'!$N:$N,T$3))</f>
        <v>20</v>
      </c>
      <c r="U216" s="3">
        <f ca="1">IF($A216&gt;$A$1,"",SUMIFS('PURPLE APC'!$K:$K,'PURPLE APC'!$B:$B,$A216,'PURPLE APC'!$N:$N,U$3))</f>
        <v>32</v>
      </c>
      <c r="V216" s="3">
        <f ca="1">IF($A216&gt;$A$1,"",SUMIFS('PURPLE APC'!$K:$K,'PURPLE APC'!$B:$B,$A216,'PURPLE APC'!$N:$N,V$3))</f>
        <v>39</v>
      </c>
      <c r="W216" s="3">
        <f ca="1">IF($A216&gt;$A$1,"",SUMIFS('PURPLE APC'!$K:$K,'PURPLE APC'!$B:$B,$A216,'PURPLE APC'!$N:$N,W$3))</f>
        <v>30</v>
      </c>
      <c r="X216" s="3">
        <f ca="1">IF($A216&gt;$A$1,"",SUMIFS('PURPLE APC'!$K:$K,'PURPLE APC'!$B:$B,$A216,'PURPLE APC'!$N:$N,X$3))</f>
        <v>26</v>
      </c>
      <c r="Y216" s="3">
        <f ca="1">IF($A216&gt;$A$1,"",SUMIFS('PURPLE APC'!$K:$K,'PURPLE APC'!$B:$B,$A216,'PURPLE APC'!$N:$N,Y$3))</f>
        <v>35</v>
      </c>
      <c r="Z216" s="3">
        <f ca="1">IF($A216&gt;$A$1,"",SUMIFS('PURPLE APC'!$K:$K,'PURPLE APC'!$B:$B,$A216,'PURPLE APC'!$N:$N,Z$3))</f>
        <v>61</v>
      </c>
      <c r="AA216" s="3">
        <f ca="1">IF($A216&gt;$A$1,"",SUMIFS('PURPLE APC'!$K:$K,'PURPLE APC'!$B:$B,$A216,'PURPLE APC'!$N:$N,AA$3))</f>
        <v>99</v>
      </c>
      <c r="AB216" s="3">
        <f ca="1">IF($A216&gt;$A$1,"",SUMIFS('PURPLE APC'!$K:$K,'PURPLE APC'!$B:$B,$A216,'PURPLE APC'!$N:$N,AB$3))</f>
        <v>135</v>
      </c>
      <c r="AC216" s="3">
        <f ca="1">IF($A216&gt;$A$1,"",SUMIFS('PURPLE APC'!$K:$K,'PURPLE APC'!$B:$B,$A216,'PURPLE APC'!$N:$N,AC$3))</f>
        <v>151</v>
      </c>
      <c r="AD216" s="3">
        <f ca="1">IF($A216&gt;$A$1,"",SUMIFS('PURPLE APC'!$K:$K,'PURPLE APC'!$B:$B,$A216,'PURPLE APC'!$N:$N,AD$3))</f>
        <v>197</v>
      </c>
      <c r="AE216" s="3">
        <f ca="1">IF($A216&gt;$A$1,"",SUMIFS('PURPLE APC'!$K:$K,'PURPLE APC'!$B:$B,$A216,'PURPLE APC'!$N:$N,AE$3))</f>
        <v>232</v>
      </c>
      <c r="AF216" s="3">
        <f ca="1">IF($A216&gt;$A$1,"",SUMIFS('PURPLE APC'!$K:$K,'PURPLE APC'!$B:$B,$A216,'PURPLE APC'!$N:$N,AF$3))</f>
        <v>170</v>
      </c>
      <c r="AG216" s="3">
        <f ca="1">IF($A216&gt;$A$1,"",SUMIFS('PURPLE APC'!$K:$K,'PURPLE APC'!$B:$B,$A216,'PURPLE APC'!$N:$N,AG$3))</f>
        <v>114</v>
      </c>
      <c r="AH216" s="3">
        <f ca="1">IF($A216&gt;$A$1,"",SUMIFS('PURPLE APC'!$K:$K,'PURPLE APC'!$B:$B,$A216,'PURPLE APC'!$N:$N,AH$3))</f>
        <v>84</v>
      </c>
      <c r="AI216" s="3">
        <f ca="1">IF($A216&gt;$A$1,"",SUMIFS('PURPLE APC'!$K:$K,'PURPLE APC'!$B:$B,$A216,'PURPLE APC'!$N:$N,AI$3))</f>
        <v>44</v>
      </c>
      <c r="AJ216" s="3">
        <f ca="1">IF($A216&gt;$A$1,"",SUMIFS('PURPLE APC'!$K:$K,'PURPLE APC'!$B:$B,$A216,'PURPLE APC'!$N:$N,AJ$3))</f>
        <v>171</v>
      </c>
      <c r="AK216" s="5">
        <f ca="1">IF($A216&gt;$A$1,"",SUMIFS('PURPLE APC'!$K:$K,'PURPLE APC'!$B:$B,$A216,'PURPLE APC'!$N:$N,AK$3))</f>
        <v>161</v>
      </c>
    </row>
    <row r="217" spans="1:37" x14ac:dyDescent="0.25">
      <c r="A217" s="15">
        <f t="shared" si="14"/>
        <v>46136</v>
      </c>
      <c r="B217" s="46">
        <f t="shared" si="15"/>
        <v>5</v>
      </c>
      <c r="C217" s="15" t="str">
        <f t="shared" si="12"/>
        <v>Y</v>
      </c>
      <c r="D217" s="15" t="s">
        <v>93</v>
      </c>
      <c r="E217" s="4">
        <f ca="1">IF($A217&gt;$A$1,"",SUMIFS('PURPLE APC'!$K:$K,'PURPLE APC'!$B:$B,$A217))</f>
        <v>2982</v>
      </c>
      <c r="F217" s="42"/>
      <c r="G217" s="72">
        <f t="shared" ca="1" si="13"/>
        <v>-2</v>
      </c>
      <c r="H217" s="4">
        <f ca="1">IF($A217&gt;$A$1,"",SUMIFS('PURPLE APC'!$K:$K,'PURPLE APC'!$B:$B,$A217,'PURPLE APC'!$N:$N,H$3))</f>
        <v>36</v>
      </c>
      <c r="I217" s="3">
        <f ca="1">IF($A217&gt;$A$1,"",SUMIFS('PURPLE APC'!$K:$K,'PURPLE APC'!$B:$B,$A217,'PURPLE APC'!$N:$N,I$3))</f>
        <v>79</v>
      </c>
      <c r="J217" s="3">
        <f ca="1">IF($A217&gt;$A$1,"",SUMIFS('PURPLE APC'!$K:$K,'PURPLE APC'!$B:$B,$A217,'PURPLE APC'!$N:$N,J$3))</f>
        <v>273</v>
      </c>
      <c r="K217" s="3">
        <f ca="1">IF($A217&gt;$A$1,"",SUMIFS('PURPLE APC'!$K:$K,'PURPLE APC'!$B:$B,$A217,'PURPLE APC'!$N:$N,K$3))</f>
        <v>343</v>
      </c>
      <c r="L217" s="3">
        <f ca="1">IF($A217&gt;$A$1,"",SUMIFS('PURPLE APC'!$K:$K,'PURPLE APC'!$B:$B,$A217,'PURPLE APC'!$N:$N,L$3))</f>
        <v>162</v>
      </c>
      <c r="M217" s="3">
        <f ca="1">IF($A217&gt;$A$1,"",SUMIFS('PURPLE APC'!$K:$K,'PURPLE APC'!$B:$B,$A217,'PURPLE APC'!$N:$N,M$3))</f>
        <v>161</v>
      </c>
      <c r="N217" s="3">
        <f ca="1">IF($A217&gt;$A$1,"",SUMIFS('PURPLE APC'!$K:$K,'PURPLE APC'!$B:$B,$A217,'PURPLE APC'!$N:$N,N$3))</f>
        <v>117</v>
      </c>
      <c r="O217" s="3">
        <f ca="1">IF($A217&gt;$A$1,"",SUMIFS('PURPLE APC'!$K:$K,'PURPLE APC'!$B:$B,$A217,'PURPLE APC'!$N:$N,O$3))</f>
        <v>57</v>
      </c>
      <c r="P217" s="3">
        <f ca="1">IF($A217&gt;$A$1,"",SUMIFS('PURPLE APC'!$K:$K,'PURPLE APC'!$B:$B,$A217,'PURPLE APC'!$N:$N,P$3))</f>
        <v>28</v>
      </c>
      <c r="Q217" s="3">
        <f ca="1">IF($A217&gt;$A$1,"",SUMIFS('PURPLE APC'!$K:$K,'PURPLE APC'!$B:$B,$A217,'PURPLE APC'!$N:$N,Q$3))</f>
        <v>31</v>
      </c>
      <c r="R217" s="3">
        <f ca="1">IF($A217&gt;$A$1,"",SUMIFS('PURPLE APC'!$K:$K,'PURPLE APC'!$B:$B,$A217,'PURPLE APC'!$N:$N,R$3))</f>
        <v>37</v>
      </c>
      <c r="S217" s="3">
        <f ca="1">IF($A217&gt;$A$1,"",SUMIFS('PURPLE APC'!$K:$K,'PURPLE APC'!$B:$B,$A217,'PURPLE APC'!$N:$N,S$3))</f>
        <v>38</v>
      </c>
      <c r="T217" s="3">
        <f ca="1">IF($A217&gt;$A$1,"",SUMIFS('PURPLE APC'!$K:$K,'PURPLE APC'!$B:$B,$A217,'PURPLE APC'!$N:$N,T$3))</f>
        <v>13</v>
      </c>
      <c r="U217" s="3">
        <f ca="1">IF($A217&gt;$A$1,"",SUMIFS('PURPLE APC'!$K:$K,'PURPLE APC'!$B:$B,$A217,'PURPLE APC'!$N:$N,U$3))</f>
        <v>28</v>
      </c>
      <c r="V217" s="3">
        <f ca="1">IF($A217&gt;$A$1,"",SUMIFS('PURPLE APC'!$K:$K,'PURPLE APC'!$B:$B,$A217,'PURPLE APC'!$N:$N,V$3))</f>
        <v>23</v>
      </c>
      <c r="W217" s="3">
        <f ca="1">IF($A217&gt;$A$1,"",SUMIFS('PURPLE APC'!$K:$K,'PURPLE APC'!$B:$B,$A217,'PURPLE APC'!$N:$N,W$3))</f>
        <v>26</v>
      </c>
      <c r="X217" s="3">
        <f ca="1">IF($A217&gt;$A$1,"",SUMIFS('PURPLE APC'!$K:$K,'PURPLE APC'!$B:$B,$A217,'PURPLE APC'!$N:$N,X$3))</f>
        <v>27</v>
      </c>
      <c r="Y217" s="3">
        <f ca="1">IF($A217&gt;$A$1,"",SUMIFS('PURPLE APC'!$K:$K,'PURPLE APC'!$B:$B,$A217,'PURPLE APC'!$N:$N,Y$3))</f>
        <v>37</v>
      </c>
      <c r="Z217" s="3">
        <f ca="1">IF($A217&gt;$A$1,"",SUMIFS('PURPLE APC'!$K:$K,'PURPLE APC'!$B:$B,$A217,'PURPLE APC'!$N:$N,Z$3))</f>
        <v>58</v>
      </c>
      <c r="AA217" s="3">
        <f ca="1">IF($A217&gt;$A$1,"",SUMIFS('PURPLE APC'!$K:$K,'PURPLE APC'!$B:$B,$A217,'PURPLE APC'!$N:$N,AA$3))</f>
        <v>90</v>
      </c>
      <c r="AB217" s="3">
        <f ca="1">IF($A217&gt;$A$1,"",SUMIFS('PURPLE APC'!$K:$K,'PURPLE APC'!$B:$B,$A217,'PURPLE APC'!$N:$N,AB$3))</f>
        <v>147</v>
      </c>
      <c r="AC217" s="3">
        <f ca="1">IF($A217&gt;$A$1,"",SUMIFS('PURPLE APC'!$K:$K,'PURPLE APC'!$B:$B,$A217,'PURPLE APC'!$N:$N,AC$3))</f>
        <v>172</v>
      </c>
      <c r="AD217" s="3">
        <f ca="1">IF($A217&gt;$A$1,"",SUMIFS('PURPLE APC'!$K:$K,'PURPLE APC'!$B:$B,$A217,'PURPLE APC'!$N:$N,AD$3))</f>
        <v>195</v>
      </c>
      <c r="AE217" s="3">
        <f ca="1">IF($A217&gt;$A$1,"",SUMIFS('PURPLE APC'!$K:$K,'PURPLE APC'!$B:$B,$A217,'PURPLE APC'!$N:$N,AE$3))</f>
        <v>142</v>
      </c>
      <c r="AF217" s="3">
        <f ca="1">IF($A217&gt;$A$1,"",SUMIFS('PURPLE APC'!$K:$K,'PURPLE APC'!$B:$B,$A217,'PURPLE APC'!$N:$N,AF$3))</f>
        <v>143</v>
      </c>
      <c r="AG217" s="3">
        <f ca="1">IF($A217&gt;$A$1,"",SUMIFS('PURPLE APC'!$K:$K,'PURPLE APC'!$B:$B,$A217,'PURPLE APC'!$N:$N,AG$3))</f>
        <v>89</v>
      </c>
      <c r="AH217" s="3">
        <f ca="1">IF($A217&gt;$A$1,"",SUMIFS('PURPLE APC'!$K:$K,'PURPLE APC'!$B:$B,$A217,'PURPLE APC'!$N:$N,AH$3))</f>
        <v>58</v>
      </c>
      <c r="AI217" s="3">
        <f ca="1">IF($A217&gt;$A$1,"",SUMIFS('PURPLE APC'!$K:$K,'PURPLE APC'!$B:$B,$A217,'PURPLE APC'!$N:$N,AI$3))</f>
        <v>54</v>
      </c>
      <c r="AJ217" s="3">
        <f ca="1">IF($A217&gt;$A$1,"",SUMIFS('PURPLE APC'!$K:$K,'PURPLE APC'!$B:$B,$A217,'PURPLE APC'!$N:$N,AJ$3))</f>
        <v>175</v>
      </c>
      <c r="AK217" s="5">
        <f ca="1">IF($A217&gt;$A$1,"",SUMIFS('PURPLE APC'!$K:$K,'PURPLE APC'!$B:$B,$A217,'PURPLE APC'!$N:$N,AK$3))</f>
        <v>143</v>
      </c>
    </row>
    <row r="218" spans="1:37" x14ac:dyDescent="0.25">
      <c r="A218" s="15">
        <f t="shared" si="14"/>
        <v>46139</v>
      </c>
      <c r="B218" s="46">
        <f t="shared" si="15"/>
        <v>1</v>
      </c>
      <c r="C218" s="15" t="str">
        <f t="shared" si="12"/>
        <v>Y</v>
      </c>
      <c r="D218" s="15" t="s">
        <v>93</v>
      </c>
      <c r="E218" s="4">
        <f ca="1">IF($A218&gt;$A$1,"",SUMIFS('PURPLE APC'!$K:$K,'PURPLE APC'!$B:$B,$A218))</f>
        <v>3059</v>
      </c>
      <c r="F218" s="42"/>
      <c r="G218" s="72">
        <f t="shared" ca="1" si="13"/>
        <v>-2</v>
      </c>
      <c r="H218" s="4">
        <f ca="1">IF($A218&gt;$A$1,"",SUMIFS('PURPLE APC'!$K:$K,'PURPLE APC'!$B:$B,$A218,'PURPLE APC'!$N:$N,H$3))</f>
        <v>50</v>
      </c>
      <c r="I218" s="3">
        <f ca="1">IF($A218&gt;$A$1,"",SUMIFS('PURPLE APC'!$K:$K,'PURPLE APC'!$B:$B,$A218,'PURPLE APC'!$N:$N,I$3))</f>
        <v>60</v>
      </c>
      <c r="J218" s="3">
        <f ca="1">IF($A218&gt;$A$1,"",SUMIFS('PURPLE APC'!$K:$K,'PURPLE APC'!$B:$B,$A218,'PURPLE APC'!$N:$N,J$3))</f>
        <v>249</v>
      </c>
      <c r="K218" s="3">
        <f ca="1">IF($A218&gt;$A$1,"",SUMIFS('PURPLE APC'!$K:$K,'PURPLE APC'!$B:$B,$A218,'PURPLE APC'!$N:$N,K$3))</f>
        <v>306</v>
      </c>
      <c r="L218" s="3">
        <f ca="1">IF($A218&gt;$A$1,"",SUMIFS('PURPLE APC'!$K:$K,'PURPLE APC'!$B:$B,$A218,'PURPLE APC'!$N:$N,L$3))</f>
        <v>162</v>
      </c>
      <c r="M218" s="3">
        <f ca="1">IF($A218&gt;$A$1,"",SUMIFS('PURPLE APC'!$K:$K,'PURPLE APC'!$B:$B,$A218,'PURPLE APC'!$N:$N,M$3))</f>
        <v>172</v>
      </c>
      <c r="N218" s="3">
        <f ca="1">IF($A218&gt;$A$1,"",SUMIFS('PURPLE APC'!$K:$K,'PURPLE APC'!$B:$B,$A218,'PURPLE APC'!$N:$N,N$3))</f>
        <v>124</v>
      </c>
      <c r="O218" s="3">
        <f ca="1">IF($A218&gt;$A$1,"",SUMIFS('PURPLE APC'!$K:$K,'PURPLE APC'!$B:$B,$A218,'PURPLE APC'!$N:$N,O$3))</f>
        <v>64</v>
      </c>
      <c r="P218" s="3">
        <f ca="1">IF($A218&gt;$A$1,"",SUMIFS('PURPLE APC'!$K:$K,'PURPLE APC'!$B:$B,$A218,'PURPLE APC'!$N:$N,P$3))</f>
        <v>45</v>
      </c>
      <c r="Q218" s="3">
        <f ca="1">IF($A218&gt;$A$1,"",SUMIFS('PURPLE APC'!$K:$K,'PURPLE APC'!$B:$B,$A218,'PURPLE APC'!$N:$N,Q$3))</f>
        <v>37</v>
      </c>
      <c r="R218" s="3">
        <f ca="1">IF($A218&gt;$A$1,"",SUMIFS('PURPLE APC'!$K:$K,'PURPLE APC'!$B:$B,$A218,'PURPLE APC'!$N:$N,R$3))</f>
        <v>39</v>
      </c>
      <c r="S218" s="3">
        <f ca="1">IF($A218&gt;$A$1,"",SUMIFS('PURPLE APC'!$K:$K,'PURPLE APC'!$B:$B,$A218,'PURPLE APC'!$N:$N,S$3))</f>
        <v>21</v>
      </c>
      <c r="T218" s="3">
        <f ca="1">IF($A218&gt;$A$1,"",SUMIFS('PURPLE APC'!$K:$K,'PURPLE APC'!$B:$B,$A218,'PURPLE APC'!$N:$N,T$3))</f>
        <v>7</v>
      </c>
      <c r="U218" s="3">
        <f ca="1">IF($A218&gt;$A$1,"",SUMIFS('PURPLE APC'!$K:$K,'PURPLE APC'!$B:$B,$A218,'PURPLE APC'!$N:$N,U$3))</f>
        <v>20</v>
      </c>
      <c r="V218" s="3">
        <f ca="1">IF($A218&gt;$A$1,"",SUMIFS('PURPLE APC'!$K:$K,'PURPLE APC'!$B:$B,$A218,'PURPLE APC'!$N:$N,V$3))</f>
        <v>31</v>
      </c>
      <c r="W218" s="3">
        <f ca="1">IF($A218&gt;$A$1,"",SUMIFS('PURPLE APC'!$K:$K,'PURPLE APC'!$B:$B,$A218,'PURPLE APC'!$N:$N,W$3))</f>
        <v>24</v>
      </c>
      <c r="X218" s="3">
        <f ca="1">IF($A218&gt;$A$1,"",SUMIFS('PURPLE APC'!$K:$K,'PURPLE APC'!$B:$B,$A218,'PURPLE APC'!$N:$N,X$3))</f>
        <v>26</v>
      </c>
      <c r="Y218" s="3">
        <f ca="1">IF($A218&gt;$A$1,"",SUMIFS('PURPLE APC'!$K:$K,'PURPLE APC'!$B:$B,$A218,'PURPLE APC'!$N:$N,Y$3))</f>
        <v>27</v>
      </c>
      <c r="Z218" s="3">
        <f ca="1">IF($A218&gt;$A$1,"",SUMIFS('PURPLE APC'!$K:$K,'PURPLE APC'!$B:$B,$A218,'PURPLE APC'!$N:$N,Z$3))</f>
        <v>71</v>
      </c>
      <c r="AA218" s="3">
        <f ca="1">IF($A218&gt;$A$1,"",SUMIFS('PURPLE APC'!$K:$K,'PURPLE APC'!$B:$B,$A218,'PURPLE APC'!$N:$N,AA$3))</f>
        <v>93</v>
      </c>
      <c r="AB218" s="3">
        <f ca="1">IF($A218&gt;$A$1,"",SUMIFS('PURPLE APC'!$K:$K,'PURPLE APC'!$B:$B,$A218,'PURPLE APC'!$N:$N,AB$3))</f>
        <v>129</v>
      </c>
      <c r="AC218" s="3">
        <f ca="1">IF($A218&gt;$A$1,"",SUMIFS('PURPLE APC'!$K:$K,'PURPLE APC'!$B:$B,$A218,'PURPLE APC'!$N:$N,AC$3))</f>
        <v>157</v>
      </c>
      <c r="AD218" s="3">
        <f ca="1">IF($A218&gt;$A$1,"",SUMIFS('PURPLE APC'!$K:$K,'PURPLE APC'!$B:$B,$A218,'PURPLE APC'!$N:$N,AD$3))</f>
        <v>210</v>
      </c>
      <c r="AE218" s="3">
        <f ca="1">IF($A218&gt;$A$1,"",SUMIFS('PURPLE APC'!$K:$K,'PURPLE APC'!$B:$B,$A218,'PURPLE APC'!$N:$N,AE$3))</f>
        <v>211</v>
      </c>
      <c r="AF218" s="3">
        <f ca="1">IF($A218&gt;$A$1,"",SUMIFS('PURPLE APC'!$K:$K,'PURPLE APC'!$B:$B,$A218,'PURPLE APC'!$N:$N,AF$3))</f>
        <v>166</v>
      </c>
      <c r="AG218" s="3">
        <f ca="1">IF($A218&gt;$A$1,"",SUMIFS('PURPLE APC'!$K:$K,'PURPLE APC'!$B:$B,$A218,'PURPLE APC'!$N:$N,AG$3))</f>
        <v>128</v>
      </c>
      <c r="AH218" s="3">
        <f ca="1">IF($A218&gt;$A$1,"",SUMIFS('PURPLE APC'!$K:$K,'PURPLE APC'!$B:$B,$A218,'PURPLE APC'!$N:$N,AH$3))</f>
        <v>64</v>
      </c>
      <c r="AI218" s="3">
        <f ca="1">IF($A218&gt;$A$1,"",SUMIFS('PURPLE APC'!$K:$K,'PURPLE APC'!$B:$B,$A218,'PURPLE APC'!$N:$N,AI$3))</f>
        <v>56</v>
      </c>
      <c r="AJ218" s="3">
        <f ca="1">IF($A218&gt;$A$1,"",SUMIFS('PURPLE APC'!$K:$K,'PURPLE APC'!$B:$B,$A218,'PURPLE APC'!$N:$N,AJ$3))</f>
        <v>154</v>
      </c>
      <c r="AK218" s="5">
        <f ca="1">IF($A218&gt;$A$1,"",SUMIFS('PURPLE APC'!$K:$K,'PURPLE APC'!$B:$B,$A218,'PURPLE APC'!$N:$N,AK$3))</f>
        <v>156</v>
      </c>
    </row>
    <row r="219" spans="1:37" x14ac:dyDescent="0.25">
      <c r="A219" s="15">
        <f t="shared" si="14"/>
        <v>46140</v>
      </c>
      <c r="B219" s="46">
        <f t="shared" si="15"/>
        <v>2</v>
      </c>
      <c r="C219" s="15" t="str">
        <f t="shared" si="12"/>
        <v>Y</v>
      </c>
      <c r="D219" s="15" t="s">
        <v>93</v>
      </c>
      <c r="E219" s="4">
        <f ca="1">IF($A219&gt;$A$1,"",SUMIFS('PURPLE APC'!$K:$K,'PURPLE APC'!$B:$B,$A219))</f>
        <v>3566</v>
      </c>
      <c r="F219" s="42"/>
      <c r="G219" s="72">
        <f t="shared" ca="1" si="13"/>
        <v>-2</v>
      </c>
      <c r="H219" s="4">
        <f ca="1">IF($A219&gt;$A$1,"",SUMIFS('PURPLE APC'!$K:$K,'PURPLE APC'!$B:$B,$A219,'PURPLE APC'!$N:$N,H$3))</f>
        <v>53</v>
      </c>
      <c r="I219" s="3">
        <f ca="1">IF($A219&gt;$A$1,"",SUMIFS('PURPLE APC'!$K:$K,'PURPLE APC'!$B:$B,$A219,'PURPLE APC'!$N:$N,I$3))</f>
        <v>70</v>
      </c>
      <c r="J219" s="3">
        <f ca="1">IF($A219&gt;$A$1,"",SUMIFS('PURPLE APC'!$K:$K,'PURPLE APC'!$B:$B,$A219,'PURPLE APC'!$N:$N,J$3))</f>
        <v>297</v>
      </c>
      <c r="K219" s="3">
        <f ca="1">IF($A219&gt;$A$1,"",SUMIFS('PURPLE APC'!$K:$K,'PURPLE APC'!$B:$B,$A219,'PURPLE APC'!$N:$N,K$3))</f>
        <v>441</v>
      </c>
      <c r="L219" s="3">
        <f ca="1">IF($A219&gt;$A$1,"",SUMIFS('PURPLE APC'!$K:$K,'PURPLE APC'!$B:$B,$A219,'PURPLE APC'!$N:$N,L$3))</f>
        <v>223</v>
      </c>
      <c r="M219" s="3">
        <f ca="1">IF($A219&gt;$A$1,"",SUMIFS('PURPLE APC'!$K:$K,'PURPLE APC'!$B:$B,$A219,'PURPLE APC'!$N:$N,M$3))</f>
        <v>182</v>
      </c>
      <c r="N219" s="3">
        <f ca="1">IF($A219&gt;$A$1,"",SUMIFS('PURPLE APC'!$K:$K,'PURPLE APC'!$B:$B,$A219,'PURPLE APC'!$N:$N,N$3))</f>
        <v>115</v>
      </c>
      <c r="O219" s="3">
        <f ca="1">IF($A219&gt;$A$1,"",SUMIFS('PURPLE APC'!$K:$K,'PURPLE APC'!$B:$B,$A219,'PURPLE APC'!$N:$N,O$3))</f>
        <v>91</v>
      </c>
      <c r="P219" s="3">
        <f ca="1">IF($A219&gt;$A$1,"",SUMIFS('PURPLE APC'!$K:$K,'PURPLE APC'!$B:$B,$A219,'PURPLE APC'!$N:$N,P$3))</f>
        <v>62</v>
      </c>
      <c r="Q219" s="3">
        <f ca="1">IF($A219&gt;$A$1,"",SUMIFS('PURPLE APC'!$K:$K,'PURPLE APC'!$B:$B,$A219,'PURPLE APC'!$N:$N,Q$3))</f>
        <v>75</v>
      </c>
      <c r="R219" s="3">
        <f ca="1">IF($A219&gt;$A$1,"",SUMIFS('PURPLE APC'!$K:$K,'PURPLE APC'!$B:$B,$A219,'PURPLE APC'!$N:$N,R$3))</f>
        <v>49</v>
      </c>
      <c r="S219" s="3">
        <f ca="1">IF($A219&gt;$A$1,"",SUMIFS('PURPLE APC'!$K:$K,'PURPLE APC'!$B:$B,$A219,'PURPLE APC'!$N:$N,S$3))</f>
        <v>34</v>
      </c>
      <c r="T219" s="3">
        <f ca="1">IF($A219&gt;$A$1,"",SUMIFS('PURPLE APC'!$K:$K,'PURPLE APC'!$B:$B,$A219,'PURPLE APC'!$N:$N,T$3))</f>
        <v>23</v>
      </c>
      <c r="U219" s="3">
        <f ca="1">IF($A219&gt;$A$1,"",SUMIFS('PURPLE APC'!$K:$K,'PURPLE APC'!$B:$B,$A219,'PURPLE APC'!$N:$N,U$3))</f>
        <v>19</v>
      </c>
      <c r="V219" s="3">
        <f ca="1">IF($A219&gt;$A$1,"",SUMIFS('PURPLE APC'!$K:$K,'PURPLE APC'!$B:$B,$A219,'PURPLE APC'!$N:$N,V$3))</f>
        <v>33</v>
      </c>
      <c r="W219" s="3">
        <f ca="1">IF($A219&gt;$A$1,"",SUMIFS('PURPLE APC'!$K:$K,'PURPLE APC'!$B:$B,$A219,'PURPLE APC'!$N:$N,W$3))</f>
        <v>31</v>
      </c>
      <c r="X219" s="3">
        <f ca="1">IF($A219&gt;$A$1,"",SUMIFS('PURPLE APC'!$K:$K,'PURPLE APC'!$B:$B,$A219,'PURPLE APC'!$N:$N,X$3))</f>
        <v>34</v>
      </c>
      <c r="Y219" s="3">
        <f ca="1">IF($A219&gt;$A$1,"",SUMIFS('PURPLE APC'!$K:$K,'PURPLE APC'!$B:$B,$A219,'PURPLE APC'!$N:$N,Y$3))</f>
        <v>23</v>
      </c>
      <c r="Z219" s="3">
        <f ca="1">IF($A219&gt;$A$1,"",SUMIFS('PURPLE APC'!$K:$K,'PURPLE APC'!$B:$B,$A219,'PURPLE APC'!$N:$N,Z$3))</f>
        <v>68</v>
      </c>
      <c r="AA219" s="3">
        <f ca="1">IF($A219&gt;$A$1,"",SUMIFS('PURPLE APC'!$K:$K,'PURPLE APC'!$B:$B,$A219,'PURPLE APC'!$N:$N,AA$3))</f>
        <v>84</v>
      </c>
      <c r="AB219" s="3">
        <f ca="1">IF($A219&gt;$A$1,"",SUMIFS('PURPLE APC'!$K:$K,'PURPLE APC'!$B:$B,$A219,'PURPLE APC'!$N:$N,AB$3))</f>
        <v>169</v>
      </c>
      <c r="AC219" s="3">
        <f ca="1">IF($A219&gt;$A$1,"",SUMIFS('PURPLE APC'!$K:$K,'PURPLE APC'!$B:$B,$A219,'PURPLE APC'!$N:$N,AC$3))</f>
        <v>169</v>
      </c>
      <c r="AD219" s="3">
        <f ca="1">IF($A219&gt;$A$1,"",SUMIFS('PURPLE APC'!$K:$K,'PURPLE APC'!$B:$B,$A219,'PURPLE APC'!$N:$N,AD$3))</f>
        <v>210</v>
      </c>
      <c r="AE219" s="3">
        <f ca="1">IF($A219&gt;$A$1,"",SUMIFS('PURPLE APC'!$K:$K,'PURPLE APC'!$B:$B,$A219,'PURPLE APC'!$N:$N,AE$3))</f>
        <v>228</v>
      </c>
      <c r="AF219" s="3">
        <f ca="1">IF($A219&gt;$A$1,"",SUMIFS('PURPLE APC'!$K:$K,'PURPLE APC'!$B:$B,$A219,'PURPLE APC'!$N:$N,AF$3))</f>
        <v>127</v>
      </c>
      <c r="AG219" s="3">
        <f ca="1">IF($A219&gt;$A$1,"",SUMIFS('PURPLE APC'!$K:$K,'PURPLE APC'!$B:$B,$A219,'PURPLE APC'!$N:$N,AG$3))</f>
        <v>156</v>
      </c>
      <c r="AH219" s="3">
        <f ca="1">IF($A219&gt;$A$1,"",SUMIFS('PURPLE APC'!$K:$K,'PURPLE APC'!$B:$B,$A219,'PURPLE APC'!$N:$N,AH$3))</f>
        <v>86</v>
      </c>
      <c r="AI219" s="3">
        <f ca="1">IF($A219&gt;$A$1,"",SUMIFS('PURPLE APC'!$K:$K,'PURPLE APC'!$B:$B,$A219,'PURPLE APC'!$N:$N,AI$3))</f>
        <v>52</v>
      </c>
      <c r="AJ219" s="3">
        <f ca="1">IF($A219&gt;$A$1,"",SUMIFS('PURPLE APC'!$K:$K,'PURPLE APC'!$B:$B,$A219,'PURPLE APC'!$N:$N,AJ$3))</f>
        <v>164</v>
      </c>
      <c r="AK219" s="5">
        <f ca="1">IF($A219&gt;$A$1,"",SUMIFS('PURPLE APC'!$K:$K,'PURPLE APC'!$B:$B,$A219,'PURPLE APC'!$N:$N,AK$3))</f>
        <v>198</v>
      </c>
    </row>
    <row r="220" spans="1:37" x14ac:dyDescent="0.25">
      <c r="A220" s="15">
        <f t="shared" si="14"/>
        <v>46141</v>
      </c>
      <c r="B220" s="46">
        <f t="shared" si="15"/>
        <v>3</v>
      </c>
      <c r="C220" s="15" t="str">
        <f t="shared" si="12"/>
        <v>Y</v>
      </c>
      <c r="D220" s="15" t="s">
        <v>89</v>
      </c>
      <c r="E220" s="4">
        <f ca="1">IF($A220&gt;$A$1,"",SUMIFS('PURPLE APC'!$K:$K,'PURPLE APC'!$B:$B,$A220))</f>
        <v>3580</v>
      </c>
      <c r="F220" s="42"/>
      <c r="G220" s="72">
        <f t="shared" ca="1" si="13"/>
        <v>-2</v>
      </c>
      <c r="H220" s="4">
        <f ca="1">IF($A220&gt;$A$1,"",SUMIFS('PURPLE APC'!$K:$K,'PURPLE APC'!$B:$B,$A220,'PURPLE APC'!$N:$N,H$3))</f>
        <v>44</v>
      </c>
      <c r="I220" s="3">
        <f ca="1">IF($A220&gt;$A$1,"",SUMIFS('PURPLE APC'!$K:$K,'PURPLE APC'!$B:$B,$A220,'PURPLE APC'!$N:$N,I$3))</f>
        <v>75</v>
      </c>
      <c r="J220" s="3">
        <f ca="1">IF($A220&gt;$A$1,"",SUMIFS('PURPLE APC'!$K:$K,'PURPLE APC'!$B:$B,$A220,'PURPLE APC'!$N:$N,J$3))</f>
        <v>220</v>
      </c>
      <c r="K220" s="3">
        <f ca="1">IF($A220&gt;$A$1,"",SUMIFS('PURPLE APC'!$K:$K,'PURPLE APC'!$B:$B,$A220,'PURPLE APC'!$N:$N,K$3))</f>
        <v>448</v>
      </c>
      <c r="L220" s="3">
        <f ca="1">IF($A220&gt;$A$1,"",SUMIFS('PURPLE APC'!$K:$K,'PURPLE APC'!$B:$B,$A220,'PURPLE APC'!$N:$N,L$3))</f>
        <v>198</v>
      </c>
      <c r="M220" s="3">
        <f ca="1">IF($A220&gt;$A$1,"",SUMIFS('PURPLE APC'!$K:$K,'PURPLE APC'!$B:$B,$A220,'PURPLE APC'!$N:$N,M$3))</f>
        <v>234</v>
      </c>
      <c r="N220" s="3">
        <f ca="1">IF($A220&gt;$A$1,"",SUMIFS('PURPLE APC'!$K:$K,'PURPLE APC'!$B:$B,$A220,'PURPLE APC'!$N:$N,N$3))</f>
        <v>150</v>
      </c>
      <c r="O220" s="3">
        <f ca="1">IF($A220&gt;$A$1,"",SUMIFS('PURPLE APC'!$K:$K,'PURPLE APC'!$B:$B,$A220,'PURPLE APC'!$N:$N,O$3))</f>
        <v>88</v>
      </c>
      <c r="P220" s="3">
        <f ca="1">IF($A220&gt;$A$1,"",SUMIFS('PURPLE APC'!$K:$K,'PURPLE APC'!$B:$B,$A220,'PURPLE APC'!$N:$N,P$3))</f>
        <v>58</v>
      </c>
      <c r="Q220" s="3">
        <f ca="1">IF($A220&gt;$A$1,"",SUMIFS('PURPLE APC'!$K:$K,'PURPLE APC'!$B:$B,$A220,'PURPLE APC'!$N:$N,Q$3))</f>
        <v>58</v>
      </c>
      <c r="R220" s="3">
        <f ca="1">IF($A220&gt;$A$1,"",SUMIFS('PURPLE APC'!$K:$K,'PURPLE APC'!$B:$B,$A220,'PURPLE APC'!$N:$N,R$3))</f>
        <v>39</v>
      </c>
      <c r="S220" s="3">
        <f ca="1">IF($A220&gt;$A$1,"",SUMIFS('PURPLE APC'!$K:$K,'PURPLE APC'!$B:$B,$A220,'PURPLE APC'!$N:$N,S$3))</f>
        <v>50</v>
      </c>
      <c r="T220" s="3">
        <f ca="1">IF($A220&gt;$A$1,"",SUMIFS('PURPLE APC'!$K:$K,'PURPLE APC'!$B:$B,$A220,'PURPLE APC'!$N:$N,T$3))</f>
        <v>21</v>
      </c>
      <c r="U220" s="3">
        <f ca="1">IF($A220&gt;$A$1,"",SUMIFS('PURPLE APC'!$K:$K,'PURPLE APC'!$B:$B,$A220,'PURPLE APC'!$N:$N,U$3))</f>
        <v>20</v>
      </c>
      <c r="V220" s="3">
        <f ca="1">IF($A220&gt;$A$1,"",SUMIFS('PURPLE APC'!$K:$K,'PURPLE APC'!$B:$B,$A220,'PURPLE APC'!$N:$N,V$3))</f>
        <v>29</v>
      </c>
      <c r="W220" s="3">
        <f ca="1">IF($A220&gt;$A$1,"",SUMIFS('PURPLE APC'!$K:$K,'PURPLE APC'!$B:$B,$A220,'PURPLE APC'!$N:$N,W$3))</f>
        <v>50</v>
      </c>
      <c r="X220" s="3">
        <f ca="1">IF($A220&gt;$A$1,"",SUMIFS('PURPLE APC'!$K:$K,'PURPLE APC'!$B:$B,$A220,'PURPLE APC'!$N:$N,X$3))</f>
        <v>44</v>
      </c>
      <c r="Y220" s="3">
        <f ca="1">IF($A220&gt;$A$1,"",SUMIFS('PURPLE APC'!$K:$K,'PURPLE APC'!$B:$B,$A220,'PURPLE APC'!$N:$N,Y$3))</f>
        <v>21</v>
      </c>
      <c r="Z220" s="3">
        <f ca="1">IF($A220&gt;$A$1,"",SUMIFS('PURPLE APC'!$K:$K,'PURPLE APC'!$B:$B,$A220,'PURPLE APC'!$N:$N,Z$3))</f>
        <v>65</v>
      </c>
      <c r="AA220" s="3">
        <f ca="1">IF($A220&gt;$A$1,"",SUMIFS('PURPLE APC'!$K:$K,'PURPLE APC'!$B:$B,$A220,'PURPLE APC'!$N:$N,AA$3))</f>
        <v>91</v>
      </c>
      <c r="AB220" s="3">
        <f ca="1">IF($A220&gt;$A$1,"",SUMIFS('PURPLE APC'!$K:$K,'PURPLE APC'!$B:$B,$A220,'PURPLE APC'!$N:$N,AB$3))</f>
        <v>148</v>
      </c>
      <c r="AC220" s="3">
        <f ca="1">IF($A220&gt;$A$1,"",SUMIFS('PURPLE APC'!$K:$K,'PURPLE APC'!$B:$B,$A220,'PURPLE APC'!$N:$N,AC$3))</f>
        <v>149</v>
      </c>
      <c r="AD220" s="3">
        <f ca="1">IF($A220&gt;$A$1,"",SUMIFS('PURPLE APC'!$K:$K,'PURPLE APC'!$B:$B,$A220,'PURPLE APC'!$N:$N,AD$3))</f>
        <v>249</v>
      </c>
      <c r="AE220" s="3">
        <f ca="1">IF($A220&gt;$A$1,"",SUMIFS('PURPLE APC'!$K:$K,'PURPLE APC'!$B:$B,$A220,'PURPLE APC'!$N:$N,AE$3))</f>
        <v>229</v>
      </c>
      <c r="AF220" s="3">
        <f ca="1">IF($A220&gt;$A$1,"",SUMIFS('PURPLE APC'!$K:$K,'PURPLE APC'!$B:$B,$A220,'PURPLE APC'!$N:$N,AF$3))</f>
        <v>184</v>
      </c>
      <c r="AG220" s="3">
        <f ca="1">IF($A220&gt;$A$1,"",SUMIFS('PURPLE APC'!$K:$K,'PURPLE APC'!$B:$B,$A220,'PURPLE APC'!$N:$N,AG$3))</f>
        <v>123</v>
      </c>
      <c r="AH220" s="3">
        <f ca="1">IF($A220&gt;$A$1,"",SUMIFS('PURPLE APC'!$K:$K,'PURPLE APC'!$B:$B,$A220,'PURPLE APC'!$N:$N,AH$3))</f>
        <v>100</v>
      </c>
      <c r="AI220" s="3">
        <f ca="1">IF($A220&gt;$A$1,"",SUMIFS('PURPLE APC'!$K:$K,'PURPLE APC'!$B:$B,$A220,'PURPLE APC'!$N:$N,AI$3))</f>
        <v>50</v>
      </c>
      <c r="AJ220" s="3">
        <f ca="1">IF($A220&gt;$A$1,"",SUMIFS('PURPLE APC'!$K:$K,'PURPLE APC'!$B:$B,$A220,'PURPLE APC'!$N:$N,AJ$3))</f>
        <v>182</v>
      </c>
      <c r="AK220" s="5">
        <f ca="1">IF($A220&gt;$A$1,"",SUMIFS('PURPLE APC'!$K:$K,'PURPLE APC'!$B:$B,$A220,'PURPLE APC'!$N:$N,AK$3))</f>
        <v>163</v>
      </c>
    </row>
    <row r="221" spans="1:37" x14ac:dyDescent="0.25">
      <c r="A221" s="15">
        <f t="shared" si="14"/>
        <v>46142</v>
      </c>
      <c r="B221" s="46">
        <f t="shared" si="15"/>
        <v>4</v>
      </c>
      <c r="C221" s="15" t="str">
        <f t="shared" si="12"/>
        <v>Y</v>
      </c>
      <c r="D221" s="15" t="s">
        <v>89</v>
      </c>
      <c r="E221" s="4">
        <f ca="1">IF($A221&gt;$A$1,"",SUMIFS('PURPLE APC'!$K:$K,'PURPLE APC'!$B:$B,$A221))</f>
        <v>3380</v>
      </c>
      <c r="F221" s="42"/>
      <c r="G221" s="72">
        <f t="shared" ca="1" si="13"/>
        <v>-2</v>
      </c>
      <c r="H221" s="4">
        <f ca="1">IF($A221&gt;$A$1,"",SUMIFS('PURPLE APC'!$K:$K,'PURPLE APC'!$B:$B,$A221,'PURPLE APC'!$N:$N,H$3))</f>
        <v>44</v>
      </c>
      <c r="I221" s="3">
        <f ca="1">IF($A221&gt;$A$1,"",SUMIFS('PURPLE APC'!$K:$K,'PURPLE APC'!$B:$B,$A221,'PURPLE APC'!$N:$N,I$3))</f>
        <v>87</v>
      </c>
      <c r="J221" s="3">
        <f ca="1">IF($A221&gt;$A$1,"",SUMIFS('PURPLE APC'!$K:$K,'PURPLE APC'!$B:$B,$A221,'PURPLE APC'!$N:$N,J$3))</f>
        <v>278</v>
      </c>
      <c r="K221" s="3">
        <f ca="1">IF($A221&gt;$A$1,"",SUMIFS('PURPLE APC'!$K:$K,'PURPLE APC'!$B:$B,$A221,'PURPLE APC'!$N:$N,K$3))</f>
        <v>405</v>
      </c>
      <c r="L221" s="3">
        <f ca="1">IF($A221&gt;$A$1,"",SUMIFS('PURPLE APC'!$K:$K,'PURPLE APC'!$B:$B,$A221,'PURPLE APC'!$N:$N,L$3))</f>
        <v>216</v>
      </c>
      <c r="M221" s="3">
        <f ca="1">IF($A221&gt;$A$1,"",SUMIFS('PURPLE APC'!$K:$K,'PURPLE APC'!$B:$B,$A221,'PURPLE APC'!$N:$N,M$3))</f>
        <v>202</v>
      </c>
      <c r="N221" s="3">
        <f ca="1">IF($A221&gt;$A$1,"",SUMIFS('PURPLE APC'!$K:$K,'PURPLE APC'!$B:$B,$A221,'PURPLE APC'!$N:$N,N$3))</f>
        <v>115</v>
      </c>
      <c r="O221" s="3">
        <f ca="1">IF($A221&gt;$A$1,"",SUMIFS('PURPLE APC'!$K:$K,'PURPLE APC'!$B:$B,$A221,'PURPLE APC'!$N:$N,O$3))</f>
        <v>75</v>
      </c>
      <c r="P221" s="3">
        <f ca="1">IF($A221&gt;$A$1,"",SUMIFS('PURPLE APC'!$K:$K,'PURPLE APC'!$B:$B,$A221,'PURPLE APC'!$N:$N,P$3))</f>
        <v>55</v>
      </c>
      <c r="Q221" s="3">
        <f ca="1">IF($A221&gt;$A$1,"",SUMIFS('PURPLE APC'!$K:$K,'PURPLE APC'!$B:$B,$A221,'PURPLE APC'!$N:$N,Q$3))</f>
        <v>44</v>
      </c>
      <c r="R221" s="3">
        <f ca="1">IF($A221&gt;$A$1,"",SUMIFS('PURPLE APC'!$K:$K,'PURPLE APC'!$B:$B,$A221,'PURPLE APC'!$N:$N,R$3))</f>
        <v>55</v>
      </c>
      <c r="S221" s="3">
        <f ca="1">IF($A221&gt;$A$1,"",SUMIFS('PURPLE APC'!$K:$K,'PURPLE APC'!$B:$B,$A221,'PURPLE APC'!$N:$N,S$3))</f>
        <v>27</v>
      </c>
      <c r="T221" s="3">
        <f ca="1">IF($A221&gt;$A$1,"",SUMIFS('PURPLE APC'!$K:$K,'PURPLE APC'!$B:$B,$A221,'PURPLE APC'!$N:$N,T$3))</f>
        <v>22</v>
      </c>
      <c r="U221" s="3">
        <f ca="1">IF($A221&gt;$A$1,"",SUMIFS('PURPLE APC'!$K:$K,'PURPLE APC'!$B:$B,$A221,'PURPLE APC'!$N:$N,U$3))</f>
        <v>17</v>
      </c>
      <c r="V221" s="3">
        <f ca="1">IF($A221&gt;$A$1,"",SUMIFS('PURPLE APC'!$K:$K,'PURPLE APC'!$B:$B,$A221,'PURPLE APC'!$N:$N,V$3))</f>
        <v>29</v>
      </c>
      <c r="W221" s="3">
        <f ca="1">IF($A221&gt;$A$1,"",SUMIFS('PURPLE APC'!$K:$K,'PURPLE APC'!$B:$B,$A221,'PURPLE APC'!$N:$N,W$3))</f>
        <v>34</v>
      </c>
      <c r="X221" s="3">
        <f ca="1">IF($A221&gt;$A$1,"",SUMIFS('PURPLE APC'!$K:$K,'PURPLE APC'!$B:$B,$A221,'PURPLE APC'!$N:$N,X$3))</f>
        <v>34</v>
      </c>
      <c r="Y221" s="3">
        <f ca="1">IF($A221&gt;$A$1,"",SUMIFS('PURPLE APC'!$K:$K,'PURPLE APC'!$B:$B,$A221,'PURPLE APC'!$N:$N,Y$3))</f>
        <v>20</v>
      </c>
      <c r="Z221" s="3">
        <f ca="1">IF($A221&gt;$A$1,"",SUMIFS('PURPLE APC'!$K:$K,'PURPLE APC'!$B:$B,$A221,'PURPLE APC'!$N:$N,Z$3))</f>
        <v>58</v>
      </c>
      <c r="AA221" s="3">
        <f ca="1">IF($A221&gt;$A$1,"",SUMIFS('PURPLE APC'!$K:$K,'PURPLE APC'!$B:$B,$A221,'PURPLE APC'!$N:$N,AA$3))</f>
        <v>101</v>
      </c>
      <c r="AB221" s="3">
        <f ca="1">IF($A221&gt;$A$1,"",SUMIFS('PURPLE APC'!$K:$K,'PURPLE APC'!$B:$B,$A221,'PURPLE APC'!$N:$N,AB$3))</f>
        <v>149</v>
      </c>
      <c r="AC221" s="3">
        <f ca="1">IF($A221&gt;$A$1,"",SUMIFS('PURPLE APC'!$K:$K,'PURPLE APC'!$B:$B,$A221,'PURPLE APC'!$N:$N,AC$3))</f>
        <v>156</v>
      </c>
      <c r="AD221" s="3">
        <f ca="1">IF($A221&gt;$A$1,"",SUMIFS('PURPLE APC'!$K:$K,'PURPLE APC'!$B:$B,$A221,'PURPLE APC'!$N:$N,AD$3))</f>
        <v>201</v>
      </c>
      <c r="AE221" s="3">
        <f ca="1">IF($A221&gt;$A$1,"",SUMIFS('PURPLE APC'!$K:$K,'PURPLE APC'!$B:$B,$A221,'PURPLE APC'!$N:$N,AE$3))</f>
        <v>215</v>
      </c>
      <c r="AF221" s="3">
        <f ca="1">IF($A221&gt;$A$1,"",SUMIFS('PURPLE APC'!$K:$K,'PURPLE APC'!$B:$B,$A221,'PURPLE APC'!$N:$N,AF$3))</f>
        <v>176</v>
      </c>
      <c r="AG221" s="3">
        <f ca="1">IF($A221&gt;$A$1,"",SUMIFS('PURPLE APC'!$K:$K,'PURPLE APC'!$B:$B,$A221,'PURPLE APC'!$N:$N,AG$3))</f>
        <v>104</v>
      </c>
      <c r="AH221" s="3">
        <f ca="1">IF($A221&gt;$A$1,"",SUMIFS('PURPLE APC'!$K:$K,'PURPLE APC'!$B:$B,$A221,'PURPLE APC'!$N:$N,AH$3))</f>
        <v>81</v>
      </c>
      <c r="AI221" s="3">
        <f ca="1">IF($A221&gt;$A$1,"",SUMIFS('PURPLE APC'!$K:$K,'PURPLE APC'!$B:$B,$A221,'PURPLE APC'!$N:$N,AI$3))</f>
        <v>49</v>
      </c>
      <c r="AJ221" s="3">
        <f ca="1">IF($A221&gt;$A$1,"",SUMIFS('PURPLE APC'!$K:$K,'PURPLE APC'!$B:$B,$A221,'PURPLE APC'!$N:$N,AJ$3))</f>
        <v>174</v>
      </c>
      <c r="AK221" s="5">
        <f ca="1">IF($A221&gt;$A$1,"",SUMIFS('PURPLE APC'!$K:$K,'PURPLE APC'!$B:$B,$A221,'PURPLE APC'!$N:$N,AK$3))</f>
        <v>157</v>
      </c>
    </row>
    <row r="222" spans="1:37" x14ac:dyDescent="0.25">
      <c r="A222" s="15">
        <f t="shared" si="14"/>
        <v>46143</v>
      </c>
      <c r="B222" s="46">
        <f t="shared" si="15"/>
        <v>5</v>
      </c>
      <c r="C222" s="15" t="str">
        <f t="shared" si="12"/>
        <v>Y</v>
      </c>
      <c r="D222" s="15" t="s">
        <v>89</v>
      </c>
      <c r="E222" s="4">
        <f ca="1">IF($A222&gt;$A$1,"",SUMIFS('PURPLE APC'!$K:$K,'PURPLE APC'!$B:$B,$A222))</f>
        <v>3005</v>
      </c>
      <c r="F222" s="42"/>
      <c r="G222" s="72">
        <f t="shared" ca="1" si="13"/>
        <v>-2</v>
      </c>
      <c r="H222" s="4">
        <f ca="1">IF($A222&gt;$A$1,"",SUMIFS('PURPLE APC'!$K:$K,'PURPLE APC'!$B:$B,$A222,'PURPLE APC'!$N:$N,H$3))</f>
        <v>63</v>
      </c>
      <c r="I222" s="3">
        <f ca="1">IF($A222&gt;$A$1,"",SUMIFS('PURPLE APC'!$K:$K,'PURPLE APC'!$B:$B,$A222,'PURPLE APC'!$N:$N,I$3))</f>
        <v>82</v>
      </c>
      <c r="J222" s="3">
        <f ca="1">IF($A222&gt;$A$1,"",SUMIFS('PURPLE APC'!$K:$K,'PURPLE APC'!$B:$B,$A222,'PURPLE APC'!$N:$N,J$3))</f>
        <v>251</v>
      </c>
      <c r="K222" s="3">
        <f ca="1">IF($A222&gt;$A$1,"",SUMIFS('PURPLE APC'!$K:$K,'PURPLE APC'!$B:$B,$A222,'PURPLE APC'!$N:$N,K$3))</f>
        <v>338</v>
      </c>
      <c r="L222" s="3">
        <f ca="1">IF($A222&gt;$A$1,"",SUMIFS('PURPLE APC'!$K:$K,'PURPLE APC'!$B:$B,$A222,'PURPLE APC'!$N:$N,L$3))</f>
        <v>188</v>
      </c>
      <c r="M222" s="3">
        <f ca="1">IF($A222&gt;$A$1,"",SUMIFS('PURPLE APC'!$K:$K,'PURPLE APC'!$B:$B,$A222,'PURPLE APC'!$N:$N,M$3))</f>
        <v>153</v>
      </c>
      <c r="N222" s="3">
        <f ca="1">IF($A222&gt;$A$1,"",SUMIFS('PURPLE APC'!$K:$K,'PURPLE APC'!$B:$B,$A222,'PURPLE APC'!$N:$N,N$3))</f>
        <v>100</v>
      </c>
      <c r="O222" s="3">
        <f ca="1">IF($A222&gt;$A$1,"",SUMIFS('PURPLE APC'!$K:$K,'PURPLE APC'!$B:$B,$A222,'PURPLE APC'!$N:$N,O$3))</f>
        <v>66</v>
      </c>
      <c r="P222" s="3">
        <f ca="1">IF($A222&gt;$A$1,"",SUMIFS('PURPLE APC'!$K:$K,'PURPLE APC'!$B:$B,$A222,'PURPLE APC'!$N:$N,P$3))</f>
        <v>41</v>
      </c>
      <c r="Q222" s="3">
        <f ca="1">IF($A222&gt;$A$1,"",SUMIFS('PURPLE APC'!$K:$K,'PURPLE APC'!$B:$B,$A222,'PURPLE APC'!$N:$N,Q$3))</f>
        <v>35</v>
      </c>
      <c r="R222" s="3">
        <f ca="1">IF($A222&gt;$A$1,"",SUMIFS('PURPLE APC'!$K:$K,'PURPLE APC'!$B:$B,$A222,'PURPLE APC'!$N:$N,R$3))</f>
        <v>26</v>
      </c>
      <c r="S222" s="3">
        <f ca="1">IF($A222&gt;$A$1,"",SUMIFS('PURPLE APC'!$K:$K,'PURPLE APC'!$B:$B,$A222,'PURPLE APC'!$N:$N,S$3))</f>
        <v>34</v>
      </c>
      <c r="T222" s="3">
        <f ca="1">IF($A222&gt;$A$1,"",SUMIFS('PURPLE APC'!$K:$K,'PURPLE APC'!$B:$B,$A222,'PURPLE APC'!$N:$N,T$3))</f>
        <v>14</v>
      </c>
      <c r="U222" s="3">
        <f ca="1">IF($A222&gt;$A$1,"",SUMIFS('PURPLE APC'!$K:$K,'PURPLE APC'!$B:$B,$A222,'PURPLE APC'!$N:$N,U$3))</f>
        <v>25</v>
      </c>
      <c r="V222" s="3">
        <f ca="1">IF($A222&gt;$A$1,"",SUMIFS('PURPLE APC'!$K:$K,'PURPLE APC'!$B:$B,$A222,'PURPLE APC'!$N:$N,V$3))</f>
        <v>31</v>
      </c>
      <c r="W222" s="3">
        <f ca="1">IF($A222&gt;$A$1,"",SUMIFS('PURPLE APC'!$K:$K,'PURPLE APC'!$B:$B,$A222,'PURPLE APC'!$N:$N,W$3))</f>
        <v>16</v>
      </c>
      <c r="X222" s="3">
        <f ca="1">IF($A222&gt;$A$1,"",SUMIFS('PURPLE APC'!$K:$K,'PURPLE APC'!$B:$B,$A222,'PURPLE APC'!$N:$N,X$3))</f>
        <v>30</v>
      </c>
      <c r="Y222" s="3">
        <f ca="1">IF($A222&gt;$A$1,"",SUMIFS('PURPLE APC'!$K:$K,'PURPLE APC'!$B:$B,$A222,'PURPLE APC'!$N:$N,Y$3))</f>
        <v>40</v>
      </c>
      <c r="Z222" s="3">
        <f ca="1">IF($A222&gt;$A$1,"",SUMIFS('PURPLE APC'!$K:$K,'PURPLE APC'!$B:$B,$A222,'PURPLE APC'!$N:$N,Z$3))</f>
        <v>65</v>
      </c>
      <c r="AA222" s="3">
        <f ca="1">IF($A222&gt;$A$1,"",SUMIFS('PURPLE APC'!$K:$K,'PURPLE APC'!$B:$B,$A222,'PURPLE APC'!$N:$N,AA$3))</f>
        <v>91</v>
      </c>
      <c r="AB222" s="3">
        <f ca="1">IF($A222&gt;$A$1,"",SUMIFS('PURPLE APC'!$K:$K,'PURPLE APC'!$B:$B,$A222,'PURPLE APC'!$N:$N,AB$3))</f>
        <v>156</v>
      </c>
      <c r="AC222" s="3">
        <f ca="1">IF($A222&gt;$A$1,"",SUMIFS('PURPLE APC'!$K:$K,'PURPLE APC'!$B:$B,$A222,'PURPLE APC'!$N:$N,AC$3))</f>
        <v>146</v>
      </c>
      <c r="AD222" s="3">
        <f ca="1">IF($A222&gt;$A$1,"",SUMIFS('PURPLE APC'!$K:$K,'PURPLE APC'!$B:$B,$A222,'PURPLE APC'!$N:$N,AD$3))</f>
        <v>160</v>
      </c>
      <c r="AE222" s="3">
        <f ca="1">IF($A222&gt;$A$1,"",SUMIFS('PURPLE APC'!$K:$K,'PURPLE APC'!$B:$B,$A222,'PURPLE APC'!$N:$N,AE$3))</f>
        <v>151</v>
      </c>
      <c r="AF222" s="3">
        <f ca="1">IF($A222&gt;$A$1,"",SUMIFS('PURPLE APC'!$K:$K,'PURPLE APC'!$B:$B,$A222,'PURPLE APC'!$N:$N,AF$3))</f>
        <v>154</v>
      </c>
      <c r="AG222" s="3">
        <f ca="1">IF($A222&gt;$A$1,"",SUMIFS('PURPLE APC'!$K:$K,'PURPLE APC'!$B:$B,$A222,'PURPLE APC'!$N:$N,AG$3))</f>
        <v>94</v>
      </c>
      <c r="AH222" s="3">
        <f ca="1">IF($A222&gt;$A$1,"",SUMIFS('PURPLE APC'!$K:$K,'PURPLE APC'!$B:$B,$A222,'PURPLE APC'!$N:$N,AH$3))</f>
        <v>70</v>
      </c>
      <c r="AI222" s="3">
        <f ca="1">IF($A222&gt;$A$1,"",SUMIFS('PURPLE APC'!$K:$K,'PURPLE APC'!$B:$B,$A222,'PURPLE APC'!$N:$N,AI$3))</f>
        <v>58</v>
      </c>
      <c r="AJ222" s="3">
        <f ca="1">IF($A222&gt;$A$1,"",SUMIFS('PURPLE APC'!$K:$K,'PURPLE APC'!$B:$B,$A222,'PURPLE APC'!$N:$N,AJ$3))</f>
        <v>152</v>
      </c>
      <c r="AK222" s="5">
        <f ca="1">IF($A222&gt;$A$1,"",SUMIFS('PURPLE APC'!$K:$K,'PURPLE APC'!$B:$B,$A222,'PURPLE APC'!$N:$N,AK$3))</f>
        <v>175</v>
      </c>
    </row>
    <row r="223" spans="1:37" x14ac:dyDescent="0.25">
      <c r="A223" s="15">
        <f t="shared" si="14"/>
        <v>46146</v>
      </c>
      <c r="B223" s="46">
        <f t="shared" si="15"/>
        <v>1</v>
      </c>
      <c r="C223" s="15" t="str">
        <f t="shared" si="12"/>
        <v>Y</v>
      </c>
      <c r="D223" s="15" t="s">
        <v>89</v>
      </c>
      <c r="E223" s="4">
        <f ca="1">IF($A223&gt;$A$1,"",SUMIFS('PURPLE APC'!$K:$K,'PURPLE APC'!$B:$B,$A223))</f>
        <v>3186</v>
      </c>
      <c r="F223" s="42"/>
      <c r="G223" s="72">
        <f t="shared" ca="1" si="13"/>
        <v>-2</v>
      </c>
      <c r="H223" s="4">
        <f ca="1">IF($A223&gt;$A$1,"",SUMIFS('PURPLE APC'!$K:$K,'PURPLE APC'!$B:$B,$A223,'PURPLE APC'!$N:$N,H$3))</f>
        <v>49</v>
      </c>
      <c r="I223" s="3">
        <f ca="1">IF($A223&gt;$A$1,"",SUMIFS('PURPLE APC'!$K:$K,'PURPLE APC'!$B:$B,$A223,'PURPLE APC'!$N:$N,I$3))</f>
        <v>88</v>
      </c>
      <c r="J223" s="3">
        <f ca="1">IF($A223&gt;$A$1,"",SUMIFS('PURPLE APC'!$K:$K,'PURPLE APC'!$B:$B,$A223,'PURPLE APC'!$N:$N,J$3))</f>
        <v>240</v>
      </c>
      <c r="K223" s="3">
        <f ca="1">IF($A223&gt;$A$1,"",SUMIFS('PURPLE APC'!$K:$K,'PURPLE APC'!$B:$B,$A223,'PURPLE APC'!$N:$N,K$3))</f>
        <v>379</v>
      </c>
      <c r="L223" s="3">
        <f ca="1">IF($A223&gt;$A$1,"",SUMIFS('PURPLE APC'!$K:$K,'PURPLE APC'!$B:$B,$A223,'PURPLE APC'!$N:$N,L$3))</f>
        <v>174</v>
      </c>
      <c r="M223" s="3">
        <f ca="1">IF($A223&gt;$A$1,"",SUMIFS('PURPLE APC'!$K:$K,'PURPLE APC'!$B:$B,$A223,'PURPLE APC'!$N:$N,M$3))</f>
        <v>186</v>
      </c>
      <c r="N223" s="3">
        <f ca="1">IF($A223&gt;$A$1,"",SUMIFS('PURPLE APC'!$K:$K,'PURPLE APC'!$B:$B,$A223,'PURPLE APC'!$N:$N,N$3))</f>
        <v>107</v>
      </c>
      <c r="O223" s="3">
        <f ca="1">IF($A223&gt;$A$1,"",SUMIFS('PURPLE APC'!$K:$K,'PURPLE APC'!$B:$B,$A223,'PURPLE APC'!$N:$N,O$3))</f>
        <v>70</v>
      </c>
      <c r="P223" s="3">
        <f ca="1">IF($A223&gt;$A$1,"",SUMIFS('PURPLE APC'!$K:$K,'PURPLE APC'!$B:$B,$A223,'PURPLE APC'!$N:$N,P$3))</f>
        <v>44</v>
      </c>
      <c r="Q223" s="3">
        <f ca="1">IF($A223&gt;$A$1,"",SUMIFS('PURPLE APC'!$K:$K,'PURPLE APC'!$B:$B,$A223,'PURPLE APC'!$N:$N,Q$3))</f>
        <v>50</v>
      </c>
      <c r="R223" s="3">
        <f ca="1">IF($A223&gt;$A$1,"",SUMIFS('PURPLE APC'!$K:$K,'PURPLE APC'!$B:$B,$A223,'PURPLE APC'!$N:$N,R$3))</f>
        <v>35</v>
      </c>
      <c r="S223" s="3">
        <f ca="1">IF($A223&gt;$A$1,"",SUMIFS('PURPLE APC'!$K:$K,'PURPLE APC'!$B:$B,$A223,'PURPLE APC'!$N:$N,S$3))</f>
        <v>27</v>
      </c>
      <c r="T223" s="3">
        <f ca="1">IF($A223&gt;$A$1,"",SUMIFS('PURPLE APC'!$K:$K,'PURPLE APC'!$B:$B,$A223,'PURPLE APC'!$N:$N,T$3))</f>
        <v>20</v>
      </c>
      <c r="U223" s="3">
        <f ca="1">IF($A223&gt;$A$1,"",SUMIFS('PURPLE APC'!$K:$K,'PURPLE APC'!$B:$B,$A223,'PURPLE APC'!$N:$N,U$3))</f>
        <v>23</v>
      </c>
      <c r="V223" s="3">
        <f ca="1">IF($A223&gt;$A$1,"",SUMIFS('PURPLE APC'!$K:$K,'PURPLE APC'!$B:$B,$A223,'PURPLE APC'!$N:$N,V$3))</f>
        <v>20</v>
      </c>
      <c r="W223" s="3">
        <f ca="1">IF($A223&gt;$A$1,"",SUMIFS('PURPLE APC'!$K:$K,'PURPLE APC'!$B:$B,$A223,'PURPLE APC'!$N:$N,W$3))</f>
        <v>27</v>
      </c>
      <c r="X223" s="3">
        <f ca="1">IF($A223&gt;$A$1,"",SUMIFS('PURPLE APC'!$K:$K,'PURPLE APC'!$B:$B,$A223,'PURPLE APC'!$N:$N,X$3))</f>
        <v>30</v>
      </c>
      <c r="Y223" s="3">
        <f ca="1">IF($A223&gt;$A$1,"",SUMIFS('PURPLE APC'!$K:$K,'PURPLE APC'!$B:$B,$A223,'PURPLE APC'!$N:$N,Y$3))</f>
        <v>28</v>
      </c>
      <c r="Z223" s="3">
        <f ca="1">IF($A223&gt;$A$1,"",SUMIFS('PURPLE APC'!$K:$K,'PURPLE APC'!$B:$B,$A223,'PURPLE APC'!$N:$N,Z$3))</f>
        <v>59</v>
      </c>
      <c r="AA223" s="3">
        <f ca="1">IF($A223&gt;$A$1,"",SUMIFS('PURPLE APC'!$K:$K,'PURPLE APC'!$B:$B,$A223,'PURPLE APC'!$N:$N,AA$3))</f>
        <v>100</v>
      </c>
      <c r="AB223" s="3">
        <f ca="1">IF($A223&gt;$A$1,"",SUMIFS('PURPLE APC'!$K:$K,'PURPLE APC'!$B:$B,$A223,'PURPLE APC'!$N:$N,AB$3))</f>
        <v>106</v>
      </c>
      <c r="AC223" s="3">
        <f ca="1">IF($A223&gt;$A$1,"",SUMIFS('PURPLE APC'!$K:$K,'PURPLE APC'!$B:$B,$A223,'PURPLE APC'!$N:$N,AC$3))</f>
        <v>168</v>
      </c>
      <c r="AD223" s="3">
        <f ca="1">IF($A223&gt;$A$1,"",SUMIFS('PURPLE APC'!$K:$K,'PURPLE APC'!$B:$B,$A223,'PURPLE APC'!$N:$N,AD$3))</f>
        <v>218</v>
      </c>
      <c r="AE223" s="3">
        <f ca="1">IF($A223&gt;$A$1,"",SUMIFS('PURPLE APC'!$K:$K,'PURPLE APC'!$B:$B,$A223,'PURPLE APC'!$N:$N,AE$3))</f>
        <v>185</v>
      </c>
      <c r="AF223" s="3">
        <f ca="1">IF($A223&gt;$A$1,"",SUMIFS('PURPLE APC'!$K:$K,'PURPLE APC'!$B:$B,$A223,'PURPLE APC'!$N:$N,AF$3))</f>
        <v>175</v>
      </c>
      <c r="AG223" s="3">
        <f ca="1">IF($A223&gt;$A$1,"",SUMIFS('PURPLE APC'!$K:$K,'PURPLE APC'!$B:$B,$A223,'PURPLE APC'!$N:$N,AG$3))</f>
        <v>118</v>
      </c>
      <c r="AH223" s="3">
        <f ca="1">IF($A223&gt;$A$1,"",SUMIFS('PURPLE APC'!$K:$K,'PURPLE APC'!$B:$B,$A223,'PURPLE APC'!$N:$N,AH$3))</f>
        <v>69</v>
      </c>
      <c r="AI223" s="3">
        <f ca="1">IF($A223&gt;$A$1,"",SUMIFS('PURPLE APC'!$K:$K,'PURPLE APC'!$B:$B,$A223,'PURPLE APC'!$N:$N,AI$3))</f>
        <v>55</v>
      </c>
      <c r="AJ223" s="3">
        <f ca="1">IF($A223&gt;$A$1,"",SUMIFS('PURPLE APC'!$K:$K,'PURPLE APC'!$B:$B,$A223,'PURPLE APC'!$N:$N,AJ$3))</f>
        <v>184</v>
      </c>
      <c r="AK223" s="5">
        <f ca="1">IF($A223&gt;$A$1,"",SUMIFS('PURPLE APC'!$K:$K,'PURPLE APC'!$B:$B,$A223,'PURPLE APC'!$N:$N,AK$3))</f>
        <v>152</v>
      </c>
    </row>
    <row r="224" spans="1:37" x14ac:dyDescent="0.25">
      <c r="A224" s="15">
        <f t="shared" si="14"/>
        <v>46147</v>
      </c>
      <c r="B224" s="46">
        <f t="shared" si="15"/>
        <v>2</v>
      </c>
      <c r="C224" s="15" t="str">
        <f t="shared" si="12"/>
        <v>Y</v>
      </c>
      <c r="D224" s="15" t="s">
        <v>89</v>
      </c>
      <c r="E224" s="4" t="str">
        <f ca="1">IF($A224&gt;$A$1,"",SUMIFS('PURPLE APC'!$K:$K,'PURPLE APC'!$B:$B,$A224))</f>
        <v/>
      </c>
      <c r="F224" s="42"/>
      <c r="G224" s="72" t="str">
        <f t="shared" ca="1" si="13"/>
        <v/>
      </c>
      <c r="H224" s="4" t="str">
        <f ca="1">IF($A224&gt;$A$1,"",SUMIFS('PURPLE APC'!$K:$K,'PURPLE APC'!$B:$B,$A224,'PURPLE APC'!$N:$N,H$3))</f>
        <v/>
      </c>
      <c r="I224" s="3" t="str">
        <f ca="1">IF($A224&gt;$A$1,"",SUMIFS('PURPLE APC'!$K:$K,'PURPLE APC'!$B:$B,$A224,'PURPLE APC'!$N:$N,I$3))</f>
        <v/>
      </c>
      <c r="J224" s="3" t="str">
        <f ca="1">IF($A224&gt;$A$1,"",SUMIFS('PURPLE APC'!$K:$K,'PURPLE APC'!$B:$B,$A224,'PURPLE APC'!$N:$N,J$3))</f>
        <v/>
      </c>
      <c r="K224" s="3" t="str">
        <f ca="1">IF($A224&gt;$A$1,"",SUMIFS('PURPLE APC'!$K:$K,'PURPLE APC'!$B:$B,$A224,'PURPLE APC'!$N:$N,K$3))</f>
        <v/>
      </c>
      <c r="L224" s="3" t="str">
        <f ca="1">IF($A224&gt;$A$1,"",SUMIFS('PURPLE APC'!$K:$K,'PURPLE APC'!$B:$B,$A224,'PURPLE APC'!$N:$N,L$3))</f>
        <v/>
      </c>
      <c r="M224" s="3" t="str">
        <f ca="1">IF($A224&gt;$A$1,"",SUMIFS('PURPLE APC'!$K:$K,'PURPLE APC'!$B:$B,$A224,'PURPLE APC'!$N:$N,M$3))</f>
        <v/>
      </c>
      <c r="N224" s="3" t="str">
        <f ca="1">IF($A224&gt;$A$1,"",SUMIFS('PURPLE APC'!$K:$K,'PURPLE APC'!$B:$B,$A224,'PURPLE APC'!$N:$N,N$3))</f>
        <v/>
      </c>
      <c r="O224" s="3" t="str">
        <f ca="1">IF($A224&gt;$A$1,"",SUMIFS('PURPLE APC'!$K:$K,'PURPLE APC'!$B:$B,$A224,'PURPLE APC'!$N:$N,O$3))</f>
        <v/>
      </c>
      <c r="P224" s="3" t="str">
        <f ca="1">IF($A224&gt;$A$1,"",SUMIFS('PURPLE APC'!$K:$K,'PURPLE APC'!$B:$B,$A224,'PURPLE APC'!$N:$N,P$3))</f>
        <v/>
      </c>
      <c r="Q224" s="3" t="str">
        <f ca="1">IF($A224&gt;$A$1,"",SUMIFS('PURPLE APC'!$K:$K,'PURPLE APC'!$B:$B,$A224,'PURPLE APC'!$N:$N,Q$3))</f>
        <v/>
      </c>
      <c r="R224" s="3" t="str">
        <f ca="1">IF($A224&gt;$A$1,"",SUMIFS('PURPLE APC'!$K:$K,'PURPLE APC'!$B:$B,$A224,'PURPLE APC'!$N:$N,R$3))</f>
        <v/>
      </c>
      <c r="S224" s="3" t="str">
        <f ca="1">IF($A224&gt;$A$1,"",SUMIFS('PURPLE APC'!$K:$K,'PURPLE APC'!$B:$B,$A224,'PURPLE APC'!$N:$N,S$3))</f>
        <v/>
      </c>
      <c r="T224" s="3" t="str">
        <f ca="1">IF($A224&gt;$A$1,"",SUMIFS('PURPLE APC'!$K:$K,'PURPLE APC'!$B:$B,$A224,'PURPLE APC'!$N:$N,T$3))</f>
        <v/>
      </c>
      <c r="U224" s="3" t="str">
        <f ca="1">IF($A224&gt;$A$1,"",SUMIFS('PURPLE APC'!$K:$K,'PURPLE APC'!$B:$B,$A224,'PURPLE APC'!$N:$N,U$3))</f>
        <v/>
      </c>
      <c r="V224" s="3" t="str">
        <f ca="1">IF($A224&gt;$A$1,"",SUMIFS('PURPLE APC'!$K:$K,'PURPLE APC'!$B:$B,$A224,'PURPLE APC'!$N:$N,V$3))</f>
        <v/>
      </c>
      <c r="W224" s="3" t="str">
        <f ca="1">IF($A224&gt;$A$1,"",SUMIFS('PURPLE APC'!$K:$K,'PURPLE APC'!$B:$B,$A224,'PURPLE APC'!$N:$N,W$3))</f>
        <v/>
      </c>
      <c r="X224" s="3" t="str">
        <f ca="1">IF($A224&gt;$A$1,"",SUMIFS('PURPLE APC'!$K:$K,'PURPLE APC'!$B:$B,$A224,'PURPLE APC'!$N:$N,X$3))</f>
        <v/>
      </c>
      <c r="Y224" s="3" t="str">
        <f ca="1">IF($A224&gt;$A$1,"",SUMIFS('PURPLE APC'!$K:$K,'PURPLE APC'!$B:$B,$A224,'PURPLE APC'!$N:$N,Y$3))</f>
        <v/>
      </c>
      <c r="Z224" s="3" t="str">
        <f ca="1">IF($A224&gt;$A$1,"",SUMIFS('PURPLE APC'!$K:$K,'PURPLE APC'!$B:$B,$A224,'PURPLE APC'!$N:$N,Z$3))</f>
        <v/>
      </c>
      <c r="AA224" s="3" t="str">
        <f ca="1">IF($A224&gt;$A$1,"",SUMIFS('PURPLE APC'!$K:$K,'PURPLE APC'!$B:$B,$A224,'PURPLE APC'!$N:$N,AA$3))</f>
        <v/>
      </c>
      <c r="AB224" s="3" t="str">
        <f ca="1">IF($A224&gt;$A$1,"",SUMIFS('PURPLE APC'!$K:$K,'PURPLE APC'!$B:$B,$A224,'PURPLE APC'!$N:$N,AB$3))</f>
        <v/>
      </c>
      <c r="AC224" s="3" t="str">
        <f ca="1">IF($A224&gt;$A$1,"",SUMIFS('PURPLE APC'!$K:$K,'PURPLE APC'!$B:$B,$A224,'PURPLE APC'!$N:$N,AC$3))</f>
        <v/>
      </c>
      <c r="AD224" s="3" t="str">
        <f ca="1">IF($A224&gt;$A$1,"",SUMIFS('PURPLE APC'!$K:$K,'PURPLE APC'!$B:$B,$A224,'PURPLE APC'!$N:$N,AD$3))</f>
        <v/>
      </c>
      <c r="AE224" s="3" t="str">
        <f ca="1">IF($A224&gt;$A$1,"",SUMIFS('PURPLE APC'!$K:$K,'PURPLE APC'!$B:$B,$A224,'PURPLE APC'!$N:$N,AE$3))</f>
        <v/>
      </c>
      <c r="AF224" s="3" t="str">
        <f ca="1">IF($A224&gt;$A$1,"",SUMIFS('PURPLE APC'!$K:$K,'PURPLE APC'!$B:$B,$A224,'PURPLE APC'!$N:$N,AF$3))</f>
        <v/>
      </c>
      <c r="AG224" s="3" t="str">
        <f ca="1">IF($A224&gt;$A$1,"",SUMIFS('PURPLE APC'!$K:$K,'PURPLE APC'!$B:$B,$A224,'PURPLE APC'!$N:$N,AG$3))</f>
        <v/>
      </c>
      <c r="AH224" s="3" t="str">
        <f ca="1">IF($A224&gt;$A$1,"",SUMIFS('PURPLE APC'!$K:$K,'PURPLE APC'!$B:$B,$A224,'PURPLE APC'!$N:$N,AH$3))</f>
        <v/>
      </c>
      <c r="AI224" s="3" t="str">
        <f ca="1">IF($A224&gt;$A$1,"",SUMIFS('PURPLE APC'!$K:$K,'PURPLE APC'!$B:$B,$A224,'PURPLE APC'!$N:$N,AI$3))</f>
        <v/>
      </c>
      <c r="AJ224" s="3" t="str">
        <f ca="1">IF($A224&gt;$A$1,"",SUMIFS('PURPLE APC'!$K:$K,'PURPLE APC'!$B:$B,$A224,'PURPLE APC'!$N:$N,AJ$3))</f>
        <v/>
      </c>
      <c r="AK224" s="5" t="str">
        <f ca="1">IF($A224&gt;$A$1,"",SUMIFS('PURPLE APC'!$K:$K,'PURPLE APC'!$B:$B,$A224,'PURPLE APC'!$N:$N,AK$3))</f>
        <v/>
      </c>
    </row>
    <row r="225" spans="1:37" x14ac:dyDescent="0.25">
      <c r="A225" s="15">
        <f t="shared" si="14"/>
        <v>46148</v>
      </c>
      <c r="B225" s="46">
        <f t="shared" si="15"/>
        <v>3</v>
      </c>
      <c r="C225" s="15" t="str">
        <f t="shared" si="12"/>
        <v>Y</v>
      </c>
      <c r="D225" s="15" t="s">
        <v>89</v>
      </c>
      <c r="E225" s="4" t="str">
        <f ca="1">IF($A225&gt;$A$1,"",SUMIFS('PURPLE APC'!$K:$K,'PURPLE APC'!$B:$B,$A225))</f>
        <v/>
      </c>
      <c r="F225" s="42"/>
      <c r="G225" s="72" t="str">
        <f t="shared" ca="1" si="13"/>
        <v/>
      </c>
      <c r="H225" s="4" t="str">
        <f ca="1">IF($A225&gt;$A$1,"",SUMIFS('PURPLE APC'!$K:$K,'PURPLE APC'!$B:$B,$A225,'PURPLE APC'!$N:$N,H$3))</f>
        <v/>
      </c>
      <c r="I225" s="3" t="str">
        <f ca="1">IF($A225&gt;$A$1,"",SUMIFS('PURPLE APC'!$K:$K,'PURPLE APC'!$B:$B,$A225,'PURPLE APC'!$N:$N,I$3))</f>
        <v/>
      </c>
      <c r="J225" s="3" t="str">
        <f ca="1">IF($A225&gt;$A$1,"",SUMIFS('PURPLE APC'!$K:$K,'PURPLE APC'!$B:$B,$A225,'PURPLE APC'!$N:$N,J$3))</f>
        <v/>
      </c>
      <c r="K225" s="3" t="str">
        <f ca="1">IF($A225&gt;$A$1,"",SUMIFS('PURPLE APC'!$K:$K,'PURPLE APC'!$B:$B,$A225,'PURPLE APC'!$N:$N,K$3))</f>
        <v/>
      </c>
      <c r="L225" s="3" t="str">
        <f ca="1">IF($A225&gt;$A$1,"",SUMIFS('PURPLE APC'!$K:$K,'PURPLE APC'!$B:$B,$A225,'PURPLE APC'!$N:$N,L$3))</f>
        <v/>
      </c>
      <c r="M225" s="3" t="str">
        <f ca="1">IF($A225&gt;$A$1,"",SUMIFS('PURPLE APC'!$K:$K,'PURPLE APC'!$B:$B,$A225,'PURPLE APC'!$N:$N,M$3))</f>
        <v/>
      </c>
      <c r="N225" s="3" t="str">
        <f ca="1">IF($A225&gt;$A$1,"",SUMIFS('PURPLE APC'!$K:$K,'PURPLE APC'!$B:$B,$A225,'PURPLE APC'!$N:$N,N$3))</f>
        <v/>
      </c>
      <c r="O225" s="3" t="str">
        <f ca="1">IF($A225&gt;$A$1,"",SUMIFS('PURPLE APC'!$K:$K,'PURPLE APC'!$B:$B,$A225,'PURPLE APC'!$N:$N,O$3))</f>
        <v/>
      </c>
      <c r="P225" s="3" t="str">
        <f ca="1">IF($A225&gt;$A$1,"",SUMIFS('PURPLE APC'!$K:$K,'PURPLE APC'!$B:$B,$A225,'PURPLE APC'!$N:$N,P$3))</f>
        <v/>
      </c>
      <c r="Q225" s="3" t="str">
        <f ca="1">IF($A225&gt;$A$1,"",SUMIFS('PURPLE APC'!$K:$K,'PURPLE APC'!$B:$B,$A225,'PURPLE APC'!$N:$N,Q$3))</f>
        <v/>
      </c>
      <c r="R225" s="3" t="str">
        <f ca="1">IF($A225&gt;$A$1,"",SUMIFS('PURPLE APC'!$K:$K,'PURPLE APC'!$B:$B,$A225,'PURPLE APC'!$N:$N,R$3))</f>
        <v/>
      </c>
      <c r="S225" s="3" t="str">
        <f ca="1">IF($A225&gt;$A$1,"",SUMIFS('PURPLE APC'!$K:$K,'PURPLE APC'!$B:$B,$A225,'PURPLE APC'!$N:$N,S$3))</f>
        <v/>
      </c>
      <c r="T225" s="3" t="str">
        <f ca="1">IF($A225&gt;$A$1,"",SUMIFS('PURPLE APC'!$K:$K,'PURPLE APC'!$B:$B,$A225,'PURPLE APC'!$N:$N,T$3))</f>
        <v/>
      </c>
      <c r="U225" s="3" t="str">
        <f ca="1">IF($A225&gt;$A$1,"",SUMIFS('PURPLE APC'!$K:$K,'PURPLE APC'!$B:$B,$A225,'PURPLE APC'!$N:$N,U$3))</f>
        <v/>
      </c>
      <c r="V225" s="3" t="str">
        <f ca="1">IF($A225&gt;$A$1,"",SUMIFS('PURPLE APC'!$K:$K,'PURPLE APC'!$B:$B,$A225,'PURPLE APC'!$N:$N,V$3))</f>
        <v/>
      </c>
      <c r="W225" s="3" t="str">
        <f ca="1">IF($A225&gt;$A$1,"",SUMIFS('PURPLE APC'!$K:$K,'PURPLE APC'!$B:$B,$A225,'PURPLE APC'!$N:$N,W$3))</f>
        <v/>
      </c>
      <c r="X225" s="3" t="str">
        <f ca="1">IF($A225&gt;$A$1,"",SUMIFS('PURPLE APC'!$K:$K,'PURPLE APC'!$B:$B,$A225,'PURPLE APC'!$N:$N,X$3))</f>
        <v/>
      </c>
      <c r="Y225" s="3" t="str">
        <f ca="1">IF($A225&gt;$A$1,"",SUMIFS('PURPLE APC'!$K:$K,'PURPLE APC'!$B:$B,$A225,'PURPLE APC'!$N:$N,Y$3))</f>
        <v/>
      </c>
      <c r="Z225" s="3" t="str">
        <f ca="1">IF($A225&gt;$A$1,"",SUMIFS('PURPLE APC'!$K:$K,'PURPLE APC'!$B:$B,$A225,'PURPLE APC'!$N:$N,Z$3))</f>
        <v/>
      </c>
      <c r="AA225" s="3" t="str">
        <f ca="1">IF($A225&gt;$A$1,"",SUMIFS('PURPLE APC'!$K:$K,'PURPLE APC'!$B:$B,$A225,'PURPLE APC'!$N:$N,AA$3))</f>
        <v/>
      </c>
      <c r="AB225" s="3" t="str">
        <f ca="1">IF($A225&gt;$A$1,"",SUMIFS('PURPLE APC'!$K:$K,'PURPLE APC'!$B:$B,$A225,'PURPLE APC'!$N:$N,AB$3))</f>
        <v/>
      </c>
      <c r="AC225" s="3" t="str">
        <f ca="1">IF($A225&gt;$A$1,"",SUMIFS('PURPLE APC'!$K:$K,'PURPLE APC'!$B:$B,$A225,'PURPLE APC'!$N:$N,AC$3))</f>
        <v/>
      </c>
      <c r="AD225" s="3" t="str">
        <f ca="1">IF($A225&gt;$A$1,"",SUMIFS('PURPLE APC'!$K:$K,'PURPLE APC'!$B:$B,$A225,'PURPLE APC'!$N:$N,AD$3))</f>
        <v/>
      </c>
      <c r="AE225" s="3" t="str">
        <f ca="1">IF($A225&gt;$A$1,"",SUMIFS('PURPLE APC'!$K:$K,'PURPLE APC'!$B:$B,$A225,'PURPLE APC'!$N:$N,AE$3))</f>
        <v/>
      </c>
      <c r="AF225" s="3" t="str">
        <f ca="1">IF($A225&gt;$A$1,"",SUMIFS('PURPLE APC'!$K:$K,'PURPLE APC'!$B:$B,$A225,'PURPLE APC'!$N:$N,AF$3))</f>
        <v/>
      </c>
      <c r="AG225" s="3" t="str">
        <f ca="1">IF($A225&gt;$A$1,"",SUMIFS('PURPLE APC'!$K:$K,'PURPLE APC'!$B:$B,$A225,'PURPLE APC'!$N:$N,AG$3))</f>
        <v/>
      </c>
      <c r="AH225" s="3" t="str">
        <f ca="1">IF($A225&gt;$A$1,"",SUMIFS('PURPLE APC'!$K:$K,'PURPLE APC'!$B:$B,$A225,'PURPLE APC'!$N:$N,AH$3))</f>
        <v/>
      </c>
      <c r="AI225" s="3" t="str">
        <f ca="1">IF($A225&gt;$A$1,"",SUMIFS('PURPLE APC'!$K:$K,'PURPLE APC'!$B:$B,$A225,'PURPLE APC'!$N:$N,AI$3))</f>
        <v/>
      </c>
      <c r="AJ225" s="3" t="str">
        <f ca="1">IF($A225&gt;$A$1,"",SUMIFS('PURPLE APC'!$K:$K,'PURPLE APC'!$B:$B,$A225,'PURPLE APC'!$N:$N,AJ$3))</f>
        <v/>
      </c>
      <c r="AK225" s="5" t="str">
        <f ca="1">IF($A225&gt;$A$1,"",SUMIFS('PURPLE APC'!$K:$K,'PURPLE APC'!$B:$B,$A225,'PURPLE APC'!$N:$N,AK$3))</f>
        <v/>
      </c>
    </row>
    <row r="226" spans="1:37" x14ac:dyDescent="0.25">
      <c r="A226" s="15">
        <f t="shared" si="14"/>
        <v>46149</v>
      </c>
      <c r="B226" s="46">
        <f t="shared" si="15"/>
        <v>4</v>
      </c>
      <c r="C226" s="15" t="str">
        <f t="shared" si="12"/>
        <v>Y</v>
      </c>
      <c r="D226" s="15" t="s">
        <v>89</v>
      </c>
      <c r="E226" s="4" t="str">
        <f ca="1">IF($A226&gt;$A$1,"",SUMIFS('PURPLE APC'!$K:$K,'PURPLE APC'!$B:$B,$A226))</f>
        <v/>
      </c>
      <c r="F226" s="42"/>
      <c r="G226" s="72" t="str">
        <f t="shared" ca="1" si="13"/>
        <v/>
      </c>
      <c r="H226" s="4" t="str">
        <f ca="1">IF($A226&gt;$A$1,"",SUMIFS('PURPLE APC'!$K:$K,'PURPLE APC'!$B:$B,$A226,'PURPLE APC'!$N:$N,H$3))</f>
        <v/>
      </c>
      <c r="I226" s="3" t="str">
        <f ca="1">IF($A226&gt;$A$1,"",SUMIFS('PURPLE APC'!$K:$K,'PURPLE APC'!$B:$B,$A226,'PURPLE APC'!$N:$N,I$3))</f>
        <v/>
      </c>
      <c r="J226" s="3" t="str">
        <f ca="1">IF($A226&gt;$A$1,"",SUMIFS('PURPLE APC'!$K:$K,'PURPLE APC'!$B:$B,$A226,'PURPLE APC'!$N:$N,J$3))</f>
        <v/>
      </c>
      <c r="K226" s="3" t="str">
        <f ca="1">IF($A226&gt;$A$1,"",SUMIFS('PURPLE APC'!$K:$K,'PURPLE APC'!$B:$B,$A226,'PURPLE APC'!$N:$N,K$3))</f>
        <v/>
      </c>
      <c r="L226" s="3" t="str">
        <f ca="1">IF($A226&gt;$A$1,"",SUMIFS('PURPLE APC'!$K:$K,'PURPLE APC'!$B:$B,$A226,'PURPLE APC'!$N:$N,L$3))</f>
        <v/>
      </c>
      <c r="M226" s="3" t="str">
        <f ca="1">IF($A226&gt;$A$1,"",SUMIFS('PURPLE APC'!$K:$K,'PURPLE APC'!$B:$B,$A226,'PURPLE APC'!$N:$N,M$3))</f>
        <v/>
      </c>
      <c r="N226" s="3" t="str">
        <f ca="1">IF($A226&gt;$A$1,"",SUMIFS('PURPLE APC'!$K:$K,'PURPLE APC'!$B:$B,$A226,'PURPLE APC'!$N:$N,N$3))</f>
        <v/>
      </c>
      <c r="O226" s="3" t="str">
        <f ca="1">IF($A226&gt;$A$1,"",SUMIFS('PURPLE APC'!$K:$K,'PURPLE APC'!$B:$B,$A226,'PURPLE APC'!$N:$N,O$3))</f>
        <v/>
      </c>
      <c r="P226" s="3" t="str">
        <f ca="1">IF($A226&gt;$A$1,"",SUMIFS('PURPLE APC'!$K:$K,'PURPLE APC'!$B:$B,$A226,'PURPLE APC'!$N:$N,P$3))</f>
        <v/>
      </c>
      <c r="Q226" s="3" t="str">
        <f ca="1">IF($A226&gt;$A$1,"",SUMIFS('PURPLE APC'!$K:$K,'PURPLE APC'!$B:$B,$A226,'PURPLE APC'!$N:$N,Q$3))</f>
        <v/>
      </c>
      <c r="R226" s="3" t="str">
        <f ca="1">IF($A226&gt;$A$1,"",SUMIFS('PURPLE APC'!$K:$K,'PURPLE APC'!$B:$B,$A226,'PURPLE APC'!$N:$N,R$3))</f>
        <v/>
      </c>
      <c r="S226" s="3" t="str">
        <f ca="1">IF($A226&gt;$A$1,"",SUMIFS('PURPLE APC'!$K:$K,'PURPLE APC'!$B:$B,$A226,'PURPLE APC'!$N:$N,S$3))</f>
        <v/>
      </c>
      <c r="T226" s="3" t="str">
        <f ca="1">IF($A226&gt;$A$1,"",SUMIFS('PURPLE APC'!$K:$K,'PURPLE APC'!$B:$B,$A226,'PURPLE APC'!$N:$N,T$3))</f>
        <v/>
      </c>
      <c r="U226" s="3" t="str">
        <f ca="1">IF($A226&gt;$A$1,"",SUMIFS('PURPLE APC'!$K:$K,'PURPLE APC'!$B:$B,$A226,'PURPLE APC'!$N:$N,U$3))</f>
        <v/>
      </c>
      <c r="V226" s="3" t="str">
        <f ca="1">IF($A226&gt;$A$1,"",SUMIFS('PURPLE APC'!$K:$K,'PURPLE APC'!$B:$B,$A226,'PURPLE APC'!$N:$N,V$3))</f>
        <v/>
      </c>
      <c r="W226" s="3" t="str">
        <f ca="1">IF($A226&gt;$A$1,"",SUMIFS('PURPLE APC'!$K:$K,'PURPLE APC'!$B:$B,$A226,'PURPLE APC'!$N:$N,W$3))</f>
        <v/>
      </c>
      <c r="X226" s="3" t="str">
        <f ca="1">IF($A226&gt;$A$1,"",SUMIFS('PURPLE APC'!$K:$K,'PURPLE APC'!$B:$B,$A226,'PURPLE APC'!$N:$N,X$3))</f>
        <v/>
      </c>
      <c r="Y226" s="3" t="str">
        <f ca="1">IF($A226&gt;$A$1,"",SUMIFS('PURPLE APC'!$K:$K,'PURPLE APC'!$B:$B,$A226,'PURPLE APC'!$N:$N,Y$3))</f>
        <v/>
      </c>
      <c r="Z226" s="3" t="str">
        <f ca="1">IF($A226&gt;$A$1,"",SUMIFS('PURPLE APC'!$K:$K,'PURPLE APC'!$B:$B,$A226,'PURPLE APC'!$N:$N,Z$3))</f>
        <v/>
      </c>
      <c r="AA226" s="3" t="str">
        <f ca="1">IF($A226&gt;$A$1,"",SUMIFS('PURPLE APC'!$K:$K,'PURPLE APC'!$B:$B,$A226,'PURPLE APC'!$N:$N,AA$3))</f>
        <v/>
      </c>
      <c r="AB226" s="3" t="str">
        <f ca="1">IF($A226&gt;$A$1,"",SUMIFS('PURPLE APC'!$K:$K,'PURPLE APC'!$B:$B,$A226,'PURPLE APC'!$N:$N,AB$3))</f>
        <v/>
      </c>
      <c r="AC226" s="3" t="str">
        <f ca="1">IF($A226&gt;$A$1,"",SUMIFS('PURPLE APC'!$K:$K,'PURPLE APC'!$B:$B,$A226,'PURPLE APC'!$N:$N,AC$3))</f>
        <v/>
      </c>
      <c r="AD226" s="3" t="str">
        <f ca="1">IF($A226&gt;$A$1,"",SUMIFS('PURPLE APC'!$K:$K,'PURPLE APC'!$B:$B,$A226,'PURPLE APC'!$N:$N,AD$3))</f>
        <v/>
      </c>
      <c r="AE226" s="3" t="str">
        <f ca="1">IF($A226&gt;$A$1,"",SUMIFS('PURPLE APC'!$K:$K,'PURPLE APC'!$B:$B,$A226,'PURPLE APC'!$N:$N,AE$3))</f>
        <v/>
      </c>
      <c r="AF226" s="3" t="str">
        <f ca="1">IF($A226&gt;$A$1,"",SUMIFS('PURPLE APC'!$K:$K,'PURPLE APC'!$B:$B,$A226,'PURPLE APC'!$N:$N,AF$3))</f>
        <v/>
      </c>
      <c r="AG226" s="3" t="str">
        <f ca="1">IF($A226&gt;$A$1,"",SUMIFS('PURPLE APC'!$K:$K,'PURPLE APC'!$B:$B,$A226,'PURPLE APC'!$N:$N,AG$3))</f>
        <v/>
      </c>
      <c r="AH226" s="3" t="str">
        <f ca="1">IF($A226&gt;$A$1,"",SUMIFS('PURPLE APC'!$K:$K,'PURPLE APC'!$B:$B,$A226,'PURPLE APC'!$N:$N,AH$3))</f>
        <v/>
      </c>
      <c r="AI226" s="3" t="str">
        <f ca="1">IF($A226&gt;$A$1,"",SUMIFS('PURPLE APC'!$K:$K,'PURPLE APC'!$B:$B,$A226,'PURPLE APC'!$N:$N,AI$3))</f>
        <v/>
      </c>
      <c r="AJ226" s="3" t="str">
        <f ca="1">IF($A226&gt;$A$1,"",SUMIFS('PURPLE APC'!$K:$K,'PURPLE APC'!$B:$B,$A226,'PURPLE APC'!$N:$N,AJ$3))</f>
        <v/>
      </c>
      <c r="AK226" s="5" t="str">
        <f ca="1">IF($A226&gt;$A$1,"",SUMIFS('PURPLE APC'!$K:$K,'PURPLE APC'!$B:$B,$A226,'PURPLE APC'!$N:$N,AK$3))</f>
        <v/>
      </c>
    </row>
    <row r="227" spans="1:37" x14ac:dyDescent="0.25">
      <c r="A227" s="15">
        <f t="shared" si="14"/>
        <v>46150</v>
      </c>
      <c r="B227" s="46">
        <f t="shared" si="15"/>
        <v>5</v>
      </c>
      <c r="C227" s="15" t="str">
        <f t="shared" si="12"/>
        <v>Y</v>
      </c>
      <c r="D227" s="15" t="s">
        <v>89</v>
      </c>
      <c r="E227" s="4" t="str">
        <f ca="1">IF($A227&gt;$A$1,"",SUMIFS('PURPLE APC'!$K:$K,'PURPLE APC'!$B:$B,$A227))</f>
        <v/>
      </c>
      <c r="F227" s="42"/>
      <c r="G227" s="72" t="str">
        <f t="shared" ca="1" si="13"/>
        <v/>
      </c>
      <c r="H227" s="4" t="str">
        <f ca="1">IF($A227&gt;$A$1,"",SUMIFS('PURPLE APC'!$K:$K,'PURPLE APC'!$B:$B,$A227,'PURPLE APC'!$N:$N,H$3))</f>
        <v/>
      </c>
      <c r="I227" s="3" t="str">
        <f ca="1">IF($A227&gt;$A$1,"",SUMIFS('PURPLE APC'!$K:$K,'PURPLE APC'!$B:$B,$A227,'PURPLE APC'!$N:$N,I$3))</f>
        <v/>
      </c>
      <c r="J227" s="3" t="str">
        <f ca="1">IF($A227&gt;$A$1,"",SUMIFS('PURPLE APC'!$K:$K,'PURPLE APC'!$B:$B,$A227,'PURPLE APC'!$N:$N,J$3))</f>
        <v/>
      </c>
      <c r="K227" s="3" t="str">
        <f ca="1">IF($A227&gt;$A$1,"",SUMIFS('PURPLE APC'!$K:$K,'PURPLE APC'!$B:$B,$A227,'PURPLE APC'!$N:$N,K$3))</f>
        <v/>
      </c>
      <c r="L227" s="3" t="str">
        <f ca="1">IF($A227&gt;$A$1,"",SUMIFS('PURPLE APC'!$K:$K,'PURPLE APC'!$B:$B,$A227,'PURPLE APC'!$N:$N,L$3))</f>
        <v/>
      </c>
      <c r="M227" s="3" t="str">
        <f ca="1">IF($A227&gt;$A$1,"",SUMIFS('PURPLE APC'!$K:$K,'PURPLE APC'!$B:$B,$A227,'PURPLE APC'!$N:$N,M$3))</f>
        <v/>
      </c>
      <c r="N227" s="3" t="str">
        <f ca="1">IF($A227&gt;$A$1,"",SUMIFS('PURPLE APC'!$K:$K,'PURPLE APC'!$B:$B,$A227,'PURPLE APC'!$N:$N,N$3))</f>
        <v/>
      </c>
      <c r="O227" s="3" t="str">
        <f ca="1">IF($A227&gt;$A$1,"",SUMIFS('PURPLE APC'!$K:$K,'PURPLE APC'!$B:$B,$A227,'PURPLE APC'!$N:$N,O$3))</f>
        <v/>
      </c>
      <c r="P227" s="3" t="str">
        <f ca="1">IF($A227&gt;$A$1,"",SUMIFS('PURPLE APC'!$K:$K,'PURPLE APC'!$B:$B,$A227,'PURPLE APC'!$N:$N,P$3))</f>
        <v/>
      </c>
      <c r="Q227" s="3" t="str">
        <f ca="1">IF($A227&gt;$A$1,"",SUMIFS('PURPLE APC'!$K:$K,'PURPLE APC'!$B:$B,$A227,'PURPLE APC'!$N:$N,Q$3))</f>
        <v/>
      </c>
      <c r="R227" s="3" t="str">
        <f ca="1">IF($A227&gt;$A$1,"",SUMIFS('PURPLE APC'!$K:$K,'PURPLE APC'!$B:$B,$A227,'PURPLE APC'!$N:$N,R$3))</f>
        <v/>
      </c>
      <c r="S227" s="3" t="str">
        <f ca="1">IF($A227&gt;$A$1,"",SUMIFS('PURPLE APC'!$K:$K,'PURPLE APC'!$B:$B,$A227,'PURPLE APC'!$N:$N,S$3))</f>
        <v/>
      </c>
      <c r="T227" s="3" t="str">
        <f ca="1">IF($A227&gt;$A$1,"",SUMIFS('PURPLE APC'!$K:$K,'PURPLE APC'!$B:$B,$A227,'PURPLE APC'!$N:$N,T$3))</f>
        <v/>
      </c>
      <c r="U227" s="3" t="str">
        <f ca="1">IF($A227&gt;$A$1,"",SUMIFS('PURPLE APC'!$K:$K,'PURPLE APC'!$B:$B,$A227,'PURPLE APC'!$N:$N,U$3))</f>
        <v/>
      </c>
      <c r="V227" s="3" t="str">
        <f ca="1">IF($A227&gt;$A$1,"",SUMIFS('PURPLE APC'!$K:$K,'PURPLE APC'!$B:$B,$A227,'PURPLE APC'!$N:$N,V$3))</f>
        <v/>
      </c>
      <c r="W227" s="3" t="str">
        <f ca="1">IF($A227&gt;$A$1,"",SUMIFS('PURPLE APC'!$K:$K,'PURPLE APC'!$B:$B,$A227,'PURPLE APC'!$N:$N,W$3))</f>
        <v/>
      </c>
      <c r="X227" s="3" t="str">
        <f ca="1">IF($A227&gt;$A$1,"",SUMIFS('PURPLE APC'!$K:$K,'PURPLE APC'!$B:$B,$A227,'PURPLE APC'!$N:$N,X$3))</f>
        <v/>
      </c>
      <c r="Y227" s="3" t="str">
        <f ca="1">IF($A227&gt;$A$1,"",SUMIFS('PURPLE APC'!$K:$K,'PURPLE APC'!$B:$B,$A227,'PURPLE APC'!$N:$N,Y$3))</f>
        <v/>
      </c>
      <c r="Z227" s="3" t="str">
        <f ca="1">IF($A227&gt;$A$1,"",SUMIFS('PURPLE APC'!$K:$K,'PURPLE APC'!$B:$B,$A227,'PURPLE APC'!$N:$N,Z$3))</f>
        <v/>
      </c>
      <c r="AA227" s="3" t="str">
        <f ca="1">IF($A227&gt;$A$1,"",SUMIFS('PURPLE APC'!$K:$K,'PURPLE APC'!$B:$B,$A227,'PURPLE APC'!$N:$N,AA$3))</f>
        <v/>
      </c>
      <c r="AB227" s="3" t="str">
        <f ca="1">IF($A227&gt;$A$1,"",SUMIFS('PURPLE APC'!$K:$K,'PURPLE APC'!$B:$B,$A227,'PURPLE APC'!$N:$N,AB$3))</f>
        <v/>
      </c>
      <c r="AC227" s="3" t="str">
        <f ca="1">IF($A227&gt;$A$1,"",SUMIFS('PURPLE APC'!$K:$K,'PURPLE APC'!$B:$B,$A227,'PURPLE APC'!$N:$N,AC$3))</f>
        <v/>
      </c>
      <c r="AD227" s="3" t="str">
        <f ca="1">IF($A227&gt;$A$1,"",SUMIFS('PURPLE APC'!$K:$K,'PURPLE APC'!$B:$B,$A227,'PURPLE APC'!$N:$N,AD$3))</f>
        <v/>
      </c>
      <c r="AE227" s="3" t="str">
        <f ca="1">IF($A227&gt;$A$1,"",SUMIFS('PURPLE APC'!$K:$K,'PURPLE APC'!$B:$B,$A227,'PURPLE APC'!$N:$N,AE$3))</f>
        <v/>
      </c>
      <c r="AF227" s="3" t="str">
        <f ca="1">IF($A227&gt;$A$1,"",SUMIFS('PURPLE APC'!$K:$K,'PURPLE APC'!$B:$B,$A227,'PURPLE APC'!$N:$N,AF$3))</f>
        <v/>
      </c>
      <c r="AG227" s="3" t="str">
        <f ca="1">IF($A227&gt;$A$1,"",SUMIFS('PURPLE APC'!$K:$K,'PURPLE APC'!$B:$B,$A227,'PURPLE APC'!$N:$N,AG$3))</f>
        <v/>
      </c>
      <c r="AH227" s="3" t="str">
        <f ca="1">IF($A227&gt;$A$1,"",SUMIFS('PURPLE APC'!$K:$K,'PURPLE APC'!$B:$B,$A227,'PURPLE APC'!$N:$N,AH$3))</f>
        <v/>
      </c>
      <c r="AI227" s="3" t="str">
        <f ca="1">IF($A227&gt;$A$1,"",SUMIFS('PURPLE APC'!$K:$K,'PURPLE APC'!$B:$B,$A227,'PURPLE APC'!$N:$N,AI$3))</f>
        <v/>
      </c>
      <c r="AJ227" s="3" t="str">
        <f ca="1">IF($A227&gt;$A$1,"",SUMIFS('PURPLE APC'!$K:$K,'PURPLE APC'!$B:$B,$A227,'PURPLE APC'!$N:$N,AJ$3))</f>
        <v/>
      </c>
      <c r="AK227" s="5" t="str">
        <f ca="1">IF($A227&gt;$A$1,"",SUMIFS('PURPLE APC'!$K:$K,'PURPLE APC'!$B:$B,$A227,'PURPLE APC'!$N:$N,AK$3))</f>
        <v/>
      </c>
    </row>
    <row r="228" spans="1:37" x14ac:dyDescent="0.25">
      <c r="A228" s="15">
        <f t="shared" si="14"/>
        <v>46153</v>
      </c>
      <c r="B228" s="46">
        <f t="shared" si="15"/>
        <v>1</v>
      </c>
      <c r="C228" s="15" t="str">
        <f t="shared" si="12"/>
        <v>Y</v>
      </c>
      <c r="D228" s="15" t="s">
        <v>89</v>
      </c>
      <c r="E228" s="4" t="str">
        <f ca="1">IF($A228&gt;$A$1,"",SUMIFS('PURPLE APC'!$K:$K,'PURPLE APC'!$B:$B,$A228))</f>
        <v/>
      </c>
      <c r="F228" s="42"/>
      <c r="G228" s="72" t="str">
        <f t="shared" ca="1" si="13"/>
        <v/>
      </c>
      <c r="H228" s="4" t="str">
        <f ca="1">IF($A228&gt;$A$1,"",SUMIFS('PURPLE APC'!$K:$K,'PURPLE APC'!$B:$B,$A228,'PURPLE APC'!$N:$N,H$3))</f>
        <v/>
      </c>
      <c r="I228" s="3" t="str">
        <f ca="1">IF($A228&gt;$A$1,"",SUMIFS('PURPLE APC'!$K:$K,'PURPLE APC'!$B:$B,$A228,'PURPLE APC'!$N:$N,I$3))</f>
        <v/>
      </c>
      <c r="J228" s="3" t="str">
        <f ca="1">IF($A228&gt;$A$1,"",SUMIFS('PURPLE APC'!$K:$K,'PURPLE APC'!$B:$B,$A228,'PURPLE APC'!$N:$N,J$3))</f>
        <v/>
      </c>
      <c r="K228" s="3" t="str">
        <f ca="1">IF($A228&gt;$A$1,"",SUMIFS('PURPLE APC'!$K:$K,'PURPLE APC'!$B:$B,$A228,'PURPLE APC'!$N:$N,K$3))</f>
        <v/>
      </c>
      <c r="L228" s="3" t="str">
        <f ca="1">IF($A228&gt;$A$1,"",SUMIFS('PURPLE APC'!$K:$K,'PURPLE APC'!$B:$B,$A228,'PURPLE APC'!$N:$N,L$3))</f>
        <v/>
      </c>
      <c r="M228" s="3" t="str">
        <f ca="1">IF($A228&gt;$A$1,"",SUMIFS('PURPLE APC'!$K:$K,'PURPLE APC'!$B:$B,$A228,'PURPLE APC'!$N:$N,M$3))</f>
        <v/>
      </c>
      <c r="N228" s="3" t="str">
        <f ca="1">IF($A228&gt;$A$1,"",SUMIFS('PURPLE APC'!$K:$K,'PURPLE APC'!$B:$B,$A228,'PURPLE APC'!$N:$N,N$3))</f>
        <v/>
      </c>
      <c r="O228" s="3" t="str">
        <f ca="1">IF($A228&gt;$A$1,"",SUMIFS('PURPLE APC'!$K:$K,'PURPLE APC'!$B:$B,$A228,'PURPLE APC'!$N:$N,O$3))</f>
        <v/>
      </c>
      <c r="P228" s="3" t="str">
        <f ca="1">IF($A228&gt;$A$1,"",SUMIFS('PURPLE APC'!$K:$K,'PURPLE APC'!$B:$B,$A228,'PURPLE APC'!$N:$N,P$3))</f>
        <v/>
      </c>
      <c r="Q228" s="3" t="str">
        <f ca="1">IF($A228&gt;$A$1,"",SUMIFS('PURPLE APC'!$K:$K,'PURPLE APC'!$B:$B,$A228,'PURPLE APC'!$N:$N,Q$3))</f>
        <v/>
      </c>
      <c r="R228" s="3" t="str">
        <f ca="1">IF($A228&gt;$A$1,"",SUMIFS('PURPLE APC'!$K:$K,'PURPLE APC'!$B:$B,$A228,'PURPLE APC'!$N:$N,R$3))</f>
        <v/>
      </c>
      <c r="S228" s="3" t="str">
        <f ca="1">IF($A228&gt;$A$1,"",SUMIFS('PURPLE APC'!$K:$K,'PURPLE APC'!$B:$B,$A228,'PURPLE APC'!$N:$N,S$3))</f>
        <v/>
      </c>
      <c r="T228" s="3" t="str">
        <f ca="1">IF($A228&gt;$A$1,"",SUMIFS('PURPLE APC'!$K:$K,'PURPLE APC'!$B:$B,$A228,'PURPLE APC'!$N:$N,T$3))</f>
        <v/>
      </c>
      <c r="U228" s="3" t="str">
        <f ca="1">IF($A228&gt;$A$1,"",SUMIFS('PURPLE APC'!$K:$K,'PURPLE APC'!$B:$B,$A228,'PURPLE APC'!$N:$N,U$3))</f>
        <v/>
      </c>
      <c r="V228" s="3" t="str">
        <f ca="1">IF($A228&gt;$A$1,"",SUMIFS('PURPLE APC'!$K:$K,'PURPLE APC'!$B:$B,$A228,'PURPLE APC'!$N:$N,V$3))</f>
        <v/>
      </c>
      <c r="W228" s="3" t="str">
        <f ca="1">IF($A228&gt;$A$1,"",SUMIFS('PURPLE APC'!$K:$K,'PURPLE APC'!$B:$B,$A228,'PURPLE APC'!$N:$N,W$3))</f>
        <v/>
      </c>
      <c r="X228" s="3" t="str">
        <f ca="1">IF($A228&gt;$A$1,"",SUMIFS('PURPLE APC'!$K:$K,'PURPLE APC'!$B:$B,$A228,'PURPLE APC'!$N:$N,X$3))</f>
        <v/>
      </c>
      <c r="Y228" s="3" t="str">
        <f ca="1">IF($A228&gt;$A$1,"",SUMIFS('PURPLE APC'!$K:$K,'PURPLE APC'!$B:$B,$A228,'PURPLE APC'!$N:$N,Y$3))</f>
        <v/>
      </c>
      <c r="Z228" s="3" t="str">
        <f ca="1">IF($A228&gt;$A$1,"",SUMIFS('PURPLE APC'!$K:$K,'PURPLE APC'!$B:$B,$A228,'PURPLE APC'!$N:$N,Z$3))</f>
        <v/>
      </c>
      <c r="AA228" s="3" t="str">
        <f ca="1">IF($A228&gt;$A$1,"",SUMIFS('PURPLE APC'!$K:$K,'PURPLE APC'!$B:$B,$A228,'PURPLE APC'!$N:$N,AA$3))</f>
        <v/>
      </c>
      <c r="AB228" s="3" t="str">
        <f ca="1">IF($A228&gt;$A$1,"",SUMIFS('PURPLE APC'!$K:$K,'PURPLE APC'!$B:$B,$A228,'PURPLE APC'!$N:$N,AB$3))</f>
        <v/>
      </c>
      <c r="AC228" s="3" t="str">
        <f ca="1">IF($A228&gt;$A$1,"",SUMIFS('PURPLE APC'!$K:$K,'PURPLE APC'!$B:$B,$A228,'PURPLE APC'!$N:$N,AC$3))</f>
        <v/>
      </c>
      <c r="AD228" s="3" t="str">
        <f ca="1">IF($A228&gt;$A$1,"",SUMIFS('PURPLE APC'!$K:$K,'PURPLE APC'!$B:$B,$A228,'PURPLE APC'!$N:$N,AD$3))</f>
        <v/>
      </c>
      <c r="AE228" s="3" t="str">
        <f ca="1">IF($A228&gt;$A$1,"",SUMIFS('PURPLE APC'!$K:$K,'PURPLE APC'!$B:$B,$A228,'PURPLE APC'!$N:$N,AE$3))</f>
        <v/>
      </c>
      <c r="AF228" s="3" t="str">
        <f ca="1">IF($A228&gt;$A$1,"",SUMIFS('PURPLE APC'!$K:$K,'PURPLE APC'!$B:$B,$A228,'PURPLE APC'!$N:$N,AF$3))</f>
        <v/>
      </c>
      <c r="AG228" s="3" t="str">
        <f ca="1">IF($A228&gt;$A$1,"",SUMIFS('PURPLE APC'!$K:$K,'PURPLE APC'!$B:$B,$A228,'PURPLE APC'!$N:$N,AG$3))</f>
        <v/>
      </c>
      <c r="AH228" s="3" t="str">
        <f ca="1">IF($A228&gt;$A$1,"",SUMIFS('PURPLE APC'!$K:$K,'PURPLE APC'!$B:$B,$A228,'PURPLE APC'!$N:$N,AH$3))</f>
        <v/>
      </c>
      <c r="AI228" s="3" t="str">
        <f ca="1">IF($A228&gt;$A$1,"",SUMIFS('PURPLE APC'!$K:$K,'PURPLE APC'!$B:$B,$A228,'PURPLE APC'!$N:$N,AI$3))</f>
        <v/>
      </c>
      <c r="AJ228" s="3" t="str">
        <f ca="1">IF($A228&gt;$A$1,"",SUMIFS('PURPLE APC'!$K:$K,'PURPLE APC'!$B:$B,$A228,'PURPLE APC'!$N:$N,AJ$3))</f>
        <v/>
      </c>
      <c r="AK228" s="5" t="str">
        <f ca="1">IF($A228&gt;$A$1,"",SUMIFS('PURPLE APC'!$K:$K,'PURPLE APC'!$B:$B,$A228,'PURPLE APC'!$N:$N,AK$3))</f>
        <v/>
      </c>
    </row>
    <row r="229" spans="1:37" x14ac:dyDescent="0.25">
      <c r="A229" s="15">
        <f t="shared" si="14"/>
        <v>46154</v>
      </c>
      <c r="B229" s="46">
        <f t="shared" si="15"/>
        <v>2</v>
      </c>
      <c r="C229" s="15" t="str">
        <f t="shared" si="12"/>
        <v>Y</v>
      </c>
      <c r="D229" s="15" t="s">
        <v>89</v>
      </c>
      <c r="E229" s="4" t="str">
        <f ca="1">IF($A229&gt;$A$1,"",SUMIFS('PURPLE APC'!$K:$K,'PURPLE APC'!$B:$B,$A229))</f>
        <v/>
      </c>
      <c r="F229" s="42"/>
      <c r="G229" s="72" t="str">
        <f t="shared" ca="1" si="13"/>
        <v/>
      </c>
      <c r="H229" s="4" t="str">
        <f ca="1">IF($A229&gt;$A$1,"",SUMIFS('PURPLE APC'!$K:$K,'PURPLE APC'!$B:$B,$A229,'PURPLE APC'!$N:$N,H$3))</f>
        <v/>
      </c>
      <c r="I229" s="3" t="str">
        <f ca="1">IF($A229&gt;$A$1,"",SUMIFS('PURPLE APC'!$K:$K,'PURPLE APC'!$B:$B,$A229,'PURPLE APC'!$N:$N,I$3))</f>
        <v/>
      </c>
      <c r="J229" s="3" t="str">
        <f ca="1">IF($A229&gt;$A$1,"",SUMIFS('PURPLE APC'!$K:$K,'PURPLE APC'!$B:$B,$A229,'PURPLE APC'!$N:$N,J$3))</f>
        <v/>
      </c>
      <c r="K229" s="3" t="str">
        <f ca="1">IF($A229&gt;$A$1,"",SUMIFS('PURPLE APC'!$K:$K,'PURPLE APC'!$B:$B,$A229,'PURPLE APC'!$N:$N,K$3))</f>
        <v/>
      </c>
      <c r="L229" s="3" t="str">
        <f ca="1">IF($A229&gt;$A$1,"",SUMIFS('PURPLE APC'!$K:$K,'PURPLE APC'!$B:$B,$A229,'PURPLE APC'!$N:$N,L$3))</f>
        <v/>
      </c>
      <c r="M229" s="3" t="str">
        <f ca="1">IF($A229&gt;$A$1,"",SUMIFS('PURPLE APC'!$K:$K,'PURPLE APC'!$B:$B,$A229,'PURPLE APC'!$N:$N,M$3))</f>
        <v/>
      </c>
      <c r="N229" s="3" t="str">
        <f ca="1">IF($A229&gt;$A$1,"",SUMIFS('PURPLE APC'!$K:$K,'PURPLE APC'!$B:$B,$A229,'PURPLE APC'!$N:$N,N$3))</f>
        <v/>
      </c>
      <c r="O229" s="3" t="str">
        <f ca="1">IF($A229&gt;$A$1,"",SUMIFS('PURPLE APC'!$K:$K,'PURPLE APC'!$B:$B,$A229,'PURPLE APC'!$N:$N,O$3))</f>
        <v/>
      </c>
      <c r="P229" s="3" t="str">
        <f ca="1">IF($A229&gt;$A$1,"",SUMIFS('PURPLE APC'!$K:$K,'PURPLE APC'!$B:$B,$A229,'PURPLE APC'!$N:$N,P$3))</f>
        <v/>
      </c>
      <c r="Q229" s="3" t="str">
        <f ca="1">IF($A229&gt;$A$1,"",SUMIFS('PURPLE APC'!$K:$K,'PURPLE APC'!$B:$B,$A229,'PURPLE APC'!$N:$N,Q$3))</f>
        <v/>
      </c>
      <c r="R229" s="3" t="str">
        <f ca="1">IF($A229&gt;$A$1,"",SUMIFS('PURPLE APC'!$K:$K,'PURPLE APC'!$B:$B,$A229,'PURPLE APC'!$N:$N,R$3))</f>
        <v/>
      </c>
      <c r="S229" s="3" t="str">
        <f ca="1">IF($A229&gt;$A$1,"",SUMIFS('PURPLE APC'!$K:$K,'PURPLE APC'!$B:$B,$A229,'PURPLE APC'!$N:$N,S$3))</f>
        <v/>
      </c>
      <c r="T229" s="3" t="str">
        <f ca="1">IF($A229&gt;$A$1,"",SUMIFS('PURPLE APC'!$K:$K,'PURPLE APC'!$B:$B,$A229,'PURPLE APC'!$N:$N,T$3))</f>
        <v/>
      </c>
      <c r="U229" s="3" t="str">
        <f ca="1">IF($A229&gt;$A$1,"",SUMIFS('PURPLE APC'!$K:$K,'PURPLE APC'!$B:$B,$A229,'PURPLE APC'!$N:$N,U$3))</f>
        <v/>
      </c>
      <c r="V229" s="3" t="str">
        <f ca="1">IF($A229&gt;$A$1,"",SUMIFS('PURPLE APC'!$K:$K,'PURPLE APC'!$B:$B,$A229,'PURPLE APC'!$N:$N,V$3))</f>
        <v/>
      </c>
      <c r="W229" s="3" t="str">
        <f ca="1">IF($A229&gt;$A$1,"",SUMIFS('PURPLE APC'!$K:$K,'PURPLE APC'!$B:$B,$A229,'PURPLE APC'!$N:$N,W$3))</f>
        <v/>
      </c>
      <c r="X229" s="3" t="str">
        <f ca="1">IF($A229&gt;$A$1,"",SUMIFS('PURPLE APC'!$K:$K,'PURPLE APC'!$B:$B,$A229,'PURPLE APC'!$N:$N,X$3))</f>
        <v/>
      </c>
      <c r="Y229" s="3" t="str">
        <f ca="1">IF($A229&gt;$A$1,"",SUMIFS('PURPLE APC'!$K:$K,'PURPLE APC'!$B:$B,$A229,'PURPLE APC'!$N:$N,Y$3))</f>
        <v/>
      </c>
      <c r="Z229" s="3" t="str">
        <f ca="1">IF($A229&gt;$A$1,"",SUMIFS('PURPLE APC'!$K:$K,'PURPLE APC'!$B:$B,$A229,'PURPLE APC'!$N:$N,Z$3))</f>
        <v/>
      </c>
      <c r="AA229" s="3" t="str">
        <f ca="1">IF($A229&gt;$A$1,"",SUMIFS('PURPLE APC'!$K:$K,'PURPLE APC'!$B:$B,$A229,'PURPLE APC'!$N:$N,AA$3))</f>
        <v/>
      </c>
      <c r="AB229" s="3" t="str">
        <f ca="1">IF($A229&gt;$A$1,"",SUMIFS('PURPLE APC'!$K:$K,'PURPLE APC'!$B:$B,$A229,'PURPLE APC'!$N:$N,AB$3))</f>
        <v/>
      </c>
      <c r="AC229" s="3" t="str">
        <f ca="1">IF($A229&gt;$A$1,"",SUMIFS('PURPLE APC'!$K:$K,'PURPLE APC'!$B:$B,$A229,'PURPLE APC'!$N:$N,AC$3))</f>
        <v/>
      </c>
      <c r="AD229" s="3" t="str">
        <f ca="1">IF($A229&gt;$A$1,"",SUMIFS('PURPLE APC'!$K:$K,'PURPLE APC'!$B:$B,$A229,'PURPLE APC'!$N:$N,AD$3))</f>
        <v/>
      </c>
      <c r="AE229" s="3" t="str">
        <f ca="1">IF($A229&gt;$A$1,"",SUMIFS('PURPLE APC'!$K:$K,'PURPLE APC'!$B:$B,$A229,'PURPLE APC'!$N:$N,AE$3))</f>
        <v/>
      </c>
      <c r="AF229" s="3" t="str">
        <f ca="1">IF($A229&gt;$A$1,"",SUMIFS('PURPLE APC'!$K:$K,'PURPLE APC'!$B:$B,$A229,'PURPLE APC'!$N:$N,AF$3))</f>
        <v/>
      </c>
      <c r="AG229" s="3" t="str">
        <f ca="1">IF($A229&gt;$A$1,"",SUMIFS('PURPLE APC'!$K:$K,'PURPLE APC'!$B:$B,$A229,'PURPLE APC'!$N:$N,AG$3))</f>
        <v/>
      </c>
      <c r="AH229" s="3" t="str">
        <f ca="1">IF($A229&gt;$A$1,"",SUMIFS('PURPLE APC'!$K:$K,'PURPLE APC'!$B:$B,$A229,'PURPLE APC'!$N:$N,AH$3))</f>
        <v/>
      </c>
      <c r="AI229" s="3" t="str">
        <f ca="1">IF($A229&gt;$A$1,"",SUMIFS('PURPLE APC'!$K:$K,'PURPLE APC'!$B:$B,$A229,'PURPLE APC'!$N:$N,AI$3))</f>
        <v/>
      </c>
      <c r="AJ229" s="3" t="str">
        <f ca="1">IF($A229&gt;$A$1,"",SUMIFS('PURPLE APC'!$K:$K,'PURPLE APC'!$B:$B,$A229,'PURPLE APC'!$N:$N,AJ$3))</f>
        <v/>
      </c>
      <c r="AK229" s="5" t="str">
        <f ca="1">IF($A229&gt;$A$1,"",SUMIFS('PURPLE APC'!$K:$K,'PURPLE APC'!$B:$B,$A229,'PURPLE APC'!$N:$N,AK$3))</f>
        <v/>
      </c>
    </row>
    <row r="230" spans="1:37" x14ac:dyDescent="0.25">
      <c r="A230" s="15">
        <f t="shared" si="14"/>
        <v>46155</v>
      </c>
      <c r="B230" s="46">
        <f t="shared" si="15"/>
        <v>3</v>
      </c>
      <c r="C230" s="15" t="str">
        <f t="shared" si="12"/>
        <v>Y</v>
      </c>
      <c r="D230" s="15" t="s">
        <v>89</v>
      </c>
      <c r="E230" s="4" t="str">
        <f ca="1">IF($A230&gt;$A$1,"",SUMIFS('PURPLE APC'!$K:$K,'PURPLE APC'!$B:$B,$A230))</f>
        <v/>
      </c>
      <c r="F230" s="42"/>
      <c r="G230" s="72" t="str">
        <f t="shared" ca="1" si="13"/>
        <v/>
      </c>
      <c r="H230" s="4" t="str">
        <f ca="1">IF($A230&gt;$A$1,"",SUMIFS('PURPLE APC'!$K:$K,'PURPLE APC'!$B:$B,$A230,'PURPLE APC'!$N:$N,H$3))</f>
        <v/>
      </c>
      <c r="I230" s="3" t="str">
        <f ca="1">IF($A230&gt;$A$1,"",SUMIFS('PURPLE APC'!$K:$K,'PURPLE APC'!$B:$B,$A230,'PURPLE APC'!$N:$N,I$3))</f>
        <v/>
      </c>
      <c r="J230" s="3" t="str">
        <f ca="1">IF($A230&gt;$A$1,"",SUMIFS('PURPLE APC'!$K:$K,'PURPLE APC'!$B:$B,$A230,'PURPLE APC'!$N:$N,J$3))</f>
        <v/>
      </c>
      <c r="K230" s="3" t="str">
        <f ca="1">IF($A230&gt;$A$1,"",SUMIFS('PURPLE APC'!$K:$K,'PURPLE APC'!$B:$B,$A230,'PURPLE APC'!$N:$N,K$3))</f>
        <v/>
      </c>
      <c r="L230" s="3" t="str">
        <f ca="1">IF($A230&gt;$A$1,"",SUMIFS('PURPLE APC'!$K:$K,'PURPLE APC'!$B:$B,$A230,'PURPLE APC'!$N:$N,L$3))</f>
        <v/>
      </c>
      <c r="M230" s="3" t="str">
        <f ca="1">IF($A230&gt;$A$1,"",SUMIFS('PURPLE APC'!$K:$K,'PURPLE APC'!$B:$B,$A230,'PURPLE APC'!$N:$N,M$3))</f>
        <v/>
      </c>
      <c r="N230" s="3" t="str">
        <f ca="1">IF($A230&gt;$A$1,"",SUMIFS('PURPLE APC'!$K:$K,'PURPLE APC'!$B:$B,$A230,'PURPLE APC'!$N:$N,N$3))</f>
        <v/>
      </c>
      <c r="O230" s="3" t="str">
        <f ca="1">IF($A230&gt;$A$1,"",SUMIFS('PURPLE APC'!$K:$K,'PURPLE APC'!$B:$B,$A230,'PURPLE APC'!$N:$N,O$3))</f>
        <v/>
      </c>
      <c r="P230" s="3" t="str">
        <f ca="1">IF($A230&gt;$A$1,"",SUMIFS('PURPLE APC'!$K:$K,'PURPLE APC'!$B:$B,$A230,'PURPLE APC'!$N:$N,P$3))</f>
        <v/>
      </c>
      <c r="Q230" s="3" t="str">
        <f ca="1">IF($A230&gt;$A$1,"",SUMIFS('PURPLE APC'!$K:$K,'PURPLE APC'!$B:$B,$A230,'PURPLE APC'!$N:$N,Q$3))</f>
        <v/>
      </c>
      <c r="R230" s="3" t="str">
        <f ca="1">IF($A230&gt;$A$1,"",SUMIFS('PURPLE APC'!$K:$K,'PURPLE APC'!$B:$B,$A230,'PURPLE APC'!$N:$N,R$3))</f>
        <v/>
      </c>
      <c r="S230" s="3" t="str">
        <f ca="1">IF($A230&gt;$A$1,"",SUMIFS('PURPLE APC'!$K:$K,'PURPLE APC'!$B:$B,$A230,'PURPLE APC'!$N:$N,S$3))</f>
        <v/>
      </c>
      <c r="T230" s="3" t="str">
        <f ca="1">IF($A230&gt;$A$1,"",SUMIFS('PURPLE APC'!$K:$K,'PURPLE APC'!$B:$B,$A230,'PURPLE APC'!$N:$N,T$3))</f>
        <v/>
      </c>
      <c r="U230" s="3" t="str">
        <f ca="1">IF($A230&gt;$A$1,"",SUMIFS('PURPLE APC'!$K:$K,'PURPLE APC'!$B:$B,$A230,'PURPLE APC'!$N:$N,U$3))</f>
        <v/>
      </c>
      <c r="V230" s="3" t="str">
        <f ca="1">IF($A230&gt;$A$1,"",SUMIFS('PURPLE APC'!$K:$K,'PURPLE APC'!$B:$B,$A230,'PURPLE APC'!$N:$N,V$3))</f>
        <v/>
      </c>
      <c r="W230" s="3" t="str">
        <f ca="1">IF($A230&gt;$A$1,"",SUMIFS('PURPLE APC'!$K:$K,'PURPLE APC'!$B:$B,$A230,'PURPLE APC'!$N:$N,W$3))</f>
        <v/>
      </c>
      <c r="X230" s="3" t="str">
        <f ca="1">IF($A230&gt;$A$1,"",SUMIFS('PURPLE APC'!$K:$K,'PURPLE APC'!$B:$B,$A230,'PURPLE APC'!$N:$N,X$3))</f>
        <v/>
      </c>
      <c r="Y230" s="3" t="str">
        <f ca="1">IF($A230&gt;$A$1,"",SUMIFS('PURPLE APC'!$K:$K,'PURPLE APC'!$B:$B,$A230,'PURPLE APC'!$N:$N,Y$3))</f>
        <v/>
      </c>
      <c r="Z230" s="3" t="str">
        <f ca="1">IF($A230&gt;$A$1,"",SUMIFS('PURPLE APC'!$K:$K,'PURPLE APC'!$B:$B,$A230,'PURPLE APC'!$N:$N,Z$3))</f>
        <v/>
      </c>
      <c r="AA230" s="3" t="str">
        <f ca="1">IF($A230&gt;$A$1,"",SUMIFS('PURPLE APC'!$K:$K,'PURPLE APC'!$B:$B,$A230,'PURPLE APC'!$N:$N,AA$3))</f>
        <v/>
      </c>
      <c r="AB230" s="3" t="str">
        <f ca="1">IF($A230&gt;$A$1,"",SUMIFS('PURPLE APC'!$K:$K,'PURPLE APC'!$B:$B,$A230,'PURPLE APC'!$N:$N,AB$3))</f>
        <v/>
      </c>
      <c r="AC230" s="3" t="str">
        <f ca="1">IF($A230&gt;$A$1,"",SUMIFS('PURPLE APC'!$K:$K,'PURPLE APC'!$B:$B,$A230,'PURPLE APC'!$N:$N,AC$3))</f>
        <v/>
      </c>
      <c r="AD230" s="3" t="str">
        <f ca="1">IF($A230&gt;$A$1,"",SUMIFS('PURPLE APC'!$K:$K,'PURPLE APC'!$B:$B,$A230,'PURPLE APC'!$N:$N,AD$3))</f>
        <v/>
      </c>
      <c r="AE230" s="3" t="str">
        <f ca="1">IF($A230&gt;$A$1,"",SUMIFS('PURPLE APC'!$K:$K,'PURPLE APC'!$B:$B,$A230,'PURPLE APC'!$N:$N,AE$3))</f>
        <v/>
      </c>
      <c r="AF230" s="3" t="str">
        <f ca="1">IF($A230&gt;$A$1,"",SUMIFS('PURPLE APC'!$K:$K,'PURPLE APC'!$B:$B,$A230,'PURPLE APC'!$N:$N,AF$3))</f>
        <v/>
      </c>
      <c r="AG230" s="3" t="str">
        <f ca="1">IF($A230&gt;$A$1,"",SUMIFS('PURPLE APC'!$K:$K,'PURPLE APC'!$B:$B,$A230,'PURPLE APC'!$N:$N,AG$3))</f>
        <v/>
      </c>
      <c r="AH230" s="3" t="str">
        <f ca="1">IF($A230&gt;$A$1,"",SUMIFS('PURPLE APC'!$K:$K,'PURPLE APC'!$B:$B,$A230,'PURPLE APC'!$N:$N,AH$3))</f>
        <v/>
      </c>
      <c r="AI230" s="3" t="str">
        <f ca="1">IF($A230&gt;$A$1,"",SUMIFS('PURPLE APC'!$K:$K,'PURPLE APC'!$B:$B,$A230,'PURPLE APC'!$N:$N,AI$3))</f>
        <v/>
      </c>
      <c r="AJ230" s="3" t="str">
        <f ca="1">IF($A230&gt;$A$1,"",SUMIFS('PURPLE APC'!$K:$K,'PURPLE APC'!$B:$B,$A230,'PURPLE APC'!$N:$N,AJ$3))</f>
        <v/>
      </c>
      <c r="AK230" s="5" t="str">
        <f ca="1">IF($A230&gt;$A$1,"",SUMIFS('PURPLE APC'!$K:$K,'PURPLE APC'!$B:$B,$A230,'PURPLE APC'!$N:$N,AK$3))</f>
        <v/>
      </c>
    </row>
    <row r="231" spans="1:37" x14ac:dyDescent="0.25">
      <c r="A231" s="15">
        <f t="shared" si="14"/>
        <v>46156</v>
      </c>
      <c r="B231" s="46">
        <f t="shared" si="15"/>
        <v>4</v>
      </c>
      <c r="C231" s="15" t="str">
        <f t="shared" si="12"/>
        <v>Y</v>
      </c>
      <c r="D231" s="15" t="s">
        <v>89</v>
      </c>
      <c r="E231" s="4" t="str">
        <f ca="1">IF($A231&gt;$A$1,"",SUMIFS('PURPLE APC'!$K:$K,'PURPLE APC'!$B:$B,$A231))</f>
        <v/>
      </c>
      <c r="F231" s="42"/>
      <c r="G231" s="72" t="str">
        <f t="shared" ca="1" si="13"/>
        <v/>
      </c>
      <c r="H231" s="4" t="str">
        <f ca="1">IF($A231&gt;$A$1,"",SUMIFS('PURPLE APC'!$K:$K,'PURPLE APC'!$B:$B,$A231,'PURPLE APC'!$N:$N,H$3))</f>
        <v/>
      </c>
      <c r="I231" s="3" t="str">
        <f ca="1">IF($A231&gt;$A$1,"",SUMIFS('PURPLE APC'!$K:$K,'PURPLE APC'!$B:$B,$A231,'PURPLE APC'!$N:$N,I$3))</f>
        <v/>
      </c>
      <c r="J231" s="3" t="str">
        <f ca="1">IF($A231&gt;$A$1,"",SUMIFS('PURPLE APC'!$K:$K,'PURPLE APC'!$B:$B,$A231,'PURPLE APC'!$N:$N,J$3))</f>
        <v/>
      </c>
      <c r="K231" s="3" t="str">
        <f ca="1">IF($A231&gt;$A$1,"",SUMIFS('PURPLE APC'!$K:$K,'PURPLE APC'!$B:$B,$A231,'PURPLE APC'!$N:$N,K$3))</f>
        <v/>
      </c>
      <c r="L231" s="3" t="str">
        <f ca="1">IF($A231&gt;$A$1,"",SUMIFS('PURPLE APC'!$K:$K,'PURPLE APC'!$B:$B,$A231,'PURPLE APC'!$N:$N,L$3))</f>
        <v/>
      </c>
      <c r="M231" s="3" t="str">
        <f ca="1">IF($A231&gt;$A$1,"",SUMIFS('PURPLE APC'!$K:$K,'PURPLE APC'!$B:$B,$A231,'PURPLE APC'!$N:$N,M$3))</f>
        <v/>
      </c>
      <c r="N231" s="3" t="str">
        <f ca="1">IF($A231&gt;$A$1,"",SUMIFS('PURPLE APC'!$K:$K,'PURPLE APC'!$B:$B,$A231,'PURPLE APC'!$N:$N,N$3))</f>
        <v/>
      </c>
      <c r="O231" s="3" t="str">
        <f ca="1">IF($A231&gt;$A$1,"",SUMIFS('PURPLE APC'!$K:$K,'PURPLE APC'!$B:$B,$A231,'PURPLE APC'!$N:$N,O$3))</f>
        <v/>
      </c>
      <c r="P231" s="3" t="str">
        <f ca="1">IF($A231&gt;$A$1,"",SUMIFS('PURPLE APC'!$K:$K,'PURPLE APC'!$B:$B,$A231,'PURPLE APC'!$N:$N,P$3))</f>
        <v/>
      </c>
      <c r="Q231" s="3" t="str">
        <f ca="1">IF($A231&gt;$A$1,"",SUMIFS('PURPLE APC'!$K:$K,'PURPLE APC'!$B:$B,$A231,'PURPLE APC'!$N:$N,Q$3))</f>
        <v/>
      </c>
      <c r="R231" s="3" t="str">
        <f ca="1">IF($A231&gt;$A$1,"",SUMIFS('PURPLE APC'!$K:$K,'PURPLE APC'!$B:$B,$A231,'PURPLE APC'!$N:$N,R$3))</f>
        <v/>
      </c>
      <c r="S231" s="3" t="str">
        <f ca="1">IF($A231&gt;$A$1,"",SUMIFS('PURPLE APC'!$K:$K,'PURPLE APC'!$B:$B,$A231,'PURPLE APC'!$N:$N,S$3))</f>
        <v/>
      </c>
      <c r="T231" s="3" t="str">
        <f ca="1">IF($A231&gt;$A$1,"",SUMIFS('PURPLE APC'!$K:$K,'PURPLE APC'!$B:$B,$A231,'PURPLE APC'!$N:$N,T$3))</f>
        <v/>
      </c>
      <c r="U231" s="3" t="str">
        <f ca="1">IF($A231&gt;$A$1,"",SUMIFS('PURPLE APC'!$K:$K,'PURPLE APC'!$B:$B,$A231,'PURPLE APC'!$N:$N,U$3))</f>
        <v/>
      </c>
      <c r="V231" s="3" t="str">
        <f ca="1">IF($A231&gt;$A$1,"",SUMIFS('PURPLE APC'!$K:$K,'PURPLE APC'!$B:$B,$A231,'PURPLE APC'!$N:$N,V$3))</f>
        <v/>
      </c>
      <c r="W231" s="3" t="str">
        <f ca="1">IF($A231&gt;$A$1,"",SUMIFS('PURPLE APC'!$K:$K,'PURPLE APC'!$B:$B,$A231,'PURPLE APC'!$N:$N,W$3))</f>
        <v/>
      </c>
      <c r="X231" s="3" t="str">
        <f ca="1">IF($A231&gt;$A$1,"",SUMIFS('PURPLE APC'!$K:$K,'PURPLE APC'!$B:$B,$A231,'PURPLE APC'!$N:$N,X$3))</f>
        <v/>
      </c>
      <c r="Y231" s="3" t="str">
        <f ca="1">IF($A231&gt;$A$1,"",SUMIFS('PURPLE APC'!$K:$K,'PURPLE APC'!$B:$B,$A231,'PURPLE APC'!$N:$N,Y$3))</f>
        <v/>
      </c>
      <c r="Z231" s="3" t="str">
        <f ca="1">IF($A231&gt;$A$1,"",SUMIFS('PURPLE APC'!$K:$K,'PURPLE APC'!$B:$B,$A231,'PURPLE APC'!$N:$N,Z$3))</f>
        <v/>
      </c>
      <c r="AA231" s="3" t="str">
        <f ca="1">IF($A231&gt;$A$1,"",SUMIFS('PURPLE APC'!$K:$K,'PURPLE APC'!$B:$B,$A231,'PURPLE APC'!$N:$N,AA$3))</f>
        <v/>
      </c>
      <c r="AB231" s="3" t="str">
        <f ca="1">IF($A231&gt;$A$1,"",SUMIFS('PURPLE APC'!$K:$K,'PURPLE APC'!$B:$B,$A231,'PURPLE APC'!$N:$N,AB$3))</f>
        <v/>
      </c>
      <c r="AC231" s="3" t="str">
        <f ca="1">IF($A231&gt;$A$1,"",SUMIFS('PURPLE APC'!$K:$K,'PURPLE APC'!$B:$B,$A231,'PURPLE APC'!$N:$N,AC$3))</f>
        <v/>
      </c>
      <c r="AD231" s="3" t="str">
        <f ca="1">IF($A231&gt;$A$1,"",SUMIFS('PURPLE APC'!$K:$K,'PURPLE APC'!$B:$B,$A231,'PURPLE APC'!$N:$N,AD$3))</f>
        <v/>
      </c>
      <c r="AE231" s="3" t="str">
        <f ca="1">IF($A231&gt;$A$1,"",SUMIFS('PURPLE APC'!$K:$K,'PURPLE APC'!$B:$B,$A231,'PURPLE APC'!$N:$N,AE$3))</f>
        <v/>
      </c>
      <c r="AF231" s="3" t="str">
        <f ca="1">IF($A231&gt;$A$1,"",SUMIFS('PURPLE APC'!$K:$K,'PURPLE APC'!$B:$B,$A231,'PURPLE APC'!$N:$N,AF$3))</f>
        <v/>
      </c>
      <c r="AG231" s="3" t="str">
        <f ca="1">IF($A231&gt;$A$1,"",SUMIFS('PURPLE APC'!$K:$K,'PURPLE APC'!$B:$B,$A231,'PURPLE APC'!$N:$N,AG$3))</f>
        <v/>
      </c>
      <c r="AH231" s="3" t="str">
        <f ca="1">IF($A231&gt;$A$1,"",SUMIFS('PURPLE APC'!$K:$K,'PURPLE APC'!$B:$B,$A231,'PURPLE APC'!$N:$N,AH$3))</f>
        <v/>
      </c>
      <c r="AI231" s="3" t="str">
        <f ca="1">IF($A231&gt;$A$1,"",SUMIFS('PURPLE APC'!$K:$K,'PURPLE APC'!$B:$B,$A231,'PURPLE APC'!$N:$N,AI$3))</f>
        <v/>
      </c>
      <c r="AJ231" s="3" t="str">
        <f ca="1">IF($A231&gt;$A$1,"",SUMIFS('PURPLE APC'!$K:$K,'PURPLE APC'!$B:$B,$A231,'PURPLE APC'!$N:$N,AJ$3))</f>
        <v/>
      </c>
      <c r="AK231" s="5" t="str">
        <f ca="1">IF($A231&gt;$A$1,"",SUMIFS('PURPLE APC'!$K:$K,'PURPLE APC'!$B:$B,$A231,'PURPLE APC'!$N:$N,AK$3))</f>
        <v/>
      </c>
    </row>
    <row r="232" spans="1:37" x14ac:dyDescent="0.25">
      <c r="A232" s="15">
        <f t="shared" si="14"/>
        <v>46157</v>
      </c>
      <c r="B232" s="46">
        <f t="shared" si="15"/>
        <v>5</v>
      </c>
      <c r="C232" s="15" t="str">
        <f t="shared" si="12"/>
        <v>Y</v>
      </c>
      <c r="D232" s="15" t="s">
        <v>89</v>
      </c>
      <c r="E232" s="4" t="str">
        <f ca="1">IF($A232&gt;$A$1,"",SUMIFS('PURPLE APC'!$K:$K,'PURPLE APC'!$B:$B,$A232))</f>
        <v/>
      </c>
      <c r="F232" s="42"/>
      <c r="G232" s="72" t="str">
        <f t="shared" ca="1" si="13"/>
        <v/>
      </c>
      <c r="H232" s="4" t="str">
        <f ca="1">IF($A232&gt;$A$1,"",SUMIFS('PURPLE APC'!$K:$K,'PURPLE APC'!$B:$B,$A232,'PURPLE APC'!$N:$N,H$3))</f>
        <v/>
      </c>
      <c r="I232" s="3" t="str">
        <f ca="1">IF($A232&gt;$A$1,"",SUMIFS('PURPLE APC'!$K:$K,'PURPLE APC'!$B:$B,$A232,'PURPLE APC'!$N:$N,I$3))</f>
        <v/>
      </c>
      <c r="J232" s="3" t="str">
        <f ca="1">IF($A232&gt;$A$1,"",SUMIFS('PURPLE APC'!$K:$K,'PURPLE APC'!$B:$B,$A232,'PURPLE APC'!$N:$N,J$3))</f>
        <v/>
      </c>
      <c r="K232" s="3" t="str">
        <f ca="1">IF($A232&gt;$A$1,"",SUMIFS('PURPLE APC'!$K:$K,'PURPLE APC'!$B:$B,$A232,'PURPLE APC'!$N:$N,K$3))</f>
        <v/>
      </c>
      <c r="L232" s="3" t="str">
        <f ca="1">IF($A232&gt;$A$1,"",SUMIFS('PURPLE APC'!$K:$K,'PURPLE APC'!$B:$B,$A232,'PURPLE APC'!$N:$N,L$3))</f>
        <v/>
      </c>
      <c r="M232" s="3" t="str">
        <f ca="1">IF($A232&gt;$A$1,"",SUMIFS('PURPLE APC'!$K:$K,'PURPLE APC'!$B:$B,$A232,'PURPLE APC'!$N:$N,M$3))</f>
        <v/>
      </c>
      <c r="N232" s="3" t="str">
        <f ca="1">IF($A232&gt;$A$1,"",SUMIFS('PURPLE APC'!$K:$K,'PURPLE APC'!$B:$B,$A232,'PURPLE APC'!$N:$N,N$3))</f>
        <v/>
      </c>
      <c r="O232" s="3" t="str">
        <f ca="1">IF($A232&gt;$A$1,"",SUMIFS('PURPLE APC'!$K:$K,'PURPLE APC'!$B:$B,$A232,'PURPLE APC'!$N:$N,O$3))</f>
        <v/>
      </c>
      <c r="P232" s="3" t="str">
        <f ca="1">IF($A232&gt;$A$1,"",SUMIFS('PURPLE APC'!$K:$K,'PURPLE APC'!$B:$B,$A232,'PURPLE APC'!$N:$N,P$3))</f>
        <v/>
      </c>
      <c r="Q232" s="3" t="str">
        <f ca="1">IF($A232&gt;$A$1,"",SUMIFS('PURPLE APC'!$K:$K,'PURPLE APC'!$B:$B,$A232,'PURPLE APC'!$N:$N,Q$3))</f>
        <v/>
      </c>
      <c r="R232" s="3" t="str">
        <f ca="1">IF($A232&gt;$A$1,"",SUMIFS('PURPLE APC'!$K:$K,'PURPLE APC'!$B:$B,$A232,'PURPLE APC'!$N:$N,R$3))</f>
        <v/>
      </c>
      <c r="S232" s="3" t="str">
        <f ca="1">IF($A232&gt;$A$1,"",SUMIFS('PURPLE APC'!$K:$K,'PURPLE APC'!$B:$B,$A232,'PURPLE APC'!$N:$N,S$3))</f>
        <v/>
      </c>
      <c r="T232" s="3" t="str">
        <f ca="1">IF($A232&gt;$A$1,"",SUMIFS('PURPLE APC'!$K:$K,'PURPLE APC'!$B:$B,$A232,'PURPLE APC'!$N:$N,T$3))</f>
        <v/>
      </c>
      <c r="U232" s="3" t="str">
        <f ca="1">IF($A232&gt;$A$1,"",SUMIFS('PURPLE APC'!$K:$K,'PURPLE APC'!$B:$B,$A232,'PURPLE APC'!$N:$N,U$3))</f>
        <v/>
      </c>
      <c r="V232" s="3" t="str">
        <f ca="1">IF($A232&gt;$A$1,"",SUMIFS('PURPLE APC'!$K:$K,'PURPLE APC'!$B:$B,$A232,'PURPLE APC'!$N:$N,V$3))</f>
        <v/>
      </c>
      <c r="W232" s="3" t="str">
        <f ca="1">IF($A232&gt;$A$1,"",SUMIFS('PURPLE APC'!$K:$K,'PURPLE APC'!$B:$B,$A232,'PURPLE APC'!$N:$N,W$3))</f>
        <v/>
      </c>
      <c r="X232" s="3" t="str">
        <f ca="1">IF($A232&gt;$A$1,"",SUMIFS('PURPLE APC'!$K:$K,'PURPLE APC'!$B:$B,$A232,'PURPLE APC'!$N:$N,X$3))</f>
        <v/>
      </c>
      <c r="Y232" s="3" t="str">
        <f ca="1">IF($A232&gt;$A$1,"",SUMIFS('PURPLE APC'!$K:$K,'PURPLE APC'!$B:$B,$A232,'PURPLE APC'!$N:$N,Y$3))</f>
        <v/>
      </c>
      <c r="Z232" s="3" t="str">
        <f ca="1">IF($A232&gt;$A$1,"",SUMIFS('PURPLE APC'!$K:$K,'PURPLE APC'!$B:$B,$A232,'PURPLE APC'!$N:$N,Z$3))</f>
        <v/>
      </c>
      <c r="AA232" s="3" t="str">
        <f ca="1">IF($A232&gt;$A$1,"",SUMIFS('PURPLE APC'!$K:$K,'PURPLE APC'!$B:$B,$A232,'PURPLE APC'!$N:$N,AA$3))</f>
        <v/>
      </c>
      <c r="AB232" s="3" t="str">
        <f ca="1">IF($A232&gt;$A$1,"",SUMIFS('PURPLE APC'!$K:$K,'PURPLE APC'!$B:$B,$A232,'PURPLE APC'!$N:$N,AB$3))</f>
        <v/>
      </c>
      <c r="AC232" s="3" t="str">
        <f ca="1">IF($A232&gt;$A$1,"",SUMIFS('PURPLE APC'!$K:$K,'PURPLE APC'!$B:$B,$A232,'PURPLE APC'!$N:$N,AC$3))</f>
        <v/>
      </c>
      <c r="AD232" s="3" t="str">
        <f ca="1">IF($A232&gt;$A$1,"",SUMIFS('PURPLE APC'!$K:$K,'PURPLE APC'!$B:$B,$A232,'PURPLE APC'!$N:$N,AD$3))</f>
        <v/>
      </c>
      <c r="AE232" s="3" t="str">
        <f ca="1">IF($A232&gt;$A$1,"",SUMIFS('PURPLE APC'!$K:$K,'PURPLE APC'!$B:$B,$A232,'PURPLE APC'!$N:$N,AE$3))</f>
        <v/>
      </c>
      <c r="AF232" s="3" t="str">
        <f ca="1">IF($A232&gt;$A$1,"",SUMIFS('PURPLE APC'!$K:$K,'PURPLE APC'!$B:$B,$A232,'PURPLE APC'!$N:$N,AF$3))</f>
        <v/>
      </c>
      <c r="AG232" s="3" t="str">
        <f ca="1">IF($A232&gt;$A$1,"",SUMIFS('PURPLE APC'!$K:$K,'PURPLE APC'!$B:$B,$A232,'PURPLE APC'!$N:$N,AG$3))</f>
        <v/>
      </c>
      <c r="AH232" s="3" t="str">
        <f ca="1">IF($A232&gt;$A$1,"",SUMIFS('PURPLE APC'!$K:$K,'PURPLE APC'!$B:$B,$A232,'PURPLE APC'!$N:$N,AH$3))</f>
        <v/>
      </c>
      <c r="AI232" s="3" t="str">
        <f ca="1">IF($A232&gt;$A$1,"",SUMIFS('PURPLE APC'!$K:$K,'PURPLE APC'!$B:$B,$A232,'PURPLE APC'!$N:$N,AI$3))</f>
        <v/>
      </c>
      <c r="AJ232" s="3" t="str">
        <f ca="1">IF($A232&gt;$A$1,"",SUMIFS('PURPLE APC'!$K:$K,'PURPLE APC'!$B:$B,$A232,'PURPLE APC'!$N:$N,AJ$3))</f>
        <v/>
      </c>
      <c r="AK232" s="5" t="str">
        <f ca="1">IF($A232&gt;$A$1,"",SUMIFS('PURPLE APC'!$K:$K,'PURPLE APC'!$B:$B,$A232,'PURPLE APC'!$N:$N,AK$3))</f>
        <v/>
      </c>
    </row>
    <row r="233" spans="1:37" x14ac:dyDescent="0.25">
      <c r="A233" s="15">
        <f t="shared" si="14"/>
        <v>46160</v>
      </c>
      <c r="B233" s="46">
        <f t="shared" si="15"/>
        <v>1</v>
      </c>
      <c r="C233" s="15" t="str">
        <f t="shared" si="12"/>
        <v>Y</v>
      </c>
      <c r="D233" s="15" t="s">
        <v>89</v>
      </c>
      <c r="E233" s="4" t="str">
        <f ca="1">IF($A233&gt;$A$1,"",SUMIFS('PURPLE APC'!$K:$K,'PURPLE APC'!$B:$B,$A233))</f>
        <v/>
      </c>
      <c r="F233" s="42"/>
      <c r="G233" s="72" t="str">
        <f t="shared" ca="1" si="13"/>
        <v/>
      </c>
      <c r="H233" s="4" t="str">
        <f ca="1">IF($A233&gt;$A$1,"",SUMIFS('PURPLE APC'!$K:$K,'PURPLE APC'!$B:$B,$A233,'PURPLE APC'!$N:$N,H$3))</f>
        <v/>
      </c>
      <c r="I233" s="3" t="str">
        <f ca="1">IF($A233&gt;$A$1,"",SUMIFS('PURPLE APC'!$K:$K,'PURPLE APC'!$B:$B,$A233,'PURPLE APC'!$N:$N,I$3))</f>
        <v/>
      </c>
      <c r="J233" s="3" t="str">
        <f ca="1">IF($A233&gt;$A$1,"",SUMIFS('PURPLE APC'!$K:$K,'PURPLE APC'!$B:$B,$A233,'PURPLE APC'!$N:$N,J$3))</f>
        <v/>
      </c>
      <c r="K233" s="3" t="str">
        <f ca="1">IF($A233&gt;$A$1,"",SUMIFS('PURPLE APC'!$K:$K,'PURPLE APC'!$B:$B,$A233,'PURPLE APC'!$N:$N,K$3))</f>
        <v/>
      </c>
      <c r="L233" s="3" t="str">
        <f ca="1">IF($A233&gt;$A$1,"",SUMIFS('PURPLE APC'!$K:$K,'PURPLE APC'!$B:$B,$A233,'PURPLE APC'!$N:$N,L$3))</f>
        <v/>
      </c>
      <c r="M233" s="3" t="str">
        <f ca="1">IF($A233&gt;$A$1,"",SUMIFS('PURPLE APC'!$K:$K,'PURPLE APC'!$B:$B,$A233,'PURPLE APC'!$N:$N,M$3))</f>
        <v/>
      </c>
      <c r="N233" s="3" t="str">
        <f ca="1">IF($A233&gt;$A$1,"",SUMIFS('PURPLE APC'!$K:$K,'PURPLE APC'!$B:$B,$A233,'PURPLE APC'!$N:$N,N$3))</f>
        <v/>
      </c>
      <c r="O233" s="3" t="str">
        <f ca="1">IF($A233&gt;$A$1,"",SUMIFS('PURPLE APC'!$K:$K,'PURPLE APC'!$B:$B,$A233,'PURPLE APC'!$N:$N,O$3))</f>
        <v/>
      </c>
      <c r="P233" s="3" t="str">
        <f ca="1">IF($A233&gt;$A$1,"",SUMIFS('PURPLE APC'!$K:$K,'PURPLE APC'!$B:$B,$A233,'PURPLE APC'!$N:$N,P$3))</f>
        <v/>
      </c>
      <c r="Q233" s="3" t="str">
        <f ca="1">IF($A233&gt;$A$1,"",SUMIFS('PURPLE APC'!$K:$K,'PURPLE APC'!$B:$B,$A233,'PURPLE APC'!$N:$N,Q$3))</f>
        <v/>
      </c>
      <c r="R233" s="3" t="str">
        <f ca="1">IF($A233&gt;$A$1,"",SUMIFS('PURPLE APC'!$K:$K,'PURPLE APC'!$B:$B,$A233,'PURPLE APC'!$N:$N,R$3))</f>
        <v/>
      </c>
      <c r="S233" s="3" t="str">
        <f ca="1">IF($A233&gt;$A$1,"",SUMIFS('PURPLE APC'!$K:$K,'PURPLE APC'!$B:$B,$A233,'PURPLE APC'!$N:$N,S$3))</f>
        <v/>
      </c>
      <c r="T233" s="3" t="str">
        <f ca="1">IF($A233&gt;$A$1,"",SUMIFS('PURPLE APC'!$K:$K,'PURPLE APC'!$B:$B,$A233,'PURPLE APC'!$N:$N,T$3))</f>
        <v/>
      </c>
      <c r="U233" s="3" t="str">
        <f ca="1">IF($A233&gt;$A$1,"",SUMIFS('PURPLE APC'!$K:$K,'PURPLE APC'!$B:$B,$A233,'PURPLE APC'!$N:$N,U$3))</f>
        <v/>
      </c>
      <c r="V233" s="3" t="str">
        <f ca="1">IF($A233&gt;$A$1,"",SUMIFS('PURPLE APC'!$K:$K,'PURPLE APC'!$B:$B,$A233,'PURPLE APC'!$N:$N,V$3))</f>
        <v/>
      </c>
      <c r="W233" s="3" t="str">
        <f ca="1">IF($A233&gt;$A$1,"",SUMIFS('PURPLE APC'!$K:$K,'PURPLE APC'!$B:$B,$A233,'PURPLE APC'!$N:$N,W$3))</f>
        <v/>
      </c>
      <c r="X233" s="3" t="str">
        <f ca="1">IF($A233&gt;$A$1,"",SUMIFS('PURPLE APC'!$K:$K,'PURPLE APC'!$B:$B,$A233,'PURPLE APC'!$N:$N,X$3))</f>
        <v/>
      </c>
      <c r="Y233" s="3" t="str">
        <f ca="1">IF($A233&gt;$A$1,"",SUMIFS('PURPLE APC'!$K:$K,'PURPLE APC'!$B:$B,$A233,'PURPLE APC'!$N:$N,Y$3))</f>
        <v/>
      </c>
      <c r="Z233" s="3" t="str">
        <f ca="1">IF($A233&gt;$A$1,"",SUMIFS('PURPLE APC'!$K:$K,'PURPLE APC'!$B:$B,$A233,'PURPLE APC'!$N:$N,Z$3))</f>
        <v/>
      </c>
      <c r="AA233" s="3" t="str">
        <f ca="1">IF($A233&gt;$A$1,"",SUMIFS('PURPLE APC'!$K:$K,'PURPLE APC'!$B:$B,$A233,'PURPLE APC'!$N:$N,AA$3))</f>
        <v/>
      </c>
      <c r="AB233" s="3" t="str">
        <f ca="1">IF($A233&gt;$A$1,"",SUMIFS('PURPLE APC'!$K:$K,'PURPLE APC'!$B:$B,$A233,'PURPLE APC'!$N:$N,AB$3))</f>
        <v/>
      </c>
      <c r="AC233" s="3" t="str">
        <f ca="1">IF($A233&gt;$A$1,"",SUMIFS('PURPLE APC'!$K:$K,'PURPLE APC'!$B:$B,$A233,'PURPLE APC'!$N:$N,AC$3))</f>
        <v/>
      </c>
      <c r="AD233" s="3" t="str">
        <f ca="1">IF($A233&gt;$A$1,"",SUMIFS('PURPLE APC'!$K:$K,'PURPLE APC'!$B:$B,$A233,'PURPLE APC'!$N:$N,AD$3))</f>
        <v/>
      </c>
      <c r="AE233" s="3" t="str">
        <f ca="1">IF($A233&gt;$A$1,"",SUMIFS('PURPLE APC'!$K:$K,'PURPLE APC'!$B:$B,$A233,'PURPLE APC'!$N:$N,AE$3))</f>
        <v/>
      </c>
      <c r="AF233" s="3" t="str">
        <f ca="1">IF($A233&gt;$A$1,"",SUMIFS('PURPLE APC'!$K:$K,'PURPLE APC'!$B:$B,$A233,'PURPLE APC'!$N:$N,AF$3))</f>
        <v/>
      </c>
      <c r="AG233" s="3" t="str">
        <f ca="1">IF($A233&gt;$A$1,"",SUMIFS('PURPLE APC'!$K:$K,'PURPLE APC'!$B:$B,$A233,'PURPLE APC'!$N:$N,AG$3))</f>
        <v/>
      </c>
      <c r="AH233" s="3" t="str">
        <f ca="1">IF($A233&gt;$A$1,"",SUMIFS('PURPLE APC'!$K:$K,'PURPLE APC'!$B:$B,$A233,'PURPLE APC'!$N:$N,AH$3))</f>
        <v/>
      </c>
      <c r="AI233" s="3" t="str">
        <f ca="1">IF($A233&gt;$A$1,"",SUMIFS('PURPLE APC'!$K:$K,'PURPLE APC'!$B:$B,$A233,'PURPLE APC'!$N:$N,AI$3))</f>
        <v/>
      </c>
      <c r="AJ233" s="3" t="str">
        <f ca="1">IF($A233&gt;$A$1,"",SUMIFS('PURPLE APC'!$K:$K,'PURPLE APC'!$B:$B,$A233,'PURPLE APC'!$N:$N,AJ$3))</f>
        <v/>
      </c>
      <c r="AK233" s="5" t="str">
        <f ca="1">IF($A233&gt;$A$1,"",SUMIFS('PURPLE APC'!$K:$K,'PURPLE APC'!$B:$B,$A233,'PURPLE APC'!$N:$N,AK$3))</f>
        <v/>
      </c>
    </row>
    <row r="234" spans="1:37" x14ac:dyDescent="0.25">
      <c r="A234" s="15">
        <f t="shared" si="14"/>
        <v>46161</v>
      </c>
      <c r="B234" s="46">
        <f t="shared" si="15"/>
        <v>2</v>
      </c>
      <c r="C234" s="15" t="str">
        <f t="shared" si="12"/>
        <v>Y</v>
      </c>
      <c r="D234" s="15" t="s">
        <v>89</v>
      </c>
      <c r="E234" s="4" t="str">
        <f ca="1">IF($A234&gt;$A$1,"",SUMIFS('PURPLE APC'!$K:$K,'PURPLE APC'!$B:$B,$A234))</f>
        <v/>
      </c>
      <c r="F234" s="42"/>
      <c r="G234" s="72" t="str">
        <f t="shared" ca="1" si="13"/>
        <v/>
      </c>
      <c r="H234" s="4" t="str">
        <f ca="1">IF($A234&gt;$A$1,"",SUMIFS('PURPLE APC'!$K:$K,'PURPLE APC'!$B:$B,$A234,'PURPLE APC'!$N:$N,H$3))</f>
        <v/>
      </c>
      <c r="I234" s="3" t="str">
        <f ca="1">IF($A234&gt;$A$1,"",SUMIFS('PURPLE APC'!$K:$K,'PURPLE APC'!$B:$B,$A234,'PURPLE APC'!$N:$N,I$3))</f>
        <v/>
      </c>
      <c r="J234" s="3" t="str">
        <f ca="1">IF($A234&gt;$A$1,"",SUMIFS('PURPLE APC'!$K:$K,'PURPLE APC'!$B:$B,$A234,'PURPLE APC'!$N:$N,J$3))</f>
        <v/>
      </c>
      <c r="K234" s="3" t="str">
        <f ca="1">IF($A234&gt;$A$1,"",SUMIFS('PURPLE APC'!$K:$K,'PURPLE APC'!$B:$B,$A234,'PURPLE APC'!$N:$N,K$3))</f>
        <v/>
      </c>
      <c r="L234" s="3" t="str">
        <f ca="1">IF($A234&gt;$A$1,"",SUMIFS('PURPLE APC'!$K:$K,'PURPLE APC'!$B:$B,$A234,'PURPLE APC'!$N:$N,L$3))</f>
        <v/>
      </c>
      <c r="M234" s="3" t="str">
        <f ca="1">IF($A234&gt;$A$1,"",SUMIFS('PURPLE APC'!$K:$K,'PURPLE APC'!$B:$B,$A234,'PURPLE APC'!$N:$N,M$3))</f>
        <v/>
      </c>
      <c r="N234" s="3" t="str">
        <f ca="1">IF($A234&gt;$A$1,"",SUMIFS('PURPLE APC'!$K:$K,'PURPLE APC'!$B:$B,$A234,'PURPLE APC'!$N:$N,N$3))</f>
        <v/>
      </c>
      <c r="O234" s="3" t="str">
        <f ca="1">IF($A234&gt;$A$1,"",SUMIFS('PURPLE APC'!$K:$K,'PURPLE APC'!$B:$B,$A234,'PURPLE APC'!$N:$N,O$3))</f>
        <v/>
      </c>
      <c r="P234" s="3" t="str">
        <f ca="1">IF($A234&gt;$A$1,"",SUMIFS('PURPLE APC'!$K:$K,'PURPLE APC'!$B:$B,$A234,'PURPLE APC'!$N:$N,P$3))</f>
        <v/>
      </c>
      <c r="Q234" s="3" t="str">
        <f ca="1">IF($A234&gt;$A$1,"",SUMIFS('PURPLE APC'!$K:$K,'PURPLE APC'!$B:$B,$A234,'PURPLE APC'!$N:$N,Q$3))</f>
        <v/>
      </c>
      <c r="R234" s="3" t="str">
        <f ca="1">IF($A234&gt;$A$1,"",SUMIFS('PURPLE APC'!$K:$K,'PURPLE APC'!$B:$B,$A234,'PURPLE APC'!$N:$N,R$3))</f>
        <v/>
      </c>
      <c r="S234" s="3" t="str">
        <f ca="1">IF($A234&gt;$A$1,"",SUMIFS('PURPLE APC'!$K:$K,'PURPLE APC'!$B:$B,$A234,'PURPLE APC'!$N:$N,S$3))</f>
        <v/>
      </c>
      <c r="T234" s="3" t="str">
        <f ca="1">IF($A234&gt;$A$1,"",SUMIFS('PURPLE APC'!$K:$K,'PURPLE APC'!$B:$B,$A234,'PURPLE APC'!$N:$N,T$3))</f>
        <v/>
      </c>
      <c r="U234" s="3" t="str">
        <f ca="1">IF($A234&gt;$A$1,"",SUMIFS('PURPLE APC'!$K:$K,'PURPLE APC'!$B:$B,$A234,'PURPLE APC'!$N:$N,U$3))</f>
        <v/>
      </c>
      <c r="V234" s="3" t="str">
        <f ca="1">IF($A234&gt;$A$1,"",SUMIFS('PURPLE APC'!$K:$K,'PURPLE APC'!$B:$B,$A234,'PURPLE APC'!$N:$N,V$3))</f>
        <v/>
      </c>
      <c r="W234" s="3" t="str">
        <f ca="1">IF($A234&gt;$A$1,"",SUMIFS('PURPLE APC'!$K:$K,'PURPLE APC'!$B:$B,$A234,'PURPLE APC'!$N:$N,W$3))</f>
        <v/>
      </c>
      <c r="X234" s="3" t="str">
        <f ca="1">IF($A234&gt;$A$1,"",SUMIFS('PURPLE APC'!$K:$K,'PURPLE APC'!$B:$B,$A234,'PURPLE APC'!$N:$N,X$3))</f>
        <v/>
      </c>
      <c r="Y234" s="3" t="str">
        <f ca="1">IF($A234&gt;$A$1,"",SUMIFS('PURPLE APC'!$K:$K,'PURPLE APC'!$B:$B,$A234,'PURPLE APC'!$N:$N,Y$3))</f>
        <v/>
      </c>
      <c r="Z234" s="3" t="str">
        <f ca="1">IF($A234&gt;$A$1,"",SUMIFS('PURPLE APC'!$K:$K,'PURPLE APC'!$B:$B,$A234,'PURPLE APC'!$N:$N,Z$3))</f>
        <v/>
      </c>
      <c r="AA234" s="3" t="str">
        <f ca="1">IF($A234&gt;$A$1,"",SUMIFS('PURPLE APC'!$K:$K,'PURPLE APC'!$B:$B,$A234,'PURPLE APC'!$N:$N,AA$3))</f>
        <v/>
      </c>
      <c r="AB234" s="3" t="str">
        <f ca="1">IF($A234&gt;$A$1,"",SUMIFS('PURPLE APC'!$K:$K,'PURPLE APC'!$B:$B,$A234,'PURPLE APC'!$N:$N,AB$3))</f>
        <v/>
      </c>
      <c r="AC234" s="3" t="str">
        <f ca="1">IF($A234&gt;$A$1,"",SUMIFS('PURPLE APC'!$K:$K,'PURPLE APC'!$B:$B,$A234,'PURPLE APC'!$N:$N,AC$3))</f>
        <v/>
      </c>
      <c r="AD234" s="3" t="str">
        <f ca="1">IF($A234&gt;$A$1,"",SUMIFS('PURPLE APC'!$K:$K,'PURPLE APC'!$B:$B,$A234,'PURPLE APC'!$N:$N,AD$3))</f>
        <v/>
      </c>
      <c r="AE234" s="3" t="str">
        <f ca="1">IF($A234&gt;$A$1,"",SUMIFS('PURPLE APC'!$K:$K,'PURPLE APC'!$B:$B,$A234,'PURPLE APC'!$N:$N,AE$3))</f>
        <v/>
      </c>
      <c r="AF234" s="3" t="str">
        <f ca="1">IF($A234&gt;$A$1,"",SUMIFS('PURPLE APC'!$K:$K,'PURPLE APC'!$B:$B,$A234,'PURPLE APC'!$N:$N,AF$3))</f>
        <v/>
      </c>
      <c r="AG234" s="3" t="str">
        <f ca="1">IF($A234&gt;$A$1,"",SUMIFS('PURPLE APC'!$K:$K,'PURPLE APC'!$B:$B,$A234,'PURPLE APC'!$N:$N,AG$3))</f>
        <v/>
      </c>
      <c r="AH234" s="3" t="str">
        <f ca="1">IF($A234&gt;$A$1,"",SUMIFS('PURPLE APC'!$K:$K,'PURPLE APC'!$B:$B,$A234,'PURPLE APC'!$N:$N,AH$3))</f>
        <v/>
      </c>
      <c r="AI234" s="3" t="str">
        <f ca="1">IF($A234&gt;$A$1,"",SUMIFS('PURPLE APC'!$K:$K,'PURPLE APC'!$B:$B,$A234,'PURPLE APC'!$N:$N,AI$3))</f>
        <v/>
      </c>
      <c r="AJ234" s="3" t="str">
        <f ca="1">IF($A234&gt;$A$1,"",SUMIFS('PURPLE APC'!$K:$K,'PURPLE APC'!$B:$B,$A234,'PURPLE APC'!$N:$N,AJ$3))</f>
        <v/>
      </c>
      <c r="AK234" s="5" t="str">
        <f ca="1">IF($A234&gt;$A$1,"",SUMIFS('PURPLE APC'!$K:$K,'PURPLE APC'!$B:$B,$A234,'PURPLE APC'!$N:$N,AK$3))</f>
        <v/>
      </c>
    </row>
    <row r="235" spans="1:37" x14ac:dyDescent="0.25">
      <c r="A235" s="15">
        <f t="shared" si="14"/>
        <v>46162</v>
      </c>
      <c r="B235" s="46">
        <f t="shared" si="15"/>
        <v>3</v>
      </c>
      <c r="C235" s="15" t="str">
        <f t="shared" si="12"/>
        <v>Y</v>
      </c>
      <c r="D235" s="15" t="s">
        <v>89</v>
      </c>
      <c r="E235" s="4" t="str">
        <f ca="1">IF($A235&gt;$A$1,"",SUMIFS('PURPLE APC'!$K:$K,'PURPLE APC'!$B:$B,$A235))</f>
        <v/>
      </c>
      <c r="F235" s="42"/>
      <c r="G235" s="72" t="str">
        <f t="shared" ca="1" si="13"/>
        <v/>
      </c>
      <c r="H235" s="4" t="str">
        <f ca="1">IF($A235&gt;$A$1,"",SUMIFS('PURPLE APC'!$K:$K,'PURPLE APC'!$B:$B,$A235,'PURPLE APC'!$N:$N,H$3))</f>
        <v/>
      </c>
      <c r="I235" s="3" t="str">
        <f ca="1">IF($A235&gt;$A$1,"",SUMIFS('PURPLE APC'!$K:$K,'PURPLE APC'!$B:$B,$A235,'PURPLE APC'!$N:$N,I$3))</f>
        <v/>
      </c>
      <c r="J235" s="3" t="str">
        <f ca="1">IF($A235&gt;$A$1,"",SUMIFS('PURPLE APC'!$K:$K,'PURPLE APC'!$B:$B,$A235,'PURPLE APC'!$N:$N,J$3))</f>
        <v/>
      </c>
      <c r="K235" s="3" t="str">
        <f ca="1">IF($A235&gt;$A$1,"",SUMIFS('PURPLE APC'!$K:$K,'PURPLE APC'!$B:$B,$A235,'PURPLE APC'!$N:$N,K$3))</f>
        <v/>
      </c>
      <c r="L235" s="3" t="str">
        <f ca="1">IF($A235&gt;$A$1,"",SUMIFS('PURPLE APC'!$K:$K,'PURPLE APC'!$B:$B,$A235,'PURPLE APC'!$N:$N,L$3))</f>
        <v/>
      </c>
      <c r="M235" s="3" t="str">
        <f ca="1">IF($A235&gt;$A$1,"",SUMIFS('PURPLE APC'!$K:$K,'PURPLE APC'!$B:$B,$A235,'PURPLE APC'!$N:$N,M$3))</f>
        <v/>
      </c>
      <c r="N235" s="3" t="str">
        <f ca="1">IF($A235&gt;$A$1,"",SUMIFS('PURPLE APC'!$K:$K,'PURPLE APC'!$B:$B,$A235,'PURPLE APC'!$N:$N,N$3))</f>
        <v/>
      </c>
      <c r="O235" s="3" t="str">
        <f ca="1">IF($A235&gt;$A$1,"",SUMIFS('PURPLE APC'!$K:$K,'PURPLE APC'!$B:$B,$A235,'PURPLE APC'!$N:$N,O$3))</f>
        <v/>
      </c>
      <c r="P235" s="3" t="str">
        <f ca="1">IF($A235&gt;$A$1,"",SUMIFS('PURPLE APC'!$K:$K,'PURPLE APC'!$B:$B,$A235,'PURPLE APC'!$N:$N,P$3))</f>
        <v/>
      </c>
      <c r="Q235" s="3" t="str">
        <f ca="1">IF($A235&gt;$A$1,"",SUMIFS('PURPLE APC'!$K:$K,'PURPLE APC'!$B:$B,$A235,'PURPLE APC'!$N:$N,Q$3))</f>
        <v/>
      </c>
      <c r="R235" s="3" t="str">
        <f ca="1">IF($A235&gt;$A$1,"",SUMIFS('PURPLE APC'!$K:$K,'PURPLE APC'!$B:$B,$A235,'PURPLE APC'!$N:$N,R$3))</f>
        <v/>
      </c>
      <c r="S235" s="3" t="str">
        <f ca="1">IF($A235&gt;$A$1,"",SUMIFS('PURPLE APC'!$K:$K,'PURPLE APC'!$B:$B,$A235,'PURPLE APC'!$N:$N,S$3))</f>
        <v/>
      </c>
      <c r="T235" s="3" t="str">
        <f ca="1">IF($A235&gt;$A$1,"",SUMIFS('PURPLE APC'!$K:$K,'PURPLE APC'!$B:$B,$A235,'PURPLE APC'!$N:$N,T$3))</f>
        <v/>
      </c>
      <c r="U235" s="3" t="str">
        <f ca="1">IF($A235&gt;$A$1,"",SUMIFS('PURPLE APC'!$K:$K,'PURPLE APC'!$B:$B,$A235,'PURPLE APC'!$N:$N,U$3))</f>
        <v/>
      </c>
      <c r="V235" s="3" t="str">
        <f ca="1">IF($A235&gt;$A$1,"",SUMIFS('PURPLE APC'!$K:$K,'PURPLE APC'!$B:$B,$A235,'PURPLE APC'!$N:$N,V$3))</f>
        <v/>
      </c>
      <c r="W235" s="3" t="str">
        <f ca="1">IF($A235&gt;$A$1,"",SUMIFS('PURPLE APC'!$K:$K,'PURPLE APC'!$B:$B,$A235,'PURPLE APC'!$N:$N,W$3))</f>
        <v/>
      </c>
      <c r="X235" s="3" t="str">
        <f ca="1">IF($A235&gt;$A$1,"",SUMIFS('PURPLE APC'!$K:$K,'PURPLE APC'!$B:$B,$A235,'PURPLE APC'!$N:$N,X$3))</f>
        <v/>
      </c>
      <c r="Y235" s="3" t="str">
        <f ca="1">IF($A235&gt;$A$1,"",SUMIFS('PURPLE APC'!$K:$K,'PURPLE APC'!$B:$B,$A235,'PURPLE APC'!$N:$N,Y$3))</f>
        <v/>
      </c>
      <c r="Z235" s="3" t="str">
        <f ca="1">IF($A235&gt;$A$1,"",SUMIFS('PURPLE APC'!$K:$K,'PURPLE APC'!$B:$B,$A235,'PURPLE APC'!$N:$N,Z$3))</f>
        <v/>
      </c>
      <c r="AA235" s="3" t="str">
        <f ca="1">IF($A235&gt;$A$1,"",SUMIFS('PURPLE APC'!$K:$K,'PURPLE APC'!$B:$B,$A235,'PURPLE APC'!$N:$N,AA$3))</f>
        <v/>
      </c>
      <c r="AB235" s="3" t="str">
        <f ca="1">IF($A235&gt;$A$1,"",SUMIFS('PURPLE APC'!$K:$K,'PURPLE APC'!$B:$B,$A235,'PURPLE APC'!$N:$N,AB$3))</f>
        <v/>
      </c>
      <c r="AC235" s="3" t="str">
        <f ca="1">IF($A235&gt;$A$1,"",SUMIFS('PURPLE APC'!$K:$K,'PURPLE APC'!$B:$B,$A235,'PURPLE APC'!$N:$N,AC$3))</f>
        <v/>
      </c>
      <c r="AD235" s="3" t="str">
        <f ca="1">IF($A235&gt;$A$1,"",SUMIFS('PURPLE APC'!$K:$K,'PURPLE APC'!$B:$B,$A235,'PURPLE APC'!$N:$N,AD$3))</f>
        <v/>
      </c>
      <c r="AE235" s="3" t="str">
        <f ca="1">IF($A235&gt;$A$1,"",SUMIFS('PURPLE APC'!$K:$K,'PURPLE APC'!$B:$B,$A235,'PURPLE APC'!$N:$N,AE$3))</f>
        <v/>
      </c>
      <c r="AF235" s="3" t="str">
        <f ca="1">IF($A235&gt;$A$1,"",SUMIFS('PURPLE APC'!$K:$K,'PURPLE APC'!$B:$B,$A235,'PURPLE APC'!$N:$N,AF$3))</f>
        <v/>
      </c>
      <c r="AG235" s="3" t="str">
        <f ca="1">IF($A235&gt;$A$1,"",SUMIFS('PURPLE APC'!$K:$K,'PURPLE APC'!$B:$B,$A235,'PURPLE APC'!$N:$N,AG$3))</f>
        <v/>
      </c>
      <c r="AH235" s="3" t="str">
        <f ca="1">IF($A235&gt;$A$1,"",SUMIFS('PURPLE APC'!$K:$K,'PURPLE APC'!$B:$B,$A235,'PURPLE APC'!$N:$N,AH$3))</f>
        <v/>
      </c>
      <c r="AI235" s="3" t="str">
        <f ca="1">IF($A235&gt;$A$1,"",SUMIFS('PURPLE APC'!$K:$K,'PURPLE APC'!$B:$B,$A235,'PURPLE APC'!$N:$N,AI$3))</f>
        <v/>
      </c>
      <c r="AJ235" s="3" t="str">
        <f ca="1">IF($A235&gt;$A$1,"",SUMIFS('PURPLE APC'!$K:$K,'PURPLE APC'!$B:$B,$A235,'PURPLE APC'!$N:$N,AJ$3))</f>
        <v/>
      </c>
      <c r="AK235" s="5" t="str">
        <f ca="1">IF($A235&gt;$A$1,"",SUMIFS('PURPLE APC'!$K:$K,'PURPLE APC'!$B:$B,$A235,'PURPLE APC'!$N:$N,AK$3))</f>
        <v/>
      </c>
    </row>
    <row r="236" spans="1:37" x14ac:dyDescent="0.25">
      <c r="A236" s="15">
        <f t="shared" si="14"/>
        <v>46163</v>
      </c>
      <c r="B236" s="46">
        <f t="shared" si="15"/>
        <v>4</v>
      </c>
      <c r="C236" s="15" t="str">
        <f t="shared" si="12"/>
        <v>Y</v>
      </c>
      <c r="D236" s="15" t="s">
        <v>89</v>
      </c>
      <c r="E236" s="4" t="str">
        <f ca="1">IF($A236&gt;$A$1,"",SUMIFS('PURPLE APC'!$K:$K,'PURPLE APC'!$B:$B,$A236))</f>
        <v/>
      </c>
      <c r="F236" s="42"/>
      <c r="G236" s="72" t="str">
        <f t="shared" ca="1" si="13"/>
        <v/>
      </c>
      <c r="H236" s="4" t="str">
        <f ca="1">IF($A236&gt;$A$1,"",SUMIFS('PURPLE APC'!$K:$K,'PURPLE APC'!$B:$B,$A236,'PURPLE APC'!$N:$N,H$3))</f>
        <v/>
      </c>
      <c r="I236" s="3" t="str">
        <f ca="1">IF($A236&gt;$A$1,"",SUMIFS('PURPLE APC'!$K:$K,'PURPLE APC'!$B:$B,$A236,'PURPLE APC'!$N:$N,I$3))</f>
        <v/>
      </c>
      <c r="J236" s="3" t="str">
        <f ca="1">IF($A236&gt;$A$1,"",SUMIFS('PURPLE APC'!$K:$K,'PURPLE APC'!$B:$B,$A236,'PURPLE APC'!$N:$N,J$3))</f>
        <v/>
      </c>
      <c r="K236" s="3" t="str">
        <f ca="1">IF($A236&gt;$A$1,"",SUMIFS('PURPLE APC'!$K:$K,'PURPLE APC'!$B:$B,$A236,'PURPLE APC'!$N:$N,K$3))</f>
        <v/>
      </c>
      <c r="L236" s="3" t="str">
        <f ca="1">IF($A236&gt;$A$1,"",SUMIFS('PURPLE APC'!$K:$K,'PURPLE APC'!$B:$B,$A236,'PURPLE APC'!$N:$N,L$3))</f>
        <v/>
      </c>
      <c r="M236" s="3" t="str">
        <f ca="1">IF($A236&gt;$A$1,"",SUMIFS('PURPLE APC'!$K:$K,'PURPLE APC'!$B:$B,$A236,'PURPLE APC'!$N:$N,M$3))</f>
        <v/>
      </c>
      <c r="N236" s="3" t="str">
        <f ca="1">IF($A236&gt;$A$1,"",SUMIFS('PURPLE APC'!$K:$K,'PURPLE APC'!$B:$B,$A236,'PURPLE APC'!$N:$N,N$3))</f>
        <v/>
      </c>
      <c r="O236" s="3" t="str">
        <f ca="1">IF($A236&gt;$A$1,"",SUMIFS('PURPLE APC'!$K:$K,'PURPLE APC'!$B:$B,$A236,'PURPLE APC'!$N:$N,O$3))</f>
        <v/>
      </c>
      <c r="P236" s="3" t="str">
        <f ca="1">IF($A236&gt;$A$1,"",SUMIFS('PURPLE APC'!$K:$K,'PURPLE APC'!$B:$B,$A236,'PURPLE APC'!$N:$N,P$3))</f>
        <v/>
      </c>
      <c r="Q236" s="3" t="str">
        <f ca="1">IF($A236&gt;$A$1,"",SUMIFS('PURPLE APC'!$K:$K,'PURPLE APC'!$B:$B,$A236,'PURPLE APC'!$N:$N,Q$3))</f>
        <v/>
      </c>
      <c r="R236" s="3" t="str">
        <f ca="1">IF($A236&gt;$A$1,"",SUMIFS('PURPLE APC'!$K:$K,'PURPLE APC'!$B:$B,$A236,'PURPLE APC'!$N:$N,R$3))</f>
        <v/>
      </c>
      <c r="S236" s="3" t="str">
        <f ca="1">IF($A236&gt;$A$1,"",SUMIFS('PURPLE APC'!$K:$K,'PURPLE APC'!$B:$B,$A236,'PURPLE APC'!$N:$N,S$3))</f>
        <v/>
      </c>
      <c r="T236" s="3" t="str">
        <f ca="1">IF($A236&gt;$A$1,"",SUMIFS('PURPLE APC'!$K:$K,'PURPLE APC'!$B:$B,$A236,'PURPLE APC'!$N:$N,T$3))</f>
        <v/>
      </c>
      <c r="U236" s="3" t="str">
        <f ca="1">IF($A236&gt;$A$1,"",SUMIFS('PURPLE APC'!$K:$K,'PURPLE APC'!$B:$B,$A236,'PURPLE APC'!$N:$N,U$3))</f>
        <v/>
      </c>
      <c r="V236" s="3" t="str">
        <f ca="1">IF($A236&gt;$A$1,"",SUMIFS('PURPLE APC'!$K:$K,'PURPLE APC'!$B:$B,$A236,'PURPLE APC'!$N:$N,V$3))</f>
        <v/>
      </c>
      <c r="W236" s="3" t="str">
        <f ca="1">IF($A236&gt;$A$1,"",SUMIFS('PURPLE APC'!$K:$K,'PURPLE APC'!$B:$B,$A236,'PURPLE APC'!$N:$N,W$3))</f>
        <v/>
      </c>
      <c r="X236" s="3" t="str">
        <f ca="1">IF($A236&gt;$A$1,"",SUMIFS('PURPLE APC'!$K:$K,'PURPLE APC'!$B:$B,$A236,'PURPLE APC'!$N:$N,X$3))</f>
        <v/>
      </c>
      <c r="Y236" s="3" t="str">
        <f ca="1">IF($A236&gt;$A$1,"",SUMIFS('PURPLE APC'!$K:$K,'PURPLE APC'!$B:$B,$A236,'PURPLE APC'!$N:$N,Y$3))</f>
        <v/>
      </c>
      <c r="Z236" s="3" t="str">
        <f ca="1">IF($A236&gt;$A$1,"",SUMIFS('PURPLE APC'!$K:$K,'PURPLE APC'!$B:$B,$A236,'PURPLE APC'!$N:$N,Z$3))</f>
        <v/>
      </c>
      <c r="AA236" s="3" t="str">
        <f ca="1">IF($A236&gt;$A$1,"",SUMIFS('PURPLE APC'!$K:$K,'PURPLE APC'!$B:$B,$A236,'PURPLE APC'!$N:$N,AA$3))</f>
        <v/>
      </c>
      <c r="AB236" s="3" t="str">
        <f ca="1">IF($A236&gt;$A$1,"",SUMIFS('PURPLE APC'!$K:$K,'PURPLE APC'!$B:$B,$A236,'PURPLE APC'!$N:$N,AB$3))</f>
        <v/>
      </c>
      <c r="AC236" s="3" t="str">
        <f ca="1">IF($A236&gt;$A$1,"",SUMIFS('PURPLE APC'!$K:$K,'PURPLE APC'!$B:$B,$A236,'PURPLE APC'!$N:$N,AC$3))</f>
        <v/>
      </c>
      <c r="AD236" s="3" t="str">
        <f ca="1">IF($A236&gt;$A$1,"",SUMIFS('PURPLE APC'!$K:$K,'PURPLE APC'!$B:$B,$A236,'PURPLE APC'!$N:$N,AD$3))</f>
        <v/>
      </c>
      <c r="AE236" s="3" t="str">
        <f ca="1">IF($A236&gt;$A$1,"",SUMIFS('PURPLE APC'!$K:$K,'PURPLE APC'!$B:$B,$A236,'PURPLE APC'!$N:$N,AE$3))</f>
        <v/>
      </c>
      <c r="AF236" s="3" t="str">
        <f ca="1">IF($A236&gt;$A$1,"",SUMIFS('PURPLE APC'!$K:$K,'PURPLE APC'!$B:$B,$A236,'PURPLE APC'!$N:$N,AF$3))</f>
        <v/>
      </c>
      <c r="AG236" s="3" t="str">
        <f ca="1">IF($A236&gt;$A$1,"",SUMIFS('PURPLE APC'!$K:$K,'PURPLE APC'!$B:$B,$A236,'PURPLE APC'!$N:$N,AG$3))</f>
        <v/>
      </c>
      <c r="AH236" s="3" t="str">
        <f ca="1">IF($A236&gt;$A$1,"",SUMIFS('PURPLE APC'!$K:$K,'PURPLE APC'!$B:$B,$A236,'PURPLE APC'!$N:$N,AH$3))</f>
        <v/>
      </c>
      <c r="AI236" s="3" t="str">
        <f ca="1">IF($A236&gt;$A$1,"",SUMIFS('PURPLE APC'!$K:$K,'PURPLE APC'!$B:$B,$A236,'PURPLE APC'!$N:$N,AI$3))</f>
        <v/>
      </c>
      <c r="AJ236" s="3" t="str">
        <f ca="1">IF($A236&gt;$A$1,"",SUMIFS('PURPLE APC'!$K:$K,'PURPLE APC'!$B:$B,$A236,'PURPLE APC'!$N:$N,AJ$3))</f>
        <v/>
      </c>
      <c r="AK236" s="5" t="str">
        <f ca="1">IF($A236&gt;$A$1,"",SUMIFS('PURPLE APC'!$K:$K,'PURPLE APC'!$B:$B,$A236,'PURPLE APC'!$N:$N,AK$3))</f>
        <v/>
      </c>
    </row>
    <row r="237" spans="1:37" x14ac:dyDescent="0.25">
      <c r="A237" s="15">
        <f t="shared" si="14"/>
        <v>46164</v>
      </c>
      <c r="B237" s="46">
        <f t="shared" si="15"/>
        <v>5</v>
      </c>
      <c r="C237" s="15" t="str">
        <f t="shared" si="12"/>
        <v>Y</v>
      </c>
      <c r="D237" s="15" t="s">
        <v>89</v>
      </c>
      <c r="E237" s="4" t="str">
        <f ca="1">IF($A237&gt;$A$1,"",SUMIFS('PURPLE APC'!$K:$K,'PURPLE APC'!$B:$B,$A237))</f>
        <v/>
      </c>
      <c r="F237" s="42"/>
      <c r="G237" s="72" t="str">
        <f t="shared" ca="1" si="13"/>
        <v/>
      </c>
      <c r="H237" s="4" t="str">
        <f ca="1">IF($A237&gt;$A$1,"",SUMIFS('PURPLE APC'!$K:$K,'PURPLE APC'!$B:$B,$A237,'PURPLE APC'!$N:$N,H$3))</f>
        <v/>
      </c>
      <c r="I237" s="3" t="str">
        <f ca="1">IF($A237&gt;$A$1,"",SUMIFS('PURPLE APC'!$K:$K,'PURPLE APC'!$B:$B,$A237,'PURPLE APC'!$N:$N,I$3))</f>
        <v/>
      </c>
      <c r="J237" s="3" t="str">
        <f ca="1">IF($A237&gt;$A$1,"",SUMIFS('PURPLE APC'!$K:$K,'PURPLE APC'!$B:$B,$A237,'PURPLE APC'!$N:$N,J$3))</f>
        <v/>
      </c>
      <c r="K237" s="3" t="str">
        <f ca="1">IF($A237&gt;$A$1,"",SUMIFS('PURPLE APC'!$K:$K,'PURPLE APC'!$B:$B,$A237,'PURPLE APC'!$N:$N,K$3))</f>
        <v/>
      </c>
      <c r="L237" s="3" t="str">
        <f ca="1">IF($A237&gt;$A$1,"",SUMIFS('PURPLE APC'!$K:$K,'PURPLE APC'!$B:$B,$A237,'PURPLE APC'!$N:$N,L$3))</f>
        <v/>
      </c>
      <c r="M237" s="3" t="str">
        <f ca="1">IF($A237&gt;$A$1,"",SUMIFS('PURPLE APC'!$K:$K,'PURPLE APC'!$B:$B,$A237,'PURPLE APC'!$N:$N,M$3))</f>
        <v/>
      </c>
      <c r="N237" s="3" t="str">
        <f ca="1">IF($A237&gt;$A$1,"",SUMIFS('PURPLE APC'!$K:$K,'PURPLE APC'!$B:$B,$A237,'PURPLE APC'!$N:$N,N$3))</f>
        <v/>
      </c>
      <c r="O237" s="3" t="str">
        <f ca="1">IF($A237&gt;$A$1,"",SUMIFS('PURPLE APC'!$K:$K,'PURPLE APC'!$B:$B,$A237,'PURPLE APC'!$N:$N,O$3))</f>
        <v/>
      </c>
      <c r="P237" s="3" t="str">
        <f ca="1">IF($A237&gt;$A$1,"",SUMIFS('PURPLE APC'!$K:$K,'PURPLE APC'!$B:$B,$A237,'PURPLE APC'!$N:$N,P$3))</f>
        <v/>
      </c>
      <c r="Q237" s="3" t="str">
        <f ca="1">IF($A237&gt;$A$1,"",SUMIFS('PURPLE APC'!$K:$K,'PURPLE APC'!$B:$B,$A237,'PURPLE APC'!$N:$N,Q$3))</f>
        <v/>
      </c>
      <c r="R237" s="3" t="str">
        <f ca="1">IF($A237&gt;$A$1,"",SUMIFS('PURPLE APC'!$K:$K,'PURPLE APC'!$B:$B,$A237,'PURPLE APC'!$N:$N,R$3))</f>
        <v/>
      </c>
      <c r="S237" s="3" t="str">
        <f ca="1">IF($A237&gt;$A$1,"",SUMIFS('PURPLE APC'!$K:$K,'PURPLE APC'!$B:$B,$A237,'PURPLE APC'!$N:$N,S$3))</f>
        <v/>
      </c>
      <c r="T237" s="3" t="str">
        <f ca="1">IF($A237&gt;$A$1,"",SUMIFS('PURPLE APC'!$K:$K,'PURPLE APC'!$B:$B,$A237,'PURPLE APC'!$N:$N,T$3))</f>
        <v/>
      </c>
      <c r="U237" s="3" t="str">
        <f ca="1">IF($A237&gt;$A$1,"",SUMIFS('PURPLE APC'!$K:$K,'PURPLE APC'!$B:$B,$A237,'PURPLE APC'!$N:$N,U$3))</f>
        <v/>
      </c>
      <c r="V237" s="3" t="str">
        <f ca="1">IF($A237&gt;$A$1,"",SUMIFS('PURPLE APC'!$K:$K,'PURPLE APC'!$B:$B,$A237,'PURPLE APC'!$N:$N,V$3))</f>
        <v/>
      </c>
      <c r="W237" s="3" t="str">
        <f ca="1">IF($A237&gt;$A$1,"",SUMIFS('PURPLE APC'!$K:$K,'PURPLE APC'!$B:$B,$A237,'PURPLE APC'!$N:$N,W$3))</f>
        <v/>
      </c>
      <c r="X237" s="3" t="str">
        <f ca="1">IF($A237&gt;$A$1,"",SUMIFS('PURPLE APC'!$K:$K,'PURPLE APC'!$B:$B,$A237,'PURPLE APC'!$N:$N,X$3))</f>
        <v/>
      </c>
      <c r="Y237" s="3" t="str">
        <f ca="1">IF($A237&gt;$A$1,"",SUMIFS('PURPLE APC'!$K:$K,'PURPLE APC'!$B:$B,$A237,'PURPLE APC'!$N:$N,Y$3))</f>
        <v/>
      </c>
      <c r="Z237" s="3" t="str">
        <f ca="1">IF($A237&gt;$A$1,"",SUMIFS('PURPLE APC'!$K:$K,'PURPLE APC'!$B:$B,$A237,'PURPLE APC'!$N:$N,Z$3))</f>
        <v/>
      </c>
      <c r="AA237" s="3" t="str">
        <f ca="1">IF($A237&gt;$A$1,"",SUMIFS('PURPLE APC'!$K:$K,'PURPLE APC'!$B:$B,$A237,'PURPLE APC'!$N:$N,AA$3))</f>
        <v/>
      </c>
      <c r="AB237" s="3" t="str">
        <f ca="1">IF($A237&gt;$A$1,"",SUMIFS('PURPLE APC'!$K:$K,'PURPLE APC'!$B:$B,$A237,'PURPLE APC'!$N:$N,AB$3))</f>
        <v/>
      </c>
      <c r="AC237" s="3" t="str">
        <f ca="1">IF($A237&gt;$A$1,"",SUMIFS('PURPLE APC'!$K:$K,'PURPLE APC'!$B:$B,$A237,'PURPLE APC'!$N:$N,AC$3))</f>
        <v/>
      </c>
      <c r="AD237" s="3" t="str">
        <f ca="1">IF($A237&gt;$A$1,"",SUMIFS('PURPLE APC'!$K:$K,'PURPLE APC'!$B:$B,$A237,'PURPLE APC'!$N:$N,AD$3))</f>
        <v/>
      </c>
      <c r="AE237" s="3" t="str">
        <f ca="1">IF($A237&gt;$A$1,"",SUMIFS('PURPLE APC'!$K:$K,'PURPLE APC'!$B:$B,$A237,'PURPLE APC'!$N:$N,AE$3))</f>
        <v/>
      </c>
      <c r="AF237" s="3" t="str">
        <f ca="1">IF($A237&gt;$A$1,"",SUMIFS('PURPLE APC'!$K:$K,'PURPLE APC'!$B:$B,$A237,'PURPLE APC'!$N:$N,AF$3))</f>
        <v/>
      </c>
      <c r="AG237" s="3" t="str">
        <f ca="1">IF($A237&gt;$A$1,"",SUMIFS('PURPLE APC'!$K:$K,'PURPLE APC'!$B:$B,$A237,'PURPLE APC'!$N:$N,AG$3))</f>
        <v/>
      </c>
      <c r="AH237" s="3" t="str">
        <f ca="1">IF($A237&gt;$A$1,"",SUMIFS('PURPLE APC'!$K:$K,'PURPLE APC'!$B:$B,$A237,'PURPLE APC'!$N:$N,AH$3))</f>
        <v/>
      </c>
      <c r="AI237" s="3" t="str">
        <f ca="1">IF($A237&gt;$A$1,"",SUMIFS('PURPLE APC'!$K:$K,'PURPLE APC'!$B:$B,$A237,'PURPLE APC'!$N:$N,AI$3))</f>
        <v/>
      </c>
      <c r="AJ237" s="3" t="str">
        <f ca="1">IF($A237&gt;$A$1,"",SUMIFS('PURPLE APC'!$K:$K,'PURPLE APC'!$B:$B,$A237,'PURPLE APC'!$N:$N,AJ$3))</f>
        <v/>
      </c>
      <c r="AK237" s="5" t="str">
        <f ca="1">IF($A237&gt;$A$1,"",SUMIFS('PURPLE APC'!$K:$K,'PURPLE APC'!$B:$B,$A237,'PURPLE APC'!$N:$N,AK$3))</f>
        <v/>
      </c>
    </row>
    <row r="238" spans="1:37" x14ac:dyDescent="0.25">
      <c r="A238" s="15">
        <f t="shared" si="14"/>
        <v>46167</v>
      </c>
      <c r="B238" s="46">
        <f t="shared" si="15"/>
        <v>1</v>
      </c>
      <c r="C238" s="15" t="str">
        <f t="shared" si="12"/>
        <v/>
      </c>
      <c r="D238" s="15" t="s">
        <v>90</v>
      </c>
      <c r="E238" s="4" t="str">
        <f ca="1">IF($A238&gt;$A$1,"",SUMIFS('PURPLE APC'!$K:$K,'PURPLE APC'!$B:$B,$A238))</f>
        <v/>
      </c>
      <c r="F238" s="42"/>
      <c r="G238" s="72" t="str">
        <f t="shared" ca="1" si="13"/>
        <v/>
      </c>
      <c r="H238" s="4" t="str">
        <f ca="1">IF($A238&gt;$A$1,"",SUMIFS('PURPLE APC'!$K:$K,'PURPLE APC'!$B:$B,$A238,'PURPLE APC'!$N:$N,H$3))</f>
        <v/>
      </c>
      <c r="I238" s="3" t="str">
        <f ca="1">IF($A238&gt;$A$1,"",SUMIFS('PURPLE APC'!$K:$K,'PURPLE APC'!$B:$B,$A238,'PURPLE APC'!$N:$N,I$3))</f>
        <v/>
      </c>
      <c r="J238" s="3" t="str">
        <f ca="1">IF($A238&gt;$A$1,"",SUMIFS('PURPLE APC'!$K:$K,'PURPLE APC'!$B:$B,$A238,'PURPLE APC'!$N:$N,J$3))</f>
        <v/>
      </c>
      <c r="K238" s="3" t="str">
        <f ca="1">IF($A238&gt;$A$1,"",SUMIFS('PURPLE APC'!$K:$K,'PURPLE APC'!$B:$B,$A238,'PURPLE APC'!$N:$N,K$3))</f>
        <v/>
      </c>
      <c r="L238" s="3" t="str">
        <f ca="1">IF($A238&gt;$A$1,"",SUMIFS('PURPLE APC'!$K:$K,'PURPLE APC'!$B:$B,$A238,'PURPLE APC'!$N:$N,L$3))</f>
        <v/>
      </c>
      <c r="M238" s="3" t="str">
        <f ca="1">IF($A238&gt;$A$1,"",SUMIFS('PURPLE APC'!$K:$K,'PURPLE APC'!$B:$B,$A238,'PURPLE APC'!$N:$N,M$3))</f>
        <v/>
      </c>
      <c r="N238" s="3" t="str">
        <f ca="1">IF($A238&gt;$A$1,"",SUMIFS('PURPLE APC'!$K:$K,'PURPLE APC'!$B:$B,$A238,'PURPLE APC'!$N:$N,N$3))</f>
        <v/>
      </c>
      <c r="O238" s="3" t="str">
        <f ca="1">IF($A238&gt;$A$1,"",SUMIFS('PURPLE APC'!$K:$K,'PURPLE APC'!$B:$B,$A238,'PURPLE APC'!$N:$N,O$3))</f>
        <v/>
      </c>
      <c r="P238" s="3" t="str">
        <f ca="1">IF($A238&gt;$A$1,"",SUMIFS('PURPLE APC'!$K:$K,'PURPLE APC'!$B:$B,$A238,'PURPLE APC'!$N:$N,P$3))</f>
        <v/>
      </c>
      <c r="Q238" s="3" t="str">
        <f ca="1">IF($A238&gt;$A$1,"",SUMIFS('PURPLE APC'!$K:$K,'PURPLE APC'!$B:$B,$A238,'PURPLE APC'!$N:$N,Q$3))</f>
        <v/>
      </c>
      <c r="R238" s="3" t="str">
        <f ca="1">IF($A238&gt;$A$1,"",SUMIFS('PURPLE APC'!$K:$K,'PURPLE APC'!$B:$B,$A238,'PURPLE APC'!$N:$N,R$3))</f>
        <v/>
      </c>
      <c r="S238" s="3" t="str">
        <f ca="1">IF($A238&gt;$A$1,"",SUMIFS('PURPLE APC'!$K:$K,'PURPLE APC'!$B:$B,$A238,'PURPLE APC'!$N:$N,S$3))</f>
        <v/>
      </c>
      <c r="T238" s="3" t="str">
        <f ca="1">IF($A238&gt;$A$1,"",SUMIFS('PURPLE APC'!$K:$K,'PURPLE APC'!$B:$B,$A238,'PURPLE APC'!$N:$N,T$3))</f>
        <v/>
      </c>
      <c r="U238" s="3" t="str">
        <f ca="1">IF($A238&gt;$A$1,"",SUMIFS('PURPLE APC'!$K:$K,'PURPLE APC'!$B:$B,$A238,'PURPLE APC'!$N:$N,U$3))</f>
        <v/>
      </c>
      <c r="V238" s="3" t="str">
        <f ca="1">IF($A238&gt;$A$1,"",SUMIFS('PURPLE APC'!$K:$K,'PURPLE APC'!$B:$B,$A238,'PURPLE APC'!$N:$N,V$3))</f>
        <v/>
      </c>
      <c r="W238" s="3" t="str">
        <f ca="1">IF($A238&gt;$A$1,"",SUMIFS('PURPLE APC'!$K:$K,'PURPLE APC'!$B:$B,$A238,'PURPLE APC'!$N:$N,W$3))</f>
        <v/>
      </c>
      <c r="X238" s="3" t="str">
        <f ca="1">IF($A238&gt;$A$1,"",SUMIFS('PURPLE APC'!$K:$K,'PURPLE APC'!$B:$B,$A238,'PURPLE APC'!$N:$N,X$3))</f>
        <v/>
      </c>
      <c r="Y238" s="3" t="str">
        <f ca="1">IF($A238&gt;$A$1,"",SUMIFS('PURPLE APC'!$K:$K,'PURPLE APC'!$B:$B,$A238,'PURPLE APC'!$N:$N,Y$3))</f>
        <v/>
      </c>
      <c r="Z238" s="3" t="str">
        <f ca="1">IF($A238&gt;$A$1,"",SUMIFS('PURPLE APC'!$K:$K,'PURPLE APC'!$B:$B,$A238,'PURPLE APC'!$N:$N,Z$3))</f>
        <v/>
      </c>
      <c r="AA238" s="3" t="str">
        <f ca="1">IF($A238&gt;$A$1,"",SUMIFS('PURPLE APC'!$K:$K,'PURPLE APC'!$B:$B,$A238,'PURPLE APC'!$N:$N,AA$3))</f>
        <v/>
      </c>
      <c r="AB238" s="3" t="str">
        <f ca="1">IF($A238&gt;$A$1,"",SUMIFS('PURPLE APC'!$K:$K,'PURPLE APC'!$B:$B,$A238,'PURPLE APC'!$N:$N,AB$3))</f>
        <v/>
      </c>
      <c r="AC238" s="3" t="str">
        <f ca="1">IF($A238&gt;$A$1,"",SUMIFS('PURPLE APC'!$K:$K,'PURPLE APC'!$B:$B,$A238,'PURPLE APC'!$N:$N,AC$3))</f>
        <v/>
      </c>
      <c r="AD238" s="3" t="str">
        <f ca="1">IF($A238&gt;$A$1,"",SUMIFS('PURPLE APC'!$K:$K,'PURPLE APC'!$B:$B,$A238,'PURPLE APC'!$N:$N,AD$3))</f>
        <v/>
      </c>
      <c r="AE238" s="3" t="str">
        <f ca="1">IF($A238&gt;$A$1,"",SUMIFS('PURPLE APC'!$K:$K,'PURPLE APC'!$B:$B,$A238,'PURPLE APC'!$N:$N,AE$3))</f>
        <v/>
      </c>
      <c r="AF238" s="3" t="str">
        <f ca="1">IF($A238&gt;$A$1,"",SUMIFS('PURPLE APC'!$K:$K,'PURPLE APC'!$B:$B,$A238,'PURPLE APC'!$N:$N,AF$3))</f>
        <v/>
      </c>
      <c r="AG238" s="3" t="str">
        <f ca="1">IF($A238&gt;$A$1,"",SUMIFS('PURPLE APC'!$K:$K,'PURPLE APC'!$B:$B,$A238,'PURPLE APC'!$N:$N,AG$3))</f>
        <v/>
      </c>
      <c r="AH238" s="3" t="str">
        <f ca="1">IF($A238&gt;$A$1,"",SUMIFS('PURPLE APC'!$K:$K,'PURPLE APC'!$B:$B,$A238,'PURPLE APC'!$N:$N,AH$3))</f>
        <v/>
      </c>
      <c r="AI238" s="3" t="str">
        <f ca="1">IF($A238&gt;$A$1,"",SUMIFS('PURPLE APC'!$K:$K,'PURPLE APC'!$B:$B,$A238,'PURPLE APC'!$N:$N,AI$3))</f>
        <v/>
      </c>
      <c r="AJ238" s="3" t="str">
        <f ca="1">IF($A238&gt;$A$1,"",SUMIFS('PURPLE APC'!$K:$K,'PURPLE APC'!$B:$B,$A238,'PURPLE APC'!$N:$N,AJ$3))</f>
        <v/>
      </c>
      <c r="AK238" s="5" t="str">
        <f ca="1">IF($A238&gt;$A$1,"",SUMIFS('PURPLE APC'!$K:$K,'PURPLE APC'!$B:$B,$A238,'PURPLE APC'!$N:$N,AK$3))</f>
        <v/>
      </c>
    </row>
    <row r="239" spans="1:37" x14ac:dyDescent="0.25">
      <c r="A239" s="15">
        <f t="shared" si="14"/>
        <v>46168</v>
      </c>
      <c r="B239" s="46">
        <f t="shared" si="15"/>
        <v>2</v>
      </c>
      <c r="C239" s="15" t="str">
        <f t="shared" si="12"/>
        <v>Y</v>
      </c>
      <c r="D239" s="15" t="s">
        <v>89</v>
      </c>
      <c r="E239" s="4" t="str">
        <f ca="1">IF($A239&gt;$A$1,"",SUMIFS('PURPLE APC'!$K:$K,'PURPLE APC'!$B:$B,$A239))</f>
        <v/>
      </c>
      <c r="F239" s="42"/>
      <c r="G239" s="72" t="str">
        <f t="shared" ca="1" si="13"/>
        <v/>
      </c>
      <c r="H239" s="4" t="str">
        <f ca="1">IF($A239&gt;$A$1,"",SUMIFS('PURPLE APC'!$K:$K,'PURPLE APC'!$B:$B,$A239,'PURPLE APC'!$N:$N,H$3))</f>
        <v/>
      </c>
      <c r="I239" s="3" t="str">
        <f ca="1">IF($A239&gt;$A$1,"",SUMIFS('PURPLE APC'!$K:$K,'PURPLE APC'!$B:$B,$A239,'PURPLE APC'!$N:$N,I$3))</f>
        <v/>
      </c>
      <c r="J239" s="3" t="str">
        <f ca="1">IF($A239&gt;$A$1,"",SUMIFS('PURPLE APC'!$K:$K,'PURPLE APC'!$B:$B,$A239,'PURPLE APC'!$N:$N,J$3))</f>
        <v/>
      </c>
      <c r="K239" s="3" t="str">
        <f ca="1">IF($A239&gt;$A$1,"",SUMIFS('PURPLE APC'!$K:$K,'PURPLE APC'!$B:$B,$A239,'PURPLE APC'!$N:$N,K$3))</f>
        <v/>
      </c>
      <c r="L239" s="3" t="str">
        <f ca="1">IF($A239&gt;$A$1,"",SUMIFS('PURPLE APC'!$K:$K,'PURPLE APC'!$B:$B,$A239,'PURPLE APC'!$N:$N,L$3))</f>
        <v/>
      </c>
      <c r="M239" s="3" t="str">
        <f ca="1">IF($A239&gt;$A$1,"",SUMIFS('PURPLE APC'!$K:$K,'PURPLE APC'!$B:$B,$A239,'PURPLE APC'!$N:$N,M$3))</f>
        <v/>
      </c>
      <c r="N239" s="3" t="str">
        <f ca="1">IF($A239&gt;$A$1,"",SUMIFS('PURPLE APC'!$K:$K,'PURPLE APC'!$B:$B,$A239,'PURPLE APC'!$N:$N,N$3))</f>
        <v/>
      </c>
      <c r="O239" s="3" t="str">
        <f ca="1">IF($A239&gt;$A$1,"",SUMIFS('PURPLE APC'!$K:$K,'PURPLE APC'!$B:$B,$A239,'PURPLE APC'!$N:$N,O$3))</f>
        <v/>
      </c>
      <c r="P239" s="3" t="str">
        <f ca="1">IF($A239&gt;$A$1,"",SUMIFS('PURPLE APC'!$K:$K,'PURPLE APC'!$B:$B,$A239,'PURPLE APC'!$N:$N,P$3))</f>
        <v/>
      </c>
      <c r="Q239" s="3" t="str">
        <f ca="1">IF($A239&gt;$A$1,"",SUMIFS('PURPLE APC'!$K:$K,'PURPLE APC'!$B:$B,$A239,'PURPLE APC'!$N:$N,Q$3))</f>
        <v/>
      </c>
      <c r="R239" s="3" t="str">
        <f ca="1">IF($A239&gt;$A$1,"",SUMIFS('PURPLE APC'!$K:$K,'PURPLE APC'!$B:$B,$A239,'PURPLE APC'!$N:$N,R$3))</f>
        <v/>
      </c>
      <c r="S239" s="3" t="str">
        <f ca="1">IF($A239&gt;$A$1,"",SUMIFS('PURPLE APC'!$K:$K,'PURPLE APC'!$B:$B,$A239,'PURPLE APC'!$N:$N,S$3))</f>
        <v/>
      </c>
      <c r="T239" s="3" t="str">
        <f ca="1">IF($A239&gt;$A$1,"",SUMIFS('PURPLE APC'!$K:$K,'PURPLE APC'!$B:$B,$A239,'PURPLE APC'!$N:$N,T$3))</f>
        <v/>
      </c>
      <c r="U239" s="3" t="str">
        <f ca="1">IF($A239&gt;$A$1,"",SUMIFS('PURPLE APC'!$K:$K,'PURPLE APC'!$B:$B,$A239,'PURPLE APC'!$N:$N,U$3))</f>
        <v/>
      </c>
      <c r="V239" s="3" t="str">
        <f ca="1">IF($A239&gt;$A$1,"",SUMIFS('PURPLE APC'!$K:$K,'PURPLE APC'!$B:$B,$A239,'PURPLE APC'!$N:$N,V$3))</f>
        <v/>
      </c>
      <c r="W239" s="3" t="str">
        <f ca="1">IF($A239&gt;$A$1,"",SUMIFS('PURPLE APC'!$K:$K,'PURPLE APC'!$B:$B,$A239,'PURPLE APC'!$N:$N,W$3))</f>
        <v/>
      </c>
      <c r="X239" s="3" t="str">
        <f ca="1">IF($A239&gt;$A$1,"",SUMIFS('PURPLE APC'!$K:$K,'PURPLE APC'!$B:$B,$A239,'PURPLE APC'!$N:$N,X$3))</f>
        <v/>
      </c>
      <c r="Y239" s="3" t="str">
        <f ca="1">IF($A239&gt;$A$1,"",SUMIFS('PURPLE APC'!$K:$K,'PURPLE APC'!$B:$B,$A239,'PURPLE APC'!$N:$N,Y$3))</f>
        <v/>
      </c>
      <c r="Z239" s="3" t="str">
        <f ca="1">IF($A239&gt;$A$1,"",SUMIFS('PURPLE APC'!$K:$K,'PURPLE APC'!$B:$B,$A239,'PURPLE APC'!$N:$N,Z$3))</f>
        <v/>
      </c>
      <c r="AA239" s="3" t="str">
        <f ca="1">IF($A239&gt;$A$1,"",SUMIFS('PURPLE APC'!$K:$K,'PURPLE APC'!$B:$B,$A239,'PURPLE APC'!$N:$N,AA$3))</f>
        <v/>
      </c>
      <c r="AB239" s="3" t="str">
        <f ca="1">IF($A239&gt;$A$1,"",SUMIFS('PURPLE APC'!$K:$K,'PURPLE APC'!$B:$B,$A239,'PURPLE APC'!$N:$N,AB$3))</f>
        <v/>
      </c>
      <c r="AC239" s="3" t="str">
        <f ca="1">IF($A239&gt;$A$1,"",SUMIFS('PURPLE APC'!$K:$K,'PURPLE APC'!$B:$B,$A239,'PURPLE APC'!$N:$N,AC$3))</f>
        <v/>
      </c>
      <c r="AD239" s="3" t="str">
        <f ca="1">IF($A239&gt;$A$1,"",SUMIFS('PURPLE APC'!$K:$K,'PURPLE APC'!$B:$B,$A239,'PURPLE APC'!$N:$N,AD$3))</f>
        <v/>
      </c>
      <c r="AE239" s="3" t="str">
        <f ca="1">IF($A239&gt;$A$1,"",SUMIFS('PURPLE APC'!$K:$K,'PURPLE APC'!$B:$B,$A239,'PURPLE APC'!$N:$N,AE$3))</f>
        <v/>
      </c>
      <c r="AF239" s="3" t="str">
        <f ca="1">IF($A239&gt;$A$1,"",SUMIFS('PURPLE APC'!$K:$K,'PURPLE APC'!$B:$B,$A239,'PURPLE APC'!$N:$N,AF$3))</f>
        <v/>
      </c>
      <c r="AG239" s="3" t="str">
        <f ca="1">IF($A239&gt;$A$1,"",SUMIFS('PURPLE APC'!$K:$K,'PURPLE APC'!$B:$B,$A239,'PURPLE APC'!$N:$N,AG$3))</f>
        <v/>
      </c>
      <c r="AH239" s="3" t="str">
        <f ca="1">IF($A239&gt;$A$1,"",SUMIFS('PURPLE APC'!$K:$K,'PURPLE APC'!$B:$B,$A239,'PURPLE APC'!$N:$N,AH$3))</f>
        <v/>
      </c>
      <c r="AI239" s="3" t="str">
        <f ca="1">IF($A239&gt;$A$1,"",SUMIFS('PURPLE APC'!$K:$K,'PURPLE APC'!$B:$B,$A239,'PURPLE APC'!$N:$N,AI$3))</f>
        <v/>
      </c>
      <c r="AJ239" s="3" t="str">
        <f ca="1">IF($A239&gt;$A$1,"",SUMIFS('PURPLE APC'!$K:$K,'PURPLE APC'!$B:$B,$A239,'PURPLE APC'!$N:$N,AJ$3))</f>
        <v/>
      </c>
      <c r="AK239" s="5" t="str">
        <f ca="1">IF($A239&gt;$A$1,"",SUMIFS('PURPLE APC'!$K:$K,'PURPLE APC'!$B:$B,$A239,'PURPLE APC'!$N:$N,AK$3))</f>
        <v/>
      </c>
    </row>
    <row r="240" spans="1:37" x14ac:dyDescent="0.25">
      <c r="A240" s="15">
        <f t="shared" si="14"/>
        <v>46169</v>
      </c>
      <c r="B240" s="46">
        <f t="shared" si="15"/>
        <v>3</v>
      </c>
      <c r="C240" s="15" t="str">
        <f t="shared" si="12"/>
        <v>Y</v>
      </c>
      <c r="D240" s="15" t="s">
        <v>89</v>
      </c>
      <c r="E240" s="4" t="str">
        <f ca="1">IF($A240&gt;$A$1,"",SUMIFS('PURPLE APC'!$K:$K,'PURPLE APC'!$B:$B,$A240))</f>
        <v/>
      </c>
      <c r="F240" s="42"/>
      <c r="G240" s="72" t="str">
        <f t="shared" ca="1" si="13"/>
        <v/>
      </c>
      <c r="H240" s="4" t="str">
        <f ca="1">IF($A240&gt;$A$1,"",SUMIFS('PURPLE APC'!$K:$K,'PURPLE APC'!$B:$B,$A240,'PURPLE APC'!$N:$N,H$3))</f>
        <v/>
      </c>
      <c r="I240" s="3" t="str">
        <f ca="1">IF($A240&gt;$A$1,"",SUMIFS('PURPLE APC'!$K:$K,'PURPLE APC'!$B:$B,$A240,'PURPLE APC'!$N:$N,I$3))</f>
        <v/>
      </c>
      <c r="J240" s="3" t="str">
        <f ca="1">IF($A240&gt;$A$1,"",SUMIFS('PURPLE APC'!$K:$K,'PURPLE APC'!$B:$B,$A240,'PURPLE APC'!$N:$N,J$3))</f>
        <v/>
      </c>
      <c r="K240" s="3" t="str">
        <f ca="1">IF($A240&gt;$A$1,"",SUMIFS('PURPLE APC'!$K:$K,'PURPLE APC'!$B:$B,$A240,'PURPLE APC'!$N:$N,K$3))</f>
        <v/>
      </c>
      <c r="L240" s="3" t="str">
        <f ca="1">IF($A240&gt;$A$1,"",SUMIFS('PURPLE APC'!$K:$K,'PURPLE APC'!$B:$B,$A240,'PURPLE APC'!$N:$N,L$3))</f>
        <v/>
      </c>
      <c r="M240" s="3" t="str">
        <f ca="1">IF($A240&gt;$A$1,"",SUMIFS('PURPLE APC'!$K:$K,'PURPLE APC'!$B:$B,$A240,'PURPLE APC'!$N:$N,M$3))</f>
        <v/>
      </c>
      <c r="N240" s="3" t="str">
        <f ca="1">IF($A240&gt;$A$1,"",SUMIFS('PURPLE APC'!$K:$K,'PURPLE APC'!$B:$B,$A240,'PURPLE APC'!$N:$N,N$3))</f>
        <v/>
      </c>
      <c r="O240" s="3" t="str">
        <f ca="1">IF($A240&gt;$A$1,"",SUMIFS('PURPLE APC'!$K:$K,'PURPLE APC'!$B:$B,$A240,'PURPLE APC'!$N:$N,O$3))</f>
        <v/>
      </c>
      <c r="P240" s="3" t="str">
        <f ca="1">IF($A240&gt;$A$1,"",SUMIFS('PURPLE APC'!$K:$K,'PURPLE APC'!$B:$B,$A240,'PURPLE APC'!$N:$N,P$3))</f>
        <v/>
      </c>
      <c r="Q240" s="3" t="str">
        <f ca="1">IF($A240&gt;$A$1,"",SUMIFS('PURPLE APC'!$K:$K,'PURPLE APC'!$B:$B,$A240,'PURPLE APC'!$N:$N,Q$3))</f>
        <v/>
      </c>
      <c r="R240" s="3" t="str">
        <f ca="1">IF($A240&gt;$A$1,"",SUMIFS('PURPLE APC'!$K:$K,'PURPLE APC'!$B:$B,$A240,'PURPLE APC'!$N:$N,R$3))</f>
        <v/>
      </c>
      <c r="S240" s="3" t="str">
        <f ca="1">IF($A240&gt;$A$1,"",SUMIFS('PURPLE APC'!$K:$K,'PURPLE APC'!$B:$B,$A240,'PURPLE APC'!$N:$N,S$3))</f>
        <v/>
      </c>
      <c r="T240" s="3" t="str">
        <f ca="1">IF($A240&gt;$A$1,"",SUMIFS('PURPLE APC'!$K:$K,'PURPLE APC'!$B:$B,$A240,'PURPLE APC'!$N:$N,T$3))</f>
        <v/>
      </c>
      <c r="U240" s="3" t="str">
        <f ca="1">IF($A240&gt;$A$1,"",SUMIFS('PURPLE APC'!$K:$K,'PURPLE APC'!$B:$B,$A240,'PURPLE APC'!$N:$N,U$3))</f>
        <v/>
      </c>
      <c r="V240" s="3" t="str">
        <f ca="1">IF($A240&gt;$A$1,"",SUMIFS('PURPLE APC'!$K:$K,'PURPLE APC'!$B:$B,$A240,'PURPLE APC'!$N:$N,V$3))</f>
        <v/>
      </c>
      <c r="W240" s="3" t="str">
        <f ca="1">IF($A240&gt;$A$1,"",SUMIFS('PURPLE APC'!$K:$K,'PURPLE APC'!$B:$B,$A240,'PURPLE APC'!$N:$N,W$3))</f>
        <v/>
      </c>
      <c r="X240" s="3" t="str">
        <f ca="1">IF($A240&gt;$A$1,"",SUMIFS('PURPLE APC'!$K:$K,'PURPLE APC'!$B:$B,$A240,'PURPLE APC'!$N:$N,X$3))</f>
        <v/>
      </c>
      <c r="Y240" s="3" t="str">
        <f ca="1">IF($A240&gt;$A$1,"",SUMIFS('PURPLE APC'!$K:$K,'PURPLE APC'!$B:$B,$A240,'PURPLE APC'!$N:$N,Y$3))</f>
        <v/>
      </c>
      <c r="Z240" s="3" t="str">
        <f ca="1">IF($A240&gt;$A$1,"",SUMIFS('PURPLE APC'!$K:$K,'PURPLE APC'!$B:$B,$A240,'PURPLE APC'!$N:$N,Z$3))</f>
        <v/>
      </c>
      <c r="AA240" s="3" t="str">
        <f ca="1">IF($A240&gt;$A$1,"",SUMIFS('PURPLE APC'!$K:$K,'PURPLE APC'!$B:$B,$A240,'PURPLE APC'!$N:$N,AA$3))</f>
        <v/>
      </c>
      <c r="AB240" s="3" t="str">
        <f ca="1">IF($A240&gt;$A$1,"",SUMIFS('PURPLE APC'!$K:$K,'PURPLE APC'!$B:$B,$A240,'PURPLE APC'!$N:$N,AB$3))</f>
        <v/>
      </c>
      <c r="AC240" s="3" t="str">
        <f ca="1">IF($A240&gt;$A$1,"",SUMIFS('PURPLE APC'!$K:$K,'PURPLE APC'!$B:$B,$A240,'PURPLE APC'!$N:$N,AC$3))</f>
        <v/>
      </c>
      <c r="AD240" s="3" t="str">
        <f ca="1">IF($A240&gt;$A$1,"",SUMIFS('PURPLE APC'!$K:$K,'PURPLE APC'!$B:$B,$A240,'PURPLE APC'!$N:$N,AD$3))</f>
        <v/>
      </c>
      <c r="AE240" s="3" t="str">
        <f ca="1">IF($A240&gt;$A$1,"",SUMIFS('PURPLE APC'!$K:$K,'PURPLE APC'!$B:$B,$A240,'PURPLE APC'!$N:$N,AE$3))</f>
        <v/>
      </c>
      <c r="AF240" s="3" t="str">
        <f ca="1">IF($A240&gt;$A$1,"",SUMIFS('PURPLE APC'!$K:$K,'PURPLE APC'!$B:$B,$A240,'PURPLE APC'!$N:$N,AF$3))</f>
        <v/>
      </c>
      <c r="AG240" s="3" t="str">
        <f ca="1">IF($A240&gt;$A$1,"",SUMIFS('PURPLE APC'!$K:$K,'PURPLE APC'!$B:$B,$A240,'PURPLE APC'!$N:$N,AG$3))</f>
        <v/>
      </c>
      <c r="AH240" s="3" t="str">
        <f ca="1">IF($A240&gt;$A$1,"",SUMIFS('PURPLE APC'!$K:$K,'PURPLE APC'!$B:$B,$A240,'PURPLE APC'!$N:$N,AH$3))</f>
        <v/>
      </c>
      <c r="AI240" s="3" t="str">
        <f ca="1">IF($A240&gt;$A$1,"",SUMIFS('PURPLE APC'!$K:$K,'PURPLE APC'!$B:$B,$A240,'PURPLE APC'!$N:$N,AI$3))</f>
        <v/>
      </c>
      <c r="AJ240" s="3" t="str">
        <f ca="1">IF($A240&gt;$A$1,"",SUMIFS('PURPLE APC'!$K:$K,'PURPLE APC'!$B:$B,$A240,'PURPLE APC'!$N:$N,AJ$3))</f>
        <v/>
      </c>
      <c r="AK240" s="5" t="str">
        <f ca="1">IF($A240&gt;$A$1,"",SUMIFS('PURPLE APC'!$K:$K,'PURPLE APC'!$B:$B,$A240,'PURPLE APC'!$N:$N,AK$3))</f>
        <v/>
      </c>
    </row>
    <row r="241" spans="1:37" x14ac:dyDescent="0.25">
      <c r="A241" s="15">
        <f t="shared" si="14"/>
        <v>46170</v>
      </c>
      <c r="B241" s="46">
        <f t="shared" si="15"/>
        <v>4</v>
      </c>
      <c r="C241" s="15" t="str">
        <f t="shared" si="12"/>
        <v>Y</v>
      </c>
      <c r="D241" s="15" t="s">
        <v>89</v>
      </c>
      <c r="E241" s="4" t="str">
        <f ca="1">IF($A241&gt;$A$1,"",SUMIFS('PURPLE APC'!$K:$K,'PURPLE APC'!$B:$B,$A241))</f>
        <v/>
      </c>
      <c r="F241" s="42"/>
      <c r="G241" s="72" t="str">
        <f t="shared" ca="1" si="13"/>
        <v/>
      </c>
      <c r="H241" s="4" t="str">
        <f ca="1">IF($A241&gt;$A$1,"",SUMIFS('PURPLE APC'!$K:$K,'PURPLE APC'!$B:$B,$A241,'PURPLE APC'!$N:$N,H$3))</f>
        <v/>
      </c>
      <c r="I241" s="3" t="str">
        <f ca="1">IF($A241&gt;$A$1,"",SUMIFS('PURPLE APC'!$K:$K,'PURPLE APC'!$B:$B,$A241,'PURPLE APC'!$N:$N,I$3))</f>
        <v/>
      </c>
      <c r="J241" s="3" t="str">
        <f ca="1">IF($A241&gt;$A$1,"",SUMIFS('PURPLE APC'!$K:$K,'PURPLE APC'!$B:$B,$A241,'PURPLE APC'!$N:$N,J$3))</f>
        <v/>
      </c>
      <c r="K241" s="3" t="str">
        <f ca="1">IF($A241&gt;$A$1,"",SUMIFS('PURPLE APC'!$K:$K,'PURPLE APC'!$B:$B,$A241,'PURPLE APC'!$N:$N,K$3))</f>
        <v/>
      </c>
      <c r="L241" s="3" t="str">
        <f ca="1">IF($A241&gt;$A$1,"",SUMIFS('PURPLE APC'!$K:$K,'PURPLE APC'!$B:$B,$A241,'PURPLE APC'!$N:$N,L$3))</f>
        <v/>
      </c>
      <c r="M241" s="3" t="str">
        <f ca="1">IF($A241&gt;$A$1,"",SUMIFS('PURPLE APC'!$K:$K,'PURPLE APC'!$B:$B,$A241,'PURPLE APC'!$N:$N,M$3))</f>
        <v/>
      </c>
      <c r="N241" s="3" t="str">
        <f ca="1">IF($A241&gt;$A$1,"",SUMIFS('PURPLE APC'!$K:$K,'PURPLE APC'!$B:$B,$A241,'PURPLE APC'!$N:$N,N$3))</f>
        <v/>
      </c>
      <c r="O241" s="3" t="str">
        <f ca="1">IF($A241&gt;$A$1,"",SUMIFS('PURPLE APC'!$K:$K,'PURPLE APC'!$B:$B,$A241,'PURPLE APC'!$N:$N,O$3))</f>
        <v/>
      </c>
      <c r="P241" s="3" t="str">
        <f ca="1">IF($A241&gt;$A$1,"",SUMIFS('PURPLE APC'!$K:$K,'PURPLE APC'!$B:$B,$A241,'PURPLE APC'!$N:$N,P$3))</f>
        <v/>
      </c>
      <c r="Q241" s="3" t="str">
        <f ca="1">IF($A241&gt;$A$1,"",SUMIFS('PURPLE APC'!$K:$K,'PURPLE APC'!$B:$B,$A241,'PURPLE APC'!$N:$N,Q$3))</f>
        <v/>
      </c>
      <c r="R241" s="3" t="str">
        <f ca="1">IF($A241&gt;$A$1,"",SUMIFS('PURPLE APC'!$K:$K,'PURPLE APC'!$B:$B,$A241,'PURPLE APC'!$N:$N,R$3))</f>
        <v/>
      </c>
      <c r="S241" s="3" t="str">
        <f ca="1">IF($A241&gt;$A$1,"",SUMIFS('PURPLE APC'!$K:$K,'PURPLE APC'!$B:$B,$A241,'PURPLE APC'!$N:$N,S$3))</f>
        <v/>
      </c>
      <c r="T241" s="3" t="str">
        <f ca="1">IF($A241&gt;$A$1,"",SUMIFS('PURPLE APC'!$K:$K,'PURPLE APC'!$B:$B,$A241,'PURPLE APC'!$N:$N,T$3))</f>
        <v/>
      </c>
      <c r="U241" s="3" t="str">
        <f ca="1">IF($A241&gt;$A$1,"",SUMIFS('PURPLE APC'!$K:$K,'PURPLE APC'!$B:$B,$A241,'PURPLE APC'!$N:$N,U$3))</f>
        <v/>
      </c>
      <c r="V241" s="3" t="str">
        <f ca="1">IF($A241&gt;$A$1,"",SUMIFS('PURPLE APC'!$K:$K,'PURPLE APC'!$B:$B,$A241,'PURPLE APC'!$N:$N,V$3))</f>
        <v/>
      </c>
      <c r="W241" s="3" t="str">
        <f ca="1">IF($A241&gt;$A$1,"",SUMIFS('PURPLE APC'!$K:$K,'PURPLE APC'!$B:$B,$A241,'PURPLE APC'!$N:$N,W$3))</f>
        <v/>
      </c>
      <c r="X241" s="3" t="str">
        <f ca="1">IF($A241&gt;$A$1,"",SUMIFS('PURPLE APC'!$K:$K,'PURPLE APC'!$B:$B,$A241,'PURPLE APC'!$N:$N,X$3))</f>
        <v/>
      </c>
      <c r="Y241" s="3" t="str">
        <f ca="1">IF($A241&gt;$A$1,"",SUMIFS('PURPLE APC'!$K:$K,'PURPLE APC'!$B:$B,$A241,'PURPLE APC'!$N:$N,Y$3))</f>
        <v/>
      </c>
      <c r="Z241" s="3" t="str">
        <f ca="1">IF($A241&gt;$A$1,"",SUMIFS('PURPLE APC'!$K:$K,'PURPLE APC'!$B:$B,$A241,'PURPLE APC'!$N:$N,Z$3))</f>
        <v/>
      </c>
      <c r="AA241" s="3" t="str">
        <f ca="1">IF($A241&gt;$A$1,"",SUMIFS('PURPLE APC'!$K:$K,'PURPLE APC'!$B:$B,$A241,'PURPLE APC'!$N:$N,AA$3))</f>
        <v/>
      </c>
      <c r="AB241" s="3" t="str">
        <f ca="1">IF($A241&gt;$A$1,"",SUMIFS('PURPLE APC'!$K:$K,'PURPLE APC'!$B:$B,$A241,'PURPLE APC'!$N:$N,AB$3))</f>
        <v/>
      </c>
      <c r="AC241" s="3" t="str">
        <f ca="1">IF($A241&gt;$A$1,"",SUMIFS('PURPLE APC'!$K:$K,'PURPLE APC'!$B:$B,$A241,'PURPLE APC'!$N:$N,AC$3))</f>
        <v/>
      </c>
      <c r="AD241" s="3" t="str">
        <f ca="1">IF($A241&gt;$A$1,"",SUMIFS('PURPLE APC'!$K:$K,'PURPLE APC'!$B:$B,$A241,'PURPLE APC'!$N:$N,AD$3))</f>
        <v/>
      </c>
      <c r="AE241" s="3" t="str">
        <f ca="1">IF($A241&gt;$A$1,"",SUMIFS('PURPLE APC'!$K:$K,'PURPLE APC'!$B:$B,$A241,'PURPLE APC'!$N:$N,AE$3))</f>
        <v/>
      </c>
      <c r="AF241" s="3" t="str">
        <f ca="1">IF($A241&gt;$A$1,"",SUMIFS('PURPLE APC'!$K:$K,'PURPLE APC'!$B:$B,$A241,'PURPLE APC'!$N:$N,AF$3))</f>
        <v/>
      </c>
      <c r="AG241" s="3" t="str">
        <f ca="1">IF($A241&gt;$A$1,"",SUMIFS('PURPLE APC'!$K:$K,'PURPLE APC'!$B:$B,$A241,'PURPLE APC'!$N:$N,AG$3))</f>
        <v/>
      </c>
      <c r="AH241" s="3" t="str">
        <f ca="1">IF($A241&gt;$A$1,"",SUMIFS('PURPLE APC'!$K:$K,'PURPLE APC'!$B:$B,$A241,'PURPLE APC'!$N:$N,AH$3))</f>
        <v/>
      </c>
      <c r="AI241" s="3" t="str">
        <f ca="1">IF($A241&gt;$A$1,"",SUMIFS('PURPLE APC'!$K:$K,'PURPLE APC'!$B:$B,$A241,'PURPLE APC'!$N:$N,AI$3))</f>
        <v/>
      </c>
      <c r="AJ241" s="3" t="str">
        <f ca="1">IF($A241&gt;$A$1,"",SUMIFS('PURPLE APC'!$K:$K,'PURPLE APC'!$B:$B,$A241,'PURPLE APC'!$N:$N,AJ$3))</f>
        <v/>
      </c>
      <c r="AK241" s="5" t="str">
        <f ca="1">IF($A241&gt;$A$1,"",SUMIFS('PURPLE APC'!$K:$K,'PURPLE APC'!$B:$B,$A241,'PURPLE APC'!$N:$N,AK$3))</f>
        <v/>
      </c>
    </row>
    <row r="242" spans="1:37" x14ac:dyDescent="0.25">
      <c r="A242" s="15">
        <f t="shared" si="14"/>
        <v>46171</v>
      </c>
      <c r="B242" s="46">
        <f t="shared" si="15"/>
        <v>5</v>
      </c>
      <c r="C242" s="15" t="str">
        <f t="shared" si="12"/>
        <v>Y</v>
      </c>
      <c r="D242" s="15" t="s">
        <v>89</v>
      </c>
      <c r="E242" s="4" t="str">
        <f ca="1">IF($A242&gt;$A$1,"",SUMIFS('PURPLE APC'!$K:$K,'PURPLE APC'!$B:$B,$A242))</f>
        <v/>
      </c>
      <c r="F242" s="42"/>
      <c r="G242" s="72" t="str">
        <f t="shared" ca="1" si="13"/>
        <v/>
      </c>
      <c r="H242" s="4" t="str">
        <f ca="1">IF($A242&gt;$A$1,"",SUMIFS('PURPLE APC'!$K:$K,'PURPLE APC'!$B:$B,$A242,'PURPLE APC'!$N:$N,H$3))</f>
        <v/>
      </c>
      <c r="I242" s="3" t="str">
        <f ca="1">IF($A242&gt;$A$1,"",SUMIFS('PURPLE APC'!$K:$K,'PURPLE APC'!$B:$B,$A242,'PURPLE APC'!$N:$N,I$3))</f>
        <v/>
      </c>
      <c r="J242" s="3" t="str">
        <f ca="1">IF($A242&gt;$A$1,"",SUMIFS('PURPLE APC'!$K:$K,'PURPLE APC'!$B:$B,$A242,'PURPLE APC'!$N:$N,J$3))</f>
        <v/>
      </c>
      <c r="K242" s="3" t="str">
        <f ca="1">IF($A242&gt;$A$1,"",SUMIFS('PURPLE APC'!$K:$K,'PURPLE APC'!$B:$B,$A242,'PURPLE APC'!$N:$N,K$3))</f>
        <v/>
      </c>
      <c r="L242" s="3" t="str">
        <f ca="1">IF($A242&gt;$A$1,"",SUMIFS('PURPLE APC'!$K:$K,'PURPLE APC'!$B:$B,$A242,'PURPLE APC'!$N:$N,L$3))</f>
        <v/>
      </c>
      <c r="M242" s="3" t="str">
        <f ca="1">IF($A242&gt;$A$1,"",SUMIFS('PURPLE APC'!$K:$K,'PURPLE APC'!$B:$B,$A242,'PURPLE APC'!$N:$N,M$3))</f>
        <v/>
      </c>
      <c r="N242" s="3" t="str">
        <f ca="1">IF($A242&gt;$A$1,"",SUMIFS('PURPLE APC'!$K:$K,'PURPLE APC'!$B:$B,$A242,'PURPLE APC'!$N:$N,N$3))</f>
        <v/>
      </c>
      <c r="O242" s="3" t="str">
        <f ca="1">IF($A242&gt;$A$1,"",SUMIFS('PURPLE APC'!$K:$K,'PURPLE APC'!$B:$B,$A242,'PURPLE APC'!$N:$N,O$3))</f>
        <v/>
      </c>
      <c r="P242" s="3" t="str">
        <f ca="1">IF($A242&gt;$A$1,"",SUMIFS('PURPLE APC'!$K:$K,'PURPLE APC'!$B:$B,$A242,'PURPLE APC'!$N:$N,P$3))</f>
        <v/>
      </c>
      <c r="Q242" s="3" t="str">
        <f ca="1">IF($A242&gt;$A$1,"",SUMIFS('PURPLE APC'!$K:$K,'PURPLE APC'!$B:$B,$A242,'PURPLE APC'!$N:$N,Q$3))</f>
        <v/>
      </c>
      <c r="R242" s="3" t="str">
        <f ca="1">IF($A242&gt;$A$1,"",SUMIFS('PURPLE APC'!$K:$K,'PURPLE APC'!$B:$B,$A242,'PURPLE APC'!$N:$N,R$3))</f>
        <v/>
      </c>
      <c r="S242" s="3" t="str">
        <f ca="1">IF($A242&gt;$A$1,"",SUMIFS('PURPLE APC'!$K:$K,'PURPLE APC'!$B:$B,$A242,'PURPLE APC'!$N:$N,S$3))</f>
        <v/>
      </c>
      <c r="T242" s="3" t="str">
        <f ca="1">IF($A242&gt;$A$1,"",SUMIFS('PURPLE APC'!$K:$K,'PURPLE APC'!$B:$B,$A242,'PURPLE APC'!$N:$N,T$3))</f>
        <v/>
      </c>
      <c r="U242" s="3" t="str">
        <f ca="1">IF($A242&gt;$A$1,"",SUMIFS('PURPLE APC'!$K:$K,'PURPLE APC'!$B:$B,$A242,'PURPLE APC'!$N:$N,U$3))</f>
        <v/>
      </c>
      <c r="V242" s="3" t="str">
        <f ca="1">IF($A242&gt;$A$1,"",SUMIFS('PURPLE APC'!$K:$K,'PURPLE APC'!$B:$B,$A242,'PURPLE APC'!$N:$N,V$3))</f>
        <v/>
      </c>
      <c r="W242" s="3" t="str">
        <f ca="1">IF($A242&gt;$A$1,"",SUMIFS('PURPLE APC'!$K:$K,'PURPLE APC'!$B:$B,$A242,'PURPLE APC'!$N:$N,W$3))</f>
        <v/>
      </c>
      <c r="X242" s="3" t="str">
        <f ca="1">IF($A242&gt;$A$1,"",SUMIFS('PURPLE APC'!$K:$K,'PURPLE APC'!$B:$B,$A242,'PURPLE APC'!$N:$N,X$3))</f>
        <v/>
      </c>
      <c r="Y242" s="3" t="str">
        <f ca="1">IF($A242&gt;$A$1,"",SUMIFS('PURPLE APC'!$K:$K,'PURPLE APC'!$B:$B,$A242,'PURPLE APC'!$N:$N,Y$3))</f>
        <v/>
      </c>
      <c r="Z242" s="3" t="str">
        <f ca="1">IF($A242&gt;$A$1,"",SUMIFS('PURPLE APC'!$K:$K,'PURPLE APC'!$B:$B,$A242,'PURPLE APC'!$N:$N,Z$3))</f>
        <v/>
      </c>
      <c r="AA242" s="3" t="str">
        <f ca="1">IF($A242&gt;$A$1,"",SUMIFS('PURPLE APC'!$K:$K,'PURPLE APC'!$B:$B,$A242,'PURPLE APC'!$N:$N,AA$3))</f>
        <v/>
      </c>
      <c r="AB242" s="3" t="str">
        <f ca="1">IF($A242&gt;$A$1,"",SUMIFS('PURPLE APC'!$K:$K,'PURPLE APC'!$B:$B,$A242,'PURPLE APC'!$N:$N,AB$3))</f>
        <v/>
      </c>
      <c r="AC242" s="3" t="str">
        <f ca="1">IF($A242&gt;$A$1,"",SUMIFS('PURPLE APC'!$K:$K,'PURPLE APC'!$B:$B,$A242,'PURPLE APC'!$N:$N,AC$3))</f>
        <v/>
      </c>
      <c r="AD242" s="3" t="str">
        <f ca="1">IF($A242&gt;$A$1,"",SUMIFS('PURPLE APC'!$K:$K,'PURPLE APC'!$B:$B,$A242,'PURPLE APC'!$N:$N,AD$3))</f>
        <v/>
      </c>
      <c r="AE242" s="3" t="str">
        <f ca="1">IF($A242&gt;$A$1,"",SUMIFS('PURPLE APC'!$K:$K,'PURPLE APC'!$B:$B,$A242,'PURPLE APC'!$N:$N,AE$3))</f>
        <v/>
      </c>
      <c r="AF242" s="3" t="str">
        <f ca="1">IF($A242&gt;$A$1,"",SUMIFS('PURPLE APC'!$K:$K,'PURPLE APC'!$B:$B,$A242,'PURPLE APC'!$N:$N,AF$3))</f>
        <v/>
      </c>
      <c r="AG242" s="3" t="str">
        <f ca="1">IF($A242&gt;$A$1,"",SUMIFS('PURPLE APC'!$K:$K,'PURPLE APC'!$B:$B,$A242,'PURPLE APC'!$N:$N,AG$3))</f>
        <v/>
      </c>
      <c r="AH242" s="3" t="str">
        <f ca="1">IF($A242&gt;$A$1,"",SUMIFS('PURPLE APC'!$K:$K,'PURPLE APC'!$B:$B,$A242,'PURPLE APC'!$N:$N,AH$3))</f>
        <v/>
      </c>
      <c r="AI242" s="3" t="str">
        <f ca="1">IF($A242&gt;$A$1,"",SUMIFS('PURPLE APC'!$K:$K,'PURPLE APC'!$B:$B,$A242,'PURPLE APC'!$N:$N,AI$3))</f>
        <v/>
      </c>
      <c r="AJ242" s="3" t="str">
        <f ca="1">IF($A242&gt;$A$1,"",SUMIFS('PURPLE APC'!$K:$K,'PURPLE APC'!$B:$B,$A242,'PURPLE APC'!$N:$N,AJ$3))</f>
        <v/>
      </c>
      <c r="AK242" s="5" t="str">
        <f ca="1">IF($A242&gt;$A$1,"",SUMIFS('PURPLE APC'!$K:$K,'PURPLE APC'!$B:$B,$A242,'PURPLE APC'!$N:$N,AK$3))</f>
        <v/>
      </c>
    </row>
    <row r="243" spans="1:37" x14ac:dyDescent="0.25">
      <c r="A243" s="15">
        <f t="shared" si="14"/>
        <v>46174</v>
      </c>
      <c r="B243" s="46">
        <f t="shared" si="15"/>
        <v>1</v>
      </c>
      <c r="C243" s="15" t="str">
        <f t="shared" si="12"/>
        <v>Y</v>
      </c>
      <c r="D243" s="15" t="s">
        <v>89</v>
      </c>
      <c r="E243" s="4" t="str">
        <f ca="1">IF($A243&gt;$A$1,"",SUMIFS('PURPLE APC'!$K:$K,'PURPLE APC'!$B:$B,$A243))</f>
        <v/>
      </c>
      <c r="F243" s="42"/>
      <c r="G243" s="72" t="str">
        <f t="shared" ca="1" si="13"/>
        <v/>
      </c>
      <c r="H243" s="4" t="str">
        <f ca="1">IF($A243&gt;$A$1,"",SUMIFS('PURPLE APC'!$K:$K,'PURPLE APC'!$B:$B,$A243,'PURPLE APC'!$N:$N,H$3))</f>
        <v/>
      </c>
      <c r="I243" s="3" t="str">
        <f ca="1">IF($A243&gt;$A$1,"",SUMIFS('PURPLE APC'!$K:$K,'PURPLE APC'!$B:$B,$A243,'PURPLE APC'!$N:$N,I$3))</f>
        <v/>
      </c>
      <c r="J243" s="3" t="str">
        <f ca="1">IF($A243&gt;$A$1,"",SUMIFS('PURPLE APC'!$K:$K,'PURPLE APC'!$B:$B,$A243,'PURPLE APC'!$N:$N,J$3))</f>
        <v/>
      </c>
      <c r="K243" s="3" t="str">
        <f ca="1">IF($A243&gt;$A$1,"",SUMIFS('PURPLE APC'!$K:$K,'PURPLE APC'!$B:$B,$A243,'PURPLE APC'!$N:$N,K$3))</f>
        <v/>
      </c>
      <c r="L243" s="3" t="str">
        <f ca="1">IF($A243&gt;$A$1,"",SUMIFS('PURPLE APC'!$K:$K,'PURPLE APC'!$B:$B,$A243,'PURPLE APC'!$N:$N,L$3))</f>
        <v/>
      </c>
      <c r="M243" s="3" t="str">
        <f ca="1">IF($A243&gt;$A$1,"",SUMIFS('PURPLE APC'!$K:$K,'PURPLE APC'!$B:$B,$A243,'PURPLE APC'!$N:$N,M$3))</f>
        <v/>
      </c>
      <c r="N243" s="3" t="str">
        <f ca="1">IF($A243&gt;$A$1,"",SUMIFS('PURPLE APC'!$K:$K,'PURPLE APC'!$B:$B,$A243,'PURPLE APC'!$N:$N,N$3))</f>
        <v/>
      </c>
      <c r="O243" s="3" t="str">
        <f ca="1">IF($A243&gt;$A$1,"",SUMIFS('PURPLE APC'!$K:$K,'PURPLE APC'!$B:$B,$A243,'PURPLE APC'!$N:$N,O$3))</f>
        <v/>
      </c>
      <c r="P243" s="3" t="str">
        <f ca="1">IF($A243&gt;$A$1,"",SUMIFS('PURPLE APC'!$K:$K,'PURPLE APC'!$B:$B,$A243,'PURPLE APC'!$N:$N,P$3))</f>
        <v/>
      </c>
      <c r="Q243" s="3" t="str">
        <f ca="1">IF($A243&gt;$A$1,"",SUMIFS('PURPLE APC'!$K:$K,'PURPLE APC'!$B:$B,$A243,'PURPLE APC'!$N:$N,Q$3))</f>
        <v/>
      </c>
      <c r="R243" s="3" t="str">
        <f ca="1">IF($A243&gt;$A$1,"",SUMIFS('PURPLE APC'!$K:$K,'PURPLE APC'!$B:$B,$A243,'PURPLE APC'!$N:$N,R$3))</f>
        <v/>
      </c>
      <c r="S243" s="3" t="str">
        <f ca="1">IF($A243&gt;$A$1,"",SUMIFS('PURPLE APC'!$K:$K,'PURPLE APC'!$B:$B,$A243,'PURPLE APC'!$N:$N,S$3))</f>
        <v/>
      </c>
      <c r="T243" s="3" t="str">
        <f ca="1">IF($A243&gt;$A$1,"",SUMIFS('PURPLE APC'!$K:$K,'PURPLE APC'!$B:$B,$A243,'PURPLE APC'!$N:$N,T$3))</f>
        <v/>
      </c>
      <c r="U243" s="3" t="str">
        <f ca="1">IF($A243&gt;$A$1,"",SUMIFS('PURPLE APC'!$K:$K,'PURPLE APC'!$B:$B,$A243,'PURPLE APC'!$N:$N,U$3))</f>
        <v/>
      </c>
      <c r="V243" s="3" t="str">
        <f ca="1">IF($A243&gt;$A$1,"",SUMIFS('PURPLE APC'!$K:$K,'PURPLE APC'!$B:$B,$A243,'PURPLE APC'!$N:$N,V$3))</f>
        <v/>
      </c>
      <c r="W243" s="3" t="str">
        <f ca="1">IF($A243&gt;$A$1,"",SUMIFS('PURPLE APC'!$K:$K,'PURPLE APC'!$B:$B,$A243,'PURPLE APC'!$N:$N,W$3))</f>
        <v/>
      </c>
      <c r="X243" s="3" t="str">
        <f ca="1">IF($A243&gt;$A$1,"",SUMIFS('PURPLE APC'!$K:$K,'PURPLE APC'!$B:$B,$A243,'PURPLE APC'!$N:$N,X$3))</f>
        <v/>
      </c>
      <c r="Y243" s="3" t="str">
        <f ca="1">IF($A243&gt;$A$1,"",SUMIFS('PURPLE APC'!$K:$K,'PURPLE APC'!$B:$B,$A243,'PURPLE APC'!$N:$N,Y$3))</f>
        <v/>
      </c>
      <c r="Z243" s="3" t="str">
        <f ca="1">IF($A243&gt;$A$1,"",SUMIFS('PURPLE APC'!$K:$K,'PURPLE APC'!$B:$B,$A243,'PURPLE APC'!$N:$N,Z$3))</f>
        <v/>
      </c>
      <c r="AA243" s="3" t="str">
        <f ca="1">IF($A243&gt;$A$1,"",SUMIFS('PURPLE APC'!$K:$K,'PURPLE APC'!$B:$B,$A243,'PURPLE APC'!$N:$N,AA$3))</f>
        <v/>
      </c>
      <c r="AB243" s="3" t="str">
        <f ca="1">IF($A243&gt;$A$1,"",SUMIFS('PURPLE APC'!$K:$K,'PURPLE APC'!$B:$B,$A243,'PURPLE APC'!$N:$N,AB$3))</f>
        <v/>
      </c>
      <c r="AC243" s="3" t="str">
        <f ca="1">IF($A243&gt;$A$1,"",SUMIFS('PURPLE APC'!$K:$K,'PURPLE APC'!$B:$B,$A243,'PURPLE APC'!$N:$N,AC$3))</f>
        <v/>
      </c>
      <c r="AD243" s="3" t="str">
        <f ca="1">IF($A243&gt;$A$1,"",SUMIFS('PURPLE APC'!$K:$K,'PURPLE APC'!$B:$B,$A243,'PURPLE APC'!$N:$N,AD$3))</f>
        <v/>
      </c>
      <c r="AE243" s="3" t="str">
        <f ca="1">IF($A243&gt;$A$1,"",SUMIFS('PURPLE APC'!$K:$K,'PURPLE APC'!$B:$B,$A243,'PURPLE APC'!$N:$N,AE$3))</f>
        <v/>
      </c>
      <c r="AF243" s="3" t="str">
        <f ca="1">IF($A243&gt;$A$1,"",SUMIFS('PURPLE APC'!$K:$K,'PURPLE APC'!$B:$B,$A243,'PURPLE APC'!$N:$N,AF$3))</f>
        <v/>
      </c>
      <c r="AG243" s="3" t="str">
        <f ca="1">IF($A243&gt;$A$1,"",SUMIFS('PURPLE APC'!$K:$K,'PURPLE APC'!$B:$B,$A243,'PURPLE APC'!$N:$N,AG$3))</f>
        <v/>
      </c>
      <c r="AH243" s="3" t="str">
        <f ca="1">IF($A243&gt;$A$1,"",SUMIFS('PURPLE APC'!$K:$K,'PURPLE APC'!$B:$B,$A243,'PURPLE APC'!$N:$N,AH$3))</f>
        <v/>
      </c>
      <c r="AI243" s="3" t="str">
        <f ca="1">IF($A243&gt;$A$1,"",SUMIFS('PURPLE APC'!$K:$K,'PURPLE APC'!$B:$B,$A243,'PURPLE APC'!$N:$N,AI$3))</f>
        <v/>
      </c>
      <c r="AJ243" s="3" t="str">
        <f ca="1">IF($A243&gt;$A$1,"",SUMIFS('PURPLE APC'!$K:$K,'PURPLE APC'!$B:$B,$A243,'PURPLE APC'!$N:$N,AJ$3))</f>
        <v/>
      </c>
      <c r="AK243" s="5" t="str">
        <f ca="1">IF($A243&gt;$A$1,"",SUMIFS('PURPLE APC'!$K:$K,'PURPLE APC'!$B:$B,$A243,'PURPLE APC'!$N:$N,AK$3))</f>
        <v/>
      </c>
    </row>
    <row r="244" spans="1:37" x14ac:dyDescent="0.25">
      <c r="A244" s="15">
        <f t="shared" si="14"/>
        <v>46175</v>
      </c>
      <c r="B244" s="46">
        <f t="shared" si="15"/>
        <v>2</v>
      </c>
      <c r="C244" s="15" t="str">
        <f t="shared" si="12"/>
        <v>Y</v>
      </c>
      <c r="D244" s="15" t="s">
        <v>89</v>
      </c>
      <c r="E244" s="4" t="str">
        <f ca="1">IF($A244&gt;$A$1,"",SUMIFS('PURPLE APC'!$K:$K,'PURPLE APC'!$B:$B,$A244))</f>
        <v/>
      </c>
      <c r="F244" s="42"/>
      <c r="G244" s="72" t="str">
        <f t="shared" ca="1" si="13"/>
        <v/>
      </c>
      <c r="H244" s="4" t="str">
        <f ca="1">IF($A244&gt;$A$1,"",SUMIFS('PURPLE APC'!$K:$K,'PURPLE APC'!$B:$B,$A244,'PURPLE APC'!$N:$N,H$3))</f>
        <v/>
      </c>
      <c r="I244" s="3" t="str">
        <f ca="1">IF($A244&gt;$A$1,"",SUMIFS('PURPLE APC'!$K:$K,'PURPLE APC'!$B:$B,$A244,'PURPLE APC'!$N:$N,I$3))</f>
        <v/>
      </c>
      <c r="J244" s="3" t="str">
        <f ca="1">IF($A244&gt;$A$1,"",SUMIFS('PURPLE APC'!$K:$K,'PURPLE APC'!$B:$B,$A244,'PURPLE APC'!$N:$N,J$3))</f>
        <v/>
      </c>
      <c r="K244" s="3" t="str">
        <f ca="1">IF($A244&gt;$A$1,"",SUMIFS('PURPLE APC'!$K:$K,'PURPLE APC'!$B:$B,$A244,'PURPLE APC'!$N:$N,K$3))</f>
        <v/>
      </c>
      <c r="L244" s="3" t="str">
        <f ca="1">IF($A244&gt;$A$1,"",SUMIFS('PURPLE APC'!$K:$K,'PURPLE APC'!$B:$B,$A244,'PURPLE APC'!$N:$N,L$3))</f>
        <v/>
      </c>
      <c r="M244" s="3" t="str">
        <f ca="1">IF($A244&gt;$A$1,"",SUMIFS('PURPLE APC'!$K:$K,'PURPLE APC'!$B:$B,$A244,'PURPLE APC'!$N:$N,M$3))</f>
        <v/>
      </c>
      <c r="N244" s="3" t="str">
        <f ca="1">IF($A244&gt;$A$1,"",SUMIFS('PURPLE APC'!$K:$K,'PURPLE APC'!$B:$B,$A244,'PURPLE APC'!$N:$N,N$3))</f>
        <v/>
      </c>
      <c r="O244" s="3" t="str">
        <f ca="1">IF($A244&gt;$A$1,"",SUMIFS('PURPLE APC'!$K:$K,'PURPLE APC'!$B:$B,$A244,'PURPLE APC'!$N:$N,O$3))</f>
        <v/>
      </c>
      <c r="P244" s="3" t="str">
        <f ca="1">IF($A244&gt;$A$1,"",SUMIFS('PURPLE APC'!$K:$K,'PURPLE APC'!$B:$B,$A244,'PURPLE APC'!$N:$N,P$3))</f>
        <v/>
      </c>
      <c r="Q244" s="3" t="str">
        <f ca="1">IF($A244&gt;$A$1,"",SUMIFS('PURPLE APC'!$K:$K,'PURPLE APC'!$B:$B,$A244,'PURPLE APC'!$N:$N,Q$3))</f>
        <v/>
      </c>
      <c r="R244" s="3" t="str">
        <f ca="1">IF($A244&gt;$A$1,"",SUMIFS('PURPLE APC'!$K:$K,'PURPLE APC'!$B:$B,$A244,'PURPLE APC'!$N:$N,R$3))</f>
        <v/>
      </c>
      <c r="S244" s="3" t="str">
        <f ca="1">IF($A244&gt;$A$1,"",SUMIFS('PURPLE APC'!$K:$K,'PURPLE APC'!$B:$B,$A244,'PURPLE APC'!$N:$N,S$3))</f>
        <v/>
      </c>
      <c r="T244" s="3" t="str">
        <f ca="1">IF($A244&gt;$A$1,"",SUMIFS('PURPLE APC'!$K:$K,'PURPLE APC'!$B:$B,$A244,'PURPLE APC'!$N:$N,T$3))</f>
        <v/>
      </c>
      <c r="U244" s="3" t="str">
        <f ca="1">IF($A244&gt;$A$1,"",SUMIFS('PURPLE APC'!$K:$K,'PURPLE APC'!$B:$B,$A244,'PURPLE APC'!$N:$N,U$3))</f>
        <v/>
      </c>
      <c r="V244" s="3" t="str">
        <f ca="1">IF($A244&gt;$A$1,"",SUMIFS('PURPLE APC'!$K:$K,'PURPLE APC'!$B:$B,$A244,'PURPLE APC'!$N:$N,V$3))</f>
        <v/>
      </c>
      <c r="W244" s="3" t="str">
        <f ca="1">IF($A244&gt;$A$1,"",SUMIFS('PURPLE APC'!$K:$K,'PURPLE APC'!$B:$B,$A244,'PURPLE APC'!$N:$N,W$3))</f>
        <v/>
      </c>
      <c r="X244" s="3" t="str">
        <f ca="1">IF($A244&gt;$A$1,"",SUMIFS('PURPLE APC'!$K:$K,'PURPLE APC'!$B:$B,$A244,'PURPLE APC'!$N:$N,X$3))</f>
        <v/>
      </c>
      <c r="Y244" s="3" t="str">
        <f ca="1">IF($A244&gt;$A$1,"",SUMIFS('PURPLE APC'!$K:$K,'PURPLE APC'!$B:$B,$A244,'PURPLE APC'!$N:$N,Y$3))</f>
        <v/>
      </c>
      <c r="Z244" s="3" t="str">
        <f ca="1">IF($A244&gt;$A$1,"",SUMIFS('PURPLE APC'!$K:$K,'PURPLE APC'!$B:$B,$A244,'PURPLE APC'!$N:$N,Z$3))</f>
        <v/>
      </c>
      <c r="AA244" s="3" t="str">
        <f ca="1">IF($A244&gt;$A$1,"",SUMIFS('PURPLE APC'!$K:$K,'PURPLE APC'!$B:$B,$A244,'PURPLE APC'!$N:$N,AA$3))</f>
        <v/>
      </c>
      <c r="AB244" s="3" t="str">
        <f ca="1">IF($A244&gt;$A$1,"",SUMIFS('PURPLE APC'!$K:$K,'PURPLE APC'!$B:$B,$A244,'PURPLE APC'!$N:$N,AB$3))</f>
        <v/>
      </c>
      <c r="AC244" s="3" t="str">
        <f ca="1">IF($A244&gt;$A$1,"",SUMIFS('PURPLE APC'!$K:$K,'PURPLE APC'!$B:$B,$A244,'PURPLE APC'!$N:$N,AC$3))</f>
        <v/>
      </c>
      <c r="AD244" s="3" t="str">
        <f ca="1">IF($A244&gt;$A$1,"",SUMIFS('PURPLE APC'!$K:$K,'PURPLE APC'!$B:$B,$A244,'PURPLE APC'!$N:$N,AD$3))</f>
        <v/>
      </c>
      <c r="AE244" s="3" t="str">
        <f ca="1">IF($A244&gt;$A$1,"",SUMIFS('PURPLE APC'!$K:$K,'PURPLE APC'!$B:$B,$A244,'PURPLE APC'!$N:$N,AE$3))</f>
        <v/>
      </c>
      <c r="AF244" s="3" t="str">
        <f ca="1">IF($A244&gt;$A$1,"",SUMIFS('PURPLE APC'!$K:$K,'PURPLE APC'!$B:$B,$A244,'PURPLE APC'!$N:$N,AF$3))</f>
        <v/>
      </c>
      <c r="AG244" s="3" t="str">
        <f ca="1">IF($A244&gt;$A$1,"",SUMIFS('PURPLE APC'!$K:$K,'PURPLE APC'!$B:$B,$A244,'PURPLE APC'!$N:$N,AG$3))</f>
        <v/>
      </c>
      <c r="AH244" s="3" t="str">
        <f ca="1">IF($A244&gt;$A$1,"",SUMIFS('PURPLE APC'!$K:$K,'PURPLE APC'!$B:$B,$A244,'PURPLE APC'!$N:$N,AH$3))</f>
        <v/>
      </c>
      <c r="AI244" s="3" t="str">
        <f ca="1">IF($A244&gt;$A$1,"",SUMIFS('PURPLE APC'!$K:$K,'PURPLE APC'!$B:$B,$A244,'PURPLE APC'!$N:$N,AI$3))</f>
        <v/>
      </c>
      <c r="AJ244" s="3" t="str">
        <f ca="1">IF($A244&gt;$A$1,"",SUMIFS('PURPLE APC'!$K:$K,'PURPLE APC'!$B:$B,$A244,'PURPLE APC'!$N:$N,AJ$3))</f>
        <v/>
      </c>
      <c r="AK244" s="5" t="str">
        <f ca="1">IF($A244&gt;$A$1,"",SUMIFS('PURPLE APC'!$K:$K,'PURPLE APC'!$B:$B,$A244,'PURPLE APC'!$N:$N,AK$3))</f>
        <v/>
      </c>
    </row>
    <row r="245" spans="1:37" x14ac:dyDescent="0.25">
      <c r="A245" s="15">
        <f t="shared" si="14"/>
        <v>46176</v>
      </c>
      <c r="B245" s="46">
        <f t="shared" si="15"/>
        <v>3</v>
      </c>
      <c r="C245" s="15" t="str">
        <f t="shared" si="12"/>
        <v>Y</v>
      </c>
      <c r="D245" s="15" t="s">
        <v>89</v>
      </c>
      <c r="E245" s="4" t="str">
        <f ca="1">IF($A245&gt;$A$1,"",SUMIFS('PURPLE APC'!$K:$K,'PURPLE APC'!$B:$B,$A245))</f>
        <v/>
      </c>
      <c r="F245" s="42"/>
      <c r="G245" s="72" t="str">
        <f t="shared" ca="1" si="13"/>
        <v/>
      </c>
      <c r="H245" s="4" t="str">
        <f ca="1">IF($A245&gt;$A$1,"",SUMIFS('PURPLE APC'!$K:$K,'PURPLE APC'!$B:$B,$A245,'PURPLE APC'!$N:$N,H$3))</f>
        <v/>
      </c>
      <c r="I245" s="3" t="str">
        <f ca="1">IF($A245&gt;$A$1,"",SUMIFS('PURPLE APC'!$K:$K,'PURPLE APC'!$B:$B,$A245,'PURPLE APC'!$N:$N,I$3))</f>
        <v/>
      </c>
      <c r="J245" s="3" t="str">
        <f ca="1">IF($A245&gt;$A$1,"",SUMIFS('PURPLE APC'!$K:$K,'PURPLE APC'!$B:$B,$A245,'PURPLE APC'!$N:$N,J$3))</f>
        <v/>
      </c>
      <c r="K245" s="3" t="str">
        <f ca="1">IF($A245&gt;$A$1,"",SUMIFS('PURPLE APC'!$K:$K,'PURPLE APC'!$B:$B,$A245,'PURPLE APC'!$N:$N,K$3))</f>
        <v/>
      </c>
      <c r="L245" s="3" t="str">
        <f ca="1">IF($A245&gt;$A$1,"",SUMIFS('PURPLE APC'!$K:$K,'PURPLE APC'!$B:$B,$A245,'PURPLE APC'!$N:$N,L$3))</f>
        <v/>
      </c>
      <c r="M245" s="3" t="str">
        <f ca="1">IF($A245&gt;$A$1,"",SUMIFS('PURPLE APC'!$K:$K,'PURPLE APC'!$B:$B,$A245,'PURPLE APC'!$N:$N,M$3))</f>
        <v/>
      </c>
      <c r="N245" s="3" t="str">
        <f ca="1">IF($A245&gt;$A$1,"",SUMIFS('PURPLE APC'!$K:$K,'PURPLE APC'!$B:$B,$A245,'PURPLE APC'!$N:$N,N$3))</f>
        <v/>
      </c>
      <c r="O245" s="3" t="str">
        <f ca="1">IF($A245&gt;$A$1,"",SUMIFS('PURPLE APC'!$K:$K,'PURPLE APC'!$B:$B,$A245,'PURPLE APC'!$N:$N,O$3))</f>
        <v/>
      </c>
      <c r="P245" s="3" t="str">
        <f ca="1">IF($A245&gt;$A$1,"",SUMIFS('PURPLE APC'!$K:$K,'PURPLE APC'!$B:$B,$A245,'PURPLE APC'!$N:$N,P$3))</f>
        <v/>
      </c>
      <c r="Q245" s="3" t="str">
        <f ca="1">IF($A245&gt;$A$1,"",SUMIFS('PURPLE APC'!$K:$K,'PURPLE APC'!$B:$B,$A245,'PURPLE APC'!$N:$N,Q$3))</f>
        <v/>
      </c>
      <c r="R245" s="3" t="str">
        <f ca="1">IF($A245&gt;$A$1,"",SUMIFS('PURPLE APC'!$K:$K,'PURPLE APC'!$B:$B,$A245,'PURPLE APC'!$N:$N,R$3))</f>
        <v/>
      </c>
      <c r="S245" s="3" t="str">
        <f ca="1">IF($A245&gt;$A$1,"",SUMIFS('PURPLE APC'!$K:$K,'PURPLE APC'!$B:$B,$A245,'PURPLE APC'!$N:$N,S$3))</f>
        <v/>
      </c>
      <c r="T245" s="3" t="str">
        <f ca="1">IF($A245&gt;$A$1,"",SUMIFS('PURPLE APC'!$K:$K,'PURPLE APC'!$B:$B,$A245,'PURPLE APC'!$N:$N,T$3))</f>
        <v/>
      </c>
      <c r="U245" s="3" t="str">
        <f ca="1">IF($A245&gt;$A$1,"",SUMIFS('PURPLE APC'!$K:$K,'PURPLE APC'!$B:$B,$A245,'PURPLE APC'!$N:$N,U$3))</f>
        <v/>
      </c>
      <c r="V245" s="3" t="str">
        <f ca="1">IF($A245&gt;$A$1,"",SUMIFS('PURPLE APC'!$K:$K,'PURPLE APC'!$B:$B,$A245,'PURPLE APC'!$N:$N,V$3))</f>
        <v/>
      </c>
      <c r="W245" s="3" t="str">
        <f ca="1">IF($A245&gt;$A$1,"",SUMIFS('PURPLE APC'!$K:$K,'PURPLE APC'!$B:$B,$A245,'PURPLE APC'!$N:$N,W$3))</f>
        <v/>
      </c>
      <c r="X245" s="3" t="str">
        <f ca="1">IF($A245&gt;$A$1,"",SUMIFS('PURPLE APC'!$K:$K,'PURPLE APC'!$B:$B,$A245,'PURPLE APC'!$N:$N,X$3))</f>
        <v/>
      </c>
      <c r="Y245" s="3" t="str">
        <f ca="1">IF($A245&gt;$A$1,"",SUMIFS('PURPLE APC'!$K:$K,'PURPLE APC'!$B:$B,$A245,'PURPLE APC'!$N:$N,Y$3))</f>
        <v/>
      </c>
      <c r="Z245" s="3" t="str">
        <f ca="1">IF($A245&gt;$A$1,"",SUMIFS('PURPLE APC'!$K:$K,'PURPLE APC'!$B:$B,$A245,'PURPLE APC'!$N:$N,Z$3))</f>
        <v/>
      </c>
      <c r="AA245" s="3" t="str">
        <f ca="1">IF($A245&gt;$A$1,"",SUMIFS('PURPLE APC'!$K:$K,'PURPLE APC'!$B:$B,$A245,'PURPLE APC'!$N:$N,AA$3))</f>
        <v/>
      </c>
      <c r="AB245" s="3" t="str">
        <f ca="1">IF($A245&gt;$A$1,"",SUMIFS('PURPLE APC'!$K:$K,'PURPLE APC'!$B:$B,$A245,'PURPLE APC'!$N:$N,AB$3))</f>
        <v/>
      </c>
      <c r="AC245" s="3" t="str">
        <f ca="1">IF($A245&gt;$A$1,"",SUMIFS('PURPLE APC'!$K:$K,'PURPLE APC'!$B:$B,$A245,'PURPLE APC'!$N:$N,AC$3))</f>
        <v/>
      </c>
      <c r="AD245" s="3" t="str">
        <f ca="1">IF($A245&gt;$A$1,"",SUMIFS('PURPLE APC'!$K:$K,'PURPLE APC'!$B:$B,$A245,'PURPLE APC'!$N:$N,AD$3))</f>
        <v/>
      </c>
      <c r="AE245" s="3" t="str">
        <f ca="1">IF($A245&gt;$A$1,"",SUMIFS('PURPLE APC'!$K:$K,'PURPLE APC'!$B:$B,$A245,'PURPLE APC'!$N:$N,AE$3))</f>
        <v/>
      </c>
      <c r="AF245" s="3" t="str">
        <f ca="1">IF($A245&gt;$A$1,"",SUMIFS('PURPLE APC'!$K:$K,'PURPLE APC'!$B:$B,$A245,'PURPLE APC'!$N:$N,AF$3))</f>
        <v/>
      </c>
      <c r="AG245" s="3" t="str">
        <f ca="1">IF($A245&gt;$A$1,"",SUMIFS('PURPLE APC'!$K:$K,'PURPLE APC'!$B:$B,$A245,'PURPLE APC'!$N:$N,AG$3))</f>
        <v/>
      </c>
      <c r="AH245" s="3" t="str">
        <f ca="1">IF($A245&gt;$A$1,"",SUMIFS('PURPLE APC'!$K:$K,'PURPLE APC'!$B:$B,$A245,'PURPLE APC'!$N:$N,AH$3))</f>
        <v/>
      </c>
      <c r="AI245" s="3" t="str">
        <f ca="1">IF($A245&gt;$A$1,"",SUMIFS('PURPLE APC'!$K:$K,'PURPLE APC'!$B:$B,$A245,'PURPLE APC'!$N:$N,AI$3))</f>
        <v/>
      </c>
      <c r="AJ245" s="3" t="str">
        <f ca="1">IF($A245&gt;$A$1,"",SUMIFS('PURPLE APC'!$K:$K,'PURPLE APC'!$B:$B,$A245,'PURPLE APC'!$N:$N,AJ$3))</f>
        <v/>
      </c>
      <c r="AK245" s="5" t="str">
        <f ca="1">IF($A245&gt;$A$1,"",SUMIFS('PURPLE APC'!$K:$K,'PURPLE APC'!$B:$B,$A245,'PURPLE APC'!$N:$N,AK$3))</f>
        <v/>
      </c>
    </row>
    <row r="246" spans="1:37" x14ac:dyDescent="0.25">
      <c r="A246" s="15">
        <f t="shared" si="14"/>
        <v>46177</v>
      </c>
      <c r="B246" s="46">
        <f t="shared" si="15"/>
        <v>4</v>
      </c>
      <c r="C246" s="15" t="str">
        <f t="shared" si="12"/>
        <v>Y</v>
      </c>
      <c r="D246" s="15" t="s">
        <v>89</v>
      </c>
      <c r="E246" s="4" t="str">
        <f ca="1">IF($A246&gt;$A$1,"",SUMIFS('PURPLE APC'!$K:$K,'PURPLE APC'!$B:$B,$A246))</f>
        <v/>
      </c>
      <c r="F246" s="42"/>
      <c r="G246" s="72" t="str">
        <f t="shared" ca="1" si="13"/>
        <v/>
      </c>
      <c r="H246" s="4" t="str">
        <f ca="1">IF($A246&gt;$A$1,"",SUMIFS('PURPLE APC'!$K:$K,'PURPLE APC'!$B:$B,$A246,'PURPLE APC'!$N:$N,H$3))</f>
        <v/>
      </c>
      <c r="I246" s="3" t="str">
        <f ca="1">IF($A246&gt;$A$1,"",SUMIFS('PURPLE APC'!$K:$K,'PURPLE APC'!$B:$B,$A246,'PURPLE APC'!$N:$N,I$3))</f>
        <v/>
      </c>
      <c r="J246" s="3" t="str">
        <f ca="1">IF($A246&gt;$A$1,"",SUMIFS('PURPLE APC'!$K:$K,'PURPLE APC'!$B:$B,$A246,'PURPLE APC'!$N:$N,J$3))</f>
        <v/>
      </c>
      <c r="K246" s="3" t="str">
        <f ca="1">IF($A246&gt;$A$1,"",SUMIFS('PURPLE APC'!$K:$K,'PURPLE APC'!$B:$B,$A246,'PURPLE APC'!$N:$N,K$3))</f>
        <v/>
      </c>
      <c r="L246" s="3" t="str">
        <f ca="1">IF($A246&gt;$A$1,"",SUMIFS('PURPLE APC'!$K:$K,'PURPLE APC'!$B:$B,$A246,'PURPLE APC'!$N:$N,L$3))</f>
        <v/>
      </c>
      <c r="M246" s="3" t="str">
        <f ca="1">IF($A246&gt;$A$1,"",SUMIFS('PURPLE APC'!$K:$K,'PURPLE APC'!$B:$B,$A246,'PURPLE APC'!$N:$N,M$3))</f>
        <v/>
      </c>
      <c r="N246" s="3" t="str">
        <f ca="1">IF($A246&gt;$A$1,"",SUMIFS('PURPLE APC'!$K:$K,'PURPLE APC'!$B:$B,$A246,'PURPLE APC'!$N:$N,N$3))</f>
        <v/>
      </c>
      <c r="O246" s="3" t="str">
        <f ca="1">IF($A246&gt;$A$1,"",SUMIFS('PURPLE APC'!$K:$K,'PURPLE APC'!$B:$B,$A246,'PURPLE APC'!$N:$N,O$3))</f>
        <v/>
      </c>
      <c r="P246" s="3" t="str">
        <f ca="1">IF($A246&gt;$A$1,"",SUMIFS('PURPLE APC'!$K:$K,'PURPLE APC'!$B:$B,$A246,'PURPLE APC'!$N:$N,P$3))</f>
        <v/>
      </c>
      <c r="Q246" s="3" t="str">
        <f ca="1">IF($A246&gt;$A$1,"",SUMIFS('PURPLE APC'!$K:$K,'PURPLE APC'!$B:$B,$A246,'PURPLE APC'!$N:$N,Q$3))</f>
        <v/>
      </c>
      <c r="R246" s="3" t="str">
        <f ca="1">IF($A246&gt;$A$1,"",SUMIFS('PURPLE APC'!$K:$K,'PURPLE APC'!$B:$B,$A246,'PURPLE APC'!$N:$N,R$3))</f>
        <v/>
      </c>
      <c r="S246" s="3" t="str">
        <f ca="1">IF($A246&gt;$A$1,"",SUMIFS('PURPLE APC'!$K:$K,'PURPLE APC'!$B:$B,$A246,'PURPLE APC'!$N:$N,S$3))</f>
        <v/>
      </c>
      <c r="T246" s="3" t="str">
        <f ca="1">IF($A246&gt;$A$1,"",SUMIFS('PURPLE APC'!$K:$K,'PURPLE APC'!$B:$B,$A246,'PURPLE APC'!$N:$N,T$3))</f>
        <v/>
      </c>
      <c r="U246" s="3" t="str">
        <f ca="1">IF($A246&gt;$A$1,"",SUMIFS('PURPLE APC'!$K:$K,'PURPLE APC'!$B:$B,$A246,'PURPLE APC'!$N:$N,U$3))</f>
        <v/>
      </c>
      <c r="V246" s="3" t="str">
        <f ca="1">IF($A246&gt;$A$1,"",SUMIFS('PURPLE APC'!$K:$K,'PURPLE APC'!$B:$B,$A246,'PURPLE APC'!$N:$N,V$3))</f>
        <v/>
      </c>
      <c r="W246" s="3" t="str">
        <f ca="1">IF($A246&gt;$A$1,"",SUMIFS('PURPLE APC'!$K:$K,'PURPLE APC'!$B:$B,$A246,'PURPLE APC'!$N:$N,W$3))</f>
        <v/>
      </c>
      <c r="X246" s="3" t="str">
        <f ca="1">IF($A246&gt;$A$1,"",SUMIFS('PURPLE APC'!$K:$K,'PURPLE APC'!$B:$B,$A246,'PURPLE APC'!$N:$N,X$3))</f>
        <v/>
      </c>
      <c r="Y246" s="3" t="str">
        <f ca="1">IF($A246&gt;$A$1,"",SUMIFS('PURPLE APC'!$K:$K,'PURPLE APC'!$B:$B,$A246,'PURPLE APC'!$N:$N,Y$3))</f>
        <v/>
      </c>
      <c r="Z246" s="3" t="str">
        <f ca="1">IF($A246&gt;$A$1,"",SUMIFS('PURPLE APC'!$K:$K,'PURPLE APC'!$B:$B,$A246,'PURPLE APC'!$N:$N,Z$3))</f>
        <v/>
      </c>
      <c r="AA246" s="3" t="str">
        <f ca="1">IF($A246&gt;$A$1,"",SUMIFS('PURPLE APC'!$K:$K,'PURPLE APC'!$B:$B,$A246,'PURPLE APC'!$N:$N,AA$3))</f>
        <v/>
      </c>
      <c r="AB246" s="3" t="str">
        <f ca="1">IF($A246&gt;$A$1,"",SUMIFS('PURPLE APC'!$K:$K,'PURPLE APC'!$B:$B,$A246,'PURPLE APC'!$N:$N,AB$3))</f>
        <v/>
      </c>
      <c r="AC246" s="3" t="str">
        <f ca="1">IF($A246&gt;$A$1,"",SUMIFS('PURPLE APC'!$K:$K,'PURPLE APC'!$B:$B,$A246,'PURPLE APC'!$N:$N,AC$3))</f>
        <v/>
      </c>
      <c r="AD246" s="3" t="str">
        <f ca="1">IF($A246&gt;$A$1,"",SUMIFS('PURPLE APC'!$K:$K,'PURPLE APC'!$B:$B,$A246,'PURPLE APC'!$N:$N,AD$3))</f>
        <v/>
      </c>
      <c r="AE246" s="3" t="str">
        <f ca="1">IF($A246&gt;$A$1,"",SUMIFS('PURPLE APC'!$K:$K,'PURPLE APC'!$B:$B,$A246,'PURPLE APC'!$N:$N,AE$3))</f>
        <v/>
      </c>
      <c r="AF246" s="3" t="str">
        <f ca="1">IF($A246&gt;$A$1,"",SUMIFS('PURPLE APC'!$K:$K,'PURPLE APC'!$B:$B,$A246,'PURPLE APC'!$N:$N,AF$3))</f>
        <v/>
      </c>
      <c r="AG246" s="3" t="str">
        <f ca="1">IF($A246&gt;$A$1,"",SUMIFS('PURPLE APC'!$K:$K,'PURPLE APC'!$B:$B,$A246,'PURPLE APC'!$N:$N,AG$3))</f>
        <v/>
      </c>
      <c r="AH246" s="3" t="str">
        <f ca="1">IF($A246&gt;$A$1,"",SUMIFS('PURPLE APC'!$K:$K,'PURPLE APC'!$B:$B,$A246,'PURPLE APC'!$N:$N,AH$3))</f>
        <v/>
      </c>
      <c r="AI246" s="3" t="str">
        <f ca="1">IF($A246&gt;$A$1,"",SUMIFS('PURPLE APC'!$K:$K,'PURPLE APC'!$B:$B,$A246,'PURPLE APC'!$N:$N,AI$3))</f>
        <v/>
      </c>
      <c r="AJ246" s="3" t="str">
        <f ca="1">IF($A246&gt;$A$1,"",SUMIFS('PURPLE APC'!$K:$K,'PURPLE APC'!$B:$B,$A246,'PURPLE APC'!$N:$N,AJ$3))</f>
        <v/>
      </c>
      <c r="AK246" s="5" t="str">
        <f ca="1">IF($A246&gt;$A$1,"",SUMIFS('PURPLE APC'!$K:$K,'PURPLE APC'!$B:$B,$A246,'PURPLE APC'!$N:$N,AK$3))</f>
        <v/>
      </c>
    </row>
    <row r="247" spans="1:37" x14ac:dyDescent="0.25">
      <c r="A247" s="15">
        <f t="shared" si="14"/>
        <v>46178</v>
      </c>
      <c r="B247" s="46">
        <f t="shared" si="15"/>
        <v>5</v>
      </c>
      <c r="C247" s="15" t="str">
        <f t="shared" si="12"/>
        <v>Y</v>
      </c>
      <c r="D247" s="15" t="s">
        <v>89</v>
      </c>
      <c r="E247" s="4" t="str">
        <f ca="1">IF($A247&gt;$A$1,"",SUMIFS('PURPLE APC'!$K:$K,'PURPLE APC'!$B:$B,$A247))</f>
        <v/>
      </c>
      <c r="F247" s="42"/>
      <c r="G247" s="72" t="str">
        <f t="shared" ca="1" si="13"/>
        <v/>
      </c>
      <c r="H247" s="4" t="str">
        <f ca="1">IF($A247&gt;$A$1,"",SUMIFS('PURPLE APC'!$K:$K,'PURPLE APC'!$B:$B,$A247,'PURPLE APC'!$N:$N,H$3))</f>
        <v/>
      </c>
      <c r="I247" s="3" t="str">
        <f ca="1">IF($A247&gt;$A$1,"",SUMIFS('PURPLE APC'!$K:$K,'PURPLE APC'!$B:$B,$A247,'PURPLE APC'!$N:$N,I$3))</f>
        <v/>
      </c>
      <c r="J247" s="3" t="str">
        <f ca="1">IF($A247&gt;$A$1,"",SUMIFS('PURPLE APC'!$K:$K,'PURPLE APC'!$B:$B,$A247,'PURPLE APC'!$N:$N,J$3))</f>
        <v/>
      </c>
      <c r="K247" s="3" t="str">
        <f ca="1">IF($A247&gt;$A$1,"",SUMIFS('PURPLE APC'!$K:$K,'PURPLE APC'!$B:$B,$A247,'PURPLE APC'!$N:$N,K$3))</f>
        <v/>
      </c>
      <c r="L247" s="3" t="str">
        <f ca="1">IF($A247&gt;$A$1,"",SUMIFS('PURPLE APC'!$K:$K,'PURPLE APC'!$B:$B,$A247,'PURPLE APC'!$N:$N,L$3))</f>
        <v/>
      </c>
      <c r="M247" s="3" t="str">
        <f ca="1">IF($A247&gt;$A$1,"",SUMIFS('PURPLE APC'!$K:$K,'PURPLE APC'!$B:$B,$A247,'PURPLE APC'!$N:$N,M$3))</f>
        <v/>
      </c>
      <c r="N247" s="3" t="str">
        <f ca="1">IF($A247&gt;$A$1,"",SUMIFS('PURPLE APC'!$K:$K,'PURPLE APC'!$B:$B,$A247,'PURPLE APC'!$N:$N,N$3))</f>
        <v/>
      </c>
      <c r="O247" s="3" t="str">
        <f ca="1">IF($A247&gt;$A$1,"",SUMIFS('PURPLE APC'!$K:$K,'PURPLE APC'!$B:$B,$A247,'PURPLE APC'!$N:$N,O$3))</f>
        <v/>
      </c>
      <c r="P247" s="3" t="str">
        <f ca="1">IF($A247&gt;$A$1,"",SUMIFS('PURPLE APC'!$K:$K,'PURPLE APC'!$B:$B,$A247,'PURPLE APC'!$N:$N,P$3))</f>
        <v/>
      </c>
      <c r="Q247" s="3" t="str">
        <f ca="1">IF($A247&gt;$A$1,"",SUMIFS('PURPLE APC'!$K:$K,'PURPLE APC'!$B:$B,$A247,'PURPLE APC'!$N:$N,Q$3))</f>
        <v/>
      </c>
      <c r="R247" s="3" t="str">
        <f ca="1">IF($A247&gt;$A$1,"",SUMIFS('PURPLE APC'!$K:$K,'PURPLE APC'!$B:$B,$A247,'PURPLE APC'!$N:$N,R$3))</f>
        <v/>
      </c>
      <c r="S247" s="3" t="str">
        <f ca="1">IF($A247&gt;$A$1,"",SUMIFS('PURPLE APC'!$K:$K,'PURPLE APC'!$B:$B,$A247,'PURPLE APC'!$N:$N,S$3))</f>
        <v/>
      </c>
      <c r="T247" s="3" t="str">
        <f ca="1">IF($A247&gt;$A$1,"",SUMIFS('PURPLE APC'!$K:$K,'PURPLE APC'!$B:$B,$A247,'PURPLE APC'!$N:$N,T$3))</f>
        <v/>
      </c>
      <c r="U247" s="3" t="str">
        <f ca="1">IF($A247&gt;$A$1,"",SUMIFS('PURPLE APC'!$K:$K,'PURPLE APC'!$B:$B,$A247,'PURPLE APC'!$N:$N,U$3))</f>
        <v/>
      </c>
      <c r="V247" s="3" t="str">
        <f ca="1">IF($A247&gt;$A$1,"",SUMIFS('PURPLE APC'!$K:$K,'PURPLE APC'!$B:$B,$A247,'PURPLE APC'!$N:$N,V$3))</f>
        <v/>
      </c>
      <c r="W247" s="3" t="str">
        <f ca="1">IF($A247&gt;$A$1,"",SUMIFS('PURPLE APC'!$K:$K,'PURPLE APC'!$B:$B,$A247,'PURPLE APC'!$N:$N,W$3))</f>
        <v/>
      </c>
      <c r="X247" s="3" t="str">
        <f ca="1">IF($A247&gt;$A$1,"",SUMIFS('PURPLE APC'!$K:$K,'PURPLE APC'!$B:$B,$A247,'PURPLE APC'!$N:$N,X$3))</f>
        <v/>
      </c>
      <c r="Y247" s="3" t="str">
        <f ca="1">IF($A247&gt;$A$1,"",SUMIFS('PURPLE APC'!$K:$K,'PURPLE APC'!$B:$B,$A247,'PURPLE APC'!$N:$N,Y$3))</f>
        <v/>
      </c>
      <c r="Z247" s="3" t="str">
        <f ca="1">IF($A247&gt;$A$1,"",SUMIFS('PURPLE APC'!$K:$K,'PURPLE APC'!$B:$B,$A247,'PURPLE APC'!$N:$N,Z$3))</f>
        <v/>
      </c>
      <c r="AA247" s="3" t="str">
        <f ca="1">IF($A247&gt;$A$1,"",SUMIFS('PURPLE APC'!$K:$K,'PURPLE APC'!$B:$B,$A247,'PURPLE APC'!$N:$N,AA$3))</f>
        <v/>
      </c>
      <c r="AB247" s="3" t="str">
        <f ca="1">IF($A247&gt;$A$1,"",SUMIFS('PURPLE APC'!$K:$K,'PURPLE APC'!$B:$B,$A247,'PURPLE APC'!$N:$N,AB$3))</f>
        <v/>
      </c>
      <c r="AC247" s="3" t="str">
        <f ca="1">IF($A247&gt;$A$1,"",SUMIFS('PURPLE APC'!$K:$K,'PURPLE APC'!$B:$B,$A247,'PURPLE APC'!$N:$N,AC$3))</f>
        <v/>
      </c>
      <c r="AD247" s="3" t="str">
        <f ca="1">IF($A247&gt;$A$1,"",SUMIFS('PURPLE APC'!$K:$K,'PURPLE APC'!$B:$B,$A247,'PURPLE APC'!$N:$N,AD$3))</f>
        <v/>
      </c>
      <c r="AE247" s="3" t="str">
        <f ca="1">IF($A247&gt;$A$1,"",SUMIFS('PURPLE APC'!$K:$K,'PURPLE APC'!$B:$B,$A247,'PURPLE APC'!$N:$N,AE$3))</f>
        <v/>
      </c>
      <c r="AF247" s="3" t="str">
        <f ca="1">IF($A247&gt;$A$1,"",SUMIFS('PURPLE APC'!$K:$K,'PURPLE APC'!$B:$B,$A247,'PURPLE APC'!$N:$N,AF$3))</f>
        <v/>
      </c>
      <c r="AG247" s="3" t="str">
        <f ca="1">IF($A247&gt;$A$1,"",SUMIFS('PURPLE APC'!$K:$K,'PURPLE APC'!$B:$B,$A247,'PURPLE APC'!$N:$N,AG$3))</f>
        <v/>
      </c>
      <c r="AH247" s="3" t="str">
        <f ca="1">IF($A247&gt;$A$1,"",SUMIFS('PURPLE APC'!$K:$K,'PURPLE APC'!$B:$B,$A247,'PURPLE APC'!$N:$N,AH$3))</f>
        <v/>
      </c>
      <c r="AI247" s="3" t="str">
        <f ca="1">IF($A247&gt;$A$1,"",SUMIFS('PURPLE APC'!$K:$K,'PURPLE APC'!$B:$B,$A247,'PURPLE APC'!$N:$N,AI$3))</f>
        <v/>
      </c>
      <c r="AJ247" s="3" t="str">
        <f ca="1">IF($A247&gt;$A$1,"",SUMIFS('PURPLE APC'!$K:$K,'PURPLE APC'!$B:$B,$A247,'PURPLE APC'!$N:$N,AJ$3))</f>
        <v/>
      </c>
      <c r="AK247" s="5" t="str">
        <f ca="1">IF($A247&gt;$A$1,"",SUMIFS('PURPLE APC'!$K:$K,'PURPLE APC'!$B:$B,$A247,'PURPLE APC'!$N:$N,AK$3))</f>
        <v/>
      </c>
    </row>
    <row r="248" spans="1:37" x14ac:dyDescent="0.25">
      <c r="A248" s="15">
        <f t="shared" si="14"/>
        <v>46181</v>
      </c>
      <c r="B248" s="46">
        <f t="shared" si="15"/>
        <v>1</v>
      </c>
      <c r="C248" s="15" t="str">
        <f t="shared" si="12"/>
        <v>Y</v>
      </c>
      <c r="D248" s="15" t="s">
        <v>89</v>
      </c>
      <c r="E248" s="4" t="str">
        <f ca="1">IF($A248&gt;$A$1,"",SUMIFS('PURPLE APC'!$K:$K,'PURPLE APC'!$B:$B,$A248))</f>
        <v/>
      </c>
      <c r="F248" s="42"/>
      <c r="G248" s="72" t="str">
        <f t="shared" ca="1" si="13"/>
        <v/>
      </c>
      <c r="H248" s="4" t="str">
        <f ca="1">IF($A248&gt;$A$1,"",SUMIFS('PURPLE APC'!$K:$K,'PURPLE APC'!$B:$B,$A248,'PURPLE APC'!$N:$N,H$3))</f>
        <v/>
      </c>
      <c r="I248" s="3" t="str">
        <f ca="1">IF($A248&gt;$A$1,"",SUMIFS('PURPLE APC'!$K:$K,'PURPLE APC'!$B:$B,$A248,'PURPLE APC'!$N:$N,I$3))</f>
        <v/>
      </c>
      <c r="J248" s="3" t="str">
        <f ca="1">IF($A248&gt;$A$1,"",SUMIFS('PURPLE APC'!$K:$K,'PURPLE APC'!$B:$B,$A248,'PURPLE APC'!$N:$N,J$3))</f>
        <v/>
      </c>
      <c r="K248" s="3" t="str">
        <f ca="1">IF($A248&gt;$A$1,"",SUMIFS('PURPLE APC'!$K:$K,'PURPLE APC'!$B:$B,$A248,'PURPLE APC'!$N:$N,K$3))</f>
        <v/>
      </c>
      <c r="L248" s="3" t="str">
        <f ca="1">IF($A248&gt;$A$1,"",SUMIFS('PURPLE APC'!$K:$K,'PURPLE APC'!$B:$B,$A248,'PURPLE APC'!$N:$N,L$3))</f>
        <v/>
      </c>
      <c r="M248" s="3" t="str">
        <f ca="1">IF($A248&gt;$A$1,"",SUMIFS('PURPLE APC'!$K:$K,'PURPLE APC'!$B:$B,$A248,'PURPLE APC'!$N:$N,M$3))</f>
        <v/>
      </c>
      <c r="N248" s="3" t="str">
        <f ca="1">IF($A248&gt;$A$1,"",SUMIFS('PURPLE APC'!$K:$K,'PURPLE APC'!$B:$B,$A248,'PURPLE APC'!$N:$N,N$3))</f>
        <v/>
      </c>
      <c r="O248" s="3" t="str">
        <f ca="1">IF($A248&gt;$A$1,"",SUMIFS('PURPLE APC'!$K:$K,'PURPLE APC'!$B:$B,$A248,'PURPLE APC'!$N:$N,O$3))</f>
        <v/>
      </c>
      <c r="P248" s="3" t="str">
        <f ca="1">IF($A248&gt;$A$1,"",SUMIFS('PURPLE APC'!$K:$K,'PURPLE APC'!$B:$B,$A248,'PURPLE APC'!$N:$N,P$3))</f>
        <v/>
      </c>
      <c r="Q248" s="3" t="str">
        <f ca="1">IF($A248&gt;$A$1,"",SUMIFS('PURPLE APC'!$K:$K,'PURPLE APC'!$B:$B,$A248,'PURPLE APC'!$N:$N,Q$3))</f>
        <v/>
      </c>
      <c r="R248" s="3" t="str">
        <f ca="1">IF($A248&gt;$A$1,"",SUMIFS('PURPLE APC'!$K:$K,'PURPLE APC'!$B:$B,$A248,'PURPLE APC'!$N:$N,R$3))</f>
        <v/>
      </c>
      <c r="S248" s="3" t="str">
        <f ca="1">IF($A248&gt;$A$1,"",SUMIFS('PURPLE APC'!$K:$K,'PURPLE APC'!$B:$B,$A248,'PURPLE APC'!$N:$N,S$3))</f>
        <v/>
      </c>
      <c r="T248" s="3" t="str">
        <f ca="1">IF($A248&gt;$A$1,"",SUMIFS('PURPLE APC'!$K:$K,'PURPLE APC'!$B:$B,$A248,'PURPLE APC'!$N:$N,T$3))</f>
        <v/>
      </c>
      <c r="U248" s="3" t="str">
        <f ca="1">IF($A248&gt;$A$1,"",SUMIFS('PURPLE APC'!$K:$K,'PURPLE APC'!$B:$B,$A248,'PURPLE APC'!$N:$N,U$3))</f>
        <v/>
      </c>
      <c r="V248" s="3" t="str">
        <f ca="1">IF($A248&gt;$A$1,"",SUMIFS('PURPLE APC'!$K:$K,'PURPLE APC'!$B:$B,$A248,'PURPLE APC'!$N:$N,V$3))</f>
        <v/>
      </c>
      <c r="W248" s="3" t="str">
        <f ca="1">IF($A248&gt;$A$1,"",SUMIFS('PURPLE APC'!$K:$K,'PURPLE APC'!$B:$B,$A248,'PURPLE APC'!$N:$N,W$3))</f>
        <v/>
      </c>
      <c r="X248" s="3" t="str">
        <f ca="1">IF($A248&gt;$A$1,"",SUMIFS('PURPLE APC'!$K:$K,'PURPLE APC'!$B:$B,$A248,'PURPLE APC'!$N:$N,X$3))</f>
        <v/>
      </c>
      <c r="Y248" s="3" t="str">
        <f ca="1">IF($A248&gt;$A$1,"",SUMIFS('PURPLE APC'!$K:$K,'PURPLE APC'!$B:$B,$A248,'PURPLE APC'!$N:$N,Y$3))</f>
        <v/>
      </c>
      <c r="Z248" s="3" t="str">
        <f ca="1">IF($A248&gt;$A$1,"",SUMIFS('PURPLE APC'!$K:$K,'PURPLE APC'!$B:$B,$A248,'PURPLE APC'!$N:$N,Z$3))</f>
        <v/>
      </c>
      <c r="AA248" s="3" t="str">
        <f ca="1">IF($A248&gt;$A$1,"",SUMIFS('PURPLE APC'!$K:$K,'PURPLE APC'!$B:$B,$A248,'PURPLE APC'!$N:$N,AA$3))</f>
        <v/>
      </c>
      <c r="AB248" s="3" t="str">
        <f ca="1">IF($A248&gt;$A$1,"",SUMIFS('PURPLE APC'!$K:$K,'PURPLE APC'!$B:$B,$A248,'PURPLE APC'!$N:$N,AB$3))</f>
        <v/>
      </c>
      <c r="AC248" s="3" t="str">
        <f ca="1">IF($A248&gt;$A$1,"",SUMIFS('PURPLE APC'!$K:$K,'PURPLE APC'!$B:$B,$A248,'PURPLE APC'!$N:$N,AC$3))</f>
        <v/>
      </c>
      <c r="AD248" s="3" t="str">
        <f ca="1">IF($A248&gt;$A$1,"",SUMIFS('PURPLE APC'!$K:$K,'PURPLE APC'!$B:$B,$A248,'PURPLE APC'!$N:$N,AD$3))</f>
        <v/>
      </c>
      <c r="AE248" s="3" t="str">
        <f ca="1">IF($A248&gt;$A$1,"",SUMIFS('PURPLE APC'!$K:$K,'PURPLE APC'!$B:$B,$A248,'PURPLE APC'!$N:$N,AE$3))</f>
        <v/>
      </c>
      <c r="AF248" s="3" t="str">
        <f ca="1">IF($A248&gt;$A$1,"",SUMIFS('PURPLE APC'!$K:$K,'PURPLE APC'!$B:$B,$A248,'PURPLE APC'!$N:$N,AF$3))</f>
        <v/>
      </c>
      <c r="AG248" s="3" t="str">
        <f ca="1">IF($A248&gt;$A$1,"",SUMIFS('PURPLE APC'!$K:$K,'PURPLE APC'!$B:$B,$A248,'PURPLE APC'!$N:$N,AG$3))</f>
        <v/>
      </c>
      <c r="AH248" s="3" t="str">
        <f ca="1">IF($A248&gt;$A$1,"",SUMIFS('PURPLE APC'!$K:$K,'PURPLE APC'!$B:$B,$A248,'PURPLE APC'!$N:$N,AH$3))</f>
        <v/>
      </c>
      <c r="AI248" s="3" t="str">
        <f ca="1">IF($A248&gt;$A$1,"",SUMIFS('PURPLE APC'!$K:$K,'PURPLE APC'!$B:$B,$A248,'PURPLE APC'!$N:$N,AI$3))</f>
        <v/>
      </c>
      <c r="AJ248" s="3" t="str">
        <f ca="1">IF($A248&gt;$A$1,"",SUMIFS('PURPLE APC'!$K:$K,'PURPLE APC'!$B:$B,$A248,'PURPLE APC'!$N:$N,AJ$3))</f>
        <v/>
      </c>
      <c r="AK248" s="5" t="str">
        <f ca="1">IF($A248&gt;$A$1,"",SUMIFS('PURPLE APC'!$K:$K,'PURPLE APC'!$B:$B,$A248,'PURPLE APC'!$N:$N,AK$3))</f>
        <v/>
      </c>
    </row>
    <row r="249" spans="1:37" x14ac:dyDescent="0.25">
      <c r="A249" s="15">
        <f t="shared" si="14"/>
        <v>46182</v>
      </c>
      <c r="B249" s="46">
        <f t="shared" si="15"/>
        <v>2</v>
      </c>
      <c r="C249" s="15" t="str">
        <f t="shared" si="12"/>
        <v>Y</v>
      </c>
      <c r="D249" s="15" t="s">
        <v>89</v>
      </c>
      <c r="E249" s="4" t="str">
        <f ca="1">IF($A249&gt;$A$1,"",SUMIFS('PURPLE APC'!$K:$K,'PURPLE APC'!$B:$B,$A249))</f>
        <v/>
      </c>
      <c r="F249" s="42"/>
      <c r="G249" s="72" t="str">
        <f t="shared" ca="1" si="13"/>
        <v/>
      </c>
      <c r="H249" s="4" t="str">
        <f ca="1">IF($A249&gt;$A$1,"",SUMIFS('PURPLE APC'!$K:$K,'PURPLE APC'!$B:$B,$A249,'PURPLE APC'!$N:$N,H$3))</f>
        <v/>
      </c>
      <c r="I249" s="3" t="str">
        <f ca="1">IF($A249&gt;$A$1,"",SUMIFS('PURPLE APC'!$K:$K,'PURPLE APC'!$B:$B,$A249,'PURPLE APC'!$N:$N,I$3))</f>
        <v/>
      </c>
      <c r="J249" s="3" t="str">
        <f ca="1">IF($A249&gt;$A$1,"",SUMIFS('PURPLE APC'!$K:$K,'PURPLE APC'!$B:$B,$A249,'PURPLE APC'!$N:$N,J$3))</f>
        <v/>
      </c>
      <c r="K249" s="3" t="str">
        <f ca="1">IF($A249&gt;$A$1,"",SUMIFS('PURPLE APC'!$K:$K,'PURPLE APC'!$B:$B,$A249,'PURPLE APC'!$N:$N,K$3))</f>
        <v/>
      </c>
      <c r="L249" s="3" t="str">
        <f ca="1">IF($A249&gt;$A$1,"",SUMIFS('PURPLE APC'!$K:$K,'PURPLE APC'!$B:$B,$A249,'PURPLE APC'!$N:$N,L$3))</f>
        <v/>
      </c>
      <c r="M249" s="3" t="str">
        <f ca="1">IF($A249&gt;$A$1,"",SUMIFS('PURPLE APC'!$K:$K,'PURPLE APC'!$B:$B,$A249,'PURPLE APC'!$N:$N,M$3))</f>
        <v/>
      </c>
      <c r="N249" s="3" t="str">
        <f ca="1">IF($A249&gt;$A$1,"",SUMIFS('PURPLE APC'!$K:$K,'PURPLE APC'!$B:$B,$A249,'PURPLE APC'!$N:$N,N$3))</f>
        <v/>
      </c>
      <c r="O249" s="3" t="str">
        <f ca="1">IF($A249&gt;$A$1,"",SUMIFS('PURPLE APC'!$K:$K,'PURPLE APC'!$B:$B,$A249,'PURPLE APC'!$N:$N,O$3))</f>
        <v/>
      </c>
      <c r="P249" s="3" t="str">
        <f ca="1">IF($A249&gt;$A$1,"",SUMIFS('PURPLE APC'!$K:$K,'PURPLE APC'!$B:$B,$A249,'PURPLE APC'!$N:$N,P$3))</f>
        <v/>
      </c>
      <c r="Q249" s="3" t="str">
        <f ca="1">IF($A249&gt;$A$1,"",SUMIFS('PURPLE APC'!$K:$K,'PURPLE APC'!$B:$B,$A249,'PURPLE APC'!$N:$N,Q$3))</f>
        <v/>
      </c>
      <c r="R249" s="3" t="str">
        <f ca="1">IF($A249&gt;$A$1,"",SUMIFS('PURPLE APC'!$K:$K,'PURPLE APC'!$B:$B,$A249,'PURPLE APC'!$N:$N,R$3))</f>
        <v/>
      </c>
      <c r="S249" s="3" t="str">
        <f ca="1">IF($A249&gt;$A$1,"",SUMIFS('PURPLE APC'!$K:$K,'PURPLE APC'!$B:$B,$A249,'PURPLE APC'!$N:$N,S$3))</f>
        <v/>
      </c>
      <c r="T249" s="3" t="str">
        <f ca="1">IF($A249&gt;$A$1,"",SUMIFS('PURPLE APC'!$K:$K,'PURPLE APC'!$B:$B,$A249,'PURPLE APC'!$N:$N,T$3))</f>
        <v/>
      </c>
      <c r="U249" s="3" t="str">
        <f ca="1">IF($A249&gt;$A$1,"",SUMIFS('PURPLE APC'!$K:$K,'PURPLE APC'!$B:$B,$A249,'PURPLE APC'!$N:$N,U$3))</f>
        <v/>
      </c>
      <c r="V249" s="3" t="str">
        <f ca="1">IF($A249&gt;$A$1,"",SUMIFS('PURPLE APC'!$K:$K,'PURPLE APC'!$B:$B,$A249,'PURPLE APC'!$N:$N,V$3))</f>
        <v/>
      </c>
      <c r="W249" s="3" t="str">
        <f ca="1">IF($A249&gt;$A$1,"",SUMIFS('PURPLE APC'!$K:$K,'PURPLE APC'!$B:$B,$A249,'PURPLE APC'!$N:$N,W$3))</f>
        <v/>
      </c>
      <c r="X249" s="3" t="str">
        <f ca="1">IF($A249&gt;$A$1,"",SUMIFS('PURPLE APC'!$K:$K,'PURPLE APC'!$B:$B,$A249,'PURPLE APC'!$N:$N,X$3))</f>
        <v/>
      </c>
      <c r="Y249" s="3" t="str">
        <f ca="1">IF($A249&gt;$A$1,"",SUMIFS('PURPLE APC'!$K:$K,'PURPLE APC'!$B:$B,$A249,'PURPLE APC'!$N:$N,Y$3))</f>
        <v/>
      </c>
      <c r="Z249" s="3" t="str">
        <f ca="1">IF($A249&gt;$A$1,"",SUMIFS('PURPLE APC'!$K:$K,'PURPLE APC'!$B:$B,$A249,'PURPLE APC'!$N:$N,Z$3))</f>
        <v/>
      </c>
      <c r="AA249" s="3" t="str">
        <f ca="1">IF($A249&gt;$A$1,"",SUMIFS('PURPLE APC'!$K:$K,'PURPLE APC'!$B:$B,$A249,'PURPLE APC'!$N:$N,AA$3))</f>
        <v/>
      </c>
      <c r="AB249" s="3" t="str">
        <f ca="1">IF($A249&gt;$A$1,"",SUMIFS('PURPLE APC'!$K:$K,'PURPLE APC'!$B:$B,$A249,'PURPLE APC'!$N:$N,AB$3))</f>
        <v/>
      </c>
      <c r="AC249" s="3" t="str">
        <f ca="1">IF($A249&gt;$A$1,"",SUMIFS('PURPLE APC'!$K:$K,'PURPLE APC'!$B:$B,$A249,'PURPLE APC'!$N:$N,AC$3))</f>
        <v/>
      </c>
      <c r="AD249" s="3" t="str">
        <f ca="1">IF($A249&gt;$A$1,"",SUMIFS('PURPLE APC'!$K:$K,'PURPLE APC'!$B:$B,$A249,'PURPLE APC'!$N:$N,AD$3))</f>
        <v/>
      </c>
      <c r="AE249" s="3" t="str">
        <f ca="1">IF($A249&gt;$A$1,"",SUMIFS('PURPLE APC'!$K:$K,'PURPLE APC'!$B:$B,$A249,'PURPLE APC'!$N:$N,AE$3))</f>
        <v/>
      </c>
      <c r="AF249" s="3" t="str">
        <f ca="1">IF($A249&gt;$A$1,"",SUMIFS('PURPLE APC'!$K:$K,'PURPLE APC'!$B:$B,$A249,'PURPLE APC'!$N:$N,AF$3))</f>
        <v/>
      </c>
      <c r="AG249" s="3" t="str">
        <f ca="1">IF($A249&gt;$A$1,"",SUMIFS('PURPLE APC'!$K:$K,'PURPLE APC'!$B:$B,$A249,'PURPLE APC'!$N:$N,AG$3))</f>
        <v/>
      </c>
      <c r="AH249" s="3" t="str">
        <f ca="1">IF($A249&gt;$A$1,"",SUMIFS('PURPLE APC'!$K:$K,'PURPLE APC'!$B:$B,$A249,'PURPLE APC'!$N:$N,AH$3))</f>
        <v/>
      </c>
      <c r="AI249" s="3" t="str">
        <f ca="1">IF($A249&gt;$A$1,"",SUMIFS('PURPLE APC'!$K:$K,'PURPLE APC'!$B:$B,$A249,'PURPLE APC'!$N:$N,AI$3))</f>
        <v/>
      </c>
      <c r="AJ249" s="3" t="str">
        <f ca="1">IF($A249&gt;$A$1,"",SUMIFS('PURPLE APC'!$K:$K,'PURPLE APC'!$B:$B,$A249,'PURPLE APC'!$N:$N,AJ$3))</f>
        <v/>
      </c>
      <c r="AK249" s="5" t="str">
        <f ca="1">IF($A249&gt;$A$1,"",SUMIFS('PURPLE APC'!$K:$K,'PURPLE APC'!$B:$B,$A249,'PURPLE APC'!$N:$N,AK$3))</f>
        <v/>
      </c>
    </row>
    <row r="250" spans="1:37" x14ac:dyDescent="0.25">
      <c r="A250" s="15">
        <f t="shared" si="14"/>
        <v>46183</v>
      </c>
      <c r="B250" s="46">
        <f t="shared" si="15"/>
        <v>3</v>
      </c>
      <c r="C250" s="15" t="str">
        <f t="shared" si="12"/>
        <v>Y</v>
      </c>
      <c r="D250" s="15" t="s">
        <v>89</v>
      </c>
      <c r="E250" s="4" t="str">
        <f ca="1">IF($A250&gt;$A$1,"",SUMIFS('PURPLE APC'!$K:$K,'PURPLE APC'!$B:$B,$A250))</f>
        <v/>
      </c>
      <c r="F250" s="42"/>
      <c r="G250" s="72" t="str">
        <f t="shared" ca="1" si="13"/>
        <v/>
      </c>
      <c r="H250" s="4" t="str">
        <f ca="1">IF($A250&gt;$A$1,"",SUMIFS('PURPLE APC'!$K:$K,'PURPLE APC'!$B:$B,$A250,'PURPLE APC'!$N:$N,H$3))</f>
        <v/>
      </c>
      <c r="I250" s="3" t="str">
        <f ca="1">IF($A250&gt;$A$1,"",SUMIFS('PURPLE APC'!$K:$K,'PURPLE APC'!$B:$B,$A250,'PURPLE APC'!$N:$N,I$3))</f>
        <v/>
      </c>
      <c r="J250" s="3" t="str">
        <f ca="1">IF($A250&gt;$A$1,"",SUMIFS('PURPLE APC'!$K:$K,'PURPLE APC'!$B:$B,$A250,'PURPLE APC'!$N:$N,J$3))</f>
        <v/>
      </c>
      <c r="K250" s="3" t="str">
        <f ca="1">IF($A250&gt;$A$1,"",SUMIFS('PURPLE APC'!$K:$K,'PURPLE APC'!$B:$B,$A250,'PURPLE APC'!$N:$N,K$3))</f>
        <v/>
      </c>
      <c r="L250" s="3" t="str">
        <f ca="1">IF($A250&gt;$A$1,"",SUMIFS('PURPLE APC'!$K:$K,'PURPLE APC'!$B:$B,$A250,'PURPLE APC'!$N:$N,L$3))</f>
        <v/>
      </c>
      <c r="M250" s="3" t="str">
        <f ca="1">IF($A250&gt;$A$1,"",SUMIFS('PURPLE APC'!$K:$K,'PURPLE APC'!$B:$B,$A250,'PURPLE APC'!$N:$N,M$3))</f>
        <v/>
      </c>
      <c r="N250" s="3" t="str">
        <f ca="1">IF($A250&gt;$A$1,"",SUMIFS('PURPLE APC'!$K:$K,'PURPLE APC'!$B:$B,$A250,'PURPLE APC'!$N:$N,N$3))</f>
        <v/>
      </c>
      <c r="O250" s="3" t="str">
        <f ca="1">IF($A250&gt;$A$1,"",SUMIFS('PURPLE APC'!$K:$K,'PURPLE APC'!$B:$B,$A250,'PURPLE APC'!$N:$N,O$3))</f>
        <v/>
      </c>
      <c r="P250" s="3" t="str">
        <f ca="1">IF($A250&gt;$A$1,"",SUMIFS('PURPLE APC'!$K:$K,'PURPLE APC'!$B:$B,$A250,'PURPLE APC'!$N:$N,P$3))</f>
        <v/>
      </c>
      <c r="Q250" s="3" t="str">
        <f ca="1">IF($A250&gt;$A$1,"",SUMIFS('PURPLE APC'!$K:$K,'PURPLE APC'!$B:$B,$A250,'PURPLE APC'!$N:$N,Q$3))</f>
        <v/>
      </c>
      <c r="R250" s="3" t="str">
        <f ca="1">IF($A250&gt;$A$1,"",SUMIFS('PURPLE APC'!$K:$K,'PURPLE APC'!$B:$B,$A250,'PURPLE APC'!$N:$N,R$3))</f>
        <v/>
      </c>
      <c r="S250" s="3" t="str">
        <f ca="1">IF($A250&gt;$A$1,"",SUMIFS('PURPLE APC'!$K:$K,'PURPLE APC'!$B:$B,$A250,'PURPLE APC'!$N:$N,S$3))</f>
        <v/>
      </c>
      <c r="T250" s="3" t="str">
        <f ca="1">IF($A250&gt;$A$1,"",SUMIFS('PURPLE APC'!$K:$K,'PURPLE APC'!$B:$B,$A250,'PURPLE APC'!$N:$N,T$3))</f>
        <v/>
      </c>
      <c r="U250" s="3" t="str">
        <f ca="1">IF($A250&gt;$A$1,"",SUMIFS('PURPLE APC'!$K:$K,'PURPLE APC'!$B:$B,$A250,'PURPLE APC'!$N:$N,U$3))</f>
        <v/>
      </c>
      <c r="V250" s="3" t="str">
        <f ca="1">IF($A250&gt;$A$1,"",SUMIFS('PURPLE APC'!$K:$K,'PURPLE APC'!$B:$B,$A250,'PURPLE APC'!$N:$N,V$3))</f>
        <v/>
      </c>
      <c r="W250" s="3" t="str">
        <f ca="1">IF($A250&gt;$A$1,"",SUMIFS('PURPLE APC'!$K:$K,'PURPLE APC'!$B:$B,$A250,'PURPLE APC'!$N:$N,W$3))</f>
        <v/>
      </c>
      <c r="X250" s="3" t="str">
        <f ca="1">IF($A250&gt;$A$1,"",SUMIFS('PURPLE APC'!$K:$K,'PURPLE APC'!$B:$B,$A250,'PURPLE APC'!$N:$N,X$3))</f>
        <v/>
      </c>
      <c r="Y250" s="3" t="str">
        <f ca="1">IF($A250&gt;$A$1,"",SUMIFS('PURPLE APC'!$K:$K,'PURPLE APC'!$B:$B,$A250,'PURPLE APC'!$N:$N,Y$3))</f>
        <v/>
      </c>
      <c r="Z250" s="3" t="str">
        <f ca="1">IF($A250&gt;$A$1,"",SUMIFS('PURPLE APC'!$K:$K,'PURPLE APC'!$B:$B,$A250,'PURPLE APC'!$N:$N,Z$3))</f>
        <v/>
      </c>
      <c r="AA250" s="3" t="str">
        <f ca="1">IF($A250&gt;$A$1,"",SUMIFS('PURPLE APC'!$K:$K,'PURPLE APC'!$B:$B,$A250,'PURPLE APC'!$N:$N,AA$3))</f>
        <v/>
      </c>
      <c r="AB250" s="3" t="str">
        <f ca="1">IF($A250&gt;$A$1,"",SUMIFS('PURPLE APC'!$K:$K,'PURPLE APC'!$B:$B,$A250,'PURPLE APC'!$N:$N,AB$3))</f>
        <v/>
      </c>
      <c r="AC250" s="3" t="str">
        <f ca="1">IF($A250&gt;$A$1,"",SUMIFS('PURPLE APC'!$K:$K,'PURPLE APC'!$B:$B,$A250,'PURPLE APC'!$N:$N,AC$3))</f>
        <v/>
      </c>
      <c r="AD250" s="3" t="str">
        <f ca="1">IF($A250&gt;$A$1,"",SUMIFS('PURPLE APC'!$K:$K,'PURPLE APC'!$B:$B,$A250,'PURPLE APC'!$N:$N,AD$3))</f>
        <v/>
      </c>
      <c r="AE250" s="3" t="str">
        <f ca="1">IF($A250&gt;$A$1,"",SUMIFS('PURPLE APC'!$K:$K,'PURPLE APC'!$B:$B,$A250,'PURPLE APC'!$N:$N,AE$3))</f>
        <v/>
      </c>
      <c r="AF250" s="3" t="str">
        <f ca="1">IF($A250&gt;$A$1,"",SUMIFS('PURPLE APC'!$K:$K,'PURPLE APC'!$B:$B,$A250,'PURPLE APC'!$N:$N,AF$3))</f>
        <v/>
      </c>
      <c r="AG250" s="3" t="str">
        <f ca="1">IF($A250&gt;$A$1,"",SUMIFS('PURPLE APC'!$K:$K,'PURPLE APC'!$B:$B,$A250,'PURPLE APC'!$N:$N,AG$3))</f>
        <v/>
      </c>
      <c r="AH250" s="3" t="str">
        <f ca="1">IF($A250&gt;$A$1,"",SUMIFS('PURPLE APC'!$K:$K,'PURPLE APC'!$B:$B,$A250,'PURPLE APC'!$N:$N,AH$3))</f>
        <v/>
      </c>
      <c r="AI250" s="3" t="str">
        <f ca="1">IF($A250&gt;$A$1,"",SUMIFS('PURPLE APC'!$K:$K,'PURPLE APC'!$B:$B,$A250,'PURPLE APC'!$N:$N,AI$3))</f>
        <v/>
      </c>
      <c r="AJ250" s="3" t="str">
        <f ca="1">IF($A250&gt;$A$1,"",SUMIFS('PURPLE APC'!$K:$K,'PURPLE APC'!$B:$B,$A250,'PURPLE APC'!$N:$N,AJ$3))</f>
        <v/>
      </c>
      <c r="AK250" s="5" t="str">
        <f ca="1">IF($A250&gt;$A$1,"",SUMIFS('PURPLE APC'!$K:$K,'PURPLE APC'!$B:$B,$A250,'PURPLE APC'!$N:$N,AK$3))</f>
        <v/>
      </c>
    </row>
    <row r="251" spans="1:37" x14ac:dyDescent="0.25">
      <c r="A251" s="15">
        <f t="shared" si="14"/>
        <v>46184</v>
      </c>
      <c r="B251" s="46">
        <f t="shared" si="15"/>
        <v>4</v>
      </c>
      <c r="C251" s="15" t="str">
        <f t="shared" si="12"/>
        <v>Y</v>
      </c>
      <c r="D251" s="15" t="s">
        <v>89</v>
      </c>
      <c r="E251" s="4" t="str">
        <f ca="1">IF($A251&gt;$A$1,"",SUMIFS('PURPLE APC'!$K:$K,'PURPLE APC'!$B:$B,$A251))</f>
        <v/>
      </c>
      <c r="F251" s="42"/>
      <c r="G251" s="72" t="str">
        <f t="shared" ca="1" si="13"/>
        <v/>
      </c>
      <c r="H251" s="4" t="str">
        <f ca="1">IF($A251&gt;$A$1,"",SUMIFS('PURPLE APC'!$K:$K,'PURPLE APC'!$B:$B,$A251,'PURPLE APC'!$N:$N,H$3))</f>
        <v/>
      </c>
      <c r="I251" s="3" t="str">
        <f ca="1">IF($A251&gt;$A$1,"",SUMIFS('PURPLE APC'!$K:$K,'PURPLE APC'!$B:$B,$A251,'PURPLE APC'!$N:$N,I$3))</f>
        <v/>
      </c>
      <c r="J251" s="3" t="str">
        <f ca="1">IF($A251&gt;$A$1,"",SUMIFS('PURPLE APC'!$K:$K,'PURPLE APC'!$B:$B,$A251,'PURPLE APC'!$N:$N,J$3))</f>
        <v/>
      </c>
      <c r="K251" s="3" t="str">
        <f ca="1">IF($A251&gt;$A$1,"",SUMIFS('PURPLE APC'!$K:$K,'PURPLE APC'!$B:$B,$A251,'PURPLE APC'!$N:$N,K$3))</f>
        <v/>
      </c>
      <c r="L251" s="3" t="str">
        <f ca="1">IF($A251&gt;$A$1,"",SUMIFS('PURPLE APC'!$K:$K,'PURPLE APC'!$B:$B,$A251,'PURPLE APC'!$N:$N,L$3))</f>
        <v/>
      </c>
      <c r="M251" s="3" t="str">
        <f ca="1">IF($A251&gt;$A$1,"",SUMIFS('PURPLE APC'!$K:$K,'PURPLE APC'!$B:$B,$A251,'PURPLE APC'!$N:$N,M$3))</f>
        <v/>
      </c>
      <c r="N251" s="3" t="str">
        <f ca="1">IF($A251&gt;$A$1,"",SUMIFS('PURPLE APC'!$K:$K,'PURPLE APC'!$B:$B,$A251,'PURPLE APC'!$N:$N,N$3))</f>
        <v/>
      </c>
      <c r="O251" s="3" t="str">
        <f ca="1">IF($A251&gt;$A$1,"",SUMIFS('PURPLE APC'!$K:$K,'PURPLE APC'!$B:$B,$A251,'PURPLE APC'!$N:$N,O$3))</f>
        <v/>
      </c>
      <c r="P251" s="3" t="str">
        <f ca="1">IF($A251&gt;$A$1,"",SUMIFS('PURPLE APC'!$K:$K,'PURPLE APC'!$B:$B,$A251,'PURPLE APC'!$N:$N,P$3))</f>
        <v/>
      </c>
      <c r="Q251" s="3" t="str">
        <f ca="1">IF($A251&gt;$A$1,"",SUMIFS('PURPLE APC'!$K:$K,'PURPLE APC'!$B:$B,$A251,'PURPLE APC'!$N:$N,Q$3))</f>
        <v/>
      </c>
      <c r="R251" s="3" t="str">
        <f ca="1">IF($A251&gt;$A$1,"",SUMIFS('PURPLE APC'!$K:$K,'PURPLE APC'!$B:$B,$A251,'PURPLE APC'!$N:$N,R$3))</f>
        <v/>
      </c>
      <c r="S251" s="3" t="str">
        <f ca="1">IF($A251&gt;$A$1,"",SUMIFS('PURPLE APC'!$K:$K,'PURPLE APC'!$B:$B,$A251,'PURPLE APC'!$N:$N,S$3))</f>
        <v/>
      </c>
      <c r="T251" s="3" t="str">
        <f ca="1">IF($A251&gt;$A$1,"",SUMIFS('PURPLE APC'!$K:$K,'PURPLE APC'!$B:$B,$A251,'PURPLE APC'!$N:$N,T$3))</f>
        <v/>
      </c>
      <c r="U251" s="3" t="str">
        <f ca="1">IF($A251&gt;$A$1,"",SUMIFS('PURPLE APC'!$K:$K,'PURPLE APC'!$B:$B,$A251,'PURPLE APC'!$N:$N,U$3))</f>
        <v/>
      </c>
      <c r="V251" s="3" t="str">
        <f ca="1">IF($A251&gt;$A$1,"",SUMIFS('PURPLE APC'!$K:$K,'PURPLE APC'!$B:$B,$A251,'PURPLE APC'!$N:$N,V$3))</f>
        <v/>
      </c>
      <c r="W251" s="3" t="str">
        <f ca="1">IF($A251&gt;$A$1,"",SUMIFS('PURPLE APC'!$K:$K,'PURPLE APC'!$B:$B,$A251,'PURPLE APC'!$N:$N,W$3))</f>
        <v/>
      </c>
      <c r="X251" s="3" t="str">
        <f ca="1">IF($A251&gt;$A$1,"",SUMIFS('PURPLE APC'!$K:$K,'PURPLE APC'!$B:$B,$A251,'PURPLE APC'!$N:$N,X$3))</f>
        <v/>
      </c>
      <c r="Y251" s="3" t="str">
        <f ca="1">IF($A251&gt;$A$1,"",SUMIFS('PURPLE APC'!$K:$K,'PURPLE APC'!$B:$B,$A251,'PURPLE APC'!$N:$N,Y$3))</f>
        <v/>
      </c>
      <c r="Z251" s="3" t="str">
        <f ca="1">IF($A251&gt;$A$1,"",SUMIFS('PURPLE APC'!$K:$K,'PURPLE APC'!$B:$B,$A251,'PURPLE APC'!$N:$N,Z$3))</f>
        <v/>
      </c>
      <c r="AA251" s="3" t="str">
        <f ca="1">IF($A251&gt;$A$1,"",SUMIFS('PURPLE APC'!$K:$K,'PURPLE APC'!$B:$B,$A251,'PURPLE APC'!$N:$N,AA$3))</f>
        <v/>
      </c>
      <c r="AB251" s="3" t="str">
        <f ca="1">IF($A251&gt;$A$1,"",SUMIFS('PURPLE APC'!$K:$K,'PURPLE APC'!$B:$B,$A251,'PURPLE APC'!$N:$N,AB$3))</f>
        <v/>
      </c>
      <c r="AC251" s="3" t="str">
        <f ca="1">IF($A251&gt;$A$1,"",SUMIFS('PURPLE APC'!$K:$K,'PURPLE APC'!$B:$B,$A251,'PURPLE APC'!$N:$N,AC$3))</f>
        <v/>
      </c>
      <c r="AD251" s="3" t="str">
        <f ca="1">IF($A251&gt;$A$1,"",SUMIFS('PURPLE APC'!$K:$K,'PURPLE APC'!$B:$B,$A251,'PURPLE APC'!$N:$N,AD$3))</f>
        <v/>
      </c>
      <c r="AE251" s="3" t="str">
        <f ca="1">IF($A251&gt;$A$1,"",SUMIFS('PURPLE APC'!$K:$K,'PURPLE APC'!$B:$B,$A251,'PURPLE APC'!$N:$N,AE$3))</f>
        <v/>
      </c>
      <c r="AF251" s="3" t="str">
        <f ca="1">IF($A251&gt;$A$1,"",SUMIFS('PURPLE APC'!$K:$K,'PURPLE APC'!$B:$B,$A251,'PURPLE APC'!$N:$N,AF$3))</f>
        <v/>
      </c>
      <c r="AG251" s="3" t="str">
        <f ca="1">IF($A251&gt;$A$1,"",SUMIFS('PURPLE APC'!$K:$K,'PURPLE APC'!$B:$B,$A251,'PURPLE APC'!$N:$N,AG$3))</f>
        <v/>
      </c>
      <c r="AH251" s="3" t="str">
        <f ca="1">IF($A251&gt;$A$1,"",SUMIFS('PURPLE APC'!$K:$K,'PURPLE APC'!$B:$B,$A251,'PURPLE APC'!$N:$N,AH$3))</f>
        <v/>
      </c>
      <c r="AI251" s="3" t="str">
        <f ca="1">IF($A251&gt;$A$1,"",SUMIFS('PURPLE APC'!$K:$K,'PURPLE APC'!$B:$B,$A251,'PURPLE APC'!$N:$N,AI$3))</f>
        <v/>
      </c>
      <c r="AJ251" s="3" t="str">
        <f ca="1">IF($A251&gt;$A$1,"",SUMIFS('PURPLE APC'!$K:$K,'PURPLE APC'!$B:$B,$A251,'PURPLE APC'!$N:$N,AJ$3))</f>
        <v/>
      </c>
      <c r="AK251" s="5" t="str">
        <f ca="1">IF($A251&gt;$A$1,"",SUMIFS('PURPLE APC'!$K:$K,'PURPLE APC'!$B:$B,$A251,'PURPLE APC'!$N:$N,AK$3))</f>
        <v/>
      </c>
    </row>
    <row r="252" spans="1:37" x14ac:dyDescent="0.25">
      <c r="A252" s="15">
        <f t="shared" si="14"/>
        <v>46185</v>
      </c>
      <c r="B252" s="46">
        <f t="shared" si="15"/>
        <v>5</v>
      </c>
      <c r="C252" s="15" t="str">
        <f t="shared" si="12"/>
        <v>Y</v>
      </c>
      <c r="D252" s="15" t="s">
        <v>89</v>
      </c>
      <c r="E252" s="4" t="str">
        <f ca="1">IF($A252&gt;$A$1,"",SUMIFS('PURPLE APC'!$K:$K,'PURPLE APC'!$B:$B,$A252))</f>
        <v/>
      </c>
      <c r="F252" s="42"/>
      <c r="G252" s="72" t="str">
        <f t="shared" ca="1" si="13"/>
        <v/>
      </c>
      <c r="H252" s="4" t="str">
        <f ca="1">IF($A252&gt;$A$1,"",SUMIFS('PURPLE APC'!$K:$K,'PURPLE APC'!$B:$B,$A252,'PURPLE APC'!$N:$N,H$3))</f>
        <v/>
      </c>
      <c r="I252" s="3" t="str">
        <f ca="1">IF($A252&gt;$A$1,"",SUMIFS('PURPLE APC'!$K:$K,'PURPLE APC'!$B:$B,$A252,'PURPLE APC'!$N:$N,I$3))</f>
        <v/>
      </c>
      <c r="J252" s="3" t="str">
        <f ca="1">IF($A252&gt;$A$1,"",SUMIFS('PURPLE APC'!$K:$K,'PURPLE APC'!$B:$B,$A252,'PURPLE APC'!$N:$N,J$3))</f>
        <v/>
      </c>
      <c r="K252" s="3" t="str">
        <f ca="1">IF($A252&gt;$A$1,"",SUMIFS('PURPLE APC'!$K:$K,'PURPLE APC'!$B:$B,$A252,'PURPLE APC'!$N:$N,K$3))</f>
        <v/>
      </c>
      <c r="L252" s="3" t="str">
        <f ca="1">IF($A252&gt;$A$1,"",SUMIFS('PURPLE APC'!$K:$K,'PURPLE APC'!$B:$B,$A252,'PURPLE APC'!$N:$N,L$3))</f>
        <v/>
      </c>
      <c r="M252" s="3" t="str">
        <f ca="1">IF($A252&gt;$A$1,"",SUMIFS('PURPLE APC'!$K:$K,'PURPLE APC'!$B:$B,$A252,'PURPLE APC'!$N:$N,M$3))</f>
        <v/>
      </c>
      <c r="N252" s="3" t="str">
        <f ca="1">IF($A252&gt;$A$1,"",SUMIFS('PURPLE APC'!$K:$K,'PURPLE APC'!$B:$B,$A252,'PURPLE APC'!$N:$N,N$3))</f>
        <v/>
      </c>
      <c r="O252" s="3" t="str">
        <f ca="1">IF($A252&gt;$A$1,"",SUMIFS('PURPLE APC'!$K:$K,'PURPLE APC'!$B:$B,$A252,'PURPLE APC'!$N:$N,O$3))</f>
        <v/>
      </c>
      <c r="P252" s="3" t="str">
        <f ca="1">IF($A252&gt;$A$1,"",SUMIFS('PURPLE APC'!$K:$K,'PURPLE APC'!$B:$B,$A252,'PURPLE APC'!$N:$N,P$3))</f>
        <v/>
      </c>
      <c r="Q252" s="3" t="str">
        <f ca="1">IF($A252&gt;$A$1,"",SUMIFS('PURPLE APC'!$K:$K,'PURPLE APC'!$B:$B,$A252,'PURPLE APC'!$N:$N,Q$3))</f>
        <v/>
      </c>
      <c r="R252" s="3" t="str">
        <f ca="1">IF($A252&gt;$A$1,"",SUMIFS('PURPLE APC'!$K:$K,'PURPLE APC'!$B:$B,$A252,'PURPLE APC'!$N:$N,R$3))</f>
        <v/>
      </c>
      <c r="S252" s="3" t="str">
        <f ca="1">IF($A252&gt;$A$1,"",SUMIFS('PURPLE APC'!$K:$K,'PURPLE APC'!$B:$B,$A252,'PURPLE APC'!$N:$N,S$3))</f>
        <v/>
      </c>
      <c r="T252" s="3" t="str">
        <f ca="1">IF($A252&gt;$A$1,"",SUMIFS('PURPLE APC'!$K:$K,'PURPLE APC'!$B:$B,$A252,'PURPLE APC'!$N:$N,T$3))</f>
        <v/>
      </c>
      <c r="U252" s="3" t="str">
        <f ca="1">IF($A252&gt;$A$1,"",SUMIFS('PURPLE APC'!$K:$K,'PURPLE APC'!$B:$B,$A252,'PURPLE APC'!$N:$N,U$3))</f>
        <v/>
      </c>
      <c r="V252" s="3" t="str">
        <f ca="1">IF($A252&gt;$A$1,"",SUMIFS('PURPLE APC'!$K:$K,'PURPLE APC'!$B:$B,$A252,'PURPLE APC'!$N:$N,V$3))</f>
        <v/>
      </c>
      <c r="W252" s="3" t="str">
        <f ca="1">IF($A252&gt;$A$1,"",SUMIFS('PURPLE APC'!$K:$K,'PURPLE APC'!$B:$B,$A252,'PURPLE APC'!$N:$N,W$3))</f>
        <v/>
      </c>
      <c r="X252" s="3" t="str">
        <f ca="1">IF($A252&gt;$A$1,"",SUMIFS('PURPLE APC'!$K:$K,'PURPLE APC'!$B:$B,$A252,'PURPLE APC'!$N:$N,X$3))</f>
        <v/>
      </c>
      <c r="Y252" s="3" t="str">
        <f ca="1">IF($A252&gt;$A$1,"",SUMIFS('PURPLE APC'!$K:$K,'PURPLE APC'!$B:$B,$A252,'PURPLE APC'!$N:$N,Y$3))</f>
        <v/>
      </c>
      <c r="Z252" s="3" t="str">
        <f ca="1">IF($A252&gt;$A$1,"",SUMIFS('PURPLE APC'!$K:$K,'PURPLE APC'!$B:$B,$A252,'PURPLE APC'!$N:$N,Z$3))</f>
        <v/>
      </c>
      <c r="AA252" s="3" t="str">
        <f ca="1">IF($A252&gt;$A$1,"",SUMIFS('PURPLE APC'!$K:$K,'PURPLE APC'!$B:$B,$A252,'PURPLE APC'!$N:$N,AA$3))</f>
        <v/>
      </c>
      <c r="AB252" s="3" t="str">
        <f ca="1">IF($A252&gt;$A$1,"",SUMIFS('PURPLE APC'!$K:$K,'PURPLE APC'!$B:$B,$A252,'PURPLE APC'!$N:$N,AB$3))</f>
        <v/>
      </c>
      <c r="AC252" s="3" t="str">
        <f ca="1">IF($A252&gt;$A$1,"",SUMIFS('PURPLE APC'!$K:$K,'PURPLE APC'!$B:$B,$A252,'PURPLE APC'!$N:$N,AC$3))</f>
        <v/>
      </c>
      <c r="AD252" s="3" t="str">
        <f ca="1">IF($A252&gt;$A$1,"",SUMIFS('PURPLE APC'!$K:$K,'PURPLE APC'!$B:$B,$A252,'PURPLE APC'!$N:$N,AD$3))</f>
        <v/>
      </c>
      <c r="AE252" s="3" t="str">
        <f ca="1">IF($A252&gt;$A$1,"",SUMIFS('PURPLE APC'!$K:$K,'PURPLE APC'!$B:$B,$A252,'PURPLE APC'!$N:$N,AE$3))</f>
        <v/>
      </c>
      <c r="AF252" s="3" t="str">
        <f ca="1">IF($A252&gt;$A$1,"",SUMIFS('PURPLE APC'!$K:$K,'PURPLE APC'!$B:$B,$A252,'PURPLE APC'!$N:$N,AF$3))</f>
        <v/>
      </c>
      <c r="AG252" s="3" t="str">
        <f ca="1">IF($A252&gt;$A$1,"",SUMIFS('PURPLE APC'!$K:$K,'PURPLE APC'!$B:$B,$A252,'PURPLE APC'!$N:$N,AG$3))</f>
        <v/>
      </c>
      <c r="AH252" s="3" t="str">
        <f ca="1">IF($A252&gt;$A$1,"",SUMIFS('PURPLE APC'!$K:$K,'PURPLE APC'!$B:$B,$A252,'PURPLE APC'!$N:$N,AH$3))</f>
        <v/>
      </c>
      <c r="AI252" s="3" t="str">
        <f ca="1">IF($A252&gt;$A$1,"",SUMIFS('PURPLE APC'!$K:$K,'PURPLE APC'!$B:$B,$A252,'PURPLE APC'!$N:$N,AI$3))</f>
        <v/>
      </c>
      <c r="AJ252" s="3" t="str">
        <f ca="1">IF($A252&gt;$A$1,"",SUMIFS('PURPLE APC'!$K:$K,'PURPLE APC'!$B:$B,$A252,'PURPLE APC'!$N:$N,AJ$3))</f>
        <v/>
      </c>
      <c r="AK252" s="5" t="str">
        <f ca="1">IF($A252&gt;$A$1,"",SUMIFS('PURPLE APC'!$K:$K,'PURPLE APC'!$B:$B,$A252,'PURPLE APC'!$N:$N,AK$3))</f>
        <v/>
      </c>
    </row>
    <row r="253" spans="1:37" x14ac:dyDescent="0.25">
      <c r="A253" s="15">
        <f t="shared" si="14"/>
        <v>46188</v>
      </c>
      <c r="B253" s="46">
        <f t="shared" si="15"/>
        <v>1</v>
      </c>
      <c r="C253" s="15" t="str">
        <f t="shared" si="12"/>
        <v>Y</v>
      </c>
      <c r="D253" s="15" t="s">
        <v>89</v>
      </c>
      <c r="E253" s="4" t="str">
        <f ca="1">IF($A253&gt;$A$1,"",SUMIFS('PURPLE APC'!$K:$K,'PURPLE APC'!$B:$B,$A253))</f>
        <v/>
      </c>
      <c r="F253" s="42"/>
      <c r="G253" s="72" t="str">
        <f t="shared" ca="1" si="13"/>
        <v/>
      </c>
      <c r="H253" s="4" t="str">
        <f ca="1">IF($A253&gt;$A$1,"",SUMIFS('PURPLE APC'!$K:$K,'PURPLE APC'!$B:$B,$A253,'PURPLE APC'!$N:$N,H$3))</f>
        <v/>
      </c>
      <c r="I253" s="3" t="str">
        <f ca="1">IF($A253&gt;$A$1,"",SUMIFS('PURPLE APC'!$K:$K,'PURPLE APC'!$B:$B,$A253,'PURPLE APC'!$N:$N,I$3))</f>
        <v/>
      </c>
      <c r="J253" s="3" t="str">
        <f ca="1">IF($A253&gt;$A$1,"",SUMIFS('PURPLE APC'!$K:$K,'PURPLE APC'!$B:$B,$A253,'PURPLE APC'!$N:$N,J$3))</f>
        <v/>
      </c>
      <c r="K253" s="3" t="str">
        <f ca="1">IF($A253&gt;$A$1,"",SUMIFS('PURPLE APC'!$K:$K,'PURPLE APC'!$B:$B,$A253,'PURPLE APC'!$N:$N,K$3))</f>
        <v/>
      </c>
      <c r="L253" s="3" t="str">
        <f ca="1">IF($A253&gt;$A$1,"",SUMIFS('PURPLE APC'!$K:$K,'PURPLE APC'!$B:$B,$A253,'PURPLE APC'!$N:$N,L$3))</f>
        <v/>
      </c>
      <c r="M253" s="3" t="str">
        <f ca="1">IF($A253&gt;$A$1,"",SUMIFS('PURPLE APC'!$K:$K,'PURPLE APC'!$B:$B,$A253,'PURPLE APC'!$N:$N,M$3))</f>
        <v/>
      </c>
      <c r="N253" s="3" t="str">
        <f ca="1">IF($A253&gt;$A$1,"",SUMIFS('PURPLE APC'!$K:$K,'PURPLE APC'!$B:$B,$A253,'PURPLE APC'!$N:$N,N$3))</f>
        <v/>
      </c>
      <c r="O253" s="3" t="str">
        <f ca="1">IF($A253&gt;$A$1,"",SUMIFS('PURPLE APC'!$K:$K,'PURPLE APC'!$B:$B,$A253,'PURPLE APC'!$N:$N,O$3))</f>
        <v/>
      </c>
      <c r="P253" s="3" t="str">
        <f ca="1">IF($A253&gt;$A$1,"",SUMIFS('PURPLE APC'!$K:$K,'PURPLE APC'!$B:$B,$A253,'PURPLE APC'!$N:$N,P$3))</f>
        <v/>
      </c>
      <c r="Q253" s="3" t="str">
        <f ca="1">IF($A253&gt;$A$1,"",SUMIFS('PURPLE APC'!$K:$K,'PURPLE APC'!$B:$B,$A253,'PURPLE APC'!$N:$N,Q$3))</f>
        <v/>
      </c>
      <c r="R253" s="3" t="str">
        <f ca="1">IF($A253&gt;$A$1,"",SUMIFS('PURPLE APC'!$K:$K,'PURPLE APC'!$B:$B,$A253,'PURPLE APC'!$N:$N,R$3))</f>
        <v/>
      </c>
      <c r="S253" s="3" t="str">
        <f ca="1">IF($A253&gt;$A$1,"",SUMIFS('PURPLE APC'!$K:$K,'PURPLE APC'!$B:$B,$A253,'PURPLE APC'!$N:$N,S$3))</f>
        <v/>
      </c>
      <c r="T253" s="3" t="str">
        <f ca="1">IF($A253&gt;$A$1,"",SUMIFS('PURPLE APC'!$K:$K,'PURPLE APC'!$B:$B,$A253,'PURPLE APC'!$N:$N,T$3))</f>
        <v/>
      </c>
      <c r="U253" s="3" t="str">
        <f ca="1">IF($A253&gt;$A$1,"",SUMIFS('PURPLE APC'!$K:$K,'PURPLE APC'!$B:$B,$A253,'PURPLE APC'!$N:$N,U$3))</f>
        <v/>
      </c>
      <c r="V253" s="3" t="str">
        <f ca="1">IF($A253&gt;$A$1,"",SUMIFS('PURPLE APC'!$K:$K,'PURPLE APC'!$B:$B,$A253,'PURPLE APC'!$N:$N,V$3))</f>
        <v/>
      </c>
      <c r="W253" s="3" t="str">
        <f ca="1">IF($A253&gt;$A$1,"",SUMIFS('PURPLE APC'!$K:$K,'PURPLE APC'!$B:$B,$A253,'PURPLE APC'!$N:$N,W$3))</f>
        <v/>
      </c>
      <c r="X253" s="3" t="str">
        <f ca="1">IF($A253&gt;$A$1,"",SUMIFS('PURPLE APC'!$K:$K,'PURPLE APC'!$B:$B,$A253,'PURPLE APC'!$N:$N,X$3))</f>
        <v/>
      </c>
      <c r="Y253" s="3" t="str">
        <f ca="1">IF($A253&gt;$A$1,"",SUMIFS('PURPLE APC'!$K:$K,'PURPLE APC'!$B:$B,$A253,'PURPLE APC'!$N:$N,Y$3))</f>
        <v/>
      </c>
      <c r="Z253" s="3" t="str">
        <f ca="1">IF($A253&gt;$A$1,"",SUMIFS('PURPLE APC'!$K:$K,'PURPLE APC'!$B:$B,$A253,'PURPLE APC'!$N:$N,Z$3))</f>
        <v/>
      </c>
      <c r="AA253" s="3" t="str">
        <f ca="1">IF($A253&gt;$A$1,"",SUMIFS('PURPLE APC'!$K:$K,'PURPLE APC'!$B:$B,$A253,'PURPLE APC'!$N:$N,AA$3))</f>
        <v/>
      </c>
      <c r="AB253" s="3" t="str">
        <f ca="1">IF($A253&gt;$A$1,"",SUMIFS('PURPLE APC'!$K:$K,'PURPLE APC'!$B:$B,$A253,'PURPLE APC'!$N:$N,AB$3))</f>
        <v/>
      </c>
      <c r="AC253" s="3" t="str">
        <f ca="1">IF($A253&gt;$A$1,"",SUMIFS('PURPLE APC'!$K:$K,'PURPLE APC'!$B:$B,$A253,'PURPLE APC'!$N:$N,AC$3))</f>
        <v/>
      </c>
      <c r="AD253" s="3" t="str">
        <f ca="1">IF($A253&gt;$A$1,"",SUMIFS('PURPLE APC'!$K:$K,'PURPLE APC'!$B:$B,$A253,'PURPLE APC'!$N:$N,AD$3))</f>
        <v/>
      </c>
      <c r="AE253" s="3" t="str">
        <f ca="1">IF($A253&gt;$A$1,"",SUMIFS('PURPLE APC'!$K:$K,'PURPLE APC'!$B:$B,$A253,'PURPLE APC'!$N:$N,AE$3))</f>
        <v/>
      </c>
      <c r="AF253" s="3" t="str">
        <f ca="1">IF($A253&gt;$A$1,"",SUMIFS('PURPLE APC'!$K:$K,'PURPLE APC'!$B:$B,$A253,'PURPLE APC'!$N:$N,AF$3))</f>
        <v/>
      </c>
      <c r="AG253" s="3" t="str">
        <f ca="1">IF($A253&gt;$A$1,"",SUMIFS('PURPLE APC'!$K:$K,'PURPLE APC'!$B:$B,$A253,'PURPLE APC'!$N:$N,AG$3))</f>
        <v/>
      </c>
      <c r="AH253" s="3" t="str">
        <f ca="1">IF($A253&gt;$A$1,"",SUMIFS('PURPLE APC'!$K:$K,'PURPLE APC'!$B:$B,$A253,'PURPLE APC'!$N:$N,AH$3))</f>
        <v/>
      </c>
      <c r="AI253" s="3" t="str">
        <f ca="1">IF($A253&gt;$A$1,"",SUMIFS('PURPLE APC'!$K:$K,'PURPLE APC'!$B:$B,$A253,'PURPLE APC'!$N:$N,AI$3))</f>
        <v/>
      </c>
      <c r="AJ253" s="3" t="str">
        <f ca="1">IF($A253&gt;$A$1,"",SUMIFS('PURPLE APC'!$K:$K,'PURPLE APC'!$B:$B,$A253,'PURPLE APC'!$N:$N,AJ$3))</f>
        <v/>
      </c>
      <c r="AK253" s="5" t="str">
        <f ca="1">IF($A253&gt;$A$1,"",SUMIFS('PURPLE APC'!$K:$K,'PURPLE APC'!$B:$B,$A253,'PURPLE APC'!$N:$N,AK$3))</f>
        <v/>
      </c>
    </row>
    <row r="254" spans="1:37" x14ac:dyDescent="0.25">
      <c r="A254" s="15">
        <f t="shared" si="14"/>
        <v>46189</v>
      </c>
      <c r="B254" s="46">
        <f t="shared" si="15"/>
        <v>2</v>
      </c>
      <c r="C254" s="15" t="str">
        <f t="shared" si="12"/>
        <v>Y</v>
      </c>
      <c r="D254" s="15" t="s">
        <v>89</v>
      </c>
      <c r="E254" s="4" t="str">
        <f ca="1">IF($A254&gt;$A$1,"",SUMIFS('PURPLE APC'!$K:$K,'PURPLE APC'!$B:$B,$A254))</f>
        <v/>
      </c>
      <c r="F254" s="42"/>
      <c r="G254" s="72" t="str">
        <f t="shared" ca="1" si="13"/>
        <v/>
      </c>
      <c r="H254" s="4" t="str">
        <f ca="1">IF($A254&gt;$A$1,"",SUMIFS('PURPLE APC'!$K:$K,'PURPLE APC'!$B:$B,$A254,'PURPLE APC'!$N:$N,H$3))</f>
        <v/>
      </c>
      <c r="I254" s="3" t="str">
        <f ca="1">IF($A254&gt;$A$1,"",SUMIFS('PURPLE APC'!$K:$K,'PURPLE APC'!$B:$B,$A254,'PURPLE APC'!$N:$N,I$3))</f>
        <v/>
      </c>
      <c r="J254" s="3" t="str">
        <f ca="1">IF($A254&gt;$A$1,"",SUMIFS('PURPLE APC'!$K:$K,'PURPLE APC'!$B:$B,$A254,'PURPLE APC'!$N:$N,J$3))</f>
        <v/>
      </c>
      <c r="K254" s="3" t="str">
        <f ca="1">IF($A254&gt;$A$1,"",SUMIFS('PURPLE APC'!$K:$K,'PURPLE APC'!$B:$B,$A254,'PURPLE APC'!$N:$N,K$3))</f>
        <v/>
      </c>
      <c r="L254" s="3" t="str">
        <f ca="1">IF($A254&gt;$A$1,"",SUMIFS('PURPLE APC'!$K:$K,'PURPLE APC'!$B:$B,$A254,'PURPLE APC'!$N:$N,L$3))</f>
        <v/>
      </c>
      <c r="M254" s="3" t="str">
        <f ca="1">IF($A254&gt;$A$1,"",SUMIFS('PURPLE APC'!$K:$K,'PURPLE APC'!$B:$B,$A254,'PURPLE APC'!$N:$N,M$3))</f>
        <v/>
      </c>
      <c r="N254" s="3" t="str">
        <f ca="1">IF($A254&gt;$A$1,"",SUMIFS('PURPLE APC'!$K:$K,'PURPLE APC'!$B:$B,$A254,'PURPLE APC'!$N:$N,N$3))</f>
        <v/>
      </c>
      <c r="O254" s="3" t="str">
        <f ca="1">IF($A254&gt;$A$1,"",SUMIFS('PURPLE APC'!$K:$K,'PURPLE APC'!$B:$B,$A254,'PURPLE APC'!$N:$N,O$3))</f>
        <v/>
      </c>
      <c r="P254" s="3" t="str">
        <f ca="1">IF($A254&gt;$A$1,"",SUMIFS('PURPLE APC'!$K:$K,'PURPLE APC'!$B:$B,$A254,'PURPLE APC'!$N:$N,P$3))</f>
        <v/>
      </c>
      <c r="Q254" s="3" t="str">
        <f ca="1">IF($A254&gt;$A$1,"",SUMIFS('PURPLE APC'!$K:$K,'PURPLE APC'!$B:$B,$A254,'PURPLE APC'!$N:$N,Q$3))</f>
        <v/>
      </c>
      <c r="R254" s="3" t="str">
        <f ca="1">IF($A254&gt;$A$1,"",SUMIFS('PURPLE APC'!$K:$K,'PURPLE APC'!$B:$B,$A254,'PURPLE APC'!$N:$N,R$3))</f>
        <v/>
      </c>
      <c r="S254" s="3" t="str">
        <f ca="1">IF($A254&gt;$A$1,"",SUMIFS('PURPLE APC'!$K:$K,'PURPLE APC'!$B:$B,$A254,'PURPLE APC'!$N:$N,S$3))</f>
        <v/>
      </c>
      <c r="T254" s="3" t="str">
        <f ca="1">IF($A254&gt;$A$1,"",SUMIFS('PURPLE APC'!$K:$K,'PURPLE APC'!$B:$B,$A254,'PURPLE APC'!$N:$N,T$3))</f>
        <v/>
      </c>
      <c r="U254" s="3" t="str">
        <f ca="1">IF($A254&gt;$A$1,"",SUMIFS('PURPLE APC'!$K:$K,'PURPLE APC'!$B:$B,$A254,'PURPLE APC'!$N:$N,U$3))</f>
        <v/>
      </c>
      <c r="V254" s="3" t="str">
        <f ca="1">IF($A254&gt;$A$1,"",SUMIFS('PURPLE APC'!$K:$K,'PURPLE APC'!$B:$B,$A254,'PURPLE APC'!$N:$N,V$3))</f>
        <v/>
      </c>
      <c r="W254" s="3" t="str">
        <f ca="1">IF($A254&gt;$A$1,"",SUMIFS('PURPLE APC'!$K:$K,'PURPLE APC'!$B:$B,$A254,'PURPLE APC'!$N:$N,W$3))</f>
        <v/>
      </c>
      <c r="X254" s="3" t="str">
        <f ca="1">IF($A254&gt;$A$1,"",SUMIFS('PURPLE APC'!$K:$K,'PURPLE APC'!$B:$B,$A254,'PURPLE APC'!$N:$N,X$3))</f>
        <v/>
      </c>
      <c r="Y254" s="3" t="str">
        <f ca="1">IF($A254&gt;$A$1,"",SUMIFS('PURPLE APC'!$K:$K,'PURPLE APC'!$B:$B,$A254,'PURPLE APC'!$N:$N,Y$3))</f>
        <v/>
      </c>
      <c r="Z254" s="3" t="str">
        <f ca="1">IF($A254&gt;$A$1,"",SUMIFS('PURPLE APC'!$K:$K,'PURPLE APC'!$B:$B,$A254,'PURPLE APC'!$N:$N,Z$3))</f>
        <v/>
      </c>
      <c r="AA254" s="3" t="str">
        <f ca="1">IF($A254&gt;$A$1,"",SUMIFS('PURPLE APC'!$K:$K,'PURPLE APC'!$B:$B,$A254,'PURPLE APC'!$N:$N,AA$3))</f>
        <v/>
      </c>
      <c r="AB254" s="3" t="str">
        <f ca="1">IF($A254&gt;$A$1,"",SUMIFS('PURPLE APC'!$K:$K,'PURPLE APC'!$B:$B,$A254,'PURPLE APC'!$N:$N,AB$3))</f>
        <v/>
      </c>
      <c r="AC254" s="3" t="str">
        <f ca="1">IF($A254&gt;$A$1,"",SUMIFS('PURPLE APC'!$K:$K,'PURPLE APC'!$B:$B,$A254,'PURPLE APC'!$N:$N,AC$3))</f>
        <v/>
      </c>
      <c r="AD254" s="3" t="str">
        <f ca="1">IF($A254&gt;$A$1,"",SUMIFS('PURPLE APC'!$K:$K,'PURPLE APC'!$B:$B,$A254,'PURPLE APC'!$N:$N,AD$3))</f>
        <v/>
      </c>
      <c r="AE254" s="3" t="str">
        <f ca="1">IF($A254&gt;$A$1,"",SUMIFS('PURPLE APC'!$K:$K,'PURPLE APC'!$B:$B,$A254,'PURPLE APC'!$N:$N,AE$3))</f>
        <v/>
      </c>
      <c r="AF254" s="3" t="str">
        <f ca="1">IF($A254&gt;$A$1,"",SUMIFS('PURPLE APC'!$K:$K,'PURPLE APC'!$B:$B,$A254,'PURPLE APC'!$N:$N,AF$3))</f>
        <v/>
      </c>
      <c r="AG254" s="3" t="str">
        <f ca="1">IF($A254&gt;$A$1,"",SUMIFS('PURPLE APC'!$K:$K,'PURPLE APC'!$B:$B,$A254,'PURPLE APC'!$N:$N,AG$3))</f>
        <v/>
      </c>
      <c r="AH254" s="3" t="str">
        <f ca="1">IF($A254&gt;$A$1,"",SUMIFS('PURPLE APC'!$K:$K,'PURPLE APC'!$B:$B,$A254,'PURPLE APC'!$N:$N,AH$3))</f>
        <v/>
      </c>
      <c r="AI254" s="3" t="str">
        <f ca="1">IF($A254&gt;$A$1,"",SUMIFS('PURPLE APC'!$K:$K,'PURPLE APC'!$B:$B,$A254,'PURPLE APC'!$N:$N,AI$3))</f>
        <v/>
      </c>
      <c r="AJ254" s="3" t="str">
        <f ca="1">IF($A254&gt;$A$1,"",SUMIFS('PURPLE APC'!$K:$K,'PURPLE APC'!$B:$B,$A254,'PURPLE APC'!$N:$N,AJ$3))</f>
        <v/>
      </c>
      <c r="AK254" s="5" t="str">
        <f ca="1">IF($A254&gt;$A$1,"",SUMIFS('PURPLE APC'!$K:$K,'PURPLE APC'!$B:$B,$A254,'PURPLE APC'!$N:$N,AK$3))</f>
        <v/>
      </c>
    </row>
    <row r="255" spans="1:37" x14ac:dyDescent="0.25">
      <c r="A255" s="15">
        <f t="shared" si="14"/>
        <v>46190</v>
      </c>
      <c r="B255" s="46">
        <f t="shared" si="15"/>
        <v>3</v>
      </c>
      <c r="C255" s="15" t="str">
        <f t="shared" si="12"/>
        <v>Y</v>
      </c>
      <c r="D255" s="15" t="s">
        <v>89</v>
      </c>
      <c r="E255" s="4" t="str">
        <f ca="1">IF($A255&gt;$A$1,"",SUMIFS('PURPLE APC'!$K:$K,'PURPLE APC'!$B:$B,$A255))</f>
        <v/>
      </c>
      <c r="F255" s="42"/>
      <c r="G255" s="72" t="str">
        <f t="shared" ca="1" si="13"/>
        <v/>
      </c>
      <c r="H255" s="4" t="str">
        <f ca="1">IF($A255&gt;$A$1,"",SUMIFS('PURPLE APC'!$K:$K,'PURPLE APC'!$B:$B,$A255,'PURPLE APC'!$N:$N,H$3))</f>
        <v/>
      </c>
      <c r="I255" s="3" t="str">
        <f ca="1">IF($A255&gt;$A$1,"",SUMIFS('PURPLE APC'!$K:$K,'PURPLE APC'!$B:$B,$A255,'PURPLE APC'!$N:$N,I$3))</f>
        <v/>
      </c>
      <c r="J255" s="3" t="str">
        <f ca="1">IF($A255&gt;$A$1,"",SUMIFS('PURPLE APC'!$K:$K,'PURPLE APC'!$B:$B,$A255,'PURPLE APC'!$N:$N,J$3))</f>
        <v/>
      </c>
      <c r="K255" s="3" t="str">
        <f ca="1">IF($A255&gt;$A$1,"",SUMIFS('PURPLE APC'!$K:$K,'PURPLE APC'!$B:$B,$A255,'PURPLE APC'!$N:$N,K$3))</f>
        <v/>
      </c>
      <c r="L255" s="3" t="str">
        <f ca="1">IF($A255&gt;$A$1,"",SUMIFS('PURPLE APC'!$K:$K,'PURPLE APC'!$B:$B,$A255,'PURPLE APC'!$N:$N,L$3))</f>
        <v/>
      </c>
      <c r="M255" s="3" t="str">
        <f ca="1">IF($A255&gt;$A$1,"",SUMIFS('PURPLE APC'!$K:$K,'PURPLE APC'!$B:$B,$A255,'PURPLE APC'!$N:$N,M$3))</f>
        <v/>
      </c>
      <c r="N255" s="3" t="str">
        <f ca="1">IF($A255&gt;$A$1,"",SUMIFS('PURPLE APC'!$K:$K,'PURPLE APC'!$B:$B,$A255,'PURPLE APC'!$N:$N,N$3))</f>
        <v/>
      </c>
      <c r="O255" s="3" t="str">
        <f ca="1">IF($A255&gt;$A$1,"",SUMIFS('PURPLE APC'!$K:$K,'PURPLE APC'!$B:$B,$A255,'PURPLE APC'!$N:$N,O$3))</f>
        <v/>
      </c>
      <c r="P255" s="3" t="str">
        <f ca="1">IF($A255&gt;$A$1,"",SUMIFS('PURPLE APC'!$K:$K,'PURPLE APC'!$B:$B,$A255,'PURPLE APC'!$N:$N,P$3))</f>
        <v/>
      </c>
      <c r="Q255" s="3" t="str">
        <f ca="1">IF($A255&gt;$A$1,"",SUMIFS('PURPLE APC'!$K:$K,'PURPLE APC'!$B:$B,$A255,'PURPLE APC'!$N:$N,Q$3))</f>
        <v/>
      </c>
      <c r="R255" s="3" t="str">
        <f ca="1">IF($A255&gt;$A$1,"",SUMIFS('PURPLE APC'!$K:$K,'PURPLE APC'!$B:$B,$A255,'PURPLE APC'!$N:$N,R$3))</f>
        <v/>
      </c>
      <c r="S255" s="3" t="str">
        <f ca="1">IF($A255&gt;$A$1,"",SUMIFS('PURPLE APC'!$K:$K,'PURPLE APC'!$B:$B,$A255,'PURPLE APC'!$N:$N,S$3))</f>
        <v/>
      </c>
      <c r="T255" s="3" t="str">
        <f ca="1">IF($A255&gt;$A$1,"",SUMIFS('PURPLE APC'!$K:$K,'PURPLE APC'!$B:$B,$A255,'PURPLE APC'!$N:$N,T$3))</f>
        <v/>
      </c>
      <c r="U255" s="3" t="str">
        <f ca="1">IF($A255&gt;$A$1,"",SUMIFS('PURPLE APC'!$K:$K,'PURPLE APC'!$B:$B,$A255,'PURPLE APC'!$N:$N,U$3))</f>
        <v/>
      </c>
      <c r="V255" s="3" t="str">
        <f ca="1">IF($A255&gt;$A$1,"",SUMIFS('PURPLE APC'!$K:$K,'PURPLE APC'!$B:$B,$A255,'PURPLE APC'!$N:$N,V$3))</f>
        <v/>
      </c>
      <c r="W255" s="3" t="str">
        <f ca="1">IF($A255&gt;$A$1,"",SUMIFS('PURPLE APC'!$K:$K,'PURPLE APC'!$B:$B,$A255,'PURPLE APC'!$N:$N,W$3))</f>
        <v/>
      </c>
      <c r="X255" s="3" t="str">
        <f ca="1">IF($A255&gt;$A$1,"",SUMIFS('PURPLE APC'!$K:$K,'PURPLE APC'!$B:$B,$A255,'PURPLE APC'!$N:$N,X$3))</f>
        <v/>
      </c>
      <c r="Y255" s="3" t="str">
        <f ca="1">IF($A255&gt;$A$1,"",SUMIFS('PURPLE APC'!$K:$K,'PURPLE APC'!$B:$B,$A255,'PURPLE APC'!$N:$N,Y$3))</f>
        <v/>
      </c>
      <c r="Z255" s="3" t="str">
        <f ca="1">IF($A255&gt;$A$1,"",SUMIFS('PURPLE APC'!$K:$K,'PURPLE APC'!$B:$B,$A255,'PURPLE APC'!$N:$N,Z$3))</f>
        <v/>
      </c>
      <c r="AA255" s="3" t="str">
        <f ca="1">IF($A255&gt;$A$1,"",SUMIFS('PURPLE APC'!$K:$K,'PURPLE APC'!$B:$B,$A255,'PURPLE APC'!$N:$N,AA$3))</f>
        <v/>
      </c>
      <c r="AB255" s="3" t="str">
        <f ca="1">IF($A255&gt;$A$1,"",SUMIFS('PURPLE APC'!$K:$K,'PURPLE APC'!$B:$B,$A255,'PURPLE APC'!$N:$N,AB$3))</f>
        <v/>
      </c>
      <c r="AC255" s="3" t="str">
        <f ca="1">IF($A255&gt;$A$1,"",SUMIFS('PURPLE APC'!$K:$K,'PURPLE APC'!$B:$B,$A255,'PURPLE APC'!$N:$N,AC$3))</f>
        <v/>
      </c>
      <c r="AD255" s="3" t="str">
        <f ca="1">IF($A255&gt;$A$1,"",SUMIFS('PURPLE APC'!$K:$K,'PURPLE APC'!$B:$B,$A255,'PURPLE APC'!$N:$N,AD$3))</f>
        <v/>
      </c>
      <c r="AE255" s="3" t="str">
        <f ca="1">IF($A255&gt;$A$1,"",SUMIFS('PURPLE APC'!$K:$K,'PURPLE APC'!$B:$B,$A255,'PURPLE APC'!$N:$N,AE$3))</f>
        <v/>
      </c>
      <c r="AF255" s="3" t="str">
        <f ca="1">IF($A255&gt;$A$1,"",SUMIFS('PURPLE APC'!$K:$K,'PURPLE APC'!$B:$B,$A255,'PURPLE APC'!$N:$N,AF$3))</f>
        <v/>
      </c>
      <c r="AG255" s="3" t="str">
        <f ca="1">IF($A255&gt;$A$1,"",SUMIFS('PURPLE APC'!$K:$K,'PURPLE APC'!$B:$B,$A255,'PURPLE APC'!$N:$N,AG$3))</f>
        <v/>
      </c>
      <c r="AH255" s="3" t="str">
        <f ca="1">IF($A255&gt;$A$1,"",SUMIFS('PURPLE APC'!$K:$K,'PURPLE APC'!$B:$B,$A255,'PURPLE APC'!$N:$N,AH$3))</f>
        <v/>
      </c>
      <c r="AI255" s="3" t="str">
        <f ca="1">IF($A255&gt;$A$1,"",SUMIFS('PURPLE APC'!$K:$K,'PURPLE APC'!$B:$B,$A255,'PURPLE APC'!$N:$N,AI$3))</f>
        <v/>
      </c>
      <c r="AJ255" s="3" t="str">
        <f ca="1">IF($A255&gt;$A$1,"",SUMIFS('PURPLE APC'!$K:$K,'PURPLE APC'!$B:$B,$A255,'PURPLE APC'!$N:$N,AJ$3))</f>
        <v/>
      </c>
      <c r="AK255" s="5" t="str">
        <f ca="1">IF($A255&gt;$A$1,"",SUMIFS('PURPLE APC'!$K:$K,'PURPLE APC'!$B:$B,$A255,'PURPLE APC'!$N:$N,AK$3))</f>
        <v/>
      </c>
    </row>
    <row r="256" spans="1:37" x14ac:dyDescent="0.25">
      <c r="A256" s="15">
        <f t="shared" si="14"/>
        <v>46191</v>
      </c>
      <c r="B256" s="46">
        <f t="shared" si="15"/>
        <v>4</v>
      </c>
      <c r="C256" s="15" t="str">
        <f t="shared" si="12"/>
        <v>Y</v>
      </c>
      <c r="D256" s="15" t="s">
        <v>89</v>
      </c>
      <c r="E256" s="4" t="str">
        <f ca="1">IF($A256&gt;$A$1,"",SUMIFS('PURPLE APC'!$K:$K,'PURPLE APC'!$B:$B,$A256))</f>
        <v/>
      </c>
      <c r="F256" s="42"/>
      <c r="G256" s="72" t="str">
        <f t="shared" ca="1" si="13"/>
        <v/>
      </c>
      <c r="H256" s="4" t="str">
        <f ca="1">IF($A256&gt;$A$1,"",SUMIFS('PURPLE APC'!$K:$K,'PURPLE APC'!$B:$B,$A256,'PURPLE APC'!$N:$N,H$3))</f>
        <v/>
      </c>
      <c r="I256" s="3" t="str">
        <f ca="1">IF($A256&gt;$A$1,"",SUMIFS('PURPLE APC'!$K:$K,'PURPLE APC'!$B:$B,$A256,'PURPLE APC'!$N:$N,I$3))</f>
        <v/>
      </c>
      <c r="J256" s="3" t="str">
        <f ca="1">IF($A256&gt;$A$1,"",SUMIFS('PURPLE APC'!$K:$K,'PURPLE APC'!$B:$B,$A256,'PURPLE APC'!$N:$N,J$3))</f>
        <v/>
      </c>
      <c r="K256" s="3" t="str">
        <f ca="1">IF($A256&gt;$A$1,"",SUMIFS('PURPLE APC'!$K:$K,'PURPLE APC'!$B:$B,$A256,'PURPLE APC'!$N:$N,K$3))</f>
        <v/>
      </c>
      <c r="L256" s="3" t="str">
        <f ca="1">IF($A256&gt;$A$1,"",SUMIFS('PURPLE APC'!$K:$K,'PURPLE APC'!$B:$B,$A256,'PURPLE APC'!$N:$N,L$3))</f>
        <v/>
      </c>
      <c r="M256" s="3" t="str">
        <f ca="1">IF($A256&gt;$A$1,"",SUMIFS('PURPLE APC'!$K:$K,'PURPLE APC'!$B:$B,$A256,'PURPLE APC'!$N:$N,M$3))</f>
        <v/>
      </c>
      <c r="N256" s="3" t="str">
        <f ca="1">IF($A256&gt;$A$1,"",SUMIFS('PURPLE APC'!$K:$K,'PURPLE APC'!$B:$B,$A256,'PURPLE APC'!$N:$N,N$3))</f>
        <v/>
      </c>
      <c r="O256" s="3" t="str">
        <f ca="1">IF($A256&gt;$A$1,"",SUMIFS('PURPLE APC'!$K:$K,'PURPLE APC'!$B:$B,$A256,'PURPLE APC'!$N:$N,O$3))</f>
        <v/>
      </c>
      <c r="P256" s="3" t="str">
        <f ca="1">IF($A256&gt;$A$1,"",SUMIFS('PURPLE APC'!$K:$K,'PURPLE APC'!$B:$B,$A256,'PURPLE APC'!$N:$N,P$3))</f>
        <v/>
      </c>
      <c r="Q256" s="3" t="str">
        <f ca="1">IF($A256&gt;$A$1,"",SUMIFS('PURPLE APC'!$K:$K,'PURPLE APC'!$B:$B,$A256,'PURPLE APC'!$N:$N,Q$3))</f>
        <v/>
      </c>
      <c r="R256" s="3" t="str">
        <f ca="1">IF($A256&gt;$A$1,"",SUMIFS('PURPLE APC'!$K:$K,'PURPLE APC'!$B:$B,$A256,'PURPLE APC'!$N:$N,R$3))</f>
        <v/>
      </c>
      <c r="S256" s="3" t="str">
        <f ca="1">IF($A256&gt;$A$1,"",SUMIFS('PURPLE APC'!$K:$K,'PURPLE APC'!$B:$B,$A256,'PURPLE APC'!$N:$N,S$3))</f>
        <v/>
      </c>
      <c r="T256" s="3" t="str">
        <f ca="1">IF($A256&gt;$A$1,"",SUMIFS('PURPLE APC'!$K:$K,'PURPLE APC'!$B:$B,$A256,'PURPLE APC'!$N:$N,T$3))</f>
        <v/>
      </c>
      <c r="U256" s="3" t="str">
        <f ca="1">IF($A256&gt;$A$1,"",SUMIFS('PURPLE APC'!$K:$K,'PURPLE APC'!$B:$B,$A256,'PURPLE APC'!$N:$N,U$3))</f>
        <v/>
      </c>
      <c r="V256" s="3" t="str">
        <f ca="1">IF($A256&gt;$A$1,"",SUMIFS('PURPLE APC'!$K:$K,'PURPLE APC'!$B:$B,$A256,'PURPLE APC'!$N:$N,V$3))</f>
        <v/>
      </c>
      <c r="W256" s="3" t="str">
        <f ca="1">IF($A256&gt;$A$1,"",SUMIFS('PURPLE APC'!$K:$K,'PURPLE APC'!$B:$B,$A256,'PURPLE APC'!$N:$N,W$3))</f>
        <v/>
      </c>
      <c r="X256" s="3" t="str">
        <f ca="1">IF($A256&gt;$A$1,"",SUMIFS('PURPLE APC'!$K:$K,'PURPLE APC'!$B:$B,$A256,'PURPLE APC'!$N:$N,X$3))</f>
        <v/>
      </c>
      <c r="Y256" s="3" t="str">
        <f ca="1">IF($A256&gt;$A$1,"",SUMIFS('PURPLE APC'!$K:$K,'PURPLE APC'!$B:$B,$A256,'PURPLE APC'!$N:$N,Y$3))</f>
        <v/>
      </c>
      <c r="Z256" s="3" t="str">
        <f ca="1">IF($A256&gt;$A$1,"",SUMIFS('PURPLE APC'!$K:$K,'PURPLE APC'!$B:$B,$A256,'PURPLE APC'!$N:$N,Z$3))</f>
        <v/>
      </c>
      <c r="AA256" s="3" t="str">
        <f ca="1">IF($A256&gt;$A$1,"",SUMIFS('PURPLE APC'!$K:$K,'PURPLE APC'!$B:$B,$A256,'PURPLE APC'!$N:$N,AA$3))</f>
        <v/>
      </c>
      <c r="AB256" s="3" t="str">
        <f ca="1">IF($A256&gt;$A$1,"",SUMIFS('PURPLE APC'!$K:$K,'PURPLE APC'!$B:$B,$A256,'PURPLE APC'!$N:$N,AB$3))</f>
        <v/>
      </c>
      <c r="AC256" s="3" t="str">
        <f ca="1">IF($A256&gt;$A$1,"",SUMIFS('PURPLE APC'!$K:$K,'PURPLE APC'!$B:$B,$A256,'PURPLE APC'!$N:$N,AC$3))</f>
        <v/>
      </c>
      <c r="AD256" s="3" t="str">
        <f ca="1">IF($A256&gt;$A$1,"",SUMIFS('PURPLE APC'!$K:$K,'PURPLE APC'!$B:$B,$A256,'PURPLE APC'!$N:$N,AD$3))</f>
        <v/>
      </c>
      <c r="AE256" s="3" t="str">
        <f ca="1">IF($A256&gt;$A$1,"",SUMIFS('PURPLE APC'!$K:$K,'PURPLE APC'!$B:$B,$A256,'PURPLE APC'!$N:$N,AE$3))</f>
        <v/>
      </c>
      <c r="AF256" s="3" t="str">
        <f ca="1">IF($A256&gt;$A$1,"",SUMIFS('PURPLE APC'!$K:$K,'PURPLE APC'!$B:$B,$A256,'PURPLE APC'!$N:$N,AF$3))</f>
        <v/>
      </c>
      <c r="AG256" s="3" t="str">
        <f ca="1">IF($A256&gt;$A$1,"",SUMIFS('PURPLE APC'!$K:$K,'PURPLE APC'!$B:$B,$A256,'PURPLE APC'!$N:$N,AG$3))</f>
        <v/>
      </c>
      <c r="AH256" s="3" t="str">
        <f ca="1">IF($A256&gt;$A$1,"",SUMIFS('PURPLE APC'!$K:$K,'PURPLE APC'!$B:$B,$A256,'PURPLE APC'!$N:$N,AH$3))</f>
        <v/>
      </c>
      <c r="AI256" s="3" t="str">
        <f ca="1">IF($A256&gt;$A$1,"",SUMIFS('PURPLE APC'!$K:$K,'PURPLE APC'!$B:$B,$A256,'PURPLE APC'!$N:$N,AI$3))</f>
        <v/>
      </c>
      <c r="AJ256" s="3" t="str">
        <f ca="1">IF($A256&gt;$A$1,"",SUMIFS('PURPLE APC'!$K:$K,'PURPLE APC'!$B:$B,$A256,'PURPLE APC'!$N:$N,AJ$3))</f>
        <v/>
      </c>
      <c r="AK256" s="5" t="str">
        <f ca="1">IF($A256&gt;$A$1,"",SUMIFS('PURPLE APC'!$K:$K,'PURPLE APC'!$B:$B,$A256,'PURPLE APC'!$N:$N,AK$3))</f>
        <v/>
      </c>
    </row>
    <row r="257" spans="1:37" x14ac:dyDescent="0.25">
      <c r="A257" s="15">
        <f t="shared" si="14"/>
        <v>46192</v>
      </c>
      <c r="B257" s="46">
        <f t="shared" si="15"/>
        <v>5</v>
      </c>
      <c r="C257" s="15" t="str">
        <f t="shared" si="12"/>
        <v/>
      </c>
      <c r="D257" s="15" t="s">
        <v>90</v>
      </c>
      <c r="E257" s="4" t="str">
        <f ca="1">IF($A257&gt;$A$1,"",SUMIFS('PURPLE APC'!$K:$K,'PURPLE APC'!$B:$B,$A257))</f>
        <v/>
      </c>
      <c r="F257" s="42"/>
      <c r="G257" s="72" t="str">
        <f t="shared" ca="1" si="13"/>
        <v/>
      </c>
      <c r="H257" s="4" t="str">
        <f ca="1">IF($A257&gt;$A$1,"",SUMIFS('PURPLE APC'!$K:$K,'PURPLE APC'!$B:$B,$A257,'PURPLE APC'!$N:$N,H$3))</f>
        <v/>
      </c>
      <c r="I257" s="3" t="str">
        <f ca="1">IF($A257&gt;$A$1,"",SUMIFS('PURPLE APC'!$K:$K,'PURPLE APC'!$B:$B,$A257,'PURPLE APC'!$N:$N,I$3))</f>
        <v/>
      </c>
      <c r="J257" s="3" t="str">
        <f ca="1">IF($A257&gt;$A$1,"",SUMIFS('PURPLE APC'!$K:$K,'PURPLE APC'!$B:$B,$A257,'PURPLE APC'!$N:$N,J$3))</f>
        <v/>
      </c>
      <c r="K257" s="3" t="str">
        <f ca="1">IF($A257&gt;$A$1,"",SUMIFS('PURPLE APC'!$K:$K,'PURPLE APC'!$B:$B,$A257,'PURPLE APC'!$N:$N,K$3))</f>
        <v/>
      </c>
      <c r="L257" s="3" t="str">
        <f ca="1">IF($A257&gt;$A$1,"",SUMIFS('PURPLE APC'!$K:$K,'PURPLE APC'!$B:$B,$A257,'PURPLE APC'!$N:$N,L$3))</f>
        <v/>
      </c>
      <c r="M257" s="3" t="str">
        <f ca="1">IF($A257&gt;$A$1,"",SUMIFS('PURPLE APC'!$K:$K,'PURPLE APC'!$B:$B,$A257,'PURPLE APC'!$N:$N,M$3))</f>
        <v/>
      </c>
      <c r="N257" s="3" t="str">
        <f ca="1">IF($A257&gt;$A$1,"",SUMIFS('PURPLE APC'!$K:$K,'PURPLE APC'!$B:$B,$A257,'PURPLE APC'!$N:$N,N$3))</f>
        <v/>
      </c>
      <c r="O257" s="3" t="str">
        <f ca="1">IF($A257&gt;$A$1,"",SUMIFS('PURPLE APC'!$K:$K,'PURPLE APC'!$B:$B,$A257,'PURPLE APC'!$N:$N,O$3))</f>
        <v/>
      </c>
      <c r="P257" s="3" t="str">
        <f ca="1">IF($A257&gt;$A$1,"",SUMIFS('PURPLE APC'!$K:$K,'PURPLE APC'!$B:$B,$A257,'PURPLE APC'!$N:$N,P$3))</f>
        <v/>
      </c>
      <c r="Q257" s="3" t="str">
        <f ca="1">IF($A257&gt;$A$1,"",SUMIFS('PURPLE APC'!$K:$K,'PURPLE APC'!$B:$B,$A257,'PURPLE APC'!$N:$N,Q$3))</f>
        <v/>
      </c>
      <c r="R257" s="3" t="str">
        <f ca="1">IF($A257&gt;$A$1,"",SUMIFS('PURPLE APC'!$K:$K,'PURPLE APC'!$B:$B,$A257,'PURPLE APC'!$N:$N,R$3))</f>
        <v/>
      </c>
      <c r="S257" s="3" t="str">
        <f ca="1">IF($A257&gt;$A$1,"",SUMIFS('PURPLE APC'!$K:$K,'PURPLE APC'!$B:$B,$A257,'PURPLE APC'!$N:$N,S$3))</f>
        <v/>
      </c>
      <c r="T257" s="3" t="str">
        <f ca="1">IF($A257&gt;$A$1,"",SUMIFS('PURPLE APC'!$K:$K,'PURPLE APC'!$B:$B,$A257,'PURPLE APC'!$N:$N,T$3))</f>
        <v/>
      </c>
      <c r="U257" s="3" t="str">
        <f ca="1">IF($A257&gt;$A$1,"",SUMIFS('PURPLE APC'!$K:$K,'PURPLE APC'!$B:$B,$A257,'PURPLE APC'!$N:$N,U$3))</f>
        <v/>
      </c>
      <c r="V257" s="3" t="str">
        <f ca="1">IF($A257&gt;$A$1,"",SUMIFS('PURPLE APC'!$K:$K,'PURPLE APC'!$B:$B,$A257,'PURPLE APC'!$N:$N,V$3))</f>
        <v/>
      </c>
      <c r="W257" s="3" t="str">
        <f ca="1">IF($A257&gt;$A$1,"",SUMIFS('PURPLE APC'!$K:$K,'PURPLE APC'!$B:$B,$A257,'PURPLE APC'!$N:$N,W$3))</f>
        <v/>
      </c>
      <c r="X257" s="3" t="str">
        <f ca="1">IF($A257&gt;$A$1,"",SUMIFS('PURPLE APC'!$K:$K,'PURPLE APC'!$B:$B,$A257,'PURPLE APC'!$N:$N,X$3))</f>
        <v/>
      </c>
      <c r="Y257" s="3" t="str">
        <f ca="1">IF($A257&gt;$A$1,"",SUMIFS('PURPLE APC'!$K:$K,'PURPLE APC'!$B:$B,$A257,'PURPLE APC'!$N:$N,Y$3))</f>
        <v/>
      </c>
      <c r="Z257" s="3" t="str">
        <f ca="1">IF($A257&gt;$A$1,"",SUMIFS('PURPLE APC'!$K:$K,'PURPLE APC'!$B:$B,$A257,'PURPLE APC'!$N:$N,Z$3))</f>
        <v/>
      </c>
      <c r="AA257" s="3" t="str">
        <f ca="1">IF($A257&gt;$A$1,"",SUMIFS('PURPLE APC'!$K:$K,'PURPLE APC'!$B:$B,$A257,'PURPLE APC'!$N:$N,AA$3))</f>
        <v/>
      </c>
      <c r="AB257" s="3" t="str">
        <f ca="1">IF($A257&gt;$A$1,"",SUMIFS('PURPLE APC'!$K:$K,'PURPLE APC'!$B:$B,$A257,'PURPLE APC'!$N:$N,AB$3))</f>
        <v/>
      </c>
      <c r="AC257" s="3" t="str">
        <f ca="1">IF($A257&gt;$A$1,"",SUMIFS('PURPLE APC'!$K:$K,'PURPLE APC'!$B:$B,$A257,'PURPLE APC'!$N:$N,AC$3))</f>
        <v/>
      </c>
      <c r="AD257" s="3" t="str">
        <f ca="1">IF($A257&gt;$A$1,"",SUMIFS('PURPLE APC'!$K:$K,'PURPLE APC'!$B:$B,$A257,'PURPLE APC'!$N:$N,AD$3))</f>
        <v/>
      </c>
      <c r="AE257" s="3" t="str">
        <f ca="1">IF($A257&gt;$A$1,"",SUMIFS('PURPLE APC'!$K:$K,'PURPLE APC'!$B:$B,$A257,'PURPLE APC'!$N:$N,AE$3))</f>
        <v/>
      </c>
      <c r="AF257" s="3" t="str">
        <f ca="1">IF($A257&gt;$A$1,"",SUMIFS('PURPLE APC'!$K:$K,'PURPLE APC'!$B:$B,$A257,'PURPLE APC'!$N:$N,AF$3))</f>
        <v/>
      </c>
      <c r="AG257" s="3" t="str">
        <f ca="1">IF($A257&gt;$A$1,"",SUMIFS('PURPLE APC'!$K:$K,'PURPLE APC'!$B:$B,$A257,'PURPLE APC'!$N:$N,AG$3))</f>
        <v/>
      </c>
      <c r="AH257" s="3" t="str">
        <f ca="1">IF($A257&gt;$A$1,"",SUMIFS('PURPLE APC'!$K:$K,'PURPLE APC'!$B:$B,$A257,'PURPLE APC'!$N:$N,AH$3))</f>
        <v/>
      </c>
      <c r="AI257" s="3" t="str">
        <f ca="1">IF($A257&gt;$A$1,"",SUMIFS('PURPLE APC'!$K:$K,'PURPLE APC'!$B:$B,$A257,'PURPLE APC'!$N:$N,AI$3))</f>
        <v/>
      </c>
      <c r="AJ257" s="3" t="str">
        <f ca="1">IF($A257&gt;$A$1,"",SUMIFS('PURPLE APC'!$K:$K,'PURPLE APC'!$B:$B,$A257,'PURPLE APC'!$N:$N,AJ$3))</f>
        <v/>
      </c>
      <c r="AK257" s="5" t="str">
        <f ca="1">IF($A257&gt;$A$1,"",SUMIFS('PURPLE APC'!$K:$K,'PURPLE APC'!$B:$B,$A257,'PURPLE APC'!$N:$N,AK$3))</f>
        <v/>
      </c>
    </row>
    <row r="258" spans="1:37" x14ac:dyDescent="0.25">
      <c r="A258" s="15">
        <f t="shared" si="14"/>
        <v>46195</v>
      </c>
      <c r="B258" s="46">
        <f t="shared" si="15"/>
        <v>1</v>
      </c>
      <c r="C258" s="15" t="str">
        <f t="shared" si="12"/>
        <v>Y</v>
      </c>
      <c r="D258" s="15" t="s">
        <v>89</v>
      </c>
      <c r="E258" s="4" t="str">
        <f ca="1">IF($A258&gt;$A$1,"",SUMIFS('PURPLE APC'!$K:$K,'PURPLE APC'!$B:$B,$A258))</f>
        <v/>
      </c>
      <c r="F258" s="42"/>
      <c r="G258" s="72" t="str">
        <f t="shared" ca="1" si="13"/>
        <v/>
      </c>
      <c r="H258" s="4" t="str">
        <f ca="1">IF($A258&gt;$A$1,"",SUMIFS('PURPLE APC'!$K:$K,'PURPLE APC'!$B:$B,$A258,'PURPLE APC'!$N:$N,H$3))</f>
        <v/>
      </c>
      <c r="I258" s="3" t="str">
        <f ca="1">IF($A258&gt;$A$1,"",SUMIFS('PURPLE APC'!$K:$K,'PURPLE APC'!$B:$B,$A258,'PURPLE APC'!$N:$N,I$3))</f>
        <v/>
      </c>
      <c r="J258" s="3" t="str">
        <f ca="1">IF($A258&gt;$A$1,"",SUMIFS('PURPLE APC'!$K:$K,'PURPLE APC'!$B:$B,$A258,'PURPLE APC'!$N:$N,J$3))</f>
        <v/>
      </c>
      <c r="K258" s="3" t="str">
        <f ca="1">IF($A258&gt;$A$1,"",SUMIFS('PURPLE APC'!$K:$K,'PURPLE APC'!$B:$B,$A258,'PURPLE APC'!$N:$N,K$3))</f>
        <v/>
      </c>
      <c r="L258" s="3" t="str">
        <f ca="1">IF($A258&gt;$A$1,"",SUMIFS('PURPLE APC'!$K:$K,'PURPLE APC'!$B:$B,$A258,'PURPLE APC'!$N:$N,L$3))</f>
        <v/>
      </c>
      <c r="M258" s="3" t="str">
        <f ca="1">IF($A258&gt;$A$1,"",SUMIFS('PURPLE APC'!$K:$K,'PURPLE APC'!$B:$B,$A258,'PURPLE APC'!$N:$N,M$3))</f>
        <v/>
      </c>
      <c r="N258" s="3" t="str">
        <f ca="1">IF($A258&gt;$A$1,"",SUMIFS('PURPLE APC'!$K:$K,'PURPLE APC'!$B:$B,$A258,'PURPLE APC'!$N:$N,N$3))</f>
        <v/>
      </c>
      <c r="O258" s="3" t="str">
        <f ca="1">IF($A258&gt;$A$1,"",SUMIFS('PURPLE APC'!$K:$K,'PURPLE APC'!$B:$B,$A258,'PURPLE APC'!$N:$N,O$3))</f>
        <v/>
      </c>
      <c r="P258" s="3" t="str">
        <f ca="1">IF($A258&gt;$A$1,"",SUMIFS('PURPLE APC'!$K:$K,'PURPLE APC'!$B:$B,$A258,'PURPLE APC'!$N:$N,P$3))</f>
        <v/>
      </c>
      <c r="Q258" s="3" t="str">
        <f ca="1">IF($A258&gt;$A$1,"",SUMIFS('PURPLE APC'!$K:$K,'PURPLE APC'!$B:$B,$A258,'PURPLE APC'!$N:$N,Q$3))</f>
        <v/>
      </c>
      <c r="R258" s="3" t="str">
        <f ca="1">IF($A258&gt;$A$1,"",SUMIFS('PURPLE APC'!$K:$K,'PURPLE APC'!$B:$B,$A258,'PURPLE APC'!$N:$N,R$3))</f>
        <v/>
      </c>
      <c r="S258" s="3" t="str">
        <f ca="1">IF($A258&gt;$A$1,"",SUMIFS('PURPLE APC'!$K:$K,'PURPLE APC'!$B:$B,$A258,'PURPLE APC'!$N:$N,S$3))</f>
        <v/>
      </c>
      <c r="T258" s="3" t="str">
        <f ca="1">IF($A258&gt;$A$1,"",SUMIFS('PURPLE APC'!$K:$K,'PURPLE APC'!$B:$B,$A258,'PURPLE APC'!$N:$N,T$3))</f>
        <v/>
      </c>
      <c r="U258" s="3" t="str">
        <f ca="1">IF($A258&gt;$A$1,"",SUMIFS('PURPLE APC'!$K:$K,'PURPLE APC'!$B:$B,$A258,'PURPLE APC'!$N:$N,U$3))</f>
        <v/>
      </c>
      <c r="V258" s="3" t="str">
        <f ca="1">IF($A258&gt;$A$1,"",SUMIFS('PURPLE APC'!$K:$K,'PURPLE APC'!$B:$B,$A258,'PURPLE APC'!$N:$N,V$3))</f>
        <v/>
      </c>
      <c r="W258" s="3" t="str">
        <f ca="1">IF($A258&gt;$A$1,"",SUMIFS('PURPLE APC'!$K:$K,'PURPLE APC'!$B:$B,$A258,'PURPLE APC'!$N:$N,W$3))</f>
        <v/>
      </c>
      <c r="X258" s="3" t="str">
        <f ca="1">IF($A258&gt;$A$1,"",SUMIFS('PURPLE APC'!$K:$K,'PURPLE APC'!$B:$B,$A258,'PURPLE APC'!$N:$N,X$3))</f>
        <v/>
      </c>
      <c r="Y258" s="3" t="str">
        <f ca="1">IF($A258&gt;$A$1,"",SUMIFS('PURPLE APC'!$K:$K,'PURPLE APC'!$B:$B,$A258,'PURPLE APC'!$N:$N,Y$3))</f>
        <v/>
      </c>
      <c r="Z258" s="3" t="str">
        <f ca="1">IF($A258&gt;$A$1,"",SUMIFS('PURPLE APC'!$K:$K,'PURPLE APC'!$B:$B,$A258,'PURPLE APC'!$N:$N,Z$3))</f>
        <v/>
      </c>
      <c r="AA258" s="3" t="str">
        <f ca="1">IF($A258&gt;$A$1,"",SUMIFS('PURPLE APC'!$K:$K,'PURPLE APC'!$B:$B,$A258,'PURPLE APC'!$N:$N,AA$3))</f>
        <v/>
      </c>
      <c r="AB258" s="3" t="str">
        <f ca="1">IF($A258&gt;$A$1,"",SUMIFS('PURPLE APC'!$K:$K,'PURPLE APC'!$B:$B,$A258,'PURPLE APC'!$N:$N,AB$3))</f>
        <v/>
      </c>
      <c r="AC258" s="3" t="str">
        <f ca="1">IF($A258&gt;$A$1,"",SUMIFS('PURPLE APC'!$K:$K,'PURPLE APC'!$B:$B,$A258,'PURPLE APC'!$N:$N,AC$3))</f>
        <v/>
      </c>
      <c r="AD258" s="3" t="str">
        <f ca="1">IF($A258&gt;$A$1,"",SUMIFS('PURPLE APC'!$K:$K,'PURPLE APC'!$B:$B,$A258,'PURPLE APC'!$N:$N,AD$3))</f>
        <v/>
      </c>
      <c r="AE258" s="3" t="str">
        <f ca="1">IF($A258&gt;$A$1,"",SUMIFS('PURPLE APC'!$K:$K,'PURPLE APC'!$B:$B,$A258,'PURPLE APC'!$N:$N,AE$3))</f>
        <v/>
      </c>
      <c r="AF258" s="3" t="str">
        <f ca="1">IF($A258&gt;$A$1,"",SUMIFS('PURPLE APC'!$K:$K,'PURPLE APC'!$B:$B,$A258,'PURPLE APC'!$N:$N,AF$3))</f>
        <v/>
      </c>
      <c r="AG258" s="3" t="str">
        <f ca="1">IF($A258&gt;$A$1,"",SUMIFS('PURPLE APC'!$K:$K,'PURPLE APC'!$B:$B,$A258,'PURPLE APC'!$N:$N,AG$3))</f>
        <v/>
      </c>
      <c r="AH258" s="3" t="str">
        <f ca="1">IF($A258&gt;$A$1,"",SUMIFS('PURPLE APC'!$K:$K,'PURPLE APC'!$B:$B,$A258,'PURPLE APC'!$N:$N,AH$3))</f>
        <v/>
      </c>
      <c r="AI258" s="3" t="str">
        <f ca="1">IF($A258&gt;$A$1,"",SUMIFS('PURPLE APC'!$K:$K,'PURPLE APC'!$B:$B,$A258,'PURPLE APC'!$N:$N,AI$3))</f>
        <v/>
      </c>
      <c r="AJ258" s="3" t="str">
        <f ca="1">IF($A258&gt;$A$1,"",SUMIFS('PURPLE APC'!$K:$K,'PURPLE APC'!$B:$B,$A258,'PURPLE APC'!$N:$N,AJ$3))</f>
        <v/>
      </c>
      <c r="AK258" s="5" t="str">
        <f ca="1">IF($A258&gt;$A$1,"",SUMIFS('PURPLE APC'!$K:$K,'PURPLE APC'!$B:$B,$A258,'PURPLE APC'!$N:$N,AK$3))</f>
        <v/>
      </c>
    </row>
    <row r="259" spans="1:37" x14ac:dyDescent="0.25">
      <c r="A259" s="15">
        <f t="shared" si="14"/>
        <v>46196</v>
      </c>
      <c r="B259" s="46">
        <f t="shared" si="15"/>
        <v>2</v>
      </c>
      <c r="C259" s="15" t="str">
        <f t="shared" si="12"/>
        <v>Y</v>
      </c>
      <c r="D259" s="15" t="s">
        <v>89</v>
      </c>
      <c r="E259" s="4" t="str">
        <f ca="1">IF($A259&gt;$A$1,"",SUMIFS('PURPLE APC'!$K:$K,'PURPLE APC'!$B:$B,$A259))</f>
        <v/>
      </c>
      <c r="F259" s="42"/>
      <c r="G259" s="72" t="str">
        <f t="shared" ca="1" si="13"/>
        <v/>
      </c>
      <c r="H259" s="4" t="str">
        <f ca="1">IF($A259&gt;$A$1,"",SUMIFS('PURPLE APC'!$K:$K,'PURPLE APC'!$B:$B,$A259,'PURPLE APC'!$N:$N,H$3))</f>
        <v/>
      </c>
      <c r="I259" s="3" t="str">
        <f ca="1">IF($A259&gt;$A$1,"",SUMIFS('PURPLE APC'!$K:$K,'PURPLE APC'!$B:$B,$A259,'PURPLE APC'!$N:$N,I$3))</f>
        <v/>
      </c>
      <c r="J259" s="3" t="str">
        <f ca="1">IF($A259&gt;$A$1,"",SUMIFS('PURPLE APC'!$K:$K,'PURPLE APC'!$B:$B,$A259,'PURPLE APC'!$N:$N,J$3))</f>
        <v/>
      </c>
      <c r="K259" s="3" t="str">
        <f ca="1">IF($A259&gt;$A$1,"",SUMIFS('PURPLE APC'!$K:$K,'PURPLE APC'!$B:$B,$A259,'PURPLE APC'!$N:$N,K$3))</f>
        <v/>
      </c>
      <c r="L259" s="3" t="str">
        <f ca="1">IF($A259&gt;$A$1,"",SUMIFS('PURPLE APC'!$K:$K,'PURPLE APC'!$B:$B,$A259,'PURPLE APC'!$N:$N,L$3))</f>
        <v/>
      </c>
      <c r="M259" s="3" t="str">
        <f ca="1">IF($A259&gt;$A$1,"",SUMIFS('PURPLE APC'!$K:$K,'PURPLE APC'!$B:$B,$A259,'PURPLE APC'!$N:$N,M$3))</f>
        <v/>
      </c>
      <c r="N259" s="3" t="str">
        <f ca="1">IF($A259&gt;$A$1,"",SUMIFS('PURPLE APC'!$K:$K,'PURPLE APC'!$B:$B,$A259,'PURPLE APC'!$N:$N,N$3))</f>
        <v/>
      </c>
      <c r="O259" s="3" t="str">
        <f ca="1">IF($A259&gt;$A$1,"",SUMIFS('PURPLE APC'!$K:$K,'PURPLE APC'!$B:$B,$A259,'PURPLE APC'!$N:$N,O$3))</f>
        <v/>
      </c>
      <c r="P259" s="3" t="str">
        <f ca="1">IF($A259&gt;$A$1,"",SUMIFS('PURPLE APC'!$K:$K,'PURPLE APC'!$B:$B,$A259,'PURPLE APC'!$N:$N,P$3))</f>
        <v/>
      </c>
      <c r="Q259" s="3" t="str">
        <f ca="1">IF($A259&gt;$A$1,"",SUMIFS('PURPLE APC'!$K:$K,'PURPLE APC'!$B:$B,$A259,'PURPLE APC'!$N:$N,Q$3))</f>
        <v/>
      </c>
      <c r="R259" s="3" t="str">
        <f ca="1">IF($A259&gt;$A$1,"",SUMIFS('PURPLE APC'!$K:$K,'PURPLE APC'!$B:$B,$A259,'PURPLE APC'!$N:$N,R$3))</f>
        <v/>
      </c>
      <c r="S259" s="3" t="str">
        <f ca="1">IF($A259&gt;$A$1,"",SUMIFS('PURPLE APC'!$K:$K,'PURPLE APC'!$B:$B,$A259,'PURPLE APC'!$N:$N,S$3))</f>
        <v/>
      </c>
      <c r="T259" s="3" t="str">
        <f ca="1">IF($A259&gt;$A$1,"",SUMIFS('PURPLE APC'!$K:$K,'PURPLE APC'!$B:$B,$A259,'PURPLE APC'!$N:$N,T$3))</f>
        <v/>
      </c>
      <c r="U259" s="3" t="str">
        <f ca="1">IF($A259&gt;$A$1,"",SUMIFS('PURPLE APC'!$K:$K,'PURPLE APC'!$B:$B,$A259,'PURPLE APC'!$N:$N,U$3))</f>
        <v/>
      </c>
      <c r="V259" s="3" t="str">
        <f ca="1">IF($A259&gt;$A$1,"",SUMIFS('PURPLE APC'!$K:$K,'PURPLE APC'!$B:$B,$A259,'PURPLE APC'!$N:$N,V$3))</f>
        <v/>
      </c>
      <c r="W259" s="3" t="str">
        <f ca="1">IF($A259&gt;$A$1,"",SUMIFS('PURPLE APC'!$K:$K,'PURPLE APC'!$B:$B,$A259,'PURPLE APC'!$N:$N,W$3))</f>
        <v/>
      </c>
      <c r="X259" s="3" t="str">
        <f ca="1">IF($A259&gt;$A$1,"",SUMIFS('PURPLE APC'!$K:$K,'PURPLE APC'!$B:$B,$A259,'PURPLE APC'!$N:$N,X$3))</f>
        <v/>
      </c>
      <c r="Y259" s="3" t="str">
        <f ca="1">IF($A259&gt;$A$1,"",SUMIFS('PURPLE APC'!$K:$K,'PURPLE APC'!$B:$B,$A259,'PURPLE APC'!$N:$N,Y$3))</f>
        <v/>
      </c>
      <c r="Z259" s="3" t="str">
        <f ca="1">IF($A259&gt;$A$1,"",SUMIFS('PURPLE APC'!$K:$K,'PURPLE APC'!$B:$B,$A259,'PURPLE APC'!$N:$N,Z$3))</f>
        <v/>
      </c>
      <c r="AA259" s="3" t="str">
        <f ca="1">IF($A259&gt;$A$1,"",SUMIFS('PURPLE APC'!$K:$K,'PURPLE APC'!$B:$B,$A259,'PURPLE APC'!$N:$N,AA$3))</f>
        <v/>
      </c>
      <c r="AB259" s="3" t="str">
        <f ca="1">IF($A259&gt;$A$1,"",SUMIFS('PURPLE APC'!$K:$K,'PURPLE APC'!$B:$B,$A259,'PURPLE APC'!$N:$N,AB$3))</f>
        <v/>
      </c>
      <c r="AC259" s="3" t="str">
        <f ca="1">IF($A259&gt;$A$1,"",SUMIFS('PURPLE APC'!$K:$K,'PURPLE APC'!$B:$B,$A259,'PURPLE APC'!$N:$N,AC$3))</f>
        <v/>
      </c>
      <c r="AD259" s="3" t="str">
        <f ca="1">IF($A259&gt;$A$1,"",SUMIFS('PURPLE APC'!$K:$K,'PURPLE APC'!$B:$B,$A259,'PURPLE APC'!$N:$N,AD$3))</f>
        <v/>
      </c>
      <c r="AE259" s="3" t="str">
        <f ca="1">IF($A259&gt;$A$1,"",SUMIFS('PURPLE APC'!$K:$K,'PURPLE APC'!$B:$B,$A259,'PURPLE APC'!$N:$N,AE$3))</f>
        <v/>
      </c>
      <c r="AF259" s="3" t="str">
        <f ca="1">IF($A259&gt;$A$1,"",SUMIFS('PURPLE APC'!$K:$K,'PURPLE APC'!$B:$B,$A259,'PURPLE APC'!$N:$N,AF$3))</f>
        <v/>
      </c>
      <c r="AG259" s="3" t="str">
        <f ca="1">IF($A259&gt;$A$1,"",SUMIFS('PURPLE APC'!$K:$K,'PURPLE APC'!$B:$B,$A259,'PURPLE APC'!$N:$N,AG$3))</f>
        <v/>
      </c>
      <c r="AH259" s="3" t="str">
        <f ca="1">IF($A259&gt;$A$1,"",SUMIFS('PURPLE APC'!$K:$K,'PURPLE APC'!$B:$B,$A259,'PURPLE APC'!$N:$N,AH$3))</f>
        <v/>
      </c>
      <c r="AI259" s="3" t="str">
        <f ca="1">IF($A259&gt;$A$1,"",SUMIFS('PURPLE APC'!$K:$K,'PURPLE APC'!$B:$B,$A259,'PURPLE APC'!$N:$N,AI$3))</f>
        <v/>
      </c>
      <c r="AJ259" s="3" t="str">
        <f ca="1">IF($A259&gt;$A$1,"",SUMIFS('PURPLE APC'!$K:$K,'PURPLE APC'!$B:$B,$A259,'PURPLE APC'!$N:$N,AJ$3))</f>
        <v/>
      </c>
      <c r="AK259" s="5" t="str">
        <f ca="1">IF($A259&gt;$A$1,"",SUMIFS('PURPLE APC'!$K:$K,'PURPLE APC'!$B:$B,$A259,'PURPLE APC'!$N:$N,AK$3))</f>
        <v/>
      </c>
    </row>
    <row r="260" spans="1:37" x14ac:dyDescent="0.25">
      <c r="A260" s="15">
        <f t="shared" si="14"/>
        <v>46197</v>
      </c>
      <c r="B260" s="46">
        <f t="shared" si="15"/>
        <v>3</v>
      </c>
      <c r="C260" s="15" t="str">
        <f t="shared" si="12"/>
        <v>Y</v>
      </c>
      <c r="D260" s="15" t="s">
        <v>89</v>
      </c>
      <c r="E260" s="4" t="str">
        <f ca="1">IF($A260&gt;$A$1,"",SUMIFS('PURPLE APC'!$K:$K,'PURPLE APC'!$B:$B,$A260))</f>
        <v/>
      </c>
      <c r="F260" s="42"/>
      <c r="G260" s="72" t="str">
        <f t="shared" ca="1" si="13"/>
        <v/>
      </c>
      <c r="H260" s="4" t="str">
        <f ca="1">IF($A260&gt;$A$1,"",SUMIFS('PURPLE APC'!$K:$K,'PURPLE APC'!$B:$B,$A260,'PURPLE APC'!$N:$N,H$3))</f>
        <v/>
      </c>
      <c r="I260" s="3" t="str">
        <f ca="1">IF($A260&gt;$A$1,"",SUMIFS('PURPLE APC'!$K:$K,'PURPLE APC'!$B:$B,$A260,'PURPLE APC'!$N:$N,I$3))</f>
        <v/>
      </c>
      <c r="J260" s="3" t="str">
        <f ca="1">IF($A260&gt;$A$1,"",SUMIFS('PURPLE APC'!$K:$K,'PURPLE APC'!$B:$B,$A260,'PURPLE APC'!$N:$N,J$3))</f>
        <v/>
      </c>
      <c r="K260" s="3" t="str">
        <f ca="1">IF($A260&gt;$A$1,"",SUMIFS('PURPLE APC'!$K:$K,'PURPLE APC'!$B:$B,$A260,'PURPLE APC'!$N:$N,K$3))</f>
        <v/>
      </c>
      <c r="L260" s="3" t="str">
        <f ca="1">IF($A260&gt;$A$1,"",SUMIFS('PURPLE APC'!$K:$K,'PURPLE APC'!$B:$B,$A260,'PURPLE APC'!$N:$N,L$3))</f>
        <v/>
      </c>
      <c r="M260" s="3" t="str">
        <f ca="1">IF($A260&gt;$A$1,"",SUMIFS('PURPLE APC'!$K:$K,'PURPLE APC'!$B:$B,$A260,'PURPLE APC'!$N:$N,M$3))</f>
        <v/>
      </c>
      <c r="N260" s="3" t="str">
        <f ca="1">IF($A260&gt;$A$1,"",SUMIFS('PURPLE APC'!$K:$K,'PURPLE APC'!$B:$B,$A260,'PURPLE APC'!$N:$N,N$3))</f>
        <v/>
      </c>
      <c r="O260" s="3" t="str">
        <f ca="1">IF($A260&gt;$A$1,"",SUMIFS('PURPLE APC'!$K:$K,'PURPLE APC'!$B:$B,$A260,'PURPLE APC'!$N:$N,O$3))</f>
        <v/>
      </c>
      <c r="P260" s="3" t="str">
        <f ca="1">IF($A260&gt;$A$1,"",SUMIFS('PURPLE APC'!$K:$K,'PURPLE APC'!$B:$B,$A260,'PURPLE APC'!$N:$N,P$3))</f>
        <v/>
      </c>
      <c r="Q260" s="3" t="str">
        <f ca="1">IF($A260&gt;$A$1,"",SUMIFS('PURPLE APC'!$K:$K,'PURPLE APC'!$B:$B,$A260,'PURPLE APC'!$N:$N,Q$3))</f>
        <v/>
      </c>
      <c r="R260" s="3" t="str">
        <f ca="1">IF($A260&gt;$A$1,"",SUMIFS('PURPLE APC'!$K:$K,'PURPLE APC'!$B:$B,$A260,'PURPLE APC'!$N:$N,R$3))</f>
        <v/>
      </c>
      <c r="S260" s="3" t="str">
        <f ca="1">IF($A260&gt;$A$1,"",SUMIFS('PURPLE APC'!$K:$K,'PURPLE APC'!$B:$B,$A260,'PURPLE APC'!$N:$N,S$3))</f>
        <v/>
      </c>
      <c r="T260" s="3" t="str">
        <f ca="1">IF($A260&gt;$A$1,"",SUMIFS('PURPLE APC'!$K:$K,'PURPLE APC'!$B:$B,$A260,'PURPLE APC'!$N:$N,T$3))</f>
        <v/>
      </c>
      <c r="U260" s="3" t="str">
        <f ca="1">IF($A260&gt;$A$1,"",SUMIFS('PURPLE APC'!$K:$K,'PURPLE APC'!$B:$B,$A260,'PURPLE APC'!$N:$N,U$3))</f>
        <v/>
      </c>
      <c r="V260" s="3" t="str">
        <f ca="1">IF($A260&gt;$A$1,"",SUMIFS('PURPLE APC'!$K:$K,'PURPLE APC'!$B:$B,$A260,'PURPLE APC'!$N:$N,V$3))</f>
        <v/>
      </c>
      <c r="W260" s="3" t="str">
        <f ca="1">IF($A260&gt;$A$1,"",SUMIFS('PURPLE APC'!$K:$K,'PURPLE APC'!$B:$B,$A260,'PURPLE APC'!$N:$N,W$3))</f>
        <v/>
      </c>
      <c r="X260" s="3" t="str">
        <f ca="1">IF($A260&gt;$A$1,"",SUMIFS('PURPLE APC'!$K:$K,'PURPLE APC'!$B:$B,$A260,'PURPLE APC'!$N:$N,X$3))</f>
        <v/>
      </c>
      <c r="Y260" s="3" t="str">
        <f ca="1">IF($A260&gt;$A$1,"",SUMIFS('PURPLE APC'!$K:$K,'PURPLE APC'!$B:$B,$A260,'PURPLE APC'!$N:$N,Y$3))</f>
        <v/>
      </c>
      <c r="Z260" s="3" t="str">
        <f ca="1">IF($A260&gt;$A$1,"",SUMIFS('PURPLE APC'!$K:$K,'PURPLE APC'!$B:$B,$A260,'PURPLE APC'!$N:$N,Z$3))</f>
        <v/>
      </c>
      <c r="AA260" s="3" t="str">
        <f ca="1">IF($A260&gt;$A$1,"",SUMIFS('PURPLE APC'!$K:$K,'PURPLE APC'!$B:$B,$A260,'PURPLE APC'!$N:$N,AA$3))</f>
        <v/>
      </c>
      <c r="AB260" s="3" t="str">
        <f ca="1">IF($A260&gt;$A$1,"",SUMIFS('PURPLE APC'!$K:$K,'PURPLE APC'!$B:$B,$A260,'PURPLE APC'!$N:$N,AB$3))</f>
        <v/>
      </c>
      <c r="AC260" s="3" t="str">
        <f ca="1">IF($A260&gt;$A$1,"",SUMIFS('PURPLE APC'!$K:$K,'PURPLE APC'!$B:$B,$A260,'PURPLE APC'!$N:$N,AC$3))</f>
        <v/>
      </c>
      <c r="AD260" s="3" t="str">
        <f ca="1">IF($A260&gt;$A$1,"",SUMIFS('PURPLE APC'!$K:$K,'PURPLE APC'!$B:$B,$A260,'PURPLE APC'!$N:$N,AD$3))</f>
        <v/>
      </c>
      <c r="AE260" s="3" t="str">
        <f ca="1">IF($A260&gt;$A$1,"",SUMIFS('PURPLE APC'!$K:$K,'PURPLE APC'!$B:$B,$A260,'PURPLE APC'!$N:$N,AE$3))</f>
        <v/>
      </c>
      <c r="AF260" s="3" t="str">
        <f ca="1">IF($A260&gt;$A$1,"",SUMIFS('PURPLE APC'!$K:$K,'PURPLE APC'!$B:$B,$A260,'PURPLE APC'!$N:$N,AF$3))</f>
        <v/>
      </c>
      <c r="AG260" s="3" t="str">
        <f ca="1">IF($A260&gt;$A$1,"",SUMIFS('PURPLE APC'!$K:$K,'PURPLE APC'!$B:$B,$A260,'PURPLE APC'!$N:$N,AG$3))</f>
        <v/>
      </c>
      <c r="AH260" s="3" t="str">
        <f ca="1">IF($A260&gt;$A$1,"",SUMIFS('PURPLE APC'!$K:$K,'PURPLE APC'!$B:$B,$A260,'PURPLE APC'!$N:$N,AH$3))</f>
        <v/>
      </c>
      <c r="AI260" s="3" t="str">
        <f ca="1">IF($A260&gt;$A$1,"",SUMIFS('PURPLE APC'!$K:$K,'PURPLE APC'!$B:$B,$A260,'PURPLE APC'!$N:$N,AI$3))</f>
        <v/>
      </c>
      <c r="AJ260" s="3" t="str">
        <f ca="1">IF($A260&gt;$A$1,"",SUMIFS('PURPLE APC'!$K:$K,'PURPLE APC'!$B:$B,$A260,'PURPLE APC'!$N:$N,AJ$3))</f>
        <v/>
      </c>
      <c r="AK260" s="5" t="str">
        <f ca="1">IF($A260&gt;$A$1,"",SUMIFS('PURPLE APC'!$K:$K,'PURPLE APC'!$B:$B,$A260,'PURPLE APC'!$N:$N,AK$3))</f>
        <v/>
      </c>
    </row>
    <row r="261" spans="1:37" x14ac:dyDescent="0.25">
      <c r="A261" s="15">
        <f t="shared" si="14"/>
        <v>46198</v>
      </c>
      <c r="B261" s="46">
        <f t="shared" si="15"/>
        <v>4</v>
      </c>
      <c r="C261" s="15" t="str">
        <f>IF(D261="N","","Y")</f>
        <v>Y</v>
      </c>
      <c r="D261" s="15" t="s">
        <v>89</v>
      </c>
      <c r="E261" s="4" t="str">
        <f ca="1">IF($A261&gt;$A$1,"",SUMIFS('PURPLE APC'!$K:$K,'PURPLE APC'!$B:$B,$A261))</f>
        <v/>
      </c>
      <c r="F261" s="42"/>
      <c r="G261" s="72" t="str">
        <f ca="1">IFERROR((F261-E261)/((E261+F261)/2),"")</f>
        <v/>
      </c>
      <c r="H261" s="4" t="str">
        <f ca="1">IF($A261&gt;$A$1,"",SUMIFS('PURPLE APC'!$K:$K,'PURPLE APC'!$B:$B,$A261,'PURPLE APC'!$N:$N,H$3))</f>
        <v/>
      </c>
      <c r="I261" s="3" t="str">
        <f ca="1">IF($A261&gt;$A$1,"",SUMIFS('PURPLE APC'!$K:$K,'PURPLE APC'!$B:$B,$A261,'PURPLE APC'!$N:$N,I$3))</f>
        <v/>
      </c>
      <c r="J261" s="3" t="str">
        <f ca="1">IF($A261&gt;$A$1,"",SUMIFS('PURPLE APC'!$K:$K,'PURPLE APC'!$B:$B,$A261,'PURPLE APC'!$N:$N,J$3))</f>
        <v/>
      </c>
      <c r="K261" s="3" t="str">
        <f ca="1">IF($A261&gt;$A$1,"",SUMIFS('PURPLE APC'!$K:$K,'PURPLE APC'!$B:$B,$A261,'PURPLE APC'!$N:$N,K$3))</f>
        <v/>
      </c>
      <c r="L261" s="3" t="str">
        <f ca="1">IF($A261&gt;$A$1,"",SUMIFS('PURPLE APC'!$K:$K,'PURPLE APC'!$B:$B,$A261,'PURPLE APC'!$N:$N,L$3))</f>
        <v/>
      </c>
      <c r="M261" s="3" t="str">
        <f ca="1">IF($A261&gt;$A$1,"",SUMIFS('PURPLE APC'!$K:$K,'PURPLE APC'!$B:$B,$A261,'PURPLE APC'!$N:$N,M$3))</f>
        <v/>
      </c>
      <c r="N261" s="3" t="str">
        <f ca="1">IF($A261&gt;$A$1,"",SUMIFS('PURPLE APC'!$K:$K,'PURPLE APC'!$B:$B,$A261,'PURPLE APC'!$N:$N,N$3))</f>
        <v/>
      </c>
      <c r="O261" s="3" t="str">
        <f ca="1">IF($A261&gt;$A$1,"",SUMIFS('PURPLE APC'!$K:$K,'PURPLE APC'!$B:$B,$A261,'PURPLE APC'!$N:$N,O$3))</f>
        <v/>
      </c>
      <c r="P261" s="3" t="str">
        <f ca="1">IF($A261&gt;$A$1,"",SUMIFS('PURPLE APC'!$K:$K,'PURPLE APC'!$B:$B,$A261,'PURPLE APC'!$N:$N,P$3))</f>
        <v/>
      </c>
      <c r="Q261" s="3" t="str">
        <f ca="1">IF($A261&gt;$A$1,"",SUMIFS('PURPLE APC'!$K:$K,'PURPLE APC'!$B:$B,$A261,'PURPLE APC'!$N:$N,Q$3))</f>
        <v/>
      </c>
      <c r="R261" s="3" t="str">
        <f ca="1">IF($A261&gt;$A$1,"",SUMIFS('PURPLE APC'!$K:$K,'PURPLE APC'!$B:$B,$A261,'PURPLE APC'!$N:$N,R$3))</f>
        <v/>
      </c>
      <c r="S261" s="3" t="str">
        <f ca="1">IF($A261&gt;$A$1,"",SUMIFS('PURPLE APC'!$K:$K,'PURPLE APC'!$B:$B,$A261,'PURPLE APC'!$N:$N,S$3))</f>
        <v/>
      </c>
      <c r="T261" s="3" t="str">
        <f ca="1">IF($A261&gt;$A$1,"",SUMIFS('PURPLE APC'!$K:$K,'PURPLE APC'!$B:$B,$A261,'PURPLE APC'!$N:$N,T$3))</f>
        <v/>
      </c>
      <c r="U261" s="3" t="str">
        <f ca="1">IF($A261&gt;$A$1,"",SUMIFS('PURPLE APC'!$K:$K,'PURPLE APC'!$B:$B,$A261,'PURPLE APC'!$N:$N,U$3))</f>
        <v/>
      </c>
      <c r="V261" s="3" t="str">
        <f ca="1">IF($A261&gt;$A$1,"",SUMIFS('PURPLE APC'!$K:$K,'PURPLE APC'!$B:$B,$A261,'PURPLE APC'!$N:$N,V$3))</f>
        <v/>
      </c>
      <c r="W261" s="3" t="str">
        <f ca="1">IF($A261&gt;$A$1,"",SUMIFS('PURPLE APC'!$K:$K,'PURPLE APC'!$B:$B,$A261,'PURPLE APC'!$N:$N,W$3))</f>
        <v/>
      </c>
      <c r="X261" s="3" t="str">
        <f ca="1">IF($A261&gt;$A$1,"",SUMIFS('PURPLE APC'!$K:$K,'PURPLE APC'!$B:$B,$A261,'PURPLE APC'!$N:$N,X$3))</f>
        <v/>
      </c>
      <c r="Y261" s="3" t="str">
        <f ca="1">IF($A261&gt;$A$1,"",SUMIFS('PURPLE APC'!$K:$K,'PURPLE APC'!$B:$B,$A261,'PURPLE APC'!$N:$N,Y$3))</f>
        <v/>
      </c>
      <c r="Z261" s="3" t="str">
        <f ca="1">IF($A261&gt;$A$1,"",SUMIFS('PURPLE APC'!$K:$K,'PURPLE APC'!$B:$B,$A261,'PURPLE APC'!$N:$N,Z$3))</f>
        <v/>
      </c>
      <c r="AA261" s="3" t="str">
        <f ca="1">IF($A261&gt;$A$1,"",SUMIFS('PURPLE APC'!$K:$K,'PURPLE APC'!$B:$B,$A261,'PURPLE APC'!$N:$N,AA$3))</f>
        <v/>
      </c>
      <c r="AB261" s="3" t="str">
        <f ca="1">IF($A261&gt;$A$1,"",SUMIFS('PURPLE APC'!$K:$K,'PURPLE APC'!$B:$B,$A261,'PURPLE APC'!$N:$N,AB$3))</f>
        <v/>
      </c>
      <c r="AC261" s="3" t="str">
        <f ca="1">IF($A261&gt;$A$1,"",SUMIFS('PURPLE APC'!$K:$K,'PURPLE APC'!$B:$B,$A261,'PURPLE APC'!$N:$N,AC$3))</f>
        <v/>
      </c>
      <c r="AD261" s="3" t="str">
        <f ca="1">IF($A261&gt;$A$1,"",SUMIFS('PURPLE APC'!$K:$K,'PURPLE APC'!$B:$B,$A261,'PURPLE APC'!$N:$N,AD$3))</f>
        <v/>
      </c>
      <c r="AE261" s="3" t="str">
        <f ca="1">IF($A261&gt;$A$1,"",SUMIFS('PURPLE APC'!$K:$K,'PURPLE APC'!$B:$B,$A261,'PURPLE APC'!$N:$N,AE$3))</f>
        <v/>
      </c>
      <c r="AF261" s="3" t="str">
        <f ca="1">IF($A261&gt;$A$1,"",SUMIFS('PURPLE APC'!$K:$K,'PURPLE APC'!$B:$B,$A261,'PURPLE APC'!$N:$N,AF$3))</f>
        <v/>
      </c>
      <c r="AG261" s="3" t="str">
        <f ca="1">IF($A261&gt;$A$1,"",SUMIFS('PURPLE APC'!$K:$K,'PURPLE APC'!$B:$B,$A261,'PURPLE APC'!$N:$N,AG$3))</f>
        <v/>
      </c>
      <c r="AH261" s="3" t="str">
        <f ca="1">IF($A261&gt;$A$1,"",SUMIFS('PURPLE APC'!$K:$K,'PURPLE APC'!$B:$B,$A261,'PURPLE APC'!$N:$N,AH$3))</f>
        <v/>
      </c>
      <c r="AI261" s="3" t="str">
        <f ca="1">IF($A261&gt;$A$1,"",SUMIFS('PURPLE APC'!$K:$K,'PURPLE APC'!$B:$B,$A261,'PURPLE APC'!$N:$N,AI$3))</f>
        <v/>
      </c>
      <c r="AJ261" s="3" t="str">
        <f ca="1">IF($A261&gt;$A$1,"",SUMIFS('PURPLE APC'!$K:$K,'PURPLE APC'!$B:$B,$A261,'PURPLE APC'!$N:$N,AJ$3))</f>
        <v/>
      </c>
      <c r="AK261" s="5" t="str">
        <f ca="1">IF($A261&gt;$A$1,"",SUMIFS('PURPLE APC'!$K:$K,'PURPLE APC'!$B:$B,$A261,'PURPLE APC'!$N:$N,AK$3))</f>
        <v/>
      </c>
    </row>
    <row r="262" spans="1:37" x14ac:dyDescent="0.25">
      <c r="A262" s="15">
        <f t="shared" si="14"/>
        <v>46199</v>
      </c>
      <c r="B262" s="46">
        <f t="shared" si="15"/>
        <v>5</v>
      </c>
      <c r="C262" s="15" t="str">
        <f>IF(D262="N","","Y")</f>
        <v>Y</v>
      </c>
      <c r="D262" s="15" t="s">
        <v>89</v>
      </c>
      <c r="E262" s="4" t="str">
        <f ca="1">IF($A262&gt;$A$1,"",SUMIFS('PURPLE APC'!$K:$K,'PURPLE APC'!$B:$B,$A262))</f>
        <v/>
      </c>
      <c r="F262" s="42"/>
      <c r="G262" s="72" t="str">
        <f ca="1">IFERROR((F262-E262)/((E262+F262)/2),"")</f>
        <v/>
      </c>
      <c r="H262" s="4" t="str">
        <f ca="1">IF($A262&gt;$A$1,"",SUMIFS('PURPLE APC'!$K:$K,'PURPLE APC'!$B:$B,$A262,'PURPLE APC'!$N:$N,H$3))</f>
        <v/>
      </c>
      <c r="I262" s="3" t="str">
        <f ca="1">IF($A262&gt;$A$1,"",SUMIFS('PURPLE APC'!$K:$K,'PURPLE APC'!$B:$B,$A262,'PURPLE APC'!$N:$N,I$3))</f>
        <v/>
      </c>
      <c r="J262" s="3" t="str">
        <f ca="1">IF($A262&gt;$A$1,"",SUMIFS('PURPLE APC'!$K:$K,'PURPLE APC'!$B:$B,$A262,'PURPLE APC'!$N:$N,J$3))</f>
        <v/>
      </c>
      <c r="K262" s="3" t="str">
        <f ca="1">IF($A262&gt;$A$1,"",SUMIFS('PURPLE APC'!$K:$K,'PURPLE APC'!$B:$B,$A262,'PURPLE APC'!$N:$N,K$3))</f>
        <v/>
      </c>
      <c r="L262" s="3" t="str">
        <f ca="1">IF($A262&gt;$A$1,"",SUMIFS('PURPLE APC'!$K:$K,'PURPLE APC'!$B:$B,$A262,'PURPLE APC'!$N:$N,L$3))</f>
        <v/>
      </c>
      <c r="M262" s="3" t="str">
        <f ca="1">IF($A262&gt;$A$1,"",SUMIFS('PURPLE APC'!$K:$K,'PURPLE APC'!$B:$B,$A262,'PURPLE APC'!$N:$N,M$3))</f>
        <v/>
      </c>
      <c r="N262" s="3" t="str">
        <f ca="1">IF($A262&gt;$A$1,"",SUMIFS('PURPLE APC'!$K:$K,'PURPLE APC'!$B:$B,$A262,'PURPLE APC'!$N:$N,N$3))</f>
        <v/>
      </c>
      <c r="O262" s="3" t="str">
        <f ca="1">IF($A262&gt;$A$1,"",SUMIFS('PURPLE APC'!$K:$K,'PURPLE APC'!$B:$B,$A262,'PURPLE APC'!$N:$N,O$3))</f>
        <v/>
      </c>
      <c r="P262" s="3" t="str">
        <f ca="1">IF($A262&gt;$A$1,"",SUMIFS('PURPLE APC'!$K:$K,'PURPLE APC'!$B:$B,$A262,'PURPLE APC'!$N:$N,P$3))</f>
        <v/>
      </c>
      <c r="Q262" s="3" t="str">
        <f ca="1">IF($A262&gt;$A$1,"",SUMIFS('PURPLE APC'!$K:$K,'PURPLE APC'!$B:$B,$A262,'PURPLE APC'!$N:$N,Q$3))</f>
        <v/>
      </c>
      <c r="R262" s="3" t="str">
        <f ca="1">IF($A262&gt;$A$1,"",SUMIFS('PURPLE APC'!$K:$K,'PURPLE APC'!$B:$B,$A262,'PURPLE APC'!$N:$N,R$3))</f>
        <v/>
      </c>
      <c r="S262" s="3" t="str">
        <f ca="1">IF($A262&gt;$A$1,"",SUMIFS('PURPLE APC'!$K:$K,'PURPLE APC'!$B:$B,$A262,'PURPLE APC'!$N:$N,S$3))</f>
        <v/>
      </c>
      <c r="T262" s="3" t="str">
        <f ca="1">IF($A262&gt;$A$1,"",SUMIFS('PURPLE APC'!$K:$K,'PURPLE APC'!$B:$B,$A262,'PURPLE APC'!$N:$N,T$3))</f>
        <v/>
      </c>
      <c r="U262" s="3" t="str">
        <f ca="1">IF($A262&gt;$A$1,"",SUMIFS('PURPLE APC'!$K:$K,'PURPLE APC'!$B:$B,$A262,'PURPLE APC'!$N:$N,U$3))</f>
        <v/>
      </c>
      <c r="V262" s="3" t="str">
        <f ca="1">IF($A262&gt;$A$1,"",SUMIFS('PURPLE APC'!$K:$K,'PURPLE APC'!$B:$B,$A262,'PURPLE APC'!$N:$N,V$3))</f>
        <v/>
      </c>
      <c r="W262" s="3" t="str">
        <f ca="1">IF($A262&gt;$A$1,"",SUMIFS('PURPLE APC'!$K:$K,'PURPLE APC'!$B:$B,$A262,'PURPLE APC'!$N:$N,W$3))</f>
        <v/>
      </c>
      <c r="X262" s="3" t="str">
        <f ca="1">IF($A262&gt;$A$1,"",SUMIFS('PURPLE APC'!$K:$K,'PURPLE APC'!$B:$B,$A262,'PURPLE APC'!$N:$N,X$3))</f>
        <v/>
      </c>
      <c r="Y262" s="3" t="str">
        <f ca="1">IF($A262&gt;$A$1,"",SUMIFS('PURPLE APC'!$K:$K,'PURPLE APC'!$B:$B,$A262,'PURPLE APC'!$N:$N,Y$3))</f>
        <v/>
      </c>
      <c r="Z262" s="3" t="str">
        <f ca="1">IF($A262&gt;$A$1,"",SUMIFS('PURPLE APC'!$K:$K,'PURPLE APC'!$B:$B,$A262,'PURPLE APC'!$N:$N,Z$3))</f>
        <v/>
      </c>
      <c r="AA262" s="3" t="str">
        <f ca="1">IF($A262&gt;$A$1,"",SUMIFS('PURPLE APC'!$K:$K,'PURPLE APC'!$B:$B,$A262,'PURPLE APC'!$N:$N,AA$3))</f>
        <v/>
      </c>
      <c r="AB262" s="3" t="str">
        <f ca="1">IF($A262&gt;$A$1,"",SUMIFS('PURPLE APC'!$K:$K,'PURPLE APC'!$B:$B,$A262,'PURPLE APC'!$N:$N,AB$3))</f>
        <v/>
      </c>
      <c r="AC262" s="3" t="str">
        <f ca="1">IF($A262&gt;$A$1,"",SUMIFS('PURPLE APC'!$K:$K,'PURPLE APC'!$B:$B,$A262,'PURPLE APC'!$N:$N,AC$3))</f>
        <v/>
      </c>
      <c r="AD262" s="3" t="str">
        <f ca="1">IF($A262&gt;$A$1,"",SUMIFS('PURPLE APC'!$K:$K,'PURPLE APC'!$B:$B,$A262,'PURPLE APC'!$N:$N,AD$3))</f>
        <v/>
      </c>
      <c r="AE262" s="3" t="str">
        <f ca="1">IF($A262&gt;$A$1,"",SUMIFS('PURPLE APC'!$K:$K,'PURPLE APC'!$B:$B,$A262,'PURPLE APC'!$N:$N,AE$3))</f>
        <v/>
      </c>
      <c r="AF262" s="3" t="str">
        <f ca="1">IF($A262&gt;$A$1,"",SUMIFS('PURPLE APC'!$K:$K,'PURPLE APC'!$B:$B,$A262,'PURPLE APC'!$N:$N,AF$3))</f>
        <v/>
      </c>
      <c r="AG262" s="3" t="str">
        <f ca="1">IF($A262&gt;$A$1,"",SUMIFS('PURPLE APC'!$K:$K,'PURPLE APC'!$B:$B,$A262,'PURPLE APC'!$N:$N,AG$3))</f>
        <v/>
      </c>
      <c r="AH262" s="3" t="str">
        <f ca="1">IF($A262&gt;$A$1,"",SUMIFS('PURPLE APC'!$K:$K,'PURPLE APC'!$B:$B,$A262,'PURPLE APC'!$N:$N,AH$3))</f>
        <v/>
      </c>
      <c r="AI262" s="3" t="str">
        <f ca="1">IF($A262&gt;$A$1,"",SUMIFS('PURPLE APC'!$K:$K,'PURPLE APC'!$B:$B,$A262,'PURPLE APC'!$N:$N,AI$3))</f>
        <v/>
      </c>
      <c r="AJ262" s="3" t="str">
        <f ca="1">IF($A262&gt;$A$1,"",SUMIFS('PURPLE APC'!$K:$K,'PURPLE APC'!$B:$B,$A262,'PURPLE APC'!$N:$N,AJ$3))</f>
        <v/>
      </c>
      <c r="AK262" s="5" t="str">
        <f ca="1">IF($A262&gt;$A$1,"",SUMIFS('PURPLE APC'!$K:$K,'PURPLE APC'!$B:$B,$A262,'PURPLE APC'!$N:$N,AK$3))</f>
        <v/>
      </c>
    </row>
    <row r="263" spans="1:37" x14ac:dyDescent="0.25">
      <c r="A263" s="15">
        <f>IF(B262=5,A262+3,A262+1)</f>
        <v>46202</v>
      </c>
      <c r="B263" s="46">
        <f>WEEKDAY(A263,2)</f>
        <v>1</v>
      </c>
      <c r="C263" s="15" t="str">
        <f>IF(D263="N","","Y")</f>
        <v>Y</v>
      </c>
      <c r="D263" s="15" t="s">
        <v>89</v>
      </c>
      <c r="E263" s="4" t="str">
        <f ca="1">IF($A263&gt;$A$1,"",SUMIFS('PURPLE APC'!$K:$K,'PURPLE APC'!$B:$B,$A263))</f>
        <v/>
      </c>
      <c r="F263" s="42"/>
      <c r="G263" s="72" t="str">
        <f ca="1">IFERROR((F263-E263)/((E263+F263)/2),"")</f>
        <v/>
      </c>
      <c r="H263" s="4" t="str">
        <f ca="1">IF($A263&gt;$A$1,"",SUMIFS('PURPLE APC'!$K:$K,'PURPLE APC'!$B:$B,$A263,'PURPLE APC'!$N:$N,H$3))</f>
        <v/>
      </c>
      <c r="I263" s="3" t="str">
        <f ca="1">IF($A263&gt;$A$1,"",SUMIFS('PURPLE APC'!$K:$K,'PURPLE APC'!$B:$B,$A263,'PURPLE APC'!$N:$N,I$3))</f>
        <v/>
      </c>
      <c r="J263" s="3" t="str">
        <f ca="1">IF($A263&gt;$A$1,"",SUMIFS('PURPLE APC'!$K:$K,'PURPLE APC'!$B:$B,$A263,'PURPLE APC'!$N:$N,J$3))</f>
        <v/>
      </c>
      <c r="K263" s="3" t="str">
        <f ca="1">IF($A263&gt;$A$1,"",SUMIFS('PURPLE APC'!$K:$K,'PURPLE APC'!$B:$B,$A263,'PURPLE APC'!$N:$N,K$3))</f>
        <v/>
      </c>
      <c r="L263" s="3" t="str">
        <f ca="1">IF($A263&gt;$A$1,"",SUMIFS('PURPLE APC'!$K:$K,'PURPLE APC'!$B:$B,$A263,'PURPLE APC'!$N:$N,L$3))</f>
        <v/>
      </c>
      <c r="M263" s="3" t="str">
        <f ca="1">IF($A263&gt;$A$1,"",SUMIFS('PURPLE APC'!$K:$K,'PURPLE APC'!$B:$B,$A263,'PURPLE APC'!$N:$N,M$3))</f>
        <v/>
      </c>
      <c r="N263" s="3" t="str">
        <f ca="1">IF($A263&gt;$A$1,"",SUMIFS('PURPLE APC'!$K:$K,'PURPLE APC'!$B:$B,$A263,'PURPLE APC'!$N:$N,N$3))</f>
        <v/>
      </c>
      <c r="O263" s="3" t="str">
        <f ca="1">IF($A263&gt;$A$1,"",SUMIFS('PURPLE APC'!$K:$K,'PURPLE APC'!$B:$B,$A263,'PURPLE APC'!$N:$N,O$3))</f>
        <v/>
      </c>
      <c r="P263" s="3" t="str">
        <f ca="1">IF($A263&gt;$A$1,"",SUMIFS('PURPLE APC'!$K:$K,'PURPLE APC'!$B:$B,$A263,'PURPLE APC'!$N:$N,P$3))</f>
        <v/>
      </c>
      <c r="Q263" s="3" t="str">
        <f ca="1">IF($A263&gt;$A$1,"",SUMIFS('PURPLE APC'!$K:$K,'PURPLE APC'!$B:$B,$A263,'PURPLE APC'!$N:$N,Q$3))</f>
        <v/>
      </c>
      <c r="R263" s="3" t="str">
        <f ca="1">IF($A263&gt;$A$1,"",SUMIFS('PURPLE APC'!$K:$K,'PURPLE APC'!$B:$B,$A263,'PURPLE APC'!$N:$N,R$3))</f>
        <v/>
      </c>
      <c r="S263" s="3" t="str">
        <f ca="1">IF($A263&gt;$A$1,"",SUMIFS('PURPLE APC'!$K:$K,'PURPLE APC'!$B:$B,$A263,'PURPLE APC'!$N:$N,S$3))</f>
        <v/>
      </c>
      <c r="T263" s="3" t="str">
        <f ca="1">IF($A263&gt;$A$1,"",SUMIFS('PURPLE APC'!$K:$K,'PURPLE APC'!$B:$B,$A263,'PURPLE APC'!$N:$N,T$3))</f>
        <v/>
      </c>
      <c r="U263" s="3" t="str">
        <f ca="1">IF($A263&gt;$A$1,"",SUMIFS('PURPLE APC'!$K:$K,'PURPLE APC'!$B:$B,$A263,'PURPLE APC'!$N:$N,U$3))</f>
        <v/>
      </c>
      <c r="V263" s="3" t="str">
        <f ca="1">IF($A263&gt;$A$1,"",SUMIFS('PURPLE APC'!$K:$K,'PURPLE APC'!$B:$B,$A263,'PURPLE APC'!$N:$N,V$3))</f>
        <v/>
      </c>
      <c r="W263" s="3" t="str">
        <f ca="1">IF($A263&gt;$A$1,"",SUMIFS('PURPLE APC'!$K:$K,'PURPLE APC'!$B:$B,$A263,'PURPLE APC'!$N:$N,W$3))</f>
        <v/>
      </c>
      <c r="X263" s="3" t="str">
        <f ca="1">IF($A263&gt;$A$1,"",SUMIFS('PURPLE APC'!$K:$K,'PURPLE APC'!$B:$B,$A263,'PURPLE APC'!$N:$N,X$3))</f>
        <v/>
      </c>
      <c r="Y263" s="3" t="str">
        <f ca="1">IF($A263&gt;$A$1,"",SUMIFS('PURPLE APC'!$K:$K,'PURPLE APC'!$B:$B,$A263,'PURPLE APC'!$N:$N,Y$3))</f>
        <v/>
      </c>
      <c r="Z263" s="3" t="str">
        <f ca="1">IF($A263&gt;$A$1,"",SUMIFS('PURPLE APC'!$K:$K,'PURPLE APC'!$B:$B,$A263,'PURPLE APC'!$N:$N,Z$3))</f>
        <v/>
      </c>
      <c r="AA263" s="3" t="str">
        <f ca="1">IF($A263&gt;$A$1,"",SUMIFS('PURPLE APC'!$K:$K,'PURPLE APC'!$B:$B,$A263,'PURPLE APC'!$N:$N,AA$3))</f>
        <v/>
      </c>
      <c r="AB263" s="3" t="str">
        <f ca="1">IF($A263&gt;$A$1,"",SUMIFS('PURPLE APC'!$K:$K,'PURPLE APC'!$B:$B,$A263,'PURPLE APC'!$N:$N,AB$3))</f>
        <v/>
      </c>
      <c r="AC263" s="3" t="str">
        <f ca="1">IF($A263&gt;$A$1,"",SUMIFS('PURPLE APC'!$K:$K,'PURPLE APC'!$B:$B,$A263,'PURPLE APC'!$N:$N,AC$3))</f>
        <v/>
      </c>
      <c r="AD263" s="3" t="str">
        <f ca="1">IF($A263&gt;$A$1,"",SUMIFS('PURPLE APC'!$K:$K,'PURPLE APC'!$B:$B,$A263,'PURPLE APC'!$N:$N,AD$3))</f>
        <v/>
      </c>
      <c r="AE263" s="3" t="str">
        <f ca="1">IF($A263&gt;$A$1,"",SUMIFS('PURPLE APC'!$K:$K,'PURPLE APC'!$B:$B,$A263,'PURPLE APC'!$N:$N,AE$3))</f>
        <v/>
      </c>
      <c r="AF263" s="3" t="str">
        <f ca="1">IF($A263&gt;$A$1,"",SUMIFS('PURPLE APC'!$K:$K,'PURPLE APC'!$B:$B,$A263,'PURPLE APC'!$N:$N,AF$3))</f>
        <v/>
      </c>
      <c r="AG263" s="3" t="str">
        <f ca="1">IF($A263&gt;$A$1,"",SUMIFS('PURPLE APC'!$K:$K,'PURPLE APC'!$B:$B,$A263,'PURPLE APC'!$N:$N,AG$3))</f>
        <v/>
      </c>
      <c r="AH263" s="3" t="str">
        <f ca="1">IF($A263&gt;$A$1,"",SUMIFS('PURPLE APC'!$K:$K,'PURPLE APC'!$B:$B,$A263,'PURPLE APC'!$N:$N,AH$3))</f>
        <v/>
      </c>
      <c r="AI263" s="3" t="str">
        <f ca="1">IF($A263&gt;$A$1,"",SUMIFS('PURPLE APC'!$K:$K,'PURPLE APC'!$B:$B,$A263,'PURPLE APC'!$N:$N,AI$3))</f>
        <v/>
      </c>
      <c r="AJ263" s="3" t="str">
        <f ca="1">IF($A263&gt;$A$1,"",SUMIFS('PURPLE APC'!$K:$K,'PURPLE APC'!$B:$B,$A263,'PURPLE APC'!$N:$N,AJ$3))</f>
        <v/>
      </c>
      <c r="AK263" s="5" t="str">
        <f ca="1">IF($A263&gt;$A$1,"",SUMIFS('PURPLE APC'!$K:$K,'PURPLE APC'!$B:$B,$A263,'PURPLE APC'!$N:$N,AK$3))</f>
        <v/>
      </c>
    </row>
    <row r="264" spans="1:37" ht="15.75" thickBot="1" x14ac:dyDescent="0.3">
      <c r="A264" s="15">
        <f>IF(B263=5,A263+3,A263+1)</f>
        <v>46203</v>
      </c>
      <c r="B264" s="46">
        <f>WEEKDAY(A264,2)</f>
        <v>2</v>
      </c>
      <c r="C264" s="15" t="str">
        <f>IF(D264="N","","Y")</f>
        <v>Y</v>
      </c>
      <c r="D264" s="15" t="s">
        <v>89</v>
      </c>
      <c r="E264" s="4" t="str">
        <f ca="1">IF($A264&gt;$A$1,"",SUMIFS('PURPLE APC'!$K:$K,'PURPLE APC'!$B:$B,$A264))</f>
        <v/>
      </c>
      <c r="F264" s="42"/>
      <c r="G264" s="72" t="str">
        <f ca="1">IFERROR((F264-E264)/((E264+F264)/2),"")</f>
        <v/>
      </c>
      <c r="H264" s="4" t="str">
        <f ca="1">IF($A264&gt;$A$1,"",SUMIFS('PURPLE APC'!$K:$K,'PURPLE APC'!$B:$B,$A264,'PURPLE APC'!$N:$N,H$3))</f>
        <v/>
      </c>
      <c r="I264" s="3" t="str">
        <f ca="1">IF($A264&gt;$A$1,"",SUMIFS('PURPLE APC'!$K:$K,'PURPLE APC'!$B:$B,$A264,'PURPLE APC'!$N:$N,I$3))</f>
        <v/>
      </c>
      <c r="J264" s="3" t="str">
        <f ca="1">IF($A264&gt;$A$1,"",SUMIFS('PURPLE APC'!$K:$K,'PURPLE APC'!$B:$B,$A264,'PURPLE APC'!$N:$N,J$3))</f>
        <v/>
      </c>
      <c r="K264" s="3" t="str">
        <f ca="1">IF($A264&gt;$A$1,"",SUMIFS('PURPLE APC'!$K:$K,'PURPLE APC'!$B:$B,$A264,'PURPLE APC'!$N:$N,K$3))</f>
        <v/>
      </c>
      <c r="L264" s="3" t="str">
        <f ca="1">IF($A264&gt;$A$1,"",SUMIFS('PURPLE APC'!$K:$K,'PURPLE APC'!$B:$B,$A264,'PURPLE APC'!$N:$N,L$3))</f>
        <v/>
      </c>
      <c r="M264" s="3" t="str">
        <f ca="1">IF($A264&gt;$A$1,"",SUMIFS('PURPLE APC'!$K:$K,'PURPLE APC'!$B:$B,$A264,'PURPLE APC'!$N:$N,M$3))</f>
        <v/>
      </c>
      <c r="N264" s="3" t="str">
        <f ca="1">IF($A264&gt;$A$1,"",SUMIFS('PURPLE APC'!$K:$K,'PURPLE APC'!$B:$B,$A264,'PURPLE APC'!$N:$N,N$3))</f>
        <v/>
      </c>
      <c r="O264" s="3" t="str">
        <f ca="1">IF($A264&gt;$A$1,"",SUMIFS('PURPLE APC'!$K:$K,'PURPLE APC'!$B:$B,$A264,'PURPLE APC'!$N:$N,O$3))</f>
        <v/>
      </c>
      <c r="P264" s="3" t="str">
        <f ca="1">IF($A264&gt;$A$1,"",SUMIFS('PURPLE APC'!$K:$K,'PURPLE APC'!$B:$B,$A264,'PURPLE APC'!$N:$N,P$3))</f>
        <v/>
      </c>
      <c r="Q264" s="3" t="str">
        <f ca="1">IF($A264&gt;$A$1,"",SUMIFS('PURPLE APC'!$K:$K,'PURPLE APC'!$B:$B,$A264,'PURPLE APC'!$N:$N,Q$3))</f>
        <v/>
      </c>
      <c r="R264" s="3" t="str">
        <f ca="1">IF($A264&gt;$A$1,"",SUMIFS('PURPLE APC'!$K:$K,'PURPLE APC'!$B:$B,$A264,'PURPLE APC'!$N:$N,R$3))</f>
        <v/>
      </c>
      <c r="S264" s="3" t="str">
        <f ca="1">IF($A264&gt;$A$1,"",SUMIFS('PURPLE APC'!$K:$K,'PURPLE APC'!$B:$B,$A264,'PURPLE APC'!$N:$N,S$3))</f>
        <v/>
      </c>
      <c r="T264" s="3" t="str">
        <f ca="1">IF($A264&gt;$A$1,"",SUMIFS('PURPLE APC'!$K:$K,'PURPLE APC'!$B:$B,$A264,'PURPLE APC'!$N:$N,T$3))</f>
        <v/>
      </c>
      <c r="U264" s="3" t="str">
        <f ca="1">IF($A264&gt;$A$1,"",SUMIFS('PURPLE APC'!$K:$K,'PURPLE APC'!$B:$B,$A264,'PURPLE APC'!$N:$N,U$3))</f>
        <v/>
      </c>
      <c r="V264" s="3" t="str">
        <f ca="1">IF($A264&gt;$A$1,"",SUMIFS('PURPLE APC'!$K:$K,'PURPLE APC'!$B:$B,$A264,'PURPLE APC'!$N:$N,V$3))</f>
        <v/>
      </c>
      <c r="W264" s="3" t="str">
        <f ca="1">IF($A264&gt;$A$1,"",SUMIFS('PURPLE APC'!$K:$K,'PURPLE APC'!$B:$B,$A264,'PURPLE APC'!$N:$N,W$3))</f>
        <v/>
      </c>
      <c r="X264" s="3" t="str">
        <f ca="1">IF($A264&gt;$A$1,"",SUMIFS('PURPLE APC'!$K:$K,'PURPLE APC'!$B:$B,$A264,'PURPLE APC'!$N:$N,X$3))</f>
        <v/>
      </c>
      <c r="Y264" s="3" t="str">
        <f ca="1">IF($A264&gt;$A$1,"",SUMIFS('PURPLE APC'!$K:$K,'PURPLE APC'!$B:$B,$A264,'PURPLE APC'!$N:$N,Y$3))</f>
        <v/>
      </c>
      <c r="Z264" s="3" t="str">
        <f ca="1">IF($A264&gt;$A$1,"",SUMIFS('PURPLE APC'!$K:$K,'PURPLE APC'!$B:$B,$A264,'PURPLE APC'!$N:$N,Z$3))</f>
        <v/>
      </c>
      <c r="AA264" s="3" t="str">
        <f ca="1">IF($A264&gt;$A$1,"",SUMIFS('PURPLE APC'!$K:$K,'PURPLE APC'!$B:$B,$A264,'PURPLE APC'!$N:$N,AA$3))</f>
        <v/>
      </c>
      <c r="AB264" s="3" t="str">
        <f ca="1">IF($A264&gt;$A$1,"",SUMIFS('PURPLE APC'!$K:$K,'PURPLE APC'!$B:$B,$A264,'PURPLE APC'!$N:$N,AB$3))</f>
        <v/>
      </c>
      <c r="AC264" s="3" t="str">
        <f ca="1">IF($A264&gt;$A$1,"",SUMIFS('PURPLE APC'!$K:$K,'PURPLE APC'!$B:$B,$A264,'PURPLE APC'!$N:$N,AC$3))</f>
        <v/>
      </c>
      <c r="AD264" s="3" t="str">
        <f ca="1">IF($A264&gt;$A$1,"",SUMIFS('PURPLE APC'!$K:$K,'PURPLE APC'!$B:$B,$A264,'PURPLE APC'!$N:$N,AD$3))</f>
        <v/>
      </c>
      <c r="AE264" s="3" t="str">
        <f ca="1">IF($A264&gt;$A$1,"",SUMIFS('PURPLE APC'!$K:$K,'PURPLE APC'!$B:$B,$A264,'PURPLE APC'!$N:$N,AE$3))</f>
        <v/>
      </c>
      <c r="AF264" s="3" t="str">
        <f ca="1">IF($A264&gt;$A$1,"",SUMIFS('PURPLE APC'!$K:$K,'PURPLE APC'!$B:$B,$A264,'PURPLE APC'!$N:$N,AF$3))</f>
        <v/>
      </c>
      <c r="AG264" s="3" t="str">
        <f ca="1">IF($A264&gt;$A$1,"",SUMIFS('PURPLE APC'!$K:$K,'PURPLE APC'!$B:$B,$A264,'PURPLE APC'!$N:$N,AG$3))</f>
        <v/>
      </c>
      <c r="AH264" s="3" t="str">
        <f ca="1">IF($A264&gt;$A$1,"",SUMIFS('PURPLE APC'!$K:$K,'PURPLE APC'!$B:$B,$A264,'PURPLE APC'!$N:$N,AH$3))</f>
        <v/>
      </c>
      <c r="AI264" s="3" t="str">
        <f ca="1">IF($A264&gt;$A$1,"",SUMIFS('PURPLE APC'!$K:$K,'PURPLE APC'!$B:$B,$A264,'PURPLE APC'!$N:$N,AI$3))</f>
        <v/>
      </c>
      <c r="AJ264" s="3" t="str">
        <f ca="1">IF($A264&gt;$A$1,"",SUMIFS('PURPLE APC'!$K:$K,'PURPLE APC'!$B:$B,$A264,'PURPLE APC'!$N:$N,AJ$3))</f>
        <v/>
      </c>
      <c r="AK264" s="5" t="str">
        <f ca="1">IF($A264&gt;$A$1,"",SUMIFS('PURPLE APC'!$K:$K,'PURPLE APC'!$B:$B,$A264,'PURPLE APC'!$N:$N,AK$3))</f>
        <v/>
      </c>
    </row>
    <row r="265" spans="1:37" ht="15.75" thickBot="1" x14ac:dyDescent="0.3">
      <c r="A265" s="49" t="s">
        <v>94</v>
      </c>
      <c r="B265" s="45"/>
      <c r="C265" s="49" t="s">
        <v>86</v>
      </c>
      <c r="D265" s="30"/>
      <c r="E265" s="29">
        <f t="shared" ref="E265:AK265" ca="1" si="16">IFERROR(AVERAGEIFS(E$4:E$264,$C$4:$C$264,"Y"),"")</f>
        <v>3239.7804878048782</v>
      </c>
      <c r="F265" s="67" t="str">
        <f t="shared" si="16"/>
        <v/>
      </c>
      <c r="G265" s="71">
        <f t="shared" ca="1" si="16"/>
        <v>-2</v>
      </c>
      <c r="H265" s="50">
        <f t="shared" ca="1" si="16"/>
        <v>46.780487804878049</v>
      </c>
      <c r="I265" s="29">
        <f t="shared" ca="1" si="16"/>
        <v>72.682926829268297</v>
      </c>
      <c r="J265" s="29">
        <f t="shared" ca="1" si="16"/>
        <v>258.65853658536588</v>
      </c>
      <c r="K265" s="29">
        <f t="shared" ca="1" si="16"/>
        <v>396.17073170731709</v>
      </c>
      <c r="L265" s="29">
        <f t="shared" ca="1" si="16"/>
        <v>196.5609756097561</v>
      </c>
      <c r="M265" s="29">
        <f t="shared" ca="1" si="16"/>
        <v>174.07317073170731</v>
      </c>
      <c r="N265" s="29">
        <f t="shared" ca="1" si="16"/>
        <v>111.60975609756098</v>
      </c>
      <c r="O265" s="29">
        <f t="shared" ca="1" si="16"/>
        <v>74.658536585365852</v>
      </c>
      <c r="P265" s="29">
        <f t="shared" ca="1" si="16"/>
        <v>51.31707317073171</v>
      </c>
      <c r="Q265" s="29">
        <f t="shared" ca="1" si="16"/>
        <v>42.68292682926829</v>
      </c>
      <c r="R265" s="29">
        <f t="shared" ca="1" si="16"/>
        <v>38.68292682926829</v>
      </c>
      <c r="S265" s="29">
        <f t="shared" ca="1" si="16"/>
        <v>32.195121951219512</v>
      </c>
      <c r="T265" s="29">
        <f t="shared" ca="1" si="16"/>
        <v>21.146341463414632</v>
      </c>
      <c r="U265" s="29">
        <f t="shared" ca="1" si="16"/>
        <v>25.365853658536587</v>
      </c>
      <c r="V265" s="29">
        <f t="shared" ca="1" si="16"/>
        <v>29.097560975609756</v>
      </c>
      <c r="W265" s="29">
        <f t="shared" ca="1" si="16"/>
        <v>27.975609756097562</v>
      </c>
      <c r="X265" s="29">
        <f t="shared" ca="1" si="16"/>
        <v>29.341463414634145</v>
      </c>
      <c r="Y265" s="29">
        <f t="shared" ca="1" si="16"/>
        <v>26.902439024390244</v>
      </c>
      <c r="Z265" s="29">
        <f t="shared" ca="1" si="16"/>
        <v>57.780487804878049</v>
      </c>
      <c r="AA265" s="29">
        <f t="shared" ca="1" si="16"/>
        <v>94.951219512195124</v>
      </c>
      <c r="AB265" s="29">
        <f t="shared" ca="1" si="16"/>
        <v>145.41463414634146</v>
      </c>
      <c r="AC265" s="29">
        <f t="shared" ca="1" si="16"/>
        <v>155.58536585365854</v>
      </c>
      <c r="AD265" s="29">
        <f t="shared" ca="1" si="16"/>
        <v>206.48780487804879</v>
      </c>
      <c r="AE265" s="29">
        <f t="shared" ca="1" si="16"/>
        <v>196.09756097560975</v>
      </c>
      <c r="AF265" s="29">
        <f t="shared" ca="1" si="16"/>
        <v>150.36585365853659</v>
      </c>
      <c r="AG265" s="29">
        <f t="shared" ca="1" si="16"/>
        <v>118.26829268292683</v>
      </c>
      <c r="AH265" s="29">
        <f t="shared" ca="1" si="16"/>
        <v>76.512195121951223</v>
      </c>
      <c r="AI265" s="29">
        <f t="shared" ca="1" si="16"/>
        <v>54.31707317073171</v>
      </c>
      <c r="AJ265" s="29">
        <f t="shared" ca="1" si="16"/>
        <v>165.02439024390245</v>
      </c>
      <c r="AK265" s="51">
        <f t="shared" ca="1" si="16"/>
        <v>163.07317073170731</v>
      </c>
    </row>
    <row r="266" spans="1:37" ht="15.75" thickBot="1" x14ac:dyDescent="0.3">
      <c r="A266" s="25" t="s">
        <v>95</v>
      </c>
      <c r="B266" s="38"/>
      <c r="C266" s="48" t="str">
        <f>"=Y"</f>
        <v>=Y</v>
      </c>
      <c r="D266" s="74"/>
      <c r="E266" s="23">
        <f t="shared" ref="E266:K266" ca="1" si="17">E$265-(2*DSTDEV($A$3:$AK$264,E2,$C$265:$C$266))</f>
        <v>2846.4341996070302</v>
      </c>
      <c r="F266" s="68" t="e">
        <f t="shared" si="17"/>
        <v>#VALUE!</v>
      </c>
      <c r="G266" s="5">
        <f t="shared" ca="1" si="17"/>
        <v>-2</v>
      </c>
      <c r="H266" s="35">
        <f t="shared" ca="1" si="17"/>
        <v>28.799874939227735</v>
      </c>
      <c r="I266" s="23">
        <f t="shared" ca="1" si="17"/>
        <v>51.60479112237882</v>
      </c>
      <c r="J266" s="23">
        <f t="shared" ca="1" si="17"/>
        <v>208.49159576554399</v>
      </c>
      <c r="K266" s="23">
        <f t="shared" ca="1" si="17"/>
        <v>301.06352647130535</v>
      </c>
      <c r="L266" s="23">
        <f t="shared" ref="L266:AK266" ca="1" si="18">L$265-(2*DSTDEV($A$3:$AK$264,L2,$C$265:$C$266))</f>
        <v>141.49002359240333</v>
      </c>
      <c r="M266" s="23">
        <f t="shared" ca="1" si="18"/>
        <v>130.42367991244927</v>
      </c>
      <c r="N266" s="23">
        <f t="shared" ca="1" si="18"/>
        <v>78.829036005468765</v>
      </c>
      <c r="O266" s="23">
        <f t="shared" ca="1" si="18"/>
        <v>44.897455435321717</v>
      </c>
      <c r="P266" s="23">
        <f t="shared" ca="1" si="18"/>
        <v>27.697424467204193</v>
      </c>
      <c r="Q266" s="23">
        <f t="shared" ca="1" si="18"/>
        <v>21.60004740358146</v>
      </c>
      <c r="R266" s="23">
        <f t="shared" ca="1" si="18"/>
        <v>23.220462443600361</v>
      </c>
      <c r="S266" s="23">
        <f t="shared" ca="1" si="18"/>
        <v>13.716921215243499</v>
      </c>
      <c r="T266" s="23">
        <f t="shared" ca="1" si="18"/>
        <v>-10.808504728078002</v>
      </c>
      <c r="U266" s="23">
        <f t="shared" ca="1" si="18"/>
        <v>-2.3280304950485728</v>
      </c>
      <c r="V266" s="23">
        <f t="shared" ca="1" si="18"/>
        <v>11.67455963801708</v>
      </c>
      <c r="W266" s="23">
        <f t="shared" ca="1" si="18"/>
        <v>13.830025251538917</v>
      </c>
      <c r="X266" s="23">
        <f t="shared" ca="1" si="18"/>
        <v>15.913062496449125</v>
      </c>
      <c r="Y266" s="23">
        <f t="shared" ca="1" si="18"/>
        <v>15.795640403286315</v>
      </c>
      <c r="Z266" s="23">
        <f t="shared" ca="1" si="18"/>
        <v>40.491692617694255</v>
      </c>
      <c r="AA266" s="23">
        <f t="shared" ca="1" si="18"/>
        <v>77.424375988547197</v>
      </c>
      <c r="AB266" s="23">
        <f t="shared" ca="1" si="18"/>
        <v>117.04924816357683</v>
      </c>
      <c r="AC266" s="23">
        <f t="shared" ca="1" si="18"/>
        <v>129.34045926302235</v>
      </c>
      <c r="AD266" s="23">
        <f t="shared" ca="1" si="18"/>
        <v>152.4838754817178</v>
      </c>
      <c r="AE266" s="23">
        <f t="shared" ca="1" si="18"/>
        <v>137.58806622809234</v>
      </c>
      <c r="AF266" s="23">
        <f t="shared" ca="1" si="18"/>
        <v>114.92362997671611</v>
      </c>
      <c r="AG266" s="23">
        <f t="shared" ca="1" si="18"/>
        <v>72.466492739597243</v>
      </c>
      <c r="AH266" s="23">
        <f t="shared" ca="1" si="18"/>
        <v>46.846990078939939</v>
      </c>
      <c r="AI266" s="23">
        <f t="shared" ca="1" si="18"/>
        <v>35.462688935810405</v>
      </c>
      <c r="AJ266" s="23">
        <f t="shared" ca="1" si="18"/>
        <v>123.86740346187955</v>
      </c>
      <c r="AK266" s="36">
        <f t="shared" ca="1" si="18"/>
        <v>118.9180119302661</v>
      </c>
    </row>
    <row r="267" spans="1:37" ht="15.75" thickBot="1" x14ac:dyDescent="0.3">
      <c r="A267" s="30" t="s">
        <v>96</v>
      </c>
      <c r="B267" s="47"/>
      <c r="C267" s="31"/>
      <c r="D267" s="31"/>
      <c r="E267" s="29">
        <f t="shared" ref="E267:K267" ca="1" si="19">E$265+(2*DSTDEV($A$3:$AK$264,E2,$C$265:$C$266))</f>
        <v>3633.1267760027263</v>
      </c>
      <c r="F267" s="69" t="e">
        <f t="shared" si="19"/>
        <v>#VALUE!</v>
      </c>
      <c r="G267" s="73">
        <f t="shared" ca="1" si="19"/>
        <v>-2</v>
      </c>
      <c r="H267" s="26">
        <f t="shared" ca="1" si="19"/>
        <v>64.761100670528364</v>
      </c>
      <c r="I267" s="27">
        <f t="shared" ca="1" si="19"/>
        <v>93.761062536157766</v>
      </c>
      <c r="J267" s="27">
        <f t="shared" ca="1" si="19"/>
        <v>308.82547740518777</v>
      </c>
      <c r="K267" s="27">
        <f t="shared" ca="1" si="19"/>
        <v>491.27793694332883</v>
      </c>
      <c r="L267" s="27">
        <f t="shared" ref="L267:AK267" ca="1" si="20">L$265+(2*DSTDEV($A$3:$AK$264,L2,$C$265:$C$266))</f>
        <v>251.63192762710887</v>
      </c>
      <c r="M267" s="27">
        <f t="shared" ca="1" si="20"/>
        <v>217.72266155096534</v>
      </c>
      <c r="N267" s="27">
        <f t="shared" ca="1" si="20"/>
        <v>144.39047618965319</v>
      </c>
      <c r="O267" s="27">
        <f t="shared" ca="1" si="20"/>
        <v>104.41961773540999</v>
      </c>
      <c r="P267" s="27">
        <f t="shared" ca="1" si="20"/>
        <v>74.936721874259234</v>
      </c>
      <c r="Q267" s="27">
        <f t="shared" ca="1" si="20"/>
        <v>63.765806254955123</v>
      </c>
      <c r="R267" s="27">
        <f t="shared" ca="1" si="20"/>
        <v>54.145391214936218</v>
      </c>
      <c r="S267" s="27">
        <f t="shared" ca="1" si="20"/>
        <v>50.673322687195522</v>
      </c>
      <c r="T267" s="27">
        <f t="shared" ca="1" si="20"/>
        <v>53.101187654907264</v>
      </c>
      <c r="U267" s="27">
        <f t="shared" ca="1" si="20"/>
        <v>53.059737812121746</v>
      </c>
      <c r="V267" s="27">
        <f t="shared" ca="1" si="20"/>
        <v>46.520562313202433</v>
      </c>
      <c r="W267" s="27">
        <f t="shared" ca="1" si="20"/>
        <v>42.12119426065621</v>
      </c>
      <c r="X267" s="27">
        <f t="shared" ca="1" si="20"/>
        <v>42.769864332819168</v>
      </c>
      <c r="Y267" s="27">
        <f ca="1">Y$265+(2*DSTDEV($A$3:$AK$264,Y2,$C$265:$C$266))</f>
        <v>38.009237645494174</v>
      </c>
      <c r="Z267" s="27">
        <f t="shared" ca="1" si="20"/>
        <v>75.069282992061844</v>
      </c>
      <c r="AA267" s="27">
        <f t="shared" ca="1" si="20"/>
        <v>112.47806303584305</v>
      </c>
      <c r="AB267" s="27">
        <f t="shared" ca="1" si="20"/>
        <v>173.78002012910608</v>
      </c>
      <c r="AC267" s="27">
        <f t="shared" ca="1" si="20"/>
        <v>181.83027244429474</v>
      </c>
      <c r="AD267" s="27">
        <f t="shared" ca="1" si="20"/>
        <v>260.49173427437978</v>
      </c>
      <c r="AE267" s="27">
        <f t="shared" ca="1" si="20"/>
        <v>254.60705572312716</v>
      </c>
      <c r="AF267" s="27">
        <f t="shared" ca="1" si="20"/>
        <v>185.80807734035707</v>
      </c>
      <c r="AG267" s="27">
        <f t="shared" ca="1" si="20"/>
        <v>164.07009262625641</v>
      </c>
      <c r="AH267" s="27">
        <f t="shared" ca="1" si="20"/>
        <v>106.17740016496251</v>
      </c>
      <c r="AI267" s="27">
        <f t="shared" ca="1" si="20"/>
        <v>73.171457405653015</v>
      </c>
      <c r="AJ267" s="27">
        <f t="shared" ca="1" si="20"/>
        <v>206.18137702592534</v>
      </c>
      <c r="AK267" s="37">
        <f t="shared" ca="1" si="20"/>
        <v>207.2283295331485</v>
      </c>
    </row>
    <row r="268" spans="1:37" x14ac:dyDescent="0.25">
      <c r="C268" s="3"/>
      <c r="D268" s="3"/>
      <c r="E268" s="23"/>
      <c r="F268" s="23" t="s">
        <v>91</v>
      </c>
      <c r="G268" s="14" t="s">
        <v>97</v>
      </c>
      <c r="H268" s="32" t="str">
        <f t="shared" ref="H268:K271" si="21">IFERROR(AVERAGEIFS(H$4:H$264,$D$4:$D$264,$F268,$C$4:$C$264,"Y"),"")</f>
        <v/>
      </c>
      <c r="I268" s="33" t="str">
        <f t="shared" si="21"/>
        <v/>
      </c>
      <c r="J268" s="33" t="str">
        <f t="shared" si="21"/>
        <v/>
      </c>
      <c r="K268" s="33" t="str">
        <f t="shared" si="21"/>
        <v/>
      </c>
      <c r="L268" s="33" t="str">
        <f t="shared" ref="L268:AK271" si="22">IFERROR(AVERAGEIFS(L$4:L$264,$D$4:$D$264,$F268,$C$4:$C$264,"Y"),"")</f>
        <v/>
      </c>
      <c r="M268" s="33" t="str">
        <f t="shared" si="22"/>
        <v/>
      </c>
      <c r="N268" s="33" t="str">
        <f t="shared" si="22"/>
        <v/>
      </c>
      <c r="O268" s="33" t="str">
        <f t="shared" si="22"/>
        <v/>
      </c>
      <c r="P268" s="33" t="str">
        <f t="shared" si="22"/>
        <v/>
      </c>
      <c r="Q268" s="33" t="str">
        <f t="shared" si="22"/>
        <v/>
      </c>
      <c r="R268" s="33" t="str">
        <f t="shared" si="22"/>
        <v/>
      </c>
      <c r="S268" s="33" t="str">
        <f t="shared" si="22"/>
        <v/>
      </c>
      <c r="T268" s="33" t="str">
        <f t="shared" si="22"/>
        <v/>
      </c>
      <c r="U268" s="33" t="str">
        <f t="shared" si="22"/>
        <v/>
      </c>
      <c r="V268" s="33" t="str">
        <f t="shared" si="22"/>
        <v/>
      </c>
      <c r="W268" s="33" t="str">
        <f t="shared" si="22"/>
        <v/>
      </c>
      <c r="X268" s="33" t="str">
        <f t="shared" si="22"/>
        <v/>
      </c>
      <c r="Y268" s="33" t="str">
        <f t="shared" si="22"/>
        <v/>
      </c>
      <c r="Z268" s="33" t="str">
        <f t="shared" si="22"/>
        <v/>
      </c>
      <c r="AA268" s="33" t="str">
        <f t="shared" si="22"/>
        <v/>
      </c>
      <c r="AB268" s="33" t="str">
        <f t="shared" si="22"/>
        <v/>
      </c>
      <c r="AC268" s="33" t="str">
        <f t="shared" si="22"/>
        <v/>
      </c>
      <c r="AD268" s="33" t="str">
        <f t="shared" si="22"/>
        <v/>
      </c>
      <c r="AE268" s="33" t="str">
        <f t="shared" si="22"/>
        <v/>
      </c>
      <c r="AF268" s="33" t="str">
        <f t="shared" si="22"/>
        <v/>
      </c>
      <c r="AG268" s="33" t="str">
        <f t="shared" si="22"/>
        <v/>
      </c>
      <c r="AH268" s="33" t="str">
        <f t="shared" si="22"/>
        <v/>
      </c>
      <c r="AI268" s="33" t="str">
        <f t="shared" si="22"/>
        <v/>
      </c>
      <c r="AJ268" s="33" t="str">
        <f t="shared" si="22"/>
        <v/>
      </c>
      <c r="AK268" s="34" t="str">
        <f t="shared" si="22"/>
        <v/>
      </c>
    </row>
    <row r="269" spans="1:37" x14ac:dyDescent="0.25">
      <c r="C269" s="3"/>
      <c r="D269" s="3"/>
      <c r="E269" s="23"/>
      <c r="F269" s="23" t="s">
        <v>93</v>
      </c>
      <c r="G269" s="14" t="s">
        <v>98</v>
      </c>
      <c r="H269" s="35">
        <f t="shared" ca="1" si="21"/>
        <v>46.432432432432435</v>
      </c>
      <c r="I269" s="23">
        <f t="shared" ca="1" si="21"/>
        <v>71.567567567567565</v>
      </c>
      <c r="J269" s="23">
        <f t="shared" ca="1" si="21"/>
        <v>259.89189189189187</v>
      </c>
      <c r="K269" s="23">
        <f t="shared" ca="1" si="21"/>
        <v>396.56756756756755</v>
      </c>
      <c r="L269" s="23">
        <f t="shared" ca="1" si="22"/>
        <v>196.83783783783784</v>
      </c>
      <c r="M269" s="23">
        <f t="shared" ca="1" si="22"/>
        <v>171.94594594594594</v>
      </c>
      <c r="N269" s="23">
        <f t="shared" ca="1" si="22"/>
        <v>110.91891891891892</v>
      </c>
      <c r="O269" s="23">
        <f t="shared" ca="1" si="22"/>
        <v>74.648648648648646</v>
      </c>
      <c r="P269" s="23">
        <f t="shared" ca="1" si="22"/>
        <v>51.513513513513516</v>
      </c>
      <c r="Q269" s="23">
        <f t="shared" ca="1" si="22"/>
        <v>42.243243243243242</v>
      </c>
      <c r="R269" s="23">
        <f t="shared" ca="1" si="22"/>
        <v>38.675675675675677</v>
      </c>
      <c r="S269" s="23">
        <f t="shared" ca="1" si="22"/>
        <v>31.945945945945947</v>
      </c>
      <c r="T269" s="23">
        <f t="shared" ca="1" si="22"/>
        <v>21.351351351351351</v>
      </c>
      <c r="U269" s="23">
        <f t="shared" ca="1" si="22"/>
        <v>25.810810810810811</v>
      </c>
      <c r="V269" s="23">
        <f t="shared" ca="1" si="22"/>
        <v>29.297297297297298</v>
      </c>
      <c r="W269" s="23">
        <f t="shared" ca="1" si="22"/>
        <v>27.567567567567568</v>
      </c>
      <c r="X269" s="23">
        <f t="shared" ca="1" si="22"/>
        <v>28.783783783783782</v>
      </c>
      <c r="Y269" s="23">
        <f t="shared" ca="1" si="22"/>
        <v>26.864864864864863</v>
      </c>
      <c r="Z269" s="23">
        <f t="shared" ca="1" si="22"/>
        <v>57.351351351351354</v>
      </c>
      <c r="AA269" s="23">
        <f t="shared" ca="1" si="22"/>
        <v>94.86486486486487</v>
      </c>
      <c r="AB269" s="23">
        <f t="shared" ca="1" si="22"/>
        <v>146.02702702702703</v>
      </c>
      <c r="AC269" s="23">
        <f t="shared" ca="1" si="22"/>
        <v>155.67567567567568</v>
      </c>
      <c r="AD269" s="23">
        <f t="shared" ca="1" si="22"/>
        <v>206.43243243243242</v>
      </c>
      <c r="AE269" s="23">
        <f t="shared" ca="1" si="22"/>
        <v>196.21621621621622</v>
      </c>
      <c r="AF269" s="23">
        <f t="shared" ca="1" si="22"/>
        <v>148</v>
      </c>
      <c r="AG269" s="23">
        <f t="shared" ca="1" si="22"/>
        <v>119.18918918918919</v>
      </c>
      <c r="AH269" s="23">
        <f t="shared" ca="1" si="22"/>
        <v>76.13513513513513</v>
      </c>
      <c r="AI269" s="23">
        <f t="shared" ca="1" si="22"/>
        <v>54.45945945945946</v>
      </c>
      <c r="AJ269" s="23">
        <f t="shared" ca="1" si="22"/>
        <v>164.16216216216216</v>
      </c>
      <c r="AK269" s="36">
        <f t="shared" ca="1" si="22"/>
        <v>163.21621621621622</v>
      </c>
    </row>
    <row r="270" spans="1:37" x14ac:dyDescent="0.25">
      <c r="C270" s="3"/>
      <c r="D270" s="3"/>
      <c r="E270" s="23"/>
      <c r="F270" s="23" t="s">
        <v>89</v>
      </c>
      <c r="G270" s="14" t="s">
        <v>99</v>
      </c>
      <c r="H270" s="35">
        <f t="shared" ca="1" si="21"/>
        <v>50</v>
      </c>
      <c r="I270" s="23">
        <f t="shared" ca="1" si="21"/>
        <v>83</v>
      </c>
      <c r="J270" s="23">
        <f t="shared" ca="1" si="21"/>
        <v>247.25</v>
      </c>
      <c r="K270" s="23">
        <f t="shared" ca="1" si="21"/>
        <v>392.5</v>
      </c>
      <c r="L270" s="23">
        <f t="shared" ca="1" si="22"/>
        <v>194</v>
      </c>
      <c r="M270" s="23">
        <f t="shared" ca="1" si="22"/>
        <v>193.75</v>
      </c>
      <c r="N270" s="23">
        <f t="shared" ca="1" si="22"/>
        <v>118</v>
      </c>
      <c r="O270" s="23">
        <f t="shared" ca="1" si="22"/>
        <v>74.75</v>
      </c>
      <c r="P270" s="23">
        <f t="shared" ca="1" si="22"/>
        <v>49.5</v>
      </c>
      <c r="Q270" s="23">
        <f t="shared" ca="1" si="22"/>
        <v>46.75</v>
      </c>
      <c r="R270" s="23">
        <f t="shared" ca="1" si="22"/>
        <v>38.75</v>
      </c>
      <c r="S270" s="23">
        <f t="shared" ca="1" si="22"/>
        <v>34.5</v>
      </c>
      <c r="T270" s="23">
        <f t="shared" ca="1" si="22"/>
        <v>19.25</v>
      </c>
      <c r="U270" s="23">
        <f t="shared" ca="1" si="22"/>
        <v>21.25</v>
      </c>
      <c r="V270" s="23">
        <f t="shared" ca="1" si="22"/>
        <v>27.25</v>
      </c>
      <c r="W270" s="23">
        <f t="shared" ca="1" si="22"/>
        <v>31.75</v>
      </c>
      <c r="X270" s="23">
        <f t="shared" ca="1" si="22"/>
        <v>34.5</v>
      </c>
      <c r="Y270" s="23">
        <f t="shared" ca="1" si="22"/>
        <v>27.25</v>
      </c>
      <c r="Z270" s="23">
        <f t="shared" ca="1" si="22"/>
        <v>61.75</v>
      </c>
      <c r="AA270" s="23">
        <f t="shared" ca="1" si="22"/>
        <v>95.75</v>
      </c>
      <c r="AB270" s="23">
        <f t="shared" ca="1" si="22"/>
        <v>139.75</v>
      </c>
      <c r="AC270" s="23">
        <f t="shared" ca="1" si="22"/>
        <v>154.75</v>
      </c>
      <c r="AD270" s="23">
        <f t="shared" ca="1" si="22"/>
        <v>207</v>
      </c>
      <c r="AE270" s="23">
        <f t="shared" ca="1" si="22"/>
        <v>195</v>
      </c>
      <c r="AF270" s="23">
        <f t="shared" ca="1" si="22"/>
        <v>172.25</v>
      </c>
      <c r="AG270" s="23">
        <f t="shared" ca="1" si="22"/>
        <v>109.75</v>
      </c>
      <c r="AH270" s="23">
        <f t="shared" ca="1" si="22"/>
        <v>80</v>
      </c>
      <c r="AI270" s="23">
        <f t="shared" ca="1" si="22"/>
        <v>53</v>
      </c>
      <c r="AJ270" s="23">
        <f t="shared" ca="1" si="22"/>
        <v>173</v>
      </c>
      <c r="AK270" s="36">
        <f t="shared" ca="1" si="22"/>
        <v>161.75</v>
      </c>
    </row>
    <row r="271" spans="1:37" ht="15.75" thickBot="1" x14ac:dyDescent="0.3">
      <c r="C271" s="3"/>
      <c r="D271" s="3"/>
      <c r="E271" s="23"/>
      <c r="F271" s="23" t="s">
        <v>92</v>
      </c>
      <c r="G271" s="14" t="s">
        <v>100</v>
      </c>
      <c r="H271" s="35" t="str">
        <f t="shared" si="21"/>
        <v/>
      </c>
      <c r="I271" s="23" t="str">
        <f t="shared" si="21"/>
        <v/>
      </c>
      <c r="J271" s="23" t="str">
        <f t="shared" si="21"/>
        <v/>
      </c>
      <c r="K271" s="23" t="str">
        <f t="shared" si="21"/>
        <v/>
      </c>
      <c r="L271" s="23" t="str">
        <f t="shared" si="22"/>
        <v/>
      </c>
      <c r="M271" s="23" t="str">
        <f t="shared" si="22"/>
        <v/>
      </c>
      <c r="N271" s="23" t="str">
        <f t="shared" si="22"/>
        <v/>
      </c>
      <c r="O271" s="23" t="str">
        <f t="shared" si="22"/>
        <v/>
      </c>
      <c r="P271" s="23" t="str">
        <f t="shared" si="22"/>
        <v/>
      </c>
      <c r="Q271" s="23" t="str">
        <f t="shared" si="22"/>
        <v/>
      </c>
      <c r="R271" s="23" t="str">
        <f t="shared" si="22"/>
        <v/>
      </c>
      <c r="S271" s="23" t="str">
        <f t="shared" si="22"/>
        <v/>
      </c>
      <c r="T271" s="23" t="str">
        <f t="shared" si="22"/>
        <v/>
      </c>
      <c r="U271" s="23" t="str">
        <f t="shared" si="22"/>
        <v/>
      </c>
      <c r="V271" s="23" t="str">
        <f t="shared" si="22"/>
        <v/>
      </c>
      <c r="W271" s="23" t="str">
        <f t="shared" si="22"/>
        <v/>
      </c>
      <c r="X271" s="23" t="str">
        <f t="shared" si="22"/>
        <v/>
      </c>
      <c r="Y271" s="23" t="str">
        <f t="shared" si="22"/>
        <v/>
      </c>
      <c r="Z271" s="23" t="str">
        <f t="shared" si="22"/>
        <v/>
      </c>
      <c r="AA271" s="23" t="str">
        <f t="shared" si="22"/>
        <v/>
      </c>
      <c r="AB271" s="23" t="str">
        <f t="shared" si="22"/>
        <v/>
      </c>
      <c r="AC271" s="23" t="str">
        <f t="shared" si="22"/>
        <v/>
      </c>
      <c r="AD271" s="23" t="str">
        <f t="shared" si="22"/>
        <v/>
      </c>
      <c r="AE271" s="23" t="str">
        <f t="shared" si="22"/>
        <v/>
      </c>
      <c r="AF271" s="23" t="str">
        <f t="shared" si="22"/>
        <v/>
      </c>
      <c r="AG271" s="23" t="str">
        <f t="shared" si="22"/>
        <v/>
      </c>
      <c r="AH271" s="23" t="str">
        <f t="shared" si="22"/>
        <v/>
      </c>
      <c r="AI271" s="23" t="str">
        <f t="shared" si="22"/>
        <v/>
      </c>
      <c r="AJ271" s="23" t="str">
        <f t="shared" si="22"/>
        <v/>
      </c>
      <c r="AK271" s="36" t="str">
        <f t="shared" si="22"/>
        <v/>
      </c>
    </row>
    <row r="272" spans="1:37" ht="15.75" thickBot="1" x14ac:dyDescent="0.3">
      <c r="C272" s="3"/>
      <c r="D272" s="3"/>
      <c r="E272" s="41"/>
      <c r="F272" s="41"/>
      <c r="G272" s="41"/>
      <c r="H272" s="17">
        <v>0.20833333333333334</v>
      </c>
      <c r="I272" s="18"/>
      <c r="J272" s="18">
        <v>0.25</v>
      </c>
      <c r="K272" s="18"/>
      <c r="L272" s="18">
        <v>0.29166666666666669</v>
      </c>
      <c r="M272" s="18"/>
      <c r="N272" s="18">
        <v>0.33333333333333331</v>
      </c>
      <c r="O272" s="18"/>
      <c r="P272" s="18">
        <v>0.375</v>
      </c>
      <c r="Q272" s="18"/>
      <c r="R272" s="18">
        <v>0.41666666666666669</v>
      </c>
      <c r="S272" s="18"/>
      <c r="T272" s="18">
        <v>0.45833333333333331</v>
      </c>
      <c r="U272" s="18"/>
      <c r="V272" s="18">
        <v>0.5</v>
      </c>
      <c r="W272" s="18"/>
      <c r="X272" s="18">
        <v>0.54166666666666663</v>
      </c>
      <c r="Y272" s="18"/>
      <c r="Z272" s="18">
        <v>0.58333333333333337</v>
      </c>
      <c r="AA272" s="18">
        <v>0.58333333333333337</v>
      </c>
      <c r="AB272" s="18">
        <v>0.625</v>
      </c>
      <c r="AC272" s="18"/>
      <c r="AD272" s="18">
        <v>0.66666666666666663</v>
      </c>
      <c r="AE272" s="18"/>
      <c r="AF272" s="18">
        <v>0.70833333333333337</v>
      </c>
      <c r="AG272" s="18"/>
      <c r="AH272" s="18">
        <v>0.75</v>
      </c>
      <c r="AI272" s="18"/>
      <c r="AJ272" s="18">
        <v>0.79166666666666663</v>
      </c>
      <c r="AK272" s="19"/>
    </row>
    <row r="273" spans="6:37" x14ac:dyDescent="0.25">
      <c r="F273" s="3" t="s">
        <v>106</v>
      </c>
      <c r="G273" s="3" t="str">
        <f ca="1">_xlfn.XLOOKUP($A$1,$A$4:$A$264,$D$4:$D$264)</f>
        <v>R</v>
      </c>
      <c r="H273" s="32">
        <f ca="1">_xlfn.XLOOKUP($G$273,$F$268:$F$271,H$268:H$271)+_xlfn.XLOOKUP($G$273,$F$268:$F$271,I$268:I$271)</f>
        <v>133</v>
      </c>
      <c r="I273" s="33"/>
      <c r="J273" s="33">
        <f ca="1">_xlfn.XLOOKUP($G$273,$F$268:$F$271,J$268:J$271)+_xlfn.XLOOKUP($G$273,$F$268:$F$271,K$268:K$271)</f>
        <v>639.75</v>
      </c>
      <c r="K273" s="33"/>
      <c r="L273" s="33">
        <f ca="1">_xlfn.XLOOKUP($G$273,$F$268:$F$271,L$268:L$271)+_xlfn.XLOOKUP($G$273,$F$268:$F$271,M$268:M$271)</f>
        <v>387.75</v>
      </c>
      <c r="M273" s="33"/>
      <c r="N273" s="33">
        <f ca="1">_xlfn.XLOOKUP($G$273,$F$268:$F$271,N$268:N$271)+_xlfn.XLOOKUP($G$273,$F$268:$F$271,O$268:O$271)</f>
        <v>192.75</v>
      </c>
      <c r="O273" s="33"/>
      <c r="P273" s="33">
        <f ca="1">_xlfn.XLOOKUP($G$273,$F$268:$F$271,P$268:P$271)+_xlfn.XLOOKUP($G$273,$F$268:$F$271,Q$268:Q$271)</f>
        <v>96.25</v>
      </c>
      <c r="Q273" s="33"/>
      <c r="R273" s="33">
        <f ca="1">_xlfn.XLOOKUP($G$273,$F$268:$F$271,R$268:R$271)+_xlfn.XLOOKUP($G$273,$F$268:$F$271,S$268:S$271)</f>
        <v>73.25</v>
      </c>
      <c r="S273" s="33"/>
      <c r="T273" s="33">
        <f ca="1">_xlfn.XLOOKUP($G$273,$F$268:$F$271,T$268:T$271)+_xlfn.XLOOKUP($G$273,$F$268:$F$271,U$268:U$271)</f>
        <v>40.5</v>
      </c>
      <c r="U273" s="33"/>
      <c r="V273" s="33">
        <f ca="1">_xlfn.XLOOKUP($G$273,$F$268:$F$271,V$268:V$271)+_xlfn.XLOOKUP($G$273,$F$268:$F$271,W$268:W$271)</f>
        <v>59</v>
      </c>
      <c r="W273" s="33"/>
      <c r="X273" s="33">
        <f ca="1">_xlfn.XLOOKUP($G$273,$F$268:$F$271,X$268:X$271)+_xlfn.XLOOKUP($G$273,$F$268:$F$271,Y$268:Y$271)</f>
        <v>61.75</v>
      </c>
      <c r="Y273" s="33"/>
      <c r="Z273" s="33">
        <f ca="1">_xlfn.XLOOKUP($G$273,$F$268:$F$271,Z$268:Z$271)</f>
        <v>61.75</v>
      </c>
      <c r="AA273" s="33">
        <f ca="1">_xlfn.XLOOKUP($G$273,$F$268:$F$271,AA$268:AA$271)</f>
        <v>95.75</v>
      </c>
      <c r="AB273" s="33">
        <f ca="1">_xlfn.XLOOKUP($G$273,$F$268:$F$271,AB$268:AB$271)+_xlfn.XLOOKUP($G$273,$F$268:$F$271,AC$268:AC$271)</f>
        <v>294.5</v>
      </c>
      <c r="AC273" s="33"/>
      <c r="AD273" s="33">
        <f ca="1">_xlfn.XLOOKUP($G$273,$F$268:$F$271,AD$268:AD$271)+_xlfn.XLOOKUP($G$273,$F$268:$F$271,AE$268:AE$271)</f>
        <v>402</v>
      </c>
      <c r="AE273" s="33"/>
      <c r="AF273" s="33">
        <f ca="1">_xlfn.XLOOKUP($G$273,$F$268:$F$271,AF$268:AF$271)+_xlfn.XLOOKUP($G$273,$F$268:$F$271,AG$268:AG$271)</f>
        <v>282</v>
      </c>
      <c r="AG273" s="33"/>
      <c r="AH273" s="33">
        <f ca="1">_xlfn.XLOOKUP($G$273,$F$268:$F$271,AH$268:AH$271)+_xlfn.XLOOKUP($G$273,$F$268:$F$271,AI$268:AI$271)</f>
        <v>133</v>
      </c>
      <c r="AI273" s="33"/>
      <c r="AJ273" s="33">
        <f ca="1">_xlfn.XLOOKUP($G$273,$F$268:$F$271,AJ$268:AJ$271)+_xlfn.XLOOKUP($G$273,$F$268:$F$271,AK$268:AK$271)</f>
        <v>334.75</v>
      </c>
      <c r="AK273" s="34"/>
    </row>
    <row r="274" spans="6:37" ht="15.75" thickBot="1" x14ac:dyDescent="0.3">
      <c r="F274" s="3" t="s">
        <v>107</v>
      </c>
      <c r="G274" s="3" t="s">
        <v>108</v>
      </c>
      <c r="H274" s="38">
        <f ca="1">_xlfn.XLOOKUP($A$1,$A$4:$A$264,H$4:H$264)+_xlfn.XLOOKUP($A$1,$A$4:$A$264,I$4:I$264)</f>
        <v>137</v>
      </c>
      <c r="I274" s="39"/>
      <c r="J274" s="39">
        <f ca="1">_xlfn.XLOOKUP($A$1,$A$4:$A$264,J$4:J$264)+_xlfn.XLOOKUP($A$1,$A$4:$A$264,K$4:K$264)</f>
        <v>619</v>
      </c>
      <c r="K274" s="39"/>
      <c r="L274" s="39">
        <f ca="1">_xlfn.XLOOKUP($A$1,$A$4:$A$264,L$4:L$264)+_xlfn.XLOOKUP($A$1,$A$4:$A$264,M$4:M$264)</f>
        <v>360</v>
      </c>
      <c r="M274" s="39"/>
      <c r="N274" s="39">
        <f ca="1">_xlfn.XLOOKUP($A$1,$A$4:$A$264,N$4:N$264)+_xlfn.XLOOKUP($A$1,$A$4:$A$264,O$4:O$264)</f>
        <v>177</v>
      </c>
      <c r="O274" s="39"/>
      <c r="P274" s="39">
        <f ca="1">_xlfn.XLOOKUP($A$1,$A$4:$A$264,P$4:P$264)+_xlfn.XLOOKUP($A$1,$A$4:$A$264,Q$4:Q$264)</f>
        <v>94</v>
      </c>
      <c r="Q274" s="39"/>
      <c r="R274" s="39">
        <f ca="1">_xlfn.XLOOKUP($A$1,$A$4:$A$264,R$4:R$264)+_xlfn.XLOOKUP($A$1,$A$4:$A$264,S$4:S$264)</f>
        <v>62</v>
      </c>
      <c r="S274" s="39"/>
      <c r="T274" s="39">
        <f ca="1">_xlfn.XLOOKUP($A$1,$A$4:$A$264,T$4:T$264)+_xlfn.XLOOKUP($A$1,$A$4:$A$264,U$4:U$264)</f>
        <v>43</v>
      </c>
      <c r="U274" s="39"/>
      <c r="V274" s="39">
        <f ca="1">_xlfn.XLOOKUP($A$1,$A$4:$A$264,V$4:V$264)+_xlfn.XLOOKUP($A$1,$A$4:$A$264,W$4:W$264)</f>
        <v>47</v>
      </c>
      <c r="W274" s="39"/>
      <c r="X274" s="39">
        <f ca="1">_xlfn.XLOOKUP($A$1,$A$4:$A$264,X$4:X$264)+_xlfn.XLOOKUP($A$1,$A$4:$A$264,Y$4:Y$264)</f>
        <v>58</v>
      </c>
      <c r="Y274" s="39"/>
      <c r="Z274" s="39">
        <f ca="1">_xlfn.XLOOKUP($A$1,$A$4:$A$264,Z$4:Z$264)</f>
        <v>59</v>
      </c>
      <c r="AA274" s="39">
        <f ca="1">_xlfn.XLOOKUP($A$1,$A$4:$A$264,AA$4:AA$264)</f>
        <v>100</v>
      </c>
      <c r="AB274" s="39">
        <f ca="1">_xlfn.XLOOKUP($A$1,$A$4:$A$264,AB$4:AB$264)+_xlfn.XLOOKUP($A$1,$A$4:$A$264,AC$4:AC$264)</f>
        <v>274</v>
      </c>
      <c r="AC274" s="39"/>
      <c r="AD274" s="39">
        <f ca="1">_xlfn.XLOOKUP($A$1,$A$4:$A$264,AD$4:AD$264)+_xlfn.XLOOKUP($A$1,$A$4:$A$264,AE$4:AE$264)</f>
        <v>403</v>
      </c>
      <c r="AE274" s="39"/>
      <c r="AF274" s="39">
        <f ca="1">_xlfn.XLOOKUP($A$1,$A$4:$A$264,AF$4:AF$264)+_xlfn.XLOOKUP($A$1,$A$4:$A$264,AG$4:AG$264)</f>
        <v>293</v>
      </c>
      <c r="AG274" s="39"/>
      <c r="AH274" s="39">
        <f ca="1">_xlfn.XLOOKUP($A$1,$A$4:$A$264,AH$4:AH$264)+_xlfn.XLOOKUP($A$1,$A$4:$A$264,AI$4:AI$264)</f>
        <v>124</v>
      </c>
      <c r="AI274" s="39"/>
      <c r="AJ274" s="39">
        <f ca="1">_xlfn.XLOOKUP($A$1,$A$4:$A$264,AJ$4:AJ$264)+_xlfn.XLOOKUP($A$1,$A$4:$A$264,AK$4:AK$264)</f>
        <v>336</v>
      </c>
      <c r="AK274" s="40"/>
    </row>
  </sheetData>
  <mergeCells count="1">
    <mergeCell ref="H1:AK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2D7E-3EED-4F3B-BB28-942ECA6272B7}">
  <sheetPr>
    <tabColor theme="9" tint="-0.249977111117893"/>
  </sheetPr>
  <dimension ref="A1:P34"/>
  <sheetViews>
    <sheetView tabSelected="1" zoomScaleNormal="100" workbookViewId="0">
      <selection activeCell="M32" sqref="M32"/>
    </sheetView>
  </sheetViews>
  <sheetFormatPr defaultColWidth="12.5703125" defaultRowHeight="14.45" customHeight="1" x14ac:dyDescent="0.25"/>
  <cols>
    <col min="1" max="13" width="12.5703125" style="8"/>
    <col min="14" max="14" width="12.5703125" style="3" customWidth="1"/>
    <col min="15" max="15" width="12.5703125" style="8" customWidth="1"/>
    <col min="16" max="16384" width="12.5703125" style="8"/>
  </cols>
  <sheetData>
    <row r="1" spans="1:14" ht="14.45" customHeight="1" x14ac:dyDescent="0.25">
      <c r="A1" s="7">
        <f ca="1">TODAY()</f>
        <v>46146</v>
      </c>
      <c r="B1" s="8" t="str">
        <f ca="1">_xlfn.XLOOKUP($A$1,'APC by Hour'!$A$6:$A$266,'APC by Hour'!$D$6:$D$266)</f>
        <v>R</v>
      </c>
      <c r="C1" s="8" t="s">
        <v>109</v>
      </c>
      <c r="N1" s="8"/>
    </row>
    <row r="2" spans="1:14" ht="14.45" customHeight="1" thickBot="1" x14ac:dyDescent="0.3">
      <c r="N2" s="8"/>
    </row>
    <row r="3" spans="1:14" ht="14.45" customHeight="1" thickBot="1" x14ac:dyDescent="0.3">
      <c r="A3" s="121" t="s">
        <v>16</v>
      </c>
      <c r="B3" s="122"/>
      <c r="C3" s="123">
        <f ca="1">_xlfn.XLOOKUP($A$1,'APC Calculations'!$A:$A,'APC Calculations'!$E:$E,,,-1)</f>
        <v>3186</v>
      </c>
      <c r="D3" s="122"/>
      <c r="E3" s="122"/>
      <c r="F3" s="122"/>
      <c r="G3" s="122"/>
      <c r="H3" s="124"/>
      <c r="N3" s="8"/>
    </row>
    <row r="4" spans="1:14" ht="14.45" customHeight="1" x14ac:dyDescent="0.25">
      <c r="A4" s="21"/>
      <c r="H4" s="125"/>
      <c r="N4" s="8"/>
    </row>
    <row r="5" spans="1:14" ht="14.45" customHeight="1" x14ac:dyDescent="0.25">
      <c r="A5" s="21" t="s">
        <v>17</v>
      </c>
      <c r="H5" s="125"/>
      <c r="N5" s="8"/>
    </row>
    <row r="6" spans="1:14" ht="14.45" customHeight="1" x14ac:dyDescent="0.25">
      <c r="A6" s="141"/>
      <c r="B6" s="142"/>
      <c r="C6" s="142"/>
      <c r="D6" s="142"/>
      <c r="E6" s="142"/>
      <c r="F6" s="142"/>
      <c r="G6" s="142"/>
      <c r="H6" s="143"/>
      <c r="N6" s="8"/>
    </row>
    <row r="7" spans="1:14" ht="14.45" customHeight="1" x14ac:dyDescent="0.25">
      <c r="A7" s="141"/>
      <c r="B7" s="142"/>
      <c r="C7" s="142"/>
      <c r="D7" s="142"/>
      <c r="E7" s="142"/>
      <c r="F7" s="142"/>
      <c r="G7" s="142"/>
      <c r="H7" s="143"/>
      <c r="N7" s="8"/>
    </row>
    <row r="8" spans="1:14" ht="14.45" customHeight="1" x14ac:dyDescent="0.25">
      <c r="A8" s="141"/>
      <c r="B8" s="142"/>
      <c r="C8" s="142"/>
      <c r="D8" s="142"/>
      <c r="E8" s="142"/>
      <c r="F8" s="142"/>
      <c r="G8" s="142"/>
      <c r="H8" s="143"/>
      <c r="N8" s="8"/>
    </row>
    <row r="9" spans="1:14" ht="14.45" customHeight="1" x14ac:dyDescent="0.25">
      <c r="A9" s="126"/>
      <c r="B9" s="120"/>
      <c r="H9" s="125"/>
      <c r="N9" s="8"/>
    </row>
    <row r="10" spans="1:14" ht="14.45" customHeight="1" thickBot="1" x14ac:dyDescent="0.3">
      <c r="A10" s="126"/>
      <c r="B10" s="120" t="s">
        <v>18</v>
      </c>
      <c r="H10" s="125"/>
      <c r="N10" s="8"/>
    </row>
    <row r="11" spans="1:14" ht="14.45" customHeight="1" thickBot="1" x14ac:dyDescent="0.3">
      <c r="A11" s="126" t="s">
        <v>6</v>
      </c>
      <c r="B11" s="9" t="s">
        <v>19</v>
      </c>
      <c r="C11" s="9" t="s">
        <v>20</v>
      </c>
      <c r="D11" s="9" t="s">
        <v>21</v>
      </c>
      <c r="H11" s="125"/>
      <c r="N11" s="8"/>
    </row>
    <row r="12" spans="1:14" ht="14.45" customHeight="1" thickBot="1" x14ac:dyDescent="0.3">
      <c r="A12" s="126" t="s">
        <v>22</v>
      </c>
      <c r="B12" s="123">
        <f ca="1">_xlfn.XLOOKUP($A$1,'APC Calculations'!$A:$A,'APC Calculations'!$H:$H,,,-1)+_xlfn.XLOOKUP($A$1,'APC Calculations'!$A:$A,'APC Calculations'!$I:$I,,,-1)</f>
        <v>137</v>
      </c>
      <c r="C12" s="123">
        <f ca="1">_xlfn.XLOOKUP($A$1,'APC Calculations'!$A:$A,'APC Calculations'!$J:$J,,,-1)+_xlfn.XLOOKUP($A$1,'APC Calculations'!$A:$A,'APC Calculations'!$K:$K,,,-1)</f>
        <v>619</v>
      </c>
      <c r="D12" s="9">
        <f ca="1">SUM(B12:C12)</f>
        <v>756</v>
      </c>
      <c r="H12" s="125"/>
      <c r="N12" s="8"/>
    </row>
    <row r="13" spans="1:14" ht="14.45" customHeight="1" x14ac:dyDescent="0.25">
      <c r="A13" s="126"/>
      <c r="B13" s="120"/>
      <c r="H13" s="125"/>
      <c r="N13" s="8"/>
    </row>
    <row r="14" spans="1:14" ht="14.45" customHeight="1" thickBot="1" x14ac:dyDescent="0.3">
      <c r="A14" s="126"/>
      <c r="B14" s="120" t="s">
        <v>25</v>
      </c>
      <c r="H14" s="125"/>
      <c r="N14" s="8"/>
    </row>
    <row r="15" spans="1:14" ht="14.45" customHeight="1" thickBot="1" x14ac:dyDescent="0.3">
      <c r="A15" s="126" t="s">
        <v>6</v>
      </c>
      <c r="B15" s="9" t="s">
        <v>26</v>
      </c>
      <c r="C15" s="9" t="s">
        <v>27</v>
      </c>
      <c r="D15" s="129" t="s">
        <v>28</v>
      </c>
      <c r="E15" s="123" t="s">
        <v>29</v>
      </c>
      <c r="F15" s="123" t="s">
        <v>30</v>
      </c>
      <c r="H15" s="125"/>
      <c r="N15" s="8"/>
    </row>
    <row r="16" spans="1:14" ht="14.45" customHeight="1" thickBot="1" x14ac:dyDescent="0.3">
      <c r="A16" s="126" t="s">
        <v>22</v>
      </c>
      <c r="B16" s="123">
        <f ca="1">_xlfn.XLOOKUP($A$1,'APC Calculations'!$A:$A,'APC Calculations'!$L:$L,,,-1)+_xlfn.XLOOKUP($A$1,'APC Calculations'!$A:$A,'APC Calculations'!$M:$M,,,-1)</f>
        <v>360</v>
      </c>
      <c r="C16" s="123">
        <f ca="1">_xlfn.XLOOKUP($A$1,'APC Calculations'!$A:$A,'APC Calculations'!$N:$N,,,-1)+_xlfn.XLOOKUP($A$1,'APC Calculations'!$A:$A,'APC Calculations'!$O:$O,,,-1)</f>
        <v>177</v>
      </c>
      <c r="D16" s="129">
        <f ca="1">_xlfn.XLOOKUP($A$1,'APC Calculations'!$A:$A,'APC Calculations'!$P:$P,,,-1)+_xlfn.XLOOKUP($A$1,'APC Calculations'!$A:$A,'APC Calculations'!$Q:$Q,,,-1)</f>
        <v>94</v>
      </c>
      <c r="E16" s="123">
        <f ca="1">_xlfn.XLOOKUP($A$1,'APC Calculations'!$A:$A,'APC Calculations'!$R:$R,,,-1)+_xlfn.XLOOKUP($A$1,'APC Calculations'!$A:$A,'APC Calculations'!$S:$S,,,-1)+_xlfn.XLOOKUP($A$1,'APC Calculations'!$A:$A,'APC Calculations'!$T:$T,,,-1)+_xlfn.XLOOKUP($A$1,'APC Calculations'!$A:$A,'APC Calculations'!$U:$U,,,-1)+_xlfn.XLOOKUP($A$1,'APC Calculations'!$A:$A,'APC Calculations'!$V:$V,,,-1)+_xlfn.XLOOKUP($A$1,'APC Calculations'!$A:$A,'APC Calculations'!$W:$W,,,-1)+_xlfn.XLOOKUP($A$1,'APC Calculations'!$A:$A,'APC Calculations'!$X:$X,,,-1)+_xlfn.XLOOKUP($A$1,'APC Calculations'!$A:$A,'APC Calculations'!$Y:$Y,,,-1)+_xlfn.XLOOKUP($A$1,'APC Calculations'!$A:$A,'APC Calculations'!$Z:$Z,,,-1)</f>
        <v>269</v>
      </c>
      <c r="F16" s="123">
        <f ca="1">SUM(B16:E16)</f>
        <v>900</v>
      </c>
      <c r="H16" s="125"/>
      <c r="N16" s="8"/>
    </row>
    <row r="17" spans="1:16" ht="14.45" customHeight="1" x14ac:dyDescent="0.25">
      <c r="A17" s="126"/>
      <c r="B17" s="120"/>
      <c r="H17" s="125"/>
      <c r="N17" s="8"/>
    </row>
    <row r="18" spans="1:16" ht="14.45" customHeight="1" thickBot="1" x14ac:dyDescent="0.3">
      <c r="A18" s="126"/>
      <c r="B18" s="120" t="s">
        <v>31</v>
      </c>
      <c r="H18" s="125"/>
      <c r="N18" s="8"/>
    </row>
    <row r="19" spans="1:16" ht="14.45" customHeight="1" thickBot="1" x14ac:dyDescent="0.3">
      <c r="A19" s="126" t="s">
        <v>6</v>
      </c>
      <c r="B19" s="9" t="s">
        <v>32</v>
      </c>
      <c r="C19" s="9" t="s">
        <v>33</v>
      </c>
      <c r="D19" s="9" t="s">
        <v>34</v>
      </c>
      <c r="E19" s="9" t="s">
        <v>35</v>
      </c>
      <c r="F19" s="9" t="s">
        <v>36</v>
      </c>
      <c r="G19" s="9" t="s">
        <v>37</v>
      </c>
      <c r="H19" s="9" t="s">
        <v>38</v>
      </c>
      <c r="N19" s="8"/>
    </row>
    <row r="20" spans="1:16" ht="14.45" customHeight="1" thickBot="1" x14ac:dyDescent="0.3">
      <c r="A20" s="127" t="s">
        <v>22</v>
      </c>
      <c r="B20" s="28">
        <f ca="1">_xlfn.XLOOKUP($A$1,'APC Calculations'!$A:$A,'APC Calculations'!$AA:$AA,,,-1)</f>
        <v>100</v>
      </c>
      <c r="C20" s="28">
        <f ca="1">_xlfn.XLOOKUP($A$1,'APC Calculations'!$A:$A,'APC Calculations'!$AB:$AB,,,-1)+_xlfn.XLOOKUP($A$1,'APC Calculations'!$A:$A,'APC Calculations'!$AC:$AC,,,-1)</f>
        <v>274</v>
      </c>
      <c r="D20" s="28">
        <f ca="1">_xlfn.XLOOKUP($A$1,'APC Calculations'!$A:$A,'APC Calculations'!$AD:$AD,,,-1)+_xlfn.XLOOKUP($A$1,'APC Calculations'!$A:$A,'APC Calculations'!$AE:$AE,,,-1)</f>
        <v>403</v>
      </c>
      <c r="E20" s="28">
        <f ca="1">_xlfn.XLOOKUP($A$1,'APC Calculations'!$A:$A,'APC Calculations'!$AF:$AF,,,-1)+_xlfn.XLOOKUP($A$1,'APC Calculations'!$A:$A,'APC Calculations'!$AG:$AG,,,-1)</f>
        <v>293</v>
      </c>
      <c r="F20" s="28">
        <f ca="1">_xlfn.XLOOKUP($A$1,'APC Calculations'!$A:$A,'APC Calculations'!$AH:$AH,,,-1)+_xlfn.XLOOKUP($A$1,'APC Calculations'!$A:$A,'APC Calculations'!$AI:$AI,,,-1)</f>
        <v>124</v>
      </c>
      <c r="G20" s="28">
        <f ca="1">_xlfn.XLOOKUP($A$1,'APC Calculations'!$A:$A,'APC Calculations'!$AJ:$AJ,,,-1)+_xlfn.XLOOKUP($A$1,'APC Calculations'!$A:$A,'APC Calculations'!$AK:$AK,,,-1)</f>
        <v>336</v>
      </c>
      <c r="H20" s="9">
        <f ca="1">SUM(B20:G20)</f>
        <v>1530</v>
      </c>
      <c r="N20" s="8"/>
    </row>
    <row r="21" spans="1:16" ht="14.45" customHeight="1" x14ac:dyDescent="0.25">
      <c r="A21" s="126"/>
      <c r="B21" s="120"/>
      <c r="N21" s="8"/>
    </row>
    <row r="22" spans="1:16" ht="14.45" customHeight="1" x14ac:dyDescent="0.25">
      <c r="K22" s="57"/>
      <c r="L22" s="58"/>
    </row>
    <row r="23" spans="1:16" ht="14.45" customHeight="1" x14ac:dyDescent="0.25">
      <c r="K23" s="57"/>
      <c r="L23" s="58"/>
    </row>
    <row r="24" spans="1:16" ht="14.45" hidden="1" customHeight="1" x14ac:dyDescent="0.25">
      <c r="B24" s="128">
        <v>0.20833333333333334</v>
      </c>
      <c r="C24" s="128">
        <v>0.25</v>
      </c>
      <c r="D24" s="128">
        <v>0.29166666666666669</v>
      </c>
      <c r="E24" s="128">
        <v>0.33333333333333331</v>
      </c>
      <c r="F24" s="128">
        <v>0.375</v>
      </c>
      <c r="G24" s="128">
        <v>0.41666666666666669</v>
      </c>
      <c r="H24" s="128">
        <v>0.45833333333333331</v>
      </c>
      <c r="I24" s="128">
        <v>0.5</v>
      </c>
      <c r="J24" s="128">
        <v>0.54166666666666663</v>
      </c>
      <c r="K24" s="128">
        <v>0.58333333333333337</v>
      </c>
      <c r="L24" s="128">
        <v>0.625</v>
      </c>
      <c r="M24" s="128">
        <v>0.66666666666666663</v>
      </c>
      <c r="N24" s="128">
        <v>0.70833333333333337</v>
      </c>
      <c r="O24" s="128">
        <v>0.75</v>
      </c>
      <c r="P24" s="128">
        <v>0.79166666666666663</v>
      </c>
    </row>
    <row r="25" spans="1:16" ht="14.45" hidden="1" customHeight="1" x14ac:dyDescent="0.25">
      <c r="A25" s="8" t="s">
        <v>110</v>
      </c>
      <c r="B25" s="8">
        <f ca="1">IFERROR(_xlfn.XLOOKUP(B$24,'APC Calculations'!$H$272:$AK$272,'APC Calculations'!$H$274:$AK$274),"")</f>
        <v>137</v>
      </c>
      <c r="C25" s="8">
        <f ca="1">IFERROR(_xlfn.XLOOKUP(C$24,'APC Calculations'!$H$272:$AK$272,'APC Calculations'!$H$274:$AK$274),"")</f>
        <v>619</v>
      </c>
      <c r="D25" s="8">
        <f ca="1">IFERROR(_xlfn.XLOOKUP(D$24,'APC Calculations'!$H$272:$AK$272,'APC Calculations'!$H$274:$AK$274),"")</f>
        <v>360</v>
      </c>
      <c r="E25" s="8">
        <f ca="1">IFERROR(_xlfn.XLOOKUP(E$24,'APC Calculations'!$H$272:$AK$272,'APC Calculations'!$H$274:$AK$274),"")</f>
        <v>177</v>
      </c>
      <c r="F25" s="8">
        <f ca="1">IFERROR(_xlfn.XLOOKUP(F$24,'APC Calculations'!$H$272:$AK$272,'APC Calculations'!$H$274:$AK$274),"")</f>
        <v>94</v>
      </c>
      <c r="G25" s="8">
        <f ca="1">IFERROR(_xlfn.XLOOKUP(G$24,'APC Calculations'!$H$272:$AK$272,'APC Calculations'!$H$274:$AK$274),"")</f>
        <v>62</v>
      </c>
      <c r="H25" s="8">
        <f ca="1">IFERROR(_xlfn.XLOOKUP(H$24,'APC Calculations'!$H$272:$AK$272,'APC Calculations'!$H$274:$AK$274),"")</f>
        <v>43</v>
      </c>
      <c r="I25" s="8">
        <f ca="1">IFERROR(_xlfn.XLOOKUP(I$24,'APC Calculations'!$H$272:$AK$272,'APC Calculations'!$H$274:$AK$274),"")</f>
        <v>47</v>
      </c>
      <c r="J25" s="8">
        <f ca="1">IFERROR(_xlfn.XLOOKUP(J$24,'APC Calculations'!$H$272:$AK$272,'APC Calculations'!$H$274:$AK$274),"")</f>
        <v>58</v>
      </c>
      <c r="K25" s="8">
        <f ca="1">IFERROR(_xlfn.XLOOKUP(K$24,'APC Calculations'!$H$272:$AK$272,'APC Calculations'!$H$274:$AK$274),"")</f>
        <v>59</v>
      </c>
      <c r="L25" s="8">
        <f ca="1">IFERROR(_xlfn.XLOOKUP(L$24,'APC Calculations'!$H$272:$AK$272,'APC Calculations'!$H$274:$AK$274),"")</f>
        <v>274</v>
      </c>
      <c r="M25" s="8">
        <f ca="1">IFERROR(_xlfn.XLOOKUP(M$24,'APC Calculations'!$H$272:$AK$272,'APC Calculations'!$H$274:$AK$274),"")</f>
        <v>403</v>
      </c>
      <c r="N25" s="8">
        <f ca="1">IFERROR(_xlfn.XLOOKUP(N$24,'APC Calculations'!$H$272:$AK$272,'APC Calculations'!$H$274:$AK$274),"")</f>
        <v>293</v>
      </c>
      <c r="O25" s="8">
        <f ca="1">IFERROR(_xlfn.XLOOKUP(O$24,'APC Calculations'!$H$272:$AK$272,'APC Calculations'!$H$274:$AK$274),"")</f>
        <v>124</v>
      </c>
      <c r="P25" s="8">
        <f ca="1">IFERROR(_xlfn.XLOOKUP(P$24,'APC Calculations'!$H$272:$AK$272,'APC Calculations'!$H$274:$AK$274),"")</f>
        <v>336</v>
      </c>
    </row>
    <row r="26" spans="1:16" ht="14.45" hidden="1" customHeight="1" x14ac:dyDescent="0.25">
      <c r="A26" s="8" t="s">
        <v>12</v>
      </c>
      <c r="B26" s="11">
        <f ca="1">IFERROR(_xlfn.XLOOKUP(B$24,'APC Calculations'!$H$272:$AK$272,'APC Calculations'!$H$273:$AK$273),"")</f>
        <v>133</v>
      </c>
      <c r="C26" s="11">
        <f ca="1">IFERROR(_xlfn.XLOOKUP(C$24,'APC Calculations'!$H$272:$AK$272,'APC Calculations'!$H$273:$AK$273),"")</f>
        <v>639.75</v>
      </c>
      <c r="D26" s="11">
        <f ca="1">IFERROR(_xlfn.XLOOKUP(D$24,'APC Calculations'!$H$272:$AK$272,'APC Calculations'!$H$273:$AK$273),"")</f>
        <v>387.75</v>
      </c>
      <c r="E26" s="11">
        <f ca="1">IFERROR(_xlfn.XLOOKUP(E$24,'APC Calculations'!$H$272:$AK$272,'APC Calculations'!$H$273:$AK$273),"")</f>
        <v>192.75</v>
      </c>
      <c r="F26" s="11">
        <f ca="1">IFERROR(_xlfn.XLOOKUP(F$24,'APC Calculations'!$H$272:$AK$272,'APC Calculations'!$H$273:$AK$273),"")</f>
        <v>96.25</v>
      </c>
      <c r="G26" s="11">
        <f ca="1">IFERROR(_xlfn.XLOOKUP(G$24,'APC Calculations'!$H$272:$AK$272,'APC Calculations'!$H$273:$AK$273),"")</f>
        <v>73.25</v>
      </c>
      <c r="H26" s="11">
        <f ca="1">IFERROR(_xlfn.XLOOKUP(H$24,'APC Calculations'!$H$272:$AK$272,'APC Calculations'!$H$273:$AK$273),"")</f>
        <v>40.5</v>
      </c>
      <c r="I26" s="11">
        <f ca="1">IFERROR(_xlfn.XLOOKUP(I$24,'APC Calculations'!$H$272:$AK$272,'APC Calculations'!$H$273:$AK$273),"")</f>
        <v>59</v>
      </c>
      <c r="J26" s="11">
        <f ca="1">IFERROR(_xlfn.XLOOKUP(J$24,'APC Calculations'!$H$272:$AK$272,'APC Calculations'!$H$273:$AK$273),"")</f>
        <v>61.75</v>
      </c>
      <c r="K26" s="11">
        <f ca="1">IFERROR(_xlfn.XLOOKUP(K$24,'APC Calculations'!$H$272:$AK$272,'APC Calculations'!$H$273:$AK$273),"")</f>
        <v>61.75</v>
      </c>
      <c r="L26" s="11">
        <f ca="1">IFERROR(_xlfn.XLOOKUP(L$24,'APC Calculations'!$H$272:$AK$272,'APC Calculations'!$H$273:$AK$273),"")</f>
        <v>294.5</v>
      </c>
      <c r="M26" s="11">
        <f ca="1">IFERROR(_xlfn.XLOOKUP(M$24,'APC Calculations'!$H$272:$AK$272,'APC Calculations'!$H$273:$AK$273),"")</f>
        <v>402</v>
      </c>
      <c r="N26" s="11">
        <f ca="1">IFERROR(_xlfn.XLOOKUP(N$24,'APC Calculations'!$H$272:$AK$272,'APC Calculations'!$H$273:$AK$273),"")</f>
        <v>282</v>
      </c>
      <c r="O26" s="11">
        <f ca="1">IFERROR(_xlfn.XLOOKUP(O$24,'APC Calculations'!$H$272:$AK$272,'APC Calculations'!$H$273:$AK$273),"")</f>
        <v>133</v>
      </c>
      <c r="P26" s="11">
        <f ca="1">IFERROR(_xlfn.XLOOKUP(P$24,'APC Calculations'!$H$272:$AK$272,'APC Calculations'!$H$273:$AK$273),"")</f>
        <v>334.75</v>
      </c>
    </row>
    <row r="27" spans="1:16" ht="14.45" customHeight="1" x14ac:dyDescent="0.25">
      <c r="K27" s="57"/>
      <c r="L27" s="58"/>
    </row>
    <row r="28" spans="1:16" ht="14.45" customHeight="1" x14ac:dyDescent="0.25">
      <c r="K28" s="57"/>
      <c r="L28" s="58"/>
    </row>
    <row r="29" spans="1:16" ht="14.45" customHeight="1" x14ac:dyDescent="0.25">
      <c r="K29" s="59"/>
      <c r="L29" s="59"/>
    </row>
    <row r="30" spans="1:16" ht="14.45" customHeight="1" x14ac:dyDescent="0.25">
      <c r="K30" s="57"/>
      <c r="L30" s="57"/>
    </row>
    <row r="31" spans="1:16" ht="14.45" customHeight="1" x14ac:dyDescent="0.25">
      <c r="K31" s="60"/>
      <c r="L31" s="60"/>
      <c r="M31" s="113" t="s">
        <v>23</v>
      </c>
      <c r="N31" s="8"/>
    </row>
    <row r="32" spans="1:16" ht="14.45" customHeight="1" x14ac:dyDescent="0.25">
      <c r="K32" s="59"/>
      <c r="L32" s="59"/>
      <c r="M32" s="138" t="s">
        <v>24</v>
      </c>
    </row>
    <row r="33" spans="13:13" ht="14.45" customHeight="1" x14ac:dyDescent="0.25">
      <c r="M33" s="3"/>
    </row>
    <row r="34" spans="13:13" ht="14.45" customHeight="1" x14ac:dyDescent="0.25">
      <c r="M34" s="3"/>
    </row>
  </sheetData>
  <mergeCells count="1">
    <mergeCell ref="A6:H8"/>
  </mergeCells>
  <hyperlinks>
    <hyperlink ref="M32" r:id="rId1" xr:uid="{6006C099-E5CF-4E7C-AC5F-E101653E7C4D}"/>
  </hyperlinks>
  <pageMargins left="0.7" right="0.7" top="0.75" bottom="0.75" header="0.3" footer="0.3"/>
  <pageSetup orientation="portrait" r:id="rId2"/>
  <drawing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2A8AF-B453-4FB6-A26D-8A3A1079BABF}">
  <sheetPr>
    <tabColor rgb="FF002060"/>
  </sheetPr>
  <dimension ref="A1:Q8648"/>
  <sheetViews>
    <sheetView workbookViewId="0">
      <pane ySplit="1" topLeftCell="A2" activePane="bottomLeft" state="frozen"/>
      <selection pane="bottomLeft" activeCell="Q25" sqref="Q25"/>
    </sheetView>
  </sheetViews>
  <sheetFormatPr defaultColWidth="8.7109375" defaultRowHeight="15" x14ac:dyDescent="0.25"/>
  <cols>
    <col min="1" max="1" width="12.5703125" style="3" customWidth="1"/>
    <col min="2" max="2" width="12.5703125" style="10" customWidth="1"/>
    <col min="3" max="3" width="42.5703125" style="3" customWidth="1"/>
    <col min="4" max="9" width="12.5703125" style="3" customWidth="1"/>
    <col min="10" max="10" width="12.5703125" style="79" customWidth="1"/>
    <col min="11" max="13" width="12.5703125" style="6" customWidth="1"/>
    <col min="14" max="16384" width="8.7109375" style="3"/>
  </cols>
  <sheetData>
    <row r="1" spans="1:14" x14ac:dyDescent="0.25">
      <c r="A1" s="3" t="s">
        <v>1</v>
      </c>
      <c r="B1" s="10" t="s">
        <v>0</v>
      </c>
      <c r="C1" s="3" t="s">
        <v>111</v>
      </c>
      <c r="D1" s="3" t="s">
        <v>112</v>
      </c>
      <c r="E1" s="3" t="s">
        <v>113</v>
      </c>
      <c r="F1" s="3" t="s">
        <v>114</v>
      </c>
      <c r="G1" s="3" t="s">
        <v>115</v>
      </c>
      <c r="H1" s="3" t="s">
        <v>116</v>
      </c>
      <c r="J1" s="79" t="s">
        <v>117</v>
      </c>
      <c r="K1" s="6" t="s">
        <v>6</v>
      </c>
      <c r="L1" s="6" t="s">
        <v>7</v>
      </c>
      <c r="M1" s="6" t="s">
        <v>118</v>
      </c>
    </row>
    <row r="2" spans="1:14" x14ac:dyDescent="0.25">
      <c r="A2" t="s">
        <v>47</v>
      </c>
      <c r="B2" s="92">
        <v>46139</v>
      </c>
      <c r="C2" t="s">
        <v>119</v>
      </c>
      <c r="D2">
        <v>17132</v>
      </c>
      <c r="E2" s="76">
        <v>0.20913194444444444</v>
      </c>
      <c r="F2" s="76">
        <v>0.20949074074074073</v>
      </c>
      <c r="G2" s="2">
        <v>2.1527777777777778E-2</v>
      </c>
      <c r="H2" s="77">
        <v>0</v>
      </c>
      <c r="K2" s="6" t="str">
        <f>IF($J2="","",IF(HOUR($E2)&gt;19,19,IF(HOUR($E2)&lt;5,5,HOUR($E2))))</f>
        <v/>
      </c>
      <c r="L2" s="6" t="str">
        <f>IF($J2="","",IF(MINUTE($E2)&lt;30,"EARLY","LATE"))</f>
        <v/>
      </c>
      <c r="M2" s="6" t="str">
        <f t="shared" ref="M2:M65" si="0">IF($A2="","",IF(AND($K2&gt;=10,$K2&lt;=13),"Y",IF(AND($K2=14,$L2="EARLY"),"Y","N")))</f>
        <v>N</v>
      </c>
    </row>
    <row r="3" spans="1:14" x14ac:dyDescent="0.25">
      <c r="A3" t="s">
        <v>47</v>
      </c>
      <c r="B3" s="92">
        <v>46139</v>
      </c>
      <c r="C3" t="s">
        <v>119</v>
      </c>
      <c r="D3">
        <v>19332</v>
      </c>
      <c r="E3" s="76">
        <v>0.2107175925925926</v>
      </c>
      <c r="F3" s="76">
        <v>0.21251157407407406</v>
      </c>
      <c r="G3" s="2">
        <v>0.1076388888888889</v>
      </c>
      <c r="H3" s="77">
        <v>1.2268518518518518E-3</v>
      </c>
      <c r="J3" s="79">
        <f>IF(IF(IF(_xlfn.MAXIFS($F$2:$F2,$C$2:$C2,$C3,$B$2:$B2,$B3,$A$2:$A2,$A3)=0,"",$E3-_xlfn.MAXIFS($F$2:$F2,$C$2:$C2,$C3,$B$2:$B2,$B3,$A$2:$A2,$A3))&lt;0,0,IF(_xlfn.MAXIFS($F$2:$F2,$C$2:$C2,$C3,$B$2:$B2,$B3,$A$2:$A2,$A3)=0,"",$E3-_xlfn.MAXIFS($F$2:$F2,$C$2:$C2,$C3,$B$2:$B2,$B3,$A$2:$A2,$A3)))&gt;0.25,"",IF(IF(_xlfn.MAXIFS($F$2:$F2,$C$2:$C2,$C3,$B$2:$B2,$B3,$A$2:$A2,$A3)=0,"",$E3-_xlfn.MAXIFS($F$2:$F2,$C$2:$C2,$C3,$B$2:$B2,$B3,$A$2:$A2,$A3))&lt;0,0,IF(_xlfn.MAXIFS($F$2:$F2,$C$2:$C2,$C3,$B$2:$B2,$B3,$A$2:$A2,$A3)=0,"",$E3-_xlfn.MAXIFS($F$2:$F2,$C$2:$C2,$C3,$B$2:$B2,$B3,$A$2:$A2,$A3))))</f>
        <v>1.2268518518518678E-3</v>
      </c>
      <c r="K3" s="6">
        <f t="shared" ref="K3:K66" si="1">IF($J3="","",IF(HOUR($E3)&gt;19,19,IF(HOUR($E3)&lt;5,5,HOUR($E3))))</f>
        <v>5</v>
      </c>
      <c r="L3" s="6" t="str">
        <f t="shared" ref="L3:L66" si="2">IF($J3="","",IF(MINUTE($E3)&lt;30,"EARLY","LATE"))</f>
        <v>EARLY</v>
      </c>
      <c r="M3" s="6" t="str">
        <f t="shared" si="0"/>
        <v>N</v>
      </c>
    </row>
    <row r="4" spans="1:14" x14ac:dyDescent="0.25">
      <c r="A4" t="s">
        <v>47</v>
      </c>
      <c r="B4" s="92">
        <v>46139</v>
      </c>
      <c r="C4" t="s">
        <v>120</v>
      </c>
      <c r="D4">
        <v>25231</v>
      </c>
      <c r="E4" s="76">
        <v>0.21099537037037036</v>
      </c>
      <c r="F4" s="76">
        <v>0.21134259259259258</v>
      </c>
      <c r="G4" s="2">
        <v>2.0833333333333332E-2</v>
      </c>
      <c r="H4" s="77">
        <v>0</v>
      </c>
      <c r="J4" s="79" t="str">
        <f>IF(IF(IF(_xlfn.MAXIFS($F$2:$F3,$C$2:$C3,$C4,$B$2:$B3,$B4,$A$2:$A3,$A4)=0,"",$E4-_xlfn.MAXIFS($F$2:$F3,$C$2:$C3,$C4,$B$2:$B3,$B4,$A$2:$A3,$A4))&lt;0,0,IF(_xlfn.MAXIFS($F$2:$F3,$C$2:$C3,$C4,$B$2:$B3,$B4,$A$2:$A3,$A4)=0,"",$E4-_xlfn.MAXIFS($F$2:$F3,$C$2:$C3,$C4,$B$2:$B3,$B4,$A$2:$A3,$A4)))&gt;0.25,"",IF(IF(_xlfn.MAXIFS($F$2:$F3,$C$2:$C3,$C4,$B$2:$B3,$B4,$A$2:$A3,$A4)=0,"",$E4-_xlfn.MAXIFS($F$2:$F3,$C$2:$C3,$C4,$B$2:$B3,$B4,$A$2:$A3,$A4))&lt;0,0,IF(_xlfn.MAXIFS($F$2:$F3,$C$2:$C3,$C4,$B$2:$B3,$B4,$A$2:$A3,$A4)=0,"",$E4-_xlfn.MAXIFS($F$2:$F3,$C$2:$C3,$C4,$B$2:$B3,$B4,$A$2:$A3,$A4))))</f>
        <v/>
      </c>
      <c r="K4" s="6" t="str">
        <f t="shared" si="1"/>
        <v/>
      </c>
      <c r="L4" s="6" t="str">
        <f t="shared" si="2"/>
        <v/>
      </c>
      <c r="M4" s="6" t="str">
        <f t="shared" si="0"/>
        <v>N</v>
      </c>
    </row>
    <row r="5" spans="1:14" x14ac:dyDescent="0.25">
      <c r="A5" t="s">
        <v>47</v>
      </c>
      <c r="B5" s="92">
        <v>46139</v>
      </c>
      <c r="C5" t="s">
        <v>120</v>
      </c>
      <c r="D5">
        <v>17132</v>
      </c>
      <c r="E5" s="76">
        <v>0.21372685185185186</v>
      </c>
      <c r="F5" s="76">
        <v>0.21452546296296296</v>
      </c>
      <c r="G5" s="2">
        <v>4.791666666666667E-2</v>
      </c>
      <c r="H5" s="77">
        <v>2.3842592592592591E-3</v>
      </c>
      <c r="J5" s="79">
        <f>IF(IF(IF(_xlfn.MAXIFS($F$2:$F4,$C$2:$C4,$C5,$B$2:$B4,$B5,$A$2:$A4,$A5)=0,"",$E5-_xlfn.MAXIFS($F$2:$F4,$C$2:$C4,$C5,$B$2:$B4,$B5,$A$2:$A4,$A5))&lt;0,0,IF(_xlfn.MAXIFS($F$2:$F4,$C$2:$C4,$C5,$B$2:$B4,$B5,$A$2:$A4,$A5)=0,"",$E5-_xlfn.MAXIFS($F$2:$F4,$C$2:$C4,$C5,$B$2:$B4,$B5,$A$2:$A4,$A5)))&gt;0.25,"",IF(IF(_xlfn.MAXIFS($F$2:$F4,$C$2:$C4,$C5,$B$2:$B4,$B5,$A$2:$A4,$A5)=0,"",$E5-_xlfn.MAXIFS($F$2:$F4,$C$2:$C4,$C5,$B$2:$B4,$B5,$A$2:$A4,$A5))&lt;0,0,IF(_xlfn.MAXIFS($F$2:$F4,$C$2:$C4,$C5,$B$2:$B4,$B5,$A$2:$A4,$A5)=0,"",$E5-_xlfn.MAXIFS($F$2:$F4,$C$2:$C4,$C5,$B$2:$B4,$B5,$A$2:$A4,$A5))))</f>
        <v>2.3842592592592804E-3</v>
      </c>
      <c r="K5" s="6">
        <f t="shared" si="1"/>
        <v>5</v>
      </c>
      <c r="L5" s="6" t="str">
        <f t="shared" si="2"/>
        <v>EARLY</v>
      </c>
      <c r="M5" s="6" t="str">
        <f t="shared" si="0"/>
        <v>N</v>
      </c>
    </row>
    <row r="6" spans="1:14" x14ac:dyDescent="0.25">
      <c r="A6" t="s">
        <v>47</v>
      </c>
      <c r="B6" s="92">
        <v>46139</v>
      </c>
      <c r="C6" t="s">
        <v>119</v>
      </c>
      <c r="D6">
        <v>25231</v>
      </c>
      <c r="E6" s="76">
        <v>0.21550925925925926</v>
      </c>
      <c r="F6" s="76">
        <v>0.21695601851851851</v>
      </c>
      <c r="G6" s="2">
        <v>8.6805555555555552E-2</v>
      </c>
      <c r="H6" s="77">
        <v>2.9976851851851853E-3</v>
      </c>
      <c r="J6" s="79">
        <f>IF(IF(IF(_xlfn.MAXIFS($F$2:$F5,$C$2:$C5,$C6,$B$2:$B5,$B6,$A$2:$A5,$A6)=0,"",$E6-_xlfn.MAXIFS($F$2:$F5,$C$2:$C5,$C6,$B$2:$B5,$B6,$A$2:$A5,$A6))&lt;0,0,IF(_xlfn.MAXIFS($F$2:$F5,$C$2:$C5,$C6,$B$2:$B5,$B6,$A$2:$A5,$A6)=0,"",$E6-_xlfn.MAXIFS($F$2:$F5,$C$2:$C5,$C6,$B$2:$B5,$B6,$A$2:$A5,$A6)))&gt;0.25,"",IF(IF(_xlfn.MAXIFS($F$2:$F5,$C$2:$C5,$C6,$B$2:$B5,$B6,$A$2:$A5,$A6)=0,"",$E6-_xlfn.MAXIFS($F$2:$F5,$C$2:$C5,$C6,$B$2:$B5,$B6,$A$2:$A5,$A6))&lt;0,0,IF(_xlfn.MAXIFS($F$2:$F5,$C$2:$C5,$C6,$B$2:$B5,$B6,$A$2:$A5,$A6)=0,"",$E6-_xlfn.MAXIFS($F$2:$F5,$C$2:$C5,$C6,$B$2:$B5,$B6,$A$2:$A5,$A6))))</f>
        <v>2.9976851851852004E-3</v>
      </c>
      <c r="K6" s="6">
        <f t="shared" si="1"/>
        <v>5</v>
      </c>
      <c r="L6" s="6" t="str">
        <f t="shared" si="2"/>
        <v>EARLY</v>
      </c>
      <c r="M6" s="6" t="str">
        <f t="shared" si="0"/>
        <v>N</v>
      </c>
      <c r="N6" s="80"/>
    </row>
    <row r="7" spans="1:14" x14ac:dyDescent="0.25">
      <c r="A7" t="s">
        <v>47</v>
      </c>
      <c r="B7" s="92">
        <v>46139</v>
      </c>
      <c r="C7" t="s">
        <v>120</v>
      </c>
      <c r="D7">
        <v>19332</v>
      </c>
      <c r="E7" s="76">
        <v>0.21592592592592594</v>
      </c>
      <c r="F7" s="76">
        <v>0.21650462962962963</v>
      </c>
      <c r="G7" s="2">
        <v>3.4722222222222224E-2</v>
      </c>
      <c r="H7" s="77">
        <v>1.4004629629629629E-3</v>
      </c>
      <c r="J7" s="79">
        <f>IF(IF(IF(_xlfn.MAXIFS($F$2:$F6,$C$2:$C6,$C7,$B$2:$B6,$B7,$A$2:$A6,$A7)=0,"",$E7-_xlfn.MAXIFS($F$2:$F6,$C$2:$C6,$C7,$B$2:$B6,$B7,$A$2:$A6,$A7))&lt;0,0,IF(_xlfn.MAXIFS($F$2:$F6,$C$2:$C6,$C7,$B$2:$B6,$B7,$A$2:$A6,$A7)=0,"",$E7-_xlfn.MAXIFS($F$2:$F6,$C$2:$C6,$C7,$B$2:$B6,$B7,$A$2:$A6,$A7)))&gt;0.25,"",IF(IF(_xlfn.MAXIFS($F$2:$F6,$C$2:$C6,$C7,$B$2:$B6,$B7,$A$2:$A6,$A7)=0,"",$E7-_xlfn.MAXIFS($F$2:$F6,$C$2:$C6,$C7,$B$2:$B6,$B7,$A$2:$A6,$A7))&lt;0,0,IF(_xlfn.MAXIFS($F$2:$F6,$C$2:$C6,$C7,$B$2:$B6,$B7,$A$2:$A6,$A7)=0,"",$E7-_xlfn.MAXIFS($F$2:$F6,$C$2:$C6,$C7,$B$2:$B6,$B7,$A$2:$A6,$A7))))</f>
        <v>1.4004629629629783E-3</v>
      </c>
      <c r="K7" s="6">
        <f t="shared" si="1"/>
        <v>5</v>
      </c>
      <c r="L7" s="6" t="str">
        <f t="shared" si="2"/>
        <v>EARLY</v>
      </c>
      <c r="M7" s="6" t="str">
        <f t="shared" si="0"/>
        <v>N</v>
      </c>
      <c r="N7" s="80"/>
    </row>
    <row r="8" spans="1:14" x14ac:dyDescent="0.25">
      <c r="A8" t="s">
        <v>47</v>
      </c>
      <c r="B8" s="92">
        <v>46139</v>
      </c>
      <c r="C8" t="s">
        <v>119</v>
      </c>
      <c r="D8">
        <v>17132</v>
      </c>
      <c r="E8" s="76">
        <v>0.21912037037037038</v>
      </c>
      <c r="F8" s="76">
        <v>0.22056712962962963</v>
      </c>
      <c r="G8" s="2">
        <v>8.6805555555555552E-2</v>
      </c>
      <c r="H8" s="77">
        <v>2.1643518518518518E-3</v>
      </c>
      <c r="J8" s="79">
        <f>IF(IF(IF(_xlfn.MAXIFS($F$2:$F7,$C$2:$C7,$C8,$B$2:$B7,$B8,$A$2:$A7,$A8)=0,"",$E8-_xlfn.MAXIFS($F$2:$F7,$C$2:$C7,$C8,$B$2:$B7,$B8,$A$2:$A7,$A8))&lt;0,0,IF(_xlfn.MAXIFS($F$2:$F7,$C$2:$C7,$C8,$B$2:$B7,$B8,$A$2:$A7,$A8)=0,"",$E8-_xlfn.MAXIFS($F$2:$F7,$C$2:$C7,$C8,$B$2:$B7,$B8,$A$2:$A7,$A8)))&gt;0.25,"",IF(IF(_xlfn.MAXIFS($F$2:$F7,$C$2:$C7,$C8,$B$2:$B7,$B8,$A$2:$A7,$A8)=0,"",$E8-_xlfn.MAXIFS($F$2:$F7,$C$2:$C7,$C8,$B$2:$B7,$B8,$A$2:$A7,$A8))&lt;0,0,IF(_xlfn.MAXIFS($F$2:$F7,$C$2:$C7,$C8,$B$2:$B7,$B8,$A$2:$A7,$A8)=0,"",$E8-_xlfn.MAXIFS($F$2:$F7,$C$2:$C7,$C8,$B$2:$B7,$B8,$A$2:$A7,$A8))))</f>
        <v>2.1643518518518756E-3</v>
      </c>
      <c r="K8" s="6">
        <f t="shared" si="1"/>
        <v>5</v>
      </c>
      <c r="L8" s="6" t="str">
        <f t="shared" si="2"/>
        <v>EARLY</v>
      </c>
      <c r="M8" s="6" t="str">
        <f t="shared" si="0"/>
        <v>N</v>
      </c>
      <c r="N8" s="80"/>
    </row>
    <row r="9" spans="1:14" x14ac:dyDescent="0.25">
      <c r="A9" t="s">
        <v>47</v>
      </c>
      <c r="B9" s="92">
        <v>46139</v>
      </c>
      <c r="C9" t="s">
        <v>119</v>
      </c>
      <c r="D9">
        <v>19332</v>
      </c>
      <c r="E9" s="76">
        <v>0.22148148148148147</v>
      </c>
      <c r="F9" s="76">
        <v>0.22298611111111111</v>
      </c>
      <c r="G9" s="2">
        <v>9.0277777777777776E-2</v>
      </c>
      <c r="H9" s="77">
        <v>9.1435185185185185E-4</v>
      </c>
      <c r="J9" s="79">
        <f>IF(IF(IF(_xlfn.MAXIFS($F$2:$F8,$C$2:$C8,$C9,$B$2:$B8,$B9,$A$2:$A8,$A9)=0,"",$E9-_xlfn.MAXIFS($F$2:$F8,$C$2:$C8,$C9,$B$2:$B8,$B9,$A$2:$A8,$A9))&lt;0,0,IF(_xlfn.MAXIFS($F$2:$F8,$C$2:$C8,$C9,$B$2:$B8,$B9,$A$2:$A8,$A9)=0,"",$E9-_xlfn.MAXIFS($F$2:$F8,$C$2:$C8,$C9,$B$2:$B8,$B9,$A$2:$A8,$A9)))&gt;0.25,"",IF(IF(_xlfn.MAXIFS($F$2:$F8,$C$2:$C8,$C9,$B$2:$B8,$B9,$A$2:$A8,$A9)=0,"",$E9-_xlfn.MAXIFS($F$2:$F8,$C$2:$C8,$C9,$B$2:$B8,$B9,$A$2:$A8,$A9))&lt;0,0,IF(_xlfn.MAXIFS($F$2:$F8,$C$2:$C8,$C9,$B$2:$B8,$B9,$A$2:$A8,$A9)=0,"",$E9-_xlfn.MAXIFS($F$2:$F8,$C$2:$C8,$C9,$B$2:$B8,$B9,$A$2:$A8,$A9))))</f>
        <v>9.1435185185184675E-4</v>
      </c>
      <c r="K9" s="6">
        <f t="shared" si="1"/>
        <v>5</v>
      </c>
      <c r="L9" s="6" t="str">
        <f t="shared" si="2"/>
        <v>EARLY</v>
      </c>
      <c r="M9" s="6" t="str">
        <f t="shared" si="0"/>
        <v>N</v>
      </c>
      <c r="N9" s="80"/>
    </row>
    <row r="10" spans="1:14" x14ac:dyDescent="0.25">
      <c r="A10" t="s">
        <v>47</v>
      </c>
      <c r="B10" s="92">
        <v>46139</v>
      </c>
      <c r="C10" t="s">
        <v>120</v>
      </c>
      <c r="D10">
        <v>25231</v>
      </c>
      <c r="E10" s="76">
        <v>0.22164351851851852</v>
      </c>
      <c r="F10" s="76">
        <v>0.22233796296296296</v>
      </c>
      <c r="G10" s="2">
        <v>4.1666666666666664E-2</v>
      </c>
      <c r="H10" s="77">
        <v>5.138888888888889E-3</v>
      </c>
      <c r="J10" s="79">
        <f>IF(IF(IF(_xlfn.MAXIFS($F$2:$F9,$C$2:$C9,$C10,$B$2:$B9,$B10,$A$2:$A9,$A10)=0,"",$E10-_xlfn.MAXIFS($F$2:$F9,$C$2:$C9,$C10,$B$2:$B9,$B10,$A$2:$A9,$A10))&lt;0,0,IF(_xlfn.MAXIFS($F$2:$F9,$C$2:$C9,$C10,$B$2:$B9,$B10,$A$2:$A9,$A10)=0,"",$E10-_xlfn.MAXIFS($F$2:$F9,$C$2:$C9,$C10,$B$2:$B9,$B10,$A$2:$A9,$A10)))&gt;0.25,"",IF(IF(_xlfn.MAXIFS($F$2:$F9,$C$2:$C9,$C10,$B$2:$B9,$B10,$A$2:$A9,$A10)=0,"",$E10-_xlfn.MAXIFS($F$2:$F9,$C$2:$C9,$C10,$B$2:$B9,$B10,$A$2:$A9,$A10))&lt;0,0,IF(_xlfn.MAXIFS($F$2:$F9,$C$2:$C9,$C10,$B$2:$B9,$B10,$A$2:$A9,$A10)=0,"",$E10-_xlfn.MAXIFS($F$2:$F9,$C$2:$C9,$C10,$B$2:$B9,$B10,$A$2:$A9,$A10))))</f>
        <v>5.1388888888888873E-3</v>
      </c>
      <c r="K10" s="6">
        <f t="shared" si="1"/>
        <v>5</v>
      </c>
      <c r="L10" s="6" t="str">
        <f t="shared" si="2"/>
        <v>EARLY</v>
      </c>
      <c r="M10" s="6" t="str">
        <f t="shared" si="0"/>
        <v>N</v>
      </c>
      <c r="N10" s="80"/>
    </row>
    <row r="11" spans="1:14" x14ac:dyDescent="0.25">
      <c r="A11" t="s">
        <v>47</v>
      </c>
      <c r="B11" s="92">
        <v>46139</v>
      </c>
      <c r="C11" t="s">
        <v>120</v>
      </c>
      <c r="D11">
        <v>17132</v>
      </c>
      <c r="E11" s="76">
        <v>0.2243287037037037</v>
      </c>
      <c r="F11" s="76">
        <v>0.22508101851851853</v>
      </c>
      <c r="G11" s="2">
        <v>4.5138888888888888E-2</v>
      </c>
      <c r="H11" s="77">
        <v>1.9907407407407408E-3</v>
      </c>
      <c r="J11" s="79">
        <f>IF(IF(IF(_xlfn.MAXIFS($F$2:$F10,$C$2:$C10,$C11,$B$2:$B10,$B11,$A$2:$A10,$A11)=0,"",$E11-_xlfn.MAXIFS($F$2:$F10,$C$2:$C10,$C11,$B$2:$B10,$B11,$A$2:$A10,$A11))&lt;0,0,IF(_xlfn.MAXIFS($F$2:$F10,$C$2:$C10,$C11,$B$2:$B10,$B11,$A$2:$A10,$A11)=0,"",$E11-_xlfn.MAXIFS($F$2:$F10,$C$2:$C10,$C11,$B$2:$B10,$B11,$A$2:$A10,$A11)))&gt;0.25,"",IF(IF(_xlfn.MAXIFS($F$2:$F10,$C$2:$C10,$C11,$B$2:$B10,$B11,$A$2:$A10,$A11)=0,"",$E11-_xlfn.MAXIFS($F$2:$F10,$C$2:$C10,$C11,$B$2:$B10,$B11,$A$2:$A10,$A11))&lt;0,0,IF(_xlfn.MAXIFS($F$2:$F10,$C$2:$C10,$C11,$B$2:$B10,$B11,$A$2:$A10,$A11)=0,"",$E11-_xlfn.MAXIFS($F$2:$F10,$C$2:$C10,$C11,$B$2:$B10,$B11,$A$2:$A10,$A11))))</f>
        <v>1.9907407407407374E-3</v>
      </c>
      <c r="K11" s="6">
        <f t="shared" si="1"/>
        <v>5</v>
      </c>
      <c r="L11" s="6" t="str">
        <f t="shared" si="2"/>
        <v>EARLY</v>
      </c>
      <c r="M11" s="6" t="str">
        <f t="shared" si="0"/>
        <v>N</v>
      </c>
      <c r="N11" s="80"/>
    </row>
    <row r="12" spans="1:14" x14ac:dyDescent="0.25">
      <c r="A12" t="s">
        <v>47</v>
      </c>
      <c r="B12" s="92">
        <v>46139</v>
      </c>
      <c r="C12" t="s">
        <v>119</v>
      </c>
      <c r="D12">
        <v>25231</v>
      </c>
      <c r="E12" s="76">
        <v>0.22638888888888889</v>
      </c>
      <c r="F12" s="76">
        <v>0.22789351851851852</v>
      </c>
      <c r="G12" s="2">
        <v>9.0277777777777776E-2</v>
      </c>
      <c r="H12" s="77">
        <v>3.4027777777777776E-3</v>
      </c>
      <c r="J12" s="79">
        <f>IF(IF(IF(_xlfn.MAXIFS($F$2:$F11,$C$2:$C11,$C12,$B$2:$B11,$B12,$A$2:$A11,$A12)=0,"",$E12-_xlfn.MAXIFS($F$2:$F11,$C$2:$C11,$C12,$B$2:$B11,$B12,$A$2:$A11,$A12))&lt;0,0,IF(_xlfn.MAXIFS($F$2:$F11,$C$2:$C11,$C12,$B$2:$B11,$B12,$A$2:$A11,$A12)=0,"",$E12-_xlfn.MAXIFS($F$2:$F11,$C$2:$C11,$C12,$B$2:$B11,$B12,$A$2:$A11,$A12)))&gt;0.25,"",IF(IF(_xlfn.MAXIFS($F$2:$F11,$C$2:$C11,$C12,$B$2:$B11,$B12,$A$2:$A11,$A12)=0,"",$E12-_xlfn.MAXIFS($F$2:$F11,$C$2:$C11,$C12,$B$2:$B11,$B12,$A$2:$A11,$A12))&lt;0,0,IF(_xlfn.MAXIFS($F$2:$F11,$C$2:$C11,$C12,$B$2:$B11,$B12,$A$2:$A11,$A12)=0,"",$E12-_xlfn.MAXIFS($F$2:$F11,$C$2:$C11,$C12,$B$2:$B11,$B12,$A$2:$A11,$A12))))</f>
        <v>3.4027777777777823E-3</v>
      </c>
      <c r="K12" s="6">
        <f t="shared" si="1"/>
        <v>5</v>
      </c>
      <c r="L12" s="6" t="str">
        <f t="shared" si="2"/>
        <v>EARLY</v>
      </c>
      <c r="M12" s="6" t="str">
        <f t="shared" si="0"/>
        <v>N</v>
      </c>
      <c r="N12" s="80"/>
    </row>
    <row r="13" spans="1:14" x14ac:dyDescent="0.25">
      <c r="A13" t="s">
        <v>47</v>
      </c>
      <c r="B13" s="92">
        <v>46139</v>
      </c>
      <c r="C13" t="s">
        <v>120</v>
      </c>
      <c r="D13">
        <v>19332</v>
      </c>
      <c r="E13" s="76">
        <v>0.22726851851851851</v>
      </c>
      <c r="F13" s="76">
        <v>0.22802083333333334</v>
      </c>
      <c r="G13" s="2">
        <v>4.5138888888888888E-2</v>
      </c>
      <c r="H13" s="77">
        <v>2.1875000000000002E-3</v>
      </c>
      <c r="J13" s="79">
        <f>IF(IF(IF(_xlfn.MAXIFS($F$2:$F12,$C$2:$C12,$C13,$B$2:$B12,$B13,$A$2:$A12,$A13)=0,"",$E13-_xlfn.MAXIFS($F$2:$F12,$C$2:$C12,$C13,$B$2:$B12,$B13,$A$2:$A12,$A13))&lt;0,0,IF(_xlfn.MAXIFS($F$2:$F12,$C$2:$C12,$C13,$B$2:$B12,$B13,$A$2:$A12,$A13)=0,"",$E13-_xlfn.MAXIFS($F$2:$F12,$C$2:$C12,$C13,$B$2:$B12,$B13,$A$2:$A12,$A13)))&gt;0.25,"",IF(IF(_xlfn.MAXIFS($F$2:$F12,$C$2:$C12,$C13,$B$2:$B12,$B13,$A$2:$A12,$A13)=0,"",$E13-_xlfn.MAXIFS($F$2:$F12,$C$2:$C12,$C13,$B$2:$B12,$B13,$A$2:$A12,$A13))&lt;0,0,IF(_xlfn.MAXIFS($F$2:$F12,$C$2:$C12,$C13,$B$2:$B12,$B13,$A$2:$A12,$A13)=0,"",$E13-_xlfn.MAXIFS($F$2:$F12,$C$2:$C12,$C13,$B$2:$B12,$B13,$A$2:$A12,$A13))))</f>
        <v>2.1874999999999811E-3</v>
      </c>
      <c r="K13" s="6">
        <f t="shared" si="1"/>
        <v>5</v>
      </c>
      <c r="L13" s="6" t="str">
        <f t="shared" si="2"/>
        <v>EARLY</v>
      </c>
      <c r="M13" s="6" t="str">
        <f t="shared" si="0"/>
        <v>N</v>
      </c>
      <c r="N13" s="80"/>
    </row>
    <row r="14" spans="1:14" x14ac:dyDescent="0.25">
      <c r="A14" t="s">
        <v>47</v>
      </c>
      <c r="B14" s="92">
        <v>46139</v>
      </c>
      <c r="C14" t="s">
        <v>119</v>
      </c>
      <c r="D14">
        <v>17132</v>
      </c>
      <c r="E14" s="76">
        <v>0.22988425925925926</v>
      </c>
      <c r="F14" s="76">
        <v>0.23138888888888889</v>
      </c>
      <c r="G14" s="2">
        <v>9.0277777777777776E-2</v>
      </c>
      <c r="H14" s="77">
        <v>1.9907407407407408E-3</v>
      </c>
      <c r="J14" s="79">
        <f>IF(IF(IF(_xlfn.MAXIFS($F$2:$F13,$C$2:$C13,$C14,$B$2:$B13,$B14,$A$2:$A13,$A14)=0,"",$E14-_xlfn.MAXIFS($F$2:$F13,$C$2:$C13,$C14,$B$2:$B13,$B14,$A$2:$A13,$A14))&lt;0,0,IF(_xlfn.MAXIFS($F$2:$F13,$C$2:$C13,$C14,$B$2:$B13,$B14,$A$2:$A13,$A14)=0,"",$E14-_xlfn.MAXIFS($F$2:$F13,$C$2:$C13,$C14,$B$2:$B13,$B14,$A$2:$A13,$A14)))&gt;0.25,"",IF(IF(_xlfn.MAXIFS($F$2:$F13,$C$2:$C13,$C14,$B$2:$B13,$B14,$A$2:$A13,$A14)=0,"",$E14-_xlfn.MAXIFS($F$2:$F13,$C$2:$C13,$C14,$B$2:$B13,$B14,$A$2:$A13,$A14))&lt;0,0,IF(_xlfn.MAXIFS($F$2:$F13,$C$2:$C13,$C14,$B$2:$B13,$B14,$A$2:$A13,$A14)=0,"",$E14-_xlfn.MAXIFS($F$2:$F13,$C$2:$C13,$C14,$B$2:$B13,$B14,$A$2:$A13,$A14))))</f>
        <v>1.9907407407407374E-3</v>
      </c>
      <c r="K14" s="6">
        <f t="shared" si="1"/>
        <v>5</v>
      </c>
      <c r="L14" s="6" t="str">
        <f t="shared" si="2"/>
        <v>LATE</v>
      </c>
      <c r="M14" s="6" t="str">
        <f t="shared" si="0"/>
        <v>N</v>
      </c>
      <c r="N14" s="80"/>
    </row>
    <row r="15" spans="1:14" x14ac:dyDescent="0.25">
      <c r="A15" t="s">
        <v>47</v>
      </c>
      <c r="B15" s="92">
        <v>46139</v>
      </c>
      <c r="C15" t="s">
        <v>120</v>
      </c>
      <c r="D15">
        <v>25231</v>
      </c>
      <c r="E15" s="76">
        <v>0.23200231481481481</v>
      </c>
      <c r="F15" s="76">
        <v>0.23269675925925926</v>
      </c>
      <c r="G15" s="2">
        <v>4.1666666666666664E-2</v>
      </c>
      <c r="H15" s="77">
        <v>3.9814814814814817E-3</v>
      </c>
      <c r="J15" s="79">
        <f>IF(IF(IF(_xlfn.MAXIFS($F$2:$F14,$C$2:$C14,$C15,$B$2:$B14,$B15,$A$2:$A14,$A15)=0,"",$E15-_xlfn.MAXIFS($F$2:$F14,$C$2:$C14,$C15,$B$2:$B14,$B15,$A$2:$A14,$A15))&lt;0,0,IF(_xlfn.MAXIFS($F$2:$F14,$C$2:$C14,$C15,$B$2:$B14,$B15,$A$2:$A14,$A15)=0,"",$E15-_xlfn.MAXIFS($F$2:$F14,$C$2:$C14,$C15,$B$2:$B14,$B15,$A$2:$A14,$A15)))&gt;0.25,"",IF(IF(_xlfn.MAXIFS($F$2:$F14,$C$2:$C14,$C15,$B$2:$B14,$B15,$A$2:$A14,$A15)=0,"",$E15-_xlfn.MAXIFS($F$2:$F14,$C$2:$C14,$C15,$B$2:$B14,$B15,$A$2:$A14,$A15))&lt;0,0,IF(_xlfn.MAXIFS($F$2:$F14,$C$2:$C14,$C15,$B$2:$B14,$B15,$A$2:$A14,$A15)=0,"",$E15-_xlfn.MAXIFS($F$2:$F14,$C$2:$C14,$C15,$B$2:$B14,$B15,$A$2:$A14,$A15))))</f>
        <v>3.9814814814814747E-3</v>
      </c>
      <c r="K15" s="6">
        <f t="shared" si="1"/>
        <v>5</v>
      </c>
      <c r="L15" s="6" t="str">
        <f t="shared" si="2"/>
        <v>LATE</v>
      </c>
      <c r="M15" s="6" t="str">
        <f t="shared" si="0"/>
        <v>N</v>
      </c>
    </row>
    <row r="16" spans="1:14" x14ac:dyDescent="0.25">
      <c r="A16" t="s">
        <v>47</v>
      </c>
      <c r="B16" s="92">
        <v>46139</v>
      </c>
      <c r="C16" t="s">
        <v>119</v>
      </c>
      <c r="D16">
        <v>19332</v>
      </c>
      <c r="E16" s="76">
        <v>0.23289351851851853</v>
      </c>
      <c r="F16" s="76">
        <v>0.23434027777777777</v>
      </c>
      <c r="G16" s="2">
        <v>8.6805555555555552E-2</v>
      </c>
      <c r="H16" s="77">
        <v>1.5046296296296296E-3</v>
      </c>
      <c r="J16" s="79">
        <f>IF(IF(IF(_xlfn.MAXIFS($F$2:$F15,$C$2:$C15,$C16,$B$2:$B15,$B16,$A$2:$A15,$A16)=0,"",$E16-_xlfn.MAXIFS($F$2:$F15,$C$2:$C15,$C16,$B$2:$B15,$B16,$A$2:$A15,$A16))&lt;0,0,IF(_xlfn.MAXIFS($F$2:$F15,$C$2:$C15,$C16,$B$2:$B15,$B16,$A$2:$A15,$A16)=0,"",$E16-_xlfn.MAXIFS($F$2:$F15,$C$2:$C15,$C16,$B$2:$B15,$B16,$A$2:$A15,$A16)))&gt;0.25,"",IF(IF(_xlfn.MAXIFS($F$2:$F15,$C$2:$C15,$C16,$B$2:$B15,$B16,$A$2:$A15,$A16)=0,"",$E16-_xlfn.MAXIFS($F$2:$F15,$C$2:$C15,$C16,$B$2:$B15,$B16,$A$2:$A15,$A16))&lt;0,0,IF(_xlfn.MAXIFS($F$2:$F15,$C$2:$C15,$C16,$B$2:$B15,$B16,$A$2:$A15,$A16)=0,"",$E16-_xlfn.MAXIFS($F$2:$F15,$C$2:$C15,$C16,$B$2:$B15,$B16,$A$2:$A15,$A16))))</f>
        <v>1.5046296296296335E-3</v>
      </c>
      <c r="K16" s="6">
        <f t="shared" si="1"/>
        <v>5</v>
      </c>
      <c r="L16" s="6" t="str">
        <f t="shared" si="2"/>
        <v>LATE</v>
      </c>
      <c r="M16" s="6" t="str">
        <f t="shared" si="0"/>
        <v>N</v>
      </c>
    </row>
    <row r="17" spans="1:13" x14ac:dyDescent="0.25">
      <c r="A17" t="s">
        <v>47</v>
      </c>
      <c r="B17" s="92">
        <v>46139</v>
      </c>
      <c r="C17" t="s">
        <v>120</v>
      </c>
      <c r="D17">
        <v>17132</v>
      </c>
      <c r="E17" s="76">
        <v>0.2356712962962963</v>
      </c>
      <c r="F17" s="76">
        <v>0.2364236111111111</v>
      </c>
      <c r="G17" s="2">
        <v>4.5138888888888888E-2</v>
      </c>
      <c r="H17" s="77">
        <v>2.9745370370370373E-3</v>
      </c>
      <c r="J17" s="79">
        <f>IF(IF(IF(_xlfn.MAXIFS($F$2:$F16,$C$2:$C16,$C17,$B$2:$B16,$B17,$A$2:$A16,$A17)=0,"",$E17-_xlfn.MAXIFS($F$2:$F16,$C$2:$C16,$C17,$B$2:$B16,$B17,$A$2:$A16,$A17))&lt;0,0,IF(_xlfn.MAXIFS($F$2:$F16,$C$2:$C16,$C17,$B$2:$B16,$B17,$A$2:$A16,$A17)=0,"",$E17-_xlfn.MAXIFS($F$2:$F16,$C$2:$C16,$C17,$B$2:$B16,$B17,$A$2:$A16,$A17)))&gt;0.25,"",IF(IF(_xlfn.MAXIFS($F$2:$F16,$C$2:$C16,$C17,$B$2:$B16,$B17,$A$2:$A16,$A17)=0,"",$E17-_xlfn.MAXIFS($F$2:$F16,$C$2:$C16,$C17,$B$2:$B16,$B17,$A$2:$A16,$A17))&lt;0,0,IF(_xlfn.MAXIFS($F$2:$F16,$C$2:$C16,$C17,$B$2:$B16,$B17,$A$2:$A16,$A17)=0,"",$E17-_xlfn.MAXIFS($F$2:$F16,$C$2:$C16,$C17,$B$2:$B16,$B17,$A$2:$A16,$A17))))</f>
        <v>2.9745370370370394E-3</v>
      </c>
      <c r="K17" s="6">
        <f t="shared" si="1"/>
        <v>5</v>
      </c>
      <c r="L17" s="6" t="str">
        <f t="shared" si="2"/>
        <v>LATE</v>
      </c>
      <c r="M17" s="6" t="str">
        <f t="shared" si="0"/>
        <v>N</v>
      </c>
    </row>
    <row r="18" spans="1:13" x14ac:dyDescent="0.25">
      <c r="A18" t="s">
        <v>47</v>
      </c>
      <c r="B18" s="92">
        <v>46139</v>
      </c>
      <c r="C18" t="s">
        <v>119</v>
      </c>
      <c r="D18">
        <v>25231</v>
      </c>
      <c r="E18" s="76">
        <v>0.23756944444444444</v>
      </c>
      <c r="F18" s="76">
        <v>0.23924768518518519</v>
      </c>
      <c r="G18" s="2">
        <v>0.10069444444444445</v>
      </c>
      <c r="H18" s="77">
        <v>3.2291666666666666E-3</v>
      </c>
      <c r="J18" s="79">
        <f>IF(IF(IF(_xlfn.MAXIFS($F$2:$F17,$C$2:$C17,$C18,$B$2:$B17,$B18,$A$2:$A17,$A18)=0,"",$E18-_xlfn.MAXIFS($F$2:$F17,$C$2:$C17,$C18,$B$2:$B17,$B18,$A$2:$A17,$A18))&lt;0,0,IF(_xlfn.MAXIFS($F$2:$F17,$C$2:$C17,$C18,$B$2:$B17,$B18,$A$2:$A17,$A18)=0,"",$E18-_xlfn.MAXIFS($F$2:$F17,$C$2:$C17,$C18,$B$2:$B17,$B18,$A$2:$A17,$A18)))&gt;0.25,"",IF(IF(_xlfn.MAXIFS($F$2:$F17,$C$2:$C17,$C18,$B$2:$B17,$B18,$A$2:$A17,$A18)=0,"",$E18-_xlfn.MAXIFS($F$2:$F17,$C$2:$C17,$C18,$B$2:$B17,$B18,$A$2:$A17,$A18))&lt;0,0,IF(_xlfn.MAXIFS($F$2:$F17,$C$2:$C17,$C18,$B$2:$B17,$B18,$A$2:$A17,$A18)=0,"",$E18-_xlfn.MAXIFS($F$2:$F17,$C$2:$C17,$C18,$B$2:$B17,$B18,$A$2:$A17,$A18))))</f>
        <v>3.2291666666666718E-3</v>
      </c>
      <c r="K18" s="6">
        <f t="shared" si="1"/>
        <v>5</v>
      </c>
      <c r="L18" s="6" t="str">
        <f t="shared" si="2"/>
        <v>LATE</v>
      </c>
      <c r="M18" s="6" t="str">
        <f t="shared" si="0"/>
        <v>N</v>
      </c>
    </row>
    <row r="19" spans="1:13" x14ac:dyDescent="0.25">
      <c r="A19" t="s">
        <v>47</v>
      </c>
      <c r="B19" s="92">
        <v>46139</v>
      </c>
      <c r="C19" t="s">
        <v>120</v>
      </c>
      <c r="D19">
        <v>19332</v>
      </c>
      <c r="E19" s="76">
        <v>0.23815972222222223</v>
      </c>
      <c r="F19" s="76">
        <v>0.23873842592592592</v>
      </c>
      <c r="G19" s="2">
        <v>3.4722222222222224E-2</v>
      </c>
      <c r="H19" s="77">
        <v>1.736111111111111E-3</v>
      </c>
      <c r="J19" s="79">
        <f>IF(IF(IF(_xlfn.MAXIFS($F$2:$F18,$C$2:$C18,$C19,$B$2:$B18,$B19,$A$2:$A18,$A19)=0,"",$E19-_xlfn.MAXIFS($F$2:$F18,$C$2:$C18,$C19,$B$2:$B18,$B19,$A$2:$A18,$A19))&lt;0,0,IF(_xlfn.MAXIFS($F$2:$F18,$C$2:$C18,$C19,$B$2:$B18,$B19,$A$2:$A18,$A19)=0,"",$E19-_xlfn.MAXIFS($F$2:$F18,$C$2:$C18,$C19,$B$2:$B18,$B19,$A$2:$A18,$A19)))&gt;0.25,"",IF(IF(_xlfn.MAXIFS($F$2:$F18,$C$2:$C18,$C19,$B$2:$B18,$B19,$A$2:$A18,$A19)=0,"",$E19-_xlfn.MAXIFS($F$2:$F18,$C$2:$C18,$C19,$B$2:$B18,$B19,$A$2:$A18,$A19))&lt;0,0,IF(_xlfn.MAXIFS($F$2:$F18,$C$2:$C18,$C19,$B$2:$B18,$B19,$A$2:$A18,$A19)=0,"",$E19-_xlfn.MAXIFS($F$2:$F18,$C$2:$C18,$C19,$B$2:$B18,$B19,$A$2:$A18,$A19))))</f>
        <v>1.7361111111111327E-3</v>
      </c>
      <c r="K19" s="6">
        <f>IF($J19="","",IF(HOUR($E19)&gt;19,19,IF(HOUR($E19)&lt;5,5,HOUR($E19))))</f>
        <v>5</v>
      </c>
      <c r="L19" s="6" t="str">
        <f t="shared" si="2"/>
        <v>LATE</v>
      </c>
      <c r="M19" s="6" t="str">
        <f t="shared" si="0"/>
        <v>N</v>
      </c>
    </row>
    <row r="20" spans="1:13" x14ac:dyDescent="0.25">
      <c r="A20" t="s">
        <v>47</v>
      </c>
      <c r="B20" s="92">
        <v>46139</v>
      </c>
      <c r="C20" t="s">
        <v>119</v>
      </c>
      <c r="D20">
        <v>17132</v>
      </c>
      <c r="E20" s="76">
        <v>0.24145833333333333</v>
      </c>
      <c r="F20" s="76">
        <v>0.24307870370370371</v>
      </c>
      <c r="G20" s="2">
        <v>9.7222222222222224E-2</v>
      </c>
      <c r="H20" s="77">
        <v>2.2106481481481482E-3</v>
      </c>
      <c r="J20" s="79">
        <f>IF(IF(IF(_xlfn.MAXIFS($F$2:$F19,$C$2:$C19,$C20,$B$2:$B19,$B20,$A$2:$A19,$A20)=0,"",$E20-_xlfn.MAXIFS($F$2:$F19,$C$2:$C19,$C20,$B$2:$B19,$B20,$A$2:$A19,$A20))&lt;0,0,IF(_xlfn.MAXIFS($F$2:$F19,$C$2:$C19,$C20,$B$2:$B19,$B20,$A$2:$A19,$A20)=0,"",$E20-_xlfn.MAXIFS($F$2:$F19,$C$2:$C19,$C20,$B$2:$B19,$B20,$A$2:$A19,$A20)))&gt;0.25,"",IF(IF(_xlfn.MAXIFS($F$2:$F19,$C$2:$C19,$C20,$B$2:$B19,$B20,$A$2:$A19,$A20)=0,"",$E20-_xlfn.MAXIFS($F$2:$F19,$C$2:$C19,$C20,$B$2:$B19,$B20,$A$2:$A19,$A20))&lt;0,0,IF(_xlfn.MAXIFS($F$2:$F19,$C$2:$C19,$C20,$B$2:$B19,$B20,$A$2:$A19,$A20)=0,"",$E20-_xlfn.MAXIFS($F$2:$F19,$C$2:$C19,$C20,$B$2:$B19,$B20,$A$2:$A19,$A20))))</f>
        <v>2.2106481481481421E-3</v>
      </c>
      <c r="K20" s="6">
        <f t="shared" si="1"/>
        <v>5</v>
      </c>
      <c r="L20" s="6" t="str">
        <f t="shared" si="2"/>
        <v>LATE</v>
      </c>
      <c r="M20" s="6" t="str">
        <f t="shared" si="0"/>
        <v>N</v>
      </c>
    </row>
    <row r="21" spans="1:13" x14ac:dyDescent="0.25">
      <c r="A21" t="s">
        <v>47</v>
      </c>
      <c r="B21" s="92">
        <v>46139</v>
      </c>
      <c r="C21" t="s">
        <v>120</v>
      </c>
      <c r="D21">
        <v>25231</v>
      </c>
      <c r="E21" s="76">
        <v>0.2437037037037037</v>
      </c>
      <c r="F21" s="76">
        <v>0.24451388888888889</v>
      </c>
      <c r="G21" s="2">
        <v>4.8611111111111112E-2</v>
      </c>
      <c r="H21" s="77">
        <v>4.9652777777777777E-3</v>
      </c>
      <c r="J21" s="79">
        <f>IF(IF(IF(_xlfn.MAXIFS($F$2:$F20,$C$2:$C20,$C21,$B$2:$B20,$B21,$A$2:$A20,$A21)=0,"",$E21-_xlfn.MAXIFS($F$2:$F20,$C$2:$C20,$C21,$B$2:$B20,$B21,$A$2:$A20,$A21))&lt;0,0,IF(_xlfn.MAXIFS($F$2:$F20,$C$2:$C20,$C21,$B$2:$B20,$B21,$A$2:$A20,$A21)=0,"",$E21-_xlfn.MAXIFS($F$2:$F20,$C$2:$C20,$C21,$B$2:$B20,$B21,$A$2:$A20,$A21)))&gt;0.25,"",IF(IF(_xlfn.MAXIFS($F$2:$F20,$C$2:$C20,$C21,$B$2:$B20,$B21,$A$2:$A20,$A21)=0,"",$E21-_xlfn.MAXIFS($F$2:$F20,$C$2:$C20,$C21,$B$2:$B20,$B21,$A$2:$A20,$A21))&lt;0,0,IF(_xlfn.MAXIFS($F$2:$F20,$C$2:$C20,$C21,$B$2:$B20,$B21,$A$2:$A20,$A21)=0,"",$E21-_xlfn.MAXIFS($F$2:$F20,$C$2:$C20,$C21,$B$2:$B20,$B21,$A$2:$A20,$A21))))</f>
        <v>4.9652777777777768E-3</v>
      </c>
      <c r="K21" s="6">
        <f t="shared" si="1"/>
        <v>5</v>
      </c>
      <c r="L21" s="6" t="str">
        <f t="shared" si="2"/>
        <v>LATE</v>
      </c>
      <c r="M21" s="6" t="str">
        <f t="shared" si="0"/>
        <v>N</v>
      </c>
    </row>
    <row r="22" spans="1:13" x14ac:dyDescent="0.25">
      <c r="A22" t="s">
        <v>47</v>
      </c>
      <c r="B22" s="92">
        <v>46139</v>
      </c>
      <c r="C22" t="s">
        <v>119</v>
      </c>
      <c r="D22">
        <v>19332</v>
      </c>
      <c r="E22" s="76">
        <v>0.24388888888888888</v>
      </c>
      <c r="F22" s="76">
        <v>0.24562500000000001</v>
      </c>
      <c r="G22" s="2">
        <v>0.10416666666666667</v>
      </c>
      <c r="H22" s="77">
        <v>8.1018518518518516E-4</v>
      </c>
      <c r="J22" s="79">
        <f>IF(IF(IF(_xlfn.MAXIFS($F$2:$F21,$C$2:$C21,$C22,$B$2:$B21,$B22,$A$2:$A21,$A22)=0,"",$E22-_xlfn.MAXIFS($F$2:$F21,$C$2:$C21,$C22,$B$2:$B21,$B22,$A$2:$A21,$A22))&lt;0,0,IF(_xlfn.MAXIFS($F$2:$F21,$C$2:$C21,$C22,$B$2:$B21,$B22,$A$2:$A21,$A22)=0,"",$E22-_xlfn.MAXIFS($F$2:$F21,$C$2:$C21,$C22,$B$2:$B21,$B22,$A$2:$A21,$A22)))&gt;0.25,"",IF(IF(_xlfn.MAXIFS($F$2:$F21,$C$2:$C21,$C22,$B$2:$B21,$B22,$A$2:$A21,$A22)=0,"",$E22-_xlfn.MAXIFS($F$2:$F21,$C$2:$C21,$C22,$B$2:$B21,$B22,$A$2:$A21,$A22))&lt;0,0,IF(_xlfn.MAXIFS($F$2:$F21,$C$2:$C21,$C22,$B$2:$B21,$B22,$A$2:$A21,$A22)=0,"",$E22-_xlfn.MAXIFS($F$2:$F21,$C$2:$C21,$C22,$B$2:$B21,$B22,$A$2:$A21,$A22))))</f>
        <v>8.101851851851638E-4</v>
      </c>
      <c r="K22" s="6">
        <f t="shared" si="1"/>
        <v>5</v>
      </c>
      <c r="L22" s="6" t="str">
        <f t="shared" si="2"/>
        <v>LATE</v>
      </c>
      <c r="M22" s="6" t="str">
        <f t="shared" si="0"/>
        <v>N</v>
      </c>
    </row>
    <row r="23" spans="1:13" x14ac:dyDescent="0.25">
      <c r="A23" t="s">
        <v>47</v>
      </c>
      <c r="B23" s="92">
        <v>46139</v>
      </c>
      <c r="C23" t="s">
        <v>120</v>
      </c>
      <c r="D23">
        <v>17132</v>
      </c>
      <c r="E23" s="76">
        <v>0.2471875</v>
      </c>
      <c r="F23" s="76">
        <v>0.24805555555555556</v>
      </c>
      <c r="G23" s="2">
        <v>5.2083333333333336E-2</v>
      </c>
      <c r="H23" s="77">
        <v>2.673611111111111E-3</v>
      </c>
      <c r="J23" s="79">
        <f>IF(IF(IF(_xlfn.MAXIFS($F$2:$F22,$C$2:$C22,$C23,$B$2:$B22,$B23,$A$2:$A22,$A23)=0,"",$E23-_xlfn.MAXIFS($F$2:$F22,$C$2:$C22,$C23,$B$2:$B22,$B23,$A$2:$A22,$A23))&lt;0,0,IF(_xlfn.MAXIFS($F$2:$F22,$C$2:$C22,$C23,$B$2:$B22,$B23,$A$2:$A22,$A23)=0,"",$E23-_xlfn.MAXIFS($F$2:$F22,$C$2:$C22,$C23,$B$2:$B22,$B23,$A$2:$A22,$A23)))&gt;0.25,"",IF(IF(_xlfn.MAXIFS($F$2:$F22,$C$2:$C22,$C23,$B$2:$B22,$B23,$A$2:$A22,$A23)=0,"",$E23-_xlfn.MAXIFS($F$2:$F22,$C$2:$C22,$C23,$B$2:$B22,$B23,$A$2:$A22,$A23))&lt;0,0,IF(_xlfn.MAXIFS($F$2:$F22,$C$2:$C22,$C23,$B$2:$B22,$B23,$A$2:$A22,$A23)=0,"",$E23-_xlfn.MAXIFS($F$2:$F22,$C$2:$C22,$C23,$B$2:$B22,$B23,$A$2:$A22,$A23))))</f>
        <v>2.6736111111111127E-3</v>
      </c>
      <c r="K23" s="6">
        <f t="shared" si="1"/>
        <v>5</v>
      </c>
      <c r="L23" s="6" t="str">
        <f t="shared" si="2"/>
        <v>LATE</v>
      </c>
      <c r="M23" s="6" t="str">
        <f t="shared" si="0"/>
        <v>N</v>
      </c>
    </row>
    <row r="24" spans="1:13" x14ac:dyDescent="0.25">
      <c r="A24" t="s">
        <v>47</v>
      </c>
      <c r="B24" s="92">
        <v>46139</v>
      </c>
      <c r="C24" t="s">
        <v>120</v>
      </c>
      <c r="D24">
        <v>19332</v>
      </c>
      <c r="E24" s="76">
        <v>0.24961805555555555</v>
      </c>
      <c r="F24" s="76">
        <v>0.25037037037037035</v>
      </c>
      <c r="G24" s="2">
        <v>4.5138888888888888E-2</v>
      </c>
      <c r="H24" s="77">
        <v>1.5625000000000001E-3</v>
      </c>
      <c r="J24" s="79">
        <f>IF(IF(IF(_xlfn.MAXIFS($F$2:$F23,$C$2:$C23,$C24,$B$2:$B23,$B24,$A$2:$A23,$A24)=0,"",$E24-_xlfn.MAXIFS($F$2:$F23,$C$2:$C23,$C24,$B$2:$B23,$B24,$A$2:$A23,$A24))&lt;0,0,IF(_xlfn.MAXIFS($F$2:$F23,$C$2:$C23,$C24,$B$2:$B23,$B24,$A$2:$A23,$A24)=0,"",$E24-_xlfn.MAXIFS($F$2:$F23,$C$2:$C23,$C24,$B$2:$B23,$B24,$A$2:$A23,$A24)))&gt;0.25,"",IF(IF(_xlfn.MAXIFS($F$2:$F23,$C$2:$C23,$C24,$B$2:$B23,$B24,$A$2:$A23,$A24)=0,"",$E24-_xlfn.MAXIFS($F$2:$F23,$C$2:$C23,$C24,$B$2:$B23,$B24,$A$2:$A23,$A24))&lt;0,0,IF(_xlfn.MAXIFS($F$2:$F23,$C$2:$C23,$C24,$B$2:$B23,$B24,$A$2:$A23,$A24)=0,"",$E24-_xlfn.MAXIFS($F$2:$F23,$C$2:$C23,$C24,$B$2:$B23,$B24,$A$2:$A23,$A24))))</f>
        <v>1.5624999999999944E-3</v>
      </c>
      <c r="K24" s="6">
        <f t="shared" si="1"/>
        <v>5</v>
      </c>
      <c r="L24" s="6" t="str">
        <f t="shared" si="2"/>
        <v>LATE</v>
      </c>
      <c r="M24" s="6" t="str">
        <f t="shared" si="0"/>
        <v>N</v>
      </c>
    </row>
    <row r="25" spans="1:13" x14ac:dyDescent="0.25">
      <c r="A25" t="s">
        <v>47</v>
      </c>
      <c r="B25" s="92">
        <v>46139</v>
      </c>
      <c r="C25" t="s">
        <v>119</v>
      </c>
      <c r="D25">
        <v>20131</v>
      </c>
      <c r="E25" s="76">
        <v>0.25159722222222225</v>
      </c>
      <c r="F25" s="76">
        <v>0.25194444444444447</v>
      </c>
      <c r="G25" s="2">
        <v>2.0833333333333332E-2</v>
      </c>
      <c r="H25" s="77">
        <v>5.9722222222222225E-3</v>
      </c>
      <c r="J25" s="79">
        <f>IF(IF(IF(_xlfn.MAXIFS($F$2:$F24,$C$2:$C24,$C25,$B$2:$B24,$B25,$A$2:$A24,$A25)=0,"",$E25-_xlfn.MAXIFS($F$2:$F24,$C$2:$C24,$C25,$B$2:$B24,$B25,$A$2:$A24,$A25))&lt;0,0,IF(_xlfn.MAXIFS($F$2:$F24,$C$2:$C24,$C25,$B$2:$B24,$B25,$A$2:$A24,$A25)=0,"",$E25-_xlfn.MAXIFS($F$2:$F24,$C$2:$C24,$C25,$B$2:$B24,$B25,$A$2:$A24,$A25)))&gt;0.25,"",IF(IF(_xlfn.MAXIFS($F$2:$F24,$C$2:$C24,$C25,$B$2:$B24,$B25,$A$2:$A24,$A25)=0,"",$E25-_xlfn.MAXIFS($F$2:$F24,$C$2:$C24,$C25,$B$2:$B24,$B25,$A$2:$A24,$A25))&lt;0,0,IF(_xlfn.MAXIFS($F$2:$F24,$C$2:$C24,$C25,$B$2:$B24,$B25,$A$2:$A24,$A25)=0,"",$E25-_xlfn.MAXIFS($F$2:$F24,$C$2:$C24,$C25,$B$2:$B24,$B25,$A$2:$A24,$A25))))</f>
        <v>5.9722222222222399E-3</v>
      </c>
      <c r="K25" s="6">
        <f t="shared" si="1"/>
        <v>6</v>
      </c>
      <c r="L25" s="6" t="str">
        <f t="shared" si="2"/>
        <v>EARLY</v>
      </c>
      <c r="M25" s="6" t="str">
        <f t="shared" si="0"/>
        <v>N</v>
      </c>
    </row>
    <row r="26" spans="1:13" x14ac:dyDescent="0.25">
      <c r="A26" t="s">
        <v>47</v>
      </c>
      <c r="B26" s="92">
        <v>46139</v>
      </c>
      <c r="C26" t="s">
        <v>119</v>
      </c>
      <c r="D26">
        <v>14532</v>
      </c>
      <c r="E26" s="76">
        <v>0.25162037037037038</v>
      </c>
      <c r="F26" s="76">
        <v>0.25354166666666667</v>
      </c>
      <c r="G26" s="2">
        <v>0.11527777777777778</v>
      </c>
      <c r="H26" s="77">
        <v>0</v>
      </c>
      <c r="J26" s="79">
        <f>IF(IF(IF(_xlfn.MAXIFS($F$2:$F25,$C$2:$C25,$C26,$B$2:$B25,$B26,$A$2:$A25,$A26)=0,"",$E26-_xlfn.MAXIFS($F$2:$F25,$C$2:$C25,$C26,$B$2:$B25,$B26,$A$2:$A25,$A26))&lt;0,0,IF(_xlfn.MAXIFS($F$2:$F25,$C$2:$C25,$C26,$B$2:$B25,$B26,$A$2:$A25,$A26)=0,"",$E26-_xlfn.MAXIFS($F$2:$F25,$C$2:$C25,$C26,$B$2:$B25,$B26,$A$2:$A25,$A26)))&gt;0.25,"",IF(IF(_xlfn.MAXIFS($F$2:$F25,$C$2:$C25,$C26,$B$2:$B25,$B26,$A$2:$A25,$A26)=0,"",$E26-_xlfn.MAXIFS($F$2:$F25,$C$2:$C25,$C26,$B$2:$B25,$B26,$A$2:$A25,$A26))&lt;0,0,IF(_xlfn.MAXIFS($F$2:$F25,$C$2:$C25,$C26,$B$2:$B25,$B26,$A$2:$A25,$A26)=0,"",$E26-_xlfn.MAXIFS($F$2:$F25,$C$2:$C25,$C26,$B$2:$B25,$B26,$A$2:$A25,$A26))))</f>
        <v>0</v>
      </c>
      <c r="K26" s="6">
        <f t="shared" si="1"/>
        <v>6</v>
      </c>
      <c r="L26" s="6" t="str">
        <f t="shared" si="2"/>
        <v>EARLY</v>
      </c>
      <c r="M26" s="6" t="str">
        <f t="shared" si="0"/>
        <v>N</v>
      </c>
    </row>
    <row r="27" spans="1:13" x14ac:dyDescent="0.25">
      <c r="A27" t="s">
        <v>47</v>
      </c>
      <c r="B27" s="92">
        <v>46139</v>
      </c>
      <c r="C27" t="s">
        <v>119</v>
      </c>
      <c r="D27">
        <v>25231</v>
      </c>
      <c r="E27" s="76">
        <v>0.25527777777777777</v>
      </c>
      <c r="F27" s="76">
        <v>0.25695601851851851</v>
      </c>
      <c r="G27" s="2">
        <v>0.10069444444444445</v>
      </c>
      <c r="H27" s="77">
        <v>1.736111111111111E-3</v>
      </c>
      <c r="J27" s="79">
        <f>IF(IF(IF(_xlfn.MAXIFS($F$2:$F26,$C$2:$C26,$C27,$B$2:$B26,$B27,$A$2:$A26,$A27)=0,"",$E27-_xlfn.MAXIFS($F$2:$F26,$C$2:$C26,$C27,$B$2:$B26,$B27,$A$2:$A26,$A27))&lt;0,0,IF(_xlfn.MAXIFS($F$2:$F26,$C$2:$C26,$C27,$B$2:$B26,$B27,$A$2:$A26,$A27)=0,"",$E27-_xlfn.MAXIFS($F$2:$F26,$C$2:$C26,$C27,$B$2:$B26,$B27,$A$2:$A26,$A27)))&gt;0.25,"",IF(IF(_xlfn.MAXIFS($F$2:$F26,$C$2:$C26,$C27,$B$2:$B26,$B27,$A$2:$A26,$A27)=0,"",$E27-_xlfn.MAXIFS($F$2:$F26,$C$2:$C26,$C27,$B$2:$B26,$B27,$A$2:$A26,$A27))&lt;0,0,IF(_xlfn.MAXIFS($F$2:$F26,$C$2:$C26,$C27,$B$2:$B26,$B27,$A$2:$A26,$A27)=0,"",$E27-_xlfn.MAXIFS($F$2:$F26,$C$2:$C26,$C27,$B$2:$B26,$B27,$A$2:$A26,$A27))))</f>
        <v>1.7361111111111049E-3</v>
      </c>
      <c r="K27" s="6">
        <f t="shared" si="1"/>
        <v>6</v>
      </c>
      <c r="L27" s="6" t="str">
        <f t="shared" si="2"/>
        <v>EARLY</v>
      </c>
      <c r="M27" s="6" t="str">
        <f t="shared" si="0"/>
        <v>N</v>
      </c>
    </row>
    <row r="28" spans="1:13" x14ac:dyDescent="0.25">
      <c r="A28" t="s">
        <v>47</v>
      </c>
      <c r="B28" s="92">
        <v>46139</v>
      </c>
      <c r="C28" t="s">
        <v>119</v>
      </c>
      <c r="D28">
        <v>17732</v>
      </c>
      <c r="E28" s="76">
        <v>0.25685185185185183</v>
      </c>
      <c r="F28" s="76">
        <v>0.25881944444444444</v>
      </c>
      <c r="G28" s="2">
        <v>0.11805555555555555</v>
      </c>
      <c r="H28" s="77">
        <v>0</v>
      </c>
      <c r="J28" s="79">
        <f>IF(IF(IF(_xlfn.MAXIFS($F$2:$F27,$C$2:$C27,$C28,$B$2:$B27,$B28,$A$2:$A27,$A28)=0,"",$E28-_xlfn.MAXIFS($F$2:$F27,$C$2:$C27,$C28,$B$2:$B27,$B28,$A$2:$A27,$A28))&lt;0,0,IF(_xlfn.MAXIFS($F$2:$F27,$C$2:$C27,$C28,$B$2:$B27,$B28,$A$2:$A27,$A28)=0,"",$E28-_xlfn.MAXIFS($F$2:$F27,$C$2:$C27,$C28,$B$2:$B27,$B28,$A$2:$A27,$A28)))&gt;0.25,"",IF(IF(_xlfn.MAXIFS($F$2:$F27,$C$2:$C27,$C28,$B$2:$B27,$B28,$A$2:$A27,$A28)=0,"",$E28-_xlfn.MAXIFS($F$2:$F27,$C$2:$C27,$C28,$B$2:$B27,$B28,$A$2:$A27,$A28))&lt;0,0,IF(_xlfn.MAXIFS($F$2:$F27,$C$2:$C27,$C28,$B$2:$B27,$B28,$A$2:$A27,$A28)=0,"",$E28-_xlfn.MAXIFS($F$2:$F27,$C$2:$C27,$C28,$B$2:$B27,$B28,$A$2:$A27,$A28))))</f>
        <v>0</v>
      </c>
      <c r="K28" s="6">
        <f t="shared" si="1"/>
        <v>6</v>
      </c>
      <c r="L28" s="6" t="str">
        <f t="shared" si="2"/>
        <v>EARLY</v>
      </c>
      <c r="M28" s="6" t="str">
        <f t="shared" si="0"/>
        <v>N</v>
      </c>
    </row>
    <row r="29" spans="1:13" x14ac:dyDescent="0.25">
      <c r="A29" t="s">
        <v>47</v>
      </c>
      <c r="B29" s="92">
        <v>46139</v>
      </c>
      <c r="C29" t="s">
        <v>120</v>
      </c>
      <c r="D29">
        <v>20131</v>
      </c>
      <c r="E29" s="76">
        <v>0.25692129629629629</v>
      </c>
      <c r="F29" s="76">
        <v>0.25778935185185187</v>
      </c>
      <c r="G29" s="2">
        <v>5.2083333333333336E-2</v>
      </c>
      <c r="H29" s="77">
        <v>6.5509259259259262E-3</v>
      </c>
      <c r="J29" s="79">
        <f>IF(IF(IF(_xlfn.MAXIFS($F$2:$F28,$C$2:$C28,$C29,$B$2:$B28,$B29,$A$2:$A28,$A29)=0,"",$E29-_xlfn.MAXIFS($F$2:$F28,$C$2:$C28,$C29,$B$2:$B28,$B29,$A$2:$A28,$A29))&lt;0,0,IF(_xlfn.MAXIFS($F$2:$F28,$C$2:$C28,$C29,$B$2:$B28,$B29,$A$2:$A28,$A29)=0,"",$E29-_xlfn.MAXIFS($F$2:$F28,$C$2:$C28,$C29,$B$2:$B28,$B29,$A$2:$A28,$A29)))&gt;0.25,"",IF(IF(_xlfn.MAXIFS($F$2:$F28,$C$2:$C28,$C29,$B$2:$B28,$B29,$A$2:$A28,$A29)=0,"",$E29-_xlfn.MAXIFS($F$2:$F28,$C$2:$C28,$C29,$B$2:$B28,$B29,$A$2:$A28,$A29))&lt;0,0,IF(_xlfn.MAXIFS($F$2:$F28,$C$2:$C28,$C29,$B$2:$B28,$B29,$A$2:$A28,$A29)=0,"",$E29-_xlfn.MAXIFS($F$2:$F28,$C$2:$C28,$C29,$B$2:$B28,$B29,$A$2:$A28,$A29))))</f>
        <v>6.5509259259259323E-3</v>
      </c>
      <c r="K29" s="6">
        <f t="shared" si="1"/>
        <v>6</v>
      </c>
      <c r="L29" s="6" t="str">
        <f t="shared" si="2"/>
        <v>EARLY</v>
      </c>
      <c r="M29" s="6" t="str">
        <f t="shared" si="0"/>
        <v>N</v>
      </c>
    </row>
    <row r="30" spans="1:13" x14ac:dyDescent="0.25">
      <c r="A30" t="s">
        <v>47</v>
      </c>
      <c r="B30" s="92">
        <v>46139</v>
      </c>
      <c r="C30" t="s">
        <v>120</v>
      </c>
      <c r="D30">
        <v>14532</v>
      </c>
      <c r="E30" s="76">
        <v>0.25828703703703704</v>
      </c>
      <c r="F30" s="76">
        <v>0.25903935185185184</v>
      </c>
      <c r="G30" s="2">
        <v>4.5138888888888888E-2</v>
      </c>
      <c r="H30" s="77">
        <v>4.9768518518518521E-4</v>
      </c>
      <c r="J30" s="79">
        <f>IF(IF(IF(_xlfn.MAXIFS($F$2:$F29,$C$2:$C29,$C30,$B$2:$B29,$B30,$A$2:$A29,$A30)=0,"",$E30-_xlfn.MAXIFS($F$2:$F29,$C$2:$C29,$C30,$B$2:$B29,$B30,$A$2:$A29,$A30))&lt;0,0,IF(_xlfn.MAXIFS($F$2:$F29,$C$2:$C29,$C30,$B$2:$B29,$B30,$A$2:$A29,$A30)=0,"",$E30-_xlfn.MAXIFS($F$2:$F29,$C$2:$C29,$C30,$B$2:$B29,$B30,$A$2:$A29,$A30)))&gt;0.25,"",IF(IF(_xlfn.MAXIFS($F$2:$F29,$C$2:$C29,$C30,$B$2:$B29,$B30,$A$2:$A29,$A30)=0,"",$E30-_xlfn.MAXIFS($F$2:$F29,$C$2:$C29,$C30,$B$2:$B29,$B30,$A$2:$A29,$A30))&lt;0,0,IF(_xlfn.MAXIFS($F$2:$F29,$C$2:$C29,$C30,$B$2:$B29,$B30,$A$2:$A29,$A30)=0,"",$E30-_xlfn.MAXIFS($F$2:$F29,$C$2:$C29,$C30,$B$2:$B29,$B30,$A$2:$A29,$A30))))</f>
        <v>4.9768518518517046E-4</v>
      </c>
      <c r="K30" s="6">
        <f t="shared" si="1"/>
        <v>6</v>
      </c>
      <c r="L30" s="6" t="str">
        <f t="shared" si="2"/>
        <v>EARLY</v>
      </c>
      <c r="M30" s="6" t="str">
        <f t="shared" si="0"/>
        <v>N</v>
      </c>
    </row>
    <row r="31" spans="1:13" x14ac:dyDescent="0.25">
      <c r="A31" t="s">
        <v>47</v>
      </c>
      <c r="B31" s="92">
        <v>46139</v>
      </c>
      <c r="C31" t="s">
        <v>119</v>
      </c>
      <c r="D31">
        <v>17132</v>
      </c>
      <c r="E31" s="76">
        <v>0.26078703703703704</v>
      </c>
      <c r="F31" s="76">
        <v>0.26269675925925928</v>
      </c>
      <c r="G31" s="2">
        <v>0.11458333333333333</v>
      </c>
      <c r="H31" s="77">
        <v>1.9675925925925924E-3</v>
      </c>
      <c r="J31" s="79">
        <f>IF(IF(IF(_xlfn.MAXIFS($F$2:$F30,$C$2:$C30,$C31,$B$2:$B30,$B31,$A$2:$A30,$A31)=0,"",$E31-_xlfn.MAXIFS($F$2:$F30,$C$2:$C30,$C31,$B$2:$B30,$B31,$A$2:$A30,$A31))&lt;0,0,IF(_xlfn.MAXIFS($F$2:$F30,$C$2:$C30,$C31,$B$2:$B30,$B31,$A$2:$A30,$A31)=0,"",$E31-_xlfn.MAXIFS($F$2:$F30,$C$2:$C30,$C31,$B$2:$B30,$B31,$A$2:$A30,$A31)))&gt;0.25,"",IF(IF(_xlfn.MAXIFS($F$2:$F30,$C$2:$C30,$C31,$B$2:$B30,$B31,$A$2:$A30,$A31)=0,"",$E31-_xlfn.MAXIFS($F$2:$F30,$C$2:$C30,$C31,$B$2:$B30,$B31,$A$2:$A30,$A31))&lt;0,0,IF(_xlfn.MAXIFS($F$2:$F30,$C$2:$C30,$C31,$B$2:$B30,$B31,$A$2:$A30,$A31)=0,"",$E31-_xlfn.MAXIFS($F$2:$F30,$C$2:$C30,$C31,$B$2:$B30,$B31,$A$2:$A30,$A31))))</f>
        <v>1.9675925925926041E-3</v>
      </c>
      <c r="K31" s="6">
        <f t="shared" si="1"/>
        <v>6</v>
      </c>
      <c r="L31" s="6" t="str">
        <f t="shared" si="2"/>
        <v>EARLY</v>
      </c>
      <c r="M31" s="6" t="str">
        <f t="shared" si="0"/>
        <v>N</v>
      </c>
    </row>
    <row r="32" spans="1:13" x14ac:dyDescent="0.25">
      <c r="A32" t="s">
        <v>47</v>
      </c>
      <c r="B32" s="92">
        <v>46139</v>
      </c>
      <c r="C32" t="s">
        <v>119</v>
      </c>
      <c r="D32">
        <v>19332</v>
      </c>
      <c r="E32" s="76">
        <v>0.26194444444444442</v>
      </c>
      <c r="F32" s="76">
        <v>0.26472222222222225</v>
      </c>
      <c r="G32" s="2">
        <v>0.16666666666666666</v>
      </c>
      <c r="H32" s="77">
        <v>0</v>
      </c>
      <c r="J32" s="79">
        <f>IF(IF(IF(_xlfn.MAXIFS($F$2:$F31,$C$2:$C31,$C32,$B$2:$B31,$B32,$A$2:$A31,$A32)=0,"",$E32-_xlfn.MAXIFS($F$2:$F31,$C$2:$C31,$C32,$B$2:$B31,$B32,$A$2:$A31,$A32))&lt;0,0,IF(_xlfn.MAXIFS($F$2:$F31,$C$2:$C31,$C32,$B$2:$B31,$B32,$A$2:$A31,$A32)=0,"",$E32-_xlfn.MAXIFS($F$2:$F31,$C$2:$C31,$C32,$B$2:$B31,$B32,$A$2:$A31,$A32)))&gt;0.25,"",IF(IF(_xlfn.MAXIFS($F$2:$F31,$C$2:$C31,$C32,$B$2:$B31,$B32,$A$2:$A31,$A32)=0,"",$E32-_xlfn.MAXIFS($F$2:$F31,$C$2:$C31,$C32,$B$2:$B31,$B32,$A$2:$A31,$A32))&lt;0,0,IF(_xlfn.MAXIFS($F$2:$F31,$C$2:$C31,$C32,$B$2:$B31,$B32,$A$2:$A31,$A32)=0,"",$E32-_xlfn.MAXIFS($F$2:$F31,$C$2:$C31,$C32,$B$2:$B31,$B32,$A$2:$A31,$A32))))</f>
        <v>0</v>
      </c>
      <c r="K32" s="6">
        <f t="shared" si="1"/>
        <v>6</v>
      </c>
      <c r="L32" s="6" t="str">
        <f t="shared" si="2"/>
        <v>EARLY</v>
      </c>
      <c r="M32" s="6" t="str">
        <f t="shared" si="0"/>
        <v>N</v>
      </c>
    </row>
    <row r="33" spans="1:13" x14ac:dyDescent="0.25">
      <c r="A33" t="s">
        <v>47</v>
      </c>
      <c r="B33" s="92">
        <v>46139</v>
      </c>
      <c r="C33" t="s">
        <v>120</v>
      </c>
      <c r="D33">
        <v>25231</v>
      </c>
      <c r="E33" s="76">
        <v>0.26274305555555555</v>
      </c>
      <c r="F33" s="76">
        <v>0.26361111111111113</v>
      </c>
      <c r="G33" s="2">
        <v>5.2083333333333336E-2</v>
      </c>
      <c r="H33" s="77">
        <v>3.7037037037037038E-3</v>
      </c>
      <c r="J33" s="79">
        <f>IF(IF(IF(_xlfn.MAXIFS($F$2:$F32,$C$2:$C32,$C33,$B$2:$B32,$B33,$A$2:$A32,$A33)=0,"",$E33-_xlfn.MAXIFS($F$2:$F32,$C$2:$C32,$C33,$B$2:$B32,$B33,$A$2:$A32,$A33))&lt;0,0,IF(_xlfn.MAXIFS($F$2:$F32,$C$2:$C32,$C33,$B$2:$B32,$B33,$A$2:$A32,$A33)=0,"",$E33-_xlfn.MAXIFS($F$2:$F32,$C$2:$C32,$C33,$B$2:$B32,$B33,$A$2:$A32,$A33)))&gt;0.25,"",IF(IF(_xlfn.MAXIFS($F$2:$F32,$C$2:$C32,$C33,$B$2:$B32,$B33,$A$2:$A32,$A33)=0,"",$E33-_xlfn.MAXIFS($F$2:$F32,$C$2:$C32,$C33,$B$2:$B32,$B33,$A$2:$A32,$A33))&lt;0,0,IF(_xlfn.MAXIFS($F$2:$F32,$C$2:$C32,$C33,$B$2:$B32,$B33,$A$2:$A32,$A33)=0,"",$E33-_xlfn.MAXIFS($F$2:$F32,$C$2:$C32,$C33,$B$2:$B32,$B33,$A$2:$A32,$A33))))</f>
        <v>3.703703703703709E-3</v>
      </c>
      <c r="K33" s="6">
        <f t="shared" si="1"/>
        <v>6</v>
      </c>
      <c r="L33" s="6" t="str">
        <f t="shared" si="2"/>
        <v>EARLY</v>
      </c>
      <c r="M33" s="6" t="str">
        <f t="shared" si="0"/>
        <v>N</v>
      </c>
    </row>
    <row r="34" spans="1:13" x14ac:dyDescent="0.25">
      <c r="A34" t="s">
        <v>47</v>
      </c>
      <c r="B34" s="92">
        <v>46139</v>
      </c>
      <c r="C34" t="s">
        <v>120</v>
      </c>
      <c r="D34">
        <v>17732</v>
      </c>
      <c r="E34" s="76">
        <v>0.26339120370370372</v>
      </c>
      <c r="F34" s="76">
        <v>0.26437500000000003</v>
      </c>
      <c r="G34" s="2">
        <v>5.9027777777777776E-2</v>
      </c>
      <c r="H34" s="77">
        <v>0</v>
      </c>
      <c r="J34" s="79">
        <f>IF(IF(IF(_xlfn.MAXIFS($F$2:$F33,$C$2:$C33,$C34,$B$2:$B33,$B34,$A$2:$A33,$A34)=0,"",$E34-_xlfn.MAXIFS($F$2:$F33,$C$2:$C33,$C34,$B$2:$B33,$B34,$A$2:$A33,$A34))&lt;0,0,IF(_xlfn.MAXIFS($F$2:$F33,$C$2:$C33,$C34,$B$2:$B33,$B34,$A$2:$A33,$A34)=0,"",$E34-_xlfn.MAXIFS($F$2:$F33,$C$2:$C33,$C34,$B$2:$B33,$B34,$A$2:$A33,$A34)))&gt;0.25,"",IF(IF(_xlfn.MAXIFS($F$2:$F33,$C$2:$C33,$C34,$B$2:$B33,$B34,$A$2:$A33,$A34)=0,"",$E34-_xlfn.MAXIFS($F$2:$F33,$C$2:$C33,$C34,$B$2:$B33,$B34,$A$2:$A33,$A34))&lt;0,0,IF(_xlfn.MAXIFS($F$2:$F33,$C$2:$C33,$C34,$B$2:$B33,$B34,$A$2:$A33,$A34)=0,"",$E34-_xlfn.MAXIFS($F$2:$F33,$C$2:$C33,$C34,$B$2:$B33,$B34,$A$2:$A33,$A34))))</f>
        <v>0</v>
      </c>
      <c r="K34" s="6">
        <f t="shared" si="1"/>
        <v>6</v>
      </c>
      <c r="L34" s="6" t="str">
        <f t="shared" si="2"/>
        <v>EARLY</v>
      </c>
      <c r="M34" s="6" t="str">
        <f t="shared" si="0"/>
        <v>N</v>
      </c>
    </row>
    <row r="35" spans="1:13" x14ac:dyDescent="0.25">
      <c r="A35" t="s">
        <v>47</v>
      </c>
      <c r="B35" s="92">
        <v>46139</v>
      </c>
      <c r="C35" t="s">
        <v>119</v>
      </c>
      <c r="D35">
        <v>20131</v>
      </c>
      <c r="E35" s="76">
        <v>0.26386574074074076</v>
      </c>
      <c r="F35" s="76">
        <v>0.26652777777777775</v>
      </c>
      <c r="G35" s="2">
        <v>0.15972222222222221</v>
      </c>
      <c r="H35" s="77">
        <v>0</v>
      </c>
      <c r="J35" s="79">
        <f>IF(IF(IF(_xlfn.MAXIFS($F$2:$F34,$C$2:$C34,$C35,$B$2:$B34,$B35,$A$2:$A34,$A35)=0,"",$E35-_xlfn.MAXIFS($F$2:$F34,$C$2:$C34,$C35,$B$2:$B34,$B35,$A$2:$A34,$A35))&lt;0,0,IF(_xlfn.MAXIFS($F$2:$F34,$C$2:$C34,$C35,$B$2:$B34,$B35,$A$2:$A34,$A35)=0,"",$E35-_xlfn.MAXIFS($F$2:$F34,$C$2:$C34,$C35,$B$2:$B34,$B35,$A$2:$A34,$A35)))&gt;0.25,"",IF(IF(_xlfn.MAXIFS($F$2:$F34,$C$2:$C34,$C35,$B$2:$B34,$B35,$A$2:$A34,$A35)=0,"",$E35-_xlfn.MAXIFS($F$2:$F34,$C$2:$C34,$C35,$B$2:$B34,$B35,$A$2:$A34,$A35))&lt;0,0,IF(_xlfn.MAXIFS($F$2:$F34,$C$2:$C34,$C35,$B$2:$B34,$B35,$A$2:$A34,$A35)=0,"",$E35-_xlfn.MAXIFS($F$2:$F34,$C$2:$C34,$C35,$B$2:$B34,$B35,$A$2:$A34,$A35))))</f>
        <v>0</v>
      </c>
      <c r="K35" s="6">
        <f t="shared" si="1"/>
        <v>6</v>
      </c>
      <c r="L35" s="6" t="str">
        <f t="shared" si="2"/>
        <v>EARLY</v>
      </c>
      <c r="M35" s="6" t="str">
        <f t="shared" si="0"/>
        <v>N</v>
      </c>
    </row>
    <row r="36" spans="1:13" x14ac:dyDescent="0.25">
      <c r="A36" t="s">
        <v>47</v>
      </c>
      <c r="B36" s="92">
        <v>46139</v>
      </c>
      <c r="C36" t="s">
        <v>119</v>
      </c>
      <c r="D36">
        <v>14532</v>
      </c>
      <c r="E36" s="76">
        <v>0.26528935185185187</v>
      </c>
      <c r="F36" s="76">
        <v>0.26795138888888886</v>
      </c>
      <c r="G36" s="2">
        <v>0.15972222222222221</v>
      </c>
      <c r="H36" s="77">
        <v>0</v>
      </c>
      <c r="J36" s="79">
        <f>IF(IF(IF(_xlfn.MAXIFS($F$2:$F35,$C$2:$C35,$C36,$B$2:$B35,$B36,$A$2:$A35,$A36)=0,"",$E36-_xlfn.MAXIFS($F$2:$F35,$C$2:$C35,$C36,$B$2:$B35,$B36,$A$2:$A35,$A36))&lt;0,0,IF(_xlfn.MAXIFS($F$2:$F35,$C$2:$C35,$C36,$B$2:$B35,$B36,$A$2:$A35,$A36)=0,"",$E36-_xlfn.MAXIFS($F$2:$F35,$C$2:$C35,$C36,$B$2:$B35,$B36,$A$2:$A35,$A36)))&gt;0.25,"",IF(IF(_xlfn.MAXIFS($F$2:$F35,$C$2:$C35,$C36,$B$2:$B35,$B36,$A$2:$A35,$A36)=0,"",$E36-_xlfn.MAXIFS($F$2:$F35,$C$2:$C35,$C36,$B$2:$B35,$B36,$A$2:$A35,$A36))&lt;0,0,IF(_xlfn.MAXIFS($F$2:$F35,$C$2:$C35,$C36,$B$2:$B35,$B36,$A$2:$A35,$A36)=0,"",$E36-_xlfn.MAXIFS($F$2:$F35,$C$2:$C35,$C36,$B$2:$B35,$B36,$A$2:$A35,$A36))))</f>
        <v>0</v>
      </c>
      <c r="K36" s="6">
        <f t="shared" si="1"/>
        <v>6</v>
      </c>
      <c r="L36" s="6" t="str">
        <f t="shared" si="2"/>
        <v>EARLY</v>
      </c>
      <c r="M36" s="6" t="str">
        <f t="shared" si="0"/>
        <v>N</v>
      </c>
    </row>
    <row r="37" spans="1:13" x14ac:dyDescent="0.25">
      <c r="A37" t="s">
        <v>47</v>
      </c>
      <c r="B37" s="92">
        <v>46139</v>
      </c>
      <c r="C37" t="s">
        <v>120</v>
      </c>
      <c r="D37">
        <v>17132</v>
      </c>
      <c r="E37" s="76">
        <v>0.26726851851851852</v>
      </c>
      <c r="F37" s="76">
        <v>0.2681365740740741</v>
      </c>
      <c r="G37" s="2">
        <v>5.2083333333333336E-2</v>
      </c>
      <c r="H37" s="77">
        <v>2.8935185185185184E-3</v>
      </c>
      <c r="J37" s="79">
        <f>IF(IF(IF(_xlfn.MAXIFS($F$2:$F36,$C$2:$C36,$C37,$B$2:$B36,$B37,$A$2:$A36,$A37)=0,"",$E37-_xlfn.MAXIFS($F$2:$F36,$C$2:$C36,$C37,$B$2:$B36,$B37,$A$2:$A36,$A37))&lt;0,0,IF(_xlfn.MAXIFS($F$2:$F36,$C$2:$C36,$C37,$B$2:$B36,$B37,$A$2:$A36,$A37)=0,"",$E37-_xlfn.MAXIFS($F$2:$F36,$C$2:$C36,$C37,$B$2:$B36,$B37,$A$2:$A36,$A37)))&gt;0.25,"",IF(IF(_xlfn.MAXIFS($F$2:$F36,$C$2:$C36,$C37,$B$2:$B36,$B37,$A$2:$A36,$A37)=0,"",$E37-_xlfn.MAXIFS($F$2:$F36,$C$2:$C36,$C37,$B$2:$B36,$B37,$A$2:$A36,$A37))&lt;0,0,IF(_xlfn.MAXIFS($F$2:$F36,$C$2:$C36,$C37,$B$2:$B36,$B37,$A$2:$A36,$A37)=0,"",$E37-_xlfn.MAXIFS($F$2:$F36,$C$2:$C36,$C37,$B$2:$B36,$B37,$A$2:$A36,$A37))))</f>
        <v>2.8935185185184897E-3</v>
      </c>
      <c r="K37" s="6">
        <f t="shared" si="1"/>
        <v>6</v>
      </c>
      <c r="L37" s="6" t="str">
        <f t="shared" si="2"/>
        <v>EARLY</v>
      </c>
      <c r="M37" s="6" t="str">
        <f t="shared" si="0"/>
        <v>N</v>
      </c>
    </row>
    <row r="38" spans="1:13" x14ac:dyDescent="0.25">
      <c r="A38" t="s">
        <v>47</v>
      </c>
      <c r="B38" s="92">
        <v>46139</v>
      </c>
      <c r="C38" t="s">
        <v>119</v>
      </c>
      <c r="D38">
        <v>25231</v>
      </c>
      <c r="E38" s="76">
        <v>0.2683564814814815</v>
      </c>
      <c r="F38" s="76">
        <v>0.27026620370370369</v>
      </c>
      <c r="G38" s="2">
        <v>0.11458333333333333</v>
      </c>
      <c r="H38" s="77">
        <v>4.0509259259259258E-4</v>
      </c>
      <c r="J38" s="79">
        <f>IF(IF(IF(_xlfn.MAXIFS($F$2:$F37,$C$2:$C37,$C38,$B$2:$B37,$B38,$A$2:$A37,$A38)=0,"",$E38-_xlfn.MAXIFS($F$2:$F37,$C$2:$C37,$C38,$B$2:$B37,$B38,$A$2:$A37,$A38))&lt;0,0,IF(_xlfn.MAXIFS($F$2:$F37,$C$2:$C37,$C38,$B$2:$B37,$B38,$A$2:$A37,$A38)=0,"",$E38-_xlfn.MAXIFS($F$2:$F37,$C$2:$C37,$C38,$B$2:$B37,$B38,$A$2:$A37,$A38)))&gt;0.25,"",IF(IF(_xlfn.MAXIFS($F$2:$F37,$C$2:$C37,$C38,$B$2:$B37,$B38,$A$2:$A37,$A38)=0,"",$E38-_xlfn.MAXIFS($F$2:$F37,$C$2:$C37,$C38,$B$2:$B37,$B38,$A$2:$A37,$A38))&lt;0,0,IF(_xlfn.MAXIFS($F$2:$F37,$C$2:$C37,$C38,$B$2:$B37,$B38,$A$2:$A37,$A38)=0,"",$E38-_xlfn.MAXIFS($F$2:$F37,$C$2:$C37,$C38,$B$2:$B37,$B38,$A$2:$A37,$A38))))</f>
        <v>4.0509259259263741E-4</v>
      </c>
      <c r="K38" s="6">
        <f t="shared" si="1"/>
        <v>6</v>
      </c>
      <c r="L38" s="6" t="str">
        <f t="shared" si="2"/>
        <v>EARLY</v>
      </c>
      <c r="M38" s="6" t="str">
        <f t="shared" si="0"/>
        <v>N</v>
      </c>
    </row>
    <row r="39" spans="1:13" x14ac:dyDescent="0.25">
      <c r="A39" t="s">
        <v>47</v>
      </c>
      <c r="B39" s="92">
        <v>46139</v>
      </c>
      <c r="C39" t="s">
        <v>120</v>
      </c>
      <c r="D39">
        <v>19332</v>
      </c>
      <c r="E39" s="76">
        <v>0.26993055555555556</v>
      </c>
      <c r="F39" s="76">
        <v>0.27091435185185186</v>
      </c>
      <c r="G39" s="2">
        <v>5.9027777777777776E-2</v>
      </c>
      <c r="H39" s="77">
        <v>1.7939814814814815E-3</v>
      </c>
      <c r="J39" s="79">
        <f>IF(IF(IF(_xlfn.MAXIFS($F$2:$F38,$C$2:$C38,$C39,$B$2:$B38,$B39,$A$2:$A38,$A39)=0,"",$E39-_xlfn.MAXIFS($F$2:$F38,$C$2:$C38,$C39,$B$2:$B38,$B39,$A$2:$A38,$A39))&lt;0,0,IF(_xlfn.MAXIFS($F$2:$F38,$C$2:$C38,$C39,$B$2:$B38,$B39,$A$2:$A38,$A39)=0,"",$E39-_xlfn.MAXIFS($F$2:$F38,$C$2:$C38,$C39,$B$2:$B38,$B39,$A$2:$A38,$A39)))&gt;0.25,"",IF(IF(_xlfn.MAXIFS($F$2:$F38,$C$2:$C38,$C39,$B$2:$B38,$B39,$A$2:$A38,$A39)=0,"",$E39-_xlfn.MAXIFS($F$2:$F38,$C$2:$C38,$C39,$B$2:$B38,$B39,$A$2:$A38,$A39))&lt;0,0,IF(_xlfn.MAXIFS($F$2:$F38,$C$2:$C38,$C39,$B$2:$B38,$B39,$A$2:$A38,$A39)=0,"",$E39-_xlfn.MAXIFS($F$2:$F38,$C$2:$C38,$C39,$B$2:$B38,$B39,$A$2:$A38,$A39))))</f>
        <v>1.7939814814814659E-3</v>
      </c>
      <c r="K39" s="6">
        <f t="shared" si="1"/>
        <v>6</v>
      </c>
      <c r="L39" s="6" t="str">
        <f t="shared" si="2"/>
        <v>EARLY</v>
      </c>
      <c r="M39" s="6" t="str">
        <f t="shared" si="0"/>
        <v>N</v>
      </c>
    </row>
    <row r="40" spans="1:13" x14ac:dyDescent="0.25">
      <c r="A40" t="s">
        <v>47</v>
      </c>
      <c r="B40" s="92">
        <v>46139</v>
      </c>
      <c r="C40" t="s">
        <v>119</v>
      </c>
      <c r="D40">
        <v>17732</v>
      </c>
      <c r="E40" s="76">
        <v>0.27005787037037038</v>
      </c>
      <c r="F40" s="76">
        <v>0.2723726851851852</v>
      </c>
      <c r="G40" s="2">
        <v>0.1388888888888889</v>
      </c>
      <c r="H40" s="77">
        <v>0</v>
      </c>
      <c r="J40" s="79">
        <f>IF(IF(IF(_xlfn.MAXIFS($F$2:$F39,$C$2:$C39,$C40,$B$2:$B39,$B40,$A$2:$A39,$A40)=0,"",$E40-_xlfn.MAXIFS($F$2:$F39,$C$2:$C39,$C40,$B$2:$B39,$B40,$A$2:$A39,$A40))&lt;0,0,IF(_xlfn.MAXIFS($F$2:$F39,$C$2:$C39,$C40,$B$2:$B39,$B40,$A$2:$A39,$A40)=0,"",$E40-_xlfn.MAXIFS($F$2:$F39,$C$2:$C39,$C40,$B$2:$B39,$B40,$A$2:$A39,$A40)))&gt;0.25,"",IF(IF(_xlfn.MAXIFS($F$2:$F39,$C$2:$C39,$C40,$B$2:$B39,$B40,$A$2:$A39,$A40)=0,"",$E40-_xlfn.MAXIFS($F$2:$F39,$C$2:$C39,$C40,$B$2:$B39,$B40,$A$2:$A39,$A40))&lt;0,0,IF(_xlfn.MAXIFS($F$2:$F39,$C$2:$C39,$C40,$B$2:$B39,$B40,$A$2:$A39,$A40)=0,"",$E40-_xlfn.MAXIFS($F$2:$F39,$C$2:$C39,$C40,$B$2:$B39,$B40,$A$2:$A39,$A40))))</f>
        <v>0</v>
      </c>
      <c r="K40" s="6">
        <f t="shared" si="1"/>
        <v>6</v>
      </c>
      <c r="L40" s="6" t="str">
        <f t="shared" si="2"/>
        <v>EARLY</v>
      </c>
      <c r="M40" s="6" t="str">
        <f t="shared" si="0"/>
        <v>N</v>
      </c>
    </row>
    <row r="41" spans="1:13" x14ac:dyDescent="0.25">
      <c r="A41" t="s">
        <v>47</v>
      </c>
      <c r="B41" s="92">
        <v>46139</v>
      </c>
      <c r="C41" t="s">
        <v>120</v>
      </c>
      <c r="D41">
        <v>20131</v>
      </c>
      <c r="E41" s="76">
        <v>0.27145833333333336</v>
      </c>
      <c r="F41" s="76">
        <v>0.27238425925925924</v>
      </c>
      <c r="G41" s="2">
        <v>5.5555555555555552E-2</v>
      </c>
      <c r="H41" s="77">
        <v>5.4398148148148144E-4</v>
      </c>
      <c r="J41" s="79">
        <f>IF(IF(IF(_xlfn.MAXIFS($F$2:$F40,$C$2:$C40,$C41,$B$2:$B40,$B41,$A$2:$A40,$A41)=0,"",$E41-_xlfn.MAXIFS($F$2:$F40,$C$2:$C40,$C41,$B$2:$B40,$B41,$A$2:$A40,$A41))&lt;0,0,IF(_xlfn.MAXIFS($F$2:$F40,$C$2:$C40,$C41,$B$2:$B40,$B41,$A$2:$A40,$A41)=0,"",$E41-_xlfn.MAXIFS($F$2:$F40,$C$2:$C40,$C41,$B$2:$B40,$B41,$A$2:$A40,$A41)))&gt;0.25,"",IF(IF(_xlfn.MAXIFS($F$2:$F40,$C$2:$C40,$C41,$B$2:$B40,$B41,$A$2:$A40,$A41)=0,"",$E41-_xlfn.MAXIFS($F$2:$F40,$C$2:$C40,$C41,$B$2:$B40,$B41,$A$2:$A40,$A41))&lt;0,0,IF(_xlfn.MAXIFS($F$2:$F40,$C$2:$C40,$C41,$B$2:$B40,$B41,$A$2:$A40,$A41)=0,"",$E41-_xlfn.MAXIFS($F$2:$F40,$C$2:$C40,$C41,$B$2:$B40,$B41,$A$2:$A40,$A41))))</f>
        <v>5.439814814814925E-4</v>
      </c>
      <c r="K41" s="6">
        <f t="shared" si="1"/>
        <v>6</v>
      </c>
      <c r="L41" s="6" t="str">
        <f t="shared" si="2"/>
        <v>LATE</v>
      </c>
      <c r="M41" s="6" t="str">
        <f t="shared" si="0"/>
        <v>N</v>
      </c>
    </row>
    <row r="42" spans="1:13" x14ac:dyDescent="0.25">
      <c r="A42" t="s">
        <v>47</v>
      </c>
      <c r="B42" s="92">
        <v>46139</v>
      </c>
      <c r="C42" t="s">
        <v>119</v>
      </c>
      <c r="D42">
        <v>17132</v>
      </c>
      <c r="E42" s="76">
        <v>0.27377314814814813</v>
      </c>
      <c r="F42" s="76">
        <v>0.27597222222222223</v>
      </c>
      <c r="G42" s="2">
        <v>0.13194444444444445</v>
      </c>
      <c r="H42" s="77">
        <v>1.4004629629629629E-3</v>
      </c>
      <c r="J42" s="79">
        <f>IF(IF(IF(_xlfn.MAXIFS($F$2:$F41,$C$2:$C41,$C42,$B$2:$B41,$B42,$A$2:$A41,$A42)=0,"",$E42-_xlfn.MAXIFS($F$2:$F41,$C$2:$C41,$C42,$B$2:$B41,$B42,$A$2:$A41,$A42))&lt;0,0,IF(_xlfn.MAXIFS($F$2:$F41,$C$2:$C41,$C42,$B$2:$B41,$B42,$A$2:$A41,$A42)=0,"",$E42-_xlfn.MAXIFS($F$2:$F41,$C$2:$C41,$C42,$B$2:$B41,$B42,$A$2:$A41,$A42)))&gt;0.25,"",IF(IF(_xlfn.MAXIFS($F$2:$F41,$C$2:$C41,$C42,$B$2:$B41,$B42,$A$2:$A41,$A42)=0,"",$E42-_xlfn.MAXIFS($F$2:$F41,$C$2:$C41,$C42,$B$2:$B41,$B42,$A$2:$A41,$A42))&lt;0,0,IF(_xlfn.MAXIFS($F$2:$F41,$C$2:$C41,$C42,$B$2:$B41,$B42,$A$2:$A41,$A42)=0,"",$E42-_xlfn.MAXIFS($F$2:$F41,$C$2:$C41,$C42,$B$2:$B41,$B42,$A$2:$A41,$A42))))</f>
        <v>1.4004629629629228E-3</v>
      </c>
      <c r="K42" s="6">
        <f t="shared" si="1"/>
        <v>6</v>
      </c>
      <c r="L42" s="6" t="str">
        <f t="shared" si="2"/>
        <v>LATE</v>
      </c>
      <c r="M42" s="6" t="str">
        <f t="shared" si="0"/>
        <v>N</v>
      </c>
    </row>
    <row r="43" spans="1:13" x14ac:dyDescent="0.25">
      <c r="A43" t="s">
        <v>47</v>
      </c>
      <c r="B43" s="92">
        <v>46139</v>
      </c>
      <c r="C43" t="s">
        <v>120</v>
      </c>
      <c r="D43">
        <v>14532</v>
      </c>
      <c r="E43" s="76">
        <v>0.27431712962962962</v>
      </c>
      <c r="F43" s="76">
        <v>0.2751851851851852</v>
      </c>
      <c r="G43" s="2">
        <v>5.2083333333333336E-2</v>
      </c>
      <c r="H43" s="77">
        <v>1.9328703703703704E-3</v>
      </c>
      <c r="J43" s="79">
        <f>IF(IF(IF(_xlfn.MAXIFS($F$2:$F42,$C$2:$C42,$C43,$B$2:$B42,$B43,$A$2:$A42,$A43)=0,"",$E43-_xlfn.MAXIFS($F$2:$F42,$C$2:$C42,$C43,$B$2:$B42,$B43,$A$2:$A42,$A43))&lt;0,0,IF(_xlfn.MAXIFS($F$2:$F42,$C$2:$C42,$C43,$B$2:$B42,$B43,$A$2:$A42,$A43)=0,"",$E43-_xlfn.MAXIFS($F$2:$F42,$C$2:$C42,$C43,$B$2:$B42,$B43,$A$2:$A42,$A43)))&gt;0.25,"",IF(IF(_xlfn.MAXIFS($F$2:$F42,$C$2:$C42,$C43,$B$2:$B42,$B43,$A$2:$A42,$A43)=0,"",$E43-_xlfn.MAXIFS($F$2:$F42,$C$2:$C42,$C43,$B$2:$B42,$B43,$A$2:$A42,$A43))&lt;0,0,IF(_xlfn.MAXIFS($F$2:$F42,$C$2:$C42,$C43,$B$2:$B42,$B43,$A$2:$A42,$A43)=0,"",$E43-_xlfn.MAXIFS($F$2:$F42,$C$2:$C42,$C43,$B$2:$B42,$B43,$A$2:$A42,$A43))))</f>
        <v>1.9328703703703765E-3</v>
      </c>
      <c r="K43" s="6">
        <f t="shared" si="1"/>
        <v>6</v>
      </c>
      <c r="L43" s="6" t="str">
        <f t="shared" si="2"/>
        <v>LATE</v>
      </c>
      <c r="M43" s="6" t="str">
        <f t="shared" si="0"/>
        <v>N</v>
      </c>
    </row>
    <row r="44" spans="1:13" x14ac:dyDescent="0.25">
      <c r="A44" t="s">
        <v>47</v>
      </c>
      <c r="B44" s="92">
        <v>46139</v>
      </c>
      <c r="C44" t="s">
        <v>120</v>
      </c>
      <c r="D44">
        <v>25231</v>
      </c>
      <c r="E44" s="76">
        <v>0.27501157407407406</v>
      </c>
      <c r="F44" s="76">
        <v>0.27622685185185186</v>
      </c>
      <c r="G44" s="2">
        <v>7.2916666666666671E-2</v>
      </c>
      <c r="H44" s="77">
        <v>0</v>
      </c>
      <c r="J44" s="79">
        <f>IF(IF(IF(_xlfn.MAXIFS($F$2:$F43,$C$2:$C43,$C44,$B$2:$B43,$B44,$A$2:$A43,$A44)=0,"",$E44-_xlfn.MAXIFS($F$2:$F43,$C$2:$C43,$C44,$B$2:$B43,$B44,$A$2:$A43,$A44))&lt;0,0,IF(_xlfn.MAXIFS($F$2:$F43,$C$2:$C43,$C44,$B$2:$B43,$B44,$A$2:$A43,$A44)=0,"",$E44-_xlfn.MAXIFS($F$2:$F43,$C$2:$C43,$C44,$B$2:$B43,$B44,$A$2:$A43,$A44)))&gt;0.25,"",IF(IF(_xlfn.MAXIFS($F$2:$F43,$C$2:$C43,$C44,$B$2:$B43,$B44,$A$2:$A43,$A44)=0,"",$E44-_xlfn.MAXIFS($F$2:$F43,$C$2:$C43,$C44,$B$2:$B43,$B44,$A$2:$A43,$A44))&lt;0,0,IF(_xlfn.MAXIFS($F$2:$F43,$C$2:$C43,$C44,$B$2:$B43,$B44,$A$2:$A43,$A44)=0,"",$E44-_xlfn.MAXIFS($F$2:$F43,$C$2:$C43,$C44,$B$2:$B43,$B44,$A$2:$A43,$A44))))</f>
        <v>0</v>
      </c>
      <c r="K44" s="6">
        <f t="shared" si="1"/>
        <v>6</v>
      </c>
      <c r="L44" s="6" t="str">
        <f t="shared" si="2"/>
        <v>LATE</v>
      </c>
      <c r="M44" s="6" t="str">
        <f t="shared" si="0"/>
        <v>N</v>
      </c>
    </row>
    <row r="45" spans="1:13" x14ac:dyDescent="0.25">
      <c r="A45" t="s">
        <v>47</v>
      </c>
      <c r="B45" s="92">
        <v>46139</v>
      </c>
      <c r="C45" t="s">
        <v>119</v>
      </c>
      <c r="D45">
        <v>19332</v>
      </c>
      <c r="E45" s="76">
        <v>0.27542824074074074</v>
      </c>
      <c r="F45" s="76">
        <v>0.2772222222222222</v>
      </c>
      <c r="G45" s="2">
        <v>0.1076388888888889</v>
      </c>
      <c r="H45" s="77">
        <v>0</v>
      </c>
      <c r="J45" s="79">
        <f>IF(IF(IF(_xlfn.MAXIFS($F$2:$F44,$C$2:$C44,$C45,$B$2:$B44,$B45,$A$2:$A44,$A45)=0,"",$E45-_xlfn.MAXIFS($F$2:$F44,$C$2:$C44,$C45,$B$2:$B44,$B45,$A$2:$A44,$A45))&lt;0,0,IF(_xlfn.MAXIFS($F$2:$F44,$C$2:$C44,$C45,$B$2:$B44,$B45,$A$2:$A44,$A45)=0,"",$E45-_xlfn.MAXIFS($F$2:$F44,$C$2:$C44,$C45,$B$2:$B44,$B45,$A$2:$A44,$A45)))&gt;0.25,"",IF(IF(_xlfn.MAXIFS($F$2:$F44,$C$2:$C44,$C45,$B$2:$B44,$B45,$A$2:$A44,$A45)=0,"",$E45-_xlfn.MAXIFS($F$2:$F44,$C$2:$C44,$C45,$B$2:$B44,$B45,$A$2:$A44,$A45))&lt;0,0,IF(_xlfn.MAXIFS($F$2:$F44,$C$2:$C44,$C45,$B$2:$B44,$B45,$A$2:$A44,$A45)=0,"",$E45-_xlfn.MAXIFS($F$2:$F44,$C$2:$C44,$C45,$B$2:$B44,$B45,$A$2:$A44,$A45))))</f>
        <v>0</v>
      </c>
      <c r="K45" s="6">
        <f t="shared" si="1"/>
        <v>6</v>
      </c>
      <c r="L45" s="6" t="str">
        <f t="shared" si="2"/>
        <v>LATE</v>
      </c>
      <c r="M45" s="6" t="str">
        <f t="shared" si="0"/>
        <v>N</v>
      </c>
    </row>
    <row r="46" spans="1:13" x14ac:dyDescent="0.25">
      <c r="A46" t="s">
        <v>47</v>
      </c>
      <c r="B46" s="92">
        <v>46139</v>
      </c>
      <c r="C46" t="s">
        <v>119</v>
      </c>
      <c r="D46">
        <v>20131</v>
      </c>
      <c r="E46" s="76">
        <v>0.27765046296296297</v>
      </c>
      <c r="F46" s="76">
        <v>0.2797337962962963</v>
      </c>
      <c r="G46" s="2">
        <v>0.125</v>
      </c>
      <c r="H46" s="77">
        <v>4.2824074074074075E-4</v>
      </c>
      <c r="J46" s="79">
        <f>IF(IF(IF(_xlfn.MAXIFS($F$2:$F45,$C$2:$C45,$C46,$B$2:$B45,$B46,$A$2:$A45,$A46)=0,"",$E46-_xlfn.MAXIFS($F$2:$F45,$C$2:$C45,$C46,$B$2:$B45,$B46,$A$2:$A45,$A46))&lt;0,0,IF(_xlfn.MAXIFS($F$2:$F45,$C$2:$C45,$C46,$B$2:$B45,$B46,$A$2:$A45,$A46)=0,"",$E46-_xlfn.MAXIFS($F$2:$F45,$C$2:$C45,$C46,$B$2:$B45,$B46,$A$2:$A45,$A46)))&gt;0.25,"",IF(IF(_xlfn.MAXIFS($F$2:$F45,$C$2:$C45,$C46,$B$2:$B45,$B46,$A$2:$A45,$A46)=0,"",$E46-_xlfn.MAXIFS($F$2:$F45,$C$2:$C45,$C46,$B$2:$B45,$B46,$A$2:$A45,$A46))&lt;0,0,IF(_xlfn.MAXIFS($F$2:$F45,$C$2:$C45,$C46,$B$2:$B45,$B46,$A$2:$A45,$A46)=0,"",$E46-_xlfn.MAXIFS($F$2:$F45,$C$2:$C45,$C46,$B$2:$B45,$B46,$A$2:$A45,$A46))))</f>
        <v>4.2824074074077068E-4</v>
      </c>
      <c r="K46" s="6">
        <f t="shared" si="1"/>
        <v>6</v>
      </c>
      <c r="L46" s="6" t="str">
        <f t="shared" si="2"/>
        <v>LATE</v>
      </c>
      <c r="M46" s="6" t="str">
        <f t="shared" si="0"/>
        <v>N</v>
      </c>
    </row>
    <row r="47" spans="1:13" x14ac:dyDescent="0.25">
      <c r="A47" t="s">
        <v>47</v>
      </c>
      <c r="B47" s="92">
        <v>46139</v>
      </c>
      <c r="C47" t="s">
        <v>120</v>
      </c>
      <c r="D47">
        <v>17732</v>
      </c>
      <c r="E47" s="76">
        <v>0.2784490740740741</v>
      </c>
      <c r="F47" s="76">
        <v>0.27960648148148148</v>
      </c>
      <c r="G47" s="2">
        <v>6.9444444444444448E-2</v>
      </c>
      <c r="H47" s="77">
        <v>2.2222222222222222E-3</v>
      </c>
      <c r="J47" s="79">
        <f>IF(IF(IF(_xlfn.MAXIFS($F$2:$F46,$C$2:$C46,$C47,$B$2:$B46,$B47,$A$2:$A46,$A47)=0,"",$E47-_xlfn.MAXIFS($F$2:$F46,$C$2:$C46,$C47,$B$2:$B46,$B47,$A$2:$A46,$A47))&lt;0,0,IF(_xlfn.MAXIFS($F$2:$F46,$C$2:$C46,$C47,$B$2:$B46,$B47,$A$2:$A46,$A47)=0,"",$E47-_xlfn.MAXIFS($F$2:$F46,$C$2:$C46,$C47,$B$2:$B46,$B47,$A$2:$A46,$A47)))&gt;0.25,"",IF(IF(_xlfn.MAXIFS($F$2:$F46,$C$2:$C46,$C47,$B$2:$B46,$B47,$A$2:$A46,$A47)=0,"",$E47-_xlfn.MAXIFS($F$2:$F46,$C$2:$C46,$C47,$B$2:$B46,$B47,$A$2:$A46,$A47))&lt;0,0,IF(_xlfn.MAXIFS($F$2:$F46,$C$2:$C46,$C47,$B$2:$B46,$B47,$A$2:$A46,$A47)=0,"",$E47-_xlfn.MAXIFS($F$2:$F46,$C$2:$C46,$C47,$B$2:$B46,$B47,$A$2:$A46,$A47))))</f>
        <v>2.2222222222222365E-3</v>
      </c>
      <c r="K47" s="6">
        <f t="shared" si="1"/>
        <v>6</v>
      </c>
      <c r="L47" s="6" t="str">
        <f t="shared" si="2"/>
        <v>LATE</v>
      </c>
      <c r="M47" s="6" t="str">
        <f t="shared" si="0"/>
        <v>N</v>
      </c>
    </row>
    <row r="48" spans="1:13" x14ac:dyDescent="0.25">
      <c r="A48" t="s">
        <v>47</v>
      </c>
      <c r="B48" s="92">
        <v>46139</v>
      </c>
      <c r="C48" t="s">
        <v>119</v>
      </c>
      <c r="D48">
        <v>14532</v>
      </c>
      <c r="E48" s="76">
        <v>0.27894675925925927</v>
      </c>
      <c r="F48" s="76">
        <v>0.28085648148148146</v>
      </c>
      <c r="G48" s="2">
        <v>0.11458333333333333</v>
      </c>
      <c r="H48" s="77">
        <v>0</v>
      </c>
      <c r="J48" s="79">
        <f>IF(IF(IF(_xlfn.MAXIFS($F$2:$F47,$C$2:$C47,$C48,$B$2:$B47,$B48,$A$2:$A47,$A48)=0,"",$E48-_xlfn.MAXIFS($F$2:$F47,$C$2:$C47,$C48,$B$2:$B47,$B48,$A$2:$A47,$A48))&lt;0,0,IF(_xlfn.MAXIFS($F$2:$F47,$C$2:$C47,$C48,$B$2:$B47,$B48,$A$2:$A47,$A48)=0,"",$E48-_xlfn.MAXIFS($F$2:$F47,$C$2:$C47,$C48,$B$2:$B47,$B48,$A$2:$A47,$A48)))&gt;0.25,"",IF(IF(_xlfn.MAXIFS($F$2:$F47,$C$2:$C47,$C48,$B$2:$B47,$B48,$A$2:$A47,$A48)=0,"",$E48-_xlfn.MAXIFS($F$2:$F47,$C$2:$C47,$C48,$B$2:$B47,$B48,$A$2:$A47,$A48))&lt;0,0,IF(_xlfn.MAXIFS($F$2:$F47,$C$2:$C47,$C48,$B$2:$B47,$B48,$A$2:$A47,$A48)=0,"",$E48-_xlfn.MAXIFS($F$2:$F47,$C$2:$C47,$C48,$B$2:$B47,$B48,$A$2:$A47,$A48))))</f>
        <v>0</v>
      </c>
      <c r="K48" s="6">
        <f t="shared" si="1"/>
        <v>6</v>
      </c>
      <c r="L48" s="6" t="str">
        <f t="shared" si="2"/>
        <v>LATE</v>
      </c>
      <c r="M48" s="6" t="str">
        <f t="shared" si="0"/>
        <v>N</v>
      </c>
    </row>
    <row r="49" spans="1:13" x14ac:dyDescent="0.25">
      <c r="A49" t="s">
        <v>47</v>
      </c>
      <c r="B49" s="92">
        <v>46139</v>
      </c>
      <c r="C49" t="s">
        <v>120</v>
      </c>
      <c r="D49">
        <v>17132</v>
      </c>
      <c r="E49" s="76">
        <v>0.28106481481481482</v>
      </c>
      <c r="F49" s="76">
        <v>0.28210648148148149</v>
      </c>
      <c r="G49" s="2">
        <v>6.25E-2</v>
      </c>
      <c r="H49" s="77">
        <v>1.4583333333333334E-3</v>
      </c>
      <c r="J49" s="79">
        <f>IF(IF(IF(_xlfn.MAXIFS($F$2:$F48,$C$2:$C48,$C49,$B$2:$B48,$B49,$A$2:$A48,$A49)=0,"",$E49-_xlfn.MAXIFS($F$2:$F48,$C$2:$C48,$C49,$B$2:$B48,$B49,$A$2:$A48,$A49))&lt;0,0,IF(_xlfn.MAXIFS($F$2:$F48,$C$2:$C48,$C49,$B$2:$B48,$B49,$A$2:$A48,$A49)=0,"",$E49-_xlfn.MAXIFS($F$2:$F48,$C$2:$C48,$C49,$B$2:$B48,$B49,$A$2:$A48,$A49)))&gt;0.25,"",IF(IF(_xlfn.MAXIFS($F$2:$F48,$C$2:$C48,$C49,$B$2:$B48,$B49,$A$2:$A48,$A49)=0,"",$E49-_xlfn.MAXIFS($F$2:$F48,$C$2:$C48,$C49,$B$2:$B48,$B49,$A$2:$A48,$A49))&lt;0,0,IF(_xlfn.MAXIFS($F$2:$F48,$C$2:$C48,$C49,$B$2:$B48,$B49,$A$2:$A48,$A49)=0,"",$E49-_xlfn.MAXIFS($F$2:$F48,$C$2:$C48,$C49,$B$2:$B48,$B49,$A$2:$A48,$A49))))</f>
        <v>1.4583333333333393E-3</v>
      </c>
      <c r="K49" s="6">
        <f t="shared" si="1"/>
        <v>6</v>
      </c>
      <c r="L49" s="6" t="str">
        <f t="shared" si="2"/>
        <v>LATE</v>
      </c>
      <c r="M49" s="6" t="str">
        <f t="shared" si="0"/>
        <v>N</v>
      </c>
    </row>
    <row r="50" spans="1:13" x14ac:dyDescent="0.25">
      <c r="A50" t="s">
        <v>47</v>
      </c>
      <c r="B50" s="92">
        <v>46139</v>
      </c>
      <c r="C50" t="s">
        <v>120</v>
      </c>
      <c r="D50">
        <v>19332</v>
      </c>
      <c r="E50" s="76">
        <v>0.28173611111111113</v>
      </c>
      <c r="F50" s="76">
        <v>0.28306712962962965</v>
      </c>
      <c r="G50" s="2">
        <v>7.9861111111111105E-2</v>
      </c>
      <c r="H50" s="77">
        <v>0</v>
      </c>
      <c r="J50" s="79">
        <f>IF(IF(IF(_xlfn.MAXIFS($F$2:$F49,$C$2:$C49,$C50,$B$2:$B49,$B50,$A$2:$A49,$A50)=0,"",$E50-_xlfn.MAXIFS($F$2:$F49,$C$2:$C49,$C50,$B$2:$B49,$B50,$A$2:$A49,$A50))&lt;0,0,IF(_xlfn.MAXIFS($F$2:$F49,$C$2:$C49,$C50,$B$2:$B49,$B50,$A$2:$A49,$A50)=0,"",$E50-_xlfn.MAXIFS($F$2:$F49,$C$2:$C49,$C50,$B$2:$B49,$B50,$A$2:$A49,$A50)))&gt;0.25,"",IF(IF(_xlfn.MAXIFS($F$2:$F49,$C$2:$C49,$C50,$B$2:$B49,$B50,$A$2:$A49,$A50)=0,"",$E50-_xlfn.MAXIFS($F$2:$F49,$C$2:$C49,$C50,$B$2:$B49,$B50,$A$2:$A49,$A50))&lt;0,0,IF(_xlfn.MAXIFS($F$2:$F49,$C$2:$C49,$C50,$B$2:$B49,$B50,$A$2:$A49,$A50)=0,"",$E50-_xlfn.MAXIFS($F$2:$F49,$C$2:$C49,$C50,$B$2:$B49,$B50,$A$2:$A49,$A50))))</f>
        <v>0</v>
      </c>
      <c r="K50" s="6">
        <f t="shared" si="1"/>
        <v>6</v>
      </c>
      <c r="L50" s="6" t="str">
        <f t="shared" si="2"/>
        <v>LATE</v>
      </c>
      <c r="M50" s="6" t="str">
        <f t="shared" si="0"/>
        <v>N</v>
      </c>
    </row>
    <row r="51" spans="1:13" x14ac:dyDescent="0.25">
      <c r="A51" t="s">
        <v>47</v>
      </c>
      <c r="B51" s="92">
        <v>46139</v>
      </c>
      <c r="C51" t="s">
        <v>119</v>
      </c>
      <c r="D51">
        <v>25231</v>
      </c>
      <c r="E51" s="76">
        <v>0.28207175925925926</v>
      </c>
      <c r="F51" s="76">
        <v>0.28421296296296295</v>
      </c>
      <c r="G51" s="2">
        <v>0.12847222222222221</v>
      </c>
      <c r="H51" s="77">
        <v>1.2152777777777778E-3</v>
      </c>
      <c r="J51" s="79">
        <f>IF(IF(IF(_xlfn.MAXIFS($F$2:$F50,$C$2:$C50,$C51,$B$2:$B50,$B51,$A$2:$A50,$A51)=0,"",$E51-_xlfn.MAXIFS($F$2:$F50,$C$2:$C50,$C51,$B$2:$B50,$B51,$A$2:$A50,$A51))&lt;0,0,IF(_xlfn.MAXIFS($F$2:$F50,$C$2:$C50,$C51,$B$2:$B50,$B51,$A$2:$A50,$A51)=0,"",$E51-_xlfn.MAXIFS($F$2:$F50,$C$2:$C50,$C51,$B$2:$B50,$B51,$A$2:$A50,$A51)))&gt;0.25,"",IF(IF(_xlfn.MAXIFS($F$2:$F50,$C$2:$C50,$C51,$B$2:$B50,$B51,$A$2:$A50,$A51)=0,"",$E51-_xlfn.MAXIFS($F$2:$F50,$C$2:$C50,$C51,$B$2:$B50,$B51,$A$2:$A50,$A51))&lt;0,0,IF(_xlfn.MAXIFS($F$2:$F50,$C$2:$C50,$C51,$B$2:$B50,$B51,$A$2:$A50,$A51)=0,"",$E51-_xlfn.MAXIFS($F$2:$F50,$C$2:$C50,$C51,$B$2:$B50,$B51,$A$2:$A50,$A51))))</f>
        <v>1.2152777777778012E-3</v>
      </c>
      <c r="K51" s="6">
        <f t="shared" si="1"/>
        <v>6</v>
      </c>
      <c r="L51" s="6" t="str">
        <f t="shared" si="2"/>
        <v>LATE</v>
      </c>
      <c r="M51" s="6" t="str">
        <f t="shared" si="0"/>
        <v>N</v>
      </c>
    </row>
    <row r="52" spans="1:13" x14ac:dyDescent="0.25">
      <c r="A52" t="s">
        <v>47</v>
      </c>
      <c r="B52" s="92">
        <v>46139</v>
      </c>
      <c r="C52" t="s">
        <v>119</v>
      </c>
      <c r="D52">
        <v>17732</v>
      </c>
      <c r="E52" s="76">
        <v>0.28336805555555555</v>
      </c>
      <c r="F52" s="76">
        <v>0.28539351851851852</v>
      </c>
      <c r="G52" s="2">
        <v>0.12152777777777778</v>
      </c>
      <c r="H52" s="77">
        <v>0</v>
      </c>
      <c r="J52" s="79">
        <f>IF(IF(IF(_xlfn.MAXIFS($F$2:$F51,$C$2:$C51,$C52,$B$2:$B51,$B52,$A$2:$A51,$A52)=0,"",$E52-_xlfn.MAXIFS($F$2:$F51,$C$2:$C51,$C52,$B$2:$B51,$B52,$A$2:$A51,$A52))&lt;0,0,IF(_xlfn.MAXIFS($F$2:$F51,$C$2:$C51,$C52,$B$2:$B51,$B52,$A$2:$A51,$A52)=0,"",$E52-_xlfn.MAXIFS($F$2:$F51,$C$2:$C51,$C52,$B$2:$B51,$B52,$A$2:$A51,$A52)))&gt;0.25,"",IF(IF(_xlfn.MAXIFS($F$2:$F51,$C$2:$C51,$C52,$B$2:$B51,$B52,$A$2:$A51,$A52)=0,"",$E52-_xlfn.MAXIFS($F$2:$F51,$C$2:$C51,$C52,$B$2:$B51,$B52,$A$2:$A51,$A52))&lt;0,0,IF(_xlfn.MAXIFS($F$2:$F51,$C$2:$C51,$C52,$B$2:$B51,$B52,$A$2:$A51,$A52)=0,"",$E52-_xlfn.MAXIFS($F$2:$F51,$C$2:$C51,$C52,$B$2:$B51,$B52,$A$2:$A51,$A52))))</f>
        <v>0</v>
      </c>
      <c r="K52" s="6">
        <f t="shared" si="1"/>
        <v>6</v>
      </c>
      <c r="L52" s="6" t="str">
        <f t="shared" si="2"/>
        <v>LATE</v>
      </c>
      <c r="M52" s="6" t="str">
        <f t="shared" si="0"/>
        <v>N</v>
      </c>
    </row>
    <row r="53" spans="1:13" x14ac:dyDescent="0.25">
      <c r="A53" t="s">
        <v>47</v>
      </c>
      <c r="B53" s="92">
        <v>46139</v>
      </c>
      <c r="C53" t="s">
        <v>120</v>
      </c>
      <c r="D53">
        <v>20131</v>
      </c>
      <c r="E53" s="76">
        <v>0.28604166666666669</v>
      </c>
      <c r="F53" s="76">
        <v>0.28690972222222222</v>
      </c>
      <c r="G53" s="2">
        <v>5.2083333333333336E-2</v>
      </c>
      <c r="H53" s="77">
        <v>2.9745370370370373E-3</v>
      </c>
      <c r="J53" s="79">
        <f>IF(IF(IF(_xlfn.MAXIFS($F$2:$F52,$C$2:$C52,$C53,$B$2:$B52,$B53,$A$2:$A52,$A53)=0,"",$E53-_xlfn.MAXIFS($F$2:$F52,$C$2:$C52,$C53,$B$2:$B52,$B53,$A$2:$A52,$A53))&lt;0,0,IF(_xlfn.MAXIFS($F$2:$F52,$C$2:$C52,$C53,$B$2:$B52,$B53,$A$2:$A52,$A53)=0,"",$E53-_xlfn.MAXIFS($F$2:$F52,$C$2:$C52,$C53,$B$2:$B52,$B53,$A$2:$A52,$A53)))&gt;0.25,"",IF(IF(_xlfn.MAXIFS($F$2:$F52,$C$2:$C52,$C53,$B$2:$B52,$B53,$A$2:$A52,$A53)=0,"",$E53-_xlfn.MAXIFS($F$2:$F52,$C$2:$C52,$C53,$B$2:$B52,$B53,$A$2:$A52,$A53))&lt;0,0,IF(_xlfn.MAXIFS($F$2:$F52,$C$2:$C52,$C53,$B$2:$B52,$B53,$A$2:$A52,$A53)=0,"",$E53-_xlfn.MAXIFS($F$2:$F52,$C$2:$C52,$C53,$B$2:$B52,$B53,$A$2:$A52,$A53))))</f>
        <v>2.9745370370370394E-3</v>
      </c>
      <c r="K53" s="6">
        <f t="shared" si="1"/>
        <v>6</v>
      </c>
      <c r="L53" s="6" t="str">
        <f t="shared" si="2"/>
        <v>LATE</v>
      </c>
      <c r="M53" s="6" t="str">
        <f t="shared" si="0"/>
        <v>N</v>
      </c>
    </row>
    <row r="54" spans="1:13" x14ac:dyDescent="0.25">
      <c r="A54" t="s">
        <v>47</v>
      </c>
      <c r="B54" s="92">
        <v>46139</v>
      </c>
      <c r="C54" t="s">
        <v>120</v>
      </c>
      <c r="D54">
        <v>14532</v>
      </c>
      <c r="E54" s="76">
        <v>0.28658564814814813</v>
      </c>
      <c r="F54" s="76">
        <v>0.28745370370370371</v>
      </c>
      <c r="G54" s="2">
        <v>5.2083333333333336E-2</v>
      </c>
      <c r="H54" s="77">
        <v>0</v>
      </c>
      <c r="J54" s="79">
        <f>IF(IF(IF(_xlfn.MAXIFS($F$2:$F53,$C$2:$C53,$C54,$B$2:$B53,$B54,$A$2:$A53,$A54)=0,"",$E54-_xlfn.MAXIFS($F$2:$F53,$C$2:$C53,$C54,$B$2:$B53,$B54,$A$2:$A53,$A54))&lt;0,0,IF(_xlfn.MAXIFS($F$2:$F53,$C$2:$C53,$C54,$B$2:$B53,$B54,$A$2:$A53,$A54)=0,"",$E54-_xlfn.MAXIFS($F$2:$F53,$C$2:$C53,$C54,$B$2:$B53,$B54,$A$2:$A53,$A54)))&gt;0.25,"",IF(IF(_xlfn.MAXIFS($F$2:$F53,$C$2:$C53,$C54,$B$2:$B53,$B54,$A$2:$A53,$A54)=0,"",$E54-_xlfn.MAXIFS($F$2:$F53,$C$2:$C53,$C54,$B$2:$B53,$B54,$A$2:$A53,$A54))&lt;0,0,IF(_xlfn.MAXIFS($F$2:$F53,$C$2:$C53,$C54,$B$2:$B53,$B54,$A$2:$A53,$A54)=0,"",$E54-_xlfn.MAXIFS($F$2:$F53,$C$2:$C53,$C54,$B$2:$B53,$B54,$A$2:$A53,$A54))))</f>
        <v>0</v>
      </c>
      <c r="K54" s="6">
        <f t="shared" si="1"/>
        <v>6</v>
      </c>
      <c r="L54" s="6" t="str">
        <f t="shared" si="2"/>
        <v>LATE</v>
      </c>
      <c r="M54" s="6" t="str">
        <f t="shared" si="0"/>
        <v>N</v>
      </c>
    </row>
    <row r="55" spans="1:13" x14ac:dyDescent="0.25">
      <c r="A55" t="s">
        <v>47</v>
      </c>
      <c r="B55" s="92">
        <v>46139</v>
      </c>
      <c r="C55" t="s">
        <v>120</v>
      </c>
      <c r="D55">
        <v>25231</v>
      </c>
      <c r="E55" s="76">
        <v>0.28918981481481482</v>
      </c>
      <c r="F55" s="76">
        <v>0.29023148148148148</v>
      </c>
      <c r="G55" s="2">
        <v>6.25E-2</v>
      </c>
      <c r="H55" s="77">
        <v>1.736111111111111E-3</v>
      </c>
      <c r="J55" s="79">
        <f>IF(IF(IF(_xlfn.MAXIFS($F$2:$F54,$C$2:$C54,$C55,$B$2:$B54,$B55,$A$2:$A54,$A55)=0,"",$E55-_xlfn.MAXIFS($F$2:$F54,$C$2:$C54,$C55,$B$2:$B54,$B55,$A$2:$A54,$A55))&lt;0,0,IF(_xlfn.MAXIFS($F$2:$F54,$C$2:$C54,$C55,$B$2:$B54,$B55,$A$2:$A54,$A55)=0,"",$E55-_xlfn.MAXIFS($F$2:$F54,$C$2:$C54,$C55,$B$2:$B54,$B55,$A$2:$A54,$A55)))&gt;0.25,"",IF(IF(_xlfn.MAXIFS($F$2:$F54,$C$2:$C54,$C55,$B$2:$B54,$B55,$A$2:$A54,$A55)=0,"",$E55-_xlfn.MAXIFS($F$2:$F54,$C$2:$C54,$C55,$B$2:$B54,$B55,$A$2:$A54,$A55))&lt;0,0,IF(_xlfn.MAXIFS($F$2:$F54,$C$2:$C54,$C55,$B$2:$B54,$B55,$A$2:$A54,$A55)=0,"",$E55-_xlfn.MAXIFS($F$2:$F54,$C$2:$C54,$C55,$B$2:$B54,$B55,$A$2:$A54,$A55))))</f>
        <v>1.7361111111111049E-3</v>
      </c>
      <c r="K55" s="6">
        <f t="shared" si="1"/>
        <v>6</v>
      </c>
      <c r="L55" s="6" t="str">
        <f t="shared" si="2"/>
        <v>LATE</v>
      </c>
      <c r="M55" s="6" t="str">
        <f t="shared" si="0"/>
        <v>N</v>
      </c>
    </row>
    <row r="56" spans="1:13" x14ac:dyDescent="0.25">
      <c r="A56" t="s">
        <v>47</v>
      </c>
      <c r="B56" s="92">
        <v>46139</v>
      </c>
      <c r="C56" t="s">
        <v>121</v>
      </c>
      <c r="D56">
        <v>19332</v>
      </c>
      <c r="E56" s="76">
        <v>0.29031249999999997</v>
      </c>
      <c r="F56" s="76">
        <v>0.29228009259259258</v>
      </c>
      <c r="G56" s="2">
        <v>0.11805555555555555</v>
      </c>
      <c r="H56" s="77">
        <v>0</v>
      </c>
      <c r="J56" s="79" t="str">
        <f>IF(IF(IF(_xlfn.MAXIFS($F$2:$F55,$C$2:$C55,$C56,$B$2:$B55,$B56,$A$2:$A55,$A56)=0,"",$E56-_xlfn.MAXIFS($F$2:$F55,$C$2:$C55,$C56,$B$2:$B55,$B56,$A$2:$A55,$A56))&lt;0,0,IF(_xlfn.MAXIFS($F$2:$F55,$C$2:$C55,$C56,$B$2:$B55,$B56,$A$2:$A55,$A56)=0,"",$E56-_xlfn.MAXIFS($F$2:$F55,$C$2:$C55,$C56,$B$2:$B55,$B56,$A$2:$A55,$A56)))&gt;0.25,"",IF(IF(_xlfn.MAXIFS($F$2:$F55,$C$2:$C55,$C56,$B$2:$B55,$B56,$A$2:$A55,$A56)=0,"",$E56-_xlfn.MAXIFS($F$2:$F55,$C$2:$C55,$C56,$B$2:$B55,$B56,$A$2:$A55,$A56))&lt;0,0,IF(_xlfn.MAXIFS($F$2:$F55,$C$2:$C55,$C56,$B$2:$B55,$B56,$A$2:$A55,$A56)=0,"",$E56-_xlfn.MAXIFS($F$2:$F55,$C$2:$C55,$C56,$B$2:$B55,$B56,$A$2:$A55,$A56))))</f>
        <v/>
      </c>
      <c r="K56" s="6" t="str">
        <f t="shared" si="1"/>
        <v/>
      </c>
      <c r="L56" s="6" t="str">
        <f t="shared" si="2"/>
        <v/>
      </c>
      <c r="M56" s="6" t="str">
        <f t="shared" si="0"/>
        <v>N</v>
      </c>
    </row>
    <row r="57" spans="1:13" x14ac:dyDescent="0.25">
      <c r="A57" t="s">
        <v>47</v>
      </c>
      <c r="B57" s="92">
        <v>46139</v>
      </c>
      <c r="C57" t="s">
        <v>120</v>
      </c>
      <c r="D57">
        <v>17732</v>
      </c>
      <c r="E57" s="76">
        <v>0.29060185185185183</v>
      </c>
      <c r="F57" s="76">
        <v>0.29152777777777777</v>
      </c>
      <c r="G57" s="2">
        <v>5.5555555555555552E-2</v>
      </c>
      <c r="H57" s="77">
        <v>0</v>
      </c>
      <c r="J57" s="79">
        <f>IF(IF(IF(_xlfn.MAXIFS($F$2:$F56,$C$2:$C56,$C57,$B$2:$B56,$B57,$A$2:$A56,$A57)=0,"",$E57-_xlfn.MAXIFS($F$2:$F56,$C$2:$C56,$C57,$B$2:$B56,$B57,$A$2:$A56,$A57))&lt;0,0,IF(_xlfn.MAXIFS($F$2:$F56,$C$2:$C56,$C57,$B$2:$B56,$B57,$A$2:$A56,$A57)=0,"",$E57-_xlfn.MAXIFS($F$2:$F56,$C$2:$C56,$C57,$B$2:$B56,$B57,$A$2:$A56,$A57)))&gt;0.25,"",IF(IF(_xlfn.MAXIFS($F$2:$F56,$C$2:$C56,$C57,$B$2:$B56,$B57,$A$2:$A56,$A57)=0,"",$E57-_xlfn.MAXIFS($F$2:$F56,$C$2:$C56,$C57,$B$2:$B56,$B57,$A$2:$A56,$A57))&lt;0,0,IF(_xlfn.MAXIFS($F$2:$F56,$C$2:$C56,$C57,$B$2:$B56,$B57,$A$2:$A56,$A57)=0,"",$E57-_xlfn.MAXIFS($F$2:$F56,$C$2:$C56,$C57,$B$2:$B56,$B57,$A$2:$A56,$A57))))</f>
        <v>3.7037037037035425E-4</v>
      </c>
      <c r="K57" s="6">
        <f t="shared" si="1"/>
        <v>6</v>
      </c>
      <c r="L57" s="6" t="str">
        <f t="shared" si="2"/>
        <v>LATE</v>
      </c>
      <c r="M57" s="6" t="str">
        <f t="shared" si="0"/>
        <v>N</v>
      </c>
    </row>
    <row r="58" spans="1:13" x14ac:dyDescent="0.25">
      <c r="A58" t="s">
        <v>47</v>
      </c>
      <c r="B58" s="92">
        <v>46139</v>
      </c>
      <c r="C58" t="s">
        <v>121</v>
      </c>
      <c r="D58">
        <v>20131</v>
      </c>
      <c r="E58" s="76">
        <v>0.29344907407407406</v>
      </c>
      <c r="F58" s="76">
        <v>0.29524305555555558</v>
      </c>
      <c r="G58" s="2">
        <v>0.1076388888888889</v>
      </c>
      <c r="H58" s="77">
        <v>1.1689814814814816E-3</v>
      </c>
      <c r="J58" s="79">
        <f>IF(IF(IF(_xlfn.MAXIFS($F$2:$F57,$C$2:$C57,$C58,$B$2:$B57,$B58,$A$2:$A57,$A58)=0,"",$E58-_xlfn.MAXIFS($F$2:$F57,$C$2:$C57,$C58,$B$2:$B57,$B58,$A$2:$A57,$A58))&lt;0,0,IF(_xlfn.MAXIFS($F$2:$F57,$C$2:$C57,$C58,$B$2:$B57,$B58,$A$2:$A57,$A58)=0,"",$E58-_xlfn.MAXIFS($F$2:$F57,$C$2:$C57,$C58,$B$2:$B57,$B58,$A$2:$A57,$A58)))&gt;0.25,"",IF(IF(_xlfn.MAXIFS($F$2:$F57,$C$2:$C57,$C58,$B$2:$B57,$B58,$A$2:$A57,$A58)=0,"",$E58-_xlfn.MAXIFS($F$2:$F57,$C$2:$C57,$C58,$B$2:$B57,$B58,$A$2:$A57,$A58))&lt;0,0,IF(_xlfn.MAXIFS($F$2:$F57,$C$2:$C57,$C58,$B$2:$B57,$B58,$A$2:$A57,$A58)=0,"",$E58-_xlfn.MAXIFS($F$2:$F57,$C$2:$C57,$C58,$B$2:$B57,$B58,$A$2:$A57,$A58))))</f>
        <v>1.1689814814814792E-3</v>
      </c>
      <c r="K58" s="6">
        <f t="shared" si="1"/>
        <v>7</v>
      </c>
      <c r="L58" s="6" t="str">
        <f t="shared" si="2"/>
        <v>EARLY</v>
      </c>
      <c r="M58" s="6" t="str">
        <f t="shared" si="0"/>
        <v>N</v>
      </c>
    </row>
    <row r="59" spans="1:13" x14ac:dyDescent="0.25">
      <c r="A59" t="s">
        <v>47</v>
      </c>
      <c r="B59" s="92">
        <v>46139</v>
      </c>
      <c r="C59" t="s">
        <v>121</v>
      </c>
      <c r="D59">
        <v>14532</v>
      </c>
      <c r="E59" s="76">
        <v>0.29439814814814813</v>
      </c>
      <c r="F59" s="76">
        <v>0.29734953703703704</v>
      </c>
      <c r="G59" s="2">
        <v>0.17708333333333334</v>
      </c>
      <c r="H59" s="77">
        <v>0</v>
      </c>
      <c r="J59" s="79">
        <f>IF(IF(IF(_xlfn.MAXIFS($F$2:$F58,$C$2:$C58,$C59,$B$2:$B58,$B59,$A$2:$A58,$A59)=0,"",$E59-_xlfn.MAXIFS($F$2:$F58,$C$2:$C58,$C59,$B$2:$B58,$B59,$A$2:$A58,$A59))&lt;0,0,IF(_xlfn.MAXIFS($F$2:$F58,$C$2:$C58,$C59,$B$2:$B58,$B59,$A$2:$A58,$A59)=0,"",$E59-_xlfn.MAXIFS($F$2:$F58,$C$2:$C58,$C59,$B$2:$B58,$B59,$A$2:$A58,$A59)))&gt;0.25,"",IF(IF(_xlfn.MAXIFS($F$2:$F58,$C$2:$C58,$C59,$B$2:$B58,$B59,$A$2:$A58,$A59)=0,"",$E59-_xlfn.MAXIFS($F$2:$F58,$C$2:$C58,$C59,$B$2:$B58,$B59,$A$2:$A58,$A59))&lt;0,0,IF(_xlfn.MAXIFS($F$2:$F58,$C$2:$C58,$C59,$B$2:$B58,$B59,$A$2:$A58,$A59)=0,"",$E59-_xlfn.MAXIFS($F$2:$F58,$C$2:$C58,$C59,$B$2:$B58,$B59,$A$2:$A58,$A59))))</f>
        <v>0</v>
      </c>
      <c r="K59" s="6">
        <f t="shared" si="1"/>
        <v>7</v>
      </c>
      <c r="L59" s="6" t="str">
        <f t="shared" si="2"/>
        <v>EARLY</v>
      </c>
      <c r="M59" s="6" t="str">
        <f t="shared" si="0"/>
        <v>N</v>
      </c>
    </row>
    <row r="60" spans="1:13" x14ac:dyDescent="0.25">
      <c r="A60" t="s">
        <v>47</v>
      </c>
      <c r="B60" s="92">
        <v>46139</v>
      </c>
      <c r="C60" t="s">
        <v>120</v>
      </c>
      <c r="D60">
        <v>18232</v>
      </c>
      <c r="E60" s="76">
        <v>0.29534722222222221</v>
      </c>
      <c r="F60" s="76">
        <v>0.29621527777777779</v>
      </c>
      <c r="G60" s="2">
        <v>5.2083333333333336E-2</v>
      </c>
      <c r="H60" s="77">
        <v>3.8194444444444443E-3</v>
      </c>
      <c r="J60" s="79">
        <f>IF(IF(IF(_xlfn.MAXIFS($F$2:$F59,$C$2:$C59,$C60,$B$2:$B59,$B60,$A$2:$A59,$A60)=0,"",$E60-_xlfn.MAXIFS($F$2:$F59,$C$2:$C59,$C60,$B$2:$B59,$B60,$A$2:$A59,$A60))&lt;0,0,IF(_xlfn.MAXIFS($F$2:$F59,$C$2:$C59,$C60,$B$2:$B59,$B60,$A$2:$A59,$A60)=0,"",$E60-_xlfn.MAXIFS($F$2:$F59,$C$2:$C59,$C60,$B$2:$B59,$B60,$A$2:$A59,$A60)))&gt;0.25,"",IF(IF(_xlfn.MAXIFS($F$2:$F59,$C$2:$C59,$C60,$B$2:$B59,$B60,$A$2:$A59,$A60)=0,"",$E60-_xlfn.MAXIFS($F$2:$F59,$C$2:$C59,$C60,$B$2:$B59,$B60,$A$2:$A59,$A60))&lt;0,0,IF(_xlfn.MAXIFS($F$2:$F59,$C$2:$C59,$C60,$B$2:$B59,$B60,$A$2:$A59,$A60)=0,"",$E60-_xlfn.MAXIFS($F$2:$F59,$C$2:$C59,$C60,$B$2:$B59,$B60,$A$2:$A59,$A60))))</f>
        <v>3.8194444444444309E-3</v>
      </c>
      <c r="K60" s="6">
        <f t="shared" si="1"/>
        <v>7</v>
      </c>
      <c r="L60" s="6" t="str">
        <f t="shared" si="2"/>
        <v>EARLY</v>
      </c>
      <c r="M60" s="6" t="str">
        <f t="shared" si="0"/>
        <v>N</v>
      </c>
    </row>
    <row r="61" spans="1:13" x14ac:dyDescent="0.25">
      <c r="A61" t="s">
        <v>47</v>
      </c>
      <c r="B61" s="92">
        <v>46139</v>
      </c>
      <c r="C61" t="s">
        <v>120</v>
      </c>
      <c r="D61">
        <v>19332</v>
      </c>
      <c r="E61" s="76">
        <v>0.29714120370370373</v>
      </c>
      <c r="F61" s="76">
        <v>0.29800925925925925</v>
      </c>
      <c r="G61" s="2">
        <v>5.2083333333333336E-2</v>
      </c>
      <c r="H61" s="77">
        <v>9.2592592592592596E-4</v>
      </c>
      <c r="J61" s="79">
        <f>IF(IF(IF(_xlfn.MAXIFS($F$2:$F60,$C$2:$C60,$C61,$B$2:$B60,$B61,$A$2:$A60,$A61)=0,"",$E61-_xlfn.MAXIFS($F$2:$F60,$C$2:$C60,$C61,$B$2:$B60,$B61,$A$2:$A60,$A61))&lt;0,0,IF(_xlfn.MAXIFS($F$2:$F60,$C$2:$C60,$C61,$B$2:$B60,$B61,$A$2:$A60,$A61)=0,"",$E61-_xlfn.MAXIFS($F$2:$F60,$C$2:$C60,$C61,$B$2:$B60,$B61,$A$2:$A60,$A61)))&gt;0.25,"",IF(IF(_xlfn.MAXIFS($F$2:$F60,$C$2:$C60,$C61,$B$2:$B60,$B61,$A$2:$A60,$A61)=0,"",$E61-_xlfn.MAXIFS($F$2:$F60,$C$2:$C60,$C61,$B$2:$B60,$B61,$A$2:$A60,$A61))&lt;0,0,IF(_xlfn.MAXIFS($F$2:$F60,$C$2:$C60,$C61,$B$2:$B60,$B61,$A$2:$A60,$A61)=0,"",$E61-_xlfn.MAXIFS($F$2:$F60,$C$2:$C60,$C61,$B$2:$B60,$B61,$A$2:$A60,$A61))))</f>
        <v>9.2592592592594114E-4</v>
      </c>
      <c r="K61" s="6">
        <f t="shared" si="1"/>
        <v>7</v>
      </c>
      <c r="L61" s="6" t="str">
        <f t="shared" si="2"/>
        <v>EARLY</v>
      </c>
      <c r="M61" s="6" t="str">
        <f t="shared" si="0"/>
        <v>N</v>
      </c>
    </row>
    <row r="62" spans="1:13" x14ac:dyDescent="0.25">
      <c r="A62" t="s">
        <v>47</v>
      </c>
      <c r="B62" s="92">
        <v>46139</v>
      </c>
      <c r="C62" t="s">
        <v>120</v>
      </c>
      <c r="D62">
        <v>17132</v>
      </c>
      <c r="E62" s="76">
        <v>0.29790509259259257</v>
      </c>
      <c r="F62" s="76">
        <v>0.30178240740740742</v>
      </c>
      <c r="G62" s="2">
        <v>0.2326388888888889</v>
      </c>
      <c r="H62" s="77">
        <v>0</v>
      </c>
      <c r="J62" s="79">
        <f>IF(IF(IF(_xlfn.MAXIFS($F$2:$F61,$C$2:$C61,$C62,$B$2:$B61,$B62,$A$2:$A61,$A62)=0,"",$E62-_xlfn.MAXIFS($F$2:$F61,$C$2:$C61,$C62,$B$2:$B61,$B62,$A$2:$A61,$A62))&lt;0,0,IF(_xlfn.MAXIFS($F$2:$F61,$C$2:$C61,$C62,$B$2:$B61,$B62,$A$2:$A61,$A62)=0,"",$E62-_xlfn.MAXIFS($F$2:$F61,$C$2:$C61,$C62,$B$2:$B61,$B62,$A$2:$A61,$A62)))&gt;0.25,"",IF(IF(_xlfn.MAXIFS($F$2:$F61,$C$2:$C61,$C62,$B$2:$B61,$B62,$A$2:$A61,$A62)=0,"",$E62-_xlfn.MAXIFS($F$2:$F61,$C$2:$C61,$C62,$B$2:$B61,$B62,$A$2:$A61,$A62))&lt;0,0,IF(_xlfn.MAXIFS($F$2:$F61,$C$2:$C61,$C62,$B$2:$B61,$B62,$A$2:$A61,$A62)=0,"",$E62-_xlfn.MAXIFS($F$2:$F61,$C$2:$C61,$C62,$B$2:$B61,$B62,$A$2:$A61,$A62))))</f>
        <v>0</v>
      </c>
      <c r="K62" s="6">
        <f t="shared" si="1"/>
        <v>7</v>
      </c>
      <c r="L62" s="6" t="str">
        <f t="shared" si="2"/>
        <v>EARLY</v>
      </c>
      <c r="M62" s="6" t="str">
        <f t="shared" si="0"/>
        <v>N</v>
      </c>
    </row>
    <row r="63" spans="1:13" x14ac:dyDescent="0.25">
      <c r="A63" t="s">
        <v>47</v>
      </c>
      <c r="B63" s="92">
        <v>46139</v>
      </c>
      <c r="C63" t="s">
        <v>121</v>
      </c>
      <c r="D63">
        <v>25231</v>
      </c>
      <c r="E63" s="76">
        <v>0.29961805555555554</v>
      </c>
      <c r="F63" s="76">
        <v>0.30216435185185186</v>
      </c>
      <c r="G63" s="2">
        <v>0.15277777777777779</v>
      </c>
      <c r="H63" s="77">
        <v>2.2685185185185187E-3</v>
      </c>
      <c r="J63" s="79">
        <f>IF(IF(IF(_xlfn.MAXIFS($F$2:$F62,$C$2:$C62,$C63,$B$2:$B62,$B63,$A$2:$A62,$A63)=0,"",$E63-_xlfn.MAXIFS($F$2:$F62,$C$2:$C62,$C63,$B$2:$B62,$B63,$A$2:$A62,$A63))&lt;0,0,IF(_xlfn.MAXIFS($F$2:$F62,$C$2:$C62,$C63,$B$2:$B62,$B63,$A$2:$A62,$A63)=0,"",$E63-_xlfn.MAXIFS($F$2:$F62,$C$2:$C62,$C63,$B$2:$B62,$B63,$A$2:$A62,$A63)))&gt;0.25,"",IF(IF(_xlfn.MAXIFS($F$2:$F62,$C$2:$C62,$C63,$B$2:$B62,$B63,$A$2:$A62,$A63)=0,"",$E63-_xlfn.MAXIFS($F$2:$F62,$C$2:$C62,$C63,$B$2:$B62,$B63,$A$2:$A62,$A63))&lt;0,0,IF(_xlfn.MAXIFS($F$2:$F62,$C$2:$C62,$C63,$B$2:$B62,$B63,$A$2:$A62,$A63)=0,"",$E63-_xlfn.MAXIFS($F$2:$F62,$C$2:$C62,$C63,$B$2:$B62,$B63,$A$2:$A62,$A63))))</f>
        <v>2.2685185185185031E-3</v>
      </c>
      <c r="K63" s="6">
        <f t="shared" si="1"/>
        <v>7</v>
      </c>
      <c r="L63" s="6" t="str">
        <f t="shared" si="2"/>
        <v>EARLY</v>
      </c>
      <c r="M63" s="6" t="str">
        <f t="shared" si="0"/>
        <v>N</v>
      </c>
    </row>
    <row r="64" spans="1:13" x14ac:dyDescent="0.25">
      <c r="A64" t="s">
        <v>47</v>
      </c>
      <c r="B64" s="92">
        <v>46139</v>
      </c>
      <c r="C64" t="s">
        <v>120</v>
      </c>
      <c r="D64">
        <v>20131</v>
      </c>
      <c r="E64" s="76">
        <v>0.3009722222222222</v>
      </c>
      <c r="F64" s="76">
        <v>0.30201388888888892</v>
      </c>
      <c r="G64" s="2">
        <v>6.25E-2</v>
      </c>
      <c r="H64" s="77">
        <v>0</v>
      </c>
      <c r="J64" s="79">
        <f>IF(IF(IF(_xlfn.MAXIFS($F$2:$F63,$C$2:$C63,$C64,$B$2:$B63,$B64,$A$2:$A63,$A64)=0,"",$E64-_xlfn.MAXIFS($F$2:$F63,$C$2:$C63,$C64,$B$2:$B63,$B64,$A$2:$A63,$A64))&lt;0,0,IF(_xlfn.MAXIFS($F$2:$F63,$C$2:$C63,$C64,$B$2:$B63,$B64,$A$2:$A63,$A64)=0,"",$E64-_xlfn.MAXIFS($F$2:$F63,$C$2:$C63,$C64,$B$2:$B63,$B64,$A$2:$A63,$A64)))&gt;0.25,"",IF(IF(_xlfn.MAXIFS($F$2:$F63,$C$2:$C63,$C64,$B$2:$B63,$B64,$A$2:$A63,$A64)=0,"",$E64-_xlfn.MAXIFS($F$2:$F63,$C$2:$C63,$C64,$B$2:$B63,$B64,$A$2:$A63,$A64))&lt;0,0,IF(_xlfn.MAXIFS($F$2:$F63,$C$2:$C63,$C64,$B$2:$B63,$B64,$A$2:$A63,$A64)=0,"",$E64-_xlfn.MAXIFS($F$2:$F63,$C$2:$C63,$C64,$B$2:$B63,$B64,$A$2:$A63,$A64))))</f>
        <v>0</v>
      </c>
      <c r="K64" s="6">
        <f t="shared" si="1"/>
        <v>7</v>
      </c>
      <c r="L64" s="6" t="str">
        <f t="shared" si="2"/>
        <v>EARLY</v>
      </c>
      <c r="M64" s="6" t="str">
        <f t="shared" si="0"/>
        <v>N</v>
      </c>
    </row>
    <row r="65" spans="1:13" x14ac:dyDescent="0.25">
      <c r="A65" t="s">
        <v>47</v>
      </c>
      <c r="B65" s="92">
        <v>46139</v>
      </c>
      <c r="C65" t="s">
        <v>120</v>
      </c>
      <c r="D65">
        <v>14532</v>
      </c>
      <c r="E65" s="76">
        <v>0.30278935185185185</v>
      </c>
      <c r="F65" s="76">
        <v>0.30354166666666665</v>
      </c>
      <c r="G65" s="2">
        <v>4.5138888888888888E-2</v>
      </c>
      <c r="H65" s="77">
        <v>7.7546296296296293E-4</v>
      </c>
      <c r="J65" s="79">
        <f>IF(IF(IF(_xlfn.MAXIFS($F$2:$F64,$C$2:$C64,$C65,$B$2:$B64,$B65,$A$2:$A64,$A65)=0,"",$E65-_xlfn.MAXIFS($F$2:$F64,$C$2:$C64,$C65,$B$2:$B64,$B65,$A$2:$A64,$A65))&lt;0,0,IF(_xlfn.MAXIFS($F$2:$F64,$C$2:$C64,$C65,$B$2:$B64,$B65,$A$2:$A64,$A65)=0,"",$E65-_xlfn.MAXIFS($F$2:$F64,$C$2:$C64,$C65,$B$2:$B64,$B65,$A$2:$A64,$A65)))&gt;0.25,"",IF(IF(_xlfn.MAXIFS($F$2:$F64,$C$2:$C64,$C65,$B$2:$B64,$B65,$A$2:$A64,$A65)=0,"",$E65-_xlfn.MAXIFS($F$2:$F64,$C$2:$C64,$C65,$B$2:$B64,$B65,$A$2:$A64,$A65))&lt;0,0,IF(_xlfn.MAXIFS($F$2:$F64,$C$2:$C64,$C65,$B$2:$B64,$B65,$A$2:$A64,$A65)=0,"",$E65-_xlfn.MAXIFS($F$2:$F64,$C$2:$C64,$C65,$B$2:$B64,$B65,$A$2:$A64,$A65))))</f>
        <v>7.7546296296293615E-4</v>
      </c>
      <c r="K65" s="6">
        <f t="shared" si="1"/>
        <v>7</v>
      </c>
      <c r="L65" s="6" t="str">
        <f t="shared" si="2"/>
        <v>EARLY</v>
      </c>
      <c r="M65" s="6" t="str">
        <f t="shared" si="0"/>
        <v>N</v>
      </c>
    </row>
    <row r="66" spans="1:13" x14ac:dyDescent="0.25">
      <c r="A66" t="s">
        <v>47</v>
      </c>
      <c r="B66" s="92">
        <v>46139</v>
      </c>
      <c r="C66" t="s">
        <v>121</v>
      </c>
      <c r="D66">
        <v>19332</v>
      </c>
      <c r="E66" s="76">
        <v>0.30443287037037037</v>
      </c>
      <c r="F66" s="76">
        <v>0.30709490740740741</v>
      </c>
      <c r="G66" s="2">
        <v>0.15972222222222221</v>
      </c>
      <c r="H66" s="77">
        <v>2.2685185185185187E-3</v>
      </c>
      <c r="J66" s="79">
        <f>IF(IF(IF(_xlfn.MAXIFS($F$2:$F65,$C$2:$C65,$C66,$B$2:$B65,$B66,$A$2:$A65,$A66)=0,"",$E66-_xlfn.MAXIFS($F$2:$F65,$C$2:$C65,$C66,$B$2:$B65,$B66,$A$2:$A65,$A66))&lt;0,0,IF(_xlfn.MAXIFS($F$2:$F65,$C$2:$C65,$C66,$B$2:$B65,$B66,$A$2:$A65,$A66)=0,"",$E66-_xlfn.MAXIFS($F$2:$F65,$C$2:$C65,$C66,$B$2:$B65,$B66,$A$2:$A65,$A66)))&gt;0.25,"",IF(IF(_xlfn.MAXIFS($F$2:$F65,$C$2:$C65,$C66,$B$2:$B65,$B66,$A$2:$A65,$A66)=0,"",$E66-_xlfn.MAXIFS($F$2:$F65,$C$2:$C65,$C66,$B$2:$B65,$B66,$A$2:$A65,$A66))&lt;0,0,IF(_xlfn.MAXIFS($F$2:$F65,$C$2:$C65,$C66,$B$2:$B65,$B66,$A$2:$A65,$A66)=0,"",$E66-_xlfn.MAXIFS($F$2:$F65,$C$2:$C65,$C66,$B$2:$B65,$B66,$A$2:$A65,$A66))))</f>
        <v>2.2685185185185031E-3</v>
      </c>
      <c r="K66" s="6">
        <f t="shared" si="1"/>
        <v>7</v>
      </c>
      <c r="L66" s="6" t="str">
        <f t="shared" si="2"/>
        <v>EARLY</v>
      </c>
      <c r="M66" s="6" t="str">
        <f t="shared" ref="M66:M129" si="3">IF($A66="","",IF(AND($K66&gt;=10,$K66&lt;=13),"Y",IF(AND($K66=14,$L66="EARLY"),"Y","N")))</f>
        <v>N</v>
      </c>
    </row>
    <row r="67" spans="1:13" x14ac:dyDescent="0.25">
      <c r="A67" t="s">
        <v>47</v>
      </c>
      <c r="B67" s="92">
        <v>46139</v>
      </c>
      <c r="C67" t="s">
        <v>121</v>
      </c>
      <c r="D67">
        <v>17132</v>
      </c>
      <c r="E67" s="76">
        <v>0.30710648148148151</v>
      </c>
      <c r="F67" s="76">
        <v>0.30936342592592592</v>
      </c>
      <c r="G67" s="2">
        <v>0.13541666666666666</v>
      </c>
      <c r="H67" s="77">
        <v>1.1574074074074073E-5</v>
      </c>
      <c r="J67" s="79">
        <f>IF(IF(IF(_xlfn.MAXIFS($F$2:$F66,$C$2:$C66,$C67,$B$2:$B66,$B67,$A$2:$A66,$A67)=0,"",$E67-_xlfn.MAXIFS($F$2:$F66,$C$2:$C66,$C67,$B$2:$B66,$B67,$A$2:$A66,$A67))&lt;0,0,IF(_xlfn.MAXIFS($F$2:$F66,$C$2:$C66,$C67,$B$2:$B66,$B67,$A$2:$A66,$A67)=0,"",$E67-_xlfn.MAXIFS($F$2:$F66,$C$2:$C66,$C67,$B$2:$B66,$B67,$A$2:$A66,$A67)))&gt;0.25,"",IF(IF(_xlfn.MAXIFS($F$2:$F66,$C$2:$C66,$C67,$B$2:$B66,$B67,$A$2:$A66,$A67)=0,"",$E67-_xlfn.MAXIFS($F$2:$F66,$C$2:$C66,$C67,$B$2:$B66,$B67,$A$2:$A66,$A67))&lt;0,0,IF(_xlfn.MAXIFS($F$2:$F66,$C$2:$C66,$C67,$B$2:$B66,$B67,$A$2:$A66,$A67)=0,"",$E67-_xlfn.MAXIFS($F$2:$F66,$C$2:$C66,$C67,$B$2:$B66,$B67,$A$2:$A66,$A67))))</f>
        <v>1.1574074074094387E-5</v>
      </c>
      <c r="K67" s="6">
        <f t="shared" ref="K67:K130" si="4">IF($J67="","",IF(HOUR($E67)&gt;19,19,IF(HOUR($E67)&lt;5,5,HOUR($E67))))</f>
        <v>7</v>
      </c>
      <c r="L67" s="6" t="str">
        <f t="shared" ref="L67:L130" si="5">IF($J67="","",IF(MINUTE($E67)&lt;30,"EARLY","LATE"))</f>
        <v>EARLY</v>
      </c>
      <c r="M67" s="6" t="str">
        <f t="shared" si="3"/>
        <v>N</v>
      </c>
    </row>
    <row r="68" spans="1:13" x14ac:dyDescent="0.25">
      <c r="A68" t="s">
        <v>47</v>
      </c>
      <c r="B68" s="92">
        <v>46139</v>
      </c>
      <c r="C68" t="s">
        <v>121</v>
      </c>
      <c r="D68">
        <v>17732</v>
      </c>
      <c r="E68" s="76">
        <v>0.30842592592592594</v>
      </c>
      <c r="F68" s="76">
        <v>0.31155092592592593</v>
      </c>
      <c r="G68" s="2">
        <v>0.1875</v>
      </c>
      <c r="H68" s="77">
        <v>0</v>
      </c>
      <c r="J68" s="79">
        <f>IF(IF(IF(_xlfn.MAXIFS($F$2:$F67,$C$2:$C67,$C68,$B$2:$B67,$B68,$A$2:$A67,$A68)=0,"",$E68-_xlfn.MAXIFS($F$2:$F67,$C$2:$C67,$C68,$B$2:$B67,$B68,$A$2:$A67,$A68))&lt;0,0,IF(_xlfn.MAXIFS($F$2:$F67,$C$2:$C67,$C68,$B$2:$B67,$B68,$A$2:$A67,$A68)=0,"",$E68-_xlfn.MAXIFS($F$2:$F67,$C$2:$C67,$C68,$B$2:$B67,$B68,$A$2:$A67,$A68)))&gt;0.25,"",IF(IF(_xlfn.MAXIFS($F$2:$F67,$C$2:$C67,$C68,$B$2:$B67,$B68,$A$2:$A67,$A68)=0,"",$E68-_xlfn.MAXIFS($F$2:$F67,$C$2:$C67,$C68,$B$2:$B67,$B68,$A$2:$A67,$A68))&lt;0,0,IF(_xlfn.MAXIFS($F$2:$F67,$C$2:$C67,$C68,$B$2:$B67,$B68,$A$2:$A67,$A68)=0,"",$E68-_xlfn.MAXIFS($F$2:$F67,$C$2:$C67,$C68,$B$2:$B67,$B68,$A$2:$A67,$A68))))</f>
        <v>0</v>
      </c>
      <c r="K68" s="6">
        <f t="shared" si="4"/>
        <v>7</v>
      </c>
      <c r="L68" s="6" t="str">
        <f t="shared" si="5"/>
        <v>EARLY</v>
      </c>
      <c r="M68" s="6" t="str">
        <f t="shared" si="3"/>
        <v>N</v>
      </c>
    </row>
    <row r="69" spans="1:13" x14ac:dyDescent="0.25">
      <c r="A69" t="s">
        <v>47</v>
      </c>
      <c r="B69" s="92">
        <v>46139</v>
      </c>
      <c r="C69" t="s">
        <v>120</v>
      </c>
      <c r="D69">
        <v>25231</v>
      </c>
      <c r="E69" s="76">
        <v>0.31009259259259259</v>
      </c>
      <c r="F69" s="76">
        <v>0.31119212962962961</v>
      </c>
      <c r="G69" s="2">
        <v>6.5972222222222224E-2</v>
      </c>
      <c r="H69" s="77">
        <v>6.5509259259259262E-3</v>
      </c>
      <c r="J69" s="79">
        <f>IF(IF(IF(_xlfn.MAXIFS($F$2:$F68,$C$2:$C68,$C69,$B$2:$B68,$B69,$A$2:$A68,$A69)=0,"",$E69-_xlfn.MAXIFS($F$2:$F68,$C$2:$C68,$C69,$B$2:$B68,$B69,$A$2:$A68,$A69))&lt;0,0,IF(_xlfn.MAXIFS($F$2:$F68,$C$2:$C68,$C69,$B$2:$B68,$B69,$A$2:$A68,$A69)=0,"",$E69-_xlfn.MAXIFS($F$2:$F68,$C$2:$C68,$C69,$B$2:$B68,$B69,$A$2:$A68,$A69)))&gt;0.25,"",IF(IF(_xlfn.MAXIFS($F$2:$F68,$C$2:$C68,$C69,$B$2:$B68,$B69,$A$2:$A68,$A69)=0,"",$E69-_xlfn.MAXIFS($F$2:$F68,$C$2:$C68,$C69,$B$2:$B68,$B69,$A$2:$A68,$A69))&lt;0,0,IF(_xlfn.MAXIFS($F$2:$F68,$C$2:$C68,$C69,$B$2:$B68,$B69,$A$2:$A68,$A69)=0,"",$E69-_xlfn.MAXIFS($F$2:$F68,$C$2:$C68,$C69,$B$2:$B68,$B69,$A$2:$A68,$A69))))</f>
        <v>6.5509259259259323E-3</v>
      </c>
      <c r="K69" s="6">
        <f t="shared" si="4"/>
        <v>7</v>
      </c>
      <c r="L69" s="6" t="str">
        <f t="shared" si="5"/>
        <v>EARLY</v>
      </c>
      <c r="M69" s="6" t="str">
        <f t="shared" si="3"/>
        <v>N</v>
      </c>
    </row>
    <row r="70" spans="1:13" x14ac:dyDescent="0.25">
      <c r="A70" t="s">
        <v>47</v>
      </c>
      <c r="B70" s="92">
        <v>46139</v>
      </c>
      <c r="C70" t="s">
        <v>121</v>
      </c>
      <c r="D70">
        <v>20131</v>
      </c>
      <c r="E70" s="76">
        <v>0.31266203703703704</v>
      </c>
      <c r="F70" s="76">
        <v>0.31468750000000001</v>
      </c>
      <c r="G70" s="2">
        <v>0.12152777777777778</v>
      </c>
      <c r="H70" s="77">
        <v>1.1111111111111111E-3</v>
      </c>
      <c r="J70" s="79">
        <f>IF(IF(IF(_xlfn.MAXIFS($F$2:$F69,$C$2:$C69,$C70,$B$2:$B69,$B70,$A$2:$A69,$A70)=0,"",$E70-_xlfn.MAXIFS($F$2:$F69,$C$2:$C69,$C70,$B$2:$B69,$B70,$A$2:$A69,$A70))&lt;0,0,IF(_xlfn.MAXIFS($F$2:$F69,$C$2:$C69,$C70,$B$2:$B69,$B70,$A$2:$A69,$A70)=0,"",$E70-_xlfn.MAXIFS($F$2:$F69,$C$2:$C69,$C70,$B$2:$B69,$B70,$A$2:$A69,$A70)))&gt;0.25,"",IF(IF(_xlfn.MAXIFS($F$2:$F69,$C$2:$C69,$C70,$B$2:$B69,$B70,$A$2:$A69,$A70)=0,"",$E70-_xlfn.MAXIFS($F$2:$F69,$C$2:$C69,$C70,$B$2:$B69,$B70,$A$2:$A69,$A70))&lt;0,0,IF(_xlfn.MAXIFS($F$2:$F69,$C$2:$C69,$C70,$B$2:$B69,$B70,$A$2:$A69,$A70)=0,"",$E70-_xlfn.MAXIFS($F$2:$F69,$C$2:$C69,$C70,$B$2:$B69,$B70,$A$2:$A69,$A70))))</f>
        <v>1.1111111111111183E-3</v>
      </c>
      <c r="K70" s="6">
        <f t="shared" si="4"/>
        <v>7</v>
      </c>
      <c r="L70" s="6" t="str">
        <f t="shared" si="5"/>
        <v>LATE</v>
      </c>
      <c r="M70" s="6" t="str">
        <f t="shared" si="3"/>
        <v>N</v>
      </c>
    </row>
    <row r="71" spans="1:13" x14ac:dyDescent="0.25">
      <c r="A71" t="s">
        <v>47</v>
      </c>
      <c r="B71" s="92">
        <v>46139</v>
      </c>
      <c r="C71" t="s">
        <v>120</v>
      </c>
      <c r="D71">
        <v>19332</v>
      </c>
      <c r="E71" s="76">
        <v>0.31340277777777775</v>
      </c>
      <c r="F71" s="76">
        <v>0.31456018518518519</v>
      </c>
      <c r="G71" s="2">
        <v>6.9444444444444448E-2</v>
      </c>
      <c r="H71" s="77">
        <v>2.2106481481481482E-3</v>
      </c>
      <c r="J71" s="79">
        <f>IF(IF(IF(_xlfn.MAXIFS($F$2:$F70,$C$2:$C70,$C71,$B$2:$B70,$B71,$A$2:$A70,$A71)=0,"",$E71-_xlfn.MAXIFS($F$2:$F70,$C$2:$C70,$C71,$B$2:$B70,$B71,$A$2:$A70,$A71))&lt;0,0,IF(_xlfn.MAXIFS($F$2:$F70,$C$2:$C70,$C71,$B$2:$B70,$B71,$A$2:$A70,$A71)=0,"",$E71-_xlfn.MAXIFS($F$2:$F70,$C$2:$C70,$C71,$B$2:$B70,$B71,$A$2:$A70,$A71)))&gt;0.25,"",IF(IF(_xlfn.MAXIFS($F$2:$F70,$C$2:$C70,$C71,$B$2:$B70,$B71,$A$2:$A70,$A71)=0,"",$E71-_xlfn.MAXIFS($F$2:$F70,$C$2:$C70,$C71,$B$2:$B70,$B71,$A$2:$A70,$A71))&lt;0,0,IF(_xlfn.MAXIFS($F$2:$F70,$C$2:$C70,$C71,$B$2:$B70,$B71,$A$2:$A70,$A71)=0,"",$E71-_xlfn.MAXIFS($F$2:$F70,$C$2:$C70,$C71,$B$2:$B70,$B71,$A$2:$A70,$A71))))</f>
        <v>2.2106481481481421E-3</v>
      </c>
      <c r="K71" s="6">
        <f t="shared" si="4"/>
        <v>7</v>
      </c>
      <c r="L71" s="6" t="str">
        <f t="shared" si="5"/>
        <v>LATE</v>
      </c>
      <c r="M71" s="6" t="str">
        <f t="shared" si="3"/>
        <v>N</v>
      </c>
    </row>
    <row r="72" spans="1:13" x14ac:dyDescent="0.25">
      <c r="A72" t="s">
        <v>47</v>
      </c>
      <c r="B72" s="92">
        <v>46139</v>
      </c>
      <c r="C72" t="s">
        <v>120</v>
      </c>
      <c r="D72">
        <v>17132</v>
      </c>
      <c r="E72" s="76">
        <v>0.31474537037037037</v>
      </c>
      <c r="F72" s="76">
        <v>0.31555555555555553</v>
      </c>
      <c r="G72" s="2">
        <v>4.8611111111111112E-2</v>
      </c>
      <c r="H72" s="77">
        <v>1.8518518518518518E-4</v>
      </c>
      <c r="J72" s="79">
        <f>IF(IF(IF(_xlfn.MAXIFS($F$2:$F71,$C$2:$C71,$C72,$B$2:$B71,$B72,$A$2:$A71,$A72)=0,"",$E72-_xlfn.MAXIFS($F$2:$F71,$C$2:$C71,$C72,$B$2:$B71,$B72,$A$2:$A71,$A72))&lt;0,0,IF(_xlfn.MAXIFS($F$2:$F71,$C$2:$C71,$C72,$B$2:$B71,$B72,$A$2:$A71,$A72)=0,"",$E72-_xlfn.MAXIFS($F$2:$F71,$C$2:$C71,$C72,$B$2:$B71,$B72,$A$2:$A71,$A72)))&gt;0.25,"",IF(IF(_xlfn.MAXIFS($F$2:$F71,$C$2:$C71,$C72,$B$2:$B71,$B72,$A$2:$A71,$A72)=0,"",$E72-_xlfn.MAXIFS($F$2:$F71,$C$2:$C71,$C72,$B$2:$B71,$B72,$A$2:$A71,$A72))&lt;0,0,IF(_xlfn.MAXIFS($F$2:$F71,$C$2:$C71,$C72,$B$2:$B71,$B72,$A$2:$A71,$A72)=0,"",$E72-_xlfn.MAXIFS($F$2:$F71,$C$2:$C71,$C72,$B$2:$B71,$B72,$A$2:$A71,$A72))))</f>
        <v>1.8518518518517713E-4</v>
      </c>
      <c r="K72" s="6">
        <f t="shared" si="4"/>
        <v>7</v>
      </c>
      <c r="L72" s="6" t="str">
        <f t="shared" si="5"/>
        <v>LATE</v>
      </c>
      <c r="M72" s="6" t="str">
        <f t="shared" si="3"/>
        <v>N</v>
      </c>
    </row>
    <row r="73" spans="1:13" x14ac:dyDescent="0.25">
      <c r="A73" t="s">
        <v>47</v>
      </c>
      <c r="B73" s="92">
        <v>46139</v>
      </c>
      <c r="C73" t="s">
        <v>121</v>
      </c>
      <c r="D73">
        <v>14532</v>
      </c>
      <c r="E73" s="76">
        <v>0.31657407407407406</v>
      </c>
      <c r="F73" s="76">
        <v>0.31912037037037039</v>
      </c>
      <c r="G73" s="2">
        <v>0.15277777777777779</v>
      </c>
      <c r="H73" s="77">
        <v>1.8865740740740742E-3</v>
      </c>
      <c r="J73" s="79">
        <f>IF(IF(IF(_xlfn.MAXIFS($F$2:$F72,$C$2:$C72,$C73,$B$2:$B72,$B73,$A$2:$A72,$A73)=0,"",$E73-_xlfn.MAXIFS($F$2:$F72,$C$2:$C72,$C73,$B$2:$B72,$B73,$A$2:$A72,$A73))&lt;0,0,IF(_xlfn.MAXIFS($F$2:$F72,$C$2:$C72,$C73,$B$2:$B72,$B73,$A$2:$A72,$A73)=0,"",$E73-_xlfn.MAXIFS($F$2:$F72,$C$2:$C72,$C73,$B$2:$B72,$B73,$A$2:$A72,$A73)))&gt;0.25,"",IF(IF(_xlfn.MAXIFS($F$2:$F72,$C$2:$C72,$C73,$B$2:$B72,$B73,$A$2:$A72,$A73)=0,"",$E73-_xlfn.MAXIFS($F$2:$F72,$C$2:$C72,$C73,$B$2:$B72,$B73,$A$2:$A72,$A73))&lt;0,0,IF(_xlfn.MAXIFS($F$2:$F72,$C$2:$C72,$C73,$B$2:$B72,$B73,$A$2:$A72,$A73)=0,"",$E73-_xlfn.MAXIFS($F$2:$F72,$C$2:$C72,$C73,$B$2:$B72,$B73,$A$2:$A72,$A73))))</f>
        <v>1.8865740740740544E-3</v>
      </c>
      <c r="K73" s="6">
        <f t="shared" si="4"/>
        <v>7</v>
      </c>
      <c r="L73" s="6" t="str">
        <f t="shared" si="5"/>
        <v>LATE</v>
      </c>
      <c r="M73" s="6" t="str">
        <f t="shared" si="3"/>
        <v>N</v>
      </c>
    </row>
    <row r="74" spans="1:13" x14ac:dyDescent="0.25">
      <c r="A74" t="s">
        <v>47</v>
      </c>
      <c r="B74" s="92">
        <v>46139</v>
      </c>
      <c r="C74" t="s">
        <v>121</v>
      </c>
      <c r="D74">
        <v>18232</v>
      </c>
      <c r="E74" s="76">
        <v>0.31925925925925924</v>
      </c>
      <c r="F74" s="76">
        <v>0.32180555555555557</v>
      </c>
      <c r="G74" s="2">
        <v>0.15277777777777779</v>
      </c>
      <c r="H74" s="77">
        <v>1.3888888888888889E-4</v>
      </c>
      <c r="J74" s="79">
        <f>IF(IF(IF(_xlfn.MAXIFS($F$2:$F73,$C$2:$C73,$C74,$B$2:$B73,$B74,$A$2:$A73,$A74)=0,"",$E74-_xlfn.MAXIFS($F$2:$F73,$C$2:$C73,$C74,$B$2:$B73,$B74,$A$2:$A73,$A74))&lt;0,0,IF(_xlfn.MAXIFS($F$2:$F73,$C$2:$C73,$C74,$B$2:$B73,$B74,$A$2:$A73,$A74)=0,"",$E74-_xlfn.MAXIFS($F$2:$F73,$C$2:$C73,$C74,$B$2:$B73,$B74,$A$2:$A73,$A74)))&gt;0.25,"",IF(IF(_xlfn.MAXIFS($F$2:$F73,$C$2:$C73,$C74,$B$2:$B73,$B74,$A$2:$A73,$A74)=0,"",$E74-_xlfn.MAXIFS($F$2:$F73,$C$2:$C73,$C74,$B$2:$B73,$B74,$A$2:$A73,$A74))&lt;0,0,IF(_xlfn.MAXIFS($F$2:$F73,$C$2:$C73,$C74,$B$2:$B73,$B74,$A$2:$A73,$A74)=0,"",$E74-_xlfn.MAXIFS($F$2:$F73,$C$2:$C73,$C74,$B$2:$B73,$B74,$A$2:$A73,$A74))))</f>
        <v>1.3888888888885509E-4</v>
      </c>
      <c r="K74" s="6">
        <f t="shared" si="4"/>
        <v>7</v>
      </c>
      <c r="L74" s="6" t="str">
        <f t="shared" si="5"/>
        <v>LATE</v>
      </c>
      <c r="M74" s="6" t="str">
        <f t="shared" si="3"/>
        <v>N</v>
      </c>
    </row>
    <row r="75" spans="1:13" x14ac:dyDescent="0.25">
      <c r="A75" t="s">
        <v>47</v>
      </c>
      <c r="B75" s="92">
        <v>46139</v>
      </c>
      <c r="C75" t="s">
        <v>120</v>
      </c>
      <c r="D75">
        <v>17732</v>
      </c>
      <c r="E75" s="76">
        <v>0.31959490740740742</v>
      </c>
      <c r="F75" s="76">
        <v>0.32052083333333331</v>
      </c>
      <c r="G75" s="2">
        <v>5.5555555555555552E-2</v>
      </c>
      <c r="H75" s="77">
        <v>4.0393518518518521E-3</v>
      </c>
      <c r="J75" s="79">
        <f>IF(IF(IF(_xlfn.MAXIFS($F$2:$F74,$C$2:$C74,$C75,$B$2:$B74,$B75,$A$2:$A74,$A75)=0,"",$E75-_xlfn.MAXIFS($F$2:$F74,$C$2:$C74,$C75,$B$2:$B74,$B75,$A$2:$A74,$A75))&lt;0,0,IF(_xlfn.MAXIFS($F$2:$F74,$C$2:$C74,$C75,$B$2:$B74,$B75,$A$2:$A74,$A75)=0,"",$E75-_xlfn.MAXIFS($F$2:$F74,$C$2:$C74,$C75,$B$2:$B74,$B75,$A$2:$A74,$A75)))&gt;0.25,"",IF(IF(_xlfn.MAXIFS($F$2:$F74,$C$2:$C74,$C75,$B$2:$B74,$B75,$A$2:$A74,$A75)=0,"",$E75-_xlfn.MAXIFS($F$2:$F74,$C$2:$C74,$C75,$B$2:$B74,$B75,$A$2:$A74,$A75))&lt;0,0,IF(_xlfn.MAXIFS($F$2:$F74,$C$2:$C74,$C75,$B$2:$B74,$B75,$A$2:$A74,$A75)=0,"",$E75-_xlfn.MAXIFS($F$2:$F74,$C$2:$C74,$C75,$B$2:$B74,$B75,$A$2:$A74,$A75))))</f>
        <v>4.0393518518518912E-3</v>
      </c>
      <c r="K75" s="6">
        <f t="shared" si="4"/>
        <v>7</v>
      </c>
      <c r="L75" s="6" t="str">
        <f t="shared" si="5"/>
        <v>LATE</v>
      </c>
      <c r="M75" s="6" t="str">
        <f t="shared" si="3"/>
        <v>N</v>
      </c>
    </row>
    <row r="76" spans="1:13" x14ac:dyDescent="0.25">
      <c r="A76" t="s">
        <v>47</v>
      </c>
      <c r="B76" s="92">
        <v>46139</v>
      </c>
      <c r="C76" t="s">
        <v>121</v>
      </c>
      <c r="D76">
        <v>19332</v>
      </c>
      <c r="E76" s="76">
        <v>0.32173611111111111</v>
      </c>
      <c r="F76" s="76">
        <v>0.32462962962962966</v>
      </c>
      <c r="G76" s="2">
        <v>0.1736111111111111</v>
      </c>
      <c r="H76" s="77">
        <v>0</v>
      </c>
      <c r="J76" s="79">
        <f>IF(IF(IF(_xlfn.MAXIFS($F$2:$F75,$C$2:$C75,$C76,$B$2:$B75,$B76,$A$2:$A75,$A76)=0,"",$E76-_xlfn.MAXIFS($F$2:$F75,$C$2:$C75,$C76,$B$2:$B75,$B76,$A$2:$A75,$A76))&lt;0,0,IF(_xlfn.MAXIFS($F$2:$F75,$C$2:$C75,$C76,$B$2:$B75,$B76,$A$2:$A75,$A76)=0,"",$E76-_xlfn.MAXIFS($F$2:$F75,$C$2:$C75,$C76,$B$2:$B75,$B76,$A$2:$A75,$A76)))&gt;0.25,"",IF(IF(_xlfn.MAXIFS($F$2:$F75,$C$2:$C75,$C76,$B$2:$B75,$B76,$A$2:$A75,$A76)=0,"",$E76-_xlfn.MAXIFS($F$2:$F75,$C$2:$C75,$C76,$B$2:$B75,$B76,$A$2:$A75,$A76))&lt;0,0,IF(_xlfn.MAXIFS($F$2:$F75,$C$2:$C75,$C76,$B$2:$B75,$B76,$A$2:$A75,$A76)=0,"",$E76-_xlfn.MAXIFS($F$2:$F75,$C$2:$C75,$C76,$B$2:$B75,$B76,$A$2:$A75,$A76))))</f>
        <v>0</v>
      </c>
      <c r="K76" s="6">
        <f t="shared" si="4"/>
        <v>7</v>
      </c>
      <c r="L76" s="6" t="str">
        <f t="shared" si="5"/>
        <v>LATE</v>
      </c>
      <c r="M76" s="6" t="str">
        <f t="shared" si="3"/>
        <v>N</v>
      </c>
    </row>
    <row r="77" spans="1:13" x14ac:dyDescent="0.25">
      <c r="A77" t="s">
        <v>47</v>
      </c>
      <c r="B77" s="92">
        <v>46139</v>
      </c>
      <c r="C77" t="s">
        <v>120</v>
      </c>
      <c r="D77">
        <v>20131</v>
      </c>
      <c r="E77" s="76">
        <v>0.32186342592592593</v>
      </c>
      <c r="F77" s="76">
        <v>0.32261574074074073</v>
      </c>
      <c r="G77" s="2">
        <v>4.5138888888888888E-2</v>
      </c>
      <c r="H77" s="77">
        <v>1.3425925925925925E-3</v>
      </c>
      <c r="J77" s="79">
        <f>IF(IF(IF(_xlfn.MAXIFS($F$2:$F76,$C$2:$C76,$C77,$B$2:$B76,$B77,$A$2:$A76,$A77)=0,"",$E77-_xlfn.MAXIFS($F$2:$F76,$C$2:$C76,$C77,$B$2:$B76,$B77,$A$2:$A76,$A77))&lt;0,0,IF(_xlfn.MAXIFS($F$2:$F76,$C$2:$C76,$C77,$B$2:$B76,$B77,$A$2:$A76,$A77)=0,"",$E77-_xlfn.MAXIFS($F$2:$F76,$C$2:$C76,$C77,$B$2:$B76,$B77,$A$2:$A76,$A77)))&gt;0.25,"",IF(IF(_xlfn.MAXIFS($F$2:$F76,$C$2:$C76,$C77,$B$2:$B76,$B77,$A$2:$A76,$A77)=0,"",$E77-_xlfn.MAXIFS($F$2:$F76,$C$2:$C76,$C77,$B$2:$B76,$B77,$A$2:$A76,$A77))&lt;0,0,IF(_xlfn.MAXIFS($F$2:$F76,$C$2:$C76,$C77,$B$2:$B76,$B77,$A$2:$A76,$A77)=0,"",$E77-_xlfn.MAXIFS($F$2:$F76,$C$2:$C76,$C77,$B$2:$B76,$B77,$A$2:$A76,$A77))))</f>
        <v>1.3425925925926174E-3</v>
      </c>
      <c r="K77" s="6">
        <f t="shared" si="4"/>
        <v>7</v>
      </c>
      <c r="L77" s="6" t="str">
        <f t="shared" si="5"/>
        <v>LATE</v>
      </c>
      <c r="M77" s="6" t="str">
        <f t="shared" si="3"/>
        <v>N</v>
      </c>
    </row>
    <row r="78" spans="1:13" x14ac:dyDescent="0.25">
      <c r="A78" t="s">
        <v>47</v>
      </c>
      <c r="B78" s="92">
        <v>46139</v>
      </c>
      <c r="C78" t="s">
        <v>121</v>
      </c>
      <c r="D78">
        <v>25231</v>
      </c>
      <c r="E78" s="76">
        <v>0.32479166666666665</v>
      </c>
      <c r="F78" s="76">
        <v>0.32675925925925925</v>
      </c>
      <c r="G78" s="2">
        <v>0.11805555555555555</v>
      </c>
      <c r="H78" s="77">
        <v>1.6203703703703703E-4</v>
      </c>
      <c r="J78" s="79">
        <f>IF(IF(IF(_xlfn.MAXIFS($F$2:$F77,$C$2:$C77,$C78,$B$2:$B77,$B78,$A$2:$A77,$A78)=0,"",$E78-_xlfn.MAXIFS($F$2:$F77,$C$2:$C77,$C78,$B$2:$B77,$B78,$A$2:$A77,$A78))&lt;0,0,IF(_xlfn.MAXIFS($F$2:$F77,$C$2:$C77,$C78,$B$2:$B77,$B78,$A$2:$A77,$A78)=0,"",$E78-_xlfn.MAXIFS($F$2:$F77,$C$2:$C77,$C78,$B$2:$B77,$B78,$A$2:$A77,$A78)))&gt;0.25,"",IF(IF(_xlfn.MAXIFS($F$2:$F77,$C$2:$C77,$C78,$B$2:$B77,$B78,$A$2:$A77,$A78)=0,"",$E78-_xlfn.MAXIFS($F$2:$F77,$C$2:$C77,$C78,$B$2:$B77,$B78,$A$2:$A77,$A78))&lt;0,0,IF(_xlfn.MAXIFS($F$2:$F77,$C$2:$C77,$C78,$B$2:$B77,$B78,$A$2:$A77,$A78)=0,"",$E78-_xlfn.MAXIFS($F$2:$F77,$C$2:$C77,$C78,$B$2:$B77,$B78,$A$2:$A77,$A78))))</f>
        <v>1.6203703703698835E-4</v>
      </c>
      <c r="K78" s="6">
        <f t="shared" si="4"/>
        <v>7</v>
      </c>
      <c r="L78" s="6" t="str">
        <f t="shared" si="5"/>
        <v>LATE</v>
      </c>
      <c r="M78" s="6" t="str">
        <f t="shared" si="3"/>
        <v>N</v>
      </c>
    </row>
    <row r="79" spans="1:13" x14ac:dyDescent="0.25">
      <c r="A79" t="s">
        <v>47</v>
      </c>
      <c r="B79" s="92">
        <v>46139</v>
      </c>
      <c r="C79" t="s">
        <v>120</v>
      </c>
      <c r="D79">
        <v>14532</v>
      </c>
      <c r="E79" s="76">
        <v>0.32675925925925925</v>
      </c>
      <c r="F79" s="76">
        <v>0.32780092592592591</v>
      </c>
      <c r="G79" s="2">
        <v>6.25E-2</v>
      </c>
      <c r="H79" s="77">
        <v>4.1435185185185186E-3</v>
      </c>
      <c r="J79" s="79">
        <f>IF(IF(IF(_xlfn.MAXIFS($F$2:$F78,$C$2:$C78,$C79,$B$2:$B78,$B79,$A$2:$A78,$A79)=0,"",$E79-_xlfn.MAXIFS($F$2:$F78,$C$2:$C78,$C79,$B$2:$B78,$B79,$A$2:$A78,$A79))&lt;0,0,IF(_xlfn.MAXIFS($F$2:$F78,$C$2:$C78,$C79,$B$2:$B78,$B79,$A$2:$A78,$A79)=0,"",$E79-_xlfn.MAXIFS($F$2:$F78,$C$2:$C78,$C79,$B$2:$B78,$B79,$A$2:$A78,$A79)))&gt;0.25,"",IF(IF(_xlfn.MAXIFS($F$2:$F78,$C$2:$C78,$C79,$B$2:$B78,$B79,$A$2:$A78,$A79)=0,"",$E79-_xlfn.MAXIFS($F$2:$F78,$C$2:$C78,$C79,$B$2:$B78,$B79,$A$2:$A78,$A79))&lt;0,0,IF(_xlfn.MAXIFS($F$2:$F78,$C$2:$C78,$C79,$B$2:$B78,$B79,$A$2:$A78,$A79)=0,"",$E79-_xlfn.MAXIFS($F$2:$F78,$C$2:$C78,$C79,$B$2:$B78,$B79,$A$2:$A78,$A79))))</f>
        <v>4.1435185185185186E-3</v>
      </c>
      <c r="K79" s="6">
        <f t="shared" si="4"/>
        <v>7</v>
      </c>
      <c r="L79" s="6" t="str">
        <f t="shared" si="5"/>
        <v>LATE</v>
      </c>
      <c r="M79" s="6" t="str">
        <f t="shared" si="3"/>
        <v>N</v>
      </c>
    </row>
    <row r="80" spans="1:13" x14ac:dyDescent="0.25">
      <c r="A80" t="s">
        <v>47</v>
      </c>
      <c r="B80" s="92">
        <v>46139</v>
      </c>
      <c r="C80" t="s">
        <v>121</v>
      </c>
      <c r="D80">
        <v>17132</v>
      </c>
      <c r="E80" s="76">
        <v>0.32770833333333332</v>
      </c>
      <c r="F80" s="76">
        <v>0.32979166666666665</v>
      </c>
      <c r="G80" s="2">
        <v>0.125</v>
      </c>
      <c r="H80" s="77">
        <v>9.4907407407407408E-4</v>
      </c>
      <c r="J80" s="79">
        <f>IF(IF(IF(_xlfn.MAXIFS($F$2:$F79,$C$2:$C79,$C80,$B$2:$B79,$B80,$A$2:$A79,$A80)=0,"",$E80-_xlfn.MAXIFS($F$2:$F79,$C$2:$C79,$C80,$B$2:$B79,$B80,$A$2:$A79,$A80))&lt;0,0,IF(_xlfn.MAXIFS($F$2:$F79,$C$2:$C79,$C80,$B$2:$B79,$B80,$A$2:$A79,$A80)=0,"",$E80-_xlfn.MAXIFS($F$2:$F79,$C$2:$C79,$C80,$B$2:$B79,$B80,$A$2:$A79,$A80)))&gt;0.25,"",IF(IF(_xlfn.MAXIFS($F$2:$F79,$C$2:$C79,$C80,$B$2:$B79,$B80,$A$2:$A79,$A80)=0,"",$E80-_xlfn.MAXIFS($F$2:$F79,$C$2:$C79,$C80,$B$2:$B79,$B80,$A$2:$A79,$A80))&lt;0,0,IF(_xlfn.MAXIFS($F$2:$F79,$C$2:$C79,$C80,$B$2:$B79,$B80,$A$2:$A79,$A80)=0,"",$E80-_xlfn.MAXIFS($F$2:$F79,$C$2:$C79,$C80,$B$2:$B79,$B80,$A$2:$A79,$A80))))</f>
        <v>9.490740740740744E-4</v>
      </c>
      <c r="K80" s="6">
        <f t="shared" si="4"/>
        <v>7</v>
      </c>
      <c r="L80" s="6" t="str">
        <f t="shared" si="5"/>
        <v>LATE</v>
      </c>
      <c r="M80" s="6" t="str">
        <f t="shared" si="3"/>
        <v>N</v>
      </c>
    </row>
    <row r="81" spans="1:13" x14ac:dyDescent="0.25">
      <c r="A81" t="s">
        <v>47</v>
      </c>
      <c r="B81" s="92">
        <v>46139</v>
      </c>
      <c r="C81" t="s">
        <v>121</v>
      </c>
      <c r="D81">
        <v>17732</v>
      </c>
      <c r="E81" s="76">
        <v>0.32967592592592593</v>
      </c>
      <c r="F81" s="76">
        <v>0.33233796296296297</v>
      </c>
      <c r="G81" s="2">
        <v>0.15972222222222221</v>
      </c>
      <c r="H81" s="77">
        <v>0</v>
      </c>
      <c r="J81" s="79">
        <f>IF(IF(IF(_xlfn.MAXIFS($F$2:$F80,$C$2:$C80,$C81,$B$2:$B80,$B81,$A$2:$A80,$A81)=0,"",$E81-_xlfn.MAXIFS($F$2:$F80,$C$2:$C80,$C81,$B$2:$B80,$B81,$A$2:$A80,$A81))&lt;0,0,IF(_xlfn.MAXIFS($F$2:$F80,$C$2:$C80,$C81,$B$2:$B80,$B81,$A$2:$A80,$A81)=0,"",$E81-_xlfn.MAXIFS($F$2:$F80,$C$2:$C80,$C81,$B$2:$B80,$B81,$A$2:$A80,$A81)))&gt;0.25,"",IF(IF(_xlfn.MAXIFS($F$2:$F80,$C$2:$C80,$C81,$B$2:$B80,$B81,$A$2:$A80,$A81)=0,"",$E81-_xlfn.MAXIFS($F$2:$F80,$C$2:$C80,$C81,$B$2:$B80,$B81,$A$2:$A80,$A81))&lt;0,0,IF(_xlfn.MAXIFS($F$2:$F80,$C$2:$C80,$C81,$B$2:$B80,$B81,$A$2:$A80,$A81)=0,"",$E81-_xlfn.MAXIFS($F$2:$F80,$C$2:$C80,$C81,$B$2:$B80,$B81,$A$2:$A80,$A81))))</f>
        <v>0</v>
      </c>
      <c r="K81" s="6">
        <f t="shared" si="4"/>
        <v>7</v>
      </c>
      <c r="L81" s="6" t="str">
        <f t="shared" si="5"/>
        <v>LATE</v>
      </c>
      <c r="M81" s="6" t="str">
        <f t="shared" si="3"/>
        <v>N</v>
      </c>
    </row>
    <row r="82" spans="1:13" x14ac:dyDescent="0.25">
      <c r="A82" t="s">
        <v>47</v>
      </c>
      <c r="B82" s="92">
        <v>46139</v>
      </c>
      <c r="C82" t="s">
        <v>120</v>
      </c>
      <c r="D82">
        <v>18232</v>
      </c>
      <c r="E82" s="76">
        <v>0.32973379629629629</v>
      </c>
      <c r="F82" s="76">
        <v>0.33094907407407409</v>
      </c>
      <c r="G82" s="2">
        <v>7.2916666666666671E-2</v>
      </c>
      <c r="H82" s="77">
        <v>1.9328703703703704E-3</v>
      </c>
      <c r="J82" s="79">
        <f>IF(IF(IF(_xlfn.MAXIFS($F$2:$F81,$C$2:$C81,$C82,$B$2:$B81,$B82,$A$2:$A81,$A82)=0,"",$E82-_xlfn.MAXIFS($F$2:$F81,$C$2:$C81,$C82,$B$2:$B81,$B82,$A$2:$A81,$A82))&lt;0,0,IF(_xlfn.MAXIFS($F$2:$F81,$C$2:$C81,$C82,$B$2:$B81,$B82,$A$2:$A81,$A82)=0,"",$E82-_xlfn.MAXIFS($F$2:$F81,$C$2:$C81,$C82,$B$2:$B81,$B82,$A$2:$A81,$A82)))&gt;0.25,"",IF(IF(_xlfn.MAXIFS($F$2:$F81,$C$2:$C81,$C82,$B$2:$B81,$B82,$A$2:$A81,$A82)=0,"",$E82-_xlfn.MAXIFS($F$2:$F81,$C$2:$C81,$C82,$B$2:$B81,$B82,$A$2:$A81,$A82))&lt;0,0,IF(_xlfn.MAXIFS($F$2:$F81,$C$2:$C81,$C82,$B$2:$B81,$B82,$A$2:$A81,$A82)=0,"",$E82-_xlfn.MAXIFS($F$2:$F81,$C$2:$C81,$C82,$B$2:$B81,$B82,$A$2:$A81,$A82))))</f>
        <v>1.9328703703703765E-3</v>
      </c>
      <c r="K82" s="6">
        <f t="shared" si="4"/>
        <v>7</v>
      </c>
      <c r="L82" s="6" t="str">
        <f t="shared" si="5"/>
        <v>LATE</v>
      </c>
      <c r="M82" s="6" t="str">
        <f t="shared" si="3"/>
        <v>N</v>
      </c>
    </row>
    <row r="83" spans="1:13" x14ac:dyDescent="0.25">
      <c r="A83" t="s">
        <v>47</v>
      </c>
      <c r="B83" s="92">
        <v>46139</v>
      </c>
      <c r="C83" t="s">
        <v>121</v>
      </c>
      <c r="D83">
        <v>14532</v>
      </c>
      <c r="E83" s="76">
        <v>0.33208333333333334</v>
      </c>
      <c r="F83" s="76">
        <v>0.33358796296296295</v>
      </c>
      <c r="G83" s="2">
        <v>9.0277777777777776E-2</v>
      </c>
      <c r="H83" s="77">
        <v>0</v>
      </c>
      <c r="J83" s="79">
        <f>IF(IF(IF(_xlfn.MAXIFS($F$2:$F82,$C$2:$C82,$C83,$B$2:$B82,$B83,$A$2:$A82,$A83)=0,"",$E83-_xlfn.MAXIFS($F$2:$F82,$C$2:$C82,$C83,$B$2:$B82,$B83,$A$2:$A82,$A83))&lt;0,0,IF(_xlfn.MAXIFS($F$2:$F82,$C$2:$C82,$C83,$B$2:$B82,$B83,$A$2:$A82,$A83)=0,"",$E83-_xlfn.MAXIFS($F$2:$F82,$C$2:$C82,$C83,$B$2:$B82,$B83,$A$2:$A82,$A83)))&gt;0.25,"",IF(IF(_xlfn.MAXIFS($F$2:$F82,$C$2:$C82,$C83,$B$2:$B82,$B83,$A$2:$A82,$A83)=0,"",$E83-_xlfn.MAXIFS($F$2:$F82,$C$2:$C82,$C83,$B$2:$B82,$B83,$A$2:$A82,$A83))&lt;0,0,IF(_xlfn.MAXIFS($F$2:$F82,$C$2:$C82,$C83,$B$2:$B82,$B83,$A$2:$A82,$A83)=0,"",$E83-_xlfn.MAXIFS($F$2:$F82,$C$2:$C82,$C83,$B$2:$B82,$B83,$A$2:$A82,$A83))))</f>
        <v>0</v>
      </c>
      <c r="K83" s="6">
        <f t="shared" si="4"/>
        <v>7</v>
      </c>
      <c r="L83" s="6" t="str">
        <f t="shared" si="5"/>
        <v>LATE</v>
      </c>
      <c r="M83" s="6" t="str">
        <f t="shared" si="3"/>
        <v>N</v>
      </c>
    </row>
    <row r="84" spans="1:13" x14ac:dyDescent="0.25">
      <c r="A84" t="s">
        <v>47</v>
      </c>
      <c r="B84" s="92">
        <v>46139</v>
      </c>
      <c r="C84" t="s">
        <v>120</v>
      </c>
      <c r="D84">
        <v>19332</v>
      </c>
      <c r="E84" s="76">
        <v>0.33278935185185188</v>
      </c>
      <c r="F84" s="76">
        <v>0.33354166666666668</v>
      </c>
      <c r="G84" s="2">
        <v>4.5138888888888888E-2</v>
      </c>
      <c r="H84" s="77">
        <v>1.8402777777777777E-3</v>
      </c>
      <c r="J84" s="79">
        <f>IF(IF(IF(_xlfn.MAXIFS($F$2:$F83,$C$2:$C83,$C84,$B$2:$B83,$B84,$A$2:$A83,$A84)=0,"",$E84-_xlfn.MAXIFS($F$2:$F83,$C$2:$C83,$C84,$B$2:$B83,$B84,$A$2:$A83,$A84))&lt;0,0,IF(_xlfn.MAXIFS($F$2:$F83,$C$2:$C83,$C84,$B$2:$B83,$B84,$A$2:$A83,$A84)=0,"",$E84-_xlfn.MAXIFS($F$2:$F83,$C$2:$C83,$C84,$B$2:$B83,$B84,$A$2:$A83,$A84)))&gt;0.25,"",IF(IF(_xlfn.MAXIFS($F$2:$F83,$C$2:$C83,$C84,$B$2:$B83,$B84,$A$2:$A83,$A84)=0,"",$E84-_xlfn.MAXIFS($F$2:$F83,$C$2:$C83,$C84,$B$2:$B83,$B84,$A$2:$A83,$A84))&lt;0,0,IF(_xlfn.MAXIFS($F$2:$F83,$C$2:$C83,$C84,$B$2:$B83,$B84,$A$2:$A83,$A84)=0,"",$E84-_xlfn.MAXIFS($F$2:$F83,$C$2:$C83,$C84,$B$2:$B83,$B84,$A$2:$A83,$A84))))</f>
        <v>1.8402777777777879E-3</v>
      </c>
      <c r="K84" s="6">
        <f t="shared" si="4"/>
        <v>7</v>
      </c>
      <c r="L84" s="6" t="str">
        <f t="shared" si="5"/>
        <v>LATE</v>
      </c>
      <c r="M84" s="6" t="str">
        <f t="shared" si="3"/>
        <v>N</v>
      </c>
    </row>
    <row r="85" spans="1:13" x14ac:dyDescent="0.25">
      <c r="A85" t="s">
        <v>47</v>
      </c>
      <c r="B85" s="92">
        <v>46139</v>
      </c>
      <c r="C85" t="s">
        <v>121</v>
      </c>
      <c r="D85">
        <v>20131</v>
      </c>
      <c r="E85" s="76">
        <v>0.3351851851851852</v>
      </c>
      <c r="F85" s="76">
        <v>0.33813657407407405</v>
      </c>
      <c r="G85" s="2">
        <v>0.17708333333333334</v>
      </c>
      <c r="H85" s="77">
        <v>1.5972222222222223E-3</v>
      </c>
      <c r="J85" s="79">
        <f>IF(IF(IF(_xlfn.MAXIFS($F$2:$F84,$C$2:$C84,$C85,$B$2:$B84,$B85,$A$2:$A84,$A85)=0,"",$E85-_xlfn.MAXIFS($F$2:$F84,$C$2:$C84,$C85,$B$2:$B84,$B85,$A$2:$A84,$A85))&lt;0,0,IF(_xlfn.MAXIFS($F$2:$F84,$C$2:$C84,$C85,$B$2:$B84,$B85,$A$2:$A84,$A85)=0,"",$E85-_xlfn.MAXIFS($F$2:$F84,$C$2:$C84,$C85,$B$2:$B84,$B85,$A$2:$A84,$A85)))&gt;0.25,"",IF(IF(_xlfn.MAXIFS($F$2:$F84,$C$2:$C84,$C85,$B$2:$B84,$B85,$A$2:$A84,$A85)=0,"",$E85-_xlfn.MAXIFS($F$2:$F84,$C$2:$C84,$C85,$B$2:$B84,$B85,$A$2:$A84,$A85))&lt;0,0,IF(_xlfn.MAXIFS($F$2:$F84,$C$2:$C84,$C85,$B$2:$B84,$B85,$A$2:$A84,$A85)=0,"",$E85-_xlfn.MAXIFS($F$2:$F84,$C$2:$C84,$C85,$B$2:$B84,$B85,$A$2:$A84,$A85))))</f>
        <v>1.5972222222222499E-3</v>
      </c>
      <c r="K85" s="6">
        <f t="shared" si="4"/>
        <v>8</v>
      </c>
      <c r="L85" s="6" t="str">
        <f t="shared" si="5"/>
        <v>EARLY</v>
      </c>
      <c r="M85" s="6" t="str">
        <f t="shared" si="3"/>
        <v>N</v>
      </c>
    </row>
    <row r="86" spans="1:13" x14ac:dyDescent="0.25">
      <c r="A86" t="s">
        <v>47</v>
      </c>
      <c r="B86" s="92">
        <v>46139</v>
      </c>
      <c r="C86" t="s">
        <v>120</v>
      </c>
      <c r="D86">
        <v>25231</v>
      </c>
      <c r="E86" s="76">
        <v>0.33607638888888891</v>
      </c>
      <c r="F86" s="76">
        <v>0.33810185185185188</v>
      </c>
      <c r="G86" s="2">
        <v>0.12152777777777778</v>
      </c>
      <c r="H86" s="77">
        <v>2.5347222222222221E-3</v>
      </c>
      <c r="J86" s="79">
        <f>IF(IF(IF(_xlfn.MAXIFS($F$2:$F85,$C$2:$C85,$C86,$B$2:$B85,$B86,$A$2:$A85,$A86)=0,"",$E86-_xlfn.MAXIFS($F$2:$F85,$C$2:$C85,$C86,$B$2:$B85,$B86,$A$2:$A85,$A86))&lt;0,0,IF(_xlfn.MAXIFS($F$2:$F85,$C$2:$C85,$C86,$B$2:$B85,$B86,$A$2:$A85,$A86)=0,"",$E86-_xlfn.MAXIFS($F$2:$F85,$C$2:$C85,$C86,$B$2:$B85,$B86,$A$2:$A85,$A86)))&gt;0.25,"",IF(IF(_xlfn.MAXIFS($F$2:$F85,$C$2:$C85,$C86,$B$2:$B85,$B86,$A$2:$A85,$A86)=0,"",$E86-_xlfn.MAXIFS($F$2:$F85,$C$2:$C85,$C86,$B$2:$B85,$B86,$A$2:$A85,$A86))&lt;0,0,IF(_xlfn.MAXIFS($F$2:$F85,$C$2:$C85,$C86,$B$2:$B85,$B86,$A$2:$A85,$A86)=0,"",$E86-_xlfn.MAXIFS($F$2:$F85,$C$2:$C85,$C86,$B$2:$B85,$B86,$A$2:$A85,$A86))))</f>
        <v>2.5347222222222299E-3</v>
      </c>
      <c r="K86" s="6">
        <f t="shared" si="4"/>
        <v>8</v>
      </c>
      <c r="L86" s="6" t="str">
        <f t="shared" si="5"/>
        <v>EARLY</v>
      </c>
      <c r="M86" s="6" t="str">
        <f t="shared" si="3"/>
        <v>N</v>
      </c>
    </row>
    <row r="87" spans="1:13" x14ac:dyDescent="0.25">
      <c r="A87" t="s">
        <v>47</v>
      </c>
      <c r="B87" s="92">
        <v>46139</v>
      </c>
      <c r="C87" t="s">
        <v>121</v>
      </c>
      <c r="D87">
        <v>18232</v>
      </c>
      <c r="E87" s="76">
        <v>0.33777777777777779</v>
      </c>
      <c r="F87" s="76">
        <v>0.34049768518518519</v>
      </c>
      <c r="G87" s="2">
        <v>0.16319444444444445</v>
      </c>
      <c r="H87" s="77">
        <v>0</v>
      </c>
      <c r="J87" s="79">
        <f>IF(IF(IF(_xlfn.MAXIFS($F$2:$F86,$C$2:$C86,$C87,$B$2:$B86,$B87,$A$2:$A86,$A87)=0,"",$E87-_xlfn.MAXIFS($F$2:$F86,$C$2:$C86,$C87,$B$2:$B86,$B87,$A$2:$A86,$A87))&lt;0,0,IF(_xlfn.MAXIFS($F$2:$F86,$C$2:$C86,$C87,$B$2:$B86,$B87,$A$2:$A86,$A87)=0,"",$E87-_xlfn.MAXIFS($F$2:$F86,$C$2:$C86,$C87,$B$2:$B86,$B87,$A$2:$A86,$A87)))&gt;0.25,"",IF(IF(_xlfn.MAXIFS($F$2:$F86,$C$2:$C86,$C87,$B$2:$B86,$B87,$A$2:$A86,$A87)=0,"",$E87-_xlfn.MAXIFS($F$2:$F86,$C$2:$C86,$C87,$B$2:$B86,$B87,$A$2:$A86,$A87))&lt;0,0,IF(_xlfn.MAXIFS($F$2:$F86,$C$2:$C86,$C87,$B$2:$B86,$B87,$A$2:$A86,$A87)=0,"",$E87-_xlfn.MAXIFS($F$2:$F86,$C$2:$C86,$C87,$B$2:$B86,$B87,$A$2:$A86,$A87))))</f>
        <v>0</v>
      </c>
      <c r="K87" s="6">
        <f t="shared" si="4"/>
        <v>8</v>
      </c>
      <c r="L87" s="6" t="str">
        <f t="shared" si="5"/>
        <v>EARLY</v>
      </c>
      <c r="M87" s="6" t="str">
        <f t="shared" si="3"/>
        <v>N</v>
      </c>
    </row>
    <row r="88" spans="1:13" x14ac:dyDescent="0.25">
      <c r="A88" t="s">
        <v>47</v>
      </c>
      <c r="B88" s="92">
        <v>46139</v>
      </c>
      <c r="C88" t="s">
        <v>120</v>
      </c>
      <c r="D88">
        <v>17132</v>
      </c>
      <c r="E88" s="76">
        <v>0.33888888888888891</v>
      </c>
      <c r="F88" s="76">
        <v>0.33958333333333335</v>
      </c>
      <c r="G88" s="2">
        <v>4.1666666666666664E-2</v>
      </c>
      <c r="H88" s="77">
        <v>7.8703703703703705E-4</v>
      </c>
      <c r="J88" s="79">
        <f>IF(IF(IF(_xlfn.MAXIFS($F$2:$F87,$C$2:$C87,$C88,$B$2:$B87,$B88,$A$2:$A87,$A88)=0,"",$E88-_xlfn.MAXIFS($F$2:$F87,$C$2:$C87,$C88,$B$2:$B87,$B88,$A$2:$A87,$A88))&lt;0,0,IF(_xlfn.MAXIFS($F$2:$F87,$C$2:$C87,$C88,$B$2:$B87,$B88,$A$2:$A87,$A88)=0,"",$E88-_xlfn.MAXIFS($F$2:$F87,$C$2:$C87,$C88,$B$2:$B87,$B88,$A$2:$A87,$A88)))&gt;0.25,"",IF(IF(_xlfn.MAXIFS($F$2:$F87,$C$2:$C87,$C88,$B$2:$B87,$B88,$A$2:$A87,$A88)=0,"",$E88-_xlfn.MAXIFS($F$2:$F87,$C$2:$C87,$C88,$B$2:$B87,$B88,$A$2:$A87,$A88))&lt;0,0,IF(_xlfn.MAXIFS($F$2:$F87,$C$2:$C87,$C88,$B$2:$B87,$B88,$A$2:$A87,$A88)=0,"",$E88-_xlfn.MAXIFS($F$2:$F87,$C$2:$C87,$C88,$B$2:$B87,$B88,$A$2:$A87,$A88))))</f>
        <v>7.8703703703703054E-4</v>
      </c>
      <c r="K88" s="6">
        <f t="shared" si="4"/>
        <v>8</v>
      </c>
      <c r="L88" s="6" t="str">
        <f t="shared" si="5"/>
        <v>EARLY</v>
      </c>
      <c r="M88" s="6" t="str">
        <f t="shared" si="3"/>
        <v>N</v>
      </c>
    </row>
    <row r="89" spans="1:13" x14ac:dyDescent="0.25">
      <c r="A89" t="s">
        <v>47</v>
      </c>
      <c r="B89" s="92">
        <v>46139</v>
      </c>
      <c r="C89" t="s">
        <v>121</v>
      </c>
      <c r="D89">
        <v>25231</v>
      </c>
      <c r="E89" s="76">
        <v>0.34354166666666669</v>
      </c>
      <c r="F89" s="76">
        <v>0.34684027777777776</v>
      </c>
      <c r="G89" s="2">
        <v>0.19791666666666666</v>
      </c>
      <c r="H89" s="77">
        <v>3.0439814814814813E-3</v>
      </c>
      <c r="J89" s="79">
        <f>IF(IF(IF(_xlfn.MAXIFS($F$2:$F88,$C$2:$C88,$C89,$B$2:$B88,$B89,$A$2:$A88,$A89)=0,"",$E89-_xlfn.MAXIFS($F$2:$F88,$C$2:$C88,$C89,$B$2:$B88,$B89,$A$2:$A88,$A89))&lt;0,0,IF(_xlfn.MAXIFS($F$2:$F88,$C$2:$C88,$C89,$B$2:$B88,$B89,$A$2:$A88,$A89)=0,"",$E89-_xlfn.MAXIFS($F$2:$F88,$C$2:$C88,$C89,$B$2:$B88,$B89,$A$2:$A88,$A89)))&gt;0.25,"",IF(IF(_xlfn.MAXIFS($F$2:$F88,$C$2:$C88,$C89,$B$2:$B88,$B89,$A$2:$A88,$A89)=0,"",$E89-_xlfn.MAXIFS($F$2:$F88,$C$2:$C88,$C89,$B$2:$B88,$B89,$A$2:$A88,$A89))&lt;0,0,IF(_xlfn.MAXIFS($F$2:$F88,$C$2:$C88,$C89,$B$2:$B88,$B89,$A$2:$A88,$A89)=0,"",$E89-_xlfn.MAXIFS($F$2:$F88,$C$2:$C88,$C89,$B$2:$B88,$B89,$A$2:$A88,$A89))))</f>
        <v>3.0439814814814947E-3</v>
      </c>
      <c r="K89" s="6">
        <f t="shared" si="4"/>
        <v>8</v>
      </c>
      <c r="L89" s="6" t="str">
        <f t="shared" si="5"/>
        <v>EARLY</v>
      </c>
      <c r="M89" s="6" t="str">
        <f t="shared" si="3"/>
        <v>N</v>
      </c>
    </row>
    <row r="90" spans="1:13" x14ac:dyDescent="0.25">
      <c r="A90" t="s">
        <v>47</v>
      </c>
      <c r="B90" s="92">
        <v>46139</v>
      </c>
      <c r="C90" t="s">
        <v>121</v>
      </c>
      <c r="D90">
        <v>17132</v>
      </c>
      <c r="E90" s="76">
        <v>0.34652777777777777</v>
      </c>
      <c r="F90" s="76">
        <v>0.34918981481481481</v>
      </c>
      <c r="G90" s="2">
        <v>0.15972222222222221</v>
      </c>
      <c r="H90" s="77">
        <v>0</v>
      </c>
      <c r="J90" s="79">
        <f>IF(IF(IF(_xlfn.MAXIFS($F$2:$F89,$C$2:$C89,$C90,$B$2:$B89,$B90,$A$2:$A89,$A90)=0,"",$E90-_xlfn.MAXIFS($F$2:$F89,$C$2:$C89,$C90,$B$2:$B89,$B90,$A$2:$A89,$A90))&lt;0,0,IF(_xlfn.MAXIFS($F$2:$F89,$C$2:$C89,$C90,$B$2:$B89,$B90,$A$2:$A89,$A90)=0,"",$E90-_xlfn.MAXIFS($F$2:$F89,$C$2:$C89,$C90,$B$2:$B89,$B90,$A$2:$A89,$A90)))&gt;0.25,"",IF(IF(_xlfn.MAXIFS($F$2:$F89,$C$2:$C89,$C90,$B$2:$B89,$B90,$A$2:$A89,$A90)=0,"",$E90-_xlfn.MAXIFS($F$2:$F89,$C$2:$C89,$C90,$B$2:$B89,$B90,$A$2:$A89,$A90))&lt;0,0,IF(_xlfn.MAXIFS($F$2:$F89,$C$2:$C89,$C90,$B$2:$B89,$B90,$A$2:$A89,$A90)=0,"",$E90-_xlfn.MAXIFS($F$2:$F89,$C$2:$C89,$C90,$B$2:$B89,$B90,$A$2:$A89,$A90))))</f>
        <v>0</v>
      </c>
      <c r="K90" s="6">
        <f t="shared" si="4"/>
        <v>8</v>
      </c>
      <c r="L90" s="6" t="str">
        <f t="shared" si="5"/>
        <v>EARLY</v>
      </c>
      <c r="M90" s="6" t="str">
        <f t="shared" si="3"/>
        <v>N</v>
      </c>
    </row>
    <row r="91" spans="1:13" x14ac:dyDescent="0.25">
      <c r="A91" t="s">
        <v>47</v>
      </c>
      <c r="B91" s="92">
        <v>46139</v>
      </c>
      <c r="C91" t="s">
        <v>120</v>
      </c>
      <c r="D91">
        <v>20131</v>
      </c>
      <c r="E91" s="76">
        <v>0.34658564814814813</v>
      </c>
      <c r="F91" s="76">
        <v>0.34739583333333335</v>
      </c>
      <c r="G91" s="2">
        <v>4.8611111111111112E-2</v>
      </c>
      <c r="H91" s="77">
        <v>7.0023148148148145E-3</v>
      </c>
      <c r="J91" s="79">
        <f>IF(IF(IF(_xlfn.MAXIFS($F$2:$F90,$C$2:$C90,$C91,$B$2:$B90,$B91,$A$2:$A90,$A91)=0,"",$E91-_xlfn.MAXIFS($F$2:$F90,$C$2:$C90,$C91,$B$2:$B90,$B91,$A$2:$A90,$A91))&lt;0,0,IF(_xlfn.MAXIFS($F$2:$F90,$C$2:$C90,$C91,$B$2:$B90,$B91,$A$2:$A90,$A91)=0,"",$E91-_xlfn.MAXIFS($F$2:$F90,$C$2:$C90,$C91,$B$2:$B90,$B91,$A$2:$A90,$A91)))&gt;0.25,"",IF(IF(_xlfn.MAXIFS($F$2:$F90,$C$2:$C90,$C91,$B$2:$B90,$B91,$A$2:$A90,$A91)=0,"",$E91-_xlfn.MAXIFS($F$2:$F90,$C$2:$C90,$C91,$B$2:$B90,$B91,$A$2:$A90,$A91))&lt;0,0,IF(_xlfn.MAXIFS($F$2:$F90,$C$2:$C90,$C91,$B$2:$B90,$B91,$A$2:$A90,$A91)=0,"",$E91-_xlfn.MAXIFS($F$2:$F90,$C$2:$C90,$C91,$B$2:$B90,$B91,$A$2:$A90,$A91))))</f>
        <v>7.0023148148147807E-3</v>
      </c>
      <c r="K91" s="6">
        <f t="shared" si="4"/>
        <v>8</v>
      </c>
      <c r="L91" s="6" t="str">
        <f t="shared" si="5"/>
        <v>EARLY</v>
      </c>
      <c r="M91" s="6" t="str">
        <f t="shared" si="3"/>
        <v>N</v>
      </c>
    </row>
    <row r="92" spans="1:13" x14ac:dyDescent="0.25">
      <c r="A92" t="s">
        <v>47</v>
      </c>
      <c r="B92" s="92">
        <v>46139</v>
      </c>
      <c r="C92" t="s">
        <v>120</v>
      </c>
      <c r="D92">
        <v>18232</v>
      </c>
      <c r="E92" s="76">
        <v>0.34964120370370372</v>
      </c>
      <c r="F92" s="76">
        <v>0.35299768518518521</v>
      </c>
      <c r="G92" s="2">
        <v>0.2013888888888889</v>
      </c>
      <c r="H92" s="77">
        <v>2.2453703703703702E-3</v>
      </c>
      <c r="J92" s="79">
        <f>IF(IF(IF(_xlfn.MAXIFS($F$2:$F91,$C$2:$C91,$C92,$B$2:$B91,$B92,$A$2:$A91,$A92)=0,"",$E92-_xlfn.MAXIFS($F$2:$F91,$C$2:$C91,$C92,$B$2:$B91,$B92,$A$2:$A91,$A92))&lt;0,0,IF(_xlfn.MAXIFS($F$2:$F91,$C$2:$C91,$C92,$B$2:$B91,$B92,$A$2:$A91,$A92)=0,"",$E92-_xlfn.MAXIFS($F$2:$F91,$C$2:$C91,$C92,$B$2:$B91,$B92,$A$2:$A91,$A92)))&gt;0.25,"",IF(IF(_xlfn.MAXIFS($F$2:$F91,$C$2:$C91,$C92,$B$2:$B91,$B92,$A$2:$A91,$A92)=0,"",$E92-_xlfn.MAXIFS($F$2:$F91,$C$2:$C91,$C92,$B$2:$B91,$B92,$A$2:$A91,$A92))&lt;0,0,IF(_xlfn.MAXIFS($F$2:$F91,$C$2:$C91,$C92,$B$2:$B91,$B92,$A$2:$A91,$A92)=0,"",$E92-_xlfn.MAXIFS($F$2:$F91,$C$2:$C91,$C92,$B$2:$B91,$B92,$A$2:$A91,$A92))))</f>
        <v>2.2453703703703698E-3</v>
      </c>
      <c r="K92" s="6">
        <f t="shared" si="4"/>
        <v>8</v>
      </c>
      <c r="L92" s="6" t="str">
        <f t="shared" si="5"/>
        <v>EARLY</v>
      </c>
      <c r="M92" s="6" t="str">
        <f t="shared" si="3"/>
        <v>N</v>
      </c>
    </row>
    <row r="93" spans="1:13" x14ac:dyDescent="0.25">
      <c r="A93" t="s">
        <v>47</v>
      </c>
      <c r="B93" s="92">
        <v>46139</v>
      </c>
      <c r="C93" t="s">
        <v>121</v>
      </c>
      <c r="D93">
        <v>20131</v>
      </c>
      <c r="E93" s="76">
        <v>0.35283564814814816</v>
      </c>
      <c r="F93" s="76">
        <v>0.35503472222222221</v>
      </c>
      <c r="G93" s="2">
        <v>0.13194444444444445</v>
      </c>
      <c r="H93" s="77">
        <v>3.6458333333333334E-3</v>
      </c>
      <c r="J93" s="79">
        <f>IF(IF(IF(_xlfn.MAXIFS($F$2:$F92,$C$2:$C92,$C93,$B$2:$B92,$B93,$A$2:$A92,$A93)=0,"",$E93-_xlfn.MAXIFS($F$2:$F92,$C$2:$C92,$C93,$B$2:$B92,$B93,$A$2:$A92,$A93))&lt;0,0,IF(_xlfn.MAXIFS($F$2:$F92,$C$2:$C92,$C93,$B$2:$B92,$B93,$A$2:$A92,$A93)=0,"",$E93-_xlfn.MAXIFS($F$2:$F92,$C$2:$C92,$C93,$B$2:$B92,$B93,$A$2:$A92,$A93)))&gt;0.25,"",IF(IF(_xlfn.MAXIFS($F$2:$F92,$C$2:$C92,$C93,$B$2:$B92,$B93,$A$2:$A92,$A93)=0,"",$E93-_xlfn.MAXIFS($F$2:$F92,$C$2:$C92,$C93,$B$2:$B92,$B93,$A$2:$A92,$A93))&lt;0,0,IF(_xlfn.MAXIFS($F$2:$F92,$C$2:$C92,$C93,$B$2:$B92,$B93,$A$2:$A92,$A93)=0,"",$E93-_xlfn.MAXIFS($F$2:$F92,$C$2:$C92,$C93,$B$2:$B92,$B93,$A$2:$A92,$A93))))</f>
        <v>3.6458333333333481E-3</v>
      </c>
      <c r="K93" s="6">
        <f t="shared" si="4"/>
        <v>8</v>
      </c>
      <c r="L93" s="6" t="str">
        <f t="shared" si="5"/>
        <v>EARLY</v>
      </c>
      <c r="M93" s="6" t="str">
        <f t="shared" si="3"/>
        <v>N</v>
      </c>
    </row>
    <row r="94" spans="1:13" x14ac:dyDescent="0.25">
      <c r="A94" t="s">
        <v>47</v>
      </c>
      <c r="B94" s="92">
        <v>46139</v>
      </c>
      <c r="C94" t="s">
        <v>120</v>
      </c>
      <c r="D94">
        <v>25231</v>
      </c>
      <c r="E94" s="76">
        <v>0.35813657407407407</v>
      </c>
      <c r="F94" s="76">
        <v>0.35900462962962965</v>
      </c>
      <c r="G94" s="2">
        <v>5.2083333333333336E-2</v>
      </c>
      <c r="H94" s="77">
        <v>5.138888888888889E-3</v>
      </c>
      <c r="J94" s="79">
        <f>IF(IF(IF(_xlfn.MAXIFS($F$2:$F93,$C$2:$C93,$C94,$B$2:$B93,$B94,$A$2:$A93,$A94)=0,"",$E94-_xlfn.MAXIFS($F$2:$F93,$C$2:$C93,$C94,$B$2:$B93,$B94,$A$2:$A93,$A94))&lt;0,0,IF(_xlfn.MAXIFS($F$2:$F93,$C$2:$C93,$C94,$B$2:$B93,$B94,$A$2:$A93,$A94)=0,"",$E94-_xlfn.MAXIFS($F$2:$F93,$C$2:$C93,$C94,$B$2:$B93,$B94,$A$2:$A93,$A94)))&gt;0.25,"",IF(IF(_xlfn.MAXIFS($F$2:$F93,$C$2:$C93,$C94,$B$2:$B93,$B94,$A$2:$A93,$A94)=0,"",$E94-_xlfn.MAXIFS($F$2:$F93,$C$2:$C93,$C94,$B$2:$B93,$B94,$A$2:$A93,$A94))&lt;0,0,IF(_xlfn.MAXIFS($F$2:$F93,$C$2:$C93,$C94,$B$2:$B93,$B94,$A$2:$A93,$A94)=0,"",$E94-_xlfn.MAXIFS($F$2:$F93,$C$2:$C93,$C94,$B$2:$B93,$B94,$A$2:$A93,$A94))))</f>
        <v>5.1388888888888595E-3</v>
      </c>
      <c r="K94" s="6">
        <f t="shared" si="4"/>
        <v>8</v>
      </c>
      <c r="L94" s="6" t="str">
        <f t="shared" si="5"/>
        <v>LATE</v>
      </c>
      <c r="M94" s="6" t="str">
        <f t="shared" si="3"/>
        <v>N</v>
      </c>
    </row>
    <row r="95" spans="1:13" x14ac:dyDescent="0.25">
      <c r="A95" t="s">
        <v>47</v>
      </c>
      <c r="B95" s="92">
        <v>46139</v>
      </c>
      <c r="C95" t="s">
        <v>121</v>
      </c>
      <c r="D95">
        <v>18232</v>
      </c>
      <c r="E95" s="76">
        <v>0.35814814814814816</v>
      </c>
      <c r="F95" s="76">
        <v>0.3598263888888889</v>
      </c>
      <c r="G95" s="2">
        <v>0.10069444444444445</v>
      </c>
      <c r="H95" s="77">
        <v>3.1134259259259257E-3</v>
      </c>
      <c r="J95" s="79">
        <f>IF(IF(IF(_xlfn.MAXIFS($F$2:$F94,$C$2:$C94,$C95,$B$2:$B94,$B95,$A$2:$A94,$A95)=0,"",$E95-_xlfn.MAXIFS($F$2:$F94,$C$2:$C94,$C95,$B$2:$B94,$B95,$A$2:$A94,$A95))&lt;0,0,IF(_xlfn.MAXIFS($F$2:$F94,$C$2:$C94,$C95,$B$2:$B94,$B95,$A$2:$A94,$A95)=0,"",$E95-_xlfn.MAXIFS($F$2:$F94,$C$2:$C94,$C95,$B$2:$B94,$B95,$A$2:$A94,$A95)))&gt;0.25,"",IF(IF(_xlfn.MAXIFS($F$2:$F94,$C$2:$C94,$C95,$B$2:$B94,$B95,$A$2:$A94,$A95)=0,"",$E95-_xlfn.MAXIFS($F$2:$F94,$C$2:$C94,$C95,$B$2:$B94,$B95,$A$2:$A94,$A95))&lt;0,0,IF(_xlfn.MAXIFS($F$2:$F94,$C$2:$C94,$C95,$B$2:$B94,$B95,$A$2:$A94,$A95)=0,"",$E95-_xlfn.MAXIFS($F$2:$F94,$C$2:$C94,$C95,$B$2:$B94,$B95,$A$2:$A94,$A95))))</f>
        <v>3.11342592592595E-3</v>
      </c>
      <c r="K95" s="6">
        <f t="shared" si="4"/>
        <v>8</v>
      </c>
      <c r="L95" s="6" t="str">
        <f t="shared" si="5"/>
        <v>LATE</v>
      </c>
      <c r="M95" s="6" t="str">
        <f t="shared" si="3"/>
        <v>N</v>
      </c>
    </row>
    <row r="96" spans="1:13" x14ac:dyDescent="0.25">
      <c r="A96" t="s">
        <v>47</v>
      </c>
      <c r="B96" s="92">
        <v>46139</v>
      </c>
      <c r="C96" t="s">
        <v>120</v>
      </c>
      <c r="D96">
        <v>17132</v>
      </c>
      <c r="E96" s="76">
        <v>0.36099537037037038</v>
      </c>
      <c r="F96" s="76">
        <v>0.36186342592592591</v>
      </c>
      <c r="G96" s="2">
        <v>5.2083333333333336E-2</v>
      </c>
      <c r="H96" s="77">
        <v>1.9907407407407408E-3</v>
      </c>
      <c r="J96" s="79">
        <f>IF(IF(IF(_xlfn.MAXIFS($F$2:$F95,$C$2:$C95,$C96,$B$2:$B95,$B96,$A$2:$A95,$A96)=0,"",$E96-_xlfn.MAXIFS($F$2:$F95,$C$2:$C95,$C96,$B$2:$B95,$B96,$A$2:$A95,$A96))&lt;0,0,IF(_xlfn.MAXIFS($F$2:$F95,$C$2:$C95,$C96,$B$2:$B95,$B96,$A$2:$A95,$A96)=0,"",$E96-_xlfn.MAXIFS($F$2:$F95,$C$2:$C95,$C96,$B$2:$B95,$B96,$A$2:$A95,$A96)))&gt;0.25,"",IF(IF(_xlfn.MAXIFS($F$2:$F95,$C$2:$C95,$C96,$B$2:$B95,$B96,$A$2:$A95,$A96)=0,"",$E96-_xlfn.MAXIFS($F$2:$F95,$C$2:$C95,$C96,$B$2:$B95,$B96,$A$2:$A95,$A96))&lt;0,0,IF(_xlfn.MAXIFS($F$2:$F95,$C$2:$C95,$C96,$B$2:$B95,$B96,$A$2:$A95,$A96)=0,"",$E96-_xlfn.MAXIFS($F$2:$F95,$C$2:$C95,$C96,$B$2:$B95,$B96,$A$2:$A95,$A96))))</f>
        <v>1.9907407407407374E-3</v>
      </c>
      <c r="K96" s="6">
        <f t="shared" si="4"/>
        <v>8</v>
      </c>
      <c r="L96" s="6" t="str">
        <f t="shared" si="5"/>
        <v>LATE</v>
      </c>
      <c r="M96" s="6" t="str">
        <f t="shared" si="3"/>
        <v>N</v>
      </c>
    </row>
    <row r="97" spans="1:13" x14ac:dyDescent="0.25">
      <c r="A97" t="s">
        <v>47</v>
      </c>
      <c r="B97" s="92">
        <v>46139</v>
      </c>
      <c r="C97" t="s">
        <v>121</v>
      </c>
      <c r="D97">
        <v>25231</v>
      </c>
      <c r="E97" s="76">
        <v>0.36369212962962966</v>
      </c>
      <c r="F97" s="76">
        <v>0.36571759259259257</v>
      </c>
      <c r="G97" s="2">
        <v>0.12152777777777778</v>
      </c>
      <c r="H97" s="77">
        <v>3.8657407407407408E-3</v>
      </c>
      <c r="J97" s="79">
        <f>IF(IF(IF(_xlfn.MAXIFS($F$2:$F96,$C$2:$C96,$C97,$B$2:$B96,$B97,$A$2:$A96,$A97)=0,"",$E97-_xlfn.MAXIFS($F$2:$F96,$C$2:$C96,$C97,$B$2:$B96,$B97,$A$2:$A96,$A97))&lt;0,0,IF(_xlfn.MAXIFS($F$2:$F96,$C$2:$C96,$C97,$B$2:$B96,$B97,$A$2:$A96,$A97)=0,"",$E97-_xlfn.MAXIFS($F$2:$F96,$C$2:$C96,$C97,$B$2:$B96,$B97,$A$2:$A96,$A97)))&gt;0.25,"",IF(IF(_xlfn.MAXIFS($F$2:$F96,$C$2:$C96,$C97,$B$2:$B96,$B97,$A$2:$A96,$A97)=0,"",$E97-_xlfn.MAXIFS($F$2:$F96,$C$2:$C96,$C97,$B$2:$B96,$B97,$A$2:$A96,$A97))&lt;0,0,IF(_xlfn.MAXIFS($F$2:$F96,$C$2:$C96,$C97,$B$2:$B96,$B97,$A$2:$A96,$A97)=0,"",$E97-_xlfn.MAXIFS($F$2:$F96,$C$2:$C96,$C97,$B$2:$B96,$B97,$A$2:$A96,$A97))))</f>
        <v>3.8657407407407529E-3</v>
      </c>
      <c r="K97" s="6">
        <f t="shared" si="4"/>
        <v>8</v>
      </c>
      <c r="L97" s="6" t="str">
        <f t="shared" si="5"/>
        <v>LATE</v>
      </c>
      <c r="M97" s="6" t="str">
        <f t="shared" si="3"/>
        <v>N</v>
      </c>
    </row>
    <row r="98" spans="1:13" x14ac:dyDescent="0.25">
      <c r="A98" t="s">
        <v>47</v>
      </c>
      <c r="B98" s="92">
        <v>46139</v>
      </c>
      <c r="C98" t="s">
        <v>120</v>
      </c>
      <c r="D98">
        <v>20131</v>
      </c>
      <c r="E98" s="76">
        <v>0.36585648148148148</v>
      </c>
      <c r="F98" s="76">
        <v>0.36684027777777778</v>
      </c>
      <c r="G98" s="2">
        <v>5.9027777777777776E-2</v>
      </c>
      <c r="H98" s="77">
        <v>3.9930555555555552E-3</v>
      </c>
      <c r="J98" s="79">
        <f>IF(IF(IF(_xlfn.MAXIFS($F$2:$F97,$C$2:$C97,$C98,$B$2:$B97,$B98,$A$2:$A97,$A98)=0,"",$E98-_xlfn.MAXIFS($F$2:$F97,$C$2:$C97,$C98,$B$2:$B97,$B98,$A$2:$A97,$A98))&lt;0,0,IF(_xlfn.MAXIFS($F$2:$F97,$C$2:$C97,$C98,$B$2:$B97,$B98,$A$2:$A97,$A98)=0,"",$E98-_xlfn.MAXIFS($F$2:$F97,$C$2:$C97,$C98,$B$2:$B97,$B98,$A$2:$A97,$A98)))&gt;0.25,"",IF(IF(_xlfn.MAXIFS($F$2:$F97,$C$2:$C97,$C98,$B$2:$B97,$B98,$A$2:$A97,$A98)=0,"",$E98-_xlfn.MAXIFS($F$2:$F97,$C$2:$C97,$C98,$B$2:$B97,$B98,$A$2:$A97,$A98))&lt;0,0,IF(_xlfn.MAXIFS($F$2:$F97,$C$2:$C97,$C98,$B$2:$B97,$B98,$A$2:$A97,$A98)=0,"",$E98-_xlfn.MAXIFS($F$2:$F97,$C$2:$C97,$C98,$B$2:$B97,$B98,$A$2:$A97,$A98))))</f>
        <v>3.9930555555555691E-3</v>
      </c>
      <c r="K98" s="6">
        <f t="shared" si="4"/>
        <v>8</v>
      </c>
      <c r="L98" s="6" t="str">
        <f t="shared" si="5"/>
        <v>LATE</v>
      </c>
      <c r="M98" s="6" t="str">
        <f t="shared" si="3"/>
        <v>N</v>
      </c>
    </row>
    <row r="99" spans="1:13" x14ac:dyDescent="0.25">
      <c r="A99" t="s">
        <v>47</v>
      </c>
      <c r="B99" s="92">
        <v>46139</v>
      </c>
      <c r="C99" t="s">
        <v>121</v>
      </c>
      <c r="D99">
        <v>17132</v>
      </c>
      <c r="E99" s="76">
        <v>0.36886574074074074</v>
      </c>
      <c r="F99" s="76">
        <v>0.37187500000000001</v>
      </c>
      <c r="G99" s="2">
        <v>0.18055555555555555</v>
      </c>
      <c r="H99" s="77">
        <v>3.1481481481481482E-3</v>
      </c>
      <c r="J99" s="79">
        <f>IF(IF(IF(_xlfn.MAXIFS($F$2:$F98,$C$2:$C98,$C99,$B$2:$B98,$B99,$A$2:$A98,$A99)=0,"",$E99-_xlfn.MAXIFS($F$2:$F98,$C$2:$C98,$C99,$B$2:$B98,$B99,$A$2:$A98,$A99))&lt;0,0,IF(_xlfn.MAXIFS($F$2:$F98,$C$2:$C98,$C99,$B$2:$B98,$B99,$A$2:$A98,$A99)=0,"",$E99-_xlfn.MAXIFS($F$2:$F98,$C$2:$C98,$C99,$B$2:$B98,$B99,$A$2:$A98,$A99)))&gt;0.25,"",IF(IF(_xlfn.MAXIFS($F$2:$F98,$C$2:$C98,$C99,$B$2:$B98,$B99,$A$2:$A98,$A99)=0,"",$E99-_xlfn.MAXIFS($F$2:$F98,$C$2:$C98,$C99,$B$2:$B98,$B99,$A$2:$A98,$A99))&lt;0,0,IF(_xlfn.MAXIFS($F$2:$F98,$C$2:$C98,$C99,$B$2:$B98,$B99,$A$2:$A98,$A99)=0,"",$E99-_xlfn.MAXIFS($F$2:$F98,$C$2:$C98,$C99,$B$2:$B98,$B99,$A$2:$A98,$A99))))</f>
        <v>3.1481481481481777E-3</v>
      </c>
      <c r="K99" s="6">
        <f t="shared" si="4"/>
        <v>8</v>
      </c>
      <c r="L99" s="6" t="str">
        <f t="shared" si="5"/>
        <v>LATE</v>
      </c>
      <c r="M99" s="6" t="str">
        <f t="shared" si="3"/>
        <v>N</v>
      </c>
    </row>
    <row r="100" spans="1:13" x14ac:dyDescent="0.25">
      <c r="A100" t="s">
        <v>47</v>
      </c>
      <c r="B100" s="92">
        <v>46139</v>
      </c>
      <c r="C100" t="s">
        <v>120</v>
      </c>
      <c r="D100">
        <v>18232</v>
      </c>
      <c r="E100" s="76">
        <v>0.36932870370370369</v>
      </c>
      <c r="F100" s="76">
        <v>0.37048611111111113</v>
      </c>
      <c r="G100" s="2">
        <v>6.9444444444444448E-2</v>
      </c>
      <c r="H100" s="77">
        <v>2.488425925925926E-3</v>
      </c>
      <c r="J100" s="79">
        <f>IF(IF(IF(_xlfn.MAXIFS($F$2:$F99,$C$2:$C99,$C100,$B$2:$B99,$B100,$A$2:$A99,$A100)=0,"",$E100-_xlfn.MAXIFS($F$2:$F99,$C$2:$C99,$C100,$B$2:$B99,$B100,$A$2:$A99,$A100))&lt;0,0,IF(_xlfn.MAXIFS($F$2:$F99,$C$2:$C99,$C100,$B$2:$B99,$B100,$A$2:$A99,$A100)=0,"",$E100-_xlfn.MAXIFS($F$2:$F99,$C$2:$C99,$C100,$B$2:$B99,$B100,$A$2:$A99,$A100)))&gt;0.25,"",IF(IF(_xlfn.MAXIFS($F$2:$F99,$C$2:$C99,$C100,$B$2:$B99,$B100,$A$2:$A99,$A100)=0,"",$E100-_xlfn.MAXIFS($F$2:$F99,$C$2:$C99,$C100,$B$2:$B99,$B100,$A$2:$A99,$A100))&lt;0,0,IF(_xlfn.MAXIFS($F$2:$F99,$C$2:$C99,$C100,$B$2:$B99,$B100,$A$2:$A99,$A100)=0,"",$E100-_xlfn.MAXIFS($F$2:$F99,$C$2:$C99,$C100,$B$2:$B99,$B100,$A$2:$A99,$A100))))</f>
        <v>2.4884259259259078E-3</v>
      </c>
      <c r="K100" s="6">
        <f t="shared" si="4"/>
        <v>8</v>
      </c>
      <c r="L100" s="6" t="str">
        <f t="shared" si="5"/>
        <v>LATE</v>
      </c>
      <c r="M100" s="6" t="str">
        <f t="shared" si="3"/>
        <v>N</v>
      </c>
    </row>
    <row r="101" spans="1:13" x14ac:dyDescent="0.25">
      <c r="A101" t="s">
        <v>47</v>
      </c>
      <c r="B101" s="92">
        <v>46139</v>
      </c>
      <c r="C101" t="s">
        <v>121</v>
      </c>
      <c r="D101">
        <v>20131</v>
      </c>
      <c r="E101" s="76">
        <v>0.37337962962962962</v>
      </c>
      <c r="F101" s="76">
        <v>0.37482638888888886</v>
      </c>
      <c r="G101" s="2">
        <v>8.6805555555555552E-2</v>
      </c>
      <c r="H101" s="77">
        <v>1.5046296296296296E-3</v>
      </c>
      <c r="J101" s="79">
        <f>IF(IF(IF(_xlfn.MAXIFS($F$2:$F100,$C$2:$C100,$C101,$B$2:$B100,$B101,$A$2:$A100,$A101)=0,"",$E101-_xlfn.MAXIFS($F$2:$F100,$C$2:$C100,$C101,$B$2:$B100,$B101,$A$2:$A100,$A101))&lt;0,0,IF(_xlfn.MAXIFS($F$2:$F100,$C$2:$C100,$C101,$B$2:$B100,$B101,$A$2:$A100,$A101)=0,"",$E101-_xlfn.MAXIFS($F$2:$F100,$C$2:$C100,$C101,$B$2:$B100,$B101,$A$2:$A100,$A101)))&gt;0.25,"",IF(IF(_xlfn.MAXIFS($F$2:$F100,$C$2:$C100,$C101,$B$2:$B100,$B101,$A$2:$A100,$A101)=0,"",$E101-_xlfn.MAXIFS($F$2:$F100,$C$2:$C100,$C101,$B$2:$B100,$B101,$A$2:$A100,$A101))&lt;0,0,IF(_xlfn.MAXIFS($F$2:$F100,$C$2:$C100,$C101,$B$2:$B100,$B101,$A$2:$A100,$A101)=0,"",$E101-_xlfn.MAXIFS($F$2:$F100,$C$2:$C100,$C101,$B$2:$B100,$B101,$A$2:$A100,$A101))))</f>
        <v>1.5046296296296058E-3</v>
      </c>
      <c r="K101" s="6">
        <f t="shared" si="4"/>
        <v>8</v>
      </c>
      <c r="L101" s="6" t="str">
        <f t="shared" si="5"/>
        <v>LATE</v>
      </c>
      <c r="M101" s="6" t="str">
        <f t="shared" si="3"/>
        <v>N</v>
      </c>
    </row>
    <row r="102" spans="1:13" x14ac:dyDescent="0.25">
      <c r="A102" t="s">
        <v>47</v>
      </c>
      <c r="B102" s="92">
        <v>46139</v>
      </c>
      <c r="C102" t="s">
        <v>120</v>
      </c>
      <c r="D102">
        <v>25231</v>
      </c>
      <c r="E102" s="76">
        <v>0.37520833333333331</v>
      </c>
      <c r="F102" s="76">
        <v>0.37636574074074075</v>
      </c>
      <c r="G102" s="2">
        <v>6.9444444444444448E-2</v>
      </c>
      <c r="H102" s="77">
        <v>4.7222222222222223E-3</v>
      </c>
      <c r="J102" s="79">
        <f>IF(IF(IF(_xlfn.MAXIFS($F$2:$F101,$C$2:$C101,$C102,$B$2:$B101,$B102,$A$2:$A101,$A102)=0,"",$E102-_xlfn.MAXIFS($F$2:$F101,$C$2:$C101,$C102,$B$2:$B101,$B102,$A$2:$A101,$A102))&lt;0,0,IF(_xlfn.MAXIFS($F$2:$F101,$C$2:$C101,$C102,$B$2:$B101,$B102,$A$2:$A101,$A102)=0,"",$E102-_xlfn.MAXIFS($F$2:$F101,$C$2:$C101,$C102,$B$2:$B101,$B102,$A$2:$A101,$A102)))&gt;0.25,"",IF(IF(_xlfn.MAXIFS($F$2:$F101,$C$2:$C101,$C102,$B$2:$B101,$B102,$A$2:$A101,$A102)=0,"",$E102-_xlfn.MAXIFS($F$2:$F101,$C$2:$C101,$C102,$B$2:$B101,$B102,$A$2:$A101,$A102))&lt;0,0,IF(_xlfn.MAXIFS($F$2:$F101,$C$2:$C101,$C102,$B$2:$B101,$B102,$A$2:$A101,$A102)=0,"",$E102-_xlfn.MAXIFS($F$2:$F101,$C$2:$C101,$C102,$B$2:$B101,$B102,$A$2:$A101,$A102))))</f>
        <v>4.7222222222221832E-3</v>
      </c>
      <c r="K102" s="6">
        <f t="shared" si="4"/>
        <v>9</v>
      </c>
      <c r="L102" s="6" t="str">
        <f t="shared" si="5"/>
        <v>EARLY</v>
      </c>
      <c r="M102" s="6" t="str">
        <f t="shared" si="3"/>
        <v>N</v>
      </c>
    </row>
    <row r="103" spans="1:13" x14ac:dyDescent="0.25">
      <c r="A103" t="s">
        <v>47</v>
      </c>
      <c r="B103" s="92">
        <v>46139</v>
      </c>
      <c r="C103" t="s">
        <v>121</v>
      </c>
      <c r="D103">
        <v>18232</v>
      </c>
      <c r="E103" s="76">
        <v>0.37552083333333336</v>
      </c>
      <c r="F103" s="76">
        <v>0.37737268518518519</v>
      </c>
      <c r="G103" s="2">
        <v>0.1111111111111111</v>
      </c>
      <c r="H103" s="77">
        <v>6.9444444444444447E-4</v>
      </c>
      <c r="J103" s="79">
        <f>IF(IF(IF(_xlfn.MAXIFS($F$2:$F102,$C$2:$C102,$C103,$B$2:$B102,$B103,$A$2:$A102,$A103)=0,"",$E103-_xlfn.MAXIFS($F$2:$F102,$C$2:$C102,$C103,$B$2:$B102,$B103,$A$2:$A102,$A103))&lt;0,0,IF(_xlfn.MAXIFS($F$2:$F102,$C$2:$C102,$C103,$B$2:$B102,$B103,$A$2:$A102,$A103)=0,"",$E103-_xlfn.MAXIFS($F$2:$F102,$C$2:$C102,$C103,$B$2:$B102,$B103,$A$2:$A102,$A103)))&gt;0.25,"",IF(IF(_xlfn.MAXIFS($F$2:$F102,$C$2:$C102,$C103,$B$2:$B102,$B103,$A$2:$A102,$A103)=0,"",$E103-_xlfn.MAXIFS($F$2:$F102,$C$2:$C102,$C103,$B$2:$B102,$B103,$A$2:$A102,$A103))&lt;0,0,IF(_xlfn.MAXIFS($F$2:$F102,$C$2:$C102,$C103,$B$2:$B102,$B103,$A$2:$A102,$A103)=0,"",$E103-_xlfn.MAXIFS($F$2:$F102,$C$2:$C102,$C103,$B$2:$B102,$B103,$A$2:$A102,$A103))))</f>
        <v>6.9444444444449749E-4</v>
      </c>
      <c r="K103" s="6">
        <f t="shared" si="4"/>
        <v>9</v>
      </c>
      <c r="L103" s="6" t="str">
        <f t="shared" si="5"/>
        <v>EARLY</v>
      </c>
      <c r="M103" s="6" t="str">
        <f t="shared" si="3"/>
        <v>N</v>
      </c>
    </row>
    <row r="104" spans="1:13" x14ac:dyDescent="0.25">
      <c r="A104" t="s">
        <v>47</v>
      </c>
      <c r="B104" s="92">
        <v>46139</v>
      </c>
      <c r="C104" t="s">
        <v>120</v>
      </c>
      <c r="D104">
        <v>17132</v>
      </c>
      <c r="E104" s="76">
        <v>0.38015046296296295</v>
      </c>
      <c r="F104" s="76">
        <v>0.38340277777777776</v>
      </c>
      <c r="G104" s="2">
        <v>0.19513888888888889</v>
      </c>
      <c r="H104" s="77">
        <v>3.7847222222222223E-3</v>
      </c>
      <c r="J104" s="79">
        <f>IF(IF(IF(_xlfn.MAXIFS($F$2:$F103,$C$2:$C103,$C104,$B$2:$B103,$B104,$A$2:$A103,$A104)=0,"",$E104-_xlfn.MAXIFS($F$2:$F103,$C$2:$C103,$C104,$B$2:$B103,$B104,$A$2:$A103,$A104))&lt;0,0,IF(_xlfn.MAXIFS($F$2:$F103,$C$2:$C103,$C104,$B$2:$B103,$B104,$A$2:$A103,$A104)=0,"",$E104-_xlfn.MAXIFS($F$2:$F103,$C$2:$C103,$C104,$B$2:$B103,$B104,$A$2:$A103,$A104)))&gt;0.25,"",IF(IF(_xlfn.MAXIFS($F$2:$F103,$C$2:$C103,$C104,$B$2:$B103,$B104,$A$2:$A103,$A104)=0,"",$E104-_xlfn.MAXIFS($F$2:$F103,$C$2:$C103,$C104,$B$2:$B103,$B104,$A$2:$A103,$A104))&lt;0,0,IF(_xlfn.MAXIFS($F$2:$F103,$C$2:$C103,$C104,$B$2:$B103,$B104,$A$2:$A103,$A104)=0,"",$E104-_xlfn.MAXIFS($F$2:$F103,$C$2:$C103,$C104,$B$2:$B103,$B104,$A$2:$A103,$A104))))</f>
        <v>3.7847222222222032E-3</v>
      </c>
      <c r="K104" s="6">
        <f t="shared" si="4"/>
        <v>9</v>
      </c>
      <c r="L104" s="6" t="str">
        <f t="shared" si="5"/>
        <v>EARLY</v>
      </c>
      <c r="M104" s="6" t="str">
        <f t="shared" si="3"/>
        <v>N</v>
      </c>
    </row>
    <row r="105" spans="1:13" x14ac:dyDescent="0.25">
      <c r="A105" t="s">
        <v>47</v>
      </c>
      <c r="B105" s="92">
        <v>46139</v>
      </c>
      <c r="C105" t="s">
        <v>121</v>
      </c>
      <c r="D105">
        <v>25231</v>
      </c>
      <c r="E105" s="76">
        <v>0.38093749999999998</v>
      </c>
      <c r="F105" s="76">
        <v>0.38319444444444445</v>
      </c>
      <c r="G105" s="2">
        <v>0.13541666666666666</v>
      </c>
      <c r="H105" s="77">
        <v>3.5648148148148149E-3</v>
      </c>
      <c r="J105" s="79">
        <f>IF(IF(IF(_xlfn.MAXIFS($F$2:$F104,$C$2:$C104,$C105,$B$2:$B104,$B105,$A$2:$A104,$A105)=0,"",$E105-_xlfn.MAXIFS($F$2:$F104,$C$2:$C104,$C105,$B$2:$B104,$B105,$A$2:$A104,$A105))&lt;0,0,IF(_xlfn.MAXIFS($F$2:$F104,$C$2:$C104,$C105,$B$2:$B104,$B105,$A$2:$A104,$A105)=0,"",$E105-_xlfn.MAXIFS($F$2:$F104,$C$2:$C104,$C105,$B$2:$B104,$B105,$A$2:$A104,$A105)))&gt;0.25,"",IF(IF(_xlfn.MAXIFS($F$2:$F104,$C$2:$C104,$C105,$B$2:$B104,$B105,$A$2:$A104,$A105)=0,"",$E105-_xlfn.MAXIFS($F$2:$F104,$C$2:$C104,$C105,$B$2:$B104,$B105,$A$2:$A104,$A105))&lt;0,0,IF(_xlfn.MAXIFS($F$2:$F104,$C$2:$C104,$C105,$B$2:$B104,$B105,$A$2:$A104,$A105)=0,"",$E105-_xlfn.MAXIFS($F$2:$F104,$C$2:$C104,$C105,$B$2:$B104,$B105,$A$2:$A104,$A105))))</f>
        <v>3.5648148148147984E-3</v>
      </c>
      <c r="K105" s="6">
        <f t="shared" si="4"/>
        <v>9</v>
      </c>
      <c r="L105" s="6" t="str">
        <f t="shared" si="5"/>
        <v>EARLY</v>
      </c>
      <c r="M105" s="6" t="str">
        <f t="shared" si="3"/>
        <v>N</v>
      </c>
    </row>
    <row r="106" spans="1:13" x14ac:dyDescent="0.25">
      <c r="A106" t="s">
        <v>47</v>
      </c>
      <c r="B106" s="92">
        <v>46139</v>
      </c>
      <c r="C106" t="s">
        <v>120</v>
      </c>
      <c r="D106">
        <v>20131</v>
      </c>
      <c r="E106" s="76">
        <v>0.3830439814814815</v>
      </c>
      <c r="F106" s="76">
        <v>0.38443287037037038</v>
      </c>
      <c r="G106" s="2">
        <v>8.3333333333333329E-2</v>
      </c>
      <c r="H106" s="77">
        <v>0</v>
      </c>
      <c r="J106" s="79">
        <f>IF(IF(IF(_xlfn.MAXIFS($F$2:$F105,$C$2:$C105,$C106,$B$2:$B105,$B106,$A$2:$A105,$A106)=0,"",$E106-_xlfn.MAXIFS($F$2:$F105,$C$2:$C105,$C106,$B$2:$B105,$B106,$A$2:$A105,$A106))&lt;0,0,IF(_xlfn.MAXIFS($F$2:$F105,$C$2:$C105,$C106,$B$2:$B105,$B106,$A$2:$A105,$A106)=0,"",$E106-_xlfn.MAXIFS($F$2:$F105,$C$2:$C105,$C106,$B$2:$B105,$B106,$A$2:$A105,$A106)))&gt;0.25,"",IF(IF(_xlfn.MAXIFS($F$2:$F105,$C$2:$C105,$C106,$B$2:$B105,$B106,$A$2:$A105,$A106)=0,"",$E106-_xlfn.MAXIFS($F$2:$F105,$C$2:$C105,$C106,$B$2:$B105,$B106,$A$2:$A105,$A106))&lt;0,0,IF(_xlfn.MAXIFS($F$2:$F105,$C$2:$C105,$C106,$B$2:$B105,$B106,$A$2:$A105,$A106)=0,"",$E106-_xlfn.MAXIFS($F$2:$F105,$C$2:$C105,$C106,$B$2:$B105,$B106,$A$2:$A105,$A106))))</f>
        <v>0</v>
      </c>
      <c r="K106" s="6">
        <f t="shared" si="4"/>
        <v>9</v>
      </c>
      <c r="L106" s="6" t="str">
        <f t="shared" si="5"/>
        <v>EARLY</v>
      </c>
      <c r="M106" s="6" t="str">
        <f t="shared" si="3"/>
        <v>N</v>
      </c>
    </row>
    <row r="107" spans="1:13" x14ac:dyDescent="0.25">
      <c r="A107" t="s">
        <v>47</v>
      </c>
      <c r="B107" s="92">
        <v>46139</v>
      </c>
      <c r="C107" t="s">
        <v>120</v>
      </c>
      <c r="D107">
        <v>18232</v>
      </c>
      <c r="E107" s="76">
        <v>0.38657407407407407</v>
      </c>
      <c r="F107" s="76">
        <v>0.38738425925925923</v>
      </c>
      <c r="G107" s="2">
        <v>4.8611111111111112E-2</v>
      </c>
      <c r="H107" s="77">
        <v>2.1412037037037038E-3</v>
      </c>
      <c r="J107" s="79">
        <f>IF(IF(IF(_xlfn.MAXIFS($F$2:$F106,$C$2:$C106,$C107,$B$2:$B106,$B107,$A$2:$A106,$A107)=0,"",$E107-_xlfn.MAXIFS($F$2:$F106,$C$2:$C106,$C107,$B$2:$B106,$B107,$A$2:$A106,$A107))&lt;0,0,IF(_xlfn.MAXIFS($F$2:$F106,$C$2:$C106,$C107,$B$2:$B106,$B107,$A$2:$A106,$A107)=0,"",$E107-_xlfn.MAXIFS($F$2:$F106,$C$2:$C106,$C107,$B$2:$B106,$B107,$A$2:$A106,$A107)))&gt;0.25,"",IF(IF(_xlfn.MAXIFS($F$2:$F106,$C$2:$C106,$C107,$B$2:$B106,$B107,$A$2:$A106,$A107)=0,"",$E107-_xlfn.MAXIFS($F$2:$F106,$C$2:$C106,$C107,$B$2:$B106,$B107,$A$2:$A106,$A107))&lt;0,0,IF(_xlfn.MAXIFS($F$2:$F106,$C$2:$C106,$C107,$B$2:$B106,$B107,$A$2:$A106,$A107)=0,"",$E107-_xlfn.MAXIFS($F$2:$F106,$C$2:$C106,$C107,$B$2:$B106,$B107,$A$2:$A106,$A107))))</f>
        <v>2.1412037037036868E-3</v>
      </c>
      <c r="K107" s="6">
        <f t="shared" si="4"/>
        <v>9</v>
      </c>
      <c r="L107" s="6" t="str">
        <f t="shared" si="5"/>
        <v>EARLY</v>
      </c>
      <c r="M107" s="6" t="str">
        <f t="shared" si="3"/>
        <v>N</v>
      </c>
    </row>
    <row r="108" spans="1:13" x14ac:dyDescent="0.25">
      <c r="A108" t="s">
        <v>47</v>
      </c>
      <c r="B108" s="92">
        <v>46139</v>
      </c>
      <c r="C108" t="s">
        <v>121</v>
      </c>
      <c r="D108">
        <v>17132</v>
      </c>
      <c r="E108" s="76">
        <v>0.38798611111111109</v>
      </c>
      <c r="F108" s="76">
        <v>0.39041666666666669</v>
      </c>
      <c r="G108" s="2">
        <v>0.14583333333333334</v>
      </c>
      <c r="H108" s="77">
        <v>4.7916666666666663E-3</v>
      </c>
      <c r="J108" s="79">
        <f>IF(IF(IF(_xlfn.MAXIFS($F$2:$F107,$C$2:$C107,$C108,$B$2:$B107,$B108,$A$2:$A107,$A108)=0,"",$E108-_xlfn.MAXIFS($F$2:$F107,$C$2:$C107,$C108,$B$2:$B107,$B108,$A$2:$A107,$A108))&lt;0,0,IF(_xlfn.MAXIFS($F$2:$F107,$C$2:$C107,$C108,$B$2:$B107,$B108,$A$2:$A107,$A108)=0,"",$E108-_xlfn.MAXIFS($F$2:$F107,$C$2:$C107,$C108,$B$2:$B107,$B108,$A$2:$A107,$A108)))&gt;0.25,"",IF(IF(_xlfn.MAXIFS($F$2:$F107,$C$2:$C107,$C108,$B$2:$B107,$B108,$A$2:$A107,$A108)=0,"",$E108-_xlfn.MAXIFS($F$2:$F107,$C$2:$C107,$C108,$B$2:$B107,$B108,$A$2:$A107,$A108))&lt;0,0,IF(_xlfn.MAXIFS($F$2:$F107,$C$2:$C107,$C108,$B$2:$B107,$B108,$A$2:$A107,$A108)=0,"",$E108-_xlfn.MAXIFS($F$2:$F107,$C$2:$C107,$C108,$B$2:$B107,$B108,$A$2:$A107,$A108))))</f>
        <v>4.7916666666666385E-3</v>
      </c>
      <c r="K108" s="6">
        <f t="shared" si="4"/>
        <v>9</v>
      </c>
      <c r="L108" s="6" t="str">
        <f t="shared" si="5"/>
        <v>EARLY</v>
      </c>
      <c r="M108" s="6" t="str">
        <f t="shared" si="3"/>
        <v>N</v>
      </c>
    </row>
    <row r="109" spans="1:13" x14ac:dyDescent="0.25">
      <c r="A109" t="s">
        <v>47</v>
      </c>
      <c r="B109" s="92">
        <v>46139</v>
      </c>
      <c r="C109" t="s">
        <v>120</v>
      </c>
      <c r="D109">
        <v>25231</v>
      </c>
      <c r="E109" s="76">
        <v>0.39210648148148147</v>
      </c>
      <c r="F109" s="76">
        <v>0.39297453703703705</v>
      </c>
      <c r="G109" s="2">
        <v>5.2083333333333336E-2</v>
      </c>
      <c r="H109" s="77">
        <v>4.7222222222222223E-3</v>
      </c>
      <c r="J109" s="79">
        <f>IF(IF(IF(_xlfn.MAXIFS($F$2:$F108,$C$2:$C108,$C109,$B$2:$B108,$B109,$A$2:$A108,$A109)=0,"",$E109-_xlfn.MAXIFS($F$2:$F108,$C$2:$C108,$C109,$B$2:$B108,$B109,$A$2:$A108,$A109))&lt;0,0,IF(_xlfn.MAXIFS($F$2:$F108,$C$2:$C108,$C109,$B$2:$B108,$B109,$A$2:$A108,$A109)=0,"",$E109-_xlfn.MAXIFS($F$2:$F108,$C$2:$C108,$C109,$B$2:$B108,$B109,$A$2:$A108,$A109)))&gt;0.25,"",IF(IF(_xlfn.MAXIFS($F$2:$F108,$C$2:$C108,$C109,$B$2:$B108,$B109,$A$2:$A108,$A109)=0,"",$E109-_xlfn.MAXIFS($F$2:$F108,$C$2:$C108,$C109,$B$2:$B108,$B109,$A$2:$A108,$A109))&lt;0,0,IF(_xlfn.MAXIFS($F$2:$F108,$C$2:$C108,$C109,$B$2:$B108,$B109,$A$2:$A108,$A109)=0,"",$E109-_xlfn.MAXIFS($F$2:$F108,$C$2:$C108,$C109,$B$2:$B108,$B109,$A$2:$A108,$A109))))</f>
        <v>4.7222222222222388E-3</v>
      </c>
      <c r="K109" s="6">
        <f t="shared" si="4"/>
        <v>9</v>
      </c>
      <c r="L109" s="6" t="str">
        <f t="shared" si="5"/>
        <v>EARLY</v>
      </c>
      <c r="M109" s="6" t="str">
        <f t="shared" si="3"/>
        <v>N</v>
      </c>
    </row>
    <row r="110" spans="1:13" x14ac:dyDescent="0.25">
      <c r="A110" t="s">
        <v>47</v>
      </c>
      <c r="B110" s="92">
        <v>46139</v>
      </c>
      <c r="C110" t="s">
        <v>121</v>
      </c>
      <c r="D110">
        <v>20131</v>
      </c>
      <c r="E110" s="76">
        <v>0.3923726851851852</v>
      </c>
      <c r="F110" s="76">
        <v>0.39381944444444444</v>
      </c>
      <c r="G110" s="2">
        <v>8.6805555555555552E-2</v>
      </c>
      <c r="H110" s="77">
        <v>1.9560185185185184E-3</v>
      </c>
      <c r="J110" s="79">
        <f>IF(IF(IF(_xlfn.MAXIFS($F$2:$F109,$C$2:$C109,$C110,$B$2:$B109,$B110,$A$2:$A109,$A110)=0,"",$E110-_xlfn.MAXIFS($F$2:$F109,$C$2:$C109,$C110,$B$2:$B109,$B110,$A$2:$A109,$A110))&lt;0,0,IF(_xlfn.MAXIFS($F$2:$F109,$C$2:$C109,$C110,$B$2:$B109,$B110,$A$2:$A109,$A110)=0,"",$E110-_xlfn.MAXIFS($F$2:$F109,$C$2:$C109,$C110,$B$2:$B109,$B110,$A$2:$A109,$A110)))&gt;0.25,"",IF(IF(_xlfn.MAXIFS($F$2:$F109,$C$2:$C109,$C110,$B$2:$B109,$B110,$A$2:$A109,$A110)=0,"",$E110-_xlfn.MAXIFS($F$2:$F109,$C$2:$C109,$C110,$B$2:$B109,$B110,$A$2:$A109,$A110))&lt;0,0,IF(_xlfn.MAXIFS($F$2:$F109,$C$2:$C109,$C110,$B$2:$B109,$B110,$A$2:$A109,$A110)=0,"",$E110-_xlfn.MAXIFS($F$2:$F109,$C$2:$C109,$C110,$B$2:$B109,$B110,$A$2:$A109,$A110))))</f>
        <v>1.9560185185185097E-3</v>
      </c>
      <c r="K110" s="6">
        <f t="shared" si="4"/>
        <v>9</v>
      </c>
      <c r="L110" s="6" t="str">
        <f t="shared" si="5"/>
        <v>EARLY</v>
      </c>
      <c r="M110" s="6" t="str">
        <f t="shared" si="3"/>
        <v>N</v>
      </c>
    </row>
    <row r="111" spans="1:13" x14ac:dyDescent="0.25">
      <c r="A111" t="s">
        <v>47</v>
      </c>
      <c r="B111" s="92">
        <v>46139</v>
      </c>
      <c r="C111" t="s">
        <v>121</v>
      </c>
      <c r="D111">
        <v>18232</v>
      </c>
      <c r="E111" s="76">
        <v>0.39432870370370371</v>
      </c>
      <c r="F111" s="76">
        <v>0.39681712962962962</v>
      </c>
      <c r="G111" s="2">
        <v>0.14930555555555555</v>
      </c>
      <c r="H111" s="77">
        <v>5.0925925925925921E-4</v>
      </c>
      <c r="J111" s="79">
        <f>IF(IF(IF(_xlfn.MAXIFS($F$2:$F110,$C$2:$C110,$C111,$B$2:$B110,$B111,$A$2:$A110,$A111)=0,"",$E111-_xlfn.MAXIFS($F$2:$F110,$C$2:$C110,$C111,$B$2:$B110,$B111,$A$2:$A110,$A111))&lt;0,0,IF(_xlfn.MAXIFS($F$2:$F110,$C$2:$C110,$C111,$B$2:$B110,$B111,$A$2:$A110,$A111)=0,"",$E111-_xlfn.MAXIFS($F$2:$F110,$C$2:$C110,$C111,$B$2:$B110,$B111,$A$2:$A110,$A111)))&gt;0.25,"",IF(IF(_xlfn.MAXIFS($F$2:$F110,$C$2:$C110,$C111,$B$2:$B110,$B111,$A$2:$A110,$A111)=0,"",$E111-_xlfn.MAXIFS($F$2:$F110,$C$2:$C110,$C111,$B$2:$B110,$B111,$A$2:$A110,$A111))&lt;0,0,IF(_xlfn.MAXIFS($F$2:$F110,$C$2:$C110,$C111,$B$2:$B110,$B111,$A$2:$A110,$A111)=0,"",$E111-_xlfn.MAXIFS($F$2:$F110,$C$2:$C110,$C111,$B$2:$B110,$B111,$A$2:$A110,$A111))))</f>
        <v>5.0925925925926485E-4</v>
      </c>
      <c r="K111" s="6">
        <f t="shared" si="4"/>
        <v>9</v>
      </c>
      <c r="L111" s="6" t="str">
        <f t="shared" si="5"/>
        <v>EARLY</v>
      </c>
      <c r="M111" s="6" t="str">
        <f t="shared" si="3"/>
        <v>N</v>
      </c>
    </row>
    <row r="112" spans="1:13" x14ac:dyDescent="0.25">
      <c r="A112" t="s">
        <v>47</v>
      </c>
      <c r="B112" s="92">
        <v>46139</v>
      </c>
      <c r="C112" t="s">
        <v>120</v>
      </c>
      <c r="D112">
        <v>17132</v>
      </c>
      <c r="E112" s="76">
        <v>0.39660879629629631</v>
      </c>
      <c r="F112" s="76">
        <v>0.39759259259259261</v>
      </c>
      <c r="G112" s="2">
        <v>5.9027777777777776E-2</v>
      </c>
      <c r="H112" s="77">
        <v>3.6342592592592594E-3</v>
      </c>
      <c r="J112" s="79">
        <f>IF(IF(IF(_xlfn.MAXIFS($F$2:$F111,$C$2:$C111,$C112,$B$2:$B111,$B112,$A$2:$A111,$A112)=0,"",$E112-_xlfn.MAXIFS($F$2:$F111,$C$2:$C111,$C112,$B$2:$B111,$B112,$A$2:$A111,$A112))&lt;0,0,IF(_xlfn.MAXIFS($F$2:$F111,$C$2:$C111,$C112,$B$2:$B111,$B112,$A$2:$A111,$A112)=0,"",$E112-_xlfn.MAXIFS($F$2:$F111,$C$2:$C111,$C112,$B$2:$B111,$B112,$A$2:$A111,$A112)))&gt;0.25,"",IF(IF(_xlfn.MAXIFS($F$2:$F111,$C$2:$C111,$C112,$B$2:$B111,$B112,$A$2:$A111,$A112)=0,"",$E112-_xlfn.MAXIFS($F$2:$F111,$C$2:$C111,$C112,$B$2:$B111,$B112,$A$2:$A111,$A112))&lt;0,0,IF(_xlfn.MAXIFS($F$2:$F111,$C$2:$C111,$C112,$B$2:$B111,$B112,$A$2:$A111,$A112)=0,"",$E112-_xlfn.MAXIFS($F$2:$F111,$C$2:$C111,$C112,$B$2:$B111,$B112,$A$2:$A111,$A112))))</f>
        <v>3.6342592592592537E-3</v>
      </c>
      <c r="K112" s="6">
        <f t="shared" si="4"/>
        <v>9</v>
      </c>
      <c r="L112" s="6" t="str">
        <f t="shared" si="5"/>
        <v>LATE</v>
      </c>
      <c r="M112" s="6" t="str">
        <f t="shared" si="3"/>
        <v>N</v>
      </c>
    </row>
    <row r="113" spans="1:17" x14ac:dyDescent="0.25">
      <c r="A113" t="s">
        <v>47</v>
      </c>
      <c r="B113" s="92">
        <v>46139</v>
      </c>
      <c r="C113" t="s">
        <v>120</v>
      </c>
      <c r="D113">
        <v>20131</v>
      </c>
      <c r="E113" s="76">
        <v>0.39862268518518518</v>
      </c>
      <c r="F113" s="76">
        <v>0.39931712962962962</v>
      </c>
      <c r="G113" s="2">
        <v>4.1666666666666664E-2</v>
      </c>
      <c r="H113" s="77">
        <v>1.0300925925925926E-3</v>
      </c>
      <c r="J113" s="79">
        <f>IF(IF(IF(_xlfn.MAXIFS($F$2:$F112,$C$2:$C112,$C113,$B$2:$B112,$B113,$A$2:$A112,$A113)=0,"",$E113-_xlfn.MAXIFS($F$2:$F112,$C$2:$C112,$C113,$B$2:$B112,$B113,$A$2:$A112,$A113))&lt;0,0,IF(_xlfn.MAXIFS($F$2:$F112,$C$2:$C112,$C113,$B$2:$B112,$B113,$A$2:$A112,$A113)=0,"",$E113-_xlfn.MAXIFS($F$2:$F112,$C$2:$C112,$C113,$B$2:$B112,$B113,$A$2:$A112,$A113)))&gt;0.25,"",IF(IF(_xlfn.MAXIFS($F$2:$F112,$C$2:$C112,$C113,$B$2:$B112,$B113,$A$2:$A112,$A113)=0,"",$E113-_xlfn.MAXIFS($F$2:$F112,$C$2:$C112,$C113,$B$2:$B112,$B113,$A$2:$A112,$A113))&lt;0,0,IF(_xlfn.MAXIFS($F$2:$F112,$C$2:$C112,$C113,$B$2:$B112,$B113,$A$2:$A112,$A113)=0,"",$E113-_xlfn.MAXIFS($F$2:$F112,$C$2:$C112,$C113,$B$2:$B112,$B113,$A$2:$A112,$A113))))</f>
        <v>1.0300925925925686E-3</v>
      </c>
      <c r="K113" s="6">
        <f t="shared" si="4"/>
        <v>9</v>
      </c>
      <c r="L113" s="6" t="str">
        <f t="shared" si="5"/>
        <v>LATE</v>
      </c>
      <c r="M113" s="6" t="str">
        <f t="shared" si="3"/>
        <v>N</v>
      </c>
    </row>
    <row r="114" spans="1:17" x14ac:dyDescent="0.25">
      <c r="A114" t="s">
        <v>47</v>
      </c>
      <c r="B114" s="92">
        <v>46139</v>
      </c>
      <c r="C114" t="s">
        <v>121</v>
      </c>
      <c r="D114">
        <v>25231</v>
      </c>
      <c r="E114" s="76">
        <v>0.40153935185185186</v>
      </c>
      <c r="F114" s="76">
        <v>0.40425925925925926</v>
      </c>
      <c r="G114" s="2">
        <v>0.16319444444444445</v>
      </c>
      <c r="H114" s="77">
        <v>4.7222222222222223E-3</v>
      </c>
      <c r="J114" s="79">
        <f>IF(IF(IF(_xlfn.MAXIFS($F$2:$F113,$C$2:$C113,$C114,$B$2:$B113,$B114,$A$2:$A113,$A114)=0,"",$E114-_xlfn.MAXIFS($F$2:$F113,$C$2:$C113,$C114,$B$2:$B113,$B114,$A$2:$A113,$A114))&lt;0,0,IF(_xlfn.MAXIFS($F$2:$F113,$C$2:$C113,$C114,$B$2:$B113,$B114,$A$2:$A113,$A114)=0,"",$E114-_xlfn.MAXIFS($F$2:$F113,$C$2:$C113,$C114,$B$2:$B113,$B114,$A$2:$A113,$A114)))&gt;0.25,"",IF(IF(_xlfn.MAXIFS($F$2:$F113,$C$2:$C113,$C114,$B$2:$B113,$B114,$A$2:$A113,$A114)=0,"",$E114-_xlfn.MAXIFS($F$2:$F113,$C$2:$C113,$C114,$B$2:$B113,$B114,$A$2:$A113,$A114))&lt;0,0,IF(_xlfn.MAXIFS($F$2:$F113,$C$2:$C113,$C114,$B$2:$B113,$B114,$A$2:$A113,$A114)=0,"",$E114-_xlfn.MAXIFS($F$2:$F113,$C$2:$C113,$C114,$B$2:$B113,$B114,$A$2:$A113,$A114))))</f>
        <v>4.7222222222222388E-3</v>
      </c>
      <c r="K114" s="6">
        <f t="shared" si="4"/>
        <v>9</v>
      </c>
      <c r="L114" s="6" t="str">
        <f t="shared" si="5"/>
        <v>LATE</v>
      </c>
      <c r="M114" s="6" t="str">
        <f t="shared" si="3"/>
        <v>N</v>
      </c>
    </row>
    <row r="115" spans="1:17" x14ac:dyDescent="0.25">
      <c r="A115" t="s">
        <v>47</v>
      </c>
      <c r="B115" s="92">
        <v>46139</v>
      </c>
      <c r="C115" t="s">
        <v>120</v>
      </c>
      <c r="D115">
        <v>18232</v>
      </c>
      <c r="E115" s="76">
        <v>0.40335648148148145</v>
      </c>
      <c r="F115" s="76">
        <v>0.40810185185185183</v>
      </c>
      <c r="G115" s="2">
        <v>0.28472222222222221</v>
      </c>
      <c r="H115" s="77">
        <v>4.0393518518518521E-3</v>
      </c>
      <c r="J115" s="79">
        <f>IF(IF(IF(_xlfn.MAXIFS($F$2:$F114,$C$2:$C114,$C115,$B$2:$B114,$B115,$A$2:$A114,$A115)=0,"",$E115-_xlfn.MAXIFS($F$2:$F114,$C$2:$C114,$C115,$B$2:$B114,$B115,$A$2:$A114,$A115))&lt;0,0,IF(_xlfn.MAXIFS($F$2:$F114,$C$2:$C114,$C115,$B$2:$B114,$B115,$A$2:$A114,$A115)=0,"",$E115-_xlfn.MAXIFS($F$2:$F114,$C$2:$C114,$C115,$B$2:$B114,$B115,$A$2:$A114,$A115)))&gt;0.25,"",IF(IF(_xlfn.MAXIFS($F$2:$F114,$C$2:$C114,$C115,$B$2:$B114,$B115,$A$2:$A114,$A115)=0,"",$E115-_xlfn.MAXIFS($F$2:$F114,$C$2:$C114,$C115,$B$2:$B114,$B115,$A$2:$A114,$A115))&lt;0,0,IF(_xlfn.MAXIFS($F$2:$F114,$C$2:$C114,$C115,$B$2:$B114,$B115,$A$2:$A114,$A115)=0,"",$E115-_xlfn.MAXIFS($F$2:$F114,$C$2:$C114,$C115,$B$2:$B114,$B115,$A$2:$A114,$A115))))</f>
        <v>4.0393518518518357E-3</v>
      </c>
      <c r="K115" s="6">
        <f t="shared" si="4"/>
        <v>9</v>
      </c>
      <c r="L115" s="6" t="str">
        <f t="shared" si="5"/>
        <v>LATE</v>
      </c>
      <c r="M115" s="6" t="str">
        <f t="shared" si="3"/>
        <v>N</v>
      </c>
    </row>
    <row r="116" spans="1:17" x14ac:dyDescent="0.25">
      <c r="A116" t="s">
        <v>47</v>
      </c>
      <c r="B116" s="92">
        <v>46139</v>
      </c>
      <c r="C116" t="s">
        <v>121</v>
      </c>
      <c r="D116">
        <v>17132</v>
      </c>
      <c r="E116" s="76">
        <v>0.40633101851851849</v>
      </c>
      <c r="F116" s="76">
        <v>0.40870370370370368</v>
      </c>
      <c r="G116" s="2">
        <v>0.1423611111111111</v>
      </c>
      <c r="H116" s="77">
        <v>2.0717592592592593E-3</v>
      </c>
      <c r="J116" s="79">
        <f>IF(IF(IF(_xlfn.MAXIFS($F$2:$F115,$C$2:$C115,$C116,$B$2:$B115,$B116,$A$2:$A115,$A116)=0,"",$E116-_xlfn.MAXIFS($F$2:$F115,$C$2:$C115,$C116,$B$2:$B115,$B116,$A$2:$A115,$A116))&lt;0,0,IF(_xlfn.MAXIFS($F$2:$F115,$C$2:$C115,$C116,$B$2:$B115,$B116,$A$2:$A115,$A116)=0,"",$E116-_xlfn.MAXIFS($F$2:$F115,$C$2:$C115,$C116,$B$2:$B115,$B116,$A$2:$A115,$A116)))&gt;0.25,"",IF(IF(_xlfn.MAXIFS($F$2:$F115,$C$2:$C115,$C116,$B$2:$B115,$B116,$A$2:$A115,$A116)=0,"",$E116-_xlfn.MAXIFS($F$2:$F115,$C$2:$C115,$C116,$B$2:$B115,$B116,$A$2:$A115,$A116))&lt;0,0,IF(_xlfn.MAXIFS($F$2:$F115,$C$2:$C115,$C116,$B$2:$B115,$B116,$A$2:$A115,$A116)=0,"",$E116-_xlfn.MAXIFS($F$2:$F115,$C$2:$C115,$C116,$B$2:$B115,$B116,$A$2:$A115,$A116))))</f>
        <v>2.0717592592592315E-3</v>
      </c>
      <c r="K116" s="6">
        <f t="shared" si="4"/>
        <v>9</v>
      </c>
      <c r="L116" s="6" t="str">
        <f t="shared" si="5"/>
        <v>LATE</v>
      </c>
      <c r="M116" s="6" t="str">
        <f t="shared" si="3"/>
        <v>N</v>
      </c>
    </row>
    <row r="117" spans="1:17" x14ac:dyDescent="0.25">
      <c r="A117" t="s">
        <v>47</v>
      </c>
      <c r="B117" s="92">
        <v>46139</v>
      </c>
      <c r="C117" t="s">
        <v>121</v>
      </c>
      <c r="D117">
        <v>20131</v>
      </c>
      <c r="E117" s="76">
        <v>0.41071759259259261</v>
      </c>
      <c r="F117" s="76">
        <v>0.41303240740740743</v>
      </c>
      <c r="G117" s="2">
        <v>0.1388888888888889</v>
      </c>
      <c r="H117" s="77">
        <v>2.0138888888888888E-3</v>
      </c>
      <c r="J117" s="79">
        <f>IF(IF(IF(_xlfn.MAXIFS($F$2:$F116,$C$2:$C116,$C117,$B$2:$B116,$B117,$A$2:$A116,$A117)=0,"",$E117-_xlfn.MAXIFS($F$2:$F116,$C$2:$C116,$C117,$B$2:$B116,$B117,$A$2:$A116,$A117))&lt;0,0,IF(_xlfn.MAXIFS($F$2:$F116,$C$2:$C116,$C117,$B$2:$B116,$B117,$A$2:$A116,$A117)=0,"",$E117-_xlfn.MAXIFS($F$2:$F116,$C$2:$C116,$C117,$B$2:$B116,$B117,$A$2:$A116,$A117)))&gt;0.25,"",IF(IF(_xlfn.MAXIFS($F$2:$F116,$C$2:$C116,$C117,$B$2:$B116,$B117,$A$2:$A116,$A117)=0,"",$E117-_xlfn.MAXIFS($F$2:$F116,$C$2:$C116,$C117,$B$2:$B116,$B117,$A$2:$A116,$A117))&lt;0,0,IF(_xlfn.MAXIFS($F$2:$F116,$C$2:$C116,$C117,$B$2:$B116,$B117,$A$2:$A116,$A117)=0,"",$E117-_xlfn.MAXIFS($F$2:$F116,$C$2:$C116,$C117,$B$2:$B116,$B117,$A$2:$A116,$A117))))</f>
        <v>2.0138888888889261E-3</v>
      </c>
      <c r="K117" s="6">
        <f t="shared" si="4"/>
        <v>9</v>
      </c>
      <c r="L117" s="6" t="str">
        <f t="shared" si="5"/>
        <v>LATE</v>
      </c>
      <c r="M117" s="6" t="str">
        <f t="shared" si="3"/>
        <v>N</v>
      </c>
    </row>
    <row r="118" spans="1:17" x14ac:dyDescent="0.25">
      <c r="A118" t="s">
        <v>47</v>
      </c>
      <c r="B118" s="92">
        <v>46139</v>
      </c>
      <c r="C118" t="s">
        <v>120</v>
      </c>
      <c r="D118">
        <v>25231</v>
      </c>
      <c r="E118" s="76">
        <v>0.41225694444444444</v>
      </c>
      <c r="F118" s="76">
        <v>0.4132986111111111</v>
      </c>
      <c r="G118" s="2">
        <v>6.25E-2</v>
      </c>
      <c r="H118" s="77">
        <v>4.1550925925925922E-3</v>
      </c>
      <c r="J118" s="79">
        <f>IF(IF(IF(_xlfn.MAXIFS($F$2:$F117,$C$2:$C117,$C118,$B$2:$B117,$B118,$A$2:$A117,$A118)=0,"",$E118-_xlfn.MAXIFS($F$2:$F117,$C$2:$C117,$C118,$B$2:$B117,$B118,$A$2:$A117,$A118))&lt;0,0,IF(_xlfn.MAXIFS($F$2:$F117,$C$2:$C117,$C118,$B$2:$B117,$B118,$A$2:$A117,$A118)=0,"",$E118-_xlfn.MAXIFS($F$2:$F117,$C$2:$C117,$C118,$B$2:$B117,$B118,$A$2:$A117,$A118)))&gt;0.25,"",IF(IF(_xlfn.MAXIFS($F$2:$F117,$C$2:$C117,$C118,$B$2:$B117,$B118,$A$2:$A117,$A118)=0,"",$E118-_xlfn.MAXIFS($F$2:$F117,$C$2:$C117,$C118,$B$2:$B117,$B118,$A$2:$A117,$A118))&lt;0,0,IF(_xlfn.MAXIFS($F$2:$F117,$C$2:$C117,$C118,$B$2:$B117,$B118,$A$2:$A117,$A118)=0,"",$E118-_xlfn.MAXIFS($F$2:$F117,$C$2:$C117,$C118,$B$2:$B117,$B118,$A$2:$A117,$A118))))</f>
        <v>4.155092592592613E-3</v>
      </c>
      <c r="K118" s="6">
        <f t="shared" si="4"/>
        <v>9</v>
      </c>
      <c r="L118" s="6" t="str">
        <f t="shared" si="5"/>
        <v>LATE</v>
      </c>
      <c r="M118" s="6" t="str">
        <f t="shared" si="3"/>
        <v>N</v>
      </c>
    </row>
    <row r="119" spans="1:17" x14ac:dyDescent="0.25">
      <c r="A119" t="s">
        <v>47</v>
      </c>
      <c r="B119" s="92">
        <v>46139</v>
      </c>
      <c r="C119" t="s">
        <v>121</v>
      </c>
      <c r="D119">
        <v>18232</v>
      </c>
      <c r="E119" s="76">
        <v>0.41365740740740742</v>
      </c>
      <c r="F119" s="76">
        <v>0.41556712962962961</v>
      </c>
      <c r="G119" s="2">
        <v>0.11458333333333333</v>
      </c>
      <c r="H119" s="77">
        <v>6.2500000000000001E-4</v>
      </c>
      <c r="J119" s="79">
        <f>IF(IF(IF(_xlfn.MAXIFS($F$2:$F118,$C$2:$C118,$C119,$B$2:$B118,$B119,$A$2:$A118,$A119)=0,"",$E119-_xlfn.MAXIFS($F$2:$F118,$C$2:$C118,$C119,$B$2:$B118,$B119,$A$2:$A118,$A119))&lt;0,0,IF(_xlfn.MAXIFS($F$2:$F118,$C$2:$C118,$C119,$B$2:$B118,$B119,$A$2:$A118,$A119)=0,"",$E119-_xlfn.MAXIFS($F$2:$F118,$C$2:$C118,$C119,$B$2:$B118,$B119,$A$2:$A118,$A119)))&gt;0.25,"",IF(IF(_xlfn.MAXIFS($F$2:$F118,$C$2:$C118,$C119,$B$2:$B118,$B119,$A$2:$A118,$A119)=0,"",$E119-_xlfn.MAXIFS($F$2:$F118,$C$2:$C118,$C119,$B$2:$B118,$B119,$A$2:$A118,$A119))&lt;0,0,IF(_xlfn.MAXIFS($F$2:$F118,$C$2:$C118,$C119,$B$2:$B118,$B119,$A$2:$A118,$A119)=0,"",$E119-_xlfn.MAXIFS($F$2:$F118,$C$2:$C118,$C119,$B$2:$B118,$B119,$A$2:$A118,$A119))))</f>
        <v>6.2499999999998668E-4</v>
      </c>
      <c r="K119" s="6">
        <f t="shared" si="4"/>
        <v>9</v>
      </c>
      <c r="L119" s="6" t="str">
        <f t="shared" si="5"/>
        <v>LATE</v>
      </c>
      <c r="M119" s="6" t="str">
        <f t="shared" si="3"/>
        <v>N</v>
      </c>
    </row>
    <row r="120" spans="1:17" x14ac:dyDescent="0.25">
      <c r="A120" t="s">
        <v>47</v>
      </c>
      <c r="B120" s="92">
        <v>46139</v>
      </c>
      <c r="C120" t="s">
        <v>120</v>
      </c>
      <c r="D120">
        <v>17132</v>
      </c>
      <c r="E120" s="76">
        <v>0.41530092592592593</v>
      </c>
      <c r="F120" s="76">
        <v>0.41640046296296296</v>
      </c>
      <c r="G120" s="2">
        <v>6.5972222222222224E-2</v>
      </c>
      <c r="H120" s="77">
        <v>2.0023148148148148E-3</v>
      </c>
      <c r="J120" s="79">
        <f>IF(IF(IF(_xlfn.MAXIFS($F$2:$F119,$C$2:$C119,$C120,$B$2:$B119,$B120,$A$2:$A119,$A120)=0,"",$E120-_xlfn.MAXIFS($F$2:$F119,$C$2:$C119,$C120,$B$2:$B119,$B120,$A$2:$A119,$A120))&lt;0,0,IF(_xlfn.MAXIFS($F$2:$F119,$C$2:$C119,$C120,$B$2:$B119,$B120,$A$2:$A119,$A120)=0,"",$E120-_xlfn.MAXIFS($F$2:$F119,$C$2:$C119,$C120,$B$2:$B119,$B120,$A$2:$A119,$A120)))&gt;0.25,"",IF(IF(_xlfn.MAXIFS($F$2:$F119,$C$2:$C119,$C120,$B$2:$B119,$B120,$A$2:$A119,$A120)=0,"",$E120-_xlfn.MAXIFS($F$2:$F119,$C$2:$C119,$C120,$B$2:$B119,$B120,$A$2:$A119,$A120))&lt;0,0,IF(_xlfn.MAXIFS($F$2:$F119,$C$2:$C119,$C120,$B$2:$B119,$B120,$A$2:$A119,$A120)=0,"",$E120-_xlfn.MAXIFS($F$2:$F119,$C$2:$C119,$C120,$B$2:$B119,$B120,$A$2:$A119,$A120))))</f>
        <v>2.0023148148148318E-3</v>
      </c>
      <c r="K120" s="6">
        <f t="shared" si="4"/>
        <v>9</v>
      </c>
      <c r="L120" s="6" t="str">
        <f t="shared" si="5"/>
        <v>LATE</v>
      </c>
      <c r="M120" s="6" t="str">
        <f t="shared" si="3"/>
        <v>N</v>
      </c>
    </row>
    <row r="121" spans="1:17" x14ac:dyDescent="0.25">
      <c r="A121" t="s">
        <v>47</v>
      </c>
      <c r="B121" s="92">
        <v>46139</v>
      </c>
      <c r="C121" t="s">
        <v>121</v>
      </c>
      <c r="D121">
        <v>25231</v>
      </c>
      <c r="E121" s="76">
        <v>0.41769675925925925</v>
      </c>
      <c r="F121" s="76">
        <v>0.41804398148148147</v>
      </c>
      <c r="G121" s="2">
        <v>2.0833333333333332E-2</v>
      </c>
      <c r="H121" s="77">
        <v>2.1296296296296298E-3</v>
      </c>
      <c r="J121" s="79">
        <f>IF(IF(IF(_xlfn.MAXIFS($F$2:$F120,$C$2:$C120,$C121,$B$2:$B120,$B121,$A$2:$A120,$A121)=0,"",$E121-_xlfn.MAXIFS($F$2:$F120,$C$2:$C120,$C121,$B$2:$B120,$B121,$A$2:$A120,$A121))&lt;0,0,IF(_xlfn.MAXIFS($F$2:$F120,$C$2:$C120,$C121,$B$2:$B120,$B121,$A$2:$A120,$A121)=0,"",$E121-_xlfn.MAXIFS($F$2:$F120,$C$2:$C120,$C121,$B$2:$B120,$B121,$A$2:$A120,$A121)))&gt;0.25,"",IF(IF(_xlfn.MAXIFS($F$2:$F120,$C$2:$C120,$C121,$B$2:$B120,$B121,$A$2:$A120,$A121)=0,"",$E121-_xlfn.MAXIFS($F$2:$F120,$C$2:$C120,$C121,$B$2:$B120,$B121,$A$2:$A120,$A121))&lt;0,0,IF(_xlfn.MAXIFS($F$2:$F120,$C$2:$C120,$C121,$B$2:$B120,$B121,$A$2:$A120,$A121)=0,"",$E121-_xlfn.MAXIFS($F$2:$F120,$C$2:$C120,$C121,$B$2:$B120,$B121,$A$2:$A120,$A121))))</f>
        <v>2.129629629629648E-3</v>
      </c>
      <c r="K121" s="6">
        <f t="shared" si="4"/>
        <v>10</v>
      </c>
      <c r="L121" s="6" t="str">
        <f t="shared" si="5"/>
        <v>EARLY</v>
      </c>
      <c r="M121" s="6" t="str">
        <f t="shared" si="3"/>
        <v>Y</v>
      </c>
    </row>
    <row r="122" spans="1:17" x14ac:dyDescent="0.25">
      <c r="A122" t="s">
        <v>47</v>
      </c>
      <c r="B122" s="92">
        <v>46139</v>
      </c>
      <c r="C122" t="s">
        <v>120</v>
      </c>
      <c r="D122">
        <v>20131</v>
      </c>
      <c r="E122" s="76">
        <v>0.41997685185185185</v>
      </c>
      <c r="F122" s="76">
        <v>0.42657407407407405</v>
      </c>
      <c r="G122" s="2">
        <v>0.39583333333333331</v>
      </c>
      <c r="H122" s="77">
        <v>3.5763888888888889E-3</v>
      </c>
      <c r="J122" s="79">
        <f>IF(IF(IF(_xlfn.MAXIFS($F$2:$F121,$C$2:$C121,$C122,$B$2:$B121,$B122,$A$2:$A121,$A122)=0,"",$E122-_xlfn.MAXIFS($F$2:$F121,$C$2:$C121,$C122,$B$2:$B121,$B122,$A$2:$A121,$A122))&lt;0,0,IF(_xlfn.MAXIFS($F$2:$F121,$C$2:$C121,$C122,$B$2:$B121,$B122,$A$2:$A121,$A122)=0,"",$E122-_xlfn.MAXIFS($F$2:$F121,$C$2:$C121,$C122,$B$2:$B121,$B122,$A$2:$A121,$A122)))&gt;0.25,"",IF(IF(_xlfn.MAXIFS($F$2:$F121,$C$2:$C121,$C122,$B$2:$B121,$B122,$A$2:$A121,$A122)=0,"",$E122-_xlfn.MAXIFS($F$2:$F121,$C$2:$C121,$C122,$B$2:$B121,$B122,$A$2:$A121,$A122))&lt;0,0,IF(_xlfn.MAXIFS($F$2:$F121,$C$2:$C121,$C122,$B$2:$B121,$B122,$A$2:$A121,$A122)=0,"",$E122-_xlfn.MAXIFS($F$2:$F121,$C$2:$C121,$C122,$B$2:$B121,$B122,$A$2:$A121,$A122))))</f>
        <v>3.5763888888888928E-3</v>
      </c>
      <c r="K122" s="6">
        <f t="shared" si="4"/>
        <v>10</v>
      </c>
      <c r="L122" s="6" t="str">
        <f t="shared" si="5"/>
        <v>EARLY</v>
      </c>
      <c r="M122" s="6" t="str">
        <f t="shared" si="3"/>
        <v>Y</v>
      </c>
      <c r="Q122" s="80"/>
    </row>
    <row r="123" spans="1:17" x14ac:dyDescent="0.25">
      <c r="A123" t="s">
        <v>47</v>
      </c>
      <c r="B123" s="92">
        <v>46139</v>
      </c>
      <c r="C123" t="s">
        <v>120</v>
      </c>
      <c r="D123">
        <v>18232</v>
      </c>
      <c r="E123" s="76">
        <v>0.42303240740740738</v>
      </c>
      <c r="F123" s="76">
        <v>0.42378472222222224</v>
      </c>
      <c r="G123" s="2">
        <v>4.5138888888888888E-2</v>
      </c>
      <c r="H123" s="77">
        <v>0</v>
      </c>
      <c r="J123" s="79">
        <f>IF(IF(IF(_xlfn.MAXIFS($F$2:$F122,$C$2:$C122,$C123,$B$2:$B122,$B123,$A$2:$A122,$A123)=0,"",$E123-_xlfn.MAXIFS($F$2:$F122,$C$2:$C122,$C123,$B$2:$B122,$B123,$A$2:$A122,$A123))&lt;0,0,IF(_xlfn.MAXIFS($F$2:$F122,$C$2:$C122,$C123,$B$2:$B122,$B123,$A$2:$A122,$A123)=0,"",$E123-_xlfn.MAXIFS($F$2:$F122,$C$2:$C122,$C123,$B$2:$B122,$B123,$A$2:$A122,$A123)))&gt;0.25,"",IF(IF(_xlfn.MAXIFS($F$2:$F122,$C$2:$C122,$C123,$B$2:$B122,$B123,$A$2:$A122,$A123)=0,"",$E123-_xlfn.MAXIFS($F$2:$F122,$C$2:$C122,$C123,$B$2:$B122,$B123,$A$2:$A122,$A123))&lt;0,0,IF(_xlfn.MAXIFS($F$2:$F122,$C$2:$C122,$C123,$B$2:$B122,$B123,$A$2:$A122,$A123)=0,"",$E123-_xlfn.MAXIFS($F$2:$F122,$C$2:$C122,$C123,$B$2:$B122,$B123,$A$2:$A122,$A123))))</f>
        <v>0</v>
      </c>
      <c r="K123" s="6">
        <f t="shared" si="4"/>
        <v>10</v>
      </c>
      <c r="L123" s="6" t="str">
        <f t="shared" si="5"/>
        <v>EARLY</v>
      </c>
      <c r="M123" s="6" t="str">
        <f t="shared" si="3"/>
        <v>Y</v>
      </c>
    </row>
    <row r="124" spans="1:17" x14ac:dyDescent="0.25">
      <c r="A124" t="s">
        <v>47</v>
      </c>
      <c r="B124" s="92">
        <v>46139</v>
      </c>
      <c r="C124" t="s">
        <v>121</v>
      </c>
      <c r="D124">
        <v>17132</v>
      </c>
      <c r="E124" s="76">
        <v>0.4239236111111111</v>
      </c>
      <c r="F124" s="76">
        <v>0.42623842592592592</v>
      </c>
      <c r="G124" s="2">
        <v>0.1388888888888889</v>
      </c>
      <c r="H124" s="77">
        <v>5.8796296296296296E-3</v>
      </c>
      <c r="J124" s="79">
        <f>IF(IF(IF(_xlfn.MAXIFS($F$2:$F123,$C$2:$C123,$C124,$B$2:$B123,$B124,$A$2:$A123,$A124)=0,"",$E124-_xlfn.MAXIFS($F$2:$F123,$C$2:$C123,$C124,$B$2:$B123,$B124,$A$2:$A123,$A124))&lt;0,0,IF(_xlfn.MAXIFS($F$2:$F123,$C$2:$C123,$C124,$B$2:$B123,$B124,$A$2:$A123,$A124)=0,"",$E124-_xlfn.MAXIFS($F$2:$F123,$C$2:$C123,$C124,$B$2:$B123,$B124,$A$2:$A123,$A124)))&gt;0.25,"",IF(IF(_xlfn.MAXIFS($F$2:$F123,$C$2:$C123,$C124,$B$2:$B123,$B124,$A$2:$A123,$A124)=0,"",$E124-_xlfn.MAXIFS($F$2:$F123,$C$2:$C123,$C124,$B$2:$B123,$B124,$A$2:$A123,$A124))&lt;0,0,IF(_xlfn.MAXIFS($F$2:$F123,$C$2:$C123,$C124,$B$2:$B123,$B124,$A$2:$A123,$A124)=0,"",$E124-_xlfn.MAXIFS($F$2:$F123,$C$2:$C123,$C124,$B$2:$B123,$B124,$A$2:$A123,$A124))))</f>
        <v>5.8796296296296235E-3</v>
      </c>
      <c r="K124" s="6">
        <f t="shared" si="4"/>
        <v>10</v>
      </c>
      <c r="L124" s="6" t="str">
        <f t="shared" si="5"/>
        <v>EARLY</v>
      </c>
      <c r="M124" s="6" t="str">
        <f t="shared" si="3"/>
        <v>Y</v>
      </c>
    </row>
    <row r="125" spans="1:17" x14ac:dyDescent="0.25">
      <c r="A125" t="s">
        <v>47</v>
      </c>
      <c r="B125" s="92">
        <v>46139</v>
      </c>
      <c r="C125" t="s">
        <v>121</v>
      </c>
      <c r="D125">
        <v>18232</v>
      </c>
      <c r="E125" s="76">
        <v>0.42975694444444446</v>
      </c>
      <c r="F125" s="76">
        <v>0.4312037037037037</v>
      </c>
      <c r="G125" s="2">
        <v>8.6805555555555552E-2</v>
      </c>
      <c r="H125" s="77">
        <v>3.5185185185185185E-3</v>
      </c>
      <c r="J125" s="79">
        <f>IF(IF(IF(_xlfn.MAXIFS($F$2:$F124,$C$2:$C124,$C125,$B$2:$B124,$B125,$A$2:$A124,$A125)=0,"",$E125-_xlfn.MAXIFS($F$2:$F124,$C$2:$C124,$C125,$B$2:$B124,$B125,$A$2:$A124,$A125))&lt;0,0,IF(_xlfn.MAXIFS($F$2:$F124,$C$2:$C124,$C125,$B$2:$B124,$B125,$A$2:$A124,$A125)=0,"",$E125-_xlfn.MAXIFS($F$2:$F124,$C$2:$C124,$C125,$B$2:$B124,$B125,$A$2:$A124,$A125)))&gt;0.25,"",IF(IF(_xlfn.MAXIFS($F$2:$F124,$C$2:$C124,$C125,$B$2:$B124,$B125,$A$2:$A124,$A125)=0,"",$E125-_xlfn.MAXIFS($F$2:$F124,$C$2:$C124,$C125,$B$2:$B124,$B125,$A$2:$A124,$A125))&lt;0,0,IF(_xlfn.MAXIFS($F$2:$F124,$C$2:$C124,$C125,$B$2:$B124,$B125,$A$2:$A124,$A125)=0,"",$E125-_xlfn.MAXIFS($F$2:$F124,$C$2:$C124,$C125,$B$2:$B124,$B125,$A$2:$A124,$A125))))</f>
        <v>3.5185185185185319E-3</v>
      </c>
      <c r="K125" s="6">
        <f t="shared" si="4"/>
        <v>10</v>
      </c>
      <c r="L125" s="6" t="str">
        <f t="shared" si="5"/>
        <v>EARLY</v>
      </c>
      <c r="M125" s="6" t="str">
        <f t="shared" si="3"/>
        <v>Y</v>
      </c>
    </row>
    <row r="126" spans="1:17" x14ac:dyDescent="0.25">
      <c r="A126" t="s">
        <v>47</v>
      </c>
      <c r="B126" s="92">
        <v>46139</v>
      </c>
      <c r="C126" t="s">
        <v>120</v>
      </c>
      <c r="D126">
        <v>17132</v>
      </c>
      <c r="E126" s="76">
        <v>0.43238425925925927</v>
      </c>
      <c r="F126" s="76">
        <v>0.4332523148148148</v>
      </c>
      <c r="G126" s="2">
        <v>5.2083333333333336E-2</v>
      </c>
      <c r="H126" s="77">
        <v>8.5995370370370375E-3</v>
      </c>
      <c r="J126" s="79">
        <f>IF(IF(IF(_xlfn.MAXIFS($F$2:$F125,$C$2:$C125,$C126,$B$2:$B125,$B126,$A$2:$A125,$A126)=0,"",$E126-_xlfn.MAXIFS($F$2:$F125,$C$2:$C125,$C126,$B$2:$B125,$B126,$A$2:$A125,$A126))&lt;0,0,IF(_xlfn.MAXIFS($F$2:$F125,$C$2:$C125,$C126,$B$2:$B125,$B126,$A$2:$A125,$A126)=0,"",$E126-_xlfn.MAXIFS($F$2:$F125,$C$2:$C125,$C126,$B$2:$B125,$B126,$A$2:$A125,$A126)))&gt;0.25,"",IF(IF(_xlfn.MAXIFS($F$2:$F125,$C$2:$C125,$C126,$B$2:$B125,$B126,$A$2:$A125,$A126)=0,"",$E126-_xlfn.MAXIFS($F$2:$F125,$C$2:$C125,$C126,$B$2:$B125,$B126,$A$2:$A125,$A126))&lt;0,0,IF(_xlfn.MAXIFS($F$2:$F125,$C$2:$C125,$C126,$B$2:$B125,$B126,$A$2:$A125,$A126)=0,"",$E126-_xlfn.MAXIFS($F$2:$F125,$C$2:$C125,$C126,$B$2:$B125,$B126,$A$2:$A125,$A126))))</f>
        <v>5.8101851851852238E-3</v>
      </c>
      <c r="K126" s="6">
        <f t="shared" si="4"/>
        <v>10</v>
      </c>
      <c r="L126" s="6" t="str">
        <f t="shared" si="5"/>
        <v>EARLY</v>
      </c>
      <c r="M126" s="6" t="str">
        <f t="shared" si="3"/>
        <v>Y</v>
      </c>
    </row>
    <row r="127" spans="1:17" x14ac:dyDescent="0.25">
      <c r="A127" t="s">
        <v>47</v>
      </c>
      <c r="B127" s="92">
        <v>46139</v>
      </c>
      <c r="C127" t="s">
        <v>121</v>
      </c>
      <c r="D127">
        <v>20131</v>
      </c>
      <c r="E127" s="76">
        <v>0.43386574074074075</v>
      </c>
      <c r="F127" s="76">
        <v>0.43554398148148149</v>
      </c>
      <c r="G127" s="2">
        <v>0.10069444444444445</v>
      </c>
      <c r="H127" s="77">
        <v>2.662037037037037E-3</v>
      </c>
      <c r="J127" s="79">
        <f>IF(IF(IF(_xlfn.MAXIFS($F$2:$F126,$C$2:$C126,$C127,$B$2:$B126,$B127,$A$2:$A126,$A127)=0,"",$E127-_xlfn.MAXIFS($F$2:$F126,$C$2:$C126,$C127,$B$2:$B126,$B127,$A$2:$A126,$A127))&lt;0,0,IF(_xlfn.MAXIFS($F$2:$F126,$C$2:$C126,$C127,$B$2:$B126,$B127,$A$2:$A126,$A127)=0,"",$E127-_xlfn.MAXIFS($F$2:$F126,$C$2:$C126,$C127,$B$2:$B126,$B127,$A$2:$A126,$A127)))&gt;0.25,"",IF(IF(_xlfn.MAXIFS($F$2:$F126,$C$2:$C126,$C127,$B$2:$B126,$B127,$A$2:$A126,$A127)=0,"",$E127-_xlfn.MAXIFS($F$2:$F126,$C$2:$C126,$C127,$B$2:$B126,$B127,$A$2:$A126,$A127))&lt;0,0,IF(_xlfn.MAXIFS($F$2:$F126,$C$2:$C126,$C127,$B$2:$B126,$B127,$A$2:$A126,$A127)=0,"",$E127-_xlfn.MAXIFS($F$2:$F126,$C$2:$C126,$C127,$B$2:$B126,$B127,$A$2:$A126,$A127))))</f>
        <v>2.6620370370370461E-3</v>
      </c>
      <c r="K127" s="6">
        <f t="shared" si="4"/>
        <v>10</v>
      </c>
      <c r="L127" s="6" t="str">
        <f t="shared" si="5"/>
        <v>EARLY</v>
      </c>
      <c r="M127" s="6" t="str">
        <f t="shared" si="3"/>
        <v>Y</v>
      </c>
    </row>
    <row r="128" spans="1:17" x14ac:dyDescent="0.25">
      <c r="A128" t="s">
        <v>47</v>
      </c>
      <c r="B128" s="92">
        <v>46139</v>
      </c>
      <c r="C128" t="s">
        <v>121</v>
      </c>
      <c r="D128">
        <v>17132</v>
      </c>
      <c r="E128" s="76">
        <v>0.43822916666666667</v>
      </c>
      <c r="F128" s="76">
        <v>0.43986111111111109</v>
      </c>
      <c r="G128" s="2">
        <v>9.7916666666666666E-2</v>
      </c>
      <c r="H128" s="77">
        <v>2.685185185185185E-3</v>
      </c>
      <c r="J128" s="79">
        <f>IF(IF(IF(_xlfn.MAXIFS($F$2:$F127,$C$2:$C127,$C128,$B$2:$B127,$B128,$A$2:$A127,$A128)=0,"",$E128-_xlfn.MAXIFS($F$2:$F127,$C$2:$C127,$C128,$B$2:$B127,$B128,$A$2:$A127,$A128))&lt;0,0,IF(_xlfn.MAXIFS($F$2:$F127,$C$2:$C127,$C128,$B$2:$B127,$B128,$A$2:$A127,$A128)=0,"",$E128-_xlfn.MAXIFS($F$2:$F127,$C$2:$C127,$C128,$B$2:$B127,$B128,$A$2:$A127,$A128)))&gt;0.25,"",IF(IF(_xlfn.MAXIFS($F$2:$F127,$C$2:$C127,$C128,$B$2:$B127,$B128,$A$2:$A127,$A128)=0,"",$E128-_xlfn.MAXIFS($F$2:$F127,$C$2:$C127,$C128,$B$2:$B127,$B128,$A$2:$A127,$A128))&lt;0,0,IF(_xlfn.MAXIFS($F$2:$F127,$C$2:$C127,$C128,$B$2:$B127,$B128,$A$2:$A127,$A128)=0,"",$E128-_xlfn.MAXIFS($F$2:$F127,$C$2:$C127,$C128,$B$2:$B127,$B128,$A$2:$A127,$A128))))</f>
        <v>2.6851851851851793E-3</v>
      </c>
      <c r="K128" s="6">
        <f t="shared" si="4"/>
        <v>10</v>
      </c>
      <c r="L128" s="6" t="str">
        <f t="shared" si="5"/>
        <v>LATE</v>
      </c>
      <c r="M128" s="6" t="str">
        <f t="shared" si="3"/>
        <v>Y</v>
      </c>
    </row>
    <row r="129" spans="1:13" x14ac:dyDescent="0.25">
      <c r="A129" t="s">
        <v>47</v>
      </c>
      <c r="B129" s="92">
        <v>46139</v>
      </c>
      <c r="C129" t="s">
        <v>120</v>
      </c>
      <c r="D129">
        <v>18232</v>
      </c>
      <c r="E129" s="76">
        <v>0.4382638888888889</v>
      </c>
      <c r="F129" s="76">
        <v>0.4390162037037037</v>
      </c>
      <c r="G129" s="2">
        <v>4.5138888888888888E-2</v>
      </c>
      <c r="H129" s="77">
        <v>5.0115740740740737E-3</v>
      </c>
      <c r="J129" s="79">
        <f>IF(IF(IF(_xlfn.MAXIFS($F$2:$F128,$C$2:$C128,$C129,$B$2:$B128,$B129,$A$2:$A128,$A129)=0,"",$E129-_xlfn.MAXIFS($F$2:$F128,$C$2:$C128,$C129,$B$2:$B128,$B129,$A$2:$A128,$A129))&lt;0,0,IF(_xlfn.MAXIFS($F$2:$F128,$C$2:$C128,$C129,$B$2:$B128,$B129,$A$2:$A128,$A129)=0,"",$E129-_xlfn.MAXIFS($F$2:$F128,$C$2:$C128,$C129,$B$2:$B128,$B129,$A$2:$A128,$A129)))&gt;0.25,"",IF(IF(_xlfn.MAXIFS($F$2:$F128,$C$2:$C128,$C129,$B$2:$B128,$B129,$A$2:$A128,$A129)=0,"",$E129-_xlfn.MAXIFS($F$2:$F128,$C$2:$C128,$C129,$B$2:$B128,$B129,$A$2:$A128,$A129))&lt;0,0,IF(_xlfn.MAXIFS($F$2:$F128,$C$2:$C128,$C129,$B$2:$B128,$B129,$A$2:$A128,$A129)=0,"",$E129-_xlfn.MAXIFS($F$2:$F128,$C$2:$C128,$C129,$B$2:$B128,$B129,$A$2:$A128,$A129))))</f>
        <v>5.0115740740740988E-3</v>
      </c>
      <c r="K129" s="6">
        <f t="shared" si="4"/>
        <v>10</v>
      </c>
      <c r="L129" s="6" t="str">
        <f t="shared" si="5"/>
        <v>LATE</v>
      </c>
      <c r="M129" s="6" t="str">
        <f t="shared" si="3"/>
        <v>Y</v>
      </c>
    </row>
    <row r="130" spans="1:13" x14ac:dyDescent="0.25">
      <c r="A130" t="s">
        <v>47</v>
      </c>
      <c r="B130" s="92">
        <v>46139</v>
      </c>
      <c r="C130" t="s">
        <v>120</v>
      </c>
      <c r="D130">
        <v>20131</v>
      </c>
      <c r="E130" s="76">
        <v>0.44237268518518519</v>
      </c>
      <c r="F130" s="76">
        <v>0.44329861111111113</v>
      </c>
      <c r="G130" s="2">
        <v>5.5555555555555552E-2</v>
      </c>
      <c r="H130" s="77">
        <v>3.3564814814814816E-3</v>
      </c>
      <c r="J130" s="79">
        <f>IF(IF(IF(_xlfn.MAXIFS($F$2:$F129,$C$2:$C129,$C130,$B$2:$B129,$B130,$A$2:$A129,$A130)=0,"",$E130-_xlfn.MAXIFS($F$2:$F129,$C$2:$C129,$C130,$B$2:$B129,$B130,$A$2:$A129,$A130))&lt;0,0,IF(_xlfn.MAXIFS($F$2:$F129,$C$2:$C129,$C130,$B$2:$B129,$B130,$A$2:$A129,$A130)=0,"",$E130-_xlfn.MAXIFS($F$2:$F129,$C$2:$C129,$C130,$B$2:$B129,$B130,$A$2:$A129,$A130)))&gt;0.25,"",IF(IF(_xlfn.MAXIFS($F$2:$F129,$C$2:$C129,$C130,$B$2:$B129,$B130,$A$2:$A129,$A130)=0,"",$E130-_xlfn.MAXIFS($F$2:$F129,$C$2:$C129,$C130,$B$2:$B129,$B130,$A$2:$A129,$A130))&lt;0,0,IF(_xlfn.MAXIFS($F$2:$F129,$C$2:$C129,$C130,$B$2:$B129,$B130,$A$2:$A129,$A130)=0,"",$E130-_xlfn.MAXIFS($F$2:$F129,$C$2:$C129,$C130,$B$2:$B129,$B130,$A$2:$A129,$A130))))</f>
        <v>3.3564814814814881E-3</v>
      </c>
      <c r="K130" s="6">
        <f t="shared" si="4"/>
        <v>10</v>
      </c>
      <c r="L130" s="6" t="str">
        <f t="shared" si="5"/>
        <v>LATE</v>
      </c>
      <c r="M130" s="6" t="str">
        <f t="shared" ref="M130:M193" si="6">IF($A130="","",IF(AND($K130&gt;=10,$K130&lt;=13),"Y",IF(AND($K130=14,$L130="EARLY"),"Y","N")))</f>
        <v>Y</v>
      </c>
    </row>
    <row r="131" spans="1:13" x14ac:dyDescent="0.25">
      <c r="A131" t="s">
        <v>47</v>
      </c>
      <c r="B131" s="92">
        <v>46139</v>
      </c>
      <c r="C131" t="s">
        <v>121</v>
      </c>
      <c r="D131">
        <v>18232</v>
      </c>
      <c r="E131" s="76">
        <v>0.44428240740740743</v>
      </c>
      <c r="F131" s="76">
        <v>0.4463078703703704</v>
      </c>
      <c r="G131" s="2">
        <v>0.12152777777777778</v>
      </c>
      <c r="H131" s="77">
        <v>4.4212962962962964E-3</v>
      </c>
      <c r="J131" s="79">
        <f>IF(IF(IF(_xlfn.MAXIFS($F$2:$F130,$C$2:$C130,$C131,$B$2:$B130,$B131,$A$2:$A130,$A131)=0,"",$E131-_xlfn.MAXIFS($F$2:$F130,$C$2:$C130,$C131,$B$2:$B130,$B131,$A$2:$A130,$A131))&lt;0,0,IF(_xlfn.MAXIFS($F$2:$F130,$C$2:$C130,$C131,$B$2:$B130,$B131,$A$2:$A130,$A131)=0,"",$E131-_xlfn.MAXIFS($F$2:$F130,$C$2:$C130,$C131,$B$2:$B130,$B131,$A$2:$A130,$A131)))&gt;0.25,"",IF(IF(_xlfn.MAXIFS($F$2:$F130,$C$2:$C130,$C131,$B$2:$B130,$B131,$A$2:$A130,$A131)=0,"",$E131-_xlfn.MAXIFS($F$2:$F130,$C$2:$C130,$C131,$B$2:$B130,$B131,$A$2:$A130,$A131))&lt;0,0,IF(_xlfn.MAXIFS($F$2:$F130,$C$2:$C130,$C131,$B$2:$B130,$B131,$A$2:$A130,$A131)=0,"",$E131-_xlfn.MAXIFS($F$2:$F130,$C$2:$C130,$C131,$B$2:$B130,$B131,$A$2:$A130,$A131))))</f>
        <v>4.4212962962963398E-3</v>
      </c>
      <c r="K131" s="6">
        <f t="shared" ref="K131:K194" si="7">IF($J131="","",IF(HOUR($E131)&gt;19,19,IF(HOUR($E131)&lt;5,5,HOUR($E131))))</f>
        <v>10</v>
      </c>
      <c r="L131" s="6" t="str">
        <f t="shared" ref="L131:L194" si="8">IF($J131="","",IF(MINUTE($E131)&lt;30,"EARLY","LATE"))</f>
        <v>LATE</v>
      </c>
      <c r="M131" s="6" t="str">
        <f t="shared" si="6"/>
        <v>Y</v>
      </c>
    </row>
    <row r="132" spans="1:13" x14ac:dyDescent="0.25">
      <c r="A132" t="s">
        <v>47</v>
      </c>
      <c r="B132" s="92">
        <v>46139</v>
      </c>
      <c r="C132" t="s">
        <v>120</v>
      </c>
      <c r="D132">
        <v>17132</v>
      </c>
      <c r="E132" s="76">
        <v>0.44506944444444446</v>
      </c>
      <c r="F132" s="76">
        <v>0.44583333333333336</v>
      </c>
      <c r="G132" s="2">
        <v>4.583333333333333E-2</v>
      </c>
      <c r="H132" s="77">
        <v>1.7708333333333332E-3</v>
      </c>
      <c r="J132" s="79">
        <f>IF(IF(IF(_xlfn.MAXIFS($F$2:$F131,$C$2:$C131,$C132,$B$2:$B131,$B132,$A$2:$A131,$A132)=0,"",$E132-_xlfn.MAXIFS($F$2:$F131,$C$2:$C131,$C132,$B$2:$B131,$B132,$A$2:$A131,$A132))&lt;0,0,IF(_xlfn.MAXIFS($F$2:$F131,$C$2:$C131,$C132,$B$2:$B131,$B132,$A$2:$A131,$A132)=0,"",$E132-_xlfn.MAXIFS($F$2:$F131,$C$2:$C131,$C132,$B$2:$B131,$B132,$A$2:$A131,$A132)))&gt;0.25,"",IF(IF(_xlfn.MAXIFS($F$2:$F131,$C$2:$C131,$C132,$B$2:$B131,$B132,$A$2:$A131,$A132)=0,"",$E132-_xlfn.MAXIFS($F$2:$F131,$C$2:$C131,$C132,$B$2:$B131,$B132,$A$2:$A131,$A132))&lt;0,0,IF(_xlfn.MAXIFS($F$2:$F131,$C$2:$C131,$C132,$B$2:$B131,$B132,$A$2:$A131,$A132)=0,"",$E132-_xlfn.MAXIFS($F$2:$F131,$C$2:$C131,$C132,$B$2:$B131,$B132,$A$2:$A131,$A132))))</f>
        <v>1.7708333333333326E-3</v>
      </c>
      <c r="K132" s="6">
        <f t="shared" si="7"/>
        <v>10</v>
      </c>
      <c r="L132" s="6" t="str">
        <f t="shared" si="8"/>
        <v>LATE</v>
      </c>
      <c r="M132" s="6" t="str">
        <f t="shared" si="6"/>
        <v>Y</v>
      </c>
    </row>
    <row r="133" spans="1:13" x14ac:dyDescent="0.25">
      <c r="A133" t="s">
        <v>47</v>
      </c>
      <c r="B133" s="92">
        <v>46139</v>
      </c>
      <c r="C133" t="s">
        <v>121</v>
      </c>
      <c r="D133">
        <v>20131</v>
      </c>
      <c r="E133" s="76">
        <v>0.4493287037037037</v>
      </c>
      <c r="F133" s="76">
        <v>0.45094907407407409</v>
      </c>
      <c r="G133" s="2">
        <v>9.7222222222222224E-2</v>
      </c>
      <c r="H133" s="77">
        <v>3.0208333333333333E-3</v>
      </c>
      <c r="J133" s="79">
        <f>IF(IF(IF(_xlfn.MAXIFS($F$2:$F132,$C$2:$C132,$C133,$B$2:$B132,$B133,$A$2:$A132,$A133)=0,"",$E133-_xlfn.MAXIFS($F$2:$F132,$C$2:$C132,$C133,$B$2:$B132,$B133,$A$2:$A132,$A133))&lt;0,0,IF(_xlfn.MAXIFS($F$2:$F132,$C$2:$C132,$C133,$B$2:$B132,$B133,$A$2:$A132,$A133)=0,"",$E133-_xlfn.MAXIFS($F$2:$F132,$C$2:$C132,$C133,$B$2:$B132,$B133,$A$2:$A132,$A133)))&gt;0.25,"",IF(IF(_xlfn.MAXIFS($F$2:$F132,$C$2:$C132,$C133,$B$2:$B132,$B133,$A$2:$A132,$A133)=0,"",$E133-_xlfn.MAXIFS($F$2:$F132,$C$2:$C132,$C133,$B$2:$B132,$B133,$A$2:$A132,$A133))&lt;0,0,IF(_xlfn.MAXIFS($F$2:$F132,$C$2:$C132,$C133,$B$2:$B132,$B133,$A$2:$A132,$A133)=0,"",$E133-_xlfn.MAXIFS($F$2:$F132,$C$2:$C132,$C133,$B$2:$B132,$B133,$A$2:$A132,$A133))))</f>
        <v>3.0208333333333059E-3</v>
      </c>
      <c r="K133" s="6">
        <f t="shared" si="7"/>
        <v>10</v>
      </c>
      <c r="L133" s="6" t="str">
        <f t="shared" si="8"/>
        <v>LATE</v>
      </c>
      <c r="M133" s="6" t="str">
        <f t="shared" si="6"/>
        <v>Y</v>
      </c>
    </row>
    <row r="134" spans="1:13" x14ac:dyDescent="0.25">
      <c r="A134" t="s">
        <v>47</v>
      </c>
      <c r="B134" s="92">
        <v>46139</v>
      </c>
      <c r="C134" t="s">
        <v>121</v>
      </c>
      <c r="D134">
        <v>17132</v>
      </c>
      <c r="E134" s="76">
        <v>0.45243055555555556</v>
      </c>
      <c r="F134" s="76">
        <v>0.45491898148148147</v>
      </c>
      <c r="G134" s="2">
        <v>0.14930555555555555</v>
      </c>
      <c r="H134" s="77">
        <v>1.4814814814814814E-3</v>
      </c>
      <c r="J134" s="79">
        <f>IF(IF(IF(_xlfn.MAXIFS($F$2:$F133,$C$2:$C133,$C134,$B$2:$B133,$B134,$A$2:$A133,$A134)=0,"",$E134-_xlfn.MAXIFS($F$2:$F133,$C$2:$C133,$C134,$B$2:$B133,$B134,$A$2:$A133,$A134))&lt;0,0,IF(_xlfn.MAXIFS($F$2:$F133,$C$2:$C133,$C134,$B$2:$B133,$B134,$A$2:$A133,$A134)=0,"",$E134-_xlfn.MAXIFS($F$2:$F133,$C$2:$C133,$C134,$B$2:$B133,$B134,$A$2:$A133,$A134)))&gt;0.25,"",IF(IF(_xlfn.MAXIFS($F$2:$F133,$C$2:$C133,$C134,$B$2:$B133,$B134,$A$2:$A133,$A134)=0,"",$E134-_xlfn.MAXIFS($F$2:$F133,$C$2:$C133,$C134,$B$2:$B133,$B134,$A$2:$A133,$A134))&lt;0,0,IF(_xlfn.MAXIFS($F$2:$F133,$C$2:$C133,$C134,$B$2:$B133,$B134,$A$2:$A133,$A134)=0,"",$E134-_xlfn.MAXIFS($F$2:$F133,$C$2:$C133,$C134,$B$2:$B133,$B134,$A$2:$A133,$A134))))</f>
        <v>1.4814814814814725E-3</v>
      </c>
      <c r="K134" s="6">
        <f t="shared" si="7"/>
        <v>10</v>
      </c>
      <c r="L134" s="6" t="str">
        <f t="shared" si="8"/>
        <v>LATE</v>
      </c>
      <c r="M134" s="6" t="str">
        <f t="shared" si="6"/>
        <v>Y</v>
      </c>
    </row>
    <row r="135" spans="1:13" x14ac:dyDescent="0.25">
      <c r="A135" t="s">
        <v>47</v>
      </c>
      <c r="B135" s="92">
        <v>46139</v>
      </c>
      <c r="C135" t="s">
        <v>120</v>
      </c>
      <c r="D135">
        <v>18232</v>
      </c>
      <c r="E135" s="76">
        <v>0.4534259259259259</v>
      </c>
      <c r="F135" s="76">
        <v>0.4541203703703704</v>
      </c>
      <c r="G135" s="2">
        <v>4.1666666666666664E-2</v>
      </c>
      <c r="H135" s="77">
        <v>7.5925925925925926E-3</v>
      </c>
      <c r="J135" s="79">
        <f>IF(IF(IF(_xlfn.MAXIFS($F$2:$F134,$C$2:$C134,$C135,$B$2:$B134,$B135,$A$2:$A134,$A135)=0,"",$E135-_xlfn.MAXIFS($F$2:$F134,$C$2:$C134,$C135,$B$2:$B134,$B135,$A$2:$A134,$A135))&lt;0,0,IF(_xlfn.MAXIFS($F$2:$F134,$C$2:$C134,$C135,$B$2:$B134,$B135,$A$2:$A134,$A135)=0,"",$E135-_xlfn.MAXIFS($F$2:$F134,$C$2:$C134,$C135,$B$2:$B134,$B135,$A$2:$A134,$A135)))&gt;0.25,"",IF(IF(_xlfn.MAXIFS($F$2:$F134,$C$2:$C134,$C135,$B$2:$B134,$B135,$A$2:$A134,$A135)=0,"",$E135-_xlfn.MAXIFS($F$2:$F134,$C$2:$C134,$C135,$B$2:$B134,$B135,$A$2:$A134,$A135))&lt;0,0,IF(_xlfn.MAXIFS($F$2:$F134,$C$2:$C134,$C135,$B$2:$B134,$B135,$A$2:$A134,$A135)=0,"",$E135-_xlfn.MAXIFS($F$2:$F134,$C$2:$C134,$C135,$B$2:$B134,$B135,$A$2:$A134,$A135))))</f>
        <v>7.5925925925925397E-3</v>
      </c>
      <c r="K135" s="6">
        <f t="shared" si="7"/>
        <v>10</v>
      </c>
      <c r="L135" s="6" t="str">
        <f t="shared" si="8"/>
        <v>LATE</v>
      </c>
      <c r="M135" s="6" t="str">
        <f t="shared" si="6"/>
        <v>Y</v>
      </c>
    </row>
    <row r="136" spans="1:13" x14ac:dyDescent="0.25">
      <c r="A136" t="s">
        <v>47</v>
      </c>
      <c r="B136" s="92">
        <v>46139</v>
      </c>
      <c r="C136" t="s">
        <v>120</v>
      </c>
      <c r="D136">
        <v>20131</v>
      </c>
      <c r="E136" s="76">
        <v>0.45696759259259262</v>
      </c>
      <c r="F136" s="76">
        <v>0.45771990740740742</v>
      </c>
      <c r="G136" s="2">
        <v>4.5138888888888888E-2</v>
      </c>
      <c r="H136" s="77">
        <v>2.8472222222222223E-3</v>
      </c>
      <c r="J136" s="79">
        <f>IF(IF(IF(_xlfn.MAXIFS($F$2:$F135,$C$2:$C135,$C136,$B$2:$B135,$B136,$A$2:$A135,$A136)=0,"",$E136-_xlfn.MAXIFS($F$2:$F135,$C$2:$C135,$C136,$B$2:$B135,$B136,$A$2:$A135,$A136))&lt;0,0,IF(_xlfn.MAXIFS($F$2:$F135,$C$2:$C135,$C136,$B$2:$B135,$B136,$A$2:$A135,$A136)=0,"",$E136-_xlfn.MAXIFS($F$2:$F135,$C$2:$C135,$C136,$B$2:$B135,$B136,$A$2:$A135,$A136)))&gt;0.25,"",IF(IF(_xlfn.MAXIFS($F$2:$F135,$C$2:$C135,$C136,$B$2:$B135,$B136,$A$2:$A135,$A136)=0,"",$E136-_xlfn.MAXIFS($F$2:$F135,$C$2:$C135,$C136,$B$2:$B135,$B136,$A$2:$A135,$A136))&lt;0,0,IF(_xlfn.MAXIFS($F$2:$F135,$C$2:$C135,$C136,$B$2:$B135,$B136,$A$2:$A135,$A136)=0,"",$E136-_xlfn.MAXIFS($F$2:$F135,$C$2:$C135,$C136,$B$2:$B135,$B136,$A$2:$A135,$A136))))</f>
        <v>2.8472222222222232E-3</v>
      </c>
      <c r="K136" s="6">
        <f t="shared" si="7"/>
        <v>10</v>
      </c>
      <c r="L136" s="6" t="str">
        <f t="shared" si="8"/>
        <v>LATE</v>
      </c>
      <c r="M136" s="6" t="str">
        <f t="shared" si="6"/>
        <v>Y</v>
      </c>
    </row>
    <row r="137" spans="1:13" x14ac:dyDescent="0.25">
      <c r="A137" t="s">
        <v>47</v>
      </c>
      <c r="B137" s="92">
        <v>46139</v>
      </c>
      <c r="C137" t="s">
        <v>121</v>
      </c>
      <c r="D137">
        <v>18232</v>
      </c>
      <c r="E137" s="76">
        <v>0.45909722222222221</v>
      </c>
      <c r="F137" s="76">
        <v>0.46089120370370368</v>
      </c>
      <c r="G137" s="2">
        <v>0.1076388888888889</v>
      </c>
      <c r="H137" s="77">
        <v>4.178240740740741E-3</v>
      </c>
      <c r="J137" s="79">
        <f>IF(IF(IF(_xlfn.MAXIFS($F$2:$F136,$C$2:$C136,$C137,$B$2:$B136,$B137,$A$2:$A136,$A137)=0,"",$E137-_xlfn.MAXIFS($F$2:$F136,$C$2:$C136,$C137,$B$2:$B136,$B137,$A$2:$A136,$A137))&lt;0,0,IF(_xlfn.MAXIFS($F$2:$F136,$C$2:$C136,$C137,$B$2:$B136,$B137,$A$2:$A136,$A137)=0,"",$E137-_xlfn.MAXIFS($F$2:$F136,$C$2:$C136,$C137,$B$2:$B136,$B137,$A$2:$A136,$A137)))&gt;0.25,"",IF(IF(_xlfn.MAXIFS($F$2:$F136,$C$2:$C136,$C137,$B$2:$B136,$B137,$A$2:$A136,$A137)=0,"",$E137-_xlfn.MAXIFS($F$2:$F136,$C$2:$C136,$C137,$B$2:$B136,$B137,$A$2:$A136,$A137))&lt;0,0,IF(_xlfn.MAXIFS($F$2:$F136,$C$2:$C136,$C137,$B$2:$B136,$B137,$A$2:$A136,$A137)=0,"",$E137-_xlfn.MAXIFS($F$2:$F136,$C$2:$C136,$C137,$B$2:$B136,$B137,$A$2:$A136,$A137))))</f>
        <v>4.1782407407407463E-3</v>
      </c>
      <c r="K137" s="6">
        <f t="shared" si="7"/>
        <v>11</v>
      </c>
      <c r="L137" s="6" t="str">
        <f t="shared" si="8"/>
        <v>EARLY</v>
      </c>
      <c r="M137" s="6" t="str">
        <f t="shared" si="6"/>
        <v>Y</v>
      </c>
    </row>
    <row r="138" spans="1:13" x14ac:dyDescent="0.25">
      <c r="A138" t="s">
        <v>47</v>
      </c>
      <c r="B138" s="92">
        <v>46139</v>
      </c>
      <c r="C138" t="s">
        <v>120</v>
      </c>
      <c r="D138">
        <v>17132</v>
      </c>
      <c r="E138" s="76">
        <v>0.46105324074074072</v>
      </c>
      <c r="F138" s="76">
        <v>0.46197916666666666</v>
      </c>
      <c r="G138" s="2">
        <v>5.5555555555555552E-2</v>
      </c>
      <c r="H138" s="77">
        <v>3.3333333333333335E-3</v>
      </c>
      <c r="J138" s="79">
        <f>IF(IF(IF(_xlfn.MAXIFS($F$2:$F137,$C$2:$C137,$C138,$B$2:$B137,$B138,$A$2:$A137,$A138)=0,"",$E138-_xlfn.MAXIFS($F$2:$F137,$C$2:$C137,$C138,$B$2:$B137,$B138,$A$2:$A137,$A138))&lt;0,0,IF(_xlfn.MAXIFS($F$2:$F137,$C$2:$C137,$C138,$B$2:$B137,$B138,$A$2:$A137,$A138)=0,"",$E138-_xlfn.MAXIFS($F$2:$F137,$C$2:$C137,$C138,$B$2:$B137,$B138,$A$2:$A137,$A138)))&gt;0.25,"",IF(IF(_xlfn.MAXIFS($F$2:$F137,$C$2:$C137,$C138,$B$2:$B137,$B138,$A$2:$A137,$A138)=0,"",$E138-_xlfn.MAXIFS($F$2:$F137,$C$2:$C137,$C138,$B$2:$B137,$B138,$A$2:$A137,$A138))&lt;0,0,IF(_xlfn.MAXIFS($F$2:$F137,$C$2:$C137,$C138,$B$2:$B137,$B138,$A$2:$A137,$A138)=0,"",$E138-_xlfn.MAXIFS($F$2:$F137,$C$2:$C137,$C138,$B$2:$B137,$B138,$A$2:$A137,$A138))))</f>
        <v>3.3333333333332993E-3</v>
      </c>
      <c r="K138" s="6">
        <f t="shared" si="7"/>
        <v>11</v>
      </c>
      <c r="L138" s="6" t="str">
        <f t="shared" si="8"/>
        <v>EARLY</v>
      </c>
      <c r="M138" s="6" t="str">
        <f t="shared" si="6"/>
        <v>Y</v>
      </c>
    </row>
    <row r="139" spans="1:13" x14ac:dyDescent="0.25">
      <c r="A139" t="s">
        <v>47</v>
      </c>
      <c r="B139" s="92">
        <v>46139</v>
      </c>
      <c r="C139" t="s">
        <v>121</v>
      </c>
      <c r="D139">
        <v>20131</v>
      </c>
      <c r="E139" s="76">
        <v>0.4637384259259259</v>
      </c>
      <c r="F139" s="76">
        <v>0.4651851851851852</v>
      </c>
      <c r="G139" s="2">
        <v>8.6805555555555552E-2</v>
      </c>
      <c r="H139" s="77">
        <v>2.8472222222222223E-3</v>
      </c>
      <c r="J139" s="79">
        <f>IF(IF(IF(_xlfn.MAXIFS($F$2:$F138,$C$2:$C138,$C139,$B$2:$B138,$B139,$A$2:$A138,$A139)=0,"",$E139-_xlfn.MAXIFS($F$2:$F138,$C$2:$C138,$C139,$B$2:$B138,$B139,$A$2:$A138,$A139))&lt;0,0,IF(_xlfn.MAXIFS($F$2:$F138,$C$2:$C138,$C139,$B$2:$B138,$B139,$A$2:$A138,$A139)=0,"",$E139-_xlfn.MAXIFS($F$2:$F138,$C$2:$C138,$C139,$B$2:$B138,$B139,$A$2:$A138,$A139)))&gt;0.25,"",IF(IF(_xlfn.MAXIFS($F$2:$F138,$C$2:$C138,$C139,$B$2:$B138,$B139,$A$2:$A138,$A139)=0,"",$E139-_xlfn.MAXIFS($F$2:$F138,$C$2:$C138,$C139,$B$2:$B138,$B139,$A$2:$A138,$A139))&lt;0,0,IF(_xlfn.MAXIFS($F$2:$F138,$C$2:$C138,$C139,$B$2:$B138,$B139,$A$2:$A138,$A139)=0,"",$E139-_xlfn.MAXIFS($F$2:$F138,$C$2:$C138,$C139,$B$2:$B138,$B139,$A$2:$A138,$A139))))</f>
        <v>2.8472222222222232E-3</v>
      </c>
      <c r="K139" s="6">
        <f t="shared" si="7"/>
        <v>11</v>
      </c>
      <c r="L139" s="6" t="str">
        <f t="shared" si="8"/>
        <v>EARLY</v>
      </c>
      <c r="M139" s="6" t="str">
        <f t="shared" si="6"/>
        <v>Y</v>
      </c>
    </row>
    <row r="140" spans="1:13" x14ac:dyDescent="0.25">
      <c r="A140" t="s">
        <v>47</v>
      </c>
      <c r="B140" s="92">
        <v>46139</v>
      </c>
      <c r="C140" t="s">
        <v>121</v>
      </c>
      <c r="D140">
        <v>17132</v>
      </c>
      <c r="E140" s="76">
        <v>0.46736111111111112</v>
      </c>
      <c r="F140" s="76">
        <v>0.46892361111111114</v>
      </c>
      <c r="G140" s="2">
        <v>9.375E-2</v>
      </c>
      <c r="H140" s="77">
        <v>2.1759259259259258E-3</v>
      </c>
      <c r="J140" s="79">
        <f>IF(IF(IF(_xlfn.MAXIFS($F$2:$F139,$C$2:$C139,$C140,$B$2:$B139,$B140,$A$2:$A139,$A140)=0,"",$E140-_xlfn.MAXIFS($F$2:$F139,$C$2:$C139,$C140,$B$2:$B139,$B140,$A$2:$A139,$A140))&lt;0,0,IF(_xlfn.MAXIFS($F$2:$F139,$C$2:$C139,$C140,$B$2:$B139,$B140,$A$2:$A139,$A140)=0,"",$E140-_xlfn.MAXIFS($F$2:$F139,$C$2:$C139,$C140,$B$2:$B139,$B140,$A$2:$A139,$A140)))&gt;0.25,"",IF(IF(_xlfn.MAXIFS($F$2:$F139,$C$2:$C139,$C140,$B$2:$B139,$B140,$A$2:$A139,$A140)=0,"",$E140-_xlfn.MAXIFS($F$2:$F139,$C$2:$C139,$C140,$B$2:$B139,$B140,$A$2:$A139,$A140))&lt;0,0,IF(_xlfn.MAXIFS($F$2:$F139,$C$2:$C139,$C140,$B$2:$B139,$B140,$A$2:$A139,$A140)=0,"",$E140-_xlfn.MAXIFS($F$2:$F139,$C$2:$C139,$C140,$B$2:$B139,$B140,$A$2:$A139,$A140))))</f>
        <v>2.1759259259259145E-3</v>
      </c>
      <c r="K140" s="6">
        <f t="shared" si="7"/>
        <v>11</v>
      </c>
      <c r="L140" s="6" t="str">
        <f t="shared" si="8"/>
        <v>EARLY</v>
      </c>
      <c r="M140" s="6" t="str">
        <f t="shared" si="6"/>
        <v>Y</v>
      </c>
    </row>
    <row r="141" spans="1:13" x14ac:dyDescent="0.25">
      <c r="A141" t="s">
        <v>47</v>
      </c>
      <c r="B141" s="92">
        <v>46139</v>
      </c>
      <c r="C141" t="s">
        <v>120</v>
      </c>
      <c r="D141">
        <v>18232</v>
      </c>
      <c r="E141" s="76">
        <v>0.4692824074074074</v>
      </c>
      <c r="F141" s="76">
        <v>0.46968749999999998</v>
      </c>
      <c r="G141" s="2">
        <v>2.4305555555555556E-2</v>
      </c>
      <c r="H141" s="77">
        <v>7.3032407407407404E-3</v>
      </c>
      <c r="J141" s="79">
        <f>IF(IF(IF(_xlfn.MAXIFS($F$2:$F140,$C$2:$C140,$C141,$B$2:$B140,$B141,$A$2:$A140,$A141)=0,"",$E141-_xlfn.MAXIFS($F$2:$F140,$C$2:$C140,$C141,$B$2:$B140,$B141,$A$2:$A140,$A141))&lt;0,0,IF(_xlfn.MAXIFS($F$2:$F140,$C$2:$C140,$C141,$B$2:$B140,$B141,$A$2:$A140,$A141)=0,"",$E141-_xlfn.MAXIFS($F$2:$F140,$C$2:$C140,$C141,$B$2:$B140,$B141,$A$2:$A140,$A141)))&gt;0.25,"",IF(IF(_xlfn.MAXIFS($F$2:$F140,$C$2:$C140,$C141,$B$2:$B140,$B141,$A$2:$A140,$A141)=0,"",$E141-_xlfn.MAXIFS($F$2:$F140,$C$2:$C140,$C141,$B$2:$B140,$B141,$A$2:$A140,$A141))&lt;0,0,IF(_xlfn.MAXIFS($F$2:$F140,$C$2:$C140,$C141,$B$2:$B140,$B141,$A$2:$A140,$A141)=0,"",$E141-_xlfn.MAXIFS($F$2:$F140,$C$2:$C140,$C141,$B$2:$B140,$B141,$A$2:$A140,$A141))))</f>
        <v>7.3032407407407351E-3</v>
      </c>
      <c r="K141" s="6">
        <f t="shared" si="7"/>
        <v>11</v>
      </c>
      <c r="L141" s="6" t="str">
        <f t="shared" si="8"/>
        <v>EARLY</v>
      </c>
      <c r="M141" s="6" t="str">
        <f t="shared" si="6"/>
        <v>Y</v>
      </c>
    </row>
    <row r="142" spans="1:13" x14ac:dyDescent="0.25">
      <c r="A142" t="s">
        <v>47</v>
      </c>
      <c r="B142" s="92">
        <v>46139</v>
      </c>
      <c r="C142" t="s">
        <v>120</v>
      </c>
      <c r="D142">
        <v>20131</v>
      </c>
      <c r="E142" s="76">
        <v>0.47114583333333332</v>
      </c>
      <c r="F142" s="76">
        <v>0.47259259259259262</v>
      </c>
      <c r="G142" s="2">
        <v>8.6805555555555552E-2</v>
      </c>
      <c r="H142" s="77">
        <v>1.4583333333333334E-3</v>
      </c>
      <c r="J142" s="79">
        <f>IF(IF(IF(_xlfn.MAXIFS($F$2:$F141,$C$2:$C141,$C142,$B$2:$B141,$B142,$A$2:$A141,$A142)=0,"",$E142-_xlfn.MAXIFS($F$2:$F141,$C$2:$C141,$C142,$B$2:$B141,$B142,$A$2:$A141,$A142))&lt;0,0,IF(_xlfn.MAXIFS($F$2:$F141,$C$2:$C141,$C142,$B$2:$B141,$B142,$A$2:$A141,$A142)=0,"",$E142-_xlfn.MAXIFS($F$2:$F141,$C$2:$C141,$C142,$B$2:$B141,$B142,$A$2:$A141,$A142)))&gt;0.25,"",IF(IF(_xlfn.MAXIFS($F$2:$F141,$C$2:$C141,$C142,$B$2:$B141,$B142,$A$2:$A141,$A142)=0,"",$E142-_xlfn.MAXIFS($F$2:$F141,$C$2:$C141,$C142,$B$2:$B141,$B142,$A$2:$A141,$A142))&lt;0,0,IF(_xlfn.MAXIFS($F$2:$F141,$C$2:$C141,$C142,$B$2:$B141,$B142,$A$2:$A141,$A142)=0,"",$E142-_xlfn.MAXIFS($F$2:$F141,$C$2:$C141,$C142,$B$2:$B141,$B142,$A$2:$A141,$A142))))</f>
        <v>1.4583333333333393E-3</v>
      </c>
      <c r="K142" s="6">
        <f t="shared" si="7"/>
        <v>11</v>
      </c>
      <c r="L142" s="6" t="str">
        <f t="shared" si="8"/>
        <v>EARLY</v>
      </c>
      <c r="M142" s="6" t="str">
        <f t="shared" si="6"/>
        <v>Y</v>
      </c>
    </row>
    <row r="143" spans="1:13" x14ac:dyDescent="0.25">
      <c r="A143" t="s">
        <v>47</v>
      </c>
      <c r="B143" s="92">
        <v>46139</v>
      </c>
      <c r="C143" t="s">
        <v>121</v>
      </c>
      <c r="D143">
        <v>18232</v>
      </c>
      <c r="E143" s="76">
        <v>0.47431712962962963</v>
      </c>
      <c r="F143" s="76">
        <v>0.47599537037037037</v>
      </c>
      <c r="G143" s="2">
        <v>0.10069444444444445</v>
      </c>
      <c r="H143" s="77">
        <v>5.3935185185185188E-3</v>
      </c>
      <c r="J143" s="79">
        <f>IF(IF(IF(_xlfn.MAXIFS($F$2:$F142,$C$2:$C142,$C143,$B$2:$B142,$B143,$A$2:$A142,$A143)=0,"",$E143-_xlfn.MAXIFS($F$2:$F142,$C$2:$C142,$C143,$B$2:$B142,$B143,$A$2:$A142,$A143))&lt;0,0,IF(_xlfn.MAXIFS($F$2:$F142,$C$2:$C142,$C143,$B$2:$B142,$B143,$A$2:$A142,$A143)=0,"",$E143-_xlfn.MAXIFS($F$2:$F142,$C$2:$C142,$C143,$B$2:$B142,$B143,$A$2:$A142,$A143)))&gt;0.25,"",IF(IF(_xlfn.MAXIFS($F$2:$F142,$C$2:$C142,$C143,$B$2:$B142,$B143,$A$2:$A142,$A143)=0,"",$E143-_xlfn.MAXIFS($F$2:$F142,$C$2:$C142,$C143,$B$2:$B142,$B143,$A$2:$A142,$A143))&lt;0,0,IF(_xlfn.MAXIFS($F$2:$F142,$C$2:$C142,$C143,$B$2:$B142,$B143,$A$2:$A142,$A143)=0,"",$E143-_xlfn.MAXIFS($F$2:$F142,$C$2:$C142,$C143,$B$2:$B142,$B143,$A$2:$A142,$A143))))</f>
        <v>5.393518518518492E-3</v>
      </c>
      <c r="K143" s="6">
        <f t="shared" si="7"/>
        <v>11</v>
      </c>
      <c r="L143" s="6" t="str">
        <f t="shared" si="8"/>
        <v>EARLY</v>
      </c>
      <c r="M143" s="6" t="str">
        <f t="shared" si="6"/>
        <v>Y</v>
      </c>
    </row>
    <row r="144" spans="1:13" x14ac:dyDescent="0.25">
      <c r="A144" t="s">
        <v>47</v>
      </c>
      <c r="B144" s="92">
        <v>46139</v>
      </c>
      <c r="C144" t="s">
        <v>120</v>
      </c>
      <c r="D144">
        <v>17132</v>
      </c>
      <c r="E144" s="76">
        <v>0.47523148148148148</v>
      </c>
      <c r="F144" s="76">
        <v>0.47725694444444444</v>
      </c>
      <c r="G144" s="2">
        <v>0.12152777777777778</v>
      </c>
      <c r="H144" s="77">
        <v>2.638888888888889E-3</v>
      </c>
      <c r="J144" s="79">
        <f>IF(IF(IF(_xlfn.MAXIFS($F$2:$F143,$C$2:$C143,$C144,$B$2:$B143,$B144,$A$2:$A143,$A144)=0,"",$E144-_xlfn.MAXIFS($F$2:$F143,$C$2:$C143,$C144,$B$2:$B143,$B144,$A$2:$A143,$A144))&lt;0,0,IF(_xlfn.MAXIFS($F$2:$F143,$C$2:$C143,$C144,$B$2:$B143,$B144,$A$2:$A143,$A144)=0,"",$E144-_xlfn.MAXIFS($F$2:$F143,$C$2:$C143,$C144,$B$2:$B143,$B144,$A$2:$A143,$A144)))&gt;0.25,"",IF(IF(_xlfn.MAXIFS($F$2:$F143,$C$2:$C143,$C144,$B$2:$B143,$B144,$A$2:$A143,$A144)=0,"",$E144-_xlfn.MAXIFS($F$2:$F143,$C$2:$C143,$C144,$B$2:$B143,$B144,$A$2:$A143,$A144))&lt;0,0,IF(_xlfn.MAXIFS($F$2:$F143,$C$2:$C143,$C144,$B$2:$B143,$B144,$A$2:$A143,$A144)=0,"",$E144-_xlfn.MAXIFS($F$2:$F143,$C$2:$C143,$C144,$B$2:$B143,$B144,$A$2:$A143,$A144))))</f>
        <v>2.6388888888888573E-3</v>
      </c>
      <c r="K144" s="6">
        <f t="shared" si="7"/>
        <v>11</v>
      </c>
      <c r="L144" s="6" t="str">
        <f t="shared" si="8"/>
        <v>EARLY</v>
      </c>
      <c r="M144" s="6" t="str">
        <f t="shared" si="6"/>
        <v>Y</v>
      </c>
    </row>
    <row r="145" spans="1:13" x14ac:dyDescent="0.25">
      <c r="A145" t="s">
        <v>47</v>
      </c>
      <c r="B145" s="92">
        <v>46139</v>
      </c>
      <c r="C145" t="s">
        <v>121</v>
      </c>
      <c r="D145">
        <v>20131</v>
      </c>
      <c r="E145" s="76">
        <v>0.47988425925925926</v>
      </c>
      <c r="F145" s="76">
        <v>0.4817939814814815</v>
      </c>
      <c r="G145" s="2">
        <v>0.11458333333333333</v>
      </c>
      <c r="H145" s="77">
        <v>3.8888888888888888E-3</v>
      </c>
      <c r="J145" s="79">
        <f>IF(IF(IF(_xlfn.MAXIFS($F$2:$F144,$C$2:$C144,$C145,$B$2:$B144,$B145,$A$2:$A144,$A145)=0,"",$E145-_xlfn.MAXIFS($F$2:$F144,$C$2:$C144,$C145,$B$2:$B144,$B145,$A$2:$A144,$A145))&lt;0,0,IF(_xlfn.MAXIFS($F$2:$F144,$C$2:$C144,$C145,$B$2:$B144,$B145,$A$2:$A144,$A145)=0,"",$E145-_xlfn.MAXIFS($F$2:$F144,$C$2:$C144,$C145,$B$2:$B144,$B145,$A$2:$A144,$A145)))&gt;0.25,"",IF(IF(_xlfn.MAXIFS($F$2:$F144,$C$2:$C144,$C145,$B$2:$B144,$B145,$A$2:$A144,$A145)=0,"",$E145-_xlfn.MAXIFS($F$2:$F144,$C$2:$C144,$C145,$B$2:$B144,$B145,$A$2:$A144,$A145))&lt;0,0,IF(_xlfn.MAXIFS($F$2:$F144,$C$2:$C144,$C145,$B$2:$B144,$B145,$A$2:$A144,$A145)=0,"",$E145-_xlfn.MAXIFS($F$2:$F144,$C$2:$C144,$C145,$B$2:$B144,$B145,$A$2:$A144,$A145))))</f>
        <v>3.8888888888888862E-3</v>
      </c>
      <c r="K145" s="6">
        <f>IF($J145="","",IF(HOUR($E145)&gt;19,19,IF(HOUR($E145)&lt;5,5,HOUR($E145))))</f>
        <v>11</v>
      </c>
      <c r="L145" s="6" t="str">
        <f>IF($J145="","",IF(MINUTE($E145)&lt;30,"EARLY","LATE"))</f>
        <v>LATE</v>
      </c>
      <c r="M145" s="6" t="str">
        <f t="shared" si="6"/>
        <v>Y</v>
      </c>
    </row>
    <row r="146" spans="1:13" x14ac:dyDescent="0.25">
      <c r="A146" t="s">
        <v>47</v>
      </c>
      <c r="B146" s="92">
        <v>46139</v>
      </c>
      <c r="C146" t="s">
        <v>121</v>
      </c>
      <c r="D146">
        <v>17132</v>
      </c>
      <c r="E146" s="76">
        <v>0.48391203703703706</v>
      </c>
      <c r="F146" s="76">
        <v>0.48564814814814816</v>
      </c>
      <c r="G146" s="2">
        <v>0.10416666666666667</v>
      </c>
      <c r="H146" s="77">
        <v>2.1180555555555558E-3</v>
      </c>
      <c r="J146" s="79">
        <f>IF(IF(IF(_xlfn.MAXIFS($F$2:$F145,$C$2:$C145,$C146,$B$2:$B145,$B146,$A$2:$A145,$A146)=0,"",$E146-_xlfn.MAXIFS($F$2:$F145,$C$2:$C145,$C146,$B$2:$B145,$B146,$A$2:$A145,$A146))&lt;0,0,IF(_xlfn.MAXIFS($F$2:$F145,$C$2:$C145,$C146,$B$2:$B145,$B146,$A$2:$A145,$A146)=0,"",$E146-_xlfn.MAXIFS($F$2:$F145,$C$2:$C145,$C146,$B$2:$B145,$B146,$A$2:$A145,$A146)))&gt;0.25,"",IF(IF(_xlfn.MAXIFS($F$2:$F145,$C$2:$C145,$C146,$B$2:$B145,$B146,$A$2:$A145,$A146)=0,"",$E146-_xlfn.MAXIFS($F$2:$F145,$C$2:$C145,$C146,$B$2:$B145,$B146,$A$2:$A145,$A146))&lt;0,0,IF(_xlfn.MAXIFS($F$2:$F145,$C$2:$C145,$C146,$B$2:$B145,$B146,$A$2:$A145,$A146)=0,"",$E146-_xlfn.MAXIFS($F$2:$F145,$C$2:$C145,$C146,$B$2:$B145,$B146,$A$2:$A145,$A146))))</f>
        <v>2.1180555555555536E-3</v>
      </c>
      <c r="K146" s="6">
        <f t="shared" si="7"/>
        <v>11</v>
      </c>
      <c r="L146" s="6" t="str">
        <f t="shared" si="8"/>
        <v>LATE</v>
      </c>
      <c r="M146" s="6" t="str">
        <f t="shared" si="6"/>
        <v>Y</v>
      </c>
    </row>
    <row r="147" spans="1:13" x14ac:dyDescent="0.25">
      <c r="A147" t="s">
        <v>47</v>
      </c>
      <c r="B147" s="92">
        <v>46139</v>
      </c>
      <c r="C147" t="s">
        <v>120</v>
      </c>
      <c r="D147">
        <v>18232</v>
      </c>
      <c r="E147" s="76">
        <v>0.48410879629629627</v>
      </c>
      <c r="F147" s="76">
        <v>0.48671296296296296</v>
      </c>
      <c r="G147" s="2">
        <v>0.15625</v>
      </c>
      <c r="H147" s="77">
        <v>6.851851851851852E-3</v>
      </c>
      <c r="J147" s="79">
        <f>IF(IF(IF(_xlfn.MAXIFS($F$2:$F146,$C$2:$C146,$C147,$B$2:$B146,$B147,$A$2:$A146,$A147)=0,"",$E147-_xlfn.MAXIFS($F$2:$F146,$C$2:$C146,$C147,$B$2:$B146,$B147,$A$2:$A146,$A147))&lt;0,0,IF(_xlfn.MAXIFS($F$2:$F146,$C$2:$C146,$C147,$B$2:$B146,$B147,$A$2:$A146,$A147)=0,"",$E147-_xlfn.MAXIFS($F$2:$F146,$C$2:$C146,$C147,$B$2:$B146,$B147,$A$2:$A146,$A147)))&gt;0.25,"",IF(IF(_xlfn.MAXIFS($F$2:$F146,$C$2:$C146,$C147,$B$2:$B146,$B147,$A$2:$A146,$A147)=0,"",$E147-_xlfn.MAXIFS($F$2:$F146,$C$2:$C146,$C147,$B$2:$B146,$B147,$A$2:$A146,$A147))&lt;0,0,IF(_xlfn.MAXIFS($F$2:$F146,$C$2:$C146,$C147,$B$2:$B146,$B147,$A$2:$A146,$A147)=0,"",$E147-_xlfn.MAXIFS($F$2:$F146,$C$2:$C146,$C147,$B$2:$B146,$B147,$A$2:$A146,$A147))))</f>
        <v>6.8518518518518312E-3</v>
      </c>
      <c r="K147" s="6">
        <f t="shared" si="7"/>
        <v>11</v>
      </c>
      <c r="L147" s="6" t="str">
        <f t="shared" si="8"/>
        <v>LATE</v>
      </c>
      <c r="M147" s="6" t="str">
        <f t="shared" si="6"/>
        <v>Y</v>
      </c>
    </row>
    <row r="148" spans="1:13" x14ac:dyDescent="0.25">
      <c r="A148" t="s">
        <v>47</v>
      </c>
      <c r="B148" s="92">
        <v>46139</v>
      </c>
      <c r="C148" t="s">
        <v>120</v>
      </c>
      <c r="D148">
        <v>20131</v>
      </c>
      <c r="E148" s="76">
        <v>0.48769675925925926</v>
      </c>
      <c r="F148" s="76">
        <v>0.48850694444444442</v>
      </c>
      <c r="G148" s="2">
        <v>4.8611111111111112E-2</v>
      </c>
      <c r="H148" s="77">
        <v>9.837962962962962E-4</v>
      </c>
      <c r="J148" s="79">
        <f>IF(IF(IF(_xlfn.MAXIFS($F$2:$F147,$C$2:$C147,$C148,$B$2:$B147,$B148,$A$2:$A147,$A148)=0,"",$E148-_xlfn.MAXIFS($F$2:$F147,$C$2:$C147,$C148,$B$2:$B147,$B148,$A$2:$A147,$A148))&lt;0,0,IF(_xlfn.MAXIFS($F$2:$F147,$C$2:$C147,$C148,$B$2:$B147,$B148,$A$2:$A147,$A148)=0,"",$E148-_xlfn.MAXIFS($F$2:$F147,$C$2:$C147,$C148,$B$2:$B147,$B148,$A$2:$A147,$A148)))&gt;0.25,"",IF(IF(_xlfn.MAXIFS($F$2:$F147,$C$2:$C147,$C148,$B$2:$B147,$B148,$A$2:$A147,$A148)=0,"",$E148-_xlfn.MAXIFS($F$2:$F147,$C$2:$C147,$C148,$B$2:$B147,$B148,$A$2:$A147,$A148))&lt;0,0,IF(_xlfn.MAXIFS($F$2:$F147,$C$2:$C147,$C148,$B$2:$B147,$B148,$A$2:$A147,$A148)=0,"",$E148-_xlfn.MAXIFS($F$2:$F147,$C$2:$C147,$C148,$B$2:$B147,$B148,$A$2:$A147,$A148))))</f>
        <v>9.8379629629630205E-4</v>
      </c>
      <c r="K148" s="6">
        <f t="shared" si="7"/>
        <v>11</v>
      </c>
      <c r="L148" s="6" t="str">
        <f t="shared" si="8"/>
        <v>LATE</v>
      </c>
      <c r="M148" s="6" t="str">
        <f t="shared" si="6"/>
        <v>Y</v>
      </c>
    </row>
    <row r="149" spans="1:13" x14ac:dyDescent="0.25">
      <c r="A149" t="s">
        <v>47</v>
      </c>
      <c r="B149" s="92">
        <v>46139</v>
      </c>
      <c r="C149" t="s">
        <v>120</v>
      </c>
      <c r="D149">
        <v>17132</v>
      </c>
      <c r="E149" s="76">
        <v>0.49184027777777778</v>
      </c>
      <c r="F149" s="76">
        <v>0.49265046296296294</v>
      </c>
      <c r="G149" s="2">
        <v>4.8611111111111112E-2</v>
      </c>
      <c r="H149" s="77">
        <v>3.3333333333333335E-3</v>
      </c>
      <c r="J149" s="79">
        <f>IF(IF(IF(_xlfn.MAXIFS($F$2:$F148,$C$2:$C148,$C149,$B$2:$B148,$B149,$A$2:$A148,$A149)=0,"",$E149-_xlfn.MAXIFS($F$2:$F148,$C$2:$C148,$C149,$B$2:$B148,$B149,$A$2:$A148,$A149))&lt;0,0,IF(_xlfn.MAXIFS($F$2:$F148,$C$2:$C148,$C149,$B$2:$B148,$B149,$A$2:$A148,$A149)=0,"",$E149-_xlfn.MAXIFS($F$2:$F148,$C$2:$C148,$C149,$B$2:$B148,$B149,$A$2:$A148,$A149)))&gt;0.25,"",IF(IF(_xlfn.MAXIFS($F$2:$F148,$C$2:$C148,$C149,$B$2:$B148,$B149,$A$2:$A148,$A149)=0,"",$E149-_xlfn.MAXIFS($F$2:$F148,$C$2:$C148,$C149,$B$2:$B148,$B149,$A$2:$A148,$A149))&lt;0,0,IF(_xlfn.MAXIFS($F$2:$F148,$C$2:$C148,$C149,$B$2:$B148,$B149,$A$2:$A148,$A149)=0,"",$E149-_xlfn.MAXIFS($F$2:$F148,$C$2:$C148,$C149,$B$2:$B148,$B149,$A$2:$A148,$A149))))</f>
        <v>3.3333333333333548E-3</v>
      </c>
      <c r="K149" s="6">
        <f t="shared" si="7"/>
        <v>11</v>
      </c>
      <c r="L149" s="6" t="str">
        <f t="shared" si="8"/>
        <v>LATE</v>
      </c>
      <c r="M149" s="6" t="str">
        <f t="shared" si="6"/>
        <v>Y</v>
      </c>
    </row>
    <row r="150" spans="1:13" x14ac:dyDescent="0.25">
      <c r="A150" t="s">
        <v>47</v>
      </c>
      <c r="B150" s="92">
        <v>46139</v>
      </c>
      <c r="C150" t="s">
        <v>121</v>
      </c>
      <c r="D150">
        <v>18232</v>
      </c>
      <c r="E150" s="76">
        <v>0.49197916666666669</v>
      </c>
      <c r="F150" s="76">
        <v>0.49359953703703702</v>
      </c>
      <c r="G150" s="2">
        <v>9.7222222222222224E-2</v>
      </c>
      <c r="H150" s="77">
        <v>6.3310185185185188E-3</v>
      </c>
      <c r="J150" s="79">
        <f>IF(IF(IF(_xlfn.MAXIFS($F$2:$F149,$C$2:$C149,$C150,$B$2:$B149,$B150,$A$2:$A149,$A150)=0,"",$E150-_xlfn.MAXIFS($F$2:$F149,$C$2:$C149,$C150,$B$2:$B149,$B150,$A$2:$A149,$A150))&lt;0,0,IF(_xlfn.MAXIFS($F$2:$F149,$C$2:$C149,$C150,$B$2:$B149,$B150,$A$2:$A149,$A150)=0,"",$E150-_xlfn.MAXIFS($F$2:$F149,$C$2:$C149,$C150,$B$2:$B149,$B150,$A$2:$A149,$A150)))&gt;0.25,"",IF(IF(_xlfn.MAXIFS($F$2:$F149,$C$2:$C149,$C150,$B$2:$B149,$B150,$A$2:$A149,$A150)=0,"",$E150-_xlfn.MAXIFS($F$2:$F149,$C$2:$C149,$C150,$B$2:$B149,$B150,$A$2:$A149,$A150))&lt;0,0,IF(_xlfn.MAXIFS($F$2:$F149,$C$2:$C149,$C150,$B$2:$B149,$B150,$A$2:$A149,$A150)=0,"",$E150-_xlfn.MAXIFS($F$2:$F149,$C$2:$C149,$C150,$B$2:$B149,$B150,$A$2:$A149,$A150))))</f>
        <v>6.3310185185185275E-3</v>
      </c>
      <c r="K150" s="6">
        <f t="shared" si="7"/>
        <v>11</v>
      </c>
      <c r="L150" s="6" t="str">
        <f t="shared" si="8"/>
        <v>LATE</v>
      </c>
      <c r="M150" s="6" t="str">
        <f t="shared" si="6"/>
        <v>Y</v>
      </c>
    </row>
    <row r="151" spans="1:13" x14ac:dyDescent="0.25">
      <c r="A151" t="s">
        <v>47</v>
      </c>
      <c r="B151" s="92">
        <v>46139</v>
      </c>
      <c r="C151" t="s">
        <v>121</v>
      </c>
      <c r="D151">
        <v>20131</v>
      </c>
      <c r="E151" s="76">
        <v>0.49770833333333331</v>
      </c>
      <c r="F151" s="76">
        <v>0.49921296296296297</v>
      </c>
      <c r="G151" s="2">
        <v>9.0277777777777776E-2</v>
      </c>
      <c r="H151" s="77">
        <v>4.1087962962962962E-3</v>
      </c>
      <c r="J151" s="79">
        <f>IF(IF(IF(_xlfn.MAXIFS($F$2:$F150,$C$2:$C150,$C151,$B$2:$B150,$B151,$A$2:$A150,$A151)=0,"",$E151-_xlfn.MAXIFS($F$2:$F150,$C$2:$C150,$C151,$B$2:$B150,$B151,$A$2:$A150,$A151))&lt;0,0,IF(_xlfn.MAXIFS($F$2:$F150,$C$2:$C150,$C151,$B$2:$B150,$B151,$A$2:$A150,$A151)=0,"",$E151-_xlfn.MAXIFS($F$2:$F150,$C$2:$C150,$C151,$B$2:$B150,$B151,$A$2:$A150,$A151)))&gt;0.25,"",IF(IF(_xlfn.MAXIFS($F$2:$F150,$C$2:$C150,$C151,$B$2:$B150,$B151,$A$2:$A150,$A151)=0,"",$E151-_xlfn.MAXIFS($F$2:$F150,$C$2:$C150,$C151,$B$2:$B150,$B151,$A$2:$A150,$A151))&lt;0,0,IF(_xlfn.MAXIFS($F$2:$F150,$C$2:$C150,$C151,$B$2:$B150,$B151,$A$2:$A150,$A151)=0,"",$E151-_xlfn.MAXIFS($F$2:$F150,$C$2:$C150,$C151,$B$2:$B150,$B151,$A$2:$A150,$A151))))</f>
        <v>4.108796296296291E-3</v>
      </c>
      <c r="K151" s="6">
        <f t="shared" si="7"/>
        <v>11</v>
      </c>
      <c r="L151" s="6" t="str">
        <f t="shared" si="8"/>
        <v>LATE</v>
      </c>
      <c r="M151" s="6" t="str">
        <f t="shared" si="6"/>
        <v>Y</v>
      </c>
    </row>
    <row r="152" spans="1:13" x14ac:dyDescent="0.25">
      <c r="A152" t="s">
        <v>47</v>
      </c>
      <c r="B152" s="92">
        <v>46139</v>
      </c>
      <c r="C152" t="s">
        <v>120</v>
      </c>
      <c r="D152">
        <v>18232</v>
      </c>
      <c r="E152" s="76">
        <v>0.50008101851851849</v>
      </c>
      <c r="F152" s="76">
        <v>0.50083333333333335</v>
      </c>
      <c r="G152" s="2">
        <v>4.5138888888888888E-2</v>
      </c>
      <c r="H152" s="77">
        <v>7.4305555555555557E-3</v>
      </c>
      <c r="J152" s="79">
        <f>IF(IF(IF(_xlfn.MAXIFS($F$2:$F151,$C$2:$C151,$C152,$B$2:$B151,$B152,$A$2:$A151,$A152)=0,"",$E152-_xlfn.MAXIFS($F$2:$F151,$C$2:$C151,$C152,$B$2:$B151,$B152,$A$2:$A151,$A152))&lt;0,0,IF(_xlfn.MAXIFS($F$2:$F151,$C$2:$C151,$C152,$B$2:$B151,$B152,$A$2:$A151,$A152)=0,"",$E152-_xlfn.MAXIFS($F$2:$F151,$C$2:$C151,$C152,$B$2:$B151,$B152,$A$2:$A151,$A152)))&gt;0.25,"",IF(IF(_xlfn.MAXIFS($F$2:$F151,$C$2:$C151,$C152,$B$2:$B151,$B152,$A$2:$A151,$A152)=0,"",$E152-_xlfn.MAXIFS($F$2:$F151,$C$2:$C151,$C152,$B$2:$B151,$B152,$A$2:$A151,$A152))&lt;0,0,IF(_xlfn.MAXIFS($F$2:$F151,$C$2:$C151,$C152,$B$2:$B151,$B152,$A$2:$A151,$A152)=0,"",$E152-_xlfn.MAXIFS($F$2:$F151,$C$2:$C151,$C152,$B$2:$B151,$B152,$A$2:$A151,$A152))))</f>
        <v>7.4305555555555514E-3</v>
      </c>
      <c r="K152" s="6">
        <f t="shared" si="7"/>
        <v>12</v>
      </c>
      <c r="L152" s="6" t="str">
        <f t="shared" si="8"/>
        <v>EARLY</v>
      </c>
      <c r="M152" s="6" t="str">
        <f t="shared" si="6"/>
        <v>Y</v>
      </c>
    </row>
    <row r="153" spans="1:13" x14ac:dyDescent="0.25">
      <c r="A153" t="s">
        <v>47</v>
      </c>
      <c r="B153" s="92">
        <v>46139</v>
      </c>
      <c r="C153" t="s">
        <v>121</v>
      </c>
      <c r="D153">
        <v>17132</v>
      </c>
      <c r="E153" s="76">
        <v>0.50040509259259258</v>
      </c>
      <c r="F153" s="76">
        <v>0.50267361111111108</v>
      </c>
      <c r="G153" s="2">
        <v>0.1361111111111111</v>
      </c>
      <c r="H153" s="77">
        <v>1.1921296296296296E-3</v>
      </c>
      <c r="J153" s="79">
        <f>IF(IF(IF(_xlfn.MAXIFS($F$2:$F152,$C$2:$C152,$C153,$B$2:$B152,$B153,$A$2:$A152,$A153)=0,"",$E153-_xlfn.MAXIFS($F$2:$F152,$C$2:$C152,$C153,$B$2:$B152,$B153,$A$2:$A152,$A153))&lt;0,0,IF(_xlfn.MAXIFS($F$2:$F152,$C$2:$C152,$C153,$B$2:$B152,$B153,$A$2:$A152,$A153)=0,"",$E153-_xlfn.MAXIFS($F$2:$F152,$C$2:$C152,$C153,$B$2:$B152,$B153,$A$2:$A152,$A153)))&gt;0.25,"",IF(IF(_xlfn.MAXIFS($F$2:$F152,$C$2:$C152,$C153,$B$2:$B152,$B153,$A$2:$A152,$A153)=0,"",$E153-_xlfn.MAXIFS($F$2:$F152,$C$2:$C152,$C153,$B$2:$B152,$B153,$A$2:$A152,$A153))&lt;0,0,IF(_xlfn.MAXIFS($F$2:$F152,$C$2:$C152,$C153,$B$2:$B152,$B153,$A$2:$A152,$A153)=0,"",$E153-_xlfn.MAXIFS($F$2:$F152,$C$2:$C152,$C153,$B$2:$B152,$B153,$A$2:$A152,$A153))))</f>
        <v>1.1921296296296124E-3</v>
      </c>
      <c r="K153" s="6">
        <f t="shared" si="7"/>
        <v>12</v>
      </c>
      <c r="L153" s="6" t="str">
        <f t="shared" si="8"/>
        <v>EARLY</v>
      </c>
      <c r="M153" s="6" t="str">
        <f t="shared" si="6"/>
        <v>Y</v>
      </c>
    </row>
    <row r="154" spans="1:13" x14ac:dyDescent="0.25">
      <c r="A154" t="s">
        <v>47</v>
      </c>
      <c r="B154" s="92">
        <v>46139</v>
      </c>
      <c r="C154" t="s">
        <v>120</v>
      </c>
      <c r="D154">
        <v>20131</v>
      </c>
      <c r="E154" s="76">
        <v>0.5062268518518519</v>
      </c>
      <c r="F154" s="76">
        <v>0.50732638888888892</v>
      </c>
      <c r="G154" s="2">
        <v>6.5972222222222224E-2</v>
      </c>
      <c r="H154" s="77">
        <v>5.3935185185185188E-3</v>
      </c>
      <c r="J154" s="79">
        <f>IF(IF(IF(_xlfn.MAXIFS($F$2:$F153,$C$2:$C153,$C154,$B$2:$B153,$B154,$A$2:$A153,$A154)=0,"",$E154-_xlfn.MAXIFS($F$2:$F153,$C$2:$C153,$C154,$B$2:$B153,$B154,$A$2:$A153,$A154))&lt;0,0,IF(_xlfn.MAXIFS($F$2:$F153,$C$2:$C153,$C154,$B$2:$B153,$B154,$A$2:$A153,$A154)=0,"",$E154-_xlfn.MAXIFS($F$2:$F153,$C$2:$C153,$C154,$B$2:$B153,$B154,$A$2:$A153,$A154)))&gt;0.25,"",IF(IF(_xlfn.MAXIFS($F$2:$F153,$C$2:$C153,$C154,$B$2:$B153,$B154,$A$2:$A153,$A154)=0,"",$E154-_xlfn.MAXIFS($F$2:$F153,$C$2:$C153,$C154,$B$2:$B153,$B154,$A$2:$A153,$A154))&lt;0,0,IF(_xlfn.MAXIFS($F$2:$F153,$C$2:$C153,$C154,$B$2:$B153,$B154,$A$2:$A153,$A154)=0,"",$E154-_xlfn.MAXIFS($F$2:$F153,$C$2:$C153,$C154,$B$2:$B153,$B154,$A$2:$A153,$A154))))</f>
        <v>5.3935185185185475E-3</v>
      </c>
      <c r="K154" s="6">
        <f t="shared" si="7"/>
        <v>12</v>
      </c>
      <c r="L154" s="6" t="str">
        <f t="shared" si="8"/>
        <v>EARLY</v>
      </c>
      <c r="M154" s="6" t="str">
        <f t="shared" si="6"/>
        <v>Y</v>
      </c>
    </row>
    <row r="155" spans="1:13" x14ac:dyDescent="0.25">
      <c r="A155" t="s">
        <v>47</v>
      </c>
      <c r="B155" s="92">
        <v>46139</v>
      </c>
      <c r="C155" t="s">
        <v>121</v>
      </c>
      <c r="D155">
        <v>18232</v>
      </c>
      <c r="E155" s="76">
        <v>0.50783564814814819</v>
      </c>
      <c r="F155" s="76">
        <v>0.51061342592592596</v>
      </c>
      <c r="G155" s="2">
        <v>0.16666666666666666</v>
      </c>
      <c r="H155" s="77">
        <v>5.162037037037037E-3</v>
      </c>
      <c r="J155" s="79">
        <f>IF(IF(IF(_xlfn.MAXIFS($F$2:$F154,$C$2:$C154,$C155,$B$2:$B154,$B155,$A$2:$A154,$A155)=0,"",$E155-_xlfn.MAXIFS($F$2:$F154,$C$2:$C154,$C155,$B$2:$B154,$B155,$A$2:$A154,$A155))&lt;0,0,IF(_xlfn.MAXIFS($F$2:$F154,$C$2:$C154,$C155,$B$2:$B154,$B155,$A$2:$A154,$A155)=0,"",$E155-_xlfn.MAXIFS($F$2:$F154,$C$2:$C154,$C155,$B$2:$B154,$B155,$A$2:$A154,$A155)))&gt;0.25,"",IF(IF(_xlfn.MAXIFS($F$2:$F154,$C$2:$C154,$C155,$B$2:$B154,$B155,$A$2:$A154,$A155)=0,"",$E155-_xlfn.MAXIFS($F$2:$F154,$C$2:$C154,$C155,$B$2:$B154,$B155,$A$2:$A154,$A155))&lt;0,0,IF(_xlfn.MAXIFS($F$2:$F154,$C$2:$C154,$C155,$B$2:$B154,$B155,$A$2:$A154,$A155)=0,"",$E155-_xlfn.MAXIFS($F$2:$F154,$C$2:$C154,$C155,$B$2:$B154,$B155,$A$2:$A154,$A155))))</f>
        <v>5.1620370370371038E-3</v>
      </c>
      <c r="K155" s="6">
        <f t="shared" si="7"/>
        <v>12</v>
      </c>
      <c r="L155" s="6" t="str">
        <f t="shared" si="8"/>
        <v>EARLY</v>
      </c>
      <c r="M155" s="6" t="str">
        <f t="shared" si="6"/>
        <v>Y</v>
      </c>
    </row>
    <row r="156" spans="1:13" x14ac:dyDescent="0.25">
      <c r="A156" t="s">
        <v>47</v>
      </c>
      <c r="B156" s="92">
        <v>46139</v>
      </c>
      <c r="C156" t="s">
        <v>120</v>
      </c>
      <c r="D156">
        <v>17132</v>
      </c>
      <c r="E156" s="76">
        <v>0.50950231481481478</v>
      </c>
      <c r="F156" s="76">
        <v>0.5105439814814815</v>
      </c>
      <c r="G156" s="2">
        <v>6.25E-2</v>
      </c>
      <c r="H156" s="77">
        <v>2.1759259259259258E-3</v>
      </c>
      <c r="J156" s="79">
        <f>IF(IF(IF(_xlfn.MAXIFS($F$2:$F155,$C$2:$C155,$C156,$B$2:$B155,$B156,$A$2:$A155,$A156)=0,"",$E156-_xlfn.MAXIFS($F$2:$F155,$C$2:$C155,$C156,$B$2:$B155,$B156,$A$2:$A155,$A156))&lt;0,0,IF(_xlfn.MAXIFS($F$2:$F155,$C$2:$C155,$C156,$B$2:$B155,$B156,$A$2:$A155,$A156)=0,"",$E156-_xlfn.MAXIFS($F$2:$F155,$C$2:$C155,$C156,$B$2:$B155,$B156,$A$2:$A155,$A156)))&gt;0.25,"",IF(IF(_xlfn.MAXIFS($F$2:$F155,$C$2:$C155,$C156,$B$2:$B155,$B156,$A$2:$A155,$A156)=0,"",$E156-_xlfn.MAXIFS($F$2:$F155,$C$2:$C155,$C156,$B$2:$B155,$B156,$A$2:$A155,$A156))&lt;0,0,IF(_xlfn.MAXIFS($F$2:$F155,$C$2:$C155,$C156,$B$2:$B155,$B156,$A$2:$A155,$A156)=0,"",$E156-_xlfn.MAXIFS($F$2:$F155,$C$2:$C155,$C156,$B$2:$B155,$B156,$A$2:$A155,$A156))))</f>
        <v>2.175925925925859E-3</v>
      </c>
      <c r="K156" s="6">
        <f t="shared" si="7"/>
        <v>12</v>
      </c>
      <c r="L156" s="6" t="str">
        <f t="shared" si="8"/>
        <v>EARLY</v>
      </c>
      <c r="M156" s="6" t="str">
        <f t="shared" si="6"/>
        <v>Y</v>
      </c>
    </row>
    <row r="157" spans="1:13" x14ac:dyDescent="0.25">
      <c r="A157" t="s">
        <v>47</v>
      </c>
      <c r="B157" s="92">
        <v>46139</v>
      </c>
      <c r="C157" t="s">
        <v>121</v>
      </c>
      <c r="D157">
        <v>20131</v>
      </c>
      <c r="E157" s="76">
        <v>0.51398148148148148</v>
      </c>
      <c r="F157" s="76">
        <v>0.51710648148148153</v>
      </c>
      <c r="G157" s="2">
        <v>0.1875</v>
      </c>
      <c r="H157" s="77">
        <v>3.3680555555555556E-3</v>
      </c>
      <c r="J157" s="79">
        <f>IF(IF(IF(_xlfn.MAXIFS($F$2:$F156,$C$2:$C156,$C157,$B$2:$B156,$B157,$A$2:$A156,$A157)=0,"",$E157-_xlfn.MAXIFS($F$2:$F156,$C$2:$C156,$C157,$B$2:$B156,$B157,$A$2:$A156,$A157))&lt;0,0,IF(_xlfn.MAXIFS($F$2:$F156,$C$2:$C156,$C157,$B$2:$B156,$B157,$A$2:$A156,$A157)=0,"",$E157-_xlfn.MAXIFS($F$2:$F156,$C$2:$C156,$C157,$B$2:$B156,$B157,$A$2:$A156,$A157)))&gt;0.25,"",IF(IF(_xlfn.MAXIFS($F$2:$F156,$C$2:$C156,$C157,$B$2:$B156,$B157,$A$2:$A156,$A157)=0,"",$E157-_xlfn.MAXIFS($F$2:$F156,$C$2:$C156,$C157,$B$2:$B156,$B157,$A$2:$A156,$A157))&lt;0,0,IF(_xlfn.MAXIFS($F$2:$F156,$C$2:$C156,$C157,$B$2:$B156,$B157,$A$2:$A156,$A157)=0,"",$E157-_xlfn.MAXIFS($F$2:$F156,$C$2:$C156,$C157,$B$2:$B156,$B157,$A$2:$A156,$A157))))</f>
        <v>3.3680555555555269E-3</v>
      </c>
      <c r="K157" s="6">
        <f t="shared" si="7"/>
        <v>12</v>
      </c>
      <c r="L157" s="6" t="str">
        <f t="shared" si="8"/>
        <v>EARLY</v>
      </c>
      <c r="M157" s="6" t="str">
        <f t="shared" si="6"/>
        <v>Y</v>
      </c>
    </row>
    <row r="158" spans="1:13" x14ac:dyDescent="0.25">
      <c r="A158" t="s">
        <v>47</v>
      </c>
      <c r="B158" s="92">
        <v>46139</v>
      </c>
      <c r="C158" t="s">
        <v>121</v>
      </c>
      <c r="D158">
        <v>17132</v>
      </c>
      <c r="E158" s="76">
        <v>0.51650462962962962</v>
      </c>
      <c r="F158" s="76">
        <v>0.52130787037037041</v>
      </c>
      <c r="G158" s="2">
        <v>0.28819444444444442</v>
      </c>
      <c r="H158" s="77">
        <v>0</v>
      </c>
      <c r="J158" s="79">
        <f>IF(IF(IF(_xlfn.MAXIFS($F$2:$F157,$C$2:$C157,$C158,$B$2:$B157,$B158,$A$2:$A157,$A158)=0,"",$E158-_xlfn.MAXIFS($F$2:$F157,$C$2:$C157,$C158,$B$2:$B157,$B158,$A$2:$A157,$A158))&lt;0,0,IF(_xlfn.MAXIFS($F$2:$F157,$C$2:$C157,$C158,$B$2:$B157,$B158,$A$2:$A157,$A158)=0,"",$E158-_xlfn.MAXIFS($F$2:$F157,$C$2:$C157,$C158,$B$2:$B157,$B158,$A$2:$A157,$A158)))&gt;0.25,"",IF(IF(_xlfn.MAXIFS($F$2:$F157,$C$2:$C157,$C158,$B$2:$B157,$B158,$A$2:$A157,$A158)=0,"",$E158-_xlfn.MAXIFS($F$2:$F157,$C$2:$C157,$C158,$B$2:$B157,$B158,$A$2:$A157,$A158))&lt;0,0,IF(_xlfn.MAXIFS($F$2:$F157,$C$2:$C157,$C158,$B$2:$B157,$B158,$A$2:$A157,$A158)=0,"",$E158-_xlfn.MAXIFS($F$2:$F157,$C$2:$C157,$C158,$B$2:$B157,$B158,$A$2:$A157,$A158))))</f>
        <v>0</v>
      </c>
      <c r="K158" s="6">
        <f t="shared" si="7"/>
        <v>12</v>
      </c>
      <c r="L158" s="6" t="str">
        <f t="shared" si="8"/>
        <v>EARLY</v>
      </c>
      <c r="M158" s="6" t="str">
        <f t="shared" si="6"/>
        <v>Y</v>
      </c>
    </row>
    <row r="159" spans="1:13" x14ac:dyDescent="0.25">
      <c r="A159" t="s">
        <v>47</v>
      </c>
      <c r="B159" s="92">
        <v>46139</v>
      </c>
      <c r="C159" t="s">
        <v>120</v>
      </c>
      <c r="D159">
        <v>18232</v>
      </c>
      <c r="E159" s="76">
        <v>0.51836805555555554</v>
      </c>
      <c r="F159" s="76">
        <v>0.51935185185185184</v>
      </c>
      <c r="G159" s="2">
        <v>5.9027777777777776E-2</v>
      </c>
      <c r="H159" s="77">
        <v>7.8240740740740736E-3</v>
      </c>
      <c r="J159" s="79">
        <f>IF(IF(IF(_xlfn.MAXIFS($F$2:$F158,$C$2:$C158,$C159,$B$2:$B158,$B159,$A$2:$A158,$A159)=0,"",$E159-_xlfn.MAXIFS($F$2:$F158,$C$2:$C158,$C159,$B$2:$B158,$B159,$A$2:$A158,$A159))&lt;0,0,IF(_xlfn.MAXIFS($F$2:$F158,$C$2:$C158,$C159,$B$2:$B158,$B159,$A$2:$A158,$A159)=0,"",$E159-_xlfn.MAXIFS($F$2:$F158,$C$2:$C158,$C159,$B$2:$B158,$B159,$A$2:$A158,$A159)))&gt;0.25,"",IF(IF(_xlfn.MAXIFS($F$2:$F158,$C$2:$C158,$C159,$B$2:$B158,$B159,$A$2:$A158,$A159)=0,"",$E159-_xlfn.MAXIFS($F$2:$F158,$C$2:$C158,$C159,$B$2:$B158,$B159,$A$2:$A158,$A159))&lt;0,0,IF(_xlfn.MAXIFS($F$2:$F158,$C$2:$C158,$C159,$B$2:$B158,$B159,$A$2:$A158,$A159)=0,"",$E159-_xlfn.MAXIFS($F$2:$F158,$C$2:$C158,$C159,$B$2:$B158,$B159,$A$2:$A158,$A159))))</f>
        <v>7.8240740740740389E-3</v>
      </c>
      <c r="K159" s="6">
        <f t="shared" si="7"/>
        <v>12</v>
      </c>
      <c r="L159" s="6" t="str">
        <f t="shared" si="8"/>
        <v>EARLY</v>
      </c>
      <c r="M159" s="6" t="str">
        <f t="shared" si="6"/>
        <v>Y</v>
      </c>
    </row>
    <row r="160" spans="1:13" x14ac:dyDescent="0.25">
      <c r="A160" t="s">
        <v>47</v>
      </c>
      <c r="B160" s="92">
        <v>46139</v>
      </c>
      <c r="C160" t="s">
        <v>121</v>
      </c>
      <c r="D160">
        <v>18232</v>
      </c>
      <c r="E160" s="76">
        <v>0.52537037037037038</v>
      </c>
      <c r="F160" s="76">
        <v>0.5274537037037037</v>
      </c>
      <c r="G160" s="2">
        <v>0.125</v>
      </c>
      <c r="H160" s="77">
        <v>4.0625000000000001E-3</v>
      </c>
      <c r="J160" s="79">
        <f>IF(IF(IF(_xlfn.MAXIFS($F$2:$F159,$C$2:$C159,$C160,$B$2:$B159,$B160,$A$2:$A159,$A160)=0,"",$E160-_xlfn.MAXIFS($F$2:$F159,$C$2:$C159,$C160,$B$2:$B159,$B160,$A$2:$A159,$A160))&lt;0,0,IF(_xlfn.MAXIFS($F$2:$F159,$C$2:$C159,$C160,$B$2:$B159,$B160,$A$2:$A159,$A160)=0,"",$E160-_xlfn.MAXIFS($F$2:$F159,$C$2:$C159,$C160,$B$2:$B159,$B160,$A$2:$A159,$A160)))&gt;0.25,"",IF(IF(_xlfn.MAXIFS($F$2:$F159,$C$2:$C159,$C160,$B$2:$B159,$B160,$A$2:$A159,$A160)=0,"",$E160-_xlfn.MAXIFS($F$2:$F159,$C$2:$C159,$C160,$B$2:$B159,$B160,$A$2:$A159,$A160))&lt;0,0,IF(_xlfn.MAXIFS($F$2:$F159,$C$2:$C159,$C160,$B$2:$B159,$B160,$A$2:$A159,$A160)=0,"",$E160-_xlfn.MAXIFS($F$2:$F159,$C$2:$C159,$C160,$B$2:$B159,$B160,$A$2:$A159,$A160))))</f>
        <v>4.0624999999999689E-3</v>
      </c>
      <c r="K160" s="6">
        <f t="shared" si="7"/>
        <v>12</v>
      </c>
      <c r="L160" s="6" t="str">
        <f t="shared" si="8"/>
        <v>LATE</v>
      </c>
      <c r="M160" s="6" t="str">
        <f t="shared" si="6"/>
        <v>Y</v>
      </c>
    </row>
    <row r="161" spans="1:13" x14ac:dyDescent="0.25">
      <c r="A161" t="s">
        <v>47</v>
      </c>
      <c r="B161" s="92">
        <v>46139</v>
      </c>
      <c r="C161" t="s">
        <v>120</v>
      </c>
      <c r="D161">
        <v>20131</v>
      </c>
      <c r="E161" s="76">
        <v>0.52561342592592597</v>
      </c>
      <c r="F161" s="76">
        <v>0.52648148148148144</v>
      </c>
      <c r="G161" s="2">
        <v>5.2083333333333336E-2</v>
      </c>
      <c r="H161" s="77">
        <v>6.2615740740740739E-3</v>
      </c>
      <c r="J161" s="79">
        <f>IF(IF(IF(_xlfn.MAXIFS($F$2:$F160,$C$2:$C160,$C161,$B$2:$B160,$B161,$A$2:$A160,$A161)=0,"",$E161-_xlfn.MAXIFS($F$2:$F160,$C$2:$C160,$C161,$B$2:$B160,$B161,$A$2:$A160,$A161))&lt;0,0,IF(_xlfn.MAXIFS($F$2:$F160,$C$2:$C160,$C161,$B$2:$B160,$B161,$A$2:$A160,$A161)=0,"",$E161-_xlfn.MAXIFS($F$2:$F160,$C$2:$C160,$C161,$B$2:$B160,$B161,$A$2:$A160,$A161)))&gt;0.25,"",IF(IF(_xlfn.MAXIFS($F$2:$F160,$C$2:$C160,$C161,$B$2:$B160,$B161,$A$2:$A160,$A161)=0,"",$E161-_xlfn.MAXIFS($F$2:$F160,$C$2:$C160,$C161,$B$2:$B160,$B161,$A$2:$A160,$A161))&lt;0,0,IF(_xlfn.MAXIFS($F$2:$F160,$C$2:$C160,$C161,$B$2:$B160,$B161,$A$2:$A160,$A161)=0,"",$E161-_xlfn.MAXIFS($F$2:$F160,$C$2:$C160,$C161,$B$2:$B160,$B161,$A$2:$A160,$A161))))</f>
        <v>6.2615740740741277E-3</v>
      </c>
      <c r="K161" s="6">
        <f t="shared" si="7"/>
        <v>12</v>
      </c>
      <c r="L161" s="6" t="str">
        <f t="shared" si="8"/>
        <v>LATE</v>
      </c>
      <c r="M161" s="6" t="str">
        <f t="shared" si="6"/>
        <v>Y</v>
      </c>
    </row>
    <row r="162" spans="1:13" x14ac:dyDescent="0.25">
      <c r="A162" t="s">
        <v>47</v>
      </c>
      <c r="B162" s="92">
        <v>46139</v>
      </c>
      <c r="C162" t="s">
        <v>120</v>
      </c>
      <c r="D162">
        <v>17132</v>
      </c>
      <c r="E162" s="76">
        <v>0.52836805555555555</v>
      </c>
      <c r="F162" s="76">
        <v>0.52969907407407413</v>
      </c>
      <c r="G162" s="2">
        <v>7.9861111111111105E-2</v>
      </c>
      <c r="H162" s="77">
        <v>1.8865740740740742E-3</v>
      </c>
      <c r="J162" s="79">
        <f>IF(IF(IF(_xlfn.MAXIFS($F$2:$F161,$C$2:$C161,$C162,$B$2:$B161,$B162,$A$2:$A161,$A162)=0,"",$E162-_xlfn.MAXIFS($F$2:$F161,$C$2:$C161,$C162,$B$2:$B161,$B162,$A$2:$A161,$A162))&lt;0,0,IF(_xlfn.MAXIFS($F$2:$F161,$C$2:$C161,$C162,$B$2:$B161,$B162,$A$2:$A161,$A162)=0,"",$E162-_xlfn.MAXIFS($F$2:$F161,$C$2:$C161,$C162,$B$2:$B161,$B162,$A$2:$A161,$A162)))&gt;0.25,"",IF(IF(_xlfn.MAXIFS($F$2:$F161,$C$2:$C161,$C162,$B$2:$B161,$B162,$A$2:$A161,$A162)=0,"",$E162-_xlfn.MAXIFS($F$2:$F161,$C$2:$C161,$C162,$B$2:$B161,$B162,$A$2:$A161,$A162))&lt;0,0,IF(_xlfn.MAXIFS($F$2:$F161,$C$2:$C161,$C162,$B$2:$B161,$B162,$A$2:$A161,$A162)=0,"",$E162-_xlfn.MAXIFS($F$2:$F161,$C$2:$C161,$C162,$B$2:$B161,$B162,$A$2:$A161,$A162))))</f>
        <v>1.8865740740741099E-3</v>
      </c>
      <c r="K162" s="6">
        <f t="shared" si="7"/>
        <v>12</v>
      </c>
      <c r="L162" s="6" t="str">
        <f t="shared" si="8"/>
        <v>LATE</v>
      </c>
      <c r="M162" s="6" t="str">
        <f t="shared" si="6"/>
        <v>Y</v>
      </c>
    </row>
    <row r="163" spans="1:13" x14ac:dyDescent="0.25">
      <c r="A163" t="s">
        <v>47</v>
      </c>
      <c r="B163" s="92">
        <v>46139</v>
      </c>
      <c r="C163" t="s">
        <v>121</v>
      </c>
      <c r="D163">
        <v>20131</v>
      </c>
      <c r="E163" s="76">
        <v>0.53307870370370369</v>
      </c>
      <c r="F163" s="76">
        <v>0.53498842592592588</v>
      </c>
      <c r="G163" s="2">
        <v>0.11458333333333333</v>
      </c>
      <c r="H163" s="77">
        <v>5.6249999999999998E-3</v>
      </c>
      <c r="J163" s="79">
        <f>IF(IF(IF(_xlfn.MAXIFS($F$2:$F162,$C$2:$C162,$C163,$B$2:$B162,$B163,$A$2:$A162,$A163)=0,"",$E163-_xlfn.MAXIFS($F$2:$F162,$C$2:$C162,$C163,$B$2:$B162,$B163,$A$2:$A162,$A163))&lt;0,0,IF(_xlfn.MAXIFS($F$2:$F162,$C$2:$C162,$C163,$B$2:$B162,$B163,$A$2:$A162,$A163)=0,"",$E163-_xlfn.MAXIFS($F$2:$F162,$C$2:$C162,$C163,$B$2:$B162,$B163,$A$2:$A162,$A163)))&gt;0.25,"",IF(IF(_xlfn.MAXIFS($F$2:$F162,$C$2:$C162,$C163,$B$2:$B162,$B163,$A$2:$A162,$A163)=0,"",$E163-_xlfn.MAXIFS($F$2:$F162,$C$2:$C162,$C163,$B$2:$B162,$B163,$A$2:$A162,$A163))&lt;0,0,IF(_xlfn.MAXIFS($F$2:$F162,$C$2:$C162,$C163,$B$2:$B162,$B163,$A$2:$A162,$A163)=0,"",$E163-_xlfn.MAXIFS($F$2:$F162,$C$2:$C162,$C163,$B$2:$B162,$B163,$A$2:$A162,$A163))))</f>
        <v>5.6249999999999911E-3</v>
      </c>
      <c r="K163" s="6">
        <f t="shared" si="7"/>
        <v>12</v>
      </c>
      <c r="L163" s="6" t="str">
        <f t="shared" si="8"/>
        <v>LATE</v>
      </c>
      <c r="M163" s="6" t="str">
        <f t="shared" si="6"/>
        <v>Y</v>
      </c>
    </row>
    <row r="164" spans="1:13" x14ac:dyDescent="0.25">
      <c r="A164" t="s">
        <v>47</v>
      </c>
      <c r="B164" s="92">
        <v>46139</v>
      </c>
      <c r="C164" t="s">
        <v>121</v>
      </c>
      <c r="D164">
        <v>17132</v>
      </c>
      <c r="E164" s="76">
        <v>0.53438657407407408</v>
      </c>
      <c r="F164" s="76">
        <v>0.53976851851851848</v>
      </c>
      <c r="G164" s="2">
        <v>0.32291666666666669</v>
      </c>
      <c r="H164" s="77">
        <v>0</v>
      </c>
      <c r="J164" s="79">
        <f>IF(IF(IF(_xlfn.MAXIFS($F$2:$F163,$C$2:$C163,$C164,$B$2:$B163,$B164,$A$2:$A163,$A164)=0,"",$E164-_xlfn.MAXIFS($F$2:$F163,$C$2:$C163,$C164,$B$2:$B163,$B164,$A$2:$A163,$A164))&lt;0,0,IF(_xlfn.MAXIFS($F$2:$F163,$C$2:$C163,$C164,$B$2:$B163,$B164,$A$2:$A163,$A164)=0,"",$E164-_xlfn.MAXIFS($F$2:$F163,$C$2:$C163,$C164,$B$2:$B163,$B164,$A$2:$A163,$A164)))&gt;0.25,"",IF(IF(_xlfn.MAXIFS($F$2:$F163,$C$2:$C163,$C164,$B$2:$B163,$B164,$A$2:$A163,$A164)=0,"",$E164-_xlfn.MAXIFS($F$2:$F163,$C$2:$C163,$C164,$B$2:$B163,$B164,$A$2:$A163,$A164))&lt;0,0,IF(_xlfn.MAXIFS($F$2:$F163,$C$2:$C163,$C164,$B$2:$B163,$B164,$A$2:$A163,$A164)=0,"",$E164-_xlfn.MAXIFS($F$2:$F163,$C$2:$C163,$C164,$B$2:$B163,$B164,$A$2:$A163,$A164))))</f>
        <v>0</v>
      </c>
      <c r="K164" s="6">
        <f t="shared" si="7"/>
        <v>12</v>
      </c>
      <c r="L164" s="6" t="str">
        <f t="shared" si="8"/>
        <v>LATE</v>
      </c>
      <c r="M164" s="6" t="str">
        <f t="shared" si="6"/>
        <v>Y</v>
      </c>
    </row>
    <row r="165" spans="1:13" x14ac:dyDescent="0.25">
      <c r="A165" t="s">
        <v>47</v>
      </c>
      <c r="B165" s="92">
        <v>46139</v>
      </c>
      <c r="C165" t="s">
        <v>120</v>
      </c>
      <c r="D165">
        <v>18232</v>
      </c>
      <c r="E165" s="76">
        <v>0.53555555555555556</v>
      </c>
      <c r="F165" s="76">
        <v>0.536712962962963</v>
      </c>
      <c r="G165" s="2">
        <v>6.9444444444444448E-2</v>
      </c>
      <c r="H165" s="77">
        <v>5.8564814814814816E-3</v>
      </c>
      <c r="J165" s="79">
        <f>IF(IF(IF(_xlfn.MAXIFS($F$2:$F164,$C$2:$C164,$C165,$B$2:$B164,$B165,$A$2:$A164,$A165)=0,"",$E165-_xlfn.MAXIFS($F$2:$F164,$C$2:$C164,$C165,$B$2:$B164,$B165,$A$2:$A164,$A165))&lt;0,0,IF(_xlfn.MAXIFS($F$2:$F164,$C$2:$C164,$C165,$B$2:$B164,$B165,$A$2:$A164,$A165)=0,"",$E165-_xlfn.MAXIFS($F$2:$F164,$C$2:$C164,$C165,$B$2:$B164,$B165,$A$2:$A164,$A165)))&gt;0.25,"",IF(IF(_xlfn.MAXIFS($F$2:$F164,$C$2:$C164,$C165,$B$2:$B164,$B165,$A$2:$A164,$A165)=0,"",$E165-_xlfn.MAXIFS($F$2:$F164,$C$2:$C164,$C165,$B$2:$B164,$B165,$A$2:$A164,$A165))&lt;0,0,IF(_xlfn.MAXIFS($F$2:$F164,$C$2:$C164,$C165,$B$2:$B164,$B165,$A$2:$A164,$A165)=0,"",$E165-_xlfn.MAXIFS($F$2:$F164,$C$2:$C164,$C165,$B$2:$B164,$B165,$A$2:$A164,$A165))))</f>
        <v>5.8564814814814348E-3</v>
      </c>
      <c r="K165" s="6">
        <f t="shared" si="7"/>
        <v>12</v>
      </c>
      <c r="L165" s="6" t="str">
        <f t="shared" si="8"/>
        <v>LATE</v>
      </c>
      <c r="M165" s="6" t="str">
        <f t="shared" si="6"/>
        <v>Y</v>
      </c>
    </row>
    <row r="166" spans="1:13" x14ac:dyDescent="0.25">
      <c r="A166" t="s">
        <v>47</v>
      </c>
      <c r="B166" s="92">
        <v>46139</v>
      </c>
      <c r="C166" t="s">
        <v>120</v>
      </c>
      <c r="D166">
        <v>20131</v>
      </c>
      <c r="E166" s="76">
        <v>0.54233796296296299</v>
      </c>
      <c r="F166" s="76">
        <v>0.54320601851851846</v>
      </c>
      <c r="G166" s="2">
        <v>5.2083333333333336E-2</v>
      </c>
      <c r="H166" s="77">
        <v>5.6249999999999998E-3</v>
      </c>
      <c r="J166" s="79">
        <f>IF(IF(IF(_xlfn.MAXIFS($F$2:$F165,$C$2:$C165,$C166,$B$2:$B165,$B166,$A$2:$A165,$A166)=0,"",$E166-_xlfn.MAXIFS($F$2:$F165,$C$2:$C165,$C166,$B$2:$B165,$B166,$A$2:$A165,$A166))&lt;0,0,IF(_xlfn.MAXIFS($F$2:$F165,$C$2:$C165,$C166,$B$2:$B165,$B166,$A$2:$A165,$A166)=0,"",$E166-_xlfn.MAXIFS($F$2:$F165,$C$2:$C165,$C166,$B$2:$B165,$B166,$A$2:$A165,$A166)))&gt;0.25,"",IF(IF(_xlfn.MAXIFS($F$2:$F165,$C$2:$C165,$C166,$B$2:$B165,$B166,$A$2:$A165,$A166)=0,"",$E166-_xlfn.MAXIFS($F$2:$F165,$C$2:$C165,$C166,$B$2:$B165,$B166,$A$2:$A165,$A166))&lt;0,0,IF(_xlfn.MAXIFS($F$2:$F165,$C$2:$C165,$C166,$B$2:$B165,$B166,$A$2:$A165,$A166)=0,"",$E166-_xlfn.MAXIFS($F$2:$F165,$C$2:$C165,$C166,$B$2:$B165,$B166,$A$2:$A165,$A166))))</f>
        <v>5.6249999999999911E-3</v>
      </c>
      <c r="K166" s="6">
        <f t="shared" si="7"/>
        <v>13</v>
      </c>
      <c r="L166" s="6" t="str">
        <f t="shared" si="8"/>
        <v>EARLY</v>
      </c>
      <c r="M166" s="6" t="str">
        <f t="shared" si="6"/>
        <v>Y</v>
      </c>
    </row>
    <row r="167" spans="1:13" x14ac:dyDescent="0.25">
      <c r="A167" t="s">
        <v>47</v>
      </c>
      <c r="B167" s="92">
        <v>46139</v>
      </c>
      <c r="C167" t="s">
        <v>121</v>
      </c>
      <c r="D167">
        <v>18232</v>
      </c>
      <c r="E167" s="76">
        <v>0.54303240740740744</v>
      </c>
      <c r="F167" s="76">
        <v>0.5443634259259259</v>
      </c>
      <c r="G167" s="2">
        <v>7.9861111111111105E-2</v>
      </c>
      <c r="H167" s="77">
        <v>3.2638888888888891E-3</v>
      </c>
      <c r="J167" s="79">
        <f>IF(IF(IF(_xlfn.MAXIFS($F$2:$F166,$C$2:$C166,$C167,$B$2:$B166,$B167,$A$2:$A166,$A167)=0,"",$E167-_xlfn.MAXIFS($F$2:$F166,$C$2:$C166,$C167,$B$2:$B166,$B167,$A$2:$A166,$A167))&lt;0,0,IF(_xlfn.MAXIFS($F$2:$F166,$C$2:$C166,$C167,$B$2:$B166,$B167,$A$2:$A166,$A167)=0,"",$E167-_xlfn.MAXIFS($F$2:$F166,$C$2:$C166,$C167,$B$2:$B166,$B167,$A$2:$A166,$A167)))&gt;0.25,"",IF(IF(_xlfn.MAXIFS($F$2:$F166,$C$2:$C166,$C167,$B$2:$B166,$B167,$A$2:$A166,$A167)=0,"",$E167-_xlfn.MAXIFS($F$2:$F166,$C$2:$C166,$C167,$B$2:$B166,$B167,$A$2:$A166,$A167))&lt;0,0,IF(_xlfn.MAXIFS($F$2:$F166,$C$2:$C166,$C167,$B$2:$B166,$B167,$A$2:$A166,$A167)=0,"",$E167-_xlfn.MAXIFS($F$2:$F166,$C$2:$C166,$C167,$B$2:$B166,$B167,$A$2:$A166,$A167))))</f>
        <v>3.263888888888955E-3</v>
      </c>
      <c r="K167" s="6">
        <f t="shared" si="7"/>
        <v>13</v>
      </c>
      <c r="L167" s="6" t="str">
        <f t="shared" si="8"/>
        <v>EARLY</v>
      </c>
      <c r="M167" s="6" t="str">
        <f t="shared" si="6"/>
        <v>Y</v>
      </c>
    </row>
    <row r="168" spans="1:13" x14ac:dyDescent="0.25">
      <c r="A168" t="s">
        <v>47</v>
      </c>
      <c r="B168" s="92">
        <v>46139</v>
      </c>
      <c r="C168" t="s">
        <v>120</v>
      </c>
      <c r="D168">
        <v>17132</v>
      </c>
      <c r="E168" s="76">
        <v>0.54642361111111115</v>
      </c>
      <c r="F168" s="76">
        <v>0.54752314814814818</v>
      </c>
      <c r="G168" s="2">
        <v>6.5972222222222224E-2</v>
      </c>
      <c r="H168" s="77">
        <v>3.2175925925925926E-3</v>
      </c>
      <c r="J168" s="79">
        <f>IF(IF(IF(_xlfn.MAXIFS($F$2:$F167,$C$2:$C167,$C168,$B$2:$B167,$B168,$A$2:$A167,$A168)=0,"",$E168-_xlfn.MAXIFS($F$2:$F167,$C$2:$C167,$C168,$B$2:$B167,$B168,$A$2:$A167,$A168))&lt;0,0,IF(_xlfn.MAXIFS($F$2:$F167,$C$2:$C167,$C168,$B$2:$B167,$B168,$A$2:$A167,$A168)=0,"",$E168-_xlfn.MAXIFS($F$2:$F167,$C$2:$C167,$C168,$B$2:$B167,$B168,$A$2:$A167,$A168)))&gt;0.25,"",IF(IF(_xlfn.MAXIFS($F$2:$F167,$C$2:$C167,$C168,$B$2:$B167,$B168,$A$2:$A167,$A168)=0,"",$E168-_xlfn.MAXIFS($F$2:$F167,$C$2:$C167,$C168,$B$2:$B167,$B168,$A$2:$A167,$A168))&lt;0,0,IF(_xlfn.MAXIFS($F$2:$F167,$C$2:$C167,$C168,$B$2:$B167,$B168,$A$2:$A167,$A168)=0,"",$E168-_xlfn.MAXIFS($F$2:$F167,$C$2:$C167,$C168,$B$2:$B167,$B168,$A$2:$A167,$A168))))</f>
        <v>3.2175925925926885E-3</v>
      </c>
      <c r="K168" s="6">
        <f t="shared" si="7"/>
        <v>13</v>
      </c>
      <c r="L168" s="6" t="str">
        <f t="shared" si="8"/>
        <v>EARLY</v>
      </c>
      <c r="M168" s="6" t="str">
        <f t="shared" si="6"/>
        <v>Y</v>
      </c>
    </row>
    <row r="169" spans="1:13" x14ac:dyDescent="0.25">
      <c r="A169" t="s">
        <v>47</v>
      </c>
      <c r="B169" s="92">
        <v>46139</v>
      </c>
      <c r="C169" t="s">
        <v>121</v>
      </c>
      <c r="D169">
        <v>20131</v>
      </c>
      <c r="E169" s="76">
        <v>0.54731481481481481</v>
      </c>
      <c r="F169" s="76">
        <v>0.5511342592592593</v>
      </c>
      <c r="G169" s="2">
        <v>0.22916666666666666</v>
      </c>
      <c r="H169" s="77">
        <v>2.9513888888888888E-3</v>
      </c>
      <c r="J169" s="79">
        <f>IF(IF(IF(_xlfn.MAXIFS($F$2:$F168,$C$2:$C168,$C169,$B$2:$B168,$B169,$A$2:$A168,$A169)=0,"",$E169-_xlfn.MAXIFS($F$2:$F168,$C$2:$C168,$C169,$B$2:$B168,$B169,$A$2:$A168,$A169))&lt;0,0,IF(_xlfn.MAXIFS($F$2:$F168,$C$2:$C168,$C169,$B$2:$B168,$B169,$A$2:$A168,$A169)=0,"",$E169-_xlfn.MAXIFS($F$2:$F168,$C$2:$C168,$C169,$B$2:$B168,$B169,$A$2:$A168,$A169)))&gt;0.25,"",IF(IF(_xlfn.MAXIFS($F$2:$F168,$C$2:$C168,$C169,$B$2:$B168,$B169,$A$2:$A168,$A169)=0,"",$E169-_xlfn.MAXIFS($F$2:$F168,$C$2:$C168,$C169,$B$2:$B168,$B169,$A$2:$A168,$A169))&lt;0,0,IF(_xlfn.MAXIFS($F$2:$F168,$C$2:$C168,$C169,$B$2:$B168,$B169,$A$2:$A168,$A169)=0,"",$E169-_xlfn.MAXIFS($F$2:$F168,$C$2:$C168,$C169,$B$2:$B168,$B169,$A$2:$A168,$A169))))</f>
        <v>2.9513888888889062E-3</v>
      </c>
      <c r="K169" s="6">
        <f t="shared" si="7"/>
        <v>13</v>
      </c>
      <c r="L169" s="6" t="str">
        <f t="shared" si="8"/>
        <v>EARLY</v>
      </c>
      <c r="M169" s="6" t="str">
        <f t="shared" si="6"/>
        <v>Y</v>
      </c>
    </row>
    <row r="170" spans="1:13" x14ac:dyDescent="0.25">
      <c r="A170" t="s">
        <v>47</v>
      </c>
      <c r="B170" s="92">
        <v>46139</v>
      </c>
      <c r="C170" t="s">
        <v>120</v>
      </c>
      <c r="D170">
        <v>18232</v>
      </c>
      <c r="E170" s="76">
        <v>0.54945601851851855</v>
      </c>
      <c r="F170" s="76">
        <v>0.55038194444444444</v>
      </c>
      <c r="G170" s="2">
        <v>5.5555555555555552E-2</v>
      </c>
      <c r="H170" s="77">
        <v>1.9328703703703704E-3</v>
      </c>
      <c r="J170" s="79">
        <f>IF(IF(IF(_xlfn.MAXIFS($F$2:$F169,$C$2:$C169,$C170,$B$2:$B169,$B170,$A$2:$A169,$A170)=0,"",$E170-_xlfn.MAXIFS($F$2:$F169,$C$2:$C169,$C170,$B$2:$B169,$B170,$A$2:$A169,$A170))&lt;0,0,IF(_xlfn.MAXIFS($F$2:$F169,$C$2:$C169,$C170,$B$2:$B169,$B170,$A$2:$A169,$A170)=0,"",$E170-_xlfn.MAXIFS($F$2:$F169,$C$2:$C169,$C170,$B$2:$B169,$B170,$A$2:$A169,$A170)))&gt;0.25,"",IF(IF(_xlfn.MAXIFS($F$2:$F169,$C$2:$C169,$C170,$B$2:$B169,$B170,$A$2:$A169,$A170)=0,"",$E170-_xlfn.MAXIFS($F$2:$F169,$C$2:$C169,$C170,$B$2:$B169,$B170,$A$2:$A169,$A170))&lt;0,0,IF(_xlfn.MAXIFS($F$2:$F169,$C$2:$C169,$C170,$B$2:$B169,$B170,$A$2:$A169,$A170)=0,"",$E170-_xlfn.MAXIFS($F$2:$F169,$C$2:$C169,$C170,$B$2:$B169,$B170,$A$2:$A169,$A170))))</f>
        <v>1.9328703703703765E-3</v>
      </c>
      <c r="K170" s="6">
        <f t="shared" si="7"/>
        <v>13</v>
      </c>
      <c r="L170" s="6" t="str">
        <f t="shared" si="8"/>
        <v>EARLY</v>
      </c>
      <c r="M170" s="6" t="str">
        <f t="shared" si="6"/>
        <v>Y</v>
      </c>
    </row>
    <row r="171" spans="1:13" x14ac:dyDescent="0.25">
      <c r="A171" t="s">
        <v>47</v>
      </c>
      <c r="B171" s="92">
        <v>46139</v>
      </c>
      <c r="C171" t="s">
        <v>121</v>
      </c>
      <c r="D171">
        <v>17132</v>
      </c>
      <c r="E171" s="76">
        <v>0.55197916666666669</v>
      </c>
      <c r="F171" s="76">
        <v>0.55429398148148146</v>
      </c>
      <c r="G171" s="2">
        <v>0.1388888888888889</v>
      </c>
      <c r="H171" s="77">
        <v>8.4490740740740739E-4</v>
      </c>
      <c r="J171" s="79">
        <f>IF(IF(IF(_xlfn.MAXIFS($F$2:$F170,$C$2:$C170,$C171,$B$2:$B170,$B171,$A$2:$A170,$A171)=0,"",$E171-_xlfn.MAXIFS($F$2:$F170,$C$2:$C170,$C171,$B$2:$B170,$B171,$A$2:$A170,$A171))&lt;0,0,IF(_xlfn.MAXIFS($F$2:$F170,$C$2:$C170,$C171,$B$2:$B170,$B171,$A$2:$A170,$A171)=0,"",$E171-_xlfn.MAXIFS($F$2:$F170,$C$2:$C170,$C171,$B$2:$B170,$B171,$A$2:$A170,$A171)))&gt;0.25,"",IF(IF(_xlfn.MAXIFS($F$2:$F170,$C$2:$C170,$C171,$B$2:$B170,$B171,$A$2:$A170,$A171)=0,"",$E171-_xlfn.MAXIFS($F$2:$F170,$C$2:$C170,$C171,$B$2:$B170,$B171,$A$2:$A170,$A171))&lt;0,0,IF(_xlfn.MAXIFS($F$2:$F170,$C$2:$C170,$C171,$B$2:$B170,$B171,$A$2:$A170,$A171)=0,"",$E171-_xlfn.MAXIFS($F$2:$F170,$C$2:$C170,$C171,$B$2:$B170,$B171,$A$2:$A170,$A171))))</f>
        <v>8.4490740740739145E-4</v>
      </c>
      <c r="K171" s="6">
        <f t="shared" si="7"/>
        <v>13</v>
      </c>
      <c r="L171" s="6" t="str">
        <f t="shared" si="8"/>
        <v>EARLY</v>
      </c>
      <c r="M171" s="6" t="str">
        <f t="shared" si="6"/>
        <v>Y</v>
      </c>
    </row>
    <row r="172" spans="1:13" x14ac:dyDescent="0.25">
      <c r="A172" t="s">
        <v>47</v>
      </c>
      <c r="B172" s="92">
        <v>46139</v>
      </c>
      <c r="C172" t="s">
        <v>120</v>
      </c>
      <c r="D172">
        <v>20131</v>
      </c>
      <c r="E172" s="76">
        <v>0.55744212962962958</v>
      </c>
      <c r="F172" s="76">
        <v>0.55813657407407402</v>
      </c>
      <c r="G172" s="2">
        <v>4.1666666666666664E-2</v>
      </c>
      <c r="H172" s="77">
        <v>7.060185185185185E-3</v>
      </c>
      <c r="J172" s="79">
        <f>IF(IF(IF(_xlfn.MAXIFS($F$2:$F171,$C$2:$C171,$C172,$B$2:$B171,$B172,$A$2:$A171,$A172)=0,"",$E172-_xlfn.MAXIFS($F$2:$F171,$C$2:$C171,$C172,$B$2:$B171,$B172,$A$2:$A171,$A172))&lt;0,0,IF(_xlfn.MAXIFS($F$2:$F171,$C$2:$C171,$C172,$B$2:$B171,$B172,$A$2:$A171,$A172)=0,"",$E172-_xlfn.MAXIFS($F$2:$F171,$C$2:$C171,$C172,$B$2:$B171,$B172,$A$2:$A171,$A172)))&gt;0.25,"",IF(IF(_xlfn.MAXIFS($F$2:$F171,$C$2:$C171,$C172,$B$2:$B171,$B172,$A$2:$A171,$A172)=0,"",$E172-_xlfn.MAXIFS($F$2:$F171,$C$2:$C171,$C172,$B$2:$B171,$B172,$A$2:$A171,$A172))&lt;0,0,IF(_xlfn.MAXIFS($F$2:$F171,$C$2:$C171,$C172,$B$2:$B171,$B172,$A$2:$A171,$A172)=0,"",$E172-_xlfn.MAXIFS($F$2:$F171,$C$2:$C171,$C172,$B$2:$B171,$B172,$A$2:$A171,$A172))))</f>
        <v>7.0601851851851416E-3</v>
      </c>
      <c r="K172" s="6">
        <f t="shared" si="7"/>
        <v>13</v>
      </c>
      <c r="L172" s="6" t="str">
        <f t="shared" si="8"/>
        <v>EARLY</v>
      </c>
      <c r="M172" s="6" t="str">
        <f t="shared" si="6"/>
        <v>Y</v>
      </c>
    </row>
    <row r="173" spans="1:13" x14ac:dyDescent="0.25">
      <c r="A173" t="s">
        <v>47</v>
      </c>
      <c r="B173" s="92">
        <v>46139</v>
      </c>
      <c r="C173" t="s">
        <v>121</v>
      </c>
      <c r="D173">
        <v>18232</v>
      </c>
      <c r="E173" s="76">
        <v>0.55755787037037041</v>
      </c>
      <c r="F173" s="76">
        <v>0.55854166666666671</v>
      </c>
      <c r="G173" s="2">
        <v>5.9027777777777776E-2</v>
      </c>
      <c r="H173" s="77">
        <v>3.2638888888888891E-3</v>
      </c>
      <c r="J173" s="79">
        <f>IF(IF(IF(_xlfn.MAXIFS($F$2:$F172,$C$2:$C172,$C173,$B$2:$B172,$B173,$A$2:$A172,$A173)=0,"",$E173-_xlfn.MAXIFS($F$2:$F172,$C$2:$C172,$C173,$B$2:$B172,$B173,$A$2:$A172,$A173))&lt;0,0,IF(_xlfn.MAXIFS($F$2:$F172,$C$2:$C172,$C173,$B$2:$B172,$B173,$A$2:$A172,$A173)=0,"",$E173-_xlfn.MAXIFS($F$2:$F172,$C$2:$C172,$C173,$B$2:$B172,$B173,$A$2:$A172,$A173)))&gt;0.25,"",IF(IF(_xlfn.MAXIFS($F$2:$F172,$C$2:$C172,$C173,$B$2:$B172,$B173,$A$2:$A172,$A173)=0,"",$E173-_xlfn.MAXIFS($F$2:$F172,$C$2:$C172,$C173,$B$2:$B172,$B173,$A$2:$A172,$A173))&lt;0,0,IF(_xlfn.MAXIFS($F$2:$F172,$C$2:$C172,$C173,$B$2:$B172,$B173,$A$2:$A172,$A173)=0,"",$E173-_xlfn.MAXIFS($F$2:$F172,$C$2:$C172,$C173,$B$2:$B172,$B173,$A$2:$A172,$A173))))</f>
        <v>3.263888888888955E-3</v>
      </c>
      <c r="K173" s="6">
        <f t="shared" si="7"/>
        <v>13</v>
      </c>
      <c r="L173" s="6" t="str">
        <f t="shared" si="8"/>
        <v>EARLY</v>
      </c>
      <c r="M173" s="6" t="str">
        <f t="shared" si="6"/>
        <v>Y</v>
      </c>
    </row>
    <row r="174" spans="1:13" x14ac:dyDescent="0.25">
      <c r="A174" t="s">
        <v>47</v>
      </c>
      <c r="B174" s="92">
        <v>46139</v>
      </c>
      <c r="C174" t="s">
        <v>120</v>
      </c>
      <c r="D174">
        <v>17132</v>
      </c>
      <c r="E174" s="76">
        <v>0.56027777777777776</v>
      </c>
      <c r="F174" s="76">
        <v>0.56149305555555551</v>
      </c>
      <c r="G174" s="2">
        <v>7.2916666666666671E-2</v>
      </c>
      <c r="H174" s="77">
        <v>2.1412037037037038E-3</v>
      </c>
      <c r="J174" s="79">
        <f>IF(IF(IF(_xlfn.MAXIFS($F$2:$F173,$C$2:$C173,$C174,$B$2:$B173,$B174,$A$2:$A173,$A174)=0,"",$E174-_xlfn.MAXIFS($F$2:$F173,$C$2:$C173,$C174,$B$2:$B173,$B174,$A$2:$A173,$A174))&lt;0,0,IF(_xlfn.MAXIFS($F$2:$F173,$C$2:$C173,$C174,$B$2:$B173,$B174,$A$2:$A173,$A174)=0,"",$E174-_xlfn.MAXIFS($F$2:$F173,$C$2:$C173,$C174,$B$2:$B173,$B174,$A$2:$A173,$A174)))&gt;0.25,"",IF(IF(_xlfn.MAXIFS($F$2:$F173,$C$2:$C173,$C174,$B$2:$B173,$B174,$A$2:$A173,$A174)=0,"",$E174-_xlfn.MAXIFS($F$2:$F173,$C$2:$C173,$C174,$B$2:$B173,$B174,$A$2:$A173,$A174))&lt;0,0,IF(_xlfn.MAXIFS($F$2:$F173,$C$2:$C173,$C174,$B$2:$B173,$B174,$A$2:$A173,$A174)=0,"",$E174-_xlfn.MAXIFS($F$2:$F173,$C$2:$C173,$C174,$B$2:$B173,$B174,$A$2:$A173,$A174))))</f>
        <v>2.1412037037037424E-3</v>
      </c>
      <c r="K174" s="6">
        <f t="shared" si="7"/>
        <v>13</v>
      </c>
      <c r="L174" s="6" t="str">
        <f t="shared" si="8"/>
        <v>EARLY</v>
      </c>
      <c r="M174" s="6" t="str">
        <f t="shared" si="6"/>
        <v>Y</v>
      </c>
    </row>
    <row r="175" spans="1:13" x14ac:dyDescent="0.25">
      <c r="A175" t="s">
        <v>47</v>
      </c>
      <c r="B175" s="92">
        <v>46139</v>
      </c>
      <c r="C175" t="s">
        <v>121</v>
      </c>
      <c r="D175">
        <v>20131</v>
      </c>
      <c r="E175" s="76">
        <v>0.5631828703703704</v>
      </c>
      <c r="F175" s="76">
        <v>0.56468750000000001</v>
      </c>
      <c r="G175" s="2">
        <v>9.0277777777777776E-2</v>
      </c>
      <c r="H175" s="77">
        <v>4.6412037037037038E-3</v>
      </c>
      <c r="J175" s="79">
        <f>IF(IF(IF(_xlfn.MAXIFS($F$2:$F174,$C$2:$C174,$C175,$B$2:$B174,$B175,$A$2:$A174,$A175)=0,"",$E175-_xlfn.MAXIFS($F$2:$F174,$C$2:$C174,$C175,$B$2:$B174,$B175,$A$2:$A174,$A175))&lt;0,0,IF(_xlfn.MAXIFS($F$2:$F174,$C$2:$C174,$C175,$B$2:$B174,$B175,$A$2:$A174,$A175)=0,"",$E175-_xlfn.MAXIFS($F$2:$F174,$C$2:$C174,$C175,$B$2:$B174,$B175,$A$2:$A174,$A175)))&gt;0.25,"",IF(IF(_xlfn.MAXIFS($F$2:$F174,$C$2:$C174,$C175,$B$2:$B174,$B175,$A$2:$A174,$A175)=0,"",$E175-_xlfn.MAXIFS($F$2:$F174,$C$2:$C174,$C175,$B$2:$B174,$B175,$A$2:$A174,$A175))&lt;0,0,IF(_xlfn.MAXIFS($F$2:$F174,$C$2:$C174,$C175,$B$2:$B174,$B175,$A$2:$A174,$A175)=0,"",$E175-_xlfn.MAXIFS($F$2:$F174,$C$2:$C174,$C175,$B$2:$B174,$B175,$A$2:$A174,$A175))))</f>
        <v>4.6412037037036891E-3</v>
      </c>
      <c r="K175" s="6">
        <f t="shared" si="7"/>
        <v>13</v>
      </c>
      <c r="L175" s="6" t="str">
        <f t="shared" si="8"/>
        <v>LATE</v>
      </c>
      <c r="M175" s="6" t="str">
        <f t="shared" si="6"/>
        <v>Y</v>
      </c>
    </row>
    <row r="176" spans="1:13" x14ac:dyDescent="0.25">
      <c r="A176" t="s">
        <v>47</v>
      </c>
      <c r="B176" s="92">
        <v>46139</v>
      </c>
      <c r="C176" t="s">
        <v>120</v>
      </c>
      <c r="D176">
        <v>18232</v>
      </c>
      <c r="E176" s="76">
        <v>0.56398148148148153</v>
      </c>
      <c r="F176" s="76">
        <v>0.564849537037037</v>
      </c>
      <c r="G176" s="2">
        <v>5.2083333333333336E-2</v>
      </c>
      <c r="H176" s="77">
        <v>2.488425925925926E-3</v>
      </c>
      <c r="J176" s="79">
        <f>IF(IF(IF(_xlfn.MAXIFS($F$2:$F175,$C$2:$C175,$C176,$B$2:$B175,$B176,$A$2:$A175,$A176)=0,"",$E176-_xlfn.MAXIFS($F$2:$F175,$C$2:$C175,$C176,$B$2:$B175,$B176,$A$2:$A175,$A176))&lt;0,0,IF(_xlfn.MAXIFS($F$2:$F175,$C$2:$C175,$C176,$B$2:$B175,$B176,$A$2:$A175,$A176)=0,"",$E176-_xlfn.MAXIFS($F$2:$F175,$C$2:$C175,$C176,$B$2:$B175,$B176,$A$2:$A175,$A176)))&gt;0.25,"",IF(IF(_xlfn.MAXIFS($F$2:$F175,$C$2:$C175,$C176,$B$2:$B175,$B176,$A$2:$A175,$A176)=0,"",$E176-_xlfn.MAXIFS($F$2:$F175,$C$2:$C175,$C176,$B$2:$B175,$B176,$A$2:$A175,$A176))&lt;0,0,IF(_xlfn.MAXIFS($F$2:$F175,$C$2:$C175,$C176,$B$2:$B175,$B176,$A$2:$A175,$A176)=0,"",$E176-_xlfn.MAXIFS($F$2:$F175,$C$2:$C175,$C176,$B$2:$B175,$B176,$A$2:$A175,$A176))))</f>
        <v>2.4884259259260189E-3</v>
      </c>
      <c r="K176" s="6">
        <f t="shared" si="7"/>
        <v>13</v>
      </c>
      <c r="L176" s="6" t="str">
        <f t="shared" si="8"/>
        <v>LATE</v>
      </c>
      <c r="M176" s="6" t="str">
        <f t="shared" si="6"/>
        <v>Y</v>
      </c>
    </row>
    <row r="177" spans="1:13" x14ac:dyDescent="0.25">
      <c r="A177" t="s">
        <v>47</v>
      </c>
      <c r="B177" s="92">
        <v>46139</v>
      </c>
      <c r="C177" t="s">
        <v>121</v>
      </c>
      <c r="D177">
        <v>17132</v>
      </c>
      <c r="E177" s="76">
        <v>0.56913194444444448</v>
      </c>
      <c r="F177" s="76">
        <v>0.57057870370370367</v>
      </c>
      <c r="G177" s="2">
        <v>8.6805555555555552E-2</v>
      </c>
      <c r="H177" s="77">
        <v>4.4444444444444444E-3</v>
      </c>
      <c r="J177" s="79">
        <f>IF(IF(IF(_xlfn.MAXIFS($F$2:$F176,$C$2:$C176,$C177,$B$2:$B176,$B177,$A$2:$A176,$A177)=0,"",$E177-_xlfn.MAXIFS($F$2:$F176,$C$2:$C176,$C177,$B$2:$B176,$B177,$A$2:$A176,$A177))&lt;0,0,IF(_xlfn.MAXIFS($F$2:$F176,$C$2:$C176,$C177,$B$2:$B176,$B177,$A$2:$A176,$A177)=0,"",$E177-_xlfn.MAXIFS($F$2:$F176,$C$2:$C176,$C177,$B$2:$B176,$B177,$A$2:$A176,$A177)))&gt;0.25,"",IF(IF(_xlfn.MAXIFS($F$2:$F176,$C$2:$C176,$C177,$B$2:$B176,$B177,$A$2:$A176,$A177)=0,"",$E177-_xlfn.MAXIFS($F$2:$F176,$C$2:$C176,$C177,$B$2:$B176,$B177,$A$2:$A176,$A177))&lt;0,0,IF(_xlfn.MAXIFS($F$2:$F176,$C$2:$C176,$C177,$B$2:$B176,$B177,$A$2:$A176,$A177)=0,"",$E177-_xlfn.MAXIFS($F$2:$F176,$C$2:$C176,$C177,$B$2:$B176,$B177,$A$2:$A176,$A177))))</f>
        <v>4.4444444444444731E-3</v>
      </c>
      <c r="K177" s="6">
        <f t="shared" si="7"/>
        <v>13</v>
      </c>
      <c r="L177" s="6" t="str">
        <f t="shared" si="8"/>
        <v>LATE</v>
      </c>
      <c r="M177" s="6" t="str">
        <f t="shared" si="6"/>
        <v>Y</v>
      </c>
    </row>
    <row r="178" spans="1:13" x14ac:dyDescent="0.25">
      <c r="A178" t="s">
        <v>47</v>
      </c>
      <c r="B178" s="92">
        <v>46139</v>
      </c>
      <c r="C178" t="s">
        <v>121</v>
      </c>
      <c r="D178">
        <v>18232</v>
      </c>
      <c r="E178" s="76">
        <v>0.57109953703703709</v>
      </c>
      <c r="F178" s="76">
        <v>0.57416666666666671</v>
      </c>
      <c r="G178" s="2">
        <v>0.18402777777777779</v>
      </c>
      <c r="H178" s="77">
        <v>5.2083333333333333E-4</v>
      </c>
      <c r="J178" s="79">
        <f>IF(IF(IF(_xlfn.MAXIFS($F$2:$F177,$C$2:$C177,$C178,$B$2:$B177,$B178,$A$2:$A177,$A178)=0,"",$E178-_xlfn.MAXIFS($F$2:$F177,$C$2:$C177,$C178,$B$2:$B177,$B178,$A$2:$A177,$A178))&lt;0,0,IF(_xlfn.MAXIFS($F$2:$F177,$C$2:$C177,$C178,$B$2:$B177,$B178,$A$2:$A177,$A178)=0,"",$E178-_xlfn.MAXIFS($F$2:$F177,$C$2:$C177,$C178,$B$2:$B177,$B178,$A$2:$A177,$A178)))&gt;0.25,"",IF(IF(_xlfn.MAXIFS($F$2:$F177,$C$2:$C177,$C178,$B$2:$B177,$B178,$A$2:$A177,$A178)=0,"",$E178-_xlfn.MAXIFS($F$2:$F177,$C$2:$C177,$C178,$B$2:$B177,$B178,$A$2:$A177,$A178))&lt;0,0,IF(_xlfn.MAXIFS($F$2:$F177,$C$2:$C177,$C178,$B$2:$B177,$B178,$A$2:$A177,$A178)=0,"",$E178-_xlfn.MAXIFS($F$2:$F177,$C$2:$C177,$C178,$B$2:$B177,$B178,$A$2:$A177,$A178))))</f>
        <v>5.2083333333341475E-4</v>
      </c>
      <c r="K178" s="6">
        <f t="shared" si="7"/>
        <v>13</v>
      </c>
      <c r="L178" s="6" t="str">
        <f t="shared" si="8"/>
        <v>LATE</v>
      </c>
      <c r="M178" s="6" t="str">
        <f t="shared" si="6"/>
        <v>Y</v>
      </c>
    </row>
    <row r="179" spans="1:13" x14ac:dyDescent="0.25">
      <c r="A179" t="s">
        <v>47</v>
      </c>
      <c r="B179" s="92">
        <v>46139</v>
      </c>
      <c r="C179" t="s">
        <v>120</v>
      </c>
      <c r="D179">
        <v>20131</v>
      </c>
      <c r="E179" s="76">
        <v>0.57134259259259257</v>
      </c>
      <c r="F179" s="76">
        <v>0.57255787037037043</v>
      </c>
      <c r="G179" s="2">
        <v>7.2916666666666671E-2</v>
      </c>
      <c r="H179" s="77">
        <v>6.4930555555555557E-3</v>
      </c>
      <c r="J179" s="79">
        <f>IF(IF(IF(_xlfn.MAXIFS($F$2:$F178,$C$2:$C178,$C179,$B$2:$B178,$B179,$A$2:$A178,$A179)=0,"",$E179-_xlfn.MAXIFS($F$2:$F178,$C$2:$C178,$C179,$B$2:$B178,$B179,$A$2:$A178,$A179))&lt;0,0,IF(_xlfn.MAXIFS($F$2:$F178,$C$2:$C178,$C179,$B$2:$B178,$B179,$A$2:$A178,$A179)=0,"",$E179-_xlfn.MAXIFS($F$2:$F178,$C$2:$C178,$C179,$B$2:$B178,$B179,$A$2:$A178,$A179)))&gt;0.25,"",IF(IF(_xlfn.MAXIFS($F$2:$F178,$C$2:$C178,$C179,$B$2:$B178,$B179,$A$2:$A178,$A179)=0,"",$E179-_xlfn.MAXIFS($F$2:$F178,$C$2:$C178,$C179,$B$2:$B178,$B179,$A$2:$A178,$A179))&lt;0,0,IF(_xlfn.MAXIFS($F$2:$F178,$C$2:$C178,$C179,$B$2:$B178,$B179,$A$2:$A178,$A179)=0,"",$E179-_xlfn.MAXIFS($F$2:$F178,$C$2:$C178,$C179,$B$2:$B178,$B179,$A$2:$A178,$A179))))</f>
        <v>6.4930555555555713E-3</v>
      </c>
      <c r="K179" s="6">
        <f t="shared" si="7"/>
        <v>13</v>
      </c>
      <c r="L179" s="6" t="str">
        <f t="shared" si="8"/>
        <v>LATE</v>
      </c>
      <c r="M179" s="6" t="str">
        <f t="shared" si="6"/>
        <v>Y</v>
      </c>
    </row>
    <row r="180" spans="1:13" x14ac:dyDescent="0.25">
      <c r="A180" t="s">
        <v>47</v>
      </c>
      <c r="B180" s="92">
        <v>46139</v>
      </c>
      <c r="C180" t="s">
        <v>121</v>
      </c>
      <c r="D180">
        <v>20131</v>
      </c>
      <c r="E180" s="76">
        <v>0.5778240740740741</v>
      </c>
      <c r="F180" s="76">
        <v>0.57967592592592587</v>
      </c>
      <c r="G180" s="2">
        <v>0.1111111111111111</v>
      </c>
      <c r="H180" s="77">
        <v>3.6574074074074074E-3</v>
      </c>
      <c r="J180" s="79">
        <f>IF(IF(IF(_xlfn.MAXIFS($F$2:$F179,$C$2:$C179,$C180,$B$2:$B179,$B180,$A$2:$A179,$A180)=0,"",$E180-_xlfn.MAXIFS($F$2:$F179,$C$2:$C179,$C180,$B$2:$B179,$B180,$A$2:$A179,$A180))&lt;0,0,IF(_xlfn.MAXIFS($F$2:$F179,$C$2:$C179,$C180,$B$2:$B179,$B180,$A$2:$A179,$A180)=0,"",$E180-_xlfn.MAXIFS($F$2:$F179,$C$2:$C179,$C180,$B$2:$B179,$B180,$A$2:$A179,$A180)))&gt;0.25,"",IF(IF(_xlfn.MAXIFS($F$2:$F179,$C$2:$C179,$C180,$B$2:$B179,$B180,$A$2:$A179,$A180)=0,"",$E180-_xlfn.MAXIFS($F$2:$F179,$C$2:$C179,$C180,$B$2:$B179,$B180,$A$2:$A179,$A180))&lt;0,0,IF(_xlfn.MAXIFS($F$2:$F179,$C$2:$C179,$C180,$B$2:$B179,$B180,$A$2:$A179,$A180)=0,"",$E180-_xlfn.MAXIFS($F$2:$F179,$C$2:$C179,$C180,$B$2:$B179,$B180,$A$2:$A179,$A180))))</f>
        <v>3.657407407407387E-3</v>
      </c>
      <c r="K180" s="6">
        <f t="shared" si="7"/>
        <v>13</v>
      </c>
      <c r="L180" s="6" t="str">
        <f t="shared" si="8"/>
        <v>LATE</v>
      </c>
      <c r="M180" s="6" t="str">
        <f t="shared" si="6"/>
        <v>Y</v>
      </c>
    </row>
    <row r="181" spans="1:13" x14ac:dyDescent="0.25">
      <c r="A181" t="s">
        <v>47</v>
      </c>
      <c r="B181" s="92">
        <v>46139</v>
      </c>
      <c r="C181" t="s">
        <v>120</v>
      </c>
      <c r="D181">
        <v>17132</v>
      </c>
      <c r="E181" s="76">
        <v>0.57804398148148151</v>
      </c>
      <c r="F181" s="76">
        <v>0.57954861111111111</v>
      </c>
      <c r="G181" s="2">
        <v>9.0277777777777776E-2</v>
      </c>
      <c r="H181" s="77">
        <v>5.4861111111111109E-3</v>
      </c>
      <c r="J181" s="79">
        <f>IF(IF(IF(_xlfn.MAXIFS($F$2:$F180,$C$2:$C180,$C181,$B$2:$B180,$B181,$A$2:$A180,$A181)=0,"",$E181-_xlfn.MAXIFS($F$2:$F180,$C$2:$C180,$C181,$B$2:$B180,$B181,$A$2:$A180,$A181))&lt;0,0,IF(_xlfn.MAXIFS($F$2:$F180,$C$2:$C180,$C181,$B$2:$B180,$B181,$A$2:$A180,$A181)=0,"",$E181-_xlfn.MAXIFS($F$2:$F180,$C$2:$C180,$C181,$B$2:$B180,$B181,$A$2:$A180,$A181)))&gt;0.25,"",IF(IF(_xlfn.MAXIFS($F$2:$F180,$C$2:$C180,$C181,$B$2:$B180,$B181,$A$2:$A180,$A181)=0,"",$E181-_xlfn.MAXIFS($F$2:$F180,$C$2:$C180,$C181,$B$2:$B180,$B181,$A$2:$A180,$A181))&lt;0,0,IF(_xlfn.MAXIFS($F$2:$F180,$C$2:$C180,$C181,$B$2:$B180,$B181,$A$2:$A180,$A181)=0,"",$E181-_xlfn.MAXIFS($F$2:$F180,$C$2:$C180,$C181,$B$2:$B180,$B181,$A$2:$A180,$A181))))</f>
        <v>5.4861111111110805E-3</v>
      </c>
      <c r="K181" s="6">
        <f t="shared" si="7"/>
        <v>13</v>
      </c>
      <c r="L181" s="6" t="str">
        <f t="shared" si="8"/>
        <v>LATE</v>
      </c>
      <c r="M181" s="6" t="str">
        <f t="shared" si="6"/>
        <v>Y</v>
      </c>
    </row>
    <row r="182" spans="1:13" x14ac:dyDescent="0.25">
      <c r="A182" t="s">
        <v>47</v>
      </c>
      <c r="B182" s="92">
        <v>46139</v>
      </c>
      <c r="C182" t="s">
        <v>120</v>
      </c>
      <c r="D182">
        <v>18232</v>
      </c>
      <c r="E182" s="76">
        <v>0.58030092592592597</v>
      </c>
      <c r="F182" s="76">
        <v>0.58099537037037041</v>
      </c>
      <c r="G182" s="2">
        <v>4.1666666666666664E-2</v>
      </c>
      <c r="H182" s="77">
        <v>7.5231481481481482E-4</v>
      </c>
      <c r="J182" s="79">
        <f>IF(IF(IF(_xlfn.MAXIFS($F$2:$F181,$C$2:$C181,$C182,$B$2:$B181,$B182,$A$2:$A181,$A182)=0,"",$E182-_xlfn.MAXIFS($F$2:$F181,$C$2:$C181,$C182,$B$2:$B181,$B182,$A$2:$A181,$A182))&lt;0,0,IF(_xlfn.MAXIFS($F$2:$F181,$C$2:$C181,$C182,$B$2:$B181,$B182,$A$2:$A181,$A182)=0,"",$E182-_xlfn.MAXIFS($F$2:$F181,$C$2:$C181,$C182,$B$2:$B181,$B182,$A$2:$A181,$A182)))&gt;0.25,"",IF(IF(_xlfn.MAXIFS($F$2:$F181,$C$2:$C181,$C182,$B$2:$B181,$B182,$A$2:$A181,$A182)=0,"",$E182-_xlfn.MAXIFS($F$2:$F181,$C$2:$C181,$C182,$B$2:$B181,$B182,$A$2:$A181,$A182))&lt;0,0,IF(_xlfn.MAXIFS($F$2:$F181,$C$2:$C181,$C182,$B$2:$B181,$B182,$A$2:$A181,$A182)=0,"",$E182-_xlfn.MAXIFS($F$2:$F181,$C$2:$C181,$C182,$B$2:$B181,$B182,$A$2:$A181,$A182))))</f>
        <v>7.523148148148584E-4</v>
      </c>
      <c r="K182" s="6">
        <f t="shared" si="7"/>
        <v>13</v>
      </c>
      <c r="L182" s="6" t="str">
        <f t="shared" si="8"/>
        <v>LATE</v>
      </c>
      <c r="M182" s="6" t="str">
        <f t="shared" si="6"/>
        <v>Y</v>
      </c>
    </row>
    <row r="183" spans="1:13" x14ac:dyDescent="0.25">
      <c r="A183" t="s">
        <v>47</v>
      </c>
      <c r="B183" s="92">
        <v>46139</v>
      </c>
      <c r="C183" t="s">
        <v>121</v>
      </c>
      <c r="D183">
        <v>17132</v>
      </c>
      <c r="E183" s="76">
        <v>0.58429398148148148</v>
      </c>
      <c r="F183" s="76">
        <v>0.58620370370370367</v>
      </c>
      <c r="G183" s="2">
        <v>0.11458333333333333</v>
      </c>
      <c r="H183" s="77">
        <v>4.6180555555555558E-3</v>
      </c>
      <c r="J183" s="79">
        <f>IF(IF(IF(_xlfn.MAXIFS($F$2:$F182,$C$2:$C182,$C183,$B$2:$B182,$B183,$A$2:$A182,$A183)=0,"",$E183-_xlfn.MAXIFS($F$2:$F182,$C$2:$C182,$C183,$B$2:$B182,$B183,$A$2:$A182,$A183))&lt;0,0,IF(_xlfn.MAXIFS($F$2:$F182,$C$2:$C182,$C183,$B$2:$B182,$B183,$A$2:$A182,$A183)=0,"",$E183-_xlfn.MAXIFS($F$2:$F182,$C$2:$C182,$C183,$B$2:$B182,$B183,$A$2:$A182,$A183)))&gt;0.25,"",IF(IF(_xlfn.MAXIFS($F$2:$F182,$C$2:$C182,$C183,$B$2:$B182,$B183,$A$2:$A182,$A183)=0,"",$E183-_xlfn.MAXIFS($F$2:$F182,$C$2:$C182,$C183,$B$2:$B182,$B183,$A$2:$A182,$A183))&lt;0,0,IF(_xlfn.MAXIFS($F$2:$F182,$C$2:$C182,$C183,$B$2:$B182,$B183,$A$2:$A182,$A183)=0,"",$E183-_xlfn.MAXIFS($F$2:$F182,$C$2:$C182,$C183,$B$2:$B182,$B183,$A$2:$A182,$A183))))</f>
        <v>4.6180555555556113E-3</v>
      </c>
      <c r="K183" s="6">
        <f t="shared" si="7"/>
        <v>14</v>
      </c>
      <c r="L183" s="6" t="str">
        <f t="shared" si="8"/>
        <v>EARLY</v>
      </c>
      <c r="M183" s="6" t="str">
        <f t="shared" si="6"/>
        <v>Y</v>
      </c>
    </row>
    <row r="184" spans="1:13" x14ac:dyDescent="0.25">
      <c r="A184" t="s">
        <v>47</v>
      </c>
      <c r="B184" s="92">
        <v>46139</v>
      </c>
      <c r="C184" t="s">
        <v>120</v>
      </c>
      <c r="D184">
        <v>20131</v>
      </c>
      <c r="E184" s="76">
        <v>0.58627314814814813</v>
      </c>
      <c r="F184" s="76">
        <v>0.58841435185185187</v>
      </c>
      <c r="G184" s="2">
        <v>0.12847222222222221</v>
      </c>
      <c r="H184" s="77">
        <v>5.2777777777777779E-3</v>
      </c>
      <c r="J184" s="79">
        <f>IF(IF(IF(_xlfn.MAXIFS($F$2:$F183,$C$2:$C183,$C184,$B$2:$B183,$B184,$A$2:$A183,$A184)=0,"",$E184-_xlfn.MAXIFS($F$2:$F183,$C$2:$C183,$C184,$B$2:$B183,$B184,$A$2:$A183,$A184))&lt;0,0,IF(_xlfn.MAXIFS($F$2:$F183,$C$2:$C183,$C184,$B$2:$B183,$B184,$A$2:$A183,$A184)=0,"",$E184-_xlfn.MAXIFS($F$2:$F183,$C$2:$C183,$C184,$B$2:$B183,$B184,$A$2:$A183,$A184)))&gt;0.25,"",IF(IF(_xlfn.MAXIFS($F$2:$F183,$C$2:$C183,$C184,$B$2:$B183,$B184,$A$2:$A183,$A184)=0,"",$E184-_xlfn.MAXIFS($F$2:$F183,$C$2:$C183,$C184,$B$2:$B183,$B184,$A$2:$A183,$A184))&lt;0,0,IF(_xlfn.MAXIFS($F$2:$F183,$C$2:$C183,$C184,$B$2:$B183,$B184,$A$2:$A183,$A184)=0,"",$E184-_xlfn.MAXIFS($F$2:$F183,$C$2:$C183,$C184,$B$2:$B183,$B184,$A$2:$A183,$A184))))</f>
        <v>5.2777777777777146E-3</v>
      </c>
      <c r="K184" s="6">
        <f t="shared" si="7"/>
        <v>14</v>
      </c>
      <c r="L184" s="6" t="str">
        <f t="shared" si="8"/>
        <v>EARLY</v>
      </c>
      <c r="M184" s="6" t="str">
        <f t="shared" si="6"/>
        <v>Y</v>
      </c>
    </row>
    <row r="185" spans="1:13" x14ac:dyDescent="0.25">
      <c r="A185" t="s">
        <v>47</v>
      </c>
      <c r="B185" s="92">
        <v>46139</v>
      </c>
      <c r="C185" t="s">
        <v>121</v>
      </c>
      <c r="D185">
        <v>18232</v>
      </c>
      <c r="E185" s="76">
        <v>0.58689814814814811</v>
      </c>
      <c r="F185" s="76">
        <v>0.59146990740740746</v>
      </c>
      <c r="G185" s="2">
        <v>0.27430555555555558</v>
      </c>
      <c r="H185" s="77">
        <v>6.9444444444444447E-4</v>
      </c>
      <c r="J185" s="79">
        <f>IF(IF(IF(_xlfn.MAXIFS($F$2:$F184,$C$2:$C184,$C185,$B$2:$B184,$B185,$A$2:$A184,$A185)=0,"",$E185-_xlfn.MAXIFS($F$2:$F184,$C$2:$C184,$C185,$B$2:$B184,$B185,$A$2:$A184,$A185))&lt;0,0,IF(_xlfn.MAXIFS($F$2:$F184,$C$2:$C184,$C185,$B$2:$B184,$B185,$A$2:$A184,$A185)=0,"",$E185-_xlfn.MAXIFS($F$2:$F184,$C$2:$C184,$C185,$B$2:$B184,$B185,$A$2:$A184,$A185)))&gt;0.25,"",IF(IF(_xlfn.MAXIFS($F$2:$F184,$C$2:$C184,$C185,$B$2:$B184,$B185,$A$2:$A184,$A185)=0,"",$E185-_xlfn.MAXIFS($F$2:$F184,$C$2:$C184,$C185,$B$2:$B184,$B185,$A$2:$A184,$A185))&lt;0,0,IF(_xlfn.MAXIFS($F$2:$F184,$C$2:$C184,$C185,$B$2:$B184,$B185,$A$2:$A184,$A185)=0,"",$E185-_xlfn.MAXIFS($F$2:$F184,$C$2:$C184,$C185,$B$2:$B184,$B185,$A$2:$A184,$A185))))</f>
        <v>6.9444444444444198E-4</v>
      </c>
      <c r="K185" s="6">
        <f t="shared" si="7"/>
        <v>14</v>
      </c>
      <c r="L185" s="6" t="str">
        <f t="shared" si="8"/>
        <v>EARLY</v>
      </c>
      <c r="M185" s="6" t="str">
        <f t="shared" si="6"/>
        <v>Y</v>
      </c>
    </row>
    <row r="186" spans="1:13" x14ac:dyDescent="0.25">
      <c r="A186" t="s">
        <v>47</v>
      </c>
      <c r="B186" s="92">
        <v>46139</v>
      </c>
      <c r="C186" t="s">
        <v>120</v>
      </c>
      <c r="D186">
        <v>17132</v>
      </c>
      <c r="E186" s="76">
        <v>0.59204861111111107</v>
      </c>
      <c r="F186" s="76">
        <v>0.59297453703703706</v>
      </c>
      <c r="G186" s="2">
        <v>5.5555555555555552E-2</v>
      </c>
      <c r="H186" s="77">
        <v>3.6342592592592594E-3</v>
      </c>
      <c r="J186" s="79">
        <f>IF(IF(IF(_xlfn.MAXIFS($F$2:$F185,$C$2:$C185,$C186,$B$2:$B185,$B186,$A$2:$A185,$A186)=0,"",$E186-_xlfn.MAXIFS($F$2:$F185,$C$2:$C185,$C186,$B$2:$B185,$B186,$A$2:$A185,$A186))&lt;0,0,IF(_xlfn.MAXIFS($F$2:$F185,$C$2:$C185,$C186,$B$2:$B185,$B186,$A$2:$A185,$A186)=0,"",$E186-_xlfn.MAXIFS($F$2:$F185,$C$2:$C185,$C186,$B$2:$B185,$B186,$A$2:$A185,$A186)))&gt;0.25,"",IF(IF(_xlfn.MAXIFS($F$2:$F185,$C$2:$C185,$C186,$B$2:$B185,$B186,$A$2:$A185,$A186)=0,"",$E186-_xlfn.MAXIFS($F$2:$F185,$C$2:$C185,$C186,$B$2:$B185,$B186,$A$2:$A185,$A186))&lt;0,0,IF(_xlfn.MAXIFS($F$2:$F185,$C$2:$C185,$C186,$B$2:$B185,$B186,$A$2:$A185,$A186)=0,"",$E186-_xlfn.MAXIFS($F$2:$F185,$C$2:$C185,$C186,$B$2:$B185,$B186,$A$2:$A185,$A186))))</f>
        <v>3.6342592592591982E-3</v>
      </c>
      <c r="K186" s="6">
        <f t="shared" si="7"/>
        <v>14</v>
      </c>
      <c r="L186" s="6" t="str">
        <f t="shared" si="8"/>
        <v>EARLY</v>
      </c>
      <c r="M186" s="6" t="str">
        <f t="shared" si="6"/>
        <v>Y</v>
      </c>
    </row>
    <row r="187" spans="1:13" x14ac:dyDescent="0.25">
      <c r="A187" t="s">
        <v>47</v>
      </c>
      <c r="B187" s="92">
        <v>46139</v>
      </c>
      <c r="C187" t="s">
        <v>121</v>
      </c>
      <c r="D187">
        <v>20131</v>
      </c>
      <c r="E187" s="76">
        <v>0.59454861111111112</v>
      </c>
      <c r="F187" s="76">
        <v>0.59616898148148145</v>
      </c>
      <c r="G187" s="2">
        <v>9.7222222222222224E-2</v>
      </c>
      <c r="H187" s="77">
        <v>3.0787037037037037E-3</v>
      </c>
      <c r="J187" s="79">
        <f>IF(IF(IF(_xlfn.MAXIFS($F$2:$F186,$C$2:$C186,$C187,$B$2:$B186,$B187,$A$2:$A186,$A187)=0,"",$E187-_xlfn.MAXIFS($F$2:$F186,$C$2:$C186,$C187,$B$2:$B186,$B187,$A$2:$A186,$A187))&lt;0,0,IF(_xlfn.MAXIFS($F$2:$F186,$C$2:$C186,$C187,$B$2:$B186,$B187,$A$2:$A186,$A187)=0,"",$E187-_xlfn.MAXIFS($F$2:$F186,$C$2:$C186,$C187,$B$2:$B186,$B187,$A$2:$A186,$A187)))&gt;0.25,"",IF(IF(_xlfn.MAXIFS($F$2:$F186,$C$2:$C186,$C187,$B$2:$B186,$B187,$A$2:$A186,$A187)=0,"",$E187-_xlfn.MAXIFS($F$2:$F186,$C$2:$C186,$C187,$B$2:$B186,$B187,$A$2:$A186,$A187))&lt;0,0,IF(_xlfn.MAXIFS($F$2:$F186,$C$2:$C186,$C187,$B$2:$B186,$B187,$A$2:$A186,$A187)=0,"",$E187-_xlfn.MAXIFS($F$2:$F186,$C$2:$C186,$C187,$B$2:$B186,$B187,$A$2:$A186,$A187))))</f>
        <v>3.0787037037036669E-3</v>
      </c>
      <c r="K187" s="6">
        <f t="shared" si="7"/>
        <v>14</v>
      </c>
      <c r="L187" s="6" t="str">
        <f t="shared" si="8"/>
        <v>EARLY</v>
      </c>
      <c r="M187" s="6" t="str">
        <f t="shared" si="6"/>
        <v>Y</v>
      </c>
    </row>
    <row r="188" spans="1:13" x14ac:dyDescent="0.25">
      <c r="A188" t="s">
        <v>47</v>
      </c>
      <c r="B188" s="92">
        <v>46139</v>
      </c>
      <c r="C188" t="s">
        <v>120</v>
      </c>
      <c r="D188">
        <v>18232</v>
      </c>
      <c r="E188" s="76">
        <v>0.59650462962962958</v>
      </c>
      <c r="F188" s="76">
        <v>0.59719907407407402</v>
      </c>
      <c r="G188" s="2">
        <v>4.1666666666666664E-2</v>
      </c>
      <c r="H188" s="77">
        <v>3.5300925925925925E-3</v>
      </c>
      <c r="J188" s="79">
        <f>IF(IF(IF(_xlfn.MAXIFS($F$2:$F187,$C$2:$C187,$C188,$B$2:$B187,$B188,$A$2:$A187,$A188)=0,"",$E188-_xlfn.MAXIFS($F$2:$F187,$C$2:$C187,$C188,$B$2:$B187,$B188,$A$2:$A187,$A188))&lt;0,0,IF(_xlfn.MAXIFS($F$2:$F187,$C$2:$C187,$C188,$B$2:$B187,$B188,$A$2:$A187,$A188)=0,"",$E188-_xlfn.MAXIFS($F$2:$F187,$C$2:$C187,$C188,$B$2:$B187,$B188,$A$2:$A187,$A188)))&gt;0.25,"",IF(IF(_xlfn.MAXIFS($F$2:$F187,$C$2:$C187,$C188,$B$2:$B187,$B188,$A$2:$A187,$A188)=0,"",$E188-_xlfn.MAXIFS($F$2:$F187,$C$2:$C187,$C188,$B$2:$B187,$B188,$A$2:$A187,$A188))&lt;0,0,IF(_xlfn.MAXIFS($F$2:$F187,$C$2:$C187,$C188,$B$2:$B187,$B188,$A$2:$A187,$A188)=0,"",$E188-_xlfn.MAXIFS($F$2:$F187,$C$2:$C187,$C188,$B$2:$B187,$B188,$A$2:$A187,$A188))))</f>
        <v>3.5300925925925153E-3</v>
      </c>
      <c r="K188" s="6">
        <f t="shared" si="7"/>
        <v>14</v>
      </c>
      <c r="L188" s="6" t="str">
        <f t="shared" si="8"/>
        <v>EARLY</v>
      </c>
      <c r="M188" s="6" t="str">
        <f t="shared" si="6"/>
        <v>Y</v>
      </c>
    </row>
    <row r="189" spans="1:13" x14ac:dyDescent="0.25">
      <c r="A189" t="s">
        <v>47</v>
      </c>
      <c r="B189" s="92">
        <v>46139</v>
      </c>
      <c r="C189" t="s">
        <v>121</v>
      </c>
      <c r="D189">
        <v>17132</v>
      </c>
      <c r="E189" s="76">
        <v>0.59737268518518516</v>
      </c>
      <c r="F189" s="76">
        <v>0.59910879629629632</v>
      </c>
      <c r="G189" s="2">
        <v>0.10416666666666667</v>
      </c>
      <c r="H189" s="77">
        <v>1.2037037037037038E-3</v>
      </c>
      <c r="J189" s="79">
        <f>IF(IF(IF(_xlfn.MAXIFS($F$2:$F188,$C$2:$C188,$C189,$B$2:$B188,$B189,$A$2:$A188,$A189)=0,"",$E189-_xlfn.MAXIFS($F$2:$F188,$C$2:$C188,$C189,$B$2:$B188,$B189,$A$2:$A188,$A189))&lt;0,0,IF(_xlfn.MAXIFS($F$2:$F188,$C$2:$C188,$C189,$B$2:$B188,$B189,$A$2:$A188,$A189)=0,"",$E189-_xlfn.MAXIFS($F$2:$F188,$C$2:$C188,$C189,$B$2:$B188,$B189,$A$2:$A188,$A189)))&gt;0.25,"",IF(IF(_xlfn.MAXIFS($F$2:$F188,$C$2:$C188,$C189,$B$2:$B188,$B189,$A$2:$A188,$A189)=0,"",$E189-_xlfn.MAXIFS($F$2:$F188,$C$2:$C188,$C189,$B$2:$B188,$B189,$A$2:$A188,$A189))&lt;0,0,IF(_xlfn.MAXIFS($F$2:$F188,$C$2:$C188,$C189,$B$2:$B188,$B189,$A$2:$A188,$A189)=0,"",$E189-_xlfn.MAXIFS($F$2:$F188,$C$2:$C188,$C189,$B$2:$B188,$B189,$A$2:$A188,$A189))))</f>
        <v>1.2037037037037068E-3</v>
      </c>
      <c r="K189" s="6">
        <f t="shared" si="7"/>
        <v>14</v>
      </c>
      <c r="L189" s="6" t="str">
        <f t="shared" si="8"/>
        <v>EARLY</v>
      </c>
      <c r="M189" s="6" t="str">
        <f t="shared" si="6"/>
        <v>Y</v>
      </c>
    </row>
    <row r="190" spans="1:13" x14ac:dyDescent="0.25">
      <c r="A190" t="s">
        <v>47</v>
      </c>
      <c r="B190" s="92">
        <v>46139</v>
      </c>
      <c r="C190" t="s">
        <v>121</v>
      </c>
      <c r="D190">
        <v>18232</v>
      </c>
      <c r="E190" s="76">
        <v>0.60155092592592596</v>
      </c>
      <c r="F190" s="76">
        <v>0.60415509259259259</v>
      </c>
      <c r="G190" s="2">
        <v>0.15625</v>
      </c>
      <c r="H190" s="77">
        <v>0</v>
      </c>
      <c r="J190" s="79">
        <f>IF(IF(IF(_xlfn.MAXIFS($F$2:$F189,$C$2:$C189,$C190,$B$2:$B189,$B190,$A$2:$A189,$A190)=0,"",$E190-_xlfn.MAXIFS($F$2:$F189,$C$2:$C189,$C190,$B$2:$B189,$B190,$A$2:$A189,$A190))&lt;0,0,IF(_xlfn.MAXIFS($F$2:$F189,$C$2:$C189,$C190,$B$2:$B189,$B190,$A$2:$A189,$A190)=0,"",$E190-_xlfn.MAXIFS($F$2:$F189,$C$2:$C189,$C190,$B$2:$B189,$B190,$A$2:$A189,$A190)))&gt;0.25,"",IF(IF(_xlfn.MAXIFS($F$2:$F189,$C$2:$C189,$C190,$B$2:$B189,$B190,$A$2:$A189,$A190)=0,"",$E190-_xlfn.MAXIFS($F$2:$F189,$C$2:$C189,$C190,$B$2:$B189,$B190,$A$2:$A189,$A190))&lt;0,0,IF(_xlfn.MAXIFS($F$2:$F189,$C$2:$C189,$C190,$B$2:$B189,$B190,$A$2:$A189,$A190)=0,"",$E190-_xlfn.MAXIFS($F$2:$F189,$C$2:$C189,$C190,$B$2:$B189,$B190,$A$2:$A189,$A190))))</f>
        <v>2.4421296296296413E-3</v>
      </c>
      <c r="K190" s="6">
        <f t="shared" si="7"/>
        <v>14</v>
      </c>
      <c r="L190" s="6" t="str">
        <f t="shared" si="8"/>
        <v>EARLY</v>
      </c>
      <c r="M190" s="6" t="str">
        <f t="shared" si="6"/>
        <v>Y</v>
      </c>
    </row>
    <row r="191" spans="1:13" x14ac:dyDescent="0.25">
      <c r="A191" t="s">
        <v>47</v>
      </c>
      <c r="B191" s="92">
        <v>46139</v>
      </c>
      <c r="C191" t="s">
        <v>121</v>
      </c>
      <c r="D191">
        <v>18432</v>
      </c>
      <c r="E191" s="76">
        <v>0.60187500000000005</v>
      </c>
      <c r="F191" s="76">
        <v>0.6055787037037037</v>
      </c>
      <c r="G191" s="2">
        <v>0.22222222222222221</v>
      </c>
      <c r="H191" s="77">
        <v>0</v>
      </c>
      <c r="J191" s="79">
        <f>IF(IF(IF(_xlfn.MAXIFS($F$2:$F190,$C$2:$C190,$C191,$B$2:$B190,$B191,$A$2:$A190,$A191)=0,"",$E191-_xlfn.MAXIFS($F$2:$F190,$C$2:$C190,$C191,$B$2:$B190,$B191,$A$2:$A190,$A191))&lt;0,0,IF(_xlfn.MAXIFS($F$2:$F190,$C$2:$C190,$C191,$B$2:$B190,$B191,$A$2:$A190,$A191)=0,"",$E191-_xlfn.MAXIFS($F$2:$F190,$C$2:$C190,$C191,$B$2:$B190,$B191,$A$2:$A190,$A191)))&gt;0.25,"",IF(IF(_xlfn.MAXIFS($F$2:$F190,$C$2:$C190,$C191,$B$2:$B190,$B191,$A$2:$A190,$A191)=0,"",$E191-_xlfn.MAXIFS($F$2:$F190,$C$2:$C190,$C191,$B$2:$B190,$B191,$A$2:$A190,$A191))&lt;0,0,IF(_xlfn.MAXIFS($F$2:$F190,$C$2:$C190,$C191,$B$2:$B190,$B191,$A$2:$A190,$A191)=0,"",$E191-_xlfn.MAXIFS($F$2:$F190,$C$2:$C190,$C191,$B$2:$B190,$B191,$A$2:$A190,$A191))))</f>
        <v>0</v>
      </c>
      <c r="K191" s="6">
        <f t="shared" si="7"/>
        <v>14</v>
      </c>
      <c r="L191" s="6" t="str">
        <f t="shared" si="8"/>
        <v>EARLY</v>
      </c>
      <c r="M191" s="6" t="str">
        <f t="shared" si="6"/>
        <v>Y</v>
      </c>
    </row>
    <row r="192" spans="1:13" x14ac:dyDescent="0.25">
      <c r="A192" t="s">
        <v>47</v>
      </c>
      <c r="B192" s="92">
        <v>46139</v>
      </c>
      <c r="C192" t="s">
        <v>121</v>
      </c>
      <c r="D192">
        <v>25131</v>
      </c>
      <c r="E192" s="76">
        <v>0.60250000000000004</v>
      </c>
      <c r="F192" s="76">
        <v>0.60788194444444443</v>
      </c>
      <c r="G192" s="2">
        <v>0.32291666666666669</v>
      </c>
      <c r="H192" s="77">
        <v>0</v>
      </c>
      <c r="J192" s="79">
        <f>IF(IF(IF(_xlfn.MAXIFS($F$2:$F191,$C$2:$C191,$C192,$B$2:$B191,$B192,$A$2:$A191,$A192)=0,"",$E192-_xlfn.MAXIFS($F$2:$F191,$C$2:$C191,$C192,$B$2:$B191,$B192,$A$2:$A191,$A192))&lt;0,0,IF(_xlfn.MAXIFS($F$2:$F191,$C$2:$C191,$C192,$B$2:$B191,$B192,$A$2:$A191,$A192)=0,"",$E192-_xlfn.MAXIFS($F$2:$F191,$C$2:$C191,$C192,$B$2:$B191,$B192,$A$2:$A191,$A192)))&gt;0.25,"",IF(IF(_xlfn.MAXIFS($F$2:$F191,$C$2:$C191,$C192,$B$2:$B191,$B192,$A$2:$A191,$A192)=0,"",$E192-_xlfn.MAXIFS($F$2:$F191,$C$2:$C191,$C192,$B$2:$B191,$B192,$A$2:$A191,$A192))&lt;0,0,IF(_xlfn.MAXIFS($F$2:$F191,$C$2:$C191,$C192,$B$2:$B191,$B192,$A$2:$A191,$A192)=0,"",$E192-_xlfn.MAXIFS($F$2:$F191,$C$2:$C191,$C192,$B$2:$B191,$B192,$A$2:$A191,$A192))))</f>
        <v>0</v>
      </c>
      <c r="K192" s="6">
        <f t="shared" si="7"/>
        <v>14</v>
      </c>
      <c r="L192" s="6" t="str">
        <f t="shared" si="8"/>
        <v>EARLY</v>
      </c>
      <c r="M192" s="6" t="str">
        <f t="shared" si="6"/>
        <v>Y</v>
      </c>
    </row>
    <row r="193" spans="1:13" x14ac:dyDescent="0.25">
      <c r="A193" t="s">
        <v>47</v>
      </c>
      <c r="B193" s="92">
        <v>46139</v>
      </c>
      <c r="C193" t="s">
        <v>119</v>
      </c>
      <c r="D193">
        <v>18132</v>
      </c>
      <c r="E193" s="76">
        <v>0.60285879629629635</v>
      </c>
      <c r="F193" s="76">
        <v>0.60499999999999998</v>
      </c>
      <c r="G193" s="2">
        <v>0.12847222222222221</v>
      </c>
      <c r="H193" s="77">
        <v>0</v>
      </c>
      <c r="J193" s="79" t="str">
        <f>IF(IF(IF(_xlfn.MAXIFS($F$2:$F192,$C$2:$C192,$C193,$B$2:$B192,$B193,$A$2:$A192,$A193)=0,"",$E193-_xlfn.MAXIFS($F$2:$F192,$C$2:$C192,$C193,$B$2:$B192,$B193,$A$2:$A192,$A193))&lt;0,0,IF(_xlfn.MAXIFS($F$2:$F192,$C$2:$C192,$C193,$B$2:$B192,$B193,$A$2:$A192,$A193)=0,"",$E193-_xlfn.MAXIFS($F$2:$F192,$C$2:$C192,$C193,$B$2:$B192,$B193,$A$2:$A192,$A193)))&gt;0.25,"",IF(IF(_xlfn.MAXIFS($F$2:$F192,$C$2:$C192,$C193,$B$2:$B192,$B193,$A$2:$A192,$A193)=0,"",$E193-_xlfn.MAXIFS($F$2:$F192,$C$2:$C192,$C193,$B$2:$B192,$B193,$A$2:$A192,$A193))&lt;0,0,IF(_xlfn.MAXIFS($F$2:$F192,$C$2:$C192,$C193,$B$2:$B192,$B193,$A$2:$A192,$A193)=0,"",$E193-_xlfn.MAXIFS($F$2:$F192,$C$2:$C192,$C193,$B$2:$B192,$B193,$A$2:$A192,$A193))))</f>
        <v/>
      </c>
      <c r="K193" s="6" t="str">
        <f t="shared" si="7"/>
        <v/>
      </c>
      <c r="L193" s="6" t="str">
        <f t="shared" si="8"/>
        <v/>
      </c>
      <c r="M193" s="6" t="str">
        <f t="shared" si="6"/>
        <v>N</v>
      </c>
    </row>
    <row r="194" spans="1:13" x14ac:dyDescent="0.25">
      <c r="A194" t="s">
        <v>47</v>
      </c>
      <c r="B194" s="92">
        <v>46139</v>
      </c>
      <c r="C194" t="s">
        <v>120</v>
      </c>
      <c r="D194">
        <v>20131</v>
      </c>
      <c r="E194" s="76">
        <v>0.60293981481481485</v>
      </c>
      <c r="F194" s="76">
        <v>0.60438657407407403</v>
      </c>
      <c r="G194" s="2">
        <v>8.6805555555555552E-2</v>
      </c>
      <c r="H194" s="77">
        <v>0</v>
      </c>
      <c r="J194" s="79">
        <f>IF(IF(IF(_xlfn.MAXIFS($F$2:$F193,$C$2:$C193,$C194,$B$2:$B193,$B194,$A$2:$A193,$A194)=0,"",$E194-_xlfn.MAXIFS($F$2:$F193,$C$2:$C193,$C194,$B$2:$B193,$B194,$A$2:$A193,$A194))&lt;0,0,IF(_xlfn.MAXIFS($F$2:$F193,$C$2:$C193,$C194,$B$2:$B193,$B194,$A$2:$A193,$A194)=0,"",$E194-_xlfn.MAXIFS($F$2:$F193,$C$2:$C193,$C194,$B$2:$B193,$B194,$A$2:$A193,$A194)))&gt;0.25,"",IF(IF(_xlfn.MAXIFS($F$2:$F193,$C$2:$C193,$C194,$B$2:$B193,$B194,$A$2:$A193,$A194)=0,"",$E194-_xlfn.MAXIFS($F$2:$F193,$C$2:$C193,$C194,$B$2:$B193,$B194,$A$2:$A193,$A194))&lt;0,0,IF(_xlfn.MAXIFS($F$2:$F193,$C$2:$C193,$C194,$B$2:$B193,$B194,$A$2:$A193,$A194)=0,"",$E194-_xlfn.MAXIFS($F$2:$F193,$C$2:$C193,$C194,$B$2:$B193,$B194,$A$2:$A193,$A194))))</f>
        <v>5.740740740740824E-3</v>
      </c>
      <c r="K194" s="6">
        <f t="shared" si="7"/>
        <v>14</v>
      </c>
      <c r="L194" s="6" t="str">
        <f t="shared" si="8"/>
        <v>EARLY</v>
      </c>
      <c r="M194" s="6" t="str">
        <f t="shared" ref="M194:M257" si="9">IF($A194="","",IF(AND($K194&gt;=10,$K194&lt;=13),"Y",IF(AND($K194=14,$L194="EARLY"),"Y","N")))</f>
        <v>Y</v>
      </c>
    </row>
    <row r="195" spans="1:13" x14ac:dyDescent="0.25">
      <c r="A195" t="s">
        <v>47</v>
      </c>
      <c r="B195" s="92">
        <v>46139</v>
      </c>
      <c r="C195" t="s">
        <v>121</v>
      </c>
      <c r="D195">
        <v>25331</v>
      </c>
      <c r="E195" s="76">
        <v>0.60440972222222222</v>
      </c>
      <c r="F195" s="76">
        <v>0.60899305555555561</v>
      </c>
      <c r="G195" s="2">
        <v>0.27500000000000002</v>
      </c>
      <c r="H195" s="77">
        <v>0</v>
      </c>
      <c r="J195" s="79">
        <f>IF(IF(IF(_xlfn.MAXIFS($F$2:$F194,$C$2:$C194,$C195,$B$2:$B194,$B195,$A$2:$A194,$A195)=0,"",$E195-_xlfn.MAXIFS($F$2:$F194,$C$2:$C194,$C195,$B$2:$B194,$B195,$A$2:$A194,$A195))&lt;0,0,IF(_xlfn.MAXIFS($F$2:$F194,$C$2:$C194,$C195,$B$2:$B194,$B195,$A$2:$A194,$A195)=0,"",$E195-_xlfn.MAXIFS($F$2:$F194,$C$2:$C194,$C195,$B$2:$B194,$B195,$A$2:$A194,$A195)))&gt;0.25,"",IF(IF(_xlfn.MAXIFS($F$2:$F194,$C$2:$C194,$C195,$B$2:$B194,$B195,$A$2:$A194,$A195)=0,"",$E195-_xlfn.MAXIFS($F$2:$F194,$C$2:$C194,$C195,$B$2:$B194,$B195,$A$2:$A194,$A195))&lt;0,0,IF(_xlfn.MAXIFS($F$2:$F194,$C$2:$C194,$C195,$B$2:$B194,$B195,$A$2:$A194,$A195)=0,"",$E195-_xlfn.MAXIFS($F$2:$F194,$C$2:$C194,$C195,$B$2:$B194,$B195,$A$2:$A194,$A195))))</f>
        <v>0</v>
      </c>
      <c r="K195" s="6">
        <f t="shared" ref="K195:K258" si="10">IF($J195="","",IF(HOUR($E195)&gt;19,19,IF(HOUR($E195)&lt;5,5,HOUR($E195))))</f>
        <v>14</v>
      </c>
      <c r="L195" s="6" t="str">
        <f t="shared" ref="L195:L258" si="11">IF($J195="","",IF(MINUTE($E195)&lt;30,"EARLY","LATE"))</f>
        <v>LATE</v>
      </c>
      <c r="M195" s="6" t="str">
        <f t="shared" si="9"/>
        <v>N</v>
      </c>
    </row>
    <row r="196" spans="1:13" x14ac:dyDescent="0.25">
      <c r="A196" t="s">
        <v>47</v>
      </c>
      <c r="B196" s="92">
        <v>46139</v>
      </c>
      <c r="C196" t="s">
        <v>121</v>
      </c>
      <c r="D196">
        <v>25231</v>
      </c>
      <c r="E196" s="76">
        <v>0.60446759259259264</v>
      </c>
      <c r="F196" s="76">
        <v>0.6125694444444445</v>
      </c>
      <c r="G196" s="2">
        <v>0.4861111111111111</v>
      </c>
      <c r="H196" s="77">
        <v>0</v>
      </c>
      <c r="J196" s="79">
        <f>IF(IF(IF(_xlfn.MAXIFS($F$2:$F195,$C$2:$C195,$C196,$B$2:$B195,$B196,$A$2:$A195,$A196)=0,"",$E196-_xlfn.MAXIFS($F$2:$F195,$C$2:$C195,$C196,$B$2:$B195,$B196,$A$2:$A195,$A196))&lt;0,0,IF(_xlfn.MAXIFS($F$2:$F195,$C$2:$C195,$C196,$B$2:$B195,$B196,$A$2:$A195,$A196)=0,"",$E196-_xlfn.MAXIFS($F$2:$F195,$C$2:$C195,$C196,$B$2:$B195,$B196,$A$2:$A195,$A196)))&gt;0.25,"",IF(IF(_xlfn.MAXIFS($F$2:$F195,$C$2:$C195,$C196,$B$2:$B195,$B196,$A$2:$A195,$A196)=0,"",$E196-_xlfn.MAXIFS($F$2:$F195,$C$2:$C195,$C196,$B$2:$B195,$B196,$A$2:$A195,$A196))&lt;0,0,IF(_xlfn.MAXIFS($F$2:$F195,$C$2:$C195,$C196,$B$2:$B195,$B196,$A$2:$A195,$A196)=0,"",$E196-_xlfn.MAXIFS($F$2:$F195,$C$2:$C195,$C196,$B$2:$B195,$B196,$A$2:$A195,$A196))))</f>
        <v>0</v>
      </c>
      <c r="K196" s="6">
        <f t="shared" si="10"/>
        <v>14</v>
      </c>
      <c r="L196" s="6" t="str">
        <f t="shared" si="11"/>
        <v>LATE</v>
      </c>
      <c r="M196" s="6" t="str">
        <f t="shared" si="9"/>
        <v>N</v>
      </c>
    </row>
    <row r="197" spans="1:13" x14ac:dyDescent="0.25">
      <c r="A197" t="s">
        <v>47</v>
      </c>
      <c r="B197" s="92">
        <v>46139</v>
      </c>
      <c r="C197" t="s">
        <v>120</v>
      </c>
      <c r="D197">
        <v>17132</v>
      </c>
      <c r="E197" s="76">
        <v>0.60559027777777774</v>
      </c>
      <c r="F197" s="76">
        <v>0.60663194444444446</v>
      </c>
      <c r="G197" s="2">
        <v>6.25E-2</v>
      </c>
      <c r="H197" s="77">
        <v>1.2037037037037038E-3</v>
      </c>
      <c r="J197" s="79">
        <f>IF(IF(IF(_xlfn.MAXIFS($F$2:$F196,$C$2:$C196,$C197,$B$2:$B196,$B197,$A$2:$A196,$A197)=0,"",$E197-_xlfn.MAXIFS($F$2:$F196,$C$2:$C196,$C197,$B$2:$B196,$B197,$A$2:$A196,$A197))&lt;0,0,IF(_xlfn.MAXIFS($F$2:$F196,$C$2:$C196,$C197,$B$2:$B196,$B197,$A$2:$A196,$A197)=0,"",$E197-_xlfn.MAXIFS($F$2:$F196,$C$2:$C196,$C197,$B$2:$B196,$B197,$A$2:$A196,$A197)))&gt;0.25,"",IF(IF(_xlfn.MAXIFS($F$2:$F196,$C$2:$C196,$C197,$B$2:$B196,$B197,$A$2:$A196,$A197)=0,"",$E197-_xlfn.MAXIFS($F$2:$F196,$C$2:$C196,$C197,$B$2:$B196,$B197,$A$2:$A196,$A197))&lt;0,0,IF(_xlfn.MAXIFS($F$2:$F196,$C$2:$C196,$C197,$B$2:$B196,$B197,$A$2:$A196,$A197)=0,"",$E197-_xlfn.MAXIFS($F$2:$F196,$C$2:$C196,$C197,$B$2:$B196,$B197,$A$2:$A196,$A197))))</f>
        <v>1.2037037037037068E-3</v>
      </c>
      <c r="K197" s="6">
        <f t="shared" si="10"/>
        <v>14</v>
      </c>
      <c r="L197" s="6" t="str">
        <f t="shared" si="11"/>
        <v>LATE</v>
      </c>
      <c r="M197" s="6" t="str">
        <f t="shared" si="9"/>
        <v>N</v>
      </c>
    </row>
    <row r="198" spans="1:13" x14ac:dyDescent="0.25">
      <c r="A198" t="s">
        <v>47</v>
      </c>
      <c r="B198" s="92">
        <v>46139</v>
      </c>
      <c r="C198" t="s">
        <v>121</v>
      </c>
      <c r="D198">
        <v>18132</v>
      </c>
      <c r="E198" s="76">
        <v>0.60679398148148145</v>
      </c>
      <c r="F198" s="76">
        <v>0.614375</v>
      </c>
      <c r="G198" s="2">
        <v>0.4548611111111111</v>
      </c>
      <c r="H198" s="77">
        <v>0</v>
      </c>
      <c r="J198" s="79">
        <f>IF(IF(IF(_xlfn.MAXIFS($F$2:$F197,$C$2:$C197,$C198,$B$2:$B197,$B198,$A$2:$A197,$A198)=0,"",$E198-_xlfn.MAXIFS($F$2:$F197,$C$2:$C197,$C198,$B$2:$B197,$B198,$A$2:$A197,$A198))&lt;0,0,IF(_xlfn.MAXIFS($F$2:$F197,$C$2:$C197,$C198,$B$2:$B197,$B198,$A$2:$A197,$A198)=0,"",$E198-_xlfn.MAXIFS($F$2:$F197,$C$2:$C197,$C198,$B$2:$B197,$B198,$A$2:$A197,$A198)))&gt;0.25,"",IF(IF(_xlfn.MAXIFS($F$2:$F197,$C$2:$C197,$C198,$B$2:$B197,$B198,$A$2:$A197,$A198)=0,"",$E198-_xlfn.MAXIFS($F$2:$F197,$C$2:$C197,$C198,$B$2:$B197,$B198,$A$2:$A197,$A198))&lt;0,0,IF(_xlfn.MAXIFS($F$2:$F197,$C$2:$C197,$C198,$B$2:$B197,$B198,$A$2:$A197,$A198)=0,"",$E198-_xlfn.MAXIFS($F$2:$F197,$C$2:$C197,$C198,$B$2:$B197,$B198,$A$2:$A197,$A198))))</f>
        <v>0</v>
      </c>
      <c r="K198" s="6">
        <f t="shared" si="10"/>
        <v>14</v>
      </c>
      <c r="L198" s="6" t="str">
        <f t="shared" si="11"/>
        <v>LATE</v>
      </c>
      <c r="M198" s="6" t="str">
        <f t="shared" si="9"/>
        <v>N</v>
      </c>
    </row>
    <row r="199" spans="1:13" x14ac:dyDescent="0.25">
      <c r="A199" t="s">
        <v>47</v>
      </c>
      <c r="B199" s="92">
        <v>46139</v>
      </c>
      <c r="C199" t="s">
        <v>120</v>
      </c>
      <c r="D199">
        <v>19332</v>
      </c>
      <c r="E199" s="76">
        <v>0.60755787037037035</v>
      </c>
      <c r="F199" s="76">
        <v>0.60848379629629634</v>
      </c>
      <c r="G199" s="2">
        <v>5.5555555555555552E-2</v>
      </c>
      <c r="H199" s="77">
        <v>9.2592592592592596E-4</v>
      </c>
      <c r="J199" s="79">
        <f>IF(IF(IF(_xlfn.MAXIFS($F$2:$F198,$C$2:$C198,$C199,$B$2:$B198,$B199,$A$2:$A198,$A199)=0,"",$E199-_xlfn.MAXIFS($F$2:$F198,$C$2:$C198,$C199,$B$2:$B198,$B199,$A$2:$A198,$A199))&lt;0,0,IF(_xlfn.MAXIFS($F$2:$F198,$C$2:$C198,$C199,$B$2:$B198,$B199,$A$2:$A198,$A199)=0,"",$E199-_xlfn.MAXIFS($F$2:$F198,$C$2:$C198,$C199,$B$2:$B198,$B199,$A$2:$A198,$A199)))&gt;0.25,"",IF(IF(_xlfn.MAXIFS($F$2:$F198,$C$2:$C198,$C199,$B$2:$B198,$B199,$A$2:$A198,$A199)=0,"",$E199-_xlfn.MAXIFS($F$2:$F198,$C$2:$C198,$C199,$B$2:$B198,$B199,$A$2:$A198,$A199))&lt;0,0,IF(_xlfn.MAXIFS($F$2:$F198,$C$2:$C198,$C199,$B$2:$B198,$B199,$A$2:$A198,$A199)=0,"",$E199-_xlfn.MAXIFS($F$2:$F198,$C$2:$C198,$C199,$B$2:$B198,$B199,$A$2:$A198,$A199))))</f>
        <v>9.2592592592588563E-4</v>
      </c>
      <c r="K199" s="6">
        <f t="shared" si="10"/>
        <v>14</v>
      </c>
      <c r="L199" s="6" t="str">
        <f t="shared" si="11"/>
        <v>LATE</v>
      </c>
      <c r="M199" s="6" t="str">
        <f t="shared" si="9"/>
        <v>N</v>
      </c>
    </row>
    <row r="200" spans="1:13" x14ac:dyDescent="0.25">
      <c r="A200" t="s">
        <v>47</v>
      </c>
      <c r="B200" s="92">
        <v>46139</v>
      </c>
      <c r="C200" t="s">
        <v>119</v>
      </c>
      <c r="D200">
        <v>20131</v>
      </c>
      <c r="E200" s="76">
        <v>0.60837962962962966</v>
      </c>
      <c r="F200" s="76">
        <v>0.60971064814814813</v>
      </c>
      <c r="G200" s="2">
        <v>7.9861111111111105E-2</v>
      </c>
      <c r="H200" s="77">
        <v>3.3796296296296296E-3</v>
      </c>
      <c r="J200" s="79">
        <f>IF(IF(IF(_xlfn.MAXIFS($F$2:$F199,$C$2:$C199,$C200,$B$2:$B199,$B200,$A$2:$A199,$A200)=0,"",$E200-_xlfn.MAXIFS($F$2:$F199,$C$2:$C199,$C200,$B$2:$B199,$B200,$A$2:$A199,$A200))&lt;0,0,IF(_xlfn.MAXIFS($F$2:$F199,$C$2:$C199,$C200,$B$2:$B199,$B200,$A$2:$A199,$A200)=0,"",$E200-_xlfn.MAXIFS($F$2:$F199,$C$2:$C199,$C200,$B$2:$B199,$B200,$A$2:$A199,$A200)))&gt;0.25,"",IF(IF(_xlfn.MAXIFS($F$2:$F199,$C$2:$C199,$C200,$B$2:$B199,$B200,$A$2:$A199,$A200)=0,"",$E200-_xlfn.MAXIFS($F$2:$F199,$C$2:$C199,$C200,$B$2:$B199,$B200,$A$2:$A199,$A200))&lt;0,0,IF(_xlfn.MAXIFS($F$2:$F199,$C$2:$C199,$C200,$B$2:$B199,$B200,$A$2:$A199,$A200)=0,"",$E200-_xlfn.MAXIFS($F$2:$F199,$C$2:$C199,$C200,$B$2:$B199,$B200,$A$2:$A199,$A200))))</f>
        <v>3.3796296296296768E-3</v>
      </c>
      <c r="K200" s="6">
        <f t="shared" si="10"/>
        <v>14</v>
      </c>
      <c r="L200" s="6" t="str">
        <f t="shared" si="11"/>
        <v>LATE</v>
      </c>
      <c r="M200" s="6" t="str">
        <f t="shared" si="9"/>
        <v>N</v>
      </c>
    </row>
    <row r="201" spans="1:13" x14ac:dyDescent="0.25">
      <c r="A201" t="s">
        <v>47</v>
      </c>
      <c r="B201" s="92">
        <v>46139</v>
      </c>
      <c r="C201" t="s">
        <v>119</v>
      </c>
      <c r="D201">
        <v>17132</v>
      </c>
      <c r="E201" s="76">
        <v>0.61075231481481485</v>
      </c>
      <c r="F201" s="76">
        <v>0.61196759259259259</v>
      </c>
      <c r="G201" s="2">
        <v>7.2916666666666671E-2</v>
      </c>
      <c r="H201" s="77">
        <v>1.0416666666666667E-3</v>
      </c>
      <c r="J201" s="79">
        <f>IF(IF(IF(_xlfn.MAXIFS($F$2:$F200,$C$2:$C200,$C201,$B$2:$B200,$B201,$A$2:$A200,$A201)=0,"",$E201-_xlfn.MAXIFS($F$2:$F200,$C$2:$C200,$C201,$B$2:$B200,$B201,$A$2:$A200,$A201))&lt;0,0,IF(_xlfn.MAXIFS($F$2:$F200,$C$2:$C200,$C201,$B$2:$B200,$B201,$A$2:$A200,$A201)=0,"",$E201-_xlfn.MAXIFS($F$2:$F200,$C$2:$C200,$C201,$B$2:$B200,$B201,$A$2:$A200,$A201)))&gt;0.25,"",IF(IF(_xlfn.MAXIFS($F$2:$F200,$C$2:$C200,$C201,$B$2:$B200,$B201,$A$2:$A200,$A201)=0,"",$E201-_xlfn.MAXIFS($F$2:$F200,$C$2:$C200,$C201,$B$2:$B200,$B201,$A$2:$A200,$A201))&lt;0,0,IF(_xlfn.MAXIFS($F$2:$F200,$C$2:$C200,$C201,$B$2:$B200,$B201,$A$2:$A200,$A201)=0,"",$E201-_xlfn.MAXIFS($F$2:$F200,$C$2:$C200,$C201,$B$2:$B200,$B201,$A$2:$A200,$A201))))</f>
        <v>1.0416666666667185E-3</v>
      </c>
      <c r="K201" s="6">
        <f t="shared" si="10"/>
        <v>14</v>
      </c>
      <c r="L201" s="6" t="str">
        <f t="shared" si="11"/>
        <v>LATE</v>
      </c>
      <c r="M201" s="6" t="str">
        <f t="shared" si="9"/>
        <v>N</v>
      </c>
    </row>
    <row r="202" spans="1:13" x14ac:dyDescent="0.25">
      <c r="A202" t="s">
        <v>47</v>
      </c>
      <c r="B202" s="92">
        <v>46139</v>
      </c>
      <c r="C202" t="s">
        <v>120</v>
      </c>
      <c r="D202">
        <v>18232</v>
      </c>
      <c r="E202" s="76">
        <v>0.61109953703703701</v>
      </c>
      <c r="F202" s="76">
        <v>0.61225694444444445</v>
      </c>
      <c r="G202" s="2">
        <v>6.9444444444444448E-2</v>
      </c>
      <c r="H202" s="77">
        <v>2.6157407407407405E-3</v>
      </c>
      <c r="J202" s="79">
        <f>IF(IF(IF(_xlfn.MAXIFS($F$2:$F201,$C$2:$C201,$C202,$B$2:$B201,$B202,$A$2:$A201,$A202)=0,"",$E202-_xlfn.MAXIFS($F$2:$F201,$C$2:$C201,$C202,$B$2:$B201,$B202,$A$2:$A201,$A202))&lt;0,0,IF(_xlfn.MAXIFS($F$2:$F201,$C$2:$C201,$C202,$B$2:$B201,$B202,$A$2:$A201,$A202)=0,"",$E202-_xlfn.MAXIFS($F$2:$F201,$C$2:$C201,$C202,$B$2:$B201,$B202,$A$2:$A201,$A202)))&gt;0.25,"",IF(IF(_xlfn.MAXIFS($F$2:$F201,$C$2:$C201,$C202,$B$2:$B201,$B202,$A$2:$A201,$A202)=0,"",$E202-_xlfn.MAXIFS($F$2:$F201,$C$2:$C201,$C202,$B$2:$B201,$B202,$A$2:$A201,$A202))&lt;0,0,IF(_xlfn.MAXIFS($F$2:$F201,$C$2:$C201,$C202,$B$2:$B201,$B202,$A$2:$A201,$A202)=0,"",$E202-_xlfn.MAXIFS($F$2:$F201,$C$2:$C201,$C202,$B$2:$B201,$B202,$A$2:$A201,$A202))))</f>
        <v>2.6157407407406685E-3</v>
      </c>
      <c r="K202" s="6">
        <f t="shared" si="10"/>
        <v>14</v>
      </c>
      <c r="L202" s="6" t="str">
        <f t="shared" si="11"/>
        <v>LATE</v>
      </c>
      <c r="M202" s="6" t="str">
        <f t="shared" si="9"/>
        <v>N</v>
      </c>
    </row>
    <row r="203" spans="1:13" x14ac:dyDescent="0.25">
      <c r="A203" t="s">
        <v>47</v>
      </c>
      <c r="B203" s="92">
        <v>46139</v>
      </c>
      <c r="C203" t="s">
        <v>121</v>
      </c>
      <c r="D203">
        <v>20131</v>
      </c>
      <c r="E203" s="76">
        <v>0.61162037037037043</v>
      </c>
      <c r="F203" s="76">
        <v>0.61578703703703708</v>
      </c>
      <c r="G203" s="2">
        <v>0.25</v>
      </c>
      <c r="H203" s="77">
        <v>0</v>
      </c>
      <c r="J203" s="79">
        <f>IF(IF(IF(_xlfn.MAXIFS($F$2:$F202,$C$2:$C202,$C203,$B$2:$B202,$B203,$A$2:$A202,$A203)=0,"",$E203-_xlfn.MAXIFS($F$2:$F202,$C$2:$C202,$C203,$B$2:$B202,$B203,$A$2:$A202,$A203))&lt;0,0,IF(_xlfn.MAXIFS($F$2:$F202,$C$2:$C202,$C203,$B$2:$B202,$B203,$A$2:$A202,$A203)=0,"",$E203-_xlfn.MAXIFS($F$2:$F202,$C$2:$C202,$C203,$B$2:$B202,$B203,$A$2:$A202,$A203)))&gt;0.25,"",IF(IF(_xlfn.MAXIFS($F$2:$F202,$C$2:$C202,$C203,$B$2:$B202,$B203,$A$2:$A202,$A203)=0,"",$E203-_xlfn.MAXIFS($F$2:$F202,$C$2:$C202,$C203,$B$2:$B202,$B203,$A$2:$A202,$A203))&lt;0,0,IF(_xlfn.MAXIFS($F$2:$F202,$C$2:$C202,$C203,$B$2:$B202,$B203,$A$2:$A202,$A203)=0,"",$E203-_xlfn.MAXIFS($F$2:$F202,$C$2:$C202,$C203,$B$2:$B202,$B203,$A$2:$A202,$A203))))</f>
        <v>0</v>
      </c>
      <c r="K203" s="6">
        <f t="shared" si="10"/>
        <v>14</v>
      </c>
      <c r="L203" s="6" t="str">
        <f t="shared" si="11"/>
        <v>LATE</v>
      </c>
      <c r="M203" s="6" t="str">
        <f t="shared" si="9"/>
        <v>N</v>
      </c>
    </row>
    <row r="204" spans="1:13" x14ac:dyDescent="0.25">
      <c r="A204" t="s">
        <v>47</v>
      </c>
      <c r="B204" s="92">
        <v>46139</v>
      </c>
      <c r="C204" t="s">
        <v>120</v>
      </c>
      <c r="D204">
        <v>18432</v>
      </c>
      <c r="E204" s="76">
        <v>0.61206018518518523</v>
      </c>
      <c r="F204" s="76">
        <v>0.61344907407407412</v>
      </c>
      <c r="G204" s="2">
        <v>8.3333333333333329E-2</v>
      </c>
      <c r="H204" s="77">
        <v>0</v>
      </c>
      <c r="J204" s="79">
        <f>IF(IF(IF(_xlfn.MAXIFS($F$2:$F203,$C$2:$C203,$C204,$B$2:$B203,$B204,$A$2:$A203,$A204)=0,"",$E204-_xlfn.MAXIFS($F$2:$F203,$C$2:$C203,$C204,$B$2:$B203,$B204,$A$2:$A203,$A204))&lt;0,0,IF(_xlfn.MAXIFS($F$2:$F203,$C$2:$C203,$C204,$B$2:$B203,$B204,$A$2:$A203,$A204)=0,"",$E204-_xlfn.MAXIFS($F$2:$F203,$C$2:$C203,$C204,$B$2:$B203,$B204,$A$2:$A203,$A204)))&gt;0.25,"",IF(IF(_xlfn.MAXIFS($F$2:$F203,$C$2:$C203,$C204,$B$2:$B203,$B204,$A$2:$A203,$A204)=0,"",$E204-_xlfn.MAXIFS($F$2:$F203,$C$2:$C203,$C204,$B$2:$B203,$B204,$A$2:$A203,$A204))&lt;0,0,IF(_xlfn.MAXIFS($F$2:$F203,$C$2:$C203,$C204,$B$2:$B203,$B204,$A$2:$A203,$A204)=0,"",$E204-_xlfn.MAXIFS($F$2:$F203,$C$2:$C203,$C204,$B$2:$B203,$B204,$A$2:$A203,$A204))))</f>
        <v>0</v>
      </c>
      <c r="K204" s="6">
        <f t="shared" si="10"/>
        <v>14</v>
      </c>
      <c r="L204" s="6" t="str">
        <f t="shared" si="11"/>
        <v>LATE</v>
      </c>
      <c r="M204" s="6" t="str">
        <f t="shared" si="9"/>
        <v>N</v>
      </c>
    </row>
    <row r="205" spans="1:13" x14ac:dyDescent="0.25">
      <c r="A205" t="s">
        <v>47</v>
      </c>
      <c r="B205" s="92">
        <v>46139</v>
      </c>
      <c r="C205" t="s">
        <v>121</v>
      </c>
      <c r="D205">
        <v>17132</v>
      </c>
      <c r="E205" s="76">
        <v>0.61364583333333333</v>
      </c>
      <c r="F205" s="76">
        <v>0.61844907407407412</v>
      </c>
      <c r="G205" s="2">
        <v>0.28819444444444442</v>
      </c>
      <c r="H205" s="77">
        <v>0</v>
      </c>
      <c r="J205" s="79">
        <f>IF(IF(IF(_xlfn.MAXIFS($F$2:$F204,$C$2:$C204,$C205,$B$2:$B204,$B205,$A$2:$A204,$A205)=0,"",$E205-_xlfn.MAXIFS($F$2:$F204,$C$2:$C204,$C205,$B$2:$B204,$B205,$A$2:$A204,$A205))&lt;0,0,IF(_xlfn.MAXIFS($F$2:$F204,$C$2:$C204,$C205,$B$2:$B204,$B205,$A$2:$A204,$A205)=0,"",$E205-_xlfn.MAXIFS($F$2:$F204,$C$2:$C204,$C205,$B$2:$B204,$B205,$A$2:$A204,$A205)))&gt;0.25,"",IF(IF(_xlfn.MAXIFS($F$2:$F204,$C$2:$C204,$C205,$B$2:$B204,$B205,$A$2:$A204,$A205)=0,"",$E205-_xlfn.MAXIFS($F$2:$F204,$C$2:$C204,$C205,$B$2:$B204,$B205,$A$2:$A204,$A205))&lt;0,0,IF(_xlfn.MAXIFS($F$2:$F204,$C$2:$C204,$C205,$B$2:$B204,$B205,$A$2:$A204,$A205)=0,"",$E205-_xlfn.MAXIFS($F$2:$F204,$C$2:$C204,$C205,$B$2:$B204,$B205,$A$2:$A204,$A205))))</f>
        <v>0</v>
      </c>
      <c r="K205" s="6">
        <f t="shared" si="10"/>
        <v>14</v>
      </c>
      <c r="L205" s="6" t="str">
        <f t="shared" si="11"/>
        <v>LATE</v>
      </c>
      <c r="M205" s="6" t="str">
        <f t="shared" si="9"/>
        <v>N</v>
      </c>
    </row>
    <row r="206" spans="1:13" x14ac:dyDescent="0.25">
      <c r="A206" t="s">
        <v>47</v>
      </c>
      <c r="B206" s="92">
        <v>46139</v>
      </c>
      <c r="C206" t="s">
        <v>119</v>
      </c>
      <c r="D206">
        <v>19332</v>
      </c>
      <c r="E206" s="76">
        <v>0.61380787037037032</v>
      </c>
      <c r="F206" s="76">
        <v>0.61502314814814818</v>
      </c>
      <c r="G206" s="2">
        <v>7.2916666666666671E-2</v>
      </c>
      <c r="H206" s="77">
        <v>1.8402777777777777E-3</v>
      </c>
      <c r="J206" s="79">
        <f>IF(IF(IF(_xlfn.MAXIFS($F$2:$F205,$C$2:$C205,$C206,$B$2:$B205,$B206,$A$2:$A205,$A206)=0,"",$E206-_xlfn.MAXIFS($F$2:$F205,$C$2:$C205,$C206,$B$2:$B205,$B206,$A$2:$A205,$A206))&lt;0,0,IF(_xlfn.MAXIFS($F$2:$F205,$C$2:$C205,$C206,$B$2:$B205,$B206,$A$2:$A205,$A206)=0,"",$E206-_xlfn.MAXIFS($F$2:$F205,$C$2:$C205,$C206,$B$2:$B205,$B206,$A$2:$A205,$A206)))&gt;0.25,"",IF(IF(_xlfn.MAXIFS($F$2:$F205,$C$2:$C205,$C206,$B$2:$B205,$B206,$A$2:$A205,$A206)=0,"",$E206-_xlfn.MAXIFS($F$2:$F205,$C$2:$C205,$C206,$B$2:$B205,$B206,$A$2:$A205,$A206))&lt;0,0,IF(_xlfn.MAXIFS($F$2:$F205,$C$2:$C205,$C206,$B$2:$B205,$B206,$A$2:$A205,$A206)=0,"",$E206-_xlfn.MAXIFS($F$2:$F205,$C$2:$C205,$C206,$B$2:$B205,$B206,$A$2:$A205,$A206))))</f>
        <v>1.8402777777777324E-3</v>
      </c>
      <c r="K206" s="6">
        <f t="shared" si="10"/>
        <v>14</v>
      </c>
      <c r="L206" s="6" t="str">
        <f t="shared" si="11"/>
        <v>LATE</v>
      </c>
      <c r="M206" s="6" t="str">
        <f t="shared" si="9"/>
        <v>N</v>
      </c>
    </row>
    <row r="207" spans="1:13" x14ac:dyDescent="0.25">
      <c r="A207" t="s">
        <v>47</v>
      </c>
      <c r="B207" s="92">
        <v>46139</v>
      </c>
      <c r="C207" t="s">
        <v>120</v>
      </c>
      <c r="D207">
        <v>25131</v>
      </c>
      <c r="E207" s="76">
        <v>0.61442129629629627</v>
      </c>
      <c r="F207" s="76">
        <v>0.61511574074074071</v>
      </c>
      <c r="G207" s="2">
        <v>4.1666666666666664E-2</v>
      </c>
      <c r="H207" s="77">
        <v>9.7222222222222219E-4</v>
      </c>
      <c r="J207" s="79">
        <f>IF(IF(IF(_xlfn.MAXIFS($F$2:$F206,$C$2:$C206,$C207,$B$2:$B206,$B207,$A$2:$A206,$A207)=0,"",$E207-_xlfn.MAXIFS($F$2:$F206,$C$2:$C206,$C207,$B$2:$B206,$B207,$A$2:$A206,$A207))&lt;0,0,IF(_xlfn.MAXIFS($F$2:$F206,$C$2:$C206,$C207,$B$2:$B206,$B207,$A$2:$A206,$A207)=0,"",$E207-_xlfn.MAXIFS($F$2:$F206,$C$2:$C206,$C207,$B$2:$B206,$B207,$A$2:$A206,$A207)))&gt;0.25,"",IF(IF(_xlfn.MAXIFS($F$2:$F206,$C$2:$C206,$C207,$B$2:$B206,$B207,$A$2:$A206,$A207)=0,"",$E207-_xlfn.MAXIFS($F$2:$F206,$C$2:$C206,$C207,$B$2:$B206,$B207,$A$2:$A206,$A207))&lt;0,0,IF(_xlfn.MAXIFS($F$2:$F206,$C$2:$C206,$C207,$B$2:$B206,$B207,$A$2:$A206,$A207)=0,"",$E207-_xlfn.MAXIFS($F$2:$F206,$C$2:$C206,$C207,$B$2:$B206,$B207,$A$2:$A206,$A207))))</f>
        <v>9.7222222222215215E-4</v>
      </c>
      <c r="K207" s="6">
        <f t="shared" si="10"/>
        <v>14</v>
      </c>
      <c r="L207" s="6" t="str">
        <f t="shared" si="11"/>
        <v>LATE</v>
      </c>
      <c r="M207" s="6" t="str">
        <f t="shared" si="9"/>
        <v>N</v>
      </c>
    </row>
    <row r="208" spans="1:13" x14ac:dyDescent="0.25">
      <c r="A208" t="s">
        <v>47</v>
      </c>
      <c r="B208" s="92">
        <v>46139</v>
      </c>
      <c r="C208" t="s">
        <v>119</v>
      </c>
      <c r="D208">
        <v>18232</v>
      </c>
      <c r="E208" s="76">
        <v>0.61584490740740738</v>
      </c>
      <c r="F208" s="76">
        <v>0.61659722222222224</v>
      </c>
      <c r="G208" s="2">
        <v>4.5138888888888888E-2</v>
      </c>
      <c r="H208" s="77">
        <v>8.2175925925925927E-4</v>
      </c>
      <c r="J208" s="79">
        <f>IF(IF(IF(_xlfn.MAXIFS($F$2:$F207,$C$2:$C207,$C208,$B$2:$B207,$B208,$A$2:$A207,$A208)=0,"",$E208-_xlfn.MAXIFS($F$2:$F207,$C$2:$C207,$C208,$B$2:$B207,$B208,$A$2:$A207,$A208))&lt;0,0,IF(_xlfn.MAXIFS($F$2:$F207,$C$2:$C207,$C208,$B$2:$B207,$B208,$A$2:$A207,$A208)=0,"",$E208-_xlfn.MAXIFS($F$2:$F207,$C$2:$C207,$C208,$B$2:$B207,$B208,$A$2:$A207,$A208)))&gt;0.25,"",IF(IF(_xlfn.MAXIFS($F$2:$F207,$C$2:$C207,$C208,$B$2:$B207,$B208,$A$2:$A207,$A208)=0,"",$E208-_xlfn.MAXIFS($F$2:$F207,$C$2:$C207,$C208,$B$2:$B207,$B208,$A$2:$A207,$A208))&lt;0,0,IF(_xlfn.MAXIFS($F$2:$F207,$C$2:$C207,$C208,$B$2:$B207,$B208,$A$2:$A207,$A208)=0,"",$E208-_xlfn.MAXIFS($F$2:$F207,$C$2:$C207,$C208,$B$2:$B207,$B208,$A$2:$A207,$A208))))</f>
        <v>8.2175925925920268E-4</v>
      </c>
      <c r="K208" s="6">
        <f t="shared" si="10"/>
        <v>14</v>
      </c>
      <c r="L208" s="6" t="str">
        <f t="shared" si="11"/>
        <v>LATE</v>
      </c>
      <c r="M208" s="6" t="str">
        <f t="shared" si="9"/>
        <v>N</v>
      </c>
    </row>
    <row r="209" spans="1:13" x14ac:dyDescent="0.25">
      <c r="A209" t="s">
        <v>47</v>
      </c>
      <c r="B209" s="92">
        <v>46139</v>
      </c>
      <c r="C209" t="s">
        <v>120</v>
      </c>
      <c r="D209">
        <v>25331</v>
      </c>
      <c r="E209" s="76">
        <v>0.61663194444444447</v>
      </c>
      <c r="F209" s="76">
        <v>0.61750000000000005</v>
      </c>
      <c r="G209" s="2">
        <v>5.2083333333333336E-2</v>
      </c>
      <c r="H209" s="77">
        <v>1.5162037037037036E-3</v>
      </c>
      <c r="J209" s="79">
        <f>IF(IF(IF(_xlfn.MAXIFS($F$2:$F208,$C$2:$C208,$C209,$B$2:$B208,$B209,$A$2:$A208,$A209)=0,"",$E209-_xlfn.MAXIFS($F$2:$F208,$C$2:$C208,$C209,$B$2:$B208,$B209,$A$2:$A208,$A209))&lt;0,0,IF(_xlfn.MAXIFS($F$2:$F208,$C$2:$C208,$C209,$B$2:$B208,$B209,$A$2:$A208,$A209)=0,"",$E209-_xlfn.MAXIFS($F$2:$F208,$C$2:$C208,$C209,$B$2:$B208,$B209,$A$2:$A208,$A209)))&gt;0.25,"",IF(IF(_xlfn.MAXIFS($F$2:$F208,$C$2:$C208,$C209,$B$2:$B208,$B209,$A$2:$A208,$A209)=0,"",$E209-_xlfn.MAXIFS($F$2:$F208,$C$2:$C208,$C209,$B$2:$B208,$B209,$A$2:$A208,$A209))&lt;0,0,IF(_xlfn.MAXIFS($F$2:$F208,$C$2:$C208,$C209,$B$2:$B208,$B209,$A$2:$A208,$A209)=0,"",$E209-_xlfn.MAXIFS($F$2:$F208,$C$2:$C208,$C209,$B$2:$B208,$B209,$A$2:$A208,$A209))))</f>
        <v>1.5162037037037557E-3</v>
      </c>
      <c r="K209" s="6">
        <f t="shared" si="10"/>
        <v>14</v>
      </c>
      <c r="L209" s="6" t="str">
        <f t="shared" si="11"/>
        <v>LATE</v>
      </c>
      <c r="M209" s="6" t="str">
        <f t="shared" si="9"/>
        <v>N</v>
      </c>
    </row>
    <row r="210" spans="1:13" x14ac:dyDescent="0.25">
      <c r="A210" t="s">
        <v>47</v>
      </c>
      <c r="B210" s="92">
        <v>46139</v>
      </c>
      <c r="C210" t="s">
        <v>119</v>
      </c>
      <c r="D210">
        <v>18432</v>
      </c>
      <c r="E210" s="76">
        <v>0.61686342592592591</v>
      </c>
      <c r="F210" s="76">
        <v>0.6177893518518518</v>
      </c>
      <c r="G210" s="2">
        <v>5.5555555555555552E-2</v>
      </c>
      <c r="H210" s="77">
        <v>2.6620370370370372E-4</v>
      </c>
      <c r="J210" s="79">
        <f>IF(IF(IF(_xlfn.MAXIFS($F$2:$F209,$C$2:$C209,$C210,$B$2:$B209,$B210,$A$2:$A209,$A210)=0,"",$E210-_xlfn.MAXIFS($F$2:$F209,$C$2:$C209,$C210,$B$2:$B209,$B210,$A$2:$A209,$A210))&lt;0,0,IF(_xlfn.MAXIFS($F$2:$F209,$C$2:$C209,$C210,$B$2:$B209,$B210,$A$2:$A209,$A210)=0,"",$E210-_xlfn.MAXIFS($F$2:$F209,$C$2:$C209,$C210,$B$2:$B209,$B210,$A$2:$A209,$A210)))&gt;0.25,"",IF(IF(_xlfn.MAXIFS($F$2:$F209,$C$2:$C209,$C210,$B$2:$B209,$B210,$A$2:$A209,$A210)=0,"",$E210-_xlfn.MAXIFS($F$2:$F209,$C$2:$C209,$C210,$B$2:$B209,$B210,$A$2:$A209,$A210))&lt;0,0,IF(_xlfn.MAXIFS($F$2:$F209,$C$2:$C209,$C210,$B$2:$B209,$B210,$A$2:$A209,$A210)=0,"",$E210-_xlfn.MAXIFS($F$2:$F209,$C$2:$C209,$C210,$B$2:$B209,$B210,$A$2:$A209,$A210))))</f>
        <v>2.662037037036713E-4</v>
      </c>
      <c r="K210" s="6">
        <f t="shared" si="10"/>
        <v>14</v>
      </c>
      <c r="L210" s="6" t="str">
        <f t="shared" si="11"/>
        <v>LATE</v>
      </c>
      <c r="M210" s="6" t="str">
        <f t="shared" si="9"/>
        <v>N</v>
      </c>
    </row>
    <row r="211" spans="1:13" x14ac:dyDescent="0.25">
      <c r="A211" t="s">
        <v>47</v>
      </c>
      <c r="B211" s="92">
        <v>46139</v>
      </c>
      <c r="C211" t="s">
        <v>121</v>
      </c>
      <c r="D211">
        <v>19332</v>
      </c>
      <c r="E211" s="76">
        <v>0.61687499999999995</v>
      </c>
      <c r="F211" s="76">
        <v>0.62040509259259258</v>
      </c>
      <c r="G211" s="2">
        <v>0.21180555555555555</v>
      </c>
      <c r="H211" s="77">
        <v>0</v>
      </c>
      <c r="J211" s="79">
        <f>IF(IF(IF(_xlfn.MAXIFS($F$2:$F210,$C$2:$C210,$C211,$B$2:$B210,$B211,$A$2:$A210,$A211)=0,"",$E211-_xlfn.MAXIFS($F$2:$F210,$C$2:$C210,$C211,$B$2:$B210,$B211,$A$2:$A210,$A211))&lt;0,0,IF(_xlfn.MAXIFS($F$2:$F210,$C$2:$C210,$C211,$B$2:$B210,$B211,$A$2:$A210,$A211)=0,"",$E211-_xlfn.MAXIFS($F$2:$F210,$C$2:$C210,$C211,$B$2:$B210,$B211,$A$2:$A210,$A211)))&gt;0.25,"",IF(IF(_xlfn.MAXIFS($F$2:$F210,$C$2:$C210,$C211,$B$2:$B210,$B211,$A$2:$A210,$A211)=0,"",$E211-_xlfn.MAXIFS($F$2:$F210,$C$2:$C210,$C211,$B$2:$B210,$B211,$A$2:$A210,$A211))&lt;0,0,IF(_xlfn.MAXIFS($F$2:$F210,$C$2:$C210,$C211,$B$2:$B210,$B211,$A$2:$A210,$A211)=0,"",$E211-_xlfn.MAXIFS($F$2:$F210,$C$2:$C210,$C211,$B$2:$B210,$B211,$A$2:$A210,$A211))))</f>
        <v>0</v>
      </c>
      <c r="K211" s="6">
        <f t="shared" si="10"/>
        <v>14</v>
      </c>
      <c r="L211" s="6" t="str">
        <f t="shared" si="11"/>
        <v>LATE</v>
      </c>
      <c r="M211" s="6" t="str">
        <f t="shared" si="9"/>
        <v>N</v>
      </c>
    </row>
    <row r="212" spans="1:13" x14ac:dyDescent="0.25">
      <c r="A212" t="s">
        <v>47</v>
      </c>
      <c r="B212" s="92">
        <v>46139</v>
      </c>
      <c r="C212" t="s">
        <v>120</v>
      </c>
      <c r="D212">
        <v>25231</v>
      </c>
      <c r="E212" s="76">
        <v>0.61806712962962962</v>
      </c>
      <c r="F212" s="76">
        <v>0.61962962962962964</v>
      </c>
      <c r="G212" s="2">
        <v>9.375E-2</v>
      </c>
      <c r="H212" s="77">
        <v>5.6712962962962967E-4</v>
      </c>
      <c r="J212" s="79">
        <f>IF(IF(IF(_xlfn.MAXIFS($F$2:$F211,$C$2:$C211,$C212,$B$2:$B211,$B212,$A$2:$A211,$A212)=0,"",$E212-_xlfn.MAXIFS($F$2:$F211,$C$2:$C211,$C212,$B$2:$B211,$B212,$A$2:$A211,$A212))&lt;0,0,IF(_xlfn.MAXIFS($F$2:$F211,$C$2:$C211,$C212,$B$2:$B211,$B212,$A$2:$A211,$A212)=0,"",$E212-_xlfn.MAXIFS($F$2:$F211,$C$2:$C211,$C212,$B$2:$B211,$B212,$A$2:$A211,$A212)))&gt;0.25,"",IF(IF(_xlfn.MAXIFS($F$2:$F211,$C$2:$C211,$C212,$B$2:$B211,$B212,$A$2:$A211,$A212)=0,"",$E212-_xlfn.MAXIFS($F$2:$F211,$C$2:$C211,$C212,$B$2:$B211,$B212,$A$2:$A211,$A212))&lt;0,0,IF(_xlfn.MAXIFS($F$2:$F211,$C$2:$C211,$C212,$B$2:$B211,$B212,$A$2:$A211,$A212)=0,"",$E212-_xlfn.MAXIFS($F$2:$F211,$C$2:$C211,$C212,$B$2:$B211,$B212,$A$2:$A211,$A212))))</f>
        <v>5.6712962962957025E-4</v>
      </c>
      <c r="K212" s="6">
        <f t="shared" si="10"/>
        <v>14</v>
      </c>
      <c r="L212" s="6" t="str">
        <f t="shared" si="11"/>
        <v>LATE</v>
      </c>
      <c r="M212" s="6" t="str">
        <f t="shared" si="9"/>
        <v>N</v>
      </c>
    </row>
    <row r="213" spans="1:13" x14ac:dyDescent="0.25">
      <c r="A213" t="s">
        <v>47</v>
      </c>
      <c r="B213" s="92">
        <v>46139</v>
      </c>
      <c r="C213" t="s">
        <v>121</v>
      </c>
      <c r="D213">
        <v>18232</v>
      </c>
      <c r="E213" s="76">
        <v>0.61821759259259257</v>
      </c>
      <c r="F213" s="76">
        <v>0.62163194444444447</v>
      </c>
      <c r="G213" s="2">
        <v>0.2048611111111111</v>
      </c>
      <c r="H213" s="77">
        <v>0</v>
      </c>
      <c r="J213" s="79">
        <f>IF(IF(IF(_xlfn.MAXIFS($F$2:$F212,$C$2:$C212,$C213,$B$2:$B212,$B213,$A$2:$A212,$A213)=0,"",$E213-_xlfn.MAXIFS($F$2:$F212,$C$2:$C212,$C213,$B$2:$B212,$B213,$A$2:$A212,$A213))&lt;0,0,IF(_xlfn.MAXIFS($F$2:$F212,$C$2:$C212,$C213,$B$2:$B212,$B213,$A$2:$A212,$A213)=0,"",$E213-_xlfn.MAXIFS($F$2:$F212,$C$2:$C212,$C213,$B$2:$B212,$B213,$A$2:$A212,$A213)))&gt;0.25,"",IF(IF(_xlfn.MAXIFS($F$2:$F212,$C$2:$C212,$C213,$B$2:$B212,$B213,$A$2:$A212,$A213)=0,"",$E213-_xlfn.MAXIFS($F$2:$F212,$C$2:$C212,$C213,$B$2:$B212,$B213,$A$2:$A212,$A213))&lt;0,0,IF(_xlfn.MAXIFS($F$2:$F212,$C$2:$C212,$C213,$B$2:$B212,$B213,$A$2:$A212,$A213)=0,"",$E213-_xlfn.MAXIFS($F$2:$F212,$C$2:$C212,$C213,$B$2:$B212,$B213,$A$2:$A212,$A213))))</f>
        <v>0</v>
      </c>
      <c r="K213" s="6">
        <f t="shared" si="10"/>
        <v>14</v>
      </c>
      <c r="L213" s="6" t="str">
        <f t="shared" si="11"/>
        <v>LATE</v>
      </c>
      <c r="M213" s="6" t="str">
        <f t="shared" si="9"/>
        <v>N</v>
      </c>
    </row>
    <row r="214" spans="1:13" x14ac:dyDescent="0.25">
      <c r="A214" t="s">
        <v>47</v>
      </c>
      <c r="B214" s="92">
        <v>46139</v>
      </c>
      <c r="C214" t="s">
        <v>119</v>
      </c>
      <c r="D214">
        <v>25131</v>
      </c>
      <c r="E214" s="76">
        <v>0.61853009259259262</v>
      </c>
      <c r="F214" s="76">
        <v>0.61951388888888892</v>
      </c>
      <c r="G214" s="2">
        <v>5.9027777777777776E-2</v>
      </c>
      <c r="H214" s="77">
        <v>7.407407407407407E-4</v>
      </c>
      <c r="J214" s="79">
        <f>IF(IF(IF(_xlfn.MAXIFS($F$2:$F213,$C$2:$C213,$C214,$B$2:$B213,$B214,$A$2:$A213,$A214)=0,"",$E214-_xlfn.MAXIFS($F$2:$F213,$C$2:$C213,$C214,$B$2:$B213,$B214,$A$2:$A213,$A214))&lt;0,0,IF(_xlfn.MAXIFS($F$2:$F213,$C$2:$C213,$C214,$B$2:$B213,$B214,$A$2:$A213,$A214)=0,"",$E214-_xlfn.MAXIFS($F$2:$F213,$C$2:$C213,$C214,$B$2:$B213,$B214,$A$2:$A213,$A214)))&gt;0.25,"",IF(IF(_xlfn.MAXIFS($F$2:$F213,$C$2:$C213,$C214,$B$2:$B213,$B214,$A$2:$A213,$A214)=0,"",$E214-_xlfn.MAXIFS($F$2:$F213,$C$2:$C213,$C214,$B$2:$B213,$B214,$A$2:$A213,$A214))&lt;0,0,IF(_xlfn.MAXIFS($F$2:$F213,$C$2:$C213,$C214,$B$2:$B213,$B214,$A$2:$A213,$A214)=0,"",$E214-_xlfn.MAXIFS($F$2:$F213,$C$2:$C213,$C214,$B$2:$B213,$B214,$A$2:$A213,$A214))))</f>
        <v>7.4074074074081953E-4</v>
      </c>
      <c r="K214" s="6">
        <f t="shared" si="10"/>
        <v>14</v>
      </c>
      <c r="L214" s="6" t="str">
        <f t="shared" si="11"/>
        <v>LATE</v>
      </c>
      <c r="M214" s="6" t="str">
        <f t="shared" si="9"/>
        <v>N</v>
      </c>
    </row>
    <row r="215" spans="1:13" x14ac:dyDescent="0.25">
      <c r="A215" t="s">
        <v>47</v>
      </c>
      <c r="B215" s="92">
        <v>46139</v>
      </c>
      <c r="C215" t="s">
        <v>121</v>
      </c>
      <c r="D215">
        <v>18432</v>
      </c>
      <c r="E215" s="76">
        <v>0.61935185185185182</v>
      </c>
      <c r="F215" s="76">
        <v>0.62328703703703703</v>
      </c>
      <c r="G215" s="2">
        <v>0.2361111111111111</v>
      </c>
      <c r="H215" s="77">
        <v>0</v>
      </c>
      <c r="J215" s="79">
        <f>IF(IF(IF(_xlfn.MAXIFS($F$2:$F214,$C$2:$C214,$C215,$B$2:$B214,$B215,$A$2:$A214,$A215)=0,"",$E215-_xlfn.MAXIFS($F$2:$F214,$C$2:$C214,$C215,$B$2:$B214,$B215,$A$2:$A214,$A215))&lt;0,0,IF(_xlfn.MAXIFS($F$2:$F214,$C$2:$C214,$C215,$B$2:$B214,$B215,$A$2:$A214,$A215)=0,"",$E215-_xlfn.MAXIFS($F$2:$F214,$C$2:$C214,$C215,$B$2:$B214,$B215,$A$2:$A214,$A215)))&gt;0.25,"",IF(IF(_xlfn.MAXIFS($F$2:$F214,$C$2:$C214,$C215,$B$2:$B214,$B215,$A$2:$A214,$A215)=0,"",$E215-_xlfn.MAXIFS($F$2:$F214,$C$2:$C214,$C215,$B$2:$B214,$B215,$A$2:$A214,$A215))&lt;0,0,IF(_xlfn.MAXIFS($F$2:$F214,$C$2:$C214,$C215,$B$2:$B214,$B215,$A$2:$A214,$A215)=0,"",$E215-_xlfn.MAXIFS($F$2:$F214,$C$2:$C214,$C215,$B$2:$B214,$B215,$A$2:$A214,$A215))))</f>
        <v>0</v>
      </c>
      <c r="K215" s="6">
        <f t="shared" si="10"/>
        <v>14</v>
      </c>
      <c r="L215" s="6" t="str">
        <f t="shared" si="11"/>
        <v>LATE</v>
      </c>
      <c r="M215" s="6" t="str">
        <f t="shared" si="9"/>
        <v>N</v>
      </c>
    </row>
    <row r="216" spans="1:13" x14ac:dyDescent="0.25">
      <c r="A216" t="s">
        <v>47</v>
      </c>
      <c r="B216" s="92">
        <v>46139</v>
      </c>
      <c r="C216" t="s">
        <v>119</v>
      </c>
      <c r="D216">
        <v>25331</v>
      </c>
      <c r="E216" s="76">
        <v>0.62004629629629626</v>
      </c>
      <c r="F216" s="76">
        <v>0.62085648148148154</v>
      </c>
      <c r="G216" s="2">
        <v>4.8611111111111112E-2</v>
      </c>
      <c r="H216" s="77">
        <v>5.3240740740740744E-4</v>
      </c>
      <c r="J216" s="79">
        <f>IF(IF(IF(_xlfn.MAXIFS($F$2:$F215,$C$2:$C215,$C216,$B$2:$B215,$B216,$A$2:$A215,$A216)=0,"",$E216-_xlfn.MAXIFS($F$2:$F215,$C$2:$C215,$C216,$B$2:$B215,$B216,$A$2:$A215,$A216))&lt;0,0,IF(_xlfn.MAXIFS($F$2:$F215,$C$2:$C215,$C216,$B$2:$B215,$B216,$A$2:$A215,$A216)=0,"",$E216-_xlfn.MAXIFS($F$2:$F215,$C$2:$C215,$C216,$B$2:$B215,$B216,$A$2:$A215,$A216)))&gt;0.25,"",IF(IF(_xlfn.MAXIFS($F$2:$F215,$C$2:$C215,$C216,$B$2:$B215,$B216,$A$2:$A215,$A216)=0,"",$E216-_xlfn.MAXIFS($F$2:$F215,$C$2:$C215,$C216,$B$2:$B215,$B216,$A$2:$A215,$A216))&lt;0,0,IF(_xlfn.MAXIFS($F$2:$F215,$C$2:$C215,$C216,$B$2:$B215,$B216,$A$2:$A215,$A216)=0,"",$E216-_xlfn.MAXIFS($F$2:$F215,$C$2:$C215,$C216,$B$2:$B215,$B216,$A$2:$A215,$A216))))</f>
        <v>5.324074074073426E-4</v>
      </c>
      <c r="K216" s="6">
        <f t="shared" si="10"/>
        <v>14</v>
      </c>
      <c r="L216" s="6" t="str">
        <f t="shared" si="11"/>
        <v>LATE</v>
      </c>
      <c r="M216" s="6" t="str">
        <f t="shared" si="9"/>
        <v>N</v>
      </c>
    </row>
    <row r="217" spans="1:13" x14ac:dyDescent="0.25">
      <c r="A217" t="s">
        <v>47</v>
      </c>
      <c r="B217" s="92">
        <v>46139</v>
      </c>
      <c r="C217" t="s">
        <v>121</v>
      </c>
      <c r="D217">
        <v>25131</v>
      </c>
      <c r="E217" s="76">
        <v>0.62101851851851853</v>
      </c>
      <c r="F217" s="76">
        <v>0.62541666666666662</v>
      </c>
      <c r="G217" s="2">
        <v>0.2638888888888889</v>
      </c>
      <c r="H217" s="77">
        <v>0</v>
      </c>
      <c r="J217" s="79">
        <f>IF(IF(IF(_xlfn.MAXIFS($F$2:$F216,$C$2:$C216,$C217,$B$2:$B216,$B217,$A$2:$A216,$A217)=0,"",$E217-_xlfn.MAXIFS($F$2:$F216,$C$2:$C216,$C217,$B$2:$B216,$B217,$A$2:$A216,$A217))&lt;0,0,IF(_xlfn.MAXIFS($F$2:$F216,$C$2:$C216,$C217,$B$2:$B216,$B217,$A$2:$A216,$A217)=0,"",$E217-_xlfn.MAXIFS($F$2:$F216,$C$2:$C216,$C217,$B$2:$B216,$B217,$A$2:$A216,$A217)))&gt;0.25,"",IF(IF(_xlfn.MAXIFS($F$2:$F216,$C$2:$C216,$C217,$B$2:$B216,$B217,$A$2:$A216,$A217)=0,"",$E217-_xlfn.MAXIFS($F$2:$F216,$C$2:$C216,$C217,$B$2:$B216,$B217,$A$2:$A216,$A217))&lt;0,0,IF(_xlfn.MAXIFS($F$2:$F216,$C$2:$C216,$C217,$B$2:$B216,$B217,$A$2:$A216,$A217)=0,"",$E217-_xlfn.MAXIFS($F$2:$F216,$C$2:$C216,$C217,$B$2:$B216,$B217,$A$2:$A216,$A217))))</f>
        <v>0</v>
      </c>
      <c r="K217" s="6">
        <f t="shared" si="10"/>
        <v>14</v>
      </c>
      <c r="L217" s="6" t="str">
        <f t="shared" si="11"/>
        <v>LATE</v>
      </c>
      <c r="M217" s="6" t="str">
        <f t="shared" si="9"/>
        <v>N</v>
      </c>
    </row>
    <row r="218" spans="1:13" x14ac:dyDescent="0.25">
      <c r="A218" t="s">
        <v>47</v>
      </c>
      <c r="B218" s="92">
        <v>46139</v>
      </c>
      <c r="C218" t="s">
        <v>120</v>
      </c>
      <c r="D218">
        <v>18132</v>
      </c>
      <c r="E218" s="76">
        <v>0.62114583333333329</v>
      </c>
      <c r="F218" s="76">
        <v>0.62224537037037042</v>
      </c>
      <c r="G218" s="2">
        <v>6.5972222222222224E-2</v>
      </c>
      <c r="H218" s="77">
        <v>1.5162037037037036E-3</v>
      </c>
      <c r="J218" s="79">
        <f>IF(IF(IF(_xlfn.MAXIFS($F$2:$F217,$C$2:$C217,$C218,$B$2:$B217,$B218,$A$2:$A217,$A218)=0,"",$E218-_xlfn.MAXIFS($F$2:$F217,$C$2:$C217,$C218,$B$2:$B217,$B218,$A$2:$A217,$A218))&lt;0,0,IF(_xlfn.MAXIFS($F$2:$F217,$C$2:$C217,$C218,$B$2:$B217,$B218,$A$2:$A217,$A218)=0,"",$E218-_xlfn.MAXIFS($F$2:$F217,$C$2:$C217,$C218,$B$2:$B217,$B218,$A$2:$A217,$A218)))&gt;0.25,"",IF(IF(_xlfn.MAXIFS($F$2:$F217,$C$2:$C217,$C218,$B$2:$B217,$B218,$A$2:$A217,$A218)=0,"",$E218-_xlfn.MAXIFS($F$2:$F217,$C$2:$C217,$C218,$B$2:$B217,$B218,$A$2:$A217,$A218))&lt;0,0,IF(_xlfn.MAXIFS($F$2:$F217,$C$2:$C217,$C218,$B$2:$B217,$B218,$A$2:$A217,$A218)=0,"",$E218-_xlfn.MAXIFS($F$2:$F217,$C$2:$C217,$C218,$B$2:$B217,$B218,$A$2:$A217,$A218))))</f>
        <v>1.5162037037036447E-3</v>
      </c>
      <c r="K218" s="6">
        <f t="shared" si="10"/>
        <v>14</v>
      </c>
      <c r="L218" s="6" t="str">
        <f t="shared" si="11"/>
        <v>LATE</v>
      </c>
      <c r="M218" s="6" t="str">
        <f t="shared" si="9"/>
        <v>N</v>
      </c>
    </row>
    <row r="219" spans="1:13" x14ac:dyDescent="0.25">
      <c r="A219" t="s">
        <v>47</v>
      </c>
      <c r="B219" s="92">
        <v>46139</v>
      </c>
      <c r="C219" t="s">
        <v>120</v>
      </c>
      <c r="D219">
        <v>20131</v>
      </c>
      <c r="E219" s="76">
        <v>0.62135416666666665</v>
      </c>
      <c r="F219" s="76">
        <v>0.625462962962963</v>
      </c>
      <c r="G219" s="2">
        <v>0.24652777777777779</v>
      </c>
      <c r="H219" s="77">
        <v>0</v>
      </c>
      <c r="J219" s="79">
        <f>IF(IF(IF(_xlfn.MAXIFS($F$2:$F218,$C$2:$C218,$C219,$B$2:$B218,$B219,$A$2:$A218,$A219)=0,"",$E219-_xlfn.MAXIFS($F$2:$F218,$C$2:$C218,$C219,$B$2:$B218,$B219,$A$2:$A218,$A219))&lt;0,0,IF(_xlfn.MAXIFS($F$2:$F218,$C$2:$C218,$C219,$B$2:$B218,$B219,$A$2:$A218,$A219)=0,"",$E219-_xlfn.MAXIFS($F$2:$F218,$C$2:$C218,$C219,$B$2:$B218,$B219,$A$2:$A218,$A219)))&gt;0.25,"",IF(IF(_xlfn.MAXIFS($F$2:$F218,$C$2:$C218,$C219,$B$2:$B218,$B219,$A$2:$A218,$A219)=0,"",$E219-_xlfn.MAXIFS($F$2:$F218,$C$2:$C218,$C219,$B$2:$B218,$B219,$A$2:$A218,$A219))&lt;0,0,IF(_xlfn.MAXIFS($F$2:$F218,$C$2:$C218,$C219,$B$2:$B218,$B219,$A$2:$A218,$A219)=0,"",$E219-_xlfn.MAXIFS($F$2:$F218,$C$2:$C218,$C219,$B$2:$B218,$B219,$A$2:$A218,$A219))))</f>
        <v>0</v>
      </c>
      <c r="K219" s="6">
        <f t="shared" si="10"/>
        <v>14</v>
      </c>
      <c r="L219" s="6" t="str">
        <f t="shared" si="11"/>
        <v>LATE</v>
      </c>
      <c r="M219" s="6" t="str">
        <f t="shared" si="9"/>
        <v>N</v>
      </c>
    </row>
    <row r="220" spans="1:13" x14ac:dyDescent="0.25">
      <c r="A220" t="s">
        <v>47</v>
      </c>
      <c r="B220" s="92">
        <v>46139</v>
      </c>
      <c r="C220" t="s">
        <v>121</v>
      </c>
      <c r="D220">
        <v>25331</v>
      </c>
      <c r="E220" s="76">
        <v>0.62236111111111114</v>
      </c>
      <c r="F220" s="76">
        <v>0.62936342592592598</v>
      </c>
      <c r="G220" s="2">
        <v>0.4201388888888889</v>
      </c>
      <c r="H220" s="77">
        <v>0</v>
      </c>
      <c r="J220" s="79">
        <f>IF(IF(IF(_xlfn.MAXIFS($F$2:$F219,$C$2:$C219,$C220,$B$2:$B219,$B220,$A$2:$A219,$A220)=0,"",$E220-_xlfn.MAXIFS($F$2:$F219,$C$2:$C219,$C220,$B$2:$B219,$B220,$A$2:$A219,$A220))&lt;0,0,IF(_xlfn.MAXIFS($F$2:$F219,$C$2:$C219,$C220,$B$2:$B219,$B220,$A$2:$A219,$A220)=0,"",$E220-_xlfn.MAXIFS($F$2:$F219,$C$2:$C219,$C220,$B$2:$B219,$B220,$A$2:$A219,$A220)))&gt;0.25,"",IF(IF(_xlfn.MAXIFS($F$2:$F219,$C$2:$C219,$C220,$B$2:$B219,$B220,$A$2:$A219,$A220)=0,"",$E220-_xlfn.MAXIFS($F$2:$F219,$C$2:$C219,$C220,$B$2:$B219,$B220,$A$2:$A219,$A220))&lt;0,0,IF(_xlfn.MAXIFS($F$2:$F219,$C$2:$C219,$C220,$B$2:$B219,$B220,$A$2:$A219,$A220)=0,"",$E220-_xlfn.MAXIFS($F$2:$F219,$C$2:$C219,$C220,$B$2:$B219,$B220,$A$2:$A219,$A220))))</f>
        <v>0</v>
      </c>
      <c r="K220" s="6">
        <f t="shared" si="10"/>
        <v>14</v>
      </c>
      <c r="L220" s="6" t="str">
        <f t="shared" si="11"/>
        <v>LATE</v>
      </c>
      <c r="M220" s="6" t="str">
        <f t="shared" si="9"/>
        <v>N</v>
      </c>
    </row>
    <row r="221" spans="1:13" x14ac:dyDescent="0.25">
      <c r="A221" t="s">
        <v>47</v>
      </c>
      <c r="B221" s="92">
        <v>46139</v>
      </c>
      <c r="C221" t="s">
        <v>119</v>
      </c>
      <c r="D221">
        <v>25231</v>
      </c>
      <c r="E221" s="76">
        <v>0.62269675925925927</v>
      </c>
      <c r="F221" s="76">
        <v>0.62356481481481485</v>
      </c>
      <c r="G221" s="2">
        <v>5.2083333333333336E-2</v>
      </c>
      <c r="H221" s="77">
        <v>1.8402777777777777E-3</v>
      </c>
      <c r="J221" s="79">
        <f>IF(IF(IF(_xlfn.MAXIFS($F$2:$F220,$C$2:$C220,$C221,$B$2:$B220,$B221,$A$2:$A220,$A221)=0,"",$E221-_xlfn.MAXIFS($F$2:$F220,$C$2:$C220,$C221,$B$2:$B220,$B221,$A$2:$A220,$A221))&lt;0,0,IF(_xlfn.MAXIFS($F$2:$F220,$C$2:$C220,$C221,$B$2:$B220,$B221,$A$2:$A220,$A221)=0,"",$E221-_xlfn.MAXIFS($F$2:$F220,$C$2:$C220,$C221,$B$2:$B220,$B221,$A$2:$A220,$A221)))&gt;0.25,"",IF(IF(_xlfn.MAXIFS($F$2:$F220,$C$2:$C220,$C221,$B$2:$B220,$B221,$A$2:$A220,$A221)=0,"",$E221-_xlfn.MAXIFS($F$2:$F220,$C$2:$C220,$C221,$B$2:$B220,$B221,$A$2:$A220,$A221))&lt;0,0,IF(_xlfn.MAXIFS($F$2:$F220,$C$2:$C220,$C221,$B$2:$B220,$B221,$A$2:$A220,$A221)=0,"",$E221-_xlfn.MAXIFS($F$2:$F220,$C$2:$C220,$C221,$B$2:$B220,$B221,$A$2:$A220,$A221))))</f>
        <v>1.8402777777777324E-3</v>
      </c>
      <c r="K221" s="6">
        <f t="shared" si="10"/>
        <v>14</v>
      </c>
      <c r="L221" s="6" t="str">
        <f t="shared" si="11"/>
        <v>LATE</v>
      </c>
      <c r="M221" s="6" t="str">
        <f t="shared" si="9"/>
        <v>N</v>
      </c>
    </row>
    <row r="222" spans="1:13" x14ac:dyDescent="0.25">
      <c r="A222" t="s">
        <v>47</v>
      </c>
      <c r="B222" s="92">
        <v>46139</v>
      </c>
      <c r="C222" t="s">
        <v>121</v>
      </c>
      <c r="D222">
        <v>25231</v>
      </c>
      <c r="E222" s="76">
        <v>0.62524305555555559</v>
      </c>
      <c r="F222" s="76">
        <v>0.63201388888888888</v>
      </c>
      <c r="G222" s="2">
        <v>0.40625</v>
      </c>
      <c r="H222" s="77">
        <v>0</v>
      </c>
      <c r="J222" s="79">
        <f>IF(IF(IF(_xlfn.MAXIFS($F$2:$F221,$C$2:$C221,$C222,$B$2:$B221,$B222,$A$2:$A221,$A222)=0,"",$E222-_xlfn.MAXIFS($F$2:$F221,$C$2:$C221,$C222,$B$2:$B221,$B222,$A$2:$A221,$A222))&lt;0,0,IF(_xlfn.MAXIFS($F$2:$F221,$C$2:$C221,$C222,$B$2:$B221,$B222,$A$2:$A221,$A222)=0,"",$E222-_xlfn.MAXIFS($F$2:$F221,$C$2:$C221,$C222,$B$2:$B221,$B222,$A$2:$A221,$A222)))&gt;0.25,"",IF(IF(_xlfn.MAXIFS($F$2:$F221,$C$2:$C221,$C222,$B$2:$B221,$B222,$A$2:$A221,$A222)=0,"",$E222-_xlfn.MAXIFS($F$2:$F221,$C$2:$C221,$C222,$B$2:$B221,$B222,$A$2:$A221,$A222))&lt;0,0,IF(_xlfn.MAXIFS($F$2:$F221,$C$2:$C221,$C222,$B$2:$B221,$B222,$A$2:$A221,$A222)=0,"",$E222-_xlfn.MAXIFS($F$2:$F221,$C$2:$C221,$C222,$B$2:$B221,$B222,$A$2:$A221,$A222))))</f>
        <v>0</v>
      </c>
      <c r="K222" s="6">
        <f t="shared" si="10"/>
        <v>15</v>
      </c>
      <c r="L222" s="6" t="str">
        <f t="shared" si="11"/>
        <v>EARLY</v>
      </c>
      <c r="M222" s="6" t="str">
        <f t="shared" si="9"/>
        <v>N</v>
      </c>
    </row>
    <row r="223" spans="1:13" x14ac:dyDescent="0.25">
      <c r="A223" t="s">
        <v>47</v>
      </c>
      <c r="B223" s="92">
        <v>46139</v>
      </c>
      <c r="C223" t="s">
        <v>119</v>
      </c>
      <c r="D223">
        <v>18132</v>
      </c>
      <c r="E223" s="76">
        <v>0.62554398148148149</v>
      </c>
      <c r="F223" s="76">
        <v>0.62687499999999996</v>
      </c>
      <c r="G223" s="2">
        <v>7.9861111111111105E-2</v>
      </c>
      <c r="H223" s="77">
        <v>1.9791666666666668E-3</v>
      </c>
      <c r="J223" s="79">
        <f>IF(IF(IF(_xlfn.MAXIFS($F$2:$F222,$C$2:$C222,$C223,$B$2:$B222,$B223,$A$2:$A222,$A223)=0,"",$E223-_xlfn.MAXIFS($F$2:$F222,$C$2:$C222,$C223,$B$2:$B222,$B223,$A$2:$A222,$A223))&lt;0,0,IF(_xlfn.MAXIFS($F$2:$F222,$C$2:$C222,$C223,$B$2:$B222,$B223,$A$2:$A222,$A223)=0,"",$E223-_xlfn.MAXIFS($F$2:$F222,$C$2:$C222,$C223,$B$2:$B222,$B223,$A$2:$A222,$A223)))&gt;0.25,"",IF(IF(_xlfn.MAXIFS($F$2:$F222,$C$2:$C222,$C223,$B$2:$B222,$B223,$A$2:$A222,$A223)=0,"",$E223-_xlfn.MAXIFS($F$2:$F222,$C$2:$C222,$C223,$B$2:$B222,$B223,$A$2:$A222,$A223))&lt;0,0,IF(_xlfn.MAXIFS($F$2:$F222,$C$2:$C222,$C223,$B$2:$B222,$B223,$A$2:$A222,$A223)=0,"",$E223-_xlfn.MAXIFS($F$2:$F222,$C$2:$C222,$C223,$B$2:$B222,$B223,$A$2:$A222,$A223))))</f>
        <v>1.979166666666643E-3</v>
      </c>
      <c r="K223" s="6">
        <f t="shared" si="10"/>
        <v>15</v>
      </c>
      <c r="L223" s="6" t="str">
        <f t="shared" si="11"/>
        <v>EARLY</v>
      </c>
      <c r="M223" s="6" t="str">
        <f t="shared" si="9"/>
        <v>N</v>
      </c>
    </row>
    <row r="224" spans="1:13" x14ac:dyDescent="0.25">
      <c r="A224" t="s">
        <v>47</v>
      </c>
      <c r="B224" s="92">
        <v>46139</v>
      </c>
      <c r="C224" t="s">
        <v>120</v>
      </c>
      <c r="D224">
        <v>17132</v>
      </c>
      <c r="E224" s="76">
        <v>0.62579861111111112</v>
      </c>
      <c r="F224" s="76">
        <v>0.62718750000000001</v>
      </c>
      <c r="G224" s="2">
        <v>8.3333333333333329E-2</v>
      </c>
      <c r="H224" s="77">
        <v>3.3564814814814812E-4</v>
      </c>
      <c r="J224" s="79">
        <f>IF(IF(IF(_xlfn.MAXIFS($F$2:$F223,$C$2:$C223,$C224,$B$2:$B223,$B224,$A$2:$A223,$A224)=0,"",$E224-_xlfn.MAXIFS($F$2:$F223,$C$2:$C223,$C224,$B$2:$B223,$B224,$A$2:$A223,$A224))&lt;0,0,IF(_xlfn.MAXIFS($F$2:$F223,$C$2:$C223,$C224,$B$2:$B223,$B224,$A$2:$A223,$A224)=0,"",$E224-_xlfn.MAXIFS($F$2:$F223,$C$2:$C223,$C224,$B$2:$B223,$B224,$A$2:$A223,$A224)))&gt;0.25,"",IF(IF(_xlfn.MAXIFS($F$2:$F223,$C$2:$C223,$C224,$B$2:$B223,$B224,$A$2:$A223,$A224)=0,"",$E224-_xlfn.MAXIFS($F$2:$F223,$C$2:$C223,$C224,$B$2:$B223,$B224,$A$2:$A223,$A224))&lt;0,0,IF(_xlfn.MAXIFS($F$2:$F223,$C$2:$C223,$C224,$B$2:$B223,$B224,$A$2:$A223,$A224)=0,"",$E224-_xlfn.MAXIFS($F$2:$F223,$C$2:$C223,$C224,$B$2:$B223,$B224,$A$2:$A223,$A224))))</f>
        <v>3.356481481481266E-4</v>
      </c>
      <c r="K224" s="6">
        <f t="shared" si="10"/>
        <v>15</v>
      </c>
      <c r="L224" s="6" t="str">
        <f t="shared" si="11"/>
        <v>EARLY</v>
      </c>
      <c r="M224" s="6" t="str">
        <f t="shared" si="9"/>
        <v>N</v>
      </c>
    </row>
    <row r="225" spans="1:13" x14ac:dyDescent="0.25">
      <c r="A225" t="s">
        <v>47</v>
      </c>
      <c r="B225" s="92">
        <v>46139</v>
      </c>
      <c r="C225" t="s">
        <v>120</v>
      </c>
      <c r="D225">
        <v>19332</v>
      </c>
      <c r="E225" s="76">
        <v>0.62752314814814814</v>
      </c>
      <c r="F225" s="76">
        <v>0.62856481481481485</v>
      </c>
      <c r="G225" s="2">
        <v>6.25E-2</v>
      </c>
      <c r="H225" s="77">
        <v>3.3564814814814812E-4</v>
      </c>
      <c r="J225" s="79">
        <f>IF(IF(IF(_xlfn.MAXIFS($F$2:$F224,$C$2:$C224,$C225,$B$2:$B224,$B225,$A$2:$A224,$A225)=0,"",$E225-_xlfn.MAXIFS($F$2:$F224,$C$2:$C224,$C225,$B$2:$B224,$B225,$A$2:$A224,$A225))&lt;0,0,IF(_xlfn.MAXIFS($F$2:$F224,$C$2:$C224,$C225,$B$2:$B224,$B225,$A$2:$A224,$A225)=0,"",$E225-_xlfn.MAXIFS($F$2:$F224,$C$2:$C224,$C225,$B$2:$B224,$B225,$A$2:$A224,$A225)))&gt;0.25,"",IF(IF(_xlfn.MAXIFS($F$2:$F224,$C$2:$C224,$C225,$B$2:$B224,$B225,$A$2:$A224,$A225)=0,"",$E225-_xlfn.MAXIFS($F$2:$F224,$C$2:$C224,$C225,$B$2:$B224,$B225,$A$2:$A224,$A225))&lt;0,0,IF(_xlfn.MAXIFS($F$2:$F224,$C$2:$C224,$C225,$B$2:$B224,$B225,$A$2:$A224,$A225)=0,"",$E225-_xlfn.MAXIFS($F$2:$F224,$C$2:$C224,$C225,$B$2:$B224,$B225,$A$2:$A224,$A225))))</f>
        <v>3.356481481481266E-4</v>
      </c>
      <c r="K225" s="6">
        <f t="shared" si="10"/>
        <v>15</v>
      </c>
      <c r="L225" s="6" t="str">
        <f t="shared" si="11"/>
        <v>EARLY</v>
      </c>
      <c r="M225" s="6" t="str">
        <f t="shared" si="9"/>
        <v>N</v>
      </c>
    </row>
    <row r="226" spans="1:13" x14ac:dyDescent="0.25">
      <c r="A226" t="s">
        <v>47</v>
      </c>
      <c r="B226" s="92">
        <v>46139</v>
      </c>
      <c r="C226" t="s">
        <v>120</v>
      </c>
      <c r="D226">
        <v>18232</v>
      </c>
      <c r="E226" s="76">
        <v>0.62828703703703703</v>
      </c>
      <c r="F226" s="76">
        <v>0.62921296296296292</v>
      </c>
      <c r="G226" s="2">
        <v>5.5555555555555552E-2</v>
      </c>
      <c r="H226" s="77">
        <v>0</v>
      </c>
      <c r="J226" s="79">
        <f>IF(IF(IF(_xlfn.MAXIFS($F$2:$F225,$C$2:$C225,$C226,$B$2:$B225,$B226,$A$2:$A225,$A226)=0,"",$E226-_xlfn.MAXIFS($F$2:$F225,$C$2:$C225,$C226,$B$2:$B225,$B226,$A$2:$A225,$A226))&lt;0,0,IF(_xlfn.MAXIFS($F$2:$F225,$C$2:$C225,$C226,$B$2:$B225,$B226,$A$2:$A225,$A226)=0,"",$E226-_xlfn.MAXIFS($F$2:$F225,$C$2:$C225,$C226,$B$2:$B225,$B226,$A$2:$A225,$A226)))&gt;0.25,"",IF(IF(_xlfn.MAXIFS($F$2:$F225,$C$2:$C225,$C226,$B$2:$B225,$B226,$A$2:$A225,$A226)=0,"",$E226-_xlfn.MAXIFS($F$2:$F225,$C$2:$C225,$C226,$B$2:$B225,$B226,$A$2:$A225,$A226))&lt;0,0,IF(_xlfn.MAXIFS($F$2:$F225,$C$2:$C225,$C226,$B$2:$B225,$B226,$A$2:$A225,$A226)=0,"",$E226-_xlfn.MAXIFS($F$2:$F225,$C$2:$C225,$C226,$B$2:$B225,$B226,$A$2:$A225,$A226))))</f>
        <v>0</v>
      </c>
      <c r="K226" s="6">
        <f t="shared" si="10"/>
        <v>15</v>
      </c>
      <c r="L226" s="6" t="str">
        <f t="shared" si="11"/>
        <v>EARLY</v>
      </c>
      <c r="M226" s="6" t="str">
        <f t="shared" si="9"/>
        <v>N</v>
      </c>
    </row>
    <row r="227" spans="1:13" x14ac:dyDescent="0.25">
      <c r="A227" t="s">
        <v>47</v>
      </c>
      <c r="B227" s="92">
        <v>46139</v>
      </c>
      <c r="C227" t="s">
        <v>121</v>
      </c>
      <c r="D227">
        <v>18132</v>
      </c>
      <c r="E227" s="76">
        <v>0.62866898148148154</v>
      </c>
      <c r="F227" s="76">
        <v>0.63474537037037038</v>
      </c>
      <c r="G227" s="2">
        <v>0.36458333333333331</v>
      </c>
      <c r="H227" s="77">
        <v>0</v>
      </c>
      <c r="J227" s="79">
        <f>IF(IF(IF(_xlfn.MAXIFS($F$2:$F226,$C$2:$C226,$C227,$B$2:$B226,$B227,$A$2:$A226,$A227)=0,"",$E227-_xlfn.MAXIFS($F$2:$F226,$C$2:$C226,$C227,$B$2:$B226,$B227,$A$2:$A226,$A227))&lt;0,0,IF(_xlfn.MAXIFS($F$2:$F226,$C$2:$C226,$C227,$B$2:$B226,$B227,$A$2:$A226,$A227)=0,"",$E227-_xlfn.MAXIFS($F$2:$F226,$C$2:$C226,$C227,$B$2:$B226,$B227,$A$2:$A226,$A227)))&gt;0.25,"",IF(IF(_xlfn.MAXIFS($F$2:$F226,$C$2:$C226,$C227,$B$2:$B226,$B227,$A$2:$A226,$A227)=0,"",$E227-_xlfn.MAXIFS($F$2:$F226,$C$2:$C226,$C227,$B$2:$B226,$B227,$A$2:$A226,$A227))&lt;0,0,IF(_xlfn.MAXIFS($F$2:$F226,$C$2:$C226,$C227,$B$2:$B226,$B227,$A$2:$A226,$A227)=0,"",$E227-_xlfn.MAXIFS($F$2:$F226,$C$2:$C226,$C227,$B$2:$B226,$B227,$A$2:$A226,$A227))))</f>
        <v>0</v>
      </c>
      <c r="K227" s="6">
        <f t="shared" si="10"/>
        <v>15</v>
      </c>
      <c r="L227" s="6" t="str">
        <f t="shared" si="11"/>
        <v>EARLY</v>
      </c>
      <c r="M227" s="6" t="str">
        <f t="shared" si="9"/>
        <v>N</v>
      </c>
    </row>
    <row r="228" spans="1:13" x14ac:dyDescent="0.25">
      <c r="A228" t="s">
        <v>47</v>
      </c>
      <c r="B228" s="92">
        <v>46139</v>
      </c>
      <c r="C228" t="s">
        <v>119</v>
      </c>
      <c r="D228">
        <v>20131</v>
      </c>
      <c r="E228" s="76">
        <v>0.62951388888888893</v>
      </c>
      <c r="F228" s="76">
        <v>0.63072916666666667</v>
      </c>
      <c r="G228" s="2">
        <v>7.2916666666666671E-2</v>
      </c>
      <c r="H228" s="77">
        <v>2.638888888888889E-3</v>
      </c>
      <c r="J228" s="79">
        <f>IF(IF(IF(_xlfn.MAXIFS($F$2:$F227,$C$2:$C227,$C228,$B$2:$B227,$B228,$A$2:$A227,$A228)=0,"",$E228-_xlfn.MAXIFS($F$2:$F227,$C$2:$C227,$C228,$B$2:$B227,$B228,$A$2:$A227,$A228))&lt;0,0,IF(_xlfn.MAXIFS($F$2:$F227,$C$2:$C227,$C228,$B$2:$B227,$B228,$A$2:$A227,$A228)=0,"",$E228-_xlfn.MAXIFS($F$2:$F227,$C$2:$C227,$C228,$B$2:$B227,$B228,$A$2:$A227,$A228)))&gt;0.25,"",IF(IF(_xlfn.MAXIFS($F$2:$F227,$C$2:$C227,$C228,$B$2:$B227,$B228,$A$2:$A227,$A228)=0,"",$E228-_xlfn.MAXIFS($F$2:$F227,$C$2:$C227,$C228,$B$2:$B227,$B228,$A$2:$A227,$A228))&lt;0,0,IF(_xlfn.MAXIFS($F$2:$F227,$C$2:$C227,$C228,$B$2:$B227,$B228,$A$2:$A227,$A228)=0,"",$E228-_xlfn.MAXIFS($F$2:$F227,$C$2:$C227,$C228,$B$2:$B227,$B228,$A$2:$A227,$A228))))</f>
        <v>2.6388888888889683E-3</v>
      </c>
      <c r="K228" s="6">
        <f t="shared" si="10"/>
        <v>15</v>
      </c>
      <c r="L228" s="6" t="str">
        <f t="shared" si="11"/>
        <v>EARLY</v>
      </c>
      <c r="M228" s="6" t="str">
        <f t="shared" si="9"/>
        <v>N</v>
      </c>
    </row>
    <row r="229" spans="1:13" x14ac:dyDescent="0.25">
      <c r="A229" t="s">
        <v>47</v>
      </c>
      <c r="B229" s="92">
        <v>46139</v>
      </c>
      <c r="C229" t="s">
        <v>120</v>
      </c>
      <c r="D229">
        <v>18432</v>
      </c>
      <c r="E229" s="76">
        <v>0.62965277777777773</v>
      </c>
      <c r="F229" s="76">
        <v>0.63109953703703703</v>
      </c>
      <c r="G229" s="2">
        <v>8.6805555555555552E-2</v>
      </c>
      <c r="H229" s="77">
        <v>4.3981481481481481E-4</v>
      </c>
      <c r="J229" s="79">
        <f>IF(IF(IF(_xlfn.MAXIFS($F$2:$F228,$C$2:$C228,$C229,$B$2:$B228,$B229,$A$2:$A228,$A229)=0,"",$E229-_xlfn.MAXIFS($F$2:$F228,$C$2:$C228,$C229,$B$2:$B228,$B229,$A$2:$A228,$A229))&lt;0,0,IF(_xlfn.MAXIFS($F$2:$F228,$C$2:$C228,$C229,$B$2:$B228,$B229,$A$2:$A228,$A229)=0,"",$E229-_xlfn.MAXIFS($F$2:$F228,$C$2:$C228,$C229,$B$2:$B228,$B229,$A$2:$A228,$A229)))&gt;0.25,"",IF(IF(_xlfn.MAXIFS($F$2:$F228,$C$2:$C228,$C229,$B$2:$B228,$B229,$A$2:$A228,$A229)=0,"",$E229-_xlfn.MAXIFS($F$2:$F228,$C$2:$C228,$C229,$B$2:$B228,$B229,$A$2:$A228,$A229))&lt;0,0,IF(_xlfn.MAXIFS($F$2:$F228,$C$2:$C228,$C229,$B$2:$B228,$B229,$A$2:$A228,$A229)=0,"",$E229-_xlfn.MAXIFS($F$2:$F228,$C$2:$C228,$C229,$B$2:$B228,$B229,$A$2:$A228,$A229))))</f>
        <v>4.3981481481480955E-4</v>
      </c>
      <c r="K229" s="6">
        <f t="shared" si="10"/>
        <v>15</v>
      </c>
      <c r="L229" s="6" t="str">
        <f t="shared" si="11"/>
        <v>EARLY</v>
      </c>
      <c r="M229" s="6" t="str">
        <f t="shared" si="9"/>
        <v>N</v>
      </c>
    </row>
    <row r="230" spans="1:13" x14ac:dyDescent="0.25">
      <c r="A230" t="s">
        <v>47</v>
      </c>
      <c r="B230" s="92">
        <v>46139</v>
      </c>
      <c r="C230" t="s">
        <v>119</v>
      </c>
      <c r="D230">
        <v>17132</v>
      </c>
      <c r="E230" s="76">
        <v>0.63141203703703708</v>
      </c>
      <c r="F230" s="76">
        <v>0.63262731481481482</v>
      </c>
      <c r="G230" s="2">
        <v>7.2916666666666671E-2</v>
      </c>
      <c r="H230" s="77">
        <v>6.8287037037037036E-4</v>
      </c>
      <c r="J230" s="79">
        <f>IF(IF(IF(_xlfn.MAXIFS($F$2:$F229,$C$2:$C229,$C230,$B$2:$B229,$B230,$A$2:$A229,$A230)=0,"",$E230-_xlfn.MAXIFS($F$2:$F229,$C$2:$C229,$C230,$B$2:$B229,$B230,$A$2:$A229,$A230))&lt;0,0,IF(_xlfn.MAXIFS($F$2:$F229,$C$2:$C229,$C230,$B$2:$B229,$B230,$A$2:$A229,$A230)=0,"",$E230-_xlfn.MAXIFS($F$2:$F229,$C$2:$C229,$C230,$B$2:$B229,$B230,$A$2:$A229,$A230)))&gt;0.25,"",IF(IF(_xlfn.MAXIFS($F$2:$F229,$C$2:$C229,$C230,$B$2:$B229,$B230,$A$2:$A229,$A230)=0,"",$E230-_xlfn.MAXIFS($F$2:$F229,$C$2:$C229,$C230,$B$2:$B229,$B230,$A$2:$A229,$A230))&lt;0,0,IF(_xlfn.MAXIFS($F$2:$F229,$C$2:$C229,$C230,$B$2:$B229,$B230,$A$2:$A229,$A230)=0,"",$E230-_xlfn.MAXIFS($F$2:$F229,$C$2:$C229,$C230,$B$2:$B229,$B230,$A$2:$A229,$A230))))</f>
        <v>6.828703703704031E-4</v>
      </c>
      <c r="K230" s="6">
        <f t="shared" si="10"/>
        <v>15</v>
      </c>
      <c r="L230" s="6" t="str">
        <f t="shared" si="11"/>
        <v>EARLY</v>
      </c>
      <c r="M230" s="6" t="str">
        <f t="shared" si="9"/>
        <v>N</v>
      </c>
    </row>
    <row r="231" spans="1:13" x14ac:dyDescent="0.25">
      <c r="A231" t="s">
        <v>47</v>
      </c>
      <c r="B231" s="92">
        <v>46139</v>
      </c>
      <c r="C231" t="s">
        <v>120</v>
      </c>
      <c r="D231">
        <v>25131</v>
      </c>
      <c r="E231" s="76">
        <v>0.63236111111111115</v>
      </c>
      <c r="F231" s="76">
        <v>0.63317129629629632</v>
      </c>
      <c r="G231" s="2">
        <v>4.8611111111111112E-2</v>
      </c>
      <c r="H231" s="77">
        <v>1.261574074074074E-3</v>
      </c>
      <c r="J231" s="79">
        <f>IF(IF(IF(_xlfn.MAXIFS($F$2:$F230,$C$2:$C230,$C231,$B$2:$B230,$B231,$A$2:$A230,$A231)=0,"",$E231-_xlfn.MAXIFS($F$2:$F230,$C$2:$C230,$C231,$B$2:$B230,$B231,$A$2:$A230,$A231))&lt;0,0,IF(_xlfn.MAXIFS($F$2:$F230,$C$2:$C230,$C231,$B$2:$B230,$B231,$A$2:$A230,$A231)=0,"",$E231-_xlfn.MAXIFS($F$2:$F230,$C$2:$C230,$C231,$B$2:$B230,$B231,$A$2:$A230,$A231)))&gt;0.25,"",IF(IF(_xlfn.MAXIFS($F$2:$F230,$C$2:$C230,$C231,$B$2:$B230,$B231,$A$2:$A230,$A231)=0,"",$E231-_xlfn.MAXIFS($F$2:$F230,$C$2:$C230,$C231,$B$2:$B230,$B231,$A$2:$A230,$A231))&lt;0,0,IF(_xlfn.MAXIFS($F$2:$F230,$C$2:$C230,$C231,$B$2:$B230,$B231,$A$2:$A230,$A231)=0,"",$E231-_xlfn.MAXIFS($F$2:$F230,$C$2:$C230,$C231,$B$2:$B230,$B231,$A$2:$A230,$A231))))</f>
        <v>1.2615740740741233E-3</v>
      </c>
      <c r="K231" s="6">
        <f t="shared" si="10"/>
        <v>15</v>
      </c>
      <c r="L231" s="6" t="str">
        <f t="shared" si="11"/>
        <v>EARLY</v>
      </c>
      <c r="M231" s="6" t="str">
        <f t="shared" si="9"/>
        <v>N</v>
      </c>
    </row>
    <row r="232" spans="1:13" x14ac:dyDescent="0.25">
      <c r="A232" t="s">
        <v>47</v>
      </c>
      <c r="B232" s="92">
        <v>46139</v>
      </c>
      <c r="C232" t="s">
        <v>121</v>
      </c>
      <c r="D232">
        <v>20131</v>
      </c>
      <c r="E232" s="76">
        <v>0.63240740740740742</v>
      </c>
      <c r="F232" s="76">
        <v>0.63686342592592593</v>
      </c>
      <c r="G232" s="2">
        <v>0.2673611111111111</v>
      </c>
      <c r="H232" s="77">
        <v>0</v>
      </c>
      <c r="J232" s="79">
        <f>IF(IF(IF(_xlfn.MAXIFS($F$2:$F231,$C$2:$C231,$C232,$B$2:$B231,$B232,$A$2:$A231,$A232)=0,"",$E232-_xlfn.MAXIFS($F$2:$F231,$C$2:$C231,$C232,$B$2:$B231,$B232,$A$2:$A231,$A232))&lt;0,0,IF(_xlfn.MAXIFS($F$2:$F231,$C$2:$C231,$C232,$B$2:$B231,$B232,$A$2:$A231,$A232)=0,"",$E232-_xlfn.MAXIFS($F$2:$F231,$C$2:$C231,$C232,$B$2:$B231,$B232,$A$2:$A231,$A232)))&gt;0.25,"",IF(IF(_xlfn.MAXIFS($F$2:$F231,$C$2:$C231,$C232,$B$2:$B231,$B232,$A$2:$A231,$A232)=0,"",$E232-_xlfn.MAXIFS($F$2:$F231,$C$2:$C231,$C232,$B$2:$B231,$B232,$A$2:$A231,$A232))&lt;0,0,IF(_xlfn.MAXIFS($F$2:$F231,$C$2:$C231,$C232,$B$2:$B231,$B232,$A$2:$A231,$A232)=0,"",$E232-_xlfn.MAXIFS($F$2:$F231,$C$2:$C231,$C232,$B$2:$B231,$B232,$A$2:$A231,$A232))))</f>
        <v>0</v>
      </c>
      <c r="K232" s="6">
        <f t="shared" si="10"/>
        <v>15</v>
      </c>
      <c r="L232" s="6" t="str">
        <f t="shared" si="11"/>
        <v>EARLY</v>
      </c>
      <c r="M232" s="6" t="str">
        <f t="shared" si="9"/>
        <v>N</v>
      </c>
    </row>
    <row r="233" spans="1:13" x14ac:dyDescent="0.25">
      <c r="A233" t="s">
        <v>47</v>
      </c>
      <c r="B233" s="92">
        <v>46139</v>
      </c>
      <c r="C233" t="s">
        <v>119</v>
      </c>
      <c r="D233">
        <v>19332</v>
      </c>
      <c r="E233" s="76">
        <v>0.63244212962962965</v>
      </c>
      <c r="F233" s="76">
        <v>0.63412037037037039</v>
      </c>
      <c r="G233" s="2">
        <v>0.10069444444444445</v>
      </c>
      <c r="H233" s="77">
        <v>0</v>
      </c>
      <c r="J233" s="79">
        <f>IF(IF(IF(_xlfn.MAXIFS($F$2:$F232,$C$2:$C232,$C233,$B$2:$B232,$B233,$A$2:$A232,$A233)=0,"",$E233-_xlfn.MAXIFS($F$2:$F232,$C$2:$C232,$C233,$B$2:$B232,$B233,$A$2:$A232,$A233))&lt;0,0,IF(_xlfn.MAXIFS($F$2:$F232,$C$2:$C232,$C233,$B$2:$B232,$B233,$A$2:$A232,$A233)=0,"",$E233-_xlfn.MAXIFS($F$2:$F232,$C$2:$C232,$C233,$B$2:$B232,$B233,$A$2:$A232,$A233)))&gt;0.25,"",IF(IF(_xlfn.MAXIFS($F$2:$F232,$C$2:$C232,$C233,$B$2:$B232,$B233,$A$2:$A232,$A233)=0,"",$E233-_xlfn.MAXIFS($F$2:$F232,$C$2:$C232,$C233,$B$2:$B232,$B233,$A$2:$A232,$A233))&lt;0,0,IF(_xlfn.MAXIFS($F$2:$F232,$C$2:$C232,$C233,$B$2:$B232,$B233,$A$2:$A232,$A233)=0,"",$E233-_xlfn.MAXIFS($F$2:$F232,$C$2:$C232,$C233,$B$2:$B232,$B233,$A$2:$A232,$A233))))</f>
        <v>0</v>
      </c>
      <c r="K233" s="6">
        <f t="shared" si="10"/>
        <v>15</v>
      </c>
      <c r="L233" s="6" t="str">
        <f t="shared" si="11"/>
        <v>EARLY</v>
      </c>
      <c r="M233" s="6" t="str">
        <f t="shared" si="9"/>
        <v>N</v>
      </c>
    </row>
    <row r="234" spans="1:13" x14ac:dyDescent="0.25">
      <c r="A234" t="s">
        <v>47</v>
      </c>
      <c r="B234" s="92">
        <v>46139</v>
      </c>
      <c r="C234" t="s">
        <v>119</v>
      </c>
      <c r="D234">
        <v>18232</v>
      </c>
      <c r="E234" s="76">
        <v>0.63297453703703699</v>
      </c>
      <c r="F234" s="76">
        <v>0.63459490740740743</v>
      </c>
      <c r="G234" s="2">
        <v>9.7222222222222224E-2</v>
      </c>
      <c r="H234" s="77">
        <v>0</v>
      </c>
      <c r="J234" s="79">
        <f>IF(IF(IF(_xlfn.MAXIFS($F$2:$F233,$C$2:$C233,$C234,$B$2:$B233,$B234,$A$2:$A233,$A234)=0,"",$E234-_xlfn.MAXIFS($F$2:$F233,$C$2:$C233,$C234,$B$2:$B233,$B234,$A$2:$A233,$A234))&lt;0,0,IF(_xlfn.MAXIFS($F$2:$F233,$C$2:$C233,$C234,$B$2:$B233,$B234,$A$2:$A233,$A234)=0,"",$E234-_xlfn.MAXIFS($F$2:$F233,$C$2:$C233,$C234,$B$2:$B233,$B234,$A$2:$A233,$A234)))&gt;0.25,"",IF(IF(_xlfn.MAXIFS($F$2:$F233,$C$2:$C233,$C234,$B$2:$B233,$B234,$A$2:$A233,$A234)=0,"",$E234-_xlfn.MAXIFS($F$2:$F233,$C$2:$C233,$C234,$B$2:$B233,$B234,$A$2:$A233,$A234))&lt;0,0,IF(_xlfn.MAXIFS($F$2:$F233,$C$2:$C233,$C234,$B$2:$B233,$B234,$A$2:$A233,$A234)=0,"",$E234-_xlfn.MAXIFS($F$2:$F233,$C$2:$C233,$C234,$B$2:$B233,$B234,$A$2:$A233,$A234))))</f>
        <v>0</v>
      </c>
      <c r="K234" s="6">
        <f t="shared" si="10"/>
        <v>15</v>
      </c>
      <c r="L234" s="6" t="str">
        <f t="shared" si="11"/>
        <v>EARLY</v>
      </c>
      <c r="M234" s="6" t="str">
        <f t="shared" si="9"/>
        <v>N</v>
      </c>
    </row>
    <row r="235" spans="1:13" x14ac:dyDescent="0.25">
      <c r="A235" t="s">
        <v>47</v>
      </c>
      <c r="B235" s="92">
        <v>46139</v>
      </c>
      <c r="C235" t="s">
        <v>121</v>
      </c>
      <c r="D235">
        <v>17132</v>
      </c>
      <c r="E235" s="76">
        <v>0.63418981481481485</v>
      </c>
      <c r="F235" s="76">
        <v>0.63766203703703705</v>
      </c>
      <c r="G235" s="2">
        <v>0.20833333333333334</v>
      </c>
      <c r="H235" s="77">
        <v>0</v>
      </c>
      <c r="J235" s="79">
        <f>IF(IF(IF(_xlfn.MAXIFS($F$2:$F234,$C$2:$C234,$C235,$B$2:$B234,$B235,$A$2:$A234,$A235)=0,"",$E235-_xlfn.MAXIFS($F$2:$F234,$C$2:$C234,$C235,$B$2:$B234,$B235,$A$2:$A234,$A235))&lt;0,0,IF(_xlfn.MAXIFS($F$2:$F234,$C$2:$C234,$C235,$B$2:$B234,$B235,$A$2:$A234,$A235)=0,"",$E235-_xlfn.MAXIFS($F$2:$F234,$C$2:$C234,$C235,$B$2:$B234,$B235,$A$2:$A234,$A235)))&gt;0.25,"",IF(IF(_xlfn.MAXIFS($F$2:$F234,$C$2:$C234,$C235,$B$2:$B234,$B235,$A$2:$A234,$A235)=0,"",$E235-_xlfn.MAXIFS($F$2:$F234,$C$2:$C234,$C235,$B$2:$B234,$B235,$A$2:$A234,$A235))&lt;0,0,IF(_xlfn.MAXIFS($F$2:$F234,$C$2:$C234,$C235,$B$2:$B234,$B235,$A$2:$A234,$A235)=0,"",$E235-_xlfn.MAXIFS($F$2:$F234,$C$2:$C234,$C235,$B$2:$B234,$B235,$A$2:$A234,$A235))))</f>
        <v>0</v>
      </c>
      <c r="K235" s="6">
        <f t="shared" si="10"/>
        <v>15</v>
      </c>
      <c r="L235" s="6" t="str">
        <f t="shared" si="11"/>
        <v>EARLY</v>
      </c>
      <c r="M235" s="6" t="str">
        <f t="shared" si="9"/>
        <v>N</v>
      </c>
    </row>
    <row r="236" spans="1:13" x14ac:dyDescent="0.25">
      <c r="A236" t="s">
        <v>47</v>
      </c>
      <c r="B236" s="92">
        <v>46139</v>
      </c>
      <c r="C236" t="s">
        <v>121</v>
      </c>
      <c r="D236">
        <v>19332</v>
      </c>
      <c r="E236" s="76">
        <v>0.63585648148148144</v>
      </c>
      <c r="F236" s="76">
        <v>0.64042824074074078</v>
      </c>
      <c r="G236" s="2">
        <v>0.27430555555555558</v>
      </c>
      <c r="H236" s="77">
        <v>0</v>
      </c>
      <c r="J236" s="79">
        <f>IF(IF(IF(_xlfn.MAXIFS($F$2:$F235,$C$2:$C235,$C236,$B$2:$B235,$B236,$A$2:$A235,$A236)=0,"",$E236-_xlfn.MAXIFS($F$2:$F235,$C$2:$C235,$C236,$B$2:$B235,$B236,$A$2:$A235,$A236))&lt;0,0,IF(_xlfn.MAXIFS($F$2:$F235,$C$2:$C235,$C236,$B$2:$B235,$B236,$A$2:$A235,$A236)=0,"",$E236-_xlfn.MAXIFS($F$2:$F235,$C$2:$C235,$C236,$B$2:$B235,$B236,$A$2:$A235,$A236)))&gt;0.25,"",IF(IF(_xlfn.MAXIFS($F$2:$F235,$C$2:$C235,$C236,$B$2:$B235,$B236,$A$2:$A235,$A236)=0,"",$E236-_xlfn.MAXIFS($F$2:$F235,$C$2:$C235,$C236,$B$2:$B235,$B236,$A$2:$A235,$A236))&lt;0,0,IF(_xlfn.MAXIFS($F$2:$F235,$C$2:$C235,$C236,$B$2:$B235,$B236,$A$2:$A235,$A236)=0,"",$E236-_xlfn.MAXIFS($F$2:$F235,$C$2:$C235,$C236,$B$2:$B235,$B236,$A$2:$A235,$A236))))</f>
        <v>0</v>
      </c>
      <c r="K236" s="6">
        <f t="shared" si="10"/>
        <v>15</v>
      </c>
      <c r="L236" s="6" t="str">
        <f t="shared" si="11"/>
        <v>EARLY</v>
      </c>
      <c r="M236" s="6" t="str">
        <f t="shared" si="9"/>
        <v>N</v>
      </c>
    </row>
    <row r="237" spans="1:13" x14ac:dyDescent="0.25">
      <c r="A237" t="s">
        <v>47</v>
      </c>
      <c r="B237" s="92">
        <v>46139</v>
      </c>
      <c r="C237" t="s">
        <v>120</v>
      </c>
      <c r="D237">
        <v>25331</v>
      </c>
      <c r="E237" s="76">
        <v>0.63590277777777782</v>
      </c>
      <c r="F237" s="76">
        <v>0.63665509259259256</v>
      </c>
      <c r="G237" s="2">
        <v>4.5138888888888888E-2</v>
      </c>
      <c r="H237" s="77">
        <v>2.7314814814814814E-3</v>
      </c>
      <c r="J237" s="79">
        <f>IF(IF(IF(_xlfn.MAXIFS($F$2:$F236,$C$2:$C236,$C237,$B$2:$B236,$B237,$A$2:$A236,$A237)=0,"",$E237-_xlfn.MAXIFS($F$2:$F236,$C$2:$C236,$C237,$B$2:$B236,$B237,$A$2:$A236,$A237))&lt;0,0,IF(_xlfn.MAXIFS($F$2:$F236,$C$2:$C236,$C237,$B$2:$B236,$B237,$A$2:$A236,$A237)=0,"",$E237-_xlfn.MAXIFS($F$2:$F236,$C$2:$C236,$C237,$B$2:$B236,$B237,$A$2:$A236,$A237)))&gt;0.25,"",IF(IF(_xlfn.MAXIFS($F$2:$F236,$C$2:$C236,$C237,$B$2:$B236,$B237,$A$2:$A236,$A237)=0,"",$E237-_xlfn.MAXIFS($F$2:$F236,$C$2:$C236,$C237,$B$2:$B236,$B237,$A$2:$A236,$A237))&lt;0,0,IF(_xlfn.MAXIFS($F$2:$F236,$C$2:$C236,$C237,$B$2:$B236,$B237,$A$2:$A236,$A237)=0,"",$E237-_xlfn.MAXIFS($F$2:$F236,$C$2:$C236,$C237,$B$2:$B236,$B237,$A$2:$A236,$A237))))</f>
        <v>2.7314814814815014E-3</v>
      </c>
      <c r="K237" s="6">
        <f t="shared" si="10"/>
        <v>15</v>
      </c>
      <c r="L237" s="6" t="str">
        <f t="shared" si="11"/>
        <v>EARLY</v>
      </c>
      <c r="M237" s="6" t="str">
        <f t="shared" si="9"/>
        <v>N</v>
      </c>
    </row>
    <row r="238" spans="1:13" x14ac:dyDescent="0.25">
      <c r="A238" t="s">
        <v>47</v>
      </c>
      <c r="B238" s="92">
        <v>46139</v>
      </c>
      <c r="C238" t="s">
        <v>119</v>
      </c>
      <c r="D238">
        <v>18432</v>
      </c>
      <c r="E238" s="76">
        <v>0.63601851851851854</v>
      </c>
      <c r="F238" s="76">
        <v>0.63711805555555556</v>
      </c>
      <c r="G238" s="2">
        <v>6.5972222222222224E-2</v>
      </c>
      <c r="H238" s="77">
        <v>1.4236111111111112E-3</v>
      </c>
      <c r="J238" s="79">
        <f>IF(IF(IF(_xlfn.MAXIFS($F$2:$F237,$C$2:$C237,$C238,$B$2:$B237,$B238,$A$2:$A237,$A238)=0,"",$E238-_xlfn.MAXIFS($F$2:$F237,$C$2:$C237,$C238,$B$2:$B237,$B238,$A$2:$A237,$A238))&lt;0,0,IF(_xlfn.MAXIFS($F$2:$F237,$C$2:$C237,$C238,$B$2:$B237,$B238,$A$2:$A237,$A238)=0,"",$E238-_xlfn.MAXIFS($F$2:$F237,$C$2:$C237,$C238,$B$2:$B237,$B238,$A$2:$A237,$A238)))&gt;0.25,"",IF(IF(_xlfn.MAXIFS($F$2:$F237,$C$2:$C237,$C238,$B$2:$B237,$B238,$A$2:$A237,$A238)=0,"",$E238-_xlfn.MAXIFS($F$2:$F237,$C$2:$C237,$C238,$B$2:$B237,$B238,$A$2:$A237,$A238))&lt;0,0,IF(_xlfn.MAXIFS($F$2:$F237,$C$2:$C237,$C238,$B$2:$B237,$B238,$A$2:$A237,$A238)=0,"",$E238-_xlfn.MAXIFS($F$2:$F237,$C$2:$C237,$C238,$B$2:$B237,$B238,$A$2:$A237,$A238))))</f>
        <v>1.4236111111111116E-3</v>
      </c>
      <c r="K238" s="6">
        <f t="shared" si="10"/>
        <v>15</v>
      </c>
      <c r="L238" s="6" t="str">
        <f t="shared" si="11"/>
        <v>EARLY</v>
      </c>
      <c r="M238" s="6" t="str">
        <f t="shared" si="9"/>
        <v>N</v>
      </c>
    </row>
    <row r="239" spans="1:13" x14ac:dyDescent="0.25">
      <c r="A239" t="s">
        <v>47</v>
      </c>
      <c r="B239" s="92">
        <v>46139</v>
      </c>
      <c r="C239" t="s">
        <v>121</v>
      </c>
      <c r="D239">
        <v>18232</v>
      </c>
      <c r="E239" s="76">
        <v>0.63650462962962961</v>
      </c>
      <c r="F239" s="76">
        <v>0.64165509259259257</v>
      </c>
      <c r="G239" s="2">
        <v>0.30902777777777779</v>
      </c>
      <c r="H239" s="77">
        <v>0</v>
      </c>
      <c r="J239" s="79">
        <f>IF(IF(IF(_xlfn.MAXIFS($F$2:$F238,$C$2:$C238,$C239,$B$2:$B238,$B239,$A$2:$A238,$A239)=0,"",$E239-_xlfn.MAXIFS($F$2:$F238,$C$2:$C238,$C239,$B$2:$B238,$B239,$A$2:$A238,$A239))&lt;0,0,IF(_xlfn.MAXIFS($F$2:$F238,$C$2:$C238,$C239,$B$2:$B238,$B239,$A$2:$A238,$A239)=0,"",$E239-_xlfn.MAXIFS($F$2:$F238,$C$2:$C238,$C239,$B$2:$B238,$B239,$A$2:$A238,$A239)))&gt;0.25,"",IF(IF(_xlfn.MAXIFS($F$2:$F238,$C$2:$C238,$C239,$B$2:$B238,$B239,$A$2:$A238,$A239)=0,"",$E239-_xlfn.MAXIFS($F$2:$F238,$C$2:$C238,$C239,$B$2:$B238,$B239,$A$2:$A238,$A239))&lt;0,0,IF(_xlfn.MAXIFS($F$2:$F238,$C$2:$C238,$C239,$B$2:$B238,$B239,$A$2:$A238,$A239)=0,"",$E239-_xlfn.MAXIFS($F$2:$F238,$C$2:$C238,$C239,$B$2:$B238,$B239,$A$2:$A238,$A239))))</f>
        <v>0</v>
      </c>
      <c r="K239" s="6">
        <f t="shared" si="10"/>
        <v>15</v>
      </c>
      <c r="L239" s="6" t="str">
        <f t="shared" si="11"/>
        <v>EARLY</v>
      </c>
      <c r="M239" s="6" t="str">
        <f t="shared" si="9"/>
        <v>N</v>
      </c>
    </row>
    <row r="240" spans="1:13" x14ac:dyDescent="0.25">
      <c r="A240" t="s">
        <v>47</v>
      </c>
      <c r="B240" s="92">
        <v>46139</v>
      </c>
      <c r="C240" t="s">
        <v>119</v>
      </c>
      <c r="D240">
        <v>25131</v>
      </c>
      <c r="E240" s="76">
        <v>0.63739583333333338</v>
      </c>
      <c r="F240" s="76">
        <v>0.63849537037037041</v>
      </c>
      <c r="G240" s="2">
        <v>6.5972222222222224E-2</v>
      </c>
      <c r="H240" s="77">
        <v>2.7777777777777778E-4</v>
      </c>
      <c r="J240" s="79">
        <f>IF(IF(IF(_xlfn.MAXIFS($F$2:$F239,$C$2:$C239,$C240,$B$2:$B239,$B240,$A$2:$A239,$A240)=0,"",$E240-_xlfn.MAXIFS($F$2:$F239,$C$2:$C239,$C240,$B$2:$B239,$B240,$A$2:$A239,$A240))&lt;0,0,IF(_xlfn.MAXIFS($F$2:$F239,$C$2:$C239,$C240,$B$2:$B239,$B240,$A$2:$A239,$A240)=0,"",$E240-_xlfn.MAXIFS($F$2:$F239,$C$2:$C239,$C240,$B$2:$B239,$B240,$A$2:$A239,$A240)))&gt;0.25,"",IF(IF(_xlfn.MAXIFS($F$2:$F239,$C$2:$C239,$C240,$B$2:$B239,$B240,$A$2:$A239,$A240)=0,"",$E240-_xlfn.MAXIFS($F$2:$F239,$C$2:$C239,$C240,$B$2:$B239,$B240,$A$2:$A239,$A240))&lt;0,0,IF(_xlfn.MAXIFS($F$2:$F239,$C$2:$C239,$C240,$B$2:$B239,$B240,$A$2:$A239,$A240)=0,"",$E240-_xlfn.MAXIFS($F$2:$F239,$C$2:$C239,$C240,$B$2:$B239,$B240,$A$2:$A239,$A240))))</f>
        <v>2.777777777778212E-4</v>
      </c>
      <c r="K240" s="6">
        <f t="shared" si="10"/>
        <v>15</v>
      </c>
      <c r="L240" s="6" t="str">
        <f t="shared" si="11"/>
        <v>EARLY</v>
      </c>
      <c r="M240" s="6" t="str">
        <f t="shared" si="9"/>
        <v>N</v>
      </c>
    </row>
    <row r="241" spans="1:13" x14ac:dyDescent="0.25">
      <c r="A241" t="s">
        <v>47</v>
      </c>
      <c r="B241" s="92">
        <v>46139</v>
      </c>
      <c r="C241" t="s">
        <v>120</v>
      </c>
      <c r="D241">
        <v>25231</v>
      </c>
      <c r="E241" s="76">
        <v>0.63774305555555555</v>
      </c>
      <c r="F241" s="76">
        <v>0.63895833333333329</v>
      </c>
      <c r="G241" s="2">
        <v>7.2916666666666671E-2</v>
      </c>
      <c r="H241" s="77">
        <v>1.0879629629629629E-3</v>
      </c>
      <c r="J241" s="79">
        <f>IF(IF(IF(_xlfn.MAXIFS($F$2:$F240,$C$2:$C240,$C241,$B$2:$B240,$B241,$A$2:$A240,$A241)=0,"",$E241-_xlfn.MAXIFS($F$2:$F240,$C$2:$C240,$C241,$B$2:$B240,$B241,$A$2:$A240,$A241))&lt;0,0,IF(_xlfn.MAXIFS($F$2:$F240,$C$2:$C240,$C241,$B$2:$B240,$B241,$A$2:$A240,$A241)=0,"",$E241-_xlfn.MAXIFS($F$2:$F240,$C$2:$C240,$C241,$B$2:$B240,$B241,$A$2:$A240,$A241)))&gt;0.25,"",IF(IF(_xlfn.MAXIFS($F$2:$F240,$C$2:$C240,$C241,$B$2:$B240,$B241,$A$2:$A240,$A241)=0,"",$E241-_xlfn.MAXIFS($F$2:$F240,$C$2:$C240,$C241,$B$2:$B240,$B241,$A$2:$A240,$A241))&lt;0,0,IF(_xlfn.MAXIFS($F$2:$F240,$C$2:$C240,$C241,$B$2:$B240,$B241,$A$2:$A240,$A241)=0,"",$E241-_xlfn.MAXIFS($F$2:$F240,$C$2:$C240,$C241,$B$2:$B240,$B241,$A$2:$A240,$A241))))</f>
        <v>1.087962962962985E-3</v>
      </c>
      <c r="K241" s="6">
        <f t="shared" si="10"/>
        <v>15</v>
      </c>
      <c r="L241" s="6" t="str">
        <f t="shared" si="11"/>
        <v>EARLY</v>
      </c>
      <c r="M241" s="6" t="str">
        <f t="shared" si="9"/>
        <v>N</v>
      </c>
    </row>
    <row r="242" spans="1:13" x14ac:dyDescent="0.25">
      <c r="A242" t="s">
        <v>47</v>
      </c>
      <c r="B242" s="92">
        <v>46139</v>
      </c>
      <c r="C242" t="s">
        <v>121</v>
      </c>
      <c r="D242">
        <v>18432</v>
      </c>
      <c r="E242" s="76">
        <v>0.6392592592592593</v>
      </c>
      <c r="F242" s="76">
        <v>0.64388888888888884</v>
      </c>
      <c r="G242" s="2">
        <v>0.27777777777777779</v>
      </c>
      <c r="H242" s="77">
        <v>0</v>
      </c>
      <c r="J242" s="79">
        <f>IF(IF(IF(_xlfn.MAXIFS($F$2:$F241,$C$2:$C241,$C242,$B$2:$B241,$B242,$A$2:$A241,$A242)=0,"",$E242-_xlfn.MAXIFS($F$2:$F241,$C$2:$C241,$C242,$B$2:$B241,$B242,$A$2:$A241,$A242))&lt;0,0,IF(_xlfn.MAXIFS($F$2:$F241,$C$2:$C241,$C242,$B$2:$B241,$B242,$A$2:$A241,$A242)=0,"",$E242-_xlfn.MAXIFS($F$2:$F241,$C$2:$C241,$C242,$B$2:$B241,$B242,$A$2:$A241,$A242)))&gt;0.25,"",IF(IF(_xlfn.MAXIFS($F$2:$F241,$C$2:$C241,$C242,$B$2:$B241,$B242,$A$2:$A241,$A242)=0,"",$E242-_xlfn.MAXIFS($F$2:$F241,$C$2:$C241,$C242,$B$2:$B241,$B242,$A$2:$A241,$A242))&lt;0,0,IF(_xlfn.MAXIFS($F$2:$F241,$C$2:$C241,$C242,$B$2:$B241,$B242,$A$2:$A241,$A242)=0,"",$E242-_xlfn.MAXIFS($F$2:$F241,$C$2:$C241,$C242,$B$2:$B241,$B242,$A$2:$A241,$A242))))</f>
        <v>0</v>
      </c>
      <c r="K242" s="6">
        <f t="shared" si="10"/>
        <v>15</v>
      </c>
      <c r="L242" s="6" t="str">
        <f t="shared" si="11"/>
        <v>EARLY</v>
      </c>
      <c r="M242" s="6" t="str">
        <f t="shared" si="9"/>
        <v>N</v>
      </c>
    </row>
    <row r="243" spans="1:13" x14ac:dyDescent="0.25">
      <c r="A243" t="s">
        <v>47</v>
      </c>
      <c r="B243" s="92">
        <v>46139</v>
      </c>
      <c r="C243" t="s">
        <v>119</v>
      </c>
      <c r="D243">
        <v>25331</v>
      </c>
      <c r="E243" s="76">
        <v>0.64064814814814819</v>
      </c>
      <c r="F243" s="76">
        <v>0.64174768518518521</v>
      </c>
      <c r="G243" s="2">
        <v>6.5972222222222224E-2</v>
      </c>
      <c r="H243" s="77">
        <v>2.1527777777777778E-3</v>
      </c>
      <c r="J243" s="79">
        <f>IF(IF(IF(_xlfn.MAXIFS($F$2:$F242,$C$2:$C242,$C243,$B$2:$B242,$B243,$A$2:$A242,$A243)=0,"",$E243-_xlfn.MAXIFS($F$2:$F242,$C$2:$C242,$C243,$B$2:$B242,$B243,$A$2:$A242,$A243))&lt;0,0,IF(_xlfn.MAXIFS($F$2:$F242,$C$2:$C242,$C243,$B$2:$B242,$B243,$A$2:$A242,$A243)=0,"",$E243-_xlfn.MAXIFS($F$2:$F242,$C$2:$C242,$C243,$B$2:$B242,$B243,$A$2:$A242,$A243)))&gt;0.25,"",IF(IF(_xlfn.MAXIFS($F$2:$F242,$C$2:$C242,$C243,$B$2:$B242,$B243,$A$2:$A242,$A243)=0,"",$E243-_xlfn.MAXIFS($F$2:$F242,$C$2:$C242,$C243,$B$2:$B242,$B243,$A$2:$A242,$A243))&lt;0,0,IF(_xlfn.MAXIFS($F$2:$F242,$C$2:$C242,$C243,$B$2:$B242,$B243,$A$2:$A242,$A243)=0,"",$E243-_xlfn.MAXIFS($F$2:$F242,$C$2:$C242,$C243,$B$2:$B242,$B243,$A$2:$A242,$A243))))</f>
        <v>2.1527777777777812E-3</v>
      </c>
      <c r="K243" s="6">
        <f t="shared" si="10"/>
        <v>15</v>
      </c>
      <c r="L243" s="6" t="str">
        <f t="shared" si="11"/>
        <v>EARLY</v>
      </c>
      <c r="M243" s="6" t="str">
        <f t="shared" si="9"/>
        <v>N</v>
      </c>
    </row>
    <row r="244" spans="1:13" x14ac:dyDescent="0.25">
      <c r="A244" t="s">
        <v>47</v>
      </c>
      <c r="B244" s="92">
        <v>46139</v>
      </c>
      <c r="C244" t="s">
        <v>121</v>
      </c>
      <c r="D244">
        <v>25131</v>
      </c>
      <c r="E244" s="76">
        <v>0.64086805555555559</v>
      </c>
      <c r="F244" s="76">
        <v>0.64532407407407411</v>
      </c>
      <c r="G244" s="2">
        <v>0.2673611111111111</v>
      </c>
      <c r="H244" s="77">
        <v>0</v>
      </c>
      <c r="J244" s="79">
        <f>IF(IF(IF(_xlfn.MAXIFS($F$2:$F243,$C$2:$C243,$C244,$B$2:$B243,$B244,$A$2:$A243,$A244)=0,"",$E244-_xlfn.MAXIFS($F$2:$F243,$C$2:$C243,$C244,$B$2:$B243,$B244,$A$2:$A243,$A244))&lt;0,0,IF(_xlfn.MAXIFS($F$2:$F243,$C$2:$C243,$C244,$B$2:$B243,$B244,$A$2:$A243,$A244)=0,"",$E244-_xlfn.MAXIFS($F$2:$F243,$C$2:$C243,$C244,$B$2:$B243,$B244,$A$2:$A243,$A244)))&gt;0.25,"",IF(IF(_xlfn.MAXIFS($F$2:$F243,$C$2:$C243,$C244,$B$2:$B243,$B244,$A$2:$A243,$A244)=0,"",$E244-_xlfn.MAXIFS($F$2:$F243,$C$2:$C243,$C244,$B$2:$B243,$B244,$A$2:$A243,$A244))&lt;0,0,IF(_xlfn.MAXIFS($F$2:$F243,$C$2:$C243,$C244,$B$2:$B243,$B244,$A$2:$A243,$A244)=0,"",$E244-_xlfn.MAXIFS($F$2:$F243,$C$2:$C243,$C244,$B$2:$B243,$B244,$A$2:$A243,$A244))))</f>
        <v>0</v>
      </c>
      <c r="K244" s="6">
        <f t="shared" si="10"/>
        <v>15</v>
      </c>
      <c r="L244" s="6" t="str">
        <f t="shared" si="11"/>
        <v>EARLY</v>
      </c>
      <c r="M244" s="6" t="str">
        <f t="shared" si="9"/>
        <v>N</v>
      </c>
    </row>
    <row r="245" spans="1:13" x14ac:dyDescent="0.25">
      <c r="A245" t="s">
        <v>47</v>
      </c>
      <c r="B245" s="92">
        <v>46139</v>
      </c>
      <c r="C245" t="s">
        <v>120</v>
      </c>
      <c r="D245">
        <v>18132</v>
      </c>
      <c r="E245" s="76">
        <v>0.64180555555555552</v>
      </c>
      <c r="F245" s="76">
        <v>0.64296296296296296</v>
      </c>
      <c r="G245" s="2">
        <v>6.9444444444444448E-2</v>
      </c>
      <c r="H245" s="77">
        <v>2.8472222222222223E-3</v>
      </c>
      <c r="J245" s="79">
        <f>IF(IF(IF(_xlfn.MAXIFS($F$2:$F244,$C$2:$C244,$C245,$B$2:$B244,$B245,$A$2:$A244,$A245)=0,"",$E245-_xlfn.MAXIFS($F$2:$F244,$C$2:$C244,$C245,$B$2:$B244,$B245,$A$2:$A244,$A245))&lt;0,0,IF(_xlfn.MAXIFS($F$2:$F244,$C$2:$C244,$C245,$B$2:$B244,$B245,$A$2:$A244,$A245)=0,"",$E245-_xlfn.MAXIFS($F$2:$F244,$C$2:$C244,$C245,$B$2:$B244,$B245,$A$2:$A244,$A245)))&gt;0.25,"",IF(IF(_xlfn.MAXIFS($F$2:$F244,$C$2:$C244,$C245,$B$2:$B244,$B245,$A$2:$A244,$A245)=0,"",$E245-_xlfn.MAXIFS($F$2:$F244,$C$2:$C244,$C245,$B$2:$B244,$B245,$A$2:$A244,$A245))&lt;0,0,IF(_xlfn.MAXIFS($F$2:$F244,$C$2:$C244,$C245,$B$2:$B244,$B245,$A$2:$A244,$A245)=0,"",$E245-_xlfn.MAXIFS($F$2:$F244,$C$2:$C244,$C245,$B$2:$B244,$B245,$A$2:$A244,$A245))))</f>
        <v>2.8472222222222232E-3</v>
      </c>
      <c r="K245" s="6">
        <f t="shared" si="10"/>
        <v>15</v>
      </c>
      <c r="L245" s="6" t="str">
        <f t="shared" si="11"/>
        <v>EARLY</v>
      </c>
      <c r="M245" s="6" t="str">
        <f t="shared" si="9"/>
        <v>N</v>
      </c>
    </row>
    <row r="246" spans="1:13" x14ac:dyDescent="0.25">
      <c r="A246" t="s">
        <v>47</v>
      </c>
      <c r="B246" s="92">
        <v>46139</v>
      </c>
      <c r="C246" t="s">
        <v>119</v>
      </c>
      <c r="D246">
        <v>25231</v>
      </c>
      <c r="E246" s="76">
        <v>0.64202546296296292</v>
      </c>
      <c r="F246" s="76">
        <v>0.64300925925925922</v>
      </c>
      <c r="G246" s="2">
        <v>5.9027777777777776E-2</v>
      </c>
      <c r="H246" s="77">
        <v>2.7777777777777778E-4</v>
      </c>
      <c r="J246" s="79">
        <f>IF(IF(IF(_xlfn.MAXIFS($F$2:$F245,$C$2:$C245,$C246,$B$2:$B245,$B246,$A$2:$A245,$A246)=0,"",$E246-_xlfn.MAXIFS($F$2:$F245,$C$2:$C245,$C246,$B$2:$B245,$B246,$A$2:$A245,$A246))&lt;0,0,IF(_xlfn.MAXIFS($F$2:$F245,$C$2:$C245,$C246,$B$2:$B245,$B246,$A$2:$A245,$A246)=0,"",$E246-_xlfn.MAXIFS($F$2:$F245,$C$2:$C245,$C246,$B$2:$B245,$B246,$A$2:$A245,$A246)))&gt;0.25,"",IF(IF(_xlfn.MAXIFS($F$2:$F245,$C$2:$C245,$C246,$B$2:$B245,$B246,$A$2:$A245,$A246)=0,"",$E246-_xlfn.MAXIFS($F$2:$F245,$C$2:$C245,$C246,$B$2:$B245,$B246,$A$2:$A245,$A246))&lt;0,0,IF(_xlfn.MAXIFS($F$2:$F245,$C$2:$C245,$C246,$B$2:$B245,$B246,$A$2:$A245,$A246)=0,"",$E246-_xlfn.MAXIFS($F$2:$F245,$C$2:$C245,$C246,$B$2:$B245,$B246,$A$2:$A245,$A246))))</f>
        <v>2.7777777777771018E-4</v>
      </c>
      <c r="K246" s="6">
        <f t="shared" si="10"/>
        <v>15</v>
      </c>
      <c r="L246" s="6" t="str">
        <f t="shared" si="11"/>
        <v>EARLY</v>
      </c>
      <c r="M246" s="6" t="str">
        <f t="shared" si="9"/>
        <v>N</v>
      </c>
    </row>
    <row r="247" spans="1:13" x14ac:dyDescent="0.25">
      <c r="A247" t="s">
        <v>47</v>
      </c>
      <c r="B247" s="92">
        <v>46139</v>
      </c>
      <c r="C247" t="s">
        <v>120</v>
      </c>
      <c r="D247">
        <v>20131</v>
      </c>
      <c r="E247" s="76">
        <v>0.64265046296296291</v>
      </c>
      <c r="F247" s="76">
        <v>0.64513888888888893</v>
      </c>
      <c r="G247" s="2">
        <v>0.14930555555555555</v>
      </c>
      <c r="H247" s="77">
        <v>0</v>
      </c>
      <c r="J247" s="79">
        <f>IF(IF(IF(_xlfn.MAXIFS($F$2:$F246,$C$2:$C246,$C247,$B$2:$B246,$B247,$A$2:$A246,$A247)=0,"",$E247-_xlfn.MAXIFS($F$2:$F246,$C$2:$C246,$C247,$B$2:$B246,$B247,$A$2:$A246,$A247))&lt;0,0,IF(_xlfn.MAXIFS($F$2:$F246,$C$2:$C246,$C247,$B$2:$B246,$B247,$A$2:$A246,$A247)=0,"",$E247-_xlfn.MAXIFS($F$2:$F246,$C$2:$C246,$C247,$B$2:$B246,$B247,$A$2:$A246,$A247)))&gt;0.25,"",IF(IF(_xlfn.MAXIFS($F$2:$F246,$C$2:$C246,$C247,$B$2:$B246,$B247,$A$2:$A246,$A247)=0,"",$E247-_xlfn.MAXIFS($F$2:$F246,$C$2:$C246,$C247,$B$2:$B246,$B247,$A$2:$A246,$A247))&lt;0,0,IF(_xlfn.MAXIFS($F$2:$F246,$C$2:$C246,$C247,$B$2:$B246,$B247,$A$2:$A246,$A247)=0,"",$E247-_xlfn.MAXIFS($F$2:$F246,$C$2:$C246,$C247,$B$2:$B246,$B247,$A$2:$A246,$A247))))</f>
        <v>0</v>
      </c>
      <c r="K247" s="6">
        <f t="shared" si="10"/>
        <v>15</v>
      </c>
      <c r="L247" s="6" t="str">
        <f t="shared" si="11"/>
        <v>EARLY</v>
      </c>
      <c r="M247" s="6" t="str">
        <f t="shared" si="9"/>
        <v>N</v>
      </c>
    </row>
    <row r="248" spans="1:13" x14ac:dyDescent="0.25">
      <c r="A248" t="s">
        <v>47</v>
      </c>
      <c r="B248" s="92">
        <v>46139</v>
      </c>
      <c r="C248" t="s">
        <v>121</v>
      </c>
      <c r="D248">
        <v>25331</v>
      </c>
      <c r="E248" s="76">
        <v>0.64331018518518523</v>
      </c>
      <c r="F248" s="76">
        <v>0.65135416666666668</v>
      </c>
      <c r="G248" s="2">
        <v>0.4826388888888889</v>
      </c>
      <c r="H248" s="77">
        <v>0</v>
      </c>
      <c r="J248" s="79">
        <f>IF(IF(IF(_xlfn.MAXIFS($F$2:$F247,$C$2:$C247,$C248,$B$2:$B247,$B248,$A$2:$A247,$A248)=0,"",$E248-_xlfn.MAXIFS($F$2:$F247,$C$2:$C247,$C248,$B$2:$B247,$B248,$A$2:$A247,$A248))&lt;0,0,IF(_xlfn.MAXIFS($F$2:$F247,$C$2:$C247,$C248,$B$2:$B247,$B248,$A$2:$A247,$A248)=0,"",$E248-_xlfn.MAXIFS($F$2:$F247,$C$2:$C247,$C248,$B$2:$B247,$B248,$A$2:$A247,$A248)))&gt;0.25,"",IF(IF(_xlfn.MAXIFS($F$2:$F247,$C$2:$C247,$C248,$B$2:$B247,$B248,$A$2:$A247,$A248)=0,"",$E248-_xlfn.MAXIFS($F$2:$F247,$C$2:$C247,$C248,$B$2:$B247,$B248,$A$2:$A247,$A248))&lt;0,0,IF(_xlfn.MAXIFS($F$2:$F247,$C$2:$C247,$C248,$B$2:$B247,$B248,$A$2:$A247,$A248)=0,"",$E248-_xlfn.MAXIFS($F$2:$F247,$C$2:$C247,$C248,$B$2:$B247,$B248,$A$2:$A247,$A248))))</f>
        <v>0</v>
      </c>
      <c r="K248" s="6">
        <f t="shared" si="10"/>
        <v>15</v>
      </c>
      <c r="L248" s="6" t="str">
        <f t="shared" si="11"/>
        <v>EARLY</v>
      </c>
      <c r="M248" s="6" t="str">
        <f t="shared" si="9"/>
        <v>N</v>
      </c>
    </row>
    <row r="249" spans="1:13" x14ac:dyDescent="0.25">
      <c r="A249" t="s">
        <v>47</v>
      </c>
      <c r="B249" s="92">
        <v>46139</v>
      </c>
      <c r="C249" t="s">
        <v>121</v>
      </c>
      <c r="D249">
        <v>25231</v>
      </c>
      <c r="E249" s="76">
        <v>0.64462962962962966</v>
      </c>
      <c r="F249" s="76">
        <v>0.65366898148148145</v>
      </c>
      <c r="G249" s="2">
        <v>0.54236111111111107</v>
      </c>
      <c r="H249" s="77">
        <v>0</v>
      </c>
      <c r="J249" s="79">
        <f>IF(IF(IF(_xlfn.MAXIFS($F$2:$F248,$C$2:$C248,$C249,$B$2:$B248,$B249,$A$2:$A248,$A249)=0,"",$E249-_xlfn.MAXIFS($F$2:$F248,$C$2:$C248,$C249,$B$2:$B248,$B249,$A$2:$A248,$A249))&lt;0,0,IF(_xlfn.MAXIFS($F$2:$F248,$C$2:$C248,$C249,$B$2:$B248,$B249,$A$2:$A248,$A249)=0,"",$E249-_xlfn.MAXIFS($F$2:$F248,$C$2:$C248,$C249,$B$2:$B248,$B249,$A$2:$A248,$A249)))&gt;0.25,"",IF(IF(_xlfn.MAXIFS($F$2:$F248,$C$2:$C248,$C249,$B$2:$B248,$B249,$A$2:$A248,$A249)=0,"",$E249-_xlfn.MAXIFS($F$2:$F248,$C$2:$C248,$C249,$B$2:$B248,$B249,$A$2:$A248,$A249))&lt;0,0,IF(_xlfn.MAXIFS($F$2:$F248,$C$2:$C248,$C249,$B$2:$B248,$B249,$A$2:$A248,$A249)=0,"",$E249-_xlfn.MAXIFS($F$2:$F248,$C$2:$C248,$C249,$B$2:$B248,$B249,$A$2:$A248,$A249))))</f>
        <v>0</v>
      </c>
      <c r="K249" s="6">
        <f t="shared" si="10"/>
        <v>15</v>
      </c>
      <c r="L249" s="6" t="str">
        <f t="shared" si="11"/>
        <v>EARLY</v>
      </c>
      <c r="M249" s="6" t="str">
        <f t="shared" si="9"/>
        <v>N</v>
      </c>
    </row>
    <row r="250" spans="1:13" x14ac:dyDescent="0.25">
      <c r="A250" t="s">
        <v>47</v>
      </c>
      <c r="B250" s="92">
        <v>46139</v>
      </c>
      <c r="C250" t="s">
        <v>120</v>
      </c>
      <c r="D250">
        <v>17132</v>
      </c>
      <c r="E250" s="76">
        <v>0.64583333333333337</v>
      </c>
      <c r="F250" s="76">
        <v>0.64710648148148153</v>
      </c>
      <c r="G250" s="2">
        <v>7.6388888888888895E-2</v>
      </c>
      <c r="H250" s="77">
        <v>6.9444444444444447E-4</v>
      </c>
      <c r="J250" s="79">
        <f>IF(IF(IF(_xlfn.MAXIFS($F$2:$F249,$C$2:$C249,$C250,$B$2:$B249,$B250,$A$2:$A249,$A250)=0,"",$E250-_xlfn.MAXIFS($F$2:$F249,$C$2:$C249,$C250,$B$2:$B249,$B250,$A$2:$A249,$A250))&lt;0,0,IF(_xlfn.MAXIFS($F$2:$F249,$C$2:$C249,$C250,$B$2:$B249,$B250,$A$2:$A249,$A250)=0,"",$E250-_xlfn.MAXIFS($F$2:$F249,$C$2:$C249,$C250,$B$2:$B249,$B250,$A$2:$A249,$A250)))&gt;0.25,"",IF(IF(_xlfn.MAXIFS($F$2:$F249,$C$2:$C249,$C250,$B$2:$B249,$B250,$A$2:$A249,$A250)=0,"",$E250-_xlfn.MAXIFS($F$2:$F249,$C$2:$C249,$C250,$B$2:$B249,$B250,$A$2:$A249,$A250))&lt;0,0,IF(_xlfn.MAXIFS($F$2:$F249,$C$2:$C249,$C250,$B$2:$B249,$B250,$A$2:$A249,$A250)=0,"",$E250-_xlfn.MAXIFS($F$2:$F249,$C$2:$C249,$C250,$B$2:$B249,$B250,$A$2:$A249,$A250))))</f>
        <v>6.9444444444444198E-4</v>
      </c>
      <c r="K250" s="6">
        <f t="shared" si="10"/>
        <v>15</v>
      </c>
      <c r="L250" s="6" t="str">
        <f t="shared" si="11"/>
        <v>LATE</v>
      </c>
      <c r="M250" s="6" t="str">
        <f t="shared" si="9"/>
        <v>N</v>
      </c>
    </row>
    <row r="251" spans="1:13" x14ac:dyDescent="0.25">
      <c r="A251" t="s">
        <v>47</v>
      </c>
      <c r="B251" s="92">
        <v>46139</v>
      </c>
      <c r="C251" t="s">
        <v>120</v>
      </c>
      <c r="D251">
        <v>19332</v>
      </c>
      <c r="E251" s="76">
        <v>0.64743055555555551</v>
      </c>
      <c r="F251" s="76">
        <v>0.64829861111111109</v>
      </c>
      <c r="G251" s="2">
        <v>5.2083333333333336E-2</v>
      </c>
      <c r="H251" s="77">
        <v>3.2407407407407406E-4</v>
      </c>
      <c r="J251" s="79">
        <f>IF(IF(IF(_xlfn.MAXIFS($F$2:$F250,$C$2:$C250,$C251,$B$2:$B250,$B251,$A$2:$A250,$A251)=0,"",$E251-_xlfn.MAXIFS($F$2:$F250,$C$2:$C250,$C251,$B$2:$B250,$B251,$A$2:$A250,$A251))&lt;0,0,IF(_xlfn.MAXIFS($F$2:$F250,$C$2:$C250,$C251,$B$2:$B250,$B251,$A$2:$A250,$A251)=0,"",$E251-_xlfn.MAXIFS($F$2:$F250,$C$2:$C250,$C251,$B$2:$B250,$B251,$A$2:$A250,$A251)))&gt;0.25,"",IF(IF(_xlfn.MAXIFS($F$2:$F250,$C$2:$C250,$C251,$B$2:$B250,$B251,$A$2:$A250,$A251)=0,"",$E251-_xlfn.MAXIFS($F$2:$F250,$C$2:$C250,$C251,$B$2:$B250,$B251,$A$2:$A250,$A251))&lt;0,0,IF(_xlfn.MAXIFS($F$2:$F250,$C$2:$C250,$C251,$B$2:$B250,$B251,$A$2:$A250,$A251)=0,"",$E251-_xlfn.MAXIFS($F$2:$F250,$C$2:$C250,$C251,$B$2:$B250,$B251,$A$2:$A250,$A251))))</f>
        <v>3.240740740739767E-4</v>
      </c>
      <c r="K251" s="6">
        <f t="shared" si="10"/>
        <v>15</v>
      </c>
      <c r="L251" s="6" t="str">
        <f t="shared" si="11"/>
        <v>LATE</v>
      </c>
      <c r="M251" s="6" t="str">
        <f t="shared" si="9"/>
        <v>N</v>
      </c>
    </row>
    <row r="252" spans="1:13" x14ac:dyDescent="0.25">
      <c r="A252" t="s">
        <v>47</v>
      </c>
      <c r="B252" s="92">
        <v>46139</v>
      </c>
      <c r="C252" t="s">
        <v>120</v>
      </c>
      <c r="D252">
        <v>18232</v>
      </c>
      <c r="E252" s="76">
        <v>0.6486574074074074</v>
      </c>
      <c r="F252" s="76">
        <v>0.64935185185185185</v>
      </c>
      <c r="G252" s="2">
        <v>4.1666666666666664E-2</v>
      </c>
      <c r="H252" s="77">
        <v>3.5879629629629629E-4</v>
      </c>
      <c r="J252" s="79">
        <f>IF(IF(IF(_xlfn.MAXIFS($F$2:$F251,$C$2:$C251,$C252,$B$2:$B251,$B252,$A$2:$A251,$A252)=0,"",$E252-_xlfn.MAXIFS($F$2:$F251,$C$2:$C251,$C252,$B$2:$B251,$B252,$A$2:$A251,$A252))&lt;0,0,IF(_xlfn.MAXIFS($F$2:$F251,$C$2:$C251,$C252,$B$2:$B251,$B252,$A$2:$A251,$A252)=0,"",$E252-_xlfn.MAXIFS($F$2:$F251,$C$2:$C251,$C252,$B$2:$B251,$B252,$A$2:$A251,$A252)))&gt;0.25,"",IF(IF(_xlfn.MAXIFS($F$2:$F251,$C$2:$C251,$C252,$B$2:$B251,$B252,$A$2:$A251,$A252)=0,"",$E252-_xlfn.MAXIFS($F$2:$F251,$C$2:$C251,$C252,$B$2:$B251,$B252,$A$2:$A251,$A252))&lt;0,0,IF(_xlfn.MAXIFS($F$2:$F251,$C$2:$C251,$C252,$B$2:$B251,$B252,$A$2:$A251,$A252)=0,"",$E252-_xlfn.MAXIFS($F$2:$F251,$C$2:$C251,$C252,$B$2:$B251,$B252,$A$2:$A251,$A252))))</f>
        <v>3.5879629629631538E-4</v>
      </c>
      <c r="K252" s="6">
        <f t="shared" si="10"/>
        <v>15</v>
      </c>
      <c r="L252" s="6" t="str">
        <f t="shared" si="11"/>
        <v>LATE</v>
      </c>
      <c r="M252" s="6" t="str">
        <f t="shared" si="9"/>
        <v>N</v>
      </c>
    </row>
    <row r="253" spans="1:13" x14ac:dyDescent="0.25">
      <c r="A253" t="s">
        <v>47</v>
      </c>
      <c r="B253" s="92">
        <v>46139</v>
      </c>
      <c r="C253" t="s">
        <v>119</v>
      </c>
      <c r="D253">
        <v>18132</v>
      </c>
      <c r="E253" s="76">
        <v>0.64898148148148149</v>
      </c>
      <c r="F253" s="76">
        <v>0.65025462962962965</v>
      </c>
      <c r="G253" s="2">
        <v>7.6388888888888895E-2</v>
      </c>
      <c r="H253" s="77">
        <v>5.9722222222222225E-3</v>
      </c>
      <c r="J253" s="79">
        <f>IF(IF(IF(_xlfn.MAXIFS($F$2:$F252,$C$2:$C252,$C253,$B$2:$B252,$B253,$A$2:$A252,$A253)=0,"",$E253-_xlfn.MAXIFS($F$2:$F252,$C$2:$C252,$C253,$B$2:$B252,$B253,$A$2:$A252,$A253))&lt;0,0,IF(_xlfn.MAXIFS($F$2:$F252,$C$2:$C252,$C253,$B$2:$B252,$B253,$A$2:$A252,$A253)=0,"",$E253-_xlfn.MAXIFS($F$2:$F252,$C$2:$C252,$C253,$B$2:$B252,$B253,$A$2:$A252,$A253)))&gt;0.25,"",IF(IF(_xlfn.MAXIFS($F$2:$F252,$C$2:$C252,$C253,$B$2:$B252,$B253,$A$2:$A252,$A253)=0,"",$E253-_xlfn.MAXIFS($F$2:$F252,$C$2:$C252,$C253,$B$2:$B252,$B253,$A$2:$A252,$A253))&lt;0,0,IF(_xlfn.MAXIFS($F$2:$F252,$C$2:$C252,$C253,$B$2:$B252,$B253,$A$2:$A252,$A253)=0,"",$E253-_xlfn.MAXIFS($F$2:$F252,$C$2:$C252,$C253,$B$2:$B252,$B253,$A$2:$A252,$A253))))</f>
        <v>5.9722222222222676E-3</v>
      </c>
      <c r="K253" s="6">
        <f t="shared" si="10"/>
        <v>15</v>
      </c>
      <c r="L253" s="6" t="str">
        <f t="shared" si="11"/>
        <v>LATE</v>
      </c>
      <c r="M253" s="6" t="str">
        <f t="shared" si="9"/>
        <v>N</v>
      </c>
    </row>
    <row r="254" spans="1:13" x14ac:dyDescent="0.25">
      <c r="A254" t="s">
        <v>47</v>
      </c>
      <c r="B254" s="92">
        <v>46139</v>
      </c>
      <c r="C254" t="s">
        <v>119</v>
      </c>
      <c r="D254">
        <v>20131</v>
      </c>
      <c r="E254" s="76">
        <v>0.64936342592592589</v>
      </c>
      <c r="F254" s="76">
        <v>0.65121527777777777</v>
      </c>
      <c r="G254" s="2">
        <v>0.1111111111111111</v>
      </c>
      <c r="H254" s="77">
        <v>0</v>
      </c>
      <c r="J254" s="79">
        <f>IF(IF(IF(_xlfn.MAXIFS($F$2:$F253,$C$2:$C253,$C254,$B$2:$B253,$B254,$A$2:$A253,$A254)=0,"",$E254-_xlfn.MAXIFS($F$2:$F253,$C$2:$C253,$C254,$B$2:$B253,$B254,$A$2:$A253,$A254))&lt;0,0,IF(_xlfn.MAXIFS($F$2:$F253,$C$2:$C253,$C254,$B$2:$B253,$B254,$A$2:$A253,$A254)=0,"",$E254-_xlfn.MAXIFS($F$2:$F253,$C$2:$C253,$C254,$B$2:$B253,$B254,$A$2:$A253,$A254)))&gt;0.25,"",IF(IF(_xlfn.MAXIFS($F$2:$F253,$C$2:$C253,$C254,$B$2:$B253,$B254,$A$2:$A253,$A254)=0,"",$E254-_xlfn.MAXIFS($F$2:$F253,$C$2:$C253,$C254,$B$2:$B253,$B254,$A$2:$A253,$A254))&lt;0,0,IF(_xlfn.MAXIFS($F$2:$F253,$C$2:$C253,$C254,$B$2:$B253,$B254,$A$2:$A253,$A254)=0,"",$E254-_xlfn.MAXIFS($F$2:$F253,$C$2:$C253,$C254,$B$2:$B253,$B254,$A$2:$A253,$A254))))</f>
        <v>0</v>
      </c>
      <c r="K254" s="6">
        <f t="shared" si="10"/>
        <v>15</v>
      </c>
      <c r="L254" s="6" t="str">
        <f t="shared" si="11"/>
        <v>LATE</v>
      </c>
      <c r="M254" s="6" t="str">
        <f t="shared" si="9"/>
        <v>N</v>
      </c>
    </row>
    <row r="255" spans="1:13" x14ac:dyDescent="0.25">
      <c r="A255" t="s">
        <v>47</v>
      </c>
      <c r="B255" s="92">
        <v>46139</v>
      </c>
      <c r="C255" t="s">
        <v>120</v>
      </c>
      <c r="D255">
        <v>18432</v>
      </c>
      <c r="E255" s="76">
        <v>0.65003472222222225</v>
      </c>
      <c r="F255" s="76">
        <v>0.65090277777777783</v>
      </c>
      <c r="G255" s="2">
        <v>5.2083333333333336E-2</v>
      </c>
      <c r="H255" s="77">
        <v>6.8287037037037036E-4</v>
      </c>
      <c r="J255" s="79">
        <f>IF(IF(IF(_xlfn.MAXIFS($F$2:$F254,$C$2:$C254,$C255,$B$2:$B254,$B255,$A$2:$A254,$A255)=0,"",$E255-_xlfn.MAXIFS($F$2:$F254,$C$2:$C254,$C255,$B$2:$B254,$B255,$A$2:$A254,$A255))&lt;0,0,IF(_xlfn.MAXIFS($F$2:$F254,$C$2:$C254,$C255,$B$2:$B254,$B255,$A$2:$A254,$A255)=0,"",$E255-_xlfn.MAXIFS($F$2:$F254,$C$2:$C254,$C255,$B$2:$B254,$B255,$A$2:$A254,$A255)))&gt;0.25,"",IF(IF(_xlfn.MAXIFS($F$2:$F254,$C$2:$C254,$C255,$B$2:$B254,$B255,$A$2:$A254,$A255)=0,"",$E255-_xlfn.MAXIFS($F$2:$F254,$C$2:$C254,$C255,$B$2:$B254,$B255,$A$2:$A254,$A255))&lt;0,0,IF(_xlfn.MAXIFS($F$2:$F254,$C$2:$C254,$C255,$B$2:$B254,$B255,$A$2:$A254,$A255)=0,"",$E255-_xlfn.MAXIFS($F$2:$F254,$C$2:$C254,$C255,$B$2:$B254,$B255,$A$2:$A254,$A255))))</f>
        <v>6.828703703704031E-4</v>
      </c>
      <c r="K255" s="6">
        <f t="shared" si="10"/>
        <v>15</v>
      </c>
      <c r="L255" s="6" t="str">
        <f t="shared" si="11"/>
        <v>LATE</v>
      </c>
      <c r="M255" s="6" t="str">
        <f t="shared" si="9"/>
        <v>N</v>
      </c>
    </row>
    <row r="256" spans="1:13" x14ac:dyDescent="0.25">
      <c r="A256" t="s">
        <v>47</v>
      </c>
      <c r="B256" s="92">
        <v>46139</v>
      </c>
      <c r="C256" t="s">
        <v>119</v>
      </c>
      <c r="D256">
        <v>17132</v>
      </c>
      <c r="E256" s="76">
        <v>0.6507060185185185</v>
      </c>
      <c r="F256" s="76">
        <v>0.65255787037037039</v>
      </c>
      <c r="G256" s="2">
        <v>0.1111111111111111</v>
      </c>
      <c r="H256" s="77">
        <v>0</v>
      </c>
      <c r="J256" s="79">
        <f>IF(IF(IF(_xlfn.MAXIFS($F$2:$F255,$C$2:$C255,$C256,$B$2:$B255,$B256,$A$2:$A255,$A256)=0,"",$E256-_xlfn.MAXIFS($F$2:$F255,$C$2:$C255,$C256,$B$2:$B255,$B256,$A$2:$A255,$A256))&lt;0,0,IF(_xlfn.MAXIFS($F$2:$F255,$C$2:$C255,$C256,$B$2:$B255,$B256,$A$2:$A255,$A256)=0,"",$E256-_xlfn.MAXIFS($F$2:$F255,$C$2:$C255,$C256,$B$2:$B255,$B256,$A$2:$A255,$A256)))&gt;0.25,"",IF(IF(_xlfn.MAXIFS($F$2:$F255,$C$2:$C255,$C256,$B$2:$B255,$B256,$A$2:$A255,$A256)=0,"",$E256-_xlfn.MAXIFS($F$2:$F255,$C$2:$C255,$C256,$B$2:$B255,$B256,$A$2:$A255,$A256))&lt;0,0,IF(_xlfn.MAXIFS($F$2:$F255,$C$2:$C255,$C256,$B$2:$B255,$B256,$A$2:$A255,$A256)=0,"",$E256-_xlfn.MAXIFS($F$2:$F255,$C$2:$C255,$C256,$B$2:$B255,$B256,$A$2:$A255,$A256))))</f>
        <v>0</v>
      </c>
      <c r="K256" s="6">
        <f t="shared" si="10"/>
        <v>15</v>
      </c>
      <c r="L256" s="6" t="str">
        <f t="shared" si="11"/>
        <v>LATE</v>
      </c>
      <c r="M256" s="6" t="str">
        <f t="shared" si="9"/>
        <v>N</v>
      </c>
    </row>
    <row r="257" spans="1:13" x14ac:dyDescent="0.25">
      <c r="A257" t="s">
        <v>47</v>
      </c>
      <c r="B257" s="92">
        <v>46139</v>
      </c>
      <c r="C257" t="s">
        <v>119</v>
      </c>
      <c r="D257">
        <v>19332</v>
      </c>
      <c r="E257" s="76">
        <v>0.65206018518518516</v>
      </c>
      <c r="F257" s="76">
        <v>0.65402777777777776</v>
      </c>
      <c r="G257" s="2">
        <v>0.11805555555555555</v>
      </c>
      <c r="H257" s="77">
        <v>0</v>
      </c>
      <c r="J257" s="79">
        <f>IF(IF(IF(_xlfn.MAXIFS($F$2:$F256,$C$2:$C256,$C257,$B$2:$B256,$B257,$A$2:$A256,$A257)=0,"",$E257-_xlfn.MAXIFS($F$2:$F256,$C$2:$C256,$C257,$B$2:$B256,$B257,$A$2:$A256,$A257))&lt;0,0,IF(_xlfn.MAXIFS($F$2:$F256,$C$2:$C256,$C257,$B$2:$B256,$B257,$A$2:$A256,$A257)=0,"",$E257-_xlfn.MAXIFS($F$2:$F256,$C$2:$C256,$C257,$B$2:$B256,$B257,$A$2:$A256,$A257)))&gt;0.25,"",IF(IF(_xlfn.MAXIFS($F$2:$F256,$C$2:$C256,$C257,$B$2:$B256,$B257,$A$2:$A256,$A257)=0,"",$E257-_xlfn.MAXIFS($F$2:$F256,$C$2:$C256,$C257,$B$2:$B256,$B257,$A$2:$A256,$A257))&lt;0,0,IF(_xlfn.MAXIFS($F$2:$F256,$C$2:$C256,$C257,$B$2:$B256,$B257,$A$2:$A256,$A257)=0,"",$E257-_xlfn.MAXIFS($F$2:$F256,$C$2:$C256,$C257,$B$2:$B256,$B257,$A$2:$A256,$A257))))</f>
        <v>0</v>
      </c>
      <c r="K257" s="6">
        <f t="shared" si="10"/>
        <v>15</v>
      </c>
      <c r="L257" s="6" t="str">
        <f t="shared" si="11"/>
        <v>LATE</v>
      </c>
      <c r="M257" s="6" t="str">
        <f t="shared" si="9"/>
        <v>N</v>
      </c>
    </row>
    <row r="258" spans="1:13" x14ac:dyDescent="0.25">
      <c r="A258" t="s">
        <v>47</v>
      </c>
      <c r="B258" s="92">
        <v>46139</v>
      </c>
      <c r="C258" t="s">
        <v>119</v>
      </c>
      <c r="D258">
        <v>18232</v>
      </c>
      <c r="E258" s="76">
        <v>0.65230324074074075</v>
      </c>
      <c r="F258" s="76">
        <v>0.6545023148148148</v>
      </c>
      <c r="G258" s="2">
        <v>0.13194444444444445</v>
      </c>
      <c r="H258" s="77">
        <v>0</v>
      </c>
      <c r="J258" s="79">
        <f>IF(IF(IF(_xlfn.MAXIFS($F$2:$F257,$C$2:$C257,$C258,$B$2:$B257,$B258,$A$2:$A257,$A258)=0,"",$E258-_xlfn.MAXIFS($F$2:$F257,$C$2:$C257,$C258,$B$2:$B257,$B258,$A$2:$A257,$A258))&lt;0,0,IF(_xlfn.MAXIFS($F$2:$F257,$C$2:$C257,$C258,$B$2:$B257,$B258,$A$2:$A257,$A258)=0,"",$E258-_xlfn.MAXIFS($F$2:$F257,$C$2:$C257,$C258,$B$2:$B257,$B258,$A$2:$A257,$A258)))&gt;0.25,"",IF(IF(_xlfn.MAXIFS($F$2:$F257,$C$2:$C257,$C258,$B$2:$B257,$B258,$A$2:$A257,$A258)=0,"",$E258-_xlfn.MAXIFS($F$2:$F257,$C$2:$C257,$C258,$B$2:$B257,$B258,$A$2:$A257,$A258))&lt;0,0,IF(_xlfn.MAXIFS($F$2:$F257,$C$2:$C257,$C258,$B$2:$B257,$B258,$A$2:$A257,$A258)=0,"",$E258-_xlfn.MAXIFS($F$2:$F257,$C$2:$C257,$C258,$B$2:$B257,$B258,$A$2:$A257,$A258))))</f>
        <v>0</v>
      </c>
      <c r="K258" s="6">
        <f t="shared" si="10"/>
        <v>15</v>
      </c>
      <c r="L258" s="6" t="str">
        <f t="shared" si="11"/>
        <v>LATE</v>
      </c>
      <c r="M258" s="6" t="str">
        <f t="shared" ref="M258:M321" si="12">IF($A258="","",IF(AND($K258&gt;=10,$K258&lt;=13),"Y",IF(AND($K258=14,$L258="EARLY"),"Y","N")))</f>
        <v>N</v>
      </c>
    </row>
    <row r="259" spans="1:13" x14ac:dyDescent="0.25">
      <c r="A259" t="s">
        <v>47</v>
      </c>
      <c r="B259" s="92">
        <v>46139</v>
      </c>
      <c r="C259" t="s">
        <v>121</v>
      </c>
      <c r="D259">
        <v>18132</v>
      </c>
      <c r="E259" s="76">
        <v>0.65239583333333329</v>
      </c>
      <c r="F259" s="76">
        <v>0.65500000000000003</v>
      </c>
      <c r="G259" s="2">
        <v>0.15625</v>
      </c>
      <c r="H259" s="77">
        <v>0</v>
      </c>
      <c r="J259" s="79">
        <f>IF(IF(IF(_xlfn.MAXIFS($F$2:$F258,$C$2:$C258,$C259,$B$2:$B258,$B259,$A$2:$A258,$A259)=0,"",$E259-_xlfn.MAXIFS($F$2:$F258,$C$2:$C258,$C259,$B$2:$B258,$B259,$A$2:$A258,$A259))&lt;0,0,IF(_xlfn.MAXIFS($F$2:$F258,$C$2:$C258,$C259,$B$2:$B258,$B259,$A$2:$A258,$A259)=0,"",$E259-_xlfn.MAXIFS($F$2:$F258,$C$2:$C258,$C259,$B$2:$B258,$B259,$A$2:$A258,$A259)))&gt;0.25,"",IF(IF(_xlfn.MAXIFS($F$2:$F258,$C$2:$C258,$C259,$B$2:$B258,$B259,$A$2:$A258,$A259)=0,"",$E259-_xlfn.MAXIFS($F$2:$F258,$C$2:$C258,$C259,$B$2:$B258,$B259,$A$2:$A258,$A259))&lt;0,0,IF(_xlfn.MAXIFS($F$2:$F258,$C$2:$C258,$C259,$B$2:$B258,$B259,$A$2:$A258,$A259)=0,"",$E259-_xlfn.MAXIFS($F$2:$F258,$C$2:$C258,$C259,$B$2:$B258,$B259,$A$2:$A258,$A259))))</f>
        <v>0</v>
      </c>
      <c r="K259" s="6">
        <f t="shared" ref="K259:K322" si="13">IF($J259="","",IF(HOUR($E259)&gt;19,19,IF(HOUR($E259)&lt;5,5,HOUR($E259))))</f>
        <v>15</v>
      </c>
      <c r="L259" s="6" t="str">
        <f t="shared" ref="L259:L322" si="14">IF($J259="","",IF(MINUTE($E259)&lt;30,"EARLY","LATE"))</f>
        <v>LATE</v>
      </c>
      <c r="M259" s="6" t="str">
        <f t="shared" si="12"/>
        <v>N</v>
      </c>
    </row>
    <row r="260" spans="1:13" x14ac:dyDescent="0.25">
      <c r="A260" t="s">
        <v>47</v>
      </c>
      <c r="B260" s="92">
        <v>46139</v>
      </c>
      <c r="C260" t="s">
        <v>120</v>
      </c>
      <c r="D260">
        <v>25131</v>
      </c>
      <c r="E260" s="76">
        <v>0.65244212962962966</v>
      </c>
      <c r="F260" s="76">
        <v>0.65446759259259257</v>
      </c>
      <c r="G260" s="2">
        <v>0.12152777777777778</v>
      </c>
      <c r="H260" s="77">
        <v>1.5393518518518519E-3</v>
      </c>
      <c r="J260" s="79">
        <f>IF(IF(IF(_xlfn.MAXIFS($F$2:$F259,$C$2:$C259,$C260,$B$2:$B259,$B260,$A$2:$A259,$A260)=0,"",$E260-_xlfn.MAXIFS($F$2:$F259,$C$2:$C259,$C260,$B$2:$B259,$B260,$A$2:$A259,$A260))&lt;0,0,IF(_xlfn.MAXIFS($F$2:$F259,$C$2:$C259,$C260,$B$2:$B259,$B260,$A$2:$A259,$A260)=0,"",$E260-_xlfn.MAXIFS($F$2:$F259,$C$2:$C259,$C260,$B$2:$B259,$B260,$A$2:$A259,$A260)))&gt;0.25,"",IF(IF(_xlfn.MAXIFS($F$2:$F259,$C$2:$C259,$C260,$B$2:$B259,$B260,$A$2:$A259,$A260)=0,"",$E260-_xlfn.MAXIFS($F$2:$F259,$C$2:$C259,$C260,$B$2:$B259,$B260,$A$2:$A259,$A260))&lt;0,0,IF(_xlfn.MAXIFS($F$2:$F259,$C$2:$C259,$C260,$B$2:$B259,$B260,$A$2:$A259,$A260)=0,"",$E260-_xlfn.MAXIFS($F$2:$F259,$C$2:$C259,$C260,$B$2:$B259,$B260,$A$2:$A259,$A260))))</f>
        <v>1.5393518518518334E-3</v>
      </c>
      <c r="K260" s="6">
        <f t="shared" si="13"/>
        <v>15</v>
      </c>
      <c r="L260" s="6" t="str">
        <f t="shared" si="14"/>
        <v>LATE</v>
      </c>
      <c r="M260" s="6" t="str">
        <f t="shared" si="12"/>
        <v>N</v>
      </c>
    </row>
    <row r="261" spans="1:13" x14ac:dyDescent="0.25">
      <c r="A261" t="s">
        <v>47</v>
      </c>
      <c r="B261" s="92">
        <v>46139</v>
      </c>
      <c r="C261" t="s">
        <v>121</v>
      </c>
      <c r="D261">
        <v>20131</v>
      </c>
      <c r="E261" s="76">
        <v>0.65358796296296295</v>
      </c>
      <c r="F261" s="76">
        <v>0.65729166666666672</v>
      </c>
      <c r="G261" s="2">
        <v>0.22222222222222221</v>
      </c>
      <c r="H261" s="77">
        <v>0</v>
      </c>
      <c r="J261" s="79">
        <f>IF(IF(IF(_xlfn.MAXIFS($F$2:$F260,$C$2:$C260,$C261,$B$2:$B260,$B261,$A$2:$A260,$A261)=0,"",$E261-_xlfn.MAXIFS($F$2:$F260,$C$2:$C260,$C261,$B$2:$B260,$B261,$A$2:$A260,$A261))&lt;0,0,IF(_xlfn.MAXIFS($F$2:$F260,$C$2:$C260,$C261,$B$2:$B260,$B261,$A$2:$A260,$A261)=0,"",$E261-_xlfn.MAXIFS($F$2:$F260,$C$2:$C260,$C261,$B$2:$B260,$B261,$A$2:$A260,$A261)))&gt;0.25,"",IF(IF(_xlfn.MAXIFS($F$2:$F260,$C$2:$C260,$C261,$B$2:$B260,$B261,$A$2:$A260,$A261)=0,"",$E261-_xlfn.MAXIFS($F$2:$F260,$C$2:$C260,$C261,$B$2:$B260,$B261,$A$2:$A260,$A261))&lt;0,0,IF(_xlfn.MAXIFS($F$2:$F260,$C$2:$C260,$C261,$B$2:$B260,$B261,$A$2:$A260,$A261)=0,"",$E261-_xlfn.MAXIFS($F$2:$F260,$C$2:$C260,$C261,$B$2:$B260,$B261,$A$2:$A260,$A261))))</f>
        <v>0</v>
      </c>
      <c r="K261" s="6">
        <f t="shared" si="13"/>
        <v>15</v>
      </c>
      <c r="L261" s="6" t="str">
        <f t="shared" si="14"/>
        <v>LATE</v>
      </c>
      <c r="M261" s="6" t="str">
        <f t="shared" si="12"/>
        <v>N</v>
      </c>
    </row>
    <row r="262" spans="1:13" x14ac:dyDescent="0.25">
      <c r="A262" t="s">
        <v>47</v>
      </c>
      <c r="B262" s="92">
        <v>46139</v>
      </c>
      <c r="C262" t="s">
        <v>121</v>
      </c>
      <c r="D262">
        <v>17132</v>
      </c>
      <c r="E262" s="76">
        <v>0.65475694444444443</v>
      </c>
      <c r="F262" s="76">
        <v>0.65771990740740738</v>
      </c>
      <c r="G262" s="2">
        <v>0.17777777777777778</v>
      </c>
      <c r="H262" s="77">
        <v>0</v>
      </c>
      <c r="J262" s="79">
        <f>IF(IF(IF(_xlfn.MAXIFS($F$2:$F261,$C$2:$C261,$C262,$B$2:$B261,$B262,$A$2:$A261,$A262)=0,"",$E262-_xlfn.MAXIFS($F$2:$F261,$C$2:$C261,$C262,$B$2:$B261,$B262,$A$2:$A261,$A262))&lt;0,0,IF(_xlfn.MAXIFS($F$2:$F261,$C$2:$C261,$C262,$B$2:$B261,$B262,$A$2:$A261,$A262)=0,"",$E262-_xlfn.MAXIFS($F$2:$F261,$C$2:$C261,$C262,$B$2:$B261,$B262,$A$2:$A261,$A262)))&gt;0.25,"",IF(IF(_xlfn.MAXIFS($F$2:$F261,$C$2:$C261,$C262,$B$2:$B261,$B262,$A$2:$A261,$A262)=0,"",$E262-_xlfn.MAXIFS($F$2:$F261,$C$2:$C261,$C262,$B$2:$B261,$B262,$A$2:$A261,$A262))&lt;0,0,IF(_xlfn.MAXIFS($F$2:$F261,$C$2:$C261,$C262,$B$2:$B261,$B262,$A$2:$A261,$A262)=0,"",$E262-_xlfn.MAXIFS($F$2:$F261,$C$2:$C261,$C262,$B$2:$B261,$B262,$A$2:$A261,$A262))))</f>
        <v>0</v>
      </c>
      <c r="K262" s="6">
        <f t="shared" si="13"/>
        <v>15</v>
      </c>
      <c r="L262" s="6" t="str">
        <f t="shared" si="14"/>
        <v>LATE</v>
      </c>
      <c r="M262" s="6" t="str">
        <f t="shared" si="12"/>
        <v>N</v>
      </c>
    </row>
    <row r="263" spans="1:13" x14ac:dyDescent="0.25">
      <c r="A263" t="s">
        <v>47</v>
      </c>
      <c r="B263" s="92">
        <v>46139</v>
      </c>
      <c r="C263" t="s">
        <v>119</v>
      </c>
      <c r="D263">
        <v>18432</v>
      </c>
      <c r="E263" s="76">
        <v>0.65483796296296293</v>
      </c>
      <c r="F263" s="76">
        <v>0.65663194444444439</v>
      </c>
      <c r="G263" s="2">
        <v>0.1076388888888889</v>
      </c>
      <c r="H263" s="77">
        <v>3.3564814814814812E-4</v>
      </c>
      <c r="J263" s="79">
        <f>IF(IF(IF(_xlfn.MAXIFS($F$2:$F262,$C$2:$C262,$C263,$B$2:$B262,$B263,$A$2:$A262,$A263)=0,"",$E263-_xlfn.MAXIFS($F$2:$F262,$C$2:$C262,$C263,$B$2:$B262,$B263,$A$2:$A262,$A263))&lt;0,0,IF(_xlfn.MAXIFS($F$2:$F262,$C$2:$C262,$C263,$B$2:$B262,$B263,$A$2:$A262,$A263)=0,"",$E263-_xlfn.MAXIFS($F$2:$F262,$C$2:$C262,$C263,$B$2:$B262,$B263,$A$2:$A262,$A263)))&gt;0.25,"",IF(IF(_xlfn.MAXIFS($F$2:$F262,$C$2:$C262,$C263,$B$2:$B262,$B263,$A$2:$A262,$A263)=0,"",$E263-_xlfn.MAXIFS($F$2:$F262,$C$2:$C262,$C263,$B$2:$B262,$B263,$A$2:$A262,$A263))&lt;0,0,IF(_xlfn.MAXIFS($F$2:$F262,$C$2:$C262,$C263,$B$2:$B262,$B263,$A$2:$A262,$A263)=0,"",$E263-_xlfn.MAXIFS($F$2:$F262,$C$2:$C262,$C263,$B$2:$B262,$B263,$A$2:$A262,$A263))))</f>
        <v>3.356481481481266E-4</v>
      </c>
      <c r="K263" s="6">
        <f t="shared" si="13"/>
        <v>15</v>
      </c>
      <c r="L263" s="6" t="str">
        <f t="shared" si="14"/>
        <v>LATE</v>
      </c>
      <c r="M263" s="6" t="str">
        <f t="shared" si="12"/>
        <v>N</v>
      </c>
    </row>
    <row r="264" spans="1:13" x14ac:dyDescent="0.25">
      <c r="A264" t="s">
        <v>47</v>
      </c>
      <c r="B264" s="92">
        <v>46139</v>
      </c>
      <c r="C264" t="s">
        <v>120</v>
      </c>
      <c r="D264">
        <v>25331</v>
      </c>
      <c r="E264" s="76">
        <v>0.65621527777777777</v>
      </c>
      <c r="F264" s="76">
        <v>0.65748842592592593</v>
      </c>
      <c r="G264" s="2">
        <v>7.6388888888888895E-2</v>
      </c>
      <c r="H264" s="77">
        <v>1.7476851851851852E-3</v>
      </c>
      <c r="J264" s="79">
        <f>IF(IF(IF(_xlfn.MAXIFS($F$2:$F263,$C$2:$C263,$C264,$B$2:$B263,$B264,$A$2:$A263,$A264)=0,"",$E264-_xlfn.MAXIFS($F$2:$F263,$C$2:$C263,$C264,$B$2:$B263,$B264,$A$2:$A263,$A264))&lt;0,0,IF(_xlfn.MAXIFS($F$2:$F263,$C$2:$C263,$C264,$B$2:$B263,$B264,$A$2:$A263,$A264)=0,"",$E264-_xlfn.MAXIFS($F$2:$F263,$C$2:$C263,$C264,$B$2:$B263,$B264,$A$2:$A263,$A264)))&gt;0.25,"",IF(IF(_xlfn.MAXIFS($F$2:$F263,$C$2:$C263,$C264,$B$2:$B263,$B264,$A$2:$A263,$A264)=0,"",$E264-_xlfn.MAXIFS($F$2:$F263,$C$2:$C263,$C264,$B$2:$B263,$B264,$A$2:$A263,$A264))&lt;0,0,IF(_xlfn.MAXIFS($F$2:$F263,$C$2:$C263,$C264,$B$2:$B263,$B264,$A$2:$A263,$A264)=0,"",$E264-_xlfn.MAXIFS($F$2:$F263,$C$2:$C263,$C264,$B$2:$B263,$B264,$A$2:$A263,$A264))))</f>
        <v>1.7476851851851993E-3</v>
      </c>
      <c r="K264" s="6">
        <f t="shared" si="13"/>
        <v>15</v>
      </c>
      <c r="L264" s="6" t="str">
        <f t="shared" si="14"/>
        <v>LATE</v>
      </c>
      <c r="M264" s="6" t="str">
        <f t="shared" si="12"/>
        <v>N</v>
      </c>
    </row>
    <row r="265" spans="1:13" x14ac:dyDescent="0.25">
      <c r="A265" t="s">
        <v>47</v>
      </c>
      <c r="B265" s="92">
        <v>46139</v>
      </c>
      <c r="C265" t="s">
        <v>121</v>
      </c>
      <c r="D265">
        <v>19332</v>
      </c>
      <c r="E265" s="76">
        <v>0.65622685185185181</v>
      </c>
      <c r="F265" s="76">
        <v>0.65994212962962961</v>
      </c>
      <c r="G265" s="2">
        <v>0.22291666666666668</v>
      </c>
      <c r="H265" s="77">
        <v>0</v>
      </c>
      <c r="J265" s="79">
        <f>IF(IF(IF(_xlfn.MAXIFS($F$2:$F264,$C$2:$C264,$C265,$B$2:$B264,$B265,$A$2:$A264,$A265)=0,"",$E265-_xlfn.MAXIFS($F$2:$F264,$C$2:$C264,$C265,$B$2:$B264,$B265,$A$2:$A264,$A265))&lt;0,0,IF(_xlfn.MAXIFS($F$2:$F264,$C$2:$C264,$C265,$B$2:$B264,$B265,$A$2:$A264,$A265)=0,"",$E265-_xlfn.MAXIFS($F$2:$F264,$C$2:$C264,$C265,$B$2:$B264,$B265,$A$2:$A264,$A265)))&gt;0.25,"",IF(IF(_xlfn.MAXIFS($F$2:$F264,$C$2:$C264,$C265,$B$2:$B264,$B265,$A$2:$A264,$A265)=0,"",$E265-_xlfn.MAXIFS($F$2:$F264,$C$2:$C264,$C265,$B$2:$B264,$B265,$A$2:$A264,$A265))&lt;0,0,IF(_xlfn.MAXIFS($F$2:$F264,$C$2:$C264,$C265,$B$2:$B264,$B265,$A$2:$A264,$A265)=0,"",$E265-_xlfn.MAXIFS($F$2:$F264,$C$2:$C264,$C265,$B$2:$B264,$B265,$A$2:$A264,$A265))))</f>
        <v>0</v>
      </c>
      <c r="K265" s="6">
        <f t="shared" si="13"/>
        <v>15</v>
      </c>
      <c r="L265" s="6" t="str">
        <f t="shared" si="14"/>
        <v>LATE</v>
      </c>
      <c r="M265" s="6" t="str">
        <f t="shared" si="12"/>
        <v>N</v>
      </c>
    </row>
    <row r="266" spans="1:13" x14ac:dyDescent="0.25">
      <c r="A266" t="s">
        <v>47</v>
      </c>
      <c r="B266" s="92">
        <v>46139</v>
      </c>
      <c r="C266" t="s">
        <v>121</v>
      </c>
      <c r="D266">
        <v>18232</v>
      </c>
      <c r="E266" s="76">
        <v>0.65658564814814813</v>
      </c>
      <c r="F266" s="76">
        <v>0.6626157407407407</v>
      </c>
      <c r="G266" s="2">
        <v>0.36180555555555555</v>
      </c>
      <c r="H266" s="77">
        <v>0</v>
      </c>
      <c r="J266" s="79">
        <f>IF(IF(IF(_xlfn.MAXIFS($F$2:$F265,$C$2:$C265,$C266,$B$2:$B265,$B266,$A$2:$A265,$A266)=0,"",$E266-_xlfn.MAXIFS($F$2:$F265,$C$2:$C265,$C266,$B$2:$B265,$B266,$A$2:$A265,$A266))&lt;0,0,IF(_xlfn.MAXIFS($F$2:$F265,$C$2:$C265,$C266,$B$2:$B265,$B266,$A$2:$A265,$A266)=0,"",$E266-_xlfn.MAXIFS($F$2:$F265,$C$2:$C265,$C266,$B$2:$B265,$B266,$A$2:$A265,$A266)))&gt;0.25,"",IF(IF(_xlfn.MAXIFS($F$2:$F265,$C$2:$C265,$C266,$B$2:$B265,$B266,$A$2:$A265,$A266)=0,"",$E266-_xlfn.MAXIFS($F$2:$F265,$C$2:$C265,$C266,$B$2:$B265,$B266,$A$2:$A265,$A266))&lt;0,0,IF(_xlfn.MAXIFS($F$2:$F265,$C$2:$C265,$C266,$B$2:$B265,$B266,$A$2:$A265,$A266)=0,"",$E266-_xlfn.MAXIFS($F$2:$F265,$C$2:$C265,$C266,$B$2:$B265,$B266,$A$2:$A265,$A266))))</f>
        <v>0</v>
      </c>
      <c r="K266" s="6">
        <f t="shared" si="13"/>
        <v>15</v>
      </c>
      <c r="L266" s="6" t="str">
        <f t="shared" si="14"/>
        <v>LATE</v>
      </c>
      <c r="M266" s="6" t="str">
        <f t="shared" si="12"/>
        <v>N</v>
      </c>
    </row>
    <row r="267" spans="1:13" x14ac:dyDescent="0.25">
      <c r="A267" t="s">
        <v>47</v>
      </c>
      <c r="B267" s="92">
        <v>46139</v>
      </c>
      <c r="C267" t="s">
        <v>119</v>
      </c>
      <c r="D267">
        <v>25131</v>
      </c>
      <c r="E267" s="76">
        <v>0.6585185185185185</v>
      </c>
      <c r="F267" s="76">
        <v>0.6597453703703704</v>
      </c>
      <c r="G267" s="2">
        <v>7.3611111111111113E-2</v>
      </c>
      <c r="H267" s="77">
        <v>1.8865740740740742E-3</v>
      </c>
      <c r="J267" s="79">
        <f>IF(IF(IF(_xlfn.MAXIFS($F$2:$F266,$C$2:$C266,$C267,$B$2:$B266,$B267,$A$2:$A266,$A267)=0,"",$E267-_xlfn.MAXIFS($F$2:$F266,$C$2:$C266,$C267,$B$2:$B266,$B267,$A$2:$A266,$A267))&lt;0,0,IF(_xlfn.MAXIFS($F$2:$F266,$C$2:$C266,$C267,$B$2:$B266,$B267,$A$2:$A266,$A267)=0,"",$E267-_xlfn.MAXIFS($F$2:$F266,$C$2:$C266,$C267,$B$2:$B266,$B267,$A$2:$A266,$A267)))&gt;0.25,"",IF(IF(_xlfn.MAXIFS($F$2:$F266,$C$2:$C266,$C267,$B$2:$B266,$B267,$A$2:$A266,$A267)=0,"",$E267-_xlfn.MAXIFS($F$2:$F266,$C$2:$C266,$C267,$B$2:$B266,$B267,$A$2:$A266,$A267))&lt;0,0,IF(_xlfn.MAXIFS($F$2:$F266,$C$2:$C266,$C267,$B$2:$B266,$B267,$A$2:$A266,$A267)=0,"",$E267-_xlfn.MAXIFS($F$2:$F266,$C$2:$C266,$C267,$B$2:$B266,$B267,$A$2:$A266,$A267))))</f>
        <v>1.8865740740741099E-3</v>
      </c>
      <c r="K267" s="6">
        <f t="shared" si="13"/>
        <v>15</v>
      </c>
      <c r="L267" s="6" t="str">
        <f t="shared" si="14"/>
        <v>LATE</v>
      </c>
      <c r="M267" s="6" t="str">
        <f t="shared" si="12"/>
        <v>N</v>
      </c>
    </row>
    <row r="268" spans="1:13" x14ac:dyDescent="0.25">
      <c r="A268" t="s">
        <v>47</v>
      </c>
      <c r="B268" s="92">
        <v>46139</v>
      </c>
      <c r="C268" t="s">
        <v>121</v>
      </c>
      <c r="D268">
        <v>18432</v>
      </c>
      <c r="E268" s="76">
        <v>0.65888888888888886</v>
      </c>
      <c r="F268" s="76">
        <v>0.66461805555555553</v>
      </c>
      <c r="G268" s="2">
        <v>0.34375</v>
      </c>
      <c r="H268" s="77">
        <v>0</v>
      </c>
      <c r="J268" s="79">
        <f>IF(IF(IF(_xlfn.MAXIFS($F$2:$F267,$C$2:$C267,$C268,$B$2:$B267,$B268,$A$2:$A267,$A268)=0,"",$E268-_xlfn.MAXIFS($F$2:$F267,$C$2:$C267,$C268,$B$2:$B267,$B268,$A$2:$A267,$A268))&lt;0,0,IF(_xlfn.MAXIFS($F$2:$F267,$C$2:$C267,$C268,$B$2:$B267,$B268,$A$2:$A267,$A268)=0,"",$E268-_xlfn.MAXIFS($F$2:$F267,$C$2:$C267,$C268,$B$2:$B267,$B268,$A$2:$A267,$A268)))&gt;0.25,"",IF(IF(_xlfn.MAXIFS($F$2:$F267,$C$2:$C267,$C268,$B$2:$B267,$B268,$A$2:$A267,$A268)=0,"",$E268-_xlfn.MAXIFS($F$2:$F267,$C$2:$C267,$C268,$B$2:$B267,$B268,$A$2:$A267,$A268))&lt;0,0,IF(_xlfn.MAXIFS($F$2:$F267,$C$2:$C267,$C268,$B$2:$B267,$B268,$A$2:$A267,$A268)=0,"",$E268-_xlfn.MAXIFS($F$2:$F267,$C$2:$C267,$C268,$B$2:$B267,$B268,$A$2:$A267,$A268))))</f>
        <v>0</v>
      </c>
      <c r="K268" s="6">
        <f t="shared" si="13"/>
        <v>15</v>
      </c>
      <c r="L268" s="6" t="str">
        <f t="shared" si="14"/>
        <v>LATE</v>
      </c>
      <c r="M268" s="6" t="str">
        <f t="shared" si="12"/>
        <v>N</v>
      </c>
    </row>
    <row r="269" spans="1:13" x14ac:dyDescent="0.25">
      <c r="A269" t="s">
        <v>47</v>
      </c>
      <c r="B269" s="92">
        <v>46139</v>
      </c>
      <c r="C269" t="s">
        <v>120</v>
      </c>
      <c r="D269">
        <v>25231</v>
      </c>
      <c r="E269" s="76">
        <v>0.66061342592592598</v>
      </c>
      <c r="F269" s="76">
        <v>0.66153935185185186</v>
      </c>
      <c r="G269" s="2">
        <v>5.5555555555555552E-2</v>
      </c>
      <c r="H269" s="77">
        <v>3.1250000000000002E-3</v>
      </c>
      <c r="J269" s="79">
        <f>IF(IF(IF(_xlfn.MAXIFS($F$2:$F268,$C$2:$C268,$C269,$B$2:$B268,$B269,$A$2:$A268,$A269)=0,"",$E269-_xlfn.MAXIFS($F$2:$F268,$C$2:$C268,$C269,$B$2:$B268,$B269,$A$2:$A268,$A269))&lt;0,0,IF(_xlfn.MAXIFS($F$2:$F268,$C$2:$C268,$C269,$B$2:$B268,$B269,$A$2:$A268,$A269)=0,"",$E269-_xlfn.MAXIFS($F$2:$F268,$C$2:$C268,$C269,$B$2:$B268,$B269,$A$2:$A268,$A269)))&gt;0.25,"",IF(IF(_xlfn.MAXIFS($F$2:$F268,$C$2:$C268,$C269,$B$2:$B268,$B269,$A$2:$A268,$A269)=0,"",$E269-_xlfn.MAXIFS($F$2:$F268,$C$2:$C268,$C269,$B$2:$B268,$B269,$A$2:$A268,$A269))&lt;0,0,IF(_xlfn.MAXIFS($F$2:$F268,$C$2:$C268,$C269,$B$2:$B268,$B269,$A$2:$A268,$A269)=0,"",$E269-_xlfn.MAXIFS($F$2:$F268,$C$2:$C268,$C269,$B$2:$B268,$B269,$A$2:$A268,$A269))))</f>
        <v>3.1250000000000444E-3</v>
      </c>
      <c r="K269" s="6">
        <f t="shared" si="13"/>
        <v>15</v>
      </c>
      <c r="L269" s="6" t="str">
        <f t="shared" si="14"/>
        <v>LATE</v>
      </c>
      <c r="M269" s="6" t="str">
        <f t="shared" si="12"/>
        <v>N</v>
      </c>
    </row>
    <row r="270" spans="1:13" x14ac:dyDescent="0.25">
      <c r="A270" t="s">
        <v>47</v>
      </c>
      <c r="B270" s="92">
        <v>46139</v>
      </c>
      <c r="C270" t="s">
        <v>119</v>
      </c>
      <c r="D270">
        <v>25331</v>
      </c>
      <c r="E270" s="76">
        <v>0.66113425925925928</v>
      </c>
      <c r="F270" s="76">
        <v>0.66229166666666661</v>
      </c>
      <c r="G270" s="2">
        <v>6.9444444444444448E-2</v>
      </c>
      <c r="H270" s="77">
        <v>1.3888888888888889E-3</v>
      </c>
      <c r="J270" s="79">
        <f>IF(IF(IF(_xlfn.MAXIFS($F$2:$F269,$C$2:$C269,$C270,$B$2:$B269,$B270,$A$2:$A269,$A270)=0,"",$E270-_xlfn.MAXIFS($F$2:$F269,$C$2:$C269,$C270,$B$2:$B269,$B270,$A$2:$A269,$A270))&lt;0,0,IF(_xlfn.MAXIFS($F$2:$F269,$C$2:$C269,$C270,$B$2:$B269,$B270,$A$2:$A269,$A270)=0,"",$E270-_xlfn.MAXIFS($F$2:$F269,$C$2:$C269,$C270,$B$2:$B269,$B270,$A$2:$A269,$A270)))&gt;0.25,"",IF(IF(_xlfn.MAXIFS($F$2:$F269,$C$2:$C269,$C270,$B$2:$B269,$B270,$A$2:$A269,$A270)=0,"",$E270-_xlfn.MAXIFS($F$2:$F269,$C$2:$C269,$C270,$B$2:$B269,$B270,$A$2:$A269,$A270))&lt;0,0,IF(_xlfn.MAXIFS($F$2:$F269,$C$2:$C269,$C270,$B$2:$B269,$B270,$A$2:$A269,$A270)=0,"",$E270-_xlfn.MAXIFS($F$2:$F269,$C$2:$C269,$C270,$B$2:$B269,$B270,$A$2:$A269,$A270))))</f>
        <v>1.388888888888884E-3</v>
      </c>
      <c r="K270" s="6">
        <f t="shared" si="13"/>
        <v>15</v>
      </c>
      <c r="L270" s="6" t="str">
        <f t="shared" si="14"/>
        <v>LATE</v>
      </c>
      <c r="M270" s="6" t="str">
        <f t="shared" si="12"/>
        <v>N</v>
      </c>
    </row>
    <row r="271" spans="1:13" x14ac:dyDescent="0.25">
      <c r="A271" t="s">
        <v>47</v>
      </c>
      <c r="B271" s="92">
        <v>46139</v>
      </c>
      <c r="C271" t="s">
        <v>121</v>
      </c>
      <c r="D271">
        <v>25131</v>
      </c>
      <c r="E271" s="76">
        <v>0.66223379629629631</v>
      </c>
      <c r="F271" s="76">
        <v>0.6676157407407407</v>
      </c>
      <c r="G271" s="2">
        <v>0.32291666666666669</v>
      </c>
      <c r="H271" s="77">
        <v>0</v>
      </c>
      <c r="J271" s="79">
        <f>IF(IF(IF(_xlfn.MAXIFS($F$2:$F270,$C$2:$C270,$C271,$B$2:$B270,$B271,$A$2:$A270,$A271)=0,"",$E271-_xlfn.MAXIFS($F$2:$F270,$C$2:$C270,$C271,$B$2:$B270,$B271,$A$2:$A270,$A271))&lt;0,0,IF(_xlfn.MAXIFS($F$2:$F270,$C$2:$C270,$C271,$B$2:$B270,$B271,$A$2:$A270,$A271)=0,"",$E271-_xlfn.MAXIFS($F$2:$F270,$C$2:$C270,$C271,$B$2:$B270,$B271,$A$2:$A270,$A271)))&gt;0.25,"",IF(IF(_xlfn.MAXIFS($F$2:$F270,$C$2:$C270,$C271,$B$2:$B270,$B271,$A$2:$A270,$A271)=0,"",$E271-_xlfn.MAXIFS($F$2:$F270,$C$2:$C270,$C271,$B$2:$B270,$B271,$A$2:$A270,$A271))&lt;0,0,IF(_xlfn.MAXIFS($F$2:$F270,$C$2:$C270,$C271,$B$2:$B270,$B271,$A$2:$A270,$A271)=0,"",$E271-_xlfn.MAXIFS($F$2:$F270,$C$2:$C270,$C271,$B$2:$B270,$B271,$A$2:$A270,$A271))))</f>
        <v>0</v>
      </c>
      <c r="K271" s="6">
        <f t="shared" si="13"/>
        <v>15</v>
      </c>
      <c r="L271" s="6" t="str">
        <f t="shared" si="14"/>
        <v>LATE</v>
      </c>
      <c r="M271" s="6" t="str">
        <f t="shared" si="12"/>
        <v>N</v>
      </c>
    </row>
    <row r="272" spans="1:13" x14ac:dyDescent="0.25">
      <c r="A272" t="s">
        <v>47</v>
      </c>
      <c r="B272" s="92">
        <v>46139</v>
      </c>
      <c r="C272" t="s">
        <v>120</v>
      </c>
      <c r="D272">
        <v>20131</v>
      </c>
      <c r="E272" s="76">
        <v>0.66331018518518514</v>
      </c>
      <c r="F272" s="76">
        <v>0.664525462962963</v>
      </c>
      <c r="G272" s="2">
        <v>7.2916666666666671E-2</v>
      </c>
      <c r="H272" s="77">
        <v>1.7708333333333332E-3</v>
      </c>
      <c r="J272" s="79">
        <f>IF(IF(IF(_xlfn.MAXIFS($F$2:$F271,$C$2:$C271,$C272,$B$2:$B271,$B272,$A$2:$A271,$A272)=0,"",$E272-_xlfn.MAXIFS($F$2:$F271,$C$2:$C271,$C272,$B$2:$B271,$B272,$A$2:$A271,$A272))&lt;0,0,IF(_xlfn.MAXIFS($F$2:$F271,$C$2:$C271,$C272,$B$2:$B271,$B272,$A$2:$A271,$A272)=0,"",$E272-_xlfn.MAXIFS($F$2:$F271,$C$2:$C271,$C272,$B$2:$B271,$B272,$A$2:$A271,$A272)))&gt;0.25,"",IF(IF(_xlfn.MAXIFS($F$2:$F271,$C$2:$C271,$C272,$B$2:$B271,$B272,$A$2:$A271,$A272)=0,"",$E272-_xlfn.MAXIFS($F$2:$F271,$C$2:$C271,$C272,$B$2:$B271,$B272,$A$2:$A271,$A272))&lt;0,0,IF(_xlfn.MAXIFS($F$2:$F271,$C$2:$C271,$C272,$B$2:$B271,$B272,$A$2:$A271,$A272)=0,"",$E272-_xlfn.MAXIFS($F$2:$F271,$C$2:$C271,$C272,$B$2:$B271,$B272,$A$2:$A271,$A272))))</f>
        <v>1.7708333333332771E-3</v>
      </c>
      <c r="K272" s="6">
        <f t="shared" si="13"/>
        <v>15</v>
      </c>
      <c r="L272" s="6" t="str">
        <f t="shared" si="14"/>
        <v>LATE</v>
      </c>
      <c r="M272" s="6" t="str">
        <f t="shared" si="12"/>
        <v>N</v>
      </c>
    </row>
    <row r="273" spans="1:13" x14ac:dyDescent="0.25">
      <c r="A273" t="s">
        <v>47</v>
      </c>
      <c r="B273" s="92">
        <v>46139</v>
      </c>
      <c r="C273" t="s">
        <v>121</v>
      </c>
      <c r="D273">
        <v>25331</v>
      </c>
      <c r="E273" s="76">
        <v>0.66391203703703705</v>
      </c>
      <c r="F273" s="76">
        <v>0.67457175925925927</v>
      </c>
      <c r="G273" s="2">
        <v>0.63958333333333328</v>
      </c>
      <c r="H273" s="77">
        <v>0</v>
      </c>
      <c r="J273" s="79">
        <f>IF(IF(IF(_xlfn.MAXIFS($F$2:$F272,$C$2:$C272,$C273,$B$2:$B272,$B273,$A$2:$A272,$A273)=0,"",$E273-_xlfn.MAXIFS($F$2:$F272,$C$2:$C272,$C273,$B$2:$B272,$B273,$A$2:$A272,$A273))&lt;0,0,IF(_xlfn.MAXIFS($F$2:$F272,$C$2:$C272,$C273,$B$2:$B272,$B273,$A$2:$A272,$A273)=0,"",$E273-_xlfn.MAXIFS($F$2:$F272,$C$2:$C272,$C273,$B$2:$B272,$B273,$A$2:$A272,$A273)))&gt;0.25,"",IF(IF(_xlfn.MAXIFS($F$2:$F272,$C$2:$C272,$C273,$B$2:$B272,$B273,$A$2:$A272,$A273)=0,"",$E273-_xlfn.MAXIFS($F$2:$F272,$C$2:$C272,$C273,$B$2:$B272,$B273,$A$2:$A272,$A273))&lt;0,0,IF(_xlfn.MAXIFS($F$2:$F272,$C$2:$C272,$C273,$B$2:$B272,$B273,$A$2:$A272,$A273)=0,"",$E273-_xlfn.MAXIFS($F$2:$F272,$C$2:$C272,$C273,$B$2:$B272,$B273,$A$2:$A272,$A273))))</f>
        <v>0</v>
      </c>
      <c r="K273" s="6">
        <f t="shared" si="13"/>
        <v>15</v>
      </c>
      <c r="L273" s="6" t="str">
        <f t="shared" si="14"/>
        <v>LATE</v>
      </c>
      <c r="M273" s="6" t="str">
        <f t="shared" si="12"/>
        <v>N</v>
      </c>
    </row>
    <row r="274" spans="1:13" x14ac:dyDescent="0.25">
      <c r="A274" t="s">
        <v>47</v>
      </c>
      <c r="B274" s="92">
        <v>46139</v>
      </c>
      <c r="C274" t="s">
        <v>120</v>
      </c>
      <c r="D274">
        <v>18132</v>
      </c>
      <c r="E274" s="76">
        <v>0.66421296296296295</v>
      </c>
      <c r="F274" s="76">
        <v>0.66612268518518514</v>
      </c>
      <c r="G274" s="2">
        <v>0.11458333333333333</v>
      </c>
      <c r="H274" s="77">
        <v>0</v>
      </c>
      <c r="J274" s="79">
        <f>IF(IF(IF(_xlfn.MAXIFS($F$2:$F273,$C$2:$C273,$C274,$B$2:$B273,$B274,$A$2:$A273,$A274)=0,"",$E274-_xlfn.MAXIFS($F$2:$F273,$C$2:$C273,$C274,$B$2:$B273,$B274,$A$2:$A273,$A274))&lt;0,0,IF(_xlfn.MAXIFS($F$2:$F273,$C$2:$C273,$C274,$B$2:$B273,$B274,$A$2:$A273,$A274)=0,"",$E274-_xlfn.MAXIFS($F$2:$F273,$C$2:$C273,$C274,$B$2:$B273,$B274,$A$2:$A273,$A274)))&gt;0.25,"",IF(IF(_xlfn.MAXIFS($F$2:$F273,$C$2:$C273,$C274,$B$2:$B273,$B274,$A$2:$A273,$A274)=0,"",$E274-_xlfn.MAXIFS($F$2:$F273,$C$2:$C273,$C274,$B$2:$B273,$B274,$A$2:$A273,$A274))&lt;0,0,IF(_xlfn.MAXIFS($F$2:$F273,$C$2:$C273,$C274,$B$2:$B273,$B274,$A$2:$A273,$A274)=0,"",$E274-_xlfn.MAXIFS($F$2:$F273,$C$2:$C273,$C274,$B$2:$B273,$B274,$A$2:$A273,$A274))))</f>
        <v>0</v>
      </c>
      <c r="K274" s="6">
        <f t="shared" si="13"/>
        <v>15</v>
      </c>
      <c r="L274" s="6" t="str">
        <f t="shared" si="14"/>
        <v>LATE</v>
      </c>
      <c r="M274" s="6" t="str">
        <f t="shared" si="12"/>
        <v>N</v>
      </c>
    </row>
    <row r="275" spans="1:13" x14ac:dyDescent="0.25">
      <c r="A275" t="s">
        <v>47</v>
      </c>
      <c r="B275" s="92">
        <v>46139</v>
      </c>
      <c r="C275" t="s">
        <v>119</v>
      </c>
      <c r="D275">
        <v>25231</v>
      </c>
      <c r="E275" s="76">
        <v>0.6646643518518518</v>
      </c>
      <c r="F275" s="76">
        <v>0.66605324074074079</v>
      </c>
      <c r="G275" s="2">
        <v>8.3333333333333329E-2</v>
      </c>
      <c r="H275" s="77">
        <v>2.3726851851851851E-3</v>
      </c>
      <c r="J275" s="79">
        <f>IF(IF(IF(_xlfn.MAXIFS($F$2:$F274,$C$2:$C274,$C275,$B$2:$B274,$B275,$A$2:$A274,$A275)=0,"",$E275-_xlfn.MAXIFS($F$2:$F274,$C$2:$C274,$C275,$B$2:$B274,$B275,$A$2:$A274,$A275))&lt;0,0,IF(_xlfn.MAXIFS($F$2:$F274,$C$2:$C274,$C275,$B$2:$B274,$B275,$A$2:$A274,$A275)=0,"",$E275-_xlfn.MAXIFS($F$2:$F274,$C$2:$C274,$C275,$B$2:$B274,$B275,$A$2:$A274,$A275)))&gt;0.25,"",IF(IF(_xlfn.MAXIFS($F$2:$F274,$C$2:$C274,$C275,$B$2:$B274,$B275,$A$2:$A274,$A275)=0,"",$E275-_xlfn.MAXIFS($F$2:$F274,$C$2:$C274,$C275,$B$2:$B274,$B275,$A$2:$A274,$A275))&lt;0,0,IF(_xlfn.MAXIFS($F$2:$F274,$C$2:$C274,$C275,$B$2:$B274,$B275,$A$2:$A274,$A275)=0,"",$E275-_xlfn.MAXIFS($F$2:$F274,$C$2:$C274,$C275,$B$2:$B274,$B275,$A$2:$A274,$A275))))</f>
        <v>2.372685185185186E-3</v>
      </c>
      <c r="K275" s="6">
        <f t="shared" si="13"/>
        <v>15</v>
      </c>
      <c r="L275" s="6" t="str">
        <f t="shared" si="14"/>
        <v>LATE</v>
      </c>
      <c r="M275" s="6" t="str">
        <f t="shared" si="12"/>
        <v>N</v>
      </c>
    </row>
    <row r="276" spans="1:13" x14ac:dyDescent="0.25">
      <c r="A276" t="s">
        <v>47</v>
      </c>
      <c r="B276" s="92">
        <v>46139</v>
      </c>
      <c r="C276" t="s">
        <v>120</v>
      </c>
      <c r="D276">
        <v>17132</v>
      </c>
      <c r="E276" s="76">
        <v>0.66652777777777783</v>
      </c>
      <c r="F276" s="76">
        <v>0.66821759259259261</v>
      </c>
      <c r="G276" s="2">
        <v>0.10138888888888889</v>
      </c>
      <c r="H276" s="77">
        <v>4.0509259259259258E-4</v>
      </c>
      <c r="J276" s="79">
        <f>IF(IF(IF(_xlfn.MAXIFS($F$2:$F275,$C$2:$C275,$C276,$B$2:$B275,$B276,$A$2:$A275,$A276)=0,"",$E276-_xlfn.MAXIFS($F$2:$F275,$C$2:$C275,$C276,$B$2:$B275,$B276,$A$2:$A275,$A276))&lt;0,0,IF(_xlfn.MAXIFS($F$2:$F275,$C$2:$C275,$C276,$B$2:$B275,$B276,$A$2:$A275,$A276)=0,"",$E276-_xlfn.MAXIFS($F$2:$F275,$C$2:$C275,$C276,$B$2:$B275,$B276,$A$2:$A275,$A276)))&gt;0.25,"",IF(IF(_xlfn.MAXIFS($F$2:$F275,$C$2:$C275,$C276,$B$2:$B275,$B276,$A$2:$A275,$A276)=0,"",$E276-_xlfn.MAXIFS($F$2:$F275,$C$2:$C275,$C276,$B$2:$B275,$B276,$A$2:$A275,$A276))&lt;0,0,IF(_xlfn.MAXIFS($F$2:$F275,$C$2:$C275,$C276,$B$2:$B275,$B276,$A$2:$A275,$A276)=0,"",$E276-_xlfn.MAXIFS($F$2:$F275,$C$2:$C275,$C276,$B$2:$B275,$B276,$A$2:$A275,$A276))))</f>
        <v>4.0509259259269292E-4</v>
      </c>
      <c r="K276" s="6">
        <f t="shared" si="13"/>
        <v>15</v>
      </c>
      <c r="L276" s="6" t="str">
        <f t="shared" si="14"/>
        <v>LATE</v>
      </c>
      <c r="M276" s="6" t="str">
        <f t="shared" si="12"/>
        <v>N</v>
      </c>
    </row>
    <row r="277" spans="1:13" x14ac:dyDescent="0.25">
      <c r="A277" t="s">
        <v>47</v>
      </c>
      <c r="B277" s="92">
        <v>46139</v>
      </c>
      <c r="C277" t="s">
        <v>121</v>
      </c>
      <c r="D277">
        <v>25231</v>
      </c>
      <c r="E277" s="76">
        <v>0.6676157407407407</v>
      </c>
      <c r="F277" s="76">
        <v>0.67461805555555554</v>
      </c>
      <c r="G277" s="2">
        <v>0.4201388888888889</v>
      </c>
      <c r="H277" s="77">
        <v>0</v>
      </c>
      <c r="J277" s="79">
        <f>IF(IF(IF(_xlfn.MAXIFS($F$2:$F276,$C$2:$C276,$C277,$B$2:$B276,$B277,$A$2:$A276,$A277)=0,"",$E277-_xlfn.MAXIFS($F$2:$F276,$C$2:$C276,$C277,$B$2:$B276,$B277,$A$2:$A276,$A277))&lt;0,0,IF(_xlfn.MAXIFS($F$2:$F276,$C$2:$C276,$C277,$B$2:$B276,$B277,$A$2:$A276,$A277)=0,"",$E277-_xlfn.MAXIFS($F$2:$F276,$C$2:$C276,$C277,$B$2:$B276,$B277,$A$2:$A276,$A277)))&gt;0.25,"",IF(IF(_xlfn.MAXIFS($F$2:$F276,$C$2:$C276,$C277,$B$2:$B276,$B277,$A$2:$A276,$A277)=0,"",$E277-_xlfn.MAXIFS($F$2:$F276,$C$2:$C276,$C277,$B$2:$B276,$B277,$A$2:$A276,$A277))&lt;0,0,IF(_xlfn.MAXIFS($F$2:$F276,$C$2:$C276,$C277,$B$2:$B276,$B277,$A$2:$A276,$A277)=0,"",$E277-_xlfn.MAXIFS($F$2:$F276,$C$2:$C276,$C277,$B$2:$B276,$B277,$A$2:$A276,$A277))))</f>
        <v>0</v>
      </c>
      <c r="K277" s="6">
        <f t="shared" si="13"/>
        <v>16</v>
      </c>
      <c r="L277" s="6" t="str">
        <f t="shared" si="14"/>
        <v>EARLY</v>
      </c>
      <c r="M277" s="6" t="str">
        <f t="shared" si="12"/>
        <v>N</v>
      </c>
    </row>
    <row r="278" spans="1:13" x14ac:dyDescent="0.25">
      <c r="A278" t="s">
        <v>47</v>
      </c>
      <c r="B278" s="92">
        <v>46139</v>
      </c>
      <c r="C278" t="s">
        <v>120</v>
      </c>
      <c r="D278">
        <v>19332</v>
      </c>
      <c r="E278" s="76">
        <v>0.66839120370370375</v>
      </c>
      <c r="F278" s="76">
        <v>0.66925925925925922</v>
      </c>
      <c r="G278" s="2">
        <v>5.2083333333333336E-2</v>
      </c>
      <c r="H278" s="77">
        <v>1.7361111111111112E-4</v>
      </c>
      <c r="J278" s="79">
        <f>IF(IF(IF(_xlfn.MAXIFS($F$2:$F277,$C$2:$C277,$C278,$B$2:$B277,$B278,$A$2:$A277,$A278)=0,"",$E278-_xlfn.MAXIFS($F$2:$F277,$C$2:$C277,$C278,$B$2:$B277,$B278,$A$2:$A277,$A278))&lt;0,0,IF(_xlfn.MAXIFS($F$2:$F277,$C$2:$C277,$C278,$B$2:$B277,$B278,$A$2:$A277,$A278)=0,"",$E278-_xlfn.MAXIFS($F$2:$F277,$C$2:$C277,$C278,$B$2:$B277,$B278,$A$2:$A277,$A278)))&gt;0.25,"",IF(IF(_xlfn.MAXIFS($F$2:$F277,$C$2:$C277,$C278,$B$2:$B277,$B278,$A$2:$A277,$A278)=0,"",$E278-_xlfn.MAXIFS($F$2:$F277,$C$2:$C277,$C278,$B$2:$B277,$B278,$A$2:$A277,$A278))&lt;0,0,IF(_xlfn.MAXIFS($F$2:$F277,$C$2:$C277,$C278,$B$2:$B277,$B278,$A$2:$A277,$A278)=0,"",$E278-_xlfn.MAXIFS($F$2:$F277,$C$2:$C277,$C278,$B$2:$B277,$B278,$A$2:$A277,$A278))))</f>
        <v>1.7361111111113825E-4</v>
      </c>
      <c r="K278" s="6">
        <f t="shared" si="13"/>
        <v>16</v>
      </c>
      <c r="L278" s="6" t="str">
        <f t="shared" si="14"/>
        <v>EARLY</v>
      </c>
      <c r="M278" s="6" t="str">
        <f t="shared" si="12"/>
        <v>N</v>
      </c>
    </row>
    <row r="279" spans="1:13" x14ac:dyDescent="0.25">
      <c r="A279" t="s">
        <v>47</v>
      </c>
      <c r="B279" s="92">
        <v>46139</v>
      </c>
      <c r="C279" t="s">
        <v>119</v>
      </c>
      <c r="D279">
        <v>20131</v>
      </c>
      <c r="E279" s="76">
        <v>0.66921296296296295</v>
      </c>
      <c r="F279" s="76">
        <v>0.67118055555555556</v>
      </c>
      <c r="G279" s="2">
        <v>0.11805555555555555</v>
      </c>
      <c r="H279" s="77">
        <v>3.1597222222222222E-3</v>
      </c>
      <c r="J279" s="79">
        <f>IF(IF(IF(_xlfn.MAXIFS($F$2:$F278,$C$2:$C278,$C279,$B$2:$B278,$B279,$A$2:$A278,$A279)=0,"",$E279-_xlfn.MAXIFS($F$2:$F278,$C$2:$C278,$C279,$B$2:$B278,$B279,$A$2:$A278,$A279))&lt;0,0,IF(_xlfn.MAXIFS($F$2:$F278,$C$2:$C278,$C279,$B$2:$B278,$B279,$A$2:$A278,$A279)=0,"",$E279-_xlfn.MAXIFS($F$2:$F278,$C$2:$C278,$C279,$B$2:$B278,$B279,$A$2:$A278,$A279)))&gt;0.25,"",IF(IF(_xlfn.MAXIFS($F$2:$F278,$C$2:$C278,$C279,$B$2:$B278,$B279,$A$2:$A278,$A279)=0,"",$E279-_xlfn.MAXIFS($F$2:$F278,$C$2:$C278,$C279,$B$2:$B278,$B279,$A$2:$A278,$A279))&lt;0,0,IF(_xlfn.MAXIFS($F$2:$F278,$C$2:$C278,$C279,$B$2:$B278,$B279,$A$2:$A278,$A279)=0,"",$E279-_xlfn.MAXIFS($F$2:$F278,$C$2:$C278,$C279,$B$2:$B278,$B279,$A$2:$A278,$A279))))</f>
        <v>3.159722222222161E-3</v>
      </c>
      <c r="K279" s="6">
        <f t="shared" si="13"/>
        <v>16</v>
      </c>
      <c r="L279" s="6" t="str">
        <f t="shared" si="14"/>
        <v>EARLY</v>
      </c>
      <c r="M279" s="6" t="str">
        <f t="shared" si="12"/>
        <v>N</v>
      </c>
    </row>
    <row r="280" spans="1:13" x14ac:dyDescent="0.25">
      <c r="A280" t="s">
        <v>47</v>
      </c>
      <c r="B280" s="92">
        <v>46139</v>
      </c>
      <c r="C280" t="s">
        <v>119</v>
      </c>
      <c r="D280">
        <v>18132</v>
      </c>
      <c r="E280" s="76">
        <v>0.66965277777777776</v>
      </c>
      <c r="F280" s="76">
        <v>0.6712731481481482</v>
      </c>
      <c r="G280" s="2">
        <v>9.7222222222222224E-2</v>
      </c>
      <c r="H280" s="77">
        <v>0</v>
      </c>
      <c r="J280" s="79">
        <f>IF(IF(IF(_xlfn.MAXIFS($F$2:$F279,$C$2:$C279,$C280,$B$2:$B279,$B280,$A$2:$A279,$A280)=0,"",$E280-_xlfn.MAXIFS($F$2:$F279,$C$2:$C279,$C280,$B$2:$B279,$B280,$A$2:$A279,$A280))&lt;0,0,IF(_xlfn.MAXIFS($F$2:$F279,$C$2:$C279,$C280,$B$2:$B279,$B280,$A$2:$A279,$A280)=0,"",$E280-_xlfn.MAXIFS($F$2:$F279,$C$2:$C279,$C280,$B$2:$B279,$B280,$A$2:$A279,$A280)))&gt;0.25,"",IF(IF(_xlfn.MAXIFS($F$2:$F279,$C$2:$C279,$C280,$B$2:$B279,$B280,$A$2:$A279,$A280)=0,"",$E280-_xlfn.MAXIFS($F$2:$F279,$C$2:$C279,$C280,$B$2:$B279,$B280,$A$2:$A279,$A280))&lt;0,0,IF(_xlfn.MAXIFS($F$2:$F279,$C$2:$C279,$C280,$B$2:$B279,$B280,$A$2:$A279,$A280)=0,"",$E280-_xlfn.MAXIFS($F$2:$F279,$C$2:$C279,$C280,$B$2:$B279,$B280,$A$2:$A279,$A280))))</f>
        <v>0</v>
      </c>
      <c r="K280" s="6">
        <f t="shared" si="13"/>
        <v>16</v>
      </c>
      <c r="L280" s="6" t="str">
        <f t="shared" si="14"/>
        <v>EARLY</v>
      </c>
      <c r="M280" s="6" t="str">
        <f t="shared" si="12"/>
        <v>N</v>
      </c>
    </row>
    <row r="281" spans="1:13" x14ac:dyDescent="0.25">
      <c r="A281" t="s">
        <v>47</v>
      </c>
      <c r="B281" s="92">
        <v>46139</v>
      </c>
      <c r="C281" t="s">
        <v>120</v>
      </c>
      <c r="D281">
        <v>18232</v>
      </c>
      <c r="E281" s="76">
        <v>0.6704282407407407</v>
      </c>
      <c r="F281" s="76">
        <v>0.671875</v>
      </c>
      <c r="G281" s="2">
        <v>8.6805555555555552E-2</v>
      </c>
      <c r="H281" s="77">
        <v>1.1689814814814816E-3</v>
      </c>
      <c r="J281" s="79">
        <f>IF(IF(IF(_xlfn.MAXIFS($F$2:$F280,$C$2:$C280,$C281,$B$2:$B280,$B281,$A$2:$A280,$A281)=0,"",$E281-_xlfn.MAXIFS($F$2:$F280,$C$2:$C280,$C281,$B$2:$B280,$B281,$A$2:$A280,$A281))&lt;0,0,IF(_xlfn.MAXIFS($F$2:$F280,$C$2:$C280,$C281,$B$2:$B280,$B281,$A$2:$A280,$A281)=0,"",$E281-_xlfn.MAXIFS($F$2:$F280,$C$2:$C280,$C281,$B$2:$B280,$B281,$A$2:$A280,$A281)))&gt;0.25,"",IF(IF(_xlfn.MAXIFS($F$2:$F280,$C$2:$C280,$C281,$B$2:$B280,$B281,$A$2:$A280,$A281)=0,"",$E281-_xlfn.MAXIFS($F$2:$F280,$C$2:$C280,$C281,$B$2:$B280,$B281,$A$2:$A280,$A281))&lt;0,0,IF(_xlfn.MAXIFS($F$2:$F280,$C$2:$C280,$C281,$B$2:$B280,$B281,$A$2:$A280,$A281)=0,"",$E281-_xlfn.MAXIFS($F$2:$F280,$C$2:$C280,$C281,$B$2:$B280,$B281,$A$2:$A280,$A281))))</f>
        <v>1.1689814814814792E-3</v>
      </c>
      <c r="K281" s="6">
        <f t="shared" si="13"/>
        <v>16</v>
      </c>
      <c r="L281" s="6" t="str">
        <f t="shared" si="14"/>
        <v>EARLY</v>
      </c>
      <c r="M281" s="6" t="str">
        <f t="shared" si="12"/>
        <v>N</v>
      </c>
    </row>
    <row r="282" spans="1:13" x14ac:dyDescent="0.25">
      <c r="A282" t="s">
        <v>47</v>
      </c>
      <c r="B282" s="92">
        <v>46139</v>
      </c>
      <c r="C282" t="s">
        <v>120</v>
      </c>
      <c r="D282">
        <v>18432</v>
      </c>
      <c r="E282" s="76">
        <v>0.67179398148148151</v>
      </c>
      <c r="F282" s="76">
        <v>0.67295138888888884</v>
      </c>
      <c r="G282" s="2">
        <v>6.9444444444444448E-2</v>
      </c>
      <c r="H282" s="77">
        <v>0</v>
      </c>
      <c r="J282" s="79">
        <f>IF(IF(IF(_xlfn.MAXIFS($F$2:$F281,$C$2:$C281,$C282,$B$2:$B281,$B282,$A$2:$A281,$A282)=0,"",$E282-_xlfn.MAXIFS($F$2:$F281,$C$2:$C281,$C282,$B$2:$B281,$B282,$A$2:$A281,$A282))&lt;0,0,IF(_xlfn.MAXIFS($F$2:$F281,$C$2:$C281,$C282,$B$2:$B281,$B282,$A$2:$A281,$A282)=0,"",$E282-_xlfn.MAXIFS($F$2:$F281,$C$2:$C281,$C282,$B$2:$B281,$B282,$A$2:$A281,$A282)))&gt;0.25,"",IF(IF(_xlfn.MAXIFS($F$2:$F281,$C$2:$C281,$C282,$B$2:$B281,$B282,$A$2:$A281,$A282)=0,"",$E282-_xlfn.MAXIFS($F$2:$F281,$C$2:$C281,$C282,$B$2:$B281,$B282,$A$2:$A281,$A282))&lt;0,0,IF(_xlfn.MAXIFS($F$2:$F281,$C$2:$C281,$C282,$B$2:$B281,$B282,$A$2:$A281,$A282)=0,"",$E282-_xlfn.MAXIFS($F$2:$F281,$C$2:$C281,$C282,$B$2:$B281,$B282,$A$2:$A281,$A282))))</f>
        <v>0</v>
      </c>
      <c r="K282" s="6">
        <f t="shared" si="13"/>
        <v>16</v>
      </c>
      <c r="L282" s="6" t="str">
        <f t="shared" si="14"/>
        <v>EARLY</v>
      </c>
      <c r="M282" s="6" t="str">
        <f t="shared" si="12"/>
        <v>N</v>
      </c>
    </row>
    <row r="283" spans="1:13" x14ac:dyDescent="0.25">
      <c r="A283" t="s">
        <v>47</v>
      </c>
      <c r="B283" s="92">
        <v>46139</v>
      </c>
      <c r="C283" t="s">
        <v>119</v>
      </c>
      <c r="D283">
        <v>17132</v>
      </c>
      <c r="E283" s="76">
        <v>0.67221064814814813</v>
      </c>
      <c r="F283" s="76">
        <v>0.67348379629629629</v>
      </c>
      <c r="G283" s="2">
        <v>7.6388888888888895E-2</v>
      </c>
      <c r="H283" s="77">
        <v>9.3749999999999997E-4</v>
      </c>
      <c r="J283" s="79">
        <f>IF(IF(IF(_xlfn.MAXIFS($F$2:$F282,$C$2:$C282,$C283,$B$2:$B282,$B283,$A$2:$A282,$A283)=0,"",$E283-_xlfn.MAXIFS($F$2:$F282,$C$2:$C282,$C283,$B$2:$B282,$B283,$A$2:$A282,$A283))&lt;0,0,IF(_xlfn.MAXIFS($F$2:$F282,$C$2:$C282,$C283,$B$2:$B282,$B283,$A$2:$A282,$A283)=0,"",$E283-_xlfn.MAXIFS($F$2:$F282,$C$2:$C282,$C283,$B$2:$B282,$B283,$A$2:$A282,$A283)))&gt;0.25,"",IF(IF(_xlfn.MAXIFS($F$2:$F282,$C$2:$C282,$C283,$B$2:$B282,$B283,$A$2:$A282,$A283)=0,"",$E283-_xlfn.MAXIFS($F$2:$F282,$C$2:$C282,$C283,$B$2:$B282,$B283,$A$2:$A282,$A283))&lt;0,0,IF(_xlfn.MAXIFS($F$2:$F282,$C$2:$C282,$C283,$B$2:$B282,$B283,$A$2:$A282,$A283)=0,"",$E283-_xlfn.MAXIFS($F$2:$F282,$C$2:$C282,$C283,$B$2:$B282,$B283,$A$2:$A282,$A283))))</f>
        <v>9.374999999999245E-4</v>
      </c>
      <c r="K283" s="6">
        <f t="shared" si="13"/>
        <v>16</v>
      </c>
      <c r="L283" s="6" t="str">
        <f t="shared" si="14"/>
        <v>EARLY</v>
      </c>
      <c r="M283" s="6" t="str">
        <f t="shared" si="12"/>
        <v>N</v>
      </c>
    </row>
    <row r="284" spans="1:13" x14ac:dyDescent="0.25">
      <c r="A284" t="s">
        <v>47</v>
      </c>
      <c r="B284" s="92">
        <v>46139</v>
      </c>
      <c r="C284" t="s">
        <v>121</v>
      </c>
      <c r="D284">
        <v>20131</v>
      </c>
      <c r="E284" s="76">
        <v>0.67320601851851847</v>
      </c>
      <c r="F284" s="76">
        <v>0.67657407407407411</v>
      </c>
      <c r="G284" s="2">
        <v>0.20208333333333334</v>
      </c>
      <c r="H284" s="77">
        <v>0</v>
      </c>
      <c r="J284" s="79">
        <f>IF(IF(IF(_xlfn.MAXIFS($F$2:$F283,$C$2:$C283,$C284,$B$2:$B283,$B284,$A$2:$A283,$A284)=0,"",$E284-_xlfn.MAXIFS($F$2:$F283,$C$2:$C283,$C284,$B$2:$B283,$B284,$A$2:$A283,$A284))&lt;0,0,IF(_xlfn.MAXIFS($F$2:$F283,$C$2:$C283,$C284,$B$2:$B283,$B284,$A$2:$A283,$A284)=0,"",$E284-_xlfn.MAXIFS($F$2:$F283,$C$2:$C283,$C284,$B$2:$B283,$B284,$A$2:$A283,$A284)))&gt;0.25,"",IF(IF(_xlfn.MAXIFS($F$2:$F283,$C$2:$C283,$C284,$B$2:$B283,$B284,$A$2:$A283,$A284)=0,"",$E284-_xlfn.MAXIFS($F$2:$F283,$C$2:$C283,$C284,$B$2:$B283,$B284,$A$2:$A283,$A284))&lt;0,0,IF(_xlfn.MAXIFS($F$2:$F283,$C$2:$C283,$C284,$B$2:$B283,$B284,$A$2:$A283,$A284)=0,"",$E284-_xlfn.MAXIFS($F$2:$F283,$C$2:$C283,$C284,$B$2:$B283,$B284,$A$2:$A283,$A284))))</f>
        <v>0</v>
      </c>
      <c r="K284" s="6">
        <f t="shared" si="13"/>
        <v>16</v>
      </c>
      <c r="L284" s="6" t="str">
        <f t="shared" si="14"/>
        <v>EARLY</v>
      </c>
      <c r="M284" s="6" t="str">
        <f t="shared" si="12"/>
        <v>N</v>
      </c>
    </row>
    <row r="285" spans="1:13" x14ac:dyDescent="0.25">
      <c r="A285" t="s">
        <v>47</v>
      </c>
      <c r="B285" s="92">
        <v>46139</v>
      </c>
      <c r="C285" t="s">
        <v>121</v>
      </c>
      <c r="D285">
        <v>18132</v>
      </c>
      <c r="E285" s="76">
        <v>0.67370370370370369</v>
      </c>
      <c r="F285" s="76">
        <v>0.67775462962962962</v>
      </c>
      <c r="G285" s="2">
        <v>0.24305555555555555</v>
      </c>
      <c r="H285" s="77">
        <v>0</v>
      </c>
      <c r="J285" s="79">
        <f>IF(IF(IF(_xlfn.MAXIFS($F$2:$F284,$C$2:$C284,$C285,$B$2:$B284,$B285,$A$2:$A284,$A285)=0,"",$E285-_xlfn.MAXIFS($F$2:$F284,$C$2:$C284,$C285,$B$2:$B284,$B285,$A$2:$A284,$A285))&lt;0,0,IF(_xlfn.MAXIFS($F$2:$F284,$C$2:$C284,$C285,$B$2:$B284,$B285,$A$2:$A284,$A285)=0,"",$E285-_xlfn.MAXIFS($F$2:$F284,$C$2:$C284,$C285,$B$2:$B284,$B285,$A$2:$A284,$A285)))&gt;0.25,"",IF(IF(_xlfn.MAXIFS($F$2:$F284,$C$2:$C284,$C285,$B$2:$B284,$B285,$A$2:$A284,$A285)=0,"",$E285-_xlfn.MAXIFS($F$2:$F284,$C$2:$C284,$C285,$B$2:$B284,$B285,$A$2:$A284,$A285))&lt;0,0,IF(_xlfn.MAXIFS($F$2:$F284,$C$2:$C284,$C285,$B$2:$B284,$B285,$A$2:$A284,$A285)=0,"",$E285-_xlfn.MAXIFS($F$2:$F284,$C$2:$C284,$C285,$B$2:$B284,$B285,$A$2:$A284,$A285))))</f>
        <v>0</v>
      </c>
      <c r="K285" s="6">
        <f t="shared" si="13"/>
        <v>16</v>
      </c>
      <c r="L285" s="6" t="str">
        <f t="shared" si="14"/>
        <v>EARLY</v>
      </c>
      <c r="M285" s="6" t="str">
        <f t="shared" si="12"/>
        <v>N</v>
      </c>
    </row>
    <row r="286" spans="1:13" x14ac:dyDescent="0.25">
      <c r="A286" t="s">
        <v>47</v>
      </c>
      <c r="B286" s="92">
        <v>46139</v>
      </c>
      <c r="C286" t="s">
        <v>120</v>
      </c>
      <c r="D286">
        <v>25131</v>
      </c>
      <c r="E286" s="76">
        <v>0.67398148148148151</v>
      </c>
      <c r="F286" s="76">
        <v>0.67785879629629631</v>
      </c>
      <c r="G286" s="2">
        <v>0.2326388888888889</v>
      </c>
      <c r="H286" s="77">
        <v>1.0300925925925926E-3</v>
      </c>
      <c r="J286" s="79">
        <f>IF(IF(IF(_xlfn.MAXIFS($F$2:$F285,$C$2:$C285,$C286,$B$2:$B285,$B286,$A$2:$A285,$A286)=0,"",$E286-_xlfn.MAXIFS($F$2:$F285,$C$2:$C285,$C286,$B$2:$B285,$B286,$A$2:$A285,$A286))&lt;0,0,IF(_xlfn.MAXIFS($F$2:$F285,$C$2:$C285,$C286,$B$2:$B285,$B286,$A$2:$A285,$A286)=0,"",$E286-_xlfn.MAXIFS($F$2:$F285,$C$2:$C285,$C286,$B$2:$B285,$B286,$A$2:$A285,$A286)))&gt;0.25,"",IF(IF(_xlfn.MAXIFS($F$2:$F285,$C$2:$C285,$C286,$B$2:$B285,$B286,$A$2:$A285,$A286)=0,"",$E286-_xlfn.MAXIFS($F$2:$F285,$C$2:$C285,$C286,$B$2:$B285,$B286,$A$2:$A285,$A286))&lt;0,0,IF(_xlfn.MAXIFS($F$2:$F285,$C$2:$C285,$C286,$B$2:$B285,$B286,$A$2:$A285,$A286)=0,"",$E286-_xlfn.MAXIFS($F$2:$F285,$C$2:$C285,$C286,$B$2:$B285,$B286,$A$2:$A285,$A286))))</f>
        <v>1.0300925925926796E-3</v>
      </c>
      <c r="K286" s="6">
        <f t="shared" si="13"/>
        <v>16</v>
      </c>
      <c r="L286" s="6" t="str">
        <f t="shared" si="14"/>
        <v>EARLY</v>
      </c>
      <c r="M286" s="6" t="str">
        <f t="shared" si="12"/>
        <v>N</v>
      </c>
    </row>
    <row r="287" spans="1:13" x14ac:dyDescent="0.25">
      <c r="A287" t="s">
        <v>47</v>
      </c>
      <c r="B287" s="92">
        <v>46139</v>
      </c>
      <c r="C287" t="s">
        <v>119</v>
      </c>
      <c r="D287">
        <v>19332</v>
      </c>
      <c r="E287" s="76">
        <v>0.67412037037037043</v>
      </c>
      <c r="F287" s="76">
        <v>0.67516203703703703</v>
      </c>
      <c r="G287" s="2">
        <v>6.25E-2</v>
      </c>
      <c r="H287" s="77">
        <v>6.3657407407407413E-4</v>
      </c>
      <c r="J287" s="79">
        <f>IF(IF(IF(_xlfn.MAXIFS($F$2:$F286,$C$2:$C286,$C287,$B$2:$B286,$B287,$A$2:$A286,$A287)=0,"",$E287-_xlfn.MAXIFS($F$2:$F286,$C$2:$C286,$C287,$B$2:$B286,$B287,$A$2:$A286,$A287))&lt;0,0,IF(_xlfn.MAXIFS($F$2:$F286,$C$2:$C286,$C287,$B$2:$B286,$B287,$A$2:$A286,$A287)=0,"",$E287-_xlfn.MAXIFS($F$2:$F286,$C$2:$C286,$C287,$B$2:$B286,$B287,$A$2:$A286,$A287)))&gt;0.25,"",IF(IF(_xlfn.MAXIFS($F$2:$F286,$C$2:$C286,$C287,$B$2:$B286,$B287,$A$2:$A286,$A287)=0,"",$E287-_xlfn.MAXIFS($F$2:$F286,$C$2:$C286,$C287,$B$2:$B286,$B287,$A$2:$A286,$A287))&lt;0,0,IF(_xlfn.MAXIFS($F$2:$F286,$C$2:$C286,$C287,$B$2:$B286,$B287,$A$2:$A286,$A287)=0,"",$E287-_xlfn.MAXIFS($F$2:$F286,$C$2:$C286,$C287,$B$2:$B286,$B287,$A$2:$A286,$A287))))</f>
        <v>6.3657407407413658E-4</v>
      </c>
      <c r="K287" s="6">
        <f t="shared" si="13"/>
        <v>16</v>
      </c>
      <c r="L287" s="6" t="str">
        <f t="shared" si="14"/>
        <v>EARLY</v>
      </c>
      <c r="M287" s="6" t="str">
        <f t="shared" si="12"/>
        <v>N</v>
      </c>
    </row>
    <row r="288" spans="1:13" x14ac:dyDescent="0.25">
      <c r="A288" t="s">
        <v>47</v>
      </c>
      <c r="B288" s="92">
        <v>46139</v>
      </c>
      <c r="C288" t="s">
        <v>121</v>
      </c>
      <c r="D288">
        <v>17132</v>
      </c>
      <c r="E288" s="76">
        <v>0.67550925925925931</v>
      </c>
      <c r="F288" s="76">
        <v>0.67961805555555554</v>
      </c>
      <c r="G288" s="2">
        <v>0.24652777777777779</v>
      </c>
      <c r="H288" s="77">
        <v>0</v>
      </c>
      <c r="J288" s="79">
        <f>IF(IF(IF(_xlfn.MAXIFS($F$2:$F287,$C$2:$C287,$C288,$B$2:$B287,$B288,$A$2:$A287,$A288)=0,"",$E288-_xlfn.MAXIFS($F$2:$F287,$C$2:$C287,$C288,$B$2:$B287,$B288,$A$2:$A287,$A288))&lt;0,0,IF(_xlfn.MAXIFS($F$2:$F287,$C$2:$C287,$C288,$B$2:$B287,$B288,$A$2:$A287,$A288)=0,"",$E288-_xlfn.MAXIFS($F$2:$F287,$C$2:$C287,$C288,$B$2:$B287,$B288,$A$2:$A287,$A288)))&gt;0.25,"",IF(IF(_xlfn.MAXIFS($F$2:$F287,$C$2:$C287,$C288,$B$2:$B287,$B288,$A$2:$A287,$A288)=0,"",$E288-_xlfn.MAXIFS($F$2:$F287,$C$2:$C287,$C288,$B$2:$B287,$B288,$A$2:$A287,$A288))&lt;0,0,IF(_xlfn.MAXIFS($F$2:$F287,$C$2:$C287,$C288,$B$2:$B287,$B288,$A$2:$A287,$A288)=0,"",$E288-_xlfn.MAXIFS($F$2:$F287,$C$2:$C287,$C288,$B$2:$B287,$B288,$A$2:$A287,$A288))))</f>
        <v>0</v>
      </c>
      <c r="K288" s="6">
        <f t="shared" si="13"/>
        <v>16</v>
      </c>
      <c r="L288" s="6" t="str">
        <f t="shared" si="14"/>
        <v>EARLY</v>
      </c>
      <c r="M288" s="6" t="str">
        <f t="shared" si="12"/>
        <v>N</v>
      </c>
    </row>
    <row r="289" spans="1:13" x14ac:dyDescent="0.25">
      <c r="A289" t="s">
        <v>47</v>
      </c>
      <c r="B289" s="92">
        <v>46139</v>
      </c>
      <c r="C289" t="s">
        <v>119</v>
      </c>
      <c r="D289">
        <v>18232</v>
      </c>
      <c r="E289" s="76">
        <v>0.67598379629629635</v>
      </c>
      <c r="F289" s="76">
        <v>0.67702546296296295</v>
      </c>
      <c r="G289" s="2">
        <v>6.25E-2</v>
      </c>
      <c r="H289" s="77">
        <v>8.2175925925925927E-4</v>
      </c>
      <c r="J289" s="79">
        <f>IF(IF(IF(_xlfn.MAXIFS($F$2:$F288,$C$2:$C288,$C289,$B$2:$B288,$B289,$A$2:$A288,$A289)=0,"",$E289-_xlfn.MAXIFS($F$2:$F288,$C$2:$C288,$C289,$B$2:$B288,$B289,$A$2:$A288,$A289))&lt;0,0,IF(_xlfn.MAXIFS($F$2:$F288,$C$2:$C288,$C289,$B$2:$B288,$B289,$A$2:$A288,$A289)=0,"",$E289-_xlfn.MAXIFS($F$2:$F288,$C$2:$C288,$C289,$B$2:$B288,$B289,$A$2:$A288,$A289)))&gt;0.25,"",IF(IF(_xlfn.MAXIFS($F$2:$F288,$C$2:$C288,$C289,$B$2:$B288,$B289,$A$2:$A288,$A289)=0,"",$E289-_xlfn.MAXIFS($F$2:$F288,$C$2:$C288,$C289,$B$2:$B288,$B289,$A$2:$A288,$A289))&lt;0,0,IF(_xlfn.MAXIFS($F$2:$F288,$C$2:$C288,$C289,$B$2:$B288,$B289,$A$2:$A288,$A289)=0,"",$E289-_xlfn.MAXIFS($F$2:$F288,$C$2:$C288,$C289,$B$2:$B288,$B289,$A$2:$A288,$A289))))</f>
        <v>8.217592592593137E-4</v>
      </c>
      <c r="K289" s="6">
        <f t="shared" si="13"/>
        <v>16</v>
      </c>
      <c r="L289" s="6" t="str">
        <f t="shared" si="14"/>
        <v>EARLY</v>
      </c>
      <c r="M289" s="6" t="str">
        <f t="shared" si="12"/>
        <v>N</v>
      </c>
    </row>
    <row r="290" spans="1:13" x14ac:dyDescent="0.25">
      <c r="A290" t="s">
        <v>47</v>
      </c>
      <c r="B290" s="92">
        <v>46139</v>
      </c>
      <c r="C290" t="s">
        <v>119</v>
      </c>
      <c r="D290">
        <v>18432</v>
      </c>
      <c r="E290" s="76">
        <v>0.67677083333333332</v>
      </c>
      <c r="F290" s="76">
        <v>0.67792824074074076</v>
      </c>
      <c r="G290" s="2">
        <v>6.9444444444444448E-2</v>
      </c>
      <c r="H290" s="77">
        <v>0</v>
      </c>
      <c r="J290" s="79">
        <f>IF(IF(IF(_xlfn.MAXIFS($F$2:$F289,$C$2:$C289,$C290,$B$2:$B289,$B290,$A$2:$A289,$A290)=0,"",$E290-_xlfn.MAXIFS($F$2:$F289,$C$2:$C289,$C290,$B$2:$B289,$B290,$A$2:$A289,$A290))&lt;0,0,IF(_xlfn.MAXIFS($F$2:$F289,$C$2:$C289,$C290,$B$2:$B289,$B290,$A$2:$A289,$A290)=0,"",$E290-_xlfn.MAXIFS($F$2:$F289,$C$2:$C289,$C290,$B$2:$B289,$B290,$A$2:$A289,$A290)))&gt;0.25,"",IF(IF(_xlfn.MAXIFS($F$2:$F289,$C$2:$C289,$C290,$B$2:$B289,$B290,$A$2:$A289,$A290)=0,"",$E290-_xlfn.MAXIFS($F$2:$F289,$C$2:$C289,$C290,$B$2:$B289,$B290,$A$2:$A289,$A290))&lt;0,0,IF(_xlfn.MAXIFS($F$2:$F289,$C$2:$C289,$C290,$B$2:$B289,$B290,$A$2:$A289,$A290)=0,"",$E290-_xlfn.MAXIFS($F$2:$F289,$C$2:$C289,$C290,$B$2:$B289,$B290,$A$2:$A289,$A290))))</f>
        <v>0</v>
      </c>
      <c r="K290" s="6">
        <f t="shared" si="13"/>
        <v>16</v>
      </c>
      <c r="L290" s="6" t="str">
        <f t="shared" si="14"/>
        <v>EARLY</v>
      </c>
      <c r="M290" s="6" t="str">
        <f t="shared" si="12"/>
        <v>N</v>
      </c>
    </row>
    <row r="291" spans="1:13" x14ac:dyDescent="0.25">
      <c r="A291" t="s">
        <v>47</v>
      </c>
      <c r="B291" s="92">
        <v>46139</v>
      </c>
      <c r="C291" t="s">
        <v>121</v>
      </c>
      <c r="D291">
        <v>19332</v>
      </c>
      <c r="E291" s="76">
        <v>0.67684027777777778</v>
      </c>
      <c r="F291" s="76">
        <v>0.68100694444444443</v>
      </c>
      <c r="G291" s="2">
        <v>0.25</v>
      </c>
      <c r="H291" s="77">
        <v>0</v>
      </c>
      <c r="J291" s="79">
        <f>IF(IF(IF(_xlfn.MAXIFS($F$2:$F290,$C$2:$C290,$C291,$B$2:$B290,$B291,$A$2:$A290,$A291)=0,"",$E291-_xlfn.MAXIFS($F$2:$F290,$C$2:$C290,$C291,$B$2:$B290,$B291,$A$2:$A290,$A291))&lt;0,0,IF(_xlfn.MAXIFS($F$2:$F290,$C$2:$C290,$C291,$B$2:$B290,$B291,$A$2:$A290,$A291)=0,"",$E291-_xlfn.MAXIFS($F$2:$F290,$C$2:$C290,$C291,$B$2:$B290,$B291,$A$2:$A290,$A291)))&gt;0.25,"",IF(IF(_xlfn.MAXIFS($F$2:$F290,$C$2:$C290,$C291,$B$2:$B290,$B291,$A$2:$A290,$A291)=0,"",$E291-_xlfn.MAXIFS($F$2:$F290,$C$2:$C290,$C291,$B$2:$B290,$B291,$A$2:$A290,$A291))&lt;0,0,IF(_xlfn.MAXIFS($F$2:$F290,$C$2:$C290,$C291,$B$2:$B290,$B291,$A$2:$A290,$A291)=0,"",$E291-_xlfn.MAXIFS($F$2:$F290,$C$2:$C290,$C291,$B$2:$B290,$B291,$A$2:$A290,$A291))))</f>
        <v>0</v>
      </c>
      <c r="K291" s="6">
        <f t="shared" si="13"/>
        <v>16</v>
      </c>
      <c r="L291" s="6" t="str">
        <f t="shared" si="14"/>
        <v>EARLY</v>
      </c>
      <c r="M291" s="6" t="str">
        <f t="shared" si="12"/>
        <v>N</v>
      </c>
    </row>
    <row r="292" spans="1:13" x14ac:dyDescent="0.25">
      <c r="A292" t="s">
        <v>47</v>
      </c>
      <c r="B292" s="92">
        <v>46139</v>
      </c>
      <c r="C292" t="s">
        <v>121</v>
      </c>
      <c r="D292">
        <v>18232</v>
      </c>
      <c r="E292" s="76">
        <v>0.67858796296296298</v>
      </c>
      <c r="F292" s="76">
        <v>0.68541666666666667</v>
      </c>
      <c r="G292" s="2">
        <v>0.40972222222222221</v>
      </c>
      <c r="H292" s="77">
        <v>0</v>
      </c>
      <c r="J292" s="79">
        <f>IF(IF(IF(_xlfn.MAXIFS($F$2:$F291,$C$2:$C291,$C292,$B$2:$B291,$B292,$A$2:$A291,$A292)=0,"",$E292-_xlfn.MAXIFS($F$2:$F291,$C$2:$C291,$C292,$B$2:$B291,$B292,$A$2:$A291,$A292))&lt;0,0,IF(_xlfn.MAXIFS($F$2:$F291,$C$2:$C291,$C292,$B$2:$B291,$B292,$A$2:$A291,$A292)=0,"",$E292-_xlfn.MAXIFS($F$2:$F291,$C$2:$C291,$C292,$B$2:$B291,$B292,$A$2:$A291,$A292)))&gt;0.25,"",IF(IF(_xlfn.MAXIFS($F$2:$F291,$C$2:$C291,$C292,$B$2:$B291,$B292,$A$2:$A291,$A292)=0,"",$E292-_xlfn.MAXIFS($F$2:$F291,$C$2:$C291,$C292,$B$2:$B291,$B292,$A$2:$A291,$A292))&lt;0,0,IF(_xlfn.MAXIFS($F$2:$F291,$C$2:$C291,$C292,$B$2:$B291,$B292,$A$2:$A291,$A292)=0,"",$E292-_xlfn.MAXIFS($F$2:$F291,$C$2:$C291,$C292,$B$2:$B291,$B292,$A$2:$A291,$A292))))</f>
        <v>0</v>
      </c>
      <c r="K292" s="6">
        <f t="shared" si="13"/>
        <v>16</v>
      </c>
      <c r="L292" s="6" t="str">
        <f t="shared" si="14"/>
        <v>EARLY</v>
      </c>
      <c r="M292" s="6" t="str">
        <f t="shared" si="12"/>
        <v>N</v>
      </c>
    </row>
    <row r="293" spans="1:13" x14ac:dyDescent="0.25">
      <c r="A293" t="s">
        <v>47</v>
      </c>
      <c r="B293" s="92">
        <v>46139</v>
      </c>
      <c r="C293" t="s">
        <v>121</v>
      </c>
      <c r="D293">
        <v>18432</v>
      </c>
      <c r="E293" s="76">
        <v>0.67972222222222223</v>
      </c>
      <c r="F293" s="76">
        <v>0.68828703703703709</v>
      </c>
      <c r="G293" s="2">
        <v>0.51388888888888884</v>
      </c>
      <c r="H293" s="77">
        <v>0</v>
      </c>
      <c r="J293" s="79">
        <f>IF(IF(IF(_xlfn.MAXIFS($F$2:$F292,$C$2:$C292,$C293,$B$2:$B292,$B293,$A$2:$A292,$A293)=0,"",$E293-_xlfn.MAXIFS($F$2:$F292,$C$2:$C292,$C293,$B$2:$B292,$B293,$A$2:$A292,$A293))&lt;0,0,IF(_xlfn.MAXIFS($F$2:$F292,$C$2:$C292,$C293,$B$2:$B292,$B293,$A$2:$A292,$A293)=0,"",$E293-_xlfn.MAXIFS($F$2:$F292,$C$2:$C292,$C293,$B$2:$B292,$B293,$A$2:$A292,$A293)))&gt;0.25,"",IF(IF(_xlfn.MAXIFS($F$2:$F292,$C$2:$C292,$C293,$B$2:$B292,$B293,$A$2:$A292,$A293)=0,"",$E293-_xlfn.MAXIFS($F$2:$F292,$C$2:$C292,$C293,$B$2:$B292,$B293,$A$2:$A292,$A293))&lt;0,0,IF(_xlfn.MAXIFS($F$2:$F292,$C$2:$C292,$C293,$B$2:$B292,$B293,$A$2:$A292,$A293)=0,"",$E293-_xlfn.MAXIFS($F$2:$F292,$C$2:$C292,$C293,$B$2:$B292,$B293,$A$2:$A292,$A293))))</f>
        <v>0</v>
      </c>
      <c r="K293" s="6">
        <f t="shared" si="13"/>
        <v>16</v>
      </c>
      <c r="L293" s="6" t="str">
        <f t="shared" si="14"/>
        <v>EARLY</v>
      </c>
      <c r="M293" s="6" t="str">
        <f t="shared" si="12"/>
        <v>N</v>
      </c>
    </row>
    <row r="294" spans="1:13" x14ac:dyDescent="0.25">
      <c r="A294" t="s">
        <v>47</v>
      </c>
      <c r="B294" s="92">
        <v>46139</v>
      </c>
      <c r="C294" t="s">
        <v>120</v>
      </c>
      <c r="D294">
        <v>25331</v>
      </c>
      <c r="E294" s="76">
        <v>0.68087962962962967</v>
      </c>
      <c r="F294" s="76">
        <v>0.682037037037037</v>
      </c>
      <c r="G294" s="2">
        <v>6.9444444444444448E-2</v>
      </c>
      <c r="H294" s="77">
        <v>3.0208333333333333E-3</v>
      </c>
      <c r="J294" s="79">
        <f>IF(IF(IF(_xlfn.MAXIFS($F$2:$F293,$C$2:$C293,$C294,$B$2:$B293,$B294,$A$2:$A293,$A294)=0,"",$E294-_xlfn.MAXIFS($F$2:$F293,$C$2:$C293,$C294,$B$2:$B293,$B294,$A$2:$A293,$A294))&lt;0,0,IF(_xlfn.MAXIFS($F$2:$F293,$C$2:$C293,$C294,$B$2:$B293,$B294,$A$2:$A293,$A294)=0,"",$E294-_xlfn.MAXIFS($F$2:$F293,$C$2:$C293,$C294,$B$2:$B293,$B294,$A$2:$A293,$A294)))&gt;0.25,"",IF(IF(_xlfn.MAXIFS($F$2:$F293,$C$2:$C293,$C294,$B$2:$B293,$B294,$A$2:$A293,$A294)=0,"",$E294-_xlfn.MAXIFS($F$2:$F293,$C$2:$C293,$C294,$B$2:$B293,$B294,$A$2:$A293,$A294))&lt;0,0,IF(_xlfn.MAXIFS($F$2:$F293,$C$2:$C293,$C294,$B$2:$B293,$B294,$A$2:$A293,$A294)=0,"",$E294-_xlfn.MAXIFS($F$2:$F293,$C$2:$C293,$C294,$B$2:$B293,$B294,$A$2:$A293,$A294))))</f>
        <v>3.0208333333333615E-3</v>
      </c>
      <c r="K294" s="6">
        <f t="shared" si="13"/>
        <v>16</v>
      </c>
      <c r="L294" s="6" t="str">
        <f t="shared" si="14"/>
        <v>EARLY</v>
      </c>
      <c r="M294" s="6" t="str">
        <f t="shared" si="12"/>
        <v>N</v>
      </c>
    </row>
    <row r="295" spans="1:13" x14ac:dyDescent="0.25">
      <c r="A295" t="s">
        <v>47</v>
      </c>
      <c r="B295" s="92">
        <v>46139</v>
      </c>
      <c r="C295" t="s">
        <v>119</v>
      </c>
      <c r="D295">
        <v>25131</v>
      </c>
      <c r="E295" s="76">
        <v>0.68150462962962965</v>
      </c>
      <c r="F295" s="76">
        <v>0.68295138888888884</v>
      </c>
      <c r="G295" s="2">
        <v>8.6805555555555552E-2</v>
      </c>
      <c r="H295" s="77">
        <v>3.5763888888888889E-3</v>
      </c>
      <c r="J295" s="79">
        <f>IF(IF(IF(_xlfn.MAXIFS($F$2:$F294,$C$2:$C294,$C295,$B$2:$B294,$B295,$A$2:$A294,$A295)=0,"",$E295-_xlfn.MAXIFS($F$2:$F294,$C$2:$C294,$C295,$B$2:$B294,$B295,$A$2:$A294,$A295))&lt;0,0,IF(_xlfn.MAXIFS($F$2:$F294,$C$2:$C294,$C295,$B$2:$B294,$B295,$A$2:$A294,$A295)=0,"",$E295-_xlfn.MAXIFS($F$2:$F294,$C$2:$C294,$C295,$B$2:$B294,$B295,$A$2:$A294,$A295)))&gt;0.25,"",IF(IF(_xlfn.MAXIFS($F$2:$F294,$C$2:$C294,$C295,$B$2:$B294,$B295,$A$2:$A294,$A295)=0,"",$E295-_xlfn.MAXIFS($F$2:$F294,$C$2:$C294,$C295,$B$2:$B294,$B295,$A$2:$A294,$A295))&lt;0,0,IF(_xlfn.MAXIFS($F$2:$F294,$C$2:$C294,$C295,$B$2:$B294,$B295,$A$2:$A294,$A295)=0,"",$E295-_xlfn.MAXIFS($F$2:$F294,$C$2:$C294,$C295,$B$2:$B294,$B295,$A$2:$A294,$A295))))</f>
        <v>3.5763888888888928E-3</v>
      </c>
      <c r="K295" s="6">
        <f t="shared" si="13"/>
        <v>16</v>
      </c>
      <c r="L295" s="6" t="str">
        <f t="shared" si="14"/>
        <v>EARLY</v>
      </c>
      <c r="M295" s="6" t="str">
        <f t="shared" si="12"/>
        <v>N</v>
      </c>
    </row>
    <row r="296" spans="1:13" x14ac:dyDescent="0.25">
      <c r="A296" t="s">
        <v>47</v>
      </c>
      <c r="B296" s="92">
        <v>46139</v>
      </c>
      <c r="C296" t="s">
        <v>120</v>
      </c>
      <c r="D296">
        <v>25231</v>
      </c>
      <c r="E296" s="76">
        <v>0.68196759259259254</v>
      </c>
      <c r="F296" s="76">
        <v>0.6831828703703704</v>
      </c>
      <c r="G296" s="2">
        <v>7.2916666666666671E-2</v>
      </c>
      <c r="H296" s="77">
        <v>0</v>
      </c>
      <c r="J296" s="79">
        <f>IF(IF(IF(_xlfn.MAXIFS($F$2:$F295,$C$2:$C295,$C296,$B$2:$B295,$B296,$A$2:$A295,$A296)=0,"",$E296-_xlfn.MAXIFS($F$2:$F295,$C$2:$C295,$C296,$B$2:$B295,$B296,$A$2:$A295,$A296))&lt;0,0,IF(_xlfn.MAXIFS($F$2:$F295,$C$2:$C295,$C296,$B$2:$B295,$B296,$A$2:$A295,$A296)=0,"",$E296-_xlfn.MAXIFS($F$2:$F295,$C$2:$C295,$C296,$B$2:$B295,$B296,$A$2:$A295,$A296)))&gt;0.25,"",IF(IF(_xlfn.MAXIFS($F$2:$F295,$C$2:$C295,$C296,$B$2:$B295,$B296,$A$2:$A295,$A296)=0,"",$E296-_xlfn.MAXIFS($F$2:$F295,$C$2:$C295,$C296,$B$2:$B295,$B296,$A$2:$A295,$A296))&lt;0,0,IF(_xlfn.MAXIFS($F$2:$F295,$C$2:$C295,$C296,$B$2:$B295,$B296,$A$2:$A295,$A296)=0,"",$E296-_xlfn.MAXIFS($F$2:$F295,$C$2:$C295,$C296,$B$2:$B295,$B296,$A$2:$A295,$A296))))</f>
        <v>0</v>
      </c>
      <c r="K296" s="6">
        <f t="shared" si="13"/>
        <v>16</v>
      </c>
      <c r="L296" s="6" t="str">
        <f t="shared" si="14"/>
        <v>EARLY</v>
      </c>
      <c r="M296" s="6" t="str">
        <f t="shared" si="12"/>
        <v>N</v>
      </c>
    </row>
    <row r="297" spans="1:13" x14ac:dyDescent="0.25">
      <c r="A297" t="s">
        <v>47</v>
      </c>
      <c r="B297" s="92">
        <v>46139</v>
      </c>
      <c r="C297" t="s">
        <v>120</v>
      </c>
      <c r="D297">
        <v>20131</v>
      </c>
      <c r="E297" s="76">
        <v>0.68270833333333336</v>
      </c>
      <c r="F297" s="76">
        <v>0.68571759259259257</v>
      </c>
      <c r="G297" s="2">
        <v>0.18055555555555555</v>
      </c>
      <c r="H297" s="77">
        <v>0</v>
      </c>
      <c r="J297" s="79">
        <f>IF(IF(IF(_xlfn.MAXIFS($F$2:$F296,$C$2:$C296,$C297,$B$2:$B296,$B297,$A$2:$A296,$A297)=0,"",$E297-_xlfn.MAXIFS($F$2:$F296,$C$2:$C296,$C297,$B$2:$B296,$B297,$A$2:$A296,$A297))&lt;0,0,IF(_xlfn.MAXIFS($F$2:$F296,$C$2:$C296,$C297,$B$2:$B296,$B297,$A$2:$A296,$A297)=0,"",$E297-_xlfn.MAXIFS($F$2:$F296,$C$2:$C296,$C297,$B$2:$B296,$B297,$A$2:$A296,$A297)))&gt;0.25,"",IF(IF(_xlfn.MAXIFS($F$2:$F296,$C$2:$C296,$C297,$B$2:$B296,$B297,$A$2:$A296,$A297)=0,"",$E297-_xlfn.MAXIFS($F$2:$F296,$C$2:$C296,$C297,$B$2:$B296,$B297,$A$2:$A296,$A297))&lt;0,0,IF(_xlfn.MAXIFS($F$2:$F296,$C$2:$C296,$C297,$B$2:$B296,$B297,$A$2:$A296,$A297)=0,"",$E297-_xlfn.MAXIFS($F$2:$F296,$C$2:$C296,$C297,$B$2:$B296,$B297,$A$2:$A296,$A297))))</f>
        <v>0</v>
      </c>
      <c r="K297" s="6">
        <f t="shared" si="13"/>
        <v>16</v>
      </c>
      <c r="L297" s="6" t="str">
        <f t="shared" si="14"/>
        <v>EARLY</v>
      </c>
      <c r="M297" s="6" t="str">
        <f t="shared" si="12"/>
        <v>N</v>
      </c>
    </row>
    <row r="298" spans="1:13" x14ac:dyDescent="0.25">
      <c r="A298" t="s">
        <v>47</v>
      </c>
      <c r="B298" s="92">
        <v>46139</v>
      </c>
      <c r="C298" t="s">
        <v>121</v>
      </c>
      <c r="D298">
        <v>25131</v>
      </c>
      <c r="E298" s="76">
        <v>0.68445601851851856</v>
      </c>
      <c r="F298" s="76">
        <v>0.69122685185185184</v>
      </c>
      <c r="G298" s="2">
        <v>0.40625</v>
      </c>
      <c r="H298" s="77">
        <v>0</v>
      </c>
      <c r="J298" s="79">
        <f>IF(IF(IF(_xlfn.MAXIFS($F$2:$F297,$C$2:$C297,$C298,$B$2:$B297,$B298,$A$2:$A297,$A298)=0,"",$E298-_xlfn.MAXIFS($F$2:$F297,$C$2:$C297,$C298,$B$2:$B297,$B298,$A$2:$A297,$A298))&lt;0,0,IF(_xlfn.MAXIFS($F$2:$F297,$C$2:$C297,$C298,$B$2:$B297,$B298,$A$2:$A297,$A298)=0,"",$E298-_xlfn.MAXIFS($F$2:$F297,$C$2:$C297,$C298,$B$2:$B297,$B298,$A$2:$A297,$A298)))&gt;0.25,"",IF(IF(_xlfn.MAXIFS($F$2:$F297,$C$2:$C297,$C298,$B$2:$B297,$B298,$A$2:$A297,$A298)=0,"",$E298-_xlfn.MAXIFS($F$2:$F297,$C$2:$C297,$C298,$B$2:$B297,$B298,$A$2:$A297,$A298))&lt;0,0,IF(_xlfn.MAXIFS($F$2:$F297,$C$2:$C297,$C298,$B$2:$B297,$B298,$A$2:$A297,$A298)=0,"",$E298-_xlfn.MAXIFS($F$2:$F297,$C$2:$C297,$C298,$B$2:$B297,$B298,$A$2:$A297,$A298))))</f>
        <v>0</v>
      </c>
      <c r="K298" s="6">
        <f t="shared" si="13"/>
        <v>16</v>
      </c>
      <c r="L298" s="6" t="str">
        <f t="shared" si="14"/>
        <v>EARLY</v>
      </c>
      <c r="M298" s="6" t="str">
        <f t="shared" si="12"/>
        <v>N</v>
      </c>
    </row>
    <row r="299" spans="1:13" x14ac:dyDescent="0.25">
      <c r="A299" t="s">
        <v>47</v>
      </c>
      <c r="B299" s="92">
        <v>46139</v>
      </c>
      <c r="C299" t="s">
        <v>120</v>
      </c>
      <c r="D299">
        <v>18132</v>
      </c>
      <c r="E299" s="76">
        <v>0.68707175925925923</v>
      </c>
      <c r="F299" s="76">
        <v>0.6888657407407407</v>
      </c>
      <c r="G299" s="2">
        <v>0.1076388888888889</v>
      </c>
      <c r="H299" s="77">
        <v>1.3541666666666667E-3</v>
      </c>
      <c r="J299" s="79">
        <f>IF(IF(IF(_xlfn.MAXIFS($F$2:$F298,$C$2:$C298,$C299,$B$2:$B298,$B299,$A$2:$A298,$A299)=0,"",$E299-_xlfn.MAXIFS($F$2:$F298,$C$2:$C298,$C299,$B$2:$B298,$B299,$A$2:$A298,$A299))&lt;0,0,IF(_xlfn.MAXIFS($F$2:$F298,$C$2:$C298,$C299,$B$2:$B298,$B299,$A$2:$A298,$A299)=0,"",$E299-_xlfn.MAXIFS($F$2:$F298,$C$2:$C298,$C299,$B$2:$B298,$B299,$A$2:$A298,$A299)))&gt;0.25,"",IF(IF(_xlfn.MAXIFS($F$2:$F298,$C$2:$C298,$C299,$B$2:$B298,$B299,$A$2:$A298,$A299)=0,"",$E299-_xlfn.MAXIFS($F$2:$F298,$C$2:$C298,$C299,$B$2:$B298,$B299,$A$2:$A298,$A299))&lt;0,0,IF(_xlfn.MAXIFS($F$2:$F298,$C$2:$C298,$C299,$B$2:$B298,$B299,$A$2:$A298,$A299)=0,"",$E299-_xlfn.MAXIFS($F$2:$F298,$C$2:$C298,$C299,$B$2:$B298,$B299,$A$2:$A298,$A299))))</f>
        <v>1.3541666666666563E-3</v>
      </c>
      <c r="K299" s="6">
        <f t="shared" si="13"/>
        <v>16</v>
      </c>
      <c r="L299" s="6" t="str">
        <f t="shared" si="14"/>
        <v>EARLY</v>
      </c>
      <c r="M299" s="6" t="str">
        <f t="shared" si="12"/>
        <v>N</v>
      </c>
    </row>
    <row r="300" spans="1:13" x14ac:dyDescent="0.25">
      <c r="A300" t="s">
        <v>47</v>
      </c>
      <c r="B300" s="92">
        <v>46139</v>
      </c>
      <c r="C300" t="s">
        <v>119</v>
      </c>
      <c r="D300">
        <v>25331</v>
      </c>
      <c r="E300" s="76">
        <v>0.68736111111111109</v>
      </c>
      <c r="F300" s="76">
        <v>0.68846064814814811</v>
      </c>
      <c r="G300" s="2">
        <v>6.5972222222222224E-2</v>
      </c>
      <c r="H300" s="77">
        <v>4.409722222222222E-3</v>
      </c>
      <c r="J300" s="79">
        <f>IF(IF(IF(_xlfn.MAXIFS($F$2:$F299,$C$2:$C299,$C300,$B$2:$B299,$B300,$A$2:$A299,$A300)=0,"",$E300-_xlfn.MAXIFS($F$2:$F299,$C$2:$C299,$C300,$B$2:$B299,$B300,$A$2:$A299,$A300))&lt;0,0,IF(_xlfn.MAXIFS($F$2:$F299,$C$2:$C299,$C300,$B$2:$B299,$B300,$A$2:$A299,$A300)=0,"",$E300-_xlfn.MAXIFS($F$2:$F299,$C$2:$C299,$C300,$B$2:$B299,$B300,$A$2:$A299,$A300)))&gt;0.25,"",IF(IF(_xlfn.MAXIFS($F$2:$F299,$C$2:$C299,$C300,$B$2:$B299,$B300,$A$2:$A299,$A300)=0,"",$E300-_xlfn.MAXIFS($F$2:$F299,$C$2:$C299,$C300,$B$2:$B299,$B300,$A$2:$A299,$A300))&lt;0,0,IF(_xlfn.MAXIFS($F$2:$F299,$C$2:$C299,$C300,$B$2:$B299,$B300,$A$2:$A299,$A300)=0,"",$E300-_xlfn.MAXIFS($F$2:$F299,$C$2:$C299,$C300,$B$2:$B299,$B300,$A$2:$A299,$A300))))</f>
        <v>4.4097222222222454E-3</v>
      </c>
      <c r="K300" s="6">
        <f t="shared" si="13"/>
        <v>16</v>
      </c>
      <c r="L300" s="6" t="str">
        <f t="shared" si="14"/>
        <v>EARLY</v>
      </c>
      <c r="M300" s="6" t="str">
        <f t="shared" si="12"/>
        <v>N</v>
      </c>
    </row>
    <row r="301" spans="1:13" x14ac:dyDescent="0.25">
      <c r="A301" t="s">
        <v>47</v>
      </c>
      <c r="B301" s="92">
        <v>46139</v>
      </c>
      <c r="C301" t="s">
        <v>119</v>
      </c>
      <c r="D301">
        <v>25231</v>
      </c>
      <c r="E301" s="76">
        <v>0.68763888888888891</v>
      </c>
      <c r="F301" s="76">
        <v>0.68868055555555552</v>
      </c>
      <c r="G301" s="2">
        <v>6.25E-2</v>
      </c>
      <c r="H301" s="77">
        <v>0</v>
      </c>
      <c r="J301" s="79">
        <f>IF(IF(IF(_xlfn.MAXIFS($F$2:$F300,$C$2:$C300,$C301,$B$2:$B300,$B301,$A$2:$A300,$A301)=0,"",$E301-_xlfn.MAXIFS($F$2:$F300,$C$2:$C300,$C301,$B$2:$B300,$B301,$A$2:$A300,$A301))&lt;0,0,IF(_xlfn.MAXIFS($F$2:$F300,$C$2:$C300,$C301,$B$2:$B300,$B301,$A$2:$A300,$A301)=0,"",$E301-_xlfn.MAXIFS($F$2:$F300,$C$2:$C300,$C301,$B$2:$B300,$B301,$A$2:$A300,$A301)))&gt;0.25,"",IF(IF(_xlfn.MAXIFS($F$2:$F300,$C$2:$C300,$C301,$B$2:$B300,$B301,$A$2:$A300,$A301)=0,"",$E301-_xlfn.MAXIFS($F$2:$F300,$C$2:$C300,$C301,$B$2:$B300,$B301,$A$2:$A300,$A301))&lt;0,0,IF(_xlfn.MAXIFS($F$2:$F300,$C$2:$C300,$C301,$B$2:$B300,$B301,$A$2:$A300,$A301)=0,"",$E301-_xlfn.MAXIFS($F$2:$F300,$C$2:$C300,$C301,$B$2:$B300,$B301,$A$2:$A300,$A301))))</f>
        <v>0</v>
      </c>
      <c r="K301" s="6">
        <f t="shared" si="13"/>
        <v>16</v>
      </c>
      <c r="L301" s="6" t="str">
        <f t="shared" si="14"/>
        <v>LATE</v>
      </c>
      <c r="M301" s="6" t="str">
        <f t="shared" si="12"/>
        <v>N</v>
      </c>
    </row>
    <row r="302" spans="1:13" x14ac:dyDescent="0.25">
      <c r="A302" t="s">
        <v>47</v>
      </c>
      <c r="B302" s="92">
        <v>46139</v>
      </c>
      <c r="C302" t="s">
        <v>120</v>
      </c>
      <c r="D302">
        <v>17132</v>
      </c>
      <c r="E302" s="76">
        <v>0.68964120370370374</v>
      </c>
      <c r="F302" s="76">
        <v>0.69103009259259263</v>
      </c>
      <c r="G302" s="2">
        <v>8.3333333333333329E-2</v>
      </c>
      <c r="H302" s="77">
        <v>7.7546296296296293E-4</v>
      </c>
      <c r="J302" s="79">
        <f>IF(IF(IF(_xlfn.MAXIFS($F$2:$F301,$C$2:$C301,$C302,$B$2:$B301,$B302,$A$2:$A301,$A302)=0,"",$E302-_xlfn.MAXIFS($F$2:$F301,$C$2:$C301,$C302,$B$2:$B301,$B302,$A$2:$A301,$A302))&lt;0,0,IF(_xlfn.MAXIFS($F$2:$F301,$C$2:$C301,$C302,$B$2:$B301,$B302,$A$2:$A301,$A302)=0,"",$E302-_xlfn.MAXIFS($F$2:$F301,$C$2:$C301,$C302,$B$2:$B301,$B302,$A$2:$A301,$A302)))&gt;0.25,"",IF(IF(_xlfn.MAXIFS($F$2:$F301,$C$2:$C301,$C302,$B$2:$B301,$B302,$A$2:$A301,$A302)=0,"",$E302-_xlfn.MAXIFS($F$2:$F301,$C$2:$C301,$C302,$B$2:$B301,$B302,$A$2:$A301,$A302))&lt;0,0,IF(_xlfn.MAXIFS($F$2:$F301,$C$2:$C301,$C302,$B$2:$B301,$B302,$A$2:$A301,$A302)=0,"",$E302-_xlfn.MAXIFS($F$2:$F301,$C$2:$C301,$C302,$B$2:$B301,$B302,$A$2:$A301,$A302))))</f>
        <v>7.7546296296304718E-4</v>
      </c>
      <c r="K302" s="6">
        <f t="shared" si="13"/>
        <v>16</v>
      </c>
      <c r="L302" s="6" t="str">
        <f t="shared" si="14"/>
        <v>LATE</v>
      </c>
      <c r="M302" s="6" t="str">
        <f t="shared" si="12"/>
        <v>N</v>
      </c>
    </row>
    <row r="303" spans="1:13" x14ac:dyDescent="0.25">
      <c r="A303" t="s">
        <v>47</v>
      </c>
      <c r="B303" s="92">
        <v>46139</v>
      </c>
      <c r="C303" t="s">
        <v>119</v>
      </c>
      <c r="D303">
        <v>20131</v>
      </c>
      <c r="E303" s="76">
        <v>0.68965277777777778</v>
      </c>
      <c r="F303" s="76">
        <v>0.69052083333333336</v>
      </c>
      <c r="G303" s="2">
        <v>5.2083333333333336E-2</v>
      </c>
      <c r="H303" s="77">
        <v>9.7222222222222219E-4</v>
      </c>
      <c r="J303" s="79">
        <f>IF(IF(IF(_xlfn.MAXIFS($F$2:$F302,$C$2:$C302,$C303,$B$2:$B302,$B303,$A$2:$A302,$A303)=0,"",$E303-_xlfn.MAXIFS($F$2:$F302,$C$2:$C302,$C303,$B$2:$B302,$B303,$A$2:$A302,$A303))&lt;0,0,IF(_xlfn.MAXIFS($F$2:$F302,$C$2:$C302,$C303,$B$2:$B302,$B303,$A$2:$A302,$A303)=0,"",$E303-_xlfn.MAXIFS($F$2:$F302,$C$2:$C302,$C303,$B$2:$B302,$B303,$A$2:$A302,$A303)))&gt;0.25,"",IF(IF(_xlfn.MAXIFS($F$2:$F302,$C$2:$C302,$C303,$B$2:$B302,$B303,$A$2:$A302,$A303)=0,"",$E303-_xlfn.MAXIFS($F$2:$F302,$C$2:$C302,$C303,$B$2:$B302,$B303,$A$2:$A302,$A303))&lt;0,0,IF(_xlfn.MAXIFS($F$2:$F302,$C$2:$C302,$C303,$B$2:$B302,$B303,$A$2:$A302,$A303)=0,"",$E303-_xlfn.MAXIFS($F$2:$F302,$C$2:$C302,$C303,$B$2:$B302,$B303,$A$2:$A302,$A303))))</f>
        <v>9.7222222222226318E-4</v>
      </c>
      <c r="K303" s="6">
        <f t="shared" si="13"/>
        <v>16</v>
      </c>
      <c r="L303" s="6" t="str">
        <f t="shared" si="14"/>
        <v>LATE</v>
      </c>
      <c r="M303" s="6" t="str">
        <f t="shared" si="12"/>
        <v>N</v>
      </c>
    </row>
    <row r="304" spans="1:13" x14ac:dyDescent="0.25">
      <c r="A304" t="s">
        <v>47</v>
      </c>
      <c r="B304" s="92">
        <v>46139</v>
      </c>
      <c r="C304" t="s">
        <v>121</v>
      </c>
      <c r="D304">
        <v>25331</v>
      </c>
      <c r="E304" s="76">
        <v>0.69013888888888886</v>
      </c>
      <c r="F304" s="76">
        <v>0.6932638888888889</v>
      </c>
      <c r="G304" s="2">
        <v>0.1875</v>
      </c>
      <c r="H304" s="77">
        <v>0</v>
      </c>
      <c r="J304" s="79">
        <f>IF(IF(IF(_xlfn.MAXIFS($F$2:$F303,$C$2:$C303,$C304,$B$2:$B303,$B304,$A$2:$A303,$A304)=0,"",$E304-_xlfn.MAXIFS($F$2:$F303,$C$2:$C303,$C304,$B$2:$B303,$B304,$A$2:$A303,$A304))&lt;0,0,IF(_xlfn.MAXIFS($F$2:$F303,$C$2:$C303,$C304,$B$2:$B303,$B304,$A$2:$A303,$A304)=0,"",$E304-_xlfn.MAXIFS($F$2:$F303,$C$2:$C303,$C304,$B$2:$B303,$B304,$A$2:$A303,$A304)))&gt;0.25,"",IF(IF(_xlfn.MAXIFS($F$2:$F303,$C$2:$C303,$C304,$B$2:$B303,$B304,$A$2:$A303,$A304)=0,"",$E304-_xlfn.MAXIFS($F$2:$F303,$C$2:$C303,$C304,$B$2:$B303,$B304,$A$2:$A303,$A304))&lt;0,0,IF(_xlfn.MAXIFS($F$2:$F303,$C$2:$C303,$C304,$B$2:$B303,$B304,$A$2:$A303,$A304)=0,"",$E304-_xlfn.MAXIFS($F$2:$F303,$C$2:$C303,$C304,$B$2:$B303,$B304,$A$2:$A303,$A304))))</f>
        <v>0</v>
      </c>
      <c r="K304" s="6">
        <f t="shared" si="13"/>
        <v>16</v>
      </c>
      <c r="L304" s="6" t="str">
        <f t="shared" si="14"/>
        <v>LATE</v>
      </c>
      <c r="M304" s="6" t="str">
        <f t="shared" si="12"/>
        <v>N</v>
      </c>
    </row>
    <row r="305" spans="1:13" x14ac:dyDescent="0.25">
      <c r="A305" t="s">
        <v>47</v>
      </c>
      <c r="B305" s="92">
        <v>46139</v>
      </c>
      <c r="C305" t="s">
        <v>121</v>
      </c>
      <c r="D305">
        <v>25231</v>
      </c>
      <c r="E305" s="76">
        <v>0.69041666666666668</v>
      </c>
      <c r="F305" s="76">
        <v>0.69712962962962965</v>
      </c>
      <c r="G305" s="2">
        <v>0.40277777777777779</v>
      </c>
      <c r="H305" s="77">
        <v>0</v>
      </c>
      <c r="J305" s="79">
        <f>IF(IF(IF(_xlfn.MAXIFS($F$2:$F304,$C$2:$C304,$C305,$B$2:$B304,$B305,$A$2:$A304,$A305)=0,"",$E305-_xlfn.MAXIFS($F$2:$F304,$C$2:$C304,$C305,$B$2:$B304,$B305,$A$2:$A304,$A305))&lt;0,0,IF(_xlfn.MAXIFS($F$2:$F304,$C$2:$C304,$C305,$B$2:$B304,$B305,$A$2:$A304,$A305)=0,"",$E305-_xlfn.MAXIFS($F$2:$F304,$C$2:$C304,$C305,$B$2:$B304,$B305,$A$2:$A304,$A305)))&gt;0.25,"",IF(IF(_xlfn.MAXIFS($F$2:$F304,$C$2:$C304,$C305,$B$2:$B304,$B305,$A$2:$A304,$A305)=0,"",$E305-_xlfn.MAXIFS($F$2:$F304,$C$2:$C304,$C305,$B$2:$B304,$B305,$A$2:$A304,$A305))&lt;0,0,IF(_xlfn.MAXIFS($F$2:$F304,$C$2:$C304,$C305,$B$2:$B304,$B305,$A$2:$A304,$A305)=0,"",$E305-_xlfn.MAXIFS($F$2:$F304,$C$2:$C304,$C305,$B$2:$B304,$B305,$A$2:$A304,$A305))))</f>
        <v>0</v>
      </c>
      <c r="K305" s="6">
        <f t="shared" si="13"/>
        <v>16</v>
      </c>
      <c r="L305" s="6" t="str">
        <f t="shared" si="14"/>
        <v>LATE</v>
      </c>
      <c r="M305" s="6" t="str">
        <f t="shared" si="12"/>
        <v>N</v>
      </c>
    </row>
    <row r="306" spans="1:13" x14ac:dyDescent="0.25">
      <c r="A306" t="s">
        <v>47</v>
      </c>
      <c r="B306" s="92">
        <v>46139</v>
      </c>
      <c r="C306" t="s">
        <v>120</v>
      </c>
      <c r="D306">
        <v>19332</v>
      </c>
      <c r="E306" s="76">
        <v>0.6915972222222222</v>
      </c>
      <c r="F306" s="76">
        <v>0.6930439814814815</v>
      </c>
      <c r="G306" s="2">
        <v>8.6805555555555552E-2</v>
      </c>
      <c r="H306" s="77">
        <v>5.6712962962962967E-4</v>
      </c>
      <c r="J306" s="79">
        <f>IF(IF(IF(_xlfn.MAXIFS($F$2:$F305,$C$2:$C305,$C306,$B$2:$B305,$B306,$A$2:$A305,$A306)=0,"",$E306-_xlfn.MAXIFS($F$2:$F305,$C$2:$C305,$C306,$B$2:$B305,$B306,$A$2:$A305,$A306))&lt;0,0,IF(_xlfn.MAXIFS($F$2:$F305,$C$2:$C305,$C306,$B$2:$B305,$B306,$A$2:$A305,$A306)=0,"",$E306-_xlfn.MAXIFS($F$2:$F305,$C$2:$C305,$C306,$B$2:$B305,$B306,$A$2:$A305,$A306)))&gt;0.25,"",IF(IF(_xlfn.MAXIFS($F$2:$F305,$C$2:$C305,$C306,$B$2:$B305,$B306,$A$2:$A305,$A306)=0,"",$E306-_xlfn.MAXIFS($F$2:$F305,$C$2:$C305,$C306,$B$2:$B305,$B306,$A$2:$A305,$A306))&lt;0,0,IF(_xlfn.MAXIFS($F$2:$F305,$C$2:$C305,$C306,$B$2:$B305,$B306,$A$2:$A305,$A306)=0,"",$E306-_xlfn.MAXIFS($F$2:$F305,$C$2:$C305,$C306,$B$2:$B305,$B306,$A$2:$A305,$A306))))</f>
        <v>5.6712962962957025E-4</v>
      </c>
      <c r="K306" s="6">
        <f t="shared" si="13"/>
        <v>16</v>
      </c>
      <c r="L306" s="6" t="str">
        <f t="shared" si="14"/>
        <v>LATE</v>
      </c>
      <c r="M306" s="6" t="str">
        <f t="shared" si="12"/>
        <v>N</v>
      </c>
    </row>
    <row r="307" spans="1:13" x14ac:dyDescent="0.25">
      <c r="A307" t="s">
        <v>47</v>
      </c>
      <c r="B307" s="92">
        <v>46139</v>
      </c>
      <c r="C307" t="s">
        <v>121</v>
      </c>
      <c r="D307">
        <v>20131</v>
      </c>
      <c r="E307" s="76">
        <v>0.69237268518518513</v>
      </c>
      <c r="F307" s="76">
        <v>0.6985069444444445</v>
      </c>
      <c r="G307" s="2">
        <v>0.36805555555555558</v>
      </c>
      <c r="H307" s="77">
        <v>0</v>
      </c>
      <c r="J307" s="79">
        <f>IF(IF(IF(_xlfn.MAXIFS($F$2:$F306,$C$2:$C306,$C307,$B$2:$B306,$B307,$A$2:$A306,$A307)=0,"",$E307-_xlfn.MAXIFS($F$2:$F306,$C$2:$C306,$C307,$B$2:$B306,$B307,$A$2:$A306,$A307))&lt;0,0,IF(_xlfn.MAXIFS($F$2:$F306,$C$2:$C306,$C307,$B$2:$B306,$B307,$A$2:$A306,$A307)=0,"",$E307-_xlfn.MAXIFS($F$2:$F306,$C$2:$C306,$C307,$B$2:$B306,$B307,$A$2:$A306,$A307)))&gt;0.25,"",IF(IF(_xlfn.MAXIFS($F$2:$F306,$C$2:$C306,$C307,$B$2:$B306,$B307,$A$2:$A306,$A307)=0,"",$E307-_xlfn.MAXIFS($F$2:$F306,$C$2:$C306,$C307,$B$2:$B306,$B307,$A$2:$A306,$A307))&lt;0,0,IF(_xlfn.MAXIFS($F$2:$F306,$C$2:$C306,$C307,$B$2:$B306,$B307,$A$2:$A306,$A307)=0,"",$E307-_xlfn.MAXIFS($F$2:$F306,$C$2:$C306,$C307,$B$2:$B306,$B307,$A$2:$A306,$A307))))</f>
        <v>0</v>
      </c>
      <c r="K307" s="6">
        <f t="shared" si="13"/>
        <v>16</v>
      </c>
      <c r="L307" s="6" t="str">
        <f t="shared" si="14"/>
        <v>LATE</v>
      </c>
      <c r="M307" s="6" t="str">
        <f t="shared" si="12"/>
        <v>N</v>
      </c>
    </row>
    <row r="308" spans="1:13" x14ac:dyDescent="0.25">
      <c r="A308" t="s">
        <v>47</v>
      </c>
      <c r="B308" s="92">
        <v>46139</v>
      </c>
      <c r="C308" t="s">
        <v>119</v>
      </c>
      <c r="D308">
        <v>18132</v>
      </c>
      <c r="E308" s="76">
        <v>0.69320601851851849</v>
      </c>
      <c r="F308" s="76">
        <v>0.69447916666666665</v>
      </c>
      <c r="G308" s="2">
        <v>7.6388888888888895E-2</v>
      </c>
      <c r="H308" s="77">
        <v>2.685185185185185E-3</v>
      </c>
      <c r="J308" s="79">
        <f>IF(IF(IF(_xlfn.MAXIFS($F$2:$F307,$C$2:$C307,$C308,$B$2:$B307,$B308,$A$2:$A307,$A308)=0,"",$E308-_xlfn.MAXIFS($F$2:$F307,$C$2:$C307,$C308,$B$2:$B307,$B308,$A$2:$A307,$A308))&lt;0,0,IF(_xlfn.MAXIFS($F$2:$F307,$C$2:$C307,$C308,$B$2:$B307,$B308,$A$2:$A307,$A308)=0,"",$E308-_xlfn.MAXIFS($F$2:$F307,$C$2:$C307,$C308,$B$2:$B307,$B308,$A$2:$A307,$A308)))&gt;0.25,"",IF(IF(_xlfn.MAXIFS($F$2:$F307,$C$2:$C307,$C308,$B$2:$B307,$B308,$A$2:$A307,$A308)=0,"",$E308-_xlfn.MAXIFS($F$2:$F307,$C$2:$C307,$C308,$B$2:$B307,$B308,$A$2:$A307,$A308))&lt;0,0,IF(_xlfn.MAXIFS($F$2:$F307,$C$2:$C307,$C308,$B$2:$B307,$B308,$A$2:$A307,$A308)=0,"",$E308-_xlfn.MAXIFS($F$2:$F307,$C$2:$C307,$C308,$B$2:$B307,$B308,$A$2:$A307,$A308))))</f>
        <v>2.6851851851851238E-3</v>
      </c>
      <c r="K308" s="6">
        <f t="shared" si="13"/>
        <v>16</v>
      </c>
      <c r="L308" s="6" t="str">
        <f t="shared" si="14"/>
        <v>LATE</v>
      </c>
      <c r="M308" s="6" t="str">
        <f t="shared" si="12"/>
        <v>N</v>
      </c>
    </row>
    <row r="309" spans="1:13" x14ac:dyDescent="0.25">
      <c r="A309" t="s">
        <v>47</v>
      </c>
      <c r="B309" s="92">
        <v>46139</v>
      </c>
      <c r="C309" t="s">
        <v>120</v>
      </c>
      <c r="D309">
        <v>18232</v>
      </c>
      <c r="E309" s="76">
        <v>0.69438657407407411</v>
      </c>
      <c r="F309" s="76">
        <v>0.69525462962962958</v>
      </c>
      <c r="G309" s="2">
        <v>5.2083333333333336E-2</v>
      </c>
      <c r="H309" s="77">
        <v>1.3425925925925925E-3</v>
      </c>
      <c r="J309" s="79">
        <f>IF(IF(IF(_xlfn.MAXIFS($F$2:$F308,$C$2:$C308,$C309,$B$2:$B308,$B309,$A$2:$A308,$A309)=0,"",$E309-_xlfn.MAXIFS($F$2:$F308,$C$2:$C308,$C309,$B$2:$B308,$B309,$A$2:$A308,$A309))&lt;0,0,IF(_xlfn.MAXIFS($F$2:$F308,$C$2:$C308,$C309,$B$2:$B308,$B309,$A$2:$A308,$A309)=0,"",$E309-_xlfn.MAXIFS($F$2:$F308,$C$2:$C308,$C309,$B$2:$B308,$B309,$A$2:$A308,$A309)))&gt;0.25,"",IF(IF(_xlfn.MAXIFS($F$2:$F308,$C$2:$C308,$C309,$B$2:$B308,$B309,$A$2:$A308,$A309)=0,"",$E309-_xlfn.MAXIFS($F$2:$F308,$C$2:$C308,$C309,$B$2:$B308,$B309,$A$2:$A308,$A309))&lt;0,0,IF(_xlfn.MAXIFS($F$2:$F308,$C$2:$C308,$C309,$B$2:$B308,$B309,$A$2:$A308,$A309)=0,"",$E309-_xlfn.MAXIFS($F$2:$F308,$C$2:$C308,$C309,$B$2:$B308,$B309,$A$2:$A308,$A309))))</f>
        <v>1.3425925925926174E-3</v>
      </c>
      <c r="K309" s="6">
        <f t="shared" si="13"/>
        <v>16</v>
      </c>
      <c r="L309" s="6" t="str">
        <f t="shared" si="14"/>
        <v>LATE</v>
      </c>
      <c r="M309" s="6" t="str">
        <f t="shared" si="12"/>
        <v>N</v>
      </c>
    </row>
    <row r="310" spans="1:13" x14ac:dyDescent="0.25">
      <c r="A310" t="s">
        <v>47</v>
      </c>
      <c r="B310" s="92">
        <v>46139</v>
      </c>
      <c r="C310" t="s">
        <v>119</v>
      </c>
      <c r="D310">
        <v>17132</v>
      </c>
      <c r="E310" s="76">
        <v>0.69542824074074072</v>
      </c>
      <c r="F310" s="76">
        <v>0.69687500000000002</v>
      </c>
      <c r="G310" s="2">
        <v>8.6805555555555552E-2</v>
      </c>
      <c r="H310" s="77">
        <v>9.4907407407407408E-4</v>
      </c>
      <c r="J310" s="79">
        <f>IF(IF(IF(_xlfn.MAXIFS($F$2:$F309,$C$2:$C309,$C310,$B$2:$B309,$B310,$A$2:$A309,$A310)=0,"",$E310-_xlfn.MAXIFS($F$2:$F309,$C$2:$C309,$C310,$B$2:$B309,$B310,$A$2:$A309,$A310))&lt;0,0,IF(_xlfn.MAXIFS($F$2:$F309,$C$2:$C309,$C310,$B$2:$B309,$B310,$A$2:$A309,$A310)=0,"",$E310-_xlfn.MAXIFS($F$2:$F309,$C$2:$C309,$C310,$B$2:$B309,$B310,$A$2:$A309,$A310)))&gt;0.25,"",IF(IF(_xlfn.MAXIFS($F$2:$F309,$C$2:$C309,$C310,$B$2:$B309,$B310,$A$2:$A309,$A310)=0,"",$E310-_xlfn.MAXIFS($F$2:$F309,$C$2:$C309,$C310,$B$2:$B309,$B310,$A$2:$A309,$A310))&lt;0,0,IF(_xlfn.MAXIFS($F$2:$F309,$C$2:$C309,$C310,$B$2:$B309,$B310,$A$2:$A309,$A310)=0,"",$E310-_xlfn.MAXIFS($F$2:$F309,$C$2:$C309,$C310,$B$2:$B309,$B310,$A$2:$A309,$A310))))</f>
        <v>9.490740740740744E-4</v>
      </c>
      <c r="K310" s="6">
        <f t="shared" si="13"/>
        <v>16</v>
      </c>
      <c r="L310" s="6" t="str">
        <f t="shared" si="14"/>
        <v>LATE</v>
      </c>
      <c r="M310" s="6" t="str">
        <f t="shared" si="12"/>
        <v>N</v>
      </c>
    </row>
    <row r="311" spans="1:13" x14ac:dyDescent="0.25">
      <c r="A311" t="s">
        <v>47</v>
      </c>
      <c r="B311" s="92">
        <v>46139</v>
      </c>
      <c r="C311" t="s">
        <v>120</v>
      </c>
      <c r="D311">
        <v>18432</v>
      </c>
      <c r="E311" s="76">
        <v>0.69546296296296295</v>
      </c>
      <c r="F311" s="76">
        <v>0.69737268518518514</v>
      </c>
      <c r="G311" s="2">
        <v>0.11458333333333333</v>
      </c>
      <c r="H311" s="77">
        <v>2.0833333333333335E-4</v>
      </c>
      <c r="J311" s="79">
        <f>IF(IF(IF(_xlfn.MAXIFS($F$2:$F310,$C$2:$C310,$C311,$B$2:$B310,$B311,$A$2:$A310,$A311)=0,"",$E311-_xlfn.MAXIFS($F$2:$F310,$C$2:$C310,$C311,$B$2:$B310,$B311,$A$2:$A310,$A311))&lt;0,0,IF(_xlfn.MAXIFS($F$2:$F310,$C$2:$C310,$C311,$B$2:$B310,$B311,$A$2:$A310,$A311)=0,"",$E311-_xlfn.MAXIFS($F$2:$F310,$C$2:$C310,$C311,$B$2:$B310,$B311,$A$2:$A310,$A311)))&gt;0.25,"",IF(IF(_xlfn.MAXIFS($F$2:$F310,$C$2:$C310,$C311,$B$2:$B310,$B311,$A$2:$A310,$A311)=0,"",$E311-_xlfn.MAXIFS($F$2:$F310,$C$2:$C310,$C311,$B$2:$B310,$B311,$A$2:$A310,$A311))&lt;0,0,IF(_xlfn.MAXIFS($F$2:$F310,$C$2:$C310,$C311,$B$2:$B310,$B311,$A$2:$A310,$A311)=0,"",$E311-_xlfn.MAXIFS($F$2:$F310,$C$2:$C310,$C311,$B$2:$B310,$B311,$A$2:$A310,$A311))))</f>
        <v>2.083333333333659E-4</v>
      </c>
      <c r="K311" s="6">
        <f t="shared" si="13"/>
        <v>16</v>
      </c>
      <c r="L311" s="6" t="str">
        <f t="shared" si="14"/>
        <v>LATE</v>
      </c>
      <c r="M311" s="6" t="str">
        <f t="shared" si="12"/>
        <v>N</v>
      </c>
    </row>
    <row r="312" spans="1:13" x14ac:dyDescent="0.25">
      <c r="A312" t="s">
        <v>47</v>
      </c>
      <c r="B312" s="92">
        <v>46139</v>
      </c>
      <c r="C312" t="s">
        <v>121</v>
      </c>
      <c r="D312">
        <v>18132</v>
      </c>
      <c r="E312" s="76">
        <v>0.69650462962962967</v>
      </c>
      <c r="F312" s="76">
        <v>0.70234953703703706</v>
      </c>
      <c r="G312" s="2">
        <v>0.35069444444444442</v>
      </c>
      <c r="H312" s="77">
        <v>0</v>
      </c>
      <c r="J312" s="79">
        <f>IF(IF(IF(_xlfn.MAXIFS($F$2:$F311,$C$2:$C311,$C312,$B$2:$B311,$B312,$A$2:$A311,$A312)=0,"",$E312-_xlfn.MAXIFS($F$2:$F311,$C$2:$C311,$C312,$B$2:$B311,$B312,$A$2:$A311,$A312))&lt;0,0,IF(_xlfn.MAXIFS($F$2:$F311,$C$2:$C311,$C312,$B$2:$B311,$B312,$A$2:$A311,$A312)=0,"",$E312-_xlfn.MAXIFS($F$2:$F311,$C$2:$C311,$C312,$B$2:$B311,$B312,$A$2:$A311,$A312)))&gt;0.25,"",IF(IF(_xlfn.MAXIFS($F$2:$F311,$C$2:$C311,$C312,$B$2:$B311,$B312,$A$2:$A311,$A312)=0,"",$E312-_xlfn.MAXIFS($F$2:$F311,$C$2:$C311,$C312,$B$2:$B311,$B312,$A$2:$A311,$A312))&lt;0,0,IF(_xlfn.MAXIFS($F$2:$F311,$C$2:$C311,$C312,$B$2:$B311,$B312,$A$2:$A311,$A312)=0,"",$E312-_xlfn.MAXIFS($F$2:$F311,$C$2:$C311,$C312,$B$2:$B311,$B312,$A$2:$A311,$A312))))</f>
        <v>0</v>
      </c>
      <c r="K312" s="6">
        <f t="shared" si="13"/>
        <v>16</v>
      </c>
      <c r="L312" s="6" t="str">
        <f t="shared" si="14"/>
        <v>LATE</v>
      </c>
      <c r="M312" s="6" t="str">
        <f t="shared" si="12"/>
        <v>N</v>
      </c>
    </row>
    <row r="313" spans="1:13" x14ac:dyDescent="0.25">
      <c r="A313" t="s">
        <v>47</v>
      </c>
      <c r="B313" s="92">
        <v>46139</v>
      </c>
      <c r="C313" t="s">
        <v>119</v>
      </c>
      <c r="D313">
        <v>19332</v>
      </c>
      <c r="E313" s="76">
        <v>0.69796296296296301</v>
      </c>
      <c r="F313" s="76">
        <v>0.69906250000000003</v>
      </c>
      <c r="G313" s="2">
        <v>6.5972222222222224E-2</v>
      </c>
      <c r="H313" s="77">
        <v>1.0879629629629629E-3</v>
      </c>
      <c r="J313" s="79">
        <f>IF(IF(IF(_xlfn.MAXIFS($F$2:$F312,$C$2:$C312,$C313,$B$2:$B312,$B313,$A$2:$A312,$A313)=0,"",$E313-_xlfn.MAXIFS($F$2:$F312,$C$2:$C312,$C313,$B$2:$B312,$B313,$A$2:$A312,$A313))&lt;0,0,IF(_xlfn.MAXIFS($F$2:$F312,$C$2:$C312,$C313,$B$2:$B312,$B313,$A$2:$A312,$A313)=0,"",$E313-_xlfn.MAXIFS($F$2:$F312,$C$2:$C312,$C313,$B$2:$B312,$B313,$A$2:$A312,$A313)))&gt;0.25,"",IF(IF(_xlfn.MAXIFS($F$2:$F312,$C$2:$C312,$C313,$B$2:$B312,$B313,$A$2:$A312,$A313)=0,"",$E313-_xlfn.MAXIFS($F$2:$F312,$C$2:$C312,$C313,$B$2:$B312,$B313,$A$2:$A312,$A313))&lt;0,0,IF(_xlfn.MAXIFS($F$2:$F312,$C$2:$C312,$C313,$B$2:$B312,$B313,$A$2:$A312,$A313)=0,"",$E313-_xlfn.MAXIFS($F$2:$F312,$C$2:$C312,$C313,$B$2:$B312,$B313,$A$2:$A312,$A313))))</f>
        <v>1.087962962962985E-3</v>
      </c>
      <c r="K313" s="6">
        <f t="shared" si="13"/>
        <v>16</v>
      </c>
      <c r="L313" s="6" t="str">
        <f t="shared" si="14"/>
        <v>LATE</v>
      </c>
      <c r="M313" s="6" t="str">
        <f t="shared" si="12"/>
        <v>N</v>
      </c>
    </row>
    <row r="314" spans="1:13" x14ac:dyDescent="0.25">
      <c r="A314" t="s">
        <v>47</v>
      </c>
      <c r="B314" s="92">
        <v>46139</v>
      </c>
      <c r="C314" t="s">
        <v>120</v>
      </c>
      <c r="D314">
        <v>25131</v>
      </c>
      <c r="E314" s="76">
        <v>0.69869212962962968</v>
      </c>
      <c r="F314" s="76">
        <v>0.6997916666666667</v>
      </c>
      <c r="G314" s="2">
        <v>6.5972222222222224E-2</v>
      </c>
      <c r="H314" s="77">
        <v>1.3194444444444445E-3</v>
      </c>
      <c r="J314" s="79">
        <f>IF(IF(IF(_xlfn.MAXIFS($F$2:$F313,$C$2:$C313,$C314,$B$2:$B313,$B314,$A$2:$A313,$A314)=0,"",$E314-_xlfn.MAXIFS($F$2:$F313,$C$2:$C313,$C314,$B$2:$B313,$B314,$A$2:$A313,$A314))&lt;0,0,IF(_xlfn.MAXIFS($F$2:$F313,$C$2:$C313,$C314,$B$2:$B313,$B314,$A$2:$A313,$A314)=0,"",$E314-_xlfn.MAXIFS($F$2:$F313,$C$2:$C313,$C314,$B$2:$B313,$B314,$A$2:$A313,$A314)))&gt;0.25,"",IF(IF(_xlfn.MAXIFS($F$2:$F313,$C$2:$C313,$C314,$B$2:$B313,$B314,$A$2:$A313,$A314)=0,"",$E314-_xlfn.MAXIFS($F$2:$F313,$C$2:$C313,$C314,$B$2:$B313,$B314,$A$2:$A313,$A314))&lt;0,0,IF(_xlfn.MAXIFS($F$2:$F313,$C$2:$C313,$C314,$B$2:$B313,$B314,$A$2:$A313,$A314)=0,"",$E314-_xlfn.MAXIFS($F$2:$F313,$C$2:$C313,$C314,$B$2:$B313,$B314,$A$2:$A313,$A314))))</f>
        <v>1.3194444444445397E-3</v>
      </c>
      <c r="K314" s="6">
        <f t="shared" si="13"/>
        <v>16</v>
      </c>
      <c r="L314" s="6" t="str">
        <f t="shared" si="14"/>
        <v>LATE</v>
      </c>
      <c r="M314" s="6" t="str">
        <f t="shared" si="12"/>
        <v>N</v>
      </c>
    </row>
    <row r="315" spans="1:13" x14ac:dyDescent="0.25">
      <c r="A315" t="s">
        <v>47</v>
      </c>
      <c r="B315" s="92">
        <v>46139</v>
      </c>
      <c r="C315" t="s">
        <v>121</v>
      </c>
      <c r="D315">
        <v>17132</v>
      </c>
      <c r="E315" s="76">
        <v>0.69953703703703707</v>
      </c>
      <c r="F315" s="76">
        <v>0.703587962962963</v>
      </c>
      <c r="G315" s="2">
        <v>0.24305555555555555</v>
      </c>
      <c r="H315" s="77">
        <v>0</v>
      </c>
      <c r="J315" s="79">
        <f>IF(IF(IF(_xlfn.MAXIFS($F$2:$F314,$C$2:$C314,$C315,$B$2:$B314,$B315,$A$2:$A314,$A315)=0,"",$E315-_xlfn.MAXIFS($F$2:$F314,$C$2:$C314,$C315,$B$2:$B314,$B315,$A$2:$A314,$A315))&lt;0,0,IF(_xlfn.MAXIFS($F$2:$F314,$C$2:$C314,$C315,$B$2:$B314,$B315,$A$2:$A314,$A315)=0,"",$E315-_xlfn.MAXIFS($F$2:$F314,$C$2:$C314,$C315,$B$2:$B314,$B315,$A$2:$A314,$A315)))&gt;0.25,"",IF(IF(_xlfn.MAXIFS($F$2:$F314,$C$2:$C314,$C315,$B$2:$B314,$B315,$A$2:$A314,$A315)=0,"",$E315-_xlfn.MAXIFS($F$2:$F314,$C$2:$C314,$C315,$B$2:$B314,$B315,$A$2:$A314,$A315))&lt;0,0,IF(_xlfn.MAXIFS($F$2:$F314,$C$2:$C314,$C315,$B$2:$B314,$B315,$A$2:$A314,$A315)=0,"",$E315-_xlfn.MAXIFS($F$2:$F314,$C$2:$C314,$C315,$B$2:$B314,$B315,$A$2:$A314,$A315))))</f>
        <v>0</v>
      </c>
      <c r="K315" s="6">
        <f t="shared" si="13"/>
        <v>16</v>
      </c>
      <c r="L315" s="6" t="str">
        <f t="shared" si="14"/>
        <v>LATE</v>
      </c>
      <c r="M315" s="6" t="str">
        <f t="shared" si="12"/>
        <v>N</v>
      </c>
    </row>
    <row r="316" spans="1:13" x14ac:dyDescent="0.25">
      <c r="A316" t="s">
        <v>47</v>
      </c>
      <c r="B316" s="92">
        <v>46139</v>
      </c>
      <c r="C316" t="s">
        <v>119</v>
      </c>
      <c r="D316">
        <v>18232</v>
      </c>
      <c r="E316" s="76">
        <v>0.69976851851851851</v>
      </c>
      <c r="F316" s="76">
        <v>0.70104166666666667</v>
      </c>
      <c r="G316" s="2">
        <v>7.6388888888888895E-2</v>
      </c>
      <c r="H316" s="77">
        <v>7.0601851851851847E-4</v>
      </c>
      <c r="J316" s="79">
        <f>IF(IF(IF(_xlfn.MAXIFS($F$2:$F315,$C$2:$C315,$C316,$B$2:$B315,$B316,$A$2:$A315,$A316)=0,"",$E316-_xlfn.MAXIFS($F$2:$F315,$C$2:$C315,$C316,$B$2:$B315,$B316,$A$2:$A315,$A316))&lt;0,0,IF(_xlfn.MAXIFS($F$2:$F315,$C$2:$C315,$C316,$B$2:$B315,$B316,$A$2:$A315,$A316)=0,"",$E316-_xlfn.MAXIFS($F$2:$F315,$C$2:$C315,$C316,$B$2:$B315,$B316,$A$2:$A315,$A316)))&gt;0.25,"",IF(IF(_xlfn.MAXIFS($F$2:$F315,$C$2:$C315,$C316,$B$2:$B315,$B316,$A$2:$A315,$A316)=0,"",$E316-_xlfn.MAXIFS($F$2:$F315,$C$2:$C315,$C316,$B$2:$B315,$B316,$A$2:$A315,$A316))&lt;0,0,IF(_xlfn.MAXIFS($F$2:$F315,$C$2:$C315,$C316,$B$2:$B315,$B316,$A$2:$A315,$A316)=0,"",$E316-_xlfn.MAXIFS($F$2:$F315,$C$2:$C315,$C316,$B$2:$B315,$B316,$A$2:$A315,$A316))))</f>
        <v>7.0601851851848085E-4</v>
      </c>
      <c r="K316" s="6">
        <f t="shared" si="13"/>
        <v>16</v>
      </c>
      <c r="L316" s="6" t="str">
        <f t="shared" si="14"/>
        <v>LATE</v>
      </c>
      <c r="M316" s="6" t="str">
        <f t="shared" si="12"/>
        <v>N</v>
      </c>
    </row>
    <row r="317" spans="1:13" x14ac:dyDescent="0.25">
      <c r="A317" t="s">
        <v>47</v>
      </c>
      <c r="B317" s="92">
        <v>46139</v>
      </c>
      <c r="C317" t="s">
        <v>121</v>
      </c>
      <c r="D317">
        <v>19332</v>
      </c>
      <c r="E317" s="76">
        <v>0.70108796296296294</v>
      </c>
      <c r="F317" s="76">
        <v>0.7077430555555555</v>
      </c>
      <c r="G317" s="2">
        <v>0.39930555555555558</v>
      </c>
      <c r="H317" s="77">
        <v>0</v>
      </c>
      <c r="J317" s="79">
        <f>IF(IF(IF(_xlfn.MAXIFS($F$2:$F316,$C$2:$C316,$C317,$B$2:$B316,$B317,$A$2:$A316,$A317)=0,"",$E317-_xlfn.MAXIFS($F$2:$F316,$C$2:$C316,$C317,$B$2:$B316,$B317,$A$2:$A316,$A317))&lt;0,0,IF(_xlfn.MAXIFS($F$2:$F316,$C$2:$C316,$C317,$B$2:$B316,$B317,$A$2:$A316,$A317)=0,"",$E317-_xlfn.MAXIFS($F$2:$F316,$C$2:$C316,$C317,$B$2:$B316,$B317,$A$2:$A316,$A317)))&gt;0.25,"",IF(IF(_xlfn.MAXIFS($F$2:$F316,$C$2:$C316,$C317,$B$2:$B316,$B317,$A$2:$A316,$A317)=0,"",$E317-_xlfn.MAXIFS($F$2:$F316,$C$2:$C316,$C317,$B$2:$B316,$B317,$A$2:$A316,$A317))&lt;0,0,IF(_xlfn.MAXIFS($F$2:$F316,$C$2:$C316,$C317,$B$2:$B316,$B317,$A$2:$A316,$A317)=0,"",$E317-_xlfn.MAXIFS($F$2:$F316,$C$2:$C316,$C317,$B$2:$B316,$B317,$A$2:$A316,$A317))))</f>
        <v>0</v>
      </c>
      <c r="K317" s="6">
        <f t="shared" si="13"/>
        <v>16</v>
      </c>
      <c r="L317" s="6" t="str">
        <f t="shared" si="14"/>
        <v>LATE</v>
      </c>
      <c r="M317" s="6" t="str">
        <f t="shared" si="12"/>
        <v>N</v>
      </c>
    </row>
    <row r="318" spans="1:13" x14ac:dyDescent="0.25">
      <c r="A318" t="s">
        <v>47</v>
      </c>
      <c r="B318" s="92">
        <v>46139</v>
      </c>
      <c r="C318" t="s">
        <v>120</v>
      </c>
      <c r="D318">
        <v>25331</v>
      </c>
      <c r="E318" s="76">
        <v>0.7013194444444445</v>
      </c>
      <c r="F318" s="76">
        <v>0.70253472222222224</v>
      </c>
      <c r="G318" s="2">
        <v>7.2916666666666671E-2</v>
      </c>
      <c r="H318" s="77">
        <v>1.5277777777777779E-3</v>
      </c>
      <c r="J318" s="79">
        <f>IF(IF(IF(_xlfn.MAXIFS($F$2:$F317,$C$2:$C317,$C318,$B$2:$B317,$B318,$A$2:$A317,$A318)=0,"",$E318-_xlfn.MAXIFS($F$2:$F317,$C$2:$C317,$C318,$B$2:$B317,$B318,$A$2:$A317,$A318))&lt;0,0,IF(_xlfn.MAXIFS($F$2:$F317,$C$2:$C317,$C318,$B$2:$B317,$B318,$A$2:$A317,$A318)=0,"",$E318-_xlfn.MAXIFS($F$2:$F317,$C$2:$C317,$C318,$B$2:$B317,$B318,$A$2:$A317,$A318)))&gt;0.25,"",IF(IF(_xlfn.MAXIFS($F$2:$F317,$C$2:$C317,$C318,$B$2:$B317,$B318,$A$2:$A317,$A318)=0,"",$E318-_xlfn.MAXIFS($F$2:$F317,$C$2:$C317,$C318,$B$2:$B317,$B318,$A$2:$A317,$A318))&lt;0,0,IF(_xlfn.MAXIFS($F$2:$F317,$C$2:$C317,$C318,$B$2:$B317,$B318,$A$2:$A317,$A318)=0,"",$E318-_xlfn.MAXIFS($F$2:$F317,$C$2:$C317,$C318,$B$2:$B317,$B318,$A$2:$A317,$A318))))</f>
        <v>1.5277777777777946E-3</v>
      </c>
      <c r="K318" s="6">
        <f t="shared" si="13"/>
        <v>16</v>
      </c>
      <c r="L318" s="6" t="str">
        <f t="shared" si="14"/>
        <v>LATE</v>
      </c>
      <c r="M318" s="6" t="str">
        <f t="shared" si="12"/>
        <v>N</v>
      </c>
    </row>
    <row r="319" spans="1:13" x14ac:dyDescent="0.25">
      <c r="A319" t="s">
        <v>47</v>
      </c>
      <c r="B319" s="92">
        <v>46139</v>
      </c>
      <c r="C319" t="s">
        <v>119</v>
      </c>
      <c r="D319">
        <v>18432</v>
      </c>
      <c r="E319" s="76">
        <v>0.7020601851851852</v>
      </c>
      <c r="F319" s="76">
        <v>0.70321759259259264</v>
      </c>
      <c r="G319" s="2">
        <v>6.9444444444444448E-2</v>
      </c>
      <c r="H319" s="77">
        <v>1.0185185185185184E-3</v>
      </c>
      <c r="J319" s="79">
        <f>IF(IF(IF(_xlfn.MAXIFS($F$2:$F318,$C$2:$C318,$C319,$B$2:$B318,$B319,$A$2:$A318,$A319)=0,"",$E319-_xlfn.MAXIFS($F$2:$F318,$C$2:$C318,$C319,$B$2:$B318,$B319,$A$2:$A318,$A319))&lt;0,0,IF(_xlfn.MAXIFS($F$2:$F318,$C$2:$C318,$C319,$B$2:$B318,$B319,$A$2:$A318,$A319)=0,"",$E319-_xlfn.MAXIFS($F$2:$F318,$C$2:$C318,$C319,$B$2:$B318,$B319,$A$2:$A318,$A319)))&gt;0.25,"",IF(IF(_xlfn.MAXIFS($F$2:$F318,$C$2:$C318,$C319,$B$2:$B318,$B319,$A$2:$A318,$A319)=0,"",$E319-_xlfn.MAXIFS($F$2:$F318,$C$2:$C318,$C319,$B$2:$B318,$B319,$A$2:$A318,$A319))&lt;0,0,IF(_xlfn.MAXIFS($F$2:$F318,$C$2:$C318,$C319,$B$2:$B318,$B319,$A$2:$A318,$A319)=0,"",$E319-_xlfn.MAXIFS($F$2:$F318,$C$2:$C318,$C319,$B$2:$B318,$B319,$A$2:$A318,$A319))))</f>
        <v>1.0185185185185297E-3</v>
      </c>
      <c r="K319" s="6">
        <f t="shared" si="13"/>
        <v>16</v>
      </c>
      <c r="L319" s="6" t="str">
        <f t="shared" si="14"/>
        <v>LATE</v>
      </c>
      <c r="M319" s="6" t="str">
        <f t="shared" si="12"/>
        <v>N</v>
      </c>
    </row>
    <row r="320" spans="1:13" x14ac:dyDescent="0.25">
      <c r="A320" t="s">
        <v>47</v>
      </c>
      <c r="B320" s="92">
        <v>46139</v>
      </c>
      <c r="C320" t="s">
        <v>121</v>
      </c>
      <c r="D320">
        <v>18232</v>
      </c>
      <c r="E320" s="76">
        <v>0.7026041666666667</v>
      </c>
      <c r="F320" s="76">
        <v>0.71423611111111107</v>
      </c>
      <c r="G320" s="2">
        <v>0.69791666666666663</v>
      </c>
      <c r="H320" s="77">
        <v>0</v>
      </c>
      <c r="J320" s="79">
        <f>IF(IF(IF(_xlfn.MAXIFS($F$2:$F319,$C$2:$C319,$C320,$B$2:$B319,$B320,$A$2:$A319,$A320)=0,"",$E320-_xlfn.MAXIFS($F$2:$F319,$C$2:$C319,$C320,$B$2:$B319,$B320,$A$2:$A319,$A320))&lt;0,0,IF(_xlfn.MAXIFS($F$2:$F319,$C$2:$C319,$C320,$B$2:$B319,$B320,$A$2:$A319,$A320)=0,"",$E320-_xlfn.MAXIFS($F$2:$F319,$C$2:$C319,$C320,$B$2:$B319,$B320,$A$2:$A319,$A320)))&gt;0.25,"",IF(IF(_xlfn.MAXIFS($F$2:$F319,$C$2:$C319,$C320,$B$2:$B319,$B320,$A$2:$A319,$A320)=0,"",$E320-_xlfn.MAXIFS($F$2:$F319,$C$2:$C319,$C320,$B$2:$B319,$B320,$A$2:$A319,$A320))&lt;0,0,IF(_xlfn.MAXIFS($F$2:$F319,$C$2:$C319,$C320,$B$2:$B319,$B320,$A$2:$A319,$A320)=0,"",$E320-_xlfn.MAXIFS($F$2:$F319,$C$2:$C319,$C320,$B$2:$B319,$B320,$A$2:$A319,$A320))))</f>
        <v>0</v>
      </c>
      <c r="K320" s="6">
        <f t="shared" si="13"/>
        <v>16</v>
      </c>
      <c r="L320" s="6" t="str">
        <f t="shared" si="14"/>
        <v>LATE</v>
      </c>
      <c r="M320" s="6" t="str">
        <f t="shared" si="12"/>
        <v>N</v>
      </c>
    </row>
    <row r="321" spans="1:13" x14ac:dyDescent="0.25">
      <c r="A321" t="s">
        <v>47</v>
      </c>
      <c r="B321" s="92">
        <v>46139</v>
      </c>
      <c r="C321" t="s">
        <v>120</v>
      </c>
      <c r="D321">
        <v>25231</v>
      </c>
      <c r="E321" s="76">
        <v>0.70269675925925923</v>
      </c>
      <c r="F321" s="76">
        <v>0.70392361111111112</v>
      </c>
      <c r="G321" s="2">
        <v>7.3611111111111113E-2</v>
      </c>
      <c r="H321" s="77">
        <v>1.6203703703703703E-4</v>
      </c>
      <c r="J321" s="79">
        <f>IF(IF(IF(_xlfn.MAXIFS($F$2:$F320,$C$2:$C320,$C321,$B$2:$B320,$B321,$A$2:$A320,$A321)=0,"",$E321-_xlfn.MAXIFS($F$2:$F320,$C$2:$C320,$C321,$B$2:$B320,$B321,$A$2:$A320,$A321))&lt;0,0,IF(_xlfn.MAXIFS($F$2:$F320,$C$2:$C320,$C321,$B$2:$B320,$B321,$A$2:$A320,$A321)=0,"",$E321-_xlfn.MAXIFS($F$2:$F320,$C$2:$C320,$C321,$B$2:$B320,$B321,$A$2:$A320,$A321)))&gt;0.25,"",IF(IF(_xlfn.MAXIFS($F$2:$F320,$C$2:$C320,$C321,$B$2:$B320,$B321,$A$2:$A320,$A321)=0,"",$E321-_xlfn.MAXIFS($F$2:$F320,$C$2:$C320,$C321,$B$2:$B320,$B321,$A$2:$A320,$A321))&lt;0,0,IF(_xlfn.MAXIFS($F$2:$F320,$C$2:$C320,$C321,$B$2:$B320,$B321,$A$2:$A320,$A321)=0,"",$E321-_xlfn.MAXIFS($F$2:$F320,$C$2:$C320,$C321,$B$2:$B320,$B321,$A$2:$A320,$A321))))</f>
        <v>1.6203703703698835E-4</v>
      </c>
      <c r="K321" s="6">
        <f t="shared" si="13"/>
        <v>16</v>
      </c>
      <c r="L321" s="6" t="str">
        <f t="shared" si="14"/>
        <v>LATE</v>
      </c>
      <c r="M321" s="6" t="str">
        <f t="shared" si="12"/>
        <v>N</v>
      </c>
    </row>
    <row r="322" spans="1:13" x14ac:dyDescent="0.25">
      <c r="A322" t="s">
        <v>47</v>
      </c>
      <c r="B322" s="92">
        <v>46139</v>
      </c>
      <c r="C322" t="s">
        <v>120</v>
      </c>
      <c r="D322">
        <v>20131</v>
      </c>
      <c r="E322" s="76">
        <v>0.70412037037037034</v>
      </c>
      <c r="F322" s="76">
        <v>0.70805555555555555</v>
      </c>
      <c r="G322" s="2">
        <v>0.2361111111111111</v>
      </c>
      <c r="H322" s="77">
        <v>1.9675925925925926E-4</v>
      </c>
      <c r="J322" s="79">
        <f>IF(IF(IF(_xlfn.MAXIFS($F$2:$F321,$C$2:$C321,$C322,$B$2:$B321,$B322,$A$2:$A321,$A322)=0,"",$E322-_xlfn.MAXIFS($F$2:$F321,$C$2:$C321,$C322,$B$2:$B321,$B322,$A$2:$A321,$A322))&lt;0,0,IF(_xlfn.MAXIFS($F$2:$F321,$C$2:$C321,$C322,$B$2:$B321,$B322,$A$2:$A321,$A322)=0,"",$E322-_xlfn.MAXIFS($F$2:$F321,$C$2:$C321,$C322,$B$2:$B321,$B322,$A$2:$A321,$A322)))&gt;0.25,"",IF(IF(_xlfn.MAXIFS($F$2:$F321,$C$2:$C321,$C322,$B$2:$B321,$B322,$A$2:$A321,$A322)=0,"",$E322-_xlfn.MAXIFS($F$2:$F321,$C$2:$C321,$C322,$B$2:$B321,$B322,$A$2:$A321,$A322))&lt;0,0,IF(_xlfn.MAXIFS($F$2:$F321,$C$2:$C321,$C322,$B$2:$B321,$B322,$A$2:$A321,$A322)=0,"",$E322-_xlfn.MAXIFS($F$2:$F321,$C$2:$C321,$C322,$B$2:$B321,$B322,$A$2:$A321,$A322))))</f>
        <v>1.96759259259216E-4</v>
      </c>
      <c r="K322" s="6">
        <f t="shared" si="13"/>
        <v>16</v>
      </c>
      <c r="L322" s="6" t="str">
        <f t="shared" si="14"/>
        <v>LATE</v>
      </c>
      <c r="M322" s="6" t="str">
        <f t="shared" ref="M322:M385" si="15">IF($A322="","",IF(AND($K322&gt;=10,$K322&lt;=13),"Y",IF(AND($K322=14,$L322="EARLY"),"Y","N")))</f>
        <v>N</v>
      </c>
    </row>
    <row r="323" spans="1:13" x14ac:dyDescent="0.25">
      <c r="A323" t="s">
        <v>47</v>
      </c>
      <c r="B323" s="92">
        <v>46139</v>
      </c>
      <c r="C323" t="s">
        <v>119</v>
      </c>
      <c r="D323">
        <v>25131</v>
      </c>
      <c r="E323" s="76">
        <v>0.70494212962962965</v>
      </c>
      <c r="F323" s="76">
        <v>0.70621527777777782</v>
      </c>
      <c r="G323" s="2">
        <v>7.6388888888888895E-2</v>
      </c>
      <c r="H323" s="77">
        <v>1.724537037037037E-3</v>
      </c>
      <c r="J323" s="79">
        <f>IF(IF(IF(_xlfn.MAXIFS($F$2:$F322,$C$2:$C322,$C323,$B$2:$B322,$B323,$A$2:$A322,$A323)=0,"",$E323-_xlfn.MAXIFS($F$2:$F322,$C$2:$C322,$C323,$B$2:$B322,$B323,$A$2:$A322,$A323))&lt;0,0,IF(_xlfn.MAXIFS($F$2:$F322,$C$2:$C322,$C323,$B$2:$B322,$B323,$A$2:$A322,$A323)=0,"",$E323-_xlfn.MAXIFS($F$2:$F322,$C$2:$C322,$C323,$B$2:$B322,$B323,$A$2:$A322,$A323)))&gt;0.25,"",IF(IF(_xlfn.MAXIFS($F$2:$F322,$C$2:$C322,$C323,$B$2:$B322,$B323,$A$2:$A322,$A323)=0,"",$E323-_xlfn.MAXIFS($F$2:$F322,$C$2:$C322,$C323,$B$2:$B322,$B323,$A$2:$A322,$A323))&lt;0,0,IF(_xlfn.MAXIFS($F$2:$F322,$C$2:$C322,$C323,$B$2:$B322,$B323,$A$2:$A322,$A323)=0,"",$E323-_xlfn.MAXIFS($F$2:$F322,$C$2:$C322,$C323,$B$2:$B322,$B323,$A$2:$A322,$A323))))</f>
        <v>1.7245370370370106E-3</v>
      </c>
      <c r="K323" s="6">
        <f t="shared" ref="K323:K386" si="16">IF($J323="","",IF(HOUR($E323)&gt;19,19,IF(HOUR($E323)&lt;5,5,HOUR($E323))))</f>
        <v>16</v>
      </c>
      <c r="L323" s="6" t="str">
        <f t="shared" ref="L323:L386" si="17">IF($J323="","",IF(MINUTE($E323)&lt;30,"EARLY","LATE"))</f>
        <v>LATE</v>
      </c>
      <c r="M323" s="6" t="str">
        <f t="shared" si="15"/>
        <v>N</v>
      </c>
    </row>
    <row r="324" spans="1:13" x14ac:dyDescent="0.25">
      <c r="A324" t="s">
        <v>47</v>
      </c>
      <c r="B324" s="92">
        <v>46139</v>
      </c>
      <c r="C324" t="s">
        <v>121</v>
      </c>
      <c r="D324">
        <v>18432</v>
      </c>
      <c r="E324" s="76">
        <v>0.70548611111111115</v>
      </c>
      <c r="F324" s="76">
        <v>0.71810185185185182</v>
      </c>
      <c r="G324" s="2">
        <v>0.75694444444444442</v>
      </c>
      <c r="H324" s="77">
        <v>0</v>
      </c>
      <c r="J324" s="79">
        <f>IF(IF(IF(_xlfn.MAXIFS($F$2:$F323,$C$2:$C323,$C324,$B$2:$B323,$B324,$A$2:$A323,$A324)=0,"",$E324-_xlfn.MAXIFS($F$2:$F323,$C$2:$C323,$C324,$B$2:$B323,$B324,$A$2:$A323,$A324))&lt;0,0,IF(_xlfn.MAXIFS($F$2:$F323,$C$2:$C323,$C324,$B$2:$B323,$B324,$A$2:$A323,$A324)=0,"",$E324-_xlfn.MAXIFS($F$2:$F323,$C$2:$C323,$C324,$B$2:$B323,$B324,$A$2:$A323,$A324)))&gt;0.25,"",IF(IF(_xlfn.MAXIFS($F$2:$F323,$C$2:$C323,$C324,$B$2:$B323,$B324,$A$2:$A323,$A324)=0,"",$E324-_xlfn.MAXIFS($F$2:$F323,$C$2:$C323,$C324,$B$2:$B323,$B324,$A$2:$A323,$A324))&lt;0,0,IF(_xlfn.MAXIFS($F$2:$F323,$C$2:$C323,$C324,$B$2:$B323,$B324,$A$2:$A323,$A324)=0,"",$E324-_xlfn.MAXIFS($F$2:$F323,$C$2:$C323,$C324,$B$2:$B323,$B324,$A$2:$A323,$A324))))</f>
        <v>0</v>
      </c>
      <c r="K324" s="6">
        <f t="shared" si="16"/>
        <v>16</v>
      </c>
      <c r="L324" s="6" t="str">
        <f t="shared" si="17"/>
        <v>LATE</v>
      </c>
      <c r="M324" s="6" t="str">
        <f t="shared" si="15"/>
        <v>N</v>
      </c>
    </row>
    <row r="325" spans="1:13" x14ac:dyDescent="0.25">
      <c r="A325" t="s">
        <v>47</v>
      </c>
      <c r="B325" s="92">
        <v>46139</v>
      </c>
      <c r="C325" t="s">
        <v>119</v>
      </c>
      <c r="D325">
        <v>25331</v>
      </c>
      <c r="E325" s="76">
        <v>0.70658564814814817</v>
      </c>
      <c r="F325" s="76">
        <v>0.70751157407407406</v>
      </c>
      <c r="G325" s="2">
        <v>5.5555555555555552E-2</v>
      </c>
      <c r="H325" s="77">
        <v>3.7037037037037035E-4</v>
      </c>
      <c r="J325" s="79">
        <f>IF(IF(IF(_xlfn.MAXIFS($F$2:$F324,$C$2:$C324,$C325,$B$2:$B324,$B325,$A$2:$A324,$A325)=0,"",$E325-_xlfn.MAXIFS($F$2:$F324,$C$2:$C324,$C325,$B$2:$B324,$B325,$A$2:$A324,$A325))&lt;0,0,IF(_xlfn.MAXIFS($F$2:$F324,$C$2:$C324,$C325,$B$2:$B324,$B325,$A$2:$A324,$A325)=0,"",$E325-_xlfn.MAXIFS($F$2:$F324,$C$2:$C324,$C325,$B$2:$B324,$B325,$A$2:$A324,$A325)))&gt;0.25,"",IF(IF(_xlfn.MAXIFS($F$2:$F324,$C$2:$C324,$C325,$B$2:$B324,$B325,$A$2:$A324,$A325)=0,"",$E325-_xlfn.MAXIFS($F$2:$F324,$C$2:$C324,$C325,$B$2:$B324,$B325,$A$2:$A324,$A325))&lt;0,0,IF(_xlfn.MAXIFS($F$2:$F324,$C$2:$C324,$C325,$B$2:$B324,$B325,$A$2:$A324,$A325)=0,"",$E325-_xlfn.MAXIFS($F$2:$F324,$C$2:$C324,$C325,$B$2:$B324,$B325,$A$2:$A324,$A325))))</f>
        <v>3.7037037037035425E-4</v>
      </c>
      <c r="K325" s="6">
        <f t="shared" si="16"/>
        <v>16</v>
      </c>
      <c r="L325" s="6" t="str">
        <f t="shared" si="17"/>
        <v>LATE</v>
      </c>
      <c r="M325" s="6" t="str">
        <f t="shared" si="15"/>
        <v>N</v>
      </c>
    </row>
    <row r="326" spans="1:13" x14ac:dyDescent="0.25">
      <c r="A326" t="s">
        <v>47</v>
      </c>
      <c r="B326" s="92">
        <v>46139</v>
      </c>
      <c r="C326" t="s">
        <v>119</v>
      </c>
      <c r="D326">
        <v>25231</v>
      </c>
      <c r="E326" s="76">
        <v>0.70681712962962961</v>
      </c>
      <c r="F326" s="76">
        <v>0.70768518518518519</v>
      </c>
      <c r="G326" s="2">
        <v>5.2083333333333336E-2</v>
      </c>
      <c r="H326" s="77">
        <v>0</v>
      </c>
      <c r="J326" s="79">
        <f>IF(IF(IF(_xlfn.MAXIFS($F$2:$F325,$C$2:$C325,$C326,$B$2:$B325,$B326,$A$2:$A325,$A326)=0,"",$E326-_xlfn.MAXIFS($F$2:$F325,$C$2:$C325,$C326,$B$2:$B325,$B326,$A$2:$A325,$A326))&lt;0,0,IF(_xlfn.MAXIFS($F$2:$F325,$C$2:$C325,$C326,$B$2:$B325,$B326,$A$2:$A325,$A326)=0,"",$E326-_xlfn.MAXIFS($F$2:$F325,$C$2:$C325,$C326,$B$2:$B325,$B326,$A$2:$A325,$A326)))&gt;0.25,"",IF(IF(_xlfn.MAXIFS($F$2:$F325,$C$2:$C325,$C326,$B$2:$B325,$B326,$A$2:$A325,$A326)=0,"",$E326-_xlfn.MAXIFS($F$2:$F325,$C$2:$C325,$C326,$B$2:$B325,$B326,$A$2:$A325,$A326))&lt;0,0,IF(_xlfn.MAXIFS($F$2:$F325,$C$2:$C325,$C326,$B$2:$B325,$B326,$A$2:$A325,$A326)=0,"",$E326-_xlfn.MAXIFS($F$2:$F325,$C$2:$C325,$C326,$B$2:$B325,$B326,$A$2:$A325,$A326))))</f>
        <v>0</v>
      </c>
      <c r="K326" s="6">
        <f t="shared" si="16"/>
        <v>16</v>
      </c>
      <c r="L326" s="6" t="str">
        <f t="shared" si="17"/>
        <v>LATE</v>
      </c>
      <c r="M326" s="6" t="str">
        <f t="shared" si="15"/>
        <v>N</v>
      </c>
    </row>
    <row r="327" spans="1:13" x14ac:dyDescent="0.25">
      <c r="A327" t="s">
        <v>47</v>
      </c>
      <c r="B327" s="92">
        <v>46139</v>
      </c>
      <c r="C327" t="s">
        <v>121</v>
      </c>
      <c r="D327">
        <v>25131</v>
      </c>
      <c r="E327" s="76">
        <v>0.70818287037037042</v>
      </c>
      <c r="F327" s="76">
        <v>0.71038194444444447</v>
      </c>
      <c r="G327" s="2">
        <v>0.13194444444444445</v>
      </c>
      <c r="H327" s="77">
        <v>0</v>
      </c>
      <c r="J327" s="79">
        <f>IF(IF(IF(_xlfn.MAXIFS($F$2:$F326,$C$2:$C326,$C327,$B$2:$B326,$B327,$A$2:$A326,$A327)=0,"",$E327-_xlfn.MAXIFS($F$2:$F326,$C$2:$C326,$C327,$B$2:$B326,$B327,$A$2:$A326,$A327))&lt;0,0,IF(_xlfn.MAXIFS($F$2:$F326,$C$2:$C326,$C327,$B$2:$B326,$B327,$A$2:$A326,$A327)=0,"",$E327-_xlfn.MAXIFS($F$2:$F326,$C$2:$C326,$C327,$B$2:$B326,$B327,$A$2:$A326,$A327)))&gt;0.25,"",IF(IF(_xlfn.MAXIFS($F$2:$F326,$C$2:$C326,$C327,$B$2:$B326,$B327,$A$2:$A326,$A327)=0,"",$E327-_xlfn.MAXIFS($F$2:$F326,$C$2:$C326,$C327,$B$2:$B326,$B327,$A$2:$A326,$A327))&lt;0,0,IF(_xlfn.MAXIFS($F$2:$F326,$C$2:$C326,$C327,$B$2:$B326,$B327,$A$2:$A326,$A327)=0,"",$E327-_xlfn.MAXIFS($F$2:$F326,$C$2:$C326,$C327,$B$2:$B326,$B327,$A$2:$A326,$A327))))</f>
        <v>0</v>
      </c>
      <c r="K327" s="6">
        <f t="shared" si="16"/>
        <v>16</v>
      </c>
      <c r="L327" s="6" t="str">
        <f t="shared" si="17"/>
        <v>LATE</v>
      </c>
      <c r="M327" s="6" t="str">
        <f t="shared" si="15"/>
        <v>N</v>
      </c>
    </row>
    <row r="328" spans="1:13" x14ac:dyDescent="0.25">
      <c r="A328" t="s">
        <v>47</v>
      </c>
      <c r="B328" s="92">
        <v>46139</v>
      </c>
      <c r="C328" t="s">
        <v>121</v>
      </c>
      <c r="D328">
        <v>25331</v>
      </c>
      <c r="E328" s="76">
        <v>0.70901620370370366</v>
      </c>
      <c r="F328" s="76">
        <v>0.71057870370370368</v>
      </c>
      <c r="G328" s="2">
        <v>9.375E-2</v>
      </c>
      <c r="H328" s="77">
        <v>0</v>
      </c>
      <c r="J328" s="79">
        <f>IF(IF(IF(_xlfn.MAXIFS($F$2:$F327,$C$2:$C327,$C328,$B$2:$B327,$B328,$A$2:$A327,$A328)=0,"",$E328-_xlfn.MAXIFS($F$2:$F327,$C$2:$C327,$C328,$B$2:$B327,$B328,$A$2:$A327,$A328))&lt;0,0,IF(_xlfn.MAXIFS($F$2:$F327,$C$2:$C327,$C328,$B$2:$B327,$B328,$A$2:$A327,$A328)=0,"",$E328-_xlfn.MAXIFS($F$2:$F327,$C$2:$C327,$C328,$B$2:$B327,$B328,$A$2:$A327,$A328)))&gt;0.25,"",IF(IF(_xlfn.MAXIFS($F$2:$F327,$C$2:$C327,$C328,$B$2:$B327,$B328,$A$2:$A327,$A328)=0,"",$E328-_xlfn.MAXIFS($F$2:$F327,$C$2:$C327,$C328,$B$2:$B327,$B328,$A$2:$A327,$A328))&lt;0,0,IF(_xlfn.MAXIFS($F$2:$F327,$C$2:$C327,$C328,$B$2:$B327,$B328,$A$2:$A327,$A328)=0,"",$E328-_xlfn.MAXIFS($F$2:$F327,$C$2:$C327,$C328,$B$2:$B327,$B328,$A$2:$A327,$A328))))</f>
        <v>0</v>
      </c>
      <c r="K328" s="6">
        <f t="shared" si="16"/>
        <v>17</v>
      </c>
      <c r="L328" s="6" t="str">
        <f t="shared" si="17"/>
        <v>EARLY</v>
      </c>
      <c r="M328" s="6" t="str">
        <f t="shared" si="15"/>
        <v>N</v>
      </c>
    </row>
    <row r="329" spans="1:13" x14ac:dyDescent="0.25">
      <c r="A329" t="s">
        <v>47</v>
      </c>
      <c r="B329" s="92">
        <v>46139</v>
      </c>
      <c r="C329" t="s">
        <v>121</v>
      </c>
      <c r="D329">
        <v>25231</v>
      </c>
      <c r="E329" s="76">
        <v>0.70930555555555552</v>
      </c>
      <c r="F329" s="76">
        <v>0.7106365740740741</v>
      </c>
      <c r="G329" s="2">
        <v>7.9861111111111105E-2</v>
      </c>
      <c r="H329" s="77">
        <v>0</v>
      </c>
      <c r="J329" s="79">
        <f>IF(IF(IF(_xlfn.MAXIFS($F$2:$F328,$C$2:$C328,$C329,$B$2:$B328,$B329,$A$2:$A328,$A329)=0,"",$E329-_xlfn.MAXIFS($F$2:$F328,$C$2:$C328,$C329,$B$2:$B328,$B329,$A$2:$A328,$A329))&lt;0,0,IF(_xlfn.MAXIFS($F$2:$F328,$C$2:$C328,$C329,$B$2:$B328,$B329,$A$2:$A328,$A329)=0,"",$E329-_xlfn.MAXIFS($F$2:$F328,$C$2:$C328,$C329,$B$2:$B328,$B329,$A$2:$A328,$A329)))&gt;0.25,"",IF(IF(_xlfn.MAXIFS($F$2:$F328,$C$2:$C328,$C329,$B$2:$B328,$B329,$A$2:$A328,$A329)=0,"",$E329-_xlfn.MAXIFS($F$2:$F328,$C$2:$C328,$C329,$B$2:$B328,$B329,$A$2:$A328,$A329))&lt;0,0,IF(_xlfn.MAXIFS($F$2:$F328,$C$2:$C328,$C329,$B$2:$B328,$B329,$A$2:$A328,$A329)=0,"",$E329-_xlfn.MAXIFS($F$2:$F328,$C$2:$C328,$C329,$B$2:$B328,$B329,$A$2:$A328,$A329))))</f>
        <v>0</v>
      </c>
      <c r="K329" s="6">
        <f t="shared" si="16"/>
        <v>17</v>
      </c>
      <c r="L329" s="6" t="str">
        <f t="shared" si="17"/>
        <v>EARLY</v>
      </c>
      <c r="M329" s="6" t="str">
        <f t="shared" si="15"/>
        <v>N</v>
      </c>
    </row>
    <row r="330" spans="1:13" x14ac:dyDescent="0.25">
      <c r="A330" t="s">
        <v>47</v>
      </c>
      <c r="B330" s="92">
        <v>46139</v>
      </c>
      <c r="C330" t="s">
        <v>120</v>
      </c>
      <c r="D330">
        <v>18132</v>
      </c>
      <c r="E330" s="76">
        <v>0.70946759259259262</v>
      </c>
      <c r="F330" s="76">
        <v>0.71050925925925923</v>
      </c>
      <c r="G330" s="2">
        <v>6.25E-2</v>
      </c>
      <c r="H330" s="77">
        <v>1.4120370370370369E-3</v>
      </c>
      <c r="J330" s="79">
        <f>IF(IF(IF(_xlfn.MAXIFS($F$2:$F329,$C$2:$C329,$C330,$B$2:$B329,$B330,$A$2:$A329,$A330)=0,"",$E330-_xlfn.MAXIFS($F$2:$F329,$C$2:$C329,$C330,$B$2:$B329,$B330,$A$2:$A329,$A330))&lt;0,0,IF(_xlfn.MAXIFS($F$2:$F329,$C$2:$C329,$C330,$B$2:$B329,$B330,$A$2:$A329,$A330)=0,"",$E330-_xlfn.MAXIFS($F$2:$F329,$C$2:$C329,$C330,$B$2:$B329,$B330,$A$2:$A329,$A330)))&gt;0.25,"",IF(IF(_xlfn.MAXIFS($F$2:$F329,$C$2:$C329,$C330,$B$2:$B329,$B330,$A$2:$A329,$A330)=0,"",$E330-_xlfn.MAXIFS($F$2:$F329,$C$2:$C329,$C330,$B$2:$B329,$B330,$A$2:$A329,$A330))&lt;0,0,IF(_xlfn.MAXIFS($F$2:$F329,$C$2:$C329,$C330,$B$2:$B329,$B330,$A$2:$A329,$A330)=0,"",$E330-_xlfn.MAXIFS($F$2:$F329,$C$2:$C329,$C330,$B$2:$B329,$B330,$A$2:$A329,$A330))))</f>
        <v>1.4120370370370727E-3</v>
      </c>
      <c r="K330" s="6">
        <f t="shared" si="16"/>
        <v>17</v>
      </c>
      <c r="L330" s="6" t="str">
        <f t="shared" si="17"/>
        <v>EARLY</v>
      </c>
      <c r="M330" s="6" t="str">
        <f t="shared" si="15"/>
        <v>N</v>
      </c>
    </row>
    <row r="331" spans="1:13" x14ac:dyDescent="0.25">
      <c r="A331" t="s">
        <v>47</v>
      </c>
      <c r="B331" s="92">
        <v>46139</v>
      </c>
      <c r="C331" t="s">
        <v>119</v>
      </c>
      <c r="D331">
        <v>20131</v>
      </c>
      <c r="E331" s="76">
        <v>0.71175925925925931</v>
      </c>
      <c r="F331" s="76">
        <v>0.71297453703703706</v>
      </c>
      <c r="G331" s="2">
        <v>7.2916666666666671E-2</v>
      </c>
      <c r="H331" s="77">
        <v>4.0740740740740737E-3</v>
      </c>
      <c r="J331" s="79">
        <f>IF(IF(IF(_xlfn.MAXIFS($F$2:$F330,$C$2:$C330,$C331,$B$2:$B330,$B331,$A$2:$A330,$A331)=0,"",$E331-_xlfn.MAXIFS($F$2:$F330,$C$2:$C330,$C331,$B$2:$B330,$B331,$A$2:$A330,$A331))&lt;0,0,IF(_xlfn.MAXIFS($F$2:$F330,$C$2:$C330,$C331,$B$2:$B330,$B331,$A$2:$A330,$A331)=0,"",$E331-_xlfn.MAXIFS($F$2:$F330,$C$2:$C330,$C331,$B$2:$B330,$B331,$A$2:$A330,$A331)))&gt;0.25,"",IF(IF(_xlfn.MAXIFS($F$2:$F330,$C$2:$C330,$C331,$B$2:$B330,$B331,$A$2:$A330,$A331)=0,"",$E331-_xlfn.MAXIFS($F$2:$F330,$C$2:$C330,$C331,$B$2:$B330,$B331,$A$2:$A330,$A331))&lt;0,0,IF(_xlfn.MAXIFS($F$2:$F330,$C$2:$C330,$C331,$B$2:$B330,$B331,$A$2:$A330,$A331)=0,"",$E331-_xlfn.MAXIFS($F$2:$F330,$C$2:$C330,$C331,$B$2:$B330,$B331,$A$2:$A330,$A331))))</f>
        <v>4.0740740740741188E-3</v>
      </c>
      <c r="K331" s="6">
        <f t="shared" si="16"/>
        <v>17</v>
      </c>
      <c r="L331" s="6" t="str">
        <f t="shared" si="17"/>
        <v>EARLY</v>
      </c>
      <c r="M331" s="6" t="str">
        <f t="shared" si="15"/>
        <v>N</v>
      </c>
    </row>
    <row r="332" spans="1:13" x14ac:dyDescent="0.25">
      <c r="A332" t="s">
        <v>47</v>
      </c>
      <c r="B332" s="92">
        <v>46139</v>
      </c>
      <c r="C332" t="s">
        <v>120</v>
      </c>
      <c r="D332">
        <v>17132</v>
      </c>
      <c r="E332" s="76">
        <v>0.7119212962962963</v>
      </c>
      <c r="F332" s="76">
        <v>0.71291666666666664</v>
      </c>
      <c r="G332" s="2">
        <v>5.9722222222222225E-2</v>
      </c>
      <c r="H332" s="77">
        <v>1.4120370370370369E-3</v>
      </c>
      <c r="J332" s="79">
        <f>IF(IF(IF(_xlfn.MAXIFS($F$2:$F331,$C$2:$C331,$C332,$B$2:$B331,$B332,$A$2:$A331,$A332)=0,"",$E332-_xlfn.MAXIFS($F$2:$F331,$C$2:$C331,$C332,$B$2:$B331,$B332,$A$2:$A331,$A332))&lt;0,0,IF(_xlfn.MAXIFS($F$2:$F331,$C$2:$C331,$C332,$B$2:$B331,$B332,$A$2:$A331,$A332)=0,"",$E332-_xlfn.MAXIFS($F$2:$F331,$C$2:$C331,$C332,$B$2:$B331,$B332,$A$2:$A331,$A332)))&gt;0.25,"",IF(IF(_xlfn.MAXIFS($F$2:$F331,$C$2:$C331,$C332,$B$2:$B331,$B332,$A$2:$A331,$A332)=0,"",$E332-_xlfn.MAXIFS($F$2:$F331,$C$2:$C331,$C332,$B$2:$B331,$B332,$A$2:$A331,$A332))&lt;0,0,IF(_xlfn.MAXIFS($F$2:$F331,$C$2:$C331,$C332,$B$2:$B331,$B332,$A$2:$A331,$A332)=0,"",$E332-_xlfn.MAXIFS($F$2:$F331,$C$2:$C331,$C332,$B$2:$B331,$B332,$A$2:$A331,$A332))))</f>
        <v>1.4120370370370727E-3</v>
      </c>
      <c r="K332" s="6">
        <f t="shared" si="16"/>
        <v>17</v>
      </c>
      <c r="L332" s="6" t="str">
        <f t="shared" si="17"/>
        <v>EARLY</v>
      </c>
      <c r="M332" s="6" t="str">
        <f t="shared" si="15"/>
        <v>N</v>
      </c>
    </row>
    <row r="333" spans="1:13" x14ac:dyDescent="0.25">
      <c r="A333" t="s">
        <v>47</v>
      </c>
      <c r="B333" s="92">
        <v>46139</v>
      </c>
      <c r="C333" t="s">
        <v>121</v>
      </c>
      <c r="D333">
        <v>20131</v>
      </c>
      <c r="E333" s="76">
        <v>0.71528935185185183</v>
      </c>
      <c r="F333" s="76">
        <v>0.72159722222222222</v>
      </c>
      <c r="G333" s="2">
        <v>0.37847222222222221</v>
      </c>
      <c r="H333" s="77">
        <v>4.6527777777777774E-3</v>
      </c>
      <c r="J333" s="79">
        <f>IF(IF(IF(_xlfn.MAXIFS($F$2:$F332,$C$2:$C332,$C333,$B$2:$B332,$B333,$A$2:$A332,$A333)=0,"",$E333-_xlfn.MAXIFS($F$2:$F332,$C$2:$C332,$C333,$B$2:$B332,$B333,$A$2:$A332,$A333))&lt;0,0,IF(_xlfn.MAXIFS($F$2:$F332,$C$2:$C332,$C333,$B$2:$B332,$B333,$A$2:$A332,$A333)=0,"",$E333-_xlfn.MAXIFS($F$2:$F332,$C$2:$C332,$C333,$B$2:$B332,$B333,$A$2:$A332,$A333)))&gt;0.25,"",IF(IF(_xlfn.MAXIFS($F$2:$F332,$C$2:$C332,$C333,$B$2:$B332,$B333,$A$2:$A332,$A333)=0,"",$E333-_xlfn.MAXIFS($F$2:$F332,$C$2:$C332,$C333,$B$2:$B332,$B333,$A$2:$A332,$A333))&lt;0,0,IF(_xlfn.MAXIFS($F$2:$F332,$C$2:$C332,$C333,$B$2:$B332,$B333,$A$2:$A332,$A333)=0,"",$E333-_xlfn.MAXIFS($F$2:$F332,$C$2:$C332,$C333,$B$2:$B332,$B333,$A$2:$A332,$A333))))</f>
        <v>0</v>
      </c>
      <c r="K333" s="6">
        <f t="shared" si="16"/>
        <v>17</v>
      </c>
      <c r="L333" s="6" t="str">
        <f t="shared" si="17"/>
        <v>EARLY</v>
      </c>
      <c r="M333" s="6" t="str">
        <f t="shared" si="15"/>
        <v>N</v>
      </c>
    </row>
    <row r="334" spans="1:13" x14ac:dyDescent="0.25">
      <c r="A334" t="s">
        <v>47</v>
      </c>
      <c r="B334" s="92">
        <v>46139</v>
      </c>
      <c r="C334" t="s">
        <v>119</v>
      </c>
      <c r="D334">
        <v>18132</v>
      </c>
      <c r="E334" s="76">
        <v>0.71543981481481478</v>
      </c>
      <c r="F334" s="76">
        <v>0.71717592592592594</v>
      </c>
      <c r="G334" s="2">
        <v>0.10416666666666667</v>
      </c>
      <c r="H334" s="77">
        <v>2.4652777777777776E-3</v>
      </c>
      <c r="J334" s="79">
        <f>IF(IF(IF(_xlfn.MAXIFS($F$2:$F333,$C$2:$C333,$C334,$B$2:$B333,$B334,$A$2:$A333,$A334)=0,"",$E334-_xlfn.MAXIFS($F$2:$F333,$C$2:$C333,$C334,$B$2:$B333,$B334,$A$2:$A333,$A334))&lt;0,0,IF(_xlfn.MAXIFS($F$2:$F333,$C$2:$C333,$C334,$B$2:$B333,$B334,$A$2:$A333,$A334)=0,"",$E334-_xlfn.MAXIFS($F$2:$F333,$C$2:$C333,$C334,$B$2:$B333,$B334,$A$2:$A333,$A334)))&gt;0.25,"",IF(IF(_xlfn.MAXIFS($F$2:$F333,$C$2:$C333,$C334,$B$2:$B333,$B334,$A$2:$A333,$A334)=0,"",$E334-_xlfn.MAXIFS($F$2:$F333,$C$2:$C333,$C334,$B$2:$B333,$B334,$A$2:$A333,$A334))&lt;0,0,IF(_xlfn.MAXIFS($F$2:$F333,$C$2:$C333,$C334,$B$2:$B333,$B334,$A$2:$A333,$A334)=0,"",$E334-_xlfn.MAXIFS($F$2:$F333,$C$2:$C333,$C334,$B$2:$B333,$B334,$A$2:$A333,$A334))))</f>
        <v>2.4652777777777191E-3</v>
      </c>
      <c r="K334" s="6">
        <f t="shared" si="16"/>
        <v>17</v>
      </c>
      <c r="L334" s="6" t="str">
        <f t="shared" si="17"/>
        <v>EARLY</v>
      </c>
      <c r="M334" s="6" t="str">
        <f t="shared" si="15"/>
        <v>N</v>
      </c>
    </row>
    <row r="335" spans="1:13" x14ac:dyDescent="0.25">
      <c r="A335" t="s">
        <v>47</v>
      </c>
      <c r="B335" s="92">
        <v>46139</v>
      </c>
      <c r="C335" t="s">
        <v>120</v>
      </c>
      <c r="D335">
        <v>19332</v>
      </c>
      <c r="E335" s="76">
        <v>0.71666666666666667</v>
      </c>
      <c r="F335" s="76">
        <v>0.71834490740740742</v>
      </c>
      <c r="G335" s="2">
        <v>0.10069444444444445</v>
      </c>
      <c r="H335" s="77">
        <v>3.7499999999999999E-3</v>
      </c>
      <c r="J335" s="79">
        <f>IF(IF(IF(_xlfn.MAXIFS($F$2:$F334,$C$2:$C334,$C335,$B$2:$B334,$B335,$A$2:$A334,$A335)=0,"",$E335-_xlfn.MAXIFS($F$2:$F334,$C$2:$C334,$C335,$B$2:$B334,$B335,$A$2:$A334,$A335))&lt;0,0,IF(_xlfn.MAXIFS($F$2:$F334,$C$2:$C334,$C335,$B$2:$B334,$B335,$A$2:$A334,$A335)=0,"",$E335-_xlfn.MAXIFS($F$2:$F334,$C$2:$C334,$C335,$B$2:$B334,$B335,$A$2:$A334,$A335)))&gt;0.25,"",IF(IF(_xlfn.MAXIFS($F$2:$F334,$C$2:$C334,$C335,$B$2:$B334,$B335,$A$2:$A334,$A335)=0,"",$E335-_xlfn.MAXIFS($F$2:$F334,$C$2:$C334,$C335,$B$2:$B334,$B335,$A$2:$A334,$A335))&lt;0,0,IF(_xlfn.MAXIFS($F$2:$F334,$C$2:$C334,$C335,$B$2:$B334,$B335,$A$2:$A334,$A335)=0,"",$E335-_xlfn.MAXIFS($F$2:$F334,$C$2:$C334,$C335,$B$2:$B334,$B335,$A$2:$A334,$A335))))</f>
        <v>3.7500000000000311E-3</v>
      </c>
      <c r="K335" s="6">
        <f t="shared" si="16"/>
        <v>17</v>
      </c>
      <c r="L335" s="6" t="str">
        <f t="shared" si="17"/>
        <v>EARLY</v>
      </c>
      <c r="M335" s="6" t="str">
        <f t="shared" si="15"/>
        <v>N</v>
      </c>
    </row>
    <row r="336" spans="1:13" x14ac:dyDescent="0.25">
      <c r="A336" t="s">
        <v>47</v>
      </c>
      <c r="B336" s="92">
        <v>46139</v>
      </c>
      <c r="C336" t="s">
        <v>119</v>
      </c>
      <c r="D336">
        <v>17132</v>
      </c>
      <c r="E336" s="76">
        <v>0.71667824074074071</v>
      </c>
      <c r="F336" s="76">
        <v>0.71870370370370373</v>
      </c>
      <c r="G336" s="2">
        <v>0.12152777777777778</v>
      </c>
      <c r="H336" s="77">
        <v>0</v>
      </c>
      <c r="J336" s="79">
        <f>IF(IF(IF(_xlfn.MAXIFS($F$2:$F335,$C$2:$C335,$C336,$B$2:$B335,$B336,$A$2:$A335,$A336)=0,"",$E336-_xlfn.MAXIFS($F$2:$F335,$C$2:$C335,$C336,$B$2:$B335,$B336,$A$2:$A335,$A336))&lt;0,0,IF(_xlfn.MAXIFS($F$2:$F335,$C$2:$C335,$C336,$B$2:$B335,$B336,$A$2:$A335,$A336)=0,"",$E336-_xlfn.MAXIFS($F$2:$F335,$C$2:$C335,$C336,$B$2:$B335,$B336,$A$2:$A335,$A336)))&gt;0.25,"",IF(IF(_xlfn.MAXIFS($F$2:$F335,$C$2:$C335,$C336,$B$2:$B335,$B336,$A$2:$A335,$A336)=0,"",$E336-_xlfn.MAXIFS($F$2:$F335,$C$2:$C335,$C336,$B$2:$B335,$B336,$A$2:$A335,$A336))&lt;0,0,IF(_xlfn.MAXIFS($F$2:$F335,$C$2:$C335,$C336,$B$2:$B335,$B336,$A$2:$A335,$A336)=0,"",$E336-_xlfn.MAXIFS($F$2:$F335,$C$2:$C335,$C336,$B$2:$B335,$B336,$A$2:$A335,$A336))))</f>
        <v>0</v>
      </c>
      <c r="K336" s="6">
        <f t="shared" si="16"/>
        <v>17</v>
      </c>
      <c r="L336" s="6" t="str">
        <f t="shared" si="17"/>
        <v>EARLY</v>
      </c>
      <c r="M336" s="6" t="str">
        <f t="shared" si="15"/>
        <v>N</v>
      </c>
    </row>
    <row r="337" spans="1:13" x14ac:dyDescent="0.25">
      <c r="A337" t="s">
        <v>47</v>
      </c>
      <c r="B337" s="92">
        <v>46139</v>
      </c>
      <c r="C337" t="s">
        <v>120</v>
      </c>
      <c r="D337">
        <v>25131</v>
      </c>
      <c r="E337" s="76">
        <v>0.71745370370370365</v>
      </c>
      <c r="F337" s="76">
        <v>0.71861111111111109</v>
      </c>
      <c r="G337" s="2">
        <v>6.9444444444444448E-2</v>
      </c>
      <c r="H337" s="77">
        <v>0</v>
      </c>
      <c r="J337" s="79">
        <f>IF(IF(IF(_xlfn.MAXIFS($F$2:$F336,$C$2:$C336,$C337,$B$2:$B336,$B337,$A$2:$A336,$A337)=0,"",$E337-_xlfn.MAXIFS($F$2:$F336,$C$2:$C336,$C337,$B$2:$B336,$B337,$A$2:$A336,$A337))&lt;0,0,IF(_xlfn.MAXIFS($F$2:$F336,$C$2:$C336,$C337,$B$2:$B336,$B337,$A$2:$A336,$A337)=0,"",$E337-_xlfn.MAXIFS($F$2:$F336,$C$2:$C336,$C337,$B$2:$B336,$B337,$A$2:$A336,$A337)))&gt;0.25,"",IF(IF(_xlfn.MAXIFS($F$2:$F336,$C$2:$C336,$C337,$B$2:$B336,$B337,$A$2:$A336,$A337)=0,"",$E337-_xlfn.MAXIFS($F$2:$F336,$C$2:$C336,$C337,$B$2:$B336,$B337,$A$2:$A336,$A337))&lt;0,0,IF(_xlfn.MAXIFS($F$2:$F336,$C$2:$C336,$C337,$B$2:$B336,$B337,$A$2:$A336,$A337)=0,"",$E337-_xlfn.MAXIFS($F$2:$F336,$C$2:$C336,$C337,$B$2:$B336,$B337,$A$2:$A336,$A337))))</f>
        <v>0</v>
      </c>
      <c r="K337" s="6">
        <f t="shared" si="16"/>
        <v>17</v>
      </c>
      <c r="L337" s="6" t="str">
        <f t="shared" si="17"/>
        <v>EARLY</v>
      </c>
      <c r="M337" s="6" t="str">
        <f t="shared" si="15"/>
        <v>N</v>
      </c>
    </row>
    <row r="338" spans="1:13" x14ac:dyDescent="0.25">
      <c r="A338" t="s">
        <v>47</v>
      </c>
      <c r="B338" s="92">
        <v>46139</v>
      </c>
      <c r="C338" t="s">
        <v>121</v>
      </c>
      <c r="D338">
        <v>18132</v>
      </c>
      <c r="E338" s="76">
        <v>0.71920138888888885</v>
      </c>
      <c r="F338" s="76">
        <v>0.72516203703703708</v>
      </c>
      <c r="G338" s="2">
        <v>0.3576388888888889</v>
      </c>
      <c r="H338" s="77">
        <v>0</v>
      </c>
      <c r="J338" s="79">
        <f>IF(IF(IF(_xlfn.MAXIFS($F$2:$F337,$C$2:$C337,$C338,$B$2:$B337,$B338,$A$2:$A337,$A338)=0,"",$E338-_xlfn.MAXIFS($F$2:$F337,$C$2:$C337,$C338,$B$2:$B337,$B338,$A$2:$A337,$A338))&lt;0,0,IF(_xlfn.MAXIFS($F$2:$F337,$C$2:$C337,$C338,$B$2:$B337,$B338,$A$2:$A337,$A338)=0,"",$E338-_xlfn.MAXIFS($F$2:$F337,$C$2:$C337,$C338,$B$2:$B337,$B338,$A$2:$A337,$A338)))&gt;0.25,"",IF(IF(_xlfn.MAXIFS($F$2:$F337,$C$2:$C337,$C338,$B$2:$B337,$B338,$A$2:$A337,$A338)=0,"",$E338-_xlfn.MAXIFS($F$2:$F337,$C$2:$C337,$C338,$B$2:$B337,$B338,$A$2:$A337,$A338))&lt;0,0,IF(_xlfn.MAXIFS($F$2:$F337,$C$2:$C337,$C338,$B$2:$B337,$B338,$A$2:$A337,$A338)=0,"",$E338-_xlfn.MAXIFS($F$2:$F337,$C$2:$C337,$C338,$B$2:$B337,$B338,$A$2:$A337,$A338))))</f>
        <v>0</v>
      </c>
      <c r="K338" s="6">
        <f t="shared" si="16"/>
        <v>17</v>
      </c>
      <c r="L338" s="6" t="str">
        <f t="shared" si="17"/>
        <v>EARLY</v>
      </c>
      <c r="M338" s="6" t="str">
        <f t="shared" si="15"/>
        <v>N</v>
      </c>
    </row>
    <row r="339" spans="1:13" x14ac:dyDescent="0.25">
      <c r="A339" t="s">
        <v>47</v>
      </c>
      <c r="B339" s="92">
        <v>46139</v>
      </c>
      <c r="C339" t="s">
        <v>120</v>
      </c>
      <c r="D339">
        <v>25331</v>
      </c>
      <c r="E339" s="76">
        <v>0.71949074074074071</v>
      </c>
      <c r="F339" s="76">
        <v>0.72099537037037043</v>
      </c>
      <c r="G339" s="2">
        <v>9.0277777777777776E-2</v>
      </c>
      <c r="H339" s="77">
        <v>8.7962962962962962E-4</v>
      </c>
      <c r="J339" s="79">
        <f>IF(IF(IF(_xlfn.MAXIFS($F$2:$F338,$C$2:$C338,$C339,$B$2:$B338,$B339,$A$2:$A338,$A339)=0,"",$E339-_xlfn.MAXIFS($F$2:$F338,$C$2:$C338,$C339,$B$2:$B338,$B339,$A$2:$A338,$A339))&lt;0,0,IF(_xlfn.MAXIFS($F$2:$F338,$C$2:$C338,$C339,$B$2:$B338,$B339,$A$2:$A338,$A339)=0,"",$E339-_xlfn.MAXIFS($F$2:$F338,$C$2:$C338,$C339,$B$2:$B338,$B339,$A$2:$A338,$A339)))&gt;0.25,"",IF(IF(_xlfn.MAXIFS($F$2:$F338,$C$2:$C338,$C339,$B$2:$B338,$B339,$A$2:$A338,$A339)=0,"",$E339-_xlfn.MAXIFS($F$2:$F338,$C$2:$C338,$C339,$B$2:$B338,$B339,$A$2:$A338,$A339))&lt;0,0,IF(_xlfn.MAXIFS($F$2:$F338,$C$2:$C338,$C339,$B$2:$B338,$B339,$A$2:$A338,$A339)=0,"",$E339-_xlfn.MAXIFS($F$2:$F338,$C$2:$C338,$C339,$B$2:$B338,$B339,$A$2:$A338,$A339))))</f>
        <v>8.796296296296191E-4</v>
      </c>
      <c r="K339" s="6">
        <f t="shared" si="16"/>
        <v>17</v>
      </c>
      <c r="L339" s="6" t="str">
        <f t="shared" si="17"/>
        <v>EARLY</v>
      </c>
      <c r="M339" s="6" t="str">
        <f t="shared" si="15"/>
        <v>N</v>
      </c>
    </row>
    <row r="340" spans="1:13" x14ac:dyDescent="0.25">
      <c r="A340" t="s">
        <v>47</v>
      </c>
      <c r="B340" s="92">
        <v>46139</v>
      </c>
      <c r="C340" t="s">
        <v>120</v>
      </c>
      <c r="D340">
        <v>25231</v>
      </c>
      <c r="E340" s="76">
        <v>0.72082175925925929</v>
      </c>
      <c r="F340" s="76">
        <v>0.72261574074074075</v>
      </c>
      <c r="G340" s="2">
        <v>0.1076388888888889</v>
      </c>
      <c r="H340" s="77">
        <v>0</v>
      </c>
      <c r="J340" s="79">
        <f>IF(IF(IF(_xlfn.MAXIFS($F$2:$F339,$C$2:$C339,$C340,$B$2:$B339,$B340,$A$2:$A339,$A340)=0,"",$E340-_xlfn.MAXIFS($F$2:$F339,$C$2:$C339,$C340,$B$2:$B339,$B340,$A$2:$A339,$A340))&lt;0,0,IF(_xlfn.MAXIFS($F$2:$F339,$C$2:$C339,$C340,$B$2:$B339,$B340,$A$2:$A339,$A340)=0,"",$E340-_xlfn.MAXIFS($F$2:$F339,$C$2:$C339,$C340,$B$2:$B339,$B340,$A$2:$A339,$A340)))&gt;0.25,"",IF(IF(_xlfn.MAXIFS($F$2:$F339,$C$2:$C339,$C340,$B$2:$B339,$B340,$A$2:$A339,$A340)=0,"",$E340-_xlfn.MAXIFS($F$2:$F339,$C$2:$C339,$C340,$B$2:$B339,$B340,$A$2:$A339,$A340))&lt;0,0,IF(_xlfn.MAXIFS($F$2:$F339,$C$2:$C339,$C340,$B$2:$B339,$B340,$A$2:$A339,$A340)=0,"",$E340-_xlfn.MAXIFS($F$2:$F339,$C$2:$C339,$C340,$B$2:$B339,$B340,$A$2:$A339,$A340))))</f>
        <v>0</v>
      </c>
      <c r="K340" s="6">
        <f t="shared" si="16"/>
        <v>17</v>
      </c>
      <c r="L340" s="6" t="str">
        <f t="shared" si="17"/>
        <v>EARLY</v>
      </c>
      <c r="M340" s="6" t="str">
        <f t="shared" si="15"/>
        <v>N</v>
      </c>
    </row>
    <row r="341" spans="1:13" x14ac:dyDescent="0.25">
      <c r="A341" t="s">
        <v>47</v>
      </c>
      <c r="B341" s="92">
        <v>46139</v>
      </c>
      <c r="C341" t="s">
        <v>121</v>
      </c>
      <c r="D341">
        <v>17132</v>
      </c>
      <c r="E341" s="76">
        <v>0.72108796296296296</v>
      </c>
      <c r="F341" s="76">
        <v>0.72822916666666671</v>
      </c>
      <c r="G341" s="2">
        <v>0.4284722222222222</v>
      </c>
      <c r="H341" s="77">
        <v>0</v>
      </c>
      <c r="J341" s="79">
        <f>IF(IF(IF(_xlfn.MAXIFS($F$2:$F340,$C$2:$C340,$C341,$B$2:$B340,$B341,$A$2:$A340,$A341)=0,"",$E341-_xlfn.MAXIFS($F$2:$F340,$C$2:$C340,$C341,$B$2:$B340,$B341,$A$2:$A340,$A341))&lt;0,0,IF(_xlfn.MAXIFS($F$2:$F340,$C$2:$C340,$C341,$B$2:$B340,$B341,$A$2:$A340,$A341)=0,"",$E341-_xlfn.MAXIFS($F$2:$F340,$C$2:$C340,$C341,$B$2:$B340,$B341,$A$2:$A340,$A341)))&gt;0.25,"",IF(IF(_xlfn.MAXIFS($F$2:$F340,$C$2:$C340,$C341,$B$2:$B340,$B341,$A$2:$A340,$A341)=0,"",$E341-_xlfn.MAXIFS($F$2:$F340,$C$2:$C340,$C341,$B$2:$B340,$B341,$A$2:$A340,$A341))&lt;0,0,IF(_xlfn.MAXIFS($F$2:$F340,$C$2:$C340,$C341,$B$2:$B340,$B341,$A$2:$A340,$A341)=0,"",$E341-_xlfn.MAXIFS($F$2:$F340,$C$2:$C340,$C341,$B$2:$B340,$B341,$A$2:$A340,$A341))))</f>
        <v>0</v>
      </c>
      <c r="K341" s="6">
        <f t="shared" si="16"/>
        <v>17</v>
      </c>
      <c r="L341" s="6" t="str">
        <f t="shared" si="17"/>
        <v>EARLY</v>
      </c>
      <c r="M341" s="6" t="str">
        <f t="shared" si="15"/>
        <v>N</v>
      </c>
    </row>
    <row r="342" spans="1:13" x14ac:dyDescent="0.25">
      <c r="A342" t="s">
        <v>47</v>
      </c>
      <c r="B342" s="92">
        <v>46139</v>
      </c>
      <c r="C342" t="s">
        <v>120</v>
      </c>
      <c r="D342">
        <v>18232</v>
      </c>
      <c r="E342" s="76">
        <v>0.72234953703703708</v>
      </c>
      <c r="F342" s="76">
        <v>0.72281249999999997</v>
      </c>
      <c r="G342" s="2">
        <v>2.7777777777777776E-2</v>
      </c>
      <c r="H342" s="77">
        <v>0</v>
      </c>
      <c r="J342" s="79">
        <f>IF(IF(IF(_xlfn.MAXIFS($F$2:$F341,$C$2:$C341,$C342,$B$2:$B341,$B342,$A$2:$A341,$A342)=0,"",$E342-_xlfn.MAXIFS($F$2:$F341,$C$2:$C341,$C342,$B$2:$B341,$B342,$A$2:$A341,$A342))&lt;0,0,IF(_xlfn.MAXIFS($F$2:$F341,$C$2:$C341,$C342,$B$2:$B341,$B342,$A$2:$A341,$A342)=0,"",$E342-_xlfn.MAXIFS($F$2:$F341,$C$2:$C341,$C342,$B$2:$B341,$B342,$A$2:$A341,$A342)))&gt;0.25,"",IF(IF(_xlfn.MAXIFS($F$2:$F341,$C$2:$C341,$C342,$B$2:$B341,$B342,$A$2:$A341,$A342)=0,"",$E342-_xlfn.MAXIFS($F$2:$F341,$C$2:$C341,$C342,$B$2:$B341,$B342,$A$2:$A341,$A342))&lt;0,0,IF(_xlfn.MAXIFS($F$2:$F341,$C$2:$C341,$C342,$B$2:$B341,$B342,$A$2:$A341,$A342)=0,"",$E342-_xlfn.MAXIFS($F$2:$F341,$C$2:$C341,$C342,$B$2:$B341,$B342,$A$2:$A341,$A342))))</f>
        <v>0</v>
      </c>
      <c r="K342" s="6">
        <f t="shared" si="16"/>
        <v>17</v>
      </c>
      <c r="L342" s="6" t="str">
        <f t="shared" si="17"/>
        <v>EARLY</v>
      </c>
      <c r="M342" s="6" t="str">
        <f t="shared" si="15"/>
        <v>N</v>
      </c>
    </row>
    <row r="343" spans="1:13" x14ac:dyDescent="0.25">
      <c r="A343" t="s">
        <v>47</v>
      </c>
      <c r="B343" s="92">
        <v>46139</v>
      </c>
      <c r="C343" t="s">
        <v>119</v>
      </c>
      <c r="D343">
        <v>19332</v>
      </c>
      <c r="E343" s="76">
        <v>0.72309027777777779</v>
      </c>
      <c r="F343" s="76">
        <v>0.72494212962962967</v>
      </c>
      <c r="G343" s="2">
        <v>0.1111111111111111</v>
      </c>
      <c r="H343" s="77">
        <v>4.386574074074074E-3</v>
      </c>
      <c r="J343" s="79">
        <f>IF(IF(IF(_xlfn.MAXIFS($F$2:$F342,$C$2:$C342,$C343,$B$2:$B342,$B343,$A$2:$A342,$A343)=0,"",$E343-_xlfn.MAXIFS($F$2:$F342,$C$2:$C342,$C343,$B$2:$B342,$B343,$A$2:$A342,$A343))&lt;0,0,IF(_xlfn.MAXIFS($F$2:$F342,$C$2:$C342,$C343,$B$2:$B342,$B343,$A$2:$A342,$A343)=0,"",$E343-_xlfn.MAXIFS($F$2:$F342,$C$2:$C342,$C343,$B$2:$B342,$B343,$A$2:$A342,$A343)))&gt;0.25,"",IF(IF(_xlfn.MAXIFS($F$2:$F342,$C$2:$C342,$C343,$B$2:$B342,$B343,$A$2:$A342,$A343)=0,"",$E343-_xlfn.MAXIFS($F$2:$F342,$C$2:$C342,$C343,$B$2:$B342,$B343,$A$2:$A342,$A343))&lt;0,0,IF(_xlfn.MAXIFS($F$2:$F342,$C$2:$C342,$C343,$B$2:$B342,$B343,$A$2:$A342,$A343)=0,"",$E343-_xlfn.MAXIFS($F$2:$F342,$C$2:$C342,$C343,$B$2:$B342,$B343,$A$2:$A342,$A343))))</f>
        <v>4.3865740740740566E-3</v>
      </c>
      <c r="K343" s="6">
        <f t="shared" si="16"/>
        <v>17</v>
      </c>
      <c r="L343" s="6" t="str">
        <f t="shared" si="17"/>
        <v>EARLY</v>
      </c>
      <c r="M343" s="6" t="str">
        <f t="shared" si="15"/>
        <v>N</v>
      </c>
    </row>
    <row r="344" spans="1:13" x14ac:dyDescent="0.25">
      <c r="A344" t="s">
        <v>47</v>
      </c>
      <c r="B344" s="92">
        <v>46139</v>
      </c>
      <c r="C344" t="s">
        <v>119</v>
      </c>
      <c r="D344">
        <v>25131</v>
      </c>
      <c r="E344" s="76">
        <v>0.7235300925925926</v>
      </c>
      <c r="F344" s="76">
        <v>0.72520833333333334</v>
      </c>
      <c r="G344" s="2">
        <v>0.10069444444444445</v>
      </c>
      <c r="H344" s="77">
        <v>0</v>
      </c>
      <c r="J344" s="79">
        <f>IF(IF(IF(_xlfn.MAXIFS($F$2:$F343,$C$2:$C343,$C344,$B$2:$B343,$B344,$A$2:$A343,$A344)=0,"",$E344-_xlfn.MAXIFS($F$2:$F343,$C$2:$C343,$C344,$B$2:$B343,$B344,$A$2:$A343,$A344))&lt;0,0,IF(_xlfn.MAXIFS($F$2:$F343,$C$2:$C343,$C344,$B$2:$B343,$B344,$A$2:$A343,$A344)=0,"",$E344-_xlfn.MAXIFS($F$2:$F343,$C$2:$C343,$C344,$B$2:$B343,$B344,$A$2:$A343,$A344)))&gt;0.25,"",IF(IF(_xlfn.MAXIFS($F$2:$F343,$C$2:$C343,$C344,$B$2:$B343,$B344,$A$2:$A343,$A344)=0,"",$E344-_xlfn.MAXIFS($F$2:$F343,$C$2:$C343,$C344,$B$2:$B343,$B344,$A$2:$A343,$A344))&lt;0,0,IF(_xlfn.MAXIFS($F$2:$F343,$C$2:$C343,$C344,$B$2:$B343,$B344,$A$2:$A343,$A344)=0,"",$E344-_xlfn.MAXIFS($F$2:$F343,$C$2:$C343,$C344,$B$2:$B343,$B344,$A$2:$A343,$A344))))</f>
        <v>0</v>
      </c>
      <c r="K344" s="6">
        <f t="shared" si="16"/>
        <v>17</v>
      </c>
      <c r="L344" s="6" t="str">
        <f t="shared" si="17"/>
        <v>EARLY</v>
      </c>
      <c r="M344" s="6" t="str">
        <f t="shared" si="15"/>
        <v>N</v>
      </c>
    </row>
    <row r="345" spans="1:13" x14ac:dyDescent="0.25">
      <c r="A345" t="s">
        <v>47</v>
      </c>
      <c r="B345" s="92">
        <v>46139</v>
      </c>
      <c r="C345" t="s">
        <v>120</v>
      </c>
      <c r="D345">
        <v>18432</v>
      </c>
      <c r="E345" s="76">
        <v>0.72493055555555552</v>
      </c>
      <c r="F345" s="76">
        <v>0.72620370370370368</v>
      </c>
      <c r="G345" s="2">
        <v>7.6388888888888895E-2</v>
      </c>
      <c r="H345" s="77">
        <v>2.1180555555555558E-3</v>
      </c>
      <c r="J345" s="79">
        <f>IF(IF(IF(_xlfn.MAXIFS($F$2:$F344,$C$2:$C344,$C345,$B$2:$B344,$B345,$A$2:$A344,$A345)=0,"",$E345-_xlfn.MAXIFS($F$2:$F344,$C$2:$C344,$C345,$B$2:$B344,$B345,$A$2:$A344,$A345))&lt;0,0,IF(_xlfn.MAXIFS($F$2:$F344,$C$2:$C344,$C345,$B$2:$B344,$B345,$A$2:$A344,$A345)=0,"",$E345-_xlfn.MAXIFS($F$2:$F344,$C$2:$C344,$C345,$B$2:$B344,$B345,$A$2:$A344,$A345)))&gt;0.25,"",IF(IF(_xlfn.MAXIFS($F$2:$F344,$C$2:$C344,$C345,$B$2:$B344,$B345,$A$2:$A344,$A345)=0,"",$E345-_xlfn.MAXIFS($F$2:$F344,$C$2:$C344,$C345,$B$2:$B344,$B345,$A$2:$A344,$A345))&lt;0,0,IF(_xlfn.MAXIFS($F$2:$F344,$C$2:$C344,$C345,$B$2:$B344,$B345,$A$2:$A344,$A345)=0,"",$E345-_xlfn.MAXIFS($F$2:$F344,$C$2:$C344,$C345,$B$2:$B344,$B345,$A$2:$A344,$A345))))</f>
        <v>2.1180555555555536E-3</v>
      </c>
      <c r="K345" s="6">
        <f t="shared" si="16"/>
        <v>17</v>
      </c>
      <c r="L345" s="6" t="str">
        <f t="shared" si="17"/>
        <v>EARLY</v>
      </c>
      <c r="M345" s="6" t="str">
        <f t="shared" si="15"/>
        <v>N</v>
      </c>
    </row>
    <row r="346" spans="1:13" x14ac:dyDescent="0.25">
      <c r="A346" t="s">
        <v>47</v>
      </c>
      <c r="B346" s="92">
        <v>46139</v>
      </c>
      <c r="C346" t="s">
        <v>119</v>
      </c>
      <c r="D346">
        <v>25331</v>
      </c>
      <c r="E346" s="76">
        <v>0.72586805555555556</v>
      </c>
      <c r="F346" s="76">
        <v>0.72743055555555558</v>
      </c>
      <c r="G346" s="2">
        <v>9.375E-2</v>
      </c>
      <c r="H346" s="77">
        <v>6.5972222222222224E-4</v>
      </c>
      <c r="J346" s="79">
        <f>IF(IF(IF(_xlfn.MAXIFS($F$2:$F345,$C$2:$C345,$C346,$B$2:$B345,$B346,$A$2:$A345,$A346)=0,"",$E346-_xlfn.MAXIFS($F$2:$F345,$C$2:$C345,$C346,$B$2:$B345,$B346,$A$2:$A345,$A346))&lt;0,0,IF(_xlfn.MAXIFS($F$2:$F345,$C$2:$C345,$C346,$B$2:$B345,$B346,$A$2:$A345,$A346)=0,"",$E346-_xlfn.MAXIFS($F$2:$F345,$C$2:$C345,$C346,$B$2:$B345,$B346,$A$2:$A345,$A346)))&gt;0.25,"",IF(IF(_xlfn.MAXIFS($F$2:$F345,$C$2:$C345,$C346,$B$2:$B345,$B346,$A$2:$A345,$A346)=0,"",$E346-_xlfn.MAXIFS($F$2:$F345,$C$2:$C345,$C346,$B$2:$B345,$B346,$A$2:$A345,$A346))&lt;0,0,IF(_xlfn.MAXIFS($F$2:$F345,$C$2:$C345,$C346,$B$2:$B345,$B346,$A$2:$A345,$A346)=0,"",$E346-_xlfn.MAXIFS($F$2:$F345,$C$2:$C345,$C346,$B$2:$B345,$B346,$A$2:$A345,$A346))))</f>
        <v>6.5972222222221433E-4</v>
      </c>
      <c r="K346" s="6">
        <f t="shared" si="16"/>
        <v>17</v>
      </c>
      <c r="L346" s="6" t="str">
        <f t="shared" si="17"/>
        <v>EARLY</v>
      </c>
      <c r="M346" s="6" t="str">
        <f t="shared" si="15"/>
        <v>N</v>
      </c>
    </row>
    <row r="347" spans="1:13" x14ac:dyDescent="0.25">
      <c r="A347" t="s">
        <v>47</v>
      </c>
      <c r="B347" s="92">
        <v>46139</v>
      </c>
      <c r="C347" t="s">
        <v>121</v>
      </c>
      <c r="D347">
        <v>19332</v>
      </c>
      <c r="E347" s="76">
        <v>0.72719907407407403</v>
      </c>
      <c r="F347" s="76">
        <v>0.73107638888888893</v>
      </c>
      <c r="G347" s="2">
        <v>0.2326388888888889</v>
      </c>
      <c r="H347" s="77">
        <v>0</v>
      </c>
      <c r="J347" s="79">
        <f>IF(IF(IF(_xlfn.MAXIFS($F$2:$F346,$C$2:$C346,$C347,$B$2:$B346,$B347,$A$2:$A346,$A347)=0,"",$E347-_xlfn.MAXIFS($F$2:$F346,$C$2:$C346,$C347,$B$2:$B346,$B347,$A$2:$A346,$A347))&lt;0,0,IF(_xlfn.MAXIFS($F$2:$F346,$C$2:$C346,$C347,$B$2:$B346,$B347,$A$2:$A346,$A347)=0,"",$E347-_xlfn.MAXIFS($F$2:$F346,$C$2:$C346,$C347,$B$2:$B346,$B347,$A$2:$A346,$A347)))&gt;0.25,"",IF(IF(_xlfn.MAXIFS($F$2:$F346,$C$2:$C346,$C347,$B$2:$B346,$B347,$A$2:$A346,$A347)=0,"",$E347-_xlfn.MAXIFS($F$2:$F346,$C$2:$C346,$C347,$B$2:$B346,$B347,$A$2:$A346,$A347))&lt;0,0,IF(_xlfn.MAXIFS($F$2:$F346,$C$2:$C346,$C347,$B$2:$B346,$B347,$A$2:$A346,$A347)=0,"",$E347-_xlfn.MAXIFS($F$2:$F346,$C$2:$C346,$C347,$B$2:$B346,$B347,$A$2:$A346,$A347))))</f>
        <v>0</v>
      </c>
      <c r="K347" s="6">
        <f t="shared" si="16"/>
        <v>17</v>
      </c>
      <c r="L347" s="6" t="str">
        <f t="shared" si="17"/>
        <v>EARLY</v>
      </c>
      <c r="M347" s="6" t="str">
        <f t="shared" si="15"/>
        <v>N</v>
      </c>
    </row>
    <row r="348" spans="1:13" x14ac:dyDescent="0.25">
      <c r="A348" t="s">
        <v>47</v>
      </c>
      <c r="B348" s="92">
        <v>46139</v>
      </c>
      <c r="C348" t="s">
        <v>121</v>
      </c>
      <c r="D348">
        <v>25131</v>
      </c>
      <c r="E348" s="76">
        <v>0.72734953703703709</v>
      </c>
      <c r="F348" s="76">
        <v>0.73163194444444446</v>
      </c>
      <c r="G348" s="2">
        <v>0.25694444444444442</v>
      </c>
      <c r="H348" s="77">
        <v>0</v>
      </c>
      <c r="J348" s="79">
        <f>IF(IF(IF(_xlfn.MAXIFS($F$2:$F347,$C$2:$C347,$C348,$B$2:$B347,$B348,$A$2:$A347,$A348)=0,"",$E348-_xlfn.MAXIFS($F$2:$F347,$C$2:$C347,$C348,$B$2:$B347,$B348,$A$2:$A347,$A348))&lt;0,0,IF(_xlfn.MAXIFS($F$2:$F347,$C$2:$C347,$C348,$B$2:$B347,$B348,$A$2:$A347,$A348)=0,"",$E348-_xlfn.MAXIFS($F$2:$F347,$C$2:$C347,$C348,$B$2:$B347,$B348,$A$2:$A347,$A348)))&gt;0.25,"",IF(IF(_xlfn.MAXIFS($F$2:$F347,$C$2:$C347,$C348,$B$2:$B347,$B348,$A$2:$A347,$A348)=0,"",$E348-_xlfn.MAXIFS($F$2:$F347,$C$2:$C347,$C348,$B$2:$B347,$B348,$A$2:$A347,$A348))&lt;0,0,IF(_xlfn.MAXIFS($F$2:$F347,$C$2:$C347,$C348,$B$2:$B347,$B348,$A$2:$A347,$A348)=0,"",$E348-_xlfn.MAXIFS($F$2:$F347,$C$2:$C347,$C348,$B$2:$B347,$B348,$A$2:$A347,$A348))))</f>
        <v>0</v>
      </c>
      <c r="K348" s="6">
        <f t="shared" si="16"/>
        <v>17</v>
      </c>
      <c r="L348" s="6" t="str">
        <f t="shared" si="17"/>
        <v>EARLY</v>
      </c>
      <c r="M348" s="6" t="str">
        <f t="shared" si="15"/>
        <v>N</v>
      </c>
    </row>
    <row r="349" spans="1:13" x14ac:dyDescent="0.25">
      <c r="A349" t="s">
        <v>47</v>
      </c>
      <c r="B349" s="92">
        <v>46139</v>
      </c>
      <c r="C349" t="s">
        <v>119</v>
      </c>
      <c r="D349">
        <v>25231</v>
      </c>
      <c r="E349" s="76">
        <v>0.72759259259259257</v>
      </c>
      <c r="F349" s="76">
        <v>0.72892361111111115</v>
      </c>
      <c r="G349" s="2">
        <v>7.9861111111111105E-2</v>
      </c>
      <c r="H349" s="77">
        <v>1.6203703703703703E-4</v>
      </c>
      <c r="J349" s="79">
        <f>IF(IF(IF(_xlfn.MAXIFS($F$2:$F348,$C$2:$C348,$C349,$B$2:$B348,$B349,$A$2:$A348,$A349)=0,"",$E349-_xlfn.MAXIFS($F$2:$F348,$C$2:$C348,$C349,$B$2:$B348,$B349,$A$2:$A348,$A349))&lt;0,0,IF(_xlfn.MAXIFS($F$2:$F348,$C$2:$C348,$C349,$B$2:$B348,$B349,$A$2:$A348,$A349)=0,"",$E349-_xlfn.MAXIFS($F$2:$F348,$C$2:$C348,$C349,$B$2:$B348,$B349,$A$2:$A348,$A349)))&gt;0.25,"",IF(IF(_xlfn.MAXIFS($F$2:$F348,$C$2:$C348,$C349,$B$2:$B348,$B349,$A$2:$A348,$A349)=0,"",$E349-_xlfn.MAXIFS($F$2:$F348,$C$2:$C348,$C349,$B$2:$B348,$B349,$A$2:$A348,$A349))&lt;0,0,IF(_xlfn.MAXIFS($F$2:$F348,$C$2:$C348,$C349,$B$2:$B348,$B349,$A$2:$A348,$A349)=0,"",$E349-_xlfn.MAXIFS($F$2:$F348,$C$2:$C348,$C349,$B$2:$B348,$B349,$A$2:$A348,$A349))))</f>
        <v>1.6203703703698835E-4</v>
      </c>
      <c r="K349" s="6">
        <f t="shared" si="16"/>
        <v>17</v>
      </c>
      <c r="L349" s="6" t="str">
        <f t="shared" si="17"/>
        <v>EARLY</v>
      </c>
      <c r="M349" s="6" t="str">
        <f t="shared" si="15"/>
        <v>N</v>
      </c>
    </row>
    <row r="350" spans="1:13" x14ac:dyDescent="0.25">
      <c r="A350" t="s">
        <v>47</v>
      </c>
      <c r="B350" s="92">
        <v>46139</v>
      </c>
      <c r="C350" t="s">
        <v>119</v>
      </c>
      <c r="D350">
        <v>18232</v>
      </c>
      <c r="E350" s="76">
        <v>0.7277893518518519</v>
      </c>
      <c r="F350" s="76">
        <v>0.72906249999999995</v>
      </c>
      <c r="G350" s="2">
        <v>7.6388888888888895E-2</v>
      </c>
      <c r="H350" s="77">
        <v>0</v>
      </c>
      <c r="J350" s="79">
        <f>IF(IF(IF(_xlfn.MAXIFS($F$2:$F349,$C$2:$C349,$C350,$B$2:$B349,$B350,$A$2:$A349,$A350)=0,"",$E350-_xlfn.MAXIFS($F$2:$F349,$C$2:$C349,$C350,$B$2:$B349,$B350,$A$2:$A349,$A350))&lt;0,0,IF(_xlfn.MAXIFS($F$2:$F349,$C$2:$C349,$C350,$B$2:$B349,$B350,$A$2:$A349,$A350)=0,"",$E350-_xlfn.MAXIFS($F$2:$F349,$C$2:$C349,$C350,$B$2:$B349,$B350,$A$2:$A349,$A350)))&gt;0.25,"",IF(IF(_xlfn.MAXIFS($F$2:$F349,$C$2:$C349,$C350,$B$2:$B349,$B350,$A$2:$A349,$A350)=0,"",$E350-_xlfn.MAXIFS($F$2:$F349,$C$2:$C349,$C350,$B$2:$B349,$B350,$A$2:$A349,$A350))&lt;0,0,IF(_xlfn.MAXIFS($F$2:$F349,$C$2:$C349,$C350,$B$2:$B349,$B350,$A$2:$A349,$A350)=0,"",$E350-_xlfn.MAXIFS($F$2:$F349,$C$2:$C349,$C350,$B$2:$B349,$B350,$A$2:$A349,$A350))))</f>
        <v>0</v>
      </c>
      <c r="K350" s="6">
        <f t="shared" si="16"/>
        <v>17</v>
      </c>
      <c r="L350" s="6" t="str">
        <f t="shared" si="17"/>
        <v>EARLY</v>
      </c>
      <c r="M350" s="6" t="str">
        <f t="shared" si="15"/>
        <v>N</v>
      </c>
    </row>
    <row r="351" spans="1:13" x14ac:dyDescent="0.25">
      <c r="A351" t="s">
        <v>47</v>
      </c>
      <c r="B351" s="92">
        <v>46139</v>
      </c>
      <c r="C351" t="s">
        <v>120</v>
      </c>
      <c r="D351">
        <v>20131</v>
      </c>
      <c r="E351" s="76">
        <v>0.72825231481481478</v>
      </c>
      <c r="F351" s="76">
        <v>0.72964120370370367</v>
      </c>
      <c r="G351" s="2">
        <v>8.3333333333333329E-2</v>
      </c>
      <c r="H351" s="77">
        <v>2.0486111111111113E-3</v>
      </c>
      <c r="J351" s="79">
        <f>IF(IF(IF(_xlfn.MAXIFS($F$2:$F350,$C$2:$C350,$C351,$B$2:$B350,$B351,$A$2:$A350,$A351)=0,"",$E351-_xlfn.MAXIFS($F$2:$F350,$C$2:$C350,$C351,$B$2:$B350,$B351,$A$2:$A350,$A351))&lt;0,0,IF(_xlfn.MAXIFS($F$2:$F350,$C$2:$C350,$C351,$B$2:$B350,$B351,$A$2:$A350,$A351)=0,"",$E351-_xlfn.MAXIFS($F$2:$F350,$C$2:$C350,$C351,$B$2:$B350,$B351,$A$2:$A350,$A351)))&gt;0.25,"",IF(IF(_xlfn.MAXIFS($F$2:$F350,$C$2:$C350,$C351,$B$2:$B350,$B351,$A$2:$A350,$A351)=0,"",$E351-_xlfn.MAXIFS($F$2:$F350,$C$2:$C350,$C351,$B$2:$B350,$B351,$A$2:$A350,$A351))&lt;0,0,IF(_xlfn.MAXIFS($F$2:$F350,$C$2:$C350,$C351,$B$2:$B350,$B351,$A$2:$A350,$A351)=0,"",$E351-_xlfn.MAXIFS($F$2:$F350,$C$2:$C350,$C351,$B$2:$B350,$B351,$A$2:$A350,$A351))))</f>
        <v>2.0486111111110983E-3</v>
      </c>
      <c r="K351" s="6">
        <f t="shared" si="16"/>
        <v>17</v>
      </c>
      <c r="L351" s="6" t="str">
        <f t="shared" si="17"/>
        <v>EARLY</v>
      </c>
      <c r="M351" s="6" t="str">
        <f t="shared" si="15"/>
        <v>N</v>
      </c>
    </row>
    <row r="352" spans="1:13" x14ac:dyDescent="0.25">
      <c r="A352" t="s">
        <v>47</v>
      </c>
      <c r="B352" s="92">
        <v>46139</v>
      </c>
      <c r="C352" t="s">
        <v>119</v>
      </c>
      <c r="D352">
        <v>18432</v>
      </c>
      <c r="E352" s="76">
        <v>0.73048611111111106</v>
      </c>
      <c r="F352" s="76">
        <v>0.7321643518518518</v>
      </c>
      <c r="G352" s="2">
        <v>0.10069444444444445</v>
      </c>
      <c r="H352" s="77">
        <v>1.4236111111111112E-3</v>
      </c>
      <c r="J352" s="79">
        <f>IF(IF(IF(_xlfn.MAXIFS($F$2:$F351,$C$2:$C351,$C352,$B$2:$B351,$B352,$A$2:$A351,$A352)=0,"",$E352-_xlfn.MAXIFS($F$2:$F351,$C$2:$C351,$C352,$B$2:$B351,$B352,$A$2:$A351,$A352))&lt;0,0,IF(_xlfn.MAXIFS($F$2:$F351,$C$2:$C351,$C352,$B$2:$B351,$B352,$A$2:$A351,$A352)=0,"",$E352-_xlfn.MAXIFS($F$2:$F351,$C$2:$C351,$C352,$B$2:$B351,$B352,$A$2:$A351,$A352)))&gt;0.25,"",IF(IF(_xlfn.MAXIFS($F$2:$F351,$C$2:$C351,$C352,$B$2:$B351,$B352,$A$2:$A351,$A352)=0,"",$E352-_xlfn.MAXIFS($F$2:$F351,$C$2:$C351,$C352,$B$2:$B351,$B352,$A$2:$A351,$A352))&lt;0,0,IF(_xlfn.MAXIFS($F$2:$F351,$C$2:$C351,$C352,$B$2:$B351,$B352,$A$2:$A351,$A352)=0,"",$E352-_xlfn.MAXIFS($F$2:$F351,$C$2:$C351,$C352,$B$2:$B351,$B352,$A$2:$A351,$A352))))</f>
        <v>1.4236111111111116E-3</v>
      </c>
      <c r="K352" s="6">
        <f t="shared" si="16"/>
        <v>17</v>
      </c>
      <c r="L352" s="6" t="str">
        <f t="shared" si="17"/>
        <v>LATE</v>
      </c>
      <c r="M352" s="6" t="str">
        <f t="shared" si="15"/>
        <v>N</v>
      </c>
    </row>
    <row r="353" spans="1:13" x14ac:dyDescent="0.25">
      <c r="A353" t="s">
        <v>47</v>
      </c>
      <c r="B353" s="92">
        <v>46139</v>
      </c>
      <c r="C353" t="s">
        <v>121</v>
      </c>
      <c r="D353">
        <v>18232</v>
      </c>
      <c r="E353" s="76">
        <v>0.73108796296296297</v>
      </c>
      <c r="F353" s="76">
        <v>0.7366435185185185</v>
      </c>
      <c r="G353" s="2">
        <v>0.33333333333333331</v>
      </c>
      <c r="H353" s="77">
        <v>0</v>
      </c>
      <c r="J353" s="79">
        <f>IF(IF(IF(_xlfn.MAXIFS($F$2:$F352,$C$2:$C352,$C353,$B$2:$B352,$B353,$A$2:$A352,$A353)=0,"",$E353-_xlfn.MAXIFS($F$2:$F352,$C$2:$C352,$C353,$B$2:$B352,$B353,$A$2:$A352,$A353))&lt;0,0,IF(_xlfn.MAXIFS($F$2:$F352,$C$2:$C352,$C353,$B$2:$B352,$B353,$A$2:$A352,$A353)=0,"",$E353-_xlfn.MAXIFS($F$2:$F352,$C$2:$C352,$C353,$B$2:$B352,$B353,$A$2:$A352,$A353)))&gt;0.25,"",IF(IF(_xlfn.MAXIFS($F$2:$F352,$C$2:$C352,$C353,$B$2:$B352,$B353,$A$2:$A352,$A353)=0,"",$E353-_xlfn.MAXIFS($F$2:$F352,$C$2:$C352,$C353,$B$2:$B352,$B353,$A$2:$A352,$A353))&lt;0,0,IF(_xlfn.MAXIFS($F$2:$F352,$C$2:$C352,$C353,$B$2:$B352,$B353,$A$2:$A352,$A353)=0,"",$E353-_xlfn.MAXIFS($F$2:$F352,$C$2:$C352,$C353,$B$2:$B352,$B353,$A$2:$A352,$A353))))</f>
        <v>0</v>
      </c>
      <c r="K353" s="6">
        <f t="shared" si="16"/>
        <v>17</v>
      </c>
      <c r="L353" s="6" t="str">
        <f t="shared" si="17"/>
        <v>LATE</v>
      </c>
      <c r="M353" s="6" t="str">
        <f t="shared" si="15"/>
        <v>N</v>
      </c>
    </row>
    <row r="354" spans="1:13" x14ac:dyDescent="0.25">
      <c r="A354" t="s">
        <v>47</v>
      </c>
      <c r="B354" s="92">
        <v>46139</v>
      </c>
      <c r="C354" t="s">
        <v>120</v>
      </c>
      <c r="D354">
        <v>18132</v>
      </c>
      <c r="E354" s="76">
        <v>0.7321643518518518</v>
      </c>
      <c r="F354" s="76">
        <v>0.73332175925925924</v>
      </c>
      <c r="G354" s="2">
        <v>6.9444444444444448E-2</v>
      </c>
      <c r="H354" s="77">
        <v>2.5231481481481481E-3</v>
      </c>
      <c r="J354" s="79">
        <f>IF(IF(IF(_xlfn.MAXIFS($F$2:$F353,$C$2:$C353,$C354,$B$2:$B353,$B354,$A$2:$A353,$A354)=0,"",$E354-_xlfn.MAXIFS($F$2:$F353,$C$2:$C353,$C354,$B$2:$B353,$B354,$A$2:$A353,$A354))&lt;0,0,IF(_xlfn.MAXIFS($F$2:$F353,$C$2:$C353,$C354,$B$2:$B353,$B354,$A$2:$A353,$A354)=0,"",$E354-_xlfn.MAXIFS($F$2:$F353,$C$2:$C353,$C354,$B$2:$B353,$B354,$A$2:$A353,$A354)))&gt;0.25,"",IF(IF(_xlfn.MAXIFS($F$2:$F353,$C$2:$C353,$C354,$B$2:$B353,$B354,$A$2:$A353,$A354)=0,"",$E354-_xlfn.MAXIFS($F$2:$F353,$C$2:$C353,$C354,$B$2:$B353,$B354,$A$2:$A353,$A354))&lt;0,0,IF(_xlfn.MAXIFS($F$2:$F353,$C$2:$C353,$C354,$B$2:$B353,$B354,$A$2:$A353,$A354)=0,"",$E354-_xlfn.MAXIFS($F$2:$F353,$C$2:$C353,$C354,$B$2:$B353,$B354,$A$2:$A353,$A354))))</f>
        <v>2.5231481481481355E-3</v>
      </c>
      <c r="K354" s="6">
        <f t="shared" si="16"/>
        <v>17</v>
      </c>
      <c r="L354" s="6" t="str">
        <f t="shared" si="17"/>
        <v>LATE</v>
      </c>
      <c r="M354" s="6" t="str">
        <f t="shared" si="15"/>
        <v>N</v>
      </c>
    </row>
    <row r="355" spans="1:13" x14ac:dyDescent="0.25">
      <c r="A355" t="s">
        <v>47</v>
      </c>
      <c r="B355" s="92">
        <v>46139</v>
      </c>
      <c r="C355" t="s">
        <v>119</v>
      </c>
      <c r="D355">
        <v>20131</v>
      </c>
      <c r="E355" s="76">
        <v>0.73386574074074074</v>
      </c>
      <c r="F355" s="76">
        <v>0.73538194444444449</v>
      </c>
      <c r="G355" s="2">
        <v>9.0972222222222218E-2</v>
      </c>
      <c r="H355" s="77">
        <v>1.7013888888888888E-3</v>
      </c>
      <c r="J355" s="79">
        <f>IF(IF(IF(_xlfn.MAXIFS($F$2:$F354,$C$2:$C354,$C355,$B$2:$B354,$B355,$A$2:$A354,$A355)=0,"",$E355-_xlfn.MAXIFS($F$2:$F354,$C$2:$C354,$C355,$B$2:$B354,$B355,$A$2:$A354,$A355))&lt;0,0,IF(_xlfn.MAXIFS($F$2:$F354,$C$2:$C354,$C355,$B$2:$B354,$B355,$A$2:$A354,$A355)=0,"",$E355-_xlfn.MAXIFS($F$2:$F354,$C$2:$C354,$C355,$B$2:$B354,$B355,$A$2:$A354,$A355)))&gt;0.25,"",IF(IF(_xlfn.MAXIFS($F$2:$F354,$C$2:$C354,$C355,$B$2:$B354,$B355,$A$2:$A354,$A355)=0,"",$E355-_xlfn.MAXIFS($F$2:$F354,$C$2:$C354,$C355,$B$2:$B354,$B355,$A$2:$A354,$A355))&lt;0,0,IF(_xlfn.MAXIFS($F$2:$F354,$C$2:$C354,$C355,$B$2:$B354,$B355,$A$2:$A354,$A355)=0,"",$E355-_xlfn.MAXIFS($F$2:$F354,$C$2:$C354,$C355,$B$2:$B354,$B355,$A$2:$A354,$A355))))</f>
        <v>1.7013888888889328E-3</v>
      </c>
      <c r="K355" s="6">
        <f t="shared" si="16"/>
        <v>17</v>
      </c>
      <c r="L355" s="6" t="str">
        <f t="shared" si="17"/>
        <v>LATE</v>
      </c>
      <c r="M355" s="6" t="str">
        <f t="shared" si="15"/>
        <v>N</v>
      </c>
    </row>
    <row r="356" spans="1:13" x14ac:dyDescent="0.25">
      <c r="A356" t="s">
        <v>47</v>
      </c>
      <c r="B356" s="92">
        <v>46139</v>
      </c>
      <c r="C356" t="s">
        <v>120</v>
      </c>
      <c r="D356">
        <v>17132</v>
      </c>
      <c r="E356" s="76">
        <v>0.73499999999999999</v>
      </c>
      <c r="F356" s="76">
        <v>0.73719907407407403</v>
      </c>
      <c r="G356" s="2">
        <v>0.13194444444444445</v>
      </c>
      <c r="H356" s="77">
        <v>1.6782407407407408E-3</v>
      </c>
      <c r="J356" s="79">
        <f>IF(IF(IF(_xlfn.MAXIFS($F$2:$F355,$C$2:$C355,$C356,$B$2:$B355,$B356,$A$2:$A355,$A356)=0,"",$E356-_xlfn.MAXIFS($F$2:$F355,$C$2:$C355,$C356,$B$2:$B355,$B356,$A$2:$A355,$A356))&lt;0,0,IF(_xlfn.MAXIFS($F$2:$F355,$C$2:$C355,$C356,$B$2:$B355,$B356,$A$2:$A355,$A356)=0,"",$E356-_xlfn.MAXIFS($F$2:$F355,$C$2:$C355,$C356,$B$2:$B355,$B356,$A$2:$A355,$A356)))&gt;0.25,"",IF(IF(_xlfn.MAXIFS($F$2:$F355,$C$2:$C355,$C356,$B$2:$B355,$B356,$A$2:$A355,$A356)=0,"",$E356-_xlfn.MAXIFS($F$2:$F355,$C$2:$C355,$C356,$B$2:$B355,$B356,$A$2:$A355,$A356))&lt;0,0,IF(_xlfn.MAXIFS($F$2:$F355,$C$2:$C355,$C356,$B$2:$B355,$B356,$A$2:$A355,$A356)=0,"",$E356-_xlfn.MAXIFS($F$2:$F355,$C$2:$C355,$C356,$B$2:$B355,$B356,$A$2:$A355,$A356))))</f>
        <v>1.678240740740744E-3</v>
      </c>
      <c r="K356" s="6">
        <f t="shared" si="16"/>
        <v>17</v>
      </c>
      <c r="L356" s="6" t="str">
        <f t="shared" si="17"/>
        <v>LATE</v>
      </c>
      <c r="M356" s="6" t="str">
        <f t="shared" si="15"/>
        <v>N</v>
      </c>
    </row>
    <row r="357" spans="1:13" x14ac:dyDescent="0.25">
      <c r="A357" t="s">
        <v>47</v>
      </c>
      <c r="B357" s="92">
        <v>46139</v>
      </c>
      <c r="C357" t="s">
        <v>119</v>
      </c>
      <c r="D357">
        <v>18132</v>
      </c>
      <c r="E357" s="76">
        <v>0.73685185185185187</v>
      </c>
      <c r="F357" s="76">
        <v>0.73858796296296292</v>
      </c>
      <c r="G357" s="2">
        <v>0.10416666666666667</v>
      </c>
      <c r="H357" s="77">
        <v>1.4699074074074074E-3</v>
      </c>
      <c r="J357" s="79">
        <f>IF(IF(IF(_xlfn.MAXIFS($F$2:$F356,$C$2:$C356,$C357,$B$2:$B356,$B357,$A$2:$A356,$A357)=0,"",$E357-_xlfn.MAXIFS($F$2:$F356,$C$2:$C356,$C357,$B$2:$B356,$B357,$A$2:$A356,$A357))&lt;0,0,IF(_xlfn.MAXIFS($F$2:$F356,$C$2:$C356,$C357,$B$2:$B356,$B357,$A$2:$A356,$A357)=0,"",$E357-_xlfn.MAXIFS($F$2:$F356,$C$2:$C356,$C357,$B$2:$B356,$B357,$A$2:$A356,$A357)))&gt;0.25,"",IF(IF(_xlfn.MAXIFS($F$2:$F356,$C$2:$C356,$C357,$B$2:$B356,$B357,$A$2:$A356,$A357)=0,"",$E357-_xlfn.MAXIFS($F$2:$F356,$C$2:$C356,$C357,$B$2:$B356,$B357,$A$2:$A356,$A357))&lt;0,0,IF(_xlfn.MAXIFS($F$2:$F356,$C$2:$C356,$C357,$B$2:$B356,$B357,$A$2:$A356,$A357)=0,"",$E357-_xlfn.MAXIFS($F$2:$F356,$C$2:$C356,$C357,$B$2:$B356,$B357,$A$2:$A356,$A357))))</f>
        <v>1.4699074074073781E-3</v>
      </c>
      <c r="K357" s="6">
        <f t="shared" si="16"/>
        <v>17</v>
      </c>
      <c r="L357" s="6" t="str">
        <f t="shared" si="17"/>
        <v>LATE</v>
      </c>
      <c r="M357" s="6" t="str">
        <f t="shared" si="15"/>
        <v>N</v>
      </c>
    </row>
    <row r="358" spans="1:13" x14ac:dyDescent="0.25">
      <c r="A358" t="s">
        <v>47</v>
      </c>
      <c r="B358" s="92">
        <v>46139</v>
      </c>
      <c r="C358" t="s">
        <v>121</v>
      </c>
      <c r="D358">
        <v>20131</v>
      </c>
      <c r="E358" s="76">
        <v>0.73700231481481482</v>
      </c>
      <c r="F358" s="76">
        <v>0.74140046296296291</v>
      </c>
      <c r="G358" s="2">
        <v>0.2638888888888889</v>
      </c>
      <c r="H358" s="77">
        <v>3.5879629629629629E-4</v>
      </c>
      <c r="J358" s="79">
        <f>IF(IF(IF(_xlfn.MAXIFS($F$2:$F357,$C$2:$C357,$C358,$B$2:$B357,$B358,$A$2:$A357,$A358)=0,"",$E358-_xlfn.MAXIFS($F$2:$F357,$C$2:$C357,$C358,$B$2:$B357,$B358,$A$2:$A357,$A358))&lt;0,0,IF(_xlfn.MAXIFS($F$2:$F357,$C$2:$C357,$C358,$B$2:$B357,$B358,$A$2:$A357,$A358)=0,"",$E358-_xlfn.MAXIFS($F$2:$F357,$C$2:$C357,$C358,$B$2:$B357,$B358,$A$2:$A357,$A358)))&gt;0.25,"",IF(IF(_xlfn.MAXIFS($F$2:$F357,$C$2:$C357,$C358,$B$2:$B357,$B358,$A$2:$A357,$A358)=0,"",$E358-_xlfn.MAXIFS($F$2:$F357,$C$2:$C357,$C358,$B$2:$B357,$B358,$A$2:$A357,$A358))&lt;0,0,IF(_xlfn.MAXIFS($F$2:$F357,$C$2:$C357,$C358,$B$2:$B357,$B358,$A$2:$A357,$A358)=0,"",$E358-_xlfn.MAXIFS($F$2:$F357,$C$2:$C357,$C358,$B$2:$B357,$B358,$A$2:$A357,$A358))))</f>
        <v>3.5879629629631538E-4</v>
      </c>
      <c r="K358" s="6">
        <f t="shared" si="16"/>
        <v>17</v>
      </c>
      <c r="L358" s="6" t="str">
        <f t="shared" si="17"/>
        <v>LATE</v>
      </c>
      <c r="M358" s="6" t="str">
        <f t="shared" si="15"/>
        <v>N</v>
      </c>
    </row>
    <row r="359" spans="1:13" x14ac:dyDescent="0.25">
      <c r="A359" t="s">
        <v>47</v>
      </c>
      <c r="B359" s="92">
        <v>46139</v>
      </c>
      <c r="C359" t="s">
        <v>120</v>
      </c>
      <c r="D359">
        <v>19332</v>
      </c>
      <c r="E359" s="76">
        <v>0.73750000000000004</v>
      </c>
      <c r="F359" s="76">
        <v>0.73813657407407407</v>
      </c>
      <c r="G359" s="2">
        <v>3.8194444444444448E-2</v>
      </c>
      <c r="H359" s="77">
        <v>3.0092592592592595E-4</v>
      </c>
      <c r="J359" s="79">
        <f>IF(IF(IF(_xlfn.MAXIFS($F$2:$F358,$C$2:$C358,$C359,$B$2:$B358,$B359,$A$2:$A358,$A359)=0,"",$E359-_xlfn.MAXIFS($F$2:$F358,$C$2:$C358,$C359,$B$2:$B358,$B359,$A$2:$A358,$A359))&lt;0,0,IF(_xlfn.MAXIFS($F$2:$F358,$C$2:$C358,$C359,$B$2:$B358,$B359,$A$2:$A358,$A359)=0,"",$E359-_xlfn.MAXIFS($F$2:$F358,$C$2:$C358,$C359,$B$2:$B358,$B359,$A$2:$A358,$A359)))&gt;0.25,"",IF(IF(_xlfn.MAXIFS($F$2:$F358,$C$2:$C358,$C359,$B$2:$B358,$B359,$A$2:$A358,$A359)=0,"",$E359-_xlfn.MAXIFS($F$2:$F358,$C$2:$C358,$C359,$B$2:$B358,$B359,$A$2:$A358,$A359))&lt;0,0,IF(_xlfn.MAXIFS($F$2:$F358,$C$2:$C358,$C359,$B$2:$B358,$B359,$A$2:$A358,$A359)=0,"",$E359-_xlfn.MAXIFS($F$2:$F358,$C$2:$C358,$C359,$B$2:$B358,$B359,$A$2:$A358,$A359))))</f>
        <v>3.0092592592600997E-4</v>
      </c>
      <c r="K359" s="6">
        <f t="shared" si="16"/>
        <v>17</v>
      </c>
      <c r="L359" s="6" t="str">
        <f t="shared" si="17"/>
        <v>LATE</v>
      </c>
      <c r="M359" s="6" t="str">
        <f t="shared" si="15"/>
        <v>N</v>
      </c>
    </row>
    <row r="360" spans="1:13" x14ac:dyDescent="0.25">
      <c r="A360" t="s">
        <v>47</v>
      </c>
      <c r="B360" s="92">
        <v>46139</v>
      </c>
      <c r="C360" t="s">
        <v>121</v>
      </c>
      <c r="D360">
        <v>25331</v>
      </c>
      <c r="E360" s="76">
        <v>0.73888888888888893</v>
      </c>
      <c r="F360" s="76">
        <v>0.73969907407407409</v>
      </c>
      <c r="G360" s="2">
        <v>4.8611111111111112E-2</v>
      </c>
      <c r="H360" s="77">
        <v>0</v>
      </c>
      <c r="J360" s="79">
        <f>IF(IF(IF(_xlfn.MAXIFS($F$2:$F359,$C$2:$C359,$C360,$B$2:$B359,$B360,$A$2:$A359,$A360)=0,"",$E360-_xlfn.MAXIFS($F$2:$F359,$C$2:$C359,$C360,$B$2:$B359,$B360,$A$2:$A359,$A360))&lt;0,0,IF(_xlfn.MAXIFS($F$2:$F359,$C$2:$C359,$C360,$B$2:$B359,$B360,$A$2:$A359,$A360)=0,"",$E360-_xlfn.MAXIFS($F$2:$F359,$C$2:$C359,$C360,$B$2:$B359,$B360,$A$2:$A359,$A360)))&gt;0.25,"",IF(IF(_xlfn.MAXIFS($F$2:$F359,$C$2:$C359,$C360,$B$2:$B359,$B360,$A$2:$A359,$A360)=0,"",$E360-_xlfn.MAXIFS($F$2:$F359,$C$2:$C359,$C360,$B$2:$B359,$B360,$A$2:$A359,$A360))&lt;0,0,IF(_xlfn.MAXIFS($F$2:$F359,$C$2:$C359,$C360,$B$2:$B359,$B360,$A$2:$A359,$A360)=0,"",$E360-_xlfn.MAXIFS($F$2:$F359,$C$2:$C359,$C360,$B$2:$B359,$B360,$A$2:$A359,$A360))))</f>
        <v>0</v>
      </c>
      <c r="K360" s="6">
        <f t="shared" si="16"/>
        <v>17</v>
      </c>
      <c r="L360" s="6" t="str">
        <f t="shared" si="17"/>
        <v>LATE</v>
      </c>
      <c r="M360" s="6" t="str">
        <f t="shared" si="15"/>
        <v>N</v>
      </c>
    </row>
    <row r="361" spans="1:13" x14ac:dyDescent="0.25">
      <c r="A361" t="s">
        <v>47</v>
      </c>
      <c r="B361" s="92">
        <v>46139</v>
      </c>
      <c r="C361" t="s">
        <v>120</v>
      </c>
      <c r="D361">
        <v>25131</v>
      </c>
      <c r="E361" s="76">
        <v>0.73938657407407404</v>
      </c>
      <c r="F361" s="76">
        <v>0.74031250000000004</v>
      </c>
      <c r="G361" s="2">
        <v>5.5555555555555552E-2</v>
      </c>
      <c r="H361" s="77">
        <v>1.25E-3</v>
      </c>
      <c r="J361" s="79">
        <f>IF(IF(IF(_xlfn.MAXIFS($F$2:$F360,$C$2:$C360,$C361,$B$2:$B360,$B361,$A$2:$A360,$A361)=0,"",$E361-_xlfn.MAXIFS($F$2:$F360,$C$2:$C360,$C361,$B$2:$B360,$B361,$A$2:$A360,$A361))&lt;0,0,IF(_xlfn.MAXIFS($F$2:$F360,$C$2:$C360,$C361,$B$2:$B360,$B361,$A$2:$A360,$A361)=0,"",$E361-_xlfn.MAXIFS($F$2:$F360,$C$2:$C360,$C361,$B$2:$B360,$B361,$A$2:$A360,$A361)))&gt;0.25,"",IF(IF(_xlfn.MAXIFS($F$2:$F360,$C$2:$C360,$C361,$B$2:$B360,$B361,$A$2:$A360,$A361)=0,"",$E361-_xlfn.MAXIFS($F$2:$F360,$C$2:$C360,$C361,$B$2:$B360,$B361,$A$2:$A360,$A361))&lt;0,0,IF(_xlfn.MAXIFS($F$2:$F360,$C$2:$C360,$C361,$B$2:$B360,$B361,$A$2:$A360,$A361)=0,"",$E361-_xlfn.MAXIFS($F$2:$F360,$C$2:$C360,$C361,$B$2:$B360,$B361,$A$2:$A360,$A361))))</f>
        <v>1.2499999999999734E-3</v>
      </c>
      <c r="K361" s="6">
        <f t="shared" si="16"/>
        <v>17</v>
      </c>
      <c r="L361" s="6" t="str">
        <f t="shared" si="17"/>
        <v>LATE</v>
      </c>
      <c r="M361" s="6" t="str">
        <f t="shared" si="15"/>
        <v>N</v>
      </c>
    </row>
    <row r="362" spans="1:13" x14ac:dyDescent="0.25">
      <c r="A362" t="s">
        <v>47</v>
      </c>
      <c r="B362" s="92">
        <v>46139</v>
      </c>
      <c r="C362" t="s">
        <v>121</v>
      </c>
      <c r="D362">
        <v>18132</v>
      </c>
      <c r="E362" s="76">
        <v>0.74072916666666666</v>
      </c>
      <c r="F362" s="76">
        <v>0.74472222222222217</v>
      </c>
      <c r="G362" s="2">
        <v>0.23958333333333334</v>
      </c>
      <c r="H362" s="77">
        <v>1.0300925925925926E-3</v>
      </c>
      <c r="J362" s="79">
        <f>IF(IF(IF(_xlfn.MAXIFS($F$2:$F361,$C$2:$C361,$C362,$B$2:$B361,$B362,$A$2:$A361,$A362)=0,"",$E362-_xlfn.MAXIFS($F$2:$F361,$C$2:$C361,$C362,$B$2:$B361,$B362,$A$2:$A361,$A362))&lt;0,0,IF(_xlfn.MAXIFS($F$2:$F361,$C$2:$C361,$C362,$B$2:$B361,$B362,$A$2:$A361,$A362)=0,"",$E362-_xlfn.MAXIFS($F$2:$F361,$C$2:$C361,$C362,$B$2:$B361,$B362,$A$2:$A361,$A362)))&gt;0.25,"",IF(IF(_xlfn.MAXIFS($F$2:$F361,$C$2:$C361,$C362,$B$2:$B361,$B362,$A$2:$A361,$A362)=0,"",$E362-_xlfn.MAXIFS($F$2:$F361,$C$2:$C361,$C362,$B$2:$B361,$B362,$A$2:$A361,$A362))&lt;0,0,IF(_xlfn.MAXIFS($F$2:$F361,$C$2:$C361,$C362,$B$2:$B361,$B362,$A$2:$A361,$A362)=0,"",$E362-_xlfn.MAXIFS($F$2:$F361,$C$2:$C361,$C362,$B$2:$B361,$B362,$A$2:$A361,$A362))))</f>
        <v>0</v>
      </c>
      <c r="K362" s="6">
        <f t="shared" si="16"/>
        <v>17</v>
      </c>
      <c r="L362" s="6" t="str">
        <f t="shared" si="17"/>
        <v>LATE</v>
      </c>
      <c r="M362" s="6" t="str">
        <f t="shared" si="15"/>
        <v>N</v>
      </c>
    </row>
    <row r="363" spans="1:13" x14ac:dyDescent="0.25">
      <c r="A363" t="s">
        <v>47</v>
      </c>
      <c r="B363" s="92">
        <v>46139</v>
      </c>
      <c r="C363" t="s">
        <v>119</v>
      </c>
      <c r="D363">
        <v>17132</v>
      </c>
      <c r="E363" s="76">
        <v>0.74101851851851852</v>
      </c>
      <c r="F363" s="76">
        <v>0.74229166666666668</v>
      </c>
      <c r="G363" s="2">
        <v>7.6388888888888895E-2</v>
      </c>
      <c r="H363" s="77">
        <v>2.4305555555555556E-3</v>
      </c>
      <c r="J363" s="79">
        <f>IF(IF(IF(_xlfn.MAXIFS($F$2:$F362,$C$2:$C362,$C363,$B$2:$B362,$B363,$A$2:$A362,$A363)=0,"",$E363-_xlfn.MAXIFS($F$2:$F362,$C$2:$C362,$C363,$B$2:$B362,$B363,$A$2:$A362,$A363))&lt;0,0,IF(_xlfn.MAXIFS($F$2:$F362,$C$2:$C362,$C363,$B$2:$B362,$B363,$A$2:$A362,$A363)=0,"",$E363-_xlfn.MAXIFS($F$2:$F362,$C$2:$C362,$C363,$B$2:$B362,$B363,$A$2:$A362,$A363)))&gt;0.25,"",IF(IF(_xlfn.MAXIFS($F$2:$F362,$C$2:$C362,$C363,$B$2:$B362,$B363,$A$2:$A362,$A363)=0,"",$E363-_xlfn.MAXIFS($F$2:$F362,$C$2:$C362,$C363,$B$2:$B362,$B363,$A$2:$A362,$A363))&lt;0,0,IF(_xlfn.MAXIFS($F$2:$F362,$C$2:$C362,$C363,$B$2:$B362,$B363,$A$2:$A362,$A363)=0,"",$E363-_xlfn.MAXIFS($F$2:$F362,$C$2:$C362,$C363,$B$2:$B362,$B363,$A$2:$A362,$A363))))</f>
        <v>2.4305555555556024E-3</v>
      </c>
      <c r="K363" s="6">
        <f t="shared" si="16"/>
        <v>17</v>
      </c>
      <c r="L363" s="6" t="str">
        <f t="shared" si="17"/>
        <v>LATE</v>
      </c>
      <c r="M363" s="6" t="str">
        <f t="shared" si="15"/>
        <v>N</v>
      </c>
    </row>
    <row r="364" spans="1:13" x14ac:dyDescent="0.25">
      <c r="A364" t="s">
        <v>47</v>
      </c>
      <c r="B364" s="92">
        <v>46139</v>
      </c>
      <c r="C364" t="s">
        <v>120</v>
      </c>
      <c r="D364">
        <v>18232</v>
      </c>
      <c r="E364" s="76">
        <v>0.74185185185185187</v>
      </c>
      <c r="F364" s="76">
        <v>0.74271990740740745</v>
      </c>
      <c r="G364" s="2">
        <v>5.2083333333333336E-2</v>
      </c>
      <c r="H364" s="77">
        <v>1.5393518518518519E-3</v>
      </c>
      <c r="J364" s="79">
        <f>IF(IF(IF(_xlfn.MAXIFS($F$2:$F363,$C$2:$C363,$C364,$B$2:$B363,$B364,$A$2:$A363,$A364)=0,"",$E364-_xlfn.MAXIFS($F$2:$F363,$C$2:$C363,$C364,$B$2:$B363,$B364,$A$2:$A363,$A364))&lt;0,0,IF(_xlfn.MAXIFS($F$2:$F363,$C$2:$C363,$C364,$B$2:$B363,$B364,$A$2:$A363,$A364)=0,"",$E364-_xlfn.MAXIFS($F$2:$F363,$C$2:$C363,$C364,$B$2:$B363,$B364,$A$2:$A363,$A364)))&gt;0.25,"",IF(IF(_xlfn.MAXIFS($F$2:$F363,$C$2:$C363,$C364,$B$2:$B363,$B364,$A$2:$A363,$A364)=0,"",$E364-_xlfn.MAXIFS($F$2:$F363,$C$2:$C363,$C364,$B$2:$B363,$B364,$A$2:$A363,$A364))&lt;0,0,IF(_xlfn.MAXIFS($F$2:$F363,$C$2:$C363,$C364,$B$2:$B363,$B364,$A$2:$A363,$A364)=0,"",$E364-_xlfn.MAXIFS($F$2:$F363,$C$2:$C363,$C364,$B$2:$B363,$B364,$A$2:$A363,$A364))))</f>
        <v>1.5393518518518334E-3</v>
      </c>
      <c r="K364" s="6">
        <f t="shared" si="16"/>
        <v>17</v>
      </c>
      <c r="L364" s="6" t="str">
        <f t="shared" si="17"/>
        <v>LATE</v>
      </c>
      <c r="M364" s="6" t="str">
        <f t="shared" si="15"/>
        <v>N</v>
      </c>
    </row>
    <row r="365" spans="1:13" x14ac:dyDescent="0.25">
      <c r="A365" t="s">
        <v>47</v>
      </c>
      <c r="B365" s="92">
        <v>46139</v>
      </c>
      <c r="C365" t="s">
        <v>119</v>
      </c>
      <c r="D365">
        <v>19332</v>
      </c>
      <c r="E365" s="76">
        <v>0.74305555555555558</v>
      </c>
      <c r="F365" s="76">
        <v>0.74409722222222219</v>
      </c>
      <c r="G365" s="2">
        <v>6.25E-2</v>
      </c>
      <c r="H365" s="77">
        <v>7.6388888888888893E-4</v>
      </c>
      <c r="J365" s="79">
        <f>IF(IF(IF(_xlfn.MAXIFS($F$2:$F364,$C$2:$C364,$C365,$B$2:$B364,$B365,$A$2:$A364,$A365)=0,"",$E365-_xlfn.MAXIFS($F$2:$F364,$C$2:$C364,$C365,$B$2:$B364,$B365,$A$2:$A364,$A365))&lt;0,0,IF(_xlfn.MAXIFS($F$2:$F364,$C$2:$C364,$C365,$B$2:$B364,$B365,$A$2:$A364,$A365)=0,"",$E365-_xlfn.MAXIFS($F$2:$F364,$C$2:$C364,$C365,$B$2:$B364,$B365,$A$2:$A364,$A365)))&gt;0.25,"",IF(IF(_xlfn.MAXIFS($F$2:$F364,$C$2:$C364,$C365,$B$2:$B364,$B365,$A$2:$A364,$A365)=0,"",$E365-_xlfn.MAXIFS($F$2:$F364,$C$2:$C364,$C365,$B$2:$B364,$B365,$A$2:$A364,$A365))&lt;0,0,IF(_xlfn.MAXIFS($F$2:$F364,$C$2:$C364,$C365,$B$2:$B364,$B365,$A$2:$A364,$A365)=0,"",$E365-_xlfn.MAXIFS($F$2:$F364,$C$2:$C364,$C365,$B$2:$B364,$B365,$A$2:$A364,$A365))))</f>
        <v>7.6388888888889728E-4</v>
      </c>
      <c r="K365" s="6">
        <f t="shared" si="16"/>
        <v>17</v>
      </c>
      <c r="L365" s="6" t="str">
        <f t="shared" si="17"/>
        <v>LATE</v>
      </c>
      <c r="M365" s="6" t="str">
        <f t="shared" si="15"/>
        <v>N</v>
      </c>
    </row>
    <row r="366" spans="1:13" x14ac:dyDescent="0.25">
      <c r="A366" t="s">
        <v>47</v>
      </c>
      <c r="B366" s="92">
        <v>46139</v>
      </c>
      <c r="C366" t="s">
        <v>119</v>
      </c>
      <c r="D366">
        <v>25131</v>
      </c>
      <c r="E366" s="76">
        <v>0.74384259259259256</v>
      </c>
      <c r="F366" s="76">
        <v>0.74505787037037041</v>
      </c>
      <c r="G366" s="2">
        <v>7.2916666666666671E-2</v>
      </c>
      <c r="H366" s="77">
        <v>0</v>
      </c>
      <c r="J366" s="79">
        <f>IF(IF(IF(_xlfn.MAXIFS($F$2:$F365,$C$2:$C365,$C366,$B$2:$B365,$B366,$A$2:$A365,$A366)=0,"",$E366-_xlfn.MAXIFS($F$2:$F365,$C$2:$C365,$C366,$B$2:$B365,$B366,$A$2:$A365,$A366))&lt;0,0,IF(_xlfn.MAXIFS($F$2:$F365,$C$2:$C365,$C366,$B$2:$B365,$B366,$A$2:$A365,$A366)=0,"",$E366-_xlfn.MAXIFS($F$2:$F365,$C$2:$C365,$C366,$B$2:$B365,$B366,$A$2:$A365,$A366)))&gt;0.25,"",IF(IF(_xlfn.MAXIFS($F$2:$F365,$C$2:$C365,$C366,$B$2:$B365,$B366,$A$2:$A365,$A366)=0,"",$E366-_xlfn.MAXIFS($F$2:$F365,$C$2:$C365,$C366,$B$2:$B365,$B366,$A$2:$A365,$A366))&lt;0,0,IF(_xlfn.MAXIFS($F$2:$F365,$C$2:$C365,$C366,$B$2:$B365,$B366,$A$2:$A365,$A366)=0,"",$E366-_xlfn.MAXIFS($F$2:$F365,$C$2:$C365,$C366,$B$2:$B365,$B366,$A$2:$A365,$A366))))</f>
        <v>0</v>
      </c>
      <c r="K366" s="6">
        <f t="shared" si="16"/>
        <v>17</v>
      </c>
      <c r="L366" s="6" t="str">
        <f t="shared" si="17"/>
        <v>LATE</v>
      </c>
      <c r="M366" s="6" t="str">
        <f t="shared" si="15"/>
        <v>N</v>
      </c>
    </row>
    <row r="367" spans="1:13" x14ac:dyDescent="0.25">
      <c r="A367" t="s">
        <v>47</v>
      </c>
      <c r="B367" s="92">
        <v>46139</v>
      </c>
      <c r="C367" t="s">
        <v>121</v>
      </c>
      <c r="D367">
        <v>17132</v>
      </c>
      <c r="E367" s="76">
        <v>0.74414351851851857</v>
      </c>
      <c r="F367" s="76">
        <v>0.74616898148148147</v>
      </c>
      <c r="G367" s="2">
        <v>0.12152777777777778</v>
      </c>
      <c r="H367" s="77">
        <v>0</v>
      </c>
      <c r="J367" s="79">
        <f>IF(IF(IF(_xlfn.MAXIFS($F$2:$F366,$C$2:$C366,$C367,$B$2:$B366,$B367,$A$2:$A366,$A367)=0,"",$E367-_xlfn.MAXIFS($F$2:$F366,$C$2:$C366,$C367,$B$2:$B366,$B367,$A$2:$A366,$A367))&lt;0,0,IF(_xlfn.MAXIFS($F$2:$F366,$C$2:$C366,$C367,$B$2:$B366,$B367,$A$2:$A366,$A367)=0,"",$E367-_xlfn.MAXIFS($F$2:$F366,$C$2:$C366,$C367,$B$2:$B366,$B367,$A$2:$A366,$A367)))&gt;0.25,"",IF(IF(_xlfn.MAXIFS($F$2:$F366,$C$2:$C366,$C367,$B$2:$B366,$B367,$A$2:$A366,$A367)=0,"",$E367-_xlfn.MAXIFS($F$2:$F366,$C$2:$C366,$C367,$B$2:$B366,$B367,$A$2:$A366,$A367))&lt;0,0,IF(_xlfn.MAXIFS($F$2:$F366,$C$2:$C366,$C367,$B$2:$B366,$B367,$A$2:$A366,$A367)=0,"",$E367-_xlfn.MAXIFS($F$2:$F366,$C$2:$C366,$C367,$B$2:$B366,$B367,$A$2:$A366,$A367))))</f>
        <v>0</v>
      </c>
      <c r="K367" s="6">
        <f t="shared" si="16"/>
        <v>17</v>
      </c>
      <c r="L367" s="6" t="str">
        <f t="shared" si="17"/>
        <v>LATE</v>
      </c>
      <c r="M367" s="6" t="str">
        <f t="shared" si="15"/>
        <v>N</v>
      </c>
    </row>
    <row r="368" spans="1:13" x14ac:dyDescent="0.25">
      <c r="A368" t="s">
        <v>47</v>
      </c>
      <c r="B368" s="92">
        <v>46139</v>
      </c>
      <c r="C368" t="s">
        <v>121</v>
      </c>
      <c r="D368">
        <v>19332</v>
      </c>
      <c r="E368" s="76">
        <v>0.74554398148148149</v>
      </c>
      <c r="F368" s="76">
        <v>0.74982638888888886</v>
      </c>
      <c r="G368" s="2">
        <v>0.25694444444444442</v>
      </c>
      <c r="H368" s="77">
        <v>0</v>
      </c>
      <c r="J368" s="79">
        <f>IF(IF(IF(_xlfn.MAXIFS($F$2:$F367,$C$2:$C367,$C368,$B$2:$B367,$B368,$A$2:$A367,$A368)=0,"",$E368-_xlfn.MAXIFS($F$2:$F367,$C$2:$C367,$C368,$B$2:$B367,$B368,$A$2:$A367,$A368))&lt;0,0,IF(_xlfn.MAXIFS($F$2:$F367,$C$2:$C367,$C368,$B$2:$B367,$B368,$A$2:$A367,$A368)=0,"",$E368-_xlfn.MAXIFS($F$2:$F367,$C$2:$C367,$C368,$B$2:$B367,$B368,$A$2:$A367,$A368)))&gt;0.25,"",IF(IF(_xlfn.MAXIFS($F$2:$F367,$C$2:$C367,$C368,$B$2:$B367,$B368,$A$2:$A367,$A368)=0,"",$E368-_xlfn.MAXIFS($F$2:$F367,$C$2:$C367,$C368,$B$2:$B367,$B368,$A$2:$A367,$A368))&lt;0,0,IF(_xlfn.MAXIFS($F$2:$F367,$C$2:$C367,$C368,$B$2:$B367,$B368,$A$2:$A367,$A368)=0,"",$E368-_xlfn.MAXIFS($F$2:$F367,$C$2:$C367,$C368,$B$2:$B367,$B368,$A$2:$A367,$A368))))</f>
        <v>0</v>
      </c>
      <c r="K368" s="6">
        <f t="shared" si="16"/>
        <v>17</v>
      </c>
      <c r="L368" s="6" t="str">
        <f t="shared" si="17"/>
        <v>LATE</v>
      </c>
      <c r="M368" s="6" t="str">
        <f t="shared" si="15"/>
        <v>N</v>
      </c>
    </row>
    <row r="369" spans="1:13" x14ac:dyDescent="0.25">
      <c r="A369" t="s">
        <v>47</v>
      </c>
      <c r="B369" s="92">
        <v>46139</v>
      </c>
      <c r="C369" t="s">
        <v>119</v>
      </c>
      <c r="D369">
        <v>18232</v>
      </c>
      <c r="E369" s="76">
        <v>0.74567129629629625</v>
      </c>
      <c r="F369" s="76">
        <v>0.74671296296296297</v>
      </c>
      <c r="G369" s="2">
        <v>6.25E-2</v>
      </c>
      <c r="H369" s="77">
        <v>6.134259259259259E-4</v>
      </c>
      <c r="J369" s="79">
        <f>IF(IF(IF(_xlfn.MAXIFS($F$2:$F368,$C$2:$C368,$C369,$B$2:$B368,$B369,$A$2:$A368,$A369)=0,"",$E369-_xlfn.MAXIFS($F$2:$F368,$C$2:$C368,$C369,$B$2:$B368,$B369,$A$2:$A368,$A369))&lt;0,0,IF(_xlfn.MAXIFS($F$2:$F368,$C$2:$C368,$C369,$B$2:$B368,$B369,$A$2:$A368,$A369)=0,"",$E369-_xlfn.MAXIFS($F$2:$F368,$C$2:$C368,$C369,$B$2:$B368,$B369,$A$2:$A368,$A369)))&gt;0.25,"",IF(IF(_xlfn.MAXIFS($F$2:$F368,$C$2:$C368,$C369,$B$2:$B368,$B369,$A$2:$A368,$A369)=0,"",$E369-_xlfn.MAXIFS($F$2:$F368,$C$2:$C368,$C369,$B$2:$B368,$B369,$A$2:$A368,$A369))&lt;0,0,IF(_xlfn.MAXIFS($F$2:$F368,$C$2:$C368,$C369,$B$2:$B368,$B369,$A$2:$A368,$A369)=0,"",$E369-_xlfn.MAXIFS($F$2:$F368,$C$2:$C368,$C369,$B$2:$B368,$B369,$A$2:$A368,$A369))))</f>
        <v>6.1342592592583678E-4</v>
      </c>
      <c r="K369" s="6">
        <f t="shared" si="16"/>
        <v>17</v>
      </c>
      <c r="L369" s="6" t="str">
        <f t="shared" si="17"/>
        <v>LATE</v>
      </c>
      <c r="M369" s="6" t="str">
        <f t="shared" si="15"/>
        <v>N</v>
      </c>
    </row>
    <row r="370" spans="1:13" x14ac:dyDescent="0.25">
      <c r="A370" t="s">
        <v>47</v>
      </c>
      <c r="B370" s="92">
        <v>46139</v>
      </c>
      <c r="C370" t="s">
        <v>120</v>
      </c>
      <c r="D370">
        <v>25331</v>
      </c>
      <c r="E370" s="76">
        <v>0.74606481481481479</v>
      </c>
      <c r="F370" s="76">
        <v>0.74745370370370368</v>
      </c>
      <c r="G370" s="2">
        <v>8.3333333333333329E-2</v>
      </c>
      <c r="H370" s="77">
        <v>3.3449074074074076E-3</v>
      </c>
      <c r="J370" s="79">
        <f>IF(IF(IF(_xlfn.MAXIFS($F$2:$F369,$C$2:$C369,$C370,$B$2:$B369,$B370,$A$2:$A369,$A370)=0,"",$E370-_xlfn.MAXIFS($F$2:$F369,$C$2:$C369,$C370,$B$2:$B369,$B370,$A$2:$A369,$A370))&lt;0,0,IF(_xlfn.MAXIFS($F$2:$F369,$C$2:$C369,$C370,$B$2:$B369,$B370,$A$2:$A369,$A370)=0,"",$E370-_xlfn.MAXIFS($F$2:$F369,$C$2:$C369,$C370,$B$2:$B369,$B370,$A$2:$A369,$A370)))&gt;0.25,"",IF(IF(_xlfn.MAXIFS($F$2:$F369,$C$2:$C369,$C370,$B$2:$B369,$B370,$A$2:$A369,$A370)=0,"",$E370-_xlfn.MAXIFS($F$2:$F369,$C$2:$C369,$C370,$B$2:$B369,$B370,$A$2:$A369,$A370))&lt;0,0,IF(_xlfn.MAXIFS($F$2:$F369,$C$2:$C369,$C370,$B$2:$B369,$B370,$A$2:$A369,$A370)=0,"",$E370-_xlfn.MAXIFS($F$2:$F369,$C$2:$C369,$C370,$B$2:$B369,$B370,$A$2:$A369,$A370))))</f>
        <v>3.3449074074073382E-3</v>
      </c>
      <c r="K370" s="6">
        <f t="shared" si="16"/>
        <v>17</v>
      </c>
      <c r="L370" s="6" t="str">
        <f t="shared" si="17"/>
        <v>LATE</v>
      </c>
      <c r="M370" s="6" t="str">
        <f t="shared" si="15"/>
        <v>N</v>
      </c>
    </row>
    <row r="371" spans="1:13" x14ac:dyDescent="0.25">
      <c r="A371" t="s">
        <v>47</v>
      </c>
      <c r="B371" s="92">
        <v>46139</v>
      </c>
      <c r="C371" t="s">
        <v>120</v>
      </c>
      <c r="D371">
        <v>20131</v>
      </c>
      <c r="E371" s="76">
        <v>0.74678240740740742</v>
      </c>
      <c r="F371" s="76">
        <v>0.74979166666666663</v>
      </c>
      <c r="G371" s="2">
        <v>0.18055555555555555</v>
      </c>
      <c r="H371" s="77">
        <v>0</v>
      </c>
      <c r="J371" s="79">
        <f>IF(IF(IF(_xlfn.MAXIFS($F$2:$F370,$C$2:$C370,$C371,$B$2:$B370,$B371,$A$2:$A370,$A371)=0,"",$E371-_xlfn.MAXIFS($F$2:$F370,$C$2:$C370,$C371,$B$2:$B370,$B371,$A$2:$A370,$A371))&lt;0,0,IF(_xlfn.MAXIFS($F$2:$F370,$C$2:$C370,$C371,$B$2:$B370,$B371,$A$2:$A370,$A371)=0,"",$E371-_xlfn.MAXIFS($F$2:$F370,$C$2:$C370,$C371,$B$2:$B370,$B371,$A$2:$A370,$A371)))&gt;0.25,"",IF(IF(_xlfn.MAXIFS($F$2:$F370,$C$2:$C370,$C371,$B$2:$B370,$B371,$A$2:$A370,$A371)=0,"",$E371-_xlfn.MAXIFS($F$2:$F370,$C$2:$C370,$C371,$B$2:$B370,$B371,$A$2:$A370,$A371))&lt;0,0,IF(_xlfn.MAXIFS($F$2:$F370,$C$2:$C370,$C371,$B$2:$B370,$B371,$A$2:$A370,$A371)=0,"",$E371-_xlfn.MAXIFS($F$2:$F370,$C$2:$C370,$C371,$B$2:$B370,$B371,$A$2:$A370,$A371))))</f>
        <v>0</v>
      </c>
      <c r="K371" s="6">
        <f t="shared" si="16"/>
        <v>17</v>
      </c>
      <c r="L371" s="6" t="str">
        <f t="shared" si="17"/>
        <v>LATE</v>
      </c>
      <c r="M371" s="6" t="str">
        <f t="shared" si="15"/>
        <v>N</v>
      </c>
    </row>
    <row r="372" spans="1:13" x14ac:dyDescent="0.25">
      <c r="A372" t="s">
        <v>47</v>
      </c>
      <c r="B372" s="92">
        <v>46139</v>
      </c>
      <c r="C372" t="s">
        <v>121</v>
      </c>
      <c r="D372">
        <v>25131</v>
      </c>
      <c r="E372" s="76">
        <v>0.74679398148148146</v>
      </c>
      <c r="F372" s="76">
        <v>0.75246527777777783</v>
      </c>
      <c r="G372" s="2">
        <v>0.34027777777777779</v>
      </c>
      <c r="H372" s="77">
        <v>0</v>
      </c>
      <c r="J372" s="79">
        <f>IF(IF(IF(_xlfn.MAXIFS($F$2:$F371,$C$2:$C371,$C372,$B$2:$B371,$B372,$A$2:$A371,$A372)=0,"",$E372-_xlfn.MAXIFS($F$2:$F371,$C$2:$C371,$C372,$B$2:$B371,$B372,$A$2:$A371,$A372))&lt;0,0,IF(_xlfn.MAXIFS($F$2:$F371,$C$2:$C371,$C372,$B$2:$B371,$B372,$A$2:$A371,$A372)=0,"",$E372-_xlfn.MAXIFS($F$2:$F371,$C$2:$C371,$C372,$B$2:$B371,$B372,$A$2:$A371,$A372)))&gt;0.25,"",IF(IF(_xlfn.MAXIFS($F$2:$F371,$C$2:$C371,$C372,$B$2:$B371,$B372,$A$2:$A371,$A372)=0,"",$E372-_xlfn.MAXIFS($F$2:$F371,$C$2:$C371,$C372,$B$2:$B371,$B372,$A$2:$A371,$A372))&lt;0,0,IF(_xlfn.MAXIFS($F$2:$F371,$C$2:$C371,$C372,$B$2:$B371,$B372,$A$2:$A371,$A372)=0,"",$E372-_xlfn.MAXIFS($F$2:$F371,$C$2:$C371,$C372,$B$2:$B371,$B372,$A$2:$A371,$A372))))</f>
        <v>0</v>
      </c>
      <c r="K372" s="6">
        <f t="shared" si="16"/>
        <v>17</v>
      </c>
      <c r="L372" s="6" t="str">
        <f t="shared" si="17"/>
        <v>LATE</v>
      </c>
      <c r="M372" s="6" t="str">
        <f t="shared" si="15"/>
        <v>N</v>
      </c>
    </row>
    <row r="373" spans="1:13" x14ac:dyDescent="0.25">
      <c r="A373" t="s">
        <v>47</v>
      </c>
      <c r="B373" s="92">
        <v>46139</v>
      </c>
      <c r="C373" t="s">
        <v>121</v>
      </c>
      <c r="D373">
        <v>18232</v>
      </c>
      <c r="E373" s="76">
        <v>0.74844907407407413</v>
      </c>
      <c r="F373" s="76">
        <v>0.75481481481481483</v>
      </c>
      <c r="G373" s="2">
        <v>0.38194444444444442</v>
      </c>
      <c r="H373" s="77">
        <v>0</v>
      </c>
      <c r="J373" s="79">
        <f>IF(IF(IF(_xlfn.MAXIFS($F$2:$F372,$C$2:$C372,$C373,$B$2:$B372,$B373,$A$2:$A372,$A373)=0,"",$E373-_xlfn.MAXIFS($F$2:$F372,$C$2:$C372,$C373,$B$2:$B372,$B373,$A$2:$A372,$A373))&lt;0,0,IF(_xlfn.MAXIFS($F$2:$F372,$C$2:$C372,$C373,$B$2:$B372,$B373,$A$2:$A372,$A373)=0,"",$E373-_xlfn.MAXIFS($F$2:$F372,$C$2:$C372,$C373,$B$2:$B372,$B373,$A$2:$A372,$A373)))&gt;0.25,"",IF(IF(_xlfn.MAXIFS($F$2:$F372,$C$2:$C372,$C373,$B$2:$B372,$B373,$A$2:$A372,$A373)=0,"",$E373-_xlfn.MAXIFS($F$2:$F372,$C$2:$C372,$C373,$B$2:$B372,$B373,$A$2:$A372,$A373))&lt;0,0,IF(_xlfn.MAXIFS($F$2:$F372,$C$2:$C372,$C373,$B$2:$B372,$B373,$A$2:$A372,$A373)=0,"",$E373-_xlfn.MAXIFS($F$2:$F372,$C$2:$C372,$C373,$B$2:$B372,$B373,$A$2:$A372,$A373))))</f>
        <v>0</v>
      </c>
      <c r="K373" s="6">
        <f t="shared" si="16"/>
        <v>17</v>
      </c>
      <c r="L373" s="6" t="str">
        <f t="shared" si="17"/>
        <v>LATE</v>
      </c>
      <c r="M373" s="6" t="str">
        <f t="shared" si="15"/>
        <v>N</v>
      </c>
    </row>
    <row r="374" spans="1:13" x14ac:dyDescent="0.25">
      <c r="A374" t="s">
        <v>47</v>
      </c>
      <c r="B374" s="92">
        <v>46139</v>
      </c>
      <c r="C374" t="s">
        <v>119</v>
      </c>
      <c r="D374">
        <v>25331</v>
      </c>
      <c r="E374" s="76">
        <v>0.75208333333333333</v>
      </c>
      <c r="F374" s="76">
        <v>0.75358796296296293</v>
      </c>
      <c r="G374" s="2">
        <v>9.0277777777777776E-2</v>
      </c>
      <c r="H374" s="77">
        <v>5.37037037037037E-3</v>
      </c>
      <c r="J374" s="79">
        <f>IF(IF(IF(_xlfn.MAXIFS($F$2:$F373,$C$2:$C373,$C374,$B$2:$B373,$B374,$A$2:$A373,$A374)=0,"",$E374-_xlfn.MAXIFS($F$2:$F373,$C$2:$C373,$C374,$B$2:$B373,$B374,$A$2:$A373,$A374))&lt;0,0,IF(_xlfn.MAXIFS($F$2:$F373,$C$2:$C373,$C374,$B$2:$B373,$B374,$A$2:$A373,$A374)=0,"",$E374-_xlfn.MAXIFS($F$2:$F373,$C$2:$C373,$C374,$B$2:$B373,$B374,$A$2:$A373,$A374)))&gt;0.25,"",IF(IF(_xlfn.MAXIFS($F$2:$F373,$C$2:$C373,$C374,$B$2:$B373,$B374,$A$2:$A373,$A374)=0,"",$E374-_xlfn.MAXIFS($F$2:$F373,$C$2:$C373,$C374,$B$2:$B373,$B374,$A$2:$A373,$A374))&lt;0,0,IF(_xlfn.MAXIFS($F$2:$F373,$C$2:$C373,$C374,$B$2:$B373,$B374,$A$2:$A373,$A374)=0,"",$E374-_xlfn.MAXIFS($F$2:$F373,$C$2:$C373,$C374,$B$2:$B373,$B374,$A$2:$A373,$A374))))</f>
        <v>5.3703703703703587E-3</v>
      </c>
      <c r="K374" s="6">
        <f t="shared" si="16"/>
        <v>18</v>
      </c>
      <c r="L374" s="6" t="str">
        <f t="shared" si="17"/>
        <v>EARLY</v>
      </c>
      <c r="M374" s="6" t="str">
        <f t="shared" si="15"/>
        <v>N</v>
      </c>
    </row>
    <row r="375" spans="1:13" x14ac:dyDescent="0.25">
      <c r="A375" t="s">
        <v>47</v>
      </c>
      <c r="B375" s="92">
        <v>46139</v>
      </c>
      <c r="C375" t="s">
        <v>119</v>
      </c>
      <c r="D375">
        <v>20131</v>
      </c>
      <c r="E375" s="76">
        <v>0.75343749999999998</v>
      </c>
      <c r="F375" s="76">
        <v>0.75459490740740742</v>
      </c>
      <c r="G375" s="2">
        <v>6.9444444444444448E-2</v>
      </c>
      <c r="H375" s="77">
        <v>0</v>
      </c>
      <c r="J375" s="79">
        <f>IF(IF(IF(_xlfn.MAXIFS($F$2:$F374,$C$2:$C374,$C375,$B$2:$B374,$B375,$A$2:$A374,$A375)=0,"",$E375-_xlfn.MAXIFS($F$2:$F374,$C$2:$C374,$C375,$B$2:$B374,$B375,$A$2:$A374,$A375))&lt;0,0,IF(_xlfn.MAXIFS($F$2:$F374,$C$2:$C374,$C375,$B$2:$B374,$B375,$A$2:$A374,$A375)=0,"",$E375-_xlfn.MAXIFS($F$2:$F374,$C$2:$C374,$C375,$B$2:$B374,$B375,$A$2:$A374,$A375)))&gt;0.25,"",IF(IF(_xlfn.MAXIFS($F$2:$F374,$C$2:$C374,$C375,$B$2:$B374,$B375,$A$2:$A374,$A375)=0,"",$E375-_xlfn.MAXIFS($F$2:$F374,$C$2:$C374,$C375,$B$2:$B374,$B375,$A$2:$A374,$A375))&lt;0,0,IF(_xlfn.MAXIFS($F$2:$F374,$C$2:$C374,$C375,$B$2:$B374,$B375,$A$2:$A374,$A375)=0,"",$E375-_xlfn.MAXIFS($F$2:$F374,$C$2:$C374,$C375,$B$2:$B374,$B375,$A$2:$A374,$A375))))</f>
        <v>0</v>
      </c>
      <c r="K375" s="6">
        <f t="shared" si="16"/>
        <v>18</v>
      </c>
      <c r="L375" s="6" t="str">
        <f t="shared" si="17"/>
        <v>EARLY</v>
      </c>
      <c r="M375" s="6" t="str">
        <f t="shared" si="15"/>
        <v>N</v>
      </c>
    </row>
    <row r="376" spans="1:13" x14ac:dyDescent="0.25">
      <c r="A376" t="s">
        <v>47</v>
      </c>
      <c r="B376" s="92">
        <v>46139</v>
      </c>
      <c r="C376" t="s">
        <v>120</v>
      </c>
      <c r="D376">
        <v>18132</v>
      </c>
      <c r="E376" s="76">
        <v>0.75421296296296292</v>
      </c>
      <c r="F376" s="76">
        <v>0.75571759259259264</v>
      </c>
      <c r="G376" s="2">
        <v>9.0277777777777776E-2</v>
      </c>
      <c r="H376" s="77">
        <v>4.4212962962962964E-3</v>
      </c>
      <c r="J376" s="79">
        <f>IF(IF(IF(_xlfn.MAXIFS($F$2:$F375,$C$2:$C375,$C376,$B$2:$B375,$B376,$A$2:$A375,$A376)=0,"",$E376-_xlfn.MAXIFS($F$2:$F375,$C$2:$C375,$C376,$B$2:$B375,$B376,$A$2:$A375,$A376))&lt;0,0,IF(_xlfn.MAXIFS($F$2:$F375,$C$2:$C375,$C376,$B$2:$B375,$B376,$A$2:$A375,$A376)=0,"",$E376-_xlfn.MAXIFS($F$2:$F375,$C$2:$C375,$C376,$B$2:$B375,$B376,$A$2:$A375,$A376)))&gt;0.25,"",IF(IF(_xlfn.MAXIFS($F$2:$F375,$C$2:$C375,$C376,$B$2:$B375,$B376,$A$2:$A375,$A376)=0,"",$E376-_xlfn.MAXIFS($F$2:$F375,$C$2:$C375,$C376,$B$2:$B375,$B376,$A$2:$A375,$A376))&lt;0,0,IF(_xlfn.MAXIFS($F$2:$F375,$C$2:$C375,$C376,$B$2:$B375,$B376,$A$2:$A375,$A376)=0,"",$E376-_xlfn.MAXIFS($F$2:$F375,$C$2:$C375,$C376,$B$2:$B375,$B376,$A$2:$A375,$A376))))</f>
        <v>4.4212962962962843E-3</v>
      </c>
      <c r="K376" s="6">
        <f t="shared" si="16"/>
        <v>18</v>
      </c>
      <c r="L376" s="6" t="str">
        <f t="shared" si="17"/>
        <v>EARLY</v>
      </c>
      <c r="M376" s="6" t="str">
        <f t="shared" si="15"/>
        <v>N</v>
      </c>
    </row>
    <row r="377" spans="1:13" x14ac:dyDescent="0.25">
      <c r="A377" t="s">
        <v>47</v>
      </c>
      <c r="B377" s="92">
        <v>46139</v>
      </c>
      <c r="C377" t="s">
        <v>121</v>
      </c>
      <c r="D377">
        <v>25331</v>
      </c>
      <c r="E377" s="76">
        <v>0.75515046296296295</v>
      </c>
      <c r="F377" s="76">
        <v>0.75817129629629632</v>
      </c>
      <c r="G377" s="2">
        <v>0.18124999999999999</v>
      </c>
      <c r="H377" s="77">
        <v>3.3564814814814812E-4</v>
      </c>
      <c r="J377" s="79">
        <f>IF(IF(IF(_xlfn.MAXIFS($F$2:$F376,$C$2:$C376,$C377,$B$2:$B376,$B377,$A$2:$A376,$A377)=0,"",$E377-_xlfn.MAXIFS($F$2:$F376,$C$2:$C376,$C377,$B$2:$B376,$B377,$A$2:$A376,$A377))&lt;0,0,IF(_xlfn.MAXIFS($F$2:$F376,$C$2:$C376,$C377,$B$2:$B376,$B377,$A$2:$A376,$A377)=0,"",$E377-_xlfn.MAXIFS($F$2:$F376,$C$2:$C376,$C377,$B$2:$B376,$B377,$A$2:$A376,$A377)))&gt;0.25,"",IF(IF(_xlfn.MAXIFS($F$2:$F376,$C$2:$C376,$C377,$B$2:$B376,$B377,$A$2:$A376,$A377)=0,"",$E377-_xlfn.MAXIFS($F$2:$F376,$C$2:$C376,$C377,$B$2:$B376,$B377,$A$2:$A376,$A377))&lt;0,0,IF(_xlfn.MAXIFS($F$2:$F376,$C$2:$C376,$C377,$B$2:$B376,$B377,$A$2:$A376,$A377)=0,"",$E377-_xlfn.MAXIFS($F$2:$F376,$C$2:$C376,$C377,$B$2:$B376,$B377,$A$2:$A376,$A377))))</f>
        <v>3.356481481481266E-4</v>
      </c>
      <c r="K377" s="6">
        <f t="shared" si="16"/>
        <v>18</v>
      </c>
      <c r="L377" s="6" t="str">
        <f t="shared" si="17"/>
        <v>EARLY</v>
      </c>
      <c r="M377" s="6" t="str">
        <f t="shared" si="15"/>
        <v>N</v>
      </c>
    </row>
    <row r="378" spans="1:13" x14ac:dyDescent="0.25">
      <c r="A378" t="s">
        <v>47</v>
      </c>
      <c r="B378" s="92">
        <v>46139</v>
      </c>
      <c r="C378" t="s">
        <v>121</v>
      </c>
      <c r="D378">
        <v>20131</v>
      </c>
      <c r="E378" s="76">
        <v>0.7564467592592593</v>
      </c>
      <c r="F378" s="76">
        <v>0.76200231481481484</v>
      </c>
      <c r="G378" s="2">
        <v>0.33333333333333331</v>
      </c>
      <c r="H378" s="77">
        <v>0</v>
      </c>
      <c r="J378" s="79">
        <f>IF(IF(IF(_xlfn.MAXIFS($F$2:$F377,$C$2:$C377,$C378,$B$2:$B377,$B378,$A$2:$A377,$A378)=0,"",$E378-_xlfn.MAXIFS($F$2:$F377,$C$2:$C377,$C378,$B$2:$B377,$B378,$A$2:$A377,$A378))&lt;0,0,IF(_xlfn.MAXIFS($F$2:$F377,$C$2:$C377,$C378,$B$2:$B377,$B378,$A$2:$A377,$A378)=0,"",$E378-_xlfn.MAXIFS($F$2:$F377,$C$2:$C377,$C378,$B$2:$B377,$B378,$A$2:$A377,$A378)))&gt;0.25,"",IF(IF(_xlfn.MAXIFS($F$2:$F377,$C$2:$C377,$C378,$B$2:$B377,$B378,$A$2:$A377,$A378)=0,"",$E378-_xlfn.MAXIFS($F$2:$F377,$C$2:$C377,$C378,$B$2:$B377,$B378,$A$2:$A377,$A378))&lt;0,0,IF(_xlfn.MAXIFS($F$2:$F377,$C$2:$C377,$C378,$B$2:$B377,$B378,$A$2:$A377,$A378)=0,"",$E378-_xlfn.MAXIFS($F$2:$F377,$C$2:$C377,$C378,$B$2:$B377,$B378,$A$2:$A377,$A378))))</f>
        <v>0</v>
      </c>
      <c r="K378" s="6">
        <f t="shared" si="16"/>
        <v>18</v>
      </c>
      <c r="L378" s="6" t="str">
        <f t="shared" si="17"/>
        <v>EARLY</v>
      </c>
      <c r="M378" s="6" t="str">
        <f t="shared" si="15"/>
        <v>N</v>
      </c>
    </row>
    <row r="379" spans="1:13" x14ac:dyDescent="0.25">
      <c r="A379" t="s">
        <v>47</v>
      </c>
      <c r="B379" s="92">
        <v>46139</v>
      </c>
      <c r="C379" t="s">
        <v>120</v>
      </c>
      <c r="D379">
        <v>19332</v>
      </c>
      <c r="E379" s="76">
        <v>0.75677083333333328</v>
      </c>
      <c r="F379" s="76">
        <v>0.75763888888888886</v>
      </c>
      <c r="G379" s="2">
        <v>5.2083333333333336E-2</v>
      </c>
      <c r="H379" s="77">
        <v>1.0532407407407407E-3</v>
      </c>
      <c r="J379" s="79">
        <f>IF(IF(IF(_xlfn.MAXIFS($F$2:$F378,$C$2:$C378,$C379,$B$2:$B378,$B379,$A$2:$A378,$A379)=0,"",$E379-_xlfn.MAXIFS($F$2:$F378,$C$2:$C378,$C379,$B$2:$B378,$B379,$A$2:$A378,$A379))&lt;0,0,IF(_xlfn.MAXIFS($F$2:$F378,$C$2:$C378,$C379,$B$2:$B378,$B379,$A$2:$A378,$A379)=0,"",$E379-_xlfn.MAXIFS($F$2:$F378,$C$2:$C378,$C379,$B$2:$B378,$B379,$A$2:$A378,$A379)))&gt;0.25,"",IF(IF(_xlfn.MAXIFS($F$2:$F378,$C$2:$C378,$C379,$B$2:$B378,$B379,$A$2:$A378,$A379)=0,"",$E379-_xlfn.MAXIFS($F$2:$F378,$C$2:$C378,$C379,$B$2:$B378,$B379,$A$2:$A378,$A379))&lt;0,0,IF(_xlfn.MAXIFS($F$2:$F378,$C$2:$C378,$C379,$B$2:$B378,$B379,$A$2:$A378,$A379)=0,"",$E379-_xlfn.MAXIFS($F$2:$F378,$C$2:$C378,$C379,$B$2:$B378,$B379,$A$2:$A378,$A379))))</f>
        <v>1.0532407407406463E-3</v>
      </c>
      <c r="K379" s="6">
        <f t="shared" si="16"/>
        <v>18</v>
      </c>
      <c r="L379" s="6" t="str">
        <f t="shared" si="17"/>
        <v>EARLY</v>
      </c>
      <c r="M379" s="6" t="str">
        <f t="shared" si="15"/>
        <v>N</v>
      </c>
    </row>
    <row r="380" spans="1:13" x14ac:dyDescent="0.25">
      <c r="A380" t="s">
        <v>47</v>
      </c>
      <c r="B380" s="92">
        <v>46139</v>
      </c>
      <c r="C380" t="s">
        <v>120</v>
      </c>
      <c r="D380">
        <v>25131</v>
      </c>
      <c r="E380" s="76">
        <v>0.75854166666666667</v>
      </c>
      <c r="F380" s="76">
        <v>0.75912037037037039</v>
      </c>
      <c r="G380" s="2">
        <v>3.4722222222222224E-2</v>
      </c>
      <c r="H380" s="77">
        <v>9.0277777777777774E-4</v>
      </c>
      <c r="J380" s="79">
        <f>IF(IF(IF(_xlfn.MAXIFS($F$2:$F379,$C$2:$C379,$C380,$B$2:$B379,$B380,$A$2:$A379,$A380)=0,"",$E380-_xlfn.MAXIFS($F$2:$F379,$C$2:$C379,$C380,$B$2:$B379,$B380,$A$2:$A379,$A380))&lt;0,0,IF(_xlfn.MAXIFS($F$2:$F379,$C$2:$C379,$C380,$B$2:$B379,$B380,$A$2:$A379,$A380)=0,"",$E380-_xlfn.MAXIFS($F$2:$F379,$C$2:$C379,$C380,$B$2:$B379,$B380,$A$2:$A379,$A380)))&gt;0.25,"",IF(IF(_xlfn.MAXIFS($F$2:$F379,$C$2:$C379,$C380,$B$2:$B379,$B380,$A$2:$A379,$A380)=0,"",$E380-_xlfn.MAXIFS($F$2:$F379,$C$2:$C379,$C380,$B$2:$B379,$B380,$A$2:$A379,$A380))&lt;0,0,IF(_xlfn.MAXIFS($F$2:$F379,$C$2:$C379,$C380,$B$2:$B379,$B380,$A$2:$A379,$A380)=0,"",$E380-_xlfn.MAXIFS($F$2:$F379,$C$2:$C379,$C380,$B$2:$B379,$B380,$A$2:$A379,$A380))))</f>
        <v>9.0277777777780788E-4</v>
      </c>
      <c r="K380" s="6">
        <f t="shared" si="16"/>
        <v>18</v>
      </c>
      <c r="L380" s="6" t="str">
        <f t="shared" si="17"/>
        <v>EARLY</v>
      </c>
      <c r="M380" s="6" t="str">
        <f t="shared" si="15"/>
        <v>N</v>
      </c>
    </row>
    <row r="381" spans="1:13" x14ac:dyDescent="0.25">
      <c r="A381" t="s">
        <v>47</v>
      </c>
      <c r="B381" s="92">
        <v>46139</v>
      </c>
      <c r="C381" t="s">
        <v>119</v>
      </c>
      <c r="D381">
        <v>18132</v>
      </c>
      <c r="E381" s="76">
        <v>0.75965277777777773</v>
      </c>
      <c r="F381" s="76">
        <v>0.76098379629629631</v>
      </c>
      <c r="G381" s="2">
        <v>7.9861111111111105E-2</v>
      </c>
      <c r="H381" s="77">
        <v>5.0578703703703706E-3</v>
      </c>
      <c r="J381" s="79">
        <f>IF(IF(IF(_xlfn.MAXIFS($F$2:$F380,$C$2:$C380,$C381,$B$2:$B380,$B381,$A$2:$A380,$A381)=0,"",$E381-_xlfn.MAXIFS($F$2:$F380,$C$2:$C380,$C381,$B$2:$B380,$B381,$A$2:$A380,$A381))&lt;0,0,IF(_xlfn.MAXIFS($F$2:$F380,$C$2:$C380,$C381,$B$2:$B380,$B381,$A$2:$A380,$A381)=0,"",$E381-_xlfn.MAXIFS($F$2:$F380,$C$2:$C380,$C381,$B$2:$B380,$B381,$A$2:$A380,$A381)))&gt;0.25,"",IF(IF(_xlfn.MAXIFS($F$2:$F380,$C$2:$C380,$C381,$B$2:$B380,$B381,$A$2:$A380,$A381)=0,"",$E381-_xlfn.MAXIFS($F$2:$F380,$C$2:$C380,$C381,$B$2:$B380,$B381,$A$2:$A380,$A381))&lt;0,0,IF(_xlfn.MAXIFS($F$2:$F380,$C$2:$C380,$C381,$B$2:$B380,$B381,$A$2:$A380,$A381)=0,"",$E381-_xlfn.MAXIFS($F$2:$F380,$C$2:$C380,$C381,$B$2:$B380,$B381,$A$2:$A380,$A381))))</f>
        <v>5.0578703703703098E-3</v>
      </c>
      <c r="K381" s="6">
        <f t="shared" si="16"/>
        <v>18</v>
      </c>
      <c r="L381" s="6" t="str">
        <f t="shared" si="17"/>
        <v>EARLY</v>
      </c>
      <c r="M381" s="6" t="str">
        <f t="shared" si="15"/>
        <v>N</v>
      </c>
    </row>
    <row r="382" spans="1:13" x14ac:dyDescent="0.25">
      <c r="A382" t="s">
        <v>47</v>
      </c>
      <c r="B382" s="92">
        <v>46139</v>
      </c>
      <c r="C382" t="s">
        <v>120</v>
      </c>
      <c r="D382">
        <v>18232</v>
      </c>
      <c r="E382" s="76">
        <v>0.76042824074074078</v>
      </c>
      <c r="F382" s="76">
        <v>0.7610069444444445</v>
      </c>
      <c r="G382" s="2">
        <v>3.4722222222222224E-2</v>
      </c>
      <c r="H382" s="77">
        <v>1.3078703703703703E-3</v>
      </c>
      <c r="J382" s="79">
        <f>IF(IF(IF(_xlfn.MAXIFS($F$2:$F381,$C$2:$C381,$C382,$B$2:$B381,$B382,$A$2:$A381,$A382)=0,"",$E382-_xlfn.MAXIFS($F$2:$F381,$C$2:$C381,$C382,$B$2:$B381,$B382,$A$2:$A381,$A382))&lt;0,0,IF(_xlfn.MAXIFS($F$2:$F381,$C$2:$C381,$C382,$B$2:$B381,$B382,$A$2:$A381,$A382)=0,"",$E382-_xlfn.MAXIFS($F$2:$F381,$C$2:$C381,$C382,$B$2:$B381,$B382,$A$2:$A381,$A382)))&gt;0.25,"",IF(IF(_xlfn.MAXIFS($F$2:$F381,$C$2:$C381,$C382,$B$2:$B381,$B382,$A$2:$A381,$A382)=0,"",$E382-_xlfn.MAXIFS($F$2:$F381,$C$2:$C381,$C382,$B$2:$B381,$B382,$A$2:$A381,$A382))&lt;0,0,IF(_xlfn.MAXIFS($F$2:$F381,$C$2:$C381,$C382,$B$2:$B381,$B382,$A$2:$A381,$A382)=0,"",$E382-_xlfn.MAXIFS($F$2:$F381,$C$2:$C381,$C382,$B$2:$B381,$B382,$A$2:$A381,$A382))))</f>
        <v>1.3078703703703898E-3</v>
      </c>
      <c r="K382" s="6">
        <f t="shared" si="16"/>
        <v>18</v>
      </c>
      <c r="L382" s="6" t="str">
        <f t="shared" si="17"/>
        <v>EARLY</v>
      </c>
      <c r="M382" s="6" t="str">
        <f t="shared" si="15"/>
        <v>N</v>
      </c>
    </row>
    <row r="383" spans="1:13" x14ac:dyDescent="0.25">
      <c r="A383" t="s">
        <v>47</v>
      </c>
      <c r="B383" s="92">
        <v>46139</v>
      </c>
      <c r="C383" t="s">
        <v>119</v>
      </c>
      <c r="D383">
        <v>19332</v>
      </c>
      <c r="E383" s="76">
        <v>0.76070601851851849</v>
      </c>
      <c r="F383" s="76">
        <v>0.76174768518518521</v>
      </c>
      <c r="G383" s="2">
        <v>6.25E-2</v>
      </c>
      <c r="H383" s="77">
        <v>0</v>
      </c>
      <c r="J383" s="79">
        <f>IF(IF(IF(_xlfn.MAXIFS($F$2:$F382,$C$2:$C382,$C383,$B$2:$B382,$B383,$A$2:$A382,$A383)=0,"",$E383-_xlfn.MAXIFS($F$2:$F382,$C$2:$C382,$C383,$B$2:$B382,$B383,$A$2:$A382,$A383))&lt;0,0,IF(_xlfn.MAXIFS($F$2:$F382,$C$2:$C382,$C383,$B$2:$B382,$B383,$A$2:$A382,$A383)=0,"",$E383-_xlfn.MAXIFS($F$2:$F382,$C$2:$C382,$C383,$B$2:$B382,$B383,$A$2:$A382,$A383)))&gt;0.25,"",IF(IF(_xlfn.MAXIFS($F$2:$F382,$C$2:$C382,$C383,$B$2:$B382,$B383,$A$2:$A382,$A383)=0,"",$E383-_xlfn.MAXIFS($F$2:$F382,$C$2:$C382,$C383,$B$2:$B382,$B383,$A$2:$A382,$A383))&lt;0,0,IF(_xlfn.MAXIFS($F$2:$F382,$C$2:$C382,$C383,$B$2:$B382,$B383,$A$2:$A382,$A383)=0,"",$E383-_xlfn.MAXIFS($F$2:$F382,$C$2:$C382,$C383,$B$2:$B382,$B383,$A$2:$A382,$A383))))</f>
        <v>0</v>
      </c>
      <c r="K383" s="6">
        <f t="shared" si="16"/>
        <v>18</v>
      </c>
      <c r="L383" s="6" t="str">
        <f t="shared" si="17"/>
        <v>EARLY</v>
      </c>
      <c r="M383" s="6" t="str">
        <f t="shared" si="15"/>
        <v>N</v>
      </c>
    </row>
    <row r="384" spans="1:13" x14ac:dyDescent="0.25">
      <c r="A384" t="s">
        <v>47</v>
      </c>
      <c r="B384" s="92">
        <v>46139</v>
      </c>
      <c r="C384" t="s">
        <v>121</v>
      </c>
      <c r="D384">
        <v>18132</v>
      </c>
      <c r="E384" s="76">
        <v>0.76254629629629633</v>
      </c>
      <c r="F384" s="76">
        <v>0.76613425925925926</v>
      </c>
      <c r="G384" s="2">
        <v>0.21527777777777779</v>
      </c>
      <c r="H384" s="77">
        <v>5.4398148148148144E-4</v>
      </c>
      <c r="J384" s="79">
        <f>IF(IF(IF(_xlfn.MAXIFS($F$2:$F383,$C$2:$C383,$C384,$B$2:$B383,$B384,$A$2:$A383,$A384)=0,"",$E384-_xlfn.MAXIFS($F$2:$F383,$C$2:$C383,$C384,$B$2:$B383,$B384,$A$2:$A383,$A384))&lt;0,0,IF(_xlfn.MAXIFS($F$2:$F383,$C$2:$C383,$C384,$B$2:$B383,$B384,$A$2:$A383,$A384)=0,"",$E384-_xlfn.MAXIFS($F$2:$F383,$C$2:$C383,$C384,$B$2:$B383,$B384,$A$2:$A383,$A384)))&gt;0.25,"",IF(IF(_xlfn.MAXIFS($F$2:$F383,$C$2:$C383,$C384,$B$2:$B383,$B384,$A$2:$A383,$A384)=0,"",$E384-_xlfn.MAXIFS($F$2:$F383,$C$2:$C383,$C384,$B$2:$B383,$B384,$A$2:$A383,$A384))&lt;0,0,IF(_xlfn.MAXIFS($F$2:$F383,$C$2:$C383,$C384,$B$2:$B383,$B384,$A$2:$A383,$A384)=0,"",$E384-_xlfn.MAXIFS($F$2:$F383,$C$2:$C383,$C384,$B$2:$B383,$B384,$A$2:$A383,$A384))))</f>
        <v>5.439814814814925E-4</v>
      </c>
      <c r="K384" s="6">
        <f t="shared" si="16"/>
        <v>18</v>
      </c>
      <c r="L384" s="6" t="str">
        <f t="shared" si="17"/>
        <v>EARLY</v>
      </c>
      <c r="M384" s="6" t="str">
        <f t="shared" si="15"/>
        <v>N</v>
      </c>
    </row>
    <row r="385" spans="1:13" x14ac:dyDescent="0.25">
      <c r="A385" t="s">
        <v>47</v>
      </c>
      <c r="B385" s="92">
        <v>46139</v>
      </c>
      <c r="C385" t="s">
        <v>120</v>
      </c>
      <c r="D385">
        <v>25331</v>
      </c>
      <c r="E385" s="76">
        <v>0.76326388888888885</v>
      </c>
      <c r="F385" s="76">
        <v>0.76413194444444443</v>
      </c>
      <c r="G385" s="2">
        <v>5.2083333333333336E-2</v>
      </c>
      <c r="H385" s="77">
        <v>2.2569444444444442E-3</v>
      </c>
      <c r="J385" s="79">
        <f>IF(IF(IF(_xlfn.MAXIFS($F$2:$F384,$C$2:$C384,$C385,$B$2:$B384,$B385,$A$2:$A384,$A385)=0,"",$E385-_xlfn.MAXIFS($F$2:$F384,$C$2:$C384,$C385,$B$2:$B384,$B385,$A$2:$A384,$A385))&lt;0,0,IF(_xlfn.MAXIFS($F$2:$F384,$C$2:$C384,$C385,$B$2:$B384,$B385,$A$2:$A384,$A385)=0,"",$E385-_xlfn.MAXIFS($F$2:$F384,$C$2:$C384,$C385,$B$2:$B384,$B385,$A$2:$A384,$A385)))&gt;0.25,"",IF(IF(_xlfn.MAXIFS($F$2:$F384,$C$2:$C384,$C385,$B$2:$B384,$B385,$A$2:$A384,$A385)=0,"",$E385-_xlfn.MAXIFS($F$2:$F384,$C$2:$C384,$C385,$B$2:$B384,$B385,$A$2:$A384,$A385))&lt;0,0,IF(_xlfn.MAXIFS($F$2:$F384,$C$2:$C384,$C385,$B$2:$B384,$B385,$A$2:$A384,$A385)=0,"",$E385-_xlfn.MAXIFS($F$2:$F384,$C$2:$C384,$C385,$B$2:$B384,$B385,$A$2:$A384,$A385))))</f>
        <v>2.2569444444443532E-3</v>
      </c>
      <c r="K385" s="6">
        <f t="shared" si="16"/>
        <v>18</v>
      </c>
      <c r="L385" s="6" t="str">
        <f t="shared" si="17"/>
        <v>EARLY</v>
      </c>
      <c r="M385" s="6" t="str">
        <f t="shared" si="15"/>
        <v>N</v>
      </c>
    </row>
    <row r="386" spans="1:13" x14ac:dyDescent="0.25">
      <c r="A386" t="s">
        <v>47</v>
      </c>
      <c r="B386" s="92">
        <v>46139</v>
      </c>
      <c r="C386" t="s">
        <v>121</v>
      </c>
      <c r="D386">
        <v>19332</v>
      </c>
      <c r="E386" s="76">
        <v>0.76331018518518523</v>
      </c>
      <c r="F386" s="76">
        <v>0.76857638888888891</v>
      </c>
      <c r="G386" s="2">
        <v>0.31597222222222221</v>
      </c>
      <c r="H386" s="77">
        <v>0</v>
      </c>
      <c r="J386" s="79">
        <f>IF(IF(IF(_xlfn.MAXIFS($F$2:$F385,$C$2:$C385,$C386,$B$2:$B385,$B386,$A$2:$A385,$A386)=0,"",$E386-_xlfn.MAXIFS($F$2:$F385,$C$2:$C385,$C386,$B$2:$B385,$B386,$A$2:$A385,$A386))&lt;0,0,IF(_xlfn.MAXIFS($F$2:$F385,$C$2:$C385,$C386,$B$2:$B385,$B386,$A$2:$A385,$A386)=0,"",$E386-_xlfn.MAXIFS($F$2:$F385,$C$2:$C385,$C386,$B$2:$B385,$B386,$A$2:$A385,$A386)))&gt;0.25,"",IF(IF(_xlfn.MAXIFS($F$2:$F385,$C$2:$C385,$C386,$B$2:$B385,$B386,$A$2:$A385,$A386)=0,"",$E386-_xlfn.MAXIFS($F$2:$F385,$C$2:$C385,$C386,$B$2:$B385,$B386,$A$2:$A385,$A386))&lt;0,0,IF(_xlfn.MAXIFS($F$2:$F385,$C$2:$C385,$C386,$B$2:$B385,$B386,$A$2:$A385,$A386)=0,"",$E386-_xlfn.MAXIFS($F$2:$F385,$C$2:$C385,$C386,$B$2:$B385,$B386,$A$2:$A385,$A386))))</f>
        <v>0</v>
      </c>
      <c r="K386" s="6">
        <f t="shared" si="16"/>
        <v>18</v>
      </c>
      <c r="L386" s="6" t="str">
        <f t="shared" si="17"/>
        <v>EARLY</v>
      </c>
      <c r="M386" s="6" t="str">
        <f t="shared" ref="M386:M449" si="18">IF($A386="","",IF(AND($K386&gt;=10,$K386&lt;=13),"Y",IF(AND($K386=14,$L386="EARLY"),"Y","N")))</f>
        <v>N</v>
      </c>
    </row>
    <row r="387" spans="1:13" x14ac:dyDescent="0.25">
      <c r="A387" t="s">
        <v>47</v>
      </c>
      <c r="B387" s="92">
        <v>46139</v>
      </c>
      <c r="C387" t="s">
        <v>119</v>
      </c>
      <c r="D387">
        <v>25131</v>
      </c>
      <c r="E387" s="76">
        <v>0.76363425925925921</v>
      </c>
      <c r="F387" s="76">
        <v>0.76461805555555551</v>
      </c>
      <c r="G387" s="2">
        <v>5.9027777777777776E-2</v>
      </c>
      <c r="H387" s="77">
        <v>1.8865740740740742E-3</v>
      </c>
      <c r="J387" s="79">
        <f>IF(IF(IF(_xlfn.MAXIFS($F$2:$F386,$C$2:$C386,$C387,$B$2:$B386,$B387,$A$2:$A386,$A387)=0,"",$E387-_xlfn.MAXIFS($F$2:$F386,$C$2:$C386,$C387,$B$2:$B386,$B387,$A$2:$A386,$A387))&lt;0,0,IF(_xlfn.MAXIFS($F$2:$F386,$C$2:$C386,$C387,$B$2:$B386,$B387,$A$2:$A386,$A387)=0,"",$E387-_xlfn.MAXIFS($F$2:$F386,$C$2:$C386,$C387,$B$2:$B386,$B387,$A$2:$A386,$A387)))&gt;0.25,"",IF(IF(_xlfn.MAXIFS($F$2:$F386,$C$2:$C386,$C387,$B$2:$B386,$B387,$A$2:$A386,$A387)=0,"",$E387-_xlfn.MAXIFS($F$2:$F386,$C$2:$C386,$C387,$B$2:$B386,$B387,$A$2:$A386,$A387))&lt;0,0,IF(_xlfn.MAXIFS($F$2:$F386,$C$2:$C386,$C387,$B$2:$B386,$B387,$A$2:$A386,$A387)=0,"",$E387-_xlfn.MAXIFS($F$2:$F386,$C$2:$C386,$C387,$B$2:$B386,$B387,$A$2:$A386,$A387))))</f>
        <v>1.8865740740739989E-3</v>
      </c>
      <c r="K387" s="6">
        <f t="shared" ref="K387:K450" si="19">IF($J387="","",IF(HOUR($E387)&gt;19,19,IF(HOUR($E387)&lt;5,5,HOUR($E387))))</f>
        <v>18</v>
      </c>
      <c r="L387" s="6" t="str">
        <f t="shared" ref="L387:L450" si="20">IF($J387="","",IF(MINUTE($E387)&lt;30,"EARLY","LATE"))</f>
        <v>EARLY</v>
      </c>
      <c r="M387" s="6" t="str">
        <f t="shared" si="18"/>
        <v>N</v>
      </c>
    </row>
    <row r="388" spans="1:13" x14ac:dyDescent="0.25">
      <c r="A388" t="s">
        <v>47</v>
      </c>
      <c r="B388" s="92">
        <v>46139</v>
      </c>
      <c r="C388" t="s">
        <v>119</v>
      </c>
      <c r="D388">
        <v>18232</v>
      </c>
      <c r="E388" s="76">
        <v>0.76517361111111115</v>
      </c>
      <c r="F388" s="76">
        <v>0.76598379629629632</v>
      </c>
      <c r="G388" s="2">
        <v>4.8611111111111112E-2</v>
      </c>
      <c r="H388" s="77">
        <v>5.5555555555555556E-4</v>
      </c>
      <c r="J388" s="79">
        <f>IF(IF(IF(_xlfn.MAXIFS($F$2:$F387,$C$2:$C387,$C388,$B$2:$B387,$B388,$A$2:$A387,$A388)=0,"",$E388-_xlfn.MAXIFS($F$2:$F387,$C$2:$C387,$C388,$B$2:$B387,$B388,$A$2:$A387,$A388))&lt;0,0,IF(_xlfn.MAXIFS($F$2:$F387,$C$2:$C387,$C388,$B$2:$B387,$B388,$A$2:$A387,$A388)=0,"",$E388-_xlfn.MAXIFS($F$2:$F387,$C$2:$C387,$C388,$B$2:$B387,$B388,$A$2:$A387,$A388)))&gt;0.25,"",IF(IF(_xlfn.MAXIFS($F$2:$F387,$C$2:$C387,$C388,$B$2:$B387,$B388,$A$2:$A387,$A388)=0,"",$E388-_xlfn.MAXIFS($F$2:$F387,$C$2:$C387,$C388,$B$2:$B387,$B388,$A$2:$A387,$A388))&lt;0,0,IF(_xlfn.MAXIFS($F$2:$F387,$C$2:$C387,$C388,$B$2:$B387,$B388,$A$2:$A387,$A388)=0,"",$E388-_xlfn.MAXIFS($F$2:$F387,$C$2:$C387,$C388,$B$2:$B387,$B388,$A$2:$A387,$A388))))</f>
        <v>5.555555555556424E-4</v>
      </c>
      <c r="K388" s="6">
        <f t="shared" si="19"/>
        <v>18</v>
      </c>
      <c r="L388" s="6" t="str">
        <f t="shared" si="20"/>
        <v>EARLY</v>
      </c>
      <c r="M388" s="6" t="str">
        <f t="shared" si="18"/>
        <v>N</v>
      </c>
    </row>
    <row r="389" spans="1:13" x14ac:dyDescent="0.25">
      <c r="A389" t="s">
        <v>47</v>
      </c>
      <c r="B389" s="92">
        <v>46139</v>
      </c>
      <c r="C389" t="s">
        <v>121</v>
      </c>
      <c r="D389">
        <v>25131</v>
      </c>
      <c r="E389" s="76">
        <v>0.76600694444444439</v>
      </c>
      <c r="F389" s="76">
        <v>0.77167824074074076</v>
      </c>
      <c r="G389" s="2">
        <v>0.34027777777777779</v>
      </c>
      <c r="H389" s="77">
        <v>0</v>
      </c>
      <c r="J389" s="79">
        <f>IF(IF(IF(_xlfn.MAXIFS($F$2:$F388,$C$2:$C388,$C389,$B$2:$B388,$B389,$A$2:$A388,$A389)=0,"",$E389-_xlfn.MAXIFS($F$2:$F388,$C$2:$C388,$C389,$B$2:$B388,$B389,$A$2:$A388,$A389))&lt;0,0,IF(_xlfn.MAXIFS($F$2:$F388,$C$2:$C388,$C389,$B$2:$B388,$B389,$A$2:$A388,$A389)=0,"",$E389-_xlfn.MAXIFS($F$2:$F388,$C$2:$C388,$C389,$B$2:$B388,$B389,$A$2:$A388,$A389)))&gt;0.25,"",IF(IF(_xlfn.MAXIFS($F$2:$F388,$C$2:$C388,$C389,$B$2:$B388,$B389,$A$2:$A388,$A389)=0,"",$E389-_xlfn.MAXIFS($F$2:$F388,$C$2:$C388,$C389,$B$2:$B388,$B389,$A$2:$A388,$A389))&lt;0,0,IF(_xlfn.MAXIFS($F$2:$F388,$C$2:$C388,$C389,$B$2:$B388,$B389,$A$2:$A388,$A389)=0,"",$E389-_xlfn.MAXIFS($F$2:$F388,$C$2:$C388,$C389,$B$2:$B388,$B389,$A$2:$A388,$A389))))</f>
        <v>0</v>
      </c>
      <c r="K389" s="6">
        <f t="shared" si="19"/>
        <v>18</v>
      </c>
      <c r="L389" s="6" t="str">
        <f t="shared" si="20"/>
        <v>EARLY</v>
      </c>
      <c r="M389" s="6" t="str">
        <f t="shared" si="18"/>
        <v>N</v>
      </c>
    </row>
    <row r="390" spans="1:13" x14ac:dyDescent="0.25">
      <c r="A390" t="s">
        <v>47</v>
      </c>
      <c r="B390" s="92">
        <v>46139</v>
      </c>
      <c r="C390" t="s">
        <v>121</v>
      </c>
      <c r="D390">
        <v>18232</v>
      </c>
      <c r="E390" s="76">
        <v>0.76748842592592592</v>
      </c>
      <c r="F390" s="76">
        <v>0.77334490740740736</v>
      </c>
      <c r="G390" s="2">
        <v>0.35138888888888886</v>
      </c>
      <c r="H390" s="77">
        <v>0</v>
      </c>
      <c r="J390" s="79">
        <f>IF(IF(IF(_xlfn.MAXIFS($F$2:$F389,$C$2:$C389,$C390,$B$2:$B389,$B390,$A$2:$A389,$A390)=0,"",$E390-_xlfn.MAXIFS($F$2:$F389,$C$2:$C389,$C390,$B$2:$B389,$B390,$A$2:$A389,$A390))&lt;0,0,IF(_xlfn.MAXIFS($F$2:$F389,$C$2:$C389,$C390,$B$2:$B389,$B390,$A$2:$A389,$A390)=0,"",$E390-_xlfn.MAXIFS($F$2:$F389,$C$2:$C389,$C390,$B$2:$B389,$B390,$A$2:$A389,$A390)))&gt;0.25,"",IF(IF(_xlfn.MAXIFS($F$2:$F389,$C$2:$C389,$C390,$B$2:$B389,$B390,$A$2:$A389,$A390)=0,"",$E390-_xlfn.MAXIFS($F$2:$F389,$C$2:$C389,$C390,$B$2:$B389,$B390,$A$2:$A389,$A390))&lt;0,0,IF(_xlfn.MAXIFS($F$2:$F389,$C$2:$C389,$C390,$B$2:$B389,$B390,$A$2:$A389,$A390)=0,"",$E390-_xlfn.MAXIFS($F$2:$F389,$C$2:$C389,$C390,$B$2:$B389,$B390,$A$2:$A389,$A390))))</f>
        <v>0</v>
      </c>
      <c r="K390" s="6">
        <f t="shared" si="19"/>
        <v>18</v>
      </c>
      <c r="L390" s="6" t="str">
        <f t="shared" si="20"/>
        <v>EARLY</v>
      </c>
      <c r="M390" s="6" t="str">
        <f t="shared" si="18"/>
        <v>N</v>
      </c>
    </row>
    <row r="391" spans="1:13" x14ac:dyDescent="0.25">
      <c r="A391" t="s">
        <v>47</v>
      </c>
      <c r="B391" s="92">
        <v>46139</v>
      </c>
      <c r="C391" t="s">
        <v>119</v>
      </c>
      <c r="D391">
        <v>25331</v>
      </c>
      <c r="E391" s="76">
        <v>0.76812499999999995</v>
      </c>
      <c r="F391" s="76">
        <v>0.7688194444444445</v>
      </c>
      <c r="G391" s="2">
        <v>4.1666666666666664E-2</v>
      </c>
      <c r="H391" s="77">
        <v>2.1412037037037038E-3</v>
      </c>
      <c r="J391" s="79">
        <f>IF(IF(IF(_xlfn.MAXIFS($F$2:$F390,$C$2:$C390,$C391,$B$2:$B390,$B391,$A$2:$A390,$A391)=0,"",$E391-_xlfn.MAXIFS($F$2:$F390,$C$2:$C390,$C391,$B$2:$B390,$B391,$A$2:$A390,$A391))&lt;0,0,IF(_xlfn.MAXIFS($F$2:$F390,$C$2:$C390,$C391,$B$2:$B390,$B391,$A$2:$A390,$A391)=0,"",$E391-_xlfn.MAXIFS($F$2:$F390,$C$2:$C390,$C391,$B$2:$B390,$B391,$A$2:$A390,$A391)))&gt;0.25,"",IF(IF(_xlfn.MAXIFS($F$2:$F390,$C$2:$C390,$C391,$B$2:$B390,$B391,$A$2:$A390,$A391)=0,"",$E391-_xlfn.MAXIFS($F$2:$F390,$C$2:$C390,$C391,$B$2:$B390,$B391,$A$2:$A390,$A391))&lt;0,0,IF(_xlfn.MAXIFS($F$2:$F390,$C$2:$C390,$C391,$B$2:$B390,$B391,$A$2:$A390,$A391)=0,"",$E391-_xlfn.MAXIFS($F$2:$F390,$C$2:$C390,$C391,$B$2:$B390,$B391,$A$2:$A390,$A391))))</f>
        <v>2.1412037037036313E-3</v>
      </c>
      <c r="K391" s="6">
        <f t="shared" si="19"/>
        <v>18</v>
      </c>
      <c r="L391" s="6" t="str">
        <f t="shared" si="20"/>
        <v>EARLY</v>
      </c>
      <c r="M391" s="6" t="str">
        <f t="shared" si="18"/>
        <v>N</v>
      </c>
    </row>
    <row r="392" spans="1:13" x14ac:dyDescent="0.25">
      <c r="A392" t="s">
        <v>47</v>
      </c>
      <c r="B392" s="92">
        <v>46139</v>
      </c>
      <c r="C392" t="s">
        <v>120</v>
      </c>
      <c r="D392">
        <v>20131</v>
      </c>
      <c r="E392" s="76">
        <v>0.7681365740740741</v>
      </c>
      <c r="F392" s="76">
        <v>0.76894675925925926</v>
      </c>
      <c r="G392" s="2">
        <v>4.8611111111111112E-2</v>
      </c>
      <c r="H392" s="77">
        <v>4.0046296296296297E-3</v>
      </c>
      <c r="J392" s="79">
        <f>IF(IF(IF(_xlfn.MAXIFS($F$2:$F391,$C$2:$C391,$C392,$B$2:$B391,$B392,$A$2:$A391,$A392)=0,"",$E392-_xlfn.MAXIFS($F$2:$F391,$C$2:$C391,$C392,$B$2:$B391,$B392,$A$2:$A391,$A392))&lt;0,0,IF(_xlfn.MAXIFS($F$2:$F391,$C$2:$C391,$C392,$B$2:$B391,$B392,$A$2:$A391,$A392)=0,"",$E392-_xlfn.MAXIFS($F$2:$F391,$C$2:$C391,$C392,$B$2:$B391,$B392,$A$2:$A391,$A392)))&gt;0.25,"",IF(IF(_xlfn.MAXIFS($F$2:$F391,$C$2:$C391,$C392,$B$2:$B391,$B392,$A$2:$A391,$A392)=0,"",$E392-_xlfn.MAXIFS($F$2:$F391,$C$2:$C391,$C392,$B$2:$B391,$B392,$A$2:$A391,$A392))&lt;0,0,IF(_xlfn.MAXIFS($F$2:$F391,$C$2:$C391,$C392,$B$2:$B391,$B392,$A$2:$A391,$A392)=0,"",$E392-_xlfn.MAXIFS($F$2:$F391,$C$2:$C391,$C392,$B$2:$B391,$B392,$A$2:$A391,$A392))))</f>
        <v>4.0046296296296635E-3</v>
      </c>
      <c r="K392" s="6">
        <f t="shared" si="19"/>
        <v>18</v>
      </c>
      <c r="L392" s="6" t="str">
        <f t="shared" si="20"/>
        <v>EARLY</v>
      </c>
      <c r="M392" s="6" t="str">
        <f t="shared" si="18"/>
        <v>N</v>
      </c>
    </row>
    <row r="393" spans="1:13" x14ac:dyDescent="0.25">
      <c r="A393" t="s">
        <v>47</v>
      </c>
      <c r="B393" s="92">
        <v>46139</v>
      </c>
      <c r="C393" t="s">
        <v>121</v>
      </c>
      <c r="D393">
        <v>25331</v>
      </c>
      <c r="E393" s="76">
        <v>0.77055555555555555</v>
      </c>
      <c r="F393" s="76">
        <v>0.77883101851851855</v>
      </c>
      <c r="G393" s="2">
        <v>0.49652777777777779</v>
      </c>
      <c r="H393" s="77">
        <v>0</v>
      </c>
      <c r="J393" s="79">
        <f>IF(IF(IF(_xlfn.MAXIFS($F$2:$F392,$C$2:$C392,$C393,$B$2:$B392,$B393,$A$2:$A392,$A393)=0,"",$E393-_xlfn.MAXIFS($F$2:$F392,$C$2:$C392,$C393,$B$2:$B392,$B393,$A$2:$A392,$A393))&lt;0,0,IF(_xlfn.MAXIFS($F$2:$F392,$C$2:$C392,$C393,$B$2:$B392,$B393,$A$2:$A392,$A393)=0,"",$E393-_xlfn.MAXIFS($F$2:$F392,$C$2:$C392,$C393,$B$2:$B392,$B393,$A$2:$A392,$A393)))&gt;0.25,"",IF(IF(_xlfn.MAXIFS($F$2:$F392,$C$2:$C392,$C393,$B$2:$B392,$B393,$A$2:$A392,$A393)=0,"",$E393-_xlfn.MAXIFS($F$2:$F392,$C$2:$C392,$C393,$B$2:$B392,$B393,$A$2:$A392,$A393))&lt;0,0,IF(_xlfn.MAXIFS($F$2:$F392,$C$2:$C392,$C393,$B$2:$B392,$B393,$A$2:$A392,$A393)=0,"",$E393-_xlfn.MAXIFS($F$2:$F392,$C$2:$C392,$C393,$B$2:$B392,$B393,$A$2:$A392,$A393))))</f>
        <v>0</v>
      </c>
      <c r="K393" s="6">
        <f t="shared" si="19"/>
        <v>18</v>
      </c>
      <c r="L393" s="6" t="str">
        <f t="shared" si="20"/>
        <v>EARLY</v>
      </c>
      <c r="M393" s="6" t="str">
        <f t="shared" si="18"/>
        <v>N</v>
      </c>
    </row>
    <row r="394" spans="1:13" x14ac:dyDescent="0.25">
      <c r="A394" t="s">
        <v>47</v>
      </c>
      <c r="B394" s="92">
        <v>46139</v>
      </c>
      <c r="C394" t="s">
        <v>120</v>
      </c>
      <c r="D394">
        <v>18132</v>
      </c>
      <c r="E394" s="76">
        <v>0.77141203703703709</v>
      </c>
      <c r="F394" s="76">
        <v>0.77222222222222225</v>
      </c>
      <c r="G394" s="2">
        <v>4.8611111111111112E-2</v>
      </c>
      <c r="H394" s="77">
        <v>2.4652777777777776E-3</v>
      </c>
      <c r="J394" s="79">
        <f>IF(IF(IF(_xlfn.MAXIFS($F$2:$F393,$C$2:$C393,$C394,$B$2:$B393,$B394,$A$2:$A393,$A394)=0,"",$E394-_xlfn.MAXIFS($F$2:$F393,$C$2:$C393,$C394,$B$2:$B393,$B394,$A$2:$A393,$A394))&lt;0,0,IF(_xlfn.MAXIFS($F$2:$F393,$C$2:$C393,$C394,$B$2:$B393,$B394,$A$2:$A393,$A394)=0,"",$E394-_xlfn.MAXIFS($F$2:$F393,$C$2:$C393,$C394,$B$2:$B393,$B394,$A$2:$A393,$A394)))&gt;0.25,"",IF(IF(_xlfn.MAXIFS($F$2:$F393,$C$2:$C393,$C394,$B$2:$B393,$B394,$A$2:$A393,$A394)=0,"",$E394-_xlfn.MAXIFS($F$2:$F393,$C$2:$C393,$C394,$B$2:$B393,$B394,$A$2:$A393,$A394))&lt;0,0,IF(_xlfn.MAXIFS($F$2:$F393,$C$2:$C393,$C394,$B$2:$B393,$B394,$A$2:$A393,$A394)=0,"",$E394-_xlfn.MAXIFS($F$2:$F393,$C$2:$C393,$C394,$B$2:$B393,$B394,$A$2:$A393,$A394))))</f>
        <v>2.4652777777778301E-3</v>
      </c>
      <c r="K394" s="6">
        <f t="shared" si="19"/>
        <v>18</v>
      </c>
      <c r="L394" s="6" t="str">
        <f t="shared" si="20"/>
        <v>LATE</v>
      </c>
      <c r="M394" s="6" t="str">
        <f t="shared" si="18"/>
        <v>N</v>
      </c>
    </row>
    <row r="395" spans="1:13" x14ac:dyDescent="0.25">
      <c r="A395" t="s">
        <v>47</v>
      </c>
      <c r="B395" s="92">
        <v>46139</v>
      </c>
      <c r="C395" t="s">
        <v>119</v>
      </c>
      <c r="D395">
        <v>20131</v>
      </c>
      <c r="E395" s="76">
        <v>0.77270833333333333</v>
      </c>
      <c r="F395" s="76">
        <v>0.77369212962962963</v>
      </c>
      <c r="G395" s="2">
        <v>5.9027777777777776E-2</v>
      </c>
      <c r="H395" s="77">
        <v>3.8888888888888888E-3</v>
      </c>
      <c r="J395" s="79">
        <f>IF(IF(IF(_xlfn.MAXIFS($F$2:$F394,$C$2:$C394,$C395,$B$2:$B394,$B395,$A$2:$A394,$A395)=0,"",$E395-_xlfn.MAXIFS($F$2:$F394,$C$2:$C394,$C395,$B$2:$B394,$B395,$A$2:$A394,$A395))&lt;0,0,IF(_xlfn.MAXIFS($F$2:$F394,$C$2:$C394,$C395,$B$2:$B394,$B395,$A$2:$A394,$A395)=0,"",$E395-_xlfn.MAXIFS($F$2:$F394,$C$2:$C394,$C395,$B$2:$B394,$B395,$A$2:$A394,$A395)))&gt;0.25,"",IF(IF(_xlfn.MAXIFS($F$2:$F394,$C$2:$C394,$C395,$B$2:$B394,$B395,$A$2:$A394,$A395)=0,"",$E395-_xlfn.MAXIFS($F$2:$F394,$C$2:$C394,$C395,$B$2:$B394,$B395,$A$2:$A394,$A395))&lt;0,0,IF(_xlfn.MAXIFS($F$2:$F394,$C$2:$C394,$C395,$B$2:$B394,$B395,$A$2:$A394,$A395)=0,"",$E395-_xlfn.MAXIFS($F$2:$F394,$C$2:$C394,$C395,$B$2:$B394,$B395,$A$2:$A394,$A395))))</f>
        <v>3.8888888888888307E-3</v>
      </c>
      <c r="K395" s="6">
        <f t="shared" si="19"/>
        <v>18</v>
      </c>
      <c r="L395" s="6" t="str">
        <f t="shared" si="20"/>
        <v>LATE</v>
      </c>
      <c r="M395" s="6" t="str">
        <f t="shared" si="18"/>
        <v>N</v>
      </c>
    </row>
    <row r="396" spans="1:13" x14ac:dyDescent="0.25">
      <c r="A396" t="s">
        <v>47</v>
      </c>
      <c r="B396" s="92">
        <v>46139</v>
      </c>
      <c r="C396" t="s">
        <v>120</v>
      </c>
      <c r="D396">
        <v>19332</v>
      </c>
      <c r="E396" s="76">
        <v>0.77483796296296292</v>
      </c>
      <c r="F396" s="76">
        <v>0.77547453703703706</v>
      </c>
      <c r="G396" s="2">
        <v>3.8194444444444448E-2</v>
      </c>
      <c r="H396" s="77">
        <v>2.6157407407407405E-3</v>
      </c>
      <c r="J396" s="79">
        <f>IF(IF(IF(_xlfn.MAXIFS($F$2:$F395,$C$2:$C395,$C396,$B$2:$B395,$B396,$A$2:$A395,$A396)=0,"",$E396-_xlfn.MAXIFS($F$2:$F395,$C$2:$C395,$C396,$B$2:$B395,$B396,$A$2:$A395,$A396))&lt;0,0,IF(_xlfn.MAXIFS($F$2:$F395,$C$2:$C395,$C396,$B$2:$B395,$B396,$A$2:$A395,$A396)=0,"",$E396-_xlfn.MAXIFS($F$2:$F395,$C$2:$C395,$C396,$B$2:$B395,$B396,$A$2:$A395,$A396)))&gt;0.25,"",IF(IF(_xlfn.MAXIFS($F$2:$F395,$C$2:$C395,$C396,$B$2:$B395,$B396,$A$2:$A395,$A396)=0,"",$E396-_xlfn.MAXIFS($F$2:$F395,$C$2:$C395,$C396,$B$2:$B395,$B396,$A$2:$A395,$A396))&lt;0,0,IF(_xlfn.MAXIFS($F$2:$F395,$C$2:$C395,$C396,$B$2:$B395,$B396,$A$2:$A395,$A396)=0,"",$E396-_xlfn.MAXIFS($F$2:$F395,$C$2:$C395,$C396,$B$2:$B395,$B396,$A$2:$A395,$A396))))</f>
        <v>2.6157407407406685E-3</v>
      </c>
      <c r="K396" s="6">
        <f t="shared" si="19"/>
        <v>18</v>
      </c>
      <c r="L396" s="6" t="str">
        <f t="shared" si="20"/>
        <v>LATE</v>
      </c>
      <c r="M396" s="6" t="str">
        <f t="shared" si="18"/>
        <v>N</v>
      </c>
    </row>
    <row r="397" spans="1:13" x14ac:dyDescent="0.25">
      <c r="A397" t="s">
        <v>47</v>
      </c>
      <c r="B397" s="92">
        <v>46139</v>
      </c>
      <c r="C397" t="s">
        <v>121</v>
      </c>
      <c r="D397">
        <v>20131</v>
      </c>
      <c r="E397" s="76">
        <v>0.7754861111111111</v>
      </c>
      <c r="F397" s="76">
        <v>0.78353009259259254</v>
      </c>
      <c r="G397" s="2">
        <v>0.4826388888888889</v>
      </c>
      <c r="H397" s="77">
        <v>0</v>
      </c>
      <c r="J397" s="79">
        <f>IF(IF(IF(_xlfn.MAXIFS($F$2:$F396,$C$2:$C396,$C397,$B$2:$B396,$B397,$A$2:$A396,$A397)=0,"",$E397-_xlfn.MAXIFS($F$2:$F396,$C$2:$C396,$C397,$B$2:$B396,$B397,$A$2:$A396,$A397))&lt;0,0,IF(_xlfn.MAXIFS($F$2:$F396,$C$2:$C396,$C397,$B$2:$B396,$B397,$A$2:$A396,$A397)=0,"",$E397-_xlfn.MAXIFS($F$2:$F396,$C$2:$C396,$C397,$B$2:$B396,$B397,$A$2:$A396,$A397)))&gt;0.25,"",IF(IF(_xlfn.MAXIFS($F$2:$F396,$C$2:$C396,$C397,$B$2:$B396,$B397,$A$2:$A396,$A397)=0,"",$E397-_xlfn.MAXIFS($F$2:$F396,$C$2:$C396,$C397,$B$2:$B396,$B397,$A$2:$A396,$A397))&lt;0,0,IF(_xlfn.MAXIFS($F$2:$F396,$C$2:$C396,$C397,$B$2:$B396,$B397,$A$2:$A396,$A397)=0,"",$E397-_xlfn.MAXIFS($F$2:$F396,$C$2:$C396,$C397,$B$2:$B396,$B397,$A$2:$A396,$A397))))</f>
        <v>0</v>
      </c>
      <c r="K397" s="6">
        <f t="shared" si="19"/>
        <v>18</v>
      </c>
      <c r="L397" s="6" t="str">
        <f t="shared" si="20"/>
        <v>LATE</v>
      </c>
      <c r="M397" s="6" t="str">
        <f t="shared" si="18"/>
        <v>N</v>
      </c>
    </row>
    <row r="398" spans="1:13" x14ac:dyDescent="0.25">
      <c r="A398" t="s">
        <v>47</v>
      </c>
      <c r="B398" s="92">
        <v>46139</v>
      </c>
      <c r="C398" t="s">
        <v>119</v>
      </c>
      <c r="D398">
        <v>18132</v>
      </c>
      <c r="E398" s="76">
        <v>0.77563657407407405</v>
      </c>
      <c r="F398" s="76">
        <v>0.77662037037037035</v>
      </c>
      <c r="G398" s="2">
        <v>5.9027777777777776E-2</v>
      </c>
      <c r="H398" s="77">
        <v>1.9444444444444444E-3</v>
      </c>
      <c r="J398" s="79">
        <f>IF(IF(IF(_xlfn.MAXIFS($F$2:$F397,$C$2:$C397,$C398,$B$2:$B397,$B398,$A$2:$A397,$A398)=0,"",$E398-_xlfn.MAXIFS($F$2:$F397,$C$2:$C397,$C398,$B$2:$B397,$B398,$A$2:$A397,$A398))&lt;0,0,IF(_xlfn.MAXIFS($F$2:$F397,$C$2:$C397,$C398,$B$2:$B397,$B398,$A$2:$A397,$A398)=0,"",$E398-_xlfn.MAXIFS($F$2:$F397,$C$2:$C397,$C398,$B$2:$B397,$B398,$A$2:$A397,$A398)))&gt;0.25,"",IF(IF(_xlfn.MAXIFS($F$2:$F397,$C$2:$C397,$C398,$B$2:$B397,$B398,$A$2:$A397,$A398)=0,"",$E398-_xlfn.MAXIFS($F$2:$F397,$C$2:$C397,$C398,$B$2:$B397,$B398,$A$2:$A397,$A398))&lt;0,0,IF(_xlfn.MAXIFS($F$2:$F397,$C$2:$C397,$C398,$B$2:$B397,$B398,$A$2:$A397,$A398)=0,"",$E398-_xlfn.MAXIFS($F$2:$F397,$C$2:$C397,$C398,$B$2:$B397,$B398,$A$2:$A397,$A398))))</f>
        <v>1.9444444444444153E-3</v>
      </c>
      <c r="K398" s="6">
        <f t="shared" si="19"/>
        <v>18</v>
      </c>
      <c r="L398" s="6" t="str">
        <f t="shared" si="20"/>
        <v>LATE</v>
      </c>
      <c r="M398" s="6" t="str">
        <f t="shared" si="18"/>
        <v>N</v>
      </c>
    </row>
    <row r="399" spans="1:13" x14ac:dyDescent="0.25">
      <c r="A399" t="s">
        <v>47</v>
      </c>
      <c r="B399" s="92">
        <v>46139</v>
      </c>
      <c r="C399" t="s">
        <v>121</v>
      </c>
      <c r="D399">
        <v>18132</v>
      </c>
      <c r="E399" s="76">
        <v>0.77829861111111109</v>
      </c>
      <c r="F399" s="76">
        <v>0.78206018518518516</v>
      </c>
      <c r="G399" s="2">
        <v>0.22569444444444445</v>
      </c>
      <c r="H399" s="77">
        <v>0</v>
      </c>
      <c r="J399" s="79">
        <f>IF(IF(IF(_xlfn.MAXIFS($F$2:$F398,$C$2:$C398,$C399,$B$2:$B398,$B399,$A$2:$A398,$A399)=0,"",$E399-_xlfn.MAXIFS($F$2:$F398,$C$2:$C398,$C399,$B$2:$B398,$B399,$A$2:$A398,$A399))&lt;0,0,IF(_xlfn.MAXIFS($F$2:$F398,$C$2:$C398,$C399,$B$2:$B398,$B399,$A$2:$A398,$A399)=0,"",$E399-_xlfn.MAXIFS($F$2:$F398,$C$2:$C398,$C399,$B$2:$B398,$B399,$A$2:$A398,$A399)))&gt;0.25,"",IF(IF(_xlfn.MAXIFS($F$2:$F398,$C$2:$C398,$C399,$B$2:$B398,$B399,$A$2:$A398,$A399)=0,"",$E399-_xlfn.MAXIFS($F$2:$F398,$C$2:$C398,$C399,$B$2:$B398,$B399,$A$2:$A398,$A399))&lt;0,0,IF(_xlfn.MAXIFS($F$2:$F398,$C$2:$C398,$C399,$B$2:$B398,$B399,$A$2:$A398,$A399)=0,"",$E399-_xlfn.MAXIFS($F$2:$F398,$C$2:$C398,$C399,$B$2:$B398,$B399,$A$2:$A398,$A399))))</f>
        <v>0</v>
      </c>
      <c r="K399" s="6">
        <f t="shared" si="19"/>
        <v>18</v>
      </c>
      <c r="L399" s="6" t="str">
        <f t="shared" si="20"/>
        <v>LATE</v>
      </c>
      <c r="M399" s="6" t="str">
        <f t="shared" si="18"/>
        <v>N</v>
      </c>
    </row>
    <row r="400" spans="1:13" x14ac:dyDescent="0.25">
      <c r="A400" t="s">
        <v>47</v>
      </c>
      <c r="B400" s="92">
        <v>46139</v>
      </c>
      <c r="C400" t="s">
        <v>120</v>
      </c>
      <c r="D400">
        <v>25131</v>
      </c>
      <c r="E400" s="76">
        <v>0.7785185185185185</v>
      </c>
      <c r="F400" s="76">
        <v>0.77909722222222222</v>
      </c>
      <c r="G400" s="2">
        <v>3.4722222222222224E-2</v>
      </c>
      <c r="H400" s="77">
        <v>3.0439814814814813E-3</v>
      </c>
      <c r="J400" s="79">
        <f>IF(IF(IF(_xlfn.MAXIFS($F$2:$F399,$C$2:$C399,$C400,$B$2:$B399,$B400,$A$2:$A399,$A400)=0,"",$E400-_xlfn.MAXIFS($F$2:$F399,$C$2:$C399,$C400,$B$2:$B399,$B400,$A$2:$A399,$A400))&lt;0,0,IF(_xlfn.MAXIFS($F$2:$F399,$C$2:$C399,$C400,$B$2:$B399,$B400,$A$2:$A399,$A400)=0,"",$E400-_xlfn.MAXIFS($F$2:$F399,$C$2:$C399,$C400,$B$2:$B399,$B400,$A$2:$A399,$A400)))&gt;0.25,"",IF(IF(_xlfn.MAXIFS($F$2:$F399,$C$2:$C399,$C400,$B$2:$B399,$B400,$A$2:$A399,$A400)=0,"",$E400-_xlfn.MAXIFS($F$2:$F399,$C$2:$C399,$C400,$B$2:$B399,$B400,$A$2:$A399,$A400))&lt;0,0,IF(_xlfn.MAXIFS($F$2:$F399,$C$2:$C399,$C400,$B$2:$B399,$B400,$A$2:$A399,$A400)=0,"",$E400-_xlfn.MAXIFS($F$2:$F399,$C$2:$C399,$C400,$B$2:$B399,$B400,$A$2:$A399,$A400))))</f>
        <v>3.0439814814814392E-3</v>
      </c>
      <c r="K400" s="6">
        <f t="shared" si="19"/>
        <v>18</v>
      </c>
      <c r="L400" s="6" t="str">
        <f t="shared" si="20"/>
        <v>LATE</v>
      </c>
      <c r="M400" s="6" t="str">
        <f t="shared" si="18"/>
        <v>N</v>
      </c>
    </row>
    <row r="401" spans="1:13" x14ac:dyDescent="0.25">
      <c r="A401" t="s">
        <v>47</v>
      </c>
      <c r="B401" s="92">
        <v>46139</v>
      </c>
      <c r="C401" t="s">
        <v>120</v>
      </c>
      <c r="D401">
        <v>18232</v>
      </c>
      <c r="E401" s="76">
        <v>0.77976851851851847</v>
      </c>
      <c r="F401" s="76">
        <v>0.78017361111111116</v>
      </c>
      <c r="G401" s="2">
        <v>2.4305555555555556E-2</v>
      </c>
      <c r="H401" s="77">
        <v>6.7129629629629625E-4</v>
      </c>
      <c r="J401" s="79">
        <f>IF(IF(IF(_xlfn.MAXIFS($F$2:$F400,$C$2:$C400,$C401,$B$2:$B400,$B401,$A$2:$A400,$A401)=0,"",$E401-_xlfn.MAXIFS($F$2:$F400,$C$2:$C400,$C401,$B$2:$B400,$B401,$A$2:$A400,$A401))&lt;0,0,IF(_xlfn.MAXIFS($F$2:$F400,$C$2:$C400,$C401,$B$2:$B400,$B401,$A$2:$A400,$A401)=0,"",$E401-_xlfn.MAXIFS($F$2:$F400,$C$2:$C400,$C401,$B$2:$B400,$B401,$A$2:$A400,$A401)))&gt;0.25,"",IF(IF(_xlfn.MAXIFS($F$2:$F400,$C$2:$C400,$C401,$B$2:$B400,$B401,$A$2:$A400,$A401)=0,"",$E401-_xlfn.MAXIFS($F$2:$F400,$C$2:$C400,$C401,$B$2:$B400,$B401,$A$2:$A400,$A401))&lt;0,0,IF(_xlfn.MAXIFS($F$2:$F400,$C$2:$C400,$C401,$B$2:$B400,$B401,$A$2:$A400,$A401)=0,"",$E401-_xlfn.MAXIFS($F$2:$F400,$C$2:$C400,$C401,$B$2:$B400,$B401,$A$2:$A400,$A401))))</f>
        <v>6.712962962962532E-4</v>
      </c>
      <c r="K401" s="6">
        <f t="shared" si="19"/>
        <v>18</v>
      </c>
      <c r="L401" s="6" t="str">
        <f t="shared" si="20"/>
        <v>LATE</v>
      </c>
      <c r="M401" s="6" t="str">
        <f t="shared" si="18"/>
        <v>N</v>
      </c>
    </row>
    <row r="402" spans="1:13" x14ac:dyDescent="0.25">
      <c r="A402" t="s">
        <v>47</v>
      </c>
      <c r="B402" s="92">
        <v>46139</v>
      </c>
      <c r="C402" t="s">
        <v>119</v>
      </c>
      <c r="D402">
        <v>19332</v>
      </c>
      <c r="E402" s="76">
        <v>0.77998842592592588</v>
      </c>
      <c r="F402" s="76">
        <v>0.78085648148148146</v>
      </c>
      <c r="G402" s="2">
        <v>5.2083333333333336E-2</v>
      </c>
      <c r="H402" s="77">
        <v>3.3680555555555556E-3</v>
      </c>
      <c r="J402" s="79">
        <f>IF(IF(IF(_xlfn.MAXIFS($F$2:$F401,$C$2:$C401,$C402,$B$2:$B401,$B402,$A$2:$A401,$A402)=0,"",$E402-_xlfn.MAXIFS($F$2:$F401,$C$2:$C401,$C402,$B$2:$B401,$B402,$A$2:$A401,$A402))&lt;0,0,IF(_xlfn.MAXIFS($F$2:$F401,$C$2:$C401,$C402,$B$2:$B401,$B402,$A$2:$A401,$A402)=0,"",$E402-_xlfn.MAXIFS($F$2:$F401,$C$2:$C401,$C402,$B$2:$B401,$B402,$A$2:$A401,$A402)))&gt;0.25,"",IF(IF(_xlfn.MAXIFS($F$2:$F401,$C$2:$C401,$C402,$B$2:$B401,$B402,$A$2:$A401,$A402)=0,"",$E402-_xlfn.MAXIFS($F$2:$F401,$C$2:$C401,$C402,$B$2:$B401,$B402,$A$2:$A401,$A402))&lt;0,0,IF(_xlfn.MAXIFS($F$2:$F401,$C$2:$C401,$C402,$B$2:$B401,$B402,$A$2:$A401,$A402)=0,"",$E402-_xlfn.MAXIFS($F$2:$F401,$C$2:$C401,$C402,$B$2:$B401,$B402,$A$2:$A401,$A402))))</f>
        <v>3.3680555555555269E-3</v>
      </c>
      <c r="K402" s="6">
        <f t="shared" si="19"/>
        <v>18</v>
      </c>
      <c r="L402" s="6" t="str">
        <f t="shared" si="20"/>
        <v>LATE</v>
      </c>
      <c r="M402" s="6" t="str">
        <f t="shared" si="18"/>
        <v>N</v>
      </c>
    </row>
    <row r="403" spans="1:13" x14ac:dyDescent="0.25">
      <c r="A403" t="s">
        <v>47</v>
      </c>
      <c r="B403" s="92">
        <v>46139</v>
      </c>
      <c r="C403" t="s">
        <v>119</v>
      </c>
      <c r="D403">
        <v>25131</v>
      </c>
      <c r="E403" s="76">
        <v>0.78210648148148143</v>
      </c>
      <c r="F403" s="76">
        <v>0.78309027777777773</v>
      </c>
      <c r="G403" s="2">
        <v>5.9027777777777776E-2</v>
      </c>
      <c r="H403" s="77">
        <v>1.25E-3</v>
      </c>
      <c r="J403" s="79">
        <f>IF(IF(IF(_xlfn.MAXIFS($F$2:$F402,$C$2:$C402,$C403,$B$2:$B402,$B403,$A$2:$A402,$A403)=0,"",$E403-_xlfn.MAXIFS($F$2:$F402,$C$2:$C402,$C403,$B$2:$B402,$B403,$A$2:$A402,$A403))&lt;0,0,IF(_xlfn.MAXIFS($F$2:$F402,$C$2:$C402,$C403,$B$2:$B402,$B403,$A$2:$A402,$A403)=0,"",$E403-_xlfn.MAXIFS($F$2:$F402,$C$2:$C402,$C403,$B$2:$B402,$B403,$A$2:$A402,$A403)))&gt;0.25,"",IF(IF(_xlfn.MAXIFS($F$2:$F402,$C$2:$C402,$C403,$B$2:$B402,$B403,$A$2:$A402,$A403)=0,"",$E403-_xlfn.MAXIFS($F$2:$F402,$C$2:$C402,$C403,$B$2:$B402,$B403,$A$2:$A402,$A403))&lt;0,0,IF(_xlfn.MAXIFS($F$2:$F402,$C$2:$C402,$C403,$B$2:$B402,$B403,$A$2:$A402,$A403)=0,"",$E403-_xlfn.MAXIFS($F$2:$F402,$C$2:$C402,$C403,$B$2:$B402,$B403,$A$2:$A402,$A403))))</f>
        <v>1.2499999999999734E-3</v>
      </c>
      <c r="K403" s="6">
        <f t="shared" si="19"/>
        <v>18</v>
      </c>
      <c r="L403" s="6" t="str">
        <f t="shared" si="20"/>
        <v>LATE</v>
      </c>
      <c r="M403" s="6" t="str">
        <f t="shared" si="18"/>
        <v>N</v>
      </c>
    </row>
    <row r="404" spans="1:13" x14ac:dyDescent="0.25">
      <c r="A404" t="s">
        <v>47</v>
      </c>
      <c r="B404" s="92">
        <v>46139</v>
      </c>
      <c r="C404" t="s">
        <v>121</v>
      </c>
      <c r="D404">
        <v>19332</v>
      </c>
      <c r="E404" s="76">
        <v>0.7824768518518519</v>
      </c>
      <c r="F404" s="76">
        <v>0.78565972222222225</v>
      </c>
      <c r="G404" s="2">
        <v>0.19097222222222221</v>
      </c>
      <c r="H404" s="77">
        <v>4.1666666666666669E-4</v>
      </c>
      <c r="J404" s="79">
        <f>IF(IF(IF(_xlfn.MAXIFS($F$2:$F403,$C$2:$C403,$C404,$B$2:$B403,$B404,$A$2:$A403,$A404)=0,"",$E404-_xlfn.MAXIFS($F$2:$F403,$C$2:$C403,$C404,$B$2:$B403,$B404,$A$2:$A403,$A404))&lt;0,0,IF(_xlfn.MAXIFS($F$2:$F403,$C$2:$C403,$C404,$B$2:$B403,$B404,$A$2:$A403,$A404)=0,"",$E404-_xlfn.MAXIFS($F$2:$F403,$C$2:$C403,$C404,$B$2:$B403,$B404,$A$2:$A403,$A404)))&gt;0.25,"",IF(IF(_xlfn.MAXIFS($F$2:$F403,$C$2:$C403,$C404,$B$2:$B403,$B404,$A$2:$A403,$A404)=0,"",$E404-_xlfn.MAXIFS($F$2:$F403,$C$2:$C403,$C404,$B$2:$B403,$B404,$A$2:$A403,$A404))&lt;0,0,IF(_xlfn.MAXIFS($F$2:$F403,$C$2:$C403,$C404,$B$2:$B403,$B404,$A$2:$A403,$A404)=0,"",$E404-_xlfn.MAXIFS($F$2:$F403,$C$2:$C403,$C404,$B$2:$B403,$B404,$A$2:$A403,$A404))))</f>
        <v>0</v>
      </c>
      <c r="K404" s="6">
        <f t="shared" si="19"/>
        <v>18</v>
      </c>
      <c r="L404" s="6" t="str">
        <f t="shared" si="20"/>
        <v>LATE</v>
      </c>
      <c r="M404" s="6" t="str">
        <f t="shared" si="18"/>
        <v>N</v>
      </c>
    </row>
    <row r="405" spans="1:13" x14ac:dyDescent="0.25">
      <c r="A405" t="s">
        <v>47</v>
      </c>
      <c r="B405" s="92">
        <v>46139</v>
      </c>
      <c r="C405" t="s">
        <v>119</v>
      </c>
      <c r="D405">
        <v>18232</v>
      </c>
      <c r="E405" s="76">
        <v>0.78370370370370368</v>
      </c>
      <c r="F405" s="76">
        <v>0.78439814814814812</v>
      </c>
      <c r="G405" s="2">
        <v>4.1666666666666664E-2</v>
      </c>
      <c r="H405" s="77">
        <v>6.134259259259259E-4</v>
      </c>
      <c r="J405" s="79">
        <f>IF(IF(IF(_xlfn.MAXIFS($F$2:$F404,$C$2:$C404,$C405,$B$2:$B404,$B405,$A$2:$A404,$A405)=0,"",$E405-_xlfn.MAXIFS($F$2:$F404,$C$2:$C404,$C405,$B$2:$B404,$B405,$A$2:$A404,$A405))&lt;0,0,IF(_xlfn.MAXIFS($F$2:$F404,$C$2:$C404,$C405,$B$2:$B404,$B405,$A$2:$A404,$A405)=0,"",$E405-_xlfn.MAXIFS($F$2:$F404,$C$2:$C404,$C405,$B$2:$B404,$B405,$A$2:$A404,$A405)))&gt;0.25,"",IF(IF(_xlfn.MAXIFS($F$2:$F404,$C$2:$C404,$C405,$B$2:$B404,$B405,$A$2:$A404,$A405)=0,"",$E405-_xlfn.MAXIFS($F$2:$F404,$C$2:$C404,$C405,$B$2:$B404,$B405,$A$2:$A404,$A405))&lt;0,0,IF(_xlfn.MAXIFS($F$2:$F404,$C$2:$C404,$C405,$B$2:$B404,$B405,$A$2:$A404,$A405)=0,"",$E405-_xlfn.MAXIFS($F$2:$F404,$C$2:$C404,$C405,$B$2:$B404,$B405,$A$2:$A404,$A405))))</f>
        <v>6.134259259259478E-4</v>
      </c>
      <c r="K405" s="6">
        <f t="shared" si="19"/>
        <v>18</v>
      </c>
      <c r="L405" s="6" t="str">
        <f t="shared" si="20"/>
        <v>LATE</v>
      </c>
      <c r="M405" s="6" t="str">
        <f t="shared" si="18"/>
        <v>N</v>
      </c>
    </row>
    <row r="406" spans="1:13" x14ac:dyDescent="0.25">
      <c r="A406" t="s">
        <v>47</v>
      </c>
      <c r="B406" s="92">
        <v>46139</v>
      </c>
      <c r="C406" t="s">
        <v>120</v>
      </c>
      <c r="D406">
        <v>25331</v>
      </c>
      <c r="E406" s="76">
        <v>0.78451388888888884</v>
      </c>
      <c r="F406" s="76">
        <v>0.78532407407407412</v>
      </c>
      <c r="G406" s="2">
        <v>4.8611111111111112E-2</v>
      </c>
      <c r="H406" s="77">
        <v>4.340277777777778E-3</v>
      </c>
      <c r="J406" s="79">
        <f>IF(IF(IF(_xlfn.MAXIFS($F$2:$F405,$C$2:$C405,$C406,$B$2:$B405,$B406,$A$2:$A405,$A406)=0,"",$E406-_xlfn.MAXIFS($F$2:$F405,$C$2:$C405,$C406,$B$2:$B405,$B406,$A$2:$A405,$A406))&lt;0,0,IF(_xlfn.MAXIFS($F$2:$F405,$C$2:$C405,$C406,$B$2:$B405,$B406,$A$2:$A405,$A406)=0,"",$E406-_xlfn.MAXIFS($F$2:$F405,$C$2:$C405,$C406,$B$2:$B405,$B406,$A$2:$A405,$A406)))&gt;0.25,"",IF(IF(_xlfn.MAXIFS($F$2:$F405,$C$2:$C405,$C406,$B$2:$B405,$B406,$A$2:$A405,$A406)=0,"",$E406-_xlfn.MAXIFS($F$2:$F405,$C$2:$C405,$C406,$B$2:$B405,$B406,$A$2:$A405,$A406))&lt;0,0,IF(_xlfn.MAXIFS($F$2:$F405,$C$2:$C405,$C406,$B$2:$B405,$B406,$A$2:$A405,$A406)=0,"",$E406-_xlfn.MAXIFS($F$2:$F405,$C$2:$C405,$C406,$B$2:$B405,$B406,$A$2:$A405,$A406))))</f>
        <v>4.3402777777776791E-3</v>
      </c>
      <c r="K406" s="6">
        <f t="shared" si="19"/>
        <v>18</v>
      </c>
      <c r="L406" s="6" t="str">
        <f t="shared" si="20"/>
        <v>LATE</v>
      </c>
      <c r="M406" s="6" t="str">
        <f t="shared" si="18"/>
        <v>N</v>
      </c>
    </row>
    <row r="407" spans="1:13" x14ac:dyDescent="0.25">
      <c r="A407" t="s">
        <v>47</v>
      </c>
      <c r="B407" s="92">
        <v>46139</v>
      </c>
      <c r="C407" t="s">
        <v>121</v>
      </c>
      <c r="D407">
        <v>25131</v>
      </c>
      <c r="E407" s="76">
        <v>0.78465277777777775</v>
      </c>
      <c r="F407" s="76">
        <v>0.78858796296296296</v>
      </c>
      <c r="G407" s="2">
        <v>0.2361111111111111</v>
      </c>
      <c r="H407" s="77">
        <v>0</v>
      </c>
      <c r="J407" s="79">
        <f>IF(IF(IF(_xlfn.MAXIFS($F$2:$F406,$C$2:$C406,$C407,$B$2:$B406,$B407,$A$2:$A406,$A407)=0,"",$E407-_xlfn.MAXIFS($F$2:$F406,$C$2:$C406,$C407,$B$2:$B406,$B407,$A$2:$A406,$A407))&lt;0,0,IF(_xlfn.MAXIFS($F$2:$F406,$C$2:$C406,$C407,$B$2:$B406,$B407,$A$2:$A406,$A407)=0,"",$E407-_xlfn.MAXIFS($F$2:$F406,$C$2:$C406,$C407,$B$2:$B406,$B407,$A$2:$A406,$A407)))&gt;0.25,"",IF(IF(_xlfn.MAXIFS($F$2:$F406,$C$2:$C406,$C407,$B$2:$B406,$B407,$A$2:$A406,$A407)=0,"",$E407-_xlfn.MAXIFS($F$2:$F406,$C$2:$C406,$C407,$B$2:$B406,$B407,$A$2:$A406,$A407))&lt;0,0,IF(_xlfn.MAXIFS($F$2:$F406,$C$2:$C406,$C407,$B$2:$B406,$B407,$A$2:$A406,$A407)=0,"",$E407-_xlfn.MAXIFS($F$2:$F406,$C$2:$C406,$C407,$B$2:$B406,$B407,$A$2:$A406,$A407))))</f>
        <v>0</v>
      </c>
      <c r="K407" s="6">
        <f t="shared" si="19"/>
        <v>18</v>
      </c>
      <c r="L407" s="6" t="str">
        <f t="shared" si="20"/>
        <v>LATE</v>
      </c>
      <c r="M407" s="6" t="str">
        <f t="shared" si="18"/>
        <v>N</v>
      </c>
    </row>
    <row r="408" spans="1:13" x14ac:dyDescent="0.25">
      <c r="A408" t="s">
        <v>47</v>
      </c>
      <c r="B408" s="92">
        <v>46139</v>
      </c>
      <c r="C408" t="s">
        <v>121</v>
      </c>
      <c r="D408">
        <v>18232</v>
      </c>
      <c r="E408" s="76">
        <v>0.78601851851851856</v>
      </c>
      <c r="F408" s="76">
        <v>0.79151620370370368</v>
      </c>
      <c r="G408" s="2">
        <v>0.3298611111111111</v>
      </c>
      <c r="H408" s="77">
        <v>0</v>
      </c>
      <c r="J408" s="79">
        <f>IF(IF(IF(_xlfn.MAXIFS($F$2:$F407,$C$2:$C407,$C408,$B$2:$B407,$B408,$A$2:$A407,$A408)=0,"",$E408-_xlfn.MAXIFS($F$2:$F407,$C$2:$C407,$C408,$B$2:$B407,$B408,$A$2:$A407,$A408))&lt;0,0,IF(_xlfn.MAXIFS($F$2:$F407,$C$2:$C407,$C408,$B$2:$B407,$B408,$A$2:$A407,$A408)=0,"",$E408-_xlfn.MAXIFS($F$2:$F407,$C$2:$C407,$C408,$B$2:$B407,$B408,$A$2:$A407,$A408)))&gt;0.25,"",IF(IF(_xlfn.MAXIFS($F$2:$F407,$C$2:$C407,$C408,$B$2:$B407,$B408,$A$2:$A407,$A408)=0,"",$E408-_xlfn.MAXIFS($F$2:$F407,$C$2:$C407,$C408,$B$2:$B407,$B408,$A$2:$A407,$A408))&lt;0,0,IF(_xlfn.MAXIFS($F$2:$F407,$C$2:$C407,$C408,$B$2:$B407,$B408,$A$2:$A407,$A408)=0,"",$E408-_xlfn.MAXIFS($F$2:$F407,$C$2:$C407,$C408,$B$2:$B407,$B408,$A$2:$A407,$A408))))</f>
        <v>0</v>
      </c>
      <c r="K408" s="6">
        <f t="shared" si="19"/>
        <v>18</v>
      </c>
      <c r="L408" s="6" t="str">
        <f t="shared" si="20"/>
        <v>LATE</v>
      </c>
      <c r="M408" s="6" t="str">
        <f t="shared" si="18"/>
        <v>N</v>
      </c>
    </row>
    <row r="409" spans="1:13" x14ac:dyDescent="0.25">
      <c r="A409" t="s">
        <v>47</v>
      </c>
      <c r="B409" s="92">
        <v>46139</v>
      </c>
      <c r="C409" t="s">
        <v>120</v>
      </c>
      <c r="D409">
        <v>18132</v>
      </c>
      <c r="E409" s="76">
        <v>0.78686342592592595</v>
      </c>
      <c r="F409" s="76">
        <v>0.78767361111111112</v>
      </c>
      <c r="G409" s="2">
        <v>4.8611111111111112E-2</v>
      </c>
      <c r="H409" s="77">
        <v>1.5393518518518519E-3</v>
      </c>
      <c r="J409" s="79">
        <f>IF(IF(IF(_xlfn.MAXIFS($F$2:$F408,$C$2:$C408,$C409,$B$2:$B408,$B409,$A$2:$A408,$A409)=0,"",$E409-_xlfn.MAXIFS($F$2:$F408,$C$2:$C408,$C409,$B$2:$B408,$B409,$A$2:$A408,$A409))&lt;0,0,IF(_xlfn.MAXIFS($F$2:$F408,$C$2:$C408,$C409,$B$2:$B408,$B409,$A$2:$A408,$A409)=0,"",$E409-_xlfn.MAXIFS($F$2:$F408,$C$2:$C408,$C409,$B$2:$B408,$B409,$A$2:$A408,$A409)))&gt;0.25,"",IF(IF(_xlfn.MAXIFS($F$2:$F408,$C$2:$C408,$C409,$B$2:$B408,$B409,$A$2:$A408,$A409)=0,"",$E409-_xlfn.MAXIFS($F$2:$F408,$C$2:$C408,$C409,$B$2:$B408,$B409,$A$2:$A408,$A409))&lt;0,0,IF(_xlfn.MAXIFS($F$2:$F408,$C$2:$C408,$C409,$B$2:$B408,$B409,$A$2:$A408,$A409)=0,"",$E409-_xlfn.MAXIFS($F$2:$F408,$C$2:$C408,$C409,$B$2:$B408,$B409,$A$2:$A408,$A409))))</f>
        <v>1.5393518518518334E-3</v>
      </c>
      <c r="K409" s="6">
        <f t="shared" si="19"/>
        <v>18</v>
      </c>
      <c r="L409" s="6" t="str">
        <f t="shared" si="20"/>
        <v>LATE</v>
      </c>
      <c r="M409" s="6" t="str">
        <f t="shared" si="18"/>
        <v>N</v>
      </c>
    </row>
    <row r="410" spans="1:13" x14ac:dyDescent="0.25">
      <c r="A410" t="s">
        <v>47</v>
      </c>
      <c r="B410" s="92">
        <v>46139</v>
      </c>
      <c r="C410" t="s">
        <v>120</v>
      </c>
      <c r="D410">
        <v>20131</v>
      </c>
      <c r="E410" s="76">
        <v>0.78891203703703705</v>
      </c>
      <c r="F410" s="76">
        <v>0.7896643518518518</v>
      </c>
      <c r="G410" s="2">
        <v>4.5138888888888888E-2</v>
      </c>
      <c r="H410" s="77">
        <v>1.238425925925926E-3</v>
      </c>
      <c r="J410" s="79">
        <f>IF(IF(IF(_xlfn.MAXIFS($F$2:$F409,$C$2:$C409,$C410,$B$2:$B409,$B410,$A$2:$A409,$A410)=0,"",$E410-_xlfn.MAXIFS($F$2:$F409,$C$2:$C409,$C410,$B$2:$B409,$B410,$A$2:$A409,$A410))&lt;0,0,IF(_xlfn.MAXIFS($F$2:$F409,$C$2:$C409,$C410,$B$2:$B409,$B410,$A$2:$A409,$A410)=0,"",$E410-_xlfn.MAXIFS($F$2:$F409,$C$2:$C409,$C410,$B$2:$B409,$B410,$A$2:$A409,$A410)))&gt;0.25,"",IF(IF(_xlfn.MAXIFS($F$2:$F409,$C$2:$C409,$C410,$B$2:$B409,$B410,$A$2:$A409,$A410)=0,"",$E410-_xlfn.MAXIFS($F$2:$F409,$C$2:$C409,$C410,$B$2:$B409,$B410,$A$2:$A409,$A410))&lt;0,0,IF(_xlfn.MAXIFS($F$2:$F409,$C$2:$C409,$C410,$B$2:$B409,$B410,$A$2:$A409,$A410)=0,"",$E410-_xlfn.MAXIFS($F$2:$F409,$C$2:$C409,$C410,$B$2:$B409,$B410,$A$2:$A409,$A410))))</f>
        <v>1.2384259259259345E-3</v>
      </c>
      <c r="K410" s="6">
        <f t="shared" si="19"/>
        <v>18</v>
      </c>
      <c r="L410" s="6" t="str">
        <f t="shared" si="20"/>
        <v>LATE</v>
      </c>
      <c r="M410" s="6" t="str">
        <f t="shared" si="18"/>
        <v>N</v>
      </c>
    </row>
    <row r="411" spans="1:13" x14ac:dyDescent="0.25">
      <c r="A411" t="s">
        <v>47</v>
      </c>
      <c r="B411" s="92">
        <v>46139</v>
      </c>
      <c r="C411" t="s">
        <v>119</v>
      </c>
      <c r="D411">
        <v>25331</v>
      </c>
      <c r="E411" s="76">
        <v>0.78902777777777777</v>
      </c>
      <c r="F411" s="76">
        <v>0.78996527777777781</v>
      </c>
      <c r="G411" s="2">
        <v>5.6250000000000001E-2</v>
      </c>
      <c r="H411" s="77">
        <v>4.6296296296296294E-3</v>
      </c>
      <c r="J411" s="79">
        <f>IF(IF(IF(_xlfn.MAXIFS($F$2:$F410,$C$2:$C410,$C411,$B$2:$B410,$B411,$A$2:$A410,$A411)=0,"",$E411-_xlfn.MAXIFS($F$2:$F410,$C$2:$C410,$C411,$B$2:$B410,$B411,$A$2:$A410,$A411))&lt;0,0,IF(_xlfn.MAXIFS($F$2:$F410,$C$2:$C410,$C411,$B$2:$B410,$B411,$A$2:$A410,$A411)=0,"",$E411-_xlfn.MAXIFS($F$2:$F410,$C$2:$C410,$C411,$B$2:$B410,$B411,$A$2:$A410,$A411)))&gt;0.25,"",IF(IF(_xlfn.MAXIFS($F$2:$F410,$C$2:$C410,$C411,$B$2:$B410,$B411,$A$2:$A410,$A411)=0,"",$E411-_xlfn.MAXIFS($F$2:$F410,$C$2:$C410,$C411,$B$2:$B410,$B411,$A$2:$A410,$A411))&lt;0,0,IF(_xlfn.MAXIFS($F$2:$F410,$C$2:$C410,$C411,$B$2:$B410,$B411,$A$2:$A410,$A411)=0,"",$E411-_xlfn.MAXIFS($F$2:$F410,$C$2:$C410,$C411,$B$2:$B410,$B411,$A$2:$A410,$A411))))</f>
        <v>4.6296296296296502E-3</v>
      </c>
      <c r="K411" s="6">
        <f t="shared" si="19"/>
        <v>18</v>
      </c>
      <c r="L411" s="6" t="str">
        <f t="shared" si="20"/>
        <v>LATE</v>
      </c>
      <c r="M411" s="6" t="str">
        <f t="shared" si="18"/>
        <v>N</v>
      </c>
    </row>
    <row r="412" spans="1:13" x14ac:dyDescent="0.25">
      <c r="A412" t="s">
        <v>47</v>
      </c>
      <c r="B412" s="92">
        <v>46139</v>
      </c>
      <c r="C412" t="s">
        <v>119</v>
      </c>
      <c r="D412">
        <v>18132</v>
      </c>
      <c r="E412" s="76">
        <v>0.7905092592592593</v>
      </c>
      <c r="F412" s="76">
        <v>0.79126157407407405</v>
      </c>
      <c r="G412" s="2">
        <v>4.5138888888888888E-2</v>
      </c>
      <c r="H412" s="77">
        <v>5.4398148148148144E-4</v>
      </c>
      <c r="J412" s="79">
        <f>IF(IF(IF(_xlfn.MAXIFS($F$2:$F411,$C$2:$C411,$C412,$B$2:$B411,$B412,$A$2:$A411,$A412)=0,"",$E412-_xlfn.MAXIFS($F$2:$F411,$C$2:$C411,$C412,$B$2:$B411,$B412,$A$2:$A411,$A412))&lt;0,0,IF(_xlfn.MAXIFS($F$2:$F411,$C$2:$C411,$C412,$B$2:$B411,$B412,$A$2:$A411,$A412)=0,"",$E412-_xlfn.MAXIFS($F$2:$F411,$C$2:$C411,$C412,$B$2:$B411,$B412,$A$2:$A411,$A412)))&gt;0.25,"",IF(IF(_xlfn.MAXIFS($F$2:$F411,$C$2:$C411,$C412,$B$2:$B411,$B412,$A$2:$A411,$A412)=0,"",$E412-_xlfn.MAXIFS($F$2:$F411,$C$2:$C411,$C412,$B$2:$B411,$B412,$A$2:$A411,$A412))&lt;0,0,IF(_xlfn.MAXIFS($F$2:$F411,$C$2:$C411,$C412,$B$2:$B411,$B412,$A$2:$A411,$A412)=0,"",$E412-_xlfn.MAXIFS($F$2:$F411,$C$2:$C411,$C412,$B$2:$B411,$B412,$A$2:$A411,$A412))))</f>
        <v>5.439814814814925E-4</v>
      </c>
      <c r="K412" s="6">
        <f t="shared" si="19"/>
        <v>18</v>
      </c>
      <c r="L412" s="6" t="str">
        <f t="shared" si="20"/>
        <v>LATE</v>
      </c>
      <c r="M412" s="6" t="str">
        <f t="shared" si="18"/>
        <v>N</v>
      </c>
    </row>
    <row r="413" spans="1:13" x14ac:dyDescent="0.25">
      <c r="A413" t="s">
        <v>47</v>
      </c>
      <c r="B413" s="92">
        <v>46139</v>
      </c>
      <c r="C413" t="s">
        <v>120</v>
      </c>
      <c r="D413">
        <v>19332</v>
      </c>
      <c r="E413" s="76">
        <v>0.79150462962962964</v>
      </c>
      <c r="F413" s="76">
        <v>0.79202546296296295</v>
      </c>
      <c r="G413" s="2">
        <v>3.125E-2</v>
      </c>
      <c r="H413" s="77">
        <v>1.8402777777777777E-3</v>
      </c>
      <c r="J413" s="79">
        <f>IF(IF(IF(_xlfn.MAXIFS($F$2:$F412,$C$2:$C412,$C413,$B$2:$B412,$B413,$A$2:$A412,$A413)=0,"",$E413-_xlfn.MAXIFS($F$2:$F412,$C$2:$C412,$C413,$B$2:$B412,$B413,$A$2:$A412,$A413))&lt;0,0,IF(_xlfn.MAXIFS($F$2:$F412,$C$2:$C412,$C413,$B$2:$B412,$B413,$A$2:$A412,$A413)=0,"",$E413-_xlfn.MAXIFS($F$2:$F412,$C$2:$C412,$C413,$B$2:$B412,$B413,$A$2:$A412,$A413)))&gt;0.25,"",IF(IF(_xlfn.MAXIFS($F$2:$F412,$C$2:$C412,$C413,$B$2:$B412,$B413,$A$2:$A412,$A413)=0,"",$E413-_xlfn.MAXIFS($F$2:$F412,$C$2:$C412,$C413,$B$2:$B412,$B413,$A$2:$A412,$A413))&lt;0,0,IF(_xlfn.MAXIFS($F$2:$F412,$C$2:$C412,$C413,$B$2:$B412,$B413,$A$2:$A412,$A413)=0,"",$E413-_xlfn.MAXIFS($F$2:$F412,$C$2:$C412,$C413,$B$2:$B412,$B413,$A$2:$A412,$A413))))</f>
        <v>1.8402777777778434E-3</v>
      </c>
      <c r="K413" s="6">
        <f t="shared" si="19"/>
        <v>18</v>
      </c>
      <c r="L413" s="6" t="str">
        <f t="shared" si="20"/>
        <v>LATE</v>
      </c>
      <c r="M413" s="6" t="str">
        <f t="shared" si="18"/>
        <v>N</v>
      </c>
    </row>
    <row r="414" spans="1:13" x14ac:dyDescent="0.25">
      <c r="A414" t="s">
        <v>47</v>
      </c>
      <c r="B414" s="92">
        <v>46139</v>
      </c>
      <c r="C414" t="s">
        <v>121</v>
      </c>
      <c r="D414">
        <v>25331</v>
      </c>
      <c r="E414" s="76">
        <v>0.79175925925925927</v>
      </c>
      <c r="F414" s="76">
        <v>0.79609953703703706</v>
      </c>
      <c r="G414" s="2">
        <v>0.26041666666666669</v>
      </c>
      <c r="H414" s="77">
        <v>2.4305555555555555E-4</v>
      </c>
      <c r="J414" s="79">
        <f>IF(IF(IF(_xlfn.MAXIFS($F$2:$F413,$C$2:$C413,$C414,$B$2:$B413,$B414,$A$2:$A413,$A414)=0,"",$E414-_xlfn.MAXIFS($F$2:$F413,$C$2:$C413,$C414,$B$2:$B413,$B414,$A$2:$A413,$A414))&lt;0,0,IF(_xlfn.MAXIFS($F$2:$F413,$C$2:$C413,$C414,$B$2:$B413,$B414,$A$2:$A413,$A414)=0,"",$E414-_xlfn.MAXIFS($F$2:$F413,$C$2:$C413,$C414,$B$2:$B413,$B414,$A$2:$A413,$A414)))&gt;0.25,"",IF(IF(_xlfn.MAXIFS($F$2:$F413,$C$2:$C413,$C414,$B$2:$B413,$B414,$A$2:$A413,$A414)=0,"",$E414-_xlfn.MAXIFS($F$2:$F413,$C$2:$C413,$C414,$B$2:$B413,$B414,$A$2:$A413,$A414))&lt;0,0,IF(_xlfn.MAXIFS($F$2:$F413,$C$2:$C413,$C414,$B$2:$B413,$B414,$A$2:$A413,$A414)=0,"",$E414-_xlfn.MAXIFS($F$2:$F413,$C$2:$C413,$C414,$B$2:$B413,$B414,$A$2:$A413,$A414))))</f>
        <v>2.4305555555559355E-4</v>
      </c>
      <c r="K414" s="6">
        <f t="shared" si="19"/>
        <v>19</v>
      </c>
      <c r="L414" s="6" t="str">
        <f t="shared" si="20"/>
        <v>EARLY</v>
      </c>
      <c r="M414" s="6" t="str">
        <f t="shared" si="18"/>
        <v>N</v>
      </c>
    </row>
    <row r="415" spans="1:13" x14ac:dyDescent="0.25">
      <c r="A415" t="s">
        <v>47</v>
      </c>
      <c r="B415" s="92">
        <v>46139</v>
      </c>
      <c r="C415" t="s">
        <v>121</v>
      </c>
      <c r="D415">
        <v>18132</v>
      </c>
      <c r="E415" s="76">
        <v>0.79293981481481479</v>
      </c>
      <c r="F415" s="76">
        <v>0.79837962962962961</v>
      </c>
      <c r="G415" s="2">
        <v>0.3263888888888889</v>
      </c>
      <c r="H415" s="77">
        <v>0</v>
      </c>
      <c r="J415" s="79">
        <f>IF(IF(IF(_xlfn.MAXIFS($F$2:$F414,$C$2:$C414,$C415,$B$2:$B414,$B415,$A$2:$A414,$A415)=0,"",$E415-_xlfn.MAXIFS($F$2:$F414,$C$2:$C414,$C415,$B$2:$B414,$B415,$A$2:$A414,$A415))&lt;0,0,IF(_xlfn.MAXIFS($F$2:$F414,$C$2:$C414,$C415,$B$2:$B414,$B415,$A$2:$A414,$A415)=0,"",$E415-_xlfn.MAXIFS($F$2:$F414,$C$2:$C414,$C415,$B$2:$B414,$B415,$A$2:$A414,$A415)))&gt;0.25,"",IF(IF(_xlfn.MAXIFS($F$2:$F414,$C$2:$C414,$C415,$B$2:$B414,$B415,$A$2:$A414,$A415)=0,"",$E415-_xlfn.MAXIFS($F$2:$F414,$C$2:$C414,$C415,$B$2:$B414,$B415,$A$2:$A414,$A415))&lt;0,0,IF(_xlfn.MAXIFS($F$2:$F414,$C$2:$C414,$C415,$B$2:$B414,$B415,$A$2:$A414,$A415)=0,"",$E415-_xlfn.MAXIFS($F$2:$F414,$C$2:$C414,$C415,$B$2:$B414,$B415,$A$2:$A414,$A415))))</f>
        <v>0</v>
      </c>
      <c r="K415" s="6">
        <f t="shared" si="19"/>
        <v>19</v>
      </c>
      <c r="L415" s="6" t="str">
        <f t="shared" si="20"/>
        <v>EARLY</v>
      </c>
      <c r="M415" s="6" t="str">
        <f t="shared" si="18"/>
        <v>N</v>
      </c>
    </row>
    <row r="416" spans="1:13" x14ac:dyDescent="0.25">
      <c r="A416" t="s">
        <v>47</v>
      </c>
      <c r="B416" s="92">
        <v>46139</v>
      </c>
      <c r="C416" t="s">
        <v>119</v>
      </c>
      <c r="D416">
        <v>20131</v>
      </c>
      <c r="E416" s="76">
        <v>0.79349537037037032</v>
      </c>
      <c r="F416" s="76">
        <v>0.79459490740740746</v>
      </c>
      <c r="G416" s="2">
        <v>6.5972222222222224E-2</v>
      </c>
      <c r="H416" s="77">
        <v>2.2337962962962962E-3</v>
      </c>
      <c r="J416" s="79">
        <f>IF(IF(IF(_xlfn.MAXIFS($F$2:$F415,$C$2:$C415,$C416,$B$2:$B415,$B416,$A$2:$A415,$A416)=0,"",$E416-_xlfn.MAXIFS($F$2:$F415,$C$2:$C415,$C416,$B$2:$B415,$B416,$A$2:$A415,$A416))&lt;0,0,IF(_xlfn.MAXIFS($F$2:$F415,$C$2:$C415,$C416,$B$2:$B415,$B416,$A$2:$A415,$A416)=0,"",$E416-_xlfn.MAXIFS($F$2:$F415,$C$2:$C415,$C416,$B$2:$B415,$B416,$A$2:$A415,$A416)))&gt;0.25,"",IF(IF(_xlfn.MAXIFS($F$2:$F415,$C$2:$C415,$C416,$B$2:$B415,$B416,$A$2:$A415,$A416)=0,"",$E416-_xlfn.MAXIFS($F$2:$F415,$C$2:$C415,$C416,$B$2:$B415,$B416,$A$2:$A415,$A416))&lt;0,0,IF(_xlfn.MAXIFS($F$2:$F415,$C$2:$C415,$C416,$B$2:$B415,$B416,$A$2:$A415,$A416)=0,"",$E416-_xlfn.MAXIFS($F$2:$F415,$C$2:$C415,$C416,$B$2:$B415,$B416,$A$2:$A415,$A416))))</f>
        <v>2.2337962962962754E-3</v>
      </c>
      <c r="K416" s="6">
        <f t="shared" si="19"/>
        <v>19</v>
      </c>
      <c r="L416" s="6" t="str">
        <f t="shared" si="20"/>
        <v>EARLY</v>
      </c>
      <c r="M416" s="6" t="str">
        <f t="shared" si="18"/>
        <v>N</v>
      </c>
    </row>
    <row r="417" spans="1:13" x14ac:dyDescent="0.25">
      <c r="A417" t="s">
        <v>47</v>
      </c>
      <c r="B417" s="92">
        <v>46139</v>
      </c>
      <c r="C417" t="s">
        <v>120</v>
      </c>
      <c r="D417">
        <v>25131</v>
      </c>
      <c r="E417" s="76">
        <v>0.79350694444444447</v>
      </c>
      <c r="F417" s="76">
        <v>0.79437500000000005</v>
      </c>
      <c r="G417" s="2">
        <v>5.2083333333333336E-2</v>
      </c>
      <c r="H417" s="77">
        <v>1.4814814814814814E-3</v>
      </c>
      <c r="J417" s="79">
        <f>IF(IF(IF(_xlfn.MAXIFS($F$2:$F416,$C$2:$C416,$C417,$B$2:$B416,$B417,$A$2:$A416,$A417)=0,"",$E417-_xlfn.MAXIFS($F$2:$F416,$C$2:$C416,$C417,$B$2:$B416,$B417,$A$2:$A416,$A417))&lt;0,0,IF(_xlfn.MAXIFS($F$2:$F416,$C$2:$C416,$C417,$B$2:$B416,$B417,$A$2:$A416,$A417)=0,"",$E417-_xlfn.MAXIFS($F$2:$F416,$C$2:$C416,$C417,$B$2:$B416,$B417,$A$2:$A416,$A417)))&gt;0.25,"",IF(IF(_xlfn.MAXIFS($F$2:$F416,$C$2:$C416,$C417,$B$2:$B416,$B417,$A$2:$A416,$A417)=0,"",$E417-_xlfn.MAXIFS($F$2:$F416,$C$2:$C416,$C417,$B$2:$B416,$B417,$A$2:$A416,$A417))&lt;0,0,IF(_xlfn.MAXIFS($F$2:$F416,$C$2:$C416,$C417,$B$2:$B416,$B417,$A$2:$A416,$A417)=0,"",$E417-_xlfn.MAXIFS($F$2:$F416,$C$2:$C416,$C417,$B$2:$B416,$B417,$A$2:$A416,$A417))))</f>
        <v>1.481481481481528E-3</v>
      </c>
      <c r="K417" s="6">
        <f t="shared" si="19"/>
        <v>19</v>
      </c>
      <c r="L417" s="6" t="str">
        <f t="shared" si="20"/>
        <v>EARLY</v>
      </c>
      <c r="M417" s="6" t="str">
        <f t="shared" si="18"/>
        <v>N</v>
      </c>
    </row>
    <row r="418" spans="1:13" x14ac:dyDescent="0.25">
      <c r="A418" t="s">
        <v>47</v>
      </c>
      <c r="B418" s="92">
        <v>46139</v>
      </c>
      <c r="C418" t="s">
        <v>119</v>
      </c>
      <c r="D418">
        <v>19332</v>
      </c>
      <c r="E418" s="76">
        <v>0.79503472222222227</v>
      </c>
      <c r="F418" s="76">
        <v>0.79636574074074074</v>
      </c>
      <c r="G418" s="2">
        <v>7.9861111111111105E-2</v>
      </c>
      <c r="H418" s="77">
        <v>4.3981481481481481E-4</v>
      </c>
      <c r="J418" s="79">
        <f>IF(IF(IF(_xlfn.MAXIFS($F$2:$F417,$C$2:$C417,$C418,$B$2:$B417,$B418,$A$2:$A417,$A418)=0,"",$E418-_xlfn.MAXIFS($F$2:$F417,$C$2:$C417,$C418,$B$2:$B417,$B418,$A$2:$A417,$A418))&lt;0,0,IF(_xlfn.MAXIFS($F$2:$F417,$C$2:$C417,$C418,$B$2:$B417,$B418,$A$2:$A417,$A418)=0,"",$E418-_xlfn.MAXIFS($F$2:$F417,$C$2:$C417,$C418,$B$2:$B417,$B418,$A$2:$A417,$A418)))&gt;0.25,"",IF(IF(_xlfn.MAXIFS($F$2:$F417,$C$2:$C417,$C418,$B$2:$B417,$B418,$A$2:$A417,$A418)=0,"",$E418-_xlfn.MAXIFS($F$2:$F417,$C$2:$C417,$C418,$B$2:$B417,$B418,$A$2:$A417,$A418))&lt;0,0,IF(_xlfn.MAXIFS($F$2:$F417,$C$2:$C417,$C418,$B$2:$B417,$B418,$A$2:$A417,$A418)=0,"",$E418-_xlfn.MAXIFS($F$2:$F417,$C$2:$C417,$C418,$B$2:$B417,$B418,$A$2:$A417,$A418))))</f>
        <v>4.3981481481480955E-4</v>
      </c>
      <c r="K418" s="6">
        <f t="shared" si="19"/>
        <v>19</v>
      </c>
      <c r="L418" s="6" t="str">
        <f t="shared" si="20"/>
        <v>EARLY</v>
      </c>
      <c r="M418" s="6" t="str">
        <f t="shared" si="18"/>
        <v>N</v>
      </c>
    </row>
    <row r="419" spans="1:13" x14ac:dyDescent="0.25">
      <c r="A419" t="s">
        <v>47</v>
      </c>
      <c r="B419" s="92">
        <v>46139</v>
      </c>
      <c r="C419" t="s">
        <v>121</v>
      </c>
      <c r="D419">
        <v>20131</v>
      </c>
      <c r="E419" s="76">
        <v>0.79621527777777779</v>
      </c>
      <c r="F419" s="76">
        <v>0.79980324074074072</v>
      </c>
      <c r="G419" s="2">
        <v>0.21527777777777779</v>
      </c>
      <c r="H419" s="77">
        <v>0</v>
      </c>
      <c r="J419" s="79">
        <f>IF(IF(IF(_xlfn.MAXIFS($F$2:$F418,$C$2:$C418,$C419,$B$2:$B418,$B419,$A$2:$A418,$A419)=0,"",$E419-_xlfn.MAXIFS($F$2:$F418,$C$2:$C418,$C419,$B$2:$B418,$B419,$A$2:$A418,$A419))&lt;0,0,IF(_xlfn.MAXIFS($F$2:$F418,$C$2:$C418,$C419,$B$2:$B418,$B419,$A$2:$A418,$A419)=0,"",$E419-_xlfn.MAXIFS($F$2:$F418,$C$2:$C418,$C419,$B$2:$B418,$B419,$A$2:$A418,$A419)))&gt;0.25,"",IF(IF(_xlfn.MAXIFS($F$2:$F418,$C$2:$C418,$C419,$B$2:$B418,$B419,$A$2:$A418,$A419)=0,"",$E419-_xlfn.MAXIFS($F$2:$F418,$C$2:$C418,$C419,$B$2:$B418,$B419,$A$2:$A418,$A419))&lt;0,0,IF(_xlfn.MAXIFS($F$2:$F418,$C$2:$C418,$C419,$B$2:$B418,$B419,$A$2:$A418,$A419)=0,"",$E419-_xlfn.MAXIFS($F$2:$F418,$C$2:$C418,$C419,$B$2:$B418,$B419,$A$2:$A418,$A419))))</f>
        <v>0</v>
      </c>
      <c r="K419" s="6">
        <f t="shared" si="19"/>
        <v>19</v>
      </c>
      <c r="L419" s="6" t="str">
        <f t="shared" si="20"/>
        <v>EARLY</v>
      </c>
      <c r="M419" s="6" t="str">
        <f t="shared" si="18"/>
        <v>N</v>
      </c>
    </row>
    <row r="420" spans="1:13" x14ac:dyDescent="0.25">
      <c r="A420" t="s">
        <v>47</v>
      </c>
      <c r="B420" s="92">
        <v>46139</v>
      </c>
      <c r="C420" t="s">
        <v>120</v>
      </c>
      <c r="D420">
        <v>18232</v>
      </c>
      <c r="E420" s="76">
        <v>0.79678240740740736</v>
      </c>
      <c r="F420" s="76">
        <v>0.79776620370370366</v>
      </c>
      <c r="G420" s="2">
        <v>5.9027777777777776E-2</v>
      </c>
      <c r="H420" s="77">
        <v>2.4074074074074076E-3</v>
      </c>
      <c r="J420" s="79">
        <f>IF(IF(IF(_xlfn.MAXIFS($F$2:$F419,$C$2:$C419,$C420,$B$2:$B419,$B420,$A$2:$A419,$A420)=0,"",$E420-_xlfn.MAXIFS($F$2:$F419,$C$2:$C419,$C420,$B$2:$B419,$B420,$A$2:$A419,$A420))&lt;0,0,IF(_xlfn.MAXIFS($F$2:$F419,$C$2:$C419,$C420,$B$2:$B419,$B420,$A$2:$A419,$A420)=0,"",$E420-_xlfn.MAXIFS($F$2:$F419,$C$2:$C419,$C420,$B$2:$B419,$B420,$A$2:$A419,$A420)))&gt;0.25,"",IF(IF(_xlfn.MAXIFS($F$2:$F419,$C$2:$C419,$C420,$B$2:$B419,$B420,$A$2:$A419,$A420)=0,"",$E420-_xlfn.MAXIFS($F$2:$F419,$C$2:$C419,$C420,$B$2:$B419,$B420,$A$2:$A419,$A420))&lt;0,0,IF(_xlfn.MAXIFS($F$2:$F419,$C$2:$C419,$C420,$B$2:$B419,$B420,$A$2:$A419,$A420)=0,"",$E420-_xlfn.MAXIFS($F$2:$F419,$C$2:$C419,$C420,$B$2:$B419,$B420,$A$2:$A419,$A420))))</f>
        <v>2.4074074074073026E-3</v>
      </c>
      <c r="K420" s="6">
        <f t="shared" si="19"/>
        <v>19</v>
      </c>
      <c r="L420" s="6" t="str">
        <f t="shared" si="20"/>
        <v>EARLY</v>
      </c>
      <c r="M420" s="6" t="str">
        <f t="shared" si="18"/>
        <v>N</v>
      </c>
    </row>
    <row r="421" spans="1:13" x14ac:dyDescent="0.25">
      <c r="A421" t="s">
        <v>47</v>
      </c>
      <c r="B421" s="92">
        <v>46139</v>
      </c>
      <c r="C421" t="s">
        <v>121</v>
      </c>
      <c r="D421">
        <v>19332</v>
      </c>
      <c r="E421" s="76">
        <v>0.7981018518518519</v>
      </c>
      <c r="F421" s="76">
        <v>0.80128472222222225</v>
      </c>
      <c r="G421" s="2">
        <v>0.19097222222222221</v>
      </c>
      <c r="H421" s="77">
        <v>0</v>
      </c>
      <c r="J421" s="79">
        <f>IF(IF(IF(_xlfn.MAXIFS($F$2:$F420,$C$2:$C420,$C421,$B$2:$B420,$B421,$A$2:$A420,$A421)=0,"",$E421-_xlfn.MAXIFS($F$2:$F420,$C$2:$C420,$C421,$B$2:$B420,$B421,$A$2:$A420,$A421))&lt;0,0,IF(_xlfn.MAXIFS($F$2:$F420,$C$2:$C420,$C421,$B$2:$B420,$B421,$A$2:$A420,$A421)=0,"",$E421-_xlfn.MAXIFS($F$2:$F420,$C$2:$C420,$C421,$B$2:$B420,$B421,$A$2:$A420,$A421)))&gt;0.25,"",IF(IF(_xlfn.MAXIFS($F$2:$F420,$C$2:$C420,$C421,$B$2:$B420,$B421,$A$2:$A420,$A421)=0,"",$E421-_xlfn.MAXIFS($F$2:$F420,$C$2:$C420,$C421,$B$2:$B420,$B421,$A$2:$A420,$A421))&lt;0,0,IF(_xlfn.MAXIFS($F$2:$F420,$C$2:$C420,$C421,$B$2:$B420,$B421,$A$2:$A420,$A421)=0,"",$E421-_xlfn.MAXIFS($F$2:$F420,$C$2:$C420,$C421,$B$2:$B420,$B421,$A$2:$A420,$A421))))</f>
        <v>0</v>
      </c>
      <c r="K421" s="6">
        <f t="shared" si="19"/>
        <v>19</v>
      </c>
      <c r="L421" s="6" t="str">
        <f t="shared" si="20"/>
        <v>EARLY</v>
      </c>
      <c r="M421" s="6" t="str">
        <f t="shared" si="18"/>
        <v>N</v>
      </c>
    </row>
    <row r="422" spans="1:13" x14ac:dyDescent="0.25">
      <c r="A422" t="s">
        <v>47</v>
      </c>
      <c r="B422" s="92">
        <v>46139</v>
      </c>
      <c r="C422" t="s">
        <v>119</v>
      </c>
      <c r="D422">
        <v>25131</v>
      </c>
      <c r="E422" s="76">
        <v>0.79819444444444443</v>
      </c>
      <c r="F422" s="76">
        <v>0.79917824074074073</v>
      </c>
      <c r="G422" s="2">
        <v>5.9027777777777776E-2</v>
      </c>
      <c r="H422" s="77">
        <v>1.8287037037037037E-3</v>
      </c>
      <c r="J422" s="79">
        <f>IF(IF(IF(_xlfn.MAXIFS($F$2:$F421,$C$2:$C421,$C422,$B$2:$B421,$B422,$A$2:$A421,$A422)=0,"",$E422-_xlfn.MAXIFS($F$2:$F421,$C$2:$C421,$C422,$B$2:$B421,$B422,$A$2:$A421,$A422))&lt;0,0,IF(_xlfn.MAXIFS($F$2:$F421,$C$2:$C421,$C422,$B$2:$B421,$B422,$A$2:$A421,$A422)=0,"",$E422-_xlfn.MAXIFS($F$2:$F421,$C$2:$C421,$C422,$B$2:$B421,$B422,$A$2:$A421,$A422)))&gt;0.25,"",IF(IF(_xlfn.MAXIFS($F$2:$F421,$C$2:$C421,$C422,$B$2:$B421,$B422,$A$2:$A421,$A422)=0,"",$E422-_xlfn.MAXIFS($F$2:$F421,$C$2:$C421,$C422,$B$2:$B421,$B422,$A$2:$A421,$A422))&lt;0,0,IF(_xlfn.MAXIFS($F$2:$F421,$C$2:$C421,$C422,$B$2:$B421,$B422,$A$2:$A421,$A422)=0,"",$E422-_xlfn.MAXIFS($F$2:$F421,$C$2:$C421,$C422,$B$2:$B421,$B422,$A$2:$A421,$A422))))</f>
        <v>1.8287037037036935E-3</v>
      </c>
      <c r="K422" s="6">
        <f t="shared" si="19"/>
        <v>19</v>
      </c>
      <c r="L422" s="6" t="str">
        <f t="shared" si="20"/>
        <v>EARLY</v>
      </c>
      <c r="M422" s="6" t="str">
        <f t="shared" si="18"/>
        <v>N</v>
      </c>
    </row>
    <row r="423" spans="1:13" x14ac:dyDescent="0.25">
      <c r="A423" t="s">
        <v>47</v>
      </c>
      <c r="B423" s="92">
        <v>46139</v>
      </c>
      <c r="C423" t="s">
        <v>121</v>
      </c>
      <c r="D423">
        <v>25131</v>
      </c>
      <c r="E423" s="76">
        <v>0.80074074074074075</v>
      </c>
      <c r="F423" s="76">
        <v>0.80322916666666666</v>
      </c>
      <c r="G423" s="2">
        <v>0.14930555555555555</v>
      </c>
      <c r="H423" s="77">
        <v>0</v>
      </c>
      <c r="J423" s="79">
        <f>IF(IF(IF(_xlfn.MAXIFS($F$2:$F422,$C$2:$C422,$C423,$B$2:$B422,$B423,$A$2:$A422,$A423)=0,"",$E423-_xlfn.MAXIFS($F$2:$F422,$C$2:$C422,$C423,$B$2:$B422,$B423,$A$2:$A422,$A423))&lt;0,0,IF(_xlfn.MAXIFS($F$2:$F422,$C$2:$C422,$C423,$B$2:$B422,$B423,$A$2:$A422,$A423)=0,"",$E423-_xlfn.MAXIFS($F$2:$F422,$C$2:$C422,$C423,$B$2:$B422,$B423,$A$2:$A422,$A423)))&gt;0.25,"",IF(IF(_xlfn.MAXIFS($F$2:$F422,$C$2:$C422,$C423,$B$2:$B422,$B423,$A$2:$A422,$A423)=0,"",$E423-_xlfn.MAXIFS($F$2:$F422,$C$2:$C422,$C423,$B$2:$B422,$B423,$A$2:$A422,$A423))&lt;0,0,IF(_xlfn.MAXIFS($F$2:$F422,$C$2:$C422,$C423,$B$2:$B422,$B423,$A$2:$A422,$A423)=0,"",$E423-_xlfn.MAXIFS($F$2:$F422,$C$2:$C422,$C423,$B$2:$B422,$B423,$A$2:$A422,$A423))))</f>
        <v>0</v>
      </c>
      <c r="K423" s="6">
        <f t="shared" si="19"/>
        <v>19</v>
      </c>
      <c r="L423" s="6" t="str">
        <f t="shared" si="20"/>
        <v>EARLY</v>
      </c>
      <c r="M423" s="6" t="str">
        <f t="shared" si="18"/>
        <v>N</v>
      </c>
    </row>
    <row r="424" spans="1:13" x14ac:dyDescent="0.25">
      <c r="A424" t="s">
        <v>47</v>
      </c>
      <c r="B424" s="92">
        <v>46139</v>
      </c>
      <c r="C424" t="s">
        <v>119</v>
      </c>
      <c r="D424">
        <v>18232</v>
      </c>
      <c r="E424" s="76">
        <v>0.80083333333333329</v>
      </c>
      <c r="F424" s="76">
        <v>0.801875</v>
      </c>
      <c r="G424" s="2">
        <v>6.25E-2</v>
      </c>
      <c r="H424" s="77">
        <v>1.6550925925925926E-3</v>
      </c>
      <c r="J424" s="79">
        <f>IF(IF(IF(_xlfn.MAXIFS($F$2:$F423,$C$2:$C423,$C424,$B$2:$B423,$B424,$A$2:$A423,$A424)=0,"",$E424-_xlfn.MAXIFS($F$2:$F423,$C$2:$C423,$C424,$B$2:$B423,$B424,$A$2:$A423,$A424))&lt;0,0,IF(_xlfn.MAXIFS($F$2:$F423,$C$2:$C423,$C424,$B$2:$B423,$B424,$A$2:$A423,$A424)=0,"",$E424-_xlfn.MAXIFS($F$2:$F423,$C$2:$C423,$C424,$B$2:$B423,$B424,$A$2:$A423,$A424)))&gt;0.25,"",IF(IF(_xlfn.MAXIFS($F$2:$F423,$C$2:$C423,$C424,$B$2:$B423,$B424,$A$2:$A423,$A424)=0,"",$E424-_xlfn.MAXIFS($F$2:$F423,$C$2:$C423,$C424,$B$2:$B423,$B424,$A$2:$A423,$A424))&lt;0,0,IF(_xlfn.MAXIFS($F$2:$F423,$C$2:$C423,$C424,$B$2:$B423,$B424,$A$2:$A423,$A424)=0,"",$E424-_xlfn.MAXIFS($F$2:$F423,$C$2:$C423,$C424,$B$2:$B423,$B424,$A$2:$A423,$A424))))</f>
        <v>1.6550925925925553E-3</v>
      </c>
      <c r="K424" s="6">
        <f t="shared" si="19"/>
        <v>19</v>
      </c>
      <c r="L424" s="6" t="str">
        <f t="shared" si="20"/>
        <v>EARLY</v>
      </c>
      <c r="M424" s="6" t="str">
        <f t="shared" si="18"/>
        <v>N</v>
      </c>
    </row>
    <row r="425" spans="1:13" x14ac:dyDescent="0.25">
      <c r="A425" t="s">
        <v>47</v>
      </c>
      <c r="B425" s="92">
        <v>46139</v>
      </c>
      <c r="C425" t="s">
        <v>120</v>
      </c>
      <c r="D425">
        <v>25331</v>
      </c>
      <c r="E425" s="76">
        <v>0.80159722222222218</v>
      </c>
      <c r="F425" s="76">
        <v>0.80373842592592593</v>
      </c>
      <c r="G425" s="2">
        <v>0.12847222222222221</v>
      </c>
      <c r="H425" s="77">
        <v>3.8310185185185183E-3</v>
      </c>
      <c r="J425" s="79">
        <f>IF(IF(IF(_xlfn.MAXIFS($F$2:$F424,$C$2:$C424,$C425,$B$2:$B424,$B425,$A$2:$A424,$A425)=0,"",$E425-_xlfn.MAXIFS($F$2:$F424,$C$2:$C424,$C425,$B$2:$B424,$B425,$A$2:$A424,$A425))&lt;0,0,IF(_xlfn.MAXIFS($F$2:$F424,$C$2:$C424,$C425,$B$2:$B424,$B425,$A$2:$A424,$A425)=0,"",$E425-_xlfn.MAXIFS($F$2:$F424,$C$2:$C424,$C425,$B$2:$B424,$B425,$A$2:$A424,$A425)))&gt;0.25,"",IF(IF(_xlfn.MAXIFS($F$2:$F424,$C$2:$C424,$C425,$B$2:$B424,$B425,$A$2:$A424,$A425)=0,"",$E425-_xlfn.MAXIFS($F$2:$F424,$C$2:$C424,$C425,$B$2:$B424,$B425,$A$2:$A424,$A425))&lt;0,0,IF(_xlfn.MAXIFS($F$2:$F424,$C$2:$C424,$C425,$B$2:$B424,$B425,$A$2:$A424,$A425)=0,"",$E425-_xlfn.MAXIFS($F$2:$F424,$C$2:$C424,$C425,$B$2:$B424,$B425,$A$2:$A424,$A425))))</f>
        <v>3.8310185185185253E-3</v>
      </c>
      <c r="K425" s="6">
        <f t="shared" si="19"/>
        <v>19</v>
      </c>
      <c r="L425" s="6" t="str">
        <f t="shared" si="20"/>
        <v>EARLY</v>
      </c>
      <c r="M425" s="6" t="str">
        <f t="shared" si="18"/>
        <v>N</v>
      </c>
    </row>
    <row r="426" spans="1:13" x14ac:dyDescent="0.25">
      <c r="A426" t="s">
        <v>47</v>
      </c>
      <c r="B426" s="92">
        <v>46139</v>
      </c>
      <c r="C426" t="s">
        <v>121</v>
      </c>
      <c r="D426">
        <v>18232</v>
      </c>
      <c r="E426" s="76">
        <v>0.80349537037037033</v>
      </c>
      <c r="F426" s="76">
        <v>0.80737268518518523</v>
      </c>
      <c r="G426" s="2">
        <v>0.2326388888888889</v>
      </c>
      <c r="H426" s="77">
        <v>2.6620370370370372E-4</v>
      </c>
      <c r="J426" s="79">
        <f>IF(IF(IF(_xlfn.MAXIFS($F$2:$F425,$C$2:$C425,$C426,$B$2:$B425,$B426,$A$2:$A425,$A426)=0,"",$E426-_xlfn.MAXIFS($F$2:$F425,$C$2:$C425,$C426,$B$2:$B425,$B426,$A$2:$A425,$A426))&lt;0,0,IF(_xlfn.MAXIFS($F$2:$F425,$C$2:$C425,$C426,$B$2:$B425,$B426,$A$2:$A425,$A426)=0,"",$E426-_xlfn.MAXIFS($F$2:$F425,$C$2:$C425,$C426,$B$2:$B425,$B426,$A$2:$A425,$A426)))&gt;0.25,"",IF(IF(_xlfn.MAXIFS($F$2:$F425,$C$2:$C425,$C426,$B$2:$B425,$B426,$A$2:$A425,$A426)=0,"",$E426-_xlfn.MAXIFS($F$2:$F425,$C$2:$C425,$C426,$B$2:$B425,$B426,$A$2:$A425,$A426))&lt;0,0,IF(_xlfn.MAXIFS($F$2:$F425,$C$2:$C425,$C426,$B$2:$B425,$B426,$A$2:$A425,$A426)=0,"",$E426-_xlfn.MAXIFS($F$2:$F425,$C$2:$C425,$C426,$B$2:$B425,$B426,$A$2:$A425,$A426))))</f>
        <v>2.662037037036713E-4</v>
      </c>
      <c r="K426" s="6">
        <f t="shared" si="19"/>
        <v>19</v>
      </c>
      <c r="L426" s="6" t="str">
        <f t="shared" si="20"/>
        <v>EARLY</v>
      </c>
      <c r="M426" s="6" t="str">
        <f t="shared" si="18"/>
        <v>N</v>
      </c>
    </row>
    <row r="427" spans="1:13" x14ac:dyDescent="0.25">
      <c r="A427" t="s">
        <v>47</v>
      </c>
      <c r="B427" s="92">
        <v>46139</v>
      </c>
      <c r="C427" t="s">
        <v>120</v>
      </c>
      <c r="D427">
        <v>18132</v>
      </c>
      <c r="E427" s="76">
        <v>0.80497685185185186</v>
      </c>
      <c r="F427" s="76">
        <v>0.80596064814814816</v>
      </c>
      <c r="G427" s="2">
        <v>5.9027777777777776E-2</v>
      </c>
      <c r="H427" s="77">
        <v>1.238425925925926E-3</v>
      </c>
      <c r="J427" s="79">
        <f>IF(IF(IF(_xlfn.MAXIFS($F$2:$F426,$C$2:$C426,$C427,$B$2:$B426,$B427,$A$2:$A426,$A427)=0,"",$E427-_xlfn.MAXIFS($F$2:$F426,$C$2:$C426,$C427,$B$2:$B426,$B427,$A$2:$A426,$A427))&lt;0,0,IF(_xlfn.MAXIFS($F$2:$F426,$C$2:$C426,$C427,$B$2:$B426,$B427,$A$2:$A426,$A427)=0,"",$E427-_xlfn.MAXIFS($F$2:$F426,$C$2:$C426,$C427,$B$2:$B426,$B427,$A$2:$A426,$A427)))&gt;0.25,"",IF(IF(_xlfn.MAXIFS($F$2:$F426,$C$2:$C426,$C427,$B$2:$B426,$B427,$A$2:$A426,$A427)=0,"",$E427-_xlfn.MAXIFS($F$2:$F426,$C$2:$C426,$C427,$B$2:$B426,$B427,$A$2:$A426,$A427))&lt;0,0,IF(_xlfn.MAXIFS($F$2:$F426,$C$2:$C426,$C427,$B$2:$B426,$B427,$A$2:$A426,$A427)=0,"",$E427-_xlfn.MAXIFS($F$2:$F426,$C$2:$C426,$C427,$B$2:$B426,$B427,$A$2:$A426,$A427))))</f>
        <v>1.2384259259259345E-3</v>
      </c>
      <c r="K427" s="6">
        <f t="shared" si="19"/>
        <v>19</v>
      </c>
      <c r="L427" s="6" t="str">
        <f t="shared" si="20"/>
        <v>EARLY</v>
      </c>
      <c r="M427" s="6" t="str">
        <f t="shared" si="18"/>
        <v>N</v>
      </c>
    </row>
    <row r="428" spans="1:13" x14ac:dyDescent="0.25">
      <c r="A428" t="s">
        <v>47</v>
      </c>
      <c r="B428" s="92">
        <v>46139</v>
      </c>
      <c r="C428" t="s">
        <v>120</v>
      </c>
      <c r="D428">
        <v>20131</v>
      </c>
      <c r="E428" s="76">
        <v>0.80611111111111111</v>
      </c>
      <c r="F428" s="76">
        <v>0.80709490740740741</v>
      </c>
      <c r="G428" s="2">
        <v>5.9027777777777776E-2</v>
      </c>
      <c r="H428" s="77">
        <v>1.5046296296296297E-4</v>
      </c>
      <c r="J428" s="79">
        <f>IF(IF(IF(_xlfn.MAXIFS($F$2:$F427,$C$2:$C427,$C428,$B$2:$B427,$B428,$A$2:$A427,$A428)=0,"",$E428-_xlfn.MAXIFS($F$2:$F427,$C$2:$C427,$C428,$B$2:$B427,$B428,$A$2:$A427,$A428))&lt;0,0,IF(_xlfn.MAXIFS($F$2:$F427,$C$2:$C427,$C428,$B$2:$B427,$B428,$A$2:$A427,$A428)=0,"",$E428-_xlfn.MAXIFS($F$2:$F427,$C$2:$C427,$C428,$B$2:$B427,$B428,$A$2:$A427,$A428)))&gt;0.25,"",IF(IF(_xlfn.MAXIFS($F$2:$F427,$C$2:$C427,$C428,$B$2:$B427,$B428,$A$2:$A427,$A428)=0,"",$E428-_xlfn.MAXIFS($F$2:$F427,$C$2:$C427,$C428,$B$2:$B427,$B428,$A$2:$A427,$A428))&lt;0,0,IF(_xlfn.MAXIFS($F$2:$F427,$C$2:$C427,$C428,$B$2:$B427,$B428,$A$2:$A427,$A428)=0,"",$E428-_xlfn.MAXIFS($F$2:$F427,$C$2:$C427,$C428,$B$2:$B427,$B428,$A$2:$A427,$A428))))</f>
        <v>1.5046296296294948E-4</v>
      </c>
      <c r="K428" s="6">
        <f t="shared" si="19"/>
        <v>19</v>
      </c>
      <c r="L428" s="6" t="str">
        <f t="shared" si="20"/>
        <v>EARLY</v>
      </c>
      <c r="M428" s="6" t="str">
        <f t="shared" si="18"/>
        <v>N</v>
      </c>
    </row>
    <row r="429" spans="1:13" x14ac:dyDescent="0.25">
      <c r="A429" t="s">
        <v>47</v>
      </c>
      <c r="B429" s="92">
        <v>46139</v>
      </c>
      <c r="C429" t="s">
        <v>119</v>
      </c>
      <c r="D429">
        <v>25331</v>
      </c>
      <c r="E429" s="76">
        <v>0.80726851851851855</v>
      </c>
      <c r="F429" s="76">
        <v>0.80912037037037032</v>
      </c>
      <c r="G429" s="2">
        <v>0.1111111111111111</v>
      </c>
      <c r="H429" s="77">
        <v>5.3935185185185188E-3</v>
      </c>
      <c r="J429" s="79">
        <f>IF(IF(IF(_xlfn.MAXIFS($F$2:$F428,$C$2:$C428,$C429,$B$2:$B428,$B429,$A$2:$A428,$A429)=0,"",$E429-_xlfn.MAXIFS($F$2:$F428,$C$2:$C428,$C429,$B$2:$B428,$B429,$A$2:$A428,$A429))&lt;0,0,IF(_xlfn.MAXIFS($F$2:$F428,$C$2:$C428,$C429,$B$2:$B428,$B429,$A$2:$A428,$A429)=0,"",$E429-_xlfn.MAXIFS($F$2:$F428,$C$2:$C428,$C429,$B$2:$B428,$B429,$A$2:$A428,$A429)))&gt;0.25,"",IF(IF(_xlfn.MAXIFS($F$2:$F428,$C$2:$C428,$C429,$B$2:$B428,$B429,$A$2:$A428,$A429)=0,"",$E429-_xlfn.MAXIFS($F$2:$F428,$C$2:$C428,$C429,$B$2:$B428,$B429,$A$2:$A428,$A429))&lt;0,0,IF(_xlfn.MAXIFS($F$2:$F428,$C$2:$C428,$C429,$B$2:$B428,$B429,$A$2:$A428,$A429)=0,"",$E429-_xlfn.MAXIFS($F$2:$F428,$C$2:$C428,$C429,$B$2:$B428,$B429,$A$2:$A428,$A429))))</f>
        <v>5.3935185185185475E-3</v>
      </c>
      <c r="K429" s="6">
        <f t="shared" si="19"/>
        <v>19</v>
      </c>
      <c r="L429" s="6" t="str">
        <f t="shared" si="20"/>
        <v>EARLY</v>
      </c>
      <c r="M429" s="6" t="str">
        <f t="shared" si="18"/>
        <v>N</v>
      </c>
    </row>
    <row r="430" spans="1:13" x14ac:dyDescent="0.25">
      <c r="A430" t="s">
        <v>47</v>
      </c>
      <c r="B430" s="92">
        <v>46139</v>
      </c>
      <c r="C430" t="s">
        <v>120</v>
      </c>
      <c r="D430">
        <v>19332</v>
      </c>
      <c r="E430" s="76">
        <v>0.80736111111111108</v>
      </c>
      <c r="F430" s="76">
        <v>0.80846064814814811</v>
      </c>
      <c r="G430" s="2">
        <v>6.5972222222222224E-2</v>
      </c>
      <c r="H430" s="77">
        <v>2.6620370370370372E-4</v>
      </c>
      <c r="J430" s="79">
        <f>IF(IF(IF(_xlfn.MAXIFS($F$2:$F429,$C$2:$C429,$C430,$B$2:$B429,$B430,$A$2:$A429,$A430)=0,"",$E430-_xlfn.MAXIFS($F$2:$F429,$C$2:$C429,$C430,$B$2:$B429,$B430,$A$2:$A429,$A430))&lt;0,0,IF(_xlfn.MAXIFS($F$2:$F429,$C$2:$C429,$C430,$B$2:$B429,$B430,$A$2:$A429,$A430)=0,"",$E430-_xlfn.MAXIFS($F$2:$F429,$C$2:$C429,$C430,$B$2:$B429,$B430,$A$2:$A429,$A430)))&gt;0.25,"",IF(IF(_xlfn.MAXIFS($F$2:$F429,$C$2:$C429,$C430,$B$2:$B429,$B430,$A$2:$A429,$A430)=0,"",$E430-_xlfn.MAXIFS($F$2:$F429,$C$2:$C429,$C430,$B$2:$B429,$B430,$A$2:$A429,$A430))&lt;0,0,IF(_xlfn.MAXIFS($F$2:$F429,$C$2:$C429,$C430,$B$2:$B429,$B430,$A$2:$A429,$A430)=0,"",$E430-_xlfn.MAXIFS($F$2:$F429,$C$2:$C429,$C430,$B$2:$B429,$B430,$A$2:$A429,$A430))))</f>
        <v>2.662037037036713E-4</v>
      </c>
      <c r="K430" s="6">
        <f t="shared" si="19"/>
        <v>19</v>
      </c>
      <c r="L430" s="6" t="str">
        <f t="shared" si="20"/>
        <v>EARLY</v>
      </c>
      <c r="M430" s="6" t="str">
        <f t="shared" si="18"/>
        <v>N</v>
      </c>
    </row>
    <row r="431" spans="1:13" x14ac:dyDescent="0.25">
      <c r="A431" t="s">
        <v>47</v>
      </c>
      <c r="B431" s="92">
        <v>46139</v>
      </c>
      <c r="C431" t="s">
        <v>120</v>
      </c>
      <c r="D431">
        <v>25131</v>
      </c>
      <c r="E431" s="76">
        <v>0.81</v>
      </c>
      <c r="F431" s="76">
        <v>0.81179398148148152</v>
      </c>
      <c r="G431" s="2">
        <v>0.1076388888888889</v>
      </c>
      <c r="H431" s="77">
        <v>1.5393518518518519E-3</v>
      </c>
      <c r="J431" s="79">
        <f>IF(IF(IF(_xlfn.MAXIFS($F$2:$F430,$C$2:$C430,$C431,$B$2:$B430,$B431,$A$2:$A430,$A431)=0,"",$E431-_xlfn.MAXIFS($F$2:$F430,$C$2:$C430,$C431,$B$2:$B430,$B431,$A$2:$A430,$A431))&lt;0,0,IF(_xlfn.MAXIFS($F$2:$F430,$C$2:$C430,$C431,$B$2:$B430,$B431,$A$2:$A430,$A431)=0,"",$E431-_xlfn.MAXIFS($F$2:$F430,$C$2:$C430,$C431,$B$2:$B430,$B431,$A$2:$A430,$A431)))&gt;0.25,"",IF(IF(_xlfn.MAXIFS($F$2:$F430,$C$2:$C430,$C431,$B$2:$B430,$B431,$A$2:$A430,$A431)=0,"",$E431-_xlfn.MAXIFS($F$2:$F430,$C$2:$C430,$C431,$B$2:$B430,$B431,$A$2:$A430,$A431))&lt;0,0,IF(_xlfn.MAXIFS($F$2:$F430,$C$2:$C430,$C431,$B$2:$B430,$B431,$A$2:$A430,$A431)=0,"",$E431-_xlfn.MAXIFS($F$2:$F430,$C$2:$C430,$C431,$B$2:$B430,$B431,$A$2:$A430,$A431))))</f>
        <v>1.5393518518519445E-3</v>
      </c>
      <c r="K431" s="6">
        <f t="shared" si="19"/>
        <v>19</v>
      </c>
      <c r="L431" s="6" t="str">
        <f t="shared" si="20"/>
        <v>EARLY</v>
      </c>
      <c r="M431" s="6" t="str">
        <f t="shared" si="18"/>
        <v>N</v>
      </c>
    </row>
    <row r="432" spans="1:13" x14ac:dyDescent="0.25">
      <c r="A432" t="s">
        <v>47</v>
      </c>
      <c r="B432" s="92">
        <v>46139</v>
      </c>
      <c r="C432" t="s">
        <v>119</v>
      </c>
      <c r="D432">
        <v>18132</v>
      </c>
      <c r="E432" s="76">
        <v>0.81018518518518523</v>
      </c>
      <c r="F432" s="76">
        <v>0.81140046296296298</v>
      </c>
      <c r="G432" s="2">
        <v>7.2916666666666671E-2</v>
      </c>
      <c r="H432" s="77">
        <v>1.0648148148148149E-3</v>
      </c>
      <c r="J432" s="79">
        <f>IF(IF(IF(_xlfn.MAXIFS($F$2:$F431,$C$2:$C431,$C432,$B$2:$B431,$B432,$A$2:$A431,$A432)=0,"",$E432-_xlfn.MAXIFS($F$2:$F431,$C$2:$C431,$C432,$B$2:$B431,$B432,$A$2:$A431,$A432))&lt;0,0,IF(_xlfn.MAXIFS($F$2:$F431,$C$2:$C431,$C432,$B$2:$B431,$B432,$A$2:$A431,$A432)=0,"",$E432-_xlfn.MAXIFS($F$2:$F431,$C$2:$C431,$C432,$B$2:$B431,$B432,$A$2:$A431,$A432)))&gt;0.25,"",IF(IF(_xlfn.MAXIFS($F$2:$F431,$C$2:$C431,$C432,$B$2:$B431,$B432,$A$2:$A431,$A432)=0,"",$E432-_xlfn.MAXIFS($F$2:$F431,$C$2:$C431,$C432,$B$2:$B431,$B432,$A$2:$A431,$A432))&lt;0,0,IF(_xlfn.MAXIFS($F$2:$F431,$C$2:$C431,$C432,$B$2:$B431,$B432,$A$2:$A431,$A432)=0,"",$E432-_xlfn.MAXIFS($F$2:$F431,$C$2:$C431,$C432,$B$2:$B431,$B432,$A$2:$A431,$A432))))</f>
        <v>1.0648148148149073E-3</v>
      </c>
      <c r="K432" s="6">
        <f t="shared" si="19"/>
        <v>19</v>
      </c>
      <c r="L432" s="6" t="str">
        <f t="shared" si="20"/>
        <v>EARLY</v>
      </c>
      <c r="M432" s="6" t="str">
        <f t="shared" si="18"/>
        <v>N</v>
      </c>
    </row>
    <row r="433" spans="1:13" x14ac:dyDescent="0.25">
      <c r="A433" t="s">
        <v>47</v>
      </c>
      <c r="B433" s="92">
        <v>46139</v>
      </c>
      <c r="C433" t="s">
        <v>119</v>
      </c>
      <c r="D433">
        <v>20131</v>
      </c>
      <c r="E433" s="76">
        <v>0.81027777777777776</v>
      </c>
      <c r="F433" s="76">
        <v>0.81149305555555551</v>
      </c>
      <c r="G433" s="2">
        <v>7.2916666666666671E-2</v>
      </c>
      <c r="H433" s="77">
        <v>0</v>
      </c>
      <c r="J433" s="79">
        <f>IF(IF(IF(_xlfn.MAXIFS($F$2:$F432,$C$2:$C432,$C433,$B$2:$B432,$B433,$A$2:$A432,$A433)=0,"",$E433-_xlfn.MAXIFS($F$2:$F432,$C$2:$C432,$C433,$B$2:$B432,$B433,$A$2:$A432,$A433))&lt;0,0,IF(_xlfn.MAXIFS($F$2:$F432,$C$2:$C432,$C433,$B$2:$B432,$B433,$A$2:$A432,$A433)=0,"",$E433-_xlfn.MAXIFS($F$2:$F432,$C$2:$C432,$C433,$B$2:$B432,$B433,$A$2:$A432,$A433)))&gt;0.25,"",IF(IF(_xlfn.MAXIFS($F$2:$F432,$C$2:$C432,$C433,$B$2:$B432,$B433,$A$2:$A432,$A433)=0,"",$E433-_xlfn.MAXIFS($F$2:$F432,$C$2:$C432,$C433,$B$2:$B432,$B433,$A$2:$A432,$A433))&lt;0,0,IF(_xlfn.MAXIFS($F$2:$F432,$C$2:$C432,$C433,$B$2:$B432,$B433,$A$2:$A432,$A433)=0,"",$E433-_xlfn.MAXIFS($F$2:$F432,$C$2:$C432,$C433,$B$2:$B432,$B433,$A$2:$A432,$A433))))</f>
        <v>0</v>
      </c>
      <c r="K433" s="6">
        <f t="shared" si="19"/>
        <v>19</v>
      </c>
      <c r="L433" s="6" t="str">
        <f t="shared" si="20"/>
        <v>EARLY</v>
      </c>
      <c r="M433" s="6" t="str">
        <f t="shared" si="18"/>
        <v>N</v>
      </c>
    </row>
    <row r="434" spans="1:13" x14ac:dyDescent="0.25">
      <c r="A434" t="s">
        <v>47</v>
      </c>
      <c r="B434" s="92">
        <v>46139</v>
      </c>
      <c r="C434" t="s">
        <v>121</v>
      </c>
      <c r="D434">
        <v>25331</v>
      </c>
      <c r="E434" s="76">
        <v>0.8109143518518519</v>
      </c>
      <c r="F434" s="76">
        <v>0.81224537037037037</v>
      </c>
      <c r="G434" s="2">
        <v>7.9861111111111105E-2</v>
      </c>
      <c r="H434" s="77">
        <v>3.5416666666666665E-3</v>
      </c>
      <c r="J434" s="79">
        <f>IF(IF(IF(_xlfn.MAXIFS($F$2:$F433,$C$2:$C433,$C434,$B$2:$B433,$B434,$A$2:$A433,$A434)=0,"",$E434-_xlfn.MAXIFS($F$2:$F433,$C$2:$C433,$C434,$B$2:$B433,$B434,$A$2:$A433,$A434))&lt;0,0,IF(_xlfn.MAXIFS($F$2:$F433,$C$2:$C433,$C434,$B$2:$B433,$B434,$A$2:$A433,$A434)=0,"",$E434-_xlfn.MAXIFS($F$2:$F433,$C$2:$C433,$C434,$B$2:$B433,$B434,$A$2:$A433,$A434)))&gt;0.25,"",IF(IF(_xlfn.MAXIFS($F$2:$F433,$C$2:$C433,$C434,$B$2:$B433,$B434,$A$2:$A433,$A434)=0,"",$E434-_xlfn.MAXIFS($F$2:$F433,$C$2:$C433,$C434,$B$2:$B433,$B434,$A$2:$A433,$A434))&lt;0,0,IF(_xlfn.MAXIFS($F$2:$F433,$C$2:$C433,$C434,$B$2:$B433,$B434,$A$2:$A433,$A434)=0,"",$E434-_xlfn.MAXIFS($F$2:$F433,$C$2:$C433,$C434,$B$2:$B433,$B434,$A$2:$A433,$A434))))</f>
        <v>3.5416666666666652E-3</v>
      </c>
      <c r="K434" s="6">
        <f t="shared" si="19"/>
        <v>19</v>
      </c>
      <c r="L434" s="6" t="str">
        <f t="shared" si="20"/>
        <v>EARLY</v>
      </c>
      <c r="M434" s="6" t="str">
        <f t="shared" si="18"/>
        <v>N</v>
      </c>
    </row>
    <row r="435" spans="1:13" x14ac:dyDescent="0.25">
      <c r="A435" t="s">
        <v>47</v>
      </c>
      <c r="B435" s="92">
        <v>46139</v>
      </c>
      <c r="C435" t="s">
        <v>119</v>
      </c>
      <c r="D435">
        <v>19332</v>
      </c>
      <c r="E435" s="76">
        <v>0.81106481481481485</v>
      </c>
      <c r="F435" s="76">
        <v>0.81222222222222218</v>
      </c>
      <c r="G435" s="2">
        <v>6.9444444444444448E-2</v>
      </c>
      <c r="H435" s="77">
        <v>0</v>
      </c>
      <c r="J435" s="79">
        <f>IF(IF(IF(_xlfn.MAXIFS($F$2:$F434,$C$2:$C434,$C435,$B$2:$B434,$B435,$A$2:$A434,$A435)=0,"",$E435-_xlfn.MAXIFS($F$2:$F434,$C$2:$C434,$C435,$B$2:$B434,$B435,$A$2:$A434,$A435))&lt;0,0,IF(_xlfn.MAXIFS($F$2:$F434,$C$2:$C434,$C435,$B$2:$B434,$B435,$A$2:$A434,$A435)=0,"",$E435-_xlfn.MAXIFS($F$2:$F434,$C$2:$C434,$C435,$B$2:$B434,$B435,$A$2:$A434,$A435)))&gt;0.25,"",IF(IF(_xlfn.MAXIFS($F$2:$F434,$C$2:$C434,$C435,$B$2:$B434,$B435,$A$2:$A434,$A435)=0,"",$E435-_xlfn.MAXIFS($F$2:$F434,$C$2:$C434,$C435,$B$2:$B434,$B435,$A$2:$A434,$A435))&lt;0,0,IF(_xlfn.MAXIFS($F$2:$F434,$C$2:$C434,$C435,$B$2:$B434,$B435,$A$2:$A434,$A435)=0,"",$E435-_xlfn.MAXIFS($F$2:$F434,$C$2:$C434,$C435,$B$2:$B434,$B435,$A$2:$A434,$A435))))</f>
        <v>0</v>
      </c>
      <c r="K435" s="6">
        <f t="shared" si="19"/>
        <v>19</v>
      </c>
      <c r="L435" s="6" t="str">
        <f t="shared" si="20"/>
        <v>EARLY</v>
      </c>
      <c r="M435" s="6" t="str">
        <f t="shared" si="18"/>
        <v>N</v>
      </c>
    </row>
    <row r="436" spans="1:13" x14ac:dyDescent="0.25">
      <c r="A436" t="s">
        <v>47</v>
      </c>
      <c r="B436" s="92">
        <v>46139</v>
      </c>
      <c r="C436" t="s">
        <v>120</v>
      </c>
      <c r="D436">
        <v>18232</v>
      </c>
      <c r="E436" s="76">
        <v>0.81298611111111108</v>
      </c>
      <c r="F436" s="76">
        <v>0.81449074074074079</v>
      </c>
      <c r="G436" s="2">
        <v>9.0277777777777776E-2</v>
      </c>
      <c r="H436" s="77">
        <v>1.1921296296296296E-3</v>
      </c>
      <c r="J436" s="79">
        <f>IF(IF(IF(_xlfn.MAXIFS($F$2:$F435,$C$2:$C435,$C436,$B$2:$B435,$B436,$A$2:$A435,$A436)=0,"",$E436-_xlfn.MAXIFS($F$2:$F435,$C$2:$C435,$C436,$B$2:$B435,$B436,$A$2:$A435,$A436))&lt;0,0,IF(_xlfn.MAXIFS($F$2:$F435,$C$2:$C435,$C436,$B$2:$B435,$B436,$A$2:$A435,$A436)=0,"",$E436-_xlfn.MAXIFS($F$2:$F435,$C$2:$C435,$C436,$B$2:$B435,$B436,$A$2:$A435,$A436)))&gt;0.25,"",IF(IF(_xlfn.MAXIFS($F$2:$F435,$C$2:$C435,$C436,$B$2:$B435,$B436,$A$2:$A435,$A436)=0,"",$E436-_xlfn.MAXIFS($F$2:$F435,$C$2:$C435,$C436,$B$2:$B435,$B436,$A$2:$A435,$A436))&lt;0,0,IF(_xlfn.MAXIFS($F$2:$F435,$C$2:$C435,$C436,$B$2:$B435,$B436,$A$2:$A435,$A436)=0,"",$E436-_xlfn.MAXIFS($F$2:$F435,$C$2:$C435,$C436,$B$2:$B435,$B436,$A$2:$A435,$A436))))</f>
        <v>1.1921296296295569E-3</v>
      </c>
      <c r="K436" s="6">
        <f t="shared" si="19"/>
        <v>19</v>
      </c>
      <c r="L436" s="6" t="str">
        <f t="shared" si="20"/>
        <v>LATE</v>
      </c>
      <c r="M436" s="6" t="str">
        <f t="shared" si="18"/>
        <v>N</v>
      </c>
    </row>
    <row r="437" spans="1:13" x14ac:dyDescent="0.25">
      <c r="A437" t="s">
        <v>47</v>
      </c>
      <c r="B437" s="92">
        <v>46139</v>
      </c>
      <c r="C437" t="s">
        <v>121</v>
      </c>
      <c r="D437">
        <v>18132</v>
      </c>
      <c r="E437" s="76">
        <v>0.81313657407407403</v>
      </c>
      <c r="F437" s="76">
        <v>0.81435185185185188</v>
      </c>
      <c r="G437" s="2">
        <v>7.2916666666666671E-2</v>
      </c>
      <c r="H437" s="77">
        <v>8.9120370370370373E-4</v>
      </c>
      <c r="J437" s="79">
        <f>IF(IF(IF(_xlfn.MAXIFS($F$2:$F436,$C$2:$C436,$C437,$B$2:$B436,$B437,$A$2:$A436,$A437)=0,"",$E437-_xlfn.MAXIFS($F$2:$F436,$C$2:$C436,$C437,$B$2:$B436,$B437,$A$2:$A436,$A437))&lt;0,0,IF(_xlfn.MAXIFS($F$2:$F436,$C$2:$C436,$C437,$B$2:$B436,$B437,$A$2:$A436,$A437)=0,"",$E437-_xlfn.MAXIFS($F$2:$F436,$C$2:$C436,$C437,$B$2:$B436,$B437,$A$2:$A436,$A437)))&gt;0.25,"",IF(IF(_xlfn.MAXIFS($F$2:$F436,$C$2:$C436,$C437,$B$2:$B436,$B437,$A$2:$A436,$A437)=0,"",$E437-_xlfn.MAXIFS($F$2:$F436,$C$2:$C436,$C437,$B$2:$B436,$B437,$A$2:$A436,$A437))&lt;0,0,IF(_xlfn.MAXIFS($F$2:$F436,$C$2:$C436,$C437,$B$2:$B436,$B437,$A$2:$A436,$A437)=0,"",$E437-_xlfn.MAXIFS($F$2:$F436,$C$2:$C436,$C437,$B$2:$B436,$B437,$A$2:$A436,$A437))))</f>
        <v>8.9120370370365798E-4</v>
      </c>
      <c r="K437" s="6">
        <f t="shared" si="19"/>
        <v>19</v>
      </c>
      <c r="L437" s="6" t="str">
        <f t="shared" si="20"/>
        <v>LATE</v>
      </c>
      <c r="M437" s="6" t="str">
        <f t="shared" si="18"/>
        <v>N</v>
      </c>
    </row>
    <row r="438" spans="1:13" x14ac:dyDescent="0.25">
      <c r="A438" t="s">
        <v>47</v>
      </c>
      <c r="B438" s="92">
        <v>46139</v>
      </c>
      <c r="C438" t="s">
        <v>121</v>
      </c>
      <c r="D438">
        <v>20131</v>
      </c>
      <c r="E438" s="76">
        <v>0.81317129629629625</v>
      </c>
      <c r="F438" s="76">
        <v>0.81560185185185186</v>
      </c>
      <c r="G438" s="2">
        <v>0.14583333333333334</v>
      </c>
      <c r="H438" s="77">
        <v>0</v>
      </c>
      <c r="J438" s="79">
        <f>IF(IF(IF(_xlfn.MAXIFS($F$2:$F437,$C$2:$C437,$C438,$B$2:$B437,$B438,$A$2:$A437,$A438)=0,"",$E438-_xlfn.MAXIFS($F$2:$F437,$C$2:$C437,$C438,$B$2:$B437,$B438,$A$2:$A437,$A438))&lt;0,0,IF(_xlfn.MAXIFS($F$2:$F437,$C$2:$C437,$C438,$B$2:$B437,$B438,$A$2:$A437,$A438)=0,"",$E438-_xlfn.MAXIFS($F$2:$F437,$C$2:$C437,$C438,$B$2:$B437,$B438,$A$2:$A437,$A438)))&gt;0.25,"",IF(IF(_xlfn.MAXIFS($F$2:$F437,$C$2:$C437,$C438,$B$2:$B437,$B438,$A$2:$A437,$A438)=0,"",$E438-_xlfn.MAXIFS($F$2:$F437,$C$2:$C437,$C438,$B$2:$B437,$B438,$A$2:$A437,$A438))&lt;0,0,IF(_xlfn.MAXIFS($F$2:$F437,$C$2:$C437,$C438,$B$2:$B437,$B438,$A$2:$A437,$A438)=0,"",$E438-_xlfn.MAXIFS($F$2:$F437,$C$2:$C437,$C438,$B$2:$B437,$B438,$A$2:$A437,$A438))))</f>
        <v>0</v>
      </c>
      <c r="K438" s="6">
        <f t="shared" si="19"/>
        <v>19</v>
      </c>
      <c r="L438" s="6" t="str">
        <f t="shared" si="20"/>
        <v>LATE</v>
      </c>
      <c r="M438" s="6" t="str">
        <f t="shared" si="18"/>
        <v>N</v>
      </c>
    </row>
    <row r="439" spans="1:13" x14ac:dyDescent="0.25">
      <c r="A439" t="s">
        <v>47</v>
      </c>
      <c r="B439" s="92">
        <v>46139</v>
      </c>
      <c r="C439" t="s">
        <v>121</v>
      </c>
      <c r="D439">
        <v>19332</v>
      </c>
      <c r="E439" s="76">
        <v>0.81361111111111106</v>
      </c>
      <c r="F439" s="76">
        <v>0.81719907407407411</v>
      </c>
      <c r="G439" s="2">
        <v>0.21527777777777779</v>
      </c>
      <c r="H439" s="77">
        <v>0</v>
      </c>
      <c r="J439" s="79">
        <f>IF(IF(IF(_xlfn.MAXIFS($F$2:$F438,$C$2:$C438,$C439,$B$2:$B438,$B439,$A$2:$A438,$A439)=0,"",$E439-_xlfn.MAXIFS($F$2:$F438,$C$2:$C438,$C439,$B$2:$B438,$B439,$A$2:$A438,$A439))&lt;0,0,IF(_xlfn.MAXIFS($F$2:$F438,$C$2:$C438,$C439,$B$2:$B438,$B439,$A$2:$A438,$A439)=0,"",$E439-_xlfn.MAXIFS($F$2:$F438,$C$2:$C438,$C439,$B$2:$B438,$B439,$A$2:$A438,$A439)))&gt;0.25,"",IF(IF(_xlfn.MAXIFS($F$2:$F438,$C$2:$C438,$C439,$B$2:$B438,$B439,$A$2:$A438,$A439)=0,"",$E439-_xlfn.MAXIFS($F$2:$F438,$C$2:$C438,$C439,$B$2:$B438,$B439,$A$2:$A438,$A439))&lt;0,0,IF(_xlfn.MAXIFS($F$2:$F438,$C$2:$C438,$C439,$B$2:$B438,$B439,$A$2:$A438,$A439)=0,"",$E439-_xlfn.MAXIFS($F$2:$F438,$C$2:$C438,$C439,$B$2:$B438,$B439,$A$2:$A438,$A439))))</f>
        <v>0</v>
      </c>
      <c r="K439" s="6">
        <f t="shared" si="19"/>
        <v>19</v>
      </c>
      <c r="L439" s="6" t="str">
        <f t="shared" si="20"/>
        <v>LATE</v>
      </c>
      <c r="M439" s="6" t="str">
        <f t="shared" si="18"/>
        <v>N</v>
      </c>
    </row>
    <row r="440" spans="1:13" x14ac:dyDescent="0.25">
      <c r="A440" t="s">
        <v>47</v>
      </c>
      <c r="B440" s="92">
        <v>46139</v>
      </c>
      <c r="C440" t="s">
        <v>119</v>
      </c>
      <c r="D440">
        <v>25131</v>
      </c>
      <c r="E440" s="76">
        <v>0.81526620370370373</v>
      </c>
      <c r="F440" s="76">
        <v>0.81682870370370375</v>
      </c>
      <c r="G440" s="2">
        <v>9.375E-2</v>
      </c>
      <c r="H440" s="77">
        <v>3.0439814814814813E-3</v>
      </c>
      <c r="J440" s="79">
        <f>IF(IF(IF(_xlfn.MAXIFS($F$2:$F439,$C$2:$C439,$C440,$B$2:$B439,$B440,$A$2:$A439,$A440)=0,"",$E440-_xlfn.MAXIFS($F$2:$F439,$C$2:$C439,$C440,$B$2:$B439,$B440,$A$2:$A439,$A440))&lt;0,0,IF(_xlfn.MAXIFS($F$2:$F439,$C$2:$C439,$C440,$B$2:$B439,$B440,$A$2:$A439,$A440)=0,"",$E440-_xlfn.MAXIFS($F$2:$F439,$C$2:$C439,$C440,$B$2:$B439,$B440,$A$2:$A439,$A440)))&gt;0.25,"",IF(IF(_xlfn.MAXIFS($F$2:$F439,$C$2:$C439,$C440,$B$2:$B439,$B440,$A$2:$A439,$A440)=0,"",$E440-_xlfn.MAXIFS($F$2:$F439,$C$2:$C439,$C440,$B$2:$B439,$B440,$A$2:$A439,$A440))&lt;0,0,IF(_xlfn.MAXIFS($F$2:$F439,$C$2:$C439,$C440,$B$2:$B439,$B440,$A$2:$A439,$A440)=0,"",$E440-_xlfn.MAXIFS($F$2:$F439,$C$2:$C439,$C440,$B$2:$B439,$B440,$A$2:$A439,$A440))))</f>
        <v>3.0439814814815502E-3</v>
      </c>
      <c r="K440" s="6">
        <f t="shared" si="19"/>
        <v>19</v>
      </c>
      <c r="L440" s="6" t="str">
        <f t="shared" si="20"/>
        <v>LATE</v>
      </c>
      <c r="M440" s="6" t="str">
        <f t="shared" si="18"/>
        <v>N</v>
      </c>
    </row>
    <row r="441" spans="1:13" x14ac:dyDescent="0.25">
      <c r="A441" t="s">
        <v>47</v>
      </c>
      <c r="B441" s="92">
        <v>46139</v>
      </c>
      <c r="C441" t="s">
        <v>120</v>
      </c>
      <c r="D441">
        <v>25331</v>
      </c>
      <c r="E441" s="76">
        <v>0.81704861111111116</v>
      </c>
      <c r="F441" s="76">
        <v>0.81855324074074076</v>
      </c>
      <c r="G441" s="2">
        <v>9.0277777777777776E-2</v>
      </c>
      <c r="H441" s="77">
        <v>2.5578703703703705E-3</v>
      </c>
      <c r="J441" s="79">
        <f>IF(IF(IF(_xlfn.MAXIFS($F$2:$F440,$C$2:$C440,$C441,$B$2:$B440,$B441,$A$2:$A440,$A441)=0,"",$E441-_xlfn.MAXIFS($F$2:$F440,$C$2:$C440,$C441,$B$2:$B440,$B441,$A$2:$A440,$A441))&lt;0,0,IF(_xlfn.MAXIFS($F$2:$F440,$C$2:$C440,$C441,$B$2:$B440,$B441,$A$2:$A440,$A441)=0,"",$E441-_xlfn.MAXIFS($F$2:$F440,$C$2:$C440,$C441,$B$2:$B440,$B441,$A$2:$A440,$A441)))&gt;0.25,"",IF(IF(_xlfn.MAXIFS($F$2:$F440,$C$2:$C440,$C441,$B$2:$B440,$B441,$A$2:$A440,$A441)=0,"",$E441-_xlfn.MAXIFS($F$2:$F440,$C$2:$C440,$C441,$B$2:$B440,$B441,$A$2:$A440,$A441))&lt;0,0,IF(_xlfn.MAXIFS($F$2:$F440,$C$2:$C440,$C441,$B$2:$B440,$B441,$A$2:$A440,$A441)=0,"",$E441-_xlfn.MAXIFS($F$2:$F440,$C$2:$C440,$C441,$B$2:$B440,$B441,$A$2:$A440,$A441))))</f>
        <v>2.5578703703703631E-3</v>
      </c>
      <c r="K441" s="6">
        <f t="shared" si="19"/>
        <v>19</v>
      </c>
      <c r="L441" s="6" t="str">
        <f t="shared" si="20"/>
        <v>LATE</v>
      </c>
      <c r="M441" s="6" t="str">
        <f t="shared" si="18"/>
        <v>N</v>
      </c>
    </row>
    <row r="442" spans="1:13" x14ac:dyDescent="0.25">
      <c r="A442" t="s">
        <v>47</v>
      </c>
      <c r="B442" s="92">
        <v>46139</v>
      </c>
      <c r="C442" t="s">
        <v>119</v>
      </c>
      <c r="D442">
        <v>18232</v>
      </c>
      <c r="E442" s="76">
        <v>0.81813657407407403</v>
      </c>
      <c r="F442" s="76">
        <v>0.81958333333333333</v>
      </c>
      <c r="G442" s="2">
        <v>8.6805555555555552E-2</v>
      </c>
      <c r="H442" s="77">
        <v>1.3078703703703703E-3</v>
      </c>
      <c r="J442" s="79">
        <f>IF(IF(IF(_xlfn.MAXIFS($F$2:$F441,$C$2:$C441,$C442,$B$2:$B441,$B442,$A$2:$A441,$A442)=0,"",$E442-_xlfn.MAXIFS($F$2:$F441,$C$2:$C441,$C442,$B$2:$B441,$B442,$A$2:$A441,$A442))&lt;0,0,IF(_xlfn.MAXIFS($F$2:$F441,$C$2:$C441,$C442,$B$2:$B441,$B442,$A$2:$A441,$A442)=0,"",$E442-_xlfn.MAXIFS($F$2:$F441,$C$2:$C441,$C442,$B$2:$B441,$B442,$A$2:$A441,$A442)))&gt;0.25,"",IF(IF(_xlfn.MAXIFS($F$2:$F441,$C$2:$C441,$C442,$B$2:$B441,$B442,$A$2:$A441,$A442)=0,"",$E442-_xlfn.MAXIFS($F$2:$F441,$C$2:$C441,$C442,$B$2:$B441,$B442,$A$2:$A441,$A442))&lt;0,0,IF(_xlfn.MAXIFS($F$2:$F441,$C$2:$C441,$C442,$B$2:$B441,$B442,$A$2:$A441,$A442)=0,"",$E442-_xlfn.MAXIFS($F$2:$F441,$C$2:$C441,$C442,$B$2:$B441,$B442,$A$2:$A441,$A442))))</f>
        <v>1.3078703703702788E-3</v>
      </c>
      <c r="K442" s="6">
        <f t="shared" si="19"/>
        <v>19</v>
      </c>
      <c r="L442" s="6" t="str">
        <f t="shared" si="20"/>
        <v>LATE</v>
      </c>
      <c r="M442" s="6" t="str">
        <f t="shared" si="18"/>
        <v>N</v>
      </c>
    </row>
    <row r="443" spans="1:13" x14ac:dyDescent="0.25">
      <c r="A443" t="s">
        <v>47</v>
      </c>
      <c r="B443" s="92">
        <v>46139</v>
      </c>
      <c r="C443" t="s">
        <v>121</v>
      </c>
      <c r="D443">
        <v>25131</v>
      </c>
      <c r="E443" s="76">
        <v>0.81839120370370366</v>
      </c>
      <c r="F443" s="76">
        <v>0.81978009259259255</v>
      </c>
      <c r="G443" s="2">
        <v>8.3333333333333329E-2</v>
      </c>
      <c r="H443" s="77">
        <v>1.1921296296296296E-3</v>
      </c>
      <c r="J443" s="79">
        <f>IF(IF(IF(_xlfn.MAXIFS($F$2:$F442,$C$2:$C442,$C443,$B$2:$B442,$B443,$A$2:$A442,$A443)=0,"",$E443-_xlfn.MAXIFS($F$2:$F442,$C$2:$C442,$C443,$B$2:$B442,$B443,$A$2:$A442,$A443))&lt;0,0,IF(_xlfn.MAXIFS($F$2:$F442,$C$2:$C442,$C443,$B$2:$B442,$B443,$A$2:$A442,$A443)=0,"",$E443-_xlfn.MAXIFS($F$2:$F442,$C$2:$C442,$C443,$B$2:$B442,$B443,$A$2:$A442,$A443)))&gt;0.25,"",IF(IF(_xlfn.MAXIFS($F$2:$F442,$C$2:$C442,$C443,$B$2:$B442,$B443,$A$2:$A442,$A443)=0,"",$E443-_xlfn.MAXIFS($F$2:$F442,$C$2:$C442,$C443,$B$2:$B442,$B443,$A$2:$A442,$A443))&lt;0,0,IF(_xlfn.MAXIFS($F$2:$F442,$C$2:$C442,$C443,$B$2:$B442,$B443,$A$2:$A442,$A443)=0,"",$E443-_xlfn.MAXIFS($F$2:$F442,$C$2:$C442,$C443,$B$2:$B442,$B443,$A$2:$A442,$A443))))</f>
        <v>1.1921296296295569E-3</v>
      </c>
      <c r="K443" s="6">
        <f t="shared" si="19"/>
        <v>19</v>
      </c>
      <c r="L443" s="6" t="str">
        <f t="shared" si="20"/>
        <v>LATE</v>
      </c>
      <c r="M443" s="6" t="str">
        <f t="shared" si="18"/>
        <v>N</v>
      </c>
    </row>
    <row r="444" spans="1:13" x14ac:dyDescent="0.25">
      <c r="A444" t="s">
        <v>47</v>
      </c>
      <c r="B444" s="92">
        <v>46139</v>
      </c>
      <c r="C444" t="s">
        <v>120</v>
      </c>
      <c r="D444">
        <v>18132</v>
      </c>
      <c r="E444" s="76">
        <v>0.82019675925925928</v>
      </c>
      <c r="F444" s="76">
        <v>0.82222222222222219</v>
      </c>
      <c r="G444" s="2">
        <v>0.12152777777777778</v>
      </c>
      <c r="H444" s="77">
        <v>1.6435185185185185E-3</v>
      </c>
      <c r="J444" s="79">
        <f>IF(IF(IF(_xlfn.MAXIFS($F$2:$F443,$C$2:$C443,$C444,$B$2:$B443,$B444,$A$2:$A443,$A444)=0,"",$E444-_xlfn.MAXIFS($F$2:$F443,$C$2:$C443,$C444,$B$2:$B443,$B444,$A$2:$A443,$A444))&lt;0,0,IF(_xlfn.MAXIFS($F$2:$F443,$C$2:$C443,$C444,$B$2:$B443,$B444,$A$2:$A443,$A444)=0,"",$E444-_xlfn.MAXIFS($F$2:$F443,$C$2:$C443,$C444,$B$2:$B443,$B444,$A$2:$A443,$A444)))&gt;0.25,"",IF(IF(_xlfn.MAXIFS($F$2:$F443,$C$2:$C443,$C444,$B$2:$B443,$B444,$A$2:$A443,$A444)=0,"",$E444-_xlfn.MAXIFS($F$2:$F443,$C$2:$C443,$C444,$B$2:$B443,$B444,$A$2:$A443,$A444))&lt;0,0,IF(_xlfn.MAXIFS($F$2:$F443,$C$2:$C443,$C444,$B$2:$B443,$B444,$A$2:$A443,$A444)=0,"",$E444-_xlfn.MAXIFS($F$2:$F443,$C$2:$C443,$C444,$B$2:$B443,$B444,$A$2:$A443,$A444))))</f>
        <v>1.6435185185185164E-3</v>
      </c>
      <c r="K444" s="6">
        <f t="shared" si="19"/>
        <v>19</v>
      </c>
      <c r="L444" s="6" t="str">
        <f t="shared" si="20"/>
        <v>LATE</v>
      </c>
      <c r="M444" s="6" t="str">
        <f t="shared" si="18"/>
        <v>N</v>
      </c>
    </row>
    <row r="445" spans="1:13" x14ac:dyDescent="0.25">
      <c r="A445" t="s">
        <v>47</v>
      </c>
      <c r="B445" s="92">
        <v>46139</v>
      </c>
      <c r="C445" t="s">
        <v>121</v>
      </c>
      <c r="D445">
        <v>18232</v>
      </c>
      <c r="E445" s="76">
        <v>0.82108796296296294</v>
      </c>
      <c r="F445" s="76">
        <v>0.82519675925925928</v>
      </c>
      <c r="G445" s="2">
        <v>0.24652777777777779</v>
      </c>
      <c r="H445" s="77">
        <v>1.3078703703703703E-3</v>
      </c>
      <c r="J445" s="79">
        <f>IF(IF(IF(_xlfn.MAXIFS($F$2:$F444,$C$2:$C444,$C445,$B$2:$B444,$B445,$A$2:$A444,$A445)=0,"",$E445-_xlfn.MAXIFS($F$2:$F444,$C$2:$C444,$C445,$B$2:$B444,$B445,$A$2:$A444,$A445))&lt;0,0,IF(_xlfn.MAXIFS($F$2:$F444,$C$2:$C444,$C445,$B$2:$B444,$B445,$A$2:$A444,$A445)=0,"",$E445-_xlfn.MAXIFS($F$2:$F444,$C$2:$C444,$C445,$B$2:$B444,$B445,$A$2:$A444,$A445)))&gt;0.25,"",IF(IF(_xlfn.MAXIFS($F$2:$F444,$C$2:$C444,$C445,$B$2:$B444,$B445,$A$2:$A444,$A445)=0,"",$E445-_xlfn.MAXIFS($F$2:$F444,$C$2:$C444,$C445,$B$2:$B444,$B445,$A$2:$A444,$A445))&lt;0,0,IF(_xlfn.MAXIFS($F$2:$F444,$C$2:$C444,$C445,$B$2:$B444,$B445,$A$2:$A444,$A445)=0,"",$E445-_xlfn.MAXIFS($F$2:$F444,$C$2:$C444,$C445,$B$2:$B444,$B445,$A$2:$A444,$A445))))</f>
        <v>1.3078703703703898E-3</v>
      </c>
      <c r="K445" s="6">
        <f t="shared" si="19"/>
        <v>19</v>
      </c>
      <c r="L445" s="6" t="str">
        <f t="shared" si="20"/>
        <v>LATE</v>
      </c>
      <c r="M445" s="6" t="str">
        <f t="shared" si="18"/>
        <v>N</v>
      </c>
    </row>
    <row r="446" spans="1:13" x14ac:dyDescent="0.25">
      <c r="A446" t="s">
        <v>47</v>
      </c>
      <c r="B446" s="92">
        <v>46139</v>
      </c>
      <c r="C446" t="s">
        <v>119</v>
      </c>
      <c r="D446">
        <v>25331</v>
      </c>
      <c r="E446" s="76">
        <v>0.82173611111111111</v>
      </c>
      <c r="F446" s="76">
        <v>0.82353009259259258</v>
      </c>
      <c r="G446" s="2">
        <v>0.1076388888888889</v>
      </c>
      <c r="H446" s="77">
        <v>2.1527777777777778E-3</v>
      </c>
      <c r="J446" s="79">
        <f>IF(IF(IF(_xlfn.MAXIFS($F$2:$F445,$C$2:$C445,$C446,$B$2:$B445,$B446,$A$2:$A445,$A446)=0,"",$E446-_xlfn.MAXIFS($F$2:$F445,$C$2:$C445,$C446,$B$2:$B445,$B446,$A$2:$A445,$A446))&lt;0,0,IF(_xlfn.MAXIFS($F$2:$F445,$C$2:$C445,$C446,$B$2:$B445,$B446,$A$2:$A445,$A446)=0,"",$E446-_xlfn.MAXIFS($F$2:$F445,$C$2:$C445,$C446,$B$2:$B445,$B446,$A$2:$A445,$A446)))&gt;0.25,"",IF(IF(_xlfn.MAXIFS($F$2:$F445,$C$2:$C445,$C446,$B$2:$B445,$B446,$A$2:$A445,$A446)=0,"",$E446-_xlfn.MAXIFS($F$2:$F445,$C$2:$C445,$C446,$B$2:$B445,$B446,$A$2:$A445,$A446))&lt;0,0,IF(_xlfn.MAXIFS($F$2:$F445,$C$2:$C445,$C446,$B$2:$B445,$B446,$A$2:$A445,$A446)=0,"",$E446-_xlfn.MAXIFS($F$2:$F445,$C$2:$C445,$C446,$B$2:$B445,$B446,$A$2:$A445,$A446))))</f>
        <v>2.1527777777777812E-3</v>
      </c>
      <c r="K446" s="6">
        <f t="shared" si="19"/>
        <v>19</v>
      </c>
      <c r="L446" s="6" t="str">
        <f t="shared" si="20"/>
        <v>LATE</v>
      </c>
      <c r="M446" s="6" t="str">
        <f t="shared" si="18"/>
        <v>N</v>
      </c>
    </row>
    <row r="447" spans="1:13" x14ac:dyDescent="0.25">
      <c r="A447" t="s">
        <v>47</v>
      </c>
      <c r="B447" s="92">
        <v>46139</v>
      </c>
      <c r="C447" t="s">
        <v>120</v>
      </c>
      <c r="D447">
        <v>20131</v>
      </c>
      <c r="E447" s="76">
        <v>0.82196759259259256</v>
      </c>
      <c r="F447" s="76">
        <v>0.82329861111111113</v>
      </c>
      <c r="G447" s="2">
        <v>7.9861111111111105E-2</v>
      </c>
      <c r="H447" s="77">
        <v>0</v>
      </c>
      <c r="J447" s="79">
        <f>IF(IF(IF(_xlfn.MAXIFS($F$2:$F446,$C$2:$C446,$C447,$B$2:$B446,$B447,$A$2:$A446,$A447)=0,"",$E447-_xlfn.MAXIFS($F$2:$F446,$C$2:$C446,$C447,$B$2:$B446,$B447,$A$2:$A446,$A447))&lt;0,0,IF(_xlfn.MAXIFS($F$2:$F446,$C$2:$C446,$C447,$B$2:$B446,$B447,$A$2:$A446,$A447)=0,"",$E447-_xlfn.MAXIFS($F$2:$F446,$C$2:$C446,$C447,$B$2:$B446,$B447,$A$2:$A446,$A447)))&gt;0.25,"",IF(IF(_xlfn.MAXIFS($F$2:$F446,$C$2:$C446,$C447,$B$2:$B446,$B447,$A$2:$A446,$A447)=0,"",$E447-_xlfn.MAXIFS($F$2:$F446,$C$2:$C446,$C447,$B$2:$B446,$B447,$A$2:$A446,$A447))&lt;0,0,IF(_xlfn.MAXIFS($F$2:$F446,$C$2:$C446,$C447,$B$2:$B446,$B447,$A$2:$A446,$A447)=0,"",$E447-_xlfn.MAXIFS($F$2:$F446,$C$2:$C446,$C447,$B$2:$B446,$B447,$A$2:$A446,$A447))))</f>
        <v>0</v>
      </c>
      <c r="K447" s="6">
        <f t="shared" si="19"/>
        <v>19</v>
      </c>
      <c r="L447" s="6" t="str">
        <f t="shared" si="20"/>
        <v>LATE</v>
      </c>
      <c r="M447" s="6" t="str">
        <f t="shared" si="18"/>
        <v>N</v>
      </c>
    </row>
    <row r="448" spans="1:13" x14ac:dyDescent="0.25">
      <c r="A448" t="s">
        <v>47</v>
      </c>
      <c r="B448" s="92">
        <v>46139</v>
      </c>
      <c r="C448" t="s">
        <v>120</v>
      </c>
      <c r="D448">
        <v>19332</v>
      </c>
      <c r="E448" s="76">
        <v>0.82437499999999997</v>
      </c>
      <c r="F448" s="76">
        <v>0.82541666666666669</v>
      </c>
      <c r="G448" s="2">
        <v>6.25E-2</v>
      </c>
      <c r="H448" s="77">
        <v>1.0763888888888889E-3</v>
      </c>
      <c r="J448" s="79">
        <f>IF(IF(IF(_xlfn.MAXIFS($F$2:$F447,$C$2:$C447,$C448,$B$2:$B447,$B448,$A$2:$A447,$A448)=0,"",$E448-_xlfn.MAXIFS($F$2:$F447,$C$2:$C447,$C448,$B$2:$B447,$B448,$A$2:$A447,$A448))&lt;0,0,IF(_xlfn.MAXIFS($F$2:$F447,$C$2:$C447,$C448,$B$2:$B447,$B448,$A$2:$A447,$A448)=0,"",$E448-_xlfn.MAXIFS($F$2:$F447,$C$2:$C447,$C448,$B$2:$B447,$B448,$A$2:$A447,$A448)))&gt;0.25,"",IF(IF(_xlfn.MAXIFS($F$2:$F447,$C$2:$C447,$C448,$B$2:$B447,$B448,$A$2:$A447,$A448)=0,"",$E448-_xlfn.MAXIFS($F$2:$F447,$C$2:$C447,$C448,$B$2:$B447,$B448,$A$2:$A447,$A448))&lt;0,0,IF(_xlfn.MAXIFS($F$2:$F447,$C$2:$C447,$C448,$B$2:$B447,$B448,$A$2:$A447,$A448)=0,"",$E448-_xlfn.MAXIFS($F$2:$F447,$C$2:$C447,$C448,$B$2:$B447,$B448,$A$2:$A447,$A448))))</f>
        <v>1.0763888888888351E-3</v>
      </c>
      <c r="K448" s="6">
        <f t="shared" si="19"/>
        <v>19</v>
      </c>
      <c r="L448" s="6" t="str">
        <f t="shared" si="20"/>
        <v>LATE</v>
      </c>
      <c r="M448" s="6" t="str">
        <f t="shared" si="18"/>
        <v>N</v>
      </c>
    </row>
    <row r="449" spans="1:13" x14ac:dyDescent="0.25">
      <c r="A449" t="s">
        <v>47</v>
      </c>
      <c r="B449" s="92">
        <v>46139</v>
      </c>
      <c r="C449" t="s">
        <v>121</v>
      </c>
      <c r="D449">
        <v>25331</v>
      </c>
      <c r="E449" s="76">
        <v>0.82543981481481477</v>
      </c>
      <c r="F449" s="76">
        <v>0.82781249999999995</v>
      </c>
      <c r="G449" s="2">
        <v>0.1423611111111111</v>
      </c>
      <c r="H449" s="77">
        <v>2.4305555555555555E-4</v>
      </c>
      <c r="J449" s="79">
        <f>IF(IF(IF(_xlfn.MAXIFS($F$2:$F448,$C$2:$C448,$C449,$B$2:$B448,$B449,$A$2:$A448,$A449)=0,"",$E449-_xlfn.MAXIFS($F$2:$F448,$C$2:$C448,$C449,$B$2:$B448,$B449,$A$2:$A448,$A449))&lt;0,0,IF(_xlfn.MAXIFS($F$2:$F448,$C$2:$C448,$C449,$B$2:$B448,$B449,$A$2:$A448,$A449)=0,"",$E449-_xlfn.MAXIFS($F$2:$F448,$C$2:$C448,$C449,$B$2:$B448,$B449,$A$2:$A448,$A449)))&gt;0.25,"",IF(IF(_xlfn.MAXIFS($F$2:$F448,$C$2:$C448,$C449,$B$2:$B448,$B449,$A$2:$A448,$A449)=0,"",$E449-_xlfn.MAXIFS($F$2:$F448,$C$2:$C448,$C449,$B$2:$B448,$B449,$A$2:$A448,$A449))&lt;0,0,IF(_xlfn.MAXIFS($F$2:$F448,$C$2:$C448,$C449,$B$2:$B448,$B449,$A$2:$A448,$A449)=0,"",$E449-_xlfn.MAXIFS($F$2:$F448,$C$2:$C448,$C449,$B$2:$B448,$B449,$A$2:$A448,$A449))))</f>
        <v>2.4305555555548253E-4</v>
      </c>
      <c r="K449" s="6">
        <f t="shared" si="19"/>
        <v>19</v>
      </c>
      <c r="L449" s="6" t="str">
        <f t="shared" si="20"/>
        <v>LATE</v>
      </c>
      <c r="M449" s="6" t="str">
        <f t="shared" si="18"/>
        <v>N</v>
      </c>
    </row>
    <row r="450" spans="1:13" x14ac:dyDescent="0.25">
      <c r="A450" t="s">
        <v>47</v>
      </c>
      <c r="B450" s="92">
        <v>46139</v>
      </c>
      <c r="C450" t="s">
        <v>120</v>
      </c>
      <c r="D450">
        <v>25131</v>
      </c>
      <c r="E450" s="76">
        <v>0.82649305555555552</v>
      </c>
      <c r="F450" s="76">
        <v>0.8283449074074074</v>
      </c>
      <c r="G450" s="2">
        <v>0.1111111111111111</v>
      </c>
      <c r="H450" s="77">
        <v>1.0763888888888889E-3</v>
      </c>
      <c r="J450" s="79">
        <f>IF(IF(IF(_xlfn.MAXIFS($F$2:$F449,$C$2:$C449,$C450,$B$2:$B449,$B450,$A$2:$A449,$A450)=0,"",$E450-_xlfn.MAXIFS($F$2:$F449,$C$2:$C449,$C450,$B$2:$B449,$B450,$A$2:$A449,$A450))&lt;0,0,IF(_xlfn.MAXIFS($F$2:$F449,$C$2:$C449,$C450,$B$2:$B449,$B450,$A$2:$A449,$A450)=0,"",$E450-_xlfn.MAXIFS($F$2:$F449,$C$2:$C449,$C450,$B$2:$B449,$B450,$A$2:$A449,$A450)))&gt;0.25,"",IF(IF(_xlfn.MAXIFS($F$2:$F449,$C$2:$C449,$C450,$B$2:$B449,$B450,$A$2:$A449,$A450)=0,"",$E450-_xlfn.MAXIFS($F$2:$F449,$C$2:$C449,$C450,$B$2:$B449,$B450,$A$2:$A449,$A450))&lt;0,0,IF(_xlfn.MAXIFS($F$2:$F449,$C$2:$C449,$C450,$B$2:$B449,$B450,$A$2:$A449,$A450)=0,"",$E450-_xlfn.MAXIFS($F$2:$F449,$C$2:$C449,$C450,$B$2:$B449,$B450,$A$2:$A449,$A450))))</f>
        <v>1.0763888888888351E-3</v>
      </c>
      <c r="K450" s="6">
        <f t="shared" si="19"/>
        <v>19</v>
      </c>
      <c r="L450" s="6" t="str">
        <f t="shared" si="20"/>
        <v>LATE</v>
      </c>
      <c r="M450" s="6" t="str">
        <f t="shared" ref="M450:M513" si="21">IF($A450="","",IF(AND($K450&gt;=10,$K450&lt;=13),"Y",IF(AND($K450=14,$L450="EARLY"),"Y","N")))</f>
        <v>N</v>
      </c>
    </row>
    <row r="451" spans="1:13" x14ac:dyDescent="0.25">
      <c r="A451" t="s">
        <v>47</v>
      </c>
      <c r="B451" s="92">
        <v>46139</v>
      </c>
      <c r="C451" t="s">
        <v>119</v>
      </c>
      <c r="D451">
        <v>18132</v>
      </c>
      <c r="E451" s="76">
        <v>0.82656249999999998</v>
      </c>
      <c r="F451" s="76">
        <v>0.82796296296296301</v>
      </c>
      <c r="G451" s="2">
        <v>8.4027777777777785E-2</v>
      </c>
      <c r="H451" s="77">
        <v>3.0324074074074073E-3</v>
      </c>
      <c r="J451" s="79">
        <f>IF(IF(IF(_xlfn.MAXIFS($F$2:$F450,$C$2:$C450,$C451,$B$2:$B450,$B451,$A$2:$A450,$A451)=0,"",$E451-_xlfn.MAXIFS($F$2:$F450,$C$2:$C450,$C451,$B$2:$B450,$B451,$A$2:$A450,$A451))&lt;0,0,IF(_xlfn.MAXIFS($F$2:$F450,$C$2:$C450,$C451,$B$2:$B450,$B451,$A$2:$A450,$A451)=0,"",$E451-_xlfn.MAXIFS($F$2:$F450,$C$2:$C450,$C451,$B$2:$B450,$B451,$A$2:$A450,$A451)))&gt;0.25,"",IF(IF(_xlfn.MAXIFS($F$2:$F450,$C$2:$C450,$C451,$B$2:$B450,$B451,$A$2:$A450,$A451)=0,"",$E451-_xlfn.MAXIFS($F$2:$F450,$C$2:$C450,$C451,$B$2:$B450,$B451,$A$2:$A450,$A451))&lt;0,0,IF(_xlfn.MAXIFS($F$2:$F450,$C$2:$C450,$C451,$B$2:$B450,$B451,$A$2:$A450,$A451)=0,"",$E451-_xlfn.MAXIFS($F$2:$F450,$C$2:$C450,$C451,$B$2:$B450,$B451,$A$2:$A450,$A451))))</f>
        <v>3.0324074074074003E-3</v>
      </c>
      <c r="K451" s="6">
        <f t="shared" ref="K451:K514" si="22">IF($J451="","",IF(HOUR($E451)&gt;19,19,IF(HOUR($E451)&lt;5,5,HOUR($E451))))</f>
        <v>19</v>
      </c>
      <c r="L451" s="6" t="str">
        <f t="shared" ref="L451:L514" si="23">IF($J451="","",IF(MINUTE($E451)&lt;30,"EARLY","LATE"))</f>
        <v>LATE</v>
      </c>
      <c r="M451" s="6" t="str">
        <f t="shared" si="21"/>
        <v>N</v>
      </c>
    </row>
    <row r="452" spans="1:13" x14ac:dyDescent="0.25">
      <c r="A452" t="s">
        <v>47</v>
      </c>
      <c r="B452" s="92">
        <v>46139</v>
      </c>
      <c r="C452" t="s">
        <v>119</v>
      </c>
      <c r="D452">
        <v>20131</v>
      </c>
      <c r="E452" s="76">
        <v>0.82717592592592593</v>
      </c>
      <c r="F452" s="76">
        <v>0.82891203703703709</v>
      </c>
      <c r="G452" s="2">
        <v>0.10416666666666667</v>
      </c>
      <c r="H452" s="77">
        <v>0</v>
      </c>
      <c r="J452" s="79">
        <f>IF(IF(IF(_xlfn.MAXIFS($F$2:$F451,$C$2:$C451,$C452,$B$2:$B451,$B452,$A$2:$A451,$A452)=0,"",$E452-_xlfn.MAXIFS($F$2:$F451,$C$2:$C451,$C452,$B$2:$B451,$B452,$A$2:$A451,$A452))&lt;0,0,IF(_xlfn.MAXIFS($F$2:$F451,$C$2:$C451,$C452,$B$2:$B451,$B452,$A$2:$A451,$A452)=0,"",$E452-_xlfn.MAXIFS($F$2:$F451,$C$2:$C451,$C452,$B$2:$B451,$B452,$A$2:$A451,$A452)))&gt;0.25,"",IF(IF(_xlfn.MAXIFS($F$2:$F451,$C$2:$C451,$C452,$B$2:$B451,$B452,$A$2:$A451,$A452)=0,"",$E452-_xlfn.MAXIFS($F$2:$F451,$C$2:$C451,$C452,$B$2:$B451,$B452,$A$2:$A451,$A452))&lt;0,0,IF(_xlfn.MAXIFS($F$2:$F451,$C$2:$C451,$C452,$B$2:$B451,$B452,$A$2:$A451,$A452)=0,"",$E452-_xlfn.MAXIFS($F$2:$F451,$C$2:$C451,$C452,$B$2:$B451,$B452,$A$2:$A451,$A452))))</f>
        <v>0</v>
      </c>
      <c r="K452" s="6">
        <f t="shared" si="22"/>
        <v>19</v>
      </c>
      <c r="L452" s="6" t="str">
        <f t="shared" si="23"/>
        <v>LATE</v>
      </c>
      <c r="M452" s="6" t="str">
        <f t="shared" si="21"/>
        <v>N</v>
      </c>
    </row>
    <row r="453" spans="1:13" x14ac:dyDescent="0.25">
      <c r="A453" t="s">
        <v>47</v>
      </c>
      <c r="B453" s="92">
        <v>46139</v>
      </c>
      <c r="C453" t="s">
        <v>119</v>
      </c>
      <c r="D453">
        <v>19332</v>
      </c>
      <c r="E453" s="76">
        <v>0.82855324074074077</v>
      </c>
      <c r="F453" s="76">
        <v>0.83028935185185182</v>
      </c>
      <c r="G453" s="2">
        <v>0.10416666666666667</v>
      </c>
      <c r="H453" s="77">
        <v>0</v>
      </c>
      <c r="J453" s="79">
        <f>IF(IF(IF(_xlfn.MAXIFS($F$2:$F452,$C$2:$C452,$C453,$B$2:$B452,$B453,$A$2:$A452,$A453)=0,"",$E453-_xlfn.MAXIFS($F$2:$F452,$C$2:$C452,$C453,$B$2:$B452,$B453,$A$2:$A452,$A453))&lt;0,0,IF(_xlfn.MAXIFS($F$2:$F452,$C$2:$C452,$C453,$B$2:$B452,$B453,$A$2:$A452,$A453)=0,"",$E453-_xlfn.MAXIFS($F$2:$F452,$C$2:$C452,$C453,$B$2:$B452,$B453,$A$2:$A452,$A453)))&gt;0.25,"",IF(IF(_xlfn.MAXIFS($F$2:$F452,$C$2:$C452,$C453,$B$2:$B452,$B453,$A$2:$A452,$A453)=0,"",$E453-_xlfn.MAXIFS($F$2:$F452,$C$2:$C452,$C453,$B$2:$B452,$B453,$A$2:$A452,$A453))&lt;0,0,IF(_xlfn.MAXIFS($F$2:$F452,$C$2:$C452,$C453,$B$2:$B452,$B453,$A$2:$A452,$A453)=0,"",$E453-_xlfn.MAXIFS($F$2:$F452,$C$2:$C452,$C453,$B$2:$B452,$B453,$A$2:$A452,$A453))))</f>
        <v>0</v>
      </c>
      <c r="K453" s="6">
        <f t="shared" si="22"/>
        <v>19</v>
      </c>
      <c r="L453" s="6" t="str">
        <f t="shared" si="23"/>
        <v>LATE</v>
      </c>
      <c r="M453" s="6" t="str">
        <f t="shared" si="21"/>
        <v>N</v>
      </c>
    </row>
    <row r="454" spans="1:13" x14ac:dyDescent="0.25">
      <c r="A454" t="s">
        <v>47</v>
      </c>
      <c r="B454" s="92">
        <v>46139</v>
      </c>
      <c r="C454" t="s">
        <v>120</v>
      </c>
      <c r="D454">
        <v>18232</v>
      </c>
      <c r="E454" s="76">
        <v>0.82959490740740738</v>
      </c>
      <c r="F454" s="76">
        <v>0.83377314814814818</v>
      </c>
      <c r="G454" s="2">
        <v>0.25069444444444444</v>
      </c>
      <c r="H454" s="77">
        <v>1.25E-3</v>
      </c>
      <c r="J454" s="79">
        <f>IF(IF(IF(_xlfn.MAXIFS($F$2:$F453,$C$2:$C453,$C454,$B$2:$B453,$B454,$A$2:$A453,$A454)=0,"",$E454-_xlfn.MAXIFS($F$2:$F453,$C$2:$C453,$C454,$B$2:$B453,$B454,$A$2:$A453,$A454))&lt;0,0,IF(_xlfn.MAXIFS($F$2:$F453,$C$2:$C453,$C454,$B$2:$B453,$B454,$A$2:$A453,$A454)=0,"",$E454-_xlfn.MAXIFS($F$2:$F453,$C$2:$C453,$C454,$B$2:$B453,$B454,$A$2:$A453,$A454)))&gt;0.25,"",IF(IF(_xlfn.MAXIFS($F$2:$F453,$C$2:$C453,$C454,$B$2:$B453,$B454,$A$2:$A453,$A454)=0,"",$E454-_xlfn.MAXIFS($F$2:$F453,$C$2:$C453,$C454,$B$2:$B453,$B454,$A$2:$A453,$A454))&lt;0,0,IF(_xlfn.MAXIFS($F$2:$F453,$C$2:$C453,$C454,$B$2:$B453,$B454,$A$2:$A453,$A454)=0,"",$E454-_xlfn.MAXIFS($F$2:$F453,$C$2:$C453,$C454,$B$2:$B453,$B454,$A$2:$A453,$A454))))</f>
        <v>1.2499999999999734E-3</v>
      </c>
      <c r="K454" s="6">
        <f t="shared" si="22"/>
        <v>19</v>
      </c>
      <c r="L454" s="6" t="str">
        <f t="shared" si="23"/>
        <v>LATE</v>
      </c>
      <c r="M454" s="6" t="str">
        <f t="shared" si="21"/>
        <v>N</v>
      </c>
    </row>
    <row r="455" spans="1:13" x14ac:dyDescent="0.25">
      <c r="A455" t="s">
        <v>47</v>
      </c>
      <c r="B455" s="92">
        <v>46139</v>
      </c>
      <c r="C455" t="s">
        <v>121</v>
      </c>
      <c r="D455">
        <v>18132</v>
      </c>
      <c r="E455" s="76">
        <v>0.82964120370370376</v>
      </c>
      <c r="F455" s="76">
        <v>0.83120370370370367</v>
      </c>
      <c r="G455" s="2">
        <v>9.375E-2</v>
      </c>
      <c r="H455" s="77">
        <v>1.8287037037037037E-3</v>
      </c>
      <c r="J455" s="79">
        <f>IF(IF(IF(_xlfn.MAXIFS($F$2:$F454,$C$2:$C454,$C455,$B$2:$B454,$B455,$A$2:$A454,$A455)=0,"",$E455-_xlfn.MAXIFS($F$2:$F454,$C$2:$C454,$C455,$B$2:$B454,$B455,$A$2:$A454,$A455))&lt;0,0,IF(_xlfn.MAXIFS($F$2:$F454,$C$2:$C454,$C455,$B$2:$B454,$B455,$A$2:$A454,$A455)=0,"",$E455-_xlfn.MAXIFS($F$2:$F454,$C$2:$C454,$C455,$B$2:$B454,$B455,$A$2:$A454,$A455)))&gt;0.25,"",IF(IF(_xlfn.MAXIFS($F$2:$F454,$C$2:$C454,$C455,$B$2:$B454,$B455,$A$2:$A454,$A455)=0,"",$E455-_xlfn.MAXIFS($F$2:$F454,$C$2:$C454,$C455,$B$2:$B454,$B455,$A$2:$A454,$A455))&lt;0,0,IF(_xlfn.MAXIFS($F$2:$F454,$C$2:$C454,$C455,$B$2:$B454,$B455,$A$2:$A454,$A455)=0,"",$E455-_xlfn.MAXIFS($F$2:$F454,$C$2:$C454,$C455,$B$2:$B454,$B455,$A$2:$A454,$A455))))</f>
        <v>1.8287037037038045E-3</v>
      </c>
      <c r="K455" s="6">
        <f t="shared" si="22"/>
        <v>19</v>
      </c>
      <c r="L455" s="6" t="str">
        <f t="shared" si="23"/>
        <v>LATE</v>
      </c>
      <c r="M455" s="6" t="str">
        <f t="shared" si="21"/>
        <v>N</v>
      </c>
    </row>
    <row r="456" spans="1:13" x14ac:dyDescent="0.25">
      <c r="A456" t="s">
        <v>47</v>
      </c>
      <c r="B456" s="92">
        <v>46139</v>
      </c>
      <c r="C456" t="s">
        <v>119</v>
      </c>
      <c r="D456">
        <v>25131</v>
      </c>
      <c r="E456" s="76">
        <v>0.83233796296296292</v>
      </c>
      <c r="F456" s="76">
        <v>0.83361111111111108</v>
      </c>
      <c r="G456" s="2">
        <v>7.6388888888888895E-2</v>
      </c>
      <c r="H456" s="77">
        <v>2.0486111111111113E-3</v>
      </c>
      <c r="J456" s="79">
        <f>IF(IF(IF(_xlfn.MAXIFS($F$2:$F455,$C$2:$C455,$C456,$B$2:$B455,$B456,$A$2:$A455,$A456)=0,"",$E456-_xlfn.MAXIFS($F$2:$F455,$C$2:$C455,$C456,$B$2:$B455,$B456,$A$2:$A455,$A456))&lt;0,0,IF(_xlfn.MAXIFS($F$2:$F455,$C$2:$C455,$C456,$B$2:$B455,$B456,$A$2:$A455,$A456)=0,"",$E456-_xlfn.MAXIFS($F$2:$F455,$C$2:$C455,$C456,$B$2:$B455,$B456,$A$2:$A455,$A456)))&gt;0.25,"",IF(IF(_xlfn.MAXIFS($F$2:$F455,$C$2:$C455,$C456,$B$2:$B455,$B456,$A$2:$A455,$A456)=0,"",$E456-_xlfn.MAXIFS($F$2:$F455,$C$2:$C455,$C456,$B$2:$B455,$B456,$A$2:$A455,$A456))&lt;0,0,IF(_xlfn.MAXIFS($F$2:$F455,$C$2:$C455,$C456,$B$2:$B455,$B456,$A$2:$A455,$A456)=0,"",$E456-_xlfn.MAXIFS($F$2:$F455,$C$2:$C455,$C456,$B$2:$B455,$B456,$A$2:$A455,$A456))))</f>
        <v>2.0486111111110983E-3</v>
      </c>
      <c r="K456" s="6">
        <f t="shared" si="22"/>
        <v>19</v>
      </c>
      <c r="L456" s="6" t="str">
        <f t="shared" si="23"/>
        <v>LATE</v>
      </c>
      <c r="M456" s="6" t="str">
        <f t="shared" si="21"/>
        <v>N</v>
      </c>
    </row>
    <row r="457" spans="1:13" x14ac:dyDescent="0.25">
      <c r="A457" t="s">
        <v>47</v>
      </c>
      <c r="B457" s="92">
        <v>46140</v>
      </c>
      <c r="C457" t="s">
        <v>119</v>
      </c>
      <c r="D457">
        <v>19332</v>
      </c>
      <c r="E457" s="76">
        <v>0.21041666666666667</v>
      </c>
      <c r="F457" s="76">
        <v>0.21197916666666666</v>
      </c>
      <c r="G457" s="2">
        <v>9.375E-2</v>
      </c>
      <c r="H457" s="77">
        <v>0</v>
      </c>
      <c r="J457" s="79" t="str">
        <f>IF(IF(IF(_xlfn.MAXIFS($F$2:$F456,$C$2:$C456,$C457,$B$2:$B456,$B457,$A$2:$A456,$A457)=0,"",$E457-_xlfn.MAXIFS($F$2:$F456,$C$2:$C456,$C457,$B$2:$B456,$B457,$A$2:$A456,$A457))&lt;0,0,IF(_xlfn.MAXIFS($F$2:$F456,$C$2:$C456,$C457,$B$2:$B456,$B457,$A$2:$A456,$A457)=0,"",$E457-_xlfn.MAXIFS($F$2:$F456,$C$2:$C456,$C457,$B$2:$B456,$B457,$A$2:$A456,$A457)))&gt;0.25,"",IF(IF(_xlfn.MAXIFS($F$2:$F456,$C$2:$C456,$C457,$B$2:$B456,$B457,$A$2:$A456,$A457)=0,"",$E457-_xlfn.MAXIFS($F$2:$F456,$C$2:$C456,$C457,$B$2:$B456,$B457,$A$2:$A456,$A457))&lt;0,0,IF(_xlfn.MAXIFS($F$2:$F456,$C$2:$C456,$C457,$B$2:$B456,$B457,$A$2:$A456,$A457)=0,"",$E457-_xlfn.MAXIFS($F$2:$F456,$C$2:$C456,$C457,$B$2:$B456,$B457,$A$2:$A456,$A457))))</f>
        <v/>
      </c>
      <c r="K457" s="6" t="str">
        <f t="shared" si="22"/>
        <v/>
      </c>
      <c r="L457" s="6" t="str">
        <f t="shared" si="23"/>
        <v/>
      </c>
      <c r="M457" s="6" t="str">
        <f t="shared" si="21"/>
        <v>N</v>
      </c>
    </row>
    <row r="458" spans="1:13" x14ac:dyDescent="0.25">
      <c r="A458" t="s">
        <v>47</v>
      </c>
      <c r="B458" s="92">
        <v>46140</v>
      </c>
      <c r="C458" t="s">
        <v>120</v>
      </c>
      <c r="D458">
        <v>25231</v>
      </c>
      <c r="E458" s="76">
        <v>0.21151620370370369</v>
      </c>
      <c r="F458" s="76">
        <v>0.21197916666666666</v>
      </c>
      <c r="G458" s="2">
        <v>2.7777777777777776E-2</v>
      </c>
      <c r="H458" s="77">
        <v>0</v>
      </c>
      <c r="J458" s="79" t="str">
        <f>IF(IF(IF(_xlfn.MAXIFS($F$2:$F457,$C$2:$C457,$C458,$B$2:$B457,$B458,$A$2:$A457,$A458)=0,"",$E458-_xlfn.MAXIFS($F$2:$F457,$C$2:$C457,$C458,$B$2:$B457,$B458,$A$2:$A457,$A458))&lt;0,0,IF(_xlfn.MAXIFS($F$2:$F457,$C$2:$C457,$C458,$B$2:$B457,$B458,$A$2:$A457,$A458)=0,"",$E458-_xlfn.MAXIFS($F$2:$F457,$C$2:$C457,$C458,$B$2:$B457,$B458,$A$2:$A457,$A458)))&gt;0.25,"",IF(IF(_xlfn.MAXIFS($F$2:$F457,$C$2:$C457,$C458,$B$2:$B457,$B458,$A$2:$A457,$A458)=0,"",$E458-_xlfn.MAXIFS($F$2:$F457,$C$2:$C457,$C458,$B$2:$B457,$B458,$A$2:$A457,$A458))&lt;0,0,IF(_xlfn.MAXIFS($F$2:$F457,$C$2:$C457,$C458,$B$2:$B457,$B458,$A$2:$A457,$A458)=0,"",$E458-_xlfn.MAXIFS($F$2:$F457,$C$2:$C457,$C458,$B$2:$B457,$B458,$A$2:$A457,$A458))))</f>
        <v/>
      </c>
      <c r="K458" s="6" t="str">
        <f t="shared" si="22"/>
        <v/>
      </c>
      <c r="L458" s="6" t="str">
        <f t="shared" si="23"/>
        <v/>
      </c>
      <c r="M458" s="6" t="str">
        <f t="shared" si="21"/>
        <v>N</v>
      </c>
    </row>
    <row r="459" spans="1:13" x14ac:dyDescent="0.25">
      <c r="A459" t="s">
        <v>47</v>
      </c>
      <c r="B459" s="92">
        <v>46140</v>
      </c>
      <c r="C459" t="s">
        <v>120</v>
      </c>
      <c r="D459">
        <v>12232</v>
      </c>
      <c r="E459" s="76">
        <v>0.21359953703703705</v>
      </c>
      <c r="F459" s="76">
        <v>0.2144675925925926</v>
      </c>
      <c r="G459" s="2">
        <v>5.2083333333333336E-2</v>
      </c>
      <c r="H459" s="77">
        <v>1.6203703703703703E-3</v>
      </c>
      <c r="J459" s="79">
        <f>IF(IF(IF(_xlfn.MAXIFS($F$2:$F458,$C$2:$C458,$C459,$B$2:$B458,$B459,$A$2:$A458,$A459)=0,"",$E459-_xlfn.MAXIFS($F$2:$F458,$C$2:$C458,$C459,$B$2:$B458,$B459,$A$2:$A458,$A459))&lt;0,0,IF(_xlfn.MAXIFS($F$2:$F458,$C$2:$C458,$C459,$B$2:$B458,$B459,$A$2:$A458,$A459)=0,"",$E459-_xlfn.MAXIFS($F$2:$F458,$C$2:$C458,$C459,$B$2:$B458,$B459,$A$2:$A458,$A459)))&gt;0.25,"",IF(IF(_xlfn.MAXIFS($F$2:$F458,$C$2:$C458,$C459,$B$2:$B458,$B459,$A$2:$A458,$A459)=0,"",$E459-_xlfn.MAXIFS($F$2:$F458,$C$2:$C458,$C459,$B$2:$B458,$B459,$A$2:$A458,$A459))&lt;0,0,IF(_xlfn.MAXIFS($F$2:$F458,$C$2:$C458,$C459,$B$2:$B458,$B459,$A$2:$A458,$A459)=0,"",$E459-_xlfn.MAXIFS($F$2:$F458,$C$2:$C458,$C459,$B$2:$B458,$B459,$A$2:$A458,$A459))))</f>
        <v>1.6203703703703831E-3</v>
      </c>
      <c r="K459" s="6">
        <f t="shared" si="22"/>
        <v>5</v>
      </c>
      <c r="L459" s="6" t="str">
        <f t="shared" si="23"/>
        <v>EARLY</v>
      </c>
      <c r="M459" s="6" t="str">
        <f t="shared" si="21"/>
        <v>N</v>
      </c>
    </row>
    <row r="460" spans="1:13" x14ac:dyDescent="0.25">
      <c r="A460" t="s">
        <v>47</v>
      </c>
      <c r="B460" s="92">
        <v>46140</v>
      </c>
      <c r="C460" t="s">
        <v>119</v>
      </c>
      <c r="D460">
        <v>25231</v>
      </c>
      <c r="E460" s="76">
        <v>0.21493055555555557</v>
      </c>
      <c r="F460" s="76">
        <v>0.21672453703703703</v>
      </c>
      <c r="G460" s="2">
        <v>0.1076388888888889</v>
      </c>
      <c r="H460" s="77">
        <v>2.9513888888888888E-3</v>
      </c>
      <c r="J460" s="79">
        <f>IF(IF(IF(_xlfn.MAXIFS($F$2:$F459,$C$2:$C459,$C460,$B$2:$B459,$B460,$A$2:$A459,$A460)=0,"",$E460-_xlfn.MAXIFS($F$2:$F459,$C$2:$C459,$C460,$B$2:$B459,$B460,$A$2:$A459,$A460))&lt;0,0,IF(_xlfn.MAXIFS($F$2:$F459,$C$2:$C459,$C460,$B$2:$B459,$B460,$A$2:$A459,$A460)=0,"",$E460-_xlfn.MAXIFS($F$2:$F459,$C$2:$C459,$C460,$B$2:$B459,$B460,$A$2:$A459,$A460)))&gt;0.25,"",IF(IF(_xlfn.MAXIFS($F$2:$F459,$C$2:$C459,$C460,$B$2:$B459,$B460,$A$2:$A459,$A460)=0,"",$E460-_xlfn.MAXIFS($F$2:$F459,$C$2:$C459,$C460,$B$2:$B459,$B460,$A$2:$A459,$A460))&lt;0,0,IF(_xlfn.MAXIFS($F$2:$F459,$C$2:$C459,$C460,$B$2:$B459,$B460,$A$2:$A459,$A460)=0,"",$E460-_xlfn.MAXIFS($F$2:$F459,$C$2:$C459,$C460,$B$2:$B459,$B460,$A$2:$A459,$A460))))</f>
        <v>2.9513888888889062E-3</v>
      </c>
      <c r="K460" s="6">
        <f t="shared" si="22"/>
        <v>5</v>
      </c>
      <c r="L460" s="6" t="str">
        <f t="shared" si="23"/>
        <v>EARLY</v>
      </c>
      <c r="M460" s="6" t="str">
        <f t="shared" si="21"/>
        <v>N</v>
      </c>
    </row>
    <row r="461" spans="1:13" x14ac:dyDescent="0.25">
      <c r="A461" t="s">
        <v>47</v>
      </c>
      <c r="B461" s="92">
        <v>46140</v>
      </c>
      <c r="C461" t="s">
        <v>120</v>
      </c>
      <c r="D461">
        <v>19332</v>
      </c>
      <c r="E461" s="76">
        <v>0.21574074074074073</v>
      </c>
      <c r="F461" s="76">
        <v>0.21637731481481481</v>
      </c>
      <c r="G461" s="2">
        <v>3.8194444444444448E-2</v>
      </c>
      <c r="H461" s="77">
        <v>1.2731481481481483E-3</v>
      </c>
      <c r="J461" s="79">
        <f>IF(IF(IF(_xlfn.MAXIFS($F$2:$F460,$C$2:$C460,$C461,$B$2:$B460,$B461,$A$2:$A460,$A461)=0,"",$E461-_xlfn.MAXIFS($F$2:$F460,$C$2:$C460,$C461,$B$2:$B460,$B461,$A$2:$A460,$A461))&lt;0,0,IF(_xlfn.MAXIFS($F$2:$F460,$C$2:$C460,$C461,$B$2:$B460,$B461,$A$2:$A460,$A461)=0,"",$E461-_xlfn.MAXIFS($F$2:$F460,$C$2:$C460,$C461,$B$2:$B460,$B461,$A$2:$A460,$A461)))&gt;0.25,"",IF(IF(_xlfn.MAXIFS($F$2:$F460,$C$2:$C460,$C461,$B$2:$B460,$B461,$A$2:$A460,$A461)=0,"",$E461-_xlfn.MAXIFS($F$2:$F460,$C$2:$C460,$C461,$B$2:$B460,$B461,$A$2:$A460,$A461))&lt;0,0,IF(_xlfn.MAXIFS($F$2:$F460,$C$2:$C460,$C461,$B$2:$B460,$B461,$A$2:$A460,$A461)=0,"",$E461-_xlfn.MAXIFS($F$2:$F460,$C$2:$C460,$C461,$B$2:$B460,$B461,$A$2:$A460,$A461))))</f>
        <v>1.2731481481481344E-3</v>
      </c>
      <c r="K461" s="6">
        <f t="shared" si="22"/>
        <v>5</v>
      </c>
      <c r="L461" s="6" t="str">
        <f t="shared" si="23"/>
        <v>EARLY</v>
      </c>
      <c r="M461" s="6" t="str">
        <f t="shared" si="21"/>
        <v>N</v>
      </c>
    </row>
    <row r="462" spans="1:13" x14ac:dyDescent="0.25">
      <c r="A462" t="s">
        <v>47</v>
      </c>
      <c r="B462" s="92">
        <v>46140</v>
      </c>
      <c r="C462" t="s">
        <v>119</v>
      </c>
      <c r="D462">
        <v>12232</v>
      </c>
      <c r="E462" s="76">
        <v>0.21846064814814814</v>
      </c>
      <c r="F462" s="76">
        <v>0.21961805555555555</v>
      </c>
      <c r="G462" s="2">
        <v>6.9444444444444448E-2</v>
      </c>
      <c r="H462" s="77">
        <v>1.736111111111111E-3</v>
      </c>
      <c r="J462" s="79">
        <f>IF(IF(IF(_xlfn.MAXIFS($F$2:$F461,$C$2:$C461,$C462,$B$2:$B461,$B462,$A$2:$A461,$A462)=0,"",$E462-_xlfn.MAXIFS($F$2:$F461,$C$2:$C461,$C462,$B$2:$B461,$B462,$A$2:$A461,$A462))&lt;0,0,IF(_xlfn.MAXIFS($F$2:$F461,$C$2:$C461,$C462,$B$2:$B461,$B462,$A$2:$A461,$A462)=0,"",$E462-_xlfn.MAXIFS($F$2:$F461,$C$2:$C461,$C462,$B$2:$B461,$B462,$A$2:$A461,$A462)))&gt;0.25,"",IF(IF(_xlfn.MAXIFS($F$2:$F461,$C$2:$C461,$C462,$B$2:$B461,$B462,$A$2:$A461,$A462)=0,"",$E462-_xlfn.MAXIFS($F$2:$F461,$C$2:$C461,$C462,$B$2:$B461,$B462,$A$2:$A461,$A462))&lt;0,0,IF(_xlfn.MAXIFS($F$2:$F461,$C$2:$C461,$C462,$B$2:$B461,$B462,$A$2:$A461,$A462)=0,"",$E462-_xlfn.MAXIFS($F$2:$F461,$C$2:$C461,$C462,$B$2:$B461,$B462,$A$2:$A461,$A462))))</f>
        <v>1.7361111111111049E-3</v>
      </c>
      <c r="K462" s="6">
        <f t="shared" si="22"/>
        <v>5</v>
      </c>
      <c r="L462" s="6" t="str">
        <f t="shared" si="23"/>
        <v>EARLY</v>
      </c>
      <c r="M462" s="6" t="str">
        <f t="shared" si="21"/>
        <v>N</v>
      </c>
    </row>
    <row r="463" spans="1:13" x14ac:dyDescent="0.25">
      <c r="A463" t="s">
        <v>47</v>
      </c>
      <c r="B463" s="92">
        <v>46140</v>
      </c>
      <c r="C463" t="s">
        <v>119</v>
      </c>
      <c r="D463">
        <v>19332</v>
      </c>
      <c r="E463" s="76">
        <v>0.22112268518518519</v>
      </c>
      <c r="F463" s="76">
        <v>0.22268518518518518</v>
      </c>
      <c r="G463" s="2">
        <v>9.375E-2</v>
      </c>
      <c r="H463" s="77">
        <v>1.5046296296296296E-3</v>
      </c>
      <c r="J463" s="79">
        <f>IF(IF(IF(_xlfn.MAXIFS($F$2:$F462,$C$2:$C462,$C463,$B$2:$B462,$B463,$A$2:$A462,$A463)=0,"",$E463-_xlfn.MAXIFS($F$2:$F462,$C$2:$C462,$C463,$B$2:$B462,$B463,$A$2:$A462,$A463))&lt;0,0,IF(_xlfn.MAXIFS($F$2:$F462,$C$2:$C462,$C463,$B$2:$B462,$B463,$A$2:$A462,$A463)=0,"",$E463-_xlfn.MAXIFS($F$2:$F462,$C$2:$C462,$C463,$B$2:$B462,$B463,$A$2:$A462,$A463)))&gt;0.25,"",IF(IF(_xlfn.MAXIFS($F$2:$F462,$C$2:$C462,$C463,$B$2:$B462,$B463,$A$2:$A462,$A463)=0,"",$E463-_xlfn.MAXIFS($F$2:$F462,$C$2:$C462,$C463,$B$2:$B462,$B463,$A$2:$A462,$A463))&lt;0,0,IF(_xlfn.MAXIFS($F$2:$F462,$C$2:$C462,$C463,$B$2:$B462,$B463,$A$2:$A462,$A463)=0,"",$E463-_xlfn.MAXIFS($F$2:$F462,$C$2:$C462,$C463,$B$2:$B462,$B463,$A$2:$A462,$A463))))</f>
        <v>1.5046296296296335E-3</v>
      </c>
      <c r="K463" s="6">
        <f t="shared" si="22"/>
        <v>5</v>
      </c>
      <c r="L463" s="6" t="str">
        <f t="shared" si="23"/>
        <v>EARLY</v>
      </c>
      <c r="M463" s="6" t="str">
        <f t="shared" si="21"/>
        <v>N</v>
      </c>
    </row>
    <row r="464" spans="1:13" x14ac:dyDescent="0.25">
      <c r="A464" t="s">
        <v>47</v>
      </c>
      <c r="B464" s="92">
        <v>46140</v>
      </c>
      <c r="C464" t="s">
        <v>120</v>
      </c>
      <c r="D464">
        <v>25231</v>
      </c>
      <c r="E464" s="76">
        <v>0.2212962962962963</v>
      </c>
      <c r="F464" s="76">
        <v>0.22222222222222221</v>
      </c>
      <c r="G464" s="2">
        <v>5.5555555555555552E-2</v>
      </c>
      <c r="H464" s="77">
        <v>4.9189814814814816E-3</v>
      </c>
      <c r="J464" s="79">
        <f>IF(IF(IF(_xlfn.MAXIFS($F$2:$F463,$C$2:$C463,$C464,$B$2:$B463,$B464,$A$2:$A463,$A464)=0,"",$E464-_xlfn.MAXIFS($F$2:$F463,$C$2:$C463,$C464,$B$2:$B463,$B464,$A$2:$A463,$A464))&lt;0,0,IF(_xlfn.MAXIFS($F$2:$F463,$C$2:$C463,$C464,$B$2:$B463,$B464,$A$2:$A463,$A464)=0,"",$E464-_xlfn.MAXIFS($F$2:$F463,$C$2:$C463,$C464,$B$2:$B463,$B464,$A$2:$A463,$A464)))&gt;0.25,"",IF(IF(_xlfn.MAXIFS($F$2:$F463,$C$2:$C463,$C464,$B$2:$B463,$B464,$A$2:$A463,$A464)=0,"",$E464-_xlfn.MAXIFS($F$2:$F463,$C$2:$C463,$C464,$B$2:$B463,$B464,$A$2:$A463,$A464))&lt;0,0,IF(_xlfn.MAXIFS($F$2:$F463,$C$2:$C463,$C464,$B$2:$B463,$B464,$A$2:$A463,$A464)=0,"",$E464-_xlfn.MAXIFS($F$2:$F463,$C$2:$C463,$C464,$B$2:$B463,$B464,$A$2:$A463,$A464))))</f>
        <v>4.9189814814814825E-3</v>
      </c>
      <c r="K464" s="6">
        <f t="shared" si="22"/>
        <v>5</v>
      </c>
      <c r="L464" s="6" t="str">
        <f t="shared" si="23"/>
        <v>EARLY</v>
      </c>
      <c r="M464" s="6" t="str">
        <f t="shared" si="21"/>
        <v>N</v>
      </c>
    </row>
    <row r="465" spans="1:13" x14ac:dyDescent="0.25">
      <c r="A465" t="s">
        <v>47</v>
      </c>
      <c r="B465" s="92">
        <v>46140</v>
      </c>
      <c r="C465" t="s">
        <v>120</v>
      </c>
      <c r="D465">
        <v>12232</v>
      </c>
      <c r="E465" s="76">
        <v>0.22391203703703705</v>
      </c>
      <c r="F465" s="76">
        <v>0.22460648148148149</v>
      </c>
      <c r="G465" s="2">
        <v>4.1666666666666664E-2</v>
      </c>
      <c r="H465" s="77">
        <v>1.6898148148148148E-3</v>
      </c>
      <c r="J465" s="79">
        <f>IF(IF(IF(_xlfn.MAXIFS($F$2:$F464,$C$2:$C464,$C465,$B$2:$B464,$B465,$A$2:$A464,$A465)=0,"",$E465-_xlfn.MAXIFS($F$2:$F464,$C$2:$C464,$C465,$B$2:$B464,$B465,$A$2:$A464,$A465))&lt;0,0,IF(_xlfn.MAXIFS($F$2:$F464,$C$2:$C464,$C465,$B$2:$B464,$B465,$A$2:$A464,$A465)=0,"",$E465-_xlfn.MAXIFS($F$2:$F464,$C$2:$C464,$C465,$B$2:$B464,$B465,$A$2:$A464,$A465)))&gt;0.25,"",IF(IF(_xlfn.MAXIFS($F$2:$F464,$C$2:$C464,$C465,$B$2:$B464,$B465,$A$2:$A464,$A465)=0,"",$E465-_xlfn.MAXIFS($F$2:$F464,$C$2:$C464,$C465,$B$2:$B464,$B465,$A$2:$A464,$A465))&lt;0,0,IF(_xlfn.MAXIFS($F$2:$F464,$C$2:$C464,$C465,$B$2:$B464,$B465,$A$2:$A464,$A465)=0,"",$E465-_xlfn.MAXIFS($F$2:$F464,$C$2:$C464,$C465,$B$2:$B464,$B465,$A$2:$A464,$A465))))</f>
        <v>1.6898148148148384E-3</v>
      </c>
      <c r="K465" s="6">
        <f t="shared" si="22"/>
        <v>5</v>
      </c>
      <c r="L465" s="6" t="str">
        <f t="shared" si="23"/>
        <v>EARLY</v>
      </c>
      <c r="M465" s="6" t="str">
        <f t="shared" si="21"/>
        <v>N</v>
      </c>
    </row>
    <row r="466" spans="1:13" x14ac:dyDescent="0.25">
      <c r="A466" t="s">
        <v>47</v>
      </c>
      <c r="B466" s="92">
        <v>46140</v>
      </c>
      <c r="C466" t="s">
        <v>120</v>
      </c>
      <c r="D466">
        <v>19332</v>
      </c>
      <c r="E466" s="76">
        <v>0.22690972222222222</v>
      </c>
      <c r="F466" s="76">
        <v>0.2275462962962963</v>
      </c>
      <c r="G466" s="2">
        <v>3.8194444444444448E-2</v>
      </c>
      <c r="H466" s="77">
        <v>2.3032407407407407E-3</v>
      </c>
      <c r="J466" s="79">
        <f>IF(IF(IF(_xlfn.MAXIFS($F$2:$F465,$C$2:$C465,$C466,$B$2:$B465,$B466,$A$2:$A465,$A466)=0,"",$E466-_xlfn.MAXIFS($F$2:$F465,$C$2:$C465,$C466,$B$2:$B465,$B466,$A$2:$A465,$A466))&lt;0,0,IF(_xlfn.MAXIFS($F$2:$F465,$C$2:$C465,$C466,$B$2:$B465,$B466,$A$2:$A465,$A466)=0,"",$E466-_xlfn.MAXIFS($F$2:$F465,$C$2:$C465,$C466,$B$2:$B465,$B466,$A$2:$A465,$A466)))&gt;0.25,"",IF(IF(_xlfn.MAXIFS($F$2:$F465,$C$2:$C465,$C466,$B$2:$B465,$B466,$A$2:$A465,$A466)=0,"",$E466-_xlfn.MAXIFS($F$2:$F465,$C$2:$C465,$C466,$B$2:$B465,$B466,$A$2:$A465,$A466))&lt;0,0,IF(_xlfn.MAXIFS($F$2:$F465,$C$2:$C465,$C466,$B$2:$B465,$B466,$A$2:$A465,$A466)=0,"",$E466-_xlfn.MAXIFS($F$2:$F465,$C$2:$C465,$C466,$B$2:$B465,$B466,$A$2:$A465,$A466))))</f>
        <v>2.3032407407407307E-3</v>
      </c>
      <c r="K466" s="6">
        <f t="shared" si="22"/>
        <v>5</v>
      </c>
      <c r="L466" s="6" t="str">
        <f t="shared" si="23"/>
        <v>EARLY</v>
      </c>
      <c r="M466" s="6" t="str">
        <f t="shared" si="21"/>
        <v>N</v>
      </c>
    </row>
    <row r="467" spans="1:13" x14ac:dyDescent="0.25">
      <c r="A467" t="s">
        <v>47</v>
      </c>
      <c r="B467" s="92">
        <v>46140</v>
      </c>
      <c r="C467" t="s">
        <v>119</v>
      </c>
      <c r="D467">
        <v>25231</v>
      </c>
      <c r="E467" s="76">
        <v>0.22737268518518519</v>
      </c>
      <c r="F467" s="76">
        <v>0.22893518518518519</v>
      </c>
      <c r="G467" s="2">
        <v>9.375E-2</v>
      </c>
      <c r="H467" s="77">
        <v>4.6874999999999998E-3</v>
      </c>
      <c r="J467" s="79">
        <f>IF(IF(IF(_xlfn.MAXIFS($F$2:$F466,$C$2:$C466,$C467,$B$2:$B466,$B467,$A$2:$A466,$A467)=0,"",$E467-_xlfn.MAXIFS($F$2:$F466,$C$2:$C466,$C467,$B$2:$B466,$B467,$A$2:$A466,$A467))&lt;0,0,IF(_xlfn.MAXIFS($F$2:$F466,$C$2:$C466,$C467,$B$2:$B466,$B467,$A$2:$A466,$A467)=0,"",$E467-_xlfn.MAXIFS($F$2:$F466,$C$2:$C466,$C467,$B$2:$B466,$B467,$A$2:$A466,$A467)))&gt;0.25,"",IF(IF(_xlfn.MAXIFS($F$2:$F466,$C$2:$C466,$C467,$B$2:$B466,$B467,$A$2:$A466,$A467)=0,"",$E467-_xlfn.MAXIFS($F$2:$F466,$C$2:$C466,$C467,$B$2:$B466,$B467,$A$2:$A466,$A467))&lt;0,0,IF(_xlfn.MAXIFS($F$2:$F466,$C$2:$C466,$C467,$B$2:$B466,$B467,$A$2:$A466,$A467)=0,"",$E467-_xlfn.MAXIFS($F$2:$F466,$C$2:$C466,$C467,$B$2:$B466,$B467,$A$2:$A466,$A467))))</f>
        <v>4.6875000000000111E-3</v>
      </c>
      <c r="K467" s="6">
        <f t="shared" si="22"/>
        <v>5</v>
      </c>
      <c r="L467" s="6" t="str">
        <f t="shared" si="23"/>
        <v>EARLY</v>
      </c>
      <c r="M467" s="6" t="str">
        <f t="shared" si="21"/>
        <v>N</v>
      </c>
    </row>
    <row r="468" spans="1:13" x14ac:dyDescent="0.25">
      <c r="A468" t="s">
        <v>47</v>
      </c>
      <c r="B468" s="92">
        <v>46140</v>
      </c>
      <c r="C468" t="s">
        <v>119</v>
      </c>
      <c r="D468">
        <v>12232</v>
      </c>
      <c r="E468" s="76">
        <v>0.23114583333333333</v>
      </c>
      <c r="F468" s="76">
        <v>0.23247685185185185</v>
      </c>
      <c r="G468" s="2">
        <v>7.9861111111111105E-2</v>
      </c>
      <c r="H468" s="77">
        <v>2.2106481481481482E-3</v>
      </c>
      <c r="J468" s="79">
        <f>IF(IF(IF(_xlfn.MAXIFS($F$2:$F467,$C$2:$C467,$C468,$B$2:$B467,$B468,$A$2:$A467,$A468)=0,"",$E468-_xlfn.MAXIFS($F$2:$F467,$C$2:$C467,$C468,$B$2:$B467,$B468,$A$2:$A467,$A468))&lt;0,0,IF(_xlfn.MAXIFS($F$2:$F467,$C$2:$C467,$C468,$B$2:$B467,$B468,$A$2:$A467,$A468)=0,"",$E468-_xlfn.MAXIFS($F$2:$F467,$C$2:$C467,$C468,$B$2:$B467,$B468,$A$2:$A467,$A468)))&gt;0.25,"",IF(IF(_xlfn.MAXIFS($F$2:$F467,$C$2:$C467,$C468,$B$2:$B467,$B468,$A$2:$A467,$A468)=0,"",$E468-_xlfn.MAXIFS($F$2:$F467,$C$2:$C467,$C468,$B$2:$B467,$B468,$A$2:$A467,$A468))&lt;0,0,IF(_xlfn.MAXIFS($F$2:$F467,$C$2:$C467,$C468,$B$2:$B467,$B468,$A$2:$A467,$A468)=0,"",$E468-_xlfn.MAXIFS($F$2:$F467,$C$2:$C467,$C468,$B$2:$B467,$B468,$A$2:$A467,$A468))))</f>
        <v>2.2106481481481421E-3</v>
      </c>
      <c r="K468" s="6">
        <f t="shared" si="22"/>
        <v>5</v>
      </c>
      <c r="L468" s="6" t="str">
        <f t="shared" si="23"/>
        <v>LATE</v>
      </c>
      <c r="M468" s="6" t="str">
        <f t="shared" si="21"/>
        <v>N</v>
      </c>
    </row>
    <row r="469" spans="1:13" x14ac:dyDescent="0.25">
      <c r="A469" t="s">
        <v>47</v>
      </c>
      <c r="B469" s="92">
        <v>46140</v>
      </c>
      <c r="C469" t="s">
        <v>119</v>
      </c>
      <c r="D469">
        <v>19332</v>
      </c>
      <c r="E469" s="76">
        <v>0.23379629629629631</v>
      </c>
      <c r="F469" s="76">
        <v>0.23570601851851852</v>
      </c>
      <c r="G469" s="2">
        <v>0.11458333333333333</v>
      </c>
      <c r="H469" s="77">
        <v>1.3194444444444445E-3</v>
      </c>
      <c r="J469" s="79">
        <f>IF(IF(IF(_xlfn.MAXIFS($F$2:$F468,$C$2:$C468,$C469,$B$2:$B468,$B469,$A$2:$A468,$A469)=0,"",$E469-_xlfn.MAXIFS($F$2:$F468,$C$2:$C468,$C469,$B$2:$B468,$B469,$A$2:$A468,$A469))&lt;0,0,IF(_xlfn.MAXIFS($F$2:$F468,$C$2:$C468,$C469,$B$2:$B468,$B469,$A$2:$A468,$A469)=0,"",$E469-_xlfn.MAXIFS($F$2:$F468,$C$2:$C468,$C469,$B$2:$B468,$B469,$A$2:$A468,$A469)))&gt;0.25,"",IF(IF(_xlfn.MAXIFS($F$2:$F468,$C$2:$C468,$C469,$B$2:$B468,$B469,$A$2:$A468,$A469)=0,"",$E469-_xlfn.MAXIFS($F$2:$F468,$C$2:$C468,$C469,$B$2:$B468,$B469,$A$2:$A468,$A469))&lt;0,0,IF(_xlfn.MAXIFS($F$2:$F468,$C$2:$C468,$C469,$B$2:$B468,$B469,$A$2:$A468,$A469)=0,"",$E469-_xlfn.MAXIFS($F$2:$F468,$C$2:$C468,$C469,$B$2:$B468,$B469,$A$2:$A468,$A469))))</f>
        <v>1.3194444444444564E-3</v>
      </c>
      <c r="K469" s="6">
        <f t="shared" si="22"/>
        <v>5</v>
      </c>
      <c r="L469" s="6" t="str">
        <f t="shared" si="23"/>
        <v>LATE</v>
      </c>
      <c r="M469" s="6" t="str">
        <f t="shared" si="21"/>
        <v>N</v>
      </c>
    </row>
    <row r="470" spans="1:13" x14ac:dyDescent="0.25">
      <c r="A470" t="s">
        <v>47</v>
      </c>
      <c r="B470" s="92">
        <v>46140</v>
      </c>
      <c r="C470" t="s">
        <v>120</v>
      </c>
      <c r="D470">
        <v>25231</v>
      </c>
      <c r="E470" s="76">
        <v>0.23402777777777778</v>
      </c>
      <c r="F470" s="76">
        <v>0.23495370370370369</v>
      </c>
      <c r="G470" s="2">
        <v>5.5555555555555552E-2</v>
      </c>
      <c r="H470" s="77">
        <v>6.4814814814814813E-3</v>
      </c>
      <c r="J470" s="79">
        <f>IF(IF(IF(_xlfn.MAXIFS($F$2:$F469,$C$2:$C469,$C470,$B$2:$B469,$B470,$A$2:$A469,$A470)=0,"",$E470-_xlfn.MAXIFS($F$2:$F469,$C$2:$C469,$C470,$B$2:$B469,$B470,$A$2:$A469,$A470))&lt;0,0,IF(_xlfn.MAXIFS($F$2:$F469,$C$2:$C469,$C470,$B$2:$B469,$B470,$A$2:$A469,$A470)=0,"",$E470-_xlfn.MAXIFS($F$2:$F469,$C$2:$C469,$C470,$B$2:$B469,$B470,$A$2:$A469,$A470)))&gt;0.25,"",IF(IF(_xlfn.MAXIFS($F$2:$F469,$C$2:$C469,$C470,$B$2:$B469,$B470,$A$2:$A469,$A470)=0,"",$E470-_xlfn.MAXIFS($F$2:$F469,$C$2:$C469,$C470,$B$2:$B469,$B470,$A$2:$A469,$A470))&lt;0,0,IF(_xlfn.MAXIFS($F$2:$F469,$C$2:$C469,$C470,$B$2:$B469,$B470,$A$2:$A469,$A470)=0,"",$E470-_xlfn.MAXIFS($F$2:$F469,$C$2:$C469,$C470,$B$2:$B469,$B470,$A$2:$A469,$A470))))</f>
        <v>6.481481481481477E-3</v>
      </c>
      <c r="K470" s="6">
        <f t="shared" si="22"/>
        <v>5</v>
      </c>
      <c r="L470" s="6" t="str">
        <f t="shared" si="23"/>
        <v>LATE</v>
      </c>
      <c r="M470" s="6" t="str">
        <f t="shared" si="21"/>
        <v>N</v>
      </c>
    </row>
    <row r="471" spans="1:13" x14ac:dyDescent="0.25">
      <c r="A471" t="s">
        <v>47</v>
      </c>
      <c r="B471" s="92">
        <v>46140</v>
      </c>
      <c r="C471" t="s">
        <v>120</v>
      </c>
      <c r="D471">
        <v>12232</v>
      </c>
      <c r="E471" s="76">
        <v>0.23670138888888889</v>
      </c>
      <c r="F471" s="76">
        <v>0.23745370370370369</v>
      </c>
      <c r="G471" s="2">
        <v>4.5138888888888888E-2</v>
      </c>
      <c r="H471" s="77">
        <v>1.7476851851851852E-3</v>
      </c>
      <c r="J471" s="79">
        <f>IF(IF(IF(_xlfn.MAXIFS($F$2:$F470,$C$2:$C470,$C471,$B$2:$B470,$B471,$A$2:$A470,$A471)=0,"",$E471-_xlfn.MAXIFS($F$2:$F470,$C$2:$C470,$C471,$B$2:$B470,$B471,$A$2:$A470,$A471))&lt;0,0,IF(_xlfn.MAXIFS($F$2:$F470,$C$2:$C470,$C471,$B$2:$B470,$B471,$A$2:$A470,$A471)=0,"",$E471-_xlfn.MAXIFS($F$2:$F470,$C$2:$C470,$C471,$B$2:$B470,$B471,$A$2:$A470,$A471)))&gt;0.25,"",IF(IF(_xlfn.MAXIFS($F$2:$F470,$C$2:$C470,$C471,$B$2:$B470,$B471,$A$2:$A470,$A471)=0,"",$E471-_xlfn.MAXIFS($F$2:$F470,$C$2:$C470,$C471,$B$2:$B470,$B471,$A$2:$A470,$A471))&lt;0,0,IF(_xlfn.MAXIFS($F$2:$F470,$C$2:$C470,$C471,$B$2:$B470,$B471,$A$2:$A470,$A471)=0,"",$E471-_xlfn.MAXIFS($F$2:$F470,$C$2:$C470,$C471,$B$2:$B470,$B471,$A$2:$A470,$A471))))</f>
        <v>1.7476851851851993E-3</v>
      </c>
      <c r="K471" s="6">
        <f t="shared" si="22"/>
        <v>5</v>
      </c>
      <c r="L471" s="6" t="str">
        <f t="shared" si="23"/>
        <v>LATE</v>
      </c>
      <c r="M471" s="6" t="str">
        <f t="shared" si="21"/>
        <v>N</v>
      </c>
    </row>
    <row r="472" spans="1:13" x14ac:dyDescent="0.25">
      <c r="A472" t="s">
        <v>47</v>
      </c>
      <c r="B472" s="92">
        <v>46140</v>
      </c>
      <c r="C472" t="s">
        <v>119</v>
      </c>
      <c r="D472">
        <v>25231</v>
      </c>
      <c r="E472" s="76">
        <v>0.2386574074074074</v>
      </c>
      <c r="F472" s="76">
        <v>0.24039351851851851</v>
      </c>
      <c r="G472" s="2">
        <v>0.10416666666666667</v>
      </c>
      <c r="H472" s="77">
        <v>2.9513888888888888E-3</v>
      </c>
      <c r="J472" s="79">
        <f>IF(IF(IF(_xlfn.MAXIFS($F$2:$F471,$C$2:$C471,$C472,$B$2:$B471,$B472,$A$2:$A471,$A472)=0,"",$E472-_xlfn.MAXIFS($F$2:$F471,$C$2:$C471,$C472,$B$2:$B471,$B472,$A$2:$A471,$A472))&lt;0,0,IF(_xlfn.MAXIFS($F$2:$F471,$C$2:$C471,$C472,$B$2:$B471,$B472,$A$2:$A471,$A472)=0,"",$E472-_xlfn.MAXIFS($F$2:$F471,$C$2:$C471,$C472,$B$2:$B471,$B472,$A$2:$A471,$A472)))&gt;0.25,"",IF(IF(_xlfn.MAXIFS($F$2:$F471,$C$2:$C471,$C472,$B$2:$B471,$B472,$A$2:$A471,$A472)=0,"",$E472-_xlfn.MAXIFS($F$2:$F471,$C$2:$C471,$C472,$B$2:$B471,$B472,$A$2:$A471,$A472))&lt;0,0,IF(_xlfn.MAXIFS($F$2:$F471,$C$2:$C471,$C472,$B$2:$B471,$B472,$A$2:$A471,$A472)=0,"",$E472-_xlfn.MAXIFS($F$2:$F471,$C$2:$C471,$C472,$B$2:$B471,$B472,$A$2:$A471,$A472))))</f>
        <v>2.9513888888888784E-3</v>
      </c>
      <c r="K472" s="6">
        <f t="shared" si="22"/>
        <v>5</v>
      </c>
      <c r="L472" s="6" t="str">
        <f t="shared" si="23"/>
        <v>LATE</v>
      </c>
      <c r="M472" s="6" t="str">
        <f t="shared" si="21"/>
        <v>N</v>
      </c>
    </row>
    <row r="473" spans="1:13" x14ac:dyDescent="0.25">
      <c r="A473" t="s">
        <v>47</v>
      </c>
      <c r="B473" s="92">
        <v>46140</v>
      </c>
      <c r="C473" t="s">
        <v>120</v>
      </c>
      <c r="D473">
        <v>19332</v>
      </c>
      <c r="E473" s="76">
        <v>0.23969907407407406</v>
      </c>
      <c r="F473" s="76">
        <v>0.24039351851851851</v>
      </c>
      <c r="G473" s="2">
        <v>4.1666666666666664E-2</v>
      </c>
      <c r="H473" s="77">
        <v>2.2453703703703702E-3</v>
      </c>
      <c r="J473" s="79">
        <f>IF(IF(IF(_xlfn.MAXIFS($F$2:$F472,$C$2:$C472,$C473,$B$2:$B472,$B473,$A$2:$A472,$A473)=0,"",$E473-_xlfn.MAXIFS($F$2:$F472,$C$2:$C472,$C473,$B$2:$B472,$B473,$A$2:$A472,$A473))&lt;0,0,IF(_xlfn.MAXIFS($F$2:$F472,$C$2:$C472,$C473,$B$2:$B472,$B473,$A$2:$A472,$A473)=0,"",$E473-_xlfn.MAXIFS($F$2:$F472,$C$2:$C472,$C473,$B$2:$B472,$B473,$A$2:$A472,$A473)))&gt;0.25,"",IF(IF(_xlfn.MAXIFS($F$2:$F472,$C$2:$C472,$C473,$B$2:$B472,$B473,$A$2:$A472,$A473)=0,"",$E473-_xlfn.MAXIFS($F$2:$F472,$C$2:$C472,$C473,$B$2:$B472,$B473,$A$2:$A472,$A473))&lt;0,0,IF(_xlfn.MAXIFS($F$2:$F472,$C$2:$C472,$C473,$B$2:$B472,$B473,$A$2:$A472,$A473)=0,"",$E473-_xlfn.MAXIFS($F$2:$F472,$C$2:$C472,$C473,$B$2:$B472,$B473,$A$2:$A472,$A473))))</f>
        <v>2.2453703703703698E-3</v>
      </c>
      <c r="K473" s="6">
        <f t="shared" si="22"/>
        <v>5</v>
      </c>
      <c r="L473" s="6" t="str">
        <f t="shared" si="23"/>
        <v>LATE</v>
      </c>
      <c r="M473" s="6" t="str">
        <f t="shared" si="21"/>
        <v>N</v>
      </c>
    </row>
    <row r="474" spans="1:13" x14ac:dyDescent="0.25">
      <c r="A474" t="s">
        <v>47</v>
      </c>
      <c r="B474" s="92">
        <v>46140</v>
      </c>
      <c r="C474" t="s">
        <v>119</v>
      </c>
      <c r="D474">
        <v>12232</v>
      </c>
      <c r="E474" s="76">
        <v>0.24219907407407407</v>
      </c>
      <c r="F474" s="76">
        <v>0.24381944444444445</v>
      </c>
      <c r="G474" s="2">
        <v>9.7222222222222224E-2</v>
      </c>
      <c r="H474" s="77">
        <v>1.8055555555555555E-3</v>
      </c>
      <c r="J474" s="79">
        <f>IF(IF(IF(_xlfn.MAXIFS($F$2:$F473,$C$2:$C473,$C474,$B$2:$B473,$B474,$A$2:$A473,$A474)=0,"",$E474-_xlfn.MAXIFS($F$2:$F473,$C$2:$C473,$C474,$B$2:$B473,$B474,$A$2:$A473,$A474))&lt;0,0,IF(_xlfn.MAXIFS($F$2:$F473,$C$2:$C473,$C474,$B$2:$B473,$B474,$A$2:$A473,$A474)=0,"",$E474-_xlfn.MAXIFS($F$2:$F473,$C$2:$C473,$C474,$B$2:$B473,$B474,$A$2:$A473,$A474)))&gt;0.25,"",IF(IF(_xlfn.MAXIFS($F$2:$F473,$C$2:$C473,$C474,$B$2:$B473,$B474,$A$2:$A473,$A474)=0,"",$E474-_xlfn.MAXIFS($F$2:$F473,$C$2:$C473,$C474,$B$2:$B473,$B474,$A$2:$A473,$A474))&lt;0,0,IF(_xlfn.MAXIFS($F$2:$F473,$C$2:$C473,$C474,$B$2:$B473,$B474,$A$2:$A473,$A474)=0,"",$E474-_xlfn.MAXIFS($F$2:$F473,$C$2:$C473,$C474,$B$2:$B473,$B474,$A$2:$A473,$A474))))</f>
        <v>1.8055555555555602E-3</v>
      </c>
      <c r="K474" s="6">
        <f t="shared" si="22"/>
        <v>5</v>
      </c>
      <c r="L474" s="6" t="str">
        <f t="shared" si="23"/>
        <v>LATE</v>
      </c>
      <c r="M474" s="6" t="str">
        <f t="shared" si="21"/>
        <v>N</v>
      </c>
    </row>
    <row r="475" spans="1:13" x14ac:dyDescent="0.25">
      <c r="A475" t="s">
        <v>47</v>
      </c>
      <c r="B475" s="92">
        <v>46140</v>
      </c>
      <c r="C475" t="s">
        <v>119</v>
      </c>
      <c r="D475">
        <v>19332</v>
      </c>
      <c r="E475" s="76">
        <v>0.24467592592592594</v>
      </c>
      <c r="F475" s="76">
        <v>0.24664351851851851</v>
      </c>
      <c r="G475" s="2">
        <v>0.11805555555555555</v>
      </c>
      <c r="H475" s="77">
        <v>8.564814814814815E-4</v>
      </c>
      <c r="J475" s="79">
        <f>IF(IF(IF(_xlfn.MAXIFS($F$2:$F474,$C$2:$C474,$C475,$B$2:$B474,$B475,$A$2:$A474,$A475)=0,"",$E475-_xlfn.MAXIFS($F$2:$F474,$C$2:$C474,$C475,$B$2:$B474,$B475,$A$2:$A474,$A475))&lt;0,0,IF(_xlfn.MAXIFS($F$2:$F474,$C$2:$C474,$C475,$B$2:$B474,$B475,$A$2:$A474,$A475)=0,"",$E475-_xlfn.MAXIFS($F$2:$F474,$C$2:$C474,$C475,$B$2:$B474,$B475,$A$2:$A474,$A475)))&gt;0.25,"",IF(IF(_xlfn.MAXIFS($F$2:$F474,$C$2:$C474,$C475,$B$2:$B474,$B475,$A$2:$A474,$A475)=0,"",$E475-_xlfn.MAXIFS($F$2:$F474,$C$2:$C474,$C475,$B$2:$B474,$B475,$A$2:$A474,$A475))&lt;0,0,IF(_xlfn.MAXIFS($F$2:$F474,$C$2:$C474,$C475,$B$2:$B474,$B475,$A$2:$A474,$A475)=0,"",$E475-_xlfn.MAXIFS($F$2:$F474,$C$2:$C474,$C475,$B$2:$B474,$B475,$A$2:$A474,$A475))))</f>
        <v>8.5648148148148584E-4</v>
      </c>
      <c r="K475" s="6">
        <f t="shared" si="22"/>
        <v>5</v>
      </c>
      <c r="L475" s="6" t="str">
        <f t="shared" si="23"/>
        <v>LATE</v>
      </c>
      <c r="M475" s="6" t="str">
        <f t="shared" si="21"/>
        <v>N</v>
      </c>
    </row>
    <row r="476" spans="1:13" x14ac:dyDescent="0.25">
      <c r="A476" t="s">
        <v>47</v>
      </c>
      <c r="B476" s="92">
        <v>46140</v>
      </c>
      <c r="C476" t="s">
        <v>120</v>
      </c>
      <c r="D476">
        <v>25231</v>
      </c>
      <c r="E476" s="76">
        <v>0.24525462962962963</v>
      </c>
      <c r="F476" s="76">
        <v>0.24612268518518518</v>
      </c>
      <c r="G476" s="2">
        <v>5.2083333333333336E-2</v>
      </c>
      <c r="H476" s="77">
        <v>4.8611111111111112E-3</v>
      </c>
      <c r="J476" s="79">
        <f>IF(IF(IF(_xlfn.MAXIFS($F$2:$F475,$C$2:$C475,$C476,$B$2:$B475,$B476,$A$2:$A475,$A476)=0,"",$E476-_xlfn.MAXIFS($F$2:$F475,$C$2:$C475,$C476,$B$2:$B475,$B476,$A$2:$A475,$A476))&lt;0,0,IF(_xlfn.MAXIFS($F$2:$F475,$C$2:$C475,$C476,$B$2:$B475,$B476,$A$2:$A475,$A476)=0,"",$E476-_xlfn.MAXIFS($F$2:$F475,$C$2:$C475,$C476,$B$2:$B475,$B476,$A$2:$A475,$A476)))&gt;0.25,"",IF(IF(_xlfn.MAXIFS($F$2:$F475,$C$2:$C475,$C476,$B$2:$B475,$B476,$A$2:$A475,$A476)=0,"",$E476-_xlfn.MAXIFS($F$2:$F475,$C$2:$C475,$C476,$B$2:$B475,$B476,$A$2:$A475,$A476))&lt;0,0,IF(_xlfn.MAXIFS($F$2:$F475,$C$2:$C475,$C476,$B$2:$B475,$B476,$A$2:$A475,$A476)=0,"",$E476-_xlfn.MAXIFS($F$2:$F475,$C$2:$C475,$C476,$B$2:$B475,$B476,$A$2:$A475,$A476))))</f>
        <v>4.8611111111111216E-3</v>
      </c>
      <c r="K476" s="6">
        <f t="shared" si="22"/>
        <v>5</v>
      </c>
      <c r="L476" s="6" t="str">
        <f t="shared" si="23"/>
        <v>LATE</v>
      </c>
      <c r="M476" s="6" t="str">
        <f t="shared" si="21"/>
        <v>N</v>
      </c>
    </row>
    <row r="477" spans="1:13" x14ac:dyDescent="0.25">
      <c r="A477" t="s">
        <v>47</v>
      </c>
      <c r="B477" s="92">
        <v>46140</v>
      </c>
      <c r="C477" t="s">
        <v>120</v>
      </c>
      <c r="D477">
        <v>12232</v>
      </c>
      <c r="E477" s="76">
        <v>0.24844907407407407</v>
      </c>
      <c r="F477" s="76">
        <v>0.24925925925925926</v>
      </c>
      <c r="G477" s="2">
        <v>4.8611111111111112E-2</v>
      </c>
      <c r="H477" s="77">
        <v>2.3263888888888887E-3</v>
      </c>
      <c r="J477" s="79">
        <f>IF(IF(IF(_xlfn.MAXIFS($F$2:$F476,$C$2:$C476,$C477,$B$2:$B476,$B477,$A$2:$A476,$A477)=0,"",$E477-_xlfn.MAXIFS($F$2:$F476,$C$2:$C476,$C477,$B$2:$B476,$B477,$A$2:$A476,$A477))&lt;0,0,IF(_xlfn.MAXIFS($F$2:$F476,$C$2:$C476,$C477,$B$2:$B476,$B477,$A$2:$A476,$A477)=0,"",$E477-_xlfn.MAXIFS($F$2:$F476,$C$2:$C476,$C477,$B$2:$B476,$B477,$A$2:$A476,$A477)))&gt;0.25,"",IF(IF(_xlfn.MAXIFS($F$2:$F476,$C$2:$C476,$C477,$B$2:$B476,$B477,$A$2:$A476,$A477)=0,"",$E477-_xlfn.MAXIFS($F$2:$F476,$C$2:$C476,$C477,$B$2:$B476,$B477,$A$2:$A476,$A477))&lt;0,0,IF(_xlfn.MAXIFS($F$2:$F476,$C$2:$C476,$C477,$B$2:$B476,$B477,$A$2:$A476,$A477)=0,"",$E477-_xlfn.MAXIFS($F$2:$F476,$C$2:$C476,$C477,$B$2:$B476,$B477,$A$2:$A476,$A477))))</f>
        <v>2.3263888888888917E-3</v>
      </c>
      <c r="K477" s="6">
        <f t="shared" si="22"/>
        <v>5</v>
      </c>
      <c r="L477" s="6" t="str">
        <f t="shared" si="23"/>
        <v>LATE</v>
      </c>
      <c r="M477" s="6" t="str">
        <f t="shared" si="21"/>
        <v>N</v>
      </c>
    </row>
    <row r="478" spans="1:13" x14ac:dyDescent="0.25">
      <c r="A478" t="s">
        <v>47</v>
      </c>
      <c r="B478" s="92">
        <v>46140</v>
      </c>
      <c r="C478" t="s">
        <v>119</v>
      </c>
      <c r="D478">
        <v>20131</v>
      </c>
      <c r="E478" s="76">
        <v>0.25003472222222223</v>
      </c>
      <c r="F478" s="76">
        <v>0.25177083333333333</v>
      </c>
      <c r="G478" s="2">
        <v>0.10416666666666667</v>
      </c>
      <c r="H478" s="77">
        <v>3.3912037037037036E-3</v>
      </c>
      <c r="J478" s="79">
        <f>IF(IF(IF(_xlfn.MAXIFS($F$2:$F477,$C$2:$C477,$C478,$B$2:$B477,$B478,$A$2:$A477,$A478)=0,"",$E478-_xlfn.MAXIFS($F$2:$F477,$C$2:$C477,$C478,$B$2:$B477,$B478,$A$2:$A477,$A478))&lt;0,0,IF(_xlfn.MAXIFS($F$2:$F477,$C$2:$C477,$C478,$B$2:$B477,$B478,$A$2:$A477,$A478)=0,"",$E478-_xlfn.MAXIFS($F$2:$F477,$C$2:$C477,$C478,$B$2:$B477,$B478,$A$2:$A477,$A478)))&gt;0.25,"",IF(IF(_xlfn.MAXIFS($F$2:$F477,$C$2:$C477,$C478,$B$2:$B477,$B478,$A$2:$A477,$A478)=0,"",$E478-_xlfn.MAXIFS($F$2:$F477,$C$2:$C477,$C478,$B$2:$B477,$B478,$A$2:$A477,$A478))&lt;0,0,IF(_xlfn.MAXIFS($F$2:$F477,$C$2:$C477,$C478,$B$2:$B477,$B478,$A$2:$A477,$A478)=0,"",$E478-_xlfn.MAXIFS($F$2:$F477,$C$2:$C477,$C478,$B$2:$B477,$B478,$A$2:$A477,$A478))))</f>
        <v>3.3912037037037157E-3</v>
      </c>
      <c r="K478" s="6">
        <f t="shared" si="22"/>
        <v>6</v>
      </c>
      <c r="L478" s="6" t="str">
        <f t="shared" si="23"/>
        <v>EARLY</v>
      </c>
      <c r="M478" s="6" t="str">
        <f t="shared" si="21"/>
        <v>N</v>
      </c>
    </row>
    <row r="479" spans="1:13" x14ac:dyDescent="0.25">
      <c r="A479" t="s">
        <v>47</v>
      </c>
      <c r="B479" s="92">
        <v>46140</v>
      </c>
      <c r="C479" t="s">
        <v>120</v>
      </c>
      <c r="D479">
        <v>19332</v>
      </c>
      <c r="E479" s="76">
        <v>0.25134259259259262</v>
      </c>
      <c r="F479" s="76">
        <v>0.25192129629629628</v>
      </c>
      <c r="G479" s="2">
        <v>3.4722222222222224E-2</v>
      </c>
      <c r="H479" s="77">
        <v>2.0833333333333333E-3</v>
      </c>
      <c r="J479" s="79">
        <f>IF(IF(IF(_xlfn.MAXIFS($F$2:$F478,$C$2:$C478,$C479,$B$2:$B478,$B479,$A$2:$A478,$A479)=0,"",$E479-_xlfn.MAXIFS($F$2:$F478,$C$2:$C478,$C479,$B$2:$B478,$B479,$A$2:$A478,$A479))&lt;0,0,IF(_xlfn.MAXIFS($F$2:$F478,$C$2:$C478,$C479,$B$2:$B478,$B479,$A$2:$A478,$A479)=0,"",$E479-_xlfn.MAXIFS($F$2:$F478,$C$2:$C478,$C479,$B$2:$B478,$B479,$A$2:$A478,$A479)))&gt;0.25,"",IF(IF(_xlfn.MAXIFS($F$2:$F478,$C$2:$C478,$C479,$B$2:$B478,$B479,$A$2:$A478,$A479)=0,"",$E479-_xlfn.MAXIFS($F$2:$F478,$C$2:$C478,$C479,$B$2:$B478,$B479,$A$2:$A478,$A479))&lt;0,0,IF(_xlfn.MAXIFS($F$2:$F478,$C$2:$C478,$C479,$B$2:$B478,$B479,$A$2:$A478,$A479)=0,"",$E479-_xlfn.MAXIFS($F$2:$F478,$C$2:$C478,$C479,$B$2:$B478,$B479,$A$2:$A478,$A479))))</f>
        <v>2.0833333333333537E-3</v>
      </c>
      <c r="K479" s="6">
        <f t="shared" si="22"/>
        <v>6</v>
      </c>
      <c r="L479" s="6" t="str">
        <f t="shared" si="23"/>
        <v>EARLY</v>
      </c>
      <c r="M479" s="6" t="str">
        <f t="shared" si="21"/>
        <v>N</v>
      </c>
    </row>
    <row r="480" spans="1:13" x14ac:dyDescent="0.25">
      <c r="A480" t="s">
        <v>47</v>
      </c>
      <c r="B480" s="92">
        <v>46140</v>
      </c>
      <c r="C480" t="s">
        <v>119</v>
      </c>
      <c r="D480">
        <v>14532</v>
      </c>
      <c r="E480" s="76">
        <v>0.2520486111111111</v>
      </c>
      <c r="F480" s="76">
        <v>0.25395833333333334</v>
      </c>
      <c r="G480" s="2">
        <v>0.11458333333333333</v>
      </c>
      <c r="H480" s="77">
        <v>2.7777777777777778E-4</v>
      </c>
      <c r="J480" s="79">
        <f>IF(IF(IF(_xlfn.MAXIFS($F$2:$F479,$C$2:$C479,$C480,$B$2:$B479,$B480,$A$2:$A479,$A480)=0,"",$E480-_xlfn.MAXIFS($F$2:$F479,$C$2:$C479,$C480,$B$2:$B479,$B480,$A$2:$A479,$A480))&lt;0,0,IF(_xlfn.MAXIFS($F$2:$F479,$C$2:$C479,$C480,$B$2:$B479,$B480,$A$2:$A479,$A480)=0,"",$E480-_xlfn.MAXIFS($F$2:$F479,$C$2:$C479,$C480,$B$2:$B479,$B480,$A$2:$A479,$A480)))&gt;0.25,"",IF(IF(_xlfn.MAXIFS($F$2:$F479,$C$2:$C479,$C480,$B$2:$B479,$B480,$A$2:$A479,$A480)=0,"",$E480-_xlfn.MAXIFS($F$2:$F479,$C$2:$C479,$C480,$B$2:$B479,$B480,$A$2:$A479,$A480))&lt;0,0,IF(_xlfn.MAXIFS($F$2:$F479,$C$2:$C479,$C480,$B$2:$B479,$B480,$A$2:$A479,$A480)=0,"",$E480-_xlfn.MAXIFS($F$2:$F479,$C$2:$C479,$C480,$B$2:$B479,$B480,$A$2:$A479,$A480))))</f>
        <v>2.7777777777776569E-4</v>
      </c>
      <c r="K480" s="6">
        <f t="shared" si="22"/>
        <v>6</v>
      </c>
      <c r="L480" s="6" t="str">
        <f t="shared" si="23"/>
        <v>EARLY</v>
      </c>
      <c r="M480" s="6" t="str">
        <f t="shared" si="21"/>
        <v>N</v>
      </c>
    </row>
    <row r="481" spans="1:16" x14ac:dyDescent="0.25">
      <c r="A481" t="s">
        <v>47</v>
      </c>
      <c r="B481" s="92">
        <v>46140</v>
      </c>
      <c r="C481" t="s">
        <v>119</v>
      </c>
      <c r="D481">
        <v>25231</v>
      </c>
      <c r="E481" s="76">
        <v>0.25562499999999999</v>
      </c>
      <c r="F481" s="76">
        <v>0.25747685185185187</v>
      </c>
      <c r="G481" s="2">
        <v>0.1111111111111111</v>
      </c>
      <c r="H481" s="77">
        <v>1.6666666666666668E-3</v>
      </c>
      <c r="J481" s="79">
        <f>IF(IF(IF(_xlfn.MAXIFS($F$2:$F480,$C$2:$C480,$C481,$B$2:$B480,$B481,$A$2:$A480,$A481)=0,"",$E481-_xlfn.MAXIFS($F$2:$F480,$C$2:$C480,$C481,$B$2:$B480,$B481,$A$2:$A480,$A481))&lt;0,0,IF(_xlfn.MAXIFS($F$2:$F480,$C$2:$C480,$C481,$B$2:$B480,$B481,$A$2:$A480,$A481)=0,"",$E481-_xlfn.MAXIFS($F$2:$F480,$C$2:$C480,$C481,$B$2:$B480,$B481,$A$2:$A480,$A481)))&gt;0.25,"",IF(IF(_xlfn.MAXIFS($F$2:$F480,$C$2:$C480,$C481,$B$2:$B480,$B481,$A$2:$A480,$A481)=0,"",$E481-_xlfn.MAXIFS($F$2:$F480,$C$2:$C480,$C481,$B$2:$B480,$B481,$A$2:$A480,$A481))&lt;0,0,IF(_xlfn.MAXIFS($F$2:$F480,$C$2:$C480,$C481,$B$2:$B480,$B481,$A$2:$A480,$A481)=0,"",$E481-_xlfn.MAXIFS($F$2:$F480,$C$2:$C480,$C481,$B$2:$B480,$B481,$A$2:$A480,$A481))))</f>
        <v>1.6666666666666496E-3</v>
      </c>
      <c r="K481" s="6">
        <f t="shared" si="22"/>
        <v>6</v>
      </c>
      <c r="L481" s="6" t="str">
        <f t="shared" si="23"/>
        <v>EARLY</v>
      </c>
      <c r="M481" s="6" t="str">
        <f t="shared" si="21"/>
        <v>N</v>
      </c>
    </row>
    <row r="482" spans="1:16" x14ac:dyDescent="0.25">
      <c r="A482" t="s">
        <v>47</v>
      </c>
      <c r="B482" s="92">
        <v>46140</v>
      </c>
      <c r="C482" t="s">
        <v>119</v>
      </c>
      <c r="D482">
        <v>17732</v>
      </c>
      <c r="E482" s="76">
        <v>0.25664351851851852</v>
      </c>
      <c r="F482" s="76">
        <v>0.25843749999999999</v>
      </c>
      <c r="G482" s="2">
        <v>0.1076388888888889</v>
      </c>
      <c r="H482" s="77">
        <v>0</v>
      </c>
      <c r="J482" s="79">
        <f>IF(IF(IF(_xlfn.MAXIFS($F$2:$F481,$C$2:$C481,$C482,$B$2:$B481,$B482,$A$2:$A481,$A482)=0,"",$E482-_xlfn.MAXIFS($F$2:$F481,$C$2:$C481,$C482,$B$2:$B481,$B482,$A$2:$A481,$A482))&lt;0,0,IF(_xlfn.MAXIFS($F$2:$F481,$C$2:$C481,$C482,$B$2:$B481,$B482,$A$2:$A481,$A482)=0,"",$E482-_xlfn.MAXIFS($F$2:$F481,$C$2:$C481,$C482,$B$2:$B481,$B482,$A$2:$A481,$A482)))&gt;0.25,"",IF(IF(_xlfn.MAXIFS($F$2:$F481,$C$2:$C481,$C482,$B$2:$B481,$B482,$A$2:$A481,$A482)=0,"",$E482-_xlfn.MAXIFS($F$2:$F481,$C$2:$C481,$C482,$B$2:$B481,$B482,$A$2:$A481,$A482))&lt;0,0,IF(_xlfn.MAXIFS($F$2:$F481,$C$2:$C481,$C482,$B$2:$B481,$B482,$A$2:$A481,$A482)=0,"",$E482-_xlfn.MAXIFS($F$2:$F481,$C$2:$C481,$C482,$B$2:$B481,$B482,$A$2:$A481,$A482))))</f>
        <v>0</v>
      </c>
      <c r="K482" s="6">
        <f t="shared" si="22"/>
        <v>6</v>
      </c>
      <c r="L482" s="6" t="str">
        <f t="shared" si="23"/>
        <v>EARLY</v>
      </c>
      <c r="M482" s="6" t="str">
        <f t="shared" si="21"/>
        <v>N</v>
      </c>
    </row>
    <row r="483" spans="1:16" x14ac:dyDescent="0.25">
      <c r="A483" t="s">
        <v>47</v>
      </c>
      <c r="B483" s="92">
        <v>46140</v>
      </c>
      <c r="C483" t="s">
        <v>120</v>
      </c>
      <c r="D483">
        <v>20131</v>
      </c>
      <c r="E483" s="76">
        <v>0.25686342592592593</v>
      </c>
      <c r="F483" s="76">
        <v>0.25773148148148151</v>
      </c>
      <c r="G483" s="2">
        <v>5.2083333333333336E-2</v>
      </c>
      <c r="H483" s="77">
        <v>4.9421296296296297E-3</v>
      </c>
      <c r="J483" s="79">
        <f>IF(IF(IF(_xlfn.MAXIFS($F$2:$F482,$C$2:$C482,$C483,$B$2:$B482,$B483,$A$2:$A482,$A483)=0,"",$E483-_xlfn.MAXIFS($F$2:$F482,$C$2:$C482,$C483,$B$2:$B482,$B483,$A$2:$A482,$A483))&lt;0,0,IF(_xlfn.MAXIFS($F$2:$F482,$C$2:$C482,$C483,$B$2:$B482,$B483,$A$2:$A482,$A483)=0,"",$E483-_xlfn.MAXIFS($F$2:$F482,$C$2:$C482,$C483,$B$2:$B482,$B483,$A$2:$A482,$A483)))&gt;0.25,"",IF(IF(_xlfn.MAXIFS($F$2:$F482,$C$2:$C482,$C483,$B$2:$B482,$B483,$A$2:$A482,$A483)=0,"",$E483-_xlfn.MAXIFS($F$2:$F482,$C$2:$C482,$C483,$B$2:$B482,$B483,$A$2:$A482,$A483))&lt;0,0,IF(_xlfn.MAXIFS($F$2:$F482,$C$2:$C482,$C483,$B$2:$B482,$B483,$A$2:$A482,$A483)=0,"",$E483-_xlfn.MAXIFS($F$2:$F482,$C$2:$C482,$C483,$B$2:$B482,$B483,$A$2:$A482,$A483))))</f>
        <v>4.9421296296296435E-3</v>
      </c>
      <c r="K483" s="6">
        <f t="shared" si="22"/>
        <v>6</v>
      </c>
      <c r="L483" s="6" t="str">
        <f t="shared" si="23"/>
        <v>EARLY</v>
      </c>
      <c r="M483" s="6" t="str">
        <f t="shared" si="21"/>
        <v>N</v>
      </c>
    </row>
    <row r="484" spans="1:16" x14ac:dyDescent="0.25">
      <c r="A484" t="s">
        <v>47</v>
      </c>
      <c r="B484" s="92">
        <v>46140</v>
      </c>
      <c r="C484" t="s">
        <v>120</v>
      </c>
      <c r="D484">
        <v>14532</v>
      </c>
      <c r="E484" s="76">
        <v>0.2588773148148148</v>
      </c>
      <c r="F484" s="76">
        <v>0.2616087962962963</v>
      </c>
      <c r="G484" s="2">
        <v>0.16388888888888889</v>
      </c>
      <c r="H484" s="77">
        <v>1.1458333333333333E-3</v>
      </c>
      <c r="J484" s="79">
        <f>IF(IF(IF(_xlfn.MAXIFS($F$2:$F483,$C$2:$C483,$C484,$B$2:$B483,$B484,$A$2:$A483,$A484)=0,"",$E484-_xlfn.MAXIFS($F$2:$F483,$C$2:$C483,$C484,$B$2:$B483,$B484,$A$2:$A483,$A484))&lt;0,0,IF(_xlfn.MAXIFS($F$2:$F483,$C$2:$C483,$C484,$B$2:$B483,$B484,$A$2:$A483,$A484)=0,"",$E484-_xlfn.MAXIFS($F$2:$F483,$C$2:$C483,$C484,$B$2:$B483,$B484,$A$2:$A483,$A484)))&gt;0.25,"",IF(IF(_xlfn.MAXIFS($F$2:$F483,$C$2:$C483,$C484,$B$2:$B483,$B484,$A$2:$A483,$A484)=0,"",$E484-_xlfn.MAXIFS($F$2:$F483,$C$2:$C483,$C484,$B$2:$B483,$B484,$A$2:$A483,$A484))&lt;0,0,IF(_xlfn.MAXIFS($F$2:$F483,$C$2:$C483,$C484,$B$2:$B483,$B484,$A$2:$A483,$A484)=0,"",$E484-_xlfn.MAXIFS($F$2:$F483,$C$2:$C483,$C484,$B$2:$B483,$B484,$A$2:$A483,$A484))))</f>
        <v>1.1458333333332904E-3</v>
      </c>
      <c r="K484" s="6">
        <f t="shared" si="22"/>
        <v>6</v>
      </c>
      <c r="L484" s="6" t="str">
        <f t="shared" si="23"/>
        <v>EARLY</v>
      </c>
      <c r="M484" s="6" t="str">
        <f t="shared" si="21"/>
        <v>N</v>
      </c>
    </row>
    <row r="485" spans="1:16" x14ac:dyDescent="0.25">
      <c r="A485" t="s">
        <v>47</v>
      </c>
      <c r="B485" s="92">
        <v>46140</v>
      </c>
      <c r="C485" t="s">
        <v>119</v>
      </c>
      <c r="D485">
        <v>18232</v>
      </c>
      <c r="E485" s="76">
        <v>0.25940972222222225</v>
      </c>
      <c r="F485" s="76">
        <v>0.2618402777777778</v>
      </c>
      <c r="G485" s="2">
        <v>0.14583333333333334</v>
      </c>
      <c r="H485" s="77">
        <v>9.7222222222222219E-4</v>
      </c>
      <c r="J485" s="79">
        <f>IF(IF(IF(_xlfn.MAXIFS($F$2:$F484,$C$2:$C484,$C485,$B$2:$B484,$B485,$A$2:$A484,$A485)=0,"",$E485-_xlfn.MAXIFS($F$2:$F484,$C$2:$C484,$C485,$B$2:$B484,$B485,$A$2:$A484,$A485))&lt;0,0,IF(_xlfn.MAXIFS($F$2:$F484,$C$2:$C484,$C485,$B$2:$B484,$B485,$A$2:$A484,$A485)=0,"",$E485-_xlfn.MAXIFS($F$2:$F484,$C$2:$C484,$C485,$B$2:$B484,$B485,$A$2:$A484,$A485)))&gt;0.25,"",IF(IF(_xlfn.MAXIFS($F$2:$F484,$C$2:$C484,$C485,$B$2:$B484,$B485,$A$2:$A484,$A485)=0,"",$E485-_xlfn.MAXIFS($F$2:$F484,$C$2:$C484,$C485,$B$2:$B484,$B485,$A$2:$A484,$A485))&lt;0,0,IF(_xlfn.MAXIFS($F$2:$F484,$C$2:$C484,$C485,$B$2:$B484,$B485,$A$2:$A484,$A485)=0,"",$E485-_xlfn.MAXIFS($F$2:$F484,$C$2:$C484,$C485,$B$2:$B484,$B485,$A$2:$A484,$A485))))</f>
        <v>9.7222222222226318E-4</v>
      </c>
      <c r="K485" s="6">
        <f t="shared" si="22"/>
        <v>6</v>
      </c>
      <c r="L485" s="6" t="str">
        <f t="shared" si="23"/>
        <v>EARLY</v>
      </c>
      <c r="M485" s="6" t="str">
        <f t="shared" si="21"/>
        <v>N</v>
      </c>
    </row>
    <row r="486" spans="1:16" x14ac:dyDescent="0.25">
      <c r="A486" t="s">
        <v>47</v>
      </c>
      <c r="B486" s="92">
        <v>46140</v>
      </c>
      <c r="C486" t="s">
        <v>119</v>
      </c>
      <c r="D486">
        <v>12232</v>
      </c>
      <c r="E486" s="76">
        <v>0.26077546296296295</v>
      </c>
      <c r="F486" s="76">
        <v>0.26424768518518521</v>
      </c>
      <c r="G486" s="2">
        <v>0.20833333333333334</v>
      </c>
      <c r="H486" s="77">
        <v>0</v>
      </c>
      <c r="J486" s="79">
        <f>IF(IF(IF(_xlfn.MAXIFS($F$2:$F485,$C$2:$C485,$C486,$B$2:$B485,$B486,$A$2:$A485,$A486)=0,"",$E486-_xlfn.MAXIFS($F$2:$F485,$C$2:$C485,$C486,$B$2:$B485,$B486,$A$2:$A485,$A486))&lt;0,0,IF(_xlfn.MAXIFS($F$2:$F485,$C$2:$C485,$C486,$B$2:$B485,$B486,$A$2:$A485,$A486)=0,"",$E486-_xlfn.MAXIFS($F$2:$F485,$C$2:$C485,$C486,$B$2:$B485,$B486,$A$2:$A485,$A486)))&gt;0.25,"",IF(IF(_xlfn.MAXIFS($F$2:$F485,$C$2:$C485,$C486,$B$2:$B485,$B486,$A$2:$A485,$A486)=0,"",$E486-_xlfn.MAXIFS($F$2:$F485,$C$2:$C485,$C486,$B$2:$B485,$B486,$A$2:$A485,$A486))&lt;0,0,IF(_xlfn.MAXIFS($F$2:$F485,$C$2:$C485,$C486,$B$2:$B485,$B486,$A$2:$A485,$A486)=0,"",$E486-_xlfn.MAXIFS($F$2:$F485,$C$2:$C485,$C486,$B$2:$B485,$B486,$A$2:$A485,$A486))))</f>
        <v>0</v>
      </c>
      <c r="K486" s="6">
        <f t="shared" si="22"/>
        <v>6</v>
      </c>
      <c r="L486" s="6" t="str">
        <f t="shared" si="23"/>
        <v>EARLY</v>
      </c>
      <c r="M486" s="6" t="str">
        <f t="shared" si="21"/>
        <v>N</v>
      </c>
      <c r="P486" s="80"/>
    </row>
    <row r="487" spans="1:16" x14ac:dyDescent="0.25">
      <c r="A487" t="s">
        <v>47</v>
      </c>
      <c r="B487" s="92">
        <v>46140</v>
      </c>
      <c r="C487" t="s">
        <v>120</v>
      </c>
      <c r="D487">
        <v>25231</v>
      </c>
      <c r="E487" s="76">
        <v>0.26233796296296297</v>
      </c>
      <c r="F487" s="76">
        <v>0.26332175925925927</v>
      </c>
      <c r="G487" s="2">
        <v>5.9027777777777776E-2</v>
      </c>
      <c r="H487" s="77">
        <v>7.291666666666667E-4</v>
      </c>
      <c r="J487" s="79">
        <f>IF(IF(IF(_xlfn.MAXIFS($F$2:$F486,$C$2:$C486,$C487,$B$2:$B486,$B487,$A$2:$A486,$A487)=0,"",$E487-_xlfn.MAXIFS($F$2:$F486,$C$2:$C486,$C487,$B$2:$B486,$B487,$A$2:$A486,$A487))&lt;0,0,IF(_xlfn.MAXIFS($F$2:$F486,$C$2:$C486,$C487,$B$2:$B486,$B487,$A$2:$A486,$A487)=0,"",$E487-_xlfn.MAXIFS($F$2:$F486,$C$2:$C486,$C487,$B$2:$B486,$B487,$A$2:$A486,$A487)))&gt;0.25,"",IF(IF(_xlfn.MAXIFS($F$2:$F486,$C$2:$C486,$C487,$B$2:$B486,$B487,$A$2:$A486,$A487)=0,"",$E487-_xlfn.MAXIFS($F$2:$F486,$C$2:$C486,$C487,$B$2:$B486,$B487,$A$2:$A486,$A487))&lt;0,0,IF(_xlfn.MAXIFS($F$2:$F486,$C$2:$C486,$C487,$B$2:$B486,$B487,$A$2:$A486,$A487)=0,"",$E487-_xlfn.MAXIFS($F$2:$F486,$C$2:$C486,$C487,$B$2:$B486,$B487,$A$2:$A486,$A487))))</f>
        <v>7.2916666666666963E-4</v>
      </c>
      <c r="K487" s="6">
        <f t="shared" si="22"/>
        <v>6</v>
      </c>
      <c r="L487" s="6" t="str">
        <f t="shared" si="23"/>
        <v>EARLY</v>
      </c>
      <c r="M487" s="6" t="str">
        <f t="shared" si="21"/>
        <v>N</v>
      </c>
    </row>
    <row r="488" spans="1:16" x14ac:dyDescent="0.25">
      <c r="A488" t="s">
        <v>47</v>
      </c>
      <c r="B488" s="92">
        <v>46140</v>
      </c>
      <c r="C488" t="s">
        <v>120</v>
      </c>
      <c r="D488">
        <v>17732</v>
      </c>
      <c r="E488" s="76">
        <v>0.26370370370370372</v>
      </c>
      <c r="F488" s="76">
        <v>0.26451388888888888</v>
      </c>
      <c r="G488" s="2">
        <v>4.8611111111111112E-2</v>
      </c>
      <c r="H488" s="77">
        <v>3.8194444444444446E-4</v>
      </c>
      <c r="J488" s="79">
        <f>IF(IF(IF(_xlfn.MAXIFS($F$2:$F487,$C$2:$C487,$C488,$B$2:$B487,$B488,$A$2:$A487,$A488)=0,"",$E488-_xlfn.MAXIFS($F$2:$F487,$C$2:$C487,$C488,$B$2:$B487,$B488,$A$2:$A487,$A488))&lt;0,0,IF(_xlfn.MAXIFS($F$2:$F487,$C$2:$C487,$C488,$B$2:$B487,$B488,$A$2:$A487,$A488)=0,"",$E488-_xlfn.MAXIFS($F$2:$F487,$C$2:$C487,$C488,$B$2:$B487,$B488,$A$2:$A487,$A488)))&gt;0.25,"",IF(IF(_xlfn.MAXIFS($F$2:$F487,$C$2:$C487,$C488,$B$2:$B487,$B488,$A$2:$A487,$A488)=0,"",$E488-_xlfn.MAXIFS($F$2:$F487,$C$2:$C487,$C488,$B$2:$B487,$B488,$A$2:$A487,$A488))&lt;0,0,IF(_xlfn.MAXIFS($F$2:$F487,$C$2:$C487,$C488,$B$2:$B487,$B488,$A$2:$A487,$A488)=0,"",$E488-_xlfn.MAXIFS($F$2:$F487,$C$2:$C487,$C488,$B$2:$B487,$B488,$A$2:$A487,$A488))))</f>
        <v>3.8194444444444864E-4</v>
      </c>
      <c r="K488" s="6">
        <f t="shared" si="22"/>
        <v>6</v>
      </c>
      <c r="L488" s="6" t="str">
        <f t="shared" si="23"/>
        <v>EARLY</v>
      </c>
      <c r="M488" s="6" t="str">
        <f t="shared" si="21"/>
        <v>N</v>
      </c>
    </row>
    <row r="489" spans="1:16" x14ac:dyDescent="0.25">
      <c r="A489" t="s">
        <v>47</v>
      </c>
      <c r="B489" s="92">
        <v>46140</v>
      </c>
      <c r="C489" t="s">
        <v>119</v>
      </c>
      <c r="D489">
        <v>19332</v>
      </c>
      <c r="E489" s="76">
        <v>0.26447916666666665</v>
      </c>
      <c r="F489" s="76">
        <v>0.26621527777777776</v>
      </c>
      <c r="G489" s="2">
        <v>0.10416666666666667</v>
      </c>
      <c r="H489" s="77">
        <v>2.3148148148148149E-4</v>
      </c>
      <c r="J489" s="79">
        <f>IF(IF(IF(_xlfn.MAXIFS($F$2:$F488,$C$2:$C488,$C489,$B$2:$B488,$B489,$A$2:$A488,$A489)=0,"",$E489-_xlfn.MAXIFS($F$2:$F488,$C$2:$C488,$C489,$B$2:$B488,$B489,$A$2:$A488,$A489))&lt;0,0,IF(_xlfn.MAXIFS($F$2:$F488,$C$2:$C488,$C489,$B$2:$B488,$B489,$A$2:$A488,$A489)=0,"",$E489-_xlfn.MAXIFS($F$2:$F488,$C$2:$C488,$C489,$B$2:$B488,$B489,$A$2:$A488,$A489)))&gt;0.25,"",IF(IF(_xlfn.MAXIFS($F$2:$F488,$C$2:$C488,$C489,$B$2:$B488,$B489,$A$2:$A488,$A489)=0,"",$E489-_xlfn.MAXIFS($F$2:$F488,$C$2:$C488,$C489,$B$2:$B488,$B489,$A$2:$A488,$A489))&lt;0,0,IF(_xlfn.MAXIFS($F$2:$F488,$C$2:$C488,$C489,$B$2:$B488,$B489,$A$2:$A488,$A489)=0,"",$E489-_xlfn.MAXIFS($F$2:$F488,$C$2:$C488,$C489,$B$2:$B488,$B489,$A$2:$A488,$A489))))</f>
        <v>2.3148148148144365E-4</v>
      </c>
      <c r="K489" s="6">
        <f t="shared" si="22"/>
        <v>6</v>
      </c>
      <c r="L489" s="6" t="str">
        <f t="shared" si="23"/>
        <v>EARLY</v>
      </c>
      <c r="M489" s="6" t="str">
        <f t="shared" si="21"/>
        <v>N</v>
      </c>
    </row>
    <row r="490" spans="1:16" x14ac:dyDescent="0.25">
      <c r="A490" t="s">
        <v>47</v>
      </c>
      <c r="B490" s="92">
        <v>46140</v>
      </c>
      <c r="C490" t="s">
        <v>119</v>
      </c>
      <c r="D490">
        <v>20131</v>
      </c>
      <c r="E490" s="76">
        <v>0.26542824074074073</v>
      </c>
      <c r="F490" s="76">
        <v>0.26751157407407405</v>
      </c>
      <c r="G490" s="2">
        <v>0.125</v>
      </c>
      <c r="H490" s="77">
        <v>0</v>
      </c>
      <c r="J490" s="79">
        <f>IF(IF(IF(_xlfn.MAXIFS($F$2:$F489,$C$2:$C489,$C490,$B$2:$B489,$B490,$A$2:$A489,$A490)=0,"",$E490-_xlfn.MAXIFS($F$2:$F489,$C$2:$C489,$C490,$B$2:$B489,$B490,$A$2:$A489,$A490))&lt;0,0,IF(_xlfn.MAXIFS($F$2:$F489,$C$2:$C489,$C490,$B$2:$B489,$B490,$A$2:$A489,$A490)=0,"",$E490-_xlfn.MAXIFS($F$2:$F489,$C$2:$C489,$C490,$B$2:$B489,$B490,$A$2:$A489,$A490)))&gt;0.25,"",IF(IF(_xlfn.MAXIFS($F$2:$F489,$C$2:$C489,$C490,$B$2:$B489,$B490,$A$2:$A489,$A490)=0,"",$E490-_xlfn.MAXIFS($F$2:$F489,$C$2:$C489,$C490,$B$2:$B489,$B490,$A$2:$A489,$A490))&lt;0,0,IF(_xlfn.MAXIFS($F$2:$F489,$C$2:$C489,$C490,$B$2:$B489,$B490,$A$2:$A489,$A490)=0,"",$E490-_xlfn.MAXIFS($F$2:$F489,$C$2:$C489,$C490,$B$2:$B489,$B490,$A$2:$A489,$A490))))</f>
        <v>0</v>
      </c>
      <c r="K490" s="6">
        <f t="shared" si="22"/>
        <v>6</v>
      </c>
      <c r="L490" s="6" t="str">
        <f t="shared" si="23"/>
        <v>EARLY</v>
      </c>
      <c r="M490" s="6" t="str">
        <f t="shared" si="21"/>
        <v>N</v>
      </c>
    </row>
    <row r="491" spans="1:16" x14ac:dyDescent="0.25">
      <c r="A491" t="s">
        <v>47</v>
      </c>
      <c r="B491" s="92">
        <v>46140</v>
      </c>
      <c r="C491" t="s">
        <v>119</v>
      </c>
      <c r="D491">
        <v>14532</v>
      </c>
      <c r="E491" s="76">
        <v>0.26641203703703703</v>
      </c>
      <c r="F491" s="76">
        <v>0.26913194444444444</v>
      </c>
      <c r="G491" s="2">
        <v>0.16319444444444445</v>
      </c>
      <c r="H491" s="77">
        <v>0</v>
      </c>
      <c r="J491" s="79">
        <f>IF(IF(IF(_xlfn.MAXIFS($F$2:$F490,$C$2:$C490,$C491,$B$2:$B490,$B491,$A$2:$A490,$A491)=0,"",$E491-_xlfn.MAXIFS($F$2:$F490,$C$2:$C490,$C491,$B$2:$B490,$B491,$A$2:$A490,$A491))&lt;0,0,IF(_xlfn.MAXIFS($F$2:$F490,$C$2:$C490,$C491,$B$2:$B490,$B491,$A$2:$A490,$A491)=0,"",$E491-_xlfn.MAXIFS($F$2:$F490,$C$2:$C490,$C491,$B$2:$B490,$B491,$A$2:$A490,$A491)))&gt;0.25,"",IF(IF(_xlfn.MAXIFS($F$2:$F490,$C$2:$C490,$C491,$B$2:$B490,$B491,$A$2:$A490,$A491)=0,"",$E491-_xlfn.MAXIFS($F$2:$F490,$C$2:$C490,$C491,$B$2:$B490,$B491,$A$2:$A490,$A491))&lt;0,0,IF(_xlfn.MAXIFS($F$2:$F490,$C$2:$C490,$C491,$B$2:$B490,$B491,$A$2:$A490,$A491)=0,"",$E491-_xlfn.MAXIFS($F$2:$F490,$C$2:$C490,$C491,$B$2:$B490,$B491,$A$2:$A490,$A491))))</f>
        <v>0</v>
      </c>
      <c r="K491" s="6">
        <f t="shared" si="22"/>
        <v>6</v>
      </c>
      <c r="L491" s="6" t="str">
        <f t="shared" si="23"/>
        <v>EARLY</v>
      </c>
      <c r="M491" s="6" t="str">
        <f t="shared" si="21"/>
        <v>N</v>
      </c>
    </row>
    <row r="492" spans="1:16" x14ac:dyDescent="0.25">
      <c r="A492" t="s">
        <v>47</v>
      </c>
      <c r="B492" s="92">
        <v>46140</v>
      </c>
      <c r="C492" t="s">
        <v>120</v>
      </c>
      <c r="D492">
        <v>18232</v>
      </c>
      <c r="E492" s="76">
        <v>0.26716435185185183</v>
      </c>
      <c r="F492" s="76">
        <v>0.26809027777777777</v>
      </c>
      <c r="G492" s="2">
        <v>5.5555555555555552E-2</v>
      </c>
      <c r="H492" s="77">
        <v>2.650462962962963E-3</v>
      </c>
      <c r="J492" s="79">
        <f>IF(IF(IF(_xlfn.MAXIFS($F$2:$F491,$C$2:$C491,$C492,$B$2:$B491,$B492,$A$2:$A491,$A492)=0,"",$E492-_xlfn.MAXIFS($F$2:$F491,$C$2:$C491,$C492,$B$2:$B491,$B492,$A$2:$A491,$A492))&lt;0,0,IF(_xlfn.MAXIFS($F$2:$F491,$C$2:$C491,$C492,$B$2:$B491,$B492,$A$2:$A491,$A492)=0,"",$E492-_xlfn.MAXIFS($F$2:$F491,$C$2:$C491,$C492,$B$2:$B491,$B492,$A$2:$A491,$A492)))&gt;0.25,"",IF(IF(_xlfn.MAXIFS($F$2:$F491,$C$2:$C491,$C492,$B$2:$B491,$B492,$A$2:$A491,$A492)=0,"",$E492-_xlfn.MAXIFS($F$2:$F491,$C$2:$C491,$C492,$B$2:$B491,$B492,$A$2:$A491,$A492))&lt;0,0,IF(_xlfn.MAXIFS($F$2:$F491,$C$2:$C491,$C492,$B$2:$B491,$B492,$A$2:$A491,$A492)=0,"",$E492-_xlfn.MAXIFS($F$2:$F491,$C$2:$C491,$C492,$B$2:$B491,$B492,$A$2:$A491,$A492))))</f>
        <v>2.6504629629629517E-3</v>
      </c>
      <c r="K492" s="6">
        <f t="shared" si="22"/>
        <v>6</v>
      </c>
      <c r="L492" s="6" t="str">
        <f t="shared" si="23"/>
        <v>EARLY</v>
      </c>
      <c r="M492" s="6" t="str">
        <f t="shared" si="21"/>
        <v>N</v>
      </c>
    </row>
    <row r="493" spans="1:16" x14ac:dyDescent="0.25">
      <c r="A493" t="s">
        <v>47</v>
      </c>
      <c r="B493" s="92">
        <v>46140</v>
      </c>
      <c r="C493" t="s">
        <v>120</v>
      </c>
      <c r="D493">
        <v>12232</v>
      </c>
      <c r="E493" s="76">
        <v>0.26881944444444444</v>
      </c>
      <c r="F493" s="76">
        <v>0.26974537037037039</v>
      </c>
      <c r="G493" s="2">
        <v>5.5555555555555552E-2</v>
      </c>
      <c r="H493" s="77">
        <v>7.291666666666667E-4</v>
      </c>
      <c r="J493" s="79">
        <f>IF(IF(IF(_xlfn.MAXIFS($F$2:$F492,$C$2:$C492,$C493,$B$2:$B492,$B493,$A$2:$A492,$A493)=0,"",$E493-_xlfn.MAXIFS($F$2:$F492,$C$2:$C492,$C493,$B$2:$B492,$B493,$A$2:$A492,$A493))&lt;0,0,IF(_xlfn.MAXIFS($F$2:$F492,$C$2:$C492,$C493,$B$2:$B492,$B493,$A$2:$A492,$A493)=0,"",$E493-_xlfn.MAXIFS($F$2:$F492,$C$2:$C492,$C493,$B$2:$B492,$B493,$A$2:$A492,$A493)))&gt;0.25,"",IF(IF(_xlfn.MAXIFS($F$2:$F492,$C$2:$C492,$C493,$B$2:$B492,$B493,$A$2:$A492,$A493)=0,"",$E493-_xlfn.MAXIFS($F$2:$F492,$C$2:$C492,$C493,$B$2:$B492,$B493,$A$2:$A492,$A493))&lt;0,0,IF(_xlfn.MAXIFS($F$2:$F492,$C$2:$C492,$C493,$B$2:$B492,$B493,$A$2:$A492,$A493)=0,"",$E493-_xlfn.MAXIFS($F$2:$F492,$C$2:$C492,$C493,$B$2:$B492,$B493,$A$2:$A492,$A493))))</f>
        <v>7.2916666666666963E-4</v>
      </c>
      <c r="K493" s="6">
        <f t="shared" si="22"/>
        <v>6</v>
      </c>
      <c r="L493" s="6" t="str">
        <f t="shared" si="23"/>
        <v>EARLY</v>
      </c>
      <c r="M493" s="6" t="str">
        <f t="shared" si="21"/>
        <v>N</v>
      </c>
    </row>
    <row r="494" spans="1:16" x14ac:dyDescent="0.25">
      <c r="A494" t="s">
        <v>47</v>
      </c>
      <c r="B494" s="92">
        <v>46140</v>
      </c>
      <c r="C494" t="s">
        <v>119</v>
      </c>
      <c r="D494">
        <v>25231</v>
      </c>
      <c r="E494" s="76">
        <v>0.2691087962962963</v>
      </c>
      <c r="F494" s="76">
        <v>0.27136574074074077</v>
      </c>
      <c r="G494" s="2">
        <v>0.13541666666666666</v>
      </c>
      <c r="H494" s="77">
        <v>0</v>
      </c>
      <c r="J494" s="79">
        <f>IF(IF(IF(_xlfn.MAXIFS($F$2:$F493,$C$2:$C493,$C494,$B$2:$B493,$B494,$A$2:$A493,$A494)=0,"",$E494-_xlfn.MAXIFS($F$2:$F493,$C$2:$C493,$C494,$B$2:$B493,$B494,$A$2:$A493,$A494))&lt;0,0,IF(_xlfn.MAXIFS($F$2:$F493,$C$2:$C493,$C494,$B$2:$B493,$B494,$A$2:$A493,$A494)=0,"",$E494-_xlfn.MAXIFS($F$2:$F493,$C$2:$C493,$C494,$B$2:$B493,$B494,$A$2:$A493,$A494)))&gt;0.25,"",IF(IF(_xlfn.MAXIFS($F$2:$F493,$C$2:$C493,$C494,$B$2:$B493,$B494,$A$2:$A493,$A494)=0,"",$E494-_xlfn.MAXIFS($F$2:$F493,$C$2:$C493,$C494,$B$2:$B493,$B494,$A$2:$A493,$A494))&lt;0,0,IF(_xlfn.MAXIFS($F$2:$F493,$C$2:$C493,$C494,$B$2:$B493,$B494,$A$2:$A493,$A494)=0,"",$E494-_xlfn.MAXIFS($F$2:$F493,$C$2:$C493,$C494,$B$2:$B493,$B494,$A$2:$A493,$A494))))</f>
        <v>0</v>
      </c>
      <c r="K494" s="6">
        <f t="shared" si="22"/>
        <v>6</v>
      </c>
      <c r="L494" s="6" t="str">
        <f t="shared" si="23"/>
        <v>EARLY</v>
      </c>
      <c r="M494" s="6" t="str">
        <f t="shared" si="21"/>
        <v>N</v>
      </c>
    </row>
    <row r="495" spans="1:16" x14ac:dyDescent="0.25">
      <c r="A495" t="s">
        <v>47</v>
      </c>
      <c r="B495" s="92">
        <v>46140</v>
      </c>
      <c r="C495" t="s">
        <v>120</v>
      </c>
      <c r="D495">
        <v>19332</v>
      </c>
      <c r="E495" s="76">
        <v>0.26991898148148147</v>
      </c>
      <c r="F495" s="76">
        <v>0.27124999999999999</v>
      </c>
      <c r="G495" s="2">
        <v>7.9861111111111105E-2</v>
      </c>
      <c r="H495" s="77">
        <v>1.7361111111111112E-4</v>
      </c>
      <c r="J495" s="79">
        <f>IF(IF(IF(_xlfn.MAXIFS($F$2:$F494,$C$2:$C494,$C495,$B$2:$B494,$B495,$A$2:$A494,$A495)=0,"",$E495-_xlfn.MAXIFS($F$2:$F494,$C$2:$C494,$C495,$B$2:$B494,$B495,$A$2:$A494,$A495))&lt;0,0,IF(_xlfn.MAXIFS($F$2:$F494,$C$2:$C494,$C495,$B$2:$B494,$B495,$A$2:$A494,$A495)=0,"",$E495-_xlfn.MAXIFS($F$2:$F494,$C$2:$C494,$C495,$B$2:$B494,$B495,$A$2:$A494,$A495)))&gt;0.25,"",IF(IF(_xlfn.MAXIFS($F$2:$F494,$C$2:$C494,$C495,$B$2:$B494,$B495,$A$2:$A494,$A495)=0,"",$E495-_xlfn.MAXIFS($F$2:$F494,$C$2:$C494,$C495,$B$2:$B494,$B495,$A$2:$A494,$A495))&lt;0,0,IF(_xlfn.MAXIFS($F$2:$F494,$C$2:$C494,$C495,$B$2:$B494,$B495,$A$2:$A494,$A495)=0,"",$E495-_xlfn.MAXIFS($F$2:$F494,$C$2:$C494,$C495,$B$2:$B494,$B495,$A$2:$A494,$A495))))</f>
        <v>1.7361111111108274E-4</v>
      </c>
      <c r="K495" s="6">
        <f t="shared" si="22"/>
        <v>6</v>
      </c>
      <c r="L495" s="6" t="str">
        <f t="shared" si="23"/>
        <v>EARLY</v>
      </c>
      <c r="M495" s="6" t="str">
        <f t="shared" si="21"/>
        <v>N</v>
      </c>
    </row>
    <row r="496" spans="1:16" x14ac:dyDescent="0.25">
      <c r="A496" t="s">
        <v>47</v>
      </c>
      <c r="B496" s="92">
        <v>46140</v>
      </c>
      <c r="C496" t="s">
        <v>119</v>
      </c>
      <c r="D496">
        <v>17732</v>
      </c>
      <c r="E496" s="76">
        <v>0.27059027777777778</v>
      </c>
      <c r="F496" s="76">
        <v>0.27302083333333332</v>
      </c>
      <c r="G496" s="2">
        <v>0.14583333333333334</v>
      </c>
      <c r="H496" s="77">
        <v>0</v>
      </c>
      <c r="J496" s="79">
        <f>IF(IF(IF(_xlfn.MAXIFS($F$2:$F495,$C$2:$C495,$C496,$B$2:$B495,$B496,$A$2:$A495,$A496)=0,"",$E496-_xlfn.MAXIFS($F$2:$F495,$C$2:$C495,$C496,$B$2:$B495,$B496,$A$2:$A495,$A496))&lt;0,0,IF(_xlfn.MAXIFS($F$2:$F495,$C$2:$C495,$C496,$B$2:$B495,$B496,$A$2:$A495,$A496)=0,"",$E496-_xlfn.MAXIFS($F$2:$F495,$C$2:$C495,$C496,$B$2:$B495,$B496,$A$2:$A495,$A496)))&gt;0.25,"",IF(IF(_xlfn.MAXIFS($F$2:$F495,$C$2:$C495,$C496,$B$2:$B495,$B496,$A$2:$A495,$A496)=0,"",$E496-_xlfn.MAXIFS($F$2:$F495,$C$2:$C495,$C496,$B$2:$B495,$B496,$A$2:$A495,$A496))&lt;0,0,IF(_xlfn.MAXIFS($F$2:$F495,$C$2:$C495,$C496,$B$2:$B495,$B496,$A$2:$A495,$A496)=0,"",$E496-_xlfn.MAXIFS($F$2:$F495,$C$2:$C495,$C496,$B$2:$B495,$B496,$A$2:$A495,$A496))))</f>
        <v>0</v>
      </c>
      <c r="K496" s="6">
        <f t="shared" si="22"/>
        <v>6</v>
      </c>
      <c r="L496" s="6" t="str">
        <f t="shared" si="23"/>
        <v>EARLY</v>
      </c>
      <c r="M496" s="6" t="str">
        <f t="shared" si="21"/>
        <v>N</v>
      </c>
    </row>
    <row r="497" spans="1:13" x14ac:dyDescent="0.25">
      <c r="A497" t="s">
        <v>47</v>
      </c>
      <c r="B497" s="92">
        <v>46140</v>
      </c>
      <c r="C497" t="s">
        <v>119</v>
      </c>
      <c r="D497">
        <v>18232</v>
      </c>
      <c r="E497" s="76">
        <v>0.27231481481481479</v>
      </c>
      <c r="F497" s="76">
        <v>0.27520833333333333</v>
      </c>
      <c r="G497" s="2">
        <v>0.1736111111111111</v>
      </c>
      <c r="H497" s="77">
        <v>0</v>
      </c>
      <c r="J497" s="79">
        <f>IF(IF(IF(_xlfn.MAXIFS($F$2:$F496,$C$2:$C496,$C497,$B$2:$B496,$B497,$A$2:$A496,$A497)=0,"",$E497-_xlfn.MAXIFS($F$2:$F496,$C$2:$C496,$C497,$B$2:$B496,$B497,$A$2:$A496,$A497))&lt;0,0,IF(_xlfn.MAXIFS($F$2:$F496,$C$2:$C496,$C497,$B$2:$B496,$B497,$A$2:$A496,$A497)=0,"",$E497-_xlfn.MAXIFS($F$2:$F496,$C$2:$C496,$C497,$B$2:$B496,$B497,$A$2:$A496,$A497)))&gt;0.25,"",IF(IF(_xlfn.MAXIFS($F$2:$F496,$C$2:$C496,$C497,$B$2:$B496,$B497,$A$2:$A496,$A497)=0,"",$E497-_xlfn.MAXIFS($F$2:$F496,$C$2:$C496,$C497,$B$2:$B496,$B497,$A$2:$A496,$A497))&lt;0,0,IF(_xlfn.MAXIFS($F$2:$F496,$C$2:$C496,$C497,$B$2:$B496,$B497,$A$2:$A496,$A497)=0,"",$E497-_xlfn.MAXIFS($F$2:$F496,$C$2:$C496,$C497,$B$2:$B496,$B497,$A$2:$A496,$A497))))</f>
        <v>0</v>
      </c>
      <c r="K497" s="6">
        <f t="shared" si="22"/>
        <v>6</v>
      </c>
      <c r="L497" s="6" t="str">
        <f t="shared" si="23"/>
        <v>LATE</v>
      </c>
      <c r="M497" s="6" t="str">
        <f t="shared" si="21"/>
        <v>N</v>
      </c>
    </row>
    <row r="498" spans="1:13" x14ac:dyDescent="0.25">
      <c r="A498" t="s">
        <v>47</v>
      </c>
      <c r="B498" s="92">
        <v>46140</v>
      </c>
      <c r="C498" t="s">
        <v>120</v>
      </c>
      <c r="D498">
        <v>20131</v>
      </c>
      <c r="E498" s="76">
        <v>0.27277777777777779</v>
      </c>
      <c r="F498" s="76">
        <v>0.27410879629629631</v>
      </c>
      <c r="G498" s="2">
        <v>7.9861111111111105E-2</v>
      </c>
      <c r="H498" s="77">
        <v>1.5277777777777779E-3</v>
      </c>
      <c r="J498" s="79">
        <f>IF(IF(IF(_xlfn.MAXIFS($F$2:$F497,$C$2:$C497,$C498,$B$2:$B497,$B498,$A$2:$A497,$A498)=0,"",$E498-_xlfn.MAXIFS($F$2:$F497,$C$2:$C497,$C498,$B$2:$B497,$B498,$A$2:$A497,$A498))&lt;0,0,IF(_xlfn.MAXIFS($F$2:$F497,$C$2:$C497,$C498,$B$2:$B497,$B498,$A$2:$A497,$A498)=0,"",$E498-_xlfn.MAXIFS($F$2:$F497,$C$2:$C497,$C498,$B$2:$B497,$B498,$A$2:$A497,$A498)))&gt;0.25,"",IF(IF(_xlfn.MAXIFS($F$2:$F497,$C$2:$C497,$C498,$B$2:$B497,$B498,$A$2:$A497,$A498)=0,"",$E498-_xlfn.MAXIFS($F$2:$F497,$C$2:$C497,$C498,$B$2:$B497,$B498,$A$2:$A497,$A498))&lt;0,0,IF(_xlfn.MAXIFS($F$2:$F497,$C$2:$C497,$C498,$B$2:$B497,$B498,$A$2:$A497,$A498)=0,"",$E498-_xlfn.MAXIFS($F$2:$F497,$C$2:$C497,$C498,$B$2:$B497,$B498,$A$2:$A497,$A498))))</f>
        <v>1.5277777777777946E-3</v>
      </c>
      <c r="K498" s="6">
        <f t="shared" si="22"/>
        <v>6</v>
      </c>
      <c r="L498" s="6" t="str">
        <f t="shared" si="23"/>
        <v>LATE</v>
      </c>
      <c r="M498" s="6" t="str">
        <f t="shared" si="21"/>
        <v>N</v>
      </c>
    </row>
    <row r="499" spans="1:13" x14ac:dyDescent="0.25">
      <c r="A499" t="s">
        <v>47</v>
      </c>
      <c r="B499" s="92">
        <v>46140</v>
      </c>
      <c r="C499" t="s">
        <v>119</v>
      </c>
      <c r="D499">
        <v>12232</v>
      </c>
      <c r="E499" s="76">
        <v>0.2742013888888889</v>
      </c>
      <c r="F499" s="76">
        <v>0.27744212962962961</v>
      </c>
      <c r="G499" s="2">
        <v>0.19444444444444445</v>
      </c>
      <c r="H499" s="77">
        <v>0</v>
      </c>
      <c r="J499" s="79">
        <f>IF(IF(IF(_xlfn.MAXIFS($F$2:$F498,$C$2:$C498,$C499,$B$2:$B498,$B499,$A$2:$A498,$A499)=0,"",$E499-_xlfn.MAXIFS($F$2:$F498,$C$2:$C498,$C499,$B$2:$B498,$B499,$A$2:$A498,$A499))&lt;0,0,IF(_xlfn.MAXIFS($F$2:$F498,$C$2:$C498,$C499,$B$2:$B498,$B499,$A$2:$A498,$A499)=0,"",$E499-_xlfn.MAXIFS($F$2:$F498,$C$2:$C498,$C499,$B$2:$B498,$B499,$A$2:$A498,$A499)))&gt;0.25,"",IF(IF(_xlfn.MAXIFS($F$2:$F498,$C$2:$C498,$C499,$B$2:$B498,$B499,$A$2:$A498,$A499)=0,"",$E499-_xlfn.MAXIFS($F$2:$F498,$C$2:$C498,$C499,$B$2:$B498,$B499,$A$2:$A498,$A499))&lt;0,0,IF(_xlfn.MAXIFS($F$2:$F498,$C$2:$C498,$C499,$B$2:$B498,$B499,$A$2:$A498,$A499)=0,"",$E499-_xlfn.MAXIFS($F$2:$F498,$C$2:$C498,$C499,$B$2:$B498,$B499,$A$2:$A498,$A499))))</f>
        <v>0</v>
      </c>
      <c r="K499" s="6">
        <f t="shared" si="22"/>
        <v>6</v>
      </c>
      <c r="L499" s="6" t="str">
        <f t="shared" si="23"/>
        <v>LATE</v>
      </c>
      <c r="M499" s="6" t="str">
        <f t="shared" si="21"/>
        <v>N</v>
      </c>
    </row>
    <row r="500" spans="1:13" x14ac:dyDescent="0.25">
      <c r="A500" t="s">
        <v>47</v>
      </c>
      <c r="B500" s="92">
        <v>46140</v>
      </c>
      <c r="C500" t="s">
        <v>120</v>
      </c>
      <c r="D500">
        <v>14532</v>
      </c>
      <c r="E500" s="76">
        <v>0.27486111111111111</v>
      </c>
      <c r="F500" s="76">
        <v>0.27561342592592591</v>
      </c>
      <c r="G500" s="2">
        <v>4.5138888888888888E-2</v>
      </c>
      <c r="H500" s="77">
        <v>7.5231481481481482E-4</v>
      </c>
      <c r="J500" s="79">
        <f>IF(IF(IF(_xlfn.MAXIFS($F$2:$F499,$C$2:$C499,$C500,$B$2:$B499,$B500,$A$2:$A499,$A500)=0,"",$E500-_xlfn.MAXIFS($F$2:$F499,$C$2:$C499,$C500,$B$2:$B499,$B500,$A$2:$A499,$A500))&lt;0,0,IF(_xlfn.MAXIFS($F$2:$F499,$C$2:$C499,$C500,$B$2:$B499,$B500,$A$2:$A499,$A500)=0,"",$E500-_xlfn.MAXIFS($F$2:$F499,$C$2:$C499,$C500,$B$2:$B499,$B500,$A$2:$A499,$A500)))&gt;0.25,"",IF(IF(_xlfn.MAXIFS($F$2:$F499,$C$2:$C499,$C500,$B$2:$B499,$B500,$A$2:$A499,$A500)=0,"",$E500-_xlfn.MAXIFS($F$2:$F499,$C$2:$C499,$C500,$B$2:$B499,$B500,$A$2:$A499,$A500))&lt;0,0,IF(_xlfn.MAXIFS($F$2:$F499,$C$2:$C499,$C500,$B$2:$B499,$B500,$A$2:$A499,$A500)=0,"",$E500-_xlfn.MAXIFS($F$2:$F499,$C$2:$C499,$C500,$B$2:$B499,$B500,$A$2:$A499,$A500))))</f>
        <v>7.5231481481480289E-4</v>
      </c>
      <c r="K500" s="6">
        <f t="shared" si="22"/>
        <v>6</v>
      </c>
      <c r="L500" s="6" t="str">
        <f t="shared" si="23"/>
        <v>LATE</v>
      </c>
      <c r="M500" s="6" t="str">
        <f t="shared" si="21"/>
        <v>N</v>
      </c>
    </row>
    <row r="501" spans="1:13" x14ac:dyDescent="0.25">
      <c r="A501" t="s">
        <v>47</v>
      </c>
      <c r="B501" s="92">
        <v>46140</v>
      </c>
      <c r="C501" t="s">
        <v>119</v>
      </c>
      <c r="D501">
        <v>19332</v>
      </c>
      <c r="E501" s="76">
        <v>0.27668981481481481</v>
      </c>
      <c r="F501" s="76">
        <v>0.27859953703703705</v>
      </c>
      <c r="G501" s="2">
        <v>0.11458333333333333</v>
      </c>
      <c r="H501" s="77">
        <v>0</v>
      </c>
      <c r="J501" s="79">
        <f>IF(IF(IF(_xlfn.MAXIFS($F$2:$F500,$C$2:$C500,$C501,$B$2:$B500,$B501,$A$2:$A500,$A501)=0,"",$E501-_xlfn.MAXIFS($F$2:$F500,$C$2:$C500,$C501,$B$2:$B500,$B501,$A$2:$A500,$A501))&lt;0,0,IF(_xlfn.MAXIFS($F$2:$F500,$C$2:$C500,$C501,$B$2:$B500,$B501,$A$2:$A500,$A501)=0,"",$E501-_xlfn.MAXIFS($F$2:$F500,$C$2:$C500,$C501,$B$2:$B500,$B501,$A$2:$A500,$A501)))&gt;0.25,"",IF(IF(_xlfn.MAXIFS($F$2:$F500,$C$2:$C500,$C501,$B$2:$B500,$B501,$A$2:$A500,$A501)=0,"",$E501-_xlfn.MAXIFS($F$2:$F500,$C$2:$C500,$C501,$B$2:$B500,$B501,$A$2:$A500,$A501))&lt;0,0,IF(_xlfn.MAXIFS($F$2:$F500,$C$2:$C500,$C501,$B$2:$B500,$B501,$A$2:$A500,$A501)=0,"",$E501-_xlfn.MAXIFS($F$2:$F500,$C$2:$C500,$C501,$B$2:$B500,$B501,$A$2:$A500,$A501))))</f>
        <v>0</v>
      </c>
      <c r="K501" s="6">
        <f t="shared" si="22"/>
        <v>6</v>
      </c>
      <c r="L501" s="6" t="str">
        <f t="shared" si="23"/>
        <v>LATE</v>
      </c>
      <c r="M501" s="6" t="str">
        <f t="shared" si="21"/>
        <v>N</v>
      </c>
    </row>
    <row r="502" spans="1:13" x14ac:dyDescent="0.25">
      <c r="A502" t="s">
        <v>47</v>
      </c>
      <c r="B502" s="92">
        <v>46140</v>
      </c>
      <c r="C502" t="s">
        <v>120</v>
      </c>
      <c r="D502">
        <v>25231</v>
      </c>
      <c r="E502" s="76">
        <v>0.27674768518518517</v>
      </c>
      <c r="F502" s="76">
        <v>0.27773148148148147</v>
      </c>
      <c r="G502" s="2">
        <v>5.9027777777777776E-2</v>
      </c>
      <c r="H502" s="77">
        <v>1.1342592592592593E-3</v>
      </c>
      <c r="J502" s="79">
        <f>IF(IF(IF(_xlfn.MAXIFS($F$2:$F501,$C$2:$C501,$C502,$B$2:$B501,$B502,$A$2:$A501,$A502)=0,"",$E502-_xlfn.MAXIFS($F$2:$F501,$C$2:$C501,$C502,$B$2:$B501,$B502,$A$2:$A501,$A502))&lt;0,0,IF(_xlfn.MAXIFS($F$2:$F501,$C$2:$C501,$C502,$B$2:$B501,$B502,$A$2:$A501,$A502)=0,"",$E502-_xlfn.MAXIFS($F$2:$F501,$C$2:$C501,$C502,$B$2:$B501,$B502,$A$2:$A501,$A502)))&gt;0.25,"",IF(IF(_xlfn.MAXIFS($F$2:$F501,$C$2:$C501,$C502,$B$2:$B501,$B502,$A$2:$A501,$A502)=0,"",$E502-_xlfn.MAXIFS($F$2:$F501,$C$2:$C501,$C502,$B$2:$B501,$B502,$A$2:$A501,$A502))&lt;0,0,IF(_xlfn.MAXIFS($F$2:$F501,$C$2:$C501,$C502,$B$2:$B501,$B502,$A$2:$A501,$A502)=0,"",$E502-_xlfn.MAXIFS($F$2:$F501,$C$2:$C501,$C502,$B$2:$B501,$B502,$A$2:$A501,$A502))))</f>
        <v>1.1342592592592515E-3</v>
      </c>
      <c r="K502" s="6">
        <f t="shared" si="22"/>
        <v>6</v>
      </c>
      <c r="L502" s="6" t="str">
        <f t="shared" si="23"/>
        <v>LATE</v>
      </c>
      <c r="M502" s="6" t="str">
        <f t="shared" si="21"/>
        <v>N</v>
      </c>
    </row>
    <row r="503" spans="1:13" x14ac:dyDescent="0.25">
      <c r="A503" t="s">
        <v>47</v>
      </c>
      <c r="B503" s="92">
        <v>46140</v>
      </c>
      <c r="C503" t="s">
        <v>119</v>
      </c>
      <c r="D503">
        <v>20131</v>
      </c>
      <c r="E503" s="76">
        <v>0.27839120370370368</v>
      </c>
      <c r="F503" s="76">
        <v>0.28053240740740742</v>
      </c>
      <c r="G503" s="2">
        <v>0.12847222222222221</v>
      </c>
      <c r="H503" s="77">
        <v>0</v>
      </c>
      <c r="J503" s="79">
        <f>IF(IF(IF(_xlfn.MAXIFS($F$2:$F502,$C$2:$C502,$C503,$B$2:$B502,$B503,$A$2:$A502,$A503)=0,"",$E503-_xlfn.MAXIFS($F$2:$F502,$C$2:$C502,$C503,$B$2:$B502,$B503,$A$2:$A502,$A503))&lt;0,0,IF(_xlfn.MAXIFS($F$2:$F502,$C$2:$C502,$C503,$B$2:$B502,$B503,$A$2:$A502,$A503)=0,"",$E503-_xlfn.MAXIFS($F$2:$F502,$C$2:$C502,$C503,$B$2:$B502,$B503,$A$2:$A502,$A503)))&gt;0.25,"",IF(IF(_xlfn.MAXIFS($F$2:$F502,$C$2:$C502,$C503,$B$2:$B502,$B503,$A$2:$A502,$A503)=0,"",$E503-_xlfn.MAXIFS($F$2:$F502,$C$2:$C502,$C503,$B$2:$B502,$B503,$A$2:$A502,$A503))&lt;0,0,IF(_xlfn.MAXIFS($F$2:$F502,$C$2:$C502,$C503,$B$2:$B502,$B503,$A$2:$A502,$A503)=0,"",$E503-_xlfn.MAXIFS($F$2:$F502,$C$2:$C502,$C503,$B$2:$B502,$B503,$A$2:$A502,$A503))))</f>
        <v>0</v>
      </c>
      <c r="K503" s="6">
        <f t="shared" si="22"/>
        <v>6</v>
      </c>
      <c r="L503" s="6" t="str">
        <f t="shared" si="23"/>
        <v>LATE</v>
      </c>
      <c r="M503" s="6" t="str">
        <f t="shared" si="21"/>
        <v>N</v>
      </c>
    </row>
    <row r="504" spans="1:13" x14ac:dyDescent="0.25">
      <c r="A504" t="s">
        <v>47</v>
      </c>
      <c r="B504" s="92">
        <v>46140</v>
      </c>
      <c r="C504" t="s">
        <v>119</v>
      </c>
      <c r="D504">
        <v>14532</v>
      </c>
      <c r="E504" s="76">
        <v>0.27960648148148148</v>
      </c>
      <c r="F504" s="76">
        <v>0.28163194444444445</v>
      </c>
      <c r="G504" s="2">
        <v>0.12152777777777778</v>
      </c>
      <c r="H504" s="77">
        <v>0</v>
      </c>
      <c r="J504" s="79">
        <f>IF(IF(IF(_xlfn.MAXIFS($F$2:$F503,$C$2:$C503,$C504,$B$2:$B503,$B504,$A$2:$A503,$A504)=0,"",$E504-_xlfn.MAXIFS($F$2:$F503,$C$2:$C503,$C504,$B$2:$B503,$B504,$A$2:$A503,$A504))&lt;0,0,IF(_xlfn.MAXIFS($F$2:$F503,$C$2:$C503,$C504,$B$2:$B503,$B504,$A$2:$A503,$A504)=0,"",$E504-_xlfn.MAXIFS($F$2:$F503,$C$2:$C503,$C504,$B$2:$B503,$B504,$A$2:$A503,$A504)))&gt;0.25,"",IF(IF(_xlfn.MAXIFS($F$2:$F503,$C$2:$C503,$C504,$B$2:$B503,$B504,$A$2:$A503,$A504)=0,"",$E504-_xlfn.MAXIFS($F$2:$F503,$C$2:$C503,$C504,$B$2:$B503,$B504,$A$2:$A503,$A504))&lt;0,0,IF(_xlfn.MAXIFS($F$2:$F503,$C$2:$C503,$C504,$B$2:$B503,$B504,$A$2:$A503,$A504)=0,"",$E504-_xlfn.MAXIFS($F$2:$F503,$C$2:$C503,$C504,$B$2:$B503,$B504,$A$2:$A503,$A504))))</f>
        <v>0</v>
      </c>
      <c r="K504" s="6">
        <f t="shared" si="22"/>
        <v>6</v>
      </c>
      <c r="L504" s="6" t="str">
        <f t="shared" si="23"/>
        <v>LATE</v>
      </c>
      <c r="M504" s="6" t="str">
        <f t="shared" si="21"/>
        <v>N</v>
      </c>
    </row>
    <row r="505" spans="1:13" x14ac:dyDescent="0.25">
      <c r="A505" t="s">
        <v>47</v>
      </c>
      <c r="B505" s="92">
        <v>46140</v>
      </c>
      <c r="C505" t="s">
        <v>120</v>
      </c>
      <c r="D505">
        <v>17732</v>
      </c>
      <c r="E505" s="76">
        <v>0.27979166666666666</v>
      </c>
      <c r="F505" s="76">
        <v>0.28112268518518518</v>
      </c>
      <c r="G505" s="2">
        <v>7.9861111111111105E-2</v>
      </c>
      <c r="H505" s="77">
        <v>2.0601851851851853E-3</v>
      </c>
      <c r="J505" s="79">
        <f>IF(IF(IF(_xlfn.MAXIFS($F$2:$F504,$C$2:$C504,$C505,$B$2:$B504,$B505,$A$2:$A504,$A505)=0,"",$E505-_xlfn.MAXIFS($F$2:$F504,$C$2:$C504,$C505,$B$2:$B504,$B505,$A$2:$A504,$A505))&lt;0,0,IF(_xlfn.MAXIFS($F$2:$F504,$C$2:$C504,$C505,$B$2:$B504,$B505,$A$2:$A504,$A505)=0,"",$E505-_xlfn.MAXIFS($F$2:$F504,$C$2:$C504,$C505,$B$2:$B504,$B505,$A$2:$A504,$A505)))&gt;0.25,"",IF(IF(_xlfn.MAXIFS($F$2:$F504,$C$2:$C504,$C505,$B$2:$B504,$B505,$A$2:$A504,$A505)=0,"",$E505-_xlfn.MAXIFS($F$2:$F504,$C$2:$C504,$C505,$B$2:$B504,$B505,$A$2:$A504,$A505))&lt;0,0,IF(_xlfn.MAXIFS($F$2:$F504,$C$2:$C504,$C505,$B$2:$B504,$B505,$A$2:$A504,$A505)=0,"",$E505-_xlfn.MAXIFS($F$2:$F504,$C$2:$C504,$C505,$B$2:$B504,$B505,$A$2:$A504,$A505))))</f>
        <v>2.0601851851851927E-3</v>
      </c>
      <c r="K505" s="6">
        <f t="shared" si="22"/>
        <v>6</v>
      </c>
      <c r="L505" s="6" t="str">
        <f t="shared" si="23"/>
        <v>LATE</v>
      </c>
      <c r="M505" s="6" t="str">
        <f t="shared" si="21"/>
        <v>N</v>
      </c>
    </row>
    <row r="506" spans="1:13" x14ac:dyDescent="0.25">
      <c r="A506" t="s">
        <v>47</v>
      </c>
      <c r="B506" s="92">
        <v>46140</v>
      </c>
      <c r="C506" t="s">
        <v>120</v>
      </c>
      <c r="D506">
        <v>18232</v>
      </c>
      <c r="E506" s="76">
        <v>0.28070601851851851</v>
      </c>
      <c r="F506" s="76">
        <v>0.28192129629629631</v>
      </c>
      <c r="G506" s="2">
        <v>7.2916666666666671E-2</v>
      </c>
      <c r="H506" s="77">
        <v>0</v>
      </c>
      <c r="J506" s="79">
        <f>IF(IF(IF(_xlfn.MAXIFS($F$2:$F505,$C$2:$C505,$C506,$B$2:$B505,$B506,$A$2:$A505,$A506)=0,"",$E506-_xlfn.MAXIFS($F$2:$F505,$C$2:$C505,$C506,$B$2:$B505,$B506,$A$2:$A505,$A506))&lt;0,0,IF(_xlfn.MAXIFS($F$2:$F505,$C$2:$C505,$C506,$B$2:$B505,$B506,$A$2:$A505,$A506)=0,"",$E506-_xlfn.MAXIFS($F$2:$F505,$C$2:$C505,$C506,$B$2:$B505,$B506,$A$2:$A505,$A506)))&gt;0.25,"",IF(IF(_xlfn.MAXIFS($F$2:$F505,$C$2:$C505,$C506,$B$2:$B505,$B506,$A$2:$A505,$A506)=0,"",$E506-_xlfn.MAXIFS($F$2:$F505,$C$2:$C505,$C506,$B$2:$B505,$B506,$A$2:$A505,$A506))&lt;0,0,IF(_xlfn.MAXIFS($F$2:$F505,$C$2:$C505,$C506,$B$2:$B505,$B506,$A$2:$A505,$A506)=0,"",$E506-_xlfn.MAXIFS($F$2:$F505,$C$2:$C505,$C506,$B$2:$B505,$B506,$A$2:$A505,$A506))))</f>
        <v>0</v>
      </c>
      <c r="K506" s="6">
        <f t="shared" si="22"/>
        <v>6</v>
      </c>
      <c r="L506" s="6" t="str">
        <f t="shared" si="23"/>
        <v>LATE</v>
      </c>
      <c r="M506" s="6" t="str">
        <f t="shared" si="21"/>
        <v>N</v>
      </c>
    </row>
    <row r="507" spans="1:13" x14ac:dyDescent="0.25">
      <c r="A507" t="s">
        <v>47</v>
      </c>
      <c r="B507" s="92">
        <v>46140</v>
      </c>
      <c r="C507" t="s">
        <v>119</v>
      </c>
      <c r="D507">
        <v>25231</v>
      </c>
      <c r="E507" s="76">
        <v>0.28259259259259262</v>
      </c>
      <c r="F507" s="76">
        <v>0.2847337962962963</v>
      </c>
      <c r="G507" s="2">
        <v>0.12847222222222221</v>
      </c>
      <c r="H507" s="77">
        <v>9.6064814814814819E-4</v>
      </c>
      <c r="J507" s="79">
        <f>IF(IF(IF(_xlfn.MAXIFS($F$2:$F506,$C$2:$C506,$C507,$B$2:$B506,$B507,$A$2:$A506,$A507)=0,"",$E507-_xlfn.MAXIFS($F$2:$F506,$C$2:$C506,$C507,$B$2:$B506,$B507,$A$2:$A506,$A507))&lt;0,0,IF(_xlfn.MAXIFS($F$2:$F506,$C$2:$C506,$C507,$B$2:$B506,$B507,$A$2:$A506,$A507)=0,"",$E507-_xlfn.MAXIFS($F$2:$F506,$C$2:$C506,$C507,$B$2:$B506,$B507,$A$2:$A506,$A507)))&gt;0.25,"",IF(IF(_xlfn.MAXIFS($F$2:$F506,$C$2:$C506,$C507,$B$2:$B506,$B507,$A$2:$A506,$A507)=0,"",$E507-_xlfn.MAXIFS($F$2:$F506,$C$2:$C506,$C507,$B$2:$B506,$B507,$A$2:$A506,$A507))&lt;0,0,IF(_xlfn.MAXIFS($F$2:$F506,$C$2:$C506,$C507,$B$2:$B506,$B507,$A$2:$A506,$A507)=0,"",$E507-_xlfn.MAXIFS($F$2:$F506,$C$2:$C506,$C507,$B$2:$B506,$B507,$A$2:$A506,$A507))))</f>
        <v>9.6064814814816879E-4</v>
      </c>
      <c r="K507" s="6">
        <f t="shared" si="22"/>
        <v>6</v>
      </c>
      <c r="L507" s="6" t="str">
        <f t="shared" si="23"/>
        <v>LATE</v>
      </c>
      <c r="M507" s="6" t="str">
        <f t="shared" si="21"/>
        <v>N</v>
      </c>
    </row>
    <row r="508" spans="1:13" x14ac:dyDescent="0.25">
      <c r="A508" t="s">
        <v>47</v>
      </c>
      <c r="B508" s="92">
        <v>46140</v>
      </c>
      <c r="C508" t="s">
        <v>120</v>
      </c>
      <c r="D508">
        <v>12232</v>
      </c>
      <c r="E508" s="76">
        <v>0.28340277777777778</v>
      </c>
      <c r="F508" s="76">
        <v>0.28457175925925926</v>
      </c>
      <c r="G508" s="2">
        <v>7.013888888888889E-2</v>
      </c>
      <c r="H508" s="77">
        <v>1.4814814814814814E-3</v>
      </c>
      <c r="J508" s="79">
        <f>IF(IF(IF(_xlfn.MAXIFS($F$2:$F507,$C$2:$C507,$C508,$B$2:$B507,$B508,$A$2:$A507,$A508)=0,"",$E508-_xlfn.MAXIFS($F$2:$F507,$C$2:$C507,$C508,$B$2:$B507,$B508,$A$2:$A507,$A508))&lt;0,0,IF(_xlfn.MAXIFS($F$2:$F507,$C$2:$C507,$C508,$B$2:$B507,$B508,$A$2:$A507,$A508)=0,"",$E508-_xlfn.MAXIFS($F$2:$F507,$C$2:$C507,$C508,$B$2:$B507,$B508,$A$2:$A507,$A508)))&gt;0.25,"",IF(IF(_xlfn.MAXIFS($F$2:$F507,$C$2:$C507,$C508,$B$2:$B507,$B508,$A$2:$A507,$A508)=0,"",$E508-_xlfn.MAXIFS($F$2:$F507,$C$2:$C507,$C508,$B$2:$B507,$B508,$A$2:$A507,$A508))&lt;0,0,IF(_xlfn.MAXIFS($F$2:$F507,$C$2:$C507,$C508,$B$2:$B507,$B508,$A$2:$A507,$A508)=0,"",$E508-_xlfn.MAXIFS($F$2:$F507,$C$2:$C507,$C508,$B$2:$B507,$B508,$A$2:$A507,$A508))))</f>
        <v>1.4814814814814725E-3</v>
      </c>
      <c r="K508" s="6">
        <f t="shared" si="22"/>
        <v>6</v>
      </c>
      <c r="L508" s="6" t="str">
        <f t="shared" si="23"/>
        <v>LATE</v>
      </c>
      <c r="M508" s="6" t="str">
        <f t="shared" si="21"/>
        <v>N</v>
      </c>
    </row>
    <row r="509" spans="1:13" x14ac:dyDescent="0.25">
      <c r="A509" t="s">
        <v>47</v>
      </c>
      <c r="B509" s="92">
        <v>46140</v>
      </c>
      <c r="C509" t="s">
        <v>119</v>
      </c>
      <c r="D509">
        <v>17732</v>
      </c>
      <c r="E509" s="76">
        <v>0.28384259259259259</v>
      </c>
      <c r="F509" s="76">
        <v>0.28627314814814814</v>
      </c>
      <c r="G509" s="2">
        <v>0.14583333333333334</v>
      </c>
      <c r="H509" s="77">
        <v>0</v>
      </c>
      <c r="J509" s="79">
        <f>IF(IF(IF(_xlfn.MAXIFS($F$2:$F508,$C$2:$C508,$C509,$B$2:$B508,$B509,$A$2:$A508,$A509)=0,"",$E509-_xlfn.MAXIFS($F$2:$F508,$C$2:$C508,$C509,$B$2:$B508,$B509,$A$2:$A508,$A509))&lt;0,0,IF(_xlfn.MAXIFS($F$2:$F508,$C$2:$C508,$C509,$B$2:$B508,$B509,$A$2:$A508,$A509)=0,"",$E509-_xlfn.MAXIFS($F$2:$F508,$C$2:$C508,$C509,$B$2:$B508,$B509,$A$2:$A508,$A509)))&gt;0.25,"",IF(IF(_xlfn.MAXIFS($F$2:$F508,$C$2:$C508,$C509,$B$2:$B508,$B509,$A$2:$A508,$A509)=0,"",$E509-_xlfn.MAXIFS($F$2:$F508,$C$2:$C508,$C509,$B$2:$B508,$B509,$A$2:$A508,$A509))&lt;0,0,IF(_xlfn.MAXIFS($F$2:$F508,$C$2:$C508,$C509,$B$2:$B508,$B509,$A$2:$A508,$A509)=0,"",$E509-_xlfn.MAXIFS($F$2:$F508,$C$2:$C508,$C509,$B$2:$B508,$B509,$A$2:$A508,$A509))))</f>
        <v>0</v>
      </c>
      <c r="K509" s="6">
        <f t="shared" si="22"/>
        <v>6</v>
      </c>
      <c r="L509" s="6" t="str">
        <f t="shared" si="23"/>
        <v>LATE</v>
      </c>
      <c r="M509" s="6" t="str">
        <f t="shared" si="21"/>
        <v>N</v>
      </c>
    </row>
    <row r="510" spans="1:13" x14ac:dyDescent="0.25">
      <c r="A510" t="s">
        <v>47</v>
      </c>
      <c r="B510" s="92">
        <v>46140</v>
      </c>
      <c r="C510" t="s">
        <v>120</v>
      </c>
      <c r="D510">
        <v>19332</v>
      </c>
      <c r="E510" s="76">
        <v>0.28461805555555558</v>
      </c>
      <c r="F510" s="76">
        <v>0.28606481481481483</v>
      </c>
      <c r="G510" s="2">
        <v>8.6805555555555552E-2</v>
      </c>
      <c r="H510" s="77">
        <v>4.6296296296296294E-5</v>
      </c>
      <c r="J510" s="79">
        <f>IF(IF(IF(_xlfn.MAXIFS($F$2:$F509,$C$2:$C509,$C510,$B$2:$B509,$B510,$A$2:$A509,$A510)=0,"",$E510-_xlfn.MAXIFS($F$2:$F509,$C$2:$C509,$C510,$B$2:$B509,$B510,$A$2:$A509,$A510))&lt;0,0,IF(_xlfn.MAXIFS($F$2:$F509,$C$2:$C509,$C510,$B$2:$B509,$B510,$A$2:$A509,$A510)=0,"",$E510-_xlfn.MAXIFS($F$2:$F509,$C$2:$C509,$C510,$B$2:$B509,$B510,$A$2:$A509,$A510)))&gt;0.25,"",IF(IF(_xlfn.MAXIFS($F$2:$F509,$C$2:$C509,$C510,$B$2:$B509,$B510,$A$2:$A509,$A510)=0,"",$E510-_xlfn.MAXIFS($F$2:$F509,$C$2:$C509,$C510,$B$2:$B509,$B510,$A$2:$A509,$A510))&lt;0,0,IF(_xlfn.MAXIFS($F$2:$F509,$C$2:$C509,$C510,$B$2:$B509,$B510,$A$2:$A509,$A510)=0,"",$E510-_xlfn.MAXIFS($F$2:$F509,$C$2:$C509,$C510,$B$2:$B509,$B510,$A$2:$A509,$A510))))</f>
        <v>4.6296296296322037E-5</v>
      </c>
      <c r="K510" s="6">
        <f t="shared" si="22"/>
        <v>6</v>
      </c>
      <c r="L510" s="6" t="str">
        <f t="shared" si="23"/>
        <v>LATE</v>
      </c>
      <c r="M510" s="6" t="str">
        <f t="shared" si="21"/>
        <v>N</v>
      </c>
    </row>
    <row r="511" spans="1:13" x14ac:dyDescent="0.25">
      <c r="A511" t="s">
        <v>47</v>
      </c>
      <c r="B511" s="92">
        <v>46140</v>
      </c>
      <c r="C511" t="s">
        <v>119</v>
      </c>
      <c r="D511">
        <v>18232</v>
      </c>
      <c r="E511" s="76">
        <v>0.2865509259259259</v>
      </c>
      <c r="F511" s="76">
        <v>0.28880787037037037</v>
      </c>
      <c r="G511" s="2">
        <v>0.13541666666666666</v>
      </c>
      <c r="H511" s="77">
        <v>2.7777777777777778E-4</v>
      </c>
      <c r="J511" s="79">
        <f>IF(IF(IF(_xlfn.MAXIFS($F$2:$F510,$C$2:$C510,$C511,$B$2:$B510,$B511,$A$2:$A510,$A511)=0,"",$E511-_xlfn.MAXIFS($F$2:$F510,$C$2:$C510,$C511,$B$2:$B510,$B511,$A$2:$A510,$A511))&lt;0,0,IF(_xlfn.MAXIFS($F$2:$F510,$C$2:$C510,$C511,$B$2:$B510,$B511,$A$2:$A510,$A511)=0,"",$E511-_xlfn.MAXIFS($F$2:$F510,$C$2:$C510,$C511,$B$2:$B510,$B511,$A$2:$A510,$A511)))&gt;0.25,"",IF(IF(_xlfn.MAXIFS($F$2:$F510,$C$2:$C510,$C511,$B$2:$B510,$B511,$A$2:$A510,$A511)=0,"",$E511-_xlfn.MAXIFS($F$2:$F510,$C$2:$C510,$C511,$B$2:$B510,$B511,$A$2:$A510,$A511))&lt;0,0,IF(_xlfn.MAXIFS($F$2:$F510,$C$2:$C510,$C511,$B$2:$B510,$B511,$A$2:$A510,$A511)=0,"",$E511-_xlfn.MAXIFS($F$2:$F510,$C$2:$C510,$C511,$B$2:$B510,$B511,$A$2:$A510,$A511))))</f>
        <v>2.7777777777776569E-4</v>
      </c>
      <c r="K511" s="6">
        <f t="shared" si="22"/>
        <v>6</v>
      </c>
      <c r="L511" s="6" t="str">
        <f t="shared" si="23"/>
        <v>LATE</v>
      </c>
      <c r="M511" s="6" t="str">
        <f t="shared" si="21"/>
        <v>N</v>
      </c>
    </row>
    <row r="512" spans="1:13" x14ac:dyDescent="0.25">
      <c r="A512" t="s">
        <v>47</v>
      </c>
      <c r="B512" s="92">
        <v>46140</v>
      </c>
      <c r="C512" t="s">
        <v>120</v>
      </c>
      <c r="D512">
        <v>20131</v>
      </c>
      <c r="E512" s="76">
        <v>0.28822916666666665</v>
      </c>
      <c r="F512" s="76">
        <v>0.28886574074074073</v>
      </c>
      <c r="G512" s="2">
        <v>3.8194444444444448E-2</v>
      </c>
      <c r="H512" s="77">
        <v>2.1643518518518518E-3</v>
      </c>
      <c r="J512" s="79">
        <f>IF(IF(IF(_xlfn.MAXIFS($F$2:$F511,$C$2:$C511,$C512,$B$2:$B511,$B512,$A$2:$A511,$A512)=0,"",$E512-_xlfn.MAXIFS($F$2:$F511,$C$2:$C511,$C512,$B$2:$B511,$B512,$A$2:$A511,$A512))&lt;0,0,IF(_xlfn.MAXIFS($F$2:$F511,$C$2:$C511,$C512,$B$2:$B511,$B512,$A$2:$A511,$A512)=0,"",$E512-_xlfn.MAXIFS($F$2:$F511,$C$2:$C511,$C512,$B$2:$B511,$B512,$A$2:$A511,$A512)))&gt;0.25,"",IF(IF(_xlfn.MAXIFS($F$2:$F511,$C$2:$C511,$C512,$B$2:$B511,$B512,$A$2:$A511,$A512)=0,"",$E512-_xlfn.MAXIFS($F$2:$F511,$C$2:$C511,$C512,$B$2:$B511,$B512,$A$2:$A511,$A512))&lt;0,0,IF(_xlfn.MAXIFS($F$2:$F511,$C$2:$C511,$C512,$B$2:$B511,$B512,$A$2:$A511,$A512)=0,"",$E512-_xlfn.MAXIFS($F$2:$F511,$C$2:$C511,$C512,$B$2:$B511,$B512,$A$2:$A511,$A512))))</f>
        <v>2.1643518518518201E-3</v>
      </c>
      <c r="K512" s="6">
        <f t="shared" si="22"/>
        <v>6</v>
      </c>
      <c r="L512" s="6" t="str">
        <f t="shared" si="23"/>
        <v>LATE</v>
      </c>
      <c r="M512" s="6" t="str">
        <f t="shared" si="21"/>
        <v>N</v>
      </c>
    </row>
    <row r="513" spans="1:13" x14ac:dyDescent="0.25">
      <c r="A513" t="s">
        <v>47</v>
      </c>
      <c r="B513" s="92">
        <v>46140</v>
      </c>
      <c r="C513" t="s">
        <v>120</v>
      </c>
      <c r="D513">
        <v>14532</v>
      </c>
      <c r="E513" s="76">
        <v>0.28846064814814815</v>
      </c>
      <c r="F513" s="76">
        <v>0.28979166666666667</v>
      </c>
      <c r="G513" s="2">
        <v>7.9861111111111105E-2</v>
      </c>
      <c r="H513" s="77">
        <v>0</v>
      </c>
      <c r="J513" s="79">
        <f>IF(IF(IF(_xlfn.MAXIFS($F$2:$F512,$C$2:$C512,$C513,$B$2:$B512,$B513,$A$2:$A512,$A513)=0,"",$E513-_xlfn.MAXIFS($F$2:$F512,$C$2:$C512,$C513,$B$2:$B512,$B513,$A$2:$A512,$A513))&lt;0,0,IF(_xlfn.MAXIFS($F$2:$F512,$C$2:$C512,$C513,$B$2:$B512,$B513,$A$2:$A512,$A513)=0,"",$E513-_xlfn.MAXIFS($F$2:$F512,$C$2:$C512,$C513,$B$2:$B512,$B513,$A$2:$A512,$A513)))&gt;0.25,"",IF(IF(_xlfn.MAXIFS($F$2:$F512,$C$2:$C512,$C513,$B$2:$B512,$B513,$A$2:$A512,$A513)=0,"",$E513-_xlfn.MAXIFS($F$2:$F512,$C$2:$C512,$C513,$B$2:$B512,$B513,$A$2:$A512,$A513))&lt;0,0,IF(_xlfn.MAXIFS($F$2:$F512,$C$2:$C512,$C513,$B$2:$B512,$B513,$A$2:$A512,$A513)=0,"",$E513-_xlfn.MAXIFS($F$2:$F512,$C$2:$C512,$C513,$B$2:$B512,$B513,$A$2:$A512,$A513))))</f>
        <v>0</v>
      </c>
      <c r="K513" s="6">
        <f t="shared" si="22"/>
        <v>6</v>
      </c>
      <c r="L513" s="6" t="str">
        <f t="shared" si="23"/>
        <v>LATE</v>
      </c>
      <c r="M513" s="6" t="str">
        <f t="shared" si="21"/>
        <v>N</v>
      </c>
    </row>
    <row r="514" spans="1:13" x14ac:dyDescent="0.25">
      <c r="A514" t="s">
        <v>47</v>
      </c>
      <c r="B514" s="92">
        <v>46140</v>
      </c>
      <c r="C514" t="s">
        <v>119</v>
      </c>
      <c r="D514">
        <v>12232</v>
      </c>
      <c r="E514" s="76">
        <v>0.28885416666666669</v>
      </c>
      <c r="F514" s="76">
        <v>0.28885416666666669</v>
      </c>
      <c r="G514" s="2">
        <v>0</v>
      </c>
      <c r="H514" s="77">
        <v>4.6296296296296294E-5</v>
      </c>
      <c r="J514" s="79">
        <f>IF(IF(IF(_xlfn.MAXIFS($F$2:$F513,$C$2:$C513,$C514,$B$2:$B513,$B514,$A$2:$A513,$A514)=0,"",$E514-_xlfn.MAXIFS($F$2:$F513,$C$2:$C513,$C514,$B$2:$B513,$B514,$A$2:$A513,$A514))&lt;0,0,IF(_xlfn.MAXIFS($F$2:$F513,$C$2:$C513,$C514,$B$2:$B513,$B514,$A$2:$A513,$A514)=0,"",$E514-_xlfn.MAXIFS($F$2:$F513,$C$2:$C513,$C514,$B$2:$B513,$B514,$A$2:$A513,$A514)))&gt;0.25,"",IF(IF(_xlfn.MAXIFS($F$2:$F513,$C$2:$C513,$C514,$B$2:$B513,$B514,$A$2:$A513,$A514)=0,"",$E514-_xlfn.MAXIFS($F$2:$F513,$C$2:$C513,$C514,$B$2:$B513,$B514,$A$2:$A513,$A514))&lt;0,0,IF(_xlfn.MAXIFS($F$2:$F513,$C$2:$C513,$C514,$B$2:$B513,$B514,$A$2:$A513,$A514)=0,"",$E514-_xlfn.MAXIFS($F$2:$F513,$C$2:$C513,$C514,$B$2:$B513,$B514,$A$2:$A513,$A514))))</f>
        <v>4.6296296296322037E-5</v>
      </c>
      <c r="K514" s="6">
        <f t="shared" si="22"/>
        <v>6</v>
      </c>
      <c r="L514" s="6" t="str">
        <f t="shared" si="23"/>
        <v>LATE</v>
      </c>
      <c r="M514" s="6" t="str">
        <f t="shared" ref="M514:M577" si="24">IF($A514="","",IF(AND($K514&gt;=10,$K514&lt;=13),"Y",IF(AND($K514=14,$L514="EARLY"),"Y","N")))</f>
        <v>N</v>
      </c>
    </row>
    <row r="515" spans="1:13" x14ac:dyDescent="0.25">
      <c r="A515" t="s">
        <v>47</v>
      </c>
      <c r="B515" s="92">
        <v>46140</v>
      </c>
      <c r="C515" t="s">
        <v>121</v>
      </c>
      <c r="D515">
        <v>19332</v>
      </c>
      <c r="E515" s="76">
        <v>0.29098379629629628</v>
      </c>
      <c r="F515" s="76">
        <v>0.29266203703703703</v>
      </c>
      <c r="G515" s="2">
        <v>0.10069444444444445</v>
      </c>
      <c r="H515" s="77">
        <v>0</v>
      </c>
      <c r="J515" s="79" t="str">
        <f>IF(IF(IF(_xlfn.MAXIFS($F$2:$F514,$C$2:$C514,$C515,$B$2:$B514,$B515,$A$2:$A514,$A515)=0,"",$E515-_xlfn.MAXIFS($F$2:$F514,$C$2:$C514,$C515,$B$2:$B514,$B515,$A$2:$A514,$A515))&lt;0,0,IF(_xlfn.MAXIFS($F$2:$F514,$C$2:$C514,$C515,$B$2:$B514,$B515,$A$2:$A514,$A515)=0,"",$E515-_xlfn.MAXIFS($F$2:$F514,$C$2:$C514,$C515,$B$2:$B514,$B515,$A$2:$A514,$A515)))&gt;0.25,"",IF(IF(_xlfn.MAXIFS($F$2:$F514,$C$2:$C514,$C515,$B$2:$B514,$B515,$A$2:$A514,$A515)=0,"",$E515-_xlfn.MAXIFS($F$2:$F514,$C$2:$C514,$C515,$B$2:$B514,$B515,$A$2:$A514,$A515))&lt;0,0,IF(_xlfn.MAXIFS($F$2:$F514,$C$2:$C514,$C515,$B$2:$B514,$B515,$A$2:$A514,$A515)=0,"",$E515-_xlfn.MAXIFS($F$2:$F514,$C$2:$C514,$C515,$B$2:$B514,$B515,$A$2:$A514,$A515))))</f>
        <v/>
      </c>
      <c r="K515" s="6" t="str">
        <f t="shared" ref="K515:K578" si="25">IF($J515="","",IF(HOUR($E515)&gt;19,19,IF(HOUR($E515)&lt;5,5,HOUR($E515))))</f>
        <v/>
      </c>
      <c r="L515" s="6" t="str">
        <f t="shared" ref="L515:L578" si="26">IF($J515="","",IF(MINUTE($E515)&lt;30,"EARLY","LATE"))</f>
        <v/>
      </c>
      <c r="M515" s="6" t="str">
        <f t="shared" si="24"/>
        <v>N</v>
      </c>
    </row>
    <row r="516" spans="1:13" x14ac:dyDescent="0.25">
      <c r="A516" t="s">
        <v>47</v>
      </c>
      <c r="B516" s="92">
        <v>46140</v>
      </c>
      <c r="C516" t="s">
        <v>120</v>
      </c>
      <c r="D516">
        <v>17732</v>
      </c>
      <c r="E516" s="76">
        <v>0.29165509259259259</v>
      </c>
      <c r="F516" s="76">
        <v>0.29304398148148147</v>
      </c>
      <c r="G516" s="2">
        <v>8.3333333333333329E-2</v>
      </c>
      <c r="H516" s="77">
        <v>0</v>
      </c>
      <c r="J516" s="79">
        <f>IF(IF(IF(_xlfn.MAXIFS($F$2:$F515,$C$2:$C515,$C516,$B$2:$B515,$B516,$A$2:$A515,$A516)=0,"",$E516-_xlfn.MAXIFS($F$2:$F515,$C$2:$C515,$C516,$B$2:$B515,$B516,$A$2:$A515,$A516))&lt;0,0,IF(_xlfn.MAXIFS($F$2:$F515,$C$2:$C515,$C516,$B$2:$B515,$B516,$A$2:$A515,$A516)=0,"",$E516-_xlfn.MAXIFS($F$2:$F515,$C$2:$C515,$C516,$B$2:$B515,$B516,$A$2:$A515,$A516)))&gt;0.25,"",IF(IF(_xlfn.MAXIFS($F$2:$F515,$C$2:$C515,$C516,$B$2:$B515,$B516,$A$2:$A515,$A516)=0,"",$E516-_xlfn.MAXIFS($F$2:$F515,$C$2:$C515,$C516,$B$2:$B515,$B516,$A$2:$A515,$A516))&lt;0,0,IF(_xlfn.MAXIFS($F$2:$F515,$C$2:$C515,$C516,$B$2:$B515,$B516,$A$2:$A515,$A516)=0,"",$E516-_xlfn.MAXIFS($F$2:$F515,$C$2:$C515,$C516,$B$2:$B515,$B516,$A$2:$A515,$A516))))</f>
        <v>1.8634259259259212E-3</v>
      </c>
      <c r="K516" s="6">
        <f t="shared" si="25"/>
        <v>6</v>
      </c>
      <c r="L516" s="6" t="str">
        <f t="shared" si="26"/>
        <v>LATE</v>
      </c>
      <c r="M516" s="6" t="str">
        <f t="shared" si="24"/>
        <v>N</v>
      </c>
    </row>
    <row r="517" spans="1:13" x14ac:dyDescent="0.25">
      <c r="A517" t="s">
        <v>47</v>
      </c>
      <c r="B517" s="92">
        <v>46140</v>
      </c>
      <c r="C517" t="s">
        <v>120</v>
      </c>
      <c r="D517">
        <v>25231</v>
      </c>
      <c r="E517" s="76">
        <v>0.29243055555555558</v>
      </c>
      <c r="F517" s="76">
        <v>0.29243055555555558</v>
      </c>
      <c r="G517" s="2">
        <v>0</v>
      </c>
      <c r="H517" s="77">
        <v>0</v>
      </c>
      <c r="J517" s="79">
        <f>IF(IF(IF(_xlfn.MAXIFS($F$2:$F516,$C$2:$C516,$C517,$B$2:$B516,$B517,$A$2:$A516,$A517)=0,"",$E517-_xlfn.MAXIFS($F$2:$F516,$C$2:$C516,$C517,$B$2:$B516,$B517,$A$2:$A516,$A517))&lt;0,0,IF(_xlfn.MAXIFS($F$2:$F516,$C$2:$C516,$C517,$B$2:$B516,$B517,$A$2:$A516,$A517)=0,"",$E517-_xlfn.MAXIFS($F$2:$F516,$C$2:$C516,$C517,$B$2:$B516,$B517,$A$2:$A516,$A517)))&gt;0.25,"",IF(IF(_xlfn.MAXIFS($F$2:$F516,$C$2:$C516,$C517,$B$2:$B516,$B517,$A$2:$A516,$A517)=0,"",$E517-_xlfn.MAXIFS($F$2:$F516,$C$2:$C516,$C517,$B$2:$B516,$B517,$A$2:$A516,$A517))&lt;0,0,IF(_xlfn.MAXIFS($F$2:$F516,$C$2:$C516,$C517,$B$2:$B516,$B517,$A$2:$A516,$A517)=0,"",$E517-_xlfn.MAXIFS($F$2:$F516,$C$2:$C516,$C517,$B$2:$B516,$B517,$A$2:$A516,$A517))))</f>
        <v>0</v>
      </c>
      <c r="K517" s="6">
        <f t="shared" si="25"/>
        <v>7</v>
      </c>
      <c r="L517" s="6" t="str">
        <f t="shared" si="26"/>
        <v>EARLY</v>
      </c>
      <c r="M517" s="6" t="str">
        <f t="shared" si="24"/>
        <v>N</v>
      </c>
    </row>
    <row r="518" spans="1:13" x14ac:dyDescent="0.25">
      <c r="A518" t="s">
        <v>47</v>
      </c>
      <c r="B518" s="92">
        <v>46140</v>
      </c>
      <c r="C518" t="s">
        <v>120</v>
      </c>
      <c r="D518">
        <v>20131</v>
      </c>
      <c r="E518" s="76">
        <v>0.29400462962962964</v>
      </c>
      <c r="F518" s="76">
        <v>0.29413194444444446</v>
      </c>
      <c r="G518" s="2">
        <v>7.6388888888888886E-3</v>
      </c>
      <c r="H518" s="77">
        <v>1.5740740740740741E-3</v>
      </c>
      <c r="J518" s="79">
        <f>IF(IF(IF(_xlfn.MAXIFS($F$2:$F517,$C$2:$C517,$C518,$B$2:$B517,$B518,$A$2:$A517,$A518)=0,"",$E518-_xlfn.MAXIFS($F$2:$F517,$C$2:$C517,$C518,$B$2:$B517,$B518,$A$2:$A517,$A518))&lt;0,0,IF(_xlfn.MAXIFS($F$2:$F517,$C$2:$C517,$C518,$B$2:$B517,$B518,$A$2:$A517,$A518)=0,"",$E518-_xlfn.MAXIFS($F$2:$F517,$C$2:$C517,$C518,$B$2:$B517,$B518,$A$2:$A517,$A518)))&gt;0.25,"",IF(IF(_xlfn.MAXIFS($F$2:$F517,$C$2:$C517,$C518,$B$2:$B517,$B518,$A$2:$A517,$A518)=0,"",$E518-_xlfn.MAXIFS($F$2:$F517,$C$2:$C517,$C518,$B$2:$B517,$B518,$A$2:$A517,$A518))&lt;0,0,IF(_xlfn.MAXIFS($F$2:$F517,$C$2:$C517,$C518,$B$2:$B517,$B518,$A$2:$A517,$A518)=0,"",$E518-_xlfn.MAXIFS($F$2:$F517,$C$2:$C517,$C518,$B$2:$B517,$B518,$A$2:$A517,$A518))))</f>
        <v>9.6064814814816879E-4</v>
      </c>
      <c r="K518" s="6">
        <f t="shared" si="25"/>
        <v>7</v>
      </c>
      <c r="L518" s="6" t="str">
        <f t="shared" si="26"/>
        <v>EARLY</v>
      </c>
      <c r="M518" s="6" t="str">
        <f t="shared" si="24"/>
        <v>N</v>
      </c>
    </row>
    <row r="519" spans="1:13" x14ac:dyDescent="0.25">
      <c r="A519" t="s">
        <v>47</v>
      </c>
      <c r="B519" s="92">
        <v>46140</v>
      </c>
      <c r="C519" t="s">
        <v>121</v>
      </c>
      <c r="D519">
        <v>14532</v>
      </c>
      <c r="E519" s="76">
        <v>0.29413194444444446</v>
      </c>
      <c r="F519" s="76">
        <v>0.29766203703703703</v>
      </c>
      <c r="G519" s="2">
        <v>0.21180555555555555</v>
      </c>
      <c r="H519" s="77">
        <v>1.4699074074074074E-3</v>
      </c>
      <c r="J519" s="79">
        <f>IF(IF(IF(_xlfn.MAXIFS($F$2:$F518,$C$2:$C518,$C519,$B$2:$B518,$B519,$A$2:$A518,$A519)=0,"",$E519-_xlfn.MAXIFS($F$2:$F518,$C$2:$C518,$C519,$B$2:$B518,$B519,$A$2:$A518,$A519))&lt;0,0,IF(_xlfn.MAXIFS($F$2:$F518,$C$2:$C518,$C519,$B$2:$B518,$B519,$A$2:$A518,$A519)=0,"",$E519-_xlfn.MAXIFS($F$2:$F518,$C$2:$C518,$C519,$B$2:$B518,$B519,$A$2:$A518,$A519)))&gt;0.25,"",IF(IF(_xlfn.MAXIFS($F$2:$F518,$C$2:$C518,$C519,$B$2:$B518,$B519,$A$2:$A518,$A519)=0,"",$E519-_xlfn.MAXIFS($F$2:$F518,$C$2:$C518,$C519,$B$2:$B518,$B519,$A$2:$A518,$A519))&lt;0,0,IF(_xlfn.MAXIFS($F$2:$F518,$C$2:$C518,$C519,$B$2:$B518,$B519,$A$2:$A518,$A519)=0,"",$E519-_xlfn.MAXIFS($F$2:$F518,$C$2:$C518,$C519,$B$2:$B518,$B519,$A$2:$A518,$A519))))</f>
        <v>1.4699074074074336E-3</v>
      </c>
      <c r="K519" s="6">
        <f t="shared" si="25"/>
        <v>7</v>
      </c>
      <c r="L519" s="6" t="str">
        <f t="shared" si="26"/>
        <v>EARLY</v>
      </c>
      <c r="M519" s="6" t="str">
        <f t="shared" si="24"/>
        <v>N</v>
      </c>
    </row>
    <row r="520" spans="1:13" x14ac:dyDescent="0.25">
      <c r="A520" t="s">
        <v>47</v>
      </c>
      <c r="B520" s="92">
        <v>46140</v>
      </c>
      <c r="C520" t="s">
        <v>120</v>
      </c>
      <c r="D520">
        <v>18232</v>
      </c>
      <c r="E520" s="76">
        <v>0.29563657407407407</v>
      </c>
      <c r="F520" s="76">
        <v>0.29650462962962965</v>
      </c>
      <c r="G520" s="2">
        <v>5.2083333333333336E-2</v>
      </c>
      <c r="H520" s="77">
        <v>1.5046296296296296E-3</v>
      </c>
      <c r="J520" s="79">
        <f>IF(IF(IF(_xlfn.MAXIFS($F$2:$F519,$C$2:$C519,$C520,$B$2:$B519,$B520,$A$2:$A519,$A520)=0,"",$E520-_xlfn.MAXIFS($F$2:$F519,$C$2:$C519,$C520,$B$2:$B519,$B520,$A$2:$A519,$A520))&lt;0,0,IF(_xlfn.MAXIFS($F$2:$F519,$C$2:$C519,$C520,$B$2:$B519,$B520,$A$2:$A519,$A520)=0,"",$E520-_xlfn.MAXIFS($F$2:$F519,$C$2:$C519,$C520,$B$2:$B519,$B520,$A$2:$A519,$A520)))&gt;0.25,"",IF(IF(_xlfn.MAXIFS($F$2:$F519,$C$2:$C519,$C520,$B$2:$B519,$B520,$A$2:$A519,$A520)=0,"",$E520-_xlfn.MAXIFS($F$2:$F519,$C$2:$C519,$C520,$B$2:$B519,$B520,$A$2:$A519,$A520))&lt;0,0,IF(_xlfn.MAXIFS($F$2:$F519,$C$2:$C519,$C520,$B$2:$B519,$B520,$A$2:$A519,$A520)=0,"",$E520-_xlfn.MAXIFS($F$2:$F519,$C$2:$C519,$C520,$B$2:$B519,$B520,$A$2:$A519,$A520))))</f>
        <v>1.5046296296296058E-3</v>
      </c>
      <c r="K520" s="6">
        <f t="shared" si="25"/>
        <v>7</v>
      </c>
      <c r="L520" s="6" t="str">
        <f t="shared" si="26"/>
        <v>EARLY</v>
      </c>
      <c r="M520" s="6" t="str">
        <f t="shared" si="24"/>
        <v>N</v>
      </c>
    </row>
    <row r="521" spans="1:13" x14ac:dyDescent="0.25">
      <c r="A521" t="s">
        <v>47</v>
      </c>
      <c r="B521" s="92">
        <v>46140</v>
      </c>
      <c r="C521" t="s">
        <v>120</v>
      </c>
      <c r="D521">
        <v>12232</v>
      </c>
      <c r="E521" s="76">
        <v>0.29689814814814813</v>
      </c>
      <c r="F521" s="76">
        <v>0.29782407407407407</v>
      </c>
      <c r="G521" s="2">
        <v>5.5555555555555552E-2</v>
      </c>
      <c r="H521" s="77">
        <v>3.9351851851851852E-4</v>
      </c>
      <c r="J521" s="79">
        <f>IF(IF(IF(_xlfn.MAXIFS($F$2:$F520,$C$2:$C520,$C521,$B$2:$B520,$B521,$A$2:$A520,$A521)=0,"",$E521-_xlfn.MAXIFS($F$2:$F520,$C$2:$C520,$C521,$B$2:$B520,$B521,$A$2:$A520,$A521))&lt;0,0,IF(_xlfn.MAXIFS($F$2:$F520,$C$2:$C520,$C521,$B$2:$B520,$B521,$A$2:$A520,$A521)=0,"",$E521-_xlfn.MAXIFS($F$2:$F520,$C$2:$C520,$C521,$B$2:$B520,$B521,$A$2:$A520,$A521)))&gt;0.25,"",IF(IF(_xlfn.MAXIFS($F$2:$F520,$C$2:$C520,$C521,$B$2:$B520,$B521,$A$2:$A520,$A521)=0,"",$E521-_xlfn.MAXIFS($F$2:$F520,$C$2:$C520,$C521,$B$2:$B520,$B521,$A$2:$A520,$A521))&lt;0,0,IF(_xlfn.MAXIFS($F$2:$F520,$C$2:$C520,$C521,$B$2:$B520,$B521,$A$2:$A520,$A521)=0,"",$E521-_xlfn.MAXIFS($F$2:$F520,$C$2:$C520,$C521,$B$2:$B520,$B521,$A$2:$A520,$A521))))</f>
        <v>3.9351851851848751E-4</v>
      </c>
      <c r="K521" s="6">
        <f t="shared" si="25"/>
        <v>7</v>
      </c>
      <c r="L521" s="6" t="str">
        <f t="shared" si="26"/>
        <v>EARLY</v>
      </c>
      <c r="M521" s="6" t="str">
        <f t="shared" si="24"/>
        <v>N</v>
      </c>
    </row>
    <row r="522" spans="1:13" x14ac:dyDescent="0.25">
      <c r="A522" t="s">
        <v>47</v>
      </c>
      <c r="B522" s="92">
        <v>46140</v>
      </c>
      <c r="C522" t="s">
        <v>120</v>
      </c>
      <c r="D522">
        <v>19332</v>
      </c>
      <c r="E522" s="76">
        <v>0.29798611111111112</v>
      </c>
      <c r="F522" s="76">
        <v>0.29891203703703706</v>
      </c>
      <c r="G522" s="2">
        <v>5.5555555555555552E-2</v>
      </c>
      <c r="H522" s="77">
        <v>1.6203703703703703E-4</v>
      </c>
      <c r="J522" s="79">
        <f>IF(IF(IF(_xlfn.MAXIFS($F$2:$F521,$C$2:$C521,$C522,$B$2:$B521,$B522,$A$2:$A521,$A522)=0,"",$E522-_xlfn.MAXIFS($F$2:$F521,$C$2:$C521,$C522,$B$2:$B521,$B522,$A$2:$A521,$A522))&lt;0,0,IF(_xlfn.MAXIFS($F$2:$F521,$C$2:$C521,$C522,$B$2:$B521,$B522,$A$2:$A521,$A522)=0,"",$E522-_xlfn.MAXIFS($F$2:$F521,$C$2:$C521,$C522,$B$2:$B521,$B522,$A$2:$A521,$A522)))&gt;0.25,"",IF(IF(_xlfn.MAXIFS($F$2:$F521,$C$2:$C521,$C522,$B$2:$B521,$B522,$A$2:$A521,$A522)=0,"",$E522-_xlfn.MAXIFS($F$2:$F521,$C$2:$C521,$C522,$B$2:$B521,$B522,$A$2:$A521,$A522))&lt;0,0,IF(_xlfn.MAXIFS($F$2:$F521,$C$2:$C521,$C522,$B$2:$B521,$B522,$A$2:$A521,$A522)=0,"",$E522-_xlfn.MAXIFS($F$2:$F521,$C$2:$C521,$C522,$B$2:$B521,$B522,$A$2:$A521,$A522))))</f>
        <v>1.6203703703704386E-4</v>
      </c>
      <c r="K522" s="6">
        <f t="shared" si="25"/>
        <v>7</v>
      </c>
      <c r="L522" s="6" t="str">
        <f t="shared" si="26"/>
        <v>EARLY</v>
      </c>
      <c r="M522" s="6" t="str">
        <f t="shared" si="24"/>
        <v>N</v>
      </c>
    </row>
    <row r="523" spans="1:13" x14ac:dyDescent="0.25">
      <c r="A523" t="s">
        <v>47</v>
      </c>
      <c r="B523" s="92">
        <v>46140</v>
      </c>
      <c r="C523" t="s">
        <v>121</v>
      </c>
      <c r="D523">
        <v>25231</v>
      </c>
      <c r="E523" s="76">
        <v>0.29873842592592592</v>
      </c>
      <c r="F523" s="76">
        <v>0.30215277777777777</v>
      </c>
      <c r="G523" s="2">
        <v>0.2048611111111111</v>
      </c>
      <c r="H523" s="77">
        <v>1.0763888888888889E-3</v>
      </c>
      <c r="J523" s="79">
        <f>IF(IF(IF(_xlfn.MAXIFS($F$2:$F522,$C$2:$C522,$C523,$B$2:$B522,$B523,$A$2:$A522,$A523)=0,"",$E523-_xlfn.MAXIFS($F$2:$F522,$C$2:$C522,$C523,$B$2:$B522,$B523,$A$2:$A522,$A523))&lt;0,0,IF(_xlfn.MAXIFS($F$2:$F522,$C$2:$C522,$C523,$B$2:$B522,$B523,$A$2:$A522,$A523)=0,"",$E523-_xlfn.MAXIFS($F$2:$F522,$C$2:$C522,$C523,$B$2:$B522,$B523,$A$2:$A522,$A523)))&gt;0.25,"",IF(IF(_xlfn.MAXIFS($F$2:$F522,$C$2:$C522,$C523,$B$2:$B522,$B523,$A$2:$A522,$A523)=0,"",$E523-_xlfn.MAXIFS($F$2:$F522,$C$2:$C522,$C523,$B$2:$B522,$B523,$A$2:$A522,$A523))&lt;0,0,IF(_xlfn.MAXIFS($F$2:$F522,$C$2:$C522,$C523,$B$2:$B522,$B523,$A$2:$A522,$A523)=0,"",$E523-_xlfn.MAXIFS($F$2:$F522,$C$2:$C522,$C523,$B$2:$B522,$B523,$A$2:$A522,$A523))))</f>
        <v>1.0763888888888906E-3</v>
      </c>
      <c r="K523" s="6">
        <f t="shared" si="25"/>
        <v>7</v>
      </c>
      <c r="L523" s="6" t="str">
        <f t="shared" si="26"/>
        <v>EARLY</v>
      </c>
      <c r="M523" s="6" t="str">
        <f t="shared" si="24"/>
        <v>N</v>
      </c>
    </row>
    <row r="524" spans="1:13" x14ac:dyDescent="0.25">
      <c r="A524" t="s">
        <v>47</v>
      </c>
      <c r="B524" s="92">
        <v>46140</v>
      </c>
      <c r="C524" t="s">
        <v>121</v>
      </c>
      <c r="D524">
        <v>17732</v>
      </c>
      <c r="E524" s="76">
        <v>0.30121527777777779</v>
      </c>
      <c r="F524" s="76">
        <v>0.30480324074074072</v>
      </c>
      <c r="G524" s="2">
        <v>0.21527777777777779</v>
      </c>
      <c r="H524" s="77">
        <v>0</v>
      </c>
      <c r="J524" s="79">
        <f>IF(IF(IF(_xlfn.MAXIFS($F$2:$F523,$C$2:$C523,$C524,$B$2:$B523,$B524,$A$2:$A523,$A524)=0,"",$E524-_xlfn.MAXIFS($F$2:$F523,$C$2:$C523,$C524,$B$2:$B523,$B524,$A$2:$A523,$A524))&lt;0,0,IF(_xlfn.MAXIFS($F$2:$F523,$C$2:$C523,$C524,$B$2:$B523,$B524,$A$2:$A523,$A524)=0,"",$E524-_xlfn.MAXIFS($F$2:$F523,$C$2:$C523,$C524,$B$2:$B523,$B524,$A$2:$A523,$A524)))&gt;0.25,"",IF(IF(_xlfn.MAXIFS($F$2:$F523,$C$2:$C523,$C524,$B$2:$B523,$B524,$A$2:$A523,$A524)=0,"",$E524-_xlfn.MAXIFS($F$2:$F523,$C$2:$C523,$C524,$B$2:$B523,$B524,$A$2:$A523,$A524))&lt;0,0,IF(_xlfn.MAXIFS($F$2:$F523,$C$2:$C523,$C524,$B$2:$B523,$B524,$A$2:$A523,$A524)=0,"",$E524-_xlfn.MAXIFS($F$2:$F523,$C$2:$C523,$C524,$B$2:$B523,$B524,$A$2:$A523,$A524))))</f>
        <v>0</v>
      </c>
      <c r="K524" s="6">
        <f t="shared" si="25"/>
        <v>7</v>
      </c>
      <c r="L524" s="6" t="str">
        <f t="shared" si="26"/>
        <v>EARLY</v>
      </c>
      <c r="M524" s="6" t="str">
        <f t="shared" si="24"/>
        <v>N</v>
      </c>
    </row>
    <row r="525" spans="1:13" x14ac:dyDescent="0.25">
      <c r="A525" t="s">
        <v>47</v>
      </c>
      <c r="B525" s="92">
        <v>46140</v>
      </c>
      <c r="C525" t="s">
        <v>120</v>
      </c>
      <c r="D525">
        <v>14532</v>
      </c>
      <c r="E525" s="76">
        <v>0.30391203703703706</v>
      </c>
      <c r="F525" s="76">
        <v>0.30518518518518517</v>
      </c>
      <c r="G525" s="2">
        <v>7.6388888888888895E-2</v>
      </c>
      <c r="H525" s="77">
        <v>5.0000000000000001E-3</v>
      </c>
      <c r="J525" s="79">
        <f>IF(IF(IF(_xlfn.MAXIFS($F$2:$F524,$C$2:$C524,$C525,$B$2:$B524,$B525,$A$2:$A524,$A525)=0,"",$E525-_xlfn.MAXIFS($F$2:$F524,$C$2:$C524,$C525,$B$2:$B524,$B525,$A$2:$A524,$A525))&lt;0,0,IF(_xlfn.MAXIFS($F$2:$F524,$C$2:$C524,$C525,$B$2:$B524,$B525,$A$2:$A524,$A525)=0,"",$E525-_xlfn.MAXIFS($F$2:$F524,$C$2:$C524,$C525,$B$2:$B524,$B525,$A$2:$A524,$A525)))&gt;0.25,"",IF(IF(_xlfn.MAXIFS($F$2:$F524,$C$2:$C524,$C525,$B$2:$B524,$B525,$A$2:$A524,$A525)=0,"",$E525-_xlfn.MAXIFS($F$2:$F524,$C$2:$C524,$C525,$B$2:$B524,$B525,$A$2:$A524,$A525))&lt;0,0,IF(_xlfn.MAXIFS($F$2:$F524,$C$2:$C524,$C525,$B$2:$B524,$B525,$A$2:$A524,$A525)=0,"",$E525-_xlfn.MAXIFS($F$2:$F524,$C$2:$C524,$C525,$B$2:$B524,$B525,$A$2:$A524,$A525))))</f>
        <v>5.0000000000000044E-3</v>
      </c>
      <c r="K525" s="6">
        <f t="shared" si="25"/>
        <v>7</v>
      </c>
      <c r="L525" s="6" t="str">
        <f t="shared" si="26"/>
        <v>EARLY</v>
      </c>
      <c r="M525" s="6" t="str">
        <f t="shared" si="24"/>
        <v>N</v>
      </c>
    </row>
    <row r="526" spans="1:13" x14ac:dyDescent="0.25">
      <c r="A526" t="s">
        <v>47</v>
      </c>
      <c r="B526" s="92">
        <v>46140</v>
      </c>
      <c r="C526" t="s">
        <v>121</v>
      </c>
      <c r="D526">
        <v>20131</v>
      </c>
      <c r="E526" s="76">
        <v>0.30437500000000001</v>
      </c>
      <c r="F526" s="76">
        <v>0.30674768518518519</v>
      </c>
      <c r="G526" s="2">
        <v>0.1423611111111111</v>
      </c>
      <c r="H526" s="77">
        <v>0</v>
      </c>
      <c r="J526" s="79">
        <f>IF(IF(IF(_xlfn.MAXIFS($F$2:$F525,$C$2:$C525,$C526,$B$2:$B525,$B526,$A$2:$A525,$A526)=0,"",$E526-_xlfn.MAXIFS($F$2:$F525,$C$2:$C525,$C526,$B$2:$B525,$B526,$A$2:$A525,$A526))&lt;0,0,IF(_xlfn.MAXIFS($F$2:$F525,$C$2:$C525,$C526,$B$2:$B525,$B526,$A$2:$A525,$A526)=0,"",$E526-_xlfn.MAXIFS($F$2:$F525,$C$2:$C525,$C526,$B$2:$B525,$B526,$A$2:$A525,$A526)))&gt;0.25,"",IF(IF(_xlfn.MAXIFS($F$2:$F525,$C$2:$C525,$C526,$B$2:$B525,$B526,$A$2:$A525,$A526)=0,"",$E526-_xlfn.MAXIFS($F$2:$F525,$C$2:$C525,$C526,$B$2:$B525,$B526,$A$2:$A525,$A526))&lt;0,0,IF(_xlfn.MAXIFS($F$2:$F525,$C$2:$C525,$C526,$B$2:$B525,$B526,$A$2:$A525,$A526)=0,"",$E526-_xlfn.MAXIFS($F$2:$F525,$C$2:$C525,$C526,$B$2:$B525,$B526,$A$2:$A525,$A526))))</f>
        <v>0</v>
      </c>
      <c r="K526" s="6">
        <f t="shared" si="25"/>
        <v>7</v>
      </c>
      <c r="L526" s="6" t="str">
        <f t="shared" si="26"/>
        <v>EARLY</v>
      </c>
      <c r="M526" s="6" t="str">
        <f t="shared" si="24"/>
        <v>N</v>
      </c>
    </row>
    <row r="527" spans="1:13" x14ac:dyDescent="0.25">
      <c r="A527" t="s">
        <v>47</v>
      </c>
      <c r="B527" s="92">
        <v>46140</v>
      </c>
      <c r="C527" t="s">
        <v>121</v>
      </c>
      <c r="D527">
        <v>18232</v>
      </c>
      <c r="E527" s="76">
        <v>0.30559027777777775</v>
      </c>
      <c r="F527" s="76">
        <v>0.30854166666666666</v>
      </c>
      <c r="G527" s="2">
        <v>0.17708333333333334</v>
      </c>
      <c r="H527" s="77">
        <v>0</v>
      </c>
      <c r="J527" s="79">
        <f>IF(IF(IF(_xlfn.MAXIFS($F$2:$F526,$C$2:$C526,$C527,$B$2:$B526,$B527,$A$2:$A526,$A527)=0,"",$E527-_xlfn.MAXIFS($F$2:$F526,$C$2:$C526,$C527,$B$2:$B526,$B527,$A$2:$A526,$A527))&lt;0,0,IF(_xlfn.MAXIFS($F$2:$F526,$C$2:$C526,$C527,$B$2:$B526,$B527,$A$2:$A526,$A527)=0,"",$E527-_xlfn.MAXIFS($F$2:$F526,$C$2:$C526,$C527,$B$2:$B526,$B527,$A$2:$A526,$A527)))&gt;0.25,"",IF(IF(_xlfn.MAXIFS($F$2:$F526,$C$2:$C526,$C527,$B$2:$B526,$B527,$A$2:$A526,$A527)=0,"",$E527-_xlfn.MAXIFS($F$2:$F526,$C$2:$C526,$C527,$B$2:$B526,$B527,$A$2:$A526,$A527))&lt;0,0,IF(_xlfn.MAXIFS($F$2:$F526,$C$2:$C526,$C527,$B$2:$B526,$B527,$A$2:$A526,$A527)=0,"",$E527-_xlfn.MAXIFS($F$2:$F526,$C$2:$C526,$C527,$B$2:$B526,$B527,$A$2:$A526,$A527))))</f>
        <v>0</v>
      </c>
      <c r="K527" s="6">
        <f t="shared" si="25"/>
        <v>7</v>
      </c>
      <c r="L527" s="6" t="str">
        <f t="shared" si="26"/>
        <v>EARLY</v>
      </c>
      <c r="M527" s="6" t="str">
        <f t="shared" si="24"/>
        <v>N</v>
      </c>
    </row>
    <row r="528" spans="1:13" x14ac:dyDescent="0.25">
      <c r="A528" t="s">
        <v>47</v>
      </c>
      <c r="B528" s="92">
        <v>46140</v>
      </c>
      <c r="C528" t="s">
        <v>121</v>
      </c>
      <c r="D528">
        <v>12232</v>
      </c>
      <c r="E528" s="76">
        <v>0.30702546296296296</v>
      </c>
      <c r="F528" s="76">
        <v>0.30974537037037037</v>
      </c>
      <c r="G528" s="2">
        <v>0.16319444444444445</v>
      </c>
      <c r="H528" s="77">
        <v>0</v>
      </c>
      <c r="J528" s="79">
        <f>IF(IF(IF(_xlfn.MAXIFS($F$2:$F527,$C$2:$C527,$C528,$B$2:$B527,$B528,$A$2:$A527,$A528)=0,"",$E528-_xlfn.MAXIFS($F$2:$F527,$C$2:$C527,$C528,$B$2:$B527,$B528,$A$2:$A527,$A528))&lt;0,0,IF(_xlfn.MAXIFS($F$2:$F527,$C$2:$C527,$C528,$B$2:$B527,$B528,$A$2:$A527,$A528)=0,"",$E528-_xlfn.MAXIFS($F$2:$F527,$C$2:$C527,$C528,$B$2:$B527,$B528,$A$2:$A527,$A528)))&gt;0.25,"",IF(IF(_xlfn.MAXIFS($F$2:$F527,$C$2:$C527,$C528,$B$2:$B527,$B528,$A$2:$A527,$A528)=0,"",$E528-_xlfn.MAXIFS($F$2:$F527,$C$2:$C527,$C528,$B$2:$B527,$B528,$A$2:$A527,$A528))&lt;0,0,IF(_xlfn.MAXIFS($F$2:$F527,$C$2:$C527,$C528,$B$2:$B527,$B528,$A$2:$A527,$A528)=0,"",$E528-_xlfn.MAXIFS($F$2:$F527,$C$2:$C527,$C528,$B$2:$B527,$B528,$A$2:$A527,$A528))))</f>
        <v>0</v>
      </c>
      <c r="K528" s="6">
        <f t="shared" si="25"/>
        <v>7</v>
      </c>
      <c r="L528" s="6" t="str">
        <f t="shared" si="26"/>
        <v>EARLY</v>
      </c>
      <c r="M528" s="6" t="str">
        <f t="shared" si="24"/>
        <v>N</v>
      </c>
    </row>
    <row r="529" spans="1:13" x14ac:dyDescent="0.25">
      <c r="A529" t="s">
        <v>47</v>
      </c>
      <c r="B529" s="92">
        <v>46140</v>
      </c>
      <c r="C529" t="s">
        <v>121</v>
      </c>
      <c r="D529">
        <v>19332</v>
      </c>
      <c r="E529" s="76">
        <v>0.30962962962962964</v>
      </c>
      <c r="F529" s="76">
        <v>0.31229166666666669</v>
      </c>
      <c r="G529" s="2">
        <v>0.15972222222222221</v>
      </c>
      <c r="H529" s="77">
        <v>0</v>
      </c>
      <c r="J529" s="79">
        <f>IF(IF(IF(_xlfn.MAXIFS($F$2:$F528,$C$2:$C528,$C529,$B$2:$B528,$B529,$A$2:$A528,$A529)=0,"",$E529-_xlfn.MAXIFS($F$2:$F528,$C$2:$C528,$C529,$B$2:$B528,$B529,$A$2:$A528,$A529))&lt;0,0,IF(_xlfn.MAXIFS($F$2:$F528,$C$2:$C528,$C529,$B$2:$B528,$B529,$A$2:$A528,$A529)=0,"",$E529-_xlfn.MAXIFS($F$2:$F528,$C$2:$C528,$C529,$B$2:$B528,$B529,$A$2:$A528,$A529)))&gt;0.25,"",IF(IF(_xlfn.MAXIFS($F$2:$F528,$C$2:$C528,$C529,$B$2:$B528,$B529,$A$2:$A528,$A529)=0,"",$E529-_xlfn.MAXIFS($F$2:$F528,$C$2:$C528,$C529,$B$2:$B528,$B529,$A$2:$A528,$A529))&lt;0,0,IF(_xlfn.MAXIFS($F$2:$F528,$C$2:$C528,$C529,$B$2:$B528,$B529,$A$2:$A528,$A529)=0,"",$E529-_xlfn.MAXIFS($F$2:$F528,$C$2:$C528,$C529,$B$2:$B528,$B529,$A$2:$A528,$A529))))</f>
        <v>0</v>
      </c>
      <c r="K529" s="6">
        <f t="shared" si="25"/>
        <v>7</v>
      </c>
      <c r="L529" s="6" t="str">
        <f t="shared" si="26"/>
        <v>EARLY</v>
      </c>
      <c r="M529" s="6" t="str">
        <f t="shared" si="24"/>
        <v>N</v>
      </c>
    </row>
    <row r="530" spans="1:13" x14ac:dyDescent="0.25">
      <c r="A530" t="s">
        <v>47</v>
      </c>
      <c r="B530" s="92">
        <v>46140</v>
      </c>
      <c r="C530" t="s">
        <v>120</v>
      </c>
      <c r="D530">
        <v>25231</v>
      </c>
      <c r="E530" s="76">
        <v>0.31026620370370372</v>
      </c>
      <c r="F530" s="76">
        <v>0.31443287037037038</v>
      </c>
      <c r="G530" s="2">
        <v>0.25</v>
      </c>
      <c r="H530" s="77">
        <v>5.0810185185185186E-3</v>
      </c>
      <c r="J530" s="79">
        <f>IF(IF(IF(_xlfn.MAXIFS($F$2:$F529,$C$2:$C529,$C530,$B$2:$B529,$B530,$A$2:$A529,$A530)=0,"",$E530-_xlfn.MAXIFS($F$2:$F529,$C$2:$C529,$C530,$B$2:$B529,$B530,$A$2:$A529,$A530))&lt;0,0,IF(_xlfn.MAXIFS($F$2:$F529,$C$2:$C529,$C530,$B$2:$B529,$B530,$A$2:$A529,$A530)=0,"",$E530-_xlfn.MAXIFS($F$2:$F529,$C$2:$C529,$C530,$B$2:$B529,$B530,$A$2:$A529,$A530)))&gt;0.25,"",IF(IF(_xlfn.MAXIFS($F$2:$F529,$C$2:$C529,$C530,$B$2:$B529,$B530,$A$2:$A529,$A530)=0,"",$E530-_xlfn.MAXIFS($F$2:$F529,$C$2:$C529,$C530,$B$2:$B529,$B530,$A$2:$A529,$A530))&lt;0,0,IF(_xlfn.MAXIFS($F$2:$F529,$C$2:$C529,$C530,$B$2:$B529,$B530,$A$2:$A529,$A530)=0,"",$E530-_xlfn.MAXIFS($F$2:$F529,$C$2:$C529,$C530,$B$2:$B529,$B530,$A$2:$A529,$A530))))</f>
        <v>5.0810185185185541E-3</v>
      </c>
      <c r="K530" s="6">
        <f t="shared" si="25"/>
        <v>7</v>
      </c>
      <c r="L530" s="6" t="str">
        <f t="shared" si="26"/>
        <v>EARLY</v>
      </c>
      <c r="M530" s="6" t="str">
        <f t="shared" si="24"/>
        <v>N</v>
      </c>
    </row>
    <row r="531" spans="1:13" x14ac:dyDescent="0.25">
      <c r="A531" t="s">
        <v>47</v>
      </c>
      <c r="B531" s="92">
        <v>46140</v>
      </c>
      <c r="C531" t="s">
        <v>120</v>
      </c>
      <c r="D531">
        <v>17732</v>
      </c>
      <c r="E531" s="76">
        <v>0.31099537037037039</v>
      </c>
      <c r="F531" s="76">
        <v>0.3127314814814815</v>
      </c>
      <c r="G531" s="2">
        <v>0.10416666666666667</v>
      </c>
      <c r="H531" s="77">
        <v>0</v>
      </c>
      <c r="J531" s="79">
        <f>IF(IF(IF(_xlfn.MAXIFS($F$2:$F530,$C$2:$C530,$C531,$B$2:$B530,$B531,$A$2:$A530,$A531)=0,"",$E531-_xlfn.MAXIFS($F$2:$F530,$C$2:$C530,$C531,$B$2:$B530,$B531,$A$2:$A530,$A531))&lt;0,0,IF(_xlfn.MAXIFS($F$2:$F530,$C$2:$C530,$C531,$B$2:$B530,$B531,$A$2:$A530,$A531)=0,"",$E531-_xlfn.MAXIFS($F$2:$F530,$C$2:$C530,$C531,$B$2:$B530,$B531,$A$2:$A530,$A531)))&gt;0.25,"",IF(IF(_xlfn.MAXIFS($F$2:$F530,$C$2:$C530,$C531,$B$2:$B530,$B531,$A$2:$A530,$A531)=0,"",$E531-_xlfn.MAXIFS($F$2:$F530,$C$2:$C530,$C531,$B$2:$B530,$B531,$A$2:$A530,$A531))&lt;0,0,IF(_xlfn.MAXIFS($F$2:$F530,$C$2:$C530,$C531,$B$2:$B530,$B531,$A$2:$A530,$A531)=0,"",$E531-_xlfn.MAXIFS($F$2:$F530,$C$2:$C530,$C531,$B$2:$B530,$B531,$A$2:$A530,$A531))))</f>
        <v>0</v>
      </c>
      <c r="K531" s="6">
        <f t="shared" si="25"/>
        <v>7</v>
      </c>
      <c r="L531" s="6" t="str">
        <f t="shared" si="26"/>
        <v>EARLY</v>
      </c>
      <c r="M531" s="6" t="str">
        <f t="shared" si="24"/>
        <v>N</v>
      </c>
    </row>
    <row r="532" spans="1:13" x14ac:dyDescent="0.25">
      <c r="A532" t="s">
        <v>47</v>
      </c>
      <c r="B532" s="92">
        <v>46140</v>
      </c>
      <c r="C532" t="s">
        <v>121</v>
      </c>
      <c r="D532">
        <v>14532</v>
      </c>
      <c r="E532" s="76">
        <v>0.31189814814814815</v>
      </c>
      <c r="F532" s="76">
        <v>0.31618055555555558</v>
      </c>
      <c r="G532" s="2">
        <v>0.25694444444444442</v>
      </c>
      <c r="H532" s="77">
        <v>0</v>
      </c>
      <c r="J532" s="79">
        <f>IF(IF(IF(_xlfn.MAXIFS($F$2:$F531,$C$2:$C531,$C532,$B$2:$B531,$B532,$A$2:$A531,$A532)=0,"",$E532-_xlfn.MAXIFS($F$2:$F531,$C$2:$C531,$C532,$B$2:$B531,$B532,$A$2:$A531,$A532))&lt;0,0,IF(_xlfn.MAXIFS($F$2:$F531,$C$2:$C531,$C532,$B$2:$B531,$B532,$A$2:$A531,$A532)=0,"",$E532-_xlfn.MAXIFS($F$2:$F531,$C$2:$C531,$C532,$B$2:$B531,$B532,$A$2:$A531,$A532)))&gt;0.25,"",IF(IF(_xlfn.MAXIFS($F$2:$F531,$C$2:$C531,$C532,$B$2:$B531,$B532,$A$2:$A531,$A532)=0,"",$E532-_xlfn.MAXIFS($F$2:$F531,$C$2:$C531,$C532,$B$2:$B531,$B532,$A$2:$A531,$A532))&lt;0,0,IF(_xlfn.MAXIFS($F$2:$F531,$C$2:$C531,$C532,$B$2:$B531,$B532,$A$2:$A531,$A532)=0,"",$E532-_xlfn.MAXIFS($F$2:$F531,$C$2:$C531,$C532,$B$2:$B531,$B532,$A$2:$A531,$A532))))</f>
        <v>0</v>
      </c>
      <c r="K532" s="6">
        <f t="shared" si="25"/>
        <v>7</v>
      </c>
      <c r="L532" s="6" t="str">
        <f t="shared" si="26"/>
        <v>EARLY</v>
      </c>
      <c r="M532" s="6" t="str">
        <f t="shared" si="24"/>
        <v>N</v>
      </c>
    </row>
    <row r="533" spans="1:13" x14ac:dyDescent="0.25">
      <c r="A533" t="s">
        <v>47</v>
      </c>
      <c r="B533" s="92">
        <v>46140</v>
      </c>
      <c r="C533" t="s">
        <v>120</v>
      </c>
      <c r="D533">
        <v>20131</v>
      </c>
      <c r="E533" s="76">
        <v>0.31357638888888889</v>
      </c>
      <c r="F533" s="76">
        <v>0.31479166666666669</v>
      </c>
      <c r="G533" s="2">
        <v>7.2916666666666671E-2</v>
      </c>
      <c r="H533" s="77">
        <v>8.4490740740740739E-4</v>
      </c>
      <c r="J533" s="79">
        <f>IF(IF(IF(_xlfn.MAXIFS($F$2:$F532,$C$2:$C532,$C533,$B$2:$B532,$B533,$A$2:$A532,$A533)=0,"",$E533-_xlfn.MAXIFS($F$2:$F532,$C$2:$C532,$C533,$B$2:$B532,$B533,$A$2:$A532,$A533))&lt;0,0,IF(_xlfn.MAXIFS($F$2:$F532,$C$2:$C532,$C533,$B$2:$B532,$B533,$A$2:$A532,$A533)=0,"",$E533-_xlfn.MAXIFS($F$2:$F532,$C$2:$C532,$C533,$B$2:$B532,$B533,$A$2:$A532,$A533)))&gt;0.25,"",IF(IF(_xlfn.MAXIFS($F$2:$F532,$C$2:$C532,$C533,$B$2:$B532,$B533,$A$2:$A532,$A533)=0,"",$E533-_xlfn.MAXIFS($F$2:$F532,$C$2:$C532,$C533,$B$2:$B532,$B533,$A$2:$A532,$A533))&lt;0,0,IF(_xlfn.MAXIFS($F$2:$F532,$C$2:$C532,$C533,$B$2:$B532,$B533,$A$2:$A532,$A533)=0,"",$E533-_xlfn.MAXIFS($F$2:$F532,$C$2:$C532,$C533,$B$2:$B532,$B533,$A$2:$A532,$A533))))</f>
        <v>0</v>
      </c>
      <c r="K533" s="6">
        <f t="shared" si="25"/>
        <v>7</v>
      </c>
      <c r="L533" s="6" t="str">
        <f t="shared" si="26"/>
        <v>LATE</v>
      </c>
      <c r="M533" s="6" t="str">
        <f t="shared" si="24"/>
        <v>N</v>
      </c>
    </row>
    <row r="534" spans="1:13" x14ac:dyDescent="0.25">
      <c r="A534" t="s">
        <v>47</v>
      </c>
      <c r="B534" s="92">
        <v>46140</v>
      </c>
      <c r="C534" t="s">
        <v>120</v>
      </c>
      <c r="D534">
        <v>18232</v>
      </c>
      <c r="E534" s="76">
        <v>0.31642361111111111</v>
      </c>
      <c r="F534" s="76">
        <v>0.31740740740740742</v>
      </c>
      <c r="G534" s="2">
        <v>5.9027777777777776E-2</v>
      </c>
      <c r="H534" s="77">
        <v>1.6319444444444445E-3</v>
      </c>
      <c r="J534" s="79">
        <f>IF(IF(IF(_xlfn.MAXIFS($F$2:$F533,$C$2:$C533,$C534,$B$2:$B533,$B534,$A$2:$A533,$A534)=0,"",$E534-_xlfn.MAXIFS($F$2:$F533,$C$2:$C533,$C534,$B$2:$B533,$B534,$A$2:$A533,$A534))&lt;0,0,IF(_xlfn.MAXIFS($F$2:$F533,$C$2:$C533,$C534,$B$2:$B533,$B534,$A$2:$A533,$A534)=0,"",$E534-_xlfn.MAXIFS($F$2:$F533,$C$2:$C533,$C534,$B$2:$B533,$B534,$A$2:$A533,$A534)))&gt;0.25,"",IF(IF(_xlfn.MAXIFS($F$2:$F533,$C$2:$C533,$C534,$B$2:$B533,$B534,$A$2:$A533,$A534)=0,"",$E534-_xlfn.MAXIFS($F$2:$F533,$C$2:$C533,$C534,$B$2:$B533,$B534,$A$2:$A533,$A534))&lt;0,0,IF(_xlfn.MAXIFS($F$2:$F533,$C$2:$C533,$C534,$B$2:$B533,$B534,$A$2:$A533,$A534)=0,"",$E534-_xlfn.MAXIFS($F$2:$F533,$C$2:$C533,$C534,$B$2:$B533,$B534,$A$2:$A533,$A534))))</f>
        <v>1.631944444444422E-3</v>
      </c>
      <c r="K534" s="6">
        <f t="shared" si="25"/>
        <v>7</v>
      </c>
      <c r="L534" s="6" t="str">
        <f t="shared" si="26"/>
        <v>LATE</v>
      </c>
      <c r="M534" s="6" t="str">
        <f t="shared" si="24"/>
        <v>N</v>
      </c>
    </row>
    <row r="535" spans="1:13" x14ac:dyDescent="0.25">
      <c r="A535" t="s">
        <v>47</v>
      </c>
      <c r="B535" s="92">
        <v>46140</v>
      </c>
      <c r="C535" t="s">
        <v>120</v>
      </c>
      <c r="D535">
        <v>12232</v>
      </c>
      <c r="E535" s="76">
        <v>0.31680555555555556</v>
      </c>
      <c r="F535" s="76">
        <v>0.31767361111111109</v>
      </c>
      <c r="G535" s="2">
        <v>5.2083333333333336E-2</v>
      </c>
      <c r="H535" s="77">
        <v>0</v>
      </c>
      <c r="J535" s="79">
        <f>IF(IF(IF(_xlfn.MAXIFS($F$2:$F534,$C$2:$C534,$C535,$B$2:$B534,$B535,$A$2:$A534,$A535)=0,"",$E535-_xlfn.MAXIFS($F$2:$F534,$C$2:$C534,$C535,$B$2:$B534,$B535,$A$2:$A534,$A535))&lt;0,0,IF(_xlfn.MAXIFS($F$2:$F534,$C$2:$C534,$C535,$B$2:$B534,$B535,$A$2:$A534,$A535)=0,"",$E535-_xlfn.MAXIFS($F$2:$F534,$C$2:$C534,$C535,$B$2:$B534,$B535,$A$2:$A534,$A535)))&gt;0.25,"",IF(IF(_xlfn.MAXIFS($F$2:$F534,$C$2:$C534,$C535,$B$2:$B534,$B535,$A$2:$A534,$A535)=0,"",$E535-_xlfn.MAXIFS($F$2:$F534,$C$2:$C534,$C535,$B$2:$B534,$B535,$A$2:$A534,$A535))&lt;0,0,IF(_xlfn.MAXIFS($F$2:$F534,$C$2:$C534,$C535,$B$2:$B534,$B535,$A$2:$A534,$A535)=0,"",$E535-_xlfn.MAXIFS($F$2:$F534,$C$2:$C534,$C535,$B$2:$B534,$B535,$A$2:$A534,$A535))))</f>
        <v>0</v>
      </c>
      <c r="K535" s="6">
        <f t="shared" si="25"/>
        <v>7</v>
      </c>
      <c r="L535" s="6" t="str">
        <f t="shared" si="26"/>
        <v>LATE</v>
      </c>
      <c r="M535" s="6" t="str">
        <f t="shared" si="24"/>
        <v>N</v>
      </c>
    </row>
    <row r="536" spans="1:13" x14ac:dyDescent="0.25">
      <c r="A536" t="s">
        <v>47</v>
      </c>
      <c r="B536" s="92">
        <v>46140</v>
      </c>
      <c r="C536" t="s">
        <v>120</v>
      </c>
      <c r="D536">
        <v>19332</v>
      </c>
      <c r="E536" s="76">
        <v>0.31917824074074075</v>
      </c>
      <c r="F536" s="76">
        <v>0.32010416666666669</v>
      </c>
      <c r="G536" s="2">
        <v>5.5555555555555552E-2</v>
      </c>
      <c r="H536" s="77">
        <v>1.5046296296296296E-3</v>
      </c>
      <c r="J536" s="79">
        <f>IF(IF(IF(_xlfn.MAXIFS($F$2:$F535,$C$2:$C535,$C536,$B$2:$B535,$B536,$A$2:$A535,$A536)=0,"",$E536-_xlfn.MAXIFS($F$2:$F535,$C$2:$C535,$C536,$B$2:$B535,$B536,$A$2:$A535,$A536))&lt;0,0,IF(_xlfn.MAXIFS($F$2:$F535,$C$2:$C535,$C536,$B$2:$B535,$B536,$A$2:$A535,$A536)=0,"",$E536-_xlfn.MAXIFS($F$2:$F535,$C$2:$C535,$C536,$B$2:$B535,$B536,$A$2:$A535,$A536)))&gt;0.25,"",IF(IF(_xlfn.MAXIFS($F$2:$F535,$C$2:$C535,$C536,$B$2:$B535,$B536,$A$2:$A535,$A536)=0,"",$E536-_xlfn.MAXIFS($F$2:$F535,$C$2:$C535,$C536,$B$2:$B535,$B536,$A$2:$A535,$A536))&lt;0,0,IF(_xlfn.MAXIFS($F$2:$F535,$C$2:$C535,$C536,$B$2:$B535,$B536,$A$2:$A535,$A536)=0,"",$E536-_xlfn.MAXIFS($F$2:$F535,$C$2:$C535,$C536,$B$2:$B535,$B536,$A$2:$A535,$A536))))</f>
        <v>1.5046296296296613E-3</v>
      </c>
      <c r="K536" s="6">
        <f t="shared" si="25"/>
        <v>7</v>
      </c>
      <c r="L536" s="6" t="str">
        <f t="shared" si="26"/>
        <v>LATE</v>
      </c>
      <c r="M536" s="6" t="str">
        <f t="shared" si="24"/>
        <v>N</v>
      </c>
    </row>
    <row r="537" spans="1:13" x14ac:dyDescent="0.25">
      <c r="A537" t="s">
        <v>47</v>
      </c>
      <c r="B537" s="92">
        <v>46140</v>
      </c>
      <c r="C537" t="s">
        <v>121</v>
      </c>
      <c r="D537">
        <v>17732</v>
      </c>
      <c r="E537" s="76">
        <v>0.31990740740740742</v>
      </c>
      <c r="F537" s="76">
        <v>0.32268518518518519</v>
      </c>
      <c r="G537" s="2">
        <v>0.16666666666666666</v>
      </c>
      <c r="H537" s="77">
        <v>3.7268518518518519E-3</v>
      </c>
      <c r="J537" s="79">
        <f>IF(IF(IF(_xlfn.MAXIFS($F$2:$F536,$C$2:$C536,$C537,$B$2:$B536,$B537,$A$2:$A536,$A537)=0,"",$E537-_xlfn.MAXIFS($F$2:$F536,$C$2:$C536,$C537,$B$2:$B536,$B537,$A$2:$A536,$A537))&lt;0,0,IF(_xlfn.MAXIFS($F$2:$F536,$C$2:$C536,$C537,$B$2:$B536,$B537,$A$2:$A536,$A537)=0,"",$E537-_xlfn.MAXIFS($F$2:$F536,$C$2:$C536,$C537,$B$2:$B536,$B537,$A$2:$A536,$A537)))&gt;0.25,"",IF(IF(_xlfn.MAXIFS($F$2:$F536,$C$2:$C536,$C537,$B$2:$B536,$B537,$A$2:$A536,$A537)=0,"",$E537-_xlfn.MAXIFS($F$2:$F536,$C$2:$C536,$C537,$B$2:$B536,$B537,$A$2:$A536,$A537))&lt;0,0,IF(_xlfn.MAXIFS($F$2:$F536,$C$2:$C536,$C537,$B$2:$B536,$B537,$A$2:$A536,$A537)=0,"",$E537-_xlfn.MAXIFS($F$2:$F536,$C$2:$C536,$C537,$B$2:$B536,$B537,$A$2:$A536,$A537))))</f>
        <v>3.7268518518518423E-3</v>
      </c>
      <c r="K537" s="6">
        <f t="shared" si="25"/>
        <v>7</v>
      </c>
      <c r="L537" s="6" t="str">
        <f t="shared" si="26"/>
        <v>LATE</v>
      </c>
      <c r="M537" s="6" t="str">
        <f t="shared" si="24"/>
        <v>N</v>
      </c>
    </row>
    <row r="538" spans="1:13" x14ac:dyDescent="0.25">
      <c r="A538" t="s">
        <v>47</v>
      </c>
      <c r="B538" s="92">
        <v>46140</v>
      </c>
      <c r="C538" t="s">
        <v>121</v>
      </c>
      <c r="D538">
        <v>25231</v>
      </c>
      <c r="E538" s="76">
        <v>0.32178240740740743</v>
      </c>
      <c r="F538" s="76">
        <v>0.32415509259259262</v>
      </c>
      <c r="G538" s="2">
        <v>0.1423611111111111</v>
      </c>
      <c r="H538" s="77">
        <v>0</v>
      </c>
      <c r="J538" s="79">
        <f>IF(IF(IF(_xlfn.MAXIFS($F$2:$F537,$C$2:$C537,$C538,$B$2:$B537,$B538,$A$2:$A537,$A538)=0,"",$E538-_xlfn.MAXIFS($F$2:$F537,$C$2:$C537,$C538,$B$2:$B537,$B538,$A$2:$A537,$A538))&lt;0,0,IF(_xlfn.MAXIFS($F$2:$F537,$C$2:$C537,$C538,$B$2:$B537,$B538,$A$2:$A537,$A538)=0,"",$E538-_xlfn.MAXIFS($F$2:$F537,$C$2:$C537,$C538,$B$2:$B537,$B538,$A$2:$A537,$A538)))&gt;0.25,"",IF(IF(_xlfn.MAXIFS($F$2:$F537,$C$2:$C537,$C538,$B$2:$B537,$B538,$A$2:$A537,$A538)=0,"",$E538-_xlfn.MAXIFS($F$2:$F537,$C$2:$C537,$C538,$B$2:$B537,$B538,$A$2:$A537,$A538))&lt;0,0,IF(_xlfn.MAXIFS($F$2:$F537,$C$2:$C537,$C538,$B$2:$B537,$B538,$A$2:$A537,$A538)=0,"",$E538-_xlfn.MAXIFS($F$2:$F537,$C$2:$C537,$C538,$B$2:$B537,$B538,$A$2:$A537,$A538))))</f>
        <v>0</v>
      </c>
      <c r="K538" s="6">
        <f t="shared" si="25"/>
        <v>7</v>
      </c>
      <c r="L538" s="6" t="str">
        <f t="shared" si="26"/>
        <v>LATE</v>
      </c>
      <c r="M538" s="6" t="str">
        <f t="shared" si="24"/>
        <v>N</v>
      </c>
    </row>
    <row r="539" spans="1:13" x14ac:dyDescent="0.25">
      <c r="A539" t="s">
        <v>47</v>
      </c>
      <c r="B539" s="92">
        <v>46140</v>
      </c>
      <c r="C539" t="s">
        <v>121</v>
      </c>
      <c r="D539">
        <v>20131</v>
      </c>
      <c r="E539" s="76">
        <v>0.32480324074074074</v>
      </c>
      <c r="F539" s="76">
        <v>0.32746527777777779</v>
      </c>
      <c r="G539" s="2">
        <v>0.15972222222222221</v>
      </c>
      <c r="H539" s="77">
        <v>6.4814814814814813E-4</v>
      </c>
      <c r="J539" s="79">
        <f>IF(IF(IF(_xlfn.MAXIFS($F$2:$F538,$C$2:$C538,$C539,$B$2:$B538,$B539,$A$2:$A538,$A539)=0,"",$E539-_xlfn.MAXIFS($F$2:$F538,$C$2:$C538,$C539,$B$2:$B538,$B539,$A$2:$A538,$A539))&lt;0,0,IF(_xlfn.MAXIFS($F$2:$F538,$C$2:$C538,$C539,$B$2:$B538,$B539,$A$2:$A538,$A539)=0,"",$E539-_xlfn.MAXIFS($F$2:$F538,$C$2:$C538,$C539,$B$2:$B538,$B539,$A$2:$A538,$A539)))&gt;0.25,"",IF(IF(_xlfn.MAXIFS($F$2:$F538,$C$2:$C538,$C539,$B$2:$B538,$B539,$A$2:$A538,$A539)=0,"",$E539-_xlfn.MAXIFS($F$2:$F538,$C$2:$C538,$C539,$B$2:$B538,$B539,$A$2:$A538,$A539))&lt;0,0,IF(_xlfn.MAXIFS($F$2:$F538,$C$2:$C538,$C539,$B$2:$B538,$B539,$A$2:$A538,$A539)=0,"",$E539-_xlfn.MAXIFS($F$2:$F538,$C$2:$C538,$C539,$B$2:$B538,$B539,$A$2:$A538,$A539))))</f>
        <v>6.4814814814811994E-4</v>
      </c>
      <c r="K539" s="6">
        <f t="shared" si="25"/>
        <v>7</v>
      </c>
      <c r="L539" s="6" t="str">
        <f t="shared" si="26"/>
        <v>LATE</v>
      </c>
      <c r="M539" s="6" t="str">
        <f t="shared" si="24"/>
        <v>N</v>
      </c>
    </row>
    <row r="540" spans="1:13" x14ac:dyDescent="0.25">
      <c r="A540" t="s">
        <v>47</v>
      </c>
      <c r="B540" s="92">
        <v>46140</v>
      </c>
      <c r="C540" t="s">
        <v>120</v>
      </c>
      <c r="D540">
        <v>14532</v>
      </c>
      <c r="E540" s="76">
        <v>0.32643518518518516</v>
      </c>
      <c r="F540" s="76">
        <v>0.32765046296296296</v>
      </c>
      <c r="G540" s="2">
        <v>7.2916666666666671E-2</v>
      </c>
      <c r="H540" s="77">
        <v>6.3310185185185188E-3</v>
      </c>
      <c r="J540" s="79">
        <f>IF(IF(IF(_xlfn.MAXIFS($F$2:$F539,$C$2:$C539,$C540,$B$2:$B539,$B540,$A$2:$A539,$A540)=0,"",$E540-_xlfn.MAXIFS($F$2:$F539,$C$2:$C539,$C540,$B$2:$B539,$B540,$A$2:$A539,$A540))&lt;0,0,IF(_xlfn.MAXIFS($F$2:$F539,$C$2:$C539,$C540,$B$2:$B539,$B540,$A$2:$A539,$A540)=0,"",$E540-_xlfn.MAXIFS($F$2:$F539,$C$2:$C539,$C540,$B$2:$B539,$B540,$A$2:$A539,$A540)))&gt;0.25,"",IF(IF(_xlfn.MAXIFS($F$2:$F539,$C$2:$C539,$C540,$B$2:$B539,$B540,$A$2:$A539,$A540)=0,"",$E540-_xlfn.MAXIFS($F$2:$F539,$C$2:$C539,$C540,$B$2:$B539,$B540,$A$2:$A539,$A540))&lt;0,0,IF(_xlfn.MAXIFS($F$2:$F539,$C$2:$C539,$C540,$B$2:$B539,$B540,$A$2:$A539,$A540)=0,"",$E540-_xlfn.MAXIFS($F$2:$F539,$C$2:$C539,$C540,$B$2:$B539,$B540,$A$2:$A539,$A540))))</f>
        <v>6.331018518518472E-3</v>
      </c>
      <c r="K540" s="6">
        <f t="shared" si="25"/>
        <v>7</v>
      </c>
      <c r="L540" s="6" t="str">
        <f t="shared" si="26"/>
        <v>LATE</v>
      </c>
      <c r="M540" s="6" t="str">
        <f t="shared" si="24"/>
        <v>N</v>
      </c>
    </row>
    <row r="541" spans="1:13" x14ac:dyDescent="0.25">
      <c r="A541" t="s">
        <v>47</v>
      </c>
      <c r="B541" s="92">
        <v>46140</v>
      </c>
      <c r="C541" t="s">
        <v>121</v>
      </c>
      <c r="D541">
        <v>18232</v>
      </c>
      <c r="E541" s="76">
        <v>0.32718750000000002</v>
      </c>
      <c r="F541" s="76">
        <v>0.32973379629629629</v>
      </c>
      <c r="G541" s="2">
        <v>0.15277777777777779</v>
      </c>
      <c r="H541" s="77">
        <v>0</v>
      </c>
      <c r="J541" s="79">
        <f>IF(IF(IF(_xlfn.MAXIFS($F$2:$F540,$C$2:$C540,$C541,$B$2:$B540,$B541,$A$2:$A540,$A541)=0,"",$E541-_xlfn.MAXIFS($F$2:$F540,$C$2:$C540,$C541,$B$2:$B540,$B541,$A$2:$A540,$A541))&lt;0,0,IF(_xlfn.MAXIFS($F$2:$F540,$C$2:$C540,$C541,$B$2:$B540,$B541,$A$2:$A540,$A541)=0,"",$E541-_xlfn.MAXIFS($F$2:$F540,$C$2:$C540,$C541,$B$2:$B540,$B541,$A$2:$A540,$A541)))&gt;0.25,"",IF(IF(_xlfn.MAXIFS($F$2:$F540,$C$2:$C540,$C541,$B$2:$B540,$B541,$A$2:$A540,$A541)=0,"",$E541-_xlfn.MAXIFS($F$2:$F540,$C$2:$C540,$C541,$B$2:$B540,$B541,$A$2:$A540,$A541))&lt;0,0,IF(_xlfn.MAXIFS($F$2:$F540,$C$2:$C540,$C541,$B$2:$B540,$B541,$A$2:$A540,$A541)=0,"",$E541-_xlfn.MAXIFS($F$2:$F540,$C$2:$C540,$C541,$B$2:$B540,$B541,$A$2:$A540,$A541))))</f>
        <v>0</v>
      </c>
      <c r="K541" s="6">
        <f t="shared" si="25"/>
        <v>7</v>
      </c>
      <c r="L541" s="6" t="str">
        <f t="shared" si="26"/>
        <v>LATE</v>
      </c>
      <c r="M541" s="6" t="str">
        <f t="shared" si="24"/>
        <v>N</v>
      </c>
    </row>
    <row r="542" spans="1:13" x14ac:dyDescent="0.25">
      <c r="A542" t="s">
        <v>47</v>
      </c>
      <c r="B542" s="92">
        <v>46140</v>
      </c>
      <c r="C542" t="s">
        <v>121</v>
      </c>
      <c r="D542">
        <v>19332</v>
      </c>
      <c r="E542" s="76">
        <v>0.32884259259259258</v>
      </c>
      <c r="F542" s="76">
        <v>0.33173611111111112</v>
      </c>
      <c r="G542" s="2">
        <v>0.1736111111111111</v>
      </c>
      <c r="H542" s="77">
        <v>0</v>
      </c>
      <c r="J542" s="79">
        <f>IF(IF(IF(_xlfn.MAXIFS($F$2:$F541,$C$2:$C541,$C542,$B$2:$B541,$B542,$A$2:$A541,$A542)=0,"",$E542-_xlfn.MAXIFS($F$2:$F541,$C$2:$C541,$C542,$B$2:$B541,$B542,$A$2:$A541,$A542))&lt;0,0,IF(_xlfn.MAXIFS($F$2:$F541,$C$2:$C541,$C542,$B$2:$B541,$B542,$A$2:$A541,$A542)=0,"",$E542-_xlfn.MAXIFS($F$2:$F541,$C$2:$C541,$C542,$B$2:$B541,$B542,$A$2:$A541,$A542)))&gt;0.25,"",IF(IF(_xlfn.MAXIFS($F$2:$F541,$C$2:$C541,$C542,$B$2:$B541,$B542,$A$2:$A541,$A542)=0,"",$E542-_xlfn.MAXIFS($F$2:$F541,$C$2:$C541,$C542,$B$2:$B541,$B542,$A$2:$A541,$A542))&lt;0,0,IF(_xlfn.MAXIFS($F$2:$F541,$C$2:$C541,$C542,$B$2:$B541,$B542,$A$2:$A541,$A542)=0,"",$E542-_xlfn.MAXIFS($F$2:$F541,$C$2:$C541,$C542,$B$2:$B541,$B542,$A$2:$A541,$A542))))</f>
        <v>0</v>
      </c>
      <c r="K542" s="6">
        <f t="shared" si="25"/>
        <v>7</v>
      </c>
      <c r="L542" s="6" t="str">
        <f t="shared" si="26"/>
        <v>LATE</v>
      </c>
      <c r="M542" s="6" t="str">
        <f t="shared" si="24"/>
        <v>N</v>
      </c>
    </row>
    <row r="543" spans="1:13" x14ac:dyDescent="0.25">
      <c r="A543" t="s">
        <v>47</v>
      </c>
      <c r="B543" s="92">
        <v>46140</v>
      </c>
      <c r="C543" t="s">
        <v>120</v>
      </c>
      <c r="D543">
        <v>17732</v>
      </c>
      <c r="E543" s="76">
        <v>0.33096064814814813</v>
      </c>
      <c r="F543" s="76">
        <v>0.33211805555555557</v>
      </c>
      <c r="G543" s="2">
        <v>6.9444444444444448E-2</v>
      </c>
      <c r="H543" s="77">
        <v>3.3101851851851851E-3</v>
      </c>
      <c r="J543" s="79">
        <f>IF(IF(IF(_xlfn.MAXIFS($F$2:$F542,$C$2:$C542,$C543,$B$2:$B542,$B543,$A$2:$A542,$A543)=0,"",$E543-_xlfn.MAXIFS($F$2:$F542,$C$2:$C542,$C543,$B$2:$B542,$B543,$A$2:$A542,$A543))&lt;0,0,IF(_xlfn.MAXIFS($F$2:$F542,$C$2:$C542,$C543,$B$2:$B542,$B543,$A$2:$A542,$A543)=0,"",$E543-_xlfn.MAXIFS($F$2:$F542,$C$2:$C542,$C543,$B$2:$B542,$B543,$A$2:$A542,$A543)))&gt;0.25,"",IF(IF(_xlfn.MAXIFS($F$2:$F542,$C$2:$C542,$C543,$B$2:$B542,$B543,$A$2:$A542,$A543)=0,"",$E543-_xlfn.MAXIFS($F$2:$F542,$C$2:$C542,$C543,$B$2:$B542,$B543,$A$2:$A542,$A543))&lt;0,0,IF(_xlfn.MAXIFS($F$2:$F542,$C$2:$C542,$C543,$B$2:$B542,$B543,$A$2:$A542,$A543)=0,"",$E543-_xlfn.MAXIFS($F$2:$F542,$C$2:$C542,$C543,$B$2:$B542,$B543,$A$2:$A542,$A543))))</f>
        <v>3.310185185185166E-3</v>
      </c>
      <c r="K543" s="6">
        <f t="shared" si="25"/>
        <v>7</v>
      </c>
      <c r="L543" s="6" t="str">
        <f t="shared" si="26"/>
        <v>LATE</v>
      </c>
      <c r="M543" s="6" t="str">
        <f t="shared" si="24"/>
        <v>N</v>
      </c>
    </row>
    <row r="544" spans="1:13" x14ac:dyDescent="0.25">
      <c r="A544" t="s">
        <v>47</v>
      </c>
      <c r="B544" s="92">
        <v>46140</v>
      </c>
      <c r="C544" t="s">
        <v>121</v>
      </c>
      <c r="D544">
        <v>12232</v>
      </c>
      <c r="E544" s="76">
        <v>0.33173611111111112</v>
      </c>
      <c r="F544" s="76">
        <v>0.33578703703703705</v>
      </c>
      <c r="G544" s="2">
        <v>0.24305555555555555</v>
      </c>
      <c r="H544" s="77">
        <v>0</v>
      </c>
      <c r="J544" s="79">
        <f>IF(IF(IF(_xlfn.MAXIFS($F$2:$F543,$C$2:$C543,$C544,$B$2:$B543,$B544,$A$2:$A543,$A544)=0,"",$E544-_xlfn.MAXIFS($F$2:$F543,$C$2:$C543,$C544,$B$2:$B543,$B544,$A$2:$A543,$A544))&lt;0,0,IF(_xlfn.MAXIFS($F$2:$F543,$C$2:$C543,$C544,$B$2:$B543,$B544,$A$2:$A543,$A544)=0,"",$E544-_xlfn.MAXIFS($F$2:$F543,$C$2:$C543,$C544,$B$2:$B543,$B544,$A$2:$A543,$A544)))&gt;0.25,"",IF(IF(_xlfn.MAXIFS($F$2:$F543,$C$2:$C543,$C544,$B$2:$B543,$B544,$A$2:$A543,$A544)=0,"",$E544-_xlfn.MAXIFS($F$2:$F543,$C$2:$C543,$C544,$B$2:$B543,$B544,$A$2:$A543,$A544))&lt;0,0,IF(_xlfn.MAXIFS($F$2:$F543,$C$2:$C543,$C544,$B$2:$B543,$B544,$A$2:$A543,$A544)=0,"",$E544-_xlfn.MAXIFS($F$2:$F543,$C$2:$C543,$C544,$B$2:$B543,$B544,$A$2:$A543,$A544))))</f>
        <v>0</v>
      </c>
      <c r="K544" s="6">
        <f t="shared" si="25"/>
        <v>7</v>
      </c>
      <c r="L544" s="6" t="str">
        <f t="shared" si="26"/>
        <v>LATE</v>
      </c>
      <c r="M544" s="6" t="str">
        <f t="shared" si="24"/>
        <v>N</v>
      </c>
    </row>
    <row r="545" spans="1:13" x14ac:dyDescent="0.25">
      <c r="A545" t="s">
        <v>47</v>
      </c>
      <c r="B545" s="92">
        <v>46140</v>
      </c>
      <c r="C545" t="s">
        <v>120</v>
      </c>
      <c r="D545">
        <v>25231</v>
      </c>
      <c r="E545" s="76">
        <v>0.33509259259259261</v>
      </c>
      <c r="F545" s="76">
        <v>0.33624999999999999</v>
      </c>
      <c r="G545" s="2">
        <v>6.9444444444444448E-2</v>
      </c>
      <c r="H545" s="77">
        <v>2.9745370370370373E-3</v>
      </c>
      <c r="J545" s="79">
        <f>IF(IF(IF(_xlfn.MAXIFS($F$2:$F544,$C$2:$C544,$C545,$B$2:$B544,$B545,$A$2:$A544,$A545)=0,"",$E545-_xlfn.MAXIFS($F$2:$F544,$C$2:$C544,$C545,$B$2:$B544,$B545,$A$2:$A544,$A545))&lt;0,0,IF(_xlfn.MAXIFS($F$2:$F544,$C$2:$C544,$C545,$B$2:$B544,$B545,$A$2:$A544,$A545)=0,"",$E545-_xlfn.MAXIFS($F$2:$F544,$C$2:$C544,$C545,$B$2:$B544,$B545,$A$2:$A544,$A545)))&gt;0.25,"",IF(IF(_xlfn.MAXIFS($F$2:$F544,$C$2:$C544,$C545,$B$2:$B544,$B545,$A$2:$A544,$A545)=0,"",$E545-_xlfn.MAXIFS($F$2:$F544,$C$2:$C544,$C545,$B$2:$B544,$B545,$A$2:$A544,$A545))&lt;0,0,IF(_xlfn.MAXIFS($F$2:$F544,$C$2:$C544,$C545,$B$2:$B544,$B545,$A$2:$A544,$A545)=0,"",$E545-_xlfn.MAXIFS($F$2:$F544,$C$2:$C544,$C545,$B$2:$B544,$B545,$A$2:$A544,$A545))))</f>
        <v>2.9745370370370394E-3</v>
      </c>
      <c r="K545" s="6">
        <f t="shared" si="25"/>
        <v>8</v>
      </c>
      <c r="L545" s="6" t="str">
        <f t="shared" si="26"/>
        <v>EARLY</v>
      </c>
      <c r="M545" s="6" t="str">
        <f t="shared" si="24"/>
        <v>N</v>
      </c>
    </row>
    <row r="546" spans="1:13" x14ac:dyDescent="0.25">
      <c r="A546" t="s">
        <v>47</v>
      </c>
      <c r="B546" s="92">
        <v>46140</v>
      </c>
      <c r="C546" t="s">
        <v>120</v>
      </c>
      <c r="D546">
        <v>20131</v>
      </c>
      <c r="E546" s="76">
        <v>0.33533564814814815</v>
      </c>
      <c r="F546" s="76">
        <v>0.33637731481481481</v>
      </c>
      <c r="G546" s="2">
        <v>6.25E-2</v>
      </c>
      <c r="H546" s="77">
        <v>0</v>
      </c>
      <c r="J546" s="79">
        <f>IF(IF(IF(_xlfn.MAXIFS($F$2:$F545,$C$2:$C545,$C546,$B$2:$B545,$B546,$A$2:$A545,$A546)=0,"",$E546-_xlfn.MAXIFS($F$2:$F545,$C$2:$C545,$C546,$B$2:$B545,$B546,$A$2:$A545,$A546))&lt;0,0,IF(_xlfn.MAXIFS($F$2:$F545,$C$2:$C545,$C546,$B$2:$B545,$B546,$A$2:$A545,$A546)=0,"",$E546-_xlfn.MAXIFS($F$2:$F545,$C$2:$C545,$C546,$B$2:$B545,$B546,$A$2:$A545,$A546)))&gt;0.25,"",IF(IF(_xlfn.MAXIFS($F$2:$F545,$C$2:$C545,$C546,$B$2:$B545,$B546,$A$2:$A545,$A546)=0,"",$E546-_xlfn.MAXIFS($F$2:$F545,$C$2:$C545,$C546,$B$2:$B545,$B546,$A$2:$A545,$A546))&lt;0,0,IF(_xlfn.MAXIFS($F$2:$F545,$C$2:$C545,$C546,$B$2:$B545,$B546,$A$2:$A545,$A546)=0,"",$E546-_xlfn.MAXIFS($F$2:$F545,$C$2:$C545,$C546,$B$2:$B545,$B546,$A$2:$A545,$A546))))</f>
        <v>0</v>
      </c>
      <c r="K546" s="6">
        <f t="shared" si="25"/>
        <v>8</v>
      </c>
      <c r="L546" s="6" t="str">
        <f t="shared" si="26"/>
        <v>EARLY</v>
      </c>
      <c r="M546" s="6" t="str">
        <f t="shared" si="24"/>
        <v>N</v>
      </c>
    </row>
    <row r="547" spans="1:13" x14ac:dyDescent="0.25">
      <c r="A547" t="s">
        <v>47</v>
      </c>
      <c r="B547" s="92">
        <v>46140</v>
      </c>
      <c r="C547" t="s">
        <v>120</v>
      </c>
      <c r="D547">
        <v>18232</v>
      </c>
      <c r="E547" s="76">
        <v>0.33644675925925926</v>
      </c>
      <c r="F547" s="76">
        <v>0.33719907407407407</v>
      </c>
      <c r="G547" s="2">
        <v>4.5138888888888888E-2</v>
      </c>
      <c r="H547" s="77">
        <v>6.9444444444444444E-5</v>
      </c>
      <c r="J547" s="79">
        <f>IF(IF(IF(_xlfn.MAXIFS($F$2:$F546,$C$2:$C546,$C547,$B$2:$B546,$B547,$A$2:$A546,$A547)=0,"",$E547-_xlfn.MAXIFS($F$2:$F546,$C$2:$C546,$C547,$B$2:$B546,$B547,$A$2:$A546,$A547))&lt;0,0,IF(_xlfn.MAXIFS($F$2:$F546,$C$2:$C546,$C547,$B$2:$B546,$B547,$A$2:$A546,$A547)=0,"",$E547-_xlfn.MAXIFS($F$2:$F546,$C$2:$C546,$C547,$B$2:$B546,$B547,$A$2:$A546,$A547)))&gt;0.25,"",IF(IF(_xlfn.MAXIFS($F$2:$F546,$C$2:$C546,$C547,$B$2:$B546,$B547,$A$2:$A546,$A547)=0,"",$E547-_xlfn.MAXIFS($F$2:$F546,$C$2:$C546,$C547,$B$2:$B546,$B547,$A$2:$A546,$A547))&lt;0,0,IF(_xlfn.MAXIFS($F$2:$F546,$C$2:$C546,$C547,$B$2:$B546,$B547,$A$2:$A546,$A547)=0,"",$E547-_xlfn.MAXIFS($F$2:$F546,$C$2:$C546,$C547,$B$2:$B546,$B547,$A$2:$A546,$A547))))</f>
        <v>6.94444444444553E-5</v>
      </c>
      <c r="K547" s="6">
        <f t="shared" si="25"/>
        <v>8</v>
      </c>
      <c r="L547" s="6" t="str">
        <f t="shared" si="26"/>
        <v>EARLY</v>
      </c>
      <c r="M547" s="6" t="str">
        <f t="shared" si="24"/>
        <v>N</v>
      </c>
    </row>
    <row r="548" spans="1:13" x14ac:dyDescent="0.25">
      <c r="A548" t="s">
        <v>47</v>
      </c>
      <c r="B548" s="92">
        <v>46140</v>
      </c>
      <c r="C548" t="s">
        <v>121</v>
      </c>
      <c r="D548">
        <v>25231</v>
      </c>
      <c r="E548" s="76">
        <v>0.34035879629629628</v>
      </c>
      <c r="F548" s="76">
        <v>0.34244212962962961</v>
      </c>
      <c r="G548" s="2">
        <v>0.125</v>
      </c>
      <c r="H548" s="77">
        <v>4.5717592592592589E-3</v>
      </c>
      <c r="J548" s="79">
        <f>IF(IF(IF(_xlfn.MAXIFS($F$2:$F547,$C$2:$C547,$C548,$B$2:$B547,$B548,$A$2:$A547,$A548)=0,"",$E548-_xlfn.MAXIFS($F$2:$F547,$C$2:$C547,$C548,$B$2:$B547,$B548,$A$2:$A547,$A548))&lt;0,0,IF(_xlfn.MAXIFS($F$2:$F547,$C$2:$C547,$C548,$B$2:$B547,$B548,$A$2:$A547,$A548)=0,"",$E548-_xlfn.MAXIFS($F$2:$F547,$C$2:$C547,$C548,$B$2:$B547,$B548,$A$2:$A547,$A548)))&gt;0.25,"",IF(IF(_xlfn.MAXIFS($F$2:$F547,$C$2:$C547,$C548,$B$2:$B547,$B548,$A$2:$A547,$A548)=0,"",$E548-_xlfn.MAXIFS($F$2:$F547,$C$2:$C547,$C548,$B$2:$B547,$B548,$A$2:$A547,$A548))&lt;0,0,IF(_xlfn.MAXIFS($F$2:$F547,$C$2:$C547,$C548,$B$2:$B547,$B548,$A$2:$A547,$A548)=0,"",$E548-_xlfn.MAXIFS($F$2:$F547,$C$2:$C547,$C548,$B$2:$B547,$B548,$A$2:$A547,$A548))))</f>
        <v>4.5717592592592338E-3</v>
      </c>
      <c r="K548" s="6">
        <f t="shared" si="25"/>
        <v>8</v>
      </c>
      <c r="L548" s="6" t="str">
        <f t="shared" si="26"/>
        <v>EARLY</v>
      </c>
      <c r="M548" s="6" t="str">
        <f t="shared" si="24"/>
        <v>N</v>
      </c>
    </row>
    <row r="549" spans="1:13" x14ac:dyDescent="0.25">
      <c r="A549" t="s">
        <v>47</v>
      </c>
      <c r="B549" s="92">
        <v>46140</v>
      </c>
      <c r="C549" t="s">
        <v>120</v>
      </c>
      <c r="D549">
        <v>12232</v>
      </c>
      <c r="E549" s="76">
        <v>0.3417013888888889</v>
      </c>
      <c r="F549" s="76">
        <v>0.34244212962962961</v>
      </c>
      <c r="G549" s="2">
        <v>4.4444444444444446E-2</v>
      </c>
      <c r="H549" s="77">
        <v>4.5023148148148149E-3</v>
      </c>
      <c r="J549" s="79">
        <f>IF(IF(IF(_xlfn.MAXIFS($F$2:$F548,$C$2:$C548,$C549,$B$2:$B548,$B549,$A$2:$A548,$A549)=0,"",$E549-_xlfn.MAXIFS($F$2:$F548,$C$2:$C548,$C549,$B$2:$B548,$B549,$A$2:$A548,$A549))&lt;0,0,IF(_xlfn.MAXIFS($F$2:$F548,$C$2:$C548,$C549,$B$2:$B548,$B549,$A$2:$A548,$A549)=0,"",$E549-_xlfn.MAXIFS($F$2:$F548,$C$2:$C548,$C549,$B$2:$B548,$B549,$A$2:$A548,$A549)))&gt;0.25,"",IF(IF(_xlfn.MAXIFS($F$2:$F548,$C$2:$C548,$C549,$B$2:$B548,$B549,$A$2:$A548,$A549)=0,"",$E549-_xlfn.MAXIFS($F$2:$F548,$C$2:$C548,$C549,$B$2:$B548,$B549,$A$2:$A548,$A549))&lt;0,0,IF(_xlfn.MAXIFS($F$2:$F548,$C$2:$C548,$C549,$B$2:$B548,$B549,$A$2:$A548,$A549)=0,"",$E549-_xlfn.MAXIFS($F$2:$F548,$C$2:$C548,$C549,$B$2:$B548,$B549,$A$2:$A548,$A549))))</f>
        <v>4.502314814814834E-3</v>
      </c>
      <c r="K549" s="6">
        <f t="shared" si="25"/>
        <v>8</v>
      </c>
      <c r="L549" s="6" t="str">
        <f t="shared" si="26"/>
        <v>EARLY</v>
      </c>
      <c r="M549" s="6" t="str">
        <f t="shared" si="24"/>
        <v>N</v>
      </c>
    </row>
    <row r="550" spans="1:13" x14ac:dyDescent="0.25">
      <c r="A550" t="s">
        <v>47</v>
      </c>
      <c r="B550" s="92">
        <v>46140</v>
      </c>
      <c r="C550" t="s">
        <v>121</v>
      </c>
      <c r="D550">
        <v>20131</v>
      </c>
      <c r="E550" s="76">
        <v>0.34401620370370373</v>
      </c>
      <c r="F550" s="76">
        <v>0.34575231481481483</v>
      </c>
      <c r="G550" s="2">
        <v>0.10416666666666667</v>
      </c>
      <c r="H550" s="77">
        <v>1.5740740740740741E-3</v>
      </c>
      <c r="J550" s="79">
        <f>IF(IF(IF(_xlfn.MAXIFS($F$2:$F549,$C$2:$C549,$C550,$B$2:$B549,$B550,$A$2:$A549,$A550)=0,"",$E550-_xlfn.MAXIFS($F$2:$F549,$C$2:$C549,$C550,$B$2:$B549,$B550,$A$2:$A549,$A550))&lt;0,0,IF(_xlfn.MAXIFS($F$2:$F549,$C$2:$C549,$C550,$B$2:$B549,$B550,$A$2:$A549,$A550)=0,"",$E550-_xlfn.MAXIFS($F$2:$F549,$C$2:$C549,$C550,$B$2:$B549,$B550,$A$2:$A549,$A550)))&gt;0.25,"",IF(IF(_xlfn.MAXIFS($F$2:$F549,$C$2:$C549,$C550,$B$2:$B549,$B550,$A$2:$A549,$A550)=0,"",$E550-_xlfn.MAXIFS($F$2:$F549,$C$2:$C549,$C550,$B$2:$B549,$B550,$A$2:$A549,$A550))&lt;0,0,IF(_xlfn.MAXIFS($F$2:$F549,$C$2:$C549,$C550,$B$2:$B549,$B550,$A$2:$A549,$A550)=0,"",$E550-_xlfn.MAXIFS($F$2:$F549,$C$2:$C549,$C550,$B$2:$B549,$B550,$A$2:$A549,$A550))))</f>
        <v>1.5740740740741166E-3</v>
      </c>
      <c r="K550" s="6">
        <f t="shared" si="25"/>
        <v>8</v>
      </c>
      <c r="L550" s="6" t="str">
        <f t="shared" si="26"/>
        <v>EARLY</v>
      </c>
      <c r="M550" s="6" t="str">
        <f t="shared" si="24"/>
        <v>N</v>
      </c>
    </row>
    <row r="551" spans="1:13" x14ac:dyDescent="0.25">
      <c r="A551" t="s">
        <v>47</v>
      </c>
      <c r="B551" s="92">
        <v>46140</v>
      </c>
      <c r="C551" t="s">
        <v>121</v>
      </c>
      <c r="D551">
        <v>18232</v>
      </c>
      <c r="E551" s="76">
        <v>0.34541666666666665</v>
      </c>
      <c r="F551" s="76">
        <v>0.34923611111111114</v>
      </c>
      <c r="G551" s="2">
        <v>0.22916666666666666</v>
      </c>
      <c r="H551" s="77">
        <v>0</v>
      </c>
      <c r="J551" s="79">
        <f>IF(IF(IF(_xlfn.MAXIFS($F$2:$F550,$C$2:$C550,$C551,$B$2:$B550,$B551,$A$2:$A550,$A551)=0,"",$E551-_xlfn.MAXIFS($F$2:$F550,$C$2:$C550,$C551,$B$2:$B550,$B551,$A$2:$A550,$A551))&lt;0,0,IF(_xlfn.MAXIFS($F$2:$F550,$C$2:$C550,$C551,$B$2:$B550,$B551,$A$2:$A550,$A551)=0,"",$E551-_xlfn.MAXIFS($F$2:$F550,$C$2:$C550,$C551,$B$2:$B550,$B551,$A$2:$A550,$A551)))&gt;0.25,"",IF(IF(_xlfn.MAXIFS($F$2:$F550,$C$2:$C550,$C551,$B$2:$B550,$B551,$A$2:$A550,$A551)=0,"",$E551-_xlfn.MAXIFS($F$2:$F550,$C$2:$C550,$C551,$B$2:$B550,$B551,$A$2:$A550,$A551))&lt;0,0,IF(_xlfn.MAXIFS($F$2:$F550,$C$2:$C550,$C551,$B$2:$B550,$B551,$A$2:$A550,$A551)=0,"",$E551-_xlfn.MAXIFS($F$2:$F550,$C$2:$C550,$C551,$B$2:$B550,$B551,$A$2:$A550,$A551))))</f>
        <v>0</v>
      </c>
      <c r="K551" s="6">
        <f t="shared" si="25"/>
        <v>8</v>
      </c>
      <c r="L551" s="6" t="str">
        <f t="shared" si="26"/>
        <v>EARLY</v>
      </c>
      <c r="M551" s="6" t="str">
        <f t="shared" si="24"/>
        <v>N</v>
      </c>
    </row>
    <row r="552" spans="1:13" x14ac:dyDescent="0.25">
      <c r="A552" t="s">
        <v>47</v>
      </c>
      <c r="B552" s="92">
        <v>46140</v>
      </c>
      <c r="C552" t="s">
        <v>121</v>
      </c>
      <c r="D552">
        <v>12232</v>
      </c>
      <c r="E552" s="76">
        <v>0.34841435185185188</v>
      </c>
      <c r="F552" s="76">
        <v>0.35281249999999997</v>
      </c>
      <c r="G552" s="2">
        <v>0.2638888888888889</v>
      </c>
      <c r="H552" s="77">
        <v>0</v>
      </c>
      <c r="J552" s="79">
        <f>IF(IF(IF(_xlfn.MAXIFS($F$2:$F551,$C$2:$C551,$C552,$B$2:$B551,$B552,$A$2:$A551,$A552)=0,"",$E552-_xlfn.MAXIFS($F$2:$F551,$C$2:$C551,$C552,$B$2:$B551,$B552,$A$2:$A551,$A552))&lt;0,0,IF(_xlfn.MAXIFS($F$2:$F551,$C$2:$C551,$C552,$B$2:$B551,$B552,$A$2:$A551,$A552)=0,"",$E552-_xlfn.MAXIFS($F$2:$F551,$C$2:$C551,$C552,$B$2:$B551,$B552,$A$2:$A551,$A552)))&gt;0.25,"",IF(IF(_xlfn.MAXIFS($F$2:$F551,$C$2:$C551,$C552,$B$2:$B551,$B552,$A$2:$A551,$A552)=0,"",$E552-_xlfn.MAXIFS($F$2:$F551,$C$2:$C551,$C552,$B$2:$B551,$B552,$A$2:$A551,$A552))&lt;0,0,IF(_xlfn.MAXIFS($F$2:$F551,$C$2:$C551,$C552,$B$2:$B551,$B552,$A$2:$A551,$A552)=0,"",$E552-_xlfn.MAXIFS($F$2:$F551,$C$2:$C551,$C552,$B$2:$B551,$B552,$A$2:$A551,$A552))))</f>
        <v>0</v>
      </c>
      <c r="K552" s="6">
        <f t="shared" si="25"/>
        <v>8</v>
      </c>
      <c r="L552" s="6" t="str">
        <f t="shared" si="26"/>
        <v>EARLY</v>
      </c>
      <c r="M552" s="6" t="str">
        <f t="shared" si="24"/>
        <v>N</v>
      </c>
    </row>
    <row r="553" spans="1:13" x14ac:dyDescent="0.25">
      <c r="A553" t="s">
        <v>47</v>
      </c>
      <c r="B553" s="92">
        <v>46140</v>
      </c>
      <c r="C553" t="s">
        <v>120</v>
      </c>
      <c r="D553">
        <v>25231</v>
      </c>
      <c r="E553" s="76">
        <v>0.34903935185185186</v>
      </c>
      <c r="F553" s="76">
        <v>0.35008101851851853</v>
      </c>
      <c r="G553" s="2">
        <v>6.25E-2</v>
      </c>
      <c r="H553" s="77">
        <v>6.5972222222222222E-3</v>
      </c>
      <c r="J553" s="79">
        <f>IF(IF(IF(_xlfn.MAXIFS($F$2:$F552,$C$2:$C552,$C553,$B$2:$B552,$B553,$A$2:$A552,$A553)=0,"",$E553-_xlfn.MAXIFS($F$2:$F552,$C$2:$C552,$C553,$B$2:$B552,$B553,$A$2:$A552,$A553))&lt;0,0,IF(_xlfn.MAXIFS($F$2:$F552,$C$2:$C552,$C553,$B$2:$B552,$B553,$A$2:$A552,$A553)=0,"",$E553-_xlfn.MAXIFS($F$2:$F552,$C$2:$C552,$C553,$B$2:$B552,$B553,$A$2:$A552,$A553)))&gt;0.25,"",IF(IF(_xlfn.MAXIFS($F$2:$F552,$C$2:$C552,$C553,$B$2:$B552,$B553,$A$2:$A552,$A553)=0,"",$E553-_xlfn.MAXIFS($F$2:$F552,$C$2:$C552,$C553,$B$2:$B552,$B553,$A$2:$A552,$A553))&lt;0,0,IF(_xlfn.MAXIFS($F$2:$F552,$C$2:$C552,$C553,$B$2:$B552,$B553,$A$2:$A552,$A553)=0,"",$E553-_xlfn.MAXIFS($F$2:$F552,$C$2:$C552,$C553,$B$2:$B552,$B553,$A$2:$A552,$A553))))</f>
        <v>6.5972222222222543E-3</v>
      </c>
      <c r="K553" s="6">
        <f t="shared" si="25"/>
        <v>8</v>
      </c>
      <c r="L553" s="6" t="str">
        <f t="shared" si="26"/>
        <v>EARLY</v>
      </c>
      <c r="M553" s="6" t="str">
        <f t="shared" si="24"/>
        <v>N</v>
      </c>
    </row>
    <row r="554" spans="1:13" x14ac:dyDescent="0.25">
      <c r="A554" t="s">
        <v>47</v>
      </c>
      <c r="B554" s="92">
        <v>46140</v>
      </c>
      <c r="C554" t="s">
        <v>120</v>
      </c>
      <c r="D554">
        <v>20131</v>
      </c>
      <c r="E554" s="76">
        <v>0.35368055555555555</v>
      </c>
      <c r="F554" s="76">
        <v>0.35456018518518517</v>
      </c>
      <c r="G554" s="2">
        <v>5.2777777777777778E-2</v>
      </c>
      <c r="H554" s="77">
        <v>3.5995370370370369E-3</v>
      </c>
      <c r="J554" s="79">
        <f>IF(IF(IF(_xlfn.MAXIFS($F$2:$F553,$C$2:$C553,$C554,$B$2:$B553,$B554,$A$2:$A553,$A554)=0,"",$E554-_xlfn.MAXIFS($F$2:$F553,$C$2:$C553,$C554,$B$2:$B553,$B554,$A$2:$A553,$A554))&lt;0,0,IF(_xlfn.MAXIFS($F$2:$F553,$C$2:$C553,$C554,$B$2:$B553,$B554,$A$2:$A553,$A554)=0,"",$E554-_xlfn.MAXIFS($F$2:$F553,$C$2:$C553,$C554,$B$2:$B553,$B554,$A$2:$A553,$A554)))&gt;0.25,"",IF(IF(_xlfn.MAXIFS($F$2:$F553,$C$2:$C553,$C554,$B$2:$B553,$B554,$A$2:$A553,$A554)=0,"",$E554-_xlfn.MAXIFS($F$2:$F553,$C$2:$C553,$C554,$B$2:$B553,$B554,$A$2:$A553,$A554))&lt;0,0,IF(_xlfn.MAXIFS($F$2:$F553,$C$2:$C553,$C554,$B$2:$B553,$B554,$A$2:$A553,$A554)=0,"",$E554-_xlfn.MAXIFS($F$2:$F553,$C$2:$C553,$C554,$B$2:$B553,$B554,$A$2:$A553,$A554))))</f>
        <v>3.5995370370370261E-3</v>
      </c>
      <c r="K554" s="6">
        <f t="shared" si="25"/>
        <v>8</v>
      </c>
      <c r="L554" s="6" t="str">
        <f t="shared" si="26"/>
        <v>EARLY</v>
      </c>
      <c r="M554" s="6" t="str">
        <f t="shared" si="24"/>
        <v>N</v>
      </c>
    </row>
    <row r="555" spans="1:13" x14ac:dyDescent="0.25">
      <c r="A555" t="s">
        <v>47</v>
      </c>
      <c r="B555" s="92">
        <v>46140</v>
      </c>
      <c r="C555" t="s">
        <v>121</v>
      </c>
      <c r="D555">
        <v>25231</v>
      </c>
      <c r="E555" s="76">
        <v>0.35523148148148148</v>
      </c>
      <c r="F555" s="76">
        <v>0.35777777777777775</v>
      </c>
      <c r="G555" s="2">
        <v>0.15277777777777779</v>
      </c>
      <c r="H555" s="77">
        <v>2.4189814814814816E-3</v>
      </c>
      <c r="J555" s="79">
        <f>IF(IF(IF(_xlfn.MAXIFS($F$2:$F554,$C$2:$C554,$C555,$B$2:$B554,$B555,$A$2:$A554,$A555)=0,"",$E555-_xlfn.MAXIFS($F$2:$F554,$C$2:$C554,$C555,$B$2:$B554,$B555,$A$2:$A554,$A555))&lt;0,0,IF(_xlfn.MAXIFS($F$2:$F554,$C$2:$C554,$C555,$B$2:$B554,$B555,$A$2:$A554,$A555)=0,"",$E555-_xlfn.MAXIFS($F$2:$F554,$C$2:$C554,$C555,$B$2:$B554,$B555,$A$2:$A554,$A555)))&gt;0.25,"",IF(IF(_xlfn.MAXIFS($F$2:$F554,$C$2:$C554,$C555,$B$2:$B554,$B555,$A$2:$A554,$A555)=0,"",$E555-_xlfn.MAXIFS($F$2:$F554,$C$2:$C554,$C555,$B$2:$B554,$B555,$A$2:$A554,$A555))&lt;0,0,IF(_xlfn.MAXIFS($F$2:$F554,$C$2:$C554,$C555,$B$2:$B554,$B555,$A$2:$A554,$A555)=0,"",$E555-_xlfn.MAXIFS($F$2:$F554,$C$2:$C554,$C555,$B$2:$B554,$B555,$A$2:$A554,$A555))))</f>
        <v>2.418981481481508E-3</v>
      </c>
      <c r="K555" s="6">
        <f t="shared" si="25"/>
        <v>8</v>
      </c>
      <c r="L555" s="6" t="str">
        <f t="shared" si="26"/>
        <v>LATE</v>
      </c>
      <c r="M555" s="6" t="str">
        <f t="shared" si="24"/>
        <v>N</v>
      </c>
    </row>
    <row r="556" spans="1:13" x14ac:dyDescent="0.25">
      <c r="A556" t="s">
        <v>47</v>
      </c>
      <c r="B556" s="92">
        <v>46140</v>
      </c>
      <c r="C556" t="s">
        <v>120</v>
      </c>
      <c r="D556">
        <v>18232</v>
      </c>
      <c r="E556" s="76">
        <v>0.35716435185185186</v>
      </c>
      <c r="F556" s="76">
        <v>0.36052083333333335</v>
      </c>
      <c r="G556" s="2">
        <v>0.2013888888888889</v>
      </c>
      <c r="H556" s="77">
        <v>2.6041666666666665E-3</v>
      </c>
      <c r="J556" s="79">
        <f>IF(IF(IF(_xlfn.MAXIFS($F$2:$F555,$C$2:$C555,$C556,$B$2:$B555,$B556,$A$2:$A555,$A556)=0,"",$E556-_xlfn.MAXIFS($F$2:$F555,$C$2:$C555,$C556,$B$2:$B555,$B556,$A$2:$A555,$A556))&lt;0,0,IF(_xlfn.MAXIFS($F$2:$F555,$C$2:$C555,$C556,$B$2:$B555,$B556,$A$2:$A555,$A556)=0,"",$E556-_xlfn.MAXIFS($F$2:$F555,$C$2:$C555,$C556,$B$2:$B555,$B556,$A$2:$A555,$A556)))&gt;0.25,"",IF(IF(_xlfn.MAXIFS($F$2:$F555,$C$2:$C555,$C556,$B$2:$B555,$B556,$A$2:$A555,$A556)=0,"",$E556-_xlfn.MAXIFS($F$2:$F555,$C$2:$C555,$C556,$B$2:$B555,$B556,$A$2:$A555,$A556))&lt;0,0,IF(_xlfn.MAXIFS($F$2:$F555,$C$2:$C555,$C556,$B$2:$B555,$B556,$A$2:$A555,$A556)=0,"",$E556-_xlfn.MAXIFS($F$2:$F555,$C$2:$C555,$C556,$B$2:$B555,$B556,$A$2:$A555,$A556))))</f>
        <v>2.6041666666666852E-3</v>
      </c>
      <c r="K556" s="6">
        <f t="shared" si="25"/>
        <v>8</v>
      </c>
      <c r="L556" s="6" t="str">
        <f t="shared" si="26"/>
        <v>LATE</v>
      </c>
      <c r="M556" s="6" t="str">
        <f t="shared" si="24"/>
        <v>N</v>
      </c>
    </row>
    <row r="557" spans="1:13" x14ac:dyDescent="0.25">
      <c r="A557" t="s">
        <v>47</v>
      </c>
      <c r="B557" s="92">
        <v>46140</v>
      </c>
      <c r="C557" t="s">
        <v>120</v>
      </c>
      <c r="D557">
        <v>12232</v>
      </c>
      <c r="E557" s="76">
        <v>0.36004629629629631</v>
      </c>
      <c r="F557" s="76">
        <v>0.36091435185185183</v>
      </c>
      <c r="G557" s="2">
        <v>5.2083333333333336E-2</v>
      </c>
      <c r="H557" s="77">
        <v>0</v>
      </c>
      <c r="J557" s="79">
        <f>IF(IF(IF(_xlfn.MAXIFS($F$2:$F556,$C$2:$C556,$C557,$B$2:$B556,$B557,$A$2:$A556,$A557)=0,"",$E557-_xlfn.MAXIFS($F$2:$F556,$C$2:$C556,$C557,$B$2:$B556,$B557,$A$2:$A556,$A557))&lt;0,0,IF(_xlfn.MAXIFS($F$2:$F556,$C$2:$C556,$C557,$B$2:$B556,$B557,$A$2:$A556,$A557)=0,"",$E557-_xlfn.MAXIFS($F$2:$F556,$C$2:$C556,$C557,$B$2:$B556,$B557,$A$2:$A556,$A557)))&gt;0.25,"",IF(IF(_xlfn.MAXIFS($F$2:$F556,$C$2:$C556,$C557,$B$2:$B556,$B557,$A$2:$A556,$A557)=0,"",$E557-_xlfn.MAXIFS($F$2:$F556,$C$2:$C556,$C557,$B$2:$B556,$B557,$A$2:$A556,$A557))&lt;0,0,IF(_xlfn.MAXIFS($F$2:$F556,$C$2:$C556,$C557,$B$2:$B556,$B557,$A$2:$A556,$A557)=0,"",$E557-_xlfn.MAXIFS($F$2:$F556,$C$2:$C556,$C557,$B$2:$B556,$B557,$A$2:$A556,$A557))))</f>
        <v>0</v>
      </c>
      <c r="K557" s="6">
        <f t="shared" si="25"/>
        <v>8</v>
      </c>
      <c r="L557" s="6" t="str">
        <f t="shared" si="26"/>
        <v>LATE</v>
      </c>
      <c r="M557" s="6" t="str">
        <f t="shared" si="24"/>
        <v>N</v>
      </c>
    </row>
    <row r="558" spans="1:13" x14ac:dyDescent="0.25">
      <c r="A558" t="s">
        <v>47</v>
      </c>
      <c r="B558" s="92">
        <v>46140</v>
      </c>
      <c r="C558" t="s">
        <v>121</v>
      </c>
      <c r="D558">
        <v>20131</v>
      </c>
      <c r="E558" s="76">
        <v>0.36046296296296299</v>
      </c>
      <c r="F558" s="76">
        <v>0.36399305555555556</v>
      </c>
      <c r="G558" s="2">
        <v>0.21180555555555555</v>
      </c>
      <c r="H558" s="77">
        <v>2.685185185185185E-3</v>
      </c>
      <c r="J558" s="79">
        <f>IF(IF(IF(_xlfn.MAXIFS($F$2:$F557,$C$2:$C557,$C558,$B$2:$B557,$B558,$A$2:$A557,$A558)=0,"",$E558-_xlfn.MAXIFS($F$2:$F557,$C$2:$C557,$C558,$B$2:$B557,$B558,$A$2:$A557,$A558))&lt;0,0,IF(_xlfn.MAXIFS($F$2:$F557,$C$2:$C557,$C558,$B$2:$B557,$B558,$A$2:$A557,$A558)=0,"",$E558-_xlfn.MAXIFS($F$2:$F557,$C$2:$C557,$C558,$B$2:$B557,$B558,$A$2:$A557,$A558)))&gt;0.25,"",IF(IF(_xlfn.MAXIFS($F$2:$F557,$C$2:$C557,$C558,$B$2:$B557,$B558,$A$2:$A557,$A558)=0,"",$E558-_xlfn.MAXIFS($F$2:$F557,$C$2:$C557,$C558,$B$2:$B557,$B558,$A$2:$A557,$A558))&lt;0,0,IF(_xlfn.MAXIFS($F$2:$F557,$C$2:$C557,$C558,$B$2:$B557,$B558,$A$2:$A557,$A558)=0,"",$E558-_xlfn.MAXIFS($F$2:$F557,$C$2:$C557,$C558,$B$2:$B557,$B558,$A$2:$A557,$A558))))</f>
        <v>2.6851851851852349E-3</v>
      </c>
      <c r="K558" s="6">
        <f t="shared" si="25"/>
        <v>8</v>
      </c>
      <c r="L558" s="6" t="str">
        <f t="shared" si="26"/>
        <v>LATE</v>
      </c>
      <c r="M558" s="6" t="str">
        <f t="shared" si="24"/>
        <v>N</v>
      </c>
    </row>
    <row r="559" spans="1:13" x14ac:dyDescent="0.25">
      <c r="A559" t="s">
        <v>47</v>
      </c>
      <c r="B559" s="92">
        <v>46140</v>
      </c>
      <c r="C559" t="s">
        <v>120</v>
      </c>
      <c r="D559">
        <v>25231</v>
      </c>
      <c r="E559" s="76">
        <v>0.36582175925925925</v>
      </c>
      <c r="F559" s="76">
        <v>0.36681712962962965</v>
      </c>
      <c r="G559" s="2">
        <v>5.9722222222222225E-2</v>
      </c>
      <c r="H559" s="77">
        <v>4.9074074074074072E-3</v>
      </c>
      <c r="J559" s="79">
        <f>IF(IF(IF(_xlfn.MAXIFS($F$2:$F558,$C$2:$C558,$C559,$B$2:$B558,$B559,$A$2:$A558,$A559)=0,"",$E559-_xlfn.MAXIFS($F$2:$F558,$C$2:$C558,$C559,$B$2:$B558,$B559,$A$2:$A558,$A559))&lt;0,0,IF(_xlfn.MAXIFS($F$2:$F558,$C$2:$C558,$C559,$B$2:$B558,$B559,$A$2:$A558,$A559)=0,"",$E559-_xlfn.MAXIFS($F$2:$F558,$C$2:$C558,$C559,$B$2:$B558,$B559,$A$2:$A558,$A559)))&gt;0.25,"",IF(IF(_xlfn.MAXIFS($F$2:$F558,$C$2:$C558,$C559,$B$2:$B558,$B559,$A$2:$A558,$A559)=0,"",$E559-_xlfn.MAXIFS($F$2:$F558,$C$2:$C558,$C559,$B$2:$B558,$B559,$A$2:$A558,$A559))&lt;0,0,IF(_xlfn.MAXIFS($F$2:$F558,$C$2:$C558,$C559,$B$2:$B558,$B559,$A$2:$A558,$A559)=0,"",$E559-_xlfn.MAXIFS($F$2:$F558,$C$2:$C558,$C559,$B$2:$B558,$B559,$A$2:$A558,$A559))))</f>
        <v>4.9074074074074159E-3</v>
      </c>
      <c r="K559" s="6">
        <f t="shared" si="25"/>
        <v>8</v>
      </c>
      <c r="L559" s="6" t="str">
        <f t="shared" si="26"/>
        <v>LATE</v>
      </c>
      <c r="M559" s="6" t="str">
        <f t="shared" si="24"/>
        <v>N</v>
      </c>
    </row>
    <row r="560" spans="1:13" x14ac:dyDescent="0.25">
      <c r="A560" t="s">
        <v>47</v>
      </c>
      <c r="B560" s="92">
        <v>46140</v>
      </c>
      <c r="C560" t="s">
        <v>121</v>
      </c>
      <c r="D560">
        <v>18232</v>
      </c>
      <c r="E560" s="76">
        <v>0.36601851851851852</v>
      </c>
      <c r="F560" s="76">
        <v>0.36856481481481479</v>
      </c>
      <c r="G560" s="2">
        <v>0.15277777777777779</v>
      </c>
      <c r="H560" s="77">
        <v>2.0254629629629629E-3</v>
      </c>
      <c r="J560" s="79">
        <f>IF(IF(IF(_xlfn.MAXIFS($F$2:$F559,$C$2:$C559,$C560,$B$2:$B559,$B560,$A$2:$A559,$A560)=0,"",$E560-_xlfn.MAXIFS($F$2:$F559,$C$2:$C559,$C560,$B$2:$B559,$B560,$A$2:$A559,$A560))&lt;0,0,IF(_xlfn.MAXIFS($F$2:$F559,$C$2:$C559,$C560,$B$2:$B559,$B560,$A$2:$A559,$A560)=0,"",$E560-_xlfn.MAXIFS($F$2:$F559,$C$2:$C559,$C560,$B$2:$B559,$B560,$A$2:$A559,$A560)))&gt;0.25,"",IF(IF(_xlfn.MAXIFS($F$2:$F559,$C$2:$C559,$C560,$B$2:$B559,$B560,$A$2:$A559,$A560)=0,"",$E560-_xlfn.MAXIFS($F$2:$F559,$C$2:$C559,$C560,$B$2:$B559,$B560,$A$2:$A559,$A560))&lt;0,0,IF(_xlfn.MAXIFS($F$2:$F559,$C$2:$C559,$C560,$B$2:$B559,$B560,$A$2:$A559,$A560)=0,"",$E560-_xlfn.MAXIFS($F$2:$F559,$C$2:$C559,$C560,$B$2:$B559,$B560,$A$2:$A559,$A560))))</f>
        <v>2.025462962962965E-3</v>
      </c>
      <c r="K560" s="6">
        <f t="shared" si="25"/>
        <v>8</v>
      </c>
      <c r="L560" s="6" t="str">
        <f t="shared" si="26"/>
        <v>LATE</v>
      </c>
      <c r="M560" s="6" t="str">
        <f t="shared" si="24"/>
        <v>N</v>
      </c>
    </row>
    <row r="561" spans="1:13" x14ac:dyDescent="0.25">
      <c r="A561" t="s">
        <v>47</v>
      </c>
      <c r="B561" s="92">
        <v>46140</v>
      </c>
      <c r="C561" t="s">
        <v>121</v>
      </c>
      <c r="D561">
        <v>12232</v>
      </c>
      <c r="E561" s="76">
        <v>0.37052083333333335</v>
      </c>
      <c r="F561" s="76">
        <v>0.37277777777777776</v>
      </c>
      <c r="G561" s="2">
        <v>0.13541666666666666</v>
      </c>
      <c r="H561" s="77">
        <v>1.9560185185185184E-3</v>
      </c>
      <c r="J561" s="79">
        <f>IF(IF(IF(_xlfn.MAXIFS($F$2:$F560,$C$2:$C560,$C561,$B$2:$B560,$B561,$A$2:$A560,$A561)=0,"",$E561-_xlfn.MAXIFS($F$2:$F560,$C$2:$C560,$C561,$B$2:$B560,$B561,$A$2:$A560,$A561))&lt;0,0,IF(_xlfn.MAXIFS($F$2:$F560,$C$2:$C560,$C561,$B$2:$B560,$B561,$A$2:$A560,$A561)=0,"",$E561-_xlfn.MAXIFS($F$2:$F560,$C$2:$C560,$C561,$B$2:$B560,$B561,$A$2:$A560,$A561)))&gt;0.25,"",IF(IF(_xlfn.MAXIFS($F$2:$F560,$C$2:$C560,$C561,$B$2:$B560,$B561,$A$2:$A560,$A561)=0,"",$E561-_xlfn.MAXIFS($F$2:$F560,$C$2:$C560,$C561,$B$2:$B560,$B561,$A$2:$A560,$A561))&lt;0,0,IF(_xlfn.MAXIFS($F$2:$F560,$C$2:$C560,$C561,$B$2:$B560,$B561,$A$2:$A560,$A561)=0,"",$E561-_xlfn.MAXIFS($F$2:$F560,$C$2:$C560,$C561,$B$2:$B560,$B561,$A$2:$A560,$A561))))</f>
        <v>1.9560185185185652E-3</v>
      </c>
      <c r="K561" s="6">
        <f t="shared" si="25"/>
        <v>8</v>
      </c>
      <c r="L561" s="6" t="str">
        <f t="shared" si="26"/>
        <v>LATE</v>
      </c>
      <c r="M561" s="6" t="str">
        <f t="shared" si="24"/>
        <v>N</v>
      </c>
    </row>
    <row r="562" spans="1:13" x14ac:dyDescent="0.25">
      <c r="A562" t="s">
        <v>47</v>
      </c>
      <c r="B562" s="92">
        <v>46140</v>
      </c>
      <c r="C562" t="s">
        <v>120</v>
      </c>
      <c r="D562">
        <v>20131</v>
      </c>
      <c r="E562" s="76">
        <v>0.37145833333333333</v>
      </c>
      <c r="F562" s="76">
        <v>0.37232638888888892</v>
      </c>
      <c r="G562" s="2">
        <v>5.2083333333333336E-2</v>
      </c>
      <c r="H562" s="77">
        <v>4.6412037037037038E-3</v>
      </c>
      <c r="J562" s="79">
        <f>IF(IF(IF(_xlfn.MAXIFS($F$2:$F561,$C$2:$C561,$C562,$B$2:$B561,$B562,$A$2:$A561,$A562)=0,"",$E562-_xlfn.MAXIFS($F$2:$F561,$C$2:$C561,$C562,$B$2:$B561,$B562,$A$2:$A561,$A562))&lt;0,0,IF(_xlfn.MAXIFS($F$2:$F561,$C$2:$C561,$C562,$B$2:$B561,$B562,$A$2:$A561,$A562)=0,"",$E562-_xlfn.MAXIFS($F$2:$F561,$C$2:$C561,$C562,$B$2:$B561,$B562,$A$2:$A561,$A562)))&gt;0.25,"",IF(IF(_xlfn.MAXIFS($F$2:$F561,$C$2:$C561,$C562,$B$2:$B561,$B562,$A$2:$A561,$A562)=0,"",$E562-_xlfn.MAXIFS($F$2:$F561,$C$2:$C561,$C562,$B$2:$B561,$B562,$A$2:$A561,$A562))&lt;0,0,IF(_xlfn.MAXIFS($F$2:$F561,$C$2:$C561,$C562,$B$2:$B561,$B562,$A$2:$A561,$A562)=0,"",$E562-_xlfn.MAXIFS($F$2:$F561,$C$2:$C561,$C562,$B$2:$B561,$B562,$A$2:$A561,$A562))))</f>
        <v>4.6412037037036891E-3</v>
      </c>
      <c r="K562" s="6">
        <f t="shared" si="25"/>
        <v>8</v>
      </c>
      <c r="L562" s="6" t="str">
        <f t="shared" si="26"/>
        <v>LATE</v>
      </c>
      <c r="M562" s="6" t="str">
        <f t="shared" si="24"/>
        <v>N</v>
      </c>
    </row>
    <row r="563" spans="1:13" x14ac:dyDescent="0.25">
      <c r="A563" t="s">
        <v>47</v>
      </c>
      <c r="B563" s="92">
        <v>46140</v>
      </c>
      <c r="C563" t="s">
        <v>121</v>
      </c>
      <c r="D563">
        <v>25231</v>
      </c>
      <c r="E563" s="76">
        <v>0.37648148148148147</v>
      </c>
      <c r="F563" s="76">
        <v>0.37891203703703702</v>
      </c>
      <c r="G563" s="2">
        <v>0.14583333333333334</v>
      </c>
      <c r="H563" s="77">
        <v>3.7037037037037038E-3</v>
      </c>
      <c r="J563" s="79">
        <f>IF(IF(IF(_xlfn.MAXIFS($F$2:$F562,$C$2:$C562,$C563,$B$2:$B562,$B563,$A$2:$A562,$A563)=0,"",$E563-_xlfn.MAXIFS($F$2:$F562,$C$2:$C562,$C563,$B$2:$B562,$B563,$A$2:$A562,$A563))&lt;0,0,IF(_xlfn.MAXIFS($F$2:$F562,$C$2:$C562,$C563,$B$2:$B562,$B563,$A$2:$A562,$A563)=0,"",$E563-_xlfn.MAXIFS($F$2:$F562,$C$2:$C562,$C563,$B$2:$B562,$B563,$A$2:$A562,$A563)))&gt;0.25,"",IF(IF(_xlfn.MAXIFS($F$2:$F562,$C$2:$C562,$C563,$B$2:$B562,$B563,$A$2:$A562,$A563)=0,"",$E563-_xlfn.MAXIFS($F$2:$F562,$C$2:$C562,$C563,$B$2:$B562,$B563,$A$2:$A562,$A563))&lt;0,0,IF(_xlfn.MAXIFS($F$2:$F562,$C$2:$C562,$C563,$B$2:$B562,$B563,$A$2:$A562,$A563)=0,"",$E563-_xlfn.MAXIFS($F$2:$F562,$C$2:$C562,$C563,$B$2:$B562,$B563,$A$2:$A562,$A563))))</f>
        <v>3.703703703703709E-3</v>
      </c>
      <c r="K563" s="6">
        <f t="shared" si="25"/>
        <v>9</v>
      </c>
      <c r="L563" s="6" t="str">
        <f t="shared" si="26"/>
        <v>EARLY</v>
      </c>
      <c r="M563" s="6" t="str">
        <f t="shared" si="24"/>
        <v>N</v>
      </c>
    </row>
    <row r="564" spans="1:13" x14ac:dyDescent="0.25">
      <c r="A564" t="s">
        <v>47</v>
      </c>
      <c r="B564" s="92">
        <v>46140</v>
      </c>
      <c r="C564" t="s">
        <v>120</v>
      </c>
      <c r="D564">
        <v>18232</v>
      </c>
      <c r="E564" s="76">
        <v>0.3769675925925926</v>
      </c>
      <c r="F564" s="76">
        <v>0.37771990740740741</v>
      </c>
      <c r="G564" s="2">
        <v>4.5138888888888888E-2</v>
      </c>
      <c r="H564" s="77">
        <v>4.6412037037037038E-3</v>
      </c>
      <c r="J564" s="79">
        <f>IF(IF(IF(_xlfn.MAXIFS($F$2:$F563,$C$2:$C563,$C564,$B$2:$B563,$B564,$A$2:$A563,$A564)=0,"",$E564-_xlfn.MAXIFS($F$2:$F563,$C$2:$C563,$C564,$B$2:$B563,$B564,$A$2:$A563,$A564))&lt;0,0,IF(_xlfn.MAXIFS($F$2:$F563,$C$2:$C563,$C564,$B$2:$B563,$B564,$A$2:$A563,$A564)=0,"",$E564-_xlfn.MAXIFS($F$2:$F563,$C$2:$C563,$C564,$B$2:$B563,$B564,$A$2:$A563,$A564)))&gt;0.25,"",IF(IF(_xlfn.MAXIFS($F$2:$F563,$C$2:$C563,$C564,$B$2:$B563,$B564,$A$2:$A563,$A564)=0,"",$E564-_xlfn.MAXIFS($F$2:$F563,$C$2:$C563,$C564,$B$2:$B563,$B564,$A$2:$A563,$A564))&lt;0,0,IF(_xlfn.MAXIFS($F$2:$F563,$C$2:$C563,$C564,$B$2:$B563,$B564,$A$2:$A563,$A564)=0,"",$E564-_xlfn.MAXIFS($F$2:$F563,$C$2:$C563,$C564,$B$2:$B563,$B564,$A$2:$A563,$A564))))</f>
        <v>4.6412037037036891E-3</v>
      </c>
      <c r="K564" s="6">
        <f t="shared" si="25"/>
        <v>9</v>
      </c>
      <c r="L564" s="6" t="str">
        <f t="shared" si="26"/>
        <v>EARLY</v>
      </c>
      <c r="M564" s="6" t="str">
        <f t="shared" si="24"/>
        <v>N</v>
      </c>
    </row>
    <row r="565" spans="1:13" x14ac:dyDescent="0.25">
      <c r="A565" t="s">
        <v>47</v>
      </c>
      <c r="B565" s="92">
        <v>46140</v>
      </c>
      <c r="C565" t="s">
        <v>120</v>
      </c>
      <c r="D565">
        <v>12232</v>
      </c>
      <c r="E565" s="76">
        <v>0.37931712962962966</v>
      </c>
      <c r="F565" s="76">
        <v>0.38012731481481482</v>
      </c>
      <c r="G565" s="2">
        <v>4.8611111111111112E-2</v>
      </c>
      <c r="H565" s="77">
        <v>1.5972222222222223E-3</v>
      </c>
      <c r="J565" s="79">
        <f>IF(IF(IF(_xlfn.MAXIFS($F$2:$F564,$C$2:$C564,$C565,$B$2:$B564,$B565,$A$2:$A564,$A565)=0,"",$E565-_xlfn.MAXIFS($F$2:$F564,$C$2:$C564,$C565,$B$2:$B564,$B565,$A$2:$A564,$A565))&lt;0,0,IF(_xlfn.MAXIFS($F$2:$F564,$C$2:$C564,$C565,$B$2:$B564,$B565,$A$2:$A564,$A565)=0,"",$E565-_xlfn.MAXIFS($F$2:$F564,$C$2:$C564,$C565,$B$2:$B564,$B565,$A$2:$A564,$A565)))&gt;0.25,"",IF(IF(_xlfn.MAXIFS($F$2:$F564,$C$2:$C564,$C565,$B$2:$B564,$B565,$A$2:$A564,$A565)=0,"",$E565-_xlfn.MAXIFS($F$2:$F564,$C$2:$C564,$C565,$B$2:$B564,$B565,$A$2:$A564,$A565))&lt;0,0,IF(_xlfn.MAXIFS($F$2:$F564,$C$2:$C564,$C565,$B$2:$B564,$B565,$A$2:$A564,$A565)=0,"",$E565-_xlfn.MAXIFS($F$2:$F564,$C$2:$C564,$C565,$B$2:$B564,$B565,$A$2:$A564,$A565))))</f>
        <v>1.5972222222222499E-3</v>
      </c>
      <c r="K565" s="6">
        <f t="shared" si="25"/>
        <v>9</v>
      </c>
      <c r="L565" s="6" t="str">
        <f t="shared" si="26"/>
        <v>EARLY</v>
      </c>
      <c r="M565" s="6" t="str">
        <f t="shared" si="24"/>
        <v>N</v>
      </c>
    </row>
    <row r="566" spans="1:13" x14ac:dyDescent="0.25">
      <c r="A566" t="s">
        <v>47</v>
      </c>
      <c r="B566" s="92">
        <v>46140</v>
      </c>
      <c r="C566" t="s">
        <v>121</v>
      </c>
      <c r="D566">
        <v>20131</v>
      </c>
      <c r="E566" s="76">
        <v>0.38199074074074074</v>
      </c>
      <c r="F566" s="76">
        <v>0.38413194444444443</v>
      </c>
      <c r="G566" s="2">
        <v>0.12847222222222221</v>
      </c>
      <c r="H566" s="77">
        <v>3.0787037037037037E-3</v>
      </c>
      <c r="J566" s="79">
        <f>IF(IF(IF(_xlfn.MAXIFS($F$2:$F565,$C$2:$C565,$C566,$B$2:$B565,$B566,$A$2:$A565,$A566)=0,"",$E566-_xlfn.MAXIFS($F$2:$F565,$C$2:$C565,$C566,$B$2:$B565,$B566,$A$2:$A565,$A566))&lt;0,0,IF(_xlfn.MAXIFS($F$2:$F565,$C$2:$C565,$C566,$B$2:$B565,$B566,$A$2:$A565,$A566)=0,"",$E566-_xlfn.MAXIFS($F$2:$F565,$C$2:$C565,$C566,$B$2:$B565,$B566,$A$2:$A565,$A566)))&gt;0.25,"",IF(IF(_xlfn.MAXIFS($F$2:$F565,$C$2:$C565,$C566,$B$2:$B565,$B566,$A$2:$A565,$A566)=0,"",$E566-_xlfn.MAXIFS($F$2:$F565,$C$2:$C565,$C566,$B$2:$B565,$B566,$A$2:$A565,$A566))&lt;0,0,IF(_xlfn.MAXIFS($F$2:$F565,$C$2:$C565,$C566,$B$2:$B565,$B566,$A$2:$A565,$A566)=0,"",$E566-_xlfn.MAXIFS($F$2:$F565,$C$2:$C565,$C566,$B$2:$B565,$B566,$A$2:$A565,$A566))))</f>
        <v>3.0787037037037224E-3</v>
      </c>
      <c r="K566" s="6">
        <f t="shared" si="25"/>
        <v>9</v>
      </c>
      <c r="L566" s="6" t="str">
        <f t="shared" si="26"/>
        <v>EARLY</v>
      </c>
      <c r="M566" s="6" t="str">
        <f t="shared" si="24"/>
        <v>N</v>
      </c>
    </row>
    <row r="567" spans="1:13" x14ac:dyDescent="0.25">
      <c r="A567" t="s">
        <v>47</v>
      </c>
      <c r="B567" s="92">
        <v>46140</v>
      </c>
      <c r="C567" t="s">
        <v>121</v>
      </c>
      <c r="D567">
        <v>18232</v>
      </c>
      <c r="E567" s="76">
        <v>0.3847800925925926</v>
      </c>
      <c r="F567" s="76">
        <v>0.38767361111111109</v>
      </c>
      <c r="G567" s="2">
        <v>0.1736111111111111</v>
      </c>
      <c r="H567" s="77">
        <v>6.4814814814814813E-4</v>
      </c>
      <c r="J567" s="79">
        <f>IF(IF(IF(_xlfn.MAXIFS($F$2:$F566,$C$2:$C566,$C567,$B$2:$B566,$B567,$A$2:$A566,$A567)=0,"",$E567-_xlfn.MAXIFS($F$2:$F566,$C$2:$C566,$C567,$B$2:$B566,$B567,$A$2:$A566,$A567))&lt;0,0,IF(_xlfn.MAXIFS($F$2:$F566,$C$2:$C566,$C567,$B$2:$B566,$B567,$A$2:$A566,$A567)=0,"",$E567-_xlfn.MAXIFS($F$2:$F566,$C$2:$C566,$C567,$B$2:$B566,$B567,$A$2:$A566,$A567)))&gt;0.25,"",IF(IF(_xlfn.MAXIFS($F$2:$F566,$C$2:$C566,$C567,$B$2:$B566,$B567,$A$2:$A566,$A567)=0,"",$E567-_xlfn.MAXIFS($F$2:$F566,$C$2:$C566,$C567,$B$2:$B566,$B567,$A$2:$A566,$A567))&lt;0,0,IF(_xlfn.MAXIFS($F$2:$F566,$C$2:$C566,$C567,$B$2:$B566,$B567,$A$2:$A566,$A567)=0,"",$E567-_xlfn.MAXIFS($F$2:$F566,$C$2:$C566,$C567,$B$2:$B566,$B567,$A$2:$A566,$A567))))</f>
        <v>6.4814814814817545E-4</v>
      </c>
      <c r="K567" s="6">
        <f t="shared" si="25"/>
        <v>9</v>
      </c>
      <c r="L567" s="6" t="str">
        <f t="shared" si="26"/>
        <v>EARLY</v>
      </c>
      <c r="M567" s="6" t="str">
        <f t="shared" si="24"/>
        <v>N</v>
      </c>
    </row>
    <row r="568" spans="1:13" x14ac:dyDescent="0.25">
      <c r="A568" t="s">
        <v>47</v>
      </c>
      <c r="B568" s="92">
        <v>46140</v>
      </c>
      <c r="C568" t="s">
        <v>120</v>
      </c>
      <c r="D568">
        <v>25231</v>
      </c>
      <c r="E568" s="76">
        <v>0.3875925925925926</v>
      </c>
      <c r="F568" s="76">
        <v>0.38898148148148148</v>
      </c>
      <c r="G568" s="2">
        <v>8.3333333333333329E-2</v>
      </c>
      <c r="H568" s="77">
        <v>7.4652777777777781E-3</v>
      </c>
      <c r="J568" s="79">
        <f>IF(IF(IF(_xlfn.MAXIFS($F$2:$F567,$C$2:$C567,$C568,$B$2:$B567,$B568,$A$2:$A567,$A568)=0,"",$E568-_xlfn.MAXIFS($F$2:$F567,$C$2:$C567,$C568,$B$2:$B567,$B568,$A$2:$A567,$A568))&lt;0,0,IF(_xlfn.MAXIFS($F$2:$F567,$C$2:$C567,$C568,$B$2:$B567,$B568,$A$2:$A567,$A568)=0,"",$E568-_xlfn.MAXIFS($F$2:$F567,$C$2:$C567,$C568,$B$2:$B567,$B568,$A$2:$A567,$A568)))&gt;0.25,"",IF(IF(_xlfn.MAXIFS($F$2:$F567,$C$2:$C567,$C568,$B$2:$B567,$B568,$A$2:$A567,$A568)=0,"",$E568-_xlfn.MAXIFS($F$2:$F567,$C$2:$C567,$C568,$B$2:$B567,$B568,$A$2:$A567,$A568))&lt;0,0,IF(_xlfn.MAXIFS($F$2:$F567,$C$2:$C567,$C568,$B$2:$B567,$B568,$A$2:$A567,$A568)=0,"",$E568-_xlfn.MAXIFS($F$2:$F567,$C$2:$C567,$C568,$B$2:$B567,$B568,$A$2:$A567,$A568))))</f>
        <v>7.465277777777779E-3</v>
      </c>
      <c r="K568" s="6">
        <f t="shared" si="25"/>
        <v>9</v>
      </c>
      <c r="L568" s="6" t="str">
        <f t="shared" si="26"/>
        <v>EARLY</v>
      </c>
      <c r="M568" s="6" t="str">
        <f t="shared" si="24"/>
        <v>N</v>
      </c>
    </row>
    <row r="569" spans="1:13" x14ac:dyDescent="0.25">
      <c r="A569" t="s">
        <v>47</v>
      </c>
      <c r="B569" s="92">
        <v>46140</v>
      </c>
      <c r="C569" t="s">
        <v>121</v>
      </c>
      <c r="D569">
        <v>12232</v>
      </c>
      <c r="E569" s="76">
        <v>0.39089120370370373</v>
      </c>
      <c r="F569" s="76">
        <v>0.39268518518518519</v>
      </c>
      <c r="G569" s="2">
        <v>0.1076388888888889</v>
      </c>
      <c r="H569" s="77">
        <v>3.2175925925925926E-3</v>
      </c>
      <c r="J569" s="79">
        <f>IF(IF(IF(_xlfn.MAXIFS($F$2:$F568,$C$2:$C568,$C569,$B$2:$B568,$B569,$A$2:$A568,$A569)=0,"",$E569-_xlfn.MAXIFS($F$2:$F568,$C$2:$C568,$C569,$B$2:$B568,$B569,$A$2:$A568,$A569))&lt;0,0,IF(_xlfn.MAXIFS($F$2:$F568,$C$2:$C568,$C569,$B$2:$B568,$B569,$A$2:$A568,$A569)=0,"",$E569-_xlfn.MAXIFS($F$2:$F568,$C$2:$C568,$C569,$B$2:$B568,$B569,$A$2:$A568,$A569)))&gt;0.25,"",IF(IF(_xlfn.MAXIFS($F$2:$F568,$C$2:$C568,$C569,$B$2:$B568,$B569,$A$2:$A568,$A569)=0,"",$E569-_xlfn.MAXIFS($F$2:$F568,$C$2:$C568,$C569,$B$2:$B568,$B569,$A$2:$A568,$A569))&lt;0,0,IF(_xlfn.MAXIFS($F$2:$F568,$C$2:$C568,$C569,$B$2:$B568,$B569,$A$2:$A568,$A569)=0,"",$E569-_xlfn.MAXIFS($F$2:$F568,$C$2:$C568,$C569,$B$2:$B568,$B569,$A$2:$A568,$A569))))</f>
        <v>3.217592592592633E-3</v>
      </c>
      <c r="K569" s="6">
        <f t="shared" si="25"/>
        <v>9</v>
      </c>
      <c r="L569" s="6" t="str">
        <f t="shared" si="26"/>
        <v>EARLY</v>
      </c>
      <c r="M569" s="6" t="str">
        <f t="shared" si="24"/>
        <v>N</v>
      </c>
    </row>
    <row r="570" spans="1:13" x14ac:dyDescent="0.25">
      <c r="A570" t="s">
        <v>47</v>
      </c>
      <c r="B570" s="92">
        <v>46140</v>
      </c>
      <c r="C570" t="s">
        <v>120</v>
      </c>
      <c r="D570">
        <v>20131</v>
      </c>
      <c r="E570" s="76">
        <v>0.39269675925925923</v>
      </c>
      <c r="F570" s="76">
        <v>0.39350694444444445</v>
      </c>
      <c r="G570" s="2">
        <v>4.8611111111111112E-2</v>
      </c>
      <c r="H570" s="77">
        <v>3.7152777777777778E-3</v>
      </c>
      <c r="J570" s="79">
        <f>IF(IF(IF(_xlfn.MAXIFS($F$2:$F569,$C$2:$C569,$C570,$B$2:$B569,$B570,$A$2:$A569,$A570)=0,"",$E570-_xlfn.MAXIFS($F$2:$F569,$C$2:$C569,$C570,$B$2:$B569,$B570,$A$2:$A569,$A570))&lt;0,0,IF(_xlfn.MAXIFS($F$2:$F569,$C$2:$C569,$C570,$B$2:$B569,$B570,$A$2:$A569,$A570)=0,"",$E570-_xlfn.MAXIFS($F$2:$F569,$C$2:$C569,$C570,$B$2:$B569,$B570,$A$2:$A569,$A570)))&gt;0.25,"",IF(IF(_xlfn.MAXIFS($F$2:$F569,$C$2:$C569,$C570,$B$2:$B569,$B570,$A$2:$A569,$A570)=0,"",$E570-_xlfn.MAXIFS($F$2:$F569,$C$2:$C569,$C570,$B$2:$B569,$B570,$A$2:$A569,$A570))&lt;0,0,IF(_xlfn.MAXIFS($F$2:$F569,$C$2:$C569,$C570,$B$2:$B569,$B570,$A$2:$A569,$A570)=0,"",$E570-_xlfn.MAXIFS($F$2:$F569,$C$2:$C569,$C570,$B$2:$B569,$B570,$A$2:$A569,$A570))))</f>
        <v>3.7152777777777479E-3</v>
      </c>
      <c r="K570" s="6">
        <f t="shared" si="25"/>
        <v>9</v>
      </c>
      <c r="L570" s="6" t="str">
        <f t="shared" si="26"/>
        <v>EARLY</v>
      </c>
      <c r="M570" s="6" t="str">
        <f t="shared" si="24"/>
        <v>N</v>
      </c>
    </row>
    <row r="571" spans="1:13" x14ac:dyDescent="0.25">
      <c r="A571" t="s">
        <v>47</v>
      </c>
      <c r="B571" s="92">
        <v>46140</v>
      </c>
      <c r="C571" t="s">
        <v>120</v>
      </c>
      <c r="D571">
        <v>18232</v>
      </c>
      <c r="E571" s="76">
        <v>0.39513888888888887</v>
      </c>
      <c r="F571" s="76">
        <v>0.39612268518518517</v>
      </c>
      <c r="G571" s="2">
        <v>5.9027777777777776E-2</v>
      </c>
      <c r="H571" s="77">
        <v>1.6319444444444445E-3</v>
      </c>
      <c r="J571" s="79">
        <f>IF(IF(IF(_xlfn.MAXIFS($F$2:$F570,$C$2:$C570,$C571,$B$2:$B570,$B571,$A$2:$A570,$A571)=0,"",$E571-_xlfn.MAXIFS($F$2:$F570,$C$2:$C570,$C571,$B$2:$B570,$B571,$A$2:$A570,$A571))&lt;0,0,IF(_xlfn.MAXIFS($F$2:$F570,$C$2:$C570,$C571,$B$2:$B570,$B571,$A$2:$A570,$A571)=0,"",$E571-_xlfn.MAXIFS($F$2:$F570,$C$2:$C570,$C571,$B$2:$B570,$B571,$A$2:$A570,$A571)))&gt;0.25,"",IF(IF(_xlfn.MAXIFS($F$2:$F570,$C$2:$C570,$C571,$B$2:$B570,$B571,$A$2:$A570,$A571)=0,"",$E571-_xlfn.MAXIFS($F$2:$F570,$C$2:$C570,$C571,$B$2:$B570,$B571,$A$2:$A570,$A571))&lt;0,0,IF(_xlfn.MAXIFS($F$2:$F570,$C$2:$C570,$C571,$B$2:$B570,$B571,$A$2:$A570,$A571)=0,"",$E571-_xlfn.MAXIFS($F$2:$F570,$C$2:$C570,$C571,$B$2:$B570,$B571,$A$2:$A570,$A571))))</f>
        <v>1.631944444444422E-3</v>
      </c>
      <c r="K571" s="6">
        <f t="shared" si="25"/>
        <v>9</v>
      </c>
      <c r="L571" s="6" t="str">
        <f t="shared" si="26"/>
        <v>EARLY</v>
      </c>
      <c r="M571" s="6" t="str">
        <f t="shared" si="24"/>
        <v>N</v>
      </c>
    </row>
    <row r="572" spans="1:13" x14ac:dyDescent="0.25">
      <c r="A572" t="s">
        <v>47</v>
      </c>
      <c r="B572" s="92">
        <v>46140</v>
      </c>
      <c r="C572" t="s">
        <v>121</v>
      </c>
      <c r="D572">
        <v>25231</v>
      </c>
      <c r="E572" s="76">
        <v>0.39806712962962965</v>
      </c>
      <c r="F572" s="76">
        <v>0.40043981481481483</v>
      </c>
      <c r="G572" s="2">
        <v>0.1423611111111111</v>
      </c>
      <c r="H572" s="77">
        <v>5.3819444444444444E-3</v>
      </c>
      <c r="J572" s="79">
        <f>IF(IF(IF(_xlfn.MAXIFS($F$2:$F571,$C$2:$C571,$C572,$B$2:$B571,$B572,$A$2:$A571,$A572)=0,"",$E572-_xlfn.MAXIFS($F$2:$F571,$C$2:$C571,$C572,$B$2:$B571,$B572,$A$2:$A571,$A572))&lt;0,0,IF(_xlfn.MAXIFS($F$2:$F571,$C$2:$C571,$C572,$B$2:$B571,$B572,$A$2:$A571,$A572)=0,"",$E572-_xlfn.MAXIFS($F$2:$F571,$C$2:$C571,$C572,$B$2:$B571,$B572,$A$2:$A571,$A572)))&gt;0.25,"",IF(IF(_xlfn.MAXIFS($F$2:$F571,$C$2:$C571,$C572,$B$2:$B571,$B572,$A$2:$A571,$A572)=0,"",$E572-_xlfn.MAXIFS($F$2:$F571,$C$2:$C571,$C572,$B$2:$B571,$B572,$A$2:$A571,$A572))&lt;0,0,IF(_xlfn.MAXIFS($F$2:$F571,$C$2:$C571,$C572,$B$2:$B571,$B572,$A$2:$A571,$A572)=0,"",$E572-_xlfn.MAXIFS($F$2:$F571,$C$2:$C571,$C572,$B$2:$B571,$B572,$A$2:$A571,$A572))))</f>
        <v>5.3819444444444531E-3</v>
      </c>
      <c r="K572" s="6">
        <f t="shared" si="25"/>
        <v>9</v>
      </c>
      <c r="L572" s="6" t="str">
        <f t="shared" si="26"/>
        <v>LATE</v>
      </c>
      <c r="M572" s="6" t="str">
        <f t="shared" si="24"/>
        <v>N</v>
      </c>
    </row>
    <row r="573" spans="1:13" x14ac:dyDescent="0.25">
      <c r="A573" t="s">
        <v>47</v>
      </c>
      <c r="B573" s="92">
        <v>46140</v>
      </c>
      <c r="C573" t="s">
        <v>120</v>
      </c>
      <c r="D573">
        <v>12232</v>
      </c>
      <c r="E573" s="76">
        <v>0.39993055555555557</v>
      </c>
      <c r="F573" s="76">
        <v>0.40322916666666669</v>
      </c>
      <c r="G573" s="2">
        <v>0.19791666666666666</v>
      </c>
      <c r="H573" s="77">
        <v>3.8078703703703703E-3</v>
      </c>
      <c r="J573" s="79">
        <f>IF(IF(IF(_xlfn.MAXIFS($F$2:$F572,$C$2:$C572,$C573,$B$2:$B572,$B573,$A$2:$A572,$A573)=0,"",$E573-_xlfn.MAXIFS($F$2:$F572,$C$2:$C572,$C573,$B$2:$B572,$B573,$A$2:$A572,$A573))&lt;0,0,IF(_xlfn.MAXIFS($F$2:$F572,$C$2:$C572,$C573,$B$2:$B572,$B573,$A$2:$A572,$A573)=0,"",$E573-_xlfn.MAXIFS($F$2:$F572,$C$2:$C572,$C573,$B$2:$B572,$B573,$A$2:$A572,$A573)))&gt;0.25,"",IF(IF(_xlfn.MAXIFS($F$2:$F572,$C$2:$C572,$C573,$B$2:$B572,$B573,$A$2:$A572,$A573)=0,"",$E573-_xlfn.MAXIFS($F$2:$F572,$C$2:$C572,$C573,$B$2:$B572,$B573,$A$2:$A572,$A573))&lt;0,0,IF(_xlfn.MAXIFS($F$2:$F572,$C$2:$C572,$C573,$B$2:$B572,$B573,$A$2:$A572,$A573)=0,"",$E573-_xlfn.MAXIFS($F$2:$F572,$C$2:$C572,$C573,$B$2:$B572,$B573,$A$2:$A572,$A573))))</f>
        <v>3.807870370370392E-3</v>
      </c>
      <c r="K573" s="6">
        <f t="shared" si="25"/>
        <v>9</v>
      </c>
      <c r="L573" s="6" t="str">
        <f t="shared" si="26"/>
        <v>LATE</v>
      </c>
      <c r="M573" s="6" t="str">
        <f t="shared" si="24"/>
        <v>N</v>
      </c>
    </row>
    <row r="574" spans="1:13" x14ac:dyDescent="0.25">
      <c r="A574" t="s">
        <v>47</v>
      </c>
      <c r="B574" s="92">
        <v>46140</v>
      </c>
      <c r="C574" t="s">
        <v>121</v>
      </c>
      <c r="D574">
        <v>20131</v>
      </c>
      <c r="E574" s="76">
        <v>0.40207175925925925</v>
      </c>
      <c r="F574" s="76">
        <v>0.40415509259259258</v>
      </c>
      <c r="G574" s="2">
        <v>0.125</v>
      </c>
      <c r="H574" s="77">
        <v>1.6319444444444445E-3</v>
      </c>
      <c r="J574" s="79">
        <f>IF(IF(IF(_xlfn.MAXIFS($F$2:$F573,$C$2:$C573,$C574,$B$2:$B573,$B574,$A$2:$A573,$A574)=0,"",$E574-_xlfn.MAXIFS($F$2:$F573,$C$2:$C573,$C574,$B$2:$B573,$B574,$A$2:$A573,$A574))&lt;0,0,IF(_xlfn.MAXIFS($F$2:$F573,$C$2:$C573,$C574,$B$2:$B573,$B574,$A$2:$A573,$A574)=0,"",$E574-_xlfn.MAXIFS($F$2:$F573,$C$2:$C573,$C574,$B$2:$B573,$B574,$A$2:$A573,$A574)))&gt;0.25,"",IF(IF(_xlfn.MAXIFS($F$2:$F573,$C$2:$C573,$C574,$B$2:$B573,$B574,$A$2:$A573,$A574)=0,"",$E574-_xlfn.MAXIFS($F$2:$F573,$C$2:$C573,$C574,$B$2:$B573,$B574,$A$2:$A573,$A574))&lt;0,0,IF(_xlfn.MAXIFS($F$2:$F573,$C$2:$C573,$C574,$B$2:$B573,$B574,$A$2:$A573,$A574)=0,"",$E574-_xlfn.MAXIFS($F$2:$F573,$C$2:$C573,$C574,$B$2:$B573,$B574,$A$2:$A573,$A574))))</f>
        <v>1.631944444444422E-3</v>
      </c>
      <c r="K574" s="6">
        <f t="shared" si="25"/>
        <v>9</v>
      </c>
      <c r="L574" s="6" t="str">
        <f t="shared" si="26"/>
        <v>LATE</v>
      </c>
      <c r="M574" s="6" t="str">
        <f t="shared" si="24"/>
        <v>N</v>
      </c>
    </row>
    <row r="575" spans="1:13" x14ac:dyDescent="0.25">
      <c r="A575" t="s">
        <v>47</v>
      </c>
      <c r="B575" s="92">
        <v>46140</v>
      </c>
      <c r="C575" t="s">
        <v>121</v>
      </c>
      <c r="D575">
        <v>18232</v>
      </c>
      <c r="E575" s="76">
        <v>0.40393518518518517</v>
      </c>
      <c r="F575" s="76">
        <v>0.40671296296296294</v>
      </c>
      <c r="G575" s="2">
        <v>0.16666666666666666</v>
      </c>
      <c r="H575" s="77">
        <v>0</v>
      </c>
      <c r="J575" s="79">
        <f>IF(IF(IF(_xlfn.MAXIFS($F$2:$F574,$C$2:$C574,$C575,$B$2:$B574,$B575,$A$2:$A574,$A575)=0,"",$E575-_xlfn.MAXIFS($F$2:$F574,$C$2:$C574,$C575,$B$2:$B574,$B575,$A$2:$A574,$A575))&lt;0,0,IF(_xlfn.MAXIFS($F$2:$F574,$C$2:$C574,$C575,$B$2:$B574,$B575,$A$2:$A574,$A575)=0,"",$E575-_xlfn.MAXIFS($F$2:$F574,$C$2:$C574,$C575,$B$2:$B574,$B575,$A$2:$A574,$A575)))&gt;0.25,"",IF(IF(_xlfn.MAXIFS($F$2:$F574,$C$2:$C574,$C575,$B$2:$B574,$B575,$A$2:$A574,$A575)=0,"",$E575-_xlfn.MAXIFS($F$2:$F574,$C$2:$C574,$C575,$B$2:$B574,$B575,$A$2:$A574,$A575))&lt;0,0,IF(_xlfn.MAXIFS($F$2:$F574,$C$2:$C574,$C575,$B$2:$B574,$B575,$A$2:$A574,$A575)=0,"",$E575-_xlfn.MAXIFS($F$2:$F574,$C$2:$C574,$C575,$B$2:$B574,$B575,$A$2:$A574,$A575))))</f>
        <v>0</v>
      </c>
      <c r="K575" s="6">
        <f t="shared" si="25"/>
        <v>9</v>
      </c>
      <c r="L575" s="6" t="str">
        <f t="shared" si="26"/>
        <v>LATE</v>
      </c>
      <c r="M575" s="6" t="str">
        <f t="shared" si="24"/>
        <v>N</v>
      </c>
    </row>
    <row r="576" spans="1:13" x14ac:dyDescent="0.25">
      <c r="A576" t="s">
        <v>47</v>
      </c>
      <c r="B576" s="92">
        <v>46140</v>
      </c>
      <c r="C576" t="s">
        <v>121</v>
      </c>
      <c r="D576">
        <v>12232</v>
      </c>
      <c r="E576" s="76">
        <v>0.40837962962962965</v>
      </c>
      <c r="F576" s="76">
        <v>0.41069444444444442</v>
      </c>
      <c r="G576" s="2">
        <v>0.1388888888888889</v>
      </c>
      <c r="H576" s="77">
        <v>1.6666666666666668E-3</v>
      </c>
      <c r="J576" s="79">
        <f>IF(IF(IF(_xlfn.MAXIFS($F$2:$F575,$C$2:$C575,$C576,$B$2:$B575,$B576,$A$2:$A575,$A576)=0,"",$E576-_xlfn.MAXIFS($F$2:$F575,$C$2:$C575,$C576,$B$2:$B575,$B576,$A$2:$A575,$A576))&lt;0,0,IF(_xlfn.MAXIFS($F$2:$F575,$C$2:$C575,$C576,$B$2:$B575,$B576,$A$2:$A575,$A576)=0,"",$E576-_xlfn.MAXIFS($F$2:$F575,$C$2:$C575,$C576,$B$2:$B575,$B576,$A$2:$A575,$A576)))&gt;0.25,"",IF(IF(_xlfn.MAXIFS($F$2:$F575,$C$2:$C575,$C576,$B$2:$B575,$B576,$A$2:$A575,$A576)=0,"",$E576-_xlfn.MAXIFS($F$2:$F575,$C$2:$C575,$C576,$B$2:$B575,$B576,$A$2:$A575,$A576))&lt;0,0,IF(_xlfn.MAXIFS($F$2:$F575,$C$2:$C575,$C576,$B$2:$B575,$B576,$A$2:$A575,$A576)=0,"",$E576-_xlfn.MAXIFS($F$2:$F575,$C$2:$C575,$C576,$B$2:$B575,$B576,$A$2:$A575,$A576))))</f>
        <v>1.6666666666667052E-3</v>
      </c>
      <c r="K576" s="6">
        <f t="shared" si="25"/>
        <v>9</v>
      </c>
      <c r="L576" s="6" t="str">
        <f t="shared" si="26"/>
        <v>LATE</v>
      </c>
      <c r="M576" s="6" t="str">
        <f t="shared" si="24"/>
        <v>N</v>
      </c>
    </row>
    <row r="577" spans="1:13" x14ac:dyDescent="0.25">
      <c r="A577" t="s">
        <v>47</v>
      </c>
      <c r="B577" s="92">
        <v>46140</v>
      </c>
      <c r="C577" t="s">
        <v>120</v>
      </c>
      <c r="D577">
        <v>25231</v>
      </c>
      <c r="E577" s="76">
        <v>0.40888888888888891</v>
      </c>
      <c r="F577" s="76">
        <v>0.41033564814814816</v>
      </c>
      <c r="G577" s="2">
        <v>8.6805555555555552E-2</v>
      </c>
      <c r="H577" s="77">
        <v>5.6597222222222222E-3</v>
      </c>
      <c r="J577" s="79">
        <f>IF(IF(IF(_xlfn.MAXIFS($F$2:$F576,$C$2:$C576,$C577,$B$2:$B576,$B577,$A$2:$A576,$A577)=0,"",$E577-_xlfn.MAXIFS($F$2:$F576,$C$2:$C576,$C577,$B$2:$B576,$B577,$A$2:$A576,$A577))&lt;0,0,IF(_xlfn.MAXIFS($F$2:$F576,$C$2:$C576,$C577,$B$2:$B576,$B577,$A$2:$A576,$A577)=0,"",$E577-_xlfn.MAXIFS($F$2:$F576,$C$2:$C576,$C577,$B$2:$B576,$B577,$A$2:$A576,$A577)))&gt;0.25,"",IF(IF(_xlfn.MAXIFS($F$2:$F576,$C$2:$C576,$C577,$B$2:$B576,$B577,$A$2:$A576,$A577)=0,"",$E577-_xlfn.MAXIFS($F$2:$F576,$C$2:$C576,$C577,$B$2:$B576,$B577,$A$2:$A576,$A577))&lt;0,0,IF(_xlfn.MAXIFS($F$2:$F576,$C$2:$C576,$C577,$B$2:$B576,$B577,$A$2:$A576,$A577)=0,"",$E577-_xlfn.MAXIFS($F$2:$F576,$C$2:$C576,$C577,$B$2:$B576,$B577,$A$2:$A576,$A577))))</f>
        <v>5.6597222222222188E-3</v>
      </c>
      <c r="K577" s="6">
        <f t="shared" si="25"/>
        <v>9</v>
      </c>
      <c r="L577" s="6" t="str">
        <f t="shared" si="26"/>
        <v>LATE</v>
      </c>
      <c r="M577" s="6" t="str">
        <f t="shared" si="24"/>
        <v>N</v>
      </c>
    </row>
    <row r="578" spans="1:13" x14ac:dyDescent="0.25">
      <c r="A578" t="s">
        <v>47</v>
      </c>
      <c r="B578" s="92">
        <v>46140</v>
      </c>
      <c r="C578" t="s">
        <v>120</v>
      </c>
      <c r="D578">
        <v>20131</v>
      </c>
      <c r="E578" s="76">
        <v>0.4127777777777778</v>
      </c>
      <c r="F578" s="76">
        <v>0.4140625</v>
      </c>
      <c r="G578" s="2">
        <v>7.7083333333333337E-2</v>
      </c>
      <c r="H578" s="77">
        <v>2.4421296296296296E-3</v>
      </c>
      <c r="J578" s="79">
        <f>IF(IF(IF(_xlfn.MAXIFS($F$2:$F577,$C$2:$C577,$C578,$B$2:$B577,$B578,$A$2:$A577,$A578)=0,"",$E578-_xlfn.MAXIFS($F$2:$F577,$C$2:$C577,$C578,$B$2:$B577,$B578,$A$2:$A577,$A578))&lt;0,0,IF(_xlfn.MAXIFS($F$2:$F577,$C$2:$C577,$C578,$B$2:$B577,$B578,$A$2:$A577,$A578)=0,"",$E578-_xlfn.MAXIFS($F$2:$F577,$C$2:$C577,$C578,$B$2:$B577,$B578,$A$2:$A577,$A578)))&gt;0.25,"",IF(IF(_xlfn.MAXIFS($F$2:$F577,$C$2:$C577,$C578,$B$2:$B577,$B578,$A$2:$A577,$A578)=0,"",$E578-_xlfn.MAXIFS($F$2:$F577,$C$2:$C577,$C578,$B$2:$B577,$B578,$A$2:$A577,$A578))&lt;0,0,IF(_xlfn.MAXIFS($F$2:$F577,$C$2:$C577,$C578,$B$2:$B577,$B578,$A$2:$A577,$A578)=0,"",$E578-_xlfn.MAXIFS($F$2:$F577,$C$2:$C577,$C578,$B$2:$B577,$B578,$A$2:$A577,$A578))))</f>
        <v>2.4421296296296413E-3</v>
      </c>
      <c r="K578" s="6">
        <f t="shared" si="25"/>
        <v>9</v>
      </c>
      <c r="L578" s="6" t="str">
        <f t="shared" si="26"/>
        <v>LATE</v>
      </c>
      <c r="M578" s="6" t="str">
        <f t="shared" ref="M578:M641" si="27">IF($A578="","",IF(AND($K578&gt;=10,$K578&lt;=13),"Y",IF(AND($K578=14,$L578="EARLY"),"Y","N")))</f>
        <v>N</v>
      </c>
    </row>
    <row r="579" spans="1:13" x14ac:dyDescent="0.25">
      <c r="A579" t="s">
        <v>47</v>
      </c>
      <c r="B579" s="92">
        <v>46140</v>
      </c>
      <c r="C579" t="s">
        <v>121</v>
      </c>
      <c r="D579">
        <v>25231</v>
      </c>
      <c r="E579" s="76">
        <v>0.41473379629629631</v>
      </c>
      <c r="F579" s="76">
        <v>0.41681712962962963</v>
      </c>
      <c r="G579" s="2">
        <v>0.125</v>
      </c>
      <c r="H579" s="77">
        <v>4.0393518518518521E-3</v>
      </c>
      <c r="J579" s="79">
        <f>IF(IF(IF(_xlfn.MAXIFS($F$2:$F578,$C$2:$C578,$C579,$B$2:$B578,$B579,$A$2:$A578,$A579)=0,"",$E579-_xlfn.MAXIFS($F$2:$F578,$C$2:$C578,$C579,$B$2:$B578,$B579,$A$2:$A578,$A579))&lt;0,0,IF(_xlfn.MAXIFS($F$2:$F578,$C$2:$C578,$C579,$B$2:$B578,$B579,$A$2:$A578,$A579)=0,"",$E579-_xlfn.MAXIFS($F$2:$F578,$C$2:$C578,$C579,$B$2:$B578,$B579,$A$2:$A578,$A579)))&gt;0.25,"",IF(IF(_xlfn.MAXIFS($F$2:$F578,$C$2:$C578,$C579,$B$2:$B578,$B579,$A$2:$A578,$A579)=0,"",$E579-_xlfn.MAXIFS($F$2:$F578,$C$2:$C578,$C579,$B$2:$B578,$B579,$A$2:$A578,$A579))&lt;0,0,IF(_xlfn.MAXIFS($F$2:$F578,$C$2:$C578,$C579,$B$2:$B578,$B579,$A$2:$A578,$A579)=0,"",$E579-_xlfn.MAXIFS($F$2:$F578,$C$2:$C578,$C579,$B$2:$B578,$B579,$A$2:$A578,$A579))))</f>
        <v>4.0393518518518912E-3</v>
      </c>
      <c r="K579" s="6">
        <f t="shared" ref="K579:K642" si="28">IF($J579="","",IF(HOUR($E579)&gt;19,19,IF(HOUR($E579)&lt;5,5,HOUR($E579))))</f>
        <v>9</v>
      </c>
      <c r="L579" s="6" t="str">
        <f t="shared" ref="L579:L642" si="29">IF($J579="","",IF(MINUTE($E579)&lt;30,"EARLY","LATE"))</f>
        <v>LATE</v>
      </c>
      <c r="M579" s="6" t="str">
        <f t="shared" si="27"/>
        <v>N</v>
      </c>
    </row>
    <row r="580" spans="1:13" x14ac:dyDescent="0.25">
      <c r="A580" t="s">
        <v>47</v>
      </c>
      <c r="B580" s="92">
        <v>46140</v>
      </c>
      <c r="C580" t="s">
        <v>120</v>
      </c>
      <c r="D580">
        <v>18232</v>
      </c>
      <c r="E580" s="76">
        <v>0.41591435185185183</v>
      </c>
      <c r="F580" s="76">
        <v>0.41944444444444445</v>
      </c>
      <c r="G580" s="2">
        <v>0.21180555555555555</v>
      </c>
      <c r="H580" s="77">
        <v>1.8518518518518519E-3</v>
      </c>
      <c r="J580" s="79">
        <f>IF(IF(IF(_xlfn.MAXIFS($F$2:$F579,$C$2:$C579,$C580,$B$2:$B579,$B580,$A$2:$A579,$A580)=0,"",$E580-_xlfn.MAXIFS($F$2:$F579,$C$2:$C579,$C580,$B$2:$B579,$B580,$A$2:$A579,$A580))&lt;0,0,IF(_xlfn.MAXIFS($F$2:$F579,$C$2:$C579,$C580,$B$2:$B579,$B580,$A$2:$A579,$A580)=0,"",$E580-_xlfn.MAXIFS($F$2:$F579,$C$2:$C579,$C580,$B$2:$B579,$B580,$A$2:$A579,$A580)))&gt;0.25,"",IF(IF(_xlfn.MAXIFS($F$2:$F579,$C$2:$C579,$C580,$B$2:$B579,$B580,$A$2:$A579,$A580)=0,"",$E580-_xlfn.MAXIFS($F$2:$F579,$C$2:$C579,$C580,$B$2:$B579,$B580,$A$2:$A579,$A580))&lt;0,0,IF(_xlfn.MAXIFS($F$2:$F579,$C$2:$C579,$C580,$B$2:$B579,$B580,$A$2:$A579,$A580)=0,"",$E580-_xlfn.MAXIFS($F$2:$F579,$C$2:$C579,$C580,$B$2:$B579,$B580,$A$2:$A579,$A580))))</f>
        <v>1.8518518518518268E-3</v>
      </c>
      <c r="K580" s="6">
        <f t="shared" si="28"/>
        <v>9</v>
      </c>
      <c r="L580" s="6" t="str">
        <f t="shared" si="29"/>
        <v>LATE</v>
      </c>
      <c r="M580" s="6" t="str">
        <f t="shared" si="27"/>
        <v>N</v>
      </c>
    </row>
    <row r="581" spans="1:13" x14ac:dyDescent="0.25">
      <c r="A581" t="s">
        <v>47</v>
      </c>
      <c r="B581" s="92">
        <v>46140</v>
      </c>
      <c r="C581" t="s">
        <v>120</v>
      </c>
      <c r="D581">
        <v>12232</v>
      </c>
      <c r="E581" s="76">
        <v>0.41902777777777778</v>
      </c>
      <c r="F581" s="76">
        <v>0.42001157407407408</v>
      </c>
      <c r="G581" s="2">
        <v>5.9027777777777776E-2</v>
      </c>
      <c r="H581" s="77">
        <v>0</v>
      </c>
      <c r="J581" s="79">
        <f>IF(IF(IF(_xlfn.MAXIFS($F$2:$F580,$C$2:$C580,$C581,$B$2:$B580,$B581,$A$2:$A580,$A581)=0,"",$E581-_xlfn.MAXIFS($F$2:$F580,$C$2:$C580,$C581,$B$2:$B580,$B581,$A$2:$A580,$A581))&lt;0,0,IF(_xlfn.MAXIFS($F$2:$F580,$C$2:$C580,$C581,$B$2:$B580,$B581,$A$2:$A580,$A581)=0,"",$E581-_xlfn.MAXIFS($F$2:$F580,$C$2:$C580,$C581,$B$2:$B580,$B581,$A$2:$A580,$A581)))&gt;0.25,"",IF(IF(_xlfn.MAXIFS($F$2:$F580,$C$2:$C580,$C581,$B$2:$B580,$B581,$A$2:$A580,$A581)=0,"",$E581-_xlfn.MAXIFS($F$2:$F580,$C$2:$C580,$C581,$B$2:$B580,$B581,$A$2:$A580,$A581))&lt;0,0,IF(_xlfn.MAXIFS($F$2:$F580,$C$2:$C580,$C581,$B$2:$B580,$B581,$A$2:$A580,$A581)=0,"",$E581-_xlfn.MAXIFS($F$2:$F580,$C$2:$C580,$C581,$B$2:$B580,$B581,$A$2:$A580,$A581))))</f>
        <v>0</v>
      </c>
      <c r="K581" s="6">
        <f t="shared" si="28"/>
        <v>10</v>
      </c>
      <c r="L581" s="6" t="str">
        <f t="shared" si="29"/>
        <v>EARLY</v>
      </c>
      <c r="M581" s="6" t="str">
        <f t="shared" si="27"/>
        <v>Y</v>
      </c>
    </row>
    <row r="582" spans="1:13" x14ac:dyDescent="0.25">
      <c r="A582" t="s">
        <v>47</v>
      </c>
      <c r="B582" s="92">
        <v>46140</v>
      </c>
      <c r="C582" t="s">
        <v>121</v>
      </c>
      <c r="D582">
        <v>20131</v>
      </c>
      <c r="E582" s="76">
        <v>0.42025462962962962</v>
      </c>
      <c r="F582" s="76">
        <v>0.42228009259259258</v>
      </c>
      <c r="G582" s="2">
        <v>0.12152777777777778</v>
      </c>
      <c r="H582" s="77">
        <v>3.4375E-3</v>
      </c>
      <c r="J582" s="79">
        <f>IF(IF(IF(_xlfn.MAXIFS($F$2:$F581,$C$2:$C581,$C582,$B$2:$B581,$B582,$A$2:$A581,$A582)=0,"",$E582-_xlfn.MAXIFS($F$2:$F581,$C$2:$C581,$C582,$B$2:$B581,$B582,$A$2:$A581,$A582))&lt;0,0,IF(_xlfn.MAXIFS($F$2:$F581,$C$2:$C581,$C582,$B$2:$B581,$B582,$A$2:$A581,$A582)=0,"",$E582-_xlfn.MAXIFS($F$2:$F581,$C$2:$C581,$C582,$B$2:$B581,$B582,$A$2:$A581,$A582)))&gt;0.25,"",IF(IF(_xlfn.MAXIFS($F$2:$F581,$C$2:$C581,$C582,$B$2:$B581,$B582,$A$2:$A581,$A582)=0,"",$E582-_xlfn.MAXIFS($F$2:$F581,$C$2:$C581,$C582,$B$2:$B581,$B582,$A$2:$A581,$A582))&lt;0,0,IF(_xlfn.MAXIFS($F$2:$F581,$C$2:$C581,$C582,$B$2:$B581,$B582,$A$2:$A581,$A582)=0,"",$E582-_xlfn.MAXIFS($F$2:$F581,$C$2:$C581,$C582,$B$2:$B581,$B582,$A$2:$A581,$A582))))</f>
        <v>3.4374999999999822E-3</v>
      </c>
      <c r="K582" s="6">
        <f t="shared" si="28"/>
        <v>10</v>
      </c>
      <c r="L582" s="6" t="str">
        <f t="shared" si="29"/>
        <v>EARLY</v>
      </c>
      <c r="M582" s="6" t="str">
        <f t="shared" si="27"/>
        <v>Y</v>
      </c>
    </row>
    <row r="583" spans="1:13" x14ac:dyDescent="0.25">
      <c r="A583" t="s">
        <v>47</v>
      </c>
      <c r="B583" s="92">
        <v>46140</v>
      </c>
      <c r="C583" t="s">
        <v>121</v>
      </c>
      <c r="D583">
        <v>18232</v>
      </c>
      <c r="E583" s="76">
        <v>0.42476851851851855</v>
      </c>
      <c r="F583" s="76">
        <v>0.42621527777777779</v>
      </c>
      <c r="G583" s="2">
        <v>8.6805555555555552E-2</v>
      </c>
      <c r="H583" s="77">
        <v>2.488425925925926E-3</v>
      </c>
      <c r="J583" s="79">
        <f>IF(IF(IF(_xlfn.MAXIFS($F$2:$F582,$C$2:$C582,$C583,$B$2:$B582,$B583,$A$2:$A582,$A583)=0,"",$E583-_xlfn.MAXIFS($F$2:$F582,$C$2:$C582,$C583,$B$2:$B582,$B583,$A$2:$A582,$A583))&lt;0,0,IF(_xlfn.MAXIFS($F$2:$F582,$C$2:$C582,$C583,$B$2:$B582,$B583,$A$2:$A582,$A583)=0,"",$E583-_xlfn.MAXIFS($F$2:$F582,$C$2:$C582,$C583,$B$2:$B582,$B583,$A$2:$A582,$A583)))&gt;0.25,"",IF(IF(_xlfn.MAXIFS($F$2:$F582,$C$2:$C582,$C583,$B$2:$B582,$B583,$A$2:$A582,$A583)=0,"",$E583-_xlfn.MAXIFS($F$2:$F582,$C$2:$C582,$C583,$B$2:$B582,$B583,$A$2:$A582,$A583))&lt;0,0,IF(_xlfn.MAXIFS($F$2:$F582,$C$2:$C582,$C583,$B$2:$B582,$B583,$A$2:$A582,$A583)=0,"",$E583-_xlfn.MAXIFS($F$2:$F582,$C$2:$C582,$C583,$B$2:$B582,$B583,$A$2:$A582,$A583))))</f>
        <v>2.4884259259259633E-3</v>
      </c>
      <c r="K583" s="6">
        <f t="shared" si="28"/>
        <v>10</v>
      </c>
      <c r="L583" s="6" t="str">
        <f t="shared" si="29"/>
        <v>EARLY</v>
      </c>
      <c r="M583" s="6" t="str">
        <f t="shared" si="27"/>
        <v>Y</v>
      </c>
    </row>
    <row r="584" spans="1:13" x14ac:dyDescent="0.25">
      <c r="A584" t="s">
        <v>47</v>
      </c>
      <c r="B584" s="92">
        <v>46140</v>
      </c>
      <c r="C584" t="s">
        <v>120</v>
      </c>
      <c r="D584">
        <v>20131</v>
      </c>
      <c r="E584" s="76">
        <v>0.42876157407407406</v>
      </c>
      <c r="F584" s="76">
        <v>0.4294560185185185</v>
      </c>
      <c r="G584" s="2">
        <v>4.1666666666666664E-2</v>
      </c>
      <c r="H584" s="77">
        <v>8.7500000000000008E-3</v>
      </c>
      <c r="J584" s="79">
        <f>IF(IF(IF(_xlfn.MAXIFS($F$2:$F583,$C$2:$C583,$C584,$B$2:$B583,$B584,$A$2:$A583,$A584)=0,"",$E584-_xlfn.MAXIFS($F$2:$F583,$C$2:$C583,$C584,$B$2:$B583,$B584,$A$2:$A583,$A584))&lt;0,0,IF(_xlfn.MAXIFS($F$2:$F583,$C$2:$C583,$C584,$B$2:$B583,$B584,$A$2:$A583,$A584)=0,"",$E584-_xlfn.MAXIFS($F$2:$F583,$C$2:$C583,$C584,$B$2:$B583,$B584,$A$2:$A583,$A584)))&gt;0.25,"",IF(IF(_xlfn.MAXIFS($F$2:$F583,$C$2:$C583,$C584,$B$2:$B583,$B584,$A$2:$A583,$A584)=0,"",$E584-_xlfn.MAXIFS($F$2:$F583,$C$2:$C583,$C584,$B$2:$B583,$B584,$A$2:$A583,$A584))&lt;0,0,IF(_xlfn.MAXIFS($F$2:$F583,$C$2:$C583,$C584,$B$2:$B583,$B584,$A$2:$A583,$A584)=0,"",$E584-_xlfn.MAXIFS($F$2:$F583,$C$2:$C583,$C584,$B$2:$B583,$B584,$A$2:$A583,$A584))))</f>
        <v>8.74999999999998E-3</v>
      </c>
      <c r="K584" s="6">
        <f t="shared" si="28"/>
        <v>10</v>
      </c>
      <c r="L584" s="6" t="str">
        <f t="shared" si="29"/>
        <v>EARLY</v>
      </c>
      <c r="M584" s="6" t="str">
        <f t="shared" si="27"/>
        <v>Y</v>
      </c>
    </row>
    <row r="585" spans="1:13" x14ac:dyDescent="0.25">
      <c r="A585" t="s">
        <v>47</v>
      </c>
      <c r="B585" s="92">
        <v>46140</v>
      </c>
      <c r="C585" t="s">
        <v>121</v>
      </c>
      <c r="D585">
        <v>12232</v>
      </c>
      <c r="E585" s="76">
        <v>0.43002314814814813</v>
      </c>
      <c r="F585" s="76">
        <v>0.43262731481481481</v>
      </c>
      <c r="G585" s="2">
        <v>0.15625</v>
      </c>
      <c r="H585" s="77">
        <v>3.8078703703703703E-3</v>
      </c>
      <c r="J585" s="79">
        <f>IF(IF(IF(_xlfn.MAXIFS($F$2:$F584,$C$2:$C584,$C585,$B$2:$B584,$B585,$A$2:$A584,$A585)=0,"",$E585-_xlfn.MAXIFS($F$2:$F584,$C$2:$C584,$C585,$B$2:$B584,$B585,$A$2:$A584,$A585))&lt;0,0,IF(_xlfn.MAXIFS($F$2:$F584,$C$2:$C584,$C585,$B$2:$B584,$B585,$A$2:$A584,$A585)=0,"",$E585-_xlfn.MAXIFS($F$2:$F584,$C$2:$C584,$C585,$B$2:$B584,$B585,$A$2:$A584,$A585)))&gt;0.25,"",IF(IF(_xlfn.MAXIFS($F$2:$F584,$C$2:$C584,$C585,$B$2:$B584,$B585,$A$2:$A584,$A585)=0,"",$E585-_xlfn.MAXIFS($F$2:$F584,$C$2:$C584,$C585,$B$2:$B584,$B585,$A$2:$A584,$A585))&lt;0,0,IF(_xlfn.MAXIFS($F$2:$F584,$C$2:$C584,$C585,$B$2:$B584,$B585,$A$2:$A584,$A585)=0,"",$E585-_xlfn.MAXIFS($F$2:$F584,$C$2:$C584,$C585,$B$2:$B584,$B585,$A$2:$A584,$A585))))</f>
        <v>3.8078703703703365E-3</v>
      </c>
      <c r="K585" s="6">
        <f t="shared" si="28"/>
        <v>10</v>
      </c>
      <c r="L585" s="6" t="str">
        <f t="shared" si="29"/>
        <v>EARLY</v>
      </c>
      <c r="M585" s="6" t="str">
        <f t="shared" si="27"/>
        <v>Y</v>
      </c>
    </row>
    <row r="586" spans="1:13" x14ac:dyDescent="0.25">
      <c r="A586" t="s">
        <v>47</v>
      </c>
      <c r="B586" s="92">
        <v>46140</v>
      </c>
      <c r="C586" t="s">
        <v>120</v>
      </c>
      <c r="D586">
        <v>18232</v>
      </c>
      <c r="E586" s="76">
        <v>0.43207175925925928</v>
      </c>
      <c r="F586" s="76">
        <v>0.43311342592592594</v>
      </c>
      <c r="G586" s="2">
        <v>6.25E-2</v>
      </c>
      <c r="H586" s="77">
        <v>2.6157407407407405E-3</v>
      </c>
      <c r="J586" s="79">
        <f>IF(IF(IF(_xlfn.MAXIFS($F$2:$F585,$C$2:$C585,$C586,$B$2:$B585,$B586,$A$2:$A585,$A586)=0,"",$E586-_xlfn.MAXIFS($F$2:$F585,$C$2:$C585,$C586,$B$2:$B585,$B586,$A$2:$A585,$A586))&lt;0,0,IF(_xlfn.MAXIFS($F$2:$F585,$C$2:$C585,$C586,$B$2:$B585,$B586,$A$2:$A585,$A586)=0,"",$E586-_xlfn.MAXIFS($F$2:$F585,$C$2:$C585,$C586,$B$2:$B585,$B586,$A$2:$A585,$A586)))&gt;0.25,"",IF(IF(_xlfn.MAXIFS($F$2:$F585,$C$2:$C585,$C586,$B$2:$B585,$B586,$A$2:$A585,$A586)=0,"",$E586-_xlfn.MAXIFS($F$2:$F585,$C$2:$C585,$C586,$B$2:$B585,$B586,$A$2:$A585,$A586))&lt;0,0,IF(_xlfn.MAXIFS($F$2:$F585,$C$2:$C585,$C586,$B$2:$B585,$B586,$A$2:$A585,$A586)=0,"",$E586-_xlfn.MAXIFS($F$2:$F585,$C$2:$C585,$C586,$B$2:$B585,$B586,$A$2:$A585,$A586))))</f>
        <v>2.6157407407407796E-3</v>
      </c>
      <c r="K586" s="6">
        <f t="shared" si="28"/>
        <v>10</v>
      </c>
      <c r="L586" s="6" t="str">
        <f t="shared" si="29"/>
        <v>EARLY</v>
      </c>
      <c r="M586" s="6" t="str">
        <f t="shared" si="27"/>
        <v>Y</v>
      </c>
    </row>
    <row r="587" spans="1:13" x14ac:dyDescent="0.25">
      <c r="A587" t="s">
        <v>47</v>
      </c>
      <c r="B587" s="92">
        <v>46140</v>
      </c>
      <c r="C587" t="s">
        <v>121</v>
      </c>
      <c r="D587">
        <v>20131</v>
      </c>
      <c r="E587" s="76">
        <v>0.43599537037037039</v>
      </c>
      <c r="F587" s="76">
        <v>0.43831018518518516</v>
      </c>
      <c r="G587" s="2">
        <v>0.1388888888888889</v>
      </c>
      <c r="H587" s="77">
        <v>3.3680555555555556E-3</v>
      </c>
      <c r="J587" s="79">
        <f>IF(IF(IF(_xlfn.MAXIFS($F$2:$F586,$C$2:$C586,$C587,$B$2:$B586,$B587,$A$2:$A586,$A587)=0,"",$E587-_xlfn.MAXIFS($F$2:$F586,$C$2:$C586,$C587,$B$2:$B586,$B587,$A$2:$A586,$A587))&lt;0,0,IF(_xlfn.MAXIFS($F$2:$F586,$C$2:$C586,$C587,$B$2:$B586,$B587,$A$2:$A586,$A587)=0,"",$E587-_xlfn.MAXIFS($F$2:$F586,$C$2:$C586,$C587,$B$2:$B586,$B587,$A$2:$A586,$A587)))&gt;0.25,"",IF(IF(_xlfn.MAXIFS($F$2:$F586,$C$2:$C586,$C587,$B$2:$B586,$B587,$A$2:$A586,$A587)=0,"",$E587-_xlfn.MAXIFS($F$2:$F586,$C$2:$C586,$C587,$B$2:$B586,$B587,$A$2:$A586,$A587))&lt;0,0,IF(_xlfn.MAXIFS($F$2:$F586,$C$2:$C586,$C587,$B$2:$B586,$B587,$A$2:$A586,$A587)=0,"",$E587-_xlfn.MAXIFS($F$2:$F586,$C$2:$C586,$C587,$B$2:$B586,$B587,$A$2:$A586,$A587))))</f>
        <v>3.3680555555555824E-3</v>
      </c>
      <c r="K587" s="6">
        <f t="shared" si="28"/>
        <v>10</v>
      </c>
      <c r="L587" s="6" t="str">
        <f t="shared" si="29"/>
        <v>EARLY</v>
      </c>
      <c r="M587" s="6" t="str">
        <f t="shared" si="27"/>
        <v>Y</v>
      </c>
    </row>
    <row r="588" spans="1:13" x14ac:dyDescent="0.25">
      <c r="A588" t="s">
        <v>47</v>
      </c>
      <c r="B588" s="92">
        <v>46140</v>
      </c>
      <c r="C588" t="s">
        <v>120</v>
      </c>
      <c r="D588">
        <v>12232</v>
      </c>
      <c r="E588" s="76">
        <v>0.43829861111111112</v>
      </c>
      <c r="F588" s="76">
        <v>0.43986111111111109</v>
      </c>
      <c r="G588" s="2">
        <v>9.375E-2</v>
      </c>
      <c r="H588" s="77">
        <v>5.185185185185185E-3</v>
      </c>
      <c r="J588" s="79">
        <f>IF(IF(IF(_xlfn.MAXIFS($F$2:$F587,$C$2:$C587,$C588,$B$2:$B587,$B588,$A$2:$A587,$A588)=0,"",$E588-_xlfn.MAXIFS($F$2:$F587,$C$2:$C587,$C588,$B$2:$B587,$B588,$A$2:$A587,$A588))&lt;0,0,IF(_xlfn.MAXIFS($F$2:$F587,$C$2:$C587,$C588,$B$2:$B587,$B588,$A$2:$A587,$A588)=0,"",$E588-_xlfn.MAXIFS($F$2:$F587,$C$2:$C587,$C588,$B$2:$B587,$B588,$A$2:$A587,$A588)))&gt;0.25,"",IF(IF(_xlfn.MAXIFS($F$2:$F587,$C$2:$C587,$C588,$B$2:$B587,$B588,$A$2:$A587,$A588)=0,"",$E588-_xlfn.MAXIFS($F$2:$F587,$C$2:$C587,$C588,$B$2:$B587,$B588,$A$2:$A587,$A588))&lt;0,0,IF(_xlfn.MAXIFS($F$2:$F587,$C$2:$C587,$C588,$B$2:$B587,$B588,$A$2:$A587,$A588)=0,"",$E588-_xlfn.MAXIFS($F$2:$F587,$C$2:$C587,$C588,$B$2:$B587,$B588,$A$2:$A587,$A588))))</f>
        <v>5.1851851851851816E-3</v>
      </c>
      <c r="K588" s="6">
        <f t="shared" si="28"/>
        <v>10</v>
      </c>
      <c r="L588" s="6" t="str">
        <f t="shared" si="29"/>
        <v>LATE</v>
      </c>
      <c r="M588" s="6" t="str">
        <f t="shared" si="27"/>
        <v>Y</v>
      </c>
    </row>
    <row r="589" spans="1:13" x14ac:dyDescent="0.25">
      <c r="A589" t="s">
        <v>47</v>
      </c>
      <c r="B589" s="92">
        <v>46140</v>
      </c>
      <c r="C589" t="s">
        <v>121</v>
      </c>
      <c r="D589">
        <v>18232</v>
      </c>
      <c r="E589" s="76">
        <v>0.44017361111111108</v>
      </c>
      <c r="F589" s="76">
        <v>0.44133101851851853</v>
      </c>
      <c r="G589" s="2">
        <v>6.9444444444444448E-2</v>
      </c>
      <c r="H589" s="77">
        <v>1.8634259259259259E-3</v>
      </c>
      <c r="J589" s="79">
        <f>IF(IF(IF(_xlfn.MAXIFS($F$2:$F588,$C$2:$C588,$C589,$B$2:$B588,$B589,$A$2:$A588,$A589)=0,"",$E589-_xlfn.MAXIFS($F$2:$F588,$C$2:$C588,$C589,$B$2:$B588,$B589,$A$2:$A588,$A589))&lt;0,0,IF(_xlfn.MAXIFS($F$2:$F588,$C$2:$C588,$C589,$B$2:$B588,$B589,$A$2:$A588,$A589)=0,"",$E589-_xlfn.MAXIFS($F$2:$F588,$C$2:$C588,$C589,$B$2:$B588,$B589,$A$2:$A588,$A589)))&gt;0.25,"",IF(IF(_xlfn.MAXIFS($F$2:$F588,$C$2:$C588,$C589,$B$2:$B588,$B589,$A$2:$A588,$A589)=0,"",$E589-_xlfn.MAXIFS($F$2:$F588,$C$2:$C588,$C589,$B$2:$B588,$B589,$A$2:$A588,$A589))&lt;0,0,IF(_xlfn.MAXIFS($F$2:$F588,$C$2:$C588,$C589,$B$2:$B588,$B589,$A$2:$A588,$A589)=0,"",$E589-_xlfn.MAXIFS($F$2:$F588,$C$2:$C588,$C589,$B$2:$B588,$B589,$A$2:$A588,$A589))))</f>
        <v>1.8634259259259212E-3</v>
      </c>
      <c r="K589" s="6">
        <f t="shared" si="28"/>
        <v>10</v>
      </c>
      <c r="L589" s="6" t="str">
        <f t="shared" si="29"/>
        <v>LATE</v>
      </c>
      <c r="M589" s="6" t="str">
        <f t="shared" si="27"/>
        <v>Y</v>
      </c>
    </row>
    <row r="590" spans="1:13" x14ac:dyDescent="0.25">
      <c r="A590" t="s">
        <v>47</v>
      </c>
      <c r="B590" s="92">
        <v>46140</v>
      </c>
      <c r="C590" t="s">
        <v>121</v>
      </c>
      <c r="D590">
        <v>12232</v>
      </c>
      <c r="E590" s="76">
        <v>0.44599537037037035</v>
      </c>
      <c r="F590" s="76">
        <v>0.44738425925925923</v>
      </c>
      <c r="G590" s="2">
        <v>8.3333333333333329E-2</v>
      </c>
      <c r="H590" s="77">
        <v>4.6643518518518518E-3</v>
      </c>
      <c r="J590" s="79">
        <f>IF(IF(IF(_xlfn.MAXIFS($F$2:$F589,$C$2:$C589,$C590,$B$2:$B589,$B590,$A$2:$A589,$A590)=0,"",$E590-_xlfn.MAXIFS($F$2:$F589,$C$2:$C589,$C590,$B$2:$B589,$B590,$A$2:$A589,$A590))&lt;0,0,IF(_xlfn.MAXIFS($F$2:$F589,$C$2:$C589,$C590,$B$2:$B589,$B590,$A$2:$A589,$A590)=0,"",$E590-_xlfn.MAXIFS($F$2:$F589,$C$2:$C589,$C590,$B$2:$B589,$B590,$A$2:$A589,$A590)))&gt;0.25,"",IF(IF(_xlfn.MAXIFS($F$2:$F589,$C$2:$C589,$C590,$B$2:$B589,$B590,$A$2:$A589,$A590)=0,"",$E590-_xlfn.MAXIFS($F$2:$F589,$C$2:$C589,$C590,$B$2:$B589,$B590,$A$2:$A589,$A590))&lt;0,0,IF(_xlfn.MAXIFS($F$2:$F589,$C$2:$C589,$C590,$B$2:$B589,$B590,$A$2:$A589,$A590)=0,"",$E590-_xlfn.MAXIFS($F$2:$F589,$C$2:$C589,$C590,$B$2:$B589,$B590,$A$2:$A589,$A590))))</f>
        <v>4.6643518518518223E-3</v>
      </c>
      <c r="K590" s="6">
        <f t="shared" si="28"/>
        <v>10</v>
      </c>
      <c r="L590" s="6" t="str">
        <f t="shared" si="29"/>
        <v>LATE</v>
      </c>
      <c r="M590" s="6" t="str">
        <f t="shared" si="27"/>
        <v>Y</v>
      </c>
    </row>
    <row r="591" spans="1:13" x14ac:dyDescent="0.25">
      <c r="A591" t="s">
        <v>47</v>
      </c>
      <c r="B591" s="92">
        <v>46140</v>
      </c>
      <c r="C591" t="s">
        <v>120</v>
      </c>
      <c r="D591">
        <v>20131</v>
      </c>
      <c r="E591" s="76">
        <v>0.44664351851851852</v>
      </c>
      <c r="F591" s="76">
        <v>0.4472800925925926</v>
      </c>
      <c r="G591" s="2">
        <v>3.8194444444444448E-2</v>
      </c>
      <c r="H591" s="77">
        <v>6.7824074074074071E-3</v>
      </c>
      <c r="J591" s="79">
        <f>IF(IF(IF(_xlfn.MAXIFS($F$2:$F590,$C$2:$C590,$C591,$B$2:$B590,$B591,$A$2:$A590,$A591)=0,"",$E591-_xlfn.MAXIFS($F$2:$F590,$C$2:$C590,$C591,$B$2:$B590,$B591,$A$2:$A590,$A591))&lt;0,0,IF(_xlfn.MAXIFS($F$2:$F590,$C$2:$C590,$C591,$B$2:$B590,$B591,$A$2:$A590,$A591)=0,"",$E591-_xlfn.MAXIFS($F$2:$F590,$C$2:$C590,$C591,$B$2:$B590,$B591,$A$2:$A590,$A591)))&gt;0.25,"",IF(IF(_xlfn.MAXIFS($F$2:$F590,$C$2:$C590,$C591,$B$2:$B590,$B591,$A$2:$A590,$A591)=0,"",$E591-_xlfn.MAXIFS($F$2:$F590,$C$2:$C590,$C591,$B$2:$B590,$B591,$A$2:$A590,$A591))&lt;0,0,IF(_xlfn.MAXIFS($F$2:$F590,$C$2:$C590,$C591,$B$2:$B590,$B591,$A$2:$A590,$A591)=0,"",$E591-_xlfn.MAXIFS($F$2:$F590,$C$2:$C590,$C591,$B$2:$B590,$B591,$A$2:$A590,$A591))))</f>
        <v>6.7824074074074314E-3</v>
      </c>
      <c r="K591" s="6">
        <f t="shared" si="28"/>
        <v>10</v>
      </c>
      <c r="L591" s="6" t="str">
        <f t="shared" si="29"/>
        <v>LATE</v>
      </c>
      <c r="M591" s="6" t="str">
        <f t="shared" si="27"/>
        <v>Y</v>
      </c>
    </row>
    <row r="592" spans="1:13" x14ac:dyDescent="0.25">
      <c r="A592" t="s">
        <v>47</v>
      </c>
      <c r="B592" s="92">
        <v>46140</v>
      </c>
      <c r="C592" t="s">
        <v>120</v>
      </c>
      <c r="D592">
        <v>18232</v>
      </c>
      <c r="E592" s="76">
        <v>0.44792824074074072</v>
      </c>
      <c r="F592" s="76">
        <v>0.44868055555555558</v>
      </c>
      <c r="G592" s="2">
        <v>4.5138888888888888E-2</v>
      </c>
      <c r="H592" s="77">
        <v>6.4814814814814813E-4</v>
      </c>
      <c r="J592" s="79">
        <f>IF(IF(IF(_xlfn.MAXIFS($F$2:$F591,$C$2:$C591,$C592,$B$2:$B591,$B592,$A$2:$A591,$A592)=0,"",$E592-_xlfn.MAXIFS($F$2:$F591,$C$2:$C591,$C592,$B$2:$B591,$B592,$A$2:$A591,$A592))&lt;0,0,IF(_xlfn.MAXIFS($F$2:$F591,$C$2:$C591,$C592,$B$2:$B591,$B592,$A$2:$A591,$A592)=0,"",$E592-_xlfn.MAXIFS($F$2:$F591,$C$2:$C591,$C592,$B$2:$B591,$B592,$A$2:$A591,$A592)))&gt;0.25,"",IF(IF(_xlfn.MAXIFS($F$2:$F591,$C$2:$C591,$C592,$B$2:$B591,$B592,$A$2:$A591,$A592)=0,"",$E592-_xlfn.MAXIFS($F$2:$F591,$C$2:$C591,$C592,$B$2:$B591,$B592,$A$2:$A591,$A592))&lt;0,0,IF(_xlfn.MAXIFS($F$2:$F591,$C$2:$C591,$C592,$B$2:$B591,$B592,$A$2:$A591,$A592)=0,"",$E592-_xlfn.MAXIFS($F$2:$F591,$C$2:$C591,$C592,$B$2:$B591,$B592,$A$2:$A591,$A592))))</f>
        <v>6.4814814814811994E-4</v>
      </c>
      <c r="K592" s="6">
        <f t="shared" si="28"/>
        <v>10</v>
      </c>
      <c r="L592" s="6" t="str">
        <f t="shared" si="29"/>
        <v>LATE</v>
      </c>
      <c r="M592" s="6" t="str">
        <f t="shared" si="27"/>
        <v>Y</v>
      </c>
    </row>
    <row r="593" spans="1:13" x14ac:dyDescent="0.25">
      <c r="A593" t="s">
        <v>47</v>
      </c>
      <c r="B593" s="92">
        <v>46140</v>
      </c>
      <c r="C593" t="s">
        <v>121</v>
      </c>
      <c r="D593">
        <v>20131</v>
      </c>
      <c r="E593" s="76">
        <v>0.45167824074074076</v>
      </c>
      <c r="F593" s="76">
        <v>0.45370370370370372</v>
      </c>
      <c r="G593" s="2">
        <v>0.12152777777777778</v>
      </c>
      <c r="H593" s="77">
        <v>4.2939814814814811E-3</v>
      </c>
      <c r="J593" s="79">
        <f>IF(IF(IF(_xlfn.MAXIFS($F$2:$F592,$C$2:$C592,$C593,$B$2:$B592,$B593,$A$2:$A592,$A593)=0,"",$E593-_xlfn.MAXIFS($F$2:$F592,$C$2:$C592,$C593,$B$2:$B592,$B593,$A$2:$A592,$A593))&lt;0,0,IF(_xlfn.MAXIFS($F$2:$F592,$C$2:$C592,$C593,$B$2:$B592,$B593,$A$2:$A592,$A593)=0,"",$E593-_xlfn.MAXIFS($F$2:$F592,$C$2:$C592,$C593,$B$2:$B592,$B593,$A$2:$A592,$A593)))&gt;0.25,"",IF(IF(_xlfn.MAXIFS($F$2:$F592,$C$2:$C592,$C593,$B$2:$B592,$B593,$A$2:$A592,$A593)=0,"",$E593-_xlfn.MAXIFS($F$2:$F592,$C$2:$C592,$C593,$B$2:$B592,$B593,$A$2:$A592,$A593))&lt;0,0,IF(_xlfn.MAXIFS($F$2:$F592,$C$2:$C592,$C593,$B$2:$B592,$B593,$A$2:$A592,$A593)=0,"",$E593-_xlfn.MAXIFS($F$2:$F592,$C$2:$C592,$C593,$B$2:$B592,$B593,$A$2:$A592,$A593))))</f>
        <v>4.2939814814815236E-3</v>
      </c>
      <c r="K593" s="6">
        <f t="shared" si="28"/>
        <v>10</v>
      </c>
      <c r="L593" s="6" t="str">
        <f t="shared" si="29"/>
        <v>LATE</v>
      </c>
      <c r="M593" s="6" t="str">
        <f t="shared" si="27"/>
        <v>Y</v>
      </c>
    </row>
    <row r="594" spans="1:13" x14ac:dyDescent="0.25">
      <c r="A594" t="s">
        <v>47</v>
      </c>
      <c r="B594" s="92">
        <v>46140</v>
      </c>
      <c r="C594" t="s">
        <v>120</v>
      </c>
      <c r="D594">
        <v>12232</v>
      </c>
      <c r="E594" s="76">
        <v>0.45502314814814815</v>
      </c>
      <c r="F594" s="76">
        <v>0.45565972222222223</v>
      </c>
      <c r="G594" s="2">
        <v>3.8194444444444448E-2</v>
      </c>
      <c r="H594" s="77">
        <v>6.3425925925925924E-3</v>
      </c>
      <c r="J594" s="79">
        <f>IF(IF(IF(_xlfn.MAXIFS($F$2:$F593,$C$2:$C593,$C594,$B$2:$B593,$B594,$A$2:$A593,$A594)=0,"",$E594-_xlfn.MAXIFS($F$2:$F593,$C$2:$C593,$C594,$B$2:$B593,$B594,$A$2:$A593,$A594))&lt;0,0,IF(_xlfn.MAXIFS($F$2:$F593,$C$2:$C593,$C594,$B$2:$B593,$B594,$A$2:$A593,$A594)=0,"",$E594-_xlfn.MAXIFS($F$2:$F593,$C$2:$C593,$C594,$B$2:$B593,$B594,$A$2:$A593,$A594)))&gt;0.25,"",IF(IF(_xlfn.MAXIFS($F$2:$F593,$C$2:$C593,$C594,$B$2:$B593,$B594,$A$2:$A593,$A594)=0,"",$E594-_xlfn.MAXIFS($F$2:$F593,$C$2:$C593,$C594,$B$2:$B593,$B594,$A$2:$A593,$A594))&lt;0,0,IF(_xlfn.MAXIFS($F$2:$F593,$C$2:$C593,$C594,$B$2:$B593,$B594,$A$2:$A593,$A594)=0,"",$E594-_xlfn.MAXIFS($F$2:$F593,$C$2:$C593,$C594,$B$2:$B593,$B594,$A$2:$A593,$A594))))</f>
        <v>6.3425925925925664E-3</v>
      </c>
      <c r="K594" s="6">
        <f t="shared" si="28"/>
        <v>10</v>
      </c>
      <c r="L594" s="6" t="str">
        <f t="shared" si="29"/>
        <v>LATE</v>
      </c>
      <c r="M594" s="6" t="str">
        <f t="shared" si="27"/>
        <v>Y</v>
      </c>
    </row>
    <row r="595" spans="1:13" x14ac:dyDescent="0.25">
      <c r="A595" t="s">
        <v>47</v>
      </c>
      <c r="B595" s="92">
        <v>46140</v>
      </c>
      <c r="C595" t="s">
        <v>121</v>
      </c>
      <c r="D595">
        <v>18232</v>
      </c>
      <c r="E595" s="76">
        <v>0.45527777777777778</v>
      </c>
      <c r="F595" s="76">
        <v>0.45689814814814816</v>
      </c>
      <c r="G595" s="2">
        <v>9.7222222222222224E-2</v>
      </c>
      <c r="H595" s="77">
        <v>1.5740740740740741E-3</v>
      </c>
      <c r="J595" s="79">
        <f>IF(IF(IF(_xlfn.MAXIFS($F$2:$F594,$C$2:$C594,$C595,$B$2:$B594,$B595,$A$2:$A594,$A595)=0,"",$E595-_xlfn.MAXIFS($F$2:$F594,$C$2:$C594,$C595,$B$2:$B594,$B595,$A$2:$A594,$A595))&lt;0,0,IF(_xlfn.MAXIFS($F$2:$F594,$C$2:$C594,$C595,$B$2:$B594,$B595,$A$2:$A594,$A595)=0,"",$E595-_xlfn.MAXIFS($F$2:$F594,$C$2:$C594,$C595,$B$2:$B594,$B595,$A$2:$A594,$A595)))&gt;0.25,"",IF(IF(_xlfn.MAXIFS($F$2:$F594,$C$2:$C594,$C595,$B$2:$B594,$B595,$A$2:$A594,$A595)=0,"",$E595-_xlfn.MAXIFS($F$2:$F594,$C$2:$C594,$C595,$B$2:$B594,$B595,$A$2:$A594,$A595))&lt;0,0,IF(_xlfn.MAXIFS($F$2:$F594,$C$2:$C594,$C595,$B$2:$B594,$B595,$A$2:$A594,$A595)=0,"",$E595-_xlfn.MAXIFS($F$2:$F594,$C$2:$C594,$C595,$B$2:$B594,$B595,$A$2:$A594,$A595))))</f>
        <v>1.5740740740740611E-3</v>
      </c>
      <c r="K595" s="6">
        <f t="shared" si="28"/>
        <v>10</v>
      </c>
      <c r="L595" s="6" t="str">
        <f t="shared" si="29"/>
        <v>LATE</v>
      </c>
      <c r="M595" s="6" t="str">
        <f t="shared" si="27"/>
        <v>Y</v>
      </c>
    </row>
    <row r="596" spans="1:13" x14ac:dyDescent="0.25">
      <c r="A596" t="s">
        <v>47</v>
      </c>
      <c r="B596" s="92">
        <v>46140</v>
      </c>
      <c r="C596" t="s">
        <v>120</v>
      </c>
      <c r="D596">
        <v>20131</v>
      </c>
      <c r="E596" s="76">
        <v>0.45949074074074076</v>
      </c>
      <c r="F596" s="76">
        <v>0.46024305555555556</v>
      </c>
      <c r="G596" s="2">
        <v>4.5138888888888888E-2</v>
      </c>
      <c r="H596" s="77">
        <v>3.8310185185185183E-3</v>
      </c>
      <c r="J596" s="79">
        <f>IF(IF(IF(_xlfn.MAXIFS($F$2:$F595,$C$2:$C595,$C596,$B$2:$B595,$B596,$A$2:$A595,$A596)=0,"",$E596-_xlfn.MAXIFS($F$2:$F595,$C$2:$C595,$C596,$B$2:$B595,$B596,$A$2:$A595,$A596))&lt;0,0,IF(_xlfn.MAXIFS($F$2:$F595,$C$2:$C595,$C596,$B$2:$B595,$B596,$A$2:$A595,$A596)=0,"",$E596-_xlfn.MAXIFS($F$2:$F595,$C$2:$C595,$C596,$B$2:$B595,$B596,$A$2:$A595,$A596)))&gt;0.25,"",IF(IF(_xlfn.MAXIFS($F$2:$F595,$C$2:$C595,$C596,$B$2:$B595,$B596,$A$2:$A595,$A596)=0,"",$E596-_xlfn.MAXIFS($F$2:$F595,$C$2:$C595,$C596,$B$2:$B595,$B596,$A$2:$A595,$A596))&lt;0,0,IF(_xlfn.MAXIFS($F$2:$F595,$C$2:$C595,$C596,$B$2:$B595,$B596,$A$2:$A595,$A596)=0,"",$E596-_xlfn.MAXIFS($F$2:$F595,$C$2:$C595,$C596,$B$2:$B595,$B596,$A$2:$A595,$A596))))</f>
        <v>3.8310185185185253E-3</v>
      </c>
      <c r="K596" s="6">
        <f t="shared" si="28"/>
        <v>11</v>
      </c>
      <c r="L596" s="6" t="str">
        <f t="shared" si="29"/>
        <v>EARLY</v>
      </c>
      <c r="M596" s="6" t="str">
        <f t="shared" si="27"/>
        <v>Y</v>
      </c>
    </row>
    <row r="597" spans="1:13" x14ac:dyDescent="0.25">
      <c r="A597" t="s">
        <v>47</v>
      </c>
      <c r="B597" s="92">
        <v>46140</v>
      </c>
      <c r="C597" t="s">
        <v>121</v>
      </c>
      <c r="D597">
        <v>12232</v>
      </c>
      <c r="E597" s="76">
        <v>0.46133101851851854</v>
      </c>
      <c r="F597" s="76">
        <v>0.46296296296296297</v>
      </c>
      <c r="G597" s="2">
        <v>9.7916666666666666E-2</v>
      </c>
      <c r="H597" s="77">
        <v>4.43287037037037E-3</v>
      </c>
      <c r="J597" s="79">
        <f>IF(IF(IF(_xlfn.MAXIFS($F$2:$F596,$C$2:$C596,$C597,$B$2:$B596,$B597,$A$2:$A596,$A597)=0,"",$E597-_xlfn.MAXIFS($F$2:$F596,$C$2:$C596,$C597,$B$2:$B596,$B597,$A$2:$A596,$A597))&lt;0,0,IF(_xlfn.MAXIFS($F$2:$F596,$C$2:$C596,$C597,$B$2:$B596,$B597,$A$2:$A596,$A597)=0,"",$E597-_xlfn.MAXIFS($F$2:$F596,$C$2:$C596,$C597,$B$2:$B596,$B597,$A$2:$A596,$A597)))&gt;0.25,"",IF(IF(_xlfn.MAXIFS($F$2:$F596,$C$2:$C596,$C597,$B$2:$B596,$B597,$A$2:$A596,$A597)=0,"",$E597-_xlfn.MAXIFS($F$2:$F596,$C$2:$C596,$C597,$B$2:$B596,$B597,$A$2:$A596,$A597))&lt;0,0,IF(_xlfn.MAXIFS($F$2:$F596,$C$2:$C596,$C597,$B$2:$B596,$B597,$A$2:$A596,$A597)=0,"",$E597-_xlfn.MAXIFS($F$2:$F596,$C$2:$C596,$C597,$B$2:$B596,$B597,$A$2:$A596,$A597))))</f>
        <v>4.4328703703703787E-3</v>
      </c>
      <c r="K597" s="6">
        <f t="shared" si="28"/>
        <v>11</v>
      </c>
      <c r="L597" s="6" t="str">
        <f t="shared" si="29"/>
        <v>EARLY</v>
      </c>
      <c r="M597" s="6" t="str">
        <f t="shared" si="27"/>
        <v>Y</v>
      </c>
    </row>
    <row r="598" spans="1:13" x14ac:dyDescent="0.25">
      <c r="A598" t="s">
        <v>47</v>
      </c>
      <c r="B598" s="92">
        <v>46140</v>
      </c>
      <c r="C598" t="s">
        <v>120</v>
      </c>
      <c r="D598">
        <v>18232</v>
      </c>
      <c r="E598" s="76">
        <v>0.46239583333333334</v>
      </c>
      <c r="F598" s="76">
        <v>0.46609953703703705</v>
      </c>
      <c r="G598" s="2">
        <v>0.22222222222222221</v>
      </c>
      <c r="H598" s="77">
        <v>2.1527777777777778E-3</v>
      </c>
      <c r="J598" s="79">
        <f>IF(IF(IF(_xlfn.MAXIFS($F$2:$F597,$C$2:$C597,$C598,$B$2:$B597,$B598,$A$2:$A597,$A598)=0,"",$E598-_xlfn.MAXIFS($F$2:$F597,$C$2:$C597,$C598,$B$2:$B597,$B598,$A$2:$A597,$A598))&lt;0,0,IF(_xlfn.MAXIFS($F$2:$F597,$C$2:$C597,$C598,$B$2:$B597,$B598,$A$2:$A597,$A598)=0,"",$E598-_xlfn.MAXIFS($F$2:$F597,$C$2:$C597,$C598,$B$2:$B597,$B598,$A$2:$A597,$A598)))&gt;0.25,"",IF(IF(_xlfn.MAXIFS($F$2:$F597,$C$2:$C597,$C598,$B$2:$B597,$B598,$A$2:$A597,$A598)=0,"",$E598-_xlfn.MAXIFS($F$2:$F597,$C$2:$C597,$C598,$B$2:$B597,$B598,$A$2:$A597,$A598))&lt;0,0,IF(_xlfn.MAXIFS($F$2:$F597,$C$2:$C597,$C598,$B$2:$B597,$B598,$A$2:$A597,$A598)=0,"",$E598-_xlfn.MAXIFS($F$2:$F597,$C$2:$C597,$C598,$B$2:$B597,$B598,$A$2:$A597,$A598))))</f>
        <v>2.1527777777777812E-3</v>
      </c>
      <c r="K598" s="6">
        <f t="shared" si="28"/>
        <v>11</v>
      </c>
      <c r="L598" s="6" t="str">
        <f t="shared" si="29"/>
        <v>EARLY</v>
      </c>
      <c r="M598" s="6" t="str">
        <f t="shared" si="27"/>
        <v>Y</v>
      </c>
    </row>
    <row r="599" spans="1:13" x14ac:dyDescent="0.25">
      <c r="A599" t="s">
        <v>47</v>
      </c>
      <c r="B599" s="92">
        <v>46140</v>
      </c>
      <c r="C599" t="s">
        <v>121</v>
      </c>
      <c r="D599">
        <v>20131</v>
      </c>
      <c r="E599" s="76">
        <v>0.46493055555555557</v>
      </c>
      <c r="F599" s="76">
        <v>0.46689814814814817</v>
      </c>
      <c r="G599" s="2">
        <v>0.11805555555555555</v>
      </c>
      <c r="H599" s="77">
        <v>1.9675925925925924E-3</v>
      </c>
      <c r="J599" s="79">
        <f>IF(IF(IF(_xlfn.MAXIFS($F$2:$F598,$C$2:$C598,$C599,$B$2:$B598,$B599,$A$2:$A598,$A599)=0,"",$E599-_xlfn.MAXIFS($F$2:$F598,$C$2:$C598,$C599,$B$2:$B598,$B599,$A$2:$A598,$A599))&lt;0,0,IF(_xlfn.MAXIFS($F$2:$F598,$C$2:$C598,$C599,$B$2:$B598,$B599,$A$2:$A598,$A599)=0,"",$E599-_xlfn.MAXIFS($F$2:$F598,$C$2:$C598,$C599,$B$2:$B598,$B599,$A$2:$A598,$A599)))&gt;0.25,"",IF(IF(_xlfn.MAXIFS($F$2:$F598,$C$2:$C598,$C599,$B$2:$B598,$B599,$A$2:$A598,$A599)=0,"",$E599-_xlfn.MAXIFS($F$2:$F598,$C$2:$C598,$C599,$B$2:$B598,$B599,$A$2:$A598,$A599))&lt;0,0,IF(_xlfn.MAXIFS($F$2:$F598,$C$2:$C598,$C599,$B$2:$B598,$B599,$A$2:$A598,$A599)=0,"",$E599-_xlfn.MAXIFS($F$2:$F598,$C$2:$C598,$C599,$B$2:$B598,$B599,$A$2:$A598,$A599))))</f>
        <v>1.9675925925926041E-3</v>
      </c>
      <c r="K599" s="6">
        <f t="shared" si="28"/>
        <v>11</v>
      </c>
      <c r="L599" s="6" t="str">
        <f t="shared" si="29"/>
        <v>EARLY</v>
      </c>
      <c r="M599" s="6" t="str">
        <f t="shared" si="27"/>
        <v>Y</v>
      </c>
    </row>
    <row r="600" spans="1:13" x14ac:dyDescent="0.25">
      <c r="A600" t="s">
        <v>47</v>
      </c>
      <c r="B600" s="92">
        <v>46140</v>
      </c>
      <c r="C600" t="s">
        <v>120</v>
      </c>
      <c r="D600">
        <v>12232</v>
      </c>
      <c r="E600" s="76">
        <v>0.46863425925925928</v>
      </c>
      <c r="F600" s="76">
        <v>0.46967592592592594</v>
      </c>
      <c r="G600" s="2">
        <v>6.25E-2</v>
      </c>
      <c r="H600" s="77">
        <v>2.5347222222222221E-3</v>
      </c>
      <c r="J600" s="79">
        <f>IF(IF(IF(_xlfn.MAXIFS($F$2:$F599,$C$2:$C599,$C600,$B$2:$B599,$B600,$A$2:$A599,$A600)=0,"",$E600-_xlfn.MAXIFS($F$2:$F599,$C$2:$C599,$C600,$B$2:$B599,$B600,$A$2:$A599,$A600))&lt;0,0,IF(_xlfn.MAXIFS($F$2:$F599,$C$2:$C599,$C600,$B$2:$B599,$B600,$A$2:$A599,$A600)=0,"",$E600-_xlfn.MAXIFS($F$2:$F599,$C$2:$C599,$C600,$B$2:$B599,$B600,$A$2:$A599,$A600)))&gt;0.25,"",IF(IF(_xlfn.MAXIFS($F$2:$F599,$C$2:$C599,$C600,$B$2:$B599,$B600,$A$2:$A599,$A600)=0,"",$E600-_xlfn.MAXIFS($F$2:$F599,$C$2:$C599,$C600,$B$2:$B599,$B600,$A$2:$A599,$A600))&lt;0,0,IF(_xlfn.MAXIFS($F$2:$F599,$C$2:$C599,$C600,$B$2:$B599,$B600,$A$2:$A599,$A600)=0,"",$E600-_xlfn.MAXIFS($F$2:$F599,$C$2:$C599,$C600,$B$2:$B599,$B600,$A$2:$A599,$A600))))</f>
        <v>2.5347222222222299E-3</v>
      </c>
      <c r="K600" s="6">
        <f t="shared" si="28"/>
        <v>11</v>
      </c>
      <c r="L600" s="6" t="str">
        <f t="shared" si="29"/>
        <v>EARLY</v>
      </c>
      <c r="M600" s="6" t="str">
        <f t="shared" si="27"/>
        <v>Y</v>
      </c>
    </row>
    <row r="601" spans="1:13" x14ac:dyDescent="0.25">
      <c r="A601" t="s">
        <v>47</v>
      </c>
      <c r="B601" s="92">
        <v>46140</v>
      </c>
      <c r="C601" t="s">
        <v>121</v>
      </c>
      <c r="D601">
        <v>18232</v>
      </c>
      <c r="E601" s="76">
        <v>0.47188657407407408</v>
      </c>
      <c r="F601" s="76">
        <v>0.47385416666666669</v>
      </c>
      <c r="G601" s="2">
        <v>0.11805555555555555</v>
      </c>
      <c r="H601" s="77">
        <v>4.9884259259259257E-3</v>
      </c>
      <c r="J601" s="79">
        <f>IF(IF(IF(_xlfn.MAXIFS($F$2:$F600,$C$2:$C600,$C601,$B$2:$B600,$B601,$A$2:$A600,$A601)=0,"",$E601-_xlfn.MAXIFS($F$2:$F600,$C$2:$C600,$C601,$B$2:$B600,$B601,$A$2:$A600,$A601))&lt;0,0,IF(_xlfn.MAXIFS($F$2:$F600,$C$2:$C600,$C601,$B$2:$B600,$B601,$A$2:$A600,$A601)=0,"",$E601-_xlfn.MAXIFS($F$2:$F600,$C$2:$C600,$C601,$B$2:$B600,$B601,$A$2:$A600,$A601)))&gt;0.25,"",IF(IF(_xlfn.MAXIFS($F$2:$F600,$C$2:$C600,$C601,$B$2:$B600,$B601,$A$2:$A600,$A601)=0,"",$E601-_xlfn.MAXIFS($F$2:$F600,$C$2:$C600,$C601,$B$2:$B600,$B601,$A$2:$A600,$A601))&lt;0,0,IF(_xlfn.MAXIFS($F$2:$F600,$C$2:$C600,$C601,$B$2:$B600,$B601,$A$2:$A600,$A601)=0,"",$E601-_xlfn.MAXIFS($F$2:$F600,$C$2:$C600,$C601,$B$2:$B600,$B601,$A$2:$A600,$A601))))</f>
        <v>4.9884259259259101E-3</v>
      </c>
      <c r="K601" s="6">
        <f t="shared" si="28"/>
        <v>11</v>
      </c>
      <c r="L601" s="6" t="str">
        <f t="shared" si="29"/>
        <v>EARLY</v>
      </c>
      <c r="M601" s="6" t="str">
        <f t="shared" si="27"/>
        <v>Y</v>
      </c>
    </row>
    <row r="602" spans="1:13" x14ac:dyDescent="0.25">
      <c r="A602" t="s">
        <v>47</v>
      </c>
      <c r="B602" s="92">
        <v>46140</v>
      </c>
      <c r="C602" t="s">
        <v>120</v>
      </c>
      <c r="D602">
        <v>20131</v>
      </c>
      <c r="E602" s="76">
        <v>0.47315972222222225</v>
      </c>
      <c r="F602" s="76">
        <v>0.47368055555555555</v>
      </c>
      <c r="G602" s="2">
        <v>3.125E-2</v>
      </c>
      <c r="H602" s="77">
        <v>3.4837962962962965E-3</v>
      </c>
      <c r="J602" s="79">
        <f>IF(IF(IF(_xlfn.MAXIFS($F$2:$F601,$C$2:$C601,$C602,$B$2:$B601,$B602,$A$2:$A601,$A602)=0,"",$E602-_xlfn.MAXIFS($F$2:$F601,$C$2:$C601,$C602,$B$2:$B601,$B602,$A$2:$A601,$A602))&lt;0,0,IF(_xlfn.MAXIFS($F$2:$F601,$C$2:$C601,$C602,$B$2:$B601,$B602,$A$2:$A601,$A602)=0,"",$E602-_xlfn.MAXIFS($F$2:$F601,$C$2:$C601,$C602,$B$2:$B601,$B602,$A$2:$A601,$A602)))&gt;0.25,"",IF(IF(_xlfn.MAXIFS($F$2:$F601,$C$2:$C601,$C602,$B$2:$B601,$B602,$A$2:$A601,$A602)=0,"",$E602-_xlfn.MAXIFS($F$2:$F601,$C$2:$C601,$C602,$B$2:$B601,$B602,$A$2:$A601,$A602))&lt;0,0,IF(_xlfn.MAXIFS($F$2:$F601,$C$2:$C601,$C602,$B$2:$B601,$B602,$A$2:$A601,$A602)=0,"",$E602-_xlfn.MAXIFS($F$2:$F601,$C$2:$C601,$C602,$B$2:$B601,$B602,$A$2:$A601,$A602))))</f>
        <v>3.4837962962963043E-3</v>
      </c>
      <c r="K602" s="6">
        <f t="shared" si="28"/>
        <v>11</v>
      </c>
      <c r="L602" s="6" t="str">
        <f t="shared" si="29"/>
        <v>EARLY</v>
      </c>
      <c r="M602" s="6" t="str">
        <f t="shared" si="27"/>
        <v>Y</v>
      </c>
    </row>
    <row r="603" spans="1:13" x14ac:dyDescent="0.25">
      <c r="A603" t="s">
        <v>47</v>
      </c>
      <c r="B603" s="92">
        <v>46140</v>
      </c>
      <c r="C603" t="s">
        <v>121</v>
      </c>
      <c r="D603">
        <v>12232</v>
      </c>
      <c r="E603" s="76">
        <v>0.47453703703703703</v>
      </c>
      <c r="F603" s="76">
        <v>0.4767939814814815</v>
      </c>
      <c r="G603" s="2">
        <v>0.13541666666666666</v>
      </c>
      <c r="H603" s="77">
        <v>6.8287037037037036E-4</v>
      </c>
      <c r="J603" s="79">
        <f>IF(IF(IF(_xlfn.MAXIFS($F$2:$F602,$C$2:$C602,$C603,$B$2:$B602,$B603,$A$2:$A602,$A603)=0,"",$E603-_xlfn.MAXIFS($F$2:$F602,$C$2:$C602,$C603,$B$2:$B602,$B603,$A$2:$A602,$A603))&lt;0,0,IF(_xlfn.MAXIFS($F$2:$F602,$C$2:$C602,$C603,$B$2:$B602,$B603,$A$2:$A602,$A603)=0,"",$E603-_xlfn.MAXIFS($F$2:$F602,$C$2:$C602,$C603,$B$2:$B602,$B603,$A$2:$A602,$A603)))&gt;0.25,"",IF(IF(_xlfn.MAXIFS($F$2:$F602,$C$2:$C602,$C603,$B$2:$B602,$B603,$A$2:$A602,$A603)=0,"",$E603-_xlfn.MAXIFS($F$2:$F602,$C$2:$C602,$C603,$B$2:$B602,$B603,$A$2:$A602,$A603))&lt;0,0,IF(_xlfn.MAXIFS($F$2:$F602,$C$2:$C602,$C603,$B$2:$B602,$B603,$A$2:$A602,$A603)=0,"",$E603-_xlfn.MAXIFS($F$2:$F602,$C$2:$C602,$C603,$B$2:$B602,$B603,$A$2:$A602,$A603))))</f>
        <v>6.8287037037034759E-4</v>
      </c>
      <c r="K603" s="6">
        <f t="shared" si="28"/>
        <v>11</v>
      </c>
      <c r="L603" s="6" t="str">
        <f t="shared" si="29"/>
        <v>EARLY</v>
      </c>
      <c r="M603" s="6" t="str">
        <f t="shared" si="27"/>
        <v>Y</v>
      </c>
    </row>
    <row r="604" spans="1:13" x14ac:dyDescent="0.25">
      <c r="A604" t="s">
        <v>47</v>
      </c>
      <c r="B604" s="92">
        <v>46140</v>
      </c>
      <c r="C604" t="s">
        <v>120</v>
      </c>
      <c r="D604">
        <v>18232</v>
      </c>
      <c r="E604" s="76">
        <v>0.48010416666666667</v>
      </c>
      <c r="F604" s="76">
        <v>0.48160879629629627</v>
      </c>
      <c r="G604" s="2">
        <v>9.0277777777777776E-2</v>
      </c>
      <c r="H604" s="77">
        <v>6.4236111111111108E-3</v>
      </c>
      <c r="J604" s="79">
        <f>IF(IF(IF(_xlfn.MAXIFS($F$2:$F603,$C$2:$C603,$C604,$B$2:$B603,$B604,$A$2:$A603,$A604)=0,"",$E604-_xlfn.MAXIFS($F$2:$F603,$C$2:$C603,$C604,$B$2:$B603,$B604,$A$2:$A603,$A604))&lt;0,0,IF(_xlfn.MAXIFS($F$2:$F603,$C$2:$C603,$C604,$B$2:$B603,$B604,$A$2:$A603,$A604)=0,"",$E604-_xlfn.MAXIFS($F$2:$F603,$C$2:$C603,$C604,$B$2:$B603,$B604,$A$2:$A603,$A604)))&gt;0.25,"",IF(IF(_xlfn.MAXIFS($F$2:$F603,$C$2:$C603,$C604,$B$2:$B603,$B604,$A$2:$A603,$A604)=0,"",$E604-_xlfn.MAXIFS($F$2:$F603,$C$2:$C603,$C604,$B$2:$B603,$B604,$A$2:$A603,$A604))&lt;0,0,IF(_xlfn.MAXIFS($F$2:$F603,$C$2:$C603,$C604,$B$2:$B603,$B604,$A$2:$A603,$A604)=0,"",$E604-_xlfn.MAXIFS($F$2:$F603,$C$2:$C603,$C604,$B$2:$B603,$B604,$A$2:$A603,$A604))))</f>
        <v>6.423611111111116E-3</v>
      </c>
      <c r="K604" s="6">
        <f t="shared" si="28"/>
        <v>11</v>
      </c>
      <c r="L604" s="6" t="str">
        <f t="shared" si="29"/>
        <v>LATE</v>
      </c>
      <c r="M604" s="6" t="str">
        <f t="shared" si="27"/>
        <v>Y</v>
      </c>
    </row>
    <row r="605" spans="1:13" x14ac:dyDescent="0.25">
      <c r="A605" t="s">
        <v>47</v>
      </c>
      <c r="B605" s="92">
        <v>46140</v>
      </c>
      <c r="C605" t="s">
        <v>121</v>
      </c>
      <c r="D605">
        <v>20131</v>
      </c>
      <c r="E605" s="76">
        <v>0.4802777777777778</v>
      </c>
      <c r="F605" s="76">
        <v>0.48311342592592593</v>
      </c>
      <c r="G605" s="2">
        <v>0.1701388888888889</v>
      </c>
      <c r="H605" s="77">
        <v>3.4837962962962965E-3</v>
      </c>
      <c r="J605" s="79">
        <f>IF(IF(IF(_xlfn.MAXIFS($F$2:$F604,$C$2:$C604,$C605,$B$2:$B604,$B605,$A$2:$A604,$A605)=0,"",$E605-_xlfn.MAXIFS($F$2:$F604,$C$2:$C604,$C605,$B$2:$B604,$B605,$A$2:$A604,$A605))&lt;0,0,IF(_xlfn.MAXIFS($F$2:$F604,$C$2:$C604,$C605,$B$2:$B604,$B605,$A$2:$A604,$A605)=0,"",$E605-_xlfn.MAXIFS($F$2:$F604,$C$2:$C604,$C605,$B$2:$B604,$B605,$A$2:$A604,$A605)))&gt;0.25,"",IF(IF(_xlfn.MAXIFS($F$2:$F604,$C$2:$C604,$C605,$B$2:$B604,$B605,$A$2:$A604,$A605)=0,"",$E605-_xlfn.MAXIFS($F$2:$F604,$C$2:$C604,$C605,$B$2:$B604,$B605,$A$2:$A604,$A605))&lt;0,0,IF(_xlfn.MAXIFS($F$2:$F604,$C$2:$C604,$C605,$B$2:$B604,$B605,$A$2:$A604,$A605)=0,"",$E605-_xlfn.MAXIFS($F$2:$F604,$C$2:$C604,$C605,$B$2:$B604,$B605,$A$2:$A604,$A605))))</f>
        <v>3.4837962962963043E-3</v>
      </c>
      <c r="K605" s="6">
        <f t="shared" si="28"/>
        <v>11</v>
      </c>
      <c r="L605" s="6" t="str">
        <f t="shared" si="29"/>
        <v>LATE</v>
      </c>
      <c r="M605" s="6" t="str">
        <f t="shared" si="27"/>
        <v>Y</v>
      </c>
    </row>
    <row r="606" spans="1:13" x14ac:dyDescent="0.25">
      <c r="A606" t="s">
        <v>47</v>
      </c>
      <c r="B606" s="92">
        <v>46140</v>
      </c>
      <c r="C606" t="s">
        <v>120</v>
      </c>
      <c r="D606">
        <v>12232</v>
      </c>
      <c r="E606" s="76">
        <v>0.48182870370370373</v>
      </c>
      <c r="F606" s="76">
        <v>0.48379629629629628</v>
      </c>
      <c r="G606" s="2">
        <v>0.11805555555555555</v>
      </c>
      <c r="H606" s="77">
        <v>2.199074074074074E-4</v>
      </c>
      <c r="J606" s="79">
        <f>IF(IF(IF(_xlfn.MAXIFS($F$2:$F605,$C$2:$C605,$C606,$B$2:$B605,$B606,$A$2:$A605,$A606)=0,"",$E606-_xlfn.MAXIFS($F$2:$F605,$C$2:$C605,$C606,$B$2:$B605,$B606,$A$2:$A605,$A606))&lt;0,0,IF(_xlfn.MAXIFS($F$2:$F605,$C$2:$C605,$C606,$B$2:$B605,$B606,$A$2:$A605,$A606)=0,"",$E606-_xlfn.MAXIFS($F$2:$F605,$C$2:$C605,$C606,$B$2:$B605,$B606,$A$2:$A605,$A606)))&gt;0.25,"",IF(IF(_xlfn.MAXIFS($F$2:$F605,$C$2:$C605,$C606,$B$2:$B605,$B606,$A$2:$A605,$A606)=0,"",$E606-_xlfn.MAXIFS($F$2:$F605,$C$2:$C605,$C606,$B$2:$B605,$B606,$A$2:$A605,$A606))&lt;0,0,IF(_xlfn.MAXIFS($F$2:$F605,$C$2:$C605,$C606,$B$2:$B605,$B606,$A$2:$A605,$A606)=0,"",$E606-_xlfn.MAXIFS($F$2:$F605,$C$2:$C605,$C606,$B$2:$B605,$B606,$A$2:$A605,$A606))))</f>
        <v>2.1990740740746029E-4</v>
      </c>
      <c r="K606" s="6">
        <f t="shared" si="28"/>
        <v>11</v>
      </c>
      <c r="L606" s="6" t="str">
        <f t="shared" si="29"/>
        <v>LATE</v>
      </c>
      <c r="M606" s="6" t="str">
        <f t="shared" si="27"/>
        <v>Y</v>
      </c>
    </row>
    <row r="607" spans="1:13" x14ac:dyDescent="0.25">
      <c r="A607" t="s">
        <v>47</v>
      </c>
      <c r="B607" s="92">
        <v>46140</v>
      </c>
      <c r="C607" t="s">
        <v>121</v>
      </c>
      <c r="D607">
        <v>18232</v>
      </c>
      <c r="E607" s="76">
        <v>0.48577546296296298</v>
      </c>
      <c r="F607" s="76">
        <v>0.48693287037037036</v>
      </c>
      <c r="G607" s="2">
        <v>6.9444444444444448E-2</v>
      </c>
      <c r="H607" s="77">
        <v>2.662037037037037E-3</v>
      </c>
      <c r="J607" s="79">
        <f>IF(IF(IF(_xlfn.MAXIFS($F$2:$F606,$C$2:$C606,$C607,$B$2:$B606,$B607,$A$2:$A606,$A607)=0,"",$E607-_xlfn.MAXIFS($F$2:$F606,$C$2:$C606,$C607,$B$2:$B606,$B607,$A$2:$A606,$A607))&lt;0,0,IF(_xlfn.MAXIFS($F$2:$F606,$C$2:$C606,$C607,$B$2:$B606,$B607,$A$2:$A606,$A607)=0,"",$E607-_xlfn.MAXIFS($F$2:$F606,$C$2:$C606,$C607,$B$2:$B606,$B607,$A$2:$A606,$A607)))&gt;0.25,"",IF(IF(_xlfn.MAXIFS($F$2:$F606,$C$2:$C606,$C607,$B$2:$B606,$B607,$A$2:$A606,$A607)=0,"",$E607-_xlfn.MAXIFS($F$2:$F606,$C$2:$C606,$C607,$B$2:$B606,$B607,$A$2:$A606,$A607))&lt;0,0,IF(_xlfn.MAXIFS($F$2:$F606,$C$2:$C606,$C607,$B$2:$B606,$B607,$A$2:$A606,$A607)=0,"",$E607-_xlfn.MAXIFS($F$2:$F606,$C$2:$C606,$C607,$B$2:$B606,$B607,$A$2:$A606,$A607))))</f>
        <v>2.6620370370370461E-3</v>
      </c>
      <c r="K607" s="6">
        <f t="shared" si="28"/>
        <v>11</v>
      </c>
      <c r="L607" s="6" t="str">
        <f t="shared" si="29"/>
        <v>LATE</v>
      </c>
      <c r="M607" s="6" t="str">
        <f t="shared" si="27"/>
        <v>Y</v>
      </c>
    </row>
    <row r="608" spans="1:13" x14ac:dyDescent="0.25">
      <c r="A608" t="s">
        <v>47</v>
      </c>
      <c r="B608" s="92">
        <v>46140</v>
      </c>
      <c r="C608" t="s">
        <v>121</v>
      </c>
      <c r="D608">
        <v>12232</v>
      </c>
      <c r="E608" s="76">
        <v>0.48871527777777779</v>
      </c>
      <c r="F608" s="76">
        <v>0.49079861111111112</v>
      </c>
      <c r="G608" s="2">
        <v>0.125</v>
      </c>
      <c r="H608" s="77">
        <v>1.7824074074074075E-3</v>
      </c>
      <c r="J608" s="79">
        <f>IF(IF(IF(_xlfn.MAXIFS($F$2:$F607,$C$2:$C607,$C608,$B$2:$B607,$B608,$A$2:$A607,$A608)=0,"",$E608-_xlfn.MAXIFS($F$2:$F607,$C$2:$C607,$C608,$B$2:$B607,$B608,$A$2:$A607,$A608))&lt;0,0,IF(_xlfn.MAXIFS($F$2:$F607,$C$2:$C607,$C608,$B$2:$B607,$B608,$A$2:$A607,$A608)=0,"",$E608-_xlfn.MAXIFS($F$2:$F607,$C$2:$C607,$C608,$B$2:$B607,$B608,$A$2:$A607,$A608)))&gt;0.25,"",IF(IF(_xlfn.MAXIFS($F$2:$F607,$C$2:$C607,$C608,$B$2:$B607,$B608,$A$2:$A607,$A608)=0,"",$E608-_xlfn.MAXIFS($F$2:$F607,$C$2:$C607,$C608,$B$2:$B607,$B608,$A$2:$A607,$A608))&lt;0,0,IF(_xlfn.MAXIFS($F$2:$F607,$C$2:$C607,$C608,$B$2:$B607,$B608,$A$2:$A607,$A608)=0,"",$E608-_xlfn.MAXIFS($F$2:$F607,$C$2:$C607,$C608,$B$2:$B607,$B608,$A$2:$A607,$A608))))</f>
        <v>1.782407407407427E-3</v>
      </c>
      <c r="K608" s="6">
        <f t="shared" si="28"/>
        <v>11</v>
      </c>
      <c r="L608" s="6" t="str">
        <f t="shared" si="29"/>
        <v>LATE</v>
      </c>
      <c r="M608" s="6" t="str">
        <f t="shared" si="27"/>
        <v>Y</v>
      </c>
    </row>
    <row r="609" spans="1:13" x14ac:dyDescent="0.25">
      <c r="A609" t="s">
        <v>47</v>
      </c>
      <c r="B609" s="92">
        <v>46140</v>
      </c>
      <c r="C609" t="s">
        <v>120</v>
      </c>
      <c r="D609">
        <v>20131</v>
      </c>
      <c r="E609" s="76">
        <v>0.48982638888888891</v>
      </c>
      <c r="F609" s="76">
        <v>0.49115740740740743</v>
      </c>
      <c r="G609" s="2">
        <v>7.9861111111111105E-2</v>
      </c>
      <c r="H609" s="77">
        <v>6.030092592592593E-3</v>
      </c>
      <c r="J609" s="79">
        <f>IF(IF(IF(_xlfn.MAXIFS($F$2:$F608,$C$2:$C608,$C609,$B$2:$B608,$B609,$A$2:$A608,$A609)=0,"",$E609-_xlfn.MAXIFS($F$2:$F608,$C$2:$C608,$C609,$B$2:$B608,$B609,$A$2:$A608,$A609))&lt;0,0,IF(_xlfn.MAXIFS($F$2:$F608,$C$2:$C608,$C609,$B$2:$B608,$B609,$A$2:$A608,$A609)=0,"",$E609-_xlfn.MAXIFS($F$2:$F608,$C$2:$C608,$C609,$B$2:$B608,$B609,$A$2:$A608,$A609)))&gt;0.25,"",IF(IF(_xlfn.MAXIFS($F$2:$F608,$C$2:$C608,$C609,$B$2:$B608,$B609,$A$2:$A608,$A609)=0,"",$E609-_xlfn.MAXIFS($F$2:$F608,$C$2:$C608,$C609,$B$2:$B608,$B609,$A$2:$A608,$A609))&lt;0,0,IF(_xlfn.MAXIFS($F$2:$F608,$C$2:$C608,$C609,$B$2:$B608,$B609,$A$2:$A608,$A609)=0,"",$E609-_xlfn.MAXIFS($F$2:$F608,$C$2:$C608,$C609,$B$2:$B608,$B609,$A$2:$A608,$A609))))</f>
        <v>6.0300925925926285E-3</v>
      </c>
      <c r="K609" s="6">
        <f t="shared" si="28"/>
        <v>11</v>
      </c>
      <c r="L609" s="6" t="str">
        <f t="shared" si="29"/>
        <v>LATE</v>
      </c>
      <c r="M609" s="6" t="str">
        <f t="shared" si="27"/>
        <v>Y</v>
      </c>
    </row>
    <row r="610" spans="1:13" x14ac:dyDescent="0.25">
      <c r="A610" t="s">
        <v>47</v>
      </c>
      <c r="B610" s="92">
        <v>46140</v>
      </c>
      <c r="C610" t="s">
        <v>120</v>
      </c>
      <c r="D610">
        <v>18232</v>
      </c>
      <c r="E610" s="76">
        <v>0.49209490740740741</v>
      </c>
      <c r="F610" s="76">
        <v>0.49302083333333335</v>
      </c>
      <c r="G610" s="2">
        <v>5.5555555555555552E-2</v>
      </c>
      <c r="H610" s="77">
        <v>9.3749999999999997E-4</v>
      </c>
      <c r="J610" s="79">
        <f>IF(IF(IF(_xlfn.MAXIFS($F$2:$F609,$C$2:$C609,$C610,$B$2:$B609,$B610,$A$2:$A609,$A610)=0,"",$E610-_xlfn.MAXIFS($F$2:$F609,$C$2:$C609,$C610,$B$2:$B609,$B610,$A$2:$A609,$A610))&lt;0,0,IF(_xlfn.MAXIFS($F$2:$F609,$C$2:$C609,$C610,$B$2:$B609,$B610,$A$2:$A609,$A610)=0,"",$E610-_xlfn.MAXIFS($F$2:$F609,$C$2:$C609,$C610,$B$2:$B609,$B610,$A$2:$A609,$A610)))&gt;0.25,"",IF(IF(_xlfn.MAXIFS($F$2:$F609,$C$2:$C609,$C610,$B$2:$B609,$B610,$A$2:$A609,$A610)=0,"",$E610-_xlfn.MAXIFS($F$2:$F609,$C$2:$C609,$C610,$B$2:$B609,$B610,$A$2:$A609,$A610))&lt;0,0,IF(_xlfn.MAXIFS($F$2:$F609,$C$2:$C609,$C610,$B$2:$B609,$B610,$A$2:$A609,$A610)=0,"",$E610-_xlfn.MAXIFS($F$2:$F609,$C$2:$C609,$C610,$B$2:$B609,$B610,$A$2:$A609,$A610))))</f>
        <v>9.3749999999998002E-4</v>
      </c>
      <c r="K610" s="6">
        <f t="shared" si="28"/>
        <v>11</v>
      </c>
      <c r="L610" s="6" t="str">
        <f t="shared" si="29"/>
        <v>LATE</v>
      </c>
      <c r="M610" s="6" t="str">
        <f t="shared" si="27"/>
        <v>Y</v>
      </c>
    </row>
    <row r="611" spans="1:13" x14ac:dyDescent="0.25">
      <c r="A611" t="s">
        <v>47</v>
      </c>
      <c r="B611" s="92">
        <v>46140</v>
      </c>
      <c r="C611" t="s">
        <v>120</v>
      </c>
      <c r="D611">
        <v>12232</v>
      </c>
      <c r="E611" s="76">
        <v>0.49589120370370371</v>
      </c>
      <c r="F611" s="76">
        <v>0.49733796296296295</v>
      </c>
      <c r="G611" s="2">
        <v>8.6805555555555552E-2</v>
      </c>
      <c r="H611" s="77">
        <v>2.8703703703703703E-3</v>
      </c>
      <c r="J611" s="79">
        <f>IF(IF(IF(_xlfn.MAXIFS($F$2:$F610,$C$2:$C610,$C611,$B$2:$B610,$B611,$A$2:$A610,$A611)=0,"",$E611-_xlfn.MAXIFS($F$2:$F610,$C$2:$C610,$C611,$B$2:$B610,$B611,$A$2:$A610,$A611))&lt;0,0,IF(_xlfn.MAXIFS($F$2:$F610,$C$2:$C610,$C611,$B$2:$B610,$B611,$A$2:$A610,$A611)=0,"",$E611-_xlfn.MAXIFS($F$2:$F610,$C$2:$C610,$C611,$B$2:$B610,$B611,$A$2:$A610,$A611)))&gt;0.25,"",IF(IF(_xlfn.MAXIFS($F$2:$F610,$C$2:$C610,$C611,$B$2:$B610,$B611,$A$2:$A610,$A611)=0,"",$E611-_xlfn.MAXIFS($F$2:$F610,$C$2:$C610,$C611,$B$2:$B610,$B611,$A$2:$A610,$A611))&lt;0,0,IF(_xlfn.MAXIFS($F$2:$F610,$C$2:$C610,$C611,$B$2:$B610,$B611,$A$2:$A610,$A611)=0,"",$E611-_xlfn.MAXIFS($F$2:$F610,$C$2:$C610,$C611,$B$2:$B610,$B611,$A$2:$A610,$A611))))</f>
        <v>2.8703703703703565E-3</v>
      </c>
      <c r="K611" s="6">
        <f t="shared" si="28"/>
        <v>11</v>
      </c>
      <c r="L611" s="6" t="str">
        <f t="shared" si="29"/>
        <v>LATE</v>
      </c>
      <c r="M611" s="6" t="str">
        <f t="shared" si="27"/>
        <v>Y</v>
      </c>
    </row>
    <row r="612" spans="1:13" x14ac:dyDescent="0.25">
      <c r="A612" t="s">
        <v>47</v>
      </c>
      <c r="B612" s="92">
        <v>46140</v>
      </c>
      <c r="C612" t="s">
        <v>121</v>
      </c>
      <c r="D612">
        <v>20131</v>
      </c>
      <c r="E612" s="76">
        <v>0.49688657407407405</v>
      </c>
      <c r="F612" s="76">
        <v>0.49862268518518521</v>
      </c>
      <c r="G612" s="2">
        <v>0.10416666666666667</v>
      </c>
      <c r="H612" s="77">
        <v>6.0879629629629626E-3</v>
      </c>
      <c r="J612" s="79">
        <f>IF(IF(IF(_xlfn.MAXIFS($F$2:$F611,$C$2:$C611,$C612,$B$2:$B611,$B612,$A$2:$A611,$A612)=0,"",$E612-_xlfn.MAXIFS($F$2:$F611,$C$2:$C611,$C612,$B$2:$B611,$B612,$A$2:$A611,$A612))&lt;0,0,IF(_xlfn.MAXIFS($F$2:$F611,$C$2:$C611,$C612,$B$2:$B611,$B612,$A$2:$A611,$A612)=0,"",$E612-_xlfn.MAXIFS($F$2:$F611,$C$2:$C611,$C612,$B$2:$B611,$B612,$A$2:$A611,$A612)))&gt;0.25,"",IF(IF(_xlfn.MAXIFS($F$2:$F611,$C$2:$C611,$C612,$B$2:$B611,$B612,$A$2:$A611,$A612)=0,"",$E612-_xlfn.MAXIFS($F$2:$F611,$C$2:$C611,$C612,$B$2:$B611,$B612,$A$2:$A611,$A612))&lt;0,0,IF(_xlfn.MAXIFS($F$2:$F611,$C$2:$C611,$C612,$B$2:$B611,$B612,$A$2:$A611,$A612)=0,"",$E612-_xlfn.MAXIFS($F$2:$F611,$C$2:$C611,$C612,$B$2:$B611,$B612,$A$2:$A611,$A612))))</f>
        <v>6.0879629629629339E-3</v>
      </c>
      <c r="K612" s="6">
        <f t="shared" si="28"/>
        <v>11</v>
      </c>
      <c r="L612" s="6" t="str">
        <f t="shared" si="29"/>
        <v>LATE</v>
      </c>
      <c r="M612" s="6" t="str">
        <f t="shared" si="27"/>
        <v>Y</v>
      </c>
    </row>
    <row r="613" spans="1:13" x14ac:dyDescent="0.25">
      <c r="A613" t="s">
        <v>47</v>
      </c>
      <c r="B613" s="92">
        <v>46140</v>
      </c>
      <c r="C613" t="s">
        <v>121</v>
      </c>
      <c r="D613">
        <v>18232</v>
      </c>
      <c r="E613" s="76">
        <v>0.49903935185185183</v>
      </c>
      <c r="F613" s="76">
        <v>0.50042824074074077</v>
      </c>
      <c r="G613" s="2">
        <v>8.3333333333333329E-2</v>
      </c>
      <c r="H613" s="77">
        <v>4.1666666666666669E-4</v>
      </c>
      <c r="J613" s="79">
        <f>IF(IF(IF(_xlfn.MAXIFS($F$2:$F612,$C$2:$C612,$C613,$B$2:$B612,$B613,$A$2:$A612,$A613)=0,"",$E613-_xlfn.MAXIFS($F$2:$F612,$C$2:$C612,$C613,$B$2:$B612,$B613,$A$2:$A612,$A613))&lt;0,0,IF(_xlfn.MAXIFS($F$2:$F612,$C$2:$C612,$C613,$B$2:$B612,$B613,$A$2:$A612,$A613)=0,"",$E613-_xlfn.MAXIFS($F$2:$F612,$C$2:$C612,$C613,$B$2:$B612,$B613,$A$2:$A612,$A613)))&gt;0.25,"",IF(IF(_xlfn.MAXIFS($F$2:$F612,$C$2:$C612,$C613,$B$2:$B612,$B613,$A$2:$A612,$A613)=0,"",$E613-_xlfn.MAXIFS($F$2:$F612,$C$2:$C612,$C613,$B$2:$B612,$B613,$A$2:$A612,$A613))&lt;0,0,IF(_xlfn.MAXIFS($F$2:$F612,$C$2:$C612,$C613,$B$2:$B612,$B613,$A$2:$A612,$A613)=0,"",$E613-_xlfn.MAXIFS($F$2:$F612,$C$2:$C612,$C613,$B$2:$B612,$B613,$A$2:$A612,$A613))))</f>
        <v>4.1666666666662078E-4</v>
      </c>
      <c r="K613" s="6">
        <f t="shared" si="28"/>
        <v>11</v>
      </c>
      <c r="L613" s="6" t="str">
        <f t="shared" si="29"/>
        <v>LATE</v>
      </c>
      <c r="M613" s="6" t="str">
        <f t="shared" si="27"/>
        <v>Y</v>
      </c>
    </row>
    <row r="614" spans="1:13" x14ac:dyDescent="0.25">
      <c r="A614" t="s">
        <v>47</v>
      </c>
      <c r="B614" s="92">
        <v>46140</v>
      </c>
      <c r="C614" t="s">
        <v>121</v>
      </c>
      <c r="D614">
        <v>12232</v>
      </c>
      <c r="E614" s="76">
        <v>0.5019675925925926</v>
      </c>
      <c r="F614" s="76">
        <v>0.50381944444444449</v>
      </c>
      <c r="G614" s="2">
        <v>0.1111111111111111</v>
      </c>
      <c r="H614" s="77">
        <v>1.5393518518518519E-3</v>
      </c>
      <c r="J614" s="79">
        <f>IF(IF(IF(_xlfn.MAXIFS($F$2:$F613,$C$2:$C613,$C614,$B$2:$B613,$B614,$A$2:$A613,$A614)=0,"",$E614-_xlfn.MAXIFS($F$2:$F613,$C$2:$C613,$C614,$B$2:$B613,$B614,$A$2:$A613,$A614))&lt;0,0,IF(_xlfn.MAXIFS($F$2:$F613,$C$2:$C613,$C614,$B$2:$B613,$B614,$A$2:$A613,$A614)=0,"",$E614-_xlfn.MAXIFS($F$2:$F613,$C$2:$C613,$C614,$B$2:$B613,$B614,$A$2:$A613,$A614)))&gt;0.25,"",IF(IF(_xlfn.MAXIFS($F$2:$F613,$C$2:$C613,$C614,$B$2:$B613,$B614,$A$2:$A613,$A614)=0,"",$E614-_xlfn.MAXIFS($F$2:$F613,$C$2:$C613,$C614,$B$2:$B613,$B614,$A$2:$A613,$A614))&lt;0,0,IF(_xlfn.MAXIFS($F$2:$F613,$C$2:$C613,$C614,$B$2:$B613,$B614,$A$2:$A613,$A614)=0,"",$E614-_xlfn.MAXIFS($F$2:$F613,$C$2:$C613,$C614,$B$2:$B613,$B614,$A$2:$A613,$A614))))</f>
        <v>1.5393518518518334E-3</v>
      </c>
      <c r="K614" s="6">
        <f t="shared" si="28"/>
        <v>12</v>
      </c>
      <c r="L614" s="6" t="str">
        <f t="shared" si="29"/>
        <v>EARLY</v>
      </c>
      <c r="M614" s="6" t="str">
        <f t="shared" si="27"/>
        <v>Y</v>
      </c>
    </row>
    <row r="615" spans="1:13" x14ac:dyDescent="0.25">
      <c r="A615" t="s">
        <v>47</v>
      </c>
      <c r="B615" s="92">
        <v>46140</v>
      </c>
      <c r="C615" t="s">
        <v>120</v>
      </c>
      <c r="D615">
        <v>20131</v>
      </c>
      <c r="E615" s="76">
        <v>0.50423611111111111</v>
      </c>
      <c r="F615" s="76">
        <v>0.50510416666666669</v>
      </c>
      <c r="G615" s="2">
        <v>5.2083333333333336E-2</v>
      </c>
      <c r="H615" s="77">
        <v>6.898148148148148E-3</v>
      </c>
      <c r="J615" s="79">
        <f>IF(IF(IF(_xlfn.MAXIFS($F$2:$F614,$C$2:$C614,$C615,$B$2:$B614,$B615,$A$2:$A614,$A615)=0,"",$E615-_xlfn.MAXIFS($F$2:$F614,$C$2:$C614,$C615,$B$2:$B614,$B615,$A$2:$A614,$A615))&lt;0,0,IF(_xlfn.MAXIFS($F$2:$F614,$C$2:$C614,$C615,$B$2:$B614,$B615,$A$2:$A614,$A615)=0,"",$E615-_xlfn.MAXIFS($F$2:$F614,$C$2:$C614,$C615,$B$2:$B614,$B615,$A$2:$A614,$A615)))&gt;0.25,"",IF(IF(_xlfn.MAXIFS($F$2:$F614,$C$2:$C614,$C615,$B$2:$B614,$B615,$A$2:$A614,$A615)=0,"",$E615-_xlfn.MAXIFS($F$2:$F614,$C$2:$C614,$C615,$B$2:$B614,$B615,$A$2:$A614,$A615))&lt;0,0,IF(_xlfn.MAXIFS($F$2:$F614,$C$2:$C614,$C615,$B$2:$B614,$B615,$A$2:$A614,$A615)=0,"",$E615-_xlfn.MAXIFS($F$2:$F614,$C$2:$C614,$C615,$B$2:$B614,$B615,$A$2:$A614,$A615))))</f>
        <v>6.8981481481481532E-3</v>
      </c>
      <c r="K615" s="6">
        <f t="shared" si="28"/>
        <v>12</v>
      </c>
      <c r="L615" s="6" t="str">
        <f t="shared" si="29"/>
        <v>EARLY</v>
      </c>
      <c r="M615" s="6" t="str">
        <f t="shared" si="27"/>
        <v>Y</v>
      </c>
    </row>
    <row r="616" spans="1:13" x14ac:dyDescent="0.25">
      <c r="A616" t="s">
        <v>47</v>
      </c>
      <c r="B616" s="92">
        <v>46140</v>
      </c>
      <c r="C616" t="s">
        <v>120</v>
      </c>
      <c r="D616">
        <v>18232</v>
      </c>
      <c r="E616" s="76">
        <v>0.505</v>
      </c>
      <c r="F616" s="76">
        <v>0.50575231481481486</v>
      </c>
      <c r="G616" s="2">
        <v>4.5138888888888888E-2</v>
      </c>
      <c r="H616" s="77">
        <v>0</v>
      </c>
      <c r="J616" s="79">
        <f>IF(IF(IF(_xlfn.MAXIFS($F$2:$F615,$C$2:$C615,$C616,$B$2:$B615,$B616,$A$2:$A615,$A616)=0,"",$E616-_xlfn.MAXIFS($F$2:$F615,$C$2:$C615,$C616,$B$2:$B615,$B616,$A$2:$A615,$A616))&lt;0,0,IF(_xlfn.MAXIFS($F$2:$F615,$C$2:$C615,$C616,$B$2:$B615,$B616,$A$2:$A615,$A616)=0,"",$E616-_xlfn.MAXIFS($F$2:$F615,$C$2:$C615,$C616,$B$2:$B615,$B616,$A$2:$A615,$A616)))&gt;0.25,"",IF(IF(_xlfn.MAXIFS($F$2:$F615,$C$2:$C615,$C616,$B$2:$B615,$B616,$A$2:$A615,$A616)=0,"",$E616-_xlfn.MAXIFS($F$2:$F615,$C$2:$C615,$C616,$B$2:$B615,$B616,$A$2:$A615,$A616))&lt;0,0,IF(_xlfn.MAXIFS($F$2:$F615,$C$2:$C615,$C616,$B$2:$B615,$B616,$A$2:$A615,$A616)=0,"",$E616-_xlfn.MAXIFS($F$2:$F615,$C$2:$C615,$C616,$B$2:$B615,$B616,$A$2:$A615,$A616))))</f>
        <v>0</v>
      </c>
      <c r="K616" s="6">
        <f t="shared" si="28"/>
        <v>12</v>
      </c>
      <c r="L616" s="6" t="str">
        <f t="shared" si="29"/>
        <v>EARLY</v>
      </c>
      <c r="M616" s="6" t="str">
        <f t="shared" si="27"/>
        <v>Y</v>
      </c>
    </row>
    <row r="617" spans="1:13" x14ac:dyDescent="0.25">
      <c r="A617" t="s">
        <v>47</v>
      </c>
      <c r="B617" s="92">
        <v>46140</v>
      </c>
      <c r="C617" t="s">
        <v>121</v>
      </c>
      <c r="D617">
        <v>20131</v>
      </c>
      <c r="E617" s="76">
        <v>0.50984953703703706</v>
      </c>
      <c r="F617" s="76">
        <v>0.51141203703703708</v>
      </c>
      <c r="G617" s="2">
        <v>9.375E-2</v>
      </c>
      <c r="H617" s="77">
        <v>6.030092592592593E-3</v>
      </c>
      <c r="J617" s="79">
        <f>IF(IF(IF(_xlfn.MAXIFS($F$2:$F616,$C$2:$C616,$C617,$B$2:$B616,$B617,$A$2:$A616,$A617)=0,"",$E617-_xlfn.MAXIFS($F$2:$F616,$C$2:$C616,$C617,$B$2:$B616,$B617,$A$2:$A616,$A617))&lt;0,0,IF(_xlfn.MAXIFS($F$2:$F616,$C$2:$C616,$C617,$B$2:$B616,$B617,$A$2:$A616,$A617)=0,"",$E617-_xlfn.MAXIFS($F$2:$F616,$C$2:$C616,$C617,$B$2:$B616,$B617,$A$2:$A616,$A617)))&gt;0.25,"",IF(IF(_xlfn.MAXIFS($F$2:$F616,$C$2:$C616,$C617,$B$2:$B616,$B617,$A$2:$A616,$A617)=0,"",$E617-_xlfn.MAXIFS($F$2:$F616,$C$2:$C616,$C617,$B$2:$B616,$B617,$A$2:$A616,$A617))&lt;0,0,IF(_xlfn.MAXIFS($F$2:$F616,$C$2:$C616,$C617,$B$2:$B616,$B617,$A$2:$A616,$A617)=0,"",$E617-_xlfn.MAXIFS($F$2:$F616,$C$2:$C616,$C617,$B$2:$B616,$B617,$A$2:$A616,$A617))))</f>
        <v>6.030092592592573E-3</v>
      </c>
      <c r="K617" s="6">
        <f t="shared" si="28"/>
        <v>12</v>
      </c>
      <c r="L617" s="6" t="str">
        <f t="shared" si="29"/>
        <v>EARLY</v>
      </c>
      <c r="M617" s="6" t="str">
        <f t="shared" si="27"/>
        <v>Y</v>
      </c>
    </row>
    <row r="618" spans="1:13" x14ac:dyDescent="0.25">
      <c r="A618" t="s">
        <v>47</v>
      </c>
      <c r="B618" s="92">
        <v>46140</v>
      </c>
      <c r="C618" t="s">
        <v>120</v>
      </c>
      <c r="D618">
        <v>12232</v>
      </c>
      <c r="E618" s="76">
        <v>0.51006944444444446</v>
      </c>
      <c r="F618" s="76">
        <v>0.51093750000000004</v>
      </c>
      <c r="G618" s="2">
        <v>5.2083333333333336E-2</v>
      </c>
      <c r="H618" s="77">
        <v>4.31712962962963E-3</v>
      </c>
      <c r="J618" s="79">
        <f>IF(IF(IF(_xlfn.MAXIFS($F$2:$F617,$C$2:$C617,$C618,$B$2:$B617,$B618,$A$2:$A617,$A618)=0,"",$E618-_xlfn.MAXIFS($F$2:$F617,$C$2:$C617,$C618,$B$2:$B617,$B618,$A$2:$A617,$A618))&lt;0,0,IF(_xlfn.MAXIFS($F$2:$F617,$C$2:$C617,$C618,$B$2:$B617,$B618,$A$2:$A617,$A618)=0,"",$E618-_xlfn.MAXIFS($F$2:$F617,$C$2:$C617,$C618,$B$2:$B617,$B618,$A$2:$A617,$A618)))&gt;0.25,"",IF(IF(_xlfn.MAXIFS($F$2:$F617,$C$2:$C617,$C618,$B$2:$B617,$B618,$A$2:$A617,$A618)=0,"",$E618-_xlfn.MAXIFS($F$2:$F617,$C$2:$C617,$C618,$B$2:$B617,$B618,$A$2:$A617,$A618))&lt;0,0,IF(_xlfn.MAXIFS($F$2:$F617,$C$2:$C617,$C618,$B$2:$B617,$B618,$A$2:$A617,$A618)=0,"",$E618-_xlfn.MAXIFS($F$2:$F617,$C$2:$C617,$C618,$B$2:$B617,$B618,$A$2:$A617,$A618))))</f>
        <v>4.3171296296296013E-3</v>
      </c>
      <c r="K618" s="6">
        <f t="shared" si="28"/>
        <v>12</v>
      </c>
      <c r="L618" s="6" t="str">
        <f t="shared" si="29"/>
        <v>EARLY</v>
      </c>
      <c r="M618" s="6" t="str">
        <f t="shared" si="27"/>
        <v>Y</v>
      </c>
    </row>
    <row r="619" spans="1:13" x14ac:dyDescent="0.25">
      <c r="A619" t="s">
        <v>47</v>
      </c>
      <c r="B619" s="92">
        <v>46140</v>
      </c>
      <c r="C619" t="s">
        <v>121</v>
      </c>
      <c r="D619">
        <v>18232</v>
      </c>
      <c r="E619" s="76">
        <v>0.51206018518518515</v>
      </c>
      <c r="F619" s="76">
        <v>0.51362268518518517</v>
      </c>
      <c r="G619" s="2">
        <v>9.375E-2</v>
      </c>
      <c r="H619" s="77">
        <v>6.4814814814814813E-4</v>
      </c>
      <c r="J619" s="79">
        <f>IF(IF(IF(_xlfn.MAXIFS($F$2:$F618,$C$2:$C618,$C619,$B$2:$B618,$B619,$A$2:$A618,$A619)=0,"",$E619-_xlfn.MAXIFS($F$2:$F618,$C$2:$C618,$C619,$B$2:$B618,$B619,$A$2:$A618,$A619))&lt;0,0,IF(_xlfn.MAXIFS($F$2:$F618,$C$2:$C618,$C619,$B$2:$B618,$B619,$A$2:$A618,$A619)=0,"",$E619-_xlfn.MAXIFS($F$2:$F618,$C$2:$C618,$C619,$B$2:$B618,$B619,$A$2:$A618,$A619)))&gt;0.25,"",IF(IF(_xlfn.MAXIFS($F$2:$F618,$C$2:$C618,$C619,$B$2:$B618,$B619,$A$2:$A618,$A619)=0,"",$E619-_xlfn.MAXIFS($F$2:$F618,$C$2:$C618,$C619,$B$2:$B618,$B619,$A$2:$A618,$A619))&lt;0,0,IF(_xlfn.MAXIFS($F$2:$F618,$C$2:$C618,$C619,$B$2:$B618,$B619,$A$2:$A618,$A619)=0,"",$E619-_xlfn.MAXIFS($F$2:$F618,$C$2:$C618,$C619,$B$2:$B618,$B619,$A$2:$A618,$A619))))</f>
        <v>6.4814814814806443E-4</v>
      </c>
      <c r="K619" s="6">
        <f t="shared" si="28"/>
        <v>12</v>
      </c>
      <c r="L619" s="6" t="str">
        <f t="shared" si="29"/>
        <v>EARLY</v>
      </c>
      <c r="M619" s="6" t="str">
        <f t="shared" si="27"/>
        <v>Y</v>
      </c>
    </row>
    <row r="620" spans="1:13" x14ac:dyDescent="0.25">
      <c r="A620" t="s">
        <v>47</v>
      </c>
      <c r="B620" s="92">
        <v>46140</v>
      </c>
      <c r="C620" t="s">
        <v>121</v>
      </c>
      <c r="D620">
        <v>12232</v>
      </c>
      <c r="E620" s="76">
        <v>0.51597222222222228</v>
      </c>
      <c r="F620" s="76">
        <v>0.51811342592592591</v>
      </c>
      <c r="G620" s="2">
        <v>0.12847222222222221</v>
      </c>
      <c r="H620" s="77">
        <v>2.3495370370370371E-3</v>
      </c>
      <c r="J620" s="79">
        <f>IF(IF(IF(_xlfn.MAXIFS($F$2:$F619,$C$2:$C619,$C620,$B$2:$B619,$B620,$A$2:$A619,$A620)=0,"",$E620-_xlfn.MAXIFS($F$2:$F619,$C$2:$C619,$C620,$B$2:$B619,$B620,$A$2:$A619,$A620))&lt;0,0,IF(_xlfn.MAXIFS($F$2:$F619,$C$2:$C619,$C620,$B$2:$B619,$B620,$A$2:$A619,$A620)=0,"",$E620-_xlfn.MAXIFS($F$2:$F619,$C$2:$C619,$C620,$B$2:$B619,$B620,$A$2:$A619,$A620)))&gt;0.25,"",IF(IF(_xlfn.MAXIFS($F$2:$F619,$C$2:$C619,$C620,$B$2:$B619,$B620,$A$2:$A619,$A620)=0,"",$E620-_xlfn.MAXIFS($F$2:$F619,$C$2:$C619,$C620,$B$2:$B619,$B620,$A$2:$A619,$A620))&lt;0,0,IF(_xlfn.MAXIFS($F$2:$F619,$C$2:$C619,$C620,$B$2:$B619,$B620,$A$2:$A619,$A620)=0,"",$E620-_xlfn.MAXIFS($F$2:$F619,$C$2:$C619,$C620,$B$2:$B619,$B620,$A$2:$A619,$A620))))</f>
        <v>2.3495370370371083E-3</v>
      </c>
      <c r="K620" s="6">
        <f t="shared" si="28"/>
        <v>12</v>
      </c>
      <c r="L620" s="6" t="str">
        <f t="shared" si="29"/>
        <v>EARLY</v>
      </c>
      <c r="M620" s="6" t="str">
        <f t="shared" si="27"/>
        <v>Y</v>
      </c>
    </row>
    <row r="621" spans="1:13" x14ac:dyDescent="0.25">
      <c r="A621" t="s">
        <v>47</v>
      </c>
      <c r="B621" s="92">
        <v>46140</v>
      </c>
      <c r="C621" t="s">
        <v>120</v>
      </c>
      <c r="D621">
        <v>20131</v>
      </c>
      <c r="E621" s="76">
        <v>0.51719907407407406</v>
      </c>
      <c r="F621" s="76">
        <v>0.5237384259259259</v>
      </c>
      <c r="G621" s="2">
        <v>0.3923611111111111</v>
      </c>
      <c r="H621" s="77">
        <v>6.2615740740740739E-3</v>
      </c>
      <c r="J621" s="79">
        <f>IF(IF(IF(_xlfn.MAXIFS($F$2:$F620,$C$2:$C620,$C621,$B$2:$B620,$B621,$A$2:$A620,$A621)=0,"",$E621-_xlfn.MAXIFS($F$2:$F620,$C$2:$C620,$C621,$B$2:$B620,$B621,$A$2:$A620,$A621))&lt;0,0,IF(_xlfn.MAXIFS($F$2:$F620,$C$2:$C620,$C621,$B$2:$B620,$B621,$A$2:$A620,$A621)=0,"",$E621-_xlfn.MAXIFS($F$2:$F620,$C$2:$C620,$C621,$B$2:$B620,$B621,$A$2:$A620,$A621)))&gt;0.25,"",IF(IF(_xlfn.MAXIFS($F$2:$F620,$C$2:$C620,$C621,$B$2:$B620,$B621,$A$2:$A620,$A621)=0,"",$E621-_xlfn.MAXIFS($F$2:$F620,$C$2:$C620,$C621,$B$2:$B620,$B621,$A$2:$A620,$A621))&lt;0,0,IF(_xlfn.MAXIFS($F$2:$F620,$C$2:$C620,$C621,$B$2:$B620,$B621,$A$2:$A620,$A621)=0,"",$E621-_xlfn.MAXIFS($F$2:$F620,$C$2:$C620,$C621,$B$2:$B620,$B621,$A$2:$A620,$A621))))</f>
        <v>6.2615740740740167E-3</v>
      </c>
      <c r="K621" s="6">
        <f t="shared" si="28"/>
        <v>12</v>
      </c>
      <c r="L621" s="6" t="str">
        <f t="shared" si="29"/>
        <v>EARLY</v>
      </c>
      <c r="M621" s="6" t="str">
        <f t="shared" si="27"/>
        <v>Y</v>
      </c>
    </row>
    <row r="622" spans="1:13" x14ac:dyDescent="0.25">
      <c r="A622" t="s">
        <v>47</v>
      </c>
      <c r="B622" s="92">
        <v>46140</v>
      </c>
      <c r="C622" t="s">
        <v>120</v>
      </c>
      <c r="D622">
        <v>18232</v>
      </c>
      <c r="E622" s="76">
        <v>0.5186574074074074</v>
      </c>
      <c r="F622" s="76">
        <v>0.51946759259259256</v>
      </c>
      <c r="G622" s="2">
        <v>4.8611111111111112E-2</v>
      </c>
      <c r="H622" s="77">
        <v>0</v>
      </c>
      <c r="J622" s="79">
        <f>IF(IF(IF(_xlfn.MAXIFS($F$2:$F621,$C$2:$C621,$C622,$B$2:$B621,$B622,$A$2:$A621,$A622)=0,"",$E622-_xlfn.MAXIFS($F$2:$F621,$C$2:$C621,$C622,$B$2:$B621,$B622,$A$2:$A621,$A622))&lt;0,0,IF(_xlfn.MAXIFS($F$2:$F621,$C$2:$C621,$C622,$B$2:$B621,$B622,$A$2:$A621,$A622)=0,"",$E622-_xlfn.MAXIFS($F$2:$F621,$C$2:$C621,$C622,$B$2:$B621,$B622,$A$2:$A621,$A622)))&gt;0.25,"",IF(IF(_xlfn.MAXIFS($F$2:$F621,$C$2:$C621,$C622,$B$2:$B621,$B622,$A$2:$A621,$A622)=0,"",$E622-_xlfn.MAXIFS($F$2:$F621,$C$2:$C621,$C622,$B$2:$B621,$B622,$A$2:$A621,$A622))&lt;0,0,IF(_xlfn.MAXIFS($F$2:$F621,$C$2:$C621,$C622,$B$2:$B621,$B622,$A$2:$A621,$A622)=0,"",$E622-_xlfn.MAXIFS($F$2:$F621,$C$2:$C621,$C622,$B$2:$B621,$B622,$A$2:$A621,$A622))))</f>
        <v>0</v>
      </c>
      <c r="K622" s="6">
        <f t="shared" si="28"/>
        <v>12</v>
      </c>
      <c r="L622" s="6" t="str">
        <f t="shared" si="29"/>
        <v>EARLY</v>
      </c>
      <c r="M622" s="6" t="str">
        <f t="shared" si="27"/>
        <v>Y</v>
      </c>
    </row>
    <row r="623" spans="1:13" x14ac:dyDescent="0.25">
      <c r="A623" t="s">
        <v>47</v>
      </c>
      <c r="B623" s="92">
        <v>46140</v>
      </c>
      <c r="C623" t="s">
        <v>120</v>
      </c>
      <c r="D623">
        <v>12232</v>
      </c>
      <c r="E623" s="76">
        <v>0.5247222222222222</v>
      </c>
      <c r="F623" s="76">
        <v>0.52755787037037039</v>
      </c>
      <c r="G623" s="2">
        <v>0.1701388888888889</v>
      </c>
      <c r="H623" s="77">
        <v>5.2546296296296299E-3</v>
      </c>
      <c r="J623" s="79">
        <f>IF(IF(IF(_xlfn.MAXIFS($F$2:$F622,$C$2:$C622,$C623,$B$2:$B622,$B623,$A$2:$A622,$A623)=0,"",$E623-_xlfn.MAXIFS($F$2:$F622,$C$2:$C622,$C623,$B$2:$B622,$B623,$A$2:$A622,$A623))&lt;0,0,IF(_xlfn.MAXIFS($F$2:$F622,$C$2:$C622,$C623,$B$2:$B622,$B623,$A$2:$A622,$A623)=0,"",$E623-_xlfn.MAXIFS($F$2:$F622,$C$2:$C622,$C623,$B$2:$B622,$B623,$A$2:$A622,$A623)))&gt;0.25,"",IF(IF(_xlfn.MAXIFS($F$2:$F622,$C$2:$C622,$C623,$B$2:$B622,$B623,$A$2:$A622,$A623)=0,"",$E623-_xlfn.MAXIFS($F$2:$F622,$C$2:$C622,$C623,$B$2:$B622,$B623,$A$2:$A622,$A623))&lt;0,0,IF(_xlfn.MAXIFS($F$2:$F622,$C$2:$C622,$C623,$B$2:$B622,$B623,$A$2:$A622,$A623)=0,"",$E623-_xlfn.MAXIFS($F$2:$F622,$C$2:$C622,$C623,$B$2:$B622,$B623,$A$2:$A622,$A623))))</f>
        <v>9.8379629629630205E-4</v>
      </c>
      <c r="K623" s="6">
        <f t="shared" si="28"/>
        <v>12</v>
      </c>
      <c r="L623" s="6" t="str">
        <f t="shared" si="29"/>
        <v>LATE</v>
      </c>
      <c r="M623" s="6" t="str">
        <f t="shared" si="27"/>
        <v>Y</v>
      </c>
    </row>
    <row r="624" spans="1:13" x14ac:dyDescent="0.25">
      <c r="A624" t="s">
        <v>47</v>
      </c>
      <c r="B624" s="92">
        <v>46140</v>
      </c>
      <c r="C624" t="s">
        <v>121</v>
      </c>
      <c r="D624">
        <v>18232</v>
      </c>
      <c r="E624" s="76">
        <v>0.52490740740740738</v>
      </c>
      <c r="F624" s="76">
        <v>0.52629629629629626</v>
      </c>
      <c r="G624" s="2">
        <v>8.3333333333333329E-2</v>
      </c>
      <c r="H624" s="77">
        <v>6.7939814814814816E-3</v>
      </c>
      <c r="J624" s="79">
        <f>IF(IF(IF(_xlfn.MAXIFS($F$2:$F623,$C$2:$C623,$C624,$B$2:$B623,$B624,$A$2:$A623,$A624)=0,"",$E624-_xlfn.MAXIFS($F$2:$F623,$C$2:$C623,$C624,$B$2:$B623,$B624,$A$2:$A623,$A624))&lt;0,0,IF(_xlfn.MAXIFS($F$2:$F623,$C$2:$C623,$C624,$B$2:$B623,$B624,$A$2:$A623,$A624)=0,"",$E624-_xlfn.MAXIFS($F$2:$F623,$C$2:$C623,$C624,$B$2:$B623,$B624,$A$2:$A623,$A624)))&gt;0.25,"",IF(IF(_xlfn.MAXIFS($F$2:$F623,$C$2:$C623,$C624,$B$2:$B623,$B624,$A$2:$A623,$A624)=0,"",$E624-_xlfn.MAXIFS($F$2:$F623,$C$2:$C623,$C624,$B$2:$B623,$B624,$A$2:$A623,$A624))&lt;0,0,IF(_xlfn.MAXIFS($F$2:$F623,$C$2:$C623,$C624,$B$2:$B623,$B624,$A$2:$A623,$A624)=0,"",$E624-_xlfn.MAXIFS($F$2:$F623,$C$2:$C623,$C624,$B$2:$B623,$B624,$A$2:$A623,$A624))))</f>
        <v>6.7939814814814703E-3</v>
      </c>
      <c r="K624" s="6">
        <f t="shared" si="28"/>
        <v>12</v>
      </c>
      <c r="L624" s="6" t="str">
        <f t="shared" si="29"/>
        <v>LATE</v>
      </c>
      <c r="M624" s="6" t="str">
        <f t="shared" si="27"/>
        <v>Y</v>
      </c>
    </row>
    <row r="625" spans="1:13" x14ac:dyDescent="0.25">
      <c r="A625" t="s">
        <v>47</v>
      </c>
      <c r="B625" s="92">
        <v>46140</v>
      </c>
      <c r="C625" t="s">
        <v>121</v>
      </c>
      <c r="D625">
        <v>20131</v>
      </c>
      <c r="E625" s="76">
        <v>0.52912037037037041</v>
      </c>
      <c r="F625" s="76">
        <v>0.5310300925925926</v>
      </c>
      <c r="G625" s="2">
        <v>0.11458333333333333</v>
      </c>
      <c r="H625" s="77">
        <v>2.8240740740740739E-3</v>
      </c>
      <c r="J625" s="79">
        <f>IF(IF(IF(_xlfn.MAXIFS($F$2:$F624,$C$2:$C624,$C625,$B$2:$B624,$B625,$A$2:$A624,$A625)=0,"",$E625-_xlfn.MAXIFS($F$2:$F624,$C$2:$C624,$C625,$B$2:$B624,$B625,$A$2:$A624,$A625))&lt;0,0,IF(_xlfn.MAXIFS($F$2:$F624,$C$2:$C624,$C625,$B$2:$B624,$B625,$A$2:$A624,$A625)=0,"",$E625-_xlfn.MAXIFS($F$2:$F624,$C$2:$C624,$C625,$B$2:$B624,$B625,$A$2:$A624,$A625)))&gt;0.25,"",IF(IF(_xlfn.MAXIFS($F$2:$F624,$C$2:$C624,$C625,$B$2:$B624,$B625,$A$2:$A624,$A625)=0,"",$E625-_xlfn.MAXIFS($F$2:$F624,$C$2:$C624,$C625,$B$2:$B624,$B625,$A$2:$A624,$A625))&lt;0,0,IF(_xlfn.MAXIFS($F$2:$F624,$C$2:$C624,$C625,$B$2:$B624,$B625,$A$2:$A624,$A625)=0,"",$E625-_xlfn.MAXIFS($F$2:$F624,$C$2:$C624,$C625,$B$2:$B624,$B625,$A$2:$A624,$A625))))</f>
        <v>2.8240740740741455E-3</v>
      </c>
      <c r="K625" s="6">
        <f t="shared" si="28"/>
        <v>12</v>
      </c>
      <c r="L625" s="6" t="str">
        <f t="shared" si="29"/>
        <v>LATE</v>
      </c>
      <c r="M625" s="6" t="str">
        <f t="shared" si="27"/>
        <v>Y</v>
      </c>
    </row>
    <row r="626" spans="1:13" x14ac:dyDescent="0.25">
      <c r="A626" t="s">
        <v>47</v>
      </c>
      <c r="B626" s="92">
        <v>46140</v>
      </c>
      <c r="C626" t="s">
        <v>121</v>
      </c>
      <c r="D626">
        <v>12232</v>
      </c>
      <c r="E626" s="76">
        <v>0.53178240740740745</v>
      </c>
      <c r="F626" s="76">
        <v>0.53374999999999995</v>
      </c>
      <c r="G626" s="2">
        <v>0.11805555555555555</v>
      </c>
      <c r="H626" s="77">
        <v>7.5231481481481482E-4</v>
      </c>
      <c r="J626" s="79">
        <f>IF(IF(IF(_xlfn.MAXIFS($F$2:$F625,$C$2:$C625,$C626,$B$2:$B625,$B626,$A$2:$A625,$A626)=0,"",$E626-_xlfn.MAXIFS($F$2:$F625,$C$2:$C625,$C626,$B$2:$B625,$B626,$A$2:$A625,$A626))&lt;0,0,IF(_xlfn.MAXIFS($F$2:$F625,$C$2:$C625,$C626,$B$2:$B625,$B626,$A$2:$A625,$A626)=0,"",$E626-_xlfn.MAXIFS($F$2:$F625,$C$2:$C625,$C626,$B$2:$B625,$B626,$A$2:$A625,$A626)))&gt;0.25,"",IF(IF(_xlfn.MAXIFS($F$2:$F625,$C$2:$C625,$C626,$B$2:$B625,$B626,$A$2:$A625,$A626)=0,"",$E626-_xlfn.MAXIFS($F$2:$F625,$C$2:$C625,$C626,$B$2:$B625,$B626,$A$2:$A625,$A626))&lt;0,0,IF(_xlfn.MAXIFS($F$2:$F625,$C$2:$C625,$C626,$B$2:$B625,$B626,$A$2:$A625,$A626)=0,"",$E626-_xlfn.MAXIFS($F$2:$F625,$C$2:$C625,$C626,$B$2:$B625,$B626,$A$2:$A625,$A626))))</f>
        <v>7.523148148148584E-4</v>
      </c>
      <c r="K626" s="6">
        <f t="shared" si="28"/>
        <v>12</v>
      </c>
      <c r="L626" s="6" t="str">
        <f t="shared" si="29"/>
        <v>LATE</v>
      </c>
      <c r="M626" s="6" t="str">
        <f t="shared" si="27"/>
        <v>Y</v>
      </c>
    </row>
    <row r="627" spans="1:13" x14ac:dyDescent="0.25">
      <c r="A627" t="s">
        <v>47</v>
      </c>
      <c r="B627" s="92">
        <v>46140</v>
      </c>
      <c r="C627" t="s">
        <v>120</v>
      </c>
      <c r="D627">
        <v>18232</v>
      </c>
      <c r="E627" s="76">
        <v>0.53271990740740738</v>
      </c>
      <c r="F627" s="76">
        <v>0.53561342592592598</v>
      </c>
      <c r="G627" s="2">
        <v>0.1736111111111111</v>
      </c>
      <c r="H627" s="77">
        <v>5.162037037037037E-3</v>
      </c>
      <c r="J627" s="79">
        <f>IF(IF(IF(_xlfn.MAXIFS($F$2:$F626,$C$2:$C626,$C627,$B$2:$B626,$B627,$A$2:$A626,$A627)=0,"",$E627-_xlfn.MAXIFS($F$2:$F626,$C$2:$C626,$C627,$B$2:$B626,$B627,$A$2:$A626,$A627))&lt;0,0,IF(_xlfn.MAXIFS($F$2:$F626,$C$2:$C626,$C627,$B$2:$B626,$B627,$A$2:$A626,$A627)=0,"",$E627-_xlfn.MAXIFS($F$2:$F626,$C$2:$C626,$C627,$B$2:$B626,$B627,$A$2:$A626,$A627)))&gt;0.25,"",IF(IF(_xlfn.MAXIFS($F$2:$F626,$C$2:$C626,$C627,$B$2:$B626,$B627,$A$2:$A626,$A627)=0,"",$E627-_xlfn.MAXIFS($F$2:$F626,$C$2:$C626,$C627,$B$2:$B626,$B627,$A$2:$A626,$A627))&lt;0,0,IF(_xlfn.MAXIFS($F$2:$F626,$C$2:$C626,$C627,$B$2:$B626,$B627,$A$2:$A626,$A627)=0,"",$E627-_xlfn.MAXIFS($F$2:$F626,$C$2:$C626,$C627,$B$2:$B626,$B627,$A$2:$A626,$A627))))</f>
        <v>5.1620370370369928E-3</v>
      </c>
      <c r="K627" s="6">
        <f t="shared" si="28"/>
        <v>12</v>
      </c>
      <c r="L627" s="6" t="str">
        <f t="shared" si="29"/>
        <v>LATE</v>
      </c>
      <c r="M627" s="6" t="str">
        <f t="shared" si="27"/>
        <v>Y</v>
      </c>
    </row>
    <row r="628" spans="1:13" x14ac:dyDescent="0.25">
      <c r="A628" t="s">
        <v>47</v>
      </c>
      <c r="B628" s="92">
        <v>46140</v>
      </c>
      <c r="C628" t="s">
        <v>120</v>
      </c>
      <c r="D628">
        <v>20131</v>
      </c>
      <c r="E628" s="76">
        <v>0.53694444444444445</v>
      </c>
      <c r="F628" s="76">
        <v>0.53844907407407405</v>
      </c>
      <c r="G628" s="2">
        <v>9.0277777777777776E-2</v>
      </c>
      <c r="H628" s="77">
        <v>1.3310185185185185E-3</v>
      </c>
      <c r="J628" s="79">
        <f>IF(IF(IF(_xlfn.MAXIFS($F$2:$F627,$C$2:$C627,$C628,$B$2:$B627,$B628,$A$2:$A627,$A628)=0,"",$E628-_xlfn.MAXIFS($F$2:$F627,$C$2:$C627,$C628,$B$2:$B627,$B628,$A$2:$A627,$A628))&lt;0,0,IF(_xlfn.MAXIFS($F$2:$F627,$C$2:$C627,$C628,$B$2:$B627,$B628,$A$2:$A627,$A628)=0,"",$E628-_xlfn.MAXIFS($F$2:$F627,$C$2:$C627,$C628,$B$2:$B627,$B628,$A$2:$A627,$A628)))&gt;0.25,"",IF(IF(_xlfn.MAXIFS($F$2:$F627,$C$2:$C627,$C628,$B$2:$B627,$B628,$A$2:$A627,$A628)=0,"",$E628-_xlfn.MAXIFS($F$2:$F627,$C$2:$C627,$C628,$B$2:$B627,$B628,$A$2:$A627,$A628))&lt;0,0,IF(_xlfn.MAXIFS($F$2:$F627,$C$2:$C627,$C628,$B$2:$B627,$B628,$A$2:$A627,$A628)=0,"",$E628-_xlfn.MAXIFS($F$2:$F627,$C$2:$C627,$C628,$B$2:$B627,$B628,$A$2:$A627,$A628))))</f>
        <v>1.3310185185184675E-3</v>
      </c>
      <c r="K628" s="6">
        <f t="shared" si="28"/>
        <v>12</v>
      </c>
      <c r="L628" s="6" t="str">
        <f t="shared" si="29"/>
        <v>LATE</v>
      </c>
      <c r="M628" s="6" t="str">
        <f t="shared" si="27"/>
        <v>Y</v>
      </c>
    </row>
    <row r="629" spans="1:13" x14ac:dyDescent="0.25">
      <c r="A629" t="s">
        <v>47</v>
      </c>
      <c r="B629" s="92">
        <v>46140</v>
      </c>
      <c r="C629" t="s">
        <v>120</v>
      </c>
      <c r="D629">
        <v>12232</v>
      </c>
      <c r="E629" s="76">
        <v>0.54017361111111106</v>
      </c>
      <c r="F629" s="76">
        <v>0.54416666666666669</v>
      </c>
      <c r="G629" s="2">
        <v>0.23958333333333334</v>
      </c>
      <c r="H629" s="77">
        <v>1.724537037037037E-3</v>
      </c>
      <c r="J629" s="79">
        <f>IF(IF(IF(_xlfn.MAXIFS($F$2:$F628,$C$2:$C628,$C629,$B$2:$B628,$B629,$A$2:$A628,$A629)=0,"",$E629-_xlfn.MAXIFS($F$2:$F628,$C$2:$C628,$C629,$B$2:$B628,$B629,$A$2:$A628,$A629))&lt;0,0,IF(_xlfn.MAXIFS($F$2:$F628,$C$2:$C628,$C629,$B$2:$B628,$B629,$A$2:$A628,$A629)=0,"",$E629-_xlfn.MAXIFS($F$2:$F628,$C$2:$C628,$C629,$B$2:$B628,$B629,$A$2:$A628,$A629)))&gt;0.25,"",IF(IF(_xlfn.MAXIFS($F$2:$F628,$C$2:$C628,$C629,$B$2:$B628,$B629,$A$2:$A628,$A629)=0,"",$E629-_xlfn.MAXIFS($F$2:$F628,$C$2:$C628,$C629,$B$2:$B628,$B629,$A$2:$A628,$A629))&lt;0,0,IF(_xlfn.MAXIFS($F$2:$F628,$C$2:$C628,$C629,$B$2:$B628,$B629,$A$2:$A628,$A629)=0,"",$E629-_xlfn.MAXIFS($F$2:$F628,$C$2:$C628,$C629,$B$2:$B628,$B629,$A$2:$A628,$A629))))</f>
        <v>1.7245370370370106E-3</v>
      </c>
      <c r="K629" s="6">
        <f t="shared" si="28"/>
        <v>12</v>
      </c>
      <c r="L629" s="6" t="str">
        <f t="shared" si="29"/>
        <v>LATE</v>
      </c>
      <c r="M629" s="6" t="str">
        <f t="shared" si="27"/>
        <v>Y</v>
      </c>
    </row>
    <row r="630" spans="1:13" x14ac:dyDescent="0.25">
      <c r="A630" t="s">
        <v>47</v>
      </c>
      <c r="B630" s="92">
        <v>46140</v>
      </c>
      <c r="C630" t="s">
        <v>121</v>
      </c>
      <c r="D630">
        <v>18232</v>
      </c>
      <c r="E630" s="76">
        <v>0.54059027777777779</v>
      </c>
      <c r="F630" s="76">
        <v>0.54951388888888886</v>
      </c>
      <c r="G630" s="2">
        <v>0.53541666666666665</v>
      </c>
      <c r="H630" s="77">
        <v>6.8402777777777776E-3</v>
      </c>
      <c r="J630" s="79">
        <f>IF(IF(IF(_xlfn.MAXIFS($F$2:$F629,$C$2:$C629,$C630,$B$2:$B629,$B630,$A$2:$A629,$A630)=0,"",$E630-_xlfn.MAXIFS($F$2:$F629,$C$2:$C629,$C630,$B$2:$B629,$B630,$A$2:$A629,$A630))&lt;0,0,IF(_xlfn.MAXIFS($F$2:$F629,$C$2:$C629,$C630,$B$2:$B629,$B630,$A$2:$A629,$A630)=0,"",$E630-_xlfn.MAXIFS($F$2:$F629,$C$2:$C629,$C630,$B$2:$B629,$B630,$A$2:$A629,$A630)))&gt;0.25,"",IF(IF(_xlfn.MAXIFS($F$2:$F629,$C$2:$C629,$C630,$B$2:$B629,$B630,$A$2:$A629,$A630)=0,"",$E630-_xlfn.MAXIFS($F$2:$F629,$C$2:$C629,$C630,$B$2:$B629,$B630,$A$2:$A629,$A630))&lt;0,0,IF(_xlfn.MAXIFS($F$2:$F629,$C$2:$C629,$C630,$B$2:$B629,$B630,$A$2:$A629,$A630)=0,"",$E630-_xlfn.MAXIFS($F$2:$F629,$C$2:$C629,$C630,$B$2:$B629,$B630,$A$2:$A629,$A630))))</f>
        <v>6.8402777777778478E-3</v>
      </c>
      <c r="K630" s="6">
        <f t="shared" si="28"/>
        <v>12</v>
      </c>
      <c r="L630" s="6" t="str">
        <f t="shared" si="29"/>
        <v>LATE</v>
      </c>
      <c r="M630" s="6" t="str">
        <f t="shared" si="27"/>
        <v>Y</v>
      </c>
    </row>
    <row r="631" spans="1:13" x14ac:dyDescent="0.25">
      <c r="A631" t="s">
        <v>47</v>
      </c>
      <c r="B631" s="92">
        <v>46140</v>
      </c>
      <c r="C631" t="s">
        <v>121</v>
      </c>
      <c r="D631">
        <v>20131</v>
      </c>
      <c r="E631" s="76">
        <v>0.5479398148148148</v>
      </c>
      <c r="F631" s="76">
        <v>0.55175925925925928</v>
      </c>
      <c r="G631" s="2">
        <v>0.22916666666666666</v>
      </c>
      <c r="H631" s="77">
        <v>0</v>
      </c>
      <c r="J631" s="79">
        <f>IF(IF(IF(_xlfn.MAXIFS($F$2:$F630,$C$2:$C630,$C631,$B$2:$B630,$B631,$A$2:$A630,$A631)=0,"",$E631-_xlfn.MAXIFS($F$2:$F630,$C$2:$C630,$C631,$B$2:$B630,$B631,$A$2:$A630,$A631))&lt;0,0,IF(_xlfn.MAXIFS($F$2:$F630,$C$2:$C630,$C631,$B$2:$B630,$B631,$A$2:$A630,$A631)=0,"",$E631-_xlfn.MAXIFS($F$2:$F630,$C$2:$C630,$C631,$B$2:$B630,$B631,$A$2:$A630,$A631)))&gt;0.25,"",IF(IF(_xlfn.MAXIFS($F$2:$F630,$C$2:$C630,$C631,$B$2:$B630,$B631,$A$2:$A630,$A631)=0,"",$E631-_xlfn.MAXIFS($F$2:$F630,$C$2:$C630,$C631,$B$2:$B630,$B631,$A$2:$A630,$A631))&lt;0,0,IF(_xlfn.MAXIFS($F$2:$F630,$C$2:$C630,$C631,$B$2:$B630,$B631,$A$2:$A630,$A631)=0,"",$E631-_xlfn.MAXIFS($F$2:$F630,$C$2:$C630,$C631,$B$2:$B630,$B631,$A$2:$A630,$A631))))</f>
        <v>0</v>
      </c>
      <c r="K631" s="6">
        <f t="shared" si="28"/>
        <v>13</v>
      </c>
      <c r="L631" s="6" t="str">
        <f t="shared" si="29"/>
        <v>EARLY</v>
      </c>
      <c r="M631" s="6" t="str">
        <f t="shared" si="27"/>
        <v>Y</v>
      </c>
    </row>
    <row r="632" spans="1:13" x14ac:dyDescent="0.25">
      <c r="A632" t="s">
        <v>47</v>
      </c>
      <c r="B632" s="92">
        <v>46140</v>
      </c>
      <c r="C632" t="s">
        <v>121</v>
      </c>
      <c r="D632">
        <v>12232</v>
      </c>
      <c r="E632" s="76">
        <v>0.55076388888888894</v>
      </c>
      <c r="F632" s="76">
        <v>0.5564351851851852</v>
      </c>
      <c r="G632" s="2">
        <v>0.34027777777777779</v>
      </c>
      <c r="H632" s="77">
        <v>0</v>
      </c>
      <c r="J632" s="79">
        <f>IF(IF(IF(_xlfn.MAXIFS($F$2:$F631,$C$2:$C631,$C632,$B$2:$B631,$B632,$A$2:$A631,$A632)=0,"",$E632-_xlfn.MAXIFS($F$2:$F631,$C$2:$C631,$C632,$B$2:$B631,$B632,$A$2:$A631,$A632))&lt;0,0,IF(_xlfn.MAXIFS($F$2:$F631,$C$2:$C631,$C632,$B$2:$B631,$B632,$A$2:$A631,$A632)=0,"",$E632-_xlfn.MAXIFS($F$2:$F631,$C$2:$C631,$C632,$B$2:$B631,$B632,$A$2:$A631,$A632)))&gt;0.25,"",IF(IF(_xlfn.MAXIFS($F$2:$F631,$C$2:$C631,$C632,$B$2:$B631,$B632,$A$2:$A631,$A632)=0,"",$E632-_xlfn.MAXIFS($F$2:$F631,$C$2:$C631,$C632,$B$2:$B631,$B632,$A$2:$A631,$A632))&lt;0,0,IF(_xlfn.MAXIFS($F$2:$F631,$C$2:$C631,$C632,$B$2:$B631,$B632,$A$2:$A631,$A632)=0,"",$E632-_xlfn.MAXIFS($F$2:$F631,$C$2:$C631,$C632,$B$2:$B631,$B632,$A$2:$A631,$A632))))</f>
        <v>0</v>
      </c>
      <c r="K632" s="6">
        <f t="shared" si="28"/>
        <v>13</v>
      </c>
      <c r="L632" s="6" t="str">
        <f t="shared" si="29"/>
        <v>EARLY</v>
      </c>
      <c r="M632" s="6" t="str">
        <f t="shared" si="27"/>
        <v>Y</v>
      </c>
    </row>
    <row r="633" spans="1:13" x14ac:dyDescent="0.25">
      <c r="A633" t="s">
        <v>47</v>
      </c>
      <c r="B633" s="92">
        <v>46140</v>
      </c>
      <c r="C633" t="s">
        <v>120</v>
      </c>
      <c r="D633">
        <v>18232</v>
      </c>
      <c r="E633" s="76">
        <v>0.5560532407407407</v>
      </c>
      <c r="F633" s="76">
        <v>0.55744212962962958</v>
      </c>
      <c r="G633" s="2">
        <v>8.3333333333333329E-2</v>
      </c>
      <c r="H633" s="77">
        <v>1.1886574074074074E-2</v>
      </c>
      <c r="J633" s="79">
        <f>IF(IF(IF(_xlfn.MAXIFS($F$2:$F632,$C$2:$C632,$C633,$B$2:$B632,$B633,$A$2:$A632,$A633)=0,"",$E633-_xlfn.MAXIFS($F$2:$F632,$C$2:$C632,$C633,$B$2:$B632,$B633,$A$2:$A632,$A633))&lt;0,0,IF(_xlfn.MAXIFS($F$2:$F632,$C$2:$C632,$C633,$B$2:$B632,$B633,$A$2:$A632,$A633)=0,"",$E633-_xlfn.MAXIFS($F$2:$F632,$C$2:$C632,$C633,$B$2:$B632,$B633,$A$2:$A632,$A633)))&gt;0.25,"",IF(IF(_xlfn.MAXIFS($F$2:$F632,$C$2:$C632,$C633,$B$2:$B632,$B633,$A$2:$A632,$A633)=0,"",$E633-_xlfn.MAXIFS($F$2:$F632,$C$2:$C632,$C633,$B$2:$B632,$B633,$A$2:$A632,$A633))&lt;0,0,IF(_xlfn.MAXIFS($F$2:$F632,$C$2:$C632,$C633,$B$2:$B632,$B633,$A$2:$A632,$A633)=0,"",$E633-_xlfn.MAXIFS($F$2:$F632,$C$2:$C632,$C633,$B$2:$B632,$B633,$A$2:$A632,$A633))))</f>
        <v>1.1886574074074008E-2</v>
      </c>
      <c r="K633" s="6">
        <f t="shared" si="28"/>
        <v>13</v>
      </c>
      <c r="L633" s="6" t="str">
        <f t="shared" si="29"/>
        <v>EARLY</v>
      </c>
      <c r="M633" s="6" t="str">
        <f t="shared" si="27"/>
        <v>Y</v>
      </c>
    </row>
    <row r="634" spans="1:13" x14ac:dyDescent="0.25">
      <c r="A634" t="s">
        <v>47</v>
      </c>
      <c r="B634" s="92">
        <v>46140</v>
      </c>
      <c r="C634" t="s">
        <v>120</v>
      </c>
      <c r="D634">
        <v>20131</v>
      </c>
      <c r="E634" s="76">
        <v>0.5562731481481481</v>
      </c>
      <c r="F634" s="76">
        <v>0.560150462962963</v>
      </c>
      <c r="G634" s="2">
        <v>0.2326388888888889</v>
      </c>
      <c r="H634" s="77">
        <v>0</v>
      </c>
      <c r="J634" s="79">
        <f>IF(IF(IF(_xlfn.MAXIFS($F$2:$F633,$C$2:$C633,$C634,$B$2:$B633,$B634,$A$2:$A633,$A634)=0,"",$E634-_xlfn.MAXIFS($F$2:$F633,$C$2:$C633,$C634,$B$2:$B633,$B634,$A$2:$A633,$A634))&lt;0,0,IF(_xlfn.MAXIFS($F$2:$F633,$C$2:$C633,$C634,$B$2:$B633,$B634,$A$2:$A633,$A634)=0,"",$E634-_xlfn.MAXIFS($F$2:$F633,$C$2:$C633,$C634,$B$2:$B633,$B634,$A$2:$A633,$A634)))&gt;0.25,"",IF(IF(_xlfn.MAXIFS($F$2:$F633,$C$2:$C633,$C634,$B$2:$B633,$B634,$A$2:$A633,$A634)=0,"",$E634-_xlfn.MAXIFS($F$2:$F633,$C$2:$C633,$C634,$B$2:$B633,$B634,$A$2:$A633,$A634))&lt;0,0,IF(_xlfn.MAXIFS($F$2:$F633,$C$2:$C633,$C634,$B$2:$B633,$B634,$A$2:$A633,$A634)=0,"",$E634-_xlfn.MAXIFS($F$2:$F633,$C$2:$C633,$C634,$B$2:$B633,$B634,$A$2:$A633,$A634))))</f>
        <v>0</v>
      </c>
      <c r="K634" s="6">
        <f t="shared" si="28"/>
        <v>13</v>
      </c>
      <c r="L634" s="6" t="str">
        <f t="shared" si="29"/>
        <v>EARLY</v>
      </c>
      <c r="M634" s="6" t="str">
        <f t="shared" si="27"/>
        <v>Y</v>
      </c>
    </row>
    <row r="635" spans="1:13" x14ac:dyDescent="0.25">
      <c r="A635" t="s">
        <v>47</v>
      </c>
      <c r="B635" s="92">
        <v>46140</v>
      </c>
      <c r="C635" t="s">
        <v>121</v>
      </c>
      <c r="D635">
        <v>18232</v>
      </c>
      <c r="E635" s="76">
        <v>0.56097222222222221</v>
      </c>
      <c r="F635" s="76">
        <v>0.56288194444444439</v>
      </c>
      <c r="G635" s="2">
        <v>0.11458333333333333</v>
      </c>
      <c r="H635" s="77">
        <v>4.5370370370370373E-3</v>
      </c>
      <c r="J635" s="79">
        <f>IF(IF(IF(_xlfn.MAXIFS($F$2:$F634,$C$2:$C634,$C635,$B$2:$B634,$B635,$A$2:$A634,$A635)=0,"",$E635-_xlfn.MAXIFS($F$2:$F634,$C$2:$C634,$C635,$B$2:$B634,$B635,$A$2:$A634,$A635))&lt;0,0,IF(_xlfn.MAXIFS($F$2:$F634,$C$2:$C634,$C635,$B$2:$B634,$B635,$A$2:$A634,$A635)=0,"",$E635-_xlfn.MAXIFS($F$2:$F634,$C$2:$C634,$C635,$B$2:$B634,$B635,$A$2:$A634,$A635)))&gt;0.25,"",IF(IF(_xlfn.MAXIFS($F$2:$F634,$C$2:$C634,$C635,$B$2:$B634,$B635,$A$2:$A634,$A635)=0,"",$E635-_xlfn.MAXIFS($F$2:$F634,$C$2:$C634,$C635,$B$2:$B634,$B635,$A$2:$A634,$A635))&lt;0,0,IF(_xlfn.MAXIFS($F$2:$F634,$C$2:$C634,$C635,$B$2:$B634,$B635,$A$2:$A634,$A635)=0,"",$E635-_xlfn.MAXIFS($F$2:$F634,$C$2:$C634,$C635,$B$2:$B634,$B635,$A$2:$A634,$A635))))</f>
        <v>4.5370370370370061E-3</v>
      </c>
      <c r="K635" s="6">
        <f t="shared" si="28"/>
        <v>13</v>
      </c>
      <c r="L635" s="6" t="str">
        <f t="shared" si="29"/>
        <v>EARLY</v>
      </c>
      <c r="M635" s="6" t="str">
        <f t="shared" si="27"/>
        <v>Y</v>
      </c>
    </row>
    <row r="636" spans="1:13" x14ac:dyDescent="0.25">
      <c r="A636" t="s">
        <v>47</v>
      </c>
      <c r="B636" s="92">
        <v>46140</v>
      </c>
      <c r="C636" t="s">
        <v>120</v>
      </c>
      <c r="D636">
        <v>12232</v>
      </c>
      <c r="E636" s="76">
        <v>0.56158564814814815</v>
      </c>
      <c r="F636" s="76">
        <v>0.5637268518518519</v>
      </c>
      <c r="G636" s="2">
        <v>0.12847222222222221</v>
      </c>
      <c r="H636" s="77">
        <v>1.4351851851851852E-3</v>
      </c>
      <c r="J636" s="79">
        <f>IF(IF(IF(_xlfn.MAXIFS($F$2:$F635,$C$2:$C635,$C636,$B$2:$B635,$B636,$A$2:$A635,$A636)=0,"",$E636-_xlfn.MAXIFS($F$2:$F635,$C$2:$C635,$C636,$B$2:$B635,$B636,$A$2:$A635,$A636))&lt;0,0,IF(_xlfn.MAXIFS($F$2:$F635,$C$2:$C635,$C636,$B$2:$B635,$B636,$A$2:$A635,$A636)=0,"",$E636-_xlfn.MAXIFS($F$2:$F635,$C$2:$C635,$C636,$B$2:$B635,$B636,$A$2:$A635,$A636)))&gt;0.25,"",IF(IF(_xlfn.MAXIFS($F$2:$F635,$C$2:$C635,$C636,$B$2:$B635,$B636,$A$2:$A635,$A636)=0,"",$E636-_xlfn.MAXIFS($F$2:$F635,$C$2:$C635,$C636,$B$2:$B635,$B636,$A$2:$A635,$A636))&lt;0,0,IF(_xlfn.MAXIFS($F$2:$F635,$C$2:$C635,$C636,$B$2:$B635,$B636,$A$2:$A635,$A636)=0,"",$E636-_xlfn.MAXIFS($F$2:$F635,$C$2:$C635,$C636,$B$2:$B635,$B636,$A$2:$A635,$A636))))</f>
        <v>1.4351851851851505E-3</v>
      </c>
      <c r="K636" s="6">
        <f t="shared" si="28"/>
        <v>13</v>
      </c>
      <c r="L636" s="6" t="str">
        <f t="shared" si="29"/>
        <v>EARLY</v>
      </c>
      <c r="M636" s="6" t="str">
        <f t="shared" si="27"/>
        <v>Y</v>
      </c>
    </row>
    <row r="637" spans="1:13" x14ac:dyDescent="0.25">
      <c r="A637" t="s">
        <v>47</v>
      </c>
      <c r="B637" s="92">
        <v>46140</v>
      </c>
      <c r="C637" t="s">
        <v>121</v>
      </c>
      <c r="D637">
        <v>20131</v>
      </c>
      <c r="E637" s="76">
        <v>0.56530092592592596</v>
      </c>
      <c r="F637" s="76">
        <v>0.56674768518518515</v>
      </c>
      <c r="G637" s="2">
        <v>8.6805555555555552E-2</v>
      </c>
      <c r="H637" s="77">
        <v>2.4189814814814816E-3</v>
      </c>
      <c r="J637" s="79">
        <f>IF(IF(IF(_xlfn.MAXIFS($F$2:$F636,$C$2:$C636,$C637,$B$2:$B636,$B637,$A$2:$A636,$A637)=0,"",$E637-_xlfn.MAXIFS($F$2:$F636,$C$2:$C636,$C637,$B$2:$B636,$B637,$A$2:$A636,$A637))&lt;0,0,IF(_xlfn.MAXIFS($F$2:$F636,$C$2:$C636,$C637,$B$2:$B636,$B637,$A$2:$A636,$A637)=0,"",$E637-_xlfn.MAXIFS($F$2:$F636,$C$2:$C636,$C637,$B$2:$B636,$B637,$A$2:$A636,$A637)))&gt;0.25,"",IF(IF(_xlfn.MAXIFS($F$2:$F636,$C$2:$C636,$C637,$B$2:$B636,$B637,$A$2:$A636,$A637)=0,"",$E637-_xlfn.MAXIFS($F$2:$F636,$C$2:$C636,$C637,$B$2:$B636,$B637,$A$2:$A636,$A637))&lt;0,0,IF(_xlfn.MAXIFS($F$2:$F636,$C$2:$C636,$C637,$B$2:$B636,$B637,$A$2:$A636,$A637)=0,"",$E637-_xlfn.MAXIFS($F$2:$F636,$C$2:$C636,$C637,$B$2:$B636,$B637,$A$2:$A636,$A637))))</f>
        <v>2.4189814814815636E-3</v>
      </c>
      <c r="K637" s="6">
        <f t="shared" si="28"/>
        <v>13</v>
      </c>
      <c r="L637" s="6" t="str">
        <f t="shared" si="29"/>
        <v>LATE</v>
      </c>
      <c r="M637" s="6" t="str">
        <f t="shared" si="27"/>
        <v>Y</v>
      </c>
    </row>
    <row r="638" spans="1:13" x14ac:dyDescent="0.25">
      <c r="A638" t="s">
        <v>47</v>
      </c>
      <c r="B638" s="92">
        <v>46140</v>
      </c>
      <c r="C638" t="s">
        <v>120</v>
      </c>
      <c r="D638">
        <v>18232</v>
      </c>
      <c r="E638" s="76">
        <v>0.56855324074074076</v>
      </c>
      <c r="F638" s="76">
        <v>0.56930555555555551</v>
      </c>
      <c r="G638" s="2">
        <v>4.5138888888888888E-2</v>
      </c>
      <c r="H638" s="77">
        <v>4.8263888888888887E-3</v>
      </c>
      <c r="J638" s="79">
        <f>IF(IF(IF(_xlfn.MAXIFS($F$2:$F637,$C$2:$C637,$C638,$B$2:$B637,$B638,$A$2:$A637,$A638)=0,"",$E638-_xlfn.MAXIFS($F$2:$F637,$C$2:$C637,$C638,$B$2:$B637,$B638,$A$2:$A637,$A638))&lt;0,0,IF(_xlfn.MAXIFS($F$2:$F637,$C$2:$C637,$C638,$B$2:$B637,$B638,$A$2:$A637,$A638)=0,"",$E638-_xlfn.MAXIFS($F$2:$F637,$C$2:$C637,$C638,$B$2:$B637,$B638,$A$2:$A637,$A638)))&gt;0.25,"",IF(IF(_xlfn.MAXIFS($F$2:$F637,$C$2:$C637,$C638,$B$2:$B637,$B638,$A$2:$A637,$A638)=0,"",$E638-_xlfn.MAXIFS($F$2:$F637,$C$2:$C637,$C638,$B$2:$B637,$B638,$A$2:$A637,$A638))&lt;0,0,IF(_xlfn.MAXIFS($F$2:$F637,$C$2:$C637,$C638,$B$2:$B637,$B638,$A$2:$A637,$A638)=0,"",$E638-_xlfn.MAXIFS($F$2:$F637,$C$2:$C637,$C638,$B$2:$B637,$B638,$A$2:$A637,$A638))))</f>
        <v>4.8263888888888662E-3</v>
      </c>
      <c r="K638" s="6">
        <f t="shared" si="28"/>
        <v>13</v>
      </c>
      <c r="L638" s="6" t="str">
        <f t="shared" si="29"/>
        <v>LATE</v>
      </c>
      <c r="M638" s="6" t="str">
        <f t="shared" si="27"/>
        <v>Y</v>
      </c>
    </row>
    <row r="639" spans="1:13" x14ac:dyDescent="0.25">
      <c r="A639" t="s">
        <v>47</v>
      </c>
      <c r="B639" s="92">
        <v>46140</v>
      </c>
      <c r="C639" t="s">
        <v>121</v>
      </c>
      <c r="D639">
        <v>12232</v>
      </c>
      <c r="E639" s="76">
        <v>0.56934027777777774</v>
      </c>
      <c r="F639" s="76">
        <v>0.57165509259259262</v>
      </c>
      <c r="G639" s="2">
        <v>0.1388888888888889</v>
      </c>
      <c r="H639" s="77">
        <v>2.5925925925925925E-3</v>
      </c>
      <c r="J639" s="79">
        <f>IF(IF(IF(_xlfn.MAXIFS($F$2:$F638,$C$2:$C638,$C639,$B$2:$B638,$B639,$A$2:$A638,$A639)=0,"",$E639-_xlfn.MAXIFS($F$2:$F638,$C$2:$C638,$C639,$B$2:$B638,$B639,$A$2:$A638,$A639))&lt;0,0,IF(_xlfn.MAXIFS($F$2:$F638,$C$2:$C638,$C639,$B$2:$B638,$B639,$A$2:$A638,$A639)=0,"",$E639-_xlfn.MAXIFS($F$2:$F638,$C$2:$C638,$C639,$B$2:$B638,$B639,$A$2:$A638,$A639)))&gt;0.25,"",IF(IF(_xlfn.MAXIFS($F$2:$F638,$C$2:$C638,$C639,$B$2:$B638,$B639,$A$2:$A638,$A639)=0,"",$E639-_xlfn.MAXIFS($F$2:$F638,$C$2:$C638,$C639,$B$2:$B638,$B639,$A$2:$A638,$A639))&lt;0,0,IF(_xlfn.MAXIFS($F$2:$F638,$C$2:$C638,$C639,$B$2:$B638,$B639,$A$2:$A638,$A639)=0,"",$E639-_xlfn.MAXIFS($F$2:$F638,$C$2:$C638,$C639,$B$2:$B638,$B639,$A$2:$A638,$A639))))</f>
        <v>2.5925925925925908E-3</v>
      </c>
      <c r="K639" s="6">
        <f t="shared" si="28"/>
        <v>13</v>
      </c>
      <c r="L639" s="6" t="str">
        <f t="shared" si="29"/>
        <v>LATE</v>
      </c>
      <c r="M639" s="6" t="str">
        <f t="shared" si="27"/>
        <v>Y</v>
      </c>
    </row>
    <row r="640" spans="1:13" x14ac:dyDescent="0.25">
      <c r="A640" t="s">
        <v>47</v>
      </c>
      <c r="B640" s="92">
        <v>46140</v>
      </c>
      <c r="C640" t="s">
        <v>120</v>
      </c>
      <c r="D640">
        <v>20131</v>
      </c>
      <c r="E640" s="76">
        <v>0.57346064814814812</v>
      </c>
      <c r="F640" s="76">
        <v>0.5753125</v>
      </c>
      <c r="G640" s="2">
        <v>0.1111111111111111</v>
      </c>
      <c r="H640" s="77">
        <v>4.1550925925925922E-3</v>
      </c>
      <c r="J640" s="79">
        <f>IF(IF(IF(_xlfn.MAXIFS($F$2:$F639,$C$2:$C639,$C640,$B$2:$B639,$B640,$A$2:$A639,$A640)=0,"",$E640-_xlfn.MAXIFS($F$2:$F639,$C$2:$C639,$C640,$B$2:$B639,$B640,$A$2:$A639,$A640))&lt;0,0,IF(_xlfn.MAXIFS($F$2:$F639,$C$2:$C639,$C640,$B$2:$B639,$B640,$A$2:$A639,$A640)=0,"",$E640-_xlfn.MAXIFS($F$2:$F639,$C$2:$C639,$C640,$B$2:$B639,$B640,$A$2:$A639,$A640)))&gt;0.25,"",IF(IF(_xlfn.MAXIFS($F$2:$F639,$C$2:$C639,$C640,$B$2:$B639,$B640,$A$2:$A639,$A640)=0,"",$E640-_xlfn.MAXIFS($F$2:$F639,$C$2:$C639,$C640,$B$2:$B639,$B640,$A$2:$A639,$A640))&lt;0,0,IF(_xlfn.MAXIFS($F$2:$F639,$C$2:$C639,$C640,$B$2:$B639,$B640,$A$2:$A639,$A640)=0,"",$E640-_xlfn.MAXIFS($F$2:$F639,$C$2:$C639,$C640,$B$2:$B639,$B640,$A$2:$A639,$A640))))</f>
        <v>4.155092592592613E-3</v>
      </c>
      <c r="K640" s="6">
        <f t="shared" si="28"/>
        <v>13</v>
      </c>
      <c r="L640" s="6" t="str">
        <f t="shared" si="29"/>
        <v>LATE</v>
      </c>
      <c r="M640" s="6" t="str">
        <f t="shared" si="27"/>
        <v>Y</v>
      </c>
    </row>
    <row r="641" spans="1:13" x14ac:dyDescent="0.25">
      <c r="A641" t="s">
        <v>47</v>
      </c>
      <c r="B641" s="92">
        <v>46140</v>
      </c>
      <c r="C641" t="s">
        <v>121</v>
      </c>
      <c r="D641">
        <v>18232</v>
      </c>
      <c r="E641" s="76">
        <v>0.57451388888888888</v>
      </c>
      <c r="F641" s="76">
        <v>0.5760763888888889</v>
      </c>
      <c r="G641" s="2">
        <v>9.375E-2</v>
      </c>
      <c r="H641" s="77">
        <v>2.8587962962962963E-3</v>
      </c>
      <c r="J641" s="79">
        <f>IF(IF(IF(_xlfn.MAXIFS($F$2:$F640,$C$2:$C640,$C641,$B$2:$B640,$B641,$A$2:$A640,$A641)=0,"",$E641-_xlfn.MAXIFS($F$2:$F640,$C$2:$C640,$C641,$B$2:$B640,$B641,$A$2:$A640,$A641))&lt;0,0,IF(_xlfn.MAXIFS($F$2:$F640,$C$2:$C640,$C641,$B$2:$B640,$B641,$A$2:$A640,$A641)=0,"",$E641-_xlfn.MAXIFS($F$2:$F640,$C$2:$C640,$C641,$B$2:$B640,$B641,$A$2:$A640,$A641)))&gt;0.25,"",IF(IF(_xlfn.MAXIFS($F$2:$F640,$C$2:$C640,$C641,$B$2:$B640,$B641,$A$2:$A640,$A641)=0,"",$E641-_xlfn.MAXIFS($F$2:$F640,$C$2:$C640,$C641,$B$2:$B640,$B641,$A$2:$A640,$A641))&lt;0,0,IF(_xlfn.MAXIFS($F$2:$F640,$C$2:$C640,$C641,$B$2:$B640,$B641,$A$2:$A640,$A641)=0,"",$E641-_xlfn.MAXIFS($F$2:$F640,$C$2:$C640,$C641,$B$2:$B640,$B641,$A$2:$A640,$A641))))</f>
        <v>2.8587962962962621E-3</v>
      </c>
      <c r="K641" s="6">
        <f t="shared" si="28"/>
        <v>13</v>
      </c>
      <c r="L641" s="6" t="str">
        <f t="shared" si="29"/>
        <v>LATE</v>
      </c>
      <c r="M641" s="6" t="str">
        <f t="shared" si="27"/>
        <v>Y</v>
      </c>
    </row>
    <row r="642" spans="1:13" x14ac:dyDescent="0.25">
      <c r="A642" t="s">
        <v>47</v>
      </c>
      <c r="B642" s="92">
        <v>46140</v>
      </c>
      <c r="C642" t="s">
        <v>120</v>
      </c>
      <c r="D642">
        <v>12232</v>
      </c>
      <c r="E642" s="76">
        <v>0.57813657407407404</v>
      </c>
      <c r="F642" s="76">
        <v>0.5788888888888889</v>
      </c>
      <c r="G642" s="2">
        <v>4.5138888888888888E-2</v>
      </c>
      <c r="H642" s="77">
        <v>2.8240740740740739E-3</v>
      </c>
      <c r="J642" s="79">
        <f>IF(IF(IF(_xlfn.MAXIFS($F$2:$F641,$C$2:$C641,$C642,$B$2:$B641,$B642,$A$2:$A641,$A642)=0,"",$E642-_xlfn.MAXIFS($F$2:$F641,$C$2:$C641,$C642,$B$2:$B641,$B642,$A$2:$A641,$A642))&lt;0,0,IF(_xlfn.MAXIFS($F$2:$F641,$C$2:$C641,$C642,$B$2:$B641,$B642,$A$2:$A641,$A642)=0,"",$E642-_xlfn.MAXIFS($F$2:$F641,$C$2:$C641,$C642,$B$2:$B641,$B642,$A$2:$A641,$A642)))&gt;0.25,"",IF(IF(_xlfn.MAXIFS($F$2:$F641,$C$2:$C641,$C642,$B$2:$B641,$B642,$A$2:$A641,$A642)=0,"",$E642-_xlfn.MAXIFS($F$2:$F641,$C$2:$C641,$C642,$B$2:$B641,$B642,$A$2:$A641,$A642))&lt;0,0,IF(_xlfn.MAXIFS($F$2:$F641,$C$2:$C641,$C642,$B$2:$B641,$B642,$A$2:$A641,$A642)=0,"",$E642-_xlfn.MAXIFS($F$2:$F641,$C$2:$C641,$C642,$B$2:$B641,$B642,$A$2:$A641,$A642))))</f>
        <v>2.8240740740740344E-3</v>
      </c>
      <c r="K642" s="6">
        <f t="shared" si="28"/>
        <v>13</v>
      </c>
      <c r="L642" s="6" t="str">
        <f t="shared" si="29"/>
        <v>LATE</v>
      </c>
      <c r="M642" s="6" t="str">
        <f t="shared" ref="M642:M705" si="30">IF($A642="","",IF(AND($K642&gt;=10,$K642&lt;=13),"Y",IF(AND($K642=14,$L642="EARLY"),"Y","N")))</f>
        <v>Y</v>
      </c>
    </row>
    <row r="643" spans="1:13" x14ac:dyDescent="0.25">
      <c r="A643" t="s">
        <v>47</v>
      </c>
      <c r="B643" s="92">
        <v>46140</v>
      </c>
      <c r="C643" t="s">
        <v>121</v>
      </c>
      <c r="D643">
        <v>20131</v>
      </c>
      <c r="E643" s="76">
        <v>0.58208333333333329</v>
      </c>
      <c r="F643" s="76">
        <v>0.58318287037037042</v>
      </c>
      <c r="G643" s="2">
        <v>6.5972222222222224E-2</v>
      </c>
      <c r="H643" s="77">
        <v>6.0069444444444441E-3</v>
      </c>
      <c r="J643" s="79">
        <f>IF(IF(IF(_xlfn.MAXIFS($F$2:$F642,$C$2:$C642,$C643,$B$2:$B642,$B643,$A$2:$A642,$A643)=0,"",$E643-_xlfn.MAXIFS($F$2:$F642,$C$2:$C642,$C643,$B$2:$B642,$B643,$A$2:$A642,$A643))&lt;0,0,IF(_xlfn.MAXIFS($F$2:$F642,$C$2:$C642,$C643,$B$2:$B642,$B643,$A$2:$A642,$A643)=0,"",$E643-_xlfn.MAXIFS($F$2:$F642,$C$2:$C642,$C643,$B$2:$B642,$B643,$A$2:$A642,$A643)))&gt;0.25,"",IF(IF(_xlfn.MAXIFS($F$2:$F642,$C$2:$C642,$C643,$B$2:$B642,$B643,$A$2:$A642,$A643)=0,"",$E643-_xlfn.MAXIFS($F$2:$F642,$C$2:$C642,$C643,$B$2:$B642,$B643,$A$2:$A642,$A643))&lt;0,0,IF(_xlfn.MAXIFS($F$2:$F642,$C$2:$C642,$C643,$B$2:$B642,$B643,$A$2:$A642,$A643)=0,"",$E643-_xlfn.MAXIFS($F$2:$F642,$C$2:$C642,$C643,$B$2:$B642,$B643,$A$2:$A642,$A643))))</f>
        <v>6.0069444444443842E-3</v>
      </c>
      <c r="K643" s="6">
        <f t="shared" ref="K643:K706" si="31">IF($J643="","",IF(HOUR($E643)&gt;19,19,IF(HOUR($E643)&lt;5,5,HOUR($E643))))</f>
        <v>13</v>
      </c>
      <c r="L643" s="6" t="str">
        <f t="shared" ref="L643:L706" si="32">IF($J643="","",IF(MINUTE($E643)&lt;30,"EARLY","LATE"))</f>
        <v>LATE</v>
      </c>
      <c r="M643" s="6" t="str">
        <f t="shared" si="30"/>
        <v>Y</v>
      </c>
    </row>
    <row r="644" spans="1:13" x14ac:dyDescent="0.25">
      <c r="A644" t="s">
        <v>47</v>
      </c>
      <c r="B644" s="92">
        <v>46140</v>
      </c>
      <c r="C644" t="s">
        <v>120</v>
      </c>
      <c r="D644">
        <v>18232</v>
      </c>
      <c r="E644" s="76">
        <v>0.5823842592592593</v>
      </c>
      <c r="F644" s="76">
        <v>0.5834259259259259</v>
      </c>
      <c r="G644" s="2">
        <v>6.25E-2</v>
      </c>
      <c r="H644" s="77">
        <v>3.4953703703703705E-3</v>
      </c>
      <c r="J644" s="79">
        <f>IF(IF(IF(_xlfn.MAXIFS($F$2:$F643,$C$2:$C643,$C644,$B$2:$B643,$B644,$A$2:$A643,$A644)=0,"",$E644-_xlfn.MAXIFS($F$2:$F643,$C$2:$C643,$C644,$B$2:$B643,$B644,$A$2:$A643,$A644))&lt;0,0,IF(_xlfn.MAXIFS($F$2:$F643,$C$2:$C643,$C644,$B$2:$B643,$B644,$A$2:$A643,$A644)=0,"",$E644-_xlfn.MAXIFS($F$2:$F643,$C$2:$C643,$C644,$B$2:$B643,$B644,$A$2:$A643,$A644)))&gt;0.25,"",IF(IF(_xlfn.MAXIFS($F$2:$F643,$C$2:$C643,$C644,$B$2:$B643,$B644,$A$2:$A643,$A644)=0,"",$E644-_xlfn.MAXIFS($F$2:$F643,$C$2:$C643,$C644,$B$2:$B643,$B644,$A$2:$A643,$A644))&lt;0,0,IF(_xlfn.MAXIFS($F$2:$F643,$C$2:$C643,$C644,$B$2:$B643,$B644,$A$2:$A643,$A644)=0,"",$E644-_xlfn.MAXIFS($F$2:$F643,$C$2:$C643,$C644,$B$2:$B643,$B644,$A$2:$A643,$A644))))</f>
        <v>3.4953703703703987E-3</v>
      </c>
      <c r="K644" s="6">
        <f t="shared" si="31"/>
        <v>13</v>
      </c>
      <c r="L644" s="6" t="str">
        <f t="shared" si="32"/>
        <v>LATE</v>
      </c>
      <c r="M644" s="6" t="str">
        <f t="shared" si="30"/>
        <v>Y</v>
      </c>
    </row>
    <row r="645" spans="1:13" x14ac:dyDescent="0.25">
      <c r="A645" t="s">
        <v>47</v>
      </c>
      <c r="B645" s="92">
        <v>46140</v>
      </c>
      <c r="C645" t="s">
        <v>121</v>
      </c>
      <c r="D645">
        <v>12232</v>
      </c>
      <c r="E645" s="76">
        <v>0.58381944444444445</v>
      </c>
      <c r="F645" s="76">
        <v>0.58758101851851852</v>
      </c>
      <c r="G645" s="2">
        <v>0.22569444444444445</v>
      </c>
      <c r="H645" s="77">
        <v>6.3657407407407413E-4</v>
      </c>
      <c r="J645" s="79">
        <f>IF(IF(IF(_xlfn.MAXIFS($F$2:$F644,$C$2:$C644,$C645,$B$2:$B644,$B645,$A$2:$A644,$A645)=0,"",$E645-_xlfn.MAXIFS($F$2:$F644,$C$2:$C644,$C645,$B$2:$B644,$B645,$A$2:$A644,$A645))&lt;0,0,IF(_xlfn.MAXIFS($F$2:$F644,$C$2:$C644,$C645,$B$2:$B644,$B645,$A$2:$A644,$A645)=0,"",$E645-_xlfn.MAXIFS($F$2:$F644,$C$2:$C644,$C645,$B$2:$B644,$B645,$A$2:$A644,$A645)))&gt;0.25,"",IF(IF(_xlfn.MAXIFS($F$2:$F644,$C$2:$C644,$C645,$B$2:$B644,$B645,$A$2:$A644,$A645)=0,"",$E645-_xlfn.MAXIFS($F$2:$F644,$C$2:$C644,$C645,$B$2:$B644,$B645,$A$2:$A644,$A645))&lt;0,0,IF(_xlfn.MAXIFS($F$2:$F644,$C$2:$C644,$C645,$B$2:$B644,$B645,$A$2:$A644,$A645)=0,"",$E645-_xlfn.MAXIFS($F$2:$F644,$C$2:$C644,$C645,$B$2:$B644,$B645,$A$2:$A644,$A645))))</f>
        <v>6.3657407407402555E-4</v>
      </c>
      <c r="K645" s="6">
        <f t="shared" si="31"/>
        <v>14</v>
      </c>
      <c r="L645" s="6" t="str">
        <f t="shared" si="32"/>
        <v>EARLY</v>
      </c>
      <c r="M645" s="6" t="str">
        <f t="shared" si="30"/>
        <v>Y</v>
      </c>
    </row>
    <row r="646" spans="1:13" x14ac:dyDescent="0.25">
      <c r="A646" t="s">
        <v>47</v>
      </c>
      <c r="B646" s="92">
        <v>46140</v>
      </c>
      <c r="C646" t="s">
        <v>120</v>
      </c>
      <c r="D646">
        <v>20131</v>
      </c>
      <c r="E646" s="76">
        <v>0.58827546296296296</v>
      </c>
      <c r="F646" s="76">
        <v>0.58920138888888884</v>
      </c>
      <c r="G646" s="2">
        <v>5.5555555555555552E-2</v>
      </c>
      <c r="H646" s="77">
        <v>4.8495370370370368E-3</v>
      </c>
      <c r="J646" s="79">
        <f>IF(IF(IF(_xlfn.MAXIFS($F$2:$F645,$C$2:$C645,$C646,$B$2:$B645,$B646,$A$2:$A645,$A646)=0,"",$E646-_xlfn.MAXIFS($F$2:$F645,$C$2:$C645,$C646,$B$2:$B645,$B646,$A$2:$A645,$A646))&lt;0,0,IF(_xlfn.MAXIFS($F$2:$F645,$C$2:$C645,$C646,$B$2:$B645,$B646,$A$2:$A645,$A646)=0,"",$E646-_xlfn.MAXIFS($F$2:$F645,$C$2:$C645,$C646,$B$2:$B645,$B646,$A$2:$A645,$A646)))&gt;0.25,"",IF(IF(_xlfn.MAXIFS($F$2:$F645,$C$2:$C645,$C646,$B$2:$B645,$B646,$A$2:$A645,$A646)=0,"",$E646-_xlfn.MAXIFS($F$2:$F645,$C$2:$C645,$C646,$B$2:$B645,$B646,$A$2:$A645,$A646))&lt;0,0,IF(_xlfn.MAXIFS($F$2:$F645,$C$2:$C645,$C646,$B$2:$B645,$B646,$A$2:$A645,$A646)=0,"",$E646-_xlfn.MAXIFS($F$2:$F645,$C$2:$C645,$C646,$B$2:$B645,$B646,$A$2:$A645,$A646))))</f>
        <v>4.849537037037055E-3</v>
      </c>
      <c r="K646" s="6">
        <f t="shared" si="31"/>
        <v>14</v>
      </c>
      <c r="L646" s="6" t="str">
        <f t="shared" si="32"/>
        <v>EARLY</v>
      </c>
      <c r="M646" s="6" t="str">
        <f t="shared" si="30"/>
        <v>Y</v>
      </c>
    </row>
    <row r="647" spans="1:13" x14ac:dyDescent="0.25">
      <c r="A647" t="s">
        <v>47</v>
      </c>
      <c r="B647" s="92">
        <v>46140</v>
      </c>
      <c r="C647" t="s">
        <v>121</v>
      </c>
      <c r="D647">
        <v>18232</v>
      </c>
      <c r="E647" s="76">
        <v>0.58846064814814814</v>
      </c>
      <c r="F647" s="76">
        <v>0.59008101851851846</v>
      </c>
      <c r="G647" s="2">
        <v>9.7222222222222224E-2</v>
      </c>
      <c r="H647" s="77">
        <v>8.7962962962962962E-4</v>
      </c>
      <c r="J647" s="79">
        <f>IF(IF(IF(_xlfn.MAXIFS($F$2:$F646,$C$2:$C646,$C647,$B$2:$B646,$B647,$A$2:$A646,$A647)=0,"",$E647-_xlfn.MAXIFS($F$2:$F646,$C$2:$C646,$C647,$B$2:$B646,$B647,$A$2:$A646,$A647))&lt;0,0,IF(_xlfn.MAXIFS($F$2:$F646,$C$2:$C646,$C647,$B$2:$B646,$B647,$A$2:$A646,$A647)=0,"",$E647-_xlfn.MAXIFS($F$2:$F646,$C$2:$C646,$C647,$B$2:$B646,$B647,$A$2:$A646,$A647)))&gt;0.25,"",IF(IF(_xlfn.MAXIFS($F$2:$F646,$C$2:$C646,$C647,$B$2:$B646,$B647,$A$2:$A646,$A647)=0,"",$E647-_xlfn.MAXIFS($F$2:$F646,$C$2:$C646,$C647,$B$2:$B646,$B647,$A$2:$A646,$A647))&lt;0,0,IF(_xlfn.MAXIFS($F$2:$F646,$C$2:$C646,$C647,$B$2:$B646,$B647,$A$2:$A646,$A647)=0,"",$E647-_xlfn.MAXIFS($F$2:$F646,$C$2:$C646,$C647,$B$2:$B646,$B647,$A$2:$A646,$A647))))</f>
        <v>8.796296296296191E-4</v>
      </c>
      <c r="K647" s="6">
        <f t="shared" si="31"/>
        <v>14</v>
      </c>
      <c r="L647" s="6" t="str">
        <f t="shared" si="32"/>
        <v>EARLY</v>
      </c>
      <c r="M647" s="6" t="str">
        <f t="shared" si="30"/>
        <v>Y</v>
      </c>
    </row>
    <row r="648" spans="1:13" x14ac:dyDescent="0.25">
      <c r="A648" t="s">
        <v>47</v>
      </c>
      <c r="B648" s="92">
        <v>46140</v>
      </c>
      <c r="C648" t="s">
        <v>121</v>
      </c>
      <c r="D648">
        <v>20131</v>
      </c>
      <c r="E648" s="76">
        <v>0.59337962962962965</v>
      </c>
      <c r="F648" s="76">
        <v>0.59575231481481483</v>
      </c>
      <c r="G648" s="2">
        <v>0.1423611111111111</v>
      </c>
      <c r="H648" s="77">
        <v>3.2986111111111111E-3</v>
      </c>
      <c r="J648" s="79">
        <f>IF(IF(IF(_xlfn.MAXIFS($F$2:$F647,$C$2:$C647,$C648,$B$2:$B647,$B648,$A$2:$A647,$A648)=0,"",$E648-_xlfn.MAXIFS($F$2:$F647,$C$2:$C647,$C648,$B$2:$B647,$B648,$A$2:$A647,$A648))&lt;0,0,IF(_xlfn.MAXIFS($F$2:$F647,$C$2:$C647,$C648,$B$2:$B647,$B648,$A$2:$A647,$A648)=0,"",$E648-_xlfn.MAXIFS($F$2:$F647,$C$2:$C647,$C648,$B$2:$B647,$B648,$A$2:$A647,$A648)))&gt;0.25,"",IF(IF(_xlfn.MAXIFS($F$2:$F647,$C$2:$C647,$C648,$B$2:$B647,$B648,$A$2:$A647,$A648)=0,"",$E648-_xlfn.MAXIFS($F$2:$F647,$C$2:$C647,$C648,$B$2:$B647,$B648,$A$2:$A647,$A648))&lt;0,0,IF(_xlfn.MAXIFS($F$2:$F647,$C$2:$C647,$C648,$B$2:$B647,$B648,$A$2:$A647,$A648)=0,"",$E648-_xlfn.MAXIFS($F$2:$F647,$C$2:$C647,$C648,$B$2:$B647,$B648,$A$2:$A647,$A648))))</f>
        <v>3.2986111111111827E-3</v>
      </c>
      <c r="K648" s="6">
        <f t="shared" si="31"/>
        <v>14</v>
      </c>
      <c r="L648" s="6" t="str">
        <f t="shared" si="32"/>
        <v>EARLY</v>
      </c>
      <c r="M648" s="6" t="str">
        <f t="shared" si="30"/>
        <v>Y</v>
      </c>
    </row>
    <row r="649" spans="1:13" x14ac:dyDescent="0.25">
      <c r="A649" t="s">
        <v>47</v>
      </c>
      <c r="B649" s="92">
        <v>46140</v>
      </c>
      <c r="C649" t="s">
        <v>120</v>
      </c>
      <c r="D649">
        <v>12232</v>
      </c>
      <c r="E649" s="76">
        <v>0.59464120370370366</v>
      </c>
      <c r="F649" s="76">
        <v>0.59545138888888893</v>
      </c>
      <c r="G649" s="2">
        <v>4.8611111111111112E-2</v>
      </c>
      <c r="H649" s="77">
        <v>5.4398148148148149E-3</v>
      </c>
      <c r="J649" s="79">
        <f>IF(IF(IF(_xlfn.MAXIFS($F$2:$F648,$C$2:$C648,$C649,$B$2:$B648,$B649,$A$2:$A648,$A649)=0,"",$E649-_xlfn.MAXIFS($F$2:$F648,$C$2:$C648,$C649,$B$2:$B648,$B649,$A$2:$A648,$A649))&lt;0,0,IF(_xlfn.MAXIFS($F$2:$F648,$C$2:$C648,$C649,$B$2:$B648,$B649,$A$2:$A648,$A649)=0,"",$E649-_xlfn.MAXIFS($F$2:$F648,$C$2:$C648,$C649,$B$2:$B648,$B649,$A$2:$A648,$A649)))&gt;0.25,"",IF(IF(_xlfn.MAXIFS($F$2:$F648,$C$2:$C648,$C649,$B$2:$B648,$B649,$A$2:$A648,$A649)=0,"",$E649-_xlfn.MAXIFS($F$2:$F648,$C$2:$C648,$C649,$B$2:$B648,$B649,$A$2:$A648,$A649))&lt;0,0,IF(_xlfn.MAXIFS($F$2:$F648,$C$2:$C648,$C649,$B$2:$B648,$B649,$A$2:$A648,$A649)=0,"",$E649-_xlfn.MAXIFS($F$2:$F648,$C$2:$C648,$C649,$B$2:$B648,$B649,$A$2:$A648,$A649))))</f>
        <v>5.439814814814814E-3</v>
      </c>
      <c r="K649" s="6">
        <f t="shared" si="31"/>
        <v>14</v>
      </c>
      <c r="L649" s="6" t="str">
        <f t="shared" si="32"/>
        <v>EARLY</v>
      </c>
      <c r="M649" s="6" t="str">
        <f t="shared" si="30"/>
        <v>Y</v>
      </c>
    </row>
    <row r="650" spans="1:13" x14ac:dyDescent="0.25">
      <c r="A650" t="s">
        <v>47</v>
      </c>
      <c r="B650" s="92">
        <v>46140</v>
      </c>
      <c r="C650" t="s">
        <v>120</v>
      </c>
      <c r="D650">
        <v>18232</v>
      </c>
      <c r="E650" s="76">
        <v>0.59552083333333339</v>
      </c>
      <c r="F650" s="76">
        <v>0.60032407407407407</v>
      </c>
      <c r="G650" s="2">
        <v>0.28819444444444442</v>
      </c>
      <c r="H650" s="77">
        <v>6.9444444444444444E-5</v>
      </c>
      <c r="J650" s="79">
        <f>IF(IF(IF(_xlfn.MAXIFS($F$2:$F649,$C$2:$C649,$C650,$B$2:$B649,$B650,$A$2:$A649,$A650)=0,"",$E650-_xlfn.MAXIFS($F$2:$F649,$C$2:$C649,$C650,$B$2:$B649,$B650,$A$2:$A649,$A650))&lt;0,0,IF(_xlfn.MAXIFS($F$2:$F649,$C$2:$C649,$C650,$B$2:$B649,$B650,$A$2:$A649,$A650)=0,"",$E650-_xlfn.MAXIFS($F$2:$F649,$C$2:$C649,$C650,$B$2:$B649,$B650,$A$2:$A649,$A650)))&gt;0.25,"",IF(IF(_xlfn.MAXIFS($F$2:$F649,$C$2:$C649,$C650,$B$2:$B649,$B650,$A$2:$A649,$A650)=0,"",$E650-_xlfn.MAXIFS($F$2:$F649,$C$2:$C649,$C650,$B$2:$B649,$B650,$A$2:$A649,$A650))&lt;0,0,IF(_xlfn.MAXIFS($F$2:$F649,$C$2:$C649,$C650,$B$2:$B649,$B650,$A$2:$A649,$A650)=0,"",$E650-_xlfn.MAXIFS($F$2:$F649,$C$2:$C649,$C650,$B$2:$B649,$B650,$A$2:$A649,$A650))))</f>
        <v>6.94444444444553E-5</v>
      </c>
      <c r="K650" s="6">
        <f t="shared" si="31"/>
        <v>14</v>
      </c>
      <c r="L650" s="6" t="str">
        <f t="shared" si="32"/>
        <v>EARLY</v>
      </c>
      <c r="M650" s="6" t="str">
        <f t="shared" si="30"/>
        <v>Y</v>
      </c>
    </row>
    <row r="651" spans="1:13" x14ac:dyDescent="0.25">
      <c r="A651" t="s">
        <v>47</v>
      </c>
      <c r="B651" s="92">
        <v>46140</v>
      </c>
      <c r="C651" t="s">
        <v>121</v>
      </c>
      <c r="D651">
        <v>12232</v>
      </c>
      <c r="E651" s="76">
        <v>0.59990740740740744</v>
      </c>
      <c r="F651" s="76">
        <v>0.60187500000000005</v>
      </c>
      <c r="G651" s="2">
        <v>0.11805555555555555</v>
      </c>
      <c r="H651" s="77">
        <v>4.1550925925925922E-3</v>
      </c>
      <c r="J651" s="79">
        <f>IF(IF(IF(_xlfn.MAXIFS($F$2:$F650,$C$2:$C650,$C651,$B$2:$B650,$B651,$A$2:$A650,$A651)=0,"",$E651-_xlfn.MAXIFS($F$2:$F650,$C$2:$C650,$C651,$B$2:$B650,$B651,$A$2:$A650,$A651))&lt;0,0,IF(_xlfn.MAXIFS($F$2:$F650,$C$2:$C650,$C651,$B$2:$B650,$B651,$A$2:$A650,$A651)=0,"",$E651-_xlfn.MAXIFS($F$2:$F650,$C$2:$C650,$C651,$B$2:$B650,$B651,$A$2:$A650,$A651)))&gt;0.25,"",IF(IF(_xlfn.MAXIFS($F$2:$F650,$C$2:$C650,$C651,$B$2:$B650,$B651,$A$2:$A650,$A651)=0,"",$E651-_xlfn.MAXIFS($F$2:$F650,$C$2:$C650,$C651,$B$2:$B650,$B651,$A$2:$A650,$A651))&lt;0,0,IF(_xlfn.MAXIFS($F$2:$F650,$C$2:$C650,$C651,$B$2:$B650,$B651,$A$2:$A650,$A651)=0,"",$E651-_xlfn.MAXIFS($F$2:$F650,$C$2:$C650,$C651,$B$2:$B650,$B651,$A$2:$A650,$A651))))</f>
        <v>4.155092592592613E-3</v>
      </c>
      <c r="K651" s="6">
        <f t="shared" si="31"/>
        <v>14</v>
      </c>
      <c r="L651" s="6" t="str">
        <f t="shared" si="32"/>
        <v>EARLY</v>
      </c>
      <c r="M651" s="6" t="str">
        <f t="shared" si="30"/>
        <v>Y</v>
      </c>
    </row>
    <row r="652" spans="1:13" x14ac:dyDescent="0.25">
      <c r="A652" t="s">
        <v>47</v>
      </c>
      <c r="B652" s="92">
        <v>46140</v>
      </c>
      <c r="C652" t="s">
        <v>120</v>
      </c>
      <c r="D652">
        <v>20131</v>
      </c>
      <c r="E652" s="76">
        <v>0.60223379629629625</v>
      </c>
      <c r="F652" s="76">
        <v>0.60315972222222225</v>
      </c>
      <c r="G652" s="2">
        <v>5.5555555555555552E-2</v>
      </c>
      <c r="H652" s="77">
        <v>0</v>
      </c>
      <c r="J652" s="79">
        <f>IF(IF(IF(_xlfn.MAXIFS($F$2:$F651,$C$2:$C651,$C652,$B$2:$B651,$B652,$A$2:$A651,$A652)=0,"",$E652-_xlfn.MAXIFS($F$2:$F651,$C$2:$C651,$C652,$B$2:$B651,$B652,$A$2:$A651,$A652))&lt;0,0,IF(_xlfn.MAXIFS($F$2:$F651,$C$2:$C651,$C652,$B$2:$B651,$B652,$A$2:$A651,$A652)=0,"",$E652-_xlfn.MAXIFS($F$2:$F651,$C$2:$C651,$C652,$B$2:$B651,$B652,$A$2:$A651,$A652)))&gt;0.25,"",IF(IF(_xlfn.MAXIFS($F$2:$F651,$C$2:$C651,$C652,$B$2:$B651,$B652,$A$2:$A651,$A652)=0,"",$E652-_xlfn.MAXIFS($F$2:$F651,$C$2:$C651,$C652,$B$2:$B651,$B652,$A$2:$A651,$A652))&lt;0,0,IF(_xlfn.MAXIFS($F$2:$F651,$C$2:$C651,$C652,$B$2:$B651,$B652,$A$2:$A651,$A652)=0,"",$E652-_xlfn.MAXIFS($F$2:$F651,$C$2:$C651,$C652,$B$2:$B651,$B652,$A$2:$A651,$A652))))</f>
        <v>1.9097222222221877E-3</v>
      </c>
      <c r="K652" s="6">
        <f t="shared" si="31"/>
        <v>14</v>
      </c>
      <c r="L652" s="6" t="str">
        <f t="shared" si="32"/>
        <v>EARLY</v>
      </c>
      <c r="M652" s="6" t="str">
        <f t="shared" si="30"/>
        <v>Y</v>
      </c>
    </row>
    <row r="653" spans="1:13" x14ac:dyDescent="0.25">
      <c r="A653" t="s">
        <v>47</v>
      </c>
      <c r="B653" s="92">
        <v>46140</v>
      </c>
      <c r="C653" t="s">
        <v>119</v>
      </c>
      <c r="D653">
        <v>25131</v>
      </c>
      <c r="E653" s="76">
        <v>0.60344907407407411</v>
      </c>
      <c r="F653" s="76">
        <v>0.60495370370370372</v>
      </c>
      <c r="G653" s="2">
        <v>9.0277777777777776E-2</v>
      </c>
      <c r="H653" s="77">
        <v>0</v>
      </c>
      <c r="J653" s="79" t="str">
        <f>IF(IF(IF(_xlfn.MAXIFS($F$2:$F652,$C$2:$C652,$C653,$B$2:$B652,$B653,$A$2:$A652,$A653)=0,"",$E653-_xlfn.MAXIFS($F$2:$F652,$C$2:$C652,$C653,$B$2:$B652,$B653,$A$2:$A652,$A653))&lt;0,0,IF(_xlfn.MAXIFS($F$2:$F652,$C$2:$C652,$C653,$B$2:$B652,$B653,$A$2:$A652,$A653)=0,"",$E653-_xlfn.MAXIFS($F$2:$F652,$C$2:$C652,$C653,$B$2:$B652,$B653,$A$2:$A652,$A653)))&gt;0.25,"",IF(IF(_xlfn.MAXIFS($F$2:$F652,$C$2:$C652,$C653,$B$2:$B652,$B653,$A$2:$A652,$A653)=0,"",$E653-_xlfn.MAXIFS($F$2:$F652,$C$2:$C652,$C653,$B$2:$B652,$B653,$A$2:$A652,$A653))&lt;0,0,IF(_xlfn.MAXIFS($F$2:$F652,$C$2:$C652,$C653,$B$2:$B652,$B653,$A$2:$A652,$A653)=0,"",$E653-_xlfn.MAXIFS($F$2:$F652,$C$2:$C652,$C653,$B$2:$B652,$B653,$A$2:$A652,$A653))))</f>
        <v/>
      </c>
      <c r="K653" s="6" t="str">
        <f t="shared" si="31"/>
        <v/>
      </c>
      <c r="L653" s="6" t="str">
        <f t="shared" si="32"/>
        <v/>
      </c>
      <c r="M653" s="6" t="str">
        <f t="shared" si="30"/>
        <v>N</v>
      </c>
    </row>
    <row r="654" spans="1:13" x14ac:dyDescent="0.25">
      <c r="A654" t="s">
        <v>47</v>
      </c>
      <c r="B654" s="92">
        <v>46140</v>
      </c>
      <c r="C654" t="s">
        <v>121</v>
      </c>
      <c r="D654">
        <v>25331</v>
      </c>
      <c r="E654" s="76">
        <v>0.60381944444444446</v>
      </c>
      <c r="F654" s="76">
        <v>0.60862268518518514</v>
      </c>
      <c r="G654" s="2">
        <v>0.28819444444444442</v>
      </c>
      <c r="H654" s="77">
        <v>0</v>
      </c>
      <c r="J654" s="79">
        <f>IF(IF(IF(_xlfn.MAXIFS($F$2:$F653,$C$2:$C653,$C654,$B$2:$B653,$B654,$A$2:$A653,$A654)=0,"",$E654-_xlfn.MAXIFS($F$2:$F653,$C$2:$C653,$C654,$B$2:$B653,$B654,$A$2:$A653,$A654))&lt;0,0,IF(_xlfn.MAXIFS($F$2:$F653,$C$2:$C653,$C654,$B$2:$B653,$B654,$A$2:$A653,$A654)=0,"",$E654-_xlfn.MAXIFS($F$2:$F653,$C$2:$C653,$C654,$B$2:$B653,$B654,$A$2:$A653,$A654)))&gt;0.25,"",IF(IF(_xlfn.MAXIFS($F$2:$F653,$C$2:$C653,$C654,$B$2:$B653,$B654,$A$2:$A653,$A654)=0,"",$E654-_xlfn.MAXIFS($F$2:$F653,$C$2:$C653,$C654,$B$2:$B653,$B654,$A$2:$A653,$A654))&lt;0,0,IF(_xlfn.MAXIFS($F$2:$F653,$C$2:$C653,$C654,$B$2:$B653,$B654,$A$2:$A653,$A654)=0,"",$E654-_xlfn.MAXIFS($F$2:$F653,$C$2:$C653,$C654,$B$2:$B653,$B654,$A$2:$A653,$A654))))</f>
        <v>1.9444444444444153E-3</v>
      </c>
      <c r="K654" s="6">
        <f t="shared" si="31"/>
        <v>14</v>
      </c>
      <c r="L654" s="6" t="str">
        <f t="shared" si="32"/>
        <v>EARLY</v>
      </c>
      <c r="M654" s="6" t="str">
        <f t="shared" si="30"/>
        <v>Y</v>
      </c>
    </row>
    <row r="655" spans="1:13" x14ac:dyDescent="0.25">
      <c r="A655" t="s">
        <v>47</v>
      </c>
      <c r="B655" s="92">
        <v>46140</v>
      </c>
      <c r="C655" t="s">
        <v>121</v>
      </c>
      <c r="D655">
        <v>25231</v>
      </c>
      <c r="E655" s="76">
        <v>0.60387731481481477</v>
      </c>
      <c r="F655" s="76">
        <v>0.60995370370370372</v>
      </c>
      <c r="G655" s="2">
        <v>0.36458333333333331</v>
      </c>
      <c r="H655" s="77">
        <v>0</v>
      </c>
      <c r="J655" s="79">
        <f>IF(IF(IF(_xlfn.MAXIFS($F$2:$F654,$C$2:$C654,$C655,$B$2:$B654,$B655,$A$2:$A654,$A655)=0,"",$E655-_xlfn.MAXIFS($F$2:$F654,$C$2:$C654,$C655,$B$2:$B654,$B655,$A$2:$A654,$A655))&lt;0,0,IF(_xlfn.MAXIFS($F$2:$F654,$C$2:$C654,$C655,$B$2:$B654,$B655,$A$2:$A654,$A655)=0,"",$E655-_xlfn.MAXIFS($F$2:$F654,$C$2:$C654,$C655,$B$2:$B654,$B655,$A$2:$A654,$A655)))&gt;0.25,"",IF(IF(_xlfn.MAXIFS($F$2:$F654,$C$2:$C654,$C655,$B$2:$B654,$B655,$A$2:$A654,$A655)=0,"",$E655-_xlfn.MAXIFS($F$2:$F654,$C$2:$C654,$C655,$B$2:$B654,$B655,$A$2:$A654,$A655))&lt;0,0,IF(_xlfn.MAXIFS($F$2:$F654,$C$2:$C654,$C655,$B$2:$B654,$B655,$A$2:$A654,$A655)=0,"",$E655-_xlfn.MAXIFS($F$2:$F654,$C$2:$C654,$C655,$B$2:$B654,$B655,$A$2:$A654,$A655))))</f>
        <v>0</v>
      </c>
      <c r="K655" s="6">
        <f t="shared" si="31"/>
        <v>14</v>
      </c>
      <c r="L655" s="6" t="str">
        <f t="shared" si="32"/>
        <v>EARLY</v>
      </c>
      <c r="M655" s="6" t="str">
        <f t="shared" si="30"/>
        <v>Y</v>
      </c>
    </row>
    <row r="656" spans="1:13" x14ac:dyDescent="0.25">
      <c r="A656" t="s">
        <v>47</v>
      </c>
      <c r="B656" s="92">
        <v>46140</v>
      </c>
      <c r="C656" t="s">
        <v>121</v>
      </c>
      <c r="D656">
        <v>19532</v>
      </c>
      <c r="E656" s="76">
        <v>0.60420138888888886</v>
      </c>
      <c r="F656" s="76">
        <v>0.6048958333333333</v>
      </c>
      <c r="G656" s="2">
        <v>4.1666666666666664E-2</v>
      </c>
      <c r="H656" s="77">
        <v>0</v>
      </c>
      <c r="J656" s="79">
        <f>IF(IF(IF(_xlfn.MAXIFS($F$2:$F655,$C$2:$C655,$C656,$B$2:$B655,$B656,$A$2:$A655,$A656)=0,"",$E656-_xlfn.MAXIFS($F$2:$F655,$C$2:$C655,$C656,$B$2:$B655,$B656,$A$2:$A655,$A656))&lt;0,0,IF(_xlfn.MAXIFS($F$2:$F655,$C$2:$C655,$C656,$B$2:$B655,$B656,$A$2:$A655,$A656)=0,"",$E656-_xlfn.MAXIFS($F$2:$F655,$C$2:$C655,$C656,$B$2:$B655,$B656,$A$2:$A655,$A656)))&gt;0.25,"",IF(IF(_xlfn.MAXIFS($F$2:$F655,$C$2:$C655,$C656,$B$2:$B655,$B656,$A$2:$A655,$A656)=0,"",$E656-_xlfn.MAXIFS($F$2:$F655,$C$2:$C655,$C656,$B$2:$B655,$B656,$A$2:$A655,$A656))&lt;0,0,IF(_xlfn.MAXIFS($F$2:$F655,$C$2:$C655,$C656,$B$2:$B655,$B656,$A$2:$A655,$A656)=0,"",$E656-_xlfn.MAXIFS($F$2:$F655,$C$2:$C655,$C656,$B$2:$B655,$B656,$A$2:$A655,$A656))))</f>
        <v>0</v>
      </c>
      <c r="K656" s="6">
        <f t="shared" si="31"/>
        <v>14</v>
      </c>
      <c r="L656" s="6" t="str">
        <f t="shared" si="32"/>
        <v>LATE</v>
      </c>
      <c r="M656" s="6" t="str">
        <f t="shared" si="30"/>
        <v>N</v>
      </c>
    </row>
    <row r="657" spans="1:13" x14ac:dyDescent="0.25">
      <c r="A657" t="s">
        <v>47</v>
      </c>
      <c r="B657" s="92">
        <v>46140</v>
      </c>
      <c r="C657" t="s">
        <v>119</v>
      </c>
      <c r="D657">
        <v>18232</v>
      </c>
      <c r="E657" s="76">
        <v>0.60473379629629631</v>
      </c>
      <c r="F657" s="76">
        <v>0.60571759259259261</v>
      </c>
      <c r="G657" s="2">
        <v>5.9027777777777776E-2</v>
      </c>
      <c r="H657" s="77">
        <v>0</v>
      </c>
      <c r="J657" s="79">
        <f>IF(IF(IF(_xlfn.MAXIFS($F$2:$F656,$C$2:$C656,$C657,$B$2:$B656,$B657,$A$2:$A656,$A657)=0,"",$E657-_xlfn.MAXIFS($F$2:$F656,$C$2:$C656,$C657,$B$2:$B656,$B657,$A$2:$A656,$A657))&lt;0,0,IF(_xlfn.MAXIFS($F$2:$F656,$C$2:$C656,$C657,$B$2:$B656,$B657,$A$2:$A656,$A657)=0,"",$E657-_xlfn.MAXIFS($F$2:$F656,$C$2:$C656,$C657,$B$2:$B656,$B657,$A$2:$A656,$A657)))&gt;0.25,"",IF(IF(_xlfn.MAXIFS($F$2:$F656,$C$2:$C656,$C657,$B$2:$B656,$B657,$A$2:$A656,$A657)=0,"",$E657-_xlfn.MAXIFS($F$2:$F656,$C$2:$C656,$C657,$B$2:$B656,$B657,$A$2:$A656,$A657))&lt;0,0,IF(_xlfn.MAXIFS($F$2:$F656,$C$2:$C656,$C657,$B$2:$B656,$B657,$A$2:$A656,$A657)=0,"",$E657-_xlfn.MAXIFS($F$2:$F656,$C$2:$C656,$C657,$B$2:$B656,$B657,$A$2:$A656,$A657))))</f>
        <v>0</v>
      </c>
      <c r="K657" s="6">
        <f t="shared" si="31"/>
        <v>14</v>
      </c>
      <c r="L657" s="6" t="str">
        <f t="shared" si="32"/>
        <v>LATE</v>
      </c>
      <c r="M657" s="6" t="str">
        <f t="shared" si="30"/>
        <v>N</v>
      </c>
    </row>
    <row r="658" spans="1:13" x14ac:dyDescent="0.25">
      <c r="A658" t="s">
        <v>47</v>
      </c>
      <c r="B658" s="92">
        <v>46140</v>
      </c>
      <c r="C658" t="s">
        <v>120</v>
      </c>
      <c r="D658">
        <v>19332</v>
      </c>
      <c r="E658" s="76">
        <v>0.60569444444444442</v>
      </c>
      <c r="F658" s="76">
        <v>0.6065625</v>
      </c>
      <c r="G658" s="2">
        <v>5.2083333333333336E-2</v>
      </c>
      <c r="H658" s="77">
        <v>2.5347222222222221E-3</v>
      </c>
      <c r="J658" s="79">
        <f>IF(IF(IF(_xlfn.MAXIFS($F$2:$F657,$C$2:$C657,$C658,$B$2:$B657,$B658,$A$2:$A657,$A658)=0,"",$E658-_xlfn.MAXIFS($F$2:$F657,$C$2:$C657,$C658,$B$2:$B657,$B658,$A$2:$A657,$A658))&lt;0,0,IF(_xlfn.MAXIFS($F$2:$F657,$C$2:$C657,$C658,$B$2:$B657,$B658,$A$2:$A657,$A658)=0,"",$E658-_xlfn.MAXIFS($F$2:$F657,$C$2:$C657,$C658,$B$2:$B657,$B658,$A$2:$A657,$A658)))&gt;0.25,"",IF(IF(_xlfn.MAXIFS($F$2:$F657,$C$2:$C657,$C658,$B$2:$B657,$B658,$A$2:$A657,$A658)=0,"",$E658-_xlfn.MAXIFS($F$2:$F657,$C$2:$C657,$C658,$B$2:$B657,$B658,$A$2:$A657,$A658))&lt;0,0,IF(_xlfn.MAXIFS($F$2:$F657,$C$2:$C657,$C658,$B$2:$B657,$B658,$A$2:$A657,$A658)=0,"",$E658-_xlfn.MAXIFS($F$2:$F657,$C$2:$C657,$C658,$B$2:$B657,$B658,$A$2:$A657,$A658))))</f>
        <v>2.5347222222221744E-3</v>
      </c>
      <c r="K658" s="6">
        <f t="shared" si="31"/>
        <v>14</v>
      </c>
      <c r="L658" s="6" t="str">
        <f t="shared" si="32"/>
        <v>LATE</v>
      </c>
      <c r="M658" s="6" t="str">
        <f t="shared" si="30"/>
        <v>N</v>
      </c>
    </row>
    <row r="659" spans="1:13" x14ac:dyDescent="0.25">
      <c r="A659" t="s">
        <v>47</v>
      </c>
      <c r="B659" s="92">
        <v>46140</v>
      </c>
      <c r="C659" t="s">
        <v>119</v>
      </c>
      <c r="D659">
        <v>20131</v>
      </c>
      <c r="E659" s="76">
        <v>0.60640046296296302</v>
      </c>
      <c r="F659" s="76">
        <v>0.6077893518518519</v>
      </c>
      <c r="G659" s="2">
        <v>8.3333333333333329E-2</v>
      </c>
      <c r="H659" s="77">
        <v>6.8287037037037036E-4</v>
      </c>
      <c r="J659" s="79">
        <f>IF(IF(IF(_xlfn.MAXIFS($F$2:$F658,$C$2:$C658,$C659,$B$2:$B658,$B659,$A$2:$A658,$A659)=0,"",$E659-_xlfn.MAXIFS($F$2:$F658,$C$2:$C658,$C659,$B$2:$B658,$B659,$A$2:$A658,$A659))&lt;0,0,IF(_xlfn.MAXIFS($F$2:$F658,$C$2:$C658,$C659,$B$2:$B658,$B659,$A$2:$A658,$A659)=0,"",$E659-_xlfn.MAXIFS($F$2:$F658,$C$2:$C658,$C659,$B$2:$B658,$B659,$A$2:$A658,$A659)))&gt;0.25,"",IF(IF(_xlfn.MAXIFS($F$2:$F658,$C$2:$C658,$C659,$B$2:$B658,$B659,$A$2:$A658,$A659)=0,"",$E659-_xlfn.MAXIFS($F$2:$F658,$C$2:$C658,$C659,$B$2:$B658,$B659,$A$2:$A658,$A659))&lt;0,0,IF(_xlfn.MAXIFS($F$2:$F658,$C$2:$C658,$C659,$B$2:$B658,$B659,$A$2:$A658,$A659)=0,"",$E659-_xlfn.MAXIFS($F$2:$F658,$C$2:$C658,$C659,$B$2:$B658,$B659,$A$2:$A658,$A659))))</f>
        <v>6.828703703704031E-4</v>
      </c>
      <c r="K659" s="6">
        <f t="shared" si="31"/>
        <v>14</v>
      </c>
      <c r="L659" s="6" t="str">
        <f t="shared" si="32"/>
        <v>LATE</v>
      </c>
      <c r="M659" s="6" t="str">
        <f t="shared" si="30"/>
        <v>N</v>
      </c>
    </row>
    <row r="660" spans="1:13" x14ac:dyDescent="0.25">
      <c r="A660" t="s">
        <v>47</v>
      </c>
      <c r="B660" s="92">
        <v>46140</v>
      </c>
      <c r="C660" t="s">
        <v>121</v>
      </c>
      <c r="D660">
        <v>25131</v>
      </c>
      <c r="E660" s="76">
        <v>0.60674768518518518</v>
      </c>
      <c r="F660" s="76">
        <v>0.61091435185185183</v>
      </c>
      <c r="G660" s="2">
        <v>0.25</v>
      </c>
      <c r="H660" s="77">
        <v>1.8518518518518519E-3</v>
      </c>
      <c r="J660" s="79">
        <f>IF(IF(IF(_xlfn.MAXIFS($F$2:$F659,$C$2:$C659,$C660,$B$2:$B659,$B660,$A$2:$A659,$A660)=0,"",$E660-_xlfn.MAXIFS($F$2:$F659,$C$2:$C659,$C660,$B$2:$B659,$B660,$A$2:$A659,$A660))&lt;0,0,IF(_xlfn.MAXIFS($F$2:$F659,$C$2:$C659,$C660,$B$2:$B659,$B660,$A$2:$A659,$A660)=0,"",$E660-_xlfn.MAXIFS($F$2:$F659,$C$2:$C659,$C660,$B$2:$B659,$B660,$A$2:$A659,$A660)))&gt;0.25,"",IF(IF(_xlfn.MAXIFS($F$2:$F659,$C$2:$C659,$C660,$B$2:$B659,$B660,$A$2:$A659,$A660)=0,"",$E660-_xlfn.MAXIFS($F$2:$F659,$C$2:$C659,$C660,$B$2:$B659,$B660,$A$2:$A659,$A660))&lt;0,0,IF(_xlfn.MAXIFS($F$2:$F659,$C$2:$C659,$C660,$B$2:$B659,$B660,$A$2:$A659,$A660)=0,"",$E660-_xlfn.MAXIFS($F$2:$F659,$C$2:$C659,$C660,$B$2:$B659,$B660,$A$2:$A659,$A660))))</f>
        <v>0</v>
      </c>
      <c r="K660" s="6">
        <f t="shared" si="31"/>
        <v>14</v>
      </c>
      <c r="L660" s="6" t="str">
        <f t="shared" si="32"/>
        <v>LATE</v>
      </c>
      <c r="M660" s="6" t="str">
        <f t="shared" si="30"/>
        <v>N</v>
      </c>
    </row>
    <row r="661" spans="1:13" x14ac:dyDescent="0.25">
      <c r="A661" t="s">
        <v>47</v>
      </c>
      <c r="B661" s="92">
        <v>46140</v>
      </c>
      <c r="C661" t="s">
        <v>121</v>
      </c>
      <c r="D661">
        <v>18232</v>
      </c>
      <c r="E661" s="76">
        <v>0.60733796296296294</v>
      </c>
      <c r="F661" s="76">
        <v>0.61243055555555559</v>
      </c>
      <c r="G661" s="2">
        <v>0.30555555555555558</v>
      </c>
      <c r="H661" s="77">
        <v>0</v>
      </c>
      <c r="J661" s="79">
        <f>IF(IF(IF(_xlfn.MAXIFS($F$2:$F660,$C$2:$C660,$C661,$B$2:$B660,$B661,$A$2:$A660,$A661)=0,"",$E661-_xlfn.MAXIFS($F$2:$F660,$C$2:$C660,$C661,$B$2:$B660,$B661,$A$2:$A660,$A661))&lt;0,0,IF(_xlfn.MAXIFS($F$2:$F660,$C$2:$C660,$C661,$B$2:$B660,$B661,$A$2:$A660,$A661)=0,"",$E661-_xlfn.MAXIFS($F$2:$F660,$C$2:$C660,$C661,$B$2:$B660,$B661,$A$2:$A660,$A661)))&gt;0.25,"",IF(IF(_xlfn.MAXIFS($F$2:$F660,$C$2:$C660,$C661,$B$2:$B660,$B661,$A$2:$A660,$A661)=0,"",$E661-_xlfn.MAXIFS($F$2:$F660,$C$2:$C660,$C661,$B$2:$B660,$B661,$A$2:$A660,$A661))&lt;0,0,IF(_xlfn.MAXIFS($F$2:$F660,$C$2:$C660,$C661,$B$2:$B660,$B661,$A$2:$A660,$A661)=0,"",$E661-_xlfn.MAXIFS($F$2:$F660,$C$2:$C660,$C661,$B$2:$B660,$B661,$A$2:$A660,$A661))))</f>
        <v>0</v>
      </c>
      <c r="K661" s="6">
        <f t="shared" si="31"/>
        <v>14</v>
      </c>
      <c r="L661" s="6" t="str">
        <f t="shared" si="32"/>
        <v>LATE</v>
      </c>
      <c r="M661" s="6" t="str">
        <f t="shared" si="30"/>
        <v>N</v>
      </c>
    </row>
    <row r="662" spans="1:13" x14ac:dyDescent="0.25">
      <c r="A662" t="s">
        <v>47</v>
      </c>
      <c r="B662" s="92">
        <v>46140</v>
      </c>
      <c r="C662" t="s">
        <v>120</v>
      </c>
      <c r="D662">
        <v>12232</v>
      </c>
      <c r="E662" s="76">
        <v>0.60754629629629631</v>
      </c>
      <c r="F662" s="76">
        <v>0.60916666666666663</v>
      </c>
      <c r="G662" s="2">
        <v>9.7222222222222224E-2</v>
      </c>
      <c r="H662" s="77">
        <v>9.837962962962962E-4</v>
      </c>
      <c r="J662" s="79">
        <f>IF(IF(IF(_xlfn.MAXIFS($F$2:$F661,$C$2:$C661,$C662,$B$2:$B661,$B662,$A$2:$A661,$A662)=0,"",$E662-_xlfn.MAXIFS($F$2:$F661,$C$2:$C661,$C662,$B$2:$B661,$B662,$A$2:$A661,$A662))&lt;0,0,IF(_xlfn.MAXIFS($F$2:$F661,$C$2:$C661,$C662,$B$2:$B661,$B662,$A$2:$A661,$A662)=0,"",$E662-_xlfn.MAXIFS($F$2:$F661,$C$2:$C661,$C662,$B$2:$B661,$B662,$A$2:$A661,$A662)))&gt;0.25,"",IF(IF(_xlfn.MAXIFS($F$2:$F661,$C$2:$C661,$C662,$B$2:$B661,$B662,$A$2:$A661,$A662)=0,"",$E662-_xlfn.MAXIFS($F$2:$F661,$C$2:$C661,$C662,$B$2:$B661,$B662,$A$2:$A661,$A662))&lt;0,0,IF(_xlfn.MAXIFS($F$2:$F661,$C$2:$C661,$C662,$B$2:$B661,$B662,$A$2:$A661,$A662)=0,"",$E662-_xlfn.MAXIFS($F$2:$F661,$C$2:$C661,$C662,$B$2:$B661,$B662,$A$2:$A661,$A662))))</f>
        <v>9.8379629629630205E-4</v>
      </c>
      <c r="K662" s="6">
        <f t="shared" si="31"/>
        <v>14</v>
      </c>
      <c r="L662" s="6" t="str">
        <f t="shared" si="32"/>
        <v>LATE</v>
      </c>
      <c r="M662" s="6" t="str">
        <f t="shared" si="30"/>
        <v>N</v>
      </c>
    </row>
    <row r="663" spans="1:13" x14ac:dyDescent="0.25">
      <c r="A663" t="s">
        <v>47</v>
      </c>
      <c r="B663" s="92">
        <v>46140</v>
      </c>
      <c r="C663" t="s">
        <v>119</v>
      </c>
      <c r="D663">
        <v>19332</v>
      </c>
      <c r="E663" s="76">
        <v>0.60957175925925922</v>
      </c>
      <c r="F663" s="76">
        <v>0.61072916666666666</v>
      </c>
      <c r="G663" s="2">
        <v>6.9444444444444448E-2</v>
      </c>
      <c r="H663" s="77">
        <v>1.7824074074074075E-3</v>
      </c>
      <c r="J663" s="79">
        <f>IF(IF(IF(_xlfn.MAXIFS($F$2:$F662,$C$2:$C662,$C663,$B$2:$B662,$B663,$A$2:$A662,$A663)=0,"",$E663-_xlfn.MAXIFS($F$2:$F662,$C$2:$C662,$C663,$B$2:$B662,$B663,$A$2:$A662,$A663))&lt;0,0,IF(_xlfn.MAXIFS($F$2:$F662,$C$2:$C662,$C663,$B$2:$B662,$B663,$A$2:$A662,$A663)=0,"",$E663-_xlfn.MAXIFS($F$2:$F662,$C$2:$C662,$C663,$B$2:$B662,$B663,$A$2:$A662,$A663)))&gt;0.25,"",IF(IF(_xlfn.MAXIFS($F$2:$F662,$C$2:$C662,$C663,$B$2:$B662,$B663,$A$2:$A662,$A663)=0,"",$E663-_xlfn.MAXIFS($F$2:$F662,$C$2:$C662,$C663,$B$2:$B662,$B663,$A$2:$A662,$A663))&lt;0,0,IF(_xlfn.MAXIFS($F$2:$F662,$C$2:$C662,$C663,$B$2:$B662,$B663,$A$2:$A662,$A663)=0,"",$E663-_xlfn.MAXIFS($F$2:$F662,$C$2:$C662,$C663,$B$2:$B662,$B663,$A$2:$A662,$A663))))</f>
        <v>1.782407407407316E-3</v>
      </c>
      <c r="K663" s="6">
        <f t="shared" si="31"/>
        <v>14</v>
      </c>
      <c r="L663" s="6" t="str">
        <f t="shared" si="32"/>
        <v>LATE</v>
      </c>
      <c r="M663" s="6" t="str">
        <f t="shared" si="30"/>
        <v>N</v>
      </c>
    </row>
    <row r="664" spans="1:13" x14ac:dyDescent="0.25">
      <c r="A664" t="s">
        <v>47</v>
      </c>
      <c r="B664" s="92">
        <v>46140</v>
      </c>
      <c r="C664" t="s">
        <v>121</v>
      </c>
      <c r="D664">
        <v>20131</v>
      </c>
      <c r="E664" s="76">
        <v>0.60964120370370367</v>
      </c>
      <c r="F664" s="76">
        <v>0.61322916666666671</v>
      </c>
      <c r="G664" s="2">
        <v>0.21527777777777779</v>
      </c>
      <c r="H664" s="77">
        <v>0</v>
      </c>
      <c r="J664" s="79">
        <f>IF(IF(IF(_xlfn.MAXIFS($F$2:$F663,$C$2:$C663,$C664,$B$2:$B663,$B664,$A$2:$A663,$A664)=0,"",$E664-_xlfn.MAXIFS($F$2:$F663,$C$2:$C663,$C664,$B$2:$B663,$B664,$A$2:$A663,$A664))&lt;0,0,IF(_xlfn.MAXIFS($F$2:$F663,$C$2:$C663,$C664,$B$2:$B663,$B664,$A$2:$A663,$A664)=0,"",$E664-_xlfn.MAXIFS($F$2:$F663,$C$2:$C663,$C664,$B$2:$B663,$B664,$A$2:$A663,$A664)))&gt;0.25,"",IF(IF(_xlfn.MAXIFS($F$2:$F663,$C$2:$C663,$C664,$B$2:$B663,$B664,$A$2:$A663,$A664)=0,"",$E664-_xlfn.MAXIFS($F$2:$F663,$C$2:$C663,$C664,$B$2:$B663,$B664,$A$2:$A663,$A664))&lt;0,0,IF(_xlfn.MAXIFS($F$2:$F663,$C$2:$C663,$C664,$B$2:$B663,$B664,$A$2:$A663,$A664)=0,"",$E664-_xlfn.MAXIFS($F$2:$F663,$C$2:$C663,$C664,$B$2:$B663,$B664,$A$2:$A663,$A664))))</f>
        <v>0</v>
      </c>
      <c r="K664" s="6">
        <f t="shared" si="31"/>
        <v>14</v>
      </c>
      <c r="L664" s="6" t="str">
        <f t="shared" si="32"/>
        <v>LATE</v>
      </c>
      <c r="M664" s="6" t="str">
        <f t="shared" si="30"/>
        <v>N</v>
      </c>
    </row>
    <row r="665" spans="1:13" x14ac:dyDescent="0.25">
      <c r="A665" t="s">
        <v>47</v>
      </c>
      <c r="B665" s="92">
        <v>46140</v>
      </c>
      <c r="C665" t="s">
        <v>121</v>
      </c>
      <c r="D665">
        <v>18132</v>
      </c>
      <c r="E665" s="76">
        <v>0.61064814814814816</v>
      </c>
      <c r="F665" s="76">
        <v>0.61615740740740743</v>
      </c>
      <c r="G665" s="2">
        <v>0.33055555555555555</v>
      </c>
      <c r="H665" s="77">
        <v>0</v>
      </c>
      <c r="J665" s="79">
        <f>IF(IF(IF(_xlfn.MAXIFS($F$2:$F664,$C$2:$C664,$C665,$B$2:$B664,$B665,$A$2:$A664,$A665)=0,"",$E665-_xlfn.MAXIFS($F$2:$F664,$C$2:$C664,$C665,$B$2:$B664,$B665,$A$2:$A664,$A665))&lt;0,0,IF(_xlfn.MAXIFS($F$2:$F664,$C$2:$C664,$C665,$B$2:$B664,$B665,$A$2:$A664,$A665)=0,"",$E665-_xlfn.MAXIFS($F$2:$F664,$C$2:$C664,$C665,$B$2:$B664,$B665,$A$2:$A664,$A665)))&gt;0.25,"",IF(IF(_xlfn.MAXIFS($F$2:$F664,$C$2:$C664,$C665,$B$2:$B664,$B665,$A$2:$A664,$A665)=0,"",$E665-_xlfn.MAXIFS($F$2:$F664,$C$2:$C664,$C665,$B$2:$B664,$B665,$A$2:$A664,$A665))&lt;0,0,IF(_xlfn.MAXIFS($F$2:$F664,$C$2:$C664,$C665,$B$2:$B664,$B665,$A$2:$A664,$A665)=0,"",$E665-_xlfn.MAXIFS($F$2:$F664,$C$2:$C664,$C665,$B$2:$B664,$B665,$A$2:$A664,$A665))))</f>
        <v>0</v>
      </c>
      <c r="K665" s="6">
        <f t="shared" si="31"/>
        <v>14</v>
      </c>
      <c r="L665" s="6" t="str">
        <f t="shared" si="32"/>
        <v>LATE</v>
      </c>
      <c r="M665" s="6" t="str">
        <f t="shared" si="30"/>
        <v>N</v>
      </c>
    </row>
    <row r="666" spans="1:13" x14ac:dyDescent="0.25">
      <c r="A666" t="s">
        <v>47</v>
      </c>
      <c r="B666" s="92">
        <v>46140</v>
      </c>
      <c r="C666" t="s">
        <v>120</v>
      </c>
      <c r="D666">
        <v>19532</v>
      </c>
      <c r="E666" s="76">
        <v>0.61068287037037039</v>
      </c>
      <c r="F666" s="76">
        <v>0.61160879629629628</v>
      </c>
      <c r="G666" s="2">
        <v>5.5555555555555552E-2</v>
      </c>
      <c r="H666" s="77">
        <v>1.5162037037037036E-3</v>
      </c>
      <c r="J666" s="79">
        <f>IF(IF(IF(_xlfn.MAXIFS($F$2:$F665,$C$2:$C665,$C666,$B$2:$B665,$B666,$A$2:$A665,$A666)=0,"",$E666-_xlfn.MAXIFS($F$2:$F665,$C$2:$C665,$C666,$B$2:$B665,$B666,$A$2:$A665,$A666))&lt;0,0,IF(_xlfn.MAXIFS($F$2:$F665,$C$2:$C665,$C666,$B$2:$B665,$B666,$A$2:$A665,$A666)=0,"",$E666-_xlfn.MAXIFS($F$2:$F665,$C$2:$C665,$C666,$B$2:$B665,$B666,$A$2:$A665,$A666)))&gt;0.25,"",IF(IF(_xlfn.MAXIFS($F$2:$F665,$C$2:$C665,$C666,$B$2:$B665,$B666,$A$2:$A665,$A666)=0,"",$E666-_xlfn.MAXIFS($F$2:$F665,$C$2:$C665,$C666,$B$2:$B665,$B666,$A$2:$A665,$A666))&lt;0,0,IF(_xlfn.MAXIFS($F$2:$F665,$C$2:$C665,$C666,$B$2:$B665,$B666,$A$2:$A665,$A666)=0,"",$E666-_xlfn.MAXIFS($F$2:$F665,$C$2:$C665,$C666,$B$2:$B665,$B666,$A$2:$A665,$A666))))</f>
        <v>1.5162037037037557E-3</v>
      </c>
      <c r="K666" s="6">
        <f t="shared" si="31"/>
        <v>14</v>
      </c>
      <c r="L666" s="6" t="str">
        <f t="shared" si="32"/>
        <v>LATE</v>
      </c>
      <c r="M666" s="6" t="str">
        <f t="shared" si="30"/>
        <v>N</v>
      </c>
    </row>
    <row r="667" spans="1:13" x14ac:dyDescent="0.25">
      <c r="A667" t="s">
        <v>47</v>
      </c>
      <c r="B667" s="92">
        <v>46140</v>
      </c>
      <c r="C667" t="s">
        <v>121</v>
      </c>
      <c r="D667">
        <v>19332</v>
      </c>
      <c r="E667" s="76">
        <v>0.61263888888888884</v>
      </c>
      <c r="F667" s="76">
        <v>0.61917824074074079</v>
      </c>
      <c r="G667" s="2">
        <v>0.3923611111111111</v>
      </c>
      <c r="H667" s="77">
        <v>0</v>
      </c>
      <c r="J667" s="79">
        <f>IF(IF(IF(_xlfn.MAXIFS($F$2:$F666,$C$2:$C666,$C667,$B$2:$B666,$B667,$A$2:$A666,$A667)=0,"",$E667-_xlfn.MAXIFS($F$2:$F666,$C$2:$C666,$C667,$B$2:$B666,$B667,$A$2:$A666,$A667))&lt;0,0,IF(_xlfn.MAXIFS($F$2:$F666,$C$2:$C666,$C667,$B$2:$B666,$B667,$A$2:$A666,$A667)=0,"",$E667-_xlfn.MAXIFS($F$2:$F666,$C$2:$C666,$C667,$B$2:$B666,$B667,$A$2:$A666,$A667)))&gt;0.25,"",IF(IF(_xlfn.MAXIFS($F$2:$F666,$C$2:$C666,$C667,$B$2:$B666,$B667,$A$2:$A666,$A667)=0,"",$E667-_xlfn.MAXIFS($F$2:$F666,$C$2:$C666,$C667,$B$2:$B666,$B667,$A$2:$A666,$A667))&lt;0,0,IF(_xlfn.MAXIFS($F$2:$F666,$C$2:$C666,$C667,$B$2:$B666,$B667,$A$2:$A666,$A667)=0,"",$E667-_xlfn.MAXIFS($F$2:$F666,$C$2:$C666,$C667,$B$2:$B666,$B667,$A$2:$A666,$A667))))</f>
        <v>0</v>
      </c>
      <c r="K667" s="6">
        <f t="shared" si="31"/>
        <v>14</v>
      </c>
      <c r="L667" s="6" t="str">
        <f t="shared" si="32"/>
        <v>LATE</v>
      </c>
      <c r="M667" s="6" t="str">
        <f t="shared" si="30"/>
        <v>N</v>
      </c>
    </row>
    <row r="668" spans="1:13" x14ac:dyDescent="0.25">
      <c r="A668" t="s">
        <v>47</v>
      </c>
      <c r="B668" s="92">
        <v>46140</v>
      </c>
      <c r="C668" t="s">
        <v>119</v>
      </c>
      <c r="D668">
        <v>12232</v>
      </c>
      <c r="E668" s="76">
        <v>0.6138541666666667</v>
      </c>
      <c r="F668" s="76">
        <v>0.61506944444444445</v>
      </c>
      <c r="G668" s="2">
        <v>7.2916666666666671E-2</v>
      </c>
      <c r="H668" s="77">
        <v>3.1250000000000002E-3</v>
      </c>
      <c r="J668" s="79">
        <f>IF(IF(IF(_xlfn.MAXIFS($F$2:$F667,$C$2:$C667,$C668,$B$2:$B667,$B668,$A$2:$A667,$A668)=0,"",$E668-_xlfn.MAXIFS($F$2:$F667,$C$2:$C667,$C668,$B$2:$B667,$B668,$A$2:$A667,$A668))&lt;0,0,IF(_xlfn.MAXIFS($F$2:$F667,$C$2:$C667,$C668,$B$2:$B667,$B668,$A$2:$A667,$A668)=0,"",$E668-_xlfn.MAXIFS($F$2:$F667,$C$2:$C667,$C668,$B$2:$B667,$B668,$A$2:$A667,$A668)))&gt;0.25,"",IF(IF(_xlfn.MAXIFS($F$2:$F667,$C$2:$C667,$C668,$B$2:$B667,$B668,$A$2:$A667,$A668)=0,"",$E668-_xlfn.MAXIFS($F$2:$F667,$C$2:$C667,$C668,$B$2:$B667,$B668,$A$2:$A667,$A668))&lt;0,0,IF(_xlfn.MAXIFS($F$2:$F667,$C$2:$C667,$C668,$B$2:$B667,$B668,$A$2:$A667,$A668)=0,"",$E668-_xlfn.MAXIFS($F$2:$F667,$C$2:$C667,$C668,$B$2:$B667,$B668,$A$2:$A667,$A668))))</f>
        <v>3.1250000000000444E-3</v>
      </c>
      <c r="K668" s="6">
        <f t="shared" si="31"/>
        <v>14</v>
      </c>
      <c r="L668" s="6" t="str">
        <f t="shared" si="32"/>
        <v>LATE</v>
      </c>
      <c r="M668" s="6" t="str">
        <f t="shared" si="30"/>
        <v>N</v>
      </c>
    </row>
    <row r="669" spans="1:13" x14ac:dyDescent="0.25">
      <c r="A669" t="s">
        <v>47</v>
      </c>
      <c r="B669" s="92">
        <v>46140</v>
      </c>
      <c r="C669" t="s">
        <v>120</v>
      </c>
      <c r="D669">
        <v>25331</v>
      </c>
      <c r="E669" s="76">
        <v>0.61406249999999996</v>
      </c>
      <c r="F669" s="76">
        <v>0.6147569444444444</v>
      </c>
      <c r="G669" s="2">
        <v>4.1666666666666664E-2</v>
      </c>
      <c r="H669" s="77">
        <v>2.4537037037037036E-3</v>
      </c>
      <c r="J669" s="79">
        <f>IF(IF(IF(_xlfn.MAXIFS($F$2:$F668,$C$2:$C668,$C669,$B$2:$B668,$B669,$A$2:$A668,$A669)=0,"",$E669-_xlfn.MAXIFS($F$2:$F668,$C$2:$C668,$C669,$B$2:$B668,$B669,$A$2:$A668,$A669))&lt;0,0,IF(_xlfn.MAXIFS($F$2:$F668,$C$2:$C668,$C669,$B$2:$B668,$B669,$A$2:$A668,$A669)=0,"",$E669-_xlfn.MAXIFS($F$2:$F668,$C$2:$C668,$C669,$B$2:$B668,$B669,$A$2:$A668,$A669)))&gt;0.25,"",IF(IF(_xlfn.MAXIFS($F$2:$F668,$C$2:$C668,$C669,$B$2:$B668,$B669,$A$2:$A668,$A669)=0,"",$E669-_xlfn.MAXIFS($F$2:$F668,$C$2:$C668,$C669,$B$2:$B668,$B669,$A$2:$A668,$A669))&lt;0,0,IF(_xlfn.MAXIFS($F$2:$F668,$C$2:$C668,$C669,$B$2:$B668,$B669,$A$2:$A668,$A669)=0,"",$E669-_xlfn.MAXIFS($F$2:$F668,$C$2:$C668,$C669,$B$2:$B668,$B669,$A$2:$A668,$A669))))</f>
        <v>2.4537037037036802E-3</v>
      </c>
      <c r="K669" s="6">
        <f t="shared" si="31"/>
        <v>14</v>
      </c>
      <c r="L669" s="6" t="str">
        <f t="shared" si="32"/>
        <v>LATE</v>
      </c>
      <c r="M669" s="6" t="str">
        <f t="shared" si="30"/>
        <v>N</v>
      </c>
    </row>
    <row r="670" spans="1:13" x14ac:dyDescent="0.25">
      <c r="A670" t="s">
        <v>47</v>
      </c>
      <c r="B670" s="92">
        <v>46140</v>
      </c>
      <c r="C670" t="s">
        <v>119</v>
      </c>
      <c r="D670">
        <v>19532</v>
      </c>
      <c r="E670" s="76">
        <v>0.61542824074074076</v>
      </c>
      <c r="F670" s="76">
        <v>0.61646990740740737</v>
      </c>
      <c r="G670" s="2">
        <v>6.25E-2</v>
      </c>
      <c r="H670" s="77">
        <v>3.5879629629629629E-4</v>
      </c>
      <c r="J670" s="79">
        <f>IF(IF(IF(_xlfn.MAXIFS($F$2:$F669,$C$2:$C669,$C670,$B$2:$B669,$B670,$A$2:$A669,$A670)=0,"",$E670-_xlfn.MAXIFS($F$2:$F669,$C$2:$C669,$C670,$B$2:$B669,$B670,$A$2:$A669,$A670))&lt;0,0,IF(_xlfn.MAXIFS($F$2:$F669,$C$2:$C669,$C670,$B$2:$B669,$B670,$A$2:$A669,$A670)=0,"",$E670-_xlfn.MAXIFS($F$2:$F669,$C$2:$C669,$C670,$B$2:$B669,$B670,$A$2:$A669,$A670)))&gt;0.25,"",IF(IF(_xlfn.MAXIFS($F$2:$F669,$C$2:$C669,$C670,$B$2:$B669,$B670,$A$2:$A669,$A670)=0,"",$E670-_xlfn.MAXIFS($F$2:$F669,$C$2:$C669,$C670,$B$2:$B669,$B670,$A$2:$A669,$A670))&lt;0,0,IF(_xlfn.MAXIFS($F$2:$F669,$C$2:$C669,$C670,$B$2:$B669,$B670,$A$2:$A669,$A670)=0,"",$E670-_xlfn.MAXIFS($F$2:$F669,$C$2:$C669,$C670,$B$2:$B669,$B670,$A$2:$A669,$A670))))</f>
        <v>3.5879629629631538E-4</v>
      </c>
      <c r="K670" s="6">
        <f t="shared" si="31"/>
        <v>14</v>
      </c>
      <c r="L670" s="6" t="str">
        <f t="shared" si="32"/>
        <v>LATE</v>
      </c>
      <c r="M670" s="6" t="str">
        <f t="shared" si="30"/>
        <v>N</v>
      </c>
    </row>
    <row r="671" spans="1:13" x14ac:dyDescent="0.25">
      <c r="A671" t="s">
        <v>47</v>
      </c>
      <c r="B671" s="92">
        <v>46140</v>
      </c>
      <c r="C671" t="s">
        <v>120</v>
      </c>
      <c r="D671">
        <v>25231</v>
      </c>
      <c r="E671" s="76">
        <v>0.61562499999999998</v>
      </c>
      <c r="F671" s="76">
        <v>0.61695601851851856</v>
      </c>
      <c r="G671" s="2">
        <v>7.9861111111111105E-2</v>
      </c>
      <c r="H671" s="77">
        <v>8.6805555555555551E-4</v>
      </c>
      <c r="J671" s="79">
        <f>IF(IF(IF(_xlfn.MAXIFS($F$2:$F670,$C$2:$C670,$C671,$B$2:$B670,$B671,$A$2:$A670,$A671)=0,"",$E671-_xlfn.MAXIFS($F$2:$F670,$C$2:$C670,$C671,$B$2:$B670,$B671,$A$2:$A670,$A671))&lt;0,0,IF(_xlfn.MAXIFS($F$2:$F670,$C$2:$C670,$C671,$B$2:$B670,$B671,$A$2:$A670,$A671)=0,"",$E671-_xlfn.MAXIFS($F$2:$F670,$C$2:$C670,$C671,$B$2:$B670,$B671,$A$2:$A670,$A671)))&gt;0.25,"",IF(IF(_xlfn.MAXIFS($F$2:$F670,$C$2:$C670,$C671,$B$2:$B670,$B671,$A$2:$A670,$A671)=0,"",$E671-_xlfn.MAXIFS($F$2:$F670,$C$2:$C670,$C671,$B$2:$B670,$B671,$A$2:$A670,$A671))&lt;0,0,IF(_xlfn.MAXIFS($F$2:$F670,$C$2:$C670,$C671,$B$2:$B670,$B671,$A$2:$A670,$A671)=0,"",$E671-_xlfn.MAXIFS($F$2:$F670,$C$2:$C670,$C671,$B$2:$B670,$B671,$A$2:$A670,$A671))))</f>
        <v>8.6805555555558023E-4</v>
      </c>
      <c r="K671" s="6">
        <f t="shared" si="31"/>
        <v>14</v>
      </c>
      <c r="L671" s="6" t="str">
        <f t="shared" si="32"/>
        <v>LATE</v>
      </c>
      <c r="M671" s="6" t="str">
        <f t="shared" si="30"/>
        <v>N</v>
      </c>
    </row>
    <row r="672" spans="1:13" x14ac:dyDescent="0.25">
      <c r="A672" t="s">
        <v>47</v>
      </c>
      <c r="B672" s="92">
        <v>46140</v>
      </c>
      <c r="C672" t="s">
        <v>121</v>
      </c>
      <c r="D672">
        <v>12232</v>
      </c>
      <c r="E672" s="76">
        <v>0.61686342592592591</v>
      </c>
      <c r="F672" s="76">
        <v>0.62108796296296298</v>
      </c>
      <c r="G672" s="2">
        <v>0.25347222222222221</v>
      </c>
      <c r="H672" s="77">
        <v>0</v>
      </c>
      <c r="J672" s="79">
        <f>IF(IF(IF(_xlfn.MAXIFS($F$2:$F671,$C$2:$C671,$C672,$B$2:$B671,$B672,$A$2:$A671,$A672)=0,"",$E672-_xlfn.MAXIFS($F$2:$F671,$C$2:$C671,$C672,$B$2:$B671,$B672,$A$2:$A671,$A672))&lt;0,0,IF(_xlfn.MAXIFS($F$2:$F671,$C$2:$C671,$C672,$B$2:$B671,$B672,$A$2:$A671,$A672)=0,"",$E672-_xlfn.MAXIFS($F$2:$F671,$C$2:$C671,$C672,$B$2:$B671,$B672,$A$2:$A671,$A672)))&gt;0.25,"",IF(IF(_xlfn.MAXIFS($F$2:$F671,$C$2:$C671,$C672,$B$2:$B671,$B672,$A$2:$A671,$A672)=0,"",$E672-_xlfn.MAXIFS($F$2:$F671,$C$2:$C671,$C672,$B$2:$B671,$B672,$A$2:$A671,$A672))&lt;0,0,IF(_xlfn.MAXIFS($F$2:$F671,$C$2:$C671,$C672,$B$2:$B671,$B672,$A$2:$A671,$A672)=0,"",$E672-_xlfn.MAXIFS($F$2:$F671,$C$2:$C671,$C672,$B$2:$B671,$B672,$A$2:$A671,$A672))))</f>
        <v>0</v>
      </c>
      <c r="K672" s="6">
        <f t="shared" si="31"/>
        <v>14</v>
      </c>
      <c r="L672" s="6" t="str">
        <f t="shared" si="32"/>
        <v>LATE</v>
      </c>
      <c r="M672" s="6" t="str">
        <f t="shared" si="30"/>
        <v>N</v>
      </c>
    </row>
    <row r="673" spans="1:13" x14ac:dyDescent="0.25">
      <c r="A673" t="s">
        <v>47</v>
      </c>
      <c r="B673" s="92">
        <v>46140</v>
      </c>
      <c r="C673" t="s">
        <v>119</v>
      </c>
      <c r="D673">
        <v>25331</v>
      </c>
      <c r="E673" s="76">
        <v>0.61788194444444444</v>
      </c>
      <c r="F673" s="76">
        <v>0.61886574074074074</v>
      </c>
      <c r="G673" s="2">
        <v>5.9027777777777776E-2</v>
      </c>
      <c r="H673" s="77">
        <v>1.4120370370370369E-3</v>
      </c>
      <c r="J673" s="79">
        <f>IF(IF(IF(_xlfn.MAXIFS($F$2:$F672,$C$2:$C672,$C673,$B$2:$B672,$B673,$A$2:$A672,$A673)=0,"",$E673-_xlfn.MAXIFS($F$2:$F672,$C$2:$C672,$C673,$B$2:$B672,$B673,$A$2:$A672,$A673))&lt;0,0,IF(_xlfn.MAXIFS($F$2:$F672,$C$2:$C672,$C673,$B$2:$B672,$B673,$A$2:$A672,$A673)=0,"",$E673-_xlfn.MAXIFS($F$2:$F672,$C$2:$C672,$C673,$B$2:$B672,$B673,$A$2:$A672,$A673)))&gt;0.25,"",IF(IF(_xlfn.MAXIFS($F$2:$F672,$C$2:$C672,$C673,$B$2:$B672,$B673,$A$2:$A672,$A673)=0,"",$E673-_xlfn.MAXIFS($F$2:$F672,$C$2:$C672,$C673,$B$2:$B672,$B673,$A$2:$A672,$A673))&lt;0,0,IF(_xlfn.MAXIFS($F$2:$F672,$C$2:$C672,$C673,$B$2:$B672,$B673,$A$2:$A672,$A673)=0,"",$E673-_xlfn.MAXIFS($F$2:$F672,$C$2:$C672,$C673,$B$2:$B672,$B673,$A$2:$A672,$A673))))</f>
        <v>1.4120370370370727E-3</v>
      </c>
      <c r="K673" s="6">
        <f t="shared" si="31"/>
        <v>14</v>
      </c>
      <c r="L673" s="6" t="str">
        <f t="shared" si="32"/>
        <v>LATE</v>
      </c>
      <c r="M673" s="6" t="str">
        <f t="shared" si="30"/>
        <v>N</v>
      </c>
    </row>
    <row r="674" spans="1:13" x14ac:dyDescent="0.25">
      <c r="A674" t="s">
        <v>47</v>
      </c>
      <c r="B674" s="92">
        <v>46140</v>
      </c>
      <c r="C674" t="s">
        <v>120</v>
      </c>
      <c r="D674">
        <v>25131</v>
      </c>
      <c r="E674" s="76">
        <v>0.61832175925925925</v>
      </c>
      <c r="F674" s="76">
        <v>0.61924768518518514</v>
      </c>
      <c r="G674" s="2">
        <v>5.5555555555555552E-2</v>
      </c>
      <c r="H674" s="77">
        <v>1.3657407407407407E-3</v>
      </c>
      <c r="J674" s="79">
        <f>IF(IF(IF(_xlfn.MAXIFS($F$2:$F673,$C$2:$C673,$C674,$B$2:$B673,$B674,$A$2:$A673,$A674)=0,"",$E674-_xlfn.MAXIFS($F$2:$F673,$C$2:$C673,$C674,$B$2:$B673,$B674,$A$2:$A673,$A674))&lt;0,0,IF(_xlfn.MAXIFS($F$2:$F673,$C$2:$C673,$C674,$B$2:$B673,$B674,$A$2:$A673,$A674)=0,"",$E674-_xlfn.MAXIFS($F$2:$F673,$C$2:$C673,$C674,$B$2:$B673,$B674,$A$2:$A673,$A674)))&gt;0.25,"",IF(IF(_xlfn.MAXIFS($F$2:$F673,$C$2:$C673,$C674,$B$2:$B673,$B674,$A$2:$A673,$A674)=0,"",$E674-_xlfn.MAXIFS($F$2:$F673,$C$2:$C673,$C674,$B$2:$B673,$B674,$A$2:$A673,$A674))&lt;0,0,IF(_xlfn.MAXIFS($F$2:$F673,$C$2:$C673,$C674,$B$2:$B673,$B674,$A$2:$A673,$A674)=0,"",$E674-_xlfn.MAXIFS($F$2:$F673,$C$2:$C673,$C674,$B$2:$B673,$B674,$A$2:$A673,$A674))))</f>
        <v>1.3657407407406952E-3</v>
      </c>
      <c r="K674" s="6">
        <f t="shared" si="31"/>
        <v>14</v>
      </c>
      <c r="L674" s="6" t="str">
        <f t="shared" si="32"/>
        <v>LATE</v>
      </c>
      <c r="M674" s="6" t="str">
        <f t="shared" si="30"/>
        <v>N</v>
      </c>
    </row>
    <row r="675" spans="1:13" x14ac:dyDescent="0.25">
      <c r="A675" t="s">
        <v>47</v>
      </c>
      <c r="B675" s="92">
        <v>46140</v>
      </c>
      <c r="C675" t="s">
        <v>121</v>
      </c>
      <c r="D675">
        <v>19532</v>
      </c>
      <c r="E675" s="76">
        <v>0.61837962962962967</v>
      </c>
      <c r="F675" s="76">
        <v>0.62306712962962962</v>
      </c>
      <c r="G675" s="2">
        <v>0.28125</v>
      </c>
      <c r="H675" s="77">
        <v>0</v>
      </c>
      <c r="J675" s="79">
        <f>IF(IF(IF(_xlfn.MAXIFS($F$2:$F674,$C$2:$C674,$C675,$B$2:$B674,$B675,$A$2:$A674,$A675)=0,"",$E675-_xlfn.MAXIFS($F$2:$F674,$C$2:$C674,$C675,$B$2:$B674,$B675,$A$2:$A674,$A675))&lt;0,0,IF(_xlfn.MAXIFS($F$2:$F674,$C$2:$C674,$C675,$B$2:$B674,$B675,$A$2:$A674,$A675)=0,"",$E675-_xlfn.MAXIFS($F$2:$F674,$C$2:$C674,$C675,$B$2:$B674,$B675,$A$2:$A674,$A675)))&gt;0.25,"",IF(IF(_xlfn.MAXIFS($F$2:$F674,$C$2:$C674,$C675,$B$2:$B674,$B675,$A$2:$A674,$A675)=0,"",$E675-_xlfn.MAXIFS($F$2:$F674,$C$2:$C674,$C675,$B$2:$B674,$B675,$A$2:$A674,$A675))&lt;0,0,IF(_xlfn.MAXIFS($F$2:$F674,$C$2:$C674,$C675,$B$2:$B674,$B675,$A$2:$A674,$A675)=0,"",$E675-_xlfn.MAXIFS($F$2:$F674,$C$2:$C674,$C675,$B$2:$B674,$B675,$A$2:$A674,$A675))))</f>
        <v>0</v>
      </c>
      <c r="K675" s="6">
        <f t="shared" si="31"/>
        <v>14</v>
      </c>
      <c r="L675" s="6" t="str">
        <f t="shared" si="32"/>
        <v>LATE</v>
      </c>
      <c r="M675" s="6" t="str">
        <f t="shared" si="30"/>
        <v>N</v>
      </c>
    </row>
    <row r="676" spans="1:13" x14ac:dyDescent="0.25">
      <c r="A676" t="s">
        <v>47</v>
      </c>
      <c r="B676" s="92">
        <v>46140</v>
      </c>
      <c r="C676" t="s">
        <v>120</v>
      </c>
      <c r="D676">
        <v>18232</v>
      </c>
      <c r="E676" s="76">
        <v>0.61850694444444443</v>
      </c>
      <c r="F676" s="76">
        <v>0.62145833333333333</v>
      </c>
      <c r="G676" s="2">
        <v>0.17708333333333334</v>
      </c>
      <c r="H676" s="77">
        <v>0</v>
      </c>
      <c r="J676" s="79">
        <f>IF(IF(IF(_xlfn.MAXIFS($F$2:$F675,$C$2:$C675,$C676,$B$2:$B675,$B676,$A$2:$A675,$A676)=0,"",$E676-_xlfn.MAXIFS($F$2:$F675,$C$2:$C675,$C676,$B$2:$B675,$B676,$A$2:$A675,$A676))&lt;0,0,IF(_xlfn.MAXIFS($F$2:$F675,$C$2:$C675,$C676,$B$2:$B675,$B676,$A$2:$A675,$A676)=0,"",$E676-_xlfn.MAXIFS($F$2:$F675,$C$2:$C675,$C676,$B$2:$B675,$B676,$A$2:$A675,$A676)))&gt;0.25,"",IF(IF(_xlfn.MAXIFS($F$2:$F675,$C$2:$C675,$C676,$B$2:$B675,$B676,$A$2:$A675,$A676)=0,"",$E676-_xlfn.MAXIFS($F$2:$F675,$C$2:$C675,$C676,$B$2:$B675,$B676,$A$2:$A675,$A676))&lt;0,0,IF(_xlfn.MAXIFS($F$2:$F675,$C$2:$C675,$C676,$B$2:$B675,$B676,$A$2:$A675,$A676)=0,"",$E676-_xlfn.MAXIFS($F$2:$F675,$C$2:$C675,$C676,$B$2:$B675,$B676,$A$2:$A675,$A676))))</f>
        <v>0</v>
      </c>
      <c r="K676" s="6">
        <f t="shared" si="31"/>
        <v>14</v>
      </c>
      <c r="L676" s="6" t="str">
        <f t="shared" si="32"/>
        <v>LATE</v>
      </c>
      <c r="M676" s="6" t="str">
        <f t="shared" si="30"/>
        <v>N</v>
      </c>
    </row>
    <row r="677" spans="1:13" x14ac:dyDescent="0.25">
      <c r="A677" t="s">
        <v>47</v>
      </c>
      <c r="B677" s="92">
        <v>46140</v>
      </c>
      <c r="C677" t="s">
        <v>121</v>
      </c>
      <c r="D677">
        <v>25331</v>
      </c>
      <c r="E677" s="76">
        <v>0.62037037037037035</v>
      </c>
      <c r="F677" s="76">
        <v>0.62656250000000002</v>
      </c>
      <c r="G677" s="2">
        <v>0.37152777777777779</v>
      </c>
      <c r="H677" s="77">
        <v>0</v>
      </c>
      <c r="J677" s="79">
        <f>IF(IF(IF(_xlfn.MAXIFS($F$2:$F676,$C$2:$C676,$C677,$B$2:$B676,$B677,$A$2:$A676,$A677)=0,"",$E677-_xlfn.MAXIFS($F$2:$F676,$C$2:$C676,$C677,$B$2:$B676,$B677,$A$2:$A676,$A677))&lt;0,0,IF(_xlfn.MAXIFS($F$2:$F676,$C$2:$C676,$C677,$B$2:$B676,$B677,$A$2:$A676,$A677)=0,"",$E677-_xlfn.MAXIFS($F$2:$F676,$C$2:$C676,$C677,$B$2:$B676,$B677,$A$2:$A676,$A677)))&gt;0.25,"",IF(IF(_xlfn.MAXIFS($F$2:$F676,$C$2:$C676,$C677,$B$2:$B676,$B677,$A$2:$A676,$A677)=0,"",$E677-_xlfn.MAXIFS($F$2:$F676,$C$2:$C676,$C677,$B$2:$B676,$B677,$A$2:$A676,$A677))&lt;0,0,IF(_xlfn.MAXIFS($F$2:$F676,$C$2:$C676,$C677,$B$2:$B676,$B677,$A$2:$A676,$A677)=0,"",$E677-_xlfn.MAXIFS($F$2:$F676,$C$2:$C676,$C677,$B$2:$B676,$B677,$A$2:$A676,$A677))))</f>
        <v>0</v>
      </c>
      <c r="K677" s="6">
        <f t="shared" si="31"/>
        <v>14</v>
      </c>
      <c r="L677" s="6" t="str">
        <f t="shared" si="32"/>
        <v>LATE</v>
      </c>
      <c r="M677" s="6" t="str">
        <f t="shared" si="30"/>
        <v>N</v>
      </c>
    </row>
    <row r="678" spans="1:13" x14ac:dyDescent="0.25">
      <c r="A678" t="s">
        <v>47</v>
      </c>
      <c r="B678" s="92">
        <v>46140</v>
      </c>
      <c r="C678" t="s">
        <v>119</v>
      </c>
      <c r="D678">
        <v>25231</v>
      </c>
      <c r="E678" s="76">
        <v>0.62089120370370365</v>
      </c>
      <c r="F678" s="76">
        <v>0.6215856481481481</v>
      </c>
      <c r="G678" s="2">
        <v>4.1666666666666664E-2</v>
      </c>
      <c r="H678" s="77">
        <v>2.0254629629629629E-3</v>
      </c>
      <c r="J678" s="79">
        <f>IF(IF(IF(_xlfn.MAXIFS($F$2:$F677,$C$2:$C677,$C678,$B$2:$B677,$B678,$A$2:$A677,$A678)=0,"",$E678-_xlfn.MAXIFS($F$2:$F677,$C$2:$C677,$C678,$B$2:$B677,$B678,$A$2:$A677,$A678))&lt;0,0,IF(_xlfn.MAXIFS($F$2:$F677,$C$2:$C677,$C678,$B$2:$B677,$B678,$A$2:$A677,$A678)=0,"",$E678-_xlfn.MAXIFS($F$2:$F677,$C$2:$C677,$C678,$B$2:$B677,$B678,$A$2:$A677,$A678)))&gt;0.25,"",IF(IF(_xlfn.MAXIFS($F$2:$F677,$C$2:$C677,$C678,$B$2:$B677,$B678,$A$2:$A677,$A678)=0,"",$E678-_xlfn.MAXIFS($F$2:$F677,$C$2:$C677,$C678,$B$2:$B677,$B678,$A$2:$A677,$A678))&lt;0,0,IF(_xlfn.MAXIFS($F$2:$F677,$C$2:$C677,$C678,$B$2:$B677,$B678,$A$2:$A677,$A678)=0,"",$E678-_xlfn.MAXIFS($F$2:$F677,$C$2:$C677,$C678,$B$2:$B677,$B678,$A$2:$A677,$A678))))</f>
        <v>2.0254629629629095E-3</v>
      </c>
      <c r="K678" s="6">
        <f t="shared" si="31"/>
        <v>14</v>
      </c>
      <c r="L678" s="6" t="str">
        <f t="shared" si="32"/>
        <v>LATE</v>
      </c>
      <c r="M678" s="6" t="str">
        <f t="shared" si="30"/>
        <v>N</v>
      </c>
    </row>
    <row r="679" spans="1:13" x14ac:dyDescent="0.25">
      <c r="A679" t="s">
        <v>47</v>
      </c>
      <c r="B679" s="92">
        <v>46140</v>
      </c>
      <c r="C679" t="s">
        <v>120</v>
      </c>
      <c r="D679">
        <v>20131</v>
      </c>
      <c r="E679" s="76">
        <v>0.62092592592592588</v>
      </c>
      <c r="F679" s="76">
        <v>0.62237268518518518</v>
      </c>
      <c r="G679" s="2">
        <v>8.6805555555555552E-2</v>
      </c>
      <c r="H679" s="77">
        <v>0</v>
      </c>
      <c r="J679" s="79">
        <f>IF(IF(IF(_xlfn.MAXIFS($F$2:$F678,$C$2:$C678,$C679,$B$2:$B678,$B679,$A$2:$A678,$A679)=0,"",$E679-_xlfn.MAXIFS($F$2:$F678,$C$2:$C678,$C679,$B$2:$B678,$B679,$A$2:$A678,$A679))&lt;0,0,IF(_xlfn.MAXIFS($F$2:$F678,$C$2:$C678,$C679,$B$2:$B678,$B679,$A$2:$A678,$A679)=0,"",$E679-_xlfn.MAXIFS($F$2:$F678,$C$2:$C678,$C679,$B$2:$B678,$B679,$A$2:$A678,$A679)))&gt;0.25,"",IF(IF(_xlfn.MAXIFS($F$2:$F678,$C$2:$C678,$C679,$B$2:$B678,$B679,$A$2:$A678,$A679)=0,"",$E679-_xlfn.MAXIFS($F$2:$F678,$C$2:$C678,$C679,$B$2:$B678,$B679,$A$2:$A678,$A679))&lt;0,0,IF(_xlfn.MAXIFS($F$2:$F678,$C$2:$C678,$C679,$B$2:$B678,$B679,$A$2:$A678,$A679)=0,"",$E679-_xlfn.MAXIFS($F$2:$F678,$C$2:$C678,$C679,$B$2:$B678,$B679,$A$2:$A678,$A679))))</f>
        <v>0</v>
      </c>
      <c r="K679" s="6">
        <f t="shared" si="31"/>
        <v>14</v>
      </c>
      <c r="L679" s="6" t="str">
        <f t="shared" si="32"/>
        <v>LATE</v>
      </c>
      <c r="M679" s="6" t="str">
        <f t="shared" si="30"/>
        <v>N</v>
      </c>
    </row>
    <row r="680" spans="1:13" x14ac:dyDescent="0.25">
      <c r="A680" t="s">
        <v>47</v>
      </c>
      <c r="B680" s="92">
        <v>46140</v>
      </c>
      <c r="C680" t="s">
        <v>119</v>
      </c>
      <c r="D680">
        <v>25131</v>
      </c>
      <c r="E680" s="76">
        <v>0.62244212962962964</v>
      </c>
      <c r="F680" s="76">
        <v>0.62342592592592594</v>
      </c>
      <c r="G680" s="2">
        <v>5.9027777777777776E-2</v>
      </c>
      <c r="H680" s="77">
        <v>8.564814814814815E-4</v>
      </c>
      <c r="J680" s="79">
        <f>IF(IF(IF(_xlfn.MAXIFS($F$2:$F679,$C$2:$C679,$C680,$B$2:$B679,$B680,$A$2:$A679,$A680)=0,"",$E680-_xlfn.MAXIFS($F$2:$F679,$C$2:$C679,$C680,$B$2:$B679,$B680,$A$2:$A679,$A680))&lt;0,0,IF(_xlfn.MAXIFS($F$2:$F679,$C$2:$C679,$C680,$B$2:$B679,$B680,$A$2:$A679,$A680)=0,"",$E680-_xlfn.MAXIFS($F$2:$F679,$C$2:$C679,$C680,$B$2:$B679,$B680,$A$2:$A679,$A680)))&gt;0.25,"",IF(IF(_xlfn.MAXIFS($F$2:$F679,$C$2:$C679,$C680,$B$2:$B679,$B680,$A$2:$A679,$A680)=0,"",$E680-_xlfn.MAXIFS($F$2:$F679,$C$2:$C679,$C680,$B$2:$B679,$B680,$A$2:$A679,$A680))&lt;0,0,IF(_xlfn.MAXIFS($F$2:$F679,$C$2:$C679,$C680,$B$2:$B679,$B680,$A$2:$A679,$A680)=0,"",$E680-_xlfn.MAXIFS($F$2:$F679,$C$2:$C679,$C680,$B$2:$B679,$B680,$A$2:$A679,$A680))))</f>
        <v>8.5648148148154135E-4</v>
      </c>
      <c r="K680" s="6">
        <f t="shared" si="31"/>
        <v>14</v>
      </c>
      <c r="L680" s="6" t="str">
        <f t="shared" si="32"/>
        <v>LATE</v>
      </c>
      <c r="M680" s="6" t="str">
        <f t="shared" si="30"/>
        <v>N</v>
      </c>
    </row>
    <row r="681" spans="1:13" x14ac:dyDescent="0.25">
      <c r="A681" t="s">
        <v>47</v>
      </c>
      <c r="B681" s="92">
        <v>46140</v>
      </c>
      <c r="C681" t="s">
        <v>121</v>
      </c>
      <c r="D681">
        <v>25231</v>
      </c>
      <c r="E681" s="76">
        <v>0.6230324074074074</v>
      </c>
      <c r="F681" s="76">
        <v>0.62934027777777779</v>
      </c>
      <c r="G681" s="2">
        <v>0.37847222222222221</v>
      </c>
      <c r="H681" s="77">
        <v>0</v>
      </c>
      <c r="J681" s="79">
        <f>IF(IF(IF(_xlfn.MAXIFS($F$2:$F680,$C$2:$C680,$C681,$B$2:$B680,$B681,$A$2:$A680,$A681)=0,"",$E681-_xlfn.MAXIFS($F$2:$F680,$C$2:$C680,$C681,$B$2:$B680,$B681,$A$2:$A680,$A681))&lt;0,0,IF(_xlfn.MAXIFS($F$2:$F680,$C$2:$C680,$C681,$B$2:$B680,$B681,$A$2:$A680,$A681)=0,"",$E681-_xlfn.MAXIFS($F$2:$F680,$C$2:$C680,$C681,$B$2:$B680,$B681,$A$2:$A680,$A681)))&gt;0.25,"",IF(IF(_xlfn.MAXIFS($F$2:$F680,$C$2:$C680,$C681,$B$2:$B680,$B681,$A$2:$A680,$A681)=0,"",$E681-_xlfn.MAXIFS($F$2:$F680,$C$2:$C680,$C681,$B$2:$B680,$B681,$A$2:$A680,$A681))&lt;0,0,IF(_xlfn.MAXIFS($F$2:$F680,$C$2:$C680,$C681,$B$2:$B680,$B681,$A$2:$A680,$A681)=0,"",$E681-_xlfn.MAXIFS($F$2:$F680,$C$2:$C680,$C681,$B$2:$B680,$B681,$A$2:$A680,$A681))))</f>
        <v>0</v>
      </c>
      <c r="K681" s="6">
        <f t="shared" si="31"/>
        <v>14</v>
      </c>
      <c r="L681" s="6" t="str">
        <f t="shared" si="32"/>
        <v>LATE</v>
      </c>
      <c r="M681" s="6" t="str">
        <f t="shared" si="30"/>
        <v>N</v>
      </c>
    </row>
    <row r="682" spans="1:13" x14ac:dyDescent="0.25">
      <c r="A682" t="s">
        <v>47</v>
      </c>
      <c r="B682" s="92">
        <v>46140</v>
      </c>
      <c r="C682" t="s">
        <v>120</v>
      </c>
      <c r="D682">
        <v>18132</v>
      </c>
      <c r="E682" s="76">
        <v>0.62315972222222227</v>
      </c>
      <c r="F682" s="76">
        <v>0.62437500000000001</v>
      </c>
      <c r="G682" s="2">
        <v>7.2916666666666671E-2</v>
      </c>
      <c r="H682" s="77">
        <v>7.8703703703703705E-4</v>
      </c>
      <c r="J682" s="79">
        <f>IF(IF(IF(_xlfn.MAXIFS($F$2:$F681,$C$2:$C681,$C682,$B$2:$B681,$B682,$A$2:$A681,$A682)=0,"",$E682-_xlfn.MAXIFS($F$2:$F681,$C$2:$C681,$C682,$B$2:$B681,$B682,$A$2:$A681,$A682))&lt;0,0,IF(_xlfn.MAXIFS($F$2:$F681,$C$2:$C681,$C682,$B$2:$B681,$B682,$A$2:$A681,$A682)=0,"",$E682-_xlfn.MAXIFS($F$2:$F681,$C$2:$C681,$C682,$B$2:$B681,$B682,$A$2:$A681,$A682)))&gt;0.25,"",IF(IF(_xlfn.MAXIFS($F$2:$F681,$C$2:$C681,$C682,$B$2:$B681,$B682,$A$2:$A681,$A682)=0,"",$E682-_xlfn.MAXIFS($F$2:$F681,$C$2:$C681,$C682,$B$2:$B681,$B682,$A$2:$A681,$A682))&lt;0,0,IF(_xlfn.MAXIFS($F$2:$F681,$C$2:$C681,$C682,$B$2:$B681,$B682,$A$2:$A681,$A682)=0,"",$E682-_xlfn.MAXIFS($F$2:$F681,$C$2:$C681,$C682,$B$2:$B681,$B682,$A$2:$A681,$A682))))</f>
        <v>7.8703703703708605E-4</v>
      </c>
      <c r="K682" s="6">
        <f t="shared" si="31"/>
        <v>14</v>
      </c>
      <c r="L682" s="6" t="str">
        <f t="shared" si="32"/>
        <v>LATE</v>
      </c>
      <c r="M682" s="6" t="str">
        <f t="shared" si="30"/>
        <v>N</v>
      </c>
    </row>
    <row r="683" spans="1:13" x14ac:dyDescent="0.25">
      <c r="A683" t="s">
        <v>47</v>
      </c>
      <c r="B683" s="92">
        <v>46140</v>
      </c>
      <c r="C683" t="s">
        <v>121</v>
      </c>
      <c r="D683">
        <v>25131</v>
      </c>
      <c r="E683" s="76">
        <v>0.62510416666666668</v>
      </c>
      <c r="F683" s="76">
        <v>0.6305439814814815</v>
      </c>
      <c r="G683" s="2">
        <v>0.3263888888888889</v>
      </c>
      <c r="H683" s="77">
        <v>0</v>
      </c>
      <c r="J683" s="79">
        <f>IF(IF(IF(_xlfn.MAXIFS($F$2:$F682,$C$2:$C682,$C683,$B$2:$B682,$B683,$A$2:$A682,$A683)=0,"",$E683-_xlfn.MAXIFS($F$2:$F682,$C$2:$C682,$C683,$B$2:$B682,$B683,$A$2:$A682,$A683))&lt;0,0,IF(_xlfn.MAXIFS($F$2:$F682,$C$2:$C682,$C683,$B$2:$B682,$B683,$A$2:$A682,$A683)=0,"",$E683-_xlfn.MAXIFS($F$2:$F682,$C$2:$C682,$C683,$B$2:$B682,$B683,$A$2:$A682,$A683)))&gt;0.25,"",IF(IF(_xlfn.MAXIFS($F$2:$F682,$C$2:$C682,$C683,$B$2:$B682,$B683,$A$2:$A682,$A683)=0,"",$E683-_xlfn.MAXIFS($F$2:$F682,$C$2:$C682,$C683,$B$2:$B682,$B683,$A$2:$A682,$A683))&lt;0,0,IF(_xlfn.MAXIFS($F$2:$F682,$C$2:$C682,$C683,$B$2:$B682,$B683,$A$2:$A682,$A683)=0,"",$E683-_xlfn.MAXIFS($F$2:$F682,$C$2:$C682,$C683,$B$2:$B682,$B683,$A$2:$A682,$A683))))</f>
        <v>0</v>
      </c>
      <c r="K683" s="6">
        <f t="shared" si="31"/>
        <v>15</v>
      </c>
      <c r="L683" s="6" t="str">
        <f t="shared" si="32"/>
        <v>EARLY</v>
      </c>
      <c r="M683" s="6" t="str">
        <f t="shared" si="30"/>
        <v>N</v>
      </c>
    </row>
    <row r="684" spans="1:13" x14ac:dyDescent="0.25">
      <c r="A684" t="s">
        <v>47</v>
      </c>
      <c r="B684" s="92">
        <v>46140</v>
      </c>
      <c r="C684" t="s">
        <v>119</v>
      </c>
      <c r="D684">
        <v>18232</v>
      </c>
      <c r="E684" s="76">
        <v>0.62637731481481485</v>
      </c>
      <c r="F684" s="76">
        <v>0.62770833333333331</v>
      </c>
      <c r="G684" s="2">
        <v>7.9861111111111105E-2</v>
      </c>
      <c r="H684" s="77">
        <v>2.9513888888888888E-3</v>
      </c>
      <c r="J684" s="79">
        <f>IF(IF(IF(_xlfn.MAXIFS($F$2:$F683,$C$2:$C683,$C684,$B$2:$B683,$B684,$A$2:$A683,$A684)=0,"",$E684-_xlfn.MAXIFS($F$2:$F683,$C$2:$C683,$C684,$B$2:$B683,$B684,$A$2:$A683,$A684))&lt;0,0,IF(_xlfn.MAXIFS($F$2:$F683,$C$2:$C683,$C684,$B$2:$B683,$B684,$A$2:$A683,$A684)=0,"",$E684-_xlfn.MAXIFS($F$2:$F683,$C$2:$C683,$C684,$B$2:$B683,$B684,$A$2:$A683,$A684)))&gt;0.25,"",IF(IF(_xlfn.MAXIFS($F$2:$F683,$C$2:$C683,$C684,$B$2:$B683,$B684,$A$2:$A683,$A684)=0,"",$E684-_xlfn.MAXIFS($F$2:$F683,$C$2:$C683,$C684,$B$2:$B683,$B684,$A$2:$A683,$A684))&lt;0,0,IF(_xlfn.MAXIFS($F$2:$F683,$C$2:$C683,$C684,$B$2:$B683,$B684,$A$2:$A683,$A684)=0,"",$E684-_xlfn.MAXIFS($F$2:$F683,$C$2:$C683,$C684,$B$2:$B683,$B684,$A$2:$A683,$A684))))</f>
        <v>2.9513888888889062E-3</v>
      </c>
      <c r="K684" s="6">
        <f t="shared" si="31"/>
        <v>15</v>
      </c>
      <c r="L684" s="6" t="str">
        <f t="shared" si="32"/>
        <v>EARLY</v>
      </c>
      <c r="M684" s="6" t="str">
        <f t="shared" si="30"/>
        <v>N</v>
      </c>
    </row>
    <row r="685" spans="1:13" x14ac:dyDescent="0.25">
      <c r="A685" t="s">
        <v>47</v>
      </c>
      <c r="B685" s="92">
        <v>46140</v>
      </c>
      <c r="C685" t="s">
        <v>120</v>
      </c>
      <c r="D685">
        <v>19332</v>
      </c>
      <c r="E685" s="76">
        <v>0.6265856481481481</v>
      </c>
      <c r="F685" s="76">
        <v>0.62780092592592596</v>
      </c>
      <c r="G685" s="2">
        <v>7.2916666666666671E-2</v>
      </c>
      <c r="H685" s="77">
        <v>2.2106481481481482E-3</v>
      </c>
      <c r="J685" s="79">
        <f>IF(IF(IF(_xlfn.MAXIFS($F$2:$F684,$C$2:$C684,$C685,$B$2:$B684,$B685,$A$2:$A684,$A685)=0,"",$E685-_xlfn.MAXIFS($F$2:$F684,$C$2:$C684,$C685,$B$2:$B684,$B685,$A$2:$A684,$A685))&lt;0,0,IF(_xlfn.MAXIFS($F$2:$F684,$C$2:$C684,$C685,$B$2:$B684,$B685,$A$2:$A684,$A685)=0,"",$E685-_xlfn.MAXIFS($F$2:$F684,$C$2:$C684,$C685,$B$2:$B684,$B685,$A$2:$A684,$A685)))&gt;0.25,"",IF(IF(_xlfn.MAXIFS($F$2:$F684,$C$2:$C684,$C685,$B$2:$B684,$B685,$A$2:$A684,$A685)=0,"",$E685-_xlfn.MAXIFS($F$2:$F684,$C$2:$C684,$C685,$B$2:$B684,$B685,$A$2:$A684,$A685))&lt;0,0,IF(_xlfn.MAXIFS($F$2:$F684,$C$2:$C684,$C685,$B$2:$B684,$B685,$A$2:$A684,$A685)=0,"",$E685-_xlfn.MAXIFS($F$2:$F684,$C$2:$C684,$C685,$B$2:$B684,$B685,$A$2:$A684,$A685))))</f>
        <v>2.2106481481480866E-3</v>
      </c>
      <c r="K685" s="6">
        <f t="shared" si="31"/>
        <v>15</v>
      </c>
      <c r="L685" s="6" t="str">
        <f t="shared" si="32"/>
        <v>EARLY</v>
      </c>
      <c r="M685" s="6" t="str">
        <f t="shared" si="30"/>
        <v>N</v>
      </c>
    </row>
    <row r="686" spans="1:13" x14ac:dyDescent="0.25">
      <c r="A686" t="s">
        <v>47</v>
      </c>
      <c r="B686" s="92">
        <v>46140</v>
      </c>
      <c r="C686" t="s">
        <v>119</v>
      </c>
      <c r="D686">
        <v>20131</v>
      </c>
      <c r="E686" s="76">
        <v>0.62682870370370369</v>
      </c>
      <c r="F686" s="76">
        <v>0.62798611111111113</v>
      </c>
      <c r="G686" s="2">
        <v>6.9444444444444448E-2</v>
      </c>
      <c r="H686" s="77">
        <v>0</v>
      </c>
      <c r="J686" s="79">
        <f>IF(IF(IF(_xlfn.MAXIFS($F$2:$F685,$C$2:$C685,$C686,$B$2:$B685,$B686,$A$2:$A685,$A686)=0,"",$E686-_xlfn.MAXIFS($F$2:$F685,$C$2:$C685,$C686,$B$2:$B685,$B686,$A$2:$A685,$A686))&lt;0,0,IF(_xlfn.MAXIFS($F$2:$F685,$C$2:$C685,$C686,$B$2:$B685,$B686,$A$2:$A685,$A686)=0,"",$E686-_xlfn.MAXIFS($F$2:$F685,$C$2:$C685,$C686,$B$2:$B685,$B686,$A$2:$A685,$A686)))&gt;0.25,"",IF(IF(_xlfn.MAXIFS($F$2:$F685,$C$2:$C685,$C686,$B$2:$B685,$B686,$A$2:$A685,$A686)=0,"",$E686-_xlfn.MAXIFS($F$2:$F685,$C$2:$C685,$C686,$B$2:$B685,$B686,$A$2:$A685,$A686))&lt;0,0,IF(_xlfn.MAXIFS($F$2:$F685,$C$2:$C685,$C686,$B$2:$B685,$B686,$A$2:$A685,$A686)=0,"",$E686-_xlfn.MAXIFS($F$2:$F685,$C$2:$C685,$C686,$B$2:$B685,$B686,$A$2:$A685,$A686))))</f>
        <v>0</v>
      </c>
      <c r="K686" s="6">
        <f t="shared" si="31"/>
        <v>15</v>
      </c>
      <c r="L686" s="6" t="str">
        <f t="shared" si="32"/>
        <v>EARLY</v>
      </c>
      <c r="M686" s="6" t="str">
        <f t="shared" si="30"/>
        <v>N</v>
      </c>
    </row>
    <row r="687" spans="1:13" x14ac:dyDescent="0.25">
      <c r="A687" t="s">
        <v>47</v>
      </c>
      <c r="B687" s="92">
        <v>46140</v>
      </c>
      <c r="C687" t="s">
        <v>119</v>
      </c>
      <c r="D687">
        <v>18132</v>
      </c>
      <c r="E687" s="76">
        <v>0.62778935185185181</v>
      </c>
      <c r="F687" s="76">
        <v>0.62877314814814811</v>
      </c>
      <c r="G687" s="2">
        <v>5.9027777777777776E-2</v>
      </c>
      <c r="H687" s="77">
        <v>0</v>
      </c>
      <c r="J687" s="79">
        <f>IF(IF(IF(_xlfn.MAXIFS($F$2:$F686,$C$2:$C686,$C687,$B$2:$B686,$B687,$A$2:$A686,$A687)=0,"",$E687-_xlfn.MAXIFS($F$2:$F686,$C$2:$C686,$C687,$B$2:$B686,$B687,$A$2:$A686,$A687))&lt;0,0,IF(_xlfn.MAXIFS($F$2:$F686,$C$2:$C686,$C687,$B$2:$B686,$B687,$A$2:$A686,$A687)=0,"",$E687-_xlfn.MAXIFS($F$2:$F686,$C$2:$C686,$C687,$B$2:$B686,$B687,$A$2:$A686,$A687)))&gt;0.25,"",IF(IF(_xlfn.MAXIFS($F$2:$F686,$C$2:$C686,$C687,$B$2:$B686,$B687,$A$2:$A686,$A687)=0,"",$E687-_xlfn.MAXIFS($F$2:$F686,$C$2:$C686,$C687,$B$2:$B686,$B687,$A$2:$A686,$A687))&lt;0,0,IF(_xlfn.MAXIFS($F$2:$F686,$C$2:$C686,$C687,$B$2:$B686,$B687,$A$2:$A686,$A687)=0,"",$E687-_xlfn.MAXIFS($F$2:$F686,$C$2:$C686,$C687,$B$2:$B686,$B687,$A$2:$A686,$A687))))</f>
        <v>0</v>
      </c>
      <c r="K687" s="6">
        <f t="shared" si="31"/>
        <v>15</v>
      </c>
      <c r="L687" s="6" t="str">
        <f t="shared" si="32"/>
        <v>EARLY</v>
      </c>
      <c r="M687" s="6" t="str">
        <f t="shared" si="30"/>
        <v>N</v>
      </c>
    </row>
    <row r="688" spans="1:13" x14ac:dyDescent="0.25">
      <c r="A688" t="s">
        <v>47</v>
      </c>
      <c r="B688" s="92">
        <v>46140</v>
      </c>
      <c r="C688" t="s">
        <v>120</v>
      </c>
      <c r="D688">
        <v>12232</v>
      </c>
      <c r="E688" s="76">
        <v>0.62878472222222226</v>
      </c>
      <c r="F688" s="76">
        <v>0.63086805555555558</v>
      </c>
      <c r="G688" s="2">
        <v>0.125</v>
      </c>
      <c r="H688" s="77">
        <v>9.837962962962962E-4</v>
      </c>
      <c r="J688" s="79">
        <f>IF(IF(IF(_xlfn.MAXIFS($F$2:$F687,$C$2:$C687,$C688,$B$2:$B687,$B688,$A$2:$A687,$A688)=0,"",$E688-_xlfn.MAXIFS($F$2:$F687,$C$2:$C687,$C688,$B$2:$B687,$B688,$A$2:$A687,$A688))&lt;0,0,IF(_xlfn.MAXIFS($F$2:$F687,$C$2:$C687,$C688,$B$2:$B687,$B688,$A$2:$A687,$A688)=0,"",$E688-_xlfn.MAXIFS($F$2:$F687,$C$2:$C687,$C688,$B$2:$B687,$B688,$A$2:$A687,$A688)))&gt;0.25,"",IF(IF(_xlfn.MAXIFS($F$2:$F687,$C$2:$C687,$C688,$B$2:$B687,$B688,$A$2:$A687,$A688)=0,"",$E688-_xlfn.MAXIFS($F$2:$F687,$C$2:$C687,$C688,$B$2:$B687,$B688,$A$2:$A687,$A688))&lt;0,0,IF(_xlfn.MAXIFS($F$2:$F687,$C$2:$C687,$C688,$B$2:$B687,$B688,$A$2:$A687,$A688)=0,"",$E688-_xlfn.MAXIFS($F$2:$F687,$C$2:$C687,$C688,$B$2:$B687,$B688,$A$2:$A687,$A688))))</f>
        <v>9.8379629629630205E-4</v>
      </c>
      <c r="K688" s="6">
        <f t="shared" si="31"/>
        <v>15</v>
      </c>
      <c r="L688" s="6" t="str">
        <f t="shared" si="32"/>
        <v>EARLY</v>
      </c>
      <c r="M688" s="6" t="str">
        <f t="shared" si="30"/>
        <v>N</v>
      </c>
    </row>
    <row r="689" spans="1:13" x14ac:dyDescent="0.25">
      <c r="A689" t="s">
        <v>47</v>
      </c>
      <c r="B689" s="92">
        <v>46140</v>
      </c>
      <c r="C689" t="s">
        <v>121</v>
      </c>
      <c r="D689">
        <v>18232</v>
      </c>
      <c r="E689" s="76">
        <v>0.62956018518518519</v>
      </c>
      <c r="F689" s="76">
        <v>0.63175925925925924</v>
      </c>
      <c r="G689" s="2">
        <v>0.13194444444444445</v>
      </c>
      <c r="H689" s="77">
        <v>0</v>
      </c>
      <c r="J689" s="79">
        <f>IF(IF(IF(_xlfn.MAXIFS($F$2:$F688,$C$2:$C688,$C689,$B$2:$B688,$B689,$A$2:$A688,$A689)=0,"",$E689-_xlfn.MAXIFS($F$2:$F688,$C$2:$C688,$C689,$B$2:$B688,$B689,$A$2:$A688,$A689))&lt;0,0,IF(_xlfn.MAXIFS($F$2:$F688,$C$2:$C688,$C689,$B$2:$B688,$B689,$A$2:$A688,$A689)=0,"",$E689-_xlfn.MAXIFS($F$2:$F688,$C$2:$C688,$C689,$B$2:$B688,$B689,$A$2:$A688,$A689)))&gt;0.25,"",IF(IF(_xlfn.MAXIFS($F$2:$F688,$C$2:$C688,$C689,$B$2:$B688,$B689,$A$2:$A688,$A689)=0,"",$E689-_xlfn.MAXIFS($F$2:$F688,$C$2:$C688,$C689,$B$2:$B688,$B689,$A$2:$A688,$A689))&lt;0,0,IF(_xlfn.MAXIFS($F$2:$F688,$C$2:$C688,$C689,$B$2:$B688,$B689,$A$2:$A688,$A689)=0,"",$E689-_xlfn.MAXIFS($F$2:$F688,$C$2:$C688,$C689,$B$2:$B688,$B689,$A$2:$A688,$A689))))</f>
        <v>0</v>
      </c>
      <c r="K689" s="6">
        <f t="shared" si="31"/>
        <v>15</v>
      </c>
      <c r="L689" s="6" t="str">
        <f t="shared" si="32"/>
        <v>EARLY</v>
      </c>
      <c r="M689" s="6" t="str">
        <f t="shared" si="30"/>
        <v>N</v>
      </c>
    </row>
    <row r="690" spans="1:13" x14ac:dyDescent="0.25">
      <c r="A690" t="s">
        <v>47</v>
      </c>
      <c r="B690" s="92">
        <v>46140</v>
      </c>
      <c r="C690" t="s">
        <v>121</v>
      </c>
      <c r="D690">
        <v>20131</v>
      </c>
      <c r="E690" s="76">
        <v>0.62983796296296302</v>
      </c>
      <c r="F690" s="76">
        <v>0.63255787037037037</v>
      </c>
      <c r="G690" s="2">
        <v>0.16319444444444445</v>
      </c>
      <c r="H690" s="77">
        <v>0</v>
      </c>
      <c r="J690" s="79">
        <f>IF(IF(IF(_xlfn.MAXIFS($F$2:$F689,$C$2:$C689,$C690,$B$2:$B689,$B690,$A$2:$A689,$A690)=0,"",$E690-_xlfn.MAXIFS($F$2:$F689,$C$2:$C689,$C690,$B$2:$B689,$B690,$A$2:$A689,$A690))&lt;0,0,IF(_xlfn.MAXIFS($F$2:$F689,$C$2:$C689,$C690,$B$2:$B689,$B690,$A$2:$A689,$A690)=0,"",$E690-_xlfn.MAXIFS($F$2:$F689,$C$2:$C689,$C690,$B$2:$B689,$B690,$A$2:$A689,$A690)))&gt;0.25,"",IF(IF(_xlfn.MAXIFS($F$2:$F689,$C$2:$C689,$C690,$B$2:$B689,$B690,$A$2:$A689,$A690)=0,"",$E690-_xlfn.MAXIFS($F$2:$F689,$C$2:$C689,$C690,$B$2:$B689,$B690,$A$2:$A689,$A690))&lt;0,0,IF(_xlfn.MAXIFS($F$2:$F689,$C$2:$C689,$C690,$B$2:$B689,$B690,$A$2:$A689,$A690)=0,"",$E690-_xlfn.MAXIFS($F$2:$F689,$C$2:$C689,$C690,$B$2:$B689,$B690,$A$2:$A689,$A690))))</f>
        <v>0</v>
      </c>
      <c r="K690" s="6">
        <f t="shared" si="31"/>
        <v>15</v>
      </c>
      <c r="L690" s="6" t="str">
        <f t="shared" si="32"/>
        <v>EARLY</v>
      </c>
      <c r="M690" s="6" t="str">
        <f t="shared" si="30"/>
        <v>N</v>
      </c>
    </row>
    <row r="691" spans="1:13" x14ac:dyDescent="0.25">
      <c r="A691" t="s">
        <v>47</v>
      </c>
      <c r="B691" s="92">
        <v>46140</v>
      </c>
      <c r="C691" t="s">
        <v>120</v>
      </c>
      <c r="D691">
        <v>19532</v>
      </c>
      <c r="E691" s="76">
        <v>0.63001157407407404</v>
      </c>
      <c r="F691" s="76">
        <v>0.63336805555555553</v>
      </c>
      <c r="G691" s="2">
        <v>0.2013888888888889</v>
      </c>
      <c r="H691" s="77">
        <v>0</v>
      </c>
      <c r="J691" s="79">
        <f>IF(IF(IF(_xlfn.MAXIFS($F$2:$F690,$C$2:$C690,$C691,$B$2:$B690,$B691,$A$2:$A690,$A691)=0,"",$E691-_xlfn.MAXIFS($F$2:$F690,$C$2:$C690,$C691,$B$2:$B690,$B691,$A$2:$A690,$A691))&lt;0,0,IF(_xlfn.MAXIFS($F$2:$F690,$C$2:$C690,$C691,$B$2:$B690,$B691,$A$2:$A690,$A691)=0,"",$E691-_xlfn.MAXIFS($F$2:$F690,$C$2:$C690,$C691,$B$2:$B690,$B691,$A$2:$A690,$A691)))&gt;0.25,"",IF(IF(_xlfn.MAXIFS($F$2:$F690,$C$2:$C690,$C691,$B$2:$B690,$B691,$A$2:$A690,$A691)=0,"",$E691-_xlfn.MAXIFS($F$2:$F690,$C$2:$C690,$C691,$B$2:$B690,$B691,$A$2:$A690,$A691))&lt;0,0,IF(_xlfn.MAXIFS($F$2:$F690,$C$2:$C690,$C691,$B$2:$B690,$B691,$A$2:$A690,$A691)=0,"",$E691-_xlfn.MAXIFS($F$2:$F690,$C$2:$C690,$C691,$B$2:$B690,$B691,$A$2:$A690,$A691))))</f>
        <v>0</v>
      </c>
      <c r="K691" s="6">
        <f t="shared" si="31"/>
        <v>15</v>
      </c>
      <c r="L691" s="6" t="str">
        <f t="shared" si="32"/>
        <v>EARLY</v>
      </c>
      <c r="M691" s="6" t="str">
        <f t="shared" si="30"/>
        <v>N</v>
      </c>
    </row>
    <row r="692" spans="1:13" x14ac:dyDescent="0.25">
      <c r="A692" t="s">
        <v>47</v>
      </c>
      <c r="B692" s="92">
        <v>46140</v>
      </c>
      <c r="C692" t="s">
        <v>121</v>
      </c>
      <c r="D692">
        <v>18132</v>
      </c>
      <c r="E692" s="76">
        <v>0.63027777777777783</v>
      </c>
      <c r="F692" s="76">
        <v>0.63490740740740736</v>
      </c>
      <c r="G692" s="2">
        <v>0.27777777777777779</v>
      </c>
      <c r="H692" s="77">
        <v>0</v>
      </c>
      <c r="J692" s="79">
        <f>IF(IF(IF(_xlfn.MAXIFS($F$2:$F691,$C$2:$C691,$C692,$B$2:$B691,$B692,$A$2:$A691,$A692)=0,"",$E692-_xlfn.MAXIFS($F$2:$F691,$C$2:$C691,$C692,$B$2:$B691,$B692,$A$2:$A691,$A692))&lt;0,0,IF(_xlfn.MAXIFS($F$2:$F691,$C$2:$C691,$C692,$B$2:$B691,$B692,$A$2:$A691,$A692)=0,"",$E692-_xlfn.MAXIFS($F$2:$F691,$C$2:$C691,$C692,$B$2:$B691,$B692,$A$2:$A691,$A692)))&gt;0.25,"",IF(IF(_xlfn.MAXIFS($F$2:$F691,$C$2:$C691,$C692,$B$2:$B691,$B692,$A$2:$A691,$A692)=0,"",$E692-_xlfn.MAXIFS($F$2:$F691,$C$2:$C691,$C692,$B$2:$B691,$B692,$A$2:$A691,$A692))&lt;0,0,IF(_xlfn.MAXIFS($F$2:$F691,$C$2:$C691,$C692,$B$2:$B691,$B692,$A$2:$A691,$A692)=0,"",$E692-_xlfn.MAXIFS($F$2:$F691,$C$2:$C691,$C692,$B$2:$B691,$B692,$A$2:$A691,$A692))))</f>
        <v>0</v>
      </c>
      <c r="K692" s="6">
        <f t="shared" si="31"/>
        <v>15</v>
      </c>
      <c r="L692" s="6" t="str">
        <f t="shared" si="32"/>
        <v>EARLY</v>
      </c>
      <c r="M692" s="6" t="str">
        <f t="shared" si="30"/>
        <v>N</v>
      </c>
    </row>
    <row r="693" spans="1:13" x14ac:dyDescent="0.25">
      <c r="A693" t="s">
        <v>47</v>
      </c>
      <c r="B693" s="92">
        <v>46140</v>
      </c>
      <c r="C693" t="s">
        <v>119</v>
      </c>
      <c r="D693">
        <v>19332</v>
      </c>
      <c r="E693" s="76">
        <v>0.63202546296296291</v>
      </c>
      <c r="F693" s="76">
        <v>0.63335648148148149</v>
      </c>
      <c r="G693" s="2">
        <v>7.9861111111111105E-2</v>
      </c>
      <c r="H693" s="77">
        <v>3.2523148148148147E-3</v>
      </c>
      <c r="J693" s="79">
        <f>IF(IF(IF(_xlfn.MAXIFS($F$2:$F692,$C$2:$C692,$C693,$B$2:$B692,$B693,$A$2:$A692,$A693)=0,"",$E693-_xlfn.MAXIFS($F$2:$F692,$C$2:$C692,$C693,$B$2:$B692,$B693,$A$2:$A692,$A693))&lt;0,0,IF(_xlfn.MAXIFS($F$2:$F692,$C$2:$C692,$C693,$B$2:$B692,$B693,$A$2:$A692,$A693)=0,"",$E693-_xlfn.MAXIFS($F$2:$F692,$C$2:$C692,$C693,$B$2:$B692,$B693,$A$2:$A692,$A693)))&gt;0.25,"",IF(IF(_xlfn.MAXIFS($F$2:$F692,$C$2:$C692,$C693,$B$2:$B692,$B693,$A$2:$A692,$A693)=0,"",$E693-_xlfn.MAXIFS($F$2:$F692,$C$2:$C692,$C693,$B$2:$B692,$B693,$A$2:$A692,$A693))&lt;0,0,IF(_xlfn.MAXIFS($F$2:$F692,$C$2:$C692,$C693,$B$2:$B692,$B693,$A$2:$A692,$A693)=0,"",$E693-_xlfn.MAXIFS($F$2:$F692,$C$2:$C692,$C693,$B$2:$B692,$B693,$A$2:$A692,$A693))))</f>
        <v>3.2523148148148051E-3</v>
      </c>
      <c r="K693" s="6">
        <f t="shared" si="31"/>
        <v>15</v>
      </c>
      <c r="L693" s="6" t="str">
        <f t="shared" si="32"/>
        <v>EARLY</v>
      </c>
      <c r="M693" s="6" t="str">
        <f t="shared" si="30"/>
        <v>N</v>
      </c>
    </row>
    <row r="694" spans="1:13" x14ac:dyDescent="0.25">
      <c r="A694" t="s">
        <v>47</v>
      </c>
      <c r="B694" s="92">
        <v>46140</v>
      </c>
      <c r="C694" t="s">
        <v>120</v>
      </c>
      <c r="D694">
        <v>25331</v>
      </c>
      <c r="E694" s="76">
        <v>0.63315972222222228</v>
      </c>
      <c r="F694" s="76">
        <v>0.63391203703703702</v>
      </c>
      <c r="G694" s="2">
        <v>4.5138888888888888E-2</v>
      </c>
      <c r="H694" s="77">
        <v>0</v>
      </c>
      <c r="J694" s="79">
        <f>IF(IF(IF(_xlfn.MAXIFS($F$2:$F693,$C$2:$C693,$C694,$B$2:$B693,$B694,$A$2:$A693,$A694)=0,"",$E694-_xlfn.MAXIFS($F$2:$F693,$C$2:$C693,$C694,$B$2:$B693,$B694,$A$2:$A693,$A694))&lt;0,0,IF(_xlfn.MAXIFS($F$2:$F693,$C$2:$C693,$C694,$B$2:$B693,$B694,$A$2:$A693,$A694)=0,"",$E694-_xlfn.MAXIFS($F$2:$F693,$C$2:$C693,$C694,$B$2:$B693,$B694,$A$2:$A693,$A694)))&gt;0.25,"",IF(IF(_xlfn.MAXIFS($F$2:$F693,$C$2:$C693,$C694,$B$2:$B693,$B694,$A$2:$A693,$A694)=0,"",$E694-_xlfn.MAXIFS($F$2:$F693,$C$2:$C693,$C694,$B$2:$B693,$B694,$A$2:$A693,$A694))&lt;0,0,IF(_xlfn.MAXIFS($F$2:$F693,$C$2:$C693,$C694,$B$2:$B693,$B694,$A$2:$A693,$A694)=0,"",$E694-_xlfn.MAXIFS($F$2:$F693,$C$2:$C693,$C694,$B$2:$B693,$B694,$A$2:$A693,$A694))))</f>
        <v>0</v>
      </c>
      <c r="K694" s="6">
        <f t="shared" si="31"/>
        <v>15</v>
      </c>
      <c r="L694" s="6" t="str">
        <f t="shared" si="32"/>
        <v>EARLY</v>
      </c>
      <c r="M694" s="6" t="str">
        <f t="shared" si="30"/>
        <v>N</v>
      </c>
    </row>
    <row r="695" spans="1:13" x14ac:dyDescent="0.25">
      <c r="A695" t="s">
        <v>47</v>
      </c>
      <c r="B695" s="92">
        <v>46140</v>
      </c>
      <c r="C695" t="s">
        <v>121</v>
      </c>
      <c r="D695">
        <v>19332</v>
      </c>
      <c r="E695" s="76">
        <v>0.63526620370370368</v>
      </c>
      <c r="F695" s="76">
        <v>0.64042824074074078</v>
      </c>
      <c r="G695" s="2">
        <v>0.30972222222222223</v>
      </c>
      <c r="H695" s="77">
        <v>3.5879629629629629E-4</v>
      </c>
      <c r="J695" s="79">
        <f>IF(IF(IF(_xlfn.MAXIFS($F$2:$F694,$C$2:$C694,$C695,$B$2:$B694,$B695,$A$2:$A694,$A695)=0,"",$E695-_xlfn.MAXIFS($F$2:$F694,$C$2:$C694,$C695,$B$2:$B694,$B695,$A$2:$A694,$A695))&lt;0,0,IF(_xlfn.MAXIFS($F$2:$F694,$C$2:$C694,$C695,$B$2:$B694,$B695,$A$2:$A694,$A695)=0,"",$E695-_xlfn.MAXIFS($F$2:$F694,$C$2:$C694,$C695,$B$2:$B694,$B695,$A$2:$A694,$A695)))&gt;0.25,"",IF(IF(_xlfn.MAXIFS($F$2:$F694,$C$2:$C694,$C695,$B$2:$B694,$B695,$A$2:$A694,$A695)=0,"",$E695-_xlfn.MAXIFS($F$2:$F694,$C$2:$C694,$C695,$B$2:$B694,$B695,$A$2:$A694,$A695))&lt;0,0,IF(_xlfn.MAXIFS($F$2:$F694,$C$2:$C694,$C695,$B$2:$B694,$B695,$A$2:$A694,$A695)=0,"",$E695-_xlfn.MAXIFS($F$2:$F694,$C$2:$C694,$C695,$B$2:$B694,$B695,$A$2:$A694,$A695))))</f>
        <v>3.5879629629631538E-4</v>
      </c>
      <c r="K695" s="6">
        <f t="shared" si="31"/>
        <v>15</v>
      </c>
      <c r="L695" s="6" t="str">
        <f t="shared" si="32"/>
        <v>EARLY</v>
      </c>
      <c r="M695" s="6" t="str">
        <f t="shared" si="30"/>
        <v>N</v>
      </c>
    </row>
    <row r="696" spans="1:13" x14ac:dyDescent="0.25">
      <c r="A696" t="s">
        <v>47</v>
      </c>
      <c r="B696" s="92">
        <v>46140</v>
      </c>
      <c r="C696" t="s">
        <v>119</v>
      </c>
      <c r="D696">
        <v>12232</v>
      </c>
      <c r="E696" s="76">
        <v>0.6353819444444444</v>
      </c>
      <c r="F696" s="76">
        <v>0.63671296296296298</v>
      </c>
      <c r="G696" s="2">
        <v>7.9861111111111105E-2</v>
      </c>
      <c r="H696" s="77">
        <v>2.0254629629629629E-3</v>
      </c>
      <c r="J696" s="79">
        <f>IF(IF(IF(_xlfn.MAXIFS($F$2:$F695,$C$2:$C695,$C696,$B$2:$B695,$B696,$A$2:$A695,$A696)=0,"",$E696-_xlfn.MAXIFS($F$2:$F695,$C$2:$C695,$C696,$B$2:$B695,$B696,$A$2:$A695,$A696))&lt;0,0,IF(_xlfn.MAXIFS($F$2:$F695,$C$2:$C695,$C696,$B$2:$B695,$B696,$A$2:$A695,$A696)=0,"",$E696-_xlfn.MAXIFS($F$2:$F695,$C$2:$C695,$C696,$B$2:$B695,$B696,$A$2:$A695,$A696)))&gt;0.25,"",IF(IF(_xlfn.MAXIFS($F$2:$F695,$C$2:$C695,$C696,$B$2:$B695,$B696,$A$2:$A695,$A696)=0,"",$E696-_xlfn.MAXIFS($F$2:$F695,$C$2:$C695,$C696,$B$2:$B695,$B696,$A$2:$A695,$A696))&lt;0,0,IF(_xlfn.MAXIFS($F$2:$F695,$C$2:$C695,$C696,$B$2:$B695,$B696,$A$2:$A695,$A696)=0,"",$E696-_xlfn.MAXIFS($F$2:$F695,$C$2:$C695,$C696,$B$2:$B695,$B696,$A$2:$A695,$A696))))</f>
        <v>2.0254629629629095E-3</v>
      </c>
      <c r="K696" s="6">
        <f t="shared" si="31"/>
        <v>15</v>
      </c>
      <c r="L696" s="6" t="str">
        <f t="shared" si="32"/>
        <v>EARLY</v>
      </c>
      <c r="M696" s="6" t="str">
        <f t="shared" si="30"/>
        <v>N</v>
      </c>
    </row>
    <row r="697" spans="1:13" x14ac:dyDescent="0.25">
      <c r="A697" t="s">
        <v>47</v>
      </c>
      <c r="B697" s="92">
        <v>46140</v>
      </c>
      <c r="C697" t="s">
        <v>120</v>
      </c>
      <c r="D697">
        <v>25231</v>
      </c>
      <c r="E697" s="76">
        <v>0.63559027777777777</v>
      </c>
      <c r="F697" s="76">
        <v>0.6362268518518519</v>
      </c>
      <c r="G697" s="2">
        <v>3.8194444444444448E-2</v>
      </c>
      <c r="H697" s="77">
        <v>1.6782407407407408E-3</v>
      </c>
      <c r="J697" s="79">
        <f>IF(IF(IF(_xlfn.MAXIFS($F$2:$F696,$C$2:$C696,$C697,$B$2:$B696,$B697,$A$2:$A696,$A697)=0,"",$E697-_xlfn.MAXIFS($F$2:$F696,$C$2:$C696,$C697,$B$2:$B696,$B697,$A$2:$A696,$A697))&lt;0,0,IF(_xlfn.MAXIFS($F$2:$F696,$C$2:$C696,$C697,$B$2:$B696,$B697,$A$2:$A696,$A697)=0,"",$E697-_xlfn.MAXIFS($F$2:$F696,$C$2:$C696,$C697,$B$2:$B696,$B697,$A$2:$A696,$A697)))&gt;0.25,"",IF(IF(_xlfn.MAXIFS($F$2:$F696,$C$2:$C696,$C697,$B$2:$B696,$B697,$A$2:$A696,$A697)=0,"",$E697-_xlfn.MAXIFS($F$2:$F696,$C$2:$C696,$C697,$B$2:$B696,$B697,$A$2:$A696,$A697))&lt;0,0,IF(_xlfn.MAXIFS($F$2:$F696,$C$2:$C696,$C697,$B$2:$B696,$B697,$A$2:$A696,$A697)=0,"",$E697-_xlfn.MAXIFS($F$2:$F696,$C$2:$C696,$C697,$B$2:$B696,$B697,$A$2:$A696,$A697))))</f>
        <v>1.678240740740744E-3</v>
      </c>
      <c r="K697" s="6">
        <f t="shared" si="31"/>
        <v>15</v>
      </c>
      <c r="L697" s="6" t="str">
        <f t="shared" si="32"/>
        <v>EARLY</v>
      </c>
      <c r="M697" s="6" t="str">
        <f t="shared" si="30"/>
        <v>N</v>
      </c>
    </row>
    <row r="698" spans="1:13" x14ac:dyDescent="0.25">
      <c r="A698" t="s">
        <v>47</v>
      </c>
      <c r="B698" s="92">
        <v>46140</v>
      </c>
      <c r="C698" t="s">
        <v>120</v>
      </c>
      <c r="D698">
        <v>25131</v>
      </c>
      <c r="E698" s="76">
        <v>0.63708333333333333</v>
      </c>
      <c r="F698" s="76">
        <v>0.63818287037037036</v>
      </c>
      <c r="G698" s="2">
        <v>6.5972222222222224E-2</v>
      </c>
      <c r="H698" s="77">
        <v>8.564814814814815E-4</v>
      </c>
      <c r="J698" s="79">
        <f>IF(IF(IF(_xlfn.MAXIFS($F$2:$F697,$C$2:$C697,$C698,$B$2:$B697,$B698,$A$2:$A697,$A698)=0,"",$E698-_xlfn.MAXIFS($F$2:$F697,$C$2:$C697,$C698,$B$2:$B697,$B698,$A$2:$A697,$A698))&lt;0,0,IF(_xlfn.MAXIFS($F$2:$F697,$C$2:$C697,$C698,$B$2:$B697,$B698,$A$2:$A697,$A698)=0,"",$E698-_xlfn.MAXIFS($F$2:$F697,$C$2:$C697,$C698,$B$2:$B697,$B698,$A$2:$A697,$A698)))&gt;0.25,"",IF(IF(_xlfn.MAXIFS($F$2:$F697,$C$2:$C697,$C698,$B$2:$B697,$B698,$A$2:$A697,$A698)=0,"",$E698-_xlfn.MAXIFS($F$2:$F697,$C$2:$C697,$C698,$B$2:$B697,$B698,$A$2:$A697,$A698))&lt;0,0,IF(_xlfn.MAXIFS($F$2:$F697,$C$2:$C697,$C698,$B$2:$B697,$B698,$A$2:$A697,$A698)=0,"",$E698-_xlfn.MAXIFS($F$2:$F697,$C$2:$C697,$C698,$B$2:$B697,$B698,$A$2:$A697,$A698))))</f>
        <v>8.5648148148143033E-4</v>
      </c>
      <c r="K698" s="6">
        <f t="shared" si="31"/>
        <v>15</v>
      </c>
      <c r="L698" s="6" t="str">
        <f t="shared" si="32"/>
        <v>EARLY</v>
      </c>
      <c r="M698" s="6" t="str">
        <f t="shared" si="30"/>
        <v>N</v>
      </c>
    </row>
    <row r="699" spans="1:13" x14ac:dyDescent="0.25">
      <c r="A699" t="s">
        <v>47</v>
      </c>
      <c r="B699" s="92">
        <v>46140</v>
      </c>
      <c r="C699" t="s">
        <v>119</v>
      </c>
      <c r="D699">
        <v>19532</v>
      </c>
      <c r="E699" s="76">
        <v>0.63724537037037032</v>
      </c>
      <c r="F699" s="76">
        <v>0.63880787037037035</v>
      </c>
      <c r="G699" s="2">
        <v>9.375E-2</v>
      </c>
      <c r="H699" s="77">
        <v>5.3240740740740744E-4</v>
      </c>
      <c r="J699" s="79">
        <f>IF(IF(IF(_xlfn.MAXIFS($F$2:$F698,$C$2:$C698,$C699,$B$2:$B698,$B699,$A$2:$A698,$A699)=0,"",$E699-_xlfn.MAXIFS($F$2:$F698,$C$2:$C698,$C699,$B$2:$B698,$B699,$A$2:$A698,$A699))&lt;0,0,IF(_xlfn.MAXIFS($F$2:$F698,$C$2:$C698,$C699,$B$2:$B698,$B699,$A$2:$A698,$A699)=0,"",$E699-_xlfn.MAXIFS($F$2:$F698,$C$2:$C698,$C699,$B$2:$B698,$B699,$A$2:$A698,$A699)))&gt;0.25,"",IF(IF(_xlfn.MAXIFS($F$2:$F698,$C$2:$C698,$C699,$B$2:$B698,$B699,$A$2:$A698,$A699)=0,"",$E699-_xlfn.MAXIFS($F$2:$F698,$C$2:$C698,$C699,$B$2:$B698,$B699,$A$2:$A698,$A699))&lt;0,0,IF(_xlfn.MAXIFS($F$2:$F698,$C$2:$C698,$C699,$B$2:$B698,$B699,$A$2:$A698,$A699)=0,"",$E699-_xlfn.MAXIFS($F$2:$F698,$C$2:$C698,$C699,$B$2:$B698,$B699,$A$2:$A698,$A699))))</f>
        <v>5.324074074073426E-4</v>
      </c>
      <c r="K699" s="6">
        <f t="shared" si="31"/>
        <v>15</v>
      </c>
      <c r="L699" s="6" t="str">
        <f t="shared" si="32"/>
        <v>EARLY</v>
      </c>
      <c r="M699" s="6" t="str">
        <f t="shared" si="30"/>
        <v>N</v>
      </c>
    </row>
    <row r="700" spans="1:13" x14ac:dyDescent="0.25">
      <c r="A700" t="s">
        <v>47</v>
      </c>
      <c r="B700" s="92">
        <v>46140</v>
      </c>
      <c r="C700" t="s">
        <v>119</v>
      </c>
      <c r="D700">
        <v>25331</v>
      </c>
      <c r="E700" s="76">
        <v>0.63854166666666667</v>
      </c>
      <c r="F700" s="76">
        <v>0.63946759259259256</v>
      </c>
      <c r="G700" s="2">
        <v>5.5555555555555552E-2</v>
      </c>
      <c r="H700" s="77">
        <v>0</v>
      </c>
      <c r="J700" s="79">
        <f>IF(IF(IF(_xlfn.MAXIFS($F$2:$F699,$C$2:$C699,$C700,$B$2:$B699,$B700,$A$2:$A699,$A700)=0,"",$E700-_xlfn.MAXIFS($F$2:$F699,$C$2:$C699,$C700,$B$2:$B699,$B700,$A$2:$A699,$A700))&lt;0,0,IF(_xlfn.MAXIFS($F$2:$F699,$C$2:$C699,$C700,$B$2:$B699,$B700,$A$2:$A699,$A700)=0,"",$E700-_xlfn.MAXIFS($F$2:$F699,$C$2:$C699,$C700,$B$2:$B699,$B700,$A$2:$A699,$A700)))&gt;0.25,"",IF(IF(_xlfn.MAXIFS($F$2:$F699,$C$2:$C699,$C700,$B$2:$B699,$B700,$A$2:$A699,$A700)=0,"",$E700-_xlfn.MAXIFS($F$2:$F699,$C$2:$C699,$C700,$B$2:$B699,$B700,$A$2:$A699,$A700))&lt;0,0,IF(_xlfn.MAXIFS($F$2:$F699,$C$2:$C699,$C700,$B$2:$B699,$B700,$A$2:$A699,$A700)=0,"",$E700-_xlfn.MAXIFS($F$2:$F699,$C$2:$C699,$C700,$B$2:$B699,$B700,$A$2:$A699,$A700))))</f>
        <v>0</v>
      </c>
      <c r="K700" s="6">
        <f t="shared" si="31"/>
        <v>15</v>
      </c>
      <c r="L700" s="6" t="str">
        <f t="shared" si="32"/>
        <v>EARLY</v>
      </c>
      <c r="M700" s="6" t="str">
        <f t="shared" si="30"/>
        <v>N</v>
      </c>
    </row>
    <row r="701" spans="1:13" x14ac:dyDescent="0.25">
      <c r="A701" t="s">
        <v>47</v>
      </c>
      <c r="B701" s="92">
        <v>46140</v>
      </c>
      <c r="C701" t="s">
        <v>121</v>
      </c>
      <c r="D701">
        <v>12232</v>
      </c>
      <c r="E701" s="76">
        <v>0.63891203703703703</v>
      </c>
      <c r="F701" s="76">
        <v>0.64210648148148153</v>
      </c>
      <c r="G701" s="2">
        <v>0.19166666666666668</v>
      </c>
      <c r="H701" s="77">
        <v>0</v>
      </c>
      <c r="J701" s="79">
        <f>IF(IF(IF(_xlfn.MAXIFS($F$2:$F700,$C$2:$C700,$C701,$B$2:$B700,$B701,$A$2:$A700,$A701)=0,"",$E701-_xlfn.MAXIFS($F$2:$F700,$C$2:$C700,$C701,$B$2:$B700,$B701,$A$2:$A700,$A701))&lt;0,0,IF(_xlfn.MAXIFS($F$2:$F700,$C$2:$C700,$C701,$B$2:$B700,$B701,$A$2:$A700,$A701)=0,"",$E701-_xlfn.MAXIFS($F$2:$F700,$C$2:$C700,$C701,$B$2:$B700,$B701,$A$2:$A700,$A701)))&gt;0.25,"",IF(IF(_xlfn.MAXIFS($F$2:$F700,$C$2:$C700,$C701,$B$2:$B700,$B701,$A$2:$A700,$A701)=0,"",$E701-_xlfn.MAXIFS($F$2:$F700,$C$2:$C700,$C701,$B$2:$B700,$B701,$A$2:$A700,$A701))&lt;0,0,IF(_xlfn.MAXIFS($F$2:$F700,$C$2:$C700,$C701,$B$2:$B700,$B701,$A$2:$A700,$A701)=0,"",$E701-_xlfn.MAXIFS($F$2:$F700,$C$2:$C700,$C701,$B$2:$B700,$B701,$A$2:$A700,$A701))))</f>
        <v>0</v>
      </c>
      <c r="K701" s="6">
        <f t="shared" si="31"/>
        <v>15</v>
      </c>
      <c r="L701" s="6" t="str">
        <f t="shared" si="32"/>
        <v>EARLY</v>
      </c>
      <c r="M701" s="6" t="str">
        <f t="shared" si="30"/>
        <v>N</v>
      </c>
    </row>
    <row r="702" spans="1:13" x14ac:dyDescent="0.25">
      <c r="A702" t="s">
        <v>47</v>
      </c>
      <c r="B702" s="92">
        <v>46140</v>
      </c>
      <c r="C702" t="s">
        <v>120</v>
      </c>
      <c r="D702">
        <v>18232</v>
      </c>
      <c r="E702" s="76">
        <v>0.63945601851851852</v>
      </c>
      <c r="F702" s="76">
        <v>0.64217592592592587</v>
      </c>
      <c r="G702" s="2">
        <v>0.16319444444444445</v>
      </c>
      <c r="H702" s="77">
        <v>1.2731481481481483E-3</v>
      </c>
      <c r="J702" s="79">
        <f>IF(IF(IF(_xlfn.MAXIFS($F$2:$F701,$C$2:$C701,$C702,$B$2:$B701,$B702,$A$2:$A701,$A702)=0,"",$E702-_xlfn.MAXIFS($F$2:$F701,$C$2:$C701,$C702,$B$2:$B701,$B702,$A$2:$A701,$A702))&lt;0,0,IF(_xlfn.MAXIFS($F$2:$F701,$C$2:$C701,$C702,$B$2:$B701,$B702,$A$2:$A701,$A702)=0,"",$E702-_xlfn.MAXIFS($F$2:$F701,$C$2:$C701,$C702,$B$2:$B701,$B702,$A$2:$A701,$A702)))&gt;0.25,"",IF(IF(_xlfn.MAXIFS($F$2:$F701,$C$2:$C701,$C702,$B$2:$B701,$B702,$A$2:$A701,$A702)=0,"",$E702-_xlfn.MAXIFS($F$2:$F701,$C$2:$C701,$C702,$B$2:$B701,$B702,$A$2:$A701,$A702))&lt;0,0,IF(_xlfn.MAXIFS($F$2:$F701,$C$2:$C701,$C702,$B$2:$B701,$B702,$A$2:$A701,$A702)=0,"",$E702-_xlfn.MAXIFS($F$2:$F701,$C$2:$C701,$C702,$B$2:$B701,$B702,$A$2:$A701,$A702))))</f>
        <v>1.2731481481481621E-3</v>
      </c>
      <c r="K702" s="6">
        <f t="shared" si="31"/>
        <v>15</v>
      </c>
      <c r="L702" s="6" t="str">
        <f t="shared" si="32"/>
        <v>EARLY</v>
      </c>
      <c r="M702" s="6" t="str">
        <f t="shared" si="30"/>
        <v>N</v>
      </c>
    </row>
    <row r="703" spans="1:13" x14ac:dyDescent="0.25">
      <c r="A703" t="s">
        <v>47</v>
      </c>
      <c r="B703" s="92">
        <v>46140</v>
      </c>
      <c r="C703" t="s">
        <v>119</v>
      </c>
      <c r="D703">
        <v>25231</v>
      </c>
      <c r="E703" s="76">
        <v>0.63969907407407411</v>
      </c>
      <c r="F703" s="76">
        <v>0.64068287037037042</v>
      </c>
      <c r="G703" s="2">
        <v>5.9027777777777776E-2</v>
      </c>
      <c r="H703" s="77">
        <v>2.3148148148148149E-4</v>
      </c>
      <c r="J703" s="79">
        <f>IF(IF(IF(_xlfn.MAXIFS($F$2:$F702,$C$2:$C702,$C703,$B$2:$B702,$B703,$A$2:$A702,$A703)=0,"",$E703-_xlfn.MAXIFS($F$2:$F702,$C$2:$C702,$C703,$B$2:$B702,$B703,$A$2:$A702,$A703))&lt;0,0,IF(_xlfn.MAXIFS($F$2:$F702,$C$2:$C702,$C703,$B$2:$B702,$B703,$A$2:$A702,$A703)=0,"",$E703-_xlfn.MAXIFS($F$2:$F702,$C$2:$C702,$C703,$B$2:$B702,$B703,$A$2:$A702,$A703)))&gt;0.25,"",IF(IF(_xlfn.MAXIFS($F$2:$F702,$C$2:$C702,$C703,$B$2:$B702,$B703,$A$2:$A702,$A703)=0,"",$E703-_xlfn.MAXIFS($F$2:$F702,$C$2:$C702,$C703,$B$2:$B702,$B703,$A$2:$A702,$A703))&lt;0,0,IF(_xlfn.MAXIFS($F$2:$F702,$C$2:$C702,$C703,$B$2:$B702,$B703,$A$2:$A702,$A703)=0,"",$E703-_xlfn.MAXIFS($F$2:$F702,$C$2:$C702,$C703,$B$2:$B702,$B703,$A$2:$A702,$A703))))</f>
        <v>2.3148148148155467E-4</v>
      </c>
      <c r="K703" s="6">
        <f t="shared" si="31"/>
        <v>15</v>
      </c>
      <c r="L703" s="6" t="str">
        <f t="shared" si="32"/>
        <v>EARLY</v>
      </c>
      <c r="M703" s="6" t="str">
        <f t="shared" si="30"/>
        <v>N</v>
      </c>
    </row>
    <row r="704" spans="1:13" x14ac:dyDescent="0.25">
      <c r="A704" t="s">
        <v>47</v>
      </c>
      <c r="B704" s="92">
        <v>46140</v>
      </c>
      <c r="C704" t="s">
        <v>121</v>
      </c>
      <c r="D704">
        <v>19532</v>
      </c>
      <c r="E704" s="76">
        <v>0.64031249999999995</v>
      </c>
      <c r="F704" s="76">
        <v>0.64291666666666669</v>
      </c>
      <c r="G704" s="2">
        <v>0.15625</v>
      </c>
      <c r="H704" s="77">
        <v>0</v>
      </c>
      <c r="J704" s="79">
        <f>IF(IF(IF(_xlfn.MAXIFS($F$2:$F703,$C$2:$C703,$C704,$B$2:$B703,$B704,$A$2:$A703,$A704)=0,"",$E704-_xlfn.MAXIFS($F$2:$F703,$C$2:$C703,$C704,$B$2:$B703,$B704,$A$2:$A703,$A704))&lt;0,0,IF(_xlfn.MAXIFS($F$2:$F703,$C$2:$C703,$C704,$B$2:$B703,$B704,$A$2:$A703,$A704)=0,"",$E704-_xlfn.MAXIFS($F$2:$F703,$C$2:$C703,$C704,$B$2:$B703,$B704,$A$2:$A703,$A704)))&gt;0.25,"",IF(IF(_xlfn.MAXIFS($F$2:$F703,$C$2:$C703,$C704,$B$2:$B703,$B704,$A$2:$A703,$A704)=0,"",$E704-_xlfn.MAXIFS($F$2:$F703,$C$2:$C703,$C704,$B$2:$B703,$B704,$A$2:$A703,$A704))&lt;0,0,IF(_xlfn.MAXIFS($F$2:$F703,$C$2:$C703,$C704,$B$2:$B703,$B704,$A$2:$A703,$A704)=0,"",$E704-_xlfn.MAXIFS($F$2:$F703,$C$2:$C703,$C704,$B$2:$B703,$B704,$A$2:$A703,$A704))))</f>
        <v>0</v>
      </c>
      <c r="K704" s="6">
        <f t="shared" si="31"/>
        <v>15</v>
      </c>
      <c r="L704" s="6" t="str">
        <f t="shared" si="32"/>
        <v>EARLY</v>
      </c>
      <c r="M704" s="6" t="str">
        <f t="shared" si="30"/>
        <v>N</v>
      </c>
    </row>
    <row r="705" spans="1:13" x14ac:dyDescent="0.25">
      <c r="A705" t="s">
        <v>47</v>
      </c>
      <c r="B705" s="92">
        <v>46140</v>
      </c>
      <c r="C705" t="s">
        <v>121</v>
      </c>
      <c r="D705">
        <v>25331</v>
      </c>
      <c r="E705" s="76">
        <v>0.64131944444444444</v>
      </c>
      <c r="F705" s="76">
        <v>0.64943287037037034</v>
      </c>
      <c r="G705" s="2">
        <v>0.48680555555555555</v>
      </c>
      <c r="H705" s="77">
        <v>0</v>
      </c>
      <c r="J705" s="79">
        <f>IF(IF(IF(_xlfn.MAXIFS($F$2:$F704,$C$2:$C704,$C705,$B$2:$B704,$B705,$A$2:$A704,$A705)=0,"",$E705-_xlfn.MAXIFS($F$2:$F704,$C$2:$C704,$C705,$B$2:$B704,$B705,$A$2:$A704,$A705))&lt;0,0,IF(_xlfn.MAXIFS($F$2:$F704,$C$2:$C704,$C705,$B$2:$B704,$B705,$A$2:$A704,$A705)=0,"",$E705-_xlfn.MAXIFS($F$2:$F704,$C$2:$C704,$C705,$B$2:$B704,$B705,$A$2:$A704,$A705)))&gt;0.25,"",IF(IF(_xlfn.MAXIFS($F$2:$F704,$C$2:$C704,$C705,$B$2:$B704,$B705,$A$2:$A704,$A705)=0,"",$E705-_xlfn.MAXIFS($F$2:$F704,$C$2:$C704,$C705,$B$2:$B704,$B705,$A$2:$A704,$A705))&lt;0,0,IF(_xlfn.MAXIFS($F$2:$F704,$C$2:$C704,$C705,$B$2:$B704,$B705,$A$2:$A704,$A705)=0,"",$E705-_xlfn.MAXIFS($F$2:$F704,$C$2:$C704,$C705,$B$2:$B704,$B705,$A$2:$A704,$A705))))</f>
        <v>0</v>
      </c>
      <c r="K705" s="6">
        <f t="shared" si="31"/>
        <v>15</v>
      </c>
      <c r="L705" s="6" t="str">
        <f t="shared" si="32"/>
        <v>EARLY</v>
      </c>
      <c r="M705" s="6" t="str">
        <f t="shared" si="30"/>
        <v>N</v>
      </c>
    </row>
    <row r="706" spans="1:13" x14ac:dyDescent="0.25">
      <c r="A706" t="s">
        <v>47</v>
      </c>
      <c r="B706" s="92">
        <v>46140</v>
      </c>
      <c r="C706" t="s">
        <v>121</v>
      </c>
      <c r="D706">
        <v>25231</v>
      </c>
      <c r="E706" s="76">
        <v>0.6420717592592593</v>
      </c>
      <c r="F706" s="76">
        <v>0.65019675925925924</v>
      </c>
      <c r="G706" s="2">
        <v>0.48749999999999999</v>
      </c>
      <c r="H706" s="77">
        <v>0</v>
      </c>
      <c r="J706" s="79">
        <f>IF(IF(IF(_xlfn.MAXIFS($F$2:$F705,$C$2:$C705,$C706,$B$2:$B705,$B706,$A$2:$A705,$A706)=0,"",$E706-_xlfn.MAXIFS($F$2:$F705,$C$2:$C705,$C706,$B$2:$B705,$B706,$A$2:$A705,$A706))&lt;0,0,IF(_xlfn.MAXIFS($F$2:$F705,$C$2:$C705,$C706,$B$2:$B705,$B706,$A$2:$A705,$A706)=0,"",$E706-_xlfn.MAXIFS($F$2:$F705,$C$2:$C705,$C706,$B$2:$B705,$B706,$A$2:$A705,$A706)))&gt;0.25,"",IF(IF(_xlfn.MAXIFS($F$2:$F705,$C$2:$C705,$C706,$B$2:$B705,$B706,$A$2:$A705,$A706)=0,"",$E706-_xlfn.MAXIFS($F$2:$F705,$C$2:$C705,$C706,$B$2:$B705,$B706,$A$2:$A705,$A706))&lt;0,0,IF(_xlfn.MAXIFS($F$2:$F705,$C$2:$C705,$C706,$B$2:$B705,$B706,$A$2:$A705,$A706)=0,"",$E706-_xlfn.MAXIFS($F$2:$F705,$C$2:$C705,$C706,$B$2:$B705,$B706,$A$2:$A705,$A706))))</f>
        <v>0</v>
      </c>
      <c r="K706" s="6">
        <f t="shared" si="31"/>
        <v>15</v>
      </c>
      <c r="L706" s="6" t="str">
        <f t="shared" si="32"/>
        <v>EARLY</v>
      </c>
      <c r="M706" s="6" t="str">
        <f t="shared" ref="M706:M769" si="33">IF($A706="","",IF(AND($K706&gt;=10,$K706&lt;=13),"Y",IF(AND($K706=14,$L706="EARLY"),"Y","N")))</f>
        <v>N</v>
      </c>
    </row>
    <row r="707" spans="1:13" x14ac:dyDescent="0.25">
      <c r="A707" t="s">
        <v>47</v>
      </c>
      <c r="B707" s="92">
        <v>46140</v>
      </c>
      <c r="C707" t="s">
        <v>119</v>
      </c>
      <c r="D707">
        <v>25131</v>
      </c>
      <c r="E707" s="76">
        <v>0.64327546296296301</v>
      </c>
      <c r="F707" s="76">
        <v>0.64466435185185189</v>
      </c>
      <c r="G707" s="2">
        <v>8.3333333333333329E-2</v>
      </c>
      <c r="H707" s="77">
        <v>2.5925925925925925E-3</v>
      </c>
      <c r="J707" s="79">
        <f>IF(IF(IF(_xlfn.MAXIFS($F$2:$F706,$C$2:$C706,$C707,$B$2:$B706,$B707,$A$2:$A706,$A707)=0,"",$E707-_xlfn.MAXIFS($F$2:$F706,$C$2:$C706,$C707,$B$2:$B706,$B707,$A$2:$A706,$A707))&lt;0,0,IF(_xlfn.MAXIFS($F$2:$F706,$C$2:$C706,$C707,$B$2:$B706,$B707,$A$2:$A706,$A707)=0,"",$E707-_xlfn.MAXIFS($F$2:$F706,$C$2:$C706,$C707,$B$2:$B706,$B707,$A$2:$A706,$A707)))&gt;0.25,"",IF(IF(_xlfn.MAXIFS($F$2:$F706,$C$2:$C706,$C707,$B$2:$B706,$B707,$A$2:$A706,$A707)=0,"",$E707-_xlfn.MAXIFS($F$2:$F706,$C$2:$C706,$C707,$B$2:$B706,$B707,$A$2:$A706,$A707))&lt;0,0,IF(_xlfn.MAXIFS($F$2:$F706,$C$2:$C706,$C707,$B$2:$B706,$B707,$A$2:$A706,$A707)=0,"",$E707-_xlfn.MAXIFS($F$2:$F706,$C$2:$C706,$C707,$B$2:$B706,$B707,$A$2:$A706,$A707))))</f>
        <v>2.5925925925925908E-3</v>
      </c>
      <c r="K707" s="6">
        <f t="shared" ref="K707:K770" si="34">IF($J707="","",IF(HOUR($E707)&gt;19,19,IF(HOUR($E707)&lt;5,5,HOUR($E707))))</f>
        <v>15</v>
      </c>
      <c r="L707" s="6" t="str">
        <f t="shared" ref="L707:L770" si="35">IF($J707="","",IF(MINUTE($E707)&lt;30,"EARLY","LATE"))</f>
        <v>EARLY</v>
      </c>
      <c r="M707" s="6" t="str">
        <f t="shared" si="33"/>
        <v>N</v>
      </c>
    </row>
    <row r="708" spans="1:13" x14ac:dyDescent="0.25">
      <c r="A708" t="s">
        <v>47</v>
      </c>
      <c r="B708" s="92">
        <v>46140</v>
      </c>
      <c r="C708" t="s">
        <v>120</v>
      </c>
      <c r="D708">
        <v>18132</v>
      </c>
      <c r="E708" s="76">
        <v>0.64347222222222222</v>
      </c>
      <c r="F708" s="76">
        <v>0.64486111111111111</v>
      </c>
      <c r="G708" s="2">
        <v>8.3333333333333329E-2</v>
      </c>
      <c r="H708" s="77">
        <v>1.2962962962962963E-3</v>
      </c>
      <c r="J708" s="79">
        <f>IF(IF(IF(_xlfn.MAXIFS($F$2:$F707,$C$2:$C707,$C708,$B$2:$B707,$B708,$A$2:$A707,$A708)=0,"",$E708-_xlfn.MAXIFS($F$2:$F707,$C$2:$C707,$C708,$B$2:$B707,$B708,$A$2:$A707,$A708))&lt;0,0,IF(_xlfn.MAXIFS($F$2:$F707,$C$2:$C707,$C708,$B$2:$B707,$B708,$A$2:$A707,$A708)=0,"",$E708-_xlfn.MAXIFS($F$2:$F707,$C$2:$C707,$C708,$B$2:$B707,$B708,$A$2:$A707,$A708)))&gt;0.25,"",IF(IF(_xlfn.MAXIFS($F$2:$F707,$C$2:$C707,$C708,$B$2:$B707,$B708,$A$2:$A707,$A708)=0,"",$E708-_xlfn.MAXIFS($F$2:$F707,$C$2:$C707,$C708,$B$2:$B707,$B708,$A$2:$A707,$A708))&lt;0,0,IF(_xlfn.MAXIFS($F$2:$F707,$C$2:$C707,$C708,$B$2:$B707,$B708,$A$2:$A707,$A708)=0,"",$E708-_xlfn.MAXIFS($F$2:$F707,$C$2:$C707,$C708,$B$2:$B707,$B708,$A$2:$A707,$A708))))</f>
        <v>1.2962962962963509E-3</v>
      </c>
      <c r="K708" s="6">
        <f t="shared" si="34"/>
        <v>15</v>
      </c>
      <c r="L708" s="6" t="str">
        <f t="shared" si="35"/>
        <v>EARLY</v>
      </c>
      <c r="M708" s="6" t="str">
        <f t="shared" si="33"/>
        <v>N</v>
      </c>
    </row>
    <row r="709" spans="1:13" x14ac:dyDescent="0.25">
      <c r="A709" t="s">
        <v>47</v>
      </c>
      <c r="B709" s="92">
        <v>46140</v>
      </c>
      <c r="C709" t="s">
        <v>119</v>
      </c>
      <c r="D709">
        <v>18232</v>
      </c>
      <c r="E709" s="76">
        <v>0.64587962962962964</v>
      </c>
      <c r="F709" s="76">
        <v>0.6472106481481481</v>
      </c>
      <c r="G709" s="2">
        <v>7.9861111111111105E-2</v>
      </c>
      <c r="H709" s="77">
        <v>1.2152777777777778E-3</v>
      </c>
      <c r="J709" s="79">
        <f>IF(IF(IF(_xlfn.MAXIFS($F$2:$F708,$C$2:$C708,$C709,$B$2:$B708,$B709,$A$2:$A708,$A709)=0,"",$E709-_xlfn.MAXIFS($F$2:$F708,$C$2:$C708,$C709,$B$2:$B708,$B709,$A$2:$A708,$A709))&lt;0,0,IF(_xlfn.MAXIFS($F$2:$F708,$C$2:$C708,$C709,$B$2:$B708,$B709,$A$2:$A708,$A709)=0,"",$E709-_xlfn.MAXIFS($F$2:$F708,$C$2:$C708,$C709,$B$2:$B708,$B709,$A$2:$A708,$A709)))&gt;0.25,"",IF(IF(_xlfn.MAXIFS($F$2:$F708,$C$2:$C708,$C709,$B$2:$B708,$B709,$A$2:$A708,$A709)=0,"",$E709-_xlfn.MAXIFS($F$2:$F708,$C$2:$C708,$C709,$B$2:$B708,$B709,$A$2:$A708,$A709))&lt;0,0,IF(_xlfn.MAXIFS($F$2:$F708,$C$2:$C708,$C709,$B$2:$B708,$B709,$A$2:$A708,$A709)=0,"",$E709-_xlfn.MAXIFS($F$2:$F708,$C$2:$C708,$C709,$B$2:$B708,$B709,$A$2:$A708,$A709))))</f>
        <v>1.2152777777777457E-3</v>
      </c>
      <c r="K709" s="6">
        <f t="shared" si="34"/>
        <v>15</v>
      </c>
      <c r="L709" s="6" t="str">
        <f t="shared" si="35"/>
        <v>LATE</v>
      </c>
      <c r="M709" s="6" t="str">
        <f t="shared" si="33"/>
        <v>N</v>
      </c>
    </row>
    <row r="710" spans="1:13" x14ac:dyDescent="0.25">
      <c r="A710" t="s">
        <v>47</v>
      </c>
      <c r="B710" s="92">
        <v>46140</v>
      </c>
      <c r="C710" t="s">
        <v>120</v>
      </c>
      <c r="D710">
        <v>19332</v>
      </c>
      <c r="E710" s="76">
        <v>0.64615740740740746</v>
      </c>
      <c r="F710" s="76">
        <v>0.64731481481481479</v>
      </c>
      <c r="G710" s="2">
        <v>6.9444444444444448E-2</v>
      </c>
      <c r="H710" s="77">
        <v>1.2962962962962963E-3</v>
      </c>
      <c r="J710" s="79">
        <f>IF(IF(IF(_xlfn.MAXIFS($F$2:$F709,$C$2:$C709,$C710,$B$2:$B709,$B710,$A$2:$A709,$A710)=0,"",$E710-_xlfn.MAXIFS($F$2:$F709,$C$2:$C709,$C710,$B$2:$B709,$B710,$A$2:$A709,$A710))&lt;0,0,IF(_xlfn.MAXIFS($F$2:$F709,$C$2:$C709,$C710,$B$2:$B709,$B710,$A$2:$A709,$A710)=0,"",$E710-_xlfn.MAXIFS($F$2:$F709,$C$2:$C709,$C710,$B$2:$B709,$B710,$A$2:$A709,$A710)))&gt;0.25,"",IF(IF(_xlfn.MAXIFS($F$2:$F709,$C$2:$C709,$C710,$B$2:$B709,$B710,$A$2:$A709,$A710)=0,"",$E710-_xlfn.MAXIFS($F$2:$F709,$C$2:$C709,$C710,$B$2:$B709,$B710,$A$2:$A709,$A710))&lt;0,0,IF(_xlfn.MAXIFS($F$2:$F709,$C$2:$C709,$C710,$B$2:$B709,$B710,$A$2:$A709,$A710)=0,"",$E710-_xlfn.MAXIFS($F$2:$F709,$C$2:$C709,$C710,$B$2:$B709,$B710,$A$2:$A709,$A710))))</f>
        <v>1.2962962962963509E-3</v>
      </c>
      <c r="K710" s="6">
        <f t="shared" si="34"/>
        <v>15</v>
      </c>
      <c r="L710" s="6" t="str">
        <f t="shared" si="35"/>
        <v>LATE</v>
      </c>
      <c r="M710" s="6" t="str">
        <f t="shared" si="33"/>
        <v>N</v>
      </c>
    </row>
    <row r="711" spans="1:13" x14ac:dyDescent="0.25">
      <c r="A711" t="s">
        <v>47</v>
      </c>
      <c r="B711" s="92">
        <v>46140</v>
      </c>
      <c r="C711" t="s">
        <v>121</v>
      </c>
      <c r="D711">
        <v>25131</v>
      </c>
      <c r="E711" s="76">
        <v>0.64640046296296294</v>
      </c>
      <c r="F711" s="76">
        <v>0.65131944444444445</v>
      </c>
      <c r="G711" s="2">
        <v>0.2951388888888889</v>
      </c>
      <c r="H711" s="77">
        <v>0</v>
      </c>
      <c r="J711" s="79">
        <f>IF(IF(IF(_xlfn.MAXIFS($F$2:$F710,$C$2:$C710,$C711,$B$2:$B710,$B711,$A$2:$A710,$A711)=0,"",$E711-_xlfn.MAXIFS($F$2:$F710,$C$2:$C710,$C711,$B$2:$B710,$B711,$A$2:$A710,$A711))&lt;0,0,IF(_xlfn.MAXIFS($F$2:$F710,$C$2:$C710,$C711,$B$2:$B710,$B711,$A$2:$A710,$A711)=0,"",$E711-_xlfn.MAXIFS($F$2:$F710,$C$2:$C710,$C711,$B$2:$B710,$B711,$A$2:$A710,$A711)))&gt;0.25,"",IF(IF(_xlfn.MAXIFS($F$2:$F710,$C$2:$C710,$C711,$B$2:$B710,$B711,$A$2:$A710,$A711)=0,"",$E711-_xlfn.MAXIFS($F$2:$F710,$C$2:$C710,$C711,$B$2:$B710,$B711,$A$2:$A710,$A711))&lt;0,0,IF(_xlfn.MAXIFS($F$2:$F710,$C$2:$C710,$C711,$B$2:$B710,$B711,$A$2:$A710,$A711)=0,"",$E711-_xlfn.MAXIFS($F$2:$F710,$C$2:$C710,$C711,$B$2:$B710,$B711,$A$2:$A710,$A711))))</f>
        <v>0</v>
      </c>
      <c r="K711" s="6">
        <f t="shared" si="34"/>
        <v>15</v>
      </c>
      <c r="L711" s="6" t="str">
        <f t="shared" si="35"/>
        <v>LATE</v>
      </c>
      <c r="M711" s="6" t="str">
        <f t="shared" si="33"/>
        <v>N</v>
      </c>
    </row>
    <row r="712" spans="1:13" x14ac:dyDescent="0.25">
      <c r="A712" t="s">
        <v>47</v>
      </c>
      <c r="B712" s="92">
        <v>46140</v>
      </c>
      <c r="C712" t="s">
        <v>119</v>
      </c>
      <c r="D712">
        <v>20431</v>
      </c>
      <c r="E712" s="76">
        <v>0.64652777777777781</v>
      </c>
      <c r="F712" s="76">
        <v>0.64849537037037042</v>
      </c>
      <c r="G712" s="2">
        <v>0.11805555555555555</v>
      </c>
      <c r="H712" s="77">
        <v>0</v>
      </c>
      <c r="J712" s="79">
        <f>IF(IF(IF(_xlfn.MAXIFS($F$2:$F711,$C$2:$C711,$C712,$B$2:$B711,$B712,$A$2:$A711,$A712)=0,"",$E712-_xlfn.MAXIFS($F$2:$F711,$C$2:$C711,$C712,$B$2:$B711,$B712,$A$2:$A711,$A712))&lt;0,0,IF(_xlfn.MAXIFS($F$2:$F711,$C$2:$C711,$C712,$B$2:$B711,$B712,$A$2:$A711,$A712)=0,"",$E712-_xlfn.MAXIFS($F$2:$F711,$C$2:$C711,$C712,$B$2:$B711,$B712,$A$2:$A711,$A712)))&gt;0.25,"",IF(IF(_xlfn.MAXIFS($F$2:$F711,$C$2:$C711,$C712,$B$2:$B711,$B712,$A$2:$A711,$A712)=0,"",$E712-_xlfn.MAXIFS($F$2:$F711,$C$2:$C711,$C712,$B$2:$B711,$B712,$A$2:$A711,$A712))&lt;0,0,IF(_xlfn.MAXIFS($F$2:$F711,$C$2:$C711,$C712,$B$2:$B711,$B712,$A$2:$A711,$A712)=0,"",$E712-_xlfn.MAXIFS($F$2:$F711,$C$2:$C711,$C712,$B$2:$B711,$B712,$A$2:$A711,$A712))))</f>
        <v>0</v>
      </c>
      <c r="K712" s="6">
        <f t="shared" si="34"/>
        <v>15</v>
      </c>
      <c r="L712" s="6" t="str">
        <f t="shared" si="35"/>
        <v>LATE</v>
      </c>
      <c r="M712" s="6" t="str">
        <f t="shared" si="33"/>
        <v>N</v>
      </c>
    </row>
    <row r="713" spans="1:13" x14ac:dyDescent="0.25">
      <c r="A713" t="s">
        <v>47</v>
      </c>
      <c r="B713" s="92">
        <v>46140</v>
      </c>
      <c r="C713" t="s">
        <v>119</v>
      </c>
      <c r="D713">
        <v>18132</v>
      </c>
      <c r="E713" s="76">
        <v>0.64850694444444446</v>
      </c>
      <c r="F713" s="76">
        <v>0.64978009259259262</v>
      </c>
      <c r="G713" s="2">
        <v>7.6388888888888895E-2</v>
      </c>
      <c r="H713" s="77">
        <v>1.1574074074074073E-5</v>
      </c>
      <c r="J713" s="79">
        <f>IF(IF(IF(_xlfn.MAXIFS($F$2:$F712,$C$2:$C712,$C713,$B$2:$B712,$B713,$A$2:$A712,$A713)=0,"",$E713-_xlfn.MAXIFS($F$2:$F712,$C$2:$C712,$C713,$B$2:$B712,$B713,$A$2:$A712,$A713))&lt;0,0,IF(_xlfn.MAXIFS($F$2:$F712,$C$2:$C712,$C713,$B$2:$B712,$B713,$A$2:$A712,$A713)=0,"",$E713-_xlfn.MAXIFS($F$2:$F712,$C$2:$C712,$C713,$B$2:$B712,$B713,$A$2:$A712,$A713)))&gt;0.25,"",IF(IF(_xlfn.MAXIFS($F$2:$F712,$C$2:$C712,$C713,$B$2:$B712,$B713,$A$2:$A712,$A713)=0,"",$E713-_xlfn.MAXIFS($F$2:$F712,$C$2:$C712,$C713,$B$2:$B712,$B713,$A$2:$A712,$A713))&lt;0,0,IF(_xlfn.MAXIFS($F$2:$F712,$C$2:$C712,$C713,$B$2:$B712,$B713,$A$2:$A712,$A713)=0,"",$E713-_xlfn.MAXIFS($F$2:$F712,$C$2:$C712,$C713,$B$2:$B712,$B713,$A$2:$A712,$A713))))</f>
        <v>1.1574074074038876E-5</v>
      </c>
      <c r="K713" s="6">
        <f t="shared" si="34"/>
        <v>15</v>
      </c>
      <c r="L713" s="6" t="str">
        <f t="shared" si="35"/>
        <v>LATE</v>
      </c>
      <c r="M713" s="6" t="str">
        <f t="shared" si="33"/>
        <v>N</v>
      </c>
    </row>
    <row r="714" spans="1:13" x14ac:dyDescent="0.25">
      <c r="A714" t="s">
        <v>47</v>
      </c>
      <c r="B714" s="92">
        <v>46140</v>
      </c>
      <c r="C714" t="s">
        <v>120</v>
      </c>
      <c r="D714">
        <v>12232</v>
      </c>
      <c r="E714" s="76">
        <v>0.64870370370370367</v>
      </c>
      <c r="F714" s="76">
        <v>0.64968749999999997</v>
      </c>
      <c r="G714" s="2">
        <v>5.9027777777777776E-2</v>
      </c>
      <c r="H714" s="77">
        <v>1.3888888888888889E-3</v>
      </c>
      <c r="J714" s="79">
        <f>IF(IF(IF(_xlfn.MAXIFS($F$2:$F713,$C$2:$C713,$C714,$B$2:$B713,$B714,$A$2:$A713,$A714)=0,"",$E714-_xlfn.MAXIFS($F$2:$F713,$C$2:$C713,$C714,$B$2:$B713,$B714,$A$2:$A713,$A714))&lt;0,0,IF(_xlfn.MAXIFS($F$2:$F713,$C$2:$C713,$C714,$B$2:$B713,$B714,$A$2:$A713,$A714)=0,"",$E714-_xlfn.MAXIFS($F$2:$F713,$C$2:$C713,$C714,$B$2:$B713,$B714,$A$2:$A713,$A714)))&gt;0.25,"",IF(IF(_xlfn.MAXIFS($F$2:$F713,$C$2:$C713,$C714,$B$2:$B713,$B714,$A$2:$A713,$A714)=0,"",$E714-_xlfn.MAXIFS($F$2:$F713,$C$2:$C713,$C714,$B$2:$B713,$B714,$A$2:$A713,$A714))&lt;0,0,IF(_xlfn.MAXIFS($F$2:$F713,$C$2:$C713,$C714,$B$2:$B713,$B714,$A$2:$A713,$A714)=0,"",$E714-_xlfn.MAXIFS($F$2:$F713,$C$2:$C713,$C714,$B$2:$B713,$B714,$A$2:$A713,$A714))))</f>
        <v>1.388888888888884E-3</v>
      </c>
      <c r="K714" s="6">
        <f t="shared" si="34"/>
        <v>15</v>
      </c>
      <c r="L714" s="6" t="str">
        <f t="shared" si="35"/>
        <v>LATE</v>
      </c>
      <c r="M714" s="6" t="str">
        <f t="shared" si="33"/>
        <v>N</v>
      </c>
    </row>
    <row r="715" spans="1:13" x14ac:dyDescent="0.25">
      <c r="A715" t="s">
        <v>47</v>
      </c>
      <c r="B715" s="92">
        <v>46140</v>
      </c>
      <c r="C715" t="s">
        <v>121</v>
      </c>
      <c r="D715">
        <v>18232</v>
      </c>
      <c r="E715" s="76">
        <v>0.64917824074074071</v>
      </c>
      <c r="F715" s="76">
        <v>0.65432870370370366</v>
      </c>
      <c r="G715" s="2">
        <v>0.30902777777777779</v>
      </c>
      <c r="H715" s="77">
        <v>0</v>
      </c>
      <c r="J715" s="79">
        <f>IF(IF(IF(_xlfn.MAXIFS($F$2:$F714,$C$2:$C714,$C715,$B$2:$B714,$B715,$A$2:$A714,$A715)=0,"",$E715-_xlfn.MAXIFS($F$2:$F714,$C$2:$C714,$C715,$B$2:$B714,$B715,$A$2:$A714,$A715))&lt;0,0,IF(_xlfn.MAXIFS($F$2:$F714,$C$2:$C714,$C715,$B$2:$B714,$B715,$A$2:$A714,$A715)=0,"",$E715-_xlfn.MAXIFS($F$2:$F714,$C$2:$C714,$C715,$B$2:$B714,$B715,$A$2:$A714,$A715)))&gt;0.25,"",IF(IF(_xlfn.MAXIFS($F$2:$F714,$C$2:$C714,$C715,$B$2:$B714,$B715,$A$2:$A714,$A715)=0,"",$E715-_xlfn.MAXIFS($F$2:$F714,$C$2:$C714,$C715,$B$2:$B714,$B715,$A$2:$A714,$A715))&lt;0,0,IF(_xlfn.MAXIFS($F$2:$F714,$C$2:$C714,$C715,$B$2:$B714,$B715,$A$2:$A714,$A715)=0,"",$E715-_xlfn.MAXIFS($F$2:$F714,$C$2:$C714,$C715,$B$2:$B714,$B715,$A$2:$A714,$A715))))</f>
        <v>0</v>
      </c>
      <c r="K715" s="6">
        <f t="shared" si="34"/>
        <v>15</v>
      </c>
      <c r="L715" s="6" t="str">
        <f t="shared" si="35"/>
        <v>LATE</v>
      </c>
      <c r="M715" s="6" t="str">
        <f t="shared" si="33"/>
        <v>N</v>
      </c>
    </row>
    <row r="716" spans="1:13" x14ac:dyDescent="0.25">
      <c r="A716" t="s">
        <v>47</v>
      </c>
      <c r="B716" s="92">
        <v>46140</v>
      </c>
      <c r="C716" t="s">
        <v>120</v>
      </c>
      <c r="D716">
        <v>19532</v>
      </c>
      <c r="E716" s="76">
        <v>0.64991898148148153</v>
      </c>
      <c r="F716" s="76">
        <v>0.65108796296296301</v>
      </c>
      <c r="G716" s="2">
        <v>7.013888888888889E-2</v>
      </c>
      <c r="H716" s="77">
        <v>2.3148148148148149E-4</v>
      </c>
      <c r="J716" s="79">
        <f>IF(IF(IF(_xlfn.MAXIFS($F$2:$F715,$C$2:$C715,$C716,$B$2:$B715,$B716,$A$2:$A715,$A716)=0,"",$E716-_xlfn.MAXIFS($F$2:$F715,$C$2:$C715,$C716,$B$2:$B715,$B716,$A$2:$A715,$A716))&lt;0,0,IF(_xlfn.MAXIFS($F$2:$F715,$C$2:$C715,$C716,$B$2:$B715,$B716,$A$2:$A715,$A716)=0,"",$E716-_xlfn.MAXIFS($F$2:$F715,$C$2:$C715,$C716,$B$2:$B715,$B716,$A$2:$A715,$A716)))&gt;0.25,"",IF(IF(_xlfn.MAXIFS($F$2:$F715,$C$2:$C715,$C716,$B$2:$B715,$B716,$A$2:$A715,$A716)=0,"",$E716-_xlfn.MAXIFS($F$2:$F715,$C$2:$C715,$C716,$B$2:$B715,$B716,$A$2:$A715,$A716))&lt;0,0,IF(_xlfn.MAXIFS($F$2:$F715,$C$2:$C715,$C716,$B$2:$B715,$B716,$A$2:$A715,$A716)=0,"",$E716-_xlfn.MAXIFS($F$2:$F715,$C$2:$C715,$C716,$B$2:$B715,$B716,$A$2:$A715,$A716))))</f>
        <v>2.3148148148155467E-4</v>
      </c>
      <c r="K716" s="6">
        <f t="shared" si="34"/>
        <v>15</v>
      </c>
      <c r="L716" s="6" t="str">
        <f t="shared" si="35"/>
        <v>LATE</v>
      </c>
      <c r="M716" s="6" t="str">
        <f t="shared" si="33"/>
        <v>N</v>
      </c>
    </row>
    <row r="717" spans="1:13" x14ac:dyDescent="0.25">
      <c r="A717" t="s">
        <v>47</v>
      </c>
      <c r="B717" s="92">
        <v>46140</v>
      </c>
      <c r="C717" t="s">
        <v>121</v>
      </c>
      <c r="D717">
        <v>20431</v>
      </c>
      <c r="E717" s="76">
        <v>0.65069444444444446</v>
      </c>
      <c r="F717" s="76">
        <v>0.65555555555555556</v>
      </c>
      <c r="G717" s="2">
        <v>0.29166666666666669</v>
      </c>
      <c r="H717" s="77">
        <v>0</v>
      </c>
      <c r="J717" s="79">
        <f>IF(IF(IF(_xlfn.MAXIFS($F$2:$F716,$C$2:$C716,$C717,$B$2:$B716,$B717,$A$2:$A716,$A717)=0,"",$E717-_xlfn.MAXIFS($F$2:$F716,$C$2:$C716,$C717,$B$2:$B716,$B717,$A$2:$A716,$A717))&lt;0,0,IF(_xlfn.MAXIFS($F$2:$F716,$C$2:$C716,$C717,$B$2:$B716,$B717,$A$2:$A716,$A717)=0,"",$E717-_xlfn.MAXIFS($F$2:$F716,$C$2:$C716,$C717,$B$2:$B716,$B717,$A$2:$A716,$A717)))&gt;0.25,"",IF(IF(_xlfn.MAXIFS($F$2:$F716,$C$2:$C716,$C717,$B$2:$B716,$B717,$A$2:$A716,$A717)=0,"",$E717-_xlfn.MAXIFS($F$2:$F716,$C$2:$C716,$C717,$B$2:$B716,$B717,$A$2:$A716,$A717))&lt;0,0,IF(_xlfn.MAXIFS($F$2:$F716,$C$2:$C716,$C717,$B$2:$B716,$B717,$A$2:$A716,$A717)=0,"",$E717-_xlfn.MAXIFS($F$2:$F716,$C$2:$C716,$C717,$B$2:$B716,$B717,$A$2:$A716,$A717))))</f>
        <v>0</v>
      </c>
      <c r="K717" s="6">
        <f t="shared" si="34"/>
        <v>15</v>
      </c>
      <c r="L717" s="6" t="str">
        <f t="shared" si="35"/>
        <v>LATE</v>
      </c>
      <c r="M717" s="6" t="str">
        <f t="shared" si="33"/>
        <v>N</v>
      </c>
    </row>
    <row r="718" spans="1:13" x14ac:dyDescent="0.25">
      <c r="A718" t="s">
        <v>47</v>
      </c>
      <c r="B718" s="92">
        <v>46140</v>
      </c>
      <c r="C718" t="s">
        <v>121</v>
      </c>
      <c r="D718">
        <v>18132</v>
      </c>
      <c r="E718" s="76">
        <v>0.65145833333333336</v>
      </c>
      <c r="F718" s="76">
        <v>0.6579976851851852</v>
      </c>
      <c r="G718" s="2">
        <v>0.3923611111111111</v>
      </c>
      <c r="H718" s="77">
        <v>0</v>
      </c>
      <c r="J718" s="79">
        <f>IF(IF(IF(_xlfn.MAXIFS($F$2:$F717,$C$2:$C717,$C718,$B$2:$B717,$B718,$A$2:$A717,$A718)=0,"",$E718-_xlfn.MAXIFS($F$2:$F717,$C$2:$C717,$C718,$B$2:$B717,$B718,$A$2:$A717,$A718))&lt;0,0,IF(_xlfn.MAXIFS($F$2:$F717,$C$2:$C717,$C718,$B$2:$B717,$B718,$A$2:$A717,$A718)=0,"",$E718-_xlfn.MAXIFS($F$2:$F717,$C$2:$C717,$C718,$B$2:$B717,$B718,$A$2:$A717,$A718)))&gt;0.25,"",IF(IF(_xlfn.MAXIFS($F$2:$F717,$C$2:$C717,$C718,$B$2:$B717,$B718,$A$2:$A717,$A718)=0,"",$E718-_xlfn.MAXIFS($F$2:$F717,$C$2:$C717,$C718,$B$2:$B717,$B718,$A$2:$A717,$A718))&lt;0,0,IF(_xlfn.MAXIFS($F$2:$F717,$C$2:$C717,$C718,$B$2:$B717,$B718,$A$2:$A717,$A718)=0,"",$E718-_xlfn.MAXIFS($F$2:$F717,$C$2:$C717,$C718,$B$2:$B717,$B718,$A$2:$A717,$A718))))</f>
        <v>0</v>
      </c>
      <c r="K718" s="6">
        <f t="shared" si="34"/>
        <v>15</v>
      </c>
      <c r="L718" s="6" t="str">
        <f t="shared" si="35"/>
        <v>LATE</v>
      </c>
      <c r="M718" s="6" t="str">
        <f t="shared" si="33"/>
        <v>N</v>
      </c>
    </row>
    <row r="719" spans="1:13" x14ac:dyDescent="0.25">
      <c r="A719" t="s">
        <v>47</v>
      </c>
      <c r="B719" s="92">
        <v>46140</v>
      </c>
      <c r="C719" t="s">
        <v>119</v>
      </c>
      <c r="D719">
        <v>19332</v>
      </c>
      <c r="E719" s="76">
        <v>0.65194444444444444</v>
      </c>
      <c r="F719" s="76">
        <v>0.65327546296296302</v>
      </c>
      <c r="G719" s="2">
        <v>7.9861111111111105E-2</v>
      </c>
      <c r="H719" s="77">
        <v>2.1643518518518518E-3</v>
      </c>
      <c r="J719" s="79">
        <f>IF(IF(IF(_xlfn.MAXIFS($F$2:$F718,$C$2:$C718,$C719,$B$2:$B718,$B719,$A$2:$A718,$A719)=0,"",$E719-_xlfn.MAXIFS($F$2:$F718,$C$2:$C718,$C719,$B$2:$B718,$B719,$A$2:$A718,$A719))&lt;0,0,IF(_xlfn.MAXIFS($F$2:$F718,$C$2:$C718,$C719,$B$2:$B718,$B719,$A$2:$A718,$A719)=0,"",$E719-_xlfn.MAXIFS($F$2:$F718,$C$2:$C718,$C719,$B$2:$B718,$B719,$A$2:$A718,$A719)))&gt;0.25,"",IF(IF(_xlfn.MAXIFS($F$2:$F718,$C$2:$C718,$C719,$B$2:$B718,$B719,$A$2:$A718,$A719)=0,"",$E719-_xlfn.MAXIFS($F$2:$F718,$C$2:$C718,$C719,$B$2:$B718,$B719,$A$2:$A718,$A719))&lt;0,0,IF(_xlfn.MAXIFS($F$2:$F718,$C$2:$C718,$C719,$B$2:$B718,$B719,$A$2:$A718,$A719)=0,"",$E719-_xlfn.MAXIFS($F$2:$F718,$C$2:$C718,$C719,$B$2:$B718,$B719,$A$2:$A718,$A719))))</f>
        <v>2.1643518518518201E-3</v>
      </c>
      <c r="K719" s="6">
        <f t="shared" si="34"/>
        <v>15</v>
      </c>
      <c r="L719" s="6" t="str">
        <f t="shared" si="35"/>
        <v>LATE</v>
      </c>
      <c r="M719" s="6" t="str">
        <f t="shared" si="33"/>
        <v>N</v>
      </c>
    </row>
    <row r="720" spans="1:13" x14ac:dyDescent="0.25">
      <c r="A720" t="s">
        <v>47</v>
      </c>
      <c r="B720" s="92">
        <v>46140</v>
      </c>
      <c r="C720" t="s">
        <v>119</v>
      </c>
      <c r="D720">
        <v>12232</v>
      </c>
      <c r="E720" s="76">
        <v>0.65391203703703704</v>
      </c>
      <c r="F720" s="76">
        <v>0.65541666666666665</v>
      </c>
      <c r="G720" s="2">
        <v>9.0277777777777776E-2</v>
      </c>
      <c r="H720" s="77">
        <v>6.3657407407407413E-4</v>
      </c>
      <c r="J720" s="79">
        <f>IF(IF(IF(_xlfn.MAXIFS($F$2:$F719,$C$2:$C719,$C720,$B$2:$B719,$B720,$A$2:$A719,$A720)=0,"",$E720-_xlfn.MAXIFS($F$2:$F719,$C$2:$C719,$C720,$B$2:$B719,$B720,$A$2:$A719,$A720))&lt;0,0,IF(_xlfn.MAXIFS($F$2:$F719,$C$2:$C719,$C720,$B$2:$B719,$B720,$A$2:$A719,$A720)=0,"",$E720-_xlfn.MAXIFS($F$2:$F719,$C$2:$C719,$C720,$B$2:$B719,$B720,$A$2:$A719,$A720)))&gt;0.25,"",IF(IF(_xlfn.MAXIFS($F$2:$F719,$C$2:$C719,$C720,$B$2:$B719,$B720,$A$2:$A719,$A720)=0,"",$E720-_xlfn.MAXIFS($F$2:$F719,$C$2:$C719,$C720,$B$2:$B719,$B720,$A$2:$A719,$A720))&lt;0,0,IF(_xlfn.MAXIFS($F$2:$F719,$C$2:$C719,$C720,$B$2:$B719,$B720,$A$2:$A719,$A720)=0,"",$E720-_xlfn.MAXIFS($F$2:$F719,$C$2:$C719,$C720,$B$2:$B719,$B720,$A$2:$A719,$A720))))</f>
        <v>6.3657407407402555E-4</v>
      </c>
      <c r="K720" s="6">
        <f t="shared" si="34"/>
        <v>15</v>
      </c>
      <c r="L720" s="6" t="str">
        <f t="shared" si="35"/>
        <v>LATE</v>
      </c>
      <c r="M720" s="6" t="str">
        <f t="shared" si="33"/>
        <v>N</v>
      </c>
    </row>
    <row r="721" spans="1:13" x14ac:dyDescent="0.25">
      <c r="A721" t="s">
        <v>47</v>
      </c>
      <c r="B721" s="92">
        <v>46140</v>
      </c>
      <c r="C721" t="s">
        <v>119</v>
      </c>
      <c r="D721">
        <v>19532</v>
      </c>
      <c r="E721" s="76">
        <v>0.65490740740740738</v>
      </c>
      <c r="F721" s="76">
        <v>0.65623842592592596</v>
      </c>
      <c r="G721" s="2">
        <v>7.9861111111111105E-2</v>
      </c>
      <c r="H721" s="77">
        <v>0</v>
      </c>
      <c r="J721" s="79">
        <f>IF(IF(IF(_xlfn.MAXIFS($F$2:$F720,$C$2:$C720,$C721,$B$2:$B720,$B721,$A$2:$A720,$A721)=0,"",$E721-_xlfn.MAXIFS($F$2:$F720,$C$2:$C720,$C721,$B$2:$B720,$B721,$A$2:$A720,$A721))&lt;0,0,IF(_xlfn.MAXIFS($F$2:$F720,$C$2:$C720,$C721,$B$2:$B720,$B721,$A$2:$A720,$A721)=0,"",$E721-_xlfn.MAXIFS($F$2:$F720,$C$2:$C720,$C721,$B$2:$B720,$B721,$A$2:$A720,$A721)))&gt;0.25,"",IF(IF(_xlfn.MAXIFS($F$2:$F720,$C$2:$C720,$C721,$B$2:$B720,$B721,$A$2:$A720,$A721)=0,"",$E721-_xlfn.MAXIFS($F$2:$F720,$C$2:$C720,$C721,$B$2:$B720,$B721,$A$2:$A720,$A721))&lt;0,0,IF(_xlfn.MAXIFS($F$2:$F720,$C$2:$C720,$C721,$B$2:$B720,$B721,$A$2:$A720,$A721)=0,"",$E721-_xlfn.MAXIFS($F$2:$F720,$C$2:$C720,$C721,$B$2:$B720,$B721,$A$2:$A720,$A721))))</f>
        <v>0</v>
      </c>
      <c r="K721" s="6">
        <f t="shared" si="34"/>
        <v>15</v>
      </c>
      <c r="L721" s="6" t="str">
        <f t="shared" si="35"/>
        <v>LATE</v>
      </c>
      <c r="M721" s="6" t="str">
        <f t="shared" si="33"/>
        <v>N</v>
      </c>
    </row>
    <row r="722" spans="1:13" x14ac:dyDescent="0.25">
      <c r="A722" t="s">
        <v>47</v>
      </c>
      <c r="B722" s="92">
        <v>46140</v>
      </c>
      <c r="C722" t="s">
        <v>120</v>
      </c>
      <c r="D722">
        <v>25331</v>
      </c>
      <c r="E722" s="76">
        <v>0.65568287037037032</v>
      </c>
      <c r="F722" s="76">
        <v>0.65707175925925931</v>
      </c>
      <c r="G722" s="2">
        <v>8.3333333333333329E-2</v>
      </c>
      <c r="H722" s="77">
        <v>4.5949074074074078E-3</v>
      </c>
      <c r="J722" s="79">
        <f>IF(IF(IF(_xlfn.MAXIFS($F$2:$F721,$C$2:$C721,$C722,$B$2:$B721,$B722,$A$2:$A721,$A722)=0,"",$E722-_xlfn.MAXIFS($F$2:$F721,$C$2:$C721,$C722,$B$2:$B721,$B722,$A$2:$A721,$A722))&lt;0,0,IF(_xlfn.MAXIFS($F$2:$F721,$C$2:$C721,$C722,$B$2:$B721,$B722,$A$2:$A721,$A722)=0,"",$E722-_xlfn.MAXIFS($F$2:$F721,$C$2:$C721,$C722,$B$2:$B721,$B722,$A$2:$A721,$A722)))&gt;0.25,"",IF(IF(_xlfn.MAXIFS($F$2:$F721,$C$2:$C721,$C722,$B$2:$B721,$B722,$A$2:$A721,$A722)=0,"",$E722-_xlfn.MAXIFS($F$2:$F721,$C$2:$C721,$C722,$B$2:$B721,$B722,$A$2:$A721,$A722))&lt;0,0,IF(_xlfn.MAXIFS($F$2:$F721,$C$2:$C721,$C722,$B$2:$B721,$B722,$A$2:$A721,$A722)=0,"",$E722-_xlfn.MAXIFS($F$2:$F721,$C$2:$C721,$C722,$B$2:$B721,$B722,$A$2:$A721,$A722))))</f>
        <v>4.5949074074073115E-3</v>
      </c>
      <c r="K722" s="6">
        <f t="shared" si="34"/>
        <v>15</v>
      </c>
      <c r="L722" s="6" t="str">
        <f t="shared" si="35"/>
        <v>LATE</v>
      </c>
      <c r="M722" s="6" t="str">
        <f t="shared" si="33"/>
        <v>N</v>
      </c>
    </row>
    <row r="723" spans="1:13" x14ac:dyDescent="0.25">
      <c r="A723" t="s">
        <v>47</v>
      </c>
      <c r="B723" s="92">
        <v>46140</v>
      </c>
      <c r="C723" t="s">
        <v>121</v>
      </c>
      <c r="D723">
        <v>19332</v>
      </c>
      <c r="E723" s="76">
        <v>0.65605324074074078</v>
      </c>
      <c r="F723" s="76">
        <v>0.65923611111111113</v>
      </c>
      <c r="G723" s="2">
        <v>0.19097222222222221</v>
      </c>
      <c r="H723" s="77">
        <v>0</v>
      </c>
      <c r="J723" s="79">
        <f>IF(IF(IF(_xlfn.MAXIFS($F$2:$F722,$C$2:$C722,$C723,$B$2:$B722,$B723,$A$2:$A722,$A723)=0,"",$E723-_xlfn.MAXIFS($F$2:$F722,$C$2:$C722,$C723,$B$2:$B722,$B723,$A$2:$A722,$A723))&lt;0,0,IF(_xlfn.MAXIFS($F$2:$F722,$C$2:$C722,$C723,$B$2:$B722,$B723,$A$2:$A722,$A723)=0,"",$E723-_xlfn.MAXIFS($F$2:$F722,$C$2:$C722,$C723,$B$2:$B722,$B723,$A$2:$A722,$A723)))&gt;0.25,"",IF(IF(_xlfn.MAXIFS($F$2:$F722,$C$2:$C722,$C723,$B$2:$B722,$B723,$A$2:$A722,$A723)=0,"",$E723-_xlfn.MAXIFS($F$2:$F722,$C$2:$C722,$C723,$B$2:$B722,$B723,$A$2:$A722,$A723))&lt;0,0,IF(_xlfn.MAXIFS($F$2:$F722,$C$2:$C722,$C723,$B$2:$B722,$B723,$A$2:$A722,$A723)=0,"",$E723-_xlfn.MAXIFS($F$2:$F722,$C$2:$C722,$C723,$B$2:$B722,$B723,$A$2:$A722,$A723))))</f>
        <v>0</v>
      </c>
      <c r="K723" s="6">
        <f t="shared" si="34"/>
        <v>15</v>
      </c>
      <c r="L723" s="6" t="str">
        <f t="shared" si="35"/>
        <v>LATE</v>
      </c>
      <c r="M723" s="6" t="str">
        <f t="shared" si="33"/>
        <v>N</v>
      </c>
    </row>
    <row r="724" spans="1:13" x14ac:dyDescent="0.25">
      <c r="A724" t="s">
        <v>47</v>
      </c>
      <c r="B724" s="92">
        <v>46140</v>
      </c>
      <c r="C724" t="s">
        <v>120</v>
      </c>
      <c r="D724">
        <v>25231</v>
      </c>
      <c r="E724" s="76">
        <v>0.6573148148148148</v>
      </c>
      <c r="F724" s="76">
        <v>0.65864583333333337</v>
      </c>
      <c r="G724" s="2">
        <v>7.9861111111111105E-2</v>
      </c>
      <c r="H724" s="77">
        <v>2.4305555555555555E-4</v>
      </c>
      <c r="J724" s="79">
        <f>IF(IF(IF(_xlfn.MAXIFS($F$2:$F723,$C$2:$C723,$C724,$B$2:$B723,$B724,$A$2:$A723,$A724)=0,"",$E724-_xlfn.MAXIFS($F$2:$F723,$C$2:$C723,$C724,$B$2:$B723,$B724,$A$2:$A723,$A724))&lt;0,0,IF(_xlfn.MAXIFS($F$2:$F723,$C$2:$C723,$C724,$B$2:$B723,$B724,$A$2:$A723,$A724)=0,"",$E724-_xlfn.MAXIFS($F$2:$F723,$C$2:$C723,$C724,$B$2:$B723,$B724,$A$2:$A723,$A724)))&gt;0.25,"",IF(IF(_xlfn.MAXIFS($F$2:$F723,$C$2:$C723,$C724,$B$2:$B723,$B724,$A$2:$A723,$A724)=0,"",$E724-_xlfn.MAXIFS($F$2:$F723,$C$2:$C723,$C724,$B$2:$B723,$B724,$A$2:$A723,$A724))&lt;0,0,IF(_xlfn.MAXIFS($F$2:$F723,$C$2:$C723,$C724,$B$2:$B723,$B724,$A$2:$A723,$A724)=0,"",$E724-_xlfn.MAXIFS($F$2:$F723,$C$2:$C723,$C724,$B$2:$B723,$B724,$A$2:$A723,$A724))))</f>
        <v>2.4305555555548253E-4</v>
      </c>
      <c r="K724" s="6">
        <f t="shared" si="34"/>
        <v>15</v>
      </c>
      <c r="L724" s="6" t="str">
        <f t="shared" si="35"/>
        <v>LATE</v>
      </c>
      <c r="M724" s="6" t="str">
        <f t="shared" si="33"/>
        <v>N</v>
      </c>
    </row>
    <row r="725" spans="1:13" x14ac:dyDescent="0.25">
      <c r="A725" t="s">
        <v>47</v>
      </c>
      <c r="B725" s="92">
        <v>46140</v>
      </c>
      <c r="C725" t="s">
        <v>121</v>
      </c>
      <c r="D725">
        <v>12232</v>
      </c>
      <c r="E725" s="76">
        <v>0.65744212962962967</v>
      </c>
      <c r="F725" s="76">
        <v>0.66178240740740746</v>
      </c>
      <c r="G725" s="2">
        <v>0.26041666666666669</v>
      </c>
      <c r="H725" s="77">
        <v>0</v>
      </c>
      <c r="J725" s="79">
        <f>IF(IF(IF(_xlfn.MAXIFS($F$2:$F724,$C$2:$C724,$C725,$B$2:$B724,$B725,$A$2:$A724,$A725)=0,"",$E725-_xlfn.MAXIFS($F$2:$F724,$C$2:$C724,$C725,$B$2:$B724,$B725,$A$2:$A724,$A725))&lt;0,0,IF(_xlfn.MAXIFS($F$2:$F724,$C$2:$C724,$C725,$B$2:$B724,$B725,$A$2:$A724,$A725)=0,"",$E725-_xlfn.MAXIFS($F$2:$F724,$C$2:$C724,$C725,$B$2:$B724,$B725,$A$2:$A724,$A725)))&gt;0.25,"",IF(IF(_xlfn.MAXIFS($F$2:$F724,$C$2:$C724,$C725,$B$2:$B724,$B725,$A$2:$A724,$A725)=0,"",$E725-_xlfn.MAXIFS($F$2:$F724,$C$2:$C724,$C725,$B$2:$B724,$B725,$A$2:$A724,$A725))&lt;0,0,IF(_xlfn.MAXIFS($F$2:$F724,$C$2:$C724,$C725,$B$2:$B724,$B725,$A$2:$A724,$A725)=0,"",$E725-_xlfn.MAXIFS($F$2:$F724,$C$2:$C724,$C725,$B$2:$B724,$B725,$A$2:$A724,$A725))))</f>
        <v>0</v>
      </c>
      <c r="K725" s="6">
        <f t="shared" si="34"/>
        <v>15</v>
      </c>
      <c r="L725" s="6" t="str">
        <f t="shared" si="35"/>
        <v>LATE</v>
      </c>
      <c r="M725" s="6" t="str">
        <f t="shared" si="33"/>
        <v>N</v>
      </c>
    </row>
    <row r="726" spans="1:13" x14ac:dyDescent="0.25">
      <c r="A726" t="s">
        <v>47</v>
      </c>
      <c r="B726" s="92">
        <v>46140</v>
      </c>
      <c r="C726" t="s">
        <v>121</v>
      </c>
      <c r="D726">
        <v>19532</v>
      </c>
      <c r="E726" s="76">
        <v>0.65814814814814815</v>
      </c>
      <c r="F726" s="76">
        <v>0.66561342592592587</v>
      </c>
      <c r="G726" s="2">
        <v>0.44791666666666669</v>
      </c>
      <c r="H726" s="77">
        <v>0</v>
      </c>
      <c r="J726" s="79">
        <f>IF(IF(IF(_xlfn.MAXIFS($F$2:$F725,$C$2:$C725,$C726,$B$2:$B725,$B726,$A$2:$A725,$A726)=0,"",$E726-_xlfn.MAXIFS($F$2:$F725,$C$2:$C725,$C726,$B$2:$B725,$B726,$A$2:$A725,$A726))&lt;0,0,IF(_xlfn.MAXIFS($F$2:$F725,$C$2:$C725,$C726,$B$2:$B725,$B726,$A$2:$A725,$A726)=0,"",$E726-_xlfn.MAXIFS($F$2:$F725,$C$2:$C725,$C726,$B$2:$B725,$B726,$A$2:$A725,$A726)))&gt;0.25,"",IF(IF(_xlfn.MAXIFS($F$2:$F725,$C$2:$C725,$C726,$B$2:$B725,$B726,$A$2:$A725,$A726)=0,"",$E726-_xlfn.MAXIFS($F$2:$F725,$C$2:$C725,$C726,$B$2:$B725,$B726,$A$2:$A725,$A726))&lt;0,0,IF(_xlfn.MAXIFS($F$2:$F725,$C$2:$C725,$C726,$B$2:$B725,$B726,$A$2:$A725,$A726)=0,"",$E726-_xlfn.MAXIFS($F$2:$F725,$C$2:$C725,$C726,$B$2:$B725,$B726,$A$2:$A725,$A726))))</f>
        <v>0</v>
      </c>
      <c r="K726" s="6">
        <f t="shared" si="34"/>
        <v>15</v>
      </c>
      <c r="L726" s="6" t="str">
        <f t="shared" si="35"/>
        <v>LATE</v>
      </c>
      <c r="M726" s="6" t="str">
        <f t="shared" si="33"/>
        <v>N</v>
      </c>
    </row>
    <row r="727" spans="1:13" x14ac:dyDescent="0.25">
      <c r="A727" t="s">
        <v>47</v>
      </c>
      <c r="B727" s="92">
        <v>46140</v>
      </c>
      <c r="C727" t="s">
        <v>120</v>
      </c>
      <c r="D727">
        <v>25131</v>
      </c>
      <c r="E727" s="76">
        <v>0.65947916666666662</v>
      </c>
      <c r="F727" s="76">
        <v>0.66098379629629633</v>
      </c>
      <c r="G727" s="2">
        <v>9.0277777777777776E-2</v>
      </c>
      <c r="H727" s="77">
        <v>8.3333333333333339E-4</v>
      </c>
      <c r="J727" s="79">
        <f>IF(IF(IF(_xlfn.MAXIFS($F$2:$F726,$C$2:$C726,$C727,$B$2:$B726,$B727,$A$2:$A726,$A727)=0,"",$E727-_xlfn.MAXIFS($F$2:$F726,$C$2:$C726,$C727,$B$2:$B726,$B727,$A$2:$A726,$A727))&lt;0,0,IF(_xlfn.MAXIFS($F$2:$F726,$C$2:$C726,$C727,$B$2:$B726,$B727,$A$2:$A726,$A727)=0,"",$E727-_xlfn.MAXIFS($F$2:$F726,$C$2:$C726,$C727,$B$2:$B726,$B727,$A$2:$A726,$A727)))&gt;0.25,"",IF(IF(_xlfn.MAXIFS($F$2:$F726,$C$2:$C726,$C727,$B$2:$B726,$B727,$A$2:$A726,$A727)=0,"",$E727-_xlfn.MAXIFS($F$2:$F726,$C$2:$C726,$C727,$B$2:$B726,$B727,$A$2:$A726,$A727))&lt;0,0,IF(_xlfn.MAXIFS($F$2:$F726,$C$2:$C726,$C727,$B$2:$B726,$B727,$A$2:$A726,$A727)=0,"",$E727-_xlfn.MAXIFS($F$2:$F726,$C$2:$C726,$C727,$B$2:$B726,$B727,$A$2:$A726,$A727))))</f>
        <v>8.3333333333324155E-4</v>
      </c>
      <c r="K727" s="6">
        <f t="shared" si="34"/>
        <v>15</v>
      </c>
      <c r="L727" s="6" t="str">
        <f t="shared" si="35"/>
        <v>LATE</v>
      </c>
      <c r="M727" s="6" t="str">
        <f t="shared" si="33"/>
        <v>N</v>
      </c>
    </row>
    <row r="728" spans="1:13" x14ac:dyDescent="0.25">
      <c r="A728" t="s">
        <v>47</v>
      </c>
      <c r="B728" s="92">
        <v>46140</v>
      </c>
      <c r="C728" t="s">
        <v>120</v>
      </c>
      <c r="D728">
        <v>18232</v>
      </c>
      <c r="E728" s="76">
        <v>0.66</v>
      </c>
      <c r="F728" s="76">
        <v>0.66325231481481484</v>
      </c>
      <c r="G728" s="2">
        <v>0.19513888888888889</v>
      </c>
      <c r="H728" s="77">
        <v>0</v>
      </c>
      <c r="J728" s="79">
        <f>IF(IF(IF(_xlfn.MAXIFS($F$2:$F727,$C$2:$C727,$C728,$B$2:$B727,$B728,$A$2:$A727,$A728)=0,"",$E728-_xlfn.MAXIFS($F$2:$F727,$C$2:$C727,$C728,$B$2:$B727,$B728,$A$2:$A727,$A728))&lt;0,0,IF(_xlfn.MAXIFS($F$2:$F727,$C$2:$C727,$C728,$B$2:$B727,$B728,$A$2:$A727,$A728)=0,"",$E728-_xlfn.MAXIFS($F$2:$F727,$C$2:$C727,$C728,$B$2:$B727,$B728,$A$2:$A727,$A728)))&gt;0.25,"",IF(IF(_xlfn.MAXIFS($F$2:$F727,$C$2:$C727,$C728,$B$2:$B727,$B728,$A$2:$A727,$A728)=0,"",$E728-_xlfn.MAXIFS($F$2:$F727,$C$2:$C727,$C728,$B$2:$B727,$B728,$A$2:$A727,$A728))&lt;0,0,IF(_xlfn.MAXIFS($F$2:$F727,$C$2:$C727,$C728,$B$2:$B727,$B728,$A$2:$A727,$A728)=0,"",$E728-_xlfn.MAXIFS($F$2:$F727,$C$2:$C727,$C728,$B$2:$B727,$B728,$A$2:$A727,$A728))))</f>
        <v>0</v>
      </c>
      <c r="K728" s="6">
        <f t="shared" si="34"/>
        <v>15</v>
      </c>
      <c r="L728" s="6" t="str">
        <f t="shared" si="35"/>
        <v>LATE</v>
      </c>
      <c r="M728" s="6" t="str">
        <f t="shared" si="33"/>
        <v>N</v>
      </c>
    </row>
    <row r="729" spans="1:13" x14ac:dyDescent="0.25">
      <c r="A729" t="s">
        <v>47</v>
      </c>
      <c r="B729" s="92">
        <v>46140</v>
      </c>
      <c r="C729" t="s">
        <v>119</v>
      </c>
      <c r="D729">
        <v>25331</v>
      </c>
      <c r="E729" s="76">
        <v>0.66089120370370369</v>
      </c>
      <c r="F729" s="76">
        <v>0.66239583333333329</v>
      </c>
      <c r="G729" s="2">
        <v>9.0277777777777776E-2</v>
      </c>
      <c r="H729" s="77">
        <v>4.6527777777777774E-3</v>
      </c>
      <c r="J729" s="79">
        <f>IF(IF(IF(_xlfn.MAXIFS($F$2:$F728,$C$2:$C728,$C729,$B$2:$B728,$B729,$A$2:$A728,$A729)=0,"",$E729-_xlfn.MAXIFS($F$2:$F728,$C$2:$C728,$C729,$B$2:$B728,$B729,$A$2:$A728,$A729))&lt;0,0,IF(_xlfn.MAXIFS($F$2:$F728,$C$2:$C728,$C729,$B$2:$B728,$B729,$A$2:$A728,$A729)=0,"",$E729-_xlfn.MAXIFS($F$2:$F728,$C$2:$C728,$C729,$B$2:$B728,$B729,$A$2:$A728,$A729)))&gt;0.25,"",IF(IF(_xlfn.MAXIFS($F$2:$F728,$C$2:$C728,$C729,$B$2:$B728,$B729,$A$2:$A728,$A729)=0,"",$E729-_xlfn.MAXIFS($F$2:$F728,$C$2:$C728,$C729,$B$2:$B728,$B729,$A$2:$A728,$A729))&lt;0,0,IF(_xlfn.MAXIFS($F$2:$F728,$C$2:$C728,$C729,$B$2:$B728,$B729,$A$2:$A728,$A729)=0,"",$E729-_xlfn.MAXIFS($F$2:$F728,$C$2:$C728,$C729,$B$2:$B728,$B729,$A$2:$A728,$A729))))</f>
        <v>4.6527777777777279E-3</v>
      </c>
      <c r="K729" s="6">
        <f t="shared" si="34"/>
        <v>15</v>
      </c>
      <c r="L729" s="6" t="str">
        <f t="shared" si="35"/>
        <v>LATE</v>
      </c>
      <c r="M729" s="6" t="str">
        <f t="shared" si="33"/>
        <v>N</v>
      </c>
    </row>
    <row r="730" spans="1:13" x14ac:dyDescent="0.25">
      <c r="A730" t="s">
        <v>47</v>
      </c>
      <c r="B730" s="92">
        <v>46140</v>
      </c>
      <c r="C730" t="s">
        <v>119</v>
      </c>
      <c r="D730">
        <v>25231</v>
      </c>
      <c r="E730" s="76">
        <v>0.66159722222222217</v>
      </c>
      <c r="F730" s="76">
        <v>0.66246527777777775</v>
      </c>
      <c r="G730" s="2">
        <v>5.2083333333333336E-2</v>
      </c>
      <c r="H730" s="77">
        <v>0</v>
      </c>
      <c r="J730" s="79">
        <f>IF(IF(IF(_xlfn.MAXIFS($F$2:$F729,$C$2:$C729,$C730,$B$2:$B729,$B730,$A$2:$A729,$A730)=0,"",$E730-_xlfn.MAXIFS($F$2:$F729,$C$2:$C729,$C730,$B$2:$B729,$B730,$A$2:$A729,$A730))&lt;0,0,IF(_xlfn.MAXIFS($F$2:$F729,$C$2:$C729,$C730,$B$2:$B729,$B730,$A$2:$A729,$A730)=0,"",$E730-_xlfn.MAXIFS($F$2:$F729,$C$2:$C729,$C730,$B$2:$B729,$B730,$A$2:$A729,$A730)))&gt;0.25,"",IF(IF(_xlfn.MAXIFS($F$2:$F729,$C$2:$C729,$C730,$B$2:$B729,$B730,$A$2:$A729,$A730)=0,"",$E730-_xlfn.MAXIFS($F$2:$F729,$C$2:$C729,$C730,$B$2:$B729,$B730,$A$2:$A729,$A730))&lt;0,0,IF(_xlfn.MAXIFS($F$2:$F729,$C$2:$C729,$C730,$B$2:$B729,$B730,$A$2:$A729,$A730)=0,"",$E730-_xlfn.MAXIFS($F$2:$F729,$C$2:$C729,$C730,$B$2:$B729,$B730,$A$2:$A729,$A730))))</f>
        <v>0</v>
      </c>
      <c r="K730" s="6">
        <f t="shared" si="34"/>
        <v>15</v>
      </c>
      <c r="L730" s="6" t="str">
        <f t="shared" si="35"/>
        <v>LATE</v>
      </c>
      <c r="M730" s="6" t="str">
        <f t="shared" si="33"/>
        <v>N</v>
      </c>
    </row>
    <row r="731" spans="1:13" x14ac:dyDescent="0.25">
      <c r="A731" t="s">
        <v>47</v>
      </c>
      <c r="B731" s="92">
        <v>46140</v>
      </c>
      <c r="C731" t="s">
        <v>120</v>
      </c>
      <c r="D731">
        <v>20431</v>
      </c>
      <c r="E731" s="76">
        <v>0.6626157407407407</v>
      </c>
      <c r="F731" s="76">
        <v>0.66574074074074074</v>
      </c>
      <c r="G731" s="2">
        <v>0.1875</v>
      </c>
      <c r="H731" s="77">
        <v>0</v>
      </c>
      <c r="J731" s="79">
        <f>IF(IF(IF(_xlfn.MAXIFS($F$2:$F730,$C$2:$C730,$C731,$B$2:$B730,$B731,$A$2:$A730,$A731)=0,"",$E731-_xlfn.MAXIFS($F$2:$F730,$C$2:$C730,$C731,$B$2:$B730,$B731,$A$2:$A730,$A731))&lt;0,0,IF(_xlfn.MAXIFS($F$2:$F730,$C$2:$C730,$C731,$B$2:$B730,$B731,$A$2:$A730,$A731)=0,"",$E731-_xlfn.MAXIFS($F$2:$F730,$C$2:$C730,$C731,$B$2:$B730,$B731,$A$2:$A730,$A731)))&gt;0.25,"",IF(IF(_xlfn.MAXIFS($F$2:$F730,$C$2:$C730,$C731,$B$2:$B730,$B731,$A$2:$A730,$A731)=0,"",$E731-_xlfn.MAXIFS($F$2:$F730,$C$2:$C730,$C731,$B$2:$B730,$B731,$A$2:$A730,$A731))&lt;0,0,IF(_xlfn.MAXIFS($F$2:$F730,$C$2:$C730,$C731,$B$2:$B730,$B731,$A$2:$A730,$A731)=0,"",$E731-_xlfn.MAXIFS($F$2:$F730,$C$2:$C730,$C731,$B$2:$B730,$B731,$A$2:$A730,$A731))))</f>
        <v>0</v>
      </c>
      <c r="K731" s="6">
        <f t="shared" si="34"/>
        <v>15</v>
      </c>
      <c r="L731" s="6" t="str">
        <f t="shared" si="35"/>
        <v>LATE</v>
      </c>
      <c r="M731" s="6" t="str">
        <f t="shared" si="33"/>
        <v>N</v>
      </c>
    </row>
    <row r="732" spans="1:13" x14ac:dyDescent="0.25">
      <c r="A732" t="s">
        <v>47</v>
      </c>
      <c r="B732" s="92">
        <v>46140</v>
      </c>
      <c r="C732" t="s">
        <v>121</v>
      </c>
      <c r="D732">
        <v>25331</v>
      </c>
      <c r="E732" s="76">
        <v>0.6643634259259259</v>
      </c>
      <c r="F732" s="76">
        <v>0.67061342592592588</v>
      </c>
      <c r="G732" s="2">
        <v>0.375</v>
      </c>
      <c r="H732" s="77">
        <v>0</v>
      </c>
      <c r="J732" s="79">
        <f>IF(IF(IF(_xlfn.MAXIFS($F$2:$F731,$C$2:$C731,$C732,$B$2:$B731,$B732,$A$2:$A731,$A732)=0,"",$E732-_xlfn.MAXIFS($F$2:$F731,$C$2:$C731,$C732,$B$2:$B731,$B732,$A$2:$A731,$A732))&lt;0,0,IF(_xlfn.MAXIFS($F$2:$F731,$C$2:$C731,$C732,$B$2:$B731,$B732,$A$2:$A731,$A732)=0,"",$E732-_xlfn.MAXIFS($F$2:$F731,$C$2:$C731,$C732,$B$2:$B731,$B732,$A$2:$A731,$A732)))&gt;0.25,"",IF(IF(_xlfn.MAXIFS($F$2:$F731,$C$2:$C731,$C732,$B$2:$B731,$B732,$A$2:$A731,$A732)=0,"",$E732-_xlfn.MAXIFS($F$2:$F731,$C$2:$C731,$C732,$B$2:$B731,$B732,$A$2:$A731,$A732))&lt;0,0,IF(_xlfn.MAXIFS($F$2:$F731,$C$2:$C731,$C732,$B$2:$B731,$B732,$A$2:$A731,$A732)=0,"",$E732-_xlfn.MAXIFS($F$2:$F731,$C$2:$C731,$C732,$B$2:$B731,$B732,$A$2:$A731,$A732))))</f>
        <v>0</v>
      </c>
      <c r="K732" s="6">
        <f t="shared" si="34"/>
        <v>15</v>
      </c>
      <c r="L732" s="6" t="str">
        <f t="shared" si="35"/>
        <v>LATE</v>
      </c>
      <c r="M732" s="6" t="str">
        <f t="shared" si="33"/>
        <v>N</v>
      </c>
    </row>
    <row r="733" spans="1:13" x14ac:dyDescent="0.25">
      <c r="A733" t="s">
        <v>47</v>
      </c>
      <c r="B733" s="92">
        <v>46140</v>
      </c>
      <c r="C733" t="s">
        <v>121</v>
      </c>
      <c r="D733">
        <v>25231</v>
      </c>
      <c r="E733" s="76">
        <v>0.66483796296296294</v>
      </c>
      <c r="F733" s="76">
        <v>0.67207175925925922</v>
      </c>
      <c r="G733" s="2">
        <v>0.43402777777777779</v>
      </c>
      <c r="H733" s="77">
        <v>0</v>
      </c>
      <c r="J733" s="79">
        <f>IF(IF(IF(_xlfn.MAXIFS($F$2:$F732,$C$2:$C732,$C733,$B$2:$B732,$B733,$A$2:$A732,$A733)=0,"",$E733-_xlfn.MAXIFS($F$2:$F732,$C$2:$C732,$C733,$B$2:$B732,$B733,$A$2:$A732,$A733))&lt;0,0,IF(_xlfn.MAXIFS($F$2:$F732,$C$2:$C732,$C733,$B$2:$B732,$B733,$A$2:$A732,$A733)=0,"",$E733-_xlfn.MAXIFS($F$2:$F732,$C$2:$C732,$C733,$B$2:$B732,$B733,$A$2:$A732,$A733)))&gt;0.25,"",IF(IF(_xlfn.MAXIFS($F$2:$F732,$C$2:$C732,$C733,$B$2:$B732,$B733,$A$2:$A732,$A733)=0,"",$E733-_xlfn.MAXIFS($F$2:$F732,$C$2:$C732,$C733,$B$2:$B732,$B733,$A$2:$A732,$A733))&lt;0,0,IF(_xlfn.MAXIFS($F$2:$F732,$C$2:$C732,$C733,$B$2:$B732,$B733,$A$2:$A732,$A733)=0,"",$E733-_xlfn.MAXIFS($F$2:$F732,$C$2:$C732,$C733,$B$2:$B732,$B733,$A$2:$A732,$A733))))</f>
        <v>0</v>
      </c>
      <c r="K733" s="6">
        <f t="shared" si="34"/>
        <v>15</v>
      </c>
      <c r="L733" s="6" t="str">
        <f t="shared" si="35"/>
        <v>LATE</v>
      </c>
      <c r="M733" s="6" t="str">
        <f t="shared" si="33"/>
        <v>N</v>
      </c>
    </row>
    <row r="734" spans="1:13" x14ac:dyDescent="0.25">
      <c r="A734" t="s">
        <v>47</v>
      </c>
      <c r="B734" s="92">
        <v>46140</v>
      </c>
      <c r="C734" t="s">
        <v>119</v>
      </c>
      <c r="D734">
        <v>25131</v>
      </c>
      <c r="E734" s="76">
        <v>0.66607638888888887</v>
      </c>
      <c r="F734" s="76">
        <v>0.66740740740740745</v>
      </c>
      <c r="G734" s="2">
        <v>7.9861111111111105E-2</v>
      </c>
      <c r="H734" s="77">
        <v>3.6111111111111109E-3</v>
      </c>
      <c r="J734" s="79">
        <f>IF(IF(IF(_xlfn.MAXIFS($F$2:$F733,$C$2:$C733,$C734,$B$2:$B733,$B734,$A$2:$A733,$A734)=0,"",$E734-_xlfn.MAXIFS($F$2:$F733,$C$2:$C733,$C734,$B$2:$B733,$B734,$A$2:$A733,$A734))&lt;0,0,IF(_xlfn.MAXIFS($F$2:$F733,$C$2:$C733,$C734,$B$2:$B733,$B734,$A$2:$A733,$A734)=0,"",$E734-_xlfn.MAXIFS($F$2:$F733,$C$2:$C733,$C734,$B$2:$B733,$B734,$A$2:$A733,$A734)))&gt;0.25,"",IF(IF(_xlfn.MAXIFS($F$2:$F733,$C$2:$C733,$C734,$B$2:$B733,$B734,$A$2:$A733,$A734)=0,"",$E734-_xlfn.MAXIFS($F$2:$F733,$C$2:$C733,$C734,$B$2:$B733,$B734,$A$2:$A733,$A734))&lt;0,0,IF(_xlfn.MAXIFS($F$2:$F733,$C$2:$C733,$C734,$B$2:$B733,$B734,$A$2:$A733,$A734)=0,"",$E734-_xlfn.MAXIFS($F$2:$F733,$C$2:$C733,$C734,$B$2:$B733,$B734,$A$2:$A733,$A734))))</f>
        <v>3.6111111111111205E-3</v>
      </c>
      <c r="K734" s="6">
        <f t="shared" si="34"/>
        <v>15</v>
      </c>
      <c r="L734" s="6" t="str">
        <f t="shared" si="35"/>
        <v>LATE</v>
      </c>
      <c r="M734" s="6" t="str">
        <f t="shared" si="33"/>
        <v>N</v>
      </c>
    </row>
    <row r="735" spans="1:13" x14ac:dyDescent="0.25">
      <c r="A735" t="s">
        <v>47</v>
      </c>
      <c r="B735" s="92">
        <v>46140</v>
      </c>
      <c r="C735" t="s">
        <v>120</v>
      </c>
      <c r="D735">
        <v>18132</v>
      </c>
      <c r="E735" s="76">
        <v>0.66621527777777778</v>
      </c>
      <c r="F735" s="76">
        <v>0.66784722222222226</v>
      </c>
      <c r="G735" s="2">
        <v>9.7916666666666666E-2</v>
      </c>
      <c r="H735" s="77">
        <v>4.7453703703703704E-4</v>
      </c>
      <c r="J735" s="79">
        <f>IF(IF(IF(_xlfn.MAXIFS($F$2:$F734,$C$2:$C734,$C735,$B$2:$B734,$B735,$A$2:$A734,$A735)=0,"",$E735-_xlfn.MAXIFS($F$2:$F734,$C$2:$C734,$C735,$B$2:$B734,$B735,$A$2:$A734,$A735))&lt;0,0,IF(_xlfn.MAXIFS($F$2:$F734,$C$2:$C734,$C735,$B$2:$B734,$B735,$A$2:$A734,$A735)=0,"",$E735-_xlfn.MAXIFS($F$2:$F734,$C$2:$C734,$C735,$B$2:$B734,$B735,$A$2:$A734,$A735)))&gt;0.25,"",IF(IF(_xlfn.MAXIFS($F$2:$F734,$C$2:$C734,$C735,$B$2:$B734,$B735,$A$2:$A734,$A735)=0,"",$E735-_xlfn.MAXIFS($F$2:$F734,$C$2:$C734,$C735,$B$2:$B734,$B735,$A$2:$A734,$A735))&lt;0,0,IF(_xlfn.MAXIFS($F$2:$F734,$C$2:$C734,$C735,$B$2:$B734,$B735,$A$2:$A734,$A735)=0,"",$E735-_xlfn.MAXIFS($F$2:$F734,$C$2:$C734,$C735,$B$2:$B734,$B735,$A$2:$A734,$A735))))</f>
        <v>4.745370370370372E-4</v>
      </c>
      <c r="K735" s="6">
        <f t="shared" si="34"/>
        <v>15</v>
      </c>
      <c r="L735" s="6" t="str">
        <f t="shared" si="35"/>
        <v>LATE</v>
      </c>
      <c r="M735" s="6" t="str">
        <f t="shared" si="33"/>
        <v>N</v>
      </c>
    </row>
    <row r="736" spans="1:13" x14ac:dyDescent="0.25">
      <c r="A736" t="s">
        <v>47</v>
      </c>
      <c r="B736" s="92">
        <v>46140</v>
      </c>
      <c r="C736" t="s">
        <v>119</v>
      </c>
      <c r="D736">
        <v>18232</v>
      </c>
      <c r="E736" s="76">
        <v>0.66701388888888891</v>
      </c>
      <c r="F736" s="76">
        <v>0.66828703703703707</v>
      </c>
      <c r="G736" s="2">
        <v>7.6388888888888895E-2</v>
      </c>
      <c r="H736" s="77">
        <v>0</v>
      </c>
      <c r="J736" s="79">
        <f>IF(IF(IF(_xlfn.MAXIFS($F$2:$F735,$C$2:$C735,$C736,$B$2:$B735,$B736,$A$2:$A735,$A736)=0,"",$E736-_xlfn.MAXIFS($F$2:$F735,$C$2:$C735,$C736,$B$2:$B735,$B736,$A$2:$A735,$A736))&lt;0,0,IF(_xlfn.MAXIFS($F$2:$F735,$C$2:$C735,$C736,$B$2:$B735,$B736,$A$2:$A735,$A736)=0,"",$E736-_xlfn.MAXIFS($F$2:$F735,$C$2:$C735,$C736,$B$2:$B735,$B736,$A$2:$A735,$A736)))&gt;0.25,"",IF(IF(_xlfn.MAXIFS($F$2:$F735,$C$2:$C735,$C736,$B$2:$B735,$B736,$A$2:$A735,$A736)=0,"",$E736-_xlfn.MAXIFS($F$2:$F735,$C$2:$C735,$C736,$B$2:$B735,$B736,$A$2:$A735,$A736))&lt;0,0,IF(_xlfn.MAXIFS($F$2:$F735,$C$2:$C735,$C736,$B$2:$B735,$B736,$A$2:$A735,$A736)=0,"",$E736-_xlfn.MAXIFS($F$2:$F735,$C$2:$C735,$C736,$B$2:$B735,$B736,$A$2:$A735,$A736))))</f>
        <v>0</v>
      </c>
      <c r="K736" s="6">
        <f t="shared" si="34"/>
        <v>16</v>
      </c>
      <c r="L736" s="6" t="str">
        <f t="shared" si="35"/>
        <v>EARLY</v>
      </c>
      <c r="M736" s="6" t="str">
        <f t="shared" si="33"/>
        <v>N</v>
      </c>
    </row>
    <row r="737" spans="1:13" x14ac:dyDescent="0.25">
      <c r="A737" t="s">
        <v>47</v>
      </c>
      <c r="B737" s="92">
        <v>46140</v>
      </c>
      <c r="C737" t="s">
        <v>119</v>
      </c>
      <c r="D737">
        <v>20431</v>
      </c>
      <c r="E737" s="76">
        <v>0.66898148148148151</v>
      </c>
      <c r="F737" s="76">
        <v>0.67031249999999998</v>
      </c>
      <c r="G737" s="2">
        <v>7.9861111111111105E-2</v>
      </c>
      <c r="H737" s="77">
        <v>6.9444444444444447E-4</v>
      </c>
      <c r="J737" s="79">
        <f>IF(IF(IF(_xlfn.MAXIFS($F$2:$F736,$C$2:$C736,$C737,$B$2:$B736,$B737,$A$2:$A736,$A737)=0,"",$E737-_xlfn.MAXIFS($F$2:$F736,$C$2:$C736,$C737,$B$2:$B736,$B737,$A$2:$A736,$A737))&lt;0,0,IF(_xlfn.MAXIFS($F$2:$F736,$C$2:$C736,$C737,$B$2:$B736,$B737,$A$2:$A736,$A737)=0,"",$E737-_xlfn.MAXIFS($F$2:$F736,$C$2:$C736,$C737,$B$2:$B736,$B737,$A$2:$A736,$A737)))&gt;0.25,"",IF(IF(_xlfn.MAXIFS($F$2:$F736,$C$2:$C736,$C737,$B$2:$B736,$B737,$A$2:$A736,$A737)=0,"",$E737-_xlfn.MAXIFS($F$2:$F736,$C$2:$C736,$C737,$B$2:$B736,$B737,$A$2:$A736,$A737))&lt;0,0,IF(_xlfn.MAXIFS($F$2:$F736,$C$2:$C736,$C737,$B$2:$B736,$B737,$A$2:$A736,$A737)=0,"",$E737-_xlfn.MAXIFS($F$2:$F736,$C$2:$C736,$C737,$B$2:$B736,$B737,$A$2:$A736,$A737))))</f>
        <v>6.9444444444444198E-4</v>
      </c>
      <c r="K737" s="6">
        <f t="shared" si="34"/>
        <v>16</v>
      </c>
      <c r="L737" s="6" t="str">
        <f t="shared" si="35"/>
        <v>EARLY</v>
      </c>
      <c r="M737" s="6" t="str">
        <f t="shared" si="33"/>
        <v>N</v>
      </c>
    </row>
    <row r="738" spans="1:13" x14ac:dyDescent="0.25">
      <c r="A738" t="s">
        <v>47</v>
      </c>
      <c r="B738" s="92">
        <v>46140</v>
      </c>
      <c r="C738" t="s">
        <v>121</v>
      </c>
      <c r="D738">
        <v>25131</v>
      </c>
      <c r="E738" s="76">
        <v>0.66925925925925922</v>
      </c>
      <c r="F738" s="76">
        <v>0.67331018518518515</v>
      </c>
      <c r="G738" s="2">
        <v>0.24305555555555555</v>
      </c>
      <c r="H738" s="77">
        <v>0</v>
      </c>
      <c r="J738" s="79">
        <f>IF(IF(IF(_xlfn.MAXIFS($F$2:$F737,$C$2:$C737,$C738,$B$2:$B737,$B738,$A$2:$A737,$A738)=0,"",$E738-_xlfn.MAXIFS($F$2:$F737,$C$2:$C737,$C738,$B$2:$B737,$B738,$A$2:$A737,$A738))&lt;0,0,IF(_xlfn.MAXIFS($F$2:$F737,$C$2:$C737,$C738,$B$2:$B737,$B738,$A$2:$A737,$A738)=0,"",$E738-_xlfn.MAXIFS($F$2:$F737,$C$2:$C737,$C738,$B$2:$B737,$B738,$A$2:$A737,$A738)))&gt;0.25,"",IF(IF(_xlfn.MAXIFS($F$2:$F737,$C$2:$C737,$C738,$B$2:$B737,$B738,$A$2:$A737,$A738)=0,"",$E738-_xlfn.MAXIFS($F$2:$F737,$C$2:$C737,$C738,$B$2:$B737,$B738,$A$2:$A737,$A738))&lt;0,0,IF(_xlfn.MAXIFS($F$2:$F737,$C$2:$C737,$C738,$B$2:$B737,$B738,$A$2:$A737,$A738)=0,"",$E738-_xlfn.MAXIFS($F$2:$F737,$C$2:$C737,$C738,$B$2:$B737,$B738,$A$2:$A737,$A738))))</f>
        <v>0</v>
      </c>
      <c r="K738" s="6">
        <f t="shared" si="34"/>
        <v>16</v>
      </c>
      <c r="L738" s="6" t="str">
        <f t="shared" si="35"/>
        <v>EARLY</v>
      </c>
      <c r="M738" s="6" t="str">
        <f t="shared" si="33"/>
        <v>N</v>
      </c>
    </row>
    <row r="739" spans="1:13" x14ac:dyDescent="0.25">
      <c r="A739" t="s">
        <v>47</v>
      </c>
      <c r="B739" s="92">
        <v>46140</v>
      </c>
      <c r="C739" t="s">
        <v>120</v>
      </c>
      <c r="D739">
        <v>18432</v>
      </c>
      <c r="E739" s="76">
        <v>0.66954861111111108</v>
      </c>
      <c r="F739" s="76">
        <v>0.67174768518518524</v>
      </c>
      <c r="G739" s="2">
        <v>0.13194444444444445</v>
      </c>
      <c r="H739" s="77">
        <v>1.7013888888888888E-3</v>
      </c>
      <c r="J739" s="79">
        <f>IF(IF(IF(_xlfn.MAXIFS($F$2:$F738,$C$2:$C738,$C739,$B$2:$B738,$B739,$A$2:$A738,$A739)=0,"",$E739-_xlfn.MAXIFS($F$2:$F738,$C$2:$C738,$C739,$B$2:$B738,$B739,$A$2:$A738,$A739))&lt;0,0,IF(_xlfn.MAXIFS($F$2:$F738,$C$2:$C738,$C739,$B$2:$B738,$B739,$A$2:$A738,$A739)=0,"",$E739-_xlfn.MAXIFS($F$2:$F738,$C$2:$C738,$C739,$B$2:$B738,$B739,$A$2:$A738,$A739)))&gt;0.25,"",IF(IF(_xlfn.MAXIFS($F$2:$F738,$C$2:$C738,$C739,$B$2:$B738,$B739,$A$2:$A738,$A739)=0,"",$E739-_xlfn.MAXIFS($F$2:$F738,$C$2:$C738,$C739,$B$2:$B738,$B739,$A$2:$A738,$A739))&lt;0,0,IF(_xlfn.MAXIFS($F$2:$F738,$C$2:$C738,$C739,$B$2:$B738,$B739,$A$2:$A738,$A739)=0,"",$E739-_xlfn.MAXIFS($F$2:$F738,$C$2:$C738,$C739,$B$2:$B738,$B739,$A$2:$A738,$A739))))</f>
        <v>1.7013888888888218E-3</v>
      </c>
      <c r="K739" s="6">
        <f t="shared" si="34"/>
        <v>16</v>
      </c>
      <c r="L739" s="6" t="str">
        <f t="shared" si="35"/>
        <v>EARLY</v>
      </c>
      <c r="M739" s="6" t="str">
        <f t="shared" si="33"/>
        <v>N</v>
      </c>
    </row>
    <row r="740" spans="1:13" x14ac:dyDescent="0.25">
      <c r="A740" t="s">
        <v>47</v>
      </c>
      <c r="B740" s="92">
        <v>46140</v>
      </c>
      <c r="C740" t="s">
        <v>120</v>
      </c>
      <c r="D740">
        <v>12232</v>
      </c>
      <c r="E740" s="76">
        <v>0.66965277777777776</v>
      </c>
      <c r="F740" s="76">
        <v>0.67202546296296295</v>
      </c>
      <c r="G740" s="2">
        <v>0.1423611111111111</v>
      </c>
      <c r="H740" s="77">
        <v>0</v>
      </c>
      <c r="J740" s="79">
        <f>IF(IF(IF(_xlfn.MAXIFS($F$2:$F739,$C$2:$C739,$C740,$B$2:$B739,$B740,$A$2:$A739,$A740)=0,"",$E740-_xlfn.MAXIFS($F$2:$F739,$C$2:$C739,$C740,$B$2:$B739,$B740,$A$2:$A739,$A740))&lt;0,0,IF(_xlfn.MAXIFS($F$2:$F739,$C$2:$C739,$C740,$B$2:$B739,$B740,$A$2:$A739,$A740)=0,"",$E740-_xlfn.MAXIFS($F$2:$F739,$C$2:$C739,$C740,$B$2:$B739,$B740,$A$2:$A739,$A740)))&gt;0.25,"",IF(IF(_xlfn.MAXIFS($F$2:$F739,$C$2:$C739,$C740,$B$2:$B739,$B740,$A$2:$A739,$A740)=0,"",$E740-_xlfn.MAXIFS($F$2:$F739,$C$2:$C739,$C740,$B$2:$B739,$B740,$A$2:$A739,$A740))&lt;0,0,IF(_xlfn.MAXIFS($F$2:$F739,$C$2:$C739,$C740,$B$2:$B739,$B740,$A$2:$A739,$A740)=0,"",$E740-_xlfn.MAXIFS($F$2:$F739,$C$2:$C739,$C740,$B$2:$B739,$B740,$A$2:$A739,$A740))))</f>
        <v>0</v>
      </c>
      <c r="K740" s="6">
        <f t="shared" si="34"/>
        <v>16</v>
      </c>
      <c r="L740" s="6" t="str">
        <f t="shared" si="35"/>
        <v>EARLY</v>
      </c>
      <c r="M740" s="6" t="str">
        <f t="shared" si="33"/>
        <v>N</v>
      </c>
    </row>
    <row r="741" spans="1:13" x14ac:dyDescent="0.25">
      <c r="A741" t="s">
        <v>47</v>
      </c>
      <c r="B741" s="92">
        <v>46140</v>
      </c>
      <c r="C741" t="s">
        <v>121</v>
      </c>
      <c r="D741">
        <v>18232</v>
      </c>
      <c r="E741" s="76">
        <v>0.66996527777777781</v>
      </c>
      <c r="F741" s="76">
        <v>0.67476851851851849</v>
      </c>
      <c r="G741" s="2">
        <v>0.28819444444444442</v>
      </c>
      <c r="H741" s="77">
        <v>0</v>
      </c>
      <c r="J741" s="79">
        <f>IF(IF(IF(_xlfn.MAXIFS($F$2:$F740,$C$2:$C740,$C741,$B$2:$B740,$B741,$A$2:$A740,$A741)=0,"",$E741-_xlfn.MAXIFS($F$2:$F740,$C$2:$C740,$C741,$B$2:$B740,$B741,$A$2:$A740,$A741))&lt;0,0,IF(_xlfn.MAXIFS($F$2:$F740,$C$2:$C740,$C741,$B$2:$B740,$B741,$A$2:$A740,$A741)=0,"",$E741-_xlfn.MAXIFS($F$2:$F740,$C$2:$C740,$C741,$B$2:$B740,$B741,$A$2:$A740,$A741)))&gt;0.25,"",IF(IF(_xlfn.MAXIFS($F$2:$F740,$C$2:$C740,$C741,$B$2:$B740,$B741,$A$2:$A740,$A741)=0,"",$E741-_xlfn.MAXIFS($F$2:$F740,$C$2:$C740,$C741,$B$2:$B740,$B741,$A$2:$A740,$A741))&lt;0,0,IF(_xlfn.MAXIFS($F$2:$F740,$C$2:$C740,$C741,$B$2:$B740,$B741,$A$2:$A740,$A741)=0,"",$E741-_xlfn.MAXIFS($F$2:$F740,$C$2:$C740,$C741,$B$2:$B740,$B741,$A$2:$A740,$A741))))</f>
        <v>0</v>
      </c>
      <c r="K741" s="6">
        <f t="shared" si="34"/>
        <v>16</v>
      </c>
      <c r="L741" s="6" t="str">
        <f t="shared" si="35"/>
        <v>EARLY</v>
      </c>
      <c r="M741" s="6" t="str">
        <f t="shared" si="33"/>
        <v>N</v>
      </c>
    </row>
    <row r="742" spans="1:13" x14ac:dyDescent="0.25">
      <c r="A742" t="s">
        <v>47</v>
      </c>
      <c r="B742" s="92">
        <v>46140</v>
      </c>
      <c r="C742" t="s">
        <v>119</v>
      </c>
      <c r="D742">
        <v>18132</v>
      </c>
      <c r="E742" s="76">
        <v>0.67068287037037033</v>
      </c>
      <c r="F742" s="76">
        <v>0.67166666666666663</v>
      </c>
      <c r="G742" s="2">
        <v>5.9027777777777776E-2</v>
      </c>
      <c r="H742" s="77">
        <v>3.7037037037037035E-4</v>
      </c>
      <c r="J742" s="79">
        <f>IF(IF(IF(_xlfn.MAXIFS($F$2:$F741,$C$2:$C741,$C742,$B$2:$B741,$B742,$A$2:$A741,$A742)=0,"",$E742-_xlfn.MAXIFS($F$2:$F741,$C$2:$C741,$C742,$B$2:$B741,$B742,$A$2:$A741,$A742))&lt;0,0,IF(_xlfn.MAXIFS($F$2:$F741,$C$2:$C741,$C742,$B$2:$B741,$B742,$A$2:$A741,$A742)=0,"",$E742-_xlfn.MAXIFS($F$2:$F741,$C$2:$C741,$C742,$B$2:$B741,$B742,$A$2:$A741,$A742)))&gt;0.25,"",IF(IF(_xlfn.MAXIFS($F$2:$F741,$C$2:$C741,$C742,$B$2:$B741,$B742,$A$2:$A741,$A742)=0,"",$E742-_xlfn.MAXIFS($F$2:$F741,$C$2:$C741,$C742,$B$2:$B741,$B742,$A$2:$A741,$A742))&lt;0,0,IF(_xlfn.MAXIFS($F$2:$F741,$C$2:$C741,$C742,$B$2:$B741,$B742,$A$2:$A741,$A742)=0,"",$E742-_xlfn.MAXIFS($F$2:$F741,$C$2:$C741,$C742,$B$2:$B741,$B742,$A$2:$A741,$A742))))</f>
        <v>3.7037037037035425E-4</v>
      </c>
      <c r="K742" s="6">
        <f t="shared" si="34"/>
        <v>16</v>
      </c>
      <c r="L742" s="6" t="str">
        <f t="shared" si="35"/>
        <v>EARLY</v>
      </c>
      <c r="M742" s="6" t="str">
        <f t="shared" si="33"/>
        <v>N</v>
      </c>
    </row>
    <row r="743" spans="1:13" x14ac:dyDescent="0.25">
      <c r="A743" t="s">
        <v>47</v>
      </c>
      <c r="B743" s="92">
        <v>46140</v>
      </c>
      <c r="C743" t="s">
        <v>121</v>
      </c>
      <c r="D743">
        <v>20431</v>
      </c>
      <c r="E743" s="76">
        <v>0.67245370370370372</v>
      </c>
      <c r="F743" s="76">
        <v>0.67795138888888884</v>
      </c>
      <c r="G743" s="2">
        <v>0.3298611111111111</v>
      </c>
      <c r="H743" s="77">
        <v>0</v>
      </c>
      <c r="J743" s="79">
        <f>IF(IF(IF(_xlfn.MAXIFS($F$2:$F742,$C$2:$C742,$C743,$B$2:$B742,$B743,$A$2:$A742,$A743)=0,"",$E743-_xlfn.MAXIFS($F$2:$F742,$C$2:$C742,$C743,$B$2:$B742,$B743,$A$2:$A742,$A743))&lt;0,0,IF(_xlfn.MAXIFS($F$2:$F742,$C$2:$C742,$C743,$B$2:$B742,$B743,$A$2:$A742,$A743)=0,"",$E743-_xlfn.MAXIFS($F$2:$F742,$C$2:$C742,$C743,$B$2:$B742,$B743,$A$2:$A742,$A743)))&gt;0.25,"",IF(IF(_xlfn.MAXIFS($F$2:$F742,$C$2:$C742,$C743,$B$2:$B742,$B743,$A$2:$A742,$A743)=0,"",$E743-_xlfn.MAXIFS($F$2:$F742,$C$2:$C742,$C743,$B$2:$B742,$B743,$A$2:$A742,$A743))&lt;0,0,IF(_xlfn.MAXIFS($F$2:$F742,$C$2:$C742,$C743,$B$2:$B742,$B743,$A$2:$A742,$A743)=0,"",$E743-_xlfn.MAXIFS($F$2:$F742,$C$2:$C742,$C743,$B$2:$B742,$B743,$A$2:$A742,$A743))))</f>
        <v>0</v>
      </c>
      <c r="K743" s="6">
        <f t="shared" si="34"/>
        <v>16</v>
      </c>
      <c r="L743" s="6" t="str">
        <f t="shared" si="35"/>
        <v>EARLY</v>
      </c>
      <c r="M743" s="6" t="str">
        <f t="shared" si="33"/>
        <v>N</v>
      </c>
    </row>
    <row r="744" spans="1:13" x14ac:dyDescent="0.25">
      <c r="A744" t="s">
        <v>47</v>
      </c>
      <c r="B744" s="92">
        <v>46140</v>
      </c>
      <c r="C744" t="s">
        <v>120</v>
      </c>
      <c r="D744">
        <v>19532</v>
      </c>
      <c r="E744" s="76">
        <v>0.67267361111111112</v>
      </c>
      <c r="F744" s="76">
        <v>0.67423611111111115</v>
      </c>
      <c r="G744" s="2">
        <v>9.375E-2</v>
      </c>
      <c r="H744" s="77">
        <v>6.4814814814814813E-4</v>
      </c>
      <c r="J744" s="79">
        <f>IF(IF(IF(_xlfn.MAXIFS($F$2:$F743,$C$2:$C743,$C744,$B$2:$B743,$B744,$A$2:$A743,$A744)=0,"",$E744-_xlfn.MAXIFS($F$2:$F743,$C$2:$C743,$C744,$B$2:$B743,$B744,$A$2:$A743,$A744))&lt;0,0,IF(_xlfn.MAXIFS($F$2:$F743,$C$2:$C743,$C744,$B$2:$B743,$B744,$A$2:$A743,$A744)=0,"",$E744-_xlfn.MAXIFS($F$2:$F743,$C$2:$C743,$C744,$B$2:$B743,$B744,$A$2:$A743,$A744)))&gt;0.25,"",IF(IF(_xlfn.MAXIFS($F$2:$F743,$C$2:$C743,$C744,$B$2:$B743,$B744,$A$2:$A743,$A744)=0,"",$E744-_xlfn.MAXIFS($F$2:$F743,$C$2:$C743,$C744,$B$2:$B743,$B744,$A$2:$A743,$A744))&lt;0,0,IF(_xlfn.MAXIFS($F$2:$F743,$C$2:$C743,$C744,$B$2:$B743,$B744,$A$2:$A743,$A744)=0,"",$E744-_xlfn.MAXIFS($F$2:$F743,$C$2:$C743,$C744,$B$2:$B743,$B744,$A$2:$A743,$A744))))</f>
        <v>6.4814814814817545E-4</v>
      </c>
      <c r="K744" s="6">
        <f t="shared" si="34"/>
        <v>16</v>
      </c>
      <c r="L744" s="6" t="str">
        <f t="shared" si="35"/>
        <v>EARLY</v>
      </c>
      <c r="M744" s="6" t="str">
        <f t="shared" si="33"/>
        <v>N</v>
      </c>
    </row>
    <row r="745" spans="1:13" x14ac:dyDescent="0.25">
      <c r="A745" t="s">
        <v>47</v>
      </c>
      <c r="B745" s="92">
        <v>46140</v>
      </c>
      <c r="C745" t="s">
        <v>121</v>
      </c>
      <c r="D745">
        <v>18132</v>
      </c>
      <c r="E745" s="76">
        <v>0.67357638888888893</v>
      </c>
      <c r="F745" s="76">
        <v>0.67942129629629633</v>
      </c>
      <c r="G745" s="2">
        <v>0.35069444444444442</v>
      </c>
      <c r="H745" s="77">
        <v>0</v>
      </c>
      <c r="J745" s="79">
        <f>IF(IF(IF(_xlfn.MAXIFS($F$2:$F744,$C$2:$C744,$C745,$B$2:$B744,$B745,$A$2:$A744,$A745)=0,"",$E745-_xlfn.MAXIFS($F$2:$F744,$C$2:$C744,$C745,$B$2:$B744,$B745,$A$2:$A744,$A745))&lt;0,0,IF(_xlfn.MAXIFS($F$2:$F744,$C$2:$C744,$C745,$B$2:$B744,$B745,$A$2:$A744,$A745)=0,"",$E745-_xlfn.MAXIFS($F$2:$F744,$C$2:$C744,$C745,$B$2:$B744,$B745,$A$2:$A744,$A745)))&gt;0.25,"",IF(IF(_xlfn.MAXIFS($F$2:$F744,$C$2:$C744,$C745,$B$2:$B744,$B745,$A$2:$A744,$A745)=0,"",$E745-_xlfn.MAXIFS($F$2:$F744,$C$2:$C744,$C745,$B$2:$B744,$B745,$A$2:$A744,$A745))&lt;0,0,IF(_xlfn.MAXIFS($F$2:$F744,$C$2:$C744,$C745,$B$2:$B744,$B745,$A$2:$A744,$A745)=0,"",$E745-_xlfn.MAXIFS($F$2:$F744,$C$2:$C744,$C745,$B$2:$B744,$B745,$A$2:$A744,$A745))))</f>
        <v>0</v>
      </c>
      <c r="K745" s="6">
        <f t="shared" si="34"/>
        <v>16</v>
      </c>
      <c r="L745" s="6" t="str">
        <f t="shared" si="35"/>
        <v>EARLY</v>
      </c>
      <c r="M745" s="6" t="str">
        <f t="shared" si="33"/>
        <v>N</v>
      </c>
    </row>
    <row r="746" spans="1:13" x14ac:dyDescent="0.25">
      <c r="A746" t="s">
        <v>47</v>
      </c>
      <c r="B746" s="92">
        <v>46140</v>
      </c>
      <c r="C746" t="s">
        <v>119</v>
      </c>
      <c r="D746">
        <v>18432</v>
      </c>
      <c r="E746" s="76">
        <v>0.67545138888888889</v>
      </c>
      <c r="F746" s="76">
        <v>0.67689814814814819</v>
      </c>
      <c r="G746" s="2">
        <v>8.6805555555555552E-2</v>
      </c>
      <c r="H746" s="77">
        <v>3.7847222222222223E-3</v>
      </c>
      <c r="J746" s="79">
        <f>IF(IF(IF(_xlfn.MAXIFS($F$2:$F745,$C$2:$C745,$C746,$B$2:$B745,$B746,$A$2:$A745,$A746)=0,"",$E746-_xlfn.MAXIFS($F$2:$F745,$C$2:$C745,$C746,$B$2:$B745,$B746,$A$2:$A745,$A746))&lt;0,0,IF(_xlfn.MAXIFS($F$2:$F745,$C$2:$C745,$C746,$B$2:$B745,$B746,$A$2:$A745,$A746)=0,"",$E746-_xlfn.MAXIFS($F$2:$F745,$C$2:$C745,$C746,$B$2:$B745,$B746,$A$2:$A745,$A746)))&gt;0.25,"",IF(IF(_xlfn.MAXIFS($F$2:$F745,$C$2:$C745,$C746,$B$2:$B745,$B746,$A$2:$A745,$A746)=0,"",$E746-_xlfn.MAXIFS($F$2:$F745,$C$2:$C745,$C746,$B$2:$B745,$B746,$A$2:$A745,$A746))&lt;0,0,IF(_xlfn.MAXIFS($F$2:$F745,$C$2:$C745,$C746,$B$2:$B745,$B746,$A$2:$A745,$A746)=0,"",$E746-_xlfn.MAXIFS($F$2:$F745,$C$2:$C745,$C746,$B$2:$B745,$B746,$A$2:$A745,$A746))))</f>
        <v>3.7847222222222587E-3</v>
      </c>
      <c r="K746" s="6">
        <f t="shared" si="34"/>
        <v>16</v>
      </c>
      <c r="L746" s="6" t="str">
        <f t="shared" si="35"/>
        <v>EARLY</v>
      </c>
      <c r="M746" s="6" t="str">
        <f t="shared" si="33"/>
        <v>N</v>
      </c>
    </row>
    <row r="747" spans="1:13" x14ac:dyDescent="0.25">
      <c r="A747" t="s">
        <v>47</v>
      </c>
      <c r="B747" s="92">
        <v>46140</v>
      </c>
      <c r="C747" t="s">
        <v>119</v>
      </c>
      <c r="D747">
        <v>12232</v>
      </c>
      <c r="E747" s="76">
        <v>0.67590277777777774</v>
      </c>
      <c r="F747" s="76">
        <v>0.6771759259259259</v>
      </c>
      <c r="G747" s="2">
        <v>7.6388888888888895E-2</v>
      </c>
      <c r="H747" s="77">
        <v>0</v>
      </c>
      <c r="J747" s="79">
        <f>IF(IF(IF(_xlfn.MAXIFS($F$2:$F746,$C$2:$C746,$C747,$B$2:$B746,$B747,$A$2:$A746,$A747)=0,"",$E747-_xlfn.MAXIFS($F$2:$F746,$C$2:$C746,$C747,$B$2:$B746,$B747,$A$2:$A746,$A747))&lt;0,0,IF(_xlfn.MAXIFS($F$2:$F746,$C$2:$C746,$C747,$B$2:$B746,$B747,$A$2:$A746,$A747)=0,"",$E747-_xlfn.MAXIFS($F$2:$F746,$C$2:$C746,$C747,$B$2:$B746,$B747,$A$2:$A746,$A747)))&gt;0.25,"",IF(IF(_xlfn.MAXIFS($F$2:$F746,$C$2:$C746,$C747,$B$2:$B746,$B747,$A$2:$A746,$A747)=0,"",$E747-_xlfn.MAXIFS($F$2:$F746,$C$2:$C746,$C747,$B$2:$B746,$B747,$A$2:$A746,$A747))&lt;0,0,IF(_xlfn.MAXIFS($F$2:$F746,$C$2:$C746,$C747,$B$2:$B746,$B747,$A$2:$A746,$A747)=0,"",$E747-_xlfn.MAXIFS($F$2:$F746,$C$2:$C746,$C747,$B$2:$B746,$B747,$A$2:$A746,$A747))))</f>
        <v>0</v>
      </c>
      <c r="K747" s="6">
        <f t="shared" si="34"/>
        <v>16</v>
      </c>
      <c r="L747" s="6" t="str">
        <f t="shared" si="35"/>
        <v>EARLY</v>
      </c>
      <c r="M747" s="6" t="str">
        <f t="shared" si="33"/>
        <v>N</v>
      </c>
    </row>
    <row r="748" spans="1:13" x14ac:dyDescent="0.25">
      <c r="A748" t="s">
        <v>47</v>
      </c>
      <c r="B748" s="92">
        <v>46140</v>
      </c>
      <c r="C748" t="s">
        <v>120</v>
      </c>
      <c r="D748">
        <v>25331</v>
      </c>
      <c r="E748" s="76">
        <v>0.677337962962963</v>
      </c>
      <c r="F748" s="76">
        <v>0.67907407407407405</v>
      </c>
      <c r="G748" s="2">
        <v>0.10416666666666667</v>
      </c>
      <c r="H748" s="77">
        <v>3.1018518518518517E-3</v>
      </c>
      <c r="J748" s="79">
        <f>IF(IF(IF(_xlfn.MAXIFS($F$2:$F747,$C$2:$C747,$C748,$B$2:$B747,$B748,$A$2:$A747,$A748)=0,"",$E748-_xlfn.MAXIFS($F$2:$F747,$C$2:$C747,$C748,$B$2:$B747,$B748,$A$2:$A747,$A748))&lt;0,0,IF(_xlfn.MAXIFS($F$2:$F747,$C$2:$C747,$C748,$B$2:$B747,$B748,$A$2:$A747,$A748)=0,"",$E748-_xlfn.MAXIFS($F$2:$F747,$C$2:$C747,$C748,$B$2:$B747,$B748,$A$2:$A747,$A748)))&gt;0.25,"",IF(IF(_xlfn.MAXIFS($F$2:$F747,$C$2:$C747,$C748,$B$2:$B747,$B748,$A$2:$A747,$A748)=0,"",$E748-_xlfn.MAXIFS($F$2:$F747,$C$2:$C747,$C748,$B$2:$B747,$B748,$A$2:$A747,$A748))&lt;0,0,IF(_xlfn.MAXIFS($F$2:$F747,$C$2:$C747,$C748,$B$2:$B747,$B748,$A$2:$A747,$A748)=0,"",$E748-_xlfn.MAXIFS($F$2:$F747,$C$2:$C747,$C748,$B$2:$B747,$B748,$A$2:$A747,$A748))))</f>
        <v>3.1018518518518556E-3</v>
      </c>
      <c r="K748" s="6">
        <f t="shared" si="34"/>
        <v>16</v>
      </c>
      <c r="L748" s="6" t="str">
        <f t="shared" si="35"/>
        <v>EARLY</v>
      </c>
      <c r="M748" s="6" t="str">
        <f t="shared" si="33"/>
        <v>N</v>
      </c>
    </row>
    <row r="749" spans="1:13" x14ac:dyDescent="0.25">
      <c r="A749" t="s">
        <v>47</v>
      </c>
      <c r="B749" s="92">
        <v>46140</v>
      </c>
      <c r="C749" t="s">
        <v>119</v>
      </c>
      <c r="D749">
        <v>19532</v>
      </c>
      <c r="E749" s="76">
        <v>0.67782407407407408</v>
      </c>
      <c r="F749" s="76">
        <v>0.67915509259259255</v>
      </c>
      <c r="G749" s="2">
        <v>7.9861111111111105E-2</v>
      </c>
      <c r="H749" s="77">
        <v>6.4814814814814813E-4</v>
      </c>
      <c r="J749" s="79">
        <f>IF(IF(IF(_xlfn.MAXIFS($F$2:$F748,$C$2:$C748,$C749,$B$2:$B748,$B749,$A$2:$A748,$A749)=0,"",$E749-_xlfn.MAXIFS($F$2:$F748,$C$2:$C748,$C749,$B$2:$B748,$B749,$A$2:$A748,$A749))&lt;0,0,IF(_xlfn.MAXIFS($F$2:$F748,$C$2:$C748,$C749,$B$2:$B748,$B749,$A$2:$A748,$A749)=0,"",$E749-_xlfn.MAXIFS($F$2:$F748,$C$2:$C748,$C749,$B$2:$B748,$B749,$A$2:$A748,$A749)))&gt;0.25,"",IF(IF(_xlfn.MAXIFS($F$2:$F748,$C$2:$C748,$C749,$B$2:$B748,$B749,$A$2:$A748,$A749)=0,"",$E749-_xlfn.MAXIFS($F$2:$F748,$C$2:$C748,$C749,$B$2:$B748,$B749,$A$2:$A748,$A749))&lt;0,0,IF(_xlfn.MAXIFS($F$2:$F748,$C$2:$C748,$C749,$B$2:$B748,$B749,$A$2:$A748,$A749)=0,"",$E749-_xlfn.MAXIFS($F$2:$F748,$C$2:$C748,$C749,$B$2:$B748,$B749,$A$2:$A748,$A749))))</f>
        <v>6.4814814814817545E-4</v>
      </c>
      <c r="K749" s="6">
        <f t="shared" si="34"/>
        <v>16</v>
      </c>
      <c r="L749" s="6" t="str">
        <f t="shared" si="35"/>
        <v>EARLY</v>
      </c>
      <c r="M749" s="6" t="str">
        <f t="shared" si="33"/>
        <v>N</v>
      </c>
    </row>
    <row r="750" spans="1:13" x14ac:dyDescent="0.25">
      <c r="A750" t="s">
        <v>47</v>
      </c>
      <c r="B750" s="92">
        <v>46140</v>
      </c>
      <c r="C750" t="s">
        <v>121</v>
      </c>
      <c r="D750">
        <v>18432</v>
      </c>
      <c r="E750" s="76">
        <v>0.67863425925925924</v>
      </c>
      <c r="F750" s="76">
        <v>0.68268518518518517</v>
      </c>
      <c r="G750" s="2">
        <v>0.24305555555555555</v>
      </c>
      <c r="H750" s="77">
        <v>0</v>
      </c>
      <c r="J750" s="79">
        <f>IF(IF(IF(_xlfn.MAXIFS($F$2:$F749,$C$2:$C749,$C750,$B$2:$B749,$B750,$A$2:$A749,$A750)=0,"",$E750-_xlfn.MAXIFS($F$2:$F749,$C$2:$C749,$C750,$B$2:$B749,$B750,$A$2:$A749,$A750))&lt;0,0,IF(_xlfn.MAXIFS($F$2:$F749,$C$2:$C749,$C750,$B$2:$B749,$B750,$A$2:$A749,$A750)=0,"",$E750-_xlfn.MAXIFS($F$2:$F749,$C$2:$C749,$C750,$B$2:$B749,$B750,$A$2:$A749,$A750)))&gt;0.25,"",IF(IF(_xlfn.MAXIFS($F$2:$F749,$C$2:$C749,$C750,$B$2:$B749,$B750,$A$2:$A749,$A750)=0,"",$E750-_xlfn.MAXIFS($F$2:$F749,$C$2:$C749,$C750,$B$2:$B749,$B750,$A$2:$A749,$A750))&lt;0,0,IF(_xlfn.MAXIFS($F$2:$F749,$C$2:$C749,$C750,$B$2:$B749,$B750,$A$2:$A749,$A750)=0,"",$E750-_xlfn.MAXIFS($F$2:$F749,$C$2:$C749,$C750,$B$2:$B749,$B750,$A$2:$A749,$A750))))</f>
        <v>0</v>
      </c>
      <c r="K750" s="6">
        <f t="shared" si="34"/>
        <v>16</v>
      </c>
      <c r="L750" s="6" t="str">
        <f t="shared" si="35"/>
        <v>EARLY</v>
      </c>
      <c r="M750" s="6" t="str">
        <f t="shared" si="33"/>
        <v>N</v>
      </c>
    </row>
    <row r="751" spans="1:13" x14ac:dyDescent="0.25">
      <c r="A751" t="s">
        <v>47</v>
      </c>
      <c r="B751" s="92">
        <v>46140</v>
      </c>
      <c r="C751" t="s">
        <v>120</v>
      </c>
      <c r="D751">
        <v>25231</v>
      </c>
      <c r="E751" s="76">
        <v>0.67901620370370375</v>
      </c>
      <c r="F751" s="76">
        <v>0.68052083333333335</v>
      </c>
      <c r="G751" s="2">
        <v>9.0277777777777776E-2</v>
      </c>
      <c r="H751" s="77">
        <v>0</v>
      </c>
      <c r="J751" s="79">
        <f>IF(IF(IF(_xlfn.MAXIFS($F$2:$F750,$C$2:$C750,$C751,$B$2:$B750,$B751,$A$2:$A750,$A751)=0,"",$E751-_xlfn.MAXIFS($F$2:$F750,$C$2:$C750,$C751,$B$2:$B750,$B751,$A$2:$A750,$A751))&lt;0,0,IF(_xlfn.MAXIFS($F$2:$F750,$C$2:$C750,$C751,$B$2:$B750,$B751,$A$2:$A750,$A751)=0,"",$E751-_xlfn.MAXIFS($F$2:$F750,$C$2:$C750,$C751,$B$2:$B750,$B751,$A$2:$A750,$A751)))&gt;0.25,"",IF(IF(_xlfn.MAXIFS($F$2:$F750,$C$2:$C750,$C751,$B$2:$B750,$B751,$A$2:$A750,$A751)=0,"",$E751-_xlfn.MAXIFS($F$2:$F750,$C$2:$C750,$C751,$B$2:$B750,$B751,$A$2:$A750,$A751))&lt;0,0,IF(_xlfn.MAXIFS($F$2:$F750,$C$2:$C750,$C751,$B$2:$B750,$B751,$A$2:$A750,$A751)=0,"",$E751-_xlfn.MAXIFS($F$2:$F750,$C$2:$C750,$C751,$B$2:$B750,$B751,$A$2:$A750,$A751))))</f>
        <v>0</v>
      </c>
      <c r="K751" s="6">
        <f t="shared" si="34"/>
        <v>16</v>
      </c>
      <c r="L751" s="6" t="str">
        <f t="shared" si="35"/>
        <v>EARLY</v>
      </c>
      <c r="M751" s="6" t="str">
        <f t="shared" si="33"/>
        <v>N</v>
      </c>
    </row>
    <row r="752" spans="1:13" x14ac:dyDescent="0.25">
      <c r="A752" t="s">
        <v>47</v>
      </c>
      <c r="B752" s="92">
        <v>46140</v>
      </c>
      <c r="C752" t="s">
        <v>121</v>
      </c>
      <c r="D752">
        <v>12232</v>
      </c>
      <c r="E752" s="76">
        <v>0.67931712962962965</v>
      </c>
      <c r="F752" s="76">
        <v>0.68458333333333332</v>
      </c>
      <c r="G752" s="2">
        <v>0.31597222222222221</v>
      </c>
      <c r="H752" s="77">
        <v>0</v>
      </c>
      <c r="J752" s="79">
        <f>IF(IF(IF(_xlfn.MAXIFS($F$2:$F751,$C$2:$C751,$C752,$B$2:$B751,$B752,$A$2:$A751,$A752)=0,"",$E752-_xlfn.MAXIFS($F$2:$F751,$C$2:$C751,$C752,$B$2:$B751,$B752,$A$2:$A751,$A752))&lt;0,0,IF(_xlfn.MAXIFS($F$2:$F751,$C$2:$C751,$C752,$B$2:$B751,$B752,$A$2:$A751,$A752)=0,"",$E752-_xlfn.MAXIFS($F$2:$F751,$C$2:$C751,$C752,$B$2:$B751,$B752,$A$2:$A751,$A752)))&gt;0.25,"",IF(IF(_xlfn.MAXIFS($F$2:$F751,$C$2:$C751,$C752,$B$2:$B751,$B752,$A$2:$A751,$A752)=0,"",$E752-_xlfn.MAXIFS($F$2:$F751,$C$2:$C751,$C752,$B$2:$B751,$B752,$A$2:$A751,$A752))&lt;0,0,IF(_xlfn.MAXIFS($F$2:$F751,$C$2:$C751,$C752,$B$2:$B751,$B752,$A$2:$A751,$A752)=0,"",$E752-_xlfn.MAXIFS($F$2:$F751,$C$2:$C751,$C752,$B$2:$B751,$B752,$A$2:$A751,$A752))))</f>
        <v>0</v>
      </c>
      <c r="K752" s="6">
        <f t="shared" si="34"/>
        <v>16</v>
      </c>
      <c r="L752" s="6" t="str">
        <f t="shared" si="35"/>
        <v>EARLY</v>
      </c>
      <c r="M752" s="6" t="str">
        <f t="shared" si="33"/>
        <v>N</v>
      </c>
    </row>
    <row r="753" spans="1:13" x14ac:dyDescent="0.25">
      <c r="A753" t="s">
        <v>47</v>
      </c>
      <c r="B753" s="92">
        <v>46140</v>
      </c>
      <c r="C753" t="s">
        <v>120</v>
      </c>
      <c r="D753">
        <v>25131</v>
      </c>
      <c r="E753" s="76">
        <v>0.68043981481481486</v>
      </c>
      <c r="F753" s="76">
        <v>0.68148148148148147</v>
      </c>
      <c r="G753" s="2">
        <v>6.25E-2</v>
      </c>
      <c r="H753" s="77">
        <v>0</v>
      </c>
      <c r="J753" s="79">
        <f>IF(IF(IF(_xlfn.MAXIFS($F$2:$F752,$C$2:$C752,$C753,$B$2:$B752,$B753,$A$2:$A752,$A753)=0,"",$E753-_xlfn.MAXIFS($F$2:$F752,$C$2:$C752,$C753,$B$2:$B752,$B753,$A$2:$A752,$A753))&lt;0,0,IF(_xlfn.MAXIFS($F$2:$F752,$C$2:$C752,$C753,$B$2:$B752,$B753,$A$2:$A752,$A753)=0,"",$E753-_xlfn.MAXIFS($F$2:$F752,$C$2:$C752,$C753,$B$2:$B752,$B753,$A$2:$A752,$A753)))&gt;0.25,"",IF(IF(_xlfn.MAXIFS($F$2:$F752,$C$2:$C752,$C753,$B$2:$B752,$B753,$A$2:$A752,$A753)=0,"",$E753-_xlfn.MAXIFS($F$2:$F752,$C$2:$C752,$C753,$B$2:$B752,$B753,$A$2:$A752,$A753))&lt;0,0,IF(_xlfn.MAXIFS($F$2:$F752,$C$2:$C752,$C753,$B$2:$B752,$B753,$A$2:$A752,$A753)=0,"",$E753-_xlfn.MAXIFS($F$2:$F752,$C$2:$C752,$C753,$B$2:$B752,$B753,$A$2:$A752,$A753))))</f>
        <v>0</v>
      </c>
      <c r="K753" s="6">
        <f t="shared" si="34"/>
        <v>16</v>
      </c>
      <c r="L753" s="6" t="str">
        <f t="shared" si="35"/>
        <v>EARLY</v>
      </c>
      <c r="M753" s="6" t="str">
        <f t="shared" si="33"/>
        <v>N</v>
      </c>
    </row>
    <row r="754" spans="1:13" x14ac:dyDescent="0.25">
      <c r="A754" t="s">
        <v>47</v>
      </c>
      <c r="B754" s="92">
        <v>46140</v>
      </c>
      <c r="C754" t="s">
        <v>120</v>
      </c>
      <c r="D754">
        <v>18232</v>
      </c>
      <c r="E754" s="76">
        <v>0.68078703703703702</v>
      </c>
      <c r="F754" s="76">
        <v>0.68420138888888893</v>
      </c>
      <c r="G754" s="2">
        <v>0.2048611111111111</v>
      </c>
      <c r="H754" s="77">
        <v>0</v>
      </c>
      <c r="J754" s="79">
        <f>IF(IF(IF(_xlfn.MAXIFS($F$2:$F753,$C$2:$C753,$C754,$B$2:$B753,$B754,$A$2:$A753,$A754)=0,"",$E754-_xlfn.MAXIFS($F$2:$F753,$C$2:$C753,$C754,$B$2:$B753,$B754,$A$2:$A753,$A754))&lt;0,0,IF(_xlfn.MAXIFS($F$2:$F753,$C$2:$C753,$C754,$B$2:$B753,$B754,$A$2:$A753,$A754)=0,"",$E754-_xlfn.MAXIFS($F$2:$F753,$C$2:$C753,$C754,$B$2:$B753,$B754,$A$2:$A753,$A754)))&gt;0.25,"",IF(IF(_xlfn.MAXIFS($F$2:$F753,$C$2:$C753,$C754,$B$2:$B753,$B754,$A$2:$A753,$A754)=0,"",$E754-_xlfn.MAXIFS($F$2:$F753,$C$2:$C753,$C754,$B$2:$B753,$B754,$A$2:$A753,$A754))&lt;0,0,IF(_xlfn.MAXIFS($F$2:$F753,$C$2:$C753,$C754,$B$2:$B753,$B754,$A$2:$A753,$A754)=0,"",$E754-_xlfn.MAXIFS($F$2:$F753,$C$2:$C753,$C754,$B$2:$B753,$B754,$A$2:$A753,$A754))))</f>
        <v>0</v>
      </c>
      <c r="K754" s="6">
        <f t="shared" si="34"/>
        <v>16</v>
      </c>
      <c r="L754" s="6" t="str">
        <f t="shared" si="35"/>
        <v>EARLY</v>
      </c>
      <c r="M754" s="6" t="str">
        <f t="shared" si="33"/>
        <v>N</v>
      </c>
    </row>
    <row r="755" spans="1:13" x14ac:dyDescent="0.25">
      <c r="A755" t="s">
        <v>47</v>
      </c>
      <c r="B755" s="92">
        <v>46140</v>
      </c>
      <c r="C755" t="s">
        <v>121</v>
      </c>
      <c r="D755">
        <v>19532</v>
      </c>
      <c r="E755" s="76">
        <v>0.68158564814814815</v>
      </c>
      <c r="F755" s="76">
        <v>0.68702546296296296</v>
      </c>
      <c r="G755" s="2">
        <v>0.3263888888888889</v>
      </c>
      <c r="H755" s="77">
        <v>0</v>
      </c>
      <c r="J755" s="79">
        <f>IF(IF(IF(_xlfn.MAXIFS($F$2:$F754,$C$2:$C754,$C755,$B$2:$B754,$B755,$A$2:$A754,$A755)=0,"",$E755-_xlfn.MAXIFS($F$2:$F754,$C$2:$C754,$C755,$B$2:$B754,$B755,$A$2:$A754,$A755))&lt;0,0,IF(_xlfn.MAXIFS($F$2:$F754,$C$2:$C754,$C755,$B$2:$B754,$B755,$A$2:$A754,$A755)=0,"",$E755-_xlfn.MAXIFS($F$2:$F754,$C$2:$C754,$C755,$B$2:$B754,$B755,$A$2:$A754,$A755)))&gt;0.25,"",IF(IF(_xlfn.MAXIFS($F$2:$F754,$C$2:$C754,$C755,$B$2:$B754,$B755,$A$2:$A754,$A755)=0,"",$E755-_xlfn.MAXIFS($F$2:$F754,$C$2:$C754,$C755,$B$2:$B754,$B755,$A$2:$A754,$A755))&lt;0,0,IF(_xlfn.MAXIFS($F$2:$F754,$C$2:$C754,$C755,$B$2:$B754,$B755,$A$2:$A754,$A755)=0,"",$E755-_xlfn.MAXIFS($F$2:$F754,$C$2:$C754,$C755,$B$2:$B754,$B755,$A$2:$A754,$A755))))</f>
        <v>0</v>
      </c>
      <c r="K755" s="6">
        <f t="shared" si="34"/>
        <v>16</v>
      </c>
      <c r="L755" s="6" t="str">
        <f t="shared" si="35"/>
        <v>EARLY</v>
      </c>
      <c r="M755" s="6" t="str">
        <f t="shared" si="33"/>
        <v>N</v>
      </c>
    </row>
    <row r="756" spans="1:13" x14ac:dyDescent="0.25">
      <c r="A756" t="s">
        <v>47</v>
      </c>
      <c r="B756" s="92">
        <v>46140</v>
      </c>
      <c r="C756" t="s">
        <v>119</v>
      </c>
      <c r="D756">
        <v>25331</v>
      </c>
      <c r="E756" s="76">
        <v>0.68376157407407412</v>
      </c>
      <c r="F756" s="76">
        <v>0.68497685185185186</v>
      </c>
      <c r="G756" s="2">
        <v>7.2916666666666671E-2</v>
      </c>
      <c r="H756" s="77">
        <v>4.6064814814814814E-3</v>
      </c>
      <c r="J756" s="79">
        <f>IF(IF(IF(_xlfn.MAXIFS($F$2:$F755,$C$2:$C755,$C756,$B$2:$B755,$B756,$A$2:$A755,$A756)=0,"",$E756-_xlfn.MAXIFS($F$2:$F755,$C$2:$C755,$C756,$B$2:$B755,$B756,$A$2:$A755,$A756))&lt;0,0,IF(_xlfn.MAXIFS($F$2:$F755,$C$2:$C755,$C756,$B$2:$B755,$B756,$A$2:$A755,$A756)=0,"",$E756-_xlfn.MAXIFS($F$2:$F755,$C$2:$C755,$C756,$B$2:$B755,$B756,$A$2:$A755,$A756)))&gt;0.25,"",IF(IF(_xlfn.MAXIFS($F$2:$F755,$C$2:$C755,$C756,$B$2:$B755,$B756,$A$2:$A755,$A756)=0,"",$E756-_xlfn.MAXIFS($F$2:$F755,$C$2:$C755,$C756,$B$2:$B755,$B756,$A$2:$A755,$A756))&lt;0,0,IF(_xlfn.MAXIFS($F$2:$F755,$C$2:$C755,$C756,$B$2:$B755,$B756,$A$2:$A755,$A756)=0,"",$E756-_xlfn.MAXIFS($F$2:$F755,$C$2:$C755,$C756,$B$2:$B755,$B756,$A$2:$A755,$A756))))</f>
        <v>4.6064814814815724E-3</v>
      </c>
      <c r="K756" s="6">
        <f t="shared" si="34"/>
        <v>16</v>
      </c>
      <c r="L756" s="6" t="str">
        <f t="shared" si="35"/>
        <v>EARLY</v>
      </c>
      <c r="M756" s="6" t="str">
        <f t="shared" si="33"/>
        <v>N</v>
      </c>
    </row>
    <row r="757" spans="1:13" x14ac:dyDescent="0.25">
      <c r="A757" t="s">
        <v>47</v>
      </c>
      <c r="B757" s="92">
        <v>46140</v>
      </c>
      <c r="C757" t="s">
        <v>119</v>
      </c>
      <c r="D757">
        <v>25231</v>
      </c>
      <c r="E757" s="76">
        <v>0.68434027777777773</v>
      </c>
      <c r="F757" s="76">
        <v>0.68538194444444445</v>
      </c>
      <c r="G757" s="2">
        <v>6.25E-2</v>
      </c>
      <c r="H757" s="77">
        <v>0</v>
      </c>
      <c r="J757" s="79">
        <f>IF(IF(IF(_xlfn.MAXIFS($F$2:$F756,$C$2:$C756,$C757,$B$2:$B756,$B757,$A$2:$A756,$A757)=0,"",$E757-_xlfn.MAXIFS($F$2:$F756,$C$2:$C756,$C757,$B$2:$B756,$B757,$A$2:$A756,$A757))&lt;0,0,IF(_xlfn.MAXIFS($F$2:$F756,$C$2:$C756,$C757,$B$2:$B756,$B757,$A$2:$A756,$A757)=0,"",$E757-_xlfn.MAXIFS($F$2:$F756,$C$2:$C756,$C757,$B$2:$B756,$B757,$A$2:$A756,$A757)))&gt;0.25,"",IF(IF(_xlfn.MAXIFS($F$2:$F756,$C$2:$C756,$C757,$B$2:$B756,$B757,$A$2:$A756,$A757)=0,"",$E757-_xlfn.MAXIFS($F$2:$F756,$C$2:$C756,$C757,$B$2:$B756,$B757,$A$2:$A756,$A757))&lt;0,0,IF(_xlfn.MAXIFS($F$2:$F756,$C$2:$C756,$C757,$B$2:$B756,$B757,$A$2:$A756,$A757)=0,"",$E757-_xlfn.MAXIFS($F$2:$F756,$C$2:$C756,$C757,$B$2:$B756,$B757,$A$2:$A756,$A757))))</f>
        <v>0</v>
      </c>
      <c r="K757" s="6">
        <f t="shared" si="34"/>
        <v>16</v>
      </c>
      <c r="L757" s="6" t="str">
        <f t="shared" si="35"/>
        <v>EARLY</v>
      </c>
      <c r="M757" s="6" t="str">
        <f t="shared" si="33"/>
        <v>N</v>
      </c>
    </row>
    <row r="758" spans="1:13" x14ac:dyDescent="0.25">
      <c r="A758" t="s">
        <v>47</v>
      </c>
      <c r="B758" s="92">
        <v>46140</v>
      </c>
      <c r="C758" t="s">
        <v>120</v>
      </c>
      <c r="D758">
        <v>20431</v>
      </c>
      <c r="E758" s="76">
        <v>0.68524305555555554</v>
      </c>
      <c r="F758" s="76">
        <v>0.68726851851851856</v>
      </c>
      <c r="G758" s="2">
        <v>0.12152777777777778</v>
      </c>
      <c r="H758" s="77">
        <v>1.0416666666666667E-3</v>
      </c>
      <c r="J758" s="79">
        <f>IF(IF(IF(_xlfn.MAXIFS($F$2:$F757,$C$2:$C757,$C758,$B$2:$B757,$B758,$A$2:$A757,$A758)=0,"",$E758-_xlfn.MAXIFS($F$2:$F757,$C$2:$C757,$C758,$B$2:$B757,$B758,$A$2:$A757,$A758))&lt;0,0,IF(_xlfn.MAXIFS($F$2:$F757,$C$2:$C757,$C758,$B$2:$B757,$B758,$A$2:$A757,$A758)=0,"",$E758-_xlfn.MAXIFS($F$2:$F757,$C$2:$C757,$C758,$B$2:$B757,$B758,$A$2:$A757,$A758)))&gt;0.25,"",IF(IF(_xlfn.MAXIFS($F$2:$F757,$C$2:$C757,$C758,$B$2:$B757,$B758,$A$2:$A757,$A758)=0,"",$E758-_xlfn.MAXIFS($F$2:$F757,$C$2:$C757,$C758,$B$2:$B757,$B758,$A$2:$A757,$A758))&lt;0,0,IF(_xlfn.MAXIFS($F$2:$F757,$C$2:$C757,$C758,$B$2:$B757,$B758,$A$2:$A757,$A758)=0,"",$E758-_xlfn.MAXIFS($F$2:$F757,$C$2:$C757,$C758,$B$2:$B757,$B758,$A$2:$A757,$A758))))</f>
        <v>1.0416666666666075E-3</v>
      </c>
      <c r="K758" s="6">
        <f t="shared" si="34"/>
        <v>16</v>
      </c>
      <c r="L758" s="6" t="str">
        <f t="shared" si="35"/>
        <v>EARLY</v>
      </c>
      <c r="M758" s="6" t="str">
        <f t="shared" si="33"/>
        <v>N</v>
      </c>
    </row>
    <row r="759" spans="1:13" x14ac:dyDescent="0.25">
      <c r="A759" t="s">
        <v>47</v>
      </c>
      <c r="B759" s="92">
        <v>46140</v>
      </c>
      <c r="C759" t="s">
        <v>119</v>
      </c>
      <c r="D759">
        <v>25131</v>
      </c>
      <c r="E759" s="76">
        <v>0.68525462962962957</v>
      </c>
      <c r="F759" s="76">
        <v>0.68664351851851857</v>
      </c>
      <c r="G759" s="2">
        <v>8.3333333333333329E-2</v>
      </c>
      <c r="H759" s="77">
        <v>0</v>
      </c>
      <c r="J759" s="79">
        <f>IF(IF(IF(_xlfn.MAXIFS($F$2:$F758,$C$2:$C758,$C759,$B$2:$B758,$B759,$A$2:$A758,$A759)=0,"",$E759-_xlfn.MAXIFS($F$2:$F758,$C$2:$C758,$C759,$B$2:$B758,$B759,$A$2:$A758,$A759))&lt;0,0,IF(_xlfn.MAXIFS($F$2:$F758,$C$2:$C758,$C759,$B$2:$B758,$B759,$A$2:$A758,$A759)=0,"",$E759-_xlfn.MAXIFS($F$2:$F758,$C$2:$C758,$C759,$B$2:$B758,$B759,$A$2:$A758,$A759)))&gt;0.25,"",IF(IF(_xlfn.MAXIFS($F$2:$F758,$C$2:$C758,$C759,$B$2:$B758,$B759,$A$2:$A758,$A759)=0,"",$E759-_xlfn.MAXIFS($F$2:$F758,$C$2:$C758,$C759,$B$2:$B758,$B759,$A$2:$A758,$A759))&lt;0,0,IF(_xlfn.MAXIFS($F$2:$F758,$C$2:$C758,$C759,$B$2:$B758,$B759,$A$2:$A758,$A759)=0,"",$E759-_xlfn.MAXIFS($F$2:$F758,$C$2:$C758,$C759,$B$2:$B758,$B759,$A$2:$A758,$A759))))</f>
        <v>0</v>
      </c>
      <c r="K759" s="6">
        <f t="shared" si="34"/>
        <v>16</v>
      </c>
      <c r="L759" s="6" t="str">
        <f t="shared" si="35"/>
        <v>EARLY</v>
      </c>
      <c r="M759" s="6" t="str">
        <f t="shared" si="33"/>
        <v>N</v>
      </c>
    </row>
    <row r="760" spans="1:13" x14ac:dyDescent="0.25">
      <c r="A760" t="s">
        <v>47</v>
      </c>
      <c r="B760" s="92">
        <v>46140</v>
      </c>
      <c r="C760" t="s">
        <v>121</v>
      </c>
      <c r="D760">
        <v>25331</v>
      </c>
      <c r="E760" s="76">
        <v>0.68700231481481477</v>
      </c>
      <c r="F760" s="76">
        <v>0.68983796296296296</v>
      </c>
      <c r="G760" s="2">
        <v>0.1701388888888889</v>
      </c>
      <c r="H760" s="77">
        <v>0</v>
      </c>
      <c r="J760" s="79">
        <f>IF(IF(IF(_xlfn.MAXIFS($F$2:$F759,$C$2:$C759,$C760,$B$2:$B759,$B760,$A$2:$A759,$A760)=0,"",$E760-_xlfn.MAXIFS($F$2:$F759,$C$2:$C759,$C760,$B$2:$B759,$B760,$A$2:$A759,$A760))&lt;0,0,IF(_xlfn.MAXIFS($F$2:$F759,$C$2:$C759,$C760,$B$2:$B759,$B760,$A$2:$A759,$A760)=0,"",$E760-_xlfn.MAXIFS($F$2:$F759,$C$2:$C759,$C760,$B$2:$B759,$B760,$A$2:$A759,$A760)))&gt;0.25,"",IF(IF(_xlfn.MAXIFS($F$2:$F759,$C$2:$C759,$C760,$B$2:$B759,$B760,$A$2:$A759,$A760)=0,"",$E760-_xlfn.MAXIFS($F$2:$F759,$C$2:$C759,$C760,$B$2:$B759,$B760,$A$2:$A759,$A760))&lt;0,0,IF(_xlfn.MAXIFS($F$2:$F759,$C$2:$C759,$C760,$B$2:$B759,$B760,$A$2:$A759,$A760)=0,"",$E760-_xlfn.MAXIFS($F$2:$F759,$C$2:$C759,$C760,$B$2:$B759,$B760,$A$2:$A759,$A760))))</f>
        <v>0</v>
      </c>
      <c r="K760" s="6">
        <f t="shared" si="34"/>
        <v>16</v>
      </c>
      <c r="L760" s="6" t="str">
        <f t="shared" si="35"/>
        <v>EARLY</v>
      </c>
      <c r="M760" s="6" t="str">
        <f t="shared" si="33"/>
        <v>N</v>
      </c>
    </row>
    <row r="761" spans="1:13" x14ac:dyDescent="0.25">
      <c r="A761" t="s">
        <v>47</v>
      </c>
      <c r="B761" s="92">
        <v>46140</v>
      </c>
      <c r="C761" t="s">
        <v>121</v>
      </c>
      <c r="D761">
        <v>25231</v>
      </c>
      <c r="E761" s="76">
        <v>0.68711805555555561</v>
      </c>
      <c r="F761" s="76">
        <v>0.6919791666666667</v>
      </c>
      <c r="G761" s="2">
        <v>0.29166666666666669</v>
      </c>
      <c r="H761" s="77">
        <v>0</v>
      </c>
      <c r="J761" s="79">
        <f>IF(IF(IF(_xlfn.MAXIFS($F$2:$F760,$C$2:$C760,$C761,$B$2:$B760,$B761,$A$2:$A760,$A761)=0,"",$E761-_xlfn.MAXIFS($F$2:$F760,$C$2:$C760,$C761,$B$2:$B760,$B761,$A$2:$A760,$A761))&lt;0,0,IF(_xlfn.MAXIFS($F$2:$F760,$C$2:$C760,$C761,$B$2:$B760,$B761,$A$2:$A760,$A761)=0,"",$E761-_xlfn.MAXIFS($F$2:$F760,$C$2:$C760,$C761,$B$2:$B760,$B761,$A$2:$A760,$A761)))&gt;0.25,"",IF(IF(_xlfn.MAXIFS($F$2:$F760,$C$2:$C760,$C761,$B$2:$B760,$B761,$A$2:$A760,$A761)=0,"",$E761-_xlfn.MAXIFS($F$2:$F760,$C$2:$C760,$C761,$B$2:$B760,$B761,$A$2:$A760,$A761))&lt;0,0,IF(_xlfn.MAXIFS($F$2:$F760,$C$2:$C760,$C761,$B$2:$B760,$B761,$A$2:$A760,$A761)=0,"",$E761-_xlfn.MAXIFS($F$2:$F760,$C$2:$C760,$C761,$B$2:$B760,$B761,$A$2:$A760,$A761))))</f>
        <v>0</v>
      </c>
      <c r="K761" s="6">
        <f t="shared" si="34"/>
        <v>16</v>
      </c>
      <c r="L761" s="6" t="str">
        <f t="shared" si="35"/>
        <v>EARLY</v>
      </c>
      <c r="M761" s="6" t="str">
        <f t="shared" si="33"/>
        <v>N</v>
      </c>
    </row>
    <row r="762" spans="1:13" x14ac:dyDescent="0.25">
      <c r="A762" t="s">
        <v>47</v>
      </c>
      <c r="B762" s="92">
        <v>46140</v>
      </c>
      <c r="C762" t="s">
        <v>120</v>
      </c>
      <c r="D762">
        <v>18132</v>
      </c>
      <c r="E762" s="76">
        <v>0.68792824074074077</v>
      </c>
      <c r="F762" s="76">
        <v>0.68966435185185182</v>
      </c>
      <c r="G762" s="2">
        <v>0.10416666666666667</v>
      </c>
      <c r="H762" s="77">
        <v>6.5972222222222224E-4</v>
      </c>
      <c r="J762" s="79">
        <f>IF(IF(IF(_xlfn.MAXIFS($F$2:$F761,$C$2:$C761,$C762,$B$2:$B761,$B762,$A$2:$A761,$A762)=0,"",$E762-_xlfn.MAXIFS($F$2:$F761,$C$2:$C761,$C762,$B$2:$B761,$B762,$A$2:$A761,$A762))&lt;0,0,IF(_xlfn.MAXIFS($F$2:$F761,$C$2:$C761,$C762,$B$2:$B761,$B762,$A$2:$A761,$A762)=0,"",$E762-_xlfn.MAXIFS($F$2:$F761,$C$2:$C761,$C762,$B$2:$B761,$B762,$A$2:$A761,$A762)))&gt;0.25,"",IF(IF(_xlfn.MAXIFS($F$2:$F761,$C$2:$C761,$C762,$B$2:$B761,$B762,$A$2:$A761,$A762)=0,"",$E762-_xlfn.MAXIFS($F$2:$F761,$C$2:$C761,$C762,$B$2:$B761,$B762,$A$2:$A761,$A762))&lt;0,0,IF(_xlfn.MAXIFS($F$2:$F761,$C$2:$C761,$C762,$B$2:$B761,$B762,$A$2:$A761,$A762)=0,"",$E762-_xlfn.MAXIFS($F$2:$F761,$C$2:$C761,$C762,$B$2:$B761,$B762,$A$2:$A761,$A762))))</f>
        <v>6.5972222222221433E-4</v>
      </c>
      <c r="K762" s="6">
        <f t="shared" si="34"/>
        <v>16</v>
      </c>
      <c r="L762" s="6" t="str">
        <f t="shared" si="35"/>
        <v>LATE</v>
      </c>
      <c r="M762" s="6" t="str">
        <f t="shared" si="33"/>
        <v>N</v>
      </c>
    </row>
    <row r="763" spans="1:13" x14ac:dyDescent="0.25">
      <c r="A763" t="s">
        <v>47</v>
      </c>
      <c r="B763" s="92">
        <v>46140</v>
      </c>
      <c r="C763" t="s">
        <v>119</v>
      </c>
      <c r="D763">
        <v>18232</v>
      </c>
      <c r="E763" s="76">
        <v>0.68807870370370372</v>
      </c>
      <c r="F763" s="76">
        <v>0.6894675925925926</v>
      </c>
      <c r="G763" s="2">
        <v>8.3333333333333329E-2</v>
      </c>
      <c r="H763" s="77">
        <v>1.4351851851851852E-3</v>
      </c>
      <c r="J763" s="79">
        <f>IF(IF(IF(_xlfn.MAXIFS($F$2:$F762,$C$2:$C762,$C763,$B$2:$B762,$B763,$A$2:$A762,$A763)=0,"",$E763-_xlfn.MAXIFS($F$2:$F762,$C$2:$C762,$C763,$B$2:$B762,$B763,$A$2:$A762,$A763))&lt;0,0,IF(_xlfn.MAXIFS($F$2:$F762,$C$2:$C762,$C763,$B$2:$B762,$B763,$A$2:$A762,$A763)=0,"",$E763-_xlfn.MAXIFS($F$2:$F762,$C$2:$C762,$C763,$B$2:$B762,$B763,$A$2:$A762,$A763)))&gt;0.25,"",IF(IF(_xlfn.MAXIFS($F$2:$F762,$C$2:$C762,$C763,$B$2:$B762,$B763,$A$2:$A762,$A763)=0,"",$E763-_xlfn.MAXIFS($F$2:$F762,$C$2:$C762,$C763,$B$2:$B762,$B763,$A$2:$A762,$A763))&lt;0,0,IF(_xlfn.MAXIFS($F$2:$F762,$C$2:$C762,$C763,$B$2:$B762,$B763,$A$2:$A762,$A763)=0,"",$E763-_xlfn.MAXIFS($F$2:$F762,$C$2:$C762,$C763,$B$2:$B762,$B763,$A$2:$A762,$A763))))</f>
        <v>1.4351851851851505E-3</v>
      </c>
      <c r="K763" s="6">
        <f t="shared" si="34"/>
        <v>16</v>
      </c>
      <c r="L763" s="6" t="str">
        <f t="shared" si="35"/>
        <v>LATE</v>
      </c>
      <c r="M763" s="6" t="str">
        <f t="shared" si="33"/>
        <v>N</v>
      </c>
    </row>
    <row r="764" spans="1:13" x14ac:dyDescent="0.25">
      <c r="A764" t="s">
        <v>47</v>
      </c>
      <c r="B764" s="92">
        <v>46140</v>
      </c>
      <c r="C764" t="s">
        <v>121</v>
      </c>
      <c r="D764">
        <v>25131</v>
      </c>
      <c r="E764" s="76">
        <v>0.68884259259259262</v>
      </c>
      <c r="F764" s="76">
        <v>0.6950925925925926</v>
      </c>
      <c r="G764" s="2">
        <v>0.375</v>
      </c>
      <c r="H764" s="77">
        <v>0</v>
      </c>
      <c r="J764" s="79">
        <f>IF(IF(IF(_xlfn.MAXIFS($F$2:$F763,$C$2:$C763,$C764,$B$2:$B763,$B764,$A$2:$A763,$A764)=0,"",$E764-_xlfn.MAXIFS($F$2:$F763,$C$2:$C763,$C764,$B$2:$B763,$B764,$A$2:$A763,$A764))&lt;0,0,IF(_xlfn.MAXIFS($F$2:$F763,$C$2:$C763,$C764,$B$2:$B763,$B764,$A$2:$A763,$A764)=0,"",$E764-_xlfn.MAXIFS($F$2:$F763,$C$2:$C763,$C764,$B$2:$B763,$B764,$A$2:$A763,$A764)))&gt;0.25,"",IF(IF(_xlfn.MAXIFS($F$2:$F763,$C$2:$C763,$C764,$B$2:$B763,$B764,$A$2:$A763,$A764)=0,"",$E764-_xlfn.MAXIFS($F$2:$F763,$C$2:$C763,$C764,$B$2:$B763,$B764,$A$2:$A763,$A764))&lt;0,0,IF(_xlfn.MAXIFS($F$2:$F763,$C$2:$C763,$C764,$B$2:$B763,$B764,$A$2:$A763,$A764)=0,"",$E764-_xlfn.MAXIFS($F$2:$F763,$C$2:$C763,$C764,$B$2:$B763,$B764,$A$2:$A763,$A764))))</f>
        <v>0</v>
      </c>
      <c r="K764" s="6">
        <f t="shared" si="34"/>
        <v>16</v>
      </c>
      <c r="L764" s="6" t="str">
        <f t="shared" si="35"/>
        <v>LATE</v>
      </c>
      <c r="M764" s="6" t="str">
        <f t="shared" si="33"/>
        <v>N</v>
      </c>
    </row>
    <row r="765" spans="1:13" x14ac:dyDescent="0.25">
      <c r="A765" t="s">
        <v>47</v>
      </c>
      <c r="B765" s="92">
        <v>46140</v>
      </c>
      <c r="C765" t="s">
        <v>120</v>
      </c>
      <c r="D765">
        <v>18432</v>
      </c>
      <c r="E765" s="76">
        <v>0.69072916666666662</v>
      </c>
      <c r="F765" s="76">
        <v>0.69182870370370375</v>
      </c>
      <c r="G765" s="2">
        <v>6.5972222222222224E-2</v>
      </c>
      <c r="H765" s="77">
        <v>1.0648148148148149E-3</v>
      </c>
      <c r="J765" s="79">
        <f>IF(IF(IF(_xlfn.MAXIFS($F$2:$F764,$C$2:$C764,$C765,$B$2:$B764,$B765,$A$2:$A764,$A765)=0,"",$E765-_xlfn.MAXIFS($F$2:$F764,$C$2:$C764,$C765,$B$2:$B764,$B765,$A$2:$A764,$A765))&lt;0,0,IF(_xlfn.MAXIFS($F$2:$F764,$C$2:$C764,$C765,$B$2:$B764,$B765,$A$2:$A764,$A765)=0,"",$E765-_xlfn.MAXIFS($F$2:$F764,$C$2:$C764,$C765,$B$2:$B764,$B765,$A$2:$A764,$A765)))&gt;0.25,"",IF(IF(_xlfn.MAXIFS($F$2:$F764,$C$2:$C764,$C765,$B$2:$B764,$B765,$A$2:$A764,$A765)=0,"",$E765-_xlfn.MAXIFS($F$2:$F764,$C$2:$C764,$C765,$B$2:$B764,$B765,$A$2:$A764,$A765))&lt;0,0,IF(_xlfn.MAXIFS($F$2:$F764,$C$2:$C764,$C765,$B$2:$B764,$B765,$A$2:$A764,$A765)=0,"",$E765-_xlfn.MAXIFS($F$2:$F764,$C$2:$C764,$C765,$B$2:$B764,$B765,$A$2:$A764,$A765))))</f>
        <v>1.0648148148147962E-3</v>
      </c>
      <c r="K765" s="6">
        <f t="shared" si="34"/>
        <v>16</v>
      </c>
      <c r="L765" s="6" t="str">
        <f t="shared" si="35"/>
        <v>LATE</v>
      </c>
      <c r="M765" s="6" t="str">
        <f t="shared" si="33"/>
        <v>N</v>
      </c>
    </row>
    <row r="766" spans="1:13" x14ac:dyDescent="0.25">
      <c r="A766" t="s">
        <v>47</v>
      </c>
      <c r="B766" s="92">
        <v>46140</v>
      </c>
      <c r="C766" t="s">
        <v>121</v>
      </c>
      <c r="D766">
        <v>18232</v>
      </c>
      <c r="E766" s="76">
        <v>0.69120370370370365</v>
      </c>
      <c r="F766" s="76">
        <v>0.69722222222222219</v>
      </c>
      <c r="G766" s="2">
        <v>0.3611111111111111</v>
      </c>
      <c r="H766" s="77">
        <v>0</v>
      </c>
      <c r="J766" s="79">
        <f>IF(IF(IF(_xlfn.MAXIFS($F$2:$F765,$C$2:$C765,$C766,$B$2:$B765,$B766,$A$2:$A765,$A766)=0,"",$E766-_xlfn.MAXIFS($F$2:$F765,$C$2:$C765,$C766,$B$2:$B765,$B766,$A$2:$A765,$A766))&lt;0,0,IF(_xlfn.MAXIFS($F$2:$F765,$C$2:$C765,$C766,$B$2:$B765,$B766,$A$2:$A765,$A766)=0,"",$E766-_xlfn.MAXIFS($F$2:$F765,$C$2:$C765,$C766,$B$2:$B765,$B766,$A$2:$A765,$A766)))&gt;0.25,"",IF(IF(_xlfn.MAXIFS($F$2:$F765,$C$2:$C765,$C766,$B$2:$B765,$B766,$A$2:$A765,$A766)=0,"",$E766-_xlfn.MAXIFS($F$2:$F765,$C$2:$C765,$C766,$B$2:$B765,$B766,$A$2:$A765,$A766))&lt;0,0,IF(_xlfn.MAXIFS($F$2:$F765,$C$2:$C765,$C766,$B$2:$B765,$B766,$A$2:$A765,$A766)=0,"",$E766-_xlfn.MAXIFS($F$2:$F765,$C$2:$C765,$C766,$B$2:$B765,$B766,$A$2:$A765,$A766))))</f>
        <v>0</v>
      </c>
      <c r="K766" s="6">
        <f t="shared" si="34"/>
        <v>16</v>
      </c>
      <c r="L766" s="6" t="str">
        <f t="shared" si="35"/>
        <v>LATE</v>
      </c>
      <c r="M766" s="6" t="str">
        <f t="shared" si="33"/>
        <v>N</v>
      </c>
    </row>
    <row r="767" spans="1:13" x14ac:dyDescent="0.25">
      <c r="A767" t="s">
        <v>47</v>
      </c>
      <c r="B767" s="92">
        <v>46140</v>
      </c>
      <c r="C767" t="s">
        <v>119</v>
      </c>
      <c r="D767">
        <v>20431</v>
      </c>
      <c r="E767" s="76">
        <v>0.69120370370370365</v>
      </c>
      <c r="F767" s="76">
        <v>0.69265046296296295</v>
      </c>
      <c r="G767" s="2">
        <v>8.6805555555555552E-2</v>
      </c>
      <c r="H767" s="77">
        <v>1.736111111111111E-3</v>
      </c>
      <c r="J767" s="79">
        <f>IF(IF(IF(_xlfn.MAXIFS($F$2:$F766,$C$2:$C766,$C767,$B$2:$B766,$B767,$A$2:$A766,$A767)=0,"",$E767-_xlfn.MAXIFS($F$2:$F766,$C$2:$C766,$C767,$B$2:$B766,$B767,$A$2:$A766,$A767))&lt;0,0,IF(_xlfn.MAXIFS($F$2:$F766,$C$2:$C766,$C767,$B$2:$B766,$B767,$A$2:$A766,$A767)=0,"",$E767-_xlfn.MAXIFS($F$2:$F766,$C$2:$C766,$C767,$B$2:$B766,$B767,$A$2:$A766,$A767)))&gt;0.25,"",IF(IF(_xlfn.MAXIFS($F$2:$F766,$C$2:$C766,$C767,$B$2:$B766,$B767,$A$2:$A766,$A767)=0,"",$E767-_xlfn.MAXIFS($F$2:$F766,$C$2:$C766,$C767,$B$2:$B766,$B767,$A$2:$A766,$A767))&lt;0,0,IF(_xlfn.MAXIFS($F$2:$F766,$C$2:$C766,$C767,$B$2:$B766,$B767,$A$2:$A766,$A767)=0,"",$E767-_xlfn.MAXIFS($F$2:$F766,$C$2:$C766,$C767,$B$2:$B766,$B767,$A$2:$A766,$A767))))</f>
        <v>1.7361111111110494E-3</v>
      </c>
      <c r="K767" s="6">
        <f t="shared" si="34"/>
        <v>16</v>
      </c>
      <c r="L767" s="6" t="str">
        <f t="shared" si="35"/>
        <v>LATE</v>
      </c>
      <c r="M767" s="6" t="str">
        <f t="shared" si="33"/>
        <v>N</v>
      </c>
    </row>
    <row r="768" spans="1:13" x14ac:dyDescent="0.25">
      <c r="A768" t="s">
        <v>47</v>
      </c>
      <c r="B768" s="92">
        <v>46140</v>
      </c>
      <c r="C768" t="s">
        <v>119</v>
      </c>
      <c r="D768">
        <v>18132</v>
      </c>
      <c r="E768" s="76">
        <v>0.6925</v>
      </c>
      <c r="F768" s="76">
        <v>0.69359953703703703</v>
      </c>
      <c r="G768" s="2">
        <v>6.5972222222222224E-2</v>
      </c>
      <c r="H768" s="77">
        <v>0</v>
      </c>
      <c r="J768" s="79">
        <f>IF(IF(IF(_xlfn.MAXIFS($F$2:$F767,$C$2:$C767,$C768,$B$2:$B767,$B768,$A$2:$A767,$A768)=0,"",$E768-_xlfn.MAXIFS($F$2:$F767,$C$2:$C767,$C768,$B$2:$B767,$B768,$A$2:$A767,$A768))&lt;0,0,IF(_xlfn.MAXIFS($F$2:$F767,$C$2:$C767,$C768,$B$2:$B767,$B768,$A$2:$A767,$A768)=0,"",$E768-_xlfn.MAXIFS($F$2:$F767,$C$2:$C767,$C768,$B$2:$B767,$B768,$A$2:$A767,$A768)))&gt;0.25,"",IF(IF(_xlfn.MAXIFS($F$2:$F767,$C$2:$C767,$C768,$B$2:$B767,$B768,$A$2:$A767,$A768)=0,"",$E768-_xlfn.MAXIFS($F$2:$F767,$C$2:$C767,$C768,$B$2:$B767,$B768,$A$2:$A767,$A768))&lt;0,0,IF(_xlfn.MAXIFS($F$2:$F767,$C$2:$C767,$C768,$B$2:$B767,$B768,$A$2:$A767,$A768)=0,"",$E768-_xlfn.MAXIFS($F$2:$F767,$C$2:$C767,$C768,$B$2:$B767,$B768,$A$2:$A767,$A768))))</f>
        <v>0</v>
      </c>
      <c r="K768" s="6">
        <f t="shared" si="34"/>
        <v>16</v>
      </c>
      <c r="L768" s="6" t="str">
        <f t="shared" si="35"/>
        <v>LATE</v>
      </c>
      <c r="M768" s="6" t="str">
        <f t="shared" si="33"/>
        <v>N</v>
      </c>
    </row>
    <row r="769" spans="1:13" x14ac:dyDescent="0.25">
      <c r="A769" t="s">
        <v>47</v>
      </c>
      <c r="B769" s="92">
        <v>46140</v>
      </c>
      <c r="C769" t="s">
        <v>120</v>
      </c>
      <c r="D769">
        <v>12232</v>
      </c>
      <c r="E769" s="76">
        <v>0.69343750000000004</v>
      </c>
      <c r="F769" s="76">
        <v>0.6947106481481482</v>
      </c>
      <c r="G769" s="2">
        <v>7.6388888888888895E-2</v>
      </c>
      <c r="H769" s="77">
        <v>1.6087962962962963E-3</v>
      </c>
      <c r="J769" s="79">
        <f>IF(IF(IF(_xlfn.MAXIFS($F$2:$F768,$C$2:$C768,$C769,$B$2:$B768,$B769,$A$2:$A768,$A769)=0,"",$E769-_xlfn.MAXIFS($F$2:$F768,$C$2:$C768,$C769,$B$2:$B768,$B769,$A$2:$A768,$A769))&lt;0,0,IF(_xlfn.MAXIFS($F$2:$F768,$C$2:$C768,$C769,$B$2:$B768,$B769,$A$2:$A768,$A769)=0,"",$E769-_xlfn.MAXIFS($F$2:$F768,$C$2:$C768,$C769,$B$2:$B768,$B769,$A$2:$A768,$A769)))&gt;0.25,"",IF(IF(_xlfn.MAXIFS($F$2:$F768,$C$2:$C768,$C769,$B$2:$B768,$B769,$A$2:$A768,$A769)=0,"",$E769-_xlfn.MAXIFS($F$2:$F768,$C$2:$C768,$C769,$B$2:$B768,$B769,$A$2:$A768,$A769))&lt;0,0,IF(_xlfn.MAXIFS($F$2:$F768,$C$2:$C768,$C769,$B$2:$B768,$B769,$A$2:$A768,$A769)=0,"",$E769-_xlfn.MAXIFS($F$2:$F768,$C$2:$C768,$C769,$B$2:$B768,$B769,$A$2:$A768,$A769))))</f>
        <v>1.6087962962962887E-3</v>
      </c>
      <c r="K769" s="6">
        <f t="shared" si="34"/>
        <v>16</v>
      </c>
      <c r="L769" s="6" t="str">
        <f t="shared" si="35"/>
        <v>LATE</v>
      </c>
      <c r="M769" s="6" t="str">
        <f t="shared" si="33"/>
        <v>N</v>
      </c>
    </row>
    <row r="770" spans="1:13" x14ac:dyDescent="0.25">
      <c r="A770" t="s">
        <v>47</v>
      </c>
      <c r="B770" s="92">
        <v>46140</v>
      </c>
      <c r="C770" t="s">
        <v>121</v>
      </c>
      <c r="D770">
        <v>20431</v>
      </c>
      <c r="E770" s="76">
        <v>0.69515046296296301</v>
      </c>
      <c r="F770" s="76">
        <v>0.69966435185185183</v>
      </c>
      <c r="G770" s="2">
        <v>0.27083333333333331</v>
      </c>
      <c r="H770" s="77">
        <v>0</v>
      </c>
      <c r="J770" s="79">
        <f>IF(IF(IF(_xlfn.MAXIFS($F$2:$F769,$C$2:$C769,$C770,$B$2:$B769,$B770,$A$2:$A769,$A770)=0,"",$E770-_xlfn.MAXIFS($F$2:$F769,$C$2:$C769,$C770,$B$2:$B769,$B770,$A$2:$A769,$A770))&lt;0,0,IF(_xlfn.MAXIFS($F$2:$F769,$C$2:$C769,$C770,$B$2:$B769,$B770,$A$2:$A769,$A770)=0,"",$E770-_xlfn.MAXIFS($F$2:$F769,$C$2:$C769,$C770,$B$2:$B769,$B770,$A$2:$A769,$A770)))&gt;0.25,"",IF(IF(_xlfn.MAXIFS($F$2:$F769,$C$2:$C769,$C770,$B$2:$B769,$B770,$A$2:$A769,$A770)=0,"",$E770-_xlfn.MAXIFS($F$2:$F769,$C$2:$C769,$C770,$B$2:$B769,$B770,$A$2:$A769,$A770))&lt;0,0,IF(_xlfn.MAXIFS($F$2:$F769,$C$2:$C769,$C770,$B$2:$B769,$B770,$A$2:$A769,$A770)=0,"",$E770-_xlfn.MAXIFS($F$2:$F769,$C$2:$C769,$C770,$B$2:$B769,$B770,$A$2:$A769,$A770))))</f>
        <v>0</v>
      </c>
      <c r="K770" s="6">
        <f t="shared" si="34"/>
        <v>16</v>
      </c>
      <c r="L770" s="6" t="str">
        <f t="shared" si="35"/>
        <v>LATE</v>
      </c>
      <c r="M770" s="6" t="str">
        <f t="shared" ref="M770:M833" si="36">IF($A770="","",IF(AND($K770&gt;=10,$K770&lt;=13),"Y",IF(AND($K770=14,$L770="EARLY"),"Y","N")))</f>
        <v>N</v>
      </c>
    </row>
    <row r="771" spans="1:13" x14ac:dyDescent="0.25">
      <c r="A771" t="s">
        <v>47</v>
      </c>
      <c r="B771" s="92">
        <v>46140</v>
      </c>
      <c r="C771" t="s">
        <v>121</v>
      </c>
      <c r="D771">
        <v>18132</v>
      </c>
      <c r="E771" s="76">
        <v>0.69556712962962963</v>
      </c>
      <c r="F771" s="76">
        <v>0.70291666666666663</v>
      </c>
      <c r="G771" s="2">
        <v>0.44097222222222221</v>
      </c>
      <c r="H771" s="77">
        <v>0</v>
      </c>
      <c r="J771" s="79">
        <f>IF(IF(IF(_xlfn.MAXIFS($F$2:$F770,$C$2:$C770,$C771,$B$2:$B770,$B771,$A$2:$A770,$A771)=0,"",$E771-_xlfn.MAXIFS($F$2:$F770,$C$2:$C770,$C771,$B$2:$B770,$B771,$A$2:$A770,$A771))&lt;0,0,IF(_xlfn.MAXIFS($F$2:$F770,$C$2:$C770,$C771,$B$2:$B770,$B771,$A$2:$A770,$A771)=0,"",$E771-_xlfn.MAXIFS($F$2:$F770,$C$2:$C770,$C771,$B$2:$B770,$B771,$A$2:$A770,$A771)))&gt;0.25,"",IF(IF(_xlfn.MAXIFS($F$2:$F770,$C$2:$C770,$C771,$B$2:$B770,$B771,$A$2:$A770,$A771)=0,"",$E771-_xlfn.MAXIFS($F$2:$F770,$C$2:$C770,$C771,$B$2:$B770,$B771,$A$2:$A770,$A771))&lt;0,0,IF(_xlfn.MAXIFS($F$2:$F770,$C$2:$C770,$C771,$B$2:$B770,$B771,$A$2:$A770,$A771)=0,"",$E771-_xlfn.MAXIFS($F$2:$F770,$C$2:$C770,$C771,$B$2:$B770,$B771,$A$2:$A770,$A771))))</f>
        <v>0</v>
      </c>
      <c r="K771" s="6">
        <f t="shared" ref="K771:K834" si="37">IF($J771="","",IF(HOUR($E771)&gt;19,19,IF(HOUR($E771)&lt;5,5,HOUR($E771))))</f>
        <v>16</v>
      </c>
      <c r="L771" s="6" t="str">
        <f t="shared" ref="L771:L834" si="38">IF($J771="","",IF(MINUTE($E771)&lt;30,"EARLY","LATE"))</f>
        <v>LATE</v>
      </c>
      <c r="M771" s="6" t="str">
        <f t="shared" si="36"/>
        <v>N</v>
      </c>
    </row>
    <row r="772" spans="1:13" x14ac:dyDescent="0.25">
      <c r="A772" t="s">
        <v>47</v>
      </c>
      <c r="B772" s="92">
        <v>46140</v>
      </c>
      <c r="C772" t="s">
        <v>120</v>
      </c>
      <c r="D772">
        <v>19532</v>
      </c>
      <c r="E772" s="76">
        <v>0.69582175925925926</v>
      </c>
      <c r="F772" s="76">
        <v>0.69721064814814815</v>
      </c>
      <c r="G772" s="2">
        <v>8.3333333333333329E-2</v>
      </c>
      <c r="H772" s="77">
        <v>1.1111111111111111E-3</v>
      </c>
      <c r="J772" s="79">
        <f>IF(IF(IF(_xlfn.MAXIFS($F$2:$F771,$C$2:$C771,$C772,$B$2:$B771,$B772,$A$2:$A771,$A772)=0,"",$E772-_xlfn.MAXIFS($F$2:$F771,$C$2:$C771,$C772,$B$2:$B771,$B772,$A$2:$A771,$A772))&lt;0,0,IF(_xlfn.MAXIFS($F$2:$F771,$C$2:$C771,$C772,$B$2:$B771,$B772,$A$2:$A771,$A772)=0,"",$E772-_xlfn.MAXIFS($F$2:$F771,$C$2:$C771,$C772,$B$2:$B771,$B772,$A$2:$A771,$A772)))&gt;0.25,"",IF(IF(_xlfn.MAXIFS($F$2:$F771,$C$2:$C771,$C772,$B$2:$B771,$B772,$A$2:$A771,$A772)=0,"",$E772-_xlfn.MAXIFS($F$2:$F771,$C$2:$C771,$C772,$B$2:$B771,$B772,$A$2:$A771,$A772))&lt;0,0,IF(_xlfn.MAXIFS($F$2:$F771,$C$2:$C771,$C772,$B$2:$B771,$B772,$A$2:$A771,$A772)=0,"",$E772-_xlfn.MAXIFS($F$2:$F771,$C$2:$C771,$C772,$B$2:$B771,$B772,$A$2:$A771,$A772))))</f>
        <v>1.1111111111110628E-3</v>
      </c>
      <c r="K772" s="6">
        <f t="shared" si="37"/>
        <v>16</v>
      </c>
      <c r="L772" s="6" t="str">
        <f t="shared" si="38"/>
        <v>LATE</v>
      </c>
      <c r="M772" s="6" t="str">
        <f t="shared" si="36"/>
        <v>N</v>
      </c>
    </row>
    <row r="773" spans="1:13" x14ac:dyDescent="0.25">
      <c r="A773" t="s">
        <v>47</v>
      </c>
      <c r="B773" s="92">
        <v>46140</v>
      </c>
      <c r="C773" t="s">
        <v>119</v>
      </c>
      <c r="D773">
        <v>18432</v>
      </c>
      <c r="E773" s="76">
        <v>0.69593749999999999</v>
      </c>
      <c r="F773" s="76">
        <v>0.69732638888888887</v>
      </c>
      <c r="G773" s="2">
        <v>8.3333333333333329E-2</v>
      </c>
      <c r="H773" s="77">
        <v>2.3379629629629631E-3</v>
      </c>
      <c r="J773" s="79">
        <f>IF(IF(IF(_xlfn.MAXIFS($F$2:$F772,$C$2:$C772,$C773,$B$2:$B772,$B773,$A$2:$A772,$A773)=0,"",$E773-_xlfn.MAXIFS($F$2:$F772,$C$2:$C772,$C773,$B$2:$B772,$B773,$A$2:$A772,$A773))&lt;0,0,IF(_xlfn.MAXIFS($F$2:$F772,$C$2:$C772,$C773,$B$2:$B772,$B773,$A$2:$A772,$A773)=0,"",$E773-_xlfn.MAXIFS($F$2:$F772,$C$2:$C772,$C773,$B$2:$B772,$B773,$A$2:$A772,$A773)))&gt;0.25,"",IF(IF(_xlfn.MAXIFS($F$2:$F772,$C$2:$C772,$C773,$B$2:$B772,$B773,$A$2:$A772,$A773)=0,"",$E773-_xlfn.MAXIFS($F$2:$F772,$C$2:$C772,$C773,$B$2:$B772,$B773,$A$2:$A772,$A773))&lt;0,0,IF(_xlfn.MAXIFS($F$2:$F772,$C$2:$C772,$C773,$B$2:$B772,$B773,$A$2:$A772,$A773)=0,"",$E773-_xlfn.MAXIFS($F$2:$F772,$C$2:$C772,$C773,$B$2:$B772,$B773,$A$2:$A772,$A773))))</f>
        <v>2.3379629629629584E-3</v>
      </c>
      <c r="K773" s="6">
        <f t="shared" si="37"/>
        <v>16</v>
      </c>
      <c r="L773" s="6" t="str">
        <f t="shared" si="38"/>
        <v>LATE</v>
      </c>
      <c r="M773" s="6" t="str">
        <f t="shared" si="36"/>
        <v>N</v>
      </c>
    </row>
    <row r="774" spans="1:13" x14ac:dyDescent="0.25">
      <c r="A774" t="s">
        <v>47</v>
      </c>
      <c r="B774" s="92">
        <v>46140</v>
      </c>
      <c r="C774" t="s">
        <v>120</v>
      </c>
      <c r="D774">
        <v>25331</v>
      </c>
      <c r="E774" s="76">
        <v>0.69730324074074079</v>
      </c>
      <c r="F774" s="76">
        <v>0.69828703703703698</v>
      </c>
      <c r="G774" s="2">
        <v>5.9027777777777776E-2</v>
      </c>
      <c r="H774" s="77">
        <v>9.2592592592592588E-5</v>
      </c>
      <c r="J774" s="79">
        <f>IF(IF(IF(_xlfn.MAXIFS($F$2:$F773,$C$2:$C773,$C774,$B$2:$B773,$B774,$A$2:$A773,$A774)=0,"",$E774-_xlfn.MAXIFS($F$2:$F773,$C$2:$C773,$C774,$B$2:$B773,$B774,$A$2:$A773,$A774))&lt;0,0,IF(_xlfn.MAXIFS($F$2:$F773,$C$2:$C773,$C774,$B$2:$B773,$B774,$A$2:$A773,$A774)=0,"",$E774-_xlfn.MAXIFS($F$2:$F773,$C$2:$C773,$C774,$B$2:$B773,$B774,$A$2:$A773,$A774)))&gt;0.25,"",IF(IF(_xlfn.MAXIFS($F$2:$F773,$C$2:$C773,$C774,$B$2:$B773,$B774,$A$2:$A773,$A774)=0,"",$E774-_xlfn.MAXIFS($F$2:$F773,$C$2:$C773,$C774,$B$2:$B773,$B774,$A$2:$A773,$A774))&lt;0,0,IF(_xlfn.MAXIFS($F$2:$F773,$C$2:$C773,$C774,$B$2:$B773,$B774,$A$2:$A773,$A774)=0,"",$E774-_xlfn.MAXIFS($F$2:$F773,$C$2:$C773,$C774,$B$2:$B773,$B774,$A$2:$A773,$A774))))</f>
        <v>9.2592592592644074E-5</v>
      </c>
      <c r="K774" s="6">
        <f t="shared" si="37"/>
        <v>16</v>
      </c>
      <c r="L774" s="6" t="str">
        <f t="shared" si="38"/>
        <v>LATE</v>
      </c>
      <c r="M774" s="6" t="str">
        <f t="shared" si="36"/>
        <v>N</v>
      </c>
    </row>
    <row r="775" spans="1:13" x14ac:dyDescent="0.25">
      <c r="A775" t="s">
        <v>47</v>
      </c>
      <c r="B775" s="92">
        <v>46140</v>
      </c>
      <c r="C775" t="s">
        <v>120</v>
      </c>
      <c r="D775">
        <v>25231</v>
      </c>
      <c r="E775" s="76">
        <v>0.69876157407407402</v>
      </c>
      <c r="F775" s="76">
        <v>0.70084490740740746</v>
      </c>
      <c r="G775" s="2">
        <v>0.125</v>
      </c>
      <c r="H775" s="77">
        <v>4.7453703703703704E-4</v>
      </c>
      <c r="J775" s="79">
        <f>IF(IF(IF(_xlfn.MAXIFS($F$2:$F774,$C$2:$C774,$C775,$B$2:$B774,$B775,$A$2:$A774,$A775)=0,"",$E775-_xlfn.MAXIFS($F$2:$F774,$C$2:$C774,$C775,$B$2:$B774,$B775,$A$2:$A774,$A775))&lt;0,0,IF(_xlfn.MAXIFS($F$2:$F774,$C$2:$C774,$C775,$B$2:$B774,$B775,$A$2:$A774,$A775)=0,"",$E775-_xlfn.MAXIFS($F$2:$F774,$C$2:$C774,$C775,$B$2:$B774,$B775,$A$2:$A774,$A775)))&gt;0.25,"",IF(IF(_xlfn.MAXIFS($F$2:$F774,$C$2:$C774,$C775,$B$2:$B774,$B775,$A$2:$A774,$A775)=0,"",$E775-_xlfn.MAXIFS($F$2:$F774,$C$2:$C774,$C775,$B$2:$B774,$B775,$A$2:$A774,$A775))&lt;0,0,IF(_xlfn.MAXIFS($F$2:$F774,$C$2:$C774,$C775,$B$2:$B774,$B775,$A$2:$A774,$A775)=0,"",$E775-_xlfn.MAXIFS($F$2:$F774,$C$2:$C774,$C775,$B$2:$B774,$B775,$A$2:$A774,$A775))))</f>
        <v>4.745370370370372E-4</v>
      </c>
      <c r="K775" s="6">
        <f t="shared" si="37"/>
        <v>16</v>
      </c>
      <c r="L775" s="6" t="str">
        <f t="shared" si="38"/>
        <v>LATE</v>
      </c>
      <c r="M775" s="6" t="str">
        <f t="shared" si="36"/>
        <v>N</v>
      </c>
    </row>
    <row r="776" spans="1:13" x14ac:dyDescent="0.25">
      <c r="A776" t="s">
        <v>47</v>
      </c>
      <c r="B776" s="92">
        <v>46140</v>
      </c>
      <c r="C776" t="s">
        <v>119</v>
      </c>
      <c r="D776">
        <v>12232</v>
      </c>
      <c r="E776" s="76">
        <v>0.69888888888888889</v>
      </c>
      <c r="F776" s="76">
        <v>0.7000925925925926</v>
      </c>
      <c r="G776" s="2">
        <v>7.2222222222222215E-2</v>
      </c>
      <c r="H776" s="77">
        <v>1.5625000000000001E-3</v>
      </c>
      <c r="J776" s="79">
        <f>IF(IF(IF(_xlfn.MAXIFS($F$2:$F775,$C$2:$C775,$C776,$B$2:$B775,$B776,$A$2:$A775,$A776)=0,"",$E776-_xlfn.MAXIFS($F$2:$F775,$C$2:$C775,$C776,$B$2:$B775,$B776,$A$2:$A775,$A776))&lt;0,0,IF(_xlfn.MAXIFS($F$2:$F775,$C$2:$C775,$C776,$B$2:$B775,$B776,$A$2:$A775,$A776)=0,"",$E776-_xlfn.MAXIFS($F$2:$F775,$C$2:$C775,$C776,$B$2:$B775,$B776,$A$2:$A775,$A776)))&gt;0.25,"",IF(IF(_xlfn.MAXIFS($F$2:$F775,$C$2:$C775,$C776,$B$2:$B775,$B776,$A$2:$A775,$A776)=0,"",$E776-_xlfn.MAXIFS($F$2:$F775,$C$2:$C775,$C776,$B$2:$B775,$B776,$A$2:$A775,$A776))&lt;0,0,IF(_xlfn.MAXIFS($F$2:$F775,$C$2:$C775,$C776,$B$2:$B775,$B776,$A$2:$A775,$A776)=0,"",$E776-_xlfn.MAXIFS($F$2:$F775,$C$2:$C775,$C776,$B$2:$B775,$B776,$A$2:$A775,$A776))))</f>
        <v>1.5625000000000222E-3</v>
      </c>
      <c r="K776" s="6">
        <f t="shared" si="37"/>
        <v>16</v>
      </c>
      <c r="L776" s="6" t="str">
        <f t="shared" si="38"/>
        <v>LATE</v>
      </c>
      <c r="M776" s="6" t="str">
        <f t="shared" si="36"/>
        <v>N</v>
      </c>
    </row>
    <row r="777" spans="1:13" x14ac:dyDescent="0.25">
      <c r="A777" t="s">
        <v>47</v>
      </c>
      <c r="B777" s="92">
        <v>46140</v>
      </c>
      <c r="C777" t="s">
        <v>121</v>
      </c>
      <c r="D777">
        <v>18432</v>
      </c>
      <c r="E777" s="76">
        <v>0.70027777777777778</v>
      </c>
      <c r="F777" s="76">
        <v>0.7055555555555556</v>
      </c>
      <c r="G777" s="2">
        <v>0.31666666666666665</v>
      </c>
      <c r="H777" s="77">
        <v>0</v>
      </c>
      <c r="J777" s="79">
        <f>IF(IF(IF(_xlfn.MAXIFS($F$2:$F776,$C$2:$C776,$C777,$B$2:$B776,$B777,$A$2:$A776,$A777)=0,"",$E777-_xlfn.MAXIFS($F$2:$F776,$C$2:$C776,$C777,$B$2:$B776,$B777,$A$2:$A776,$A777))&lt;0,0,IF(_xlfn.MAXIFS($F$2:$F776,$C$2:$C776,$C777,$B$2:$B776,$B777,$A$2:$A776,$A777)=0,"",$E777-_xlfn.MAXIFS($F$2:$F776,$C$2:$C776,$C777,$B$2:$B776,$B777,$A$2:$A776,$A777)))&gt;0.25,"",IF(IF(_xlfn.MAXIFS($F$2:$F776,$C$2:$C776,$C777,$B$2:$B776,$B777,$A$2:$A776,$A777)=0,"",$E777-_xlfn.MAXIFS($F$2:$F776,$C$2:$C776,$C777,$B$2:$B776,$B777,$A$2:$A776,$A777))&lt;0,0,IF(_xlfn.MAXIFS($F$2:$F776,$C$2:$C776,$C777,$B$2:$B776,$B777,$A$2:$A776,$A777)=0,"",$E777-_xlfn.MAXIFS($F$2:$F776,$C$2:$C776,$C777,$B$2:$B776,$B777,$A$2:$A776,$A777))))</f>
        <v>0</v>
      </c>
      <c r="K777" s="6">
        <f t="shared" si="37"/>
        <v>16</v>
      </c>
      <c r="L777" s="6" t="str">
        <f t="shared" si="38"/>
        <v>LATE</v>
      </c>
      <c r="M777" s="6" t="str">
        <f t="shared" si="36"/>
        <v>N</v>
      </c>
    </row>
    <row r="778" spans="1:13" x14ac:dyDescent="0.25">
      <c r="A778" t="s">
        <v>47</v>
      </c>
      <c r="B778" s="92">
        <v>46140</v>
      </c>
      <c r="C778" t="s">
        <v>121</v>
      </c>
      <c r="D778">
        <v>12232</v>
      </c>
      <c r="E778" s="76">
        <v>0.7018981481481481</v>
      </c>
      <c r="F778" s="76">
        <v>0.70768518518518519</v>
      </c>
      <c r="G778" s="2">
        <v>0.34722222222222221</v>
      </c>
      <c r="H778" s="77">
        <v>0</v>
      </c>
      <c r="J778" s="79">
        <f>IF(IF(IF(_xlfn.MAXIFS($F$2:$F777,$C$2:$C777,$C778,$B$2:$B777,$B778,$A$2:$A777,$A778)=0,"",$E778-_xlfn.MAXIFS($F$2:$F777,$C$2:$C777,$C778,$B$2:$B777,$B778,$A$2:$A777,$A778))&lt;0,0,IF(_xlfn.MAXIFS($F$2:$F777,$C$2:$C777,$C778,$B$2:$B777,$B778,$A$2:$A777,$A778)=0,"",$E778-_xlfn.MAXIFS($F$2:$F777,$C$2:$C777,$C778,$B$2:$B777,$B778,$A$2:$A777,$A778)))&gt;0.25,"",IF(IF(_xlfn.MAXIFS($F$2:$F777,$C$2:$C777,$C778,$B$2:$B777,$B778,$A$2:$A777,$A778)=0,"",$E778-_xlfn.MAXIFS($F$2:$F777,$C$2:$C777,$C778,$B$2:$B777,$B778,$A$2:$A777,$A778))&lt;0,0,IF(_xlfn.MAXIFS($F$2:$F777,$C$2:$C777,$C778,$B$2:$B777,$B778,$A$2:$A777,$A778)=0,"",$E778-_xlfn.MAXIFS($F$2:$F777,$C$2:$C777,$C778,$B$2:$B777,$B778,$A$2:$A777,$A778))))</f>
        <v>0</v>
      </c>
      <c r="K778" s="6">
        <f t="shared" si="37"/>
        <v>16</v>
      </c>
      <c r="L778" s="6" t="str">
        <f t="shared" si="38"/>
        <v>LATE</v>
      </c>
      <c r="M778" s="6" t="str">
        <f t="shared" si="36"/>
        <v>N</v>
      </c>
    </row>
    <row r="779" spans="1:13" x14ac:dyDescent="0.25">
      <c r="A779" t="s">
        <v>47</v>
      </c>
      <c r="B779" s="92">
        <v>46140</v>
      </c>
      <c r="C779" t="s">
        <v>119</v>
      </c>
      <c r="D779">
        <v>19532</v>
      </c>
      <c r="E779" s="76">
        <v>0.70212962962962966</v>
      </c>
      <c r="F779" s="76">
        <v>0.70346064814814813</v>
      </c>
      <c r="G779" s="2">
        <v>7.9861111111111105E-2</v>
      </c>
      <c r="H779" s="77">
        <v>2.0370370370370369E-3</v>
      </c>
      <c r="J779" s="79">
        <f>IF(IF(IF(_xlfn.MAXIFS($F$2:$F778,$C$2:$C778,$C779,$B$2:$B778,$B779,$A$2:$A778,$A779)=0,"",$E779-_xlfn.MAXIFS($F$2:$F778,$C$2:$C778,$C779,$B$2:$B778,$B779,$A$2:$A778,$A779))&lt;0,0,IF(_xlfn.MAXIFS($F$2:$F778,$C$2:$C778,$C779,$B$2:$B778,$B779,$A$2:$A778,$A779)=0,"",$E779-_xlfn.MAXIFS($F$2:$F778,$C$2:$C778,$C779,$B$2:$B778,$B779,$A$2:$A778,$A779)))&gt;0.25,"",IF(IF(_xlfn.MAXIFS($F$2:$F778,$C$2:$C778,$C779,$B$2:$B778,$B779,$A$2:$A778,$A779)=0,"",$E779-_xlfn.MAXIFS($F$2:$F778,$C$2:$C778,$C779,$B$2:$B778,$B779,$A$2:$A778,$A779))&lt;0,0,IF(_xlfn.MAXIFS($F$2:$F778,$C$2:$C778,$C779,$B$2:$B778,$B779,$A$2:$A778,$A779)=0,"",$E779-_xlfn.MAXIFS($F$2:$F778,$C$2:$C778,$C779,$B$2:$B778,$B779,$A$2:$A778,$A779))))</f>
        <v>2.0370370370370594E-3</v>
      </c>
      <c r="K779" s="6">
        <f t="shared" si="37"/>
        <v>16</v>
      </c>
      <c r="L779" s="6" t="str">
        <f t="shared" si="38"/>
        <v>LATE</v>
      </c>
      <c r="M779" s="6" t="str">
        <f t="shared" si="36"/>
        <v>N</v>
      </c>
    </row>
    <row r="780" spans="1:13" x14ac:dyDescent="0.25">
      <c r="A780" t="s">
        <v>47</v>
      </c>
      <c r="B780" s="92">
        <v>46140</v>
      </c>
      <c r="C780" t="s">
        <v>119</v>
      </c>
      <c r="D780">
        <v>25331</v>
      </c>
      <c r="E780" s="76">
        <v>0.70343750000000005</v>
      </c>
      <c r="F780" s="76">
        <v>0.70501157407407411</v>
      </c>
      <c r="G780" s="2">
        <v>9.4444444444444442E-2</v>
      </c>
      <c r="H780" s="77">
        <v>0</v>
      </c>
      <c r="J780" s="79">
        <f>IF(IF(IF(_xlfn.MAXIFS($F$2:$F779,$C$2:$C779,$C780,$B$2:$B779,$B780,$A$2:$A779,$A780)=0,"",$E780-_xlfn.MAXIFS($F$2:$F779,$C$2:$C779,$C780,$B$2:$B779,$B780,$A$2:$A779,$A780))&lt;0,0,IF(_xlfn.MAXIFS($F$2:$F779,$C$2:$C779,$C780,$B$2:$B779,$B780,$A$2:$A779,$A780)=0,"",$E780-_xlfn.MAXIFS($F$2:$F779,$C$2:$C779,$C780,$B$2:$B779,$B780,$A$2:$A779,$A780)))&gt;0.25,"",IF(IF(_xlfn.MAXIFS($F$2:$F779,$C$2:$C779,$C780,$B$2:$B779,$B780,$A$2:$A779,$A780)=0,"",$E780-_xlfn.MAXIFS($F$2:$F779,$C$2:$C779,$C780,$B$2:$B779,$B780,$A$2:$A779,$A780))&lt;0,0,IF(_xlfn.MAXIFS($F$2:$F779,$C$2:$C779,$C780,$B$2:$B779,$B780,$A$2:$A779,$A780)=0,"",$E780-_xlfn.MAXIFS($F$2:$F779,$C$2:$C779,$C780,$B$2:$B779,$B780,$A$2:$A779,$A780))))</f>
        <v>0</v>
      </c>
      <c r="K780" s="6">
        <f t="shared" si="37"/>
        <v>16</v>
      </c>
      <c r="L780" s="6" t="str">
        <f t="shared" si="38"/>
        <v>LATE</v>
      </c>
      <c r="M780" s="6" t="str">
        <f t="shared" si="36"/>
        <v>N</v>
      </c>
    </row>
    <row r="781" spans="1:13" x14ac:dyDescent="0.25">
      <c r="A781" t="s">
        <v>47</v>
      </c>
      <c r="B781" s="92">
        <v>46140</v>
      </c>
      <c r="C781" t="s">
        <v>120</v>
      </c>
      <c r="D781">
        <v>25131</v>
      </c>
      <c r="E781" s="76">
        <v>0.70348379629629632</v>
      </c>
      <c r="F781" s="76">
        <v>0.70475694444444448</v>
      </c>
      <c r="G781" s="2">
        <v>7.6388888888888895E-2</v>
      </c>
      <c r="H781" s="77">
        <v>2.638888888888889E-3</v>
      </c>
      <c r="J781" s="79">
        <f>IF(IF(IF(_xlfn.MAXIFS($F$2:$F780,$C$2:$C780,$C781,$B$2:$B780,$B781,$A$2:$A780,$A781)=0,"",$E781-_xlfn.MAXIFS($F$2:$F780,$C$2:$C780,$C781,$B$2:$B780,$B781,$A$2:$A780,$A781))&lt;0,0,IF(_xlfn.MAXIFS($F$2:$F780,$C$2:$C780,$C781,$B$2:$B780,$B781,$A$2:$A780,$A781)=0,"",$E781-_xlfn.MAXIFS($F$2:$F780,$C$2:$C780,$C781,$B$2:$B780,$B781,$A$2:$A780,$A781)))&gt;0.25,"",IF(IF(_xlfn.MAXIFS($F$2:$F780,$C$2:$C780,$C781,$B$2:$B780,$B781,$A$2:$A780,$A781)=0,"",$E781-_xlfn.MAXIFS($F$2:$F780,$C$2:$C780,$C781,$B$2:$B780,$B781,$A$2:$A780,$A781))&lt;0,0,IF(_xlfn.MAXIFS($F$2:$F780,$C$2:$C780,$C781,$B$2:$B780,$B781,$A$2:$A780,$A781)=0,"",$E781-_xlfn.MAXIFS($F$2:$F780,$C$2:$C780,$C781,$B$2:$B780,$B781,$A$2:$A780,$A781))))</f>
        <v>2.6388888888888573E-3</v>
      </c>
      <c r="K781" s="6">
        <f t="shared" si="37"/>
        <v>16</v>
      </c>
      <c r="L781" s="6" t="str">
        <f t="shared" si="38"/>
        <v>LATE</v>
      </c>
      <c r="M781" s="6" t="str">
        <f t="shared" si="36"/>
        <v>N</v>
      </c>
    </row>
    <row r="782" spans="1:13" x14ac:dyDescent="0.25">
      <c r="A782" t="s">
        <v>47</v>
      </c>
      <c r="B782" s="92">
        <v>46140</v>
      </c>
      <c r="C782" t="s">
        <v>120</v>
      </c>
      <c r="D782">
        <v>18232</v>
      </c>
      <c r="E782" s="76">
        <v>0.70416666666666672</v>
      </c>
      <c r="F782" s="76">
        <v>0.7065393518518519</v>
      </c>
      <c r="G782" s="2">
        <v>0.1423611111111111</v>
      </c>
      <c r="H782" s="77">
        <v>0</v>
      </c>
      <c r="J782" s="79">
        <f>IF(IF(IF(_xlfn.MAXIFS($F$2:$F781,$C$2:$C781,$C782,$B$2:$B781,$B782,$A$2:$A781,$A782)=0,"",$E782-_xlfn.MAXIFS($F$2:$F781,$C$2:$C781,$C782,$B$2:$B781,$B782,$A$2:$A781,$A782))&lt;0,0,IF(_xlfn.MAXIFS($F$2:$F781,$C$2:$C781,$C782,$B$2:$B781,$B782,$A$2:$A781,$A782)=0,"",$E782-_xlfn.MAXIFS($F$2:$F781,$C$2:$C781,$C782,$B$2:$B781,$B782,$A$2:$A781,$A782)))&gt;0.25,"",IF(IF(_xlfn.MAXIFS($F$2:$F781,$C$2:$C781,$C782,$B$2:$B781,$B782,$A$2:$A781,$A782)=0,"",$E782-_xlfn.MAXIFS($F$2:$F781,$C$2:$C781,$C782,$B$2:$B781,$B782,$A$2:$A781,$A782))&lt;0,0,IF(_xlfn.MAXIFS($F$2:$F781,$C$2:$C781,$C782,$B$2:$B781,$B782,$A$2:$A781,$A782)=0,"",$E782-_xlfn.MAXIFS($F$2:$F781,$C$2:$C781,$C782,$B$2:$B781,$B782,$A$2:$A781,$A782))))</f>
        <v>0</v>
      </c>
      <c r="K782" s="6">
        <f t="shared" si="37"/>
        <v>16</v>
      </c>
      <c r="L782" s="6" t="str">
        <f t="shared" si="38"/>
        <v>LATE</v>
      </c>
      <c r="M782" s="6" t="str">
        <f t="shared" si="36"/>
        <v>N</v>
      </c>
    </row>
    <row r="783" spans="1:13" x14ac:dyDescent="0.25">
      <c r="A783" t="s">
        <v>47</v>
      </c>
      <c r="B783" s="92">
        <v>46140</v>
      </c>
      <c r="C783" t="s">
        <v>121</v>
      </c>
      <c r="D783">
        <v>19532</v>
      </c>
      <c r="E783" s="76">
        <v>0.70519675925925929</v>
      </c>
      <c r="F783" s="76">
        <v>0.70861111111111108</v>
      </c>
      <c r="G783" s="2">
        <v>0.2048611111111111</v>
      </c>
      <c r="H783" s="77">
        <v>0</v>
      </c>
      <c r="J783" s="79">
        <f>IF(IF(IF(_xlfn.MAXIFS($F$2:$F782,$C$2:$C782,$C783,$B$2:$B782,$B783,$A$2:$A782,$A783)=0,"",$E783-_xlfn.MAXIFS($F$2:$F782,$C$2:$C782,$C783,$B$2:$B782,$B783,$A$2:$A782,$A783))&lt;0,0,IF(_xlfn.MAXIFS($F$2:$F782,$C$2:$C782,$C783,$B$2:$B782,$B783,$A$2:$A782,$A783)=0,"",$E783-_xlfn.MAXIFS($F$2:$F782,$C$2:$C782,$C783,$B$2:$B782,$B783,$A$2:$A782,$A783)))&gt;0.25,"",IF(IF(_xlfn.MAXIFS($F$2:$F782,$C$2:$C782,$C783,$B$2:$B782,$B783,$A$2:$A782,$A783)=0,"",$E783-_xlfn.MAXIFS($F$2:$F782,$C$2:$C782,$C783,$B$2:$B782,$B783,$A$2:$A782,$A783))&lt;0,0,IF(_xlfn.MAXIFS($F$2:$F782,$C$2:$C782,$C783,$B$2:$B782,$B783,$A$2:$A782,$A783)=0,"",$E783-_xlfn.MAXIFS($F$2:$F782,$C$2:$C782,$C783,$B$2:$B782,$B783,$A$2:$A782,$A783))))</f>
        <v>0</v>
      </c>
      <c r="K783" s="6">
        <f t="shared" si="37"/>
        <v>16</v>
      </c>
      <c r="L783" s="6" t="str">
        <f t="shared" si="38"/>
        <v>LATE</v>
      </c>
      <c r="M783" s="6" t="str">
        <f t="shared" si="36"/>
        <v>N</v>
      </c>
    </row>
    <row r="784" spans="1:13" x14ac:dyDescent="0.25">
      <c r="A784" t="s">
        <v>47</v>
      </c>
      <c r="B784" s="92">
        <v>46140</v>
      </c>
      <c r="C784" t="s">
        <v>119</v>
      </c>
      <c r="D784">
        <v>25231</v>
      </c>
      <c r="E784" s="76">
        <v>0.70531250000000001</v>
      </c>
      <c r="F784" s="76">
        <v>0.70623842592592589</v>
      </c>
      <c r="G784" s="2">
        <v>5.5555555555555552E-2</v>
      </c>
      <c r="H784" s="77">
        <v>3.0092592592592595E-4</v>
      </c>
      <c r="J784" s="79">
        <f>IF(IF(IF(_xlfn.MAXIFS($F$2:$F783,$C$2:$C783,$C784,$B$2:$B783,$B784,$A$2:$A783,$A784)=0,"",$E784-_xlfn.MAXIFS($F$2:$F783,$C$2:$C783,$C784,$B$2:$B783,$B784,$A$2:$A783,$A784))&lt;0,0,IF(_xlfn.MAXIFS($F$2:$F783,$C$2:$C783,$C784,$B$2:$B783,$B784,$A$2:$A783,$A784)=0,"",$E784-_xlfn.MAXIFS($F$2:$F783,$C$2:$C783,$C784,$B$2:$B783,$B784,$A$2:$A783,$A784)))&gt;0.25,"",IF(IF(_xlfn.MAXIFS($F$2:$F783,$C$2:$C783,$C784,$B$2:$B783,$B784,$A$2:$A783,$A784)=0,"",$E784-_xlfn.MAXIFS($F$2:$F783,$C$2:$C783,$C784,$B$2:$B783,$B784,$A$2:$A783,$A784))&lt;0,0,IF(_xlfn.MAXIFS($F$2:$F783,$C$2:$C783,$C784,$B$2:$B783,$B784,$A$2:$A783,$A784)=0,"",$E784-_xlfn.MAXIFS($F$2:$F783,$C$2:$C783,$C784,$B$2:$B783,$B784,$A$2:$A783,$A784))))</f>
        <v>3.0092592592589895E-4</v>
      </c>
      <c r="K784" s="6">
        <f t="shared" si="37"/>
        <v>16</v>
      </c>
      <c r="L784" s="6" t="str">
        <f t="shared" si="38"/>
        <v>LATE</v>
      </c>
      <c r="M784" s="6" t="str">
        <f t="shared" si="36"/>
        <v>N</v>
      </c>
    </row>
    <row r="785" spans="1:13" x14ac:dyDescent="0.25">
      <c r="A785" t="s">
        <v>47</v>
      </c>
      <c r="B785" s="92">
        <v>46140</v>
      </c>
      <c r="C785" t="s">
        <v>121</v>
      </c>
      <c r="D785">
        <v>25331</v>
      </c>
      <c r="E785" s="76">
        <v>0.70663194444444444</v>
      </c>
      <c r="F785" s="76">
        <v>0.71461805555555558</v>
      </c>
      <c r="G785" s="2">
        <v>0.47916666666666669</v>
      </c>
      <c r="H785" s="77">
        <v>0</v>
      </c>
      <c r="J785" s="79">
        <f>IF(IF(IF(_xlfn.MAXIFS($F$2:$F784,$C$2:$C784,$C785,$B$2:$B784,$B785,$A$2:$A784,$A785)=0,"",$E785-_xlfn.MAXIFS($F$2:$F784,$C$2:$C784,$C785,$B$2:$B784,$B785,$A$2:$A784,$A785))&lt;0,0,IF(_xlfn.MAXIFS($F$2:$F784,$C$2:$C784,$C785,$B$2:$B784,$B785,$A$2:$A784,$A785)=0,"",$E785-_xlfn.MAXIFS($F$2:$F784,$C$2:$C784,$C785,$B$2:$B784,$B785,$A$2:$A784,$A785)))&gt;0.25,"",IF(IF(_xlfn.MAXIFS($F$2:$F784,$C$2:$C784,$C785,$B$2:$B784,$B785,$A$2:$A784,$A785)=0,"",$E785-_xlfn.MAXIFS($F$2:$F784,$C$2:$C784,$C785,$B$2:$B784,$B785,$A$2:$A784,$A785))&lt;0,0,IF(_xlfn.MAXIFS($F$2:$F784,$C$2:$C784,$C785,$B$2:$B784,$B785,$A$2:$A784,$A785)=0,"",$E785-_xlfn.MAXIFS($F$2:$F784,$C$2:$C784,$C785,$B$2:$B784,$B785,$A$2:$A784,$A785))))</f>
        <v>0</v>
      </c>
      <c r="K785" s="6">
        <f t="shared" si="37"/>
        <v>16</v>
      </c>
      <c r="L785" s="6" t="str">
        <f t="shared" si="38"/>
        <v>LATE</v>
      </c>
      <c r="M785" s="6" t="str">
        <f t="shared" si="36"/>
        <v>N</v>
      </c>
    </row>
    <row r="786" spans="1:13" x14ac:dyDescent="0.25">
      <c r="A786" t="s">
        <v>47</v>
      </c>
      <c r="B786" s="92">
        <v>46140</v>
      </c>
      <c r="C786" t="s">
        <v>121</v>
      </c>
      <c r="D786">
        <v>25231</v>
      </c>
      <c r="E786" s="76">
        <v>0.7077430555555555</v>
      </c>
      <c r="F786" s="76">
        <v>0.71636574074074078</v>
      </c>
      <c r="G786" s="2">
        <v>0.51736111111111116</v>
      </c>
      <c r="H786" s="77">
        <v>0</v>
      </c>
      <c r="J786" s="79">
        <f>IF(IF(IF(_xlfn.MAXIFS($F$2:$F785,$C$2:$C785,$C786,$B$2:$B785,$B786,$A$2:$A785,$A786)=0,"",$E786-_xlfn.MAXIFS($F$2:$F785,$C$2:$C785,$C786,$B$2:$B785,$B786,$A$2:$A785,$A786))&lt;0,0,IF(_xlfn.MAXIFS($F$2:$F785,$C$2:$C785,$C786,$B$2:$B785,$B786,$A$2:$A785,$A786)=0,"",$E786-_xlfn.MAXIFS($F$2:$F785,$C$2:$C785,$C786,$B$2:$B785,$B786,$A$2:$A785,$A786)))&gt;0.25,"",IF(IF(_xlfn.MAXIFS($F$2:$F785,$C$2:$C785,$C786,$B$2:$B785,$B786,$A$2:$A785,$A786)=0,"",$E786-_xlfn.MAXIFS($F$2:$F785,$C$2:$C785,$C786,$B$2:$B785,$B786,$A$2:$A785,$A786))&lt;0,0,IF(_xlfn.MAXIFS($F$2:$F785,$C$2:$C785,$C786,$B$2:$B785,$B786,$A$2:$A785,$A786)=0,"",$E786-_xlfn.MAXIFS($F$2:$F785,$C$2:$C785,$C786,$B$2:$B785,$B786,$A$2:$A785,$A786))))</f>
        <v>0</v>
      </c>
      <c r="K786" s="6">
        <f t="shared" si="37"/>
        <v>16</v>
      </c>
      <c r="L786" s="6" t="str">
        <f t="shared" si="38"/>
        <v>LATE</v>
      </c>
      <c r="M786" s="6" t="str">
        <f t="shared" si="36"/>
        <v>N</v>
      </c>
    </row>
    <row r="787" spans="1:13" x14ac:dyDescent="0.25">
      <c r="A787" t="s">
        <v>47</v>
      </c>
      <c r="B787" s="92">
        <v>46140</v>
      </c>
      <c r="C787" t="s">
        <v>120</v>
      </c>
      <c r="D787">
        <v>20431</v>
      </c>
      <c r="E787" s="76">
        <v>0.70828703703703699</v>
      </c>
      <c r="F787" s="76">
        <v>0.70956018518518515</v>
      </c>
      <c r="G787" s="2">
        <v>7.6388888888888895E-2</v>
      </c>
      <c r="H787" s="77">
        <v>1.7476851851851852E-3</v>
      </c>
      <c r="J787" s="79">
        <f>IF(IF(IF(_xlfn.MAXIFS($F$2:$F786,$C$2:$C786,$C787,$B$2:$B786,$B787,$A$2:$A786,$A787)=0,"",$E787-_xlfn.MAXIFS($F$2:$F786,$C$2:$C786,$C787,$B$2:$B786,$B787,$A$2:$A786,$A787))&lt;0,0,IF(_xlfn.MAXIFS($F$2:$F786,$C$2:$C786,$C787,$B$2:$B786,$B787,$A$2:$A786,$A787)=0,"",$E787-_xlfn.MAXIFS($F$2:$F786,$C$2:$C786,$C787,$B$2:$B786,$B787,$A$2:$A786,$A787)))&gt;0.25,"",IF(IF(_xlfn.MAXIFS($F$2:$F786,$C$2:$C786,$C787,$B$2:$B786,$B787,$A$2:$A786,$A787)=0,"",$E787-_xlfn.MAXIFS($F$2:$F786,$C$2:$C786,$C787,$B$2:$B786,$B787,$A$2:$A786,$A787))&lt;0,0,IF(_xlfn.MAXIFS($F$2:$F786,$C$2:$C786,$C787,$B$2:$B786,$B787,$A$2:$A786,$A787)=0,"",$E787-_xlfn.MAXIFS($F$2:$F786,$C$2:$C786,$C787,$B$2:$B786,$B787,$A$2:$A786,$A787))))</f>
        <v>1.7476851851850883E-3</v>
      </c>
      <c r="K787" s="6">
        <f t="shared" si="37"/>
        <v>16</v>
      </c>
      <c r="L787" s="6" t="str">
        <f t="shared" si="38"/>
        <v>LATE</v>
      </c>
      <c r="M787" s="6" t="str">
        <f t="shared" si="36"/>
        <v>N</v>
      </c>
    </row>
    <row r="788" spans="1:13" x14ac:dyDescent="0.25">
      <c r="A788" t="s">
        <v>47</v>
      </c>
      <c r="B788" s="92">
        <v>46140</v>
      </c>
      <c r="C788" t="s">
        <v>119</v>
      </c>
      <c r="D788">
        <v>25131</v>
      </c>
      <c r="E788" s="76">
        <v>0.71008101851851857</v>
      </c>
      <c r="F788" s="76">
        <v>0.71158564814814818</v>
      </c>
      <c r="G788" s="2">
        <v>9.0277777777777776E-2</v>
      </c>
      <c r="H788" s="77">
        <v>3.8425925925925928E-3</v>
      </c>
      <c r="J788" s="79">
        <f>IF(IF(IF(_xlfn.MAXIFS($F$2:$F787,$C$2:$C787,$C788,$B$2:$B787,$B788,$A$2:$A787,$A788)=0,"",$E788-_xlfn.MAXIFS($F$2:$F787,$C$2:$C787,$C788,$B$2:$B787,$B788,$A$2:$A787,$A788))&lt;0,0,IF(_xlfn.MAXIFS($F$2:$F787,$C$2:$C787,$C788,$B$2:$B787,$B788,$A$2:$A787,$A788)=0,"",$E788-_xlfn.MAXIFS($F$2:$F787,$C$2:$C787,$C788,$B$2:$B787,$B788,$A$2:$A787,$A788)))&gt;0.25,"",IF(IF(_xlfn.MAXIFS($F$2:$F787,$C$2:$C787,$C788,$B$2:$B787,$B788,$A$2:$A787,$A788)=0,"",$E788-_xlfn.MAXIFS($F$2:$F787,$C$2:$C787,$C788,$B$2:$B787,$B788,$A$2:$A787,$A788))&lt;0,0,IF(_xlfn.MAXIFS($F$2:$F787,$C$2:$C787,$C788,$B$2:$B787,$B788,$A$2:$A787,$A788)=0,"",$E788-_xlfn.MAXIFS($F$2:$F787,$C$2:$C787,$C788,$B$2:$B787,$B788,$A$2:$A787,$A788))))</f>
        <v>3.8425925925926752E-3</v>
      </c>
      <c r="K788" s="6">
        <f t="shared" si="37"/>
        <v>17</v>
      </c>
      <c r="L788" s="6" t="str">
        <f t="shared" si="38"/>
        <v>EARLY</v>
      </c>
      <c r="M788" s="6" t="str">
        <f t="shared" si="36"/>
        <v>N</v>
      </c>
    </row>
    <row r="789" spans="1:13" x14ac:dyDescent="0.25">
      <c r="A789" t="s">
        <v>47</v>
      </c>
      <c r="B789" s="92">
        <v>46140</v>
      </c>
      <c r="C789" t="s">
        <v>120</v>
      </c>
      <c r="D789">
        <v>18132</v>
      </c>
      <c r="E789" s="76">
        <v>0.71067129629629633</v>
      </c>
      <c r="F789" s="76">
        <v>0.71177083333333335</v>
      </c>
      <c r="G789" s="2">
        <v>6.5972222222222224E-2</v>
      </c>
      <c r="H789" s="77">
        <v>1.1111111111111111E-3</v>
      </c>
      <c r="J789" s="79">
        <f>IF(IF(IF(_xlfn.MAXIFS($F$2:$F788,$C$2:$C788,$C789,$B$2:$B788,$B789,$A$2:$A788,$A789)=0,"",$E789-_xlfn.MAXIFS($F$2:$F788,$C$2:$C788,$C789,$B$2:$B788,$B789,$A$2:$A788,$A789))&lt;0,0,IF(_xlfn.MAXIFS($F$2:$F788,$C$2:$C788,$C789,$B$2:$B788,$B789,$A$2:$A788,$A789)=0,"",$E789-_xlfn.MAXIFS($F$2:$F788,$C$2:$C788,$C789,$B$2:$B788,$B789,$A$2:$A788,$A789)))&gt;0.25,"",IF(IF(_xlfn.MAXIFS($F$2:$F788,$C$2:$C788,$C789,$B$2:$B788,$B789,$A$2:$A788,$A789)=0,"",$E789-_xlfn.MAXIFS($F$2:$F788,$C$2:$C788,$C789,$B$2:$B788,$B789,$A$2:$A788,$A789))&lt;0,0,IF(_xlfn.MAXIFS($F$2:$F788,$C$2:$C788,$C789,$B$2:$B788,$B789,$A$2:$A788,$A789)=0,"",$E789-_xlfn.MAXIFS($F$2:$F788,$C$2:$C788,$C789,$B$2:$B788,$B789,$A$2:$A788,$A789))))</f>
        <v>1.1111111111111738E-3</v>
      </c>
      <c r="K789" s="6">
        <f t="shared" si="37"/>
        <v>17</v>
      </c>
      <c r="L789" s="6" t="str">
        <f t="shared" si="38"/>
        <v>EARLY</v>
      </c>
      <c r="M789" s="6" t="str">
        <f t="shared" si="36"/>
        <v>N</v>
      </c>
    </row>
    <row r="790" spans="1:13" x14ac:dyDescent="0.25">
      <c r="A790" t="s">
        <v>47</v>
      </c>
      <c r="B790" s="92">
        <v>46140</v>
      </c>
      <c r="C790" t="s">
        <v>119</v>
      </c>
      <c r="D790">
        <v>18232</v>
      </c>
      <c r="E790" s="76">
        <v>0.71209490740740744</v>
      </c>
      <c r="F790" s="76">
        <v>0.71348379629629632</v>
      </c>
      <c r="G790" s="2">
        <v>8.3333333333333329E-2</v>
      </c>
      <c r="H790" s="77">
        <v>5.0925925925925921E-4</v>
      </c>
      <c r="J790" s="79">
        <f>IF(IF(IF(_xlfn.MAXIFS($F$2:$F789,$C$2:$C789,$C790,$B$2:$B789,$B790,$A$2:$A789,$A790)=0,"",$E790-_xlfn.MAXIFS($F$2:$F789,$C$2:$C789,$C790,$B$2:$B789,$B790,$A$2:$A789,$A790))&lt;0,0,IF(_xlfn.MAXIFS($F$2:$F789,$C$2:$C789,$C790,$B$2:$B789,$B790,$A$2:$A789,$A790)=0,"",$E790-_xlfn.MAXIFS($F$2:$F789,$C$2:$C789,$C790,$B$2:$B789,$B790,$A$2:$A789,$A790)))&gt;0.25,"",IF(IF(_xlfn.MAXIFS($F$2:$F789,$C$2:$C789,$C790,$B$2:$B789,$B790,$A$2:$A789,$A790)=0,"",$E790-_xlfn.MAXIFS($F$2:$F789,$C$2:$C789,$C790,$B$2:$B789,$B790,$A$2:$A789,$A790))&lt;0,0,IF(_xlfn.MAXIFS($F$2:$F789,$C$2:$C789,$C790,$B$2:$B789,$B790,$A$2:$A789,$A790)=0,"",$E790-_xlfn.MAXIFS($F$2:$F789,$C$2:$C789,$C790,$B$2:$B789,$B790,$A$2:$A789,$A790))))</f>
        <v>5.0925925925926485E-4</v>
      </c>
      <c r="K790" s="6">
        <f t="shared" si="37"/>
        <v>17</v>
      </c>
      <c r="L790" s="6" t="str">
        <f t="shared" si="38"/>
        <v>EARLY</v>
      </c>
      <c r="M790" s="6" t="str">
        <f t="shared" si="36"/>
        <v>N</v>
      </c>
    </row>
    <row r="791" spans="1:13" x14ac:dyDescent="0.25">
      <c r="A791" t="s">
        <v>47</v>
      </c>
      <c r="B791" s="92">
        <v>46140</v>
      </c>
      <c r="C791" t="s">
        <v>120</v>
      </c>
      <c r="D791">
        <v>18432</v>
      </c>
      <c r="E791" s="76">
        <v>0.71371527777777777</v>
      </c>
      <c r="F791" s="76">
        <v>0.71481481481481479</v>
      </c>
      <c r="G791" s="2">
        <v>6.5972222222222224E-2</v>
      </c>
      <c r="H791" s="77">
        <v>1.9444444444444444E-3</v>
      </c>
      <c r="J791" s="79">
        <f>IF(IF(IF(_xlfn.MAXIFS($F$2:$F790,$C$2:$C790,$C791,$B$2:$B790,$B791,$A$2:$A790,$A791)=0,"",$E791-_xlfn.MAXIFS($F$2:$F790,$C$2:$C790,$C791,$B$2:$B790,$B791,$A$2:$A790,$A791))&lt;0,0,IF(_xlfn.MAXIFS($F$2:$F790,$C$2:$C790,$C791,$B$2:$B790,$B791,$A$2:$A790,$A791)=0,"",$E791-_xlfn.MAXIFS($F$2:$F790,$C$2:$C790,$C791,$B$2:$B790,$B791,$A$2:$A790,$A791)))&gt;0.25,"",IF(IF(_xlfn.MAXIFS($F$2:$F790,$C$2:$C790,$C791,$B$2:$B790,$B791,$A$2:$A790,$A791)=0,"",$E791-_xlfn.MAXIFS($F$2:$F790,$C$2:$C790,$C791,$B$2:$B790,$B791,$A$2:$A790,$A791))&lt;0,0,IF(_xlfn.MAXIFS($F$2:$F790,$C$2:$C790,$C791,$B$2:$B790,$B791,$A$2:$A790,$A791)=0,"",$E791-_xlfn.MAXIFS($F$2:$F790,$C$2:$C790,$C791,$B$2:$B790,$B791,$A$2:$A790,$A791))))</f>
        <v>1.9444444444444153E-3</v>
      </c>
      <c r="K791" s="6">
        <f t="shared" si="37"/>
        <v>17</v>
      </c>
      <c r="L791" s="6" t="str">
        <f t="shared" si="38"/>
        <v>EARLY</v>
      </c>
      <c r="M791" s="6" t="str">
        <f t="shared" si="36"/>
        <v>N</v>
      </c>
    </row>
    <row r="792" spans="1:13" x14ac:dyDescent="0.25">
      <c r="A792" t="s">
        <v>47</v>
      </c>
      <c r="B792" s="92">
        <v>46140</v>
      </c>
      <c r="C792" t="s">
        <v>121</v>
      </c>
      <c r="D792">
        <v>25131</v>
      </c>
      <c r="E792" s="76">
        <v>0.71378472222222222</v>
      </c>
      <c r="F792" s="76">
        <v>0.71731481481481485</v>
      </c>
      <c r="G792" s="2">
        <v>0.21180555555555555</v>
      </c>
      <c r="H792" s="77">
        <v>0</v>
      </c>
      <c r="J792" s="79">
        <f>IF(IF(IF(_xlfn.MAXIFS($F$2:$F791,$C$2:$C791,$C792,$B$2:$B791,$B792,$A$2:$A791,$A792)=0,"",$E792-_xlfn.MAXIFS($F$2:$F791,$C$2:$C791,$C792,$B$2:$B791,$B792,$A$2:$A791,$A792))&lt;0,0,IF(_xlfn.MAXIFS($F$2:$F791,$C$2:$C791,$C792,$B$2:$B791,$B792,$A$2:$A791,$A792)=0,"",$E792-_xlfn.MAXIFS($F$2:$F791,$C$2:$C791,$C792,$B$2:$B791,$B792,$A$2:$A791,$A792)))&gt;0.25,"",IF(IF(_xlfn.MAXIFS($F$2:$F791,$C$2:$C791,$C792,$B$2:$B791,$B792,$A$2:$A791,$A792)=0,"",$E792-_xlfn.MAXIFS($F$2:$F791,$C$2:$C791,$C792,$B$2:$B791,$B792,$A$2:$A791,$A792))&lt;0,0,IF(_xlfn.MAXIFS($F$2:$F791,$C$2:$C791,$C792,$B$2:$B791,$B792,$A$2:$A791,$A792)=0,"",$E792-_xlfn.MAXIFS($F$2:$F791,$C$2:$C791,$C792,$B$2:$B791,$B792,$A$2:$A791,$A792))))</f>
        <v>0</v>
      </c>
      <c r="K792" s="6">
        <f t="shared" si="37"/>
        <v>17</v>
      </c>
      <c r="L792" s="6" t="str">
        <f t="shared" si="38"/>
        <v>EARLY</v>
      </c>
      <c r="M792" s="6" t="str">
        <f t="shared" si="36"/>
        <v>N</v>
      </c>
    </row>
    <row r="793" spans="1:13" x14ac:dyDescent="0.25">
      <c r="A793" t="s">
        <v>47</v>
      </c>
      <c r="B793" s="92">
        <v>46140</v>
      </c>
      <c r="C793" t="s">
        <v>119</v>
      </c>
      <c r="D793">
        <v>20431</v>
      </c>
      <c r="E793" s="76">
        <v>0.71592592592592597</v>
      </c>
      <c r="F793" s="76">
        <v>0.71690972222222227</v>
      </c>
      <c r="G793" s="2">
        <v>5.9027777777777776E-2</v>
      </c>
      <c r="H793" s="77">
        <v>2.4421296296296296E-3</v>
      </c>
      <c r="J793" s="79">
        <f>IF(IF(IF(_xlfn.MAXIFS($F$2:$F792,$C$2:$C792,$C793,$B$2:$B792,$B793,$A$2:$A792,$A793)=0,"",$E793-_xlfn.MAXIFS($F$2:$F792,$C$2:$C792,$C793,$B$2:$B792,$B793,$A$2:$A792,$A793))&lt;0,0,IF(_xlfn.MAXIFS($F$2:$F792,$C$2:$C792,$C793,$B$2:$B792,$B793,$A$2:$A792,$A793)=0,"",$E793-_xlfn.MAXIFS($F$2:$F792,$C$2:$C792,$C793,$B$2:$B792,$B793,$A$2:$A792,$A793)))&gt;0.25,"",IF(IF(_xlfn.MAXIFS($F$2:$F792,$C$2:$C792,$C793,$B$2:$B792,$B793,$A$2:$A792,$A793)=0,"",$E793-_xlfn.MAXIFS($F$2:$F792,$C$2:$C792,$C793,$B$2:$B792,$B793,$A$2:$A792,$A793))&lt;0,0,IF(_xlfn.MAXIFS($F$2:$F792,$C$2:$C792,$C793,$B$2:$B792,$B793,$A$2:$A792,$A793)=0,"",$E793-_xlfn.MAXIFS($F$2:$F792,$C$2:$C792,$C793,$B$2:$B792,$B793,$A$2:$A792,$A793))))</f>
        <v>2.4421296296296413E-3</v>
      </c>
      <c r="K793" s="6">
        <f t="shared" si="37"/>
        <v>17</v>
      </c>
      <c r="L793" s="6" t="str">
        <f t="shared" si="38"/>
        <v>EARLY</v>
      </c>
      <c r="M793" s="6" t="str">
        <f t="shared" si="36"/>
        <v>N</v>
      </c>
    </row>
    <row r="794" spans="1:13" x14ac:dyDescent="0.25">
      <c r="A794" t="s">
        <v>47</v>
      </c>
      <c r="B794" s="92">
        <v>46140</v>
      </c>
      <c r="C794" t="s">
        <v>121</v>
      </c>
      <c r="D794">
        <v>18232</v>
      </c>
      <c r="E794" s="76">
        <v>0.71597222222222223</v>
      </c>
      <c r="F794" s="76">
        <v>0.7214814814814815</v>
      </c>
      <c r="G794" s="2">
        <v>0.33055555555555555</v>
      </c>
      <c r="H794" s="77">
        <v>0</v>
      </c>
      <c r="J794" s="79">
        <f>IF(IF(IF(_xlfn.MAXIFS($F$2:$F793,$C$2:$C793,$C794,$B$2:$B793,$B794,$A$2:$A793,$A794)=0,"",$E794-_xlfn.MAXIFS($F$2:$F793,$C$2:$C793,$C794,$B$2:$B793,$B794,$A$2:$A793,$A794))&lt;0,0,IF(_xlfn.MAXIFS($F$2:$F793,$C$2:$C793,$C794,$B$2:$B793,$B794,$A$2:$A793,$A794)=0,"",$E794-_xlfn.MAXIFS($F$2:$F793,$C$2:$C793,$C794,$B$2:$B793,$B794,$A$2:$A793,$A794)))&gt;0.25,"",IF(IF(_xlfn.MAXIFS($F$2:$F793,$C$2:$C793,$C794,$B$2:$B793,$B794,$A$2:$A793,$A794)=0,"",$E794-_xlfn.MAXIFS($F$2:$F793,$C$2:$C793,$C794,$B$2:$B793,$B794,$A$2:$A793,$A794))&lt;0,0,IF(_xlfn.MAXIFS($F$2:$F793,$C$2:$C793,$C794,$B$2:$B793,$B794,$A$2:$A793,$A794)=0,"",$E794-_xlfn.MAXIFS($F$2:$F793,$C$2:$C793,$C794,$B$2:$B793,$B794,$A$2:$A793,$A794))))</f>
        <v>0</v>
      </c>
      <c r="K794" s="6">
        <f t="shared" si="37"/>
        <v>17</v>
      </c>
      <c r="L794" s="6" t="str">
        <f t="shared" si="38"/>
        <v>EARLY</v>
      </c>
      <c r="M794" s="6" t="str">
        <f t="shared" si="36"/>
        <v>N</v>
      </c>
    </row>
    <row r="795" spans="1:13" x14ac:dyDescent="0.25">
      <c r="A795" t="s">
        <v>47</v>
      </c>
      <c r="B795" s="92">
        <v>46140</v>
      </c>
      <c r="C795" t="s">
        <v>119</v>
      </c>
      <c r="D795">
        <v>18132</v>
      </c>
      <c r="E795" s="76">
        <v>0.71611111111111114</v>
      </c>
      <c r="F795" s="76">
        <v>0.71744212962962961</v>
      </c>
      <c r="G795" s="2">
        <v>7.9861111111111105E-2</v>
      </c>
      <c r="H795" s="77">
        <v>0</v>
      </c>
      <c r="J795" s="79">
        <f>IF(IF(IF(_xlfn.MAXIFS($F$2:$F794,$C$2:$C794,$C795,$B$2:$B794,$B795,$A$2:$A794,$A795)=0,"",$E795-_xlfn.MAXIFS($F$2:$F794,$C$2:$C794,$C795,$B$2:$B794,$B795,$A$2:$A794,$A795))&lt;0,0,IF(_xlfn.MAXIFS($F$2:$F794,$C$2:$C794,$C795,$B$2:$B794,$B795,$A$2:$A794,$A795)=0,"",$E795-_xlfn.MAXIFS($F$2:$F794,$C$2:$C794,$C795,$B$2:$B794,$B795,$A$2:$A794,$A795)))&gt;0.25,"",IF(IF(_xlfn.MAXIFS($F$2:$F794,$C$2:$C794,$C795,$B$2:$B794,$B795,$A$2:$A794,$A795)=0,"",$E795-_xlfn.MAXIFS($F$2:$F794,$C$2:$C794,$C795,$B$2:$B794,$B795,$A$2:$A794,$A795))&lt;0,0,IF(_xlfn.MAXIFS($F$2:$F794,$C$2:$C794,$C795,$B$2:$B794,$B795,$A$2:$A794,$A795)=0,"",$E795-_xlfn.MAXIFS($F$2:$F794,$C$2:$C794,$C795,$B$2:$B794,$B795,$A$2:$A794,$A795))))</f>
        <v>0</v>
      </c>
      <c r="K795" s="6">
        <f t="shared" si="37"/>
        <v>17</v>
      </c>
      <c r="L795" s="6" t="str">
        <f t="shared" si="38"/>
        <v>EARLY</v>
      </c>
      <c r="M795" s="6" t="str">
        <f t="shared" si="36"/>
        <v>N</v>
      </c>
    </row>
    <row r="796" spans="1:13" x14ac:dyDescent="0.25">
      <c r="A796" t="s">
        <v>47</v>
      </c>
      <c r="B796" s="92">
        <v>46140</v>
      </c>
      <c r="C796" t="s">
        <v>120</v>
      </c>
      <c r="D796">
        <v>12232</v>
      </c>
      <c r="E796" s="76">
        <v>0.71677083333333336</v>
      </c>
      <c r="F796" s="76">
        <v>0.71821759259259255</v>
      </c>
      <c r="G796" s="2">
        <v>8.6805555555555552E-2</v>
      </c>
      <c r="H796" s="77">
        <v>1.9560185185185184E-3</v>
      </c>
      <c r="J796" s="79">
        <f>IF(IF(IF(_xlfn.MAXIFS($F$2:$F795,$C$2:$C795,$C796,$B$2:$B795,$B796,$A$2:$A795,$A796)=0,"",$E796-_xlfn.MAXIFS($F$2:$F795,$C$2:$C795,$C796,$B$2:$B795,$B796,$A$2:$A795,$A796))&lt;0,0,IF(_xlfn.MAXIFS($F$2:$F795,$C$2:$C795,$C796,$B$2:$B795,$B796,$A$2:$A795,$A796)=0,"",$E796-_xlfn.MAXIFS($F$2:$F795,$C$2:$C795,$C796,$B$2:$B795,$B796,$A$2:$A795,$A796)))&gt;0.25,"",IF(IF(_xlfn.MAXIFS($F$2:$F795,$C$2:$C795,$C796,$B$2:$B795,$B796,$A$2:$A795,$A796)=0,"",$E796-_xlfn.MAXIFS($F$2:$F795,$C$2:$C795,$C796,$B$2:$B795,$B796,$A$2:$A795,$A796))&lt;0,0,IF(_xlfn.MAXIFS($F$2:$F795,$C$2:$C795,$C796,$B$2:$B795,$B796,$A$2:$A795,$A796)=0,"",$E796-_xlfn.MAXIFS($F$2:$F795,$C$2:$C795,$C796,$B$2:$B795,$B796,$A$2:$A795,$A796))))</f>
        <v>1.9560185185185652E-3</v>
      </c>
      <c r="K796" s="6">
        <f t="shared" si="37"/>
        <v>17</v>
      </c>
      <c r="L796" s="6" t="str">
        <f t="shared" si="38"/>
        <v>EARLY</v>
      </c>
      <c r="M796" s="6" t="str">
        <f t="shared" si="36"/>
        <v>N</v>
      </c>
    </row>
    <row r="797" spans="1:13" x14ac:dyDescent="0.25">
      <c r="A797" t="s">
        <v>47</v>
      </c>
      <c r="B797" s="92">
        <v>46140</v>
      </c>
      <c r="C797" t="s">
        <v>119</v>
      </c>
      <c r="D797">
        <v>18432</v>
      </c>
      <c r="E797" s="76">
        <v>0.71886574074074072</v>
      </c>
      <c r="F797" s="76">
        <v>0.72025462962962961</v>
      </c>
      <c r="G797" s="2">
        <v>8.3333333333333329E-2</v>
      </c>
      <c r="H797" s="77">
        <v>1.4236111111111112E-3</v>
      </c>
      <c r="J797" s="79">
        <f>IF(IF(IF(_xlfn.MAXIFS($F$2:$F796,$C$2:$C796,$C797,$B$2:$B796,$B797,$A$2:$A796,$A797)=0,"",$E797-_xlfn.MAXIFS($F$2:$F796,$C$2:$C796,$C797,$B$2:$B796,$B797,$A$2:$A796,$A797))&lt;0,0,IF(_xlfn.MAXIFS($F$2:$F796,$C$2:$C796,$C797,$B$2:$B796,$B797,$A$2:$A796,$A797)=0,"",$E797-_xlfn.MAXIFS($F$2:$F796,$C$2:$C796,$C797,$B$2:$B796,$B797,$A$2:$A796,$A797)))&gt;0.25,"",IF(IF(_xlfn.MAXIFS($F$2:$F796,$C$2:$C796,$C797,$B$2:$B796,$B797,$A$2:$A796,$A797)=0,"",$E797-_xlfn.MAXIFS($F$2:$F796,$C$2:$C796,$C797,$B$2:$B796,$B797,$A$2:$A796,$A797))&lt;0,0,IF(_xlfn.MAXIFS($F$2:$F796,$C$2:$C796,$C797,$B$2:$B796,$B797,$A$2:$A796,$A797)=0,"",$E797-_xlfn.MAXIFS($F$2:$F796,$C$2:$C796,$C797,$B$2:$B796,$B797,$A$2:$A796,$A797))))</f>
        <v>1.4236111111111116E-3</v>
      </c>
      <c r="K797" s="6">
        <f t="shared" si="37"/>
        <v>17</v>
      </c>
      <c r="L797" s="6" t="str">
        <f t="shared" si="38"/>
        <v>EARLY</v>
      </c>
      <c r="M797" s="6" t="str">
        <f t="shared" si="36"/>
        <v>N</v>
      </c>
    </row>
    <row r="798" spans="1:13" x14ac:dyDescent="0.25">
      <c r="A798" t="s">
        <v>47</v>
      </c>
      <c r="B798" s="92">
        <v>46140</v>
      </c>
      <c r="C798" t="s">
        <v>121</v>
      </c>
      <c r="D798">
        <v>20431</v>
      </c>
      <c r="E798" s="76">
        <v>0.71968750000000004</v>
      </c>
      <c r="F798" s="76">
        <v>0.72234953703703708</v>
      </c>
      <c r="G798" s="2">
        <v>0.15972222222222221</v>
      </c>
      <c r="H798" s="77">
        <v>0</v>
      </c>
      <c r="J798" s="79">
        <f>IF(IF(IF(_xlfn.MAXIFS($F$2:$F797,$C$2:$C797,$C798,$B$2:$B797,$B798,$A$2:$A797,$A798)=0,"",$E798-_xlfn.MAXIFS($F$2:$F797,$C$2:$C797,$C798,$B$2:$B797,$B798,$A$2:$A797,$A798))&lt;0,0,IF(_xlfn.MAXIFS($F$2:$F797,$C$2:$C797,$C798,$B$2:$B797,$B798,$A$2:$A797,$A798)=0,"",$E798-_xlfn.MAXIFS($F$2:$F797,$C$2:$C797,$C798,$B$2:$B797,$B798,$A$2:$A797,$A798)))&gt;0.25,"",IF(IF(_xlfn.MAXIFS($F$2:$F797,$C$2:$C797,$C798,$B$2:$B797,$B798,$A$2:$A797,$A798)=0,"",$E798-_xlfn.MAXIFS($F$2:$F797,$C$2:$C797,$C798,$B$2:$B797,$B798,$A$2:$A797,$A798))&lt;0,0,IF(_xlfn.MAXIFS($F$2:$F797,$C$2:$C797,$C798,$B$2:$B797,$B798,$A$2:$A797,$A798)=0,"",$E798-_xlfn.MAXIFS($F$2:$F797,$C$2:$C797,$C798,$B$2:$B797,$B798,$A$2:$A797,$A798))))</f>
        <v>0</v>
      </c>
      <c r="K798" s="6">
        <f t="shared" si="37"/>
        <v>17</v>
      </c>
      <c r="L798" s="6" t="str">
        <f t="shared" si="38"/>
        <v>EARLY</v>
      </c>
      <c r="M798" s="6" t="str">
        <f t="shared" si="36"/>
        <v>N</v>
      </c>
    </row>
    <row r="799" spans="1:13" x14ac:dyDescent="0.25">
      <c r="A799" t="s">
        <v>47</v>
      </c>
      <c r="B799" s="92">
        <v>46140</v>
      </c>
      <c r="C799" t="s">
        <v>121</v>
      </c>
      <c r="D799">
        <v>18132</v>
      </c>
      <c r="E799" s="76">
        <v>0.71998842592592593</v>
      </c>
      <c r="F799" s="76">
        <v>0.72619212962962965</v>
      </c>
      <c r="G799" s="2">
        <v>0.37222222222222223</v>
      </c>
      <c r="H799" s="77">
        <v>0</v>
      </c>
      <c r="J799" s="79">
        <f>IF(IF(IF(_xlfn.MAXIFS($F$2:$F798,$C$2:$C798,$C799,$B$2:$B798,$B799,$A$2:$A798,$A799)=0,"",$E799-_xlfn.MAXIFS($F$2:$F798,$C$2:$C798,$C799,$B$2:$B798,$B799,$A$2:$A798,$A799))&lt;0,0,IF(_xlfn.MAXIFS($F$2:$F798,$C$2:$C798,$C799,$B$2:$B798,$B799,$A$2:$A798,$A799)=0,"",$E799-_xlfn.MAXIFS($F$2:$F798,$C$2:$C798,$C799,$B$2:$B798,$B799,$A$2:$A798,$A799)))&gt;0.25,"",IF(IF(_xlfn.MAXIFS($F$2:$F798,$C$2:$C798,$C799,$B$2:$B798,$B799,$A$2:$A798,$A799)=0,"",$E799-_xlfn.MAXIFS($F$2:$F798,$C$2:$C798,$C799,$B$2:$B798,$B799,$A$2:$A798,$A799))&lt;0,0,IF(_xlfn.MAXIFS($F$2:$F798,$C$2:$C798,$C799,$B$2:$B798,$B799,$A$2:$A798,$A799)=0,"",$E799-_xlfn.MAXIFS($F$2:$F798,$C$2:$C798,$C799,$B$2:$B798,$B799,$A$2:$A798,$A799))))</f>
        <v>0</v>
      </c>
      <c r="K799" s="6">
        <f t="shared" si="37"/>
        <v>17</v>
      </c>
      <c r="L799" s="6" t="str">
        <f t="shared" si="38"/>
        <v>EARLY</v>
      </c>
      <c r="M799" s="6" t="str">
        <f t="shared" si="36"/>
        <v>N</v>
      </c>
    </row>
    <row r="800" spans="1:13" x14ac:dyDescent="0.25">
      <c r="A800" t="s">
        <v>47</v>
      </c>
      <c r="B800" s="92">
        <v>46140</v>
      </c>
      <c r="C800" t="s">
        <v>120</v>
      </c>
      <c r="D800">
        <v>19532</v>
      </c>
      <c r="E800" s="76">
        <v>0.72002314814814816</v>
      </c>
      <c r="F800" s="76">
        <v>0.72141203703703705</v>
      </c>
      <c r="G800" s="2">
        <v>8.3333333333333329E-2</v>
      </c>
      <c r="H800" s="77">
        <v>1.8055555555555555E-3</v>
      </c>
      <c r="J800" s="79">
        <f>IF(IF(IF(_xlfn.MAXIFS($F$2:$F799,$C$2:$C799,$C800,$B$2:$B799,$B800,$A$2:$A799,$A800)=0,"",$E800-_xlfn.MAXIFS($F$2:$F799,$C$2:$C799,$C800,$B$2:$B799,$B800,$A$2:$A799,$A800))&lt;0,0,IF(_xlfn.MAXIFS($F$2:$F799,$C$2:$C799,$C800,$B$2:$B799,$B800,$A$2:$A799,$A800)=0,"",$E800-_xlfn.MAXIFS($F$2:$F799,$C$2:$C799,$C800,$B$2:$B799,$B800,$A$2:$A799,$A800)))&gt;0.25,"",IF(IF(_xlfn.MAXIFS($F$2:$F799,$C$2:$C799,$C800,$B$2:$B799,$B800,$A$2:$A799,$A800)=0,"",$E800-_xlfn.MAXIFS($F$2:$F799,$C$2:$C799,$C800,$B$2:$B799,$B800,$A$2:$A799,$A800))&lt;0,0,IF(_xlfn.MAXIFS($F$2:$F799,$C$2:$C799,$C800,$B$2:$B799,$B800,$A$2:$A799,$A800)=0,"",$E800-_xlfn.MAXIFS($F$2:$F799,$C$2:$C799,$C800,$B$2:$B799,$B800,$A$2:$A799,$A800))))</f>
        <v>1.8055555555556158E-3</v>
      </c>
      <c r="K800" s="6">
        <f t="shared" si="37"/>
        <v>17</v>
      </c>
      <c r="L800" s="6" t="str">
        <f t="shared" si="38"/>
        <v>EARLY</v>
      </c>
      <c r="M800" s="6" t="str">
        <f t="shared" si="36"/>
        <v>N</v>
      </c>
    </row>
    <row r="801" spans="1:13" x14ac:dyDescent="0.25">
      <c r="A801" t="s">
        <v>47</v>
      </c>
      <c r="B801" s="92">
        <v>46140</v>
      </c>
      <c r="C801" t="s">
        <v>120</v>
      </c>
      <c r="D801">
        <v>25331</v>
      </c>
      <c r="E801" s="76">
        <v>0.72069444444444442</v>
      </c>
      <c r="F801" s="76">
        <v>0.72260416666666671</v>
      </c>
      <c r="G801" s="2">
        <v>0.11458333333333333</v>
      </c>
      <c r="H801" s="77">
        <v>0</v>
      </c>
      <c r="J801" s="79">
        <f>IF(IF(IF(_xlfn.MAXIFS($F$2:$F800,$C$2:$C800,$C801,$B$2:$B800,$B801,$A$2:$A800,$A801)=0,"",$E801-_xlfn.MAXIFS($F$2:$F800,$C$2:$C800,$C801,$B$2:$B800,$B801,$A$2:$A800,$A801))&lt;0,0,IF(_xlfn.MAXIFS($F$2:$F800,$C$2:$C800,$C801,$B$2:$B800,$B801,$A$2:$A800,$A801)=0,"",$E801-_xlfn.MAXIFS($F$2:$F800,$C$2:$C800,$C801,$B$2:$B800,$B801,$A$2:$A800,$A801)))&gt;0.25,"",IF(IF(_xlfn.MAXIFS($F$2:$F800,$C$2:$C800,$C801,$B$2:$B800,$B801,$A$2:$A800,$A801)=0,"",$E801-_xlfn.MAXIFS($F$2:$F800,$C$2:$C800,$C801,$B$2:$B800,$B801,$A$2:$A800,$A801))&lt;0,0,IF(_xlfn.MAXIFS($F$2:$F800,$C$2:$C800,$C801,$B$2:$B800,$B801,$A$2:$A800,$A801)=0,"",$E801-_xlfn.MAXIFS($F$2:$F800,$C$2:$C800,$C801,$B$2:$B800,$B801,$A$2:$A800,$A801))))</f>
        <v>0</v>
      </c>
      <c r="K801" s="6">
        <f t="shared" si="37"/>
        <v>17</v>
      </c>
      <c r="L801" s="6" t="str">
        <f t="shared" si="38"/>
        <v>EARLY</v>
      </c>
      <c r="M801" s="6" t="str">
        <f t="shared" si="36"/>
        <v>N</v>
      </c>
    </row>
    <row r="802" spans="1:13" x14ac:dyDescent="0.25">
      <c r="A802" t="s">
        <v>47</v>
      </c>
      <c r="B802" s="92">
        <v>46140</v>
      </c>
      <c r="C802" t="s">
        <v>121</v>
      </c>
      <c r="D802">
        <v>18432</v>
      </c>
      <c r="E802" s="76">
        <v>0.72199074074074077</v>
      </c>
      <c r="F802" s="76">
        <v>0.73136574074074079</v>
      </c>
      <c r="G802" s="2">
        <v>0.5625</v>
      </c>
      <c r="H802" s="77">
        <v>0</v>
      </c>
      <c r="J802" s="79">
        <f>IF(IF(IF(_xlfn.MAXIFS($F$2:$F801,$C$2:$C801,$C802,$B$2:$B801,$B802,$A$2:$A801,$A802)=0,"",$E802-_xlfn.MAXIFS($F$2:$F801,$C$2:$C801,$C802,$B$2:$B801,$B802,$A$2:$A801,$A802))&lt;0,0,IF(_xlfn.MAXIFS($F$2:$F801,$C$2:$C801,$C802,$B$2:$B801,$B802,$A$2:$A801,$A802)=0,"",$E802-_xlfn.MAXIFS($F$2:$F801,$C$2:$C801,$C802,$B$2:$B801,$B802,$A$2:$A801,$A802)))&gt;0.25,"",IF(IF(_xlfn.MAXIFS($F$2:$F801,$C$2:$C801,$C802,$B$2:$B801,$B802,$A$2:$A801,$A802)=0,"",$E802-_xlfn.MAXIFS($F$2:$F801,$C$2:$C801,$C802,$B$2:$B801,$B802,$A$2:$A801,$A802))&lt;0,0,IF(_xlfn.MAXIFS($F$2:$F801,$C$2:$C801,$C802,$B$2:$B801,$B802,$A$2:$A801,$A802)=0,"",$E802-_xlfn.MAXIFS($F$2:$F801,$C$2:$C801,$C802,$B$2:$B801,$B802,$A$2:$A801,$A802))))</f>
        <v>0</v>
      </c>
      <c r="K802" s="6">
        <f t="shared" si="37"/>
        <v>17</v>
      </c>
      <c r="L802" s="6" t="str">
        <f t="shared" si="38"/>
        <v>EARLY</v>
      </c>
      <c r="M802" s="6" t="str">
        <f t="shared" si="36"/>
        <v>N</v>
      </c>
    </row>
    <row r="803" spans="1:13" x14ac:dyDescent="0.25">
      <c r="A803" t="s">
        <v>47</v>
      </c>
      <c r="B803" s="92">
        <v>46140</v>
      </c>
      <c r="C803" t="s">
        <v>120</v>
      </c>
      <c r="D803">
        <v>25231</v>
      </c>
      <c r="E803" s="76">
        <v>0.72221064814814817</v>
      </c>
      <c r="F803" s="76">
        <v>0.7238310185185185</v>
      </c>
      <c r="G803" s="2">
        <v>9.7222222222222224E-2</v>
      </c>
      <c r="H803" s="77">
        <v>0</v>
      </c>
      <c r="J803" s="79">
        <f>IF(IF(IF(_xlfn.MAXIFS($F$2:$F802,$C$2:$C802,$C803,$B$2:$B802,$B803,$A$2:$A802,$A803)=0,"",$E803-_xlfn.MAXIFS($F$2:$F802,$C$2:$C802,$C803,$B$2:$B802,$B803,$A$2:$A802,$A803))&lt;0,0,IF(_xlfn.MAXIFS($F$2:$F802,$C$2:$C802,$C803,$B$2:$B802,$B803,$A$2:$A802,$A803)=0,"",$E803-_xlfn.MAXIFS($F$2:$F802,$C$2:$C802,$C803,$B$2:$B802,$B803,$A$2:$A802,$A803)))&gt;0.25,"",IF(IF(_xlfn.MAXIFS($F$2:$F802,$C$2:$C802,$C803,$B$2:$B802,$B803,$A$2:$A802,$A803)=0,"",$E803-_xlfn.MAXIFS($F$2:$F802,$C$2:$C802,$C803,$B$2:$B802,$B803,$A$2:$A802,$A803))&lt;0,0,IF(_xlfn.MAXIFS($F$2:$F802,$C$2:$C802,$C803,$B$2:$B802,$B803,$A$2:$A802,$A803)=0,"",$E803-_xlfn.MAXIFS($F$2:$F802,$C$2:$C802,$C803,$B$2:$B802,$B803,$A$2:$A802,$A803))))</f>
        <v>0</v>
      </c>
      <c r="K803" s="6">
        <f t="shared" si="37"/>
        <v>17</v>
      </c>
      <c r="L803" s="6" t="str">
        <f t="shared" si="38"/>
        <v>EARLY</v>
      </c>
      <c r="M803" s="6" t="str">
        <f t="shared" si="36"/>
        <v>N</v>
      </c>
    </row>
    <row r="804" spans="1:13" x14ac:dyDescent="0.25">
      <c r="A804" t="s">
        <v>47</v>
      </c>
      <c r="B804" s="92">
        <v>46140</v>
      </c>
      <c r="C804" t="s">
        <v>119</v>
      </c>
      <c r="D804">
        <v>12232</v>
      </c>
      <c r="E804" s="76">
        <v>0.72359953703703705</v>
      </c>
      <c r="F804" s="76">
        <v>0.72493055555555552</v>
      </c>
      <c r="G804" s="2">
        <v>7.9861111111111105E-2</v>
      </c>
      <c r="H804" s="77">
        <v>3.3449074074074076E-3</v>
      </c>
      <c r="J804" s="79">
        <f>IF(IF(IF(_xlfn.MAXIFS($F$2:$F803,$C$2:$C803,$C804,$B$2:$B803,$B804,$A$2:$A803,$A804)=0,"",$E804-_xlfn.MAXIFS($F$2:$F803,$C$2:$C803,$C804,$B$2:$B803,$B804,$A$2:$A803,$A804))&lt;0,0,IF(_xlfn.MAXIFS($F$2:$F803,$C$2:$C803,$C804,$B$2:$B803,$B804,$A$2:$A803,$A804)=0,"",$E804-_xlfn.MAXIFS($F$2:$F803,$C$2:$C803,$C804,$B$2:$B803,$B804,$A$2:$A803,$A804)))&gt;0.25,"",IF(IF(_xlfn.MAXIFS($F$2:$F803,$C$2:$C803,$C804,$B$2:$B803,$B804,$A$2:$A803,$A804)=0,"",$E804-_xlfn.MAXIFS($F$2:$F803,$C$2:$C803,$C804,$B$2:$B803,$B804,$A$2:$A803,$A804))&lt;0,0,IF(_xlfn.MAXIFS($F$2:$F803,$C$2:$C803,$C804,$B$2:$B803,$B804,$A$2:$A803,$A804)=0,"",$E804-_xlfn.MAXIFS($F$2:$F803,$C$2:$C803,$C804,$B$2:$B803,$B804,$A$2:$A803,$A804))))</f>
        <v>3.3449074074074492E-3</v>
      </c>
      <c r="K804" s="6">
        <f t="shared" si="37"/>
        <v>17</v>
      </c>
      <c r="L804" s="6" t="str">
        <f t="shared" si="38"/>
        <v>EARLY</v>
      </c>
      <c r="M804" s="6" t="str">
        <f t="shared" si="36"/>
        <v>N</v>
      </c>
    </row>
    <row r="805" spans="1:13" x14ac:dyDescent="0.25">
      <c r="A805" t="s">
        <v>47</v>
      </c>
      <c r="B805" s="92">
        <v>46140</v>
      </c>
      <c r="C805" t="s">
        <v>119</v>
      </c>
      <c r="D805">
        <v>19532</v>
      </c>
      <c r="E805" s="76">
        <v>0.72627314814814814</v>
      </c>
      <c r="F805" s="76">
        <v>0.72737268518518516</v>
      </c>
      <c r="G805" s="2">
        <v>6.5972222222222224E-2</v>
      </c>
      <c r="H805" s="77">
        <v>1.3425925925925925E-3</v>
      </c>
      <c r="J805" s="79">
        <f>IF(IF(IF(_xlfn.MAXIFS($F$2:$F804,$C$2:$C804,$C805,$B$2:$B804,$B805,$A$2:$A804,$A805)=0,"",$E805-_xlfn.MAXIFS($F$2:$F804,$C$2:$C804,$C805,$B$2:$B804,$B805,$A$2:$A804,$A805))&lt;0,0,IF(_xlfn.MAXIFS($F$2:$F804,$C$2:$C804,$C805,$B$2:$B804,$B805,$A$2:$A804,$A805)=0,"",$E805-_xlfn.MAXIFS($F$2:$F804,$C$2:$C804,$C805,$B$2:$B804,$B805,$A$2:$A804,$A805)))&gt;0.25,"",IF(IF(_xlfn.MAXIFS($F$2:$F804,$C$2:$C804,$C805,$B$2:$B804,$B805,$A$2:$A804,$A805)=0,"",$E805-_xlfn.MAXIFS($F$2:$F804,$C$2:$C804,$C805,$B$2:$B804,$B805,$A$2:$A804,$A805))&lt;0,0,IF(_xlfn.MAXIFS($F$2:$F804,$C$2:$C804,$C805,$B$2:$B804,$B805,$A$2:$A804,$A805)=0,"",$E805-_xlfn.MAXIFS($F$2:$F804,$C$2:$C804,$C805,$B$2:$B804,$B805,$A$2:$A804,$A805))))</f>
        <v>1.3425925925926174E-3</v>
      </c>
      <c r="K805" s="6">
        <f t="shared" si="37"/>
        <v>17</v>
      </c>
      <c r="L805" s="6" t="str">
        <f t="shared" si="38"/>
        <v>EARLY</v>
      </c>
      <c r="M805" s="6" t="str">
        <f t="shared" si="36"/>
        <v>N</v>
      </c>
    </row>
    <row r="806" spans="1:13" x14ac:dyDescent="0.25">
      <c r="A806" t="s">
        <v>47</v>
      </c>
      <c r="B806" s="92">
        <v>46140</v>
      </c>
      <c r="C806" t="s">
        <v>121</v>
      </c>
      <c r="D806">
        <v>12232</v>
      </c>
      <c r="E806" s="76">
        <v>0.72695601851851854</v>
      </c>
      <c r="F806" s="76">
        <v>0.72892361111111115</v>
      </c>
      <c r="G806" s="2">
        <v>0.11805555555555555</v>
      </c>
      <c r="H806" s="77">
        <v>0</v>
      </c>
      <c r="J806" s="79">
        <f>IF(IF(IF(_xlfn.MAXIFS($F$2:$F805,$C$2:$C805,$C806,$B$2:$B805,$B806,$A$2:$A805,$A806)=0,"",$E806-_xlfn.MAXIFS($F$2:$F805,$C$2:$C805,$C806,$B$2:$B805,$B806,$A$2:$A805,$A806))&lt;0,0,IF(_xlfn.MAXIFS($F$2:$F805,$C$2:$C805,$C806,$B$2:$B805,$B806,$A$2:$A805,$A806)=0,"",$E806-_xlfn.MAXIFS($F$2:$F805,$C$2:$C805,$C806,$B$2:$B805,$B806,$A$2:$A805,$A806)))&gt;0.25,"",IF(IF(_xlfn.MAXIFS($F$2:$F805,$C$2:$C805,$C806,$B$2:$B805,$B806,$A$2:$A805,$A806)=0,"",$E806-_xlfn.MAXIFS($F$2:$F805,$C$2:$C805,$C806,$B$2:$B805,$B806,$A$2:$A805,$A806))&lt;0,0,IF(_xlfn.MAXIFS($F$2:$F805,$C$2:$C805,$C806,$B$2:$B805,$B806,$A$2:$A805,$A806)=0,"",$E806-_xlfn.MAXIFS($F$2:$F805,$C$2:$C805,$C806,$B$2:$B805,$B806,$A$2:$A805,$A806))))</f>
        <v>0</v>
      </c>
      <c r="K806" s="6">
        <f t="shared" si="37"/>
        <v>17</v>
      </c>
      <c r="L806" s="6" t="str">
        <f t="shared" si="38"/>
        <v>EARLY</v>
      </c>
      <c r="M806" s="6" t="str">
        <f t="shared" si="36"/>
        <v>N</v>
      </c>
    </row>
    <row r="807" spans="1:13" x14ac:dyDescent="0.25">
      <c r="A807" t="s">
        <v>47</v>
      </c>
      <c r="B807" s="92">
        <v>46140</v>
      </c>
      <c r="C807" t="s">
        <v>119</v>
      </c>
      <c r="D807">
        <v>25331</v>
      </c>
      <c r="E807" s="76">
        <v>0.72740740740740739</v>
      </c>
      <c r="F807" s="76">
        <v>0.72902777777777783</v>
      </c>
      <c r="G807" s="2">
        <v>9.7222222222222224E-2</v>
      </c>
      <c r="H807" s="77">
        <v>3.4722222222222222E-5</v>
      </c>
      <c r="J807" s="79">
        <f>IF(IF(IF(_xlfn.MAXIFS($F$2:$F806,$C$2:$C806,$C807,$B$2:$B806,$B807,$A$2:$A806,$A807)=0,"",$E807-_xlfn.MAXIFS($F$2:$F806,$C$2:$C806,$C807,$B$2:$B806,$B807,$A$2:$A806,$A807))&lt;0,0,IF(_xlfn.MAXIFS($F$2:$F806,$C$2:$C806,$C807,$B$2:$B806,$B807,$A$2:$A806,$A807)=0,"",$E807-_xlfn.MAXIFS($F$2:$F806,$C$2:$C806,$C807,$B$2:$B806,$B807,$A$2:$A806,$A807)))&gt;0.25,"",IF(IF(_xlfn.MAXIFS($F$2:$F806,$C$2:$C806,$C807,$B$2:$B806,$B807,$A$2:$A806,$A807)=0,"",$E807-_xlfn.MAXIFS($F$2:$F806,$C$2:$C806,$C807,$B$2:$B806,$B807,$A$2:$A806,$A807))&lt;0,0,IF(_xlfn.MAXIFS($F$2:$F806,$C$2:$C806,$C807,$B$2:$B806,$B807,$A$2:$A806,$A807)=0,"",$E807-_xlfn.MAXIFS($F$2:$F806,$C$2:$C806,$C807,$B$2:$B806,$B807,$A$2:$A806,$A807))))</f>
        <v>3.472222222222765E-5</v>
      </c>
      <c r="K807" s="6">
        <f t="shared" si="37"/>
        <v>17</v>
      </c>
      <c r="L807" s="6" t="str">
        <f t="shared" si="38"/>
        <v>EARLY</v>
      </c>
      <c r="M807" s="6" t="str">
        <f t="shared" si="36"/>
        <v>N</v>
      </c>
    </row>
    <row r="808" spans="1:13" x14ac:dyDescent="0.25">
      <c r="A808" t="s">
        <v>47</v>
      </c>
      <c r="B808" s="92">
        <v>46140</v>
      </c>
      <c r="C808" t="s">
        <v>119</v>
      </c>
      <c r="D808">
        <v>25231</v>
      </c>
      <c r="E808" s="76">
        <v>0.72795138888888888</v>
      </c>
      <c r="F808" s="76">
        <v>0.72951388888888891</v>
      </c>
      <c r="G808" s="2">
        <v>9.375E-2</v>
      </c>
      <c r="H808" s="77">
        <v>0</v>
      </c>
      <c r="J808" s="79">
        <f>IF(IF(IF(_xlfn.MAXIFS($F$2:$F807,$C$2:$C807,$C808,$B$2:$B807,$B808,$A$2:$A807,$A808)=0,"",$E808-_xlfn.MAXIFS($F$2:$F807,$C$2:$C807,$C808,$B$2:$B807,$B808,$A$2:$A807,$A808))&lt;0,0,IF(_xlfn.MAXIFS($F$2:$F807,$C$2:$C807,$C808,$B$2:$B807,$B808,$A$2:$A807,$A808)=0,"",$E808-_xlfn.MAXIFS($F$2:$F807,$C$2:$C807,$C808,$B$2:$B807,$B808,$A$2:$A807,$A808)))&gt;0.25,"",IF(IF(_xlfn.MAXIFS($F$2:$F807,$C$2:$C807,$C808,$B$2:$B807,$B808,$A$2:$A807,$A808)=0,"",$E808-_xlfn.MAXIFS($F$2:$F807,$C$2:$C807,$C808,$B$2:$B807,$B808,$A$2:$A807,$A808))&lt;0,0,IF(_xlfn.MAXIFS($F$2:$F807,$C$2:$C807,$C808,$B$2:$B807,$B808,$A$2:$A807,$A808)=0,"",$E808-_xlfn.MAXIFS($F$2:$F807,$C$2:$C807,$C808,$B$2:$B807,$B808,$A$2:$A807,$A808))))</f>
        <v>0</v>
      </c>
      <c r="K808" s="6">
        <f t="shared" si="37"/>
        <v>17</v>
      </c>
      <c r="L808" s="6" t="str">
        <f t="shared" si="38"/>
        <v>EARLY</v>
      </c>
      <c r="M808" s="6" t="str">
        <f t="shared" si="36"/>
        <v>N</v>
      </c>
    </row>
    <row r="809" spans="1:13" x14ac:dyDescent="0.25">
      <c r="A809" t="s">
        <v>47</v>
      </c>
      <c r="B809" s="92">
        <v>46140</v>
      </c>
      <c r="C809" t="s">
        <v>121</v>
      </c>
      <c r="D809">
        <v>19532</v>
      </c>
      <c r="E809" s="76">
        <v>0.72951388888888891</v>
      </c>
      <c r="F809" s="76">
        <v>0.73767361111111107</v>
      </c>
      <c r="G809" s="2">
        <v>0.48958333333333331</v>
      </c>
      <c r="H809" s="77">
        <v>5.9027777777777778E-4</v>
      </c>
      <c r="J809" s="79">
        <f>IF(IF(IF(_xlfn.MAXIFS($F$2:$F808,$C$2:$C808,$C809,$B$2:$B808,$B809,$A$2:$A808,$A809)=0,"",$E809-_xlfn.MAXIFS($F$2:$F808,$C$2:$C808,$C809,$B$2:$B808,$B809,$A$2:$A808,$A809))&lt;0,0,IF(_xlfn.MAXIFS($F$2:$F808,$C$2:$C808,$C809,$B$2:$B808,$B809,$A$2:$A808,$A809)=0,"",$E809-_xlfn.MAXIFS($F$2:$F808,$C$2:$C808,$C809,$B$2:$B808,$B809,$A$2:$A808,$A809)))&gt;0.25,"",IF(IF(_xlfn.MAXIFS($F$2:$F808,$C$2:$C808,$C809,$B$2:$B808,$B809,$A$2:$A808,$A809)=0,"",$E809-_xlfn.MAXIFS($F$2:$F808,$C$2:$C808,$C809,$B$2:$B808,$B809,$A$2:$A808,$A809))&lt;0,0,IF(_xlfn.MAXIFS($F$2:$F808,$C$2:$C808,$C809,$B$2:$B808,$B809,$A$2:$A808,$A809)=0,"",$E809-_xlfn.MAXIFS($F$2:$F808,$C$2:$C808,$C809,$B$2:$B808,$B809,$A$2:$A808,$A809))))</f>
        <v>0</v>
      </c>
      <c r="K809" s="6">
        <f t="shared" si="37"/>
        <v>17</v>
      </c>
      <c r="L809" s="6" t="str">
        <f t="shared" si="38"/>
        <v>LATE</v>
      </c>
      <c r="M809" s="6" t="str">
        <f t="shared" si="36"/>
        <v>N</v>
      </c>
    </row>
    <row r="810" spans="1:13" x14ac:dyDescent="0.25">
      <c r="A810" t="s">
        <v>47</v>
      </c>
      <c r="B810" s="92">
        <v>46140</v>
      </c>
      <c r="C810" t="s">
        <v>120</v>
      </c>
      <c r="D810">
        <v>25131</v>
      </c>
      <c r="E810" s="76">
        <v>0.72981481481481481</v>
      </c>
      <c r="F810" s="76">
        <v>0.73149305555555555</v>
      </c>
      <c r="G810" s="2">
        <v>0.10069444444444445</v>
      </c>
      <c r="H810" s="77">
        <v>5.9837962962962961E-3</v>
      </c>
      <c r="J810" s="79">
        <f>IF(IF(IF(_xlfn.MAXIFS($F$2:$F809,$C$2:$C809,$C810,$B$2:$B809,$B810,$A$2:$A809,$A810)=0,"",$E810-_xlfn.MAXIFS($F$2:$F809,$C$2:$C809,$C810,$B$2:$B809,$B810,$A$2:$A809,$A810))&lt;0,0,IF(_xlfn.MAXIFS($F$2:$F809,$C$2:$C809,$C810,$B$2:$B809,$B810,$A$2:$A809,$A810)=0,"",$E810-_xlfn.MAXIFS($F$2:$F809,$C$2:$C809,$C810,$B$2:$B809,$B810,$A$2:$A809,$A810)))&gt;0.25,"",IF(IF(_xlfn.MAXIFS($F$2:$F809,$C$2:$C809,$C810,$B$2:$B809,$B810,$A$2:$A809,$A810)=0,"",$E810-_xlfn.MAXIFS($F$2:$F809,$C$2:$C809,$C810,$B$2:$B809,$B810,$A$2:$A809,$A810))&lt;0,0,IF(_xlfn.MAXIFS($F$2:$F809,$C$2:$C809,$C810,$B$2:$B809,$B810,$A$2:$A809,$A810)=0,"",$E810-_xlfn.MAXIFS($F$2:$F809,$C$2:$C809,$C810,$B$2:$B809,$B810,$A$2:$A809,$A810))))</f>
        <v>5.9837962962963065E-3</v>
      </c>
      <c r="K810" s="6">
        <f t="shared" si="37"/>
        <v>17</v>
      </c>
      <c r="L810" s="6" t="str">
        <f t="shared" si="38"/>
        <v>LATE</v>
      </c>
      <c r="M810" s="6" t="str">
        <f t="shared" si="36"/>
        <v>N</v>
      </c>
    </row>
    <row r="811" spans="1:13" x14ac:dyDescent="0.25">
      <c r="A811" t="s">
        <v>47</v>
      </c>
      <c r="B811" s="92">
        <v>46140</v>
      </c>
      <c r="C811" t="s">
        <v>120</v>
      </c>
      <c r="D811">
        <v>18232</v>
      </c>
      <c r="E811" s="76">
        <v>0.73085648148148152</v>
      </c>
      <c r="F811" s="76">
        <v>0.73357638888888888</v>
      </c>
      <c r="G811" s="2">
        <v>0.16319444444444445</v>
      </c>
      <c r="H811" s="77">
        <v>0</v>
      </c>
      <c r="J811" s="79">
        <f>IF(IF(IF(_xlfn.MAXIFS($F$2:$F810,$C$2:$C810,$C811,$B$2:$B810,$B811,$A$2:$A810,$A811)=0,"",$E811-_xlfn.MAXIFS($F$2:$F810,$C$2:$C810,$C811,$B$2:$B810,$B811,$A$2:$A810,$A811))&lt;0,0,IF(_xlfn.MAXIFS($F$2:$F810,$C$2:$C810,$C811,$B$2:$B810,$B811,$A$2:$A810,$A811)=0,"",$E811-_xlfn.MAXIFS($F$2:$F810,$C$2:$C810,$C811,$B$2:$B810,$B811,$A$2:$A810,$A811)))&gt;0.25,"",IF(IF(_xlfn.MAXIFS($F$2:$F810,$C$2:$C810,$C811,$B$2:$B810,$B811,$A$2:$A810,$A811)=0,"",$E811-_xlfn.MAXIFS($F$2:$F810,$C$2:$C810,$C811,$B$2:$B810,$B811,$A$2:$A810,$A811))&lt;0,0,IF(_xlfn.MAXIFS($F$2:$F810,$C$2:$C810,$C811,$B$2:$B810,$B811,$A$2:$A810,$A811)=0,"",$E811-_xlfn.MAXIFS($F$2:$F810,$C$2:$C810,$C811,$B$2:$B810,$B811,$A$2:$A810,$A811))))</f>
        <v>0</v>
      </c>
      <c r="K811" s="6">
        <f t="shared" si="37"/>
        <v>17</v>
      </c>
      <c r="L811" s="6" t="str">
        <f t="shared" si="38"/>
        <v>LATE</v>
      </c>
      <c r="M811" s="6" t="str">
        <f t="shared" si="36"/>
        <v>N</v>
      </c>
    </row>
    <row r="812" spans="1:13" x14ac:dyDescent="0.25">
      <c r="A812" t="s">
        <v>47</v>
      </c>
      <c r="B812" s="92">
        <v>46140</v>
      </c>
      <c r="C812" t="s">
        <v>120</v>
      </c>
      <c r="D812">
        <v>20431</v>
      </c>
      <c r="E812" s="76">
        <v>0.73299768518518515</v>
      </c>
      <c r="F812" s="76">
        <v>0.73461805555555559</v>
      </c>
      <c r="G812" s="2">
        <v>9.7222222222222224E-2</v>
      </c>
      <c r="H812" s="77">
        <v>0</v>
      </c>
      <c r="J812" s="79">
        <f>IF(IF(IF(_xlfn.MAXIFS($F$2:$F811,$C$2:$C811,$C812,$B$2:$B811,$B812,$A$2:$A811,$A812)=0,"",$E812-_xlfn.MAXIFS($F$2:$F811,$C$2:$C811,$C812,$B$2:$B811,$B812,$A$2:$A811,$A812))&lt;0,0,IF(_xlfn.MAXIFS($F$2:$F811,$C$2:$C811,$C812,$B$2:$B811,$B812,$A$2:$A811,$A812)=0,"",$E812-_xlfn.MAXIFS($F$2:$F811,$C$2:$C811,$C812,$B$2:$B811,$B812,$A$2:$A811,$A812)))&gt;0.25,"",IF(IF(_xlfn.MAXIFS($F$2:$F811,$C$2:$C811,$C812,$B$2:$B811,$B812,$A$2:$A811,$A812)=0,"",$E812-_xlfn.MAXIFS($F$2:$F811,$C$2:$C811,$C812,$B$2:$B811,$B812,$A$2:$A811,$A812))&lt;0,0,IF(_xlfn.MAXIFS($F$2:$F811,$C$2:$C811,$C812,$B$2:$B811,$B812,$A$2:$A811,$A812)=0,"",$E812-_xlfn.MAXIFS($F$2:$F811,$C$2:$C811,$C812,$B$2:$B811,$B812,$A$2:$A811,$A812))))</f>
        <v>0</v>
      </c>
      <c r="K812" s="6">
        <f t="shared" si="37"/>
        <v>17</v>
      </c>
      <c r="L812" s="6" t="str">
        <f t="shared" si="38"/>
        <v>LATE</v>
      </c>
      <c r="M812" s="6" t="str">
        <f t="shared" si="36"/>
        <v>N</v>
      </c>
    </row>
    <row r="813" spans="1:13" x14ac:dyDescent="0.25">
      <c r="A813" t="s">
        <v>47</v>
      </c>
      <c r="B813" s="92">
        <v>46140</v>
      </c>
      <c r="C813" t="s">
        <v>120</v>
      </c>
      <c r="D813">
        <v>18132</v>
      </c>
      <c r="E813" s="76">
        <v>0.73504629629629625</v>
      </c>
      <c r="F813" s="76">
        <v>0.73689814814814814</v>
      </c>
      <c r="G813" s="2">
        <v>0.1111111111111111</v>
      </c>
      <c r="H813" s="77">
        <v>4.2824074074074075E-4</v>
      </c>
      <c r="J813" s="79">
        <f>IF(IF(IF(_xlfn.MAXIFS($F$2:$F812,$C$2:$C812,$C813,$B$2:$B812,$B813,$A$2:$A812,$A813)=0,"",$E813-_xlfn.MAXIFS($F$2:$F812,$C$2:$C812,$C813,$B$2:$B812,$B813,$A$2:$A812,$A813))&lt;0,0,IF(_xlfn.MAXIFS($F$2:$F812,$C$2:$C812,$C813,$B$2:$B812,$B813,$A$2:$A812,$A813)=0,"",$E813-_xlfn.MAXIFS($F$2:$F812,$C$2:$C812,$C813,$B$2:$B812,$B813,$A$2:$A812,$A813)))&gt;0.25,"",IF(IF(_xlfn.MAXIFS($F$2:$F812,$C$2:$C812,$C813,$B$2:$B812,$B813,$A$2:$A812,$A813)=0,"",$E813-_xlfn.MAXIFS($F$2:$F812,$C$2:$C812,$C813,$B$2:$B812,$B813,$A$2:$A812,$A813))&lt;0,0,IF(_xlfn.MAXIFS($F$2:$F812,$C$2:$C812,$C813,$B$2:$B812,$B813,$A$2:$A812,$A813)=0,"",$E813-_xlfn.MAXIFS($F$2:$F812,$C$2:$C812,$C813,$B$2:$B812,$B813,$A$2:$A812,$A813))))</f>
        <v>4.2824074074065965E-4</v>
      </c>
      <c r="K813" s="6">
        <f t="shared" si="37"/>
        <v>17</v>
      </c>
      <c r="L813" s="6" t="str">
        <f t="shared" si="38"/>
        <v>LATE</v>
      </c>
      <c r="M813" s="6" t="str">
        <f t="shared" si="36"/>
        <v>N</v>
      </c>
    </row>
    <row r="814" spans="1:13" x14ac:dyDescent="0.25">
      <c r="A814" t="s">
        <v>47</v>
      </c>
      <c r="B814" s="92">
        <v>46140</v>
      </c>
      <c r="C814" t="s">
        <v>119</v>
      </c>
      <c r="D814">
        <v>25131</v>
      </c>
      <c r="E814" s="76">
        <v>0.7356018518518519</v>
      </c>
      <c r="F814" s="76">
        <v>0.73716435185185181</v>
      </c>
      <c r="G814" s="2">
        <v>9.375E-2</v>
      </c>
      <c r="H814" s="77">
        <v>6.0879629629629626E-3</v>
      </c>
      <c r="J814" s="79">
        <f>IF(IF(IF(_xlfn.MAXIFS($F$2:$F813,$C$2:$C813,$C814,$B$2:$B813,$B814,$A$2:$A813,$A814)=0,"",$E814-_xlfn.MAXIFS($F$2:$F813,$C$2:$C813,$C814,$B$2:$B813,$B814,$A$2:$A813,$A814))&lt;0,0,IF(_xlfn.MAXIFS($F$2:$F813,$C$2:$C813,$C814,$B$2:$B813,$B814,$A$2:$A813,$A814)=0,"",$E814-_xlfn.MAXIFS($F$2:$F813,$C$2:$C813,$C814,$B$2:$B813,$B814,$A$2:$A813,$A814)))&gt;0.25,"",IF(IF(_xlfn.MAXIFS($F$2:$F813,$C$2:$C813,$C814,$B$2:$B813,$B814,$A$2:$A813,$A814)=0,"",$E814-_xlfn.MAXIFS($F$2:$F813,$C$2:$C813,$C814,$B$2:$B813,$B814,$A$2:$A813,$A814))&lt;0,0,IF(_xlfn.MAXIFS($F$2:$F813,$C$2:$C813,$C814,$B$2:$B813,$B814,$A$2:$A813,$A814)=0,"",$E814-_xlfn.MAXIFS($F$2:$F813,$C$2:$C813,$C814,$B$2:$B813,$B814,$A$2:$A813,$A814))))</f>
        <v>6.0879629629629894E-3</v>
      </c>
      <c r="K814" s="6">
        <f t="shared" si="37"/>
        <v>17</v>
      </c>
      <c r="L814" s="6" t="str">
        <f t="shared" si="38"/>
        <v>LATE</v>
      </c>
      <c r="M814" s="6" t="str">
        <f t="shared" si="36"/>
        <v>N</v>
      </c>
    </row>
    <row r="815" spans="1:13" x14ac:dyDescent="0.25">
      <c r="A815" t="s">
        <v>47</v>
      </c>
      <c r="B815" s="92">
        <v>46140</v>
      </c>
      <c r="C815" t="s">
        <v>119</v>
      </c>
      <c r="D815">
        <v>18232</v>
      </c>
      <c r="E815" s="76">
        <v>0.7371064814814815</v>
      </c>
      <c r="F815" s="76">
        <v>0.73837962962962966</v>
      </c>
      <c r="G815" s="2">
        <v>7.6388888888888895E-2</v>
      </c>
      <c r="H815" s="77">
        <v>0</v>
      </c>
      <c r="J815" s="79">
        <f>IF(IF(IF(_xlfn.MAXIFS($F$2:$F814,$C$2:$C814,$C815,$B$2:$B814,$B815,$A$2:$A814,$A815)=0,"",$E815-_xlfn.MAXIFS($F$2:$F814,$C$2:$C814,$C815,$B$2:$B814,$B815,$A$2:$A814,$A815))&lt;0,0,IF(_xlfn.MAXIFS($F$2:$F814,$C$2:$C814,$C815,$B$2:$B814,$B815,$A$2:$A814,$A815)=0,"",$E815-_xlfn.MAXIFS($F$2:$F814,$C$2:$C814,$C815,$B$2:$B814,$B815,$A$2:$A814,$A815)))&gt;0.25,"",IF(IF(_xlfn.MAXIFS($F$2:$F814,$C$2:$C814,$C815,$B$2:$B814,$B815,$A$2:$A814,$A815)=0,"",$E815-_xlfn.MAXIFS($F$2:$F814,$C$2:$C814,$C815,$B$2:$B814,$B815,$A$2:$A814,$A815))&lt;0,0,IF(_xlfn.MAXIFS($F$2:$F814,$C$2:$C814,$C815,$B$2:$B814,$B815,$A$2:$A814,$A815)=0,"",$E815-_xlfn.MAXIFS($F$2:$F814,$C$2:$C814,$C815,$B$2:$B814,$B815,$A$2:$A814,$A815))))</f>
        <v>0</v>
      </c>
      <c r="K815" s="6">
        <f t="shared" si="37"/>
        <v>17</v>
      </c>
      <c r="L815" s="6" t="str">
        <f t="shared" si="38"/>
        <v>LATE</v>
      </c>
      <c r="M815" s="6" t="str">
        <f t="shared" si="36"/>
        <v>N</v>
      </c>
    </row>
    <row r="816" spans="1:13" x14ac:dyDescent="0.25">
      <c r="A816" t="s">
        <v>47</v>
      </c>
      <c r="B816" s="92">
        <v>46140</v>
      </c>
      <c r="C816" t="s">
        <v>120</v>
      </c>
      <c r="D816">
        <v>12232</v>
      </c>
      <c r="E816" s="76">
        <v>0.73795138888888889</v>
      </c>
      <c r="F816" s="76">
        <v>0.73922453703703705</v>
      </c>
      <c r="G816" s="2">
        <v>7.6388888888888895E-2</v>
      </c>
      <c r="H816" s="77">
        <v>1.0532407407407407E-3</v>
      </c>
      <c r="J816" s="79">
        <f>IF(IF(IF(_xlfn.MAXIFS($F$2:$F815,$C$2:$C815,$C816,$B$2:$B815,$B816,$A$2:$A815,$A816)=0,"",$E816-_xlfn.MAXIFS($F$2:$F815,$C$2:$C815,$C816,$B$2:$B815,$B816,$A$2:$A815,$A816))&lt;0,0,IF(_xlfn.MAXIFS($F$2:$F815,$C$2:$C815,$C816,$B$2:$B815,$B816,$A$2:$A815,$A816)=0,"",$E816-_xlfn.MAXIFS($F$2:$F815,$C$2:$C815,$C816,$B$2:$B815,$B816,$A$2:$A815,$A816)))&gt;0.25,"",IF(IF(_xlfn.MAXIFS($F$2:$F815,$C$2:$C815,$C816,$B$2:$B815,$B816,$A$2:$A815,$A816)=0,"",$E816-_xlfn.MAXIFS($F$2:$F815,$C$2:$C815,$C816,$B$2:$B815,$B816,$A$2:$A815,$A816))&lt;0,0,IF(_xlfn.MAXIFS($F$2:$F815,$C$2:$C815,$C816,$B$2:$B815,$B816,$A$2:$A815,$A816)=0,"",$E816-_xlfn.MAXIFS($F$2:$F815,$C$2:$C815,$C816,$B$2:$B815,$B816,$A$2:$A815,$A816))))</f>
        <v>1.0532407407407574E-3</v>
      </c>
      <c r="K816" s="6">
        <f t="shared" si="37"/>
        <v>17</v>
      </c>
      <c r="L816" s="6" t="str">
        <f t="shared" si="38"/>
        <v>LATE</v>
      </c>
      <c r="M816" s="6" t="str">
        <f t="shared" si="36"/>
        <v>N</v>
      </c>
    </row>
    <row r="817" spans="1:13" x14ac:dyDescent="0.25">
      <c r="A817" t="s">
        <v>47</v>
      </c>
      <c r="B817" s="92">
        <v>46140</v>
      </c>
      <c r="C817" t="s">
        <v>119</v>
      </c>
      <c r="D817">
        <v>20431</v>
      </c>
      <c r="E817" s="76">
        <v>0.73843749999999997</v>
      </c>
      <c r="F817" s="76">
        <v>0.73936342592592597</v>
      </c>
      <c r="G817" s="2">
        <v>5.5555555555555552E-2</v>
      </c>
      <c r="H817" s="77">
        <v>5.7870370370370373E-5</v>
      </c>
      <c r="J817" s="79">
        <f>IF(IF(IF(_xlfn.MAXIFS($F$2:$F816,$C$2:$C816,$C817,$B$2:$B816,$B817,$A$2:$A816,$A817)=0,"",$E817-_xlfn.MAXIFS($F$2:$F816,$C$2:$C816,$C817,$B$2:$B816,$B817,$A$2:$A816,$A817))&lt;0,0,IF(_xlfn.MAXIFS($F$2:$F816,$C$2:$C816,$C817,$B$2:$B816,$B817,$A$2:$A816,$A817)=0,"",$E817-_xlfn.MAXIFS($F$2:$F816,$C$2:$C816,$C817,$B$2:$B816,$B817,$A$2:$A816,$A817)))&gt;0.25,"",IF(IF(_xlfn.MAXIFS($F$2:$F816,$C$2:$C816,$C817,$B$2:$B816,$B817,$A$2:$A816,$A817)=0,"",$E817-_xlfn.MAXIFS($F$2:$F816,$C$2:$C816,$C817,$B$2:$B816,$B817,$A$2:$A816,$A817))&lt;0,0,IF(_xlfn.MAXIFS($F$2:$F816,$C$2:$C816,$C817,$B$2:$B816,$B817,$A$2:$A816,$A817)=0,"",$E817-_xlfn.MAXIFS($F$2:$F816,$C$2:$C816,$C817,$B$2:$B816,$B817,$A$2:$A816,$A817))))</f>
        <v>5.7870370370305402E-5</v>
      </c>
      <c r="K817" s="6">
        <f t="shared" si="37"/>
        <v>17</v>
      </c>
      <c r="L817" s="6" t="str">
        <f t="shared" si="38"/>
        <v>LATE</v>
      </c>
      <c r="M817" s="6" t="str">
        <f t="shared" si="36"/>
        <v>N</v>
      </c>
    </row>
    <row r="818" spans="1:13" x14ac:dyDescent="0.25">
      <c r="A818" t="s">
        <v>47</v>
      </c>
      <c r="B818" s="92">
        <v>46140</v>
      </c>
      <c r="C818" t="s">
        <v>121</v>
      </c>
      <c r="D818">
        <v>25131</v>
      </c>
      <c r="E818" s="76">
        <v>0.73988425925925927</v>
      </c>
      <c r="F818" s="76">
        <v>0.7462037037037037</v>
      </c>
      <c r="G818" s="2">
        <v>0.37916666666666665</v>
      </c>
      <c r="H818" s="77">
        <v>2.2106481481481482E-3</v>
      </c>
      <c r="J818" s="79">
        <f>IF(IF(IF(_xlfn.MAXIFS($F$2:$F817,$C$2:$C817,$C818,$B$2:$B817,$B818,$A$2:$A817,$A818)=0,"",$E818-_xlfn.MAXIFS($F$2:$F817,$C$2:$C817,$C818,$B$2:$B817,$B818,$A$2:$A817,$A818))&lt;0,0,IF(_xlfn.MAXIFS($F$2:$F817,$C$2:$C817,$C818,$B$2:$B817,$B818,$A$2:$A817,$A818)=0,"",$E818-_xlfn.MAXIFS($F$2:$F817,$C$2:$C817,$C818,$B$2:$B817,$B818,$A$2:$A817,$A818)))&gt;0.25,"",IF(IF(_xlfn.MAXIFS($F$2:$F817,$C$2:$C817,$C818,$B$2:$B817,$B818,$A$2:$A817,$A818)=0,"",$E818-_xlfn.MAXIFS($F$2:$F817,$C$2:$C817,$C818,$B$2:$B817,$B818,$A$2:$A817,$A818))&lt;0,0,IF(_xlfn.MAXIFS($F$2:$F817,$C$2:$C817,$C818,$B$2:$B817,$B818,$A$2:$A817,$A818)=0,"",$E818-_xlfn.MAXIFS($F$2:$F817,$C$2:$C817,$C818,$B$2:$B817,$B818,$A$2:$A817,$A818))))</f>
        <v>2.2106481481481977E-3</v>
      </c>
      <c r="K818" s="6">
        <f t="shared" si="37"/>
        <v>17</v>
      </c>
      <c r="L818" s="6" t="str">
        <f t="shared" si="38"/>
        <v>LATE</v>
      </c>
      <c r="M818" s="6" t="str">
        <f t="shared" si="36"/>
        <v>N</v>
      </c>
    </row>
    <row r="819" spans="1:13" x14ac:dyDescent="0.25">
      <c r="A819" t="s">
        <v>47</v>
      </c>
      <c r="B819" s="92">
        <v>46140</v>
      </c>
      <c r="C819" t="s">
        <v>119</v>
      </c>
      <c r="D819">
        <v>18132</v>
      </c>
      <c r="E819" s="76">
        <v>0.73996527777777776</v>
      </c>
      <c r="F819" s="76">
        <v>0.74106481481481479</v>
      </c>
      <c r="G819" s="2">
        <v>6.5972222222222224E-2</v>
      </c>
      <c r="H819" s="77">
        <v>6.018518518518519E-4</v>
      </c>
      <c r="J819" s="79">
        <f>IF(IF(IF(_xlfn.MAXIFS($F$2:$F818,$C$2:$C818,$C819,$B$2:$B818,$B819,$A$2:$A818,$A819)=0,"",$E819-_xlfn.MAXIFS($F$2:$F818,$C$2:$C818,$C819,$B$2:$B818,$B819,$A$2:$A818,$A819))&lt;0,0,IF(_xlfn.MAXIFS($F$2:$F818,$C$2:$C818,$C819,$B$2:$B818,$B819,$A$2:$A818,$A819)=0,"",$E819-_xlfn.MAXIFS($F$2:$F818,$C$2:$C818,$C819,$B$2:$B818,$B819,$A$2:$A818,$A819)))&gt;0.25,"",IF(IF(_xlfn.MAXIFS($F$2:$F818,$C$2:$C818,$C819,$B$2:$B818,$B819,$A$2:$A818,$A819)=0,"",$E819-_xlfn.MAXIFS($F$2:$F818,$C$2:$C818,$C819,$B$2:$B818,$B819,$A$2:$A818,$A819))&lt;0,0,IF(_xlfn.MAXIFS($F$2:$F818,$C$2:$C818,$C819,$B$2:$B818,$B819,$A$2:$A818,$A819)=0,"",$E819-_xlfn.MAXIFS($F$2:$F818,$C$2:$C818,$C819,$B$2:$B818,$B819,$A$2:$A818,$A819))))</f>
        <v>6.018518518517979E-4</v>
      </c>
      <c r="K819" s="6">
        <f t="shared" si="37"/>
        <v>17</v>
      </c>
      <c r="L819" s="6" t="str">
        <f t="shared" si="38"/>
        <v>LATE</v>
      </c>
      <c r="M819" s="6" t="str">
        <f t="shared" si="36"/>
        <v>N</v>
      </c>
    </row>
    <row r="820" spans="1:13" x14ac:dyDescent="0.25">
      <c r="A820" t="s">
        <v>47</v>
      </c>
      <c r="B820" s="92">
        <v>46140</v>
      </c>
      <c r="C820" t="s">
        <v>121</v>
      </c>
      <c r="D820">
        <v>18232</v>
      </c>
      <c r="E820" s="76">
        <v>0.74028935185185185</v>
      </c>
      <c r="F820" s="76">
        <v>0.74173611111111115</v>
      </c>
      <c r="G820" s="2">
        <v>8.6805555555555552E-2</v>
      </c>
      <c r="H820" s="77">
        <v>0</v>
      </c>
      <c r="J820" s="79">
        <f>IF(IF(IF(_xlfn.MAXIFS($F$2:$F819,$C$2:$C819,$C820,$B$2:$B819,$B820,$A$2:$A819,$A820)=0,"",$E820-_xlfn.MAXIFS($F$2:$F819,$C$2:$C819,$C820,$B$2:$B819,$B820,$A$2:$A819,$A820))&lt;0,0,IF(_xlfn.MAXIFS($F$2:$F819,$C$2:$C819,$C820,$B$2:$B819,$B820,$A$2:$A819,$A820)=0,"",$E820-_xlfn.MAXIFS($F$2:$F819,$C$2:$C819,$C820,$B$2:$B819,$B820,$A$2:$A819,$A820)))&gt;0.25,"",IF(IF(_xlfn.MAXIFS($F$2:$F819,$C$2:$C819,$C820,$B$2:$B819,$B820,$A$2:$A819,$A820)=0,"",$E820-_xlfn.MAXIFS($F$2:$F819,$C$2:$C819,$C820,$B$2:$B819,$B820,$A$2:$A819,$A820))&lt;0,0,IF(_xlfn.MAXIFS($F$2:$F819,$C$2:$C819,$C820,$B$2:$B819,$B820,$A$2:$A819,$A820)=0,"",$E820-_xlfn.MAXIFS($F$2:$F819,$C$2:$C819,$C820,$B$2:$B819,$B820,$A$2:$A819,$A820))))</f>
        <v>0</v>
      </c>
      <c r="K820" s="6">
        <f t="shared" si="37"/>
        <v>17</v>
      </c>
      <c r="L820" s="6" t="str">
        <f t="shared" si="38"/>
        <v>LATE</v>
      </c>
      <c r="M820" s="6" t="str">
        <f t="shared" si="36"/>
        <v>N</v>
      </c>
    </row>
    <row r="821" spans="1:13" x14ac:dyDescent="0.25">
      <c r="A821" t="s">
        <v>47</v>
      </c>
      <c r="B821" s="92">
        <v>46140</v>
      </c>
      <c r="C821" t="s">
        <v>120</v>
      </c>
      <c r="D821">
        <v>18432</v>
      </c>
      <c r="E821" s="76">
        <v>0.74103009259259256</v>
      </c>
      <c r="F821" s="76">
        <v>0.74189814814814814</v>
      </c>
      <c r="G821" s="2">
        <v>5.2083333333333336E-2</v>
      </c>
      <c r="H821" s="77">
        <v>1.8055555555555555E-3</v>
      </c>
      <c r="J821" s="79">
        <f>IF(IF(IF(_xlfn.MAXIFS($F$2:$F820,$C$2:$C820,$C821,$B$2:$B820,$B821,$A$2:$A820,$A821)=0,"",$E821-_xlfn.MAXIFS($F$2:$F820,$C$2:$C820,$C821,$B$2:$B820,$B821,$A$2:$A820,$A821))&lt;0,0,IF(_xlfn.MAXIFS($F$2:$F820,$C$2:$C820,$C821,$B$2:$B820,$B821,$A$2:$A820,$A821)=0,"",$E821-_xlfn.MAXIFS($F$2:$F820,$C$2:$C820,$C821,$B$2:$B820,$B821,$A$2:$A820,$A821)))&gt;0.25,"",IF(IF(_xlfn.MAXIFS($F$2:$F820,$C$2:$C820,$C821,$B$2:$B820,$B821,$A$2:$A820,$A821)=0,"",$E821-_xlfn.MAXIFS($F$2:$F820,$C$2:$C820,$C821,$B$2:$B820,$B821,$A$2:$A820,$A821))&lt;0,0,IF(_xlfn.MAXIFS($F$2:$F820,$C$2:$C820,$C821,$B$2:$B820,$B821,$A$2:$A820,$A821)=0,"",$E821-_xlfn.MAXIFS($F$2:$F820,$C$2:$C820,$C821,$B$2:$B820,$B821,$A$2:$A820,$A821))))</f>
        <v>1.8055555555555047E-3</v>
      </c>
      <c r="K821" s="6">
        <f t="shared" si="37"/>
        <v>17</v>
      </c>
      <c r="L821" s="6" t="str">
        <f t="shared" si="38"/>
        <v>LATE</v>
      </c>
      <c r="M821" s="6" t="str">
        <f t="shared" si="36"/>
        <v>N</v>
      </c>
    </row>
    <row r="822" spans="1:13" x14ac:dyDescent="0.25">
      <c r="A822" t="s">
        <v>47</v>
      </c>
      <c r="B822" s="92">
        <v>46140</v>
      </c>
      <c r="C822" t="s">
        <v>121</v>
      </c>
      <c r="D822">
        <v>20431</v>
      </c>
      <c r="E822" s="76">
        <v>0.74138888888888888</v>
      </c>
      <c r="F822" s="76">
        <v>0.74329861111111106</v>
      </c>
      <c r="G822" s="2">
        <v>0.11458333333333333</v>
      </c>
      <c r="H822" s="77">
        <v>0</v>
      </c>
      <c r="J822" s="79">
        <f>IF(IF(IF(_xlfn.MAXIFS($F$2:$F821,$C$2:$C821,$C822,$B$2:$B821,$B822,$A$2:$A821,$A822)=0,"",$E822-_xlfn.MAXIFS($F$2:$F821,$C$2:$C821,$C822,$B$2:$B821,$B822,$A$2:$A821,$A822))&lt;0,0,IF(_xlfn.MAXIFS($F$2:$F821,$C$2:$C821,$C822,$B$2:$B821,$B822,$A$2:$A821,$A822)=0,"",$E822-_xlfn.MAXIFS($F$2:$F821,$C$2:$C821,$C822,$B$2:$B821,$B822,$A$2:$A821,$A822)))&gt;0.25,"",IF(IF(_xlfn.MAXIFS($F$2:$F821,$C$2:$C821,$C822,$B$2:$B821,$B822,$A$2:$A821,$A822)=0,"",$E822-_xlfn.MAXIFS($F$2:$F821,$C$2:$C821,$C822,$B$2:$B821,$B822,$A$2:$A821,$A822))&lt;0,0,IF(_xlfn.MAXIFS($F$2:$F821,$C$2:$C821,$C822,$B$2:$B821,$B822,$A$2:$A821,$A822)=0,"",$E822-_xlfn.MAXIFS($F$2:$F821,$C$2:$C821,$C822,$B$2:$B821,$B822,$A$2:$A821,$A822))))</f>
        <v>0</v>
      </c>
      <c r="K822" s="6">
        <f t="shared" si="37"/>
        <v>17</v>
      </c>
      <c r="L822" s="6" t="str">
        <f t="shared" si="38"/>
        <v>LATE</v>
      </c>
      <c r="M822" s="6" t="str">
        <f t="shared" si="36"/>
        <v>N</v>
      </c>
    </row>
    <row r="823" spans="1:13" x14ac:dyDescent="0.25">
      <c r="A823" t="s">
        <v>47</v>
      </c>
      <c r="B823" s="92">
        <v>46140</v>
      </c>
      <c r="C823" t="s">
        <v>121</v>
      </c>
      <c r="D823">
        <v>18132</v>
      </c>
      <c r="E823" s="76">
        <v>0.74285879629629625</v>
      </c>
      <c r="F823" s="76">
        <v>0.75026620370370367</v>
      </c>
      <c r="G823" s="2">
        <v>0.44444444444444442</v>
      </c>
      <c r="H823" s="77">
        <v>0</v>
      </c>
      <c r="J823" s="79">
        <f>IF(IF(IF(_xlfn.MAXIFS($F$2:$F822,$C$2:$C822,$C823,$B$2:$B822,$B823,$A$2:$A822,$A823)=0,"",$E823-_xlfn.MAXIFS($F$2:$F822,$C$2:$C822,$C823,$B$2:$B822,$B823,$A$2:$A822,$A823))&lt;0,0,IF(_xlfn.MAXIFS($F$2:$F822,$C$2:$C822,$C823,$B$2:$B822,$B823,$A$2:$A822,$A823)=0,"",$E823-_xlfn.MAXIFS($F$2:$F822,$C$2:$C822,$C823,$B$2:$B822,$B823,$A$2:$A822,$A823)))&gt;0.25,"",IF(IF(_xlfn.MAXIFS($F$2:$F822,$C$2:$C822,$C823,$B$2:$B822,$B823,$A$2:$A822,$A823)=0,"",$E823-_xlfn.MAXIFS($F$2:$F822,$C$2:$C822,$C823,$B$2:$B822,$B823,$A$2:$A822,$A823))&lt;0,0,IF(_xlfn.MAXIFS($F$2:$F822,$C$2:$C822,$C823,$B$2:$B822,$B823,$A$2:$A822,$A823)=0,"",$E823-_xlfn.MAXIFS($F$2:$F822,$C$2:$C822,$C823,$B$2:$B822,$B823,$A$2:$A822,$A823))))</f>
        <v>0</v>
      </c>
      <c r="K823" s="6">
        <f t="shared" si="37"/>
        <v>17</v>
      </c>
      <c r="L823" s="6" t="str">
        <f t="shared" si="38"/>
        <v>LATE</v>
      </c>
      <c r="M823" s="6" t="str">
        <f t="shared" si="36"/>
        <v>N</v>
      </c>
    </row>
    <row r="824" spans="1:13" x14ac:dyDescent="0.25">
      <c r="A824" t="s">
        <v>47</v>
      </c>
      <c r="B824" s="92">
        <v>46140</v>
      </c>
      <c r="C824" t="s">
        <v>119</v>
      </c>
      <c r="D824">
        <v>12232</v>
      </c>
      <c r="E824" s="76">
        <v>0.74344907407407412</v>
      </c>
      <c r="F824" s="76">
        <v>0.74449074074074073</v>
      </c>
      <c r="G824" s="2">
        <v>6.25E-2</v>
      </c>
      <c r="H824" s="77">
        <v>2.3842592592592591E-3</v>
      </c>
      <c r="J824" s="79">
        <f>IF(IF(IF(_xlfn.MAXIFS($F$2:$F823,$C$2:$C823,$C824,$B$2:$B823,$B824,$A$2:$A823,$A824)=0,"",$E824-_xlfn.MAXIFS($F$2:$F823,$C$2:$C823,$C824,$B$2:$B823,$B824,$A$2:$A823,$A824))&lt;0,0,IF(_xlfn.MAXIFS($F$2:$F823,$C$2:$C823,$C824,$B$2:$B823,$B824,$A$2:$A823,$A824)=0,"",$E824-_xlfn.MAXIFS($F$2:$F823,$C$2:$C823,$C824,$B$2:$B823,$B824,$A$2:$A823,$A824)))&gt;0.25,"",IF(IF(_xlfn.MAXIFS($F$2:$F823,$C$2:$C823,$C824,$B$2:$B823,$B824,$A$2:$A823,$A824)=0,"",$E824-_xlfn.MAXIFS($F$2:$F823,$C$2:$C823,$C824,$B$2:$B823,$B824,$A$2:$A823,$A824))&lt;0,0,IF(_xlfn.MAXIFS($F$2:$F823,$C$2:$C823,$C824,$B$2:$B823,$B824,$A$2:$A823,$A824)=0,"",$E824-_xlfn.MAXIFS($F$2:$F823,$C$2:$C823,$C824,$B$2:$B823,$B824,$A$2:$A823,$A824))))</f>
        <v>2.3842592592593359E-3</v>
      </c>
      <c r="K824" s="6">
        <f t="shared" si="37"/>
        <v>17</v>
      </c>
      <c r="L824" s="6" t="str">
        <f t="shared" si="38"/>
        <v>LATE</v>
      </c>
      <c r="M824" s="6" t="str">
        <f t="shared" si="36"/>
        <v>N</v>
      </c>
    </row>
    <row r="825" spans="1:13" x14ac:dyDescent="0.25">
      <c r="A825" t="s">
        <v>47</v>
      </c>
      <c r="B825" s="92">
        <v>46140</v>
      </c>
      <c r="C825" t="s">
        <v>120</v>
      </c>
      <c r="D825">
        <v>19532</v>
      </c>
      <c r="E825" s="76">
        <v>0.7441550925925926</v>
      </c>
      <c r="F825" s="76">
        <v>0.74548611111111107</v>
      </c>
      <c r="G825" s="2">
        <v>7.9861111111111105E-2</v>
      </c>
      <c r="H825" s="77">
        <v>2.2569444444444442E-3</v>
      </c>
      <c r="J825" s="79">
        <f>IF(IF(IF(_xlfn.MAXIFS($F$2:$F824,$C$2:$C824,$C825,$B$2:$B824,$B825,$A$2:$A824,$A825)=0,"",$E825-_xlfn.MAXIFS($F$2:$F824,$C$2:$C824,$C825,$B$2:$B824,$B825,$A$2:$A824,$A825))&lt;0,0,IF(_xlfn.MAXIFS($F$2:$F824,$C$2:$C824,$C825,$B$2:$B824,$B825,$A$2:$A824,$A825)=0,"",$E825-_xlfn.MAXIFS($F$2:$F824,$C$2:$C824,$C825,$B$2:$B824,$B825,$A$2:$A824,$A825)))&gt;0.25,"",IF(IF(_xlfn.MAXIFS($F$2:$F824,$C$2:$C824,$C825,$B$2:$B824,$B825,$A$2:$A824,$A825)=0,"",$E825-_xlfn.MAXIFS($F$2:$F824,$C$2:$C824,$C825,$B$2:$B824,$B825,$A$2:$A824,$A825))&lt;0,0,IF(_xlfn.MAXIFS($F$2:$F824,$C$2:$C824,$C825,$B$2:$B824,$B825,$A$2:$A824,$A825)=0,"",$E825-_xlfn.MAXIFS($F$2:$F824,$C$2:$C824,$C825,$B$2:$B824,$B825,$A$2:$A824,$A825))))</f>
        <v>2.2569444444444642E-3</v>
      </c>
      <c r="K825" s="6">
        <f t="shared" si="37"/>
        <v>17</v>
      </c>
      <c r="L825" s="6" t="str">
        <f t="shared" si="38"/>
        <v>LATE</v>
      </c>
      <c r="M825" s="6" t="str">
        <f t="shared" si="36"/>
        <v>N</v>
      </c>
    </row>
    <row r="826" spans="1:13" x14ac:dyDescent="0.25">
      <c r="A826" t="s">
        <v>47</v>
      </c>
      <c r="B826" s="92">
        <v>46140</v>
      </c>
      <c r="C826" t="s">
        <v>119</v>
      </c>
      <c r="D826">
        <v>18432</v>
      </c>
      <c r="E826" s="76">
        <v>0.74571759259259263</v>
      </c>
      <c r="F826" s="76">
        <v>0.74687499999999996</v>
      </c>
      <c r="G826" s="2">
        <v>6.9444444444444448E-2</v>
      </c>
      <c r="H826" s="77">
        <v>1.2268518518518518E-3</v>
      </c>
      <c r="J826" s="79">
        <f>IF(IF(IF(_xlfn.MAXIFS($F$2:$F825,$C$2:$C825,$C826,$B$2:$B825,$B826,$A$2:$A825,$A826)=0,"",$E826-_xlfn.MAXIFS($F$2:$F825,$C$2:$C825,$C826,$B$2:$B825,$B826,$A$2:$A825,$A826))&lt;0,0,IF(_xlfn.MAXIFS($F$2:$F825,$C$2:$C825,$C826,$B$2:$B825,$B826,$A$2:$A825,$A826)=0,"",$E826-_xlfn.MAXIFS($F$2:$F825,$C$2:$C825,$C826,$B$2:$B825,$B826,$A$2:$A825,$A826)))&gt;0.25,"",IF(IF(_xlfn.MAXIFS($F$2:$F825,$C$2:$C825,$C826,$B$2:$B825,$B826,$A$2:$A825,$A826)=0,"",$E826-_xlfn.MAXIFS($F$2:$F825,$C$2:$C825,$C826,$B$2:$B825,$B826,$A$2:$A825,$A826))&lt;0,0,IF(_xlfn.MAXIFS($F$2:$F825,$C$2:$C825,$C826,$B$2:$B825,$B826,$A$2:$A825,$A826)=0,"",$E826-_xlfn.MAXIFS($F$2:$F825,$C$2:$C825,$C826,$B$2:$B825,$B826,$A$2:$A825,$A826))))</f>
        <v>1.2268518518518956E-3</v>
      </c>
      <c r="K826" s="6">
        <f t="shared" si="37"/>
        <v>17</v>
      </c>
      <c r="L826" s="6" t="str">
        <f t="shared" si="38"/>
        <v>LATE</v>
      </c>
      <c r="M826" s="6" t="str">
        <f t="shared" si="36"/>
        <v>N</v>
      </c>
    </row>
    <row r="827" spans="1:13" x14ac:dyDescent="0.25">
      <c r="A827" t="s">
        <v>47</v>
      </c>
      <c r="B827" s="92">
        <v>46140</v>
      </c>
      <c r="C827" t="s">
        <v>120</v>
      </c>
      <c r="D827">
        <v>18232</v>
      </c>
      <c r="E827" s="76">
        <v>0.74584490740740739</v>
      </c>
      <c r="F827" s="76">
        <v>0.74787037037037041</v>
      </c>
      <c r="G827" s="2">
        <v>0.12152777777777778</v>
      </c>
      <c r="H827" s="77">
        <v>3.5879629629629629E-4</v>
      </c>
      <c r="J827" s="79">
        <f>IF(IF(IF(_xlfn.MAXIFS($F$2:$F826,$C$2:$C826,$C827,$B$2:$B826,$B827,$A$2:$A826,$A827)=0,"",$E827-_xlfn.MAXIFS($F$2:$F826,$C$2:$C826,$C827,$B$2:$B826,$B827,$A$2:$A826,$A827))&lt;0,0,IF(_xlfn.MAXIFS($F$2:$F826,$C$2:$C826,$C827,$B$2:$B826,$B827,$A$2:$A826,$A827)=0,"",$E827-_xlfn.MAXIFS($F$2:$F826,$C$2:$C826,$C827,$B$2:$B826,$B827,$A$2:$A826,$A827)))&gt;0.25,"",IF(IF(_xlfn.MAXIFS($F$2:$F826,$C$2:$C826,$C827,$B$2:$B826,$B827,$A$2:$A826,$A827)=0,"",$E827-_xlfn.MAXIFS($F$2:$F826,$C$2:$C826,$C827,$B$2:$B826,$B827,$A$2:$A826,$A827))&lt;0,0,IF(_xlfn.MAXIFS($F$2:$F826,$C$2:$C826,$C827,$B$2:$B826,$B827,$A$2:$A826,$A827)=0,"",$E827-_xlfn.MAXIFS($F$2:$F826,$C$2:$C826,$C827,$B$2:$B826,$B827,$A$2:$A826,$A827))))</f>
        <v>3.5879629629631538E-4</v>
      </c>
      <c r="K827" s="6">
        <f t="shared" si="37"/>
        <v>17</v>
      </c>
      <c r="L827" s="6" t="str">
        <f t="shared" si="38"/>
        <v>LATE</v>
      </c>
      <c r="M827" s="6" t="str">
        <f t="shared" si="36"/>
        <v>N</v>
      </c>
    </row>
    <row r="828" spans="1:13" x14ac:dyDescent="0.25">
      <c r="A828" t="s">
        <v>47</v>
      </c>
      <c r="B828" s="92">
        <v>46140</v>
      </c>
      <c r="C828" t="s">
        <v>121</v>
      </c>
      <c r="D828">
        <v>12232</v>
      </c>
      <c r="E828" s="76">
        <v>0.74611111111111106</v>
      </c>
      <c r="F828" s="76">
        <v>0.74836805555555552</v>
      </c>
      <c r="G828" s="2">
        <v>0.13541666666666666</v>
      </c>
      <c r="H828" s="77">
        <v>0</v>
      </c>
      <c r="J828" s="79">
        <f>IF(IF(IF(_xlfn.MAXIFS($F$2:$F827,$C$2:$C827,$C828,$B$2:$B827,$B828,$A$2:$A827,$A828)=0,"",$E828-_xlfn.MAXIFS($F$2:$F827,$C$2:$C827,$C828,$B$2:$B827,$B828,$A$2:$A827,$A828))&lt;0,0,IF(_xlfn.MAXIFS($F$2:$F827,$C$2:$C827,$C828,$B$2:$B827,$B828,$A$2:$A827,$A828)=0,"",$E828-_xlfn.MAXIFS($F$2:$F827,$C$2:$C827,$C828,$B$2:$B827,$B828,$A$2:$A827,$A828)))&gt;0.25,"",IF(IF(_xlfn.MAXIFS($F$2:$F827,$C$2:$C827,$C828,$B$2:$B827,$B828,$A$2:$A827,$A828)=0,"",$E828-_xlfn.MAXIFS($F$2:$F827,$C$2:$C827,$C828,$B$2:$B827,$B828,$A$2:$A827,$A828))&lt;0,0,IF(_xlfn.MAXIFS($F$2:$F827,$C$2:$C827,$C828,$B$2:$B827,$B828,$A$2:$A827,$A828)=0,"",$E828-_xlfn.MAXIFS($F$2:$F827,$C$2:$C827,$C828,$B$2:$B827,$B828,$A$2:$A827,$A828))))</f>
        <v>0</v>
      </c>
      <c r="K828" s="6">
        <f t="shared" si="37"/>
        <v>17</v>
      </c>
      <c r="L828" s="6" t="str">
        <f t="shared" si="38"/>
        <v>LATE</v>
      </c>
      <c r="M828" s="6" t="str">
        <f t="shared" si="36"/>
        <v>N</v>
      </c>
    </row>
    <row r="829" spans="1:13" x14ac:dyDescent="0.25">
      <c r="A829" t="s">
        <v>47</v>
      </c>
      <c r="B829" s="92">
        <v>46140</v>
      </c>
      <c r="C829" t="s">
        <v>119</v>
      </c>
      <c r="D829">
        <v>19532</v>
      </c>
      <c r="E829" s="76">
        <v>0.74814814814814812</v>
      </c>
      <c r="F829" s="76">
        <v>0.74924768518518514</v>
      </c>
      <c r="G829" s="2">
        <v>6.5972222222222224E-2</v>
      </c>
      <c r="H829" s="77">
        <v>1.2731481481481483E-3</v>
      </c>
      <c r="J829" s="79">
        <f>IF(IF(IF(_xlfn.MAXIFS($F$2:$F828,$C$2:$C828,$C829,$B$2:$B828,$B829,$A$2:$A828,$A829)=0,"",$E829-_xlfn.MAXIFS($F$2:$F828,$C$2:$C828,$C829,$B$2:$B828,$B829,$A$2:$A828,$A829))&lt;0,0,IF(_xlfn.MAXIFS($F$2:$F828,$C$2:$C828,$C829,$B$2:$B828,$B829,$A$2:$A828,$A829)=0,"",$E829-_xlfn.MAXIFS($F$2:$F828,$C$2:$C828,$C829,$B$2:$B828,$B829,$A$2:$A828,$A829)))&gt;0.25,"",IF(IF(_xlfn.MAXIFS($F$2:$F828,$C$2:$C828,$C829,$B$2:$B828,$B829,$A$2:$A828,$A829)=0,"",$E829-_xlfn.MAXIFS($F$2:$F828,$C$2:$C828,$C829,$B$2:$B828,$B829,$A$2:$A828,$A829))&lt;0,0,IF(_xlfn.MAXIFS($F$2:$F828,$C$2:$C828,$C829,$B$2:$B828,$B829,$A$2:$A828,$A829)=0,"",$E829-_xlfn.MAXIFS($F$2:$F828,$C$2:$C828,$C829,$B$2:$B828,$B829,$A$2:$A828,$A829))))</f>
        <v>1.2731481481481621E-3</v>
      </c>
      <c r="K829" s="6">
        <f t="shared" si="37"/>
        <v>17</v>
      </c>
      <c r="L829" s="6" t="str">
        <f t="shared" si="38"/>
        <v>LATE</v>
      </c>
      <c r="M829" s="6" t="str">
        <f t="shared" si="36"/>
        <v>N</v>
      </c>
    </row>
    <row r="830" spans="1:13" x14ac:dyDescent="0.25">
      <c r="A830" t="s">
        <v>47</v>
      </c>
      <c r="B830" s="92">
        <v>46140</v>
      </c>
      <c r="C830" t="s">
        <v>121</v>
      </c>
      <c r="D830">
        <v>18432</v>
      </c>
      <c r="E830" s="76">
        <v>0.7485532407407407</v>
      </c>
      <c r="F830" s="76">
        <v>0.7534143518518519</v>
      </c>
      <c r="G830" s="2">
        <v>0.29166666666666669</v>
      </c>
      <c r="H830" s="77">
        <v>1.8518518518518518E-4</v>
      </c>
      <c r="J830" s="79">
        <f>IF(IF(IF(_xlfn.MAXIFS($F$2:$F829,$C$2:$C829,$C830,$B$2:$B829,$B830,$A$2:$A829,$A830)=0,"",$E830-_xlfn.MAXIFS($F$2:$F829,$C$2:$C829,$C830,$B$2:$B829,$B830,$A$2:$A829,$A830))&lt;0,0,IF(_xlfn.MAXIFS($F$2:$F829,$C$2:$C829,$C830,$B$2:$B829,$B830,$A$2:$A829,$A830)=0,"",$E830-_xlfn.MAXIFS($F$2:$F829,$C$2:$C829,$C830,$B$2:$B829,$B830,$A$2:$A829,$A830)))&gt;0.25,"",IF(IF(_xlfn.MAXIFS($F$2:$F829,$C$2:$C829,$C830,$B$2:$B829,$B830,$A$2:$A829,$A830)=0,"",$E830-_xlfn.MAXIFS($F$2:$F829,$C$2:$C829,$C830,$B$2:$B829,$B830,$A$2:$A829,$A830))&lt;0,0,IF(_xlfn.MAXIFS($F$2:$F829,$C$2:$C829,$C830,$B$2:$B829,$B830,$A$2:$A829,$A830)=0,"",$E830-_xlfn.MAXIFS($F$2:$F829,$C$2:$C829,$C830,$B$2:$B829,$B830,$A$2:$A829,$A830))))</f>
        <v>0</v>
      </c>
      <c r="K830" s="6">
        <f t="shared" si="37"/>
        <v>17</v>
      </c>
      <c r="L830" s="6" t="str">
        <f t="shared" si="38"/>
        <v>LATE</v>
      </c>
      <c r="M830" s="6" t="str">
        <f t="shared" si="36"/>
        <v>N</v>
      </c>
    </row>
    <row r="831" spans="1:13" x14ac:dyDescent="0.25">
      <c r="A831" t="s">
        <v>47</v>
      </c>
      <c r="B831" s="92">
        <v>46140</v>
      </c>
      <c r="C831" t="s">
        <v>120</v>
      </c>
      <c r="D831">
        <v>20431</v>
      </c>
      <c r="E831" s="76">
        <v>0.74885416666666671</v>
      </c>
      <c r="F831" s="76">
        <v>0.75035879629629632</v>
      </c>
      <c r="G831" s="2">
        <v>9.0277777777777776E-2</v>
      </c>
      <c r="H831" s="77">
        <v>9.837962962962962E-4</v>
      </c>
      <c r="J831" s="79">
        <f>IF(IF(IF(_xlfn.MAXIFS($F$2:$F830,$C$2:$C830,$C831,$B$2:$B830,$B831,$A$2:$A830,$A831)=0,"",$E831-_xlfn.MAXIFS($F$2:$F830,$C$2:$C830,$C831,$B$2:$B830,$B831,$A$2:$A830,$A831))&lt;0,0,IF(_xlfn.MAXIFS($F$2:$F830,$C$2:$C830,$C831,$B$2:$B830,$B831,$A$2:$A830,$A831)=0,"",$E831-_xlfn.MAXIFS($F$2:$F830,$C$2:$C830,$C831,$B$2:$B830,$B831,$A$2:$A830,$A831)))&gt;0.25,"",IF(IF(_xlfn.MAXIFS($F$2:$F830,$C$2:$C830,$C831,$B$2:$B830,$B831,$A$2:$A830,$A831)=0,"",$E831-_xlfn.MAXIFS($F$2:$F830,$C$2:$C830,$C831,$B$2:$B830,$B831,$A$2:$A830,$A831))&lt;0,0,IF(_xlfn.MAXIFS($F$2:$F830,$C$2:$C830,$C831,$B$2:$B830,$B831,$A$2:$A830,$A831)=0,"",$E831-_xlfn.MAXIFS($F$2:$F830,$C$2:$C830,$C831,$B$2:$B830,$B831,$A$2:$A830,$A831))))</f>
        <v>9.8379629629630205E-4</v>
      </c>
      <c r="K831" s="6">
        <f t="shared" si="37"/>
        <v>17</v>
      </c>
      <c r="L831" s="6" t="str">
        <f t="shared" si="38"/>
        <v>LATE</v>
      </c>
      <c r="M831" s="6" t="str">
        <f t="shared" si="36"/>
        <v>N</v>
      </c>
    </row>
    <row r="832" spans="1:13" x14ac:dyDescent="0.25">
      <c r="A832" t="s">
        <v>47</v>
      </c>
      <c r="B832" s="92">
        <v>46140</v>
      </c>
      <c r="C832" t="s">
        <v>121</v>
      </c>
      <c r="D832">
        <v>19532</v>
      </c>
      <c r="E832" s="76">
        <v>0.75104166666666672</v>
      </c>
      <c r="F832" s="76">
        <v>0.75630787037037039</v>
      </c>
      <c r="G832" s="2">
        <v>0.31597222222222221</v>
      </c>
      <c r="H832" s="77">
        <v>0</v>
      </c>
      <c r="J832" s="79">
        <f>IF(IF(IF(_xlfn.MAXIFS($F$2:$F831,$C$2:$C831,$C832,$B$2:$B831,$B832,$A$2:$A831,$A832)=0,"",$E832-_xlfn.MAXIFS($F$2:$F831,$C$2:$C831,$C832,$B$2:$B831,$B832,$A$2:$A831,$A832))&lt;0,0,IF(_xlfn.MAXIFS($F$2:$F831,$C$2:$C831,$C832,$B$2:$B831,$B832,$A$2:$A831,$A832)=0,"",$E832-_xlfn.MAXIFS($F$2:$F831,$C$2:$C831,$C832,$B$2:$B831,$B832,$A$2:$A831,$A832)))&gt;0.25,"",IF(IF(_xlfn.MAXIFS($F$2:$F831,$C$2:$C831,$C832,$B$2:$B831,$B832,$A$2:$A831,$A832)=0,"",$E832-_xlfn.MAXIFS($F$2:$F831,$C$2:$C831,$C832,$B$2:$B831,$B832,$A$2:$A831,$A832))&lt;0,0,IF(_xlfn.MAXIFS($F$2:$F831,$C$2:$C831,$C832,$B$2:$B831,$B832,$A$2:$A831,$A832)=0,"",$E832-_xlfn.MAXIFS($F$2:$F831,$C$2:$C831,$C832,$B$2:$B831,$B832,$A$2:$A831,$A832))))</f>
        <v>0</v>
      </c>
      <c r="K832" s="6">
        <f t="shared" si="37"/>
        <v>18</v>
      </c>
      <c r="L832" s="6" t="str">
        <f t="shared" si="38"/>
        <v>EARLY</v>
      </c>
      <c r="M832" s="6" t="str">
        <f t="shared" si="36"/>
        <v>N</v>
      </c>
    </row>
    <row r="833" spans="1:13" x14ac:dyDescent="0.25">
      <c r="A833" t="s">
        <v>47</v>
      </c>
      <c r="B833" s="92">
        <v>46140</v>
      </c>
      <c r="C833" t="s">
        <v>119</v>
      </c>
      <c r="D833">
        <v>18232</v>
      </c>
      <c r="E833" s="76">
        <v>0.7517476851851852</v>
      </c>
      <c r="F833" s="76">
        <v>0.75284722222222222</v>
      </c>
      <c r="G833" s="2">
        <v>6.5972222222222224E-2</v>
      </c>
      <c r="H833" s="77">
        <v>2.5000000000000001E-3</v>
      </c>
      <c r="J833" s="79">
        <f>IF(IF(IF(_xlfn.MAXIFS($F$2:$F832,$C$2:$C832,$C833,$B$2:$B832,$B833,$A$2:$A832,$A833)=0,"",$E833-_xlfn.MAXIFS($F$2:$F832,$C$2:$C832,$C833,$B$2:$B832,$B833,$A$2:$A832,$A833))&lt;0,0,IF(_xlfn.MAXIFS($F$2:$F832,$C$2:$C832,$C833,$B$2:$B832,$B833,$A$2:$A832,$A833)=0,"",$E833-_xlfn.MAXIFS($F$2:$F832,$C$2:$C832,$C833,$B$2:$B832,$B833,$A$2:$A832,$A833)))&gt;0.25,"",IF(IF(_xlfn.MAXIFS($F$2:$F832,$C$2:$C832,$C833,$B$2:$B832,$B833,$A$2:$A832,$A833)=0,"",$E833-_xlfn.MAXIFS($F$2:$F832,$C$2:$C832,$C833,$B$2:$B832,$B833,$A$2:$A832,$A833))&lt;0,0,IF(_xlfn.MAXIFS($F$2:$F832,$C$2:$C832,$C833,$B$2:$B832,$B833,$A$2:$A832,$A833)=0,"",$E833-_xlfn.MAXIFS($F$2:$F832,$C$2:$C832,$C833,$B$2:$B832,$B833,$A$2:$A832,$A833))))</f>
        <v>2.5000000000000577E-3</v>
      </c>
      <c r="K833" s="6">
        <f t="shared" si="37"/>
        <v>18</v>
      </c>
      <c r="L833" s="6" t="str">
        <f t="shared" si="38"/>
        <v>EARLY</v>
      </c>
      <c r="M833" s="6" t="str">
        <f t="shared" si="36"/>
        <v>N</v>
      </c>
    </row>
    <row r="834" spans="1:13" x14ac:dyDescent="0.25">
      <c r="A834" t="s">
        <v>47</v>
      </c>
      <c r="B834" s="92">
        <v>46140</v>
      </c>
      <c r="C834" t="s">
        <v>119</v>
      </c>
      <c r="D834">
        <v>20431</v>
      </c>
      <c r="E834" s="76">
        <v>0.75337962962962968</v>
      </c>
      <c r="F834" s="76">
        <v>0.75435185185185183</v>
      </c>
      <c r="G834" s="2">
        <v>5.8333333333333334E-2</v>
      </c>
      <c r="H834" s="77">
        <v>5.3240740740740744E-4</v>
      </c>
      <c r="J834" s="79">
        <f>IF(IF(IF(_xlfn.MAXIFS($F$2:$F833,$C$2:$C833,$C834,$B$2:$B833,$B834,$A$2:$A833,$A834)=0,"",$E834-_xlfn.MAXIFS($F$2:$F833,$C$2:$C833,$C834,$B$2:$B833,$B834,$A$2:$A833,$A834))&lt;0,0,IF(_xlfn.MAXIFS($F$2:$F833,$C$2:$C833,$C834,$B$2:$B833,$B834,$A$2:$A833,$A834)=0,"",$E834-_xlfn.MAXIFS($F$2:$F833,$C$2:$C833,$C834,$B$2:$B833,$B834,$A$2:$A833,$A834)))&gt;0.25,"",IF(IF(_xlfn.MAXIFS($F$2:$F833,$C$2:$C833,$C834,$B$2:$B833,$B834,$A$2:$A833,$A834)=0,"",$E834-_xlfn.MAXIFS($F$2:$F833,$C$2:$C833,$C834,$B$2:$B833,$B834,$A$2:$A833,$A834))&lt;0,0,IF(_xlfn.MAXIFS($F$2:$F833,$C$2:$C833,$C834,$B$2:$B833,$B834,$A$2:$A833,$A834)=0,"",$E834-_xlfn.MAXIFS($F$2:$F833,$C$2:$C833,$C834,$B$2:$B833,$B834,$A$2:$A833,$A834))))</f>
        <v>5.3240740740745363E-4</v>
      </c>
      <c r="K834" s="6">
        <f t="shared" si="37"/>
        <v>18</v>
      </c>
      <c r="L834" s="6" t="str">
        <f t="shared" si="38"/>
        <v>EARLY</v>
      </c>
      <c r="M834" s="6" t="str">
        <f t="shared" ref="M834:M897" si="39">IF($A834="","",IF(AND($K834&gt;=10,$K834&lt;=13),"Y",IF(AND($K834=14,$L834="EARLY"),"Y","N")))</f>
        <v>N</v>
      </c>
    </row>
    <row r="835" spans="1:13" x14ac:dyDescent="0.25">
      <c r="A835" t="s">
        <v>47</v>
      </c>
      <c r="B835" s="92">
        <v>46140</v>
      </c>
      <c r="C835" t="s">
        <v>120</v>
      </c>
      <c r="D835">
        <v>25131</v>
      </c>
      <c r="E835" s="76">
        <v>0.7534953703703704</v>
      </c>
      <c r="F835" s="76">
        <v>0.75476851851851856</v>
      </c>
      <c r="G835" s="2">
        <v>7.6388888888888895E-2</v>
      </c>
      <c r="H835" s="77">
        <v>3.1365740740740742E-3</v>
      </c>
      <c r="J835" s="79">
        <f>IF(IF(IF(_xlfn.MAXIFS($F$2:$F834,$C$2:$C834,$C835,$B$2:$B834,$B835,$A$2:$A834,$A835)=0,"",$E835-_xlfn.MAXIFS($F$2:$F834,$C$2:$C834,$C835,$B$2:$B834,$B835,$A$2:$A834,$A835))&lt;0,0,IF(_xlfn.MAXIFS($F$2:$F834,$C$2:$C834,$C835,$B$2:$B834,$B835,$A$2:$A834,$A835)=0,"",$E835-_xlfn.MAXIFS($F$2:$F834,$C$2:$C834,$C835,$B$2:$B834,$B835,$A$2:$A834,$A835)))&gt;0.25,"",IF(IF(_xlfn.MAXIFS($F$2:$F834,$C$2:$C834,$C835,$B$2:$B834,$B835,$A$2:$A834,$A835)=0,"",$E835-_xlfn.MAXIFS($F$2:$F834,$C$2:$C834,$C835,$B$2:$B834,$B835,$A$2:$A834,$A835))&lt;0,0,IF(_xlfn.MAXIFS($F$2:$F834,$C$2:$C834,$C835,$B$2:$B834,$B835,$A$2:$A834,$A835)=0,"",$E835-_xlfn.MAXIFS($F$2:$F834,$C$2:$C834,$C835,$B$2:$B834,$B835,$A$2:$A834,$A835))))</f>
        <v>3.1365740740740833E-3</v>
      </c>
      <c r="K835" s="6">
        <f t="shared" ref="K835:K898" si="40">IF($J835="","",IF(HOUR($E835)&gt;19,19,IF(HOUR($E835)&lt;5,5,HOUR($E835))))</f>
        <v>18</v>
      </c>
      <c r="L835" s="6" t="str">
        <f t="shared" ref="L835:L898" si="41">IF($J835="","",IF(MINUTE($E835)&lt;30,"EARLY","LATE"))</f>
        <v>EARLY</v>
      </c>
      <c r="M835" s="6" t="str">
        <f t="shared" si="39"/>
        <v>N</v>
      </c>
    </row>
    <row r="836" spans="1:13" x14ac:dyDescent="0.25">
      <c r="A836" t="s">
        <v>47</v>
      </c>
      <c r="B836" s="92">
        <v>46140</v>
      </c>
      <c r="C836" t="s">
        <v>121</v>
      </c>
      <c r="D836">
        <v>18232</v>
      </c>
      <c r="E836" s="76">
        <v>0.75446759259259255</v>
      </c>
      <c r="F836" s="76">
        <v>0.75863425925925931</v>
      </c>
      <c r="G836" s="2">
        <v>0.25</v>
      </c>
      <c r="H836" s="77">
        <v>0</v>
      </c>
      <c r="J836" s="79">
        <f>IF(IF(IF(_xlfn.MAXIFS($F$2:$F835,$C$2:$C835,$C836,$B$2:$B835,$B836,$A$2:$A835,$A836)=0,"",$E836-_xlfn.MAXIFS($F$2:$F835,$C$2:$C835,$C836,$B$2:$B835,$B836,$A$2:$A835,$A836))&lt;0,0,IF(_xlfn.MAXIFS($F$2:$F835,$C$2:$C835,$C836,$B$2:$B835,$B836,$A$2:$A835,$A836)=0,"",$E836-_xlfn.MAXIFS($F$2:$F835,$C$2:$C835,$C836,$B$2:$B835,$B836,$A$2:$A835,$A836)))&gt;0.25,"",IF(IF(_xlfn.MAXIFS($F$2:$F835,$C$2:$C835,$C836,$B$2:$B835,$B836,$A$2:$A835,$A836)=0,"",$E836-_xlfn.MAXIFS($F$2:$F835,$C$2:$C835,$C836,$B$2:$B835,$B836,$A$2:$A835,$A836))&lt;0,0,IF(_xlfn.MAXIFS($F$2:$F835,$C$2:$C835,$C836,$B$2:$B835,$B836,$A$2:$A835,$A836)=0,"",$E836-_xlfn.MAXIFS($F$2:$F835,$C$2:$C835,$C836,$B$2:$B835,$B836,$A$2:$A835,$A836))))</f>
        <v>0</v>
      </c>
      <c r="K836" s="6">
        <f t="shared" si="40"/>
        <v>18</v>
      </c>
      <c r="L836" s="6" t="str">
        <f t="shared" si="41"/>
        <v>EARLY</v>
      </c>
      <c r="M836" s="6" t="str">
        <f t="shared" si="39"/>
        <v>N</v>
      </c>
    </row>
    <row r="837" spans="1:13" x14ac:dyDescent="0.25">
      <c r="A837" t="s">
        <v>47</v>
      </c>
      <c r="B837" s="92">
        <v>46140</v>
      </c>
      <c r="C837" t="s">
        <v>121</v>
      </c>
      <c r="D837">
        <v>20431</v>
      </c>
      <c r="E837" s="76">
        <v>0.75586805555555558</v>
      </c>
      <c r="F837" s="76">
        <v>0.76217592592592598</v>
      </c>
      <c r="G837" s="2">
        <v>0.37847222222222221</v>
      </c>
      <c r="H837" s="77">
        <v>0</v>
      </c>
      <c r="J837" s="79">
        <f>IF(IF(IF(_xlfn.MAXIFS($F$2:$F836,$C$2:$C836,$C837,$B$2:$B836,$B837,$A$2:$A836,$A837)=0,"",$E837-_xlfn.MAXIFS($F$2:$F836,$C$2:$C836,$C837,$B$2:$B836,$B837,$A$2:$A836,$A837))&lt;0,0,IF(_xlfn.MAXIFS($F$2:$F836,$C$2:$C836,$C837,$B$2:$B836,$B837,$A$2:$A836,$A837)=0,"",$E837-_xlfn.MAXIFS($F$2:$F836,$C$2:$C836,$C837,$B$2:$B836,$B837,$A$2:$A836,$A837)))&gt;0.25,"",IF(IF(_xlfn.MAXIFS($F$2:$F836,$C$2:$C836,$C837,$B$2:$B836,$B837,$A$2:$A836,$A837)=0,"",$E837-_xlfn.MAXIFS($F$2:$F836,$C$2:$C836,$C837,$B$2:$B836,$B837,$A$2:$A836,$A837))&lt;0,0,IF(_xlfn.MAXIFS($F$2:$F836,$C$2:$C836,$C837,$B$2:$B836,$B837,$A$2:$A836,$A837)=0,"",$E837-_xlfn.MAXIFS($F$2:$F836,$C$2:$C836,$C837,$B$2:$B836,$B837,$A$2:$A836,$A837))))</f>
        <v>0</v>
      </c>
      <c r="K837" s="6">
        <f t="shared" si="40"/>
        <v>18</v>
      </c>
      <c r="L837" s="6" t="str">
        <f t="shared" si="41"/>
        <v>EARLY</v>
      </c>
      <c r="M837" s="6" t="str">
        <f t="shared" si="39"/>
        <v>N</v>
      </c>
    </row>
    <row r="838" spans="1:13" x14ac:dyDescent="0.25">
      <c r="A838" t="s">
        <v>47</v>
      </c>
      <c r="B838" s="92">
        <v>46140</v>
      </c>
      <c r="C838" t="s">
        <v>120</v>
      </c>
      <c r="D838">
        <v>18132</v>
      </c>
      <c r="E838" s="76">
        <v>0.75605324074074076</v>
      </c>
      <c r="F838" s="76">
        <v>0.75767361111111109</v>
      </c>
      <c r="G838" s="2">
        <v>9.7222222222222224E-2</v>
      </c>
      <c r="H838" s="77">
        <v>1.2847222222222223E-3</v>
      </c>
      <c r="J838" s="79">
        <f>IF(IF(IF(_xlfn.MAXIFS($F$2:$F837,$C$2:$C837,$C838,$B$2:$B837,$B838,$A$2:$A837,$A838)=0,"",$E838-_xlfn.MAXIFS($F$2:$F837,$C$2:$C837,$C838,$B$2:$B837,$B838,$A$2:$A837,$A838))&lt;0,0,IF(_xlfn.MAXIFS($F$2:$F837,$C$2:$C837,$C838,$B$2:$B837,$B838,$A$2:$A837,$A838)=0,"",$E838-_xlfn.MAXIFS($F$2:$F837,$C$2:$C837,$C838,$B$2:$B837,$B838,$A$2:$A837,$A838)))&gt;0.25,"",IF(IF(_xlfn.MAXIFS($F$2:$F837,$C$2:$C837,$C838,$B$2:$B837,$B838,$A$2:$A837,$A838)=0,"",$E838-_xlfn.MAXIFS($F$2:$F837,$C$2:$C837,$C838,$B$2:$B837,$B838,$A$2:$A837,$A838))&lt;0,0,IF(_xlfn.MAXIFS($F$2:$F837,$C$2:$C837,$C838,$B$2:$B837,$B838,$A$2:$A837,$A838)=0,"",$E838-_xlfn.MAXIFS($F$2:$F837,$C$2:$C837,$C838,$B$2:$B837,$B838,$A$2:$A837,$A838))))</f>
        <v>1.284722222222201E-3</v>
      </c>
      <c r="K838" s="6">
        <f t="shared" si="40"/>
        <v>18</v>
      </c>
      <c r="L838" s="6" t="str">
        <f t="shared" si="41"/>
        <v>EARLY</v>
      </c>
      <c r="M838" s="6" t="str">
        <f t="shared" si="39"/>
        <v>N</v>
      </c>
    </row>
    <row r="839" spans="1:13" x14ac:dyDescent="0.25">
      <c r="A839" t="s">
        <v>47</v>
      </c>
      <c r="B839" s="92">
        <v>46140</v>
      </c>
      <c r="C839" t="s">
        <v>119</v>
      </c>
      <c r="D839">
        <v>25131</v>
      </c>
      <c r="E839" s="76">
        <v>0.75870370370370366</v>
      </c>
      <c r="F839" s="76">
        <v>0.76026620370370368</v>
      </c>
      <c r="G839" s="2">
        <v>9.375E-2</v>
      </c>
      <c r="H839" s="77">
        <v>4.3518518518518515E-3</v>
      </c>
      <c r="J839" s="79">
        <f>IF(IF(IF(_xlfn.MAXIFS($F$2:$F838,$C$2:$C838,$C839,$B$2:$B838,$B839,$A$2:$A838,$A839)=0,"",$E839-_xlfn.MAXIFS($F$2:$F838,$C$2:$C838,$C839,$B$2:$B838,$B839,$A$2:$A838,$A839))&lt;0,0,IF(_xlfn.MAXIFS($F$2:$F838,$C$2:$C838,$C839,$B$2:$B838,$B839,$A$2:$A838,$A839)=0,"",$E839-_xlfn.MAXIFS($F$2:$F838,$C$2:$C838,$C839,$B$2:$B838,$B839,$A$2:$A838,$A839)))&gt;0.25,"",IF(IF(_xlfn.MAXIFS($F$2:$F838,$C$2:$C838,$C839,$B$2:$B838,$B839,$A$2:$A838,$A839)=0,"",$E839-_xlfn.MAXIFS($F$2:$F838,$C$2:$C838,$C839,$B$2:$B838,$B839,$A$2:$A838,$A839))&lt;0,0,IF(_xlfn.MAXIFS($F$2:$F838,$C$2:$C838,$C839,$B$2:$B838,$B839,$A$2:$A838,$A839)=0,"",$E839-_xlfn.MAXIFS($F$2:$F838,$C$2:$C838,$C839,$B$2:$B838,$B839,$A$2:$A838,$A839))))</f>
        <v>4.351851851851829E-3</v>
      </c>
      <c r="K839" s="6">
        <f t="shared" si="40"/>
        <v>18</v>
      </c>
      <c r="L839" s="6" t="str">
        <f t="shared" si="41"/>
        <v>EARLY</v>
      </c>
      <c r="M839" s="6" t="str">
        <f t="shared" si="39"/>
        <v>N</v>
      </c>
    </row>
    <row r="840" spans="1:13" x14ac:dyDescent="0.25">
      <c r="A840" t="s">
        <v>47</v>
      </c>
      <c r="B840" s="92">
        <v>46140</v>
      </c>
      <c r="C840" t="s">
        <v>120</v>
      </c>
      <c r="D840">
        <v>18432</v>
      </c>
      <c r="E840" s="76">
        <v>0.75989583333333333</v>
      </c>
      <c r="F840" s="76">
        <v>0.76070601851851849</v>
      </c>
      <c r="G840" s="2">
        <v>4.8611111111111112E-2</v>
      </c>
      <c r="H840" s="77">
        <v>2.2222222222222222E-3</v>
      </c>
      <c r="J840" s="79">
        <f>IF(IF(IF(_xlfn.MAXIFS($F$2:$F839,$C$2:$C839,$C840,$B$2:$B839,$B840,$A$2:$A839,$A840)=0,"",$E840-_xlfn.MAXIFS($F$2:$F839,$C$2:$C839,$C840,$B$2:$B839,$B840,$A$2:$A839,$A840))&lt;0,0,IF(_xlfn.MAXIFS($F$2:$F839,$C$2:$C839,$C840,$B$2:$B839,$B840,$A$2:$A839,$A840)=0,"",$E840-_xlfn.MAXIFS($F$2:$F839,$C$2:$C839,$C840,$B$2:$B839,$B840,$A$2:$A839,$A840)))&gt;0.25,"",IF(IF(_xlfn.MAXIFS($F$2:$F839,$C$2:$C839,$C840,$B$2:$B839,$B840,$A$2:$A839,$A840)=0,"",$E840-_xlfn.MAXIFS($F$2:$F839,$C$2:$C839,$C840,$B$2:$B839,$B840,$A$2:$A839,$A840))&lt;0,0,IF(_xlfn.MAXIFS($F$2:$F839,$C$2:$C839,$C840,$B$2:$B839,$B840,$A$2:$A839,$A840)=0,"",$E840-_xlfn.MAXIFS($F$2:$F839,$C$2:$C839,$C840,$B$2:$B839,$B840,$A$2:$A839,$A840))))</f>
        <v>2.2222222222222365E-3</v>
      </c>
      <c r="K840" s="6">
        <f t="shared" si="40"/>
        <v>18</v>
      </c>
      <c r="L840" s="6" t="str">
        <f t="shared" si="41"/>
        <v>EARLY</v>
      </c>
      <c r="M840" s="6" t="str">
        <f t="shared" si="39"/>
        <v>N</v>
      </c>
    </row>
    <row r="841" spans="1:13" x14ac:dyDescent="0.25">
      <c r="A841" t="s">
        <v>47</v>
      </c>
      <c r="B841" s="92">
        <v>46140</v>
      </c>
      <c r="C841" t="s">
        <v>119</v>
      </c>
      <c r="D841">
        <v>18132</v>
      </c>
      <c r="E841" s="76">
        <v>0.76033564814814814</v>
      </c>
      <c r="F841" s="76">
        <v>0.76120370370370372</v>
      </c>
      <c r="G841" s="2">
        <v>5.2083333333333336E-2</v>
      </c>
      <c r="H841" s="77">
        <v>6.9444444444444444E-5</v>
      </c>
      <c r="J841" s="79">
        <f>IF(IF(IF(_xlfn.MAXIFS($F$2:$F840,$C$2:$C840,$C841,$B$2:$B840,$B841,$A$2:$A840,$A841)=0,"",$E841-_xlfn.MAXIFS($F$2:$F840,$C$2:$C840,$C841,$B$2:$B840,$B841,$A$2:$A840,$A841))&lt;0,0,IF(_xlfn.MAXIFS($F$2:$F840,$C$2:$C840,$C841,$B$2:$B840,$B841,$A$2:$A840,$A841)=0,"",$E841-_xlfn.MAXIFS($F$2:$F840,$C$2:$C840,$C841,$B$2:$B840,$B841,$A$2:$A840,$A841)))&gt;0.25,"",IF(IF(_xlfn.MAXIFS($F$2:$F840,$C$2:$C840,$C841,$B$2:$B840,$B841,$A$2:$A840,$A841)=0,"",$E841-_xlfn.MAXIFS($F$2:$F840,$C$2:$C840,$C841,$B$2:$B840,$B841,$A$2:$A840,$A841))&lt;0,0,IF(_xlfn.MAXIFS($F$2:$F840,$C$2:$C840,$C841,$B$2:$B840,$B841,$A$2:$A840,$A841)=0,"",$E841-_xlfn.MAXIFS($F$2:$F840,$C$2:$C840,$C841,$B$2:$B840,$B841,$A$2:$A840,$A841))))</f>
        <v>6.94444444444553E-5</v>
      </c>
      <c r="K841" s="6">
        <f t="shared" si="40"/>
        <v>18</v>
      </c>
      <c r="L841" s="6" t="str">
        <f t="shared" si="41"/>
        <v>EARLY</v>
      </c>
      <c r="M841" s="6" t="str">
        <f t="shared" si="39"/>
        <v>N</v>
      </c>
    </row>
    <row r="842" spans="1:13" x14ac:dyDescent="0.25">
      <c r="A842" t="s">
        <v>47</v>
      </c>
      <c r="B842" s="92">
        <v>46140</v>
      </c>
      <c r="C842" t="s">
        <v>121</v>
      </c>
      <c r="D842">
        <v>25131</v>
      </c>
      <c r="E842" s="76">
        <v>0.76200231481481484</v>
      </c>
      <c r="F842" s="76">
        <v>0.76506944444444447</v>
      </c>
      <c r="G842" s="2">
        <v>0.18402777777777779</v>
      </c>
      <c r="H842" s="77">
        <v>0</v>
      </c>
      <c r="J842" s="79">
        <f>IF(IF(IF(_xlfn.MAXIFS($F$2:$F841,$C$2:$C841,$C842,$B$2:$B841,$B842,$A$2:$A841,$A842)=0,"",$E842-_xlfn.MAXIFS($F$2:$F841,$C$2:$C841,$C842,$B$2:$B841,$B842,$A$2:$A841,$A842))&lt;0,0,IF(_xlfn.MAXIFS($F$2:$F841,$C$2:$C841,$C842,$B$2:$B841,$B842,$A$2:$A841,$A842)=0,"",$E842-_xlfn.MAXIFS($F$2:$F841,$C$2:$C841,$C842,$B$2:$B841,$B842,$A$2:$A841,$A842)))&gt;0.25,"",IF(IF(_xlfn.MAXIFS($F$2:$F841,$C$2:$C841,$C842,$B$2:$B841,$B842,$A$2:$A841,$A842)=0,"",$E842-_xlfn.MAXIFS($F$2:$F841,$C$2:$C841,$C842,$B$2:$B841,$B842,$A$2:$A841,$A842))&lt;0,0,IF(_xlfn.MAXIFS($F$2:$F841,$C$2:$C841,$C842,$B$2:$B841,$B842,$A$2:$A841,$A842)=0,"",$E842-_xlfn.MAXIFS($F$2:$F841,$C$2:$C841,$C842,$B$2:$B841,$B842,$A$2:$A841,$A842))))</f>
        <v>0</v>
      </c>
      <c r="K842" s="6">
        <f t="shared" si="40"/>
        <v>18</v>
      </c>
      <c r="L842" s="6" t="str">
        <f t="shared" si="41"/>
        <v>EARLY</v>
      </c>
      <c r="M842" s="6" t="str">
        <f t="shared" si="39"/>
        <v>N</v>
      </c>
    </row>
    <row r="843" spans="1:13" x14ac:dyDescent="0.25">
      <c r="A843" t="s">
        <v>47</v>
      </c>
      <c r="B843" s="92">
        <v>46140</v>
      </c>
      <c r="C843" t="s">
        <v>121</v>
      </c>
      <c r="D843">
        <v>18132</v>
      </c>
      <c r="E843" s="76">
        <v>0.76270833333333332</v>
      </c>
      <c r="F843" s="76">
        <v>0.76930555555555558</v>
      </c>
      <c r="G843" s="2">
        <v>0.39583333333333331</v>
      </c>
      <c r="H843" s="77">
        <v>0</v>
      </c>
      <c r="J843" s="79">
        <f>IF(IF(IF(_xlfn.MAXIFS($F$2:$F842,$C$2:$C842,$C843,$B$2:$B842,$B843,$A$2:$A842,$A843)=0,"",$E843-_xlfn.MAXIFS($F$2:$F842,$C$2:$C842,$C843,$B$2:$B842,$B843,$A$2:$A842,$A843))&lt;0,0,IF(_xlfn.MAXIFS($F$2:$F842,$C$2:$C842,$C843,$B$2:$B842,$B843,$A$2:$A842,$A843)=0,"",$E843-_xlfn.MAXIFS($F$2:$F842,$C$2:$C842,$C843,$B$2:$B842,$B843,$A$2:$A842,$A843)))&gt;0.25,"",IF(IF(_xlfn.MAXIFS($F$2:$F842,$C$2:$C842,$C843,$B$2:$B842,$B843,$A$2:$A842,$A843)=0,"",$E843-_xlfn.MAXIFS($F$2:$F842,$C$2:$C842,$C843,$B$2:$B842,$B843,$A$2:$A842,$A843))&lt;0,0,IF(_xlfn.MAXIFS($F$2:$F842,$C$2:$C842,$C843,$B$2:$B842,$B843,$A$2:$A842,$A843)=0,"",$E843-_xlfn.MAXIFS($F$2:$F842,$C$2:$C842,$C843,$B$2:$B842,$B843,$A$2:$A842,$A843))))</f>
        <v>0</v>
      </c>
      <c r="K843" s="6">
        <f t="shared" si="40"/>
        <v>18</v>
      </c>
      <c r="L843" s="6" t="str">
        <f t="shared" si="41"/>
        <v>EARLY</v>
      </c>
      <c r="M843" s="6" t="str">
        <f t="shared" si="39"/>
        <v>N</v>
      </c>
    </row>
    <row r="844" spans="1:13" x14ac:dyDescent="0.25">
      <c r="A844" t="s">
        <v>47</v>
      </c>
      <c r="B844" s="92">
        <v>46140</v>
      </c>
      <c r="C844" t="s">
        <v>120</v>
      </c>
      <c r="D844">
        <v>19532</v>
      </c>
      <c r="E844" s="76">
        <v>0.7631944444444444</v>
      </c>
      <c r="F844" s="76">
        <v>0.76435185185185184</v>
      </c>
      <c r="G844" s="2">
        <v>6.9444444444444448E-2</v>
      </c>
      <c r="H844" s="77">
        <v>2.488425925925926E-3</v>
      </c>
      <c r="J844" s="79">
        <f>IF(IF(IF(_xlfn.MAXIFS($F$2:$F843,$C$2:$C843,$C844,$B$2:$B843,$B844,$A$2:$A843,$A844)=0,"",$E844-_xlfn.MAXIFS($F$2:$F843,$C$2:$C843,$C844,$B$2:$B843,$B844,$A$2:$A843,$A844))&lt;0,0,IF(_xlfn.MAXIFS($F$2:$F843,$C$2:$C843,$C844,$B$2:$B843,$B844,$A$2:$A843,$A844)=0,"",$E844-_xlfn.MAXIFS($F$2:$F843,$C$2:$C843,$C844,$B$2:$B843,$B844,$A$2:$A843,$A844)))&gt;0.25,"",IF(IF(_xlfn.MAXIFS($F$2:$F843,$C$2:$C843,$C844,$B$2:$B843,$B844,$A$2:$A843,$A844)=0,"",$E844-_xlfn.MAXIFS($F$2:$F843,$C$2:$C843,$C844,$B$2:$B843,$B844,$A$2:$A843,$A844))&lt;0,0,IF(_xlfn.MAXIFS($F$2:$F843,$C$2:$C843,$C844,$B$2:$B843,$B844,$A$2:$A843,$A844)=0,"",$E844-_xlfn.MAXIFS($F$2:$F843,$C$2:$C843,$C844,$B$2:$B843,$B844,$A$2:$A843,$A844))))</f>
        <v>2.4884259259259078E-3</v>
      </c>
      <c r="K844" s="6">
        <f t="shared" si="40"/>
        <v>18</v>
      </c>
      <c r="L844" s="6" t="str">
        <f t="shared" si="41"/>
        <v>EARLY</v>
      </c>
      <c r="M844" s="6" t="str">
        <f t="shared" si="39"/>
        <v>N</v>
      </c>
    </row>
    <row r="845" spans="1:13" x14ac:dyDescent="0.25">
      <c r="A845" t="s">
        <v>47</v>
      </c>
      <c r="B845" s="92">
        <v>46140</v>
      </c>
      <c r="C845" t="s">
        <v>120</v>
      </c>
      <c r="D845">
        <v>18232</v>
      </c>
      <c r="E845" s="76">
        <v>0.76424768518518515</v>
      </c>
      <c r="F845" s="76">
        <v>0.76598379629629632</v>
      </c>
      <c r="G845" s="2">
        <v>0.10416666666666667</v>
      </c>
      <c r="H845" s="77">
        <v>0</v>
      </c>
      <c r="J845" s="79">
        <f>IF(IF(IF(_xlfn.MAXIFS($F$2:$F844,$C$2:$C844,$C845,$B$2:$B844,$B845,$A$2:$A844,$A845)=0,"",$E845-_xlfn.MAXIFS($F$2:$F844,$C$2:$C844,$C845,$B$2:$B844,$B845,$A$2:$A844,$A845))&lt;0,0,IF(_xlfn.MAXIFS($F$2:$F844,$C$2:$C844,$C845,$B$2:$B844,$B845,$A$2:$A844,$A845)=0,"",$E845-_xlfn.MAXIFS($F$2:$F844,$C$2:$C844,$C845,$B$2:$B844,$B845,$A$2:$A844,$A845)))&gt;0.25,"",IF(IF(_xlfn.MAXIFS($F$2:$F844,$C$2:$C844,$C845,$B$2:$B844,$B845,$A$2:$A844,$A845)=0,"",$E845-_xlfn.MAXIFS($F$2:$F844,$C$2:$C844,$C845,$B$2:$B844,$B845,$A$2:$A844,$A845))&lt;0,0,IF(_xlfn.MAXIFS($F$2:$F844,$C$2:$C844,$C845,$B$2:$B844,$B845,$A$2:$A844,$A845)=0,"",$E845-_xlfn.MAXIFS($F$2:$F844,$C$2:$C844,$C845,$B$2:$B844,$B845,$A$2:$A844,$A845))))</f>
        <v>0</v>
      </c>
      <c r="K845" s="6">
        <f t="shared" si="40"/>
        <v>18</v>
      </c>
      <c r="L845" s="6" t="str">
        <f t="shared" si="41"/>
        <v>EARLY</v>
      </c>
      <c r="M845" s="6" t="str">
        <f t="shared" si="39"/>
        <v>N</v>
      </c>
    </row>
    <row r="846" spans="1:13" x14ac:dyDescent="0.25">
      <c r="A846" t="s">
        <v>47</v>
      </c>
      <c r="B846" s="92">
        <v>46140</v>
      </c>
      <c r="C846" t="s">
        <v>119</v>
      </c>
      <c r="D846">
        <v>18432</v>
      </c>
      <c r="E846" s="76">
        <v>0.76436342592592588</v>
      </c>
      <c r="F846" s="76">
        <v>0.76557870370370373</v>
      </c>
      <c r="G846" s="2">
        <v>7.2916666666666671E-2</v>
      </c>
      <c r="H846" s="77">
        <v>3.1597222222222222E-3</v>
      </c>
      <c r="J846" s="79">
        <f>IF(IF(IF(_xlfn.MAXIFS($F$2:$F845,$C$2:$C845,$C846,$B$2:$B845,$B846,$A$2:$A845,$A846)=0,"",$E846-_xlfn.MAXIFS($F$2:$F845,$C$2:$C845,$C846,$B$2:$B845,$B846,$A$2:$A845,$A846))&lt;0,0,IF(_xlfn.MAXIFS($F$2:$F845,$C$2:$C845,$C846,$B$2:$B845,$B846,$A$2:$A845,$A846)=0,"",$E846-_xlfn.MAXIFS($F$2:$F845,$C$2:$C845,$C846,$B$2:$B845,$B846,$A$2:$A845,$A846)))&gt;0.25,"",IF(IF(_xlfn.MAXIFS($F$2:$F845,$C$2:$C845,$C846,$B$2:$B845,$B846,$A$2:$A845,$A846)=0,"",$E846-_xlfn.MAXIFS($F$2:$F845,$C$2:$C845,$C846,$B$2:$B845,$B846,$A$2:$A845,$A846))&lt;0,0,IF(_xlfn.MAXIFS($F$2:$F845,$C$2:$C845,$C846,$B$2:$B845,$B846,$A$2:$A845,$A846)=0,"",$E846-_xlfn.MAXIFS($F$2:$F845,$C$2:$C845,$C846,$B$2:$B845,$B846,$A$2:$A845,$A846))))</f>
        <v>3.159722222222161E-3</v>
      </c>
      <c r="K846" s="6">
        <f t="shared" si="40"/>
        <v>18</v>
      </c>
      <c r="L846" s="6" t="str">
        <f t="shared" si="41"/>
        <v>EARLY</v>
      </c>
      <c r="M846" s="6" t="str">
        <f t="shared" si="39"/>
        <v>N</v>
      </c>
    </row>
    <row r="847" spans="1:13" x14ac:dyDescent="0.25">
      <c r="A847" t="s">
        <v>47</v>
      </c>
      <c r="B847" s="92">
        <v>46140</v>
      </c>
      <c r="C847" t="s">
        <v>120</v>
      </c>
      <c r="D847">
        <v>20431</v>
      </c>
      <c r="E847" s="76">
        <v>0.76738425925925924</v>
      </c>
      <c r="F847" s="76">
        <v>0.7686574074074074</v>
      </c>
      <c r="G847" s="2">
        <v>7.6388888888888895E-2</v>
      </c>
      <c r="H847" s="77">
        <v>1.4004629629629629E-3</v>
      </c>
      <c r="J847" s="79">
        <f>IF(IF(IF(_xlfn.MAXIFS($F$2:$F846,$C$2:$C846,$C847,$B$2:$B846,$B847,$A$2:$A846,$A847)=0,"",$E847-_xlfn.MAXIFS($F$2:$F846,$C$2:$C846,$C847,$B$2:$B846,$B847,$A$2:$A846,$A847))&lt;0,0,IF(_xlfn.MAXIFS($F$2:$F846,$C$2:$C846,$C847,$B$2:$B846,$B847,$A$2:$A846,$A847)=0,"",$E847-_xlfn.MAXIFS($F$2:$F846,$C$2:$C846,$C847,$B$2:$B846,$B847,$A$2:$A846,$A847)))&gt;0.25,"",IF(IF(_xlfn.MAXIFS($F$2:$F846,$C$2:$C846,$C847,$B$2:$B846,$B847,$A$2:$A846,$A847)=0,"",$E847-_xlfn.MAXIFS($F$2:$F846,$C$2:$C846,$C847,$B$2:$B846,$B847,$A$2:$A846,$A847))&lt;0,0,IF(_xlfn.MAXIFS($F$2:$F846,$C$2:$C846,$C847,$B$2:$B846,$B847,$A$2:$A846,$A847)=0,"",$E847-_xlfn.MAXIFS($F$2:$F846,$C$2:$C846,$C847,$B$2:$B846,$B847,$A$2:$A846,$A847))))</f>
        <v>1.4004629629629228E-3</v>
      </c>
      <c r="K847" s="6">
        <f t="shared" si="40"/>
        <v>18</v>
      </c>
      <c r="L847" s="6" t="str">
        <f t="shared" si="41"/>
        <v>EARLY</v>
      </c>
      <c r="M847" s="6" t="str">
        <f t="shared" si="39"/>
        <v>N</v>
      </c>
    </row>
    <row r="848" spans="1:13" x14ac:dyDescent="0.25">
      <c r="A848" t="s">
        <v>47</v>
      </c>
      <c r="B848" s="92">
        <v>46140</v>
      </c>
      <c r="C848" t="s">
        <v>121</v>
      </c>
      <c r="D848">
        <v>18432</v>
      </c>
      <c r="E848" s="76">
        <v>0.76760416666666664</v>
      </c>
      <c r="F848" s="76">
        <v>0.7727546296296296</v>
      </c>
      <c r="G848" s="2">
        <v>0.30902777777777779</v>
      </c>
      <c r="H848" s="77">
        <v>0</v>
      </c>
      <c r="J848" s="79">
        <f>IF(IF(IF(_xlfn.MAXIFS($F$2:$F847,$C$2:$C847,$C848,$B$2:$B847,$B848,$A$2:$A847,$A848)=0,"",$E848-_xlfn.MAXIFS($F$2:$F847,$C$2:$C847,$C848,$B$2:$B847,$B848,$A$2:$A847,$A848))&lt;0,0,IF(_xlfn.MAXIFS($F$2:$F847,$C$2:$C847,$C848,$B$2:$B847,$B848,$A$2:$A847,$A848)=0,"",$E848-_xlfn.MAXIFS($F$2:$F847,$C$2:$C847,$C848,$B$2:$B847,$B848,$A$2:$A847,$A848)))&gt;0.25,"",IF(IF(_xlfn.MAXIFS($F$2:$F847,$C$2:$C847,$C848,$B$2:$B847,$B848,$A$2:$A847,$A848)=0,"",$E848-_xlfn.MAXIFS($F$2:$F847,$C$2:$C847,$C848,$B$2:$B847,$B848,$A$2:$A847,$A848))&lt;0,0,IF(_xlfn.MAXIFS($F$2:$F847,$C$2:$C847,$C848,$B$2:$B847,$B848,$A$2:$A847,$A848)=0,"",$E848-_xlfn.MAXIFS($F$2:$F847,$C$2:$C847,$C848,$B$2:$B847,$B848,$A$2:$A847,$A848))))</f>
        <v>0</v>
      </c>
      <c r="K848" s="6">
        <f t="shared" si="40"/>
        <v>18</v>
      </c>
      <c r="L848" s="6" t="str">
        <f t="shared" si="41"/>
        <v>EARLY</v>
      </c>
      <c r="M848" s="6" t="str">
        <f t="shared" si="39"/>
        <v>N</v>
      </c>
    </row>
    <row r="849" spans="1:17" x14ac:dyDescent="0.25">
      <c r="A849" t="s">
        <v>47</v>
      </c>
      <c r="B849" s="92">
        <v>46140</v>
      </c>
      <c r="C849" t="s">
        <v>119</v>
      </c>
      <c r="D849">
        <v>19532</v>
      </c>
      <c r="E849" s="76">
        <v>0.76760416666666664</v>
      </c>
      <c r="F849" s="76">
        <v>0.76864583333333336</v>
      </c>
      <c r="G849" s="2">
        <v>6.25E-2</v>
      </c>
      <c r="H849" s="77">
        <v>2.0254629629629629E-3</v>
      </c>
      <c r="J849" s="79">
        <f>IF(IF(IF(_xlfn.MAXIFS($F$2:$F848,$C$2:$C848,$C849,$B$2:$B848,$B849,$A$2:$A848,$A849)=0,"",$E849-_xlfn.MAXIFS($F$2:$F848,$C$2:$C848,$C849,$B$2:$B848,$B849,$A$2:$A848,$A849))&lt;0,0,IF(_xlfn.MAXIFS($F$2:$F848,$C$2:$C848,$C849,$B$2:$B848,$B849,$A$2:$A848,$A849)=0,"",$E849-_xlfn.MAXIFS($F$2:$F848,$C$2:$C848,$C849,$B$2:$B848,$B849,$A$2:$A848,$A849)))&gt;0.25,"",IF(IF(_xlfn.MAXIFS($F$2:$F848,$C$2:$C848,$C849,$B$2:$B848,$B849,$A$2:$A848,$A849)=0,"",$E849-_xlfn.MAXIFS($F$2:$F848,$C$2:$C848,$C849,$B$2:$B848,$B849,$A$2:$A848,$A849))&lt;0,0,IF(_xlfn.MAXIFS($F$2:$F848,$C$2:$C848,$C849,$B$2:$B848,$B849,$A$2:$A848,$A849)=0,"",$E849-_xlfn.MAXIFS($F$2:$F848,$C$2:$C848,$C849,$B$2:$B848,$B849,$A$2:$A848,$A849))))</f>
        <v>2.0254629629629095E-3</v>
      </c>
      <c r="K849" s="6">
        <f t="shared" si="40"/>
        <v>18</v>
      </c>
      <c r="L849" s="6" t="str">
        <f t="shared" si="41"/>
        <v>EARLY</v>
      </c>
      <c r="M849" s="6" t="str">
        <f t="shared" si="39"/>
        <v>N</v>
      </c>
    </row>
    <row r="850" spans="1:17" x14ac:dyDescent="0.25">
      <c r="A850" t="s">
        <v>47</v>
      </c>
      <c r="B850" s="92">
        <v>46140</v>
      </c>
      <c r="C850" t="s">
        <v>119</v>
      </c>
      <c r="D850">
        <v>18232</v>
      </c>
      <c r="E850" s="76">
        <v>0.76910879629629625</v>
      </c>
      <c r="F850" s="76">
        <v>0.77009259259259255</v>
      </c>
      <c r="G850" s="2">
        <v>5.9027777777777776E-2</v>
      </c>
      <c r="H850" s="77">
        <v>4.6296296296296298E-4</v>
      </c>
      <c r="J850" s="79">
        <f>IF(IF(IF(_xlfn.MAXIFS($F$2:$F849,$C$2:$C849,$C850,$B$2:$B849,$B850,$A$2:$A849,$A850)=0,"",$E850-_xlfn.MAXIFS($F$2:$F849,$C$2:$C849,$C850,$B$2:$B849,$B850,$A$2:$A849,$A850))&lt;0,0,IF(_xlfn.MAXIFS($F$2:$F849,$C$2:$C849,$C850,$B$2:$B849,$B850,$A$2:$A849,$A850)=0,"",$E850-_xlfn.MAXIFS($F$2:$F849,$C$2:$C849,$C850,$B$2:$B849,$B850,$A$2:$A849,$A850)))&gt;0.25,"",IF(IF(_xlfn.MAXIFS($F$2:$F849,$C$2:$C849,$C850,$B$2:$B849,$B850,$A$2:$A849,$A850)=0,"",$E850-_xlfn.MAXIFS($F$2:$F849,$C$2:$C849,$C850,$B$2:$B849,$B850,$A$2:$A849,$A850))&lt;0,0,IF(_xlfn.MAXIFS($F$2:$F849,$C$2:$C849,$C850,$B$2:$B849,$B850,$A$2:$A849,$A850)=0,"",$E850-_xlfn.MAXIFS($F$2:$F849,$C$2:$C849,$C850,$B$2:$B849,$B850,$A$2:$A849,$A850))))</f>
        <v>4.629629629628873E-4</v>
      </c>
      <c r="K850" s="6">
        <f t="shared" si="40"/>
        <v>18</v>
      </c>
      <c r="L850" s="6" t="str">
        <f t="shared" si="41"/>
        <v>EARLY</v>
      </c>
      <c r="M850" s="6" t="str">
        <f t="shared" si="39"/>
        <v>N</v>
      </c>
    </row>
    <row r="851" spans="1:17" x14ac:dyDescent="0.25">
      <c r="A851" t="s">
        <v>47</v>
      </c>
      <c r="B851" s="92">
        <v>46140</v>
      </c>
      <c r="C851" t="s">
        <v>121</v>
      </c>
      <c r="D851">
        <v>19532</v>
      </c>
      <c r="E851" s="76">
        <v>0.77026620370370369</v>
      </c>
      <c r="F851" s="76">
        <v>0.77454861111111106</v>
      </c>
      <c r="G851" s="2">
        <v>0.25694444444444442</v>
      </c>
      <c r="H851" s="77">
        <v>0</v>
      </c>
      <c r="J851" s="79">
        <f>IF(IF(IF(_xlfn.MAXIFS($F$2:$F850,$C$2:$C850,$C851,$B$2:$B850,$B851,$A$2:$A850,$A851)=0,"",$E851-_xlfn.MAXIFS($F$2:$F850,$C$2:$C850,$C851,$B$2:$B850,$B851,$A$2:$A850,$A851))&lt;0,0,IF(_xlfn.MAXIFS($F$2:$F850,$C$2:$C850,$C851,$B$2:$B850,$B851,$A$2:$A850,$A851)=0,"",$E851-_xlfn.MAXIFS($F$2:$F850,$C$2:$C850,$C851,$B$2:$B850,$B851,$A$2:$A850,$A851)))&gt;0.25,"",IF(IF(_xlfn.MAXIFS($F$2:$F850,$C$2:$C850,$C851,$B$2:$B850,$B851,$A$2:$A850,$A851)=0,"",$E851-_xlfn.MAXIFS($F$2:$F850,$C$2:$C850,$C851,$B$2:$B850,$B851,$A$2:$A850,$A851))&lt;0,0,IF(_xlfn.MAXIFS($F$2:$F850,$C$2:$C850,$C851,$B$2:$B850,$B851,$A$2:$A850,$A851)=0,"",$E851-_xlfn.MAXIFS($F$2:$F850,$C$2:$C850,$C851,$B$2:$B850,$B851,$A$2:$A850,$A851))))</f>
        <v>0</v>
      </c>
      <c r="K851" s="6">
        <f t="shared" si="40"/>
        <v>18</v>
      </c>
      <c r="L851" s="6" t="str">
        <f t="shared" si="41"/>
        <v>EARLY</v>
      </c>
      <c r="M851" s="6" t="str">
        <f t="shared" si="39"/>
        <v>N</v>
      </c>
    </row>
    <row r="852" spans="1:17" x14ac:dyDescent="0.25">
      <c r="A852" t="s">
        <v>47</v>
      </c>
      <c r="B852" s="92">
        <v>46140</v>
      </c>
      <c r="C852" t="s">
        <v>119</v>
      </c>
      <c r="D852">
        <v>20431</v>
      </c>
      <c r="E852" s="76">
        <v>0.77166666666666661</v>
      </c>
      <c r="F852" s="76">
        <v>0.77253472222222219</v>
      </c>
      <c r="G852" s="2">
        <v>5.2083333333333336E-2</v>
      </c>
      <c r="H852" s="77">
        <v>1.5740740740740741E-3</v>
      </c>
      <c r="J852" s="79">
        <f>IF(IF(IF(_xlfn.MAXIFS($F$2:$F851,$C$2:$C851,$C852,$B$2:$B851,$B852,$A$2:$A851,$A852)=0,"",$E852-_xlfn.MAXIFS($F$2:$F851,$C$2:$C851,$C852,$B$2:$B851,$B852,$A$2:$A851,$A852))&lt;0,0,IF(_xlfn.MAXIFS($F$2:$F851,$C$2:$C851,$C852,$B$2:$B851,$B852,$A$2:$A851,$A852)=0,"",$E852-_xlfn.MAXIFS($F$2:$F851,$C$2:$C851,$C852,$B$2:$B851,$B852,$A$2:$A851,$A852)))&gt;0.25,"",IF(IF(_xlfn.MAXIFS($F$2:$F851,$C$2:$C851,$C852,$B$2:$B851,$B852,$A$2:$A851,$A852)=0,"",$E852-_xlfn.MAXIFS($F$2:$F851,$C$2:$C851,$C852,$B$2:$B851,$B852,$A$2:$A851,$A852))&lt;0,0,IF(_xlfn.MAXIFS($F$2:$F851,$C$2:$C851,$C852,$B$2:$B851,$B852,$A$2:$A851,$A852)=0,"",$E852-_xlfn.MAXIFS($F$2:$F851,$C$2:$C851,$C852,$B$2:$B851,$B852,$A$2:$A851,$A852))))</f>
        <v>1.5740740740740611E-3</v>
      </c>
      <c r="K852" s="6">
        <f t="shared" si="40"/>
        <v>18</v>
      </c>
      <c r="L852" s="6" t="str">
        <f t="shared" si="41"/>
        <v>LATE</v>
      </c>
      <c r="M852" s="6" t="str">
        <f t="shared" si="39"/>
        <v>N</v>
      </c>
    </row>
    <row r="853" spans="1:17" x14ac:dyDescent="0.25">
      <c r="A853" t="s">
        <v>47</v>
      </c>
      <c r="B853" s="92">
        <v>46140</v>
      </c>
      <c r="C853" t="s">
        <v>121</v>
      </c>
      <c r="D853">
        <v>18232</v>
      </c>
      <c r="E853" s="76">
        <v>0.77177083333333329</v>
      </c>
      <c r="F853" s="76">
        <v>0.77640046296296295</v>
      </c>
      <c r="G853" s="2">
        <v>0.27777777777777779</v>
      </c>
      <c r="H853" s="77">
        <v>0</v>
      </c>
      <c r="J853" s="79">
        <f>IF(IF(IF(_xlfn.MAXIFS($F$2:$F852,$C$2:$C852,$C853,$B$2:$B852,$B853,$A$2:$A852,$A853)=0,"",$E853-_xlfn.MAXIFS($F$2:$F852,$C$2:$C852,$C853,$B$2:$B852,$B853,$A$2:$A852,$A853))&lt;0,0,IF(_xlfn.MAXIFS($F$2:$F852,$C$2:$C852,$C853,$B$2:$B852,$B853,$A$2:$A852,$A853)=0,"",$E853-_xlfn.MAXIFS($F$2:$F852,$C$2:$C852,$C853,$B$2:$B852,$B853,$A$2:$A852,$A853)))&gt;0.25,"",IF(IF(_xlfn.MAXIFS($F$2:$F852,$C$2:$C852,$C853,$B$2:$B852,$B853,$A$2:$A852,$A853)=0,"",$E853-_xlfn.MAXIFS($F$2:$F852,$C$2:$C852,$C853,$B$2:$B852,$B853,$A$2:$A852,$A853))&lt;0,0,IF(_xlfn.MAXIFS($F$2:$F852,$C$2:$C852,$C853,$B$2:$B852,$B853,$A$2:$A852,$A853)=0,"",$E853-_xlfn.MAXIFS($F$2:$F852,$C$2:$C852,$C853,$B$2:$B852,$B853,$A$2:$A852,$A853))))</f>
        <v>0</v>
      </c>
      <c r="K853" s="6">
        <f t="shared" si="40"/>
        <v>18</v>
      </c>
      <c r="L853" s="6" t="str">
        <f t="shared" si="41"/>
        <v>LATE</v>
      </c>
      <c r="M853" s="6" t="str">
        <f t="shared" si="39"/>
        <v>N</v>
      </c>
    </row>
    <row r="854" spans="1:17" x14ac:dyDescent="0.25">
      <c r="A854" t="s">
        <v>47</v>
      </c>
      <c r="B854" s="92">
        <v>46140</v>
      </c>
      <c r="C854" t="s">
        <v>120</v>
      </c>
      <c r="D854">
        <v>25131</v>
      </c>
      <c r="E854" s="76">
        <v>0.77178240740740744</v>
      </c>
      <c r="F854" s="76">
        <v>0.77305555555555561</v>
      </c>
      <c r="G854" s="2">
        <v>7.6388888888888895E-2</v>
      </c>
      <c r="H854" s="77">
        <v>3.1250000000000002E-3</v>
      </c>
      <c r="J854" s="79">
        <f>IF(IF(IF(_xlfn.MAXIFS($F$2:$F853,$C$2:$C853,$C854,$B$2:$B853,$B854,$A$2:$A853,$A854)=0,"",$E854-_xlfn.MAXIFS($F$2:$F853,$C$2:$C853,$C854,$B$2:$B853,$B854,$A$2:$A853,$A854))&lt;0,0,IF(_xlfn.MAXIFS($F$2:$F853,$C$2:$C853,$C854,$B$2:$B853,$B854,$A$2:$A853,$A854)=0,"",$E854-_xlfn.MAXIFS($F$2:$F853,$C$2:$C853,$C854,$B$2:$B853,$B854,$A$2:$A853,$A854)))&gt;0.25,"",IF(IF(_xlfn.MAXIFS($F$2:$F853,$C$2:$C853,$C854,$B$2:$B853,$B854,$A$2:$A853,$A854)=0,"",$E854-_xlfn.MAXIFS($F$2:$F853,$C$2:$C853,$C854,$B$2:$B853,$B854,$A$2:$A853,$A854))&lt;0,0,IF(_xlfn.MAXIFS($F$2:$F853,$C$2:$C853,$C854,$B$2:$B853,$B854,$A$2:$A853,$A854)=0,"",$E854-_xlfn.MAXIFS($F$2:$F853,$C$2:$C853,$C854,$B$2:$B853,$B854,$A$2:$A853,$A854))))</f>
        <v>3.1250000000000444E-3</v>
      </c>
      <c r="K854" s="6">
        <f t="shared" si="40"/>
        <v>18</v>
      </c>
      <c r="L854" s="6" t="str">
        <f t="shared" si="41"/>
        <v>LATE</v>
      </c>
      <c r="M854" s="6" t="str">
        <f t="shared" si="39"/>
        <v>N</v>
      </c>
    </row>
    <row r="855" spans="1:17" x14ac:dyDescent="0.25">
      <c r="A855" t="s">
        <v>47</v>
      </c>
      <c r="B855" s="92">
        <v>46140</v>
      </c>
      <c r="C855" t="s">
        <v>121</v>
      </c>
      <c r="D855">
        <v>20431</v>
      </c>
      <c r="E855" s="76">
        <v>0.77392361111111108</v>
      </c>
      <c r="F855" s="76">
        <v>0.78034722222222219</v>
      </c>
      <c r="G855" s="2">
        <v>0.38541666666666669</v>
      </c>
      <c r="H855" s="77">
        <v>0</v>
      </c>
      <c r="J855" s="79">
        <f>IF(IF(IF(_xlfn.MAXIFS($F$2:$F854,$C$2:$C854,$C855,$B$2:$B854,$B855,$A$2:$A854,$A855)=0,"",$E855-_xlfn.MAXIFS($F$2:$F854,$C$2:$C854,$C855,$B$2:$B854,$B855,$A$2:$A854,$A855))&lt;0,0,IF(_xlfn.MAXIFS($F$2:$F854,$C$2:$C854,$C855,$B$2:$B854,$B855,$A$2:$A854,$A855)=0,"",$E855-_xlfn.MAXIFS($F$2:$F854,$C$2:$C854,$C855,$B$2:$B854,$B855,$A$2:$A854,$A855)))&gt;0.25,"",IF(IF(_xlfn.MAXIFS($F$2:$F854,$C$2:$C854,$C855,$B$2:$B854,$B855,$A$2:$A854,$A855)=0,"",$E855-_xlfn.MAXIFS($F$2:$F854,$C$2:$C854,$C855,$B$2:$B854,$B855,$A$2:$A854,$A855))&lt;0,0,IF(_xlfn.MAXIFS($F$2:$F854,$C$2:$C854,$C855,$B$2:$B854,$B855,$A$2:$A854,$A855)=0,"",$E855-_xlfn.MAXIFS($F$2:$F854,$C$2:$C854,$C855,$B$2:$B854,$B855,$A$2:$A854,$A855))))</f>
        <v>0</v>
      </c>
      <c r="K855" s="6">
        <f t="shared" si="40"/>
        <v>18</v>
      </c>
      <c r="L855" s="6" t="str">
        <f t="shared" si="41"/>
        <v>LATE</v>
      </c>
      <c r="M855" s="6" t="str">
        <f t="shared" si="39"/>
        <v>N</v>
      </c>
    </row>
    <row r="856" spans="1:17" x14ac:dyDescent="0.25">
      <c r="A856" t="s">
        <v>47</v>
      </c>
      <c r="B856" s="92">
        <v>46140</v>
      </c>
      <c r="C856" t="s">
        <v>120</v>
      </c>
      <c r="D856">
        <v>18132</v>
      </c>
      <c r="E856" s="76">
        <v>0.77503472222222225</v>
      </c>
      <c r="F856" s="76">
        <v>0.7767708333333333</v>
      </c>
      <c r="G856" s="2">
        <v>0.10416666666666667</v>
      </c>
      <c r="H856" s="77">
        <v>1.9791666666666668E-3</v>
      </c>
      <c r="J856" s="79">
        <f>IF(IF(IF(_xlfn.MAXIFS($F$2:$F855,$C$2:$C855,$C856,$B$2:$B855,$B856,$A$2:$A855,$A856)=0,"",$E856-_xlfn.MAXIFS($F$2:$F855,$C$2:$C855,$C856,$B$2:$B855,$B856,$A$2:$A855,$A856))&lt;0,0,IF(_xlfn.MAXIFS($F$2:$F855,$C$2:$C855,$C856,$B$2:$B855,$B856,$A$2:$A855,$A856)=0,"",$E856-_xlfn.MAXIFS($F$2:$F855,$C$2:$C855,$C856,$B$2:$B855,$B856,$A$2:$A855,$A856)))&gt;0.25,"",IF(IF(_xlfn.MAXIFS($F$2:$F855,$C$2:$C855,$C856,$B$2:$B855,$B856,$A$2:$A855,$A856)=0,"",$E856-_xlfn.MAXIFS($F$2:$F855,$C$2:$C855,$C856,$B$2:$B855,$B856,$A$2:$A855,$A856))&lt;0,0,IF(_xlfn.MAXIFS($F$2:$F855,$C$2:$C855,$C856,$B$2:$B855,$B856,$A$2:$A855,$A856)=0,"",$E856-_xlfn.MAXIFS($F$2:$F855,$C$2:$C855,$C856,$B$2:$B855,$B856,$A$2:$A855,$A856))))</f>
        <v>1.979166666666643E-3</v>
      </c>
      <c r="K856" s="6">
        <f t="shared" si="40"/>
        <v>18</v>
      </c>
      <c r="L856" s="6" t="str">
        <f t="shared" si="41"/>
        <v>LATE</v>
      </c>
      <c r="M856" s="6" t="str">
        <f t="shared" si="39"/>
        <v>N</v>
      </c>
      <c r="Q856" s="80"/>
    </row>
    <row r="857" spans="1:17" x14ac:dyDescent="0.25">
      <c r="A857" t="s">
        <v>47</v>
      </c>
      <c r="B857" s="92">
        <v>46140</v>
      </c>
      <c r="C857" t="s">
        <v>119</v>
      </c>
      <c r="D857">
        <v>25131</v>
      </c>
      <c r="E857" s="76">
        <v>0.77739583333333329</v>
      </c>
      <c r="F857" s="76">
        <v>0.77878472222222217</v>
      </c>
      <c r="G857" s="2">
        <v>8.3333333333333329E-2</v>
      </c>
      <c r="H857" s="77">
        <v>4.8611111111111112E-3</v>
      </c>
      <c r="J857" s="79">
        <f>IF(IF(IF(_xlfn.MAXIFS($F$2:$F856,$C$2:$C856,$C857,$B$2:$B856,$B857,$A$2:$A856,$A857)=0,"",$E857-_xlfn.MAXIFS($F$2:$F856,$C$2:$C856,$C857,$B$2:$B856,$B857,$A$2:$A856,$A857))&lt;0,0,IF(_xlfn.MAXIFS($F$2:$F856,$C$2:$C856,$C857,$B$2:$B856,$B857,$A$2:$A856,$A857)=0,"",$E857-_xlfn.MAXIFS($F$2:$F856,$C$2:$C856,$C857,$B$2:$B856,$B857,$A$2:$A856,$A857)))&gt;0.25,"",IF(IF(_xlfn.MAXIFS($F$2:$F856,$C$2:$C856,$C857,$B$2:$B856,$B857,$A$2:$A856,$A857)=0,"",$E857-_xlfn.MAXIFS($F$2:$F856,$C$2:$C856,$C857,$B$2:$B856,$B857,$A$2:$A856,$A857))&lt;0,0,IF(_xlfn.MAXIFS($F$2:$F856,$C$2:$C856,$C857,$B$2:$B856,$B857,$A$2:$A856,$A857)=0,"",$E857-_xlfn.MAXIFS($F$2:$F856,$C$2:$C856,$C857,$B$2:$B856,$B857,$A$2:$A856,$A857))))</f>
        <v>4.8611111111110938E-3</v>
      </c>
      <c r="K857" s="6">
        <f t="shared" si="40"/>
        <v>18</v>
      </c>
      <c r="L857" s="6" t="str">
        <f t="shared" si="41"/>
        <v>LATE</v>
      </c>
      <c r="M857" s="6" t="str">
        <f t="shared" si="39"/>
        <v>N</v>
      </c>
    </row>
    <row r="858" spans="1:17" x14ac:dyDescent="0.25">
      <c r="A858" t="s">
        <v>47</v>
      </c>
      <c r="B858" s="92">
        <v>46140</v>
      </c>
      <c r="C858" t="s">
        <v>120</v>
      </c>
      <c r="D858">
        <v>18432</v>
      </c>
      <c r="E858" s="76">
        <v>0.77825231481481483</v>
      </c>
      <c r="F858" s="76">
        <v>0.78166666666666662</v>
      </c>
      <c r="G858" s="2">
        <v>0.2048611111111111</v>
      </c>
      <c r="H858" s="77">
        <v>1.4814814814814814E-3</v>
      </c>
      <c r="J858" s="79">
        <f>IF(IF(IF(_xlfn.MAXIFS($F$2:$F857,$C$2:$C857,$C858,$B$2:$B857,$B858,$A$2:$A857,$A858)=0,"",$E858-_xlfn.MAXIFS($F$2:$F857,$C$2:$C857,$C858,$B$2:$B857,$B858,$A$2:$A857,$A858))&lt;0,0,IF(_xlfn.MAXIFS($F$2:$F857,$C$2:$C857,$C858,$B$2:$B857,$B858,$A$2:$A857,$A858)=0,"",$E858-_xlfn.MAXIFS($F$2:$F857,$C$2:$C857,$C858,$B$2:$B857,$B858,$A$2:$A857,$A858)))&gt;0.25,"",IF(IF(_xlfn.MAXIFS($F$2:$F857,$C$2:$C857,$C858,$B$2:$B857,$B858,$A$2:$A857,$A858)=0,"",$E858-_xlfn.MAXIFS($F$2:$F857,$C$2:$C857,$C858,$B$2:$B857,$B858,$A$2:$A857,$A858))&lt;0,0,IF(_xlfn.MAXIFS($F$2:$F857,$C$2:$C857,$C858,$B$2:$B857,$B858,$A$2:$A857,$A858)=0,"",$E858-_xlfn.MAXIFS($F$2:$F857,$C$2:$C857,$C858,$B$2:$B857,$B858,$A$2:$A857,$A858))))</f>
        <v>1.481481481481528E-3</v>
      </c>
      <c r="K858" s="6">
        <f t="shared" si="40"/>
        <v>18</v>
      </c>
      <c r="L858" s="6" t="str">
        <f t="shared" si="41"/>
        <v>LATE</v>
      </c>
      <c r="M858" s="6" t="str">
        <f t="shared" si="39"/>
        <v>N</v>
      </c>
    </row>
    <row r="859" spans="1:17" x14ac:dyDescent="0.25">
      <c r="A859" t="s">
        <v>47</v>
      </c>
      <c r="B859" s="92">
        <v>46140</v>
      </c>
      <c r="C859" t="s">
        <v>119</v>
      </c>
      <c r="D859">
        <v>18132</v>
      </c>
      <c r="E859" s="76">
        <v>0.77891203703703704</v>
      </c>
      <c r="F859" s="76">
        <v>0.78001157407407407</v>
      </c>
      <c r="G859" s="2">
        <v>6.5972222222222224E-2</v>
      </c>
      <c r="H859" s="77">
        <v>1.273148148148148E-4</v>
      </c>
      <c r="J859" s="79">
        <f>IF(IF(IF(_xlfn.MAXIFS($F$2:$F858,$C$2:$C858,$C859,$B$2:$B858,$B859,$A$2:$A858,$A859)=0,"",$E859-_xlfn.MAXIFS($F$2:$F858,$C$2:$C858,$C859,$B$2:$B858,$B859,$A$2:$A858,$A859))&lt;0,0,IF(_xlfn.MAXIFS($F$2:$F858,$C$2:$C858,$C859,$B$2:$B858,$B859,$A$2:$A858,$A859)=0,"",$E859-_xlfn.MAXIFS($F$2:$F858,$C$2:$C858,$C859,$B$2:$B858,$B859,$A$2:$A858,$A859)))&gt;0.25,"",IF(IF(_xlfn.MAXIFS($F$2:$F858,$C$2:$C858,$C859,$B$2:$B858,$B859,$A$2:$A858,$A859)=0,"",$E859-_xlfn.MAXIFS($F$2:$F858,$C$2:$C858,$C859,$B$2:$B858,$B859,$A$2:$A858,$A859))&lt;0,0,IF(_xlfn.MAXIFS($F$2:$F858,$C$2:$C858,$C859,$B$2:$B858,$B859,$A$2:$A858,$A859)=0,"",$E859-_xlfn.MAXIFS($F$2:$F858,$C$2:$C858,$C859,$B$2:$B858,$B859,$A$2:$A858,$A859))))</f>
        <v>1.2731481481487172E-4</v>
      </c>
      <c r="K859" s="6">
        <f t="shared" si="40"/>
        <v>18</v>
      </c>
      <c r="L859" s="6" t="str">
        <f t="shared" si="41"/>
        <v>LATE</v>
      </c>
      <c r="M859" s="6" t="str">
        <f t="shared" si="39"/>
        <v>N</v>
      </c>
    </row>
    <row r="860" spans="1:17" x14ac:dyDescent="0.25">
      <c r="A860" t="s">
        <v>47</v>
      </c>
      <c r="B860" s="92">
        <v>46140</v>
      </c>
      <c r="C860" t="s">
        <v>121</v>
      </c>
      <c r="D860">
        <v>25131</v>
      </c>
      <c r="E860" s="76">
        <v>0.78069444444444447</v>
      </c>
      <c r="F860" s="76">
        <v>0.78318287037037038</v>
      </c>
      <c r="G860" s="2">
        <v>0.14930555555555555</v>
      </c>
      <c r="H860" s="77">
        <v>3.4722222222222224E-4</v>
      </c>
      <c r="J860" s="79">
        <f>IF(IF(IF(_xlfn.MAXIFS($F$2:$F859,$C$2:$C859,$C860,$B$2:$B859,$B860,$A$2:$A859,$A860)=0,"",$E860-_xlfn.MAXIFS($F$2:$F859,$C$2:$C859,$C860,$B$2:$B859,$B860,$A$2:$A859,$A860))&lt;0,0,IF(_xlfn.MAXIFS($F$2:$F859,$C$2:$C859,$C860,$B$2:$B859,$B860,$A$2:$A859,$A860)=0,"",$E860-_xlfn.MAXIFS($F$2:$F859,$C$2:$C859,$C860,$B$2:$B859,$B860,$A$2:$A859,$A860)))&gt;0.25,"",IF(IF(_xlfn.MAXIFS($F$2:$F859,$C$2:$C859,$C860,$B$2:$B859,$B860,$A$2:$A859,$A860)=0,"",$E860-_xlfn.MAXIFS($F$2:$F859,$C$2:$C859,$C860,$B$2:$B859,$B860,$A$2:$A859,$A860))&lt;0,0,IF(_xlfn.MAXIFS($F$2:$F859,$C$2:$C859,$C860,$B$2:$B859,$B860,$A$2:$A859,$A860)=0,"",$E860-_xlfn.MAXIFS($F$2:$F859,$C$2:$C859,$C860,$B$2:$B859,$B860,$A$2:$A859,$A860))))</f>
        <v>3.472222222222765E-4</v>
      </c>
      <c r="K860" s="6">
        <f t="shared" si="40"/>
        <v>18</v>
      </c>
      <c r="L860" s="6" t="str">
        <f t="shared" si="41"/>
        <v>LATE</v>
      </c>
      <c r="M860" s="6" t="str">
        <f t="shared" si="39"/>
        <v>N</v>
      </c>
    </row>
    <row r="861" spans="1:17" x14ac:dyDescent="0.25">
      <c r="A861" t="s">
        <v>47</v>
      </c>
      <c r="B861" s="92">
        <v>46140</v>
      </c>
      <c r="C861" t="s">
        <v>120</v>
      </c>
      <c r="D861">
        <v>19532</v>
      </c>
      <c r="E861" s="76">
        <v>0.78120370370370373</v>
      </c>
      <c r="F861" s="76">
        <v>0.78224537037037034</v>
      </c>
      <c r="G861" s="2">
        <v>6.25E-2</v>
      </c>
      <c r="H861" s="77">
        <v>0</v>
      </c>
      <c r="J861" s="79">
        <f>IF(IF(IF(_xlfn.MAXIFS($F$2:$F860,$C$2:$C860,$C861,$B$2:$B860,$B861,$A$2:$A860,$A861)=0,"",$E861-_xlfn.MAXIFS($F$2:$F860,$C$2:$C860,$C861,$B$2:$B860,$B861,$A$2:$A860,$A861))&lt;0,0,IF(_xlfn.MAXIFS($F$2:$F860,$C$2:$C860,$C861,$B$2:$B860,$B861,$A$2:$A860,$A861)=0,"",$E861-_xlfn.MAXIFS($F$2:$F860,$C$2:$C860,$C861,$B$2:$B860,$B861,$A$2:$A860,$A861)))&gt;0.25,"",IF(IF(_xlfn.MAXIFS($F$2:$F860,$C$2:$C860,$C861,$B$2:$B860,$B861,$A$2:$A860,$A861)=0,"",$E861-_xlfn.MAXIFS($F$2:$F860,$C$2:$C860,$C861,$B$2:$B860,$B861,$A$2:$A860,$A861))&lt;0,0,IF(_xlfn.MAXIFS($F$2:$F860,$C$2:$C860,$C861,$B$2:$B860,$B861,$A$2:$A860,$A861)=0,"",$E861-_xlfn.MAXIFS($F$2:$F860,$C$2:$C860,$C861,$B$2:$B860,$B861,$A$2:$A860,$A861))))</f>
        <v>0</v>
      </c>
      <c r="K861" s="6">
        <f t="shared" si="40"/>
        <v>18</v>
      </c>
      <c r="L861" s="6" t="str">
        <f t="shared" si="41"/>
        <v>LATE</v>
      </c>
      <c r="M861" s="6" t="str">
        <f t="shared" si="39"/>
        <v>N</v>
      </c>
    </row>
    <row r="862" spans="1:17" x14ac:dyDescent="0.25">
      <c r="A862" t="s">
        <v>47</v>
      </c>
      <c r="B862" s="92">
        <v>46140</v>
      </c>
      <c r="C862" t="s">
        <v>121</v>
      </c>
      <c r="D862">
        <v>18132</v>
      </c>
      <c r="E862" s="76">
        <v>0.78164351851851854</v>
      </c>
      <c r="F862" s="76">
        <v>0.78754629629629624</v>
      </c>
      <c r="G862" s="2">
        <v>0.35416666666666669</v>
      </c>
      <c r="H862" s="77">
        <v>0</v>
      </c>
      <c r="J862" s="79">
        <f>IF(IF(IF(_xlfn.MAXIFS($F$2:$F861,$C$2:$C861,$C862,$B$2:$B861,$B862,$A$2:$A861,$A862)=0,"",$E862-_xlfn.MAXIFS($F$2:$F861,$C$2:$C861,$C862,$B$2:$B861,$B862,$A$2:$A861,$A862))&lt;0,0,IF(_xlfn.MAXIFS($F$2:$F861,$C$2:$C861,$C862,$B$2:$B861,$B862,$A$2:$A861,$A862)=0,"",$E862-_xlfn.MAXIFS($F$2:$F861,$C$2:$C861,$C862,$B$2:$B861,$B862,$A$2:$A861,$A862)))&gt;0.25,"",IF(IF(_xlfn.MAXIFS($F$2:$F861,$C$2:$C861,$C862,$B$2:$B861,$B862,$A$2:$A861,$A862)=0,"",$E862-_xlfn.MAXIFS($F$2:$F861,$C$2:$C861,$C862,$B$2:$B861,$B862,$A$2:$A861,$A862))&lt;0,0,IF(_xlfn.MAXIFS($F$2:$F861,$C$2:$C861,$C862,$B$2:$B861,$B862,$A$2:$A861,$A862)=0,"",$E862-_xlfn.MAXIFS($F$2:$F861,$C$2:$C861,$C862,$B$2:$B861,$B862,$A$2:$A861,$A862))))</f>
        <v>0</v>
      </c>
      <c r="K862" s="6">
        <f t="shared" si="40"/>
        <v>18</v>
      </c>
      <c r="L862" s="6" t="str">
        <f t="shared" si="41"/>
        <v>LATE</v>
      </c>
      <c r="M862" s="6" t="str">
        <f t="shared" si="39"/>
        <v>N</v>
      </c>
    </row>
    <row r="863" spans="1:17" x14ac:dyDescent="0.25">
      <c r="A863" t="s">
        <v>47</v>
      </c>
      <c r="B863" s="92">
        <v>46140</v>
      </c>
      <c r="C863" t="s">
        <v>120</v>
      </c>
      <c r="D863">
        <v>18232</v>
      </c>
      <c r="E863" s="76">
        <v>0.78416666666666668</v>
      </c>
      <c r="F863" s="76">
        <v>0.78619212962962959</v>
      </c>
      <c r="G863" s="2">
        <v>0.12152777777777778</v>
      </c>
      <c r="H863" s="77">
        <v>1.9212962962962964E-3</v>
      </c>
      <c r="J863" s="79">
        <f>IF(IF(IF(_xlfn.MAXIFS($F$2:$F862,$C$2:$C862,$C863,$B$2:$B862,$B863,$A$2:$A862,$A863)=0,"",$E863-_xlfn.MAXIFS($F$2:$F862,$C$2:$C862,$C863,$B$2:$B862,$B863,$A$2:$A862,$A863))&lt;0,0,IF(_xlfn.MAXIFS($F$2:$F862,$C$2:$C862,$C863,$B$2:$B862,$B863,$A$2:$A862,$A863)=0,"",$E863-_xlfn.MAXIFS($F$2:$F862,$C$2:$C862,$C863,$B$2:$B862,$B863,$A$2:$A862,$A863)))&gt;0.25,"",IF(IF(_xlfn.MAXIFS($F$2:$F862,$C$2:$C862,$C863,$B$2:$B862,$B863,$A$2:$A862,$A863)=0,"",$E863-_xlfn.MAXIFS($F$2:$F862,$C$2:$C862,$C863,$B$2:$B862,$B863,$A$2:$A862,$A863))&lt;0,0,IF(_xlfn.MAXIFS($F$2:$F862,$C$2:$C862,$C863,$B$2:$B862,$B863,$A$2:$A862,$A863)=0,"",$E863-_xlfn.MAXIFS($F$2:$F862,$C$2:$C862,$C863,$B$2:$B862,$B863,$A$2:$A862,$A863))))</f>
        <v>1.9212962962963376E-3</v>
      </c>
      <c r="K863" s="6">
        <f t="shared" si="40"/>
        <v>18</v>
      </c>
      <c r="L863" s="6" t="str">
        <f t="shared" si="41"/>
        <v>LATE</v>
      </c>
      <c r="M863" s="6" t="str">
        <f t="shared" si="39"/>
        <v>N</v>
      </c>
    </row>
    <row r="864" spans="1:17" x14ac:dyDescent="0.25">
      <c r="A864" t="s">
        <v>47</v>
      </c>
      <c r="B864" s="92">
        <v>46140</v>
      </c>
      <c r="C864" t="s">
        <v>119</v>
      </c>
      <c r="D864">
        <v>18432</v>
      </c>
      <c r="E864" s="76">
        <v>0.78589120370370369</v>
      </c>
      <c r="F864" s="76">
        <v>0.78704861111111113</v>
      </c>
      <c r="G864" s="2">
        <v>6.9444444444444448E-2</v>
      </c>
      <c r="H864" s="77">
        <v>5.8796296296296296E-3</v>
      </c>
      <c r="J864" s="79">
        <f>IF(IF(IF(_xlfn.MAXIFS($F$2:$F863,$C$2:$C863,$C864,$B$2:$B863,$B864,$A$2:$A863,$A864)=0,"",$E864-_xlfn.MAXIFS($F$2:$F863,$C$2:$C863,$C864,$B$2:$B863,$B864,$A$2:$A863,$A864))&lt;0,0,IF(_xlfn.MAXIFS($F$2:$F863,$C$2:$C863,$C864,$B$2:$B863,$B864,$A$2:$A863,$A864)=0,"",$E864-_xlfn.MAXIFS($F$2:$F863,$C$2:$C863,$C864,$B$2:$B863,$B864,$A$2:$A863,$A864)))&gt;0.25,"",IF(IF(_xlfn.MAXIFS($F$2:$F863,$C$2:$C863,$C864,$B$2:$B863,$B864,$A$2:$A863,$A864)=0,"",$E864-_xlfn.MAXIFS($F$2:$F863,$C$2:$C863,$C864,$B$2:$B863,$B864,$A$2:$A863,$A864))&lt;0,0,IF(_xlfn.MAXIFS($F$2:$F863,$C$2:$C863,$C864,$B$2:$B863,$B864,$A$2:$A863,$A864)=0,"",$E864-_xlfn.MAXIFS($F$2:$F863,$C$2:$C863,$C864,$B$2:$B863,$B864,$A$2:$A863,$A864))))</f>
        <v>5.8796296296296235E-3</v>
      </c>
      <c r="K864" s="6">
        <f t="shared" si="40"/>
        <v>18</v>
      </c>
      <c r="L864" s="6" t="str">
        <f t="shared" si="41"/>
        <v>LATE</v>
      </c>
      <c r="M864" s="6" t="str">
        <f t="shared" si="39"/>
        <v>N</v>
      </c>
    </row>
    <row r="865" spans="1:13" x14ac:dyDescent="0.25">
      <c r="A865" t="s">
        <v>47</v>
      </c>
      <c r="B865" s="92">
        <v>46140</v>
      </c>
      <c r="C865" t="s">
        <v>119</v>
      </c>
      <c r="D865">
        <v>19532</v>
      </c>
      <c r="E865" s="76">
        <v>0.78606481481481483</v>
      </c>
      <c r="F865" s="76">
        <v>0.78728009259259257</v>
      </c>
      <c r="G865" s="2">
        <v>7.2916666666666671E-2</v>
      </c>
      <c r="H865" s="77">
        <v>0</v>
      </c>
      <c r="J865" s="79">
        <f>IF(IF(IF(_xlfn.MAXIFS($F$2:$F864,$C$2:$C864,$C865,$B$2:$B864,$B865,$A$2:$A864,$A865)=0,"",$E865-_xlfn.MAXIFS($F$2:$F864,$C$2:$C864,$C865,$B$2:$B864,$B865,$A$2:$A864,$A865))&lt;0,0,IF(_xlfn.MAXIFS($F$2:$F864,$C$2:$C864,$C865,$B$2:$B864,$B865,$A$2:$A864,$A865)=0,"",$E865-_xlfn.MAXIFS($F$2:$F864,$C$2:$C864,$C865,$B$2:$B864,$B865,$A$2:$A864,$A865)))&gt;0.25,"",IF(IF(_xlfn.MAXIFS($F$2:$F864,$C$2:$C864,$C865,$B$2:$B864,$B865,$A$2:$A864,$A865)=0,"",$E865-_xlfn.MAXIFS($F$2:$F864,$C$2:$C864,$C865,$B$2:$B864,$B865,$A$2:$A864,$A865))&lt;0,0,IF(_xlfn.MAXIFS($F$2:$F864,$C$2:$C864,$C865,$B$2:$B864,$B865,$A$2:$A864,$A865)=0,"",$E865-_xlfn.MAXIFS($F$2:$F864,$C$2:$C864,$C865,$B$2:$B864,$B865,$A$2:$A864,$A865))))</f>
        <v>0</v>
      </c>
      <c r="K865" s="6">
        <f t="shared" si="40"/>
        <v>18</v>
      </c>
      <c r="L865" s="6" t="str">
        <f t="shared" si="41"/>
        <v>LATE</v>
      </c>
      <c r="M865" s="6" t="str">
        <f t="shared" si="39"/>
        <v>N</v>
      </c>
    </row>
    <row r="866" spans="1:13" x14ac:dyDescent="0.25">
      <c r="A866" t="s">
        <v>47</v>
      </c>
      <c r="B866" s="92">
        <v>46140</v>
      </c>
      <c r="C866" t="s">
        <v>120</v>
      </c>
      <c r="D866">
        <v>20431</v>
      </c>
      <c r="E866" s="76">
        <v>0.786712962962963</v>
      </c>
      <c r="F866" s="76">
        <v>0.78723379629629631</v>
      </c>
      <c r="G866" s="2">
        <v>3.125E-2</v>
      </c>
      <c r="H866" s="77">
        <v>5.2083333333333333E-4</v>
      </c>
      <c r="J866" s="79">
        <f>IF(IF(IF(_xlfn.MAXIFS($F$2:$F865,$C$2:$C865,$C866,$B$2:$B865,$B866,$A$2:$A865,$A866)=0,"",$E866-_xlfn.MAXIFS($F$2:$F865,$C$2:$C865,$C866,$B$2:$B865,$B866,$A$2:$A865,$A866))&lt;0,0,IF(_xlfn.MAXIFS($F$2:$F865,$C$2:$C865,$C866,$B$2:$B865,$B866,$A$2:$A865,$A866)=0,"",$E866-_xlfn.MAXIFS($F$2:$F865,$C$2:$C865,$C866,$B$2:$B865,$B866,$A$2:$A865,$A866)))&gt;0.25,"",IF(IF(_xlfn.MAXIFS($F$2:$F865,$C$2:$C865,$C866,$B$2:$B865,$B866,$A$2:$A865,$A866)=0,"",$E866-_xlfn.MAXIFS($F$2:$F865,$C$2:$C865,$C866,$B$2:$B865,$B866,$A$2:$A865,$A866))&lt;0,0,IF(_xlfn.MAXIFS($F$2:$F865,$C$2:$C865,$C866,$B$2:$B865,$B866,$A$2:$A865,$A866)=0,"",$E866-_xlfn.MAXIFS($F$2:$F865,$C$2:$C865,$C866,$B$2:$B865,$B866,$A$2:$A865,$A866))))</f>
        <v>5.2083333333341475E-4</v>
      </c>
      <c r="K866" s="6">
        <f t="shared" si="40"/>
        <v>18</v>
      </c>
      <c r="L866" s="6" t="str">
        <f t="shared" si="41"/>
        <v>LATE</v>
      </c>
      <c r="M866" s="6" t="str">
        <f t="shared" si="39"/>
        <v>N</v>
      </c>
    </row>
    <row r="867" spans="1:13" x14ac:dyDescent="0.25">
      <c r="A867" t="s">
        <v>47</v>
      </c>
      <c r="B867" s="92">
        <v>46140</v>
      </c>
      <c r="C867" t="s">
        <v>121</v>
      </c>
      <c r="D867">
        <v>18432</v>
      </c>
      <c r="E867" s="76">
        <v>0.78866898148148146</v>
      </c>
      <c r="F867" s="76">
        <v>0.7903472222222222</v>
      </c>
      <c r="G867" s="2">
        <v>0.10069444444444445</v>
      </c>
      <c r="H867" s="77">
        <v>1.1226851851851851E-3</v>
      </c>
      <c r="J867" s="79">
        <f>IF(IF(IF(_xlfn.MAXIFS($F$2:$F866,$C$2:$C866,$C867,$B$2:$B866,$B867,$A$2:$A866,$A867)=0,"",$E867-_xlfn.MAXIFS($F$2:$F866,$C$2:$C866,$C867,$B$2:$B866,$B867,$A$2:$A866,$A867))&lt;0,0,IF(_xlfn.MAXIFS($F$2:$F866,$C$2:$C866,$C867,$B$2:$B866,$B867,$A$2:$A866,$A867)=0,"",$E867-_xlfn.MAXIFS($F$2:$F866,$C$2:$C866,$C867,$B$2:$B866,$B867,$A$2:$A866,$A867)))&gt;0.25,"",IF(IF(_xlfn.MAXIFS($F$2:$F866,$C$2:$C866,$C867,$B$2:$B866,$B867,$A$2:$A866,$A867)=0,"",$E867-_xlfn.MAXIFS($F$2:$F866,$C$2:$C866,$C867,$B$2:$B866,$B867,$A$2:$A866,$A867))&lt;0,0,IF(_xlfn.MAXIFS($F$2:$F866,$C$2:$C866,$C867,$B$2:$B866,$B867,$A$2:$A866,$A867)=0,"",$E867-_xlfn.MAXIFS($F$2:$F866,$C$2:$C866,$C867,$B$2:$B866,$B867,$A$2:$A866,$A867))))</f>
        <v>1.1226851851852127E-3</v>
      </c>
      <c r="K867" s="6">
        <f t="shared" si="40"/>
        <v>18</v>
      </c>
      <c r="L867" s="6" t="str">
        <f t="shared" si="41"/>
        <v>LATE</v>
      </c>
      <c r="M867" s="6" t="str">
        <f t="shared" si="39"/>
        <v>N</v>
      </c>
    </row>
    <row r="868" spans="1:13" x14ac:dyDescent="0.25">
      <c r="A868" t="s">
        <v>47</v>
      </c>
      <c r="B868" s="92">
        <v>46140</v>
      </c>
      <c r="C868" t="s">
        <v>121</v>
      </c>
      <c r="D868">
        <v>19532</v>
      </c>
      <c r="E868" s="76">
        <v>0.78895833333333332</v>
      </c>
      <c r="F868" s="76">
        <v>0.79260416666666667</v>
      </c>
      <c r="G868" s="2">
        <v>0.21875</v>
      </c>
      <c r="H868" s="77">
        <v>0</v>
      </c>
      <c r="J868" s="79">
        <f>IF(IF(IF(_xlfn.MAXIFS($F$2:$F867,$C$2:$C867,$C868,$B$2:$B867,$B868,$A$2:$A867,$A868)=0,"",$E868-_xlfn.MAXIFS($F$2:$F867,$C$2:$C867,$C868,$B$2:$B867,$B868,$A$2:$A867,$A868))&lt;0,0,IF(_xlfn.MAXIFS($F$2:$F867,$C$2:$C867,$C868,$B$2:$B867,$B868,$A$2:$A867,$A868)=0,"",$E868-_xlfn.MAXIFS($F$2:$F867,$C$2:$C867,$C868,$B$2:$B867,$B868,$A$2:$A867,$A868)))&gt;0.25,"",IF(IF(_xlfn.MAXIFS($F$2:$F867,$C$2:$C867,$C868,$B$2:$B867,$B868,$A$2:$A867,$A868)=0,"",$E868-_xlfn.MAXIFS($F$2:$F867,$C$2:$C867,$C868,$B$2:$B867,$B868,$A$2:$A867,$A868))&lt;0,0,IF(_xlfn.MAXIFS($F$2:$F867,$C$2:$C867,$C868,$B$2:$B867,$B868,$A$2:$A867,$A868)=0,"",$E868-_xlfn.MAXIFS($F$2:$F867,$C$2:$C867,$C868,$B$2:$B867,$B868,$A$2:$A867,$A868))))</f>
        <v>0</v>
      </c>
      <c r="K868" s="6">
        <f t="shared" si="40"/>
        <v>18</v>
      </c>
      <c r="L868" s="6" t="str">
        <f t="shared" si="41"/>
        <v>LATE</v>
      </c>
      <c r="M868" s="6" t="str">
        <f t="shared" si="39"/>
        <v>N</v>
      </c>
    </row>
    <row r="869" spans="1:13" x14ac:dyDescent="0.25">
      <c r="A869" t="s">
        <v>47</v>
      </c>
      <c r="B869" s="92">
        <v>46140</v>
      </c>
      <c r="C869" t="s">
        <v>120</v>
      </c>
      <c r="D869">
        <v>25131</v>
      </c>
      <c r="E869" s="76">
        <v>0.78908564814814819</v>
      </c>
      <c r="F869" s="76">
        <v>0.79116898148148151</v>
      </c>
      <c r="G869" s="2">
        <v>0.125</v>
      </c>
      <c r="H869" s="77">
        <v>1.8518518518518519E-3</v>
      </c>
      <c r="J869" s="79">
        <f>IF(IF(IF(_xlfn.MAXIFS($F$2:$F868,$C$2:$C868,$C869,$B$2:$B868,$B869,$A$2:$A868,$A869)=0,"",$E869-_xlfn.MAXIFS($F$2:$F868,$C$2:$C868,$C869,$B$2:$B868,$B869,$A$2:$A868,$A869))&lt;0,0,IF(_xlfn.MAXIFS($F$2:$F868,$C$2:$C868,$C869,$B$2:$B868,$B869,$A$2:$A868,$A869)=0,"",$E869-_xlfn.MAXIFS($F$2:$F868,$C$2:$C868,$C869,$B$2:$B868,$B869,$A$2:$A868,$A869)))&gt;0.25,"",IF(IF(_xlfn.MAXIFS($F$2:$F868,$C$2:$C868,$C869,$B$2:$B868,$B869,$A$2:$A868,$A869)=0,"",$E869-_xlfn.MAXIFS($F$2:$F868,$C$2:$C868,$C869,$B$2:$B868,$B869,$A$2:$A868,$A869))&lt;0,0,IF(_xlfn.MAXIFS($F$2:$F868,$C$2:$C868,$C869,$B$2:$B868,$B869,$A$2:$A868,$A869)=0,"",$E869-_xlfn.MAXIFS($F$2:$F868,$C$2:$C868,$C869,$B$2:$B868,$B869,$A$2:$A868,$A869))))</f>
        <v>1.8518518518518823E-3</v>
      </c>
      <c r="K869" s="6">
        <f t="shared" si="40"/>
        <v>18</v>
      </c>
      <c r="L869" s="6" t="str">
        <f t="shared" si="41"/>
        <v>LATE</v>
      </c>
      <c r="M869" s="6" t="str">
        <f t="shared" si="39"/>
        <v>N</v>
      </c>
    </row>
    <row r="870" spans="1:13" x14ac:dyDescent="0.25">
      <c r="A870" t="s">
        <v>47</v>
      </c>
      <c r="B870" s="92">
        <v>46140</v>
      </c>
      <c r="C870" t="s">
        <v>119</v>
      </c>
      <c r="D870">
        <v>18232</v>
      </c>
      <c r="E870" s="76">
        <v>0.78949074074074077</v>
      </c>
      <c r="F870" s="76">
        <v>0.79047453703703707</v>
      </c>
      <c r="G870" s="2">
        <v>5.9027777777777776E-2</v>
      </c>
      <c r="H870" s="77">
        <v>2.2106481481481482E-3</v>
      </c>
      <c r="J870" s="79">
        <f>IF(IF(IF(_xlfn.MAXIFS($F$2:$F869,$C$2:$C869,$C870,$B$2:$B869,$B870,$A$2:$A869,$A870)=0,"",$E870-_xlfn.MAXIFS($F$2:$F869,$C$2:$C869,$C870,$B$2:$B869,$B870,$A$2:$A869,$A870))&lt;0,0,IF(_xlfn.MAXIFS($F$2:$F869,$C$2:$C869,$C870,$B$2:$B869,$B870,$A$2:$A869,$A870)=0,"",$E870-_xlfn.MAXIFS($F$2:$F869,$C$2:$C869,$C870,$B$2:$B869,$B870,$A$2:$A869,$A870)))&gt;0.25,"",IF(IF(_xlfn.MAXIFS($F$2:$F869,$C$2:$C869,$C870,$B$2:$B869,$B870,$A$2:$A869,$A870)=0,"",$E870-_xlfn.MAXIFS($F$2:$F869,$C$2:$C869,$C870,$B$2:$B869,$B870,$A$2:$A869,$A870))&lt;0,0,IF(_xlfn.MAXIFS($F$2:$F869,$C$2:$C869,$C870,$B$2:$B869,$B870,$A$2:$A869,$A870)=0,"",$E870-_xlfn.MAXIFS($F$2:$F869,$C$2:$C869,$C870,$B$2:$B869,$B870,$A$2:$A869,$A870))))</f>
        <v>2.2106481481481977E-3</v>
      </c>
      <c r="K870" s="6">
        <f t="shared" si="40"/>
        <v>18</v>
      </c>
      <c r="L870" s="6" t="str">
        <f t="shared" si="41"/>
        <v>LATE</v>
      </c>
      <c r="M870" s="6" t="str">
        <f t="shared" si="39"/>
        <v>N</v>
      </c>
    </row>
    <row r="871" spans="1:13" x14ac:dyDescent="0.25">
      <c r="A871" t="s">
        <v>47</v>
      </c>
      <c r="B871" s="92">
        <v>46140</v>
      </c>
      <c r="C871" t="s">
        <v>119</v>
      </c>
      <c r="D871">
        <v>20431</v>
      </c>
      <c r="E871" s="76">
        <v>0.7896643518518518</v>
      </c>
      <c r="F871" s="76">
        <v>0.79093749999999996</v>
      </c>
      <c r="G871" s="2">
        <v>7.6388888888888895E-2</v>
      </c>
      <c r="H871" s="77">
        <v>0</v>
      </c>
      <c r="J871" s="79">
        <f>IF(IF(IF(_xlfn.MAXIFS($F$2:$F870,$C$2:$C870,$C871,$B$2:$B870,$B871,$A$2:$A870,$A871)=0,"",$E871-_xlfn.MAXIFS($F$2:$F870,$C$2:$C870,$C871,$B$2:$B870,$B871,$A$2:$A870,$A871))&lt;0,0,IF(_xlfn.MAXIFS($F$2:$F870,$C$2:$C870,$C871,$B$2:$B870,$B871,$A$2:$A870,$A871)=0,"",$E871-_xlfn.MAXIFS($F$2:$F870,$C$2:$C870,$C871,$B$2:$B870,$B871,$A$2:$A870,$A871)))&gt;0.25,"",IF(IF(_xlfn.MAXIFS($F$2:$F870,$C$2:$C870,$C871,$B$2:$B870,$B871,$A$2:$A870,$A871)=0,"",$E871-_xlfn.MAXIFS($F$2:$F870,$C$2:$C870,$C871,$B$2:$B870,$B871,$A$2:$A870,$A871))&lt;0,0,IF(_xlfn.MAXIFS($F$2:$F870,$C$2:$C870,$C871,$B$2:$B870,$B871,$A$2:$A870,$A871)=0,"",$E871-_xlfn.MAXIFS($F$2:$F870,$C$2:$C870,$C871,$B$2:$B870,$B871,$A$2:$A870,$A871))))</f>
        <v>0</v>
      </c>
      <c r="K871" s="6">
        <f t="shared" si="40"/>
        <v>18</v>
      </c>
      <c r="L871" s="6" t="str">
        <f t="shared" si="41"/>
        <v>LATE</v>
      </c>
      <c r="M871" s="6" t="str">
        <f t="shared" si="39"/>
        <v>N</v>
      </c>
    </row>
    <row r="872" spans="1:13" x14ac:dyDescent="0.25">
      <c r="A872" t="s">
        <v>47</v>
      </c>
      <c r="B872" s="92">
        <v>46140</v>
      </c>
      <c r="C872" t="s">
        <v>120</v>
      </c>
      <c r="D872">
        <v>18132</v>
      </c>
      <c r="E872" s="76">
        <v>0.79211805555555559</v>
      </c>
      <c r="F872" s="76">
        <v>0.7961111111111111</v>
      </c>
      <c r="G872" s="2">
        <v>0.23958333333333334</v>
      </c>
      <c r="H872" s="77">
        <v>9.4907407407407408E-4</v>
      </c>
      <c r="J872" s="79">
        <f>IF(IF(IF(_xlfn.MAXIFS($F$2:$F871,$C$2:$C871,$C872,$B$2:$B871,$B872,$A$2:$A871,$A872)=0,"",$E872-_xlfn.MAXIFS($F$2:$F871,$C$2:$C871,$C872,$B$2:$B871,$B872,$A$2:$A871,$A872))&lt;0,0,IF(_xlfn.MAXIFS($F$2:$F871,$C$2:$C871,$C872,$B$2:$B871,$B872,$A$2:$A871,$A872)=0,"",$E872-_xlfn.MAXIFS($F$2:$F871,$C$2:$C871,$C872,$B$2:$B871,$B872,$A$2:$A871,$A872)))&gt;0.25,"",IF(IF(_xlfn.MAXIFS($F$2:$F871,$C$2:$C871,$C872,$B$2:$B871,$B872,$A$2:$A871,$A872)=0,"",$E872-_xlfn.MAXIFS($F$2:$F871,$C$2:$C871,$C872,$B$2:$B871,$B872,$A$2:$A871,$A872))&lt;0,0,IF(_xlfn.MAXIFS($F$2:$F871,$C$2:$C871,$C872,$B$2:$B871,$B872,$A$2:$A871,$A872)=0,"",$E872-_xlfn.MAXIFS($F$2:$F871,$C$2:$C871,$C872,$B$2:$B871,$B872,$A$2:$A871,$A872))))</f>
        <v>9.490740740740744E-4</v>
      </c>
      <c r="K872" s="6">
        <f t="shared" si="40"/>
        <v>19</v>
      </c>
      <c r="L872" s="6" t="str">
        <f t="shared" si="41"/>
        <v>EARLY</v>
      </c>
      <c r="M872" s="6" t="str">
        <f t="shared" si="39"/>
        <v>N</v>
      </c>
    </row>
    <row r="873" spans="1:13" x14ac:dyDescent="0.25">
      <c r="A873" t="s">
        <v>47</v>
      </c>
      <c r="B873" s="92">
        <v>46140</v>
      </c>
      <c r="C873" t="s">
        <v>121</v>
      </c>
      <c r="D873">
        <v>18232</v>
      </c>
      <c r="E873" s="76">
        <v>0.79249999999999998</v>
      </c>
      <c r="F873" s="76">
        <v>0.79903935185185182</v>
      </c>
      <c r="G873" s="2">
        <v>0.3923611111111111</v>
      </c>
      <c r="H873" s="77">
        <v>0</v>
      </c>
      <c r="J873" s="79">
        <f>IF(IF(IF(_xlfn.MAXIFS($F$2:$F872,$C$2:$C872,$C873,$B$2:$B872,$B873,$A$2:$A872,$A873)=0,"",$E873-_xlfn.MAXIFS($F$2:$F872,$C$2:$C872,$C873,$B$2:$B872,$B873,$A$2:$A872,$A873))&lt;0,0,IF(_xlfn.MAXIFS($F$2:$F872,$C$2:$C872,$C873,$B$2:$B872,$B873,$A$2:$A872,$A873)=0,"",$E873-_xlfn.MAXIFS($F$2:$F872,$C$2:$C872,$C873,$B$2:$B872,$B873,$A$2:$A872,$A873)))&gt;0.25,"",IF(IF(_xlfn.MAXIFS($F$2:$F872,$C$2:$C872,$C873,$B$2:$B872,$B873,$A$2:$A872,$A873)=0,"",$E873-_xlfn.MAXIFS($F$2:$F872,$C$2:$C872,$C873,$B$2:$B872,$B873,$A$2:$A872,$A873))&lt;0,0,IF(_xlfn.MAXIFS($F$2:$F872,$C$2:$C872,$C873,$B$2:$B872,$B873,$A$2:$A872,$A873)=0,"",$E873-_xlfn.MAXIFS($F$2:$F872,$C$2:$C872,$C873,$B$2:$B872,$B873,$A$2:$A872,$A873))))</f>
        <v>0</v>
      </c>
      <c r="K873" s="6">
        <f t="shared" si="40"/>
        <v>19</v>
      </c>
      <c r="L873" s="6" t="str">
        <f t="shared" si="41"/>
        <v>EARLY</v>
      </c>
      <c r="M873" s="6" t="str">
        <f t="shared" si="39"/>
        <v>N</v>
      </c>
    </row>
    <row r="874" spans="1:13" x14ac:dyDescent="0.25">
      <c r="A874" t="s">
        <v>47</v>
      </c>
      <c r="B874" s="92">
        <v>46140</v>
      </c>
      <c r="C874" t="s">
        <v>121</v>
      </c>
      <c r="D874">
        <v>20431</v>
      </c>
      <c r="E874" s="76">
        <v>0.79267361111111112</v>
      </c>
      <c r="F874" s="76">
        <v>0.79597222222222219</v>
      </c>
      <c r="G874" s="2">
        <v>0.19791666666666666</v>
      </c>
      <c r="H874" s="77">
        <v>0</v>
      </c>
      <c r="J874" s="79">
        <f>IF(IF(IF(_xlfn.MAXIFS($F$2:$F873,$C$2:$C873,$C874,$B$2:$B873,$B874,$A$2:$A873,$A874)=0,"",$E874-_xlfn.MAXIFS($F$2:$F873,$C$2:$C873,$C874,$B$2:$B873,$B874,$A$2:$A873,$A874))&lt;0,0,IF(_xlfn.MAXIFS($F$2:$F873,$C$2:$C873,$C874,$B$2:$B873,$B874,$A$2:$A873,$A874)=0,"",$E874-_xlfn.MAXIFS($F$2:$F873,$C$2:$C873,$C874,$B$2:$B873,$B874,$A$2:$A873,$A874)))&gt;0.25,"",IF(IF(_xlfn.MAXIFS($F$2:$F873,$C$2:$C873,$C874,$B$2:$B873,$B874,$A$2:$A873,$A874)=0,"",$E874-_xlfn.MAXIFS($F$2:$F873,$C$2:$C873,$C874,$B$2:$B873,$B874,$A$2:$A873,$A874))&lt;0,0,IF(_xlfn.MAXIFS($F$2:$F873,$C$2:$C873,$C874,$B$2:$B873,$B874,$A$2:$A873,$A874)=0,"",$E874-_xlfn.MAXIFS($F$2:$F873,$C$2:$C873,$C874,$B$2:$B873,$B874,$A$2:$A873,$A874))))</f>
        <v>0</v>
      </c>
      <c r="K874" s="6">
        <f t="shared" si="40"/>
        <v>19</v>
      </c>
      <c r="L874" s="6" t="str">
        <f t="shared" si="41"/>
        <v>EARLY</v>
      </c>
      <c r="M874" s="6" t="str">
        <f t="shared" si="39"/>
        <v>N</v>
      </c>
    </row>
    <row r="875" spans="1:13" x14ac:dyDescent="0.25">
      <c r="A875" t="s">
        <v>47</v>
      </c>
      <c r="B875" s="92">
        <v>46140</v>
      </c>
      <c r="C875" t="s">
        <v>119</v>
      </c>
      <c r="D875">
        <v>25131</v>
      </c>
      <c r="E875" s="76">
        <v>0.79521990740740744</v>
      </c>
      <c r="F875" s="76">
        <v>0.79655092592592591</v>
      </c>
      <c r="G875" s="2">
        <v>7.9861111111111105E-2</v>
      </c>
      <c r="H875" s="77">
        <v>4.2824074074074075E-3</v>
      </c>
      <c r="J875" s="79">
        <f>IF(IF(IF(_xlfn.MAXIFS($F$2:$F874,$C$2:$C874,$C875,$B$2:$B874,$B875,$A$2:$A874,$A875)=0,"",$E875-_xlfn.MAXIFS($F$2:$F874,$C$2:$C874,$C875,$B$2:$B874,$B875,$A$2:$A874,$A875))&lt;0,0,IF(_xlfn.MAXIFS($F$2:$F874,$C$2:$C874,$C875,$B$2:$B874,$B875,$A$2:$A874,$A875)=0,"",$E875-_xlfn.MAXIFS($F$2:$F874,$C$2:$C874,$C875,$B$2:$B874,$B875,$A$2:$A874,$A875)))&gt;0.25,"",IF(IF(_xlfn.MAXIFS($F$2:$F874,$C$2:$C874,$C875,$B$2:$B874,$B875,$A$2:$A874,$A875)=0,"",$E875-_xlfn.MAXIFS($F$2:$F874,$C$2:$C874,$C875,$B$2:$B874,$B875,$A$2:$A874,$A875))&lt;0,0,IF(_xlfn.MAXIFS($F$2:$F874,$C$2:$C874,$C875,$B$2:$B874,$B875,$A$2:$A874,$A875)=0,"",$E875-_xlfn.MAXIFS($F$2:$F874,$C$2:$C874,$C875,$B$2:$B874,$B875,$A$2:$A874,$A875))))</f>
        <v>4.2824074074074847E-3</v>
      </c>
      <c r="K875" s="6">
        <f t="shared" si="40"/>
        <v>19</v>
      </c>
      <c r="L875" s="6" t="str">
        <f t="shared" si="41"/>
        <v>EARLY</v>
      </c>
      <c r="M875" s="6" t="str">
        <f t="shared" si="39"/>
        <v>N</v>
      </c>
    </row>
    <row r="876" spans="1:13" x14ac:dyDescent="0.25">
      <c r="A876" t="s">
        <v>47</v>
      </c>
      <c r="B876" s="92">
        <v>46140</v>
      </c>
      <c r="C876" t="s">
        <v>120</v>
      </c>
      <c r="D876">
        <v>18432</v>
      </c>
      <c r="E876" s="76">
        <v>0.79740740740740745</v>
      </c>
      <c r="F876" s="76">
        <v>0.79879629629629634</v>
      </c>
      <c r="G876" s="2">
        <v>8.3333333333333329E-2</v>
      </c>
      <c r="H876" s="77">
        <v>1.2962962962962963E-3</v>
      </c>
      <c r="J876" s="79">
        <f>IF(IF(IF(_xlfn.MAXIFS($F$2:$F875,$C$2:$C875,$C876,$B$2:$B875,$B876,$A$2:$A875,$A876)=0,"",$E876-_xlfn.MAXIFS($F$2:$F875,$C$2:$C875,$C876,$B$2:$B875,$B876,$A$2:$A875,$A876))&lt;0,0,IF(_xlfn.MAXIFS($F$2:$F875,$C$2:$C875,$C876,$B$2:$B875,$B876,$A$2:$A875,$A876)=0,"",$E876-_xlfn.MAXIFS($F$2:$F875,$C$2:$C875,$C876,$B$2:$B875,$B876,$A$2:$A875,$A876)))&gt;0.25,"",IF(IF(_xlfn.MAXIFS($F$2:$F875,$C$2:$C875,$C876,$B$2:$B875,$B876,$A$2:$A875,$A876)=0,"",$E876-_xlfn.MAXIFS($F$2:$F875,$C$2:$C875,$C876,$B$2:$B875,$B876,$A$2:$A875,$A876))&lt;0,0,IF(_xlfn.MAXIFS($F$2:$F875,$C$2:$C875,$C876,$B$2:$B875,$B876,$A$2:$A875,$A876)=0,"",$E876-_xlfn.MAXIFS($F$2:$F875,$C$2:$C875,$C876,$B$2:$B875,$B876,$A$2:$A875,$A876))))</f>
        <v>1.2962962962963509E-3</v>
      </c>
      <c r="K876" s="6">
        <f t="shared" si="40"/>
        <v>19</v>
      </c>
      <c r="L876" s="6" t="str">
        <f t="shared" si="41"/>
        <v>EARLY</v>
      </c>
      <c r="M876" s="6" t="str">
        <f t="shared" si="39"/>
        <v>N</v>
      </c>
    </row>
    <row r="877" spans="1:13" x14ac:dyDescent="0.25">
      <c r="A877" t="s">
        <v>47</v>
      </c>
      <c r="B877" s="92">
        <v>46140</v>
      </c>
      <c r="C877" t="s">
        <v>121</v>
      </c>
      <c r="D877">
        <v>25131</v>
      </c>
      <c r="E877" s="76">
        <v>0.79828703703703707</v>
      </c>
      <c r="F877" s="76">
        <v>0.79996527777777782</v>
      </c>
      <c r="G877" s="2">
        <v>0.10069444444444445</v>
      </c>
      <c r="H877" s="77">
        <v>2.3148148148148147E-3</v>
      </c>
      <c r="J877" s="79">
        <f>IF(IF(IF(_xlfn.MAXIFS($F$2:$F876,$C$2:$C876,$C877,$B$2:$B876,$B877,$A$2:$A876,$A877)=0,"",$E877-_xlfn.MAXIFS($F$2:$F876,$C$2:$C876,$C877,$B$2:$B876,$B877,$A$2:$A876,$A877))&lt;0,0,IF(_xlfn.MAXIFS($F$2:$F876,$C$2:$C876,$C877,$B$2:$B876,$B877,$A$2:$A876,$A877)=0,"",$E877-_xlfn.MAXIFS($F$2:$F876,$C$2:$C876,$C877,$B$2:$B876,$B877,$A$2:$A876,$A877)))&gt;0.25,"",IF(IF(_xlfn.MAXIFS($F$2:$F876,$C$2:$C876,$C877,$B$2:$B876,$B877,$A$2:$A876,$A877)=0,"",$E877-_xlfn.MAXIFS($F$2:$F876,$C$2:$C876,$C877,$B$2:$B876,$B877,$A$2:$A876,$A877))&lt;0,0,IF(_xlfn.MAXIFS($F$2:$F876,$C$2:$C876,$C877,$B$2:$B876,$B877,$A$2:$A876,$A877)=0,"",$E877-_xlfn.MAXIFS($F$2:$F876,$C$2:$C876,$C877,$B$2:$B876,$B877,$A$2:$A876,$A877))))</f>
        <v>0</v>
      </c>
      <c r="K877" s="6">
        <f t="shared" si="40"/>
        <v>19</v>
      </c>
      <c r="L877" s="6" t="str">
        <f t="shared" si="41"/>
        <v>EARLY</v>
      </c>
      <c r="M877" s="6" t="str">
        <f t="shared" si="39"/>
        <v>N</v>
      </c>
    </row>
    <row r="878" spans="1:13" x14ac:dyDescent="0.25">
      <c r="A878" t="s">
        <v>47</v>
      </c>
      <c r="B878" s="92">
        <v>46140</v>
      </c>
      <c r="C878" t="s">
        <v>119</v>
      </c>
      <c r="D878">
        <v>18132</v>
      </c>
      <c r="E878" s="76">
        <v>0.79877314814814815</v>
      </c>
      <c r="F878" s="76">
        <v>0.79998842592592589</v>
      </c>
      <c r="G878" s="2">
        <v>7.2916666666666671E-2</v>
      </c>
      <c r="H878" s="77">
        <v>2.2222222222222222E-3</v>
      </c>
      <c r="J878" s="79">
        <f>IF(IF(IF(_xlfn.MAXIFS($F$2:$F877,$C$2:$C877,$C878,$B$2:$B877,$B878,$A$2:$A877,$A878)=0,"",$E878-_xlfn.MAXIFS($F$2:$F877,$C$2:$C877,$C878,$B$2:$B877,$B878,$A$2:$A877,$A878))&lt;0,0,IF(_xlfn.MAXIFS($F$2:$F877,$C$2:$C877,$C878,$B$2:$B877,$B878,$A$2:$A877,$A878)=0,"",$E878-_xlfn.MAXIFS($F$2:$F877,$C$2:$C877,$C878,$B$2:$B877,$B878,$A$2:$A877,$A878)))&gt;0.25,"",IF(IF(_xlfn.MAXIFS($F$2:$F877,$C$2:$C877,$C878,$B$2:$B877,$B878,$A$2:$A877,$A878)=0,"",$E878-_xlfn.MAXIFS($F$2:$F877,$C$2:$C877,$C878,$B$2:$B877,$B878,$A$2:$A877,$A878))&lt;0,0,IF(_xlfn.MAXIFS($F$2:$F877,$C$2:$C877,$C878,$B$2:$B877,$B878,$A$2:$A877,$A878)=0,"",$E878-_xlfn.MAXIFS($F$2:$F877,$C$2:$C877,$C878,$B$2:$B877,$B878,$A$2:$A877,$A878))))</f>
        <v>2.2222222222222365E-3</v>
      </c>
      <c r="K878" s="6">
        <f t="shared" si="40"/>
        <v>19</v>
      </c>
      <c r="L878" s="6" t="str">
        <f t="shared" si="41"/>
        <v>EARLY</v>
      </c>
      <c r="M878" s="6" t="str">
        <f t="shared" si="39"/>
        <v>N</v>
      </c>
    </row>
    <row r="879" spans="1:13" x14ac:dyDescent="0.25">
      <c r="A879" t="s">
        <v>47</v>
      </c>
      <c r="B879" s="92">
        <v>46140</v>
      </c>
      <c r="C879" t="s">
        <v>120</v>
      </c>
      <c r="D879">
        <v>19532</v>
      </c>
      <c r="E879" s="76">
        <v>0.79902777777777778</v>
      </c>
      <c r="F879" s="76">
        <v>0.80035879629629625</v>
      </c>
      <c r="G879" s="2">
        <v>7.9861111111111105E-2</v>
      </c>
      <c r="H879" s="77">
        <v>2.3148148148148149E-4</v>
      </c>
      <c r="J879" s="79">
        <f>IF(IF(IF(_xlfn.MAXIFS($F$2:$F878,$C$2:$C878,$C879,$B$2:$B878,$B879,$A$2:$A878,$A879)=0,"",$E879-_xlfn.MAXIFS($F$2:$F878,$C$2:$C878,$C879,$B$2:$B878,$B879,$A$2:$A878,$A879))&lt;0,0,IF(_xlfn.MAXIFS($F$2:$F878,$C$2:$C878,$C879,$B$2:$B878,$B879,$A$2:$A878,$A879)=0,"",$E879-_xlfn.MAXIFS($F$2:$F878,$C$2:$C878,$C879,$B$2:$B878,$B879,$A$2:$A878,$A879)))&gt;0.25,"",IF(IF(_xlfn.MAXIFS($F$2:$F878,$C$2:$C878,$C879,$B$2:$B878,$B879,$A$2:$A878,$A879)=0,"",$E879-_xlfn.MAXIFS($F$2:$F878,$C$2:$C878,$C879,$B$2:$B878,$B879,$A$2:$A878,$A879))&lt;0,0,IF(_xlfn.MAXIFS($F$2:$F878,$C$2:$C878,$C879,$B$2:$B878,$B879,$A$2:$A878,$A879)=0,"",$E879-_xlfn.MAXIFS($F$2:$F878,$C$2:$C878,$C879,$B$2:$B878,$B879,$A$2:$A878,$A879))))</f>
        <v>2.3148148148144365E-4</v>
      </c>
      <c r="K879" s="6">
        <f t="shared" si="40"/>
        <v>19</v>
      </c>
      <c r="L879" s="6" t="str">
        <f t="shared" si="41"/>
        <v>EARLY</v>
      </c>
      <c r="M879" s="6" t="str">
        <f t="shared" si="39"/>
        <v>N</v>
      </c>
    </row>
    <row r="880" spans="1:13" x14ac:dyDescent="0.25">
      <c r="A880" t="s">
        <v>47</v>
      </c>
      <c r="B880" s="92">
        <v>46140</v>
      </c>
      <c r="C880" t="s">
        <v>121</v>
      </c>
      <c r="D880">
        <v>18132</v>
      </c>
      <c r="E880" s="76">
        <v>0.80137731481481478</v>
      </c>
      <c r="F880" s="76">
        <v>0.80548611111111112</v>
      </c>
      <c r="G880" s="2">
        <v>0.24652777777777779</v>
      </c>
      <c r="H880" s="77">
        <v>1.4120370370370369E-3</v>
      </c>
      <c r="J880" s="79">
        <f>IF(IF(IF(_xlfn.MAXIFS($F$2:$F879,$C$2:$C879,$C880,$B$2:$B879,$B880,$A$2:$A879,$A880)=0,"",$E880-_xlfn.MAXIFS($F$2:$F879,$C$2:$C879,$C880,$B$2:$B879,$B880,$A$2:$A879,$A880))&lt;0,0,IF(_xlfn.MAXIFS($F$2:$F879,$C$2:$C879,$C880,$B$2:$B879,$B880,$A$2:$A879,$A880)=0,"",$E880-_xlfn.MAXIFS($F$2:$F879,$C$2:$C879,$C880,$B$2:$B879,$B880,$A$2:$A879,$A880)))&gt;0.25,"",IF(IF(_xlfn.MAXIFS($F$2:$F879,$C$2:$C879,$C880,$B$2:$B879,$B880,$A$2:$A879,$A880)=0,"",$E880-_xlfn.MAXIFS($F$2:$F879,$C$2:$C879,$C880,$B$2:$B879,$B880,$A$2:$A879,$A880))&lt;0,0,IF(_xlfn.MAXIFS($F$2:$F879,$C$2:$C879,$C880,$B$2:$B879,$B880,$A$2:$A879,$A880)=0,"",$E880-_xlfn.MAXIFS($F$2:$F879,$C$2:$C879,$C880,$B$2:$B879,$B880,$A$2:$A879,$A880))))</f>
        <v>1.4120370370369617E-3</v>
      </c>
      <c r="K880" s="6">
        <f t="shared" si="40"/>
        <v>19</v>
      </c>
      <c r="L880" s="6" t="str">
        <f t="shared" si="41"/>
        <v>EARLY</v>
      </c>
      <c r="M880" s="6" t="str">
        <f t="shared" si="39"/>
        <v>N</v>
      </c>
    </row>
    <row r="881" spans="1:13" x14ac:dyDescent="0.25">
      <c r="A881" t="s">
        <v>47</v>
      </c>
      <c r="B881" s="92">
        <v>46140</v>
      </c>
      <c r="C881" t="s">
        <v>119</v>
      </c>
      <c r="D881">
        <v>18432</v>
      </c>
      <c r="E881" s="76">
        <v>0.80226851851851855</v>
      </c>
      <c r="F881" s="76">
        <v>0.80359953703703701</v>
      </c>
      <c r="G881" s="2">
        <v>7.9861111111111105E-2</v>
      </c>
      <c r="H881" s="77">
        <v>2.2800925925925927E-3</v>
      </c>
      <c r="J881" s="79">
        <f>IF(IF(IF(_xlfn.MAXIFS($F$2:$F880,$C$2:$C880,$C881,$B$2:$B880,$B881,$A$2:$A880,$A881)=0,"",$E881-_xlfn.MAXIFS($F$2:$F880,$C$2:$C880,$C881,$B$2:$B880,$B881,$A$2:$A880,$A881))&lt;0,0,IF(_xlfn.MAXIFS($F$2:$F880,$C$2:$C880,$C881,$B$2:$B880,$B881,$A$2:$A880,$A881)=0,"",$E881-_xlfn.MAXIFS($F$2:$F880,$C$2:$C880,$C881,$B$2:$B880,$B881,$A$2:$A880,$A881)))&gt;0.25,"",IF(IF(_xlfn.MAXIFS($F$2:$F880,$C$2:$C880,$C881,$B$2:$B880,$B881,$A$2:$A880,$A881)=0,"",$E881-_xlfn.MAXIFS($F$2:$F880,$C$2:$C880,$C881,$B$2:$B880,$B881,$A$2:$A880,$A881))&lt;0,0,IF(_xlfn.MAXIFS($F$2:$F880,$C$2:$C880,$C881,$B$2:$B880,$B881,$A$2:$A880,$A881)=0,"",$E881-_xlfn.MAXIFS($F$2:$F880,$C$2:$C880,$C881,$B$2:$B880,$B881,$A$2:$A880,$A881))))</f>
        <v>2.280092592592653E-3</v>
      </c>
      <c r="K881" s="6">
        <f t="shared" si="40"/>
        <v>19</v>
      </c>
      <c r="L881" s="6" t="str">
        <f t="shared" si="41"/>
        <v>EARLY</v>
      </c>
      <c r="M881" s="6" t="str">
        <f t="shared" si="39"/>
        <v>N</v>
      </c>
    </row>
    <row r="882" spans="1:13" x14ac:dyDescent="0.25">
      <c r="A882" t="s">
        <v>47</v>
      </c>
      <c r="B882" s="92">
        <v>46140</v>
      </c>
      <c r="C882" t="s">
        <v>120</v>
      </c>
      <c r="D882">
        <v>20431</v>
      </c>
      <c r="E882" s="76">
        <v>0.80245370370370372</v>
      </c>
      <c r="F882" s="76">
        <v>0.80366898148148147</v>
      </c>
      <c r="G882" s="2">
        <v>7.2916666666666671E-2</v>
      </c>
      <c r="H882" s="77">
        <v>2.0949074074074073E-3</v>
      </c>
      <c r="J882" s="79">
        <f>IF(IF(IF(_xlfn.MAXIFS($F$2:$F881,$C$2:$C881,$C882,$B$2:$B881,$B882,$A$2:$A881,$A882)=0,"",$E882-_xlfn.MAXIFS($F$2:$F881,$C$2:$C881,$C882,$B$2:$B881,$B882,$A$2:$A881,$A882))&lt;0,0,IF(_xlfn.MAXIFS($F$2:$F881,$C$2:$C881,$C882,$B$2:$B881,$B882,$A$2:$A881,$A882)=0,"",$E882-_xlfn.MAXIFS($F$2:$F881,$C$2:$C881,$C882,$B$2:$B881,$B882,$A$2:$A881,$A882)))&gt;0.25,"",IF(IF(_xlfn.MAXIFS($F$2:$F881,$C$2:$C881,$C882,$B$2:$B881,$B882,$A$2:$A881,$A882)=0,"",$E882-_xlfn.MAXIFS($F$2:$F881,$C$2:$C881,$C882,$B$2:$B881,$B882,$A$2:$A881,$A882))&lt;0,0,IF(_xlfn.MAXIFS($F$2:$F881,$C$2:$C881,$C882,$B$2:$B881,$B882,$A$2:$A881,$A882)=0,"",$E882-_xlfn.MAXIFS($F$2:$F881,$C$2:$C881,$C882,$B$2:$B881,$B882,$A$2:$A881,$A882))))</f>
        <v>2.0949074074074758E-3</v>
      </c>
      <c r="K882" s="6">
        <f t="shared" si="40"/>
        <v>19</v>
      </c>
      <c r="L882" s="6" t="str">
        <f t="shared" si="41"/>
        <v>EARLY</v>
      </c>
      <c r="M882" s="6" t="str">
        <f t="shared" si="39"/>
        <v>N</v>
      </c>
    </row>
    <row r="883" spans="1:13" x14ac:dyDescent="0.25">
      <c r="A883" t="s">
        <v>47</v>
      </c>
      <c r="B883" s="92">
        <v>46140</v>
      </c>
      <c r="C883" t="s">
        <v>119</v>
      </c>
      <c r="D883">
        <v>19532</v>
      </c>
      <c r="E883" s="76">
        <v>0.80331018518518515</v>
      </c>
      <c r="F883" s="76">
        <v>0.80458333333333332</v>
      </c>
      <c r="G883" s="2">
        <v>7.6388888888888895E-2</v>
      </c>
      <c r="H883" s="77">
        <v>0</v>
      </c>
      <c r="J883" s="79">
        <f>IF(IF(IF(_xlfn.MAXIFS($F$2:$F882,$C$2:$C882,$C883,$B$2:$B882,$B883,$A$2:$A882,$A883)=0,"",$E883-_xlfn.MAXIFS($F$2:$F882,$C$2:$C882,$C883,$B$2:$B882,$B883,$A$2:$A882,$A883))&lt;0,0,IF(_xlfn.MAXIFS($F$2:$F882,$C$2:$C882,$C883,$B$2:$B882,$B883,$A$2:$A882,$A883)=0,"",$E883-_xlfn.MAXIFS($F$2:$F882,$C$2:$C882,$C883,$B$2:$B882,$B883,$A$2:$A882,$A883)))&gt;0.25,"",IF(IF(_xlfn.MAXIFS($F$2:$F882,$C$2:$C882,$C883,$B$2:$B882,$B883,$A$2:$A882,$A883)=0,"",$E883-_xlfn.MAXIFS($F$2:$F882,$C$2:$C882,$C883,$B$2:$B882,$B883,$A$2:$A882,$A883))&lt;0,0,IF(_xlfn.MAXIFS($F$2:$F882,$C$2:$C882,$C883,$B$2:$B882,$B883,$A$2:$A882,$A883)=0,"",$E883-_xlfn.MAXIFS($F$2:$F882,$C$2:$C882,$C883,$B$2:$B882,$B883,$A$2:$A882,$A883))))</f>
        <v>0</v>
      </c>
      <c r="K883" s="6">
        <f t="shared" si="40"/>
        <v>19</v>
      </c>
      <c r="L883" s="6" t="str">
        <f t="shared" si="41"/>
        <v>EARLY</v>
      </c>
      <c r="M883" s="6" t="str">
        <f t="shared" si="39"/>
        <v>N</v>
      </c>
    </row>
    <row r="884" spans="1:13" x14ac:dyDescent="0.25">
      <c r="A884" t="s">
        <v>47</v>
      </c>
      <c r="B884" s="92">
        <v>46140</v>
      </c>
      <c r="C884" t="s">
        <v>120</v>
      </c>
      <c r="D884">
        <v>18232</v>
      </c>
      <c r="E884" s="76">
        <v>0.80505787037037035</v>
      </c>
      <c r="F884" s="76">
        <v>0.80656249999999996</v>
      </c>
      <c r="G884" s="2">
        <v>9.0277777777777776E-2</v>
      </c>
      <c r="H884" s="77">
        <v>1.3888888888888889E-3</v>
      </c>
      <c r="J884" s="79">
        <f>IF(IF(IF(_xlfn.MAXIFS($F$2:$F883,$C$2:$C883,$C884,$B$2:$B883,$B884,$A$2:$A883,$A884)=0,"",$E884-_xlfn.MAXIFS($F$2:$F883,$C$2:$C883,$C884,$B$2:$B883,$B884,$A$2:$A883,$A884))&lt;0,0,IF(_xlfn.MAXIFS($F$2:$F883,$C$2:$C883,$C884,$B$2:$B883,$B884,$A$2:$A883,$A884)=0,"",$E884-_xlfn.MAXIFS($F$2:$F883,$C$2:$C883,$C884,$B$2:$B883,$B884,$A$2:$A883,$A884)))&gt;0.25,"",IF(IF(_xlfn.MAXIFS($F$2:$F883,$C$2:$C883,$C884,$B$2:$B883,$B884,$A$2:$A883,$A884)=0,"",$E884-_xlfn.MAXIFS($F$2:$F883,$C$2:$C883,$C884,$B$2:$B883,$B884,$A$2:$A883,$A884))&lt;0,0,IF(_xlfn.MAXIFS($F$2:$F883,$C$2:$C883,$C884,$B$2:$B883,$B884,$A$2:$A883,$A884)=0,"",$E884-_xlfn.MAXIFS($F$2:$F883,$C$2:$C883,$C884,$B$2:$B883,$B884,$A$2:$A883,$A884))))</f>
        <v>1.388888888888884E-3</v>
      </c>
      <c r="K884" s="6">
        <f t="shared" si="40"/>
        <v>19</v>
      </c>
      <c r="L884" s="6" t="str">
        <f t="shared" si="41"/>
        <v>EARLY</v>
      </c>
      <c r="M884" s="6" t="str">
        <f t="shared" si="39"/>
        <v>N</v>
      </c>
    </row>
    <row r="885" spans="1:13" x14ac:dyDescent="0.25">
      <c r="A885" t="s">
        <v>47</v>
      </c>
      <c r="B885" s="92">
        <v>46140</v>
      </c>
      <c r="C885" t="s">
        <v>121</v>
      </c>
      <c r="D885">
        <v>18432</v>
      </c>
      <c r="E885" s="76">
        <v>0.80533564814814818</v>
      </c>
      <c r="F885" s="76">
        <v>0.8084027777777778</v>
      </c>
      <c r="G885" s="2">
        <v>0.18402777777777779</v>
      </c>
      <c r="H885" s="77">
        <v>0</v>
      </c>
      <c r="J885" s="79">
        <f>IF(IF(IF(_xlfn.MAXIFS($F$2:$F884,$C$2:$C884,$C885,$B$2:$B884,$B885,$A$2:$A884,$A885)=0,"",$E885-_xlfn.MAXIFS($F$2:$F884,$C$2:$C884,$C885,$B$2:$B884,$B885,$A$2:$A884,$A885))&lt;0,0,IF(_xlfn.MAXIFS($F$2:$F884,$C$2:$C884,$C885,$B$2:$B884,$B885,$A$2:$A884,$A885)=0,"",$E885-_xlfn.MAXIFS($F$2:$F884,$C$2:$C884,$C885,$B$2:$B884,$B885,$A$2:$A884,$A885)))&gt;0.25,"",IF(IF(_xlfn.MAXIFS($F$2:$F884,$C$2:$C884,$C885,$B$2:$B884,$B885,$A$2:$A884,$A885)=0,"",$E885-_xlfn.MAXIFS($F$2:$F884,$C$2:$C884,$C885,$B$2:$B884,$B885,$A$2:$A884,$A885))&lt;0,0,IF(_xlfn.MAXIFS($F$2:$F884,$C$2:$C884,$C885,$B$2:$B884,$B885,$A$2:$A884,$A885)=0,"",$E885-_xlfn.MAXIFS($F$2:$F884,$C$2:$C884,$C885,$B$2:$B884,$B885,$A$2:$A884,$A885))))</f>
        <v>0</v>
      </c>
      <c r="K885" s="6">
        <f t="shared" si="40"/>
        <v>19</v>
      </c>
      <c r="L885" s="6" t="str">
        <f t="shared" si="41"/>
        <v>EARLY</v>
      </c>
      <c r="M885" s="6" t="str">
        <f t="shared" si="39"/>
        <v>N</v>
      </c>
    </row>
    <row r="886" spans="1:13" x14ac:dyDescent="0.25">
      <c r="A886" t="s">
        <v>47</v>
      </c>
      <c r="B886" s="92">
        <v>46140</v>
      </c>
      <c r="C886" t="s">
        <v>119</v>
      </c>
      <c r="D886">
        <v>20431</v>
      </c>
      <c r="E886" s="76">
        <v>0.80581018518518521</v>
      </c>
      <c r="F886" s="76">
        <v>0.80760416666666668</v>
      </c>
      <c r="G886" s="2">
        <v>0.1076388888888889</v>
      </c>
      <c r="H886" s="77">
        <v>1.2268518518518518E-3</v>
      </c>
      <c r="J886" s="79">
        <f>IF(IF(IF(_xlfn.MAXIFS($F$2:$F885,$C$2:$C885,$C886,$B$2:$B885,$B886,$A$2:$A885,$A886)=0,"",$E886-_xlfn.MAXIFS($F$2:$F885,$C$2:$C885,$C886,$B$2:$B885,$B886,$A$2:$A885,$A886))&lt;0,0,IF(_xlfn.MAXIFS($F$2:$F885,$C$2:$C885,$C886,$B$2:$B885,$B886,$A$2:$A885,$A886)=0,"",$E886-_xlfn.MAXIFS($F$2:$F885,$C$2:$C885,$C886,$B$2:$B885,$B886,$A$2:$A885,$A886)))&gt;0.25,"",IF(IF(_xlfn.MAXIFS($F$2:$F885,$C$2:$C885,$C886,$B$2:$B885,$B886,$A$2:$A885,$A886)=0,"",$E886-_xlfn.MAXIFS($F$2:$F885,$C$2:$C885,$C886,$B$2:$B885,$B886,$A$2:$A885,$A886))&lt;0,0,IF(_xlfn.MAXIFS($F$2:$F885,$C$2:$C885,$C886,$B$2:$B885,$B886,$A$2:$A885,$A886)=0,"",$E886-_xlfn.MAXIFS($F$2:$F885,$C$2:$C885,$C886,$B$2:$B885,$B886,$A$2:$A885,$A886))))</f>
        <v>1.2268518518518956E-3</v>
      </c>
      <c r="K886" s="6">
        <f t="shared" si="40"/>
        <v>19</v>
      </c>
      <c r="L886" s="6" t="str">
        <f t="shared" si="41"/>
        <v>EARLY</v>
      </c>
      <c r="M886" s="6" t="str">
        <f t="shared" si="39"/>
        <v>N</v>
      </c>
    </row>
    <row r="887" spans="1:13" x14ac:dyDescent="0.25">
      <c r="A887" t="s">
        <v>47</v>
      </c>
      <c r="B887" s="92">
        <v>46140</v>
      </c>
      <c r="C887" t="s">
        <v>121</v>
      </c>
      <c r="D887">
        <v>19532</v>
      </c>
      <c r="E887" s="76">
        <v>0.80614583333333334</v>
      </c>
      <c r="F887" s="76">
        <v>0.81065972222222227</v>
      </c>
      <c r="G887" s="2">
        <v>0.27083333333333331</v>
      </c>
      <c r="H887" s="77">
        <v>0</v>
      </c>
      <c r="J887" s="79">
        <f>IF(IF(IF(_xlfn.MAXIFS($F$2:$F886,$C$2:$C886,$C887,$B$2:$B886,$B887,$A$2:$A886,$A887)=0,"",$E887-_xlfn.MAXIFS($F$2:$F886,$C$2:$C886,$C887,$B$2:$B886,$B887,$A$2:$A886,$A887))&lt;0,0,IF(_xlfn.MAXIFS($F$2:$F886,$C$2:$C886,$C887,$B$2:$B886,$B887,$A$2:$A886,$A887)=0,"",$E887-_xlfn.MAXIFS($F$2:$F886,$C$2:$C886,$C887,$B$2:$B886,$B887,$A$2:$A886,$A887)))&gt;0.25,"",IF(IF(_xlfn.MAXIFS($F$2:$F886,$C$2:$C886,$C887,$B$2:$B886,$B887,$A$2:$A886,$A887)=0,"",$E887-_xlfn.MAXIFS($F$2:$F886,$C$2:$C886,$C887,$B$2:$B886,$B887,$A$2:$A886,$A887))&lt;0,0,IF(_xlfn.MAXIFS($F$2:$F886,$C$2:$C886,$C887,$B$2:$B886,$B887,$A$2:$A886,$A887)=0,"",$E887-_xlfn.MAXIFS($F$2:$F886,$C$2:$C886,$C887,$B$2:$B886,$B887,$A$2:$A886,$A887))))</f>
        <v>0</v>
      </c>
      <c r="K887" s="6">
        <f t="shared" si="40"/>
        <v>19</v>
      </c>
      <c r="L887" s="6" t="str">
        <f t="shared" si="41"/>
        <v>EARLY</v>
      </c>
      <c r="M887" s="6" t="str">
        <f t="shared" si="39"/>
        <v>N</v>
      </c>
    </row>
    <row r="888" spans="1:13" x14ac:dyDescent="0.25">
      <c r="A888" t="s">
        <v>47</v>
      </c>
      <c r="B888" s="92">
        <v>46140</v>
      </c>
      <c r="C888" t="s">
        <v>120</v>
      </c>
      <c r="D888">
        <v>25131</v>
      </c>
      <c r="E888" s="76">
        <v>0.80622685185185183</v>
      </c>
      <c r="F888" s="76">
        <v>0.80813657407407402</v>
      </c>
      <c r="G888" s="2">
        <v>0.11458333333333333</v>
      </c>
      <c r="H888" s="77">
        <v>0</v>
      </c>
      <c r="J888" s="79">
        <f>IF(IF(IF(_xlfn.MAXIFS($F$2:$F887,$C$2:$C887,$C888,$B$2:$B887,$B888,$A$2:$A887,$A888)=0,"",$E888-_xlfn.MAXIFS($F$2:$F887,$C$2:$C887,$C888,$B$2:$B887,$B888,$A$2:$A887,$A888))&lt;0,0,IF(_xlfn.MAXIFS($F$2:$F887,$C$2:$C887,$C888,$B$2:$B887,$B888,$A$2:$A887,$A888)=0,"",$E888-_xlfn.MAXIFS($F$2:$F887,$C$2:$C887,$C888,$B$2:$B887,$B888,$A$2:$A887,$A888)))&gt;0.25,"",IF(IF(_xlfn.MAXIFS($F$2:$F887,$C$2:$C887,$C888,$B$2:$B887,$B888,$A$2:$A887,$A888)=0,"",$E888-_xlfn.MAXIFS($F$2:$F887,$C$2:$C887,$C888,$B$2:$B887,$B888,$A$2:$A887,$A888))&lt;0,0,IF(_xlfn.MAXIFS($F$2:$F887,$C$2:$C887,$C888,$B$2:$B887,$B888,$A$2:$A887,$A888)=0,"",$E888-_xlfn.MAXIFS($F$2:$F887,$C$2:$C887,$C888,$B$2:$B887,$B888,$A$2:$A887,$A888))))</f>
        <v>0</v>
      </c>
      <c r="K888" s="6">
        <f t="shared" si="40"/>
        <v>19</v>
      </c>
      <c r="L888" s="6" t="str">
        <f t="shared" si="41"/>
        <v>EARLY</v>
      </c>
      <c r="M888" s="6" t="str">
        <f t="shared" si="39"/>
        <v>N</v>
      </c>
    </row>
    <row r="889" spans="1:13" x14ac:dyDescent="0.25">
      <c r="A889" t="s">
        <v>47</v>
      </c>
      <c r="B889" s="92">
        <v>46140</v>
      </c>
      <c r="C889" t="s">
        <v>121</v>
      </c>
      <c r="D889">
        <v>20431</v>
      </c>
      <c r="E889" s="76">
        <v>0.80910879629629628</v>
      </c>
      <c r="F889" s="76">
        <v>0.81340277777777781</v>
      </c>
      <c r="G889" s="2">
        <v>0.25763888888888886</v>
      </c>
      <c r="H889" s="77">
        <v>0</v>
      </c>
      <c r="J889" s="79">
        <f>IF(IF(IF(_xlfn.MAXIFS($F$2:$F888,$C$2:$C888,$C889,$B$2:$B888,$B889,$A$2:$A888,$A889)=0,"",$E889-_xlfn.MAXIFS($F$2:$F888,$C$2:$C888,$C889,$B$2:$B888,$B889,$A$2:$A888,$A889))&lt;0,0,IF(_xlfn.MAXIFS($F$2:$F888,$C$2:$C888,$C889,$B$2:$B888,$B889,$A$2:$A888,$A889)=0,"",$E889-_xlfn.MAXIFS($F$2:$F888,$C$2:$C888,$C889,$B$2:$B888,$B889,$A$2:$A888,$A889)))&gt;0.25,"",IF(IF(_xlfn.MAXIFS($F$2:$F888,$C$2:$C888,$C889,$B$2:$B888,$B889,$A$2:$A888,$A889)=0,"",$E889-_xlfn.MAXIFS($F$2:$F888,$C$2:$C888,$C889,$B$2:$B888,$B889,$A$2:$A888,$A889))&lt;0,0,IF(_xlfn.MAXIFS($F$2:$F888,$C$2:$C888,$C889,$B$2:$B888,$B889,$A$2:$A888,$A889)=0,"",$E889-_xlfn.MAXIFS($F$2:$F888,$C$2:$C888,$C889,$B$2:$B888,$B889,$A$2:$A888,$A889))))</f>
        <v>0</v>
      </c>
      <c r="K889" s="6">
        <f t="shared" si="40"/>
        <v>19</v>
      </c>
      <c r="L889" s="6" t="str">
        <f t="shared" si="41"/>
        <v>EARLY</v>
      </c>
      <c r="M889" s="6" t="str">
        <f t="shared" si="39"/>
        <v>N</v>
      </c>
    </row>
    <row r="890" spans="1:13" x14ac:dyDescent="0.25">
      <c r="A890" t="s">
        <v>47</v>
      </c>
      <c r="B890" s="92">
        <v>46140</v>
      </c>
      <c r="C890" t="s">
        <v>119</v>
      </c>
      <c r="D890">
        <v>18232</v>
      </c>
      <c r="E890" s="76">
        <v>0.81020833333333331</v>
      </c>
      <c r="F890" s="76">
        <v>0.81177083333333333</v>
      </c>
      <c r="G890" s="2">
        <v>9.375E-2</v>
      </c>
      <c r="H890" s="77">
        <v>2.6041666666666665E-3</v>
      </c>
      <c r="J890" s="79">
        <f>IF(IF(IF(_xlfn.MAXIFS($F$2:$F889,$C$2:$C889,$C890,$B$2:$B889,$B890,$A$2:$A889,$A890)=0,"",$E890-_xlfn.MAXIFS($F$2:$F889,$C$2:$C889,$C890,$B$2:$B889,$B890,$A$2:$A889,$A890))&lt;0,0,IF(_xlfn.MAXIFS($F$2:$F889,$C$2:$C889,$C890,$B$2:$B889,$B890,$A$2:$A889,$A890)=0,"",$E890-_xlfn.MAXIFS($F$2:$F889,$C$2:$C889,$C890,$B$2:$B889,$B890,$A$2:$A889,$A890)))&gt;0.25,"",IF(IF(_xlfn.MAXIFS($F$2:$F889,$C$2:$C889,$C890,$B$2:$B889,$B890,$A$2:$A889,$A890)=0,"",$E890-_xlfn.MAXIFS($F$2:$F889,$C$2:$C889,$C890,$B$2:$B889,$B890,$A$2:$A889,$A890))&lt;0,0,IF(_xlfn.MAXIFS($F$2:$F889,$C$2:$C889,$C890,$B$2:$B889,$B890,$A$2:$A889,$A890)=0,"",$E890-_xlfn.MAXIFS($F$2:$F889,$C$2:$C889,$C890,$B$2:$B889,$B890,$A$2:$A889,$A890))))</f>
        <v>2.6041666666666297E-3</v>
      </c>
      <c r="K890" s="6">
        <f t="shared" si="40"/>
        <v>19</v>
      </c>
      <c r="L890" s="6" t="str">
        <f t="shared" si="41"/>
        <v>EARLY</v>
      </c>
      <c r="M890" s="6" t="str">
        <f t="shared" si="39"/>
        <v>N</v>
      </c>
    </row>
    <row r="891" spans="1:13" x14ac:dyDescent="0.25">
      <c r="A891" t="s">
        <v>47</v>
      </c>
      <c r="B891" s="92">
        <v>46140</v>
      </c>
      <c r="C891" t="s">
        <v>119</v>
      </c>
      <c r="D891">
        <v>25131</v>
      </c>
      <c r="E891" s="76">
        <v>0.81068287037037035</v>
      </c>
      <c r="F891" s="76">
        <v>0.81212962962962965</v>
      </c>
      <c r="G891" s="2">
        <v>8.6805555555555552E-2</v>
      </c>
      <c r="H891" s="77">
        <v>0</v>
      </c>
      <c r="J891" s="79">
        <f>IF(IF(IF(_xlfn.MAXIFS($F$2:$F890,$C$2:$C890,$C891,$B$2:$B890,$B891,$A$2:$A890,$A891)=0,"",$E891-_xlfn.MAXIFS($F$2:$F890,$C$2:$C890,$C891,$B$2:$B890,$B891,$A$2:$A890,$A891))&lt;0,0,IF(_xlfn.MAXIFS($F$2:$F890,$C$2:$C890,$C891,$B$2:$B890,$B891,$A$2:$A890,$A891)=0,"",$E891-_xlfn.MAXIFS($F$2:$F890,$C$2:$C890,$C891,$B$2:$B890,$B891,$A$2:$A890,$A891)))&gt;0.25,"",IF(IF(_xlfn.MAXIFS($F$2:$F890,$C$2:$C890,$C891,$B$2:$B890,$B891,$A$2:$A890,$A891)=0,"",$E891-_xlfn.MAXIFS($F$2:$F890,$C$2:$C890,$C891,$B$2:$B890,$B891,$A$2:$A890,$A891))&lt;0,0,IF(_xlfn.MAXIFS($F$2:$F890,$C$2:$C890,$C891,$B$2:$B890,$B891,$A$2:$A890,$A891)=0,"",$E891-_xlfn.MAXIFS($F$2:$F890,$C$2:$C890,$C891,$B$2:$B890,$B891,$A$2:$A890,$A891))))</f>
        <v>0</v>
      </c>
      <c r="K891" s="6">
        <f t="shared" si="40"/>
        <v>19</v>
      </c>
      <c r="L891" s="6" t="str">
        <f t="shared" si="41"/>
        <v>EARLY</v>
      </c>
      <c r="M891" s="6" t="str">
        <f t="shared" si="39"/>
        <v>N</v>
      </c>
    </row>
    <row r="892" spans="1:13" x14ac:dyDescent="0.25">
      <c r="A892" t="s">
        <v>47</v>
      </c>
      <c r="B892" s="92">
        <v>46140</v>
      </c>
      <c r="C892" t="s">
        <v>120</v>
      </c>
      <c r="D892">
        <v>18132</v>
      </c>
      <c r="E892" s="76">
        <v>0.81150462962962966</v>
      </c>
      <c r="F892" s="76">
        <v>0.81277777777777782</v>
      </c>
      <c r="G892" s="2">
        <v>7.6388888888888895E-2</v>
      </c>
      <c r="H892" s="77">
        <v>3.3680555555555556E-3</v>
      </c>
      <c r="J892" s="79">
        <f>IF(IF(IF(_xlfn.MAXIFS($F$2:$F891,$C$2:$C891,$C892,$B$2:$B891,$B892,$A$2:$A891,$A892)=0,"",$E892-_xlfn.MAXIFS($F$2:$F891,$C$2:$C891,$C892,$B$2:$B891,$B892,$A$2:$A891,$A892))&lt;0,0,IF(_xlfn.MAXIFS($F$2:$F891,$C$2:$C891,$C892,$B$2:$B891,$B892,$A$2:$A891,$A892)=0,"",$E892-_xlfn.MAXIFS($F$2:$F891,$C$2:$C891,$C892,$B$2:$B891,$B892,$A$2:$A891,$A892)))&gt;0.25,"",IF(IF(_xlfn.MAXIFS($F$2:$F891,$C$2:$C891,$C892,$B$2:$B891,$B892,$A$2:$A891,$A892)=0,"",$E892-_xlfn.MAXIFS($F$2:$F891,$C$2:$C891,$C892,$B$2:$B891,$B892,$A$2:$A891,$A892))&lt;0,0,IF(_xlfn.MAXIFS($F$2:$F891,$C$2:$C891,$C892,$B$2:$B891,$B892,$A$2:$A891,$A892)=0,"",$E892-_xlfn.MAXIFS($F$2:$F891,$C$2:$C891,$C892,$B$2:$B891,$B892,$A$2:$A891,$A892))))</f>
        <v>3.368055555555638E-3</v>
      </c>
      <c r="K892" s="6">
        <f t="shared" si="40"/>
        <v>19</v>
      </c>
      <c r="L892" s="6" t="str">
        <f t="shared" si="41"/>
        <v>EARLY</v>
      </c>
      <c r="M892" s="6" t="str">
        <f t="shared" si="39"/>
        <v>N</v>
      </c>
    </row>
    <row r="893" spans="1:13" x14ac:dyDescent="0.25">
      <c r="A893" t="s">
        <v>47</v>
      </c>
      <c r="B893" s="92">
        <v>46140</v>
      </c>
      <c r="C893" t="s">
        <v>121</v>
      </c>
      <c r="D893">
        <v>18232</v>
      </c>
      <c r="E893" s="76">
        <v>0.81362268518518521</v>
      </c>
      <c r="F893" s="76">
        <v>0.81530092592592596</v>
      </c>
      <c r="G893" s="2">
        <v>0.10069444444444445</v>
      </c>
      <c r="H893" s="77">
        <v>2.199074074074074E-4</v>
      </c>
      <c r="J893" s="79">
        <f>IF(IF(IF(_xlfn.MAXIFS($F$2:$F892,$C$2:$C892,$C893,$B$2:$B892,$B893,$A$2:$A892,$A893)=0,"",$E893-_xlfn.MAXIFS($F$2:$F892,$C$2:$C892,$C893,$B$2:$B892,$B893,$A$2:$A892,$A893))&lt;0,0,IF(_xlfn.MAXIFS($F$2:$F892,$C$2:$C892,$C893,$B$2:$B892,$B893,$A$2:$A892,$A893)=0,"",$E893-_xlfn.MAXIFS($F$2:$F892,$C$2:$C892,$C893,$B$2:$B892,$B893,$A$2:$A892,$A893)))&gt;0.25,"",IF(IF(_xlfn.MAXIFS($F$2:$F892,$C$2:$C892,$C893,$B$2:$B892,$B893,$A$2:$A892,$A893)=0,"",$E893-_xlfn.MAXIFS($F$2:$F892,$C$2:$C892,$C893,$B$2:$B892,$B893,$A$2:$A892,$A893))&lt;0,0,IF(_xlfn.MAXIFS($F$2:$F892,$C$2:$C892,$C893,$B$2:$B892,$B893,$A$2:$A892,$A893)=0,"",$E893-_xlfn.MAXIFS($F$2:$F892,$C$2:$C892,$C893,$B$2:$B892,$B893,$A$2:$A892,$A893))))</f>
        <v>2.1990740740740478E-4</v>
      </c>
      <c r="K893" s="6">
        <f t="shared" si="40"/>
        <v>19</v>
      </c>
      <c r="L893" s="6" t="str">
        <f t="shared" si="41"/>
        <v>LATE</v>
      </c>
      <c r="M893" s="6" t="str">
        <f t="shared" si="39"/>
        <v>N</v>
      </c>
    </row>
    <row r="894" spans="1:13" x14ac:dyDescent="0.25">
      <c r="A894" t="s">
        <v>47</v>
      </c>
      <c r="B894" s="92">
        <v>46140</v>
      </c>
      <c r="C894" t="s">
        <v>121</v>
      </c>
      <c r="D894">
        <v>25131</v>
      </c>
      <c r="E894" s="76">
        <v>0.81398148148148153</v>
      </c>
      <c r="F894" s="76">
        <v>0.81710648148148146</v>
      </c>
      <c r="G894" s="2">
        <v>0.1875</v>
      </c>
      <c r="H894" s="77">
        <v>0</v>
      </c>
      <c r="J894" s="79">
        <f>IF(IF(IF(_xlfn.MAXIFS($F$2:$F893,$C$2:$C893,$C894,$B$2:$B893,$B894,$A$2:$A893,$A894)=0,"",$E894-_xlfn.MAXIFS($F$2:$F893,$C$2:$C893,$C894,$B$2:$B893,$B894,$A$2:$A893,$A894))&lt;0,0,IF(_xlfn.MAXIFS($F$2:$F893,$C$2:$C893,$C894,$B$2:$B893,$B894,$A$2:$A893,$A894)=0,"",$E894-_xlfn.MAXIFS($F$2:$F893,$C$2:$C893,$C894,$B$2:$B893,$B894,$A$2:$A893,$A894)))&gt;0.25,"",IF(IF(_xlfn.MAXIFS($F$2:$F893,$C$2:$C893,$C894,$B$2:$B893,$B894,$A$2:$A893,$A894)=0,"",$E894-_xlfn.MAXIFS($F$2:$F893,$C$2:$C893,$C894,$B$2:$B893,$B894,$A$2:$A893,$A894))&lt;0,0,IF(_xlfn.MAXIFS($F$2:$F893,$C$2:$C893,$C894,$B$2:$B893,$B894,$A$2:$A893,$A894)=0,"",$E894-_xlfn.MAXIFS($F$2:$F893,$C$2:$C893,$C894,$B$2:$B893,$B894,$A$2:$A893,$A894))))</f>
        <v>0</v>
      </c>
      <c r="K894" s="6">
        <f t="shared" si="40"/>
        <v>19</v>
      </c>
      <c r="L894" s="6" t="str">
        <f t="shared" si="41"/>
        <v>LATE</v>
      </c>
      <c r="M894" s="6" t="str">
        <f t="shared" si="39"/>
        <v>N</v>
      </c>
    </row>
    <row r="895" spans="1:13" x14ac:dyDescent="0.25">
      <c r="A895" t="s">
        <v>47</v>
      </c>
      <c r="B895" s="92">
        <v>46140</v>
      </c>
      <c r="C895" t="s">
        <v>120</v>
      </c>
      <c r="D895">
        <v>18432</v>
      </c>
      <c r="E895" s="76">
        <v>0.81465277777777778</v>
      </c>
      <c r="F895" s="76">
        <v>0.81650462962962966</v>
      </c>
      <c r="G895" s="2">
        <v>0.1111111111111111</v>
      </c>
      <c r="H895" s="77">
        <v>1.8749999999999999E-3</v>
      </c>
      <c r="J895" s="79">
        <f>IF(IF(IF(_xlfn.MAXIFS($F$2:$F894,$C$2:$C894,$C895,$B$2:$B894,$B895,$A$2:$A894,$A895)=0,"",$E895-_xlfn.MAXIFS($F$2:$F894,$C$2:$C894,$C895,$B$2:$B894,$B895,$A$2:$A894,$A895))&lt;0,0,IF(_xlfn.MAXIFS($F$2:$F894,$C$2:$C894,$C895,$B$2:$B894,$B895,$A$2:$A894,$A895)=0,"",$E895-_xlfn.MAXIFS($F$2:$F894,$C$2:$C894,$C895,$B$2:$B894,$B895,$A$2:$A894,$A895)))&gt;0.25,"",IF(IF(_xlfn.MAXIFS($F$2:$F894,$C$2:$C894,$C895,$B$2:$B894,$B895,$A$2:$A894,$A895)=0,"",$E895-_xlfn.MAXIFS($F$2:$F894,$C$2:$C894,$C895,$B$2:$B894,$B895,$A$2:$A894,$A895))&lt;0,0,IF(_xlfn.MAXIFS($F$2:$F894,$C$2:$C894,$C895,$B$2:$B894,$B895,$A$2:$A894,$A895)=0,"",$E895-_xlfn.MAXIFS($F$2:$F894,$C$2:$C894,$C895,$B$2:$B894,$B895,$A$2:$A894,$A895))))</f>
        <v>1.87499999999996E-3</v>
      </c>
      <c r="K895" s="6">
        <f t="shared" si="40"/>
        <v>19</v>
      </c>
      <c r="L895" s="6" t="str">
        <f t="shared" si="41"/>
        <v>LATE</v>
      </c>
      <c r="M895" s="6" t="str">
        <f t="shared" si="39"/>
        <v>N</v>
      </c>
    </row>
    <row r="896" spans="1:13" x14ac:dyDescent="0.25">
      <c r="A896" t="s">
        <v>47</v>
      </c>
      <c r="B896" s="92">
        <v>46140</v>
      </c>
      <c r="C896" t="s">
        <v>119</v>
      </c>
      <c r="D896">
        <v>18132</v>
      </c>
      <c r="E896" s="76">
        <v>0.81526620370370373</v>
      </c>
      <c r="F896" s="76">
        <v>0.8165972222222222</v>
      </c>
      <c r="G896" s="2">
        <v>7.9861111111111105E-2</v>
      </c>
      <c r="H896" s="77">
        <v>3.1365740740740742E-3</v>
      </c>
      <c r="J896" s="79">
        <f>IF(IF(IF(_xlfn.MAXIFS($F$2:$F895,$C$2:$C895,$C896,$B$2:$B895,$B896,$A$2:$A895,$A896)=0,"",$E896-_xlfn.MAXIFS($F$2:$F895,$C$2:$C895,$C896,$B$2:$B895,$B896,$A$2:$A895,$A896))&lt;0,0,IF(_xlfn.MAXIFS($F$2:$F895,$C$2:$C895,$C896,$B$2:$B895,$B896,$A$2:$A895,$A896)=0,"",$E896-_xlfn.MAXIFS($F$2:$F895,$C$2:$C895,$C896,$B$2:$B895,$B896,$A$2:$A895,$A896)))&gt;0.25,"",IF(IF(_xlfn.MAXIFS($F$2:$F895,$C$2:$C895,$C896,$B$2:$B895,$B896,$A$2:$A895,$A896)=0,"",$E896-_xlfn.MAXIFS($F$2:$F895,$C$2:$C895,$C896,$B$2:$B895,$B896,$A$2:$A895,$A896))&lt;0,0,IF(_xlfn.MAXIFS($F$2:$F895,$C$2:$C895,$C896,$B$2:$B895,$B896,$A$2:$A895,$A896)=0,"",$E896-_xlfn.MAXIFS($F$2:$F895,$C$2:$C895,$C896,$B$2:$B895,$B896,$A$2:$A895,$A896))))</f>
        <v>3.1365740740740833E-3</v>
      </c>
      <c r="K896" s="6">
        <f t="shared" si="40"/>
        <v>19</v>
      </c>
      <c r="L896" s="6" t="str">
        <f t="shared" si="41"/>
        <v>LATE</v>
      </c>
      <c r="M896" s="6" t="str">
        <f t="shared" si="39"/>
        <v>N</v>
      </c>
    </row>
    <row r="897" spans="1:13" x14ac:dyDescent="0.25">
      <c r="A897" t="s">
        <v>47</v>
      </c>
      <c r="B897" s="92">
        <v>46140</v>
      </c>
      <c r="C897" t="s">
        <v>120</v>
      </c>
      <c r="D897">
        <v>19532</v>
      </c>
      <c r="E897" s="76">
        <v>0.8162152777777778</v>
      </c>
      <c r="F897" s="76">
        <v>0.81841435185185185</v>
      </c>
      <c r="G897" s="2">
        <v>0.13194444444444445</v>
      </c>
      <c r="H897" s="77">
        <v>0</v>
      </c>
      <c r="J897" s="79">
        <f>IF(IF(IF(_xlfn.MAXIFS($F$2:$F896,$C$2:$C896,$C897,$B$2:$B896,$B897,$A$2:$A896,$A897)=0,"",$E897-_xlfn.MAXIFS($F$2:$F896,$C$2:$C896,$C897,$B$2:$B896,$B897,$A$2:$A896,$A897))&lt;0,0,IF(_xlfn.MAXIFS($F$2:$F896,$C$2:$C896,$C897,$B$2:$B896,$B897,$A$2:$A896,$A897)=0,"",$E897-_xlfn.MAXIFS($F$2:$F896,$C$2:$C896,$C897,$B$2:$B896,$B897,$A$2:$A896,$A897)))&gt;0.25,"",IF(IF(_xlfn.MAXIFS($F$2:$F896,$C$2:$C896,$C897,$B$2:$B896,$B897,$A$2:$A896,$A897)=0,"",$E897-_xlfn.MAXIFS($F$2:$F896,$C$2:$C896,$C897,$B$2:$B896,$B897,$A$2:$A896,$A897))&lt;0,0,IF(_xlfn.MAXIFS($F$2:$F896,$C$2:$C896,$C897,$B$2:$B896,$B897,$A$2:$A896,$A897)=0,"",$E897-_xlfn.MAXIFS($F$2:$F896,$C$2:$C896,$C897,$B$2:$B896,$B897,$A$2:$A896,$A897))))</f>
        <v>0</v>
      </c>
      <c r="K897" s="6">
        <f t="shared" si="40"/>
        <v>19</v>
      </c>
      <c r="L897" s="6" t="str">
        <f t="shared" si="41"/>
        <v>LATE</v>
      </c>
      <c r="M897" s="6" t="str">
        <f t="shared" si="39"/>
        <v>N</v>
      </c>
    </row>
    <row r="898" spans="1:13" x14ac:dyDescent="0.25">
      <c r="A898" t="s">
        <v>47</v>
      </c>
      <c r="B898" s="92">
        <v>46140</v>
      </c>
      <c r="C898" t="s">
        <v>121</v>
      </c>
      <c r="D898">
        <v>18132</v>
      </c>
      <c r="E898" s="76">
        <v>0.8181018518518518</v>
      </c>
      <c r="F898" s="76">
        <v>0.82186342592592587</v>
      </c>
      <c r="G898" s="2">
        <v>0.22569444444444445</v>
      </c>
      <c r="H898" s="77">
        <v>9.9537037037037042E-4</v>
      </c>
      <c r="J898" s="79">
        <f>IF(IF(IF(_xlfn.MAXIFS($F$2:$F897,$C$2:$C897,$C898,$B$2:$B897,$B898,$A$2:$A897,$A898)=0,"",$E898-_xlfn.MAXIFS($F$2:$F897,$C$2:$C897,$C898,$B$2:$B897,$B898,$A$2:$A897,$A898))&lt;0,0,IF(_xlfn.MAXIFS($F$2:$F897,$C$2:$C897,$C898,$B$2:$B897,$B898,$A$2:$A897,$A898)=0,"",$E898-_xlfn.MAXIFS($F$2:$F897,$C$2:$C897,$C898,$B$2:$B897,$B898,$A$2:$A897,$A898)))&gt;0.25,"",IF(IF(_xlfn.MAXIFS($F$2:$F897,$C$2:$C897,$C898,$B$2:$B897,$B898,$A$2:$A897,$A898)=0,"",$E898-_xlfn.MAXIFS($F$2:$F897,$C$2:$C897,$C898,$B$2:$B897,$B898,$A$2:$A897,$A898))&lt;0,0,IF(_xlfn.MAXIFS($F$2:$F897,$C$2:$C897,$C898,$B$2:$B897,$B898,$A$2:$A897,$A898)=0,"",$E898-_xlfn.MAXIFS($F$2:$F897,$C$2:$C897,$C898,$B$2:$B897,$B898,$A$2:$A897,$A898))))</f>
        <v>9.9537037037034093E-4</v>
      </c>
      <c r="K898" s="6">
        <f t="shared" si="40"/>
        <v>19</v>
      </c>
      <c r="L898" s="6" t="str">
        <f t="shared" si="41"/>
        <v>LATE</v>
      </c>
      <c r="M898" s="6" t="str">
        <f t="shared" ref="M898:M961" si="42">IF($A898="","",IF(AND($K898&gt;=10,$K898&lt;=13),"Y",IF(AND($K898=14,$L898="EARLY"),"Y","N")))</f>
        <v>N</v>
      </c>
    </row>
    <row r="899" spans="1:13" x14ac:dyDescent="0.25">
      <c r="A899" t="s">
        <v>47</v>
      </c>
      <c r="B899" s="92">
        <v>46140</v>
      </c>
      <c r="C899" t="s">
        <v>120</v>
      </c>
      <c r="D899">
        <v>20431</v>
      </c>
      <c r="E899" s="76">
        <v>0.81866898148148148</v>
      </c>
      <c r="F899" s="76">
        <v>0.82023148148148151</v>
      </c>
      <c r="G899" s="2">
        <v>9.375E-2</v>
      </c>
      <c r="H899" s="77">
        <v>2.5462962962962961E-4</v>
      </c>
      <c r="J899" s="79">
        <f>IF(IF(IF(_xlfn.MAXIFS($F$2:$F898,$C$2:$C898,$C899,$B$2:$B898,$B899,$A$2:$A898,$A899)=0,"",$E899-_xlfn.MAXIFS($F$2:$F898,$C$2:$C898,$C899,$B$2:$B898,$B899,$A$2:$A898,$A899))&lt;0,0,IF(_xlfn.MAXIFS($F$2:$F898,$C$2:$C898,$C899,$B$2:$B898,$B899,$A$2:$A898,$A899)=0,"",$E899-_xlfn.MAXIFS($F$2:$F898,$C$2:$C898,$C899,$B$2:$B898,$B899,$A$2:$A898,$A899)))&gt;0.25,"",IF(IF(_xlfn.MAXIFS($F$2:$F898,$C$2:$C898,$C899,$B$2:$B898,$B899,$A$2:$A898,$A899)=0,"",$E899-_xlfn.MAXIFS($F$2:$F898,$C$2:$C898,$C899,$B$2:$B898,$B899,$A$2:$A898,$A899))&lt;0,0,IF(_xlfn.MAXIFS($F$2:$F898,$C$2:$C898,$C899,$B$2:$B898,$B899,$A$2:$A898,$A899)=0,"",$E899-_xlfn.MAXIFS($F$2:$F898,$C$2:$C898,$C899,$B$2:$B898,$B899,$A$2:$A898,$A899))))</f>
        <v>2.5462962962963243E-4</v>
      </c>
      <c r="K899" s="6">
        <f t="shared" ref="K899:K962" si="43">IF($J899="","",IF(HOUR($E899)&gt;19,19,IF(HOUR($E899)&lt;5,5,HOUR($E899))))</f>
        <v>19</v>
      </c>
      <c r="L899" s="6" t="str">
        <f t="shared" ref="L899:L962" si="44">IF($J899="","",IF(MINUTE($E899)&lt;30,"EARLY","LATE"))</f>
        <v>LATE</v>
      </c>
      <c r="M899" s="6" t="str">
        <f t="shared" si="42"/>
        <v>N</v>
      </c>
    </row>
    <row r="900" spans="1:13" x14ac:dyDescent="0.25">
      <c r="A900" t="s">
        <v>47</v>
      </c>
      <c r="B900" s="92">
        <v>46140</v>
      </c>
      <c r="C900" t="s">
        <v>119</v>
      </c>
      <c r="D900">
        <v>18432</v>
      </c>
      <c r="E900" s="76">
        <v>0.82003472222222218</v>
      </c>
      <c r="F900" s="76">
        <v>0.8218981481481481</v>
      </c>
      <c r="G900" s="2">
        <v>0.11180555555555556</v>
      </c>
      <c r="H900" s="77">
        <v>3.4375E-3</v>
      </c>
      <c r="J900" s="79">
        <f>IF(IF(IF(_xlfn.MAXIFS($F$2:$F899,$C$2:$C899,$C900,$B$2:$B899,$B900,$A$2:$A899,$A900)=0,"",$E900-_xlfn.MAXIFS($F$2:$F899,$C$2:$C899,$C900,$B$2:$B899,$B900,$A$2:$A899,$A900))&lt;0,0,IF(_xlfn.MAXIFS($F$2:$F899,$C$2:$C899,$C900,$B$2:$B899,$B900,$A$2:$A899,$A900)=0,"",$E900-_xlfn.MAXIFS($F$2:$F899,$C$2:$C899,$C900,$B$2:$B899,$B900,$A$2:$A899,$A900)))&gt;0.25,"",IF(IF(_xlfn.MAXIFS($F$2:$F899,$C$2:$C899,$C900,$B$2:$B899,$B900,$A$2:$A899,$A900)=0,"",$E900-_xlfn.MAXIFS($F$2:$F899,$C$2:$C899,$C900,$B$2:$B899,$B900,$A$2:$A899,$A900))&lt;0,0,IF(_xlfn.MAXIFS($F$2:$F899,$C$2:$C899,$C900,$B$2:$B899,$B900,$A$2:$A899,$A900)=0,"",$E900-_xlfn.MAXIFS($F$2:$F899,$C$2:$C899,$C900,$B$2:$B899,$B900,$A$2:$A899,$A900))))</f>
        <v>3.4374999999999822E-3</v>
      </c>
      <c r="K900" s="6">
        <f t="shared" si="43"/>
        <v>19</v>
      </c>
      <c r="L900" s="6" t="str">
        <f t="shared" si="44"/>
        <v>LATE</v>
      </c>
      <c r="M900" s="6" t="str">
        <f t="shared" si="42"/>
        <v>N</v>
      </c>
    </row>
    <row r="901" spans="1:13" x14ac:dyDescent="0.25">
      <c r="A901" t="s">
        <v>47</v>
      </c>
      <c r="B901" s="92">
        <v>46140</v>
      </c>
      <c r="C901" t="s">
        <v>119</v>
      </c>
      <c r="D901">
        <v>19532</v>
      </c>
      <c r="E901" s="76">
        <v>0.82113425925925931</v>
      </c>
      <c r="F901" s="76">
        <v>0.82298611111111108</v>
      </c>
      <c r="G901" s="2">
        <v>0.1111111111111111</v>
      </c>
      <c r="H901" s="77">
        <v>0</v>
      </c>
      <c r="J901" s="79">
        <f>IF(IF(IF(_xlfn.MAXIFS($F$2:$F900,$C$2:$C900,$C901,$B$2:$B900,$B901,$A$2:$A900,$A901)=0,"",$E901-_xlfn.MAXIFS($F$2:$F900,$C$2:$C900,$C901,$B$2:$B900,$B901,$A$2:$A900,$A901))&lt;0,0,IF(_xlfn.MAXIFS($F$2:$F900,$C$2:$C900,$C901,$B$2:$B900,$B901,$A$2:$A900,$A901)=0,"",$E901-_xlfn.MAXIFS($F$2:$F900,$C$2:$C900,$C901,$B$2:$B900,$B901,$A$2:$A900,$A901)))&gt;0.25,"",IF(IF(_xlfn.MAXIFS($F$2:$F900,$C$2:$C900,$C901,$B$2:$B900,$B901,$A$2:$A900,$A901)=0,"",$E901-_xlfn.MAXIFS($F$2:$F900,$C$2:$C900,$C901,$B$2:$B900,$B901,$A$2:$A900,$A901))&lt;0,0,IF(_xlfn.MAXIFS($F$2:$F900,$C$2:$C900,$C901,$B$2:$B900,$B901,$A$2:$A900,$A901)=0,"",$E901-_xlfn.MAXIFS($F$2:$F900,$C$2:$C900,$C901,$B$2:$B900,$B901,$A$2:$A900,$A901))))</f>
        <v>0</v>
      </c>
      <c r="K901" s="6">
        <f t="shared" si="43"/>
        <v>19</v>
      </c>
      <c r="L901" s="6" t="str">
        <f t="shared" si="44"/>
        <v>LATE</v>
      </c>
      <c r="M901" s="6" t="str">
        <f t="shared" si="42"/>
        <v>N</v>
      </c>
    </row>
    <row r="902" spans="1:13" x14ac:dyDescent="0.25">
      <c r="A902" t="s">
        <v>47</v>
      </c>
      <c r="B902" s="92">
        <v>46140</v>
      </c>
      <c r="C902" t="s">
        <v>120</v>
      </c>
      <c r="D902">
        <v>18232</v>
      </c>
      <c r="E902" s="76">
        <v>0.82160879629629635</v>
      </c>
      <c r="F902" s="76">
        <v>0.82299768518518523</v>
      </c>
      <c r="G902" s="2">
        <v>8.3333333333333329E-2</v>
      </c>
      <c r="H902" s="77">
        <v>1.3773148148148147E-3</v>
      </c>
      <c r="J902" s="79">
        <f>IF(IF(IF(_xlfn.MAXIFS($F$2:$F901,$C$2:$C901,$C902,$B$2:$B901,$B902,$A$2:$A901,$A902)=0,"",$E902-_xlfn.MAXIFS($F$2:$F901,$C$2:$C901,$C902,$B$2:$B901,$B902,$A$2:$A901,$A902))&lt;0,0,IF(_xlfn.MAXIFS($F$2:$F901,$C$2:$C901,$C902,$B$2:$B901,$B902,$A$2:$A901,$A902)=0,"",$E902-_xlfn.MAXIFS($F$2:$F901,$C$2:$C901,$C902,$B$2:$B901,$B902,$A$2:$A901,$A902)))&gt;0.25,"",IF(IF(_xlfn.MAXIFS($F$2:$F901,$C$2:$C901,$C902,$B$2:$B901,$B902,$A$2:$A901,$A902)=0,"",$E902-_xlfn.MAXIFS($F$2:$F901,$C$2:$C901,$C902,$B$2:$B901,$B902,$A$2:$A901,$A902))&lt;0,0,IF(_xlfn.MAXIFS($F$2:$F901,$C$2:$C901,$C902,$B$2:$B901,$B902,$A$2:$A901,$A902)=0,"",$E902-_xlfn.MAXIFS($F$2:$F901,$C$2:$C901,$C902,$B$2:$B901,$B902,$A$2:$A901,$A902))))</f>
        <v>1.3773148148148451E-3</v>
      </c>
      <c r="K902" s="6">
        <f t="shared" si="43"/>
        <v>19</v>
      </c>
      <c r="L902" s="6" t="str">
        <f t="shared" si="44"/>
        <v>LATE</v>
      </c>
      <c r="M902" s="6" t="str">
        <f t="shared" si="42"/>
        <v>N</v>
      </c>
    </row>
    <row r="903" spans="1:13" x14ac:dyDescent="0.25">
      <c r="A903" t="s">
        <v>47</v>
      </c>
      <c r="B903" s="92">
        <v>46140</v>
      </c>
      <c r="C903" t="s">
        <v>119</v>
      </c>
      <c r="D903">
        <v>20431</v>
      </c>
      <c r="E903" s="76">
        <v>0.82306712962962958</v>
      </c>
      <c r="F903" s="76">
        <v>0.8256134259259259</v>
      </c>
      <c r="G903" s="2">
        <v>0.15277777777777779</v>
      </c>
      <c r="H903" s="77">
        <v>8.1018518518518516E-5</v>
      </c>
      <c r="J903" s="79">
        <f>IF(IF(IF(_xlfn.MAXIFS($F$2:$F902,$C$2:$C902,$C903,$B$2:$B902,$B903,$A$2:$A902,$A903)=0,"",$E903-_xlfn.MAXIFS($F$2:$F902,$C$2:$C902,$C903,$B$2:$B902,$B903,$A$2:$A902,$A903))&lt;0,0,IF(_xlfn.MAXIFS($F$2:$F902,$C$2:$C902,$C903,$B$2:$B902,$B903,$A$2:$A902,$A903)=0,"",$E903-_xlfn.MAXIFS($F$2:$F902,$C$2:$C902,$C903,$B$2:$B902,$B903,$A$2:$A902,$A903)))&gt;0.25,"",IF(IF(_xlfn.MAXIFS($F$2:$F902,$C$2:$C902,$C903,$B$2:$B902,$B903,$A$2:$A902,$A903)=0,"",$E903-_xlfn.MAXIFS($F$2:$F902,$C$2:$C902,$C903,$B$2:$B902,$B903,$A$2:$A902,$A903))&lt;0,0,IF(_xlfn.MAXIFS($F$2:$F902,$C$2:$C902,$C903,$B$2:$B902,$B903,$A$2:$A902,$A903)=0,"",$E903-_xlfn.MAXIFS($F$2:$F902,$C$2:$C902,$C903,$B$2:$B902,$B903,$A$2:$A902,$A903))))</f>
        <v>8.1018518518494176E-5</v>
      </c>
      <c r="K903" s="6">
        <f t="shared" si="43"/>
        <v>19</v>
      </c>
      <c r="L903" s="6" t="str">
        <f t="shared" si="44"/>
        <v>LATE</v>
      </c>
      <c r="M903" s="6" t="str">
        <f t="shared" si="42"/>
        <v>N</v>
      </c>
    </row>
    <row r="904" spans="1:13" x14ac:dyDescent="0.25">
      <c r="A904" t="s">
        <v>47</v>
      </c>
      <c r="B904" s="92">
        <v>46140</v>
      </c>
      <c r="C904" t="s">
        <v>121</v>
      </c>
      <c r="D904">
        <v>18432</v>
      </c>
      <c r="E904" s="76">
        <v>0.82369212962962968</v>
      </c>
      <c r="F904" s="76">
        <v>0.82496527777777773</v>
      </c>
      <c r="G904" s="2">
        <v>7.6388888888888895E-2</v>
      </c>
      <c r="H904" s="77">
        <v>1.8287037037037037E-3</v>
      </c>
      <c r="J904" s="79">
        <f>IF(IF(IF(_xlfn.MAXIFS($F$2:$F903,$C$2:$C903,$C904,$B$2:$B903,$B904,$A$2:$A903,$A904)=0,"",$E904-_xlfn.MAXIFS($F$2:$F903,$C$2:$C903,$C904,$B$2:$B903,$B904,$A$2:$A903,$A904))&lt;0,0,IF(_xlfn.MAXIFS($F$2:$F903,$C$2:$C903,$C904,$B$2:$B903,$B904,$A$2:$A903,$A904)=0,"",$E904-_xlfn.MAXIFS($F$2:$F903,$C$2:$C903,$C904,$B$2:$B903,$B904,$A$2:$A903,$A904)))&gt;0.25,"",IF(IF(_xlfn.MAXIFS($F$2:$F903,$C$2:$C903,$C904,$B$2:$B903,$B904,$A$2:$A903,$A904)=0,"",$E904-_xlfn.MAXIFS($F$2:$F903,$C$2:$C903,$C904,$B$2:$B903,$B904,$A$2:$A903,$A904))&lt;0,0,IF(_xlfn.MAXIFS($F$2:$F903,$C$2:$C903,$C904,$B$2:$B903,$B904,$A$2:$A903,$A904)=0,"",$E904-_xlfn.MAXIFS($F$2:$F903,$C$2:$C903,$C904,$B$2:$B903,$B904,$A$2:$A903,$A904))))</f>
        <v>1.8287037037038045E-3</v>
      </c>
      <c r="K904" s="6">
        <f t="shared" si="43"/>
        <v>19</v>
      </c>
      <c r="L904" s="6" t="str">
        <f t="shared" si="44"/>
        <v>LATE</v>
      </c>
      <c r="M904" s="6" t="str">
        <f t="shared" si="42"/>
        <v>N</v>
      </c>
    </row>
    <row r="905" spans="1:13" x14ac:dyDescent="0.25">
      <c r="A905" t="s">
        <v>47</v>
      </c>
      <c r="B905" s="92">
        <v>46140</v>
      </c>
      <c r="C905" t="s">
        <v>120</v>
      </c>
      <c r="D905">
        <v>25131</v>
      </c>
      <c r="E905" s="76">
        <v>0.8241087962962963</v>
      </c>
      <c r="F905" s="76">
        <v>0.82758101851851851</v>
      </c>
      <c r="G905" s="2">
        <v>0.20833333333333334</v>
      </c>
      <c r="H905" s="77">
        <v>1.1111111111111111E-3</v>
      </c>
      <c r="J905" s="79">
        <f>IF(IF(IF(_xlfn.MAXIFS($F$2:$F904,$C$2:$C904,$C905,$B$2:$B904,$B905,$A$2:$A904,$A905)=0,"",$E905-_xlfn.MAXIFS($F$2:$F904,$C$2:$C904,$C905,$B$2:$B904,$B905,$A$2:$A904,$A905))&lt;0,0,IF(_xlfn.MAXIFS($F$2:$F904,$C$2:$C904,$C905,$B$2:$B904,$B905,$A$2:$A904,$A905)=0,"",$E905-_xlfn.MAXIFS($F$2:$F904,$C$2:$C904,$C905,$B$2:$B904,$B905,$A$2:$A904,$A905)))&gt;0.25,"",IF(IF(_xlfn.MAXIFS($F$2:$F904,$C$2:$C904,$C905,$B$2:$B904,$B905,$A$2:$A904,$A905)=0,"",$E905-_xlfn.MAXIFS($F$2:$F904,$C$2:$C904,$C905,$B$2:$B904,$B905,$A$2:$A904,$A905))&lt;0,0,IF(_xlfn.MAXIFS($F$2:$F904,$C$2:$C904,$C905,$B$2:$B904,$B905,$A$2:$A904,$A905)=0,"",$E905-_xlfn.MAXIFS($F$2:$F904,$C$2:$C904,$C905,$B$2:$B904,$B905,$A$2:$A904,$A905))))</f>
        <v>1.1111111111110628E-3</v>
      </c>
      <c r="K905" s="6">
        <f t="shared" si="43"/>
        <v>19</v>
      </c>
      <c r="L905" s="6" t="str">
        <f t="shared" si="44"/>
        <v>LATE</v>
      </c>
      <c r="M905" s="6" t="str">
        <f t="shared" si="42"/>
        <v>N</v>
      </c>
    </row>
    <row r="906" spans="1:13" x14ac:dyDescent="0.25">
      <c r="A906" t="s">
        <v>47</v>
      </c>
      <c r="B906" s="92">
        <v>46140</v>
      </c>
      <c r="C906" t="s">
        <v>121</v>
      </c>
      <c r="D906">
        <v>19532</v>
      </c>
      <c r="E906" s="76">
        <v>0.82495370370370369</v>
      </c>
      <c r="F906" s="76">
        <v>0.82699074074074075</v>
      </c>
      <c r="G906" s="2">
        <v>0.12222222222222222</v>
      </c>
      <c r="H906" s="77">
        <v>0</v>
      </c>
      <c r="J906" s="79">
        <f>IF(IF(IF(_xlfn.MAXIFS($F$2:$F905,$C$2:$C905,$C906,$B$2:$B905,$B906,$A$2:$A905,$A906)=0,"",$E906-_xlfn.MAXIFS($F$2:$F905,$C$2:$C905,$C906,$B$2:$B905,$B906,$A$2:$A905,$A906))&lt;0,0,IF(_xlfn.MAXIFS($F$2:$F905,$C$2:$C905,$C906,$B$2:$B905,$B906,$A$2:$A905,$A906)=0,"",$E906-_xlfn.MAXIFS($F$2:$F905,$C$2:$C905,$C906,$B$2:$B905,$B906,$A$2:$A905,$A906)))&gt;0.25,"",IF(IF(_xlfn.MAXIFS($F$2:$F905,$C$2:$C905,$C906,$B$2:$B905,$B906,$A$2:$A905,$A906)=0,"",$E906-_xlfn.MAXIFS($F$2:$F905,$C$2:$C905,$C906,$B$2:$B905,$B906,$A$2:$A905,$A906))&lt;0,0,IF(_xlfn.MAXIFS($F$2:$F905,$C$2:$C905,$C906,$B$2:$B905,$B906,$A$2:$A905,$A906)=0,"",$E906-_xlfn.MAXIFS($F$2:$F905,$C$2:$C905,$C906,$B$2:$B905,$B906,$A$2:$A905,$A906))))</f>
        <v>0</v>
      </c>
      <c r="K906" s="6">
        <f t="shared" si="43"/>
        <v>19</v>
      </c>
      <c r="L906" s="6" t="str">
        <f t="shared" si="44"/>
        <v>LATE</v>
      </c>
      <c r="M906" s="6" t="str">
        <f t="shared" si="42"/>
        <v>N</v>
      </c>
    </row>
    <row r="907" spans="1:13" x14ac:dyDescent="0.25">
      <c r="A907" t="s">
        <v>47</v>
      </c>
      <c r="B907" s="92">
        <v>46140</v>
      </c>
      <c r="C907" t="s">
        <v>119</v>
      </c>
      <c r="D907">
        <v>18232</v>
      </c>
      <c r="E907" s="76">
        <v>0.82612268518518517</v>
      </c>
      <c r="F907" s="76">
        <v>0.82751157407407405</v>
      </c>
      <c r="G907" s="2">
        <v>8.3333333333333329E-2</v>
      </c>
      <c r="H907" s="77">
        <v>5.0925925925925921E-4</v>
      </c>
      <c r="J907" s="79">
        <f>IF(IF(IF(_xlfn.MAXIFS($F$2:$F906,$C$2:$C906,$C907,$B$2:$B906,$B907,$A$2:$A906,$A907)=0,"",$E907-_xlfn.MAXIFS($F$2:$F906,$C$2:$C906,$C907,$B$2:$B906,$B907,$A$2:$A906,$A907))&lt;0,0,IF(_xlfn.MAXIFS($F$2:$F906,$C$2:$C906,$C907,$B$2:$B906,$B907,$A$2:$A906,$A907)=0,"",$E907-_xlfn.MAXIFS($F$2:$F906,$C$2:$C906,$C907,$B$2:$B906,$B907,$A$2:$A906,$A907)))&gt;0.25,"",IF(IF(_xlfn.MAXIFS($F$2:$F906,$C$2:$C906,$C907,$B$2:$B906,$B907,$A$2:$A906,$A907)=0,"",$E907-_xlfn.MAXIFS($F$2:$F906,$C$2:$C906,$C907,$B$2:$B906,$B907,$A$2:$A906,$A907))&lt;0,0,IF(_xlfn.MAXIFS($F$2:$F906,$C$2:$C906,$C907,$B$2:$B906,$B907,$A$2:$A906,$A907)=0,"",$E907-_xlfn.MAXIFS($F$2:$F906,$C$2:$C906,$C907,$B$2:$B906,$B907,$A$2:$A906,$A907))))</f>
        <v>5.0925925925926485E-4</v>
      </c>
      <c r="K907" s="6">
        <f t="shared" si="43"/>
        <v>19</v>
      </c>
      <c r="L907" s="6" t="str">
        <f t="shared" si="44"/>
        <v>LATE</v>
      </c>
      <c r="M907" s="6" t="str">
        <f t="shared" si="42"/>
        <v>N</v>
      </c>
    </row>
    <row r="908" spans="1:13" x14ac:dyDescent="0.25">
      <c r="A908" t="s">
        <v>47</v>
      </c>
      <c r="B908" s="92">
        <v>46140</v>
      </c>
      <c r="C908" t="s">
        <v>121</v>
      </c>
      <c r="D908">
        <v>20431</v>
      </c>
      <c r="E908" s="76">
        <v>0.82734953703703706</v>
      </c>
      <c r="F908" s="76">
        <v>0.82856481481481481</v>
      </c>
      <c r="G908" s="2">
        <v>7.2916666666666671E-2</v>
      </c>
      <c r="H908" s="77">
        <v>3.5879629629629629E-4</v>
      </c>
      <c r="J908" s="79">
        <f>IF(IF(IF(_xlfn.MAXIFS($F$2:$F907,$C$2:$C907,$C908,$B$2:$B907,$B908,$A$2:$A907,$A908)=0,"",$E908-_xlfn.MAXIFS($F$2:$F907,$C$2:$C907,$C908,$B$2:$B907,$B908,$A$2:$A907,$A908))&lt;0,0,IF(_xlfn.MAXIFS($F$2:$F907,$C$2:$C907,$C908,$B$2:$B907,$B908,$A$2:$A907,$A908)=0,"",$E908-_xlfn.MAXIFS($F$2:$F907,$C$2:$C907,$C908,$B$2:$B907,$B908,$A$2:$A907,$A908)))&gt;0.25,"",IF(IF(_xlfn.MAXIFS($F$2:$F907,$C$2:$C907,$C908,$B$2:$B907,$B908,$A$2:$A907,$A908)=0,"",$E908-_xlfn.MAXIFS($F$2:$F907,$C$2:$C907,$C908,$B$2:$B907,$B908,$A$2:$A907,$A908))&lt;0,0,IF(_xlfn.MAXIFS($F$2:$F907,$C$2:$C907,$C908,$B$2:$B907,$B908,$A$2:$A907,$A908)=0,"",$E908-_xlfn.MAXIFS($F$2:$F907,$C$2:$C907,$C908,$B$2:$B907,$B908,$A$2:$A907,$A908))))</f>
        <v>3.5879629629631538E-4</v>
      </c>
      <c r="K908" s="6">
        <f t="shared" si="43"/>
        <v>19</v>
      </c>
      <c r="L908" s="6" t="str">
        <f t="shared" si="44"/>
        <v>LATE</v>
      </c>
      <c r="M908" s="6" t="str">
        <f t="shared" si="42"/>
        <v>N</v>
      </c>
    </row>
    <row r="909" spans="1:13" x14ac:dyDescent="0.25">
      <c r="A909" t="s">
        <v>47</v>
      </c>
      <c r="B909" s="92">
        <v>46140</v>
      </c>
      <c r="C909" t="s">
        <v>120</v>
      </c>
      <c r="D909">
        <v>18132</v>
      </c>
      <c r="E909" s="76">
        <v>0.82793981481481482</v>
      </c>
      <c r="F909" s="76">
        <v>0.83332175925925922</v>
      </c>
      <c r="G909" s="2">
        <v>0.32291666666666669</v>
      </c>
      <c r="H909" s="77">
        <v>3.5879629629629629E-4</v>
      </c>
      <c r="J909" s="79">
        <f>IF(IF(IF(_xlfn.MAXIFS($F$2:$F908,$C$2:$C908,$C909,$B$2:$B908,$B909,$A$2:$A908,$A909)=0,"",$E909-_xlfn.MAXIFS($F$2:$F908,$C$2:$C908,$C909,$B$2:$B908,$B909,$A$2:$A908,$A909))&lt;0,0,IF(_xlfn.MAXIFS($F$2:$F908,$C$2:$C908,$C909,$B$2:$B908,$B909,$A$2:$A908,$A909)=0,"",$E909-_xlfn.MAXIFS($F$2:$F908,$C$2:$C908,$C909,$B$2:$B908,$B909,$A$2:$A908,$A909)))&gt;0.25,"",IF(IF(_xlfn.MAXIFS($F$2:$F908,$C$2:$C908,$C909,$B$2:$B908,$B909,$A$2:$A908,$A909)=0,"",$E909-_xlfn.MAXIFS($F$2:$F908,$C$2:$C908,$C909,$B$2:$B908,$B909,$A$2:$A908,$A909))&lt;0,0,IF(_xlfn.MAXIFS($F$2:$F908,$C$2:$C908,$C909,$B$2:$B908,$B909,$A$2:$A908,$A909)=0,"",$E909-_xlfn.MAXIFS($F$2:$F908,$C$2:$C908,$C909,$B$2:$B908,$B909,$A$2:$A908,$A909))))</f>
        <v>3.5879629629631538E-4</v>
      </c>
      <c r="K909" s="6">
        <f t="shared" si="43"/>
        <v>19</v>
      </c>
      <c r="L909" s="6" t="str">
        <f t="shared" si="44"/>
        <v>LATE</v>
      </c>
      <c r="M909" s="6" t="str">
        <f t="shared" si="42"/>
        <v>N</v>
      </c>
    </row>
    <row r="910" spans="1:13" x14ac:dyDescent="0.25">
      <c r="A910" t="s">
        <v>47</v>
      </c>
      <c r="B910" s="92">
        <v>46140</v>
      </c>
      <c r="C910" t="s">
        <v>121</v>
      </c>
      <c r="D910">
        <v>18232</v>
      </c>
      <c r="E910" s="76">
        <v>0.8291898148148148</v>
      </c>
      <c r="F910" s="76">
        <v>0.83046296296296296</v>
      </c>
      <c r="G910" s="2">
        <v>7.6388888888888895E-2</v>
      </c>
      <c r="H910" s="77">
        <v>6.2500000000000001E-4</v>
      </c>
      <c r="J910" s="79">
        <f>IF(IF(IF(_xlfn.MAXIFS($F$2:$F909,$C$2:$C909,$C910,$B$2:$B909,$B910,$A$2:$A909,$A910)=0,"",$E910-_xlfn.MAXIFS($F$2:$F909,$C$2:$C909,$C910,$B$2:$B909,$B910,$A$2:$A909,$A910))&lt;0,0,IF(_xlfn.MAXIFS($F$2:$F909,$C$2:$C909,$C910,$B$2:$B909,$B910,$A$2:$A909,$A910)=0,"",$E910-_xlfn.MAXIFS($F$2:$F909,$C$2:$C909,$C910,$B$2:$B909,$B910,$A$2:$A909,$A910)))&gt;0.25,"",IF(IF(_xlfn.MAXIFS($F$2:$F909,$C$2:$C909,$C910,$B$2:$B909,$B910,$A$2:$A909,$A910)=0,"",$E910-_xlfn.MAXIFS($F$2:$F909,$C$2:$C909,$C910,$B$2:$B909,$B910,$A$2:$A909,$A910))&lt;0,0,IF(_xlfn.MAXIFS($F$2:$F909,$C$2:$C909,$C910,$B$2:$B909,$B910,$A$2:$A909,$A910)=0,"",$E910-_xlfn.MAXIFS($F$2:$F909,$C$2:$C909,$C910,$B$2:$B909,$B910,$A$2:$A909,$A910))))</f>
        <v>6.2499999999998668E-4</v>
      </c>
      <c r="K910" s="6">
        <f t="shared" si="43"/>
        <v>19</v>
      </c>
      <c r="L910" s="6" t="str">
        <f t="shared" si="44"/>
        <v>LATE</v>
      </c>
      <c r="M910" s="6" t="str">
        <f t="shared" si="42"/>
        <v>N</v>
      </c>
    </row>
    <row r="911" spans="1:13" x14ac:dyDescent="0.25">
      <c r="A911" t="s">
        <v>47</v>
      </c>
      <c r="B911" s="92">
        <v>46140</v>
      </c>
      <c r="C911" t="s">
        <v>119</v>
      </c>
      <c r="D911">
        <v>25131</v>
      </c>
      <c r="E911" s="76">
        <v>0.83174768518518516</v>
      </c>
      <c r="F911" s="76">
        <v>0.83313657407407404</v>
      </c>
      <c r="G911" s="2">
        <v>8.3333333333333329E-2</v>
      </c>
      <c r="H911" s="77">
        <v>4.2361111111111115E-3</v>
      </c>
      <c r="J911" s="79">
        <f>IF(IF(IF(_xlfn.MAXIFS($F$2:$F910,$C$2:$C910,$C911,$B$2:$B910,$B911,$A$2:$A910,$A911)=0,"",$E911-_xlfn.MAXIFS($F$2:$F910,$C$2:$C910,$C911,$B$2:$B910,$B911,$A$2:$A910,$A911))&lt;0,0,IF(_xlfn.MAXIFS($F$2:$F910,$C$2:$C910,$C911,$B$2:$B910,$B911,$A$2:$A910,$A911)=0,"",$E911-_xlfn.MAXIFS($F$2:$F910,$C$2:$C910,$C911,$B$2:$B910,$B911,$A$2:$A910,$A911)))&gt;0.25,"",IF(IF(_xlfn.MAXIFS($F$2:$F910,$C$2:$C910,$C911,$B$2:$B910,$B911,$A$2:$A910,$A911)=0,"",$E911-_xlfn.MAXIFS($F$2:$F910,$C$2:$C910,$C911,$B$2:$B910,$B911,$A$2:$A910,$A911))&lt;0,0,IF(_xlfn.MAXIFS($F$2:$F910,$C$2:$C910,$C911,$B$2:$B910,$B911,$A$2:$A910,$A911)=0,"",$E911-_xlfn.MAXIFS($F$2:$F910,$C$2:$C910,$C911,$B$2:$B910,$B911,$A$2:$A910,$A911))))</f>
        <v>4.2361111111111072E-3</v>
      </c>
      <c r="K911" s="6">
        <f t="shared" si="43"/>
        <v>19</v>
      </c>
      <c r="L911" s="6" t="str">
        <f t="shared" si="44"/>
        <v>LATE</v>
      </c>
      <c r="M911" s="6" t="str">
        <f t="shared" si="42"/>
        <v>N</v>
      </c>
    </row>
    <row r="912" spans="1:13" x14ac:dyDescent="0.25">
      <c r="A912" t="s">
        <v>47</v>
      </c>
      <c r="B912" s="92">
        <v>46141</v>
      </c>
      <c r="C912" t="s">
        <v>119</v>
      </c>
      <c r="D912">
        <v>17332</v>
      </c>
      <c r="E912" s="76">
        <v>0.2111574074074074</v>
      </c>
      <c r="F912" s="76">
        <v>0.21231481481481482</v>
      </c>
      <c r="G912" s="2">
        <v>6.9444444444444448E-2</v>
      </c>
      <c r="H912" s="77">
        <v>0</v>
      </c>
      <c r="J912" s="79" t="str">
        <f>IF(IF(IF(_xlfn.MAXIFS($F$2:$F911,$C$2:$C911,$C912,$B$2:$B911,$B912,$A$2:$A911,$A912)=0,"",$E912-_xlfn.MAXIFS($F$2:$F911,$C$2:$C911,$C912,$B$2:$B911,$B912,$A$2:$A911,$A912))&lt;0,0,IF(_xlfn.MAXIFS($F$2:$F911,$C$2:$C911,$C912,$B$2:$B911,$B912,$A$2:$A911,$A912)=0,"",$E912-_xlfn.MAXIFS($F$2:$F911,$C$2:$C911,$C912,$B$2:$B911,$B912,$A$2:$A911,$A912)))&gt;0.25,"",IF(IF(_xlfn.MAXIFS($F$2:$F911,$C$2:$C911,$C912,$B$2:$B911,$B912,$A$2:$A911,$A912)=0,"",$E912-_xlfn.MAXIFS($F$2:$F911,$C$2:$C911,$C912,$B$2:$B911,$B912,$A$2:$A911,$A912))&lt;0,0,IF(_xlfn.MAXIFS($F$2:$F911,$C$2:$C911,$C912,$B$2:$B911,$B912,$A$2:$A911,$A912)=0,"",$E912-_xlfn.MAXIFS($F$2:$F911,$C$2:$C911,$C912,$B$2:$B911,$B912,$A$2:$A911,$A912))))</f>
        <v/>
      </c>
      <c r="K912" s="6" t="str">
        <f t="shared" si="43"/>
        <v/>
      </c>
      <c r="L912" s="6" t="str">
        <f t="shared" si="44"/>
        <v/>
      </c>
      <c r="M912" s="6" t="str">
        <f t="shared" si="42"/>
        <v>N</v>
      </c>
    </row>
    <row r="913" spans="1:13" x14ac:dyDescent="0.25">
      <c r="A913" t="s">
        <v>47</v>
      </c>
      <c r="B913" s="92">
        <v>46141</v>
      </c>
      <c r="C913" t="s">
        <v>120</v>
      </c>
      <c r="D913">
        <v>25231</v>
      </c>
      <c r="E913" s="76">
        <v>0.21327546296296296</v>
      </c>
      <c r="F913" s="76">
        <v>0.21373842592592593</v>
      </c>
      <c r="G913" s="2">
        <v>2.7777777777777776E-2</v>
      </c>
      <c r="H913" s="77">
        <v>0</v>
      </c>
      <c r="J913" s="79" t="str">
        <f>IF(IF(IF(_xlfn.MAXIFS($F$2:$F912,$C$2:$C912,$C913,$B$2:$B912,$B913,$A$2:$A912,$A913)=0,"",$E913-_xlfn.MAXIFS($F$2:$F912,$C$2:$C912,$C913,$B$2:$B912,$B913,$A$2:$A912,$A913))&lt;0,0,IF(_xlfn.MAXIFS($F$2:$F912,$C$2:$C912,$C913,$B$2:$B912,$B913,$A$2:$A912,$A913)=0,"",$E913-_xlfn.MAXIFS($F$2:$F912,$C$2:$C912,$C913,$B$2:$B912,$B913,$A$2:$A912,$A913)))&gt;0.25,"",IF(IF(_xlfn.MAXIFS($F$2:$F912,$C$2:$C912,$C913,$B$2:$B912,$B913,$A$2:$A912,$A913)=0,"",$E913-_xlfn.MAXIFS($F$2:$F912,$C$2:$C912,$C913,$B$2:$B912,$B913,$A$2:$A912,$A913))&lt;0,0,IF(_xlfn.MAXIFS($F$2:$F912,$C$2:$C912,$C913,$B$2:$B912,$B913,$A$2:$A912,$A913)=0,"",$E913-_xlfn.MAXIFS($F$2:$F912,$C$2:$C912,$C913,$B$2:$B912,$B913,$A$2:$A912,$A913))))</f>
        <v/>
      </c>
      <c r="K913" s="6" t="str">
        <f t="shared" si="43"/>
        <v/>
      </c>
      <c r="L913" s="6" t="str">
        <f t="shared" si="44"/>
        <v/>
      </c>
      <c r="M913" s="6" t="str">
        <f t="shared" si="42"/>
        <v>N</v>
      </c>
    </row>
    <row r="914" spans="1:13" x14ac:dyDescent="0.25">
      <c r="A914" t="s">
        <v>47</v>
      </c>
      <c r="B914" s="92">
        <v>46141</v>
      </c>
      <c r="C914" t="s">
        <v>120</v>
      </c>
      <c r="D914">
        <v>17232</v>
      </c>
      <c r="E914" s="76">
        <v>0.21353009259259259</v>
      </c>
      <c r="F914" s="76">
        <v>0.21439814814814814</v>
      </c>
      <c r="G914" s="2">
        <v>5.2083333333333336E-2</v>
      </c>
      <c r="H914" s="77">
        <v>0</v>
      </c>
      <c r="J914" s="79">
        <f>IF(IF(IF(_xlfn.MAXIFS($F$2:$F913,$C$2:$C913,$C914,$B$2:$B913,$B914,$A$2:$A913,$A914)=0,"",$E914-_xlfn.MAXIFS($F$2:$F913,$C$2:$C913,$C914,$B$2:$B913,$B914,$A$2:$A913,$A914))&lt;0,0,IF(_xlfn.MAXIFS($F$2:$F913,$C$2:$C913,$C914,$B$2:$B913,$B914,$A$2:$A913,$A914)=0,"",$E914-_xlfn.MAXIFS($F$2:$F913,$C$2:$C913,$C914,$B$2:$B913,$B914,$A$2:$A913,$A914)))&gt;0.25,"",IF(IF(_xlfn.MAXIFS($F$2:$F913,$C$2:$C913,$C914,$B$2:$B913,$B914,$A$2:$A913,$A914)=0,"",$E914-_xlfn.MAXIFS($F$2:$F913,$C$2:$C913,$C914,$B$2:$B913,$B914,$A$2:$A913,$A914))&lt;0,0,IF(_xlfn.MAXIFS($F$2:$F913,$C$2:$C913,$C914,$B$2:$B913,$B914,$A$2:$A913,$A914)=0,"",$E914-_xlfn.MAXIFS($F$2:$F913,$C$2:$C913,$C914,$B$2:$B913,$B914,$A$2:$A913,$A914))))</f>
        <v>0</v>
      </c>
      <c r="K914" s="6">
        <f t="shared" si="43"/>
        <v>5</v>
      </c>
      <c r="L914" s="6" t="str">
        <f t="shared" si="44"/>
        <v>EARLY</v>
      </c>
      <c r="M914" s="6" t="str">
        <f t="shared" si="42"/>
        <v>N</v>
      </c>
    </row>
    <row r="915" spans="1:13" x14ac:dyDescent="0.25">
      <c r="A915" t="s">
        <v>47</v>
      </c>
      <c r="B915" s="92">
        <v>46141</v>
      </c>
      <c r="C915" t="s">
        <v>120</v>
      </c>
      <c r="D915">
        <v>17332</v>
      </c>
      <c r="E915" s="76">
        <v>0.21630787037037036</v>
      </c>
      <c r="F915" s="76">
        <v>0.21688657407407408</v>
      </c>
      <c r="G915" s="2">
        <v>3.4722222222222224E-2</v>
      </c>
      <c r="H915" s="77">
        <v>1.9097222222222222E-3</v>
      </c>
      <c r="J915" s="79">
        <f>IF(IF(IF(_xlfn.MAXIFS($F$2:$F914,$C$2:$C914,$C915,$B$2:$B914,$B915,$A$2:$A914,$A915)=0,"",$E915-_xlfn.MAXIFS($F$2:$F914,$C$2:$C914,$C915,$B$2:$B914,$B915,$A$2:$A914,$A915))&lt;0,0,IF(_xlfn.MAXIFS($F$2:$F914,$C$2:$C914,$C915,$B$2:$B914,$B915,$A$2:$A914,$A915)=0,"",$E915-_xlfn.MAXIFS($F$2:$F914,$C$2:$C914,$C915,$B$2:$B914,$B915,$A$2:$A914,$A915)))&gt;0.25,"",IF(IF(_xlfn.MAXIFS($F$2:$F914,$C$2:$C914,$C915,$B$2:$B914,$B915,$A$2:$A914,$A915)=0,"",$E915-_xlfn.MAXIFS($F$2:$F914,$C$2:$C914,$C915,$B$2:$B914,$B915,$A$2:$A914,$A915))&lt;0,0,IF(_xlfn.MAXIFS($F$2:$F914,$C$2:$C914,$C915,$B$2:$B914,$B915,$A$2:$A914,$A915)=0,"",$E915-_xlfn.MAXIFS($F$2:$F914,$C$2:$C914,$C915,$B$2:$B914,$B915,$A$2:$A914,$A915))))</f>
        <v>1.9097222222222154E-3</v>
      </c>
      <c r="K915" s="6">
        <f t="shared" si="43"/>
        <v>5</v>
      </c>
      <c r="L915" s="6" t="str">
        <f t="shared" si="44"/>
        <v>EARLY</v>
      </c>
      <c r="M915" s="6" t="str">
        <f t="shared" si="42"/>
        <v>N</v>
      </c>
    </row>
    <row r="916" spans="1:13" x14ac:dyDescent="0.25">
      <c r="A916" t="s">
        <v>47</v>
      </c>
      <c r="B916" s="92">
        <v>46141</v>
      </c>
      <c r="C916" t="s">
        <v>119</v>
      </c>
      <c r="D916">
        <v>25231</v>
      </c>
      <c r="E916" s="76">
        <v>0.21657407407407409</v>
      </c>
      <c r="F916" s="76">
        <v>0.21802083333333333</v>
      </c>
      <c r="G916" s="2">
        <v>8.6805555555555552E-2</v>
      </c>
      <c r="H916" s="77">
        <v>4.2592592592592595E-3</v>
      </c>
      <c r="J916" s="79">
        <f>IF(IF(IF(_xlfn.MAXIFS($F$2:$F915,$C$2:$C915,$C916,$B$2:$B915,$B916,$A$2:$A915,$A916)=0,"",$E916-_xlfn.MAXIFS($F$2:$F915,$C$2:$C915,$C916,$B$2:$B915,$B916,$A$2:$A915,$A916))&lt;0,0,IF(_xlfn.MAXIFS($F$2:$F915,$C$2:$C915,$C916,$B$2:$B915,$B916,$A$2:$A915,$A916)=0,"",$E916-_xlfn.MAXIFS($F$2:$F915,$C$2:$C915,$C916,$B$2:$B915,$B916,$A$2:$A915,$A916)))&gt;0.25,"",IF(IF(_xlfn.MAXIFS($F$2:$F915,$C$2:$C915,$C916,$B$2:$B915,$B916,$A$2:$A915,$A916)=0,"",$E916-_xlfn.MAXIFS($F$2:$F915,$C$2:$C915,$C916,$B$2:$B915,$B916,$A$2:$A915,$A916))&lt;0,0,IF(_xlfn.MAXIFS($F$2:$F915,$C$2:$C915,$C916,$B$2:$B915,$B916,$A$2:$A915,$A916)=0,"",$E916-_xlfn.MAXIFS($F$2:$F915,$C$2:$C915,$C916,$B$2:$B915,$B916,$A$2:$A915,$A916))))</f>
        <v>4.2592592592592682E-3</v>
      </c>
      <c r="K916" s="6">
        <f t="shared" si="43"/>
        <v>5</v>
      </c>
      <c r="L916" s="6" t="str">
        <f t="shared" si="44"/>
        <v>EARLY</v>
      </c>
      <c r="M916" s="6" t="str">
        <f t="shared" si="42"/>
        <v>N</v>
      </c>
    </row>
    <row r="917" spans="1:13" x14ac:dyDescent="0.25">
      <c r="A917" t="s">
        <v>47</v>
      </c>
      <c r="B917" s="92">
        <v>46141</v>
      </c>
      <c r="C917" t="s">
        <v>119</v>
      </c>
      <c r="D917">
        <v>17232</v>
      </c>
      <c r="E917" s="76">
        <v>0.2197800925925926</v>
      </c>
      <c r="F917" s="76">
        <v>0.22134259259259259</v>
      </c>
      <c r="G917" s="2">
        <v>9.375E-2</v>
      </c>
      <c r="H917" s="77">
        <v>1.7592592592592592E-3</v>
      </c>
      <c r="J917" s="79">
        <f>IF(IF(IF(_xlfn.MAXIFS($F$2:$F916,$C$2:$C916,$C917,$B$2:$B916,$B917,$A$2:$A916,$A917)=0,"",$E917-_xlfn.MAXIFS($F$2:$F916,$C$2:$C916,$C917,$B$2:$B916,$B917,$A$2:$A916,$A917))&lt;0,0,IF(_xlfn.MAXIFS($F$2:$F916,$C$2:$C916,$C917,$B$2:$B916,$B917,$A$2:$A916,$A917)=0,"",$E917-_xlfn.MAXIFS($F$2:$F916,$C$2:$C916,$C917,$B$2:$B916,$B917,$A$2:$A916,$A917)))&gt;0.25,"",IF(IF(_xlfn.MAXIFS($F$2:$F916,$C$2:$C916,$C917,$B$2:$B916,$B917,$A$2:$A916,$A917)=0,"",$E917-_xlfn.MAXIFS($F$2:$F916,$C$2:$C916,$C917,$B$2:$B916,$B917,$A$2:$A916,$A917))&lt;0,0,IF(_xlfn.MAXIFS($F$2:$F916,$C$2:$C916,$C917,$B$2:$B916,$B917,$A$2:$A916,$A917)=0,"",$E917-_xlfn.MAXIFS($F$2:$F916,$C$2:$C916,$C917,$B$2:$B916,$B917,$A$2:$A916,$A917))))</f>
        <v>1.759259259259266E-3</v>
      </c>
      <c r="K917" s="6">
        <f t="shared" si="43"/>
        <v>5</v>
      </c>
      <c r="L917" s="6" t="str">
        <f t="shared" si="44"/>
        <v>EARLY</v>
      </c>
      <c r="M917" s="6" t="str">
        <f t="shared" si="42"/>
        <v>N</v>
      </c>
    </row>
    <row r="918" spans="1:13" x14ac:dyDescent="0.25">
      <c r="A918" t="s">
        <v>47</v>
      </c>
      <c r="B918" s="92">
        <v>46141</v>
      </c>
      <c r="C918" t="s">
        <v>119</v>
      </c>
      <c r="D918">
        <v>17332</v>
      </c>
      <c r="E918" s="76">
        <v>0.22267361111111111</v>
      </c>
      <c r="F918" s="76">
        <v>0.22388888888888889</v>
      </c>
      <c r="G918" s="2">
        <v>7.2916666666666671E-2</v>
      </c>
      <c r="H918" s="77">
        <v>1.3310185185185185E-3</v>
      </c>
      <c r="J918" s="79">
        <f>IF(IF(IF(_xlfn.MAXIFS($F$2:$F917,$C$2:$C917,$C918,$B$2:$B917,$B918,$A$2:$A917,$A918)=0,"",$E918-_xlfn.MAXIFS($F$2:$F917,$C$2:$C917,$C918,$B$2:$B917,$B918,$A$2:$A917,$A918))&lt;0,0,IF(_xlfn.MAXIFS($F$2:$F917,$C$2:$C917,$C918,$B$2:$B917,$B918,$A$2:$A917,$A918)=0,"",$E918-_xlfn.MAXIFS($F$2:$F917,$C$2:$C917,$C918,$B$2:$B917,$B918,$A$2:$A917,$A918)))&gt;0.25,"",IF(IF(_xlfn.MAXIFS($F$2:$F917,$C$2:$C917,$C918,$B$2:$B917,$B918,$A$2:$A917,$A918)=0,"",$E918-_xlfn.MAXIFS($F$2:$F917,$C$2:$C917,$C918,$B$2:$B917,$B918,$A$2:$A917,$A918))&lt;0,0,IF(_xlfn.MAXIFS($F$2:$F917,$C$2:$C917,$C918,$B$2:$B917,$B918,$A$2:$A917,$A918)=0,"",$E918-_xlfn.MAXIFS($F$2:$F917,$C$2:$C917,$C918,$B$2:$B917,$B918,$A$2:$A917,$A918))))</f>
        <v>1.331018518518523E-3</v>
      </c>
      <c r="K918" s="6">
        <f t="shared" si="43"/>
        <v>5</v>
      </c>
      <c r="L918" s="6" t="str">
        <f t="shared" si="44"/>
        <v>EARLY</v>
      </c>
      <c r="M918" s="6" t="str">
        <f t="shared" si="42"/>
        <v>N</v>
      </c>
    </row>
    <row r="919" spans="1:13" x14ac:dyDescent="0.25">
      <c r="A919" t="s">
        <v>47</v>
      </c>
      <c r="B919" s="92">
        <v>46141</v>
      </c>
      <c r="C919" t="s">
        <v>120</v>
      </c>
      <c r="D919">
        <v>25231</v>
      </c>
      <c r="E919" s="76">
        <v>0.22296296296296297</v>
      </c>
      <c r="F919" s="76">
        <v>0.22358796296296296</v>
      </c>
      <c r="G919" s="2">
        <v>3.7499999999999999E-2</v>
      </c>
      <c r="H919" s="77">
        <v>6.076388888888889E-3</v>
      </c>
      <c r="J919" s="79">
        <f>IF(IF(IF(_xlfn.MAXIFS($F$2:$F918,$C$2:$C918,$C919,$B$2:$B918,$B919,$A$2:$A918,$A919)=0,"",$E919-_xlfn.MAXIFS($F$2:$F918,$C$2:$C918,$C919,$B$2:$B918,$B919,$A$2:$A918,$A919))&lt;0,0,IF(_xlfn.MAXIFS($F$2:$F918,$C$2:$C918,$C919,$B$2:$B918,$B919,$A$2:$A918,$A919)=0,"",$E919-_xlfn.MAXIFS($F$2:$F918,$C$2:$C918,$C919,$B$2:$B918,$B919,$A$2:$A918,$A919)))&gt;0.25,"",IF(IF(_xlfn.MAXIFS($F$2:$F918,$C$2:$C918,$C919,$B$2:$B918,$B919,$A$2:$A918,$A919)=0,"",$E919-_xlfn.MAXIFS($F$2:$F918,$C$2:$C918,$C919,$B$2:$B918,$B919,$A$2:$A918,$A919))&lt;0,0,IF(_xlfn.MAXIFS($F$2:$F918,$C$2:$C918,$C919,$B$2:$B918,$B919,$A$2:$A918,$A919)=0,"",$E919-_xlfn.MAXIFS($F$2:$F918,$C$2:$C918,$C919,$B$2:$B918,$B919,$A$2:$A918,$A919))))</f>
        <v>6.0763888888888951E-3</v>
      </c>
      <c r="K919" s="6">
        <f t="shared" si="43"/>
        <v>5</v>
      </c>
      <c r="L919" s="6" t="str">
        <f t="shared" si="44"/>
        <v>EARLY</v>
      </c>
      <c r="M919" s="6" t="str">
        <f t="shared" si="42"/>
        <v>N</v>
      </c>
    </row>
    <row r="920" spans="1:13" x14ac:dyDescent="0.25">
      <c r="A920" t="s">
        <v>47</v>
      </c>
      <c r="B920" s="92">
        <v>46141</v>
      </c>
      <c r="C920" t="s">
        <v>120</v>
      </c>
      <c r="D920">
        <v>17232</v>
      </c>
      <c r="E920" s="76">
        <v>0.22574074074074074</v>
      </c>
      <c r="F920" s="76">
        <v>0.22643518518518518</v>
      </c>
      <c r="G920" s="2">
        <v>4.1666666666666664E-2</v>
      </c>
      <c r="H920" s="77">
        <v>2.1527777777777778E-3</v>
      </c>
      <c r="J920" s="79">
        <f>IF(IF(IF(_xlfn.MAXIFS($F$2:$F919,$C$2:$C919,$C920,$B$2:$B919,$B920,$A$2:$A919,$A920)=0,"",$E920-_xlfn.MAXIFS($F$2:$F919,$C$2:$C919,$C920,$B$2:$B919,$B920,$A$2:$A919,$A920))&lt;0,0,IF(_xlfn.MAXIFS($F$2:$F919,$C$2:$C919,$C920,$B$2:$B919,$B920,$A$2:$A919,$A920)=0,"",$E920-_xlfn.MAXIFS($F$2:$F919,$C$2:$C919,$C920,$B$2:$B919,$B920,$A$2:$A919,$A920)))&gt;0.25,"",IF(IF(_xlfn.MAXIFS($F$2:$F919,$C$2:$C919,$C920,$B$2:$B919,$B920,$A$2:$A919,$A920)=0,"",$E920-_xlfn.MAXIFS($F$2:$F919,$C$2:$C919,$C920,$B$2:$B919,$B920,$A$2:$A919,$A920))&lt;0,0,IF(_xlfn.MAXIFS($F$2:$F919,$C$2:$C919,$C920,$B$2:$B919,$B920,$A$2:$A919,$A920)=0,"",$E920-_xlfn.MAXIFS($F$2:$F919,$C$2:$C919,$C920,$B$2:$B919,$B920,$A$2:$A919,$A920))))</f>
        <v>2.1527777777777812E-3</v>
      </c>
      <c r="K920" s="6">
        <f t="shared" si="43"/>
        <v>5</v>
      </c>
      <c r="L920" s="6" t="str">
        <f t="shared" si="44"/>
        <v>EARLY</v>
      </c>
      <c r="M920" s="6" t="str">
        <f t="shared" si="42"/>
        <v>N</v>
      </c>
    </row>
    <row r="921" spans="1:13" x14ac:dyDescent="0.25">
      <c r="A921" t="s">
        <v>47</v>
      </c>
      <c r="B921" s="92">
        <v>46141</v>
      </c>
      <c r="C921" t="s">
        <v>119</v>
      </c>
      <c r="D921">
        <v>25231</v>
      </c>
      <c r="E921" s="76">
        <v>0.22701388888888888</v>
      </c>
      <c r="F921" s="76">
        <v>0.22848379629629631</v>
      </c>
      <c r="G921" s="2">
        <v>8.819444444444445E-2</v>
      </c>
      <c r="H921" s="77">
        <v>3.1250000000000002E-3</v>
      </c>
      <c r="J921" s="79">
        <f>IF(IF(IF(_xlfn.MAXIFS($F$2:$F920,$C$2:$C920,$C921,$B$2:$B920,$B921,$A$2:$A920,$A921)=0,"",$E921-_xlfn.MAXIFS($F$2:$F920,$C$2:$C920,$C921,$B$2:$B920,$B921,$A$2:$A920,$A921))&lt;0,0,IF(_xlfn.MAXIFS($F$2:$F920,$C$2:$C920,$C921,$B$2:$B920,$B921,$A$2:$A920,$A921)=0,"",$E921-_xlfn.MAXIFS($F$2:$F920,$C$2:$C920,$C921,$B$2:$B920,$B921,$A$2:$A920,$A921)))&gt;0.25,"",IF(IF(_xlfn.MAXIFS($F$2:$F920,$C$2:$C920,$C921,$B$2:$B920,$B921,$A$2:$A920,$A921)=0,"",$E921-_xlfn.MAXIFS($F$2:$F920,$C$2:$C920,$C921,$B$2:$B920,$B921,$A$2:$A920,$A921))&lt;0,0,IF(_xlfn.MAXIFS($F$2:$F920,$C$2:$C920,$C921,$B$2:$B920,$B921,$A$2:$A920,$A921)=0,"",$E921-_xlfn.MAXIFS($F$2:$F920,$C$2:$C920,$C921,$B$2:$B920,$B921,$A$2:$A920,$A921))))</f>
        <v>3.1249999999999889E-3</v>
      </c>
      <c r="K921" s="6">
        <f t="shared" si="43"/>
        <v>5</v>
      </c>
      <c r="L921" s="6" t="str">
        <f t="shared" si="44"/>
        <v>EARLY</v>
      </c>
      <c r="M921" s="6" t="str">
        <f t="shared" si="42"/>
        <v>N</v>
      </c>
    </row>
    <row r="922" spans="1:13" x14ac:dyDescent="0.25">
      <c r="A922" t="s">
        <v>47</v>
      </c>
      <c r="B922" s="92">
        <v>46141</v>
      </c>
      <c r="C922" t="s">
        <v>120</v>
      </c>
      <c r="D922">
        <v>17332</v>
      </c>
      <c r="E922" s="76">
        <v>0.22788194444444446</v>
      </c>
      <c r="F922" s="76">
        <v>0.22863425925925926</v>
      </c>
      <c r="G922" s="2">
        <v>4.5138888888888888E-2</v>
      </c>
      <c r="H922" s="77">
        <v>1.4467592592592592E-3</v>
      </c>
      <c r="J922" s="79">
        <f>IF(IF(IF(_xlfn.MAXIFS($F$2:$F921,$C$2:$C921,$C922,$B$2:$B921,$B922,$A$2:$A921,$A922)=0,"",$E922-_xlfn.MAXIFS($F$2:$F921,$C$2:$C921,$C922,$B$2:$B921,$B922,$A$2:$A921,$A922))&lt;0,0,IF(_xlfn.MAXIFS($F$2:$F921,$C$2:$C921,$C922,$B$2:$B921,$B922,$A$2:$A921,$A922)=0,"",$E922-_xlfn.MAXIFS($F$2:$F921,$C$2:$C921,$C922,$B$2:$B921,$B922,$A$2:$A921,$A922)))&gt;0.25,"",IF(IF(_xlfn.MAXIFS($F$2:$F921,$C$2:$C921,$C922,$B$2:$B921,$B922,$A$2:$A921,$A922)=0,"",$E922-_xlfn.MAXIFS($F$2:$F921,$C$2:$C921,$C922,$B$2:$B921,$B922,$A$2:$A921,$A922))&lt;0,0,IF(_xlfn.MAXIFS($F$2:$F921,$C$2:$C921,$C922,$B$2:$B921,$B922,$A$2:$A921,$A922)=0,"",$E922-_xlfn.MAXIFS($F$2:$F921,$C$2:$C921,$C922,$B$2:$B921,$B922,$A$2:$A921,$A922))))</f>
        <v>1.4467592592592726E-3</v>
      </c>
      <c r="K922" s="6">
        <f t="shared" si="43"/>
        <v>5</v>
      </c>
      <c r="L922" s="6" t="str">
        <f t="shared" si="44"/>
        <v>EARLY</v>
      </c>
      <c r="M922" s="6" t="str">
        <f t="shared" si="42"/>
        <v>N</v>
      </c>
    </row>
    <row r="923" spans="1:13" x14ac:dyDescent="0.25">
      <c r="A923" t="s">
        <v>47</v>
      </c>
      <c r="B923" s="92">
        <v>46141</v>
      </c>
      <c r="C923" t="s">
        <v>119</v>
      </c>
      <c r="D923">
        <v>17232</v>
      </c>
      <c r="E923" s="76">
        <v>0.23048611111111111</v>
      </c>
      <c r="F923" s="76">
        <v>0.23181712962962964</v>
      </c>
      <c r="G923" s="2">
        <v>7.9861111111111105E-2</v>
      </c>
      <c r="H923" s="77">
        <v>2.0023148148148148E-3</v>
      </c>
      <c r="J923" s="79">
        <f>IF(IF(IF(_xlfn.MAXIFS($F$2:$F922,$C$2:$C922,$C923,$B$2:$B922,$B923,$A$2:$A922,$A923)=0,"",$E923-_xlfn.MAXIFS($F$2:$F922,$C$2:$C922,$C923,$B$2:$B922,$B923,$A$2:$A922,$A923))&lt;0,0,IF(_xlfn.MAXIFS($F$2:$F922,$C$2:$C922,$C923,$B$2:$B922,$B923,$A$2:$A922,$A923)=0,"",$E923-_xlfn.MAXIFS($F$2:$F922,$C$2:$C922,$C923,$B$2:$B922,$B923,$A$2:$A922,$A923)))&gt;0.25,"",IF(IF(_xlfn.MAXIFS($F$2:$F922,$C$2:$C922,$C923,$B$2:$B922,$B923,$A$2:$A922,$A923)=0,"",$E923-_xlfn.MAXIFS($F$2:$F922,$C$2:$C922,$C923,$B$2:$B922,$B923,$A$2:$A922,$A923))&lt;0,0,IF(_xlfn.MAXIFS($F$2:$F922,$C$2:$C922,$C923,$B$2:$B922,$B923,$A$2:$A922,$A923)=0,"",$E923-_xlfn.MAXIFS($F$2:$F922,$C$2:$C922,$C923,$B$2:$B922,$B923,$A$2:$A922,$A923))))</f>
        <v>2.002314814814804E-3</v>
      </c>
      <c r="K923" s="6">
        <f t="shared" si="43"/>
        <v>5</v>
      </c>
      <c r="L923" s="6" t="str">
        <f t="shared" si="44"/>
        <v>LATE</v>
      </c>
      <c r="M923" s="6" t="str">
        <f t="shared" si="42"/>
        <v>N</v>
      </c>
    </row>
    <row r="924" spans="1:13" x14ac:dyDescent="0.25">
      <c r="A924" t="s">
        <v>47</v>
      </c>
      <c r="B924" s="92">
        <v>46141</v>
      </c>
      <c r="C924" t="s">
        <v>120</v>
      </c>
      <c r="D924">
        <v>25231</v>
      </c>
      <c r="E924" s="76">
        <v>0.23276620370370371</v>
      </c>
      <c r="F924" s="76">
        <v>0.23346064814814815</v>
      </c>
      <c r="G924" s="2">
        <v>4.1666666666666664E-2</v>
      </c>
      <c r="H924" s="77">
        <v>4.1319444444444442E-3</v>
      </c>
      <c r="J924" s="79">
        <f>IF(IF(IF(_xlfn.MAXIFS($F$2:$F923,$C$2:$C923,$C924,$B$2:$B923,$B924,$A$2:$A923,$A924)=0,"",$E924-_xlfn.MAXIFS($F$2:$F923,$C$2:$C923,$C924,$B$2:$B923,$B924,$A$2:$A923,$A924))&lt;0,0,IF(_xlfn.MAXIFS($F$2:$F923,$C$2:$C923,$C924,$B$2:$B923,$B924,$A$2:$A923,$A924)=0,"",$E924-_xlfn.MAXIFS($F$2:$F923,$C$2:$C923,$C924,$B$2:$B923,$B924,$A$2:$A923,$A924)))&gt;0.25,"",IF(IF(_xlfn.MAXIFS($F$2:$F923,$C$2:$C923,$C924,$B$2:$B923,$B924,$A$2:$A923,$A924)=0,"",$E924-_xlfn.MAXIFS($F$2:$F923,$C$2:$C923,$C924,$B$2:$B923,$B924,$A$2:$A923,$A924))&lt;0,0,IF(_xlfn.MAXIFS($F$2:$F923,$C$2:$C923,$C924,$B$2:$B923,$B924,$A$2:$A923,$A924)=0,"",$E924-_xlfn.MAXIFS($F$2:$F923,$C$2:$C923,$C924,$B$2:$B923,$B924,$A$2:$A923,$A924))))</f>
        <v>4.131944444444452E-3</v>
      </c>
      <c r="K924" s="6">
        <f t="shared" si="43"/>
        <v>5</v>
      </c>
      <c r="L924" s="6" t="str">
        <f t="shared" si="44"/>
        <v>LATE</v>
      </c>
      <c r="M924" s="6" t="str">
        <f t="shared" si="42"/>
        <v>N</v>
      </c>
    </row>
    <row r="925" spans="1:13" x14ac:dyDescent="0.25">
      <c r="A925" t="s">
        <v>47</v>
      </c>
      <c r="B925" s="92">
        <v>46141</v>
      </c>
      <c r="C925" t="s">
        <v>119</v>
      </c>
      <c r="D925">
        <v>17332</v>
      </c>
      <c r="E925" s="76">
        <v>0.23314814814814816</v>
      </c>
      <c r="F925" s="76">
        <v>0.2345949074074074</v>
      </c>
      <c r="G925" s="2">
        <v>8.6805555555555552E-2</v>
      </c>
      <c r="H925" s="77">
        <v>1.3310185185185185E-3</v>
      </c>
      <c r="J925" s="79">
        <f>IF(IF(IF(_xlfn.MAXIFS($F$2:$F924,$C$2:$C924,$C925,$B$2:$B924,$B925,$A$2:$A924,$A925)=0,"",$E925-_xlfn.MAXIFS($F$2:$F924,$C$2:$C924,$C925,$B$2:$B924,$B925,$A$2:$A924,$A925))&lt;0,0,IF(_xlfn.MAXIFS($F$2:$F924,$C$2:$C924,$C925,$B$2:$B924,$B925,$A$2:$A924,$A925)=0,"",$E925-_xlfn.MAXIFS($F$2:$F924,$C$2:$C924,$C925,$B$2:$B924,$B925,$A$2:$A924,$A925)))&gt;0.25,"",IF(IF(_xlfn.MAXIFS($F$2:$F924,$C$2:$C924,$C925,$B$2:$B924,$B925,$A$2:$A924,$A925)=0,"",$E925-_xlfn.MAXIFS($F$2:$F924,$C$2:$C924,$C925,$B$2:$B924,$B925,$A$2:$A924,$A925))&lt;0,0,IF(_xlfn.MAXIFS($F$2:$F924,$C$2:$C924,$C925,$B$2:$B924,$B925,$A$2:$A924,$A925)=0,"",$E925-_xlfn.MAXIFS($F$2:$F924,$C$2:$C924,$C925,$B$2:$B924,$B925,$A$2:$A924,$A925))))</f>
        <v>1.331018518518523E-3</v>
      </c>
      <c r="K925" s="6">
        <f t="shared" si="43"/>
        <v>5</v>
      </c>
      <c r="L925" s="6" t="str">
        <f t="shared" si="44"/>
        <v>LATE</v>
      </c>
      <c r="M925" s="6" t="str">
        <f t="shared" si="42"/>
        <v>N</v>
      </c>
    </row>
    <row r="926" spans="1:13" x14ac:dyDescent="0.25">
      <c r="A926" t="s">
        <v>47</v>
      </c>
      <c r="B926" s="92">
        <v>46141</v>
      </c>
      <c r="C926" t="s">
        <v>120</v>
      </c>
      <c r="D926">
        <v>17232</v>
      </c>
      <c r="E926" s="76">
        <v>0.23690972222222223</v>
      </c>
      <c r="F926" s="76">
        <v>0.23771990740740739</v>
      </c>
      <c r="G926" s="2">
        <v>4.8611111111111112E-2</v>
      </c>
      <c r="H926" s="77">
        <v>3.449074074074074E-3</v>
      </c>
      <c r="J926" s="79">
        <f>IF(IF(IF(_xlfn.MAXIFS($F$2:$F925,$C$2:$C925,$C926,$B$2:$B925,$B926,$A$2:$A925,$A926)=0,"",$E926-_xlfn.MAXIFS($F$2:$F925,$C$2:$C925,$C926,$B$2:$B925,$B926,$A$2:$A925,$A926))&lt;0,0,IF(_xlfn.MAXIFS($F$2:$F925,$C$2:$C925,$C926,$B$2:$B925,$B926,$A$2:$A925,$A926)=0,"",$E926-_xlfn.MAXIFS($F$2:$F925,$C$2:$C925,$C926,$B$2:$B925,$B926,$A$2:$A925,$A926)))&gt;0.25,"",IF(IF(_xlfn.MAXIFS($F$2:$F925,$C$2:$C925,$C926,$B$2:$B925,$B926,$A$2:$A925,$A926)=0,"",$E926-_xlfn.MAXIFS($F$2:$F925,$C$2:$C925,$C926,$B$2:$B925,$B926,$A$2:$A925,$A926))&lt;0,0,IF(_xlfn.MAXIFS($F$2:$F925,$C$2:$C925,$C926,$B$2:$B925,$B926,$A$2:$A925,$A926)=0,"",$E926-_xlfn.MAXIFS($F$2:$F925,$C$2:$C925,$C926,$B$2:$B925,$B926,$A$2:$A925,$A926))))</f>
        <v>3.4490740740740766E-3</v>
      </c>
      <c r="K926" s="6">
        <f t="shared" si="43"/>
        <v>5</v>
      </c>
      <c r="L926" s="6" t="str">
        <f t="shared" si="44"/>
        <v>LATE</v>
      </c>
      <c r="M926" s="6" t="str">
        <f t="shared" si="42"/>
        <v>N</v>
      </c>
    </row>
    <row r="927" spans="1:13" x14ac:dyDescent="0.25">
      <c r="A927" t="s">
        <v>47</v>
      </c>
      <c r="B927" s="92">
        <v>46141</v>
      </c>
      <c r="C927" t="s">
        <v>119</v>
      </c>
      <c r="D927">
        <v>25231</v>
      </c>
      <c r="E927" s="76">
        <v>0.23780092592592592</v>
      </c>
      <c r="F927" s="76">
        <v>0.23953703703703705</v>
      </c>
      <c r="G927" s="2">
        <v>0.10416666666666667</v>
      </c>
      <c r="H927" s="77">
        <v>3.2060185185185186E-3</v>
      </c>
      <c r="J927" s="79">
        <f>IF(IF(IF(_xlfn.MAXIFS($F$2:$F926,$C$2:$C926,$C927,$B$2:$B926,$B927,$A$2:$A926,$A927)=0,"",$E927-_xlfn.MAXIFS($F$2:$F926,$C$2:$C926,$C927,$B$2:$B926,$B927,$A$2:$A926,$A927))&lt;0,0,IF(_xlfn.MAXIFS($F$2:$F926,$C$2:$C926,$C927,$B$2:$B926,$B927,$A$2:$A926,$A927)=0,"",$E927-_xlfn.MAXIFS($F$2:$F926,$C$2:$C926,$C927,$B$2:$B926,$B927,$A$2:$A926,$A927)))&gt;0.25,"",IF(IF(_xlfn.MAXIFS($F$2:$F926,$C$2:$C926,$C927,$B$2:$B926,$B927,$A$2:$A926,$A927)=0,"",$E927-_xlfn.MAXIFS($F$2:$F926,$C$2:$C926,$C927,$B$2:$B926,$B927,$A$2:$A926,$A927))&lt;0,0,IF(_xlfn.MAXIFS($F$2:$F926,$C$2:$C926,$C927,$B$2:$B926,$B927,$A$2:$A926,$A927)=0,"",$E927-_xlfn.MAXIFS($F$2:$F926,$C$2:$C926,$C927,$B$2:$B926,$B927,$A$2:$A926,$A927))))</f>
        <v>3.2060185185185108E-3</v>
      </c>
      <c r="K927" s="6">
        <f t="shared" si="43"/>
        <v>5</v>
      </c>
      <c r="L927" s="6" t="str">
        <f t="shared" si="44"/>
        <v>LATE</v>
      </c>
      <c r="M927" s="6" t="str">
        <f t="shared" si="42"/>
        <v>N</v>
      </c>
    </row>
    <row r="928" spans="1:13" x14ac:dyDescent="0.25">
      <c r="A928" t="s">
        <v>47</v>
      </c>
      <c r="B928" s="92">
        <v>46141</v>
      </c>
      <c r="C928" t="s">
        <v>120</v>
      </c>
      <c r="D928">
        <v>17332</v>
      </c>
      <c r="E928" s="76">
        <v>0.23819444444444443</v>
      </c>
      <c r="F928" s="76">
        <v>0.23883101851851851</v>
      </c>
      <c r="G928" s="2">
        <v>3.8194444444444448E-2</v>
      </c>
      <c r="H928" s="77">
        <v>4.7453703703703704E-4</v>
      </c>
      <c r="J928" s="79">
        <f>IF(IF(IF(_xlfn.MAXIFS($F$2:$F927,$C$2:$C927,$C928,$B$2:$B927,$B928,$A$2:$A927,$A928)=0,"",$E928-_xlfn.MAXIFS($F$2:$F927,$C$2:$C927,$C928,$B$2:$B927,$B928,$A$2:$A927,$A928))&lt;0,0,IF(_xlfn.MAXIFS($F$2:$F927,$C$2:$C927,$C928,$B$2:$B927,$B928,$A$2:$A927,$A928)=0,"",$E928-_xlfn.MAXIFS($F$2:$F927,$C$2:$C927,$C928,$B$2:$B927,$B928,$A$2:$A927,$A928)))&gt;0.25,"",IF(IF(_xlfn.MAXIFS($F$2:$F927,$C$2:$C927,$C928,$B$2:$B927,$B928,$A$2:$A927,$A928)=0,"",$E928-_xlfn.MAXIFS($F$2:$F927,$C$2:$C927,$C928,$B$2:$B927,$B928,$A$2:$A927,$A928))&lt;0,0,IF(_xlfn.MAXIFS($F$2:$F927,$C$2:$C927,$C928,$B$2:$B927,$B928,$A$2:$A927,$A928)=0,"",$E928-_xlfn.MAXIFS($F$2:$F927,$C$2:$C927,$C928,$B$2:$B927,$B928,$A$2:$A927,$A928))))</f>
        <v>4.745370370370372E-4</v>
      </c>
      <c r="K928" s="6">
        <f t="shared" si="43"/>
        <v>5</v>
      </c>
      <c r="L928" s="6" t="str">
        <f t="shared" si="44"/>
        <v>LATE</v>
      </c>
      <c r="M928" s="6" t="str">
        <f t="shared" si="42"/>
        <v>N</v>
      </c>
    </row>
    <row r="929" spans="1:13" x14ac:dyDescent="0.25">
      <c r="A929" t="s">
        <v>47</v>
      </c>
      <c r="B929" s="92">
        <v>46141</v>
      </c>
      <c r="C929" t="s">
        <v>119</v>
      </c>
      <c r="D929">
        <v>17232</v>
      </c>
      <c r="E929" s="76">
        <v>0.24148148148148149</v>
      </c>
      <c r="F929" s="76">
        <v>0.24333333333333335</v>
      </c>
      <c r="G929" s="2">
        <v>0.1111111111111111</v>
      </c>
      <c r="H929" s="77">
        <v>1.9444444444444444E-3</v>
      </c>
      <c r="J929" s="79">
        <f>IF(IF(IF(_xlfn.MAXIFS($F$2:$F928,$C$2:$C928,$C929,$B$2:$B928,$B929,$A$2:$A928,$A929)=0,"",$E929-_xlfn.MAXIFS($F$2:$F928,$C$2:$C928,$C929,$B$2:$B928,$B929,$A$2:$A928,$A929))&lt;0,0,IF(_xlfn.MAXIFS($F$2:$F928,$C$2:$C928,$C929,$B$2:$B928,$B929,$A$2:$A928,$A929)=0,"",$E929-_xlfn.MAXIFS($F$2:$F928,$C$2:$C928,$C929,$B$2:$B928,$B929,$A$2:$A928,$A929)))&gt;0.25,"",IF(IF(_xlfn.MAXIFS($F$2:$F928,$C$2:$C928,$C929,$B$2:$B928,$B929,$A$2:$A928,$A929)=0,"",$E929-_xlfn.MAXIFS($F$2:$F928,$C$2:$C928,$C929,$B$2:$B928,$B929,$A$2:$A928,$A929))&lt;0,0,IF(_xlfn.MAXIFS($F$2:$F928,$C$2:$C928,$C929,$B$2:$B928,$B929,$A$2:$A928,$A929)=0,"",$E929-_xlfn.MAXIFS($F$2:$F928,$C$2:$C928,$C929,$B$2:$B928,$B929,$A$2:$A928,$A929))))</f>
        <v>1.9444444444444431E-3</v>
      </c>
      <c r="K929" s="6">
        <f t="shared" si="43"/>
        <v>5</v>
      </c>
      <c r="L929" s="6" t="str">
        <f t="shared" si="44"/>
        <v>LATE</v>
      </c>
      <c r="M929" s="6" t="str">
        <f t="shared" si="42"/>
        <v>N</v>
      </c>
    </row>
    <row r="930" spans="1:13" x14ac:dyDescent="0.25">
      <c r="A930" t="s">
        <v>47</v>
      </c>
      <c r="B930" s="92">
        <v>46141</v>
      </c>
      <c r="C930" t="s">
        <v>119</v>
      </c>
      <c r="D930">
        <v>17332</v>
      </c>
      <c r="E930" s="76">
        <v>0.24386574074074074</v>
      </c>
      <c r="F930" s="76">
        <v>0.24606481481481482</v>
      </c>
      <c r="G930" s="2">
        <v>0.13194444444444445</v>
      </c>
      <c r="H930" s="77">
        <v>5.3240740740740744E-4</v>
      </c>
      <c r="J930" s="79">
        <f>IF(IF(IF(_xlfn.MAXIFS($F$2:$F929,$C$2:$C929,$C930,$B$2:$B929,$B930,$A$2:$A929,$A930)=0,"",$E930-_xlfn.MAXIFS($F$2:$F929,$C$2:$C929,$C930,$B$2:$B929,$B930,$A$2:$A929,$A930))&lt;0,0,IF(_xlfn.MAXIFS($F$2:$F929,$C$2:$C929,$C930,$B$2:$B929,$B930,$A$2:$A929,$A930)=0,"",$E930-_xlfn.MAXIFS($F$2:$F929,$C$2:$C929,$C930,$B$2:$B929,$B930,$A$2:$A929,$A930)))&gt;0.25,"",IF(IF(_xlfn.MAXIFS($F$2:$F929,$C$2:$C929,$C930,$B$2:$B929,$B930,$A$2:$A929,$A930)=0,"",$E930-_xlfn.MAXIFS($F$2:$F929,$C$2:$C929,$C930,$B$2:$B929,$B930,$A$2:$A929,$A930))&lt;0,0,IF(_xlfn.MAXIFS($F$2:$F929,$C$2:$C929,$C930,$B$2:$B929,$B930,$A$2:$A929,$A930)=0,"",$E930-_xlfn.MAXIFS($F$2:$F929,$C$2:$C929,$C930,$B$2:$B929,$B930,$A$2:$A929,$A930))))</f>
        <v>5.3240740740739811E-4</v>
      </c>
      <c r="K930" s="6">
        <f t="shared" si="43"/>
        <v>5</v>
      </c>
      <c r="L930" s="6" t="str">
        <f t="shared" si="44"/>
        <v>LATE</v>
      </c>
      <c r="M930" s="6" t="str">
        <f t="shared" si="42"/>
        <v>N</v>
      </c>
    </row>
    <row r="931" spans="1:13" x14ac:dyDescent="0.25">
      <c r="A931" t="s">
        <v>47</v>
      </c>
      <c r="B931" s="92">
        <v>46141</v>
      </c>
      <c r="C931" t="s">
        <v>120</v>
      </c>
      <c r="D931">
        <v>25231</v>
      </c>
      <c r="E931" s="76">
        <v>0.24480324074074075</v>
      </c>
      <c r="F931" s="76">
        <v>0.24868055555555554</v>
      </c>
      <c r="G931" s="2">
        <v>0.2326388888888889</v>
      </c>
      <c r="H931" s="77">
        <v>5.9722222222222225E-3</v>
      </c>
      <c r="J931" s="79">
        <f>IF(IF(IF(_xlfn.MAXIFS($F$2:$F930,$C$2:$C930,$C931,$B$2:$B930,$B931,$A$2:$A930,$A931)=0,"",$E931-_xlfn.MAXIFS($F$2:$F930,$C$2:$C930,$C931,$B$2:$B930,$B931,$A$2:$A930,$A931))&lt;0,0,IF(_xlfn.MAXIFS($F$2:$F930,$C$2:$C930,$C931,$B$2:$B930,$B931,$A$2:$A930,$A931)=0,"",$E931-_xlfn.MAXIFS($F$2:$F930,$C$2:$C930,$C931,$B$2:$B930,$B931,$A$2:$A930,$A931)))&gt;0.25,"",IF(IF(_xlfn.MAXIFS($F$2:$F930,$C$2:$C930,$C931,$B$2:$B930,$B931,$A$2:$A930,$A931)=0,"",$E931-_xlfn.MAXIFS($F$2:$F930,$C$2:$C930,$C931,$B$2:$B930,$B931,$A$2:$A930,$A931))&lt;0,0,IF(_xlfn.MAXIFS($F$2:$F930,$C$2:$C930,$C931,$B$2:$B930,$B931,$A$2:$A930,$A931)=0,"",$E931-_xlfn.MAXIFS($F$2:$F930,$C$2:$C930,$C931,$B$2:$B930,$B931,$A$2:$A930,$A931))))</f>
        <v>5.9722222222222399E-3</v>
      </c>
      <c r="K931" s="6">
        <f t="shared" si="43"/>
        <v>5</v>
      </c>
      <c r="L931" s="6" t="str">
        <f t="shared" si="44"/>
        <v>LATE</v>
      </c>
      <c r="M931" s="6" t="str">
        <f t="shared" si="42"/>
        <v>N</v>
      </c>
    </row>
    <row r="932" spans="1:13" x14ac:dyDescent="0.25">
      <c r="A932" t="s">
        <v>47</v>
      </c>
      <c r="B932" s="92">
        <v>46141</v>
      </c>
      <c r="C932" t="s">
        <v>120</v>
      </c>
      <c r="D932">
        <v>17232</v>
      </c>
      <c r="E932" s="76">
        <v>0.24819444444444444</v>
      </c>
      <c r="F932" s="76">
        <v>0.24894675925925927</v>
      </c>
      <c r="G932" s="2">
        <v>4.5138888888888888E-2</v>
      </c>
      <c r="H932" s="77">
        <v>0</v>
      </c>
      <c r="J932" s="79">
        <f>IF(IF(IF(_xlfn.MAXIFS($F$2:$F931,$C$2:$C931,$C932,$B$2:$B931,$B932,$A$2:$A931,$A932)=0,"",$E932-_xlfn.MAXIFS($F$2:$F931,$C$2:$C931,$C932,$B$2:$B931,$B932,$A$2:$A931,$A932))&lt;0,0,IF(_xlfn.MAXIFS($F$2:$F931,$C$2:$C931,$C932,$B$2:$B931,$B932,$A$2:$A931,$A932)=0,"",$E932-_xlfn.MAXIFS($F$2:$F931,$C$2:$C931,$C932,$B$2:$B931,$B932,$A$2:$A931,$A932)))&gt;0.25,"",IF(IF(_xlfn.MAXIFS($F$2:$F931,$C$2:$C931,$C932,$B$2:$B931,$B932,$A$2:$A931,$A932)=0,"",$E932-_xlfn.MAXIFS($F$2:$F931,$C$2:$C931,$C932,$B$2:$B931,$B932,$A$2:$A931,$A932))&lt;0,0,IF(_xlfn.MAXIFS($F$2:$F931,$C$2:$C931,$C932,$B$2:$B931,$B932,$A$2:$A931,$A932)=0,"",$E932-_xlfn.MAXIFS($F$2:$F931,$C$2:$C931,$C932,$B$2:$B931,$B932,$A$2:$A931,$A932))))</f>
        <v>0</v>
      </c>
      <c r="K932" s="6">
        <f t="shared" si="43"/>
        <v>5</v>
      </c>
      <c r="L932" s="6" t="str">
        <f t="shared" si="44"/>
        <v>LATE</v>
      </c>
      <c r="M932" s="6" t="str">
        <f t="shared" si="42"/>
        <v>N</v>
      </c>
    </row>
    <row r="933" spans="1:13" x14ac:dyDescent="0.25">
      <c r="A933" t="s">
        <v>47</v>
      </c>
      <c r="B933" s="92">
        <v>46141</v>
      </c>
      <c r="C933" t="s">
        <v>120</v>
      </c>
      <c r="D933">
        <v>17332</v>
      </c>
      <c r="E933" s="76">
        <v>0.25069444444444444</v>
      </c>
      <c r="F933" s="76">
        <v>0.25144675925925924</v>
      </c>
      <c r="G933" s="2">
        <v>4.5138888888888888E-2</v>
      </c>
      <c r="H933" s="77">
        <v>1.7476851851851852E-3</v>
      </c>
      <c r="J933" s="79">
        <f>IF(IF(IF(_xlfn.MAXIFS($F$2:$F932,$C$2:$C932,$C933,$B$2:$B932,$B933,$A$2:$A932,$A933)=0,"",$E933-_xlfn.MAXIFS($F$2:$F932,$C$2:$C932,$C933,$B$2:$B932,$B933,$A$2:$A932,$A933))&lt;0,0,IF(_xlfn.MAXIFS($F$2:$F932,$C$2:$C932,$C933,$B$2:$B932,$B933,$A$2:$A932,$A933)=0,"",$E933-_xlfn.MAXIFS($F$2:$F932,$C$2:$C932,$C933,$B$2:$B932,$B933,$A$2:$A932,$A933)))&gt;0.25,"",IF(IF(_xlfn.MAXIFS($F$2:$F932,$C$2:$C932,$C933,$B$2:$B932,$B933,$A$2:$A932,$A933)=0,"",$E933-_xlfn.MAXIFS($F$2:$F932,$C$2:$C932,$C933,$B$2:$B932,$B933,$A$2:$A932,$A933))&lt;0,0,IF(_xlfn.MAXIFS($F$2:$F932,$C$2:$C932,$C933,$B$2:$B932,$B933,$A$2:$A932,$A933)=0,"",$E933-_xlfn.MAXIFS($F$2:$F932,$C$2:$C932,$C933,$B$2:$B932,$B933,$A$2:$A932,$A933))))</f>
        <v>1.7476851851851716E-3</v>
      </c>
      <c r="K933" s="6">
        <f t="shared" si="43"/>
        <v>6</v>
      </c>
      <c r="L933" s="6" t="str">
        <f t="shared" si="44"/>
        <v>EARLY</v>
      </c>
      <c r="M933" s="6" t="str">
        <f t="shared" si="42"/>
        <v>N</v>
      </c>
    </row>
    <row r="934" spans="1:13" x14ac:dyDescent="0.25">
      <c r="A934" t="s">
        <v>47</v>
      </c>
      <c r="B934" s="92">
        <v>46141</v>
      </c>
      <c r="C934" t="s">
        <v>119</v>
      </c>
      <c r="D934">
        <v>14232</v>
      </c>
      <c r="E934" s="76">
        <v>0.25074074074074076</v>
      </c>
      <c r="F934" s="76">
        <v>0.25212962962962965</v>
      </c>
      <c r="G934" s="2">
        <v>8.3333333333333329E-2</v>
      </c>
      <c r="H934" s="77">
        <v>4.6759259259259263E-3</v>
      </c>
      <c r="J934" s="79">
        <f>IF(IF(IF(_xlfn.MAXIFS($F$2:$F933,$C$2:$C933,$C934,$B$2:$B933,$B934,$A$2:$A933,$A934)=0,"",$E934-_xlfn.MAXIFS($F$2:$F933,$C$2:$C933,$C934,$B$2:$B933,$B934,$A$2:$A933,$A934))&lt;0,0,IF(_xlfn.MAXIFS($F$2:$F933,$C$2:$C933,$C934,$B$2:$B933,$B934,$A$2:$A933,$A934)=0,"",$E934-_xlfn.MAXIFS($F$2:$F933,$C$2:$C933,$C934,$B$2:$B933,$B934,$A$2:$A933,$A934)))&gt;0.25,"",IF(IF(_xlfn.MAXIFS($F$2:$F933,$C$2:$C933,$C934,$B$2:$B933,$B934,$A$2:$A933,$A934)=0,"",$E934-_xlfn.MAXIFS($F$2:$F933,$C$2:$C933,$C934,$B$2:$B933,$B934,$A$2:$A933,$A934))&lt;0,0,IF(_xlfn.MAXIFS($F$2:$F933,$C$2:$C933,$C934,$B$2:$B933,$B934,$A$2:$A933,$A934)=0,"",$E934-_xlfn.MAXIFS($F$2:$F933,$C$2:$C933,$C934,$B$2:$B933,$B934,$A$2:$A933,$A934))))</f>
        <v>4.6759259259259445E-3</v>
      </c>
      <c r="K934" s="6">
        <f t="shared" si="43"/>
        <v>6</v>
      </c>
      <c r="L934" s="6" t="str">
        <f t="shared" si="44"/>
        <v>EARLY</v>
      </c>
      <c r="M934" s="6" t="str">
        <f t="shared" si="42"/>
        <v>N</v>
      </c>
    </row>
    <row r="935" spans="1:13" x14ac:dyDescent="0.25">
      <c r="A935" t="s">
        <v>47</v>
      </c>
      <c r="B935" s="92">
        <v>46141</v>
      </c>
      <c r="C935" t="s">
        <v>119</v>
      </c>
      <c r="D935">
        <v>18132</v>
      </c>
      <c r="E935" s="76">
        <v>0.2519675925925926</v>
      </c>
      <c r="F935" s="76">
        <v>0.25503472222222223</v>
      </c>
      <c r="G935" s="2">
        <v>0.18402777777777779</v>
      </c>
      <c r="H935" s="77">
        <v>0</v>
      </c>
      <c r="J935" s="79">
        <f>IF(IF(IF(_xlfn.MAXIFS($F$2:$F934,$C$2:$C934,$C935,$B$2:$B934,$B935,$A$2:$A934,$A935)=0,"",$E935-_xlfn.MAXIFS($F$2:$F934,$C$2:$C934,$C935,$B$2:$B934,$B935,$A$2:$A934,$A935))&lt;0,0,IF(_xlfn.MAXIFS($F$2:$F934,$C$2:$C934,$C935,$B$2:$B934,$B935,$A$2:$A934,$A935)=0,"",$E935-_xlfn.MAXIFS($F$2:$F934,$C$2:$C934,$C935,$B$2:$B934,$B935,$A$2:$A934,$A935)))&gt;0.25,"",IF(IF(_xlfn.MAXIFS($F$2:$F934,$C$2:$C934,$C935,$B$2:$B934,$B935,$A$2:$A934,$A935)=0,"",$E935-_xlfn.MAXIFS($F$2:$F934,$C$2:$C934,$C935,$B$2:$B934,$B935,$A$2:$A934,$A935))&lt;0,0,IF(_xlfn.MAXIFS($F$2:$F934,$C$2:$C934,$C935,$B$2:$B934,$B935,$A$2:$A934,$A935)=0,"",$E935-_xlfn.MAXIFS($F$2:$F934,$C$2:$C934,$C935,$B$2:$B934,$B935,$A$2:$A934,$A935))))</f>
        <v>0</v>
      </c>
      <c r="K935" s="6">
        <f t="shared" si="43"/>
        <v>6</v>
      </c>
      <c r="L935" s="6" t="str">
        <f t="shared" si="44"/>
        <v>EARLY</v>
      </c>
      <c r="M935" s="6" t="str">
        <f t="shared" si="42"/>
        <v>N</v>
      </c>
    </row>
    <row r="936" spans="1:13" x14ac:dyDescent="0.25">
      <c r="A936" t="s">
        <v>47</v>
      </c>
      <c r="B936" s="92">
        <v>46141</v>
      </c>
      <c r="C936" t="s">
        <v>120</v>
      </c>
      <c r="D936">
        <v>14232</v>
      </c>
      <c r="E936" s="76">
        <v>0.2565277777777778</v>
      </c>
      <c r="F936" s="76">
        <v>0.25733796296296296</v>
      </c>
      <c r="G936" s="2">
        <v>4.8611111111111112E-2</v>
      </c>
      <c r="H936" s="77">
        <v>5.0810185185185186E-3</v>
      </c>
      <c r="J936" s="79">
        <f>IF(IF(IF(_xlfn.MAXIFS($F$2:$F935,$C$2:$C935,$C936,$B$2:$B935,$B936,$A$2:$A935,$A936)=0,"",$E936-_xlfn.MAXIFS($F$2:$F935,$C$2:$C935,$C936,$B$2:$B935,$B936,$A$2:$A935,$A936))&lt;0,0,IF(_xlfn.MAXIFS($F$2:$F935,$C$2:$C935,$C936,$B$2:$B935,$B936,$A$2:$A935,$A936)=0,"",$E936-_xlfn.MAXIFS($F$2:$F935,$C$2:$C935,$C936,$B$2:$B935,$B936,$A$2:$A935,$A936)))&gt;0.25,"",IF(IF(_xlfn.MAXIFS($F$2:$F935,$C$2:$C935,$C936,$B$2:$B935,$B936,$A$2:$A935,$A936)=0,"",$E936-_xlfn.MAXIFS($F$2:$F935,$C$2:$C935,$C936,$B$2:$B935,$B936,$A$2:$A935,$A936))&lt;0,0,IF(_xlfn.MAXIFS($F$2:$F935,$C$2:$C935,$C936,$B$2:$B935,$B936,$A$2:$A935,$A936)=0,"",$E936-_xlfn.MAXIFS($F$2:$F935,$C$2:$C935,$C936,$B$2:$B935,$B936,$A$2:$A935,$A936))))</f>
        <v>5.0810185185185541E-3</v>
      </c>
      <c r="K936" s="6">
        <f t="shared" si="43"/>
        <v>6</v>
      </c>
      <c r="L936" s="6" t="str">
        <f t="shared" si="44"/>
        <v>EARLY</v>
      </c>
      <c r="M936" s="6" t="str">
        <f t="shared" si="42"/>
        <v>N</v>
      </c>
    </row>
    <row r="937" spans="1:13" x14ac:dyDescent="0.25">
      <c r="A937" t="s">
        <v>47</v>
      </c>
      <c r="B937" s="92">
        <v>46141</v>
      </c>
      <c r="C937" t="s">
        <v>119</v>
      </c>
      <c r="D937">
        <v>25231</v>
      </c>
      <c r="E937" s="76">
        <v>0.25660879629629629</v>
      </c>
      <c r="F937" s="76">
        <v>0.25782407407407409</v>
      </c>
      <c r="G937" s="2">
        <v>7.2916666666666671E-2</v>
      </c>
      <c r="H937" s="77">
        <v>1.5740740740740741E-3</v>
      </c>
      <c r="J937" s="79">
        <f>IF(IF(IF(_xlfn.MAXIFS($F$2:$F936,$C$2:$C936,$C937,$B$2:$B936,$B937,$A$2:$A936,$A937)=0,"",$E937-_xlfn.MAXIFS($F$2:$F936,$C$2:$C936,$C937,$B$2:$B936,$B937,$A$2:$A936,$A937))&lt;0,0,IF(_xlfn.MAXIFS($F$2:$F936,$C$2:$C936,$C937,$B$2:$B936,$B937,$A$2:$A936,$A937)=0,"",$E937-_xlfn.MAXIFS($F$2:$F936,$C$2:$C936,$C937,$B$2:$B936,$B937,$A$2:$A936,$A937)))&gt;0.25,"",IF(IF(_xlfn.MAXIFS($F$2:$F936,$C$2:$C936,$C937,$B$2:$B936,$B937,$A$2:$A936,$A937)=0,"",$E937-_xlfn.MAXIFS($F$2:$F936,$C$2:$C936,$C937,$B$2:$B936,$B937,$A$2:$A936,$A937))&lt;0,0,IF(_xlfn.MAXIFS($F$2:$F936,$C$2:$C936,$C937,$B$2:$B936,$B937,$A$2:$A936,$A937)=0,"",$E937-_xlfn.MAXIFS($F$2:$F936,$C$2:$C936,$C937,$B$2:$B936,$B937,$A$2:$A936,$A937))))</f>
        <v>1.5740740740740611E-3</v>
      </c>
      <c r="K937" s="6">
        <f t="shared" si="43"/>
        <v>6</v>
      </c>
      <c r="L937" s="6" t="str">
        <f t="shared" si="44"/>
        <v>EARLY</v>
      </c>
      <c r="M937" s="6" t="str">
        <f t="shared" si="42"/>
        <v>N</v>
      </c>
    </row>
    <row r="938" spans="1:13" x14ac:dyDescent="0.25">
      <c r="A938" t="s">
        <v>47</v>
      </c>
      <c r="B938" s="92">
        <v>46141</v>
      </c>
      <c r="C938" t="s">
        <v>119</v>
      </c>
      <c r="D938">
        <v>14432</v>
      </c>
      <c r="E938" s="76">
        <v>0.2585648148148148</v>
      </c>
      <c r="F938" s="76">
        <v>0.25983796296296297</v>
      </c>
      <c r="G938" s="2">
        <v>7.6388888888888895E-2</v>
      </c>
      <c r="H938" s="77">
        <v>7.407407407407407E-4</v>
      </c>
      <c r="J938" s="79">
        <f>IF(IF(IF(_xlfn.MAXIFS($F$2:$F937,$C$2:$C937,$C938,$B$2:$B937,$B938,$A$2:$A937,$A938)=0,"",$E938-_xlfn.MAXIFS($F$2:$F937,$C$2:$C937,$C938,$B$2:$B937,$B938,$A$2:$A937,$A938))&lt;0,0,IF(_xlfn.MAXIFS($F$2:$F937,$C$2:$C937,$C938,$B$2:$B937,$B938,$A$2:$A937,$A938)=0,"",$E938-_xlfn.MAXIFS($F$2:$F937,$C$2:$C937,$C938,$B$2:$B937,$B938,$A$2:$A937,$A938)))&gt;0.25,"",IF(IF(_xlfn.MAXIFS($F$2:$F937,$C$2:$C937,$C938,$B$2:$B937,$B938,$A$2:$A937,$A938)=0,"",$E938-_xlfn.MAXIFS($F$2:$F937,$C$2:$C937,$C938,$B$2:$B937,$B938,$A$2:$A937,$A938))&lt;0,0,IF(_xlfn.MAXIFS($F$2:$F937,$C$2:$C937,$C938,$B$2:$B937,$B938,$A$2:$A937,$A938)=0,"",$E938-_xlfn.MAXIFS($F$2:$F937,$C$2:$C937,$C938,$B$2:$B937,$B938,$A$2:$A937,$A938))))</f>
        <v>7.407407407407085E-4</v>
      </c>
      <c r="K938" s="6">
        <f t="shared" si="43"/>
        <v>6</v>
      </c>
      <c r="L938" s="6" t="str">
        <f t="shared" si="44"/>
        <v>EARLY</v>
      </c>
      <c r="M938" s="6" t="str">
        <f t="shared" si="42"/>
        <v>N</v>
      </c>
    </row>
    <row r="939" spans="1:13" x14ac:dyDescent="0.25">
      <c r="A939" t="s">
        <v>47</v>
      </c>
      <c r="B939" s="92">
        <v>46141</v>
      </c>
      <c r="C939" t="s">
        <v>120</v>
      </c>
      <c r="D939">
        <v>18132</v>
      </c>
      <c r="E939" s="76">
        <v>0.26001157407407405</v>
      </c>
      <c r="F939" s="76">
        <v>0.26093749999999999</v>
      </c>
      <c r="G939" s="2">
        <v>5.5555555555555552E-2</v>
      </c>
      <c r="H939" s="77">
        <v>2.673611111111111E-3</v>
      </c>
      <c r="J939" s="79">
        <f>IF(IF(IF(_xlfn.MAXIFS($F$2:$F938,$C$2:$C938,$C939,$B$2:$B938,$B939,$A$2:$A938,$A939)=0,"",$E939-_xlfn.MAXIFS($F$2:$F938,$C$2:$C938,$C939,$B$2:$B938,$B939,$A$2:$A938,$A939))&lt;0,0,IF(_xlfn.MAXIFS($F$2:$F938,$C$2:$C938,$C939,$B$2:$B938,$B939,$A$2:$A938,$A939)=0,"",$E939-_xlfn.MAXIFS($F$2:$F938,$C$2:$C938,$C939,$B$2:$B938,$B939,$A$2:$A938,$A939)))&gt;0.25,"",IF(IF(_xlfn.MAXIFS($F$2:$F938,$C$2:$C938,$C939,$B$2:$B938,$B939,$A$2:$A938,$A939)=0,"",$E939-_xlfn.MAXIFS($F$2:$F938,$C$2:$C938,$C939,$B$2:$B938,$B939,$A$2:$A938,$A939))&lt;0,0,IF(_xlfn.MAXIFS($F$2:$F938,$C$2:$C938,$C939,$B$2:$B938,$B939,$A$2:$A938,$A939)=0,"",$E939-_xlfn.MAXIFS($F$2:$F938,$C$2:$C938,$C939,$B$2:$B938,$B939,$A$2:$A938,$A939))))</f>
        <v>2.673611111111085E-3</v>
      </c>
      <c r="K939" s="6">
        <f t="shared" si="43"/>
        <v>6</v>
      </c>
      <c r="L939" s="6" t="str">
        <f t="shared" si="44"/>
        <v>EARLY</v>
      </c>
      <c r="M939" s="6" t="str">
        <f t="shared" si="42"/>
        <v>N</v>
      </c>
    </row>
    <row r="940" spans="1:13" x14ac:dyDescent="0.25">
      <c r="A940" t="s">
        <v>47</v>
      </c>
      <c r="B940" s="92">
        <v>46141</v>
      </c>
      <c r="C940" t="s">
        <v>119</v>
      </c>
      <c r="D940">
        <v>17232</v>
      </c>
      <c r="E940" s="76">
        <v>0.26034722222222223</v>
      </c>
      <c r="F940" s="76">
        <v>0.26277777777777778</v>
      </c>
      <c r="G940" s="2">
        <v>0.14583333333333334</v>
      </c>
      <c r="H940" s="77">
        <v>5.0925925925925921E-4</v>
      </c>
      <c r="J940" s="79">
        <f>IF(IF(IF(_xlfn.MAXIFS($F$2:$F939,$C$2:$C939,$C940,$B$2:$B939,$B940,$A$2:$A939,$A940)=0,"",$E940-_xlfn.MAXIFS($F$2:$F939,$C$2:$C939,$C940,$B$2:$B939,$B940,$A$2:$A939,$A940))&lt;0,0,IF(_xlfn.MAXIFS($F$2:$F939,$C$2:$C939,$C940,$B$2:$B939,$B940,$A$2:$A939,$A940)=0,"",$E940-_xlfn.MAXIFS($F$2:$F939,$C$2:$C939,$C940,$B$2:$B939,$B940,$A$2:$A939,$A940)))&gt;0.25,"",IF(IF(_xlfn.MAXIFS($F$2:$F939,$C$2:$C939,$C940,$B$2:$B939,$B940,$A$2:$A939,$A940)=0,"",$E940-_xlfn.MAXIFS($F$2:$F939,$C$2:$C939,$C940,$B$2:$B939,$B940,$A$2:$A939,$A940))&lt;0,0,IF(_xlfn.MAXIFS($F$2:$F939,$C$2:$C939,$C940,$B$2:$B939,$B940,$A$2:$A939,$A940)=0,"",$E940-_xlfn.MAXIFS($F$2:$F939,$C$2:$C939,$C940,$B$2:$B939,$B940,$A$2:$A939,$A940))))</f>
        <v>5.0925925925926485E-4</v>
      </c>
      <c r="K940" s="6">
        <f t="shared" si="43"/>
        <v>6</v>
      </c>
      <c r="L940" s="6" t="str">
        <f t="shared" si="44"/>
        <v>EARLY</v>
      </c>
      <c r="M940" s="6" t="str">
        <f t="shared" si="42"/>
        <v>N</v>
      </c>
    </row>
    <row r="941" spans="1:13" x14ac:dyDescent="0.25">
      <c r="A941" t="s">
        <v>47</v>
      </c>
      <c r="B941" s="92">
        <v>46141</v>
      </c>
      <c r="C941" t="s">
        <v>119</v>
      </c>
      <c r="D941">
        <v>17332</v>
      </c>
      <c r="E941" s="76">
        <v>0.26209490740740743</v>
      </c>
      <c r="F941" s="76">
        <v>0.26429398148148148</v>
      </c>
      <c r="G941" s="2">
        <v>0.13194444444444445</v>
      </c>
      <c r="H941" s="77">
        <v>0</v>
      </c>
      <c r="J941" s="79">
        <f>IF(IF(IF(_xlfn.MAXIFS($F$2:$F940,$C$2:$C940,$C941,$B$2:$B940,$B941,$A$2:$A940,$A941)=0,"",$E941-_xlfn.MAXIFS($F$2:$F940,$C$2:$C940,$C941,$B$2:$B940,$B941,$A$2:$A940,$A941))&lt;0,0,IF(_xlfn.MAXIFS($F$2:$F940,$C$2:$C940,$C941,$B$2:$B940,$B941,$A$2:$A940,$A941)=0,"",$E941-_xlfn.MAXIFS($F$2:$F940,$C$2:$C940,$C941,$B$2:$B940,$B941,$A$2:$A940,$A941)))&gt;0.25,"",IF(IF(_xlfn.MAXIFS($F$2:$F940,$C$2:$C940,$C941,$B$2:$B940,$B941,$A$2:$A940,$A941)=0,"",$E941-_xlfn.MAXIFS($F$2:$F940,$C$2:$C940,$C941,$B$2:$B940,$B941,$A$2:$A940,$A941))&lt;0,0,IF(_xlfn.MAXIFS($F$2:$F940,$C$2:$C940,$C941,$B$2:$B940,$B941,$A$2:$A940,$A941)=0,"",$E941-_xlfn.MAXIFS($F$2:$F940,$C$2:$C940,$C941,$B$2:$B940,$B941,$A$2:$A940,$A941))))</f>
        <v>0</v>
      </c>
      <c r="K941" s="6">
        <f t="shared" si="43"/>
        <v>6</v>
      </c>
      <c r="L941" s="6" t="str">
        <f t="shared" si="44"/>
        <v>EARLY</v>
      </c>
      <c r="M941" s="6" t="str">
        <f t="shared" si="42"/>
        <v>N</v>
      </c>
    </row>
    <row r="942" spans="1:13" x14ac:dyDescent="0.25">
      <c r="A942" t="s">
        <v>47</v>
      </c>
      <c r="B942" s="92">
        <v>46141</v>
      </c>
      <c r="C942" t="s">
        <v>120</v>
      </c>
      <c r="D942">
        <v>25231</v>
      </c>
      <c r="E942" s="76">
        <v>0.26280092592592591</v>
      </c>
      <c r="F942" s="76">
        <v>0.26372685185185185</v>
      </c>
      <c r="G942" s="2">
        <v>5.5555555555555552E-2</v>
      </c>
      <c r="H942" s="77">
        <v>1.8634259259259259E-3</v>
      </c>
      <c r="J942" s="79">
        <f>IF(IF(IF(_xlfn.MAXIFS($F$2:$F941,$C$2:$C941,$C942,$B$2:$B941,$B942,$A$2:$A941,$A942)=0,"",$E942-_xlfn.MAXIFS($F$2:$F941,$C$2:$C941,$C942,$B$2:$B941,$B942,$A$2:$A941,$A942))&lt;0,0,IF(_xlfn.MAXIFS($F$2:$F941,$C$2:$C941,$C942,$B$2:$B941,$B942,$A$2:$A941,$A942)=0,"",$E942-_xlfn.MAXIFS($F$2:$F941,$C$2:$C941,$C942,$B$2:$B941,$B942,$A$2:$A941,$A942)))&gt;0.25,"",IF(IF(_xlfn.MAXIFS($F$2:$F941,$C$2:$C941,$C942,$B$2:$B941,$B942,$A$2:$A941,$A942)=0,"",$E942-_xlfn.MAXIFS($F$2:$F941,$C$2:$C941,$C942,$B$2:$B941,$B942,$A$2:$A941,$A942))&lt;0,0,IF(_xlfn.MAXIFS($F$2:$F941,$C$2:$C941,$C942,$B$2:$B941,$B942,$A$2:$A941,$A942)=0,"",$E942-_xlfn.MAXIFS($F$2:$F941,$C$2:$C941,$C942,$B$2:$B941,$B942,$A$2:$A941,$A942))))</f>
        <v>1.8634259259259212E-3</v>
      </c>
      <c r="K942" s="6">
        <f t="shared" si="43"/>
        <v>6</v>
      </c>
      <c r="L942" s="6" t="str">
        <f t="shared" si="44"/>
        <v>EARLY</v>
      </c>
      <c r="M942" s="6" t="str">
        <f t="shared" si="42"/>
        <v>N</v>
      </c>
    </row>
    <row r="943" spans="1:13" x14ac:dyDescent="0.25">
      <c r="A943" t="s">
        <v>47</v>
      </c>
      <c r="B943" s="92">
        <v>46141</v>
      </c>
      <c r="C943" t="s">
        <v>119</v>
      </c>
      <c r="D943">
        <v>14232</v>
      </c>
      <c r="E943" s="76">
        <v>0.2641087962962963</v>
      </c>
      <c r="F943" s="76">
        <v>0.26590277777777777</v>
      </c>
      <c r="G943" s="2">
        <v>0.1076388888888889</v>
      </c>
      <c r="H943" s="77">
        <v>0</v>
      </c>
      <c r="J943" s="79">
        <f>IF(IF(IF(_xlfn.MAXIFS($F$2:$F942,$C$2:$C942,$C943,$B$2:$B942,$B943,$A$2:$A942,$A943)=0,"",$E943-_xlfn.MAXIFS($F$2:$F942,$C$2:$C942,$C943,$B$2:$B942,$B943,$A$2:$A942,$A943))&lt;0,0,IF(_xlfn.MAXIFS($F$2:$F942,$C$2:$C942,$C943,$B$2:$B942,$B943,$A$2:$A942,$A943)=0,"",$E943-_xlfn.MAXIFS($F$2:$F942,$C$2:$C942,$C943,$B$2:$B942,$B943,$A$2:$A942,$A943)))&gt;0.25,"",IF(IF(_xlfn.MAXIFS($F$2:$F942,$C$2:$C942,$C943,$B$2:$B942,$B943,$A$2:$A942,$A943)=0,"",$E943-_xlfn.MAXIFS($F$2:$F942,$C$2:$C942,$C943,$B$2:$B942,$B943,$A$2:$A942,$A943))&lt;0,0,IF(_xlfn.MAXIFS($F$2:$F942,$C$2:$C942,$C943,$B$2:$B942,$B943,$A$2:$A942,$A943)=0,"",$E943-_xlfn.MAXIFS($F$2:$F942,$C$2:$C942,$C943,$B$2:$B942,$B943,$A$2:$A942,$A943))))</f>
        <v>0</v>
      </c>
      <c r="K943" s="6">
        <f t="shared" si="43"/>
        <v>6</v>
      </c>
      <c r="L943" s="6" t="str">
        <f t="shared" si="44"/>
        <v>EARLY</v>
      </c>
      <c r="M943" s="6" t="str">
        <f t="shared" si="42"/>
        <v>N</v>
      </c>
    </row>
    <row r="944" spans="1:13" x14ac:dyDescent="0.25">
      <c r="A944" t="s">
        <v>47</v>
      </c>
      <c r="B944" s="92">
        <v>46141</v>
      </c>
      <c r="C944" t="s">
        <v>120</v>
      </c>
      <c r="D944">
        <v>14432</v>
      </c>
      <c r="E944" s="76">
        <v>0.26435185185185184</v>
      </c>
      <c r="F944" s="76">
        <v>0.26533564814814814</v>
      </c>
      <c r="G944" s="2">
        <v>5.9027777777777776E-2</v>
      </c>
      <c r="H944" s="77">
        <v>6.2500000000000001E-4</v>
      </c>
      <c r="J944" s="79">
        <f>IF(IF(IF(_xlfn.MAXIFS($F$2:$F943,$C$2:$C943,$C944,$B$2:$B943,$B944,$A$2:$A943,$A944)=0,"",$E944-_xlfn.MAXIFS($F$2:$F943,$C$2:$C943,$C944,$B$2:$B943,$B944,$A$2:$A943,$A944))&lt;0,0,IF(_xlfn.MAXIFS($F$2:$F943,$C$2:$C943,$C944,$B$2:$B943,$B944,$A$2:$A943,$A944)=0,"",$E944-_xlfn.MAXIFS($F$2:$F943,$C$2:$C943,$C944,$B$2:$B943,$B944,$A$2:$A943,$A944)))&gt;0.25,"",IF(IF(_xlfn.MAXIFS($F$2:$F943,$C$2:$C943,$C944,$B$2:$B943,$B944,$A$2:$A943,$A944)=0,"",$E944-_xlfn.MAXIFS($F$2:$F943,$C$2:$C943,$C944,$B$2:$B943,$B944,$A$2:$A943,$A944))&lt;0,0,IF(_xlfn.MAXIFS($F$2:$F943,$C$2:$C943,$C944,$B$2:$B943,$B944,$A$2:$A943,$A944)=0,"",$E944-_xlfn.MAXIFS($F$2:$F943,$C$2:$C943,$C944,$B$2:$B943,$B944,$A$2:$A943,$A944))))</f>
        <v>6.2499999999998668E-4</v>
      </c>
      <c r="K944" s="6">
        <f t="shared" si="43"/>
        <v>6</v>
      </c>
      <c r="L944" s="6" t="str">
        <f t="shared" si="44"/>
        <v>EARLY</v>
      </c>
      <c r="M944" s="6" t="str">
        <f t="shared" si="42"/>
        <v>N</v>
      </c>
    </row>
    <row r="945" spans="1:13" x14ac:dyDescent="0.25">
      <c r="A945" t="s">
        <v>47</v>
      </c>
      <c r="B945" s="92">
        <v>46141</v>
      </c>
      <c r="C945" t="s">
        <v>119</v>
      </c>
      <c r="D945">
        <v>18132</v>
      </c>
      <c r="E945" s="76">
        <v>0.26527777777777778</v>
      </c>
      <c r="F945" s="76">
        <v>0.2673611111111111</v>
      </c>
      <c r="G945" s="2">
        <v>0.125</v>
      </c>
      <c r="H945" s="77">
        <v>0</v>
      </c>
      <c r="J945" s="79">
        <f>IF(IF(IF(_xlfn.MAXIFS($F$2:$F944,$C$2:$C944,$C945,$B$2:$B944,$B945,$A$2:$A944,$A945)=0,"",$E945-_xlfn.MAXIFS($F$2:$F944,$C$2:$C944,$C945,$B$2:$B944,$B945,$A$2:$A944,$A945))&lt;0,0,IF(_xlfn.MAXIFS($F$2:$F944,$C$2:$C944,$C945,$B$2:$B944,$B945,$A$2:$A944,$A945)=0,"",$E945-_xlfn.MAXIFS($F$2:$F944,$C$2:$C944,$C945,$B$2:$B944,$B945,$A$2:$A944,$A945)))&gt;0.25,"",IF(IF(_xlfn.MAXIFS($F$2:$F944,$C$2:$C944,$C945,$B$2:$B944,$B945,$A$2:$A944,$A945)=0,"",$E945-_xlfn.MAXIFS($F$2:$F944,$C$2:$C944,$C945,$B$2:$B944,$B945,$A$2:$A944,$A945))&lt;0,0,IF(_xlfn.MAXIFS($F$2:$F944,$C$2:$C944,$C945,$B$2:$B944,$B945,$A$2:$A944,$A945)=0,"",$E945-_xlfn.MAXIFS($F$2:$F944,$C$2:$C944,$C945,$B$2:$B944,$B945,$A$2:$A944,$A945))))</f>
        <v>0</v>
      </c>
      <c r="K945" s="6">
        <f t="shared" si="43"/>
        <v>6</v>
      </c>
      <c r="L945" s="6" t="str">
        <f t="shared" si="44"/>
        <v>EARLY</v>
      </c>
      <c r="M945" s="6" t="str">
        <f t="shared" si="42"/>
        <v>N</v>
      </c>
    </row>
    <row r="946" spans="1:13" x14ac:dyDescent="0.25">
      <c r="A946" t="s">
        <v>47</v>
      </c>
      <c r="B946" s="92">
        <v>46141</v>
      </c>
      <c r="C946" t="s">
        <v>119</v>
      </c>
      <c r="D946">
        <v>20431</v>
      </c>
      <c r="E946" s="76">
        <v>0.26707175925925924</v>
      </c>
      <c r="F946" s="76">
        <v>0.26898148148148149</v>
      </c>
      <c r="G946" s="2">
        <v>0.11458333333333333</v>
      </c>
      <c r="H946" s="77">
        <v>0</v>
      </c>
      <c r="J946" s="79">
        <f>IF(IF(IF(_xlfn.MAXIFS($F$2:$F945,$C$2:$C945,$C946,$B$2:$B945,$B946,$A$2:$A945,$A946)=0,"",$E946-_xlfn.MAXIFS($F$2:$F945,$C$2:$C945,$C946,$B$2:$B945,$B946,$A$2:$A945,$A946))&lt;0,0,IF(_xlfn.MAXIFS($F$2:$F945,$C$2:$C945,$C946,$B$2:$B945,$B946,$A$2:$A945,$A946)=0,"",$E946-_xlfn.MAXIFS($F$2:$F945,$C$2:$C945,$C946,$B$2:$B945,$B946,$A$2:$A945,$A946)))&gt;0.25,"",IF(IF(_xlfn.MAXIFS($F$2:$F945,$C$2:$C945,$C946,$B$2:$B945,$B946,$A$2:$A945,$A946)=0,"",$E946-_xlfn.MAXIFS($F$2:$F945,$C$2:$C945,$C946,$B$2:$B945,$B946,$A$2:$A945,$A946))&lt;0,0,IF(_xlfn.MAXIFS($F$2:$F945,$C$2:$C945,$C946,$B$2:$B945,$B946,$A$2:$A945,$A946)=0,"",$E946-_xlfn.MAXIFS($F$2:$F945,$C$2:$C945,$C946,$B$2:$B945,$B946,$A$2:$A945,$A946))))</f>
        <v>0</v>
      </c>
      <c r="K946" s="6">
        <f t="shared" si="43"/>
        <v>6</v>
      </c>
      <c r="L946" s="6" t="str">
        <f t="shared" si="44"/>
        <v>EARLY</v>
      </c>
      <c r="M946" s="6" t="str">
        <f t="shared" si="42"/>
        <v>N</v>
      </c>
    </row>
    <row r="947" spans="1:13" x14ac:dyDescent="0.25">
      <c r="A947" t="s">
        <v>47</v>
      </c>
      <c r="B947" s="92">
        <v>46141</v>
      </c>
      <c r="C947" t="s">
        <v>120</v>
      </c>
      <c r="D947">
        <v>17232</v>
      </c>
      <c r="E947" s="76">
        <v>0.26787037037037037</v>
      </c>
      <c r="F947" s="76">
        <v>0.26898148148148149</v>
      </c>
      <c r="G947" s="2">
        <v>6.6666666666666666E-2</v>
      </c>
      <c r="H947" s="77">
        <v>2.5347222222222221E-3</v>
      </c>
      <c r="J947" s="79">
        <f>IF(IF(IF(_xlfn.MAXIFS($F$2:$F946,$C$2:$C946,$C947,$B$2:$B946,$B947,$A$2:$A946,$A947)=0,"",$E947-_xlfn.MAXIFS($F$2:$F946,$C$2:$C946,$C947,$B$2:$B946,$B947,$A$2:$A946,$A947))&lt;0,0,IF(_xlfn.MAXIFS($F$2:$F946,$C$2:$C946,$C947,$B$2:$B946,$B947,$A$2:$A946,$A947)=0,"",$E947-_xlfn.MAXIFS($F$2:$F946,$C$2:$C946,$C947,$B$2:$B946,$B947,$A$2:$A946,$A947)))&gt;0.25,"",IF(IF(_xlfn.MAXIFS($F$2:$F946,$C$2:$C946,$C947,$B$2:$B946,$B947,$A$2:$A946,$A947)=0,"",$E947-_xlfn.MAXIFS($F$2:$F946,$C$2:$C946,$C947,$B$2:$B946,$B947,$A$2:$A946,$A947))&lt;0,0,IF(_xlfn.MAXIFS($F$2:$F946,$C$2:$C946,$C947,$B$2:$B946,$B947,$A$2:$A946,$A947)=0,"",$E947-_xlfn.MAXIFS($F$2:$F946,$C$2:$C946,$C947,$B$2:$B946,$B947,$A$2:$A946,$A947))))</f>
        <v>2.5347222222222299E-3</v>
      </c>
      <c r="K947" s="6">
        <f t="shared" si="43"/>
        <v>6</v>
      </c>
      <c r="L947" s="6" t="str">
        <f t="shared" si="44"/>
        <v>EARLY</v>
      </c>
      <c r="M947" s="6" t="str">
        <f t="shared" si="42"/>
        <v>N</v>
      </c>
    </row>
    <row r="948" spans="1:13" x14ac:dyDescent="0.25">
      <c r="A948" t="s">
        <v>47</v>
      </c>
      <c r="B948" s="92">
        <v>46141</v>
      </c>
      <c r="C948" t="s">
        <v>120</v>
      </c>
      <c r="D948">
        <v>17332</v>
      </c>
      <c r="E948" s="76">
        <v>0.26874999999999999</v>
      </c>
      <c r="F948" s="76">
        <v>0.26973379629629629</v>
      </c>
      <c r="G948" s="2">
        <v>5.9027777777777776E-2</v>
      </c>
      <c r="H948" s="77">
        <v>0</v>
      </c>
      <c r="J948" s="79">
        <f>IF(IF(IF(_xlfn.MAXIFS($F$2:$F947,$C$2:$C947,$C948,$B$2:$B947,$B948,$A$2:$A947,$A948)=0,"",$E948-_xlfn.MAXIFS($F$2:$F947,$C$2:$C947,$C948,$B$2:$B947,$B948,$A$2:$A947,$A948))&lt;0,0,IF(_xlfn.MAXIFS($F$2:$F947,$C$2:$C947,$C948,$B$2:$B947,$B948,$A$2:$A947,$A948)=0,"",$E948-_xlfn.MAXIFS($F$2:$F947,$C$2:$C947,$C948,$B$2:$B947,$B948,$A$2:$A947,$A948)))&gt;0.25,"",IF(IF(_xlfn.MAXIFS($F$2:$F947,$C$2:$C947,$C948,$B$2:$B947,$B948,$A$2:$A947,$A948)=0,"",$E948-_xlfn.MAXIFS($F$2:$F947,$C$2:$C947,$C948,$B$2:$B947,$B948,$A$2:$A947,$A948))&lt;0,0,IF(_xlfn.MAXIFS($F$2:$F947,$C$2:$C947,$C948,$B$2:$B947,$B948,$A$2:$A947,$A948)=0,"",$E948-_xlfn.MAXIFS($F$2:$F947,$C$2:$C947,$C948,$B$2:$B947,$B948,$A$2:$A947,$A948))))</f>
        <v>0</v>
      </c>
      <c r="K948" s="6">
        <f t="shared" si="43"/>
        <v>6</v>
      </c>
      <c r="L948" s="6" t="str">
        <f t="shared" si="44"/>
        <v>EARLY</v>
      </c>
      <c r="M948" s="6" t="str">
        <f t="shared" si="42"/>
        <v>N</v>
      </c>
    </row>
    <row r="949" spans="1:13" x14ac:dyDescent="0.25">
      <c r="A949" t="s">
        <v>47</v>
      </c>
      <c r="B949" s="92">
        <v>46141</v>
      </c>
      <c r="C949" t="s">
        <v>120</v>
      </c>
      <c r="D949">
        <v>14232</v>
      </c>
      <c r="E949" s="76">
        <v>0.27024305555555556</v>
      </c>
      <c r="F949" s="76">
        <v>0.27134259259259258</v>
      </c>
      <c r="G949" s="2">
        <v>6.5972222222222224E-2</v>
      </c>
      <c r="H949" s="77">
        <v>5.0925925925925921E-4</v>
      </c>
      <c r="J949" s="79">
        <f>IF(IF(IF(_xlfn.MAXIFS($F$2:$F948,$C$2:$C948,$C949,$B$2:$B948,$B949,$A$2:$A948,$A949)=0,"",$E949-_xlfn.MAXIFS($F$2:$F948,$C$2:$C948,$C949,$B$2:$B948,$B949,$A$2:$A948,$A949))&lt;0,0,IF(_xlfn.MAXIFS($F$2:$F948,$C$2:$C948,$C949,$B$2:$B948,$B949,$A$2:$A948,$A949)=0,"",$E949-_xlfn.MAXIFS($F$2:$F948,$C$2:$C948,$C949,$B$2:$B948,$B949,$A$2:$A948,$A949)))&gt;0.25,"",IF(IF(_xlfn.MAXIFS($F$2:$F948,$C$2:$C948,$C949,$B$2:$B948,$B949,$A$2:$A948,$A949)=0,"",$E949-_xlfn.MAXIFS($F$2:$F948,$C$2:$C948,$C949,$B$2:$B948,$B949,$A$2:$A948,$A949))&lt;0,0,IF(_xlfn.MAXIFS($F$2:$F948,$C$2:$C948,$C949,$B$2:$B948,$B949,$A$2:$A948,$A949)=0,"",$E949-_xlfn.MAXIFS($F$2:$F948,$C$2:$C948,$C949,$B$2:$B948,$B949,$A$2:$A948,$A949))))</f>
        <v>5.0925925925926485E-4</v>
      </c>
      <c r="K949" s="6">
        <f t="shared" si="43"/>
        <v>6</v>
      </c>
      <c r="L949" s="6" t="str">
        <f t="shared" si="44"/>
        <v>EARLY</v>
      </c>
      <c r="M949" s="6" t="str">
        <f t="shared" si="42"/>
        <v>N</v>
      </c>
    </row>
    <row r="950" spans="1:13" x14ac:dyDescent="0.25">
      <c r="A950" t="s">
        <v>47</v>
      </c>
      <c r="B950" s="92">
        <v>46141</v>
      </c>
      <c r="C950" t="s">
        <v>119</v>
      </c>
      <c r="D950">
        <v>25231</v>
      </c>
      <c r="E950" s="76">
        <v>0.27148148148148149</v>
      </c>
      <c r="F950" s="76">
        <v>0.2737384259259259</v>
      </c>
      <c r="G950" s="2">
        <v>0.13541666666666666</v>
      </c>
      <c r="H950" s="77">
        <v>2.5000000000000001E-3</v>
      </c>
      <c r="J950" s="79">
        <f>IF(IF(IF(_xlfn.MAXIFS($F$2:$F949,$C$2:$C949,$C950,$B$2:$B949,$B950,$A$2:$A949,$A950)=0,"",$E950-_xlfn.MAXIFS($F$2:$F949,$C$2:$C949,$C950,$B$2:$B949,$B950,$A$2:$A949,$A950))&lt;0,0,IF(_xlfn.MAXIFS($F$2:$F949,$C$2:$C949,$C950,$B$2:$B949,$B950,$A$2:$A949,$A950)=0,"",$E950-_xlfn.MAXIFS($F$2:$F949,$C$2:$C949,$C950,$B$2:$B949,$B950,$A$2:$A949,$A950)))&gt;0.25,"",IF(IF(_xlfn.MAXIFS($F$2:$F949,$C$2:$C949,$C950,$B$2:$B949,$B950,$A$2:$A949,$A950)=0,"",$E950-_xlfn.MAXIFS($F$2:$F949,$C$2:$C949,$C950,$B$2:$B949,$B950,$A$2:$A949,$A950))&lt;0,0,IF(_xlfn.MAXIFS($F$2:$F949,$C$2:$C949,$C950,$B$2:$B949,$B950,$A$2:$A949,$A950)=0,"",$E950-_xlfn.MAXIFS($F$2:$F949,$C$2:$C949,$C950,$B$2:$B949,$B950,$A$2:$A949,$A950))))</f>
        <v>2.5000000000000022E-3</v>
      </c>
      <c r="K950" s="6">
        <f t="shared" si="43"/>
        <v>6</v>
      </c>
      <c r="L950" s="6" t="str">
        <f t="shared" si="44"/>
        <v>LATE</v>
      </c>
      <c r="M950" s="6" t="str">
        <f t="shared" si="42"/>
        <v>N</v>
      </c>
    </row>
    <row r="951" spans="1:13" x14ac:dyDescent="0.25">
      <c r="A951" t="s">
        <v>47</v>
      </c>
      <c r="B951" s="92">
        <v>46141</v>
      </c>
      <c r="C951" t="s">
        <v>120</v>
      </c>
      <c r="D951">
        <v>18132</v>
      </c>
      <c r="E951" s="76">
        <v>0.27187499999999998</v>
      </c>
      <c r="F951" s="76">
        <v>0.27274305555555556</v>
      </c>
      <c r="G951" s="2">
        <v>5.2083333333333336E-2</v>
      </c>
      <c r="H951" s="77">
        <v>5.3240740740740744E-4</v>
      </c>
      <c r="J951" s="79">
        <f>IF(IF(IF(_xlfn.MAXIFS($F$2:$F950,$C$2:$C950,$C951,$B$2:$B950,$B951,$A$2:$A950,$A951)=0,"",$E951-_xlfn.MAXIFS($F$2:$F950,$C$2:$C950,$C951,$B$2:$B950,$B951,$A$2:$A950,$A951))&lt;0,0,IF(_xlfn.MAXIFS($F$2:$F950,$C$2:$C950,$C951,$B$2:$B950,$B951,$A$2:$A950,$A951)=0,"",$E951-_xlfn.MAXIFS($F$2:$F950,$C$2:$C950,$C951,$B$2:$B950,$B951,$A$2:$A950,$A951)))&gt;0.25,"",IF(IF(_xlfn.MAXIFS($F$2:$F950,$C$2:$C950,$C951,$B$2:$B950,$B951,$A$2:$A950,$A951)=0,"",$E951-_xlfn.MAXIFS($F$2:$F950,$C$2:$C950,$C951,$B$2:$B950,$B951,$A$2:$A950,$A951))&lt;0,0,IF(_xlfn.MAXIFS($F$2:$F950,$C$2:$C950,$C951,$B$2:$B950,$B951,$A$2:$A950,$A951)=0,"",$E951-_xlfn.MAXIFS($F$2:$F950,$C$2:$C950,$C951,$B$2:$B950,$B951,$A$2:$A950,$A951))))</f>
        <v>5.3240740740739811E-4</v>
      </c>
      <c r="K951" s="6">
        <f t="shared" si="43"/>
        <v>6</v>
      </c>
      <c r="L951" s="6" t="str">
        <f t="shared" si="44"/>
        <v>LATE</v>
      </c>
      <c r="M951" s="6" t="str">
        <f t="shared" si="42"/>
        <v>N</v>
      </c>
    </row>
    <row r="952" spans="1:13" x14ac:dyDescent="0.25">
      <c r="A952" t="s">
        <v>47</v>
      </c>
      <c r="B952" s="92">
        <v>46141</v>
      </c>
      <c r="C952" t="s">
        <v>120</v>
      </c>
      <c r="D952">
        <v>20431</v>
      </c>
      <c r="E952" s="76">
        <v>0.27285879629629628</v>
      </c>
      <c r="F952" s="76">
        <v>0.27372685185185186</v>
      </c>
      <c r="G952" s="2">
        <v>5.2083333333333336E-2</v>
      </c>
      <c r="H952" s="77">
        <v>1.1574074074074075E-4</v>
      </c>
      <c r="J952" s="79">
        <f>IF(IF(IF(_xlfn.MAXIFS($F$2:$F951,$C$2:$C951,$C952,$B$2:$B951,$B952,$A$2:$A951,$A952)=0,"",$E952-_xlfn.MAXIFS($F$2:$F951,$C$2:$C951,$C952,$B$2:$B951,$B952,$A$2:$A951,$A952))&lt;0,0,IF(_xlfn.MAXIFS($F$2:$F951,$C$2:$C951,$C952,$B$2:$B951,$B952,$A$2:$A951,$A952)=0,"",$E952-_xlfn.MAXIFS($F$2:$F951,$C$2:$C951,$C952,$B$2:$B951,$B952,$A$2:$A951,$A952)))&gt;0.25,"",IF(IF(_xlfn.MAXIFS($F$2:$F951,$C$2:$C951,$C952,$B$2:$B951,$B952,$A$2:$A951,$A952)=0,"",$E952-_xlfn.MAXIFS($F$2:$F951,$C$2:$C951,$C952,$B$2:$B951,$B952,$A$2:$A951,$A952))&lt;0,0,IF(_xlfn.MAXIFS($F$2:$F951,$C$2:$C951,$C952,$B$2:$B951,$B952,$A$2:$A951,$A952)=0,"",$E952-_xlfn.MAXIFS($F$2:$F951,$C$2:$C951,$C952,$B$2:$B951,$B952,$A$2:$A951,$A952))))</f>
        <v>1.1574074074072183E-4</v>
      </c>
      <c r="K952" s="6">
        <f t="shared" si="43"/>
        <v>6</v>
      </c>
      <c r="L952" s="6" t="str">
        <f t="shared" si="44"/>
        <v>LATE</v>
      </c>
      <c r="M952" s="6" t="str">
        <f t="shared" si="42"/>
        <v>N</v>
      </c>
    </row>
    <row r="953" spans="1:13" x14ac:dyDescent="0.25">
      <c r="A953" t="s">
        <v>47</v>
      </c>
      <c r="B953" s="92">
        <v>46141</v>
      </c>
      <c r="C953" t="s">
        <v>119</v>
      </c>
      <c r="D953">
        <v>14432</v>
      </c>
      <c r="E953" s="76">
        <v>0.27339120370370368</v>
      </c>
      <c r="F953" s="76">
        <v>0.27547453703703706</v>
      </c>
      <c r="G953" s="2">
        <v>0.125</v>
      </c>
      <c r="H953" s="77">
        <v>0</v>
      </c>
      <c r="J953" s="79">
        <f>IF(IF(IF(_xlfn.MAXIFS($F$2:$F952,$C$2:$C952,$C953,$B$2:$B952,$B953,$A$2:$A952,$A953)=0,"",$E953-_xlfn.MAXIFS($F$2:$F952,$C$2:$C952,$C953,$B$2:$B952,$B953,$A$2:$A952,$A953))&lt;0,0,IF(_xlfn.MAXIFS($F$2:$F952,$C$2:$C952,$C953,$B$2:$B952,$B953,$A$2:$A952,$A953)=0,"",$E953-_xlfn.MAXIFS($F$2:$F952,$C$2:$C952,$C953,$B$2:$B952,$B953,$A$2:$A952,$A953)))&gt;0.25,"",IF(IF(_xlfn.MAXIFS($F$2:$F952,$C$2:$C952,$C953,$B$2:$B952,$B953,$A$2:$A952,$A953)=0,"",$E953-_xlfn.MAXIFS($F$2:$F952,$C$2:$C952,$C953,$B$2:$B952,$B953,$A$2:$A952,$A953))&lt;0,0,IF(_xlfn.MAXIFS($F$2:$F952,$C$2:$C952,$C953,$B$2:$B952,$B953,$A$2:$A952,$A953)=0,"",$E953-_xlfn.MAXIFS($F$2:$F952,$C$2:$C952,$C953,$B$2:$B952,$B953,$A$2:$A952,$A953))))</f>
        <v>0</v>
      </c>
      <c r="K953" s="6">
        <f t="shared" si="43"/>
        <v>6</v>
      </c>
      <c r="L953" s="6" t="str">
        <f t="shared" si="44"/>
        <v>LATE</v>
      </c>
      <c r="M953" s="6" t="str">
        <f t="shared" si="42"/>
        <v>N</v>
      </c>
    </row>
    <row r="954" spans="1:13" x14ac:dyDescent="0.25">
      <c r="A954" t="s">
        <v>47</v>
      </c>
      <c r="B954" s="92">
        <v>46141</v>
      </c>
      <c r="C954" t="s">
        <v>119</v>
      </c>
      <c r="D954">
        <v>17232</v>
      </c>
      <c r="E954" s="76">
        <v>0.27488425925925924</v>
      </c>
      <c r="F954" s="76">
        <v>0.27696759259259257</v>
      </c>
      <c r="G954" s="2">
        <v>0.125</v>
      </c>
      <c r="H954" s="77">
        <v>0</v>
      </c>
      <c r="J954" s="79">
        <f>IF(IF(IF(_xlfn.MAXIFS($F$2:$F953,$C$2:$C953,$C954,$B$2:$B953,$B954,$A$2:$A953,$A954)=0,"",$E954-_xlfn.MAXIFS($F$2:$F953,$C$2:$C953,$C954,$B$2:$B953,$B954,$A$2:$A953,$A954))&lt;0,0,IF(_xlfn.MAXIFS($F$2:$F953,$C$2:$C953,$C954,$B$2:$B953,$B954,$A$2:$A953,$A954)=0,"",$E954-_xlfn.MAXIFS($F$2:$F953,$C$2:$C953,$C954,$B$2:$B953,$B954,$A$2:$A953,$A954)))&gt;0.25,"",IF(IF(_xlfn.MAXIFS($F$2:$F953,$C$2:$C953,$C954,$B$2:$B953,$B954,$A$2:$A953,$A954)=0,"",$E954-_xlfn.MAXIFS($F$2:$F953,$C$2:$C953,$C954,$B$2:$B953,$B954,$A$2:$A953,$A954))&lt;0,0,IF(_xlfn.MAXIFS($F$2:$F953,$C$2:$C953,$C954,$B$2:$B953,$B954,$A$2:$A953,$A954)=0,"",$E954-_xlfn.MAXIFS($F$2:$F953,$C$2:$C953,$C954,$B$2:$B953,$B954,$A$2:$A953,$A954))))</f>
        <v>0</v>
      </c>
      <c r="K954" s="6">
        <f t="shared" si="43"/>
        <v>6</v>
      </c>
      <c r="L954" s="6" t="str">
        <f t="shared" si="44"/>
        <v>LATE</v>
      </c>
      <c r="M954" s="6" t="str">
        <f t="shared" si="42"/>
        <v>N</v>
      </c>
    </row>
    <row r="955" spans="1:13" x14ac:dyDescent="0.25">
      <c r="A955" t="s">
        <v>47</v>
      </c>
      <c r="B955" s="92">
        <v>46141</v>
      </c>
      <c r="C955" t="s">
        <v>119</v>
      </c>
      <c r="D955">
        <v>17332</v>
      </c>
      <c r="E955" s="76">
        <v>0.27662037037037035</v>
      </c>
      <c r="F955" s="76">
        <v>0.27858796296296295</v>
      </c>
      <c r="G955" s="2">
        <v>0.11805555555555555</v>
      </c>
      <c r="H955" s="77">
        <v>0</v>
      </c>
      <c r="J955" s="79">
        <f>IF(IF(IF(_xlfn.MAXIFS($F$2:$F954,$C$2:$C954,$C955,$B$2:$B954,$B955,$A$2:$A954,$A955)=0,"",$E955-_xlfn.MAXIFS($F$2:$F954,$C$2:$C954,$C955,$B$2:$B954,$B955,$A$2:$A954,$A955))&lt;0,0,IF(_xlfn.MAXIFS($F$2:$F954,$C$2:$C954,$C955,$B$2:$B954,$B955,$A$2:$A954,$A955)=0,"",$E955-_xlfn.MAXIFS($F$2:$F954,$C$2:$C954,$C955,$B$2:$B954,$B955,$A$2:$A954,$A955)))&gt;0.25,"",IF(IF(_xlfn.MAXIFS($F$2:$F954,$C$2:$C954,$C955,$B$2:$B954,$B955,$A$2:$A954,$A955)=0,"",$E955-_xlfn.MAXIFS($F$2:$F954,$C$2:$C954,$C955,$B$2:$B954,$B955,$A$2:$A954,$A955))&lt;0,0,IF(_xlfn.MAXIFS($F$2:$F954,$C$2:$C954,$C955,$B$2:$B954,$B955,$A$2:$A954,$A955)=0,"",$E955-_xlfn.MAXIFS($F$2:$F954,$C$2:$C954,$C955,$B$2:$B954,$B955,$A$2:$A954,$A955))))</f>
        <v>0</v>
      </c>
      <c r="K955" s="6">
        <f t="shared" si="43"/>
        <v>6</v>
      </c>
      <c r="L955" s="6" t="str">
        <f t="shared" si="44"/>
        <v>LATE</v>
      </c>
      <c r="M955" s="6" t="str">
        <f t="shared" si="42"/>
        <v>N</v>
      </c>
    </row>
    <row r="956" spans="1:13" x14ac:dyDescent="0.25">
      <c r="A956" t="s">
        <v>47</v>
      </c>
      <c r="B956" s="92">
        <v>46141</v>
      </c>
      <c r="C956" t="s">
        <v>119</v>
      </c>
      <c r="D956">
        <v>14232</v>
      </c>
      <c r="E956" s="76">
        <v>0.2785185185185185</v>
      </c>
      <c r="F956" s="76">
        <v>0.28042824074074074</v>
      </c>
      <c r="G956" s="2">
        <v>0.11458333333333333</v>
      </c>
      <c r="H956" s="77">
        <v>0</v>
      </c>
      <c r="J956" s="79">
        <f>IF(IF(IF(_xlfn.MAXIFS($F$2:$F955,$C$2:$C955,$C956,$B$2:$B955,$B956,$A$2:$A955,$A956)=0,"",$E956-_xlfn.MAXIFS($F$2:$F955,$C$2:$C955,$C956,$B$2:$B955,$B956,$A$2:$A955,$A956))&lt;0,0,IF(_xlfn.MAXIFS($F$2:$F955,$C$2:$C955,$C956,$B$2:$B955,$B956,$A$2:$A955,$A956)=0,"",$E956-_xlfn.MAXIFS($F$2:$F955,$C$2:$C955,$C956,$B$2:$B955,$B956,$A$2:$A955,$A956)))&gt;0.25,"",IF(IF(_xlfn.MAXIFS($F$2:$F955,$C$2:$C955,$C956,$B$2:$B955,$B956,$A$2:$A955,$A956)=0,"",$E956-_xlfn.MAXIFS($F$2:$F955,$C$2:$C955,$C956,$B$2:$B955,$B956,$A$2:$A955,$A956))&lt;0,0,IF(_xlfn.MAXIFS($F$2:$F955,$C$2:$C955,$C956,$B$2:$B955,$B956,$A$2:$A955,$A956)=0,"",$E956-_xlfn.MAXIFS($F$2:$F955,$C$2:$C955,$C956,$B$2:$B955,$B956,$A$2:$A955,$A956))))</f>
        <v>0</v>
      </c>
      <c r="K956" s="6">
        <f t="shared" si="43"/>
        <v>6</v>
      </c>
      <c r="L956" s="6" t="str">
        <f t="shared" si="44"/>
        <v>LATE</v>
      </c>
      <c r="M956" s="6" t="str">
        <f t="shared" si="42"/>
        <v>N</v>
      </c>
    </row>
    <row r="957" spans="1:13" x14ac:dyDescent="0.25">
      <c r="A957" t="s">
        <v>47</v>
      </c>
      <c r="B957" s="92">
        <v>46141</v>
      </c>
      <c r="C957" t="s">
        <v>120</v>
      </c>
      <c r="D957">
        <v>25231</v>
      </c>
      <c r="E957" s="76">
        <v>0.27923611111111113</v>
      </c>
      <c r="F957" s="76">
        <v>0.28068287037037037</v>
      </c>
      <c r="G957" s="2">
        <v>8.6805555555555552E-2</v>
      </c>
      <c r="H957" s="77">
        <v>5.5092592592592589E-3</v>
      </c>
      <c r="J957" s="79">
        <f>IF(IF(IF(_xlfn.MAXIFS($F$2:$F956,$C$2:$C956,$C957,$B$2:$B956,$B957,$A$2:$A956,$A957)=0,"",$E957-_xlfn.MAXIFS($F$2:$F956,$C$2:$C956,$C957,$B$2:$B956,$B957,$A$2:$A956,$A957))&lt;0,0,IF(_xlfn.MAXIFS($F$2:$F956,$C$2:$C956,$C957,$B$2:$B956,$B957,$A$2:$A956,$A957)=0,"",$E957-_xlfn.MAXIFS($F$2:$F956,$C$2:$C956,$C957,$B$2:$B956,$B957,$A$2:$A956,$A957)))&gt;0.25,"",IF(IF(_xlfn.MAXIFS($F$2:$F956,$C$2:$C956,$C957,$B$2:$B956,$B957,$A$2:$A956,$A957)=0,"",$E957-_xlfn.MAXIFS($F$2:$F956,$C$2:$C956,$C957,$B$2:$B956,$B957,$A$2:$A956,$A957))&lt;0,0,IF(_xlfn.MAXIFS($F$2:$F956,$C$2:$C956,$C957,$B$2:$B956,$B957,$A$2:$A956,$A957)=0,"",$E957-_xlfn.MAXIFS($F$2:$F956,$C$2:$C956,$C957,$B$2:$B956,$B957,$A$2:$A956,$A957))))</f>
        <v>5.5092592592592693E-3</v>
      </c>
      <c r="K957" s="6">
        <f t="shared" si="43"/>
        <v>6</v>
      </c>
      <c r="L957" s="6" t="str">
        <f t="shared" si="44"/>
        <v>LATE</v>
      </c>
      <c r="M957" s="6" t="str">
        <f t="shared" si="42"/>
        <v>N</v>
      </c>
    </row>
    <row r="958" spans="1:13" x14ac:dyDescent="0.25">
      <c r="A958" t="s">
        <v>47</v>
      </c>
      <c r="B958" s="92">
        <v>46141</v>
      </c>
      <c r="C958" t="s">
        <v>119</v>
      </c>
      <c r="D958">
        <v>18132</v>
      </c>
      <c r="E958" s="76">
        <v>0.28072916666666664</v>
      </c>
      <c r="F958" s="76">
        <v>0.28252314814814816</v>
      </c>
      <c r="G958" s="2">
        <v>0.1076388888888889</v>
      </c>
      <c r="H958" s="77">
        <v>3.0092592592592595E-4</v>
      </c>
      <c r="J958" s="79">
        <f>IF(IF(IF(_xlfn.MAXIFS($F$2:$F957,$C$2:$C957,$C958,$B$2:$B957,$B958,$A$2:$A957,$A958)=0,"",$E958-_xlfn.MAXIFS($F$2:$F957,$C$2:$C957,$C958,$B$2:$B957,$B958,$A$2:$A957,$A958))&lt;0,0,IF(_xlfn.MAXIFS($F$2:$F957,$C$2:$C957,$C958,$B$2:$B957,$B958,$A$2:$A957,$A958)=0,"",$E958-_xlfn.MAXIFS($F$2:$F957,$C$2:$C957,$C958,$B$2:$B957,$B958,$A$2:$A957,$A958)))&gt;0.25,"",IF(IF(_xlfn.MAXIFS($F$2:$F957,$C$2:$C957,$C958,$B$2:$B957,$B958,$A$2:$A957,$A958)=0,"",$E958-_xlfn.MAXIFS($F$2:$F957,$C$2:$C957,$C958,$B$2:$B957,$B958,$A$2:$A957,$A958))&lt;0,0,IF(_xlfn.MAXIFS($F$2:$F957,$C$2:$C957,$C958,$B$2:$B957,$B958,$A$2:$A957,$A958)=0,"",$E958-_xlfn.MAXIFS($F$2:$F957,$C$2:$C957,$C958,$B$2:$B957,$B958,$A$2:$A957,$A958))))</f>
        <v>3.0092592592589895E-4</v>
      </c>
      <c r="K958" s="6">
        <f t="shared" si="43"/>
        <v>6</v>
      </c>
      <c r="L958" s="6" t="str">
        <f t="shared" si="44"/>
        <v>LATE</v>
      </c>
      <c r="M958" s="6" t="str">
        <f t="shared" si="42"/>
        <v>N</v>
      </c>
    </row>
    <row r="959" spans="1:13" x14ac:dyDescent="0.25">
      <c r="A959" t="s">
        <v>47</v>
      </c>
      <c r="B959" s="92">
        <v>46141</v>
      </c>
      <c r="C959" t="s">
        <v>120</v>
      </c>
      <c r="D959">
        <v>14432</v>
      </c>
      <c r="E959" s="76">
        <v>0.28115740740740741</v>
      </c>
      <c r="F959" s="76">
        <v>0.28202546296296294</v>
      </c>
      <c r="G959" s="2">
        <v>5.2083333333333336E-2</v>
      </c>
      <c r="H959" s="77">
        <v>4.7453703703703704E-4</v>
      </c>
      <c r="J959" s="79">
        <f>IF(IF(IF(_xlfn.MAXIFS($F$2:$F958,$C$2:$C958,$C959,$B$2:$B958,$B959,$A$2:$A958,$A959)=0,"",$E959-_xlfn.MAXIFS($F$2:$F958,$C$2:$C958,$C959,$B$2:$B958,$B959,$A$2:$A958,$A959))&lt;0,0,IF(_xlfn.MAXIFS($F$2:$F958,$C$2:$C958,$C959,$B$2:$B958,$B959,$A$2:$A958,$A959)=0,"",$E959-_xlfn.MAXIFS($F$2:$F958,$C$2:$C958,$C959,$B$2:$B958,$B959,$A$2:$A958,$A959)))&gt;0.25,"",IF(IF(_xlfn.MAXIFS($F$2:$F958,$C$2:$C958,$C959,$B$2:$B958,$B959,$A$2:$A958,$A959)=0,"",$E959-_xlfn.MAXIFS($F$2:$F958,$C$2:$C958,$C959,$B$2:$B958,$B959,$A$2:$A958,$A959))&lt;0,0,IF(_xlfn.MAXIFS($F$2:$F958,$C$2:$C958,$C959,$B$2:$B958,$B959,$A$2:$A958,$A959)=0,"",$E959-_xlfn.MAXIFS($F$2:$F958,$C$2:$C958,$C959,$B$2:$B958,$B959,$A$2:$A958,$A959))))</f>
        <v>4.745370370370372E-4</v>
      </c>
      <c r="K959" s="6">
        <f t="shared" si="43"/>
        <v>6</v>
      </c>
      <c r="L959" s="6" t="str">
        <f t="shared" si="44"/>
        <v>LATE</v>
      </c>
      <c r="M959" s="6" t="str">
        <f t="shared" si="42"/>
        <v>N</v>
      </c>
    </row>
    <row r="960" spans="1:13" x14ac:dyDescent="0.25">
      <c r="A960" t="s">
        <v>47</v>
      </c>
      <c r="B960" s="92">
        <v>46141</v>
      </c>
      <c r="C960" t="s">
        <v>119</v>
      </c>
      <c r="D960">
        <v>20431</v>
      </c>
      <c r="E960" s="76">
        <v>0.28217592592592594</v>
      </c>
      <c r="F960" s="76">
        <v>0.28396990740740741</v>
      </c>
      <c r="G960" s="2">
        <v>0.1076388888888889</v>
      </c>
      <c r="H960" s="77">
        <v>0</v>
      </c>
      <c r="J960" s="79">
        <f>IF(IF(IF(_xlfn.MAXIFS($F$2:$F959,$C$2:$C959,$C960,$B$2:$B959,$B960,$A$2:$A959,$A960)=0,"",$E960-_xlfn.MAXIFS($F$2:$F959,$C$2:$C959,$C960,$B$2:$B959,$B960,$A$2:$A959,$A960))&lt;0,0,IF(_xlfn.MAXIFS($F$2:$F959,$C$2:$C959,$C960,$B$2:$B959,$B960,$A$2:$A959,$A960)=0,"",$E960-_xlfn.MAXIFS($F$2:$F959,$C$2:$C959,$C960,$B$2:$B959,$B960,$A$2:$A959,$A960)))&gt;0.25,"",IF(IF(_xlfn.MAXIFS($F$2:$F959,$C$2:$C959,$C960,$B$2:$B959,$B960,$A$2:$A959,$A960)=0,"",$E960-_xlfn.MAXIFS($F$2:$F959,$C$2:$C959,$C960,$B$2:$B959,$B960,$A$2:$A959,$A960))&lt;0,0,IF(_xlfn.MAXIFS($F$2:$F959,$C$2:$C959,$C960,$B$2:$B959,$B960,$A$2:$A959,$A960)=0,"",$E960-_xlfn.MAXIFS($F$2:$F959,$C$2:$C959,$C960,$B$2:$B959,$B960,$A$2:$A959,$A960))))</f>
        <v>0</v>
      </c>
      <c r="K960" s="6">
        <f t="shared" si="43"/>
        <v>6</v>
      </c>
      <c r="L960" s="6" t="str">
        <f t="shared" si="44"/>
        <v>LATE</v>
      </c>
      <c r="M960" s="6" t="str">
        <f t="shared" si="42"/>
        <v>N</v>
      </c>
    </row>
    <row r="961" spans="1:13" x14ac:dyDescent="0.25">
      <c r="A961" t="s">
        <v>47</v>
      </c>
      <c r="B961" s="92">
        <v>46141</v>
      </c>
      <c r="C961" t="s">
        <v>120</v>
      </c>
      <c r="D961">
        <v>17232</v>
      </c>
      <c r="E961" s="76">
        <v>0.28356481481481483</v>
      </c>
      <c r="F961" s="76">
        <v>0.28443287037037035</v>
      </c>
      <c r="G961" s="2">
        <v>5.2083333333333336E-2</v>
      </c>
      <c r="H961" s="77">
        <v>1.5393518518518519E-3</v>
      </c>
      <c r="J961" s="79">
        <f>IF(IF(IF(_xlfn.MAXIFS($F$2:$F960,$C$2:$C960,$C961,$B$2:$B960,$B961,$A$2:$A960,$A961)=0,"",$E961-_xlfn.MAXIFS($F$2:$F960,$C$2:$C960,$C961,$B$2:$B960,$B961,$A$2:$A960,$A961))&lt;0,0,IF(_xlfn.MAXIFS($F$2:$F960,$C$2:$C960,$C961,$B$2:$B960,$B961,$A$2:$A960,$A961)=0,"",$E961-_xlfn.MAXIFS($F$2:$F960,$C$2:$C960,$C961,$B$2:$B960,$B961,$A$2:$A960,$A961)))&gt;0.25,"",IF(IF(_xlfn.MAXIFS($F$2:$F960,$C$2:$C960,$C961,$B$2:$B960,$B961,$A$2:$A960,$A961)=0,"",$E961-_xlfn.MAXIFS($F$2:$F960,$C$2:$C960,$C961,$B$2:$B960,$B961,$A$2:$A960,$A961))&lt;0,0,IF(_xlfn.MAXIFS($F$2:$F960,$C$2:$C960,$C961,$B$2:$B960,$B961,$A$2:$A960,$A961)=0,"",$E961-_xlfn.MAXIFS($F$2:$F960,$C$2:$C960,$C961,$B$2:$B960,$B961,$A$2:$A960,$A961))))</f>
        <v>1.5393518518518889E-3</v>
      </c>
      <c r="K961" s="6">
        <f t="shared" si="43"/>
        <v>6</v>
      </c>
      <c r="L961" s="6" t="str">
        <f t="shared" si="44"/>
        <v>LATE</v>
      </c>
      <c r="M961" s="6" t="str">
        <f t="shared" si="42"/>
        <v>N</v>
      </c>
    </row>
    <row r="962" spans="1:13" x14ac:dyDescent="0.25">
      <c r="A962" t="s">
        <v>47</v>
      </c>
      <c r="B962" s="92">
        <v>46141</v>
      </c>
      <c r="C962" t="s">
        <v>120</v>
      </c>
      <c r="D962">
        <v>17332</v>
      </c>
      <c r="E962" s="76">
        <v>0.28460648148148149</v>
      </c>
      <c r="F962" s="76">
        <v>0.28605324074074073</v>
      </c>
      <c r="G962" s="2">
        <v>8.6805555555555552E-2</v>
      </c>
      <c r="H962" s="77">
        <v>1.7361111111111112E-4</v>
      </c>
      <c r="J962" s="79">
        <f>IF(IF(IF(_xlfn.MAXIFS($F$2:$F961,$C$2:$C961,$C962,$B$2:$B961,$B962,$A$2:$A961,$A962)=0,"",$E962-_xlfn.MAXIFS($F$2:$F961,$C$2:$C961,$C962,$B$2:$B961,$B962,$A$2:$A961,$A962))&lt;0,0,IF(_xlfn.MAXIFS($F$2:$F961,$C$2:$C961,$C962,$B$2:$B961,$B962,$A$2:$A961,$A962)=0,"",$E962-_xlfn.MAXIFS($F$2:$F961,$C$2:$C961,$C962,$B$2:$B961,$B962,$A$2:$A961,$A962)))&gt;0.25,"",IF(IF(_xlfn.MAXIFS($F$2:$F961,$C$2:$C961,$C962,$B$2:$B961,$B962,$A$2:$A961,$A962)=0,"",$E962-_xlfn.MAXIFS($F$2:$F961,$C$2:$C961,$C962,$B$2:$B961,$B962,$A$2:$A961,$A962))&lt;0,0,IF(_xlfn.MAXIFS($F$2:$F961,$C$2:$C961,$C962,$B$2:$B961,$B962,$A$2:$A961,$A962)=0,"",$E962-_xlfn.MAXIFS($F$2:$F961,$C$2:$C961,$C962,$B$2:$B961,$B962,$A$2:$A961,$A962))))</f>
        <v>1.7361111111113825E-4</v>
      </c>
      <c r="K962" s="6">
        <f t="shared" si="43"/>
        <v>6</v>
      </c>
      <c r="L962" s="6" t="str">
        <f t="shared" si="44"/>
        <v>LATE</v>
      </c>
      <c r="M962" s="6" t="str">
        <f t="shared" ref="M962:M1025" si="45">IF($A962="","",IF(AND($K962&gt;=10,$K962&lt;=13),"Y",IF(AND($K962=14,$L962="EARLY"),"Y","N")))</f>
        <v>N</v>
      </c>
    </row>
    <row r="963" spans="1:13" x14ac:dyDescent="0.25">
      <c r="A963" t="s">
        <v>47</v>
      </c>
      <c r="B963" s="92">
        <v>46141</v>
      </c>
      <c r="C963" t="s">
        <v>119</v>
      </c>
      <c r="D963">
        <v>25231</v>
      </c>
      <c r="E963" s="76">
        <v>0.28525462962962961</v>
      </c>
      <c r="F963" s="76">
        <v>0.28728009259259257</v>
      </c>
      <c r="G963" s="2">
        <v>0.12152777777777778</v>
      </c>
      <c r="H963" s="77">
        <v>1.2847222222222223E-3</v>
      </c>
      <c r="J963" s="79">
        <f>IF(IF(IF(_xlfn.MAXIFS($F$2:$F962,$C$2:$C962,$C963,$B$2:$B962,$B963,$A$2:$A962,$A963)=0,"",$E963-_xlfn.MAXIFS($F$2:$F962,$C$2:$C962,$C963,$B$2:$B962,$B963,$A$2:$A962,$A963))&lt;0,0,IF(_xlfn.MAXIFS($F$2:$F962,$C$2:$C962,$C963,$B$2:$B962,$B963,$A$2:$A962,$A963)=0,"",$E963-_xlfn.MAXIFS($F$2:$F962,$C$2:$C962,$C963,$B$2:$B962,$B963,$A$2:$A962,$A963)))&gt;0.25,"",IF(IF(_xlfn.MAXIFS($F$2:$F962,$C$2:$C962,$C963,$B$2:$B962,$B963,$A$2:$A962,$A963)=0,"",$E963-_xlfn.MAXIFS($F$2:$F962,$C$2:$C962,$C963,$B$2:$B962,$B963,$A$2:$A962,$A963))&lt;0,0,IF(_xlfn.MAXIFS($F$2:$F962,$C$2:$C962,$C963,$B$2:$B962,$B963,$A$2:$A962,$A963)=0,"",$E963-_xlfn.MAXIFS($F$2:$F962,$C$2:$C962,$C963,$B$2:$B962,$B963,$A$2:$A962,$A963))))</f>
        <v>1.284722222222201E-3</v>
      </c>
      <c r="K963" s="6">
        <f t="shared" ref="K963:K1026" si="46">IF($J963="","",IF(HOUR($E963)&gt;19,19,IF(HOUR($E963)&lt;5,5,HOUR($E963))))</f>
        <v>6</v>
      </c>
      <c r="L963" s="6" t="str">
        <f t="shared" ref="L963:L1026" si="47">IF($J963="","",IF(MINUTE($E963)&lt;30,"EARLY","LATE"))</f>
        <v>LATE</v>
      </c>
      <c r="M963" s="6" t="str">
        <f t="shared" si="45"/>
        <v>N</v>
      </c>
    </row>
    <row r="964" spans="1:13" x14ac:dyDescent="0.25">
      <c r="A964" t="s">
        <v>47</v>
      </c>
      <c r="B964" s="92">
        <v>46141</v>
      </c>
      <c r="C964" t="s">
        <v>120</v>
      </c>
      <c r="D964">
        <v>14232</v>
      </c>
      <c r="E964" s="76">
        <v>0.28702546296296294</v>
      </c>
      <c r="F964" s="76">
        <v>0.2895138888888889</v>
      </c>
      <c r="G964" s="2">
        <v>0.14930555555555555</v>
      </c>
      <c r="H964" s="77">
        <v>9.7222222222222219E-4</v>
      </c>
      <c r="J964" s="79">
        <f>IF(IF(IF(_xlfn.MAXIFS($F$2:$F963,$C$2:$C963,$C964,$B$2:$B963,$B964,$A$2:$A963,$A964)=0,"",$E964-_xlfn.MAXIFS($F$2:$F963,$C$2:$C963,$C964,$B$2:$B963,$B964,$A$2:$A963,$A964))&lt;0,0,IF(_xlfn.MAXIFS($F$2:$F963,$C$2:$C963,$C964,$B$2:$B963,$B964,$A$2:$A963,$A964)=0,"",$E964-_xlfn.MAXIFS($F$2:$F963,$C$2:$C963,$C964,$B$2:$B963,$B964,$A$2:$A963,$A964)))&gt;0.25,"",IF(IF(_xlfn.MAXIFS($F$2:$F963,$C$2:$C963,$C964,$B$2:$B963,$B964,$A$2:$A963,$A964)=0,"",$E964-_xlfn.MAXIFS($F$2:$F963,$C$2:$C963,$C964,$B$2:$B963,$B964,$A$2:$A963,$A964))&lt;0,0,IF(_xlfn.MAXIFS($F$2:$F963,$C$2:$C963,$C964,$B$2:$B963,$B964,$A$2:$A963,$A964)=0,"",$E964-_xlfn.MAXIFS($F$2:$F963,$C$2:$C963,$C964,$B$2:$B963,$B964,$A$2:$A963,$A964))))</f>
        <v>9.7222222222220767E-4</v>
      </c>
      <c r="K964" s="6">
        <f t="shared" si="46"/>
        <v>6</v>
      </c>
      <c r="L964" s="6" t="str">
        <f t="shared" si="47"/>
        <v>LATE</v>
      </c>
      <c r="M964" s="6" t="str">
        <f t="shared" si="45"/>
        <v>N</v>
      </c>
    </row>
    <row r="965" spans="1:13" x14ac:dyDescent="0.25">
      <c r="A965" t="s">
        <v>47</v>
      </c>
      <c r="B965" s="92">
        <v>46141</v>
      </c>
      <c r="C965" t="s">
        <v>119</v>
      </c>
      <c r="D965">
        <v>14432</v>
      </c>
      <c r="E965" s="76">
        <v>0.28712962962962962</v>
      </c>
      <c r="F965" s="76">
        <v>0.28892361111111109</v>
      </c>
      <c r="G965" s="2">
        <v>0.1076388888888889</v>
      </c>
      <c r="H965" s="77">
        <v>0</v>
      </c>
      <c r="J965" s="79">
        <f>IF(IF(IF(_xlfn.MAXIFS($F$2:$F964,$C$2:$C964,$C965,$B$2:$B964,$B965,$A$2:$A964,$A965)=0,"",$E965-_xlfn.MAXIFS($F$2:$F964,$C$2:$C964,$C965,$B$2:$B964,$B965,$A$2:$A964,$A965))&lt;0,0,IF(_xlfn.MAXIFS($F$2:$F964,$C$2:$C964,$C965,$B$2:$B964,$B965,$A$2:$A964,$A965)=0,"",$E965-_xlfn.MAXIFS($F$2:$F964,$C$2:$C964,$C965,$B$2:$B964,$B965,$A$2:$A964,$A965)))&gt;0.25,"",IF(IF(_xlfn.MAXIFS($F$2:$F964,$C$2:$C964,$C965,$B$2:$B964,$B965,$A$2:$A964,$A965)=0,"",$E965-_xlfn.MAXIFS($F$2:$F964,$C$2:$C964,$C965,$B$2:$B964,$B965,$A$2:$A964,$A965))&lt;0,0,IF(_xlfn.MAXIFS($F$2:$F964,$C$2:$C964,$C965,$B$2:$B964,$B965,$A$2:$A964,$A965)=0,"",$E965-_xlfn.MAXIFS($F$2:$F964,$C$2:$C964,$C965,$B$2:$B964,$B965,$A$2:$A964,$A965))))</f>
        <v>0</v>
      </c>
      <c r="K965" s="6">
        <f t="shared" si="46"/>
        <v>6</v>
      </c>
      <c r="L965" s="6" t="str">
        <f t="shared" si="47"/>
        <v>LATE</v>
      </c>
      <c r="M965" s="6" t="str">
        <f t="shared" si="45"/>
        <v>N</v>
      </c>
    </row>
    <row r="966" spans="1:13" x14ac:dyDescent="0.25">
      <c r="A966" t="s">
        <v>47</v>
      </c>
      <c r="B966" s="92">
        <v>46141</v>
      </c>
      <c r="C966" t="s">
        <v>120</v>
      </c>
      <c r="D966">
        <v>18132</v>
      </c>
      <c r="E966" s="76">
        <v>0.28842592592592592</v>
      </c>
      <c r="F966" s="76">
        <v>0.28969907407407408</v>
      </c>
      <c r="G966" s="2">
        <v>7.6388888888888895E-2</v>
      </c>
      <c r="H966" s="77">
        <v>0</v>
      </c>
      <c r="J966" s="79">
        <f>IF(IF(IF(_xlfn.MAXIFS($F$2:$F965,$C$2:$C965,$C966,$B$2:$B965,$B966,$A$2:$A965,$A966)=0,"",$E966-_xlfn.MAXIFS($F$2:$F965,$C$2:$C965,$C966,$B$2:$B965,$B966,$A$2:$A965,$A966))&lt;0,0,IF(_xlfn.MAXIFS($F$2:$F965,$C$2:$C965,$C966,$B$2:$B965,$B966,$A$2:$A965,$A966)=0,"",$E966-_xlfn.MAXIFS($F$2:$F965,$C$2:$C965,$C966,$B$2:$B965,$B966,$A$2:$A965,$A966)))&gt;0.25,"",IF(IF(_xlfn.MAXIFS($F$2:$F965,$C$2:$C965,$C966,$B$2:$B965,$B966,$A$2:$A965,$A966)=0,"",$E966-_xlfn.MAXIFS($F$2:$F965,$C$2:$C965,$C966,$B$2:$B965,$B966,$A$2:$A965,$A966))&lt;0,0,IF(_xlfn.MAXIFS($F$2:$F965,$C$2:$C965,$C966,$B$2:$B965,$B966,$A$2:$A965,$A966)=0,"",$E966-_xlfn.MAXIFS($F$2:$F965,$C$2:$C965,$C966,$B$2:$B965,$B966,$A$2:$A965,$A966))))</f>
        <v>0</v>
      </c>
      <c r="K966" s="6">
        <f t="shared" si="46"/>
        <v>6</v>
      </c>
      <c r="L966" s="6" t="str">
        <f t="shared" si="47"/>
        <v>LATE</v>
      </c>
      <c r="M966" s="6" t="str">
        <f t="shared" si="45"/>
        <v>N</v>
      </c>
    </row>
    <row r="967" spans="1:13" x14ac:dyDescent="0.25">
      <c r="A967" t="s">
        <v>47</v>
      </c>
      <c r="B967" s="92">
        <v>46141</v>
      </c>
      <c r="C967" t="s">
        <v>120</v>
      </c>
      <c r="D967">
        <v>20431</v>
      </c>
      <c r="E967" s="76">
        <v>0.29144675925925928</v>
      </c>
      <c r="F967" s="76">
        <v>0.29300925925925925</v>
      </c>
      <c r="G967" s="2">
        <v>9.375E-2</v>
      </c>
      <c r="H967" s="77">
        <v>0</v>
      </c>
      <c r="J967" s="79">
        <f>IF(IF(IF(_xlfn.MAXIFS($F$2:$F966,$C$2:$C966,$C967,$B$2:$B966,$B967,$A$2:$A966,$A967)=0,"",$E967-_xlfn.MAXIFS($F$2:$F966,$C$2:$C966,$C967,$B$2:$B966,$B967,$A$2:$A966,$A967))&lt;0,0,IF(_xlfn.MAXIFS($F$2:$F966,$C$2:$C966,$C967,$B$2:$B966,$B967,$A$2:$A966,$A967)=0,"",$E967-_xlfn.MAXIFS($F$2:$F966,$C$2:$C966,$C967,$B$2:$B966,$B967,$A$2:$A966,$A967)))&gt;0.25,"",IF(IF(_xlfn.MAXIFS($F$2:$F966,$C$2:$C966,$C967,$B$2:$B966,$B967,$A$2:$A966,$A967)=0,"",$E967-_xlfn.MAXIFS($F$2:$F966,$C$2:$C966,$C967,$B$2:$B966,$B967,$A$2:$A966,$A967))&lt;0,0,IF(_xlfn.MAXIFS($F$2:$F966,$C$2:$C966,$C967,$B$2:$B966,$B967,$A$2:$A966,$A967)=0,"",$E967-_xlfn.MAXIFS($F$2:$F966,$C$2:$C966,$C967,$B$2:$B966,$B967,$A$2:$A966,$A967))))</f>
        <v>1.7476851851851993E-3</v>
      </c>
      <c r="K967" s="6">
        <f t="shared" si="46"/>
        <v>6</v>
      </c>
      <c r="L967" s="6" t="str">
        <f t="shared" si="47"/>
        <v>LATE</v>
      </c>
      <c r="M967" s="6" t="str">
        <f t="shared" si="45"/>
        <v>N</v>
      </c>
    </row>
    <row r="968" spans="1:13" x14ac:dyDescent="0.25">
      <c r="A968" t="s">
        <v>47</v>
      </c>
      <c r="B968" s="92">
        <v>46141</v>
      </c>
      <c r="C968" t="s">
        <v>121</v>
      </c>
      <c r="D968">
        <v>17332</v>
      </c>
      <c r="E968" s="76">
        <v>0.29172453703703705</v>
      </c>
      <c r="F968" s="76">
        <v>0.29224537037037035</v>
      </c>
      <c r="G968" s="2">
        <v>3.125E-2</v>
      </c>
      <c r="H968" s="77">
        <v>0</v>
      </c>
      <c r="J968" s="79" t="str">
        <f>IF(IF(IF(_xlfn.MAXIFS($F$2:$F967,$C$2:$C967,$C968,$B$2:$B967,$B968,$A$2:$A967,$A968)=0,"",$E968-_xlfn.MAXIFS($F$2:$F967,$C$2:$C967,$C968,$B$2:$B967,$B968,$A$2:$A967,$A968))&lt;0,0,IF(_xlfn.MAXIFS($F$2:$F967,$C$2:$C967,$C968,$B$2:$B967,$B968,$A$2:$A967,$A968)=0,"",$E968-_xlfn.MAXIFS($F$2:$F967,$C$2:$C967,$C968,$B$2:$B967,$B968,$A$2:$A967,$A968)))&gt;0.25,"",IF(IF(_xlfn.MAXIFS($F$2:$F967,$C$2:$C967,$C968,$B$2:$B967,$B968,$A$2:$A967,$A968)=0,"",$E968-_xlfn.MAXIFS($F$2:$F967,$C$2:$C967,$C968,$B$2:$B967,$B968,$A$2:$A967,$A968))&lt;0,0,IF(_xlfn.MAXIFS($F$2:$F967,$C$2:$C967,$C968,$B$2:$B967,$B968,$A$2:$A967,$A968)=0,"",$E968-_xlfn.MAXIFS($F$2:$F967,$C$2:$C967,$C968,$B$2:$B967,$B968,$A$2:$A967,$A968))))</f>
        <v/>
      </c>
      <c r="K968" s="6" t="str">
        <f t="shared" si="46"/>
        <v/>
      </c>
      <c r="L968" s="6" t="str">
        <f t="shared" si="47"/>
        <v/>
      </c>
      <c r="M968" s="6" t="str">
        <f t="shared" si="45"/>
        <v>N</v>
      </c>
    </row>
    <row r="969" spans="1:13" x14ac:dyDescent="0.25">
      <c r="A969" t="s">
        <v>47</v>
      </c>
      <c r="B969" s="92">
        <v>46141</v>
      </c>
      <c r="C969" t="s">
        <v>120</v>
      </c>
      <c r="D969">
        <v>25231</v>
      </c>
      <c r="E969" s="76">
        <v>0.29336805555555556</v>
      </c>
      <c r="F969" s="76">
        <v>0.2942939814814815</v>
      </c>
      <c r="G969" s="2">
        <v>5.5555555555555552E-2</v>
      </c>
      <c r="H969" s="77">
        <v>3.5879629629629629E-4</v>
      </c>
      <c r="J969" s="79">
        <f>IF(IF(IF(_xlfn.MAXIFS($F$2:$F968,$C$2:$C968,$C969,$B$2:$B968,$B969,$A$2:$A968,$A969)=0,"",$E969-_xlfn.MAXIFS($F$2:$F968,$C$2:$C968,$C969,$B$2:$B968,$B969,$A$2:$A968,$A969))&lt;0,0,IF(_xlfn.MAXIFS($F$2:$F968,$C$2:$C968,$C969,$B$2:$B968,$B969,$A$2:$A968,$A969)=0,"",$E969-_xlfn.MAXIFS($F$2:$F968,$C$2:$C968,$C969,$B$2:$B968,$B969,$A$2:$A968,$A969)))&gt;0.25,"",IF(IF(_xlfn.MAXIFS($F$2:$F968,$C$2:$C968,$C969,$B$2:$B968,$B969,$A$2:$A968,$A969)=0,"",$E969-_xlfn.MAXIFS($F$2:$F968,$C$2:$C968,$C969,$B$2:$B968,$B969,$A$2:$A968,$A969))&lt;0,0,IF(_xlfn.MAXIFS($F$2:$F968,$C$2:$C968,$C969,$B$2:$B968,$B969,$A$2:$A968,$A969)=0,"",$E969-_xlfn.MAXIFS($F$2:$F968,$C$2:$C968,$C969,$B$2:$B968,$B969,$A$2:$A968,$A969))))</f>
        <v>3.5879629629631538E-4</v>
      </c>
      <c r="K969" s="6">
        <f t="shared" si="46"/>
        <v>7</v>
      </c>
      <c r="L969" s="6" t="str">
        <f t="shared" si="47"/>
        <v>EARLY</v>
      </c>
      <c r="M969" s="6" t="str">
        <f t="shared" si="45"/>
        <v>N</v>
      </c>
    </row>
    <row r="970" spans="1:13" x14ac:dyDescent="0.25">
      <c r="A970" t="s">
        <v>47</v>
      </c>
      <c r="B970" s="92">
        <v>46141</v>
      </c>
      <c r="C970" t="s">
        <v>120</v>
      </c>
      <c r="D970">
        <v>14432</v>
      </c>
      <c r="E970" s="76">
        <v>0.29390046296296296</v>
      </c>
      <c r="F970" s="76">
        <v>0.29483796296296294</v>
      </c>
      <c r="G970" s="2">
        <v>5.6250000000000001E-2</v>
      </c>
      <c r="H970" s="77">
        <v>0</v>
      </c>
      <c r="J970" s="79">
        <f>IF(IF(IF(_xlfn.MAXIFS($F$2:$F969,$C$2:$C969,$C970,$B$2:$B969,$B970,$A$2:$A969,$A970)=0,"",$E970-_xlfn.MAXIFS($F$2:$F969,$C$2:$C969,$C970,$B$2:$B969,$B970,$A$2:$A969,$A970))&lt;0,0,IF(_xlfn.MAXIFS($F$2:$F969,$C$2:$C969,$C970,$B$2:$B969,$B970,$A$2:$A969,$A970)=0,"",$E970-_xlfn.MAXIFS($F$2:$F969,$C$2:$C969,$C970,$B$2:$B969,$B970,$A$2:$A969,$A970)))&gt;0.25,"",IF(IF(_xlfn.MAXIFS($F$2:$F969,$C$2:$C969,$C970,$B$2:$B969,$B970,$A$2:$A969,$A970)=0,"",$E970-_xlfn.MAXIFS($F$2:$F969,$C$2:$C969,$C970,$B$2:$B969,$B970,$A$2:$A969,$A970))&lt;0,0,IF(_xlfn.MAXIFS($F$2:$F969,$C$2:$C969,$C970,$B$2:$B969,$B970,$A$2:$A969,$A970)=0,"",$E970-_xlfn.MAXIFS($F$2:$F969,$C$2:$C969,$C970,$B$2:$B969,$B970,$A$2:$A969,$A970))))</f>
        <v>0</v>
      </c>
      <c r="K970" s="6">
        <f t="shared" si="46"/>
        <v>7</v>
      </c>
      <c r="L970" s="6" t="str">
        <f t="shared" si="47"/>
        <v>EARLY</v>
      </c>
      <c r="M970" s="6" t="str">
        <f t="shared" si="45"/>
        <v>N</v>
      </c>
    </row>
    <row r="971" spans="1:13" x14ac:dyDescent="0.25">
      <c r="A971" t="s">
        <v>47</v>
      </c>
      <c r="B971" s="92">
        <v>46141</v>
      </c>
      <c r="C971" t="s">
        <v>121</v>
      </c>
      <c r="D971">
        <v>18132</v>
      </c>
      <c r="E971" s="76">
        <v>0.29409722222222223</v>
      </c>
      <c r="F971" s="76">
        <v>0.29625000000000001</v>
      </c>
      <c r="G971" s="2">
        <v>0.12916666666666668</v>
      </c>
      <c r="H971" s="77">
        <v>1.8518518518518519E-3</v>
      </c>
      <c r="J971" s="79">
        <f>IF(IF(IF(_xlfn.MAXIFS($F$2:$F970,$C$2:$C970,$C971,$B$2:$B970,$B971,$A$2:$A970,$A971)=0,"",$E971-_xlfn.MAXIFS($F$2:$F970,$C$2:$C970,$C971,$B$2:$B970,$B971,$A$2:$A970,$A971))&lt;0,0,IF(_xlfn.MAXIFS($F$2:$F970,$C$2:$C970,$C971,$B$2:$B970,$B971,$A$2:$A970,$A971)=0,"",$E971-_xlfn.MAXIFS($F$2:$F970,$C$2:$C970,$C971,$B$2:$B970,$B971,$A$2:$A970,$A971)))&gt;0.25,"",IF(IF(_xlfn.MAXIFS($F$2:$F970,$C$2:$C970,$C971,$B$2:$B970,$B971,$A$2:$A970,$A971)=0,"",$E971-_xlfn.MAXIFS($F$2:$F970,$C$2:$C970,$C971,$B$2:$B970,$B971,$A$2:$A970,$A971))&lt;0,0,IF(_xlfn.MAXIFS($F$2:$F970,$C$2:$C970,$C971,$B$2:$B970,$B971,$A$2:$A970,$A971)=0,"",$E971-_xlfn.MAXIFS($F$2:$F970,$C$2:$C970,$C971,$B$2:$B970,$B971,$A$2:$A970,$A971))))</f>
        <v>1.8518518518518823E-3</v>
      </c>
      <c r="K971" s="6">
        <f t="shared" si="46"/>
        <v>7</v>
      </c>
      <c r="L971" s="6" t="str">
        <f t="shared" si="47"/>
        <v>EARLY</v>
      </c>
      <c r="M971" s="6" t="str">
        <f t="shared" si="45"/>
        <v>N</v>
      </c>
    </row>
    <row r="972" spans="1:13" x14ac:dyDescent="0.25">
      <c r="A972" t="s">
        <v>47</v>
      </c>
      <c r="B972" s="92">
        <v>46141</v>
      </c>
      <c r="C972" t="s">
        <v>121</v>
      </c>
      <c r="D972">
        <v>20431</v>
      </c>
      <c r="E972" s="76">
        <v>0.2966550925925926</v>
      </c>
      <c r="F972" s="76">
        <v>0.29879629629629628</v>
      </c>
      <c r="G972" s="2">
        <v>0.12847222222222221</v>
      </c>
      <c r="H972" s="77">
        <v>4.0509259259259258E-4</v>
      </c>
      <c r="J972" s="79">
        <f>IF(IF(IF(_xlfn.MAXIFS($F$2:$F971,$C$2:$C971,$C972,$B$2:$B971,$B972,$A$2:$A971,$A972)=0,"",$E972-_xlfn.MAXIFS($F$2:$F971,$C$2:$C971,$C972,$B$2:$B971,$B972,$A$2:$A971,$A972))&lt;0,0,IF(_xlfn.MAXIFS($F$2:$F971,$C$2:$C971,$C972,$B$2:$B971,$B972,$A$2:$A971,$A972)=0,"",$E972-_xlfn.MAXIFS($F$2:$F971,$C$2:$C971,$C972,$B$2:$B971,$B972,$A$2:$A971,$A972)))&gt;0.25,"",IF(IF(_xlfn.MAXIFS($F$2:$F971,$C$2:$C971,$C972,$B$2:$B971,$B972,$A$2:$A971,$A972)=0,"",$E972-_xlfn.MAXIFS($F$2:$F971,$C$2:$C971,$C972,$B$2:$B971,$B972,$A$2:$A971,$A972))&lt;0,0,IF(_xlfn.MAXIFS($F$2:$F971,$C$2:$C971,$C972,$B$2:$B971,$B972,$A$2:$A971,$A972)=0,"",$E972-_xlfn.MAXIFS($F$2:$F971,$C$2:$C971,$C972,$B$2:$B971,$B972,$A$2:$A971,$A972))))</f>
        <v>4.050925925925819E-4</v>
      </c>
      <c r="K972" s="6">
        <f t="shared" si="46"/>
        <v>7</v>
      </c>
      <c r="L972" s="6" t="str">
        <f t="shared" si="47"/>
        <v>EARLY</v>
      </c>
      <c r="M972" s="6" t="str">
        <f t="shared" si="45"/>
        <v>N</v>
      </c>
    </row>
    <row r="973" spans="1:13" x14ac:dyDescent="0.25">
      <c r="A973" t="s">
        <v>47</v>
      </c>
      <c r="B973" s="92">
        <v>46141</v>
      </c>
      <c r="C973" t="s">
        <v>120</v>
      </c>
      <c r="D973">
        <v>17232</v>
      </c>
      <c r="E973" s="76">
        <v>0.29716435185185186</v>
      </c>
      <c r="F973" s="76">
        <v>0.29803240740740738</v>
      </c>
      <c r="G973" s="2">
        <v>5.2083333333333336E-2</v>
      </c>
      <c r="H973" s="77">
        <v>2.3263888888888887E-3</v>
      </c>
      <c r="J973" s="79">
        <f>IF(IF(IF(_xlfn.MAXIFS($F$2:$F972,$C$2:$C972,$C973,$B$2:$B972,$B973,$A$2:$A972,$A973)=0,"",$E973-_xlfn.MAXIFS($F$2:$F972,$C$2:$C972,$C973,$B$2:$B972,$B973,$A$2:$A972,$A973))&lt;0,0,IF(_xlfn.MAXIFS($F$2:$F972,$C$2:$C972,$C973,$B$2:$B972,$B973,$A$2:$A972,$A973)=0,"",$E973-_xlfn.MAXIFS($F$2:$F972,$C$2:$C972,$C973,$B$2:$B972,$B973,$A$2:$A972,$A973)))&gt;0.25,"",IF(IF(_xlfn.MAXIFS($F$2:$F972,$C$2:$C972,$C973,$B$2:$B972,$B973,$A$2:$A972,$A973)=0,"",$E973-_xlfn.MAXIFS($F$2:$F972,$C$2:$C972,$C973,$B$2:$B972,$B973,$A$2:$A972,$A973))&lt;0,0,IF(_xlfn.MAXIFS($F$2:$F972,$C$2:$C972,$C973,$B$2:$B972,$B973,$A$2:$A972,$A973)=0,"",$E973-_xlfn.MAXIFS($F$2:$F972,$C$2:$C972,$C973,$B$2:$B972,$B973,$A$2:$A972,$A973))))</f>
        <v>2.3263888888889195E-3</v>
      </c>
      <c r="K973" s="6">
        <f t="shared" si="46"/>
        <v>7</v>
      </c>
      <c r="L973" s="6" t="str">
        <f t="shared" si="47"/>
        <v>EARLY</v>
      </c>
      <c r="M973" s="6" t="str">
        <f t="shared" si="45"/>
        <v>N</v>
      </c>
    </row>
    <row r="974" spans="1:13" x14ac:dyDescent="0.25">
      <c r="A974" t="s">
        <v>47</v>
      </c>
      <c r="B974" s="92">
        <v>46141</v>
      </c>
      <c r="C974" t="s">
        <v>120</v>
      </c>
      <c r="D974">
        <v>17332</v>
      </c>
      <c r="E974" s="76">
        <v>0.29758101851851854</v>
      </c>
      <c r="F974" s="76">
        <v>0.29850694444444442</v>
      </c>
      <c r="G974" s="2">
        <v>5.5555555555555552E-2</v>
      </c>
      <c r="H974" s="77">
        <v>0</v>
      </c>
      <c r="J974" s="79">
        <f>IF(IF(IF(_xlfn.MAXIFS($F$2:$F973,$C$2:$C973,$C974,$B$2:$B973,$B974,$A$2:$A973,$A974)=0,"",$E974-_xlfn.MAXIFS($F$2:$F973,$C$2:$C973,$C974,$B$2:$B973,$B974,$A$2:$A973,$A974))&lt;0,0,IF(_xlfn.MAXIFS($F$2:$F973,$C$2:$C973,$C974,$B$2:$B973,$B974,$A$2:$A973,$A974)=0,"",$E974-_xlfn.MAXIFS($F$2:$F973,$C$2:$C973,$C974,$B$2:$B973,$B974,$A$2:$A973,$A974)))&gt;0.25,"",IF(IF(_xlfn.MAXIFS($F$2:$F973,$C$2:$C973,$C974,$B$2:$B973,$B974,$A$2:$A973,$A974)=0,"",$E974-_xlfn.MAXIFS($F$2:$F973,$C$2:$C973,$C974,$B$2:$B973,$B974,$A$2:$A973,$A974))&lt;0,0,IF(_xlfn.MAXIFS($F$2:$F973,$C$2:$C973,$C974,$B$2:$B973,$B974,$A$2:$A973,$A974)=0,"",$E974-_xlfn.MAXIFS($F$2:$F973,$C$2:$C973,$C974,$B$2:$B973,$B974,$A$2:$A973,$A974))))</f>
        <v>0</v>
      </c>
      <c r="K974" s="6">
        <f t="shared" si="46"/>
        <v>7</v>
      </c>
      <c r="L974" s="6" t="str">
        <f t="shared" si="47"/>
        <v>EARLY</v>
      </c>
      <c r="M974" s="6" t="str">
        <f t="shared" si="45"/>
        <v>N</v>
      </c>
    </row>
    <row r="975" spans="1:13" x14ac:dyDescent="0.25">
      <c r="A975" t="s">
        <v>47</v>
      </c>
      <c r="B975" s="92">
        <v>46141</v>
      </c>
      <c r="C975" t="s">
        <v>121</v>
      </c>
      <c r="D975">
        <v>25231</v>
      </c>
      <c r="E975" s="76">
        <v>0.2999074074074074</v>
      </c>
      <c r="F975" s="76">
        <v>0.30256944444444445</v>
      </c>
      <c r="G975" s="2">
        <v>0.15972222222222221</v>
      </c>
      <c r="H975" s="77">
        <v>1.1111111111111111E-3</v>
      </c>
      <c r="J975" s="79">
        <f>IF(IF(IF(_xlfn.MAXIFS($F$2:$F974,$C$2:$C974,$C975,$B$2:$B974,$B975,$A$2:$A974,$A975)=0,"",$E975-_xlfn.MAXIFS($F$2:$F974,$C$2:$C974,$C975,$B$2:$B974,$B975,$A$2:$A974,$A975))&lt;0,0,IF(_xlfn.MAXIFS($F$2:$F974,$C$2:$C974,$C975,$B$2:$B974,$B975,$A$2:$A974,$A975)=0,"",$E975-_xlfn.MAXIFS($F$2:$F974,$C$2:$C974,$C975,$B$2:$B974,$B975,$A$2:$A974,$A975)))&gt;0.25,"",IF(IF(_xlfn.MAXIFS($F$2:$F974,$C$2:$C974,$C975,$B$2:$B974,$B975,$A$2:$A974,$A975)=0,"",$E975-_xlfn.MAXIFS($F$2:$F974,$C$2:$C974,$C975,$B$2:$B974,$B975,$A$2:$A974,$A975))&lt;0,0,IF(_xlfn.MAXIFS($F$2:$F974,$C$2:$C974,$C975,$B$2:$B974,$B975,$A$2:$A974,$A975)=0,"",$E975-_xlfn.MAXIFS($F$2:$F974,$C$2:$C974,$C975,$B$2:$B974,$B975,$A$2:$A974,$A975))))</f>
        <v>1.1111111111111183E-3</v>
      </c>
      <c r="K975" s="6">
        <f t="shared" si="46"/>
        <v>7</v>
      </c>
      <c r="L975" s="6" t="str">
        <f t="shared" si="47"/>
        <v>EARLY</v>
      </c>
      <c r="M975" s="6" t="str">
        <f t="shared" si="45"/>
        <v>N</v>
      </c>
    </row>
    <row r="976" spans="1:13" x14ac:dyDescent="0.25">
      <c r="A976" t="s">
        <v>47</v>
      </c>
      <c r="B976" s="92">
        <v>46141</v>
      </c>
      <c r="C976" t="s">
        <v>120</v>
      </c>
      <c r="D976">
        <v>18132</v>
      </c>
      <c r="E976" s="76">
        <v>0.30134259259259261</v>
      </c>
      <c r="F976" s="76">
        <v>0.30221064814814813</v>
      </c>
      <c r="G976" s="2">
        <v>5.2083333333333336E-2</v>
      </c>
      <c r="H976" s="77">
        <v>2.8356481481481483E-3</v>
      </c>
      <c r="J976" s="79">
        <f>IF(IF(IF(_xlfn.MAXIFS($F$2:$F975,$C$2:$C975,$C976,$B$2:$B975,$B976,$A$2:$A975,$A976)=0,"",$E976-_xlfn.MAXIFS($F$2:$F975,$C$2:$C975,$C976,$B$2:$B975,$B976,$A$2:$A975,$A976))&lt;0,0,IF(_xlfn.MAXIFS($F$2:$F975,$C$2:$C975,$C976,$B$2:$B975,$B976,$A$2:$A975,$A976)=0,"",$E976-_xlfn.MAXIFS($F$2:$F975,$C$2:$C975,$C976,$B$2:$B975,$B976,$A$2:$A975,$A976)))&gt;0.25,"",IF(IF(_xlfn.MAXIFS($F$2:$F975,$C$2:$C975,$C976,$B$2:$B975,$B976,$A$2:$A975,$A976)=0,"",$E976-_xlfn.MAXIFS($F$2:$F975,$C$2:$C975,$C976,$B$2:$B975,$B976,$A$2:$A975,$A976))&lt;0,0,IF(_xlfn.MAXIFS($F$2:$F975,$C$2:$C975,$C976,$B$2:$B975,$B976,$A$2:$A975,$A976)=0,"",$E976-_xlfn.MAXIFS($F$2:$F975,$C$2:$C975,$C976,$B$2:$B975,$B976,$A$2:$A975,$A976))))</f>
        <v>2.8356481481481843E-3</v>
      </c>
      <c r="K976" s="6">
        <f t="shared" si="46"/>
        <v>7</v>
      </c>
      <c r="L976" s="6" t="str">
        <f t="shared" si="47"/>
        <v>EARLY</v>
      </c>
      <c r="M976" s="6" t="str">
        <f t="shared" si="45"/>
        <v>N</v>
      </c>
    </row>
    <row r="977" spans="1:13" x14ac:dyDescent="0.25">
      <c r="A977" t="s">
        <v>47</v>
      </c>
      <c r="B977" s="92">
        <v>46141</v>
      </c>
      <c r="C977" t="s">
        <v>121</v>
      </c>
      <c r="D977">
        <v>14432</v>
      </c>
      <c r="E977" s="76">
        <v>0.30237268518518517</v>
      </c>
      <c r="F977" s="76">
        <v>0.30487268518518518</v>
      </c>
      <c r="G977" s="2">
        <v>0.15</v>
      </c>
      <c r="H977" s="77">
        <v>0</v>
      </c>
      <c r="J977" s="79">
        <f>IF(IF(IF(_xlfn.MAXIFS($F$2:$F976,$C$2:$C976,$C977,$B$2:$B976,$B977,$A$2:$A976,$A977)=0,"",$E977-_xlfn.MAXIFS($F$2:$F976,$C$2:$C976,$C977,$B$2:$B976,$B977,$A$2:$A976,$A977))&lt;0,0,IF(_xlfn.MAXIFS($F$2:$F976,$C$2:$C976,$C977,$B$2:$B976,$B977,$A$2:$A976,$A977)=0,"",$E977-_xlfn.MAXIFS($F$2:$F976,$C$2:$C976,$C977,$B$2:$B976,$B977,$A$2:$A976,$A977)))&gt;0.25,"",IF(IF(_xlfn.MAXIFS($F$2:$F976,$C$2:$C976,$C977,$B$2:$B976,$B977,$A$2:$A976,$A977)=0,"",$E977-_xlfn.MAXIFS($F$2:$F976,$C$2:$C976,$C977,$B$2:$B976,$B977,$A$2:$A976,$A977))&lt;0,0,IF(_xlfn.MAXIFS($F$2:$F976,$C$2:$C976,$C977,$B$2:$B976,$B977,$A$2:$A976,$A977)=0,"",$E977-_xlfn.MAXIFS($F$2:$F976,$C$2:$C976,$C977,$B$2:$B976,$B977,$A$2:$A976,$A977))))</f>
        <v>0</v>
      </c>
      <c r="K977" s="6">
        <f t="shared" si="46"/>
        <v>7</v>
      </c>
      <c r="L977" s="6" t="str">
        <f t="shared" si="47"/>
        <v>EARLY</v>
      </c>
      <c r="M977" s="6" t="str">
        <f t="shared" si="45"/>
        <v>N</v>
      </c>
    </row>
    <row r="978" spans="1:13" x14ac:dyDescent="0.25">
      <c r="A978" t="s">
        <v>47</v>
      </c>
      <c r="B978" s="92">
        <v>46141</v>
      </c>
      <c r="C978" t="s">
        <v>121</v>
      </c>
      <c r="D978">
        <v>17232</v>
      </c>
      <c r="E978" s="76">
        <v>0.30451388888888886</v>
      </c>
      <c r="F978" s="76">
        <v>0.3064236111111111</v>
      </c>
      <c r="G978" s="2">
        <v>0.11458333333333333</v>
      </c>
      <c r="H978" s="77">
        <v>0</v>
      </c>
      <c r="J978" s="79">
        <f>IF(IF(IF(_xlfn.MAXIFS($F$2:$F977,$C$2:$C977,$C978,$B$2:$B977,$B978,$A$2:$A977,$A978)=0,"",$E978-_xlfn.MAXIFS($F$2:$F977,$C$2:$C977,$C978,$B$2:$B977,$B978,$A$2:$A977,$A978))&lt;0,0,IF(_xlfn.MAXIFS($F$2:$F977,$C$2:$C977,$C978,$B$2:$B977,$B978,$A$2:$A977,$A978)=0,"",$E978-_xlfn.MAXIFS($F$2:$F977,$C$2:$C977,$C978,$B$2:$B977,$B978,$A$2:$A977,$A978)))&gt;0.25,"",IF(IF(_xlfn.MAXIFS($F$2:$F977,$C$2:$C977,$C978,$B$2:$B977,$B978,$A$2:$A977,$A978)=0,"",$E978-_xlfn.MAXIFS($F$2:$F977,$C$2:$C977,$C978,$B$2:$B977,$B978,$A$2:$A977,$A978))&lt;0,0,IF(_xlfn.MAXIFS($F$2:$F977,$C$2:$C977,$C978,$B$2:$B977,$B978,$A$2:$A977,$A978)=0,"",$E978-_xlfn.MAXIFS($F$2:$F977,$C$2:$C977,$C978,$B$2:$B977,$B978,$A$2:$A977,$A978))))</f>
        <v>0</v>
      </c>
      <c r="K978" s="6">
        <f t="shared" si="46"/>
        <v>7</v>
      </c>
      <c r="L978" s="6" t="str">
        <f t="shared" si="47"/>
        <v>EARLY</v>
      </c>
      <c r="M978" s="6" t="str">
        <f t="shared" si="45"/>
        <v>N</v>
      </c>
    </row>
    <row r="979" spans="1:13" x14ac:dyDescent="0.25">
      <c r="A979" t="s">
        <v>47</v>
      </c>
      <c r="B979" s="92">
        <v>46141</v>
      </c>
      <c r="C979" t="s">
        <v>120</v>
      </c>
      <c r="D979">
        <v>20431</v>
      </c>
      <c r="E979" s="76">
        <v>0.30481481481481482</v>
      </c>
      <c r="F979" s="76">
        <v>0.3064351851851852</v>
      </c>
      <c r="G979" s="2">
        <v>9.7222222222222224E-2</v>
      </c>
      <c r="H979" s="77">
        <v>2.6041666666666665E-3</v>
      </c>
      <c r="J979" s="79">
        <f>IF(IF(IF(_xlfn.MAXIFS($F$2:$F978,$C$2:$C978,$C979,$B$2:$B978,$B979,$A$2:$A978,$A979)=0,"",$E979-_xlfn.MAXIFS($F$2:$F978,$C$2:$C978,$C979,$B$2:$B978,$B979,$A$2:$A978,$A979))&lt;0,0,IF(_xlfn.MAXIFS($F$2:$F978,$C$2:$C978,$C979,$B$2:$B978,$B979,$A$2:$A978,$A979)=0,"",$E979-_xlfn.MAXIFS($F$2:$F978,$C$2:$C978,$C979,$B$2:$B978,$B979,$A$2:$A978,$A979)))&gt;0.25,"",IF(IF(_xlfn.MAXIFS($F$2:$F978,$C$2:$C978,$C979,$B$2:$B978,$B979,$A$2:$A978,$A979)=0,"",$E979-_xlfn.MAXIFS($F$2:$F978,$C$2:$C978,$C979,$B$2:$B978,$B979,$A$2:$A978,$A979))&lt;0,0,IF(_xlfn.MAXIFS($F$2:$F978,$C$2:$C978,$C979,$B$2:$B978,$B979,$A$2:$A978,$A979)=0,"",$E979-_xlfn.MAXIFS($F$2:$F978,$C$2:$C978,$C979,$B$2:$B978,$B979,$A$2:$A978,$A979))))</f>
        <v>2.6041666666666852E-3</v>
      </c>
      <c r="K979" s="6">
        <f t="shared" si="46"/>
        <v>7</v>
      </c>
      <c r="L979" s="6" t="str">
        <f t="shared" si="47"/>
        <v>EARLY</v>
      </c>
      <c r="M979" s="6" t="str">
        <f t="shared" si="45"/>
        <v>N</v>
      </c>
    </row>
    <row r="980" spans="1:13" x14ac:dyDescent="0.25">
      <c r="A980" t="s">
        <v>47</v>
      </c>
      <c r="B980" s="92">
        <v>46141</v>
      </c>
      <c r="C980" t="s">
        <v>121</v>
      </c>
      <c r="D980">
        <v>17332</v>
      </c>
      <c r="E980" s="76">
        <v>0.30666666666666664</v>
      </c>
      <c r="F980" s="76">
        <v>0.30898148148148147</v>
      </c>
      <c r="G980" s="2">
        <v>0.1388888888888889</v>
      </c>
      <c r="H980" s="77">
        <v>2.4305555555555555E-4</v>
      </c>
      <c r="J980" s="79">
        <f>IF(IF(IF(_xlfn.MAXIFS($F$2:$F979,$C$2:$C979,$C980,$B$2:$B979,$B980,$A$2:$A979,$A980)=0,"",$E980-_xlfn.MAXIFS($F$2:$F979,$C$2:$C979,$C980,$B$2:$B979,$B980,$A$2:$A979,$A980))&lt;0,0,IF(_xlfn.MAXIFS($F$2:$F979,$C$2:$C979,$C980,$B$2:$B979,$B980,$A$2:$A979,$A980)=0,"",$E980-_xlfn.MAXIFS($F$2:$F979,$C$2:$C979,$C980,$B$2:$B979,$B980,$A$2:$A979,$A980)))&gt;0.25,"",IF(IF(_xlfn.MAXIFS($F$2:$F979,$C$2:$C979,$C980,$B$2:$B979,$B980,$A$2:$A979,$A980)=0,"",$E980-_xlfn.MAXIFS($F$2:$F979,$C$2:$C979,$C980,$B$2:$B979,$B980,$A$2:$A979,$A980))&lt;0,0,IF(_xlfn.MAXIFS($F$2:$F979,$C$2:$C979,$C980,$B$2:$B979,$B980,$A$2:$A979,$A980)=0,"",$E980-_xlfn.MAXIFS($F$2:$F979,$C$2:$C979,$C980,$B$2:$B979,$B980,$A$2:$A979,$A980))))</f>
        <v>2.4305555555553804E-4</v>
      </c>
      <c r="K980" s="6">
        <f t="shared" si="46"/>
        <v>7</v>
      </c>
      <c r="L980" s="6" t="str">
        <f t="shared" si="47"/>
        <v>EARLY</v>
      </c>
      <c r="M980" s="6" t="str">
        <f t="shared" si="45"/>
        <v>N</v>
      </c>
    </row>
    <row r="981" spans="1:13" x14ac:dyDescent="0.25">
      <c r="A981" t="s">
        <v>47</v>
      </c>
      <c r="B981" s="92">
        <v>46141</v>
      </c>
      <c r="C981" t="s">
        <v>120</v>
      </c>
      <c r="D981">
        <v>25231</v>
      </c>
      <c r="E981" s="76">
        <v>0.30800925925925926</v>
      </c>
      <c r="F981" s="76">
        <v>0.30974537037037037</v>
      </c>
      <c r="G981" s="2">
        <v>0.10416666666666667</v>
      </c>
      <c r="H981" s="77">
        <v>1.5740740740740741E-3</v>
      </c>
      <c r="J981" s="79">
        <f>IF(IF(IF(_xlfn.MAXIFS($F$2:$F980,$C$2:$C980,$C981,$B$2:$B980,$B981,$A$2:$A980,$A981)=0,"",$E981-_xlfn.MAXIFS($F$2:$F980,$C$2:$C980,$C981,$B$2:$B980,$B981,$A$2:$A980,$A981))&lt;0,0,IF(_xlfn.MAXIFS($F$2:$F980,$C$2:$C980,$C981,$B$2:$B980,$B981,$A$2:$A980,$A981)=0,"",$E981-_xlfn.MAXIFS($F$2:$F980,$C$2:$C980,$C981,$B$2:$B980,$B981,$A$2:$A980,$A981)))&gt;0.25,"",IF(IF(_xlfn.MAXIFS($F$2:$F980,$C$2:$C980,$C981,$B$2:$B980,$B981,$A$2:$A980,$A981)=0,"",$E981-_xlfn.MAXIFS($F$2:$F980,$C$2:$C980,$C981,$B$2:$B980,$B981,$A$2:$A980,$A981))&lt;0,0,IF(_xlfn.MAXIFS($F$2:$F980,$C$2:$C980,$C981,$B$2:$B980,$B981,$A$2:$A980,$A981)=0,"",$E981-_xlfn.MAXIFS($F$2:$F980,$C$2:$C980,$C981,$B$2:$B980,$B981,$A$2:$A980,$A981))))</f>
        <v>1.5740740740740611E-3</v>
      </c>
      <c r="K981" s="6">
        <f t="shared" si="46"/>
        <v>7</v>
      </c>
      <c r="L981" s="6" t="str">
        <f t="shared" si="47"/>
        <v>EARLY</v>
      </c>
      <c r="M981" s="6" t="str">
        <f t="shared" si="45"/>
        <v>N</v>
      </c>
    </row>
    <row r="982" spans="1:13" x14ac:dyDescent="0.25">
      <c r="A982" t="s">
        <v>47</v>
      </c>
      <c r="B982" s="92">
        <v>46141</v>
      </c>
      <c r="C982" t="s">
        <v>121</v>
      </c>
      <c r="D982">
        <v>18132</v>
      </c>
      <c r="E982" s="76">
        <v>0.30915509259259261</v>
      </c>
      <c r="F982" s="76">
        <v>0.31164351851851851</v>
      </c>
      <c r="G982" s="2">
        <v>0.14930555555555555</v>
      </c>
      <c r="H982" s="77">
        <v>1.7361111111111112E-4</v>
      </c>
      <c r="J982" s="79">
        <f>IF(IF(IF(_xlfn.MAXIFS($F$2:$F981,$C$2:$C981,$C982,$B$2:$B981,$B982,$A$2:$A981,$A982)=0,"",$E982-_xlfn.MAXIFS($F$2:$F981,$C$2:$C981,$C982,$B$2:$B981,$B982,$A$2:$A981,$A982))&lt;0,0,IF(_xlfn.MAXIFS($F$2:$F981,$C$2:$C981,$C982,$B$2:$B981,$B982,$A$2:$A981,$A982)=0,"",$E982-_xlfn.MAXIFS($F$2:$F981,$C$2:$C981,$C982,$B$2:$B981,$B982,$A$2:$A981,$A982)))&gt;0.25,"",IF(IF(_xlfn.MAXIFS($F$2:$F981,$C$2:$C981,$C982,$B$2:$B981,$B982,$A$2:$A981,$A982)=0,"",$E982-_xlfn.MAXIFS($F$2:$F981,$C$2:$C981,$C982,$B$2:$B981,$B982,$A$2:$A981,$A982))&lt;0,0,IF(_xlfn.MAXIFS($F$2:$F981,$C$2:$C981,$C982,$B$2:$B981,$B982,$A$2:$A981,$A982)=0,"",$E982-_xlfn.MAXIFS($F$2:$F981,$C$2:$C981,$C982,$B$2:$B981,$B982,$A$2:$A981,$A982))))</f>
        <v>1.7361111111113825E-4</v>
      </c>
      <c r="K982" s="6">
        <f t="shared" si="46"/>
        <v>7</v>
      </c>
      <c r="L982" s="6" t="str">
        <f t="shared" si="47"/>
        <v>EARLY</v>
      </c>
      <c r="M982" s="6" t="str">
        <f t="shared" si="45"/>
        <v>N</v>
      </c>
    </row>
    <row r="983" spans="1:13" x14ac:dyDescent="0.25">
      <c r="A983" t="s">
        <v>47</v>
      </c>
      <c r="B983" s="92">
        <v>46141</v>
      </c>
      <c r="C983" t="s">
        <v>120</v>
      </c>
      <c r="D983">
        <v>14232</v>
      </c>
      <c r="E983" s="76">
        <v>0.30920138888888887</v>
      </c>
      <c r="F983" s="76">
        <v>0.30943287037037037</v>
      </c>
      <c r="G983" s="2">
        <v>1.3888888888888888E-2</v>
      </c>
      <c r="H983" s="77">
        <v>0</v>
      </c>
      <c r="J983" s="79">
        <f>IF(IF(IF(_xlfn.MAXIFS($F$2:$F982,$C$2:$C982,$C983,$B$2:$B982,$B983,$A$2:$A982,$A983)=0,"",$E983-_xlfn.MAXIFS($F$2:$F982,$C$2:$C982,$C983,$B$2:$B982,$B983,$A$2:$A982,$A983))&lt;0,0,IF(_xlfn.MAXIFS($F$2:$F982,$C$2:$C982,$C983,$B$2:$B982,$B983,$A$2:$A982,$A983)=0,"",$E983-_xlfn.MAXIFS($F$2:$F982,$C$2:$C982,$C983,$B$2:$B982,$B983,$A$2:$A982,$A983)))&gt;0.25,"",IF(IF(_xlfn.MAXIFS($F$2:$F982,$C$2:$C982,$C983,$B$2:$B982,$B983,$A$2:$A982,$A983)=0,"",$E983-_xlfn.MAXIFS($F$2:$F982,$C$2:$C982,$C983,$B$2:$B982,$B983,$A$2:$A982,$A983))&lt;0,0,IF(_xlfn.MAXIFS($F$2:$F982,$C$2:$C982,$C983,$B$2:$B982,$B983,$A$2:$A982,$A983)=0,"",$E983-_xlfn.MAXIFS($F$2:$F982,$C$2:$C982,$C983,$B$2:$B982,$B983,$A$2:$A982,$A983))))</f>
        <v>0</v>
      </c>
      <c r="K983" s="6">
        <f t="shared" si="46"/>
        <v>7</v>
      </c>
      <c r="L983" s="6" t="str">
        <f t="shared" si="47"/>
        <v>EARLY</v>
      </c>
      <c r="M983" s="6" t="str">
        <f t="shared" si="45"/>
        <v>N</v>
      </c>
    </row>
    <row r="984" spans="1:13" x14ac:dyDescent="0.25">
      <c r="A984" t="s">
        <v>47</v>
      </c>
      <c r="B984" s="92">
        <v>46141</v>
      </c>
      <c r="C984" t="s">
        <v>120</v>
      </c>
      <c r="D984">
        <v>14432</v>
      </c>
      <c r="E984" s="76">
        <v>0.31101851851851853</v>
      </c>
      <c r="F984" s="76">
        <v>0.31223379629629627</v>
      </c>
      <c r="G984" s="2">
        <v>7.2916666666666671E-2</v>
      </c>
      <c r="H984" s="77">
        <v>1.5856481481481481E-3</v>
      </c>
      <c r="J984" s="79">
        <f>IF(IF(IF(_xlfn.MAXIFS($F$2:$F983,$C$2:$C983,$C984,$B$2:$B983,$B984,$A$2:$A983,$A984)=0,"",$E984-_xlfn.MAXIFS($F$2:$F983,$C$2:$C983,$C984,$B$2:$B983,$B984,$A$2:$A983,$A984))&lt;0,0,IF(_xlfn.MAXIFS($F$2:$F983,$C$2:$C983,$C984,$B$2:$B983,$B984,$A$2:$A983,$A984)=0,"",$E984-_xlfn.MAXIFS($F$2:$F983,$C$2:$C983,$C984,$B$2:$B983,$B984,$A$2:$A983,$A984)))&gt;0.25,"",IF(IF(_xlfn.MAXIFS($F$2:$F983,$C$2:$C983,$C984,$B$2:$B983,$B984,$A$2:$A983,$A984)=0,"",$E984-_xlfn.MAXIFS($F$2:$F983,$C$2:$C983,$C984,$B$2:$B983,$B984,$A$2:$A983,$A984))&lt;0,0,IF(_xlfn.MAXIFS($F$2:$F983,$C$2:$C983,$C984,$B$2:$B983,$B984,$A$2:$A983,$A984)=0,"",$E984-_xlfn.MAXIFS($F$2:$F983,$C$2:$C983,$C984,$B$2:$B983,$B984,$A$2:$A983,$A984))))</f>
        <v>1.2731481481481621E-3</v>
      </c>
      <c r="K984" s="6">
        <f t="shared" si="46"/>
        <v>7</v>
      </c>
      <c r="L984" s="6" t="str">
        <f t="shared" si="47"/>
        <v>EARLY</v>
      </c>
      <c r="M984" s="6" t="str">
        <f t="shared" si="45"/>
        <v>N</v>
      </c>
    </row>
    <row r="985" spans="1:13" x14ac:dyDescent="0.25">
      <c r="A985" t="s">
        <v>47</v>
      </c>
      <c r="B985" s="92">
        <v>46141</v>
      </c>
      <c r="C985" t="s">
        <v>121</v>
      </c>
      <c r="D985">
        <v>20431</v>
      </c>
      <c r="E985" s="76">
        <v>0.3120486111111111</v>
      </c>
      <c r="F985" s="76">
        <v>0.31505787037037036</v>
      </c>
      <c r="G985" s="2">
        <v>0.18055555555555555</v>
      </c>
      <c r="H985" s="77">
        <v>4.0509259259259258E-4</v>
      </c>
      <c r="J985" s="79">
        <f>IF(IF(IF(_xlfn.MAXIFS($F$2:$F984,$C$2:$C984,$C985,$B$2:$B984,$B985,$A$2:$A984,$A985)=0,"",$E985-_xlfn.MAXIFS($F$2:$F984,$C$2:$C984,$C985,$B$2:$B984,$B985,$A$2:$A984,$A985))&lt;0,0,IF(_xlfn.MAXIFS($F$2:$F984,$C$2:$C984,$C985,$B$2:$B984,$B985,$A$2:$A984,$A985)=0,"",$E985-_xlfn.MAXIFS($F$2:$F984,$C$2:$C984,$C985,$B$2:$B984,$B985,$A$2:$A984,$A985)))&gt;0.25,"",IF(IF(_xlfn.MAXIFS($F$2:$F984,$C$2:$C984,$C985,$B$2:$B984,$B985,$A$2:$A984,$A985)=0,"",$E985-_xlfn.MAXIFS($F$2:$F984,$C$2:$C984,$C985,$B$2:$B984,$B985,$A$2:$A984,$A985))&lt;0,0,IF(_xlfn.MAXIFS($F$2:$F984,$C$2:$C984,$C985,$B$2:$B984,$B985,$A$2:$A984,$A985)=0,"",$E985-_xlfn.MAXIFS($F$2:$F984,$C$2:$C984,$C985,$B$2:$B984,$B985,$A$2:$A984,$A985))))</f>
        <v>4.050925925925819E-4</v>
      </c>
      <c r="K985" s="6">
        <f t="shared" si="46"/>
        <v>7</v>
      </c>
      <c r="L985" s="6" t="str">
        <f t="shared" si="47"/>
        <v>EARLY</v>
      </c>
      <c r="M985" s="6" t="str">
        <f t="shared" si="45"/>
        <v>N</v>
      </c>
    </row>
    <row r="986" spans="1:13" x14ac:dyDescent="0.25">
      <c r="A986" t="s">
        <v>47</v>
      </c>
      <c r="B986" s="92">
        <v>46141</v>
      </c>
      <c r="C986" t="s">
        <v>120</v>
      </c>
      <c r="D986">
        <v>17232</v>
      </c>
      <c r="E986" s="76">
        <v>0.31278935185185186</v>
      </c>
      <c r="F986" s="76">
        <v>0.31377314814814816</v>
      </c>
      <c r="G986" s="2">
        <v>5.9027777777777776E-2</v>
      </c>
      <c r="H986" s="77">
        <v>5.5555555555555556E-4</v>
      </c>
      <c r="J986" s="79">
        <f>IF(IF(IF(_xlfn.MAXIFS($F$2:$F985,$C$2:$C985,$C986,$B$2:$B985,$B986,$A$2:$A985,$A986)=0,"",$E986-_xlfn.MAXIFS($F$2:$F985,$C$2:$C985,$C986,$B$2:$B985,$B986,$A$2:$A985,$A986))&lt;0,0,IF(_xlfn.MAXIFS($F$2:$F985,$C$2:$C985,$C986,$B$2:$B985,$B986,$A$2:$A985,$A986)=0,"",$E986-_xlfn.MAXIFS($F$2:$F985,$C$2:$C985,$C986,$B$2:$B985,$B986,$A$2:$A985,$A986)))&gt;0.25,"",IF(IF(_xlfn.MAXIFS($F$2:$F985,$C$2:$C985,$C986,$B$2:$B985,$B986,$A$2:$A985,$A986)=0,"",$E986-_xlfn.MAXIFS($F$2:$F985,$C$2:$C985,$C986,$B$2:$B985,$B986,$A$2:$A985,$A986))&lt;0,0,IF(_xlfn.MAXIFS($F$2:$F985,$C$2:$C985,$C986,$B$2:$B985,$B986,$A$2:$A985,$A986)=0,"",$E986-_xlfn.MAXIFS($F$2:$F985,$C$2:$C985,$C986,$B$2:$B985,$B986,$A$2:$A985,$A986))))</f>
        <v>5.5555555555558689E-4</v>
      </c>
      <c r="K986" s="6">
        <f t="shared" si="46"/>
        <v>7</v>
      </c>
      <c r="L986" s="6" t="str">
        <f t="shared" si="47"/>
        <v>LATE</v>
      </c>
      <c r="M986" s="6" t="str">
        <f t="shared" si="45"/>
        <v>N</v>
      </c>
    </row>
    <row r="987" spans="1:13" x14ac:dyDescent="0.25">
      <c r="A987" t="s">
        <v>47</v>
      </c>
      <c r="B987" s="92">
        <v>46141</v>
      </c>
      <c r="C987" t="s">
        <v>121</v>
      </c>
      <c r="D987">
        <v>14232</v>
      </c>
      <c r="E987" s="76">
        <v>0.31452546296296297</v>
      </c>
      <c r="F987" s="76">
        <v>0.31707175925925923</v>
      </c>
      <c r="G987" s="2">
        <v>0.15277777777777779</v>
      </c>
      <c r="H987" s="77">
        <v>0</v>
      </c>
      <c r="J987" s="79">
        <f>IF(IF(IF(_xlfn.MAXIFS($F$2:$F986,$C$2:$C986,$C987,$B$2:$B986,$B987,$A$2:$A986,$A987)=0,"",$E987-_xlfn.MAXIFS($F$2:$F986,$C$2:$C986,$C987,$B$2:$B986,$B987,$A$2:$A986,$A987))&lt;0,0,IF(_xlfn.MAXIFS($F$2:$F986,$C$2:$C986,$C987,$B$2:$B986,$B987,$A$2:$A986,$A987)=0,"",$E987-_xlfn.MAXIFS($F$2:$F986,$C$2:$C986,$C987,$B$2:$B986,$B987,$A$2:$A986,$A987)))&gt;0.25,"",IF(IF(_xlfn.MAXIFS($F$2:$F986,$C$2:$C986,$C987,$B$2:$B986,$B987,$A$2:$A986,$A987)=0,"",$E987-_xlfn.MAXIFS($F$2:$F986,$C$2:$C986,$C987,$B$2:$B986,$B987,$A$2:$A986,$A987))&lt;0,0,IF(_xlfn.MAXIFS($F$2:$F986,$C$2:$C986,$C987,$B$2:$B986,$B987,$A$2:$A986,$A987)=0,"",$E987-_xlfn.MAXIFS($F$2:$F986,$C$2:$C986,$C987,$B$2:$B986,$B987,$A$2:$A986,$A987))))</f>
        <v>0</v>
      </c>
      <c r="K987" s="6">
        <f t="shared" si="46"/>
        <v>7</v>
      </c>
      <c r="L987" s="6" t="str">
        <f t="shared" si="47"/>
        <v>LATE</v>
      </c>
      <c r="M987" s="6" t="str">
        <f t="shared" si="45"/>
        <v>N</v>
      </c>
    </row>
    <row r="988" spans="1:13" x14ac:dyDescent="0.25">
      <c r="A988" t="s">
        <v>47</v>
      </c>
      <c r="B988" s="92">
        <v>46141</v>
      </c>
      <c r="C988" t="s">
        <v>120</v>
      </c>
      <c r="D988">
        <v>17332</v>
      </c>
      <c r="E988" s="76">
        <v>0.31465277777777778</v>
      </c>
      <c r="F988" s="76">
        <v>0.31592592592592594</v>
      </c>
      <c r="G988" s="2">
        <v>7.6388888888888895E-2</v>
      </c>
      <c r="H988" s="77">
        <v>8.7962962962962962E-4</v>
      </c>
      <c r="J988" s="79">
        <f>IF(IF(IF(_xlfn.MAXIFS($F$2:$F987,$C$2:$C987,$C988,$B$2:$B987,$B988,$A$2:$A987,$A988)=0,"",$E988-_xlfn.MAXIFS($F$2:$F987,$C$2:$C987,$C988,$B$2:$B987,$B988,$A$2:$A987,$A988))&lt;0,0,IF(_xlfn.MAXIFS($F$2:$F987,$C$2:$C987,$C988,$B$2:$B987,$B988,$A$2:$A987,$A988)=0,"",$E988-_xlfn.MAXIFS($F$2:$F987,$C$2:$C987,$C988,$B$2:$B987,$B988,$A$2:$A987,$A988)))&gt;0.25,"",IF(IF(_xlfn.MAXIFS($F$2:$F987,$C$2:$C987,$C988,$B$2:$B987,$B988,$A$2:$A987,$A988)=0,"",$E988-_xlfn.MAXIFS($F$2:$F987,$C$2:$C987,$C988,$B$2:$B987,$B988,$A$2:$A987,$A988))&lt;0,0,IF(_xlfn.MAXIFS($F$2:$F987,$C$2:$C987,$C988,$B$2:$B987,$B988,$A$2:$A987,$A988)=0,"",$E988-_xlfn.MAXIFS($F$2:$F987,$C$2:$C987,$C988,$B$2:$B987,$B988,$A$2:$A987,$A988))))</f>
        <v>8.796296296296191E-4</v>
      </c>
      <c r="K988" s="6">
        <f t="shared" si="46"/>
        <v>7</v>
      </c>
      <c r="L988" s="6" t="str">
        <f t="shared" si="47"/>
        <v>LATE</v>
      </c>
      <c r="M988" s="6" t="str">
        <f t="shared" si="45"/>
        <v>N</v>
      </c>
    </row>
    <row r="989" spans="1:13" x14ac:dyDescent="0.25">
      <c r="A989" t="s">
        <v>47</v>
      </c>
      <c r="B989" s="92">
        <v>46141</v>
      </c>
      <c r="C989" t="s">
        <v>121</v>
      </c>
      <c r="D989">
        <v>25231</v>
      </c>
      <c r="E989" s="76">
        <v>0.31842592592592595</v>
      </c>
      <c r="F989" s="76">
        <v>0.32079861111111113</v>
      </c>
      <c r="G989" s="2">
        <v>0.1423611111111111</v>
      </c>
      <c r="H989" s="77">
        <v>1.3541666666666667E-3</v>
      </c>
      <c r="J989" s="79">
        <f>IF(IF(IF(_xlfn.MAXIFS($F$2:$F988,$C$2:$C988,$C989,$B$2:$B988,$B989,$A$2:$A988,$A989)=0,"",$E989-_xlfn.MAXIFS($F$2:$F988,$C$2:$C988,$C989,$B$2:$B988,$B989,$A$2:$A988,$A989))&lt;0,0,IF(_xlfn.MAXIFS($F$2:$F988,$C$2:$C988,$C989,$B$2:$B988,$B989,$A$2:$A988,$A989)=0,"",$E989-_xlfn.MAXIFS($F$2:$F988,$C$2:$C988,$C989,$B$2:$B988,$B989,$A$2:$A988,$A989)))&gt;0.25,"",IF(IF(_xlfn.MAXIFS($F$2:$F988,$C$2:$C988,$C989,$B$2:$B988,$B989,$A$2:$A988,$A989)=0,"",$E989-_xlfn.MAXIFS($F$2:$F988,$C$2:$C988,$C989,$B$2:$B988,$B989,$A$2:$A988,$A989))&lt;0,0,IF(_xlfn.MAXIFS($F$2:$F988,$C$2:$C988,$C989,$B$2:$B988,$B989,$A$2:$A988,$A989)=0,"",$E989-_xlfn.MAXIFS($F$2:$F988,$C$2:$C988,$C989,$B$2:$B988,$B989,$A$2:$A988,$A989))))</f>
        <v>1.3541666666667118E-3</v>
      </c>
      <c r="K989" s="6">
        <f t="shared" si="46"/>
        <v>7</v>
      </c>
      <c r="L989" s="6" t="str">
        <f t="shared" si="47"/>
        <v>LATE</v>
      </c>
      <c r="M989" s="6" t="str">
        <f t="shared" si="45"/>
        <v>N</v>
      </c>
    </row>
    <row r="990" spans="1:13" x14ac:dyDescent="0.25">
      <c r="A990" t="s">
        <v>47</v>
      </c>
      <c r="B990" s="92">
        <v>46141</v>
      </c>
      <c r="C990" t="s">
        <v>120</v>
      </c>
      <c r="D990">
        <v>18132</v>
      </c>
      <c r="E990" s="76">
        <v>0.31864583333333335</v>
      </c>
      <c r="F990" s="76">
        <v>0.31945601851851851</v>
      </c>
      <c r="G990" s="2">
        <v>4.8611111111111112E-2</v>
      </c>
      <c r="H990" s="77">
        <v>2.7199074074074074E-3</v>
      </c>
      <c r="J990" s="79">
        <f>IF(IF(IF(_xlfn.MAXIFS($F$2:$F989,$C$2:$C989,$C990,$B$2:$B989,$B990,$A$2:$A989,$A990)=0,"",$E990-_xlfn.MAXIFS($F$2:$F989,$C$2:$C989,$C990,$B$2:$B989,$B990,$A$2:$A989,$A990))&lt;0,0,IF(_xlfn.MAXIFS($F$2:$F989,$C$2:$C989,$C990,$B$2:$B989,$B990,$A$2:$A989,$A990)=0,"",$E990-_xlfn.MAXIFS($F$2:$F989,$C$2:$C989,$C990,$B$2:$B989,$B990,$A$2:$A989,$A990)))&gt;0.25,"",IF(IF(_xlfn.MAXIFS($F$2:$F989,$C$2:$C989,$C990,$B$2:$B989,$B990,$A$2:$A989,$A990)=0,"",$E990-_xlfn.MAXIFS($F$2:$F989,$C$2:$C989,$C990,$B$2:$B989,$B990,$A$2:$A989,$A990))&lt;0,0,IF(_xlfn.MAXIFS($F$2:$F989,$C$2:$C989,$C990,$B$2:$B989,$B990,$A$2:$A989,$A990)=0,"",$E990-_xlfn.MAXIFS($F$2:$F989,$C$2:$C989,$C990,$B$2:$B989,$B990,$A$2:$A989,$A990))))</f>
        <v>2.719907407407407E-3</v>
      </c>
      <c r="K990" s="6">
        <f t="shared" si="46"/>
        <v>7</v>
      </c>
      <c r="L990" s="6" t="str">
        <f t="shared" si="47"/>
        <v>LATE</v>
      </c>
      <c r="M990" s="6" t="str">
        <f t="shared" si="45"/>
        <v>N</v>
      </c>
    </row>
    <row r="991" spans="1:13" x14ac:dyDescent="0.25">
      <c r="A991" t="s">
        <v>47</v>
      </c>
      <c r="B991" s="92">
        <v>46141</v>
      </c>
      <c r="C991" t="s">
        <v>121</v>
      </c>
      <c r="D991">
        <v>14432</v>
      </c>
      <c r="E991" s="76">
        <v>0.32184027777777779</v>
      </c>
      <c r="F991" s="76">
        <v>0.32496527777777778</v>
      </c>
      <c r="G991" s="2">
        <v>0.1875</v>
      </c>
      <c r="H991" s="77">
        <v>1.0416666666666667E-3</v>
      </c>
      <c r="J991" s="79">
        <f>IF(IF(IF(_xlfn.MAXIFS($F$2:$F990,$C$2:$C990,$C991,$B$2:$B990,$B991,$A$2:$A990,$A991)=0,"",$E991-_xlfn.MAXIFS($F$2:$F990,$C$2:$C990,$C991,$B$2:$B990,$B991,$A$2:$A990,$A991))&lt;0,0,IF(_xlfn.MAXIFS($F$2:$F990,$C$2:$C990,$C991,$B$2:$B990,$B991,$A$2:$A990,$A991)=0,"",$E991-_xlfn.MAXIFS($F$2:$F990,$C$2:$C990,$C991,$B$2:$B990,$B991,$A$2:$A990,$A991)))&gt;0.25,"",IF(IF(_xlfn.MAXIFS($F$2:$F990,$C$2:$C990,$C991,$B$2:$B990,$B991,$A$2:$A990,$A991)=0,"",$E991-_xlfn.MAXIFS($F$2:$F990,$C$2:$C990,$C991,$B$2:$B990,$B991,$A$2:$A990,$A991))&lt;0,0,IF(_xlfn.MAXIFS($F$2:$F990,$C$2:$C990,$C991,$B$2:$B990,$B991,$A$2:$A990,$A991)=0,"",$E991-_xlfn.MAXIFS($F$2:$F990,$C$2:$C990,$C991,$B$2:$B990,$B991,$A$2:$A990,$A991))))</f>
        <v>1.041666666666663E-3</v>
      </c>
      <c r="K991" s="6">
        <f t="shared" si="46"/>
        <v>7</v>
      </c>
      <c r="L991" s="6" t="str">
        <f t="shared" si="47"/>
        <v>LATE</v>
      </c>
      <c r="M991" s="6" t="str">
        <f t="shared" si="45"/>
        <v>N</v>
      </c>
    </row>
    <row r="992" spans="1:13" x14ac:dyDescent="0.25">
      <c r="A992" t="s">
        <v>47</v>
      </c>
      <c r="B992" s="92">
        <v>46141</v>
      </c>
      <c r="C992" t="s">
        <v>120</v>
      </c>
      <c r="D992">
        <v>20431</v>
      </c>
      <c r="E992" s="76">
        <v>0.32246527777777778</v>
      </c>
      <c r="F992" s="76">
        <v>0.32333333333333331</v>
      </c>
      <c r="G992" s="2">
        <v>5.2083333333333336E-2</v>
      </c>
      <c r="H992" s="77">
        <v>3.0092592592592593E-3</v>
      </c>
      <c r="J992" s="79">
        <f>IF(IF(IF(_xlfn.MAXIFS($F$2:$F991,$C$2:$C991,$C992,$B$2:$B991,$B992,$A$2:$A991,$A992)=0,"",$E992-_xlfn.MAXIFS($F$2:$F991,$C$2:$C991,$C992,$B$2:$B991,$B992,$A$2:$A991,$A992))&lt;0,0,IF(_xlfn.MAXIFS($F$2:$F991,$C$2:$C991,$C992,$B$2:$B991,$B992,$A$2:$A991,$A992)=0,"",$E992-_xlfn.MAXIFS($F$2:$F991,$C$2:$C991,$C992,$B$2:$B991,$B992,$A$2:$A991,$A992)))&gt;0.25,"",IF(IF(_xlfn.MAXIFS($F$2:$F991,$C$2:$C991,$C992,$B$2:$B991,$B992,$A$2:$A991,$A992)=0,"",$E992-_xlfn.MAXIFS($F$2:$F991,$C$2:$C991,$C992,$B$2:$B991,$B992,$A$2:$A991,$A992))&lt;0,0,IF(_xlfn.MAXIFS($F$2:$F991,$C$2:$C991,$C992,$B$2:$B991,$B992,$A$2:$A991,$A992)=0,"",$E992-_xlfn.MAXIFS($F$2:$F991,$C$2:$C991,$C992,$B$2:$B991,$B992,$A$2:$A991,$A992))))</f>
        <v>3.0092592592592671E-3</v>
      </c>
      <c r="K992" s="6">
        <f t="shared" si="46"/>
        <v>7</v>
      </c>
      <c r="L992" s="6" t="str">
        <f t="shared" si="47"/>
        <v>LATE</v>
      </c>
      <c r="M992" s="6" t="str">
        <f t="shared" si="45"/>
        <v>N</v>
      </c>
    </row>
    <row r="993" spans="1:13" x14ac:dyDescent="0.25">
      <c r="A993" t="s">
        <v>47</v>
      </c>
      <c r="B993" s="92">
        <v>46141</v>
      </c>
      <c r="C993" t="s">
        <v>121</v>
      </c>
      <c r="D993">
        <v>17332</v>
      </c>
      <c r="E993" s="76">
        <v>0.32431712962962961</v>
      </c>
      <c r="F993" s="76">
        <v>0.32726851851851851</v>
      </c>
      <c r="G993" s="2">
        <v>0.17708333333333334</v>
      </c>
      <c r="H993" s="77">
        <v>0</v>
      </c>
      <c r="J993" s="79">
        <f>IF(IF(IF(_xlfn.MAXIFS($F$2:$F992,$C$2:$C992,$C993,$B$2:$B992,$B993,$A$2:$A992,$A993)=0,"",$E993-_xlfn.MAXIFS($F$2:$F992,$C$2:$C992,$C993,$B$2:$B992,$B993,$A$2:$A992,$A993))&lt;0,0,IF(_xlfn.MAXIFS($F$2:$F992,$C$2:$C992,$C993,$B$2:$B992,$B993,$A$2:$A992,$A993)=0,"",$E993-_xlfn.MAXIFS($F$2:$F992,$C$2:$C992,$C993,$B$2:$B992,$B993,$A$2:$A992,$A993)))&gt;0.25,"",IF(IF(_xlfn.MAXIFS($F$2:$F992,$C$2:$C992,$C993,$B$2:$B992,$B993,$A$2:$A992,$A993)=0,"",$E993-_xlfn.MAXIFS($F$2:$F992,$C$2:$C992,$C993,$B$2:$B992,$B993,$A$2:$A992,$A993))&lt;0,0,IF(_xlfn.MAXIFS($F$2:$F992,$C$2:$C992,$C993,$B$2:$B992,$B993,$A$2:$A992,$A993)=0,"",$E993-_xlfn.MAXIFS($F$2:$F992,$C$2:$C992,$C993,$B$2:$B992,$B993,$A$2:$A992,$A993))))</f>
        <v>0</v>
      </c>
      <c r="K993" s="6">
        <f t="shared" si="46"/>
        <v>7</v>
      </c>
      <c r="L993" s="6" t="str">
        <f t="shared" si="47"/>
        <v>LATE</v>
      </c>
      <c r="M993" s="6" t="str">
        <f t="shared" si="45"/>
        <v>N</v>
      </c>
    </row>
    <row r="994" spans="1:13" x14ac:dyDescent="0.25">
      <c r="A994" t="s">
        <v>47</v>
      </c>
      <c r="B994" s="92">
        <v>46141</v>
      </c>
      <c r="C994" t="s">
        <v>120</v>
      </c>
      <c r="D994">
        <v>14232</v>
      </c>
      <c r="E994" s="76">
        <v>0.32459490740740743</v>
      </c>
      <c r="F994" s="76">
        <v>0.32552083333333331</v>
      </c>
      <c r="G994" s="2">
        <v>5.5555555555555552E-2</v>
      </c>
      <c r="H994" s="77">
        <v>1.261574074074074E-3</v>
      </c>
      <c r="J994" s="79">
        <f>IF(IF(IF(_xlfn.MAXIFS($F$2:$F993,$C$2:$C993,$C994,$B$2:$B993,$B994,$A$2:$A993,$A994)=0,"",$E994-_xlfn.MAXIFS($F$2:$F993,$C$2:$C993,$C994,$B$2:$B993,$B994,$A$2:$A993,$A994))&lt;0,0,IF(_xlfn.MAXIFS($F$2:$F993,$C$2:$C993,$C994,$B$2:$B993,$B994,$A$2:$A993,$A994)=0,"",$E994-_xlfn.MAXIFS($F$2:$F993,$C$2:$C993,$C994,$B$2:$B993,$B994,$A$2:$A993,$A994)))&gt;0.25,"",IF(IF(_xlfn.MAXIFS($F$2:$F993,$C$2:$C993,$C994,$B$2:$B993,$B994,$A$2:$A993,$A994)=0,"",$E994-_xlfn.MAXIFS($F$2:$F993,$C$2:$C993,$C994,$B$2:$B993,$B994,$A$2:$A993,$A994))&lt;0,0,IF(_xlfn.MAXIFS($F$2:$F993,$C$2:$C993,$C994,$B$2:$B993,$B994,$A$2:$A993,$A994)=0,"",$E994-_xlfn.MAXIFS($F$2:$F993,$C$2:$C993,$C994,$B$2:$B993,$B994,$A$2:$A993,$A994))))</f>
        <v>1.2615740740741233E-3</v>
      </c>
      <c r="K994" s="6">
        <f t="shared" si="46"/>
        <v>7</v>
      </c>
      <c r="L994" s="6" t="str">
        <f t="shared" si="47"/>
        <v>LATE</v>
      </c>
      <c r="M994" s="6" t="str">
        <f t="shared" si="45"/>
        <v>N</v>
      </c>
    </row>
    <row r="995" spans="1:13" x14ac:dyDescent="0.25">
      <c r="A995" t="s">
        <v>47</v>
      </c>
      <c r="B995" s="92">
        <v>46141</v>
      </c>
      <c r="C995" t="s">
        <v>121</v>
      </c>
      <c r="D995">
        <v>18132</v>
      </c>
      <c r="E995" s="76">
        <v>0.32848379629629632</v>
      </c>
      <c r="F995" s="76">
        <v>0.33143518518518517</v>
      </c>
      <c r="G995" s="2">
        <v>0.17708333333333334</v>
      </c>
      <c r="H995" s="77">
        <v>1.2152777777777778E-3</v>
      </c>
      <c r="J995" s="79">
        <f>IF(IF(IF(_xlfn.MAXIFS($F$2:$F994,$C$2:$C994,$C995,$B$2:$B994,$B995,$A$2:$A994,$A995)=0,"",$E995-_xlfn.MAXIFS($F$2:$F994,$C$2:$C994,$C995,$B$2:$B994,$B995,$A$2:$A994,$A995))&lt;0,0,IF(_xlfn.MAXIFS($F$2:$F994,$C$2:$C994,$C995,$B$2:$B994,$B995,$A$2:$A994,$A995)=0,"",$E995-_xlfn.MAXIFS($F$2:$F994,$C$2:$C994,$C995,$B$2:$B994,$B995,$A$2:$A994,$A995)))&gt;0.25,"",IF(IF(_xlfn.MAXIFS($F$2:$F994,$C$2:$C994,$C995,$B$2:$B994,$B995,$A$2:$A994,$A995)=0,"",$E995-_xlfn.MAXIFS($F$2:$F994,$C$2:$C994,$C995,$B$2:$B994,$B995,$A$2:$A994,$A995))&lt;0,0,IF(_xlfn.MAXIFS($F$2:$F994,$C$2:$C994,$C995,$B$2:$B994,$B995,$A$2:$A994,$A995)=0,"",$E995-_xlfn.MAXIFS($F$2:$F994,$C$2:$C994,$C995,$B$2:$B994,$B995,$A$2:$A994,$A995))))</f>
        <v>1.2152777777778012E-3</v>
      </c>
      <c r="K995" s="6">
        <f t="shared" si="46"/>
        <v>7</v>
      </c>
      <c r="L995" s="6" t="str">
        <f t="shared" si="47"/>
        <v>LATE</v>
      </c>
      <c r="M995" s="6" t="str">
        <f t="shared" si="45"/>
        <v>N</v>
      </c>
    </row>
    <row r="996" spans="1:13" x14ac:dyDescent="0.25">
      <c r="A996" t="s">
        <v>47</v>
      </c>
      <c r="B996" s="92">
        <v>46141</v>
      </c>
      <c r="C996" t="s">
        <v>120</v>
      </c>
      <c r="D996">
        <v>25231</v>
      </c>
      <c r="E996" s="76">
        <v>0.32924768518518521</v>
      </c>
      <c r="F996" s="76">
        <v>0.33034722222222224</v>
      </c>
      <c r="G996" s="2">
        <v>6.5972222222222224E-2</v>
      </c>
      <c r="H996" s="77">
        <v>3.7268518518518519E-3</v>
      </c>
      <c r="J996" s="79">
        <f>IF(IF(IF(_xlfn.MAXIFS($F$2:$F995,$C$2:$C995,$C996,$B$2:$B995,$B996,$A$2:$A995,$A996)=0,"",$E996-_xlfn.MAXIFS($F$2:$F995,$C$2:$C995,$C996,$B$2:$B995,$B996,$A$2:$A995,$A996))&lt;0,0,IF(_xlfn.MAXIFS($F$2:$F995,$C$2:$C995,$C996,$B$2:$B995,$B996,$A$2:$A995,$A996)=0,"",$E996-_xlfn.MAXIFS($F$2:$F995,$C$2:$C995,$C996,$B$2:$B995,$B996,$A$2:$A995,$A996)))&gt;0.25,"",IF(IF(_xlfn.MAXIFS($F$2:$F995,$C$2:$C995,$C996,$B$2:$B995,$B996,$A$2:$A995,$A996)=0,"",$E996-_xlfn.MAXIFS($F$2:$F995,$C$2:$C995,$C996,$B$2:$B995,$B996,$A$2:$A995,$A996))&lt;0,0,IF(_xlfn.MAXIFS($F$2:$F995,$C$2:$C995,$C996,$B$2:$B995,$B996,$A$2:$A995,$A996)=0,"",$E996-_xlfn.MAXIFS($F$2:$F995,$C$2:$C995,$C996,$B$2:$B995,$B996,$A$2:$A995,$A996))))</f>
        <v>3.7268518518518978E-3</v>
      </c>
      <c r="K996" s="6">
        <f t="shared" si="46"/>
        <v>7</v>
      </c>
      <c r="L996" s="6" t="str">
        <f t="shared" si="47"/>
        <v>LATE</v>
      </c>
      <c r="M996" s="6" t="str">
        <f t="shared" si="45"/>
        <v>N</v>
      </c>
    </row>
    <row r="997" spans="1:13" x14ac:dyDescent="0.25">
      <c r="A997" t="s">
        <v>47</v>
      </c>
      <c r="B997" s="92">
        <v>46141</v>
      </c>
      <c r="C997" t="s">
        <v>121</v>
      </c>
      <c r="D997">
        <v>17232</v>
      </c>
      <c r="E997" s="76">
        <v>0.33137731481481481</v>
      </c>
      <c r="F997" s="76">
        <v>0.33409722222222221</v>
      </c>
      <c r="G997" s="2">
        <v>0.16319444444444445</v>
      </c>
      <c r="H997" s="77">
        <v>0</v>
      </c>
      <c r="J997" s="79">
        <f>IF(IF(IF(_xlfn.MAXIFS($F$2:$F996,$C$2:$C996,$C997,$B$2:$B996,$B997,$A$2:$A996,$A997)=0,"",$E997-_xlfn.MAXIFS($F$2:$F996,$C$2:$C996,$C997,$B$2:$B996,$B997,$A$2:$A996,$A997))&lt;0,0,IF(_xlfn.MAXIFS($F$2:$F996,$C$2:$C996,$C997,$B$2:$B996,$B997,$A$2:$A996,$A997)=0,"",$E997-_xlfn.MAXIFS($F$2:$F996,$C$2:$C996,$C997,$B$2:$B996,$B997,$A$2:$A996,$A997)))&gt;0.25,"",IF(IF(_xlfn.MAXIFS($F$2:$F996,$C$2:$C996,$C997,$B$2:$B996,$B997,$A$2:$A996,$A997)=0,"",$E997-_xlfn.MAXIFS($F$2:$F996,$C$2:$C996,$C997,$B$2:$B996,$B997,$A$2:$A996,$A997))&lt;0,0,IF(_xlfn.MAXIFS($F$2:$F996,$C$2:$C996,$C997,$B$2:$B996,$B997,$A$2:$A996,$A997)=0,"",$E997-_xlfn.MAXIFS($F$2:$F996,$C$2:$C996,$C997,$B$2:$B996,$B997,$A$2:$A996,$A997))))</f>
        <v>0</v>
      </c>
      <c r="K997" s="6">
        <f t="shared" si="46"/>
        <v>7</v>
      </c>
      <c r="L997" s="6" t="str">
        <f t="shared" si="47"/>
        <v>LATE</v>
      </c>
      <c r="M997" s="6" t="str">
        <f t="shared" si="45"/>
        <v>N</v>
      </c>
    </row>
    <row r="998" spans="1:13" x14ac:dyDescent="0.25">
      <c r="A998" t="s">
        <v>47</v>
      </c>
      <c r="B998" s="92">
        <v>46141</v>
      </c>
      <c r="C998" t="s">
        <v>121</v>
      </c>
      <c r="D998">
        <v>20431</v>
      </c>
      <c r="E998" s="76">
        <v>0.33305555555555555</v>
      </c>
      <c r="F998" s="76">
        <v>0.33461805555555557</v>
      </c>
      <c r="G998" s="2">
        <v>9.375E-2</v>
      </c>
      <c r="H998" s="77">
        <v>0</v>
      </c>
      <c r="J998" s="79">
        <f>IF(IF(IF(_xlfn.MAXIFS($F$2:$F997,$C$2:$C997,$C998,$B$2:$B997,$B998,$A$2:$A997,$A998)=0,"",$E998-_xlfn.MAXIFS($F$2:$F997,$C$2:$C997,$C998,$B$2:$B997,$B998,$A$2:$A997,$A998))&lt;0,0,IF(_xlfn.MAXIFS($F$2:$F997,$C$2:$C997,$C998,$B$2:$B997,$B998,$A$2:$A997,$A998)=0,"",$E998-_xlfn.MAXIFS($F$2:$F997,$C$2:$C997,$C998,$B$2:$B997,$B998,$A$2:$A997,$A998)))&gt;0.25,"",IF(IF(_xlfn.MAXIFS($F$2:$F997,$C$2:$C997,$C998,$B$2:$B997,$B998,$A$2:$A997,$A998)=0,"",$E998-_xlfn.MAXIFS($F$2:$F997,$C$2:$C997,$C998,$B$2:$B997,$B998,$A$2:$A997,$A998))&lt;0,0,IF(_xlfn.MAXIFS($F$2:$F997,$C$2:$C997,$C998,$B$2:$B997,$B998,$A$2:$A997,$A998)=0,"",$E998-_xlfn.MAXIFS($F$2:$F997,$C$2:$C997,$C998,$B$2:$B997,$B998,$A$2:$A997,$A998))))</f>
        <v>0</v>
      </c>
      <c r="K998" s="6">
        <f t="shared" si="46"/>
        <v>7</v>
      </c>
      <c r="L998" s="6" t="str">
        <f t="shared" si="47"/>
        <v>LATE</v>
      </c>
      <c r="M998" s="6" t="str">
        <f t="shared" si="45"/>
        <v>N</v>
      </c>
    </row>
    <row r="999" spans="1:13" x14ac:dyDescent="0.25">
      <c r="A999" t="s">
        <v>47</v>
      </c>
      <c r="B999" s="92">
        <v>46141</v>
      </c>
      <c r="C999" t="s">
        <v>120</v>
      </c>
      <c r="D999">
        <v>14432</v>
      </c>
      <c r="E999" s="76">
        <v>0.33488425925925924</v>
      </c>
      <c r="F999" s="76">
        <v>0.33586805555555554</v>
      </c>
      <c r="G999" s="2">
        <v>5.9027777777777776E-2</v>
      </c>
      <c r="H999" s="77">
        <v>4.5370370370370373E-3</v>
      </c>
      <c r="J999" s="79">
        <f>IF(IF(IF(_xlfn.MAXIFS($F$2:$F998,$C$2:$C998,$C999,$B$2:$B998,$B999,$A$2:$A998,$A999)=0,"",$E999-_xlfn.MAXIFS($F$2:$F998,$C$2:$C998,$C999,$B$2:$B998,$B999,$A$2:$A998,$A999))&lt;0,0,IF(_xlfn.MAXIFS($F$2:$F998,$C$2:$C998,$C999,$B$2:$B998,$B999,$A$2:$A998,$A999)=0,"",$E999-_xlfn.MAXIFS($F$2:$F998,$C$2:$C998,$C999,$B$2:$B998,$B999,$A$2:$A998,$A999)))&gt;0.25,"",IF(IF(_xlfn.MAXIFS($F$2:$F998,$C$2:$C998,$C999,$B$2:$B998,$B999,$A$2:$A998,$A999)=0,"",$E999-_xlfn.MAXIFS($F$2:$F998,$C$2:$C998,$C999,$B$2:$B998,$B999,$A$2:$A998,$A999))&lt;0,0,IF(_xlfn.MAXIFS($F$2:$F998,$C$2:$C998,$C999,$B$2:$B998,$B999,$A$2:$A998,$A999)=0,"",$E999-_xlfn.MAXIFS($F$2:$F998,$C$2:$C998,$C999,$B$2:$B998,$B999,$A$2:$A998,$A999))))</f>
        <v>4.5370370370370061E-3</v>
      </c>
      <c r="K999" s="6">
        <f t="shared" si="46"/>
        <v>8</v>
      </c>
      <c r="L999" s="6" t="str">
        <f t="shared" si="47"/>
        <v>EARLY</v>
      </c>
      <c r="M999" s="6" t="str">
        <f t="shared" si="45"/>
        <v>N</v>
      </c>
    </row>
    <row r="1000" spans="1:13" x14ac:dyDescent="0.25">
      <c r="A1000" t="s">
        <v>47</v>
      </c>
      <c r="B1000" s="92">
        <v>46141</v>
      </c>
      <c r="C1000" t="s">
        <v>121</v>
      </c>
      <c r="D1000">
        <v>14232</v>
      </c>
      <c r="E1000" s="76">
        <v>0.33576388888888886</v>
      </c>
      <c r="F1000" s="76">
        <v>0.33831018518518519</v>
      </c>
      <c r="G1000" s="2">
        <v>0.15277777777777779</v>
      </c>
      <c r="H1000" s="77">
        <v>1.1458333333333333E-3</v>
      </c>
      <c r="J1000" s="79">
        <f>IF(IF(IF(_xlfn.MAXIFS($F$2:$F999,$C$2:$C999,$C1000,$B$2:$B999,$B1000,$A$2:$A999,$A1000)=0,"",$E1000-_xlfn.MAXIFS($F$2:$F999,$C$2:$C999,$C1000,$B$2:$B999,$B1000,$A$2:$A999,$A1000))&lt;0,0,IF(_xlfn.MAXIFS($F$2:$F999,$C$2:$C999,$C1000,$B$2:$B999,$B1000,$A$2:$A999,$A1000)=0,"",$E1000-_xlfn.MAXIFS($F$2:$F999,$C$2:$C999,$C1000,$B$2:$B999,$B1000,$A$2:$A999,$A1000)))&gt;0.25,"",IF(IF(_xlfn.MAXIFS($F$2:$F999,$C$2:$C999,$C1000,$B$2:$B999,$B1000,$A$2:$A999,$A1000)=0,"",$E1000-_xlfn.MAXIFS($F$2:$F999,$C$2:$C999,$C1000,$B$2:$B999,$B1000,$A$2:$A999,$A1000))&lt;0,0,IF(_xlfn.MAXIFS($F$2:$F999,$C$2:$C999,$C1000,$B$2:$B999,$B1000,$A$2:$A999,$A1000)=0,"",$E1000-_xlfn.MAXIFS($F$2:$F999,$C$2:$C999,$C1000,$B$2:$B999,$B1000,$A$2:$A999,$A1000))))</f>
        <v>1.1458333333332904E-3</v>
      </c>
      <c r="K1000" s="6">
        <f t="shared" si="46"/>
        <v>8</v>
      </c>
      <c r="L1000" s="6" t="str">
        <f t="shared" si="47"/>
        <v>EARLY</v>
      </c>
      <c r="M1000" s="6" t="str">
        <f t="shared" si="45"/>
        <v>N</v>
      </c>
    </row>
    <row r="1001" spans="1:13" x14ac:dyDescent="0.25">
      <c r="A1001" t="s">
        <v>47</v>
      </c>
      <c r="B1001" s="92">
        <v>46141</v>
      </c>
      <c r="C1001" t="s">
        <v>121</v>
      </c>
      <c r="D1001">
        <v>25231</v>
      </c>
      <c r="E1001" s="76">
        <v>0.34035879629629628</v>
      </c>
      <c r="F1001" s="76">
        <v>0.34267361111111111</v>
      </c>
      <c r="G1001" s="2">
        <v>0.1388888888888889</v>
      </c>
      <c r="H1001" s="77">
        <v>2.0486111111111113E-3</v>
      </c>
      <c r="J1001" s="79">
        <f>IF(IF(IF(_xlfn.MAXIFS($F$2:$F1000,$C$2:$C1000,$C1001,$B$2:$B1000,$B1001,$A$2:$A1000,$A1001)=0,"",$E1001-_xlfn.MAXIFS($F$2:$F1000,$C$2:$C1000,$C1001,$B$2:$B1000,$B1001,$A$2:$A1000,$A1001))&lt;0,0,IF(_xlfn.MAXIFS($F$2:$F1000,$C$2:$C1000,$C1001,$B$2:$B1000,$B1001,$A$2:$A1000,$A1001)=0,"",$E1001-_xlfn.MAXIFS($F$2:$F1000,$C$2:$C1000,$C1001,$B$2:$B1000,$B1001,$A$2:$A1000,$A1001)))&gt;0.25,"",IF(IF(_xlfn.MAXIFS($F$2:$F1000,$C$2:$C1000,$C1001,$B$2:$B1000,$B1001,$A$2:$A1000,$A1001)=0,"",$E1001-_xlfn.MAXIFS($F$2:$F1000,$C$2:$C1000,$C1001,$B$2:$B1000,$B1001,$A$2:$A1000,$A1001))&lt;0,0,IF(_xlfn.MAXIFS($F$2:$F1000,$C$2:$C1000,$C1001,$B$2:$B1000,$B1001,$A$2:$A1000,$A1001)=0,"",$E1001-_xlfn.MAXIFS($F$2:$F1000,$C$2:$C1000,$C1001,$B$2:$B1000,$B1001,$A$2:$A1000,$A1001))))</f>
        <v>2.0486111111110983E-3</v>
      </c>
      <c r="K1001" s="6">
        <f t="shared" si="46"/>
        <v>8</v>
      </c>
      <c r="L1001" s="6" t="str">
        <f t="shared" si="47"/>
        <v>EARLY</v>
      </c>
      <c r="M1001" s="6" t="str">
        <f t="shared" si="45"/>
        <v>N</v>
      </c>
    </row>
    <row r="1002" spans="1:13" x14ac:dyDescent="0.25">
      <c r="A1002" t="s">
        <v>47</v>
      </c>
      <c r="B1002" s="92">
        <v>46141</v>
      </c>
      <c r="C1002" t="s">
        <v>120</v>
      </c>
      <c r="D1002">
        <v>17232</v>
      </c>
      <c r="E1002" s="76">
        <v>0.34214120370370371</v>
      </c>
      <c r="F1002" s="76">
        <v>0.34300925925925924</v>
      </c>
      <c r="G1002" s="2">
        <v>5.2083333333333336E-2</v>
      </c>
      <c r="H1002" s="77">
        <v>6.2731481481481484E-3</v>
      </c>
      <c r="J1002" s="79">
        <f>IF(IF(IF(_xlfn.MAXIFS($F$2:$F1001,$C$2:$C1001,$C1002,$B$2:$B1001,$B1002,$A$2:$A1001,$A1002)=0,"",$E1002-_xlfn.MAXIFS($F$2:$F1001,$C$2:$C1001,$C1002,$B$2:$B1001,$B1002,$A$2:$A1001,$A1002))&lt;0,0,IF(_xlfn.MAXIFS($F$2:$F1001,$C$2:$C1001,$C1002,$B$2:$B1001,$B1002,$A$2:$A1001,$A1002)=0,"",$E1002-_xlfn.MAXIFS($F$2:$F1001,$C$2:$C1001,$C1002,$B$2:$B1001,$B1002,$A$2:$A1001,$A1002)))&gt;0.25,"",IF(IF(_xlfn.MAXIFS($F$2:$F1001,$C$2:$C1001,$C1002,$B$2:$B1001,$B1002,$A$2:$A1001,$A1002)=0,"",$E1002-_xlfn.MAXIFS($F$2:$F1001,$C$2:$C1001,$C1002,$B$2:$B1001,$B1002,$A$2:$A1001,$A1002))&lt;0,0,IF(_xlfn.MAXIFS($F$2:$F1001,$C$2:$C1001,$C1002,$B$2:$B1001,$B1002,$A$2:$A1001,$A1002)=0,"",$E1002-_xlfn.MAXIFS($F$2:$F1001,$C$2:$C1001,$C1002,$B$2:$B1001,$B1002,$A$2:$A1001,$A1002))))</f>
        <v>6.2731481481481666E-3</v>
      </c>
      <c r="K1002" s="6">
        <f t="shared" si="46"/>
        <v>8</v>
      </c>
      <c r="L1002" s="6" t="str">
        <f t="shared" si="47"/>
        <v>EARLY</v>
      </c>
      <c r="M1002" s="6" t="str">
        <f t="shared" si="45"/>
        <v>N</v>
      </c>
    </row>
    <row r="1003" spans="1:13" x14ac:dyDescent="0.25">
      <c r="A1003" t="s">
        <v>47</v>
      </c>
      <c r="B1003" s="92">
        <v>46141</v>
      </c>
      <c r="C1003" t="s">
        <v>121</v>
      </c>
      <c r="D1003">
        <v>14432</v>
      </c>
      <c r="E1003" s="76">
        <v>0.34472222222222221</v>
      </c>
      <c r="F1003" s="76">
        <v>0.34715277777777775</v>
      </c>
      <c r="G1003" s="2">
        <v>0.14583333333333334</v>
      </c>
      <c r="H1003" s="77">
        <v>2.0486111111111113E-3</v>
      </c>
      <c r="J1003" s="79">
        <f>IF(IF(IF(_xlfn.MAXIFS($F$2:$F1002,$C$2:$C1002,$C1003,$B$2:$B1002,$B1003,$A$2:$A1002,$A1003)=0,"",$E1003-_xlfn.MAXIFS($F$2:$F1002,$C$2:$C1002,$C1003,$B$2:$B1002,$B1003,$A$2:$A1002,$A1003))&lt;0,0,IF(_xlfn.MAXIFS($F$2:$F1002,$C$2:$C1002,$C1003,$B$2:$B1002,$B1003,$A$2:$A1002,$A1003)=0,"",$E1003-_xlfn.MAXIFS($F$2:$F1002,$C$2:$C1002,$C1003,$B$2:$B1002,$B1003,$A$2:$A1002,$A1003)))&gt;0.25,"",IF(IF(_xlfn.MAXIFS($F$2:$F1002,$C$2:$C1002,$C1003,$B$2:$B1002,$B1003,$A$2:$A1002,$A1003)=0,"",$E1003-_xlfn.MAXIFS($F$2:$F1002,$C$2:$C1002,$C1003,$B$2:$B1002,$B1003,$A$2:$A1002,$A1003))&lt;0,0,IF(_xlfn.MAXIFS($F$2:$F1002,$C$2:$C1002,$C1003,$B$2:$B1002,$B1003,$A$2:$A1002,$A1003)=0,"",$E1003-_xlfn.MAXIFS($F$2:$F1002,$C$2:$C1002,$C1003,$B$2:$B1002,$B1003,$A$2:$A1002,$A1003))))</f>
        <v>2.0486111111110983E-3</v>
      </c>
      <c r="K1003" s="6">
        <f t="shared" si="46"/>
        <v>8</v>
      </c>
      <c r="L1003" s="6" t="str">
        <f t="shared" si="47"/>
        <v>EARLY</v>
      </c>
      <c r="M1003" s="6" t="str">
        <f t="shared" si="45"/>
        <v>N</v>
      </c>
    </row>
    <row r="1004" spans="1:13" x14ac:dyDescent="0.25">
      <c r="A1004" t="s">
        <v>47</v>
      </c>
      <c r="B1004" s="92">
        <v>46141</v>
      </c>
      <c r="C1004" t="s">
        <v>120</v>
      </c>
      <c r="D1004">
        <v>14232</v>
      </c>
      <c r="E1004" s="76">
        <v>0.34554398148148147</v>
      </c>
      <c r="F1004" s="76">
        <v>0.34641203703703705</v>
      </c>
      <c r="G1004" s="2">
        <v>5.2083333333333336E-2</v>
      </c>
      <c r="H1004" s="77">
        <v>2.5347222222222221E-3</v>
      </c>
      <c r="J1004" s="79">
        <f>IF(IF(IF(_xlfn.MAXIFS($F$2:$F1003,$C$2:$C1003,$C1004,$B$2:$B1003,$B1004,$A$2:$A1003,$A1004)=0,"",$E1004-_xlfn.MAXIFS($F$2:$F1003,$C$2:$C1003,$C1004,$B$2:$B1003,$B1004,$A$2:$A1003,$A1004))&lt;0,0,IF(_xlfn.MAXIFS($F$2:$F1003,$C$2:$C1003,$C1004,$B$2:$B1003,$B1004,$A$2:$A1003,$A1004)=0,"",$E1004-_xlfn.MAXIFS($F$2:$F1003,$C$2:$C1003,$C1004,$B$2:$B1003,$B1004,$A$2:$A1003,$A1004)))&gt;0.25,"",IF(IF(_xlfn.MAXIFS($F$2:$F1003,$C$2:$C1003,$C1004,$B$2:$B1003,$B1004,$A$2:$A1003,$A1004)=0,"",$E1004-_xlfn.MAXIFS($F$2:$F1003,$C$2:$C1003,$C1004,$B$2:$B1003,$B1004,$A$2:$A1003,$A1004))&lt;0,0,IF(_xlfn.MAXIFS($F$2:$F1003,$C$2:$C1003,$C1004,$B$2:$B1003,$B1004,$A$2:$A1003,$A1004)=0,"",$E1004-_xlfn.MAXIFS($F$2:$F1003,$C$2:$C1003,$C1004,$B$2:$B1003,$B1004,$A$2:$A1003,$A1004))))</f>
        <v>2.5347222222222299E-3</v>
      </c>
      <c r="K1004" s="6">
        <f t="shared" si="46"/>
        <v>8</v>
      </c>
      <c r="L1004" s="6" t="str">
        <f t="shared" si="47"/>
        <v>EARLY</v>
      </c>
      <c r="M1004" s="6" t="str">
        <f t="shared" si="45"/>
        <v>N</v>
      </c>
    </row>
    <row r="1005" spans="1:13" x14ac:dyDescent="0.25">
      <c r="A1005" t="s">
        <v>47</v>
      </c>
      <c r="B1005" s="92">
        <v>46141</v>
      </c>
      <c r="C1005" t="s">
        <v>121</v>
      </c>
      <c r="D1005">
        <v>17232</v>
      </c>
      <c r="E1005" s="76">
        <v>0.34775462962962961</v>
      </c>
      <c r="F1005" s="76">
        <v>0.34995370370370371</v>
      </c>
      <c r="G1005" s="2">
        <v>0.13194444444444445</v>
      </c>
      <c r="H1005" s="77">
        <v>6.018518518518519E-4</v>
      </c>
      <c r="J1005" s="79">
        <f>IF(IF(IF(_xlfn.MAXIFS($F$2:$F1004,$C$2:$C1004,$C1005,$B$2:$B1004,$B1005,$A$2:$A1004,$A1005)=0,"",$E1005-_xlfn.MAXIFS($F$2:$F1004,$C$2:$C1004,$C1005,$B$2:$B1004,$B1005,$A$2:$A1004,$A1005))&lt;0,0,IF(_xlfn.MAXIFS($F$2:$F1004,$C$2:$C1004,$C1005,$B$2:$B1004,$B1005,$A$2:$A1004,$A1005)=0,"",$E1005-_xlfn.MAXIFS($F$2:$F1004,$C$2:$C1004,$C1005,$B$2:$B1004,$B1005,$A$2:$A1004,$A1005)))&gt;0.25,"",IF(IF(_xlfn.MAXIFS($F$2:$F1004,$C$2:$C1004,$C1005,$B$2:$B1004,$B1005,$A$2:$A1004,$A1005)=0,"",$E1005-_xlfn.MAXIFS($F$2:$F1004,$C$2:$C1004,$C1005,$B$2:$B1004,$B1005,$A$2:$A1004,$A1005))&lt;0,0,IF(_xlfn.MAXIFS($F$2:$F1004,$C$2:$C1004,$C1005,$B$2:$B1004,$B1005,$A$2:$A1004,$A1005)=0,"",$E1005-_xlfn.MAXIFS($F$2:$F1004,$C$2:$C1004,$C1005,$B$2:$B1004,$B1005,$A$2:$A1004,$A1005))))</f>
        <v>6.0185185185185341E-4</v>
      </c>
      <c r="K1005" s="6">
        <f t="shared" si="46"/>
        <v>8</v>
      </c>
      <c r="L1005" s="6" t="str">
        <f t="shared" si="47"/>
        <v>EARLY</v>
      </c>
      <c r="M1005" s="6" t="str">
        <f t="shared" si="45"/>
        <v>N</v>
      </c>
    </row>
    <row r="1006" spans="1:13" x14ac:dyDescent="0.25">
      <c r="A1006" t="s">
        <v>47</v>
      </c>
      <c r="B1006" s="92">
        <v>46141</v>
      </c>
      <c r="C1006" t="s">
        <v>120</v>
      </c>
      <c r="D1006">
        <v>25231</v>
      </c>
      <c r="E1006" s="76">
        <v>0.34974537037037035</v>
      </c>
      <c r="F1006" s="76">
        <v>0.35043981481481479</v>
      </c>
      <c r="G1006" s="2">
        <v>4.1666666666666664E-2</v>
      </c>
      <c r="H1006" s="77">
        <v>3.3333333333333335E-3</v>
      </c>
      <c r="J1006" s="79">
        <f>IF(IF(IF(_xlfn.MAXIFS($F$2:$F1005,$C$2:$C1005,$C1006,$B$2:$B1005,$B1006,$A$2:$A1005,$A1006)=0,"",$E1006-_xlfn.MAXIFS($F$2:$F1005,$C$2:$C1005,$C1006,$B$2:$B1005,$B1006,$A$2:$A1005,$A1006))&lt;0,0,IF(_xlfn.MAXIFS($F$2:$F1005,$C$2:$C1005,$C1006,$B$2:$B1005,$B1006,$A$2:$A1005,$A1006)=0,"",$E1006-_xlfn.MAXIFS($F$2:$F1005,$C$2:$C1005,$C1006,$B$2:$B1005,$B1006,$A$2:$A1005,$A1006)))&gt;0.25,"",IF(IF(_xlfn.MAXIFS($F$2:$F1005,$C$2:$C1005,$C1006,$B$2:$B1005,$B1006,$A$2:$A1005,$A1006)=0,"",$E1006-_xlfn.MAXIFS($F$2:$F1005,$C$2:$C1005,$C1006,$B$2:$B1005,$B1006,$A$2:$A1005,$A1006))&lt;0,0,IF(_xlfn.MAXIFS($F$2:$F1005,$C$2:$C1005,$C1006,$B$2:$B1005,$B1006,$A$2:$A1005,$A1006)=0,"",$E1006-_xlfn.MAXIFS($F$2:$F1005,$C$2:$C1005,$C1006,$B$2:$B1005,$B1006,$A$2:$A1005,$A1006))))</f>
        <v>3.3333333333332993E-3</v>
      </c>
      <c r="K1006" s="6">
        <f t="shared" si="46"/>
        <v>8</v>
      </c>
      <c r="L1006" s="6" t="str">
        <f t="shared" si="47"/>
        <v>EARLY</v>
      </c>
      <c r="M1006" s="6" t="str">
        <f t="shared" si="45"/>
        <v>N</v>
      </c>
    </row>
    <row r="1007" spans="1:13" x14ac:dyDescent="0.25">
      <c r="A1007" t="s">
        <v>47</v>
      </c>
      <c r="B1007" s="92">
        <v>46141</v>
      </c>
      <c r="C1007" t="s">
        <v>121</v>
      </c>
      <c r="D1007">
        <v>14232</v>
      </c>
      <c r="E1007" s="76">
        <v>0.3523148148148148</v>
      </c>
      <c r="F1007" s="76">
        <v>0.35457175925925927</v>
      </c>
      <c r="G1007" s="2">
        <v>0.13541666666666666</v>
      </c>
      <c r="H1007" s="77">
        <v>2.3611111111111111E-3</v>
      </c>
      <c r="J1007" s="79">
        <f>IF(IF(IF(_xlfn.MAXIFS($F$2:$F1006,$C$2:$C1006,$C1007,$B$2:$B1006,$B1007,$A$2:$A1006,$A1007)=0,"",$E1007-_xlfn.MAXIFS($F$2:$F1006,$C$2:$C1006,$C1007,$B$2:$B1006,$B1007,$A$2:$A1006,$A1007))&lt;0,0,IF(_xlfn.MAXIFS($F$2:$F1006,$C$2:$C1006,$C1007,$B$2:$B1006,$B1007,$A$2:$A1006,$A1007)=0,"",$E1007-_xlfn.MAXIFS($F$2:$F1006,$C$2:$C1006,$C1007,$B$2:$B1006,$B1007,$A$2:$A1006,$A1007)))&gt;0.25,"",IF(IF(_xlfn.MAXIFS($F$2:$F1006,$C$2:$C1006,$C1007,$B$2:$B1006,$B1007,$A$2:$A1006,$A1007)=0,"",$E1007-_xlfn.MAXIFS($F$2:$F1006,$C$2:$C1006,$C1007,$B$2:$B1006,$B1007,$A$2:$A1006,$A1007))&lt;0,0,IF(_xlfn.MAXIFS($F$2:$F1006,$C$2:$C1006,$C1007,$B$2:$B1006,$B1007,$A$2:$A1006,$A1007)=0,"",$E1007-_xlfn.MAXIFS($F$2:$F1006,$C$2:$C1006,$C1007,$B$2:$B1006,$B1007,$A$2:$A1006,$A1007))))</f>
        <v>2.3611111111110916E-3</v>
      </c>
      <c r="K1007" s="6">
        <f t="shared" si="46"/>
        <v>8</v>
      </c>
      <c r="L1007" s="6" t="str">
        <f t="shared" si="47"/>
        <v>EARLY</v>
      </c>
      <c r="M1007" s="6" t="str">
        <f t="shared" si="45"/>
        <v>N</v>
      </c>
    </row>
    <row r="1008" spans="1:13" x14ac:dyDescent="0.25">
      <c r="A1008" t="s">
        <v>47</v>
      </c>
      <c r="B1008" s="92">
        <v>46141</v>
      </c>
      <c r="C1008" t="s">
        <v>120</v>
      </c>
      <c r="D1008">
        <v>14432</v>
      </c>
      <c r="E1008" s="76">
        <v>0.35392361111111109</v>
      </c>
      <c r="F1008" s="76">
        <v>0.35496527777777775</v>
      </c>
      <c r="G1008" s="2">
        <v>6.25E-2</v>
      </c>
      <c r="H1008" s="77">
        <v>3.4837962962962965E-3</v>
      </c>
      <c r="J1008" s="79">
        <f>IF(IF(IF(_xlfn.MAXIFS($F$2:$F1007,$C$2:$C1007,$C1008,$B$2:$B1007,$B1008,$A$2:$A1007,$A1008)=0,"",$E1008-_xlfn.MAXIFS($F$2:$F1007,$C$2:$C1007,$C1008,$B$2:$B1007,$B1008,$A$2:$A1007,$A1008))&lt;0,0,IF(_xlfn.MAXIFS($F$2:$F1007,$C$2:$C1007,$C1008,$B$2:$B1007,$B1008,$A$2:$A1007,$A1008)=0,"",$E1008-_xlfn.MAXIFS($F$2:$F1007,$C$2:$C1007,$C1008,$B$2:$B1007,$B1008,$A$2:$A1007,$A1008)))&gt;0.25,"",IF(IF(_xlfn.MAXIFS($F$2:$F1007,$C$2:$C1007,$C1008,$B$2:$B1007,$B1008,$A$2:$A1007,$A1008)=0,"",$E1008-_xlfn.MAXIFS($F$2:$F1007,$C$2:$C1007,$C1008,$B$2:$B1007,$B1008,$A$2:$A1007,$A1008))&lt;0,0,IF(_xlfn.MAXIFS($F$2:$F1007,$C$2:$C1007,$C1008,$B$2:$B1007,$B1008,$A$2:$A1007,$A1008)=0,"",$E1008-_xlfn.MAXIFS($F$2:$F1007,$C$2:$C1007,$C1008,$B$2:$B1007,$B1008,$A$2:$A1007,$A1008))))</f>
        <v>3.4837962962963043E-3</v>
      </c>
      <c r="K1008" s="6">
        <f t="shared" si="46"/>
        <v>8</v>
      </c>
      <c r="L1008" s="6" t="str">
        <f t="shared" si="47"/>
        <v>EARLY</v>
      </c>
      <c r="M1008" s="6" t="str">
        <f t="shared" si="45"/>
        <v>N</v>
      </c>
    </row>
    <row r="1009" spans="1:13" x14ac:dyDescent="0.25">
      <c r="A1009" t="s">
        <v>47</v>
      </c>
      <c r="B1009" s="92">
        <v>46141</v>
      </c>
      <c r="C1009" t="s">
        <v>121</v>
      </c>
      <c r="D1009">
        <v>25231</v>
      </c>
      <c r="E1009" s="76">
        <v>0.35674768518518518</v>
      </c>
      <c r="F1009" s="76">
        <v>0.35894675925925928</v>
      </c>
      <c r="G1009" s="2">
        <v>0.13194444444444445</v>
      </c>
      <c r="H1009" s="77">
        <v>2.1759259259259258E-3</v>
      </c>
      <c r="J1009" s="79">
        <f>IF(IF(IF(_xlfn.MAXIFS($F$2:$F1008,$C$2:$C1008,$C1009,$B$2:$B1008,$B1009,$A$2:$A1008,$A1009)=0,"",$E1009-_xlfn.MAXIFS($F$2:$F1008,$C$2:$C1008,$C1009,$B$2:$B1008,$B1009,$A$2:$A1008,$A1009))&lt;0,0,IF(_xlfn.MAXIFS($F$2:$F1008,$C$2:$C1008,$C1009,$B$2:$B1008,$B1009,$A$2:$A1008,$A1009)=0,"",$E1009-_xlfn.MAXIFS($F$2:$F1008,$C$2:$C1008,$C1009,$B$2:$B1008,$B1009,$A$2:$A1008,$A1009)))&gt;0.25,"",IF(IF(_xlfn.MAXIFS($F$2:$F1008,$C$2:$C1008,$C1009,$B$2:$B1008,$B1009,$A$2:$A1008,$A1009)=0,"",$E1009-_xlfn.MAXIFS($F$2:$F1008,$C$2:$C1008,$C1009,$B$2:$B1008,$B1009,$A$2:$A1008,$A1009))&lt;0,0,IF(_xlfn.MAXIFS($F$2:$F1008,$C$2:$C1008,$C1009,$B$2:$B1008,$B1009,$A$2:$A1008,$A1009)=0,"",$E1009-_xlfn.MAXIFS($F$2:$F1008,$C$2:$C1008,$C1009,$B$2:$B1008,$B1009,$A$2:$A1008,$A1009))))</f>
        <v>2.1759259259259145E-3</v>
      </c>
      <c r="K1009" s="6">
        <f t="shared" si="46"/>
        <v>8</v>
      </c>
      <c r="L1009" s="6" t="str">
        <f t="shared" si="47"/>
        <v>LATE</v>
      </c>
      <c r="M1009" s="6" t="str">
        <f t="shared" si="45"/>
        <v>N</v>
      </c>
    </row>
    <row r="1010" spans="1:13" x14ac:dyDescent="0.25">
      <c r="A1010" t="s">
        <v>47</v>
      </c>
      <c r="B1010" s="92">
        <v>46141</v>
      </c>
      <c r="C1010" t="s">
        <v>120</v>
      </c>
      <c r="D1010">
        <v>17232</v>
      </c>
      <c r="E1010" s="76">
        <v>0.35776620370370371</v>
      </c>
      <c r="F1010" s="76">
        <v>0.35863425925925924</v>
      </c>
      <c r="G1010" s="2">
        <v>5.2083333333333336E-2</v>
      </c>
      <c r="H1010" s="77">
        <v>2.8009259259259259E-3</v>
      </c>
      <c r="J1010" s="79">
        <f>IF(IF(IF(_xlfn.MAXIFS($F$2:$F1009,$C$2:$C1009,$C1010,$B$2:$B1009,$B1010,$A$2:$A1009,$A1010)=0,"",$E1010-_xlfn.MAXIFS($F$2:$F1009,$C$2:$C1009,$C1010,$B$2:$B1009,$B1010,$A$2:$A1009,$A1010))&lt;0,0,IF(_xlfn.MAXIFS($F$2:$F1009,$C$2:$C1009,$C1010,$B$2:$B1009,$B1010,$A$2:$A1009,$A1010)=0,"",$E1010-_xlfn.MAXIFS($F$2:$F1009,$C$2:$C1009,$C1010,$B$2:$B1009,$B1010,$A$2:$A1009,$A1010)))&gt;0.25,"",IF(IF(_xlfn.MAXIFS($F$2:$F1009,$C$2:$C1009,$C1010,$B$2:$B1009,$B1010,$A$2:$A1009,$A1010)=0,"",$E1010-_xlfn.MAXIFS($F$2:$F1009,$C$2:$C1009,$C1010,$B$2:$B1009,$B1010,$A$2:$A1009,$A1010))&lt;0,0,IF(_xlfn.MAXIFS($F$2:$F1009,$C$2:$C1009,$C1010,$B$2:$B1009,$B1010,$A$2:$A1009,$A1010)=0,"",$E1010-_xlfn.MAXIFS($F$2:$F1009,$C$2:$C1009,$C1010,$B$2:$B1009,$B1010,$A$2:$A1009,$A1010))))</f>
        <v>2.8009259259259567E-3</v>
      </c>
      <c r="K1010" s="6">
        <f t="shared" si="46"/>
        <v>8</v>
      </c>
      <c r="L1010" s="6" t="str">
        <f t="shared" si="47"/>
        <v>LATE</v>
      </c>
      <c r="M1010" s="6" t="str">
        <f t="shared" si="45"/>
        <v>N</v>
      </c>
    </row>
    <row r="1011" spans="1:13" x14ac:dyDescent="0.25">
      <c r="A1011" t="s">
        <v>47</v>
      </c>
      <c r="B1011" s="92">
        <v>46141</v>
      </c>
      <c r="C1011" t="s">
        <v>121</v>
      </c>
      <c r="D1011">
        <v>14432</v>
      </c>
      <c r="E1011" s="76">
        <v>0.36093750000000002</v>
      </c>
      <c r="F1011" s="76">
        <v>0.36446759259259259</v>
      </c>
      <c r="G1011" s="2">
        <v>0.21180555555555555</v>
      </c>
      <c r="H1011" s="77">
        <v>1.9907407407407408E-3</v>
      </c>
      <c r="J1011" s="79">
        <f>IF(IF(IF(_xlfn.MAXIFS($F$2:$F1010,$C$2:$C1010,$C1011,$B$2:$B1010,$B1011,$A$2:$A1010,$A1011)=0,"",$E1011-_xlfn.MAXIFS($F$2:$F1010,$C$2:$C1010,$C1011,$B$2:$B1010,$B1011,$A$2:$A1010,$A1011))&lt;0,0,IF(_xlfn.MAXIFS($F$2:$F1010,$C$2:$C1010,$C1011,$B$2:$B1010,$B1011,$A$2:$A1010,$A1011)=0,"",$E1011-_xlfn.MAXIFS($F$2:$F1010,$C$2:$C1010,$C1011,$B$2:$B1010,$B1011,$A$2:$A1010,$A1011)))&gt;0.25,"",IF(IF(_xlfn.MAXIFS($F$2:$F1010,$C$2:$C1010,$C1011,$B$2:$B1010,$B1011,$A$2:$A1010,$A1011)=0,"",$E1011-_xlfn.MAXIFS($F$2:$F1010,$C$2:$C1010,$C1011,$B$2:$B1010,$B1011,$A$2:$A1010,$A1011))&lt;0,0,IF(_xlfn.MAXIFS($F$2:$F1010,$C$2:$C1010,$C1011,$B$2:$B1010,$B1011,$A$2:$A1010,$A1011)=0,"",$E1011-_xlfn.MAXIFS($F$2:$F1010,$C$2:$C1010,$C1011,$B$2:$B1010,$B1011,$A$2:$A1010,$A1011))))</f>
        <v>1.9907407407407374E-3</v>
      </c>
      <c r="K1011" s="6">
        <f t="shared" si="46"/>
        <v>8</v>
      </c>
      <c r="L1011" s="6" t="str">
        <f t="shared" si="47"/>
        <v>LATE</v>
      </c>
      <c r="M1011" s="6" t="str">
        <f t="shared" si="45"/>
        <v>N</v>
      </c>
    </row>
    <row r="1012" spans="1:13" x14ac:dyDescent="0.25">
      <c r="A1012" t="s">
        <v>47</v>
      </c>
      <c r="B1012" s="92">
        <v>46141</v>
      </c>
      <c r="C1012" t="s">
        <v>120</v>
      </c>
      <c r="D1012">
        <v>14232</v>
      </c>
      <c r="E1012" s="76">
        <v>0.36256944444444444</v>
      </c>
      <c r="F1012" s="76">
        <v>0.36384259259259261</v>
      </c>
      <c r="G1012" s="2">
        <v>7.6388888888888895E-2</v>
      </c>
      <c r="H1012" s="77">
        <v>3.9351851851851848E-3</v>
      </c>
      <c r="J1012" s="79">
        <f>IF(IF(IF(_xlfn.MAXIFS($F$2:$F1011,$C$2:$C1011,$C1012,$B$2:$B1011,$B1012,$A$2:$A1011,$A1012)=0,"",$E1012-_xlfn.MAXIFS($F$2:$F1011,$C$2:$C1011,$C1012,$B$2:$B1011,$B1012,$A$2:$A1011,$A1012))&lt;0,0,IF(_xlfn.MAXIFS($F$2:$F1011,$C$2:$C1011,$C1012,$B$2:$B1011,$B1012,$A$2:$A1011,$A1012)=0,"",$E1012-_xlfn.MAXIFS($F$2:$F1011,$C$2:$C1011,$C1012,$B$2:$B1011,$B1012,$A$2:$A1011,$A1012)))&gt;0.25,"",IF(IF(_xlfn.MAXIFS($F$2:$F1011,$C$2:$C1011,$C1012,$B$2:$B1011,$B1012,$A$2:$A1011,$A1012)=0,"",$E1012-_xlfn.MAXIFS($F$2:$F1011,$C$2:$C1011,$C1012,$B$2:$B1011,$B1012,$A$2:$A1011,$A1012))&lt;0,0,IF(_xlfn.MAXIFS($F$2:$F1011,$C$2:$C1011,$C1012,$B$2:$B1011,$B1012,$A$2:$A1011,$A1012)=0,"",$E1012-_xlfn.MAXIFS($F$2:$F1011,$C$2:$C1011,$C1012,$B$2:$B1011,$B1012,$A$2:$A1011,$A1012))))</f>
        <v>3.9351851851852082E-3</v>
      </c>
      <c r="K1012" s="6">
        <f t="shared" si="46"/>
        <v>8</v>
      </c>
      <c r="L1012" s="6" t="str">
        <f t="shared" si="47"/>
        <v>LATE</v>
      </c>
      <c r="M1012" s="6" t="str">
        <f t="shared" si="45"/>
        <v>N</v>
      </c>
    </row>
    <row r="1013" spans="1:13" x14ac:dyDescent="0.25">
      <c r="A1013" t="s">
        <v>47</v>
      </c>
      <c r="B1013" s="92">
        <v>46141</v>
      </c>
      <c r="C1013" t="s">
        <v>121</v>
      </c>
      <c r="D1013">
        <v>17232</v>
      </c>
      <c r="E1013" s="76">
        <v>0.36517361111111113</v>
      </c>
      <c r="F1013" s="76">
        <v>0.36679398148148146</v>
      </c>
      <c r="G1013" s="2">
        <v>9.7222222222222224E-2</v>
      </c>
      <c r="H1013" s="77">
        <v>7.0601851851851847E-4</v>
      </c>
      <c r="J1013" s="79">
        <f>IF(IF(IF(_xlfn.MAXIFS($F$2:$F1012,$C$2:$C1012,$C1013,$B$2:$B1012,$B1013,$A$2:$A1012,$A1013)=0,"",$E1013-_xlfn.MAXIFS($F$2:$F1012,$C$2:$C1012,$C1013,$B$2:$B1012,$B1013,$A$2:$A1012,$A1013))&lt;0,0,IF(_xlfn.MAXIFS($F$2:$F1012,$C$2:$C1012,$C1013,$B$2:$B1012,$B1013,$A$2:$A1012,$A1013)=0,"",$E1013-_xlfn.MAXIFS($F$2:$F1012,$C$2:$C1012,$C1013,$B$2:$B1012,$B1013,$A$2:$A1012,$A1013)))&gt;0.25,"",IF(IF(_xlfn.MAXIFS($F$2:$F1012,$C$2:$C1012,$C1013,$B$2:$B1012,$B1013,$A$2:$A1012,$A1013)=0,"",$E1013-_xlfn.MAXIFS($F$2:$F1012,$C$2:$C1012,$C1013,$B$2:$B1012,$B1013,$A$2:$A1012,$A1013))&lt;0,0,IF(_xlfn.MAXIFS($F$2:$F1012,$C$2:$C1012,$C1013,$B$2:$B1012,$B1013,$A$2:$A1012,$A1013)=0,"",$E1013-_xlfn.MAXIFS($F$2:$F1012,$C$2:$C1012,$C1013,$B$2:$B1012,$B1013,$A$2:$A1012,$A1013))))</f>
        <v>7.0601851851853636E-4</v>
      </c>
      <c r="K1013" s="6">
        <f t="shared" si="46"/>
        <v>8</v>
      </c>
      <c r="L1013" s="6" t="str">
        <f t="shared" si="47"/>
        <v>LATE</v>
      </c>
      <c r="M1013" s="6" t="str">
        <f t="shared" si="45"/>
        <v>N</v>
      </c>
    </row>
    <row r="1014" spans="1:13" x14ac:dyDescent="0.25">
      <c r="A1014" t="s">
        <v>47</v>
      </c>
      <c r="B1014" s="92">
        <v>46141</v>
      </c>
      <c r="C1014" t="s">
        <v>120</v>
      </c>
      <c r="D1014">
        <v>25231</v>
      </c>
      <c r="E1014" s="76">
        <v>0.36820601851851853</v>
      </c>
      <c r="F1014" s="76">
        <v>0.37167824074074074</v>
      </c>
      <c r="G1014" s="2">
        <v>0.20833333333333334</v>
      </c>
      <c r="H1014" s="77">
        <v>4.363425925925926E-3</v>
      </c>
      <c r="J1014" s="79">
        <f>IF(IF(IF(_xlfn.MAXIFS($F$2:$F1013,$C$2:$C1013,$C1014,$B$2:$B1013,$B1014,$A$2:$A1013,$A1014)=0,"",$E1014-_xlfn.MAXIFS($F$2:$F1013,$C$2:$C1013,$C1014,$B$2:$B1013,$B1014,$A$2:$A1013,$A1014))&lt;0,0,IF(_xlfn.MAXIFS($F$2:$F1013,$C$2:$C1013,$C1014,$B$2:$B1013,$B1014,$A$2:$A1013,$A1014)=0,"",$E1014-_xlfn.MAXIFS($F$2:$F1013,$C$2:$C1013,$C1014,$B$2:$B1013,$B1014,$A$2:$A1013,$A1014)))&gt;0.25,"",IF(IF(_xlfn.MAXIFS($F$2:$F1013,$C$2:$C1013,$C1014,$B$2:$B1013,$B1014,$A$2:$A1013,$A1014)=0,"",$E1014-_xlfn.MAXIFS($F$2:$F1013,$C$2:$C1013,$C1014,$B$2:$B1013,$B1014,$A$2:$A1013,$A1014))&lt;0,0,IF(_xlfn.MAXIFS($F$2:$F1013,$C$2:$C1013,$C1014,$B$2:$B1013,$B1014,$A$2:$A1013,$A1014)=0,"",$E1014-_xlfn.MAXIFS($F$2:$F1013,$C$2:$C1013,$C1014,$B$2:$B1013,$B1014,$A$2:$A1013,$A1014))))</f>
        <v>4.3634259259259234E-3</v>
      </c>
      <c r="K1014" s="6">
        <f t="shared" si="46"/>
        <v>8</v>
      </c>
      <c r="L1014" s="6" t="str">
        <f t="shared" si="47"/>
        <v>LATE</v>
      </c>
      <c r="M1014" s="6" t="str">
        <f t="shared" si="45"/>
        <v>N</v>
      </c>
    </row>
    <row r="1015" spans="1:13" x14ac:dyDescent="0.25">
      <c r="A1015" t="s">
        <v>47</v>
      </c>
      <c r="B1015" s="92">
        <v>46141</v>
      </c>
      <c r="C1015" t="s">
        <v>121</v>
      </c>
      <c r="D1015">
        <v>14232</v>
      </c>
      <c r="E1015" s="76">
        <v>0.36962962962962964</v>
      </c>
      <c r="F1015" s="76">
        <v>0.37101851851851853</v>
      </c>
      <c r="G1015" s="2">
        <v>8.3333333333333329E-2</v>
      </c>
      <c r="H1015" s="77">
        <v>2.8356481481481483E-3</v>
      </c>
      <c r="J1015" s="79">
        <f>IF(IF(IF(_xlfn.MAXIFS($F$2:$F1014,$C$2:$C1014,$C1015,$B$2:$B1014,$B1015,$A$2:$A1014,$A1015)=0,"",$E1015-_xlfn.MAXIFS($F$2:$F1014,$C$2:$C1014,$C1015,$B$2:$B1014,$B1015,$A$2:$A1014,$A1015))&lt;0,0,IF(_xlfn.MAXIFS($F$2:$F1014,$C$2:$C1014,$C1015,$B$2:$B1014,$B1015,$A$2:$A1014,$A1015)=0,"",$E1015-_xlfn.MAXIFS($F$2:$F1014,$C$2:$C1014,$C1015,$B$2:$B1014,$B1015,$A$2:$A1014,$A1015)))&gt;0.25,"",IF(IF(_xlfn.MAXIFS($F$2:$F1014,$C$2:$C1014,$C1015,$B$2:$B1014,$B1015,$A$2:$A1014,$A1015)=0,"",$E1015-_xlfn.MAXIFS($F$2:$F1014,$C$2:$C1014,$C1015,$B$2:$B1014,$B1015,$A$2:$A1014,$A1015))&lt;0,0,IF(_xlfn.MAXIFS($F$2:$F1014,$C$2:$C1014,$C1015,$B$2:$B1014,$B1015,$A$2:$A1014,$A1015)=0,"",$E1015-_xlfn.MAXIFS($F$2:$F1014,$C$2:$C1014,$C1015,$B$2:$B1014,$B1015,$A$2:$A1014,$A1015))))</f>
        <v>2.8356481481481843E-3</v>
      </c>
      <c r="K1015" s="6">
        <f t="shared" si="46"/>
        <v>8</v>
      </c>
      <c r="L1015" s="6" t="str">
        <f t="shared" si="47"/>
        <v>LATE</v>
      </c>
      <c r="M1015" s="6" t="str">
        <f t="shared" si="45"/>
        <v>N</v>
      </c>
    </row>
    <row r="1016" spans="1:13" x14ac:dyDescent="0.25">
      <c r="A1016" t="s">
        <v>47</v>
      </c>
      <c r="B1016" s="92">
        <v>46141</v>
      </c>
      <c r="C1016" t="s">
        <v>120</v>
      </c>
      <c r="D1016">
        <v>14432</v>
      </c>
      <c r="E1016" s="76">
        <v>0.37187500000000001</v>
      </c>
      <c r="F1016" s="76">
        <v>0.37437500000000001</v>
      </c>
      <c r="G1016" s="2">
        <v>0.15</v>
      </c>
      <c r="H1016" s="77">
        <v>1.9675925925925926E-4</v>
      </c>
      <c r="J1016" s="79">
        <f>IF(IF(IF(_xlfn.MAXIFS($F$2:$F1015,$C$2:$C1015,$C1016,$B$2:$B1015,$B1016,$A$2:$A1015,$A1016)=0,"",$E1016-_xlfn.MAXIFS($F$2:$F1015,$C$2:$C1015,$C1016,$B$2:$B1015,$B1016,$A$2:$A1015,$A1016))&lt;0,0,IF(_xlfn.MAXIFS($F$2:$F1015,$C$2:$C1015,$C1016,$B$2:$B1015,$B1016,$A$2:$A1015,$A1016)=0,"",$E1016-_xlfn.MAXIFS($F$2:$F1015,$C$2:$C1015,$C1016,$B$2:$B1015,$B1016,$A$2:$A1015,$A1016)))&gt;0.25,"",IF(IF(_xlfn.MAXIFS($F$2:$F1015,$C$2:$C1015,$C1016,$B$2:$B1015,$B1016,$A$2:$A1015,$A1016)=0,"",$E1016-_xlfn.MAXIFS($F$2:$F1015,$C$2:$C1015,$C1016,$B$2:$B1015,$B1016,$A$2:$A1015,$A1016))&lt;0,0,IF(_xlfn.MAXIFS($F$2:$F1015,$C$2:$C1015,$C1016,$B$2:$B1015,$B1016,$A$2:$A1015,$A1016)=0,"",$E1016-_xlfn.MAXIFS($F$2:$F1015,$C$2:$C1015,$C1016,$B$2:$B1015,$B1016,$A$2:$A1015,$A1016))))</f>
        <v>1.9675925925927151E-4</v>
      </c>
      <c r="K1016" s="6">
        <f t="shared" si="46"/>
        <v>8</v>
      </c>
      <c r="L1016" s="6" t="str">
        <f t="shared" si="47"/>
        <v>LATE</v>
      </c>
      <c r="M1016" s="6" t="str">
        <f t="shared" si="45"/>
        <v>N</v>
      </c>
    </row>
    <row r="1017" spans="1:13" x14ac:dyDescent="0.25">
      <c r="A1017" t="s">
        <v>47</v>
      </c>
      <c r="B1017" s="92">
        <v>46141</v>
      </c>
      <c r="C1017" t="s">
        <v>120</v>
      </c>
      <c r="D1017">
        <v>17232</v>
      </c>
      <c r="E1017" s="76">
        <v>0.37483796296296296</v>
      </c>
      <c r="F1017" s="76">
        <v>0.37582175925925926</v>
      </c>
      <c r="G1017" s="2">
        <v>5.9027777777777776E-2</v>
      </c>
      <c r="H1017" s="77">
        <v>4.6296296296296298E-4</v>
      </c>
      <c r="J1017" s="79">
        <f>IF(IF(IF(_xlfn.MAXIFS($F$2:$F1016,$C$2:$C1016,$C1017,$B$2:$B1016,$B1017,$A$2:$A1016,$A1017)=0,"",$E1017-_xlfn.MAXIFS($F$2:$F1016,$C$2:$C1016,$C1017,$B$2:$B1016,$B1017,$A$2:$A1016,$A1017))&lt;0,0,IF(_xlfn.MAXIFS($F$2:$F1016,$C$2:$C1016,$C1017,$B$2:$B1016,$B1017,$A$2:$A1016,$A1017)=0,"",$E1017-_xlfn.MAXIFS($F$2:$F1016,$C$2:$C1016,$C1017,$B$2:$B1016,$B1017,$A$2:$A1016,$A1017)))&gt;0.25,"",IF(IF(_xlfn.MAXIFS($F$2:$F1016,$C$2:$C1016,$C1017,$B$2:$B1016,$B1017,$A$2:$A1016,$A1017)=0,"",$E1017-_xlfn.MAXIFS($F$2:$F1016,$C$2:$C1016,$C1017,$B$2:$B1016,$B1017,$A$2:$A1016,$A1017))&lt;0,0,IF(_xlfn.MAXIFS($F$2:$F1016,$C$2:$C1016,$C1017,$B$2:$B1016,$B1017,$A$2:$A1016,$A1017)=0,"",$E1017-_xlfn.MAXIFS($F$2:$F1016,$C$2:$C1016,$C1017,$B$2:$B1016,$B1017,$A$2:$A1016,$A1017))))</f>
        <v>4.6296296296294281E-4</v>
      </c>
      <c r="K1017" s="6">
        <f t="shared" si="46"/>
        <v>8</v>
      </c>
      <c r="L1017" s="6" t="str">
        <f t="shared" si="47"/>
        <v>LATE</v>
      </c>
      <c r="M1017" s="6" t="str">
        <f t="shared" si="45"/>
        <v>N</v>
      </c>
    </row>
    <row r="1018" spans="1:13" x14ac:dyDescent="0.25">
      <c r="A1018" t="s">
        <v>47</v>
      </c>
      <c r="B1018" s="92">
        <v>46141</v>
      </c>
      <c r="C1018" t="s">
        <v>121</v>
      </c>
      <c r="D1018">
        <v>25231</v>
      </c>
      <c r="E1018" s="76">
        <v>0.37711805555555555</v>
      </c>
      <c r="F1018" s="76">
        <v>0.37896990740740738</v>
      </c>
      <c r="G1018" s="2">
        <v>0.1111111111111111</v>
      </c>
      <c r="H1018" s="77">
        <v>6.099537037037037E-3</v>
      </c>
      <c r="J1018" s="79">
        <f>IF(IF(IF(_xlfn.MAXIFS($F$2:$F1017,$C$2:$C1017,$C1018,$B$2:$B1017,$B1018,$A$2:$A1017,$A1018)=0,"",$E1018-_xlfn.MAXIFS($F$2:$F1017,$C$2:$C1017,$C1018,$B$2:$B1017,$B1018,$A$2:$A1017,$A1018))&lt;0,0,IF(_xlfn.MAXIFS($F$2:$F1017,$C$2:$C1017,$C1018,$B$2:$B1017,$B1018,$A$2:$A1017,$A1018)=0,"",$E1018-_xlfn.MAXIFS($F$2:$F1017,$C$2:$C1017,$C1018,$B$2:$B1017,$B1018,$A$2:$A1017,$A1018)))&gt;0.25,"",IF(IF(_xlfn.MAXIFS($F$2:$F1017,$C$2:$C1017,$C1018,$B$2:$B1017,$B1018,$A$2:$A1017,$A1018)=0,"",$E1018-_xlfn.MAXIFS($F$2:$F1017,$C$2:$C1017,$C1018,$B$2:$B1017,$B1018,$A$2:$A1017,$A1018))&lt;0,0,IF(_xlfn.MAXIFS($F$2:$F1017,$C$2:$C1017,$C1018,$B$2:$B1017,$B1018,$A$2:$A1017,$A1018)=0,"",$E1018-_xlfn.MAXIFS($F$2:$F1017,$C$2:$C1017,$C1018,$B$2:$B1017,$B1018,$A$2:$A1017,$A1018))))</f>
        <v>6.0995370370370283E-3</v>
      </c>
      <c r="K1018" s="6">
        <f t="shared" si="46"/>
        <v>9</v>
      </c>
      <c r="L1018" s="6" t="str">
        <f t="shared" si="47"/>
        <v>EARLY</v>
      </c>
      <c r="M1018" s="6" t="str">
        <f t="shared" si="45"/>
        <v>N</v>
      </c>
    </row>
    <row r="1019" spans="1:13" x14ac:dyDescent="0.25">
      <c r="A1019" t="s">
        <v>47</v>
      </c>
      <c r="B1019" s="92">
        <v>46141</v>
      </c>
      <c r="C1019" t="s">
        <v>120</v>
      </c>
      <c r="D1019">
        <v>14232</v>
      </c>
      <c r="E1019" s="76">
        <v>0.37761574074074072</v>
      </c>
      <c r="F1019" s="76">
        <v>0.39381944444444444</v>
      </c>
      <c r="G1019" s="2">
        <v>0.97222222222222221</v>
      </c>
      <c r="H1019" s="77">
        <v>1.7939814814814815E-3</v>
      </c>
      <c r="J1019" s="79">
        <f>IF(IF(IF(_xlfn.MAXIFS($F$2:$F1018,$C$2:$C1018,$C1019,$B$2:$B1018,$B1019,$A$2:$A1018,$A1019)=0,"",$E1019-_xlfn.MAXIFS($F$2:$F1018,$C$2:$C1018,$C1019,$B$2:$B1018,$B1019,$A$2:$A1018,$A1019))&lt;0,0,IF(_xlfn.MAXIFS($F$2:$F1018,$C$2:$C1018,$C1019,$B$2:$B1018,$B1019,$A$2:$A1018,$A1019)=0,"",$E1019-_xlfn.MAXIFS($F$2:$F1018,$C$2:$C1018,$C1019,$B$2:$B1018,$B1019,$A$2:$A1018,$A1019)))&gt;0.25,"",IF(IF(_xlfn.MAXIFS($F$2:$F1018,$C$2:$C1018,$C1019,$B$2:$B1018,$B1019,$A$2:$A1018,$A1019)=0,"",$E1019-_xlfn.MAXIFS($F$2:$F1018,$C$2:$C1018,$C1019,$B$2:$B1018,$B1019,$A$2:$A1018,$A1019))&lt;0,0,IF(_xlfn.MAXIFS($F$2:$F1018,$C$2:$C1018,$C1019,$B$2:$B1018,$B1019,$A$2:$A1018,$A1019)=0,"",$E1019-_xlfn.MAXIFS($F$2:$F1018,$C$2:$C1018,$C1019,$B$2:$B1018,$B1019,$A$2:$A1018,$A1019))))</f>
        <v>1.7939814814814659E-3</v>
      </c>
      <c r="K1019" s="6">
        <f t="shared" si="46"/>
        <v>9</v>
      </c>
      <c r="L1019" s="6" t="str">
        <f t="shared" si="47"/>
        <v>EARLY</v>
      </c>
      <c r="M1019" s="6" t="str">
        <f t="shared" si="45"/>
        <v>N</v>
      </c>
    </row>
    <row r="1020" spans="1:13" x14ac:dyDescent="0.25">
      <c r="A1020" t="s">
        <v>47</v>
      </c>
      <c r="B1020" s="92">
        <v>46141</v>
      </c>
      <c r="C1020" t="s">
        <v>121</v>
      </c>
      <c r="D1020">
        <v>14432</v>
      </c>
      <c r="E1020" s="76">
        <v>0.38074074074074077</v>
      </c>
      <c r="F1020" s="76">
        <v>0.38282407407407409</v>
      </c>
      <c r="G1020" s="2">
        <v>0.125</v>
      </c>
      <c r="H1020" s="77">
        <v>1.7708333333333332E-3</v>
      </c>
      <c r="J1020" s="79">
        <f>IF(IF(IF(_xlfn.MAXIFS($F$2:$F1019,$C$2:$C1019,$C1020,$B$2:$B1019,$B1020,$A$2:$A1019,$A1020)=0,"",$E1020-_xlfn.MAXIFS($F$2:$F1019,$C$2:$C1019,$C1020,$B$2:$B1019,$B1020,$A$2:$A1019,$A1020))&lt;0,0,IF(_xlfn.MAXIFS($F$2:$F1019,$C$2:$C1019,$C1020,$B$2:$B1019,$B1020,$A$2:$A1019,$A1020)=0,"",$E1020-_xlfn.MAXIFS($F$2:$F1019,$C$2:$C1019,$C1020,$B$2:$B1019,$B1020,$A$2:$A1019,$A1020)))&gt;0.25,"",IF(IF(_xlfn.MAXIFS($F$2:$F1019,$C$2:$C1019,$C1020,$B$2:$B1019,$B1020,$A$2:$A1019,$A1020)=0,"",$E1020-_xlfn.MAXIFS($F$2:$F1019,$C$2:$C1019,$C1020,$B$2:$B1019,$B1020,$A$2:$A1019,$A1020))&lt;0,0,IF(_xlfn.MAXIFS($F$2:$F1019,$C$2:$C1019,$C1020,$B$2:$B1019,$B1020,$A$2:$A1019,$A1020)=0,"",$E1020-_xlfn.MAXIFS($F$2:$F1019,$C$2:$C1019,$C1020,$B$2:$B1019,$B1020,$A$2:$A1019,$A1020))))</f>
        <v>1.7708333333333881E-3</v>
      </c>
      <c r="K1020" s="6">
        <f t="shared" si="46"/>
        <v>9</v>
      </c>
      <c r="L1020" s="6" t="str">
        <f t="shared" si="47"/>
        <v>EARLY</v>
      </c>
      <c r="M1020" s="6" t="str">
        <f t="shared" si="45"/>
        <v>N</v>
      </c>
    </row>
    <row r="1021" spans="1:13" x14ac:dyDescent="0.25">
      <c r="A1021" t="s">
        <v>47</v>
      </c>
      <c r="B1021" s="92">
        <v>46141</v>
      </c>
      <c r="C1021" t="s">
        <v>121</v>
      </c>
      <c r="D1021">
        <v>17232</v>
      </c>
      <c r="E1021" s="76">
        <v>0.38473379629629628</v>
      </c>
      <c r="F1021" s="76">
        <v>0.3868287037037037</v>
      </c>
      <c r="G1021" s="2">
        <v>0.12569444444444444</v>
      </c>
      <c r="H1021" s="77">
        <v>1.9097222222222222E-3</v>
      </c>
      <c r="J1021" s="79">
        <f>IF(IF(IF(_xlfn.MAXIFS($F$2:$F1020,$C$2:$C1020,$C1021,$B$2:$B1020,$B1021,$A$2:$A1020,$A1021)=0,"",$E1021-_xlfn.MAXIFS($F$2:$F1020,$C$2:$C1020,$C1021,$B$2:$B1020,$B1021,$A$2:$A1020,$A1021))&lt;0,0,IF(_xlfn.MAXIFS($F$2:$F1020,$C$2:$C1020,$C1021,$B$2:$B1020,$B1021,$A$2:$A1020,$A1021)=0,"",$E1021-_xlfn.MAXIFS($F$2:$F1020,$C$2:$C1020,$C1021,$B$2:$B1020,$B1021,$A$2:$A1020,$A1021)))&gt;0.25,"",IF(IF(_xlfn.MAXIFS($F$2:$F1020,$C$2:$C1020,$C1021,$B$2:$B1020,$B1021,$A$2:$A1020,$A1021)=0,"",$E1021-_xlfn.MAXIFS($F$2:$F1020,$C$2:$C1020,$C1021,$B$2:$B1020,$B1021,$A$2:$A1020,$A1021))&lt;0,0,IF(_xlfn.MAXIFS($F$2:$F1020,$C$2:$C1020,$C1021,$B$2:$B1020,$B1021,$A$2:$A1020,$A1021)=0,"",$E1021-_xlfn.MAXIFS($F$2:$F1020,$C$2:$C1020,$C1021,$B$2:$B1020,$B1021,$A$2:$A1020,$A1021))))</f>
        <v>1.9097222222221877E-3</v>
      </c>
      <c r="K1021" s="6">
        <f t="shared" si="46"/>
        <v>9</v>
      </c>
      <c r="L1021" s="6" t="str">
        <f t="shared" si="47"/>
        <v>EARLY</v>
      </c>
      <c r="M1021" s="6" t="str">
        <f t="shared" si="45"/>
        <v>N</v>
      </c>
    </row>
    <row r="1022" spans="1:13" x14ac:dyDescent="0.25">
      <c r="A1022" t="s">
        <v>47</v>
      </c>
      <c r="B1022" s="92">
        <v>46141</v>
      </c>
      <c r="C1022" t="s">
        <v>120</v>
      </c>
      <c r="D1022">
        <v>25231</v>
      </c>
      <c r="E1022" s="76">
        <v>0.38527777777777777</v>
      </c>
      <c r="F1022" s="76">
        <v>0.38678240740740738</v>
      </c>
      <c r="G1022" s="2">
        <v>9.0277777777777776E-2</v>
      </c>
      <c r="H1022" s="77">
        <v>0</v>
      </c>
      <c r="J1022" s="79">
        <f>IF(IF(IF(_xlfn.MAXIFS($F$2:$F1021,$C$2:$C1021,$C1022,$B$2:$B1021,$B1022,$A$2:$A1021,$A1022)=0,"",$E1022-_xlfn.MAXIFS($F$2:$F1021,$C$2:$C1021,$C1022,$B$2:$B1021,$B1022,$A$2:$A1021,$A1022))&lt;0,0,IF(_xlfn.MAXIFS($F$2:$F1021,$C$2:$C1021,$C1022,$B$2:$B1021,$B1022,$A$2:$A1021,$A1022)=0,"",$E1022-_xlfn.MAXIFS($F$2:$F1021,$C$2:$C1021,$C1022,$B$2:$B1021,$B1022,$A$2:$A1021,$A1022)))&gt;0.25,"",IF(IF(_xlfn.MAXIFS($F$2:$F1021,$C$2:$C1021,$C1022,$B$2:$B1021,$B1022,$A$2:$A1021,$A1022)=0,"",$E1022-_xlfn.MAXIFS($F$2:$F1021,$C$2:$C1021,$C1022,$B$2:$B1021,$B1022,$A$2:$A1021,$A1022))&lt;0,0,IF(_xlfn.MAXIFS($F$2:$F1021,$C$2:$C1021,$C1022,$B$2:$B1021,$B1022,$A$2:$A1021,$A1022)=0,"",$E1022-_xlfn.MAXIFS($F$2:$F1021,$C$2:$C1021,$C1022,$B$2:$B1021,$B1022,$A$2:$A1021,$A1022))))</f>
        <v>0</v>
      </c>
      <c r="K1022" s="6">
        <f t="shared" si="46"/>
        <v>9</v>
      </c>
      <c r="L1022" s="6" t="str">
        <f t="shared" si="47"/>
        <v>EARLY</v>
      </c>
      <c r="M1022" s="6" t="str">
        <f t="shared" si="45"/>
        <v>N</v>
      </c>
    </row>
    <row r="1023" spans="1:13" x14ac:dyDescent="0.25">
      <c r="A1023" t="s">
        <v>47</v>
      </c>
      <c r="B1023" s="92">
        <v>46141</v>
      </c>
      <c r="C1023" t="s">
        <v>120</v>
      </c>
      <c r="D1023">
        <v>14432</v>
      </c>
      <c r="E1023" s="76">
        <v>0.38849537037037035</v>
      </c>
      <c r="F1023" s="76">
        <v>0.38953703703703701</v>
      </c>
      <c r="G1023" s="2">
        <v>6.25E-2</v>
      </c>
      <c r="H1023" s="77">
        <v>1.712962962962963E-3</v>
      </c>
      <c r="J1023" s="79">
        <f>IF(IF(IF(_xlfn.MAXIFS($F$2:$F1022,$C$2:$C1022,$C1023,$B$2:$B1022,$B1023,$A$2:$A1022,$A1023)=0,"",$E1023-_xlfn.MAXIFS($F$2:$F1022,$C$2:$C1022,$C1023,$B$2:$B1022,$B1023,$A$2:$A1022,$A1023))&lt;0,0,IF(_xlfn.MAXIFS($F$2:$F1022,$C$2:$C1022,$C1023,$B$2:$B1022,$B1023,$A$2:$A1022,$A1023)=0,"",$E1023-_xlfn.MAXIFS($F$2:$F1022,$C$2:$C1022,$C1023,$B$2:$B1022,$B1023,$A$2:$A1022,$A1023)))&gt;0.25,"",IF(IF(_xlfn.MAXIFS($F$2:$F1022,$C$2:$C1022,$C1023,$B$2:$B1022,$B1023,$A$2:$A1022,$A1023)=0,"",$E1023-_xlfn.MAXIFS($F$2:$F1022,$C$2:$C1022,$C1023,$B$2:$B1022,$B1023,$A$2:$A1022,$A1023))&lt;0,0,IF(_xlfn.MAXIFS($F$2:$F1022,$C$2:$C1022,$C1023,$B$2:$B1022,$B1023,$A$2:$A1022,$A1023)=0,"",$E1023-_xlfn.MAXIFS($F$2:$F1022,$C$2:$C1022,$C1023,$B$2:$B1022,$B1023,$A$2:$A1022,$A1023))))</f>
        <v>0</v>
      </c>
      <c r="K1023" s="6">
        <f t="shared" si="46"/>
        <v>9</v>
      </c>
      <c r="L1023" s="6" t="str">
        <f t="shared" si="47"/>
        <v>EARLY</v>
      </c>
      <c r="M1023" s="6" t="str">
        <f t="shared" si="45"/>
        <v>N</v>
      </c>
    </row>
    <row r="1024" spans="1:13" x14ac:dyDescent="0.25">
      <c r="A1024" t="s">
        <v>47</v>
      </c>
      <c r="B1024" s="92">
        <v>46141</v>
      </c>
      <c r="C1024" t="s">
        <v>120</v>
      </c>
      <c r="D1024">
        <v>17232</v>
      </c>
      <c r="E1024" s="76">
        <v>0.39157407407407407</v>
      </c>
      <c r="F1024" s="76">
        <v>0.39250000000000002</v>
      </c>
      <c r="G1024" s="2">
        <v>5.5555555555555552E-2</v>
      </c>
      <c r="H1024" s="77">
        <v>2.0370370370370369E-3</v>
      </c>
      <c r="J1024" s="79">
        <f>IF(IF(IF(_xlfn.MAXIFS($F$2:$F1023,$C$2:$C1023,$C1024,$B$2:$B1023,$B1024,$A$2:$A1023,$A1024)=0,"",$E1024-_xlfn.MAXIFS($F$2:$F1023,$C$2:$C1023,$C1024,$B$2:$B1023,$B1024,$A$2:$A1023,$A1024))&lt;0,0,IF(_xlfn.MAXIFS($F$2:$F1023,$C$2:$C1023,$C1024,$B$2:$B1023,$B1024,$A$2:$A1023,$A1024)=0,"",$E1024-_xlfn.MAXIFS($F$2:$F1023,$C$2:$C1023,$C1024,$B$2:$B1023,$B1024,$A$2:$A1023,$A1024)))&gt;0.25,"",IF(IF(_xlfn.MAXIFS($F$2:$F1023,$C$2:$C1023,$C1024,$B$2:$B1023,$B1024,$A$2:$A1023,$A1024)=0,"",$E1024-_xlfn.MAXIFS($F$2:$F1023,$C$2:$C1023,$C1024,$B$2:$B1023,$B1024,$A$2:$A1023,$A1024))&lt;0,0,IF(_xlfn.MAXIFS($F$2:$F1023,$C$2:$C1023,$C1024,$B$2:$B1023,$B1024,$A$2:$A1023,$A1024)=0,"",$E1024-_xlfn.MAXIFS($F$2:$F1023,$C$2:$C1023,$C1024,$B$2:$B1023,$B1024,$A$2:$A1023,$A1024))))</f>
        <v>0</v>
      </c>
      <c r="K1024" s="6">
        <f t="shared" si="46"/>
        <v>9</v>
      </c>
      <c r="L1024" s="6" t="str">
        <f t="shared" si="47"/>
        <v>EARLY</v>
      </c>
      <c r="M1024" s="6" t="str">
        <f t="shared" si="45"/>
        <v>N</v>
      </c>
    </row>
    <row r="1025" spans="1:13" x14ac:dyDescent="0.25">
      <c r="A1025" t="s">
        <v>47</v>
      </c>
      <c r="B1025" s="92">
        <v>46141</v>
      </c>
      <c r="C1025" t="s">
        <v>121</v>
      </c>
      <c r="D1025">
        <v>25231</v>
      </c>
      <c r="E1025" s="76">
        <v>0.39268518518518519</v>
      </c>
      <c r="F1025" s="76">
        <v>0.39494212962962966</v>
      </c>
      <c r="G1025" s="2">
        <v>0.13541666666666666</v>
      </c>
      <c r="H1025" s="77">
        <v>5.8564814814814816E-3</v>
      </c>
      <c r="J1025" s="79">
        <f>IF(IF(IF(_xlfn.MAXIFS($F$2:$F1024,$C$2:$C1024,$C1025,$B$2:$B1024,$B1025,$A$2:$A1024,$A1025)=0,"",$E1025-_xlfn.MAXIFS($F$2:$F1024,$C$2:$C1024,$C1025,$B$2:$B1024,$B1025,$A$2:$A1024,$A1025))&lt;0,0,IF(_xlfn.MAXIFS($F$2:$F1024,$C$2:$C1024,$C1025,$B$2:$B1024,$B1025,$A$2:$A1024,$A1025)=0,"",$E1025-_xlfn.MAXIFS($F$2:$F1024,$C$2:$C1024,$C1025,$B$2:$B1024,$B1025,$A$2:$A1024,$A1025)))&gt;0.25,"",IF(IF(_xlfn.MAXIFS($F$2:$F1024,$C$2:$C1024,$C1025,$B$2:$B1024,$B1025,$A$2:$A1024,$A1025)=0,"",$E1025-_xlfn.MAXIFS($F$2:$F1024,$C$2:$C1024,$C1025,$B$2:$B1024,$B1025,$A$2:$A1024,$A1025))&lt;0,0,IF(_xlfn.MAXIFS($F$2:$F1024,$C$2:$C1024,$C1025,$B$2:$B1024,$B1025,$A$2:$A1024,$A1025)=0,"",$E1025-_xlfn.MAXIFS($F$2:$F1024,$C$2:$C1024,$C1025,$B$2:$B1024,$B1025,$A$2:$A1024,$A1025))))</f>
        <v>5.8564814814814903E-3</v>
      </c>
      <c r="K1025" s="6">
        <f t="shared" si="46"/>
        <v>9</v>
      </c>
      <c r="L1025" s="6" t="str">
        <f t="shared" si="47"/>
        <v>EARLY</v>
      </c>
      <c r="M1025" s="6" t="str">
        <f t="shared" si="45"/>
        <v>N</v>
      </c>
    </row>
    <row r="1026" spans="1:13" x14ac:dyDescent="0.25">
      <c r="A1026" t="s">
        <v>47</v>
      </c>
      <c r="B1026" s="92">
        <v>46141</v>
      </c>
      <c r="C1026" t="s">
        <v>121</v>
      </c>
      <c r="D1026">
        <v>14432</v>
      </c>
      <c r="E1026" s="76">
        <v>0.39636574074074077</v>
      </c>
      <c r="F1026" s="76">
        <v>0.39960648148148148</v>
      </c>
      <c r="G1026" s="2">
        <v>0.19444444444444445</v>
      </c>
      <c r="H1026" s="77">
        <v>1.4236111111111112E-3</v>
      </c>
      <c r="J1026" s="79">
        <f>IF(IF(IF(_xlfn.MAXIFS($F$2:$F1025,$C$2:$C1025,$C1026,$B$2:$B1025,$B1026,$A$2:$A1025,$A1026)=0,"",$E1026-_xlfn.MAXIFS($F$2:$F1025,$C$2:$C1025,$C1026,$B$2:$B1025,$B1026,$A$2:$A1025,$A1026))&lt;0,0,IF(_xlfn.MAXIFS($F$2:$F1025,$C$2:$C1025,$C1026,$B$2:$B1025,$B1026,$A$2:$A1025,$A1026)=0,"",$E1026-_xlfn.MAXIFS($F$2:$F1025,$C$2:$C1025,$C1026,$B$2:$B1025,$B1026,$A$2:$A1025,$A1026)))&gt;0.25,"",IF(IF(_xlfn.MAXIFS($F$2:$F1025,$C$2:$C1025,$C1026,$B$2:$B1025,$B1026,$A$2:$A1025,$A1026)=0,"",$E1026-_xlfn.MAXIFS($F$2:$F1025,$C$2:$C1025,$C1026,$B$2:$B1025,$B1026,$A$2:$A1025,$A1026))&lt;0,0,IF(_xlfn.MAXIFS($F$2:$F1025,$C$2:$C1025,$C1026,$B$2:$B1025,$B1026,$A$2:$A1025,$A1026)=0,"",$E1026-_xlfn.MAXIFS($F$2:$F1025,$C$2:$C1025,$C1026,$B$2:$B1025,$B1026,$A$2:$A1025,$A1026))))</f>
        <v>1.4236111111111116E-3</v>
      </c>
      <c r="K1026" s="6">
        <f t="shared" si="46"/>
        <v>9</v>
      </c>
      <c r="L1026" s="6" t="str">
        <f t="shared" si="47"/>
        <v>LATE</v>
      </c>
      <c r="M1026" s="6" t="str">
        <f t="shared" ref="M1026:M1089" si="48">IF($A1026="","",IF(AND($K1026&gt;=10,$K1026&lt;=13),"Y",IF(AND($K1026=14,$L1026="EARLY"),"Y","N")))</f>
        <v>N</v>
      </c>
    </row>
    <row r="1027" spans="1:13" x14ac:dyDescent="0.25">
      <c r="A1027" t="s">
        <v>47</v>
      </c>
      <c r="B1027" s="92">
        <v>46141</v>
      </c>
      <c r="C1027" t="s">
        <v>121</v>
      </c>
      <c r="D1027">
        <v>17232</v>
      </c>
      <c r="E1027" s="76">
        <v>0.40054398148148146</v>
      </c>
      <c r="F1027" s="76">
        <v>0.40251157407407406</v>
      </c>
      <c r="G1027" s="2">
        <v>0.11805555555555555</v>
      </c>
      <c r="H1027" s="77">
        <v>9.3749999999999997E-4</v>
      </c>
      <c r="J1027" s="79">
        <f>IF(IF(IF(_xlfn.MAXIFS($F$2:$F1026,$C$2:$C1026,$C1027,$B$2:$B1026,$B1027,$A$2:$A1026,$A1027)=0,"",$E1027-_xlfn.MAXIFS($F$2:$F1026,$C$2:$C1026,$C1027,$B$2:$B1026,$B1027,$A$2:$A1026,$A1027))&lt;0,0,IF(_xlfn.MAXIFS($F$2:$F1026,$C$2:$C1026,$C1027,$B$2:$B1026,$B1027,$A$2:$A1026,$A1027)=0,"",$E1027-_xlfn.MAXIFS($F$2:$F1026,$C$2:$C1026,$C1027,$B$2:$B1026,$B1027,$A$2:$A1026,$A1027)))&gt;0.25,"",IF(IF(_xlfn.MAXIFS($F$2:$F1026,$C$2:$C1026,$C1027,$B$2:$B1026,$B1027,$A$2:$A1026,$A1027)=0,"",$E1027-_xlfn.MAXIFS($F$2:$F1026,$C$2:$C1026,$C1027,$B$2:$B1026,$B1027,$A$2:$A1026,$A1027))&lt;0,0,IF(_xlfn.MAXIFS($F$2:$F1026,$C$2:$C1026,$C1027,$B$2:$B1026,$B1027,$A$2:$A1026,$A1027)=0,"",$E1027-_xlfn.MAXIFS($F$2:$F1026,$C$2:$C1026,$C1027,$B$2:$B1026,$B1027,$A$2:$A1026,$A1027))))</f>
        <v>9.3749999999998002E-4</v>
      </c>
      <c r="K1027" s="6">
        <f t="shared" ref="K1027:K1090" si="49">IF($J1027="","",IF(HOUR($E1027)&gt;19,19,IF(HOUR($E1027)&lt;5,5,HOUR($E1027))))</f>
        <v>9</v>
      </c>
      <c r="L1027" s="6" t="str">
        <f t="shared" ref="L1027:L1090" si="50">IF($J1027="","",IF(MINUTE($E1027)&lt;30,"EARLY","LATE"))</f>
        <v>LATE</v>
      </c>
      <c r="M1027" s="6" t="str">
        <f t="shared" si="48"/>
        <v>N</v>
      </c>
    </row>
    <row r="1028" spans="1:13" x14ac:dyDescent="0.25">
      <c r="A1028" t="s">
        <v>47</v>
      </c>
      <c r="B1028" s="92">
        <v>46141</v>
      </c>
      <c r="C1028" t="s">
        <v>120</v>
      </c>
      <c r="D1028">
        <v>25231</v>
      </c>
      <c r="E1028" s="76">
        <v>0.40130787037037036</v>
      </c>
      <c r="F1028" s="76">
        <v>0.40327546296296296</v>
      </c>
      <c r="G1028" s="2">
        <v>0.11805555555555555</v>
      </c>
      <c r="H1028" s="77">
        <v>8.8078703703703704E-3</v>
      </c>
      <c r="J1028" s="79">
        <f>IF(IF(IF(_xlfn.MAXIFS($F$2:$F1027,$C$2:$C1027,$C1028,$B$2:$B1027,$B1028,$A$2:$A1027,$A1028)=0,"",$E1028-_xlfn.MAXIFS($F$2:$F1027,$C$2:$C1027,$C1028,$B$2:$B1027,$B1028,$A$2:$A1027,$A1028))&lt;0,0,IF(_xlfn.MAXIFS($F$2:$F1027,$C$2:$C1027,$C1028,$B$2:$B1027,$B1028,$A$2:$A1027,$A1028)=0,"",$E1028-_xlfn.MAXIFS($F$2:$F1027,$C$2:$C1027,$C1028,$B$2:$B1027,$B1028,$A$2:$A1027,$A1028)))&gt;0.25,"",IF(IF(_xlfn.MAXIFS($F$2:$F1027,$C$2:$C1027,$C1028,$B$2:$B1027,$B1028,$A$2:$A1027,$A1028)=0,"",$E1028-_xlfn.MAXIFS($F$2:$F1027,$C$2:$C1027,$C1028,$B$2:$B1027,$B1028,$A$2:$A1027,$A1028))&lt;0,0,IF(_xlfn.MAXIFS($F$2:$F1027,$C$2:$C1027,$C1028,$B$2:$B1027,$B1028,$A$2:$A1027,$A1028)=0,"",$E1028-_xlfn.MAXIFS($F$2:$F1027,$C$2:$C1027,$C1028,$B$2:$B1027,$B1028,$A$2:$A1027,$A1028))))</f>
        <v>7.4884259259259123E-3</v>
      </c>
      <c r="K1028" s="6">
        <f t="shared" si="49"/>
        <v>9</v>
      </c>
      <c r="L1028" s="6" t="str">
        <f t="shared" si="50"/>
        <v>LATE</v>
      </c>
      <c r="M1028" s="6" t="str">
        <f t="shared" si="48"/>
        <v>N</v>
      </c>
    </row>
    <row r="1029" spans="1:13" x14ac:dyDescent="0.25">
      <c r="A1029" t="s">
        <v>47</v>
      </c>
      <c r="B1029" s="92">
        <v>46141</v>
      </c>
      <c r="C1029" t="s">
        <v>121</v>
      </c>
      <c r="D1029">
        <v>14232</v>
      </c>
      <c r="E1029" s="76">
        <v>0.40545138888888888</v>
      </c>
      <c r="F1029" s="76">
        <v>0.40788194444444442</v>
      </c>
      <c r="G1029" s="2">
        <v>0.14583333333333334</v>
      </c>
      <c r="H1029" s="77">
        <v>2.9398148148148148E-3</v>
      </c>
      <c r="J1029" s="79">
        <f>IF(IF(IF(_xlfn.MAXIFS($F$2:$F1028,$C$2:$C1028,$C1029,$B$2:$B1028,$B1029,$A$2:$A1028,$A1029)=0,"",$E1029-_xlfn.MAXIFS($F$2:$F1028,$C$2:$C1028,$C1029,$B$2:$B1028,$B1029,$A$2:$A1028,$A1029))&lt;0,0,IF(_xlfn.MAXIFS($F$2:$F1028,$C$2:$C1028,$C1029,$B$2:$B1028,$B1029,$A$2:$A1028,$A1029)=0,"",$E1029-_xlfn.MAXIFS($F$2:$F1028,$C$2:$C1028,$C1029,$B$2:$B1028,$B1029,$A$2:$A1028,$A1029)))&gt;0.25,"",IF(IF(_xlfn.MAXIFS($F$2:$F1028,$C$2:$C1028,$C1029,$B$2:$B1028,$B1029,$A$2:$A1028,$A1029)=0,"",$E1029-_xlfn.MAXIFS($F$2:$F1028,$C$2:$C1028,$C1029,$B$2:$B1028,$B1029,$A$2:$A1028,$A1029))&lt;0,0,IF(_xlfn.MAXIFS($F$2:$F1028,$C$2:$C1028,$C1029,$B$2:$B1028,$B1029,$A$2:$A1028,$A1029)=0,"",$E1029-_xlfn.MAXIFS($F$2:$F1028,$C$2:$C1028,$C1029,$B$2:$B1028,$B1029,$A$2:$A1028,$A1029))))</f>
        <v>2.9398148148148118E-3</v>
      </c>
      <c r="K1029" s="6">
        <f t="shared" si="49"/>
        <v>9</v>
      </c>
      <c r="L1029" s="6" t="str">
        <f t="shared" si="50"/>
        <v>LATE</v>
      </c>
      <c r="M1029" s="6" t="str">
        <f t="shared" si="48"/>
        <v>N</v>
      </c>
    </row>
    <row r="1030" spans="1:13" x14ac:dyDescent="0.25">
      <c r="A1030" t="s">
        <v>47</v>
      </c>
      <c r="B1030" s="92">
        <v>46141</v>
      </c>
      <c r="C1030" t="s">
        <v>120</v>
      </c>
      <c r="D1030">
        <v>14432</v>
      </c>
      <c r="E1030" s="76">
        <v>0.40679398148148149</v>
      </c>
      <c r="F1030" s="76">
        <v>0.40945601851851854</v>
      </c>
      <c r="G1030" s="2">
        <v>0.15972222222222221</v>
      </c>
      <c r="H1030" s="77">
        <v>3.5185185185185185E-3</v>
      </c>
      <c r="J1030" s="79">
        <f>IF(IF(IF(_xlfn.MAXIFS($F$2:$F1029,$C$2:$C1029,$C1030,$B$2:$B1029,$B1030,$A$2:$A1029,$A1030)=0,"",$E1030-_xlfn.MAXIFS($F$2:$F1029,$C$2:$C1029,$C1030,$B$2:$B1029,$B1030,$A$2:$A1029,$A1030))&lt;0,0,IF(_xlfn.MAXIFS($F$2:$F1029,$C$2:$C1029,$C1030,$B$2:$B1029,$B1030,$A$2:$A1029,$A1030)=0,"",$E1030-_xlfn.MAXIFS($F$2:$F1029,$C$2:$C1029,$C1030,$B$2:$B1029,$B1030,$A$2:$A1029,$A1030)))&gt;0.25,"",IF(IF(_xlfn.MAXIFS($F$2:$F1029,$C$2:$C1029,$C1030,$B$2:$B1029,$B1030,$A$2:$A1029,$A1030)=0,"",$E1030-_xlfn.MAXIFS($F$2:$F1029,$C$2:$C1029,$C1030,$B$2:$B1029,$B1030,$A$2:$A1029,$A1030))&lt;0,0,IF(_xlfn.MAXIFS($F$2:$F1029,$C$2:$C1029,$C1030,$B$2:$B1029,$B1030,$A$2:$A1029,$A1030)=0,"",$E1030-_xlfn.MAXIFS($F$2:$F1029,$C$2:$C1029,$C1030,$B$2:$B1029,$B1030,$A$2:$A1029,$A1030))))</f>
        <v>3.5185185185185319E-3</v>
      </c>
      <c r="K1030" s="6">
        <f t="shared" si="49"/>
        <v>9</v>
      </c>
      <c r="L1030" s="6" t="str">
        <f t="shared" si="50"/>
        <v>LATE</v>
      </c>
      <c r="M1030" s="6" t="str">
        <f t="shared" si="48"/>
        <v>N</v>
      </c>
    </row>
    <row r="1031" spans="1:13" x14ac:dyDescent="0.25">
      <c r="A1031" t="s">
        <v>47</v>
      </c>
      <c r="B1031" s="92">
        <v>46141</v>
      </c>
      <c r="C1031" t="s">
        <v>120</v>
      </c>
      <c r="D1031">
        <v>17232</v>
      </c>
      <c r="E1031" s="76">
        <v>0.40806712962962965</v>
      </c>
      <c r="F1031" s="76">
        <v>0.40910879629629632</v>
      </c>
      <c r="G1031" s="2">
        <v>6.25E-2</v>
      </c>
      <c r="H1031" s="77">
        <v>0</v>
      </c>
      <c r="J1031" s="79">
        <f>IF(IF(IF(_xlfn.MAXIFS($F$2:$F1030,$C$2:$C1030,$C1031,$B$2:$B1030,$B1031,$A$2:$A1030,$A1031)=0,"",$E1031-_xlfn.MAXIFS($F$2:$F1030,$C$2:$C1030,$C1031,$B$2:$B1030,$B1031,$A$2:$A1030,$A1031))&lt;0,0,IF(_xlfn.MAXIFS($F$2:$F1030,$C$2:$C1030,$C1031,$B$2:$B1030,$B1031,$A$2:$A1030,$A1031)=0,"",$E1031-_xlfn.MAXIFS($F$2:$F1030,$C$2:$C1030,$C1031,$B$2:$B1030,$B1031,$A$2:$A1030,$A1031)))&gt;0.25,"",IF(IF(_xlfn.MAXIFS($F$2:$F1030,$C$2:$C1030,$C1031,$B$2:$B1030,$B1031,$A$2:$A1030,$A1031)=0,"",$E1031-_xlfn.MAXIFS($F$2:$F1030,$C$2:$C1030,$C1031,$B$2:$B1030,$B1031,$A$2:$A1030,$A1031))&lt;0,0,IF(_xlfn.MAXIFS($F$2:$F1030,$C$2:$C1030,$C1031,$B$2:$B1030,$B1031,$A$2:$A1030,$A1031)=0,"",$E1031-_xlfn.MAXIFS($F$2:$F1030,$C$2:$C1030,$C1031,$B$2:$B1030,$B1031,$A$2:$A1030,$A1031))))</f>
        <v>0</v>
      </c>
      <c r="K1031" s="6">
        <f t="shared" si="49"/>
        <v>9</v>
      </c>
      <c r="L1031" s="6" t="str">
        <f t="shared" si="50"/>
        <v>LATE</v>
      </c>
      <c r="M1031" s="6" t="str">
        <f t="shared" si="48"/>
        <v>N</v>
      </c>
    </row>
    <row r="1032" spans="1:13" x14ac:dyDescent="0.25">
      <c r="A1032" t="s">
        <v>47</v>
      </c>
      <c r="B1032" s="92">
        <v>46141</v>
      </c>
      <c r="C1032" t="s">
        <v>121</v>
      </c>
      <c r="D1032">
        <v>25231</v>
      </c>
      <c r="E1032" s="76">
        <v>0.41150462962962964</v>
      </c>
      <c r="F1032" s="76">
        <v>0.4130671296296296</v>
      </c>
      <c r="G1032" s="2">
        <v>9.375E-2</v>
      </c>
      <c r="H1032" s="77">
        <v>3.6226851851851854E-3</v>
      </c>
      <c r="J1032" s="79">
        <f>IF(IF(IF(_xlfn.MAXIFS($F$2:$F1031,$C$2:$C1031,$C1032,$B$2:$B1031,$B1032,$A$2:$A1031,$A1032)=0,"",$E1032-_xlfn.MAXIFS($F$2:$F1031,$C$2:$C1031,$C1032,$B$2:$B1031,$B1032,$A$2:$A1031,$A1032))&lt;0,0,IF(_xlfn.MAXIFS($F$2:$F1031,$C$2:$C1031,$C1032,$B$2:$B1031,$B1032,$A$2:$A1031,$A1032)=0,"",$E1032-_xlfn.MAXIFS($F$2:$F1031,$C$2:$C1031,$C1032,$B$2:$B1031,$B1032,$A$2:$A1031,$A1032)))&gt;0.25,"",IF(IF(_xlfn.MAXIFS($F$2:$F1031,$C$2:$C1031,$C1032,$B$2:$B1031,$B1032,$A$2:$A1031,$A1032)=0,"",$E1032-_xlfn.MAXIFS($F$2:$F1031,$C$2:$C1031,$C1032,$B$2:$B1031,$B1032,$A$2:$A1031,$A1032))&lt;0,0,IF(_xlfn.MAXIFS($F$2:$F1031,$C$2:$C1031,$C1032,$B$2:$B1031,$B1032,$A$2:$A1031,$A1032)=0,"",$E1032-_xlfn.MAXIFS($F$2:$F1031,$C$2:$C1031,$C1032,$B$2:$B1031,$B1032,$A$2:$A1031,$A1032))))</f>
        <v>3.6226851851852149E-3</v>
      </c>
      <c r="K1032" s="6">
        <f t="shared" si="49"/>
        <v>9</v>
      </c>
      <c r="L1032" s="6" t="str">
        <f t="shared" si="50"/>
        <v>LATE</v>
      </c>
      <c r="M1032" s="6" t="str">
        <f t="shared" si="48"/>
        <v>N</v>
      </c>
    </row>
    <row r="1033" spans="1:13" x14ac:dyDescent="0.25">
      <c r="A1033" t="s">
        <v>47</v>
      </c>
      <c r="B1033" s="92">
        <v>46141</v>
      </c>
      <c r="C1033" t="s">
        <v>120</v>
      </c>
      <c r="D1033">
        <v>14232</v>
      </c>
      <c r="E1033" s="76">
        <v>0.41494212962962962</v>
      </c>
      <c r="F1033" s="76">
        <v>0.41592592592592592</v>
      </c>
      <c r="G1033" s="2">
        <v>5.9027777777777776E-2</v>
      </c>
      <c r="H1033" s="77">
        <v>5.8333333333333336E-3</v>
      </c>
      <c r="J1033" s="79">
        <f>IF(IF(IF(_xlfn.MAXIFS($F$2:$F1032,$C$2:$C1032,$C1033,$B$2:$B1032,$B1033,$A$2:$A1032,$A1033)=0,"",$E1033-_xlfn.MAXIFS($F$2:$F1032,$C$2:$C1032,$C1033,$B$2:$B1032,$B1033,$A$2:$A1032,$A1033))&lt;0,0,IF(_xlfn.MAXIFS($F$2:$F1032,$C$2:$C1032,$C1033,$B$2:$B1032,$B1033,$A$2:$A1032,$A1033)=0,"",$E1033-_xlfn.MAXIFS($F$2:$F1032,$C$2:$C1032,$C1033,$B$2:$B1032,$B1033,$A$2:$A1032,$A1033)))&gt;0.25,"",IF(IF(_xlfn.MAXIFS($F$2:$F1032,$C$2:$C1032,$C1033,$B$2:$B1032,$B1033,$A$2:$A1032,$A1033)=0,"",$E1033-_xlfn.MAXIFS($F$2:$F1032,$C$2:$C1032,$C1033,$B$2:$B1032,$B1033,$A$2:$A1032,$A1033))&lt;0,0,IF(_xlfn.MAXIFS($F$2:$F1032,$C$2:$C1032,$C1033,$B$2:$B1032,$B1033,$A$2:$A1032,$A1033)=0,"",$E1033-_xlfn.MAXIFS($F$2:$F1032,$C$2:$C1032,$C1033,$B$2:$B1032,$B1033,$A$2:$A1032,$A1033))))</f>
        <v>5.4861111111110805E-3</v>
      </c>
      <c r="K1033" s="6">
        <f t="shared" si="49"/>
        <v>9</v>
      </c>
      <c r="L1033" s="6" t="str">
        <f t="shared" si="50"/>
        <v>LATE</v>
      </c>
      <c r="M1033" s="6" t="str">
        <f t="shared" si="48"/>
        <v>N</v>
      </c>
    </row>
    <row r="1034" spans="1:13" x14ac:dyDescent="0.25">
      <c r="A1034" t="s">
        <v>47</v>
      </c>
      <c r="B1034" s="92">
        <v>46141</v>
      </c>
      <c r="C1034" t="s">
        <v>121</v>
      </c>
      <c r="D1034">
        <v>14432</v>
      </c>
      <c r="E1034" s="76">
        <v>0.41571759259259261</v>
      </c>
      <c r="F1034" s="76">
        <v>0.41872685185185188</v>
      </c>
      <c r="G1034" s="2">
        <v>0.18055555555555555</v>
      </c>
      <c r="H1034" s="77">
        <v>2.650462962962963E-3</v>
      </c>
      <c r="J1034" s="79">
        <f>IF(IF(IF(_xlfn.MAXIFS($F$2:$F1033,$C$2:$C1033,$C1034,$B$2:$B1033,$B1034,$A$2:$A1033,$A1034)=0,"",$E1034-_xlfn.MAXIFS($F$2:$F1033,$C$2:$C1033,$C1034,$B$2:$B1033,$B1034,$A$2:$A1033,$A1034))&lt;0,0,IF(_xlfn.MAXIFS($F$2:$F1033,$C$2:$C1033,$C1034,$B$2:$B1033,$B1034,$A$2:$A1033,$A1034)=0,"",$E1034-_xlfn.MAXIFS($F$2:$F1033,$C$2:$C1033,$C1034,$B$2:$B1033,$B1034,$A$2:$A1033,$A1034)))&gt;0.25,"",IF(IF(_xlfn.MAXIFS($F$2:$F1033,$C$2:$C1033,$C1034,$B$2:$B1033,$B1034,$A$2:$A1033,$A1034)=0,"",$E1034-_xlfn.MAXIFS($F$2:$F1033,$C$2:$C1033,$C1034,$B$2:$B1033,$B1034,$A$2:$A1033,$A1034))&lt;0,0,IF(_xlfn.MAXIFS($F$2:$F1033,$C$2:$C1033,$C1034,$B$2:$B1033,$B1034,$A$2:$A1033,$A1034)=0,"",$E1034-_xlfn.MAXIFS($F$2:$F1033,$C$2:$C1033,$C1034,$B$2:$B1033,$B1034,$A$2:$A1033,$A1034))))</f>
        <v>2.6504629629630072E-3</v>
      </c>
      <c r="K1034" s="6">
        <f t="shared" si="49"/>
        <v>9</v>
      </c>
      <c r="L1034" s="6" t="str">
        <f t="shared" si="50"/>
        <v>LATE</v>
      </c>
      <c r="M1034" s="6" t="str">
        <f t="shared" si="48"/>
        <v>N</v>
      </c>
    </row>
    <row r="1035" spans="1:13" x14ac:dyDescent="0.25">
      <c r="A1035" t="s">
        <v>47</v>
      </c>
      <c r="B1035" s="92">
        <v>46141</v>
      </c>
      <c r="C1035" t="s">
        <v>121</v>
      </c>
      <c r="D1035">
        <v>17232</v>
      </c>
      <c r="E1035" s="76">
        <v>0.41964120370370372</v>
      </c>
      <c r="F1035" s="76">
        <v>0.42108796296296297</v>
      </c>
      <c r="G1035" s="2">
        <v>8.6805555555555552E-2</v>
      </c>
      <c r="H1035" s="77">
        <v>9.1435185185185185E-4</v>
      </c>
      <c r="J1035" s="79">
        <f>IF(IF(IF(_xlfn.MAXIFS($F$2:$F1034,$C$2:$C1034,$C1035,$B$2:$B1034,$B1035,$A$2:$A1034,$A1035)=0,"",$E1035-_xlfn.MAXIFS($F$2:$F1034,$C$2:$C1034,$C1035,$B$2:$B1034,$B1035,$A$2:$A1034,$A1035))&lt;0,0,IF(_xlfn.MAXIFS($F$2:$F1034,$C$2:$C1034,$C1035,$B$2:$B1034,$B1035,$A$2:$A1034,$A1035)=0,"",$E1035-_xlfn.MAXIFS($F$2:$F1034,$C$2:$C1034,$C1035,$B$2:$B1034,$B1035,$A$2:$A1034,$A1035)))&gt;0.25,"",IF(IF(_xlfn.MAXIFS($F$2:$F1034,$C$2:$C1034,$C1035,$B$2:$B1034,$B1035,$A$2:$A1034,$A1035)=0,"",$E1035-_xlfn.MAXIFS($F$2:$F1034,$C$2:$C1034,$C1035,$B$2:$B1034,$B1035,$A$2:$A1034,$A1035))&lt;0,0,IF(_xlfn.MAXIFS($F$2:$F1034,$C$2:$C1034,$C1035,$B$2:$B1034,$B1035,$A$2:$A1034,$A1035)=0,"",$E1035-_xlfn.MAXIFS($F$2:$F1034,$C$2:$C1034,$C1035,$B$2:$B1034,$B1035,$A$2:$A1034,$A1035))))</f>
        <v>9.1435185185184675E-4</v>
      </c>
      <c r="K1035" s="6">
        <f t="shared" si="49"/>
        <v>10</v>
      </c>
      <c r="L1035" s="6" t="str">
        <f t="shared" si="50"/>
        <v>EARLY</v>
      </c>
      <c r="M1035" s="6" t="str">
        <f t="shared" si="48"/>
        <v>Y</v>
      </c>
    </row>
    <row r="1036" spans="1:13" x14ac:dyDescent="0.25">
      <c r="A1036" t="s">
        <v>47</v>
      </c>
      <c r="B1036" s="92">
        <v>46141</v>
      </c>
      <c r="C1036" t="s">
        <v>121</v>
      </c>
      <c r="D1036">
        <v>14232</v>
      </c>
      <c r="E1036" s="76">
        <v>0.42155092592592591</v>
      </c>
      <c r="F1036" s="76">
        <v>0.4246759259259259</v>
      </c>
      <c r="G1036" s="2">
        <v>0.1875</v>
      </c>
      <c r="H1036" s="77">
        <v>4.6296296296296298E-4</v>
      </c>
      <c r="J1036" s="79">
        <f>IF(IF(IF(_xlfn.MAXIFS($F$2:$F1035,$C$2:$C1035,$C1036,$B$2:$B1035,$B1036,$A$2:$A1035,$A1036)=0,"",$E1036-_xlfn.MAXIFS($F$2:$F1035,$C$2:$C1035,$C1036,$B$2:$B1035,$B1036,$A$2:$A1035,$A1036))&lt;0,0,IF(_xlfn.MAXIFS($F$2:$F1035,$C$2:$C1035,$C1036,$B$2:$B1035,$B1036,$A$2:$A1035,$A1036)=0,"",$E1036-_xlfn.MAXIFS($F$2:$F1035,$C$2:$C1035,$C1036,$B$2:$B1035,$B1036,$A$2:$A1035,$A1036)))&gt;0.25,"",IF(IF(_xlfn.MAXIFS($F$2:$F1035,$C$2:$C1035,$C1036,$B$2:$B1035,$B1036,$A$2:$A1035,$A1036)=0,"",$E1036-_xlfn.MAXIFS($F$2:$F1035,$C$2:$C1035,$C1036,$B$2:$B1035,$B1036,$A$2:$A1035,$A1036))&lt;0,0,IF(_xlfn.MAXIFS($F$2:$F1035,$C$2:$C1035,$C1036,$B$2:$B1035,$B1036,$A$2:$A1035,$A1036)=0,"",$E1036-_xlfn.MAXIFS($F$2:$F1035,$C$2:$C1035,$C1036,$B$2:$B1035,$B1036,$A$2:$A1035,$A1036))))</f>
        <v>4.6296296296294281E-4</v>
      </c>
      <c r="K1036" s="6">
        <f t="shared" si="49"/>
        <v>10</v>
      </c>
      <c r="L1036" s="6" t="str">
        <f t="shared" si="50"/>
        <v>EARLY</v>
      </c>
      <c r="M1036" s="6" t="str">
        <f t="shared" si="48"/>
        <v>Y</v>
      </c>
    </row>
    <row r="1037" spans="1:13" x14ac:dyDescent="0.25">
      <c r="A1037" t="s">
        <v>47</v>
      </c>
      <c r="B1037" s="92">
        <v>46141</v>
      </c>
      <c r="C1037" t="s">
        <v>120</v>
      </c>
      <c r="D1037">
        <v>14432</v>
      </c>
      <c r="E1037" s="76">
        <v>0.42607638888888888</v>
      </c>
      <c r="F1037" s="76">
        <v>0.42682870370370368</v>
      </c>
      <c r="G1037" s="2">
        <v>4.5138888888888888E-2</v>
      </c>
      <c r="H1037" s="77">
        <v>1.0150462962962964E-2</v>
      </c>
      <c r="J1037" s="79">
        <f>IF(IF(IF(_xlfn.MAXIFS($F$2:$F1036,$C$2:$C1036,$C1037,$B$2:$B1036,$B1037,$A$2:$A1036,$A1037)=0,"",$E1037-_xlfn.MAXIFS($F$2:$F1036,$C$2:$C1036,$C1037,$B$2:$B1036,$B1037,$A$2:$A1036,$A1037))&lt;0,0,IF(_xlfn.MAXIFS($F$2:$F1036,$C$2:$C1036,$C1037,$B$2:$B1036,$B1037,$A$2:$A1036,$A1037)=0,"",$E1037-_xlfn.MAXIFS($F$2:$F1036,$C$2:$C1036,$C1037,$B$2:$B1036,$B1037,$A$2:$A1036,$A1037)))&gt;0.25,"",IF(IF(_xlfn.MAXIFS($F$2:$F1036,$C$2:$C1036,$C1037,$B$2:$B1036,$B1037,$A$2:$A1036,$A1037)=0,"",$E1037-_xlfn.MAXIFS($F$2:$F1036,$C$2:$C1036,$C1037,$B$2:$B1036,$B1037,$A$2:$A1036,$A1037))&lt;0,0,IF(_xlfn.MAXIFS($F$2:$F1036,$C$2:$C1036,$C1037,$B$2:$B1036,$B1037,$A$2:$A1036,$A1037)=0,"",$E1037-_xlfn.MAXIFS($F$2:$F1036,$C$2:$C1036,$C1037,$B$2:$B1036,$B1037,$A$2:$A1036,$A1037))))</f>
        <v>1.0150462962962958E-2</v>
      </c>
      <c r="K1037" s="6">
        <f t="shared" si="49"/>
        <v>10</v>
      </c>
      <c r="L1037" s="6" t="str">
        <f t="shared" si="50"/>
        <v>EARLY</v>
      </c>
      <c r="M1037" s="6" t="str">
        <f t="shared" si="48"/>
        <v>Y</v>
      </c>
    </row>
    <row r="1038" spans="1:13" x14ac:dyDescent="0.25">
      <c r="A1038" t="s">
        <v>47</v>
      </c>
      <c r="B1038" s="92">
        <v>46141</v>
      </c>
      <c r="C1038" t="s">
        <v>120</v>
      </c>
      <c r="D1038">
        <v>17232</v>
      </c>
      <c r="E1038" s="76">
        <v>0.42820601851851853</v>
      </c>
      <c r="F1038" s="76">
        <v>0.42901620370370369</v>
      </c>
      <c r="G1038" s="2">
        <v>4.8611111111111112E-2</v>
      </c>
      <c r="H1038" s="77">
        <v>1.3773148148148147E-3</v>
      </c>
      <c r="J1038" s="79">
        <f>IF(IF(IF(_xlfn.MAXIFS($F$2:$F1037,$C$2:$C1037,$C1038,$B$2:$B1037,$B1038,$A$2:$A1037,$A1038)=0,"",$E1038-_xlfn.MAXIFS($F$2:$F1037,$C$2:$C1037,$C1038,$B$2:$B1037,$B1038,$A$2:$A1037,$A1038))&lt;0,0,IF(_xlfn.MAXIFS($F$2:$F1037,$C$2:$C1037,$C1038,$B$2:$B1037,$B1038,$A$2:$A1037,$A1038)=0,"",$E1038-_xlfn.MAXIFS($F$2:$F1037,$C$2:$C1037,$C1038,$B$2:$B1037,$B1038,$A$2:$A1037,$A1038)))&gt;0.25,"",IF(IF(_xlfn.MAXIFS($F$2:$F1037,$C$2:$C1037,$C1038,$B$2:$B1037,$B1038,$A$2:$A1037,$A1038)=0,"",$E1038-_xlfn.MAXIFS($F$2:$F1037,$C$2:$C1037,$C1038,$B$2:$B1037,$B1038,$A$2:$A1037,$A1038))&lt;0,0,IF(_xlfn.MAXIFS($F$2:$F1037,$C$2:$C1037,$C1038,$B$2:$B1037,$B1038,$A$2:$A1037,$A1038)=0,"",$E1038-_xlfn.MAXIFS($F$2:$F1037,$C$2:$C1037,$C1038,$B$2:$B1037,$B1038,$A$2:$A1037,$A1038))))</f>
        <v>1.3773148148148451E-3</v>
      </c>
      <c r="K1038" s="6">
        <f t="shared" si="49"/>
        <v>10</v>
      </c>
      <c r="L1038" s="6" t="str">
        <f t="shared" si="50"/>
        <v>EARLY</v>
      </c>
      <c r="M1038" s="6" t="str">
        <f t="shared" si="48"/>
        <v>Y</v>
      </c>
    </row>
    <row r="1039" spans="1:13" x14ac:dyDescent="0.25">
      <c r="A1039" t="s">
        <v>47</v>
      </c>
      <c r="B1039" s="92">
        <v>46141</v>
      </c>
      <c r="C1039" t="s">
        <v>121</v>
      </c>
      <c r="D1039">
        <v>14432</v>
      </c>
      <c r="E1039" s="76">
        <v>0.43135416666666665</v>
      </c>
      <c r="F1039" s="76">
        <v>0.43384259259259261</v>
      </c>
      <c r="G1039" s="2">
        <v>0.14930555555555555</v>
      </c>
      <c r="H1039" s="77">
        <v>6.6782407407407407E-3</v>
      </c>
      <c r="J1039" s="79">
        <f>IF(IF(IF(_xlfn.MAXIFS($F$2:$F1038,$C$2:$C1038,$C1039,$B$2:$B1038,$B1039,$A$2:$A1038,$A1039)=0,"",$E1039-_xlfn.MAXIFS($F$2:$F1038,$C$2:$C1038,$C1039,$B$2:$B1038,$B1039,$A$2:$A1038,$A1039))&lt;0,0,IF(_xlfn.MAXIFS($F$2:$F1038,$C$2:$C1038,$C1039,$B$2:$B1038,$B1039,$A$2:$A1038,$A1039)=0,"",$E1039-_xlfn.MAXIFS($F$2:$F1038,$C$2:$C1038,$C1039,$B$2:$B1038,$B1039,$A$2:$A1038,$A1039)))&gt;0.25,"",IF(IF(_xlfn.MAXIFS($F$2:$F1038,$C$2:$C1038,$C1039,$B$2:$B1038,$B1039,$A$2:$A1038,$A1039)=0,"",$E1039-_xlfn.MAXIFS($F$2:$F1038,$C$2:$C1038,$C1039,$B$2:$B1038,$B1039,$A$2:$A1038,$A1039))&lt;0,0,IF(_xlfn.MAXIFS($F$2:$F1038,$C$2:$C1038,$C1039,$B$2:$B1038,$B1039,$A$2:$A1038,$A1039)=0,"",$E1039-_xlfn.MAXIFS($F$2:$F1038,$C$2:$C1038,$C1039,$B$2:$B1038,$B1039,$A$2:$A1038,$A1039))))</f>
        <v>6.6782407407407485E-3</v>
      </c>
      <c r="K1039" s="6">
        <f t="shared" si="49"/>
        <v>10</v>
      </c>
      <c r="L1039" s="6" t="str">
        <f t="shared" si="50"/>
        <v>EARLY</v>
      </c>
      <c r="M1039" s="6" t="str">
        <f t="shared" si="48"/>
        <v>Y</v>
      </c>
    </row>
    <row r="1040" spans="1:13" x14ac:dyDescent="0.25">
      <c r="A1040" t="s">
        <v>47</v>
      </c>
      <c r="B1040" s="92">
        <v>46141</v>
      </c>
      <c r="C1040" t="s">
        <v>120</v>
      </c>
      <c r="D1040">
        <v>14232</v>
      </c>
      <c r="E1040" s="76">
        <v>0.43138888888888888</v>
      </c>
      <c r="F1040" s="76">
        <v>0.43243055555555554</v>
      </c>
      <c r="G1040" s="2">
        <v>6.25E-2</v>
      </c>
      <c r="H1040" s="77">
        <v>2.3726851851851851E-3</v>
      </c>
      <c r="J1040" s="79">
        <f>IF(IF(IF(_xlfn.MAXIFS($F$2:$F1039,$C$2:$C1039,$C1040,$B$2:$B1039,$B1040,$A$2:$A1039,$A1040)=0,"",$E1040-_xlfn.MAXIFS($F$2:$F1039,$C$2:$C1039,$C1040,$B$2:$B1039,$B1040,$A$2:$A1039,$A1040))&lt;0,0,IF(_xlfn.MAXIFS($F$2:$F1039,$C$2:$C1039,$C1040,$B$2:$B1039,$B1040,$A$2:$A1039,$A1040)=0,"",$E1040-_xlfn.MAXIFS($F$2:$F1039,$C$2:$C1039,$C1040,$B$2:$B1039,$B1040,$A$2:$A1039,$A1040)))&gt;0.25,"",IF(IF(_xlfn.MAXIFS($F$2:$F1039,$C$2:$C1039,$C1040,$B$2:$B1039,$B1040,$A$2:$A1039,$A1040)=0,"",$E1040-_xlfn.MAXIFS($F$2:$F1039,$C$2:$C1039,$C1040,$B$2:$B1039,$B1040,$A$2:$A1039,$A1040))&lt;0,0,IF(_xlfn.MAXIFS($F$2:$F1039,$C$2:$C1039,$C1040,$B$2:$B1039,$B1040,$A$2:$A1039,$A1040)=0,"",$E1040-_xlfn.MAXIFS($F$2:$F1039,$C$2:$C1039,$C1040,$B$2:$B1039,$B1040,$A$2:$A1039,$A1040))))</f>
        <v>2.372685185185186E-3</v>
      </c>
      <c r="K1040" s="6">
        <f t="shared" si="49"/>
        <v>10</v>
      </c>
      <c r="L1040" s="6" t="str">
        <f t="shared" si="50"/>
        <v>EARLY</v>
      </c>
      <c r="M1040" s="6" t="str">
        <f t="shared" si="48"/>
        <v>Y</v>
      </c>
    </row>
    <row r="1041" spans="1:13" x14ac:dyDescent="0.25">
      <c r="A1041" t="s">
        <v>47</v>
      </c>
      <c r="B1041" s="92">
        <v>46141</v>
      </c>
      <c r="C1041" t="s">
        <v>121</v>
      </c>
      <c r="D1041">
        <v>17232</v>
      </c>
      <c r="E1041" s="76">
        <v>0.43549768518518517</v>
      </c>
      <c r="F1041" s="76">
        <v>0.43717592592592591</v>
      </c>
      <c r="G1041" s="2">
        <v>0.10069444444444445</v>
      </c>
      <c r="H1041" s="77">
        <v>1.6550925925925926E-3</v>
      </c>
      <c r="J1041" s="79">
        <f>IF(IF(IF(_xlfn.MAXIFS($F$2:$F1040,$C$2:$C1040,$C1041,$B$2:$B1040,$B1041,$A$2:$A1040,$A1041)=0,"",$E1041-_xlfn.MAXIFS($F$2:$F1040,$C$2:$C1040,$C1041,$B$2:$B1040,$B1041,$A$2:$A1040,$A1041))&lt;0,0,IF(_xlfn.MAXIFS($F$2:$F1040,$C$2:$C1040,$C1041,$B$2:$B1040,$B1041,$A$2:$A1040,$A1041)=0,"",$E1041-_xlfn.MAXIFS($F$2:$F1040,$C$2:$C1040,$C1041,$B$2:$B1040,$B1041,$A$2:$A1040,$A1041)))&gt;0.25,"",IF(IF(_xlfn.MAXIFS($F$2:$F1040,$C$2:$C1040,$C1041,$B$2:$B1040,$B1041,$A$2:$A1040,$A1041)=0,"",$E1041-_xlfn.MAXIFS($F$2:$F1040,$C$2:$C1040,$C1041,$B$2:$B1040,$B1041,$A$2:$A1040,$A1041))&lt;0,0,IF(_xlfn.MAXIFS($F$2:$F1040,$C$2:$C1040,$C1041,$B$2:$B1040,$B1041,$A$2:$A1040,$A1041)=0,"",$E1041-_xlfn.MAXIFS($F$2:$F1040,$C$2:$C1040,$C1041,$B$2:$B1040,$B1041,$A$2:$A1040,$A1041))))</f>
        <v>1.6550925925925553E-3</v>
      </c>
      <c r="K1041" s="6">
        <f t="shared" si="49"/>
        <v>10</v>
      </c>
      <c r="L1041" s="6" t="str">
        <f t="shared" si="50"/>
        <v>EARLY</v>
      </c>
      <c r="M1041" s="6" t="str">
        <f t="shared" si="48"/>
        <v>Y</v>
      </c>
    </row>
    <row r="1042" spans="1:13" x14ac:dyDescent="0.25">
      <c r="A1042" t="s">
        <v>47</v>
      </c>
      <c r="B1042" s="92">
        <v>46141</v>
      </c>
      <c r="C1042" t="s">
        <v>120</v>
      </c>
      <c r="D1042">
        <v>14432</v>
      </c>
      <c r="E1042" s="76">
        <v>0.43858796296296299</v>
      </c>
      <c r="F1042" s="76">
        <v>0.43934027777777779</v>
      </c>
      <c r="G1042" s="2">
        <v>4.5138888888888888E-2</v>
      </c>
      <c r="H1042" s="77">
        <v>6.1574074074074074E-3</v>
      </c>
      <c r="J1042" s="79">
        <f>IF(IF(IF(_xlfn.MAXIFS($F$2:$F1041,$C$2:$C1041,$C1042,$B$2:$B1041,$B1042,$A$2:$A1041,$A1042)=0,"",$E1042-_xlfn.MAXIFS($F$2:$F1041,$C$2:$C1041,$C1042,$B$2:$B1041,$B1042,$A$2:$A1041,$A1042))&lt;0,0,IF(_xlfn.MAXIFS($F$2:$F1041,$C$2:$C1041,$C1042,$B$2:$B1041,$B1042,$A$2:$A1041,$A1042)=0,"",$E1042-_xlfn.MAXIFS($F$2:$F1041,$C$2:$C1041,$C1042,$B$2:$B1041,$B1042,$A$2:$A1041,$A1042)))&gt;0.25,"",IF(IF(_xlfn.MAXIFS($F$2:$F1041,$C$2:$C1041,$C1042,$B$2:$B1041,$B1042,$A$2:$A1041,$A1042)=0,"",$E1042-_xlfn.MAXIFS($F$2:$F1041,$C$2:$C1041,$C1042,$B$2:$B1041,$B1042,$A$2:$A1041,$A1042))&lt;0,0,IF(_xlfn.MAXIFS($F$2:$F1041,$C$2:$C1041,$C1042,$B$2:$B1041,$B1042,$A$2:$A1041,$A1042)=0,"",$E1042-_xlfn.MAXIFS($F$2:$F1041,$C$2:$C1041,$C1042,$B$2:$B1041,$B1042,$A$2:$A1041,$A1042))))</f>
        <v>6.1574074074074447E-3</v>
      </c>
      <c r="K1042" s="6">
        <f t="shared" si="49"/>
        <v>10</v>
      </c>
      <c r="L1042" s="6" t="str">
        <f t="shared" si="50"/>
        <v>LATE</v>
      </c>
      <c r="M1042" s="6" t="str">
        <f t="shared" si="48"/>
        <v>Y</v>
      </c>
    </row>
    <row r="1043" spans="1:13" x14ac:dyDescent="0.25">
      <c r="A1043" t="s">
        <v>47</v>
      </c>
      <c r="B1043" s="92">
        <v>46141</v>
      </c>
      <c r="C1043" t="s">
        <v>121</v>
      </c>
      <c r="D1043">
        <v>14232</v>
      </c>
      <c r="E1043" s="76">
        <v>0.43896990740740743</v>
      </c>
      <c r="F1043" s="76">
        <v>0.44047453703703704</v>
      </c>
      <c r="G1043" s="2">
        <v>9.0277777777777776E-2</v>
      </c>
      <c r="H1043" s="77">
        <v>1.7939814814814815E-3</v>
      </c>
      <c r="J1043" s="79">
        <f>IF(IF(IF(_xlfn.MAXIFS($F$2:$F1042,$C$2:$C1042,$C1043,$B$2:$B1042,$B1043,$A$2:$A1042,$A1043)=0,"",$E1043-_xlfn.MAXIFS($F$2:$F1042,$C$2:$C1042,$C1043,$B$2:$B1042,$B1043,$A$2:$A1042,$A1043))&lt;0,0,IF(_xlfn.MAXIFS($F$2:$F1042,$C$2:$C1042,$C1043,$B$2:$B1042,$B1043,$A$2:$A1042,$A1043)=0,"",$E1043-_xlfn.MAXIFS($F$2:$F1042,$C$2:$C1042,$C1043,$B$2:$B1042,$B1043,$A$2:$A1042,$A1043)))&gt;0.25,"",IF(IF(_xlfn.MAXIFS($F$2:$F1042,$C$2:$C1042,$C1043,$B$2:$B1042,$B1043,$A$2:$A1042,$A1043)=0,"",$E1043-_xlfn.MAXIFS($F$2:$F1042,$C$2:$C1042,$C1043,$B$2:$B1042,$B1043,$A$2:$A1042,$A1043))&lt;0,0,IF(_xlfn.MAXIFS($F$2:$F1042,$C$2:$C1042,$C1043,$B$2:$B1042,$B1043,$A$2:$A1042,$A1043)=0,"",$E1043-_xlfn.MAXIFS($F$2:$F1042,$C$2:$C1042,$C1043,$B$2:$B1042,$B1043,$A$2:$A1042,$A1043))))</f>
        <v>1.7939814814815214E-3</v>
      </c>
      <c r="K1043" s="6">
        <f t="shared" si="49"/>
        <v>10</v>
      </c>
      <c r="L1043" s="6" t="str">
        <f t="shared" si="50"/>
        <v>LATE</v>
      </c>
      <c r="M1043" s="6" t="str">
        <f t="shared" si="48"/>
        <v>Y</v>
      </c>
    </row>
    <row r="1044" spans="1:13" x14ac:dyDescent="0.25">
      <c r="A1044" t="s">
        <v>47</v>
      </c>
      <c r="B1044" s="92">
        <v>46141</v>
      </c>
      <c r="C1044" t="s">
        <v>120</v>
      </c>
      <c r="D1044">
        <v>17232</v>
      </c>
      <c r="E1044" s="76">
        <v>0.44274305555555554</v>
      </c>
      <c r="F1044" s="76">
        <v>0.44343749999999998</v>
      </c>
      <c r="G1044" s="2">
        <v>4.1666666666666664E-2</v>
      </c>
      <c r="H1044" s="77">
        <v>3.4027777777777776E-3</v>
      </c>
      <c r="J1044" s="79">
        <f>IF(IF(IF(_xlfn.MAXIFS($F$2:$F1043,$C$2:$C1043,$C1044,$B$2:$B1043,$B1044,$A$2:$A1043,$A1044)=0,"",$E1044-_xlfn.MAXIFS($F$2:$F1043,$C$2:$C1043,$C1044,$B$2:$B1043,$B1044,$A$2:$A1043,$A1044))&lt;0,0,IF(_xlfn.MAXIFS($F$2:$F1043,$C$2:$C1043,$C1044,$B$2:$B1043,$B1044,$A$2:$A1043,$A1044)=0,"",$E1044-_xlfn.MAXIFS($F$2:$F1043,$C$2:$C1043,$C1044,$B$2:$B1043,$B1044,$A$2:$A1043,$A1044)))&gt;0.25,"",IF(IF(_xlfn.MAXIFS($F$2:$F1043,$C$2:$C1043,$C1044,$B$2:$B1043,$B1044,$A$2:$A1043,$A1044)=0,"",$E1044-_xlfn.MAXIFS($F$2:$F1043,$C$2:$C1043,$C1044,$B$2:$B1043,$B1044,$A$2:$A1043,$A1044))&lt;0,0,IF(_xlfn.MAXIFS($F$2:$F1043,$C$2:$C1043,$C1044,$B$2:$B1043,$B1044,$A$2:$A1043,$A1044)=0,"",$E1044-_xlfn.MAXIFS($F$2:$F1043,$C$2:$C1043,$C1044,$B$2:$B1043,$B1044,$A$2:$A1043,$A1044))))</f>
        <v>3.4027777777777546E-3</v>
      </c>
      <c r="K1044" s="6">
        <f t="shared" si="49"/>
        <v>10</v>
      </c>
      <c r="L1044" s="6" t="str">
        <f t="shared" si="50"/>
        <v>LATE</v>
      </c>
      <c r="M1044" s="6" t="str">
        <f t="shared" si="48"/>
        <v>Y</v>
      </c>
    </row>
    <row r="1045" spans="1:13" x14ac:dyDescent="0.25">
      <c r="A1045" t="s">
        <v>47</v>
      </c>
      <c r="B1045" s="92">
        <v>46141</v>
      </c>
      <c r="C1045" t="s">
        <v>121</v>
      </c>
      <c r="D1045">
        <v>14432</v>
      </c>
      <c r="E1045" s="76">
        <v>0.44547453703703704</v>
      </c>
      <c r="F1045" s="76">
        <v>0.44750000000000001</v>
      </c>
      <c r="G1045" s="2">
        <v>0.12152777777777778</v>
      </c>
      <c r="H1045" s="77">
        <v>5.0000000000000001E-3</v>
      </c>
      <c r="J1045" s="79">
        <f>IF(IF(IF(_xlfn.MAXIFS($F$2:$F1044,$C$2:$C1044,$C1045,$B$2:$B1044,$B1045,$A$2:$A1044,$A1045)=0,"",$E1045-_xlfn.MAXIFS($F$2:$F1044,$C$2:$C1044,$C1045,$B$2:$B1044,$B1045,$A$2:$A1044,$A1045))&lt;0,0,IF(_xlfn.MAXIFS($F$2:$F1044,$C$2:$C1044,$C1045,$B$2:$B1044,$B1045,$A$2:$A1044,$A1045)=0,"",$E1045-_xlfn.MAXIFS($F$2:$F1044,$C$2:$C1044,$C1045,$B$2:$B1044,$B1045,$A$2:$A1044,$A1045)))&gt;0.25,"",IF(IF(_xlfn.MAXIFS($F$2:$F1044,$C$2:$C1044,$C1045,$B$2:$B1044,$B1045,$A$2:$A1044,$A1045)=0,"",$E1045-_xlfn.MAXIFS($F$2:$F1044,$C$2:$C1044,$C1045,$B$2:$B1044,$B1045,$A$2:$A1044,$A1045))&lt;0,0,IF(_xlfn.MAXIFS($F$2:$F1044,$C$2:$C1044,$C1045,$B$2:$B1044,$B1045,$A$2:$A1044,$A1045)=0,"",$E1045-_xlfn.MAXIFS($F$2:$F1044,$C$2:$C1044,$C1045,$B$2:$B1044,$B1045,$A$2:$A1044,$A1045))))</f>
        <v>5.0000000000000044E-3</v>
      </c>
      <c r="K1045" s="6">
        <f t="shared" si="49"/>
        <v>10</v>
      </c>
      <c r="L1045" s="6" t="str">
        <f t="shared" si="50"/>
        <v>LATE</v>
      </c>
      <c r="M1045" s="6" t="str">
        <f t="shared" si="48"/>
        <v>Y</v>
      </c>
    </row>
    <row r="1046" spans="1:13" x14ac:dyDescent="0.25">
      <c r="A1046" t="s">
        <v>47</v>
      </c>
      <c r="B1046" s="92">
        <v>46141</v>
      </c>
      <c r="C1046" t="s">
        <v>120</v>
      </c>
      <c r="D1046">
        <v>14232</v>
      </c>
      <c r="E1046" s="76">
        <v>0.44574074074074072</v>
      </c>
      <c r="F1046" s="76">
        <v>0.44689814814814816</v>
      </c>
      <c r="G1046" s="2">
        <v>6.9444444444444448E-2</v>
      </c>
      <c r="H1046" s="77">
        <v>2.3032407407407407E-3</v>
      </c>
      <c r="J1046" s="79">
        <f>IF(IF(IF(_xlfn.MAXIFS($F$2:$F1045,$C$2:$C1045,$C1046,$B$2:$B1045,$B1046,$A$2:$A1045,$A1046)=0,"",$E1046-_xlfn.MAXIFS($F$2:$F1045,$C$2:$C1045,$C1046,$B$2:$B1045,$B1046,$A$2:$A1045,$A1046))&lt;0,0,IF(_xlfn.MAXIFS($F$2:$F1045,$C$2:$C1045,$C1046,$B$2:$B1045,$B1046,$A$2:$A1045,$A1046)=0,"",$E1046-_xlfn.MAXIFS($F$2:$F1045,$C$2:$C1045,$C1046,$B$2:$B1045,$B1046,$A$2:$A1045,$A1046)))&gt;0.25,"",IF(IF(_xlfn.MAXIFS($F$2:$F1045,$C$2:$C1045,$C1046,$B$2:$B1045,$B1046,$A$2:$A1045,$A1046)=0,"",$E1046-_xlfn.MAXIFS($F$2:$F1045,$C$2:$C1045,$C1046,$B$2:$B1045,$B1046,$A$2:$A1045,$A1046))&lt;0,0,IF(_xlfn.MAXIFS($F$2:$F1045,$C$2:$C1045,$C1046,$B$2:$B1045,$B1046,$A$2:$A1045,$A1046)=0,"",$E1046-_xlfn.MAXIFS($F$2:$F1045,$C$2:$C1045,$C1046,$B$2:$B1045,$B1046,$A$2:$A1045,$A1046))))</f>
        <v>2.3032407407407307E-3</v>
      </c>
      <c r="K1046" s="6">
        <f t="shared" si="49"/>
        <v>10</v>
      </c>
      <c r="L1046" s="6" t="str">
        <f t="shared" si="50"/>
        <v>LATE</v>
      </c>
      <c r="M1046" s="6" t="str">
        <f t="shared" si="48"/>
        <v>Y</v>
      </c>
    </row>
    <row r="1047" spans="1:13" x14ac:dyDescent="0.25">
      <c r="A1047" t="s">
        <v>47</v>
      </c>
      <c r="B1047" s="92">
        <v>46141</v>
      </c>
      <c r="C1047" t="s">
        <v>121</v>
      </c>
      <c r="D1047">
        <v>17232</v>
      </c>
      <c r="E1047" s="76">
        <v>0.45148148148148148</v>
      </c>
      <c r="F1047" s="76">
        <v>0.45298611111111109</v>
      </c>
      <c r="G1047" s="2">
        <v>9.0277777777777776E-2</v>
      </c>
      <c r="H1047" s="77">
        <v>3.9814814814814817E-3</v>
      </c>
      <c r="J1047" s="79">
        <f>IF(IF(IF(_xlfn.MAXIFS($F$2:$F1046,$C$2:$C1046,$C1047,$B$2:$B1046,$B1047,$A$2:$A1046,$A1047)=0,"",$E1047-_xlfn.MAXIFS($F$2:$F1046,$C$2:$C1046,$C1047,$B$2:$B1046,$B1047,$A$2:$A1046,$A1047))&lt;0,0,IF(_xlfn.MAXIFS($F$2:$F1046,$C$2:$C1046,$C1047,$B$2:$B1046,$B1047,$A$2:$A1046,$A1047)=0,"",$E1047-_xlfn.MAXIFS($F$2:$F1046,$C$2:$C1046,$C1047,$B$2:$B1046,$B1047,$A$2:$A1046,$A1047)))&gt;0.25,"",IF(IF(_xlfn.MAXIFS($F$2:$F1046,$C$2:$C1046,$C1047,$B$2:$B1046,$B1047,$A$2:$A1046,$A1047)=0,"",$E1047-_xlfn.MAXIFS($F$2:$F1046,$C$2:$C1046,$C1047,$B$2:$B1046,$B1047,$A$2:$A1046,$A1047))&lt;0,0,IF(_xlfn.MAXIFS($F$2:$F1046,$C$2:$C1046,$C1047,$B$2:$B1046,$B1047,$A$2:$A1046,$A1047)=0,"",$E1047-_xlfn.MAXIFS($F$2:$F1046,$C$2:$C1046,$C1047,$B$2:$B1046,$B1047,$A$2:$A1046,$A1047))))</f>
        <v>3.9814814814814747E-3</v>
      </c>
      <c r="K1047" s="6">
        <f t="shared" si="49"/>
        <v>10</v>
      </c>
      <c r="L1047" s="6" t="str">
        <f t="shared" si="50"/>
        <v>LATE</v>
      </c>
      <c r="M1047" s="6" t="str">
        <f t="shared" si="48"/>
        <v>Y</v>
      </c>
    </row>
    <row r="1048" spans="1:13" x14ac:dyDescent="0.25">
      <c r="A1048" t="s">
        <v>47</v>
      </c>
      <c r="B1048" s="92">
        <v>46141</v>
      </c>
      <c r="C1048" t="s">
        <v>120</v>
      </c>
      <c r="D1048">
        <v>14432</v>
      </c>
      <c r="E1048" s="76">
        <v>0.45363425925925926</v>
      </c>
      <c r="F1048" s="76">
        <v>0.45473379629629629</v>
      </c>
      <c r="G1048" s="2">
        <v>6.5972222222222224E-2</v>
      </c>
      <c r="H1048" s="77">
        <v>6.7361111111111111E-3</v>
      </c>
      <c r="J1048" s="79">
        <f>IF(IF(IF(_xlfn.MAXIFS($F$2:$F1047,$C$2:$C1047,$C1048,$B$2:$B1047,$B1048,$A$2:$A1047,$A1048)=0,"",$E1048-_xlfn.MAXIFS($F$2:$F1047,$C$2:$C1047,$C1048,$B$2:$B1047,$B1048,$A$2:$A1047,$A1048))&lt;0,0,IF(_xlfn.MAXIFS($F$2:$F1047,$C$2:$C1047,$C1048,$B$2:$B1047,$B1048,$A$2:$A1047,$A1048)=0,"",$E1048-_xlfn.MAXIFS($F$2:$F1047,$C$2:$C1047,$C1048,$B$2:$B1047,$B1048,$A$2:$A1047,$A1048)))&gt;0.25,"",IF(IF(_xlfn.MAXIFS($F$2:$F1047,$C$2:$C1047,$C1048,$B$2:$B1047,$B1048,$A$2:$A1047,$A1048)=0,"",$E1048-_xlfn.MAXIFS($F$2:$F1047,$C$2:$C1047,$C1048,$B$2:$B1047,$B1048,$A$2:$A1047,$A1048))&lt;0,0,IF(_xlfn.MAXIFS($F$2:$F1047,$C$2:$C1047,$C1048,$B$2:$B1047,$B1048,$A$2:$A1047,$A1048)=0,"",$E1048-_xlfn.MAXIFS($F$2:$F1047,$C$2:$C1047,$C1048,$B$2:$B1047,$B1048,$A$2:$A1047,$A1048))))</f>
        <v>6.7361111111111094E-3</v>
      </c>
      <c r="K1048" s="6">
        <f t="shared" si="49"/>
        <v>10</v>
      </c>
      <c r="L1048" s="6" t="str">
        <f t="shared" si="50"/>
        <v>LATE</v>
      </c>
      <c r="M1048" s="6" t="str">
        <f t="shared" si="48"/>
        <v>Y</v>
      </c>
    </row>
    <row r="1049" spans="1:13" x14ac:dyDescent="0.25">
      <c r="A1049" t="s">
        <v>47</v>
      </c>
      <c r="B1049" s="92">
        <v>46141</v>
      </c>
      <c r="C1049" t="s">
        <v>121</v>
      </c>
      <c r="D1049">
        <v>14232</v>
      </c>
      <c r="E1049" s="76">
        <v>0.45546296296296296</v>
      </c>
      <c r="F1049" s="76">
        <v>0.45685185185185184</v>
      </c>
      <c r="G1049" s="2">
        <v>8.3333333333333329E-2</v>
      </c>
      <c r="H1049" s="77">
        <v>2.476851851851852E-3</v>
      </c>
      <c r="J1049" s="79">
        <f>IF(IF(IF(_xlfn.MAXIFS($F$2:$F1048,$C$2:$C1048,$C1049,$B$2:$B1048,$B1049,$A$2:$A1048,$A1049)=0,"",$E1049-_xlfn.MAXIFS($F$2:$F1048,$C$2:$C1048,$C1049,$B$2:$B1048,$B1049,$A$2:$A1048,$A1049))&lt;0,0,IF(_xlfn.MAXIFS($F$2:$F1048,$C$2:$C1048,$C1049,$B$2:$B1048,$B1049,$A$2:$A1048,$A1049)=0,"",$E1049-_xlfn.MAXIFS($F$2:$F1048,$C$2:$C1048,$C1049,$B$2:$B1048,$B1049,$A$2:$A1048,$A1049)))&gt;0.25,"",IF(IF(_xlfn.MAXIFS($F$2:$F1048,$C$2:$C1048,$C1049,$B$2:$B1048,$B1049,$A$2:$A1048,$A1049)=0,"",$E1049-_xlfn.MAXIFS($F$2:$F1048,$C$2:$C1048,$C1049,$B$2:$B1048,$B1049,$A$2:$A1048,$A1049))&lt;0,0,IF(_xlfn.MAXIFS($F$2:$F1048,$C$2:$C1048,$C1049,$B$2:$B1048,$B1049,$A$2:$A1048,$A1049)=0,"",$E1049-_xlfn.MAXIFS($F$2:$F1048,$C$2:$C1048,$C1049,$B$2:$B1048,$B1049,$A$2:$A1048,$A1049))))</f>
        <v>2.476851851851869E-3</v>
      </c>
      <c r="K1049" s="6">
        <f t="shared" si="49"/>
        <v>10</v>
      </c>
      <c r="L1049" s="6" t="str">
        <f t="shared" si="50"/>
        <v>LATE</v>
      </c>
      <c r="M1049" s="6" t="str">
        <f t="shared" si="48"/>
        <v>Y</v>
      </c>
    </row>
    <row r="1050" spans="1:13" x14ac:dyDescent="0.25">
      <c r="A1050" t="s">
        <v>47</v>
      </c>
      <c r="B1050" s="92">
        <v>46141</v>
      </c>
      <c r="C1050" t="s">
        <v>120</v>
      </c>
      <c r="D1050">
        <v>17232</v>
      </c>
      <c r="E1050" s="76">
        <v>0.45935185185185184</v>
      </c>
      <c r="F1050" s="76">
        <v>0.46021990740740742</v>
      </c>
      <c r="G1050" s="2">
        <v>5.2083333333333336E-2</v>
      </c>
      <c r="H1050" s="77">
        <v>4.6180555555555558E-3</v>
      </c>
      <c r="J1050" s="79">
        <f>IF(IF(IF(_xlfn.MAXIFS($F$2:$F1049,$C$2:$C1049,$C1050,$B$2:$B1049,$B1050,$A$2:$A1049,$A1050)=0,"",$E1050-_xlfn.MAXIFS($F$2:$F1049,$C$2:$C1049,$C1050,$B$2:$B1049,$B1050,$A$2:$A1049,$A1050))&lt;0,0,IF(_xlfn.MAXIFS($F$2:$F1049,$C$2:$C1049,$C1050,$B$2:$B1049,$B1050,$A$2:$A1049,$A1050)=0,"",$E1050-_xlfn.MAXIFS($F$2:$F1049,$C$2:$C1049,$C1050,$B$2:$B1049,$B1050,$A$2:$A1049,$A1050)))&gt;0.25,"",IF(IF(_xlfn.MAXIFS($F$2:$F1049,$C$2:$C1049,$C1050,$B$2:$B1049,$B1050,$A$2:$A1049,$A1050)=0,"",$E1050-_xlfn.MAXIFS($F$2:$F1049,$C$2:$C1049,$C1050,$B$2:$B1049,$B1050,$A$2:$A1049,$A1050))&lt;0,0,IF(_xlfn.MAXIFS($F$2:$F1049,$C$2:$C1049,$C1050,$B$2:$B1049,$B1050,$A$2:$A1049,$A1050)=0,"",$E1050-_xlfn.MAXIFS($F$2:$F1049,$C$2:$C1049,$C1050,$B$2:$B1049,$B1050,$A$2:$A1049,$A1050))))</f>
        <v>4.6180555555555558E-3</v>
      </c>
      <c r="K1050" s="6">
        <f t="shared" si="49"/>
        <v>11</v>
      </c>
      <c r="L1050" s="6" t="str">
        <f t="shared" si="50"/>
        <v>EARLY</v>
      </c>
      <c r="M1050" s="6" t="str">
        <f t="shared" si="48"/>
        <v>Y</v>
      </c>
    </row>
    <row r="1051" spans="1:13" x14ac:dyDescent="0.25">
      <c r="A1051" t="s">
        <v>47</v>
      </c>
      <c r="B1051" s="92">
        <v>46141</v>
      </c>
      <c r="C1051" t="s">
        <v>121</v>
      </c>
      <c r="D1051">
        <v>14432</v>
      </c>
      <c r="E1051" s="76">
        <v>0.46034722222222224</v>
      </c>
      <c r="F1051" s="76">
        <v>0.46243055555555557</v>
      </c>
      <c r="G1051" s="2">
        <v>0.125</v>
      </c>
      <c r="H1051" s="77">
        <v>3.4953703703703705E-3</v>
      </c>
      <c r="J1051" s="79">
        <f>IF(IF(IF(_xlfn.MAXIFS($F$2:$F1050,$C$2:$C1050,$C1051,$B$2:$B1050,$B1051,$A$2:$A1050,$A1051)=0,"",$E1051-_xlfn.MAXIFS($F$2:$F1050,$C$2:$C1050,$C1051,$B$2:$B1050,$B1051,$A$2:$A1050,$A1051))&lt;0,0,IF(_xlfn.MAXIFS($F$2:$F1050,$C$2:$C1050,$C1051,$B$2:$B1050,$B1051,$A$2:$A1050,$A1051)=0,"",$E1051-_xlfn.MAXIFS($F$2:$F1050,$C$2:$C1050,$C1051,$B$2:$B1050,$B1051,$A$2:$A1050,$A1051)))&gt;0.25,"",IF(IF(_xlfn.MAXIFS($F$2:$F1050,$C$2:$C1050,$C1051,$B$2:$B1050,$B1051,$A$2:$A1050,$A1051)=0,"",$E1051-_xlfn.MAXIFS($F$2:$F1050,$C$2:$C1050,$C1051,$B$2:$B1050,$B1051,$A$2:$A1050,$A1051))&lt;0,0,IF(_xlfn.MAXIFS($F$2:$F1050,$C$2:$C1050,$C1051,$B$2:$B1050,$B1051,$A$2:$A1050,$A1051)=0,"",$E1051-_xlfn.MAXIFS($F$2:$F1050,$C$2:$C1050,$C1051,$B$2:$B1050,$B1051,$A$2:$A1050,$A1051))))</f>
        <v>3.4953703703703987E-3</v>
      </c>
      <c r="K1051" s="6">
        <f t="shared" si="49"/>
        <v>11</v>
      </c>
      <c r="L1051" s="6" t="str">
        <f t="shared" si="50"/>
        <v>EARLY</v>
      </c>
      <c r="M1051" s="6" t="str">
        <f t="shared" si="48"/>
        <v>Y</v>
      </c>
    </row>
    <row r="1052" spans="1:13" x14ac:dyDescent="0.25">
      <c r="A1052" t="s">
        <v>47</v>
      </c>
      <c r="B1052" s="92">
        <v>46141</v>
      </c>
      <c r="C1052" t="s">
        <v>121</v>
      </c>
      <c r="D1052">
        <v>17232</v>
      </c>
      <c r="E1052" s="76">
        <v>0.46542824074074074</v>
      </c>
      <c r="F1052" s="76">
        <v>0.46675925925925926</v>
      </c>
      <c r="G1052" s="2">
        <v>7.9861111111111105E-2</v>
      </c>
      <c r="H1052" s="77">
        <v>2.9976851851851853E-3</v>
      </c>
      <c r="J1052" s="79">
        <f>IF(IF(IF(_xlfn.MAXIFS($F$2:$F1051,$C$2:$C1051,$C1052,$B$2:$B1051,$B1052,$A$2:$A1051,$A1052)=0,"",$E1052-_xlfn.MAXIFS($F$2:$F1051,$C$2:$C1051,$C1052,$B$2:$B1051,$B1052,$A$2:$A1051,$A1052))&lt;0,0,IF(_xlfn.MAXIFS($F$2:$F1051,$C$2:$C1051,$C1052,$B$2:$B1051,$B1052,$A$2:$A1051,$A1052)=0,"",$E1052-_xlfn.MAXIFS($F$2:$F1051,$C$2:$C1051,$C1052,$B$2:$B1051,$B1052,$A$2:$A1051,$A1052)))&gt;0.25,"",IF(IF(_xlfn.MAXIFS($F$2:$F1051,$C$2:$C1051,$C1052,$B$2:$B1051,$B1052,$A$2:$A1051,$A1052)=0,"",$E1052-_xlfn.MAXIFS($F$2:$F1051,$C$2:$C1051,$C1052,$B$2:$B1051,$B1052,$A$2:$A1051,$A1052))&lt;0,0,IF(_xlfn.MAXIFS($F$2:$F1051,$C$2:$C1051,$C1052,$B$2:$B1051,$B1052,$A$2:$A1051,$A1052)=0,"",$E1052-_xlfn.MAXIFS($F$2:$F1051,$C$2:$C1051,$C1052,$B$2:$B1051,$B1052,$A$2:$A1051,$A1052))))</f>
        <v>2.9976851851851727E-3</v>
      </c>
      <c r="K1052" s="6">
        <f t="shared" si="49"/>
        <v>11</v>
      </c>
      <c r="L1052" s="6" t="str">
        <f t="shared" si="50"/>
        <v>EARLY</v>
      </c>
      <c r="M1052" s="6" t="str">
        <f t="shared" si="48"/>
        <v>Y</v>
      </c>
    </row>
    <row r="1053" spans="1:13" x14ac:dyDescent="0.25">
      <c r="A1053" t="s">
        <v>47</v>
      </c>
      <c r="B1053" s="92">
        <v>46141</v>
      </c>
      <c r="C1053" t="s">
        <v>120</v>
      </c>
      <c r="D1053">
        <v>14232</v>
      </c>
      <c r="E1053" s="76">
        <v>0.46553240740740742</v>
      </c>
      <c r="F1053" s="76">
        <v>0.46622685185185186</v>
      </c>
      <c r="G1053" s="2">
        <v>4.1666666666666664E-2</v>
      </c>
      <c r="H1053" s="77">
        <v>5.3125000000000004E-3</v>
      </c>
      <c r="J1053" s="79">
        <f>IF(IF(IF(_xlfn.MAXIFS($F$2:$F1052,$C$2:$C1052,$C1053,$B$2:$B1052,$B1053,$A$2:$A1052,$A1053)=0,"",$E1053-_xlfn.MAXIFS($F$2:$F1052,$C$2:$C1052,$C1053,$B$2:$B1052,$B1053,$A$2:$A1052,$A1053))&lt;0,0,IF(_xlfn.MAXIFS($F$2:$F1052,$C$2:$C1052,$C1053,$B$2:$B1052,$B1053,$A$2:$A1052,$A1053)=0,"",$E1053-_xlfn.MAXIFS($F$2:$F1052,$C$2:$C1052,$C1053,$B$2:$B1052,$B1053,$A$2:$A1052,$A1053)))&gt;0.25,"",IF(IF(_xlfn.MAXIFS($F$2:$F1052,$C$2:$C1052,$C1053,$B$2:$B1052,$B1053,$A$2:$A1052,$A1053)=0,"",$E1053-_xlfn.MAXIFS($F$2:$F1052,$C$2:$C1052,$C1053,$B$2:$B1052,$B1053,$A$2:$A1052,$A1053))&lt;0,0,IF(_xlfn.MAXIFS($F$2:$F1052,$C$2:$C1052,$C1053,$B$2:$B1052,$B1053,$A$2:$A1052,$A1053)=0,"",$E1053-_xlfn.MAXIFS($F$2:$F1052,$C$2:$C1052,$C1053,$B$2:$B1052,$B1053,$A$2:$A1052,$A1053))))</f>
        <v>5.3124999999999978E-3</v>
      </c>
      <c r="K1053" s="6">
        <f t="shared" si="49"/>
        <v>11</v>
      </c>
      <c r="L1053" s="6" t="str">
        <f t="shared" si="50"/>
        <v>EARLY</v>
      </c>
      <c r="M1053" s="6" t="str">
        <f t="shared" si="48"/>
        <v>Y</v>
      </c>
    </row>
    <row r="1054" spans="1:13" x14ac:dyDescent="0.25">
      <c r="A1054" t="s">
        <v>47</v>
      </c>
      <c r="B1054" s="92">
        <v>46141</v>
      </c>
      <c r="C1054" t="s">
        <v>120</v>
      </c>
      <c r="D1054">
        <v>14432</v>
      </c>
      <c r="E1054" s="76">
        <v>0.46833333333333332</v>
      </c>
      <c r="F1054" s="76">
        <v>0.46914351851851854</v>
      </c>
      <c r="G1054" s="2">
        <v>4.8611111111111112E-2</v>
      </c>
      <c r="H1054" s="77">
        <v>2.1064814814814813E-3</v>
      </c>
      <c r="J1054" s="79">
        <f>IF(IF(IF(_xlfn.MAXIFS($F$2:$F1053,$C$2:$C1053,$C1054,$B$2:$B1053,$B1054,$A$2:$A1053,$A1054)=0,"",$E1054-_xlfn.MAXIFS($F$2:$F1053,$C$2:$C1053,$C1054,$B$2:$B1053,$B1054,$A$2:$A1053,$A1054))&lt;0,0,IF(_xlfn.MAXIFS($F$2:$F1053,$C$2:$C1053,$C1054,$B$2:$B1053,$B1054,$A$2:$A1053,$A1054)=0,"",$E1054-_xlfn.MAXIFS($F$2:$F1053,$C$2:$C1053,$C1054,$B$2:$B1053,$B1054,$A$2:$A1053,$A1054)))&gt;0.25,"",IF(IF(_xlfn.MAXIFS($F$2:$F1053,$C$2:$C1053,$C1054,$B$2:$B1053,$B1054,$A$2:$A1053,$A1054)=0,"",$E1054-_xlfn.MAXIFS($F$2:$F1053,$C$2:$C1053,$C1054,$B$2:$B1053,$B1054,$A$2:$A1053,$A1054))&lt;0,0,IF(_xlfn.MAXIFS($F$2:$F1053,$C$2:$C1053,$C1054,$B$2:$B1053,$B1054,$A$2:$A1053,$A1054)=0,"",$E1054-_xlfn.MAXIFS($F$2:$F1053,$C$2:$C1053,$C1054,$B$2:$B1053,$B1054,$A$2:$A1053,$A1054))))</f>
        <v>2.1064814814814592E-3</v>
      </c>
      <c r="K1054" s="6">
        <f t="shared" si="49"/>
        <v>11</v>
      </c>
      <c r="L1054" s="6" t="str">
        <f t="shared" si="50"/>
        <v>EARLY</v>
      </c>
      <c r="M1054" s="6" t="str">
        <f t="shared" si="48"/>
        <v>Y</v>
      </c>
    </row>
    <row r="1055" spans="1:13" x14ac:dyDescent="0.25">
      <c r="A1055" t="s">
        <v>47</v>
      </c>
      <c r="B1055" s="92">
        <v>46141</v>
      </c>
      <c r="C1055" t="s">
        <v>121</v>
      </c>
      <c r="D1055">
        <v>14232</v>
      </c>
      <c r="E1055" s="76">
        <v>0.47050925925925924</v>
      </c>
      <c r="F1055" s="76">
        <v>0.4717824074074074</v>
      </c>
      <c r="G1055" s="2">
        <v>7.6388888888888895E-2</v>
      </c>
      <c r="H1055" s="77">
        <v>3.7499999999999999E-3</v>
      </c>
      <c r="J1055" s="79">
        <f>IF(IF(IF(_xlfn.MAXIFS($F$2:$F1054,$C$2:$C1054,$C1055,$B$2:$B1054,$B1055,$A$2:$A1054,$A1055)=0,"",$E1055-_xlfn.MAXIFS($F$2:$F1054,$C$2:$C1054,$C1055,$B$2:$B1054,$B1055,$A$2:$A1054,$A1055))&lt;0,0,IF(_xlfn.MAXIFS($F$2:$F1054,$C$2:$C1054,$C1055,$B$2:$B1054,$B1055,$A$2:$A1054,$A1055)=0,"",$E1055-_xlfn.MAXIFS($F$2:$F1054,$C$2:$C1054,$C1055,$B$2:$B1054,$B1055,$A$2:$A1054,$A1055)))&gt;0.25,"",IF(IF(_xlfn.MAXIFS($F$2:$F1054,$C$2:$C1054,$C1055,$B$2:$B1054,$B1055,$A$2:$A1054,$A1055)=0,"",$E1055-_xlfn.MAXIFS($F$2:$F1054,$C$2:$C1054,$C1055,$B$2:$B1054,$B1055,$A$2:$A1054,$A1055))&lt;0,0,IF(_xlfn.MAXIFS($F$2:$F1054,$C$2:$C1054,$C1055,$B$2:$B1054,$B1055,$A$2:$A1054,$A1055)=0,"",$E1055-_xlfn.MAXIFS($F$2:$F1054,$C$2:$C1054,$C1055,$B$2:$B1054,$B1055,$A$2:$A1054,$A1055))))</f>
        <v>3.7499999999999756E-3</v>
      </c>
      <c r="K1055" s="6">
        <f t="shared" si="49"/>
        <v>11</v>
      </c>
      <c r="L1055" s="6" t="str">
        <f t="shared" si="50"/>
        <v>EARLY</v>
      </c>
      <c r="M1055" s="6" t="str">
        <f t="shared" si="48"/>
        <v>Y</v>
      </c>
    </row>
    <row r="1056" spans="1:13" x14ac:dyDescent="0.25">
      <c r="A1056" t="s">
        <v>47</v>
      </c>
      <c r="B1056" s="92">
        <v>46141</v>
      </c>
      <c r="C1056" t="s">
        <v>120</v>
      </c>
      <c r="D1056">
        <v>17232</v>
      </c>
      <c r="E1056" s="76">
        <v>0.47370370370370368</v>
      </c>
      <c r="F1056" s="76">
        <v>0.47445601851851854</v>
      </c>
      <c r="G1056" s="2">
        <v>4.5138888888888888E-2</v>
      </c>
      <c r="H1056" s="77">
        <v>4.5601851851851853E-3</v>
      </c>
      <c r="J1056" s="79">
        <f>IF(IF(IF(_xlfn.MAXIFS($F$2:$F1055,$C$2:$C1055,$C1056,$B$2:$B1055,$B1056,$A$2:$A1055,$A1056)=0,"",$E1056-_xlfn.MAXIFS($F$2:$F1055,$C$2:$C1055,$C1056,$B$2:$B1055,$B1056,$A$2:$A1055,$A1056))&lt;0,0,IF(_xlfn.MAXIFS($F$2:$F1055,$C$2:$C1055,$C1056,$B$2:$B1055,$B1056,$A$2:$A1055,$A1056)=0,"",$E1056-_xlfn.MAXIFS($F$2:$F1055,$C$2:$C1055,$C1056,$B$2:$B1055,$B1056,$A$2:$A1055,$A1056)))&gt;0.25,"",IF(IF(_xlfn.MAXIFS($F$2:$F1055,$C$2:$C1055,$C1056,$B$2:$B1055,$B1056,$A$2:$A1055,$A1056)=0,"",$E1056-_xlfn.MAXIFS($F$2:$F1055,$C$2:$C1055,$C1056,$B$2:$B1055,$B1056,$A$2:$A1055,$A1056))&lt;0,0,IF(_xlfn.MAXIFS($F$2:$F1055,$C$2:$C1055,$C1056,$B$2:$B1055,$B1056,$A$2:$A1055,$A1056)=0,"",$E1056-_xlfn.MAXIFS($F$2:$F1055,$C$2:$C1055,$C1056,$B$2:$B1055,$B1056,$A$2:$A1055,$A1056))))</f>
        <v>4.5601851851851394E-3</v>
      </c>
      <c r="K1056" s="6">
        <f t="shared" si="49"/>
        <v>11</v>
      </c>
      <c r="L1056" s="6" t="str">
        <f t="shared" si="50"/>
        <v>EARLY</v>
      </c>
      <c r="M1056" s="6" t="str">
        <f t="shared" si="48"/>
        <v>Y</v>
      </c>
    </row>
    <row r="1057" spans="1:13" x14ac:dyDescent="0.25">
      <c r="A1057" t="s">
        <v>47</v>
      </c>
      <c r="B1057" s="92">
        <v>46141</v>
      </c>
      <c r="C1057" t="s">
        <v>121</v>
      </c>
      <c r="D1057">
        <v>14432</v>
      </c>
      <c r="E1057" s="76">
        <v>0.47454861111111113</v>
      </c>
      <c r="F1057" s="76">
        <v>0.47674768518518518</v>
      </c>
      <c r="G1057" s="2">
        <v>0.13194444444444445</v>
      </c>
      <c r="H1057" s="77">
        <v>2.7662037037037039E-3</v>
      </c>
      <c r="J1057" s="79">
        <f>IF(IF(IF(_xlfn.MAXIFS($F$2:$F1056,$C$2:$C1056,$C1057,$B$2:$B1056,$B1057,$A$2:$A1056,$A1057)=0,"",$E1057-_xlfn.MAXIFS($F$2:$F1056,$C$2:$C1056,$C1057,$B$2:$B1056,$B1057,$A$2:$A1056,$A1057))&lt;0,0,IF(_xlfn.MAXIFS($F$2:$F1056,$C$2:$C1056,$C1057,$B$2:$B1056,$B1057,$A$2:$A1056,$A1057)=0,"",$E1057-_xlfn.MAXIFS($F$2:$F1056,$C$2:$C1056,$C1057,$B$2:$B1056,$B1057,$A$2:$A1056,$A1057)))&gt;0.25,"",IF(IF(_xlfn.MAXIFS($F$2:$F1056,$C$2:$C1056,$C1057,$B$2:$B1056,$B1057,$A$2:$A1056,$A1057)=0,"",$E1057-_xlfn.MAXIFS($F$2:$F1056,$C$2:$C1056,$C1057,$B$2:$B1056,$B1057,$A$2:$A1056,$A1057))&lt;0,0,IF(_xlfn.MAXIFS($F$2:$F1056,$C$2:$C1056,$C1057,$B$2:$B1056,$B1057,$A$2:$A1056,$A1057)=0,"",$E1057-_xlfn.MAXIFS($F$2:$F1056,$C$2:$C1056,$C1057,$B$2:$B1056,$B1057,$A$2:$A1056,$A1057))))</f>
        <v>2.766203703703729E-3</v>
      </c>
      <c r="K1057" s="6">
        <f t="shared" si="49"/>
        <v>11</v>
      </c>
      <c r="L1057" s="6" t="str">
        <f t="shared" si="50"/>
        <v>EARLY</v>
      </c>
      <c r="M1057" s="6" t="str">
        <f t="shared" si="48"/>
        <v>Y</v>
      </c>
    </row>
    <row r="1058" spans="1:13" x14ac:dyDescent="0.25">
      <c r="A1058" t="s">
        <v>47</v>
      </c>
      <c r="B1058" s="92">
        <v>46141</v>
      </c>
      <c r="C1058" t="s">
        <v>120</v>
      </c>
      <c r="D1058">
        <v>14232</v>
      </c>
      <c r="E1058" s="76">
        <v>0.47746527777777775</v>
      </c>
      <c r="F1058" s="76">
        <v>0.4871875</v>
      </c>
      <c r="G1058" s="2">
        <v>0.58333333333333337</v>
      </c>
      <c r="H1058" s="77">
        <v>3.0092592592592593E-3</v>
      </c>
      <c r="J1058" s="79">
        <f>IF(IF(IF(_xlfn.MAXIFS($F$2:$F1057,$C$2:$C1057,$C1058,$B$2:$B1057,$B1058,$A$2:$A1057,$A1058)=0,"",$E1058-_xlfn.MAXIFS($F$2:$F1057,$C$2:$C1057,$C1058,$B$2:$B1057,$B1058,$A$2:$A1057,$A1058))&lt;0,0,IF(_xlfn.MAXIFS($F$2:$F1057,$C$2:$C1057,$C1058,$B$2:$B1057,$B1058,$A$2:$A1057,$A1058)=0,"",$E1058-_xlfn.MAXIFS($F$2:$F1057,$C$2:$C1057,$C1058,$B$2:$B1057,$B1058,$A$2:$A1057,$A1058)))&gt;0.25,"",IF(IF(_xlfn.MAXIFS($F$2:$F1057,$C$2:$C1057,$C1058,$B$2:$B1057,$B1058,$A$2:$A1057,$A1058)=0,"",$E1058-_xlfn.MAXIFS($F$2:$F1057,$C$2:$C1057,$C1058,$B$2:$B1057,$B1058,$A$2:$A1057,$A1058))&lt;0,0,IF(_xlfn.MAXIFS($F$2:$F1057,$C$2:$C1057,$C1058,$B$2:$B1057,$B1058,$A$2:$A1057,$A1058)=0,"",$E1058-_xlfn.MAXIFS($F$2:$F1057,$C$2:$C1057,$C1058,$B$2:$B1057,$B1058,$A$2:$A1057,$A1058))))</f>
        <v>3.0092592592592116E-3</v>
      </c>
      <c r="K1058" s="6">
        <f t="shared" si="49"/>
        <v>11</v>
      </c>
      <c r="L1058" s="6" t="str">
        <f t="shared" si="50"/>
        <v>EARLY</v>
      </c>
      <c r="M1058" s="6" t="str">
        <f t="shared" si="48"/>
        <v>Y</v>
      </c>
    </row>
    <row r="1059" spans="1:13" x14ac:dyDescent="0.25">
      <c r="A1059" t="s">
        <v>47</v>
      </c>
      <c r="B1059" s="92">
        <v>46141</v>
      </c>
      <c r="C1059" t="s">
        <v>121</v>
      </c>
      <c r="D1059">
        <v>17232</v>
      </c>
      <c r="E1059" s="76">
        <v>0.47821759259259261</v>
      </c>
      <c r="F1059" s="76">
        <v>0.48030092592592594</v>
      </c>
      <c r="G1059" s="2">
        <v>0.125</v>
      </c>
      <c r="H1059" s="77">
        <v>1.4699074074074074E-3</v>
      </c>
      <c r="J1059" s="79">
        <f>IF(IF(IF(_xlfn.MAXIFS($F$2:$F1058,$C$2:$C1058,$C1059,$B$2:$B1058,$B1059,$A$2:$A1058,$A1059)=0,"",$E1059-_xlfn.MAXIFS($F$2:$F1058,$C$2:$C1058,$C1059,$B$2:$B1058,$B1059,$A$2:$A1058,$A1059))&lt;0,0,IF(_xlfn.MAXIFS($F$2:$F1058,$C$2:$C1058,$C1059,$B$2:$B1058,$B1059,$A$2:$A1058,$A1059)=0,"",$E1059-_xlfn.MAXIFS($F$2:$F1058,$C$2:$C1058,$C1059,$B$2:$B1058,$B1059,$A$2:$A1058,$A1059)))&gt;0.25,"",IF(IF(_xlfn.MAXIFS($F$2:$F1058,$C$2:$C1058,$C1059,$B$2:$B1058,$B1059,$A$2:$A1058,$A1059)=0,"",$E1059-_xlfn.MAXIFS($F$2:$F1058,$C$2:$C1058,$C1059,$B$2:$B1058,$B1059,$A$2:$A1058,$A1059))&lt;0,0,IF(_xlfn.MAXIFS($F$2:$F1058,$C$2:$C1058,$C1059,$B$2:$B1058,$B1059,$A$2:$A1058,$A1059)=0,"",$E1059-_xlfn.MAXIFS($F$2:$F1058,$C$2:$C1058,$C1059,$B$2:$B1058,$B1059,$A$2:$A1058,$A1059))))</f>
        <v>1.4699074074074336E-3</v>
      </c>
      <c r="K1059" s="6">
        <f t="shared" si="49"/>
        <v>11</v>
      </c>
      <c r="L1059" s="6" t="str">
        <f t="shared" si="50"/>
        <v>EARLY</v>
      </c>
      <c r="M1059" s="6" t="str">
        <f t="shared" si="48"/>
        <v>Y</v>
      </c>
    </row>
    <row r="1060" spans="1:13" x14ac:dyDescent="0.25">
      <c r="A1060" t="s">
        <v>47</v>
      </c>
      <c r="B1060" s="92">
        <v>46141</v>
      </c>
      <c r="C1060" t="s">
        <v>120</v>
      </c>
      <c r="D1060">
        <v>14432</v>
      </c>
      <c r="E1060" s="76">
        <v>0.48276620370370371</v>
      </c>
      <c r="F1060" s="76">
        <v>0.48380787037037037</v>
      </c>
      <c r="G1060" s="2">
        <v>6.25E-2</v>
      </c>
      <c r="H1060" s="77">
        <v>0</v>
      </c>
      <c r="J1060" s="79">
        <f>IF(IF(IF(_xlfn.MAXIFS($F$2:$F1059,$C$2:$C1059,$C1060,$B$2:$B1059,$B1060,$A$2:$A1059,$A1060)=0,"",$E1060-_xlfn.MAXIFS($F$2:$F1059,$C$2:$C1059,$C1060,$B$2:$B1059,$B1060,$A$2:$A1059,$A1060))&lt;0,0,IF(_xlfn.MAXIFS($F$2:$F1059,$C$2:$C1059,$C1060,$B$2:$B1059,$B1060,$A$2:$A1059,$A1060)=0,"",$E1060-_xlfn.MAXIFS($F$2:$F1059,$C$2:$C1059,$C1060,$B$2:$B1059,$B1060,$A$2:$A1059,$A1060)))&gt;0.25,"",IF(IF(_xlfn.MAXIFS($F$2:$F1059,$C$2:$C1059,$C1060,$B$2:$B1059,$B1060,$A$2:$A1059,$A1060)=0,"",$E1060-_xlfn.MAXIFS($F$2:$F1059,$C$2:$C1059,$C1060,$B$2:$B1059,$B1060,$A$2:$A1059,$A1060))&lt;0,0,IF(_xlfn.MAXIFS($F$2:$F1059,$C$2:$C1059,$C1060,$B$2:$B1059,$B1060,$A$2:$A1059,$A1060)=0,"",$E1060-_xlfn.MAXIFS($F$2:$F1059,$C$2:$C1059,$C1060,$B$2:$B1059,$B1060,$A$2:$A1059,$A1060))))</f>
        <v>0</v>
      </c>
      <c r="K1060" s="6">
        <f t="shared" si="49"/>
        <v>11</v>
      </c>
      <c r="L1060" s="6" t="str">
        <f t="shared" si="50"/>
        <v>LATE</v>
      </c>
      <c r="M1060" s="6" t="str">
        <f t="shared" si="48"/>
        <v>Y</v>
      </c>
    </row>
    <row r="1061" spans="1:13" x14ac:dyDescent="0.25">
      <c r="A1061" t="s">
        <v>47</v>
      </c>
      <c r="B1061" s="92">
        <v>46141</v>
      </c>
      <c r="C1061" t="s">
        <v>120</v>
      </c>
      <c r="D1061">
        <v>17232</v>
      </c>
      <c r="E1061" s="76">
        <v>0.48631944444444447</v>
      </c>
      <c r="F1061" s="76">
        <v>0.48950231481481482</v>
      </c>
      <c r="G1061" s="2">
        <v>0.19097222222222221</v>
      </c>
      <c r="H1061" s="77">
        <v>2.5115740740740741E-3</v>
      </c>
      <c r="J1061" s="79">
        <f>IF(IF(IF(_xlfn.MAXIFS($F$2:$F1060,$C$2:$C1060,$C1061,$B$2:$B1060,$B1061,$A$2:$A1060,$A1061)=0,"",$E1061-_xlfn.MAXIFS($F$2:$F1060,$C$2:$C1060,$C1061,$B$2:$B1060,$B1061,$A$2:$A1060,$A1061))&lt;0,0,IF(_xlfn.MAXIFS($F$2:$F1060,$C$2:$C1060,$C1061,$B$2:$B1060,$B1061,$A$2:$A1060,$A1061)=0,"",$E1061-_xlfn.MAXIFS($F$2:$F1060,$C$2:$C1060,$C1061,$B$2:$B1060,$B1061,$A$2:$A1060,$A1061)))&gt;0.25,"",IF(IF(_xlfn.MAXIFS($F$2:$F1060,$C$2:$C1060,$C1061,$B$2:$B1060,$B1061,$A$2:$A1060,$A1061)=0,"",$E1061-_xlfn.MAXIFS($F$2:$F1060,$C$2:$C1060,$C1061,$B$2:$B1060,$B1061,$A$2:$A1060,$A1061))&lt;0,0,IF(_xlfn.MAXIFS($F$2:$F1060,$C$2:$C1060,$C1061,$B$2:$B1060,$B1061,$A$2:$A1060,$A1061)=0,"",$E1061-_xlfn.MAXIFS($F$2:$F1060,$C$2:$C1060,$C1061,$B$2:$B1060,$B1061,$A$2:$A1060,$A1061))))</f>
        <v>0</v>
      </c>
      <c r="K1061" s="6">
        <f t="shared" si="49"/>
        <v>11</v>
      </c>
      <c r="L1061" s="6" t="str">
        <f t="shared" si="50"/>
        <v>LATE</v>
      </c>
      <c r="M1061" s="6" t="str">
        <f t="shared" si="48"/>
        <v>Y</v>
      </c>
    </row>
    <row r="1062" spans="1:13" x14ac:dyDescent="0.25">
      <c r="A1062" t="s">
        <v>47</v>
      </c>
      <c r="B1062" s="92">
        <v>46141</v>
      </c>
      <c r="C1062" t="s">
        <v>121</v>
      </c>
      <c r="D1062">
        <v>14432</v>
      </c>
      <c r="E1062" s="76">
        <v>0.48861111111111111</v>
      </c>
      <c r="F1062" s="76">
        <v>0.48988425925925927</v>
      </c>
      <c r="G1062" s="2">
        <v>7.6388888888888895E-2</v>
      </c>
      <c r="H1062" s="77">
        <v>8.3101851851851843E-3</v>
      </c>
      <c r="J1062" s="79">
        <f>IF(IF(IF(_xlfn.MAXIFS($F$2:$F1061,$C$2:$C1061,$C1062,$B$2:$B1061,$B1062,$A$2:$A1061,$A1062)=0,"",$E1062-_xlfn.MAXIFS($F$2:$F1061,$C$2:$C1061,$C1062,$B$2:$B1061,$B1062,$A$2:$A1061,$A1062))&lt;0,0,IF(_xlfn.MAXIFS($F$2:$F1061,$C$2:$C1061,$C1062,$B$2:$B1061,$B1062,$A$2:$A1061,$A1062)=0,"",$E1062-_xlfn.MAXIFS($F$2:$F1061,$C$2:$C1061,$C1062,$B$2:$B1061,$B1062,$A$2:$A1061,$A1062)))&gt;0.25,"",IF(IF(_xlfn.MAXIFS($F$2:$F1061,$C$2:$C1061,$C1062,$B$2:$B1061,$B1062,$A$2:$A1061,$A1062)=0,"",$E1062-_xlfn.MAXIFS($F$2:$F1061,$C$2:$C1061,$C1062,$B$2:$B1061,$B1062,$A$2:$A1061,$A1062))&lt;0,0,IF(_xlfn.MAXIFS($F$2:$F1061,$C$2:$C1061,$C1062,$B$2:$B1061,$B1062,$A$2:$A1061,$A1062)=0,"",$E1062-_xlfn.MAXIFS($F$2:$F1061,$C$2:$C1061,$C1062,$B$2:$B1061,$B1062,$A$2:$A1061,$A1062))))</f>
        <v>8.3101851851851705E-3</v>
      </c>
      <c r="K1062" s="6">
        <f t="shared" si="49"/>
        <v>11</v>
      </c>
      <c r="L1062" s="6" t="str">
        <f t="shared" si="50"/>
        <v>LATE</v>
      </c>
      <c r="M1062" s="6" t="str">
        <f t="shared" si="48"/>
        <v>Y</v>
      </c>
    </row>
    <row r="1063" spans="1:13" x14ac:dyDescent="0.25">
      <c r="A1063" t="s">
        <v>47</v>
      </c>
      <c r="B1063" s="92">
        <v>46141</v>
      </c>
      <c r="C1063" t="s">
        <v>121</v>
      </c>
      <c r="D1063">
        <v>14232</v>
      </c>
      <c r="E1063" s="76">
        <v>0.49170138888888887</v>
      </c>
      <c r="F1063" s="76">
        <v>0.49378472222222225</v>
      </c>
      <c r="G1063" s="2">
        <v>0.125</v>
      </c>
      <c r="H1063" s="77">
        <v>1.8171296296296297E-3</v>
      </c>
      <c r="J1063" s="79">
        <f>IF(IF(IF(_xlfn.MAXIFS($F$2:$F1062,$C$2:$C1062,$C1063,$B$2:$B1062,$B1063,$A$2:$A1062,$A1063)=0,"",$E1063-_xlfn.MAXIFS($F$2:$F1062,$C$2:$C1062,$C1063,$B$2:$B1062,$B1063,$A$2:$A1062,$A1063))&lt;0,0,IF(_xlfn.MAXIFS($F$2:$F1062,$C$2:$C1062,$C1063,$B$2:$B1062,$B1063,$A$2:$A1062,$A1063)=0,"",$E1063-_xlfn.MAXIFS($F$2:$F1062,$C$2:$C1062,$C1063,$B$2:$B1062,$B1063,$A$2:$A1062,$A1063)))&gt;0.25,"",IF(IF(_xlfn.MAXIFS($F$2:$F1062,$C$2:$C1062,$C1063,$B$2:$B1062,$B1063,$A$2:$A1062,$A1063)=0,"",$E1063-_xlfn.MAXIFS($F$2:$F1062,$C$2:$C1062,$C1063,$B$2:$B1062,$B1063,$A$2:$A1062,$A1063))&lt;0,0,IF(_xlfn.MAXIFS($F$2:$F1062,$C$2:$C1062,$C1063,$B$2:$B1062,$B1063,$A$2:$A1062,$A1063)=0,"",$E1063-_xlfn.MAXIFS($F$2:$F1062,$C$2:$C1062,$C1063,$B$2:$B1062,$B1063,$A$2:$A1062,$A1063))))</f>
        <v>1.8171296296295991E-3</v>
      </c>
      <c r="K1063" s="6">
        <f t="shared" si="49"/>
        <v>11</v>
      </c>
      <c r="L1063" s="6" t="str">
        <f t="shared" si="50"/>
        <v>LATE</v>
      </c>
      <c r="M1063" s="6" t="str">
        <f t="shared" si="48"/>
        <v>Y</v>
      </c>
    </row>
    <row r="1064" spans="1:13" x14ac:dyDescent="0.25">
      <c r="A1064" t="s">
        <v>47</v>
      </c>
      <c r="B1064" s="92">
        <v>46141</v>
      </c>
      <c r="C1064" t="s">
        <v>121</v>
      </c>
      <c r="D1064">
        <v>17232</v>
      </c>
      <c r="E1064" s="76">
        <v>0.495</v>
      </c>
      <c r="F1064" s="76">
        <v>0.49737268518518518</v>
      </c>
      <c r="G1064" s="2">
        <v>0.1423611111111111</v>
      </c>
      <c r="H1064" s="77">
        <v>1.2152777777777778E-3</v>
      </c>
      <c r="J1064" s="79">
        <f>IF(IF(IF(_xlfn.MAXIFS($F$2:$F1063,$C$2:$C1063,$C1064,$B$2:$B1063,$B1064,$A$2:$A1063,$A1064)=0,"",$E1064-_xlfn.MAXIFS($F$2:$F1063,$C$2:$C1063,$C1064,$B$2:$B1063,$B1064,$A$2:$A1063,$A1064))&lt;0,0,IF(_xlfn.MAXIFS($F$2:$F1063,$C$2:$C1063,$C1064,$B$2:$B1063,$B1064,$A$2:$A1063,$A1064)=0,"",$E1064-_xlfn.MAXIFS($F$2:$F1063,$C$2:$C1063,$C1064,$B$2:$B1063,$B1064,$A$2:$A1063,$A1064)))&gt;0.25,"",IF(IF(_xlfn.MAXIFS($F$2:$F1063,$C$2:$C1063,$C1064,$B$2:$B1063,$B1064,$A$2:$A1063,$A1064)=0,"",$E1064-_xlfn.MAXIFS($F$2:$F1063,$C$2:$C1063,$C1064,$B$2:$B1063,$B1064,$A$2:$A1063,$A1064))&lt;0,0,IF(_xlfn.MAXIFS($F$2:$F1063,$C$2:$C1063,$C1064,$B$2:$B1063,$B1064,$A$2:$A1063,$A1064)=0,"",$E1064-_xlfn.MAXIFS($F$2:$F1063,$C$2:$C1063,$C1064,$B$2:$B1063,$B1064,$A$2:$A1063,$A1064))))</f>
        <v>1.2152777777777457E-3</v>
      </c>
      <c r="K1064" s="6">
        <f t="shared" si="49"/>
        <v>11</v>
      </c>
      <c r="L1064" s="6" t="str">
        <f t="shared" si="50"/>
        <v>LATE</v>
      </c>
      <c r="M1064" s="6" t="str">
        <f t="shared" si="48"/>
        <v>Y</v>
      </c>
    </row>
    <row r="1065" spans="1:13" x14ac:dyDescent="0.25">
      <c r="A1065" t="s">
        <v>47</v>
      </c>
      <c r="B1065" s="92">
        <v>46141</v>
      </c>
      <c r="C1065" t="s">
        <v>120</v>
      </c>
      <c r="D1065">
        <v>14432</v>
      </c>
      <c r="E1065" s="76">
        <v>0.49592592592592594</v>
      </c>
      <c r="F1065" s="76">
        <v>0.49790509259259258</v>
      </c>
      <c r="G1065" s="2">
        <v>0.11874999999999999</v>
      </c>
      <c r="H1065" s="77">
        <v>6.4236111111111108E-3</v>
      </c>
      <c r="J1065" s="79">
        <f>IF(IF(IF(_xlfn.MAXIFS($F$2:$F1064,$C$2:$C1064,$C1065,$B$2:$B1064,$B1065,$A$2:$A1064,$A1065)=0,"",$E1065-_xlfn.MAXIFS($F$2:$F1064,$C$2:$C1064,$C1065,$B$2:$B1064,$B1065,$A$2:$A1064,$A1065))&lt;0,0,IF(_xlfn.MAXIFS($F$2:$F1064,$C$2:$C1064,$C1065,$B$2:$B1064,$B1065,$A$2:$A1064,$A1065)=0,"",$E1065-_xlfn.MAXIFS($F$2:$F1064,$C$2:$C1064,$C1065,$B$2:$B1064,$B1065,$A$2:$A1064,$A1065)))&gt;0.25,"",IF(IF(_xlfn.MAXIFS($F$2:$F1064,$C$2:$C1064,$C1065,$B$2:$B1064,$B1065,$A$2:$A1064,$A1065)=0,"",$E1065-_xlfn.MAXIFS($F$2:$F1064,$C$2:$C1064,$C1065,$B$2:$B1064,$B1065,$A$2:$A1064,$A1065))&lt;0,0,IF(_xlfn.MAXIFS($F$2:$F1064,$C$2:$C1064,$C1065,$B$2:$B1064,$B1065,$A$2:$A1064,$A1065)=0,"",$E1065-_xlfn.MAXIFS($F$2:$F1064,$C$2:$C1064,$C1065,$B$2:$B1064,$B1065,$A$2:$A1064,$A1065))))</f>
        <v>6.423611111111116E-3</v>
      </c>
      <c r="K1065" s="6">
        <f t="shared" si="49"/>
        <v>11</v>
      </c>
      <c r="L1065" s="6" t="str">
        <f t="shared" si="50"/>
        <v>LATE</v>
      </c>
      <c r="M1065" s="6" t="str">
        <f t="shared" si="48"/>
        <v>Y</v>
      </c>
    </row>
    <row r="1066" spans="1:13" x14ac:dyDescent="0.25">
      <c r="A1066" t="s">
        <v>47</v>
      </c>
      <c r="B1066" s="92">
        <v>46141</v>
      </c>
      <c r="C1066" t="s">
        <v>120</v>
      </c>
      <c r="D1066">
        <v>14232</v>
      </c>
      <c r="E1066" s="76">
        <v>0.49962962962962965</v>
      </c>
      <c r="F1066" s="76">
        <v>0.50055555555555553</v>
      </c>
      <c r="G1066" s="2">
        <v>5.5555555555555552E-2</v>
      </c>
      <c r="H1066" s="77">
        <v>1.724537037037037E-3</v>
      </c>
      <c r="J1066" s="79">
        <f>IF(IF(IF(_xlfn.MAXIFS($F$2:$F1065,$C$2:$C1065,$C1066,$B$2:$B1065,$B1066,$A$2:$A1065,$A1066)=0,"",$E1066-_xlfn.MAXIFS($F$2:$F1065,$C$2:$C1065,$C1066,$B$2:$B1065,$B1066,$A$2:$A1065,$A1066))&lt;0,0,IF(_xlfn.MAXIFS($F$2:$F1065,$C$2:$C1065,$C1066,$B$2:$B1065,$B1066,$A$2:$A1065,$A1066)=0,"",$E1066-_xlfn.MAXIFS($F$2:$F1065,$C$2:$C1065,$C1066,$B$2:$B1065,$B1066,$A$2:$A1065,$A1066)))&gt;0.25,"",IF(IF(_xlfn.MAXIFS($F$2:$F1065,$C$2:$C1065,$C1066,$B$2:$B1065,$B1066,$A$2:$A1065,$A1066)=0,"",$E1066-_xlfn.MAXIFS($F$2:$F1065,$C$2:$C1065,$C1066,$B$2:$B1065,$B1066,$A$2:$A1065,$A1066))&lt;0,0,IF(_xlfn.MAXIFS($F$2:$F1065,$C$2:$C1065,$C1066,$B$2:$B1065,$B1066,$A$2:$A1065,$A1066)=0,"",$E1066-_xlfn.MAXIFS($F$2:$F1065,$C$2:$C1065,$C1066,$B$2:$B1065,$B1066,$A$2:$A1065,$A1066))))</f>
        <v>1.7245370370370661E-3</v>
      </c>
      <c r="K1066" s="6">
        <f t="shared" si="49"/>
        <v>11</v>
      </c>
      <c r="L1066" s="6" t="str">
        <f t="shared" si="50"/>
        <v>LATE</v>
      </c>
      <c r="M1066" s="6" t="str">
        <f t="shared" si="48"/>
        <v>Y</v>
      </c>
    </row>
    <row r="1067" spans="1:13" x14ac:dyDescent="0.25">
      <c r="A1067" t="s">
        <v>47</v>
      </c>
      <c r="B1067" s="92">
        <v>46141</v>
      </c>
      <c r="C1067" t="s">
        <v>121</v>
      </c>
      <c r="D1067">
        <v>14432</v>
      </c>
      <c r="E1067" s="76">
        <v>0.50189814814814815</v>
      </c>
      <c r="F1067" s="76">
        <v>0.50340277777777775</v>
      </c>
      <c r="G1067" s="2">
        <v>9.0277777777777776E-2</v>
      </c>
      <c r="H1067" s="77">
        <v>4.5254629629629629E-3</v>
      </c>
      <c r="J1067" s="79">
        <f>IF(IF(IF(_xlfn.MAXIFS($F$2:$F1066,$C$2:$C1066,$C1067,$B$2:$B1066,$B1067,$A$2:$A1066,$A1067)=0,"",$E1067-_xlfn.MAXIFS($F$2:$F1066,$C$2:$C1066,$C1067,$B$2:$B1066,$B1067,$A$2:$A1066,$A1067))&lt;0,0,IF(_xlfn.MAXIFS($F$2:$F1066,$C$2:$C1066,$C1067,$B$2:$B1066,$B1067,$A$2:$A1066,$A1067)=0,"",$E1067-_xlfn.MAXIFS($F$2:$F1066,$C$2:$C1066,$C1067,$B$2:$B1066,$B1067,$A$2:$A1066,$A1067)))&gt;0.25,"",IF(IF(_xlfn.MAXIFS($F$2:$F1066,$C$2:$C1066,$C1067,$B$2:$B1066,$B1067,$A$2:$A1066,$A1067)=0,"",$E1067-_xlfn.MAXIFS($F$2:$F1066,$C$2:$C1066,$C1067,$B$2:$B1066,$B1067,$A$2:$A1066,$A1067))&lt;0,0,IF(_xlfn.MAXIFS($F$2:$F1066,$C$2:$C1066,$C1067,$B$2:$B1066,$B1067,$A$2:$A1066,$A1067)=0,"",$E1067-_xlfn.MAXIFS($F$2:$F1066,$C$2:$C1066,$C1067,$B$2:$B1066,$B1067,$A$2:$A1066,$A1067))))</f>
        <v>4.5254629629629672E-3</v>
      </c>
      <c r="K1067" s="6">
        <f t="shared" si="49"/>
        <v>12</v>
      </c>
      <c r="L1067" s="6" t="str">
        <f t="shared" si="50"/>
        <v>EARLY</v>
      </c>
      <c r="M1067" s="6" t="str">
        <f t="shared" si="48"/>
        <v>Y</v>
      </c>
    </row>
    <row r="1068" spans="1:13" x14ac:dyDescent="0.25">
      <c r="A1068" t="s">
        <v>47</v>
      </c>
      <c r="B1068" s="92">
        <v>46141</v>
      </c>
      <c r="C1068" t="s">
        <v>120</v>
      </c>
      <c r="D1068">
        <v>17232</v>
      </c>
      <c r="E1068" s="76">
        <v>0.50496527777777778</v>
      </c>
      <c r="F1068" s="76">
        <v>0.50646990740740738</v>
      </c>
      <c r="G1068" s="2">
        <v>9.0277777777777776E-2</v>
      </c>
      <c r="H1068" s="77">
        <v>4.409722222222222E-3</v>
      </c>
      <c r="J1068" s="79">
        <f>IF(IF(IF(_xlfn.MAXIFS($F$2:$F1067,$C$2:$C1067,$C1068,$B$2:$B1067,$B1068,$A$2:$A1067,$A1068)=0,"",$E1068-_xlfn.MAXIFS($F$2:$F1067,$C$2:$C1067,$C1068,$B$2:$B1067,$B1068,$A$2:$A1067,$A1068))&lt;0,0,IF(_xlfn.MAXIFS($F$2:$F1067,$C$2:$C1067,$C1068,$B$2:$B1067,$B1068,$A$2:$A1067,$A1068)=0,"",$E1068-_xlfn.MAXIFS($F$2:$F1067,$C$2:$C1067,$C1068,$B$2:$B1067,$B1068,$A$2:$A1067,$A1068)))&gt;0.25,"",IF(IF(_xlfn.MAXIFS($F$2:$F1067,$C$2:$C1067,$C1068,$B$2:$B1067,$B1068,$A$2:$A1067,$A1068)=0,"",$E1068-_xlfn.MAXIFS($F$2:$F1067,$C$2:$C1067,$C1068,$B$2:$B1067,$B1068,$A$2:$A1067,$A1068))&lt;0,0,IF(_xlfn.MAXIFS($F$2:$F1067,$C$2:$C1067,$C1068,$B$2:$B1067,$B1068,$A$2:$A1067,$A1068)=0,"",$E1068-_xlfn.MAXIFS($F$2:$F1067,$C$2:$C1067,$C1068,$B$2:$B1067,$B1068,$A$2:$A1067,$A1068))))</f>
        <v>4.4097222222222454E-3</v>
      </c>
      <c r="K1068" s="6">
        <f t="shared" si="49"/>
        <v>12</v>
      </c>
      <c r="L1068" s="6" t="str">
        <f t="shared" si="50"/>
        <v>EARLY</v>
      </c>
      <c r="M1068" s="6" t="str">
        <f t="shared" si="48"/>
        <v>Y</v>
      </c>
    </row>
    <row r="1069" spans="1:13" x14ac:dyDescent="0.25">
      <c r="A1069" t="s">
        <v>47</v>
      </c>
      <c r="B1069" s="92">
        <v>46141</v>
      </c>
      <c r="C1069" t="s">
        <v>121</v>
      </c>
      <c r="D1069">
        <v>14232</v>
      </c>
      <c r="E1069" s="76">
        <v>0.50692129629629634</v>
      </c>
      <c r="F1069" s="76">
        <v>0.50865740740740739</v>
      </c>
      <c r="G1069" s="2">
        <v>0.10416666666666667</v>
      </c>
      <c r="H1069" s="77">
        <v>3.5185185185185185E-3</v>
      </c>
      <c r="J1069" s="79">
        <f>IF(IF(IF(_xlfn.MAXIFS($F$2:$F1068,$C$2:$C1068,$C1069,$B$2:$B1068,$B1069,$A$2:$A1068,$A1069)=0,"",$E1069-_xlfn.MAXIFS($F$2:$F1068,$C$2:$C1068,$C1069,$B$2:$B1068,$B1069,$A$2:$A1068,$A1069))&lt;0,0,IF(_xlfn.MAXIFS($F$2:$F1068,$C$2:$C1068,$C1069,$B$2:$B1068,$B1069,$A$2:$A1068,$A1069)=0,"",$E1069-_xlfn.MAXIFS($F$2:$F1068,$C$2:$C1068,$C1069,$B$2:$B1068,$B1069,$A$2:$A1068,$A1069)))&gt;0.25,"",IF(IF(_xlfn.MAXIFS($F$2:$F1068,$C$2:$C1068,$C1069,$B$2:$B1068,$B1069,$A$2:$A1068,$A1069)=0,"",$E1069-_xlfn.MAXIFS($F$2:$F1068,$C$2:$C1068,$C1069,$B$2:$B1068,$B1069,$A$2:$A1068,$A1069))&lt;0,0,IF(_xlfn.MAXIFS($F$2:$F1068,$C$2:$C1068,$C1069,$B$2:$B1068,$B1069,$A$2:$A1068,$A1069)=0,"",$E1069-_xlfn.MAXIFS($F$2:$F1068,$C$2:$C1068,$C1069,$B$2:$B1068,$B1069,$A$2:$A1068,$A1069))))</f>
        <v>3.5185185185185874E-3</v>
      </c>
      <c r="K1069" s="6">
        <f t="shared" si="49"/>
        <v>12</v>
      </c>
      <c r="L1069" s="6" t="str">
        <f t="shared" si="50"/>
        <v>EARLY</v>
      </c>
      <c r="M1069" s="6" t="str">
        <f t="shared" si="48"/>
        <v>Y</v>
      </c>
    </row>
    <row r="1070" spans="1:13" x14ac:dyDescent="0.25">
      <c r="A1070" t="s">
        <v>47</v>
      </c>
      <c r="B1070" s="92">
        <v>46141</v>
      </c>
      <c r="C1070" t="s">
        <v>120</v>
      </c>
      <c r="D1070">
        <v>14432</v>
      </c>
      <c r="E1070" s="76">
        <v>0.50982638888888887</v>
      </c>
      <c r="F1070" s="76">
        <v>0.51063657407407403</v>
      </c>
      <c r="G1070" s="2">
        <v>4.8611111111111112E-2</v>
      </c>
      <c r="H1070" s="77">
        <v>3.3564814814814816E-3</v>
      </c>
      <c r="J1070" s="79">
        <f>IF(IF(IF(_xlfn.MAXIFS($F$2:$F1069,$C$2:$C1069,$C1070,$B$2:$B1069,$B1070,$A$2:$A1069,$A1070)=0,"",$E1070-_xlfn.MAXIFS($F$2:$F1069,$C$2:$C1069,$C1070,$B$2:$B1069,$B1070,$A$2:$A1069,$A1070))&lt;0,0,IF(_xlfn.MAXIFS($F$2:$F1069,$C$2:$C1069,$C1070,$B$2:$B1069,$B1070,$A$2:$A1069,$A1070)=0,"",$E1070-_xlfn.MAXIFS($F$2:$F1069,$C$2:$C1069,$C1070,$B$2:$B1069,$B1070,$A$2:$A1069,$A1070)))&gt;0.25,"",IF(IF(_xlfn.MAXIFS($F$2:$F1069,$C$2:$C1069,$C1070,$B$2:$B1069,$B1070,$A$2:$A1069,$A1070)=0,"",$E1070-_xlfn.MAXIFS($F$2:$F1069,$C$2:$C1069,$C1070,$B$2:$B1069,$B1070,$A$2:$A1069,$A1070))&lt;0,0,IF(_xlfn.MAXIFS($F$2:$F1069,$C$2:$C1069,$C1070,$B$2:$B1069,$B1070,$A$2:$A1069,$A1070)=0,"",$E1070-_xlfn.MAXIFS($F$2:$F1069,$C$2:$C1069,$C1070,$B$2:$B1069,$B1070,$A$2:$A1069,$A1070))))</f>
        <v>3.3564814814814881E-3</v>
      </c>
      <c r="K1070" s="6">
        <f t="shared" si="49"/>
        <v>12</v>
      </c>
      <c r="L1070" s="6" t="str">
        <f t="shared" si="50"/>
        <v>EARLY</v>
      </c>
      <c r="M1070" s="6" t="str">
        <f t="shared" si="48"/>
        <v>Y</v>
      </c>
    </row>
    <row r="1071" spans="1:13" x14ac:dyDescent="0.25">
      <c r="A1071" t="s">
        <v>47</v>
      </c>
      <c r="B1071" s="92">
        <v>46141</v>
      </c>
      <c r="C1071" t="s">
        <v>121</v>
      </c>
      <c r="D1071">
        <v>17232</v>
      </c>
      <c r="E1071" s="76">
        <v>0.51156250000000003</v>
      </c>
      <c r="F1071" s="76">
        <v>0.51300925925925922</v>
      </c>
      <c r="G1071" s="2">
        <v>8.6805555555555552E-2</v>
      </c>
      <c r="H1071" s="77">
        <v>2.9050925925925928E-3</v>
      </c>
      <c r="J1071" s="79">
        <f>IF(IF(IF(_xlfn.MAXIFS($F$2:$F1070,$C$2:$C1070,$C1071,$B$2:$B1070,$B1071,$A$2:$A1070,$A1071)=0,"",$E1071-_xlfn.MAXIFS($F$2:$F1070,$C$2:$C1070,$C1071,$B$2:$B1070,$B1071,$A$2:$A1070,$A1071))&lt;0,0,IF(_xlfn.MAXIFS($F$2:$F1070,$C$2:$C1070,$C1071,$B$2:$B1070,$B1071,$A$2:$A1070,$A1071)=0,"",$E1071-_xlfn.MAXIFS($F$2:$F1070,$C$2:$C1070,$C1071,$B$2:$B1070,$B1071,$A$2:$A1070,$A1071)))&gt;0.25,"",IF(IF(_xlfn.MAXIFS($F$2:$F1070,$C$2:$C1070,$C1071,$B$2:$B1070,$B1071,$A$2:$A1070,$A1071)=0,"",$E1071-_xlfn.MAXIFS($F$2:$F1070,$C$2:$C1070,$C1071,$B$2:$B1070,$B1071,$A$2:$A1070,$A1071))&lt;0,0,IF(_xlfn.MAXIFS($F$2:$F1070,$C$2:$C1070,$C1071,$B$2:$B1070,$B1071,$A$2:$A1070,$A1071)=0,"",$E1071-_xlfn.MAXIFS($F$2:$F1070,$C$2:$C1070,$C1071,$B$2:$B1070,$B1071,$A$2:$A1070,$A1071))))</f>
        <v>2.9050925925926396E-3</v>
      </c>
      <c r="K1071" s="6">
        <f t="shared" si="49"/>
        <v>12</v>
      </c>
      <c r="L1071" s="6" t="str">
        <f t="shared" si="50"/>
        <v>EARLY</v>
      </c>
      <c r="M1071" s="6" t="str">
        <f t="shared" si="48"/>
        <v>Y</v>
      </c>
    </row>
    <row r="1072" spans="1:13" x14ac:dyDescent="0.25">
      <c r="A1072" t="s">
        <v>47</v>
      </c>
      <c r="B1072" s="92">
        <v>46141</v>
      </c>
      <c r="C1072" t="s">
        <v>120</v>
      </c>
      <c r="D1072">
        <v>14232</v>
      </c>
      <c r="E1072" s="76">
        <v>0.51577546296296295</v>
      </c>
      <c r="F1072" s="76">
        <v>0.51681712962962967</v>
      </c>
      <c r="G1072" s="2">
        <v>6.25E-2</v>
      </c>
      <c r="H1072" s="77">
        <v>5.138888888888889E-3</v>
      </c>
      <c r="J1072" s="79">
        <f>IF(IF(IF(_xlfn.MAXIFS($F$2:$F1071,$C$2:$C1071,$C1072,$B$2:$B1071,$B1072,$A$2:$A1071,$A1072)=0,"",$E1072-_xlfn.MAXIFS($F$2:$F1071,$C$2:$C1071,$C1072,$B$2:$B1071,$B1072,$A$2:$A1071,$A1072))&lt;0,0,IF(_xlfn.MAXIFS($F$2:$F1071,$C$2:$C1071,$C1072,$B$2:$B1071,$B1072,$A$2:$A1071,$A1072)=0,"",$E1072-_xlfn.MAXIFS($F$2:$F1071,$C$2:$C1071,$C1072,$B$2:$B1071,$B1072,$A$2:$A1071,$A1072)))&gt;0.25,"",IF(IF(_xlfn.MAXIFS($F$2:$F1071,$C$2:$C1071,$C1072,$B$2:$B1071,$B1072,$A$2:$A1071,$A1072)=0,"",$E1072-_xlfn.MAXIFS($F$2:$F1071,$C$2:$C1071,$C1072,$B$2:$B1071,$B1072,$A$2:$A1071,$A1072))&lt;0,0,IF(_xlfn.MAXIFS($F$2:$F1071,$C$2:$C1071,$C1072,$B$2:$B1071,$B1072,$A$2:$A1071,$A1072)=0,"",$E1072-_xlfn.MAXIFS($F$2:$F1071,$C$2:$C1071,$C1072,$B$2:$B1071,$B1072,$A$2:$A1071,$A1072))))</f>
        <v>5.138888888888915E-3</v>
      </c>
      <c r="K1072" s="6">
        <f t="shared" si="49"/>
        <v>12</v>
      </c>
      <c r="L1072" s="6" t="str">
        <f t="shared" si="50"/>
        <v>EARLY</v>
      </c>
      <c r="M1072" s="6" t="str">
        <f t="shared" si="48"/>
        <v>Y</v>
      </c>
    </row>
    <row r="1073" spans="1:13" x14ac:dyDescent="0.25">
      <c r="A1073" t="s">
        <v>47</v>
      </c>
      <c r="B1073" s="92">
        <v>46141</v>
      </c>
      <c r="C1073" t="s">
        <v>121</v>
      </c>
      <c r="D1073">
        <v>14432</v>
      </c>
      <c r="E1073" s="76">
        <v>0.5170717592592593</v>
      </c>
      <c r="F1073" s="76">
        <v>0.51869212962962963</v>
      </c>
      <c r="G1073" s="2">
        <v>9.7222222222222224E-2</v>
      </c>
      <c r="H1073" s="77">
        <v>4.0625000000000001E-3</v>
      </c>
      <c r="J1073" s="79">
        <f>IF(IF(IF(_xlfn.MAXIFS($F$2:$F1072,$C$2:$C1072,$C1073,$B$2:$B1072,$B1073,$A$2:$A1072,$A1073)=0,"",$E1073-_xlfn.MAXIFS($F$2:$F1072,$C$2:$C1072,$C1073,$B$2:$B1072,$B1073,$A$2:$A1072,$A1073))&lt;0,0,IF(_xlfn.MAXIFS($F$2:$F1072,$C$2:$C1072,$C1073,$B$2:$B1072,$B1073,$A$2:$A1072,$A1073)=0,"",$E1073-_xlfn.MAXIFS($F$2:$F1072,$C$2:$C1072,$C1073,$B$2:$B1072,$B1073,$A$2:$A1072,$A1073)))&gt;0.25,"",IF(IF(_xlfn.MAXIFS($F$2:$F1072,$C$2:$C1072,$C1073,$B$2:$B1072,$B1073,$A$2:$A1072,$A1073)=0,"",$E1073-_xlfn.MAXIFS($F$2:$F1072,$C$2:$C1072,$C1073,$B$2:$B1072,$B1073,$A$2:$A1072,$A1073))&lt;0,0,IF(_xlfn.MAXIFS($F$2:$F1072,$C$2:$C1072,$C1073,$B$2:$B1072,$B1073,$A$2:$A1072,$A1073)=0,"",$E1073-_xlfn.MAXIFS($F$2:$F1072,$C$2:$C1072,$C1073,$B$2:$B1072,$B1073,$A$2:$A1072,$A1073))))</f>
        <v>4.0625000000000799E-3</v>
      </c>
      <c r="K1073" s="6">
        <f t="shared" si="49"/>
        <v>12</v>
      </c>
      <c r="L1073" s="6" t="str">
        <f t="shared" si="50"/>
        <v>EARLY</v>
      </c>
      <c r="M1073" s="6" t="str">
        <f t="shared" si="48"/>
        <v>Y</v>
      </c>
    </row>
    <row r="1074" spans="1:13" x14ac:dyDescent="0.25">
      <c r="A1074" t="s">
        <v>47</v>
      </c>
      <c r="B1074" s="92">
        <v>46141</v>
      </c>
      <c r="C1074" t="s">
        <v>120</v>
      </c>
      <c r="D1074">
        <v>17232</v>
      </c>
      <c r="E1074" s="76">
        <v>0.51896990740740745</v>
      </c>
      <c r="F1074" s="76">
        <v>0.52012731481481478</v>
      </c>
      <c r="G1074" s="2">
        <v>6.9444444444444448E-2</v>
      </c>
      <c r="H1074" s="77">
        <v>2.1527777777777778E-3</v>
      </c>
      <c r="J1074" s="79">
        <f>IF(IF(IF(_xlfn.MAXIFS($F$2:$F1073,$C$2:$C1073,$C1074,$B$2:$B1073,$B1074,$A$2:$A1073,$A1074)=0,"",$E1074-_xlfn.MAXIFS($F$2:$F1073,$C$2:$C1073,$C1074,$B$2:$B1073,$B1074,$A$2:$A1073,$A1074))&lt;0,0,IF(_xlfn.MAXIFS($F$2:$F1073,$C$2:$C1073,$C1074,$B$2:$B1073,$B1074,$A$2:$A1073,$A1074)=0,"",$E1074-_xlfn.MAXIFS($F$2:$F1073,$C$2:$C1073,$C1074,$B$2:$B1073,$B1074,$A$2:$A1073,$A1074)))&gt;0.25,"",IF(IF(_xlfn.MAXIFS($F$2:$F1073,$C$2:$C1073,$C1074,$B$2:$B1073,$B1074,$A$2:$A1073,$A1074)=0,"",$E1074-_xlfn.MAXIFS($F$2:$F1073,$C$2:$C1073,$C1074,$B$2:$B1073,$B1074,$A$2:$A1073,$A1074))&lt;0,0,IF(_xlfn.MAXIFS($F$2:$F1073,$C$2:$C1073,$C1074,$B$2:$B1073,$B1074,$A$2:$A1073,$A1074)=0,"",$E1074-_xlfn.MAXIFS($F$2:$F1073,$C$2:$C1073,$C1074,$B$2:$B1073,$B1074,$A$2:$A1073,$A1074))))</f>
        <v>2.1527777777777812E-3</v>
      </c>
      <c r="K1074" s="6">
        <f t="shared" si="49"/>
        <v>12</v>
      </c>
      <c r="L1074" s="6" t="str">
        <f t="shared" si="50"/>
        <v>EARLY</v>
      </c>
      <c r="M1074" s="6" t="str">
        <f t="shared" si="48"/>
        <v>Y</v>
      </c>
    </row>
    <row r="1075" spans="1:13" x14ac:dyDescent="0.25">
      <c r="A1075" t="s">
        <v>47</v>
      </c>
      <c r="B1075" s="92">
        <v>46141</v>
      </c>
      <c r="C1075" t="s">
        <v>121</v>
      </c>
      <c r="D1075">
        <v>14232</v>
      </c>
      <c r="E1075" s="76">
        <v>0.52121527777777776</v>
      </c>
      <c r="F1075" s="76">
        <v>0.52225694444444448</v>
      </c>
      <c r="G1075" s="2">
        <v>6.25E-2</v>
      </c>
      <c r="H1075" s="77">
        <v>2.5231481481481481E-3</v>
      </c>
      <c r="J1075" s="79">
        <f>IF(IF(IF(_xlfn.MAXIFS($F$2:$F1074,$C$2:$C1074,$C1075,$B$2:$B1074,$B1075,$A$2:$A1074,$A1075)=0,"",$E1075-_xlfn.MAXIFS($F$2:$F1074,$C$2:$C1074,$C1075,$B$2:$B1074,$B1075,$A$2:$A1074,$A1075))&lt;0,0,IF(_xlfn.MAXIFS($F$2:$F1074,$C$2:$C1074,$C1075,$B$2:$B1074,$B1075,$A$2:$A1074,$A1075)=0,"",$E1075-_xlfn.MAXIFS($F$2:$F1074,$C$2:$C1074,$C1075,$B$2:$B1074,$B1075,$A$2:$A1074,$A1075)))&gt;0.25,"",IF(IF(_xlfn.MAXIFS($F$2:$F1074,$C$2:$C1074,$C1075,$B$2:$B1074,$B1075,$A$2:$A1074,$A1075)=0,"",$E1075-_xlfn.MAXIFS($F$2:$F1074,$C$2:$C1074,$C1075,$B$2:$B1074,$B1075,$A$2:$A1074,$A1075))&lt;0,0,IF(_xlfn.MAXIFS($F$2:$F1074,$C$2:$C1074,$C1075,$B$2:$B1074,$B1075,$A$2:$A1074,$A1075)=0,"",$E1075-_xlfn.MAXIFS($F$2:$F1074,$C$2:$C1074,$C1075,$B$2:$B1074,$B1075,$A$2:$A1074,$A1075))))</f>
        <v>2.5231481481481355E-3</v>
      </c>
      <c r="K1075" s="6">
        <f t="shared" si="49"/>
        <v>12</v>
      </c>
      <c r="L1075" s="6" t="str">
        <f t="shared" si="50"/>
        <v>LATE</v>
      </c>
      <c r="M1075" s="6" t="str">
        <f t="shared" si="48"/>
        <v>Y</v>
      </c>
    </row>
    <row r="1076" spans="1:13" x14ac:dyDescent="0.25">
      <c r="A1076" t="s">
        <v>47</v>
      </c>
      <c r="B1076" s="92">
        <v>46141</v>
      </c>
      <c r="C1076" t="s">
        <v>121</v>
      </c>
      <c r="D1076">
        <v>17232</v>
      </c>
      <c r="E1076" s="76">
        <v>0.52440972222222226</v>
      </c>
      <c r="F1076" s="76">
        <v>0.52666666666666662</v>
      </c>
      <c r="G1076" s="2">
        <v>0.13541666666666666</v>
      </c>
      <c r="H1076" s="77">
        <v>2.1527777777777778E-3</v>
      </c>
      <c r="J1076" s="79">
        <f>IF(IF(IF(_xlfn.MAXIFS($F$2:$F1075,$C$2:$C1075,$C1076,$B$2:$B1075,$B1076,$A$2:$A1075,$A1076)=0,"",$E1076-_xlfn.MAXIFS($F$2:$F1075,$C$2:$C1075,$C1076,$B$2:$B1075,$B1076,$A$2:$A1075,$A1076))&lt;0,0,IF(_xlfn.MAXIFS($F$2:$F1075,$C$2:$C1075,$C1076,$B$2:$B1075,$B1076,$A$2:$A1075,$A1076)=0,"",$E1076-_xlfn.MAXIFS($F$2:$F1075,$C$2:$C1075,$C1076,$B$2:$B1075,$B1076,$A$2:$A1075,$A1076)))&gt;0.25,"",IF(IF(_xlfn.MAXIFS($F$2:$F1075,$C$2:$C1075,$C1076,$B$2:$B1075,$B1076,$A$2:$A1075,$A1076)=0,"",$E1076-_xlfn.MAXIFS($F$2:$F1075,$C$2:$C1075,$C1076,$B$2:$B1075,$B1076,$A$2:$A1075,$A1076))&lt;0,0,IF(_xlfn.MAXIFS($F$2:$F1075,$C$2:$C1075,$C1076,$B$2:$B1075,$B1076,$A$2:$A1075,$A1076)=0,"",$E1076-_xlfn.MAXIFS($F$2:$F1075,$C$2:$C1075,$C1076,$B$2:$B1075,$B1076,$A$2:$A1075,$A1076))))</f>
        <v>2.1527777777777812E-3</v>
      </c>
      <c r="K1076" s="6">
        <f t="shared" si="49"/>
        <v>12</v>
      </c>
      <c r="L1076" s="6" t="str">
        <f t="shared" si="50"/>
        <v>LATE</v>
      </c>
      <c r="M1076" s="6" t="str">
        <f t="shared" si="48"/>
        <v>Y</v>
      </c>
    </row>
    <row r="1077" spans="1:13" x14ac:dyDescent="0.25">
      <c r="A1077" t="s">
        <v>47</v>
      </c>
      <c r="B1077" s="92">
        <v>46141</v>
      </c>
      <c r="C1077" t="s">
        <v>120</v>
      </c>
      <c r="D1077">
        <v>14432</v>
      </c>
      <c r="E1077" s="76">
        <v>0.52458333333333329</v>
      </c>
      <c r="F1077" s="76">
        <v>0.52539351851851857</v>
      </c>
      <c r="G1077" s="2">
        <v>4.8611111111111112E-2</v>
      </c>
      <c r="H1077" s="77">
        <v>4.4560185185185189E-3</v>
      </c>
      <c r="J1077" s="79">
        <f>IF(IF(IF(_xlfn.MAXIFS($F$2:$F1076,$C$2:$C1076,$C1077,$B$2:$B1076,$B1077,$A$2:$A1076,$A1077)=0,"",$E1077-_xlfn.MAXIFS($F$2:$F1076,$C$2:$C1076,$C1077,$B$2:$B1076,$B1077,$A$2:$A1076,$A1077))&lt;0,0,IF(_xlfn.MAXIFS($F$2:$F1076,$C$2:$C1076,$C1077,$B$2:$B1076,$B1077,$A$2:$A1076,$A1077)=0,"",$E1077-_xlfn.MAXIFS($F$2:$F1076,$C$2:$C1076,$C1077,$B$2:$B1076,$B1077,$A$2:$A1076,$A1077)))&gt;0.25,"",IF(IF(_xlfn.MAXIFS($F$2:$F1076,$C$2:$C1076,$C1077,$B$2:$B1076,$B1077,$A$2:$A1076,$A1077)=0,"",$E1077-_xlfn.MAXIFS($F$2:$F1076,$C$2:$C1076,$C1077,$B$2:$B1076,$B1077,$A$2:$A1076,$A1077))&lt;0,0,IF(_xlfn.MAXIFS($F$2:$F1076,$C$2:$C1076,$C1077,$B$2:$B1076,$B1077,$A$2:$A1076,$A1077)=0,"",$E1077-_xlfn.MAXIFS($F$2:$F1076,$C$2:$C1076,$C1077,$B$2:$B1076,$B1077,$A$2:$A1076,$A1077))))</f>
        <v>4.4560185185185119E-3</v>
      </c>
      <c r="K1077" s="6">
        <f t="shared" si="49"/>
        <v>12</v>
      </c>
      <c r="L1077" s="6" t="str">
        <f t="shared" si="50"/>
        <v>LATE</v>
      </c>
      <c r="M1077" s="6" t="str">
        <f t="shared" si="48"/>
        <v>Y</v>
      </c>
    </row>
    <row r="1078" spans="1:13" x14ac:dyDescent="0.25">
      <c r="A1078" t="s">
        <v>47</v>
      </c>
      <c r="B1078" s="92">
        <v>46141</v>
      </c>
      <c r="C1078" t="s">
        <v>120</v>
      </c>
      <c r="D1078">
        <v>14232</v>
      </c>
      <c r="E1078" s="76">
        <v>0.52954861111111107</v>
      </c>
      <c r="F1078" s="76">
        <v>0.53122685185185181</v>
      </c>
      <c r="G1078" s="2">
        <v>0.10069444444444445</v>
      </c>
      <c r="H1078" s="77">
        <v>4.1550925925925922E-3</v>
      </c>
      <c r="J1078" s="79">
        <f>IF(IF(IF(_xlfn.MAXIFS($F$2:$F1077,$C$2:$C1077,$C1078,$B$2:$B1077,$B1078,$A$2:$A1077,$A1078)=0,"",$E1078-_xlfn.MAXIFS($F$2:$F1077,$C$2:$C1077,$C1078,$B$2:$B1077,$B1078,$A$2:$A1077,$A1078))&lt;0,0,IF(_xlfn.MAXIFS($F$2:$F1077,$C$2:$C1077,$C1078,$B$2:$B1077,$B1078,$A$2:$A1077,$A1078)=0,"",$E1078-_xlfn.MAXIFS($F$2:$F1077,$C$2:$C1077,$C1078,$B$2:$B1077,$B1078,$A$2:$A1077,$A1078)))&gt;0.25,"",IF(IF(_xlfn.MAXIFS($F$2:$F1077,$C$2:$C1077,$C1078,$B$2:$B1077,$B1078,$A$2:$A1077,$A1078)=0,"",$E1078-_xlfn.MAXIFS($F$2:$F1077,$C$2:$C1077,$C1078,$B$2:$B1077,$B1078,$A$2:$A1077,$A1078))&lt;0,0,IF(_xlfn.MAXIFS($F$2:$F1077,$C$2:$C1077,$C1078,$B$2:$B1077,$B1078,$A$2:$A1077,$A1078)=0,"",$E1078-_xlfn.MAXIFS($F$2:$F1077,$C$2:$C1077,$C1078,$B$2:$B1077,$B1078,$A$2:$A1077,$A1078))))</f>
        <v>4.155092592592502E-3</v>
      </c>
      <c r="K1078" s="6">
        <f t="shared" si="49"/>
        <v>12</v>
      </c>
      <c r="L1078" s="6" t="str">
        <f t="shared" si="50"/>
        <v>LATE</v>
      </c>
      <c r="M1078" s="6" t="str">
        <f t="shared" si="48"/>
        <v>Y</v>
      </c>
    </row>
    <row r="1079" spans="1:13" x14ac:dyDescent="0.25">
      <c r="A1079" t="s">
        <v>47</v>
      </c>
      <c r="B1079" s="92">
        <v>46141</v>
      </c>
      <c r="C1079" t="s">
        <v>121</v>
      </c>
      <c r="D1079">
        <v>14432</v>
      </c>
      <c r="E1079" s="76">
        <v>0.53054398148148152</v>
      </c>
      <c r="F1079" s="76">
        <v>0.53483796296296293</v>
      </c>
      <c r="G1079" s="2">
        <v>0.25763888888888886</v>
      </c>
      <c r="H1079" s="77">
        <v>3.8773148148148148E-3</v>
      </c>
      <c r="J1079" s="79">
        <f>IF(IF(IF(_xlfn.MAXIFS($F$2:$F1078,$C$2:$C1078,$C1079,$B$2:$B1078,$B1079,$A$2:$A1078,$A1079)=0,"",$E1079-_xlfn.MAXIFS($F$2:$F1078,$C$2:$C1078,$C1079,$B$2:$B1078,$B1079,$A$2:$A1078,$A1079))&lt;0,0,IF(_xlfn.MAXIFS($F$2:$F1078,$C$2:$C1078,$C1079,$B$2:$B1078,$B1079,$A$2:$A1078,$A1079)=0,"",$E1079-_xlfn.MAXIFS($F$2:$F1078,$C$2:$C1078,$C1079,$B$2:$B1078,$B1079,$A$2:$A1078,$A1079)))&gt;0.25,"",IF(IF(_xlfn.MAXIFS($F$2:$F1078,$C$2:$C1078,$C1079,$B$2:$B1078,$B1079,$A$2:$A1078,$A1079)=0,"",$E1079-_xlfn.MAXIFS($F$2:$F1078,$C$2:$C1078,$C1079,$B$2:$B1078,$B1079,$A$2:$A1078,$A1079))&lt;0,0,IF(_xlfn.MAXIFS($F$2:$F1078,$C$2:$C1078,$C1079,$B$2:$B1078,$B1079,$A$2:$A1078,$A1079)=0,"",$E1079-_xlfn.MAXIFS($F$2:$F1078,$C$2:$C1078,$C1079,$B$2:$B1078,$B1079,$A$2:$A1078,$A1079))))</f>
        <v>3.8773148148149028E-3</v>
      </c>
      <c r="K1079" s="6">
        <f t="shared" si="49"/>
        <v>12</v>
      </c>
      <c r="L1079" s="6" t="str">
        <f t="shared" si="50"/>
        <v>LATE</v>
      </c>
      <c r="M1079" s="6" t="str">
        <f t="shared" si="48"/>
        <v>Y</v>
      </c>
    </row>
    <row r="1080" spans="1:13" x14ac:dyDescent="0.25">
      <c r="A1080" t="s">
        <v>47</v>
      </c>
      <c r="B1080" s="92">
        <v>46141</v>
      </c>
      <c r="C1080" t="s">
        <v>120</v>
      </c>
      <c r="D1080">
        <v>17232</v>
      </c>
      <c r="E1080" s="76">
        <v>0.53268518518518515</v>
      </c>
      <c r="F1080" s="76">
        <v>0.53343750000000001</v>
      </c>
      <c r="G1080" s="2">
        <v>4.5138888888888888E-2</v>
      </c>
      <c r="H1080" s="77">
        <v>1.4583333333333334E-3</v>
      </c>
      <c r="J1080" s="79">
        <f>IF(IF(IF(_xlfn.MAXIFS($F$2:$F1079,$C$2:$C1079,$C1080,$B$2:$B1079,$B1080,$A$2:$A1079,$A1080)=0,"",$E1080-_xlfn.MAXIFS($F$2:$F1079,$C$2:$C1079,$C1080,$B$2:$B1079,$B1080,$A$2:$A1079,$A1080))&lt;0,0,IF(_xlfn.MAXIFS($F$2:$F1079,$C$2:$C1079,$C1080,$B$2:$B1079,$B1080,$A$2:$A1079,$A1080)=0,"",$E1080-_xlfn.MAXIFS($F$2:$F1079,$C$2:$C1079,$C1080,$B$2:$B1079,$B1080,$A$2:$A1079,$A1080)))&gt;0.25,"",IF(IF(_xlfn.MAXIFS($F$2:$F1079,$C$2:$C1079,$C1080,$B$2:$B1079,$B1080,$A$2:$A1079,$A1080)=0,"",$E1080-_xlfn.MAXIFS($F$2:$F1079,$C$2:$C1079,$C1080,$B$2:$B1079,$B1080,$A$2:$A1079,$A1080))&lt;0,0,IF(_xlfn.MAXIFS($F$2:$F1079,$C$2:$C1079,$C1080,$B$2:$B1079,$B1080,$A$2:$A1079,$A1080)=0,"",$E1080-_xlfn.MAXIFS($F$2:$F1079,$C$2:$C1079,$C1080,$B$2:$B1079,$B1080,$A$2:$A1079,$A1080))))</f>
        <v>1.4583333333333393E-3</v>
      </c>
      <c r="K1080" s="6">
        <f t="shared" si="49"/>
        <v>12</v>
      </c>
      <c r="L1080" s="6" t="str">
        <f t="shared" si="50"/>
        <v>LATE</v>
      </c>
      <c r="M1080" s="6" t="str">
        <f t="shared" si="48"/>
        <v>Y</v>
      </c>
    </row>
    <row r="1081" spans="1:13" x14ac:dyDescent="0.25">
      <c r="A1081" t="s">
        <v>47</v>
      </c>
      <c r="B1081" s="92">
        <v>46141</v>
      </c>
      <c r="C1081" t="s">
        <v>121</v>
      </c>
      <c r="D1081">
        <v>14232</v>
      </c>
      <c r="E1081" s="76">
        <v>0.53574074074074074</v>
      </c>
      <c r="F1081" s="76">
        <v>0.5372569444444445</v>
      </c>
      <c r="G1081" s="2">
        <v>9.0972222222222218E-2</v>
      </c>
      <c r="H1081" s="77">
        <v>9.0277777777777774E-4</v>
      </c>
      <c r="J1081" s="79">
        <f>IF(IF(IF(_xlfn.MAXIFS($F$2:$F1080,$C$2:$C1080,$C1081,$B$2:$B1080,$B1081,$A$2:$A1080,$A1081)=0,"",$E1081-_xlfn.MAXIFS($F$2:$F1080,$C$2:$C1080,$C1081,$B$2:$B1080,$B1081,$A$2:$A1080,$A1081))&lt;0,0,IF(_xlfn.MAXIFS($F$2:$F1080,$C$2:$C1080,$C1081,$B$2:$B1080,$B1081,$A$2:$A1080,$A1081)=0,"",$E1081-_xlfn.MAXIFS($F$2:$F1080,$C$2:$C1080,$C1081,$B$2:$B1080,$B1081,$A$2:$A1080,$A1081)))&gt;0.25,"",IF(IF(_xlfn.MAXIFS($F$2:$F1080,$C$2:$C1080,$C1081,$B$2:$B1080,$B1081,$A$2:$A1080,$A1081)=0,"",$E1081-_xlfn.MAXIFS($F$2:$F1080,$C$2:$C1080,$C1081,$B$2:$B1080,$B1081,$A$2:$A1080,$A1081))&lt;0,0,IF(_xlfn.MAXIFS($F$2:$F1080,$C$2:$C1080,$C1081,$B$2:$B1080,$B1081,$A$2:$A1080,$A1081)=0,"",$E1081-_xlfn.MAXIFS($F$2:$F1080,$C$2:$C1080,$C1081,$B$2:$B1080,$B1081,$A$2:$A1080,$A1081))))</f>
        <v>9.0277777777780788E-4</v>
      </c>
      <c r="K1081" s="6">
        <f t="shared" si="49"/>
        <v>12</v>
      </c>
      <c r="L1081" s="6" t="str">
        <f t="shared" si="50"/>
        <v>LATE</v>
      </c>
      <c r="M1081" s="6" t="str">
        <f t="shared" si="48"/>
        <v>Y</v>
      </c>
    </row>
    <row r="1082" spans="1:13" x14ac:dyDescent="0.25">
      <c r="A1082" t="s">
        <v>47</v>
      </c>
      <c r="B1082" s="92">
        <v>46141</v>
      </c>
      <c r="C1082" t="s">
        <v>121</v>
      </c>
      <c r="D1082">
        <v>17232</v>
      </c>
      <c r="E1082" s="76">
        <v>0.53986111111111112</v>
      </c>
      <c r="F1082" s="76">
        <v>0.54206018518518517</v>
      </c>
      <c r="G1082" s="2">
        <v>0.13194444444444445</v>
      </c>
      <c r="H1082" s="77">
        <v>2.6041666666666665E-3</v>
      </c>
      <c r="J1082" s="79">
        <f>IF(IF(IF(_xlfn.MAXIFS($F$2:$F1081,$C$2:$C1081,$C1082,$B$2:$B1081,$B1082,$A$2:$A1081,$A1082)=0,"",$E1082-_xlfn.MAXIFS($F$2:$F1081,$C$2:$C1081,$C1082,$B$2:$B1081,$B1082,$A$2:$A1081,$A1082))&lt;0,0,IF(_xlfn.MAXIFS($F$2:$F1081,$C$2:$C1081,$C1082,$B$2:$B1081,$B1082,$A$2:$A1081,$A1082)=0,"",$E1082-_xlfn.MAXIFS($F$2:$F1081,$C$2:$C1081,$C1082,$B$2:$B1081,$B1082,$A$2:$A1081,$A1082)))&gt;0.25,"",IF(IF(_xlfn.MAXIFS($F$2:$F1081,$C$2:$C1081,$C1082,$B$2:$B1081,$B1082,$A$2:$A1081,$A1082)=0,"",$E1082-_xlfn.MAXIFS($F$2:$F1081,$C$2:$C1081,$C1082,$B$2:$B1081,$B1082,$A$2:$A1081,$A1082))&lt;0,0,IF(_xlfn.MAXIFS($F$2:$F1081,$C$2:$C1081,$C1082,$B$2:$B1081,$B1082,$A$2:$A1081,$A1082)=0,"",$E1082-_xlfn.MAXIFS($F$2:$F1081,$C$2:$C1081,$C1082,$B$2:$B1081,$B1082,$A$2:$A1081,$A1082))))</f>
        <v>2.6041666666666297E-3</v>
      </c>
      <c r="K1082" s="6">
        <f t="shared" si="49"/>
        <v>12</v>
      </c>
      <c r="L1082" s="6" t="str">
        <f t="shared" si="50"/>
        <v>LATE</v>
      </c>
      <c r="M1082" s="6" t="str">
        <f t="shared" si="48"/>
        <v>Y</v>
      </c>
    </row>
    <row r="1083" spans="1:13" x14ac:dyDescent="0.25">
      <c r="A1083" t="s">
        <v>47</v>
      </c>
      <c r="B1083" s="92">
        <v>46141</v>
      </c>
      <c r="C1083" t="s">
        <v>120</v>
      </c>
      <c r="D1083">
        <v>14432</v>
      </c>
      <c r="E1083" s="76">
        <v>0.54207175925925921</v>
      </c>
      <c r="F1083" s="76">
        <v>0.54357638888888893</v>
      </c>
      <c r="G1083" s="2">
        <v>9.0277777777777776E-2</v>
      </c>
      <c r="H1083" s="77">
        <v>8.6342592592592599E-3</v>
      </c>
      <c r="J1083" s="79">
        <f>IF(IF(IF(_xlfn.MAXIFS($F$2:$F1082,$C$2:$C1082,$C1083,$B$2:$B1082,$B1083,$A$2:$A1082,$A1083)=0,"",$E1083-_xlfn.MAXIFS($F$2:$F1082,$C$2:$C1082,$C1083,$B$2:$B1082,$B1083,$A$2:$A1082,$A1083))&lt;0,0,IF(_xlfn.MAXIFS($F$2:$F1082,$C$2:$C1082,$C1083,$B$2:$B1082,$B1083,$A$2:$A1082,$A1083)=0,"",$E1083-_xlfn.MAXIFS($F$2:$F1082,$C$2:$C1082,$C1083,$B$2:$B1082,$B1083,$A$2:$A1082,$A1083)))&gt;0.25,"",IF(IF(_xlfn.MAXIFS($F$2:$F1082,$C$2:$C1082,$C1083,$B$2:$B1082,$B1083,$A$2:$A1082,$A1083)=0,"",$E1083-_xlfn.MAXIFS($F$2:$F1082,$C$2:$C1082,$C1083,$B$2:$B1082,$B1083,$A$2:$A1082,$A1083))&lt;0,0,IF(_xlfn.MAXIFS($F$2:$F1082,$C$2:$C1082,$C1083,$B$2:$B1082,$B1083,$A$2:$A1082,$A1083)=0,"",$E1083-_xlfn.MAXIFS($F$2:$F1082,$C$2:$C1082,$C1083,$B$2:$B1082,$B1083,$A$2:$A1082,$A1083))))</f>
        <v>8.6342592592592027E-3</v>
      </c>
      <c r="K1083" s="6">
        <f t="shared" si="49"/>
        <v>13</v>
      </c>
      <c r="L1083" s="6" t="str">
        <f t="shared" si="50"/>
        <v>EARLY</v>
      </c>
      <c r="M1083" s="6" t="str">
        <f t="shared" si="48"/>
        <v>Y</v>
      </c>
    </row>
    <row r="1084" spans="1:13" x14ac:dyDescent="0.25">
      <c r="A1084" t="s">
        <v>47</v>
      </c>
      <c r="B1084" s="92">
        <v>46141</v>
      </c>
      <c r="C1084" t="s">
        <v>120</v>
      </c>
      <c r="D1084">
        <v>14232</v>
      </c>
      <c r="E1084" s="76">
        <v>0.54385416666666664</v>
      </c>
      <c r="F1084" s="76">
        <v>0.5446643518518518</v>
      </c>
      <c r="G1084" s="2">
        <v>4.8611111111111112E-2</v>
      </c>
      <c r="H1084" s="77">
        <v>2.7777777777777778E-4</v>
      </c>
      <c r="J1084" s="79">
        <f>IF(IF(IF(_xlfn.MAXIFS($F$2:$F1083,$C$2:$C1083,$C1084,$B$2:$B1083,$B1084,$A$2:$A1083,$A1084)=0,"",$E1084-_xlfn.MAXIFS($F$2:$F1083,$C$2:$C1083,$C1084,$B$2:$B1083,$B1084,$A$2:$A1083,$A1084))&lt;0,0,IF(_xlfn.MAXIFS($F$2:$F1083,$C$2:$C1083,$C1084,$B$2:$B1083,$B1084,$A$2:$A1083,$A1084)=0,"",$E1084-_xlfn.MAXIFS($F$2:$F1083,$C$2:$C1083,$C1084,$B$2:$B1083,$B1084,$A$2:$A1083,$A1084)))&gt;0.25,"",IF(IF(_xlfn.MAXIFS($F$2:$F1083,$C$2:$C1083,$C1084,$B$2:$B1083,$B1084,$A$2:$A1083,$A1084)=0,"",$E1084-_xlfn.MAXIFS($F$2:$F1083,$C$2:$C1083,$C1084,$B$2:$B1083,$B1084,$A$2:$A1083,$A1084))&lt;0,0,IF(_xlfn.MAXIFS($F$2:$F1083,$C$2:$C1083,$C1084,$B$2:$B1083,$B1084,$A$2:$A1083,$A1084)=0,"",$E1084-_xlfn.MAXIFS($F$2:$F1083,$C$2:$C1083,$C1084,$B$2:$B1083,$B1084,$A$2:$A1083,$A1084))))</f>
        <v>2.7777777777771018E-4</v>
      </c>
      <c r="K1084" s="6">
        <f t="shared" si="49"/>
        <v>13</v>
      </c>
      <c r="L1084" s="6" t="str">
        <f t="shared" si="50"/>
        <v>EARLY</v>
      </c>
      <c r="M1084" s="6" t="str">
        <f t="shared" si="48"/>
        <v>Y</v>
      </c>
    </row>
    <row r="1085" spans="1:13" x14ac:dyDescent="0.25">
      <c r="A1085" t="s">
        <v>47</v>
      </c>
      <c r="B1085" s="92">
        <v>46141</v>
      </c>
      <c r="C1085" t="s">
        <v>120</v>
      </c>
      <c r="D1085">
        <v>17232</v>
      </c>
      <c r="E1085" s="76">
        <v>0.54796296296296299</v>
      </c>
      <c r="F1085" s="76">
        <v>0.55103009259259261</v>
      </c>
      <c r="G1085" s="2">
        <v>0.18402777777777779</v>
      </c>
      <c r="H1085" s="77">
        <v>3.2986111111111111E-3</v>
      </c>
      <c r="J1085" s="79">
        <f>IF(IF(IF(_xlfn.MAXIFS($F$2:$F1084,$C$2:$C1084,$C1085,$B$2:$B1084,$B1085,$A$2:$A1084,$A1085)=0,"",$E1085-_xlfn.MAXIFS($F$2:$F1084,$C$2:$C1084,$C1085,$B$2:$B1084,$B1085,$A$2:$A1084,$A1085))&lt;0,0,IF(_xlfn.MAXIFS($F$2:$F1084,$C$2:$C1084,$C1085,$B$2:$B1084,$B1085,$A$2:$A1084,$A1085)=0,"",$E1085-_xlfn.MAXIFS($F$2:$F1084,$C$2:$C1084,$C1085,$B$2:$B1084,$B1085,$A$2:$A1084,$A1085)))&gt;0.25,"",IF(IF(_xlfn.MAXIFS($F$2:$F1084,$C$2:$C1084,$C1085,$B$2:$B1084,$B1085,$A$2:$A1084,$A1085)=0,"",$E1085-_xlfn.MAXIFS($F$2:$F1084,$C$2:$C1084,$C1085,$B$2:$B1084,$B1085,$A$2:$A1084,$A1085))&lt;0,0,IF(_xlfn.MAXIFS($F$2:$F1084,$C$2:$C1084,$C1085,$B$2:$B1084,$B1085,$A$2:$A1084,$A1085)=0,"",$E1085-_xlfn.MAXIFS($F$2:$F1084,$C$2:$C1084,$C1085,$B$2:$B1084,$B1085,$A$2:$A1084,$A1085))))</f>
        <v>3.2986111111111827E-3</v>
      </c>
      <c r="K1085" s="6">
        <f t="shared" si="49"/>
        <v>13</v>
      </c>
      <c r="L1085" s="6" t="str">
        <f t="shared" si="50"/>
        <v>EARLY</v>
      </c>
      <c r="M1085" s="6" t="str">
        <f t="shared" si="48"/>
        <v>Y</v>
      </c>
    </row>
    <row r="1086" spans="1:13" x14ac:dyDescent="0.25">
      <c r="A1086" t="s">
        <v>47</v>
      </c>
      <c r="B1086" s="92">
        <v>46141</v>
      </c>
      <c r="C1086" t="s">
        <v>121</v>
      </c>
      <c r="D1086">
        <v>14432</v>
      </c>
      <c r="E1086" s="76">
        <v>0.54921296296296296</v>
      </c>
      <c r="F1086" s="76">
        <v>0.55349537037037033</v>
      </c>
      <c r="G1086" s="2">
        <v>0.25694444444444442</v>
      </c>
      <c r="H1086" s="77">
        <v>7.1527777777777779E-3</v>
      </c>
      <c r="J1086" s="79">
        <f>IF(IF(IF(_xlfn.MAXIFS($F$2:$F1085,$C$2:$C1085,$C1086,$B$2:$B1085,$B1086,$A$2:$A1085,$A1086)=0,"",$E1086-_xlfn.MAXIFS($F$2:$F1085,$C$2:$C1085,$C1086,$B$2:$B1085,$B1086,$A$2:$A1085,$A1086))&lt;0,0,IF(_xlfn.MAXIFS($F$2:$F1085,$C$2:$C1085,$C1086,$B$2:$B1085,$B1086,$A$2:$A1085,$A1086)=0,"",$E1086-_xlfn.MAXIFS($F$2:$F1085,$C$2:$C1085,$C1086,$B$2:$B1085,$B1086,$A$2:$A1085,$A1086)))&gt;0.25,"",IF(IF(_xlfn.MAXIFS($F$2:$F1085,$C$2:$C1085,$C1086,$B$2:$B1085,$B1086,$A$2:$A1085,$A1086)=0,"",$E1086-_xlfn.MAXIFS($F$2:$F1085,$C$2:$C1085,$C1086,$B$2:$B1085,$B1086,$A$2:$A1085,$A1086))&lt;0,0,IF(_xlfn.MAXIFS($F$2:$F1085,$C$2:$C1085,$C1086,$B$2:$B1085,$B1086,$A$2:$A1085,$A1086)=0,"",$E1086-_xlfn.MAXIFS($F$2:$F1085,$C$2:$C1085,$C1086,$B$2:$B1085,$B1086,$A$2:$A1085,$A1086))))</f>
        <v>7.1527777777777857E-3</v>
      </c>
      <c r="K1086" s="6">
        <f t="shared" si="49"/>
        <v>13</v>
      </c>
      <c r="L1086" s="6" t="str">
        <f t="shared" si="50"/>
        <v>EARLY</v>
      </c>
      <c r="M1086" s="6" t="str">
        <f t="shared" si="48"/>
        <v>Y</v>
      </c>
    </row>
    <row r="1087" spans="1:13" x14ac:dyDescent="0.25">
      <c r="A1087" t="s">
        <v>47</v>
      </c>
      <c r="B1087" s="92">
        <v>46141</v>
      </c>
      <c r="C1087" t="s">
        <v>121</v>
      </c>
      <c r="D1087">
        <v>14232</v>
      </c>
      <c r="E1087" s="76">
        <v>0.55444444444444441</v>
      </c>
      <c r="F1087" s="76">
        <v>0.55629629629629629</v>
      </c>
      <c r="G1087" s="2">
        <v>0.1111111111111111</v>
      </c>
      <c r="H1087" s="77">
        <v>9.4907407407407408E-4</v>
      </c>
      <c r="J1087" s="79">
        <f>IF(IF(IF(_xlfn.MAXIFS($F$2:$F1086,$C$2:$C1086,$C1087,$B$2:$B1086,$B1087,$A$2:$A1086,$A1087)=0,"",$E1087-_xlfn.MAXIFS($F$2:$F1086,$C$2:$C1086,$C1087,$B$2:$B1086,$B1087,$A$2:$A1086,$A1087))&lt;0,0,IF(_xlfn.MAXIFS($F$2:$F1086,$C$2:$C1086,$C1087,$B$2:$B1086,$B1087,$A$2:$A1086,$A1087)=0,"",$E1087-_xlfn.MAXIFS($F$2:$F1086,$C$2:$C1086,$C1087,$B$2:$B1086,$B1087,$A$2:$A1086,$A1087)))&gt;0.25,"",IF(IF(_xlfn.MAXIFS($F$2:$F1086,$C$2:$C1086,$C1087,$B$2:$B1086,$B1087,$A$2:$A1086,$A1087)=0,"",$E1087-_xlfn.MAXIFS($F$2:$F1086,$C$2:$C1086,$C1087,$B$2:$B1086,$B1087,$A$2:$A1086,$A1087))&lt;0,0,IF(_xlfn.MAXIFS($F$2:$F1086,$C$2:$C1086,$C1087,$B$2:$B1086,$B1087,$A$2:$A1086,$A1087)=0,"",$E1087-_xlfn.MAXIFS($F$2:$F1086,$C$2:$C1086,$C1087,$B$2:$B1086,$B1087,$A$2:$A1086,$A1087))))</f>
        <v>9.490740740740744E-4</v>
      </c>
      <c r="K1087" s="6">
        <f t="shared" si="49"/>
        <v>13</v>
      </c>
      <c r="L1087" s="6" t="str">
        <f t="shared" si="50"/>
        <v>EARLY</v>
      </c>
      <c r="M1087" s="6" t="str">
        <f t="shared" si="48"/>
        <v>Y</v>
      </c>
    </row>
    <row r="1088" spans="1:13" x14ac:dyDescent="0.25">
      <c r="A1088" t="s">
        <v>47</v>
      </c>
      <c r="B1088" s="92">
        <v>46141</v>
      </c>
      <c r="C1088" t="s">
        <v>121</v>
      </c>
      <c r="D1088">
        <v>17232</v>
      </c>
      <c r="E1088" s="76">
        <v>0.55577546296296299</v>
      </c>
      <c r="F1088" s="76">
        <v>0.56111111111111112</v>
      </c>
      <c r="G1088" s="2">
        <v>0.32013888888888886</v>
      </c>
      <c r="H1088" s="77">
        <v>0</v>
      </c>
      <c r="J1088" s="79">
        <f>IF(IF(IF(_xlfn.MAXIFS($F$2:$F1087,$C$2:$C1087,$C1088,$B$2:$B1087,$B1088,$A$2:$A1087,$A1088)=0,"",$E1088-_xlfn.MAXIFS($F$2:$F1087,$C$2:$C1087,$C1088,$B$2:$B1087,$B1088,$A$2:$A1087,$A1088))&lt;0,0,IF(_xlfn.MAXIFS($F$2:$F1087,$C$2:$C1087,$C1088,$B$2:$B1087,$B1088,$A$2:$A1087,$A1088)=0,"",$E1088-_xlfn.MAXIFS($F$2:$F1087,$C$2:$C1087,$C1088,$B$2:$B1087,$B1088,$A$2:$A1087,$A1088)))&gt;0.25,"",IF(IF(_xlfn.MAXIFS($F$2:$F1087,$C$2:$C1087,$C1088,$B$2:$B1087,$B1088,$A$2:$A1087,$A1088)=0,"",$E1088-_xlfn.MAXIFS($F$2:$F1087,$C$2:$C1087,$C1088,$B$2:$B1087,$B1088,$A$2:$A1087,$A1088))&lt;0,0,IF(_xlfn.MAXIFS($F$2:$F1087,$C$2:$C1087,$C1088,$B$2:$B1087,$B1088,$A$2:$A1087,$A1088)=0,"",$E1088-_xlfn.MAXIFS($F$2:$F1087,$C$2:$C1087,$C1088,$B$2:$B1087,$B1088,$A$2:$A1087,$A1088))))</f>
        <v>0</v>
      </c>
      <c r="K1088" s="6">
        <f t="shared" si="49"/>
        <v>13</v>
      </c>
      <c r="L1088" s="6" t="str">
        <f t="shared" si="50"/>
        <v>EARLY</v>
      </c>
      <c r="M1088" s="6" t="str">
        <f t="shared" si="48"/>
        <v>Y</v>
      </c>
    </row>
    <row r="1089" spans="1:13" x14ac:dyDescent="0.25">
      <c r="A1089" t="s">
        <v>47</v>
      </c>
      <c r="B1089" s="92">
        <v>46141</v>
      </c>
      <c r="C1089" t="s">
        <v>120</v>
      </c>
      <c r="D1089">
        <v>14432</v>
      </c>
      <c r="E1089" s="76">
        <v>0.56062500000000004</v>
      </c>
      <c r="F1089" s="76">
        <v>0.56160879629629634</v>
      </c>
      <c r="G1089" s="2">
        <v>5.9027777777777776E-2</v>
      </c>
      <c r="H1089" s="77">
        <v>9.5949074074074079E-3</v>
      </c>
      <c r="J1089" s="79">
        <f>IF(IF(IF(_xlfn.MAXIFS($F$2:$F1088,$C$2:$C1088,$C1089,$B$2:$B1088,$B1089,$A$2:$A1088,$A1089)=0,"",$E1089-_xlfn.MAXIFS($F$2:$F1088,$C$2:$C1088,$C1089,$B$2:$B1088,$B1089,$A$2:$A1088,$A1089))&lt;0,0,IF(_xlfn.MAXIFS($F$2:$F1088,$C$2:$C1088,$C1089,$B$2:$B1088,$B1089,$A$2:$A1088,$A1089)=0,"",$E1089-_xlfn.MAXIFS($F$2:$F1088,$C$2:$C1088,$C1089,$B$2:$B1088,$B1089,$A$2:$A1088,$A1089)))&gt;0.25,"",IF(IF(_xlfn.MAXIFS($F$2:$F1088,$C$2:$C1088,$C1089,$B$2:$B1088,$B1089,$A$2:$A1088,$A1089)=0,"",$E1089-_xlfn.MAXIFS($F$2:$F1088,$C$2:$C1088,$C1089,$B$2:$B1088,$B1089,$A$2:$A1088,$A1089))&lt;0,0,IF(_xlfn.MAXIFS($F$2:$F1088,$C$2:$C1088,$C1089,$B$2:$B1088,$B1089,$A$2:$A1088,$A1089)=0,"",$E1089-_xlfn.MAXIFS($F$2:$F1088,$C$2:$C1088,$C1089,$B$2:$B1088,$B1089,$A$2:$A1088,$A1089))))</f>
        <v>9.594907407407427E-3</v>
      </c>
      <c r="K1089" s="6">
        <f t="shared" si="49"/>
        <v>13</v>
      </c>
      <c r="L1089" s="6" t="str">
        <f t="shared" si="50"/>
        <v>EARLY</v>
      </c>
      <c r="M1089" s="6" t="str">
        <f t="shared" si="48"/>
        <v>Y</v>
      </c>
    </row>
    <row r="1090" spans="1:13" x14ac:dyDescent="0.25">
      <c r="A1090" t="s">
        <v>47</v>
      </c>
      <c r="B1090" s="92">
        <v>46141</v>
      </c>
      <c r="C1090" t="s">
        <v>120</v>
      </c>
      <c r="D1090">
        <v>14232</v>
      </c>
      <c r="E1090" s="76">
        <v>0.56422453703703701</v>
      </c>
      <c r="F1090" s="76">
        <v>0.56486111111111115</v>
      </c>
      <c r="G1090" s="2">
        <v>3.8194444444444448E-2</v>
      </c>
      <c r="H1090" s="77">
        <v>2.6157407407407405E-3</v>
      </c>
      <c r="J1090" s="79">
        <f>IF(IF(IF(_xlfn.MAXIFS($F$2:$F1089,$C$2:$C1089,$C1090,$B$2:$B1089,$B1090,$A$2:$A1089,$A1090)=0,"",$E1090-_xlfn.MAXIFS($F$2:$F1089,$C$2:$C1089,$C1090,$B$2:$B1089,$B1090,$A$2:$A1089,$A1090))&lt;0,0,IF(_xlfn.MAXIFS($F$2:$F1089,$C$2:$C1089,$C1090,$B$2:$B1089,$B1090,$A$2:$A1089,$A1090)=0,"",$E1090-_xlfn.MAXIFS($F$2:$F1089,$C$2:$C1089,$C1090,$B$2:$B1089,$B1090,$A$2:$A1089,$A1090)))&gt;0.25,"",IF(IF(_xlfn.MAXIFS($F$2:$F1089,$C$2:$C1089,$C1090,$B$2:$B1089,$B1090,$A$2:$A1089,$A1090)=0,"",$E1090-_xlfn.MAXIFS($F$2:$F1089,$C$2:$C1089,$C1090,$B$2:$B1089,$B1090,$A$2:$A1089,$A1090))&lt;0,0,IF(_xlfn.MAXIFS($F$2:$F1089,$C$2:$C1089,$C1090,$B$2:$B1089,$B1090,$A$2:$A1089,$A1090)=0,"",$E1090-_xlfn.MAXIFS($F$2:$F1089,$C$2:$C1089,$C1090,$B$2:$B1089,$B1090,$A$2:$A1089,$A1090))))</f>
        <v>2.6157407407406685E-3</v>
      </c>
      <c r="K1090" s="6">
        <f t="shared" si="49"/>
        <v>13</v>
      </c>
      <c r="L1090" s="6" t="str">
        <f t="shared" si="50"/>
        <v>LATE</v>
      </c>
      <c r="M1090" s="6" t="str">
        <f t="shared" ref="M1090:M1153" si="51">IF($A1090="","",IF(AND($K1090&gt;=10,$K1090&lt;=13),"Y",IF(AND($K1090=14,$L1090="EARLY"),"Y","N")))</f>
        <v>Y</v>
      </c>
    </row>
    <row r="1091" spans="1:13" x14ac:dyDescent="0.25">
      <c r="A1091" t="s">
        <v>47</v>
      </c>
      <c r="B1091" s="92">
        <v>46141</v>
      </c>
      <c r="C1091" t="s">
        <v>120</v>
      </c>
      <c r="D1091">
        <v>17232</v>
      </c>
      <c r="E1091" s="76">
        <v>0.56684027777777779</v>
      </c>
      <c r="F1091" s="76">
        <v>0.56765046296296295</v>
      </c>
      <c r="G1091" s="2">
        <v>4.8611111111111112E-2</v>
      </c>
      <c r="H1091" s="77">
        <v>1.9791666666666668E-3</v>
      </c>
      <c r="J1091" s="79">
        <f>IF(IF(IF(_xlfn.MAXIFS($F$2:$F1090,$C$2:$C1090,$C1091,$B$2:$B1090,$B1091,$A$2:$A1090,$A1091)=0,"",$E1091-_xlfn.MAXIFS($F$2:$F1090,$C$2:$C1090,$C1091,$B$2:$B1090,$B1091,$A$2:$A1090,$A1091))&lt;0,0,IF(_xlfn.MAXIFS($F$2:$F1090,$C$2:$C1090,$C1091,$B$2:$B1090,$B1091,$A$2:$A1090,$A1091)=0,"",$E1091-_xlfn.MAXIFS($F$2:$F1090,$C$2:$C1090,$C1091,$B$2:$B1090,$B1091,$A$2:$A1090,$A1091)))&gt;0.25,"",IF(IF(_xlfn.MAXIFS($F$2:$F1090,$C$2:$C1090,$C1091,$B$2:$B1090,$B1091,$A$2:$A1090,$A1091)=0,"",$E1091-_xlfn.MAXIFS($F$2:$F1090,$C$2:$C1090,$C1091,$B$2:$B1090,$B1091,$A$2:$A1090,$A1091))&lt;0,0,IF(_xlfn.MAXIFS($F$2:$F1090,$C$2:$C1090,$C1091,$B$2:$B1090,$B1091,$A$2:$A1090,$A1091)=0,"",$E1091-_xlfn.MAXIFS($F$2:$F1090,$C$2:$C1090,$C1091,$B$2:$B1090,$B1091,$A$2:$A1090,$A1091))))</f>
        <v>1.979166666666643E-3</v>
      </c>
      <c r="K1091" s="6">
        <f t="shared" ref="K1091:K1154" si="52">IF($J1091="","",IF(HOUR($E1091)&gt;19,19,IF(HOUR($E1091)&lt;5,5,HOUR($E1091))))</f>
        <v>13</v>
      </c>
      <c r="L1091" s="6" t="str">
        <f t="shared" ref="L1091:L1154" si="53">IF($J1091="","",IF(MINUTE($E1091)&lt;30,"EARLY","LATE"))</f>
        <v>LATE</v>
      </c>
      <c r="M1091" s="6" t="str">
        <f t="shared" si="51"/>
        <v>Y</v>
      </c>
    </row>
    <row r="1092" spans="1:13" x14ac:dyDescent="0.25">
      <c r="A1092" t="s">
        <v>47</v>
      </c>
      <c r="B1092" s="92">
        <v>46141</v>
      </c>
      <c r="C1092" t="s">
        <v>121</v>
      </c>
      <c r="D1092">
        <v>14432</v>
      </c>
      <c r="E1092" s="76">
        <v>0.56803240740740746</v>
      </c>
      <c r="F1092" s="76">
        <v>0.56995370370370368</v>
      </c>
      <c r="G1092" s="2">
        <v>0.11527777777777778</v>
      </c>
      <c r="H1092" s="77">
        <v>6.9212962962962961E-3</v>
      </c>
      <c r="J1092" s="79">
        <f>IF(IF(IF(_xlfn.MAXIFS($F$2:$F1091,$C$2:$C1091,$C1092,$B$2:$B1091,$B1092,$A$2:$A1091,$A1092)=0,"",$E1092-_xlfn.MAXIFS($F$2:$F1091,$C$2:$C1091,$C1092,$B$2:$B1091,$B1092,$A$2:$A1091,$A1092))&lt;0,0,IF(_xlfn.MAXIFS($F$2:$F1091,$C$2:$C1091,$C1092,$B$2:$B1091,$B1092,$A$2:$A1091,$A1092)=0,"",$E1092-_xlfn.MAXIFS($F$2:$F1091,$C$2:$C1091,$C1092,$B$2:$B1091,$B1092,$A$2:$A1091,$A1092)))&gt;0.25,"",IF(IF(_xlfn.MAXIFS($F$2:$F1091,$C$2:$C1091,$C1092,$B$2:$B1091,$B1092,$A$2:$A1091,$A1092)=0,"",$E1092-_xlfn.MAXIFS($F$2:$F1091,$C$2:$C1091,$C1092,$B$2:$B1091,$B1092,$A$2:$A1091,$A1092))&lt;0,0,IF(_xlfn.MAXIFS($F$2:$F1091,$C$2:$C1091,$C1092,$B$2:$B1091,$B1092,$A$2:$A1091,$A1092)=0,"",$E1092-_xlfn.MAXIFS($F$2:$F1091,$C$2:$C1091,$C1092,$B$2:$B1091,$B1092,$A$2:$A1091,$A1092))))</f>
        <v>6.921296296296342E-3</v>
      </c>
      <c r="K1092" s="6">
        <f t="shared" si="52"/>
        <v>13</v>
      </c>
      <c r="L1092" s="6" t="str">
        <f t="shared" si="53"/>
        <v>LATE</v>
      </c>
      <c r="M1092" s="6" t="str">
        <f t="shared" si="51"/>
        <v>Y</v>
      </c>
    </row>
    <row r="1093" spans="1:13" x14ac:dyDescent="0.25">
      <c r="A1093" t="s">
        <v>47</v>
      </c>
      <c r="B1093" s="92">
        <v>46141</v>
      </c>
      <c r="C1093" t="s">
        <v>121</v>
      </c>
      <c r="D1093">
        <v>14232</v>
      </c>
      <c r="E1093" s="76">
        <v>0.56972222222222224</v>
      </c>
      <c r="F1093" s="76">
        <v>0.57377314814814817</v>
      </c>
      <c r="G1093" s="2">
        <v>0.24305555555555555</v>
      </c>
      <c r="H1093" s="77">
        <v>0</v>
      </c>
      <c r="J1093" s="79">
        <f>IF(IF(IF(_xlfn.MAXIFS($F$2:$F1092,$C$2:$C1092,$C1093,$B$2:$B1092,$B1093,$A$2:$A1092,$A1093)=0,"",$E1093-_xlfn.MAXIFS($F$2:$F1092,$C$2:$C1092,$C1093,$B$2:$B1092,$B1093,$A$2:$A1092,$A1093))&lt;0,0,IF(_xlfn.MAXIFS($F$2:$F1092,$C$2:$C1092,$C1093,$B$2:$B1092,$B1093,$A$2:$A1092,$A1093)=0,"",$E1093-_xlfn.MAXIFS($F$2:$F1092,$C$2:$C1092,$C1093,$B$2:$B1092,$B1093,$A$2:$A1092,$A1093)))&gt;0.25,"",IF(IF(_xlfn.MAXIFS($F$2:$F1092,$C$2:$C1092,$C1093,$B$2:$B1092,$B1093,$A$2:$A1092,$A1093)=0,"",$E1093-_xlfn.MAXIFS($F$2:$F1092,$C$2:$C1092,$C1093,$B$2:$B1092,$B1093,$A$2:$A1092,$A1093))&lt;0,0,IF(_xlfn.MAXIFS($F$2:$F1092,$C$2:$C1092,$C1093,$B$2:$B1092,$B1093,$A$2:$A1092,$A1093)=0,"",$E1093-_xlfn.MAXIFS($F$2:$F1092,$C$2:$C1092,$C1093,$B$2:$B1092,$B1093,$A$2:$A1092,$A1093))))</f>
        <v>0</v>
      </c>
      <c r="K1093" s="6">
        <f t="shared" si="52"/>
        <v>13</v>
      </c>
      <c r="L1093" s="6" t="str">
        <f t="shared" si="53"/>
        <v>LATE</v>
      </c>
      <c r="M1093" s="6" t="str">
        <f t="shared" si="51"/>
        <v>Y</v>
      </c>
    </row>
    <row r="1094" spans="1:13" x14ac:dyDescent="0.25">
      <c r="A1094" t="s">
        <v>47</v>
      </c>
      <c r="B1094" s="92">
        <v>46141</v>
      </c>
      <c r="C1094" t="s">
        <v>121</v>
      </c>
      <c r="D1094">
        <v>17232</v>
      </c>
      <c r="E1094" s="76">
        <v>0.57314814814814818</v>
      </c>
      <c r="F1094" s="76">
        <v>0.57731481481481484</v>
      </c>
      <c r="G1094" s="2">
        <v>0.25</v>
      </c>
      <c r="H1094" s="77">
        <v>0</v>
      </c>
      <c r="J1094" s="79">
        <f>IF(IF(IF(_xlfn.MAXIFS($F$2:$F1093,$C$2:$C1093,$C1094,$B$2:$B1093,$B1094,$A$2:$A1093,$A1094)=0,"",$E1094-_xlfn.MAXIFS($F$2:$F1093,$C$2:$C1093,$C1094,$B$2:$B1093,$B1094,$A$2:$A1093,$A1094))&lt;0,0,IF(_xlfn.MAXIFS($F$2:$F1093,$C$2:$C1093,$C1094,$B$2:$B1093,$B1094,$A$2:$A1093,$A1094)=0,"",$E1094-_xlfn.MAXIFS($F$2:$F1093,$C$2:$C1093,$C1094,$B$2:$B1093,$B1094,$A$2:$A1093,$A1094)))&gt;0.25,"",IF(IF(_xlfn.MAXIFS($F$2:$F1093,$C$2:$C1093,$C1094,$B$2:$B1093,$B1094,$A$2:$A1093,$A1094)=0,"",$E1094-_xlfn.MAXIFS($F$2:$F1093,$C$2:$C1093,$C1094,$B$2:$B1093,$B1094,$A$2:$A1093,$A1094))&lt;0,0,IF(_xlfn.MAXIFS($F$2:$F1093,$C$2:$C1093,$C1094,$B$2:$B1093,$B1094,$A$2:$A1093,$A1094)=0,"",$E1094-_xlfn.MAXIFS($F$2:$F1093,$C$2:$C1093,$C1094,$B$2:$B1093,$B1094,$A$2:$A1093,$A1094))))</f>
        <v>0</v>
      </c>
      <c r="K1094" s="6">
        <f t="shared" si="52"/>
        <v>13</v>
      </c>
      <c r="L1094" s="6" t="str">
        <f t="shared" si="53"/>
        <v>LATE</v>
      </c>
      <c r="M1094" s="6" t="str">
        <f t="shared" si="51"/>
        <v>Y</v>
      </c>
    </row>
    <row r="1095" spans="1:13" x14ac:dyDescent="0.25">
      <c r="A1095" t="s">
        <v>47</v>
      </c>
      <c r="B1095" s="92">
        <v>46141</v>
      </c>
      <c r="C1095" t="s">
        <v>120</v>
      </c>
      <c r="D1095">
        <v>14432</v>
      </c>
      <c r="E1095" s="76">
        <v>0.57600694444444445</v>
      </c>
      <c r="F1095" s="76">
        <v>0.57687500000000003</v>
      </c>
      <c r="G1095" s="2">
        <v>5.2083333333333336E-2</v>
      </c>
      <c r="H1095" s="77">
        <v>8.3564814814814821E-3</v>
      </c>
      <c r="J1095" s="79">
        <f>IF(IF(IF(_xlfn.MAXIFS($F$2:$F1094,$C$2:$C1094,$C1095,$B$2:$B1094,$B1095,$A$2:$A1094,$A1095)=0,"",$E1095-_xlfn.MAXIFS($F$2:$F1094,$C$2:$C1094,$C1095,$B$2:$B1094,$B1095,$A$2:$A1094,$A1095))&lt;0,0,IF(_xlfn.MAXIFS($F$2:$F1094,$C$2:$C1094,$C1095,$B$2:$B1094,$B1095,$A$2:$A1094,$A1095)=0,"",$E1095-_xlfn.MAXIFS($F$2:$F1094,$C$2:$C1094,$C1095,$B$2:$B1094,$B1095,$A$2:$A1094,$A1095)))&gt;0.25,"",IF(IF(_xlfn.MAXIFS($F$2:$F1094,$C$2:$C1094,$C1095,$B$2:$B1094,$B1095,$A$2:$A1094,$A1095)=0,"",$E1095-_xlfn.MAXIFS($F$2:$F1094,$C$2:$C1094,$C1095,$B$2:$B1094,$B1095,$A$2:$A1094,$A1095))&lt;0,0,IF(_xlfn.MAXIFS($F$2:$F1094,$C$2:$C1094,$C1095,$B$2:$B1094,$B1095,$A$2:$A1094,$A1095)=0,"",$E1095-_xlfn.MAXIFS($F$2:$F1094,$C$2:$C1094,$C1095,$B$2:$B1094,$B1095,$A$2:$A1094,$A1095))))</f>
        <v>8.3564814814814925E-3</v>
      </c>
      <c r="K1095" s="6">
        <f t="shared" si="52"/>
        <v>13</v>
      </c>
      <c r="L1095" s="6" t="str">
        <f t="shared" si="53"/>
        <v>LATE</v>
      </c>
      <c r="M1095" s="6" t="str">
        <f t="shared" si="51"/>
        <v>Y</v>
      </c>
    </row>
    <row r="1096" spans="1:13" x14ac:dyDescent="0.25">
      <c r="A1096" t="s">
        <v>47</v>
      </c>
      <c r="B1096" s="92">
        <v>46141</v>
      </c>
      <c r="C1096" t="s">
        <v>120</v>
      </c>
      <c r="D1096">
        <v>14232</v>
      </c>
      <c r="E1096" s="76">
        <v>0.57973379629629629</v>
      </c>
      <c r="F1096" s="76">
        <v>0.58042824074074073</v>
      </c>
      <c r="G1096" s="2">
        <v>4.1666666666666664E-2</v>
      </c>
      <c r="H1096" s="77">
        <v>2.8587962962962963E-3</v>
      </c>
      <c r="J1096" s="79">
        <f>IF(IF(IF(_xlfn.MAXIFS($F$2:$F1095,$C$2:$C1095,$C1096,$B$2:$B1095,$B1096,$A$2:$A1095,$A1096)=0,"",$E1096-_xlfn.MAXIFS($F$2:$F1095,$C$2:$C1095,$C1096,$B$2:$B1095,$B1096,$A$2:$A1095,$A1096))&lt;0,0,IF(_xlfn.MAXIFS($F$2:$F1095,$C$2:$C1095,$C1096,$B$2:$B1095,$B1096,$A$2:$A1095,$A1096)=0,"",$E1096-_xlfn.MAXIFS($F$2:$F1095,$C$2:$C1095,$C1096,$B$2:$B1095,$B1096,$A$2:$A1095,$A1096)))&gt;0.25,"",IF(IF(_xlfn.MAXIFS($F$2:$F1095,$C$2:$C1095,$C1096,$B$2:$B1095,$B1096,$A$2:$A1095,$A1096)=0,"",$E1096-_xlfn.MAXIFS($F$2:$F1095,$C$2:$C1095,$C1096,$B$2:$B1095,$B1096,$A$2:$A1095,$A1096))&lt;0,0,IF(_xlfn.MAXIFS($F$2:$F1095,$C$2:$C1095,$C1096,$B$2:$B1095,$B1096,$A$2:$A1095,$A1096)=0,"",$E1096-_xlfn.MAXIFS($F$2:$F1095,$C$2:$C1095,$C1096,$B$2:$B1095,$B1096,$A$2:$A1095,$A1096))))</f>
        <v>2.8587962962962621E-3</v>
      </c>
      <c r="K1096" s="6">
        <f t="shared" si="52"/>
        <v>13</v>
      </c>
      <c r="L1096" s="6" t="str">
        <f t="shared" si="53"/>
        <v>LATE</v>
      </c>
      <c r="M1096" s="6" t="str">
        <f t="shared" si="51"/>
        <v>Y</v>
      </c>
    </row>
    <row r="1097" spans="1:13" x14ac:dyDescent="0.25">
      <c r="A1097" t="s">
        <v>47</v>
      </c>
      <c r="B1097" s="92">
        <v>46141</v>
      </c>
      <c r="C1097" t="s">
        <v>121</v>
      </c>
      <c r="D1097">
        <v>14432</v>
      </c>
      <c r="E1097" s="76">
        <v>0.58284722222222218</v>
      </c>
      <c r="F1097" s="76">
        <v>0.58417824074074076</v>
      </c>
      <c r="G1097" s="2">
        <v>7.9861111111111105E-2</v>
      </c>
      <c r="H1097" s="77">
        <v>5.5324074074074078E-3</v>
      </c>
      <c r="J1097" s="79">
        <f>IF(IF(IF(_xlfn.MAXIFS($F$2:$F1096,$C$2:$C1096,$C1097,$B$2:$B1096,$B1097,$A$2:$A1096,$A1097)=0,"",$E1097-_xlfn.MAXIFS($F$2:$F1096,$C$2:$C1096,$C1097,$B$2:$B1096,$B1097,$A$2:$A1096,$A1097))&lt;0,0,IF(_xlfn.MAXIFS($F$2:$F1096,$C$2:$C1096,$C1097,$B$2:$B1096,$B1097,$A$2:$A1096,$A1097)=0,"",$E1097-_xlfn.MAXIFS($F$2:$F1096,$C$2:$C1096,$C1097,$B$2:$B1096,$B1097,$A$2:$A1096,$A1097)))&gt;0.25,"",IF(IF(_xlfn.MAXIFS($F$2:$F1096,$C$2:$C1096,$C1097,$B$2:$B1096,$B1097,$A$2:$A1096,$A1097)=0,"",$E1097-_xlfn.MAXIFS($F$2:$F1096,$C$2:$C1096,$C1097,$B$2:$B1096,$B1097,$A$2:$A1096,$A1097))&lt;0,0,IF(_xlfn.MAXIFS($F$2:$F1096,$C$2:$C1096,$C1097,$B$2:$B1096,$B1097,$A$2:$A1096,$A1097)=0,"",$E1097-_xlfn.MAXIFS($F$2:$F1096,$C$2:$C1096,$C1097,$B$2:$B1096,$B1097,$A$2:$A1096,$A1097))))</f>
        <v>5.532407407407347E-3</v>
      </c>
      <c r="K1097" s="6">
        <f t="shared" si="52"/>
        <v>13</v>
      </c>
      <c r="L1097" s="6" t="str">
        <f t="shared" si="53"/>
        <v>LATE</v>
      </c>
      <c r="M1097" s="6" t="str">
        <f t="shared" si="51"/>
        <v>Y</v>
      </c>
    </row>
    <row r="1098" spans="1:13" x14ac:dyDescent="0.25">
      <c r="A1098" t="s">
        <v>47</v>
      </c>
      <c r="B1098" s="92">
        <v>46141</v>
      </c>
      <c r="C1098" t="s">
        <v>120</v>
      </c>
      <c r="D1098">
        <v>17232</v>
      </c>
      <c r="E1098" s="76">
        <v>0.58454861111111112</v>
      </c>
      <c r="F1098" s="76">
        <v>0.585474537037037</v>
      </c>
      <c r="G1098" s="2">
        <v>5.5555555555555552E-2</v>
      </c>
      <c r="H1098" s="77">
        <v>4.1203703703703706E-3</v>
      </c>
      <c r="J1098" s="79">
        <f>IF(IF(IF(_xlfn.MAXIFS($F$2:$F1097,$C$2:$C1097,$C1098,$B$2:$B1097,$B1098,$A$2:$A1097,$A1098)=0,"",$E1098-_xlfn.MAXIFS($F$2:$F1097,$C$2:$C1097,$C1098,$B$2:$B1097,$B1098,$A$2:$A1097,$A1098))&lt;0,0,IF(_xlfn.MAXIFS($F$2:$F1097,$C$2:$C1097,$C1098,$B$2:$B1097,$B1098,$A$2:$A1097,$A1098)=0,"",$E1098-_xlfn.MAXIFS($F$2:$F1097,$C$2:$C1097,$C1098,$B$2:$B1097,$B1098,$A$2:$A1097,$A1098)))&gt;0.25,"",IF(IF(_xlfn.MAXIFS($F$2:$F1097,$C$2:$C1097,$C1098,$B$2:$B1097,$B1098,$A$2:$A1097,$A1098)=0,"",$E1098-_xlfn.MAXIFS($F$2:$F1097,$C$2:$C1097,$C1098,$B$2:$B1097,$B1098,$A$2:$A1097,$A1098))&lt;0,0,IF(_xlfn.MAXIFS($F$2:$F1097,$C$2:$C1097,$C1098,$B$2:$B1097,$B1098,$A$2:$A1097,$A1098)=0,"",$E1098-_xlfn.MAXIFS($F$2:$F1097,$C$2:$C1097,$C1098,$B$2:$B1097,$B1098,$A$2:$A1097,$A1098))))</f>
        <v>4.1203703703703853E-3</v>
      </c>
      <c r="K1098" s="6">
        <f t="shared" si="52"/>
        <v>14</v>
      </c>
      <c r="L1098" s="6" t="str">
        <f t="shared" si="53"/>
        <v>EARLY</v>
      </c>
      <c r="M1098" s="6" t="str">
        <f t="shared" si="51"/>
        <v>Y</v>
      </c>
    </row>
    <row r="1099" spans="1:13" x14ac:dyDescent="0.25">
      <c r="A1099" t="s">
        <v>47</v>
      </c>
      <c r="B1099" s="92">
        <v>46141</v>
      </c>
      <c r="C1099" t="s">
        <v>121</v>
      </c>
      <c r="D1099">
        <v>14232</v>
      </c>
      <c r="E1099" s="76">
        <v>0.58581018518518524</v>
      </c>
      <c r="F1099" s="76">
        <v>0.58876157407407403</v>
      </c>
      <c r="G1099" s="2">
        <v>0.17708333333333334</v>
      </c>
      <c r="H1099" s="77">
        <v>1.6319444444444445E-3</v>
      </c>
      <c r="J1099" s="79">
        <f>IF(IF(IF(_xlfn.MAXIFS($F$2:$F1098,$C$2:$C1098,$C1099,$B$2:$B1098,$B1099,$A$2:$A1098,$A1099)=0,"",$E1099-_xlfn.MAXIFS($F$2:$F1098,$C$2:$C1098,$C1099,$B$2:$B1098,$B1099,$A$2:$A1098,$A1099))&lt;0,0,IF(_xlfn.MAXIFS($F$2:$F1098,$C$2:$C1098,$C1099,$B$2:$B1098,$B1099,$A$2:$A1098,$A1099)=0,"",$E1099-_xlfn.MAXIFS($F$2:$F1098,$C$2:$C1098,$C1099,$B$2:$B1098,$B1099,$A$2:$A1098,$A1099)))&gt;0.25,"",IF(IF(_xlfn.MAXIFS($F$2:$F1098,$C$2:$C1098,$C1099,$B$2:$B1098,$B1099,$A$2:$A1098,$A1099)=0,"",$E1099-_xlfn.MAXIFS($F$2:$F1098,$C$2:$C1098,$C1099,$B$2:$B1098,$B1099,$A$2:$A1098,$A1099))&lt;0,0,IF(_xlfn.MAXIFS($F$2:$F1098,$C$2:$C1098,$C1099,$B$2:$B1098,$B1099,$A$2:$A1098,$A1099)=0,"",$E1099-_xlfn.MAXIFS($F$2:$F1098,$C$2:$C1098,$C1099,$B$2:$B1098,$B1099,$A$2:$A1098,$A1099))))</f>
        <v>1.6319444444444775E-3</v>
      </c>
      <c r="K1099" s="6">
        <f t="shared" si="52"/>
        <v>14</v>
      </c>
      <c r="L1099" s="6" t="str">
        <f t="shared" si="53"/>
        <v>EARLY</v>
      </c>
      <c r="M1099" s="6" t="str">
        <f t="shared" si="51"/>
        <v>Y</v>
      </c>
    </row>
    <row r="1100" spans="1:13" x14ac:dyDescent="0.25">
      <c r="A1100" t="s">
        <v>47</v>
      </c>
      <c r="B1100" s="92">
        <v>46141</v>
      </c>
      <c r="C1100" t="s">
        <v>120</v>
      </c>
      <c r="D1100">
        <v>14432</v>
      </c>
      <c r="E1100" s="76">
        <v>0.58936342592592594</v>
      </c>
      <c r="F1100" s="76">
        <v>0.59069444444444441</v>
      </c>
      <c r="G1100" s="2">
        <v>7.9861111111111105E-2</v>
      </c>
      <c r="H1100" s="77">
        <v>3.8888888888888888E-3</v>
      </c>
      <c r="J1100" s="79">
        <f>IF(IF(IF(_xlfn.MAXIFS($F$2:$F1099,$C$2:$C1099,$C1100,$B$2:$B1099,$B1100,$A$2:$A1099,$A1100)=0,"",$E1100-_xlfn.MAXIFS($F$2:$F1099,$C$2:$C1099,$C1100,$B$2:$B1099,$B1100,$A$2:$A1099,$A1100))&lt;0,0,IF(_xlfn.MAXIFS($F$2:$F1099,$C$2:$C1099,$C1100,$B$2:$B1099,$B1100,$A$2:$A1099,$A1100)=0,"",$E1100-_xlfn.MAXIFS($F$2:$F1099,$C$2:$C1099,$C1100,$B$2:$B1099,$B1100,$A$2:$A1099,$A1100)))&gt;0.25,"",IF(IF(_xlfn.MAXIFS($F$2:$F1099,$C$2:$C1099,$C1100,$B$2:$B1099,$B1100,$A$2:$A1099,$A1100)=0,"",$E1100-_xlfn.MAXIFS($F$2:$F1099,$C$2:$C1099,$C1100,$B$2:$B1099,$B1100,$A$2:$A1099,$A1100))&lt;0,0,IF(_xlfn.MAXIFS($F$2:$F1099,$C$2:$C1099,$C1100,$B$2:$B1099,$B1100,$A$2:$A1099,$A1100)=0,"",$E1100-_xlfn.MAXIFS($F$2:$F1099,$C$2:$C1099,$C1100,$B$2:$B1099,$B1100,$A$2:$A1099,$A1100))))</f>
        <v>3.8888888888889417E-3</v>
      </c>
      <c r="K1100" s="6">
        <f t="shared" si="52"/>
        <v>14</v>
      </c>
      <c r="L1100" s="6" t="str">
        <f t="shared" si="53"/>
        <v>EARLY</v>
      </c>
      <c r="M1100" s="6" t="str">
        <f t="shared" si="51"/>
        <v>Y</v>
      </c>
    </row>
    <row r="1101" spans="1:13" x14ac:dyDescent="0.25">
      <c r="A1101" t="s">
        <v>47</v>
      </c>
      <c r="B1101" s="92">
        <v>46141</v>
      </c>
      <c r="C1101" t="s">
        <v>121</v>
      </c>
      <c r="D1101">
        <v>17232</v>
      </c>
      <c r="E1101" s="76">
        <v>0.59039351851851851</v>
      </c>
      <c r="F1101" s="76">
        <v>0.59212962962962967</v>
      </c>
      <c r="G1101" s="2">
        <v>0.10416666666666667</v>
      </c>
      <c r="H1101" s="77">
        <v>1.6319444444444445E-3</v>
      </c>
      <c r="J1101" s="79">
        <f>IF(IF(IF(_xlfn.MAXIFS($F$2:$F1100,$C$2:$C1100,$C1101,$B$2:$B1100,$B1101,$A$2:$A1100,$A1101)=0,"",$E1101-_xlfn.MAXIFS($F$2:$F1100,$C$2:$C1100,$C1101,$B$2:$B1100,$B1101,$A$2:$A1100,$A1101))&lt;0,0,IF(_xlfn.MAXIFS($F$2:$F1100,$C$2:$C1100,$C1101,$B$2:$B1100,$B1101,$A$2:$A1100,$A1101)=0,"",$E1101-_xlfn.MAXIFS($F$2:$F1100,$C$2:$C1100,$C1101,$B$2:$B1100,$B1101,$A$2:$A1100,$A1101)))&gt;0.25,"",IF(IF(_xlfn.MAXIFS($F$2:$F1100,$C$2:$C1100,$C1101,$B$2:$B1100,$B1101,$A$2:$A1100,$A1101)=0,"",$E1101-_xlfn.MAXIFS($F$2:$F1100,$C$2:$C1100,$C1101,$B$2:$B1100,$B1101,$A$2:$A1100,$A1101))&lt;0,0,IF(_xlfn.MAXIFS($F$2:$F1100,$C$2:$C1100,$C1101,$B$2:$B1100,$B1101,$A$2:$A1100,$A1101)=0,"",$E1101-_xlfn.MAXIFS($F$2:$F1100,$C$2:$C1100,$C1101,$B$2:$B1100,$B1101,$A$2:$A1100,$A1101))))</f>
        <v>1.6319444444444775E-3</v>
      </c>
      <c r="K1101" s="6">
        <f t="shared" si="52"/>
        <v>14</v>
      </c>
      <c r="L1101" s="6" t="str">
        <f t="shared" si="53"/>
        <v>EARLY</v>
      </c>
      <c r="M1101" s="6" t="str">
        <f t="shared" si="51"/>
        <v>Y</v>
      </c>
    </row>
    <row r="1102" spans="1:13" x14ac:dyDescent="0.25">
      <c r="A1102" t="s">
        <v>47</v>
      </c>
      <c r="B1102" s="92">
        <v>46141</v>
      </c>
      <c r="C1102" t="s">
        <v>120</v>
      </c>
      <c r="D1102">
        <v>14232</v>
      </c>
      <c r="E1102" s="76">
        <v>0.594212962962963</v>
      </c>
      <c r="F1102" s="76">
        <v>0.59496527777777775</v>
      </c>
      <c r="G1102" s="2">
        <v>4.5138888888888888E-2</v>
      </c>
      <c r="H1102" s="77">
        <v>3.5185185185185185E-3</v>
      </c>
      <c r="J1102" s="79">
        <f>IF(IF(IF(_xlfn.MAXIFS($F$2:$F1101,$C$2:$C1101,$C1102,$B$2:$B1101,$B1102,$A$2:$A1101,$A1102)=0,"",$E1102-_xlfn.MAXIFS($F$2:$F1101,$C$2:$C1101,$C1102,$B$2:$B1101,$B1102,$A$2:$A1101,$A1102))&lt;0,0,IF(_xlfn.MAXIFS($F$2:$F1101,$C$2:$C1101,$C1102,$B$2:$B1101,$B1102,$A$2:$A1101,$A1102)=0,"",$E1102-_xlfn.MAXIFS($F$2:$F1101,$C$2:$C1101,$C1102,$B$2:$B1101,$B1102,$A$2:$A1101,$A1102)))&gt;0.25,"",IF(IF(_xlfn.MAXIFS($F$2:$F1101,$C$2:$C1101,$C1102,$B$2:$B1101,$B1102,$A$2:$A1101,$A1102)=0,"",$E1102-_xlfn.MAXIFS($F$2:$F1101,$C$2:$C1101,$C1102,$B$2:$B1101,$B1102,$A$2:$A1101,$A1102))&lt;0,0,IF(_xlfn.MAXIFS($F$2:$F1101,$C$2:$C1101,$C1102,$B$2:$B1101,$B1102,$A$2:$A1101,$A1102)=0,"",$E1102-_xlfn.MAXIFS($F$2:$F1101,$C$2:$C1101,$C1102,$B$2:$B1101,$B1102,$A$2:$A1101,$A1102))))</f>
        <v>3.5185185185185874E-3</v>
      </c>
      <c r="K1102" s="6">
        <f t="shared" si="52"/>
        <v>14</v>
      </c>
      <c r="L1102" s="6" t="str">
        <f t="shared" si="53"/>
        <v>EARLY</v>
      </c>
      <c r="M1102" s="6" t="str">
        <f t="shared" si="51"/>
        <v>Y</v>
      </c>
    </row>
    <row r="1103" spans="1:13" x14ac:dyDescent="0.25">
      <c r="A1103" t="s">
        <v>47</v>
      </c>
      <c r="B1103" s="92">
        <v>46141</v>
      </c>
      <c r="C1103" t="s">
        <v>121</v>
      </c>
      <c r="D1103">
        <v>14432</v>
      </c>
      <c r="E1103" s="76">
        <v>0.5950347222222222</v>
      </c>
      <c r="F1103" s="76">
        <v>0.59688657407407408</v>
      </c>
      <c r="G1103" s="2">
        <v>0.1111111111111111</v>
      </c>
      <c r="H1103" s="77">
        <v>2.9050925925925928E-3</v>
      </c>
      <c r="J1103" s="79">
        <f>IF(IF(IF(_xlfn.MAXIFS($F$2:$F1102,$C$2:$C1102,$C1103,$B$2:$B1102,$B1103,$A$2:$A1102,$A1103)=0,"",$E1103-_xlfn.MAXIFS($F$2:$F1102,$C$2:$C1102,$C1103,$B$2:$B1102,$B1103,$A$2:$A1102,$A1103))&lt;0,0,IF(_xlfn.MAXIFS($F$2:$F1102,$C$2:$C1102,$C1103,$B$2:$B1102,$B1103,$A$2:$A1102,$A1103)=0,"",$E1103-_xlfn.MAXIFS($F$2:$F1102,$C$2:$C1102,$C1103,$B$2:$B1102,$B1103,$A$2:$A1102,$A1103)))&gt;0.25,"",IF(IF(_xlfn.MAXIFS($F$2:$F1102,$C$2:$C1102,$C1103,$B$2:$B1102,$B1103,$A$2:$A1102,$A1103)=0,"",$E1103-_xlfn.MAXIFS($F$2:$F1102,$C$2:$C1102,$C1103,$B$2:$B1102,$B1103,$A$2:$A1102,$A1103))&lt;0,0,IF(_xlfn.MAXIFS($F$2:$F1102,$C$2:$C1102,$C1103,$B$2:$B1102,$B1103,$A$2:$A1102,$A1103)=0,"",$E1103-_xlfn.MAXIFS($F$2:$F1102,$C$2:$C1102,$C1103,$B$2:$B1102,$B1103,$A$2:$A1102,$A1103))))</f>
        <v>2.9050925925925286E-3</v>
      </c>
      <c r="K1103" s="6">
        <f t="shared" si="52"/>
        <v>14</v>
      </c>
      <c r="L1103" s="6" t="str">
        <f t="shared" si="53"/>
        <v>EARLY</v>
      </c>
      <c r="M1103" s="6" t="str">
        <f t="shared" si="51"/>
        <v>Y</v>
      </c>
    </row>
    <row r="1104" spans="1:13" x14ac:dyDescent="0.25">
      <c r="A1104" t="s">
        <v>47</v>
      </c>
      <c r="B1104" s="92">
        <v>46141</v>
      </c>
      <c r="C1104" t="s">
        <v>120</v>
      </c>
      <c r="D1104">
        <v>17232</v>
      </c>
      <c r="E1104" s="76">
        <v>0.59832175925925923</v>
      </c>
      <c r="F1104" s="76">
        <v>0.5995949074074074</v>
      </c>
      <c r="G1104" s="2">
        <v>7.6388888888888895E-2</v>
      </c>
      <c r="H1104" s="77">
        <v>3.3564814814814816E-3</v>
      </c>
      <c r="J1104" s="79">
        <f>IF(IF(IF(_xlfn.MAXIFS($F$2:$F1103,$C$2:$C1103,$C1104,$B$2:$B1103,$B1104,$A$2:$A1103,$A1104)=0,"",$E1104-_xlfn.MAXIFS($F$2:$F1103,$C$2:$C1103,$C1104,$B$2:$B1103,$B1104,$A$2:$A1103,$A1104))&lt;0,0,IF(_xlfn.MAXIFS($F$2:$F1103,$C$2:$C1103,$C1104,$B$2:$B1103,$B1104,$A$2:$A1103,$A1104)=0,"",$E1104-_xlfn.MAXIFS($F$2:$F1103,$C$2:$C1103,$C1104,$B$2:$B1103,$B1104,$A$2:$A1103,$A1104)))&gt;0.25,"",IF(IF(_xlfn.MAXIFS($F$2:$F1103,$C$2:$C1103,$C1104,$B$2:$B1103,$B1104,$A$2:$A1103,$A1104)=0,"",$E1104-_xlfn.MAXIFS($F$2:$F1103,$C$2:$C1103,$C1104,$B$2:$B1103,$B1104,$A$2:$A1103,$A1104))&lt;0,0,IF(_xlfn.MAXIFS($F$2:$F1103,$C$2:$C1103,$C1104,$B$2:$B1103,$B1104,$A$2:$A1103,$A1104)=0,"",$E1104-_xlfn.MAXIFS($F$2:$F1103,$C$2:$C1103,$C1104,$B$2:$B1103,$B1104,$A$2:$A1103,$A1104))))</f>
        <v>3.3564814814814881E-3</v>
      </c>
      <c r="K1104" s="6">
        <f t="shared" si="52"/>
        <v>14</v>
      </c>
      <c r="L1104" s="6" t="str">
        <f t="shared" si="53"/>
        <v>EARLY</v>
      </c>
      <c r="M1104" s="6" t="str">
        <f t="shared" si="51"/>
        <v>Y</v>
      </c>
    </row>
    <row r="1105" spans="1:13" x14ac:dyDescent="0.25">
      <c r="A1105" t="s">
        <v>47</v>
      </c>
      <c r="B1105" s="92">
        <v>46141</v>
      </c>
      <c r="C1105" t="s">
        <v>121</v>
      </c>
      <c r="D1105">
        <v>14232</v>
      </c>
      <c r="E1105" s="76">
        <v>0.60046296296296298</v>
      </c>
      <c r="F1105" s="76">
        <v>0.60138888888888886</v>
      </c>
      <c r="G1105" s="2">
        <v>5.5555555555555552E-2</v>
      </c>
      <c r="H1105" s="77">
        <v>3.5763888888888889E-3</v>
      </c>
      <c r="J1105" s="79">
        <f>IF(IF(IF(_xlfn.MAXIFS($F$2:$F1104,$C$2:$C1104,$C1105,$B$2:$B1104,$B1105,$A$2:$A1104,$A1105)=0,"",$E1105-_xlfn.MAXIFS($F$2:$F1104,$C$2:$C1104,$C1105,$B$2:$B1104,$B1105,$A$2:$A1104,$A1105))&lt;0,0,IF(_xlfn.MAXIFS($F$2:$F1104,$C$2:$C1104,$C1105,$B$2:$B1104,$B1105,$A$2:$A1104,$A1105)=0,"",$E1105-_xlfn.MAXIFS($F$2:$F1104,$C$2:$C1104,$C1105,$B$2:$B1104,$B1105,$A$2:$A1104,$A1105)))&gt;0.25,"",IF(IF(_xlfn.MAXIFS($F$2:$F1104,$C$2:$C1104,$C1105,$B$2:$B1104,$B1105,$A$2:$A1104,$A1105)=0,"",$E1105-_xlfn.MAXIFS($F$2:$F1104,$C$2:$C1104,$C1105,$B$2:$B1104,$B1105,$A$2:$A1104,$A1105))&lt;0,0,IF(_xlfn.MAXIFS($F$2:$F1104,$C$2:$C1104,$C1105,$B$2:$B1104,$B1105,$A$2:$A1104,$A1105)=0,"",$E1105-_xlfn.MAXIFS($F$2:$F1104,$C$2:$C1104,$C1105,$B$2:$B1104,$B1105,$A$2:$A1104,$A1105))))</f>
        <v>3.5763888888888928E-3</v>
      </c>
      <c r="K1105" s="6">
        <f t="shared" si="52"/>
        <v>14</v>
      </c>
      <c r="L1105" s="6" t="str">
        <f t="shared" si="53"/>
        <v>EARLY</v>
      </c>
      <c r="M1105" s="6" t="str">
        <f t="shared" si="51"/>
        <v>Y</v>
      </c>
    </row>
    <row r="1106" spans="1:13" x14ac:dyDescent="0.25">
      <c r="A1106" t="s">
        <v>47</v>
      </c>
      <c r="B1106" s="92">
        <v>46141</v>
      </c>
      <c r="C1106" t="s">
        <v>119</v>
      </c>
      <c r="D1106">
        <v>25331</v>
      </c>
      <c r="E1106" s="76">
        <v>0.60160879629629627</v>
      </c>
      <c r="F1106" s="76">
        <v>0.60172453703703699</v>
      </c>
      <c r="G1106" s="2">
        <v>6.9444444444444441E-3</v>
      </c>
      <c r="H1106" s="77">
        <v>0</v>
      </c>
      <c r="J1106" s="79" t="str">
        <f>IF(IF(IF(_xlfn.MAXIFS($F$2:$F1105,$C$2:$C1105,$C1106,$B$2:$B1105,$B1106,$A$2:$A1105,$A1106)=0,"",$E1106-_xlfn.MAXIFS($F$2:$F1105,$C$2:$C1105,$C1106,$B$2:$B1105,$B1106,$A$2:$A1105,$A1106))&lt;0,0,IF(_xlfn.MAXIFS($F$2:$F1105,$C$2:$C1105,$C1106,$B$2:$B1105,$B1106,$A$2:$A1105,$A1106)=0,"",$E1106-_xlfn.MAXIFS($F$2:$F1105,$C$2:$C1105,$C1106,$B$2:$B1105,$B1106,$A$2:$A1105,$A1106)))&gt;0.25,"",IF(IF(_xlfn.MAXIFS($F$2:$F1105,$C$2:$C1105,$C1106,$B$2:$B1105,$B1106,$A$2:$A1105,$A1106)=0,"",$E1106-_xlfn.MAXIFS($F$2:$F1105,$C$2:$C1105,$C1106,$B$2:$B1105,$B1106,$A$2:$A1105,$A1106))&lt;0,0,IF(_xlfn.MAXIFS($F$2:$F1105,$C$2:$C1105,$C1106,$B$2:$B1105,$B1106,$A$2:$A1105,$A1106)=0,"",$E1106-_xlfn.MAXIFS($F$2:$F1105,$C$2:$C1105,$C1106,$B$2:$B1105,$B1106,$A$2:$A1105,$A1106))))</f>
        <v/>
      </c>
      <c r="K1106" s="6" t="str">
        <f t="shared" si="52"/>
        <v/>
      </c>
      <c r="L1106" s="6" t="str">
        <f t="shared" si="53"/>
        <v/>
      </c>
      <c r="M1106" s="6" t="str">
        <f t="shared" si="51"/>
        <v>N</v>
      </c>
    </row>
    <row r="1107" spans="1:13" x14ac:dyDescent="0.25">
      <c r="A1107" t="s">
        <v>47</v>
      </c>
      <c r="B1107" s="92">
        <v>46141</v>
      </c>
      <c r="C1107" t="s">
        <v>121</v>
      </c>
      <c r="D1107">
        <v>19532</v>
      </c>
      <c r="E1107" s="76">
        <v>0.60261574074074076</v>
      </c>
      <c r="F1107" s="76">
        <v>0.6052777777777778</v>
      </c>
      <c r="G1107" s="2">
        <v>0.15972222222222221</v>
      </c>
      <c r="H1107" s="77">
        <v>0</v>
      </c>
      <c r="J1107" s="79">
        <f>IF(IF(IF(_xlfn.MAXIFS($F$2:$F1106,$C$2:$C1106,$C1107,$B$2:$B1106,$B1107,$A$2:$A1106,$A1107)=0,"",$E1107-_xlfn.MAXIFS($F$2:$F1106,$C$2:$C1106,$C1107,$B$2:$B1106,$B1107,$A$2:$A1106,$A1107))&lt;0,0,IF(_xlfn.MAXIFS($F$2:$F1106,$C$2:$C1106,$C1107,$B$2:$B1106,$B1107,$A$2:$A1106,$A1107)=0,"",$E1107-_xlfn.MAXIFS($F$2:$F1106,$C$2:$C1106,$C1107,$B$2:$B1106,$B1107,$A$2:$A1106,$A1107)))&gt;0.25,"",IF(IF(_xlfn.MAXIFS($F$2:$F1106,$C$2:$C1106,$C1107,$B$2:$B1106,$B1107,$A$2:$A1106,$A1107)=0,"",$E1107-_xlfn.MAXIFS($F$2:$F1106,$C$2:$C1106,$C1107,$B$2:$B1106,$B1107,$A$2:$A1106,$A1107))&lt;0,0,IF(_xlfn.MAXIFS($F$2:$F1106,$C$2:$C1106,$C1107,$B$2:$B1106,$B1107,$A$2:$A1106,$A1107)=0,"",$E1107-_xlfn.MAXIFS($F$2:$F1106,$C$2:$C1106,$C1107,$B$2:$B1106,$B1107,$A$2:$A1106,$A1107))))</f>
        <v>1.2268518518518956E-3</v>
      </c>
      <c r="K1107" s="6">
        <f t="shared" si="52"/>
        <v>14</v>
      </c>
      <c r="L1107" s="6" t="str">
        <f t="shared" si="53"/>
        <v>EARLY</v>
      </c>
      <c r="M1107" s="6" t="str">
        <f t="shared" si="51"/>
        <v>Y</v>
      </c>
    </row>
    <row r="1108" spans="1:13" x14ac:dyDescent="0.25">
      <c r="A1108" t="s">
        <v>47</v>
      </c>
      <c r="B1108" s="92">
        <v>46141</v>
      </c>
      <c r="C1108" t="s">
        <v>119</v>
      </c>
      <c r="D1108">
        <v>17232</v>
      </c>
      <c r="E1108" s="76">
        <v>0.60277777777777775</v>
      </c>
      <c r="F1108" s="76">
        <v>0.60381944444444446</v>
      </c>
      <c r="G1108" s="2">
        <v>6.25E-2</v>
      </c>
      <c r="H1108" s="77">
        <v>1.0532407407407407E-3</v>
      </c>
      <c r="J1108" s="79">
        <f>IF(IF(IF(_xlfn.MAXIFS($F$2:$F1107,$C$2:$C1107,$C1108,$B$2:$B1107,$B1108,$A$2:$A1107,$A1108)=0,"",$E1108-_xlfn.MAXIFS($F$2:$F1107,$C$2:$C1107,$C1108,$B$2:$B1107,$B1108,$A$2:$A1107,$A1108))&lt;0,0,IF(_xlfn.MAXIFS($F$2:$F1107,$C$2:$C1107,$C1108,$B$2:$B1107,$B1108,$A$2:$A1107,$A1108)=0,"",$E1108-_xlfn.MAXIFS($F$2:$F1107,$C$2:$C1107,$C1108,$B$2:$B1107,$B1108,$A$2:$A1107,$A1108)))&gt;0.25,"",IF(IF(_xlfn.MAXIFS($F$2:$F1107,$C$2:$C1107,$C1108,$B$2:$B1107,$B1108,$A$2:$A1107,$A1108)=0,"",$E1108-_xlfn.MAXIFS($F$2:$F1107,$C$2:$C1107,$C1108,$B$2:$B1107,$B1108,$A$2:$A1107,$A1108))&lt;0,0,IF(_xlfn.MAXIFS($F$2:$F1107,$C$2:$C1107,$C1108,$B$2:$B1107,$B1108,$A$2:$A1107,$A1108)=0,"",$E1108-_xlfn.MAXIFS($F$2:$F1107,$C$2:$C1107,$C1108,$B$2:$B1107,$B1108,$A$2:$A1107,$A1108))))</f>
        <v>1.0532407407407574E-3</v>
      </c>
      <c r="K1108" s="6">
        <f t="shared" si="52"/>
        <v>14</v>
      </c>
      <c r="L1108" s="6" t="str">
        <f t="shared" si="53"/>
        <v>EARLY</v>
      </c>
      <c r="M1108" s="6" t="str">
        <f t="shared" si="51"/>
        <v>Y</v>
      </c>
    </row>
    <row r="1109" spans="1:13" x14ac:dyDescent="0.25">
      <c r="A1109" t="s">
        <v>47</v>
      </c>
      <c r="B1109" s="92">
        <v>46141</v>
      </c>
      <c r="C1109" t="s">
        <v>120</v>
      </c>
      <c r="D1109">
        <v>14432</v>
      </c>
      <c r="E1109" s="76">
        <v>0.60319444444444448</v>
      </c>
      <c r="F1109" s="76">
        <v>0.60417824074074078</v>
      </c>
      <c r="G1109" s="2">
        <v>5.9027777777777776E-2</v>
      </c>
      <c r="H1109" s="77">
        <v>0</v>
      </c>
      <c r="J1109" s="79">
        <f>IF(IF(IF(_xlfn.MAXIFS($F$2:$F1108,$C$2:$C1108,$C1109,$B$2:$B1108,$B1109,$A$2:$A1108,$A1109)=0,"",$E1109-_xlfn.MAXIFS($F$2:$F1108,$C$2:$C1108,$C1109,$B$2:$B1108,$B1109,$A$2:$A1108,$A1109))&lt;0,0,IF(_xlfn.MAXIFS($F$2:$F1108,$C$2:$C1108,$C1109,$B$2:$B1108,$B1109,$A$2:$A1108,$A1109)=0,"",$E1109-_xlfn.MAXIFS($F$2:$F1108,$C$2:$C1108,$C1109,$B$2:$B1108,$B1109,$A$2:$A1108,$A1109)))&gt;0.25,"",IF(IF(_xlfn.MAXIFS($F$2:$F1108,$C$2:$C1108,$C1109,$B$2:$B1108,$B1109,$A$2:$A1108,$A1109)=0,"",$E1109-_xlfn.MAXIFS($F$2:$F1108,$C$2:$C1108,$C1109,$B$2:$B1108,$B1109,$A$2:$A1108,$A1109))&lt;0,0,IF(_xlfn.MAXIFS($F$2:$F1108,$C$2:$C1108,$C1109,$B$2:$B1108,$B1109,$A$2:$A1108,$A1109)=0,"",$E1109-_xlfn.MAXIFS($F$2:$F1108,$C$2:$C1108,$C1109,$B$2:$B1108,$B1109,$A$2:$A1108,$A1109))))</f>
        <v>3.5995370370370816E-3</v>
      </c>
      <c r="K1109" s="6">
        <f t="shared" si="52"/>
        <v>14</v>
      </c>
      <c r="L1109" s="6" t="str">
        <f t="shared" si="53"/>
        <v>EARLY</v>
      </c>
      <c r="M1109" s="6" t="str">
        <f t="shared" si="51"/>
        <v>Y</v>
      </c>
    </row>
    <row r="1110" spans="1:13" x14ac:dyDescent="0.25">
      <c r="A1110" t="s">
        <v>47</v>
      </c>
      <c r="B1110" s="92">
        <v>46141</v>
      </c>
      <c r="C1110" t="s">
        <v>120</v>
      </c>
      <c r="D1110">
        <v>17332</v>
      </c>
      <c r="E1110" s="76">
        <v>0.60346064814814815</v>
      </c>
      <c r="F1110" s="76">
        <v>0.60432870370370373</v>
      </c>
      <c r="G1110" s="2">
        <v>5.2083333333333336E-2</v>
      </c>
      <c r="H1110" s="77">
        <v>0</v>
      </c>
      <c r="J1110" s="79">
        <f>IF(IF(IF(_xlfn.MAXIFS($F$2:$F1109,$C$2:$C1109,$C1110,$B$2:$B1109,$B1110,$A$2:$A1109,$A1110)=0,"",$E1110-_xlfn.MAXIFS($F$2:$F1109,$C$2:$C1109,$C1110,$B$2:$B1109,$B1110,$A$2:$A1109,$A1110))&lt;0,0,IF(_xlfn.MAXIFS($F$2:$F1109,$C$2:$C1109,$C1110,$B$2:$B1109,$B1110,$A$2:$A1109,$A1110)=0,"",$E1110-_xlfn.MAXIFS($F$2:$F1109,$C$2:$C1109,$C1110,$B$2:$B1109,$B1110,$A$2:$A1109,$A1110)))&gt;0.25,"",IF(IF(_xlfn.MAXIFS($F$2:$F1109,$C$2:$C1109,$C1110,$B$2:$B1109,$B1110,$A$2:$A1109,$A1110)=0,"",$E1110-_xlfn.MAXIFS($F$2:$F1109,$C$2:$C1109,$C1110,$B$2:$B1109,$B1110,$A$2:$A1109,$A1110))&lt;0,0,IF(_xlfn.MAXIFS($F$2:$F1109,$C$2:$C1109,$C1110,$B$2:$B1109,$B1110,$A$2:$A1109,$A1110)=0,"",$E1110-_xlfn.MAXIFS($F$2:$F1109,$C$2:$C1109,$C1110,$B$2:$B1109,$B1110,$A$2:$A1109,$A1110))))</f>
        <v>0</v>
      </c>
      <c r="K1110" s="6">
        <f t="shared" si="52"/>
        <v>14</v>
      </c>
      <c r="L1110" s="6" t="str">
        <f t="shared" si="53"/>
        <v>EARLY</v>
      </c>
      <c r="M1110" s="6" t="str">
        <f t="shared" si="51"/>
        <v>Y</v>
      </c>
    </row>
    <row r="1111" spans="1:13" x14ac:dyDescent="0.25">
      <c r="A1111" t="s">
        <v>47</v>
      </c>
      <c r="B1111" s="92">
        <v>46141</v>
      </c>
      <c r="C1111" t="s">
        <v>121</v>
      </c>
      <c r="D1111">
        <v>25331</v>
      </c>
      <c r="E1111" s="76">
        <v>0.60398148148148145</v>
      </c>
      <c r="F1111" s="76">
        <v>0.60832175925925924</v>
      </c>
      <c r="G1111" s="2">
        <v>0.26041666666666669</v>
      </c>
      <c r="H1111" s="77">
        <v>0</v>
      </c>
      <c r="J1111" s="79">
        <f>IF(IF(IF(_xlfn.MAXIFS($F$2:$F1110,$C$2:$C1110,$C1111,$B$2:$B1110,$B1111,$A$2:$A1110,$A1111)=0,"",$E1111-_xlfn.MAXIFS($F$2:$F1110,$C$2:$C1110,$C1111,$B$2:$B1110,$B1111,$A$2:$A1110,$A1111))&lt;0,0,IF(_xlfn.MAXIFS($F$2:$F1110,$C$2:$C1110,$C1111,$B$2:$B1110,$B1111,$A$2:$A1110,$A1111)=0,"",$E1111-_xlfn.MAXIFS($F$2:$F1110,$C$2:$C1110,$C1111,$B$2:$B1110,$B1111,$A$2:$A1110,$A1111)))&gt;0.25,"",IF(IF(_xlfn.MAXIFS($F$2:$F1110,$C$2:$C1110,$C1111,$B$2:$B1110,$B1111,$A$2:$A1110,$A1111)=0,"",$E1111-_xlfn.MAXIFS($F$2:$F1110,$C$2:$C1110,$C1111,$B$2:$B1110,$B1111,$A$2:$A1110,$A1111))&lt;0,0,IF(_xlfn.MAXIFS($F$2:$F1110,$C$2:$C1110,$C1111,$B$2:$B1110,$B1111,$A$2:$A1110,$A1111)=0,"",$E1111-_xlfn.MAXIFS($F$2:$F1110,$C$2:$C1110,$C1111,$B$2:$B1110,$B1111,$A$2:$A1110,$A1111))))</f>
        <v>0</v>
      </c>
      <c r="K1111" s="6">
        <f t="shared" si="52"/>
        <v>14</v>
      </c>
      <c r="L1111" s="6" t="str">
        <f t="shared" si="53"/>
        <v>EARLY</v>
      </c>
      <c r="M1111" s="6" t="str">
        <f t="shared" si="51"/>
        <v>Y</v>
      </c>
    </row>
    <row r="1112" spans="1:13" x14ac:dyDescent="0.25">
      <c r="A1112" t="s">
        <v>47</v>
      </c>
      <c r="B1112" s="92">
        <v>46141</v>
      </c>
      <c r="C1112" t="s">
        <v>119</v>
      </c>
      <c r="D1112">
        <v>18132</v>
      </c>
      <c r="E1112" s="76">
        <v>0.60478009259259258</v>
      </c>
      <c r="F1112" s="76">
        <v>0.60512731481481485</v>
      </c>
      <c r="G1112" s="2">
        <v>2.0833333333333332E-2</v>
      </c>
      <c r="H1112" s="77">
        <v>9.6064814814814819E-4</v>
      </c>
      <c r="J1112" s="79">
        <f>IF(IF(IF(_xlfn.MAXIFS($F$2:$F1111,$C$2:$C1111,$C1112,$B$2:$B1111,$B1112,$A$2:$A1111,$A1112)=0,"",$E1112-_xlfn.MAXIFS($F$2:$F1111,$C$2:$C1111,$C1112,$B$2:$B1111,$B1112,$A$2:$A1111,$A1112))&lt;0,0,IF(_xlfn.MAXIFS($F$2:$F1111,$C$2:$C1111,$C1112,$B$2:$B1111,$B1112,$A$2:$A1111,$A1112)=0,"",$E1112-_xlfn.MAXIFS($F$2:$F1111,$C$2:$C1111,$C1112,$B$2:$B1111,$B1112,$A$2:$A1111,$A1112)))&gt;0.25,"",IF(IF(_xlfn.MAXIFS($F$2:$F1111,$C$2:$C1111,$C1112,$B$2:$B1111,$B1112,$A$2:$A1111,$A1112)=0,"",$E1112-_xlfn.MAXIFS($F$2:$F1111,$C$2:$C1111,$C1112,$B$2:$B1111,$B1112,$A$2:$A1111,$A1112))&lt;0,0,IF(_xlfn.MAXIFS($F$2:$F1111,$C$2:$C1111,$C1112,$B$2:$B1111,$B1112,$A$2:$A1111,$A1112)=0,"",$E1112-_xlfn.MAXIFS($F$2:$F1111,$C$2:$C1111,$C1112,$B$2:$B1111,$B1112,$A$2:$A1111,$A1112))))</f>
        <v>9.6064814814811328E-4</v>
      </c>
      <c r="K1112" s="6">
        <f t="shared" si="52"/>
        <v>14</v>
      </c>
      <c r="L1112" s="6" t="str">
        <f t="shared" si="53"/>
        <v>LATE</v>
      </c>
      <c r="M1112" s="6" t="str">
        <f t="shared" si="51"/>
        <v>N</v>
      </c>
    </row>
    <row r="1113" spans="1:13" x14ac:dyDescent="0.25">
      <c r="A1113" t="s">
        <v>47</v>
      </c>
      <c r="B1113" s="92">
        <v>46141</v>
      </c>
      <c r="C1113" t="s">
        <v>121</v>
      </c>
      <c r="D1113">
        <v>17232</v>
      </c>
      <c r="E1113" s="76">
        <v>0.60572916666666665</v>
      </c>
      <c r="F1113" s="76">
        <v>0.61024305555555558</v>
      </c>
      <c r="G1113" s="2">
        <v>0.27083333333333331</v>
      </c>
      <c r="H1113" s="77">
        <v>0</v>
      </c>
      <c r="J1113" s="79">
        <f>IF(IF(IF(_xlfn.MAXIFS($F$2:$F1112,$C$2:$C1112,$C1113,$B$2:$B1112,$B1113,$A$2:$A1112,$A1113)=0,"",$E1113-_xlfn.MAXIFS($F$2:$F1112,$C$2:$C1112,$C1113,$B$2:$B1112,$B1113,$A$2:$A1112,$A1113))&lt;0,0,IF(_xlfn.MAXIFS($F$2:$F1112,$C$2:$C1112,$C1113,$B$2:$B1112,$B1113,$A$2:$A1112,$A1113)=0,"",$E1113-_xlfn.MAXIFS($F$2:$F1112,$C$2:$C1112,$C1113,$B$2:$B1112,$B1113,$A$2:$A1112,$A1113)))&gt;0.25,"",IF(IF(_xlfn.MAXIFS($F$2:$F1112,$C$2:$C1112,$C1113,$B$2:$B1112,$B1113,$A$2:$A1112,$A1113)=0,"",$E1113-_xlfn.MAXIFS($F$2:$F1112,$C$2:$C1112,$C1113,$B$2:$B1112,$B1113,$A$2:$A1112,$A1113))&lt;0,0,IF(_xlfn.MAXIFS($F$2:$F1112,$C$2:$C1112,$C1113,$B$2:$B1112,$B1113,$A$2:$A1112,$A1113)=0,"",$E1113-_xlfn.MAXIFS($F$2:$F1112,$C$2:$C1112,$C1113,$B$2:$B1112,$B1113,$A$2:$A1112,$A1113))))</f>
        <v>0</v>
      </c>
      <c r="K1113" s="6">
        <f t="shared" si="52"/>
        <v>14</v>
      </c>
      <c r="L1113" s="6" t="str">
        <f t="shared" si="53"/>
        <v>LATE</v>
      </c>
      <c r="M1113" s="6" t="str">
        <f t="shared" si="51"/>
        <v>N</v>
      </c>
    </row>
    <row r="1114" spans="1:13" x14ac:dyDescent="0.25">
      <c r="A1114" t="s">
        <v>47</v>
      </c>
      <c r="B1114" s="92">
        <v>46141</v>
      </c>
      <c r="C1114" t="s">
        <v>119</v>
      </c>
      <c r="D1114">
        <v>14432</v>
      </c>
      <c r="E1114" s="76">
        <v>0.60695601851851855</v>
      </c>
      <c r="F1114" s="76">
        <v>0.60828703703703701</v>
      </c>
      <c r="G1114" s="2">
        <v>7.9861111111111105E-2</v>
      </c>
      <c r="H1114" s="77">
        <v>1.8287037037037037E-3</v>
      </c>
      <c r="J1114" s="79">
        <f>IF(IF(IF(_xlfn.MAXIFS($F$2:$F1113,$C$2:$C1113,$C1114,$B$2:$B1113,$B1114,$A$2:$A1113,$A1114)=0,"",$E1114-_xlfn.MAXIFS($F$2:$F1113,$C$2:$C1113,$C1114,$B$2:$B1113,$B1114,$A$2:$A1113,$A1114))&lt;0,0,IF(_xlfn.MAXIFS($F$2:$F1113,$C$2:$C1113,$C1114,$B$2:$B1113,$B1114,$A$2:$A1113,$A1114)=0,"",$E1114-_xlfn.MAXIFS($F$2:$F1113,$C$2:$C1113,$C1114,$B$2:$B1113,$B1114,$A$2:$A1113,$A1114)))&gt;0.25,"",IF(IF(_xlfn.MAXIFS($F$2:$F1113,$C$2:$C1113,$C1114,$B$2:$B1113,$B1114,$A$2:$A1113,$A1114)=0,"",$E1114-_xlfn.MAXIFS($F$2:$F1113,$C$2:$C1113,$C1114,$B$2:$B1113,$B1114,$A$2:$A1113,$A1114))&lt;0,0,IF(_xlfn.MAXIFS($F$2:$F1113,$C$2:$C1113,$C1114,$B$2:$B1113,$B1114,$A$2:$A1113,$A1114)=0,"",$E1114-_xlfn.MAXIFS($F$2:$F1113,$C$2:$C1113,$C1114,$B$2:$B1113,$B1114,$A$2:$A1113,$A1114))))</f>
        <v>1.8287037037036935E-3</v>
      </c>
      <c r="K1114" s="6">
        <f t="shared" si="52"/>
        <v>14</v>
      </c>
      <c r="L1114" s="6" t="str">
        <f t="shared" si="53"/>
        <v>LATE</v>
      </c>
      <c r="M1114" s="6" t="str">
        <f t="shared" si="51"/>
        <v>N</v>
      </c>
    </row>
    <row r="1115" spans="1:13" x14ac:dyDescent="0.25">
      <c r="A1115" t="s">
        <v>47</v>
      </c>
      <c r="B1115" s="92">
        <v>46141</v>
      </c>
      <c r="C1115" t="s">
        <v>121</v>
      </c>
      <c r="D1115">
        <v>18132</v>
      </c>
      <c r="E1115" s="76">
        <v>0.60697916666666663</v>
      </c>
      <c r="F1115" s="76">
        <v>0.61097222222222225</v>
      </c>
      <c r="G1115" s="2">
        <v>0.23958333333333334</v>
      </c>
      <c r="H1115" s="77">
        <v>0</v>
      </c>
      <c r="J1115" s="79">
        <f>IF(IF(IF(_xlfn.MAXIFS($F$2:$F1114,$C$2:$C1114,$C1115,$B$2:$B1114,$B1115,$A$2:$A1114,$A1115)=0,"",$E1115-_xlfn.MAXIFS($F$2:$F1114,$C$2:$C1114,$C1115,$B$2:$B1114,$B1115,$A$2:$A1114,$A1115))&lt;0,0,IF(_xlfn.MAXIFS($F$2:$F1114,$C$2:$C1114,$C1115,$B$2:$B1114,$B1115,$A$2:$A1114,$A1115)=0,"",$E1115-_xlfn.MAXIFS($F$2:$F1114,$C$2:$C1114,$C1115,$B$2:$B1114,$B1115,$A$2:$A1114,$A1115)))&gt;0.25,"",IF(IF(_xlfn.MAXIFS($F$2:$F1114,$C$2:$C1114,$C1115,$B$2:$B1114,$B1115,$A$2:$A1114,$A1115)=0,"",$E1115-_xlfn.MAXIFS($F$2:$F1114,$C$2:$C1114,$C1115,$B$2:$B1114,$B1115,$A$2:$A1114,$A1115))&lt;0,0,IF(_xlfn.MAXIFS($F$2:$F1114,$C$2:$C1114,$C1115,$B$2:$B1114,$B1115,$A$2:$A1114,$A1115)=0,"",$E1115-_xlfn.MAXIFS($F$2:$F1114,$C$2:$C1114,$C1115,$B$2:$B1114,$B1115,$A$2:$A1114,$A1115))))</f>
        <v>0</v>
      </c>
      <c r="K1115" s="6">
        <f t="shared" si="52"/>
        <v>14</v>
      </c>
      <c r="L1115" s="6" t="str">
        <f t="shared" si="53"/>
        <v>LATE</v>
      </c>
      <c r="M1115" s="6" t="str">
        <f t="shared" si="51"/>
        <v>N</v>
      </c>
    </row>
    <row r="1116" spans="1:13" x14ac:dyDescent="0.25">
      <c r="A1116" t="s">
        <v>47</v>
      </c>
      <c r="B1116" s="92">
        <v>46141</v>
      </c>
      <c r="C1116" t="s">
        <v>120</v>
      </c>
      <c r="D1116">
        <v>14232</v>
      </c>
      <c r="E1116" s="76">
        <v>0.60758101851851853</v>
      </c>
      <c r="F1116" s="76">
        <v>0.60844907407407411</v>
      </c>
      <c r="G1116" s="2">
        <v>5.2083333333333336E-2</v>
      </c>
      <c r="H1116" s="77">
        <v>3.2523148148148147E-3</v>
      </c>
      <c r="J1116" s="79">
        <f>IF(IF(IF(_xlfn.MAXIFS($F$2:$F1115,$C$2:$C1115,$C1116,$B$2:$B1115,$B1116,$A$2:$A1115,$A1116)=0,"",$E1116-_xlfn.MAXIFS($F$2:$F1115,$C$2:$C1115,$C1116,$B$2:$B1115,$B1116,$A$2:$A1115,$A1116))&lt;0,0,IF(_xlfn.MAXIFS($F$2:$F1115,$C$2:$C1115,$C1116,$B$2:$B1115,$B1116,$A$2:$A1115,$A1116)=0,"",$E1116-_xlfn.MAXIFS($F$2:$F1115,$C$2:$C1115,$C1116,$B$2:$B1115,$B1116,$A$2:$A1115,$A1116)))&gt;0.25,"",IF(IF(_xlfn.MAXIFS($F$2:$F1115,$C$2:$C1115,$C1116,$B$2:$B1115,$B1116,$A$2:$A1115,$A1116)=0,"",$E1116-_xlfn.MAXIFS($F$2:$F1115,$C$2:$C1115,$C1116,$B$2:$B1115,$B1116,$A$2:$A1115,$A1116))&lt;0,0,IF(_xlfn.MAXIFS($F$2:$F1115,$C$2:$C1115,$C1116,$B$2:$B1115,$B1116,$A$2:$A1115,$A1116)=0,"",$E1116-_xlfn.MAXIFS($F$2:$F1115,$C$2:$C1115,$C1116,$B$2:$B1115,$B1116,$A$2:$A1115,$A1116))))</f>
        <v>3.2523148148148051E-3</v>
      </c>
      <c r="K1116" s="6">
        <f t="shared" si="52"/>
        <v>14</v>
      </c>
      <c r="L1116" s="6" t="str">
        <f t="shared" si="53"/>
        <v>LATE</v>
      </c>
      <c r="M1116" s="6" t="str">
        <f t="shared" si="51"/>
        <v>N</v>
      </c>
    </row>
    <row r="1117" spans="1:13" x14ac:dyDescent="0.25">
      <c r="A1117" t="s">
        <v>47</v>
      </c>
      <c r="B1117" s="92">
        <v>46141</v>
      </c>
      <c r="C1117" t="s">
        <v>119</v>
      </c>
      <c r="D1117">
        <v>17332</v>
      </c>
      <c r="E1117" s="76">
        <v>0.6081481481481481</v>
      </c>
      <c r="F1117" s="76">
        <v>0.60901620370370368</v>
      </c>
      <c r="G1117" s="2">
        <v>5.2083333333333336E-2</v>
      </c>
      <c r="H1117" s="77">
        <v>0</v>
      </c>
      <c r="J1117" s="79">
        <f>IF(IF(IF(_xlfn.MAXIFS($F$2:$F1116,$C$2:$C1116,$C1117,$B$2:$B1116,$B1117,$A$2:$A1116,$A1117)=0,"",$E1117-_xlfn.MAXIFS($F$2:$F1116,$C$2:$C1116,$C1117,$B$2:$B1116,$B1117,$A$2:$A1116,$A1117))&lt;0,0,IF(_xlfn.MAXIFS($F$2:$F1116,$C$2:$C1116,$C1117,$B$2:$B1116,$B1117,$A$2:$A1116,$A1117)=0,"",$E1117-_xlfn.MAXIFS($F$2:$F1116,$C$2:$C1116,$C1117,$B$2:$B1116,$B1117,$A$2:$A1116,$A1117)))&gt;0.25,"",IF(IF(_xlfn.MAXIFS($F$2:$F1116,$C$2:$C1116,$C1117,$B$2:$B1116,$B1117,$A$2:$A1116,$A1117)=0,"",$E1117-_xlfn.MAXIFS($F$2:$F1116,$C$2:$C1116,$C1117,$B$2:$B1116,$B1117,$A$2:$A1116,$A1117))&lt;0,0,IF(_xlfn.MAXIFS($F$2:$F1116,$C$2:$C1116,$C1117,$B$2:$B1116,$B1117,$A$2:$A1116,$A1117)=0,"",$E1117-_xlfn.MAXIFS($F$2:$F1116,$C$2:$C1116,$C1117,$B$2:$B1116,$B1117,$A$2:$A1116,$A1117))))</f>
        <v>0</v>
      </c>
      <c r="K1117" s="6">
        <f t="shared" si="52"/>
        <v>14</v>
      </c>
      <c r="L1117" s="6" t="str">
        <f t="shared" si="53"/>
        <v>LATE</v>
      </c>
      <c r="M1117" s="6" t="str">
        <f t="shared" si="51"/>
        <v>N</v>
      </c>
    </row>
    <row r="1118" spans="1:13" x14ac:dyDescent="0.25">
      <c r="A1118" t="s">
        <v>47</v>
      </c>
      <c r="B1118" s="92">
        <v>46141</v>
      </c>
      <c r="C1118" t="s">
        <v>121</v>
      </c>
      <c r="D1118">
        <v>18432</v>
      </c>
      <c r="E1118" s="76">
        <v>0.60986111111111108</v>
      </c>
      <c r="F1118" s="76">
        <v>0.61055555555555552</v>
      </c>
      <c r="G1118" s="2">
        <v>4.1666666666666664E-2</v>
      </c>
      <c r="H1118" s="77">
        <v>0</v>
      </c>
      <c r="J1118" s="79">
        <f>IF(IF(IF(_xlfn.MAXIFS($F$2:$F1117,$C$2:$C1117,$C1118,$B$2:$B1117,$B1118,$A$2:$A1117,$A1118)=0,"",$E1118-_xlfn.MAXIFS($F$2:$F1117,$C$2:$C1117,$C1118,$B$2:$B1117,$B1118,$A$2:$A1117,$A1118))&lt;0,0,IF(_xlfn.MAXIFS($F$2:$F1117,$C$2:$C1117,$C1118,$B$2:$B1117,$B1118,$A$2:$A1117,$A1118)=0,"",$E1118-_xlfn.MAXIFS($F$2:$F1117,$C$2:$C1117,$C1118,$B$2:$B1117,$B1118,$A$2:$A1117,$A1118)))&gt;0.25,"",IF(IF(_xlfn.MAXIFS($F$2:$F1117,$C$2:$C1117,$C1118,$B$2:$B1117,$B1118,$A$2:$A1117,$A1118)=0,"",$E1118-_xlfn.MAXIFS($F$2:$F1117,$C$2:$C1117,$C1118,$B$2:$B1117,$B1118,$A$2:$A1117,$A1118))&lt;0,0,IF(_xlfn.MAXIFS($F$2:$F1117,$C$2:$C1117,$C1118,$B$2:$B1117,$B1118,$A$2:$A1117,$A1118)=0,"",$E1118-_xlfn.MAXIFS($F$2:$F1117,$C$2:$C1117,$C1118,$B$2:$B1117,$B1118,$A$2:$A1117,$A1118))))</f>
        <v>0</v>
      </c>
      <c r="K1118" s="6">
        <f t="shared" si="52"/>
        <v>14</v>
      </c>
      <c r="L1118" s="6" t="str">
        <f t="shared" si="53"/>
        <v>LATE</v>
      </c>
      <c r="M1118" s="6" t="str">
        <f t="shared" si="51"/>
        <v>N</v>
      </c>
    </row>
    <row r="1119" spans="1:13" x14ac:dyDescent="0.25">
      <c r="A1119" t="s">
        <v>47</v>
      </c>
      <c r="B1119" s="92">
        <v>46141</v>
      </c>
      <c r="C1119" t="s">
        <v>121</v>
      </c>
      <c r="D1119">
        <v>14432</v>
      </c>
      <c r="E1119" s="76">
        <v>0.61008101851851848</v>
      </c>
      <c r="F1119" s="76">
        <v>0.61216435185185181</v>
      </c>
      <c r="G1119" s="2">
        <v>0.125</v>
      </c>
      <c r="H1119" s="77">
        <v>0</v>
      </c>
      <c r="J1119" s="79">
        <f>IF(IF(IF(_xlfn.MAXIFS($F$2:$F1118,$C$2:$C1118,$C1119,$B$2:$B1118,$B1119,$A$2:$A1118,$A1119)=0,"",$E1119-_xlfn.MAXIFS($F$2:$F1118,$C$2:$C1118,$C1119,$B$2:$B1118,$B1119,$A$2:$A1118,$A1119))&lt;0,0,IF(_xlfn.MAXIFS($F$2:$F1118,$C$2:$C1118,$C1119,$B$2:$B1118,$B1119,$A$2:$A1118,$A1119)=0,"",$E1119-_xlfn.MAXIFS($F$2:$F1118,$C$2:$C1118,$C1119,$B$2:$B1118,$B1119,$A$2:$A1118,$A1119)))&gt;0.25,"",IF(IF(_xlfn.MAXIFS($F$2:$F1118,$C$2:$C1118,$C1119,$B$2:$B1118,$B1119,$A$2:$A1118,$A1119)=0,"",$E1119-_xlfn.MAXIFS($F$2:$F1118,$C$2:$C1118,$C1119,$B$2:$B1118,$B1119,$A$2:$A1118,$A1119))&lt;0,0,IF(_xlfn.MAXIFS($F$2:$F1118,$C$2:$C1118,$C1119,$B$2:$B1118,$B1119,$A$2:$A1118,$A1119)=0,"",$E1119-_xlfn.MAXIFS($F$2:$F1118,$C$2:$C1118,$C1119,$B$2:$B1118,$B1119,$A$2:$A1118,$A1119))))</f>
        <v>0</v>
      </c>
      <c r="K1119" s="6">
        <f t="shared" si="52"/>
        <v>14</v>
      </c>
      <c r="L1119" s="6" t="str">
        <f t="shared" si="53"/>
        <v>LATE</v>
      </c>
      <c r="M1119" s="6" t="str">
        <f t="shared" si="51"/>
        <v>N</v>
      </c>
    </row>
    <row r="1120" spans="1:13" x14ac:dyDescent="0.25">
      <c r="A1120" t="s">
        <v>47</v>
      </c>
      <c r="B1120" s="92">
        <v>46141</v>
      </c>
      <c r="C1120" t="s">
        <v>121</v>
      </c>
      <c r="D1120">
        <v>17332</v>
      </c>
      <c r="E1120" s="76">
        <v>0.61075231481481485</v>
      </c>
      <c r="F1120" s="76">
        <v>0.61474537037037036</v>
      </c>
      <c r="G1120" s="2">
        <v>0.23958333333333334</v>
      </c>
      <c r="H1120" s="77">
        <v>0</v>
      </c>
      <c r="J1120" s="79">
        <f>IF(IF(IF(_xlfn.MAXIFS($F$2:$F1119,$C$2:$C1119,$C1120,$B$2:$B1119,$B1120,$A$2:$A1119,$A1120)=0,"",$E1120-_xlfn.MAXIFS($F$2:$F1119,$C$2:$C1119,$C1120,$B$2:$B1119,$B1120,$A$2:$A1119,$A1120))&lt;0,0,IF(_xlfn.MAXIFS($F$2:$F1119,$C$2:$C1119,$C1120,$B$2:$B1119,$B1120,$A$2:$A1119,$A1120)=0,"",$E1120-_xlfn.MAXIFS($F$2:$F1119,$C$2:$C1119,$C1120,$B$2:$B1119,$B1120,$A$2:$A1119,$A1120)))&gt;0.25,"",IF(IF(_xlfn.MAXIFS($F$2:$F1119,$C$2:$C1119,$C1120,$B$2:$B1119,$B1120,$A$2:$A1119,$A1120)=0,"",$E1120-_xlfn.MAXIFS($F$2:$F1119,$C$2:$C1119,$C1120,$B$2:$B1119,$B1120,$A$2:$A1119,$A1120))&lt;0,0,IF(_xlfn.MAXIFS($F$2:$F1119,$C$2:$C1119,$C1120,$B$2:$B1119,$B1120,$A$2:$A1119,$A1120)=0,"",$E1120-_xlfn.MAXIFS($F$2:$F1119,$C$2:$C1119,$C1120,$B$2:$B1119,$B1120,$A$2:$A1119,$A1120))))</f>
        <v>0</v>
      </c>
      <c r="K1120" s="6">
        <f t="shared" si="52"/>
        <v>14</v>
      </c>
      <c r="L1120" s="6" t="str">
        <f t="shared" si="53"/>
        <v>LATE</v>
      </c>
      <c r="M1120" s="6" t="str">
        <f t="shared" si="51"/>
        <v>N</v>
      </c>
    </row>
    <row r="1121" spans="1:13" x14ac:dyDescent="0.25">
      <c r="A1121" t="s">
        <v>47</v>
      </c>
      <c r="B1121" s="92">
        <v>46141</v>
      </c>
      <c r="C1121" t="s">
        <v>119</v>
      </c>
      <c r="D1121">
        <v>14232</v>
      </c>
      <c r="E1121" s="76">
        <v>0.61122685185185188</v>
      </c>
      <c r="F1121" s="76">
        <v>0.61209490740740746</v>
      </c>
      <c r="G1121" s="2">
        <v>5.2083333333333336E-2</v>
      </c>
      <c r="H1121" s="77">
        <v>2.2106481481481482E-3</v>
      </c>
      <c r="J1121" s="79">
        <f>IF(IF(IF(_xlfn.MAXIFS($F$2:$F1120,$C$2:$C1120,$C1121,$B$2:$B1120,$B1121,$A$2:$A1120,$A1121)=0,"",$E1121-_xlfn.MAXIFS($F$2:$F1120,$C$2:$C1120,$C1121,$B$2:$B1120,$B1121,$A$2:$A1120,$A1121))&lt;0,0,IF(_xlfn.MAXIFS($F$2:$F1120,$C$2:$C1120,$C1121,$B$2:$B1120,$B1121,$A$2:$A1120,$A1121)=0,"",$E1121-_xlfn.MAXIFS($F$2:$F1120,$C$2:$C1120,$C1121,$B$2:$B1120,$B1121,$A$2:$A1120,$A1121)))&gt;0.25,"",IF(IF(_xlfn.MAXIFS($F$2:$F1120,$C$2:$C1120,$C1121,$B$2:$B1120,$B1121,$A$2:$A1120,$A1121)=0,"",$E1121-_xlfn.MAXIFS($F$2:$F1120,$C$2:$C1120,$C1121,$B$2:$B1120,$B1121,$A$2:$A1120,$A1121))&lt;0,0,IF(_xlfn.MAXIFS($F$2:$F1120,$C$2:$C1120,$C1121,$B$2:$B1120,$B1121,$A$2:$A1120,$A1121)=0,"",$E1121-_xlfn.MAXIFS($F$2:$F1120,$C$2:$C1120,$C1121,$B$2:$B1120,$B1121,$A$2:$A1120,$A1121))))</f>
        <v>2.2106481481481977E-3</v>
      </c>
      <c r="K1121" s="6">
        <f t="shared" si="52"/>
        <v>14</v>
      </c>
      <c r="L1121" s="6" t="str">
        <f t="shared" si="53"/>
        <v>LATE</v>
      </c>
      <c r="M1121" s="6" t="str">
        <f t="shared" si="51"/>
        <v>N</v>
      </c>
    </row>
    <row r="1122" spans="1:13" x14ac:dyDescent="0.25">
      <c r="A1122" t="s">
        <v>47</v>
      </c>
      <c r="B1122" s="92">
        <v>46141</v>
      </c>
      <c r="C1122" t="s">
        <v>121</v>
      </c>
      <c r="D1122">
        <v>20431</v>
      </c>
      <c r="E1122" s="76">
        <v>0.61143518518518514</v>
      </c>
      <c r="F1122" s="76">
        <v>0.61809027777777781</v>
      </c>
      <c r="G1122" s="2">
        <v>0.39930555555555558</v>
      </c>
      <c r="H1122" s="77">
        <v>0</v>
      </c>
      <c r="J1122" s="79">
        <f>IF(IF(IF(_xlfn.MAXIFS($F$2:$F1121,$C$2:$C1121,$C1122,$B$2:$B1121,$B1122,$A$2:$A1121,$A1122)=0,"",$E1122-_xlfn.MAXIFS($F$2:$F1121,$C$2:$C1121,$C1122,$B$2:$B1121,$B1122,$A$2:$A1121,$A1122))&lt;0,0,IF(_xlfn.MAXIFS($F$2:$F1121,$C$2:$C1121,$C1122,$B$2:$B1121,$B1122,$A$2:$A1121,$A1122)=0,"",$E1122-_xlfn.MAXIFS($F$2:$F1121,$C$2:$C1121,$C1122,$B$2:$B1121,$B1122,$A$2:$A1121,$A1122)))&gt;0.25,"",IF(IF(_xlfn.MAXIFS($F$2:$F1121,$C$2:$C1121,$C1122,$B$2:$B1121,$B1122,$A$2:$A1121,$A1122)=0,"",$E1122-_xlfn.MAXIFS($F$2:$F1121,$C$2:$C1121,$C1122,$B$2:$B1121,$B1122,$A$2:$A1121,$A1122))&lt;0,0,IF(_xlfn.MAXIFS($F$2:$F1121,$C$2:$C1121,$C1122,$B$2:$B1121,$B1122,$A$2:$A1121,$A1122)=0,"",$E1122-_xlfn.MAXIFS($F$2:$F1121,$C$2:$C1121,$C1122,$B$2:$B1121,$B1122,$A$2:$A1121,$A1122))))</f>
        <v>0</v>
      </c>
      <c r="K1122" s="6">
        <f t="shared" si="52"/>
        <v>14</v>
      </c>
      <c r="L1122" s="6" t="str">
        <f t="shared" si="53"/>
        <v>LATE</v>
      </c>
      <c r="M1122" s="6" t="str">
        <f t="shared" si="51"/>
        <v>N</v>
      </c>
    </row>
    <row r="1123" spans="1:13" x14ac:dyDescent="0.25">
      <c r="A1123" t="s">
        <v>47</v>
      </c>
      <c r="B1123" s="92">
        <v>46141</v>
      </c>
      <c r="C1123" t="s">
        <v>120</v>
      </c>
      <c r="D1123">
        <v>19532</v>
      </c>
      <c r="E1123" s="76">
        <v>0.61297453703703708</v>
      </c>
      <c r="F1123" s="76">
        <v>0.61384259259259255</v>
      </c>
      <c r="G1123" s="2">
        <v>5.2083333333333336E-2</v>
      </c>
      <c r="H1123" s="77">
        <v>4.5254629629629629E-3</v>
      </c>
      <c r="J1123" s="79">
        <f>IF(IF(IF(_xlfn.MAXIFS($F$2:$F1122,$C$2:$C1122,$C1123,$B$2:$B1122,$B1123,$A$2:$A1122,$A1123)=0,"",$E1123-_xlfn.MAXIFS($F$2:$F1122,$C$2:$C1122,$C1123,$B$2:$B1122,$B1123,$A$2:$A1122,$A1123))&lt;0,0,IF(_xlfn.MAXIFS($F$2:$F1122,$C$2:$C1122,$C1123,$B$2:$B1122,$B1123,$A$2:$A1122,$A1123)=0,"",$E1123-_xlfn.MAXIFS($F$2:$F1122,$C$2:$C1122,$C1123,$B$2:$B1122,$B1123,$A$2:$A1122,$A1123)))&gt;0.25,"",IF(IF(_xlfn.MAXIFS($F$2:$F1122,$C$2:$C1122,$C1123,$B$2:$B1122,$B1123,$A$2:$A1122,$A1123)=0,"",$E1123-_xlfn.MAXIFS($F$2:$F1122,$C$2:$C1122,$C1123,$B$2:$B1122,$B1123,$A$2:$A1122,$A1123))&lt;0,0,IF(_xlfn.MAXIFS($F$2:$F1122,$C$2:$C1122,$C1123,$B$2:$B1122,$B1123,$A$2:$A1122,$A1123)=0,"",$E1123-_xlfn.MAXIFS($F$2:$F1122,$C$2:$C1122,$C1123,$B$2:$B1122,$B1123,$A$2:$A1122,$A1123))))</f>
        <v>4.5254629629629672E-3</v>
      </c>
      <c r="K1123" s="6">
        <f t="shared" si="52"/>
        <v>14</v>
      </c>
      <c r="L1123" s="6" t="str">
        <f t="shared" si="53"/>
        <v>LATE</v>
      </c>
      <c r="M1123" s="6" t="str">
        <f t="shared" si="51"/>
        <v>N</v>
      </c>
    </row>
    <row r="1124" spans="1:13" x14ac:dyDescent="0.25">
      <c r="A1124" t="s">
        <v>47</v>
      </c>
      <c r="B1124" s="92">
        <v>46141</v>
      </c>
      <c r="C1124" t="s">
        <v>121</v>
      </c>
      <c r="D1124">
        <v>14232</v>
      </c>
      <c r="E1124" s="76">
        <v>0.61388888888888893</v>
      </c>
      <c r="F1124" s="76">
        <v>0.62233796296296295</v>
      </c>
      <c r="G1124" s="2">
        <v>0.50694444444444442</v>
      </c>
      <c r="H1124" s="77">
        <v>0</v>
      </c>
      <c r="J1124" s="79">
        <f>IF(IF(IF(_xlfn.MAXIFS($F$2:$F1123,$C$2:$C1123,$C1124,$B$2:$B1123,$B1124,$A$2:$A1123,$A1124)=0,"",$E1124-_xlfn.MAXIFS($F$2:$F1123,$C$2:$C1123,$C1124,$B$2:$B1123,$B1124,$A$2:$A1123,$A1124))&lt;0,0,IF(_xlfn.MAXIFS($F$2:$F1123,$C$2:$C1123,$C1124,$B$2:$B1123,$B1124,$A$2:$A1123,$A1124)=0,"",$E1124-_xlfn.MAXIFS($F$2:$F1123,$C$2:$C1123,$C1124,$B$2:$B1123,$B1124,$A$2:$A1123,$A1124)))&gt;0.25,"",IF(IF(_xlfn.MAXIFS($F$2:$F1123,$C$2:$C1123,$C1124,$B$2:$B1123,$B1124,$A$2:$A1123,$A1124)=0,"",$E1124-_xlfn.MAXIFS($F$2:$F1123,$C$2:$C1123,$C1124,$B$2:$B1123,$B1124,$A$2:$A1123,$A1124))&lt;0,0,IF(_xlfn.MAXIFS($F$2:$F1123,$C$2:$C1123,$C1124,$B$2:$B1123,$B1124,$A$2:$A1123,$A1124)=0,"",$E1124-_xlfn.MAXIFS($F$2:$F1123,$C$2:$C1123,$C1124,$B$2:$B1123,$B1124,$A$2:$A1123,$A1124))))</f>
        <v>0</v>
      </c>
      <c r="K1124" s="6">
        <f t="shared" si="52"/>
        <v>14</v>
      </c>
      <c r="L1124" s="6" t="str">
        <f t="shared" si="53"/>
        <v>LATE</v>
      </c>
      <c r="M1124" s="6" t="str">
        <f t="shared" si="51"/>
        <v>N</v>
      </c>
    </row>
    <row r="1125" spans="1:13" x14ac:dyDescent="0.25">
      <c r="A1125" t="s">
        <v>47</v>
      </c>
      <c r="B1125" s="92">
        <v>46141</v>
      </c>
      <c r="C1125" t="s">
        <v>120</v>
      </c>
      <c r="D1125">
        <v>25331</v>
      </c>
      <c r="E1125" s="76">
        <v>0.61504629629629626</v>
      </c>
      <c r="F1125" s="76">
        <v>0.61597222222222225</v>
      </c>
      <c r="G1125" s="2">
        <v>5.5555555555555552E-2</v>
      </c>
      <c r="H1125" s="77">
        <v>1.2037037037037038E-3</v>
      </c>
      <c r="J1125" s="79">
        <f>IF(IF(IF(_xlfn.MAXIFS($F$2:$F1124,$C$2:$C1124,$C1125,$B$2:$B1124,$B1125,$A$2:$A1124,$A1125)=0,"",$E1125-_xlfn.MAXIFS($F$2:$F1124,$C$2:$C1124,$C1125,$B$2:$B1124,$B1125,$A$2:$A1124,$A1125))&lt;0,0,IF(_xlfn.MAXIFS($F$2:$F1124,$C$2:$C1124,$C1125,$B$2:$B1124,$B1125,$A$2:$A1124,$A1125)=0,"",$E1125-_xlfn.MAXIFS($F$2:$F1124,$C$2:$C1124,$C1125,$B$2:$B1124,$B1125,$A$2:$A1124,$A1125)))&gt;0.25,"",IF(IF(_xlfn.MAXIFS($F$2:$F1124,$C$2:$C1124,$C1125,$B$2:$B1124,$B1125,$A$2:$A1124,$A1125)=0,"",$E1125-_xlfn.MAXIFS($F$2:$F1124,$C$2:$C1124,$C1125,$B$2:$B1124,$B1125,$A$2:$A1124,$A1125))&lt;0,0,IF(_xlfn.MAXIFS($F$2:$F1124,$C$2:$C1124,$C1125,$B$2:$B1124,$B1125,$A$2:$A1124,$A1125)=0,"",$E1125-_xlfn.MAXIFS($F$2:$F1124,$C$2:$C1124,$C1125,$B$2:$B1124,$B1125,$A$2:$A1124,$A1125))))</f>
        <v>1.2037037037037068E-3</v>
      </c>
      <c r="K1125" s="6">
        <f t="shared" si="52"/>
        <v>14</v>
      </c>
      <c r="L1125" s="6" t="str">
        <f t="shared" si="53"/>
        <v>LATE</v>
      </c>
      <c r="M1125" s="6" t="str">
        <f t="shared" si="51"/>
        <v>N</v>
      </c>
    </row>
    <row r="1126" spans="1:13" x14ac:dyDescent="0.25">
      <c r="A1126" t="s">
        <v>47</v>
      </c>
      <c r="B1126" s="92">
        <v>46141</v>
      </c>
      <c r="C1126" t="s">
        <v>120</v>
      </c>
      <c r="D1126">
        <v>17232</v>
      </c>
      <c r="E1126" s="76">
        <v>0.61707175925925928</v>
      </c>
      <c r="F1126" s="76">
        <v>0.61793981481481486</v>
      </c>
      <c r="G1126" s="2">
        <v>5.2083333333333336E-2</v>
      </c>
      <c r="H1126" s="77">
        <v>1.0995370370370371E-3</v>
      </c>
      <c r="J1126" s="79">
        <f>IF(IF(IF(_xlfn.MAXIFS($F$2:$F1125,$C$2:$C1125,$C1126,$B$2:$B1125,$B1126,$A$2:$A1125,$A1126)=0,"",$E1126-_xlfn.MAXIFS($F$2:$F1125,$C$2:$C1125,$C1126,$B$2:$B1125,$B1126,$A$2:$A1125,$A1126))&lt;0,0,IF(_xlfn.MAXIFS($F$2:$F1125,$C$2:$C1125,$C1126,$B$2:$B1125,$B1126,$A$2:$A1125,$A1126)=0,"",$E1126-_xlfn.MAXIFS($F$2:$F1125,$C$2:$C1125,$C1126,$B$2:$B1125,$B1126,$A$2:$A1125,$A1126)))&gt;0.25,"",IF(IF(_xlfn.MAXIFS($F$2:$F1125,$C$2:$C1125,$C1126,$B$2:$B1125,$B1126,$A$2:$A1125,$A1126)=0,"",$E1126-_xlfn.MAXIFS($F$2:$F1125,$C$2:$C1125,$C1126,$B$2:$B1125,$B1126,$A$2:$A1125,$A1126))&lt;0,0,IF(_xlfn.MAXIFS($F$2:$F1125,$C$2:$C1125,$C1126,$B$2:$B1125,$B1126,$A$2:$A1125,$A1126)=0,"",$E1126-_xlfn.MAXIFS($F$2:$F1125,$C$2:$C1125,$C1126,$B$2:$B1125,$B1126,$A$2:$A1125,$A1126))))</f>
        <v>1.0995370370370239E-3</v>
      </c>
      <c r="K1126" s="6">
        <f t="shared" si="52"/>
        <v>14</v>
      </c>
      <c r="L1126" s="6" t="str">
        <f t="shared" si="53"/>
        <v>LATE</v>
      </c>
      <c r="M1126" s="6" t="str">
        <f t="shared" si="51"/>
        <v>N</v>
      </c>
    </row>
    <row r="1127" spans="1:13" x14ac:dyDescent="0.25">
      <c r="A1127" t="s">
        <v>47</v>
      </c>
      <c r="B1127" s="92">
        <v>46141</v>
      </c>
      <c r="C1127" t="s">
        <v>119</v>
      </c>
      <c r="D1127">
        <v>19532</v>
      </c>
      <c r="E1127" s="76">
        <v>0.61743055555555559</v>
      </c>
      <c r="F1127" s="76">
        <v>0.61870370370370376</v>
      </c>
      <c r="G1127" s="2">
        <v>7.6388888888888895E-2</v>
      </c>
      <c r="H1127" s="77">
        <v>5.3356481481481484E-3</v>
      </c>
      <c r="J1127" s="79">
        <f>IF(IF(IF(_xlfn.MAXIFS($F$2:$F1126,$C$2:$C1126,$C1127,$B$2:$B1126,$B1127,$A$2:$A1126,$A1127)=0,"",$E1127-_xlfn.MAXIFS($F$2:$F1126,$C$2:$C1126,$C1127,$B$2:$B1126,$B1127,$A$2:$A1126,$A1127))&lt;0,0,IF(_xlfn.MAXIFS($F$2:$F1126,$C$2:$C1126,$C1127,$B$2:$B1126,$B1127,$A$2:$A1126,$A1127)=0,"",$E1127-_xlfn.MAXIFS($F$2:$F1126,$C$2:$C1126,$C1127,$B$2:$B1126,$B1127,$A$2:$A1126,$A1127)))&gt;0.25,"",IF(IF(_xlfn.MAXIFS($F$2:$F1126,$C$2:$C1126,$C1127,$B$2:$B1126,$B1127,$A$2:$A1126,$A1127)=0,"",$E1127-_xlfn.MAXIFS($F$2:$F1126,$C$2:$C1126,$C1127,$B$2:$B1126,$B1127,$A$2:$A1126,$A1127))&lt;0,0,IF(_xlfn.MAXIFS($F$2:$F1126,$C$2:$C1126,$C1127,$B$2:$B1126,$B1127,$A$2:$A1126,$A1127)=0,"",$E1127-_xlfn.MAXIFS($F$2:$F1126,$C$2:$C1126,$C1127,$B$2:$B1126,$B1127,$A$2:$A1126,$A1127))))</f>
        <v>5.335648148148131E-3</v>
      </c>
      <c r="K1127" s="6">
        <f t="shared" si="52"/>
        <v>14</v>
      </c>
      <c r="L1127" s="6" t="str">
        <f t="shared" si="53"/>
        <v>LATE</v>
      </c>
      <c r="M1127" s="6" t="str">
        <f t="shared" si="51"/>
        <v>N</v>
      </c>
    </row>
    <row r="1128" spans="1:13" x14ac:dyDescent="0.25">
      <c r="A1128" t="s">
        <v>47</v>
      </c>
      <c r="B1128" s="92">
        <v>46141</v>
      </c>
      <c r="C1128" t="s">
        <v>120</v>
      </c>
      <c r="D1128">
        <v>18132</v>
      </c>
      <c r="E1128" s="76">
        <v>0.61837962962962967</v>
      </c>
      <c r="F1128" s="76">
        <v>0.61924768518518514</v>
      </c>
      <c r="G1128" s="2">
        <v>5.2083333333333336E-2</v>
      </c>
      <c r="H1128" s="77">
        <v>4.3981481481481481E-4</v>
      </c>
      <c r="J1128" s="79">
        <f>IF(IF(IF(_xlfn.MAXIFS($F$2:$F1127,$C$2:$C1127,$C1128,$B$2:$B1127,$B1128,$A$2:$A1127,$A1128)=0,"",$E1128-_xlfn.MAXIFS($F$2:$F1127,$C$2:$C1127,$C1128,$B$2:$B1127,$B1128,$A$2:$A1127,$A1128))&lt;0,0,IF(_xlfn.MAXIFS($F$2:$F1127,$C$2:$C1127,$C1128,$B$2:$B1127,$B1128,$A$2:$A1127,$A1128)=0,"",$E1128-_xlfn.MAXIFS($F$2:$F1127,$C$2:$C1127,$C1128,$B$2:$B1127,$B1128,$A$2:$A1127,$A1128)))&gt;0.25,"",IF(IF(_xlfn.MAXIFS($F$2:$F1127,$C$2:$C1127,$C1128,$B$2:$B1127,$B1128,$A$2:$A1127,$A1128)=0,"",$E1128-_xlfn.MAXIFS($F$2:$F1127,$C$2:$C1127,$C1128,$B$2:$B1127,$B1128,$A$2:$A1127,$A1128))&lt;0,0,IF(_xlfn.MAXIFS($F$2:$F1127,$C$2:$C1127,$C1128,$B$2:$B1127,$B1128,$A$2:$A1127,$A1128)=0,"",$E1128-_xlfn.MAXIFS($F$2:$F1127,$C$2:$C1127,$C1128,$B$2:$B1127,$B1128,$A$2:$A1127,$A1128))))</f>
        <v>4.3981481481480955E-4</v>
      </c>
      <c r="K1128" s="6">
        <f t="shared" si="52"/>
        <v>14</v>
      </c>
      <c r="L1128" s="6" t="str">
        <f t="shared" si="53"/>
        <v>LATE</v>
      </c>
      <c r="M1128" s="6" t="str">
        <f t="shared" si="51"/>
        <v>N</v>
      </c>
    </row>
    <row r="1129" spans="1:13" x14ac:dyDescent="0.25">
      <c r="A1129" t="s">
        <v>47</v>
      </c>
      <c r="B1129" s="92">
        <v>46141</v>
      </c>
      <c r="C1129" t="s">
        <v>119</v>
      </c>
      <c r="D1129">
        <v>25331</v>
      </c>
      <c r="E1129" s="76">
        <v>0.61944444444444446</v>
      </c>
      <c r="F1129" s="76">
        <v>0.6206018518518519</v>
      </c>
      <c r="G1129" s="2">
        <v>6.9444444444444448E-2</v>
      </c>
      <c r="H1129" s="77">
        <v>7.407407407407407E-4</v>
      </c>
      <c r="J1129" s="79">
        <f>IF(IF(IF(_xlfn.MAXIFS($F$2:$F1128,$C$2:$C1128,$C1129,$B$2:$B1128,$B1129,$A$2:$A1128,$A1129)=0,"",$E1129-_xlfn.MAXIFS($F$2:$F1128,$C$2:$C1128,$C1129,$B$2:$B1128,$B1129,$A$2:$A1128,$A1129))&lt;0,0,IF(_xlfn.MAXIFS($F$2:$F1128,$C$2:$C1128,$C1129,$B$2:$B1128,$B1129,$A$2:$A1128,$A1129)=0,"",$E1129-_xlfn.MAXIFS($F$2:$F1128,$C$2:$C1128,$C1129,$B$2:$B1128,$B1129,$A$2:$A1128,$A1129)))&gt;0.25,"",IF(IF(_xlfn.MAXIFS($F$2:$F1128,$C$2:$C1128,$C1129,$B$2:$B1128,$B1129,$A$2:$A1128,$A1129)=0,"",$E1129-_xlfn.MAXIFS($F$2:$F1128,$C$2:$C1128,$C1129,$B$2:$B1128,$B1129,$A$2:$A1128,$A1129))&lt;0,0,IF(_xlfn.MAXIFS($F$2:$F1128,$C$2:$C1128,$C1129,$B$2:$B1128,$B1129,$A$2:$A1128,$A1129)=0,"",$E1129-_xlfn.MAXIFS($F$2:$F1128,$C$2:$C1128,$C1129,$B$2:$B1128,$B1129,$A$2:$A1128,$A1129))))</f>
        <v>7.407407407407085E-4</v>
      </c>
      <c r="K1129" s="6">
        <f t="shared" si="52"/>
        <v>14</v>
      </c>
      <c r="L1129" s="6" t="str">
        <f t="shared" si="53"/>
        <v>LATE</v>
      </c>
      <c r="M1129" s="6" t="str">
        <f t="shared" si="51"/>
        <v>N</v>
      </c>
    </row>
    <row r="1130" spans="1:13" x14ac:dyDescent="0.25">
      <c r="A1130" t="s">
        <v>47</v>
      </c>
      <c r="B1130" s="92">
        <v>46141</v>
      </c>
      <c r="C1130" t="s">
        <v>120</v>
      </c>
      <c r="D1130">
        <v>18432</v>
      </c>
      <c r="E1130" s="76">
        <v>0.61958333333333337</v>
      </c>
      <c r="F1130" s="76">
        <v>0.62056712962962968</v>
      </c>
      <c r="G1130" s="2">
        <v>5.9027777777777776E-2</v>
      </c>
      <c r="H1130" s="77">
        <v>3.3564814814814812E-4</v>
      </c>
      <c r="J1130" s="79">
        <f>IF(IF(IF(_xlfn.MAXIFS($F$2:$F1129,$C$2:$C1129,$C1130,$B$2:$B1129,$B1130,$A$2:$A1129,$A1130)=0,"",$E1130-_xlfn.MAXIFS($F$2:$F1129,$C$2:$C1129,$C1130,$B$2:$B1129,$B1130,$A$2:$A1129,$A1130))&lt;0,0,IF(_xlfn.MAXIFS($F$2:$F1129,$C$2:$C1129,$C1130,$B$2:$B1129,$B1130,$A$2:$A1129,$A1130)=0,"",$E1130-_xlfn.MAXIFS($F$2:$F1129,$C$2:$C1129,$C1130,$B$2:$B1129,$B1130,$A$2:$A1129,$A1130)))&gt;0.25,"",IF(IF(_xlfn.MAXIFS($F$2:$F1129,$C$2:$C1129,$C1130,$B$2:$B1129,$B1130,$A$2:$A1129,$A1130)=0,"",$E1130-_xlfn.MAXIFS($F$2:$F1129,$C$2:$C1129,$C1130,$B$2:$B1129,$B1130,$A$2:$A1129,$A1130))&lt;0,0,IF(_xlfn.MAXIFS($F$2:$F1129,$C$2:$C1129,$C1130,$B$2:$B1129,$B1130,$A$2:$A1129,$A1130)=0,"",$E1130-_xlfn.MAXIFS($F$2:$F1129,$C$2:$C1129,$C1130,$B$2:$B1129,$B1130,$A$2:$A1129,$A1130))))</f>
        <v>3.3564814814823762E-4</v>
      </c>
      <c r="K1130" s="6">
        <f t="shared" si="52"/>
        <v>14</v>
      </c>
      <c r="L1130" s="6" t="str">
        <f t="shared" si="53"/>
        <v>LATE</v>
      </c>
      <c r="M1130" s="6" t="str">
        <f t="shared" si="51"/>
        <v>N</v>
      </c>
    </row>
    <row r="1131" spans="1:13" x14ac:dyDescent="0.25">
      <c r="A1131" t="s">
        <v>47</v>
      </c>
      <c r="B1131" s="92">
        <v>46141</v>
      </c>
      <c r="C1131" t="s">
        <v>121</v>
      </c>
      <c r="D1131">
        <v>19532</v>
      </c>
      <c r="E1131" s="76">
        <v>0.62067129629629625</v>
      </c>
      <c r="F1131" s="76">
        <v>0.62548611111111108</v>
      </c>
      <c r="G1131" s="2">
        <v>0.28888888888888886</v>
      </c>
      <c r="H1131" s="77">
        <v>0</v>
      </c>
      <c r="J1131" s="79">
        <f>IF(IF(IF(_xlfn.MAXIFS($F$2:$F1130,$C$2:$C1130,$C1131,$B$2:$B1130,$B1131,$A$2:$A1130,$A1131)=0,"",$E1131-_xlfn.MAXIFS($F$2:$F1130,$C$2:$C1130,$C1131,$B$2:$B1130,$B1131,$A$2:$A1130,$A1131))&lt;0,0,IF(_xlfn.MAXIFS($F$2:$F1130,$C$2:$C1130,$C1131,$B$2:$B1130,$B1131,$A$2:$A1130,$A1131)=0,"",$E1131-_xlfn.MAXIFS($F$2:$F1130,$C$2:$C1130,$C1131,$B$2:$B1130,$B1131,$A$2:$A1130,$A1131)))&gt;0.25,"",IF(IF(_xlfn.MAXIFS($F$2:$F1130,$C$2:$C1130,$C1131,$B$2:$B1130,$B1131,$A$2:$A1130,$A1131)=0,"",$E1131-_xlfn.MAXIFS($F$2:$F1130,$C$2:$C1130,$C1131,$B$2:$B1130,$B1131,$A$2:$A1130,$A1131))&lt;0,0,IF(_xlfn.MAXIFS($F$2:$F1130,$C$2:$C1130,$C1131,$B$2:$B1130,$B1131,$A$2:$A1130,$A1131)=0,"",$E1131-_xlfn.MAXIFS($F$2:$F1130,$C$2:$C1130,$C1131,$B$2:$B1130,$B1131,$A$2:$A1130,$A1131))))</f>
        <v>0</v>
      </c>
      <c r="K1131" s="6">
        <f t="shared" si="52"/>
        <v>14</v>
      </c>
      <c r="L1131" s="6" t="str">
        <f t="shared" si="53"/>
        <v>LATE</v>
      </c>
      <c r="M1131" s="6" t="str">
        <f t="shared" si="51"/>
        <v>N</v>
      </c>
    </row>
    <row r="1132" spans="1:13" x14ac:dyDescent="0.25">
      <c r="A1132" t="s">
        <v>47</v>
      </c>
      <c r="B1132" s="92">
        <v>46141</v>
      </c>
      <c r="C1132" t="s">
        <v>120</v>
      </c>
      <c r="D1132">
        <v>14432</v>
      </c>
      <c r="E1132" s="76">
        <v>0.62143518518518515</v>
      </c>
      <c r="F1132" s="76">
        <v>0.62236111111111114</v>
      </c>
      <c r="G1132" s="2">
        <v>5.5555555555555552E-2</v>
      </c>
      <c r="H1132" s="77">
        <v>8.6805555555555551E-4</v>
      </c>
      <c r="J1132" s="79">
        <f>IF(IF(IF(_xlfn.MAXIFS($F$2:$F1131,$C$2:$C1131,$C1132,$B$2:$B1131,$B1132,$A$2:$A1131,$A1132)=0,"",$E1132-_xlfn.MAXIFS($F$2:$F1131,$C$2:$C1131,$C1132,$B$2:$B1131,$B1132,$A$2:$A1131,$A1132))&lt;0,0,IF(_xlfn.MAXIFS($F$2:$F1131,$C$2:$C1131,$C1132,$B$2:$B1131,$B1132,$A$2:$A1131,$A1132)=0,"",$E1132-_xlfn.MAXIFS($F$2:$F1131,$C$2:$C1131,$C1132,$B$2:$B1131,$B1132,$A$2:$A1131,$A1132)))&gt;0.25,"",IF(IF(_xlfn.MAXIFS($F$2:$F1131,$C$2:$C1131,$C1132,$B$2:$B1131,$B1132,$A$2:$A1131,$A1132)=0,"",$E1132-_xlfn.MAXIFS($F$2:$F1131,$C$2:$C1131,$C1132,$B$2:$B1131,$B1132,$A$2:$A1131,$A1132))&lt;0,0,IF(_xlfn.MAXIFS($F$2:$F1131,$C$2:$C1131,$C1132,$B$2:$B1131,$B1132,$A$2:$A1131,$A1132)=0,"",$E1132-_xlfn.MAXIFS($F$2:$F1131,$C$2:$C1131,$C1132,$B$2:$B1131,$B1132,$A$2:$A1131,$A1132))))</f>
        <v>8.680555555554692E-4</v>
      </c>
      <c r="K1132" s="6">
        <f t="shared" si="52"/>
        <v>14</v>
      </c>
      <c r="L1132" s="6" t="str">
        <f t="shared" si="53"/>
        <v>LATE</v>
      </c>
      <c r="M1132" s="6" t="str">
        <f t="shared" si="51"/>
        <v>N</v>
      </c>
    </row>
    <row r="1133" spans="1:13" x14ac:dyDescent="0.25">
      <c r="A1133" t="s">
        <v>47</v>
      </c>
      <c r="B1133" s="92">
        <v>46141</v>
      </c>
      <c r="C1133" t="s">
        <v>119</v>
      </c>
      <c r="D1133">
        <v>17232</v>
      </c>
      <c r="E1133" s="76">
        <v>0.62177083333333338</v>
      </c>
      <c r="F1133" s="76">
        <v>0.62292824074074071</v>
      </c>
      <c r="G1133" s="2">
        <v>6.9444444444444448E-2</v>
      </c>
      <c r="H1133" s="77">
        <v>1.1689814814814816E-3</v>
      </c>
      <c r="J1133" s="79">
        <f>IF(IF(IF(_xlfn.MAXIFS($F$2:$F1132,$C$2:$C1132,$C1133,$B$2:$B1132,$B1133,$A$2:$A1132,$A1133)=0,"",$E1133-_xlfn.MAXIFS($F$2:$F1132,$C$2:$C1132,$C1133,$B$2:$B1132,$B1133,$A$2:$A1132,$A1133))&lt;0,0,IF(_xlfn.MAXIFS($F$2:$F1132,$C$2:$C1132,$C1133,$B$2:$B1132,$B1133,$A$2:$A1132,$A1133)=0,"",$E1133-_xlfn.MAXIFS($F$2:$F1132,$C$2:$C1132,$C1133,$B$2:$B1132,$B1133,$A$2:$A1132,$A1133)))&gt;0.25,"",IF(IF(_xlfn.MAXIFS($F$2:$F1132,$C$2:$C1132,$C1133,$B$2:$B1132,$B1133,$A$2:$A1132,$A1133)=0,"",$E1133-_xlfn.MAXIFS($F$2:$F1132,$C$2:$C1132,$C1133,$B$2:$B1132,$B1133,$A$2:$A1132,$A1133))&lt;0,0,IF(_xlfn.MAXIFS($F$2:$F1132,$C$2:$C1132,$C1133,$B$2:$B1132,$B1133,$A$2:$A1132,$A1133)=0,"",$E1133-_xlfn.MAXIFS($F$2:$F1132,$C$2:$C1132,$C1133,$B$2:$B1132,$B1133,$A$2:$A1132,$A1133))))</f>
        <v>1.1689814814814792E-3</v>
      </c>
      <c r="K1133" s="6">
        <f t="shared" si="52"/>
        <v>14</v>
      </c>
      <c r="L1133" s="6" t="str">
        <f t="shared" si="53"/>
        <v>LATE</v>
      </c>
      <c r="M1133" s="6" t="str">
        <f t="shared" si="51"/>
        <v>N</v>
      </c>
    </row>
    <row r="1134" spans="1:13" x14ac:dyDescent="0.25">
      <c r="A1134" t="s">
        <v>47</v>
      </c>
      <c r="B1134" s="92">
        <v>46141</v>
      </c>
      <c r="C1134" t="s">
        <v>121</v>
      </c>
      <c r="D1134">
        <v>25331</v>
      </c>
      <c r="E1134" s="76">
        <v>0.62228009259259254</v>
      </c>
      <c r="F1134" s="76">
        <v>0.62650462962962961</v>
      </c>
      <c r="G1134" s="2">
        <v>0.25347222222222221</v>
      </c>
      <c r="H1134" s="77">
        <v>0</v>
      </c>
      <c r="J1134" s="79">
        <f>IF(IF(IF(_xlfn.MAXIFS($F$2:$F1133,$C$2:$C1133,$C1134,$B$2:$B1133,$B1134,$A$2:$A1133,$A1134)=0,"",$E1134-_xlfn.MAXIFS($F$2:$F1133,$C$2:$C1133,$C1134,$B$2:$B1133,$B1134,$A$2:$A1133,$A1134))&lt;0,0,IF(_xlfn.MAXIFS($F$2:$F1133,$C$2:$C1133,$C1134,$B$2:$B1133,$B1134,$A$2:$A1133,$A1134)=0,"",$E1134-_xlfn.MAXIFS($F$2:$F1133,$C$2:$C1133,$C1134,$B$2:$B1133,$B1134,$A$2:$A1133,$A1134)))&gt;0.25,"",IF(IF(_xlfn.MAXIFS($F$2:$F1133,$C$2:$C1133,$C1134,$B$2:$B1133,$B1134,$A$2:$A1133,$A1134)=0,"",$E1134-_xlfn.MAXIFS($F$2:$F1133,$C$2:$C1133,$C1134,$B$2:$B1133,$B1134,$A$2:$A1133,$A1134))&lt;0,0,IF(_xlfn.MAXIFS($F$2:$F1133,$C$2:$C1133,$C1134,$B$2:$B1133,$B1134,$A$2:$A1133,$A1134)=0,"",$E1134-_xlfn.MAXIFS($F$2:$F1133,$C$2:$C1133,$C1134,$B$2:$B1133,$B1134,$A$2:$A1133,$A1134))))</f>
        <v>0</v>
      </c>
      <c r="K1134" s="6">
        <f t="shared" si="52"/>
        <v>14</v>
      </c>
      <c r="L1134" s="6" t="str">
        <f t="shared" si="53"/>
        <v>LATE</v>
      </c>
      <c r="M1134" s="6" t="str">
        <f t="shared" si="51"/>
        <v>N</v>
      </c>
    </row>
    <row r="1135" spans="1:13" x14ac:dyDescent="0.25">
      <c r="A1135" t="s">
        <v>47</v>
      </c>
      <c r="B1135" s="92">
        <v>46141</v>
      </c>
      <c r="C1135" t="s">
        <v>119</v>
      </c>
      <c r="D1135">
        <v>18132</v>
      </c>
      <c r="E1135" s="76">
        <v>0.62254629629629632</v>
      </c>
      <c r="F1135" s="76">
        <v>0.62347222222222221</v>
      </c>
      <c r="G1135" s="2">
        <v>5.5555555555555552E-2</v>
      </c>
      <c r="H1135" s="77">
        <v>0</v>
      </c>
      <c r="J1135" s="79">
        <f>IF(IF(IF(_xlfn.MAXIFS($F$2:$F1134,$C$2:$C1134,$C1135,$B$2:$B1134,$B1135,$A$2:$A1134,$A1135)=0,"",$E1135-_xlfn.MAXIFS($F$2:$F1134,$C$2:$C1134,$C1135,$B$2:$B1134,$B1135,$A$2:$A1134,$A1135))&lt;0,0,IF(_xlfn.MAXIFS($F$2:$F1134,$C$2:$C1134,$C1135,$B$2:$B1134,$B1135,$A$2:$A1134,$A1135)=0,"",$E1135-_xlfn.MAXIFS($F$2:$F1134,$C$2:$C1134,$C1135,$B$2:$B1134,$B1135,$A$2:$A1134,$A1135)))&gt;0.25,"",IF(IF(_xlfn.MAXIFS($F$2:$F1134,$C$2:$C1134,$C1135,$B$2:$B1134,$B1135,$A$2:$A1134,$A1135)=0,"",$E1135-_xlfn.MAXIFS($F$2:$F1134,$C$2:$C1134,$C1135,$B$2:$B1134,$B1135,$A$2:$A1134,$A1135))&lt;0,0,IF(_xlfn.MAXIFS($F$2:$F1134,$C$2:$C1134,$C1135,$B$2:$B1134,$B1135,$A$2:$A1134,$A1135)=0,"",$E1135-_xlfn.MAXIFS($F$2:$F1134,$C$2:$C1134,$C1135,$B$2:$B1134,$B1135,$A$2:$A1134,$A1135))))</f>
        <v>0</v>
      </c>
      <c r="K1135" s="6">
        <f t="shared" si="52"/>
        <v>14</v>
      </c>
      <c r="L1135" s="6" t="str">
        <f t="shared" si="53"/>
        <v>LATE</v>
      </c>
      <c r="M1135" s="6" t="str">
        <f t="shared" si="51"/>
        <v>N</v>
      </c>
    </row>
    <row r="1136" spans="1:13" x14ac:dyDescent="0.25">
      <c r="A1136" t="s">
        <v>47</v>
      </c>
      <c r="B1136" s="92">
        <v>46141</v>
      </c>
      <c r="C1136" t="s">
        <v>120</v>
      </c>
      <c r="D1136">
        <v>17332</v>
      </c>
      <c r="E1136" s="76">
        <v>0.6237152777777778</v>
      </c>
      <c r="F1136" s="76">
        <v>0.62487268518518524</v>
      </c>
      <c r="G1136" s="2">
        <v>6.9444444444444448E-2</v>
      </c>
      <c r="H1136" s="77">
        <v>1.3541666666666667E-3</v>
      </c>
      <c r="J1136" s="79">
        <f>IF(IF(IF(_xlfn.MAXIFS($F$2:$F1135,$C$2:$C1135,$C1136,$B$2:$B1135,$B1136,$A$2:$A1135,$A1136)=0,"",$E1136-_xlfn.MAXIFS($F$2:$F1135,$C$2:$C1135,$C1136,$B$2:$B1135,$B1136,$A$2:$A1135,$A1136))&lt;0,0,IF(_xlfn.MAXIFS($F$2:$F1135,$C$2:$C1135,$C1136,$B$2:$B1135,$B1136,$A$2:$A1135,$A1136)=0,"",$E1136-_xlfn.MAXIFS($F$2:$F1135,$C$2:$C1135,$C1136,$B$2:$B1135,$B1136,$A$2:$A1135,$A1136)))&gt;0.25,"",IF(IF(_xlfn.MAXIFS($F$2:$F1135,$C$2:$C1135,$C1136,$B$2:$B1135,$B1136,$A$2:$A1135,$A1136)=0,"",$E1136-_xlfn.MAXIFS($F$2:$F1135,$C$2:$C1135,$C1136,$B$2:$B1135,$B1136,$A$2:$A1135,$A1136))&lt;0,0,IF(_xlfn.MAXIFS($F$2:$F1135,$C$2:$C1135,$C1136,$B$2:$B1135,$B1136,$A$2:$A1135,$A1136)=0,"",$E1136-_xlfn.MAXIFS($F$2:$F1135,$C$2:$C1135,$C1136,$B$2:$B1135,$B1136,$A$2:$A1135,$A1136))))</f>
        <v>1.3541666666666563E-3</v>
      </c>
      <c r="K1136" s="6">
        <f t="shared" si="52"/>
        <v>14</v>
      </c>
      <c r="L1136" s="6" t="str">
        <f t="shared" si="53"/>
        <v>LATE</v>
      </c>
      <c r="M1136" s="6" t="str">
        <f t="shared" si="51"/>
        <v>N</v>
      </c>
    </row>
    <row r="1137" spans="1:13" x14ac:dyDescent="0.25">
      <c r="A1137" t="s">
        <v>47</v>
      </c>
      <c r="B1137" s="92">
        <v>46141</v>
      </c>
      <c r="C1137" t="s">
        <v>119</v>
      </c>
      <c r="D1137">
        <v>18432</v>
      </c>
      <c r="E1137" s="76">
        <v>0.62409722222222219</v>
      </c>
      <c r="F1137" s="76">
        <v>0.62519675925925922</v>
      </c>
      <c r="G1137" s="2">
        <v>6.5972222222222224E-2</v>
      </c>
      <c r="H1137" s="77">
        <v>6.2500000000000001E-4</v>
      </c>
      <c r="J1137" s="79">
        <f>IF(IF(IF(_xlfn.MAXIFS($F$2:$F1136,$C$2:$C1136,$C1137,$B$2:$B1136,$B1137,$A$2:$A1136,$A1137)=0,"",$E1137-_xlfn.MAXIFS($F$2:$F1136,$C$2:$C1136,$C1137,$B$2:$B1136,$B1137,$A$2:$A1136,$A1137))&lt;0,0,IF(_xlfn.MAXIFS($F$2:$F1136,$C$2:$C1136,$C1137,$B$2:$B1136,$B1137,$A$2:$A1136,$A1137)=0,"",$E1137-_xlfn.MAXIFS($F$2:$F1136,$C$2:$C1136,$C1137,$B$2:$B1136,$B1137,$A$2:$A1136,$A1137)))&gt;0.25,"",IF(IF(_xlfn.MAXIFS($F$2:$F1136,$C$2:$C1136,$C1137,$B$2:$B1136,$B1137,$A$2:$A1136,$A1137)=0,"",$E1137-_xlfn.MAXIFS($F$2:$F1136,$C$2:$C1136,$C1137,$B$2:$B1136,$B1137,$A$2:$A1136,$A1137))&lt;0,0,IF(_xlfn.MAXIFS($F$2:$F1136,$C$2:$C1136,$C1137,$B$2:$B1136,$B1137,$A$2:$A1136,$A1137)=0,"",$E1137-_xlfn.MAXIFS($F$2:$F1136,$C$2:$C1136,$C1137,$B$2:$B1136,$B1137,$A$2:$A1136,$A1137))))</f>
        <v>6.2499999999998668E-4</v>
      </c>
      <c r="K1137" s="6">
        <f t="shared" si="52"/>
        <v>14</v>
      </c>
      <c r="L1137" s="6" t="str">
        <f t="shared" si="53"/>
        <v>LATE</v>
      </c>
      <c r="M1137" s="6" t="str">
        <f t="shared" si="51"/>
        <v>N</v>
      </c>
    </row>
    <row r="1138" spans="1:13" x14ac:dyDescent="0.25">
      <c r="A1138" t="s">
        <v>47</v>
      </c>
      <c r="B1138" s="92">
        <v>46141</v>
      </c>
      <c r="C1138" t="s">
        <v>120</v>
      </c>
      <c r="D1138">
        <v>20431</v>
      </c>
      <c r="E1138" s="76">
        <v>0.62434027777777779</v>
      </c>
      <c r="F1138" s="76">
        <v>0.62811342592592589</v>
      </c>
      <c r="G1138" s="2">
        <v>0.22638888888888889</v>
      </c>
      <c r="H1138" s="77">
        <v>0</v>
      </c>
      <c r="J1138" s="79">
        <f>IF(IF(IF(_xlfn.MAXIFS($F$2:$F1137,$C$2:$C1137,$C1138,$B$2:$B1137,$B1138,$A$2:$A1137,$A1138)=0,"",$E1138-_xlfn.MAXIFS($F$2:$F1137,$C$2:$C1137,$C1138,$B$2:$B1137,$B1138,$A$2:$A1137,$A1138))&lt;0,0,IF(_xlfn.MAXIFS($F$2:$F1137,$C$2:$C1137,$C1138,$B$2:$B1137,$B1138,$A$2:$A1137,$A1138)=0,"",$E1138-_xlfn.MAXIFS($F$2:$F1137,$C$2:$C1137,$C1138,$B$2:$B1137,$B1138,$A$2:$A1137,$A1138)))&gt;0.25,"",IF(IF(_xlfn.MAXIFS($F$2:$F1137,$C$2:$C1137,$C1138,$B$2:$B1137,$B1138,$A$2:$A1137,$A1138)=0,"",$E1138-_xlfn.MAXIFS($F$2:$F1137,$C$2:$C1137,$C1138,$B$2:$B1137,$B1138,$A$2:$A1137,$A1138))&lt;0,0,IF(_xlfn.MAXIFS($F$2:$F1137,$C$2:$C1137,$C1138,$B$2:$B1137,$B1138,$A$2:$A1137,$A1138)=0,"",$E1138-_xlfn.MAXIFS($F$2:$F1137,$C$2:$C1137,$C1138,$B$2:$B1137,$B1138,$A$2:$A1137,$A1138))))</f>
        <v>0</v>
      </c>
      <c r="K1138" s="6">
        <f t="shared" si="52"/>
        <v>14</v>
      </c>
      <c r="L1138" s="6" t="str">
        <f t="shared" si="53"/>
        <v>LATE</v>
      </c>
      <c r="M1138" s="6" t="str">
        <f t="shared" si="51"/>
        <v>N</v>
      </c>
    </row>
    <row r="1139" spans="1:13" x14ac:dyDescent="0.25">
      <c r="A1139" t="s">
        <v>47</v>
      </c>
      <c r="B1139" s="92">
        <v>46141</v>
      </c>
      <c r="C1139" t="s">
        <v>121</v>
      </c>
      <c r="D1139">
        <v>17232</v>
      </c>
      <c r="E1139" s="76">
        <v>0.62472222222222218</v>
      </c>
      <c r="F1139" s="76">
        <v>0.62790509259259264</v>
      </c>
      <c r="G1139" s="2">
        <v>0.19097222222222221</v>
      </c>
      <c r="H1139" s="77">
        <v>0</v>
      </c>
      <c r="J1139" s="79">
        <f>IF(IF(IF(_xlfn.MAXIFS($F$2:$F1138,$C$2:$C1138,$C1139,$B$2:$B1138,$B1139,$A$2:$A1138,$A1139)=0,"",$E1139-_xlfn.MAXIFS($F$2:$F1138,$C$2:$C1138,$C1139,$B$2:$B1138,$B1139,$A$2:$A1138,$A1139))&lt;0,0,IF(_xlfn.MAXIFS($F$2:$F1138,$C$2:$C1138,$C1139,$B$2:$B1138,$B1139,$A$2:$A1138,$A1139)=0,"",$E1139-_xlfn.MAXIFS($F$2:$F1138,$C$2:$C1138,$C1139,$B$2:$B1138,$B1139,$A$2:$A1138,$A1139)))&gt;0.25,"",IF(IF(_xlfn.MAXIFS($F$2:$F1138,$C$2:$C1138,$C1139,$B$2:$B1138,$B1139,$A$2:$A1138,$A1139)=0,"",$E1139-_xlfn.MAXIFS($F$2:$F1138,$C$2:$C1138,$C1139,$B$2:$B1138,$B1139,$A$2:$A1138,$A1139))&lt;0,0,IF(_xlfn.MAXIFS($F$2:$F1138,$C$2:$C1138,$C1139,$B$2:$B1138,$B1139,$A$2:$A1138,$A1139)=0,"",$E1139-_xlfn.MAXIFS($F$2:$F1138,$C$2:$C1138,$C1139,$B$2:$B1138,$B1139,$A$2:$A1138,$A1139))))</f>
        <v>0</v>
      </c>
      <c r="K1139" s="6">
        <f t="shared" si="52"/>
        <v>14</v>
      </c>
      <c r="L1139" s="6" t="str">
        <f t="shared" si="53"/>
        <v>LATE</v>
      </c>
      <c r="M1139" s="6" t="str">
        <f t="shared" si="51"/>
        <v>N</v>
      </c>
    </row>
    <row r="1140" spans="1:13" x14ac:dyDescent="0.25">
      <c r="A1140" t="s">
        <v>47</v>
      </c>
      <c r="B1140" s="92">
        <v>46141</v>
      </c>
      <c r="C1140" t="s">
        <v>119</v>
      </c>
      <c r="D1140">
        <v>14432</v>
      </c>
      <c r="E1140" s="76">
        <v>0.62502314814814819</v>
      </c>
      <c r="F1140" s="76">
        <v>0.62607638888888884</v>
      </c>
      <c r="G1140" s="2">
        <v>6.3194444444444442E-2</v>
      </c>
      <c r="H1140" s="77">
        <v>0</v>
      </c>
      <c r="J1140" s="79">
        <f>IF(IF(IF(_xlfn.MAXIFS($F$2:$F1139,$C$2:$C1139,$C1140,$B$2:$B1139,$B1140,$A$2:$A1139,$A1140)=0,"",$E1140-_xlfn.MAXIFS($F$2:$F1139,$C$2:$C1139,$C1140,$B$2:$B1139,$B1140,$A$2:$A1139,$A1140))&lt;0,0,IF(_xlfn.MAXIFS($F$2:$F1139,$C$2:$C1139,$C1140,$B$2:$B1139,$B1140,$A$2:$A1139,$A1140)=0,"",$E1140-_xlfn.MAXIFS($F$2:$F1139,$C$2:$C1139,$C1140,$B$2:$B1139,$B1140,$A$2:$A1139,$A1140)))&gt;0.25,"",IF(IF(_xlfn.MAXIFS($F$2:$F1139,$C$2:$C1139,$C1140,$B$2:$B1139,$B1140,$A$2:$A1139,$A1140)=0,"",$E1140-_xlfn.MAXIFS($F$2:$F1139,$C$2:$C1139,$C1140,$B$2:$B1139,$B1140,$A$2:$A1139,$A1140))&lt;0,0,IF(_xlfn.MAXIFS($F$2:$F1139,$C$2:$C1139,$C1140,$B$2:$B1139,$B1140,$A$2:$A1139,$A1140)=0,"",$E1140-_xlfn.MAXIFS($F$2:$F1139,$C$2:$C1139,$C1140,$B$2:$B1139,$B1140,$A$2:$A1139,$A1140))))</f>
        <v>0</v>
      </c>
      <c r="K1140" s="6">
        <f t="shared" si="52"/>
        <v>15</v>
      </c>
      <c r="L1140" s="6" t="str">
        <f t="shared" si="53"/>
        <v>EARLY</v>
      </c>
      <c r="M1140" s="6" t="str">
        <f t="shared" si="51"/>
        <v>N</v>
      </c>
    </row>
    <row r="1141" spans="1:13" x14ac:dyDescent="0.25">
      <c r="A1141" t="s">
        <v>47</v>
      </c>
      <c r="B1141" s="92">
        <v>46141</v>
      </c>
      <c r="C1141" t="s">
        <v>121</v>
      </c>
      <c r="D1141">
        <v>18132</v>
      </c>
      <c r="E1141" s="76">
        <v>0.62509259259259264</v>
      </c>
      <c r="F1141" s="76">
        <v>0.6283333333333333</v>
      </c>
      <c r="G1141" s="2">
        <v>0.19444444444444445</v>
      </c>
      <c r="H1141" s="77">
        <v>0</v>
      </c>
      <c r="J1141" s="79">
        <f>IF(IF(IF(_xlfn.MAXIFS($F$2:$F1140,$C$2:$C1140,$C1141,$B$2:$B1140,$B1141,$A$2:$A1140,$A1141)=0,"",$E1141-_xlfn.MAXIFS($F$2:$F1140,$C$2:$C1140,$C1141,$B$2:$B1140,$B1141,$A$2:$A1140,$A1141))&lt;0,0,IF(_xlfn.MAXIFS($F$2:$F1140,$C$2:$C1140,$C1141,$B$2:$B1140,$B1141,$A$2:$A1140,$A1141)=0,"",$E1141-_xlfn.MAXIFS($F$2:$F1140,$C$2:$C1140,$C1141,$B$2:$B1140,$B1141,$A$2:$A1140,$A1141)))&gt;0.25,"",IF(IF(_xlfn.MAXIFS($F$2:$F1140,$C$2:$C1140,$C1141,$B$2:$B1140,$B1141,$A$2:$A1140,$A1141)=0,"",$E1141-_xlfn.MAXIFS($F$2:$F1140,$C$2:$C1140,$C1141,$B$2:$B1140,$B1141,$A$2:$A1140,$A1141))&lt;0,0,IF(_xlfn.MAXIFS($F$2:$F1140,$C$2:$C1140,$C1141,$B$2:$B1140,$B1141,$A$2:$A1140,$A1141)=0,"",$E1141-_xlfn.MAXIFS($F$2:$F1140,$C$2:$C1140,$C1141,$B$2:$B1140,$B1141,$A$2:$A1140,$A1141))))</f>
        <v>0</v>
      </c>
      <c r="K1141" s="6">
        <f t="shared" si="52"/>
        <v>15</v>
      </c>
      <c r="L1141" s="6" t="str">
        <f t="shared" si="53"/>
        <v>EARLY</v>
      </c>
      <c r="M1141" s="6" t="str">
        <f t="shared" si="51"/>
        <v>N</v>
      </c>
    </row>
    <row r="1142" spans="1:13" x14ac:dyDescent="0.25">
      <c r="A1142" t="s">
        <v>47</v>
      </c>
      <c r="B1142" s="92">
        <v>46141</v>
      </c>
      <c r="C1142" t="s">
        <v>121</v>
      </c>
      <c r="D1142">
        <v>18432</v>
      </c>
      <c r="E1142" s="76">
        <v>0.62699074074074079</v>
      </c>
      <c r="F1142" s="76">
        <v>0.63283564814814819</v>
      </c>
      <c r="G1142" s="2">
        <v>0.35069444444444442</v>
      </c>
      <c r="H1142" s="77">
        <v>0</v>
      </c>
      <c r="J1142" s="79">
        <f>IF(IF(IF(_xlfn.MAXIFS($F$2:$F1141,$C$2:$C1141,$C1142,$B$2:$B1141,$B1142,$A$2:$A1141,$A1142)=0,"",$E1142-_xlfn.MAXIFS($F$2:$F1141,$C$2:$C1141,$C1142,$B$2:$B1141,$B1142,$A$2:$A1141,$A1142))&lt;0,0,IF(_xlfn.MAXIFS($F$2:$F1141,$C$2:$C1141,$C1142,$B$2:$B1141,$B1142,$A$2:$A1141,$A1142)=0,"",$E1142-_xlfn.MAXIFS($F$2:$F1141,$C$2:$C1141,$C1142,$B$2:$B1141,$B1142,$A$2:$A1141,$A1142)))&gt;0.25,"",IF(IF(_xlfn.MAXIFS($F$2:$F1141,$C$2:$C1141,$C1142,$B$2:$B1141,$B1142,$A$2:$A1141,$A1142)=0,"",$E1142-_xlfn.MAXIFS($F$2:$F1141,$C$2:$C1141,$C1142,$B$2:$B1141,$B1142,$A$2:$A1141,$A1142))&lt;0,0,IF(_xlfn.MAXIFS($F$2:$F1141,$C$2:$C1141,$C1142,$B$2:$B1141,$B1142,$A$2:$A1141,$A1142)=0,"",$E1142-_xlfn.MAXIFS($F$2:$F1141,$C$2:$C1141,$C1142,$B$2:$B1141,$B1142,$A$2:$A1141,$A1142))))</f>
        <v>0</v>
      </c>
      <c r="K1142" s="6">
        <f t="shared" si="52"/>
        <v>15</v>
      </c>
      <c r="L1142" s="6" t="str">
        <f t="shared" si="53"/>
        <v>EARLY</v>
      </c>
      <c r="M1142" s="6" t="str">
        <f t="shared" si="51"/>
        <v>N</v>
      </c>
    </row>
    <row r="1143" spans="1:13" x14ac:dyDescent="0.25">
      <c r="A1143" t="s">
        <v>47</v>
      </c>
      <c r="B1143" s="92">
        <v>46141</v>
      </c>
      <c r="C1143" t="s">
        <v>121</v>
      </c>
      <c r="D1143">
        <v>14432</v>
      </c>
      <c r="E1143" s="76">
        <v>0.62763888888888886</v>
      </c>
      <c r="F1143" s="76">
        <v>0.63487268518518514</v>
      </c>
      <c r="G1143" s="2">
        <v>0.43402777777777779</v>
      </c>
      <c r="H1143" s="77">
        <v>0</v>
      </c>
      <c r="J1143" s="79">
        <f>IF(IF(IF(_xlfn.MAXIFS($F$2:$F1142,$C$2:$C1142,$C1143,$B$2:$B1142,$B1143,$A$2:$A1142,$A1143)=0,"",$E1143-_xlfn.MAXIFS($F$2:$F1142,$C$2:$C1142,$C1143,$B$2:$B1142,$B1143,$A$2:$A1142,$A1143))&lt;0,0,IF(_xlfn.MAXIFS($F$2:$F1142,$C$2:$C1142,$C1143,$B$2:$B1142,$B1143,$A$2:$A1142,$A1143)=0,"",$E1143-_xlfn.MAXIFS($F$2:$F1142,$C$2:$C1142,$C1143,$B$2:$B1142,$B1143,$A$2:$A1142,$A1143)))&gt;0.25,"",IF(IF(_xlfn.MAXIFS($F$2:$F1142,$C$2:$C1142,$C1143,$B$2:$B1142,$B1143,$A$2:$A1142,$A1143)=0,"",$E1143-_xlfn.MAXIFS($F$2:$F1142,$C$2:$C1142,$C1143,$B$2:$B1142,$B1143,$A$2:$A1142,$A1143))&lt;0,0,IF(_xlfn.MAXIFS($F$2:$F1142,$C$2:$C1142,$C1143,$B$2:$B1142,$B1143,$A$2:$A1142,$A1143)=0,"",$E1143-_xlfn.MAXIFS($F$2:$F1142,$C$2:$C1142,$C1143,$B$2:$B1142,$B1143,$A$2:$A1142,$A1143))))</f>
        <v>0</v>
      </c>
      <c r="K1143" s="6">
        <f t="shared" si="52"/>
        <v>15</v>
      </c>
      <c r="L1143" s="6" t="str">
        <f t="shared" si="53"/>
        <v>EARLY</v>
      </c>
      <c r="M1143" s="6" t="str">
        <f t="shared" si="51"/>
        <v>N</v>
      </c>
    </row>
    <row r="1144" spans="1:13" x14ac:dyDescent="0.25">
      <c r="A1144" t="s">
        <v>47</v>
      </c>
      <c r="B1144" s="92">
        <v>46141</v>
      </c>
      <c r="C1144" t="s">
        <v>119</v>
      </c>
      <c r="D1144">
        <v>17332</v>
      </c>
      <c r="E1144" s="76">
        <v>0.62892361111111106</v>
      </c>
      <c r="F1144" s="76">
        <v>0.62996527777777778</v>
      </c>
      <c r="G1144" s="2">
        <v>6.25E-2</v>
      </c>
      <c r="H1144" s="77">
        <v>2.8472222222222223E-3</v>
      </c>
      <c r="J1144" s="79">
        <f>IF(IF(IF(_xlfn.MAXIFS($F$2:$F1143,$C$2:$C1143,$C1144,$B$2:$B1143,$B1144,$A$2:$A1143,$A1144)=0,"",$E1144-_xlfn.MAXIFS($F$2:$F1143,$C$2:$C1143,$C1144,$B$2:$B1143,$B1144,$A$2:$A1143,$A1144))&lt;0,0,IF(_xlfn.MAXIFS($F$2:$F1143,$C$2:$C1143,$C1144,$B$2:$B1143,$B1144,$A$2:$A1143,$A1144)=0,"",$E1144-_xlfn.MAXIFS($F$2:$F1143,$C$2:$C1143,$C1144,$B$2:$B1143,$B1144,$A$2:$A1143,$A1144)))&gt;0.25,"",IF(IF(_xlfn.MAXIFS($F$2:$F1143,$C$2:$C1143,$C1144,$B$2:$B1143,$B1144,$A$2:$A1143,$A1144)=0,"",$E1144-_xlfn.MAXIFS($F$2:$F1143,$C$2:$C1143,$C1144,$B$2:$B1143,$B1144,$A$2:$A1143,$A1144))&lt;0,0,IF(_xlfn.MAXIFS($F$2:$F1143,$C$2:$C1143,$C1144,$B$2:$B1143,$B1144,$A$2:$A1143,$A1144)=0,"",$E1144-_xlfn.MAXIFS($F$2:$F1143,$C$2:$C1143,$C1144,$B$2:$B1143,$B1144,$A$2:$A1143,$A1144))))</f>
        <v>2.8472222222222232E-3</v>
      </c>
      <c r="K1144" s="6">
        <f t="shared" si="52"/>
        <v>15</v>
      </c>
      <c r="L1144" s="6" t="str">
        <f t="shared" si="53"/>
        <v>EARLY</v>
      </c>
      <c r="M1144" s="6" t="str">
        <f t="shared" si="51"/>
        <v>N</v>
      </c>
    </row>
    <row r="1145" spans="1:13" x14ac:dyDescent="0.25">
      <c r="A1145" t="s">
        <v>47</v>
      </c>
      <c r="B1145" s="92">
        <v>46141</v>
      </c>
      <c r="C1145" t="s">
        <v>120</v>
      </c>
      <c r="D1145">
        <v>14232</v>
      </c>
      <c r="E1145" s="76">
        <v>0.62928240740740737</v>
      </c>
      <c r="F1145" s="76">
        <v>0.63026620370370368</v>
      </c>
      <c r="G1145" s="2">
        <v>5.9027777777777776E-2</v>
      </c>
      <c r="H1145" s="77">
        <v>1.1689814814814816E-3</v>
      </c>
      <c r="J1145" s="79">
        <f>IF(IF(IF(_xlfn.MAXIFS($F$2:$F1144,$C$2:$C1144,$C1145,$B$2:$B1144,$B1145,$A$2:$A1144,$A1145)=0,"",$E1145-_xlfn.MAXIFS($F$2:$F1144,$C$2:$C1144,$C1145,$B$2:$B1144,$B1145,$A$2:$A1144,$A1145))&lt;0,0,IF(_xlfn.MAXIFS($F$2:$F1144,$C$2:$C1144,$C1145,$B$2:$B1144,$B1145,$A$2:$A1144,$A1145)=0,"",$E1145-_xlfn.MAXIFS($F$2:$F1144,$C$2:$C1144,$C1145,$B$2:$B1144,$B1145,$A$2:$A1144,$A1145)))&gt;0.25,"",IF(IF(_xlfn.MAXIFS($F$2:$F1144,$C$2:$C1144,$C1145,$B$2:$B1144,$B1145,$A$2:$A1144,$A1145)=0,"",$E1145-_xlfn.MAXIFS($F$2:$F1144,$C$2:$C1144,$C1145,$B$2:$B1144,$B1145,$A$2:$A1144,$A1145))&lt;0,0,IF(_xlfn.MAXIFS($F$2:$F1144,$C$2:$C1144,$C1145,$B$2:$B1144,$B1145,$A$2:$A1144,$A1145)=0,"",$E1145-_xlfn.MAXIFS($F$2:$F1144,$C$2:$C1144,$C1145,$B$2:$B1144,$B1145,$A$2:$A1144,$A1145))))</f>
        <v>1.1689814814814792E-3</v>
      </c>
      <c r="K1145" s="6">
        <f t="shared" si="52"/>
        <v>15</v>
      </c>
      <c r="L1145" s="6" t="str">
        <f t="shared" si="53"/>
        <v>EARLY</v>
      </c>
      <c r="M1145" s="6" t="str">
        <f t="shared" si="51"/>
        <v>N</v>
      </c>
    </row>
    <row r="1146" spans="1:13" x14ac:dyDescent="0.25">
      <c r="A1146" t="s">
        <v>47</v>
      </c>
      <c r="B1146" s="92">
        <v>46141</v>
      </c>
      <c r="C1146" t="s">
        <v>121</v>
      </c>
      <c r="D1146">
        <v>17332</v>
      </c>
      <c r="E1146" s="76">
        <v>0.63141203703703708</v>
      </c>
      <c r="F1146" s="76">
        <v>0.63667824074074075</v>
      </c>
      <c r="G1146" s="2">
        <v>0.31597222222222221</v>
      </c>
      <c r="H1146" s="77">
        <v>0</v>
      </c>
      <c r="J1146" s="79">
        <f>IF(IF(IF(_xlfn.MAXIFS($F$2:$F1145,$C$2:$C1145,$C1146,$B$2:$B1145,$B1146,$A$2:$A1145,$A1146)=0,"",$E1146-_xlfn.MAXIFS($F$2:$F1145,$C$2:$C1145,$C1146,$B$2:$B1145,$B1146,$A$2:$A1145,$A1146))&lt;0,0,IF(_xlfn.MAXIFS($F$2:$F1145,$C$2:$C1145,$C1146,$B$2:$B1145,$B1146,$A$2:$A1145,$A1146)=0,"",$E1146-_xlfn.MAXIFS($F$2:$F1145,$C$2:$C1145,$C1146,$B$2:$B1145,$B1146,$A$2:$A1145,$A1146)))&gt;0.25,"",IF(IF(_xlfn.MAXIFS($F$2:$F1145,$C$2:$C1145,$C1146,$B$2:$B1145,$B1146,$A$2:$A1145,$A1146)=0,"",$E1146-_xlfn.MAXIFS($F$2:$F1145,$C$2:$C1145,$C1146,$B$2:$B1145,$B1146,$A$2:$A1145,$A1146))&lt;0,0,IF(_xlfn.MAXIFS($F$2:$F1145,$C$2:$C1145,$C1146,$B$2:$B1145,$B1146,$A$2:$A1145,$A1146)=0,"",$E1146-_xlfn.MAXIFS($F$2:$F1145,$C$2:$C1145,$C1146,$B$2:$B1145,$B1146,$A$2:$A1145,$A1146))))</f>
        <v>0</v>
      </c>
      <c r="K1146" s="6">
        <f t="shared" si="52"/>
        <v>15</v>
      </c>
      <c r="L1146" s="6" t="str">
        <f t="shared" si="53"/>
        <v>EARLY</v>
      </c>
      <c r="M1146" s="6" t="str">
        <f t="shared" si="51"/>
        <v>N</v>
      </c>
    </row>
    <row r="1147" spans="1:13" x14ac:dyDescent="0.25">
      <c r="A1147" t="s">
        <v>47</v>
      </c>
      <c r="B1147" s="92">
        <v>46141</v>
      </c>
      <c r="C1147" t="s">
        <v>119</v>
      </c>
      <c r="D1147">
        <v>20431</v>
      </c>
      <c r="E1147" s="76">
        <v>0.63216435185185182</v>
      </c>
      <c r="F1147" s="76">
        <v>0.63309027777777782</v>
      </c>
      <c r="G1147" s="2">
        <v>5.5555555555555552E-2</v>
      </c>
      <c r="H1147" s="77">
        <v>2.1990740740740742E-3</v>
      </c>
      <c r="J1147" s="79">
        <f>IF(IF(IF(_xlfn.MAXIFS($F$2:$F1146,$C$2:$C1146,$C1147,$B$2:$B1146,$B1147,$A$2:$A1146,$A1147)=0,"",$E1147-_xlfn.MAXIFS($F$2:$F1146,$C$2:$C1146,$C1147,$B$2:$B1146,$B1147,$A$2:$A1146,$A1147))&lt;0,0,IF(_xlfn.MAXIFS($F$2:$F1146,$C$2:$C1146,$C1147,$B$2:$B1146,$B1147,$A$2:$A1146,$A1147)=0,"",$E1147-_xlfn.MAXIFS($F$2:$F1146,$C$2:$C1146,$C1147,$B$2:$B1146,$B1147,$A$2:$A1146,$A1147)))&gt;0.25,"",IF(IF(_xlfn.MAXIFS($F$2:$F1146,$C$2:$C1146,$C1147,$B$2:$B1146,$B1147,$A$2:$A1146,$A1147)=0,"",$E1147-_xlfn.MAXIFS($F$2:$F1146,$C$2:$C1146,$C1147,$B$2:$B1146,$B1147,$A$2:$A1146,$A1147))&lt;0,0,IF(_xlfn.MAXIFS($F$2:$F1146,$C$2:$C1146,$C1147,$B$2:$B1146,$B1147,$A$2:$A1146,$A1147)=0,"",$E1147-_xlfn.MAXIFS($F$2:$F1146,$C$2:$C1146,$C1147,$B$2:$B1146,$B1147,$A$2:$A1146,$A1147))))</f>
        <v>2.1990740740740478E-3</v>
      </c>
      <c r="K1147" s="6">
        <f t="shared" si="52"/>
        <v>15</v>
      </c>
      <c r="L1147" s="6" t="str">
        <f t="shared" si="53"/>
        <v>EARLY</v>
      </c>
      <c r="M1147" s="6" t="str">
        <f t="shared" si="51"/>
        <v>N</v>
      </c>
    </row>
    <row r="1148" spans="1:13" x14ac:dyDescent="0.25">
      <c r="A1148" t="s">
        <v>47</v>
      </c>
      <c r="B1148" s="92">
        <v>46141</v>
      </c>
      <c r="C1148" t="s">
        <v>120</v>
      </c>
      <c r="D1148">
        <v>19532</v>
      </c>
      <c r="E1148" s="76">
        <v>0.63266203703703705</v>
      </c>
      <c r="F1148" s="76">
        <v>0.63358796296296294</v>
      </c>
      <c r="G1148" s="2">
        <v>5.5555555555555552E-2</v>
      </c>
      <c r="H1148" s="77">
        <v>2.3958333333333331E-3</v>
      </c>
      <c r="J1148" s="79">
        <f>IF(IF(IF(_xlfn.MAXIFS($F$2:$F1147,$C$2:$C1147,$C1148,$B$2:$B1147,$B1148,$A$2:$A1147,$A1148)=0,"",$E1148-_xlfn.MAXIFS($F$2:$F1147,$C$2:$C1147,$C1148,$B$2:$B1147,$B1148,$A$2:$A1147,$A1148))&lt;0,0,IF(_xlfn.MAXIFS($F$2:$F1147,$C$2:$C1147,$C1148,$B$2:$B1147,$B1148,$A$2:$A1147,$A1148)=0,"",$E1148-_xlfn.MAXIFS($F$2:$F1147,$C$2:$C1147,$C1148,$B$2:$B1147,$B1148,$A$2:$A1147,$A1148)))&gt;0.25,"",IF(IF(_xlfn.MAXIFS($F$2:$F1147,$C$2:$C1147,$C1148,$B$2:$B1147,$B1148,$A$2:$A1147,$A1148)=0,"",$E1148-_xlfn.MAXIFS($F$2:$F1147,$C$2:$C1147,$C1148,$B$2:$B1147,$B1148,$A$2:$A1147,$A1148))&lt;0,0,IF(_xlfn.MAXIFS($F$2:$F1147,$C$2:$C1147,$C1148,$B$2:$B1147,$B1148,$A$2:$A1147,$A1148)=0,"",$E1148-_xlfn.MAXIFS($F$2:$F1147,$C$2:$C1147,$C1148,$B$2:$B1147,$B1148,$A$2:$A1147,$A1148))))</f>
        <v>2.3958333333333748E-3</v>
      </c>
      <c r="K1148" s="6">
        <f t="shared" si="52"/>
        <v>15</v>
      </c>
      <c r="L1148" s="6" t="str">
        <f t="shared" si="53"/>
        <v>EARLY</v>
      </c>
      <c r="M1148" s="6" t="str">
        <f t="shared" si="51"/>
        <v>N</v>
      </c>
    </row>
    <row r="1149" spans="1:13" x14ac:dyDescent="0.25">
      <c r="A1149" t="s">
        <v>47</v>
      </c>
      <c r="B1149" s="92">
        <v>46141</v>
      </c>
      <c r="C1149" t="s">
        <v>120</v>
      </c>
      <c r="D1149">
        <v>25331</v>
      </c>
      <c r="E1149" s="76">
        <v>0.63431712962962961</v>
      </c>
      <c r="F1149" s="76">
        <v>0.63564814814814818</v>
      </c>
      <c r="G1149" s="2">
        <v>7.9861111111111105E-2</v>
      </c>
      <c r="H1149" s="77">
        <v>7.291666666666667E-4</v>
      </c>
      <c r="J1149" s="79">
        <f>IF(IF(IF(_xlfn.MAXIFS($F$2:$F1148,$C$2:$C1148,$C1149,$B$2:$B1148,$B1149,$A$2:$A1148,$A1149)=0,"",$E1149-_xlfn.MAXIFS($F$2:$F1148,$C$2:$C1148,$C1149,$B$2:$B1148,$B1149,$A$2:$A1148,$A1149))&lt;0,0,IF(_xlfn.MAXIFS($F$2:$F1148,$C$2:$C1148,$C1149,$B$2:$B1148,$B1149,$A$2:$A1148,$A1149)=0,"",$E1149-_xlfn.MAXIFS($F$2:$F1148,$C$2:$C1148,$C1149,$B$2:$B1148,$B1149,$A$2:$A1148,$A1149)))&gt;0.25,"",IF(IF(_xlfn.MAXIFS($F$2:$F1148,$C$2:$C1148,$C1149,$B$2:$B1148,$B1149,$A$2:$A1148,$A1149)=0,"",$E1149-_xlfn.MAXIFS($F$2:$F1148,$C$2:$C1148,$C1149,$B$2:$B1148,$B1149,$A$2:$A1148,$A1149))&lt;0,0,IF(_xlfn.MAXIFS($F$2:$F1148,$C$2:$C1148,$C1149,$B$2:$B1148,$B1149,$A$2:$A1148,$A1149)=0,"",$E1149-_xlfn.MAXIFS($F$2:$F1148,$C$2:$C1148,$C1149,$B$2:$B1148,$B1149,$A$2:$A1148,$A1149))))</f>
        <v>7.2916666666666963E-4</v>
      </c>
      <c r="K1149" s="6">
        <f t="shared" si="52"/>
        <v>15</v>
      </c>
      <c r="L1149" s="6" t="str">
        <f t="shared" si="53"/>
        <v>EARLY</v>
      </c>
      <c r="M1149" s="6" t="str">
        <f t="shared" si="51"/>
        <v>N</v>
      </c>
    </row>
    <row r="1150" spans="1:13" x14ac:dyDescent="0.25">
      <c r="A1150" t="s">
        <v>47</v>
      </c>
      <c r="B1150" s="92">
        <v>46141</v>
      </c>
      <c r="C1150" t="s">
        <v>119</v>
      </c>
      <c r="D1150">
        <v>14232</v>
      </c>
      <c r="E1150" s="76">
        <v>0.63472222222222219</v>
      </c>
      <c r="F1150" s="76">
        <v>0.63593750000000004</v>
      </c>
      <c r="G1150" s="2">
        <v>7.2916666666666671E-2</v>
      </c>
      <c r="H1150" s="77">
        <v>1.6319444444444445E-3</v>
      </c>
      <c r="J1150" s="79">
        <f>IF(IF(IF(_xlfn.MAXIFS($F$2:$F1149,$C$2:$C1149,$C1150,$B$2:$B1149,$B1150,$A$2:$A1149,$A1150)=0,"",$E1150-_xlfn.MAXIFS($F$2:$F1149,$C$2:$C1149,$C1150,$B$2:$B1149,$B1150,$A$2:$A1149,$A1150))&lt;0,0,IF(_xlfn.MAXIFS($F$2:$F1149,$C$2:$C1149,$C1150,$B$2:$B1149,$B1150,$A$2:$A1149,$A1150)=0,"",$E1150-_xlfn.MAXIFS($F$2:$F1149,$C$2:$C1149,$C1150,$B$2:$B1149,$B1150,$A$2:$A1149,$A1150)))&gt;0.25,"",IF(IF(_xlfn.MAXIFS($F$2:$F1149,$C$2:$C1149,$C1150,$B$2:$B1149,$B1150,$A$2:$A1149,$A1150)=0,"",$E1150-_xlfn.MAXIFS($F$2:$F1149,$C$2:$C1149,$C1150,$B$2:$B1149,$B1150,$A$2:$A1149,$A1150))&lt;0,0,IF(_xlfn.MAXIFS($F$2:$F1149,$C$2:$C1149,$C1150,$B$2:$B1149,$B1150,$A$2:$A1149,$A1150)=0,"",$E1150-_xlfn.MAXIFS($F$2:$F1149,$C$2:$C1149,$C1150,$B$2:$B1149,$B1150,$A$2:$A1149,$A1150))))</f>
        <v>1.6319444444443665E-3</v>
      </c>
      <c r="K1150" s="6">
        <f t="shared" si="52"/>
        <v>15</v>
      </c>
      <c r="L1150" s="6" t="str">
        <f t="shared" si="53"/>
        <v>EARLY</v>
      </c>
      <c r="M1150" s="6" t="str">
        <f t="shared" si="51"/>
        <v>N</v>
      </c>
    </row>
    <row r="1151" spans="1:13" x14ac:dyDescent="0.25">
      <c r="A1151" t="s">
        <v>47</v>
      </c>
      <c r="B1151" s="92">
        <v>46141</v>
      </c>
      <c r="C1151" t="s">
        <v>121</v>
      </c>
      <c r="D1151">
        <v>20431</v>
      </c>
      <c r="E1151" s="76">
        <v>0.63476851851851857</v>
      </c>
      <c r="F1151" s="76">
        <v>0.6393402777777778</v>
      </c>
      <c r="G1151" s="2">
        <v>0.27430555555555558</v>
      </c>
      <c r="H1151" s="77">
        <v>0</v>
      </c>
      <c r="J1151" s="79">
        <f>IF(IF(IF(_xlfn.MAXIFS($F$2:$F1150,$C$2:$C1150,$C1151,$B$2:$B1150,$B1151,$A$2:$A1150,$A1151)=0,"",$E1151-_xlfn.MAXIFS($F$2:$F1150,$C$2:$C1150,$C1151,$B$2:$B1150,$B1151,$A$2:$A1150,$A1151))&lt;0,0,IF(_xlfn.MAXIFS($F$2:$F1150,$C$2:$C1150,$C1151,$B$2:$B1150,$B1151,$A$2:$A1150,$A1151)=0,"",$E1151-_xlfn.MAXIFS($F$2:$F1150,$C$2:$C1150,$C1151,$B$2:$B1150,$B1151,$A$2:$A1150,$A1151)))&gt;0.25,"",IF(IF(_xlfn.MAXIFS($F$2:$F1150,$C$2:$C1150,$C1151,$B$2:$B1150,$B1151,$A$2:$A1150,$A1151)=0,"",$E1151-_xlfn.MAXIFS($F$2:$F1150,$C$2:$C1150,$C1151,$B$2:$B1150,$B1151,$A$2:$A1150,$A1151))&lt;0,0,IF(_xlfn.MAXIFS($F$2:$F1150,$C$2:$C1150,$C1151,$B$2:$B1150,$B1151,$A$2:$A1150,$A1151)=0,"",$E1151-_xlfn.MAXIFS($F$2:$F1150,$C$2:$C1150,$C1151,$B$2:$B1150,$B1151,$A$2:$A1150,$A1151))))</f>
        <v>0</v>
      </c>
      <c r="K1151" s="6">
        <f t="shared" si="52"/>
        <v>15</v>
      </c>
      <c r="L1151" s="6" t="str">
        <f t="shared" si="53"/>
        <v>EARLY</v>
      </c>
      <c r="M1151" s="6" t="str">
        <f t="shared" si="51"/>
        <v>N</v>
      </c>
    </row>
    <row r="1152" spans="1:13" x14ac:dyDescent="0.25">
      <c r="A1152" t="s">
        <v>47</v>
      </c>
      <c r="B1152" s="92">
        <v>46141</v>
      </c>
      <c r="C1152" t="s">
        <v>120</v>
      </c>
      <c r="D1152">
        <v>17232</v>
      </c>
      <c r="E1152" s="76">
        <v>0.63594907407407408</v>
      </c>
      <c r="F1152" s="76">
        <v>0.63716435185185183</v>
      </c>
      <c r="G1152" s="2">
        <v>7.2916666666666671E-2</v>
      </c>
      <c r="H1152" s="77">
        <v>3.0092592592592595E-4</v>
      </c>
      <c r="J1152" s="79">
        <f>IF(IF(IF(_xlfn.MAXIFS($F$2:$F1151,$C$2:$C1151,$C1152,$B$2:$B1151,$B1152,$A$2:$A1151,$A1152)=0,"",$E1152-_xlfn.MAXIFS($F$2:$F1151,$C$2:$C1151,$C1152,$B$2:$B1151,$B1152,$A$2:$A1151,$A1152))&lt;0,0,IF(_xlfn.MAXIFS($F$2:$F1151,$C$2:$C1151,$C1152,$B$2:$B1151,$B1152,$A$2:$A1151,$A1152)=0,"",$E1152-_xlfn.MAXIFS($F$2:$F1151,$C$2:$C1151,$C1152,$B$2:$B1151,$B1152,$A$2:$A1151,$A1152)))&gt;0.25,"",IF(IF(_xlfn.MAXIFS($F$2:$F1151,$C$2:$C1151,$C1152,$B$2:$B1151,$B1152,$A$2:$A1151,$A1152)=0,"",$E1152-_xlfn.MAXIFS($F$2:$F1151,$C$2:$C1151,$C1152,$B$2:$B1151,$B1152,$A$2:$A1151,$A1152))&lt;0,0,IF(_xlfn.MAXIFS($F$2:$F1151,$C$2:$C1151,$C1152,$B$2:$B1151,$B1152,$A$2:$A1151,$A1152)=0,"",$E1152-_xlfn.MAXIFS($F$2:$F1151,$C$2:$C1151,$C1152,$B$2:$B1151,$B1152,$A$2:$A1151,$A1152))))</f>
        <v>3.0092592592589895E-4</v>
      </c>
      <c r="K1152" s="6">
        <f t="shared" si="52"/>
        <v>15</v>
      </c>
      <c r="L1152" s="6" t="str">
        <f t="shared" si="53"/>
        <v>EARLY</v>
      </c>
      <c r="M1152" s="6" t="str">
        <f t="shared" si="51"/>
        <v>N</v>
      </c>
    </row>
    <row r="1153" spans="1:13" x14ac:dyDescent="0.25">
      <c r="A1153" t="s">
        <v>47</v>
      </c>
      <c r="B1153" s="92">
        <v>46141</v>
      </c>
      <c r="C1153" t="s">
        <v>119</v>
      </c>
      <c r="D1153">
        <v>19532</v>
      </c>
      <c r="E1153" s="76">
        <v>0.63642361111111112</v>
      </c>
      <c r="F1153" s="76">
        <v>0.63763888888888887</v>
      </c>
      <c r="G1153" s="2">
        <v>7.2916666666666671E-2</v>
      </c>
      <c r="H1153" s="77">
        <v>4.861111111111111E-4</v>
      </c>
      <c r="J1153" s="79">
        <f>IF(IF(IF(_xlfn.MAXIFS($F$2:$F1152,$C$2:$C1152,$C1153,$B$2:$B1152,$B1153,$A$2:$A1152,$A1153)=0,"",$E1153-_xlfn.MAXIFS($F$2:$F1152,$C$2:$C1152,$C1153,$B$2:$B1152,$B1153,$A$2:$A1152,$A1153))&lt;0,0,IF(_xlfn.MAXIFS($F$2:$F1152,$C$2:$C1152,$C1153,$B$2:$B1152,$B1153,$A$2:$A1152,$A1153)=0,"",$E1153-_xlfn.MAXIFS($F$2:$F1152,$C$2:$C1152,$C1153,$B$2:$B1152,$B1153,$A$2:$A1152,$A1153)))&gt;0.25,"",IF(IF(_xlfn.MAXIFS($F$2:$F1152,$C$2:$C1152,$C1153,$B$2:$B1152,$B1153,$A$2:$A1152,$A1153)=0,"",$E1153-_xlfn.MAXIFS($F$2:$F1152,$C$2:$C1152,$C1153,$B$2:$B1152,$B1153,$A$2:$A1152,$A1153))&lt;0,0,IF(_xlfn.MAXIFS($F$2:$F1152,$C$2:$C1152,$C1153,$B$2:$B1152,$B1153,$A$2:$A1152,$A1153)=0,"",$E1153-_xlfn.MAXIFS($F$2:$F1152,$C$2:$C1152,$C1153,$B$2:$B1152,$B1153,$A$2:$A1152,$A1153))))</f>
        <v>4.8611111111107608E-4</v>
      </c>
      <c r="K1153" s="6">
        <f t="shared" si="52"/>
        <v>15</v>
      </c>
      <c r="L1153" s="6" t="str">
        <f t="shared" si="53"/>
        <v>EARLY</v>
      </c>
      <c r="M1153" s="6" t="str">
        <f t="shared" si="51"/>
        <v>N</v>
      </c>
    </row>
    <row r="1154" spans="1:13" x14ac:dyDescent="0.25">
      <c r="A1154" t="s">
        <v>47</v>
      </c>
      <c r="B1154" s="92">
        <v>46141</v>
      </c>
      <c r="C1154" t="s">
        <v>121</v>
      </c>
      <c r="D1154">
        <v>14232</v>
      </c>
      <c r="E1154" s="76">
        <v>0.63796296296296295</v>
      </c>
      <c r="F1154" s="76">
        <v>0.6425925925925926</v>
      </c>
      <c r="G1154" s="2">
        <v>0.27777777777777779</v>
      </c>
      <c r="H1154" s="77">
        <v>0</v>
      </c>
      <c r="J1154" s="79">
        <f>IF(IF(IF(_xlfn.MAXIFS($F$2:$F1153,$C$2:$C1153,$C1154,$B$2:$B1153,$B1154,$A$2:$A1153,$A1154)=0,"",$E1154-_xlfn.MAXIFS($F$2:$F1153,$C$2:$C1153,$C1154,$B$2:$B1153,$B1154,$A$2:$A1153,$A1154))&lt;0,0,IF(_xlfn.MAXIFS($F$2:$F1153,$C$2:$C1153,$C1154,$B$2:$B1153,$B1154,$A$2:$A1153,$A1154)=0,"",$E1154-_xlfn.MAXIFS($F$2:$F1153,$C$2:$C1153,$C1154,$B$2:$B1153,$B1154,$A$2:$A1153,$A1154)))&gt;0.25,"",IF(IF(_xlfn.MAXIFS($F$2:$F1153,$C$2:$C1153,$C1154,$B$2:$B1153,$B1154,$A$2:$A1153,$A1154)=0,"",$E1154-_xlfn.MAXIFS($F$2:$F1153,$C$2:$C1153,$C1154,$B$2:$B1153,$B1154,$A$2:$A1153,$A1154))&lt;0,0,IF(_xlfn.MAXIFS($F$2:$F1153,$C$2:$C1153,$C1154,$B$2:$B1153,$B1154,$A$2:$A1153,$A1154)=0,"",$E1154-_xlfn.MAXIFS($F$2:$F1153,$C$2:$C1153,$C1154,$B$2:$B1153,$B1154,$A$2:$A1153,$A1154))))</f>
        <v>0</v>
      </c>
      <c r="K1154" s="6">
        <f t="shared" si="52"/>
        <v>15</v>
      </c>
      <c r="L1154" s="6" t="str">
        <f t="shared" si="53"/>
        <v>EARLY</v>
      </c>
      <c r="M1154" s="6" t="str">
        <f t="shared" ref="M1154:M1217" si="54">IF($A1154="","",IF(AND($K1154&gt;=10,$K1154&lt;=13),"Y",IF(AND($K1154=14,$L1154="EARLY"),"Y","N")))</f>
        <v>N</v>
      </c>
    </row>
    <row r="1155" spans="1:13" x14ac:dyDescent="0.25">
      <c r="A1155" t="s">
        <v>47</v>
      </c>
      <c r="B1155" s="92">
        <v>46141</v>
      </c>
      <c r="C1155" t="s">
        <v>120</v>
      </c>
      <c r="D1155">
        <v>18132</v>
      </c>
      <c r="E1155" s="76">
        <v>0.6388773148148148</v>
      </c>
      <c r="F1155" s="76">
        <v>0.64009259259259255</v>
      </c>
      <c r="G1155" s="2">
        <v>7.2916666666666671E-2</v>
      </c>
      <c r="H1155" s="77">
        <v>1.712962962962963E-3</v>
      </c>
      <c r="J1155" s="79">
        <f>IF(IF(IF(_xlfn.MAXIFS($F$2:$F1154,$C$2:$C1154,$C1155,$B$2:$B1154,$B1155,$A$2:$A1154,$A1155)=0,"",$E1155-_xlfn.MAXIFS($F$2:$F1154,$C$2:$C1154,$C1155,$B$2:$B1154,$B1155,$A$2:$A1154,$A1155))&lt;0,0,IF(_xlfn.MAXIFS($F$2:$F1154,$C$2:$C1154,$C1155,$B$2:$B1154,$B1155,$A$2:$A1154,$A1155)=0,"",$E1155-_xlfn.MAXIFS($F$2:$F1154,$C$2:$C1154,$C1155,$B$2:$B1154,$B1155,$A$2:$A1154,$A1155)))&gt;0.25,"",IF(IF(_xlfn.MAXIFS($F$2:$F1154,$C$2:$C1154,$C1155,$B$2:$B1154,$B1155,$A$2:$A1154,$A1155)=0,"",$E1155-_xlfn.MAXIFS($F$2:$F1154,$C$2:$C1154,$C1155,$B$2:$B1154,$B1155,$A$2:$A1154,$A1155))&lt;0,0,IF(_xlfn.MAXIFS($F$2:$F1154,$C$2:$C1154,$C1155,$B$2:$B1154,$B1155,$A$2:$A1154,$A1155)=0,"",$E1155-_xlfn.MAXIFS($F$2:$F1154,$C$2:$C1154,$C1155,$B$2:$B1154,$B1155,$A$2:$A1154,$A1155))))</f>
        <v>1.7129629629629717E-3</v>
      </c>
      <c r="K1155" s="6">
        <f t="shared" ref="K1155:K1218" si="55">IF($J1155="","",IF(HOUR($E1155)&gt;19,19,IF(HOUR($E1155)&lt;5,5,HOUR($E1155))))</f>
        <v>15</v>
      </c>
      <c r="L1155" s="6" t="str">
        <f t="shared" ref="L1155:L1218" si="56">IF($J1155="","",IF(MINUTE($E1155)&lt;30,"EARLY","LATE"))</f>
        <v>EARLY</v>
      </c>
      <c r="M1155" s="6" t="str">
        <f t="shared" si="54"/>
        <v>N</v>
      </c>
    </row>
    <row r="1156" spans="1:13" x14ac:dyDescent="0.25">
      <c r="A1156" t="s">
        <v>47</v>
      </c>
      <c r="B1156" s="92">
        <v>46141</v>
      </c>
      <c r="C1156" t="s">
        <v>121</v>
      </c>
      <c r="D1156">
        <v>19532</v>
      </c>
      <c r="E1156" s="76">
        <v>0.63943287037037033</v>
      </c>
      <c r="F1156" s="76">
        <v>0.64481481481481484</v>
      </c>
      <c r="G1156" s="2">
        <v>0.32291666666666669</v>
      </c>
      <c r="H1156" s="77">
        <v>0</v>
      </c>
      <c r="J1156" s="79">
        <f>IF(IF(IF(_xlfn.MAXIFS($F$2:$F1155,$C$2:$C1155,$C1156,$B$2:$B1155,$B1156,$A$2:$A1155,$A1156)=0,"",$E1156-_xlfn.MAXIFS($F$2:$F1155,$C$2:$C1155,$C1156,$B$2:$B1155,$B1156,$A$2:$A1155,$A1156))&lt;0,0,IF(_xlfn.MAXIFS($F$2:$F1155,$C$2:$C1155,$C1156,$B$2:$B1155,$B1156,$A$2:$A1155,$A1156)=0,"",$E1156-_xlfn.MAXIFS($F$2:$F1155,$C$2:$C1155,$C1156,$B$2:$B1155,$B1156,$A$2:$A1155,$A1156)))&gt;0.25,"",IF(IF(_xlfn.MAXIFS($F$2:$F1155,$C$2:$C1155,$C1156,$B$2:$B1155,$B1156,$A$2:$A1155,$A1156)=0,"",$E1156-_xlfn.MAXIFS($F$2:$F1155,$C$2:$C1155,$C1156,$B$2:$B1155,$B1156,$A$2:$A1155,$A1156))&lt;0,0,IF(_xlfn.MAXIFS($F$2:$F1155,$C$2:$C1155,$C1156,$B$2:$B1155,$B1156,$A$2:$A1155,$A1156)=0,"",$E1156-_xlfn.MAXIFS($F$2:$F1155,$C$2:$C1155,$C1156,$B$2:$B1155,$B1156,$A$2:$A1155,$A1156))))</f>
        <v>0</v>
      </c>
      <c r="K1156" s="6">
        <f t="shared" si="55"/>
        <v>15</v>
      </c>
      <c r="L1156" s="6" t="str">
        <f t="shared" si="56"/>
        <v>EARLY</v>
      </c>
      <c r="M1156" s="6" t="str">
        <f t="shared" si="54"/>
        <v>N</v>
      </c>
    </row>
    <row r="1157" spans="1:13" x14ac:dyDescent="0.25">
      <c r="A1157" t="s">
        <v>47</v>
      </c>
      <c r="B1157" s="92">
        <v>46141</v>
      </c>
      <c r="C1157" t="s">
        <v>119</v>
      </c>
      <c r="D1157">
        <v>25331</v>
      </c>
      <c r="E1157" s="76">
        <v>0.63981481481481484</v>
      </c>
      <c r="F1157" s="76">
        <v>0.64097222222222228</v>
      </c>
      <c r="G1157" s="2">
        <v>6.9444444444444448E-2</v>
      </c>
      <c r="H1157" s="77">
        <v>2.1759259259259258E-3</v>
      </c>
      <c r="J1157" s="79">
        <f>IF(IF(IF(_xlfn.MAXIFS($F$2:$F1156,$C$2:$C1156,$C1157,$B$2:$B1156,$B1157,$A$2:$A1156,$A1157)=0,"",$E1157-_xlfn.MAXIFS($F$2:$F1156,$C$2:$C1156,$C1157,$B$2:$B1156,$B1157,$A$2:$A1156,$A1157))&lt;0,0,IF(_xlfn.MAXIFS($F$2:$F1156,$C$2:$C1156,$C1157,$B$2:$B1156,$B1157,$A$2:$A1156,$A1157)=0,"",$E1157-_xlfn.MAXIFS($F$2:$F1156,$C$2:$C1156,$C1157,$B$2:$B1156,$B1157,$A$2:$A1156,$A1157)))&gt;0.25,"",IF(IF(_xlfn.MAXIFS($F$2:$F1156,$C$2:$C1156,$C1157,$B$2:$B1156,$B1157,$A$2:$A1156,$A1157)=0,"",$E1157-_xlfn.MAXIFS($F$2:$F1156,$C$2:$C1156,$C1157,$B$2:$B1156,$B1157,$A$2:$A1156,$A1157))&lt;0,0,IF(_xlfn.MAXIFS($F$2:$F1156,$C$2:$C1156,$C1157,$B$2:$B1156,$B1157,$A$2:$A1156,$A1157)=0,"",$E1157-_xlfn.MAXIFS($F$2:$F1156,$C$2:$C1156,$C1157,$B$2:$B1156,$B1157,$A$2:$A1156,$A1157))))</f>
        <v>2.17592592592597E-3</v>
      </c>
      <c r="K1157" s="6">
        <f t="shared" si="55"/>
        <v>15</v>
      </c>
      <c r="L1157" s="6" t="str">
        <f t="shared" si="56"/>
        <v>EARLY</v>
      </c>
      <c r="M1157" s="6" t="str">
        <f t="shared" si="54"/>
        <v>N</v>
      </c>
    </row>
    <row r="1158" spans="1:13" x14ac:dyDescent="0.25">
      <c r="A1158" t="s">
        <v>47</v>
      </c>
      <c r="B1158" s="92">
        <v>46141</v>
      </c>
      <c r="C1158" t="s">
        <v>120</v>
      </c>
      <c r="D1158">
        <v>18432</v>
      </c>
      <c r="E1158" s="76">
        <v>0.64082175925925922</v>
      </c>
      <c r="F1158" s="76">
        <v>0.64226851851851852</v>
      </c>
      <c r="G1158" s="2">
        <v>8.6805555555555552E-2</v>
      </c>
      <c r="H1158" s="77">
        <v>7.291666666666667E-4</v>
      </c>
      <c r="J1158" s="79">
        <f>IF(IF(IF(_xlfn.MAXIFS($F$2:$F1157,$C$2:$C1157,$C1158,$B$2:$B1157,$B1158,$A$2:$A1157,$A1158)=0,"",$E1158-_xlfn.MAXIFS($F$2:$F1157,$C$2:$C1157,$C1158,$B$2:$B1157,$B1158,$A$2:$A1157,$A1158))&lt;0,0,IF(_xlfn.MAXIFS($F$2:$F1157,$C$2:$C1157,$C1158,$B$2:$B1157,$B1158,$A$2:$A1157,$A1158)=0,"",$E1158-_xlfn.MAXIFS($F$2:$F1157,$C$2:$C1157,$C1158,$B$2:$B1157,$B1158,$A$2:$A1157,$A1158)))&gt;0.25,"",IF(IF(_xlfn.MAXIFS($F$2:$F1157,$C$2:$C1157,$C1158,$B$2:$B1157,$B1158,$A$2:$A1157,$A1158)=0,"",$E1158-_xlfn.MAXIFS($F$2:$F1157,$C$2:$C1157,$C1158,$B$2:$B1157,$B1158,$A$2:$A1157,$A1158))&lt;0,0,IF(_xlfn.MAXIFS($F$2:$F1157,$C$2:$C1157,$C1158,$B$2:$B1157,$B1158,$A$2:$A1157,$A1158)=0,"",$E1158-_xlfn.MAXIFS($F$2:$F1157,$C$2:$C1157,$C1158,$B$2:$B1157,$B1158,$A$2:$A1157,$A1158))))</f>
        <v>7.2916666666666963E-4</v>
      </c>
      <c r="K1158" s="6">
        <f t="shared" si="55"/>
        <v>15</v>
      </c>
      <c r="L1158" s="6" t="str">
        <f t="shared" si="56"/>
        <v>EARLY</v>
      </c>
      <c r="M1158" s="6" t="str">
        <f t="shared" si="54"/>
        <v>N</v>
      </c>
    </row>
    <row r="1159" spans="1:13" x14ac:dyDescent="0.25">
      <c r="A1159" t="s">
        <v>47</v>
      </c>
      <c r="B1159" s="92">
        <v>46141</v>
      </c>
      <c r="C1159" t="s">
        <v>119</v>
      </c>
      <c r="D1159">
        <v>17232</v>
      </c>
      <c r="E1159" s="76">
        <v>0.6409259259259259</v>
      </c>
      <c r="F1159" s="76">
        <v>0.64202546296296292</v>
      </c>
      <c r="G1159" s="2">
        <v>6.5972222222222224E-2</v>
      </c>
      <c r="H1159" s="77">
        <v>0</v>
      </c>
      <c r="J1159" s="79">
        <f>IF(IF(IF(_xlfn.MAXIFS($F$2:$F1158,$C$2:$C1158,$C1159,$B$2:$B1158,$B1159,$A$2:$A1158,$A1159)=0,"",$E1159-_xlfn.MAXIFS($F$2:$F1158,$C$2:$C1158,$C1159,$B$2:$B1158,$B1159,$A$2:$A1158,$A1159))&lt;0,0,IF(_xlfn.MAXIFS($F$2:$F1158,$C$2:$C1158,$C1159,$B$2:$B1158,$B1159,$A$2:$A1158,$A1159)=0,"",$E1159-_xlfn.MAXIFS($F$2:$F1158,$C$2:$C1158,$C1159,$B$2:$B1158,$B1159,$A$2:$A1158,$A1159)))&gt;0.25,"",IF(IF(_xlfn.MAXIFS($F$2:$F1158,$C$2:$C1158,$C1159,$B$2:$B1158,$B1159,$A$2:$A1158,$A1159)=0,"",$E1159-_xlfn.MAXIFS($F$2:$F1158,$C$2:$C1158,$C1159,$B$2:$B1158,$B1159,$A$2:$A1158,$A1159))&lt;0,0,IF(_xlfn.MAXIFS($F$2:$F1158,$C$2:$C1158,$C1159,$B$2:$B1158,$B1159,$A$2:$A1158,$A1159)=0,"",$E1159-_xlfn.MAXIFS($F$2:$F1158,$C$2:$C1158,$C1159,$B$2:$B1158,$B1159,$A$2:$A1158,$A1159))))</f>
        <v>0</v>
      </c>
      <c r="K1159" s="6">
        <f t="shared" si="55"/>
        <v>15</v>
      </c>
      <c r="L1159" s="6" t="str">
        <f t="shared" si="56"/>
        <v>EARLY</v>
      </c>
      <c r="M1159" s="6" t="str">
        <f t="shared" si="54"/>
        <v>N</v>
      </c>
    </row>
    <row r="1160" spans="1:13" x14ac:dyDescent="0.25">
      <c r="A1160" t="s">
        <v>47</v>
      </c>
      <c r="B1160" s="92">
        <v>46141</v>
      </c>
      <c r="C1160" t="s">
        <v>120</v>
      </c>
      <c r="D1160">
        <v>14432</v>
      </c>
      <c r="E1160" s="76">
        <v>0.64236111111111116</v>
      </c>
      <c r="F1160" s="76">
        <v>0.64362268518518517</v>
      </c>
      <c r="G1160" s="2">
        <v>7.5694444444444439E-2</v>
      </c>
      <c r="H1160" s="77">
        <v>9.2592592592592588E-5</v>
      </c>
      <c r="J1160" s="79">
        <f>IF(IF(IF(_xlfn.MAXIFS($F$2:$F1159,$C$2:$C1159,$C1160,$B$2:$B1159,$B1160,$A$2:$A1159,$A1160)=0,"",$E1160-_xlfn.MAXIFS($F$2:$F1159,$C$2:$C1159,$C1160,$B$2:$B1159,$B1160,$A$2:$A1159,$A1160))&lt;0,0,IF(_xlfn.MAXIFS($F$2:$F1159,$C$2:$C1159,$C1160,$B$2:$B1159,$B1160,$A$2:$A1159,$A1160)=0,"",$E1160-_xlfn.MAXIFS($F$2:$F1159,$C$2:$C1159,$C1160,$B$2:$B1159,$B1160,$A$2:$A1159,$A1160)))&gt;0.25,"",IF(IF(_xlfn.MAXIFS($F$2:$F1159,$C$2:$C1159,$C1160,$B$2:$B1159,$B1160,$A$2:$A1159,$A1160)=0,"",$E1160-_xlfn.MAXIFS($F$2:$F1159,$C$2:$C1159,$C1160,$B$2:$B1159,$B1160,$A$2:$A1159,$A1160))&lt;0,0,IF(_xlfn.MAXIFS($F$2:$F1159,$C$2:$C1159,$C1160,$B$2:$B1159,$B1160,$A$2:$A1159,$A1160)=0,"",$E1160-_xlfn.MAXIFS($F$2:$F1159,$C$2:$C1159,$C1160,$B$2:$B1159,$B1160,$A$2:$A1159,$A1160))))</f>
        <v>9.2592592592644074E-5</v>
      </c>
      <c r="K1160" s="6">
        <f t="shared" si="55"/>
        <v>15</v>
      </c>
      <c r="L1160" s="6" t="str">
        <f t="shared" si="56"/>
        <v>EARLY</v>
      </c>
      <c r="M1160" s="6" t="str">
        <f t="shared" si="54"/>
        <v>N</v>
      </c>
    </row>
    <row r="1161" spans="1:13" x14ac:dyDescent="0.25">
      <c r="A1161" t="s">
        <v>47</v>
      </c>
      <c r="B1161" s="92">
        <v>46141</v>
      </c>
      <c r="C1161" t="s">
        <v>121</v>
      </c>
      <c r="D1161">
        <v>25331</v>
      </c>
      <c r="E1161" s="76">
        <v>0.6425925925925926</v>
      </c>
      <c r="F1161" s="76">
        <v>0.647974537037037</v>
      </c>
      <c r="G1161" s="2">
        <v>0.32291666666666669</v>
      </c>
      <c r="H1161" s="77">
        <v>0</v>
      </c>
      <c r="J1161" s="79">
        <f>IF(IF(IF(_xlfn.MAXIFS($F$2:$F1160,$C$2:$C1160,$C1161,$B$2:$B1160,$B1161,$A$2:$A1160,$A1161)=0,"",$E1161-_xlfn.MAXIFS($F$2:$F1160,$C$2:$C1160,$C1161,$B$2:$B1160,$B1161,$A$2:$A1160,$A1161))&lt;0,0,IF(_xlfn.MAXIFS($F$2:$F1160,$C$2:$C1160,$C1161,$B$2:$B1160,$B1161,$A$2:$A1160,$A1161)=0,"",$E1161-_xlfn.MAXIFS($F$2:$F1160,$C$2:$C1160,$C1161,$B$2:$B1160,$B1161,$A$2:$A1160,$A1161)))&gt;0.25,"",IF(IF(_xlfn.MAXIFS($F$2:$F1160,$C$2:$C1160,$C1161,$B$2:$B1160,$B1161,$A$2:$A1160,$A1161)=0,"",$E1161-_xlfn.MAXIFS($F$2:$F1160,$C$2:$C1160,$C1161,$B$2:$B1160,$B1161,$A$2:$A1160,$A1161))&lt;0,0,IF(_xlfn.MAXIFS($F$2:$F1160,$C$2:$C1160,$C1161,$B$2:$B1160,$B1161,$A$2:$A1160,$A1161)=0,"",$E1161-_xlfn.MAXIFS($F$2:$F1160,$C$2:$C1160,$C1161,$B$2:$B1160,$B1161,$A$2:$A1160,$A1161))))</f>
        <v>0</v>
      </c>
      <c r="K1161" s="6">
        <f t="shared" si="55"/>
        <v>15</v>
      </c>
      <c r="L1161" s="6" t="str">
        <f t="shared" si="56"/>
        <v>EARLY</v>
      </c>
      <c r="M1161" s="6" t="str">
        <f t="shared" si="54"/>
        <v>N</v>
      </c>
    </row>
    <row r="1162" spans="1:13" x14ac:dyDescent="0.25">
      <c r="A1162" t="s">
        <v>47</v>
      </c>
      <c r="B1162" s="92">
        <v>46141</v>
      </c>
      <c r="C1162" t="s">
        <v>120</v>
      </c>
      <c r="D1162">
        <v>17332</v>
      </c>
      <c r="E1162" s="76">
        <v>0.64275462962962959</v>
      </c>
      <c r="F1162" s="76">
        <v>0.64651620370370366</v>
      </c>
      <c r="G1162" s="2">
        <v>0.22569444444444445</v>
      </c>
      <c r="H1162" s="77">
        <v>0</v>
      </c>
      <c r="J1162" s="79">
        <f>IF(IF(IF(_xlfn.MAXIFS($F$2:$F1161,$C$2:$C1161,$C1162,$B$2:$B1161,$B1162,$A$2:$A1161,$A1162)=0,"",$E1162-_xlfn.MAXIFS($F$2:$F1161,$C$2:$C1161,$C1162,$B$2:$B1161,$B1162,$A$2:$A1161,$A1162))&lt;0,0,IF(_xlfn.MAXIFS($F$2:$F1161,$C$2:$C1161,$C1162,$B$2:$B1161,$B1162,$A$2:$A1161,$A1162)=0,"",$E1162-_xlfn.MAXIFS($F$2:$F1161,$C$2:$C1161,$C1162,$B$2:$B1161,$B1162,$A$2:$A1161,$A1162)))&gt;0.25,"",IF(IF(_xlfn.MAXIFS($F$2:$F1161,$C$2:$C1161,$C1162,$B$2:$B1161,$B1162,$A$2:$A1161,$A1162)=0,"",$E1162-_xlfn.MAXIFS($F$2:$F1161,$C$2:$C1161,$C1162,$B$2:$B1161,$B1162,$A$2:$A1161,$A1162))&lt;0,0,IF(_xlfn.MAXIFS($F$2:$F1161,$C$2:$C1161,$C1162,$B$2:$B1161,$B1162,$A$2:$A1161,$A1162)=0,"",$E1162-_xlfn.MAXIFS($F$2:$F1161,$C$2:$C1161,$C1162,$B$2:$B1161,$B1162,$A$2:$A1161,$A1162))))</f>
        <v>0</v>
      </c>
      <c r="K1162" s="6">
        <f t="shared" si="55"/>
        <v>15</v>
      </c>
      <c r="L1162" s="6" t="str">
        <f t="shared" si="56"/>
        <v>EARLY</v>
      </c>
      <c r="M1162" s="6" t="str">
        <f t="shared" si="54"/>
        <v>N</v>
      </c>
    </row>
    <row r="1163" spans="1:13" x14ac:dyDescent="0.25">
      <c r="A1163" t="s">
        <v>47</v>
      </c>
      <c r="B1163" s="92">
        <v>46141</v>
      </c>
      <c r="C1163" t="s">
        <v>119</v>
      </c>
      <c r="D1163">
        <v>18132</v>
      </c>
      <c r="E1163" s="76">
        <v>0.64350694444444445</v>
      </c>
      <c r="F1163" s="76">
        <v>0.64466435185185189</v>
      </c>
      <c r="G1163" s="2">
        <v>6.9444444444444448E-2</v>
      </c>
      <c r="H1163" s="77">
        <v>1.4814814814814814E-3</v>
      </c>
      <c r="J1163" s="79">
        <f>IF(IF(IF(_xlfn.MAXIFS($F$2:$F1162,$C$2:$C1162,$C1163,$B$2:$B1162,$B1163,$A$2:$A1162,$A1163)=0,"",$E1163-_xlfn.MAXIFS($F$2:$F1162,$C$2:$C1162,$C1163,$B$2:$B1162,$B1163,$A$2:$A1162,$A1163))&lt;0,0,IF(_xlfn.MAXIFS($F$2:$F1162,$C$2:$C1162,$C1163,$B$2:$B1162,$B1163,$A$2:$A1162,$A1163)=0,"",$E1163-_xlfn.MAXIFS($F$2:$F1162,$C$2:$C1162,$C1163,$B$2:$B1162,$B1163,$A$2:$A1162,$A1163)))&gt;0.25,"",IF(IF(_xlfn.MAXIFS($F$2:$F1162,$C$2:$C1162,$C1163,$B$2:$B1162,$B1163,$A$2:$A1162,$A1163)=0,"",$E1163-_xlfn.MAXIFS($F$2:$F1162,$C$2:$C1162,$C1163,$B$2:$B1162,$B1163,$A$2:$A1162,$A1163))&lt;0,0,IF(_xlfn.MAXIFS($F$2:$F1162,$C$2:$C1162,$C1163,$B$2:$B1162,$B1163,$A$2:$A1162,$A1163)=0,"",$E1163-_xlfn.MAXIFS($F$2:$F1162,$C$2:$C1162,$C1163,$B$2:$B1162,$B1163,$A$2:$A1162,$A1163))))</f>
        <v>1.481481481481528E-3</v>
      </c>
      <c r="K1163" s="6">
        <f t="shared" si="55"/>
        <v>15</v>
      </c>
      <c r="L1163" s="6" t="str">
        <f t="shared" si="56"/>
        <v>EARLY</v>
      </c>
      <c r="M1163" s="6" t="str">
        <f t="shared" si="54"/>
        <v>N</v>
      </c>
    </row>
    <row r="1164" spans="1:13" x14ac:dyDescent="0.25">
      <c r="A1164" t="s">
        <v>47</v>
      </c>
      <c r="B1164" s="92">
        <v>46141</v>
      </c>
      <c r="C1164" t="s">
        <v>121</v>
      </c>
      <c r="D1164">
        <v>17232</v>
      </c>
      <c r="E1164" s="76">
        <v>0.64376157407407408</v>
      </c>
      <c r="F1164" s="76">
        <v>0.6497222222222222</v>
      </c>
      <c r="G1164" s="2">
        <v>0.3576388888888889</v>
      </c>
      <c r="H1164" s="77">
        <v>0</v>
      </c>
      <c r="J1164" s="79">
        <f>IF(IF(IF(_xlfn.MAXIFS($F$2:$F1163,$C$2:$C1163,$C1164,$B$2:$B1163,$B1164,$A$2:$A1163,$A1164)=0,"",$E1164-_xlfn.MAXIFS($F$2:$F1163,$C$2:$C1163,$C1164,$B$2:$B1163,$B1164,$A$2:$A1163,$A1164))&lt;0,0,IF(_xlfn.MAXIFS($F$2:$F1163,$C$2:$C1163,$C1164,$B$2:$B1163,$B1164,$A$2:$A1163,$A1164)=0,"",$E1164-_xlfn.MAXIFS($F$2:$F1163,$C$2:$C1163,$C1164,$B$2:$B1163,$B1164,$A$2:$A1163,$A1164)))&gt;0.25,"",IF(IF(_xlfn.MAXIFS($F$2:$F1163,$C$2:$C1163,$C1164,$B$2:$B1163,$B1164,$A$2:$A1163,$A1164)=0,"",$E1164-_xlfn.MAXIFS($F$2:$F1163,$C$2:$C1163,$C1164,$B$2:$B1163,$B1164,$A$2:$A1163,$A1164))&lt;0,0,IF(_xlfn.MAXIFS($F$2:$F1163,$C$2:$C1163,$C1164,$B$2:$B1163,$B1164,$A$2:$A1163,$A1164)=0,"",$E1164-_xlfn.MAXIFS($F$2:$F1163,$C$2:$C1163,$C1164,$B$2:$B1163,$B1164,$A$2:$A1163,$A1164))))</f>
        <v>0</v>
      </c>
      <c r="K1164" s="6">
        <f t="shared" si="55"/>
        <v>15</v>
      </c>
      <c r="L1164" s="6" t="str">
        <f t="shared" si="56"/>
        <v>EARLY</v>
      </c>
      <c r="M1164" s="6" t="str">
        <f t="shared" si="54"/>
        <v>N</v>
      </c>
    </row>
    <row r="1165" spans="1:13" x14ac:dyDescent="0.25">
      <c r="A1165" t="s">
        <v>47</v>
      </c>
      <c r="B1165" s="92">
        <v>46141</v>
      </c>
      <c r="C1165" t="s">
        <v>120</v>
      </c>
      <c r="D1165">
        <v>20431</v>
      </c>
      <c r="E1165" s="76">
        <v>0.6461689814814815</v>
      </c>
      <c r="F1165" s="76">
        <v>0.64900462962962968</v>
      </c>
      <c r="G1165" s="2">
        <v>0.1701388888888889</v>
      </c>
      <c r="H1165" s="77">
        <v>0</v>
      </c>
      <c r="J1165" s="79">
        <f>IF(IF(IF(_xlfn.MAXIFS($F$2:$F1164,$C$2:$C1164,$C1165,$B$2:$B1164,$B1165,$A$2:$A1164,$A1165)=0,"",$E1165-_xlfn.MAXIFS($F$2:$F1164,$C$2:$C1164,$C1165,$B$2:$B1164,$B1165,$A$2:$A1164,$A1165))&lt;0,0,IF(_xlfn.MAXIFS($F$2:$F1164,$C$2:$C1164,$C1165,$B$2:$B1164,$B1165,$A$2:$A1164,$A1165)=0,"",$E1165-_xlfn.MAXIFS($F$2:$F1164,$C$2:$C1164,$C1165,$B$2:$B1164,$B1165,$A$2:$A1164,$A1165)))&gt;0.25,"",IF(IF(_xlfn.MAXIFS($F$2:$F1164,$C$2:$C1164,$C1165,$B$2:$B1164,$B1165,$A$2:$A1164,$A1165)=0,"",$E1165-_xlfn.MAXIFS($F$2:$F1164,$C$2:$C1164,$C1165,$B$2:$B1164,$B1165,$A$2:$A1164,$A1165))&lt;0,0,IF(_xlfn.MAXIFS($F$2:$F1164,$C$2:$C1164,$C1165,$B$2:$B1164,$B1165,$A$2:$A1164,$A1165)=0,"",$E1165-_xlfn.MAXIFS($F$2:$F1164,$C$2:$C1164,$C1165,$B$2:$B1164,$B1165,$A$2:$A1164,$A1165))))</f>
        <v>0</v>
      </c>
      <c r="K1165" s="6">
        <f t="shared" si="55"/>
        <v>15</v>
      </c>
      <c r="L1165" s="6" t="str">
        <f t="shared" si="56"/>
        <v>LATE</v>
      </c>
      <c r="M1165" s="6" t="str">
        <f t="shared" si="54"/>
        <v>N</v>
      </c>
    </row>
    <row r="1166" spans="1:13" x14ac:dyDescent="0.25">
      <c r="A1166" t="s">
        <v>47</v>
      </c>
      <c r="B1166" s="92">
        <v>46141</v>
      </c>
      <c r="C1166" t="s">
        <v>121</v>
      </c>
      <c r="D1166">
        <v>18132</v>
      </c>
      <c r="E1166" s="76">
        <v>0.64686342592592594</v>
      </c>
      <c r="F1166" s="76">
        <v>0.65126157407407403</v>
      </c>
      <c r="G1166" s="2">
        <v>0.2638888888888889</v>
      </c>
      <c r="H1166" s="77">
        <v>0</v>
      </c>
      <c r="J1166" s="79">
        <f>IF(IF(IF(_xlfn.MAXIFS($F$2:$F1165,$C$2:$C1165,$C1166,$B$2:$B1165,$B1166,$A$2:$A1165,$A1166)=0,"",$E1166-_xlfn.MAXIFS($F$2:$F1165,$C$2:$C1165,$C1166,$B$2:$B1165,$B1166,$A$2:$A1165,$A1166))&lt;0,0,IF(_xlfn.MAXIFS($F$2:$F1165,$C$2:$C1165,$C1166,$B$2:$B1165,$B1166,$A$2:$A1165,$A1166)=0,"",$E1166-_xlfn.MAXIFS($F$2:$F1165,$C$2:$C1165,$C1166,$B$2:$B1165,$B1166,$A$2:$A1165,$A1166)))&gt;0.25,"",IF(IF(_xlfn.MAXIFS($F$2:$F1165,$C$2:$C1165,$C1166,$B$2:$B1165,$B1166,$A$2:$A1165,$A1166)=0,"",$E1166-_xlfn.MAXIFS($F$2:$F1165,$C$2:$C1165,$C1166,$B$2:$B1165,$B1166,$A$2:$A1165,$A1166))&lt;0,0,IF(_xlfn.MAXIFS($F$2:$F1165,$C$2:$C1165,$C1166,$B$2:$B1165,$B1166,$A$2:$A1165,$A1166)=0,"",$E1166-_xlfn.MAXIFS($F$2:$F1165,$C$2:$C1165,$C1166,$B$2:$B1165,$B1166,$A$2:$A1165,$A1166))))</f>
        <v>0</v>
      </c>
      <c r="K1166" s="6">
        <f t="shared" si="55"/>
        <v>15</v>
      </c>
      <c r="L1166" s="6" t="str">
        <f t="shared" si="56"/>
        <v>LATE</v>
      </c>
      <c r="M1166" s="6" t="str">
        <f t="shared" si="54"/>
        <v>N</v>
      </c>
    </row>
    <row r="1167" spans="1:13" x14ac:dyDescent="0.25">
      <c r="A1167" t="s">
        <v>47</v>
      </c>
      <c r="B1167" s="92">
        <v>46141</v>
      </c>
      <c r="C1167" t="s">
        <v>119</v>
      </c>
      <c r="D1167">
        <v>18432</v>
      </c>
      <c r="E1167" s="76">
        <v>0.64696759259259262</v>
      </c>
      <c r="F1167" s="76">
        <v>0.64853009259259264</v>
      </c>
      <c r="G1167" s="2">
        <v>9.375E-2</v>
      </c>
      <c r="H1167" s="77">
        <v>2.3032407407407407E-3</v>
      </c>
      <c r="J1167" s="79">
        <f>IF(IF(IF(_xlfn.MAXIFS($F$2:$F1166,$C$2:$C1166,$C1167,$B$2:$B1166,$B1167,$A$2:$A1166,$A1167)=0,"",$E1167-_xlfn.MAXIFS($F$2:$F1166,$C$2:$C1166,$C1167,$B$2:$B1166,$B1167,$A$2:$A1166,$A1167))&lt;0,0,IF(_xlfn.MAXIFS($F$2:$F1166,$C$2:$C1166,$C1167,$B$2:$B1166,$B1167,$A$2:$A1166,$A1167)=0,"",$E1167-_xlfn.MAXIFS($F$2:$F1166,$C$2:$C1166,$C1167,$B$2:$B1166,$B1167,$A$2:$A1166,$A1167)))&gt;0.25,"",IF(IF(_xlfn.MAXIFS($F$2:$F1166,$C$2:$C1166,$C1167,$B$2:$B1166,$B1167,$A$2:$A1166,$A1167)=0,"",$E1167-_xlfn.MAXIFS($F$2:$F1166,$C$2:$C1166,$C1167,$B$2:$B1166,$B1167,$A$2:$A1166,$A1167))&lt;0,0,IF(_xlfn.MAXIFS($F$2:$F1166,$C$2:$C1166,$C1167,$B$2:$B1166,$B1167,$A$2:$A1166,$A1167)=0,"",$E1167-_xlfn.MAXIFS($F$2:$F1166,$C$2:$C1166,$C1167,$B$2:$B1166,$B1167,$A$2:$A1166,$A1167))))</f>
        <v>2.3032407407407307E-3</v>
      </c>
      <c r="K1167" s="6">
        <f t="shared" si="55"/>
        <v>15</v>
      </c>
      <c r="L1167" s="6" t="str">
        <f t="shared" si="56"/>
        <v>LATE</v>
      </c>
      <c r="M1167" s="6" t="str">
        <f t="shared" si="54"/>
        <v>N</v>
      </c>
    </row>
    <row r="1168" spans="1:13" x14ac:dyDescent="0.25">
      <c r="A1168" t="s">
        <v>47</v>
      </c>
      <c r="B1168" s="92">
        <v>46141</v>
      </c>
      <c r="C1168" t="s">
        <v>119</v>
      </c>
      <c r="D1168">
        <v>14432</v>
      </c>
      <c r="E1168" s="76">
        <v>0.64711805555555557</v>
      </c>
      <c r="F1168" s="76">
        <v>0.64868055555555559</v>
      </c>
      <c r="G1168" s="2">
        <v>9.375E-2</v>
      </c>
      <c r="H1168" s="77">
        <v>0</v>
      </c>
      <c r="J1168" s="79">
        <f>IF(IF(IF(_xlfn.MAXIFS($F$2:$F1167,$C$2:$C1167,$C1168,$B$2:$B1167,$B1168,$A$2:$A1167,$A1168)=0,"",$E1168-_xlfn.MAXIFS($F$2:$F1167,$C$2:$C1167,$C1168,$B$2:$B1167,$B1168,$A$2:$A1167,$A1168))&lt;0,0,IF(_xlfn.MAXIFS($F$2:$F1167,$C$2:$C1167,$C1168,$B$2:$B1167,$B1168,$A$2:$A1167,$A1168)=0,"",$E1168-_xlfn.MAXIFS($F$2:$F1167,$C$2:$C1167,$C1168,$B$2:$B1167,$B1168,$A$2:$A1167,$A1168)))&gt;0.25,"",IF(IF(_xlfn.MAXIFS($F$2:$F1167,$C$2:$C1167,$C1168,$B$2:$B1167,$B1168,$A$2:$A1167,$A1168)=0,"",$E1168-_xlfn.MAXIFS($F$2:$F1167,$C$2:$C1167,$C1168,$B$2:$B1167,$B1168,$A$2:$A1167,$A1168))&lt;0,0,IF(_xlfn.MAXIFS($F$2:$F1167,$C$2:$C1167,$C1168,$B$2:$B1167,$B1168,$A$2:$A1167,$A1168)=0,"",$E1168-_xlfn.MAXIFS($F$2:$F1167,$C$2:$C1167,$C1168,$B$2:$B1167,$B1168,$A$2:$A1167,$A1168))))</f>
        <v>0</v>
      </c>
      <c r="K1168" s="6">
        <f t="shared" si="55"/>
        <v>15</v>
      </c>
      <c r="L1168" s="6" t="str">
        <f t="shared" si="56"/>
        <v>LATE</v>
      </c>
      <c r="M1168" s="6" t="str">
        <f t="shared" si="54"/>
        <v>N</v>
      </c>
    </row>
    <row r="1169" spans="1:13" x14ac:dyDescent="0.25">
      <c r="A1169" t="s">
        <v>47</v>
      </c>
      <c r="B1169" s="92">
        <v>46141</v>
      </c>
      <c r="C1169" t="s">
        <v>119</v>
      </c>
      <c r="D1169">
        <v>17332</v>
      </c>
      <c r="E1169" s="76">
        <v>0.64969907407407412</v>
      </c>
      <c r="F1169" s="76">
        <v>0.65155092592592589</v>
      </c>
      <c r="G1169" s="2">
        <v>0.1111111111111111</v>
      </c>
      <c r="H1169" s="77">
        <v>1.0185185185185184E-3</v>
      </c>
      <c r="J1169" s="79">
        <f>IF(IF(IF(_xlfn.MAXIFS($F$2:$F1168,$C$2:$C1168,$C1169,$B$2:$B1168,$B1169,$A$2:$A1168,$A1169)=0,"",$E1169-_xlfn.MAXIFS($F$2:$F1168,$C$2:$C1168,$C1169,$B$2:$B1168,$B1169,$A$2:$A1168,$A1169))&lt;0,0,IF(_xlfn.MAXIFS($F$2:$F1168,$C$2:$C1168,$C1169,$B$2:$B1168,$B1169,$A$2:$A1168,$A1169)=0,"",$E1169-_xlfn.MAXIFS($F$2:$F1168,$C$2:$C1168,$C1169,$B$2:$B1168,$B1169,$A$2:$A1168,$A1169)))&gt;0.25,"",IF(IF(_xlfn.MAXIFS($F$2:$F1168,$C$2:$C1168,$C1169,$B$2:$B1168,$B1169,$A$2:$A1168,$A1169)=0,"",$E1169-_xlfn.MAXIFS($F$2:$F1168,$C$2:$C1168,$C1169,$B$2:$B1168,$B1169,$A$2:$A1168,$A1169))&lt;0,0,IF(_xlfn.MAXIFS($F$2:$F1168,$C$2:$C1168,$C1169,$B$2:$B1168,$B1169,$A$2:$A1168,$A1169)=0,"",$E1169-_xlfn.MAXIFS($F$2:$F1168,$C$2:$C1168,$C1169,$B$2:$B1168,$B1169,$A$2:$A1168,$A1169))))</f>
        <v>1.0185185185185297E-3</v>
      </c>
      <c r="K1169" s="6">
        <f t="shared" si="55"/>
        <v>15</v>
      </c>
      <c r="L1169" s="6" t="str">
        <f t="shared" si="56"/>
        <v>LATE</v>
      </c>
      <c r="M1169" s="6" t="str">
        <f t="shared" si="54"/>
        <v>N</v>
      </c>
    </row>
    <row r="1170" spans="1:13" x14ac:dyDescent="0.25">
      <c r="A1170" t="s">
        <v>47</v>
      </c>
      <c r="B1170" s="92">
        <v>46141</v>
      </c>
      <c r="C1170" t="s">
        <v>120</v>
      </c>
      <c r="D1170">
        <v>14232</v>
      </c>
      <c r="E1170" s="76">
        <v>0.64978009259259262</v>
      </c>
      <c r="F1170" s="76">
        <v>0.65109953703703705</v>
      </c>
      <c r="G1170" s="2">
        <v>7.9166666666666663E-2</v>
      </c>
      <c r="H1170" s="77">
        <v>7.7546296296296293E-4</v>
      </c>
      <c r="J1170" s="79">
        <f>IF(IF(IF(_xlfn.MAXIFS($F$2:$F1169,$C$2:$C1169,$C1170,$B$2:$B1169,$B1170,$A$2:$A1169,$A1170)=0,"",$E1170-_xlfn.MAXIFS($F$2:$F1169,$C$2:$C1169,$C1170,$B$2:$B1169,$B1170,$A$2:$A1169,$A1170))&lt;0,0,IF(_xlfn.MAXIFS($F$2:$F1169,$C$2:$C1169,$C1170,$B$2:$B1169,$B1170,$A$2:$A1169,$A1170)=0,"",$E1170-_xlfn.MAXIFS($F$2:$F1169,$C$2:$C1169,$C1170,$B$2:$B1169,$B1170,$A$2:$A1169,$A1170)))&gt;0.25,"",IF(IF(_xlfn.MAXIFS($F$2:$F1169,$C$2:$C1169,$C1170,$B$2:$B1169,$B1170,$A$2:$A1169,$A1170)=0,"",$E1170-_xlfn.MAXIFS($F$2:$F1169,$C$2:$C1169,$C1170,$B$2:$B1169,$B1170,$A$2:$A1169,$A1170))&lt;0,0,IF(_xlfn.MAXIFS($F$2:$F1169,$C$2:$C1169,$C1170,$B$2:$B1169,$B1170,$A$2:$A1169,$A1170)=0,"",$E1170-_xlfn.MAXIFS($F$2:$F1169,$C$2:$C1169,$C1170,$B$2:$B1169,$B1170,$A$2:$A1169,$A1170))))</f>
        <v>7.7546296296293615E-4</v>
      </c>
      <c r="K1170" s="6">
        <f t="shared" si="55"/>
        <v>15</v>
      </c>
      <c r="L1170" s="6" t="str">
        <f t="shared" si="56"/>
        <v>LATE</v>
      </c>
      <c r="M1170" s="6" t="str">
        <f t="shared" si="54"/>
        <v>N</v>
      </c>
    </row>
    <row r="1171" spans="1:13" x14ac:dyDescent="0.25">
      <c r="A1171" t="s">
        <v>47</v>
      </c>
      <c r="B1171" s="92">
        <v>46141</v>
      </c>
      <c r="C1171" t="s">
        <v>121</v>
      </c>
      <c r="D1171">
        <v>18432</v>
      </c>
      <c r="E1171" s="76">
        <v>0.65032407407407411</v>
      </c>
      <c r="F1171" s="76">
        <v>0.65396990740740746</v>
      </c>
      <c r="G1171" s="2">
        <v>0.21875</v>
      </c>
      <c r="H1171" s="77">
        <v>0</v>
      </c>
      <c r="J1171" s="79">
        <f>IF(IF(IF(_xlfn.MAXIFS($F$2:$F1170,$C$2:$C1170,$C1171,$B$2:$B1170,$B1171,$A$2:$A1170,$A1171)=0,"",$E1171-_xlfn.MAXIFS($F$2:$F1170,$C$2:$C1170,$C1171,$B$2:$B1170,$B1171,$A$2:$A1170,$A1171))&lt;0,0,IF(_xlfn.MAXIFS($F$2:$F1170,$C$2:$C1170,$C1171,$B$2:$B1170,$B1171,$A$2:$A1170,$A1171)=0,"",$E1171-_xlfn.MAXIFS($F$2:$F1170,$C$2:$C1170,$C1171,$B$2:$B1170,$B1171,$A$2:$A1170,$A1171)))&gt;0.25,"",IF(IF(_xlfn.MAXIFS($F$2:$F1170,$C$2:$C1170,$C1171,$B$2:$B1170,$B1171,$A$2:$A1170,$A1171)=0,"",$E1171-_xlfn.MAXIFS($F$2:$F1170,$C$2:$C1170,$C1171,$B$2:$B1170,$B1171,$A$2:$A1170,$A1171))&lt;0,0,IF(_xlfn.MAXIFS($F$2:$F1170,$C$2:$C1170,$C1171,$B$2:$B1170,$B1171,$A$2:$A1170,$A1171)=0,"",$E1171-_xlfn.MAXIFS($F$2:$F1170,$C$2:$C1170,$C1171,$B$2:$B1170,$B1171,$A$2:$A1170,$A1171))))</f>
        <v>0</v>
      </c>
      <c r="K1171" s="6">
        <f t="shared" si="55"/>
        <v>15</v>
      </c>
      <c r="L1171" s="6" t="str">
        <f t="shared" si="56"/>
        <v>LATE</v>
      </c>
      <c r="M1171" s="6" t="str">
        <f t="shared" si="54"/>
        <v>N</v>
      </c>
    </row>
    <row r="1172" spans="1:13" x14ac:dyDescent="0.25">
      <c r="A1172" t="s">
        <v>47</v>
      </c>
      <c r="B1172" s="92">
        <v>46141</v>
      </c>
      <c r="C1172" t="s">
        <v>121</v>
      </c>
      <c r="D1172">
        <v>14432</v>
      </c>
      <c r="E1172" s="76">
        <v>0.65105324074074078</v>
      </c>
      <c r="F1172" s="76">
        <v>0.65585648148148146</v>
      </c>
      <c r="G1172" s="2">
        <v>0.28819444444444442</v>
      </c>
      <c r="H1172" s="77">
        <v>0</v>
      </c>
      <c r="J1172" s="79">
        <f>IF(IF(IF(_xlfn.MAXIFS($F$2:$F1171,$C$2:$C1171,$C1172,$B$2:$B1171,$B1172,$A$2:$A1171,$A1172)=0,"",$E1172-_xlfn.MAXIFS($F$2:$F1171,$C$2:$C1171,$C1172,$B$2:$B1171,$B1172,$A$2:$A1171,$A1172))&lt;0,0,IF(_xlfn.MAXIFS($F$2:$F1171,$C$2:$C1171,$C1172,$B$2:$B1171,$B1172,$A$2:$A1171,$A1172)=0,"",$E1172-_xlfn.MAXIFS($F$2:$F1171,$C$2:$C1171,$C1172,$B$2:$B1171,$B1172,$A$2:$A1171,$A1172)))&gt;0.25,"",IF(IF(_xlfn.MAXIFS($F$2:$F1171,$C$2:$C1171,$C1172,$B$2:$B1171,$B1172,$A$2:$A1171,$A1172)=0,"",$E1172-_xlfn.MAXIFS($F$2:$F1171,$C$2:$C1171,$C1172,$B$2:$B1171,$B1172,$A$2:$A1171,$A1172))&lt;0,0,IF(_xlfn.MAXIFS($F$2:$F1171,$C$2:$C1171,$C1172,$B$2:$B1171,$B1172,$A$2:$A1171,$A1172)=0,"",$E1172-_xlfn.MAXIFS($F$2:$F1171,$C$2:$C1171,$C1172,$B$2:$B1171,$B1172,$A$2:$A1171,$A1172))))</f>
        <v>0</v>
      </c>
      <c r="K1172" s="6">
        <f t="shared" si="55"/>
        <v>15</v>
      </c>
      <c r="L1172" s="6" t="str">
        <f t="shared" si="56"/>
        <v>LATE</v>
      </c>
      <c r="M1172" s="6" t="str">
        <f t="shared" si="54"/>
        <v>N</v>
      </c>
    </row>
    <row r="1173" spans="1:13" x14ac:dyDescent="0.25">
      <c r="A1173" t="s">
        <v>47</v>
      </c>
      <c r="B1173" s="92">
        <v>46141</v>
      </c>
      <c r="C1173" t="s">
        <v>119</v>
      </c>
      <c r="D1173">
        <v>20431</v>
      </c>
      <c r="E1173" s="76">
        <v>0.65282407407407406</v>
      </c>
      <c r="F1173" s="76">
        <v>0.65409722222222222</v>
      </c>
      <c r="G1173" s="2">
        <v>7.6388888888888895E-2</v>
      </c>
      <c r="H1173" s="77">
        <v>1.2731481481481483E-3</v>
      </c>
      <c r="J1173" s="79">
        <f>IF(IF(IF(_xlfn.MAXIFS($F$2:$F1172,$C$2:$C1172,$C1173,$B$2:$B1172,$B1173,$A$2:$A1172,$A1173)=0,"",$E1173-_xlfn.MAXIFS($F$2:$F1172,$C$2:$C1172,$C1173,$B$2:$B1172,$B1173,$A$2:$A1172,$A1173))&lt;0,0,IF(_xlfn.MAXIFS($F$2:$F1172,$C$2:$C1172,$C1173,$B$2:$B1172,$B1173,$A$2:$A1172,$A1173)=0,"",$E1173-_xlfn.MAXIFS($F$2:$F1172,$C$2:$C1172,$C1173,$B$2:$B1172,$B1173,$A$2:$A1172,$A1173)))&gt;0.25,"",IF(IF(_xlfn.MAXIFS($F$2:$F1172,$C$2:$C1172,$C1173,$B$2:$B1172,$B1173,$A$2:$A1172,$A1173)=0,"",$E1173-_xlfn.MAXIFS($F$2:$F1172,$C$2:$C1172,$C1173,$B$2:$B1172,$B1173,$A$2:$A1172,$A1173))&lt;0,0,IF(_xlfn.MAXIFS($F$2:$F1172,$C$2:$C1172,$C1173,$B$2:$B1172,$B1173,$A$2:$A1172,$A1173)=0,"",$E1173-_xlfn.MAXIFS($F$2:$F1172,$C$2:$C1172,$C1173,$B$2:$B1172,$B1173,$A$2:$A1172,$A1173))))</f>
        <v>1.2731481481481621E-3</v>
      </c>
      <c r="K1173" s="6">
        <f t="shared" si="55"/>
        <v>15</v>
      </c>
      <c r="L1173" s="6" t="str">
        <f t="shared" si="56"/>
        <v>LATE</v>
      </c>
      <c r="M1173" s="6" t="str">
        <f t="shared" si="54"/>
        <v>N</v>
      </c>
    </row>
    <row r="1174" spans="1:13" x14ac:dyDescent="0.25">
      <c r="A1174" t="s">
        <v>47</v>
      </c>
      <c r="B1174" s="92">
        <v>46141</v>
      </c>
      <c r="C1174" t="s">
        <v>120</v>
      </c>
      <c r="D1174">
        <v>19532</v>
      </c>
      <c r="E1174" s="76">
        <v>0.65303240740740742</v>
      </c>
      <c r="F1174" s="76">
        <v>0.65413194444444445</v>
      </c>
      <c r="G1174" s="2">
        <v>6.5972222222222224E-2</v>
      </c>
      <c r="H1174" s="77">
        <v>1.9328703703703704E-3</v>
      </c>
      <c r="J1174" s="79">
        <f>IF(IF(IF(_xlfn.MAXIFS($F$2:$F1173,$C$2:$C1173,$C1174,$B$2:$B1173,$B1174,$A$2:$A1173,$A1174)=0,"",$E1174-_xlfn.MAXIFS($F$2:$F1173,$C$2:$C1173,$C1174,$B$2:$B1173,$B1174,$A$2:$A1173,$A1174))&lt;0,0,IF(_xlfn.MAXIFS($F$2:$F1173,$C$2:$C1173,$C1174,$B$2:$B1173,$B1174,$A$2:$A1173,$A1174)=0,"",$E1174-_xlfn.MAXIFS($F$2:$F1173,$C$2:$C1173,$C1174,$B$2:$B1173,$B1174,$A$2:$A1173,$A1174)))&gt;0.25,"",IF(IF(_xlfn.MAXIFS($F$2:$F1173,$C$2:$C1173,$C1174,$B$2:$B1173,$B1174,$A$2:$A1173,$A1174)=0,"",$E1174-_xlfn.MAXIFS($F$2:$F1173,$C$2:$C1173,$C1174,$B$2:$B1173,$B1174,$A$2:$A1173,$A1174))&lt;0,0,IF(_xlfn.MAXIFS($F$2:$F1173,$C$2:$C1173,$C1174,$B$2:$B1173,$B1174,$A$2:$A1173,$A1174)=0,"",$E1174-_xlfn.MAXIFS($F$2:$F1173,$C$2:$C1173,$C1174,$B$2:$B1173,$B1174,$A$2:$A1173,$A1174))))</f>
        <v>1.9328703703703765E-3</v>
      </c>
      <c r="K1174" s="6">
        <f t="shared" si="55"/>
        <v>15</v>
      </c>
      <c r="L1174" s="6" t="str">
        <f t="shared" si="56"/>
        <v>LATE</v>
      </c>
      <c r="M1174" s="6" t="str">
        <f t="shared" si="54"/>
        <v>N</v>
      </c>
    </row>
    <row r="1175" spans="1:13" x14ac:dyDescent="0.25">
      <c r="A1175" t="s">
        <v>47</v>
      </c>
      <c r="B1175" s="92">
        <v>46141</v>
      </c>
      <c r="C1175" t="s">
        <v>121</v>
      </c>
      <c r="D1175">
        <v>17332</v>
      </c>
      <c r="E1175" s="76">
        <v>0.65346064814814819</v>
      </c>
      <c r="F1175" s="76">
        <v>0.66059027777777779</v>
      </c>
      <c r="G1175" s="2">
        <v>0.42777777777777776</v>
      </c>
      <c r="H1175" s="77">
        <v>0</v>
      </c>
      <c r="J1175" s="79">
        <f>IF(IF(IF(_xlfn.MAXIFS($F$2:$F1174,$C$2:$C1174,$C1175,$B$2:$B1174,$B1175,$A$2:$A1174,$A1175)=0,"",$E1175-_xlfn.MAXIFS($F$2:$F1174,$C$2:$C1174,$C1175,$B$2:$B1174,$B1175,$A$2:$A1174,$A1175))&lt;0,0,IF(_xlfn.MAXIFS($F$2:$F1174,$C$2:$C1174,$C1175,$B$2:$B1174,$B1175,$A$2:$A1174,$A1175)=0,"",$E1175-_xlfn.MAXIFS($F$2:$F1174,$C$2:$C1174,$C1175,$B$2:$B1174,$B1175,$A$2:$A1174,$A1175)))&gt;0.25,"",IF(IF(_xlfn.MAXIFS($F$2:$F1174,$C$2:$C1174,$C1175,$B$2:$B1174,$B1175,$A$2:$A1174,$A1175)=0,"",$E1175-_xlfn.MAXIFS($F$2:$F1174,$C$2:$C1174,$C1175,$B$2:$B1174,$B1175,$A$2:$A1174,$A1175))&lt;0,0,IF(_xlfn.MAXIFS($F$2:$F1174,$C$2:$C1174,$C1175,$B$2:$B1174,$B1175,$A$2:$A1174,$A1175)=0,"",$E1175-_xlfn.MAXIFS($F$2:$F1174,$C$2:$C1174,$C1175,$B$2:$B1174,$B1175,$A$2:$A1174,$A1175))))</f>
        <v>0</v>
      </c>
      <c r="K1175" s="6">
        <f t="shared" si="55"/>
        <v>15</v>
      </c>
      <c r="L1175" s="6" t="str">
        <f t="shared" si="56"/>
        <v>LATE</v>
      </c>
      <c r="M1175" s="6" t="str">
        <f t="shared" si="54"/>
        <v>N</v>
      </c>
    </row>
    <row r="1176" spans="1:13" x14ac:dyDescent="0.25">
      <c r="A1176" t="s">
        <v>47</v>
      </c>
      <c r="B1176" s="92">
        <v>46141</v>
      </c>
      <c r="C1176" t="s">
        <v>119</v>
      </c>
      <c r="D1176">
        <v>14232</v>
      </c>
      <c r="E1176" s="76">
        <v>0.65440972222222227</v>
      </c>
      <c r="F1176" s="76">
        <v>0.65562500000000001</v>
      </c>
      <c r="G1176" s="2">
        <v>7.2916666666666671E-2</v>
      </c>
      <c r="H1176" s="77">
        <v>3.1250000000000001E-4</v>
      </c>
      <c r="J1176" s="79">
        <f>IF(IF(IF(_xlfn.MAXIFS($F$2:$F1175,$C$2:$C1175,$C1176,$B$2:$B1175,$B1176,$A$2:$A1175,$A1176)=0,"",$E1176-_xlfn.MAXIFS($F$2:$F1175,$C$2:$C1175,$C1176,$B$2:$B1175,$B1176,$A$2:$A1175,$A1176))&lt;0,0,IF(_xlfn.MAXIFS($F$2:$F1175,$C$2:$C1175,$C1176,$B$2:$B1175,$B1176,$A$2:$A1175,$A1176)=0,"",$E1176-_xlfn.MAXIFS($F$2:$F1175,$C$2:$C1175,$C1176,$B$2:$B1175,$B1176,$A$2:$A1175,$A1176)))&gt;0.25,"",IF(IF(_xlfn.MAXIFS($F$2:$F1175,$C$2:$C1175,$C1176,$B$2:$B1175,$B1176,$A$2:$A1175,$A1176)=0,"",$E1176-_xlfn.MAXIFS($F$2:$F1175,$C$2:$C1175,$C1176,$B$2:$B1175,$B1176,$A$2:$A1175,$A1176))&lt;0,0,IF(_xlfn.MAXIFS($F$2:$F1175,$C$2:$C1175,$C1176,$B$2:$B1175,$B1176,$A$2:$A1175,$A1176)=0,"",$E1176-_xlfn.MAXIFS($F$2:$F1175,$C$2:$C1175,$C1176,$B$2:$B1175,$B1176,$A$2:$A1175,$A1176))))</f>
        <v>3.1250000000004885E-4</v>
      </c>
      <c r="K1176" s="6">
        <f t="shared" si="55"/>
        <v>15</v>
      </c>
      <c r="L1176" s="6" t="str">
        <f t="shared" si="56"/>
        <v>LATE</v>
      </c>
      <c r="M1176" s="6" t="str">
        <f t="shared" si="54"/>
        <v>N</v>
      </c>
    </row>
    <row r="1177" spans="1:13" x14ac:dyDescent="0.25">
      <c r="A1177" t="s">
        <v>47</v>
      </c>
      <c r="B1177" s="92">
        <v>46141</v>
      </c>
      <c r="C1177" t="s">
        <v>120</v>
      </c>
      <c r="D1177">
        <v>25331</v>
      </c>
      <c r="E1177" s="76">
        <v>0.65532407407407411</v>
      </c>
      <c r="F1177" s="76">
        <v>0.65619212962962958</v>
      </c>
      <c r="G1177" s="2">
        <v>5.2083333333333336E-2</v>
      </c>
      <c r="H1177" s="77">
        <v>1.1921296296296296E-3</v>
      </c>
      <c r="J1177" s="79">
        <f>IF(IF(IF(_xlfn.MAXIFS($F$2:$F1176,$C$2:$C1176,$C1177,$B$2:$B1176,$B1177,$A$2:$A1176,$A1177)=0,"",$E1177-_xlfn.MAXIFS($F$2:$F1176,$C$2:$C1176,$C1177,$B$2:$B1176,$B1177,$A$2:$A1176,$A1177))&lt;0,0,IF(_xlfn.MAXIFS($F$2:$F1176,$C$2:$C1176,$C1177,$B$2:$B1176,$B1177,$A$2:$A1176,$A1177)=0,"",$E1177-_xlfn.MAXIFS($F$2:$F1176,$C$2:$C1176,$C1177,$B$2:$B1176,$B1177,$A$2:$A1176,$A1177)))&gt;0.25,"",IF(IF(_xlfn.MAXIFS($F$2:$F1176,$C$2:$C1176,$C1177,$B$2:$B1176,$B1177,$A$2:$A1176,$A1177)=0,"",$E1177-_xlfn.MAXIFS($F$2:$F1176,$C$2:$C1176,$C1177,$B$2:$B1176,$B1177,$A$2:$A1176,$A1177))&lt;0,0,IF(_xlfn.MAXIFS($F$2:$F1176,$C$2:$C1176,$C1177,$B$2:$B1176,$B1177,$A$2:$A1176,$A1177)=0,"",$E1177-_xlfn.MAXIFS($F$2:$F1176,$C$2:$C1176,$C1177,$B$2:$B1176,$B1177,$A$2:$A1176,$A1177))))</f>
        <v>1.192129629629668E-3</v>
      </c>
      <c r="K1177" s="6">
        <f t="shared" si="55"/>
        <v>15</v>
      </c>
      <c r="L1177" s="6" t="str">
        <f t="shared" si="56"/>
        <v>LATE</v>
      </c>
      <c r="M1177" s="6" t="str">
        <f t="shared" si="54"/>
        <v>N</v>
      </c>
    </row>
    <row r="1178" spans="1:13" x14ac:dyDescent="0.25">
      <c r="A1178" t="s">
        <v>47</v>
      </c>
      <c r="B1178" s="92">
        <v>46141</v>
      </c>
      <c r="C1178" t="s">
        <v>121</v>
      </c>
      <c r="D1178">
        <v>20431</v>
      </c>
      <c r="E1178" s="76">
        <v>0.65589120370370368</v>
      </c>
      <c r="F1178" s="76">
        <v>0.66457175925925926</v>
      </c>
      <c r="G1178" s="2">
        <v>0.52083333333333337</v>
      </c>
      <c r="H1178" s="77">
        <v>0</v>
      </c>
      <c r="J1178" s="79">
        <f>IF(IF(IF(_xlfn.MAXIFS($F$2:$F1177,$C$2:$C1177,$C1178,$B$2:$B1177,$B1178,$A$2:$A1177,$A1178)=0,"",$E1178-_xlfn.MAXIFS($F$2:$F1177,$C$2:$C1177,$C1178,$B$2:$B1177,$B1178,$A$2:$A1177,$A1178))&lt;0,0,IF(_xlfn.MAXIFS($F$2:$F1177,$C$2:$C1177,$C1178,$B$2:$B1177,$B1178,$A$2:$A1177,$A1178)=0,"",$E1178-_xlfn.MAXIFS($F$2:$F1177,$C$2:$C1177,$C1178,$B$2:$B1177,$B1178,$A$2:$A1177,$A1178)))&gt;0.25,"",IF(IF(_xlfn.MAXIFS($F$2:$F1177,$C$2:$C1177,$C1178,$B$2:$B1177,$B1178,$A$2:$A1177,$A1178)=0,"",$E1178-_xlfn.MAXIFS($F$2:$F1177,$C$2:$C1177,$C1178,$B$2:$B1177,$B1178,$A$2:$A1177,$A1178))&lt;0,0,IF(_xlfn.MAXIFS($F$2:$F1177,$C$2:$C1177,$C1178,$B$2:$B1177,$B1178,$A$2:$A1177,$A1178)=0,"",$E1178-_xlfn.MAXIFS($F$2:$F1177,$C$2:$C1177,$C1178,$B$2:$B1177,$B1178,$A$2:$A1177,$A1178))))</f>
        <v>0</v>
      </c>
      <c r="K1178" s="6">
        <f t="shared" si="55"/>
        <v>15</v>
      </c>
      <c r="L1178" s="6" t="str">
        <f t="shared" si="56"/>
        <v>LATE</v>
      </c>
      <c r="M1178" s="6" t="str">
        <f t="shared" si="54"/>
        <v>N</v>
      </c>
    </row>
    <row r="1179" spans="1:13" x14ac:dyDescent="0.25">
      <c r="A1179" t="s">
        <v>47</v>
      </c>
      <c r="B1179" s="92">
        <v>46141</v>
      </c>
      <c r="C1179" t="s">
        <v>120</v>
      </c>
      <c r="D1179">
        <v>17232</v>
      </c>
      <c r="E1179" s="76">
        <v>0.65707175925925931</v>
      </c>
      <c r="F1179" s="76">
        <v>0.65788194444444448</v>
      </c>
      <c r="G1179" s="2">
        <v>4.8611111111111112E-2</v>
      </c>
      <c r="H1179" s="77">
        <v>8.7962962962962962E-4</v>
      </c>
      <c r="J1179" s="79">
        <f>IF(IF(IF(_xlfn.MAXIFS($F$2:$F1178,$C$2:$C1178,$C1179,$B$2:$B1178,$B1179,$A$2:$A1178,$A1179)=0,"",$E1179-_xlfn.MAXIFS($F$2:$F1178,$C$2:$C1178,$C1179,$B$2:$B1178,$B1179,$A$2:$A1178,$A1179))&lt;0,0,IF(_xlfn.MAXIFS($F$2:$F1178,$C$2:$C1178,$C1179,$B$2:$B1178,$B1179,$A$2:$A1178,$A1179)=0,"",$E1179-_xlfn.MAXIFS($F$2:$F1178,$C$2:$C1178,$C1179,$B$2:$B1178,$B1179,$A$2:$A1178,$A1179)))&gt;0.25,"",IF(IF(_xlfn.MAXIFS($F$2:$F1178,$C$2:$C1178,$C1179,$B$2:$B1178,$B1179,$A$2:$A1178,$A1179)=0,"",$E1179-_xlfn.MAXIFS($F$2:$F1178,$C$2:$C1178,$C1179,$B$2:$B1178,$B1179,$A$2:$A1178,$A1179))&lt;0,0,IF(_xlfn.MAXIFS($F$2:$F1178,$C$2:$C1178,$C1179,$B$2:$B1178,$B1179,$A$2:$A1178,$A1179)=0,"",$E1179-_xlfn.MAXIFS($F$2:$F1178,$C$2:$C1178,$C1179,$B$2:$B1178,$B1179,$A$2:$A1178,$A1179))))</f>
        <v>8.7962962962973013E-4</v>
      </c>
      <c r="K1179" s="6">
        <f t="shared" si="55"/>
        <v>15</v>
      </c>
      <c r="L1179" s="6" t="str">
        <f t="shared" si="56"/>
        <v>LATE</v>
      </c>
      <c r="M1179" s="6" t="str">
        <f t="shared" si="54"/>
        <v>N</v>
      </c>
    </row>
    <row r="1180" spans="1:13" x14ac:dyDescent="0.25">
      <c r="A1180" t="s">
        <v>47</v>
      </c>
      <c r="B1180" s="92">
        <v>46141</v>
      </c>
      <c r="C1180" t="s">
        <v>121</v>
      </c>
      <c r="D1180">
        <v>14232</v>
      </c>
      <c r="E1180" s="76">
        <v>0.65718750000000004</v>
      </c>
      <c r="F1180" s="76">
        <v>0.66129629629629627</v>
      </c>
      <c r="G1180" s="2">
        <v>0.24652777777777779</v>
      </c>
      <c r="H1180" s="77">
        <v>0</v>
      </c>
      <c r="J1180" s="79">
        <f>IF(IF(IF(_xlfn.MAXIFS($F$2:$F1179,$C$2:$C1179,$C1180,$B$2:$B1179,$B1180,$A$2:$A1179,$A1180)=0,"",$E1180-_xlfn.MAXIFS($F$2:$F1179,$C$2:$C1179,$C1180,$B$2:$B1179,$B1180,$A$2:$A1179,$A1180))&lt;0,0,IF(_xlfn.MAXIFS($F$2:$F1179,$C$2:$C1179,$C1180,$B$2:$B1179,$B1180,$A$2:$A1179,$A1180)=0,"",$E1180-_xlfn.MAXIFS($F$2:$F1179,$C$2:$C1179,$C1180,$B$2:$B1179,$B1180,$A$2:$A1179,$A1180)))&gt;0.25,"",IF(IF(_xlfn.MAXIFS($F$2:$F1179,$C$2:$C1179,$C1180,$B$2:$B1179,$B1180,$A$2:$A1179,$A1180)=0,"",$E1180-_xlfn.MAXIFS($F$2:$F1179,$C$2:$C1179,$C1180,$B$2:$B1179,$B1180,$A$2:$A1179,$A1180))&lt;0,0,IF(_xlfn.MAXIFS($F$2:$F1179,$C$2:$C1179,$C1180,$B$2:$B1179,$B1180,$A$2:$A1179,$A1180)=0,"",$E1180-_xlfn.MAXIFS($F$2:$F1179,$C$2:$C1179,$C1180,$B$2:$B1179,$B1180,$A$2:$A1179,$A1180))))</f>
        <v>0</v>
      </c>
      <c r="K1180" s="6">
        <f t="shared" si="55"/>
        <v>15</v>
      </c>
      <c r="L1180" s="6" t="str">
        <f t="shared" si="56"/>
        <v>LATE</v>
      </c>
      <c r="M1180" s="6" t="str">
        <f t="shared" si="54"/>
        <v>N</v>
      </c>
    </row>
    <row r="1181" spans="1:13" x14ac:dyDescent="0.25">
      <c r="A1181" t="s">
        <v>47</v>
      </c>
      <c r="B1181" s="92">
        <v>46141</v>
      </c>
      <c r="C1181" t="s">
        <v>119</v>
      </c>
      <c r="D1181">
        <v>19532</v>
      </c>
      <c r="E1181" s="76">
        <v>0.65743055555555552</v>
      </c>
      <c r="F1181" s="76">
        <v>0.6588194444444444</v>
      </c>
      <c r="G1181" s="2">
        <v>8.3333333333333329E-2</v>
      </c>
      <c r="H1181" s="77">
        <v>1.8055555555555555E-3</v>
      </c>
      <c r="J1181" s="79">
        <f>IF(IF(IF(_xlfn.MAXIFS($F$2:$F1180,$C$2:$C1180,$C1181,$B$2:$B1180,$B1181,$A$2:$A1180,$A1181)=0,"",$E1181-_xlfn.MAXIFS($F$2:$F1180,$C$2:$C1180,$C1181,$B$2:$B1180,$B1181,$A$2:$A1180,$A1181))&lt;0,0,IF(_xlfn.MAXIFS($F$2:$F1180,$C$2:$C1180,$C1181,$B$2:$B1180,$B1181,$A$2:$A1180,$A1181)=0,"",$E1181-_xlfn.MAXIFS($F$2:$F1180,$C$2:$C1180,$C1181,$B$2:$B1180,$B1181,$A$2:$A1180,$A1181)))&gt;0.25,"",IF(IF(_xlfn.MAXIFS($F$2:$F1180,$C$2:$C1180,$C1181,$B$2:$B1180,$B1181,$A$2:$A1180,$A1181)=0,"",$E1181-_xlfn.MAXIFS($F$2:$F1180,$C$2:$C1180,$C1181,$B$2:$B1180,$B1181,$A$2:$A1180,$A1181))&lt;0,0,IF(_xlfn.MAXIFS($F$2:$F1180,$C$2:$C1180,$C1181,$B$2:$B1180,$B1181,$A$2:$A1180,$A1181)=0,"",$E1181-_xlfn.MAXIFS($F$2:$F1180,$C$2:$C1180,$C1181,$B$2:$B1180,$B1181,$A$2:$A1180,$A1181))))</f>
        <v>1.8055555555555047E-3</v>
      </c>
      <c r="K1181" s="6">
        <f t="shared" si="55"/>
        <v>15</v>
      </c>
      <c r="L1181" s="6" t="str">
        <f t="shared" si="56"/>
        <v>LATE</v>
      </c>
      <c r="M1181" s="6" t="str">
        <f t="shared" si="54"/>
        <v>N</v>
      </c>
    </row>
    <row r="1182" spans="1:13" x14ac:dyDescent="0.25">
      <c r="A1182" t="s">
        <v>47</v>
      </c>
      <c r="B1182" s="92">
        <v>46141</v>
      </c>
      <c r="C1182" t="s">
        <v>119</v>
      </c>
      <c r="D1182">
        <v>25331</v>
      </c>
      <c r="E1182" s="76">
        <v>0.65909722222222222</v>
      </c>
      <c r="F1182" s="76">
        <v>0.66042824074074069</v>
      </c>
      <c r="G1182" s="2">
        <v>7.9861111111111105E-2</v>
      </c>
      <c r="H1182" s="77">
        <v>2.7777777777777778E-4</v>
      </c>
      <c r="J1182" s="79">
        <f>IF(IF(IF(_xlfn.MAXIFS($F$2:$F1181,$C$2:$C1181,$C1182,$B$2:$B1181,$B1182,$A$2:$A1181,$A1182)=0,"",$E1182-_xlfn.MAXIFS($F$2:$F1181,$C$2:$C1181,$C1182,$B$2:$B1181,$B1182,$A$2:$A1181,$A1182))&lt;0,0,IF(_xlfn.MAXIFS($F$2:$F1181,$C$2:$C1181,$C1182,$B$2:$B1181,$B1182,$A$2:$A1181,$A1182)=0,"",$E1182-_xlfn.MAXIFS($F$2:$F1181,$C$2:$C1181,$C1182,$B$2:$B1181,$B1182,$A$2:$A1181,$A1182)))&gt;0.25,"",IF(IF(_xlfn.MAXIFS($F$2:$F1181,$C$2:$C1181,$C1182,$B$2:$B1181,$B1182,$A$2:$A1181,$A1182)=0,"",$E1182-_xlfn.MAXIFS($F$2:$F1181,$C$2:$C1181,$C1182,$B$2:$B1181,$B1182,$A$2:$A1181,$A1182))&lt;0,0,IF(_xlfn.MAXIFS($F$2:$F1181,$C$2:$C1181,$C1182,$B$2:$B1181,$B1182,$A$2:$A1181,$A1182)=0,"",$E1182-_xlfn.MAXIFS($F$2:$F1181,$C$2:$C1181,$C1182,$B$2:$B1181,$B1182,$A$2:$A1181,$A1182))))</f>
        <v>2.777777777778212E-4</v>
      </c>
      <c r="K1182" s="6">
        <f t="shared" si="55"/>
        <v>15</v>
      </c>
      <c r="L1182" s="6" t="str">
        <f t="shared" si="56"/>
        <v>LATE</v>
      </c>
      <c r="M1182" s="6" t="str">
        <f t="shared" si="54"/>
        <v>N</v>
      </c>
    </row>
    <row r="1183" spans="1:13" x14ac:dyDescent="0.25">
      <c r="A1183" t="s">
        <v>47</v>
      </c>
      <c r="B1183" s="92">
        <v>46141</v>
      </c>
      <c r="C1183" t="s">
        <v>120</v>
      </c>
      <c r="D1183">
        <v>18132</v>
      </c>
      <c r="E1183" s="76">
        <v>0.65942129629629631</v>
      </c>
      <c r="F1183" s="76">
        <v>0.6603472222222222</v>
      </c>
      <c r="G1183" s="2">
        <v>5.5555555555555552E-2</v>
      </c>
      <c r="H1183" s="77">
        <v>1.5393518518518519E-3</v>
      </c>
      <c r="J1183" s="79">
        <f>IF(IF(IF(_xlfn.MAXIFS($F$2:$F1182,$C$2:$C1182,$C1183,$B$2:$B1182,$B1183,$A$2:$A1182,$A1183)=0,"",$E1183-_xlfn.MAXIFS($F$2:$F1182,$C$2:$C1182,$C1183,$B$2:$B1182,$B1183,$A$2:$A1182,$A1183))&lt;0,0,IF(_xlfn.MAXIFS($F$2:$F1182,$C$2:$C1182,$C1183,$B$2:$B1182,$B1183,$A$2:$A1182,$A1183)=0,"",$E1183-_xlfn.MAXIFS($F$2:$F1182,$C$2:$C1182,$C1183,$B$2:$B1182,$B1183,$A$2:$A1182,$A1183)))&gt;0.25,"",IF(IF(_xlfn.MAXIFS($F$2:$F1182,$C$2:$C1182,$C1183,$B$2:$B1182,$B1183,$A$2:$A1182,$A1183)=0,"",$E1183-_xlfn.MAXIFS($F$2:$F1182,$C$2:$C1182,$C1183,$B$2:$B1182,$B1183,$A$2:$A1182,$A1183))&lt;0,0,IF(_xlfn.MAXIFS($F$2:$F1182,$C$2:$C1182,$C1183,$B$2:$B1182,$B1183,$A$2:$A1182,$A1183)=0,"",$E1183-_xlfn.MAXIFS($F$2:$F1182,$C$2:$C1182,$C1183,$B$2:$B1182,$B1183,$A$2:$A1182,$A1183))))</f>
        <v>1.5393518518518334E-3</v>
      </c>
      <c r="K1183" s="6">
        <f t="shared" si="55"/>
        <v>15</v>
      </c>
      <c r="L1183" s="6" t="str">
        <f t="shared" si="56"/>
        <v>LATE</v>
      </c>
      <c r="M1183" s="6" t="str">
        <f t="shared" si="54"/>
        <v>N</v>
      </c>
    </row>
    <row r="1184" spans="1:13" x14ac:dyDescent="0.25">
      <c r="A1184" t="s">
        <v>47</v>
      </c>
      <c r="B1184" s="92">
        <v>46141</v>
      </c>
      <c r="C1184" t="s">
        <v>121</v>
      </c>
      <c r="D1184">
        <v>19532</v>
      </c>
      <c r="E1184" s="76">
        <v>0.66061342592592598</v>
      </c>
      <c r="F1184" s="76">
        <v>0.66321759259259261</v>
      </c>
      <c r="G1184" s="2">
        <v>0.15625</v>
      </c>
      <c r="H1184" s="77">
        <v>0</v>
      </c>
      <c r="J1184" s="79">
        <f>IF(IF(IF(_xlfn.MAXIFS($F$2:$F1183,$C$2:$C1183,$C1184,$B$2:$B1183,$B1184,$A$2:$A1183,$A1184)=0,"",$E1184-_xlfn.MAXIFS($F$2:$F1183,$C$2:$C1183,$C1184,$B$2:$B1183,$B1184,$A$2:$A1183,$A1184))&lt;0,0,IF(_xlfn.MAXIFS($F$2:$F1183,$C$2:$C1183,$C1184,$B$2:$B1183,$B1184,$A$2:$A1183,$A1184)=0,"",$E1184-_xlfn.MAXIFS($F$2:$F1183,$C$2:$C1183,$C1184,$B$2:$B1183,$B1184,$A$2:$A1183,$A1184)))&gt;0.25,"",IF(IF(_xlfn.MAXIFS($F$2:$F1183,$C$2:$C1183,$C1184,$B$2:$B1183,$B1184,$A$2:$A1183,$A1184)=0,"",$E1184-_xlfn.MAXIFS($F$2:$F1183,$C$2:$C1183,$C1184,$B$2:$B1183,$B1184,$A$2:$A1183,$A1184))&lt;0,0,IF(_xlfn.MAXIFS($F$2:$F1183,$C$2:$C1183,$C1184,$B$2:$B1183,$B1184,$A$2:$A1183,$A1184)=0,"",$E1184-_xlfn.MAXIFS($F$2:$F1183,$C$2:$C1183,$C1184,$B$2:$B1183,$B1184,$A$2:$A1183,$A1184))))</f>
        <v>0</v>
      </c>
      <c r="K1184" s="6">
        <f t="shared" si="55"/>
        <v>15</v>
      </c>
      <c r="L1184" s="6" t="str">
        <f t="shared" si="56"/>
        <v>LATE</v>
      </c>
      <c r="M1184" s="6" t="str">
        <f t="shared" si="54"/>
        <v>N</v>
      </c>
    </row>
    <row r="1185" spans="1:13" x14ac:dyDescent="0.25">
      <c r="A1185" t="s">
        <v>47</v>
      </c>
      <c r="B1185" s="92">
        <v>46141</v>
      </c>
      <c r="C1185" t="s">
        <v>120</v>
      </c>
      <c r="D1185">
        <v>18432</v>
      </c>
      <c r="E1185" s="76">
        <v>0.6610300925925926</v>
      </c>
      <c r="F1185" s="76">
        <v>0.6624768518518519</v>
      </c>
      <c r="G1185" s="2">
        <v>8.6805555555555552E-2</v>
      </c>
      <c r="H1185" s="77">
        <v>6.8287037037037036E-4</v>
      </c>
      <c r="J1185" s="79">
        <f>IF(IF(IF(_xlfn.MAXIFS($F$2:$F1184,$C$2:$C1184,$C1185,$B$2:$B1184,$B1185,$A$2:$A1184,$A1185)=0,"",$E1185-_xlfn.MAXIFS($F$2:$F1184,$C$2:$C1184,$C1185,$B$2:$B1184,$B1185,$A$2:$A1184,$A1185))&lt;0,0,IF(_xlfn.MAXIFS($F$2:$F1184,$C$2:$C1184,$C1185,$B$2:$B1184,$B1185,$A$2:$A1184,$A1185)=0,"",$E1185-_xlfn.MAXIFS($F$2:$F1184,$C$2:$C1184,$C1185,$B$2:$B1184,$B1185,$A$2:$A1184,$A1185)))&gt;0.25,"",IF(IF(_xlfn.MAXIFS($F$2:$F1184,$C$2:$C1184,$C1185,$B$2:$B1184,$B1185,$A$2:$A1184,$A1185)=0,"",$E1185-_xlfn.MAXIFS($F$2:$F1184,$C$2:$C1184,$C1185,$B$2:$B1184,$B1185,$A$2:$A1184,$A1185))&lt;0,0,IF(_xlfn.MAXIFS($F$2:$F1184,$C$2:$C1184,$C1185,$B$2:$B1184,$B1185,$A$2:$A1184,$A1185)=0,"",$E1185-_xlfn.MAXIFS($F$2:$F1184,$C$2:$C1184,$C1185,$B$2:$B1184,$B1185,$A$2:$A1184,$A1185))))</f>
        <v>6.828703703704031E-4</v>
      </c>
      <c r="K1185" s="6">
        <f t="shared" si="55"/>
        <v>15</v>
      </c>
      <c r="L1185" s="6" t="str">
        <f t="shared" si="56"/>
        <v>LATE</v>
      </c>
      <c r="M1185" s="6" t="str">
        <f t="shared" si="54"/>
        <v>N</v>
      </c>
    </row>
    <row r="1186" spans="1:13" x14ac:dyDescent="0.25">
      <c r="A1186" t="s">
        <v>47</v>
      </c>
      <c r="B1186" s="92">
        <v>46141</v>
      </c>
      <c r="C1186" t="s">
        <v>121</v>
      </c>
      <c r="D1186">
        <v>25331</v>
      </c>
      <c r="E1186" s="76">
        <v>0.66210648148148143</v>
      </c>
      <c r="F1186" s="76">
        <v>0.66731481481481481</v>
      </c>
      <c r="G1186" s="2">
        <v>0.3125</v>
      </c>
      <c r="H1186" s="77">
        <v>0</v>
      </c>
      <c r="J1186" s="79">
        <f>IF(IF(IF(_xlfn.MAXIFS($F$2:$F1185,$C$2:$C1185,$C1186,$B$2:$B1185,$B1186,$A$2:$A1185,$A1186)=0,"",$E1186-_xlfn.MAXIFS($F$2:$F1185,$C$2:$C1185,$C1186,$B$2:$B1185,$B1186,$A$2:$A1185,$A1186))&lt;0,0,IF(_xlfn.MAXIFS($F$2:$F1185,$C$2:$C1185,$C1186,$B$2:$B1185,$B1186,$A$2:$A1185,$A1186)=0,"",$E1186-_xlfn.MAXIFS($F$2:$F1185,$C$2:$C1185,$C1186,$B$2:$B1185,$B1186,$A$2:$A1185,$A1186)))&gt;0.25,"",IF(IF(_xlfn.MAXIFS($F$2:$F1185,$C$2:$C1185,$C1186,$B$2:$B1185,$B1186,$A$2:$A1185,$A1186)=0,"",$E1186-_xlfn.MAXIFS($F$2:$F1185,$C$2:$C1185,$C1186,$B$2:$B1185,$B1186,$A$2:$A1185,$A1186))&lt;0,0,IF(_xlfn.MAXIFS($F$2:$F1185,$C$2:$C1185,$C1186,$B$2:$B1185,$B1186,$A$2:$A1185,$A1186)=0,"",$E1186-_xlfn.MAXIFS($F$2:$F1185,$C$2:$C1185,$C1186,$B$2:$B1185,$B1186,$A$2:$A1185,$A1186))))</f>
        <v>0</v>
      </c>
      <c r="K1186" s="6">
        <f t="shared" si="55"/>
        <v>15</v>
      </c>
      <c r="L1186" s="6" t="str">
        <f t="shared" si="56"/>
        <v>LATE</v>
      </c>
      <c r="M1186" s="6" t="str">
        <f t="shared" si="54"/>
        <v>N</v>
      </c>
    </row>
    <row r="1187" spans="1:13" x14ac:dyDescent="0.25">
      <c r="A1187" t="s">
        <v>47</v>
      </c>
      <c r="B1187" s="92">
        <v>46141</v>
      </c>
      <c r="C1187" t="s">
        <v>119</v>
      </c>
      <c r="D1187">
        <v>17232</v>
      </c>
      <c r="E1187" s="76">
        <v>0.66210648148148143</v>
      </c>
      <c r="F1187" s="76">
        <v>0.66355324074074074</v>
      </c>
      <c r="G1187" s="2">
        <v>8.6805555555555552E-2</v>
      </c>
      <c r="H1187" s="77">
        <v>1.6782407407407408E-3</v>
      </c>
      <c r="J1187" s="79">
        <f>IF(IF(IF(_xlfn.MAXIFS($F$2:$F1186,$C$2:$C1186,$C1187,$B$2:$B1186,$B1187,$A$2:$A1186,$A1187)=0,"",$E1187-_xlfn.MAXIFS($F$2:$F1186,$C$2:$C1186,$C1187,$B$2:$B1186,$B1187,$A$2:$A1186,$A1187))&lt;0,0,IF(_xlfn.MAXIFS($F$2:$F1186,$C$2:$C1186,$C1187,$B$2:$B1186,$B1187,$A$2:$A1186,$A1187)=0,"",$E1187-_xlfn.MAXIFS($F$2:$F1186,$C$2:$C1186,$C1187,$B$2:$B1186,$B1187,$A$2:$A1186,$A1187)))&gt;0.25,"",IF(IF(_xlfn.MAXIFS($F$2:$F1186,$C$2:$C1186,$C1187,$B$2:$B1186,$B1187,$A$2:$A1186,$A1187)=0,"",$E1187-_xlfn.MAXIFS($F$2:$F1186,$C$2:$C1186,$C1187,$B$2:$B1186,$B1187,$A$2:$A1186,$A1187))&lt;0,0,IF(_xlfn.MAXIFS($F$2:$F1186,$C$2:$C1186,$C1187,$B$2:$B1186,$B1187,$A$2:$A1186,$A1187)=0,"",$E1187-_xlfn.MAXIFS($F$2:$F1186,$C$2:$C1186,$C1187,$B$2:$B1186,$B1187,$A$2:$A1186,$A1187))))</f>
        <v>1.678240740740744E-3</v>
      </c>
      <c r="K1187" s="6">
        <f t="shared" si="55"/>
        <v>15</v>
      </c>
      <c r="L1187" s="6" t="str">
        <f t="shared" si="56"/>
        <v>LATE</v>
      </c>
      <c r="M1187" s="6" t="str">
        <f t="shared" si="54"/>
        <v>N</v>
      </c>
    </row>
    <row r="1188" spans="1:13" x14ac:dyDescent="0.25">
      <c r="A1188" t="s">
        <v>47</v>
      </c>
      <c r="B1188" s="92">
        <v>46141</v>
      </c>
      <c r="C1188" t="s">
        <v>120</v>
      </c>
      <c r="D1188">
        <v>14432</v>
      </c>
      <c r="E1188" s="76">
        <v>0.66297453703703701</v>
      </c>
      <c r="F1188" s="76">
        <v>0.66430555555555559</v>
      </c>
      <c r="G1188" s="2">
        <v>7.9861111111111105E-2</v>
      </c>
      <c r="H1188" s="77">
        <v>4.9768518518518521E-4</v>
      </c>
      <c r="J1188" s="79">
        <f>IF(IF(IF(_xlfn.MAXIFS($F$2:$F1187,$C$2:$C1187,$C1188,$B$2:$B1187,$B1188,$A$2:$A1187,$A1188)=0,"",$E1188-_xlfn.MAXIFS($F$2:$F1187,$C$2:$C1187,$C1188,$B$2:$B1187,$B1188,$A$2:$A1187,$A1188))&lt;0,0,IF(_xlfn.MAXIFS($F$2:$F1187,$C$2:$C1187,$C1188,$B$2:$B1187,$B1188,$A$2:$A1187,$A1188)=0,"",$E1188-_xlfn.MAXIFS($F$2:$F1187,$C$2:$C1187,$C1188,$B$2:$B1187,$B1188,$A$2:$A1187,$A1188)))&gt;0.25,"",IF(IF(_xlfn.MAXIFS($F$2:$F1187,$C$2:$C1187,$C1188,$B$2:$B1187,$B1188,$A$2:$A1187,$A1188)=0,"",$E1188-_xlfn.MAXIFS($F$2:$F1187,$C$2:$C1187,$C1188,$B$2:$B1187,$B1188,$A$2:$A1187,$A1188))&lt;0,0,IF(_xlfn.MAXIFS($F$2:$F1187,$C$2:$C1187,$C1188,$B$2:$B1187,$B1188,$A$2:$A1187,$A1188)=0,"",$E1188-_xlfn.MAXIFS($F$2:$F1187,$C$2:$C1187,$C1188,$B$2:$B1187,$B1188,$A$2:$A1187,$A1188))))</f>
        <v>4.9768518518511495E-4</v>
      </c>
      <c r="K1188" s="6">
        <f t="shared" si="55"/>
        <v>15</v>
      </c>
      <c r="L1188" s="6" t="str">
        <f t="shared" si="56"/>
        <v>LATE</v>
      </c>
      <c r="M1188" s="6" t="str">
        <f t="shared" si="54"/>
        <v>N</v>
      </c>
    </row>
    <row r="1189" spans="1:13" x14ac:dyDescent="0.25">
      <c r="A1189" t="s">
        <v>47</v>
      </c>
      <c r="B1189" s="92">
        <v>46141</v>
      </c>
      <c r="C1189" t="s">
        <v>119</v>
      </c>
      <c r="D1189">
        <v>18132</v>
      </c>
      <c r="E1189" s="76">
        <v>0.66353009259259255</v>
      </c>
      <c r="F1189" s="76">
        <v>0.66457175925925926</v>
      </c>
      <c r="G1189" s="2">
        <v>6.25E-2</v>
      </c>
      <c r="H1189" s="77">
        <v>0</v>
      </c>
      <c r="J1189" s="79">
        <f>IF(IF(IF(_xlfn.MAXIFS($F$2:$F1188,$C$2:$C1188,$C1189,$B$2:$B1188,$B1189,$A$2:$A1188,$A1189)=0,"",$E1189-_xlfn.MAXIFS($F$2:$F1188,$C$2:$C1188,$C1189,$B$2:$B1188,$B1189,$A$2:$A1188,$A1189))&lt;0,0,IF(_xlfn.MAXIFS($F$2:$F1188,$C$2:$C1188,$C1189,$B$2:$B1188,$B1189,$A$2:$A1188,$A1189)=0,"",$E1189-_xlfn.MAXIFS($F$2:$F1188,$C$2:$C1188,$C1189,$B$2:$B1188,$B1189,$A$2:$A1188,$A1189)))&gt;0.25,"",IF(IF(_xlfn.MAXIFS($F$2:$F1188,$C$2:$C1188,$C1189,$B$2:$B1188,$B1189,$A$2:$A1188,$A1189)=0,"",$E1189-_xlfn.MAXIFS($F$2:$F1188,$C$2:$C1188,$C1189,$B$2:$B1188,$B1189,$A$2:$A1188,$A1189))&lt;0,0,IF(_xlfn.MAXIFS($F$2:$F1188,$C$2:$C1188,$C1189,$B$2:$B1188,$B1189,$A$2:$A1188,$A1189)=0,"",$E1189-_xlfn.MAXIFS($F$2:$F1188,$C$2:$C1188,$C1189,$B$2:$B1188,$B1189,$A$2:$A1188,$A1189))))</f>
        <v>0</v>
      </c>
      <c r="K1189" s="6">
        <f t="shared" si="55"/>
        <v>15</v>
      </c>
      <c r="L1189" s="6" t="str">
        <f t="shared" si="56"/>
        <v>LATE</v>
      </c>
      <c r="M1189" s="6" t="str">
        <f t="shared" si="54"/>
        <v>N</v>
      </c>
    </row>
    <row r="1190" spans="1:13" x14ac:dyDescent="0.25">
      <c r="A1190" t="s">
        <v>47</v>
      </c>
      <c r="B1190" s="92">
        <v>46141</v>
      </c>
      <c r="C1190" t="s">
        <v>121</v>
      </c>
      <c r="D1190">
        <v>17232</v>
      </c>
      <c r="E1190" s="76">
        <v>0.66511574074074076</v>
      </c>
      <c r="F1190" s="76">
        <v>0.67038194444444443</v>
      </c>
      <c r="G1190" s="2">
        <v>0.31597222222222221</v>
      </c>
      <c r="H1190" s="77">
        <v>0</v>
      </c>
      <c r="J1190" s="79">
        <f>IF(IF(IF(_xlfn.MAXIFS($F$2:$F1189,$C$2:$C1189,$C1190,$B$2:$B1189,$B1190,$A$2:$A1189,$A1190)=0,"",$E1190-_xlfn.MAXIFS($F$2:$F1189,$C$2:$C1189,$C1190,$B$2:$B1189,$B1190,$A$2:$A1189,$A1190))&lt;0,0,IF(_xlfn.MAXIFS($F$2:$F1189,$C$2:$C1189,$C1190,$B$2:$B1189,$B1190,$A$2:$A1189,$A1190)=0,"",$E1190-_xlfn.MAXIFS($F$2:$F1189,$C$2:$C1189,$C1190,$B$2:$B1189,$B1190,$A$2:$A1189,$A1190)))&gt;0.25,"",IF(IF(_xlfn.MAXIFS($F$2:$F1189,$C$2:$C1189,$C1190,$B$2:$B1189,$B1190,$A$2:$A1189,$A1190)=0,"",$E1190-_xlfn.MAXIFS($F$2:$F1189,$C$2:$C1189,$C1190,$B$2:$B1189,$B1190,$A$2:$A1189,$A1190))&lt;0,0,IF(_xlfn.MAXIFS($F$2:$F1189,$C$2:$C1189,$C1190,$B$2:$B1189,$B1190,$A$2:$A1189,$A1190)=0,"",$E1190-_xlfn.MAXIFS($F$2:$F1189,$C$2:$C1189,$C1190,$B$2:$B1189,$B1190,$A$2:$A1189,$A1190))))</f>
        <v>0</v>
      </c>
      <c r="K1190" s="6">
        <f t="shared" si="55"/>
        <v>15</v>
      </c>
      <c r="L1190" s="6" t="str">
        <f t="shared" si="56"/>
        <v>LATE</v>
      </c>
      <c r="M1190" s="6" t="str">
        <f t="shared" si="54"/>
        <v>N</v>
      </c>
    </row>
    <row r="1191" spans="1:13" x14ac:dyDescent="0.25">
      <c r="A1191" t="s">
        <v>47</v>
      </c>
      <c r="B1191" s="92">
        <v>46141</v>
      </c>
      <c r="C1191" t="s">
        <v>121</v>
      </c>
      <c r="D1191">
        <v>18132</v>
      </c>
      <c r="E1191" s="76">
        <v>0.66642361111111115</v>
      </c>
      <c r="F1191" s="76">
        <v>0.67192129629629627</v>
      </c>
      <c r="G1191" s="2">
        <v>0.3298611111111111</v>
      </c>
      <c r="H1191" s="77">
        <v>0</v>
      </c>
      <c r="J1191" s="79">
        <f>IF(IF(IF(_xlfn.MAXIFS($F$2:$F1190,$C$2:$C1190,$C1191,$B$2:$B1190,$B1191,$A$2:$A1190,$A1191)=0,"",$E1191-_xlfn.MAXIFS($F$2:$F1190,$C$2:$C1190,$C1191,$B$2:$B1190,$B1191,$A$2:$A1190,$A1191))&lt;0,0,IF(_xlfn.MAXIFS($F$2:$F1190,$C$2:$C1190,$C1191,$B$2:$B1190,$B1191,$A$2:$A1190,$A1191)=0,"",$E1191-_xlfn.MAXIFS($F$2:$F1190,$C$2:$C1190,$C1191,$B$2:$B1190,$B1191,$A$2:$A1190,$A1191)))&gt;0.25,"",IF(IF(_xlfn.MAXIFS($F$2:$F1190,$C$2:$C1190,$C1191,$B$2:$B1190,$B1191,$A$2:$A1190,$A1191)=0,"",$E1191-_xlfn.MAXIFS($F$2:$F1190,$C$2:$C1190,$C1191,$B$2:$B1190,$B1191,$A$2:$A1190,$A1191))&lt;0,0,IF(_xlfn.MAXIFS($F$2:$F1190,$C$2:$C1190,$C1191,$B$2:$B1190,$B1191,$A$2:$A1190,$A1191)=0,"",$E1191-_xlfn.MAXIFS($F$2:$F1190,$C$2:$C1190,$C1191,$B$2:$B1190,$B1191,$A$2:$A1190,$A1191))))</f>
        <v>0</v>
      </c>
      <c r="K1191" s="6">
        <f t="shared" si="55"/>
        <v>15</v>
      </c>
      <c r="L1191" s="6" t="str">
        <f t="shared" si="56"/>
        <v>LATE</v>
      </c>
      <c r="M1191" s="6" t="str">
        <f t="shared" si="54"/>
        <v>N</v>
      </c>
    </row>
    <row r="1192" spans="1:13" x14ac:dyDescent="0.25">
      <c r="A1192" t="s">
        <v>47</v>
      </c>
      <c r="B1192" s="92">
        <v>46141</v>
      </c>
      <c r="C1192" t="s">
        <v>119</v>
      </c>
      <c r="D1192">
        <v>18432</v>
      </c>
      <c r="E1192" s="76">
        <v>0.66658564814814814</v>
      </c>
      <c r="F1192" s="76">
        <v>0.6678587962962963</v>
      </c>
      <c r="G1192" s="2">
        <v>7.6388888888888895E-2</v>
      </c>
      <c r="H1192" s="77">
        <v>2.0138888888888888E-3</v>
      </c>
      <c r="J1192" s="79">
        <f>IF(IF(IF(_xlfn.MAXIFS($F$2:$F1191,$C$2:$C1191,$C1192,$B$2:$B1191,$B1192,$A$2:$A1191,$A1192)=0,"",$E1192-_xlfn.MAXIFS($F$2:$F1191,$C$2:$C1191,$C1192,$B$2:$B1191,$B1192,$A$2:$A1191,$A1192))&lt;0,0,IF(_xlfn.MAXIFS($F$2:$F1191,$C$2:$C1191,$C1192,$B$2:$B1191,$B1192,$A$2:$A1191,$A1192)=0,"",$E1192-_xlfn.MAXIFS($F$2:$F1191,$C$2:$C1191,$C1192,$B$2:$B1191,$B1192,$A$2:$A1191,$A1192)))&gt;0.25,"",IF(IF(_xlfn.MAXIFS($F$2:$F1191,$C$2:$C1191,$C1192,$B$2:$B1191,$B1192,$A$2:$A1191,$A1192)=0,"",$E1192-_xlfn.MAXIFS($F$2:$F1191,$C$2:$C1191,$C1192,$B$2:$B1191,$B1192,$A$2:$A1191,$A1192))&lt;0,0,IF(_xlfn.MAXIFS($F$2:$F1191,$C$2:$C1191,$C1192,$B$2:$B1191,$B1192,$A$2:$A1191,$A1192)=0,"",$E1192-_xlfn.MAXIFS($F$2:$F1191,$C$2:$C1191,$C1192,$B$2:$B1191,$B1192,$A$2:$A1191,$A1192))))</f>
        <v>2.0138888888888706E-3</v>
      </c>
      <c r="K1192" s="6">
        <f t="shared" si="55"/>
        <v>15</v>
      </c>
      <c r="L1192" s="6" t="str">
        <f t="shared" si="56"/>
        <v>LATE</v>
      </c>
      <c r="M1192" s="6" t="str">
        <f t="shared" si="54"/>
        <v>N</v>
      </c>
    </row>
    <row r="1193" spans="1:13" x14ac:dyDescent="0.25">
      <c r="A1193" t="s">
        <v>47</v>
      </c>
      <c r="B1193" s="92">
        <v>46141</v>
      </c>
      <c r="C1193" t="s">
        <v>120</v>
      </c>
      <c r="D1193">
        <v>17332</v>
      </c>
      <c r="E1193" s="76">
        <v>0.66684027777777777</v>
      </c>
      <c r="F1193" s="76">
        <v>0.66776620370370365</v>
      </c>
      <c r="G1193" s="2">
        <v>5.5555555555555552E-2</v>
      </c>
      <c r="H1193" s="77">
        <v>2.5347222222222221E-3</v>
      </c>
      <c r="J1193" s="79">
        <f>IF(IF(IF(_xlfn.MAXIFS($F$2:$F1192,$C$2:$C1192,$C1193,$B$2:$B1192,$B1193,$A$2:$A1192,$A1193)=0,"",$E1193-_xlfn.MAXIFS($F$2:$F1192,$C$2:$C1192,$C1193,$B$2:$B1192,$B1193,$A$2:$A1192,$A1193))&lt;0,0,IF(_xlfn.MAXIFS($F$2:$F1192,$C$2:$C1192,$C1193,$B$2:$B1192,$B1193,$A$2:$A1192,$A1193)=0,"",$E1193-_xlfn.MAXIFS($F$2:$F1192,$C$2:$C1192,$C1193,$B$2:$B1192,$B1193,$A$2:$A1192,$A1193)))&gt;0.25,"",IF(IF(_xlfn.MAXIFS($F$2:$F1192,$C$2:$C1192,$C1193,$B$2:$B1192,$B1193,$A$2:$A1192,$A1193)=0,"",$E1193-_xlfn.MAXIFS($F$2:$F1192,$C$2:$C1192,$C1193,$B$2:$B1192,$B1193,$A$2:$A1192,$A1193))&lt;0,0,IF(_xlfn.MAXIFS($F$2:$F1192,$C$2:$C1192,$C1193,$B$2:$B1192,$B1193,$A$2:$A1192,$A1193)=0,"",$E1193-_xlfn.MAXIFS($F$2:$F1192,$C$2:$C1192,$C1193,$B$2:$B1192,$B1193,$A$2:$A1192,$A1193))))</f>
        <v>2.5347222222221744E-3</v>
      </c>
      <c r="K1193" s="6">
        <f t="shared" si="55"/>
        <v>16</v>
      </c>
      <c r="L1193" s="6" t="str">
        <f t="shared" si="56"/>
        <v>EARLY</v>
      </c>
      <c r="M1193" s="6" t="str">
        <f t="shared" si="54"/>
        <v>N</v>
      </c>
    </row>
    <row r="1194" spans="1:13" x14ac:dyDescent="0.25">
      <c r="A1194" t="s">
        <v>47</v>
      </c>
      <c r="B1194" s="92">
        <v>46141</v>
      </c>
      <c r="C1194" t="s">
        <v>119</v>
      </c>
      <c r="D1194">
        <v>14432</v>
      </c>
      <c r="E1194" s="76">
        <v>0.66829861111111111</v>
      </c>
      <c r="F1194" s="76">
        <v>0.66945601851851855</v>
      </c>
      <c r="G1194" s="2">
        <v>6.9444444444444448E-2</v>
      </c>
      <c r="H1194" s="77">
        <v>4.3981481481481481E-4</v>
      </c>
      <c r="J1194" s="79">
        <f>IF(IF(IF(_xlfn.MAXIFS($F$2:$F1193,$C$2:$C1193,$C1194,$B$2:$B1193,$B1194,$A$2:$A1193,$A1194)=0,"",$E1194-_xlfn.MAXIFS($F$2:$F1193,$C$2:$C1193,$C1194,$B$2:$B1193,$B1194,$A$2:$A1193,$A1194))&lt;0,0,IF(_xlfn.MAXIFS($F$2:$F1193,$C$2:$C1193,$C1194,$B$2:$B1193,$B1194,$A$2:$A1193,$A1194)=0,"",$E1194-_xlfn.MAXIFS($F$2:$F1193,$C$2:$C1193,$C1194,$B$2:$B1193,$B1194,$A$2:$A1193,$A1194)))&gt;0.25,"",IF(IF(_xlfn.MAXIFS($F$2:$F1193,$C$2:$C1193,$C1194,$B$2:$B1193,$B1194,$A$2:$A1193,$A1194)=0,"",$E1194-_xlfn.MAXIFS($F$2:$F1193,$C$2:$C1193,$C1194,$B$2:$B1193,$B1194,$A$2:$A1193,$A1194))&lt;0,0,IF(_xlfn.MAXIFS($F$2:$F1193,$C$2:$C1193,$C1194,$B$2:$B1193,$B1194,$A$2:$A1193,$A1194)=0,"",$E1194-_xlfn.MAXIFS($F$2:$F1193,$C$2:$C1193,$C1194,$B$2:$B1193,$B1194,$A$2:$A1193,$A1194))))</f>
        <v>4.3981481481480955E-4</v>
      </c>
      <c r="K1194" s="6">
        <f t="shared" si="55"/>
        <v>16</v>
      </c>
      <c r="L1194" s="6" t="str">
        <f t="shared" si="56"/>
        <v>EARLY</v>
      </c>
      <c r="M1194" s="6" t="str">
        <f t="shared" si="54"/>
        <v>N</v>
      </c>
    </row>
    <row r="1195" spans="1:13" x14ac:dyDescent="0.25">
      <c r="A1195" t="s">
        <v>47</v>
      </c>
      <c r="B1195" s="92">
        <v>46141</v>
      </c>
      <c r="C1195" t="s">
        <v>120</v>
      </c>
      <c r="D1195">
        <v>14232</v>
      </c>
      <c r="E1195" s="76">
        <v>0.66870370370370369</v>
      </c>
      <c r="F1195" s="76">
        <v>0.66968749999999999</v>
      </c>
      <c r="G1195" s="2">
        <v>5.9027777777777776E-2</v>
      </c>
      <c r="H1195" s="77">
        <v>9.3749999999999997E-4</v>
      </c>
      <c r="J1195" s="79">
        <f>IF(IF(IF(_xlfn.MAXIFS($F$2:$F1194,$C$2:$C1194,$C1195,$B$2:$B1194,$B1195,$A$2:$A1194,$A1195)=0,"",$E1195-_xlfn.MAXIFS($F$2:$F1194,$C$2:$C1194,$C1195,$B$2:$B1194,$B1195,$A$2:$A1194,$A1195))&lt;0,0,IF(_xlfn.MAXIFS($F$2:$F1194,$C$2:$C1194,$C1195,$B$2:$B1194,$B1195,$A$2:$A1194,$A1195)=0,"",$E1195-_xlfn.MAXIFS($F$2:$F1194,$C$2:$C1194,$C1195,$B$2:$B1194,$B1195,$A$2:$A1194,$A1195)))&gt;0.25,"",IF(IF(_xlfn.MAXIFS($F$2:$F1194,$C$2:$C1194,$C1195,$B$2:$B1194,$B1195,$A$2:$A1194,$A1195)=0,"",$E1195-_xlfn.MAXIFS($F$2:$F1194,$C$2:$C1194,$C1195,$B$2:$B1194,$B1195,$A$2:$A1194,$A1195))&lt;0,0,IF(_xlfn.MAXIFS($F$2:$F1194,$C$2:$C1194,$C1195,$B$2:$B1194,$B1195,$A$2:$A1194,$A1195)=0,"",$E1195-_xlfn.MAXIFS($F$2:$F1194,$C$2:$C1194,$C1195,$B$2:$B1194,$B1195,$A$2:$A1194,$A1195))))</f>
        <v>9.3750000000003553E-4</v>
      </c>
      <c r="K1195" s="6">
        <f t="shared" si="55"/>
        <v>16</v>
      </c>
      <c r="L1195" s="6" t="str">
        <f t="shared" si="56"/>
        <v>EARLY</v>
      </c>
      <c r="M1195" s="6" t="str">
        <f t="shared" si="54"/>
        <v>N</v>
      </c>
    </row>
    <row r="1196" spans="1:13" x14ac:dyDescent="0.25">
      <c r="A1196" t="s">
        <v>47</v>
      </c>
      <c r="B1196" s="92">
        <v>46141</v>
      </c>
      <c r="C1196" t="s">
        <v>121</v>
      </c>
      <c r="D1196">
        <v>18432</v>
      </c>
      <c r="E1196" s="76">
        <v>0.67011574074074076</v>
      </c>
      <c r="F1196" s="76">
        <v>0.6776388888888889</v>
      </c>
      <c r="G1196" s="2">
        <v>0.4513888888888889</v>
      </c>
      <c r="H1196" s="77">
        <v>0</v>
      </c>
      <c r="J1196" s="79">
        <f>IF(IF(IF(_xlfn.MAXIFS($F$2:$F1195,$C$2:$C1195,$C1196,$B$2:$B1195,$B1196,$A$2:$A1195,$A1196)=0,"",$E1196-_xlfn.MAXIFS($F$2:$F1195,$C$2:$C1195,$C1196,$B$2:$B1195,$B1196,$A$2:$A1195,$A1196))&lt;0,0,IF(_xlfn.MAXIFS($F$2:$F1195,$C$2:$C1195,$C1196,$B$2:$B1195,$B1196,$A$2:$A1195,$A1196)=0,"",$E1196-_xlfn.MAXIFS($F$2:$F1195,$C$2:$C1195,$C1196,$B$2:$B1195,$B1196,$A$2:$A1195,$A1196)))&gt;0.25,"",IF(IF(_xlfn.MAXIFS($F$2:$F1195,$C$2:$C1195,$C1196,$B$2:$B1195,$B1196,$A$2:$A1195,$A1196)=0,"",$E1196-_xlfn.MAXIFS($F$2:$F1195,$C$2:$C1195,$C1196,$B$2:$B1195,$B1196,$A$2:$A1195,$A1196))&lt;0,0,IF(_xlfn.MAXIFS($F$2:$F1195,$C$2:$C1195,$C1196,$B$2:$B1195,$B1196,$A$2:$A1195,$A1196)=0,"",$E1196-_xlfn.MAXIFS($F$2:$F1195,$C$2:$C1195,$C1196,$B$2:$B1195,$B1196,$A$2:$A1195,$A1196))))</f>
        <v>0</v>
      </c>
      <c r="K1196" s="6">
        <f t="shared" si="55"/>
        <v>16</v>
      </c>
      <c r="L1196" s="6" t="str">
        <f t="shared" si="56"/>
        <v>EARLY</v>
      </c>
      <c r="M1196" s="6" t="str">
        <f t="shared" si="54"/>
        <v>N</v>
      </c>
    </row>
    <row r="1197" spans="1:13" x14ac:dyDescent="0.25">
      <c r="A1197" t="s">
        <v>47</v>
      </c>
      <c r="B1197" s="92">
        <v>46141</v>
      </c>
      <c r="C1197" t="s">
        <v>120</v>
      </c>
      <c r="D1197">
        <v>19532</v>
      </c>
      <c r="E1197" s="76">
        <v>0.67085648148148147</v>
      </c>
      <c r="F1197" s="76">
        <v>0.67224537037037035</v>
      </c>
      <c r="G1197" s="2">
        <v>8.3333333333333329E-2</v>
      </c>
      <c r="H1197" s="77">
        <v>1.1689814814814816E-3</v>
      </c>
      <c r="J1197" s="79">
        <f>IF(IF(IF(_xlfn.MAXIFS($F$2:$F1196,$C$2:$C1196,$C1197,$B$2:$B1196,$B1197,$A$2:$A1196,$A1197)=0,"",$E1197-_xlfn.MAXIFS($F$2:$F1196,$C$2:$C1196,$C1197,$B$2:$B1196,$B1197,$A$2:$A1196,$A1197))&lt;0,0,IF(_xlfn.MAXIFS($F$2:$F1196,$C$2:$C1196,$C1197,$B$2:$B1196,$B1197,$A$2:$A1196,$A1197)=0,"",$E1197-_xlfn.MAXIFS($F$2:$F1196,$C$2:$C1196,$C1197,$B$2:$B1196,$B1197,$A$2:$A1196,$A1197)))&gt;0.25,"",IF(IF(_xlfn.MAXIFS($F$2:$F1196,$C$2:$C1196,$C1197,$B$2:$B1196,$B1197,$A$2:$A1196,$A1197)=0,"",$E1197-_xlfn.MAXIFS($F$2:$F1196,$C$2:$C1196,$C1197,$B$2:$B1196,$B1197,$A$2:$A1196,$A1197))&lt;0,0,IF(_xlfn.MAXIFS($F$2:$F1196,$C$2:$C1196,$C1197,$B$2:$B1196,$B1197,$A$2:$A1196,$A1197)=0,"",$E1197-_xlfn.MAXIFS($F$2:$F1196,$C$2:$C1196,$C1197,$B$2:$B1196,$B1197,$A$2:$A1196,$A1197))))</f>
        <v>1.1689814814814792E-3</v>
      </c>
      <c r="K1197" s="6">
        <f t="shared" si="55"/>
        <v>16</v>
      </c>
      <c r="L1197" s="6" t="str">
        <f t="shared" si="56"/>
        <v>EARLY</v>
      </c>
      <c r="M1197" s="6" t="str">
        <f t="shared" si="54"/>
        <v>N</v>
      </c>
    </row>
    <row r="1198" spans="1:13" x14ac:dyDescent="0.25">
      <c r="A1198" t="s">
        <v>47</v>
      </c>
      <c r="B1198" s="92">
        <v>46141</v>
      </c>
      <c r="C1198" t="s">
        <v>121</v>
      </c>
      <c r="D1198">
        <v>14432</v>
      </c>
      <c r="E1198" s="76">
        <v>0.6711921296296296</v>
      </c>
      <c r="F1198" s="76">
        <v>0.67466435185185181</v>
      </c>
      <c r="G1198" s="2">
        <v>0.20833333333333334</v>
      </c>
      <c r="H1198" s="77">
        <v>0</v>
      </c>
      <c r="J1198" s="79">
        <f>IF(IF(IF(_xlfn.MAXIFS($F$2:$F1197,$C$2:$C1197,$C1198,$B$2:$B1197,$B1198,$A$2:$A1197,$A1198)=0,"",$E1198-_xlfn.MAXIFS($F$2:$F1197,$C$2:$C1197,$C1198,$B$2:$B1197,$B1198,$A$2:$A1197,$A1198))&lt;0,0,IF(_xlfn.MAXIFS($F$2:$F1197,$C$2:$C1197,$C1198,$B$2:$B1197,$B1198,$A$2:$A1197,$A1198)=0,"",$E1198-_xlfn.MAXIFS($F$2:$F1197,$C$2:$C1197,$C1198,$B$2:$B1197,$B1198,$A$2:$A1197,$A1198)))&gt;0.25,"",IF(IF(_xlfn.MAXIFS($F$2:$F1197,$C$2:$C1197,$C1198,$B$2:$B1197,$B1198,$A$2:$A1197,$A1198)=0,"",$E1198-_xlfn.MAXIFS($F$2:$F1197,$C$2:$C1197,$C1198,$B$2:$B1197,$B1198,$A$2:$A1197,$A1198))&lt;0,0,IF(_xlfn.MAXIFS($F$2:$F1197,$C$2:$C1197,$C1198,$B$2:$B1197,$B1198,$A$2:$A1197,$A1198)=0,"",$E1198-_xlfn.MAXIFS($F$2:$F1197,$C$2:$C1197,$C1198,$B$2:$B1197,$B1198,$A$2:$A1197,$A1198))))</f>
        <v>0</v>
      </c>
      <c r="K1198" s="6">
        <f t="shared" si="55"/>
        <v>16</v>
      </c>
      <c r="L1198" s="6" t="str">
        <f t="shared" si="56"/>
        <v>EARLY</v>
      </c>
      <c r="M1198" s="6" t="str">
        <f t="shared" si="54"/>
        <v>N</v>
      </c>
    </row>
    <row r="1199" spans="1:13" x14ac:dyDescent="0.25">
      <c r="A1199" t="s">
        <v>47</v>
      </c>
      <c r="B1199" s="92">
        <v>46141</v>
      </c>
      <c r="C1199" t="s">
        <v>119</v>
      </c>
      <c r="D1199">
        <v>17332</v>
      </c>
      <c r="E1199" s="76">
        <v>0.67123842592592597</v>
      </c>
      <c r="F1199" s="76">
        <v>0.6723958333333333</v>
      </c>
      <c r="G1199" s="2">
        <v>6.9444444444444448E-2</v>
      </c>
      <c r="H1199" s="77">
        <v>1.7824074074074075E-3</v>
      </c>
      <c r="J1199" s="79">
        <f>IF(IF(IF(_xlfn.MAXIFS($F$2:$F1198,$C$2:$C1198,$C1199,$B$2:$B1198,$B1199,$A$2:$A1198,$A1199)=0,"",$E1199-_xlfn.MAXIFS($F$2:$F1198,$C$2:$C1198,$C1199,$B$2:$B1198,$B1199,$A$2:$A1198,$A1199))&lt;0,0,IF(_xlfn.MAXIFS($F$2:$F1198,$C$2:$C1198,$C1199,$B$2:$B1198,$B1199,$A$2:$A1198,$A1199)=0,"",$E1199-_xlfn.MAXIFS($F$2:$F1198,$C$2:$C1198,$C1199,$B$2:$B1198,$B1199,$A$2:$A1198,$A1199)))&gt;0.25,"",IF(IF(_xlfn.MAXIFS($F$2:$F1198,$C$2:$C1198,$C1199,$B$2:$B1198,$B1199,$A$2:$A1198,$A1199)=0,"",$E1199-_xlfn.MAXIFS($F$2:$F1198,$C$2:$C1198,$C1199,$B$2:$B1198,$B1199,$A$2:$A1198,$A1199))&lt;0,0,IF(_xlfn.MAXIFS($F$2:$F1198,$C$2:$C1198,$C1199,$B$2:$B1198,$B1199,$A$2:$A1198,$A1199)=0,"",$E1199-_xlfn.MAXIFS($F$2:$F1198,$C$2:$C1198,$C1199,$B$2:$B1198,$B1199,$A$2:$A1198,$A1199))))</f>
        <v>1.782407407407427E-3</v>
      </c>
      <c r="K1199" s="6">
        <f t="shared" si="55"/>
        <v>16</v>
      </c>
      <c r="L1199" s="6" t="str">
        <f t="shared" si="56"/>
        <v>EARLY</v>
      </c>
      <c r="M1199" s="6" t="str">
        <f t="shared" si="54"/>
        <v>N</v>
      </c>
    </row>
    <row r="1200" spans="1:13" x14ac:dyDescent="0.25">
      <c r="A1200" t="s">
        <v>47</v>
      </c>
      <c r="B1200" s="92">
        <v>46141</v>
      </c>
      <c r="C1200" t="s">
        <v>120</v>
      </c>
      <c r="D1200">
        <v>20431</v>
      </c>
      <c r="E1200" s="76">
        <v>0.67140046296296296</v>
      </c>
      <c r="F1200" s="76">
        <v>0.67371527777777773</v>
      </c>
      <c r="G1200" s="2">
        <v>0.1388888888888889</v>
      </c>
      <c r="H1200" s="77">
        <v>0</v>
      </c>
      <c r="J1200" s="79">
        <f>IF(IF(IF(_xlfn.MAXIFS($F$2:$F1199,$C$2:$C1199,$C1200,$B$2:$B1199,$B1200,$A$2:$A1199,$A1200)=0,"",$E1200-_xlfn.MAXIFS($F$2:$F1199,$C$2:$C1199,$C1200,$B$2:$B1199,$B1200,$A$2:$A1199,$A1200))&lt;0,0,IF(_xlfn.MAXIFS($F$2:$F1199,$C$2:$C1199,$C1200,$B$2:$B1199,$B1200,$A$2:$A1199,$A1200)=0,"",$E1200-_xlfn.MAXIFS($F$2:$F1199,$C$2:$C1199,$C1200,$B$2:$B1199,$B1200,$A$2:$A1199,$A1200)))&gt;0.25,"",IF(IF(_xlfn.MAXIFS($F$2:$F1199,$C$2:$C1199,$C1200,$B$2:$B1199,$B1200,$A$2:$A1199,$A1200)=0,"",$E1200-_xlfn.MAXIFS($F$2:$F1199,$C$2:$C1199,$C1200,$B$2:$B1199,$B1200,$A$2:$A1199,$A1200))&lt;0,0,IF(_xlfn.MAXIFS($F$2:$F1199,$C$2:$C1199,$C1200,$B$2:$B1199,$B1200,$A$2:$A1199,$A1200)=0,"",$E1200-_xlfn.MAXIFS($F$2:$F1199,$C$2:$C1199,$C1200,$B$2:$B1199,$B1200,$A$2:$A1199,$A1200))))</f>
        <v>0</v>
      </c>
      <c r="K1200" s="6">
        <f t="shared" si="55"/>
        <v>16</v>
      </c>
      <c r="L1200" s="6" t="str">
        <f t="shared" si="56"/>
        <v>EARLY</v>
      </c>
      <c r="M1200" s="6" t="str">
        <f t="shared" si="54"/>
        <v>N</v>
      </c>
    </row>
    <row r="1201" spans="1:13" x14ac:dyDescent="0.25">
      <c r="A1201" t="s">
        <v>47</v>
      </c>
      <c r="B1201" s="92">
        <v>46141</v>
      </c>
      <c r="C1201" t="s">
        <v>119</v>
      </c>
      <c r="D1201">
        <v>14232</v>
      </c>
      <c r="E1201" s="76">
        <v>0.67287037037037034</v>
      </c>
      <c r="F1201" s="76">
        <v>0.67373842592592592</v>
      </c>
      <c r="G1201" s="2">
        <v>5.2083333333333336E-2</v>
      </c>
      <c r="H1201" s="77">
        <v>4.7453703703703704E-4</v>
      </c>
      <c r="J1201" s="79">
        <f>IF(IF(IF(_xlfn.MAXIFS($F$2:$F1200,$C$2:$C1200,$C1201,$B$2:$B1200,$B1201,$A$2:$A1200,$A1201)=0,"",$E1201-_xlfn.MAXIFS($F$2:$F1200,$C$2:$C1200,$C1201,$B$2:$B1200,$B1201,$A$2:$A1200,$A1201))&lt;0,0,IF(_xlfn.MAXIFS($F$2:$F1200,$C$2:$C1200,$C1201,$B$2:$B1200,$B1201,$A$2:$A1200,$A1201)=0,"",$E1201-_xlfn.MAXIFS($F$2:$F1200,$C$2:$C1200,$C1201,$B$2:$B1200,$B1201,$A$2:$A1200,$A1201)))&gt;0.25,"",IF(IF(_xlfn.MAXIFS($F$2:$F1200,$C$2:$C1200,$C1201,$B$2:$B1200,$B1201,$A$2:$A1200,$A1201)=0,"",$E1201-_xlfn.MAXIFS($F$2:$F1200,$C$2:$C1200,$C1201,$B$2:$B1200,$B1201,$A$2:$A1200,$A1201))&lt;0,0,IF(_xlfn.MAXIFS($F$2:$F1200,$C$2:$C1200,$C1201,$B$2:$B1200,$B1201,$A$2:$A1200,$A1201)=0,"",$E1201-_xlfn.MAXIFS($F$2:$F1200,$C$2:$C1200,$C1201,$B$2:$B1200,$B1201,$A$2:$A1200,$A1201))))</f>
        <v>4.745370370370372E-4</v>
      </c>
      <c r="K1201" s="6">
        <f t="shared" si="55"/>
        <v>16</v>
      </c>
      <c r="L1201" s="6" t="str">
        <f t="shared" si="56"/>
        <v>EARLY</v>
      </c>
      <c r="M1201" s="6" t="str">
        <f t="shared" si="54"/>
        <v>N</v>
      </c>
    </row>
    <row r="1202" spans="1:13" x14ac:dyDescent="0.25">
      <c r="A1202" t="s">
        <v>47</v>
      </c>
      <c r="B1202" s="92">
        <v>46141</v>
      </c>
      <c r="C1202" t="s">
        <v>121</v>
      </c>
      <c r="D1202">
        <v>17332</v>
      </c>
      <c r="E1202" s="76">
        <v>0.6743055555555556</v>
      </c>
      <c r="F1202" s="76">
        <v>0.68084490740740744</v>
      </c>
      <c r="G1202" s="2">
        <v>0.3923611111111111</v>
      </c>
      <c r="H1202" s="77">
        <v>0</v>
      </c>
      <c r="J1202" s="79">
        <f>IF(IF(IF(_xlfn.MAXIFS($F$2:$F1201,$C$2:$C1201,$C1202,$B$2:$B1201,$B1202,$A$2:$A1201,$A1202)=0,"",$E1202-_xlfn.MAXIFS($F$2:$F1201,$C$2:$C1201,$C1202,$B$2:$B1201,$B1202,$A$2:$A1201,$A1202))&lt;0,0,IF(_xlfn.MAXIFS($F$2:$F1201,$C$2:$C1201,$C1202,$B$2:$B1201,$B1202,$A$2:$A1201,$A1202)=0,"",$E1202-_xlfn.MAXIFS($F$2:$F1201,$C$2:$C1201,$C1202,$B$2:$B1201,$B1202,$A$2:$A1201,$A1202)))&gt;0.25,"",IF(IF(_xlfn.MAXIFS($F$2:$F1201,$C$2:$C1201,$C1202,$B$2:$B1201,$B1202,$A$2:$A1201,$A1202)=0,"",$E1202-_xlfn.MAXIFS($F$2:$F1201,$C$2:$C1201,$C1202,$B$2:$B1201,$B1202,$A$2:$A1201,$A1202))&lt;0,0,IF(_xlfn.MAXIFS($F$2:$F1201,$C$2:$C1201,$C1202,$B$2:$B1201,$B1202,$A$2:$A1201,$A1202)=0,"",$E1202-_xlfn.MAXIFS($F$2:$F1201,$C$2:$C1201,$C1202,$B$2:$B1201,$B1202,$A$2:$A1201,$A1202))))</f>
        <v>0</v>
      </c>
      <c r="K1202" s="6">
        <f t="shared" si="55"/>
        <v>16</v>
      </c>
      <c r="L1202" s="6" t="str">
        <f t="shared" si="56"/>
        <v>EARLY</v>
      </c>
      <c r="M1202" s="6" t="str">
        <f t="shared" si="54"/>
        <v>N</v>
      </c>
    </row>
    <row r="1203" spans="1:13" x14ac:dyDescent="0.25">
      <c r="A1203" t="s">
        <v>47</v>
      </c>
      <c r="B1203" s="92">
        <v>46141</v>
      </c>
      <c r="C1203" t="s">
        <v>120</v>
      </c>
      <c r="D1203">
        <v>25331</v>
      </c>
      <c r="E1203" s="76">
        <v>0.67495370370370367</v>
      </c>
      <c r="F1203" s="76">
        <v>0.67640046296296297</v>
      </c>
      <c r="G1203" s="2">
        <v>8.6805555555555552E-2</v>
      </c>
      <c r="H1203" s="77">
        <v>1.238425925925926E-3</v>
      </c>
      <c r="J1203" s="79">
        <f>IF(IF(IF(_xlfn.MAXIFS($F$2:$F1202,$C$2:$C1202,$C1203,$B$2:$B1202,$B1203,$A$2:$A1202,$A1203)=0,"",$E1203-_xlfn.MAXIFS($F$2:$F1202,$C$2:$C1202,$C1203,$B$2:$B1202,$B1203,$A$2:$A1202,$A1203))&lt;0,0,IF(_xlfn.MAXIFS($F$2:$F1202,$C$2:$C1202,$C1203,$B$2:$B1202,$B1203,$A$2:$A1202,$A1203)=0,"",$E1203-_xlfn.MAXIFS($F$2:$F1202,$C$2:$C1202,$C1203,$B$2:$B1202,$B1203,$A$2:$A1202,$A1203)))&gt;0.25,"",IF(IF(_xlfn.MAXIFS($F$2:$F1202,$C$2:$C1202,$C1203,$B$2:$B1202,$B1203,$A$2:$A1202,$A1203)=0,"",$E1203-_xlfn.MAXIFS($F$2:$F1202,$C$2:$C1202,$C1203,$B$2:$B1202,$B1203,$A$2:$A1202,$A1203))&lt;0,0,IF(_xlfn.MAXIFS($F$2:$F1202,$C$2:$C1202,$C1203,$B$2:$B1202,$B1203,$A$2:$A1202,$A1203)=0,"",$E1203-_xlfn.MAXIFS($F$2:$F1202,$C$2:$C1202,$C1203,$B$2:$B1202,$B1203,$A$2:$A1202,$A1203))))</f>
        <v>1.2384259259259345E-3</v>
      </c>
      <c r="K1203" s="6">
        <f t="shared" si="55"/>
        <v>16</v>
      </c>
      <c r="L1203" s="6" t="str">
        <f t="shared" si="56"/>
        <v>EARLY</v>
      </c>
      <c r="M1203" s="6" t="str">
        <f t="shared" si="54"/>
        <v>N</v>
      </c>
    </row>
    <row r="1204" spans="1:13" x14ac:dyDescent="0.25">
      <c r="A1204" t="s">
        <v>47</v>
      </c>
      <c r="B1204" s="92">
        <v>46141</v>
      </c>
      <c r="C1204" t="s">
        <v>121</v>
      </c>
      <c r="D1204">
        <v>14232</v>
      </c>
      <c r="E1204" s="76">
        <v>0.67576388888888894</v>
      </c>
      <c r="F1204" s="76">
        <v>0.68247685185185181</v>
      </c>
      <c r="G1204" s="2">
        <v>0.40277777777777779</v>
      </c>
      <c r="H1204" s="77">
        <v>0</v>
      </c>
      <c r="J1204" s="79">
        <f>IF(IF(IF(_xlfn.MAXIFS($F$2:$F1203,$C$2:$C1203,$C1204,$B$2:$B1203,$B1204,$A$2:$A1203,$A1204)=0,"",$E1204-_xlfn.MAXIFS($F$2:$F1203,$C$2:$C1203,$C1204,$B$2:$B1203,$B1204,$A$2:$A1203,$A1204))&lt;0,0,IF(_xlfn.MAXIFS($F$2:$F1203,$C$2:$C1203,$C1204,$B$2:$B1203,$B1204,$A$2:$A1203,$A1204)=0,"",$E1204-_xlfn.MAXIFS($F$2:$F1203,$C$2:$C1203,$C1204,$B$2:$B1203,$B1204,$A$2:$A1203,$A1204)))&gt;0.25,"",IF(IF(_xlfn.MAXIFS($F$2:$F1203,$C$2:$C1203,$C1204,$B$2:$B1203,$B1204,$A$2:$A1203,$A1204)=0,"",$E1204-_xlfn.MAXIFS($F$2:$F1203,$C$2:$C1203,$C1204,$B$2:$B1203,$B1204,$A$2:$A1203,$A1204))&lt;0,0,IF(_xlfn.MAXIFS($F$2:$F1203,$C$2:$C1203,$C1204,$B$2:$B1203,$B1204,$A$2:$A1203,$A1204)=0,"",$E1204-_xlfn.MAXIFS($F$2:$F1203,$C$2:$C1203,$C1204,$B$2:$B1203,$B1204,$A$2:$A1203,$A1204))))</f>
        <v>0</v>
      </c>
      <c r="K1204" s="6">
        <f t="shared" si="55"/>
        <v>16</v>
      </c>
      <c r="L1204" s="6" t="str">
        <f t="shared" si="56"/>
        <v>EARLY</v>
      </c>
      <c r="M1204" s="6" t="str">
        <f t="shared" si="54"/>
        <v>N</v>
      </c>
    </row>
    <row r="1205" spans="1:13" x14ac:dyDescent="0.25">
      <c r="A1205" t="s">
        <v>47</v>
      </c>
      <c r="B1205" s="92">
        <v>46141</v>
      </c>
      <c r="C1205" t="s">
        <v>119</v>
      </c>
      <c r="D1205">
        <v>19532</v>
      </c>
      <c r="E1205" s="76">
        <v>0.67693287037037042</v>
      </c>
      <c r="F1205" s="76">
        <v>0.6783217592592593</v>
      </c>
      <c r="G1205" s="2">
        <v>8.3333333333333329E-2</v>
      </c>
      <c r="H1205" s="77">
        <v>3.1944444444444446E-3</v>
      </c>
      <c r="J1205" s="79">
        <f>IF(IF(IF(_xlfn.MAXIFS($F$2:$F1204,$C$2:$C1204,$C1205,$B$2:$B1204,$B1205,$A$2:$A1204,$A1205)=0,"",$E1205-_xlfn.MAXIFS($F$2:$F1204,$C$2:$C1204,$C1205,$B$2:$B1204,$B1205,$A$2:$A1204,$A1205))&lt;0,0,IF(_xlfn.MAXIFS($F$2:$F1204,$C$2:$C1204,$C1205,$B$2:$B1204,$B1205,$A$2:$A1204,$A1205)=0,"",$E1205-_xlfn.MAXIFS($F$2:$F1204,$C$2:$C1204,$C1205,$B$2:$B1204,$B1205,$A$2:$A1204,$A1205)))&gt;0.25,"",IF(IF(_xlfn.MAXIFS($F$2:$F1204,$C$2:$C1204,$C1205,$B$2:$B1204,$B1205,$A$2:$A1204,$A1205)=0,"",$E1205-_xlfn.MAXIFS($F$2:$F1204,$C$2:$C1204,$C1205,$B$2:$B1204,$B1205,$A$2:$A1204,$A1205))&lt;0,0,IF(_xlfn.MAXIFS($F$2:$F1204,$C$2:$C1204,$C1205,$B$2:$B1204,$B1205,$A$2:$A1204,$A1205)=0,"",$E1205-_xlfn.MAXIFS($F$2:$F1204,$C$2:$C1204,$C1205,$B$2:$B1204,$B1205,$A$2:$A1204,$A1205))))</f>
        <v>3.1944444444444997E-3</v>
      </c>
      <c r="K1205" s="6">
        <f t="shared" si="55"/>
        <v>16</v>
      </c>
      <c r="L1205" s="6" t="str">
        <f t="shared" si="56"/>
        <v>EARLY</v>
      </c>
      <c r="M1205" s="6" t="str">
        <f t="shared" si="54"/>
        <v>N</v>
      </c>
    </row>
    <row r="1206" spans="1:13" x14ac:dyDescent="0.25">
      <c r="A1206" t="s">
        <v>47</v>
      </c>
      <c r="B1206" s="92">
        <v>46141</v>
      </c>
      <c r="C1206" t="s">
        <v>120</v>
      </c>
      <c r="D1206">
        <v>17232</v>
      </c>
      <c r="E1206" s="76">
        <v>0.67726851851851855</v>
      </c>
      <c r="F1206" s="76">
        <v>0.67907407407407405</v>
      </c>
      <c r="G1206" s="2">
        <v>0.10833333333333334</v>
      </c>
      <c r="H1206" s="77">
        <v>8.6805555555555551E-4</v>
      </c>
      <c r="J1206" s="79">
        <f>IF(IF(IF(_xlfn.MAXIFS($F$2:$F1205,$C$2:$C1205,$C1206,$B$2:$B1205,$B1206,$A$2:$A1205,$A1206)=0,"",$E1206-_xlfn.MAXIFS($F$2:$F1205,$C$2:$C1205,$C1206,$B$2:$B1205,$B1206,$A$2:$A1205,$A1206))&lt;0,0,IF(_xlfn.MAXIFS($F$2:$F1205,$C$2:$C1205,$C1206,$B$2:$B1205,$B1206,$A$2:$A1205,$A1206)=0,"",$E1206-_xlfn.MAXIFS($F$2:$F1205,$C$2:$C1205,$C1206,$B$2:$B1205,$B1206,$A$2:$A1205,$A1206)))&gt;0.25,"",IF(IF(_xlfn.MAXIFS($F$2:$F1205,$C$2:$C1205,$C1206,$B$2:$B1205,$B1206,$A$2:$A1205,$A1206)=0,"",$E1206-_xlfn.MAXIFS($F$2:$F1205,$C$2:$C1205,$C1206,$B$2:$B1205,$B1206,$A$2:$A1205,$A1206))&lt;0,0,IF(_xlfn.MAXIFS($F$2:$F1205,$C$2:$C1205,$C1206,$B$2:$B1205,$B1206,$A$2:$A1205,$A1206)=0,"",$E1206-_xlfn.MAXIFS($F$2:$F1205,$C$2:$C1205,$C1206,$B$2:$B1205,$B1206,$A$2:$A1205,$A1206))))</f>
        <v>8.6805555555558023E-4</v>
      </c>
      <c r="K1206" s="6">
        <f t="shared" si="55"/>
        <v>16</v>
      </c>
      <c r="L1206" s="6" t="str">
        <f t="shared" si="56"/>
        <v>EARLY</v>
      </c>
      <c r="M1206" s="6" t="str">
        <f t="shared" si="54"/>
        <v>N</v>
      </c>
    </row>
    <row r="1207" spans="1:13" x14ac:dyDescent="0.25">
      <c r="A1207" t="s">
        <v>47</v>
      </c>
      <c r="B1207" s="92">
        <v>46141</v>
      </c>
      <c r="C1207" t="s">
        <v>119</v>
      </c>
      <c r="D1207">
        <v>20431</v>
      </c>
      <c r="E1207" s="76">
        <v>0.67932870370370368</v>
      </c>
      <c r="F1207" s="76">
        <v>0.68048611111111112</v>
      </c>
      <c r="G1207" s="2">
        <v>6.9444444444444448E-2</v>
      </c>
      <c r="H1207" s="77">
        <v>1.0069444444444444E-3</v>
      </c>
      <c r="J1207" s="79">
        <f>IF(IF(IF(_xlfn.MAXIFS($F$2:$F1206,$C$2:$C1206,$C1207,$B$2:$B1206,$B1207,$A$2:$A1206,$A1207)=0,"",$E1207-_xlfn.MAXIFS($F$2:$F1206,$C$2:$C1206,$C1207,$B$2:$B1206,$B1207,$A$2:$A1206,$A1207))&lt;0,0,IF(_xlfn.MAXIFS($F$2:$F1206,$C$2:$C1206,$C1207,$B$2:$B1206,$B1207,$A$2:$A1206,$A1207)=0,"",$E1207-_xlfn.MAXIFS($F$2:$F1206,$C$2:$C1206,$C1207,$B$2:$B1206,$B1207,$A$2:$A1206,$A1207)))&gt;0.25,"",IF(IF(_xlfn.MAXIFS($F$2:$F1206,$C$2:$C1206,$C1207,$B$2:$B1206,$B1207,$A$2:$A1206,$A1207)=0,"",$E1207-_xlfn.MAXIFS($F$2:$F1206,$C$2:$C1206,$C1207,$B$2:$B1206,$B1207,$A$2:$A1206,$A1207))&lt;0,0,IF(_xlfn.MAXIFS($F$2:$F1206,$C$2:$C1206,$C1207,$B$2:$B1206,$B1207,$A$2:$A1206,$A1207)=0,"",$E1207-_xlfn.MAXIFS($F$2:$F1206,$C$2:$C1206,$C1207,$B$2:$B1206,$B1207,$A$2:$A1206,$A1207))))</f>
        <v>1.0069444444443798E-3</v>
      </c>
      <c r="K1207" s="6">
        <f t="shared" si="55"/>
        <v>16</v>
      </c>
      <c r="L1207" s="6" t="str">
        <f t="shared" si="56"/>
        <v>EARLY</v>
      </c>
      <c r="M1207" s="6" t="str">
        <f t="shared" si="54"/>
        <v>N</v>
      </c>
    </row>
    <row r="1208" spans="1:13" x14ac:dyDescent="0.25">
      <c r="A1208" t="s">
        <v>47</v>
      </c>
      <c r="B1208" s="92">
        <v>46141</v>
      </c>
      <c r="C1208" t="s">
        <v>120</v>
      </c>
      <c r="D1208">
        <v>18132</v>
      </c>
      <c r="E1208" s="76">
        <v>0.67950231481481482</v>
      </c>
      <c r="F1208" s="76">
        <v>0.68048611111111112</v>
      </c>
      <c r="G1208" s="2">
        <v>5.9027777777777776E-2</v>
      </c>
      <c r="H1208" s="77">
        <v>4.2824074074074075E-4</v>
      </c>
      <c r="J1208" s="79">
        <f>IF(IF(IF(_xlfn.MAXIFS($F$2:$F1207,$C$2:$C1207,$C1208,$B$2:$B1207,$B1208,$A$2:$A1207,$A1208)=0,"",$E1208-_xlfn.MAXIFS($F$2:$F1207,$C$2:$C1207,$C1208,$B$2:$B1207,$B1208,$A$2:$A1207,$A1208))&lt;0,0,IF(_xlfn.MAXIFS($F$2:$F1207,$C$2:$C1207,$C1208,$B$2:$B1207,$B1208,$A$2:$A1207,$A1208)=0,"",$E1208-_xlfn.MAXIFS($F$2:$F1207,$C$2:$C1207,$C1208,$B$2:$B1207,$B1208,$A$2:$A1207,$A1208)))&gt;0.25,"",IF(IF(_xlfn.MAXIFS($F$2:$F1207,$C$2:$C1207,$C1208,$B$2:$B1207,$B1208,$A$2:$A1207,$A1208)=0,"",$E1208-_xlfn.MAXIFS($F$2:$F1207,$C$2:$C1207,$C1208,$B$2:$B1207,$B1208,$A$2:$A1207,$A1208))&lt;0,0,IF(_xlfn.MAXIFS($F$2:$F1207,$C$2:$C1207,$C1208,$B$2:$B1207,$B1208,$A$2:$A1207,$A1208)=0,"",$E1208-_xlfn.MAXIFS($F$2:$F1207,$C$2:$C1207,$C1208,$B$2:$B1207,$B1208,$A$2:$A1207,$A1208))))</f>
        <v>4.2824074074077068E-4</v>
      </c>
      <c r="K1208" s="6">
        <f t="shared" si="55"/>
        <v>16</v>
      </c>
      <c r="L1208" s="6" t="str">
        <f t="shared" si="56"/>
        <v>EARLY</v>
      </c>
      <c r="M1208" s="6" t="str">
        <f t="shared" si="54"/>
        <v>N</v>
      </c>
    </row>
    <row r="1209" spans="1:13" x14ac:dyDescent="0.25">
      <c r="A1209" t="s">
        <v>47</v>
      </c>
      <c r="B1209" s="92">
        <v>46141</v>
      </c>
      <c r="C1209" t="s">
        <v>121</v>
      </c>
      <c r="D1209">
        <v>19532</v>
      </c>
      <c r="E1209" s="76">
        <v>0.68011574074074077</v>
      </c>
      <c r="F1209" s="76">
        <v>0.68521990740740746</v>
      </c>
      <c r="G1209" s="2">
        <v>0.30625000000000002</v>
      </c>
      <c r="H1209" s="77">
        <v>0</v>
      </c>
      <c r="J1209" s="79">
        <f>IF(IF(IF(_xlfn.MAXIFS($F$2:$F1208,$C$2:$C1208,$C1209,$B$2:$B1208,$B1209,$A$2:$A1208,$A1209)=0,"",$E1209-_xlfn.MAXIFS($F$2:$F1208,$C$2:$C1208,$C1209,$B$2:$B1208,$B1209,$A$2:$A1208,$A1209))&lt;0,0,IF(_xlfn.MAXIFS($F$2:$F1208,$C$2:$C1208,$C1209,$B$2:$B1208,$B1209,$A$2:$A1208,$A1209)=0,"",$E1209-_xlfn.MAXIFS($F$2:$F1208,$C$2:$C1208,$C1209,$B$2:$B1208,$B1209,$A$2:$A1208,$A1209)))&gt;0.25,"",IF(IF(_xlfn.MAXIFS($F$2:$F1208,$C$2:$C1208,$C1209,$B$2:$B1208,$B1209,$A$2:$A1208,$A1209)=0,"",$E1209-_xlfn.MAXIFS($F$2:$F1208,$C$2:$C1208,$C1209,$B$2:$B1208,$B1209,$A$2:$A1208,$A1209))&lt;0,0,IF(_xlfn.MAXIFS($F$2:$F1208,$C$2:$C1208,$C1209,$B$2:$B1208,$B1209,$A$2:$A1208,$A1209)=0,"",$E1209-_xlfn.MAXIFS($F$2:$F1208,$C$2:$C1208,$C1209,$B$2:$B1208,$B1209,$A$2:$A1208,$A1209))))</f>
        <v>0</v>
      </c>
      <c r="K1209" s="6">
        <f t="shared" si="55"/>
        <v>16</v>
      </c>
      <c r="L1209" s="6" t="str">
        <f t="shared" si="56"/>
        <v>EARLY</v>
      </c>
      <c r="M1209" s="6" t="str">
        <f t="shared" si="54"/>
        <v>N</v>
      </c>
    </row>
    <row r="1210" spans="1:13" x14ac:dyDescent="0.25">
      <c r="A1210" t="s">
        <v>47</v>
      </c>
      <c r="B1210" s="92">
        <v>46141</v>
      </c>
      <c r="C1210" t="s">
        <v>120</v>
      </c>
      <c r="D1210">
        <v>14432</v>
      </c>
      <c r="E1210" s="76">
        <v>0.68155092592592592</v>
      </c>
      <c r="F1210" s="76">
        <v>0.68334490740740739</v>
      </c>
      <c r="G1210" s="2">
        <v>0.1076388888888889</v>
      </c>
      <c r="H1210" s="77">
        <v>1.0648148148148149E-3</v>
      </c>
      <c r="J1210" s="79">
        <f>IF(IF(IF(_xlfn.MAXIFS($F$2:$F1209,$C$2:$C1209,$C1210,$B$2:$B1209,$B1210,$A$2:$A1209,$A1210)=0,"",$E1210-_xlfn.MAXIFS($F$2:$F1209,$C$2:$C1209,$C1210,$B$2:$B1209,$B1210,$A$2:$A1209,$A1210))&lt;0,0,IF(_xlfn.MAXIFS($F$2:$F1209,$C$2:$C1209,$C1210,$B$2:$B1209,$B1210,$A$2:$A1209,$A1210)=0,"",$E1210-_xlfn.MAXIFS($F$2:$F1209,$C$2:$C1209,$C1210,$B$2:$B1209,$B1210,$A$2:$A1209,$A1210)))&gt;0.25,"",IF(IF(_xlfn.MAXIFS($F$2:$F1209,$C$2:$C1209,$C1210,$B$2:$B1209,$B1210,$A$2:$A1209,$A1210)=0,"",$E1210-_xlfn.MAXIFS($F$2:$F1209,$C$2:$C1209,$C1210,$B$2:$B1209,$B1210,$A$2:$A1209,$A1210))&lt;0,0,IF(_xlfn.MAXIFS($F$2:$F1209,$C$2:$C1209,$C1210,$B$2:$B1209,$B1210,$A$2:$A1209,$A1210)=0,"",$E1210-_xlfn.MAXIFS($F$2:$F1209,$C$2:$C1209,$C1210,$B$2:$B1209,$B1210,$A$2:$A1209,$A1210))))</f>
        <v>1.0648148148147962E-3</v>
      </c>
      <c r="K1210" s="6">
        <f t="shared" si="55"/>
        <v>16</v>
      </c>
      <c r="L1210" s="6" t="str">
        <f t="shared" si="56"/>
        <v>EARLY</v>
      </c>
      <c r="M1210" s="6" t="str">
        <f t="shared" si="54"/>
        <v>N</v>
      </c>
    </row>
    <row r="1211" spans="1:13" x14ac:dyDescent="0.25">
      <c r="A1211" t="s">
        <v>47</v>
      </c>
      <c r="B1211" s="92">
        <v>46141</v>
      </c>
      <c r="C1211" t="s">
        <v>119</v>
      </c>
      <c r="D1211">
        <v>25331</v>
      </c>
      <c r="E1211" s="76">
        <v>0.68167824074074079</v>
      </c>
      <c r="F1211" s="76">
        <v>0.68312499999999998</v>
      </c>
      <c r="G1211" s="2">
        <v>8.6805555555555552E-2</v>
      </c>
      <c r="H1211" s="77">
        <v>1.1921296296296296E-3</v>
      </c>
      <c r="J1211" s="79">
        <f>IF(IF(IF(_xlfn.MAXIFS($F$2:$F1210,$C$2:$C1210,$C1211,$B$2:$B1210,$B1211,$A$2:$A1210,$A1211)=0,"",$E1211-_xlfn.MAXIFS($F$2:$F1210,$C$2:$C1210,$C1211,$B$2:$B1210,$B1211,$A$2:$A1210,$A1211))&lt;0,0,IF(_xlfn.MAXIFS($F$2:$F1210,$C$2:$C1210,$C1211,$B$2:$B1210,$B1211,$A$2:$A1210,$A1211)=0,"",$E1211-_xlfn.MAXIFS($F$2:$F1210,$C$2:$C1210,$C1211,$B$2:$B1210,$B1211,$A$2:$A1210,$A1211)))&gt;0.25,"",IF(IF(_xlfn.MAXIFS($F$2:$F1210,$C$2:$C1210,$C1211,$B$2:$B1210,$B1211,$A$2:$A1210,$A1211)=0,"",$E1211-_xlfn.MAXIFS($F$2:$F1210,$C$2:$C1210,$C1211,$B$2:$B1210,$B1211,$A$2:$A1210,$A1211))&lt;0,0,IF(_xlfn.MAXIFS($F$2:$F1210,$C$2:$C1210,$C1211,$B$2:$B1210,$B1211,$A$2:$A1210,$A1211)=0,"",$E1211-_xlfn.MAXIFS($F$2:$F1210,$C$2:$C1210,$C1211,$B$2:$B1210,$B1211,$A$2:$A1210,$A1211))))</f>
        <v>1.192129629629668E-3</v>
      </c>
      <c r="K1211" s="6">
        <f t="shared" si="55"/>
        <v>16</v>
      </c>
      <c r="L1211" s="6" t="str">
        <f t="shared" si="56"/>
        <v>EARLY</v>
      </c>
      <c r="M1211" s="6" t="str">
        <f t="shared" si="54"/>
        <v>N</v>
      </c>
    </row>
    <row r="1212" spans="1:13" x14ac:dyDescent="0.25">
      <c r="A1212" t="s">
        <v>47</v>
      </c>
      <c r="B1212" s="92">
        <v>46141</v>
      </c>
      <c r="C1212" t="s">
        <v>121</v>
      </c>
      <c r="D1212">
        <v>20431</v>
      </c>
      <c r="E1212" s="76">
        <v>0.68222222222222217</v>
      </c>
      <c r="F1212" s="76">
        <v>0.6867361111111111</v>
      </c>
      <c r="G1212" s="2">
        <v>0.27083333333333331</v>
      </c>
      <c r="H1212" s="77">
        <v>0</v>
      </c>
      <c r="J1212" s="79">
        <f>IF(IF(IF(_xlfn.MAXIFS($F$2:$F1211,$C$2:$C1211,$C1212,$B$2:$B1211,$B1212,$A$2:$A1211,$A1212)=0,"",$E1212-_xlfn.MAXIFS($F$2:$F1211,$C$2:$C1211,$C1212,$B$2:$B1211,$B1212,$A$2:$A1211,$A1212))&lt;0,0,IF(_xlfn.MAXIFS($F$2:$F1211,$C$2:$C1211,$C1212,$B$2:$B1211,$B1212,$A$2:$A1211,$A1212)=0,"",$E1212-_xlfn.MAXIFS($F$2:$F1211,$C$2:$C1211,$C1212,$B$2:$B1211,$B1212,$A$2:$A1211,$A1212)))&gt;0.25,"",IF(IF(_xlfn.MAXIFS($F$2:$F1211,$C$2:$C1211,$C1212,$B$2:$B1211,$B1212,$A$2:$A1211,$A1212)=0,"",$E1212-_xlfn.MAXIFS($F$2:$F1211,$C$2:$C1211,$C1212,$B$2:$B1211,$B1212,$A$2:$A1211,$A1212))&lt;0,0,IF(_xlfn.MAXIFS($F$2:$F1211,$C$2:$C1211,$C1212,$B$2:$B1211,$B1212,$A$2:$A1211,$A1212)=0,"",$E1212-_xlfn.MAXIFS($F$2:$F1211,$C$2:$C1211,$C1212,$B$2:$B1211,$B1212,$A$2:$A1211,$A1212))))</f>
        <v>0</v>
      </c>
      <c r="K1212" s="6">
        <f t="shared" si="55"/>
        <v>16</v>
      </c>
      <c r="L1212" s="6" t="str">
        <f t="shared" si="56"/>
        <v>EARLY</v>
      </c>
      <c r="M1212" s="6" t="str">
        <f t="shared" si="54"/>
        <v>N</v>
      </c>
    </row>
    <row r="1213" spans="1:13" x14ac:dyDescent="0.25">
      <c r="A1213" t="s">
        <v>47</v>
      </c>
      <c r="B1213" s="92">
        <v>46141</v>
      </c>
      <c r="C1213" t="s">
        <v>119</v>
      </c>
      <c r="D1213">
        <v>17232</v>
      </c>
      <c r="E1213" s="76">
        <v>0.6832407407407407</v>
      </c>
      <c r="F1213" s="76">
        <v>0.68439814814814814</v>
      </c>
      <c r="G1213" s="2">
        <v>6.9444444444444448E-2</v>
      </c>
      <c r="H1213" s="77">
        <v>1.1574074074074075E-4</v>
      </c>
      <c r="J1213" s="79">
        <f>IF(IF(IF(_xlfn.MAXIFS($F$2:$F1212,$C$2:$C1212,$C1213,$B$2:$B1212,$B1213,$A$2:$A1212,$A1213)=0,"",$E1213-_xlfn.MAXIFS($F$2:$F1212,$C$2:$C1212,$C1213,$B$2:$B1212,$B1213,$A$2:$A1212,$A1213))&lt;0,0,IF(_xlfn.MAXIFS($F$2:$F1212,$C$2:$C1212,$C1213,$B$2:$B1212,$B1213,$A$2:$A1212,$A1213)=0,"",$E1213-_xlfn.MAXIFS($F$2:$F1212,$C$2:$C1212,$C1213,$B$2:$B1212,$B1213,$A$2:$A1212,$A1213)))&gt;0.25,"",IF(IF(_xlfn.MAXIFS($F$2:$F1212,$C$2:$C1212,$C1213,$B$2:$B1212,$B1213,$A$2:$A1212,$A1213)=0,"",$E1213-_xlfn.MAXIFS($F$2:$F1212,$C$2:$C1212,$C1213,$B$2:$B1212,$B1213,$A$2:$A1212,$A1213))&lt;0,0,IF(_xlfn.MAXIFS($F$2:$F1212,$C$2:$C1212,$C1213,$B$2:$B1212,$B1213,$A$2:$A1212,$A1213)=0,"",$E1213-_xlfn.MAXIFS($F$2:$F1212,$C$2:$C1212,$C1213,$B$2:$B1212,$B1213,$A$2:$A1212,$A1213))))</f>
        <v>1.1574074074072183E-4</v>
      </c>
      <c r="K1213" s="6">
        <f t="shared" si="55"/>
        <v>16</v>
      </c>
      <c r="L1213" s="6" t="str">
        <f t="shared" si="56"/>
        <v>EARLY</v>
      </c>
      <c r="M1213" s="6" t="str">
        <f t="shared" si="54"/>
        <v>N</v>
      </c>
    </row>
    <row r="1214" spans="1:13" x14ac:dyDescent="0.25">
      <c r="A1214" t="s">
        <v>47</v>
      </c>
      <c r="B1214" s="92">
        <v>46141</v>
      </c>
      <c r="C1214" t="s">
        <v>120</v>
      </c>
      <c r="D1214">
        <v>18432</v>
      </c>
      <c r="E1214" s="76">
        <v>0.68377314814814816</v>
      </c>
      <c r="F1214" s="76">
        <v>0.6849305555555556</v>
      </c>
      <c r="G1214" s="2">
        <v>6.9444444444444448E-2</v>
      </c>
      <c r="H1214" s="77">
        <v>4.2824074074074075E-4</v>
      </c>
      <c r="J1214" s="79">
        <f>IF(IF(IF(_xlfn.MAXIFS($F$2:$F1213,$C$2:$C1213,$C1214,$B$2:$B1213,$B1214,$A$2:$A1213,$A1214)=0,"",$E1214-_xlfn.MAXIFS($F$2:$F1213,$C$2:$C1213,$C1214,$B$2:$B1213,$B1214,$A$2:$A1213,$A1214))&lt;0,0,IF(_xlfn.MAXIFS($F$2:$F1213,$C$2:$C1213,$C1214,$B$2:$B1213,$B1214,$A$2:$A1213,$A1214)=0,"",$E1214-_xlfn.MAXIFS($F$2:$F1213,$C$2:$C1213,$C1214,$B$2:$B1213,$B1214,$A$2:$A1213,$A1214)))&gt;0.25,"",IF(IF(_xlfn.MAXIFS($F$2:$F1213,$C$2:$C1213,$C1214,$B$2:$B1213,$B1214,$A$2:$A1213,$A1214)=0,"",$E1214-_xlfn.MAXIFS($F$2:$F1213,$C$2:$C1213,$C1214,$B$2:$B1213,$B1214,$A$2:$A1213,$A1214))&lt;0,0,IF(_xlfn.MAXIFS($F$2:$F1213,$C$2:$C1213,$C1214,$B$2:$B1213,$B1214,$A$2:$A1213,$A1214)=0,"",$E1214-_xlfn.MAXIFS($F$2:$F1213,$C$2:$C1213,$C1214,$B$2:$B1213,$B1214,$A$2:$A1213,$A1214))))</f>
        <v>4.2824074074077068E-4</v>
      </c>
      <c r="K1214" s="6">
        <f t="shared" si="55"/>
        <v>16</v>
      </c>
      <c r="L1214" s="6" t="str">
        <f t="shared" si="56"/>
        <v>EARLY</v>
      </c>
      <c r="M1214" s="6" t="str">
        <f t="shared" si="54"/>
        <v>N</v>
      </c>
    </row>
    <row r="1215" spans="1:13" x14ac:dyDescent="0.25">
      <c r="A1215" t="s">
        <v>47</v>
      </c>
      <c r="B1215" s="92">
        <v>46141</v>
      </c>
      <c r="C1215" t="s">
        <v>121</v>
      </c>
      <c r="D1215">
        <v>25331</v>
      </c>
      <c r="E1215" s="76">
        <v>0.68474537037037042</v>
      </c>
      <c r="F1215" s="76">
        <v>0.68833333333333335</v>
      </c>
      <c r="G1215" s="2">
        <v>0.21527777777777779</v>
      </c>
      <c r="H1215" s="77">
        <v>0</v>
      </c>
      <c r="J1215" s="79">
        <f>IF(IF(IF(_xlfn.MAXIFS($F$2:$F1214,$C$2:$C1214,$C1215,$B$2:$B1214,$B1215,$A$2:$A1214,$A1215)=0,"",$E1215-_xlfn.MAXIFS($F$2:$F1214,$C$2:$C1214,$C1215,$B$2:$B1214,$B1215,$A$2:$A1214,$A1215))&lt;0,0,IF(_xlfn.MAXIFS($F$2:$F1214,$C$2:$C1214,$C1215,$B$2:$B1214,$B1215,$A$2:$A1214,$A1215)=0,"",$E1215-_xlfn.MAXIFS($F$2:$F1214,$C$2:$C1214,$C1215,$B$2:$B1214,$B1215,$A$2:$A1214,$A1215)))&gt;0.25,"",IF(IF(_xlfn.MAXIFS($F$2:$F1214,$C$2:$C1214,$C1215,$B$2:$B1214,$B1215,$A$2:$A1214,$A1215)=0,"",$E1215-_xlfn.MAXIFS($F$2:$F1214,$C$2:$C1214,$C1215,$B$2:$B1214,$B1215,$A$2:$A1214,$A1215))&lt;0,0,IF(_xlfn.MAXIFS($F$2:$F1214,$C$2:$C1214,$C1215,$B$2:$B1214,$B1215,$A$2:$A1214,$A1215)=0,"",$E1215-_xlfn.MAXIFS($F$2:$F1214,$C$2:$C1214,$C1215,$B$2:$B1214,$B1215,$A$2:$A1214,$A1215))))</f>
        <v>0</v>
      </c>
      <c r="K1215" s="6">
        <f t="shared" si="55"/>
        <v>16</v>
      </c>
      <c r="L1215" s="6" t="str">
        <f t="shared" si="56"/>
        <v>EARLY</v>
      </c>
      <c r="M1215" s="6" t="str">
        <f t="shared" si="54"/>
        <v>N</v>
      </c>
    </row>
    <row r="1216" spans="1:13" x14ac:dyDescent="0.25">
      <c r="A1216" t="s">
        <v>47</v>
      </c>
      <c r="B1216" s="92">
        <v>46141</v>
      </c>
      <c r="C1216" t="s">
        <v>119</v>
      </c>
      <c r="D1216">
        <v>18132</v>
      </c>
      <c r="E1216" s="76">
        <v>0.68511574074074078</v>
      </c>
      <c r="F1216" s="76">
        <v>0.68633101851851852</v>
      </c>
      <c r="G1216" s="2">
        <v>7.2916666666666671E-2</v>
      </c>
      <c r="H1216" s="77">
        <v>7.1759259259259259E-4</v>
      </c>
      <c r="J1216" s="79">
        <f>IF(IF(IF(_xlfn.MAXIFS($F$2:$F1215,$C$2:$C1215,$C1216,$B$2:$B1215,$B1216,$A$2:$A1215,$A1216)=0,"",$E1216-_xlfn.MAXIFS($F$2:$F1215,$C$2:$C1215,$C1216,$B$2:$B1215,$B1216,$A$2:$A1215,$A1216))&lt;0,0,IF(_xlfn.MAXIFS($F$2:$F1215,$C$2:$C1215,$C1216,$B$2:$B1215,$B1216,$A$2:$A1215,$A1216)=0,"",$E1216-_xlfn.MAXIFS($F$2:$F1215,$C$2:$C1215,$C1216,$B$2:$B1215,$B1216,$A$2:$A1215,$A1216)))&gt;0.25,"",IF(IF(_xlfn.MAXIFS($F$2:$F1215,$C$2:$C1215,$C1216,$B$2:$B1215,$B1216,$A$2:$A1215,$A1216)=0,"",$E1216-_xlfn.MAXIFS($F$2:$F1215,$C$2:$C1215,$C1216,$B$2:$B1215,$B1216,$A$2:$A1215,$A1216))&lt;0,0,IF(_xlfn.MAXIFS($F$2:$F1215,$C$2:$C1215,$C1216,$B$2:$B1215,$B1216,$A$2:$A1215,$A1216)=0,"",$E1216-_xlfn.MAXIFS($F$2:$F1215,$C$2:$C1215,$C1216,$B$2:$B1215,$B1216,$A$2:$A1215,$A1216))))</f>
        <v>7.1759259259263075E-4</v>
      </c>
      <c r="K1216" s="6">
        <f t="shared" si="55"/>
        <v>16</v>
      </c>
      <c r="L1216" s="6" t="str">
        <f t="shared" si="56"/>
        <v>EARLY</v>
      </c>
      <c r="M1216" s="6" t="str">
        <f t="shared" si="54"/>
        <v>N</v>
      </c>
    </row>
    <row r="1217" spans="1:17" x14ac:dyDescent="0.25">
      <c r="A1217" t="s">
        <v>47</v>
      </c>
      <c r="B1217" s="92">
        <v>46141</v>
      </c>
      <c r="C1217" t="s">
        <v>121</v>
      </c>
      <c r="D1217">
        <v>17232</v>
      </c>
      <c r="E1217" s="76">
        <v>0.68642361111111116</v>
      </c>
      <c r="F1217" s="76">
        <v>0.69180555555555556</v>
      </c>
      <c r="G1217" s="2">
        <v>0.32291666666666669</v>
      </c>
      <c r="H1217" s="77">
        <v>0</v>
      </c>
      <c r="J1217" s="79">
        <f>IF(IF(IF(_xlfn.MAXIFS($F$2:$F1216,$C$2:$C1216,$C1217,$B$2:$B1216,$B1217,$A$2:$A1216,$A1217)=0,"",$E1217-_xlfn.MAXIFS($F$2:$F1216,$C$2:$C1216,$C1217,$B$2:$B1216,$B1217,$A$2:$A1216,$A1217))&lt;0,0,IF(_xlfn.MAXIFS($F$2:$F1216,$C$2:$C1216,$C1217,$B$2:$B1216,$B1217,$A$2:$A1216,$A1217)=0,"",$E1217-_xlfn.MAXIFS($F$2:$F1216,$C$2:$C1216,$C1217,$B$2:$B1216,$B1217,$A$2:$A1216,$A1217)))&gt;0.25,"",IF(IF(_xlfn.MAXIFS($F$2:$F1216,$C$2:$C1216,$C1217,$B$2:$B1216,$B1217,$A$2:$A1216,$A1217)=0,"",$E1217-_xlfn.MAXIFS($F$2:$F1216,$C$2:$C1216,$C1217,$B$2:$B1216,$B1217,$A$2:$A1216,$A1217))&lt;0,0,IF(_xlfn.MAXIFS($F$2:$F1216,$C$2:$C1216,$C1217,$B$2:$B1216,$B1217,$A$2:$A1216,$A1217)=0,"",$E1217-_xlfn.MAXIFS($F$2:$F1216,$C$2:$C1216,$C1217,$B$2:$B1216,$B1217,$A$2:$A1216,$A1217))))</f>
        <v>0</v>
      </c>
      <c r="K1217" s="6">
        <f t="shared" si="55"/>
        <v>16</v>
      </c>
      <c r="L1217" s="6" t="str">
        <f t="shared" si="56"/>
        <v>EARLY</v>
      </c>
      <c r="M1217" s="6" t="str">
        <f t="shared" si="54"/>
        <v>N</v>
      </c>
    </row>
    <row r="1218" spans="1:17" x14ac:dyDescent="0.25">
      <c r="A1218" t="s">
        <v>47</v>
      </c>
      <c r="B1218" s="92">
        <v>46141</v>
      </c>
      <c r="C1218" t="s">
        <v>120</v>
      </c>
      <c r="D1218">
        <v>17332</v>
      </c>
      <c r="E1218" s="76">
        <v>0.68657407407407411</v>
      </c>
      <c r="F1218" s="76">
        <v>0.68871527777777775</v>
      </c>
      <c r="G1218" s="2">
        <v>0.12847222222222221</v>
      </c>
      <c r="H1218" s="77">
        <v>1.6435185185185185E-3</v>
      </c>
      <c r="J1218" s="79">
        <f>IF(IF(IF(_xlfn.MAXIFS($F$2:$F1217,$C$2:$C1217,$C1218,$B$2:$B1217,$B1218,$A$2:$A1217,$A1218)=0,"",$E1218-_xlfn.MAXIFS($F$2:$F1217,$C$2:$C1217,$C1218,$B$2:$B1217,$B1218,$A$2:$A1217,$A1218))&lt;0,0,IF(_xlfn.MAXIFS($F$2:$F1217,$C$2:$C1217,$C1218,$B$2:$B1217,$B1218,$A$2:$A1217,$A1218)=0,"",$E1218-_xlfn.MAXIFS($F$2:$F1217,$C$2:$C1217,$C1218,$B$2:$B1217,$B1218,$A$2:$A1217,$A1218)))&gt;0.25,"",IF(IF(_xlfn.MAXIFS($F$2:$F1217,$C$2:$C1217,$C1218,$B$2:$B1217,$B1218,$A$2:$A1217,$A1218)=0,"",$E1218-_xlfn.MAXIFS($F$2:$F1217,$C$2:$C1217,$C1218,$B$2:$B1217,$B1218,$A$2:$A1217,$A1218))&lt;0,0,IF(_xlfn.MAXIFS($F$2:$F1217,$C$2:$C1217,$C1218,$B$2:$B1217,$B1218,$A$2:$A1217,$A1218)=0,"",$E1218-_xlfn.MAXIFS($F$2:$F1217,$C$2:$C1217,$C1218,$B$2:$B1217,$B1218,$A$2:$A1217,$A1218))))</f>
        <v>1.6435185185185164E-3</v>
      </c>
      <c r="K1218" s="6">
        <f t="shared" si="55"/>
        <v>16</v>
      </c>
      <c r="L1218" s="6" t="str">
        <f t="shared" si="56"/>
        <v>EARLY</v>
      </c>
      <c r="M1218" s="6" t="str">
        <f t="shared" ref="M1218:M1281" si="57">IF($A1218="","",IF(AND($K1218&gt;=10,$K1218&lt;=13),"Y",IF(AND($K1218=14,$L1218="EARLY"),"Y","N")))</f>
        <v>N</v>
      </c>
    </row>
    <row r="1219" spans="1:17" x14ac:dyDescent="0.25">
      <c r="A1219" t="s">
        <v>47</v>
      </c>
      <c r="B1219" s="92">
        <v>46141</v>
      </c>
      <c r="C1219" t="s">
        <v>119</v>
      </c>
      <c r="D1219">
        <v>14432</v>
      </c>
      <c r="E1219" s="76">
        <v>0.68679398148148152</v>
      </c>
      <c r="F1219" s="76">
        <v>0.68803240740740745</v>
      </c>
      <c r="G1219" s="2">
        <v>7.4305555555555555E-2</v>
      </c>
      <c r="H1219" s="77">
        <v>4.6296296296296298E-4</v>
      </c>
      <c r="J1219" s="79">
        <f>IF(IF(IF(_xlfn.MAXIFS($F$2:$F1218,$C$2:$C1218,$C1219,$B$2:$B1218,$B1219,$A$2:$A1218,$A1219)=0,"",$E1219-_xlfn.MAXIFS($F$2:$F1218,$C$2:$C1218,$C1219,$B$2:$B1218,$B1219,$A$2:$A1218,$A1219))&lt;0,0,IF(_xlfn.MAXIFS($F$2:$F1218,$C$2:$C1218,$C1219,$B$2:$B1218,$B1219,$A$2:$A1218,$A1219)=0,"",$E1219-_xlfn.MAXIFS($F$2:$F1218,$C$2:$C1218,$C1219,$B$2:$B1218,$B1219,$A$2:$A1218,$A1219)))&gt;0.25,"",IF(IF(_xlfn.MAXIFS($F$2:$F1218,$C$2:$C1218,$C1219,$B$2:$B1218,$B1219,$A$2:$A1218,$A1219)=0,"",$E1219-_xlfn.MAXIFS($F$2:$F1218,$C$2:$C1218,$C1219,$B$2:$B1218,$B1219,$A$2:$A1218,$A1219))&lt;0,0,IF(_xlfn.MAXIFS($F$2:$F1218,$C$2:$C1218,$C1219,$B$2:$B1218,$B1219,$A$2:$A1218,$A1219)=0,"",$E1219-_xlfn.MAXIFS($F$2:$F1218,$C$2:$C1218,$C1219,$B$2:$B1218,$B1219,$A$2:$A1218,$A1219))))</f>
        <v>4.6296296296299833E-4</v>
      </c>
      <c r="K1219" s="6">
        <f t="shared" ref="K1219:K1282" si="58">IF($J1219="","",IF(HOUR($E1219)&gt;19,19,IF(HOUR($E1219)&lt;5,5,HOUR($E1219))))</f>
        <v>16</v>
      </c>
      <c r="L1219" s="6" t="str">
        <f t="shared" ref="L1219:L1282" si="59">IF($J1219="","",IF(MINUTE($E1219)&lt;30,"EARLY","LATE"))</f>
        <v>EARLY</v>
      </c>
      <c r="M1219" s="6" t="str">
        <f t="shared" si="57"/>
        <v>N</v>
      </c>
    </row>
    <row r="1220" spans="1:17" x14ac:dyDescent="0.25">
      <c r="A1220" t="s">
        <v>47</v>
      </c>
      <c r="B1220" s="92">
        <v>46141</v>
      </c>
      <c r="C1220" t="s">
        <v>121</v>
      </c>
      <c r="D1220">
        <v>18132</v>
      </c>
      <c r="E1220" s="76">
        <v>0.68829861111111112</v>
      </c>
      <c r="F1220" s="76">
        <v>0.69369212962962967</v>
      </c>
      <c r="G1220" s="2">
        <v>0.32361111111111113</v>
      </c>
      <c r="H1220" s="77">
        <v>0</v>
      </c>
      <c r="J1220" s="79">
        <f>IF(IF(IF(_xlfn.MAXIFS($F$2:$F1219,$C$2:$C1219,$C1220,$B$2:$B1219,$B1220,$A$2:$A1219,$A1220)=0,"",$E1220-_xlfn.MAXIFS($F$2:$F1219,$C$2:$C1219,$C1220,$B$2:$B1219,$B1220,$A$2:$A1219,$A1220))&lt;0,0,IF(_xlfn.MAXIFS($F$2:$F1219,$C$2:$C1219,$C1220,$B$2:$B1219,$B1220,$A$2:$A1219,$A1220)=0,"",$E1220-_xlfn.MAXIFS($F$2:$F1219,$C$2:$C1219,$C1220,$B$2:$B1219,$B1220,$A$2:$A1219,$A1220)))&gt;0.25,"",IF(IF(_xlfn.MAXIFS($F$2:$F1219,$C$2:$C1219,$C1220,$B$2:$B1219,$B1220,$A$2:$A1219,$A1220)=0,"",$E1220-_xlfn.MAXIFS($F$2:$F1219,$C$2:$C1219,$C1220,$B$2:$B1219,$B1220,$A$2:$A1219,$A1220))&lt;0,0,IF(_xlfn.MAXIFS($F$2:$F1219,$C$2:$C1219,$C1220,$B$2:$B1219,$B1220,$A$2:$A1219,$A1220)=0,"",$E1220-_xlfn.MAXIFS($F$2:$F1219,$C$2:$C1219,$C1220,$B$2:$B1219,$B1220,$A$2:$A1219,$A1220))))</f>
        <v>0</v>
      </c>
      <c r="K1220" s="6">
        <f t="shared" si="58"/>
        <v>16</v>
      </c>
      <c r="L1220" s="6" t="str">
        <f t="shared" si="59"/>
        <v>LATE</v>
      </c>
      <c r="M1220" s="6" t="str">
        <f t="shared" si="57"/>
        <v>N</v>
      </c>
    </row>
    <row r="1221" spans="1:17" x14ac:dyDescent="0.25">
      <c r="A1221" t="s">
        <v>47</v>
      </c>
      <c r="B1221" s="92">
        <v>46141</v>
      </c>
      <c r="C1221" t="s">
        <v>120</v>
      </c>
      <c r="D1221">
        <v>14232</v>
      </c>
      <c r="E1221" s="76">
        <v>0.68832175925925931</v>
      </c>
      <c r="F1221" s="76">
        <v>0.6897106481481482</v>
      </c>
      <c r="G1221" s="2">
        <v>8.3333333333333329E-2</v>
      </c>
      <c r="H1221" s="77">
        <v>0</v>
      </c>
      <c r="J1221" s="79">
        <f>IF(IF(IF(_xlfn.MAXIFS($F$2:$F1220,$C$2:$C1220,$C1221,$B$2:$B1220,$B1221,$A$2:$A1220,$A1221)=0,"",$E1221-_xlfn.MAXIFS($F$2:$F1220,$C$2:$C1220,$C1221,$B$2:$B1220,$B1221,$A$2:$A1220,$A1221))&lt;0,0,IF(_xlfn.MAXIFS($F$2:$F1220,$C$2:$C1220,$C1221,$B$2:$B1220,$B1221,$A$2:$A1220,$A1221)=0,"",$E1221-_xlfn.MAXIFS($F$2:$F1220,$C$2:$C1220,$C1221,$B$2:$B1220,$B1221,$A$2:$A1220,$A1221)))&gt;0.25,"",IF(IF(_xlfn.MAXIFS($F$2:$F1220,$C$2:$C1220,$C1221,$B$2:$B1220,$B1221,$A$2:$A1220,$A1221)=0,"",$E1221-_xlfn.MAXIFS($F$2:$F1220,$C$2:$C1220,$C1221,$B$2:$B1220,$B1221,$A$2:$A1220,$A1221))&lt;0,0,IF(_xlfn.MAXIFS($F$2:$F1220,$C$2:$C1220,$C1221,$B$2:$B1220,$B1221,$A$2:$A1220,$A1221)=0,"",$E1221-_xlfn.MAXIFS($F$2:$F1220,$C$2:$C1220,$C1221,$B$2:$B1220,$B1221,$A$2:$A1220,$A1221))))</f>
        <v>0</v>
      </c>
      <c r="K1221" s="6">
        <f t="shared" si="58"/>
        <v>16</v>
      </c>
      <c r="L1221" s="6" t="str">
        <f t="shared" si="59"/>
        <v>LATE</v>
      </c>
      <c r="M1221" s="6" t="str">
        <f t="shared" si="57"/>
        <v>N</v>
      </c>
    </row>
    <row r="1222" spans="1:17" x14ac:dyDescent="0.25">
      <c r="A1222" t="s">
        <v>47</v>
      </c>
      <c r="B1222" s="92">
        <v>46141</v>
      </c>
      <c r="C1222" t="s">
        <v>119</v>
      </c>
      <c r="D1222">
        <v>18432</v>
      </c>
      <c r="E1222" s="76">
        <v>0.68944444444444442</v>
      </c>
      <c r="F1222" s="76">
        <v>0.69071759259259258</v>
      </c>
      <c r="G1222" s="2">
        <v>7.6388888888888895E-2</v>
      </c>
      <c r="H1222" s="77">
        <v>1.4120370370370369E-3</v>
      </c>
      <c r="J1222" s="79">
        <f>IF(IF(IF(_xlfn.MAXIFS($F$2:$F1221,$C$2:$C1221,$C1222,$B$2:$B1221,$B1222,$A$2:$A1221,$A1222)=0,"",$E1222-_xlfn.MAXIFS($F$2:$F1221,$C$2:$C1221,$C1222,$B$2:$B1221,$B1222,$A$2:$A1221,$A1222))&lt;0,0,IF(_xlfn.MAXIFS($F$2:$F1221,$C$2:$C1221,$C1222,$B$2:$B1221,$B1222,$A$2:$A1221,$A1222)=0,"",$E1222-_xlfn.MAXIFS($F$2:$F1221,$C$2:$C1221,$C1222,$B$2:$B1221,$B1222,$A$2:$A1221,$A1222)))&gt;0.25,"",IF(IF(_xlfn.MAXIFS($F$2:$F1221,$C$2:$C1221,$C1222,$B$2:$B1221,$B1222,$A$2:$A1221,$A1222)=0,"",$E1222-_xlfn.MAXIFS($F$2:$F1221,$C$2:$C1221,$C1222,$B$2:$B1221,$B1222,$A$2:$A1221,$A1222))&lt;0,0,IF(_xlfn.MAXIFS($F$2:$F1221,$C$2:$C1221,$C1222,$B$2:$B1221,$B1222,$A$2:$A1221,$A1222)=0,"",$E1222-_xlfn.MAXIFS($F$2:$F1221,$C$2:$C1221,$C1222,$B$2:$B1221,$B1222,$A$2:$A1221,$A1222))))</f>
        <v>1.4120370370369617E-3</v>
      </c>
      <c r="K1222" s="6">
        <f t="shared" si="58"/>
        <v>16</v>
      </c>
      <c r="L1222" s="6" t="str">
        <f t="shared" si="59"/>
        <v>LATE</v>
      </c>
      <c r="M1222" s="6" t="str">
        <f t="shared" si="57"/>
        <v>N</v>
      </c>
    </row>
    <row r="1223" spans="1:17" x14ac:dyDescent="0.25">
      <c r="A1223" t="s">
        <v>47</v>
      </c>
      <c r="B1223" s="92">
        <v>46141</v>
      </c>
      <c r="C1223" t="s">
        <v>121</v>
      </c>
      <c r="D1223">
        <v>14432</v>
      </c>
      <c r="E1223" s="76">
        <v>0.69037037037037041</v>
      </c>
      <c r="F1223" s="76">
        <v>0.69502314814814814</v>
      </c>
      <c r="G1223" s="2">
        <v>0.27916666666666667</v>
      </c>
      <c r="H1223" s="77">
        <v>0</v>
      </c>
      <c r="J1223" s="79">
        <f>IF(IF(IF(_xlfn.MAXIFS($F$2:$F1222,$C$2:$C1222,$C1223,$B$2:$B1222,$B1223,$A$2:$A1222,$A1223)=0,"",$E1223-_xlfn.MAXIFS($F$2:$F1222,$C$2:$C1222,$C1223,$B$2:$B1222,$B1223,$A$2:$A1222,$A1223))&lt;0,0,IF(_xlfn.MAXIFS($F$2:$F1222,$C$2:$C1222,$C1223,$B$2:$B1222,$B1223,$A$2:$A1222,$A1223)=0,"",$E1223-_xlfn.MAXIFS($F$2:$F1222,$C$2:$C1222,$C1223,$B$2:$B1222,$B1223,$A$2:$A1222,$A1223)))&gt;0.25,"",IF(IF(_xlfn.MAXIFS($F$2:$F1222,$C$2:$C1222,$C1223,$B$2:$B1222,$B1223,$A$2:$A1222,$A1223)=0,"",$E1223-_xlfn.MAXIFS($F$2:$F1222,$C$2:$C1222,$C1223,$B$2:$B1222,$B1223,$A$2:$A1222,$A1223))&lt;0,0,IF(_xlfn.MAXIFS($F$2:$F1222,$C$2:$C1222,$C1223,$B$2:$B1222,$B1223,$A$2:$A1222,$A1223)=0,"",$E1223-_xlfn.MAXIFS($F$2:$F1222,$C$2:$C1222,$C1223,$B$2:$B1222,$B1223,$A$2:$A1222,$A1223))))</f>
        <v>0</v>
      </c>
      <c r="K1223" s="6">
        <f t="shared" si="58"/>
        <v>16</v>
      </c>
      <c r="L1223" s="6" t="str">
        <f t="shared" si="59"/>
        <v>LATE</v>
      </c>
      <c r="M1223" s="6" t="str">
        <f t="shared" si="57"/>
        <v>N</v>
      </c>
    </row>
    <row r="1224" spans="1:17" x14ac:dyDescent="0.25">
      <c r="A1224" t="s">
        <v>47</v>
      </c>
      <c r="B1224" s="92">
        <v>46141</v>
      </c>
      <c r="C1224" t="s">
        <v>120</v>
      </c>
      <c r="D1224">
        <v>19532</v>
      </c>
      <c r="E1224" s="76">
        <v>0.69135416666666671</v>
      </c>
      <c r="F1224" s="76">
        <v>0.69262731481481477</v>
      </c>
      <c r="G1224" s="2">
        <v>7.6388888888888895E-2</v>
      </c>
      <c r="H1224" s="77">
        <v>1.6435185185185185E-3</v>
      </c>
      <c r="J1224" s="79">
        <f>IF(IF(IF(_xlfn.MAXIFS($F$2:$F1223,$C$2:$C1223,$C1224,$B$2:$B1223,$B1224,$A$2:$A1223,$A1224)=0,"",$E1224-_xlfn.MAXIFS($F$2:$F1223,$C$2:$C1223,$C1224,$B$2:$B1223,$B1224,$A$2:$A1223,$A1224))&lt;0,0,IF(_xlfn.MAXIFS($F$2:$F1223,$C$2:$C1223,$C1224,$B$2:$B1223,$B1224,$A$2:$A1223,$A1224)=0,"",$E1224-_xlfn.MAXIFS($F$2:$F1223,$C$2:$C1223,$C1224,$B$2:$B1223,$B1224,$A$2:$A1223,$A1224)))&gt;0.25,"",IF(IF(_xlfn.MAXIFS($F$2:$F1223,$C$2:$C1223,$C1224,$B$2:$B1223,$B1224,$A$2:$A1223,$A1224)=0,"",$E1224-_xlfn.MAXIFS($F$2:$F1223,$C$2:$C1223,$C1224,$B$2:$B1223,$B1224,$A$2:$A1223,$A1224))&lt;0,0,IF(_xlfn.MAXIFS($F$2:$F1223,$C$2:$C1223,$C1224,$B$2:$B1223,$B1224,$A$2:$A1223,$A1224)=0,"",$E1224-_xlfn.MAXIFS($F$2:$F1223,$C$2:$C1223,$C1224,$B$2:$B1223,$B1224,$A$2:$A1223,$A1224))))</f>
        <v>1.6435185185185164E-3</v>
      </c>
      <c r="K1224" s="6">
        <f t="shared" si="58"/>
        <v>16</v>
      </c>
      <c r="L1224" s="6" t="str">
        <f t="shared" si="59"/>
        <v>LATE</v>
      </c>
      <c r="M1224" s="6" t="str">
        <f t="shared" si="57"/>
        <v>N</v>
      </c>
    </row>
    <row r="1225" spans="1:17" x14ac:dyDescent="0.25">
      <c r="A1225" t="s">
        <v>47</v>
      </c>
      <c r="B1225" s="92">
        <v>46141</v>
      </c>
      <c r="C1225" t="s">
        <v>119</v>
      </c>
      <c r="D1225">
        <v>17332</v>
      </c>
      <c r="E1225" s="76">
        <v>0.69207175925925923</v>
      </c>
      <c r="F1225" s="76">
        <v>0.69322916666666667</v>
      </c>
      <c r="G1225" s="2">
        <v>6.9444444444444448E-2</v>
      </c>
      <c r="H1225" s="77">
        <v>1.3541666666666667E-3</v>
      </c>
      <c r="J1225" s="79">
        <f>IF(IF(IF(_xlfn.MAXIFS($F$2:$F1224,$C$2:$C1224,$C1225,$B$2:$B1224,$B1225,$A$2:$A1224,$A1225)=0,"",$E1225-_xlfn.MAXIFS($F$2:$F1224,$C$2:$C1224,$C1225,$B$2:$B1224,$B1225,$A$2:$A1224,$A1225))&lt;0,0,IF(_xlfn.MAXIFS($F$2:$F1224,$C$2:$C1224,$C1225,$B$2:$B1224,$B1225,$A$2:$A1224,$A1225)=0,"",$E1225-_xlfn.MAXIFS($F$2:$F1224,$C$2:$C1224,$C1225,$B$2:$B1224,$B1225,$A$2:$A1224,$A1225)))&gt;0.25,"",IF(IF(_xlfn.MAXIFS($F$2:$F1224,$C$2:$C1224,$C1225,$B$2:$B1224,$B1225,$A$2:$A1224,$A1225)=0,"",$E1225-_xlfn.MAXIFS($F$2:$F1224,$C$2:$C1224,$C1225,$B$2:$B1224,$B1225,$A$2:$A1224,$A1225))&lt;0,0,IF(_xlfn.MAXIFS($F$2:$F1224,$C$2:$C1224,$C1225,$B$2:$B1224,$B1225,$A$2:$A1224,$A1225)=0,"",$E1225-_xlfn.MAXIFS($F$2:$F1224,$C$2:$C1224,$C1225,$B$2:$B1224,$B1225,$A$2:$A1224,$A1225))))</f>
        <v>1.3541666666666563E-3</v>
      </c>
      <c r="K1225" s="6">
        <f t="shared" si="58"/>
        <v>16</v>
      </c>
      <c r="L1225" s="6" t="str">
        <f t="shared" si="59"/>
        <v>LATE</v>
      </c>
      <c r="M1225" s="6" t="str">
        <f t="shared" si="57"/>
        <v>N</v>
      </c>
    </row>
    <row r="1226" spans="1:17" x14ac:dyDescent="0.25">
      <c r="A1226" t="s">
        <v>47</v>
      </c>
      <c r="B1226" s="92">
        <v>46141</v>
      </c>
      <c r="C1226" t="s">
        <v>121</v>
      </c>
      <c r="D1226">
        <v>18432</v>
      </c>
      <c r="E1226" s="76">
        <v>0.69291666666666663</v>
      </c>
      <c r="F1226" s="76">
        <v>0.69771990740740741</v>
      </c>
      <c r="G1226" s="2">
        <v>0.28819444444444442</v>
      </c>
      <c r="H1226" s="77">
        <v>0</v>
      </c>
      <c r="J1226" s="79">
        <f>IF(IF(IF(_xlfn.MAXIFS($F$2:$F1225,$C$2:$C1225,$C1226,$B$2:$B1225,$B1226,$A$2:$A1225,$A1226)=0,"",$E1226-_xlfn.MAXIFS($F$2:$F1225,$C$2:$C1225,$C1226,$B$2:$B1225,$B1226,$A$2:$A1225,$A1226))&lt;0,0,IF(_xlfn.MAXIFS($F$2:$F1225,$C$2:$C1225,$C1226,$B$2:$B1225,$B1226,$A$2:$A1225,$A1226)=0,"",$E1226-_xlfn.MAXIFS($F$2:$F1225,$C$2:$C1225,$C1226,$B$2:$B1225,$B1226,$A$2:$A1225,$A1226)))&gt;0.25,"",IF(IF(_xlfn.MAXIFS($F$2:$F1225,$C$2:$C1225,$C1226,$B$2:$B1225,$B1226,$A$2:$A1225,$A1226)=0,"",$E1226-_xlfn.MAXIFS($F$2:$F1225,$C$2:$C1225,$C1226,$B$2:$B1225,$B1226,$A$2:$A1225,$A1226))&lt;0,0,IF(_xlfn.MAXIFS($F$2:$F1225,$C$2:$C1225,$C1226,$B$2:$B1225,$B1226,$A$2:$A1225,$A1226)=0,"",$E1226-_xlfn.MAXIFS($F$2:$F1225,$C$2:$C1225,$C1226,$B$2:$B1225,$B1226,$A$2:$A1225,$A1226))))</f>
        <v>0</v>
      </c>
      <c r="K1226" s="6">
        <f t="shared" si="58"/>
        <v>16</v>
      </c>
      <c r="L1226" s="6" t="str">
        <f t="shared" si="59"/>
        <v>LATE</v>
      </c>
      <c r="M1226" s="6" t="str">
        <f t="shared" si="57"/>
        <v>N</v>
      </c>
    </row>
    <row r="1227" spans="1:17" x14ac:dyDescent="0.25">
      <c r="A1227" t="s">
        <v>47</v>
      </c>
      <c r="B1227" s="92">
        <v>46141</v>
      </c>
      <c r="C1227" t="s">
        <v>119</v>
      </c>
      <c r="D1227">
        <v>14232</v>
      </c>
      <c r="E1227" s="76">
        <v>0.69416666666666671</v>
      </c>
      <c r="F1227" s="76">
        <v>0.69538194444444446</v>
      </c>
      <c r="G1227" s="2">
        <v>7.2916666666666671E-2</v>
      </c>
      <c r="H1227" s="77">
        <v>9.3749999999999997E-4</v>
      </c>
      <c r="J1227" s="79">
        <f>IF(IF(IF(_xlfn.MAXIFS($F$2:$F1226,$C$2:$C1226,$C1227,$B$2:$B1226,$B1227,$A$2:$A1226,$A1227)=0,"",$E1227-_xlfn.MAXIFS($F$2:$F1226,$C$2:$C1226,$C1227,$B$2:$B1226,$B1227,$A$2:$A1226,$A1227))&lt;0,0,IF(_xlfn.MAXIFS($F$2:$F1226,$C$2:$C1226,$C1227,$B$2:$B1226,$B1227,$A$2:$A1226,$A1227)=0,"",$E1227-_xlfn.MAXIFS($F$2:$F1226,$C$2:$C1226,$C1227,$B$2:$B1226,$B1227,$A$2:$A1226,$A1227)))&gt;0.25,"",IF(IF(_xlfn.MAXIFS($F$2:$F1226,$C$2:$C1226,$C1227,$B$2:$B1226,$B1227,$A$2:$A1226,$A1227)=0,"",$E1227-_xlfn.MAXIFS($F$2:$F1226,$C$2:$C1226,$C1227,$B$2:$B1226,$B1227,$A$2:$A1226,$A1227))&lt;0,0,IF(_xlfn.MAXIFS($F$2:$F1226,$C$2:$C1226,$C1227,$B$2:$B1226,$B1227,$A$2:$A1226,$A1227)=0,"",$E1227-_xlfn.MAXIFS($F$2:$F1226,$C$2:$C1226,$C1227,$B$2:$B1226,$B1227,$A$2:$A1226,$A1227))))</f>
        <v>9.3750000000003553E-4</v>
      </c>
      <c r="K1227" s="6">
        <f t="shared" si="58"/>
        <v>16</v>
      </c>
      <c r="L1227" s="6" t="str">
        <f t="shared" si="59"/>
        <v>LATE</v>
      </c>
      <c r="M1227" s="6" t="str">
        <f t="shared" si="57"/>
        <v>N</v>
      </c>
    </row>
    <row r="1228" spans="1:17" x14ac:dyDescent="0.25">
      <c r="A1228" t="s">
        <v>47</v>
      </c>
      <c r="B1228" s="92">
        <v>46141</v>
      </c>
      <c r="C1228" t="s">
        <v>120</v>
      </c>
      <c r="D1228">
        <v>20431</v>
      </c>
      <c r="E1228" s="76">
        <v>0.69421296296296298</v>
      </c>
      <c r="F1228" s="76">
        <v>0.69548611111111114</v>
      </c>
      <c r="G1228" s="2">
        <v>7.6388888888888895E-2</v>
      </c>
      <c r="H1228" s="77">
        <v>1.5856481481481481E-3</v>
      </c>
      <c r="J1228" s="79">
        <f>IF(IF(IF(_xlfn.MAXIFS($F$2:$F1227,$C$2:$C1227,$C1228,$B$2:$B1227,$B1228,$A$2:$A1227,$A1228)=0,"",$E1228-_xlfn.MAXIFS($F$2:$F1227,$C$2:$C1227,$C1228,$B$2:$B1227,$B1228,$A$2:$A1227,$A1228))&lt;0,0,IF(_xlfn.MAXIFS($F$2:$F1227,$C$2:$C1227,$C1228,$B$2:$B1227,$B1228,$A$2:$A1227,$A1228)=0,"",$E1228-_xlfn.MAXIFS($F$2:$F1227,$C$2:$C1227,$C1228,$B$2:$B1227,$B1228,$A$2:$A1227,$A1228)))&gt;0.25,"",IF(IF(_xlfn.MAXIFS($F$2:$F1227,$C$2:$C1227,$C1228,$B$2:$B1227,$B1228,$A$2:$A1227,$A1228)=0,"",$E1228-_xlfn.MAXIFS($F$2:$F1227,$C$2:$C1227,$C1228,$B$2:$B1227,$B1228,$A$2:$A1227,$A1228))&lt;0,0,IF(_xlfn.MAXIFS($F$2:$F1227,$C$2:$C1227,$C1228,$B$2:$B1227,$B1228,$A$2:$A1227,$A1228)=0,"",$E1228-_xlfn.MAXIFS($F$2:$F1227,$C$2:$C1227,$C1228,$B$2:$B1227,$B1228,$A$2:$A1227,$A1228))))</f>
        <v>1.585648148148211E-3</v>
      </c>
      <c r="K1228" s="6">
        <f t="shared" si="58"/>
        <v>16</v>
      </c>
      <c r="L1228" s="6" t="str">
        <f t="shared" si="59"/>
        <v>LATE</v>
      </c>
      <c r="M1228" s="6" t="str">
        <f t="shared" si="57"/>
        <v>N</v>
      </c>
    </row>
    <row r="1229" spans="1:17" x14ac:dyDescent="0.25">
      <c r="A1229" t="s">
        <v>47</v>
      </c>
      <c r="B1229" s="92">
        <v>46141</v>
      </c>
      <c r="C1229" t="s">
        <v>121</v>
      </c>
      <c r="D1229">
        <v>17332</v>
      </c>
      <c r="E1229" s="76">
        <v>0.69496527777777772</v>
      </c>
      <c r="F1229" s="76">
        <v>0.70173611111111112</v>
      </c>
      <c r="G1229" s="2">
        <v>0.40625</v>
      </c>
      <c r="H1229" s="77">
        <v>0</v>
      </c>
      <c r="J1229" s="79">
        <f>IF(IF(IF(_xlfn.MAXIFS($F$2:$F1228,$C$2:$C1228,$C1229,$B$2:$B1228,$B1229,$A$2:$A1228,$A1229)=0,"",$E1229-_xlfn.MAXIFS($F$2:$F1228,$C$2:$C1228,$C1229,$B$2:$B1228,$B1229,$A$2:$A1228,$A1229))&lt;0,0,IF(_xlfn.MAXIFS($F$2:$F1228,$C$2:$C1228,$C1229,$B$2:$B1228,$B1229,$A$2:$A1228,$A1229)=0,"",$E1229-_xlfn.MAXIFS($F$2:$F1228,$C$2:$C1228,$C1229,$B$2:$B1228,$B1229,$A$2:$A1228,$A1229)))&gt;0.25,"",IF(IF(_xlfn.MAXIFS($F$2:$F1228,$C$2:$C1228,$C1229,$B$2:$B1228,$B1229,$A$2:$A1228,$A1229)=0,"",$E1229-_xlfn.MAXIFS($F$2:$F1228,$C$2:$C1228,$C1229,$B$2:$B1228,$B1229,$A$2:$A1228,$A1229))&lt;0,0,IF(_xlfn.MAXIFS($F$2:$F1228,$C$2:$C1228,$C1229,$B$2:$B1228,$B1229,$A$2:$A1228,$A1229)=0,"",$E1229-_xlfn.MAXIFS($F$2:$F1228,$C$2:$C1228,$C1229,$B$2:$B1228,$B1229,$A$2:$A1228,$A1229))))</f>
        <v>0</v>
      </c>
      <c r="K1229" s="6">
        <f t="shared" si="58"/>
        <v>16</v>
      </c>
      <c r="L1229" s="6" t="str">
        <f t="shared" si="59"/>
        <v>LATE</v>
      </c>
      <c r="M1229" s="6" t="str">
        <f t="shared" si="57"/>
        <v>N</v>
      </c>
      <c r="Q1229" s="80"/>
    </row>
    <row r="1230" spans="1:17" x14ac:dyDescent="0.25">
      <c r="A1230" t="s">
        <v>47</v>
      </c>
      <c r="B1230" s="92">
        <v>46141</v>
      </c>
      <c r="C1230" t="s">
        <v>120</v>
      </c>
      <c r="D1230">
        <v>25331</v>
      </c>
      <c r="E1230" s="76">
        <v>0.69718749999999996</v>
      </c>
      <c r="F1230" s="76">
        <v>0.69846064814814812</v>
      </c>
      <c r="G1230" s="2">
        <v>7.6388888888888895E-2</v>
      </c>
      <c r="H1230" s="77">
        <v>1.7013888888888888E-3</v>
      </c>
      <c r="J1230" s="79">
        <f>IF(IF(IF(_xlfn.MAXIFS($F$2:$F1229,$C$2:$C1229,$C1230,$B$2:$B1229,$B1230,$A$2:$A1229,$A1230)=0,"",$E1230-_xlfn.MAXIFS($F$2:$F1229,$C$2:$C1229,$C1230,$B$2:$B1229,$B1230,$A$2:$A1229,$A1230))&lt;0,0,IF(_xlfn.MAXIFS($F$2:$F1229,$C$2:$C1229,$C1230,$B$2:$B1229,$B1230,$A$2:$A1229,$A1230)=0,"",$E1230-_xlfn.MAXIFS($F$2:$F1229,$C$2:$C1229,$C1230,$B$2:$B1229,$B1230,$A$2:$A1229,$A1230)))&gt;0.25,"",IF(IF(_xlfn.MAXIFS($F$2:$F1229,$C$2:$C1229,$C1230,$B$2:$B1229,$B1230,$A$2:$A1229,$A1230)=0,"",$E1230-_xlfn.MAXIFS($F$2:$F1229,$C$2:$C1229,$C1230,$B$2:$B1229,$B1230,$A$2:$A1229,$A1230))&lt;0,0,IF(_xlfn.MAXIFS($F$2:$F1229,$C$2:$C1229,$C1230,$B$2:$B1229,$B1230,$A$2:$A1229,$A1230)=0,"",$E1230-_xlfn.MAXIFS($F$2:$F1229,$C$2:$C1229,$C1230,$B$2:$B1229,$B1230,$A$2:$A1229,$A1230))))</f>
        <v>1.7013888888888218E-3</v>
      </c>
      <c r="K1230" s="6">
        <f t="shared" si="58"/>
        <v>16</v>
      </c>
      <c r="L1230" s="6" t="str">
        <f t="shared" si="59"/>
        <v>LATE</v>
      </c>
      <c r="M1230" s="6" t="str">
        <f t="shared" si="57"/>
        <v>N</v>
      </c>
    </row>
    <row r="1231" spans="1:17" x14ac:dyDescent="0.25">
      <c r="A1231" t="s">
        <v>47</v>
      </c>
      <c r="B1231" s="92">
        <v>46141</v>
      </c>
      <c r="C1231" t="s">
        <v>119</v>
      </c>
      <c r="D1231">
        <v>19532</v>
      </c>
      <c r="E1231" s="76">
        <v>0.69748842592592597</v>
      </c>
      <c r="F1231" s="76">
        <v>0.6991087962962963</v>
      </c>
      <c r="G1231" s="2">
        <v>9.7222222222222224E-2</v>
      </c>
      <c r="H1231" s="77">
        <v>2.1064814814814813E-3</v>
      </c>
      <c r="J1231" s="79">
        <f>IF(IF(IF(_xlfn.MAXIFS($F$2:$F1230,$C$2:$C1230,$C1231,$B$2:$B1230,$B1231,$A$2:$A1230,$A1231)=0,"",$E1231-_xlfn.MAXIFS($F$2:$F1230,$C$2:$C1230,$C1231,$B$2:$B1230,$B1231,$A$2:$A1230,$A1231))&lt;0,0,IF(_xlfn.MAXIFS($F$2:$F1230,$C$2:$C1230,$C1231,$B$2:$B1230,$B1231,$A$2:$A1230,$A1231)=0,"",$E1231-_xlfn.MAXIFS($F$2:$F1230,$C$2:$C1230,$C1231,$B$2:$B1230,$B1231,$A$2:$A1230,$A1231)))&gt;0.25,"",IF(IF(_xlfn.MAXIFS($F$2:$F1230,$C$2:$C1230,$C1231,$B$2:$B1230,$B1231,$A$2:$A1230,$A1231)=0,"",$E1231-_xlfn.MAXIFS($F$2:$F1230,$C$2:$C1230,$C1231,$B$2:$B1230,$B1231,$A$2:$A1230,$A1231))&lt;0,0,IF(_xlfn.MAXIFS($F$2:$F1230,$C$2:$C1230,$C1231,$B$2:$B1230,$B1231,$A$2:$A1230,$A1231)=0,"",$E1231-_xlfn.MAXIFS($F$2:$F1230,$C$2:$C1230,$C1231,$B$2:$B1230,$B1231,$A$2:$A1230,$A1231))))</f>
        <v>2.1064814814815147E-3</v>
      </c>
      <c r="K1231" s="6">
        <f t="shared" si="58"/>
        <v>16</v>
      </c>
      <c r="L1231" s="6" t="str">
        <f t="shared" si="59"/>
        <v>LATE</v>
      </c>
      <c r="M1231" s="6" t="str">
        <f t="shared" si="57"/>
        <v>N</v>
      </c>
    </row>
    <row r="1232" spans="1:17" x14ac:dyDescent="0.25">
      <c r="A1232" t="s">
        <v>47</v>
      </c>
      <c r="B1232" s="92">
        <v>46141</v>
      </c>
      <c r="C1232" t="s">
        <v>121</v>
      </c>
      <c r="D1232">
        <v>14232</v>
      </c>
      <c r="E1232" s="76">
        <v>0.69873842592592594</v>
      </c>
      <c r="F1232" s="76">
        <v>0.70417824074074076</v>
      </c>
      <c r="G1232" s="2">
        <v>0.3263888888888889</v>
      </c>
      <c r="H1232" s="77">
        <v>0</v>
      </c>
      <c r="J1232" s="79">
        <f>IF(IF(IF(_xlfn.MAXIFS($F$2:$F1231,$C$2:$C1231,$C1232,$B$2:$B1231,$B1232,$A$2:$A1231,$A1232)=0,"",$E1232-_xlfn.MAXIFS($F$2:$F1231,$C$2:$C1231,$C1232,$B$2:$B1231,$B1232,$A$2:$A1231,$A1232))&lt;0,0,IF(_xlfn.MAXIFS($F$2:$F1231,$C$2:$C1231,$C1232,$B$2:$B1231,$B1232,$A$2:$A1231,$A1232)=0,"",$E1232-_xlfn.MAXIFS($F$2:$F1231,$C$2:$C1231,$C1232,$B$2:$B1231,$B1232,$A$2:$A1231,$A1232)))&gt;0.25,"",IF(IF(_xlfn.MAXIFS($F$2:$F1231,$C$2:$C1231,$C1232,$B$2:$B1231,$B1232,$A$2:$A1231,$A1232)=0,"",$E1232-_xlfn.MAXIFS($F$2:$F1231,$C$2:$C1231,$C1232,$B$2:$B1231,$B1232,$A$2:$A1231,$A1232))&lt;0,0,IF(_xlfn.MAXIFS($F$2:$F1231,$C$2:$C1231,$C1232,$B$2:$B1231,$B1232,$A$2:$A1231,$A1232)=0,"",$E1232-_xlfn.MAXIFS($F$2:$F1231,$C$2:$C1231,$C1232,$B$2:$B1231,$B1232,$A$2:$A1231,$A1232))))</f>
        <v>0</v>
      </c>
      <c r="K1232" s="6">
        <f t="shared" si="58"/>
        <v>16</v>
      </c>
      <c r="L1232" s="6" t="str">
        <f t="shared" si="59"/>
        <v>LATE</v>
      </c>
      <c r="M1232" s="6" t="str">
        <f t="shared" si="57"/>
        <v>N</v>
      </c>
    </row>
    <row r="1233" spans="1:13" x14ac:dyDescent="0.25">
      <c r="A1233" t="s">
        <v>47</v>
      </c>
      <c r="B1233" s="92">
        <v>46141</v>
      </c>
      <c r="C1233" t="s">
        <v>120</v>
      </c>
      <c r="D1233">
        <v>17232</v>
      </c>
      <c r="E1233" s="76">
        <v>0.69938657407407412</v>
      </c>
      <c r="F1233" s="76">
        <v>0.7003125</v>
      </c>
      <c r="G1233" s="2">
        <v>5.5555555555555552E-2</v>
      </c>
      <c r="H1233" s="77">
        <v>9.2592592592592596E-4</v>
      </c>
      <c r="J1233" s="79">
        <f>IF(IF(IF(_xlfn.MAXIFS($F$2:$F1232,$C$2:$C1232,$C1233,$B$2:$B1232,$B1233,$A$2:$A1232,$A1233)=0,"",$E1233-_xlfn.MAXIFS($F$2:$F1232,$C$2:$C1232,$C1233,$B$2:$B1232,$B1233,$A$2:$A1232,$A1233))&lt;0,0,IF(_xlfn.MAXIFS($F$2:$F1232,$C$2:$C1232,$C1233,$B$2:$B1232,$B1233,$A$2:$A1232,$A1233)=0,"",$E1233-_xlfn.MAXIFS($F$2:$F1232,$C$2:$C1232,$C1233,$B$2:$B1232,$B1233,$A$2:$A1232,$A1233)))&gt;0.25,"",IF(IF(_xlfn.MAXIFS($F$2:$F1232,$C$2:$C1232,$C1233,$B$2:$B1232,$B1233,$A$2:$A1232,$A1233)=0,"",$E1233-_xlfn.MAXIFS($F$2:$F1232,$C$2:$C1232,$C1233,$B$2:$B1232,$B1233,$A$2:$A1232,$A1233))&lt;0,0,IF(_xlfn.MAXIFS($F$2:$F1232,$C$2:$C1232,$C1233,$B$2:$B1232,$B1233,$A$2:$A1232,$A1233)=0,"",$E1233-_xlfn.MAXIFS($F$2:$F1232,$C$2:$C1232,$C1233,$B$2:$B1232,$B1233,$A$2:$A1232,$A1233))))</f>
        <v>9.2592592592599665E-4</v>
      </c>
      <c r="K1233" s="6">
        <f t="shared" si="58"/>
        <v>16</v>
      </c>
      <c r="L1233" s="6" t="str">
        <f t="shared" si="59"/>
        <v>LATE</v>
      </c>
      <c r="M1233" s="6" t="str">
        <f t="shared" si="57"/>
        <v>N</v>
      </c>
    </row>
    <row r="1234" spans="1:13" x14ac:dyDescent="0.25">
      <c r="A1234" t="s">
        <v>47</v>
      </c>
      <c r="B1234" s="92">
        <v>46141</v>
      </c>
      <c r="C1234" t="s">
        <v>119</v>
      </c>
      <c r="D1234">
        <v>20431</v>
      </c>
      <c r="E1234" s="76">
        <v>0.70028935185185182</v>
      </c>
      <c r="F1234" s="76">
        <v>0.70173611111111112</v>
      </c>
      <c r="G1234" s="2">
        <v>8.6805555555555552E-2</v>
      </c>
      <c r="H1234" s="77">
        <v>1.1805555555555556E-3</v>
      </c>
      <c r="J1234" s="79">
        <f>IF(IF(IF(_xlfn.MAXIFS($F$2:$F1233,$C$2:$C1233,$C1234,$B$2:$B1233,$B1234,$A$2:$A1233,$A1234)=0,"",$E1234-_xlfn.MAXIFS($F$2:$F1233,$C$2:$C1233,$C1234,$B$2:$B1233,$B1234,$A$2:$A1233,$A1234))&lt;0,0,IF(_xlfn.MAXIFS($F$2:$F1233,$C$2:$C1233,$C1234,$B$2:$B1233,$B1234,$A$2:$A1233,$A1234)=0,"",$E1234-_xlfn.MAXIFS($F$2:$F1233,$C$2:$C1233,$C1234,$B$2:$B1233,$B1234,$A$2:$A1233,$A1234)))&gt;0.25,"",IF(IF(_xlfn.MAXIFS($F$2:$F1233,$C$2:$C1233,$C1234,$B$2:$B1233,$B1234,$A$2:$A1233,$A1234)=0,"",$E1234-_xlfn.MAXIFS($F$2:$F1233,$C$2:$C1233,$C1234,$B$2:$B1233,$B1234,$A$2:$A1233,$A1234))&lt;0,0,IF(_xlfn.MAXIFS($F$2:$F1233,$C$2:$C1233,$C1234,$B$2:$B1233,$B1234,$A$2:$A1233,$A1234)=0,"",$E1234-_xlfn.MAXIFS($F$2:$F1233,$C$2:$C1233,$C1234,$B$2:$B1233,$B1234,$A$2:$A1233,$A1234))))</f>
        <v>1.1805555555555181E-3</v>
      </c>
      <c r="K1234" s="6">
        <f t="shared" si="58"/>
        <v>16</v>
      </c>
      <c r="L1234" s="6" t="str">
        <f t="shared" si="59"/>
        <v>LATE</v>
      </c>
      <c r="M1234" s="6" t="str">
        <f t="shared" si="57"/>
        <v>N</v>
      </c>
    </row>
    <row r="1235" spans="1:13" x14ac:dyDescent="0.25">
      <c r="A1235" t="s">
        <v>47</v>
      </c>
      <c r="B1235" s="92">
        <v>46141</v>
      </c>
      <c r="C1235" t="s">
        <v>121</v>
      </c>
      <c r="D1235">
        <v>19532</v>
      </c>
      <c r="E1235" s="76">
        <v>0.70148148148148148</v>
      </c>
      <c r="F1235" s="76">
        <v>0.70657407407407402</v>
      </c>
      <c r="G1235" s="2">
        <v>0.30555555555555558</v>
      </c>
      <c r="H1235" s="77">
        <v>0</v>
      </c>
      <c r="J1235" s="79">
        <f>IF(IF(IF(_xlfn.MAXIFS($F$2:$F1234,$C$2:$C1234,$C1235,$B$2:$B1234,$B1235,$A$2:$A1234,$A1235)=0,"",$E1235-_xlfn.MAXIFS($F$2:$F1234,$C$2:$C1234,$C1235,$B$2:$B1234,$B1235,$A$2:$A1234,$A1235))&lt;0,0,IF(_xlfn.MAXIFS($F$2:$F1234,$C$2:$C1234,$C1235,$B$2:$B1234,$B1235,$A$2:$A1234,$A1235)=0,"",$E1235-_xlfn.MAXIFS($F$2:$F1234,$C$2:$C1234,$C1235,$B$2:$B1234,$B1235,$A$2:$A1234,$A1235)))&gt;0.25,"",IF(IF(_xlfn.MAXIFS($F$2:$F1234,$C$2:$C1234,$C1235,$B$2:$B1234,$B1235,$A$2:$A1234,$A1235)=0,"",$E1235-_xlfn.MAXIFS($F$2:$F1234,$C$2:$C1234,$C1235,$B$2:$B1234,$B1235,$A$2:$A1234,$A1235))&lt;0,0,IF(_xlfn.MAXIFS($F$2:$F1234,$C$2:$C1234,$C1235,$B$2:$B1234,$B1235,$A$2:$A1234,$A1235)=0,"",$E1235-_xlfn.MAXIFS($F$2:$F1234,$C$2:$C1234,$C1235,$B$2:$B1234,$B1235,$A$2:$A1234,$A1235))))</f>
        <v>0</v>
      </c>
      <c r="K1235" s="6">
        <f t="shared" si="58"/>
        <v>16</v>
      </c>
      <c r="L1235" s="6" t="str">
        <f t="shared" si="59"/>
        <v>LATE</v>
      </c>
      <c r="M1235" s="6" t="str">
        <f t="shared" si="57"/>
        <v>N</v>
      </c>
    </row>
    <row r="1236" spans="1:13" x14ac:dyDescent="0.25">
      <c r="A1236" t="s">
        <v>47</v>
      </c>
      <c r="B1236" s="92">
        <v>46141</v>
      </c>
      <c r="C1236" t="s">
        <v>120</v>
      </c>
      <c r="D1236">
        <v>18132</v>
      </c>
      <c r="E1236" s="76">
        <v>0.70156249999999998</v>
      </c>
      <c r="F1236" s="76">
        <v>0.70231481481481484</v>
      </c>
      <c r="G1236" s="2">
        <v>4.5138888888888888E-2</v>
      </c>
      <c r="H1236" s="77">
        <v>1.25E-3</v>
      </c>
      <c r="J1236" s="79">
        <f>IF(IF(IF(_xlfn.MAXIFS($F$2:$F1235,$C$2:$C1235,$C1236,$B$2:$B1235,$B1236,$A$2:$A1235,$A1236)=0,"",$E1236-_xlfn.MAXIFS($F$2:$F1235,$C$2:$C1235,$C1236,$B$2:$B1235,$B1236,$A$2:$A1235,$A1236))&lt;0,0,IF(_xlfn.MAXIFS($F$2:$F1235,$C$2:$C1235,$C1236,$B$2:$B1235,$B1236,$A$2:$A1235,$A1236)=0,"",$E1236-_xlfn.MAXIFS($F$2:$F1235,$C$2:$C1235,$C1236,$B$2:$B1235,$B1236,$A$2:$A1235,$A1236)))&gt;0.25,"",IF(IF(_xlfn.MAXIFS($F$2:$F1235,$C$2:$C1235,$C1236,$B$2:$B1235,$B1236,$A$2:$A1235,$A1236)=0,"",$E1236-_xlfn.MAXIFS($F$2:$F1235,$C$2:$C1235,$C1236,$B$2:$B1235,$B1236,$A$2:$A1235,$A1236))&lt;0,0,IF(_xlfn.MAXIFS($F$2:$F1235,$C$2:$C1235,$C1236,$B$2:$B1235,$B1236,$A$2:$A1235,$A1236)=0,"",$E1236-_xlfn.MAXIFS($F$2:$F1235,$C$2:$C1235,$C1236,$B$2:$B1235,$B1236,$A$2:$A1235,$A1236))))</f>
        <v>1.2499999999999734E-3</v>
      </c>
      <c r="K1236" s="6">
        <f t="shared" si="58"/>
        <v>16</v>
      </c>
      <c r="L1236" s="6" t="str">
        <f t="shared" si="59"/>
        <v>LATE</v>
      </c>
      <c r="M1236" s="6" t="str">
        <f t="shared" si="57"/>
        <v>N</v>
      </c>
    </row>
    <row r="1237" spans="1:13" x14ac:dyDescent="0.25">
      <c r="A1237" t="s">
        <v>47</v>
      </c>
      <c r="B1237" s="92">
        <v>46141</v>
      </c>
      <c r="C1237" t="s">
        <v>119</v>
      </c>
      <c r="D1237">
        <v>25331</v>
      </c>
      <c r="E1237" s="76">
        <v>0.70222222222222219</v>
      </c>
      <c r="F1237" s="76">
        <v>0.70355324074074077</v>
      </c>
      <c r="G1237" s="2">
        <v>7.9861111111111105E-2</v>
      </c>
      <c r="H1237" s="77">
        <v>4.861111111111111E-4</v>
      </c>
      <c r="J1237" s="79">
        <f>IF(IF(IF(_xlfn.MAXIFS($F$2:$F1236,$C$2:$C1236,$C1237,$B$2:$B1236,$B1237,$A$2:$A1236,$A1237)=0,"",$E1237-_xlfn.MAXIFS($F$2:$F1236,$C$2:$C1236,$C1237,$B$2:$B1236,$B1237,$A$2:$A1236,$A1237))&lt;0,0,IF(_xlfn.MAXIFS($F$2:$F1236,$C$2:$C1236,$C1237,$B$2:$B1236,$B1237,$A$2:$A1236,$A1237)=0,"",$E1237-_xlfn.MAXIFS($F$2:$F1236,$C$2:$C1236,$C1237,$B$2:$B1236,$B1237,$A$2:$A1236,$A1237)))&gt;0.25,"",IF(IF(_xlfn.MAXIFS($F$2:$F1236,$C$2:$C1236,$C1237,$B$2:$B1236,$B1237,$A$2:$A1236,$A1237)=0,"",$E1237-_xlfn.MAXIFS($F$2:$F1236,$C$2:$C1236,$C1237,$B$2:$B1236,$B1237,$A$2:$A1236,$A1237))&lt;0,0,IF(_xlfn.MAXIFS($F$2:$F1236,$C$2:$C1236,$C1237,$B$2:$B1236,$B1237,$A$2:$A1236,$A1237)=0,"",$E1237-_xlfn.MAXIFS($F$2:$F1236,$C$2:$C1236,$C1237,$B$2:$B1236,$B1237,$A$2:$A1236,$A1237))))</f>
        <v>4.8611111111107608E-4</v>
      </c>
      <c r="K1237" s="6">
        <f t="shared" si="58"/>
        <v>16</v>
      </c>
      <c r="L1237" s="6" t="str">
        <f t="shared" si="59"/>
        <v>LATE</v>
      </c>
      <c r="M1237" s="6" t="str">
        <f t="shared" si="57"/>
        <v>N</v>
      </c>
    </row>
    <row r="1238" spans="1:13" x14ac:dyDescent="0.25">
      <c r="A1238" t="s">
        <v>47</v>
      </c>
      <c r="B1238" s="92">
        <v>46141</v>
      </c>
      <c r="C1238" t="s">
        <v>120</v>
      </c>
      <c r="D1238">
        <v>14432</v>
      </c>
      <c r="E1238" s="76">
        <v>0.70319444444444446</v>
      </c>
      <c r="F1238" s="76">
        <v>0.70400462962962962</v>
      </c>
      <c r="G1238" s="2">
        <v>4.8611111111111112E-2</v>
      </c>
      <c r="H1238" s="77">
        <v>8.7962962962962962E-4</v>
      </c>
      <c r="J1238" s="79">
        <f>IF(IF(IF(_xlfn.MAXIFS($F$2:$F1237,$C$2:$C1237,$C1238,$B$2:$B1237,$B1238,$A$2:$A1237,$A1238)=0,"",$E1238-_xlfn.MAXIFS($F$2:$F1237,$C$2:$C1237,$C1238,$B$2:$B1237,$B1238,$A$2:$A1237,$A1238))&lt;0,0,IF(_xlfn.MAXIFS($F$2:$F1237,$C$2:$C1237,$C1238,$B$2:$B1237,$B1238,$A$2:$A1237,$A1238)=0,"",$E1238-_xlfn.MAXIFS($F$2:$F1237,$C$2:$C1237,$C1238,$B$2:$B1237,$B1238,$A$2:$A1237,$A1238)))&gt;0.25,"",IF(IF(_xlfn.MAXIFS($F$2:$F1237,$C$2:$C1237,$C1238,$B$2:$B1237,$B1238,$A$2:$A1237,$A1238)=0,"",$E1238-_xlfn.MAXIFS($F$2:$F1237,$C$2:$C1237,$C1238,$B$2:$B1237,$B1238,$A$2:$A1237,$A1238))&lt;0,0,IF(_xlfn.MAXIFS($F$2:$F1237,$C$2:$C1237,$C1238,$B$2:$B1237,$B1238,$A$2:$A1237,$A1238)=0,"",$E1238-_xlfn.MAXIFS($F$2:$F1237,$C$2:$C1237,$C1238,$B$2:$B1237,$B1238,$A$2:$A1237,$A1238))))</f>
        <v>8.796296296296191E-4</v>
      </c>
      <c r="K1238" s="6">
        <f t="shared" si="58"/>
        <v>16</v>
      </c>
      <c r="L1238" s="6" t="str">
        <f t="shared" si="59"/>
        <v>LATE</v>
      </c>
      <c r="M1238" s="6" t="str">
        <f t="shared" si="57"/>
        <v>N</v>
      </c>
    </row>
    <row r="1239" spans="1:13" x14ac:dyDescent="0.25">
      <c r="A1239" t="s">
        <v>47</v>
      </c>
      <c r="B1239" s="92">
        <v>46141</v>
      </c>
      <c r="C1239" t="s">
        <v>121</v>
      </c>
      <c r="D1239">
        <v>20431</v>
      </c>
      <c r="E1239" s="76">
        <v>0.70451388888888888</v>
      </c>
      <c r="F1239" s="76">
        <v>0.70787037037037037</v>
      </c>
      <c r="G1239" s="2">
        <v>0.2013888888888889</v>
      </c>
      <c r="H1239" s="77">
        <v>0</v>
      </c>
      <c r="J1239" s="79">
        <f>IF(IF(IF(_xlfn.MAXIFS($F$2:$F1238,$C$2:$C1238,$C1239,$B$2:$B1238,$B1239,$A$2:$A1238,$A1239)=0,"",$E1239-_xlfn.MAXIFS($F$2:$F1238,$C$2:$C1238,$C1239,$B$2:$B1238,$B1239,$A$2:$A1238,$A1239))&lt;0,0,IF(_xlfn.MAXIFS($F$2:$F1238,$C$2:$C1238,$C1239,$B$2:$B1238,$B1239,$A$2:$A1238,$A1239)=0,"",$E1239-_xlfn.MAXIFS($F$2:$F1238,$C$2:$C1238,$C1239,$B$2:$B1238,$B1239,$A$2:$A1238,$A1239)))&gt;0.25,"",IF(IF(_xlfn.MAXIFS($F$2:$F1238,$C$2:$C1238,$C1239,$B$2:$B1238,$B1239,$A$2:$A1238,$A1239)=0,"",$E1239-_xlfn.MAXIFS($F$2:$F1238,$C$2:$C1238,$C1239,$B$2:$B1238,$B1239,$A$2:$A1238,$A1239))&lt;0,0,IF(_xlfn.MAXIFS($F$2:$F1238,$C$2:$C1238,$C1239,$B$2:$B1238,$B1239,$A$2:$A1238,$A1239)=0,"",$E1239-_xlfn.MAXIFS($F$2:$F1238,$C$2:$C1238,$C1239,$B$2:$B1238,$B1239,$A$2:$A1238,$A1239))))</f>
        <v>0</v>
      </c>
      <c r="K1239" s="6">
        <f t="shared" si="58"/>
        <v>16</v>
      </c>
      <c r="L1239" s="6" t="str">
        <f t="shared" si="59"/>
        <v>LATE</v>
      </c>
      <c r="M1239" s="6" t="str">
        <f t="shared" si="57"/>
        <v>N</v>
      </c>
    </row>
    <row r="1240" spans="1:13" x14ac:dyDescent="0.25">
      <c r="A1240" t="s">
        <v>47</v>
      </c>
      <c r="B1240" s="92">
        <v>46141</v>
      </c>
      <c r="C1240" t="s">
        <v>119</v>
      </c>
      <c r="D1240">
        <v>17232</v>
      </c>
      <c r="E1240" s="76">
        <v>0.70494212962962965</v>
      </c>
      <c r="F1240" s="76">
        <v>0.70644675925925926</v>
      </c>
      <c r="G1240" s="2">
        <v>9.0277777777777776E-2</v>
      </c>
      <c r="H1240" s="77">
        <v>1.3888888888888889E-3</v>
      </c>
      <c r="J1240" s="79">
        <f>IF(IF(IF(_xlfn.MAXIFS($F$2:$F1239,$C$2:$C1239,$C1240,$B$2:$B1239,$B1240,$A$2:$A1239,$A1240)=0,"",$E1240-_xlfn.MAXIFS($F$2:$F1239,$C$2:$C1239,$C1240,$B$2:$B1239,$B1240,$A$2:$A1239,$A1240))&lt;0,0,IF(_xlfn.MAXIFS($F$2:$F1239,$C$2:$C1239,$C1240,$B$2:$B1239,$B1240,$A$2:$A1239,$A1240)=0,"",$E1240-_xlfn.MAXIFS($F$2:$F1239,$C$2:$C1239,$C1240,$B$2:$B1239,$B1240,$A$2:$A1239,$A1240)))&gt;0.25,"",IF(IF(_xlfn.MAXIFS($F$2:$F1239,$C$2:$C1239,$C1240,$B$2:$B1239,$B1240,$A$2:$A1239,$A1240)=0,"",$E1240-_xlfn.MAXIFS($F$2:$F1239,$C$2:$C1239,$C1240,$B$2:$B1239,$B1240,$A$2:$A1239,$A1240))&lt;0,0,IF(_xlfn.MAXIFS($F$2:$F1239,$C$2:$C1239,$C1240,$B$2:$B1239,$B1240,$A$2:$A1239,$A1240)=0,"",$E1240-_xlfn.MAXIFS($F$2:$F1239,$C$2:$C1239,$C1240,$B$2:$B1239,$B1240,$A$2:$A1239,$A1240))))</f>
        <v>1.388888888888884E-3</v>
      </c>
      <c r="K1240" s="6">
        <f t="shared" si="58"/>
        <v>16</v>
      </c>
      <c r="L1240" s="6" t="str">
        <f t="shared" si="59"/>
        <v>LATE</v>
      </c>
      <c r="M1240" s="6" t="str">
        <f t="shared" si="57"/>
        <v>N</v>
      </c>
    </row>
    <row r="1241" spans="1:13" x14ac:dyDescent="0.25">
      <c r="A1241" t="s">
        <v>47</v>
      </c>
      <c r="B1241" s="92">
        <v>46141</v>
      </c>
      <c r="C1241" t="s">
        <v>120</v>
      </c>
      <c r="D1241">
        <v>18432</v>
      </c>
      <c r="E1241" s="76">
        <v>0.70496527777777773</v>
      </c>
      <c r="F1241" s="76">
        <v>0.70652777777777775</v>
      </c>
      <c r="G1241" s="2">
        <v>9.375E-2</v>
      </c>
      <c r="H1241" s="77">
        <v>9.6064814814814819E-4</v>
      </c>
      <c r="J1241" s="79">
        <f>IF(IF(IF(_xlfn.MAXIFS($F$2:$F1240,$C$2:$C1240,$C1241,$B$2:$B1240,$B1241,$A$2:$A1240,$A1241)=0,"",$E1241-_xlfn.MAXIFS($F$2:$F1240,$C$2:$C1240,$C1241,$B$2:$B1240,$B1241,$A$2:$A1240,$A1241))&lt;0,0,IF(_xlfn.MAXIFS($F$2:$F1240,$C$2:$C1240,$C1241,$B$2:$B1240,$B1241,$A$2:$A1240,$A1241)=0,"",$E1241-_xlfn.MAXIFS($F$2:$F1240,$C$2:$C1240,$C1241,$B$2:$B1240,$B1241,$A$2:$A1240,$A1241)))&gt;0.25,"",IF(IF(_xlfn.MAXIFS($F$2:$F1240,$C$2:$C1240,$C1241,$B$2:$B1240,$B1241,$A$2:$A1240,$A1241)=0,"",$E1241-_xlfn.MAXIFS($F$2:$F1240,$C$2:$C1240,$C1241,$B$2:$B1240,$B1241,$A$2:$A1240,$A1241))&lt;0,0,IF(_xlfn.MAXIFS($F$2:$F1240,$C$2:$C1240,$C1241,$B$2:$B1240,$B1241,$A$2:$A1240,$A1241)=0,"",$E1241-_xlfn.MAXIFS($F$2:$F1240,$C$2:$C1240,$C1241,$B$2:$B1240,$B1241,$A$2:$A1240,$A1241))))</f>
        <v>9.6064814814811328E-4</v>
      </c>
      <c r="K1241" s="6">
        <f t="shared" si="58"/>
        <v>16</v>
      </c>
      <c r="L1241" s="6" t="str">
        <f t="shared" si="59"/>
        <v>LATE</v>
      </c>
      <c r="M1241" s="6" t="str">
        <f t="shared" si="57"/>
        <v>N</v>
      </c>
    </row>
    <row r="1242" spans="1:13" x14ac:dyDescent="0.25">
      <c r="A1242" t="s">
        <v>47</v>
      </c>
      <c r="B1242" s="92">
        <v>46141</v>
      </c>
      <c r="C1242" t="s">
        <v>121</v>
      </c>
      <c r="D1242">
        <v>25331</v>
      </c>
      <c r="E1242" s="76">
        <v>0.70557870370370368</v>
      </c>
      <c r="F1242" s="76">
        <v>0.70991898148148147</v>
      </c>
      <c r="G1242" s="2">
        <v>0.26041666666666669</v>
      </c>
      <c r="H1242" s="77">
        <v>0</v>
      </c>
      <c r="J1242" s="79">
        <f>IF(IF(IF(_xlfn.MAXIFS($F$2:$F1241,$C$2:$C1241,$C1242,$B$2:$B1241,$B1242,$A$2:$A1241,$A1242)=0,"",$E1242-_xlfn.MAXIFS($F$2:$F1241,$C$2:$C1241,$C1242,$B$2:$B1241,$B1242,$A$2:$A1241,$A1242))&lt;0,0,IF(_xlfn.MAXIFS($F$2:$F1241,$C$2:$C1241,$C1242,$B$2:$B1241,$B1242,$A$2:$A1241,$A1242)=0,"",$E1242-_xlfn.MAXIFS($F$2:$F1241,$C$2:$C1241,$C1242,$B$2:$B1241,$B1242,$A$2:$A1241,$A1242)))&gt;0.25,"",IF(IF(_xlfn.MAXIFS($F$2:$F1241,$C$2:$C1241,$C1242,$B$2:$B1241,$B1242,$A$2:$A1241,$A1242)=0,"",$E1242-_xlfn.MAXIFS($F$2:$F1241,$C$2:$C1241,$C1242,$B$2:$B1241,$B1242,$A$2:$A1241,$A1242))&lt;0,0,IF(_xlfn.MAXIFS($F$2:$F1241,$C$2:$C1241,$C1242,$B$2:$B1241,$B1242,$A$2:$A1241,$A1242)=0,"",$E1242-_xlfn.MAXIFS($F$2:$F1241,$C$2:$C1241,$C1242,$B$2:$B1241,$B1242,$A$2:$A1241,$A1242))))</f>
        <v>0</v>
      </c>
      <c r="K1242" s="6">
        <f t="shared" si="58"/>
        <v>16</v>
      </c>
      <c r="L1242" s="6" t="str">
        <f t="shared" si="59"/>
        <v>LATE</v>
      </c>
      <c r="M1242" s="6" t="str">
        <f t="shared" si="57"/>
        <v>N</v>
      </c>
    </row>
    <row r="1243" spans="1:13" x14ac:dyDescent="0.25">
      <c r="A1243" t="s">
        <v>47</v>
      </c>
      <c r="B1243" s="92">
        <v>46141</v>
      </c>
      <c r="C1243" t="s">
        <v>119</v>
      </c>
      <c r="D1243">
        <v>18132</v>
      </c>
      <c r="E1243" s="76">
        <v>0.70642361111111107</v>
      </c>
      <c r="F1243" s="76">
        <v>0.70729166666666665</v>
      </c>
      <c r="G1243" s="2">
        <v>5.2083333333333336E-2</v>
      </c>
      <c r="H1243" s="77">
        <v>0</v>
      </c>
      <c r="J1243" s="79">
        <f>IF(IF(IF(_xlfn.MAXIFS($F$2:$F1242,$C$2:$C1242,$C1243,$B$2:$B1242,$B1243,$A$2:$A1242,$A1243)=0,"",$E1243-_xlfn.MAXIFS($F$2:$F1242,$C$2:$C1242,$C1243,$B$2:$B1242,$B1243,$A$2:$A1242,$A1243))&lt;0,0,IF(_xlfn.MAXIFS($F$2:$F1242,$C$2:$C1242,$C1243,$B$2:$B1242,$B1243,$A$2:$A1242,$A1243)=0,"",$E1243-_xlfn.MAXIFS($F$2:$F1242,$C$2:$C1242,$C1243,$B$2:$B1242,$B1243,$A$2:$A1242,$A1243)))&gt;0.25,"",IF(IF(_xlfn.MAXIFS($F$2:$F1242,$C$2:$C1242,$C1243,$B$2:$B1242,$B1243,$A$2:$A1242,$A1243)=0,"",$E1243-_xlfn.MAXIFS($F$2:$F1242,$C$2:$C1242,$C1243,$B$2:$B1242,$B1243,$A$2:$A1242,$A1243))&lt;0,0,IF(_xlfn.MAXIFS($F$2:$F1242,$C$2:$C1242,$C1243,$B$2:$B1242,$B1243,$A$2:$A1242,$A1243)=0,"",$E1243-_xlfn.MAXIFS($F$2:$F1242,$C$2:$C1242,$C1243,$B$2:$B1242,$B1243,$A$2:$A1242,$A1243))))</f>
        <v>0</v>
      </c>
      <c r="K1243" s="6">
        <f t="shared" si="58"/>
        <v>16</v>
      </c>
      <c r="L1243" s="6" t="str">
        <f t="shared" si="59"/>
        <v>LATE</v>
      </c>
      <c r="M1243" s="6" t="str">
        <f t="shared" si="57"/>
        <v>N</v>
      </c>
    </row>
    <row r="1244" spans="1:13" x14ac:dyDescent="0.25">
      <c r="A1244" t="s">
        <v>47</v>
      </c>
      <c r="B1244" s="92">
        <v>46141</v>
      </c>
      <c r="C1244" t="s">
        <v>119</v>
      </c>
      <c r="D1244">
        <v>14432</v>
      </c>
      <c r="E1244" s="76">
        <v>0.70806712962962959</v>
      </c>
      <c r="F1244" s="76">
        <v>0.70881944444444445</v>
      </c>
      <c r="G1244" s="2">
        <v>4.5138888888888888E-2</v>
      </c>
      <c r="H1244" s="77">
        <v>7.7546296296296293E-4</v>
      </c>
      <c r="J1244" s="79">
        <f>IF(IF(IF(_xlfn.MAXIFS($F$2:$F1243,$C$2:$C1243,$C1244,$B$2:$B1243,$B1244,$A$2:$A1243,$A1244)=0,"",$E1244-_xlfn.MAXIFS($F$2:$F1243,$C$2:$C1243,$C1244,$B$2:$B1243,$B1244,$A$2:$A1243,$A1244))&lt;0,0,IF(_xlfn.MAXIFS($F$2:$F1243,$C$2:$C1243,$C1244,$B$2:$B1243,$B1244,$A$2:$A1243,$A1244)=0,"",$E1244-_xlfn.MAXIFS($F$2:$F1243,$C$2:$C1243,$C1244,$B$2:$B1243,$B1244,$A$2:$A1243,$A1244)))&gt;0.25,"",IF(IF(_xlfn.MAXIFS($F$2:$F1243,$C$2:$C1243,$C1244,$B$2:$B1243,$B1244,$A$2:$A1243,$A1244)=0,"",$E1244-_xlfn.MAXIFS($F$2:$F1243,$C$2:$C1243,$C1244,$B$2:$B1243,$B1244,$A$2:$A1243,$A1244))&lt;0,0,IF(_xlfn.MAXIFS($F$2:$F1243,$C$2:$C1243,$C1244,$B$2:$B1243,$B1244,$A$2:$A1243,$A1244)=0,"",$E1244-_xlfn.MAXIFS($F$2:$F1243,$C$2:$C1243,$C1244,$B$2:$B1243,$B1244,$A$2:$A1243,$A1244))))</f>
        <v>7.7546296296293615E-4</v>
      </c>
      <c r="K1244" s="6">
        <f t="shared" si="58"/>
        <v>16</v>
      </c>
      <c r="L1244" s="6" t="str">
        <f t="shared" si="59"/>
        <v>LATE</v>
      </c>
      <c r="M1244" s="6" t="str">
        <f t="shared" si="57"/>
        <v>N</v>
      </c>
    </row>
    <row r="1245" spans="1:13" x14ac:dyDescent="0.25">
      <c r="A1245" t="s">
        <v>47</v>
      </c>
      <c r="B1245" s="92">
        <v>46141</v>
      </c>
      <c r="C1245" t="s">
        <v>121</v>
      </c>
      <c r="D1245">
        <v>17232</v>
      </c>
      <c r="E1245" s="76">
        <v>0.70824074074074073</v>
      </c>
      <c r="F1245" s="76">
        <v>0.71171296296296294</v>
      </c>
      <c r="G1245" s="2">
        <v>0.20833333333333334</v>
      </c>
      <c r="H1245" s="77">
        <v>0</v>
      </c>
      <c r="J1245" s="79">
        <f>IF(IF(IF(_xlfn.MAXIFS($F$2:$F1244,$C$2:$C1244,$C1245,$B$2:$B1244,$B1245,$A$2:$A1244,$A1245)=0,"",$E1245-_xlfn.MAXIFS($F$2:$F1244,$C$2:$C1244,$C1245,$B$2:$B1244,$B1245,$A$2:$A1244,$A1245))&lt;0,0,IF(_xlfn.MAXIFS($F$2:$F1244,$C$2:$C1244,$C1245,$B$2:$B1244,$B1245,$A$2:$A1244,$A1245)=0,"",$E1245-_xlfn.MAXIFS($F$2:$F1244,$C$2:$C1244,$C1245,$B$2:$B1244,$B1245,$A$2:$A1244,$A1245)))&gt;0.25,"",IF(IF(_xlfn.MAXIFS($F$2:$F1244,$C$2:$C1244,$C1245,$B$2:$B1244,$B1245,$A$2:$A1244,$A1245)=0,"",$E1245-_xlfn.MAXIFS($F$2:$F1244,$C$2:$C1244,$C1245,$B$2:$B1244,$B1245,$A$2:$A1244,$A1245))&lt;0,0,IF(_xlfn.MAXIFS($F$2:$F1244,$C$2:$C1244,$C1245,$B$2:$B1244,$B1245,$A$2:$A1244,$A1245)=0,"",$E1245-_xlfn.MAXIFS($F$2:$F1244,$C$2:$C1244,$C1245,$B$2:$B1244,$B1245,$A$2:$A1244,$A1245))))</f>
        <v>0</v>
      </c>
      <c r="K1245" s="6">
        <f t="shared" si="58"/>
        <v>16</v>
      </c>
      <c r="L1245" s="6" t="str">
        <f t="shared" si="59"/>
        <v>LATE</v>
      </c>
      <c r="M1245" s="6" t="str">
        <f t="shared" si="57"/>
        <v>N</v>
      </c>
    </row>
    <row r="1246" spans="1:13" x14ac:dyDescent="0.25">
      <c r="A1246" t="s">
        <v>47</v>
      </c>
      <c r="B1246" s="92">
        <v>46141</v>
      </c>
      <c r="C1246" t="s">
        <v>120</v>
      </c>
      <c r="D1246">
        <v>17332</v>
      </c>
      <c r="E1246" s="76">
        <v>0.70827546296296295</v>
      </c>
      <c r="F1246" s="76">
        <v>0.711400462962963</v>
      </c>
      <c r="G1246" s="2">
        <v>0.1875</v>
      </c>
      <c r="H1246" s="77">
        <v>1.7476851851851852E-3</v>
      </c>
      <c r="J1246" s="79">
        <f>IF(IF(IF(_xlfn.MAXIFS($F$2:$F1245,$C$2:$C1245,$C1246,$B$2:$B1245,$B1246,$A$2:$A1245,$A1246)=0,"",$E1246-_xlfn.MAXIFS($F$2:$F1245,$C$2:$C1245,$C1246,$B$2:$B1245,$B1246,$A$2:$A1245,$A1246))&lt;0,0,IF(_xlfn.MAXIFS($F$2:$F1245,$C$2:$C1245,$C1246,$B$2:$B1245,$B1246,$A$2:$A1245,$A1246)=0,"",$E1246-_xlfn.MAXIFS($F$2:$F1245,$C$2:$C1245,$C1246,$B$2:$B1245,$B1246,$A$2:$A1245,$A1246)))&gt;0.25,"",IF(IF(_xlfn.MAXIFS($F$2:$F1245,$C$2:$C1245,$C1246,$B$2:$B1245,$B1246,$A$2:$A1245,$A1246)=0,"",$E1246-_xlfn.MAXIFS($F$2:$F1245,$C$2:$C1245,$C1246,$B$2:$B1245,$B1246,$A$2:$A1245,$A1246))&lt;0,0,IF(_xlfn.MAXIFS($F$2:$F1245,$C$2:$C1245,$C1246,$B$2:$B1245,$B1246,$A$2:$A1245,$A1246)=0,"",$E1246-_xlfn.MAXIFS($F$2:$F1245,$C$2:$C1245,$C1246,$B$2:$B1245,$B1246,$A$2:$A1245,$A1246))))</f>
        <v>1.7476851851851993E-3</v>
      </c>
      <c r="K1246" s="6">
        <f t="shared" si="58"/>
        <v>16</v>
      </c>
      <c r="L1246" s="6" t="str">
        <f t="shared" si="59"/>
        <v>LATE</v>
      </c>
      <c r="M1246" s="6" t="str">
        <f t="shared" si="57"/>
        <v>N</v>
      </c>
    </row>
    <row r="1247" spans="1:13" x14ac:dyDescent="0.25">
      <c r="A1247" t="s">
        <v>47</v>
      </c>
      <c r="B1247" s="92">
        <v>46141</v>
      </c>
      <c r="C1247" t="s">
        <v>121</v>
      </c>
      <c r="D1247">
        <v>18132</v>
      </c>
      <c r="E1247" s="76">
        <v>0.70920138888888884</v>
      </c>
      <c r="F1247" s="76">
        <v>0.71591435185185182</v>
      </c>
      <c r="G1247" s="2">
        <v>0.40277777777777779</v>
      </c>
      <c r="H1247" s="77">
        <v>0</v>
      </c>
      <c r="J1247" s="79">
        <f>IF(IF(IF(_xlfn.MAXIFS($F$2:$F1246,$C$2:$C1246,$C1247,$B$2:$B1246,$B1247,$A$2:$A1246,$A1247)=0,"",$E1247-_xlfn.MAXIFS($F$2:$F1246,$C$2:$C1246,$C1247,$B$2:$B1246,$B1247,$A$2:$A1246,$A1247))&lt;0,0,IF(_xlfn.MAXIFS($F$2:$F1246,$C$2:$C1246,$C1247,$B$2:$B1246,$B1247,$A$2:$A1246,$A1247)=0,"",$E1247-_xlfn.MAXIFS($F$2:$F1246,$C$2:$C1246,$C1247,$B$2:$B1246,$B1247,$A$2:$A1246,$A1247)))&gt;0.25,"",IF(IF(_xlfn.MAXIFS($F$2:$F1246,$C$2:$C1246,$C1247,$B$2:$B1246,$B1247,$A$2:$A1246,$A1247)=0,"",$E1247-_xlfn.MAXIFS($F$2:$F1246,$C$2:$C1246,$C1247,$B$2:$B1246,$B1247,$A$2:$A1246,$A1247))&lt;0,0,IF(_xlfn.MAXIFS($F$2:$F1246,$C$2:$C1246,$C1247,$B$2:$B1246,$B1247,$A$2:$A1246,$A1247)=0,"",$E1247-_xlfn.MAXIFS($F$2:$F1246,$C$2:$C1246,$C1247,$B$2:$B1246,$B1247,$A$2:$A1246,$A1247))))</f>
        <v>0</v>
      </c>
      <c r="K1247" s="6">
        <f t="shared" si="58"/>
        <v>17</v>
      </c>
      <c r="L1247" s="6" t="str">
        <f t="shared" si="59"/>
        <v>EARLY</v>
      </c>
      <c r="M1247" s="6" t="str">
        <f t="shared" si="57"/>
        <v>N</v>
      </c>
    </row>
    <row r="1248" spans="1:13" x14ac:dyDescent="0.25">
      <c r="A1248" t="s">
        <v>47</v>
      </c>
      <c r="B1248" s="92">
        <v>46141</v>
      </c>
      <c r="C1248" t="s">
        <v>121</v>
      </c>
      <c r="D1248">
        <v>14432</v>
      </c>
      <c r="E1248" s="76">
        <v>0.71032407407407405</v>
      </c>
      <c r="F1248" s="76">
        <v>0.71946759259259263</v>
      </c>
      <c r="G1248" s="2">
        <v>0.54861111111111116</v>
      </c>
      <c r="H1248" s="77">
        <v>0</v>
      </c>
      <c r="J1248" s="79">
        <f>IF(IF(IF(_xlfn.MAXIFS($F$2:$F1247,$C$2:$C1247,$C1248,$B$2:$B1247,$B1248,$A$2:$A1247,$A1248)=0,"",$E1248-_xlfn.MAXIFS($F$2:$F1247,$C$2:$C1247,$C1248,$B$2:$B1247,$B1248,$A$2:$A1247,$A1248))&lt;0,0,IF(_xlfn.MAXIFS($F$2:$F1247,$C$2:$C1247,$C1248,$B$2:$B1247,$B1248,$A$2:$A1247,$A1248)=0,"",$E1248-_xlfn.MAXIFS($F$2:$F1247,$C$2:$C1247,$C1248,$B$2:$B1247,$B1248,$A$2:$A1247,$A1248)))&gt;0.25,"",IF(IF(_xlfn.MAXIFS($F$2:$F1247,$C$2:$C1247,$C1248,$B$2:$B1247,$B1248,$A$2:$A1247,$A1248)=0,"",$E1248-_xlfn.MAXIFS($F$2:$F1247,$C$2:$C1247,$C1248,$B$2:$B1247,$B1248,$A$2:$A1247,$A1248))&lt;0,0,IF(_xlfn.MAXIFS($F$2:$F1247,$C$2:$C1247,$C1248,$B$2:$B1247,$B1248,$A$2:$A1247,$A1248)=0,"",$E1248-_xlfn.MAXIFS($F$2:$F1247,$C$2:$C1247,$C1248,$B$2:$B1247,$B1248,$A$2:$A1247,$A1248))))</f>
        <v>0</v>
      </c>
      <c r="K1248" s="6">
        <f t="shared" si="58"/>
        <v>17</v>
      </c>
      <c r="L1248" s="6" t="str">
        <f t="shared" si="59"/>
        <v>EARLY</v>
      </c>
      <c r="M1248" s="6" t="str">
        <f t="shared" si="57"/>
        <v>N</v>
      </c>
    </row>
    <row r="1249" spans="1:13" x14ac:dyDescent="0.25">
      <c r="A1249" t="s">
        <v>47</v>
      </c>
      <c r="B1249" s="92">
        <v>46141</v>
      </c>
      <c r="C1249" t="s">
        <v>120</v>
      </c>
      <c r="D1249">
        <v>14232</v>
      </c>
      <c r="E1249" s="76">
        <v>0.71136574074074077</v>
      </c>
      <c r="F1249" s="76">
        <v>0.71292824074074079</v>
      </c>
      <c r="G1249" s="2">
        <v>9.375E-2</v>
      </c>
      <c r="H1249" s="77">
        <v>0</v>
      </c>
      <c r="J1249" s="79">
        <f>IF(IF(IF(_xlfn.MAXIFS($F$2:$F1248,$C$2:$C1248,$C1249,$B$2:$B1248,$B1249,$A$2:$A1248,$A1249)=0,"",$E1249-_xlfn.MAXIFS($F$2:$F1248,$C$2:$C1248,$C1249,$B$2:$B1248,$B1249,$A$2:$A1248,$A1249))&lt;0,0,IF(_xlfn.MAXIFS($F$2:$F1248,$C$2:$C1248,$C1249,$B$2:$B1248,$B1249,$A$2:$A1248,$A1249)=0,"",$E1249-_xlfn.MAXIFS($F$2:$F1248,$C$2:$C1248,$C1249,$B$2:$B1248,$B1249,$A$2:$A1248,$A1249)))&gt;0.25,"",IF(IF(_xlfn.MAXIFS($F$2:$F1248,$C$2:$C1248,$C1249,$B$2:$B1248,$B1249,$A$2:$A1248,$A1249)=0,"",$E1249-_xlfn.MAXIFS($F$2:$F1248,$C$2:$C1248,$C1249,$B$2:$B1248,$B1249,$A$2:$A1248,$A1249))&lt;0,0,IF(_xlfn.MAXIFS($F$2:$F1248,$C$2:$C1248,$C1249,$B$2:$B1248,$B1249,$A$2:$A1248,$A1249)=0,"",$E1249-_xlfn.MAXIFS($F$2:$F1248,$C$2:$C1248,$C1249,$B$2:$B1248,$B1249,$A$2:$A1248,$A1249))))</f>
        <v>0</v>
      </c>
      <c r="K1249" s="6">
        <f t="shared" si="58"/>
        <v>17</v>
      </c>
      <c r="L1249" s="6" t="str">
        <f t="shared" si="59"/>
        <v>EARLY</v>
      </c>
      <c r="M1249" s="6" t="str">
        <f t="shared" si="57"/>
        <v>N</v>
      </c>
    </row>
    <row r="1250" spans="1:13" x14ac:dyDescent="0.25">
      <c r="A1250" t="s">
        <v>47</v>
      </c>
      <c r="B1250" s="92">
        <v>46141</v>
      </c>
      <c r="C1250" t="s">
        <v>119</v>
      </c>
      <c r="D1250">
        <v>18432</v>
      </c>
      <c r="E1250" s="76">
        <v>0.71196759259259257</v>
      </c>
      <c r="F1250" s="76">
        <v>0.71353009259259259</v>
      </c>
      <c r="G1250" s="2">
        <v>9.375E-2</v>
      </c>
      <c r="H1250" s="77">
        <v>3.1481481481481482E-3</v>
      </c>
      <c r="J1250" s="79">
        <f>IF(IF(IF(_xlfn.MAXIFS($F$2:$F1249,$C$2:$C1249,$C1250,$B$2:$B1249,$B1250,$A$2:$A1249,$A1250)=0,"",$E1250-_xlfn.MAXIFS($F$2:$F1249,$C$2:$C1249,$C1250,$B$2:$B1249,$B1250,$A$2:$A1249,$A1250))&lt;0,0,IF(_xlfn.MAXIFS($F$2:$F1249,$C$2:$C1249,$C1250,$B$2:$B1249,$B1250,$A$2:$A1249,$A1250)=0,"",$E1250-_xlfn.MAXIFS($F$2:$F1249,$C$2:$C1249,$C1250,$B$2:$B1249,$B1250,$A$2:$A1249,$A1250)))&gt;0.25,"",IF(IF(_xlfn.MAXIFS($F$2:$F1249,$C$2:$C1249,$C1250,$B$2:$B1249,$B1250,$A$2:$A1249,$A1250)=0,"",$E1250-_xlfn.MAXIFS($F$2:$F1249,$C$2:$C1249,$C1250,$B$2:$B1249,$B1250,$A$2:$A1249,$A1250))&lt;0,0,IF(_xlfn.MAXIFS($F$2:$F1249,$C$2:$C1249,$C1250,$B$2:$B1249,$B1250,$A$2:$A1249,$A1250)=0,"",$E1250-_xlfn.MAXIFS($F$2:$F1249,$C$2:$C1249,$C1250,$B$2:$B1249,$B1250,$A$2:$A1249,$A1250))))</f>
        <v>3.1481481481481222E-3</v>
      </c>
      <c r="K1250" s="6">
        <f t="shared" si="58"/>
        <v>17</v>
      </c>
      <c r="L1250" s="6" t="str">
        <f t="shared" si="59"/>
        <v>EARLY</v>
      </c>
      <c r="M1250" s="6" t="str">
        <f t="shared" si="57"/>
        <v>N</v>
      </c>
    </row>
    <row r="1251" spans="1:13" x14ac:dyDescent="0.25">
      <c r="A1251" t="s">
        <v>47</v>
      </c>
      <c r="B1251" s="92">
        <v>46141</v>
      </c>
      <c r="C1251" t="s">
        <v>120</v>
      </c>
      <c r="D1251">
        <v>19532</v>
      </c>
      <c r="E1251" s="76">
        <v>0.71409722222222227</v>
      </c>
      <c r="F1251" s="76">
        <v>0.71537037037037032</v>
      </c>
      <c r="G1251" s="2">
        <v>7.6388888888888895E-2</v>
      </c>
      <c r="H1251" s="77">
        <v>1.1689814814814816E-3</v>
      </c>
      <c r="J1251" s="79">
        <f>IF(IF(IF(_xlfn.MAXIFS($F$2:$F1250,$C$2:$C1250,$C1251,$B$2:$B1250,$B1251,$A$2:$A1250,$A1251)=0,"",$E1251-_xlfn.MAXIFS($F$2:$F1250,$C$2:$C1250,$C1251,$B$2:$B1250,$B1251,$A$2:$A1250,$A1251))&lt;0,0,IF(_xlfn.MAXIFS($F$2:$F1250,$C$2:$C1250,$C1251,$B$2:$B1250,$B1251,$A$2:$A1250,$A1251)=0,"",$E1251-_xlfn.MAXIFS($F$2:$F1250,$C$2:$C1250,$C1251,$B$2:$B1250,$B1251,$A$2:$A1250,$A1251)))&gt;0.25,"",IF(IF(_xlfn.MAXIFS($F$2:$F1250,$C$2:$C1250,$C1251,$B$2:$B1250,$B1251,$A$2:$A1250,$A1251)=0,"",$E1251-_xlfn.MAXIFS($F$2:$F1250,$C$2:$C1250,$C1251,$B$2:$B1250,$B1251,$A$2:$A1250,$A1251))&lt;0,0,IF(_xlfn.MAXIFS($F$2:$F1250,$C$2:$C1250,$C1251,$B$2:$B1250,$B1251,$A$2:$A1250,$A1251)=0,"",$E1251-_xlfn.MAXIFS($F$2:$F1250,$C$2:$C1250,$C1251,$B$2:$B1250,$B1251,$A$2:$A1250,$A1251))))</f>
        <v>1.1689814814814792E-3</v>
      </c>
      <c r="K1251" s="6">
        <f t="shared" si="58"/>
        <v>17</v>
      </c>
      <c r="L1251" s="6" t="str">
        <f t="shared" si="59"/>
        <v>EARLY</v>
      </c>
      <c r="M1251" s="6" t="str">
        <f t="shared" si="57"/>
        <v>N</v>
      </c>
    </row>
    <row r="1252" spans="1:13" x14ac:dyDescent="0.25">
      <c r="A1252" t="s">
        <v>47</v>
      </c>
      <c r="B1252" s="92">
        <v>46141</v>
      </c>
      <c r="C1252" t="s">
        <v>120</v>
      </c>
      <c r="D1252">
        <v>20431</v>
      </c>
      <c r="E1252" s="76">
        <v>0.71545138888888893</v>
      </c>
      <c r="F1252" s="76">
        <v>0.71660879629629626</v>
      </c>
      <c r="G1252" s="2">
        <v>6.9444444444444448E-2</v>
      </c>
      <c r="H1252" s="77">
        <v>8.1018518518518516E-5</v>
      </c>
      <c r="J1252" s="79">
        <f>IF(IF(IF(_xlfn.MAXIFS($F$2:$F1251,$C$2:$C1251,$C1252,$B$2:$B1251,$B1252,$A$2:$A1251,$A1252)=0,"",$E1252-_xlfn.MAXIFS($F$2:$F1251,$C$2:$C1251,$C1252,$B$2:$B1251,$B1252,$A$2:$A1251,$A1252))&lt;0,0,IF(_xlfn.MAXIFS($F$2:$F1251,$C$2:$C1251,$C1252,$B$2:$B1251,$B1252,$A$2:$A1251,$A1252)=0,"",$E1252-_xlfn.MAXIFS($F$2:$F1251,$C$2:$C1251,$C1252,$B$2:$B1251,$B1252,$A$2:$A1251,$A1252)))&gt;0.25,"",IF(IF(_xlfn.MAXIFS($F$2:$F1251,$C$2:$C1251,$C1252,$B$2:$B1251,$B1252,$A$2:$A1251,$A1252)=0,"",$E1252-_xlfn.MAXIFS($F$2:$F1251,$C$2:$C1251,$C1252,$B$2:$B1251,$B1252,$A$2:$A1251,$A1252))&lt;0,0,IF(_xlfn.MAXIFS($F$2:$F1251,$C$2:$C1251,$C1252,$B$2:$B1251,$B1252,$A$2:$A1251,$A1252)=0,"",$E1252-_xlfn.MAXIFS($F$2:$F1251,$C$2:$C1251,$C1252,$B$2:$B1251,$B1252,$A$2:$A1251,$A1252))))</f>
        <v>8.1018518518605198E-5</v>
      </c>
      <c r="K1252" s="6">
        <f t="shared" si="58"/>
        <v>17</v>
      </c>
      <c r="L1252" s="6" t="str">
        <f t="shared" si="59"/>
        <v>EARLY</v>
      </c>
      <c r="M1252" s="6" t="str">
        <f t="shared" si="57"/>
        <v>N</v>
      </c>
    </row>
    <row r="1253" spans="1:13" x14ac:dyDescent="0.25">
      <c r="A1253" t="s">
        <v>47</v>
      </c>
      <c r="B1253" s="92">
        <v>46141</v>
      </c>
      <c r="C1253" t="s">
        <v>119</v>
      </c>
      <c r="D1253">
        <v>17332</v>
      </c>
      <c r="E1253" s="76">
        <v>0.71550925925925923</v>
      </c>
      <c r="F1253" s="76">
        <v>0.7182291666666667</v>
      </c>
      <c r="G1253" s="2">
        <v>0.16319444444444445</v>
      </c>
      <c r="H1253" s="77">
        <v>1.9791666666666668E-3</v>
      </c>
      <c r="J1253" s="79">
        <f>IF(IF(IF(_xlfn.MAXIFS($F$2:$F1252,$C$2:$C1252,$C1253,$B$2:$B1252,$B1253,$A$2:$A1252,$A1253)=0,"",$E1253-_xlfn.MAXIFS($F$2:$F1252,$C$2:$C1252,$C1253,$B$2:$B1252,$B1253,$A$2:$A1252,$A1253))&lt;0,0,IF(_xlfn.MAXIFS($F$2:$F1252,$C$2:$C1252,$C1253,$B$2:$B1252,$B1253,$A$2:$A1252,$A1253)=0,"",$E1253-_xlfn.MAXIFS($F$2:$F1252,$C$2:$C1252,$C1253,$B$2:$B1252,$B1253,$A$2:$A1252,$A1253)))&gt;0.25,"",IF(IF(_xlfn.MAXIFS($F$2:$F1252,$C$2:$C1252,$C1253,$B$2:$B1252,$B1253,$A$2:$A1252,$A1253)=0,"",$E1253-_xlfn.MAXIFS($F$2:$F1252,$C$2:$C1252,$C1253,$B$2:$B1252,$B1253,$A$2:$A1252,$A1253))&lt;0,0,IF(_xlfn.MAXIFS($F$2:$F1252,$C$2:$C1252,$C1253,$B$2:$B1252,$B1253,$A$2:$A1252,$A1253)=0,"",$E1253-_xlfn.MAXIFS($F$2:$F1252,$C$2:$C1252,$C1253,$B$2:$B1252,$B1253,$A$2:$A1252,$A1253))))</f>
        <v>1.979166666666643E-3</v>
      </c>
      <c r="K1253" s="6">
        <f t="shared" si="58"/>
        <v>17</v>
      </c>
      <c r="L1253" s="6" t="str">
        <f t="shared" si="59"/>
        <v>EARLY</v>
      </c>
      <c r="M1253" s="6" t="str">
        <f t="shared" si="57"/>
        <v>N</v>
      </c>
    </row>
    <row r="1254" spans="1:13" x14ac:dyDescent="0.25">
      <c r="A1254" t="s">
        <v>47</v>
      </c>
      <c r="B1254" s="92">
        <v>46141</v>
      </c>
      <c r="C1254" t="s">
        <v>121</v>
      </c>
      <c r="D1254">
        <v>18432</v>
      </c>
      <c r="E1254" s="76">
        <v>0.7155555555555555</v>
      </c>
      <c r="F1254" s="76">
        <v>0.72122685185185187</v>
      </c>
      <c r="G1254" s="2">
        <v>0.34027777777777779</v>
      </c>
      <c r="H1254" s="77">
        <v>0</v>
      </c>
      <c r="J1254" s="79">
        <f>IF(IF(IF(_xlfn.MAXIFS($F$2:$F1253,$C$2:$C1253,$C1254,$B$2:$B1253,$B1254,$A$2:$A1253,$A1254)=0,"",$E1254-_xlfn.MAXIFS($F$2:$F1253,$C$2:$C1253,$C1254,$B$2:$B1253,$B1254,$A$2:$A1253,$A1254))&lt;0,0,IF(_xlfn.MAXIFS($F$2:$F1253,$C$2:$C1253,$C1254,$B$2:$B1253,$B1254,$A$2:$A1253,$A1254)=0,"",$E1254-_xlfn.MAXIFS($F$2:$F1253,$C$2:$C1253,$C1254,$B$2:$B1253,$B1254,$A$2:$A1253,$A1254)))&gt;0.25,"",IF(IF(_xlfn.MAXIFS($F$2:$F1253,$C$2:$C1253,$C1254,$B$2:$B1253,$B1254,$A$2:$A1253,$A1254)=0,"",$E1254-_xlfn.MAXIFS($F$2:$F1253,$C$2:$C1253,$C1254,$B$2:$B1253,$B1254,$A$2:$A1253,$A1254))&lt;0,0,IF(_xlfn.MAXIFS($F$2:$F1253,$C$2:$C1253,$C1254,$B$2:$B1253,$B1254,$A$2:$A1253,$A1254)=0,"",$E1254-_xlfn.MAXIFS($F$2:$F1253,$C$2:$C1253,$C1254,$B$2:$B1253,$B1254,$A$2:$A1253,$A1254))))</f>
        <v>0</v>
      </c>
      <c r="K1254" s="6">
        <f t="shared" si="58"/>
        <v>17</v>
      </c>
      <c r="L1254" s="6" t="str">
        <f t="shared" si="59"/>
        <v>EARLY</v>
      </c>
      <c r="M1254" s="6" t="str">
        <f t="shared" si="57"/>
        <v>N</v>
      </c>
    </row>
    <row r="1255" spans="1:13" x14ac:dyDescent="0.25">
      <c r="A1255" t="s">
        <v>47</v>
      </c>
      <c r="B1255" s="92">
        <v>46141</v>
      </c>
      <c r="C1255" t="s">
        <v>120</v>
      </c>
      <c r="D1255">
        <v>25331</v>
      </c>
      <c r="E1255" s="76">
        <v>0.71784722222222219</v>
      </c>
      <c r="F1255" s="76">
        <v>0.71877314814814819</v>
      </c>
      <c r="G1255" s="2">
        <v>5.5555555555555552E-2</v>
      </c>
      <c r="H1255" s="77">
        <v>1.238425925925926E-3</v>
      </c>
      <c r="J1255" s="79">
        <f>IF(IF(IF(_xlfn.MAXIFS($F$2:$F1254,$C$2:$C1254,$C1255,$B$2:$B1254,$B1255,$A$2:$A1254,$A1255)=0,"",$E1255-_xlfn.MAXIFS($F$2:$F1254,$C$2:$C1254,$C1255,$B$2:$B1254,$B1255,$A$2:$A1254,$A1255))&lt;0,0,IF(_xlfn.MAXIFS($F$2:$F1254,$C$2:$C1254,$C1255,$B$2:$B1254,$B1255,$A$2:$A1254,$A1255)=0,"",$E1255-_xlfn.MAXIFS($F$2:$F1254,$C$2:$C1254,$C1255,$B$2:$B1254,$B1255,$A$2:$A1254,$A1255)))&gt;0.25,"",IF(IF(_xlfn.MAXIFS($F$2:$F1254,$C$2:$C1254,$C1255,$B$2:$B1254,$B1255,$A$2:$A1254,$A1255)=0,"",$E1255-_xlfn.MAXIFS($F$2:$F1254,$C$2:$C1254,$C1255,$B$2:$B1254,$B1255,$A$2:$A1254,$A1255))&lt;0,0,IF(_xlfn.MAXIFS($F$2:$F1254,$C$2:$C1254,$C1255,$B$2:$B1254,$B1255,$A$2:$A1254,$A1255)=0,"",$E1255-_xlfn.MAXIFS($F$2:$F1254,$C$2:$C1254,$C1255,$B$2:$B1254,$B1255,$A$2:$A1254,$A1255))))</f>
        <v>1.2384259259259345E-3</v>
      </c>
      <c r="K1255" s="6">
        <f t="shared" si="58"/>
        <v>17</v>
      </c>
      <c r="L1255" s="6" t="str">
        <f t="shared" si="59"/>
        <v>EARLY</v>
      </c>
      <c r="M1255" s="6" t="str">
        <f t="shared" si="57"/>
        <v>N</v>
      </c>
    </row>
    <row r="1256" spans="1:13" x14ac:dyDescent="0.25">
      <c r="A1256" t="s">
        <v>47</v>
      </c>
      <c r="B1256" s="92">
        <v>46141</v>
      </c>
      <c r="C1256" t="s">
        <v>119</v>
      </c>
      <c r="D1256">
        <v>14232</v>
      </c>
      <c r="E1256" s="76">
        <v>0.71859953703703705</v>
      </c>
      <c r="F1256" s="76">
        <v>0.72021990740740738</v>
      </c>
      <c r="G1256" s="2">
        <v>9.7222222222222224E-2</v>
      </c>
      <c r="H1256" s="77">
        <v>3.7037037037037035E-4</v>
      </c>
      <c r="J1256" s="79">
        <f>IF(IF(IF(_xlfn.MAXIFS($F$2:$F1255,$C$2:$C1255,$C1256,$B$2:$B1255,$B1256,$A$2:$A1255,$A1256)=0,"",$E1256-_xlfn.MAXIFS($F$2:$F1255,$C$2:$C1255,$C1256,$B$2:$B1255,$B1256,$A$2:$A1255,$A1256))&lt;0,0,IF(_xlfn.MAXIFS($F$2:$F1255,$C$2:$C1255,$C1256,$B$2:$B1255,$B1256,$A$2:$A1255,$A1256)=0,"",$E1256-_xlfn.MAXIFS($F$2:$F1255,$C$2:$C1255,$C1256,$B$2:$B1255,$B1256,$A$2:$A1255,$A1256)))&gt;0.25,"",IF(IF(_xlfn.MAXIFS($F$2:$F1255,$C$2:$C1255,$C1256,$B$2:$B1255,$B1256,$A$2:$A1255,$A1256)=0,"",$E1256-_xlfn.MAXIFS($F$2:$F1255,$C$2:$C1255,$C1256,$B$2:$B1255,$B1256,$A$2:$A1255,$A1256))&lt;0,0,IF(_xlfn.MAXIFS($F$2:$F1255,$C$2:$C1255,$C1256,$B$2:$B1255,$B1256,$A$2:$A1255,$A1256)=0,"",$E1256-_xlfn.MAXIFS($F$2:$F1255,$C$2:$C1255,$C1256,$B$2:$B1255,$B1256,$A$2:$A1255,$A1256))))</f>
        <v>3.7037037037035425E-4</v>
      </c>
      <c r="K1256" s="6">
        <f t="shared" si="58"/>
        <v>17</v>
      </c>
      <c r="L1256" s="6" t="str">
        <f t="shared" si="59"/>
        <v>EARLY</v>
      </c>
      <c r="M1256" s="6" t="str">
        <f t="shared" si="57"/>
        <v>N</v>
      </c>
    </row>
    <row r="1257" spans="1:13" x14ac:dyDescent="0.25">
      <c r="A1257" t="s">
        <v>47</v>
      </c>
      <c r="B1257" s="92">
        <v>46141</v>
      </c>
      <c r="C1257" t="s">
        <v>119</v>
      </c>
      <c r="D1257">
        <v>19532</v>
      </c>
      <c r="E1257" s="76">
        <v>0.71965277777777781</v>
      </c>
      <c r="F1257" s="76">
        <v>0.72214120370370372</v>
      </c>
      <c r="G1257" s="2">
        <v>0.14930555555555555</v>
      </c>
      <c r="H1257" s="77">
        <v>0</v>
      </c>
      <c r="J1257" s="79">
        <f>IF(IF(IF(_xlfn.MAXIFS($F$2:$F1256,$C$2:$C1256,$C1257,$B$2:$B1256,$B1257,$A$2:$A1256,$A1257)=0,"",$E1257-_xlfn.MAXIFS($F$2:$F1256,$C$2:$C1256,$C1257,$B$2:$B1256,$B1257,$A$2:$A1256,$A1257))&lt;0,0,IF(_xlfn.MAXIFS($F$2:$F1256,$C$2:$C1256,$C1257,$B$2:$B1256,$B1257,$A$2:$A1256,$A1257)=0,"",$E1257-_xlfn.MAXIFS($F$2:$F1256,$C$2:$C1256,$C1257,$B$2:$B1256,$B1257,$A$2:$A1256,$A1257)))&gt;0.25,"",IF(IF(_xlfn.MAXIFS($F$2:$F1256,$C$2:$C1256,$C1257,$B$2:$B1256,$B1257,$A$2:$A1256,$A1257)=0,"",$E1257-_xlfn.MAXIFS($F$2:$F1256,$C$2:$C1256,$C1257,$B$2:$B1256,$B1257,$A$2:$A1256,$A1257))&lt;0,0,IF(_xlfn.MAXIFS($F$2:$F1256,$C$2:$C1256,$C1257,$B$2:$B1256,$B1257,$A$2:$A1256,$A1257)=0,"",$E1257-_xlfn.MAXIFS($F$2:$F1256,$C$2:$C1256,$C1257,$B$2:$B1256,$B1257,$A$2:$A1256,$A1257))))</f>
        <v>0</v>
      </c>
      <c r="K1257" s="6">
        <f t="shared" si="58"/>
        <v>17</v>
      </c>
      <c r="L1257" s="6" t="str">
        <f t="shared" si="59"/>
        <v>EARLY</v>
      </c>
      <c r="M1257" s="6" t="str">
        <f t="shared" si="57"/>
        <v>N</v>
      </c>
    </row>
    <row r="1258" spans="1:13" x14ac:dyDescent="0.25">
      <c r="A1258" t="s">
        <v>47</v>
      </c>
      <c r="B1258" s="92">
        <v>46141</v>
      </c>
      <c r="C1258" t="s">
        <v>121</v>
      </c>
      <c r="D1258">
        <v>17332</v>
      </c>
      <c r="E1258" s="76">
        <v>0.72008101851851847</v>
      </c>
      <c r="F1258" s="76">
        <v>0.72478009259259257</v>
      </c>
      <c r="G1258" s="2">
        <v>0.28194444444444444</v>
      </c>
      <c r="H1258" s="77">
        <v>0</v>
      </c>
      <c r="J1258" s="79">
        <f>IF(IF(IF(_xlfn.MAXIFS($F$2:$F1257,$C$2:$C1257,$C1258,$B$2:$B1257,$B1258,$A$2:$A1257,$A1258)=0,"",$E1258-_xlfn.MAXIFS($F$2:$F1257,$C$2:$C1257,$C1258,$B$2:$B1257,$B1258,$A$2:$A1257,$A1258))&lt;0,0,IF(_xlfn.MAXIFS($F$2:$F1257,$C$2:$C1257,$C1258,$B$2:$B1257,$B1258,$A$2:$A1257,$A1258)=0,"",$E1258-_xlfn.MAXIFS($F$2:$F1257,$C$2:$C1257,$C1258,$B$2:$B1257,$B1258,$A$2:$A1257,$A1258)))&gt;0.25,"",IF(IF(_xlfn.MAXIFS($F$2:$F1257,$C$2:$C1257,$C1258,$B$2:$B1257,$B1258,$A$2:$A1257,$A1258)=0,"",$E1258-_xlfn.MAXIFS($F$2:$F1257,$C$2:$C1257,$C1258,$B$2:$B1257,$B1258,$A$2:$A1257,$A1258))&lt;0,0,IF(_xlfn.MAXIFS($F$2:$F1257,$C$2:$C1257,$C1258,$B$2:$B1257,$B1258,$A$2:$A1257,$A1258)=0,"",$E1258-_xlfn.MAXIFS($F$2:$F1257,$C$2:$C1257,$C1258,$B$2:$B1257,$B1258,$A$2:$A1257,$A1258))))</f>
        <v>0</v>
      </c>
      <c r="K1258" s="6">
        <f t="shared" si="58"/>
        <v>17</v>
      </c>
      <c r="L1258" s="6" t="str">
        <f t="shared" si="59"/>
        <v>EARLY</v>
      </c>
      <c r="M1258" s="6" t="str">
        <f t="shared" si="57"/>
        <v>N</v>
      </c>
    </row>
    <row r="1259" spans="1:13" x14ac:dyDescent="0.25">
      <c r="A1259" t="s">
        <v>47</v>
      </c>
      <c r="B1259" s="92">
        <v>46141</v>
      </c>
      <c r="C1259" t="s">
        <v>120</v>
      </c>
      <c r="D1259">
        <v>17232</v>
      </c>
      <c r="E1259" s="76">
        <v>0.72189814814814812</v>
      </c>
      <c r="F1259" s="76">
        <v>0.7232291666666667</v>
      </c>
      <c r="G1259" s="2">
        <v>7.9861111111111105E-2</v>
      </c>
      <c r="H1259" s="77">
        <v>3.1250000000000002E-3</v>
      </c>
      <c r="J1259" s="79">
        <f>IF(IF(IF(_xlfn.MAXIFS($F$2:$F1258,$C$2:$C1258,$C1259,$B$2:$B1258,$B1259,$A$2:$A1258,$A1259)=0,"",$E1259-_xlfn.MAXIFS($F$2:$F1258,$C$2:$C1258,$C1259,$B$2:$B1258,$B1259,$A$2:$A1258,$A1259))&lt;0,0,IF(_xlfn.MAXIFS($F$2:$F1258,$C$2:$C1258,$C1259,$B$2:$B1258,$B1259,$A$2:$A1258,$A1259)=0,"",$E1259-_xlfn.MAXIFS($F$2:$F1258,$C$2:$C1258,$C1259,$B$2:$B1258,$B1259,$A$2:$A1258,$A1259)))&gt;0.25,"",IF(IF(_xlfn.MAXIFS($F$2:$F1258,$C$2:$C1258,$C1259,$B$2:$B1258,$B1259,$A$2:$A1258,$A1259)=0,"",$E1259-_xlfn.MAXIFS($F$2:$F1258,$C$2:$C1258,$C1259,$B$2:$B1258,$B1259,$A$2:$A1258,$A1259))&lt;0,0,IF(_xlfn.MAXIFS($F$2:$F1258,$C$2:$C1258,$C1259,$B$2:$B1258,$B1259,$A$2:$A1258,$A1259)=0,"",$E1259-_xlfn.MAXIFS($F$2:$F1258,$C$2:$C1258,$C1259,$B$2:$B1258,$B1259,$A$2:$A1258,$A1259))))</f>
        <v>3.1249999999999334E-3</v>
      </c>
      <c r="K1259" s="6">
        <f t="shared" si="58"/>
        <v>17</v>
      </c>
      <c r="L1259" s="6" t="str">
        <f t="shared" si="59"/>
        <v>EARLY</v>
      </c>
      <c r="M1259" s="6" t="str">
        <f t="shared" si="57"/>
        <v>N</v>
      </c>
    </row>
    <row r="1260" spans="1:13" x14ac:dyDescent="0.25">
      <c r="A1260" t="s">
        <v>47</v>
      </c>
      <c r="B1260" s="92">
        <v>46141</v>
      </c>
      <c r="C1260" t="s">
        <v>121</v>
      </c>
      <c r="D1260">
        <v>14232</v>
      </c>
      <c r="E1260" s="76">
        <v>0.72236111111111112</v>
      </c>
      <c r="F1260" s="76">
        <v>0.72687500000000005</v>
      </c>
      <c r="G1260" s="2">
        <v>0.27083333333333331</v>
      </c>
      <c r="H1260" s="77">
        <v>0</v>
      </c>
      <c r="J1260" s="79">
        <f>IF(IF(IF(_xlfn.MAXIFS($F$2:$F1259,$C$2:$C1259,$C1260,$B$2:$B1259,$B1260,$A$2:$A1259,$A1260)=0,"",$E1260-_xlfn.MAXIFS($F$2:$F1259,$C$2:$C1259,$C1260,$B$2:$B1259,$B1260,$A$2:$A1259,$A1260))&lt;0,0,IF(_xlfn.MAXIFS($F$2:$F1259,$C$2:$C1259,$C1260,$B$2:$B1259,$B1260,$A$2:$A1259,$A1260)=0,"",$E1260-_xlfn.MAXIFS($F$2:$F1259,$C$2:$C1259,$C1260,$B$2:$B1259,$B1260,$A$2:$A1259,$A1260)))&gt;0.25,"",IF(IF(_xlfn.MAXIFS($F$2:$F1259,$C$2:$C1259,$C1260,$B$2:$B1259,$B1260,$A$2:$A1259,$A1260)=0,"",$E1260-_xlfn.MAXIFS($F$2:$F1259,$C$2:$C1259,$C1260,$B$2:$B1259,$B1260,$A$2:$A1259,$A1260))&lt;0,0,IF(_xlfn.MAXIFS($F$2:$F1259,$C$2:$C1259,$C1260,$B$2:$B1259,$B1260,$A$2:$A1259,$A1260)=0,"",$E1260-_xlfn.MAXIFS($F$2:$F1259,$C$2:$C1259,$C1260,$B$2:$B1259,$B1260,$A$2:$A1259,$A1260))))</f>
        <v>0</v>
      </c>
      <c r="K1260" s="6">
        <f t="shared" si="58"/>
        <v>17</v>
      </c>
      <c r="L1260" s="6" t="str">
        <f t="shared" si="59"/>
        <v>EARLY</v>
      </c>
      <c r="M1260" s="6" t="str">
        <f t="shared" si="57"/>
        <v>N</v>
      </c>
    </row>
    <row r="1261" spans="1:13" x14ac:dyDescent="0.25">
      <c r="A1261" t="s">
        <v>47</v>
      </c>
      <c r="B1261" s="92">
        <v>46141</v>
      </c>
      <c r="C1261" t="s">
        <v>119</v>
      </c>
      <c r="D1261">
        <v>20431</v>
      </c>
      <c r="E1261" s="76">
        <v>0.72274305555555551</v>
      </c>
      <c r="F1261" s="76">
        <v>0.72436342592592595</v>
      </c>
      <c r="G1261" s="2">
        <v>9.7222222222222224E-2</v>
      </c>
      <c r="H1261" s="77">
        <v>6.018518518518519E-4</v>
      </c>
      <c r="J1261" s="79">
        <f>IF(IF(IF(_xlfn.MAXIFS($F$2:$F1260,$C$2:$C1260,$C1261,$B$2:$B1260,$B1261,$A$2:$A1260,$A1261)=0,"",$E1261-_xlfn.MAXIFS($F$2:$F1260,$C$2:$C1260,$C1261,$B$2:$B1260,$B1261,$A$2:$A1260,$A1261))&lt;0,0,IF(_xlfn.MAXIFS($F$2:$F1260,$C$2:$C1260,$C1261,$B$2:$B1260,$B1261,$A$2:$A1260,$A1261)=0,"",$E1261-_xlfn.MAXIFS($F$2:$F1260,$C$2:$C1260,$C1261,$B$2:$B1260,$B1261,$A$2:$A1260,$A1261)))&gt;0.25,"",IF(IF(_xlfn.MAXIFS($F$2:$F1260,$C$2:$C1260,$C1261,$B$2:$B1260,$B1261,$A$2:$A1260,$A1261)=0,"",$E1261-_xlfn.MAXIFS($F$2:$F1260,$C$2:$C1260,$C1261,$B$2:$B1260,$B1261,$A$2:$A1260,$A1261))&lt;0,0,IF(_xlfn.MAXIFS($F$2:$F1260,$C$2:$C1260,$C1261,$B$2:$B1260,$B1261,$A$2:$A1260,$A1261)=0,"",$E1261-_xlfn.MAXIFS($F$2:$F1260,$C$2:$C1260,$C1261,$B$2:$B1260,$B1261,$A$2:$A1260,$A1261))))</f>
        <v>6.018518518517979E-4</v>
      </c>
      <c r="K1261" s="6">
        <f t="shared" si="58"/>
        <v>17</v>
      </c>
      <c r="L1261" s="6" t="str">
        <f t="shared" si="59"/>
        <v>EARLY</v>
      </c>
      <c r="M1261" s="6" t="str">
        <f t="shared" si="57"/>
        <v>N</v>
      </c>
    </row>
    <row r="1262" spans="1:13" x14ac:dyDescent="0.25">
      <c r="A1262" t="s">
        <v>47</v>
      </c>
      <c r="B1262" s="92">
        <v>46141</v>
      </c>
      <c r="C1262" t="s">
        <v>119</v>
      </c>
      <c r="D1262">
        <v>25331</v>
      </c>
      <c r="E1262" s="76">
        <v>0.72415509259259259</v>
      </c>
      <c r="F1262" s="76">
        <v>0.72560185185185189</v>
      </c>
      <c r="G1262" s="2">
        <v>8.6805555555555552E-2</v>
      </c>
      <c r="H1262" s="77">
        <v>0</v>
      </c>
      <c r="J1262" s="79">
        <f>IF(IF(IF(_xlfn.MAXIFS($F$2:$F1261,$C$2:$C1261,$C1262,$B$2:$B1261,$B1262,$A$2:$A1261,$A1262)=0,"",$E1262-_xlfn.MAXIFS($F$2:$F1261,$C$2:$C1261,$C1262,$B$2:$B1261,$B1262,$A$2:$A1261,$A1262))&lt;0,0,IF(_xlfn.MAXIFS($F$2:$F1261,$C$2:$C1261,$C1262,$B$2:$B1261,$B1262,$A$2:$A1261,$A1262)=0,"",$E1262-_xlfn.MAXIFS($F$2:$F1261,$C$2:$C1261,$C1262,$B$2:$B1261,$B1262,$A$2:$A1261,$A1262)))&gt;0.25,"",IF(IF(_xlfn.MAXIFS($F$2:$F1261,$C$2:$C1261,$C1262,$B$2:$B1261,$B1262,$A$2:$A1261,$A1262)=0,"",$E1262-_xlfn.MAXIFS($F$2:$F1261,$C$2:$C1261,$C1262,$B$2:$B1261,$B1262,$A$2:$A1261,$A1262))&lt;0,0,IF(_xlfn.MAXIFS($F$2:$F1261,$C$2:$C1261,$C1262,$B$2:$B1261,$B1262,$A$2:$A1261,$A1262)=0,"",$E1262-_xlfn.MAXIFS($F$2:$F1261,$C$2:$C1261,$C1262,$B$2:$B1261,$B1262,$A$2:$A1261,$A1262))))</f>
        <v>0</v>
      </c>
      <c r="K1262" s="6">
        <f t="shared" si="58"/>
        <v>17</v>
      </c>
      <c r="L1262" s="6" t="str">
        <f t="shared" si="59"/>
        <v>EARLY</v>
      </c>
      <c r="M1262" s="6" t="str">
        <f t="shared" si="57"/>
        <v>N</v>
      </c>
    </row>
    <row r="1263" spans="1:13" x14ac:dyDescent="0.25">
      <c r="A1263" t="s">
        <v>47</v>
      </c>
      <c r="B1263" s="92">
        <v>46141</v>
      </c>
      <c r="C1263" t="s">
        <v>121</v>
      </c>
      <c r="D1263">
        <v>19532</v>
      </c>
      <c r="E1263" s="76">
        <v>0.72462962962962962</v>
      </c>
      <c r="F1263" s="76">
        <v>0.72885416666666669</v>
      </c>
      <c r="G1263" s="2">
        <v>0.25347222222222221</v>
      </c>
      <c r="H1263" s="77">
        <v>0</v>
      </c>
      <c r="J1263" s="79">
        <f>IF(IF(IF(_xlfn.MAXIFS($F$2:$F1262,$C$2:$C1262,$C1263,$B$2:$B1262,$B1263,$A$2:$A1262,$A1263)=0,"",$E1263-_xlfn.MAXIFS($F$2:$F1262,$C$2:$C1262,$C1263,$B$2:$B1262,$B1263,$A$2:$A1262,$A1263))&lt;0,0,IF(_xlfn.MAXIFS($F$2:$F1262,$C$2:$C1262,$C1263,$B$2:$B1262,$B1263,$A$2:$A1262,$A1263)=0,"",$E1263-_xlfn.MAXIFS($F$2:$F1262,$C$2:$C1262,$C1263,$B$2:$B1262,$B1263,$A$2:$A1262,$A1263)))&gt;0.25,"",IF(IF(_xlfn.MAXIFS($F$2:$F1262,$C$2:$C1262,$C1263,$B$2:$B1262,$B1263,$A$2:$A1262,$A1263)=0,"",$E1263-_xlfn.MAXIFS($F$2:$F1262,$C$2:$C1262,$C1263,$B$2:$B1262,$B1263,$A$2:$A1262,$A1263))&lt;0,0,IF(_xlfn.MAXIFS($F$2:$F1262,$C$2:$C1262,$C1263,$B$2:$B1262,$B1263,$A$2:$A1262,$A1263)=0,"",$E1263-_xlfn.MAXIFS($F$2:$F1262,$C$2:$C1262,$C1263,$B$2:$B1262,$B1263,$A$2:$A1262,$A1263))))</f>
        <v>0</v>
      </c>
      <c r="K1263" s="6">
        <f t="shared" si="58"/>
        <v>17</v>
      </c>
      <c r="L1263" s="6" t="str">
        <f t="shared" si="59"/>
        <v>EARLY</v>
      </c>
      <c r="M1263" s="6" t="str">
        <f t="shared" si="57"/>
        <v>N</v>
      </c>
    </row>
    <row r="1264" spans="1:13" x14ac:dyDescent="0.25">
      <c r="A1264" t="s">
        <v>47</v>
      </c>
      <c r="B1264" s="92">
        <v>46141</v>
      </c>
      <c r="C1264" t="s">
        <v>120</v>
      </c>
      <c r="D1264">
        <v>18132</v>
      </c>
      <c r="E1264" s="76">
        <v>0.72598379629629628</v>
      </c>
      <c r="F1264" s="76">
        <v>0.72696759259259258</v>
      </c>
      <c r="G1264" s="2">
        <v>5.9027777777777776E-2</v>
      </c>
      <c r="H1264" s="77">
        <v>2.7546296296296294E-3</v>
      </c>
      <c r="J1264" s="79">
        <f>IF(IF(IF(_xlfn.MAXIFS($F$2:$F1263,$C$2:$C1263,$C1264,$B$2:$B1263,$B1264,$A$2:$A1263,$A1264)=0,"",$E1264-_xlfn.MAXIFS($F$2:$F1263,$C$2:$C1263,$C1264,$B$2:$B1263,$B1264,$A$2:$A1263,$A1264))&lt;0,0,IF(_xlfn.MAXIFS($F$2:$F1263,$C$2:$C1263,$C1264,$B$2:$B1263,$B1264,$A$2:$A1263,$A1264)=0,"",$E1264-_xlfn.MAXIFS($F$2:$F1263,$C$2:$C1263,$C1264,$B$2:$B1263,$B1264,$A$2:$A1263,$A1264)))&gt;0.25,"",IF(IF(_xlfn.MAXIFS($F$2:$F1263,$C$2:$C1263,$C1264,$B$2:$B1263,$B1264,$A$2:$A1263,$A1264)=0,"",$E1264-_xlfn.MAXIFS($F$2:$F1263,$C$2:$C1263,$C1264,$B$2:$B1263,$B1264,$A$2:$A1263,$A1264))&lt;0,0,IF(_xlfn.MAXIFS($F$2:$F1263,$C$2:$C1263,$C1264,$B$2:$B1263,$B1264,$A$2:$A1263,$A1264)=0,"",$E1264-_xlfn.MAXIFS($F$2:$F1263,$C$2:$C1263,$C1264,$B$2:$B1263,$B1264,$A$2:$A1263,$A1264))))</f>
        <v>2.7546296296295791E-3</v>
      </c>
      <c r="K1264" s="6">
        <f t="shared" si="58"/>
        <v>17</v>
      </c>
      <c r="L1264" s="6" t="str">
        <f t="shared" si="59"/>
        <v>EARLY</v>
      </c>
      <c r="M1264" s="6" t="str">
        <f t="shared" si="57"/>
        <v>N</v>
      </c>
    </row>
    <row r="1265" spans="1:13" x14ac:dyDescent="0.25">
      <c r="A1265" t="s">
        <v>47</v>
      </c>
      <c r="B1265" s="92">
        <v>46141</v>
      </c>
      <c r="C1265" t="s">
        <v>121</v>
      </c>
      <c r="D1265">
        <v>20431</v>
      </c>
      <c r="E1265" s="76">
        <v>0.72662037037037042</v>
      </c>
      <c r="F1265" s="76">
        <v>0.73026620370370365</v>
      </c>
      <c r="G1265" s="2">
        <v>0.21875</v>
      </c>
      <c r="H1265" s="77">
        <v>0</v>
      </c>
      <c r="J1265" s="79">
        <f>IF(IF(IF(_xlfn.MAXIFS($F$2:$F1264,$C$2:$C1264,$C1265,$B$2:$B1264,$B1265,$A$2:$A1264,$A1265)=0,"",$E1265-_xlfn.MAXIFS($F$2:$F1264,$C$2:$C1264,$C1265,$B$2:$B1264,$B1265,$A$2:$A1264,$A1265))&lt;0,0,IF(_xlfn.MAXIFS($F$2:$F1264,$C$2:$C1264,$C1265,$B$2:$B1264,$B1265,$A$2:$A1264,$A1265)=0,"",$E1265-_xlfn.MAXIFS($F$2:$F1264,$C$2:$C1264,$C1265,$B$2:$B1264,$B1265,$A$2:$A1264,$A1265)))&gt;0.25,"",IF(IF(_xlfn.MAXIFS($F$2:$F1264,$C$2:$C1264,$C1265,$B$2:$B1264,$B1265,$A$2:$A1264,$A1265)=0,"",$E1265-_xlfn.MAXIFS($F$2:$F1264,$C$2:$C1264,$C1265,$B$2:$B1264,$B1265,$A$2:$A1264,$A1265))&lt;0,0,IF(_xlfn.MAXIFS($F$2:$F1264,$C$2:$C1264,$C1265,$B$2:$B1264,$B1265,$A$2:$A1264,$A1265)=0,"",$E1265-_xlfn.MAXIFS($F$2:$F1264,$C$2:$C1264,$C1265,$B$2:$B1264,$B1265,$A$2:$A1264,$A1265))))</f>
        <v>0</v>
      </c>
      <c r="K1265" s="6">
        <f t="shared" si="58"/>
        <v>17</v>
      </c>
      <c r="L1265" s="6" t="str">
        <f t="shared" si="59"/>
        <v>EARLY</v>
      </c>
      <c r="M1265" s="6" t="str">
        <f t="shared" si="57"/>
        <v>N</v>
      </c>
    </row>
    <row r="1266" spans="1:13" x14ac:dyDescent="0.25">
      <c r="A1266" t="s">
        <v>47</v>
      </c>
      <c r="B1266" s="92">
        <v>46141</v>
      </c>
      <c r="C1266" t="s">
        <v>121</v>
      </c>
      <c r="D1266">
        <v>25331</v>
      </c>
      <c r="E1266" s="76">
        <v>0.7281481481481481</v>
      </c>
      <c r="F1266" s="76">
        <v>0.72976851851851854</v>
      </c>
      <c r="G1266" s="2">
        <v>9.7222222222222224E-2</v>
      </c>
      <c r="H1266" s="77">
        <v>0</v>
      </c>
      <c r="J1266" s="79">
        <f>IF(IF(IF(_xlfn.MAXIFS($F$2:$F1265,$C$2:$C1265,$C1266,$B$2:$B1265,$B1266,$A$2:$A1265,$A1266)=0,"",$E1266-_xlfn.MAXIFS($F$2:$F1265,$C$2:$C1265,$C1266,$B$2:$B1265,$B1266,$A$2:$A1265,$A1266))&lt;0,0,IF(_xlfn.MAXIFS($F$2:$F1265,$C$2:$C1265,$C1266,$B$2:$B1265,$B1266,$A$2:$A1265,$A1266)=0,"",$E1266-_xlfn.MAXIFS($F$2:$F1265,$C$2:$C1265,$C1266,$B$2:$B1265,$B1266,$A$2:$A1265,$A1266)))&gt;0.25,"",IF(IF(_xlfn.MAXIFS($F$2:$F1265,$C$2:$C1265,$C1266,$B$2:$B1265,$B1266,$A$2:$A1265,$A1266)=0,"",$E1266-_xlfn.MAXIFS($F$2:$F1265,$C$2:$C1265,$C1266,$B$2:$B1265,$B1266,$A$2:$A1265,$A1266))&lt;0,0,IF(_xlfn.MAXIFS($F$2:$F1265,$C$2:$C1265,$C1266,$B$2:$B1265,$B1266,$A$2:$A1265,$A1266)=0,"",$E1266-_xlfn.MAXIFS($F$2:$F1265,$C$2:$C1265,$C1266,$B$2:$B1265,$B1266,$A$2:$A1265,$A1266))))</f>
        <v>0</v>
      </c>
      <c r="K1266" s="6">
        <f t="shared" si="58"/>
        <v>17</v>
      </c>
      <c r="L1266" s="6" t="str">
        <f t="shared" si="59"/>
        <v>EARLY</v>
      </c>
      <c r="M1266" s="6" t="str">
        <f t="shared" si="57"/>
        <v>N</v>
      </c>
    </row>
    <row r="1267" spans="1:13" x14ac:dyDescent="0.25">
      <c r="A1267" t="s">
        <v>47</v>
      </c>
      <c r="B1267" s="92">
        <v>46141</v>
      </c>
      <c r="C1267" t="s">
        <v>119</v>
      </c>
      <c r="D1267">
        <v>17232</v>
      </c>
      <c r="E1267" s="76">
        <v>0.72832175925925924</v>
      </c>
      <c r="F1267" s="76">
        <v>0.72988425925925926</v>
      </c>
      <c r="G1267" s="2">
        <v>9.375E-2</v>
      </c>
      <c r="H1267" s="77">
        <v>2.7199074074074074E-3</v>
      </c>
      <c r="J1267" s="79">
        <f>IF(IF(IF(_xlfn.MAXIFS($F$2:$F1266,$C$2:$C1266,$C1267,$B$2:$B1266,$B1267,$A$2:$A1266,$A1267)=0,"",$E1267-_xlfn.MAXIFS($F$2:$F1266,$C$2:$C1266,$C1267,$B$2:$B1266,$B1267,$A$2:$A1266,$A1267))&lt;0,0,IF(_xlfn.MAXIFS($F$2:$F1266,$C$2:$C1266,$C1267,$B$2:$B1266,$B1267,$A$2:$A1266,$A1267)=0,"",$E1267-_xlfn.MAXIFS($F$2:$F1266,$C$2:$C1266,$C1267,$B$2:$B1266,$B1267,$A$2:$A1266,$A1267)))&gt;0.25,"",IF(IF(_xlfn.MAXIFS($F$2:$F1266,$C$2:$C1266,$C1267,$B$2:$B1266,$B1267,$A$2:$A1266,$A1267)=0,"",$E1267-_xlfn.MAXIFS($F$2:$F1266,$C$2:$C1266,$C1267,$B$2:$B1266,$B1267,$A$2:$A1266,$A1267))&lt;0,0,IF(_xlfn.MAXIFS($F$2:$F1266,$C$2:$C1266,$C1267,$B$2:$B1266,$B1267,$A$2:$A1266,$A1267)=0,"",$E1267-_xlfn.MAXIFS($F$2:$F1266,$C$2:$C1266,$C1267,$B$2:$B1266,$B1267,$A$2:$A1266,$A1267))))</f>
        <v>2.7199074074073515E-3</v>
      </c>
      <c r="K1267" s="6">
        <f t="shared" si="58"/>
        <v>17</v>
      </c>
      <c r="L1267" s="6" t="str">
        <f t="shared" si="59"/>
        <v>EARLY</v>
      </c>
      <c r="M1267" s="6" t="str">
        <f t="shared" si="57"/>
        <v>N</v>
      </c>
    </row>
    <row r="1268" spans="1:13" x14ac:dyDescent="0.25">
      <c r="A1268" t="s">
        <v>47</v>
      </c>
      <c r="B1268" s="92">
        <v>46141</v>
      </c>
      <c r="C1268" t="s">
        <v>120</v>
      </c>
      <c r="D1268">
        <v>14432</v>
      </c>
      <c r="E1268" s="76">
        <v>0.7301157407407407</v>
      </c>
      <c r="F1268" s="76">
        <v>0.73144675925925928</v>
      </c>
      <c r="G1268" s="2">
        <v>7.9861111111111105E-2</v>
      </c>
      <c r="H1268" s="77">
        <v>3.1481481481481482E-3</v>
      </c>
      <c r="J1268" s="79">
        <f>IF(IF(IF(_xlfn.MAXIFS($F$2:$F1267,$C$2:$C1267,$C1268,$B$2:$B1267,$B1268,$A$2:$A1267,$A1268)=0,"",$E1268-_xlfn.MAXIFS($F$2:$F1267,$C$2:$C1267,$C1268,$B$2:$B1267,$B1268,$A$2:$A1267,$A1268))&lt;0,0,IF(_xlfn.MAXIFS($F$2:$F1267,$C$2:$C1267,$C1268,$B$2:$B1267,$B1268,$A$2:$A1267,$A1268)=0,"",$E1268-_xlfn.MAXIFS($F$2:$F1267,$C$2:$C1267,$C1268,$B$2:$B1267,$B1268,$A$2:$A1267,$A1268)))&gt;0.25,"",IF(IF(_xlfn.MAXIFS($F$2:$F1267,$C$2:$C1267,$C1268,$B$2:$B1267,$B1268,$A$2:$A1267,$A1268)=0,"",$E1268-_xlfn.MAXIFS($F$2:$F1267,$C$2:$C1267,$C1268,$B$2:$B1267,$B1268,$A$2:$A1267,$A1268))&lt;0,0,IF(_xlfn.MAXIFS($F$2:$F1267,$C$2:$C1267,$C1268,$B$2:$B1267,$B1268,$A$2:$A1267,$A1268)=0,"",$E1268-_xlfn.MAXIFS($F$2:$F1267,$C$2:$C1267,$C1268,$B$2:$B1267,$B1268,$A$2:$A1267,$A1268))))</f>
        <v>3.1481481481481222E-3</v>
      </c>
      <c r="K1268" s="6">
        <f t="shared" si="58"/>
        <v>17</v>
      </c>
      <c r="L1268" s="6" t="str">
        <f t="shared" si="59"/>
        <v>LATE</v>
      </c>
      <c r="M1268" s="6" t="str">
        <f t="shared" si="57"/>
        <v>N</v>
      </c>
    </row>
    <row r="1269" spans="1:13" x14ac:dyDescent="0.25">
      <c r="A1269" t="s">
        <v>47</v>
      </c>
      <c r="B1269" s="92">
        <v>46141</v>
      </c>
      <c r="C1269" t="s">
        <v>119</v>
      </c>
      <c r="D1269">
        <v>18132</v>
      </c>
      <c r="E1269" s="76">
        <v>0.73078703703703707</v>
      </c>
      <c r="F1269" s="76">
        <v>0.73234953703703709</v>
      </c>
      <c r="G1269" s="2">
        <v>9.375E-2</v>
      </c>
      <c r="H1269" s="77">
        <v>9.0277777777777774E-4</v>
      </c>
      <c r="J1269" s="79">
        <f>IF(IF(IF(_xlfn.MAXIFS($F$2:$F1268,$C$2:$C1268,$C1269,$B$2:$B1268,$B1269,$A$2:$A1268,$A1269)=0,"",$E1269-_xlfn.MAXIFS($F$2:$F1268,$C$2:$C1268,$C1269,$B$2:$B1268,$B1269,$A$2:$A1268,$A1269))&lt;0,0,IF(_xlfn.MAXIFS($F$2:$F1268,$C$2:$C1268,$C1269,$B$2:$B1268,$B1269,$A$2:$A1268,$A1269)=0,"",$E1269-_xlfn.MAXIFS($F$2:$F1268,$C$2:$C1268,$C1269,$B$2:$B1268,$B1269,$A$2:$A1268,$A1269)))&gt;0.25,"",IF(IF(_xlfn.MAXIFS($F$2:$F1268,$C$2:$C1268,$C1269,$B$2:$B1268,$B1269,$A$2:$A1268,$A1269)=0,"",$E1269-_xlfn.MAXIFS($F$2:$F1268,$C$2:$C1268,$C1269,$B$2:$B1268,$B1269,$A$2:$A1268,$A1269))&lt;0,0,IF(_xlfn.MAXIFS($F$2:$F1268,$C$2:$C1268,$C1269,$B$2:$B1268,$B1269,$A$2:$A1268,$A1269)=0,"",$E1269-_xlfn.MAXIFS($F$2:$F1268,$C$2:$C1268,$C1269,$B$2:$B1268,$B1269,$A$2:$A1268,$A1269))))</f>
        <v>9.0277777777780788E-4</v>
      </c>
      <c r="K1269" s="6">
        <f t="shared" si="58"/>
        <v>17</v>
      </c>
      <c r="L1269" s="6" t="str">
        <f t="shared" si="59"/>
        <v>LATE</v>
      </c>
      <c r="M1269" s="6" t="str">
        <f t="shared" si="57"/>
        <v>N</v>
      </c>
    </row>
    <row r="1270" spans="1:13" x14ac:dyDescent="0.25">
      <c r="A1270" t="s">
        <v>47</v>
      </c>
      <c r="B1270" s="92">
        <v>46141</v>
      </c>
      <c r="C1270" t="s">
        <v>121</v>
      </c>
      <c r="D1270">
        <v>17232</v>
      </c>
      <c r="E1270" s="76">
        <v>0.732025462962963</v>
      </c>
      <c r="F1270" s="76">
        <v>0.73434027777777777</v>
      </c>
      <c r="G1270" s="2">
        <v>0.1388888888888889</v>
      </c>
      <c r="H1270" s="77">
        <v>2.2569444444444442E-3</v>
      </c>
      <c r="J1270" s="79">
        <f>IF(IF(IF(_xlfn.MAXIFS($F$2:$F1269,$C$2:$C1269,$C1270,$B$2:$B1269,$B1270,$A$2:$A1269,$A1270)=0,"",$E1270-_xlfn.MAXIFS($F$2:$F1269,$C$2:$C1269,$C1270,$B$2:$B1269,$B1270,$A$2:$A1269,$A1270))&lt;0,0,IF(_xlfn.MAXIFS($F$2:$F1269,$C$2:$C1269,$C1270,$B$2:$B1269,$B1270,$A$2:$A1269,$A1270)=0,"",$E1270-_xlfn.MAXIFS($F$2:$F1269,$C$2:$C1269,$C1270,$B$2:$B1269,$B1270,$A$2:$A1269,$A1270)))&gt;0.25,"",IF(IF(_xlfn.MAXIFS($F$2:$F1269,$C$2:$C1269,$C1270,$B$2:$B1269,$B1270,$A$2:$A1269,$A1270)=0,"",$E1270-_xlfn.MAXIFS($F$2:$F1269,$C$2:$C1269,$C1270,$B$2:$B1269,$B1270,$A$2:$A1269,$A1270))&lt;0,0,IF(_xlfn.MAXIFS($F$2:$F1269,$C$2:$C1269,$C1270,$B$2:$B1269,$B1270,$A$2:$A1269,$A1270)=0,"",$E1270-_xlfn.MAXIFS($F$2:$F1269,$C$2:$C1269,$C1270,$B$2:$B1269,$B1270,$A$2:$A1269,$A1270))))</f>
        <v>1.7592592592593492E-3</v>
      </c>
      <c r="K1270" s="6">
        <f t="shared" si="58"/>
        <v>17</v>
      </c>
      <c r="L1270" s="6" t="str">
        <f t="shared" si="59"/>
        <v>LATE</v>
      </c>
      <c r="M1270" s="6" t="str">
        <f t="shared" si="57"/>
        <v>N</v>
      </c>
    </row>
    <row r="1271" spans="1:13" x14ac:dyDescent="0.25">
      <c r="A1271" t="s">
        <v>47</v>
      </c>
      <c r="B1271" s="92">
        <v>46141</v>
      </c>
      <c r="C1271" t="s">
        <v>120</v>
      </c>
      <c r="D1271">
        <v>17332</v>
      </c>
      <c r="E1271" s="76">
        <v>0.73299768518518515</v>
      </c>
      <c r="F1271" s="76">
        <v>0.73444444444444446</v>
      </c>
      <c r="G1271" s="2">
        <v>8.6805555555555552E-2</v>
      </c>
      <c r="H1271" s="77">
        <v>1.5509259259259259E-3</v>
      </c>
      <c r="J1271" s="79">
        <f>IF(IF(IF(_xlfn.MAXIFS($F$2:$F1270,$C$2:$C1270,$C1271,$B$2:$B1270,$B1271,$A$2:$A1270,$A1271)=0,"",$E1271-_xlfn.MAXIFS($F$2:$F1270,$C$2:$C1270,$C1271,$B$2:$B1270,$B1271,$A$2:$A1270,$A1271))&lt;0,0,IF(_xlfn.MAXIFS($F$2:$F1270,$C$2:$C1270,$C1271,$B$2:$B1270,$B1271,$A$2:$A1270,$A1271)=0,"",$E1271-_xlfn.MAXIFS($F$2:$F1270,$C$2:$C1270,$C1271,$B$2:$B1270,$B1271,$A$2:$A1270,$A1271)))&gt;0.25,"",IF(IF(_xlfn.MAXIFS($F$2:$F1270,$C$2:$C1270,$C1271,$B$2:$B1270,$B1271,$A$2:$A1270,$A1271)=0,"",$E1271-_xlfn.MAXIFS($F$2:$F1270,$C$2:$C1270,$C1271,$B$2:$B1270,$B1271,$A$2:$A1270,$A1271))&lt;0,0,IF(_xlfn.MAXIFS($F$2:$F1270,$C$2:$C1270,$C1271,$B$2:$B1270,$B1271,$A$2:$A1270,$A1271)=0,"",$E1271-_xlfn.MAXIFS($F$2:$F1270,$C$2:$C1270,$C1271,$B$2:$B1270,$B1271,$A$2:$A1270,$A1271))))</f>
        <v>1.5509259259258723E-3</v>
      </c>
      <c r="K1271" s="6">
        <f t="shared" si="58"/>
        <v>17</v>
      </c>
      <c r="L1271" s="6" t="str">
        <f t="shared" si="59"/>
        <v>LATE</v>
      </c>
      <c r="M1271" s="6" t="str">
        <f t="shared" si="57"/>
        <v>N</v>
      </c>
    </row>
    <row r="1272" spans="1:13" x14ac:dyDescent="0.25">
      <c r="A1272" t="s">
        <v>47</v>
      </c>
      <c r="B1272" s="92">
        <v>46141</v>
      </c>
      <c r="C1272" t="s">
        <v>121</v>
      </c>
      <c r="D1272">
        <v>18132</v>
      </c>
      <c r="E1272" s="76">
        <v>0.73396990740740742</v>
      </c>
      <c r="F1272" s="76">
        <v>0.73842592592592593</v>
      </c>
      <c r="G1272" s="2">
        <v>0.2673611111111111</v>
      </c>
      <c r="H1272" s="77">
        <v>0</v>
      </c>
      <c r="J1272" s="79">
        <f>IF(IF(IF(_xlfn.MAXIFS($F$2:$F1271,$C$2:$C1271,$C1272,$B$2:$B1271,$B1272,$A$2:$A1271,$A1272)=0,"",$E1272-_xlfn.MAXIFS($F$2:$F1271,$C$2:$C1271,$C1272,$B$2:$B1271,$B1272,$A$2:$A1271,$A1272))&lt;0,0,IF(_xlfn.MAXIFS($F$2:$F1271,$C$2:$C1271,$C1272,$B$2:$B1271,$B1272,$A$2:$A1271,$A1272)=0,"",$E1272-_xlfn.MAXIFS($F$2:$F1271,$C$2:$C1271,$C1272,$B$2:$B1271,$B1272,$A$2:$A1271,$A1272)))&gt;0.25,"",IF(IF(_xlfn.MAXIFS($F$2:$F1271,$C$2:$C1271,$C1272,$B$2:$B1271,$B1272,$A$2:$A1271,$A1272)=0,"",$E1272-_xlfn.MAXIFS($F$2:$F1271,$C$2:$C1271,$C1272,$B$2:$B1271,$B1272,$A$2:$A1271,$A1272))&lt;0,0,IF(_xlfn.MAXIFS($F$2:$F1271,$C$2:$C1271,$C1272,$B$2:$B1271,$B1272,$A$2:$A1271,$A1272)=0,"",$E1272-_xlfn.MAXIFS($F$2:$F1271,$C$2:$C1271,$C1272,$B$2:$B1271,$B1272,$A$2:$A1271,$A1272))))</f>
        <v>0</v>
      </c>
      <c r="K1272" s="6">
        <f t="shared" si="58"/>
        <v>17</v>
      </c>
      <c r="L1272" s="6" t="str">
        <f t="shared" si="59"/>
        <v>LATE</v>
      </c>
      <c r="M1272" s="6" t="str">
        <f t="shared" si="57"/>
        <v>N</v>
      </c>
    </row>
    <row r="1273" spans="1:13" x14ac:dyDescent="0.25">
      <c r="A1273" t="s">
        <v>47</v>
      </c>
      <c r="B1273" s="92">
        <v>46141</v>
      </c>
      <c r="C1273" t="s">
        <v>120</v>
      </c>
      <c r="D1273">
        <v>14232</v>
      </c>
      <c r="E1273" s="76">
        <v>0.73405092592592591</v>
      </c>
      <c r="F1273" s="76">
        <v>0.73636574074074079</v>
      </c>
      <c r="G1273" s="2">
        <v>0.1388888888888889</v>
      </c>
      <c r="H1273" s="77">
        <v>0</v>
      </c>
      <c r="J1273" s="79">
        <f>IF(IF(IF(_xlfn.MAXIFS($F$2:$F1272,$C$2:$C1272,$C1273,$B$2:$B1272,$B1273,$A$2:$A1272,$A1273)=0,"",$E1273-_xlfn.MAXIFS($F$2:$F1272,$C$2:$C1272,$C1273,$B$2:$B1272,$B1273,$A$2:$A1272,$A1273))&lt;0,0,IF(_xlfn.MAXIFS($F$2:$F1272,$C$2:$C1272,$C1273,$B$2:$B1272,$B1273,$A$2:$A1272,$A1273)=0,"",$E1273-_xlfn.MAXIFS($F$2:$F1272,$C$2:$C1272,$C1273,$B$2:$B1272,$B1273,$A$2:$A1272,$A1273)))&gt;0.25,"",IF(IF(_xlfn.MAXIFS($F$2:$F1272,$C$2:$C1272,$C1273,$B$2:$B1272,$B1273,$A$2:$A1272,$A1273)=0,"",$E1273-_xlfn.MAXIFS($F$2:$F1272,$C$2:$C1272,$C1273,$B$2:$B1272,$B1273,$A$2:$A1272,$A1273))&lt;0,0,IF(_xlfn.MAXIFS($F$2:$F1272,$C$2:$C1272,$C1273,$B$2:$B1272,$B1273,$A$2:$A1272,$A1273)=0,"",$E1273-_xlfn.MAXIFS($F$2:$F1272,$C$2:$C1272,$C1273,$B$2:$B1272,$B1273,$A$2:$A1272,$A1273))))</f>
        <v>0</v>
      </c>
      <c r="K1273" s="6">
        <f t="shared" si="58"/>
        <v>17</v>
      </c>
      <c r="L1273" s="6" t="str">
        <f t="shared" si="59"/>
        <v>LATE</v>
      </c>
      <c r="M1273" s="6" t="str">
        <f t="shared" si="57"/>
        <v>N</v>
      </c>
    </row>
    <row r="1274" spans="1:13" x14ac:dyDescent="0.25">
      <c r="A1274" t="s">
        <v>47</v>
      </c>
      <c r="B1274" s="92">
        <v>46141</v>
      </c>
      <c r="C1274" t="s">
        <v>119</v>
      </c>
      <c r="D1274">
        <v>14432</v>
      </c>
      <c r="E1274" s="76">
        <v>0.7354398148148148</v>
      </c>
      <c r="F1274" s="76">
        <v>0.73682870370370368</v>
      </c>
      <c r="G1274" s="2">
        <v>8.3333333333333329E-2</v>
      </c>
      <c r="H1274" s="77">
        <v>3.0902777777777777E-3</v>
      </c>
      <c r="J1274" s="79">
        <f>IF(IF(IF(_xlfn.MAXIFS($F$2:$F1273,$C$2:$C1273,$C1274,$B$2:$B1273,$B1274,$A$2:$A1273,$A1274)=0,"",$E1274-_xlfn.MAXIFS($F$2:$F1273,$C$2:$C1273,$C1274,$B$2:$B1273,$B1274,$A$2:$A1273,$A1274))&lt;0,0,IF(_xlfn.MAXIFS($F$2:$F1273,$C$2:$C1273,$C1274,$B$2:$B1273,$B1274,$A$2:$A1273,$A1274)=0,"",$E1274-_xlfn.MAXIFS($F$2:$F1273,$C$2:$C1273,$C1274,$B$2:$B1273,$B1274,$A$2:$A1273,$A1274)))&gt;0.25,"",IF(IF(_xlfn.MAXIFS($F$2:$F1273,$C$2:$C1273,$C1274,$B$2:$B1273,$B1274,$A$2:$A1273,$A1274)=0,"",$E1274-_xlfn.MAXIFS($F$2:$F1273,$C$2:$C1273,$C1274,$B$2:$B1273,$B1274,$A$2:$A1273,$A1274))&lt;0,0,IF(_xlfn.MAXIFS($F$2:$F1273,$C$2:$C1273,$C1274,$B$2:$B1273,$B1274,$A$2:$A1273,$A1274)=0,"",$E1274-_xlfn.MAXIFS($F$2:$F1273,$C$2:$C1273,$C1274,$B$2:$B1273,$B1274,$A$2:$A1273,$A1274))))</f>
        <v>3.0902777777777057E-3</v>
      </c>
      <c r="K1274" s="6">
        <f t="shared" si="58"/>
        <v>17</v>
      </c>
      <c r="L1274" s="6" t="str">
        <f t="shared" si="59"/>
        <v>LATE</v>
      </c>
      <c r="M1274" s="6" t="str">
        <f t="shared" si="57"/>
        <v>N</v>
      </c>
    </row>
    <row r="1275" spans="1:13" x14ac:dyDescent="0.25">
      <c r="A1275" t="s">
        <v>47</v>
      </c>
      <c r="B1275" s="92">
        <v>46141</v>
      </c>
      <c r="C1275" t="s">
        <v>120</v>
      </c>
      <c r="D1275">
        <v>19532</v>
      </c>
      <c r="E1275" s="76">
        <v>0.73805555555555558</v>
      </c>
      <c r="F1275" s="76">
        <v>0.73880787037037032</v>
      </c>
      <c r="G1275" s="2">
        <v>4.5138888888888888E-2</v>
      </c>
      <c r="H1275" s="77">
        <v>1.6898148148148148E-3</v>
      </c>
      <c r="J1275" s="79">
        <f>IF(IF(IF(_xlfn.MAXIFS($F$2:$F1274,$C$2:$C1274,$C1275,$B$2:$B1274,$B1275,$A$2:$A1274,$A1275)=0,"",$E1275-_xlfn.MAXIFS($F$2:$F1274,$C$2:$C1274,$C1275,$B$2:$B1274,$B1275,$A$2:$A1274,$A1275))&lt;0,0,IF(_xlfn.MAXIFS($F$2:$F1274,$C$2:$C1274,$C1275,$B$2:$B1274,$B1275,$A$2:$A1274,$A1275)=0,"",$E1275-_xlfn.MAXIFS($F$2:$F1274,$C$2:$C1274,$C1275,$B$2:$B1274,$B1275,$A$2:$A1274,$A1275)))&gt;0.25,"",IF(IF(_xlfn.MAXIFS($F$2:$F1274,$C$2:$C1274,$C1275,$B$2:$B1274,$B1275,$A$2:$A1274,$A1275)=0,"",$E1275-_xlfn.MAXIFS($F$2:$F1274,$C$2:$C1274,$C1275,$B$2:$B1274,$B1275,$A$2:$A1274,$A1275))&lt;0,0,IF(_xlfn.MAXIFS($F$2:$F1274,$C$2:$C1274,$C1275,$B$2:$B1274,$B1275,$A$2:$A1274,$A1275)=0,"",$E1275-_xlfn.MAXIFS($F$2:$F1274,$C$2:$C1274,$C1275,$B$2:$B1274,$B1275,$A$2:$A1274,$A1275))))</f>
        <v>1.6898148148147829E-3</v>
      </c>
      <c r="K1275" s="6">
        <f t="shared" si="58"/>
        <v>17</v>
      </c>
      <c r="L1275" s="6" t="str">
        <f t="shared" si="59"/>
        <v>LATE</v>
      </c>
      <c r="M1275" s="6" t="str">
        <f t="shared" si="57"/>
        <v>N</v>
      </c>
    </row>
    <row r="1276" spans="1:13" x14ac:dyDescent="0.25">
      <c r="A1276" t="s">
        <v>47</v>
      </c>
      <c r="B1276" s="92">
        <v>46141</v>
      </c>
      <c r="C1276" t="s">
        <v>119</v>
      </c>
      <c r="D1276">
        <v>17332</v>
      </c>
      <c r="E1276" s="76">
        <v>0.73837962962962966</v>
      </c>
      <c r="F1276" s="76">
        <v>0.73976851851851855</v>
      </c>
      <c r="G1276" s="2">
        <v>8.3333333333333329E-2</v>
      </c>
      <c r="H1276" s="77">
        <v>1.5509259259259259E-3</v>
      </c>
      <c r="J1276" s="79">
        <f>IF(IF(IF(_xlfn.MAXIFS($F$2:$F1275,$C$2:$C1275,$C1276,$B$2:$B1275,$B1276,$A$2:$A1275,$A1276)=0,"",$E1276-_xlfn.MAXIFS($F$2:$F1275,$C$2:$C1275,$C1276,$B$2:$B1275,$B1276,$A$2:$A1275,$A1276))&lt;0,0,IF(_xlfn.MAXIFS($F$2:$F1275,$C$2:$C1275,$C1276,$B$2:$B1275,$B1276,$A$2:$A1275,$A1276)=0,"",$E1276-_xlfn.MAXIFS($F$2:$F1275,$C$2:$C1275,$C1276,$B$2:$B1275,$B1276,$A$2:$A1275,$A1276)))&gt;0.25,"",IF(IF(_xlfn.MAXIFS($F$2:$F1275,$C$2:$C1275,$C1276,$B$2:$B1275,$B1276,$A$2:$A1275,$A1276)=0,"",$E1276-_xlfn.MAXIFS($F$2:$F1275,$C$2:$C1275,$C1276,$B$2:$B1275,$B1276,$A$2:$A1275,$A1276))&lt;0,0,IF(_xlfn.MAXIFS($F$2:$F1275,$C$2:$C1275,$C1276,$B$2:$B1275,$B1276,$A$2:$A1275,$A1276)=0,"",$E1276-_xlfn.MAXIFS($F$2:$F1275,$C$2:$C1275,$C1276,$B$2:$B1275,$B1276,$A$2:$A1275,$A1276))))</f>
        <v>1.5509259259259833E-3</v>
      </c>
      <c r="K1276" s="6">
        <f t="shared" si="58"/>
        <v>17</v>
      </c>
      <c r="L1276" s="6" t="str">
        <f t="shared" si="59"/>
        <v>LATE</v>
      </c>
      <c r="M1276" s="6" t="str">
        <f t="shared" si="57"/>
        <v>N</v>
      </c>
    </row>
    <row r="1277" spans="1:13" x14ac:dyDescent="0.25">
      <c r="A1277" t="s">
        <v>47</v>
      </c>
      <c r="B1277" s="92">
        <v>46141</v>
      </c>
      <c r="C1277" t="s">
        <v>121</v>
      </c>
      <c r="D1277">
        <v>14432</v>
      </c>
      <c r="E1277" s="76">
        <v>0.73868055555555556</v>
      </c>
      <c r="F1277" s="76">
        <v>0.74203703703703705</v>
      </c>
      <c r="G1277" s="2">
        <v>0.2013888888888889</v>
      </c>
      <c r="H1277" s="77">
        <v>2.5462962962962961E-4</v>
      </c>
      <c r="J1277" s="79">
        <f>IF(IF(IF(_xlfn.MAXIFS($F$2:$F1276,$C$2:$C1276,$C1277,$B$2:$B1276,$B1277,$A$2:$A1276,$A1277)=0,"",$E1277-_xlfn.MAXIFS($F$2:$F1276,$C$2:$C1276,$C1277,$B$2:$B1276,$B1277,$A$2:$A1276,$A1277))&lt;0,0,IF(_xlfn.MAXIFS($F$2:$F1276,$C$2:$C1276,$C1277,$B$2:$B1276,$B1277,$A$2:$A1276,$A1277)=0,"",$E1277-_xlfn.MAXIFS($F$2:$F1276,$C$2:$C1276,$C1277,$B$2:$B1276,$B1277,$A$2:$A1276,$A1277)))&gt;0.25,"",IF(IF(_xlfn.MAXIFS($F$2:$F1276,$C$2:$C1276,$C1277,$B$2:$B1276,$B1277,$A$2:$A1276,$A1277)=0,"",$E1277-_xlfn.MAXIFS($F$2:$F1276,$C$2:$C1276,$C1277,$B$2:$B1276,$B1277,$A$2:$A1276,$A1277))&lt;0,0,IF(_xlfn.MAXIFS($F$2:$F1276,$C$2:$C1276,$C1277,$B$2:$B1276,$B1277,$A$2:$A1276,$A1277)=0,"",$E1277-_xlfn.MAXIFS($F$2:$F1276,$C$2:$C1276,$C1277,$B$2:$B1276,$B1277,$A$2:$A1276,$A1277))))</f>
        <v>2.5462962962963243E-4</v>
      </c>
      <c r="K1277" s="6">
        <f t="shared" si="58"/>
        <v>17</v>
      </c>
      <c r="L1277" s="6" t="str">
        <f t="shared" si="59"/>
        <v>LATE</v>
      </c>
      <c r="M1277" s="6" t="str">
        <f t="shared" si="57"/>
        <v>N</v>
      </c>
    </row>
    <row r="1278" spans="1:13" x14ac:dyDescent="0.25">
      <c r="A1278" t="s">
        <v>47</v>
      </c>
      <c r="B1278" s="92">
        <v>46141</v>
      </c>
      <c r="C1278" t="s">
        <v>120</v>
      </c>
      <c r="D1278">
        <v>20431</v>
      </c>
      <c r="E1278" s="76">
        <v>0.73929398148148151</v>
      </c>
      <c r="F1278" s="76">
        <v>0.74288194444444444</v>
      </c>
      <c r="G1278" s="2">
        <v>0.21527777777777779</v>
      </c>
      <c r="H1278" s="77">
        <v>4.861111111111111E-4</v>
      </c>
      <c r="J1278" s="79">
        <f>IF(IF(IF(_xlfn.MAXIFS($F$2:$F1277,$C$2:$C1277,$C1278,$B$2:$B1277,$B1278,$A$2:$A1277,$A1278)=0,"",$E1278-_xlfn.MAXIFS($F$2:$F1277,$C$2:$C1277,$C1278,$B$2:$B1277,$B1278,$A$2:$A1277,$A1278))&lt;0,0,IF(_xlfn.MAXIFS($F$2:$F1277,$C$2:$C1277,$C1278,$B$2:$B1277,$B1278,$A$2:$A1277,$A1278)=0,"",$E1278-_xlfn.MAXIFS($F$2:$F1277,$C$2:$C1277,$C1278,$B$2:$B1277,$B1278,$A$2:$A1277,$A1278)))&gt;0.25,"",IF(IF(_xlfn.MAXIFS($F$2:$F1277,$C$2:$C1277,$C1278,$B$2:$B1277,$B1278,$A$2:$A1277,$A1278)=0,"",$E1278-_xlfn.MAXIFS($F$2:$F1277,$C$2:$C1277,$C1278,$B$2:$B1277,$B1278,$A$2:$A1277,$A1278))&lt;0,0,IF(_xlfn.MAXIFS($F$2:$F1277,$C$2:$C1277,$C1278,$B$2:$B1277,$B1278,$A$2:$A1277,$A1278)=0,"",$E1278-_xlfn.MAXIFS($F$2:$F1277,$C$2:$C1277,$C1278,$B$2:$B1277,$B1278,$A$2:$A1277,$A1278))))</f>
        <v>4.861111111111871E-4</v>
      </c>
      <c r="K1278" s="6">
        <f t="shared" si="58"/>
        <v>17</v>
      </c>
      <c r="L1278" s="6" t="str">
        <f t="shared" si="59"/>
        <v>LATE</v>
      </c>
      <c r="M1278" s="6" t="str">
        <f t="shared" si="57"/>
        <v>N</v>
      </c>
    </row>
    <row r="1279" spans="1:13" x14ac:dyDescent="0.25">
      <c r="A1279" t="s">
        <v>47</v>
      </c>
      <c r="B1279" s="92">
        <v>46141</v>
      </c>
      <c r="C1279" t="s">
        <v>119</v>
      </c>
      <c r="D1279">
        <v>14232</v>
      </c>
      <c r="E1279" s="76">
        <v>0.73972222222222217</v>
      </c>
      <c r="F1279" s="76">
        <v>0.74059027777777775</v>
      </c>
      <c r="G1279" s="2">
        <v>5.2083333333333336E-2</v>
      </c>
      <c r="H1279" s="77">
        <v>0</v>
      </c>
      <c r="J1279" s="79">
        <f>IF(IF(IF(_xlfn.MAXIFS($F$2:$F1278,$C$2:$C1278,$C1279,$B$2:$B1278,$B1279,$A$2:$A1278,$A1279)=0,"",$E1279-_xlfn.MAXIFS($F$2:$F1278,$C$2:$C1278,$C1279,$B$2:$B1278,$B1279,$A$2:$A1278,$A1279))&lt;0,0,IF(_xlfn.MAXIFS($F$2:$F1278,$C$2:$C1278,$C1279,$B$2:$B1278,$B1279,$A$2:$A1278,$A1279)=0,"",$E1279-_xlfn.MAXIFS($F$2:$F1278,$C$2:$C1278,$C1279,$B$2:$B1278,$B1279,$A$2:$A1278,$A1279)))&gt;0.25,"",IF(IF(_xlfn.MAXIFS($F$2:$F1278,$C$2:$C1278,$C1279,$B$2:$B1278,$B1279,$A$2:$A1278,$A1279)=0,"",$E1279-_xlfn.MAXIFS($F$2:$F1278,$C$2:$C1278,$C1279,$B$2:$B1278,$B1279,$A$2:$A1278,$A1279))&lt;0,0,IF(_xlfn.MAXIFS($F$2:$F1278,$C$2:$C1278,$C1279,$B$2:$B1278,$B1279,$A$2:$A1278,$A1279)=0,"",$E1279-_xlfn.MAXIFS($F$2:$F1278,$C$2:$C1278,$C1279,$B$2:$B1278,$B1279,$A$2:$A1278,$A1279))))</f>
        <v>0</v>
      </c>
      <c r="K1279" s="6">
        <f t="shared" si="58"/>
        <v>17</v>
      </c>
      <c r="L1279" s="6" t="str">
        <f t="shared" si="59"/>
        <v>LATE</v>
      </c>
      <c r="M1279" s="6" t="str">
        <f t="shared" si="57"/>
        <v>N</v>
      </c>
    </row>
    <row r="1280" spans="1:13" x14ac:dyDescent="0.25">
      <c r="A1280" t="s">
        <v>47</v>
      </c>
      <c r="B1280" s="92">
        <v>46141</v>
      </c>
      <c r="C1280" t="s">
        <v>120</v>
      </c>
      <c r="D1280">
        <v>17232</v>
      </c>
      <c r="E1280" s="76">
        <v>0.74106481481481479</v>
      </c>
      <c r="F1280" s="76">
        <v>0.74204861111111109</v>
      </c>
      <c r="G1280" s="2">
        <v>5.9027777777777776E-2</v>
      </c>
      <c r="H1280" s="77">
        <v>0</v>
      </c>
      <c r="J1280" s="79">
        <f>IF(IF(IF(_xlfn.MAXIFS($F$2:$F1279,$C$2:$C1279,$C1280,$B$2:$B1279,$B1280,$A$2:$A1279,$A1280)=0,"",$E1280-_xlfn.MAXIFS($F$2:$F1279,$C$2:$C1279,$C1280,$B$2:$B1279,$B1280,$A$2:$A1279,$A1280))&lt;0,0,IF(_xlfn.MAXIFS($F$2:$F1279,$C$2:$C1279,$C1280,$B$2:$B1279,$B1280,$A$2:$A1279,$A1280)=0,"",$E1280-_xlfn.MAXIFS($F$2:$F1279,$C$2:$C1279,$C1280,$B$2:$B1279,$B1280,$A$2:$A1279,$A1280)))&gt;0.25,"",IF(IF(_xlfn.MAXIFS($F$2:$F1279,$C$2:$C1279,$C1280,$B$2:$B1279,$B1280,$A$2:$A1279,$A1280)=0,"",$E1280-_xlfn.MAXIFS($F$2:$F1279,$C$2:$C1279,$C1280,$B$2:$B1279,$B1280,$A$2:$A1279,$A1280))&lt;0,0,IF(_xlfn.MAXIFS($F$2:$F1279,$C$2:$C1279,$C1280,$B$2:$B1279,$B1280,$A$2:$A1279,$A1280)=0,"",$E1280-_xlfn.MAXIFS($F$2:$F1279,$C$2:$C1279,$C1280,$B$2:$B1279,$B1280,$A$2:$A1279,$A1280))))</f>
        <v>0</v>
      </c>
      <c r="K1280" s="6">
        <f t="shared" si="58"/>
        <v>17</v>
      </c>
      <c r="L1280" s="6" t="str">
        <f t="shared" si="59"/>
        <v>LATE</v>
      </c>
      <c r="M1280" s="6" t="str">
        <f t="shared" si="57"/>
        <v>N</v>
      </c>
    </row>
    <row r="1281" spans="1:13" x14ac:dyDescent="0.25">
      <c r="A1281" t="s">
        <v>47</v>
      </c>
      <c r="B1281" s="92">
        <v>46141</v>
      </c>
      <c r="C1281" t="s">
        <v>121</v>
      </c>
      <c r="D1281">
        <v>17332</v>
      </c>
      <c r="E1281" s="76">
        <v>0.74121527777777774</v>
      </c>
      <c r="F1281" s="76">
        <v>0.74503472222222222</v>
      </c>
      <c r="G1281" s="2">
        <v>0.22916666666666666</v>
      </c>
      <c r="H1281" s="77">
        <v>0</v>
      </c>
      <c r="J1281" s="79">
        <f>IF(IF(IF(_xlfn.MAXIFS($F$2:$F1280,$C$2:$C1280,$C1281,$B$2:$B1280,$B1281,$A$2:$A1280,$A1281)=0,"",$E1281-_xlfn.MAXIFS($F$2:$F1280,$C$2:$C1280,$C1281,$B$2:$B1280,$B1281,$A$2:$A1280,$A1281))&lt;0,0,IF(_xlfn.MAXIFS($F$2:$F1280,$C$2:$C1280,$C1281,$B$2:$B1280,$B1281,$A$2:$A1280,$A1281)=0,"",$E1281-_xlfn.MAXIFS($F$2:$F1280,$C$2:$C1280,$C1281,$B$2:$B1280,$B1281,$A$2:$A1280,$A1281)))&gt;0.25,"",IF(IF(_xlfn.MAXIFS($F$2:$F1280,$C$2:$C1280,$C1281,$B$2:$B1280,$B1281,$A$2:$A1280,$A1281)=0,"",$E1281-_xlfn.MAXIFS($F$2:$F1280,$C$2:$C1280,$C1281,$B$2:$B1280,$B1281,$A$2:$A1280,$A1281))&lt;0,0,IF(_xlfn.MAXIFS($F$2:$F1280,$C$2:$C1280,$C1281,$B$2:$B1280,$B1281,$A$2:$A1280,$A1281)=0,"",$E1281-_xlfn.MAXIFS($F$2:$F1280,$C$2:$C1280,$C1281,$B$2:$B1280,$B1281,$A$2:$A1280,$A1281))))</f>
        <v>0</v>
      </c>
      <c r="K1281" s="6">
        <f t="shared" si="58"/>
        <v>17</v>
      </c>
      <c r="L1281" s="6" t="str">
        <f t="shared" si="59"/>
        <v>LATE</v>
      </c>
      <c r="M1281" s="6" t="str">
        <f t="shared" si="57"/>
        <v>N</v>
      </c>
    </row>
    <row r="1282" spans="1:13" x14ac:dyDescent="0.25">
      <c r="A1282" t="s">
        <v>47</v>
      </c>
      <c r="B1282" s="92">
        <v>46141</v>
      </c>
      <c r="C1282" t="s">
        <v>121</v>
      </c>
      <c r="D1282">
        <v>14232</v>
      </c>
      <c r="E1282" s="76">
        <v>0.74267361111111108</v>
      </c>
      <c r="F1282" s="76">
        <v>0.7486342592592593</v>
      </c>
      <c r="G1282" s="2">
        <v>0.3576388888888889</v>
      </c>
      <c r="H1282" s="77">
        <v>0</v>
      </c>
      <c r="J1282" s="79">
        <f>IF(IF(IF(_xlfn.MAXIFS($F$2:$F1281,$C$2:$C1281,$C1282,$B$2:$B1281,$B1282,$A$2:$A1281,$A1282)=0,"",$E1282-_xlfn.MAXIFS($F$2:$F1281,$C$2:$C1281,$C1282,$B$2:$B1281,$B1282,$A$2:$A1281,$A1282))&lt;0,0,IF(_xlfn.MAXIFS($F$2:$F1281,$C$2:$C1281,$C1282,$B$2:$B1281,$B1282,$A$2:$A1281,$A1282)=0,"",$E1282-_xlfn.MAXIFS($F$2:$F1281,$C$2:$C1281,$C1282,$B$2:$B1281,$B1282,$A$2:$A1281,$A1282)))&gt;0.25,"",IF(IF(_xlfn.MAXIFS($F$2:$F1281,$C$2:$C1281,$C1282,$B$2:$B1281,$B1282,$A$2:$A1281,$A1282)=0,"",$E1282-_xlfn.MAXIFS($F$2:$F1281,$C$2:$C1281,$C1282,$B$2:$B1281,$B1282,$A$2:$A1281,$A1282))&lt;0,0,IF(_xlfn.MAXIFS($F$2:$F1281,$C$2:$C1281,$C1282,$B$2:$B1281,$B1282,$A$2:$A1281,$A1282)=0,"",$E1282-_xlfn.MAXIFS($F$2:$F1281,$C$2:$C1281,$C1282,$B$2:$B1281,$B1282,$A$2:$A1281,$A1282))))</f>
        <v>0</v>
      </c>
      <c r="K1282" s="6">
        <f t="shared" si="58"/>
        <v>17</v>
      </c>
      <c r="L1282" s="6" t="str">
        <f t="shared" si="59"/>
        <v>LATE</v>
      </c>
      <c r="M1282" s="6" t="str">
        <f t="shared" ref="M1282:M1345" si="60">IF($A1282="","",IF(AND($K1282&gt;=10,$K1282&lt;=13),"Y",IF(AND($K1282=14,$L1282="EARLY"),"Y","N")))</f>
        <v>N</v>
      </c>
    </row>
    <row r="1283" spans="1:13" x14ac:dyDescent="0.25">
      <c r="A1283" t="s">
        <v>47</v>
      </c>
      <c r="B1283" s="92">
        <v>46141</v>
      </c>
      <c r="C1283" t="s">
        <v>119</v>
      </c>
      <c r="D1283">
        <v>19532</v>
      </c>
      <c r="E1283" s="76">
        <v>0.74285879629629625</v>
      </c>
      <c r="F1283" s="76">
        <v>0.74385416666666671</v>
      </c>
      <c r="G1283" s="2">
        <v>5.9722222222222225E-2</v>
      </c>
      <c r="H1283" s="77">
        <v>2.2685185185185187E-3</v>
      </c>
      <c r="J1283" s="79">
        <f>IF(IF(IF(_xlfn.MAXIFS($F$2:$F1282,$C$2:$C1282,$C1283,$B$2:$B1282,$B1283,$A$2:$A1282,$A1283)=0,"",$E1283-_xlfn.MAXIFS($F$2:$F1282,$C$2:$C1282,$C1283,$B$2:$B1282,$B1283,$A$2:$A1282,$A1283))&lt;0,0,IF(_xlfn.MAXIFS($F$2:$F1282,$C$2:$C1282,$C1283,$B$2:$B1282,$B1283,$A$2:$A1282,$A1283)=0,"",$E1283-_xlfn.MAXIFS($F$2:$F1282,$C$2:$C1282,$C1283,$B$2:$B1282,$B1283,$A$2:$A1282,$A1283)))&gt;0.25,"",IF(IF(_xlfn.MAXIFS($F$2:$F1282,$C$2:$C1282,$C1283,$B$2:$B1282,$B1283,$A$2:$A1282,$A1283)=0,"",$E1283-_xlfn.MAXIFS($F$2:$F1282,$C$2:$C1282,$C1283,$B$2:$B1282,$B1283,$A$2:$A1282,$A1283))&lt;0,0,IF(_xlfn.MAXIFS($F$2:$F1282,$C$2:$C1282,$C1283,$B$2:$B1282,$B1283,$A$2:$A1282,$A1283)=0,"",$E1283-_xlfn.MAXIFS($F$2:$F1282,$C$2:$C1282,$C1283,$B$2:$B1282,$B1283,$A$2:$A1282,$A1283))))</f>
        <v>2.2685185185185031E-3</v>
      </c>
      <c r="K1283" s="6">
        <f t="shared" ref="K1283:K1346" si="61">IF($J1283="","",IF(HOUR($E1283)&gt;19,19,IF(HOUR($E1283)&lt;5,5,HOUR($E1283))))</f>
        <v>17</v>
      </c>
      <c r="L1283" s="6" t="str">
        <f t="shared" ref="L1283:L1346" si="62">IF($J1283="","",IF(MINUTE($E1283)&lt;30,"EARLY","LATE"))</f>
        <v>LATE</v>
      </c>
      <c r="M1283" s="6" t="str">
        <f t="shared" si="60"/>
        <v>N</v>
      </c>
    </row>
    <row r="1284" spans="1:13" x14ac:dyDescent="0.25">
      <c r="A1284" t="s">
        <v>47</v>
      </c>
      <c r="B1284" s="92">
        <v>46141</v>
      </c>
      <c r="C1284" t="s">
        <v>121</v>
      </c>
      <c r="D1284">
        <v>19532</v>
      </c>
      <c r="E1284" s="76">
        <v>0.74541666666666662</v>
      </c>
      <c r="F1284" s="76">
        <v>0.75103009259259257</v>
      </c>
      <c r="G1284" s="2">
        <v>0.33680555555555558</v>
      </c>
      <c r="H1284" s="77">
        <v>0</v>
      </c>
      <c r="J1284" s="79">
        <f>IF(IF(IF(_xlfn.MAXIFS($F$2:$F1283,$C$2:$C1283,$C1284,$B$2:$B1283,$B1284,$A$2:$A1283,$A1284)=0,"",$E1284-_xlfn.MAXIFS($F$2:$F1283,$C$2:$C1283,$C1284,$B$2:$B1283,$B1284,$A$2:$A1283,$A1284))&lt;0,0,IF(_xlfn.MAXIFS($F$2:$F1283,$C$2:$C1283,$C1284,$B$2:$B1283,$B1284,$A$2:$A1283,$A1284)=0,"",$E1284-_xlfn.MAXIFS($F$2:$F1283,$C$2:$C1283,$C1284,$B$2:$B1283,$B1284,$A$2:$A1283,$A1284)))&gt;0.25,"",IF(IF(_xlfn.MAXIFS($F$2:$F1283,$C$2:$C1283,$C1284,$B$2:$B1283,$B1284,$A$2:$A1283,$A1284)=0,"",$E1284-_xlfn.MAXIFS($F$2:$F1283,$C$2:$C1283,$C1284,$B$2:$B1283,$B1284,$A$2:$A1283,$A1284))&lt;0,0,IF(_xlfn.MAXIFS($F$2:$F1283,$C$2:$C1283,$C1284,$B$2:$B1283,$B1284,$A$2:$A1283,$A1284)=0,"",$E1284-_xlfn.MAXIFS($F$2:$F1283,$C$2:$C1283,$C1284,$B$2:$B1283,$B1284,$A$2:$A1283,$A1284))))</f>
        <v>0</v>
      </c>
      <c r="K1284" s="6">
        <f t="shared" si="61"/>
        <v>17</v>
      </c>
      <c r="L1284" s="6" t="str">
        <f t="shared" si="62"/>
        <v>LATE</v>
      </c>
      <c r="M1284" s="6" t="str">
        <f t="shared" si="60"/>
        <v>N</v>
      </c>
    </row>
    <row r="1285" spans="1:13" x14ac:dyDescent="0.25">
      <c r="A1285" t="s">
        <v>47</v>
      </c>
      <c r="B1285" s="92">
        <v>46141</v>
      </c>
      <c r="C1285" t="s">
        <v>120</v>
      </c>
      <c r="D1285">
        <v>18132</v>
      </c>
      <c r="E1285" s="76">
        <v>0.74542824074074077</v>
      </c>
      <c r="F1285" s="76">
        <v>0.74629629629629635</v>
      </c>
      <c r="G1285" s="2">
        <v>5.2083333333333336E-2</v>
      </c>
      <c r="H1285" s="77">
        <v>3.3796296296296296E-3</v>
      </c>
      <c r="J1285" s="79">
        <f>IF(IF(IF(_xlfn.MAXIFS($F$2:$F1284,$C$2:$C1284,$C1285,$B$2:$B1284,$B1285,$A$2:$A1284,$A1285)=0,"",$E1285-_xlfn.MAXIFS($F$2:$F1284,$C$2:$C1284,$C1285,$B$2:$B1284,$B1285,$A$2:$A1284,$A1285))&lt;0,0,IF(_xlfn.MAXIFS($F$2:$F1284,$C$2:$C1284,$C1285,$B$2:$B1284,$B1285,$A$2:$A1284,$A1285)=0,"",$E1285-_xlfn.MAXIFS($F$2:$F1284,$C$2:$C1284,$C1285,$B$2:$B1284,$B1285,$A$2:$A1284,$A1285)))&gt;0.25,"",IF(IF(_xlfn.MAXIFS($F$2:$F1284,$C$2:$C1284,$C1285,$B$2:$B1284,$B1285,$A$2:$A1284,$A1285)=0,"",$E1285-_xlfn.MAXIFS($F$2:$F1284,$C$2:$C1284,$C1285,$B$2:$B1284,$B1285,$A$2:$A1284,$A1285))&lt;0,0,IF(_xlfn.MAXIFS($F$2:$F1284,$C$2:$C1284,$C1285,$B$2:$B1284,$B1285,$A$2:$A1284,$A1285)=0,"",$E1285-_xlfn.MAXIFS($F$2:$F1284,$C$2:$C1284,$C1285,$B$2:$B1284,$B1285,$A$2:$A1284,$A1285))))</f>
        <v>2.5462962962963243E-3</v>
      </c>
      <c r="K1285" s="6">
        <f t="shared" si="61"/>
        <v>17</v>
      </c>
      <c r="L1285" s="6" t="str">
        <f t="shared" si="62"/>
        <v>LATE</v>
      </c>
      <c r="M1285" s="6" t="str">
        <f t="shared" si="60"/>
        <v>N</v>
      </c>
    </row>
    <row r="1286" spans="1:13" x14ac:dyDescent="0.25">
      <c r="A1286" t="s">
        <v>47</v>
      </c>
      <c r="B1286" s="92">
        <v>46141</v>
      </c>
      <c r="C1286" t="s">
        <v>119</v>
      </c>
      <c r="D1286">
        <v>17232</v>
      </c>
      <c r="E1286" s="76">
        <v>0.74575231481481485</v>
      </c>
      <c r="F1286" s="76">
        <v>0.74690972222222218</v>
      </c>
      <c r="G1286" s="2">
        <v>6.9444444444444448E-2</v>
      </c>
      <c r="H1286" s="77">
        <v>1.8981481481481482E-3</v>
      </c>
      <c r="J1286" s="79">
        <f>IF(IF(IF(_xlfn.MAXIFS($F$2:$F1285,$C$2:$C1285,$C1286,$B$2:$B1285,$B1286,$A$2:$A1285,$A1286)=0,"",$E1286-_xlfn.MAXIFS($F$2:$F1285,$C$2:$C1285,$C1286,$B$2:$B1285,$B1286,$A$2:$A1285,$A1286))&lt;0,0,IF(_xlfn.MAXIFS($F$2:$F1285,$C$2:$C1285,$C1286,$B$2:$B1285,$B1286,$A$2:$A1285,$A1286)=0,"",$E1286-_xlfn.MAXIFS($F$2:$F1285,$C$2:$C1285,$C1286,$B$2:$B1285,$B1286,$A$2:$A1285,$A1286)))&gt;0.25,"",IF(IF(_xlfn.MAXIFS($F$2:$F1285,$C$2:$C1285,$C1286,$B$2:$B1285,$B1286,$A$2:$A1285,$A1286)=0,"",$E1286-_xlfn.MAXIFS($F$2:$F1285,$C$2:$C1285,$C1286,$B$2:$B1285,$B1286,$A$2:$A1285,$A1286))&lt;0,0,IF(_xlfn.MAXIFS($F$2:$F1285,$C$2:$C1285,$C1286,$B$2:$B1285,$B1286,$A$2:$A1285,$A1286)=0,"",$E1286-_xlfn.MAXIFS($F$2:$F1285,$C$2:$C1285,$C1286,$B$2:$B1285,$B1286,$A$2:$A1285,$A1286))))</f>
        <v>1.8981481481481488E-3</v>
      </c>
      <c r="K1286" s="6">
        <f t="shared" si="61"/>
        <v>17</v>
      </c>
      <c r="L1286" s="6" t="str">
        <f t="shared" si="62"/>
        <v>LATE</v>
      </c>
      <c r="M1286" s="6" t="str">
        <f t="shared" si="60"/>
        <v>N</v>
      </c>
    </row>
    <row r="1287" spans="1:13" x14ac:dyDescent="0.25">
      <c r="A1287" t="s">
        <v>47</v>
      </c>
      <c r="B1287" s="92">
        <v>46141</v>
      </c>
      <c r="C1287" t="s">
        <v>120</v>
      </c>
      <c r="D1287">
        <v>14432</v>
      </c>
      <c r="E1287" s="76">
        <v>0.74766203703703704</v>
      </c>
      <c r="F1287" s="76">
        <v>0.74853009259259262</v>
      </c>
      <c r="G1287" s="2">
        <v>5.2083333333333336E-2</v>
      </c>
      <c r="H1287" s="77">
        <v>1.3657407407407407E-3</v>
      </c>
      <c r="J1287" s="79">
        <f>IF(IF(IF(_xlfn.MAXIFS($F$2:$F1286,$C$2:$C1286,$C1287,$B$2:$B1286,$B1287,$A$2:$A1286,$A1287)=0,"",$E1287-_xlfn.MAXIFS($F$2:$F1286,$C$2:$C1286,$C1287,$B$2:$B1286,$B1287,$A$2:$A1286,$A1287))&lt;0,0,IF(_xlfn.MAXIFS($F$2:$F1286,$C$2:$C1286,$C1287,$B$2:$B1286,$B1287,$A$2:$A1286,$A1287)=0,"",$E1287-_xlfn.MAXIFS($F$2:$F1286,$C$2:$C1286,$C1287,$B$2:$B1286,$B1287,$A$2:$A1286,$A1287)))&gt;0.25,"",IF(IF(_xlfn.MAXIFS($F$2:$F1286,$C$2:$C1286,$C1287,$B$2:$B1286,$B1287,$A$2:$A1286,$A1287)=0,"",$E1287-_xlfn.MAXIFS($F$2:$F1286,$C$2:$C1286,$C1287,$B$2:$B1286,$B1287,$A$2:$A1286,$A1287))&lt;0,0,IF(_xlfn.MAXIFS($F$2:$F1286,$C$2:$C1286,$C1287,$B$2:$B1286,$B1287,$A$2:$A1286,$A1287)=0,"",$E1287-_xlfn.MAXIFS($F$2:$F1286,$C$2:$C1286,$C1287,$B$2:$B1286,$B1287,$A$2:$A1286,$A1287))))</f>
        <v>1.3657407407406952E-3</v>
      </c>
      <c r="K1287" s="6">
        <f t="shared" si="61"/>
        <v>17</v>
      </c>
      <c r="L1287" s="6" t="str">
        <f t="shared" si="62"/>
        <v>LATE</v>
      </c>
      <c r="M1287" s="6" t="str">
        <f t="shared" si="60"/>
        <v>N</v>
      </c>
    </row>
    <row r="1288" spans="1:13" x14ac:dyDescent="0.25">
      <c r="A1288" t="s">
        <v>47</v>
      </c>
      <c r="B1288" s="92">
        <v>46141</v>
      </c>
      <c r="C1288" t="s">
        <v>119</v>
      </c>
      <c r="D1288">
        <v>20431</v>
      </c>
      <c r="E1288" s="76">
        <v>0.74798611111111113</v>
      </c>
      <c r="F1288" s="76">
        <v>0.74914351851851857</v>
      </c>
      <c r="G1288" s="2">
        <v>6.9444444444444448E-2</v>
      </c>
      <c r="H1288" s="77">
        <v>1.0763888888888889E-3</v>
      </c>
      <c r="J1288" s="79">
        <f>IF(IF(IF(_xlfn.MAXIFS($F$2:$F1287,$C$2:$C1287,$C1288,$B$2:$B1287,$B1288,$A$2:$A1287,$A1288)=0,"",$E1288-_xlfn.MAXIFS($F$2:$F1287,$C$2:$C1287,$C1288,$B$2:$B1287,$B1288,$A$2:$A1287,$A1288))&lt;0,0,IF(_xlfn.MAXIFS($F$2:$F1287,$C$2:$C1287,$C1288,$B$2:$B1287,$B1288,$A$2:$A1287,$A1288)=0,"",$E1288-_xlfn.MAXIFS($F$2:$F1287,$C$2:$C1287,$C1288,$B$2:$B1287,$B1288,$A$2:$A1287,$A1288)))&gt;0.25,"",IF(IF(_xlfn.MAXIFS($F$2:$F1287,$C$2:$C1287,$C1288,$B$2:$B1287,$B1288,$A$2:$A1287,$A1288)=0,"",$E1288-_xlfn.MAXIFS($F$2:$F1287,$C$2:$C1287,$C1288,$B$2:$B1287,$B1288,$A$2:$A1287,$A1288))&lt;0,0,IF(_xlfn.MAXIFS($F$2:$F1287,$C$2:$C1287,$C1288,$B$2:$B1287,$B1288,$A$2:$A1287,$A1288)=0,"",$E1288-_xlfn.MAXIFS($F$2:$F1287,$C$2:$C1287,$C1288,$B$2:$B1287,$B1288,$A$2:$A1287,$A1288))))</f>
        <v>1.0763888888889461E-3</v>
      </c>
      <c r="K1288" s="6">
        <f t="shared" si="61"/>
        <v>17</v>
      </c>
      <c r="L1288" s="6" t="str">
        <f t="shared" si="62"/>
        <v>LATE</v>
      </c>
      <c r="M1288" s="6" t="str">
        <f t="shared" si="60"/>
        <v>N</v>
      </c>
    </row>
    <row r="1289" spans="1:13" x14ac:dyDescent="0.25">
      <c r="A1289" t="s">
        <v>47</v>
      </c>
      <c r="B1289" s="92">
        <v>46141</v>
      </c>
      <c r="C1289" t="s">
        <v>121</v>
      </c>
      <c r="D1289">
        <v>17232</v>
      </c>
      <c r="E1289" s="76">
        <v>0.74853009259259262</v>
      </c>
      <c r="F1289" s="76">
        <v>0.74980324074074078</v>
      </c>
      <c r="G1289" s="2">
        <v>7.6388888888888895E-2</v>
      </c>
      <c r="H1289" s="77">
        <v>0</v>
      </c>
      <c r="J1289" s="79">
        <f>IF(IF(IF(_xlfn.MAXIFS($F$2:$F1288,$C$2:$C1288,$C1289,$B$2:$B1288,$B1289,$A$2:$A1288,$A1289)=0,"",$E1289-_xlfn.MAXIFS($F$2:$F1288,$C$2:$C1288,$C1289,$B$2:$B1288,$B1289,$A$2:$A1288,$A1289))&lt;0,0,IF(_xlfn.MAXIFS($F$2:$F1288,$C$2:$C1288,$C1289,$B$2:$B1288,$B1289,$A$2:$A1288,$A1289)=0,"",$E1289-_xlfn.MAXIFS($F$2:$F1288,$C$2:$C1288,$C1289,$B$2:$B1288,$B1289,$A$2:$A1288,$A1289)))&gt;0.25,"",IF(IF(_xlfn.MAXIFS($F$2:$F1288,$C$2:$C1288,$C1289,$B$2:$B1288,$B1289,$A$2:$A1288,$A1289)=0,"",$E1289-_xlfn.MAXIFS($F$2:$F1288,$C$2:$C1288,$C1289,$B$2:$B1288,$B1289,$A$2:$A1288,$A1289))&lt;0,0,IF(_xlfn.MAXIFS($F$2:$F1288,$C$2:$C1288,$C1289,$B$2:$B1288,$B1289,$A$2:$A1288,$A1289)=0,"",$E1289-_xlfn.MAXIFS($F$2:$F1288,$C$2:$C1288,$C1289,$B$2:$B1288,$B1289,$A$2:$A1288,$A1289))))</f>
        <v>0</v>
      </c>
      <c r="K1289" s="6">
        <f t="shared" si="61"/>
        <v>17</v>
      </c>
      <c r="L1289" s="6" t="str">
        <f t="shared" si="62"/>
        <v>LATE</v>
      </c>
      <c r="M1289" s="6" t="str">
        <f t="shared" si="60"/>
        <v>N</v>
      </c>
    </row>
    <row r="1290" spans="1:13" x14ac:dyDescent="0.25">
      <c r="A1290" t="s">
        <v>47</v>
      </c>
      <c r="B1290" s="92">
        <v>46141</v>
      </c>
      <c r="C1290" t="s">
        <v>119</v>
      </c>
      <c r="D1290">
        <v>18132</v>
      </c>
      <c r="E1290" s="76">
        <v>0.74925925925925929</v>
      </c>
      <c r="F1290" s="76">
        <v>0.75018518518518518</v>
      </c>
      <c r="G1290" s="2">
        <v>5.5555555555555552E-2</v>
      </c>
      <c r="H1290" s="77">
        <v>1.1574074074074075E-4</v>
      </c>
      <c r="J1290" s="79">
        <f>IF(IF(IF(_xlfn.MAXIFS($F$2:$F1289,$C$2:$C1289,$C1290,$B$2:$B1289,$B1290,$A$2:$A1289,$A1290)=0,"",$E1290-_xlfn.MAXIFS($F$2:$F1289,$C$2:$C1289,$C1290,$B$2:$B1289,$B1290,$A$2:$A1289,$A1290))&lt;0,0,IF(_xlfn.MAXIFS($F$2:$F1289,$C$2:$C1289,$C1290,$B$2:$B1289,$B1290,$A$2:$A1289,$A1290)=0,"",$E1290-_xlfn.MAXIFS($F$2:$F1289,$C$2:$C1289,$C1290,$B$2:$B1289,$B1290,$A$2:$A1289,$A1290)))&gt;0.25,"",IF(IF(_xlfn.MAXIFS($F$2:$F1289,$C$2:$C1289,$C1290,$B$2:$B1289,$B1290,$A$2:$A1289,$A1290)=0,"",$E1290-_xlfn.MAXIFS($F$2:$F1289,$C$2:$C1289,$C1290,$B$2:$B1289,$B1290,$A$2:$A1289,$A1290))&lt;0,0,IF(_xlfn.MAXIFS($F$2:$F1289,$C$2:$C1289,$C1290,$B$2:$B1289,$B1290,$A$2:$A1289,$A1290)=0,"",$E1290-_xlfn.MAXIFS($F$2:$F1289,$C$2:$C1289,$C1290,$B$2:$B1289,$B1290,$A$2:$A1289,$A1290))))</f>
        <v>1.1574074074072183E-4</v>
      </c>
      <c r="K1290" s="6">
        <f t="shared" si="61"/>
        <v>17</v>
      </c>
      <c r="L1290" s="6" t="str">
        <f t="shared" si="62"/>
        <v>LATE</v>
      </c>
      <c r="M1290" s="6" t="str">
        <f t="shared" si="60"/>
        <v>N</v>
      </c>
    </row>
    <row r="1291" spans="1:13" x14ac:dyDescent="0.25">
      <c r="A1291" t="s">
        <v>47</v>
      </c>
      <c r="B1291" s="92">
        <v>46141</v>
      </c>
      <c r="C1291" t="s">
        <v>121</v>
      </c>
      <c r="D1291">
        <v>20431</v>
      </c>
      <c r="E1291" s="76">
        <v>0.75082175925925931</v>
      </c>
      <c r="F1291" s="76">
        <v>0.75313657407407408</v>
      </c>
      <c r="G1291" s="2">
        <v>0.1388888888888889</v>
      </c>
      <c r="H1291" s="77">
        <v>1.0185185185185184E-3</v>
      </c>
      <c r="J1291" s="79">
        <f>IF(IF(IF(_xlfn.MAXIFS($F$2:$F1290,$C$2:$C1290,$C1291,$B$2:$B1290,$B1291,$A$2:$A1290,$A1291)=0,"",$E1291-_xlfn.MAXIFS($F$2:$F1290,$C$2:$C1290,$C1291,$B$2:$B1290,$B1291,$A$2:$A1290,$A1291))&lt;0,0,IF(_xlfn.MAXIFS($F$2:$F1290,$C$2:$C1290,$C1291,$B$2:$B1290,$B1291,$A$2:$A1290,$A1291)=0,"",$E1291-_xlfn.MAXIFS($F$2:$F1290,$C$2:$C1290,$C1291,$B$2:$B1290,$B1291,$A$2:$A1290,$A1291)))&gt;0.25,"",IF(IF(_xlfn.MAXIFS($F$2:$F1290,$C$2:$C1290,$C1291,$B$2:$B1290,$B1291,$A$2:$A1290,$A1291)=0,"",$E1291-_xlfn.MAXIFS($F$2:$F1290,$C$2:$C1290,$C1291,$B$2:$B1290,$B1291,$A$2:$A1290,$A1291))&lt;0,0,IF(_xlfn.MAXIFS($F$2:$F1290,$C$2:$C1290,$C1291,$B$2:$B1290,$B1291,$A$2:$A1290,$A1291)=0,"",$E1291-_xlfn.MAXIFS($F$2:$F1290,$C$2:$C1290,$C1291,$B$2:$B1290,$B1291,$A$2:$A1290,$A1291))))</f>
        <v>0</v>
      </c>
      <c r="K1291" s="6">
        <f t="shared" si="61"/>
        <v>18</v>
      </c>
      <c r="L1291" s="6" t="str">
        <f t="shared" si="62"/>
        <v>EARLY</v>
      </c>
      <c r="M1291" s="6" t="str">
        <f t="shared" si="60"/>
        <v>N</v>
      </c>
    </row>
    <row r="1292" spans="1:13" x14ac:dyDescent="0.25">
      <c r="A1292" t="s">
        <v>47</v>
      </c>
      <c r="B1292" s="92">
        <v>46141</v>
      </c>
      <c r="C1292" t="s">
        <v>120</v>
      </c>
      <c r="D1292">
        <v>17332</v>
      </c>
      <c r="E1292" s="76">
        <v>0.75140046296296292</v>
      </c>
      <c r="F1292" s="76">
        <v>0.75267361111111108</v>
      </c>
      <c r="G1292" s="2">
        <v>7.6388888888888895E-2</v>
      </c>
      <c r="H1292" s="77">
        <v>2.8703703703703703E-3</v>
      </c>
      <c r="J1292" s="79">
        <f>IF(IF(IF(_xlfn.MAXIFS($F$2:$F1291,$C$2:$C1291,$C1292,$B$2:$B1291,$B1292,$A$2:$A1291,$A1292)=0,"",$E1292-_xlfn.MAXIFS($F$2:$F1291,$C$2:$C1291,$C1292,$B$2:$B1291,$B1292,$A$2:$A1291,$A1292))&lt;0,0,IF(_xlfn.MAXIFS($F$2:$F1291,$C$2:$C1291,$C1292,$B$2:$B1291,$B1292,$A$2:$A1291,$A1292)=0,"",$E1292-_xlfn.MAXIFS($F$2:$F1291,$C$2:$C1291,$C1292,$B$2:$B1291,$B1292,$A$2:$A1291,$A1292)))&gt;0.25,"",IF(IF(_xlfn.MAXIFS($F$2:$F1291,$C$2:$C1291,$C1292,$B$2:$B1291,$B1292,$A$2:$A1291,$A1292)=0,"",$E1292-_xlfn.MAXIFS($F$2:$F1291,$C$2:$C1291,$C1292,$B$2:$B1291,$B1292,$A$2:$A1291,$A1292))&lt;0,0,IF(_xlfn.MAXIFS($F$2:$F1291,$C$2:$C1291,$C1292,$B$2:$B1291,$B1292,$A$2:$A1291,$A1292)=0,"",$E1292-_xlfn.MAXIFS($F$2:$F1291,$C$2:$C1291,$C1292,$B$2:$B1291,$B1292,$A$2:$A1291,$A1292))))</f>
        <v>2.870370370370301E-3</v>
      </c>
      <c r="K1292" s="6">
        <f t="shared" si="61"/>
        <v>18</v>
      </c>
      <c r="L1292" s="6" t="str">
        <f t="shared" si="62"/>
        <v>EARLY</v>
      </c>
      <c r="M1292" s="6" t="str">
        <f t="shared" si="60"/>
        <v>N</v>
      </c>
    </row>
    <row r="1293" spans="1:13" x14ac:dyDescent="0.25">
      <c r="A1293" t="s">
        <v>47</v>
      </c>
      <c r="B1293" s="92">
        <v>46141</v>
      </c>
      <c r="C1293" t="s">
        <v>121</v>
      </c>
      <c r="D1293">
        <v>18132</v>
      </c>
      <c r="E1293" s="76">
        <v>0.75168981481481478</v>
      </c>
      <c r="F1293" s="76">
        <v>0.75736111111111115</v>
      </c>
      <c r="G1293" s="2">
        <v>0.34027777777777779</v>
      </c>
      <c r="H1293" s="77">
        <v>0</v>
      </c>
      <c r="J1293" s="79">
        <f>IF(IF(IF(_xlfn.MAXIFS($F$2:$F1292,$C$2:$C1292,$C1293,$B$2:$B1292,$B1293,$A$2:$A1292,$A1293)=0,"",$E1293-_xlfn.MAXIFS($F$2:$F1292,$C$2:$C1292,$C1293,$B$2:$B1292,$B1293,$A$2:$A1292,$A1293))&lt;0,0,IF(_xlfn.MAXIFS($F$2:$F1292,$C$2:$C1292,$C1293,$B$2:$B1292,$B1293,$A$2:$A1292,$A1293)=0,"",$E1293-_xlfn.MAXIFS($F$2:$F1292,$C$2:$C1292,$C1293,$B$2:$B1292,$B1293,$A$2:$A1292,$A1293)))&gt;0.25,"",IF(IF(_xlfn.MAXIFS($F$2:$F1292,$C$2:$C1292,$C1293,$B$2:$B1292,$B1293,$A$2:$A1292,$A1293)=0,"",$E1293-_xlfn.MAXIFS($F$2:$F1292,$C$2:$C1292,$C1293,$B$2:$B1292,$B1293,$A$2:$A1292,$A1293))&lt;0,0,IF(_xlfn.MAXIFS($F$2:$F1292,$C$2:$C1292,$C1293,$B$2:$B1292,$B1293,$A$2:$A1292,$A1293)=0,"",$E1293-_xlfn.MAXIFS($F$2:$F1292,$C$2:$C1292,$C1293,$B$2:$B1292,$B1293,$A$2:$A1292,$A1293))))</f>
        <v>0</v>
      </c>
      <c r="K1293" s="6">
        <f t="shared" si="61"/>
        <v>18</v>
      </c>
      <c r="L1293" s="6" t="str">
        <f t="shared" si="62"/>
        <v>EARLY</v>
      </c>
      <c r="M1293" s="6" t="str">
        <f t="shared" si="60"/>
        <v>N</v>
      </c>
    </row>
    <row r="1294" spans="1:13" x14ac:dyDescent="0.25">
      <c r="A1294" t="s">
        <v>47</v>
      </c>
      <c r="B1294" s="92">
        <v>46141</v>
      </c>
      <c r="C1294" t="s">
        <v>119</v>
      </c>
      <c r="D1294">
        <v>14432</v>
      </c>
      <c r="E1294" s="76">
        <v>0.7519675925925926</v>
      </c>
      <c r="F1294" s="76">
        <v>0.75314814814814812</v>
      </c>
      <c r="G1294" s="2">
        <v>7.0833333333333331E-2</v>
      </c>
      <c r="H1294" s="77">
        <v>1.7824074074074075E-3</v>
      </c>
      <c r="J1294" s="79">
        <f>IF(IF(IF(_xlfn.MAXIFS($F$2:$F1293,$C$2:$C1293,$C1294,$B$2:$B1293,$B1294,$A$2:$A1293,$A1294)=0,"",$E1294-_xlfn.MAXIFS($F$2:$F1293,$C$2:$C1293,$C1294,$B$2:$B1293,$B1294,$A$2:$A1293,$A1294))&lt;0,0,IF(_xlfn.MAXIFS($F$2:$F1293,$C$2:$C1293,$C1294,$B$2:$B1293,$B1294,$A$2:$A1293,$A1294)=0,"",$E1294-_xlfn.MAXIFS($F$2:$F1293,$C$2:$C1293,$C1294,$B$2:$B1293,$B1294,$A$2:$A1293,$A1294)))&gt;0.25,"",IF(IF(_xlfn.MAXIFS($F$2:$F1293,$C$2:$C1293,$C1294,$B$2:$B1293,$B1294,$A$2:$A1293,$A1294)=0,"",$E1294-_xlfn.MAXIFS($F$2:$F1293,$C$2:$C1293,$C1294,$B$2:$B1293,$B1294,$A$2:$A1293,$A1294))&lt;0,0,IF(_xlfn.MAXIFS($F$2:$F1293,$C$2:$C1293,$C1294,$B$2:$B1293,$B1294,$A$2:$A1293,$A1294)=0,"",$E1294-_xlfn.MAXIFS($F$2:$F1293,$C$2:$C1293,$C1294,$B$2:$B1293,$B1294,$A$2:$A1293,$A1294))))</f>
        <v>1.782407407407427E-3</v>
      </c>
      <c r="K1294" s="6">
        <f t="shared" si="61"/>
        <v>18</v>
      </c>
      <c r="L1294" s="6" t="str">
        <f t="shared" si="62"/>
        <v>EARLY</v>
      </c>
      <c r="M1294" s="6" t="str">
        <f t="shared" si="60"/>
        <v>N</v>
      </c>
    </row>
    <row r="1295" spans="1:13" x14ac:dyDescent="0.25">
      <c r="A1295" t="s">
        <v>47</v>
      </c>
      <c r="B1295" s="92">
        <v>46141</v>
      </c>
      <c r="C1295" t="s">
        <v>120</v>
      </c>
      <c r="D1295">
        <v>14232</v>
      </c>
      <c r="E1295" s="76">
        <v>0.75390046296296298</v>
      </c>
      <c r="F1295" s="76">
        <v>0.75494212962962959</v>
      </c>
      <c r="G1295" s="2">
        <v>6.25E-2</v>
      </c>
      <c r="H1295" s="77">
        <v>1.2268518518518518E-3</v>
      </c>
      <c r="J1295" s="79">
        <f>IF(IF(IF(_xlfn.MAXIFS($F$2:$F1294,$C$2:$C1294,$C1295,$B$2:$B1294,$B1295,$A$2:$A1294,$A1295)=0,"",$E1295-_xlfn.MAXIFS($F$2:$F1294,$C$2:$C1294,$C1295,$B$2:$B1294,$B1295,$A$2:$A1294,$A1295))&lt;0,0,IF(_xlfn.MAXIFS($F$2:$F1294,$C$2:$C1294,$C1295,$B$2:$B1294,$B1295,$A$2:$A1294,$A1295)=0,"",$E1295-_xlfn.MAXIFS($F$2:$F1294,$C$2:$C1294,$C1295,$B$2:$B1294,$B1295,$A$2:$A1294,$A1295)))&gt;0.25,"",IF(IF(_xlfn.MAXIFS($F$2:$F1294,$C$2:$C1294,$C1295,$B$2:$B1294,$B1295,$A$2:$A1294,$A1295)=0,"",$E1295-_xlfn.MAXIFS($F$2:$F1294,$C$2:$C1294,$C1295,$B$2:$B1294,$B1295,$A$2:$A1294,$A1295))&lt;0,0,IF(_xlfn.MAXIFS($F$2:$F1294,$C$2:$C1294,$C1295,$B$2:$B1294,$B1295,$A$2:$A1294,$A1295)=0,"",$E1295-_xlfn.MAXIFS($F$2:$F1294,$C$2:$C1294,$C1295,$B$2:$B1294,$B1295,$A$2:$A1294,$A1295))))</f>
        <v>1.2268518518518956E-3</v>
      </c>
      <c r="K1295" s="6">
        <f t="shared" si="61"/>
        <v>18</v>
      </c>
      <c r="L1295" s="6" t="str">
        <f t="shared" si="62"/>
        <v>EARLY</v>
      </c>
      <c r="M1295" s="6" t="str">
        <f t="shared" si="60"/>
        <v>N</v>
      </c>
    </row>
    <row r="1296" spans="1:13" x14ac:dyDescent="0.25">
      <c r="A1296" t="s">
        <v>47</v>
      </c>
      <c r="B1296" s="92">
        <v>46141</v>
      </c>
      <c r="C1296" t="s">
        <v>121</v>
      </c>
      <c r="D1296">
        <v>14432</v>
      </c>
      <c r="E1296" s="76">
        <v>0.75460648148148146</v>
      </c>
      <c r="F1296" s="76">
        <v>0.76033564814814814</v>
      </c>
      <c r="G1296" s="2">
        <v>0.34375</v>
      </c>
      <c r="H1296" s="77">
        <v>0</v>
      </c>
      <c r="J1296" s="79">
        <f>IF(IF(IF(_xlfn.MAXIFS($F$2:$F1295,$C$2:$C1295,$C1296,$B$2:$B1295,$B1296,$A$2:$A1295,$A1296)=0,"",$E1296-_xlfn.MAXIFS($F$2:$F1295,$C$2:$C1295,$C1296,$B$2:$B1295,$B1296,$A$2:$A1295,$A1296))&lt;0,0,IF(_xlfn.MAXIFS($F$2:$F1295,$C$2:$C1295,$C1296,$B$2:$B1295,$B1296,$A$2:$A1295,$A1296)=0,"",$E1296-_xlfn.MAXIFS($F$2:$F1295,$C$2:$C1295,$C1296,$B$2:$B1295,$B1296,$A$2:$A1295,$A1296)))&gt;0.25,"",IF(IF(_xlfn.MAXIFS($F$2:$F1295,$C$2:$C1295,$C1296,$B$2:$B1295,$B1296,$A$2:$A1295,$A1296)=0,"",$E1296-_xlfn.MAXIFS($F$2:$F1295,$C$2:$C1295,$C1296,$B$2:$B1295,$B1296,$A$2:$A1295,$A1296))&lt;0,0,IF(_xlfn.MAXIFS($F$2:$F1295,$C$2:$C1295,$C1296,$B$2:$B1295,$B1296,$A$2:$A1295,$A1296)=0,"",$E1296-_xlfn.MAXIFS($F$2:$F1295,$C$2:$C1295,$C1296,$B$2:$B1295,$B1296,$A$2:$A1295,$A1296))))</f>
        <v>0</v>
      </c>
      <c r="K1296" s="6">
        <f t="shared" si="61"/>
        <v>18</v>
      </c>
      <c r="L1296" s="6" t="str">
        <f t="shared" si="62"/>
        <v>EARLY</v>
      </c>
      <c r="M1296" s="6" t="str">
        <f t="shared" si="60"/>
        <v>N</v>
      </c>
    </row>
    <row r="1297" spans="1:13" x14ac:dyDescent="0.25">
      <c r="A1297" t="s">
        <v>47</v>
      </c>
      <c r="B1297" s="92">
        <v>46141</v>
      </c>
      <c r="C1297" t="s">
        <v>119</v>
      </c>
      <c r="D1297">
        <v>17332</v>
      </c>
      <c r="E1297" s="76">
        <v>0.75631944444444443</v>
      </c>
      <c r="F1297" s="76">
        <v>0.75730324074074074</v>
      </c>
      <c r="G1297" s="2">
        <v>5.9027777777777776E-2</v>
      </c>
      <c r="H1297" s="77">
        <v>3.1712962962962962E-3</v>
      </c>
      <c r="J1297" s="79">
        <f>IF(IF(IF(_xlfn.MAXIFS($F$2:$F1296,$C$2:$C1296,$C1297,$B$2:$B1296,$B1297,$A$2:$A1296,$A1297)=0,"",$E1297-_xlfn.MAXIFS($F$2:$F1296,$C$2:$C1296,$C1297,$B$2:$B1296,$B1297,$A$2:$A1296,$A1297))&lt;0,0,IF(_xlfn.MAXIFS($F$2:$F1296,$C$2:$C1296,$C1297,$B$2:$B1296,$B1297,$A$2:$A1296,$A1297)=0,"",$E1297-_xlfn.MAXIFS($F$2:$F1296,$C$2:$C1296,$C1297,$B$2:$B1296,$B1297,$A$2:$A1296,$A1297)))&gt;0.25,"",IF(IF(_xlfn.MAXIFS($F$2:$F1296,$C$2:$C1296,$C1297,$B$2:$B1296,$B1297,$A$2:$A1296,$A1297)=0,"",$E1297-_xlfn.MAXIFS($F$2:$F1296,$C$2:$C1296,$C1297,$B$2:$B1296,$B1297,$A$2:$A1296,$A1297))&lt;0,0,IF(_xlfn.MAXIFS($F$2:$F1296,$C$2:$C1296,$C1297,$B$2:$B1296,$B1297,$A$2:$A1296,$A1297)=0,"",$E1297-_xlfn.MAXIFS($F$2:$F1296,$C$2:$C1296,$C1297,$B$2:$B1296,$B1297,$A$2:$A1296,$A1297))))</f>
        <v>3.1712962962963109E-3</v>
      </c>
      <c r="K1297" s="6">
        <f t="shared" si="61"/>
        <v>18</v>
      </c>
      <c r="L1297" s="6" t="str">
        <f t="shared" si="62"/>
        <v>EARLY</v>
      </c>
      <c r="M1297" s="6" t="str">
        <f t="shared" si="60"/>
        <v>N</v>
      </c>
    </row>
    <row r="1298" spans="1:13" x14ac:dyDescent="0.25">
      <c r="A1298" t="s">
        <v>47</v>
      </c>
      <c r="B1298" s="92">
        <v>46141</v>
      </c>
      <c r="C1298" t="s">
        <v>120</v>
      </c>
      <c r="D1298">
        <v>19532</v>
      </c>
      <c r="E1298" s="76">
        <v>0.7565856481481481</v>
      </c>
      <c r="F1298" s="76">
        <v>0.75780092592592596</v>
      </c>
      <c r="G1298" s="2">
        <v>7.2916666666666671E-2</v>
      </c>
      <c r="H1298" s="77">
        <v>1.6435185185185185E-3</v>
      </c>
      <c r="J1298" s="79">
        <f>IF(IF(IF(_xlfn.MAXIFS($F$2:$F1297,$C$2:$C1297,$C1298,$B$2:$B1297,$B1298,$A$2:$A1297,$A1298)=0,"",$E1298-_xlfn.MAXIFS($F$2:$F1297,$C$2:$C1297,$C1298,$B$2:$B1297,$B1298,$A$2:$A1297,$A1298))&lt;0,0,IF(_xlfn.MAXIFS($F$2:$F1297,$C$2:$C1297,$C1298,$B$2:$B1297,$B1298,$A$2:$A1297,$A1298)=0,"",$E1298-_xlfn.MAXIFS($F$2:$F1297,$C$2:$C1297,$C1298,$B$2:$B1297,$B1298,$A$2:$A1297,$A1298)))&gt;0.25,"",IF(IF(_xlfn.MAXIFS($F$2:$F1297,$C$2:$C1297,$C1298,$B$2:$B1297,$B1298,$A$2:$A1297,$A1298)=0,"",$E1298-_xlfn.MAXIFS($F$2:$F1297,$C$2:$C1297,$C1298,$B$2:$B1297,$B1298,$A$2:$A1297,$A1298))&lt;0,0,IF(_xlfn.MAXIFS($F$2:$F1297,$C$2:$C1297,$C1298,$B$2:$B1297,$B1298,$A$2:$A1297,$A1298)=0,"",$E1298-_xlfn.MAXIFS($F$2:$F1297,$C$2:$C1297,$C1298,$B$2:$B1297,$B1298,$A$2:$A1297,$A1298))))</f>
        <v>1.6435185185185164E-3</v>
      </c>
      <c r="K1298" s="6">
        <f t="shared" si="61"/>
        <v>18</v>
      </c>
      <c r="L1298" s="6" t="str">
        <f t="shared" si="62"/>
        <v>EARLY</v>
      </c>
      <c r="M1298" s="6" t="str">
        <f t="shared" si="60"/>
        <v>N</v>
      </c>
    </row>
    <row r="1299" spans="1:13" x14ac:dyDescent="0.25">
      <c r="A1299" t="s">
        <v>47</v>
      </c>
      <c r="B1299" s="92">
        <v>46141</v>
      </c>
      <c r="C1299" t="s">
        <v>119</v>
      </c>
      <c r="D1299">
        <v>14232</v>
      </c>
      <c r="E1299" s="76">
        <v>0.75806712962962963</v>
      </c>
      <c r="F1299" s="76">
        <v>0.75905092592592593</v>
      </c>
      <c r="G1299" s="2">
        <v>5.9027777777777776E-2</v>
      </c>
      <c r="H1299" s="77">
        <v>7.6388888888888893E-4</v>
      </c>
      <c r="J1299" s="79">
        <f>IF(IF(IF(_xlfn.MAXIFS($F$2:$F1298,$C$2:$C1298,$C1299,$B$2:$B1298,$B1299,$A$2:$A1298,$A1299)=0,"",$E1299-_xlfn.MAXIFS($F$2:$F1298,$C$2:$C1298,$C1299,$B$2:$B1298,$B1299,$A$2:$A1298,$A1299))&lt;0,0,IF(_xlfn.MAXIFS($F$2:$F1298,$C$2:$C1298,$C1299,$B$2:$B1298,$B1299,$A$2:$A1298,$A1299)=0,"",$E1299-_xlfn.MAXIFS($F$2:$F1298,$C$2:$C1298,$C1299,$B$2:$B1298,$B1299,$A$2:$A1298,$A1299)))&gt;0.25,"",IF(IF(_xlfn.MAXIFS($F$2:$F1298,$C$2:$C1298,$C1299,$B$2:$B1298,$B1299,$A$2:$A1298,$A1299)=0,"",$E1299-_xlfn.MAXIFS($F$2:$F1298,$C$2:$C1298,$C1299,$B$2:$B1298,$B1299,$A$2:$A1298,$A1299))&lt;0,0,IF(_xlfn.MAXIFS($F$2:$F1298,$C$2:$C1298,$C1299,$B$2:$B1298,$B1299,$A$2:$A1298,$A1299)=0,"",$E1299-_xlfn.MAXIFS($F$2:$F1298,$C$2:$C1298,$C1299,$B$2:$B1298,$B1299,$A$2:$A1298,$A1299))))</f>
        <v>7.6388888888889728E-4</v>
      </c>
      <c r="K1299" s="6">
        <f t="shared" si="61"/>
        <v>18</v>
      </c>
      <c r="L1299" s="6" t="str">
        <f t="shared" si="62"/>
        <v>EARLY</v>
      </c>
      <c r="M1299" s="6" t="str">
        <f t="shared" si="60"/>
        <v>N</v>
      </c>
    </row>
    <row r="1300" spans="1:13" x14ac:dyDescent="0.25">
      <c r="A1300" t="s">
        <v>47</v>
      </c>
      <c r="B1300" s="92">
        <v>46141</v>
      </c>
      <c r="C1300" t="s">
        <v>121</v>
      </c>
      <c r="D1300">
        <v>17332</v>
      </c>
      <c r="E1300" s="76">
        <v>0.75880787037037034</v>
      </c>
      <c r="F1300" s="76">
        <v>0.76309027777777783</v>
      </c>
      <c r="G1300" s="2">
        <v>0.25694444444444442</v>
      </c>
      <c r="H1300" s="77">
        <v>0</v>
      </c>
      <c r="J1300" s="79">
        <f>IF(IF(IF(_xlfn.MAXIFS($F$2:$F1299,$C$2:$C1299,$C1300,$B$2:$B1299,$B1300,$A$2:$A1299,$A1300)=0,"",$E1300-_xlfn.MAXIFS($F$2:$F1299,$C$2:$C1299,$C1300,$B$2:$B1299,$B1300,$A$2:$A1299,$A1300))&lt;0,0,IF(_xlfn.MAXIFS($F$2:$F1299,$C$2:$C1299,$C1300,$B$2:$B1299,$B1300,$A$2:$A1299,$A1300)=0,"",$E1300-_xlfn.MAXIFS($F$2:$F1299,$C$2:$C1299,$C1300,$B$2:$B1299,$B1300,$A$2:$A1299,$A1300)))&gt;0.25,"",IF(IF(_xlfn.MAXIFS($F$2:$F1299,$C$2:$C1299,$C1300,$B$2:$B1299,$B1300,$A$2:$A1299,$A1300)=0,"",$E1300-_xlfn.MAXIFS($F$2:$F1299,$C$2:$C1299,$C1300,$B$2:$B1299,$B1300,$A$2:$A1299,$A1300))&lt;0,0,IF(_xlfn.MAXIFS($F$2:$F1299,$C$2:$C1299,$C1300,$B$2:$B1299,$B1300,$A$2:$A1299,$A1300)=0,"",$E1300-_xlfn.MAXIFS($F$2:$F1299,$C$2:$C1299,$C1300,$B$2:$B1299,$B1300,$A$2:$A1299,$A1300))))</f>
        <v>0</v>
      </c>
      <c r="K1300" s="6">
        <f t="shared" si="61"/>
        <v>18</v>
      </c>
      <c r="L1300" s="6" t="str">
        <f t="shared" si="62"/>
        <v>EARLY</v>
      </c>
      <c r="M1300" s="6" t="str">
        <f t="shared" si="60"/>
        <v>N</v>
      </c>
    </row>
    <row r="1301" spans="1:13" x14ac:dyDescent="0.25">
      <c r="A1301" t="s">
        <v>47</v>
      </c>
      <c r="B1301" s="92">
        <v>46141</v>
      </c>
      <c r="C1301" t="s">
        <v>120</v>
      </c>
      <c r="D1301">
        <v>20431</v>
      </c>
      <c r="E1301" s="76">
        <v>0.76042824074074078</v>
      </c>
      <c r="F1301" s="76">
        <v>0.76146990740740739</v>
      </c>
      <c r="G1301" s="2">
        <v>6.25E-2</v>
      </c>
      <c r="H1301" s="77">
        <v>2.627314814814815E-3</v>
      </c>
      <c r="J1301" s="79">
        <f>IF(IF(IF(_xlfn.MAXIFS($F$2:$F1300,$C$2:$C1300,$C1301,$B$2:$B1300,$B1301,$A$2:$A1300,$A1301)=0,"",$E1301-_xlfn.MAXIFS($F$2:$F1300,$C$2:$C1300,$C1301,$B$2:$B1300,$B1301,$A$2:$A1300,$A1301))&lt;0,0,IF(_xlfn.MAXIFS($F$2:$F1300,$C$2:$C1300,$C1301,$B$2:$B1300,$B1301,$A$2:$A1300,$A1301)=0,"",$E1301-_xlfn.MAXIFS($F$2:$F1300,$C$2:$C1300,$C1301,$B$2:$B1300,$B1301,$A$2:$A1300,$A1301)))&gt;0.25,"",IF(IF(_xlfn.MAXIFS($F$2:$F1300,$C$2:$C1300,$C1301,$B$2:$B1300,$B1301,$A$2:$A1300,$A1301)=0,"",$E1301-_xlfn.MAXIFS($F$2:$F1300,$C$2:$C1300,$C1301,$B$2:$B1300,$B1301,$A$2:$A1300,$A1301))&lt;0,0,IF(_xlfn.MAXIFS($F$2:$F1300,$C$2:$C1300,$C1301,$B$2:$B1300,$B1301,$A$2:$A1300,$A1301)=0,"",$E1301-_xlfn.MAXIFS($F$2:$F1300,$C$2:$C1300,$C1301,$B$2:$B1300,$B1301,$A$2:$A1300,$A1301))))</f>
        <v>2.6273148148148184E-3</v>
      </c>
      <c r="K1301" s="6">
        <f t="shared" si="61"/>
        <v>18</v>
      </c>
      <c r="L1301" s="6" t="str">
        <f t="shared" si="62"/>
        <v>EARLY</v>
      </c>
      <c r="M1301" s="6" t="str">
        <f t="shared" si="60"/>
        <v>N</v>
      </c>
    </row>
    <row r="1302" spans="1:13" x14ac:dyDescent="0.25">
      <c r="A1302" t="s">
        <v>47</v>
      </c>
      <c r="B1302" s="92">
        <v>46141</v>
      </c>
      <c r="C1302" t="s">
        <v>121</v>
      </c>
      <c r="D1302">
        <v>14232</v>
      </c>
      <c r="E1302" s="76">
        <v>0.76061342592592596</v>
      </c>
      <c r="F1302" s="76">
        <v>0.76616898148148149</v>
      </c>
      <c r="G1302" s="2">
        <v>0.33333333333333331</v>
      </c>
      <c r="H1302" s="77">
        <v>0</v>
      </c>
      <c r="J1302" s="79">
        <f>IF(IF(IF(_xlfn.MAXIFS($F$2:$F1301,$C$2:$C1301,$C1302,$B$2:$B1301,$B1302,$A$2:$A1301,$A1302)=0,"",$E1302-_xlfn.MAXIFS($F$2:$F1301,$C$2:$C1301,$C1302,$B$2:$B1301,$B1302,$A$2:$A1301,$A1302))&lt;0,0,IF(_xlfn.MAXIFS($F$2:$F1301,$C$2:$C1301,$C1302,$B$2:$B1301,$B1302,$A$2:$A1301,$A1302)=0,"",$E1302-_xlfn.MAXIFS($F$2:$F1301,$C$2:$C1301,$C1302,$B$2:$B1301,$B1302,$A$2:$A1301,$A1302)))&gt;0.25,"",IF(IF(_xlfn.MAXIFS($F$2:$F1301,$C$2:$C1301,$C1302,$B$2:$B1301,$B1302,$A$2:$A1301,$A1302)=0,"",$E1302-_xlfn.MAXIFS($F$2:$F1301,$C$2:$C1301,$C1302,$B$2:$B1301,$B1302,$A$2:$A1301,$A1302))&lt;0,0,IF(_xlfn.MAXIFS($F$2:$F1301,$C$2:$C1301,$C1302,$B$2:$B1301,$B1302,$A$2:$A1301,$A1302)=0,"",$E1302-_xlfn.MAXIFS($F$2:$F1301,$C$2:$C1301,$C1302,$B$2:$B1301,$B1302,$A$2:$A1301,$A1302))))</f>
        <v>0</v>
      </c>
      <c r="K1302" s="6">
        <f t="shared" si="61"/>
        <v>18</v>
      </c>
      <c r="L1302" s="6" t="str">
        <f t="shared" si="62"/>
        <v>EARLY</v>
      </c>
      <c r="M1302" s="6" t="str">
        <f t="shared" si="60"/>
        <v>N</v>
      </c>
    </row>
    <row r="1303" spans="1:13" x14ac:dyDescent="0.25">
      <c r="A1303" t="s">
        <v>47</v>
      </c>
      <c r="B1303" s="92">
        <v>46141</v>
      </c>
      <c r="C1303" t="s">
        <v>119</v>
      </c>
      <c r="D1303">
        <v>19532</v>
      </c>
      <c r="E1303" s="76">
        <v>0.76127314814814817</v>
      </c>
      <c r="F1303" s="76">
        <v>0.76237268518518519</v>
      </c>
      <c r="G1303" s="2">
        <v>6.5972222222222224E-2</v>
      </c>
      <c r="H1303" s="77">
        <v>2.2222222222222222E-3</v>
      </c>
      <c r="J1303" s="79">
        <f>IF(IF(IF(_xlfn.MAXIFS($F$2:$F1302,$C$2:$C1302,$C1303,$B$2:$B1302,$B1303,$A$2:$A1302,$A1303)=0,"",$E1303-_xlfn.MAXIFS($F$2:$F1302,$C$2:$C1302,$C1303,$B$2:$B1302,$B1303,$A$2:$A1302,$A1303))&lt;0,0,IF(_xlfn.MAXIFS($F$2:$F1302,$C$2:$C1302,$C1303,$B$2:$B1302,$B1303,$A$2:$A1302,$A1303)=0,"",$E1303-_xlfn.MAXIFS($F$2:$F1302,$C$2:$C1302,$C1303,$B$2:$B1302,$B1303,$A$2:$A1302,$A1303)))&gt;0.25,"",IF(IF(_xlfn.MAXIFS($F$2:$F1302,$C$2:$C1302,$C1303,$B$2:$B1302,$B1303,$A$2:$A1302,$A1303)=0,"",$E1303-_xlfn.MAXIFS($F$2:$F1302,$C$2:$C1302,$C1303,$B$2:$B1302,$B1303,$A$2:$A1302,$A1303))&lt;0,0,IF(_xlfn.MAXIFS($F$2:$F1302,$C$2:$C1302,$C1303,$B$2:$B1302,$B1303,$A$2:$A1302,$A1303)=0,"",$E1303-_xlfn.MAXIFS($F$2:$F1302,$C$2:$C1302,$C1303,$B$2:$B1302,$B1303,$A$2:$A1302,$A1303))))</f>
        <v>2.2222222222222365E-3</v>
      </c>
      <c r="K1303" s="6">
        <f t="shared" si="61"/>
        <v>18</v>
      </c>
      <c r="L1303" s="6" t="str">
        <f t="shared" si="62"/>
        <v>EARLY</v>
      </c>
      <c r="M1303" s="6" t="str">
        <f t="shared" si="60"/>
        <v>N</v>
      </c>
    </row>
    <row r="1304" spans="1:13" x14ac:dyDescent="0.25">
      <c r="A1304" t="s">
        <v>47</v>
      </c>
      <c r="B1304" s="92">
        <v>46141</v>
      </c>
      <c r="C1304" t="s">
        <v>120</v>
      </c>
      <c r="D1304">
        <v>18132</v>
      </c>
      <c r="E1304" s="76">
        <v>0.76320601851851855</v>
      </c>
      <c r="F1304" s="76">
        <v>0.76390046296296299</v>
      </c>
      <c r="G1304" s="2">
        <v>4.1666666666666664E-2</v>
      </c>
      <c r="H1304" s="77">
        <v>1.736111111111111E-3</v>
      </c>
      <c r="J1304" s="79">
        <f>IF(IF(IF(_xlfn.MAXIFS($F$2:$F1303,$C$2:$C1303,$C1304,$B$2:$B1303,$B1304,$A$2:$A1303,$A1304)=0,"",$E1304-_xlfn.MAXIFS($F$2:$F1303,$C$2:$C1303,$C1304,$B$2:$B1303,$B1304,$A$2:$A1303,$A1304))&lt;0,0,IF(_xlfn.MAXIFS($F$2:$F1303,$C$2:$C1303,$C1304,$B$2:$B1303,$B1304,$A$2:$A1303,$A1304)=0,"",$E1304-_xlfn.MAXIFS($F$2:$F1303,$C$2:$C1303,$C1304,$B$2:$B1303,$B1304,$A$2:$A1303,$A1304)))&gt;0.25,"",IF(IF(_xlfn.MAXIFS($F$2:$F1303,$C$2:$C1303,$C1304,$B$2:$B1303,$B1304,$A$2:$A1303,$A1304)=0,"",$E1304-_xlfn.MAXIFS($F$2:$F1303,$C$2:$C1303,$C1304,$B$2:$B1303,$B1304,$A$2:$A1303,$A1304))&lt;0,0,IF(_xlfn.MAXIFS($F$2:$F1303,$C$2:$C1303,$C1304,$B$2:$B1303,$B1304,$A$2:$A1303,$A1304)=0,"",$E1304-_xlfn.MAXIFS($F$2:$F1303,$C$2:$C1303,$C1304,$B$2:$B1303,$B1304,$A$2:$A1303,$A1304))))</f>
        <v>1.7361111111111605E-3</v>
      </c>
      <c r="K1304" s="6">
        <f t="shared" si="61"/>
        <v>18</v>
      </c>
      <c r="L1304" s="6" t="str">
        <f t="shared" si="62"/>
        <v>EARLY</v>
      </c>
      <c r="M1304" s="6" t="str">
        <f t="shared" si="60"/>
        <v>N</v>
      </c>
    </row>
    <row r="1305" spans="1:13" x14ac:dyDescent="0.25">
      <c r="A1305" t="s">
        <v>47</v>
      </c>
      <c r="B1305" s="92">
        <v>46141</v>
      </c>
      <c r="C1305" t="s">
        <v>121</v>
      </c>
      <c r="D1305">
        <v>19532</v>
      </c>
      <c r="E1305" s="76">
        <v>0.76399305555555552</v>
      </c>
      <c r="F1305" s="76">
        <v>0.76925925925925931</v>
      </c>
      <c r="G1305" s="2">
        <v>0.31597222222222221</v>
      </c>
      <c r="H1305" s="77">
        <v>0</v>
      </c>
      <c r="J1305" s="79">
        <f>IF(IF(IF(_xlfn.MAXIFS($F$2:$F1304,$C$2:$C1304,$C1305,$B$2:$B1304,$B1305,$A$2:$A1304,$A1305)=0,"",$E1305-_xlfn.MAXIFS($F$2:$F1304,$C$2:$C1304,$C1305,$B$2:$B1304,$B1305,$A$2:$A1304,$A1305))&lt;0,0,IF(_xlfn.MAXIFS($F$2:$F1304,$C$2:$C1304,$C1305,$B$2:$B1304,$B1305,$A$2:$A1304,$A1305)=0,"",$E1305-_xlfn.MAXIFS($F$2:$F1304,$C$2:$C1304,$C1305,$B$2:$B1304,$B1305,$A$2:$A1304,$A1305)))&gt;0.25,"",IF(IF(_xlfn.MAXIFS($F$2:$F1304,$C$2:$C1304,$C1305,$B$2:$B1304,$B1305,$A$2:$A1304,$A1305)=0,"",$E1305-_xlfn.MAXIFS($F$2:$F1304,$C$2:$C1304,$C1305,$B$2:$B1304,$B1305,$A$2:$A1304,$A1305))&lt;0,0,IF(_xlfn.MAXIFS($F$2:$F1304,$C$2:$C1304,$C1305,$B$2:$B1304,$B1305,$A$2:$A1304,$A1305)=0,"",$E1305-_xlfn.MAXIFS($F$2:$F1304,$C$2:$C1304,$C1305,$B$2:$B1304,$B1305,$A$2:$A1304,$A1305))))</f>
        <v>0</v>
      </c>
      <c r="K1305" s="6">
        <f t="shared" si="61"/>
        <v>18</v>
      </c>
      <c r="L1305" s="6" t="str">
        <f t="shared" si="62"/>
        <v>EARLY</v>
      </c>
      <c r="M1305" s="6" t="str">
        <f t="shared" si="60"/>
        <v>N</v>
      </c>
    </row>
    <row r="1306" spans="1:13" x14ac:dyDescent="0.25">
      <c r="A1306" t="s">
        <v>47</v>
      </c>
      <c r="B1306" s="92">
        <v>46141</v>
      </c>
      <c r="C1306" t="s">
        <v>119</v>
      </c>
      <c r="D1306">
        <v>20431</v>
      </c>
      <c r="E1306" s="76">
        <v>0.76546296296296301</v>
      </c>
      <c r="F1306" s="76">
        <v>0.76696759259259262</v>
      </c>
      <c r="G1306" s="2">
        <v>9.0277777777777776E-2</v>
      </c>
      <c r="H1306" s="77">
        <v>3.0902777777777777E-3</v>
      </c>
      <c r="J1306" s="79">
        <f>IF(IF(IF(_xlfn.MAXIFS($F$2:$F1305,$C$2:$C1305,$C1306,$B$2:$B1305,$B1306,$A$2:$A1305,$A1306)=0,"",$E1306-_xlfn.MAXIFS($F$2:$F1305,$C$2:$C1305,$C1306,$B$2:$B1305,$B1306,$A$2:$A1305,$A1306))&lt;0,0,IF(_xlfn.MAXIFS($F$2:$F1305,$C$2:$C1305,$C1306,$B$2:$B1305,$B1306,$A$2:$A1305,$A1306)=0,"",$E1306-_xlfn.MAXIFS($F$2:$F1305,$C$2:$C1305,$C1306,$B$2:$B1305,$B1306,$A$2:$A1305,$A1306)))&gt;0.25,"",IF(IF(_xlfn.MAXIFS($F$2:$F1305,$C$2:$C1305,$C1306,$B$2:$B1305,$B1306,$A$2:$A1305,$A1306)=0,"",$E1306-_xlfn.MAXIFS($F$2:$F1305,$C$2:$C1305,$C1306,$B$2:$B1305,$B1306,$A$2:$A1305,$A1306))&lt;0,0,IF(_xlfn.MAXIFS($F$2:$F1305,$C$2:$C1305,$C1306,$B$2:$B1305,$B1306,$A$2:$A1305,$A1306)=0,"",$E1306-_xlfn.MAXIFS($F$2:$F1305,$C$2:$C1305,$C1306,$B$2:$B1305,$B1306,$A$2:$A1305,$A1306))))</f>
        <v>3.0902777777778168E-3</v>
      </c>
      <c r="K1306" s="6">
        <f t="shared" si="61"/>
        <v>18</v>
      </c>
      <c r="L1306" s="6" t="str">
        <f t="shared" si="62"/>
        <v>EARLY</v>
      </c>
      <c r="M1306" s="6" t="str">
        <f t="shared" si="60"/>
        <v>N</v>
      </c>
    </row>
    <row r="1307" spans="1:13" x14ac:dyDescent="0.25">
      <c r="A1307" t="s">
        <v>47</v>
      </c>
      <c r="B1307" s="92">
        <v>46141</v>
      </c>
      <c r="C1307" t="s">
        <v>120</v>
      </c>
      <c r="D1307">
        <v>14432</v>
      </c>
      <c r="E1307" s="76">
        <v>0.76635416666666667</v>
      </c>
      <c r="F1307" s="76">
        <v>0.76739583333333339</v>
      </c>
      <c r="G1307" s="2">
        <v>6.25E-2</v>
      </c>
      <c r="H1307" s="77">
        <v>2.4537037037037036E-3</v>
      </c>
      <c r="J1307" s="79">
        <f>IF(IF(IF(_xlfn.MAXIFS($F$2:$F1306,$C$2:$C1306,$C1307,$B$2:$B1306,$B1307,$A$2:$A1306,$A1307)=0,"",$E1307-_xlfn.MAXIFS($F$2:$F1306,$C$2:$C1306,$C1307,$B$2:$B1306,$B1307,$A$2:$A1306,$A1307))&lt;0,0,IF(_xlfn.MAXIFS($F$2:$F1306,$C$2:$C1306,$C1307,$B$2:$B1306,$B1307,$A$2:$A1306,$A1307)=0,"",$E1307-_xlfn.MAXIFS($F$2:$F1306,$C$2:$C1306,$C1307,$B$2:$B1306,$B1307,$A$2:$A1306,$A1307)))&gt;0.25,"",IF(IF(_xlfn.MAXIFS($F$2:$F1306,$C$2:$C1306,$C1307,$B$2:$B1306,$B1307,$A$2:$A1306,$A1307)=0,"",$E1307-_xlfn.MAXIFS($F$2:$F1306,$C$2:$C1306,$C1307,$B$2:$B1306,$B1307,$A$2:$A1306,$A1307))&lt;0,0,IF(_xlfn.MAXIFS($F$2:$F1306,$C$2:$C1306,$C1307,$B$2:$B1306,$B1307,$A$2:$A1306,$A1307)=0,"",$E1307-_xlfn.MAXIFS($F$2:$F1306,$C$2:$C1306,$C1307,$B$2:$B1306,$B1307,$A$2:$A1306,$A1307))))</f>
        <v>2.4537037037036802E-3</v>
      </c>
      <c r="K1307" s="6">
        <f t="shared" si="61"/>
        <v>18</v>
      </c>
      <c r="L1307" s="6" t="str">
        <f t="shared" si="62"/>
        <v>EARLY</v>
      </c>
      <c r="M1307" s="6" t="str">
        <f t="shared" si="60"/>
        <v>N</v>
      </c>
    </row>
    <row r="1308" spans="1:13" x14ac:dyDescent="0.25">
      <c r="A1308" t="s">
        <v>47</v>
      </c>
      <c r="B1308" s="92">
        <v>46141</v>
      </c>
      <c r="C1308" t="s">
        <v>119</v>
      </c>
      <c r="D1308">
        <v>18132</v>
      </c>
      <c r="E1308" s="76">
        <v>0.76748842592592592</v>
      </c>
      <c r="F1308" s="76">
        <v>0.76829861111111108</v>
      </c>
      <c r="G1308" s="2">
        <v>4.8611111111111112E-2</v>
      </c>
      <c r="H1308" s="77">
        <v>5.2083333333333333E-4</v>
      </c>
      <c r="J1308" s="79">
        <f>IF(IF(IF(_xlfn.MAXIFS($F$2:$F1307,$C$2:$C1307,$C1308,$B$2:$B1307,$B1308,$A$2:$A1307,$A1308)=0,"",$E1308-_xlfn.MAXIFS($F$2:$F1307,$C$2:$C1307,$C1308,$B$2:$B1307,$B1308,$A$2:$A1307,$A1308))&lt;0,0,IF(_xlfn.MAXIFS($F$2:$F1307,$C$2:$C1307,$C1308,$B$2:$B1307,$B1308,$A$2:$A1307,$A1308)=0,"",$E1308-_xlfn.MAXIFS($F$2:$F1307,$C$2:$C1307,$C1308,$B$2:$B1307,$B1308,$A$2:$A1307,$A1308)))&gt;0.25,"",IF(IF(_xlfn.MAXIFS($F$2:$F1307,$C$2:$C1307,$C1308,$B$2:$B1307,$B1308,$A$2:$A1307,$A1308)=0,"",$E1308-_xlfn.MAXIFS($F$2:$F1307,$C$2:$C1307,$C1308,$B$2:$B1307,$B1308,$A$2:$A1307,$A1308))&lt;0,0,IF(_xlfn.MAXIFS($F$2:$F1307,$C$2:$C1307,$C1308,$B$2:$B1307,$B1308,$A$2:$A1307,$A1308)=0,"",$E1308-_xlfn.MAXIFS($F$2:$F1307,$C$2:$C1307,$C1308,$B$2:$B1307,$B1308,$A$2:$A1307,$A1308))))</f>
        <v>5.2083333333330373E-4</v>
      </c>
      <c r="K1308" s="6">
        <f t="shared" si="61"/>
        <v>18</v>
      </c>
      <c r="L1308" s="6" t="str">
        <f t="shared" si="62"/>
        <v>EARLY</v>
      </c>
      <c r="M1308" s="6" t="str">
        <f t="shared" si="60"/>
        <v>N</v>
      </c>
    </row>
    <row r="1309" spans="1:13" x14ac:dyDescent="0.25">
      <c r="A1309" t="s">
        <v>47</v>
      </c>
      <c r="B1309" s="92">
        <v>46141</v>
      </c>
      <c r="C1309" t="s">
        <v>121</v>
      </c>
      <c r="D1309">
        <v>20431</v>
      </c>
      <c r="E1309" s="76">
        <v>0.7688194444444445</v>
      </c>
      <c r="F1309" s="76">
        <v>0.77339120370370373</v>
      </c>
      <c r="G1309" s="2">
        <v>0.27430555555555558</v>
      </c>
      <c r="H1309" s="77">
        <v>0</v>
      </c>
      <c r="J1309" s="79">
        <f>IF(IF(IF(_xlfn.MAXIFS($F$2:$F1308,$C$2:$C1308,$C1309,$B$2:$B1308,$B1309,$A$2:$A1308,$A1309)=0,"",$E1309-_xlfn.MAXIFS($F$2:$F1308,$C$2:$C1308,$C1309,$B$2:$B1308,$B1309,$A$2:$A1308,$A1309))&lt;0,0,IF(_xlfn.MAXIFS($F$2:$F1308,$C$2:$C1308,$C1309,$B$2:$B1308,$B1309,$A$2:$A1308,$A1309)=0,"",$E1309-_xlfn.MAXIFS($F$2:$F1308,$C$2:$C1308,$C1309,$B$2:$B1308,$B1309,$A$2:$A1308,$A1309)))&gt;0.25,"",IF(IF(_xlfn.MAXIFS($F$2:$F1308,$C$2:$C1308,$C1309,$B$2:$B1308,$B1309,$A$2:$A1308,$A1309)=0,"",$E1309-_xlfn.MAXIFS($F$2:$F1308,$C$2:$C1308,$C1309,$B$2:$B1308,$B1309,$A$2:$A1308,$A1309))&lt;0,0,IF(_xlfn.MAXIFS($F$2:$F1308,$C$2:$C1308,$C1309,$B$2:$B1308,$B1309,$A$2:$A1308,$A1309)=0,"",$E1309-_xlfn.MAXIFS($F$2:$F1308,$C$2:$C1308,$C1309,$B$2:$B1308,$B1309,$A$2:$A1308,$A1309))))</f>
        <v>0</v>
      </c>
      <c r="K1309" s="6">
        <f t="shared" si="61"/>
        <v>18</v>
      </c>
      <c r="L1309" s="6" t="str">
        <f t="shared" si="62"/>
        <v>EARLY</v>
      </c>
      <c r="M1309" s="6" t="str">
        <f t="shared" si="60"/>
        <v>N</v>
      </c>
    </row>
    <row r="1310" spans="1:13" x14ac:dyDescent="0.25">
      <c r="A1310" t="s">
        <v>47</v>
      </c>
      <c r="B1310" s="92">
        <v>46141</v>
      </c>
      <c r="C1310" t="s">
        <v>120</v>
      </c>
      <c r="D1310">
        <v>17332</v>
      </c>
      <c r="E1310" s="76">
        <v>0.76939814814814811</v>
      </c>
      <c r="F1310" s="76">
        <v>0.77061342592592597</v>
      </c>
      <c r="G1310" s="2">
        <v>7.2916666666666671E-2</v>
      </c>
      <c r="H1310" s="77">
        <v>2.0023148148148148E-3</v>
      </c>
      <c r="J1310" s="79">
        <f>IF(IF(IF(_xlfn.MAXIFS($F$2:$F1309,$C$2:$C1309,$C1310,$B$2:$B1309,$B1310,$A$2:$A1309,$A1310)=0,"",$E1310-_xlfn.MAXIFS($F$2:$F1309,$C$2:$C1309,$C1310,$B$2:$B1309,$B1310,$A$2:$A1309,$A1310))&lt;0,0,IF(_xlfn.MAXIFS($F$2:$F1309,$C$2:$C1309,$C1310,$B$2:$B1309,$B1310,$A$2:$A1309,$A1310)=0,"",$E1310-_xlfn.MAXIFS($F$2:$F1309,$C$2:$C1309,$C1310,$B$2:$B1309,$B1310,$A$2:$A1309,$A1310)))&gt;0.25,"",IF(IF(_xlfn.MAXIFS($F$2:$F1309,$C$2:$C1309,$C1310,$B$2:$B1309,$B1310,$A$2:$A1309,$A1310)=0,"",$E1310-_xlfn.MAXIFS($F$2:$F1309,$C$2:$C1309,$C1310,$B$2:$B1309,$B1310,$A$2:$A1309,$A1310))&lt;0,0,IF(_xlfn.MAXIFS($F$2:$F1309,$C$2:$C1309,$C1310,$B$2:$B1309,$B1310,$A$2:$A1309,$A1310)=0,"",$E1310-_xlfn.MAXIFS($F$2:$F1309,$C$2:$C1309,$C1310,$B$2:$B1309,$B1310,$A$2:$A1309,$A1310))))</f>
        <v>2.0023148148147207E-3</v>
      </c>
      <c r="K1310" s="6">
        <f t="shared" si="61"/>
        <v>18</v>
      </c>
      <c r="L1310" s="6" t="str">
        <f t="shared" si="62"/>
        <v>EARLY</v>
      </c>
      <c r="M1310" s="6" t="str">
        <f t="shared" si="60"/>
        <v>N</v>
      </c>
    </row>
    <row r="1311" spans="1:13" x14ac:dyDescent="0.25">
      <c r="A1311" t="s">
        <v>47</v>
      </c>
      <c r="B1311" s="92">
        <v>46141</v>
      </c>
      <c r="C1311" t="s">
        <v>121</v>
      </c>
      <c r="D1311">
        <v>18132</v>
      </c>
      <c r="E1311" s="76">
        <v>0.76974537037037039</v>
      </c>
      <c r="F1311" s="76">
        <v>0.77645833333333336</v>
      </c>
      <c r="G1311" s="2">
        <v>0.40277777777777779</v>
      </c>
      <c r="H1311" s="77">
        <v>0</v>
      </c>
      <c r="J1311" s="79">
        <f>IF(IF(IF(_xlfn.MAXIFS($F$2:$F1310,$C$2:$C1310,$C1311,$B$2:$B1310,$B1311,$A$2:$A1310,$A1311)=0,"",$E1311-_xlfn.MAXIFS($F$2:$F1310,$C$2:$C1310,$C1311,$B$2:$B1310,$B1311,$A$2:$A1310,$A1311))&lt;0,0,IF(_xlfn.MAXIFS($F$2:$F1310,$C$2:$C1310,$C1311,$B$2:$B1310,$B1311,$A$2:$A1310,$A1311)=0,"",$E1311-_xlfn.MAXIFS($F$2:$F1310,$C$2:$C1310,$C1311,$B$2:$B1310,$B1311,$A$2:$A1310,$A1311)))&gt;0.25,"",IF(IF(_xlfn.MAXIFS($F$2:$F1310,$C$2:$C1310,$C1311,$B$2:$B1310,$B1311,$A$2:$A1310,$A1311)=0,"",$E1311-_xlfn.MAXIFS($F$2:$F1310,$C$2:$C1310,$C1311,$B$2:$B1310,$B1311,$A$2:$A1310,$A1311))&lt;0,0,IF(_xlfn.MAXIFS($F$2:$F1310,$C$2:$C1310,$C1311,$B$2:$B1310,$B1311,$A$2:$A1310,$A1311)=0,"",$E1311-_xlfn.MAXIFS($F$2:$F1310,$C$2:$C1310,$C1311,$B$2:$B1310,$B1311,$A$2:$A1310,$A1311))))</f>
        <v>0</v>
      </c>
      <c r="K1311" s="6">
        <f t="shared" si="61"/>
        <v>18</v>
      </c>
      <c r="L1311" s="6" t="str">
        <f t="shared" si="62"/>
        <v>EARLY</v>
      </c>
      <c r="M1311" s="6" t="str">
        <f t="shared" si="60"/>
        <v>N</v>
      </c>
    </row>
    <row r="1312" spans="1:13" x14ac:dyDescent="0.25">
      <c r="A1312" t="s">
        <v>47</v>
      </c>
      <c r="B1312" s="92">
        <v>46141</v>
      </c>
      <c r="C1312" t="s">
        <v>119</v>
      </c>
      <c r="D1312">
        <v>14432</v>
      </c>
      <c r="E1312" s="76">
        <v>0.77052083333333332</v>
      </c>
      <c r="F1312" s="76">
        <v>0.77144675925925921</v>
      </c>
      <c r="G1312" s="2">
        <v>5.5555555555555552E-2</v>
      </c>
      <c r="H1312" s="77">
        <v>2.2222222222222222E-3</v>
      </c>
      <c r="J1312" s="79">
        <f>IF(IF(IF(_xlfn.MAXIFS($F$2:$F1311,$C$2:$C1311,$C1312,$B$2:$B1311,$B1312,$A$2:$A1311,$A1312)=0,"",$E1312-_xlfn.MAXIFS($F$2:$F1311,$C$2:$C1311,$C1312,$B$2:$B1311,$B1312,$A$2:$A1311,$A1312))&lt;0,0,IF(_xlfn.MAXIFS($F$2:$F1311,$C$2:$C1311,$C1312,$B$2:$B1311,$B1312,$A$2:$A1311,$A1312)=0,"",$E1312-_xlfn.MAXIFS($F$2:$F1311,$C$2:$C1311,$C1312,$B$2:$B1311,$B1312,$A$2:$A1311,$A1312)))&gt;0.25,"",IF(IF(_xlfn.MAXIFS($F$2:$F1311,$C$2:$C1311,$C1312,$B$2:$B1311,$B1312,$A$2:$A1311,$A1312)=0,"",$E1312-_xlfn.MAXIFS($F$2:$F1311,$C$2:$C1311,$C1312,$B$2:$B1311,$B1312,$A$2:$A1311,$A1312))&lt;0,0,IF(_xlfn.MAXIFS($F$2:$F1311,$C$2:$C1311,$C1312,$B$2:$B1311,$B1312,$A$2:$A1311,$A1312)=0,"",$E1312-_xlfn.MAXIFS($F$2:$F1311,$C$2:$C1311,$C1312,$B$2:$B1311,$B1312,$A$2:$A1311,$A1312))))</f>
        <v>2.2222222222222365E-3</v>
      </c>
      <c r="K1312" s="6">
        <f t="shared" si="61"/>
        <v>18</v>
      </c>
      <c r="L1312" s="6" t="str">
        <f t="shared" si="62"/>
        <v>EARLY</v>
      </c>
      <c r="M1312" s="6" t="str">
        <f t="shared" si="60"/>
        <v>N</v>
      </c>
    </row>
    <row r="1313" spans="1:13" x14ac:dyDescent="0.25">
      <c r="A1313" t="s">
        <v>47</v>
      </c>
      <c r="B1313" s="92">
        <v>46141</v>
      </c>
      <c r="C1313" t="s">
        <v>120</v>
      </c>
      <c r="D1313">
        <v>14232</v>
      </c>
      <c r="E1313" s="76">
        <v>0.77156250000000004</v>
      </c>
      <c r="F1313" s="76">
        <v>0.77266203703703706</v>
      </c>
      <c r="G1313" s="2">
        <v>6.5972222222222224E-2</v>
      </c>
      <c r="H1313" s="77">
        <v>9.4907407407407408E-4</v>
      </c>
      <c r="J1313" s="79">
        <f>IF(IF(IF(_xlfn.MAXIFS($F$2:$F1312,$C$2:$C1312,$C1313,$B$2:$B1312,$B1313,$A$2:$A1312,$A1313)=0,"",$E1313-_xlfn.MAXIFS($F$2:$F1312,$C$2:$C1312,$C1313,$B$2:$B1312,$B1313,$A$2:$A1312,$A1313))&lt;0,0,IF(_xlfn.MAXIFS($F$2:$F1312,$C$2:$C1312,$C1313,$B$2:$B1312,$B1313,$A$2:$A1312,$A1313)=0,"",$E1313-_xlfn.MAXIFS($F$2:$F1312,$C$2:$C1312,$C1313,$B$2:$B1312,$B1313,$A$2:$A1312,$A1313)))&gt;0.25,"",IF(IF(_xlfn.MAXIFS($F$2:$F1312,$C$2:$C1312,$C1313,$B$2:$B1312,$B1313,$A$2:$A1312,$A1313)=0,"",$E1313-_xlfn.MAXIFS($F$2:$F1312,$C$2:$C1312,$C1313,$B$2:$B1312,$B1313,$A$2:$A1312,$A1313))&lt;0,0,IF(_xlfn.MAXIFS($F$2:$F1312,$C$2:$C1312,$C1313,$B$2:$B1312,$B1313,$A$2:$A1312,$A1313)=0,"",$E1313-_xlfn.MAXIFS($F$2:$F1312,$C$2:$C1312,$C1313,$B$2:$B1312,$B1313,$A$2:$A1312,$A1313))))</f>
        <v>9.490740740740744E-4</v>
      </c>
      <c r="K1313" s="6">
        <f t="shared" si="61"/>
        <v>18</v>
      </c>
      <c r="L1313" s="6" t="str">
        <f t="shared" si="62"/>
        <v>LATE</v>
      </c>
      <c r="M1313" s="6" t="str">
        <f t="shared" si="60"/>
        <v>N</v>
      </c>
    </row>
    <row r="1314" spans="1:13" x14ac:dyDescent="0.25">
      <c r="A1314" t="s">
        <v>47</v>
      </c>
      <c r="B1314" s="92">
        <v>46141</v>
      </c>
      <c r="C1314" t="s">
        <v>121</v>
      </c>
      <c r="D1314">
        <v>14432</v>
      </c>
      <c r="E1314" s="76">
        <v>0.77318287037037037</v>
      </c>
      <c r="F1314" s="76">
        <v>0.77839120370370374</v>
      </c>
      <c r="G1314" s="2">
        <v>0.3125</v>
      </c>
      <c r="H1314" s="77">
        <v>0</v>
      </c>
      <c r="J1314" s="79">
        <f>IF(IF(IF(_xlfn.MAXIFS($F$2:$F1313,$C$2:$C1313,$C1314,$B$2:$B1313,$B1314,$A$2:$A1313,$A1314)=0,"",$E1314-_xlfn.MAXIFS($F$2:$F1313,$C$2:$C1313,$C1314,$B$2:$B1313,$B1314,$A$2:$A1313,$A1314))&lt;0,0,IF(_xlfn.MAXIFS($F$2:$F1313,$C$2:$C1313,$C1314,$B$2:$B1313,$B1314,$A$2:$A1313,$A1314)=0,"",$E1314-_xlfn.MAXIFS($F$2:$F1313,$C$2:$C1313,$C1314,$B$2:$B1313,$B1314,$A$2:$A1313,$A1314)))&gt;0.25,"",IF(IF(_xlfn.MAXIFS($F$2:$F1313,$C$2:$C1313,$C1314,$B$2:$B1313,$B1314,$A$2:$A1313,$A1314)=0,"",$E1314-_xlfn.MAXIFS($F$2:$F1313,$C$2:$C1313,$C1314,$B$2:$B1313,$B1314,$A$2:$A1313,$A1314))&lt;0,0,IF(_xlfn.MAXIFS($F$2:$F1313,$C$2:$C1313,$C1314,$B$2:$B1313,$B1314,$A$2:$A1313,$A1314)=0,"",$E1314-_xlfn.MAXIFS($F$2:$F1313,$C$2:$C1313,$C1314,$B$2:$B1313,$B1314,$A$2:$A1313,$A1314))))</f>
        <v>0</v>
      </c>
      <c r="K1314" s="6">
        <f t="shared" si="61"/>
        <v>18</v>
      </c>
      <c r="L1314" s="6" t="str">
        <f t="shared" si="62"/>
        <v>LATE</v>
      </c>
      <c r="M1314" s="6" t="str">
        <f t="shared" si="60"/>
        <v>N</v>
      </c>
    </row>
    <row r="1315" spans="1:13" x14ac:dyDescent="0.25">
      <c r="A1315" t="s">
        <v>47</v>
      </c>
      <c r="B1315" s="92">
        <v>46141</v>
      </c>
      <c r="C1315" t="s">
        <v>119</v>
      </c>
      <c r="D1315">
        <v>17332</v>
      </c>
      <c r="E1315" s="76">
        <v>0.77333333333333332</v>
      </c>
      <c r="F1315" s="76">
        <v>0.77431712962962962</v>
      </c>
      <c r="G1315" s="2">
        <v>5.9027777777777776E-2</v>
      </c>
      <c r="H1315" s="77">
        <v>1.8865740740740742E-3</v>
      </c>
      <c r="J1315" s="79">
        <f>IF(IF(IF(_xlfn.MAXIFS($F$2:$F1314,$C$2:$C1314,$C1315,$B$2:$B1314,$B1315,$A$2:$A1314,$A1315)=0,"",$E1315-_xlfn.MAXIFS($F$2:$F1314,$C$2:$C1314,$C1315,$B$2:$B1314,$B1315,$A$2:$A1314,$A1315))&lt;0,0,IF(_xlfn.MAXIFS($F$2:$F1314,$C$2:$C1314,$C1315,$B$2:$B1314,$B1315,$A$2:$A1314,$A1315)=0,"",$E1315-_xlfn.MAXIFS($F$2:$F1314,$C$2:$C1314,$C1315,$B$2:$B1314,$B1315,$A$2:$A1314,$A1315)))&gt;0.25,"",IF(IF(_xlfn.MAXIFS($F$2:$F1314,$C$2:$C1314,$C1315,$B$2:$B1314,$B1315,$A$2:$A1314,$A1315)=0,"",$E1315-_xlfn.MAXIFS($F$2:$F1314,$C$2:$C1314,$C1315,$B$2:$B1314,$B1315,$A$2:$A1314,$A1315))&lt;0,0,IF(_xlfn.MAXIFS($F$2:$F1314,$C$2:$C1314,$C1315,$B$2:$B1314,$B1315,$A$2:$A1314,$A1315)=0,"",$E1315-_xlfn.MAXIFS($F$2:$F1314,$C$2:$C1314,$C1315,$B$2:$B1314,$B1315,$A$2:$A1314,$A1315))))</f>
        <v>1.8865740740741099E-3</v>
      </c>
      <c r="K1315" s="6">
        <f t="shared" si="61"/>
        <v>18</v>
      </c>
      <c r="L1315" s="6" t="str">
        <f t="shared" si="62"/>
        <v>LATE</v>
      </c>
      <c r="M1315" s="6" t="str">
        <f t="shared" si="60"/>
        <v>N</v>
      </c>
    </row>
    <row r="1316" spans="1:13" x14ac:dyDescent="0.25">
      <c r="A1316" t="s">
        <v>47</v>
      </c>
      <c r="B1316" s="92">
        <v>46141</v>
      </c>
      <c r="C1316" t="s">
        <v>120</v>
      </c>
      <c r="D1316">
        <v>19532</v>
      </c>
      <c r="E1316" s="76">
        <v>0.77493055555555557</v>
      </c>
      <c r="F1316" s="76">
        <v>0.77649305555555559</v>
      </c>
      <c r="G1316" s="2">
        <v>9.375E-2</v>
      </c>
      <c r="H1316" s="77">
        <v>2.2685185185185187E-3</v>
      </c>
      <c r="J1316" s="79">
        <f>IF(IF(IF(_xlfn.MAXIFS($F$2:$F1315,$C$2:$C1315,$C1316,$B$2:$B1315,$B1316,$A$2:$A1315,$A1316)=0,"",$E1316-_xlfn.MAXIFS($F$2:$F1315,$C$2:$C1315,$C1316,$B$2:$B1315,$B1316,$A$2:$A1315,$A1316))&lt;0,0,IF(_xlfn.MAXIFS($F$2:$F1315,$C$2:$C1315,$C1316,$B$2:$B1315,$B1316,$A$2:$A1315,$A1316)=0,"",$E1316-_xlfn.MAXIFS($F$2:$F1315,$C$2:$C1315,$C1316,$B$2:$B1315,$B1316,$A$2:$A1315,$A1316)))&gt;0.25,"",IF(IF(_xlfn.MAXIFS($F$2:$F1315,$C$2:$C1315,$C1316,$B$2:$B1315,$B1316,$A$2:$A1315,$A1316)=0,"",$E1316-_xlfn.MAXIFS($F$2:$F1315,$C$2:$C1315,$C1316,$B$2:$B1315,$B1316,$A$2:$A1315,$A1316))&lt;0,0,IF(_xlfn.MAXIFS($F$2:$F1315,$C$2:$C1315,$C1316,$B$2:$B1315,$B1316,$A$2:$A1315,$A1316)=0,"",$E1316-_xlfn.MAXIFS($F$2:$F1315,$C$2:$C1315,$C1316,$B$2:$B1315,$B1316,$A$2:$A1315,$A1316))))</f>
        <v>2.2685185185185031E-3</v>
      </c>
      <c r="K1316" s="6">
        <f t="shared" si="61"/>
        <v>18</v>
      </c>
      <c r="L1316" s="6" t="str">
        <f t="shared" si="62"/>
        <v>LATE</v>
      </c>
      <c r="M1316" s="6" t="str">
        <f t="shared" si="60"/>
        <v>N</v>
      </c>
    </row>
    <row r="1317" spans="1:13" x14ac:dyDescent="0.25">
      <c r="A1317" t="s">
        <v>47</v>
      </c>
      <c r="B1317" s="92">
        <v>46141</v>
      </c>
      <c r="C1317" t="s">
        <v>119</v>
      </c>
      <c r="D1317">
        <v>14232</v>
      </c>
      <c r="E1317" s="76">
        <v>0.775787037037037</v>
      </c>
      <c r="F1317" s="76">
        <v>0.77671296296296299</v>
      </c>
      <c r="G1317" s="2">
        <v>5.5555555555555552E-2</v>
      </c>
      <c r="H1317" s="77">
        <v>1.4699074074074074E-3</v>
      </c>
      <c r="J1317" s="79">
        <f>IF(IF(IF(_xlfn.MAXIFS($F$2:$F1316,$C$2:$C1316,$C1317,$B$2:$B1316,$B1317,$A$2:$A1316,$A1317)=0,"",$E1317-_xlfn.MAXIFS($F$2:$F1316,$C$2:$C1316,$C1317,$B$2:$B1316,$B1317,$A$2:$A1316,$A1317))&lt;0,0,IF(_xlfn.MAXIFS($F$2:$F1316,$C$2:$C1316,$C1317,$B$2:$B1316,$B1317,$A$2:$A1316,$A1317)=0,"",$E1317-_xlfn.MAXIFS($F$2:$F1316,$C$2:$C1316,$C1317,$B$2:$B1316,$B1317,$A$2:$A1316,$A1317)))&gt;0.25,"",IF(IF(_xlfn.MAXIFS($F$2:$F1316,$C$2:$C1316,$C1317,$B$2:$B1316,$B1317,$A$2:$A1316,$A1317)=0,"",$E1317-_xlfn.MAXIFS($F$2:$F1316,$C$2:$C1316,$C1317,$B$2:$B1316,$B1317,$A$2:$A1316,$A1317))&lt;0,0,IF(_xlfn.MAXIFS($F$2:$F1316,$C$2:$C1316,$C1317,$B$2:$B1316,$B1317,$A$2:$A1316,$A1317)=0,"",$E1317-_xlfn.MAXIFS($F$2:$F1316,$C$2:$C1316,$C1317,$B$2:$B1316,$B1317,$A$2:$A1316,$A1317))))</f>
        <v>1.4699074074073781E-3</v>
      </c>
      <c r="K1317" s="6">
        <f t="shared" si="61"/>
        <v>18</v>
      </c>
      <c r="L1317" s="6" t="str">
        <f t="shared" si="62"/>
        <v>LATE</v>
      </c>
      <c r="M1317" s="6" t="str">
        <f t="shared" si="60"/>
        <v>N</v>
      </c>
    </row>
    <row r="1318" spans="1:13" x14ac:dyDescent="0.25">
      <c r="A1318" t="s">
        <v>47</v>
      </c>
      <c r="B1318" s="92">
        <v>46141</v>
      </c>
      <c r="C1318" t="s">
        <v>121</v>
      </c>
      <c r="D1318">
        <v>17332</v>
      </c>
      <c r="E1318" s="76">
        <v>0.77593749999999995</v>
      </c>
      <c r="F1318" s="76">
        <v>0.7815509259259259</v>
      </c>
      <c r="G1318" s="2">
        <v>0.33680555555555558</v>
      </c>
      <c r="H1318" s="77">
        <v>0</v>
      </c>
      <c r="J1318" s="79">
        <f>IF(IF(IF(_xlfn.MAXIFS($F$2:$F1317,$C$2:$C1317,$C1318,$B$2:$B1317,$B1318,$A$2:$A1317,$A1318)=0,"",$E1318-_xlfn.MAXIFS($F$2:$F1317,$C$2:$C1317,$C1318,$B$2:$B1317,$B1318,$A$2:$A1317,$A1318))&lt;0,0,IF(_xlfn.MAXIFS($F$2:$F1317,$C$2:$C1317,$C1318,$B$2:$B1317,$B1318,$A$2:$A1317,$A1318)=0,"",$E1318-_xlfn.MAXIFS($F$2:$F1317,$C$2:$C1317,$C1318,$B$2:$B1317,$B1318,$A$2:$A1317,$A1318)))&gt;0.25,"",IF(IF(_xlfn.MAXIFS($F$2:$F1317,$C$2:$C1317,$C1318,$B$2:$B1317,$B1318,$A$2:$A1317,$A1318)=0,"",$E1318-_xlfn.MAXIFS($F$2:$F1317,$C$2:$C1317,$C1318,$B$2:$B1317,$B1318,$A$2:$A1317,$A1318))&lt;0,0,IF(_xlfn.MAXIFS($F$2:$F1317,$C$2:$C1317,$C1318,$B$2:$B1317,$B1318,$A$2:$A1317,$A1318)=0,"",$E1318-_xlfn.MAXIFS($F$2:$F1317,$C$2:$C1317,$C1318,$B$2:$B1317,$B1318,$A$2:$A1317,$A1318))))</f>
        <v>0</v>
      </c>
      <c r="K1318" s="6">
        <f t="shared" si="61"/>
        <v>18</v>
      </c>
      <c r="L1318" s="6" t="str">
        <f t="shared" si="62"/>
        <v>LATE</v>
      </c>
      <c r="M1318" s="6" t="str">
        <f t="shared" si="60"/>
        <v>N</v>
      </c>
    </row>
    <row r="1319" spans="1:13" x14ac:dyDescent="0.25">
      <c r="A1319" t="s">
        <v>47</v>
      </c>
      <c r="B1319" s="92">
        <v>46141</v>
      </c>
      <c r="C1319" t="s">
        <v>121</v>
      </c>
      <c r="D1319">
        <v>14232</v>
      </c>
      <c r="E1319" s="76">
        <v>0.77856481481481477</v>
      </c>
      <c r="F1319" s="76">
        <v>0.78591435185185188</v>
      </c>
      <c r="G1319" s="2">
        <v>0.44097222222222221</v>
      </c>
      <c r="H1319" s="77">
        <v>0</v>
      </c>
      <c r="J1319" s="79">
        <f>IF(IF(IF(_xlfn.MAXIFS($F$2:$F1318,$C$2:$C1318,$C1319,$B$2:$B1318,$B1319,$A$2:$A1318,$A1319)=0,"",$E1319-_xlfn.MAXIFS($F$2:$F1318,$C$2:$C1318,$C1319,$B$2:$B1318,$B1319,$A$2:$A1318,$A1319))&lt;0,0,IF(_xlfn.MAXIFS($F$2:$F1318,$C$2:$C1318,$C1319,$B$2:$B1318,$B1319,$A$2:$A1318,$A1319)=0,"",$E1319-_xlfn.MAXIFS($F$2:$F1318,$C$2:$C1318,$C1319,$B$2:$B1318,$B1319,$A$2:$A1318,$A1319)))&gt;0.25,"",IF(IF(_xlfn.MAXIFS($F$2:$F1318,$C$2:$C1318,$C1319,$B$2:$B1318,$B1319,$A$2:$A1318,$A1319)=0,"",$E1319-_xlfn.MAXIFS($F$2:$F1318,$C$2:$C1318,$C1319,$B$2:$B1318,$B1319,$A$2:$A1318,$A1319))&lt;0,0,IF(_xlfn.MAXIFS($F$2:$F1318,$C$2:$C1318,$C1319,$B$2:$B1318,$B1319,$A$2:$A1318,$A1319)=0,"",$E1319-_xlfn.MAXIFS($F$2:$F1318,$C$2:$C1318,$C1319,$B$2:$B1318,$B1319,$A$2:$A1318,$A1319))))</f>
        <v>0</v>
      </c>
      <c r="K1319" s="6">
        <f t="shared" si="61"/>
        <v>18</v>
      </c>
      <c r="L1319" s="6" t="str">
        <f t="shared" si="62"/>
        <v>LATE</v>
      </c>
      <c r="M1319" s="6" t="str">
        <f t="shared" si="60"/>
        <v>N</v>
      </c>
    </row>
    <row r="1320" spans="1:13" x14ac:dyDescent="0.25">
      <c r="A1320" t="s">
        <v>47</v>
      </c>
      <c r="B1320" s="92">
        <v>46141</v>
      </c>
      <c r="C1320" t="s">
        <v>120</v>
      </c>
      <c r="D1320">
        <v>20431</v>
      </c>
      <c r="E1320" s="76">
        <v>0.77912037037037041</v>
      </c>
      <c r="F1320" s="76">
        <v>0.77987268518518515</v>
      </c>
      <c r="G1320" s="2">
        <v>4.5138888888888888E-2</v>
      </c>
      <c r="H1320" s="77">
        <v>2.627314814814815E-3</v>
      </c>
      <c r="J1320" s="79">
        <f>IF(IF(IF(_xlfn.MAXIFS($F$2:$F1319,$C$2:$C1319,$C1320,$B$2:$B1319,$B1320,$A$2:$A1319,$A1320)=0,"",$E1320-_xlfn.MAXIFS($F$2:$F1319,$C$2:$C1319,$C1320,$B$2:$B1319,$B1320,$A$2:$A1319,$A1320))&lt;0,0,IF(_xlfn.MAXIFS($F$2:$F1319,$C$2:$C1319,$C1320,$B$2:$B1319,$B1320,$A$2:$A1319,$A1320)=0,"",$E1320-_xlfn.MAXIFS($F$2:$F1319,$C$2:$C1319,$C1320,$B$2:$B1319,$B1320,$A$2:$A1319,$A1320)))&gt;0.25,"",IF(IF(_xlfn.MAXIFS($F$2:$F1319,$C$2:$C1319,$C1320,$B$2:$B1319,$B1320,$A$2:$A1319,$A1320)=0,"",$E1320-_xlfn.MAXIFS($F$2:$F1319,$C$2:$C1319,$C1320,$B$2:$B1319,$B1320,$A$2:$A1319,$A1320))&lt;0,0,IF(_xlfn.MAXIFS($F$2:$F1319,$C$2:$C1319,$C1320,$B$2:$B1319,$B1320,$A$2:$A1319,$A1320)=0,"",$E1320-_xlfn.MAXIFS($F$2:$F1319,$C$2:$C1319,$C1320,$B$2:$B1319,$B1320,$A$2:$A1319,$A1320))))</f>
        <v>2.6273148148148184E-3</v>
      </c>
      <c r="K1320" s="6">
        <f t="shared" si="61"/>
        <v>18</v>
      </c>
      <c r="L1320" s="6" t="str">
        <f t="shared" si="62"/>
        <v>LATE</v>
      </c>
      <c r="M1320" s="6" t="str">
        <f t="shared" si="60"/>
        <v>N</v>
      </c>
    </row>
    <row r="1321" spans="1:13" x14ac:dyDescent="0.25">
      <c r="A1321" t="s">
        <v>47</v>
      </c>
      <c r="B1321" s="92">
        <v>46141</v>
      </c>
      <c r="C1321" t="s">
        <v>119</v>
      </c>
      <c r="D1321">
        <v>19532</v>
      </c>
      <c r="E1321" s="76">
        <v>0.77915509259259264</v>
      </c>
      <c r="F1321" s="76">
        <v>0.78019675925925924</v>
      </c>
      <c r="G1321" s="2">
        <v>6.25E-2</v>
      </c>
      <c r="H1321" s="77">
        <v>2.4421296296296296E-3</v>
      </c>
      <c r="J1321" s="79">
        <f>IF(IF(IF(_xlfn.MAXIFS($F$2:$F1320,$C$2:$C1320,$C1321,$B$2:$B1320,$B1321,$A$2:$A1320,$A1321)=0,"",$E1321-_xlfn.MAXIFS($F$2:$F1320,$C$2:$C1320,$C1321,$B$2:$B1320,$B1321,$A$2:$A1320,$A1321))&lt;0,0,IF(_xlfn.MAXIFS($F$2:$F1320,$C$2:$C1320,$C1321,$B$2:$B1320,$B1321,$A$2:$A1320,$A1321)=0,"",$E1321-_xlfn.MAXIFS($F$2:$F1320,$C$2:$C1320,$C1321,$B$2:$B1320,$B1321,$A$2:$A1320,$A1321)))&gt;0.25,"",IF(IF(_xlfn.MAXIFS($F$2:$F1320,$C$2:$C1320,$C1321,$B$2:$B1320,$B1321,$A$2:$A1320,$A1321)=0,"",$E1321-_xlfn.MAXIFS($F$2:$F1320,$C$2:$C1320,$C1321,$B$2:$B1320,$B1321,$A$2:$A1320,$A1321))&lt;0,0,IF(_xlfn.MAXIFS($F$2:$F1320,$C$2:$C1320,$C1321,$B$2:$B1320,$B1321,$A$2:$A1320,$A1321)=0,"",$E1321-_xlfn.MAXIFS($F$2:$F1320,$C$2:$C1320,$C1321,$B$2:$B1320,$B1321,$A$2:$A1320,$A1321))))</f>
        <v>2.4421296296296413E-3</v>
      </c>
      <c r="K1321" s="6">
        <f t="shared" si="61"/>
        <v>18</v>
      </c>
      <c r="L1321" s="6" t="str">
        <f t="shared" si="62"/>
        <v>LATE</v>
      </c>
      <c r="M1321" s="6" t="str">
        <f t="shared" si="60"/>
        <v>N</v>
      </c>
    </row>
    <row r="1322" spans="1:13" x14ac:dyDescent="0.25">
      <c r="A1322" t="s">
        <v>47</v>
      </c>
      <c r="B1322" s="92">
        <v>46141</v>
      </c>
      <c r="C1322" t="s">
        <v>121</v>
      </c>
      <c r="D1322">
        <v>19532</v>
      </c>
      <c r="E1322" s="76">
        <v>0.78175925925925926</v>
      </c>
      <c r="F1322" s="76">
        <v>0.78991898148148143</v>
      </c>
      <c r="G1322" s="2">
        <v>0.48958333333333331</v>
      </c>
      <c r="H1322" s="77">
        <v>0</v>
      </c>
      <c r="J1322" s="79">
        <f>IF(IF(IF(_xlfn.MAXIFS($F$2:$F1321,$C$2:$C1321,$C1322,$B$2:$B1321,$B1322,$A$2:$A1321,$A1322)=0,"",$E1322-_xlfn.MAXIFS($F$2:$F1321,$C$2:$C1321,$C1322,$B$2:$B1321,$B1322,$A$2:$A1321,$A1322))&lt;0,0,IF(_xlfn.MAXIFS($F$2:$F1321,$C$2:$C1321,$C1322,$B$2:$B1321,$B1322,$A$2:$A1321,$A1322)=0,"",$E1322-_xlfn.MAXIFS($F$2:$F1321,$C$2:$C1321,$C1322,$B$2:$B1321,$B1322,$A$2:$A1321,$A1322)))&gt;0.25,"",IF(IF(_xlfn.MAXIFS($F$2:$F1321,$C$2:$C1321,$C1322,$B$2:$B1321,$B1322,$A$2:$A1321,$A1322)=0,"",$E1322-_xlfn.MAXIFS($F$2:$F1321,$C$2:$C1321,$C1322,$B$2:$B1321,$B1322,$A$2:$A1321,$A1322))&lt;0,0,IF(_xlfn.MAXIFS($F$2:$F1321,$C$2:$C1321,$C1322,$B$2:$B1321,$B1322,$A$2:$A1321,$A1322)=0,"",$E1322-_xlfn.MAXIFS($F$2:$F1321,$C$2:$C1321,$C1322,$B$2:$B1321,$B1322,$A$2:$A1321,$A1322))))</f>
        <v>0</v>
      </c>
      <c r="K1322" s="6">
        <f t="shared" si="61"/>
        <v>18</v>
      </c>
      <c r="L1322" s="6" t="str">
        <f t="shared" si="62"/>
        <v>LATE</v>
      </c>
      <c r="M1322" s="6" t="str">
        <f t="shared" si="60"/>
        <v>N</v>
      </c>
    </row>
    <row r="1323" spans="1:13" x14ac:dyDescent="0.25">
      <c r="A1323" t="s">
        <v>47</v>
      </c>
      <c r="B1323" s="92">
        <v>46141</v>
      </c>
      <c r="C1323" t="s">
        <v>120</v>
      </c>
      <c r="D1323">
        <v>18132</v>
      </c>
      <c r="E1323" s="76">
        <v>0.78288194444444448</v>
      </c>
      <c r="F1323" s="76">
        <v>0.78369212962962964</v>
      </c>
      <c r="G1323" s="2">
        <v>4.8611111111111112E-2</v>
      </c>
      <c r="H1323" s="77">
        <v>3.0092592592592593E-3</v>
      </c>
      <c r="J1323" s="79">
        <f>IF(IF(IF(_xlfn.MAXIFS($F$2:$F1322,$C$2:$C1322,$C1323,$B$2:$B1322,$B1323,$A$2:$A1322,$A1323)=0,"",$E1323-_xlfn.MAXIFS($F$2:$F1322,$C$2:$C1322,$C1323,$B$2:$B1322,$B1323,$A$2:$A1322,$A1323))&lt;0,0,IF(_xlfn.MAXIFS($F$2:$F1322,$C$2:$C1322,$C1323,$B$2:$B1322,$B1323,$A$2:$A1322,$A1323)=0,"",$E1323-_xlfn.MAXIFS($F$2:$F1322,$C$2:$C1322,$C1323,$B$2:$B1322,$B1323,$A$2:$A1322,$A1323)))&gt;0.25,"",IF(IF(_xlfn.MAXIFS($F$2:$F1322,$C$2:$C1322,$C1323,$B$2:$B1322,$B1323,$A$2:$A1322,$A1323)=0,"",$E1323-_xlfn.MAXIFS($F$2:$F1322,$C$2:$C1322,$C1323,$B$2:$B1322,$B1323,$A$2:$A1322,$A1323))&lt;0,0,IF(_xlfn.MAXIFS($F$2:$F1322,$C$2:$C1322,$C1323,$B$2:$B1322,$B1323,$A$2:$A1322,$A1323)=0,"",$E1323-_xlfn.MAXIFS($F$2:$F1322,$C$2:$C1322,$C1323,$B$2:$B1322,$B1323,$A$2:$A1322,$A1323))))</f>
        <v>3.0092592592593226E-3</v>
      </c>
      <c r="K1323" s="6">
        <f t="shared" si="61"/>
        <v>18</v>
      </c>
      <c r="L1323" s="6" t="str">
        <f t="shared" si="62"/>
        <v>LATE</v>
      </c>
      <c r="M1323" s="6" t="str">
        <f t="shared" si="60"/>
        <v>N</v>
      </c>
    </row>
    <row r="1324" spans="1:13" x14ac:dyDescent="0.25">
      <c r="A1324" t="s">
        <v>47</v>
      </c>
      <c r="B1324" s="92">
        <v>46141</v>
      </c>
      <c r="C1324" t="s">
        <v>119</v>
      </c>
      <c r="D1324">
        <v>20431</v>
      </c>
      <c r="E1324" s="76">
        <v>0.78432870370370367</v>
      </c>
      <c r="F1324" s="76">
        <v>0.78531249999999997</v>
      </c>
      <c r="G1324" s="2">
        <v>5.9027777777777776E-2</v>
      </c>
      <c r="H1324" s="77">
        <v>4.1319444444444442E-3</v>
      </c>
      <c r="J1324" s="79">
        <f>IF(IF(IF(_xlfn.MAXIFS($F$2:$F1323,$C$2:$C1323,$C1324,$B$2:$B1323,$B1324,$A$2:$A1323,$A1324)=0,"",$E1324-_xlfn.MAXIFS($F$2:$F1323,$C$2:$C1323,$C1324,$B$2:$B1323,$B1324,$A$2:$A1323,$A1324))&lt;0,0,IF(_xlfn.MAXIFS($F$2:$F1323,$C$2:$C1323,$C1324,$B$2:$B1323,$B1324,$A$2:$A1323,$A1324)=0,"",$E1324-_xlfn.MAXIFS($F$2:$F1323,$C$2:$C1323,$C1324,$B$2:$B1323,$B1324,$A$2:$A1323,$A1324)))&gt;0.25,"",IF(IF(_xlfn.MAXIFS($F$2:$F1323,$C$2:$C1323,$C1324,$B$2:$B1323,$B1324,$A$2:$A1323,$A1324)=0,"",$E1324-_xlfn.MAXIFS($F$2:$F1323,$C$2:$C1323,$C1324,$B$2:$B1323,$B1324,$A$2:$A1323,$A1324))&lt;0,0,IF(_xlfn.MAXIFS($F$2:$F1323,$C$2:$C1323,$C1324,$B$2:$B1323,$B1324,$A$2:$A1323,$A1324)=0,"",$E1324-_xlfn.MAXIFS($F$2:$F1323,$C$2:$C1323,$C1324,$B$2:$B1323,$B1324,$A$2:$A1323,$A1324))))</f>
        <v>4.1319444444444242E-3</v>
      </c>
      <c r="K1324" s="6">
        <f t="shared" si="61"/>
        <v>18</v>
      </c>
      <c r="L1324" s="6" t="str">
        <f t="shared" si="62"/>
        <v>LATE</v>
      </c>
      <c r="M1324" s="6" t="str">
        <f t="shared" si="60"/>
        <v>N</v>
      </c>
    </row>
    <row r="1325" spans="1:13" x14ac:dyDescent="0.25">
      <c r="A1325" t="s">
        <v>47</v>
      </c>
      <c r="B1325" s="92">
        <v>46141</v>
      </c>
      <c r="C1325" t="s">
        <v>120</v>
      </c>
      <c r="D1325">
        <v>14432</v>
      </c>
      <c r="E1325" s="76">
        <v>0.78527777777777774</v>
      </c>
      <c r="F1325" s="76">
        <v>0.78614583333333332</v>
      </c>
      <c r="G1325" s="2">
        <v>5.2083333333333336E-2</v>
      </c>
      <c r="H1325" s="77">
        <v>1.5856481481481481E-3</v>
      </c>
      <c r="J1325" s="79">
        <f>IF(IF(IF(_xlfn.MAXIFS($F$2:$F1324,$C$2:$C1324,$C1325,$B$2:$B1324,$B1325,$A$2:$A1324,$A1325)=0,"",$E1325-_xlfn.MAXIFS($F$2:$F1324,$C$2:$C1324,$C1325,$B$2:$B1324,$B1325,$A$2:$A1324,$A1325))&lt;0,0,IF(_xlfn.MAXIFS($F$2:$F1324,$C$2:$C1324,$C1325,$B$2:$B1324,$B1325,$A$2:$A1324,$A1325)=0,"",$E1325-_xlfn.MAXIFS($F$2:$F1324,$C$2:$C1324,$C1325,$B$2:$B1324,$B1325,$A$2:$A1324,$A1325)))&gt;0.25,"",IF(IF(_xlfn.MAXIFS($F$2:$F1324,$C$2:$C1324,$C1325,$B$2:$B1324,$B1325,$A$2:$A1324,$A1325)=0,"",$E1325-_xlfn.MAXIFS($F$2:$F1324,$C$2:$C1324,$C1325,$B$2:$B1324,$B1325,$A$2:$A1324,$A1325))&lt;0,0,IF(_xlfn.MAXIFS($F$2:$F1324,$C$2:$C1324,$C1325,$B$2:$B1324,$B1325,$A$2:$A1324,$A1325)=0,"",$E1325-_xlfn.MAXIFS($F$2:$F1324,$C$2:$C1324,$C1325,$B$2:$B1324,$B1325,$A$2:$A1324,$A1325))))</f>
        <v>1.5856481481481E-3</v>
      </c>
      <c r="K1325" s="6">
        <f t="shared" si="61"/>
        <v>18</v>
      </c>
      <c r="L1325" s="6" t="str">
        <f t="shared" si="62"/>
        <v>LATE</v>
      </c>
      <c r="M1325" s="6" t="str">
        <f t="shared" si="60"/>
        <v>N</v>
      </c>
    </row>
    <row r="1326" spans="1:13" x14ac:dyDescent="0.25">
      <c r="A1326" t="s">
        <v>47</v>
      </c>
      <c r="B1326" s="92">
        <v>46141</v>
      </c>
      <c r="C1326" t="s">
        <v>121</v>
      </c>
      <c r="D1326">
        <v>20431</v>
      </c>
      <c r="E1326" s="76">
        <v>0.78699074074074071</v>
      </c>
      <c r="F1326" s="76">
        <v>0.79231481481481481</v>
      </c>
      <c r="G1326" s="2">
        <v>0.31944444444444442</v>
      </c>
      <c r="H1326" s="77">
        <v>0</v>
      </c>
      <c r="J1326" s="79">
        <f>IF(IF(IF(_xlfn.MAXIFS($F$2:$F1325,$C$2:$C1325,$C1326,$B$2:$B1325,$B1326,$A$2:$A1325,$A1326)=0,"",$E1326-_xlfn.MAXIFS($F$2:$F1325,$C$2:$C1325,$C1326,$B$2:$B1325,$B1326,$A$2:$A1325,$A1326))&lt;0,0,IF(_xlfn.MAXIFS($F$2:$F1325,$C$2:$C1325,$C1326,$B$2:$B1325,$B1326,$A$2:$A1325,$A1326)=0,"",$E1326-_xlfn.MAXIFS($F$2:$F1325,$C$2:$C1325,$C1326,$B$2:$B1325,$B1326,$A$2:$A1325,$A1326)))&gt;0.25,"",IF(IF(_xlfn.MAXIFS($F$2:$F1325,$C$2:$C1325,$C1326,$B$2:$B1325,$B1326,$A$2:$A1325,$A1326)=0,"",$E1326-_xlfn.MAXIFS($F$2:$F1325,$C$2:$C1325,$C1326,$B$2:$B1325,$B1326,$A$2:$A1325,$A1326))&lt;0,0,IF(_xlfn.MAXIFS($F$2:$F1325,$C$2:$C1325,$C1326,$B$2:$B1325,$B1326,$A$2:$A1325,$A1326)=0,"",$E1326-_xlfn.MAXIFS($F$2:$F1325,$C$2:$C1325,$C1326,$B$2:$B1325,$B1326,$A$2:$A1325,$A1326))))</f>
        <v>0</v>
      </c>
      <c r="K1326" s="6">
        <f t="shared" si="61"/>
        <v>18</v>
      </c>
      <c r="L1326" s="6" t="str">
        <f t="shared" si="62"/>
        <v>LATE</v>
      </c>
      <c r="M1326" s="6" t="str">
        <f t="shared" si="60"/>
        <v>N</v>
      </c>
    </row>
    <row r="1327" spans="1:13" x14ac:dyDescent="0.25">
      <c r="A1327" t="s">
        <v>47</v>
      </c>
      <c r="B1327" s="92">
        <v>46141</v>
      </c>
      <c r="C1327" t="s">
        <v>119</v>
      </c>
      <c r="D1327">
        <v>18132</v>
      </c>
      <c r="E1327" s="76">
        <v>0.78745370370370371</v>
      </c>
      <c r="F1327" s="76">
        <v>0.78843750000000001</v>
      </c>
      <c r="G1327" s="2">
        <v>5.9027777777777776E-2</v>
      </c>
      <c r="H1327" s="77">
        <v>2.1412037037037038E-3</v>
      </c>
      <c r="J1327" s="79">
        <f>IF(IF(IF(_xlfn.MAXIFS($F$2:$F1326,$C$2:$C1326,$C1327,$B$2:$B1326,$B1327,$A$2:$A1326,$A1327)=0,"",$E1327-_xlfn.MAXIFS($F$2:$F1326,$C$2:$C1326,$C1327,$B$2:$B1326,$B1327,$A$2:$A1326,$A1327))&lt;0,0,IF(_xlfn.MAXIFS($F$2:$F1326,$C$2:$C1326,$C1327,$B$2:$B1326,$B1327,$A$2:$A1326,$A1327)=0,"",$E1327-_xlfn.MAXIFS($F$2:$F1326,$C$2:$C1326,$C1327,$B$2:$B1326,$B1327,$A$2:$A1326,$A1327)))&gt;0.25,"",IF(IF(_xlfn.MAXIFS($F$2:$F1326,$C$2:$C1326,$C1327,$B$2:$B1326,$B1327,$A$2:$A1326,$A1327)=0,"",$E1327-_xlfn.MAXIFS($F$2:$F1326,$C$2:$C1326,$C1327,$B$2:$B1326,$B1327,$A$2:$A1326,$A1327))&lt;0,0,IF(_xlfn.MAXIFS($F$2:$F1326,$C$2:$C1326,$C1327,$B$2:$B1326,$B1327,$A$2:$A1326,$A1327)=0,"",$E1327-_xlfn.MAXIFS($F$2:$F1326,$C$2:$C1326,$C1327,$B$2:$B1326,$B1327,$A$2:$A1326,$A1327))))</f>
        <v>2.1412037037037424E-3</v>
      </c>
      <c r="K1327" s="6">
        <f t="shared" si="61"/>
        <v>18</v>
      </c>
      <c r="L1327" s="6" t="str">
        <f t="shared" si="62"/>
        <v>LATE</v>
      </c>
      <c r="M1327" s="6" t="str">
        <f t="shared" si="60"/>
        <v>N</v>
      </c>
    </row>
    <row r="1328" spans="1:13" x14ac:dyDescent="0.25">
      <c r="A1328" t="s">
        <v>47</v>
      </c>
      <c r="B1328" s="92">
        <v>46141</v>
      </c>
      <c r="C1328" t="s">
        <v>120</v>
      </c>
      <c r="D1328">
        <v>17332</v>
      </c>
      <c r="E1328" s="76">
        <v>0.78862268518518519</v>
      </c>
      <c r="F1328" s="76">
        <v>0.79105324074074079</v>
      </c>
      <c r="G1328" s="2">
        <v>0.14583333333333334</v>
      </c>
      <c r="H1328" s="77">
        <v>2.476851851851852E-3</v>
      </c>
      <c r="J1328" s="79">
        <f>IF(IF(IF(_xlfn.MAXIFS($F$2:$F1327,$C$2:$C1327,$C1328,$B$2:$B1327,$B1328,$A$2:$A1327,$A1328)=0,"",$E1328-_xlfn.MAXIFS($F$2:$F1327,$C$2:$C1327,$C1328,$B$2:$B1327,$B1328,$A$2:$A1327,$A1328))&lt;0,0,IF(_xlfn.MAXIFS($F$2:$F1327,$C$2:$C1327,$C1328,$B$2:$B1327,$B1328,$A$2:$A1327,$A1328)=0,"",$E1328-_xlfn.MAXIFS($F$2:$F1327,$C$2:$C1327,$C1328,$B$2:$B1327,$B1328,$A$2:$A1327,$A1328)))&gt;0.25,"",IF(IF(_xlfn.MAXIFS($F$2:$F1327,$C$2:$C1327,$C1328,$B$2:$B1327,$B1328,$A$2:$A1327,$A1328)=0,"",$E1328-_xlfn.MAXIFS($F$2:$F1327,$C$2:$C1327,$C1328,$B$2:$B1327,$B1328,$A$2:$A1327,$A1328))&lt;0,0,IF(_xlfn.MAXIFS($F$2:$F1327,$C$2:$C1327,$C1328,$B$2:$B1327,$B1328,$A$2:$A1327,$A1328)=0,"",$E1328-_xlfn.MAXIFS($F$2:$F1327,$C$2:$C1327,$C1328,$B$2:$B1327,$B1328,$A$2:$A1327,$A1328))))</f>
        <v>2.476851851851869E-3</v>
      </c>
      <c r="K1328" s="6">
        <f t="shared" si="61"/>
        <v>18</v>
      </c>
      <c r="L1328" s="6" t="str">
        <f t="shared" si="62"/>
        <v>LATE</v>
      </c>
      <c r="M1328" s="6" t="str">
        <f t="shared" si="60"/>
        <v>N</v>
      </c>
    </row>
    <row r="1329" spans="1:13" x14ac:dyDescent="0.25">
      <c r="A1329" t="s">
        <v>47</v>
      </c>
      <c r="B1329" s="92">
        <v>46141</v>
      </c>
      <c r="C1329" t="s">
        <v>119</v>
      </c>
      <c r="D1329">
        <v>14432</v>
      </c>
      <c r="E1329" s="76">
        <v>0.78950231481481481</v>
      </c>
      <c r="F1329" s="76">
        <v>0.79037037037037039</v>
      </c>
      <c r="G1329" s="2">
        <v>5.2083333333333336E-2</v>
      </c>
      <c r="H1329" s="77">
        <v>1.0648148148148149E-3</v>
      </c>
      <c r="J1329" s="79">
        <f>IF(IF(IF(_xlfn.MAXIFS($F$2:$F1328,$C$2:$C1328,$C1329,$B$2:$B1328,$B1329,$A$2:$A1328,$A1329)=0,"",$E1329-_xlfn.MAXIFS($F$2:$F1328,$C$2:$C1328,$C1329,$B$2:$B1328,$B1329,$A$2:$A1328,$A1329))&lt;0,0,IF(_xlfn.MAXIFS($F$2:$F1328,$C$2:$C1328,$C1329,$B$2:$B1328,$B1329,$A$2:$A1328,$A1329)=0,"",$E1329-_xlfn.MAXIFS($F$2:$F1328,$C$2:$C1328,$C1329,$B$2:$B1328,$B1329,$A$2:$A1328,$A1329)))&gt;0.25,"",IF(IF(_xlfn.MAXIFS($F$2:$F1328,$C$2:$C1328,$C1329,$B$2:$B1328,$B1329,$A$2:$A1328,$A1329)=0,"",$E1329-_xlfn.MAXIFS($F$2:$F1328,$C$2:$C1328,$C1329,$B$2:$B1328,$B1329,$A$2:$A1328,$A1329))&lt;0,0,IF(_xlfn.MAXIFS($F$2:$F1328,$C$2:$C1328,$C1329,$B$2:$B1328,$B1329,$A$2:$A1328,$A1329)=0,"",$E1329-_xlfn.MAXIFS($F$2:$F1328,$C$2:$C1328,$C1329,$B$2:$B1328,$B1329,$A$2:$A1328,$A1329))))</f>
        <v>1.0648148148147962E-3</v>
      </c>
      <c r="K1329" s="6">
        <f t="shared" si="61"/>
        <v>18</v>
      </c>
      <c r="L1329" s="6" t="str">
        <f t="shared" si="62"/>
        <v>LATE</v>
      </c>
      <c r="M1329" s="6" t="str">
        <f t="shared" si="60"/>
        <v>N</v>
      </c>
    </row>
    <row r="1330" spans="1:13" x14ac:dyDescent="0.25">
      <c r="A1330" t="s">
        <v>47</v>
      </c>
      <c r="B1330" s="92">
        <v>46141</v>
      </c>
      <c r="C1330" t="s">
        <v>121</v>
      </c>
      <c r="D1330">
        <v>18132</v>
      </c>
      <c r="E1330" s="76">
        <v>0.79005787037037034</v>
      </c>
      <c r="F1330" s="76">
        <v>0.7966550925925926</v>
      </c>
      <c r="G1330" s="2">
        <v>0.39583333333333331</v>
      </c>
      <c r="H1330" s="77">
        <v>0</v>
      </c>
      <c r="J1330" s="79">
        <f>IF(IF(IF(_xlfn.MAXIFS($F$2:$F1329,$C$2:$C1329,$C1330,$B$2:$B1329,$B1330,$A$2:$A1329,$A1330)=0,"",$E1330-_xlfn.MAXIFS($F$2:$F1329,$C$2:$C1329,$C1330,$B$2:$B1329,$B1330,$A$2:$A1329,$A1330))&lt;0,0,IF(_xlfn.MAXIFS($F$2:$F1329,$C$2:$C1329,$C1330,$B$2:$B1329,$B1330,$A$2:$A1329,$A1330)=0,"",$E1330-_xlfn.MAXIFS($F$2:$F1329,$C$2:$C1329,$C1330,$B$2:$B1329,$B1330,$A$2:$A1329,$A1330)))&gt;0.25,"",IF(IF(_xlfn.MAXIFS($F$2:$F1329,$C$2:$C1329,$C1330,$B$2:$B1329,$B1330,$A$2:$A1329,$A1330)=0,"",$E1330-_xlfn.MAXIFS($F$2:$F1329,$C$2:$C1329,$C1330,$B$2:$B1329,$B1330,$A$2:$A1329,$A1330))&lt;0,0,IF(_xlfn.MAXIFS($F$2:$F1329,$C$2:$C1329,$C1330,$B$2:$B1329,$B1330,$A$2:$A1329,$A1330)=0,"",$E1330-_xlfn.MAXIFS($F$2:$F1329,$C$2:$C1329,$C1330,$B$2:$B1329,$B1330,$A$2:$A1329,$A1330))))</f>
        <v>0</v>
      </c>
      <c r="K1330" s="6">
        <f t="shared" si="61"/>
        <v>18</v>
      </c>
      <c r="L1330" s="6" t="str">
        <f t="shared" si="62"/>
        <v>LATE</v>
      </c>
      <c r="M1330" s="6" t="str">
        <f t="shared" si="60"/>
        <v>N</v>
      </c>
    </row>
    <row r="1331" spans="1:13" x14ac:dyDescent="0.25">
      <c r="A1331" t="s">
        <v>47</v>
      </c>
      <c r="B1331" s="92">
        <v>46141</v>
      </c>
      <c r="C1331" t="s">
        <v>121</v>
      </c>
      <c r="D1331">
        <v>14432</v>
      </c>
      <c r="E1331" s="76">
        <v>0.79181712962962958</v>
      </c>
      <c r="F1331" s="76">
        <v>0.79887731481481483</v>
      </c>
      <c r="G1331" s="2">
        <v>0.4236111111111111</v>
      </c>
      <c r="H1331" s="77">
        <v>0</v>
      </c>
      <c r="J1331" s="79">
        <f>IF(IF(IF(_xlfn.MAXIFS($F$2:$F1330,$C$2:$C1330,$C1331,$B$2:$B1330,$B1331,$A$2:$A1330,$A1331)=0,"",$E1331-_xlfn.MAXIFS($F$2:$F1330,$C$2:$C1330,$C1331,$B$2:$B1330,$B1331,$A$2:$A1330,$A1331))&lt;0,0,IF(_xlfn.MAXIFS($F$2:$F1330,$C$2:$C1330,$C1331,$B$2:$B1330,$B1331,$A$2:$A1330,$A1331)=0,"",$E1331-_xlfn.MAXIFS($F$2:$F1330,$C$2:$C1330,$C1331,$B$2:$B1330,$B1331,$A$2:$A1330,$A1331)))&gt;0.25,"",IF(IF(_xlfn.MAXIFS($F$2:$F1330,$C$2:$C1330,$C1331,$B$2:$B1330,$B1331,$A$2:$A1330,$A1331)=0,"",$E1331-_xlfn.MAXIFS($F$2:$F1330,$C$2:$C1330,$C1331,$B$2:$B1330,$B1331,$A$2:$A1330,$A1331))&lt;0,0,IF(_xlfn.MAXIFS($F$2:$F1330,$C$2:$C1330,$C1331,$B$2:$B1330,$B1331,$A$2:$A1330,$A1331)=0,"",$E1331-_xlfn.MAXIFS($F$2:$F1330,$C$2:$C1330,$C1331,$B$2:$B1330,$B1331,$A$2:$A1330,$A1331))))</f>
        <v>0</v>
      </c>
      <c r="K1331" s="6">
        <f t="shared" si="61"/>
        <v>19</v>
      </c>
      <c r="L1331" s="6" t="str">
        <f t="shared" si="62"/>
        <v>EARLY</v>
      </c>
      <c r="M1331" s="6" t="str">
        <f t="shared" si="60"/>
        <v>N</v>
      </c>
    </row>
    <row r="1332" spans="1:13" x14ac:dyDescent="0.25">
      <c r="A1332" t="s">
        <v>47</v>
      </c>
      <c r="B1332" s="92">
        <v>46141</v>
      </c>
      <c r="C1332" t="s">
        <v>120</v>
      </c>
      <c r="D1332">
        <v>14232</v>
      </c>
      <c r="E1332" s="76">
        <v>0.79204861111111113</v>
      </c>
      <c r="F1332" s="76">
        <v>0.7928587962962963</v>
      </c>
      <c r="G1332" s="2">
        <v>4.8611111111111112E-2</v>
      </c>
      <c r="H1332" s="77">
        <v>9.9537037037037042E-4</v>
      </c>
      <c r="J1332" s="79">
        <f>IF(IF(IF(_xlfn.MAXIFS($F$2:$F1331,$C$2:$C1331,$C1332,$B$2:$B1331,$B1332,$A$2:$A1331,$A1332)=0,"",$E1332-_xlfn.MAXIFS($F$2:$F1331,$C$2:$C1331,$C1332,$B$2:$B1331,$B1332,$A$2:$A1331,$A1332))&lt;0,0,IF(_xlfn.MAXIFS($F$2:$F1331,$C$2:$C1331,$C1332,$B$2:$B1331,$B1332,$A$2:$A1331,$A1332)=0,"",$E1332-_xlfn.MAXIFS($F$2:$F1331,$C$2:$C1331,$C1332,$B$2:$B1331,$B1332,$A$2:$A1331,$A1332)))&gt;0.25,"",IF(IF(_xlfn.MAXIFS($F$2:$F1331,$C$2:$C1331,$C1332,$B$2:$B1331,$B1332,$A$2:$A1331,$A1332)=0,"",$E1332-_xlfn.MAXIFS($F$2:$F1331,$C$2:$C1331,$C1332,$B$2:$B1331,$B1332,$A$2:$A1331,$A1332))&lt;0,0,IF(_xlfn.MAXIFS($F$2:$F1331,$C$2:$C1331,$C1332,$B$2:$B1331,$B1332,$A$2:$A1331,$A1332)=0,"",$E1332-_xlfn.MAXIFS($F$2:$F1331,$C$2:$C1331,$C1332,$B$2:$B1331,$B1332,$A$2:$A1331,$A1332))))</f>
        <v>9.9537037037034093E-4</v>
      </c>
      <c r="K1332" s="6">
        <f t="shared" si="61"/>
        <v>19</v>
      </c>
      <c r="L1332" s="6" t="str">
        <f t="shared" si="62"/>
        <v>EARLY</v>
      </c>
      <c r="M1332" s="6" t="str">
        <f t="shared" si="60"/>
        <v>N</v>
      </c>
    </row>
    <row r="1333" spans="1:13" x14ac:dyDescent="0.25">
      <c r="A1333" t="s">
        <v>47</v>
      </c>
      <c r="B1333" s="92">
        <v>46141</v>
      </c>
      <c r="C1333" t="s">
        <v>119</v>
      </c>
      <c r="D1333">
        <v>17332</v>
      </c>
      <c r="E1333" s="76">
        <v>0.79458333333333331</v>
      </c>
      <c r="F1333" s="76">
        <v>0.79562500000000003</v>
      </c>
      <c r="G1333" s="2">
        <v>6.25E-2</v>
      </c>
      <c r="H1333" s="77">
        <v>4.2129629629629626E-3</v>
      </c>
      <c r="J1333" s="79">
        <f>IF(IF(IF(_xlfn.MAXIFS($F$2:$F1332,$C$2:$C1332,$C1333,$B$2:$B1332,$B1333,$A$2:$A1332,$A1333)=0,"",$E1333-_xlfn.MAXIFS($F$2:$F1332,$C$2:$C1332,$C1333,$B$2:$B1332,$B1333,$A$2:$A1332,$A1333))&lt;0,0,IF(_xlfn.MAXIFS($F$2:$F1332,$C$2:$C1332,$C1333,$B$2:$B1332,$B1333,$A$2:$A1332,$A1333)=0,"",$E1333-_xlfn.MAXIFS($F$2:$F1332,$C$2:$C1332,$C1333,$B$2:$B1332,$B1333,$A$2:$A1332,$A1333)))&gt;0.25,"",IF(IF(_xlfn.MAXIFS($F$2:$F1332,$C$2:$C1332,$C1333,$B$2:$B1332,$B1333,$A$2:$A1332,$A1333)=0,"",$E1333-_xlfn.MAXIFS($F$2:$F1332,$C$2:$C1332,$C1333,$B$2:$B1332,$B1333,$A$2:$A1332,$A1333))&lt;0,0,IF(_xlfn.MAXIFS($F$2:$F1332,$C$2:$C1332,$C1333,$B$2:$B1332,$B1333,$A$2:$A1332,$A1333)=0,"",$E1333-_xlfn.MAXIFS($F$2:$F1332,$C$2:$C1332,$C1333,$B$2:$B1332,$B1333,$A$2:$A1332,$A1333))))</f>
        <v>4.2129629629629184E-3</v>
      </c>
      <c r="K1333" s="6">
        <f t="shared" si="61"/>
        <v>19</v>
      </c>
      <c r="L1333" s="6" t="str">
        <f t="shared" si="62"/>
        <v>EARLY</v>
      </c>
      <c r="M1333" s="6" t="str">
        <f t="shared" si="60"/>
        <v>N</v>
      </c>
    </row>
    <row r="1334" spans="1:13" x14ac:dyDescent="0.25">
      <c r="A1334" t="s">
        <v>47</v>
      </c>
      <c r="B1334" s="92">
        <v>46141</v>
      </c>
      <c r="C1334" t="s">
        <v>119</v>
      </c>
      <c r="D1334">
        <v>14232</v>
      </c>
      <c r="E1334" s="76">
        <v>0.79633101851851851</v>
      </c>
      <c r="F1334" s="76">
        <v>0.79725694444444439</v>
      </c>
      <c r="G1334" s="2">
        <v>5.5555555555555552E-2</v>
      </c>
      <c r="H1334" s="77">
        <v>7.0601851851851847E-4</v>
      </c>
      <c r="J1334" s="79">
        <f>IF(IF(IF(_xlfn.MAXIFS($F$2:$F1333,$C$2:$C1333,$C1334,$B$2:$B1333,$B1334,$A$2:$A1333,$A1334)=0,"",$E1334-_xlfn.MAXIFS($F$2:$F1333,$C$2:$C1333,$C1334,$B$2:$B1333,$B1334,$A$2:$A1333,$A1334))&lt;0,0,IF(_xlfn.MAXIFS($F$2:$F1333,$C$2:$C1333,$C1334,$B$2:$B1333,$B1334,$A$2:$A1333,$A1334)=0,"",$E1334-_xlfn.MAXIFS($F$2:$F1333,$C$2:$C1333,$C1334,$B$2:$B1333,$B1334,$A$2:$A1333,$A1334)))&gt;0.25,"",IF(IF(_xlfn.MAXIFS($F$2:$F1333,$C$2:$C1333,$C1334,$B$2:$B1333,$B1334,$A$2:$A1333,$A1334)=0,"",$E1334-_xlfn.MAXIFS($F$2:$F1333,$C$2:$C1333,$C1334,$B$2:$B1333,$B1334,$A$2:$A1333,$A1334))&lt;0,0,IF(_xlfn.MAXIFS($F$2:$F1333,$C$2:$C1333,$C1334,$B$2:$B1333,$B1334,$A$2:$A1333,$A1334)=0,"",$E1334-_xlfn.MAXIFS($F$2:$F1333,$C$2:$C1333,$C1334,$B$2:$B1333,$B1334,$A$2:$A1333,$A1334))))</f>
        <v>7.0601851851848085E-4</v>
      </c>
      <c r="K1334" s="6">
        <f t="shared" si="61"/>
        <v>19</v>
      </c>
      <c r="L1334" s="6" t="str">
        <f t="shared" si="62"/>
        <v>EARLY</v>
      </c>
      <c r="M1334" s="6" t="str">
        <f t="shared" si="60"/>
        <v>N</v>
      </c>
    </row>
    <row r="1335" spans="1:13" x14ac:dyDescent="0.25">
      <c r="A1335" t="s">
        <v>47</v>
      </c>
      <c r="B1335" s="92">
        <v>46141</v>
      </c>
      <c r="C1335" t="s">
        <v>120</v>
      </c>
      <c r="D1335">
        <v>19532</v>
      </c>
      <c r="E1335" s="76">
        <v>0.7965740740740741</v>
      </c>
      <c r="F1335" s="76">
        <v>0.79767361111111112</v>
      </c>
      <c r="G1335" s="2">
        <v>6.5972222222222224E-2</v>
      </c>
      <c r="H1335" s="77">
        <v>3.7152777777777778E-3</v>
      </c>
      <c r="J1335" s="79">
        <f>IF(IF(IF(_xlfn.MAXIFS($F$2:$F1334,$C$2:$C1334,$C1335,$B$2:$B1334,$B1335,$A$2:$A1334,$A1335)=0,"",$E1335-_xlfn.MAXIFS($F$2:$F1334,$C$2:$C1334,$C1335,$B$2:$B1334,$B1335,$A$2:$A1334,$A1335))&lt;0,0,IF(_xlfn.MAXIFS($F$2:$F1334,$C$2:$C1334,$C1335,$B$2:$B1334,$B1335,$A$2:$A1334,$A1335)=0,"",$E1335-_xlfn.MAXIFS($F$2:$F1334,$C$2:$C1334,$C1335,$B$2:$B1334,$B1335,$A$2:$A1334,$A1335)))&gt;0.25,"",IF(IF(_xlfn.MAXIFS($F$2:$F1334,$C$2:$C1334,$C1335,$B$2:$B1334,$B1335,$A$2:$A1334,$A1335)=0,"",$E1335-_xlfn.MAXIFS($F$2:$F1334,$C$2:$C1334,$C1335,$B$2:$B1334,$B1335,$A$2:$A1334,$A1335))&lt;0,0,IF(_xlfn.MAXIFS($F$2:$F1334,$C$2:$C1334,$C1335,$B$2:$B1334,$B1335,$A$2:$A1334,$A1335)=0,"",$E1335-_xlfn.MAXIFS($F$2:$F1334,$C$2:$C1334,$C1335,$B$2:$B1334,$B1335,$A$2:$A1334,$A1335))))</f>
        <v>3.7152777777778034E-3</v>
      </c>
      <c r="K1335" s="6">
        <f t="shared" si="61"/>
        <v>19</v>
      </c>
      <c r="L1335" s="6" t="str">
        <f t="shared" si="62"/>
        <v>EARLY</v>
      </c>
      <c r="M1335" s="6" t="str">
        <f t="shared" si="60"/>
        <v>N</v>
      </c>
    </row>
    <row r="1336" spans="1:13" x14ac:dyDescent="0.25">
      <c r="A1336" t="s">
        <v>47</v>
      </c>
      <c r="B1336" s="92">
        <v>46141</v>
      </c>
      <c r="C1336" t="s">
        <v>121</v>
      </c>
      <c r="D1336">
        <v>17332</v>
      </c>
      <c r="E1336" s="76">
        <v>0.79695601851851849</v>
      </c>
      <c r="F1336" s="76">
        <v>0.802337962962963</v>
      </c>
      <c r="G1336" s="2">
        <v>0.32291666666666669</v>
      </c>
      <c r="H1336" s="77">
        <v>0</v>
      </c>
      <c r="J1336" s="79">
        <f>IF(IF(IF(_xlfn.MAXIFS($F$2:$F1335,$C$2:$C1335,$C1336,$B$2:$B1335,$B1336,$A$2:$A1335,$A1336)=0,"",$E1336-_xlfn.MAXIFS($F$2:$F1335,$C$2:$C1335,$C1336,$B$2:$B1335,$B1336,$A$2:$A1335,$A1336))&lt;0,0,IF(_xlfn.MAXIFS($F$2:$F1335,$C$2:$C1335,$C1336,$B$2:$B1335,$B1336,$A$2:$A1335,$A1336)=0,"",$E1336-_xlfn.MAXIFS($F$2:$F1335,$C$2:$C1335,$C1336,$B$2:$B1335,$B1336,$A$2:$A1335,$A1336)))&gt;0.25,"",IF(IF(_xlfn.MAXIFS($F$2:$F1335,$C$2:$C1335,$C1336,$B$2:$B1335,$B1336,$A$2:$A1335,$A1336)=0,"",$E1336-_xlfn.MAXIFS($F$2:$F1335,$C$2:$C1335,$C1336,$B$2:$B1335,$B1336,$A$2:$A1335,$A1336))&lt;0,0,IF(_xlfn.MAXIFS($F$2:$F1335,$C$2:$C1335,$C1336,$B$2:$B1335,$B1336,$A$2:$A1335,$A1336)=0,"",$E1336-_xlfn.MAXIFS($F$2:$F1335,$C$2:$C1335,$C1336,$B$2:$B1335,$B1336,$A$2:$A1335,$A1336))))</f>
        <v>0</v>
      </c>
      <c r="K1336" s="6">
        <f t="shared" si="61"/>
        <v>19</v>
      </c>
      <c r="L1336" s="6" t="str">
        <f t="shared" si="62"/>
        <v>EARLY</v>
      </c>
      <c r="M1336" s="6" t="str">
        <f t="shared" si="60"/>
        <v>N</v>
      </c>
    </row>
    <row r="1337" spans="1:13" x14ac:dyDescent="0.25">
      <c r="A1337" t="s">
        <v>47</v>
      </c>
      <c r="B1337" s="92">
        <v>46141</v>
      </c>
      <c r="C1337" t="s">
        <v>121</v>
      </c>
      <c r="D1337">
        <v>14232</v>
      </c>
      <c r="E1337" s="76">
        <v>0.79881944444444442</v>
      </c>
      <c r="F1337" s="76">
        <v>0.80570601851851853</v>
      </c>
      <c r="G1337" s="2">
        <v>0.41319444444444442</v>
      </c>
      <c r="H1337" s="77">
        <v>0</v>
      </c>
      <c r="J1337" s="79">
        <f>IF(IF(IF(_xlfn.MAXIFS($F$2:$F1336,$C$2:$C1336,$C1337,$B$2:$B1336,$B1337,$A$2:$A1336,$A1337)=0,"",$E1337-_xlfn.MAXIFS($F$2:$F1336,$C$2:$C1336,$C1337,$B$2:$B1336,$B1337,$A$2:$A1336,$A1337))&lt;0,0,IF(_xlfn.MAXIFS($F$2:$F1336,$C$2:$C1336,$C1337,$B$2:$B1336,$B1337,$A$2:$A1336,$A1337)=0,"",$E1337-_xlfn.MAXIFS($F$2:$F1336,$C$2:$C1336,$C1337,$B$2:$B1336,$B1337,$A$2:$A1336,$A1337)))&gt;0.25,"",IF(IF(_xlfn.MAXIFS($F$2:$F1336,$C$2:$C1336,$C1337,$B$2:$B1336,$B1337,$A$2:$A1336,$A1337)=0,"",$E1337-_xlfn.MAXIFS($F$2:$F1336,$C$2:$C1336,$C1337,$B$2:$B1336,$B1337,$A$2:$A1336,$A1337))&lt;0,0,IF(_xlfn.MAXIFS($F$2:$F1336,$C$2:$C1336,$C1337,$B$2:$B1336,$B1337,$A$2:$A1336,$A1337)=0,"",$E1337-_xlfn.MAXIFS($F$2:$F1336,$C$2:$C1336,$C1337,$B$2:$B1336,$B1337,$A$2:$A1336,$A1337))))</f>
        <v>0</v>
      </c>
      <c r="K1337" s="6">
        <f t="shared" si="61"/>
        <v>19</v>
      </c>
      <c r="L1337" s="6" t="str">
        <f t="shared" si="62"/>
        <v>EARLY</v>
      </c>
      <c r="M1337" s="6" t="str">
        <f t="shared" si="60"/>
        <v>N</v>
      </c>
    </row>
    <row r="1338" spans="1:13" x14ac:dyDescent="0.25">
      <c r="A1338" t="s">
        <v>47</v>
      </c>
      <c r="B1338" s="92">
        <v>46141</v>
      </c>
      <c r="C1338" t="s">
        <v>120</v>
      </c>
      <c r="D1338">
        <v>20431</v>
      </c>
      <c r="E1338" s="76">
        <v>0.80001157407407408</v>
      </c>
      <c r="F1338" s="76">
        <v>0.80203703703703699</v>
      </c>
      <c r="G1338" s="2">
        <v>0.12152777777777778</v>
      </c>
      <c r="H1338" s="77">
        <v>2.3379629629629631E-3</v>
      </c>
      <c r="J1338" s="79">
        <f>IF(IF(IF(_xlfn.MAXIFS($F$2:$F1337,$C$2:$C1337,$C1338,$B$2:$B1337,$B1338,$A$2:$A1337,$A1338)=0,"",$E1338-_xlfn.MAXIFS($F$2:$F1337,$C$2:$C1337,$C1338,$B$2:$B1337,$B1338,$A$2:$A1337,$A1338))&lt;0,0,IF(_xlfn.MAXIFS($F$2:$F1337,$C$2:$C1337,$C1338,$B$2:$B1337,$B1338,$A$2:$A1337,$A1338)=0,"",$E1338-_xlfn.MAXIFS($F$2:$F1337,$C$2:$C1337,$C1338,$B$2:$B1337,$B1338,$A$2:$A1337,$A1338)))&gt;0.25,"",IF(IF(_xlfn.MAXIFS($F$2:$F1337,$C$2:$C1337,$C1338,$B$2:$B1337,$B1338,$A$2:$A1337,$A1338)=0,"",$E1338-_xlfn.MAXIFS($F$2:$F1337,$C$2:$C1337,$C1338,$B$2:$B1337,$B1338,$A$2:$A1337,$A1338))&lt;0,0,IF(_xlfn.MAXIFS($F$2:$F1337,$C$2:$C1337,$C1338,$B$2:$B1337,$B1338,$A$2:$A1337,$A1338)=0,"",$E1338-_xlfn.MAXIFS($F$2:$F1337,$C$2:$C1337,$C1338,$B$2:$B1337,$B1338,$A$2:$A1337,$A1338))))</f>
        <v>2.3379629629629584E-3</v>
      </c>
      <c r="K1338" s="6">
        <f t="shared" si="61"/>
        <v>19</v>
      </c>
      <c r="L1338" s="6" t="str">
        <f t="shared" si="62"/>
        <v>EARLY</v>
      </c>
      <c r="M1338" s="6" t="str">
        <f t="shared" si="60"/>
        <v>N</v>
      </c>
    </row>
    <row r="1339" spans="1:13" x14ac:dyDescent="0.25">
      <c r="A1339" t="s">
        <v>47</v>
      </c>
      <c r="B1339" s="92">
        <v>46141</v>
      </c>
      <c r="C1339" t="s">
        <v>119</v>
      </c>
      <c r="D1339">
        <v>19532</v>
      </c>
      <c r="E1339" s="76">
        <v>0.80050925925925931</v>
      </c>
      <c r="F1339" s="76">
        <v>0.80155092592592592</v>
      </c>
      <c r="G1339" s="2">
        <v>6.25E-2</v>
      </c>
      <c r="H1339" s="77">
        <v>3.2523148148148147E-3</v>
      </c>
      <c r="J1339" s="79">
        <f>IF(IF(IF(_xlfn.MAXIFS($F$2:$F1338,$C$2:$C1338,$C1339,$B$2:$B1338,$B1339,$A$2:$A1338,$A1339)=0,"",$E1339-_xlfn.MAXIFS($F$2:$F1338,$C$2:$C1338,$C1339,$B$2:$B1338,$B1339,$A$2:$A1338,$A1339))&lt;0,0,IF(_xlfn.MAXIFS($F$2:$F1338,$C$2:$C1338,$C1339,$B$2:$B1338,$B1339,$A$2:$A1338,$A1339)=0,"",$E1339-_xlfn.MAXIFS($F$2:$F1338,$C$2:$C1338,$C1339,$B$2:$B1338,$B1339,$A$2:$A1338,$A1339)))&gt;0.25,"",IF(IF(_xlfn.MAXIFS($F$2:$F1338,$C$2:$C1338,$C1339,$B$2:$B1338,$B1339,$A$2:$A1338,$A1339)=0,"",$E1339-_xlfn.MAXIFS($F$2:$F1338,$C$2:$C1338,$C1339,$B$2:$B1338,$B1339,$A$2:$A1338,$A1339))&lt;0,0,IF(_xlfn.MAXIFS($F$2:$F1338,$C$2:$C1338,$C1339,$B$2:$B1338,$B1339,$A$2:$A1338,$A1339)=0,"",$E1339-_xlfn.MAXIFS($F$2:$F1338,$C$2:$C1338,$C1339,$B$2:$B1338,$B1339,$A$2:$A1338,$A1339))))</f>
        <v>3.2523148148149161E-3</v>
      </c>
      <c r="K1339" s="6">
        <f t="shared" si="61"/>
        <v>19</v>
      </c>
      <c r="L1339" s="6" t="str">
        <f t="shared" si="62"/>
        <v>EARLY</v>
      </c>
      <c r="M1339" s="6" t="str">
        <f t="shared" si="60"/>
        <v>N</v>
      </c>
    </row>
    <row r="1340" spans="1:13" x14ac:dyDescent="0.25">
      <c r="A1340" t="s">
        <v>47</v>
      </c>
      <c r="B1340" s="92">
        <v>46141</v>
      </c>
      <c r="C1340" t="s">
        <v>120</v>
      </c>
      <c r="D1340">
        <v>18132</v>
      </c>
      <c r="E1340" s="76">
        <v>0.80296296296296299</v>
      </c>
      <c r="F1340" s="76">
        <v>0.80417824074074074</v>
      </c>
      <c r="G1340" s="2">
        <v>7.2916666666666671E-2</v>
      </c>
      <c r="H1340" s="77">
        <v>9.2592592592592596E-4</v>
      </c>
      <c r="J1340" s="79">
        <f>IF(IF(IF(_xlfn.MAXIFS($F$2:$F1339,$C$2:$C1339,$C1340,$B$2:$B1339,$B1340,$A$2:$A1339,$A1340)=0,"",$E1340-_xlfn.MAXIFS($F$2:$F1339,$C$2:$C1339,$C1340,$B$2:$B1339,$B1340,$A$2:$A1339,$A1340))&lt;0,0,IF(_xlfn.MAXIFS($F$2:$F1339,$C$2:$C1339,$C1340,$B$2:$B1339,$B1340,$A$2:$A1339,$A1340)=0,"",$E1340-_xlfn.MAXIFS($F$2:$F1339,$C$2:$C1339,$C1340,$B$2:$B1339,$B1340,$A$2:$A1339,$A1340)))&gt;0.25,"",IF(IF(_xlfn.MAXIFS($F$2:$F1339,$C$2:$C1339,$C1340,$B$2:$B1339,$B1340,$A$2:$A1339,$A1340)=0,"",$E1340-_xlfn.MAXIFS($F$2:$F1339,$C$2:$C1339,$C1340,$B$2:$B1339,$B1340,$A$2:$A1339,$A1340))&lt;0,0,IF(_xlfn.MAXIFS($F$2:$F1339,$C$2:$C1339,$C1340,$B$2:$B1339,$B1340,$A$2:$A1339,$A1340)=0,"",$E1340-_xlfn.MAXIFS($F$2:$F1339,$C$2:$C1339,$C1340,$B$2:$B1339,$B1340,$A$2:$A1339,$A1340))))</f>
        <v>9.2592592592599665E-4</v>
      </c>
      <c r="K1340" s="6">
        <f t="shared" si="61"/>
        <v>19</v>
      </c>
      <c r="L1340" s="6" t="str">
        <f t="shared" si="62"/>
        <v>EARLY</v>
      </c>
      <c r="M1340" s="6" t="str">
        <f t="shared" si="60"/>
        <v>N</v>
      </c>
    </row>
    <row r="1341" spans="1:13" x14ac:dyDescent="0.25">
      <c r="A1341" t="s">
        <v>47</v>
      </c>
      <c r="B1341" s="92">
        <v>46141</v>
      </c>
      <c r="C1341" t="s">
        <v>121</v>
      </c>
      <c r="D1341">
        <v>19532</v>
      </c>
      <c r="E1341" s="76">
        <v>0.80335648148148153</v>
      </c>
      <c r="F1341" s="76">
        <v>0.81041666666666667</v>
      </c>
      <c r="G1341" s="2">
        <v>0.4236111111111111</v>
      </c>
      <c r="H1341" s="77">
        <v>0</v>
      </c>
      <c r="J1341" s="79">
        <f>IF(IF(IF(_xlfn.MAXIFS($F$2:$F1340,$C$2:$C1340,$C1341,$B$2:$B1340,$B1341,$A$2:$A1340,$A1341)=0,"",$E1341-_xlfn.MAXIFS($F$2:$F1340,$C$2:$C1340,$C1341,$B$2:$B1340,$B1341,$A$2:$A1340,$A1341))&lt;0,0,IF(_xlfn.MAXIFS($F$2:$F1340,$C$2:$C1340,$C1341,$B$2:$B1340,$B1341,$A$2:$A1340,$A1341)=0,"",$E1341-_xlfn.MAXIFS($F$2:$F1340,$C$2:$C1340,$C1341,$B$2:$B1340,$B1341,$A$2:$A1340,$A1341)))&gt;0.25,"",IF(IF(_xlfn.MAXIFS($F$2:$F1340,$C$2:$C1340,$C1341,$B$2:$B1340,$B1341,$A$2:$A1340,$A1341)=0,"",$E1341-_xlfn.MAXIFS($F$2:$F1340,$C$2:$C1340,$C1341,$B$2:$B1340,$B1341,$A$2:$A1340,$A1341))&lt;0,0,IF(_xlfn.MAXIFS($F$2:$F1340,$C$2:$C1340,$C1341,$B$2:$B1340,$B1341,$A$2:$A1340,$A1341)=0,"",$E1341-_xlfn.MAXIFS($F$2:$F1340,$C$2:$C1340,$C1341,$B$2:$B1340,$B1341,$A$2:$A1340,$A1341))))</f>
        <v>0</v>
      </c>
      <c r="K1341" s="6">
        <f t="shared" si="61"/>
        <v>19</v>
      </c>
      <c r="L1341" s="6" t="str">
        <f t="shared" si="62"/>
        <v>EARLY</v>
      </c>
      <c r="M1341" s="6" t="str">
        <f t="shared" si="60"/>
        <v>N</v>
      </c>
    </row>
    <row r="1342" spans="1:13" x14ac:dyDescent="0.25">
      <c r="A1342" t="s">
        <v>47</v>
      </c>
      <c r="B1342" s="92">
        <v>46141</v>
      </c>
      <c r="C1342" t="s">
        <v>119</v>
      </c>
      <c r="D1342">
        <v>20431</v>
      </c>
      <c r="E1342" s="76">
        <v>0.80533564814814818</v>
      </c>
      <c r="F1342" s="76">
        <v>0.80707175925925922</v>
      </c>
      <c r="G1342" s="2">
        <v>0.10416666666666667</v>
      </c>
      <c r="H1342" s="77">
        <v>3.7847222222222223E-3</v>
      </c>
      <c r="J1342" s="79">
        <f>IF(IF(IF(_xlfn.MAXIFS($F$2:$F1341,$C$2:$C1341,$C1342,$B$2:$B1341,$B1342,$A$2:$A1341,$A1342)=0,"",$E1342-_xlfn.MAXIFS($F$2:$F1341,$C$2:$C1341,$C1342,$B$2:$B1341,$B1342,$A$2:$A1341,$A1342))&lt;0,0,IF(_xlfn.MAXIFS($F$2:$F1341,$C$2:$C1341,$C1342,$B$2:$B1341,$B1342,$A$2:$A1341,$A1342)=0,"",$E1342-_xlfn.MAXIFS($F$2:$F1341,$C$2:$C1341,$C1342,$B$2:$B1341,$B1342,$A$2:$A1341,$A1342)))&gt;0.25,"",IF(IF(_xlfn.MAXIFS($F$2:$F1341,$C$2:$C1341,$C1342,$B$2:$B1341,$B1342,$A$2:$A1341,$A1342)=0,"",$E1342-_xlfn.MAXIFS($F$2:$F1341,$C$2:$C1341,$C1342,$B$2:$B1341,$B1342,$A$2:$A1341,$A1342))&lt;0,0,IF(_xlfn.MAXIFS($F$2:$F1341,$C$2:$C1341,$C1342,$B$2:$B1341,$B1342,$A$2:$A1341,$A1342)=0,"",$E1342-_xlfn.MAXIFS($F$2:$F1341,$C$2:$C1341,$C1342,$B$2:$B1341,$B1342,$A$2:$A1341,$A1342))))</f>
        <v>3.7847222222222587E-3</v>
      </c>
      <c r="K1342" s="6">
        <f t="shared" si="61"/>
        <v>19</v>
      </c>
      <c r="L1342" s="6" t="str">
        <f t="shared" si="62"/>
        <v>EARLY</v>
      </c>
      <c r="M1342" s="6" t="str">
        <f t="shared" si="60"/>
        <v>N</v>
      </c>
    </row>
    <row r="1343" spans="1:13" x14ac:dyDescent="0.25">
      <c r="A1343" t="s">
        <v>47</v>
      </c>
      <c r="B1343" s="92">
        <v>46141</v>
      </c>
      <c r="C1343" t="s">
        <v>120</v>
      </c>
      <c r="D1343">
        <v>14432</v>
      </c>
      <c r="E1343" s="76">
        <v>0.80539351851851848</v>
      </c>
      <c r="F1343" s="76">
        <v>0.80693287037037043</v>
      </c>
      <c r="G1343" s="2">
        <v>9.2361111111111116E-2</v>
      </c>
      <c r="H1343" s="77">
        <v>1.2152777777777778E-3</v>
      </c>
      <c r="J1343" s="79">
        <f>IF(IF(IF(_xlfn.MAXIFS($F$2:$F1342,$C$2:$C1342,$C1343,$B$2:$B1342,$B1343,$A$2:$A1342,$A1343)=0,"",$E1343-_xlfn.MAXIFS($F$2:$F1342,$C$2:$C1342,$C1343,$B$2:$B1342,$B1343,$A$2:$A1342,$A1343))&lt;0,0,IF(_xlfn.MAXIFS($F$2:$F1342,$C$2:$C1342,$C1343,$B$2:$B1342,$B1343,$A$2:$A1342,$A1343)=0,"",$E1343-_xlfn.MAXIFS($F$2:$F1342,$C$2:$C1342,$C1343,$B$2:$B1342,$B1343,$A$2:$A1342,$A1343)))&gt;0.25,"",IF(IF(_xlfn.MAXIFS($F$2:$F1342,$C$2:$C1342,$C1343,$B$2:$B1342,$B1343,$A$2:$A1342,$A1343)=0,"",$E1343-_xlfn.MAXIFS($F$2:$F1342,$C$2:$C1342,$C1343,$B$2:$B1342,$B1343,$A$2:$A1342,$A1343))&lt;0,0,IF(_xlfn.MAXIFS($F$2:$F1342,$C$2:$C1342,$C1343,$B$2:$B1342,$B1343,$A$2:$A1342,$A1343)=0,"",$E1343-_xlfn.MAXIFS($F$2:$F1342,$C$2:$C1342,$C1343,$B$2:$B1342,$B1343,$A$2:$A1342,$A1343))))</f>
        <v>1.2152777777777457E-3</v>
      </c>
      <c r="K1343" s="6">
        <f t="shared" si="61"/>
        <v>19</v>
      </c>
      <c r="L1343" s="6" t="str">
        <f t="shared" si="62"/>
        <v>EARLY</v>
      </c>
      <c r="M1343" s="6" t="str">
        <f t="shared" si="60"/>
        <v>N</v>
      </c>
    </row>
    <row r="1344" spans="1:13" x14ac:dyDescent="0.25">
      <c r="A1344" t="s">
        <v>47</v>
      </c>
      <c r="B1344" s="92">
        <v>46141</v>
      </c>
      <c r="C1344" t="s">
        <v>119</v>
      </c>
      <c r="D1344">
        <v>18132</v>
      </c>
      <c r="E1344" s="76">
        <v>0.8071990740740741</v>
      </c>
      <c r="F1344" s="76">
        <v>0.80841435185185184</v>
      </c>
      <c r="G1344" s="2">
        <v>7.2916666666666671E-2</v>
      </c>
      <c r="H1344" s="77">
        <v>1.273148148148148E-4</v>
      </c>
      <c r="J1344" s="79">
        <f>IF(IF(IF(_xlfn.MAXIFS($F$2:$F1343,$C$2:$C1343,$C1344,$B$2:$B1343,$B1344,$A$2:$A1343,$A1344)=0,"",$E1344-_xlfn.MAXIFS($F$2:$F1343,$C$2:$C1343,$C1344,$B$2:$B1343,$B1344,$A$2:$A1343,$A1344))&lt;0,0,IF(_xlfn.MAXIFS($F$2:$F1343,$C$2:$C1343,$C1344,$B$2:$B1343,$B1344,$A$2:$A1343,$A1344)=0,"",$E1344-_xlfn.MAXIFS($F$2:$F1343,$C$2:$C1343,$C1344,$B$2:$B1343,$B1344,$A$2:$A1343,$A1344)))&gt;0.25,"",IF(IF(_xlfn.MAXIFS($F$2:$F1343,$C$2:$C1343,$C1344,$B$2:$B1343,$B1344,$A$2:$A1343,$A1344)=0,"",$E1344-_xlfn.MAXIFS($F$2:$F1343,$C$2:$C1343,$C1344,$B$2:$B1343,$B1344,$A$2:$A1343,$A1344))&lt;0,0,IF(_xlfn.MAXIFS($F$2:$F1343,$C$2:$C1343,$C1344,$B$2:$B1343,$B1344,$A$2:$A1343,$A1344)=0,"",$E1344-_xlfn.MAXIFS($F$2:$F1343,$C$2:$C1343,$C1344,$B$2:$B1343,$B1344,$A$2:$A1343,$A1344))))</f>
        <v>1.2731481481487172E-4</v>
      </c>
      <c r="K1344" s="6">
        <f t="shared" si="61"/>
        <v>19</v>
      </c>
      <c r="L1344" s="6" t="str">
        <f t="shared" si="62"/>
        <v>EARLY</v>
      </c>
      <c r="M1344" s="6" t="str">
        <f t="shared" si="60"/>
        <v>N</v>
      </c>
    </row>
    <row r="1345" spans="1:13" x14ac:dyDescent="0.25">
      <c r="A1345" t="s">
        <v>47</v>
      </c>
      <c r="B1345" s="92">
        <v>46141</v>
      </c>
      <c r="C1345" t="s">
        <v>120</v>
      </c>
      <c r="D1345">
        <v>17332</v>
      </c>
      <c r="E1345" s="76">
        <v>0.80841435185185184</v>
      </c>
      <c r="F1345" s="76">
        <v>0.81078703703703703</v>
      </c>
      <c r="G1345" s="2">
        <v>0.1423611111111111</v>
      </c>
      <c r="H1345" s="77">
        <v>1.4814814814814814E-3</v>
      </c>
      <c r="J1345" s="79">
        <f>IF(IF(IF(_xlfn.MAXIFS($F$2:$F1344,$C$2:$C1344,$C1345,$B$2:$B1344,$B1345,$A$2:$A1344,$A1345)=0,"",$E1345-_xlfn.MAXIFS($F$2:$F1344,$C$2:$C1344,$C1345,$B$2:$B1344,$B1345,$A$2:$A1344,$A1345))&lt;0,0,IF(_xlfn.MAXIFS($F$2:$F1344,$C$2:$C1344,$C1345,$B$2:$B1344,$B1345,$A$2:$A1344,$A1345)=0,"",$E1345-_xlfn.MAXIFS($F$2:$F1344,$C$2:$C1344,$C1345,$B$2:$B1344,$B1345,$A$2:$A1344,$A1345)))&gt;0.25,"",IF(IF(_xlfn.MAXIFS($F$2:$F1344,$C$2:$C1344,$C1345,$B$2:$B1344,$B1345,$A$2:$A1344,$A1345)=0,"",$E1345-_xlfn.MAXIFS($F$2:$F1344,$C$2:$C1344,$C1345,$B$2:$B1344,$B1345,$A$2:$A1344,$A1345))&lt;0,0,IF(_xlfn.MAXIFS($F$2:$F1344,$C$2:$C1344,$C1345,$B$2:$B1344,$B1345,$A$2:$A1344,$A1345)=0,"",$E1345-_xlfn.MAXIFS($F$2:$F1344,$C$2:$C1344,$C1345,$B$2:$B1344,$B1345,$A$2:$A1344,$A1345))))</f>
        <v>1.481481481481417E-3</v>
      </c>
      <c r="K1345" s="6">
        <f t="shared" si="61"/>
        <v>19</v>
      </c>
      <c r="L1345" s="6" t="str">
        <f t="shared" si="62"/>
        <v>EARLY</v>
      </c>
      <c r="M1345" s="6" t="str">
        <f t="shared" si="60"/>
        <v>N</v>
      </c>
    </row>
    <row r="1346" spans="1:13" x14ac:dyDescent="0.25">
      <c r="A1346" t="s">
        <v>47</v>
      </c>
      <c r="B1346" s="92">
        <v>46141</v>
      </c>
      <c r="C1346" t="s">
        <v>121</v>
      </c>
      <c r="D1346">
        <v>20431</v>
      </c>
      <c r="E1346" s="76">
        <v>0.80910879629629628</v>
      </c>
      <c r="F1346" s="76">
        <v>0.81206018518518519</v>
      </c>
      <c r="G1346" s="2">
        <v>0.17708333333333334</v>
      </c>
      <c r="H1346" s="77">
        <v>0</v>
      </c>
      <c r="J1346" s="79">
        <f>IF(IF(IF(_xlfn.MAXIFS($F$2:$F1345,$C$2:$C1345,$C1346,$B$2:$B1345,$B1346,$A$2:$A1345,$A1346)=0,"",$E1346-_xlfn.MAXIFS($F$2:$F1345,$C$2:$C1345,$C1346,$B$2:$B1345,$B1346,$A$2:$A1345,$A1346))&lt;0,0,IF(_xlfn.MAXIFS($F$2:$F1345,$C$2:$C1345,$C1346,$B$2:$B1345,$B1346,$A$2:$A1345,$A1346)=0,"",$E1346-_xlfn.MAXIFS($F$2:$F1345,$C$2:$C1345,$C1346,$B$2:$B1345,$B1346,$A$2:$A1345,$A1346)))&gt;0.25,"",IF(IF(_xlfn.MAXIFS($F$2:$F1345,$C$2:$C1345,$C1346,$B$2:$B1345,$B1346,$A$2:$A1345,$A1346)=0,"",$E1346-_xlfn.MAXIFS($F$2:$F1345,$C$2:$C1345,$C1346,$B$2:$B1345,$B1346,$A$2:$A1345,$A1346))&lt;0,0,IF(_xlfn.MAXIFS($F$2:$F1345,$C$2:$C1345,$C1346,$B$2:$B1345,$B1346,$A$2:$A1345,$A1346)=0,"",$E1346-_xlfn.MAXIFS($F$2:$F1345,$C$2:$C1345,$C1346,$B$2:$B1345,$B1346,$A$2:$A1345,$A1346))))</f>
        <v>0</v>
      </c>
      <c r="K1346" s="6">
        <f t="shared" si="61"/>
        <v>19</v>
      </c>
      <c r="L1346" s="6" t="str">
        <f t="shared" si="62"/>
        <v>EARLY</v>
      </c>
      <c r="M1346" s="6" t="str">
        <f t="shared" ref="M1346:M1409" si="63">IF($A1346="","",IF(AND($K1346&gt;=10,$K1346&lt;=13),"Y",IF(AND($K1346=14,$L1346="EARLY"),"Y","N")))</f>
        <v>N</v>
      </c>
    </row>
    <row r="1347" spans="1:13" x14ac:dyDescent="0.25">
      <c r="A1347" t="s">
        <v>47</v>
      </c>
      <c r="B1347" s="92">
        <v>46141</v>
      </c>
      <c r="C1347" t="s">
        <v>119</v>
      </c>
      <c r="D1347">
        <v>14432</v>
      </c>
      <c r="E1347" s="76">
        <v>0.80943287037037037</v>
      </c>
      <c r="F1347" s="76">
        <v>0.81076388888888884</v>
      </c>
      <c r="G1347" s="2">
        <v>7.9861111111111105E-2</v>
      </c>
      <c r="H1347" s="77">
        <v>1.0185185185185184E-3</v>
      </c>
      <c r="J1347" s="79">
        <f>IF(IF(IF(_xlfn.MAXIFS($F$2:$F1346,$C$2:$C1346,$C1347,$B$2:$B1346,$B1347,$A$2:$A1346,$A1347)=0,"",$E1347-_xlfn.MAXIFS($F$2:$F1346,$C$2:$C1346,$C1347,$B$2:$B1346,$B1347,$A$2:$A1346,$A1347))&lt;0,0,IF(_xlfn.MAXIFS($F$2:$F1346,$C$2:$C1346,$C1347,$B$2:$B1346,$B1347,$A$2:$A1346,$A1347)=0,"",$E1347-_xlfn.MAXIFS($F$2:$F1346,$C$2:$C1346,$C1347,$B$2:$B1346,$B1347,$A$2:$A1346,$A1347)))&gt;0.25,"",IF(IF(_xlfn.MAXIFS($F$2:$F1346,$C$2:$C1346,$C1347,$B$2:$B1346,$B1347,$A$2:$A1346,$A1347)=0,"",$E1347-_xlfn.MAXIFS($F$2:$F1346,$C$2:$C1346,$C1347,$B$2:$B1346,$B1347,$A$2:$A1346,$A1347))&lt;0,0,IF(_xlfn.MAXIFS($F$2:$F1346,$C$2:$C1346,$C1347,$B$2:$B1346,$B1347,$A$2:$A1346,$A1347)=0,"",$E1347-_xlfn.MAXIFS($F$2:$F1346,$C$2:$C1346,$C1347,$B$2:$B1346,$B1347,$A$2:$A1346,$A1347))))</f>
        <v>1.0185185185185297E-3</v>
      </c>
      <c r="K1347" s="6">
        <f t="shared" ref="K1347:K1410" si="64">IF($J1347="","",IF(HOUR($E1347)&gt;19,19,IF(HOUR($E1347)&lt;5,5,HOUR($E1347))))</f>
        <v>19</v>
      </c>
      <c r="L1347" s="6" t="str">
        <f t="shared" ref="L1347:L1410" si="65">IF($J1347="","",IF(MINUTE($E1347)&lt;30,"EARLY","LATE"))</f>
        <v>EARLY</v>
      </c>
      <c r="M1347" s="6" t="str">
        <f t="shared" si="63"/>
        <v>N</v>
      </c>
    </row>
    <row r="1348" spans="1:13" x14ac:dyDescent="0.25">
      <c r="A1348" t="s">
        <v>47</v>
      </c>
      <c r="B1348" s="92">
        <v>46141</v>
      </c>
      <c r="C1348" t="s">
        <v>121</v>
      </c>
      <c r="D1348">
        <v>18132</v>
      </c>
      <c r="E1348" s="76">
        <v>0.81026620370370372</v>
      </c>
      <c r="F1348" s="76">
        <v>0.8155324074074074</v>
      </c>
      <c r="G1348" s="2">
        <v>0.31597222222222221</v>
      </c>
      <c r="H1348" s="77">
        <v>0</v>
      </c>
      <c r="J1348" s="79">
        <f>IF(IF(IF(_xlfn.MAXIFS($F$2:$F1347,$C$2:$C1347,$C1348,$B$2:$B1347,$B1348,$A$2:$A1347,$A1348)=0,"",$E1348-_xlfn.MAXIFS($F$2:$F1347,$C$2:$C1347,$C1348,$B$2:$B1347,$B1348,$A$2:$A1347,$A1348))&lt;0,0,IF(_xlfn.MAXIFS($F$2:$F1347,$C$2:$C1347,$C1348,$B$2:$B1347,$B1348,$A$2:$A1347,$A1348)=0,"",$E1348-_xlfn.MAXIFS($F$2:$F1347,$C$2:$C1347,$C1348,$B$2:$B1347,$B1348,$A$2:$A1347,$A1348)))&gt;0.25,"",IF(IF(_xlfn.MAXIFS($F$2:$F1347,$C$2:$C1347,$C1348,$B$2:$B1347,$B1348,$A$2:$A1347,$A1348)=0,"",$E1348-_xlfn.MAXIFS($F$2:$F1347,$C$2:$C1347,$C1348,$B$2:$B1347,$B1348,$A$2:$A1347,$A1348))&lt;0,0,IF(_xlfn.MAXIFS($F$2:$F1347,$C$2:$C1347,$C1348,$B$2:$B1347,$B1348,$A$2:$A1347,$A1348)=0,"",$E1348-_xlfn.MAXIFS($F$2:$F1347,$C$2:$C1347,$C1348,$B$2:$B1347,$B1348,$A$2:$A1347,$A1348))))</f>
        <v>0</v>
      </c>
      <c r="K1348" s="6">
        <f t="shared" si="64"/>
        <v>19</v>
      </c>
      <c r="L1348" s="6" t="str">
        <f t="shared" si="65"/>
        <v>EARLY</v>
      </c>
      <c r="M1348" s="6" t="str">
        <f t="shared" si="63"/>
        <v>N</v>
      </c>
    </row>
    <row r="1349" spans="1:13" x14ac:dyDescent="0.25">
      <c r="A1349" t="s">
        <v>47</v>
      </c>
      <c r="B1349" s="92">
        <v>46141</v>
      </c>
      <c r="C1349" t="s">
        <v>120</v>
      </c>
      <c r="D1349">
        <v>14232</v>
      </c>
      <c r="E1349" s="76">
        <v>0.81212962962962965</v>
      </c>
      <c r="F1349" s="76">
        <v>0.81438657407407411</v>
      </c>
      <c r="G1349" s="2">
        <v>0.13541666666666666</v>
      </c>
      <c r="H1349" s="77">
        <v>1.3425925925925925E-3</v>
      </c>
      <c r="J1349" s="79">
        <f>IF(IF(IF(_xlfn.MAXIFS($F$2:$F1348,$C$2:$C1348,$C1349,$B$2:$B1348,$B1349,$A$2:$A1348,$A1349)=0,"",$E1349-_xlfn.MAXIFS($F$2:$F1348,$C$2:$C1348,$C1349,$B$2:$B1348,$B1349,$A$2:$A1348,$A1349))&lt;0,0,IF(_xlfn.MAXIFS($F$2:$F1348,$C$2:$C1348,$C1349,$B$2:$B1348,$B1349,$A$2:$A1348,$A1349)=0,"",$E1349-_xlfn.MAXIFS($F$2:$F1348,$C$2:$C1348,$C1349,$B$2:$B1348,$B1349,$A$2:$A1348,$A1349)))&gt;0.25,"",IF(IF(_xlfn.MAXIFS($F$2:$F1348,$C$2:$C1348,$C1349,$B$2:$B1348,$B1349,$A$2:$A1348,$A1349)=0,"",$E1349-_xlfn.MAXIFS($F$2:$F1348,$C$2:$C1348,$C1349,$B$2:$B1348,$B1349,$A$2:$A1348,$A1349))&lt;0,0,IF(_xlfn.MAXIFS($F$2:$F1348,$C$2:$C1348,$C1349,$B$2:$B1348,$B1349,$A$2:$A1348,$A1349)=0,"",$E1349-_xlfn.MAXIFS($F$2:$F1348,$C$2:$C1348,$C1349,$B$2:$B1348,$B1349,$A$2:$A1348,$A1349))))</f>
        <v>1.3425925925926174E-3</v>
      </c>
      <c r="K1349" s="6">
        <f t="shared" si="64"/>
        <v>19</v>
      </c>
      <c r="L1349" s="6" t="str">
        <f t="shared" si="65"/>
        <v>EARLY</v>
      </c>
      <c r="M1349" s="6" t="str">
        <f t="shared" si="63"/>
        <v>N</v>
      </c>
    </row>
    <row r="1350" spans="1:13" x14ac:dyDescent="0.25">
      <c r="A1350" t="s">
        <v>47</v>
      </c>
      <c r="B1350" s="92">
        <v>46141</v>
      </c>
      <c r="C1350" t="s">
        <v>121</v>
      </c>
      <c r="D1350">
        <v>14432</v>
      </c>
      <c r="E1350" s="76">
        <v>0.8125</v>
      </c>
      <c r="F1350" s="76">
        <v>0.81753472222222223</v>
      </c>
      <c r="G1350" s="2">
        <v>0.30208333333333331</v>
      </c>
      <c r="H1350" s="77">
        <v>0</v>
      </c>
      <c r="J1350" s="79">
        <f>IF(IF(IF(_xlfn.MAXIFS($F$2:$F1349,$C$2:$C1349,$C1350,$B$2:$B1349,$B1350,$A$2:$A1349,$A1350)=0,"",$E1350-_xlfn.MAXIFS($F$2:$F1349,$C$2:$C1349,$C1350,$B$2:$B1349,$B1350,$A$2:$A1349,$A1350))&lt;0,0,IF(_xlfn.MAXIFS($F$2:$F1349,$C$2:$C1349,$C1350,$B$2:$B1349,$B1350,$A$2:$A1349,$A1350)=0,"",$E1350-_xlfn.MAXIFS($F$2:$F1349,$C$2:$C1349,$C1350,$B$2:$B1349,$B1350,$A$2:$A1349,$A1350)))&gt;0.25,"",IF(IF(_xlfn.MAXIFS($F$2:$F1349,$C$2:$C1349,$C1350,$B$2:$B1349,$B1350,$A$2:$A1349,$A1350)=0,"",$E1350-_xlfn.MAXIFS($F$2:$F1349,$C$2:$C1349,$C1350,$B$2:$B1349,$B1350,$A$2:$A1349,$A1350))&lt;0,0,IF(_xlfn.MAXIFS($F$2:$F1349,$C$2:$C1349,$C1350,$B$2:$B1349,$B1350,$A$2:$A1349,$A1350)=0,"",$E1350-_xlfn.MAXIFS($F$2:$F1349,$C$2:$C1349,$C1350,$B$2:$B1349,$B1350,$A$2:$A1349,$A1350))))</f>
        <v>0</v>
      </c>
      <c r="K1350" s="6">
        <f t="shared" si="64"/>
        <v>19</v>
      </c>
      <c r="L1350" s="6" t="str">
        <f t="shared" si="65"/>
        <v>LATE</v>
      </c>
      <c r="M1350" s="6" t="str">
        <f t="shared" si="63"/>
        <v>N</v>
      </c>
    </row>
    <row r="1351" spans="1:13" x14ac:dyDescent="0.25">
      <c r="A1351" t="s">
        <v>47</v>
      </c>
      <c r="B1351" s="92">
        <v>46141</v>
      </c>
      <c r="C1351" t="s">
        <v>119</v>
      </c>
      <c r="D1351">
        <v>17332</v>
      </c>
      <c r="E1351" s="76">
        <v>0.81321759259259263</v>
      </c>
      <c r="F1351" s="76">
        <v>0.81460648148148151</v>
      </c>
      <c r="G1351" s="2">
        <v>8.3333333333333329E-2</v>
      </c>
      <c r="H1351" s="77">
        <v>2.4537037037037036E-3</v>
      </c>
      <c r="J1351" s="79">
        <f>IF(IF(IF(_xlfn.MAXIFS($F$2:$F1350,$C$2:$C1350,$C1351,$B$2:$B1350,$B1351,$A$2:$A1350,$A1351)=0,"",$E1351-_xlfn.MAXIFS($F$2:$F1350,$C$2:$C1350,$C1351,$B$2:$B1350,$B1351,$A$2:$A1350,$A1351))&lt;0,0,IF(_xlfn.MAXIFS($F$2:$F1350,$C$2:$C1350,$C1351,$B$2:$B1350,$B1351,$A$2:$A1350,$A1351)=0,"",$E1351-_xlfn.MAXIFS($F$2:$F1350,$C$2:$C1350,$C1351,$B$2:$B1350,$B1351,$A$2:$A1350,$A1351)))&gt;0.25,"",IF(IF(_xlfn.MAXIFS($F$2:$F1350,$C$2:$C1350,$C1351,$B$2:$B1350,$B1351,$A$2:$A1350,$A1351)=0,"",$E1351-_xlfn.MAXIFS($F$2:$F1350,$C$2:$C1350,$C1351,$B$2:$B1350,$B1351,$A$2:$A1350,$A1351))&lt;0,0,IF(_xlfn.MAXIFS($F$2:$F1350,$C$2:$C1350,$C1351,$B$2:$B1350,$B1351,$A$2:$A1350,$A1351)=0,"",$E1351-_xlfn.MAXIFS($F$2:$F1350,$C$2:$C1350,$C1351,$B$2:$B1350,$B1351,$A$2:$A1350,$A1351))))</f>
        <v>2.4537037037037912E-3</v>
      </c>
      <c r="K1351" s="6">
        <f t="shared" si="64"/>
        <v>19</v>
      </c>
      <c r="L1351" s="6" t="str">
        <f t="shared" si="65"/>
        <v>LATE</v>
      </c>
      <c r="M1351" s="6" t="str">
        <f t="shared" si="63"/>
        <v>N</v>
      </c>
    </row>
    <row r="1352" spans="1:13" x14ac:dyDescent="0.25">
      <c r="A1352" t="s">
        <v>47</v>
      </c>
      <c r="B1352" s="92">
        <v>46141</v>
      </c>
      <c r="C1352" t="s">
        <v>120</v>
      </c>
      <c r="D1352">
        <v>19532</v>
      </c>
      <c r="E1352" s="76">
        <v>0.8159143518518519</v>
      </c>
      <c r="F1352" s="76">
        <v>0.81753472222222223</v>
      </c>
      <c r="G1352" s="2">
        <v>9.7222222222222224E-2</v>
      </c>
      <c r="H1352" s="77">
        <v>1.5277777777777779E-3</v>
      </c>
      <c r="J1352" s="79">
        <f>IF(IF(IF(_xlfn.MAXIFS($F$2:$F1351,$C$2:$C1351,$C1352,$B$2:$B1351,$B1352,$A$2:$A1351,$A1352)=0,"",$E1352-_xlfn.MAXIFS($F$2:$F1351,$C$2:$C1351,$C1352,$B$2:$B1351,$B1352,$A$2:$A1351,$A1352))&lt;0,0,IF(_xlfn.MAXIFS($F$2:$F1351,$C$2:$C1351,$C1352,$B$2:$B1351,$B1352,$A$2:$A1351,$A1352)=0,"",$E1352-_xlfn.MAXIFS($F$2:$F1351,$C$2:$C1351,$C1352,$B$2:$B1351,$B1352,$A$2:$A1351,$A1352)))&gt;0.25,"",IF(IF(_xlfn.MAXIFS($F$2:$F1351,$C$2:$C1351,$C1352,$B$2:$B1351,$B1352,$A$2:$A1351,$A1352)=0,"",$E1352-_xlfn.MAXIFS($F$2:$F1351,$C$2:$C1351,$C1352,$B$2:$B1351,$B1352,$A$2:$A1351,$A1352))&lt;0,0,IF(_xlfn.MAXIFS($F$2:$F1351,$C$2:$C1351,$C1352,$B$2:$B1351,$B1352,$A$2:$A1351,$A1352)=0,"",$E1352-_xlfn.MAXIFS($F$2:$F1351,$C$2:$C1351,$C1352,$B$2:$B1351,$B1352,$A$2:$A1351,$A1352))))</f>
        <v>1.5277777777777946E-3</v>
      </c>
      <c r="K1352" s="6">
        <f t="shared" si="64"/>
        <v>19</v>
      </c>
      <c r="L1352" s="6" t="str">
        <f t="shared" si="65"/>
        <v>LATE</v>
      </c>
      <c r="M1352" s="6" t="str">
        <f t="shared" si="63"/>
        <v>N</v>
      </c>
    </row>
    <row r="1353" spans="1:13" x14ac:dyDescent="0.25">
      <c r="A1353" t="s">
        <v>47</v>
      </c>
      <c r="B1353" s="92">
        <v>46141</v>
      </c>
      <c r="C1353" t="s">
        <v>121</v>
      </c>
      <c r="D1353">
        <v>17332</v>
      </c>
      <c r="E1353" s="76">
        <v>0.8160532407407407</v>
      </c>
      <c r="F1353" s="76">
        <v>0.81946759259259261</v>
      </c>
      <c r="G1353" s="2">
        <v>0.2048611111111111</v>
      </c>
      <c r="H1353" s="77">
        <v>0</v>
      </c>
      <c r="J1353" s="79">
        <f>IF(IF(IF(_xlfn.MAXIFS($F$2:$F1352,$C$2:$C1352,$C1353,$B$2:$B1352,$B1353,$A$2:$A1352,$A1353)=0,"",$E1353-_xlfn.MAXIFS($F$2:$F1352,$C$2:$C1352,$C1353,$B$2:$B1352,$B1353,$A$2:$A1352,$A1353))&lt;0,0,IF(_xlfn.MAXIFS($F$2:$F1352,$C$2:$C1352,$C1353,$B$2:$B1352,$B1353,$A$2:$A1352,$A1353)=0,"",$E1353-_xlfn.MAXIFS($F$2:$F1352,$C$2:$C1352,$C1353,$B$2:$B1352,$B1353,$A$2:$A1352,$A1353)))&gt;0.25,"",IF(IF(_xlfn.MAXIFS($F$2:$F1352,$C$2:$C1352,$C1353,$B$2:$B1352,$B1353,$A$2:$A1352,$A1353)=0,"",$E1353-_xlfn.MAXIFS($F$2:$F1352,$C$2:$C1352,$C1353,$B$2:$B1352,$B1353,$A$2:$A1352,$A1353))&lt;0,0,IF(_xlfn.MAXIFS($F$2:$F1352,$C$2:$C1352,$C1353,$B$2:$B1352,$B1353,$A$2:$A1352,$A1353)=0,"",$E1353-_xlfn.MAXIFS($F$2:$F1352,$C$2:$C1352,$C1353,$B$2:$B1352,$B1353,$A$2:$A1352,$A1353))))</f>
        <v>0</v>
      </c>
      <c r="K1353" s="6">
        <f t="shared" si="64"/>
        <v>19</v>
      </c>
      <c r="L1353" s="6" t="str">
        <f t="shared" si="65"/>
        <v>LATE</v>
      </c>
      <c r="M1353" s="6" t="str">
        <f t="shared" si="63"/>
        <v>N</v>
      </c>
    </row>
    <row r="1354" spans="1:13" x14ac:dyDescent="0.25">
      <c r="A1354" t="s">
        <v>47</v>
      </c>
      <c r="B1354" s="92">
        <v>46141</v>
      </c>
      <c r="C1354" t="s">
        <v>119</v>
      </c>
      <c r="D1354">
        <v>14232</v>
      </c>
      <c r="E1354" s="76">
        <v>0.8178009259259259</v>
      </c>
      <c r="F1354" s="76">
        <v>0.82277777777777783</v>
      </c>
      <c r="G1354" s="2">
        <v>0.2986111111111111</v>
      </c>
      <c r="H1354" s="77">
        <v>3.1944444444444446E-3</v>
      </c>
      <c r="J1354" s="79">
        <f>IF(IF(IF(_xlfn.MAXIFS($F$2:$F1353,$C$2:$C1353,$C1354,$B$2:$B1353,$B1354,$A$2:$A1353,$A1354)=0,"",$E1354-_xlfn.MAXIFS($F$2:$F1353,$C$2:$C1353,$C1354,$B$2:$B1353,$B1354,$A$2:$A1353,$A1354))&lt;0,0,IF(_xlfn.MAXIFS($F$2:$F1353,$C$2:$C1353,$C1354,$B$2:$B1353,$B1354,$A$2:$A1353,$A1354)=0,"",$E1354-_xlfn.MAXIFS($F$2:$F1353,$C$2:$C1353,$C1354,$B$2:$B1353,$B1354,$A$2:$A1353,$A1354)))&gt;0.25,"",IF(IF(_xlfn.MAXIFS($F$2:$F1353,$C$2:$C1353,$C1354,$B$2:$B1353,$B1354,$A$2:$A1353,$A1354)=0,"",$E1354-_xlfn.MAXIFS($F$2:$F1353,$C$2:$C1353,$C1354,$B$2:$B1353,$B1354,$A$2:$A1353,$A1354))&lt;0,0,IF(_xlfn.MAXIFS($F$2:$F1353,$C$2:$C1353,$C1354,$B$2:$B1353,$B1354,$A$2:$A1353,$A1354)=0,"",$E1354-_xlfn.MAXIFS($F$2:$F1353,$C$2:$C1353,$C1354,$B$2:$B1353,$B1354,$A$2:$A1353,$A1354))))</f>
        <v>3.1944444444443887E-3</v>
      </c>
      <c r="K1354" s="6">
        <f t="shared" si="64"/>
        <v>19</v>
      </c>
      <c r="L1354" s="6" t="str">
        <f t="shared" si="65"/>
        <v>LATE</v>
      </c>
      <c r="M1354" s="6" t="str">
        <f t="shared" si="63"/>
        <v>N</v>
      </c>
    </row>
    <row r="1355" spans="1:13" x14ac:dyDescent="0.25">
      <c r="A1355" t="s">
        <v>47</v>
      </c>
      <c r="B1355" s="92">
        <v>46141</v>
      </c>
      <c r="C1355" t="s">
        <v>120</v>
      </c>
      <c r="D1355">
        <v>20431</v>
      </c>
      <c r="E1355" s="76">
        <v>0.81825231481481486</v>
      </c>
      <c r="F1355" s="76">
        <v>0.82068287037037035</v>
      </c>
      <c r="G1355" s="2">
        <v>0.14583333333333334</v>
      </c>
      <c r="H1355" s="77">
        <v>7.1759259259259259E-4</v>
      </c>
      <c r="J1355" s="79">
        <f>IF(IF(IF(_xlfn.MAXIFS($F$2:$F1354,$C$2:$C1354,$C1355,$B$2:$B1354,$B1355,$A$2:$A1354,$A1355)=0,"",$E1355-_xlfn.MAXIFS($F$2:$F1354,$C$2:$C1354,$C1355,$B$2:$B1354,$B1355,$A$2:$A1354,$A1355))&lt;0,0,IF(_xlfn.MAXIFS($F$2:$F1354,$C$2:$C1354,$C1355,$B$2:$B1354,$B1355,$A$2:$A1354,$A1355)=0,"",$E1355-_xlfn.MAXIFS($F$2:$F1354,$C$2:$C1354,$C1355,$B$2:$B1354,$B1355,$A$2:$A1354,$A1355)))&gt;0.25,"",IF(IF(_xlfn.MAXIFS($F$2:$F1354,$C$2:$C1354,$C1355,$B$2:$B1354,$B1355,$A$2:$A1354,$A1355)=0,"",$E1355-_xlfn.MAXIFS($F$2:$F1354,$C$2:$C1354,$C1355,$B$2:$B1354,$B1355,$A$2:$A1354,$A1355))&lt;0,0,IF(_xlfn.MAXIFS($F$2:$F1354,$C$2:$C1354,$C1355,$B$2:$B1354,$B1355,$A$2:$A1354,$A1355)=0,"",$E1355-_xlfn.MAXIFS($F$2:$F1354,$C$2:$C1354,$C1355,$B$2:$B1354,$B1355,$A$2:$A1354,$A1355))))</f>
        <v>7.1759259259263075E-4</v>
      </c>
      <c r="K1355" s="6">
        <f t="shared" si="64"/>
        <v>19</v>
      </c>
      <c r="L1355" s="6" t="str">
        <f t="shared" si="65"/>
        <v>LATE</v>
      </c>
      <c r="M1355" s="6" t="str">
        <f t="shared" si="63"/>
        <v>N</v>
      </c>
    </row>
    <row r="1356" spans="1:13" x14ac:dyDescent="0.25">
      <c r="A1356" t="s">
        <v>47</v>
      </c>
      <c r="B1356" s="92">
        <v>46141</v>
      </c>
      <c r="C1356" t="s">
        <v>119</v>
      </c>
      <c r="D1356">
        <v>19532</v>
      </c>
      <c r="E1356" s="76">
        <v>0.82013888888888886</v>
      </c>
      <c r="F1356" s="76">
        <v>0.82164351851851847</v>
      </c>
      <c r="G1356" s="2">
        <v>9.0277777777777776E-2</v>
      </c>
      <c r="H1356" s="77">
        <v>0</v>
      </c>
      <c r="J1356" s="79">
        <f>IF(IF(IF(_xlfn.MAXIFS($F$2:$F1355,$C$2:$C1355,$C1356,$B$2:$B1355,$B1356,$A$2:$A1355,$A1356)=0,"",$E1356-_xlfn.MAXIFS($F$2:$F1355,$C$2:$C1355,$C1356,$B$2:$B1355,$B1356,$A$2:$A1355,$A1356))&lt;0,0,IF(_xlfn.MAXIFS($F$2:$F1355,$C$2:$C1355,$C1356,$B$2:$B1355,$B1356,$A$2:$A1355,$A1356)=0,"",$E1356-_xlfn.MAXIFS($F$2:$F1355,$C$2:$C1355,$C1356,$B$2:$B1355,$B1356,$A$2:$A1355,$A1356)))&gt;0.25,"",IF(IF(_xlfn.MAXIFS($F$2:$F1355,$C$2:$C1355,$C1356,$B$2:$B1355,$B1356,$A$2:$A1355,$A1356)=0,"",$E1356-_xlfn.MAXIFS($F$2:$F1355,$C$2:$C1355,$C1356,$B$2:$B1355,$B1356,$A$2:$A1355,$A1356))&lt;0,0,IF(_xlfn.MAXIFS($F$2:$F1355,$C$2:$C1355,$C1356,$B$2:$B1355,$B1356,$A$2:$A1355,$A1356)=0,"",$E1356-_xlfn.MAXIFS($F$2:$F1355,$C$2:$C1355,$C1356,$B$2:$B1355,$B1356,$A$2:$A1355,$A1356))))</f>
        <v>0</v>
      </c>
      <c r="K1356" s="6">
        <f t="shared" si="64"/>
        <v>19</v>
      </c>
      <c r="L1356" s="6" t="str">
        <f t="shared" si="65"/>
        <v>LATE</v>
      </c>
      <c r="M1356" s="6" t="str">
        <f t="shared" si="63"/>
        <v>N</v>
      </c>
    </row>
    <row r="1357" spans="1:13" x14ac:dyDescent="0.25">
      <c r="A1357" t="s">
        <v>47</v>
      </c>
      <c r="B1357" s="92">
        <v>46141</v>
      </c>
      <c r="C1357" t="s">
        <v>120</v>
      </c>
      <c r="D1357">
        <v>18132</v>
      </c>
      <c r="E1357" s="76">
        <v>0.82126157407407407</v>
      </c>
      <c r="F1357" s="76">
        <v>0.82270833333333337</v>
      </c>
      <c r="G1357" s="2">
        <v>8.6805555555555552E-2</v>
      </c>
      <c r="H1357" s="77">
        <v>5.7870370370370367E-4</v>
      </c>
      <c r="J1357" s="79">
        <f>IF(IF(IF(_xlfn.MAXIFS($F$2:$F1356,$C$2:$C1356,$C1357,$B$2:$B1356,$B1357,$A$2:$A1356,$A1357)=0,"",$E1357-_xlfn.MAXIFS($F$2:$F1356,$C$2:$C1356,$C1357,$B$2:$B1356,$B1357,$A$2:$A1356,$A1357))&lt;0,0,IF(_xlfn.MAXIFS($F$2:$F1356,$C$2:$C1356,$C1357,$B$2:$B1356,$B1357,$A$2:$A1356,$A1357)=0,"",$E1357-_xlfn.MAXIFS($F$2:$F1356,$C$2:$C1356,$C1357,$B$2:$B1356,$B1357,$A$2:$A1356,$A1357)))&gt;0.25,"",IF(IF(_xlfn.MAXIFS($F$2:$F1356,$C$2:$C1356,$C1357,$B$2:$B1356,$B1357,$A$2:$A1356,$A1357)=0,"",$E1357-_xlfn.MAXIFS($F$2:$F1356,$C$2:$C1356,$C1357,$B$2:$B1356,$B1357,$A$2:$A1356,$A1357))&lt;0,0,IF(_xlfn.MAXIFS($F$2:$F1356,$C$2:$C1356,$C1357,$B$2:$B1356,$B1357,$A$2:$A1356,$A1357)=0,"",$E1357-_xlfn.MAXIFS($F$2:$F1356,$C$2:$C1356,$C1357,$B$2:$B1356,$B1357,$A$2:$A1356,$A1357))))</f>
        <v>5.7870370370372015E-4</v>
      </c>
      <c r="K1357" s="6">
        <f t="shared" si="64"/>
        <v>19</v>
      </c>
      <c r="L1357" s="6" t="str">
        <f t="shared" si="65"/>
        <v>LATE</v>
      </c>
      <c r="M1357" s="6" t="str">
        <f t="shared" si="63"/>
        <v>N</v>
      </c>
    </row>
    <row r="1358" spans="1:13" x14ac:dyDescent="0.25">
      <c r="A1358" t="s">
        <v>47</v>
      </c>
      <c r="B1358" s="92">
        <v>46141</v>
      </c>
      <c r="C1358" t="s">
        <v>120</v>
      </c>
      <c r="D1358">
        <v>14432</v>
      </c>
      <c r="E1358" s="76">
        <v>0.82309027777777777</v>
      </c>
      <c r="F1358" s="76">
        <v>0.82638888888888884</v>
      </c>
      <c r="G1358" s="2">
        <v>0.19791666666666666</v>
      </c>
      <c r="H1358" s="77">
        <v>3.8194444444444446E-4</v>
      </c>
      <c r="J1358" s="79">
        <f>IF(IF(IF(_xlfn.MAXIFS($F$2:$F1357,$C$2:$C1357,$C1358,$B$2:$B1357,$B1358,$A$2:$A1357,$A1358)=0,"",$E1358-_xlfn.MAXIFS($F$2:$F1357,$C$2:$C1357,$C1358,$B$2:$B1357,$B1358,$A$2:$A1357,$A1358))&lt;0,0,IF(_xlfn.MAXIFS($F$2:$F1357,$C$2:$C1357,$C1358,$B$2:$B1357,$B1358,$A$2:$A1357,$A1358)=0,"",$E1358-_xlfn.MAXIFS($F$2:$F1357,$C$2:$C1357,$C1358,$B$2:$B1357,$B1358,$A$2:$A1357,$A1358)))&gt;0.25,"",IF(IF(_xlfn.MAXIFS($F$2:$F1357,$C$2:$C1357,$C1358,$B$2:$B1357,$B1358,$A$2:$A1357,$A1358)=0,"",$E1358-_xlfn.MAXIFS($F$2:$F1357,$C$2:$C1357,$C1358,$B$2:$B1357,$B1358,$A$2:$A1357,$A1358))&lt;0,0,IF(_xlfn.MAXIFS($F$2:$F1357,$C$2:$C1357,$C1358,$B$2:$B1357,$B1358,$A$2:$A1357,$A1358)=0,"",$E1358-_xlfn.MAXIFS($F$2:$F1357,$C$2:$C1357,$C1358,$B$2:$B1357,$B1358,$A$2:$A1357,$A1358))))</f>
        <v>3.8194444444439313E-4</v>
      </c>
      <c r="K1358" s="6">
        <f t="shared" si="64"/>
        <v>19</v>
      </c>
      <c r="L1358" s="6" t="str">
        <f t="shared" si="65"/>
        <v>LATE</v>
      </c>
      <c r="M1358" s="6" t="str">
        <f t="shared" si="63"/>
        <v>N</v>
      </c>
    </row>
    <row r="1359" spans="1:13" x14ac:dyDescent="0.25">
      <c r="A1359" t="s">
        <v>47</v>
      </c>
      <c r="B1359" s="92">
        <v>46141</v>
      </c>
      <c r="C1359" t="s">
        <v>121</v>
      </c>
      <c r="D1359">
        <v>19532</v>
      </c>
      <c r="E1359" s="76">
        <v>0.82343750000000004</v>
      </c>
      <c r="F1359" s="76">
        <v>0.82552083333333337</v>
      </c>
      <c r="G1359" s="2">
        <v>0.125</v>
      </c>
      <c r="H1359" s="77">
        <v>3.9699074074074072E-3</v>
      </c>
      <c r="J1359" s="79">
        <f>IF(IF(IF(_xlfn.MAXIFS($F$2:$F1358,$C$2:$C1358,$C1359,$B$2:$B1358,$B1359,$A$2:$A1358,$A1359)=0,"",$E1359-_xlfn.MAXIFS($F$2:$F1358,$C$2:$C1358,$C1359,$B$2:$B1358,$B1359,$A$2:$A1358,$A1359))&lt;0,0,IF(_xlfn.MAXIFS($F$2:$F1358,$C$2:$C1358,$C1359,$B$2:$B1358,$B1359,$A$2:$A1358,$A1359)=0,"",$E1359-_xlfn.MAXIFS($F$2:$F1358,$C$2:$C1358,$C1359,$B$2:$B1358,$B1359,$A$2:$A1358,$A1359)))&gt;0.25,"",IF(IF(_xlfn.MAXIFS($F$2:$F1358,$C$2:$C1358,$C1359,$B$2:$B1358,$B1359,$A$2:$A1358,$A1359)=0,"",$E1359-_xlfn.MAXIFS($F$2:$F1358,$C$2:$C1358,$C1359,$B$2:$B1358,$B1359,$A$2:$A1358,$A1359))&lt;0,0,IF(_xlfn.MAXIFS($F$2:$F1358,$C$2:$C1358,$C1359,$B$2:$B1358,$B1359,$A$2:$A1358,$A1359)=0,"",$E1359-_xlfn.MAXIFS($F$2:$F1358,$C$2:$C1358,$C1359,$B$2:$B1358,$B1359,$A$2:$A1358,$A1359))))</f>
        <v>3.9699074074074359E-3</v>
      </c>
      <c r="K1359" s="6">
        <f t="shared" si="64"/>
        <v>19</v>
      </c>
      <c r="L1359" s="6" t="str">
        <f t="shared" si="65"/>
        <v>LATE</v>
      </c>
      <c r="M1359" s="6" t="str">
        <f t="shared" si="63"/>
        <v>N</v>
      </c>
    </row>
    <row r="1360" spans="1:13" x14ac:dyDescent="0.25">
      <c r="A1360" t="s">
        <v>47</v>
      </c>
      <c r="B1360" s="92">
        <v>46141</v>
      </c>
      <c r="C1360" t="s">
        <v>119</v>
      </c>
      <c r="D1360">
        <v>20431</v>
      </c>
      <c r="E1360" s="76">
        <v>0.82444444444444442</v>
      </c>
      <c r="F1360" s="76">
        <v>0.82600694444444445</v>
      </c>
      <c r="G1360" s="2">
        <v>9.375E-2</v>
      </c>
      <c r="H1360" s="77">
        <v>2.8009259259259259E-3</v>
      </c>
      <c r="J1360" s="79">
        <f>IF(IF(IF(_xlfn.MAXIFS($F$2:$F1359,$C$2:$C1359,$C1360,$B$2:$B1359,$B1360,$A$2:$A1359,$A1360)=0,"",$E1360-_xlfn.MAXIFS($F$2:$F1359,$C$2:$C1359,$C1360,$B$2:$B1359,$B1360,$A$2:$A1359,$A1360))&lt;0,0,IF(_xlfn.MAXIFS($F$2:$F1359,$C$2:$C1359,$C1360,$B$2:$B1359,$B1360,$A$2:$A1359,$A1360)=0,"",$E1360-_xlfn.MAXIFS($F$2:$F1359,$C$2:$C1359,$C1360,$B$2:$B1359,$B1360,$A$2:$A1359,$A1360)))&gt;0.25,"",IF(IF(_xlfn.MAXIFS($F$2:$F1359,$C$2:$C1359,$C1360,$B$2:$B1359,$B1360,$A$2:$A1359,$A1360)=0,"",$E1360-_xlfn.MAXIFS($F$2:$F1359,$C$2:$C1359,$C1360,$B$2:$B1359,$B1360,$A$2:$A1359,$A1360))&lt;0,0,IF(_xlfn.MAXIFS($F$2:$F1359,$C$2:$C1359,$C1360,$B$2:$B1359,$B1360,$A$2:$A1359,$A1360)=0,"",$E1360-_xlfn.MAXIFS($F$2:$F1359,$C$2:$C1359,$C1360,$B$2:$B1359,$B1360,$A$2:$A1359,$A1360))))</f>
        <v>1.6666666666665941E-3</v>
      </c>
      <c r="K1360" s="6">
        <f t="shared" si="64"/>
        <v>19</v>
      </c>
      <c r="L1360" s="6" t="str">
        <f t="shared" si="65"/>
        <v>LATE</v>
      </c>
      <c r="M1360" s="6" t="str">
        <f t="shared" si="63"/>
        <v>N</v>
      </c>
    </row>
    <row r="1361" spans="1:13" x14ac:dyDescent="0.25">
      <c r="A1361" t="s">
        <v>47</v>
      </c>
      <c r="B1361" s="92">
        <v>46141</v>
      </c>
      <c r="C1361" t="s">
        <v>119</v>
      </c>
      <c r="D1361">
        <v>18132</v>
      </c>
      <c r="E1361" s="76">
        <v>0.82600694444444445</v>
      </c>
      <c r="F1361" s="76">
        <v>0.82785879629629633</v>
      </c>
      <c r="G1361" s="2">
        <v>0.1111111111111111</v>
      </c>
      <c r="H1361" s="77">
        <v>0</v>
      </c>
      <c r="J1361" s="79">
        <f>IF(IF(IF(_xlfn.MAXIFS($F$2:$F1360,$C$2:$C1360,$C1361,$B$2:$B1360,$B1361,$A$2:$A1360,$A1361)=0,"",$E1361-_xlfn.MAXIFS($F$2:$F1360,$C$2:$C1360,$C1361,$B$2:$B1360,$B1361,$A$2:$A1360,$A1361))&lt;0,0,IF(_xlfn.MAXIFS($F$2:$F1360,$C$2:$C1360,$C1361,$B$2:$B1360,$B1361,$A$2:$A1360,$A1361)=0,"",$E1361-_xlfn.MAXIFS($F$2:$F1360,$C$2:$C1360,$C1361,$B$2:$B1360,$B1361,$A$2:$A1360,$A1361)))&gt;0.25,"",IF(IF(_xlfn.MAXIFS($F$2:$F1360,$C$2:$C1360,$C1361,$B$2:$B1360,$B1361,$A$2:$A1360,$A1361)=0,"",$E1361-_xlfn.MAXIFS($F$2:$F1360,$C$2:$C1360,$C1361,$B$2:$B1360,$B1361,$A$2:$A1360,$A1361))&lt;0,0,IF(_xlfn.MAXIFS($F$2:$F1360,$C$2:$C1360,$C1361,$B$2:$B1360,$B1361,$A$2:$A1360,$A1361)=0,"",$E1361-_xlfn.MAXIFS($F$2:$F1360,$C$2:$C1360,$C1361,$B$2:$B1360,$B1361,$A$2:$A1360,$A1361))))</f>
        <v>0</v>
      </c>
      <c r="K1361" s="6">
        <f t="shared" si="64"/>
        <v>19</v>
      </c>
      <c r="L1361" s="6" t="str">
        <f t="shared" si="65"/>
        <v>LATE</v>
      </c>
      <c r="M1361" s="6" t="str">
        <f t="shared" si="63"/>
        <v>N</v>
      </c>
    </row>
    <row r="1362" spans="1:13" x14ac:dyDescent="0.25">
      <c r="A1362" t="s">
        <v>47</v>
      </c>
      <c r="B1362" s="92">
        <v>46141</v>
      </c>
      <c r="C1362" t="s">
        <v>121</v>
      </c>
      <c r="D1362">
        <v>20431</v>
      </c>
      <c r="E1362" s="76">
        <v>0.82780092592592591</v>
      </c>
      <c r="F1362" s="76">
        <v>0.8291898148148148</v>
      </c>
      <c r="G1362" s="2">
        <v>8.3333333333333329E-2</v>
      </c>
      <c r="H1362" s="77">
        <v>2.2800925925925927E-3</v>
      </c>
      <c r="J1362" s="79">
        <f>IF(IF(IF(_xlfn.MAXIFS($F$2:$F1361,$C$2:$C1361,$C1362,$B$2:$B1361,$B1362,$A$2:$A1361,$A1362)=0,"",$E1362-_xlfn.MAXIFS($F$2:$F1361,$C$2:$C1361,$C1362,$B$2:$B1361,$B1362,$A$2:$A1361,$A1362))&lt;0,0,IF(_xlfn.MAXIFS($F$2:$F1361,$C$2:$C1361,$C1362,$B$2:$B1361,$B1362,$A$2:$A1361,$A1362)=0,"",$E1362-_xlfn.MAXIFS($F$2:$F1361,$C$2:$C1361,$C1362,$B$2:$B1361,$B1362,$A$2:$A1361,$A1362)))&gt;0.25,"",IF(IF(_xlfn.MAXIFS($F$2:$F1361,$C$2:$C1361,$C1362,$B$2:$B1361,$B1362,$A$2:$A1361,$A1362)=0,"",$E1362-_xlfn.MAXIFS($F$2:$F1361,$C$2:$C1361,$C1362,$B$2:$B1361,$B1362,$A$2:$A1361,$A1362))&lt;0,0,IF(_xlfn.MAXIFS($F$2:$F1361,$C$2:$C1361,$C1362,$B$2:$B1361,$B1362,$A$2:$A1361,$A1362)=0,"",$E1362-_xlfn.MAXIFS($F$2:$F1361,$C$2:$C1361,$C1362,$B$2:$B1361,$B1362,$A$2:$A1361,$A1362))))</f>
        <v>2.2800925925925419E-3</v>
      </c>
      <c r="K1362" s="6">
        <f t="shared" si="64"/>
        <v>19</v>
      </c>
      <c r="L1362" s="6" t="str">
        <f t="shared" si="65"/>
        <v>LATE</v>
      </c>
      <c r="M1362" s="6" t="str">
        <f t="shared" si="63"/>
        <v>N</v>
      </c>
    </row>
    <row r="1363" spans="1:13" x14ac:dyDescent="0.25">
      <c r="A1363" t="s">
        <v>47</v>
      </c>
      <c r="B1363" s="92">
        <v>46141</v>
      </c>
      <c r="C1363" t="s">
        <v>120</v>
      </c>
      <c r="D1363">
        <v>17332</v>
      </c>
      <c r="E1363" s="76">
        <v>0.82924768518518521</v>
      </c>
      <c r="F1363" s="76">
        <v>0.8311574074074074</v>
      </c>
      <c r="G1363" s="2">
        <v>0.11458333333333333</v>
      </c>
      <c r="H1363" s="77">
        <v>2.8587962962962963E-3</v>
      </c>
      <c r="J1363" s="79">
        <f>IF(IF(IF(_xlfn.MAXIFS($F$2:$F1362,$C$2:$C1362,$C1363,$B$2:$B1362,$B1363,$A$2:$A1362,$A1363)=0,"",$E1363-_xlfn.MAXIFS($F$2:$F1362,$C$2:$C1362,$C1363,$B$2:$B1362,$B1363,$A$2:$A1362,$A1363))&lt;0,0,IF(_xlfn.MAXIFS($F$2:$F1362,$C$2:$C1362,$C1363,$B$2:$B1362,$B1363,$A$2:$A1362,$A1363)=0,"",$E1363-_xlfn.MAXIFS($F$2:$F1362,$C$2:$C1362,$C1363,$B$2:$B1362,$B1363,$A$2:$A1362,$A1363)))&gt;0.25,"",IF(IF(_xlfn.MAXIFS($F$2:$F1362,$C$2:$C1362,$C1363,$B$2:$B1362,$B1363,$A$2:$A1362,$A1363)=0,"",$E1363-_xlfn.MAXIFS($F$2:$F1362,$C$2:$C1362,$C1363,$B$2:$B1362,$B1363,$A$2:$A1362,$A1363))&lt;0,0,IF(_xlfn.MAXIFS($F$2:$F1362,$C$2:$C1362,$C1363,$B$2:$B1362,$B1363,$A$2:$A1362,$A1363)=0,"",$E1363-_xlfn.MAXIFS($F$2:$F1362,$C$2:$C1362,$C1363,$B$2:$B1362,$B1363,$A$2:$A1362,$A1363))))</f>
        <v>2.8587962962963731E-3</v>
      </c>
      <c r="K1363" s="6">
        <f t="shared" si="64"/>
        <v>19</v>
      </c>
      <c r="L1363" s="6" t="str">
        <f t="shared" si="65"/>
        <v>LATE</v>
      </c>
      <c r="M1363" s="6" t="str">
        <f t="shared" si="63"/>
        <v>N</v>
      </c>
    </row>
    <row r="1364" spans="1:13" x14ac:dyDescent="0.25">
      <c r="A1364" t="s">
        <v>47</v>
      </c>
      <c r="B1364" s="92">
        <v>46141</v>
      </c>
      <c r="C1364" t="s">
        <v>119</v>
      </c>
      <c r="D1364">
        <v>14432</v>
      </c>
      <c r="E1364" s="76">
        <v>0.82939814814814816</v>
      </c>
      <c r="F1364" s="76">
        <v>0.8305555555555556</v>
      </c>
      <c r="G1364" s="2">
        <v>6.9444444444444448E-2</v>
      </c>
      <c r="H1364" s="77">
        <v>1.5393518518518519E-3</v>
      </c>
      <c r="J1364" s="79">
        <f>IF(IF(IF(_xlfn.MAXIFS($F$2:$F1363,$C$2:$C1363,$C1364,$B$2:$B1363,$B1364,$A$2:$A1363,$A1364)=0,"",$E1364-_xlfn.MAXIFS($F$2:$F1363,$C$2:$C1363,$C1364,$B$2:$B1363,$B1364,$A$2:$A1363,$A1364))&lt;0,0,IF(_xlfn.MAXIFS($F$2:$F1363,$C$2:$C1363,$C1364,$B$2:$B1363,$B1364,$A$2:$A1363,$A1364)=0,"",$E1364-_xlfn.MAXIFS($F$2:$F1363,$C$2:$C1363,$C1364,$B$2:$B1363,$B1364,$A$2:$A1363,$A1364)))&gt;0.25,"",IF(IF(_xlfn.MAXIFS($F$2:$F1363,$C$2:$C1363,$C1364,$B$2:$B1363,$B1364,$A$2:$A1363,$A1364)=0,"",$E1364-_xlfn.MAXIFS($F$2:$F1363,$C$2:$C1363,$C1364,$B$2:$B1363,$B1364,$A$2:$A1363,$A1364))&lt;0,0,IF(_xlfn.MAXIFS($F$2:$F1363,$C$2:$C1363,$C1364,$B$2:$B1363,$B1364,$A$2:$A1363,$A1364)=0,"",$E1364-_xlfn.MAXIFS($F$2:$F1363,$C$2:$C1363,$C1364,$B$2:$B1363,$B1364,$A$2:$A1363,$A1364))))</f>
        <v>1.5393518518518334E-3</v>
      </c>
      <c r="K1364" s="6">
        <f t="shared" si="64"/>
        <v>19</v>
      </c>
      <c r="L1364" s="6" t="str">
        <f t="shared" si="65"/>
        <v>LATE</v>
      </c>
      <c r="M1364" s="6" t="str">
        <f t="shared" si="63"/>
        <v>N</v>
      </c>
    </row>
    <row r="1365" spans="1:13" x14ac:dyDescent="0.25">
      <c r="A1365" t="s">
        <v>47</v>
      </c>
      <c r="B1365" s="92">
        <v>46141</v>
      </c>
      <c r="C1365" t="s">
        <v>121</v>
      </c>
      <c r="D1365">
        <v>18132</v>
      </c>
      <c r="E1365" s="76">
        <v>0.82959490740740738</v>
      </c>
      <c r="F1365" s="76">
        <v>0.83231481481481484</v>
      </c>
      <c r="G1365" s="2">
        <v>0.16319444444444445</v>
      </c>
      <c r="H1365" s="77">
        <v>4.0509259259259258E-4</v>
      </c>
      <c r="J1365" s="79">
        <f>IF(IF(IF(_xlfn.MAXIFS($F$2:$F1364,$C$2:$C1364,$C1365,$B$2:$B1364,$B1365,$A$2:$A1364,$A1365)=0,"",$E1365-_xlfn.MAXIFS($F$2:$F1364,$C$2:$C1364,$C1365,$B$2:$B1364,$B1365,$A$2:$A1364,$A1365))&lt;0,0,IF(_xlfn.MAXIFS($F$2:$F1364,$C$2:$C1364,$C1365,$B$2:$B1364,$B1365,$A$2:$A1364,$A1365)=0,"",$E1365-_xlfn.MAXIFS($F$2:$F1364,$C$2:$C1364,$C1365,$B$2:$B1364,$B1365,$A$2:$A1364,$A1365)))&gt;0.25,"",IF(IF(_xlfn.MAXIFS($F$2:$F1364,$C$2:$C1364,$C1365,$B$2:$B1364,$B1365,$A$2:$A1364,$A1365)=0,"",$E1365-_xlfn.MAXIFS($F$2:$F1364,$C$2:$C1364,$C1365,$B$2:$B1364,$B1365,$A$2:$A1364,$A1365))&lt;0,0,IF(_xlfn.MAXIFS($F$2:$F1364,$C$2:$C1364,$C1365,$B$2:$B1364,$B1365,$A$2:$A1364,$A1365)=0,"",$E1365-_xlfn.MAXIFS($F$2:$F1364,$C$2:$C1364,$C1365,$B$2:$B1364,$B1365,$A$2:$A1364,$A1365))))</f>
        <v>4.050925925925819E-4</v>
      </c>
      <c r="K1365" s="6">
        <f t="shared" si="64"/>
        <v>19</v>
      </c>
      <c r="L1365" s="6" t="str">
        <f t="shared" si="65"/>
        <v>LATE</v>
      </c>
      <c r="M1365" s="6" t="str">
        <f t="shared" si="63"/>
        <v>N</v>
      </c>
    </row>
    <row r="1366" spans="1:13" x14ac:dyDescent="0.25">
      <c r="A1366" t="s">
        <v>47</v>
      </c>
      <c r="B1366" s="92">
        <v>46141</v>
      </c>
      <c r="C1366" t="s">
        <v>120</v>
      </c>
      <c r="D1366">
        <v>14232</v>
      </c>
      <c r="E1366" s="76">
        <v>0.83204861111111106</v>
      </c>
      <c r="F1366" s="76">
        <v>0.83395833333333336</v>
      </c>
      <c r="G1366" s="2">
        <v>0.11458333333333333</v>
      </c>
      <c r="H1366" s="77">
        <v>8.9120370370370373E-4</v>
      </c>
      <c r="J1366" s="79">
        <f>IF(IF(IF(_xlfn.MAXIFS($F$2:$F1365,$C$2:$C1365,$C1366,$B$2:$B1365,$B1366,$A$2:$A1365,$A1366)=0,"",$E1366-_xlfn.MAXIFS($F$2:$F1365,$C$2:$C1365,$C1366,$B$2:$B1365,$B1366,$A$2:$A1365,$A1366))&lt;0,0,IF(_xlfn.MAXIFS($F$2:$F1365,$C$2:$C1365,$C1366,$B$2:$B1365,$B1366,$A$2:$A1365,$A1366)=0,"",$E1366-_xlfn.MAXIFS($F$2:$F1365,$C$2:$C1365,$C1366,$B$2:$B1365,$B1366,$A$2:$A1365,$A1366)))&gt;0.25,"",IF(IF(_xlfn.MAXIFS($F$2:$F1365,$C$2:$C1365,$C1366,$B$2:$B1365,$B1366,$A$2:$A1365,$A1366)=0,"",$E1366-_xlfn.MAXIFS($F$2:$F1365,$C$2:$C1365,$C1366,$B$2:$B1365,$B1366,$A$2:$A1365,$A1366))&lt;0,0,IF(_xlfn.MAXIFS($F$2:$F1365,$C$2:$C1365,$C1366,$B$2:$B1365,$B1366,$A$2:$A1365,$A1366)=0,"",$E1366-_xlfn.MAXIFS($F$2:$F1365,$C$2:$C1365,$C1366,$B$2:$B1365,$B1366,$A$2:$A1365,$A1366))))</f>
        <v>8.9120370370365798E-4</v>
      </c>
      <c r="K1366" s="6">
        <f t="shared" si="64"/>
        <v>19</v>
      </c>
      <c r="L1366" s="6" t="str">
        <f t="shared" si="65"/>
        <v>LATE</v>
      </c>
      <c r="M1366" s="6" t="str">
        <f t="shared" si="63"/>
        <v>N</v>
      </c>
    </row>
    <row r="1367" spans="1:13" x14ac:dyDescent="0.25">
      <c r="A1367" t="s">
        <v>47</v>
      </c>
      <c r="B1367" s="92">
        <v>46141</v>
      </c>
      <c r="C1367" t="s">
        <v>121</v>
      </c>
      <c r="D1367">
        <v>14432</v>
      </c>
      <c r="E1367" s="76">
        <v>0.83206018518518521</v>
      </c>
      <c r="F1367" s="76">
        <v>0.83344907407407409</v>
      </c>
      <c r="G1367" s="2">
        <v>8.3333333333333329E-2</v>
      </c>
      <c r="H1367" s="77">
        <v>0</v>
      </c>
      <c r="J1367" s="79">
        <f>IF(IF(IF(_xlfn.MAXIFS($F$2:$F1366,$C$2:$C1366,$C1367,$B$2:$B1366,$B1367,$A$2:$A1366,$A1367)=0,"",$E1367-_xlfn.MAXIFS($F$2:$F1366,$C$2:$C1366,$C1367,$B$2:$B1366,$B1367,$A$2:$A1366,$A1367))&lt;0,0,IF(_xlfn.MAXIFS($F$2:$F1366,$C$2:$C1366,$C1367,$B$2:$B1366,$B1367,$A$2:$A1366,$A1367)=0,"",$E1367-_xlfn.MAXIFS($F$2:$F1366,$C$2:$C1366,$C1367,$B$2:$B1366,$B1367,$A$2:$A1366,$A1367)))&gt;0.25,"",IF(IF(_xlfn.MAXIFS($F$2:$F1366,$C$2:$C1366,$C1367,$B$2:$B1366,$B1367,$A$2:$A1366,$A1367)=0,"",$E1367-_xlfn.MAXIFS($F$2:$F1366,$C$2:$C1366,$C1367,$B$2:$B1366,$B1367,$A$2:$A1366,$A1367))&lt;0,0,IF(_xlfn.MAXIFS($F$2:$F1366,$C$2:$C1366,$C1367,$B$2:$B1366,$B1367,$A$2:$A1366,$A1367)=0,"",$E1367-_xlfn.MAXIFS($F$2:$F1366,$C$2:$C1366,$C1367,$B$2:$B1366,$B1367,$A$2:$A1366,$A1367))))</f>
        <v>0</v>
      </c>
      <c r="K1367" s="6">
        <f t="shared" si="64"/>
        <v>19</v>
      </c>
      <c r="L1367" s="6" t="str">
        <f t="shared" si="65"/>
        <v>LATE</v>
      </c>
      <c r="M1367" s="6" t="str">
        <f t="shared" si="63"/>
        <v>N</v>
      </c>
    </row>
    <row r="1368" spans="1:13" x14ac:dyDescent="0.25">
      <c r="A1368" t="s">
        <v>47</v>
      </c>
      <c r="B1368" s="92">
        <v>46141</v>
      </c>
      <c r="C1368" t="s">
        <v>119</v>
      </c>
      <c r="D1368">
        <v>17332</v>
      </c>
      <c r="E1368" s="76">
        <v>0.83364583333333331</v>
      </c>
      <c r="F1368" s="76">
        <v>0.83399305555555558</v>
      </c>
      <c r="G1368" s="2">
        <v>2.0833333333333332E-2</v>
      </c>
      <c r="H1368" s="77">
        <v>3.0902777777777777E-3</v>
      </c>
      <c r="J1368" s="79">
        <f>IF(IF(IF(_xlfn.MAXIFS($F$2:$F1367,$C$2:$C1367,$C1368,$B$2:$B1367,$B1368,$A$2:$A1367,$A1368)=0,"",$E1368-_xlfn.MAXIFS($F$2:$F1367,$C$2:$C1367,$C1368,$B$2:$B1367,$B1368,$A$2:$A1367,$A1368))&lt;0,0,IF(_xlfn.MAXIFS($F$2:$F1367,$C$2:$C1367,$C1368,$B$2:$B1367,$B1368,$A$2:$A1367,$A1368)=0,"",$E1368-_xlfn.MAXIFS($F$2:$F1367,$C$2:$C1367,$C1368,$B$2:$B1367,$B1368,$A$2:$A1367,$A1368)))&gt;0.25,"",IF(IF(_xlfn.MAXIFS($F$2:$F1367,$C$2:$C1367,$C1368,$B$2:$B1367,$B1368,$A$2:$A1367,$A1368)=0,"",$E1368-_xlfn.MAXIFS($F$2:$F1367,$C$2:$C1367,$C1368,$B$2:$B1367,$B1368,$A$2:$A1367,$A1368))&lt;0,0,IF(_xlfn.MAXIFS($F$2:$F1367,$C$2:$C1367,$C1368,$B$2:$B1367,$B1368,$A$2:$A1367,$A1368)=0,"",$E1368-_xlfn.MAXIFS($F$2:$F1367,$C$2:$C1367,$C1368,$B$2:$B1367,$B1368,$A$2:$A1367,$A1368))))</f>
        <v>3.0902777777777057E-3</v>
      </c>
      <c r="K1368" s="6">
        <f t="shared" si="64"/>
        <v>19</v>
      </c>
      <c r="L1368" s="6" t="str">
        <f t="shared" si="65"/>
        <v>EARLY</v>
      </c>
      <c r="M1368" s="6" t="str">
        <f t="shared" si="63"/>
        <v>N</v>
      </c>
    </row>
    <row r="1369" spans="1:13" x14ac:dyDescent="0.25">
      <c r="A1369" t="s">
        <v>47</v>
      </c>
      <c r="B1369" s="92">
        <v>46142</v>
      </c>
      <c r="C1369" t="s">
        <v>119</v>
      </c>
      <c r="D1369">
        <v>17232</v>
      </c>
      <c r="E1369" s="76">
        <v>0.20905092592592592</v>
      </c>
      <c r="F1369" s="76">
        <v>0.20922453703703703</v>
      </c>
      <c r="G1369" s="2">
        <v>1.0416666666666666E-2</v>
      </c>
      <c r="H1369" s="77">
        <v>0</v>
      </c>
      <c r="J1369" s="79" t="str">
        <f>IF(IF(IF(_xlfn.MAXIFS($F$2:$F1368,$C$2:$C1368,$C1369,$B$2:$B1368,$B1369,$A$2:$A1368,$A1369)=0,"",$E1369-_xlfn.MAXIFS($F$2:$F1368,$C$2:$C1368,$C1369,$B$2:$B1368,$B1369,$A$2:$A1368,$A1369))&lt;0,0,IF(_xlfn.MAXIFS($F$2:$F1368,$C$2:$C1368,$C1369,$B$2:$B1368,$B1369,$A$2:$A1368,$A1369)=0,"",$E1369-_xlfn.MAXIFS($F$2:$F1368,$C$2:$C1368,$C1369,$B$2:$B1368,$B1369,$A$2:$A1368,$A1369)))&gt;0.25,"",IF(IF(_xlfn.MAXIFS($F$2:$F1368,$C$2:$C1368,$C1369,$B$2:$B1368,$B1369,$A$2:$A1368,$A1369)=0,"",$E1369-_xlfn.MAXIFS($F$2:$F1368,$C$2:$C1368,$C1369,$B$2:$B1368,$B1369,$A$2:$A1368,$A1369))&lt;0,0,IF(_xlfn.MAXIFS($F$2:$F1368,$C$2:$C1368,$C1369,$B$2:$B1368,$B1369,$A$2:$A1368,$A1369)=0,"",$E1369-_xlfn.MAXIFS($F$2:$F1368,$C$2:$C1368,$C1369,$B$2:$B1368,$B1369,$A$2:$A1368,$A1369))))</f>
        <v/>
      </c>
      <c r="K1369" s="6" t="str">
        <f t="shared" si="64"/>
        <v/>
      </c>
      <c r="L1369" s="6" t="str">
        <f t="shared" si="65"/>
        <v/>
      </c>
      <c r="M1369" s="6" t="str">
        <f t="shared" si="63"/>
        <v>N</v>
      </c>
    </row>
    <row r="1370" spans="1:13" x14ac:dyDescent="0.25">
      <c r="A1370" t="s">
        <v>47</v>
      </c>
      <c r="B1370" s="92">
        <v>46142</v>
      </c>
      <c r="C1370" t="s">
        <v>119</v>
      </c>
      <c r="D1370">
        <v>17332</v>
      </c>
      <c r="E1370" s="76">
        <v>0.21047453703703703</v>
      </c>
      <c r="F1370" s="76">
        <v>0.21221064814814813</v>
      </c>
      <c r="G1370" s="2">
        <v>0.10416666666666667</v>
      </c>
      <c r="H1370" s="77">
        <v>1.25E-3</v>
      </c>
      <c r="J1370" s="79">
        <f>IF(IF(IF(_xlfn.MAXIFS($F$2:$F1369,$C$2:$C1369,$C1370,$B$2:$B1369,$B1370,$A$2:$A1369,$A1370)=0,"",$E1370-_xlfn.MAXIFS($F$2:$F1369,$C$2:$C1369,$C1370,$B$2:$B1369,$B1370,$A$2:$A1369,$A1370))&lt;0,0,IF(_xlfn.MAXIFS($F$2:$F1369,$C$2:$C1369,$C1370,$B$2:$B1369,$B1370,$A$2:$A1369,$A1370)=0,"",$E1370-_xlfn.MAXIFS($F$2:$F1369,$C$2:$C1369,$C1370,$B$2:$B1369,$B1370,$A$2:$A1369,$A1370)))&gt;0.25,"",IF(IF(_xlfn.MAXIFS($F$2:$F1369,$C$2:$C1369,$C1370,$B$2:$B1369,$B1370,$A$2:$A1369,$A1370)=0,"",$E1370-_xlfn.MAXIFS($F$2:$F1369,$C$2:$C1369,$C1370,$B$2:$B1369,$B1370,$A$2:$A1369,$A1370))&lt;0,0,IF(_xlfn.MAXIFS($F$2:$F1369,$C$2:$C1369,$C1370,$B$2:$B1369,$B1370,$A$2:$A1369,$A1370)=0,"",$E1370-_xlfn.MAXIFS($F$2:$F1369,$C$2:$C1369,$C1370,$B$2:$B1369,$B1370,$A$2:$A1369,$A1370))))</f>
        <v>1.2500000000000011E-3</v>
      </c>
      <c r="K1370" s="6">
        <f t="shared" si="64"/>
        <v>5</v>
      </c>
      <c r="L1370" s="6" t="str">
        <f t="shared" si="65"/>
        <v>EARLY</v>
      </c>
      <c r="M1370" s="6" t="str">
        <f t="shared" si="63"/>
        <v>N</v>
      </c>
    </row>
    <row r="1371" spans="1:13" x14ac:dyDescent="0.25">
      <c r="A1371" t="s">
        <v>47</v>
      </c>
      <c r="B1371" s="92">
        <v>46142</v>
      </c>
      <c r="C1371" t="s">
        <v>120</v>
      </c>
      <c r="D1371">
        <v>25331</v>
      </c>
      <c r="E1371" s="76">
        <v>0.21171296296296296</v>
      </c>
      <c r="F1371" s="76">
        <v>0.21200231481481482</v>
      </c>
      <c r="G1371" s="2">
        <v>1.7361111111111112E-2</v>
      </c>
      <c r="H1371" s="77">
        <v>0</v>
      </c>
      <c r="J1371" s="79" t="str">
        <f>IF(IF(IF(_xlfn.MAXIFS($F$2:$F1370,$C$2:$C1370,$C1371,$B$2:$B1370,$B1371,$A$2:$A1370,$A1371)=0,"",$E1371-_xlfn.MAXIFS($F$2:$F1370,$C$2:$C1370,$C1371,$B$2:$B1370,$B1371,$A$2:$A1370,$A1371))&lt;0,0,IF(_xlfn.MAXIFS($F$2:$F1370,$C$2:$C1370,$C1371,$B$2:$B1370,$B1371,$A$2:$A1370,$A1371)=0,"",$E1371-_xlfn.MAXIFS($F$2:$F1370,$C$2:$C1370,$C1371,$B$2:$B1370,$B1371,$A$2:$A1370,$A1371)))&gt;0.25,"",IF(IF(_xlfn.MAXIFS($F$2:$F1370,$C$2:$C1370,$C1371,$B$2:$B1370,$B1371,$A$2:$A1370,$A1371)=0,"",$E1371-_xlfn.MAXIFS($F$2:$F1370,$C$2:$C1370,$C1371,$B$2:$B1370,$B1371,$A$2:$A1370,$A1371))&lt;0,0,IF(_xlfn.MAXIFS($F$2:$F1370,$C$2:$C1370,$C1371,$B$2:$B1370,$B1371,$A$2:$A1370,$A1371)=0,"",$E1371-_xlfn.MAXIFS($F$2:$F1370,$C$2:$C1370,$C1371,$B$2:$B1370,$B1371,$A$2:$A1370,$A1371))))</f>
        <v/>
      </c>
      <c r="K1371" s="6" t="str">
        <f t="shared" si="64"/>
        <v/>
      </c>
      <c r="L1371" s="6" t="str">
        <f t="shared" si="65"/>
        <v/>
      </c>
      <c r="M1371" s="6" t="str">
        <f t="shared" si="63"/>
        <v>N</v>
      </c>
    </row>
    <row r="1372" spans="1:13" x14ac:dyDescent="0.25">
      <c r="A1372" t="s">
        <v>47</v>
      </c>
      <c r="B1372" s="92">
        <v>46142</v>
      </c>
      <c r="C1372" t="s">
        <v>120</v>
      </c>
      <c r="D1372">
        <v>17232</v>
      </c>
      <c r="E1372" s="76">
        <v>0.21385416666666668</v>
      </c>
      <c r="F1372" s="76">
        <v>0.21460648148148148</v>
      </c>
      <c r="G1372" s="2">
        <v>4.5138888888888888E-2</v>
      </c>
      <c r="H1372" s="77">
        <v>1.8518518518518519E-3</v>
      </c>
      <c r="J1372" s="79">
        <f>IF(IF(IF(_xlfn.MAXIFS($F$2:$F1371,$C$2:$C1371,$C1372,$B$2:$B1371,$B1372,$A$2:$A1371,$A1372)=0,"",$E1372-_xlfn.MAXIFS($F$2:$F1371,$C$2:$C1371,$C1372,$B$2:$B1371,$B1372,$A$2:$A1371,$A1372))&lt;0,0,IF(_xlfn.MAXIFS($F$2:$F1371,$C$2:$C1371,$C1372,$B$2:$B1371,$B1372,$A$2:$A1371,$A1372)=0,"",$E1372-_xlfn.MAXIFS($F$2:$F1371,$C$2:$C1371,$C1372,$B$2:$B1371,$B1372,$A$2:$A1371,$A1372)))&gt;0.25,"",IF(IF(_xlfn.MAXIFS($F$2:$F1371,$C$2:$C1371,$C1372,$B$2:$B1371,$B1372,$A$2:$A1371,$A1372)=0,"",$E1372-_xlfn.MAXIFS($F$2:$F1371,$C$2:$C1371,$C1372,$B$2:$B1371,$B1372,$A$2:$A1371,$A1372))&lt;0,0,IF(_xlfn.MAXIFS($F$2:$F1371,$C$2:$C1371,$C1372,$B$2:$B1371,$B1372,$A$2:$A1371,$A1372)=0,"",$E1372-_xlfn.MAXIFS($F$2:$F1371,$C$2:$C1371,$C1372,$B$2:$B1371,$B1372,$A$2:$A1371,$A1372))))</f>
        <v>1.8518518518518545E-3</v>
      </c>
      <c r="K1372" s="6">
        <f t="shared" si="64"/>
        <v>5</v>
      </c>
      <c r="L1372" s="6" t="str">
        <f t="shared" si="65"/>
        <v>EARLY</v>
      </c>
      <c r="M1372" s="6" t="str">
        <f t="shared" si="63"/>
        <v>N</v>
      </c>
    </row>
    <row r="1373" spans="1:13" x14ac:dyDescent="0.25">
      <c r="A1373" t="s">
        <v>47</v>
      </c>
      <c r="B1373" s="92">
        <v>46142</v>
      </c>
      <c r="C1373" t="s">
        <v>119</v>
      </c>
      <c r="D1373">
        <v>25331</v>
      </c>
      <c r="E1373" s="76">
        <v>0.21535879629629628</v>
      </c>
      <c r="F1373" s="76">
        <v>0.2167476851851852</v>
      </c>
      <c r="G1373" s="2">
        <v>8.3333333333333329E-2</v>
      </c>
      <c r="H1373" s="77">
        <v>3.1481481481481482E-3</v>
      </c>
      <c r="J1373" s="79">
        <f>IF(IF(IF(_xlfn.MAXIFS($F$2:$F1372,$C$2:$C1372,$C1373,$B$2:$B1372,$B1373,$A$2:$A1372,$A1373)=0,"",$E1373-_xlfn.MAXIFS($F$2:$F1372,$C$2:$C1372,$C1373,$B$2:$B1372,$B1373,$A$2:$A1372,$A1373))&lt;0,0,IF(_xlfn.MAXIFS($F$2:$F1372,$C$2:$C1372,$C1373,$B$2:$B1372,$B1373,$A$2:$A1372,$A1373)=0,"",$E1373-_xlfn.MAXIFS($F$2:$F1372,$C$2:$C1372,$C1373,$B$2:$B1372,$B1373,$A$2:$A1372,$A1373)))&gt;0.25,"",IF(IF(_xlfn.MAXIFS($F$2:$F1372,$C$2:$C1372,$C1373,$B$2:$B1372,$B1373,$A$2:$A1372,$A1373)=0,"",$E1373-_xlfn.MAXIFS($F$2:$F1372,$C$2:$C1372,$C1373,$B$2:$B1372,$B1373,$A$2:$A1372,$A1373))&lt;0,0,IF(_xlfn.MAXIFS($F$2:$F1372,$C$2:$C1372,$C1373,$B$2:$B1372,$B1373,$A$2:$A1372,$A1373)=0,"",$E1373-_xlfn.MAXIFS($F$2:$F1372,$C$2:$C1372,$C1373,$B$2:$B1372,$B1373,$A$2:$A1372,$A1373))))</f>
        <v>3.1481481481481499E-3</v>
      </c>
      <c r="K1373" s="6">
        <f t="shared" si="64"/>
        <v>5</v>
      </c>
      <c r="L1373" s="6" t="str">
        <f t="shared" si="65"/>
        <v>EARLY</v>
      </c>
      <c r="M1373" s="6" t="str">
        <f t="shared" si="63"/>
        <v>N</v>
      </c>
    </row>
    <row r="1374" spans="1:13" x14ac:dyDescent="0.25">
      <c r="A1374" t="s">
        <v>47</v>
      </c>
      <c r="B1374" s="92">
        <v>46142</v>
      </c>
      <c r="C1374" t="s">
        <v>120</v>
      </c>
      <c r="D1374">
        <v>17332</v>
      </c>
      <c r="E1374" s="76">
        <v>0.21643518518518517</v>
      </c>
      <c r="F1374" s="76">
        <v>0.21712962962962962</v>
      </c>
      <c r="G1374" s="2">
        <v>4.1666666666666664E-2</v>
      </c>
      <c r="H1374" s="77">
        <v>1.8287037037037037E-3</v>
      </c>
      <c r="J1374" s="79">
        <f>IF(IF(IF(_xlfn.MAXIFS($F$2:$F1373,$C$2:$C1373,$C1374,$B$2:$B1373,$B1374,$A$2:$A1373,$A1374)=0,"",$E1374-_xlfn.MAXIFS($F$2:$F1373,$C$2:$C1373,$C1374,$B$2:$B1373,$B1374,$A$2:$A1373,$A1374))&lt;0,0,IF(_xlfn.MAXIFS($F$2:$F1373,$C$2:$C1373,$C1374,$B$2:$B1373,$B1374,$A$2:$A1373,$A1374)=0,"",$E1374-_xlfn.MAXIFS($F$2:$F1373,$C$2:$C1373,$C1374,$B$2:$B1373,$B1374,$A$2:$A1373,$A1374)))&gt;0.25,"",IF(IF(_xlfn.MAXIFS($F$2:$F1373,$C$2:$C1373,$C1374,$B$2:$B1373,$B1374,$A$2:$A1373,$A1374)=0,"",$E1374-_xlfn.MAXIFS($F$2:$F1373,$C$2:$C1373,$C1374,$B$2:$B1373,$B1374,$A$2:$A1373,$A1374))&lt;0,0,IF(_xlfn.MAXIFS($F$2:$F1373,$C$2:$C1373,$C1374,$B$2:$B1373,$B1374,$A$2:$A1373,$A1374)=0,"",$E1374-_xlfn.MAXIFS($F$2:$F1373,$C$2:$C1373,$C1374,$B$2:$B1373,$B1374,$A$2:$A1373,$A1374))))</f>
        <v>1.8287037037036935E-3</v>
      </c>
      <c r="K1374" s="6">
        <f t="shared" si="64"/>
        <v>5</v>
      </c>
      <c r="L1374" s="6" t="str">
        <f t="shared" si="65"/>
        <v>EARLY</v>
      </c>
      <c r="M1374" s="6" t="str">
        <f t="shared" si="63"/>
        <v>N</v>
      </c>
    </row>
    <row r="1375" spans="1:13" x14ac:dyDescent="0.25">
      <c r="A1375" t="s">
        <v>47</v>
      </c>
      <c r="B1375" s="92">
        <v>46142</v>
      </c>
      <c r="C1375" t="s">
        <v>119</v>
      </c>
      <c r="D1375">
        <v>17232</v>
      </c>
      <c r="E1375" s="76">
        <v>0.21883101851851852</v>
      </c>
      <c r="F1375" s="76">
        <v>0.22016203703703704</v>
      </c>
      <c r="G1375" s="2">
        <v>7.9861111111111105E-2</v>
      </c>
      <c r="H1375" s="77">
        <v>2.0833333333333333E-3</v>
      </c>
      <c r="J1375" s="79">
        <f>IF(IF(IF(_xlfn.MAXIFS($F$2:$F1374,$C$2:$C1374,$C1375,$B$2:$B1374,$B1375,$A$2:$A1374,$A1375)=0,"",$E1375-_xlfn.MAXIFS($F$2:$F1374,$C$2:$C1374,$C1375,$B$2:$B1374,$B1375,$A$2:$A1374,$A1375))&lt;0,0,IF(_xlfn.MAXIFS($F$2:$F1374,$C$2:$C1374,$C1375,$B$2:$B1374,$B1375,$A$2:$A1374,$A1375)=0,"",$E1375-_xlfn.MAXIFS($F$2:$F1374,$C$2:$C1374,$C1375,$B$2:$B1374,$B1375,$A$2:$A1374,$A1375)))&gt;0.25,"",IF(IF(_xlfn.MAXIFS($F$2:$F1374,$C$2:$C1374,$C1375,$B$2:$B1374,$B1375,$A$2:$A1374,$A1375)=0,"",$E1375-_xlfn.MAXIFS($F$2:$F1374,$C$2:$C1374,$C1375,$B$2:$B1374,$B1375,$A$2:$A1374,$A1375))&lt;0,0,IF(_xlfn.MAXIFS($F$2:$F1374,$C$2:$C1374,$C1375,$B$2:$B1374,$B1375,$A$2:$A1374,$A1375)=0,"",$E1375-_xlfn.MAXIFS($F$2:$F1374,$C$2:$C1374,$C1375,$B$2:$B1374,$B1375,$A$2:$A1374,$A1375))))</f>
        <v>2.0833333333333259E-3</v>
      </c>
      <c r="K1375" s="6">
        <f t="shared" si="64"/>
        <v>5</v>
      </c>
      <c r="L1375" s="6" t="str">
        <f t="shared" si="65"/>
        <v>EARLY</v>
      </c>
      <c r="M1375" s="6" t="str">
        <f t="shared" si="63"/>
        <v>N</v>
      </c>
    </row>
    <row r="1376" spans="1:13" x14ac:dyDescent="0.25">
      <c r="A1376" t="s">
        <v>47</v>
      </c>
      <c r="B1376" s="92">
        <v>46142</v>
      </c>
      <c r="C1376" t="s">
        <v>119</v>
      </c>
      <c r="D1376">
        <v>17332</v>
      </c>
      <c r="E1376" s="76">
        <v>0.2212962962962963</v>
      </c>
      <c r="F1376" s="76">
        <v>0.22268518518518518</v>
      </c>
      <c r="G1376" s="2">
        <v>8.3333333333333329E-2</v>
      </c>
      <c r="H1376" s="77">
        <v>1.1342592592592593E-3</v>
      </c>
      <c r="J1376" s="79">
        <f>IF(IF(IF(_xlfn.MAXIFS($F$2:$F1375,$C$2:$C1375,$C1376,$B$2:$B1375,$B1376,$A$2:$A1375,$A1376)=0,"",$E1376-_xlfn.MAXIFS($F$2:$F1375,$C$2:$C1375,$C1376,$B$2:$B1375,$B1376,$A$2:$A1375,$A1376))&lt;0,0,IF(_xlfn.MAXIFS($F$2:$F1375,$C$2:$C1375,$C1376,$B$2:$B1375,$B1376,$A$2:$A1375,$A1376)=0,"",$E1376-_xlfn.MAXIFS($F$2:$F1375,$C$2:$C1375,$C1376,$B$2:$B1375,$B1376,$A$2:$A1375,$A1376)))&gt;0.25,"",IF(IF(_xlfn.MAXIFS($F$2:$F1375,$C$2:$C1375,$C1376,$B$2:$B1375,$B1376,$A$2:$A1375,$A1376)=0,"",$E1376-_xlfn.MAXIFS($F$2:$F1375,$C$2:$C1375,$C1376,$B$2:$B1375,$B1376,$A$2:$A1375,$A1376))&lt;0,0,IF(_xlfn.MAXIFS($F$2:$F1375,$C$2:$C1375,$C1376,$B$2:$B1375,$B1376,$A$2:$A1375,$A1376)=0,"",$E1376-_xlfn.MAXIFS($F$2:$F1375,$C$2:$C1375,$C1376,$B$2:$B1375,$B1376,$A$2:$A1375,$A1376))))</f>
        <v>1.1342592592592515E-3</v>
      </c>
      <c r="K1376" s="6">
        <f t="shared" si="64"/>
        <v>5</v>
      </c>
      <c r="L1376" s="6" t="str">
        <f t="shared" si="65"/>
        <v>EARLY</v>
      </c>
      <c r="M1376" s="6" t="str">
        <f t="shared" si="63"/>
        <v>N</v>
      </c>
    </row>
    <row r="1377" spans="1:13" x14ac:dyDescent="0.25">
      <c r="A1377" t="s">
        <v>47</v>
      </c>
      <c r="B1377" s="92">
        <v>46142</v>
      </c>
      <c r="C1377" t="s">
        <v>120</v>
      </c>
      <c r="D1377">
        <v>25331</v>
      </c>
      <c r="E1377" s="76">
        <v>0.22131944444444446</v>
      </c>
      <c r="F1377" s="76">
        <v>0.22288194444444445</v>
      </c>
      <c r="G1377" s="2">
        <v>9.375E-2</v>
      </c>
      <c r="H1377" s="77">
        <v>4.1898148148148146E-3</v>
      </c>
      <c r="J1377" s="79">
        <f>IF(IF(IF(_xlfn.MAXIFS($F$2:$F1376,$C$2:$C1376,$C1377,$B$2:$B1376,$B1377,$A$2:$A1376,$A1377)=0,"",$E1377-_xlfn.MAXIFS($F$2:$F1376,$C$2:$C1376,$C1377,$B$2:$B1376,$B1377,$A$2:$A1376,$A1377))&lt;0,0,IF(_xlfn.MAXIFS($F$2:$F1376,$C$2:$C1376,$C1377,$B$2:$B1376,$B1377,$A$2:$A1376,$A1377)=0,"",$E1377-_xlfn.MAXIFS($F$2:$F1376,$C$2:$C1376,$C1377,$B$2:$B1376,$B1377,$A$2:$A1376,$A1377)))&gt;0.25,"",IF(IF(_xlfn.MAXIFS($F$2:$F1376,$C$2:$C1376,$C1377,$B$2:$B1376,$B1377,$A$2:$A1376,$A1377)=0,"",$E1377-_xlfn.MAXIFS($F$2:$F1376,$C$2:$C1376,$C1377,$B$2:$B1376,$B1377,$A$2:$A1376,$A1377))&lt;0,0,IF(_xlfn.MAXIFS($F$2:$F1376,$C$2:$C1376,$C1377,$B$2:$B1376,$B1377,$A$2:$A1376,$A1377)=0,"",$E1377-_xlfn.MAXIFS($F$2:$F1376,$C$2:$C1376,$C1377,$B$2:$B1376,$B1377,$A$2:$A1376,$A1377))))</f>
        <v>4.1898148148148406E-3</v>
      </c>
      <c r="K1377" s="6">
        <f t="shared" si="64"/>
        <v>5</v>
      </c>
      <c r="L1377" s="6" t="str">
        <f t="shared" si="65"/>
        <v>EARLY</v>
      </c>
      <c r="M1377" s="6" t="str">
        <f t="shared" si="63"/>
        <v>N</v>
      </c>
    </row>
    <row r="1378" spans="1:13" x14ac:dyDescent="0.25">
      <c r="A1378" t="s">
        <v>47</v>
      </c>
      <c r="B1378" s="92">
        <v>46142</v>
      </c>
      <c r="C1378" t="s">
        <v>120</v>
      </c>
      <c r="D1378">
        <v>17232</v>
      </c>
      <c r="E1378" s="76">
        <v>0.22403935185185186</v>
      </c>
      <c r="F1378" s="76">
        <v>0.22473379629629631</v>
      </c>
      <c r="G1378" s="2">
        <v>4.1666666666666664E-2</v>
      </c>
      <c r="H1378" s="77">
        <v>1.1574074074074073E-3</v>
      </c>
      <c r="J1378" s="79">
        <f>IF(IF(IF(_xlfn.MAXIFS($F$2:$F1377,$C$2:$C1377,$C1378,$B$2:$B1377,$B1378,$A$2:$A1377,$A1378)=0,"",$E1378-_xlfn.MAXIFS($F$2:$F1377,$C$2:$C1377,$C1378,$B$2:$B1377,$B1378,$A$2:$A1377,$A1378))&lt;0,0,IF(_xlfn.MAXIFS($F$2:$F1377,$C$2:$C1377,$C1378,$B$2:$B1377,$B1378,$A$2:$A1377,$A1378)=0,"",$E1378-_xlfn.MAXIFS($F$2:$F1377,$C$2:$C1377,$C1378,$B$2:$B1377,$B1378,$A$2:$A1377,$A1378)))&gt;0.25,"",IF(IF(_xlfn.MAXIFS($F$2:$F1377,$C$2:$C1377,$C1378,$B$2:$B1377,$B1378,$A$2:$A1377,$A1378)=0,"",$E1378-_xlfn.MAXIFS($F$2:$F1377,$C$2:$C1377,$C1378,$B$2:$B1377,$B1378,$A$2:$A1377,$A1378))&lt;0,0,IF(_xlfn.MAXIFS($F$2:$F1377,$C$2:$C1377,$C1378,$B$2:$B1377,$B1378,$A$2:$A1377,$A1378)=0,"",$E1378-_xlfn.MAXIFS($F$2:$F1377,$C$2:$C1377,$C1378,$B$2:$B1377,$B1378,$A$2:$A1377,$A1378))))</f>
        <v>1.1574074074074125E-3</v>
      </c>
      <c r="K1378" s="6">
        <f t="shared" si="64"/>
        <v>5</v>
      </c>
      <c r="L1378" s="6" t="str">
        <f t="shared" si="65"/>
        <v>EARLY</v>
      </c>
      <c r="M1378" s="6" t="str">
        <f t="shared" si="63"/>
        <v>N</v>
      </c>
    </row>
    <row r="1379" spans="1:13" x14ac:dyDescent="0.25">
      <c r="A1379" t="s">
        <v>47</v>
      </c>
      <c r="B1379" s="92">
        <v>46142</v>
      </c>
      <c r="C1379" t="s">
        <v>119</v>
      </c>
      <c r="D1379">
        <v>25331</v>
      </c>
      <c r="E1379" s="76">
        <v>0.22600694444444444</v>
      </c>
      <c r="F1379" s="76">
        <v>0.2272800925925926</v>
      </c>
      <c r="G1379" s="2">
        <v>7.6388888888888895E-2</v>
      </c>
      <c r="H1379" s="77">
        <v>3.3217592592592591E-3</v>
      </c>
      <c r="J1379" s="79">
        <f>IF(IF(IF(_xlfn.MAXIFS($F$2:$F1378,$C$2:$C1378,$C1379,$B$2:$B1378,$B1379,$A$2:$A1378,$A1379)=0,"",$E1379-_xlfn.MAXIFS($F$2:$F1378,$C$2:$C1378,$C1379,$B$2:$B1378,$B1379,$A$2:$A1378,$A1379))&lt;0,0,IF(_xlfn.MAXIFS($F$2:$F1378,$C$2:$C1378,$C1379,$B$2:$B1378,$B1379,$A$2:$A1378,$A1379)=0,"",$E1379-_xlfn.MAXIFS($F$2:$F1378,$C$2:$C1378,$C1379,$B$2:$B1378,$B1379,$A$2:$A1378,$A1379)))&gt;0.25,"",IF(IF(_xlfn.MAXIFS($F$2:$F1378,$C$2:$C1378,$C1379,$B$2:$B1378,$B1379,$A$2:$A1378,$A1379)=0,"",$E1379-_xlfn.MAXIFS($F$2:$F1378,$C$2:$C1378,$C1379,$B$2:$B1378,$B1379,$A$2:$A1378,$A1379))&lt;0,0,IF(_xlfn.MAXIFS($F$2:$F1378,$C$2:$C1378,$C1379,$B$2:$B1378,$B1379,$A$2:$A1378,$A1379)=0,"",$E1379-_xlfn.MAXIFS($F$2:$F1378,$C$2:$C1378,$C1379,$B$2:$B1378,$B1379,$A$2:$A1378,$A1379))))</f>
        <v>3.3217592592592604E-3</v>
      </c>
      <c r="K1379" s="6">
        <f t="shared" si="64"/>
        <v>5</v>
      </c>
      <c r="L1379" s="6" t="str">
        <f t="shared" si="65"/>
        <v>EARLY</v>
      </c>
      <c r="M1379" s="6" t="str">
        <f t="shared" si="63"/>
        <v>N</v>
      </c>
    </row>
    <row r="1380" spans="1:13" x14ac:dyDescent="0.25">
      <c r="A1380" t="s">
        <v>47</v>
      </c>
      <c r="B1380" s="92">
        <v>46142</v>
      </c>
      <c r="C1380" t="s">
        <v>120</v>
      </c>
      <c r="D1380">
        <v>17332</v>
      </c>
      <c r="E1380" s="76">
        <v>0.22638888888888889</v>
      </c>
      <c r="F1380" s="76">
        <v>0.22708333333333333</v>
      </c>
      <c r="G1380" s="2">
        <v>4.1666666666666664E-2</v>
      </c>
      <c r="H1380" s="77">
        <v>1.6550925925925926E-3</v>
      </c>
      <c r="J1380" s="79">
        <f>IF(IF(IF(_xlfn.MAXIFS($F$2:$F1379,$C$2:$C1379,$C1380,$B$2:$B1379,$B1380,$A$2:$A1379,$A1380)=0,"",$E1380-_xlfn.MAXIFS($F$2:$F1379,$C$2:$C1379,$C1380,$B$2:$B1379,$B1380,$A$2:$A1379,$A1380))&lt;0,0,IF(_xlfn.MAXIFS($F$2:$F1379,$C$2:$C1379,$C1380,$B$2:$B1379,$B1380,$A$2:$A1379,$A1380)=0,"",$E1380-_xlfn.MAXIFS($F$2:$F1379,$C$2:$C1379,$C1380,$B$2:$B1379,$B1380,$A$2:$A1379,$A1380)))&gt;0.25,"",IF(IF(_xlfn.MAXIFS($F$2:$F1379,$C$2:$C1379,$C1380,$B$2:$B1379,$B1380,$A$2:$A1379,$A1380)=0,"",$E1380-_xlfn.MAXIFS($F$2:$F1379,$C$2:$C1379,$C1380,$B$2:$B1379,$B1380,$A$2:$A1379,$A1380))&lt;0,0,IF(_xlfn.MAXIFS($F$2:$F1379,$C$2:$C1379,$C1380,$B$2:$B1379,$B1380,$A$2:$A1379,$A1380)=0,"",$E1380-_xlfn.MAXIFS($F$2:$F1379,$C$2:$C1379,$C1380,$B$2:$B1379,$B1380,$A$2:$A1379,$A1380))))</f>
        <v>1.655092592592583E-3</v>
      </c>
      <c r="K1380" s="6">
        <f t="shared" si="64"/>
        <v>5</v>
      </c>
      <c r="L1380" s="6" t="str">
        <f t="shared" si="65"/>
        <v>EARLY</v>
      </c>
      <c r="M1380" s="6" t="str">
        <f t="shared" si="63"/>
        <v>N</v>
      </c>
    </row>
    <row r="1381" spans="1:13" x14ac:dyDescent="0.25">
      <c r="A1381" t="s">
        <v>47</v>
      </c>
      <c r="B1381" s="92">
        <v>46142</v>
      </c>
      <c r="C1381" t="s">
        <v>119</v>
      </c>
      <c r="D1381">
        <v>17232</v>
      </c>
      <c r="E1381" s="76">
        <v>0.22953703703703704</v>
      </c>
      <c r="F1381" s="76">
        <v>0.23081018518518517</v>
      </c>
      <c r="G1381" s="2">
        <v>7.6388888888888895E-2</v>
      </c>
      <c r="H1381" s="77">
        <v>2.2569444444444442E-3</v>
      </c>
      <c r="J1381" s="79">
        <f>IF(IF(IF(_xlfn.MAXIFS($F$2:$F1380,$C$2:$C1380,$C1381,$B$2:$B1380,$B1381,$A$2:$A1380,$A1381)=0,"",$E1381-_xlfn.MAXIFS($F$2:$F1380,$C$2:$C1380,$C1381,$B$2:$B1380,$B1381,$A$2:$A1380,$A1381))&lt;0,0,IF(_xlfn.MAXIFS($F$2:$F1380,$C$2:$C1380,$C1381,$B$2:$B1380,$B1381,$A$2:$A1380,$A1381)=0,"",$E1381-_xlfn.MAXIFS($F$2:$F1380,$C$2:$C1380,$C1381,$B$2:$B1380,$B1381,$A$2:$A1380,$A1381)))&gt;0.25,"",IF(IF(_xlfn.MAXIFS($F$2:$F1380,$C$2:$C1380,$C1381,$B$2:$B1380,$B1381,$A$2:$A1380,$A1381)=0,"",$E1381-_xlfn.MAXIFS($F$2:$F1380,$C$2:$C1380,$C1381,$B$2:$B1380,$B1381,$A$2:$A1380,$A1381))&lt;0,0,IF(_xlfn.MAXIFS($F$2:$F1380,$C$2:$C1380,$C1381,$B$2:$B1380,$B1381,$A$2:$A1380,$A1381)=0,"",$E1381-_xlfn.MAXIFS($F$2:$F1380,$C$2:$C1380,$C1381,$B$2:$B1380,$B1381,$A$2:$A1380,$A1381))))</f>
        <v>2.2569444444444364E-3</v>
      </c>
      <c r="K1381" s="6">
        <f t="shared" si="64"/>
        <v>5</v>
      </c>
      <c r="L1381" s="6" t="str">
        <f t="shared" si="65"/>
        <v>LATE</v>
      </c>
      <c r="M1381" s="6" t="str">
        <f t="shared" si="63"/>
        <v>N</v>
      </c>
    </row>
    <row r="1382" spans="1:13" x14ac:dyDescent="0.25">
      <c r="A1382" t="s">
        <v>47</v>
      </c>
      <c r="B1382" s="92">
        <v>46142</v>
      </c>
      <c r="C1382" t="s">
        <v>120</v>
      </c>
      <c r="D1382">
        <v>25331</v>
      </c>
      <c r="E1382" s="76">
        <v>0.23225694444444445</v>
      </c>
      <c r="F1382" s="76">
        <v>0.233125</v>
      </c>
      <c r="G1382" s="2">
        <v>5.2083333333333336E-2</v>
      </c>
      <c r="H1382" s="77">
        <v>5.1736111111111115E-3</v>
      </c>
      <c r="J1382" s="79">
        <f>IF(IF(IF(_xlfn.MAXIFS($F$2:$F1381,$C$2:$C1381,$C1382,$B$2:$B1381,$B1382,$A$2:$A1381,$A1382)=0,"",$E1382-_xlfn.MAXIFS($F$2:$F1381,$C$2:$C1381,$C1382,$B$2:$B1381,$B1382,$A$2:$A1381,$A1382))&lt;0,0,IF(_xlfn.MAXIFS($F$2:$F1381,$C$2:$C1381,$C1382,$B$2:$B1381,$B1382,$A$2:$A1381,$A1382)=0,"",$E1382-_xlfn.MAXIFS($F$2:$F1381,$C$2:$C1381,$C1382,$B$2:$B1381,$B1382,$A$2:$A1381,$A1382)))&gt;0.25,"",IF(IF(_xlfn.MAXIFS($F$2:$F1381,$C$2:$C1381,$C1382,$B$2:$B1381,$B1382,$A$2:$A1381,$A1382)=0,"",$E1382-_xlfn.MAXIFS($F$2:$F1381,$C$2:$C1381,$C1382,$B$2:$B1381,$B1382,$A$2:$A1381,$A1382))&lt;0,0,IF(_xlfn.MAXIFS($F$2:$F1381,$C$2:$C1381,$C1382,$B$2:$B1381,$B1382,$A$2:$A1381,$A1382)=0,"",$E1382-_xlfn.MAXIFS($F$2:$F1381,$C$2:$C1381,$C1382,$B$2:$B1381,$B1382,$A$2:$A1381,$A1382))))</f>
        <v>5.1736111111111149E-3</v>
      </c>
      <c r="K1382" s="6">
        <f t="shared" si="64"/>
        <v>5</v>
      </c>
      <c r="L1382" s="6" t="str">
        <f t="shared" si="65"/>
        <v>LATE</v>
      </c>
      <c r="M1382" s="6" t="str">
        <f t="shared" si="63"/>
        <v>N</v>
      </c>
    </row>
    <row r="1383" spans="1:13" x14ac:dyDescent="0.25">
      <c r="A1383" t="s">
        <v>47</v>
      </c>
      <c r="B1383" s="92">
        <v>46142</v>
      </c>
      <c r="C1383" t="s">
        <v>119</v>
      </c>
      <c r="D1383">
        <v>17332</v>
      </c>
      <c r="E1383" s="76">
        <v>0.23229166666666667</v>
      </c>
      <c r="F1383" s="76">
        <v>0.23368055555555556</v>
      </c>
      <c r="G1383" s="2">
        <v>8.3333333333333329E-2</v>
      </c>
      <c r="H1383" s="77">
        <v>1.4814814814814814E-3</v>
      </c>
      <c r="J1383" s="79">
        <f>IF(IF(IF(_xlfn.MAXIFS($F$2:$F1382,$C$2:$C1382,$C1383,$B$2:$B1382,$B1383,$A$2:$A1382,$A1383)=0,"",$E1383-_xlfn.MAXIFS($F$2:$F1382,$C$2:$C1382,$C1383,$B$2:$B1382,$B1383,$A$2:$A1382,$A1383))&lt;0,0,IF(_xlfn.MAXIFS($F$2:$F1382,$C$2:$C1382,$C1383,$B$2:$B1382,$B1383,$A$2:$A1382,$A1383)=0,"",$E1383-_xlfn.MAXIFS($F$2:$F1382,$C$2:$C1382,$C1383,$B$2:$B1382,$B1383,$A$2:$A1382,$A1383)))&gt;0.25,"",IF(IF(_xlfn.MAXIFS($F$2:$F1382,$C$2:$C1382,$C1383,$B$2:$B1382,$B1383,$A$2:$A1382,$A1383)=0,"",$E1383-_xlfn.MAXIFS($F$2:$F1382,$C$2:$C1382,$C1383,$B$2:$B1382,$B1383,$A$2:$A1382,$A1383))&lt;0,0,IF(_xlfn.MAXIFS($F$2:$F1382,$C$2:$C1382,$C1383,$B$2:$B1382,$B1383,$A$2:$A1382,$A1383)=0,"",$E1383-_xlfn.MAXIFS($F$2:$F1382,$C$2:$C1382,$C1383,$B$2:$B1382,$B1383,$A$2:$A1382,$A1383))))</f>
        <v>1.4814814814815003E-3</v>
      </c>
      <c r="K1383" s="6">
        <f t="shared" si="64"/>
        <v>5</v>
      </c>
      <c r="L1383" s="6" t="str">
        <f t="shared" si="65"/>
        <v>LATE</v>
      </c>
      <c r="M1383" s="6" t="str">
        <f t="shared" si="63"/>
        <v>N</v>
      </c>
    </row>
    <row r="1384" spans="1:13" x14ac:dyDescent="0.25">
      <c r="A1384" t="s">
        <v>47</v>
      </c>
      <c r="B1384" s="92">
        <v>46142</v>
      </c>
      <c r="C1384" t="s">
        <v>120</v>
      </c>
      <c r="D1384">
        <v>17232</v>
      </c>
      <c r="E1384" s="76">
        <v>0.23474537037037038</v>
      </c>
      <c r="F1384" s="76">
        <v>0.23532407407407407</v>
      </c>
      <c r="G1384" s="2">
        <v>3.4722222222222224E-2</v>
      </c>
      <c r="H1384" s="77">
        <v>1.6203703703703703E-3</v>
      </c>
      <c r="J1384" s="79">
        <f>IF(IF(IF(_xlfn.MAXIFS($F$2:$F1383,$C$2:$C1383,$C1384,$B$2:$B1383,$B1384,$A$2:$A1383,$A1384)=0,"",$E1384-_xlfn.MAXIFS($F$2:$F1383,$C$2:$C1383,$C1384,$B$2:$B1383,$B1384,$A$2:$A1383,$A1384))&lt;0,0,IF(_xlfn.MAXIFS($F$2:$F1383,$C$2:$C1383,$C1384,$B$2:$B1383,$B1384,$A$2:$A1383,$A1384)=0,"",$E1384-_xlfn.MAXIFS($F$2:$F1383,$C$2:$C1383,$C1384,$B$2:$B1383,$B1384,$A$2:$A1383,$A1384)))&gt;0.25,"",IF(IF(_xlfn.MAXIFS($F$2:$F1383,$C$2:$C1383,$C1384,$B$2:$B1383,$B1384,$A$2:$A1383,$A1384)=0,"",$E1384-_xlfn.MAXIFS($F$2:$F1383,$C$2:$C1383,$C1384,$B$2:$B1383,$B1384,$A$2:$A1383,$A1384))&lt;0,0,IF(_xlfn.MAXIFS($F$2:$F1383,$C$2:$C1383,$C1384,$B$2:$B1383,$B1384,$A$2:$A1383,$A1384)=0,"",$E1384-_xlfn.MAXIFS($F$2:$F1383,$C$2:$C1383,$C1384,$B$2:$B1383,$B1384,$A$2:$A1383,$A1384))))</f>
        <v>1.6203703703703831E-3</v>
      </c>
      <c r="K1384" s="6">
        <f t="shared" si="64"/>
        <v>5</v>
      </c>
      <c r="L1384" s="6" t="str">
        <f t="shared" si="65"/>
        <v>LATE</v>
      </c>
      <c r="M1384" s="6" t="str">
        <f t="shared" si="63"/>
        <v>N</v>
      </c>
    </row>
    <row r="1385" spans="1:13" x14ac:dyDescent="0.25">
      <c r="A1385" t="s">
        <v>47</v>
      </c>
      <c r="B1385" s="92">
        <v>46142</v>
      </c>
      <c r="C1385" t="s">
        <v>119</v>
      </c>
      <c r="D1385">
        <v>25331</v>
      </c>
      <c r="E1385" s="76">
        <v>0.23769675925925926</v>
      </c>
      <c r="F1385" s="76">
        <v>0.23931712962962962</v>
      </c>
      <c r="G1385" s="2">
        <v>9.7222222222222224E-2</v>
      </c>
      <c r="H1385" s="77">
        <v>4.0162037037037041E-3</v>
      </c>
      <c r="J1385" s="79">
        <f>IF(IF(IF(_xlfn.MAXIFS($F$2:$F1384,$C$2:$C1384,$C1385,$B$2:$B1384,$B1385,$A$2:$A1384,$A1385)=0,"",$E1385-_xlfn.MAXIFS($F$2:$F1384,$C$2:$C1384,$C1385,$B$2:$B1384,$B1385,$A$2:$A1384,$A1385))&lt;0,0,IF(_xlfn.MAXIFS($F$2:$F1384,$C$2:$C1384,$C1385,$B$2:$B1384,$B1385,$A$2:$A1384,$A1385)=0,"",$E1385-_xlfn.MAXIFS($F$2:$F1384,$C$2:$C1384,$C1385,$B$2:$B1384,$B1385,$A$2:$A1384,$A1385)))&gt;0.25,"",IF(IF(_xlfn.MAXIFS($F$2:$F1384,$C$2:$C1384,$C1385,$B$2:$B1384,$B1385,$A$2:$A1384,$A1385)=0,"",$E1385-_xlfn.MAXIFS($F$2:$F1384,$C$2:$C1384,$C1385,$B$2:$B1384,$B1385,$A$2:$A1384,$A1385))&lt;0,0,IF(_xlfn.MAXIFS($F$2:$F1384,$C$2:$C1384,$C1385,$B$2:$B1384,$B1385,$A$2:$A1384,$A1385)=0,"",$E1385-_xlfn.MAXIFS($F$2:$F1384,$C$2:$C1384,$C1385,$B$2:$B1384,$B1385,$A$2:$A1384,$A1385))))</f>
        <v>4.0162037037037024E-3</v>
      </c>
      <c r="K1385" s="6">
        <f t="shared" si="64"/>
        <v>5</v>
      </c>
      <c r="L1385" s="6" t="str">
        <f t="shared" si="65"/>
        <v>LATE</v>
      </c>
      <c r="M1385" s="6" t="str">
        <f t="shared" si="63"/>
        <v>N</v>
      </c>
    </row>
    <row r="1386" spans="1:13" x14ac:dyDescent="0.25">
      <c r="A1386" t="s">
        <v>47</v>
      </c>
      <c r="B1386" s="92">
        <v>46142</v>
      </c>
      <c r="C1386" t="s">
        <v>120</v>
      </c>
      <c r="D1386">
        <v>17332</v>
      </c>
      <c r="E1386" s="76">
        <v>0.23854166666666668</v>
      </c>
      <c r="F1386" s="76">
        <v>0.23923611111111112</v>
      </c>
      <c r="G1386" s="2">
        <v>4.1666666666666664E-2</v>
      </c>
      <c r="H1386" s="77">
        <v>3.2175925925925926E-3</v>
      </c>
      <c r="J1386" s="79">
        <f>IF(IF(IF(_xlfn.MAXIFS($F$2:$F1385,$C$2:$C1385,$C1386,$B$2:$B1385,$B1386,$A$2:$A1385,$A1386)=0,"",$E1386-_xlfn.MAXIFS($F$2:$F1385,$C$2:$C1385,$C1386,$B$2:$B1385,$B1386,$A$2:$A1385,$A1386))&lt;0,0,IF(_xlfn.MAXIFS($F$2:$F1385,$C$2:$C1385,$C1386,$B$2:$B1385,$B1386,$A$2:$A1385,$A1386)=0,"",$E1386-_xlfn.MAXIFS($F$2:$F1385,$C$2:$C1385,$C1386,$B$2:$B1385,$B1386,$A$2:$A1385,$A1386)))&gt;0.25,"",IF(IF(_xlfn.MAXIFS($F$2:$F1385,$C$2:$C1385,$C1386,$B$2:$B1385,$B1386,$A$2:$A1385,$A1386)=0,"",$E1386-_xlfn.MAXIFS($F$2:$F1385,$C$2:$C1385,$C1386,$B$2:$B1385,$B1386,$A$2:$A1385,$A1386))&lt;0,0,IF(_xlfn.MAXIFS($F$2:$F1385,$C$2:$C1385,$C1386,$B$2:$B1385,$B1386,$A$2:$A1385,$A1386)=0,"",$E1386-_xlfn.MAXIFS($F$2:$F1385,$C$2:$C1385,$C1386,$B$2:$B1385,$B1386,$A$2:$A1385,$A1386))))</f>
        <v>3.2175925925926052E-3</v>
      </c>
      <c r="K1386" s="6">
        <f t="shared" si="64"/>
        <v>5</v>
      </c>
      <c r="L1386" s="6" t="str">
        <f t="shared" si="65"/>
        <v>LATE</v>
      </c>
      <c r="M1386" s="6" t="str">
        <f t="shared" si="63"/>
        <v>N</v>
      </c>
    </row>
    <row r="1387" spans="1:13" x14ac:dyDescent="0.25">
      <c r="A1387" t="s">
        <v>47</v>
      </c>
      <c r="B1387" s="92">
        <v>46142</v>
      </c>
      <c r="C1387" t="s">
        <v>119</v>
      </c>
      <c r="D1387">
        <v>17232</v>
      </c>
      <c r="E1387" s="76">
        <v>0.24111111111111111</v>
      </c>
      <c r="F1387" s="76">
        <v>0.2429050925925926</v>
      </c>
      <c r="G1387" s="2">
        <v>0.1076388888888889</v>
      </c>
      <c r="H1387" s="77">
        <v>1.7939814814814815E-3</v>
      </c>
      <c r="J1387" s="79">
        <f>IF(IF(IF(_xlfn.MAXIFS($F$2:$F1386,$C$2:$C1386,$C1387,$B$2:$B1386,$B1387,$A$2:$A1386,$A1387)=0,"",$E1387-_xlfn.MAXIFS($F$2:$F1386,$C$2:$C1386,$C1387,$B$2:$B1386,$B1387,$A$2:$A1386,$A1387))&lt;0,0,IF(_xlfn.MAXIFS($F$2:$F1386,$C$2:$C1386,$C1387,$B$2:$B1386,$B1387,$A$2:$A1386,$A1387)=0,"",$E1387-_xlfn.MAXIFS($F$2:$F1386,$C$2:$C1386,$C1387,$B$2:$B1386,$B1387,$A$2:$A1386,$A1387)))&gt;0.25,"",IF(IF(_xlfn.MAXIFS($F$2:$F1386,$C$2:$C1386,$C1387,$B$2:$B1386,$B1387,$A$2:$A1386,$A1387)=0,"",$E1387-_xlfn.MAXIFS($F$2:$F1386,$C$2:$C1386,$C1387,$B$2:$B1386,$B1387,$A$2:$A1386,$A1387))&lt;0,0,IF(_xlfn.MAXIFS($F$2:$F1386,$C$2:$C1386,$C1387,$B$2:$B1386,$B1387,$A$2:$A1386,$A1387)=0,"",$E1387-_xlfn.MAXIFS($F$2:$F1386,$C$2:$C1386,$C1387,$B$2:$B1386,$B1387,$A$2:$A1386,$A1387))))</f>
        <v>1.7939814814814936E-3</v>
      </c>
      <c r="K1387" s="6">
        <f t="shared" si="64"/>
        <v>5</v>
      </c>
      <c r="L1387" s="6" t="str">
        <f t="shared" si="65"/>
        <v>LATE</v>
      </c>
      <c r="M1387" s="6" t="str">
        <f t="shared" si="63"/>
        <v>N</v>
      </c>
    </row>
    <row r="1388" spans="1:13" x14ac:dyDescent="0.25">
      <c r="A1388" t="s">
        <v>47</v>
      </c>
      <c r="B1388" s="92">
        <v>46142</v>
      </c>
      <c r="C1388" t="s">
        <v>120</v>
      </c>
      <c r="D1388">
        <v>25331</v>
      </c>
      <c r="E1388" s="76">
        <v>0.24406249999999999</v>
      </c>
      <c r="F1388" s="76">
        <v>0.24498842592592593</v>
      </c>
      <c r="G1388" s="2">
        <v>5.5555555555555552E-2</v>
      </c>
      <c r="H1388" s="77">
        <v>4.8263888888888887E-3</v>
      </c>
      <c r="J1388" s="79">
        <f>IF(IF(IF(_xlfn.MAXIFS($F$2:$F1387,$C$2:$C1387,$C1388,$B$2:$B1387,$B1388,$A$2:$A1387,$A1388)=0,"",$E1388-_xlfn.MAXIFS($F$2:$F1387,$C$2:$C1387,$C1388,$B$2:$B1387,$B1388,$A$2:$A1387,$A1388))&lt;0,0,IF(_xlfn.MAXIFS($F$2:$F1387,$C$2:$C1387,$C1388,$B$2:$B1387,$B1388,$A$2:$A1387,$A1388)=0,"",$E1388-_xlfn.MAXIFS($F$2:$F1387,$C$2:$C1387,$C1388,$B$2:$B1387,$B1388,$A$2:$A1387,$A1388)))&gt;0.25,"",IF(IF(_xlfn.MAXIFS($F$2:$F1387,$C$2:$C1387,$C1388,$B$2:$B1387,$B1388,$A$2:$A1387,$A1388)=0,"",$E1388-_xlfn.MAXIFS($F$2:$F1387,$C$2:$C1387,$C1388,$B$2:$B1387,$B1388,$A$2:$A1387,$A1388))&lt;0,0,IF(_xlfn.MAXIFS($F$2:$F1387,$C$2:$C1387,$C1388,$B$2:$B1387,$B1388,$A$2:$A1387,$A1388)=0,"",$E1388-_xlfn.MAXIFS($F$2:$F1387,$C$2:$C1387,$C1388,$B$2:$B1387,$B1388,$A$2:$A1387,$A1388))))</f>
        <v>4.8263888888888662E-3</v>
      </c>
      <c r="K1388" s="6">
        <f t="shared" si="64"/>
        <v>5</v>
      </c>
      <c r="L1388" s="6" t="str">
        <f t="shared" si="65"/>
        <v>LATE</v>
      </c>
      <c r="M1388" s="6" t="str">
        <f t="shared" si="63"/>
        <v>N</v>
      </c>
    </row>
    <row r="1389" spans="1:13" x14ac:dyDescent="0.25">
      <c r="A1389" t="s">
        <v>47</v>
      </c>
      <c r="B1389" s="92">
        <v>46142</v>
      </c>
      <c r="C1389" t="s">
        <v>119</v>
      </c>
      <c r="D1389">
        <v>17332</v>
      </c>
      <c r="E1389" s="76">
        <v>0.24438657407407408</v>
      </c>
      <c r="F1389" s="76">
        <v>0.24600694444444443</v>
      </c>
      <c r="G1389" s="2">
        <v>9.7222222222222224E-2</v>
      </c>
      <c r="H1389" s="77">
        <v>1.4814814814814814E-3</v>
      </c>
      <c r="J1389" s="79">
        <f>IF(IF(IF(_xlfn.MAXIFS($F$2:$F1388,$C$2:$C1388,$C1389,$B$2:$B1388,$B1389,$A$2:$A1388,$A1389)=0,"",$E1389-_xlfn.MAXIFS($F$2:$F1388,$C$2:$C1388,$C1389,$B$2:$B1388,$B1389,$A$2:$A1388,$A1389))&lt;0,0,IF(_xlfn.MAXIFS($F$2:$F1388,$C$2:$C1388,$C1389,$B$2:$B1388,$B1389,$A$2:$A1388,$A1389)=0,"",$E1389-_xlfn.MAXIFS($F$2:$F1388,$C$2:$C1388,$C1389,$B$2:$B1388,$B1389,$A$2:$A1388,$A1389)))&gt;0.25,"",IF(IF(_xlfn.MAXIFS($F$2:$F1388,$C$2:$C1388,$C1389,$B$2:$B1388,$B1389,$A$2:$A1388,$A1389)=0,"",$E1389-_xlfn.MAXIFS($F$2:$F1388,$C$2:$C1388,$C1389,$B$2:$B1388,$B1389,$A$2:$A1388,$A1389))&lt;0,0,IF(_xlfn.MAXIFS($F$2:$F1388,$C$2:$C1388,$C1389,$B$2:$B1388,$B1389,$A$2:$A1388,$A1389)=0,"",$E1389-_xlfn.MAXIFS($F$2:$F1388,$C$2:$C1388,$C1389,$B$2:$B1388,$B1389,$A$2:$A1388,$A1389))))</f>
        <v>1.4814814814814725E-3</v>
      </c>
      <c r="K1389" s="6">
        <f t="shared" si="64"/>
        <v>5</v>
      </c>
      <c r="L1389" s="6" t="str">
        <f t="shared" si="65"/>
        <v>LATE</v>
      </c>
      <c r="M1389" s="6" t="str">
        <f t="shared" si="63"/>
        <v>N</v>
      </c>
    </row>
    <row r="1390" spans="1:13" x14ac:dyDescent="0.25">
      <c r="A1390" t="s">
        <v>47</v>
      </c>
      <c r="B1390" s="92">
        <v>46142</v>
      </c>
      <c r="C1390" t="s">
        <v>120</v>
      </c>
      <c r="D1390">
        <v>17232</v>
      </c>
      <c r="E1390" s="76">
        <v>0.24748842592592593</v>
      </c>
      <c r="F1390" s="76">
        <v>0.24829861111111112</v>
      </c>
      <c r="G1390" s="2">
        <v>4.8611111111111112E-2</v>
      </c>
      <c r="H1390" s="77">
        <v>2.5000000000000001E-3</v>
      </c>
      <c r="J1390" s="79">
        <f>IF(IF(IF(_xlfn.MAXIFS($F$2:$F1389,$C$2:$C1389,$C1390,$B$2:$B1389,$B1390,$A$2:$A1389,$A1390)=0,"",$E1390-_xlfn.MAXIFS($F$2:$F1389,$C$2:$C1389,$C1390,$B$2:$B1389,$B1390,$A$2:$A1389,$A1390))&lt;0,0,IF(_xlfn.MAXIFS($F$2:$F1389,$C$2:$C1389,$C1390,$B$2:$B1389,$B1390,$A$2:$A1389,$A1390)=0,"",$E1390-_xlfn.MAXIFS($F$2:$F1389,$C$2:$C1389,$C1390,$B$2:$B1389,$B1390,$A$2:$A1389,$A1390)))&gt;0.25,"",IF(IF(_xlfn.MAXIFS($F$2:$F1389,$C$2:$C1389,$C1390,$B$2:$B1389,$B1390,$A$2:$A1389,$A1390)=0,"",$E1390-_xlfn.MAXIFS($F$2:$F1389,$C$2:$C1389,$C1390,$B$2:$B1389,$B1390,$A$2:$A1389,$A1390))&lt;0,0,IF(_xlfn.MAXIFS($F$2:$F1389,$C$2:$C1389,$C1390,$B$2:$B1389,$B1390,$A$2:$A1389,$A1390)=0,"",$E1390-_xlfn.MAXIFS($F$2:$F1389,$C$2:$C1389,$C1390,$B$2:$B1389,$B1390,$A$2:$A1389,$A1390))))</f>
        <v>2.5000000000000022E-3</v>
      </c>
      <c r="K1390" s="6">
        <f t="shared" si="64"/>
        <v>5</v>
      </c>
      <c r="L1390" s="6" t="str">
        <f t="shared" si="65"/>
        <v>LATE</v>
      </c>
      <c r="M1390" s="6" t="str">
        <f t="shared" si="63"/>
        <v>N</v>
      </c>
    </row>
    <row r="1391" spans="1:13" x14ac:dyDescent="0.25">
      <c r="A1391" t="s">
        <v>47</v>
      </c>
      <c r="B1391" s="92">
        <v>46142</v>
      </c>
      <c r="C1391" t="s">
        <v>120</v>
      </c>
      <c r="D1391">
        <v>17332</v>
      </c>
      <c r="E1391" s="76">
        <v>0.24988425925925925</v>
      </c>
      <c r="F1391" s="76">
        <v>0.25063657407407408</v>
      </c>
      <c r="G1391" s="2">
        <v>4.5138888888888888E-2</v>
      </c>
      <c r="H1391" s="77">
        <v>1.5856481481481481E-3</v>
      </c>
      <c r="J1391" s="79">
        <f>IF(IF(IF(_xlfn.MAXIFS($F$2:$F1390,$C$2:$C1390,$C1391,$B$2:$B1390,$B1391,$A$2:$A1390,$A1391)=0,"",$E1391-_xlfn.MAXIFS($F$2:$F1390,$C$2:$C1390,$C1391,$B$2:$B1390,$B1391,$A$2:$A1390,$A1391))&lt;0,0,IF(_xlfn.MAXIFS($F$2:$F1390,$C$2:$C1390,$C1391,$B$2:$B1390,$B1391,$A$2:$A1390,$A1391)=0,"",$E1391-_xlfn.MAXIFS($F$2:$F1390,$C$2:$C1390,$C1391,$B$2:$B1390,$B1391,$A$2:$A1390,$A1391)))&gt;0.25,"",IF(IF(_xlfn.MAXIFS($F$2:$F1390,$C$2:$C1390,$C1391,$B$2:$B1390,$B1391,$A$2:$A1390,$A1391)=0,"",$E1391-_xlfn.MAXIFS($F$2:$F1390,$C$2:$C1390,$C1391,$B$2:$B1390,$B1391,$A$2:$A1390,$A1391))&lt;0,0,IF(_xlfn.MAXIFS($F$2:$F1390,$C$2:$C1390,$C1391,$B$2:$B1390,$B1391,$A$2:$A1390,$A1391)=0,"",$E1391-_xlfn.MAXIFS($F$2:$F1390,$C$2:$C1390,$C1391,$B$2:$B1390,$B1391,$A$2:$A1390,$A1391))))</f>
        <v>1.5856481481481277E-3</v>
      </c>
      <c r="K1391" s="6">
        <f t="shared" si="64"/>
        <v>5</v>
      </c>
      <c r="L1391" s="6" t="str">
        <f t="shared" si="65"/>
        <v>LATE</v>
      </c>
      <c r="M1391" s="6" t="str">
        <f t="shared" si="63"/>
        <v>N</v>
      </c>
    </row>
    <row r="1392" spans="1:13" x14ac:dyDescent="0.25">
      <c r="A1392" t="s">
        <v>47</v>
      </c>
      <c r="B1392" s="92">
        <v>46142</v>
      </c>
      <c r="C1392" t="s">
        <v>119</v>
      </c>
      <c r="D1392">
        <v>18232</v>
      </c>
      <c r="E1392" s="76">
        <v>0.25193287037037038</v>
      </c>
      <c r="F1392" s="76">
        <v>0.2525115740740741</v>
      </c>
      <c r="G1392" s="2">
        <v>3.4722222222222224E-2</v>
      </c>
      <c r="H1392" s="77">
        <v>5.9259259259259256E-3</v>
      </c>
      <c r="J1392" s="79">
        <f>IF(IF(IF(_xlfn.MAXIFS($F$2:$F1391,$C$2:$C1391,$C1392,$B$2:$B1391,$B1392,$A$2:$A1391,$A1392)=0,"",$E1392-_xlfn.MAXIFS($F$2:$F1391,$C$2:$C1391,$C1392,$B$2:$B1391,$B1392,$A$2:$A1391,$A1392))&lt;0,0,IF(_xlfn.MAXIFS($F$2:$F1391,$C$2:$C1391,$C1392,$B$2:$B1391,$B1392,$A$2:$A1391,$A1392)=0,"",$E1392-_xlfn.MAXIFS($F$2:$F1391,$C$2:$C1391,$C1392,$B$2:$B1391,$B1392,$A$2:$A1391,$A1392)))&gt;0.25,"",IF(IF(_xlfn.MAXIFS($F$2:$F1391,$C$2:$C1391,$C1392,$B$2:$B1391,$B1392,$A$2:$A1391,$A1392)=0,"",$E1392-_xlfn.MAXIFS($F$2:$F1391,$C$2:$C1391,$C1392,$B$2:$B1391,$B1392,$A$2:$A1391,$A1392))&lt;0,0,IF(_xlfn.MAXIFS($F$2:$F1391,$C$2:$C1391,$C1392,$B$2:$B1391,$B1392,$A$2:$A1391,$A1392)=0,"",$E1392-_xlfn.MAXIFS($F$2:$F1391,$C$2:$C1391,$C1392,$B$2:$B1391,$B1392,$A$2:$A1391,$A1392))))</f>
        <v>5.9259259259259456E-3</v>
      </c>
      <c r="K1392" s="6">
        <f t="shared" si="64"/>
        <v>6</v>
      </c>
      <c r="L1392" s="6" t="str">
        <f t="shared" si="65"/>
        <v>EARLY</v>
      </c>
      <c r="M1392" s="6" t="str">
        <f t="shared" si="63"/>
        <v>N</v>
      </c>
    </row>
    <row r="1393" spans="1:13" x14ac:dyDescent="0.25">
      <c r="A1393" t="s">
        <v>47</v>
      </c>
      <c r="B1393" s="92">
        <v>46142</v>
      </c>
      <c r="C1393" t="s">
        <v>119</v>
      </c>
      <c r="D1393">
        <v>18132</v>
      </c>
      <c r="E1393" s="76">
        <v>0.25215277777777778</v>
      </c>
      <c r="F1393" s="76">
        <v>0.25394675925925925</v>
      </c>
      <c r="G1393" s="2">
        <v>0.1076388888888889</v>
      </c>
      <c r="H1393" s="77">
        <v>0</v>
      </c>
      <c r="J1393" s="79">
        <f>IF(IF(IF(_xlfn.MAXIFS($F$2:$F1392,$C$2:$C1392,$C1393,$B$2:$B1392,$B1393,$A$2:$A1392,$A1393)=0,"",$E1393-_xlfn.MAXIFS($F$2:$F1392,$C$2:$C1392,$C1393,$B$2:$B1392,$B1393,$A$2:$A1392,$A1393))&lt;0,0,IF(_xlfn.MAXIFS($F$2:$F1392,$C$2:$C1392,$C1393,$B$2:$B1392,$B1393,$A$2:$A1392,$A1393)=0,"",$E1393-_xlfn.MAXIFS($F$2:$F1392,$C$2:$C1392,$C1393,$B$2:$B1392,$B1393,$A$2:$A1392,$A1393)))&gt;0.25,"",IF(IF(_xlfn.MAXIFS($F$2:$F1392,$C$2:$C1392,$C1393,$B$2:$B1392,$B1393,$A$2:$A1392,$A1393)=0,"",$E1393-_xlfn.MAXIFS($F$2:$F1392,$C$2:$C1392,$C1393,$B$2:$B1392,$B1393,$A$2:$A1392,$A1393))&lt;0,0,IF(_xlfn.MAXIFS($F$2:$F1392,$C$2:$C1392,$C1393,$B$2:$B1392,$B1393,$A$2:$A1392,$A1393)=0,"",$E1393-_xlfn.MAXIFS($F$2:$F1392,$C$2:$C1392,$C1393,$B$2:$B1392,$B1393,$A$2:$A1392,$A1393))))</f>
        <v>0</v>
      </c>
      <c r="K1393" s="6">
        <f t="shared" si="64"/>
        <v>6</v>
      </c>
      <c r="L1393" s="6" t="str">
        <f t="shared" si="65"/>
        <v>EARLY</v>
      </c>
      <c r="M1393" s="6" t="str">
        <f t="shared" si="63"/>
        <v>N</v>
      </c>
    </row>
    <row r="1394" spans="1:13" x14ac:dyDescent="0.25">
      <c r="A1394" t="s">
        <v>47</v>
      </c>
      <c r="B1394" s="92">
        <v>46142</v>
      </c>
      <c r="C1394" t="s">
        <v>119</v>
      </c>
      <c r="D1394">
        <v>25331</v>
      </c>
      <c r="E1394" s="76">
        <v>0.255</v>
      </c>
      <c r="F1394" s="76">
        <v>0.25656250000000003</v>
      </c>
      <c r="G1394" s="2">
        <v>9.375E-2</v>
      </c>
      <c r="H1394" s="77">
        <v>1.0532407407407407E-3</v>
      </c>
      <c r="J1394" s="79">
        <f>IF(IF(IF(_xlfn.MAXIFS($F$2:$F1393,$C$2:$C1393,$C1394,$B$2:$B1393,$B1394,$A$2:$A1393,$A1394)=0,"",$E1394-_xlfn.MAXIFS($F$2:$F1393,$C$2:$C1393,$C1394,$B$2:$B1393,$B1394,$A$2:$A1393,$A1394))&lt;0,0,IF(_xlfn.MAXIFS($F$2:$F1393,$C$2:$C1393,$C1394,$B$2:$B1393,$B1394,$A$2:$A1393,$A1394)=0,"",$E1394-_xlfn.MAXIFS($F$2:$F1393,$C$2:$C1393,$C1394,$B$2:$B1393,$B1394,$A$2:$A1393,$A1394)))&gt;0.25,"",IF(IF(_xlfn.MAXIFS($F$2:$F1393,$C$2:$C1393,$C1394,$B$2:$B1393,$B1394,$A$2:$A1393,$A1394)=0,"",$E1394-_xlfn.MAXIFS($F$2:$F1393,$C$2:$C1393,$C1394,$B$2:$B1393,$B1394,$A$2:$A1393,$A1394))&lt;0,0,IF(_xlfn.MAXIFS($F$2:$F1393,$C$2:$C1393,$C1394,$B$2:$B1393,$B1394,$A$2:$A1393,$A1394)=0,"",$E1394-_xlfn.MAXIFS($F$2:$F1393,$C$2:$C1393,$C1394,$B$2:$B1393,$B1394,$A$2:$A1393,$A1394))))</f>
        <v>1.0532407407407574E-3</v>
      </c>
      <c r="K1394" s="6">
        <f t="shared" si="64"/>
        <v>6</v>
      </c>
      <c r="L1394" s="6" t="str">
        <f t="shared" si="65"/>
        <v>EARLY</v>
      </c>
      <c r="M1394" s="6" t="str">
        <f t="shared" si="63"/>
        <v>N</v>
      </c>
    </row>
    <row r="1395" spans="1:13" x14ac:dyDescent="0.25">
      <c r="A1395" t="s">
        <v>47</v>
      </c>
      <c r="B1395" s="92">
        <v>46142</v>
      </c>
      <c r="C1395" t="s">
        <v>119</v>
      </c>
      <c r="D1395">
        <v>20431</v>
      </c>
      <c r="E1395" s="76">
        <v>0.25657407407407407</v>
      </c>
      <c r="F1395" s="76">
        <v>0.25877314814814817</v>
      </c>
      <c r="G1395" s="2">
        <v>0.13194444444444445</v>
      </c>
      <c r="H1395" s="77">
        <v>1.1574074074074073E-5</v>
      </c>
      <c r="J1395" s="79">
        <f>IF(IF(IF(_xlfn.MAXIFS($F$2:$F1394,$C$2:$C1394,$C1395,$B$2:$B1394,$B1395,$A$2:$A1394,$A1395)=0,"",$E1395-_xlfn.MAXIFS($F$2:$F1394,$C$2:$C1394,$C1395,$B$2:$B1394,$B1395,$A$2:$A1394,$A1395))&lt;0,0,IF(_xlfn.MAXIFS($F$2:$F1394,$C$2:$C1394,$C1395,$B$2:$B1394,$B1395,$A$2:$A1394,$A1395)=0,"",$E1395-_xlfn.MAXIFS($F$2:$F1394,$C$2:$C1394,$C1395,$B$2:$B1394,$B1395,$A$2:$A1394,$A1395)))&gt;0.25,"",IF(IF(_xlfn.MAXIFS($F$2:$F1394,$C$2:$C1394,$C1395,$B$2:$B1394,$B1395,$A$2:$A1394,$A1395)=0,"",$E1395-_xlfn.MAXIFS($F$2:$F1394,$C$2:$C1394,$C1395,$B$2:$B1394,$B1395,$A$2:$A1394,$A1395))&lt;0,0,IF(_xlfn.MAXIFS($F$2:$F1394,$C$2:$C1394,$C1395,$B$2:$B1394,$B1395,$A$2:$A1394,$A1395)=0,"",$E1395-_xlfn.MAXIFS($F$2:$F1394,$C$2:$C1394,$C1395,$B$2:$B1394,$B1395,$A$2:$A1394,$A1395))))</f>
        <v>1.1574074074038876E-5</v>
      </c>
      <c r="K1395" s="6">
        <f t="shared" si="64"/>
        <v>6</v>
      </c>
      <c r="L1395" s="6" t="str">
        <f t="shared" si="65"/>
        <v>EARLY</v>
      </c>
      <c r="M1395" s="6" t="str">
        <f t="shared" si="63"/>
        <v>N</v>
      </c>
    </row>
    <row r="1396" spans="1:13" x14ac:dyDescent="0.25">
      <c r="A1396" t="s">
        <v>47</v>
      </c>
      <c r="B1396" s="92">
        <v>46142</v>
      </c>
      <c r="C1396" t="s">
        <v>120</v>
      </c>
      <c r="D1396">
        <v>18232</v>
      </c>
      <c r="E1396" s="76">
        <v>0.25754629629629627</v>
      </c>
      <c r="F1396" s="76">
        <v>0.25841435185185185</v>
      </c>
      <c r="G1396" s="2">
        <v>5.2083333333333336E-2</v>
      </c>
      <c r="H1396" s="77">
        <v>6.9097222222222225E-3</v>
      </c>
      <c r="J1396" s="79">
        <f>IF(IF(IF(_xlfn.MAXIFS($F$2:$F1395,$C$2:$C1395,$C1396,$B$2:$B1395,$B1396,$A$2:$A1395,$A1396)=0,"",$E1396-_xlfn.MAXIFS($F$2:$F1395,$C$2:$C1395,$C1396,$B$2:$B1395,$B1396,$A$2:$A1395,$A1396))&lt;0,0,IF(_xlfn.MAXIFS($F$2:$F1395,$C$2:$C1395,$C1396,$B$2:$B1395,$B1396,$A$2:$A1395,$A1396)=0,"",$E1396-_xlfn.MAXIFS($F$2:$F1395,$C$2:$C1395,$C1396,$B$2:$B1395,$B1396,$A$2:$A1395,$A1396)))&gt;0.25,"",IF(IF(_xlfn.MAXIFS($F$2:$F1395,$C$2:$C1395,$C1396,$B$2:$B1395,$B1396,$A$2:$A1395,$A1396)=0,"",$E1396-_xlfn.MAXIFS($F$2:$F1395,$C$2:$C1395,$C1396,$B$2:$B1395,$B1396,$A$2:$A1395,$A1396))&lt;0,0,IF(_xlfn.MAXIFS($F$2:$F1395,$C$2:$C1395,$C1396,$B$2:$B1395,$B1396,$A$2:$A1395,$A1396)=0,"",$E1396-_xlfn.MAXIFS($F$2:$F1395,$C$2:$C1395,$C1396,$B$2:$B1395,$B1396,$A$2:$A1395,$A1396))))</f>
        <v>6.9097222222221921E-3</v>
      </c>
      <c r="K1396" s="6">
        <f t="shared" si="64"/>
        <v>6</v>
      </c>
      <c r="L1396" s="6" t="str">
        <f t="shared" si="65"/>
        <v>EARLY</v>
      </c>
      <c r="M1396" s="6" t="str">
        <f t="shared" si="63"/>
        <v>N</v>
      </c>
    </row>
    <row r="1397" spans="1:13" x14ac:dyDescent="0.25">
      <c r="A1397" t="s">
        <v>47</v>
      </c>
      <c r="B1397" s="92">
        <v>46142</v>
      </c>
      <c r="C1397" t="s">
        <v>120</v>
      </c>
      <c r="D1397">
        <v>18132</v>
      </c>
      <c r="E1397" s="76">
        <v>0.25828703703703704</v>
      </c>
      <c r="F1397" s="76">
        <v>0.25903935185185184</v>
      </c>
      <c r="G1397" s="2">
        <v>4.5138888888888888E-2</v>
      </c>
      <c r="H1397" s="77">
        <v>0</v>
      </c>
      <c r="J1397" s="79">
        <f>IF(IF(IF(_xlfn.MAXIFS($F$2:$F1396,$C$2:$C1396,$C1397,$B$2:$B1396,$B1397,$A$2:$A1396,$A1397)=0,"",$E1397-_xlfn.MAXIFS($F$2:$F1396,$C$2:$C1396,$C1397,$B$2:$B1396,$B1397,$A$2:$A1396,$A1397))&lt;0,0,IF(_xlfn.MAXIFS($F$2:$F1396,$C$2:$C1396,$C1397,$B$2:$B1396,$B1397,$A$2:$A1396,$A1397)=0,"",$E1397-_xlfn.MAXIFS($F$2:$F1396,$C$2:$C1396,$C1397,$B$2:$B1396,$B1397,$A$2:$A1396,$A1397)))&gt;0.25,"",IF(IF(_xlfn.MAXIFS($F$2:$F1396,$C$2:$C1396,$C1397,$B$2:$B1396,$B1397,$A$2:$A1396,$A1397)=0,"",$E1397-_xlfn.MAXIFS($F$2:$F1396,$C$2:$C1396,$C1397,$B$2:$B1396,$B1397,$A$2:$A1396,$A1397))&lt;0,0,IF(_xlfn.MAXIFS($F$2:$F1396,$C$2:$C1396,$C1397,$B$2:$B1396,$B1397,$A$2:$A1396,$A1397)=0,"",$E1397-_xlfn.MAXIFS($F$2:$F1396,$C$2:$C1396,$C1397,$B$2:$B1396,$B1397,$A$2:$A1396,$A1397))))</f>
        <v>0</v>
      </c>
      <c r="K1397" s="6">
        <f t="shared" si="64"/>
        <v>6</v>
      </c>
      <c r="L1397" s="6" t="str">
        <f t="shared" si="65"/>
        <v>EARLY</v>
      </c>
      <c r="M1397" s="6" t="str">
        <f t="shared" si="63"/>
        <v>N</v>
      </c>
    </row>
    <row r="1398" spans="1:13" x14ac:dyDescent="0.25">
      <c r="A1398" t="s">
        <v>47</v>
      </c>
      <c r="B1398" s="92">
        <v>46142</v>
      </c>
      <c r="C1398" t="s">
        <v>119</v>
      </c>
      <c r="D1398">
        <v>14432</v>
      </c>
      <c r="E1398" s="76">
        <v>0.25891203703703702</v>
      </c>
      <c r="F1398" s="76">
        <v>0.26093749999999999</v>
      </c>
      <c r="G1398" s="2">
        <v>0.12152777777777778</v>
      </c>
      <c r="H1398" s="77">
        <v>1.3888888888888889E-4</v>
      </c>
      <c r="J1398" s="79">
        <f>IF(IF(IF(_xlfn.MAXIFS($F$2:$F1397,$C$2:$C1397,$C1398,$B$2:$B1397,$B1398,$A$2:$A1397,$A1398)=0,"",$E1398-_xlfn.MAXIFS($F$2:$F1397,$C$2:$C1397,$C1398,$B$2:$B1397,$B1398,$A$2:$A1397,$A1398))&lt;0,0,IF(_xlfn.MAXIFS($F$2:$F1397,$C$2:$C1397,$C1398,$B$2:$B1397,$B1398,$A$2:$A1397,$A1398)=0,"",$E1398-_xlfn.MAXIFS($F$2:$F1397,$C$2:$C1397,$C1398,$B$2:$B1397,$B1398,$A$2:$A1397,$A1398)))&gt;0.25,"",IF(IF(_xlfn.MAXIFS($F$2:$F1397,$C$2:$C1397,$C1398,$B$2:$B1397,$B1398,$A$2:$A1397,$A1398)=0,"",$E1398-_xlfn.MAXIFS($F$2:$F1397,$C$2:$C1397,$C1398,$B$2:$B1397,$B1398,$A$2:$A1397,$A1398))&lt;0,0,IF(_xlfn.MAXIFS($F$2:$F1397,$C$2:$C1397,$C1398,$B$2:$B1397,$B1398,$A$2:$A1397,$A1398)=0,"",$E1398-_xlfn.MAXIFS($F$2:$F1397,$C$2:$C1397,$C1398,$B$2:$B1397,$B1398,$A$2:$A1397,$A1398))))</f>
        <v>1.3888888888885509E-4</v>
      </c>
      <c r="K1398" s="6">
        <f t="shared" si="64"/>
        <v>6</v>
      </c>
      <c r="L1398" s="6" t="str">
        <f t="shared" si="65"/>
        <v>EARLY</v>
      </c>
      <c r="M1398" s="6" t="str">
        <f t="shared" si="63"/>
        <v>N</v>
      </c>
    </row>
    <row r="1399" spans="1:13" x14ac:dyDescent="0.25">
      <c r="A1399" t="s">
        <v>47</v>
      </c>
      <c r="B1399" s="92">
        <v>46142</v>
      </c>
      <c r="C1399" t="s">
        <v>119</v>
      </c>
      <c r="D1399">
        <v>17232</v>
      </c>
      <c r="E1399" s="76">
        <v>0.26074074074074072</v>
      </c>
      <c r="F1399" s="76">
        <v>0.26322916666666668</v>
      </c>
      <c r="G1399" s="2">
        <v>0.14930555555555555</v>
      </c>
      <c r="H1399" s="77">
        <v>0</v>
      </c>
      <c r="J1399" s="79">
        <f>IF(IF(IF(_xlfn.MAXIFS($F$2:$F1398,$C$2:$C1398,$C1399,$B$2:$B1398,$B1399,$A$2:$A1398,$A1399)=0,"",$E1399-_xlfn.MAXIFS($F$2:$F1398,$C$2:$C1398,$C1399,$B$2:$B1398,$B1399,$A$2:$A1398,$A1399))&lt;0,0,IF(_xlfn.MAXIFS($F$2:$F1398,$C$2:$C1398,$C1399,$B$2:$B1398,$B1399,$A$2:$A1398,$A1399)=0,"",$E1399-_xlfn.MAXIFS($F$2:$F1398,$C$2:$C1398,$C1399,$B$2:$B1398,$B1399,$A$2:$A1398,$A1399)))&gt;0.25,"",IF(IF(_xlfn.MAXIFS($F$2:$F1398,$C$2:$C1398,$C1399,$B$2:$B1398,$B1399,$A$2:$A1398,$A1399)=0,"",$E1399-_xlfn.MAXIFS($F$2:$F1398,$C$2:$C1398,$C1399,$B$2:$B1398,$B1399,$A$2:$A1398,$A1399))&lt;0,0,IF(_xlfn.MAXIFS($F$2:$F1398,$C$2:$C1398,$C1399,$B$2:$B1398,$B1399,$A$2:$A1398,$A1399)=0,"",$E1399-_xlfn.MAXIFS($F$2:$F1398,$C$2:$C1398,$C1399,$B$2:$B1398,$B1399,$A$2:$A1398,$A1399))))</f>
        <v>0</v>
      </c>
      <c r="K1399" s="6">
        <f t="shared" si="64"/>
        <v>6</v>
      </c>
      <c r="L1399" s="6" t="str">
        <f t="shared" si="65"/>
        <v>EARLY</v>
      </c>
      <c r="M1399" s="6" t="str">
        <f t="shared" si="63"/>
        <v>N</v>
      </c>
    </row>
    <row r="1400" spans="1:13" x14ac:dyDescent="0.25">
      <c r="A1400" t="s">
        <v>47</v>
      </c>
      <c r="B1400" s="92">
        <v>46142</v>
      </c>
      <c r="C1400" t="s">
        <v>120</v>
      </c>
      <c r="D1400">
        <v>25331</v>
      </c>
      <c r="E1400" s="76">
        <v>0.26171296296296298</v>
      </c>
      <c r="F1400" s="76">
        <v>0.26258101851851851</v>
      </c>
      <c r="G1400" s="2">
        <v>5.2083333333333336E-2</v>
      </c>
      <c r="H1400" s="77">
        <v>2.673611111111111E-3</v>
      </c>
      <c r="J1400" s="79">
        <f>IF(IF(IF(_xlfn.MAXIFS($F$2:$F1399,$C$2:$C1399,$C1400,$B$2:$B1399,$B1400,$A$2:$A1399,$A1400)=0,"",$E1400-_xlfn.MAXIFS($F$2:$F1399,$C$2:$C1399,$C1400,$B$2:$B1399,$B1400,$A$2:$A1399,$A1400))&lt;0,0,IF(_xlfn.MAXIFS($F$2:$F1399,$C$2:$C1399,$C1400,$B$2:$B1399,$B1400,$A$2:$A1399,$A1400)=0,"",$E1400-_xlfn.MAXIFS($F$2:$F1399,$C$2:$C1399,$C1400,$B$2:$B1399,$B1400,$A$2:$A1399,$A1400)))&gt;0.25,"",IF(IF(_xlfn.MAXIFS($F$2:$F1399,$C$2:$C1399,$C1400,$B$2:$B1399,$B1400,$A$2:$A1399,$A1400)=0,"",$E1400-_xlfn.MAXIFS($F$2:$F1399,$C$2:$C1399,$C1400,$B$2:$B1399,$B1400,$A$2:$A1399,$A1400))&lt;0,0,IF(_xlfn.MAXIFS($F$2:$F1399,$C$2:$C1399,$C1400,$B$2:$B1399,$B1400,$A$2:$A1399,$A1400)=0,"",$E1400-_xlfn.MAXIFS($F$2:$F1399,$C$2:$C1399,$C1400,$B$2:$B1399,$B1400,$A$2:$A1399,$A1400))))</f>
        <v>2.6736111111111405E-3</v>
      </c>
      <c r="K1400" s="6">
        <f t="shared" si="64"/>
        <v>6</v>
      </c>
      <c r="L1400" s="6" t="str">
        <f t="shared" si="65"/>
        <v>EARLY</v>
      </c>
      <c r="M1400" s="6" t="str">
        <f t="shared" si="63"/>
        <v>N</v>
      </c>
    </row>
    <row r="1401" spans="1:13" x14ac:dyDescent="0.25">
      <c r="A1401" t="s">
        <v>47</v>
      </c>
      <c r="B1401" s="92">
        <v>46142</v>
      </c>
      <c r="C1401" t="s">
        <v>119</v>
      </c>
      <c r="D1401">
        <v>17332</v>
      </c>
      <c r="E1401" s="76">
        <v>0.26222222222222225</v>
      </c>
      <c r="F1401" s="76">
        <v>0.26459490740740743</v>
      </c>
      <c r="G1401" s="2">
        <v>0.1423611111111111</v>
      </c>
      <c r="H1401" s="77">
        <v>0</v>
      </c>
      <c r="J1401" s="79">
        <f>IF(IF(IF(_xlfn.MAXIFS($F$2:$F1400,$C$2:$C1400,$C1401,$B$2:$B1400,$B1401,$A$2:$A1400,$A1401)=0,"",$E1401-_xlfn.MAXIFS($F$2:$F1400,$C$2:$C1400,$C1401,$B$2:$B1400,$B1401,$A$2:$A1400,$A1401))&lt;0,0,IF(_xlfn.MAXIFS($F$2:$F1400,$C$2:$C1400,$C1401,$B$2:$B1400,$B1401,$A$2:$A1400,$A1401)=0,"",$E1401-_xlfn.MAXIFS($F$2:$F1400,$C$2:$C1400,$C1401,$B$2:$B1400,$B1401,$A$2:$A1400,$A1401)))&gt;0.25,"",IF(IF(_xlfn.MAXIFS($F$2:$F1400,$C$2:$C1400,$C1401,$B$2:$B1400,$B1401,$A$2:$A1400,$A1401)=0,"",$E1401-_xlfn.MAXIFS($F$2:$F1400,$C$2:$C1400,$C1401,$B$2:$B1400,$B1401,$A$2:$A1400,$A1401))&lt;0,0,IF(_xlfn.MAXIFS($F$2:$F1400,$C$2:$C1400,$C1401,$B$2:$B1400,$B1401,$A$2:$A1400,$A1401)=0,"",$E1401-_xlfn.MAXIFS($F$2:$F1400,$C$2:$C1400,$C1401,$B$2:$B1400,$B1401,$A$2:$A1400,$A1401))))</f>
        <v>0</v>
      </c>
      <c r="K1401" s="6">
        <f t="shared" si="64"/>
        <v>6</v>
      </c>
      <c r="L1401" s="6" t="str">
        <f t="shared" si="65"/>
        <v>EARLY</v>
      </c>
      <c r="M1401" s="6" t="str">
        <f t="shared" si="63"/>
        <v>N</v>
      </c>
    </row>
    <row r="1402" spans="1:13" x14ac:dyDescent="0.25">
      <c r="A1402" t="s">
        <v>47</v>
      </c>
      <c r="B1402" s="92">
        <v>46142</v>
      </c>
      <c r="C1402" t="s">
        <v>120</v>
      </c>
      <c r="D1402">
        <v>20431</v>
      </c>
      <c r="E1402" s="76">
        <v>0.26374999999999998</v>
      </c>
      <c r="F1402" s="76">
        <v>0.26479166666666665</v>
      </c>
      <c r="G1402" s="2">
        <v>6.25E-2</v>
      </c>
      <c r="H1402" s="77">
        <v>1.1689814814814816E-3</v>
      </c>
      <c r="J1402" s="79">
        <f>IF(IF(IF(_xlfn.MAXIFS($F$2:$F1401,$C$2:$C1401,$C1402,$B$2:$B1401,$B1402,$A$2:$A1401,$A1402)=0,"",$E1402-_xlfn.MAXIFS($F$2:$F1401,$C$2:$C1401,$C1402,$B$2:$B1401,$B1402,$A$2:$A1401,$A1402))&lt;0,0,IF(_xlfn.MAXIFS($F$2:$F1401,$C$2:$C1401,$C1402,$B$2:$B1401,$B1402,$A$2:$A1401,$A1402)=0,"",$E1402-_xlfn.MAXIFS($F$2:$F1401,$C$2:$C1401,$C1402,$B$2:$B1401,$B1402,$A$2:$A1401,$A1402)))&gt;0.25,"",IF(IF(_xlfn.MAXIFS($F$2:$F1401,$C$2:$C1401,$C1402,$B$2:$B1401,$B1402,$A$2:$A1401,$A1402)=0,"",$E1402-_xlfn.MAXIFS($F$2:$F1401,$C$2:$C1401,$C1402,$B$2:$B1401,$B1402,$A$2:$A1401,$A1402))&lt;0,0,IF(_xlfn.MAXIFS($F$2:$F1401,$C$2:$C1401,$C1402,$B$2:$B1401,$B1402,$A$2:$A1401,$A1402)=0,"",$E1402-_xlfn.MAXIFS($F$2:$F1401,$C$2:$C1401,$C1402,$B$2:$B1401,$B1402,$A$2:$A1401,$A1402))))</f>
        <v>1.1689814814814792E-3</v>
      </c>
      <c r="K1402" s="6">
        <f t="shared" si="64"/>
        <v>6</v>
      </c>
      <c r="L1402" s="6" t="str">
        <f t="shared" si="65"/>
        <v>EARLY</v>
      </c>
      <c r="M1402" s="6" t="str">
        <f t="shared" si="63"/>
        <v>N</v>
      </c>
    </row>
    <row r="1403" spans="1:13" x14ac:dyDescent="0.25">
      <c r="A1403" t="s">
        <v>47</v>
      </c>
      <c r="B1403" s="92">
        <v>46142</v>
      </c>
      <c r="C1403" t="s">
        <v>119</v>
      </c>
      <c r="D1403">
        <v>18232</v>
      </c>
      <c r="E1403" s="76">
        <v>0.26512731481481483</v>
      </c>
      <c r="F1403" s="76">
        <v>0.26709490740740743</v>
      </c>
      <c r="G1403" s="2">
        <v>0.11805555555555555</v>
      </c>
      <c r="H1403" s="77">
        <v>5.3240740740740744E-4</v>
      </c>
      <c r="J1403" s="79">
        <f>IF(IF(IF(_xlfn.MAXIFS($F$2:$F1402,$C$2:$C1402,$C1403,$B$2:$B1402,$B1403,$A$2:$A1402,$A1403)=0,"",$E1403-_xlfn.MAXIFS($F$2:$F1402,$C$2:$C1402,$C1403,$B$2:$B1402,$B1403,$A$2:$A1402,$A1403))&lt;0,0,IF(_xlfn.MAXIFS($F$2:$F1402,$C$2:$C1402,$C1403,$B$2:$B1402,$B1403,$A$2:$A1402,$A1403)=0,"",$E1403-_xlfn.MAXIFS($F$2:$F1402,$C$2:$C1402,$C1403,$B$2:$B1402,$B1403,$A$2:$A1402,$A1403)))&gt;0.25,"",IF(IF(_xlfn.MAXIFS($F$2:$F1402,$C$2:$C1402,$C1403,$B$2:$B1402,$B1403,$A$2:$A1402,$A1403)=0,"",$E1403-_xlfn.MAXIFS($F$2:$F1402,$C$2:$C1402,$C1403,$B$2:$B1402,$B1403,$A$2:$A1402,$A1403))&lt;0,0,IF(_xlfn.MAXIFS($F$2:$F1402,$C$2:$C1402,$C1403,$B$2:$B1402,$B1403,$A$2:$A1402,$A1403)=0,"",$E1403-_xlfn.MAXIFS($F$2:$F1402,$C$2:$C1402,$C1403,$B$2:$B1402,$B1403,$A$2:$A1402,$A1403))))</f>
        <v>5.3240740740739811E-4</v>
      </c>
      <c r="K1403" s="6">
        <f t="shared" si="64"/>
        <v>6</v>
      </c>
      <c r="L1403" s="6" t="str">
        <f t="shared" si="65"/>
        <v>EARLY</v>
      </c>
      <c r="M1403" s="6" t="str">
        <f t="shared" si="63"/>
        <v>N</v>
      </c>
    </row>
    <row r="1404" spans="1:13" x14ac:dyDescent="0.25">
      <c r="A1404" t="s">
        <v>47</v>
      </c>
      <c r="B1404" s="92">
        <v>46142</v>
      </c>
      <c r="C1404" t="s">
        <v>120</v>
      </c>
      <c r="D1404">
        <v>14432</v>
      </c>
      <c r="E1404" s="76">
        <v>0.26565972222222223</v>
      </c>
      <c r="F1404" s="76">
        <v>0.26653935185185185</v>
      </c>
      <c r="G1404" s="2">
        <v>5.2777777777777778E-2</v>
      </c>
      <c r="H1404" s="77">
        <v>8.6805555555555551E-4</v>
      </c>
      <c r="J1404" s="79">
        <f>IF(IF(IF(_xlfn.MAXIFS($F$2:$F1403,$C$2:$C1403,$C1404,$B$2:$B1403,$B1404,$A$2:$A1403,$A1404)=0,"",$E1404-_xlfn.MAXIFS($F$2:$F1403,$C$2:$C1403,$C1404,$B$2:$B1403,$B1404,$A$2:$A1403,$A1404))&lt;0,0,IF(_xlfn.MAXIFS($F$2:$F1403,$C$2:$C1403,$C1404,$B$2:$B1403,$B1404,$A$2:$A1403,$A1404)=0,"",$E1404-_xlfn.MAXIFS($F$2:$F1403,$C$2:$C1403,$C1404,$B$2:$B1403,$B1404,$A$2:$A1403,$A1404)))&gt;0.25,"",IF(IF(_xlfn.MAXIFS($F$2:$F1403,$C$2:$C1403,$C1404,$B$2:$B1403,$B1404,$A$2:$A1403,$A1404)=0,"",$E1404-_xlfn.MAXIFS($F$2:$F1403,$C$2:$C1403,$C1404,$B$2:$B1403,$B1404,$A$2:$A1403,$A1404))&lt;0,0,IF(_xlfn.MAXIFS($F$2:$F1403,$C$2:$C1403,$C1404,$B$2:$B1403,$B1404,$A$2:$A1403,$A1404)=0,"",$E1404-_xlfn.MAXIFS($F$2:$F1403,$C$2:$C1403,$C1404,$B$2:$B1403,$B1404,$A$2:$A1403,$A1404))))</f>
        <v>8.6805555555558023E-4</v>
      </c>
      <c r="K1404" s="6">
        <f t="shared" si="64"/>
        <v>6</v>
      </c>
      <c r="L1404" s="6" t="str">
        <f t="shared" si="65"/>
        <v>EARLY</v>
      </c>
      <c r="M1404" s="6" t="str">
        <f t="shared" si="63"/>
        <v>N</v>
      </c>
    </row>
    <row r="1405" spans="1:13" x14ac:dyDescent="0.25">
      <c r="A1405" t="s">
        <v>47</v>
      </c>
      <c r="B1405" s="92">
        <v>46142</v>
      </c>
      <c r="C1405" t="s">
        <v>119</v>
      </c>
      <c r="D1405">
        <v>18132</v>
      </c>
      <c r="E1405" s="76">
        <v>0.26627314814814818</v>
      </c>
      <c r="F1405" s="76">
        <v>0.26899305555555558</v>
      </c>
      <c r="G1405" s="2">
        <v>0.16319444444444445</v>
      </c>
      <c r="H1405" s="77">
        <v>0</v>
      </c>
      <c r="J1405" s="79">
        <f>IF(IF(IF(_xlfn.MAXIFS($F$2:$F1404,$C$2:$C1404,$C1405,$B$2:$B1404,$B1405,$A$2:$A1404,$A1405)=0,"",$E1405-_xlfn.MAXIFS($F$2:$F1404,$C$2:$C1404,$C1405,$B$2:$B1404,$B1405,$A$2:$A1404,$A1405))&lt;0,0,IF(_xlfn.MAXIFS($F$2:$F1404,$C$2:$C1404,$C1405,$B$2:$B1404,$B1405,$A$2:$A1404,$A1405)=0,"",$E1405-_xlfn.MAXIFS($F$2:$F1404,$C$2:$C1404,$C1405,$B$2:$B1404,$B1405,$A$2:$A1404,$A1405)))&gt;0.25,"",IF(IF(_xlfn.MAXIFS($F$2:$F1404,$C$2:$C1404,$C1405,$B$2:$B1404,$B1405,$A$2:$A1404,$A1405)=0,"",$E1405-_xlfn.MAXIFS($F$2:$F1404,$C$2:$C1404,$C1405,$B$2:$B1404,$B1405,$A$2:$A1404,$A1405))&lt;0,0,IF(_xlfn.MAXIFS($F$2:$F1404,$C$2:$C1404,$C1405,$B$2:$B1404,$B1405,$A$2:$A1404,$A1405)=0,"",$E1405-_xlfn.MAXIFS($F$2:$F1404,$C$2:$C1404,$C1405,$B$2:$B1404,$B1405,$A$2:$A1404,$A1405))))</f>
        <v>0</v>
      </c>
      <c r="K1405" s="6">
        <f t="shared" si="64"/>
        <v>6</v>
      </c>
      <c r="L1405" s="6" t="str">
        <f t="shared" si="65"/>
        <v>EARLY</v>
      </c>
      <c r="M1405" s="6" t="str">
        <f t="shared" si="63"/>
        <v>N</v>
      </c>
    </row>
    <row r="1406" spans="1:13" x14ac:dyDescent="0.25">
      <c r="A1406" t="s">
        <v>47</v>
      </c>
      <c r="B1406" s="92">
        <v>46142</v>
      </c>
      <c r="C1406" t="s">
        <v>120</v>
      </c>
      <c r="D1406">
        <v>17232</v>
      </c>
      <c r="E1406" s="76">
        <v>0.26855324074074072</v>
      </c>
      <c r="F1406" s="76">
        <v>0.2696527777777778</v>
      </c>
      <c r="G1406" s="2">
        <v>6.5972222222222224E-2</v>
      </c>
      <c r="H1406" s="77">
        <v>2.0138888888888888E-3</v>
      </c>
      <c r="J1406" s="79">
        <f>IF(IF(IF(_xlfn.MAXIFS($F$2:$F1405,$C$2:$C1405,$C1406,$B$2:$B1405,$B1406,$A$2:$A1405,$A1406)=0,"",$E1406-_xlfn.MAXIFS($F$2:$F1405,$C$2:$C1405,$C1406,$B$2:$B1405,$B1406,$A$2:$A1405,$A1406))&lt;0,0,IF(_xlfn.MAXIFS($F$2:$F1405,$C$2:$C1405,$C1406,$B$2:$B1405,$B1406,$A$2:$A1405,$A1406)=0,"",$E1406-_xlfn.MAXIFS($F$2:$F1405,$C$2:$C1405,$C1406,$B$2:$B1405,$B1406,$A$2:$A1405,$A1406)))&gt;0.25,"",IF(IF(_xlfn.MAXIFS($F$2:$F1405,$C$2:$C1405,$C1406,$B$2:$B1405,$B1406,$A$2:$A1405,$A1406)=0,"",$E1406-_xlfn.MAXIFS($F$2:$F1405,$C$2:$C1405,$C1406,$B$2:$B1405,$B1406,$A$2:$A1405,$A1406))&lt;0,0,IF(_xlfn.MAXIFS($F$2:$F1405,$C$2:$C1405,$C1406,$B$2:$B1405,$B1406,$A$2:$A1405,$A1406)=0,"",$E1406-_xlfn.MAXIFS($F$2:$F1405,$C$2:$C1405,$C1406,$B$2:$B1405,$B1406,$A$2:$A1405,$A1406))))</f>
        <v>2.0138888888888706E-3</v>
      </c>
      <c r="K1406" s="6">
        <f t="shared" si="64"/>
        <v>6</v>
      </c>
      <c r="L1406" s="6" t="str">
        <f t="shared" si="65"/>
        <v>EARLY</v>
      </c>
      <c r="M1406" s="6" t="str">
        <f t="shared" si="63"/>
        <v>N</v>
      </c>
    </row>
    <row r="1407" spans="1:13" x14ac:dyDescent="0.25">
      <c r="A1407" t="s">
        <v>47</v>
      </c>
      <c r="B1407" s="92">
        <v>46142</v>
      </c>
      <c r="C1407" t="s">
        <v>119</v>
      </c>
      <c r="D1407">
        <v>25331</v>
      </c>
      <c r="E1407" s="76">
        <v>0.26913194444444444</v>
      </c>
      <c r="F1407" s="76">
        <v>0.27075231481481482</v>
      </c>
      <c r="G1407" s="2">
        <v>9.7222222222222224E-2</v>
      </c>
      <c r="H1407" s="77">
        <v>1.3888888888888889E-4</v>
      </c>
      <c r="J1407" s="79">
        <f>IF(IF(IF(_xlfn.MAXIFS($F$2:$F1406,$C$2:$C1406,$C1407,$B$2:$B1406,$B1407,$A$2:$A1406,$A1407)=0,"",$E1407-_xlfn.MAXIFS($F$2:$F1406,$C$2:$C1406,$C1407,$B$2:$B1406,$B1407,$A$2:$A1406,$A1407))&lt;0,0,IF(_xlfn.MAXIFS($F$2:$F1406,$C$2:$C1406,$C1407,$B$2:$B1406,$B1407,$A$2:$A1406,$A1407)=0,"",$E1407-_xlfn.MAXIFS($F$2:$F1406,$C$2:$C1406,$C1407,$B$2:$B1406,$B1407,$A$2:$A1406,$A1407)))&gt;0.25,"",IF(IF(_xlfn.MAXIFS($F$2:$F1406,$C$2:$C1406,$C1407,$B$2:$B1406,$B1407,$A$2:$A1406,$A1407)=0,"",$E1407-_xlfn.MAXIFS($F$2:$F1406,$C$2:$C1406,$C1407,$B$2:$B1406,$B1407,$A$2:$A1406,$A1407))&lt;0,0,IF(_xlfn.MAXIFS($F$2:$F1406,$C$2:$C1406,$C1407,$B$2:$B1406,$B1407,$A$2:$A1406,$A1407)=0,"",$E1407-_xlfn.MAXIFS($F$2:$F1406,$C$2:$C1406,$C1407,$B$2:$B1406,$B1407,$A$2:$A1406,$A1407))))</f>
        <v>1.3888888888885509E-4</v>
      </c>
      <c r="K1407" s="6">
        <f t="shared" si="64"/>
        <v>6</v>
      </c>
      <c r="L1407" s="6" t="str">
        <f t="shared" si="65"/>
        <v>EARLY</v>
      </c>
      <c r="M1407" s="6" t="str">
        <f t="shared" si="63"/>
        <v>N</v>
      </c>
    </row>
    <row r="1408" spans="1:13" x14ac:dyDescent="0.25">
      <c r="A1408" t="s">
        <v>47</v>
      </c>
      <c r="B1408" s="92">
        <v>46142</v>
      </c>
      <c r="C1408" t="s">
        <v>120</v>
      </c>
      <c r="D1408">
        <v>17332</v>
      </c>
      <c r="E1408" s="76">
        <v>0.26997685185185183</v>
      </c>
      <c r="F1408" s="76">
        <v>0.27090277777777777</v>
      </c>
      <c r="G1408" s="2">
        <v>5.5555555555555552E-2</v>
      </c>
      <c r="H1408" s="77">
        <v>3.2407407407407406E-4</v>
      </c>
      <c r="J1408" s="79">
        <f>IF(IF(IF(_xlfn.MAXIFS($F$2:$F1407,$C$2:$C1407,$C1408,$B$2:$B1407,$B1408,$A$2:$A1407,$A1408)=0,"",$E1408-_xlfn.MAXIFS($F$2:$F1407,$C$2:$C1407,$C1408,$B$2:$B1407,$B1408,$A$2:$A1407,$A1408))&lt;0,0,IF(_xlfn.MAXIFS($F$2:$F1407,$C$2:$C1407,$C1408,$B$2:$B1407,$B1408,$A$2:$A1407,$A1408)=0,"",$E1408-_xlfn.MAXIFS($F$2:$F1407,$C$2:$C1407,$C1408,$B$2:$B1407,$B1408,$A$2:$A1407,$A1408)))&gt;0.25,"",IF(IF(_xlfn.MAXIFS($F$2:$F1407,$C$2:$C1407,$C1408,$B$2:$B1407,$B1408,$A$2:$A1407,$A1408)=0,"",$E1408-_xlfn.MAXIFS($F$2:$F1407,$C$2:$C1407,$C1408,$B$2:$B1407,$B1408,$A$2:$A1407,$A1408))&lt;0,0,IF(_xlfn.MAXIFS($F$2:$F1407,$C$2:$C1407,$C1408,$B$2:$B1407,$B1408,$A$2:$A1407,$A1408)=0,"",$E1408-_xlfn.MAXIFS($F$2:$F1407,$C$2:$C1407,$C1408,$B$2:$B1407,$B1408,$A$2:$A1407,$A1408))))</f>
        <v>3.2407407407403221E-4</v>
      </c>
      <c r="K1408" s="6">
        <f t="shared" si="64"/>
        <v>6</v>
      </c>
      <c r="L1408" s="6" t="str">
        <f t="shared" si="65"/>
        <v>EARLY</v>
      </c>
      <c r="M1408" s="6" t="str">
        <f t="shared" si="63"/>
        <v>N</v>
      </c>
    </row>
    <row r="1409" spans="1:13" x14ac:dyDescent="0.25">
      <c r="A1409" t="s">
        <v>47</v>
      </c>
      <c r="B1409" s="92">
        <v>46142</v>
      </c>
      <c r="C1409" t="s">
        <v>119</v>
      </c>
      <c r="D1409">
        <v>20431</v>
      </c>
      <c r="E1409" s="76">
        <v>0.2711574074074074</v>
      </c>
      <c r="F1409" s="76">
        <v>0.27312500000000001</v>
      </c>
      <c r="G1409" s="2">
        <v>0.11805555555555555</v>
      </c>
      <c r="H1409" s="77">
        <v>4.0509259259259258E-4</v>
      </c>
      <c r="J1409" s="79">
        <f>IF(IF(IF(_xlfn.MAXIFS($F$2:$F1408,$C$2:$C1408,$C1409,$B$2:$B1408,$B1409,$A$2:$A1408,$A1409)=0,"",$E1409-_xlfn.MAXIFS($F$2:$F1408,$C$2:$C1408,$C1409,$B$2:$B1408,$B1409,$A$2:$A1408,$A1409))&lt;0,0,IF(_xlfn.MAXIFS($F$2:$F1408,$C$2:$C1408,$C1409,$B$2:$B1408,$B1409,$A$2:$A1408,$A1409)=0,"",$E1409-_xlfn.MAXIFS($F$2:$F1408,$C$2:$C1408,$C1409,$B$2:$B1408,$B1409,$A$2:$A1408,$A1409)))&gt;0.25,"",IF(IF(_xlfn.MAXIFS($F$2:$F1408,$C$2:$C1408,$C1409,$B$2:$B1408,$B1409,$A$2:$A1408,$A1409)=0,"",$E1409-_xlfn.MAXIFS($F$2:$F1408,$C$2:$C1408,$C1409,$B$2:$B1408,$B1409,$A$2:$A1408,$A1409))&lt;0,0,IF(_xlfn.MAXIFS($F$2:$F1408,$C$2:$C1408,$C1409,$B$2:$B1408,$B1409,$A$2:$A1408,$A1409)=0,"",$E1409-_xlfn.MAXIFS($F$2:$F1408,$C$2:$C1408,$C1409,$B$2:$B1408,$B1409,$A$2:$A1408,$A1409))))</f>
        <v>4.050925925925819E-4</v>
      </c>
      <c r="K1409" s="6">
        <f t="shared" si="64"/>
        <v>6</v>
      </c>
      <c r="L1409" s="6" t="str">
        <f t="shared" si="65"/>
        <v>LATE</v>
      </c>
      <c r="M1409" s="6" t="str">
        <f t="shared" si="63"/>
        <v>N</v>
      </c>
    </row>
    <row r="1410" spans="1:13" x14ac:dyDescent="0.25">
      <c r="A1410" t="s">
        <v>47</v>
      </c>
      <c r="B1410" s="92">
        <v>46142</v>
      </c>
      <c r="C1410" t="s">
        <v>120</v>
      </c>
      <c r="D1410">
        <v>18232</v>
      </c>
      <c r="E1410" s="76">
        <v>0.27253472222222225</v>
      </c>
      <c r="F1410" s="76">
        <v>0.27363425925925927</v>
      </c>
      <c r="G1410" s="2">
        <v>6.5972222222222224E-2</v>
      </c>
      <c r="H1410" s="77">
        <v>1.6319444444444445E-3</v>
      </c>
      <c r="J1410" s="79">
        <f>IF(IF(IF(_xlfn.MAXIFS($F$2:$F1409,$C$2:$C1409,$C1410,$B$2:$B1409,$B1410,$A$2:$A1409,$A1410)=0,"",$E1410-_xlfn.MAXIFS($F$2:$F1409,$C$2:$C1409,$C1410,$B$2:$B1409,$B1410,$A$2:$A1409,$A1410))&lt;0,0,IF(_xlfn.MAXIFS($F$2:$F1409,$C$2:$C1409,$C1410,$B$2:$B1409,$B1410,$A$2:$A1409,$A1410)=0,"",$E1410-_xlfn.MAXIFS($F$2:$F1409,$C$2:$C1409,$C1410,$B$2:$B1409,$B1410,$A$2:$A1409,$A1410)))&gt;0.25,"",IF(IF(_xlfn.MAXIFS($F$2:$F1409,$C$2:$C1409,$C1410,$B$2:$B1409,$B1410,$A$2:$A1409,$A1410)=0,"",$E1410-_xlfn.MAXIFS($F$2:$F1409,$C$2:$C1409,$C1410,$B$2:$B1409,$B1410,$A$2:$A1409,$A1410))&lt;0,0,IF(_xlfn.MAXIFS($F$2:$F1409,$C$2:$C1409,$C1410,$B$2:$B1409,$B1410,$A$2:$A1409,$A1410)=0,"",$E1410-_xlfn.MAXIFS($F$2:$F1409,$C$2:$C1409,$C1410,$B$2:$B1409,$B1410,$A$2:$A1409,$A1410))))</f>
        <v>1.6319444444444775E-3</v>
      </c>
      <c r="K1410" s="6">
        <f t="shared" si="64"/>
        <v>6</v>
      </c>
      <c r="L1410" s="6" t="str">
        <f t="shared" si="65"/>
        <v>LATE</v>
      </c>
      <c r="M1410" s="6" t="str">
        <f t="shared" ref="M1410:M1473" si="66">IF($A1410="","",IF(AND($K1410&gt;=10,$K1410&lt;=13),"Y",IF(AND($K1410=14,$L1410="EARLY"),"Y","N")))</f>
        <v>N</v>
      </c>
    </row>
    <row r="1411" spans="1:13" x14ac:dyDescent="0.25">
      <c r="A1411" t="s">
        <v>47</v>
      </c>
      <c r="B1411" s="92">
        <v>46142</v>
      </c>
      <c r="C1411" t="s">
        <v>119</v>
      </c>
      <c r="D1411">
        <v>14432</v>
      </c>
      <c r="E1411" s="76">
        <v>0.27278935185185182</v>
      </c>
      <c r="F1411" s="76">
        <v>0.27453703703703702</v>
      </c>
      <c r="G1411" s="2">
        <v>0.10486111111111111</v>
      </c>
      <c r="H1411" s="77">
        <v>0</v>
      </c>
      <c r="J1411" s="79">
        <f>IF(IF(IF(_xlfn.MAXIFS($F$2:$F1410,$C$2:$C1410,$C1411,$B$2:$B1410,$B1411,$A$2:$A1410,$A1411)=0,"",$E1411-_xlfn.MAXIFS($F$2:$F1410,$C$2:$C1410,$C1411,$B$2:$B1410,$B1411,$A$2:$A1410,$A1411))&lt;0,0,IF(_xlfn.MAXIFS($F$2:$F1410,$C$2:$C1410,$C1411,$B$2:$B1410,$B1411,$A$2:$A1410,$A1411)=0,"",$E1411-_xlfn.MAXIFS($F$2:$F1410,$C$2:$C1410,$C1411,$B$2:$B1410,$B1411,$A$2:$A1410,$A1411)))&gt;0.25,"",IF(IF(_xlfn.MAXIFS($F$2:$F1410,$C$2:$C1410,$C1411,$B$2:$B1410,$B1411,$A$2:$A1410,$A1411)=0,"",$E1411-_xlfn.MAXIFS($F$2:$F1410,$C$2:$C1410,$C1411,$B$2:$B1410,$B1411,$A$2:$A1410,$A1411))&lt;0,0,IF(_xlfn.MAXIFS($F$2:$F1410,$C$2:$C1410,$C1411,$B$2:$B1410,$B1411,$A$2:$A1410,$A1411)=0,"",$E1411-_xlfn.MAXIFS($F$2:$F1410,$C$2:$C1410,$C1411,$B$2:$B1410,$B1411,$A$2:$A1410,$A1411))))</f>
        <v>0</v>
      </c>
      <c r="K1411" s="6">
        <f t="shared" ref="K1411:K1474" si="67">IF($J1411="","",IF(HOUR($E1411)&gt;19,19,IF(HOUR($E1411)&lt;5,5,HOUR($E1411))))</f>
        <v>6</v>
      </c>
      <c r="L1411" s="6" t="str">
        <f t="shared" ref="L1411:L1474" si="68">IF($J1411="","",IF(MINUTE($E1411)&lt;30,"EARLY","LATE"))</f>
        <v>LATE</v>
      </c>
      <c r="M1411" s="6" t="str">
        <f t="shared" si="66"/>
        <v>N</v>
      </c>
    </row>
    <row r="1412" spans="1:13" x14ac:dyDescent="0.25">
      <c r="A1412" t="s">
        <v>47</v>
      </c>
      <c r="B1412" s="92">
        <v>46142</v>
      </c>
      <c r="C1412" t="s">
        <v>120</v>
      </c>
      <c r="D1412">
        <v>18132</v>
      </c>
      <c r="E1412" s="76">
        <v>0.2739699074074074</v>
      </c>
      <c r="F1412" s="76">
        <v>0.27483796296296298</v>
      </c>
      <c r="G1412" s="2">
        <v>5.2083333333333336E-2</v>
      </c>
      <c r="H1412" s="77">
        <v>3.3564814814814812E-4</v>
      </c>
      <c r="J1412" s="79">
        <f>IF(IF(IF(_xlfn.MAXIFS($F$2:$F1411,$C$2:$C1411,$C1412,$B$2:$B1411,$B1412,$A$2:$A1411,$A1412)=0,"",$E1412-_xlfn.MAXIFS($F$2:$F1411,$C$2:$C1411,$C1412,$B$2:$B1411,$B1412,$A$2:$A1411,$A1412))&lt;0,0,IF(_xlfn.MAXIFS($F$2:$F1411,$C$2:$C1411,$C1412,$B$2:$B1411,$B1412,$A$2:$A1411,$A1412)=0,"",$E1412-_xlfn.MAXIFS($F$2:$F1411,$C$2:$C1411,$C1412,$B$2:$B1411,$B1412,$A$2:$A1411,$A1412)))&gt;0.25,"",IF(IF(_xlfn.MAXIFS($F$2:$F1411,$C$2:$C1411,$C1412,$B$2:$B1411,$B1412,$A$2:$A1411,$A1412)=0,"",$E1412-_xlfn.MAXIFS($F$2:$F1411,$C$2:$C1411,$C1412,$B$2:$B1411,$B1412,$A$2:$A1411,$A1412))&lt;0,0,IF(_xlfn.MAXIFS($F$2:$F1411,$C$2:$C1411,$C1412,$B$2:$B1411,$B1412,$A$2:$A1411,$A1412)=0,"",$E1412-_xlfn.MAXIFS($F$2:$F1411,$C$2:$C1411,$C1412,$B$2:$B1411,$B1412,$A$2:$A1411,$A1412))))</f>
        <v>3.356481481481266E-4</v>
      </c>
      <c r="K1412" s="6">
        <f t="shared" si="67"/>
        <v>6</v>
      </c>
      <c r="L1412" s="6" t="str">
        <f t="shared" si="68"/>
        <v>LATE</v>
      </c>
      <c r="M1412" s="6" t="str">
        <f t="shared" si="66"/>
        <v>N</v>
      </c>
    </row>
    <row r="1413" spans="1:13" x14ac:dyDescent="0.25">
      <c r="A1413" t="s">
        <v>47</v>
      </c>
      <c r="B1413" s="92">
        <v>46142</v>
      </c>
      <c r="C1413" t="s">
        <v>119</v>
      </c>
      <c r="D1413">
        <v>17232</v>
      </c>
      <c r="E1413" s="76">
        <v>0.27445601851851853</v>
      </c>
      <c r="F1413" s="76">
        <v>0.27682870370370372</v>
      </c>
      <c r="G1413" s="2">
        <v>0.1423611111111111</v>
      </c>
      <c r="H1413" s="77">
        <v>0</v>
      </c>
      <c r="J1413" s="79">
        <f>IF(IF(IF(_xlfn.MAXIFS($F$2:$F1412,$C$2:$C1412,$C1413,$B$2:$B1412,$B1413,$A$2:$A1412,$A1413)=0,"",$E1413-_xlfn.MAXIFS($F$2:$F1412,$C$2:$C1412,$C1413,$B$2:$B1412,$B1413,$A$2:$A1412,$A1413))&lt;0,0,IF(_xlfn.MAXIFS($F$2:$F1412,$C$2:$C1412,$C1413,$B$2:$B1412,$B1413,$A$2:$A1412,$A1413)=0,"",$E1413-_xlfn.MAXIFS($F$2:$F1412,$C$2:$C1412,$C1413,$B$2:$B1412,$B1413,$A$2:$A1412,$A1413)))&gt;0.25,"",IF(IF(_xlfn.MAXIFS($F$2:$F1412,$C$2:$C1412,$C1413,$B$2:$B1412,$B1413,$A$2:$A1412,$A1413)=0,"",$E1413-_xlfn.MAXIFS($F$2:$F1412,$C$2:$C1412,$C1413,$B$2:$B1412,$B1413,$A$2:$A1412,$A1413))&lt;0,0,IF(_xlfn.MAXIFS($F$2:$F1412,$C$2:$C1412,$C1413,$B$2:$B1412,$B1413,$A$2:$A1412,$A1413)=0,"",$E1413-_xlfn.MAXIFS($F$2:$F1412,$C$2:$C1412,$C1413,$B$2:$B1412,$B1413,$A$2:$A1412,$A1413))))</f>
        <v>0</v>
      </c>
      <c r="K1413" s="6">
        <f t="shared" si="67"/>
        <v>6</v>
      </c>
      <c r="L1413" s="6" t="str">
        <f t="shared" si="68"/>
        <v>LATE</v>
      </c>
      <c r="M1413" s="6" t="str">
        <f t="shared" si="66"/>
        <v>N</v>
      </c>
    </row>
    <row r="1414" spans="1:13" x14ac:dyDescent="0.25">
      <c r="A1414" t="s">
        <v>47</v>
      </c>
      <c r="B1414" s="92">
        <v>46142</v>
      </c>
      <c r="C1414" t="s">
        <v>120</v>
      </c>
      <c r="D1414">
        <v>25331</v>
      </c>
      <c r="E1414" s="76">
        <v>0.27642361111111113</v>
      </c>
      <c r="F1414" s="76">
        <v>0.27763888888888888</v>
      </c>
      <c r="G1414" s="2">
        <v>7.2916666666666671E-2</v>
      </c>
      <c r="H1414" s="77">
        <v>1.5856481481481481E-3</v>
      </c>
      <c r="J1414" s="79">
        <f>IF(IF(IF(_xlfn.MAXIFS($F$2:$F1413,$C$2:$C1413,$C1414,$B$2:$B1413,$B1414,$A$2:$A1413,$A1414)=0,"",$E1414-_xlfn.MAXIFS($F$2:$F1413,$C$2:$C1413,$C1414,$B$2:$B1413,$B1414,$A$2:$A1413,$A1414))&lt;0,0,IF(_xlfn.MAXIFS($F$2:$F1413,$C$2:$C1413,$C1414,$B$2:$B1413,$B1414,$A$2:$A1413,$A1414)=0,"",$E1414-_xlfn.MAXIFS($F$2:$F1413,$C$2:$C1413,$C1414,$B$2:$B1413,$B1414,$A$2:$A1413,$A1414)))&gt;0.25,"",IF(IF(_xlfn.MAXIFS($F$2:$F1413,$C$2:$C1413,$C1414,$B$2:$B1413,$B1414,$A$2:$A1413,$A1414)=0,"",$E1414-_xlfn.MAXIFS($F$2:$F1413,$C$2:$C1413,$C1414,$B$2:$B1413,$B1414,$A$2:$A1413,$A1414))&lt;0,0,IF(_xlfn.MAXIFS($F$2:$F1413,$C$2:$C1413,$C1414,$B$2:$B1413,$B1414,$A$2:$A1413,$A1414)=0,"",$E1414-_xlfn.MAXIFS($F$2:$F1413,$C$2:$C1413,$C1414,$B$2:$B1413,$B1414,$A$2:$A1413,$A1414))))</f>
        <v>1.5856481481481555E-3</v>
      </c>
      <c r="K1414" s="6">
        <f t="shared" si="67"/>
        <v>6</v>
      </c>
      <c r="L1414" s="6" t="str">
        <f t="shared" si="68"/>
        <v>LATE</v>
      </c>
      <c r="M1414" s="6" t="str">
        <f t="shared" si="66"/>
        <v>N</v>
      </c>
    </row>
    <row r="1415" spans="1:13" x14ac:dyDescent="0.25">
      <c r="A1415" t="s">
        <v>47</v>
      </c>
      <c r="B1415" s="92">
        <v>46142</v>
      </c>
      <c r="C1415" t="s">
        <v>119</v>
      </c>
      <c r="D1415">
        <v>17332</v>
      </c>
      <c r="E1415" s="76">
        <v>0.27709490740740739</v>
      </c>
      <c r="F1415" s="76">
        <v>0.27894675925925927</v>
      </c>
      <c r="G1415" s="2">
        <v>0.1111111111111111</v>
      </c>
      <c r="H1415" s="77">
        <v>2.6620370370370372E-4</v>
      </c>
      <c r="J1415" s="79">
        <f>IF(IF(IF(_xlfn.MAXIFS($F$2:$F1414,$C$2:$C1414,$C1415,$B$2:$B1414,$B1415,$A$2:$A1414,$A1415)=0,"",$E1415-_xlfn.MAXIFS($F$2:$F1414,$C$2:$C1414,$C1415,$B$2:$B1414,$B1415,$A$2:$A1414,$A1415))&lt;0,0,IF(_xlfn.MAXIFS($F$2:$F1414,$C$2:$C1414,$C1415,$B$2:$B1414,$B1415,$A$2:$A1414,$A1415)=0,"",$E1415-_xlfn.MAXIFS($F$2:$F1414,$C$2:$C1414,$C1415,$B$2:$B1414,$B1415,$A$2:$A1414,$A1415)))&gt;0.25,"",IF(IF(_xlfn.MAXIFS($F$2:$F1414,$C$2:$C1414,$C1415,$B$2:$B1414,$B1415,$A$2:$A1414,$A1415)=0,"",$E1415-_xlfn.MAXIFS($F$2:$F1414,$C$2:$C1414,$C1415,$B$2:$B1414,$B1415,$A$2:$A1414,$A1415))&lt;0,0,IF(_xlfn.MAXIFS($F$2:$F1414,$C$2:$C1414,$C1415,$B$2:$B1414,$B1415,$A$2:$A1414,$A1415)=0,"",$E1415-_xlfn.MAXIFS($F$2:$F1414,$C$2:$C1414,$C1415,$B$2:$B1414,$B1415,$A$2:$A1414,$A1415))))</f>
        <v>2.662037037036713E-4</v>
      </c>
      <c r="K1415" s="6">
        <f t="shared" si="67"/>
        <v>6</v>
      </c>
      <c r="L1415" s="6" t="str">
        <f t="shared" si="68"/>
        <v>LATE</v>
      </c>
      <c r="M1415" s="6" t="str">
        <f t="shared" si="66"/>
        <v>N</v>
      </c>
    </row>
    <row r="1416" spans="1:13" x14ac:dyDescent="0.25">
      <c r="A1416" t="s">
        <v>47</v>
      </c>
      <c r="B1416" s="92">
        <v>46142</v>
      </c>
      <c r="C1416" t="s">
        <v>119</v>
      </c>
      <c r="D1416">
        <v>18232</v>
      </c>
      <c r="E1416" s="76">
        <v>0.27855324074074073</v>
      </c>
      <c r="F1416" s="76">
        <v>0.28040509259259261</v>
      </c>
      <c r="G1416" s="2">
        <v>0.1111111111111111</v>
      </c>
      <c r="H1416" s="77">
        <v>0</v>
      </c>
      <c r="J1416" s="79">
        <f>IF(IF(IF(_xlfn.MAXIFS($F$2:$F1415,$C$2:$C1415,$C1416,$B$2:$B1415,$B1416,$A$2:$A1415,$A1416)=0,"",$E1416-_xlfn.MAXIFS($F$2:$F1415,$C$2:$C1415,$C1416,$B$2:$B1415,$B1416,$A$2:$A1415,$A1416))&lt;0,0,IF(_xlfn.MAXIFS($F$2:$F1415,$C$2:$C1415,$C1416,$B$2:$B1415,$B1416,$A$2:$A1415,$A1416)=0,"",$E1416-_xlfn.MAXIFS($F$2:$F1415,$C$2:$C1415,$C1416,$B$2:$B1415,$B1416,$A$2:$A1415,$A1416)))&gt;0.25,"",IF(IF(_xlfn.MAXIFS($F$2:$F1415,$C$2:$C1415,$C1416,$B$2:$B1415,$B1416,$A$2:$A1415,$A1416)=0,"",$E1416-_xlfn.MAXIFS($F$2:$F1415,$C$2:$C1415,$C1416,$B$2:$B1415,$B1416,$A$2:$A1415,$A1416))&lt;0,0,IF(_xlfn.MAXIFS($F$2:$F1415,$C$2:$C1415,$C1416,$B$2:$B1415,$B1416,$A$2:$A1415,$A1416)=0,"",$E1416-_xlfn.MAXIFS($F$2:$F1415,$C$2:$C1415,$C1416,$B$2:$B1415,$B1416,$A$2:$A1415,$A1416))))</f>
        <v>0</v>
      </c>
      <c r="K1416" s="6">
        <f t="shared" si="67"/>
        <v>6</v>
      </c>
      <c r="L1416" s="6" t="str">
        <f t="shared" si="68"/>
        <v>LATE</v>
      </c>
      <c r="M1416" s="6" t="str">
        <f t="shared" si="66"/>
        <v>N</v>
      </c>
    </row>
    <row r="1417" spans="1:13" x14ac:dyDescent="0.25">
      <c r="A1417" t="s">
        <v>47</v>
      </c>
      <c r="B1417" s="92">
        <v>46142</v>
      </c>
      <c r="C1417" t="s">
        <v>120</v>
      </c>
      <c r="D1417">
        <v>20431</v>
      </c>
      <c r="E1417" s="76">
        <v>0.2787384259259259</v>
      </c>
      <c r="F1417" s="76">
        <v>0.29090277777777779</v>
      </c>
      <c r="G1417" s="2">
        <v>0.72986111111111107</v>
      </c>
      <c r="H1417" s="77">
        <v>1.0995370370370371E-3</v>
      </c>
      <c r="J1417" s="79">
        <f>IF(IF(IF(_xlfn.MAXIFS($F$2:$F1416,$C$2:$C1416,$C1417,$B$2:$B1416,$B1417,$A$2:$A1416,$A1417)=0,"",$E1417-_xlfn.MAXIFS($F$2:$F1416,$C$2:$C1416,$C1417,$B$2:$B1416,$B1417,$A$2:$A1416,$A1417))&lt;0,0,IF(_xlfn.MAXIFS($F$2:$F1416,$C$2:$C1416,$C1417,$B$2:$B1416,$B1417,$A$2:$A1416,$A1417)=0,"",$E1417-_xlfn.MAXIFS($F$2:$F1416,$C$2:$C1416,$C1417,$B$2:$B1416,$B1417,$A$2:$A1416,$A1417)))&gt;0.25,"",IF(IF(_xlfn.MAXIFS($F$2:$F1416,$C$2:$C1416,$C1417,$B$2:$B1416,$B1417,$A$2:$A1416,$A1417)=0,"",$E1417-_xlfn.MAXIFS($F$2:$F1416,$C$2:$C1416,$C1417,$B$2:$B1416,$B1417,$A$2:$A1416,$A1417))&lt;0,0,IF(_xlfn.MAXIFS($F$2:$F1416,$C$2:$C1416,$C1417,$B$2:$B1416,$B1417,$A$2:$A1416,$A1417)=0,"",$E1417-_xlfn.MAXIFS($F$2:$F1416,$C$2:$C1416,$C1417,$B$2:$B1416,$B1417,$A$2:$A1416,$A1417))))</f>
        <v>1.0995370370370239E-3</v>
      </c>
      <c r="K1417" s="6">
        <f t="shared" si="67"/>
        <v>6</v>
      </c>
      <c r="L1417" s="6" t="str">
        <f t="shared" si="68"/>
        <v>LATE</v>
      </c>
      <c r="M1417" s="6" t="str">
        <f t="shared" si="66"/>
        <v>N</v>
      </c>
    </row>
    <row r="1418" spans="1:13" x14ac:dyDescent="0.25">
      <c r="A1418" t="s">
        <v>47</v>
      </c>
      <c r="B1418" s="92">
        <v>46142</v>
      </c>
      <c r="C1418" t="s">
        <v>119</v>
      </c>
      <c r="D1418">
        <v>18132</v>
      </c>
      <c r="E1418" s="76">
        <v>0.27965277777777775</v>
      </c>
      <c r="F1418" s="76">
        <v>0.28202546296296294</v>
      </c>
      <c r="G1418" s="2">
        <v>0.1423611111111111</v>
      </c>
      <c r="H1418" s="77">
        <v>0</v>
      </c>
      <c r="J1418" s="79">
        <f>IF(IF(IF(_xlfn.MAXIFS($F$2:$F1417,$C$2:$C1417,$C1418,$B$2:$B1417,$B1418,$A$2:$A1417,$A1418)=0,"",$E1418-_xlfn.MAXIFS($F$2:$F1417,$C$2:$C1417,$C1418,$B$2:$B1417,$B1418,$A$2:$A1417,$A1418))&lt;0,0,IF(_xlfn.MAXIFS($F$2:$F1417,$C$2:$C1417,$C1418,$B$2:$B1417,$B1418,$A$2:$A1417,$A1418)=0,"",$E1418-_xlfn.MAXIFS($F$2:$F1417,$C$2:$C1417,$C1418,$B$2:$B1417,$B1418,$A$2:$A1417,$A1418)))&gt;0.25,"",IF(IF(_xlfn.MAXIFS($F$2:$F1417,$C$2:$C1417,$C1418,$B$2:$B1417,$B1418,$A$2:$A1417,$A1418)=0,"",$E1418-_xlfn.MAXIFS($F$2:$F1417,$C$2:$C1417,$C1418,$B$2:$B1417,$B1418,$A$2:$A1417,$A1418))&lt;0,0,IF(_xlfn.MAXIFS($F$2:$F1417,$C$2:$C1417,$C1418,$B$2:$B1417,$B1418,$A$2:$A1417,$A1418)=0,"",$E1418-_xlfn.MAXIFS($F$2:$F1417,$C$2:$C1417,$C1418,$B$2:$B1417,$B1418,$A$2:$A1417,$A1418))))</f>
        <v>0</v>
      </c>
      <c r="K1418" s="6">
        <f t="shared" si="67"/>
        <v>6</v>
      </c>
      <c r="L1418" s="6" t="str">
        <f t="shared" si="68"/>
        <v>LATE</v>
      </c>
      <c r="M1418" s="6" t="str">
        <f t="shared" si="66"/>
        <v>N</v>
      </c>
    </row>
    <row r="1419" spans="1:13" x14ac:dyDescent="0.25">
      <c r="A1419" t="s">
        <v>47</v>
      </c>
      <c r="B1419" s="92">
        <v>46142</v>
      </c>
      <c r="C1419" t="s">
        <v>120</v>
      </c>
      <c r="D1419">
        <v>14432</v>
      </c>
      <c r="E1419" s="76">
        <v>0.28009259259259262</v>
      </c>
      <c r="F1419" s="76">
        <v>0.28142361111111114</v>
      </c>
      <c r="G1419" s="2">
        <v>7.9861111111111105E-2</v>
      </c>
      <c r="H1419" s="77">
        <v>0</v>
      </c>
      <c r="J1419" s="79">
        <f>IF(IF(IF(_xlfn.MAXIFS($F$2:$F1418,$C$2:$C1418,$C1419,$B$2:$B1418,$B1419,$A$2:$A1418,$A1419)=0,"",$E1419-_xlfn.MAXIFS($F$2:$F1418,$C$2:$C1418,$C1419,$B$2:$B1418,$B1419,$A$2:$A1418,$A1419))&lt;0,0,IF(_xlfn.MAXIFS($F$2:$F1418,$C$2:$C1418,$C1419,$B$2:$B1418,$B1419,$A$2:$A1418,$A1419)=0,"",$E1419-_xlfn.MAXIFS($F$2:$F1418,$C$2:$C1418,$C1419,$B$2:$B1418,$B1419,$A$2:$A1418,$A1419)))&gt;0.25,"",IF(IF(_xlfn.MAXIFS($F$2:$F1418,$C$2:$C1418,$C1419,$B$2:$B1418,$B1419,$A$2:$A1418,$A1419)=0,"",$E1419-_xlfn.MAXIFS($F$2:$F1418,$C$2:$C1418,$C1419,$B$2:$B1418,$B1419,$A$2:$A1418,$A1419))&lt;0,0,IF(_xlfn.MAXIFS($F$2:$F1418,$C$2:$C1418,$C1419,$B$2:$B1418,$B1419,$A$2:$A1418,$A1419)=0,"",$E1419-_xlfn.MAXIFS($F$2:$F1418,$C$2:$C1418,$C1419,$B$2:$B1418,$B1419,$A$2:$A1418,$A1419))))</f>
        <v>0</v>
      </c>
      <c r="K1419" s="6">
        <f t="shared" si="67"/>
        <v>6</v>
      </c>
      <c r="L1419" s="6" t="str">
        <f t="shared" si="68"/>
        <v>LATE</v>
      </c>
      <c r="M1419" s="6" t="str">
        <f t="shared" si="66"/>
        <v>N</v>
      </c>
    </row>
    <row r="1420" spans="1:13" x14ac:dyDescent="0.25">
      <c r="A1420" t="s">
        <v>47</v>
      </c>
      <c r="B1420" s="92">
        <v>46142</v>
      </c>
      <c r="C1420" t="s">
        <v>120</v>
      </c>
      <c r="D1420">
        <v>17232</v>
      </c>
      <c r="E1420" s="76">
        <v>0.28128472222222223</v>
      </c>
      <c r="F1420" s="76">
        <v>0.28249999999999997</v>
      </c>
      <c r="G1420" s="2">
        <v>7.2916666666666671E-2</v>
      </c>
      <c r="H1420" s="77">
        <v>0</v>
      </c>
      <c r="J1420" s="79">
        <f>IF(IF(IF(_xlfn.MAXIFS($F$2:$F1419,$C$2:$C1419,$C1420,$B$2:$B1419,$B1420,$A$2:$A1419,$A1420)=0,"",$E1420-_xlfn.MAXIFS($F$2:$F1419,$C$2:$C1419,$C1420,$B$2:$B1419,$B1420,$A$2:$A1419,$A1420))&lt;0,0,IF(_xlfn.MAXIFS($F$2:$F1419,$C$2:$C1419,$C1420,$B$2:$B1419,$B1420,$A$2:$A1419,$A1420)=0,"",$E1420-_xlfn.MAXIFS($F$2:$F1419,$C$2:$C1419,$C1420,$B$2:$B1419,$B1420,$A$2:$A1419,$A1420)))&gt;0.25,"",IF(IF(_xlfn.MAXIFS($F$2:$F1419,$C$2:$C1419,$C1420,$B$2:$B1419,$B1420,$A$2:$A1419,$A1420)=0,"",$E1420-_xlfn.MAXIFS($F$2:$F1419,$C$2:$C1419,$C1420,$B$2:$B1419,$B1420,$A$2:$A1419,$A1420))&lt;0,0,IF(_xlfn.MAXIFS($F$2:$F1419,$C$2:$C1419,$C1420,$B$2:$B1419,$B1420,$A$2:$A1419,$A1420)=0,"",$E1420-_xlfn.MAXIFS($F$2:$F1419,$C$2:$C1419,$C1420,$B$2:$B1419,$B1420,$A$2:$A1419,$A1420))))</f>
        <v>0</v>
      </c>
      <c r="K1420" s="6">
        <f t="shared" si="67"/>
        <v>6</v>
      </c>
      <c r="L1420" s="6" t="str">
        <f t="shared" si="68"/>
        <v>LATE</v>
      </c>
      <c r="M1420" s="6" t="str">
        <f t="shared" si="66"/>
        <v>N</v>
      </c>
    </row>
    <row r="1421" spans="1:13" x14ac:dyDescent="0.25">
      <c r="A1421" t="s">
        <v>47</v>
      </c>
      <c r="B1421" s="92">
        <v>46142</v>
      </c>
      <c r="C1421" t="s">
        <v>119</v>
      </c>
      <c r="D1421">
        <v>25331</v>
      </c>
      <c r="E1421" s="76">
        <v>0.28261574074074075</v>
      </c>
      <c r="F1421" s="76">
        <v>0.28452546296296294</v>
      </c>
      <c r="G1421" s="2">
        <v>0.11458333333333333</v>
      </c>
      <c r="H1421" s="77">
        <v>5.9027777777777778E-4</v>
      </c>
      <c r="J1421" s="79">
        <f>IF(IF(IF(_xlfn.MAXIFS($F$2:$F1420,$C$2:$C1420,$C1421,$B$2:$B1420,$B1421,$A$2:$A1420,$A1421)=0,"",$E1421-_xlfn.MAXIFS($F$2:$F1420,$C$2:$C1420,$C1421,$B$2:$B1420,$B1421,$A$2:$A1420,$A1421))&lt;0,0,IF(_xlfn.MAXIFS($F$2:$F1420,$C$2:$C1420,$C1421,$B$2:$B1420,$B1421,$A$2:$A1420,$A1421)=0,"",$E1421-_xlfn.MAXIFS($F$2:$F1420,$C$2:$C1420,$C1421,$B$2:$B1420,$B1421,$A$2:$A1420,$A1421)))&gt;0.25,"",IF(IF(_xlfn.MAXIFS($F$2:$F1420,$C$2:$C1420,$C1421,$B$2:$B1420,$B1421,$A$2:$A1420,$A1421)=0,"",$E1421-_xlfn.MAXIFS($F$2:$F1420,$C$2:$C1420,$C1421,$B$2:$B1420,$B1421,$A$2:$A1420,$A1421))&lt;0,0,IF(_xlfn.MAXIFS($F$2:$F1420,$C$2:$C1420,$C1421,$B$2:$B1420,$B1421,$A$2:$A1420,$A1421)=0,"",$E1421-_xlfn.MAXIFS($F$2:$F1420,$C$2:$C1420,$C1421,$B$2:$B1420,$B1421,$A$2:$A1420,$A1421))))</f>
        <v>5.9027777777781454E-4</v>
      </c>
      <c r="K1421" s="6">
        <f t="shared" si="67"/>
        <v>6</v>
      </c>
      <c r="L1421" s="6" t="str">
        <f t="shared" si="68"/>
        <v>LATE</v>
      </c>
      <c r="M1421" s="6" t="str">
        <f t="shared" si="66"/>
        <v>N</v>
      </c>
    </row>
    <row r="1422" spans="1:13" x14ac:dyDescent="0.25">
      <c r="A1422" t="s">
        <v>47</v>
      </c>
      <c r="B1422" s="92">
        <v>46142</v>
      </c>
      <c r="C1422" t="s">
        <v>120</v>
      </c>
      <c r="D1422">
        <v>17332</v>
      </c>
      <c r="E1422" s="76">
        <v>0.28334490740740742</v>
      </c>
      <c r="F1422" s="76">
        <v>0.28502314814814816</v>
      </c>
      <c r="G1422" s="2">
        <v>0.10069444444444445</v>
      </c>
      <c r="H1422" s="77">
        <v>8.4490740740740739E-4</v>
      </c>
      <c r="J1422" s="79">
        <f>IF(IF(IF(_xlfn.MAXIFS($F$2:$F1421,$C$2:$C1421,$C1422,$B$2:$B1421,$B1422,$A$2:$A1421,$A1422)=0,"",$E1422-_xlfn.MAXIFS($F$2:$F1421,$C$2:$C1421,$C1422,$B$2:$B1421,$B1422,$A$2:$A1421,$A1422))&lt;0,0,IF(_xlfn.MAXIFS($F$2:$F1421,$C$2:$C1421,$C1422,$B$2:$B1421,$B1422,$A$2:$A1421,$A1422)=0,"",$E1422-_xlfn.MAXIFS($F$2:$F1421,$C$2:$C1421,$C1422,$B$2:$B1421,$B1422,$A$2:$A1421,$A1422)))&gt;0.25,"",IF(IF(_xlfn.MAXIFS($F$2:$F1421,$C$2:$C1421,$C1422,$B$2:$B1421,$B1422,$A$2:$A1421,$A1422)=0,"",$E1422-_xlfn.MAXIFS($F$2:$F1421,$C$2:$C1421,$C1422,$B$2:$B1421,$B1422,$A$2:$A1421,$A1422))&lt;0,0,IF(_xlfn.MAXIFS($F$2:$F1421,$C$2:$C1421,$C1422,$B$2:$B1421,$B1422,$A$2:$A1421,$A1422)=0,"",$E1422-_xlfn.MAXIFS($F$2:$F1421,$C$2:$C1421,$C1422,$B$2:$B1421,$B1422,$A$2:$A1421,$A1422))))</f>
        <v>0</v>
      </c>
      <c r="K1422" s="6">
        <f t="shared" si="67"/>
        <v>6</v>
      </c>
      <c r="L1422" s="6" t="str">
        <f t="shared" si="68"/>
        <v>LATE</v>
      </c>
      <c r="M1422" s="6" t="str">
        <f t="shared" si="66"/>
        <v>N</v>
      </c>
    </row>
    <row r="1423" spans="1:13" x14ac:dyDescent="0.25">
      <c r="A1423" t="s">
        <v>47</v>
      </c>
      <c r="B1423" s="92">
        <v>46142</v>
      </c>
      <c r="C1423" t="s">
        <v>119</v>
      </c>
      <c r="D1423">
        <v>14432</v>
      </c>
      <c r="E1423" s="76">
        <v>0.28379629629629627</v>
      </c>
      <c r="F1423" s="76">
        <v>0.28518518518518521</v>
      </c>
      <c r="G1423" s="2">
        <v>8.3333333333333329E-2</v>
      </c>
      <c r="H1423" s="77">
        <v>0</v>
      </c>
      <c r="J1423" s="79">
        <f>IF(IF(IF(_xlfn.MAXIFS($F$2:$F1422,$C$2:$C1422,$C1423,$B$2:$B1422,$B1423,$A$2:$A1422,$A1423)=0,"",$E1423-_xlfn.MAXIFS($F$2:$F1422,$C$2:$C1422,$C1423,$B$2:$B1422,$B1423,$A$2:$A1422,$A1423))&lt;0,0,IF(_xlfn.MAXIFS($F$2:$F1422,$C$2:$C1422,$C1423,$B$2:$B1422,$B1423,$A$2:$A1422,$A1423)=0,"",$E1423-_xlfn.MAXIFS($F$2:$F1422,$C$2:$C1422,$C1423,$B$2:$B1422,$B1423,$A$2:$A1422,$A1423)))&gt;0.25,"",IF(IF(_xlfn.MAXIFS($F$2:$F1422,$C$2:$C1422,$C1423,$B$2:$B1422,$B1423,$A$2:$A1422,$A1423)=0,"",$E1423-_xlfn.MAXIFS($F$2:$F1422,$C$2:$C1422,$C1423,$B$2:$B1422,$B1423,$A$2:$A1422,$A1423))&lt;0,0,IF(_xlfn.MAXIFS($F$2:$F1422,$C$2:$C1422,$C1423,$B$2:$B1422,$B1423,$A$2:$A1422,$A1423)=0,"",$E1423-_xlfn.MAXIFS($F$2:$F1422,$C$2:$C1422,$C1423,$B$2:$B1422,$B1423,$A$2:$A1422,$A1423))))</f>
        <v>0</v>
      </c>
      <c r="K1423" s="6">
        <f t="shared" si="67"/>
        <v>6</v>
      </c>
      <c r="L1423" s="6" t="str">
        <f t="shared" si="68"/>
        <v>LATE</v>
      </c>
      <c r="M1423" s="6" t="str">
        <f t="shared" si="66"/>
        <v>N</v>
      </c>
    </row>
    <row r="1424" spans="1:13" x14ac:dyDescent="0.25">
      <c r="A1424" t="s">
        <v>47</v>
      </c>
      <c r="B1424" s="92">
        <v>46142</v>
      </c>
      <c r="C1424" t="s">
        <v>119</v>
      </c>
      <c r="D1424">
        <v>17232</v>
      </c>
      <c r="E1424" s="76">
        <v>0.2852777777777778</v>
      </c>
      <c r="F1424" s="76">
        <v>0.28793981481481479</v>
      </c>
      <c r="G1424" s="2">
        <v>0.15972222222222221</v>
      </c>
      <c r="H1424" s="77">
        <v>9.2592592592592588E-5</v>
      </c>
      <c r="J1424" s="79">
        <f>IF(IF(IF(_xlfn.MAXIFS($F$2:$F1423,$C$2:$C1423,$C1424,$B$2:$B1423,$B1424,$A$2:$A1423,$A1424)=0,"",$E1424-_xlfn.MAXIFS($F$2:$F1423,$C$2:$C1423,$C1424,$B$2:$B1423,$B1424,$A$2:$A1423,$A1424))&lt;0,0,IF(_xlfn.MAXIFS($F$2:$F1423,$C$2:$C1423,$C1424,$B$2:$B1423,$B1424,$A$2:$A1423,$A1424)=0,"",$E1424-_xlfn.MAXIFS($F$2:$F1423,$C$2:$C1423,$C1424,$B$2:$B1423,$B1424,$A$2:$A1423,$A1424)))&gt;0.25,"",IF(IF(_xlfn.MAXIFS($F$2:$F1423,$C$2:$C1423,$C1424,$B$2:$B1423,$B1424,$A$2:$A1423,$A1424)=0,"",$E1424-_xlfn.MAXIFS($F$2:$F1423,$C$2:$C1423,$C1424,$B$2:$B1423,$B1424,$A$2:$A1423,$A1424))&lt;0,0,IF(_xlfn.MAXIFS($F$2:$F1423,$C$2:$C1423,$C1424,$B$2:$B1423,$B1424,$A$2:$A1423,$A1424)=0,"",$E1424-_xlfn.MAXIFS($F$2:$F1423,$C$2:$C1423,$C1424,$B$2:$B1423,$B1424,$A$2:$A1423,$A1424))))</f>
        <v>9.2592592592588563E-5</v>
      </c>
      <c r="K1424" s="6">
        <f t="shared" si="67"/>
        <v>6</v>
      </c>
      <c r="L1424" s="6" t="str">
        <f t="shared" si="68"/>
        <v>LATE</v>
      </c>
      <c r="M1424" s="6" t="str">
        <f t="shared" si="66"/>
        <v>N</v>
      </c>
    </row>
    <row r="1425" spans="1:13" x14ac:dyDescent="0.25">
      <c r="A1425" t="s">
        <v>47</v>
      </c>
      <c r="B1425" s="92">
        <v>46142</v>
      </c>
      <c r="C1425" t="s">
        <v>120</v>
      </c>
      <c r="D1425">
        <v>18232</v>
      </c>
      <c r="E1425" s="76">
        <v>0.2854976851851852</v>
      </c>
      <c r="F1425" s="76">
        <v>0.2864814814814815</v>
      </c>
      <c r="G1425" s="2">
        <v>5.9027777777777776E-2</v>
      </c>
      <c r="H1425" s="77">
        <v>4.7453703703703704E-4</v>
      </c>
      <c r="J1425" s="79">
        <f>IF(IF(IF(_xlfn.MAXIFS($F$2:$F1424,$C$2:$C1424,$C1425,$B$2:$B1424,$B1425,$A$2:$A1424,$A1425)=0,"",$E1425-_xlfn.MAXIFS($F$2:$F1424,$C$2:$C1424,$C1425,$B$2:$B1424,$B1425,$A$2:$A1424,$A1425))&lt;0,0,IF(_xlfn.MAXIFS($F$2:$F1424,$C$2:$C1424,$C1425,$B$2:$B1424,$B1425,$A$2:$A1424,$A1425)=0,"",$E1425-_xlfn.MAXIFS($F$2:$F1424,$C$2:$C1424,$C1425,$B$2:$B1424,$B1425,$A$2:$A1424,$A1425)))&gt;0.25,"",IF(IF(_xlfn.MAXIFS($F$2:$F1424,$C$2:$C1424,$C1425,$B$2:$B1424,$B1425,$A$2:$A1424,$A1425)=0,"",$E1425-_xlfn.MAXIFS($F$2:$F1424,$C$2:$C1424,$C1425,$B$2:$B1424,$B1425,$A$2:$A1424,$A1425))&lt;0,0,IF(_xlfn.MAXIFS($F$2:$F1424,$C$2:$C1424,$C1425,$B$2:$B1424,$B1425,$A$2:$A1424,$A1425)=0,"",$E1425-_xlfn.MAXIFS($F$2:$F1424,$C$2:$C1424,$C1425,$B$2:$B1424,$B1425,$A$2:$A1424,$A1425))))</f>
        <v>0</v>
      </c>
      <c r="K1425" s="6">
        <f t="shared" si="67"/>
        <v>6</v>
      </c>
      <c r="L1425" s="6" t="str">
        <f t="shared" si="68"/>
        <v>LATE</v>
      </c>
      <c r="M1425" s="6" t="str">
        <f t="shared" si="66"/>
        <v>N</v>
      </c>
    </row>
    <row r="1426" spans="1:13" x14ac:dyDescent="0.25">
      <c r="A1426" t="s">
        <v>47</v>
      </c>
      <c r="B1426" s="92">
        <v>46142</v>
      </c>
      <c r="C1426" t="s">
        <v>120</v>
      </c>
      <c r="D1426">
        <v>18132</v>
      </c>
      <c r="E1426" s="76">
        <v>0.28810185185185183</v>
      </c>
      <c r="F1426" s="76">
        <v>0.28896990740740741</v>
      </c>
      <c r="G1426" s="2">
        <v>5.2083333333333336E-2</v>
      </c>
      <c r="H1426" s="77">
        <v>1.6203703703703703E-3</v>
      </c>
      <c r="J1426" s="79">
        <f>IF(IF(IF(_xlfn.MAXIFS($F$2:$F1425,$C$2:$C1425,$C1426,$B$2:$B1425,$B1426,$A$2:$A1425,$A1426)=0,"",$E1426-_xlfn.MAXIFS($F$2:$F1425,$C$2:$C1425,$C1426,$B$2:$B1425,$B1426,$A$2:$A1425,$A1426))&lt;0,0,IF(_xlfn.MAXIFS($F$2:$F1425,$C$2:$C1425,$C1426,$B$2:$B1425,$B1426,$A$2:$A1425,$A1426)=0,"",$E1426-_xlfn.MAXIFS($F$2:$F1425,$C$2:$C1425,$C1426,$B$2:$B1425,$B1426,$A$2:$A1425,$A1426)))&gt;0.25,"",IF(IF(_xlfn.MAXIFS($F$2:$F1425,$C$2:$C1425,$C1426,$B$2:$B1425,$B1426,$A$2:$A1425,$A1426)=0,"",$E1426-_xlfn.MAXIFS($F$2:$F1425,$C$2:$C1425,$C1426,$B$2:$B1425,$B1426,$A$2:$A1425,$A1426))&lt;0,0,IF(_xlfn.MAXIFS($F$2:$F1425,$C$2:$C1425,$C1426,$B$2:$B1425,$B1426,$A$2:$A1425,$A1426)=0,"",$E1426-_xlfn.MAXIFS($F$2:$F1425,$C$2:$C1425,$C1426,$B$2:$B1425,$B1426,$A$2:$A1425,$A1426))))</f>
        <v>0</v>
      </c>
      <c r="K1426" s="6">
        <f t="shared" si="67"/>
        <v>6</v>
      </c>
      <c r="L1426" s="6" t="str">
        <f t="shared" si="68"/>
        <v>LATE</v>
      </c>
      <c r="M1426" s="6" t="str">
        <f t="shared" si="66"/>
        <v>N</v>
      </c>
    </row>
    <row r="1427" spans="1:13" x14ac:dyDescent="0.25">
      <c r="A1427" t="s">
        <v>47</v>
      </c>
      <c r="B1427" s="92">
        <v>46142</v>
      </c>
      <c r="C1427" t="s">
        <v>120</v>
      </c>
      <c r="D1427">
        <v>25331</v>
      </c>
      <c r="E1427" s="76">
        <v>0.29077546296296297</v>
      </c>
      <c r="F1427" s="76">
        <v>0.29094907407407405</v>
      </c>
      <c r="G1427" s="2">
        <v>1.0416666666666666E-2</v>
      </c>
      <c r="H1427" s="77">
        <v>1.8055555555555555E-3</v>
      </c>
      <c r="J1427" s="79">
        <f>IF(IF(IF(_xlfn.MAXIFS($F$2:$F1426,$C$2:$C1426,$C1427,$B$2:$B1426,$B1427,$A$2:$A1426,$A1427)=0,"",$E1427-_xlfn.MAXIFS($F$2:$F1426,$C$2:$C1426,$C1427,$B$2:$B1426,$B1427,$A$2:$A1426,$A1427))&lt;0,0,IF(_xlfn.MAXIFS($F$2:$F1426,$C$2:$C1426,$C1427,$B$2:$B1426,$B1427,$A$2:$A1426,$A1427)=0,"",$E1427-_xlfn.MAXIFS($F$2:$F1426,$C$2:$C1426,$C1427,$B$2:$B1426,$B1427,$A$2:$A1426,$A1427)))&gt;0.25,"",IF(IF(_xlfn.MAXIFS($F$2:$F1426,$C$2:$C1426,$C1427,$B$2:$B1426,$B1427,$A$2:$A1426,$A1427)=0,"",$E1427-_xlfn.MAXIFS($F$2:$F1426,$C$2:$C1426,$C1427,$B$2:$B1426,$B1427,$A$2:$A1426,$A1427))&lt;0,0,IF(_xlfn.MAXIFS($F$2:$F1426,$C$2:$C1426,$C1427,$B$2:$B1426,$B1427,$A$2:$A1426,$A1427)=0,"",$E1427-_xlfn.MAXIFS($F$2:$F1426,$C$2:$C1426,$C1427,$B$2:$B1426,$B1427,$A$2:$A1426,$A1427))))</f>
        <v>0</v>
      </c>
      <c r="K1427" s="6">
        <f t="shared" si="67"/>
        <v>6</v>
      </c>
      <c r="L1427" s="6" t="str">
        <f t="shared" si="68"/>
        <v>LATE</v>
      </c>
      <c r="M1427" s="6" t="str">
        <f t="shared" si="66"/>
        <v>N</v>
      </c>
    </row>
    <row r="1428" spans="1:13" x14ac:dyDescent="0.25">
      <c r="A1428" t="s">
        <v>47</v>
      </c>
      <c r="B1428" s="92">
        <v>46142</v>
      </c>
      <c r="C1428" t="s">
        <v>120</v>
      </c>
      <c r="D1428">
        <v>14432</v>
      </c>
      <c r="E1428" s="76">
        <v>0.29114583333333333</v>
      </c>
      <c r="F1428" s="76">
        <v>0.29299768518518521</v>
      </c>
      <c r="G1428" s="2">
        <v>0.1111111111111111</v>
      </c>
      <c r="H1428" s="77">
        <v>0</v>
      </c>
      <c r="J1428" s="79">
        <f>IF(IF(IF(_xlfn.MAXIFS($F$2:$F1427,$C$2:$C1427,$C1428,$B$2:$B1427,$B1428,$A$2:$A1427,$A1428)=0,"",$E1428-_xlfn.MAXIFS($F$2:$F1427,$C$2:$C1427,$C1428,$B$2:$B1427,$B1428,$A$2:$A1427,$A1428))&lt;0,0,IF(_xlfn.MAXIFS($F$2:$F1427,$C$2:$C1427,$C1428,$B$2:$B1427,$B1428,$A$2:$A1427,$A1428)=0,"",$E1428-_xlfn.MAXIFS($F$2:$F1427,$C$2:$C1427,$C1428,$B$2:$B1427,$B1428,$A$2:$A1427,$A1428)))&gt;0.25,"",IF(IF(_xlfn.MAXIFS($F$2:$F1427,$C$2:$C1427,$C1428,$B$2:$B1427,$B1428,$A$2:$A1427,$A1428)=0,"",$E1428-_xlfn.MAXIFS($F$2:$F1427,$C$2:$C1427,$C1428,$B$2:$B1427,$B1428,$A$2:$A1427,$A1428))&lt;0,0,IF(_xlfn.MAXIFS($F$2:$F1427,$C$2:$C1427,$C1428,$B$2:$B1427,$B1428,$A$2:$A1427,$A1428)=0,"",$E1428-_xlfn.MAXIFS($F$2:$F1427,$C$2:$C1427,$C1428,$B$2:$B1427,$B1428,$A$2:$A1427,$A1428))))</f>
        <v>1.9675925925927151E-4</v>
      </c>
      <c r="K1428" s="6">
        <f t="shared" si="67"/>
        <v>6</v>
      </c>
      <c r="L1428" s="6" t="str">
        <f t="shared" si="68"/>
        <v>LATE</v>
      </c>
      <c r="M1428" s="6" t="str">
        <f t="shared" si="66"/>
        <v>N</v>
      </c>
    </row>
    <row r="1429" spans="1:13" x14ac:dyDescent="0.25">
      <c r="A1429" t="s">
        <v>47</v>
      </c>
      <c r="B1429" s="92">
        <v>46142</v>
      </c>
      <c r="C1429" t="s">
        <v>121</v>
      </c>
      <c r="D1429">
        <v>17332</v>
      </c>
      <c r="E1429" s="76">
        <v>0.29162037037037036</v>
      </c>
      <c r="F1429" s="76">
        <v>0.29231481481481481</v>
      </c>
      <c r="G1429" s="2">
        <v>4.1666666666666664E-2</v>
      </c>
      <c r="H1429" s="77">
        <v>0</v>
      </c>
      <c r="J1429" s="79" t="str">
        <f>IF(IF(IF(_xlfn.MAXIFS($F$2:$F1428,$C$2:$C1428,$C1429,$B$2:$B1428,$B1429,$A$2:$A1428,$A1429)=0,"",$E1429-_xlfn.MAXIFS($F$2:$F1428,$C$2:$C1428,$C1429,$B$2:$B1428,$B1429,$A$2:$A1428,$A1429))&lt;0,0,IF(_xlfn.MAXIFS($F$2:$F1428,$C$2:$C1428,$C1429,$B$2:$B1428,$B1429,$A$2:$A1428,$A1429)=0,"",$E1429-_xlfn.MAXIFS($F$2:$F1428,$C$2:$C1428,$C1429,$B$2:$B1428,$B1429,$A$2:$A1428,$A1429)))&gt;0.25,"",IF(IF(_xlfn.MAXIFS($F$2:$F1428,$C$2:$C1428,$C1429,$B$2:$B1428,$B1429,$A$2:$A1428,$A1429)=0,"",$E1429-_xlfn.MAXIFS($F$2:$F1428,$C$2:$C1428,$C1429,$B$2:$B1428,$B1429,$A$2:$A1428,$A1429))&lt;0,0,IF(_xlfn.MAXIFS($F$2:$F1428,$C$2:$C1428,$C1429,$B$2:$B1428,$B1429,$A$2:$A1428,$A1429)=0,"",$E1429-_xlfn.MAXIFS($F$2:$F1428,$C$2:$C1428,$C1429,$B$2:$B1428,$B1429,$A$2:$A1428,$A1429))))</f>
        <v/>
      </c>
      <c r="K1429" s="6" t="str">
        <f t="shared" si="67"/>
        <v/>
      </c>
      <c r="L1429" s="6" t="str">
        <f t="shared" si="68"/>
        <v/>
      </c>
      <c r="M1429" s="6" t="str">
        <f t="shared" si="66"/>
        <v>N</v>
      </c>
    </row>
    <row r="1430" spans="1:13" x14ac:dyDescent="0.25">
      <c r="A1430" t="s">
        <v>47</v>
      </c>
      <c r="B1430" s="92">
        <v>46142</v>
      </c>
      <c r="C1430" t="s">
        <v>120</v>
      </c>
      <c r="D1430">
        <v>20431</v>
      </c>
      <c r="E1430" s="76">
        <v>0.29228009259259258</v>
      </c>
      <c r="F1430" s="76">
        <v>0.29252314814814817</v>
      </c>
      <c r="G1430" s="2">
        <v>1.4583333333333334E-2</v>
      </c>
      <c r="H1430" s="77">
        <v>0</v>
      </c>
      <c r="J1430" s="79">
        <f>IF(IF(IF(_xlfn.MAXIFS($F$2:$F1429,$C$2:$C1429,$C1430,$B$2:$B1429,$B1430,$A$2:$A1429,$A1430)=0,"",$E1430-_xlfn.MAXIFS($F$2:$F1429,$C$2:$C1429,$C1430,$B$2:$B1429,$B1430,$A$2:$A1429,$A1430))&lt;0,0,IF(_xlfn.MAXIFS($F$2:$F1429,$C$2:$C1429,$C1430,$B$2:$B1429,$B1430,$A$2:$A1429,$A1430)=0,"",$E1430-_xlfn.MAXIFS($F$2:$F1429,$C$2:$C1429,$C1430,$B$2:$B1429,$B1430,$A$2:$A1429,$A1430)))&gt;0.25,"",IF(IF(_xlfn.MAXIFS($F$2:$F1429,$C$2:$C1429,$C1430,$B$2:$B1429,$B1430,$A$2:$A1429,$A1430)=0,"",$E1430-_xlfn.MAXIFS($F$2:$F1429,$C$2:$C1429,$C1430,$B$2:$B1429,$B1430,$A$2:$A1429,$A1430))&lt;0,0,IF(_xlfn.MAXIFS($F$2:$F1429,$C$2:$C1429,$C1430,$B$2:$B1429,$B1430,$A$2:$A1429,$A1430)=0,"",$E1430-_xlfn.MAXIFS($F$2:$F1429,$C$2:$C1429,$C1430,$B$2:$B1429,$B1430,$A$2:$A1429,$A1430))))</f>
        <v>0</v>
      </c>
      <c r="K1430" s="6">
        <f t="shared" si="67"/>
        <v>7</v>
      </c>
      <c r="L1430" s="6" t="str">
        <f t="shared" si="68"/>
        <v>EARLY</v>
      </c>
      <c r="M1430" s="6" t="str">
        <f t="shared" si="66"/>
        <v>N</v>
      </c>
    </row>
    <row r="1431" spans="1:13" x14ac:dyDescent="0.25">
      <c r="A1431" t="s">
        <v>47</v>
      </c>
      <c r="B1431" s="92">
        <v>46142</v>
      </c>
      <c r="C1431" t="s">
        <v>120</v>
      </c>
      <c r="D1431">
        <v>17232</v>
      </c>
      <c r="E1431" s="76">
        <v>0.29332175925925924</v>
      </c>
      <c r="F1431" s="76">
        <v>0.2945949074074074</v>
      </c>
      <c r="G1431" s="2">
        <v>7.6388888888888895E-2</v>
      </c>
      <c r="H1431" s="77">
        <v>7.9861111111111116E-4</v>
      </c>
      <c r="J1431" s="79">
        <f>IF(IF(IF(_xlfn.MAXIFS($F$2:$F1430,$C$2:$C1430,$C1431,$B$2:$B1430,$B1431,$A$2:$A1430,$A1431)=0,"",$E1431-_xlfn.MAXIFS($F$2:$F1430,$C$2:$C1430,$C1431,$B$2:$B1430,$B1431,$A$2:$A1430,$A1431))&lt;0,0,IF(_xlfn.MAXIFS($F$2:$F1430,$C$2:$C1430,$C1431,$B$2:$B1430,$B1431,$A$2:$A1430,$A1431)=0,"",$E1431-_xlfn.MAXIFS($F$2:$F1430,$C$2:$C1430,$C1431,$B$2:$B1430,$B1431,$A$2:$A1430,$A1431)))&gt;0.25,"",IF(IF(_xlfn.MAXIFS($F$2:$F1430,$C$2:$C1430,$C1431,$B$2:$B1430,$B1431,$A$2:$A1430,$A1431)=0,"",$E1431-_xlfn.MAXIFS($F$2:$F1430,$C$2:$C1430,$C1431,$B$2:$B1430,$B1431,$A$2:$A1430,$A1431))&lt;0,0,IF(_xlfn.MAXIFS($F$2:$F1430,$C$2:$C1430,$C1431,$B$2:$B1430,$B1431,$A$2:$A1430,$A1431)=0,"",$E1431-_xlfn.MAXIFS($F$2:$F1430,$C$2:$C1430,$C1431,$B$2:$B1430,$B1431,$A$2:$A1430,$A1431))))</f>
        <v>3.2407407407403221E-4</v>
      </c>
      <c r="K1431" s="6">
        <f t="shared" si="67"/>
        <v>7</v>
      </c>
      <c r="L1431" s="6" t="str">
        <f t="shared" si="68"/>
        <v>EARLY</v>
      </c>
      <c r="M1431" s="6" t="str">
        <f t="shared" si="66"/>
        <v>N</v>
      </c>
    </row>
    <row r="1432" spans="1:13" x14ac:dyDescent="0.25">
      <c r="A1432" t="s">
        <v>47</v>
      </c>
      <c r="B1432" s="92">
        <v>46142</v>
      </c>
      <c r="C1432" t="s">
        <v>121</v>
      </c>
      <c r="D1432">
        <v>18132</v>
      </c>
      <c r="E1432" s="76">
        <v>0.29383101851851851</v>
      </c>
      <c r="F1432" s="76">
        <v>0.29614583333333333</v>
      </c>
      <c r="G1432" s="2">
        <v>0.1388888888888889</v>
      </c>
      <c r="H1432" s="77">
        <v>1.5162037037037036E-3</v>
      </c>
      <c r="J1432" s="79">
        <f>IF(IF(IF(_xlfn.MAXIFS($F$2:$F1431,$C$2:$C1431,$C1432,$B$2:$B1431,$B1432,$A$2:$A1431,$A1432)=0,"",$E1432-_xlfn.MAXIFS($F$2:$F1431,$C$2:$C1431,$C1432,$B$2:$B1431,$B1432,$A$2:$A1431,$A1432))&lt;0,0,IF(_xlfn.MAXIFS($F$2:$F1431,$C$2:$C1431,$C1432,$B$2:$B1431,$B1432,$A$2:$A1431,$A1432)=0,"",$E1432-_xlfn.MAXIFS($F$2:$F1431,$C$2:$C1431,$C1432,$B$2:$B1431,$B1432,$A$2:$A1431,$A1432)))&gt;0.25,"",IF(IF(_xlfn.MAXIFS($F$2:$F1431,$C$2:$C1431,$C1432,$B$2:$B1431,$B1432,$A$2:$A1431,$A1432)=0,"",$E1432-_xlfn.MAXIFS($F$2:$F1431,$C$2:$C1431,$C1432,$B$2:$B1431,$B1432,$A$2:$A1431,$A1432))&lt;0,0,IF(_xlfn.MAXIFS($F$2:$F1431,$C$2:$C1431,$C1432,$B$2:$B1431,$B1432,$A$2:$A1431,$A1432)=0,"",$E1432-_xlfn.MAXIFS($F$2:$F1431,$C$2:$C1431,$C1432,$B$2:$B1431,$B1432,$A$2:$A1431,$A1432))))</f>
        <v>1.5162037037037002E-3</v>
      </c>
      <c r="K1432" s="6">
        <f t="shared" si="67"/>
        <v>7</v>
      </c>
      <c r="L1432" s="6" t="str">
        <f t="shared" si="68"/>
        <v>EARLY</v>
      </c>
      <c r="M1432" s="6" t="str">
        <f t="shared" si="66"/>
        <v>N</v>
      </c>
    </row>
    <row r="1433" spans="1:13" x14ac:dyDescent="0.25">
      <c r="A1433" t="s">
        <v>47</v>
      </c>
      <c r="B1433" s="92">
        <v>46142</v>
      </c>
      <c r="C1433" t="s">
        <v>120</v>
      </c>
      <c r="D1433">
        <v>17332</v>
      </c>
      <c r="E1433" s="76">
        <v>0.29682870370370368</v>
      </c>
      <c r="F1433" s="76">
        <v>0.29758101851851854</v>
      </c>
      <c r="G1433" s="2">
        <v>4.5138888888888888E-2</v>
      </c>
      <c r="H1433" s="77">
        <v>2.2337962962962962E-3</v>
      </c>
      <c r="J1433" s="79">
        <f>IF(IF(IF(_xlfn.MAXIFS($F$2:$F1432,$C$2:$C1432,$C1433,$B$2:$B1432,$B1433,$A$2:$A1432,$A1433)=0,"",$E1433-_xlfn.MAXIFS($F$2:$F1432,$C$2:$C1432,$C1433,$B$2:$B1432,$B1433,$A$2:$A1432,$A1433))&lt;0,0,IF(_xlfn.MAXIFS($F$2:$F1432,$C$2:$C1432,$C1433,$B$2:$B1432,$B1433,$A$2:$A1432,$A1433)=0,"",$E1433-_xlfn.MAXIFS($F$2:$F1432,$C$2:$C1432,$C1433,$B$2:$B1432,$B1433,$A$2:$A1432,$A1433)))&gt;0.25,"",IF(IF(_xlfn.MAXIFS($F$2:$F1432,$C$2:$C1432,$C1433,$B$2:$B1432,$B1433,$A$2:$A1432,$A1433)=0,"",$E1433-_xlfn.MAXIFS($F$2:$F1432,$C$2:$C1432,$C1433,$B$2:$B1432,$B1433,$A$2:$A1432,$A1433))&lt;0,0,IF(_xlfn.MAXIFS($F$2:$F1432,$C$2:$C1432,$C1433,$B$2:$B1432,$B1433,$A$2:$A1432,$A1433)=0,"",$E1433-_xlfn.MAXIFS($F$2:$F1432,$C$2:$C1432,$C1433,$B$2:$B1432,$B1433,$A$2:$A1432,$A1433))))</f>
        <v>2.2337962962962754E-3</v>
      </c>
      <c r="K1433" s="6">
        <f t="shared" si="67"/>
        <v>7</v>
      </c>
      <c r="L1433" s="6" t="str">
        <f t="shared" si="68"/>
        <v>EARLY</v>
      </c>
      <c r="M1433" s="6" t="str">
        <f t="shared" si="66"/>
        <v>N</v>
      </c>
    </row>
    <row r="1434" spans="1:13" x14ac:dyDescent="0.25">
      <c r="A1434" t="s">
        <v>47</v>
      </c>
      <c r="B1434" s="92">
        <v>46142</v>
      </c>
      <c r="C1434" t="s">
        <v>121</v>
      </c>
      <c r="D1434">
        <v>25331</v>
      </c>
      <c r="E1434" s="76">
        <v>0.29714120370370373</v>
      </c>
      <c r="F1434" s="76">
        <v>0.29910879629629628</v>
      </c>
      <c r="G1434" s="2">
        <v>0.11805555555555555</v>
      </c>
      <c r="H1434" s="77">
        <v>9.9537037037037042E-4</v>
      </c>
      <c r="J1434" s="79">
        <f>IF(IF(IF(_xlfn.MAXIFS($F$2:$F1433,$C$2:$C1433,$C1434,$B$2:$B1433,$B1434,$A$2:$A1433,$A1434)=0,"",$E1434-_xlfn.MAXIFS($F$2:$F1433,$C$2:$C1433,$C1434,$B$2:$B1433,$B1434,$A$2:$A1433,$A1434))&lt;0,0,IF(_xlfn.MAXIFS($F$2:$F1433,$C$2:$C1433,$C1434,$B$2:$B1433,$B1434,$A$2:$A1433,$A1434)=0,"",$E1434-_xlfn.MAXIFS($F$2:$F1433,$C$2:$C1433,$C1434,$B$2:$B1433,$B1434,$A$2:$A1433,$A1434)))&gt;0.25,"",IF(IF(_xlfn.MAXIFS($F$2:$F1433,$C$2:$C1433,$C1434,$B$2:$B1433,$B1434,$A$2:$A1433,$A1434)=0,"",$E1434-_xlfn.MAXIFS($F$2:$F1433,$C$2:$C1433,$C1434,$B$2:$B1433,$B1434,$A$2:$A1433,$A1434))&lt;0,0,IF(_xlfn.MAXIFS($F$2:$F1433,$C$2:$C1433,$C1434,$B$2:$B1433,$B1434,$A$2:$A1433,$A1434)=0,"",$E1434-_xlfn.MAXIFS($F$2:$F1433,$C$2:$C1433,$C1434,$B$2:$B1433,$B1434,$A$2:$A1433,$A1434))))</f>
        <v>9.9537037037039644E-4</v>
      </c>
      <c r="K1434" s="6">
        <f t="shared" si="67"/>
        <v>7</v>
      </c>
      <c r="L1434" s="6" t="str">
        <f t="shared" si="68"/>
        <v>EARLY</v>
      </c>
      <c r="M1434" s="6" t="str">
        <f t="shared" si="66"/>
        <v>N</v>
      </c>
    </row>
    <row r="1435" spans="1:13" x14ac:dyDescent="0.25">
      <c r="A1435" t="s">
        <v>47</v>
      </c>
      <c r="B1435" s="92">
        <v>46142</v>
      </c>
      <c r="C1435" t="s">
        <v>120</v>
      </c>
      <c r="D1435">
        <v>18232</v>
      </c>
      <c r="E1435" s="76">
        <v>0.29869212962962965</v>
      </c>
      <c r="F1435" s="76">
        <v>0.30534722222222221</v>
      </c>
      <c r="G1435" s="2">
        <v>0.39930555555555558</v>
      </c>
      <c r="H1435" s="77">
        <v>1.1111111111111111E-3</v>
      </c>
      <c r="J1435" s="79">
        <f>IF(IF(IF(_xlfn.MAXIFS($F$2:$F1434,$C$2:$C1434,$C1435,$B$2:$B1434,$B1435,$A$2:$A1434,$A1435)=0,"",$E1435-_xlfn.MAXIFS($F$2:$F1434,$C$2:$C1434,$C1435,$B$2:$B1434,$B1435,$A$2:$A1434,$A1435))&lt;0,0,IF(_xlfn.MAXIFS($F$2:$F1434,$C$2:$C1434,$C1435,$B$2:$B1434,$B1435,$A$2:$A1434,$A1435)=0,"",$E1435-_xlfn.MAXIFS($F$2:$F1434,$C$2:$C1434,$C1435,$B$2:$B1434,$B1435,$A$2:$A1434,$A1435)))&gt;0.25,"",IF(IF(_xlfn.MAXIFS($F$2:$F1434,$C$2:$C1434,$C1435,$B$2:$B1434,$B1435,$A$2:$A1434,$A1435)=0,"",$E1435-_xlfn.MAXIFS($F$2:$F1434,$C$2:$C1434,$C1435,$B$2:$B1434,$B1435,$A$2:$A1434,$A1435))&lt;0,0,IF(_xlfn.MAXIFS($F$2:$F1434,$C$2:$C1434,$C1435,$B$2:$B1434,$B1435,$A$2:$A1434,$A1435)=0,"",$E1435-_xlfn.MAXIFS($F$2:$F1434,$C$2:$C1434,$C1435,$B$2:$B1434,$B1435,$A$2:$A1434,$A1435))))</f>
        <v>1.1111111111111183E-3</v>
      </c>
      <c r="K1435" s="6">
        <f t="shared" si="67"/>
        <v>7</v>
      </c>
      <c r="L1435" s="6" t="str">
        <f t="shared" si="68"/>
        <v>EARLY</v>
      </c>
      <c r="M1435" s="6" t="str">
        <f t="shared" si="66"/>
        <v>N</v>
      </c>
    </row>
    <row r="1436" spans="1:13" x14ac:dyDescent="0.25">
      <c r="A1436" t="s">
        <v>47</v>
      </c>
      <c r="B1436" s="92">
        <v>46142</v>
      </c>
      <c r="C1436" t="s">
        <v>121</v>
      </c>
      <c r="D1436">
        <v>20431</v>
      </c>
      <c r="E1436" s="76">
        <v>0.29987268518518517</v>
      </c>
      <c r="F1436" s="76">
        <v>0.3021875</v>
      </c>
      <c r="G1436" s="2">
        <v>0.1388888888888889</v>
      </c>
      <c r="H1436" s="77">
        <v>7.6388888888888893E-4</v>
      </c>
      <c r="J1436" s="79">
        <f>IF(IF(IF(_xlfn.MAXIFS($F$2:$F1435,$C$2:$C1435,$C1436,$B$2:$B1435,$B1436,$A$2:$A1435,$A1436)=0,"",$E1436-_xlfn.MAXIFS($F$2:$F1435,$C$2:$C1435,$C1436,$B$2:$B1435,$B1436,$A$2:$A1435,$A1436))&lt;0,0,IF(_xlfn.MAXIFS($F$2:$F1435,$C$2:$C1435,$C1436,$B$2:$B1435,$B1436,$A$2:$A1435,$A1436)=0,"",$E1436-_xlfn.MAXIFS($F$2:$F1435,$C$2:$C1435,$C1436,$B$2:$B1435,$B1436,$A$2:$A1435,$A1436)))&gt;0.25,"",IF(IF(_xlfn.MAXIFS($F$2:$F1435,$C$2:$C1435,$C1436,$B$2:$B1435,$B1436,$A$2:$A1435,$A1436)=0,"",$E1436-_xlfn.MAXIFS($F$2:$F1435,$C$2:$C1435,$C1436,$B$2:$B1435,$B1436,$A$2:$A1435,$A1436))&lt;0,0,IF(_xlfn.MAXIFS($F$2:$F1435,$C$2:$C1435,$C1436,$B$2:$B1435,$B1436,$A$2:$A1435,$A1436)=0,"",$E1436-_xlfn.MAXIFS($F$2:$F1435,$C$2:$C1435,$C1436,$B$2:$B1435,$B1436,$A$2:$A1435,$A1436))))</f>
        <v>7.6388888888889728E-4</v>
      </c>
      <c r="K1436" s="6">
        <f t="shared" si="67"/>
        <v>7</v>
      </c>
      <c r="L1436" s="6" t="str">
        <f t="shared" si="68"/>
        <v>EARLY</v>
      </c>
      <c r="M1436" s="6" t="str">
        <f t="shared" si="66"/>
        <v>N</v>
      </c>
    </row>
    <row r="1437" spans="1:13" x14ac:dyDescent="0.25">
      <c r="A1437" t="s">
        <v>47</v>
      </c>
      <c r="B1437" s="92">
        <v>46142</v>
      </c>
      <c r="C1437" t="s">
        <v>121</v>
      </c>
      <c r="D1437">
        <v>14432</v>
      </c>
      <c r="E1437" s="76">
        <v>0.30069444444444443</v>
      </c>
      <c r="F1437" s="76">
        <v>0.30405092592592592</v>
      </c>
      <c r="G1437" s="2">
        <v>0.2013888888888889</v>
      </c>
      <c r="H1437" s="77">
        <v>0</v>
      </c>
      <c r="J1437" s="79">
        <f>IF(IF(IF(_xlfn.MAXIFS($F$2:$F1436,$C$2:$C1436,$C1437,$B$2:$B1436,$B1437,$A$2:$A1436,$A1437)=0,"",$E1437-_xlfn.MAXIFS($F$2:$F1436,$C$2:$C1436,$C1437,$B$2:$B1436,$B1437,$A$2:$A1436,$A1437))&lt;0,0,IF(_xlfn.MAXIFS($F$2:$F1436,$C$2:$C1436,$C1437,$B$2:$B1436,$B1437,$A$2:$A1436,$A1437)=0,"",$E1437-_xlfn.MAXIFS($F$2:$F1436,$C$2:$C1436,$C1437,$B$2:$B1436,$B1437,$A$2:$A1436,$A1437)))&gt;0.25,"",IF(IF(_xlfn.MAXIFS($F$2:$F1436,$C$2:$C1436,$C1437,$B$2:$B1436,$B1437,$A$2:$A1436,$A1437)=0,"",$E1437-_xlfn.MAXIFS($F$2:$F1436,$C$2:$C1436,$C1437,$B$2:$B1436,$B1437,$A$2:$A1436,$A1437))&lt;0,0,IF(_xlfn.MAXIFS($F$2:$F1436,$C$2:$C1436,$C1437,$B$2:$B1436,$B1437,$A$2:$A1436,$A1437)=0,"",$E1437-_xlfn.MAXIFS($F$2:$F1436,$C$2:$C1436,$C1437,$B$2:$B1436,$B1437,$A$2:$A1436,$A1437))))</f>
        <v>0</v>
      </c>
      <c r="K1437" s="6">
        <f t="shared" si="67"/>
        <v>7</v>
      </c>
      <c r="L1437" s="6" t="str">
        <f t="shared" si="68"/>
        <v>EARLY</v>
      </c>
      <c r="M1437" s="6" t="str">
        <f t="shared" si="66"/>
        <v>N</v>
      </c>
    </row>
    <row r="1438" spans="1:13" x14ac:dyDescent="0.25">
      <c r="A1438" t="s">
        <v>47</v>
      </c>
      <c r="B1438" s="92">
        <v>46142</v>
      </c>
      <c r="C1438" t="s">
        <v>120</v>
      </c>
      <c r="D1438">
        <v>18132</v>
      </c>
      <c r="E1438" s="76">
        <v>0.30170138888888887</v>
      </c>
      <c r="F1438" s="76">
        <v>0.30274305555555553</v>
      </c>
      <c r="G1438" s="2">
        <v>6.25E-2</v>
      </c>
      <c r="H1438" s="77">
        <v>0</v>
      </c>
      <c r="J1438" s="79">
        <f>IF(IF(IF(_xlfn.MAXIFS($F$2:$F1437,$C$2:$C1437,$C1438,$B$2:$B1437,$B1438,$A$2:$A1437,$A1438)=0,"",$E1438-_xlfn.MAXIFS($F$2:$F1437,$C$2:$C1437,$C1438,$B$2:$B1437,$B1438,$A$2:$A1437,$A1438))&lt;0,0,IF(_xlfn.MAXIFS($F$2:$F1437,$C$2:$C1437,$C1438,$B$2:$B1437,$B1438,$A$2:$A1437,$A1438)=0,"",$E1438-_xlfn.MAXIFS($F$2:$F1437,$C$2:$C1437,$C1438,$B$2:$B1437,$B1438,$A$2:$A1437,$A1438)))&gt;0.25,"",IF(IF(_xlfn.MAXIFS($F$2:$F1437,$C$2:$C1437,$C1438,$B$2:$B1437,$B1438,$A$2:$A1437,$A1438)=0,"",$E1438-_xlfn.MAXIFS($F$2:$F1437,$C$2:$C1437,$C1438,$B$2:$B1437,$B1438,$A$2:$A1437,$A1438))&lt;0,0,IF(_xlfn.MAXIFS($F$2:$F1437,$C$2:$C1437,$C1438,$B$2:$B1437,$B1438,$A$2:$A1437,$A1438)=0,"",$E1438-_xlfn.MAXIFS($F$2:$F1437,$C$2:$C1437,$C1438,$B$2:$B1437,$B1438,$A$2:$A1437,$A1438))))</f>
        <v>0</v>
      </c>
      <c r="K1438" s="6">
        <f t="shared" si="67"/>
        <v>7</v>
      </c>
      <c r="L1438" s="6" t="str">
        <f t="shared" si="68"/>
        <v>EARLY</v>
      </c>
      <c r="M1438" s="6" t="str">
        <f t="shared" si="66"/>
        <v>N</v>
      </c>
    </row>
    <row r="1439" spans="1:13" x14ac:dyDescent="0.25">
      <c r="A1439" t="s">
        <v>47</v>
      </c>
      <c r="B1439" s="92">
        <v>46142</v>
      </c>
      <c r="C1439" t="s">
        <v>121</v>
      </c>
      <c r="D1439">
        <v>17232</v>
      </c>
      <c r="E1439" s="76">
        <v>0.30421296296296296</v>
      </c>
      <c r="F1439" s="76">
        <v>0.30629629629629629</v>
      </c>
      <c r="G1439" s="2">
        <v>0.125</v>
      </c>
      <c r="H1439" s="77">
        <v>1.6203703703703703E-4</v>
      </c>
      <c r="J1439" s="79">
        <f>IF(IF(IF(_xlfn.MAXIFS($F$2:$F1438,$C$2:$C1438,$C1439,$B$2:$B1438,$B1439,$A$2:$A1438,$A1439)=0,"",$E1439-_xlfn.MAXIFS($F$2:$F1438,$C$2:$C1438,$C1439,$B$2:$B1438,$B1439,$A$2:$A1438,$A1439))&lt;0,0,IF(_xlfn.MAXIFS($F$2:$F1438,$C$2:$C1438,$C1439,$B$2:$B1438,$B1439,$A$2:$A1438,$A1439)=0,"",$E1439-_xlfn.MAXIFS($F$2:$F1438,$C$2:$C1438,$C1439,$B$2:$B1438,$B1439,$A$2:$A1438,$A1439)))&gt;0.25,"",IF(IF(_xlfn.MAXIFS($F$2:$F1438,$C$2:$C1438,$C1439,$B$2:$B1438,$B1439,$A$2:$A1438,$A1439)=0,"",$E1439-_xlfn.MAXIFS($F$2:$F1438,$C$2:$C1438,$C1439,$B$2:$B1438,$B1439,$A$2:$A1438,$A1439))&lt;0,0,IF(_xlfn.MAXIFS($F$2:$F1438,$C$2:$C1438,$C1439,$B$2:$B1438,$B1439,$A$2:$A1438,$A1439)=0,"",$E1439-_xlfn.MAXIFS($F$2:$F1438,$C$2:$C1438,$C1439,$B$2:$B1438,$B1439,$A$2:$A1438,$A1439))))</f>
        <v>1.6203703703704386E-4</v>
      </c>
      <c r="K1439" s="6">
        <f t="shared" si="67"/>
        <v>7</v>
      </c>
      <c r="L1439" s="6" t="str">
        <f t="shared" si="68"/>
        <v>EARLY</v>
      </c>
      <c r="M1439" s="6" t="str">
        <f t="shared" si="66"/>
        <v>N</v>
      </c>
    </row>
    <row r="1440" spans="1:13" x14ac:dyDescent="0.25">
      <c r="A1440" t="s">
        <v>47</v>
      </c>
      <c r="B1440" s="92">
        <v>46142</v>
      </c>
      <c r="C1440" t="s">
        <v>120</v>
      </c>
      <c r="D1440">
        <v>25331</v>
      </c>
      <c r="E1440" s="76">
        <v>0.30587962962962961</v>
      </c>
      <c r="F1440" s="76">
        <v>0.31108796296296298</v>
      </c>
      <c r="G1440" s="2">
        <v>0.3125</v>
      </c>
      <c r="H1440" s="77">
        <v>3.1365740740740742E-3</v>
      </c>
      <c r="J1440" s="79">
        <f>IF(IF(IF(_xlfn.MAXIFS($F$2:$F1439,$C$2:$C1439,$C1440,$B$2:$B1439,$B1440,$A$2:$A1439,$A1440)=0,"",$E1440-_xlfn.MAXIFS($F$2:$F1439,$C$2:$C1439,$C1440,$B$2:$B1439,$B1440,$A$2:$A1439,$A1440))&lt;0,0,IF(_xlfn.MAXIFS($F$2:$F1439,$C$2:$C1439,$C1440,$B$2:$B1439,$B1440,$A$2:$A1439,$A1440)=0,"",$E1440-_xlfn.MAXIFS($F$2:$F1439,$C$2:$C1439,$C1440,$B$2:$B1439,$B1440,$A$2:$A1439,$A1440)))&gt;0.25,"",IF(IF(_xlfn.MAXIFS($F$2:$F1439,$C$2:$C1439,$C1440,$B$2:$B1439,$B1440,$A$2:$A1439,$A1440)=0,"",$E1440-_xlfn.MAXIFS($F$2:$F1439,$C$2:$C1439,$C1440,$B$2:$B1439,$B1440,$A$2:$A1439,$A1440))&lt;0,0,IF(_xlfn.MAXIFS($F$2:$F1439,$C$2:$C1439,$C1440,$B$2:$B1439,$B1440,$A$2:$A1439,$A1440)=0,"",$E1440-_xlfn.MAXIFS($F$2:$F1439,$C$2:$C1439,$C1440,$B$2:$B1439,$B1440,$A$2:$A1439,$A1440))))</f>
        <v>5.3240740740739811E-4</v>
      </c>
      <c r="K1440" s="6">
        <f t="shared" si="67"/>
        <v>7</v>
      </c>
      <c r="L1440" s="6" t="str">
        <f t="shared" si="68"/>
        <v>EARLY</v>
      </c>
      <c r="M1440" s="6" t="str">
        <f t="shared" si="66"/>
        <v>N</v>
      </c>
    </row>
    <row r="1441" spans="1:13" x14ac:dyDescent="0.25">
      <c r="A1441" t="s">
        <v>47</v>
      </c>
      <c r="B1441" s="92">
        <v>46142</v>
      </c>
      <c r="C1441" t="s">
        <v>121</v>
      </c>
      <c r="D1441">
        <v>17332</v>
      </c>
      <c r="E1441" s="76">
        <v>0.30655092592592592</v>
      </c>
      <c r="F1441" s="76">
        <v>0.30909722222222225</v>
      </c>
      <c r="G1441" s="2">
        <v>0.15277777777777779</v>
      </c>
      <c r="H1441" s="77">
        <v>2.5462962962962961E-4</v>
      </c>
      <c r="J1441" s="79">
        <f>IF(IF(IF(_xlfn.MAXIFS($F$2:$F1440,$C$2:$C1440,$C1441,$B$2:$B1440,$B1441,$A$2:$A1440,$A1441)=0,"",$E1441-_xlfn.MAXIFS($F$2:$F1440,$C$2:$C1440,$C1441,$B$2:$B1440,$B1441,$A$2:$A1440,$A1441))&lt;0,0,IF(_xlfn.MAXIFS($F$2:$F1440,$C$2:$C1440,$C1441,$B$2:$B1440,$B1441,$A$2:$A1440,$A1441)=0,"",$E1441-_xlfn.MAXIFS($F$2:$F1440,$C$2:$C1440,$C1441,$B$2:$B1440,$B1441,$A$2:$A1440,$A1441)))&gt;0.25,"",IF(IF(_xlfn.MAXIFS($F$2:$F1440,$C$2:$C1440,$C1441,$B$2:$B1440,$B1441,$A$2:$A1440,$A1441)=0,"",$E1441-_xlfn.MAXIFS($F$2:$F1440,$C$2:$C1440,$C1441,$B$2:$B1440,$B1441,$A$2:$A1440,$A1441))&lt;0,0,IF(_xlfn.MAXIFS($F$2:$F1440,$C$2:$C1440,$C1441,$B$2:$B1440,$B1441,$A$2:$A1440,$A1441)=0,"",$E1441-_xlfn.MAXIFS($F$2:$F1440,$C$2:$C1440,$C1441,$B$2:$B1440,$B1441,$A$2:$A1440,$A1441))))</f>
        <v>2.5462962962963243E-4</v>
      </c>
      <c r="K1441" s="6">
        <f t="shared" si="67"/>
        <v>7</v>
      </c>
      <c r="L1441" s="6" t="str">
        <f t="shared" si="68"/>
        <v>EARLY</v>
      </c>
      <c r="M1441" s="6" t="str">
        <f t="shared" si="66"/>
        <v>N</v>
      </c>
    </row>
    <row r="1442" spans="1:13" x14ac:dyDescent="0.25">
      <c r="A1442" t="s">
        <v>47</v>
      </c>
      <c r="B1442" s="92">
        <v>46142</v>
      </c>
      <c r="C1442" t="s">
        <v>120</v>
      </c>
      <c r="D1442">
        <v>20431</v>
      </c>
      <c r="E1442" s="76">
        <v>0.30774305555555553</v>
      </c>
      <c r="F1442" s="76">
        <v>0.30890046296296297</v>
      </c>
      <c r="G1442" s="2">
        <v>6.9444444444444448E-2</v>
      </c>
      <c r="H1442" s="77">
        <v>0</v>
      </c>
      <c r="J1442" s="79">
        <f>IF(IF(IF(_xlfn.MAXIFS($F$2:$F1441,$C$2:$C1441,$C1442,$B$2:$B1441,$B1442,$A$2:$A1441,$A1442)=0,"",$E1442-_xlfn.MAXIFS($F$2:$F1441,$C$2:$C1441,$C1442,$B$2:$B1441,$B1442,$A$2:$A1441,$A1442))&lt;0,0,IF(_xlfn.MAXIFS($F$2:$F1441,$C$2:$C1441,$C1442,$B$2:$B1441,$B1442,$A$2:$A1441,$A1442)=0,"",$E1442-_xlfn.MAXIFS($F$2:$F1441,$C$2:$C1441,$C1442,$B$2:$B1441,$B1442,$A$2:$A1441,$A1442)))&gt;0.25,"",IF(IF(_xlfn.MAXIFS($F$2:$F1441,$C$2:$C1441,$C1442,$B$2:$B1441,$B1442,$A$2:$A1441,$A1442)=0,"",$E1442-_xlfn.MAXIFS($F$2:$F1441,$C$2:$C1441,$C1442,$B$2:$B1441,$B1442,$A$2:$A1441,$A1442))&lt;0,0,IF(_xlfn.MAXIFS($F$2:$F1441,$C$2:$C1441,$C1442,$B$2:$B1441,$B1442,$A$2:$A1441,$A1442)=0,"",$E1442-_xlfn.MAXIFS($F$2:$F1441,$C$2:$C1441,$C1442,$B$2:$B1441,$B1442,$A$2:$A1441,$A1442))))</f>
        <v>0</v>
      </c>
      <c r="K1442" s="6">
        <f t="shared" si="67"/>
        <v>7</v>
      </c>
      <c r="L1442" s="6" t="str">
        <f t="shared" si="68"/>
        <v>EARLY</v>
      </c>
      <c r="M1442" s="6" t="str">
        <f t="shared" si="66"/>
        <v>N</v>
      </c>
    </row>
    <row r="1443" spans="1:13" x14ac:dyDescent="0.25">
      <c r="A1443" t="s">
        <v>47</v>
      </c>
      <c r="B1443" s="92">
        <v>46142</v>
      </c>
      <c r="C1443" t="s">
        <v>121</v>
      </c>
      <c r="D1443">
        <v>18132</v>
      </c>
      <c r="E1443" s="76">
        <v>0.30910879629629628</v>
      </c>
      <c r="F1443" s="76">
        <v>0.31130787037037039</v>
      </c>
      <c r="G1443" s="2">
        <v>0.13194444444444445</v>
      </c>
      <c r="H1443" s="77">
        <v>1.1574074074074073E-5</v>
      </c>
      <c r="J1443" s="79">
        <f>IF(IF(IF(_xlfn.MAXIFS($F$2:$F1442,$C$2:$C1442,$C1443,$B$2:$B1442,$B1443,$A$2:$A1442,$A1443)=0,"",$E1443-_xlfn.MAXIFS($F$2:$F1442,$C$2:$C1442,$C1443,$B$2:$B1442,$B1443,$A$2:$A1442,$A1443))&lt;0,0,IF(_xlfn.MAXIFS($F$2:$F1442,$C$2:$C1442,$C1443,$B$2:$B1442,$B1443,$A$2:$A1442,$A1443)=0,"",$E1443-_xlfn.MAXIFS($F$2:$F1442,$C$2:$C1442,$C1443,$B$2:$B1442,$B1443,$A$2:$A1442,$A1443)))&gt;0.25,"",IF(IF(_xlfn.MAXIFS($F$2:$F1442,$C$2:$C1442,$C1443,$B$2:$B1442,$B1443,$A$2:$A1442,$A1443)=0,"",$E1443-_xlfn.MAXIFS($F$2:$F1442,$C$2:$C1442,$C1443,$B$2:$B1442,$B1443,$A$2:$A1442,$A1443))&lt;0,0,IF(_xlfn.MAXIFS($F$2:$F1442,$C$2:$C1442,$C1443,$B$2:$B1442,$B1443,$A$2:$A1442,$A1443)=0,"",$E1443-_xlfn.MAXIFS($F$2:$F1442,$C$2:$C1442,$C1443,$B$2:$B1442,$B1443,$A$2:$A1442,$A1443))))</f>
        <v>1.1574074074038876E-5</v>
      </c>
      <c r="K1443" s="6">
        <f t="shared" si="67"/>
        <v>7</v>
      </c>
      <c r="L1443" s="6" t="str">
        <f t="shared" si="68"/>
        <v>EARLY</v>
      </c>
      <c r="M1443" s="6" t="str">
        <f t="shared" si="66"/>
        <v>N</v>
      </c>
    </row>
    <row r="1444" spans="1:13" x14ac:dyDescent="0.25">
      <c r="A1444" t="s">
        <v>47</v>
      </c>
      <c r="B1444" s="92">
        <v>46142</v>
      </c>
      <c r="C1444" t="s">
        <v>120</v>
      </c>
      <c r="D1444">
        <v>14432</v>
      </c>
      <c r="E1444" s="76">
        <v>0.31089120370370371</v>
      </c>
      <c r="F1444" s="76">
        <v>0.31193287037037037</v>
      </c>
      <c r="G1444" s="2">
        <v>6.25E-2</v>
      </c>
      <c r="H1444" s="77">
        <v>1.9907407407407408E-3</v>
      </c>
      <c r="J1444" s="79">
        <f>IF(IF(IF(_xlfn.MAXIFS($F$2:$F1443,$C$2:$C1443,$C1444,$B$2:$B1443,$B1444,$A$2:$A1443,$A1444)=0,"",$E1444-_xlfn.MAXIFS($F$2:$F1443,$C$2:$C1443,$C1444,$B$2:$B1443,$B1444,$A$2:$A1443,$A1444))&lt;0,0,IF(_xlfn.MAXIFS($F$2:$F1443,$C$2:$C1443,$C1444,$B$2:$B1443,$B1444,$A$2:$A1443,$A1444)=0,"",$E1444-_xlfn.MAXIFS($F$2:$F1443,$C$2:$C1443,$C1444,$B$2:$B1443,$B1444,$A$2:$A1443,$A1444)))&gt;0.25,"",IF(IF(_xlfn.MAXIFS($F$2:$F1443,$C$2:$C1443,$C1444,$B$2:$B1443,$B1444,$A$2:$A1443,$A1444)=0,"",$E1444-_xlfn.MAXIFS($F$2:$F1443,$C$2:$C1443,$C1444,$B$2:$B1443,$B1444,$A$2:$A1443,$A1444))&lt;0,0,IF(_xlfn.MAXIFS($F$2:$F1443,$C$2:$C1443,$C1444,$B$2:$B1443,$B1444,$A$2:$A1443,$A1444)=0,"",$E1444-_xlfn.MAXIFS($F$2:$F1443,$C$2:$C1443,$C1444,$B$2:$B1443,$B1444,$A$2:$A1443,$A1444))))</f>
        <v>0</v>
      </c>
      <c r="K1444" s="6">
        <f t="shared" si="67"/>
        <v>7</v>
      </c>
      <c r="L1444" s="6" t="str">
        <f t="shared" si="68"/>
        <v>EARLY</v>
      </c>
      <c r="M1444" s="6" t="str">
        <f t="shared" si="66"/>
        <v>N</v>
      </c>
    </row>
    <row r="1445" spans="1:13" x14ac:dyDescent="0.25">
      <c r="A1445" t="s">
        <v>47</v>
      </c>
      <c r="B1445" s="92">
        <v>46142</v>
      </c>
      <c r="C1445" t="s">
        <v>120</v>
      </c>
      <c r="D1445">
        <v>17232</v>
      </c>
      <c r="E1445" s="76">
        <v>0.3117361111111111</v>
      </c>
      <c r="F1445" s="76">
        <v>0.31277777777777777</v>
      </c>
      <c r="G1445" s="2">
        <v>6.25E-2</v>
      </c>
      <c r="H1445" s="77">
        <v>0</v>
      </c>
      <c r="J1445" s="79">
        <f>IF(IF(IF(_xlfn.MAXIFS($F$2:$F1444,$C$2:$C1444,$C1445,$B$2:$B1444,$B1445,$A$2:$A1444,$A1445)=0,"",$E1445-_xlfn.MAXIFS($F$2:$F1444,$C$2:$C1444,$C1445,$B$2:$B1444,$B1445,$A$2:$A1444,$A1445))&lt;0,0,IF(_xlfn.MAXIFS($F$2:$F1444,$C$2:$C1444,$C1445,$B$2:$B1444,$B1445,$A$2:$A1444,$A1445)=0,"",$E1445-_xlfn.MAXIFS($F$2:$F1444,$C$2:$C1444,$C1445,$B$2:$B1444,$B1445,$A$2:$A1444,$A1445)))&gt;0.25,"",IF(IF(_xlfn.MAXIFS($F$2:$F1444,$C$2:$C1444,$C1445,$B$2:$B1444,$B1445,$A$2:$A1444,$A1445)=0,"",$E1445-_xlfn.MAXIFS($F$2:$F1444,$C$2:$C1444,$C1445,$B$2:$B1444,$B1445,$A$2:$A1444,$A1445))&lt;0,0,IF(_xlfn.MAXIFS($F$2:$F1444,$C$2:$C1444,$C1445,$B$2:$B1444,$B1445,$A$2:$A1444,$A1445)=0,"",$E1445-_xlfn.MAXIFS($F$2:$F1444,$C$2:$C1444,$C1445,$B$2:$B1444,$B1445,$A$2:$A1444,$A1445))))</f>
        <v>0</v>
      </c>
      <c r="K1445" s="6">
        <f t="shared" si="67"/>
        <v>7</v>
      </c>
      <c r="L1445" s="6" t="str">
        <f t="shared" si="68"/>
        <v>EARLY</v>
      </c>
      <c r="M1445" s="6" t="str">
        <f t="shared" si="66"/>
        <v>N</v>
      </c>
    </row>
    <row r="1446" spans="1:13" x14ac:dyDescent="0.25">
      <c r="A1446" t="s">
        <v>47</v>
      </c>
      <c r="B1446" s="92">
        <v>46142</v>
      </c>
      <c r="C1446" t="s">
        <v>121</v>
      </c>
      <c r="D1446">
        <v>18232</v>
      </c>
      <c r="E1446" s="76">
        <v>0.31178240740740742</v>
      </c>
      <c r="F1446" s="76">
        <v>0.31427083333333333</v>
      </c>
      <c r="G1446" s="2">
        <v>0.14930555555555555</v>
      </c>
      <c r="H1446" s="77">
        <v>4.7453703703703704E-4</v>
      </c>
      <c r="J1446" s="79">
        <f>IF(IF(IF(_xlfn.MAXIFS($F$2:$F1445,$C$2:$C1445,$C1446,$B$2:$B1445,$B1446,$A$2:$A1445,$A1446)=0,"",$E1446-_xlfn.MAXIFS($F$2:$F1445,$C$2:$C1445,$C1446,$B$2:$B1445,$B1446,$A$2:$A1445,$A1446))&lt;0,0,IF(_xlfn.MAXIFS($F$2:$F1445,$C$2:$C1445,$C1446,$B$2:$B1445,$B1446,$A$2:$A1445,$A1446)=0,"",$E1446-_xlfn.MAXIFS($F$2:$F1445,$C$2:$C1445,$C1446,$B$2:$B1445,$B1446,$A$2:$A1445,$A1446)))&gt;0.25,"",IF(IF(_xlfn.MAXIFS($F$2:$F1445,$C$2:$C1445,$C1446,$B$2:$B1445,$B1446,$A$2:$A1445,$A1446)=0,"",$E1446-_xlfn.MAXIFS($F$2:$F1445,$C$2:$C1445,$C1446,$B$2:$B1445,$B1446,$A$2:$A1445,$A1446))&lt;0,0,IF(_xlfn.MAXIFS($F$2:$F1445,$C$2:$C1445,$C1446,$B$2:$B1445,$B1446,$A$2:$A1445,$A1446)=0,"",$E1446-_xlfn.MAXIFS($F$2:$F1445,$C$2:$C1445,$C1446,$B$2:$B1445,$B1446,$A$2:$A1445,$A1446))))</f>
        <v>4.745370370370372E-4</v>
      </c>
      <c r="K1446" s="6">
        <f t="shared" si="67"/>
        <v>7</v>
      </c>
      <c r="L1446" s="6" t="str">
        <f t="shared" si="68"/>
        <v>EARLY</v>
      </c>
      <c r="M1446" s="6" t="str">
        <f t="shared" si="66"/>
        <v>N</v>
      </c>
    </row>
    <row r="1447" spans="1:13" x14ac:dyDescent="0.25">
      <c r="A1447" t="s">
        <v>47</v>
      </c>
      <c r="B1447" s="92">
        <v>46142</v>
      </c>
      <c r="C1447" t="s">
        <v>121</v>
      </c>
      <c r="D1447">
        <v>20431</v>
      </c>
      <c r="E1447" s="76">
        <v>0.31324074074074076</v>
      </c>
      <c r="F1447" s="76">
        <v>0.31543981481481481</v>
      </c>
      <c r="G1447" s="2">
        <v>0.13194444444444445</v>
      </c>
      <c r="H1447" s="77">
        <v>0</v>
      </c>
      <c r="J1447" s="79">
        <f>IF(IF(IF(_xlfn.MAXIFS($F$2:$F1446,$C$2:$C1446,$C1447,$B$2:$B1446,$B1447,$A$2:$A1446,$A1447)=0,"",$E1447-_xlfn.MAXIFS($F$2:$F1446,$C$2:$C1446,$C1447,$B$2:$B1446,$B1447,$A$2:$A1446,$A1447))&lt;0,0,IF(_xlfn.MAXIFS($F$2:$F1446,$C$2:$C1446,$C1447,$B$2:$B1446,$B1447,$A$2:$A1446,$A1447)=0,"",$E1447-_xlfn.MAXIFS($F$2:$F1446,$C$2:$C1446,$C1447,$B$2:$B1446,$B1447,$A$2:$A1446,$A1447)))&gt;0.25,"",IF(IF(_xlfn.MAXIFS($F$2:$F1446,$C$2:$C1446,$C1447,$B$2:$B1446,$B1447,$A$2:$A1446,$A1447)=0,"",$E1447-_xlfn.MAXIFS($F$2:$F1446,$C$2:$C1446,$C1447,$B$2:$B1446,$B1447,$A$2:$A1446,$A1447))&lt;0,0,IF(_xlfn.MAXIFS($F$2:$F1446,$C$2:$C1446,$C1447,$B$2:$B1446,$B1447,$A$2:$A1446,$A1447)=0,"",$E1447-_xlfn.MAXIFS($F$2:$F1446,$C$2:$C1446,$C1447,$B$2:$B1446,$B1447,$A$2:$A1446,$A1447))))</f>
        <v>0</v>
      </c>
      <c r="K1447" s="6">
        <f t="shared" si="67"/>
        <v>7</v>
      </c>
      <c r="L1447" s="6" t="str">
        <f t="shared" si="68"/>
        <v>LATE</v>
      </c>
      <c r="M1447" s="6" t="str">
        <f t="shared" si="66"/>
        <v>N</v>
      </c>
    </row>
    <row r="1448" spans="1:13" x14ac:dyDescent="0.25">
      <c r="A1448" t="s">
        <v>47</v>
      </c>
      <c r="B1448" s="92">
        <v>46142</v>
      </c>
      <c r="C1448" t="s">
        <v>120</v>
      </c>
      <c r="D1448">
        <v>17332</v>
      </c>
      <c r="E1448" s="76">
        <v>0.31384259259259262</v>
      </c>
      <c r="F1448" s="76">
        <v>0.31482638888888886</v>
      </c>
      <c r="G1448" s="2">
        <v>5.9027777777777776E-2</v>
      </c>
      <c r="H1448" s="77">
        <v>1.0648148148148149E-3</v>
      </c>
      <c r="J1448" s="79">
        <f>IF(IF(IF(_xlfn.MAXIFS($F$2:$F1447,$C$2:$C1447,$C1448,$B$2:$B1447,$B1448,$A$2:$A1447,$A1448)=0,"",$E1448-_xlfn.MAXIFS($F$2:$F1447,$C$2:$C1447,$C1448,$B$2:$B1447,$B1448,$A$2:$A1447,$A1448))&lt;0,0,IF(_xlfn.MAXIFS($F$2:$F1447,$C$2:$C1447,$C1448,$B$2:$B1447,$B1448,$A$2:$A1447,$A1448)=0,"",$E1448-_xlfn.MAXIFS($F$2:$F1447,$C$2:$C1447,$C1448,$B$2:$B1447,$B1448,$A$2:$A1447,$A1448)))&gt;0.25,"",IF(IF(_xlfn.MAXIFS($F$2:$F1447,$C$2:$C1447,$C1448,$B$2:$B1447,$B1448,$A$2:$A1447,$A1448)=0,"",$E1448-_xlfn.MAXIFS($F$2:$F1447,$C$2:$C1447,$C1448,$B$2:$B1447,$B1448,$A$2:$A1447,$A1448))&lt;0,0,IF(_xlfn.MAXIFS($F$2:$F1447,$C$2:$C1447,$C1448,$B$2:$B1447,$B1448,$A$2:$A1447,$A1448)=0,"",$E1448-_xlfn.MAXIFS($F$2:$F1447,$C$2:$C1447,$C1448,$B$2:$B1447,$B1448,$A$2:$A1447,$A1448))))</f>
        <v>1.0648148148148517E-3</v>
      </c>
      <c r="K1448" s="6">
        <f t="shared" si="67"/>
        <v>7</v>
      </c>
      <c r="L1448" s="6" t="str">
        <f t="shared" si="68"/>
        <v>LATE</v>
      </c>
      <c r="M1448" s="6" t="str">
        <f t="shared" si="66"/>
        <v>N</v>
      </c>
    </row>
    <row r="1449" spans="1:13" x14ac:dyDescent="0.25">
      <c r="A1449" t="s">
        <v>47</v>
      </c>
      <c r="B1449" s="92">
        <v>46142</v>
      </c>
      <c r="C1449" t="s">
        <v>120</v>
      </c>
      <c r="D1449">
        <v>18132</v>
      </c>
      <c r="E1449" s="76">
        <v>0.31668981481481484</v>
      </c>
      <c r="F1449" s="76">
        <v>0.31900462962962961</v>
      </c>
      <c r="G1449" s="2">
        <v>0.1388888888888889</v>
      </c>
      <c r="H1449" s="77">
        <v>1.8634259259259259E-3</v>
      </c>
      <c r="J1449" s="79">
        <f>IF(IF(IF(_xlfn.MAXIFS($F$2:$F1448,$C$2:$C1448,$C1449,$B$2:$B1448,$B1449,$A$2:$A1448,$A1449)=0,"",$E1449-_xlfn.MAXIFS($F$2:$F1448,$C$2:$C1448,$C1449,$B$2:$B1448,$B1449,$A$2:$A1448,$A1449))&lt;0,0,IF(_xlfn.MAXIFS($F$2:$F1448,$C$2:$C1448,$C1449,$B$2:$B1448,$B1449,$A$2:$A1448,$A1449)=0,"",$E1449-_xlfn.MAXIFS($F$2:$F1448,$C$2:$C1448,$C1449,$B$2:$B1448,$B1449,$A$2:$A1448,$A1449)))&gt;0.25,"",IF(IF(_xlfn.MAXIFS($F$2:$F1448,$C$2:$C1448,$C1449,$B$2:$B1448,$B1449,$A$2:$A1448,$A1449)=0,"",$E1449-_xlfn.MAXIFS($F$2:$F1448,$C$2:$C1448,$C1449,$B$2:$B1448,$B1449,$A$2:$A1448,$A1449))&lt;0,0,IF(_xlfn.MAXIFS($F$2:$F1448,$C$2:$C1448,$C1449,$B$2:$B1448,$B1449,$A$2:$A1448,$A1449)=0,"",$E1449-_xlfn.MAXIFS($F$2:$F1448,$C$2:$C1448,$C1449,$B$2:$B1448,$B1449,$A$2:$A1448,$A1449))))</f>
        <v>1.8634259259259767E-3</v>
      </c>
      <c r="K1449" s="6">
        <f t="shared" si="67"/>
        <v>7</v>
      </c>
      <c r="L1449" s="6" t="str">
        <f t="shared" si="68"/>
        <v>LATE</v>
      </c>
      <c r="M1449" s="6" t="str">
        <f t="shared" si="66"/>
        <v>N</v>
      </c>
    </row>
    <row r="1450" spans="1:13" x14ac:dyDescent="0.25">
      <c r="A1450" t="s">
        <v>47</v>
      </c>
      <c r="B1450" s="92">
        <v>46142</v>
      </c>
      <c r="C1450" t="s">
        <v>121</v>
      </c>
      <c r="D1450">
        <v>25331</v>
      </c>
      <c r="E1450" s="76">
        <v>0.31930555555555556</v>
      </c>
      <c r="F1450" s="76">
        <v>0.32221064814814815</v>
      </c>
      <c r="G1450" s="2">
        <v>0.17430555555555555</v>
      </c>
      <c r="H1450" s="77">
        <v>3.8657407407407408E-3</v>
      </c>
      <c r="J1450" s="79">
        <f>IF(IF(IF(_xlfn.MAXIFS($F$2:$F1449,$C$2:$C1449,$C1450,$B$2:$B1449,$B1450,$A$2:$A1449,$A1450)=0,"",$E1450-_xlfn.MAXIFS($F$2:$F1449,$C$2:$C1449,$C1450,$B$2:$B1449,$B1450,$A$2:$A1449,$A1450))&lt;0,0,IF(_xlfn.MAXIFS($F$2:$F1449,$C$2:$C1449,$C1450,$B$2:$B1449,$B1450,$A$2:$A1449,$A1450)=0,"",$E1450-_xlfn.MAXIFS($F$2:$F1449,$C$2:$C1449,$C1450,$B$2:$B1449,$B1450,$A$2:$A1449,$A1450)))&gt;0.25,"",IF(IF(_xlfn.MAXIFS($F$2:$F1449,$C$2:$C1449,$C1450,$B$2:$B1449,$B1450,$A$2:$A1449,$A1450)=0,"",$E1450-_xlfn.MAXIFS($F$2:$F1449,$C$2:$C1449,$C1450,$B$2:$B1449,$B1450,$A$2:$A1449,$A1450))&lt;0,0,IF(_xlfn.MAXIFS($F$2:$F1449,$C$2:$C1449,$C1450,$B$2:$B1449,$B1450,$A$2:$A1449,$A1450)=0,"",$E1450-_xlfn.MAXIFS($F$2:$F1449,$C$2:$C1449,$C1450,$B$2:$B1449,$B1450,$A$2:$A1449,$A1450))))</f>
        <v>3.8657407407407529E-3</v>
      </c>
      <c r="K1450" s="6">
        <f t="shared" si="67"/>
        <v>7</v>
      </c>
      <c r="L1450" s="6" t="str">
        <f t="shared" si="68"/>
        <v>LATE</v>
      </c>
      <c r="M1450" s="6" t="str">
        <f t="shared" si="66"/>
        <v>N</v>
      </c>
    </row>
    <row r="1451" spans="1:13" x14ac:dyDescent="0.25">
      <c r="A1451" t="s">
        <v>47</v>
      </c>
      <c r="B1451" s="92">
        <v>46142</v>
      </c>
      <c r="C1451" t="s">
        <v>121</v>
      </c>
      <c r="D1451">
        <v>14432</v>
      </c>
      <c r="E1451" s="76">
        <v>0.32067129629629632</v>
      </c>
      <c r="F1451" s="76">
        <v>0.32327546296296295</v>
      </c>
      <c r="G1451" s="2">
        <v>0.15625</v>
      </c>
      <c r="H1451" s="77">
        <v>0</v>
      </c>
      <c r="J1451" s="79">
        <f>IF(IF(IF(_xlfn.MAXIFS($F$2:$F1450,$C$2:$C1450,$C1451,$B$2:$B1450,$B1451,$A$2:$A1450,$A1451)=0,"",$E1451-_xlfn.MAXIFS($F$2:$F1450,$C$2:$C1450,$C1451,$B$2:$B1450,$B1451,$A$2:$A1450,$A1451))&lt;0,0,IF(_xlfn.MAXIFS($F$2:$F1450,$C$2:$C1450,$C1451,$B$2:$B1450,$B1451,$A$2:$A1450,$A1451)=0,"",$E1451-_xlfn.MAXIFS($F$2:$F1450,$C$2:$C1450,$C1451,$B$2:$B1450,$B1451,$A$2:$A1450,$A1451)))&gt;0.25,"",IF(IF(_xlfn.MAXIFS($F$2:$F1450,$C$2:$C1450,$C1451,$B$2:$B1450,$B1451,$A$2:$A1450,$A1451)=0,"",$E1451-_xlfn.MAXIFS($F$2:$F1450,$C$2:$C1450,$C1451,$B$2:$B1450,$B1451,$A$2:$A1450,$A1451))&lt;0,0,IF(_xlfn.MAXIFS($F$2:$F1450,$C$2:$C1450,$C1451,$B$2:$B1450,$B1451,$A$2:$A1450,$A1451)=0,"",$E1451-_xlfn.MAXIFS($F$2:$F1450,$C$2:$C1450,$C1451,$B$2:$B1450,$B1451,$A$2:$A1450,$A1451))))</f>
        <v>0</v>
      </c>
      <c r="K1451" s="6">
        <f t="shared" si="67"/>
        <v>7</v>
      </c>
      <c r="L1451" s="6" t="str">
        <f t="shared" si="68"/>
        <v>LATE</v>
      </c>
      <c r="M1451" s="6" t="str">
        <f t="shared" si="66"/>
        <v>N</v>
      </c>
    </row>
    <row r="1452" spans="1:13" x14ac:dyDescent="0.25">
      <c r="A1452" t="s">
        <v>47</v>
      </c>
      <c r="B1452" s="92">
        <v>46142</v>
      </c>
      <c r="C1452" t="s">
        <v>120</v>
      </c>
      <c r="D1452">
        <v>18232</v>
      </c>
      <c r="E1452" s="76">
        <v>0.32202546296296297</v>
      </c>
      <c r="F1452" s="76">
        <v>0.3228935185185185</v>
      </c>
      <c r="G1452" s="2">
        <v>5.2083333333333336E-2</v>
      </c>
      <c r="H1452" s="77">
        <v>3.0208333333333333E-3</v>
      </c>
      <c r="J1452" s="79">
        <f>IF(IF(IF(_xlfn.MAXIFS($F$2:$F1451,$C$2:$C1451,$C1452,$B$2:$B1451,$B1452,$A$2:$A1451,$A1452)=0,"",$E1452-_xlfn.MAXIFS($F$2:$F1451,$C$2:$C1451,$C1452,$B$2:$B1451,$B1452,$A$2:$A1451,$A1452))&lt;0,0,IF(_xlfn.MAXIFS($F$2:$F1451,$C$2:$C1451,$C1452,$B$2:$B1451,$B1452,$A$2:$A1451,$A1452)=0,"",$E1452-_xlfn.MAXIFS($F$2:$F1451,$C$2:$C1451,$C1452,$B$2:$B1451,$B1452,$A$2:$A1451,$A1452)))&gt;0.25,"",IF(IF(_xlfn.MAXIFS($F$2:$F1451,$C$2:$C1451,$C1452,$B$2:$B1451,$B1452,$A$2:$A1451,$A1452)=0,"",$E1452-_xlfn.MAXIFS($F$2:$F1451,$C$2:$C1451,$C1452,$B$2:$B1451,$B1452,$A$2:$A1451,$A1452))&lt;0,0,IF(_xlfn.MAXIFS($F$2:$F1451,$C$2:$C1451,$C1452,$B$2:$B1451,$B1452,$A$2:$A1451,$A1452)=0,"",$E1452-_xlfn.MAXIFS($F$2:$F1451,$C$2:$C1451,$C1452,$B$2:$B1451,$B1452,$A$2:$A1451,$A1452))))</f>
        <v>3.0208333333333615E-3</v>
      </c>
      <c r="K1452" s="6">
        <f t="shared" si="67"/>
        <v>7</v>
      </c>
      <c r="L1452" s="6" t="str">
        <f t="shared" si="68"/>
        <v>LATE</v>
      </c>
      <c r="M1452" s="6" t="str">
        <f t="shared" si="66"/>
        <v>N</v>
      </c>
    </row>
    <row r="1453" spans="1:13" x14ac:dyDescent="0.25">
      <c r="A1453" t="s">
        <v>47</v>
      </c>
      <c r="B1453" s="92">
        <v>46142</v>
      </c>
      <c r="C1453" t="s">
        <v>121</v>
      </c>
      <c r="D1453">
        <v>17332</v>
      </c>
      <c r="E1453" s="76">
        <v>0.32224537037037038</v>
      </c>
      <c r="F1453" s="76">
        <v>0.32519675925925928</v>
      </c>
      <c r="G1453" s="2">
        <v>0.17708333333333334</v>
      </c>
      <c r="H1453" s="77">
        <v>0</v>
      </c>
      <c r="J1453" s="79">
        <f>IF(IF(IF(_xlfn.MAXIFS($F$2:$F1452,$C$2:$C1452,$C1453,$B$2:$B1452,$B1453,$A$2:$A1452,$A1453)=0,"",$E1453-_xlfn.MAXIFS($F$2:$F1452,$C$2:$C1452,$C1453,$B$2:$B1452,$B1453,$A$2:$A1452,$A1453))&lt;0,0,IF(_xlfn.MAXIFS($F$2:$F1452,$C$2:$C1452,$C1453,$B$2:$B1452,$B1453,$A$2:$A1452,$A1453)=0,"",$E1453-_xlfn.MAXIFS($F$2:$F1452,$C$2:$C1452,$C1453,$B$2:$B1452,$B1453,$A$2:$A1452,$A1453)))&gt;0.25,"",IF(IF(_xlfn.MAXIFS($F$2:$F1452,$C$2:$C1452,$C1453,$B$2:$B1452,$B1453,$A$2:$A1452,$A1453)=0,"",$E1453-_xlfn.MAXIFS($F$2:$F1452,$C$2:$C1452,$C1453,$B$2:$B1452,$B1453,$A$2:$A1452,$A1453))&lt;0,0,IF(_xlfn.MAXIFS($F$2:$F1452,$C$2:$C1452,$C1453,$B$2:$B1452,$B1453,$A$2:$A1452,$A1453)=0,"",$E1453-_xlfn.MAXIFS($F$2:$F1452,$C$2:$C1452,$C1453,$B$2:$B1452,$B1453,$A$2:$A1452,$A1453))))</f>
        <v>0</v>
      </c>
      <c r="K1453" s="6">
        <f t="shared" si="67"/>
        <v>7</v>
      </c>
      <c r="L1453" s="6" t="str">
        <f t="shared" si="68"/>
        <v>LATE</v>
      </c>
      <c r="M1453" s="6" t="str">
        <f t="shared" si="66"/>
        <v>N</v>
      </c>
    </row>
    <row r="1454" spans="1:13" x14ac:dyDescent="0.25">
      <c r="A1454" t="s">
        <v>47</v>
      </c>
      <c r="B1454" s="92">
        <v>46142</v>
      </c>
      <c r="C1454" t="s">
        <v>120</v>
      </c>
      <c r="D1454">
        <v>20431</v>
      </c>
      <c r="E1454" s="76">
        <v>0.32250000000000001</v>
      </c>
      <c r="F1454" s="76">
        <v>0.32354166666666667</v>
      </c>
      <c r="G1454" s="2">
        <v>6.25E-2</v>
      </c>
      <c r="H1454" s="77">
        <v>0</v>
      </c>
      <c r="J1454" s="79">
        <f>IF(IF(IF(_xlfn.MAXIFS($F$2:$F1453,$C$2:$C1453,$C1454,$B$2:$B1453,$B1454,$A$2:$A1453,$A1454)=0,"",$E1454-_xlfn.MAXIFS($F$2:$F1453,$C$2:$C1453,$C1454,$B$2:$B1453,$B1454,$A$2:$A1453,$A1454))&lt;0,0,IF(_xlfn.MAXIFS($F$2:$F1453,$C$2:$C1453,$C1454,$B$2:$B1453,$B1454,$A$2:$A1453,$A1454)=0,"",$E1454-_xlfn.MAXIFS($F$2:$F1453,$C$2:$C1453,$C1454,$B$2:$B1453,$B1454,$A$2:$A1453,$A1454)))&gt;0.25,"",IF(IF(_xlfn.MAXIFS($F$2:$F1453,$C$2:$C1453,$C1454,$B$2:$B1453,$B1454,$A$2:$A1453,$A1454)=0,"",$E1454-_xlfn.MAXIFS($F$2:$F1453,$C$2:$C1453,$C1454,$B$2:$B1453,$B1454,$A$2:$A1453,$A1454))&lt;0,0,IF(_xlfn.MAXIFS($F$2:$F1453,$C$2:$C1453,$C1454,$B$2:$B1453,$B1454,$A$2:$A1453,$A1454)=0,"",$E1454-_xlfn.MAXIFS($F$2:$F1453,$C$2:$C1453,$C1454,$B$2:$B1453,$B1454,$A$2:$A1453,$A1454))))</f>
        <v>0</v>
      </c>
      <c r="K1454" s="6">
        <f t="shared" si="67"/>
        <v>7</v>
      </c>
      <c r="L1454" s="6" t="str">
        <f t="shared" si="68"/>
        <v>LATE</v>
      </c>
      <c r="M1454" s="6" t="str">
        <f t="shared" si="66"/>
        <v>N</v>
      </c>
    </row>
    <row r="1455" spans="1:13" x14ac:dyDescent="0.25">
      <c r="A1455" t="s">
        <v>47</v>
      </c>
      <c r="B1455" s="92">
        <v>46142</v>
      </c>
      <c r="C1455" t="s">
        <v>121</v>
      </c>
      <c r="D1455">
        <v>18132</v>
      </c>
      <c r="E1455" s="76">
        <v>0.32618055555555553</v>
      </c>
      <c r="F1455" s="76">
        <v>0.32947916666666666</v>
      </c>
      <c r="G1455" s="2">
        <v>0.19791666666666666</v>
      </c>
      <c r="H1455" s="77">
        <v>9.837962962962962E-4</v>
      </c>
      <c r="J1455" s="79">
        <f>IF(IF(IF(_xlfn.MAXIFS($F$2:$F1454,$C$2:$C1454,$C1455,$B$2:$B1454,$B1455,$A$2:$A1454,$A1455)=0,"",$E1455-_xlfn.MAXIFS($F$2:$F1454,$C$2:$C1454,$C1455,$B$2:$B1454,$B1455,$A$2:$A1454,$A1455))&lt;0,0,IF(_xlfn.MAXIFS($F$2:$F1454,$C$2:$C1454,$C1455,$B$2:$B1454,$B1455,$A$2:$A1454,$A1455)=0,"",$E1455-_xlfn.MAXIFS($F$2:$F1454,$C$2:$C1454,$C1455,$B$2:$B1454,$B1455,$A$2:$A1454,$A1455)))&gt;0.25,"",IF(IF(_xlfn.MAXIFS($F$2:$F1454,$C$2:$C1454,$C1455,$B$2:$B1454,$B1455,$A$2:$A1454,$A1455)=0,"",$E1455-_xlfn.MAXIFS($F$2:$F1454,$C$2:$C1454,$C1455,$B$2:$B1454,$B1455,$A$2:$A1454,$A1455))&lt;0,0,IF(_xlfn.MAXIFS($F$2:$F1454,$C$2:$C1454,$C1455,$B$2:$B1454,$B1455,$A$2:$A1454,$A1455)=0,"",$E1455-_xlfn.MAXIFS($F$2:$F1454,$C$2:$C1454,$C1455,$B$2:$B1454,$B1455,$A$2:$A1454,$A1455))))</f>
        <v>9.8379629629624654E-4</v>
      </c>
      <c r="K1455" s="6">
        <f t="shared" si="67"/>
        <v>7</v>
      </c>
      <c r="L1455" s="6" t="str">
        <f t="shared" si="68"/>
        <v>LATE</v>
      </c>
      <c r="M1455" s="6" t="str">
        <f t="shared" si="66"/>
        <v>N</v>
      </c>
    </row>
    <row r="1456" spans="1:13" x14ac:dyDescent="0.25">
      <c r="A1456" t="s">
        <v>47</v>
      </c>
      <c r="B1456" s="92">
        <v>46142</v>
      </c>
      <c r="C1456" t="s">
        <v>121</v>
      </c>
      <c r="D1456">
        <v>17232</v>
      </c>
      <c r="E1456" s="76">
        <v>0.32915509259259257</v>
      </c>
      <c r="F1456" s="76">
        <v>0.33158564814814817</v>
      </c>
      <c r="G1456" s="2">
        <v>0.14583333333333334</v>
      </c>
      <c r="H1456" s="77">
        <v>0</v>
      </c>
      <c r="J1456" s="79">
        <f>IF(IF(IF(_xlfn.MAXIFS($F$2:$F1455,$C$2:$C1455,$C1456,$B$2:$B1455,$B1456,$A$2:$A1455,$A1456)=0,"",$E1456-_xlfn.MAXIFS($F$2:$F1455,$C$2:$C1455,$C1456,$B$2:$B1455,$B1456,$A$2:$A1455,$A1456))&lt;0,0,IF(_xlfn.MAXIFS($F$2:$F1455,$C$2:$C1455,$C1456,$B$2:$B1455,$B1456,$A$2:$A1455,$A1456)=0,"",$E1456-_xlfn.MAXIFS($F$2:$F1455,$C$2:$C1455,$C1456,$B$2:$B1455,$B1456,$A$2:$A1455,$A1456)))&gt;0.25,"",IF(IF(_xlfn.MAXIFS($F$2:$F1455,$C$2:$C1455,$C1456,$B$2:$B1455,$B1456,$A$2:$A1455,$A1456)=0,"",$E1456-_xlfn.MAXIFS($F$2:$F1455,$C$2:$C1455,$C1456,$B$2:$B1455,$B1456,$A$2:$A1455,$A1456))&lt;0,0,IF(_xlfn.MAXIFS($F$2:$F1455,$C$2:$C1455,$C1456,$B$2:$B1455,$B1456,$A$2:$A1455,$A1456)=0,"",$E1456-_xlfn.MAXIFS($F$2:$F1455,$C$2:$C1455,$C1456,$B$2:$B1455,$B1456,$A$2:$A1455,$A1456))))</f>
        <v>0</v>
      </c>
      <c r="K1456" s="6">
        <f t="shared" si="67"/>
        <v>7</v>
      </c>
      <c r="L1456" s="6" t="str">
        <f t="shared" si="68"/>
        <v>LATE</v>
      </c>
      <c r="M1456" s="6" t="str">
        <f t="shared" si="66"/>
        <v>N</v>
      </c>
    </row>
    <row r="1457" spans="1:13" x14ac:dyDescent="0.25">
      <c r="A1457" t="s">
        <v>47</v>
      </c>
      <c r="B1457" s="92">
        <v>46142</v>
      </c>
      <c r="C1457" t="s">
        <v>120</v>
      </c>
      <c r="D1457">
        <v>25331</v>
      </c>
      <c r="E1457" s="76">
        <v>0.33060185185185187</v>
      </c>
      <c r="F1457" s="76">
        <v>0.33158564814814817</v>
      </c>
      <c r="G1457" s="2">
        <v>5.9027777777777776E-2</v>
      </c>
      <c r="H1457" s="77">
        <v>7.060185185185185E-3</v>
      </c>
      <c r="J1457" s="79">
        <f>IF(IF(IF(_xlfn.MAXIFS($F$2:$F1456,$C$2:$C1456,$C1457,$B$2:$B1456,$B1457,$A$2:$A1456,$A1457)=0,"",$E1457-_xlfn.MAXIFS($F$2:$F1456,$C$2:$C1456,$C1457,$B$2:$B1456,$B1457,$A$2:$A1456,$A1457))&lt;0,0,IF(_xlfn.MAXIFS($F$2:$F1456,$C$2:$C1456,$C1457,$B$2:$B1456,$B1457,$A$2:$A1456,$A1457)=0,"",$E1457-_xlfn.MAXIFS($F$2:$F1456,$C$2:$C1456,$C1457,$B$2:$B1456,$B1457,$A$2:$A1456,$A1457)))&gt;0.25,"",IF(IF(_xlfn.MAXIFS($F$2:$F1456,$C$2:$C1456,$C1457,$B$2:$B1456,$B1457,$A$2:$A1456,$A1457)=0,"",$E1457-_xlfn.MAXIFS($F$2:$F1456,$C$2:$C1456,$C1457,$B$2:$B1456,$B1457,$A$2:$A1456,$A1457))&lt;0,0,IF(_xlfn.MAXIFS($F$2:$F1456,$C$2:$C1456,$C1457,$B$2:$B1456,$B1457,$A$2:$A1456,$A1457)=0,"",$E1457-_xlfn.MAXIFS($F$2:$F1456,$C$2:$C1456,$C1457,$B$2:$B1456,$B1457,$A$2:$A1456,$A1457))))</f>
        <v>7.0601851851851971E-3</v>
      </c>
      <c r="K1457" s="6">
        <f t="shared" si="67"/>
        <v>7</v>
      </c>
      <c r="L1457" s="6" t="str">
        <f t="shared" si="68"/>
        <v>LATE</v>
      </c>
      <c r="M1457" s="6" t="str">
        <f t="shared" si="66"/>
        <v>N</v>
      </c>
    </row>
    <row r="1458" spans="1:13" x14ac:dyDescent="0.25">
      <c r="A1458" t="s">
        <v>47</v>
      </c>
      <c r="B1458" s="92">
        <v>46142</v>
      </c>
      <c r="C1458" t="s">
        <v>121</v>
      </c>
      <c r="D1458">
        <v>18232</v>
      </c>
      <c r="E1458" s="76">
        <v>0.3321527777777778</v>
      </c>
      <c r="F1458" s="76">
        <v>0.33446759259259257</v>
      </c>
      <c r="G1458" s="2">
        <v>0.1388888888888889</v>
      </c>
      <c r="H1458" s="77">
        <v>5.6712962962962967E-4</v>
      </c>
      <c r="J1458" s="79">
        <f>IF(IF(IF(_xlfn.MAXIFS($F$2:$F1457,$C$2:$C1457,$C1458,$B$2:$B1457,$B1458,$A$2:$A1457,$A1458)=0,"",$E1458-_xlfn.MAXIFS($F$2:$F1457,$C$2:$C1457,$C1458,$B$2:$B1457,$B1458,$A$2:$A1457,$A1458))&lt;0,0,IF(_xlfn.MAXIFS($F$2:$F1457,$C$2:$C1457,$C1458,$B$2:$B1457,$B1458,$A$2:$A1457,$A1458)=0,"",$E1458-_xlfn.MAXIFS($F$2:$F1457,$C$2:$C1457,$C1458,$B$2:$B1457,$B1458,$A$2:$A1457,$A1458)))&gt;0.25,"",IF(IF(_xlfn.MAXIFS($F$2:$F1457,$C$2:$C1457,$C1458,$B$2:$B1457,$B1458,$A$2:$A1457,$A1458)=0,"",$E1458-_xlfn.MAXIFS($F$2:$F1457,$C$2:$C1457,$C1458,$B$2:$B1457,$B1458,$A$2:$A1457,$A1458))&lt;0,0,IF(_xlfn.MAXIFS($F$2:$F1457,$C$2:$C1457,$C1458,$B$2:$B1457,$B1458,$A$2:$A1457,$A1458)=0,"",$E1458-_xlfn.MAXIFS($F$2:$F1457,$C$2:$C1457,$C1458,$B$2:$B1457,$B1458,$A$2:$A1457,$A1458))))</f>
        <v>5.6712962962962576E-4</v>
      </c>
      <c r="K1458" s="6">
        <f t="shared" si="67"/>
        <v>7</v>
      </c>
      <c r="L1458" s="6" t="str">
        <f t="shared" si="68"/>
        <v>LATE</v>
      </c>
      <c r="M1458" s="6" t="str">
        <f t="shared" si="66"/>
        <v>N</v>
      </c>
    </row>
    <row r="1459" spans="1:13" x14ac:dyDescent="0.25">
      <c r="A1459" t="s">
        <v>47</v>
      </c>
      <c r="B1459" s="92">
        <v>46142</v>
      </c>
      <c r="C1459" t="s">
        <v>120</v>
      </c>
      <c r="D1459">
        <v>14432</v>
      </c>
      <c r="E1459" s="76">
        <v>0.33226851851851852</v>
      </c>
      <c r="F1459" s="76">
        <v>0.33354166666666668</v>
      </c>
      <c r="G1459" s="2">
        <v>7.6388888888888895E-2</v>
      </c>
      <c r="H1459" s="77">
        <v>6.8287037037037036E-4</v>
      </c>
      <c r="J1459" s="79">
        <f>IF(IF(IF(_xlfn.MAXIFS($F$2:$F1458,$C$2:$C1458,$C1459,$B$2:$B1458,$B1459,$A$2:$A1458,$A1459)=0,"",$E1459-_xlfn.MAXIFS($F$2:$F1458,$C$2:$C1458,$C1459,$B$2:$B1458,$B1459,$A$2:$A1458,$A1459))&lt;0,0,IF(_xlfn.MAXIFS($F$2:$F1458,$C$2:$C1458,$C1459,$B$2:$B1458,$B1459,$A$2:$A1458,$A1459)=0,"",$E1459-_xlfn.MAXIFS($F$2:$F1458,$C$2:$C1458,$C1459,$B$2:$B1458,$B1459,$A$2:$A1458,$A1459)))&gt;0.25,"",IF(IF(_xlfn.MAXIFS($F$2:$F1458,$C$2:$C1458,$C1459,$B$2:$B1458,$B1459,$A$2:$A1458,$A1459)=0,"",$E1459-_xlfn.MAXIFS($F$2:$F1458,$C$2:$C1458,$C1459,$B$2:$B1458,$B1459,$A$2:$A1458,$A1459))&lt;0,0,IF(_xlfn.MAXIFS($F$2:$F1458,$C$2:$C1458,$C1459,$B$2:$B1458,$B1459,$A$2:$A1458,$A1459)=0,"",$E1459-_xlfn.MAXIFS($F$2:$F1458,$C$2:$C1458,$C1459,$B$2:$B1458,$B1459,$A$2:$A1458,$A1459))))</f>
        <v>6.8287037037034759E-4</v>
      </c>
      <c r="K1459" s="6">
        <f t="shared" si="67"/>
        <v>7</v>
      </c>
      <c r="L1459" s="6" t="str">
        <f t="shared" si="68"/>
        <v>LATE</v>
      </c>
      <c r="M1459" s="6" t="str">
        <f t="shared" si="66"/>
        <v>N</v>
      </c>
    </row>
    <row r="1460" spans="1:13" x14ac:dyDescent="0.25">
      <c r="A1460" t="s">
        <v>47</v>
      </c>
      <c r="B1460" s="92">
        <v>46142</v>
      </c>
      <c r="C1460" t="s">
        <v>120</v>
      </c>
      <c r="D1460">
        <v>17332</v>
      </c>
      <c r="E1460" s="76">
        <v>0.33399305555555553</v>
      </c>
      <c r="F1460" s="76">
        <v>0.33399305555555553</v>
      </c>
      <c r="G1460" s="2">
        <v>0</v>
      </c>
      <c r="H1460" s="77">
        <v>4.5138888888888887E-4</v>
      </c>
      <c r="J1460" s="79">
        <f>IF(IF(IF(_xlfn.MAXIFS($F$2:$F1459,$C$2:$C1459,$C1460,$B$2:$B1459,$B1460,$A$2:$A1459,$A1460)=0,"",$E1460-_xlfn.MAXIFS($F$2:$F1459,$C$2:$C1459,$C1460,$B$2:$B1459,$B1460,$A$2:$A1459,$A1460))&lt;0,0,IF(_xlfn.MAXIFS($F$2:$F1459,$C$2:$C1459,$C1460,$B$2:$B1459,$B1460,$A$2:$A1459,$A1460)=0,"",$E1460-_xlfn.MAXIFS($F$2:$F1459,$C$2:$C1459,$C1460,$B$2:$B1459,$B1460,$A$2:$A1459,$A1460)))&gt;0.25,"",IF(IF(_xlfn.MAXIFS($F$2:$F1459,$C$2:$C1459,$C1460,$B$2:$B1459,$B1460,$A$2:$A1459,$A1460)=0,"",$E1460-_xlfn.MAXIFS($F$2:$F1459,$C$2:$C1459,$C1460,$B$2:$B1459,$B1460,$A$2:$A1459,$A1460))&lt;0,0,IF(_xlfn.MAXIFS($F$2:$F1459,$C$2:$C1459,$C1460,$B$2:$B1459,$B1460,$A$2:$A1459,$A1460)=0,"",$E1460-_xlfn.MAXIFS($F$2:$F1459,$C$2:$C1459,$C1460,$B$2:$B1459,$B1460,$A$2:$A1459,$A1460))))</f>
        <v>4.5138888888884843E-4</v>
      </c>
      <c r="K1460" s="6">
        <f t="shared" si="67"/>
        <v>8</v>
      </c>
      <c r="L1460" s="6" t="str">
        <f t="shared" si="68"/>
        <v>EARLY</v>
      </c>
      <c r="M1460" s="6" t="str">
        <f t="shared" si="66"/>
        <v>N</v>
      </c>
    </row>
    <row r="1461" spans="1:13" x14ac:dyDescent="0.25">
      <c r="A1461" t="s">
        <v>47</v>
      </c>
      <c r="B1461" s="92">
        <v>46142</v>
      </c>
      <c r="C1461" t="s">
        <v>120</v>
      </c>
      <c r="D1461">
        <v>18132</v>
      </c>
      <c r="E1461" s="76">
        <v>0.33736111111111111</v>
      </c>
      <c r="F1461" s="76">
        <v>0.33747685185185183</v>
      </c>
      <c r="G1461" s="2">
        <v>6.9444444444444441E-3</v>
      </c>
      <c r="H1461" s="77">
        <v>3.3680555555555556E-3</v>
      </c>
      <c r="J1461" s="79">
        <f>IF(IF(IF(_xlfn.MAXIFS($F$2:$F1460,$C$2:$C1460,$C1461,$B$2:$B1460,$B1461,$A$2:$A1460,$A1461)=0,"",$E1461-_xlfn.MAXIFS($F$2:$F1460,$C$2:$C1460,$C1461,$B$2:$B1460,$B1461,$A$2:$A1460,$A1461))&lt;0,0,IF(_xlfn.MAXIFS($F$2:$F1460,$C$2:$C1460,$C1461,$B$2:$B1460,$B1461,$A$2:$A1460,$A1461)=0,"",$E1461-_xlfn.MAXIFS($F$2:$F1460,$C$2:$C1460,$C1461,$B$2:$B1460,$B1461,$A$2:$A1460,$A1461)))&gt;0.25,"",IF(IF(_xlfn.MAXIFS($F$2:$F1460,$C$2:$C1460,$C1461,$B$2:$B1460,$B1461,$A$2:$A1460,$A1461)=0,"",$E1461-_xlfn.MAXIFS($F$2:$F1460,$C$2:$C1460,$C1461,$B$2:$B1460,$B1461,$A$2:$A1460,$A1461))&lt;0,0,IF(_xlfn.MAXIFS($F$2:$F1460,$C$2:$C1460,$C1461,$B$2:$B1460,$B1461,$A$2:$A1460,$A1461)=0,"",$E1461-_xlfn.MAXIFS($F$2:$F1460,$C$2:$C1460,$C1461,$B$2:$B1460,$B1461,$A$2:$A1460,$A1461))))</f>
        <v>3.3680555555555824E-3</v>
      </c>
      <c r="K1461" s="6">
        <f t="shared" si="67"/>
        <v>8</v>
      </c>
      <c r="L1461" s="6" t="str">
        <f t="shared" si="68"/>
        <v>EARLY</v>
      </c>
      <c r="M1461" s="6" t="str">
        <f t="shared" si="66"/>
        <v>N</v>
      </c>
    </row>
    <row r="1462" spans="1:13" x14ac:dyDescent="0.25">
      <c r="A1462" t="s">
        <v>47</v>
      </c>
      <c r="B1462" s="92">
        <v>46142</v>
      </c>
      <c r="C1462" t="s">
        <v>121</v>
      </c>
      <c r="D1462">
        <v>25331</v>
      </c>
      <c r="E1462" s="76">
        <v>0.33905092592592595</v>
      </c>
      <c r="F1462" s="76">
        <v>0.34136574074074072</v>
      </c>
      <c r="G1462" s="2">
        <v>0.1388888888888889</v>
      </c>
      <c r="H1462" s="77">
        <v>4.5833333333333334E-3</v>
      </c>
      <c r="J1462" s="79">
        <f>IF(IF(IF(_xlfn.MAXIFS($F$2:$F1461,$C$2:$C1461,$C1462,$B$2:$B1461,$B1462,$A$2:$A1461,$A1462)=0,"",$E1462-_xlfn.MAXIFS($F$2:$F1461,$C$2:$C1461,$C1462,$B$2:$B1461,$B1462,$A$2:$A1461,$A1462))&lt;0,0,IF(_xlfn.MAXIFS($F$2:$F1461,$C$2:$C1461,$C1462,$B$2:$B1461,$B1462,$A$2:$A1461,$A1462)=0,"",$E1462-_xlfn.MAXIFS($F$2:$F1461,$C$2:$C1461,$C1462,$B$2:$B1461,$B1462,$A$2:$A1461,$A1462)))&gt;0.25,"",IF(IF(_xlfn.MAXIFS($F$2:$F1461,$C$2:$C1461,$C1462,$B$2:$B1461,$B1462,$A$2:$A1461,$A1462)=0,"",$E1462-_xlfn.MAXIFS($F$2:$F1461,$C$2:$C1461,$C1462,$B$2:$B1461,$B1462,$A$2:$A1461,$A1462))&lt;0,0,IF(_xlfn.MAXIFS($F$2:$F1461,$C$2:$C1461,$C1462,$B$2:$B1461,$B1462,$A$2:$A1461,$A1462)=0,"",$E1462-_xlfn.MAXIFS($F$2:$F1461,$C$2:$C1461,$C1462,$B$2:$B1461,$B1462,$A$2:$A1461,$A1462))))</f>
        <v>4.5833333333333837E-3</v>
      </c>
      <c r="K1462" s="6">
        <f t="shared" si="67"/>
        <v>8</v>
      </c>
      <c r="L1462" s="6" t="str">
        <f t="shared" si="68"/>
        <v>EARLY</v>
      </c>
      <c r="M1462" s="6" t="str">
        <f t="shared" si="66"/>
        <v>N</v>
      </c>
    </row>
    <row r="1463" spans="1:13" x14ac:dyDescent="0.25">
      <c r="A1463" t="s">
        <v>47</v>
      </c>
      <c r="B1463" s="92">
        <v>46142</v>
      </c>
      <c r="C1463" t="s">
        <v>120</v>
      </c>
      <c r="D1463">
        <v>17232</v>
      </c>
      <c r="E1463" s="76">
        <v>0.33986111111111111</v>
      </c>
      <c r="F1463" s="76">
        <v>0.34078703703703705</v>
      </c>
      <c r="G1463" s="2">
        <v>5.5555555555555552E-2</v>
      </c>
      <c r="H1463" s="77">
        <v>2.3842592592592591E-3</v>
      </c>
      <c r="J1463" s="79">
        <f>IF(IF(IF(_xlfn.MAXIFS($F$2:$F1462,$C$2:$C1462,$C1463,$B$2:$B1462,$B1463,$A$2:$A1462,$A1463)=0,"",$E1463-_xlfn.MAXIFS($F$2:$F1462,$C$2:$C1462,$C1463,$B$2:$B1462,$B1463,$A$2:$A1462,$A1463))&lt;0,0,IF(_xlfn.MAXIFS($F$2:$F1462,$C$2:$C1462,$C1463,$B$2:$B1462,$B1463,$A$2:$A1462,$A1463)=0,"",$E1463-_xlfn.MAXIFS($F$2:$F1462,$C$2:$C1462,$C1463,$B$2:$B1462,$B1463,$A$2:$A1462,$A1463)))&gt;0.25,"",IF(IF(_xlfn.MAXIFS($F$2:$F1462,$C$2:$C1462,$C1463,$B$2:$B1462,$B1463,$A$2:$A1462,$A1463)=0,"",$E1463-_xlfn.MAXIFS($F$2:$F1462,$C$2:$C1462,$C1463,$B$2:$B1462,$B1463,$A$2:$A1462,$A1463))&lt;0,0,IF(_xlfn.MAXIFS($F$2:$F1462,$C$2:$C1462,$C1463,$B$2:$B1462,$B1463,$A$2:$A1462,$A1463)=0,"",$E1463-_xlfn.MAXIFS($F$2:$F1462,$C$2:$C1462,$C1463,$B$2:$B1462,$B1463,$A$2:$A1462,$A1463))))</f>
        <v>2.3842592592592804E-3</v>
      </c>
      <c r="K1463" s="6">
        <f t="shared" si="67"/>
        <v>8</v>
      </c>
      <c r="L1463" s="6" t="str">
        <f t="shared" si="68"/>
        <v>EARLY</v>
      </c>
      <c r="M1463" s="6" t="str">
        <f t="shared" si="66"/>
        <v>N</v>
      </c>
    </row>
    <row r="1464" spans="1:13" x14ac:dyDescent="0.25">
      <c r="A1464" t="s">
        <v>47</v>
      </c>
      <c r="B1464" s="92">
        <v>46142</v>
      </c>
      <c r="C1464" t="s">
        <v>121</v>
      </c>
      <c r="D1464">
        <v>14432</v>
      </c>
      <c r="E1464" s="76">
        <v>0.34060185185185188</v>
      </c>
      <c r="F1464" s="76">
        <v>0.34326388888888887</v>
      </c>
      <c r="G1464" s="2">
        <v>0.15972222222222221</v>
      </c>
      <c r="H1464" s="77">
        <v>0</v>
      </c>
      <c r="J1464" s="79">
        <f>IF(IF(IF(_xlfn.MAXIFS($F$2:$F1463,$C$2:$C1463,$C1464,$B$2:$B1463,$B1464,$A$2:$A1463,$A1464)=0,"",$E1464-_xlfn.MAXIFS($F$2:$F1463,$C$2:$C1463,$C1464,$B$2:$B1463,$B1464,$A$2:$A1463,$A1464))&lt;0,0,IF(_xlfn.MAXIFS($F$2:$F1463,$C$2:$C1463,$C1464,$B$2:$B1463,$B1464,$A$2:$A1463,$A1464)=0,"",$E1464-_xlfn.MAXIFS($F$2:$F1463,$C$2:$C1463,$C1464,$B$2:$B1463,$B1464,$A$2:$A1463,$A1464)))&gt;0.25,"",IF(IF(_xlfn.MAXIFS($F$2:$F1463,$C$2:$C1463,$C1464,$B$2:$B1463,$B1464,$A$2:$A1463,$A1464)=0,"",$E1464-_xlfn.MAXIFS($F$2:$F1463,$C$2:$C1463,$C1464,$B$2:$B1463,$B1464,$A$2:$A1463,$A1464))&lt;0,0,IF(_xlfn.MAXIFS($F$2:$F1463,$C$2:$C1463,$C1464,$B$2:$B1463,$B1464,$A$2:$A1463,$A1464)=0,"",$E1464-_xlfn.MAXIFS($F$2:$F1463,$C$2:$C1463,$C1464,$B$2:$B1463,$B1464,$A$2:$A1463,$A1464))))</f>
        <v>0</v>
      </c>
      <c r="K1464" s="6">
        <f t="shared" si="67"/>
        <v>8</v>
      </c>
      <c r="L1464" s="6" t="str">
        <f t="shared" si="68"/>
        <v>EARLY</v>
      </c>
      <c r="M1464" s="6" t="str">
        <f t="shared" si="66"/>
        <v>N</v>
      </c>
    </row>
    <row r="1465" spans="1:13" x14ac:dyDescent="0.25">
      <c r="A1465" t="s">
        <v>47</v>
      </c>
      <c r="B1465" s="92">
        <v>46142</v>
      </c>
      <c r="C1465" t="s">
        <v>120</v>
      </c>
      <c r="D1465">
        <v>18232</v>
      </c>
      <c r="E1465" s="76">
        <v>0.34118055555555554</v>
      </c>
      <c r="F1465" s="76">
        <v>0.34181712962962962</v>
      </c>
      <c r="G1465" s="2">
        <v>3.8194444444444448E-2</v>
      </c>
      <c r="H1465" s="77">
        <v>3.9351851851851852E-4</v>
      </c>
      <c r="J1465" s="79">
        <f>IF(IF(IF(_xlfn.MAXIFS($F$2:$F1464,$C$2:$C1464,$C1465,$B$2:$B1464,$B1465,$A$2:$A1464,$A1465)=0,"",$E1465-_xlfn.MAXIFS($F$2:$F1464,$C$2:$C1464,$C1465,$B$2:$B1464,$B1465,$A$2:$A1464,$A1465))&lt;0,0,IF(_xlfn.MAXIFS($F$2:$F1464,$C$2:$C1464,$C1465,$B$2:$B1464,$B1465,$A$2:$A1464,$A1465)=0,"",$E1465-_xlfn.MAXIFS($F$2:$F1464,$C$2:$C1464,$C1465,$B$2:$B1464,$B1465,$A$2:$A1464,$A1465)))&gt;0.25,"",IF(IF(_xlfn.MAXIFS($F$2:$F1464,$C$2:$C1464,$C1465,$B$2:$B1464,$B1465,$A$2:$A1464,$A1465)=0,"",$E1465-_xlfn.MAXIFS($F$2:$F1464,$C$2:$C1464,$C1465,$B$2:$B1464,$B1465,$A$2:$A1464,$A1465))&lt;0,0,IF(_xlfn.MAXIFS($F$2:$F1464,$C$2:$C1464,$C1465,$B$2:$B1464,$B1465,$A$2:$A1464,$A1465)=0,"",$E1465-_xlfn.MAXIFS($F$2:$F1464,$C$2:$C1464,$C1465,$B$2:$B1464,$B1465,$A$2:$A1464,$A1465))))</f>
        <v>3.9351851851848751E-4</v>
      </c>
      <c r="K1465" s="6">
        <f t="shared" si="67"/>
        <v>8</v>
      </c>
      <c r="L1465" s="6" t="str">
        <f t="shared" si="68"/>
        <v>EARLY</v>
      </c>
      <c r="M1465" s="6" t="str">
        <f t="shared" si="66"/>
        <v>N</v>
      </c>
    </row>
    <row r="1466" spans="1:13" x14ac:dyDescent="0.25">
      <c r="A1466" t="s">
        <v>47</v>
      </c>
      <c r="B1466" s="92">
        <v>46142</v>
      </c>
      <c r="C1466" t="s">
        <v>121</v>
      </c>
      <c r="D1466">
        <v>17232</v>
      </c>
      <c r="E1466" s="76">
        <v>0.34553240740740743</v>
      </c>
      <c r="F1466" s="76">
        <v>0.34831018518518519</v>
      </c>
      <c r="G1466" s="2">
        <v>0.16666666666666666</v>
      </c>
      <c r="H1466" s="77">
        <v>2.2685185185185187E-3</v>
      </c>
      <c r="J1466" s="79">
        <f>IF(IF(IF(_xlfn.MAXIFS($F$2:$F1465,$C$2:$C1465,$C1466,$B$2:$B1465,$B1466,$A$2:$A1465,$A1466)=0,"",$E1466-_xlfn.MAXIFS($F$2:$F1465,$C$2:$C1465,$C1466,$B$2:$B1465,$B1466,$A$2:$A1465,$A1466))&lt;0,0,IF(_xlfn.MAXIFS($F$2:$F1465,$C$2:$C1465,$C1466,$B$2:$B1465,$B1466,$A$2:$A1465,$A1466)=0,"",$E1466-_xlfn.MAXIFS($F$2:$F1465,$C$2:$C1465,$C1466,$B$2:$B1465,$B1466,$A$2:$A1465,$A1466)))&gt;0.25,"",IF(IF(_xlfn.MAXIFS($F$2:$F1465,$C$2:$C1465,$C1466,$B$2:$B1465,$B1466,$A$2:$A1465,$A1466)=0,"",$E1466-_xlfn.MAXIFS($F$2:$F1465,$C$2:$C1465,$C1466,$B$2:$B1465,$B1466,$A$2:$A1465,$A1466))&lt;0,0,IF(_xlfn.MAXIFS($F$2:$F1465,$C$2:$C1465,$C1466,$B$2:$B1465,$B1466,$A$2:$A1465,$A1466)=0,"",$E1466-_xlfn.MAXIFS($F$2:$F1465,$C$2:$C1465,$C1466,$B$2:$B1465,$B1466,$A$2:$A1465,$A1466))))</f>
        <v>2.2685185185185586E-3</v>
      </c>
      <c r="K1466" s="6">
        <f t="shared" si="67"/>
        <v>8</v>
      </c>
      <c r="L1466" s="6" t="str">
        <f t="shared" si="68"/>
        <v>EARLY</v>
      </c>
      <c r="M1466" s="6" t="str">
        <f t="shared" si="66"/>
        <v>N</v>
      </c>
    </row>
    <row r="1467" spans="1:13" x14ac:dyDescent="0.25">
      <c r="A1467" t="s">
        <v>47</v>
      </c>
      <c r="B1467" s="92">
        <v>46142</v>
      </c>
      <c r="C1467" t="s">
        <v>120</v>
      </c>
      <c r="D1467">
        <v>25331</v>
      </c>
      <c r="E1467" s="76">
        <v>0.34773148148148147</v>
      </c>
      <c r="F1467" s="76">
        <v>0.34848379629629628</v>
      </c>
      <c r="G1467" s="2">
        <v>4.5138888888888888E-2</v>
      </c>
      <c r="H1467" s="77">
        <v>5.9143518518518521E-3</v>
      </c>
      <c r="J1467" s="79">
        <f>IF(IF(IF(_xlfn.MAXIFS($F$2:$F1466,$C$2:$C1466,$C1467,$B$2:$B1466,$B1467,$A$2:$A1466,$A1467)=0,"",$E1467-_xlfn.MAXIFS($F$2:$F1466,$C$2:$C1466,$C1467,$B$2:$B1466,$B1467,$A$2:$A1466,$A1467))&lt;0,0,IF(_xlfn.MAXIFS($F$2:$F1466,$C$2:$C1466,$C1467,$B$2:$B1466,$B1467,$A$2:$A1466,$A1467)=0,"",$E1467-_xlfn.MAXIFS($F$2:$F1466,$C$2:$C1466,$C1467,$B$2:$B1466,$B1467,$A$2:$A1466,$A1467)))&gt;0.25,"",IF(IF(_xlfn.MAXIFS($F$2:$F1466,$C$2:$C1466,$C1467,$B$2:$B1466,$B1467,$A$2:$A1466,$A1467)=0,"",$E1467-_xlfn.MAXIFS($F$2:$F1466,$C$2:$C1466,$C1467,$B$2:$B1466,$B1467,$A$2:$A1466,$A1467))&lt;0,0,IF(_xlfn.MAXIFS($F$2:$F1466,$C$2:$C1466,$C1467,$B$2:$B1466,$B1467,$A$2:$A1466,$A1467)=0,"",$E1467-_xlfn.MAXIFS($F$2:$F1466,$C$2:$C1466,$C1467,$B$2:$B1466,$B1467,$A$2:$A1466,$A1467))))</f>
        <v>5.9143518518518512E-3</v>
      </c>
      <c r="K1467" s="6">
        <f t="shared" si="67"/>
        <v>8</v>
      </c>
      <c r="L1467" s="6" t="str">
        <f t="shared" si="68"/>
        <v>EARLY</v>
      </c>
      <c r="M1467" s="6" t="str">
        <f t="shared" si="66"/>
        <v>N</v>
      </c>
    </row>
    <row r="1468" spans="1:13" x14ac:dyDescent="0.25">
      <c r="A1468" t="s">
        <v>47</v>
      </c>
      <c r="B1468" s="92">
        <v>46142</v>
      </c>
      <c r="C1468" t="s">
        <v>121</v>
      </c>
      <c r="D1468">
        <v>18232</v>
      </c>
      <c r="E1468" s="76">
        <v>0.35020833333333334</v>
      </c>
      <c r="F1468" s="76">
        <v>0.35321759259259261</v>
      </c>
      <c r="G1468" s="2">
        <v>0.18055555555555555</v>
      </c>
      <c r="H1468" s="77">
        <v>1.8981481481481482E-3</v>
      </c>
      <c r="J1468" s="79">
        <f>IF(IF(IF(_xlfn.MAXIFS($F$2:$F1467,$C$2:$C1467,$C1468,$B$2:$B1467,$B1468,$A$2:$A1467,$A1468)=0,"",$E1468-_xlfn.MAXIFS($F$2:$F1467,$C$2:$C1467,$C1468,$B$2:$B1467,$B1468,$A$2:$A1467,$A1468))&lt;0,0,IF(_xlfn.MAXIFS($F$2:$F1467,$C$2:$C1467,$C1468,$B$2:$B1467,$B1468,$A$2:$A1467,$A1468)=0,"",$E1468-_xlfn.MAXIFS($F$2:$F1467,$C$2:$C1467,$C1468,$B$2:$B1467,$B1468,$A$2:$A1467,$A1468)))&gt;0.25,"",IF(IF(_xlfn.MAXIFS($F$2:$F1467,$C$2:$C1467,$C1468,$B$2:$B1467,$B1468,$A$2:$A1467,$A1468)=0,"",$E1468-_xlfn.MAXIFS($F$2:$F1467,$C$2:$C1467,$C1468,$B$2:$B1467,$B1468,$A$2:$A1467,$A1468))&lt;0,0,IF(_xlfn.MAXIFS($F$2:$F1467,$C$2:$C1467,$C1468,$B$2:$B1467,$B1468,$A$2:$A1467,$A1468)=0,"",$E1468-_xlfn.MAXIFS($F$2:$F1467,$C$2:$C1467,$C1468,$B$2:$B1467,$B1468,$A$2:$A1467,$A1468))))</f>
        <v>1.8981481481481488E-3</v>
      </c>
      <c r="K1468" s="6">
        <f t="shared" si="67"/>
        <v>8</v>
      </c>
      <c r="L1468" s="6" t="str">
        <f t="shared" si="68"/>
        <v>EARLY</v>
      </c>
      <c r="M1468" s="6" t="str">
        <f t="shared" si="66"/>
        <v>N</v>
      </c>
    </row>
    <row r="1469" spans="1:13" x14ac:dyDescent="0.25">
      <c r="A1469" t="s">
        <v>47</v>
      </c>
      <c r="B1469" s="92">
        <v>46142</v>
      </c>
      <c r="C1469" t="s">
        <v>120</v>
      </c>
      <c r="D1469">
        <v>14432</v>
      </c>
      <c r="E1469" s="76">
        <v>0.35142361111111109</v>
      </c>
      <c r="F1469" s="76">
        <v>0.35223379629629631</v>
      </c>
      <c r="G1469" s="2">
        <v>4.8611111111111112E-2</v>
      </c>
      <c r="H1469" s="77">
        <v>2.9398148148148148E-3</v>
      </c>
      <c r="J1469" s="79">
        <f>IF(IF(IF(_xlfn.MAXIFS($F$2:$F1468,$C$2:$C1468,$C1469,$B$2:$B1468,$B1469,$A$2:$A1468,$A1469)=0,"",$E1469-_xlfn.MAXIFS($F$2:$F1468,$C$2:$C1468,$C1469,$B$2:$B1468,$B1469,$A$2:$A1468,$A1469))&lt;0,0,IF(_xlfn.MAXIFS($F$2:$F1468,$C$2:$C1468,$C1469,$B$2:$B1468,$B1469,$A$2:$A1468,$A1469)=0,"",$E1469-_xlfn.MAXIFS($F$2:$F1468,$C$2:$C1468,$C1469,$B$2:$B1468,$B1469,$A$2:$A1468,$A1469)))&gt;0.25,"",IF(IF(_xlfn.MAXIFS($F$2:$F1468,$C$2:$C1468,$C1469,$B$2:$B1468,$B1469,$A$2:$A1468,$A1469)=0,"",$E1469-_xlfn.MAXIFS($F$2:$F1468,$C$2:$C1468,$C1469,$B$2:$B1468,$B1469,$A$2:$A1468,$A1469))&lt;0,0,IF(_xlfn.MAXIFS($F$2:$F1468,$C$2:$C1468,$C1469,$B$2:$B1468,$B1469,$A$2:$A1468,$A1469)=0,"",$E1469-_xlfn.MAXIFS($F$2:$F1468,$C$2:$C1468,$C1469,$B$2:$B1468,$B1469,$A$2:$A1468,$A1469))))</f>
        <v>2.9398148148148118E-3</v>
      </c>
      <c r="K1469" s="6">
        <f t="shared" si="67"/>
        <v>8</v>
      </c>
      <c r="L1469" s="6" t="str">
        <f t="shared" si="68"/>
        <v>EARLY</v>
      </c>
      <c r="M1469" s="6" t="str">
        <f t="shared" si="66"/>
        <v>N</v>
      </c>
    </row>
    <row r="1470" spans="1:13" x14ac:dyDescent="0.25">
      <c r="A1470" t="s">
        <v>47</v>
      </c>
      <c r="B1470" s="92">
        <v>46142</v>
      </c>
      <c r="C1470" t="s">
        <v>121</v>
      </c>
      <c r="D1470">
        <v>25331</v>
      </c>
      <c r="E1470" s="76">
        <v>0.35340277777777779</v>
      </c>
      <c r="F1470" s="76">
        <v>0.3556597222222222</v>
      </c>
      <c r="G1470" s="2">
        <v>0.13541666666666666</v>
      </c>
      <c r="H1470" s="77">
        <v>1.8518518518518518E-4</v>
      </c>
      <c r="J1470" s="79">
        <f>IF(IF(IF(_xlfn.MAXIFS($F$2:$F1469,$C$2:$C1469,$C1470,$B$2:$B1469,$B1470,$A$2:$A1469,$A1470)=0,"",$E1470-_xlfn.MAXIFS($F$2:$F1469,$C$2:$C1469,$C1470,$B$2:$B1469,$B1470,$A$2:$A1469,$A1470))&lt;0,0,IF(_xlfn.MAXIFS($F$2:$F1469,$C$2:$C1469,$C1470,$B$2:$B1469,$B1470,$A$2:$A1469,$A1470)=0,"",$E1470-_xlfn.MAXIFS($F$2:$F1469,$C$2:$C1469,$C1470,$B$2:$B1469,$B1470,$A$2:$A1469,$A1470)))&gt;0.25,"",IF(IF(_xlfn.MAXIFS($F$2:$F1469,$C$2:$C1469,$C1470,$B$2:$B1469,$B1470,$A$2:$A1469,$A1470)=0,"",$E1470-_xlfn.MAXIFS($F$2:$F1469,$C$2:$C1469,$C1470,$B$2:$B1469,$B1470,$A$2:$A1469,$A1470))&lt;0,0,IF(_xlfn.MAXIFS($F$2:$F1469,$C$2:$C1469,$C1470,$B$2:$B1469,$B1470,$A$2:$A1469,$A1470)=0,"",$E1470-_xlfn.MAXIFS($F$2:$F1469,$C$2:$C1469,$C1470,$B$2:$B1469,$B1470,$A$2:$A1469,$A1470))))</f>
        <v>1.8518518518517713E-4</v>
      </c>
      <c r="K1470" s="6">
        <f t="shared" si="67"/>
        <v>8</v>
      </c>
      <c r="L1470" s="6" t="str">
        <f t="shared" si="68"/>
        <v>EARLY</v>
      </c>
      <c r="M1470" s="6" t="str">
        <f t="shared" si="66"/>
        <v>N</v>
      </c>
    </row>
    <row r="1471" spans="1:13" x14ac:dyDescent="0.25">
      <c r="A1471" t="s">
        <v>47</v>
      </c>
      <c r="B1471" s="92">
        <v>46142</v>
      </c>
      <c r="C1471" t="s">
        <v>120</v>
      </c>
      <c r="D1471">
        <v>17232</v>
      </c>
      <c r="E1471" s="76">
        <v>0.35623842592592592</v>
      </c>
      <c r="F1471" s="76">
        <v>0.35693287037037036</v>
      </c>
      <c r="G1471" s="2">
        <v>4.1666666666666664E-2</v>
      </c>
      <c r="H1471" s="77">
        <v>4.0046296296296297E-3</v>
      </c>
      <c r="J1471" s="79">
        <f>IF(IF(IF(_xlfn.MAXIFS($F$2:$F1470,$C$2:$C1470,$C1471,$B$2:$B1470,$B1471,$A$2:$A1470,$A1471)=0,"",$E1471-_xlfn.MAXIFS($F$2:$F1470,$C$2:$C1470,$C1471,$B$2:$B1470,$B1471,$A$2:$A1470,$A1471))&lt;0,0,IF(_xlfn.MAXIFS($F$2:$F1470,$C$2:$C1470,$C1471,$B$2:$B1470,$B1471,$A$2:$A1470,$A1471)=0,"",$E1471-_xlfn.MAXIFS($F$2:$F1470,$C$2:$C1470,$C1471,$B$2:$B1470,$B1471,$A$2:$A1470,$A1471)))&gt;0.25,"",IF(IF(_xlfn.MAXIFS($F$2:$F1470,$C$2:$C1470,$C1471,$B$2:$B1470,$B1471,$A$2:$A1470,$A1471)=0,"",$E1471-_xlfn.MAXIFS($F$2:$F1470,$C$2:$C1470,$C1471,$B$2:$B1470,$B1471,$A$2:$A1470,$A1471))&lt;0,0,IF(_xlfn.MAXIFS($F$2:$F1470,$C$2:$C1470,$C1471,$B$2:$B1470,$B1471,$A$2:$A1470,$A1471)=0,"",$E1471-_xlfn.MAXIFS($F$2:$F1470,$C$2:$C1470,$C1471,$B$2:$B1470,$B1471,$A$2:$A1470,$A1471))))</f>
        <v>4.004629629629608E-3</v>
      </c>
      <c r="K1471" s="6">
        <f t="shared" si="67"/>
        <v>8</v>
      </c>
      <c r="L1471" s="6" t="str">
        <f t="shared" si="68"/>
        <v>LATE</v>
      </c>
      <c r="M1471" s="6" t="str">
        <f t="shared" si="66"/>
        <v>N</v>
      </c>
    </row>
    <row r="1472" spans="1:13" x14ac:dyDescent="0.25">
      <c r="A1472" t="s">
        <v>47</v>
      </c>
      <c r="B1472" s="92">
        <v>46142</v>
      </c>
      <c r="C1472" t="s">
        <v>121</v>
      </c>
      <c r="D1472">
        <v>14432</v>
      </c>
      <c r="E1472" s="76">
        <v>0.36045138888888889</v>
      </c>
      <c r="F1472" s="76">
        <v>0.36375000000000002</v>
      </c>
      <c r="G1472" s="2">
        <v>0.19791666666666666</v>
      </c>
      <c r="H1472" s="77">
        <v>4.7916666666666663E-3</v>
      </c>
      <c r="J1472" s="79">
        <f>IF(IF(IF(_xlfn.MAXIFS($F$2:$F1471,$C$2:$C1471,$C1472,$B$2:$B1471,$B1472,$A$2:$A1471,$A1472)=0,"",$E1472-_xlfn.MAXIFS($F$2:$F1471,$C$2:$C1471,$C1472,$B$2:$B1471,$B1472,$A$2:$A1471,$A1472))&lt;0,0,IF(_xlfn.MAXIFS($F$2:$F1471,$C$2:$C1471,$C1472,$B$2:$B1471,$B1472,$A$2:$A1471,$A1472)=0,"",$E1472-_xlfn.MAXIFS($F$2:$F1471,$C$2:$C1471,$C1472,$B$2:$B1471,$B1472,$A$2:$A1471,$A1472)))&gt;0.25,"",IF(IF(_xlfn.MAXIFS($F$2:$F1471,$C$2:$C1471,$C1472,$B$2:$B1471,$B1472,$A$2:$A1471,$A1472)=0,"",$E1472-_xlfn.MAXIFS($F$2:$F1471,$C$2:$C1471,$C1472,$B$2:$B1471,$B1472,$A$2:$A1471,$A1472))&lt;0,0,IF(_xlfn.MAXIFS($F$2:$F1471,$C$2:$C1471,$C1472,$B$2:$B1471,$B1472,$A$2:$A1471,$A1472)=0,"",$E1472-_xlfn.MAXIFS($F$2:$F1471,$C$2:$C1471,$C1472,$B$2:$B1471,$B1472,$A$2:$A1471,$A1472))))</f>
        <v>4.7916666666666941E-3</v>
      </c>
      <c r="K1472" s="6">
        <f t="shared" si="67"/>
        <v>8</v>
      </c>
      <c r="L1472" s="6" t="str">
        <f t="shared" si="68"/>
        <v>LATE</v>
      </c>
      <c r="M1472" s="6" t="str">
        <f t="shared" si="66"/>
        <v>N</v>
      </c>
    </row>
    <row r="1473" spans="1:13" x14ac:dyDescent="0.25">
      <c r="A1473" t="s">
        <v>47</v>
      </c>
      <c r="B1473" s="92">
        <v>46142</v>
      </c>
      <c r="C1473" t="s">
        <v>120</v>
      </c>
      <c r="D1473">
        <v>18232</v>
      </c>
      <c r="E1473" s="76">
        <v>0.36265046296296294</v>
      </c>
      <c r="F1473" s="76">
        <v>0.3634027777777778</v>
      </c>
      <c r="G1473" s="2">
        <v>4.5138888888888888E-2</v>
      </c>
      <c r="H1473" s="77">
        <v>5.7175925925925927E-3</v>
      </c>
      <c r="J1473" s="79">
        <f>IF(IF(IF(_xlfn.MAXIFS($F$2:$F1472,$C$2:$C1472,$C1473,$B$2:$B1472,$B1473,$A$2:$A1472,$A1473)=0,"",$E1473-_xlfn.MAXIFS($F$2:$F1472,$C$2:$C1472,$C1473,$B$2:$B1472,$B1473,$A$2:$A1472,$A1473))&lt;0,0,IF(_xlfn.MAXIFS($F$2:$F1472,$C$2:$C1472,$C1473,$B$2:$B1472,$B1473,$A$2:$A1472,$A1473)=0,"",$E1473-_xlfn.MAXIFS($F$2:$F1472,$C$2:$C1472,$C1473,$B$2:$B1472,$B1473,$A$2:$A1472,$A1473)))&gt;0.25,"",IF(IF(_xlfn.MAXIFS($F$2:$F1472,$C$2:$C1472,$C1473,$B$2:$B1472,$B1473,$A$2:$A1472,$A1473)=0,"",$E1473-_xlfn.MAXIFS($F$2:$F1472,$C$2:$C1472,$C1473,$B$2:$B1472,$B1473,$A$2:$A1472,$A1473))&lt;0,0,IF(_xlfn.MAXIFS($F$2:$F1472,$C$2:$C1472,$C1473,$B$2:$B1472,$B1473,$A$2:$A1472,$A1473)=0,"",$E1473-_xlfn.MAXIFS($F$2:$F1472,$C$2:$C1472,$C1473,$B$2:$B1472,$B1473,$A$2:$A1472,$A1473))))</f>
        <v>5.7175925925925797E-3</v>
      </c>
      <c r="K1473" s="6">
        <f t="shared" si="67"/>
        <v>8</v>
      </c>
      <c r="L1473" s="6" t="str">
        <f t="shared" si="68"/>
        <v>LATE</v>
      </c>
      <c r="M1473" s="6" t="str">
        <f t="shared" si="66"/>
        <v>N</v>
      </c>
    </row>
    <row r="1474" spans="1:13" x14ac:dyDescent="0.25">
      <c r="A1474" t="s">
        <v>47</v>
      </c>
      <c r="B1474" s="92">
        <v>46142</v>
      </c>
      <c r="C1474" t="s">
        <v>121</v>
      </c>
      <c r="D1474">
        <v>17232</v>
      </c>
      <c r="E1474" s="76">
        <v>0.36464120370370373</v>
      </c>
      <c r="F1474" s="76">
        <v>0.36637731481481484</v>
      </c>
      <c r="G1474" s="2">
        <v>0.10416666666666667</v>
      </c>
      <c r="H1474" s="77">
        <v>8.9120370370370373E-4</v>
      </c>
      <c r="J1474" s="79">
        <f>IF(IF(IF(_xlfn.MAXIFS($F$2:$F1473,$C$2:$C1473,$C1474,$B$2:$B1473,$B1474,$A$2:$A1473,$A1474)=0,"",$E1474-_xlfn.MAXIFS($F$2:$F1473,$C$2:$C1473,$C1474,$B$2:$B1473,$B1474,$A$2:$A1473,$A1474))&lt;0,0,IF(_xlfn.MAXIFS($F$2:$F1473,$C$2:$C1473,$C1474,$B$2:$B1473,$B1474,$A$2:$A1473,$A1474)=0,"",$E1474-_xlfn.MAXIFS($F$2:$F1473,$C$2:$C1473,$C1474,$B$2:$B1473,$B1474,$A$2:$A1473,$A1474)))&gt;0.25,"",IF(IF(_xlfn.MAXIFS($F$2:$F1473,$C$2:$C1473,$C1474,$B$2:$B1473,$B1474,$A$2:$A1473,$A1474)=0,"",$E1474-_xlfn.MAXIFS($F$2:$F1473,$C$2:$C1473,$C1474,$B$2:$B1473,$B1474,$A$2:$A1473,$A1474))&lt;0,0,IF(_xlfn.MAXIFS($F$2:$F1473,$C$2:$C1473,$C1474,$B$2:$B1473,$B1474,$A$2:$A1473,$A1474)=0,"",$E1474-_xlfn.MAXIFS($F$2:$F1473,$C$2:$C1473,$C1474,$B$2:$B1473,$B1474,$A$2:$A1473,$A1474))))</f>
        <v>8.9120370370371349E-4</v>
      </c>
      <c r="K1474" s="6">
        <f t="shared" si="67"/>
        <v>8</v>
      </c>
      <c r="L1474" s="6" t="str">
        <f t="shared" si="68"/>
        <v>LATE</v>
      </c>
      <c r="M1474" s="6" t="str">
        <f t="shared" ref="M1474:M1537" si="69">IF($A1474="","",IF(AND($K1474&gt;=10,$K1474&lt;=13),"Y",IF(AND($K1474=14,$L1474="EARLY"),"Y","N")))</f>
        <v>N</v>
      </c>
    </row>
    <row r="1475" spans="1:13" x14ac:dyDescent="0.25">
      <c r="A1475" t="s">
        <v>47</v>
      </c>
      <c r="B1475" s="92">
        <v>46142</v>
      </c>
      <c r="C1475" t="s">
        <v>120</v>
      </c>
      <c r="D1475">
        <v>25331</v>
      </c>
      <c r="E1475" s="76">
        <v>0.36596064814814816</v>
      </c>
      <c r="F1475" s="76">
        <v>0.36734953703703704</v>
      </c>
      <c r="G1475" s="2">
        <v>8.3333333333333329E-2</v>
      </c>
      <c r="H1475" s="77">
        <v>2.5578703703703705E-3</v>
      </c>
      <c r="J1475" s="79">
        <f>IF(IF(IF(_xlfn.MAXIFS($F$2:$F1474,$C$2:$C1474,$C1475,$B$2:$B1474,$B1475,$A$2:$A1474,$A1475)=0,"",$E1475-_xlfn.MAXIFS($F$2:$F1474,$C$2:$C1474,$C1475,$B$2:$B1474,$B1475,$A$2:$A1474,$A1475))&lt;0,0,IF(_xlfn.MAXIFS($F$2:$F1474,$C$2:$C1474,$C1475,$B$2:$B1474,$B1475,$A$2:$A1474,$A1475)=0,"",$E1475-_xlfn.MAXIFS($F$2:$F1474,$C$2:$C1474,$C1475,$B$2:$B1474,$B1475,$A$2:$A1474,$A1475)))&gt;0.25,"",IF(IF(_xlfn.MAXIFS($F$2:$F1474,$C$2:$C1474,$C1475,$B$2:$B1474,$B1475,$A$2:$A1474,$A1475)=0,"",$E1475-_xlfn.MAXIFS($F$2:$F1474,$C$2:$C1474,$C1475,$B$2:$B1474,$B1475,$A$2:$A1474,$A1475))&lt;0,0,IF(_xlfn.MAXIFS($F$2:$F1474,$C$2:$C1474,$C1475,$B$2:$B1474,$B1475,$A$2:$A1474,$A1475)=0,"",$E1475-_xlfn.MAXIFS($F$2:$F1474,$C$2:$C1474,$C1475,$B$2:$B1474,$B1475,$A$2:$A1474,$A1475))))</f>
        <v>2.5578703703703631E-3</v>
      </c>
      <c r="K1475" s="6">
        <f t="shared" ref="K1475:K1538" si="70">IF($J1475="","",IF(HOUR($E1475)&gt;19,19,IF(HOUR($E1475)&lt;5,5,HOUR($E1475))))</f>
        <v>8</v>
      </c>
      <c r="L1475" s="6" t="str">
        <f t="shared" ref="L1475:L1538" si="71">IF($J1475="","",IF(MINUTE($E1475)&lt;30,"EARLY","LATE"))</f>
        <v>LATE</v>
      </c>
      <c r="M1475" s="6" t="str">
        <f t="shared" si="69"/>
        <v>N</v>
      </c>
    </row>
    <row r="1476" spans="1:13" x14ac:dyDescent="0.25">
      <c r="A1476" t="s">
        <v>47</v>
      </c>
      <c r="B1476" s="92">
        <v>46142</v>
      </c>
      <c r="C1476" t="s">
        <v>121</v>
      </c>
      <c r="D1476">
        <v>18232</v>
      </c>
      <c r="E1476" s="76">
        <v>0.36943287037037037</v>
      </c>
      <c r="F1476" s="76">
        <v>0.37174768518518519</v>
      </c>
      <c r="G1476" s="2">
        <v>0.1388888888888889</v>
      </c>
      <c r="H1476" s="77">
        <v>3.0555555555555557E-3</v>
      </c>
      <c r="J1476" s="79">
        <f>IF(IF(IF(_xlfn.MAXIFS($F$2:$F1475,$C$2:$C1475,$C1476,$B$2:$B1475,$B1476,$A$2:$A1475,$A1476)=0,"",$E1476-_xlfn.MAXIFS($F$2:$F1475,$C$2:$C1475,$C1476,$B$2:$B1475,$B1476,$A$2:$A1475,$A1476))&lt;0,0,IF(_xlfn.MAXIFS($F$2:$F1475,$C$2:$C1475,$C1476,$B$2:$B1475,$B1476,$A$2:$A1475,$A1476)=0,"",$E1476-_xlfn.MAXIFS($F$2:$F1475,$C$2:$C1475,$C1476,$B$2:$B1475,$B1476,$A$2:$A1475,$A1476)))&gt;0.25,"",IF(IF(_xlfn.MAXIFS($F$2:$F1475,$C$2:$C1475,$C1476,$B$2:$B1475,$B1476,$A$2:$A1475,$A1476)=0,"",$E1476-_xlfn.MAXIFS($F$2:$F1475,$C$2:$C1475,$C1476,$B$2:$B1475,$B1476,$A$2:$A1475,$A1476))&lt;0,0,IF(_xlfn.MAXIFS($F$2:$F1475,$C$2:$C1475,$C1476,$B$2:$B1475,$B1476,$A$2:$A1475,$A1476)=0,"",$E1476-_xlfn.MAXIFS($F$2:$F1475,$C$2:$C1475,$C1476,$B$2:$B1475,$B1476,$A$2:$A1475,$A1476))))</f>
        <v>3.0555555555555336E-3</v>
      </c>
      <c r="K1476" s="6">
        <f t="shared" si="70"/>
        <v>8</v>
      </c>
      <c r="L1476" s="6" t="str">
        <f t="shared" si="71"/>
        <v>LATE</v>
      </c>
      <c r="M1476" s="6" t="str">
        <f t="shared" si="69"/>
        <v>N</v>
      </c>
    </row>
    <row r="1477" spans="1:13" x14ac:dyDescent="0.25">
      <c r="A1477" t="s">
        <v>47</v>
      </c>
      <c r="B1477" s="92">
        <v>46142</v>
      </c>
      <c r="C1477" t="s">
        <v>121</v>
      </c>
      <c r="D1477">
        <v>25331</v>
      </c>
      <c r="E1477" s="76">
        <v>0.37568287037037035</v>
      </c>
      <c r="F1477" s="76">
        <v>0.37759259259259259</v>
      </c>
      <c r="G1477" s="2">
        <v>0.11458333333333333</v>
      </c>
      <c r="H1477" s="77">
        <v>3.9351851851851848E-3</v>
      </c>
      <c r="J1477" s="79">
        <f>IF(IF(IF(_xlfn.MAXIFS($F$2:$F1476,$C$2:$C1476,$C1477,$B$2:$B1476,$B1477,$A$2:$A1476,$A1477)=0,"",$E1477-_xlfn.MAXIFS($F$2:$F1476,$C$2:$C1476,$C1477,$B$2:$B1476,$B1477,$A$2:$A1476,$A1477))&lt;0,0,IF(_xlfn.MAXIFS($F$2:$F1476,$C$2:$C1476,$C1477,$B$2:$B1476,$B1477,$A$2:$A1476,$A1477)=0,"",$E1477-_xlfn.MAXIFS($F$2:$F1476,$C$2:$C1476,$C1477,$B$2:$B1476,$B1477,$A$2:$A1476,$A1477)))&gt;0.25,"",IF(IF(_xlfn.MAXIFS($F$2:$F1476,$C$2:$C1476,$C1477,$B$2:$B1476,$B1477,$A$2:$A1476,$A1477)=0,"",$E1477-_xlfn.MAXIFS($F$2:$F1476,$C$2:$C1476,$C1477,$B$2:$B1476,$B1477,$A$2:$A1476,$A1477))&lt;0,0,IF(_xlfn.MAXIFS($F$2:$F1476,$C$2:$C1476,$C1477,$B$2:$B1476,$B1477,$A$2:$A1476,$A1477)=0,"",$E1477-_xlfn.MAXIFS($F$2:$F1476,$C$2:$C1476,$C1477,$B$2:$B1476,$B1477,$A$2:$A1476,$A1477))))</f>
        <v>3.9351851851851527E-3</v>
      </c>
      <c r="K1477" s="6">
        <f t="shared" si="70"/>
        <v>9</v>
      </c>
      <c r="L1477" s="6" t="str">
        <f t="shared" si="71"/>
        <v>EARLY</v>
      </c>
      <c r="M1477" s="6" t="str">
        <f t="shared" si="69"/>
        <v>N</v>
      </c>
    </row>
    <row r="1478" spans="1:13" x14ac:dyDescent="0.25">
      <c r="A1478" t="s">
        <v>47</v>
      </c>
      <c r="B1478" s="92">
        <v>46142</v>
      </c>
      <c r="C1478" t="s">
        <v>120</v>
      </c>
      <c r="D1478">
        <v>14432</v>
      </c>
      <c r="E1478" s="76">
        <v>0.37702546296296297</v>
      </c>
      <c r="F1478" s="76">
        <v>0.37806712962962963</v>
      </c>
      <c r="G1478" s="2">
        <v>6.25E-2</v>
      </c>
      <c r="H1478" s="77">
        <v>9.6759259259259264E-3</v>
      </c>
      <c r="J1478" s="79">
        <f>IF(IF(IF(_xlfn.MAXIFS($F$2:$F1477,$C$2:$C1477,$C1478,$B$2:$B1477,$B1478,$A$2:$A1477,$A1478)=0,"",$E1478-_xlfn.MAXIFS($F$2:$F1477,$C$2:$C1477,$C1478,$B$2:$B1477,$B1478,$A$2:$A1477,$A1478))&lt;0,0,IF(_xlfn.MAXIFS($F$2:$F1477,$C$2:$C1477,$C1478,$B$2:$B1477,$B1478,$A$2:$A1477,$A1478)=0,"",$E1478-_xlfn.MAXIFS($F$2:$F1477,$C$2:$C1477,$C1478,$B$2:$B1477,$B1478,$A$2:$A1477,$A1478)))&gt;0.25,"",IF(IF(_xlfn.MAXIFS($F$2:$F1477,$C$2:$C1477,$C1478,$B$2:$B1477,$B1478,$A$2:$A1477,$A1478)=0,"",$E1478-_xlfn.MAXIFS($F$2:$F1477,$C$2:$C1477,$C1478,$B$2:$B1477,$B1478,$A$2:$A1477,$A1478))&lt;0,0,IF(_xlfn.MAXIFS($F$2:$F1477,$C$2:$C1477,$C1478,$B$2:$B1477,$B1478,$A$2:$A1477,$A1478)=0,"",$E1478-_xlfn.MAXIFS($F$2:$F1477,$C$2:$C1477,$C1478,$B$2:$B1477,$B1478,$A$2:$A1477,$A1478))))</f>
        <v>9.6759259259259212E-3</v>
      </c>
      <c r="K1478" s="6">
        <f t="shared" si="70"/>
        <v>9</v>
      </c>
      <c r="L1478" s="6" t="str">
        <f t="shared" si="71"/>
        <v>EARLY</v>
      </c>
      <c r="M1478" s="6" t="str">
        <f t="shared" si="69"/>
        <v>N</v>
      </c>
    </row>
    <row r="1479" spans="1:13" x14ac:dyDescent="0.25">
      <c r="A1479" t="s">
        <v>47</v>
      </c>
      <c r="B1479" s="92">
        <v>46142</v>
      </c>
      <c r="C1479" t="s">
        <v>120</v>
      </c>
      <c r="D1479">
        <v>17232</v>
      </c>
      <c r="E1479" s="76">
        <v>0.37771990740740741</v>
      </c>
      <c r="F1479" s="76">
        <v>0.38113425925925926</v>
      </c>
      <c r="G1479" s="2">
        <v>0.2048611111111111</v>
      </c>
      <c r="H1479" s="77">
        <v>0</v>
      </c>
      <c r="J1479" s="79">
        <f>IF(IF(IF(_xlfn.MAXIFS($F$2:$F1478,$C$2:$C1478,$C1479,$B$2:$B1478,$B1479,$A$2:$A1478,$A1479)=0,"",$E1479-_xlfn.MAXIFS($F$2:$F1478,$C$2:$C1478,$C1479,$B$2:$B1478,$B1479,$A$2:$A1478,$A1479))&lt;0,0,IF(_xlfn.MAXIFS($F$2:$F1478,$C$2:$C1478,$C1479,$B$2:$B1478,$B1479,$A$2:$A1478,$A1479)=0,"",$E1479-_xlfn.MAXIFS($F$2:$F1478,$C$2:$C1478,$C1479,$B$2:$B1478,$B1479,$A$2:$A1478,$A1479)))&gt;0.25,"",IF(IF(_xlfn.MAXIFS($F$2:$F1478,$C$2:$C1478,$C1479,$B$2:$B1478,$B1479,$A$2:$A1478,$A1479)=0,"",$E1479-_xlfn.MAXIFS($F$2:$F1478,$C$2:$C1478,$C1479,$B$2:$B1478,$B1479,$A$2:$A1478,$A1479))&lt;0,0,IF(_xlfn.MAXIFS($F$2:$F1478,$C$2:$C1478,$C1479,$B$2:$B1478,$B1479,$A$2:$A1478,$A1479)=0,"",$E1479-_xlfn.MAXIFS($F$2:$F1478,$C$2:$C1478,$C1479,$B$2:$B1478,$B1479,$A$2:$A1478,$A1479))))</f>
        <v>0</v>
      </c>
      <c r="K1479" s="6">
        <f t="shared" si="70"/>
        <v>9</v>
      </c>
      <c r="L1479" s="6" t="str">
        <f t="shared" si="71"/>
        <v>EARLY</v>
      </c>
      <c r="M1479" s="6" t="str">
        <f t="shared" si="69"/>
        <v>N</v>
      </c>
    </row>
    <row r="1480" spans="1:13" x14ac:dyDescent="0.25">
      <c r="A1480" t="s">
        <v>47</v>
      </c>
      <c r="B1480" s="92">
        <v>46142</v>
      </c>
      <c r="C1480" t="s">
        <v>120</v>
      </c>
      <c r="D1480">
        <v>18232</v>
      </c>
      <c r="E1480" s="76">
        <v>0.38071759259259258</v>
      </c>
      <c r="F1480" s="76">
        <v>0.38146990740740738</v>
      </c>
      <c r="G1480" s="2">
        <v>4.5138888888888888E-2</v>
      </c>
      <c r="H1480" s="77">
        <v>0</v>
      </c>
      <c r="J1480" s="79">
        <f>IF(IF(IF(_xlfn.MAXIFS($F$2:$F1479,$C$2:$C1479,$C1480,$B$2:$B1479,$B1480,$A$2:$A1479,$A1480)=0,"",$E1480-_xlfn.MAXIFS($F$2:$F1479,$C$2:$C1479,$C1480,$B$2:$B1479,$B1480,$A$2:$A1479,$A1480))&lt;0,0,IF(_xlfn.MAXIFS($F$2:$F1479,$C$2:$C1479,$C1480,$B$2:$B1479,$B1480,$A$2:$A1479,$A1480)=0,"",$E1480-_xlfn.MAXIFS($F$2:$F1479,$C$2:$C1479,$C1480,$B$2:$B1479,$B1480,$A$2:$A1479,$A1480)))&gt;0.25,"",IF(IF(_xlfn.MAXIFS($F$2:$F1479,$C$2:$C1479,$C1480,$B$2:$B1479,$B1480,$A$2:$A1479,$A1480)=0,"",$E1480-_xlfn.MAXIFS($F$2:$F1479,$C$2:$C1479,$C1480,$B$2:$B1479,$B1480,$A$2:$A1479,$A1480))&lt;0,0,IF(_xlfn.MAXIFS($F$2:$F1479,$C$2:$C1479,$C1480,$B$2:$B1479,$B1480,$A$2:$A1479,$A1480)=0,"",$E1480-_xlfn.MAXIFS($F$2:$F1479,$C$2:$C1479,$C1480,$B$2:$B1479,$B1480,$A$2:$A1479,$A1480))))</f>
        <v>0</v>
      </c>
      <c r="K1480" s="6">
        <f t="shared" si="70"/>
        <v>9</v>
      </c>
      <c r="L1480" s="6" t="str">
        <f t="shared" si="71"/>
        <v>EARLY</v>
      </c>
      <c r="M1480" s="6" t="str">
        <f t="shared" si="69"/>
        <v>N</v>
      </c>
    </row>
    <row r="1481" spans="1:13" x14ac:dyDescent="0.25">
      <c r="A1481" t="s">
        <v>47</v>
      </c>
      <c r="B1481" s="92">
        <v>46142</v>
      </c>
      <c r="C1481" t="s">
        <v>121</v>
      </c>
      <c r="D1481">
        <v>14432</v>
      </c>
      <c r="E1481" s="76">
        <v>0.38292824074074072</v>
      </c>
      <c r="F1481" s="76">
        <v>0.38466435185185183</v>
      </c>
      <c r="G1481" s="2">
        <v>0.10416666666666667</v>
      </c>
      <c r="H1481" s="77">
        <v>5.3356481481481484E-3</v>
      </c>
      <c r="J1481" s="79">
        <f>IF(IF(IF(_xlfn.MAXIFS($F$2:$F1480,$C$2:$C1480,$C1481,$B$2:$B1480,$B1481,$A$2:$A1480,$A1481)=0,"",$E1481-_xlfn.MAXIFS($F$2:$F1480,$C$2:$C1480,$C1481,$B$2:$B1480,$B1481,$A$2:$A1480,$A1481))&lt;0,0,IF(_xlfn.MAXIFS($F$2:$F1480,$C$2:$C1480,$C1481,$B$2:$B1480,$B1481,$A$2:$A1480,$A1481)=0,"",$E1481-_xlfn.MAXIFS($F$2:$F1480,$C$2:$C1480,$C1481,$B$2:$B1480,$B1481,$A$2:$A1480,$A1481)))&gt;0.25,"",IF(IF(_xlfn.MAXIFS($F$2:$F1480,$C$2:$C1480,$C1481,$B$2:$B1480,$B1481,$A$2:$A1480,$A1481)=0,"",$E1481-_xlfn.MAXIFS($F$2:$F1480,$C$2:$C1480,$C1481,$B$2:$B1480,$B1481,$A$2:$A1480,$A1481))&lt;0,0,IF(_xlfn.MAXIFS($F$2:$F1480,$C$2:$C1480,$C1481,$B$2:$B1480,$B1481,$A$2:$A1480,$A1481)=0,"",$E1481-_xlfn.MAXIFS($F$2:$F1480,$C$2:$C1480,$C1481,$B$2:$B1480,$B1481,$A$2:$A1480,$A1481))))</f>
        <v>5.335648148148131E-3</v>
      </c>
      <c r="K1481" s="6">
        <f t="shared" si="70"/>
        <v>9</v>
      </c>
      <c r="L1481" s="6" t="str">
        <f t="shared" si="71"/>
        <v>EARLY</v>
      </c>
      <c r="M1481" s="6" t="str">
        <f t="shared" si="69"/>
        <v>N</v>
      </c>
    </row>
    <row r="1482" spans="1:13" x14ac:dyDescent="0.25">
      <c r="A1482" t="s">
        <v>47</v>
      </c>
      <c r="B1482" s="92">
        <v>46142</v>
      </c>
      <c r="C1482" t="s">
        <v>120</v>
      </c>
      <c r="D1482">
        <v>25331</v>
      </c>
      <c r="E1482" s="76">
        <v>0.38489583333333333</v>
      </c>
      <c r="F1482" s="76">
        <v>0.38825231481481481</v>
      </c>
      <c r="G1482" s="2">
        <v>0.2013888888888889</v>
      </c>
      <c r="H1482" s="77">
        <v>3.425925925925926E-3</v>
      </c>
      <c r="J1482" s="79">
        <f>IF(IF(IF(_xlfn.MAXIFS($F$2:$F1481,$C$2:$C1481,$C1482,$B$2:$B1481,$B1482,$A$2:$A1481,$A1482)=0,"",$E1482-_xlfn.MAXIFS($F$2:$F1481,$C$2:$C1481,$C1482,$B$2:$B1481,$B1482,$A$2:$A1481,$A1482))&lt;0,0,IF(_xlfn.MAXIFS($F$2:$F1481,$C$2:$C1481,$C1482,$B$2:$B1481,$B1482,$A$2:$A1481,$A1482)=0,"",$E1482-_xlfn.MAXIFS($F$2:$F1481,$C$2:$C1481,$C1482,$B$2:$B1481,$B1482,$A$2:$A1481,$A1482)))&gt;0.25,"",IF(IF(_xlfn.MAXIFS($F$2:$F1481,$C$2:$C1481,$C1482,$B$2:$B1481,$B1482,$A$2:$A1481,$A1482)=0,"",$E1482-_xlfn.MAXIFS($F$2:$F1481,$C$2:$C1481,$C1482,$B$2:$B1481,$B1482,$A$2:$A1481,$A1482))&lt;0,0,IF(_xlfn.MAXIFS($F$2:$F1481,$C$2:$C1481,$C1482,$B$2:$B1481,$B1482,$A$2:$A1481,$A1482)=0,"",$E1482-_xlfn.MAXIFS($F$2:$F1481,$C$2:$C1481,$C1482,$B$2:$B1481,$B1482,$A$2:$A1481,$A1482))))</f>
        <v>3.4259259259259434E-3</v>
      </c>
      <c r="K1482" s="6">
        <f t="shared" si="70"/>
        <v>9</v>
      </c>
      <c r="L1482" s="6" t="str">
        <f t="shared" si="71"/>
        <v>EARLY</v>
      </c>
      <c r="M1482" s="6" t="str">
        <f t="shared" si="69"/>
        <v>N</v>
      </c>
    </row>
    <row r="1483" spans="1:13" x14ac:dyDescent="0.25">
      <c r="A1483" t="s">
        <v>47</v>
      </c>
      <c r="B1483" s="92">
        <v>46142</v>
      </c>
      <c r="C1483" t="s">
        <v>121</v>
      </c>
      <c r="D1483">
        <v>17232</v>
      </c>
      <c r="E1483" s="76">
        <v>0.38831018518518517</v>
      </c>
      <c r="F1483" s="76">
        <v>0.3908564814814815</v>
      </c>
      <c r="G1483" s="2">
        <v>0.15277777777777779</v>
      </c>
      <c r="H1483" s="77">
        <v>3.6458333333333334E-3</v>
      </c>
      <c r="J1483" s="79">
        <f>IF(IF(IF(_xlfn.MAXIFS($F$2:$F1482,$C$2:$C1482,$C1483,$B$2:$B1482,$B1483,$A$2:$A1482,$A1483)=0,"",$E1483-_xlfn.MAXIFS($F$2:$F1482,$C$2:$C1482,$C1483,$B$2:$B1482,$B1483,$A$2:$A1482,$A1483))&lt;0,0,IF(_xlfn.MAXIFS($F$2:$F1482,$C$2:$C1482,$C1483,$B$2:$B1482,$B1483,$A$2:$A1482,$A1483)=0,"",$E1483-_xlfn.MAXIFS($F$2:$F1482,$C$2:$C1482,$C1483,$B$2:$B1482,$B1483,$A$2:$A1482,$A1483)))&gt;0.25,"",IF(IF(_xlfn.MAXIFS($F$2:$F1482,$C$2:$C1482,$C1483,$B$2:$B1482,$B1483,$A$2:$A1482,$A1483)=0,"",$E1483-_xlfn.MAXIFS($F$2:$F1482,$C$2:$C1482,$C1483,$B$2:$B1482,$B1483,$A$2:$A1482,$A1483))&lt;0,0,IF(_xlfn.MAXIFS($F$2:$F1482,$C$2:$C1482,$C1483,$B$2:$B1482,$B1483,$A$2:$A1482,$A1483)=0,"",$E1483-_xlfn.MAXIFS($F$2:$F1482,$C$2:$C1482,$C1483,$B$2:$B1482,$B1483,$A$2:$A1482,$A1483))))</f>
        <v>3.6458333333333481E-3</v>
      </c>
      <c r="K1483" s="6">
        <f t="shared" si="70"/>
        <v>9</v>
      </c>
      <c r="L1483" s="6" t="str">
        <f t="shared" si="71"/>
        <v>EARLY</v>
      </c>
      <c r="M1483" s="6" t="str">
        <f t="shared" si="69"/>
        <v>N</v>
      </c>
    </row>
    <row r="1484" spans="1:13" x14ac:dyDescent="0.25">
      <c r="A1484" t="s">
        <v>47</v>
      </c>
      <c r="B1484" s="92">
        <v>46142</v>
      </c>
      <c r="C1484" t="s">
        <v>120</v>
      </c>
      <c r="D1484">
        <v>14432</v>
      </c>
      <c r="E1484" s="76">
        <v>0.39202546296296298</v>
      </c>
      <c r="F1484" s="76">
        <v>0.39613425925925927</v>
      </c>
      <c r="G1484" s="2">
        <v>0.24652777777777779</v>
      </c>
      <c r="H1484" s="77">
        <v>3.7731481481481483E-3</v>
      </c>
      <c r="J1484" s="79">
        <f>IF(IF(IF(_xlfn.MAXIFS($F$2:$F1483,$C$2:$C1483,$C1484,$B$2:$B1483,$B1484,$A$2:$A1483,$A1484)=0,"",$E1484-_xlfn.MAXIFS($F$2:$F1483,$C$2:$C1483,$C1484,$B$2:$B1483,$B1484,$A$2:$A1483,$A1484))&lt;0,0,IF(_xlfn.MAXIFS($F$2:$F1483,$C$2:$C1483,$C1484,$B$2:$B1483,$B1484,$A$2:$A1483,$A1484)=0,"",$E1484-_xlfn.MAXIFS($F$2:$F1483,$C$2:$C1483,$C1484,$B$2:$B1483,$B1484,$A$2:$A1483,$A1484)))&gt;0.25,"",IF(IF(_xlfn.MAXIFS($F$2:$F1483,$C$2:$C1483,$C1484,$B$2:$B1483,$B1484,$A$2:$A1483,$A1484)=0,"",$E1484-_xlfn.MAXIFS($F$2:$F1483,$C$2:$C1483,$C1484,$B$2:$B1483,$B1484,$A$2:$A1483,$A1484))&lt;0,0,IF(_xlfn.MAXIFS($F$2:$F1483,$C$2:$C1483,$C1484,$B$2:$B1483,$B1484,$A$2:$A1483,$A1484)=0,"",$E1484-_xlfn.MAXIFS($F$2:$F1483,$C$2:$C1483,$C1484,$B$2:$B1483,$B1484,$A$2:$A1483,$A1484))))</f>
        <v>3.7731481481481643E-3</v>
      </c>
      <c r="K1484" s="6">
        <f t="shared" si="70"/>
        <v>9</v>
      </c>
      <c r="L1484" s="6" t="str">
        <f t="shared" si="71"/>
        <v>EARLY</v>
      </c>
      <c r="M1484" s="6" t="str">
        <f t="shared" si="69"/>
        <v>N</v>
      </c>
    </row>
    <row r="1485" spans="1:13" x14ac:dyDescent="0.25">
      <c r="A1485" t="s">
        <v>47</v>
      </c>
      <c r="B1485" s="92">
        <v>46142</v>
      </c>
      <c r="C1485" t="s">
        <v>121</v>
      </c>
      <c r="D1485">
        <v>18232</v>
      </c>
      <c r="E1485" s="76">
        <v>0.39258101851851851</v>
      </c>
      <c r="F1485" s="76">
        <v>0.39506944444444442</v>
      </c>
      <c r="G1485" s="2">
        <v>0.14930555555555555</v>
      </c>
      <c r="H1485" s="77">
        <v>1.724537037037037E-3</v>
      </c>
      <c r="J1485" s="79">
        <f>IF(IF(IF(_xlfn.MAXIFS($F$2:$F1484,$C$2:$C1484,$C1485,$B$2:$B1484,$B1485,$A$2:$A1484,$A1485)=0,"",$E1485-_xlfn.MAXIFS($F$2:$F1484,$C$2:$C1484,$C1485,$B$2:$B1484,$B1485,$A$2:$A1484,$A1485))&lt;0,0,IF(_xlfn.MAXIFS($F$2:$F1484,$C$2:$C1484,$C1485,$B$2:$B1484,$B1485,$A$2:$A1484,$A1485)=0,"",$E1485-_xlfn.MAXIFS($F$2:$F1484,$C$2:$C1484,$C1485,$B$2:$B1484,$B1485,$A$2:$A1484,$A1485)))&gt;0.25,"",IF(IF(_xlfn.MAXIFS($F$2:$F1484,$C$2:$C1484,$C1485,$B$2:$B1484,$B1485,$A$2:$A1484,$A1485)=0,"",$E1485-_xlfn.MAXIFS($F$2:$F1484,$C$2:$C1484,$C1485,$B$2:$B1484,$B1485,$A$2:$A1484,$A1485))&lt;0,0,IF(_xlfn.MAXIFS($F$2:$F1484,$C$2:$C1484,$C1485,$B$2:$B1484,$B1485,$A$2:$A1484,$A1485)=0,"",$E1485-_xlfn.MAXIFS($F$2:$F1484,$C$2:$C1484,$C1485,$B$2:$B1484,$B1485,$A$2:$A1484,$A1485))))</f>
        <v>1.7245370370370106E-3</v>
      </c>
      <c r="K1485" s="6">
        <f t="shared" si="70"/>
        <v>9</v>
      </c>
      <c r="L1485" s="6" t="str">
        <f t="shared" si="71"/>
        <v>EARLY</v>
      </c>
      <c r="M1485" s="6" t="str">
        <f t="shared" si="69"/>
        <v>N</v>
      </c>
    </row>
    <row r="1486" spans="1:13" x14ac:dyDescent="0.25">
      <c r="A1486" t="s">
        <v>47</v>
      </c>
      <c r="B1486" s="92">
        <v>46142</v>
      </c>
      <c r="C1486" t="s">
        <v>120</v>
      </c>
      <c r="D1486">
        <v>17232</v>
      </c>
      <c r="E1486" s="76">
        <v>0.3964699074074074</v>
      </c>
      <c r="F1486" s="76">
        <v>0.39751157407407406</v>
      </c>
      <c r="G1486" s="2">
        <v>6.25E-2</v>
      </c>
      <c r="H1486" s="77">
        <v>3.3564814814814812E-4</v>
      </c>
      <c r="J1486" s="79">
        <f>IF(IF(IF(_xlfn.MAXIFS($F$2:$F1485,$C$2:$C1485,$C1486,$B$2:$B1485,$B1486,$A$2:$A1485,$A1486)=0,"",$E1486-_xlfn.MAXIFS($F$2:$F1485,$C$2:$C1485,$C1486,$B$2:$B1485,$B1486,$A$2:$A1485,$A1486))&lt;0,0,IF(_xlfn.MAXIFS($F$2:$F1485,$C$2:$C1485,$C1486,$B$2:$B1485,$B1486,$A$2:$A1485,$A1486)=0,"",$E1486-_xlfn.MAXIFS($F$2:$F1485,$C$2:$C1485,$C1486,$B$2:$B1485,$B1486,$A$2:$A1485,$A1486)))&gt;0.25,"",IF(IF(_xlfn.MAXIFS($F$2:$F1485,$C$2:$C1485,$C1486,$B$2:$B1485,$B1486,$A$2:$A1485,$A1486)=0,"",$E1486-_xlfn.MAXIFS($F$2:$F1485,$C$2:$C1485,$C1486,$B$2:$B1485,$B1486,$A$2:$A1485,$A1486))&lt;0,0,IF(_xlfn.MAXIFS($F$2:$F1485,$C$2:$C1485,$C1486,$B$2:$B1485,$B1486,$A$2:$A1485,$A1486)=0,"",$E1486-_xlfn.MAXIFS($F$2:$F1485,$C$2:$C1485,$C1486,$B$2:$B1485,$B1486,$A$2:$A1485,$A1486))))</f>
        <v>3.356481481481266E-4</v>
      </c>
      <c r="K1486" s="6">
        <f t="shared" si="70"/>
        <v>9</v>
      </c>
      <c r="L1486" s="6" t="str">
        <f t="shared" si="71"/>
        <v>LATE</v>
      </c>
      <c r="M1486" s="6" t="str">
        <f t="shared" si="69"/>
        <v>N</v>
      </c>
    </row>
    <row r="1487" spans="1:13" x14ac:dyDescent="0.25">
      <c r="A1487" t="s">
        <v>47</v>
      </c>
      <c r="B1487" s="92">
        <v>46142</v>
      </c>
      <c r="C1487" t="s">
        <v>121</v>
      </c>
      <c r="D1487">
        <v>25331</v>
      </c>
      <c r="E1487" s="76">
        <v>0.39681712962962962</v>
      </c>
      <c r="F1487" s="76">
        <v>0.3991898148148148</v>
      </c>
      <c r="G1487" s="2">
        <v>0.1423611111111111</v>
      </c>
      <c r="H1487" s="77">
        <v>1.7476851851851852E-3</v>
      </c>
      <c r="J1487" s="79">
        <f>IF(IF(IF(_xlfn.MAXIFS($F$2:$F1486,$C$2:$C1486,$C1487,$B$2:$B1486,$B1487,$A$2:$A1486,$A1487)=0,"",$E1487-_xlfn.MAXIFS($F$2:$F1486,$C$2:$C1486,$C1487,$B$2:$B1486,$B1487,$A$2:$A1486,$A1487))&lt;0,0,IF(_xlfn.MAXIFS($F$2:$F1486,$C$2:$C1486,$C1487,$B$2:$B1486,$B1487,$A$2:$A1486,$A1487)=0,"",$E1487-_xlfn.MAXIFS($F$2:$F1486,$C$2:$C1486,$C1487,$B$2:$B1486,$B1487,$A$2:$A1486,$A1487)))&gt;0.25,"",IF(IF(_xlfn.MAXIFS($F$2:$F1486,$C$2:$C1486,$C1487,$B$2:$B1486,$B1487,$A$2:$A1486,$A1487)=0,"",$E1487-_xlfn.MAXIFS($F$2:$F1486,$C$2:$C1486,$C1487,$B$2:$B1486,$B1487,$A$2:$A1486,$A1487))&lt;0,0,IF(_xlfn.MAXIFS($F$2:$F1486,$C$2:$C1486,$C1487,$B$2:$B1486,$B1487,$A$2:$A1486,$A1487)=0,"",$E1487-_xlfn.MAXIFS($F$2:$F1486,$C$2:$C1486,$C1487,$B$2:$B1486,$B1487,$A$2:$A1486,$A1487))))</f>
        <v>1.7476851851851993E-3</v>
      </c>
      <c r="K1487" s="6">
        <f t="shared" si="70"/>
        <v>9</v>
      </c>
      <c r="L1487" s="6" t="str">
        <f t="shared" si="71"/>
        <v>LATE</v>
      </c>
      <c r="M1487" s="6" t="str">
        <f t="shared" si="69"/>
        <v>N</v>
      </c>
    </row>
    <row r="1488" spans="1:13" x14ac:dyDescent="0.25">
      <c r="A1488" t="s">
        <v>47</v>
      </c>
      <c r="B1488" s="92">
        <v>46142</v>
      </c>
      <c r="C1488" t="s">
        <v>120</v>
      </c>
      <c r="D1488">
        <v>18232</v>
      </c>
      <c r="E1488" s="76">
        <v>0.40033564814814815</v>
      </c>
      <c r="F1488" s="76">
        <v>0.40149305555555553</v>
      </c>
      <c r="G1488" s="2">
        <v>6.9444444444444448E-2</v>
      </c>
      <c r="H1488" s="77">
        <v>2.8240740740740739E-3</v>
      </c>
      <c r="J1488" s="79">
        <f>IF(IF(IF(_xlfn.MAXIFS($F$2:$F1487,$C$2:$C1487,$C1488,$B$2:$B1487,$B1488,$A$2:$A1487,$A1488)=0,"",$E1488-_xlfn.MAXIFS($F$2:$F1487,$C$2:$C1487,$C1488,$B$2:$B1487,$B1488,$A$2:$A1487,$A1488))&lt;0,0,IF(_xlfn.MAXIFS($F$2:$F1487,$C$2:$C1487,$C1488,$B$2:$B1487,$B1488,$A$2:$A1487,$A1488)=0,"",$E1488-_xlfn.MAXIFS($F$2:$F1487,$C$2:$C1487,$C1488,$B$2:$B1487,$B1488,$A$2:$A1487,$A1488)))&gt;0.25,"",IF(IF(_xlfn.MAXIFS($F$2:$F1487,$C$2:$C1487,$C1488,$B$2:$B1487,$B1488,$A$2:$A1487,$A1488)=0,"",$E1488-_xlfn.MAXIFS($F$2:$F1487,$C$2:$C1487,$C1488,$B$2:$B1487,$B1488,$A$2:$A1487,$A1488))&lt;0,0,IF(_xlfn.MAXIFS($F$2:$F1487,$C$2:$C1487,$C1488,$B$2:$B1487,$B1488,$A$2:$A1487,$A1488)=0,"",$E1488-_xlfn.MAXIFS($F$2:$F1487,$C$2:$C1487,$C1488,$B$2:$B1487,$B1488,$A$2:$A1487,$A1488))))</f>
        <v>2.8240740740740899E-3</v>
      </c>
      <c r="K1488" s="6">
        <f t="shared" si="70"/>
        <v>9</v>
      </c>
      <c r="L1488" s="6" t="str">
        <f t="shared" si="71"/>
        <v>LATE</v>
      </c>
      <c r="M1488" s="6" t="str">
        <f t="shared" si="69"/>
        <v>N</v>
      </c>
    </row>
    <row r="1489" spans="1:13" x14ac:dyDescent="0.25">
      <c r="A1489" t="s">
        <v>47</v>
      </c>
      <c r="B1489" s="92">
        <v>46142</v>
      </c>
      <c r="C1489" t="s">
        <v>121</v>
      </c>
      <c r="D1489">
        <v>14432</v>
      </c>
      <c r="E1489" s="76">
        <v>0.40064814814814814</v>
      </c>
      <c r="F1489" s="76">
        <v>0.40273148148148147</v>
      </c>
      <c r="G1489" s="2">
        <v>0.125</v>
      </c>
      <c r="H1489" s="77">
        <v>1.4583333333333334E-3</v>
      </c>
      <c r="J1489" s="79">
        <f>IF(IF(IF(_xlfn.MAXIFS($F$2:$F1488,$C$2:$C1488,$C1489,$B$2:$B1488,$B1489,$A$2:$A1488,$A1489)=0,"",$E1489-_xlfn.MAXIFS($F$2:$F1488,$C$2:$C1488,$C1489,$B$2:$B1488,$B1489,$A$2:$A1488,$A1489))&lt;0,0,IF(_xlfn.MAXIFS($F$2:$F1488,$C$2:$C1488,$C1489,$B$2:$B1488,$B1489,$A$2:$A1488,$A1489)=0,"",$E1489-_xlfn.MAXIFS($F$2:$F1488,$C$2:$C1488,$C1489,$B$2:$B1488,$B1489,$A$2:$A1488,$A1489)))&gt;0.25,"",IF(IF(_xlfn.MAXIFS($F$2:$F1488,$C$2:$C1488,$C1489,$B$2:$B1488,$B1489,$A$2:$A1488,$A1489)=0,"",$E1489-_xlfn.MAXIFS($F$2:$F1488,$C$2:$C1488,$C1489,$B$2:$B1488,$B1489,$A$2:$A1488,$A1489))&lt;0,0,IF(_xlfn.MAXIFS($F$2:$F1488,$C$2:$C1488,$C1489,$B$2:$B1488,$B1489,$A$2:$A1488,$A1489)=0,"",$E1489-_xlfn.MAXIFS($F$2:$F1488,$C$2:$C1488,$C1489,$B$2:$B1488,$B1489,$A$2:$A1488,$A1489))))</f>
        <v>1.4583333333333393E-3</v>
      </c>
      <c r="K1489" s="6">
        <f t="shared" si="70"/>
        <v>9</v>
      </c>
      <c r="L1489" s="6" t="str">
        <f t="shared" si="71"/>
        <v>LATE</v>
      </c>
      <c r="M1489" s="6" t="str">
        <f t="shared" si="69"/>
        <v>N</v>
      </c>
    </row>
    <row r="1490" spans="1:13" x14ac:dyDescent="0.25">
      <c r="A1490" t="s">
        <v>47</v>
      </c>
      <c r="B1490" s="92">
        <v>46142</v>
      </c>
      <c r="C1490" t="s">
        <v>121</v>
      </c>
      <c r="D1490">
        <v>17232</v>
      </c>
      <c r="E1490" s="76">
        <v>0.40462962962962962</v>
      </c>
      <c r="F1490" s="76">
        <v>0.40596064814814814</v>
      </c>
      <c r="G1490" s="2">
        <v>7.9861111111111105E-2</v>
      </c>
      <c r="H1490" s="77">
        <v>1.8981481481481482E-3</v>
      </c>
      <c r="J1490" s="79">
        <f>IF(IF(IF(_xlfn.MAXIFS($F$2:$F1489,$C$2:$C1489,$C1490,$B$2:$B1489,$B1490,$A$2:$A1489,$A1490)=0,"",$E1490-_xlfn.MAXIFS($F$2:$F1489,$C$2:$C1489,$C1490,$B$2:$B1489,$B1490,$A$2:$A1489,$A1490))&lt;0,0,IF(_xlfn.MAXIFS($F$2:$F1489,$C$2:$C1489,$C1490,$B$2:$B1489,$B1490,$A$2:$A1489,$A1490)=0,"",$E1490-_xlfn.MAXIFS($F$2:$F1489,$C$2:$C1489,$C1490,$B$2:$B1489,$B1490,$A$2:$A1489,$A1490)))&gt;0.25,"",IF(IF(_xlfn.MAXIFS($F$2:$F1489,$C$2:$C1489,$C1490,$B$2:$B1489,$B1490,$A$2:$A1489,$A1490)=0,"",$E1490-_xlfn.MAXIFS($F$2:$F1489,$C$2:$C1489,$C1490,$B$2:$B1489,$B1490,$A$2:$A1489,$A1490))&lt;0,0,IF(_xlfn.MAXIFS($F$2:$F1489,$C$2:$C1489,$C1490,$B$2:$B1489,$B1490,$A$2:$A1489,$A1490)=0,"",$E1490-_xlfn.MAXIFS($F$2:$F1489,$C$2:$C1489,$C1490,$B$2:$B1489,$B1490,$A$2:$A1489,$A1490))))</f>
        <v>1.8981481481481488E-3</v>
      </c>
      <c r="K1490" s="6">
        <f t="shared" si="70"/>
        <v>9</v>
      </c>
      <c r="L1490" s="6" t="str">
        <f t="shared" si="71"/>
        <v>LATE</v>
      </c>
      <c r="M1490" s="6" t="str">
        <f t="shared" si="69"/>
        <v>N</v>
      </c>
    </row>
    <row r="1491" spans="1:13" x14ac:dyDescent="0.25">
      <c r="A1491" t="s">
        <v>47</v>
      </c>
      <c r="B1491" s="92">
        <v>46142</v>
      </c>
      <c r="C1491" t="s">
        <v>120</v>
      </c>
      <c r="D1491">
        <v>25331</v>
      </c>
      <c r="E1491" s="76">
        <v>0.40642361111111114</v>
      </c>
      <c r="F1491" s="76">
        <v>0.40734953703703702</v>
      </c>
      <c r="G1491" s="2">
        <v>5.5555555555555552E-2</v>
      </c>
      <c r="H1491" s="77">
        <v>4.9305555555555552E-3</v>
      </c>
      <c r="J1491" s="79">
        <f>IF(IF(IF(_xlfn.MAXIFS($F$2:$F1490,$C$2:$C1490,$C1491,$B$2:$B1490,$B1491,$A$2:$A1490,$A1491)=0,"",$E1491-_xlfn.MAXIFS($F$2:$F1490,$C$2:$C1490,$C1491,$B$2:$B1490,$B1491,$A$2:$A1490,$A1491))&lt;0,0,IF(_xlfn.MAXIFS($F$2:$F1490,$C$2:$C1490,$C1491,$B$2:$B1490,$B1491,$A$2:$A1490,$A1491)=0,"",$E1491-_xlfn.MAXIFS($F$2:$F1490,$C$2:$C1490,$C1491,$B$2:$B1490,$B1491,$A$2:$A1490,$A1491)))&gt;0.25,"",IF(IF(_xlfn.MAXIFS($F$2:$F1490,$C$2:$C1490,$C1491,$B$2:$B1490,$B1491,$A$2:$A1490,$A1491)=0,"",$E1491-_xlfn.MAXIFS($F$2:$F1490,$C$2:$C1490,$C1491,$B$2:$B1490,$B1491,$A$2:$A1490,$A1491))&lt;0,0,IF(_xlfn.MAXIFS($F$2:$F1490,$C$2:$C1490,$C1491,$B$2:$B1490,$B1491,$A$2:$A1490,$A1491)=0,"",$E1491-_xlfn.MAXIFS($F$2:$F1490,$C$2:$C1490,$C1491,$B$2:$B1490,$B1491,$A$2:$A1490,$A1491))))</f>
        <v>4.9305555555556047E-3</v>
      </c>
      <c r="K1491" s="6">
        <f t="shared" si="70"/>
        <v>9</v>
      </c>
      <c r="L1491" s="6" t="str">
        <f t="shared" si="71"/>
        <v>LATE</v>
      </c>
      <c r="M1491" s="6" t="str">
        <f t="shared" si="69"/>
        <v>N</v>
      </c>
    </row>
    <row r="1492" spans="1:13" x14ac:dyDescent="0.25">
      <c r="A1492" t="s">
        <v>47</v>
      </c>
      <c r="B1492" s="92">
        <v>46142</v>
      </c>
      <c r="C1492" t="s">
        <v>120</v>
      </c>
      <c r="D1492">
        <v>14432</v>
      </c>
      <c r="E1492" s="76">
        <v>0.40840277777777778</v>
      </c>
      <c r="F1492" s="76">
        <v>0.40938657407407408</v>
      </c>
      <c r="G1492" s="2">
        <v>5.9027777777777776E-2</v>
      </c>
      <c r="H1492" s="77">
        <v>1.0532407407407407E-3</v>
      </c>
      <c r="J1492" s="79">
        <f>IF(IF(IF(_xlfn.MAXIFS($F$2:$F1491,$C$2:$C1491,$C1492,$B$2:$B1491,$B1492,$A$2:$A1491,$A1492)=0,"",$E1492-_xlfn.MAXIFS($F$2:$F1491,$C$2:$C1491,$C1492,$B$2:$B1491,$B1492,$A$2:$A1491,$A1492))&lt;0,0,IF(_xlfn.MAXIFS($F$2:$F1491,$C$2:$C1491,$C1492,$B$2:$B1491,$B1492,$A$2:$A1491,$A1492)=0,"",$E1492-_xlfn.MAXIFS($F$2:$F1491,$C$2:$C1491,$C1492,$B$2:$B1491,$B1492,$A$2:$A1491,$A1492)))&gt;0.25,"",IF(IF(_xlfn.MAXIFS($F$2:$F1491,$C$2:$C1491,$C1492,$B$2:$B1491,$B1492,$A$2:$A1491,$A1492)=0,"",$E1492-_xlfn.MAXIFS($F$2:$F1491,$C$2:$C1491,$C1492,$B$2:$B1491,$B1492,$A$2:$A1491,$A1492))&lt;0,0,IF(_xlfn.MAXIFS($F$2:$F1491,$C$2:$C1491,$C1492,$B$2:$B1491,$B1492,$A$2:$A1491,$A1492)=0,"",$E1492-_xlfn.MAXIFS($F$2:$F1491,$C$2:$C1491,$C1492,$B$2:$B1491,$B1492,$A$2:$A1491,$A1492))))</f>
        <v>1.0532407407407574E-3</v>
      </c>
      <c r="K1492" s="6">
        <f t="shared" si="70"/>
        <v>9</v>
      </c>
      <c r="L1492" s="6" t="str">
        <f t="shared" si="71"/>
        <v>LATE</v>
      </c>
      <c r="M1492" s="6" t="str">
        <f t="shared" si="69"/>
        <v>N</v>
      </c>
    </row>
    <row r="1493" spans="1:13" x14ac:dyDescent="0.25">
      <c r="A1493" t="s">
        <v>47</v>
      </c>
      <c r="B1493" s="92">
        <v>46142</v>
      </c>
      <c r="C1493" t="s">
        <v>121</v>
      </c>
      <c r="D1493">
        <v>18232</v>
      </c>
      <c r="E1493" s="76">
        <v>0.40901620370370373</v>
      </c>
      <c r="F1493" s="76">
        <v>0.41069444444444442</v>
      </c>
      <c r="G1493" s="2">
        <v>0.10069444444444445</v>
      </c>
      <c r="H1493" s="77">
        <v>3.0555555555555557E-3</v>
      </c>
      <c r="J1493" s="79">
        <f>IF(IF(IF(_xlfn.MAXIFS($F$2:$F1492,$C$2:$C1492,$C1493,$B$2:$B1492,$B1493,$A$2:$A1492,$A1493)=0,"",$E1493-_xlfn.MAXIFS($F$2:$F1492,$C$2:$C1492,$C1493,$B$2:$B1492,$B1493,$A$2:$A1492,$A1493))&lt;0,0,IF(_xlfn.MAXIFS($F$2:$F1492,$C$2:$C1492,$C1493,$B$2:$B1492,$B1493,$A$2:$A1492,$A1493)=0,"",$E1493-_xlfn.MAXIFS($F$2:$F1492,$C$2:$C1492,$C1493,$B$2:$B1492,$B1493,$A$2:$A1492,$A1493)))&gt;0.25,"",IF(IF(_xlfn.MAXIFS($F$2:$F1492,$C$2:$C1492,$C1493,$B$2:$B1492,$B1493,$A$2:$A1492,$A1493)=0,"",$E1493-_xlfn.MAXIFS($F$2:$F1492,$C$2:$C1492,$C1493,$B$2:$B1492,$B1493,$A$2:$A1492,$A1493))&lt;0,0,IF(_xlfn.MAXIFS($F$2:$F1492,$C$2:$C1492,$C1493,$B$2:$B1492,$B1493,$A$2:$A1492,$A1493)=0,"",$E1493-_xlfn.MAXIFS($F$2:$F1492,$C$2:$C1492,$C1493,$B$2:$B1492,$B1493,$A$2:$A1492,$A1493))))</f>
        <v>3.0555555555555891E-3</v>
      </c>
      <c r="K1493" s="6">
        <f t="shared" si="70"/>
        <v>9</v>
      </c>
      <c r="L1493" s="6" t="str">
        <f t="shared" si="71"/>
        <v>LATE</v>
      </c>
      <c r="M1493" s="6" t="str">
        <f t="shared" si="69"/>
        <v>N</v>
      </c>
    </row>
    <row r="1494" spans="1:13" x14ac:dyDescent="0.25">
      <c r="A1494" t="s">
        <v>47</v>
      </c>
      <c r="B1494" s="92">
        <v>46142</v>
      </c>
      <c r="C1494" t="s">
        <v>120</v>
      </c>
      <c r="D1494">
        <v>17232</v>
      </c>
      <c r="E1494" s="76">
        <v>0.41145833333333331</v>
      </c>
      <c r="F1494" s="76">
        <v>0.4123263888888889</v>
      </c>
      <c r="G1494" s="2">
        <v>5.2083333333333336E-2</v>
      </c>
      <c r="H1494" s="77">
        <v>2.0717592592592593E-3</v>
      </c>
      <c r="J1494" s="79">
        <f>IF(IF(IF(_xlfn.MAXIFS($F$2:$F1493,$C$2:$C1493,$C1494,$B$2:$B1493,$B1494,$A$2:$A1493,$A1494)=0,"",$E1494-_xlfn.MAXIFS($F$2:$F1493,$C$2:$C1493,$C1494,$B$2:$B1493,$B1494,$A$2:$A1493,$A1494))&lt;0,0,IF(_xlfn.MAXIFS($F$2:$F1493,$C$2:$C1493,$C1494,$B$2:$B1493,$B1494,$A$2:$A1493,$A1494)=0,"",$E1494-_xlfn.MAXIFS($F$2:$F1493,$C$2:$C1493,$C1494,$B$2:$B1493,$B1494,$A$2:$A1493,$A1494)))&gt;0.25,"",IF(IF(_xlfn.MAXIFS($F$2:$F1493,$C$2:$C1493,$C1494,$B$2:$B1493,$B1494,$A$2:$A1493,$A1494)=0,"",$E1494-_xlfn.MAXIFS($F$2:$F1493,$C$2:$C1493,$C1494,$B$2:$B1493,$B1494,$A$2:$A1493,$A1494))&lt;0,0,IF(_xlfn.MAXIFS($F$2:$F1493,$C$2:$C1493,$C1494,$B$2:$B1493,$B1494,$A$2:$A1493,$A1494)=0,"",$E1494-_xlfn.MAXIFS($F$2:$F1493,$C$2:$C1493,$C1494,$B$2:$B1493,$B1494,$A$2:$A1493,$A1494))))</f>
        <v>2.0717592592592315E-3</v>
      </c>
      <c r="K1494" s="6">
        <f t="shared" si="70"/>
        <v>9</v>
      </c>
      <c r="L1494" s="6" t="str">
        <f t="shared" si="71"/>
        <v>LATE</v>
      </c>
      <c r="M1494" s="6" t="str">
        <f t="shared" si="69"/>
        <v>N</v>
      </c>
    </row>
    <row r="1495" spans="1:13" x14ac:dyDescent="0.25">
      <c r="A1495" t="s">
        <v>47</v>
      </c>
      <c r="B1495" s="92">
        <v>46142</v>
      </c>
      <c r="C1495" t="s">
        <v>121</v>
      </c>
      <c r="D1495">
        <v>25331</v>
      </c>
      <c r="E1495" s="76">
        <v>0.41354166666666664</v>
      </c>
      <c r="F1495" s="76">
        <v>0.41533564814814816</v>
      </c>
      <c r="G1495" s="2">
        <v>0.1076388888888889</v>
      </c>
      <c r="H1495" s="77">
        <v>2.8472222222222223E-3</v>
      </c>
      <c r="J1495" s="79">
        <f>IF(IF(IF(_xlfn.MAXIFS($F$2:$F1494,$C$2:$C1494,$C1495,$B$2:$B1494,$B1495,$A$2:$A1494,$A1495)=0,"",$E1495-_xlfn.MAXIFS($F$2:$F1494,$C$2:$C1494,$C1495,$B$2:$B1494,$B1495,$A$2:$A1494,$A1495))&lt;0,0,IF(_xlfn.MAXIFS($F$2:$F1494,$C$2:$C1494,$C1495,$B$2:$B1494,$B1495,$A$2:$A1494,$A1495)=0,"",$E1495-_xlfn.MAXIFS($F$2:$F1494,$C$2:$C1494,$C1495,$B$2:$B1494,$B1495,$A$2:$A1494,$A1495)))&gt;0.25,"",IF(IF(_xlfn.MAXIFS($F$2:$F1494,$C$2:$C1494,$C1495,$B$2:$B1494,$B1495,$A$2:$A1494,$A1495)=0,"",$E1495-_xlfn.MAXIFS($F$2:$F1494,$C$2:$C1494,$C1495,$B$2:$B1494,$B1495,$A$2:$A1494,$A1495))&lt;0,0,IF(_xlfn.MAXIFS($F$2:$F1494,$C$2:$C1494,$C1495,$B$2:$B1494,$B1495,$A$2:$A1494,$A1495)=0,"",$E1495-_xlfn.MAXIFS($F$2:$F1494,$C$2:$C1494,$C1495,$B$2:$B1494,$B1495,$A$2:$A1494,$A1495))))</f>
        <v>2.8472222222222232E-3</v>
      </c>
      <c r="K1495" s="6">
        <f t="shared" si="70"/>
        <v>9</v>
      </c>
      <c r="L1495" s="6" t="str">
        <f t="shared" si="71"/>
        <v>LATE</v>
      </c>
      <c r="M1495" s="6" t="str">
        <f t="shared" si="69"/>
        <v>N</v>
      </c>
    </row>
    <row r="1496" spans="1:13" x14ac:dyDescent="0.25">
      <c r="A1496" t="s">
        <v>47</v>
      </c>
      <c r="B1496" s="92">
        <v>46142</v>
      </c>
      <c r="C1496" t="s">
        <v>120</v>
      </c>
      <c r="D1496">
        <v>18232</v>
      </c>
      <c r="E1496" s="76">
        <v>0.41740740740740739</v>
      </c>
      <c r="F1496" s="76">
        <v>0.4181597222222222</v>
      </c>
      <c r="G1496" s="2">
        <v>4.5138888888888888E-2</v>
      </c>
      <c r="H1496" s="77">
        <v>5.0810185185185186E-3</v>
      </c>
      <c r="J1496" s="79">
        <f>IF(IF(IF(_xlfn.MAXIFS($F$2:$F1495,$C$2:$C1495,$C1496,$B$2:$B1495,$B1496,$A$2:$A1495,$A1496)=0,"",$E1496-_xlfn.MAXIFS($F$2:$F1495,$C$2:$C1495,$C1496,$B$2:$B1495,$B1496,$A$2:$A1495,$A1496))&lt;0,0,IF(_xlfn.MAXIFS($F$2:$F1495,$C$2:$C1495,$C1496,$B$2:$B1495,$B1496,$A$2:$A1495,$A1496)=0,"",$E1496-_xlfn.MAXIFS($F$2:$F1495,$C$2:$C1495,$C1496,$B$2:$B1495,$B1496,$A$2:$A1495,$A1496)))&gt;0.25,"",IF(IF(_xlfn.MAXIFS($F$2:$F1495,$C$2:$C1495,$C1496,$B$2:$B1495,$B1496,$A$2:$A1495,$A1496)=0,"",$E1496-_xlfn.MAXIFS($F$2:$F1495,$C$2:$C1495,$C1496,$B$2:$B1495,$B1496,$A$2:$A1495,$A1496))&lt;0,0,IF(_xlfn.MAXIFS($F$2:$F1495,$C$2:$C1495,$C1496,$B$2:$B1495,$B1496,$A$2:$A1495,$A1496)=0,"",$E1496-_xlfn.MAXIFS($F$2:$F1495,$C$2:$C1495,$C1496,$B$2:$B1495,$B1496,$A$2:$A1495,$A1496))))</f>
        <v>5.0810185185184986E-3</v>
      </c>
      <c r="K1496" s="6">
        <f t="shared" si="70"/>
        <v>10</v>
      </c>
      <c r="L1496" s="6" t="str">
        <f t="shared" si="71"/>
        <v>EARLY</v>
      </c>
      <c r="M1496" s="6" t="str">
        <f t="shared" si="69"/>
        <v>Y</v>
      </c>
    </row>
    <row r="1497" spans="1:13" x14ac:dyDescent="0.25">
      <c r="A1497" t="s">
        <v>47</v>
      </c>
      <c r="B1497" s="92">
        <v>46142</v>
      </c>
      <c r="C1497" t="s">
        <v>121</v>
      </c>
      <c r="D1497">
        <v>14432</v>
      </c>
      <c r="E1497" s="76">
        <v>0.41932870370370373</v>
      </c>
      <c r="F1497" s="76">
        <v>0.42175925925925928</v>
      </c>
      <c r="G1497" s="2">
        <v>0.14583333333333334</v>
      </c>
      <c r="H1497" s="77">
        <v>3.9930555555555552E-3</v>
      </c>
      <c r="J1497" s="79">
        <f>IF(IF(IF(_xlfn.MAXIFS($F$2:$F1496,$C$2:$C1496,$C1497,$B$2:$B1496,$B1497,$A$2:$A1496,$A1497)=0,"",$E1497-_xlfn.MAXIFS($F$2:$F1496,$C$2:$C1496,$C1497,$B$2:$B1496,$B1497,$A$2:$A1496,$A1497))&lt;0,0,IF(_xlfn.MAXIFS($F$2:$F1496,$C$2:$C1496,$C1497,$B$2:$B1496,$B1497,$A$2:$A1496,$A1497)=0,"",$E1497-_xlfn.MAXIFS($F$2:$F1496,$C$2:$C1496,$C1497,$B$2:$B1496,$B1497,$A$2:$A1496,$A1497)))&gt;0.25,"",IF(IF(_xlfn.MAXIFS($F$2:$F1496,$C$2:$C1496,$C1497,$B$2:$B1496,$B1497,$A$2:$A1496,$A1497)=0,"",$E1497-_xlfn.MAXIFS($F$2:$F1496,$C$2:$C1496,$C1497,$B$2:$B1496,$B1497,$A$2:$A1496,$A1497))&lt;0,0,IF(_xlfn.MAXIFS($F$2:$F1496,$C$2:$C1496,$C1497,$B$2:$B1496,$B1497,$A$2:$A1496,$A1497)=0,"",$E1497-_xlfn.MAXIFS($F$2:$F1496,$C$2:$C1496,$C1497,$B$2:$B1496,$B1497,$A$2:$A1496,$A1497))))</f>
        <v>3.9930555555555691E-3</v>
      </c>
      <c r="K1497" s="6">
        <f t="shared" si="70"/>
        <v>10</v>
      </c>
      <c r="L1497" s="6" t="str">
        <f t="shared" si="71"/>
        <v>EARLY</v>
      </c>
      <c r="M1497" s="6" t="str">
        <f t="shared" si="69"/>
        <v>Y</v>
      </c>
    </row>
    <row r="1498" spans="1:13" x14ac:dyDescent="0.25">
      <c r="A1498" t="s">
        <v>47</v>
      </c>
      <c r="B1498" s="92">
        <v>46142</v>
      </c>
      <c r="C1498" t="s">
        <v>121</v>
      </c>
      <c r="D1498">
        <v>17232</v>
      </c>
      <c r="E1498" s="76">
        <v>0.4233912037037037</v>
      </c>
      <c r="F1498" s="76">
        <v>0.42472222222222222</v>
      </c>
      <c r="G1498" s="2">
        <v>7.9861111111111105E-2</v>
      </c>
      <c r="H1498" s="77">
        <v>1.6319444444444445E-3</v>
      </c>
      <c r="J1498" s="79">
        <f>IF(IF(IF(_xlfn.MAXIFS($F$2:$F1497,$C$2:$C1497,$C1498,$B$2:$B1497,$B1498,$A$2:$A1497,$A1498)=0,"",$E1498-_xlfn.MAXIFS($F$2:$F1497,$C$2:$C1497,$C1498,$B$2:$B1497,$B1498,$A$2:$A1497,$A1498))&lt;0,0,IF(_xlfn.MAXIFS($F$2:$F1497,$C$2:$C1497,$C1498,$B$2:$B1497,$B1498,$A$2:$A1497,$A1498)=0,"",$E1498-_xlfn.MAXIFS($F$2:$F1497,$C$2:$C1497,$C1498,$B$2:$B1497,$B1498,$A$2:$A1497,$A1498)))&gt;0.25,"",IF(IF(_xlfn.MAXIFS($F$2:$F1497,$C$2:$C1497,$C1498,$B$2:$B1497,$B1498,$A$2:$A1497,$A1498)=0,"",$E1498-_xlfn.MAXIFS($F$2:$F1497,$C$2:$C1497,$C1498,$B$2:$B1497,$B1498,$A$2:$A1497,$A1498))&lt;0,0,IF(_xlfn.MAXIFS($F$2:$F1497,$C$2:$C1497,$C1498,$B$2:$B1497,$B1498,$A$2:$A1497,$A1498)=0,"",$E1498-_xlfn.MAXIFS($F$2:$F1497,$C$2:$C1497,$C1498,$B$2:$B1497,$B1498,$A$2:$A1497,$A1498))))</f>
        <v>1.631944444444422E-3</v>
      </c>
      <c r="K1498" s="6">
        <f t="shared" si="70"/>
        <v>10</v>
      </c>
      <c r="L1498" s="6" t="str">
        <f t="shared" si="71"/>
        <v>EARLY</v>
      </c>
      <c r="M1498" s="6" t="str">
        <f t="shared" si="69"/>
        <v>Y</v>
      </c>
    </row>
    <row r="1499" spans="1:13" x14ac:dyDescent="0.25">
      <c r="A1499" t="s">
        <v>47</v>
      </c>
      <c r="B1499" s="92">
        <v>46142</v>
      </c>
      <c r="C1499" t="s">
        <v>120</v>
      </c>
      <c r="D1499">
        <v>14432</v>
      </c>
      <c r="E1499" s="76">
        <v>0.42922453703703706</v>
      </c>
      <c r="F1499" s="76">
        <v>0.43026620370370372</v>
      </c>
      <c r="G1499" s="2">
        <v>6.25E-2</v>
      </c>
      <c r="H1499" s="77">
        <v>1.1064814814814816E-2</v>
      </c>
      <c r="J1499" s="79">
        <f>IF(IF(IF(_xlfn.MAXIFS($F$2:$F1498,$C$2:$C1498,$C1499,$B$2:$B1498,$B1499,$A$2:$A1498,$A1499)=0,"",$E1499-_xlfn.MAXIFS($F$2:$F1498,$C$2:$C1498,$C1499,$B$2:$B1498,$B1499,$A$2:$A1498,$A1499))&lt;0,0,IF(_xlfn.MAXIFS($F$2:$F1498,$C$2:$C1498,$C1499,$B$2:$B1498,$B1499,$A$2:$A1498,$A1499)=0,"",$E1499-_xlfn.MAXIFS($F$2:$F1498,$C$2:$C1498,$C1499,$B$2:$B1498,$B1499,$A$2:$A1498,$A1499)))&gt;0.25,"",IF(IF(_xlfn.MAXIFS($F$2:$F1498,$C$2:$C1498,$C1499,$B$2:$B1498,$B1499,$A$2:$A1498,$A1499)=0,"",$E1499-_xlfn.MAXIFS($F$2:$F1498,$C$2:$C1498,$C1499,$B$2:$B1498,$B1499,$A$2:$A1498,$A1499))&lt;0,0,IF(_xlfn.MAXIFS($F$2:$F1498,$C$2:$C1498,$C1499,$B$2:$B1498,$B1499,$A$2:$A1498,$A1499)=0,"",$E1499-_xlfn.MAXIFS($F$2:$F1498,$C$2:$C1498,$C1499,$B$2:$B1498,$B1499,$A$2:$A1498,$A1499))))</f>
        <v>1.1064814814814861E-2</v>
      </c>
      <c r="K1499" s="6">
        <f t="shared" si="70"/>
        <v>10</v>
      </c>
      <c r="L1499" s="6" t="str">
        <f t="shared" si="71"/>
        <v>EARLY</v>
      </c>
      <c r="M1499" s="6" t="str">
        <f t="shared" si="69"/>
        <v>Y</v>
      </c>
    </row>
    <row r="1500" spans="1:13" x14ac:dyDescent="0.25">
      <c r="A1500" t="s">
        <v>47</v>
      </c>
      <c r="B1500" s="92">
        <v>46142</v>
      </c>
      <c r="C1500" t="s">
        <v>121</v>
      </c>
      <c r="D1500">
        <v>18232</v>
      </c>
      <c r="E1500" s="76">
        <v>0.42934027777777778</v>
      </c>
      <c r="F1500" s="76">
        <v>0.43096064814814816</v>
      </c>
      <c r="G1500" s="2">
        <v>9.7222222222222224E-2</v>
      </c>
      <c r="H1500" s="77">
        <v>4.6180555555555558E-3</v>
      </c>
      <c r="J1500" s="79">
        <f>IF(IF(IF(_xlfn.MAXIFS($F$2:$F1499,$C$2:$C1499,$C1500,$B$2:$B1499,$B1500,$A$2:$A1499,$A1500)=0,"",$E1500-_xlfn.MAXIFS($F$2:$F1499,$C$2:$C1499,$C1500,$B$2:$B1499,$B1500,$A$2:$A1499,$A1500))&lt;0,0,IF(_xlfn.MAXIFS($F$2:$F1499,$C$2:$C1499,$C1500,$B$2:$B1499,$B1500,$A$2:$A1499,$A1500)=0,"",$E1500-_xlfn.MAXIFS($F$2:$F1499,$C$2:$C1499,$C1500,$B$2:$B1499,$B1500,$A$2:$A1499,$A1500)))&gt;0.25,"",IF(IF(_xlfn.MAXIFS($F$2:$F1499,$C$2:$C1499,$C1500,$B$2:$B1499,$B1500,$A$2:$A1499,$A1500)=0,"",$E1500-_xlfn.MAXIFS($F$2:$F1499,$C$2:$C1499,$C1500,$B$2:$B1499,$B1500,$A$2:$A1499,$A1500))&lt;0,0,IF(_xlfn.MAXIFS($F$2:$F1499,$C$2:$C1499,$C1500,$B$2:$B1499,$B1500,$A$2:$A1499,$A1500)=0,"",$E1500-_xlfn.MAXIFS($F$2:$F1499,$C$2:$C1499,$C1500,$B$2:$B1499,$B1500,$A$2:$A1499,$A1500))))</f>
        <v>4.6180555555555558E-3</v>
      </c>
      <c r="K1500" s="6">
        <f t="shared" si="70"/>
        <v>10</v>
      </c>
      <c r="L1500" s="6" t="str">
        <f t="shared" si="71"/>
        <v>EARLY</v>
      </c>
      <c r="M1500" s="6" t="str">
        <f t="shared" si="69"/>
        <v>Y</v>
      </c>
    </row>
    <row r="1501" spans="1:13" x14ac:dyDescent="0.25">
      <c r="A1501" t="s">
        <v>47</v>
      </c>
      <c r="B1501" s="92">
        <v>46142</v>
      </c>
      <c r="C1501" t="s">
        <v>120</v>
      </c>
      <c r="D1501">
        <v>17232</v>
      </c>
      <c r="E1501" s="76">
        <v>0.43126157407407406</v>
      </c>
      <c r="F1501" s="76">
        <v>0.43184027777777778</v>
      </c>
      <c r="G1501" s="2">
        <v>3.4722222222222224E-2</v>
      </c>
      <c r="H1501" s="77">
        <v>9.9537037037037042E-4</v>
      </c>
      <c r="J1501" s="79">
        <f>IF(IF(IF(_xlfn.MAXIFS($F$2:$F1500,$C$2:$C1500,$C1501,$B$2:$B1500,$B1501,$A$2:$A1500,$A1501)=0,"",$E1501-_xlfn.MAXIFS($F$2:$F1500,$C$2:$C1500,$C1501,$B$2:$B1500,$B1501,$A$2:$A1500,$A1501))&lt;0,0,IF(_xlfn.MAXIFS($F$2:$F1500,$C$2:$C1500,$C1501,$B$2:$B1500,$B1501,$A$2:$A1500,$A1501)=0,"",$E1501-_xlfn.MAXIFS($F$2:$F1500,$C$2:$C1500,$C1501,$B$2:$B1500,$B1501,$A$2:$A1500,$A1501)))&gt;0.25,"",IF(IF(_xlfn.MAXIFS($F$2:$F1500,$C$2:$C1500,$C1501,$B$2:$B1500,$B1501,$A$2:$A1500,$A1501)=0,"",$E1501-_xlfn.MAXIFS($F$2:$F1500,$C$2:$C1500,$C1501,$B$2:$B1500,$B1501,$A$2:$A1500,$A1501))&lt;0,0,IF(_xlfn.MAXIFS($F$2:$F1500,$C$2:$C1500,$C1501,$B$2:$B1500,$B1501,$A$2:$A1500,$A1501)=0,"",$E1501-_xlfn.MAXIFS($F$2:$F1500,$C$2:$C1500,$C1501,$B$2:$B1500,$B1501,$A$2:$A1500,$A1501))))</f>
        <v>9.9537037037034093E-4</v>
      </c>
      <c r="K1501" s="6">
        <f t="shared" si="70"/>
        <v>10</v>
      </c>
      <c r="L1501" s="6" t="str">
        <f t="shared" si="71"/>
        <v>EARLY</v>
      </c>
      <c r="M1501" s="6" t="str">
        <f t="shared" si="69"/>
        <v>Y</v>
      </c>
    </row>
    <row r="1502" spans="1:13" x14ac:dyDescent="0.25">
      <c r="A1502" t="s">
        <v>47</v>
      </c>
      <c r="B1502" s="92">
        <v>46142</v>
      </c>
      <c r="C1502" t="s">
        <v>121</v>
      </c>
      <c r="D1502">
        <v>17232</v>
      </c>
      <c r="E1502" s="76">
        <v>0.43618055555555557</v>
      </c>
      <c r="F1502" s="76">
        <v>0.43884259259259262</v>
      </c>
      <c r="G1502" s="2">
        <v>0.15972222222222221</v>
      </c>
      <c r="H1502" s="77">
        <v>5.2199074074074075E-3</v>
      </c>
      <c r="J1502" s="79">
        <f>IF(IF(IF(_xlfn.MAXIFS($F$2:$F1501,$C$2:$C1501,$C1502,$B$2:$B1501,$B1502,$A$2:$A1501,$A1502)=0,"",$E1502-_xlfn.MAXIFS($F$2:$F1501,$C$2:$C1501,$C1502,$B$2:$B1501,$B1502,$A$2:$A1501,$A1502))&lt;0,0,IF(_xlfn.MAXIFS($F$2:$F1501,$C$2:$C1501,$C1502,$B$2:$B1501,$B1502,$A$2:$A1501,$A1502)=0,"",$E1502-_xlfn.MAXIFS($F$2:$F1501,$C$2:$C1501,$C1502,$B$2:$B1501,$B1502,$A$2:$A1501,$A1502)))&gt;0.25,"",IF(IF(_xlfn.MAXIFS($F$2:$F1501,$C$2:$C1501,$C1502,$B$2:$B1501,$B1502,$A$2:$A1501,$A1502)=0,"",$E1502-_xlfn.MAXIFS($F$2:$F1501,$C$2:$C1501,$C1502,$B$2:$B1501,$B1502,$A$2:$A1501,$A1502))&lt;0,0,IF(_xlfn.MAXIFS($F$2:$F1501,$C$2:$C1501,$C1502,$B$2:$B1501,$B1502,$A$2:$A1501,$A1502)=0,"",$E1502-_xlfn.MAXIFS($F$2:$F1501,$C$2:$C1501,$C1502,$B$2:$B1501,$B1502,$A$2:$A1501,$A1502))))</f>
        <v>5.2199074074074092E-3</v>
      </c>
      <c r="K1502" s="6">
        <f t="shared" si="70"/>
        <v>10</v>
      </c>
      <c r="L1502" s="6" t="str">
        <f t="shared" si="71"/>
        <v>EARLY</v>
      </c>
      <c r="M1502" s="6" t="str">
        <f t="shared" si="69"/>
        <v>Y</v>
      </c>
    </row>
    <row r="1503" spans="1:13" x14ac:dyDescent="0.25">
      <c r="A1503" t="s">
        <v>47</v>
      </c>
      <c r="B1503" s="92">
        <v>46142</v>
      </c>
      <c r="C1503" t="s">
        <v>120</v>
      </c>
      <c r="D1503">
        <v>18232</v>
      </c>
      <c r="E1503" s="76">
        <v>0.43692129629629628</v>
      </c>
      <c r="F1503" s="76">
        <v>0.43790509259259258</v>
      </c>
      <c r="G1503" s="2">
        <v>5.9027777777777776E-2</v>
      </c>
      <c r="H1503" s="77">
        <v>5.0810185185185186E-3</v>
      </c>
      <c r="J1503" s="79">
        <f>IF(IF(IF(_xlfn.MAXIFS($F$2:$F1502,$C$2:$C1502,$C1503,$B$2:$B1502,$B1503,$A$2:$A1502,$A1503)=0,"",$E1503-_xlfn.MAXIFS($F$2:$F1502,$C$2:$C1502,$C1503,$B$2:$B1502,$B1503,$A$2:$A1502,$A1503))&lt;0,0,IF(_xlfn.MAXIFS($F$2:$F1502,$C$2:$C1502,$C1503,$B$2:$B1502,$B1503,$A$2:$A1502,$A1503)=0,"",$E1503-_xlfn.MAXIFS($F$2:$F1502,$C$2:$C1502,$C1503,$B$2:$B1502,$B1503,$A$2:$A1502,$A1503)))&gt;0.25,"",IF(IF(_xlfn.MAXIFS($F$2:$F1502,$C$2:$C1502,$C1503,$B$2:$B1502,$B1503,$A$2:$A1502,$A1503)=0,"",$E1503-_xlfn.MAXIFS($F$2:$F1502,$C$2:$C1502,$C1503,$B$2:$B1502,$B1503,$A$2:$A1502,$A1503))&lt;0,0,IF(_xlfn.MAXIFS($F$2:$F1502,$C$2:$C1502,$C1503,$B$2:$B1502,$B1503,$A$2:$A1502,$A1503)=0,"",$E1503-_xlfn.MAXIFS($F$2:$F1502,$C$2:$C1502,$C1503,$B$2:$B1502,$B1503,$A$2:$A1502,$A1503))))</f>
        <v>5.0810185185184986E-3</v>
      </c>
      <c r="K1503" s="6">
        <f t="shared" si="70"/>
        <v>10</v>
      </c>
      <c r="L1503" s="6" t="str">
        <f t="shared" si="71"/>
        <v>EARLY</v>
      </c>
      <c r="M1503" s="6" t="str">
        <f t="shared" si="69"/>
        <v>Y</v>
      </c>
    </row>
    <row r="1504" spans="1:13" x14ac:dyDescent="0.25">
      <c r="A1504" t="s">
        <v>47</v>
      </c>
      <c r="B1504" s="92">
        <v>46142</v>
      </c>
      <c r="C1504" t="s">
        <v>121</v>
      </c>
      <c r="D1504">
        <v>14432</v>
      </c>
      <c r="E1504" s="76">
        <v>0.44071759259259258</v>
      </c>
      <c r="F1504" s="76">
        <v>0.44557870370370373</v>
      </c>
      <c r="G1504" s="2">
        <v>0.29166666666666669</v>
      </c>
      <c r="H1504" s="77">
        <v>1.8749999999999999E-3</v>
      </c>
      <c r="J1504" s="79">
        <f>IF(IF(IF(_xlfn.MAXIFS($F$2:$F1503,$C$2:$C1503,$C1504,$B$2:$B1503,$B1504,$A$2:$A1503,$A1504)=0,"",$E1504-_xlfn.MAXIFS($F$2:$F1503,$C$2:$C1503,$C1504,$B$2:$B1503,$B1504,$A$2:$A1503,$A1504))&lt;0,0,IF(_xlfn.MAXIFS($F$2:$F1503,$C$2:$C1503,$C1504,$B$2:$B1503,$B1504,$A$2:$A1503,$A1504)=0,"",$E1504-_xlfn.MAXIFS($F$2:$F1503,$C$2:$C1503,$C1504,$B$2:$B1503,$B1504,$A$2:$A1503,$A1504)))&gt;0.25,"",IF(IF(_xlfn.MAXIFS($F$2:$F1503,$C$2:$C1503,$C1504,$B$2:$B1503,$B1504,$A$2:$A1503,$A1504)=0,"",$E1504-_xlfn.MAXIFS($F$2:$F1503,$C$2:$C1503,$C1504,$B$2:$B1503,$B1504,$A$2:$A1503,$A1504))&lt;0,0,IF(_xlfn.MAXIFS($F$2:$F1503,$C$2:$C1503,$C1504,$B$2:$B1503,$B1504,$A$2:$A1503,$A1504)=0,"",$E1504-_xlfn.MAXIFS($F$2:$F1503,$C$2:$C1503,$C1504,$B$2:$B1503,$B1504,$A$2:$A1503,$A1504))))</f>
        <v>1.87499999999996E-3</v>
      </c>
      <c r="K1504" s="6">
        <f t="shared" si="70"/>
        <v>10</v>
      </c>
      <c r="L1504" s="6" t="str">
        <f t="shared" si="71"/>
        <v>LATE</v>
      </c>
      <c r="M1504" s="6" t="str">
        <f t="shared" si="69"/>
        <v>Y</v>
      </c>
    </row>
    <row r="1505" spans="1:13" x14ac:dyDescent="0.25">
      <c r="A1505" t="s">
        <v>47</v>
      </c>
      <c r="B1505" s="92">
        <v>46142</v>
      </c>
      <c r="C1505" t="s">
        <v>120</v>
      </c>
      <c r="D1505">
        <v>17232</v>
      </c>
      <c r="E1505" s="76">
        <v>0.44671296296296298</v>
      </c>
      <c r="F1505" s="76">
        <v>0.44746527777777778</v>
      </c>
      <c r="G1505" s="2">
        <v>4.5138888888888888E-2</v>
      </c>
      <c r="H1505" s="77">
        <v>8.8078703703703704E-3</v>
      </c>
      <c r="J1505" s="79">
        <f>IF(IF(IF(_xlfn.MAXIFS($F$2:$F1504,$C$2:$C1504,$C1505,$B$2:$B1504,$B1505,$A$2:$A1504,$A1505)=0,"",$E1505-_xlfn.MAXIFS($F$2:$F1504,$C$2:$C1504,$C1505,$B$2:$B1504,$B1505,$A$2:$A1504,$A1505))&lt;0,0,IF(_xlfn.MAXIFS($F$2:$F1504,$C$2:$C1504,$C1505,$B$2:$B1504,$B1505,$A$2:$A1504,$A1505)=0,"",$E1505-_xlfn.MAXIFS($F$2:$F1504,$C$2:$C1504,$C1505,$B$2:$B1504,$B1505,$A$2:$A1504,$A1505)))&gt;0.25,"",IF(IF(_xlfn.MAXIFS($F$2:$F1504,$C$2:$C1504,$C1505,$B$2:$B1504,$B1505,$A$2:$A1504,$A1505)=0,"",$E1505-_xlfn.MAXIFS($F$2:$F1504,$C$2:$C1504,$C1505,$B$2:$B1504,$B1505,$A$2:$A1504,$A1505))&lt;0,0,IF(_xlfn.MAXIFS($F$2:$F1504,$C$2:$C1504,$C1505,$B$2:$B1504,$B1505,$A$2:$A1504,$A1505)=0,"",$E1505-_xlfn.MAXIFS($F$2:$F1504,$C$2:$C1504,$C1505,$B$2:$B1504,$B1505,$A$2:$A1504,$A1505))))</f>
        <v>8.8078703703703964E-3</v>
      </c>
      <c r="K1505" s="6">
        <f t="shared" si="70"/>
        <v>10</v>
      </c>
      <c r="L1505" s="6" t="str">
        <f t="shared" si="71"/>
        <v>LATE</v>
      </c>
      <c r="M1505" s="6" t="str">
        <f t="shared" si="69"/>
        <v>Y</v>
      </c>
    </row>
    <row r="1506" spans="1:13" x14ac:dyDescent="0.25">
      <c r="A1506" t="s">
        <v>47</v>
      </c>
      <c r="B1506" s="92">
        <v>46142</v>
      </c>
      <c r="C1506" t="s">
        <v>121</v>
      </c>
      <c r="D1506">
        <v>18232</v>
      </c>
      <c r="E1506" s="76">
        <v>0.44675925925925924</v>
      </c>
      <c r="F1506" s="76">
        <v>0.44988425925925923</v>
      </c>
      <c r="G1506" s="2">
        <v>0.1875</v>
      </c>
      <c r="H1506" s="77">
        <v>1.1805555555555556E-3</v>
      </c>
      <c r="J1506" s="79">
        <f>IF(IF(IF(_xlfn.MAXIFS($F$2:$F1505,$C$2:$C1505,$C1506,$B$2:$B1505,$B1506,$A$2:$A1505,$A1506)=0,"",$E1506-_xlfn.MAXIFS($F$2:$F1505,$C$2:$C1505,$C1506,$B$2:$B1505,$B1506,$A$2:$A1505,$A1506))&lt;0,0,IF(_xlfn.MAXIFS($F$2:$F1505,$C$2:$C1505,$C1506,$B$2:$B1505,$B1506,$A$2:$A1505,$A1506)=0,"",$E1506-_xlfn.MAXIFS($F$2:$F1505,$C$2:$C1505,$C1506,$B$2:$B1505,$B1506,$A$2:$A1505,$A1506)))&gt;0.25,"",IF(IF(_xlfn.MAXIFS($F$2:$F1505,$C$2:$C1505,$C1506,$B$2:$B1505,$B1506,$A$2:$A1505,$A1506)=0,"",$E1506-_xlfn.MAXIFS($F$2:$F1505,$C$2:$C1505,$C1506,$B$2:$B1505,$B1506,$A$2:$A1505,$A1506))&lt;0,0,IF(_xlfn.MAXIFS($F$2:$F1505,$C$2:$C1505,$C1506,$B$2:$B1505,$B1506,$A$2:$A1505,$A1506)=0,"",$E1506-_xlfn.MAXIFS($F$2:$F1505,$C$2:$C1505,$C1506,$B$2:$B1505,$B1506,$A$2:$A1505,$A1506))))</f>
        <v>1.1805555555555181E-3</v>
      </c>
      <c r="K1506" s="6">
        <f t="shared" si="70"/>
        <v>10</v>
      </c>
      <c r="L1506" s="6" t="str">
        <f t="shared" si="71"/>
        <v>LATE</v>
      </c>
      <c r="M1506" s="6" t="str">
        <f t="shared" si="69"/>
        <v>Y</v>
      </c>
    </row>
    <row r="1507" spans="1:13" x14ac:dyDescent="0.25">
      <c r="A1507" t="s">
        <v>47</v>
      </c>
      <c r="B1507" s="92">
        <v>46142</v>
      </c>
      <c r="C1507" t="s">
        <v>120</v>
      </c>
      <c r="D1507">
        <v>14432</v>
      </c>
      <c r="E1507" s="76">
        <v>0.45124999999999998</v>
      </c>
      <c r="F1507" s="76">
        <v>0.45275462962962965</v>
      </c>
      <c r="G1507" s="2">
        <v>9.0277777777777776E-2</v>
      </c>
      <c r="H1507" s="77">
        <v>3.7847222222222223E-3</v>
      </c>
      <c r="J1507" s="79">
        <f>IF(IF(IF(_xlfn.MAXIFS($F$2:$F1506,$C$2:$C1506,$C1507,$B$2:$B1506,$B1507,$A$2:$A1506,$A1507)=0,"",$E1507-_xlfn.MAXIFS($F$2:$F1506,$C$2:$C1506,$C1507,$B$2:$B1506,$B1507,$A$2:$A1506,$A1507))&lt;0,0,IF(_xlfn.MAXIFS($F$2:$F1506,$C$2:$C1506,$C1507,$B$2:$B1506,$B1507,$A$2:$A1506,$A1507)=0,"",$E1507-_xlfn.MAXIFS($F$2:$F1506,$C$2:$C1506,$C1507,$B$2:$B1506,$B1507,$A$2:$A1506,$A1507)))&gt;0.25,"",IF(IF(_xlfn.MAXIFS($F$2:$F1506,$C$2:$C1506,$C1507,$B$2:$B1506,$B1507,$A$2:$A1506,$A1507)=0,"",$E1507-_xlfn.MAXIFS($F$2:$F1506,$C$2:$C1506,$C1507,$B$2:$B1506,$B1507,$A$2:$A1506,$A1507))&lt;0,0,IF(_xlfn.MAXIFS($F$2:$F1506,$C$2:$C1506,$C1507,$B$2:$B1506,$B1507,$A$2:$A1506,$A1507)=0,"",$E1507-_xlfn.MAXIFS($F$2:$F1506,$C$2:$C1506,$C1507,$B$2:$B1506,$B1507,$A$2:$A1506,$A1507))))</f>
        <v>3.7847222222222032E-3</v>
      </c>
      <c r="K1507" s="6">
        <f t="shared" si="70"/>
        <v>10</v>
      </c>
      <c r="L1507" s="6" t="str">
        <f t="shared" si="71"/>
        <v>LATE</v>
      </c>
      <c r="M1507" s="6" t="str">
        <f t="shared" si="69"/>
        <v>Y</v>
      </c>
    </row>
    <row r="1508" spans="1:13" x14ac:dyDescent="0.25">
      <c r="A1508" t="s">
        <v>47</v>
      </c>
      <c r="B1508" s="92">
        <v>46142</v>
      </c>
      <c r="C1508" t="s">
        <v>121</v>
      </c>
      <c r="D1508">
        <v>17232</v>
      </c>
      <c r="E1508" s="76">
        <v>0.45336805555555554</v>
      </c>
      <c r="F1508" s="76">
        <v>0.4546412037037037</v>
      </c>
      <c r="G1508" s="2">
        <v>7.6388888888888895E-2</v>
      </c>
      <c r="H1508" s="77">
        <v>3.4837962962962965E-3</v>
      </c>
      <c r="J1508" s="79">
        <f>IF(IF(IF(_xlfn.MAXIFS($F$2:$F1507,$C$2:$C1507,$C1508,$B$2:$B1507,$B1508,$A$2:$A1507,$A1508)=0,"",$E1508-_xlfn.MAXIFS($F$2:$F1507,$C$2:$C1507,$C1508,$B$2:$B1507,$B1508,$A$2:$A1507,$A1508))&lt;0,0,IF(_xlfn.MAXIFS($F$2:$F1507,$C$2:$C1507,$C1508,$B$2:$B1507,$B1508,$A$2:$A1507,$A1508)=0,"",$E1508-_xlfn.MAXIFS($F$2:$F1507,$C$2:$C1507,$C1508,$B$2:$B1507,$B1508,$A$2:$A1507,$A1508)))&gt;0.25,"",IF(IF(_xlfn.MAXIFS($F$2:$F1507,$C$2:$C1507,$C1508,$B$2:$B1507,$B1508,$A$2:$A1507,$A1508)=0,"",$E1508-_xlfn.MAXIFS($F$2:$F1507,$C$2:$C1507,$C1508,$B$2:$B1507,$B1508,$A$2:$A1507,$A1508))&lt;0,0,IF(_xlfn.MAXIFS($F$2:$F1507,$C$2:$C1507,$C1508,$B$2:$B1507,$B1508,$A$2:$A1507,$A1508)=0,"",$E1508-_xlfn.MAXIFS($F$2:$F1507,$C$2:$C1507,$C1508,$B$2:$B1507,$B1508,$A$2:$A1507,$A1508))))</f>
        <v>3.4837962962963043E-3</v>
      </c>
      <c r="K1508" s="6">
        <f t="shared" si="70"/>
        <v>10</v>
      </c>
      <c r="L1508" s="6" t="str">
        <f t="shared" si="71"/>
        <v>LATE</v>
      </c>
      <c r="M1508" s="6" t="str">
        <f t="shared" si="69"/>
        <v>Y</v>
      </c>
    </row>
    <row r="1509" spans="1:13" x14ac:dyDescent="0.25">
      <c r="A1509" t="s">
        <v>47</v>
      </c>
      <c r="B1509" s="92">
        <v>46142</v>
      </c>
      <c r="C1509" t="s">
        <v>120</v>
      </c>
      <c r="D1509">
        <v>18232</v>
      </c>
      <c r="E1509" s="76">
        <v>0.45596064814814813</v>
      </c>
      <c r="F1509" s="76">
        <v>0.45688657407407407</v>
      </c>
      <c r="G1509" s="2">
        <v>5.5555555555555552E-2</v>
      </c>
      <c r="H1509" s="77">
        <v>3.2060185185185186E-3</v>
      </c>
      <c r="J1509" s="79">
        <f>IF(IF(IF(_xlfn.MAXIFS($F$2:$F1508,$C$2:$C1508,$C1509,$B$2:$B1508,$B1509,$A$2:$A1508,$A1509)=0,"",$E1509-_xlfn.MAXIFS($F$2:$F1508,$C$2:$C1508,$C1509,$B$2:$B1508,$B1509,$A$2:$A1508,$A1509))&lt;0,0,IF(_xlfn.MAXIFS($F$2:$F1508,$C$2:$C1508,$C1509,$B$2:$B1508,$B1509,$A$2:$A1508,$A1509)=0,"",$E1509-_xlfn.MAXIFS($F$2:$F1508,$C$2:$C1508,$C1509,$B$2:$B1508,$B1509,$A$2:$A1508,$A1509)))&gt;0.25,"",IF(IF(_xlfn.MAXIFS($F$2:$F1508,$C$2:$C1508,$C1509,$B$2:$B1508,$B1509,$A$2:$A1508,$A1509)=0,"",$E1509-_xlfn.MAXIFS($F$2:$F1508,$C$2:$C1508,$C1509,$B$2:$B1508,$B1509,$A$2:$A1508,$A1509))&lt;0,0,IF(_xlfn.MAXIFS($F$2:$F1508,$C$2:$C1508,$C1509,$B$2:$B1508,$B1509,$A$2:$A1508,$A1509)=0,"",$E1509-_xlfn.MAXIFS($F$2:$F1508,$C$2:$C1508,$C1509,$B$2:$B1508,$B1509,$A$2:$A1508,$A1509))))</f>
        <v>3.2060185185184831E-3</v>
      </c>
      <c r="K1509" s="6">
        <f t="shared" si="70"/>
        <v>10</v>
      </c>
      <c r="L1509" s="6" t="str">
        <f t="shared" si="71"/>
        <v>LATE</v>
      </c>
      <c r="M1509" s="6" t="str">
        <f t="shared" si="69"/>
        <v>Y</v>
      </c>
    </row>
    <row r="1510" spans="1:13" x14ac:dyDescent="0.25">
      <c r="A1510" t="s">
        <v>47</v>
      </c>
      <c r="B1510" s="92">
        <v>46142</v>
      </c>
      <c r="C1510" t="s">
        <v>121</v>
      </c>
      <c r="D1510">
        <v>14432</v>
      </c>
      <c r="E1510" s="76">
        <v>0.45877314814814812</v>
      </c>
      <c r="F1510" s="76">
        <v>0.46207175925925925</v>
      </c>
      <c r="G1510" s="2">
        <v>0.19791666666666666</v>
      </c>
      <c r="H1510" s="77">
        <v>4.1319444444444442E-3</v>
      </c>
      <c r="J1510" s="79">
        <f>IF(IF(IF(_xlfn.MAXIFS($F$2:$F1509,$C$2:$C1509,$C1510,$B$2:$B1509,$B1510,$A$2:$A1509,$A1510)=0,"",$E1510-_xlfn.MAXIFS($F$2:$F1509,$C$2:$C1509,$C1510,$B$2:$B1509,$B1510,$A$2:$A1509,$A1510))&lt;0,0,IF(_xlfn.MAXIFS($F$2:$F1509,$C$2:$C1509,$C1510,$B$2:$B1509,$B1510,$A$2:$A1509,$A1510)=0,"",$E1510-_xlfn.MAXIFS($F$2:$F1509,$C$2:$C1509,$C1510,$B$2:$B1509,$B1510,$A$2:$A1509,$A1510)))&gt;0.25,"",IF(IF(_xlfn.MAXIFS($F$2:$F1509,$C$2:$C1509,$C1510,$B$2:$B1509,$B1510,$A$2:$A1509,$A1510)=0,"",$E1510-_xlfn.MAXIFS($F$2:$F1509,$C$2:$C1509,$C1510,$B$2:$B1509,$B1510,$A$2:$A1509,$A1510))&lt;0,0,IF(_xlfn.MAXIFS($F$2:$F1509,$C$2:$C1509,$C1510,$B$2:$B1509,$B1510,$A$2:$A1509,$A1510)=0,"",$E1510-_xlfn.MAXIFS($F$2:$F1509,$C$2:$C1509,$C1510,$B$2:$B1509,$B1510,$A$2:$A1509,$A1510))))</f>
        <v>4.1319444444444242E-3</v>
      </c>
      <c r="K1510" s="6">
        <f t="shared" si="70"/>
        <v>11</v>
      </c>
      <c r="L1510" s="6" t="str">
        <f t="shared" si="71"/>
        <v>EARLY</v>
      </c>
      <c r="M1510" s="6" t="str">
        <f t="shared" si="69"/>
        <v>Y</v>
      </c>
    </row>
    <row r="1511" spans="1:13" x14ac:dyDescent="0.25">
      <c r="A1511" t="s">
        <v>47</v>
      </c>
      <c r="B1511" s="92">
        <v>46142</v>
      </c>
      <c r="C1511" t="s">
        <v>120</v>
      </c>
      <c r="D1511">
        <v>17232</v>
      </c>
      <c r="E1511" s="76">
        <v>0.46037037037037037</v>
      </c>
      <c r="F1511" s="76">
        <v>0.4612384259259259</v>
      </c>
      <c r="G1511" s="2">
        <v>5.2083333333333336E-2</v>
      </c>
      <c r="H1511" s="77">
        <v>3.4837962962962965E-3</v>
      </c>
      <c r="J1511" s="79">
        <f>IF(IF(IF(_xlfn.MAXIFS($F$2:$F1510,$C$2:$C1510,$C1511,$B$2:$B1510,$B1511,$A$2:$A1510,$A1511)=0,"",$E1511-_xlfn.MAXIFS($F$2:$F1510,$C$2:$C1510,$C1511,$B$2:$B1510,$B1511,$A$2:$A1510,$A1511))&lt;0,0,IF(_xlfn.MAXIFS($F$2:$F1510,$C$2:$C1510,$C1511,$B$2:$B1510,$B1511,$A$2:$A1510,$A1511)=0,"",$E1511-_xlfn.MAXIFS($F$2:$F1510,$C$2:$C1510,$C1511,$B$2:$B1510,$B1511,$A$2:$A1510,$A1511)))&gt;0.25,"",IF(IF(_xlfn.MAXIFS($F$2:$F1510,$C$2:$C1510,$C1511,$B$2:$B1510,$B1511,$A$2:$A1510,$A1511)=0,"",$E1511-_xlfn.MAXIFS($F$2:$F1510,$C$2:$C1510,$C1511,$B$2:$B1510,$B1511,$A$2:$A1510,$A1511))&lt;0,0,IF(_xlfn.MAXIFS($F$2:$F1510,$C$2:$C1510,$C1511,$B$2:$B1510,$B1511,$A$2:$A1510,$A1511)=0,"",$E1511-_xlfn.MAXIFS($F$2:$F1510,$C$2:$C1510,$C1511,$B$2:$B1510,$B1511,$A$2:$A1510,$A1511))))</f>
        <v>3.4837962962963043E-3</v>
      </c>
      <c r="K1511" s="6">
        <f t="shared" si="70"/>
        <v>11</v>
      </c>
      <c r="L1511" s="6" t="str">
        <f t="shared" si="71"/>
        <v>EARLY</v>
      </c>
      <c r="M1511" s="6" t="str">
        <f t="shared" si="69"/>
        <v>Y</v>
      </c>
    </row>
    <row r="1512" spans="1:13" x14ac:dyDescent="0.25">
      <c r="A1512" t="s">
        <v>47</v>
      </c>
      <c r="B1512" s="92">
        <v>46142</v>
      </c>
      <c r="C1512" t="s">
        <v>121</v>
      </c>
      <c r="D1512">
        <v>18232</v>
      </c>
      <c r="E1512" s="76">
        <v>0.46464120370370371</v>
      </c>
      <c r="F1512" s="76">
        <v>0.46631944444444445</v>
      </c>
      <c r="G1512" s="2">
        <v>0.10069444444444445</v>
      </c>
      <c r="H1512" s="77">
        <v>2.5694444444444445E-3</v>
      </c>
      <c r="J1512" s="79">
        <f>IF(IF(IF(_xlfn.MAXIFS($F$2:$F1511,$C$2:$C1511,$C1512,$B$2:$B1511,$B1512,$A$2:$A1511,$A1512)=0,"",$E1512-_xlfn.MAXIFS($F$2:$F1511,$C$2:$C1511,$C1512,$B$2:$B1511,$B1512,$A$2:$A1511,$A1512))&lt;0,0,IF(_xlfn.MAXIFS($F$2:$F1511,$C$2:$C1511,$C1512,$B$2:$B1511,$B1512,$A$2:$A1511,$A1512)=0,"",$E1512-_xlfn.MAXIFS($F$2:$F1511,$C$2:$C1511,$C1512,$B$2:$B1511,$B1512,$A$2:$A1511,$A1512)))&gt;0.25,"",IF(IF(_xlfn.MAXIFS($F$2:$F1511,$C$2:$C1511,$C1512,$B$2:$B1511,$B1512,$A$2:$A1511,$A1512)=0,"",$E1512-_xlfn.MAXIFS($F$2:$F1511,$C$2:$C1511,$C1512,$B$2:$B1511,$B1512,$A$2:$A1511,$A1512))&lt;0,0,IF(_xlfn.MAXIFS($F$2:$F1511,$C$2:$C1511,$C1512,$B$2:$B1511,$B1512,$A$2:$A1511,$A1512)=0,"",$E1512-_xlfn.MAXIFS($F$2:$F1511,$C$2:$C1511,$C1512,$B$2:$B1511,$B1512,$A$2:$A1511,$A1512))))</f>
        <v>2.5694444444444575E-3</v>
      </c>
      <c r="K1512" s="6">
        <f t="shared" si="70"/>
        <v>11</v>
      </c>
      <c r="L1512" s="6" t="str">
        <f t="shared" si="71"/>
        <v>EARLY</v>
      </c>
      <c r="M1512" s="6" t="str">
        <f t="shared" si="69"/>
        <v>Y</v>
      </c>
    </row>
    <row r="1513" spans="1:13" x14ac:dyDescent="0.25">
      <c r="A1513" t="s">
        <v>47</v>
      </c>
      <c r="B1513" s="92">
        <v>46142</v>
      </c>
      <c r="C1513" t="s">
        <v>121</v>
      </c>
      <c r="D1513">
        <v>17232</v>
      </c>
      <c r="E1513" s="76">
        <v>0.46760416666666665</v>
      </c>
      <c r="F1513" s="76">
        <v>0.46962962962962962</v>
      </c>
      <c r="G1513" s="2">
        <v>0.12152777777777778</v>
      </c>
      <c r="H1513" s="77">
        <v>1.2847222222222223E-3</v>
      </c>
      <c r="J1513" s="79">
        <f>IF(IF(IF(_xlfn.MAXIFS($F$2:$F1512,$C$2:$C1512,$C1513,$B$2:$B1512,$B1513,$A$2:$A1512,$A1513)=0,"",$E1513-_xlfn.MAXIFS($F$2:$F1512,$C$2:$C1512,$C1513,$B$2:$B1512,$B1513,$A$2:$A1512,$A1513))&lt;0,0,IF(_xlfn.MAXIFS($F$2:$F1512,$C$2:$C1512,$C1513,$B$2:$B1512,$B1513,$A$2:$A1512,$A1513)=0,"",$E1513-_xlfn.MAXIFS($F$2:$F1512,$C$2:$C1512,$C1513,$B$2:$B1512,$B1513,$A$2:$A1512,$A1513)))&gt;0.25,"",IF(IF(_xlfn.MAXIFS($F$2:$F1512,$C$2:$C1512,$C1513,$B$2:$B1512,$B1513,$A$2:$A1512,$A1513)=0,"",$E1513-_xlfn.MAXIFS($F$2:$F1512,$C$2:$C1512,$C1513,$B$2:$B1512,$B1513,$A$2:$A1512,$A1513))&lt;0,0,IF(_xlfn.MAXIFS($F$2:$F1512,$C$2:$C1512,$C1513,$B$2:$B1512,$B1513,$A$2:$A1512,$A1513)=0,"",$E1513-_xlfn.MAXIFS($F$2:$F1512,$C$2:$C1512,$C1513,$B$2:$B1512,$B1513,$A$2:$A1512,$A1513))))</f>
        <v>1.284722222222201E-3</v>
      </c>
      <c r="K1513" s="6">
        <f t="shared" si="70"/>
        <v>11</v>
      </c>
      <c r="L1513" s="6" t="str">
        <f t="shared" si="71"/>
        <v>EARLY</v>
      </c>
      <c r="M1513" s="6" t="str">
        <f t="shared" si="69"/>
        <v>Y</v>
      </c>
    </row>
    <row r="1514" spans="1:13" x14ac:dyDescent="0.25">
      <c r="A1514" t="s">
        <v>47</v>
      </c>
      <c r="B1514" s="92">
        <v>46142</v>
      </c>
      <c r="C1514" t="s">
        <v>120</v>
      </c>
      <c r="D1514">
        <v>14432</v>
      </c>
      <c r="E1514" s="76">
        <v>0.46769675925925924</v>
      </c>
      <c r="F1514" s="76">
        <v>0.46856481481481482</v>
      </c>
      <c r="G1514" s="2">
        <v>5.2083333333333336E-2</v>
      </c>
      <c r="H1514" s="77">
        <v>6.4583333333333333E-3</v>
      </c>
      <c r="J1514" s="79">
        <f>IF(IF(IF(_xlfn.MAXIFS($F$2:$F1513,$C$2:$C1513,$C1514,$B$2:$B1513,$B1514,$A$2:$A1513,$A1514)=0,"",$E1514-_xlfn.MAXIFS($F$2:$F1513,$C$2:$C1513,$C1514,$B$2:$B1513,$B1514,$A$2:$A1513,$A1514))&lt;0,0,IF(_xlfn.MAXIFS($F$2:$F1513,$C$2:$C1513,$C1514,$B$2:$B1513,$B1514,$A$2:$A1513,$A1514)=0,"",$E1514-_xlfn.MAXIFS($F$2:$F1513,$C$2:$C1513,$C1514,$B$2:$B1513,$B1514,$A$2:$A1513,$A1514)))&gt;0.25,"",IF(IF(_xlfn.MAXIFS($F$2:$F1513,$C$2:$C1513,$C1514,$B$2:$B1513,$B1514,$A$2:$A1513,$A1514)=0,"",$E1514-_xlfn.MAXIFS($F$2:$F1513,$C$2:$C1513,$C1514,$B$2:$B1513,$B1514,$A$2:$A1513,$A1514))&lt;0,0,IF(_xlfn.MAXIFS($F$2:$F1513,$C$2:$C1513,$C1514,$B$2:$B1513,$B1514,$A$2:$A1513,$A1514)=0,"",$E1514-_xlfn.MAXIFS($F$2:$F1513,$C$2:$C1513,$C1514,$B$2:$B1513,$B1514,$A$2:$A1513,$A1514))))</f>
        <v>6.4583333333333437E-3</v>
      </c>
      <c r="K1514" s="6">
        <f t="shared" si="70"/>
        <v>11</v>
      </c>
      <c r="L1514" s="6" t="str">
        <f t="shared" si="71"/>
        <v>EARLY</v>
      </c>
      <c r="M1514" s="6" t="str">
        <f t="shared" si="69"/>
        <v>Y</v>
      </c>
    </row>
    <row r="1515" spans="1:13" x14ac:dyDescent="0.25">
      <c r="A1515" t="s">
        <v>47</v>
      </c>
      <c r="B1515" s="92">
        <v>46142</v>
      </c>
      <c r="C1515" t="s">
        <v>120</v>
      </c>
      <c r="D1515">
        <v>18232</v>
      </c>
      <c r="E1515" s="76">
        <v>0.47285879629629629</v>
      </c>
      <c r="F1515" s="76">
        <v>0.47372685185185187</v>
      </c>
      <c r="G1515" s="2">
        <v>5.2083333333333336E-2</v>
      </c>
      <c r="H1515" s="77">
        <v>4.2939814814814811E-3</v>
      </c>
      <c r="J1515" s="79">
        <f>IF(IF(IF(_xlfn.MAXIFS($F$2:$F1514,$C$2:$C1514,$C1515,$B$2:$B1514,$B1515,$A$2:$A1514,$A1515)=0,"",$E1515-_xlfn.MAXIFS($F$2:$F1514,$C$2:$C1514,$C1515,$B$2:$B1514,$B1515,$A$2:$A1514,$A1515))&lt;0,0,IF(_xlfn.MAXIFS($F$2:$F1514,$C$2:$C1514,$C1515,$B$2:$B1514,$B1515,$A$2:$A1514,$A1515)=0,"",$E1515-_xlfn.MAXIFS($F$2:$F1514,$C$2:$C1514,$C1515,$B$2:$B1514,$B1515,$A$2:$A1514,$A1515)))&gt;0.25,"",IF(IF(_xlfn.MAXIFS($F$2:$F1514,$C$2:$C1514,$C1515,$B$2:$B1514,$B1515,$A$2:$A1514,$A1515)=0,"",$E1515-_xlfn.MAXIFS($F$2:$F1514,$C$2:$C1514,$C1515,$B$2:$B1514,$B1515,$A$2:$A1514,$A1515))&lt;0,0,IF(_xlfn.MAXIFS($F$2:$F1514,$C$2:$C1514,$C1515,$B$2:$B1514,$B1515,$A$2:$A1514,$A1515)=0,"",$E1515-_xlfn.MAXIFS($F$2:$F1514,$C$2:$C1514,$C1515,$B$2:$B1514,$B1515,$A$2:$A1514,$A1515))))</f>
        <v>4.2939814814814681E-3</v>
      </c>
      <c r="K1515" s="6">
        <f t="shared" si="70"/>
        <v>11</v>
      </c>
      <c r="L1515" s="6" t="str">
        <f t="shared" si="71"/>
        <v>EARLY</v>
      </c>
      <c r="M1515" s="6" t="str">
        <f t="shared" si="69"/>
        <v>Y</v>
      </c>
    </row>
    <row r="1516" spans="1:13" x14ac:dyDescent="0.25">
      <c r="A1516" t="s">
        <v>47</v>
      </c>
      <c r="B1516" s="92">
        <v>46142</v>
      </c>
      <c r="C1516" t="s">
        <v>121</v>
      </c>
      <c r="D1516">
        <v>14432</v>
      </c>
      <c r="E1516" s="76">
        <v>0.47343750000000001</v>
      </c>
      <c r="F1516" s="76">
        <v>0.47644675925925928</v>
      </c>
      <c r="G1516" s="2">
        <v>0.18055555555555555</v>
      </c>
      <c r="H1516" s="77">
        <v>3.8078703703703703E-3</v>
      </c>
      <c r="J1516" s="79">
        <f>IF(IF(IF(_xlfn.MAXIFS($F$2:$F1515,$C$2:$C1515,$C1516,$B$2:$B1515,$B1516,$A$2:$A1515,$A1516)=0,"",$E1516-_xlfn.MAXIFS($F$2:$F1515,$C$2:$C1515,$C1516,$B$2:$B1515,$B1516,$A$2:$A1515,$A1516))&lt;0,0,IF(_xlfn.MAXIFS($F$2:$F1515,$C$2:$C1515,$C1516,$B$2:$B1515,$B1516,$A$2:$A1515,$A1516)=0,"",$E1516-_xlfn.MAXIFS($F$2:$F1515,$C$2:$C1515,$C1516,$B$2:$B1515,$B1516,$A$2:$A1515,$A1516)))&gt;0.25,"",IF(IF(_xlfn.MAXIFS($F$2:$F1515,$C$2:$C1515,$C1516,$B$2:$B1515,$B1516,$A$2:$A1515,$A1516)=0,"",$E1516-_xlfn.MAXIFS($F$2:$F1515,$C$2:$C1515,$C1516,$B$2:$B1515,$B1516,$A$2:$A1515,$A1516))&lt;0,0,IF(_xlfn.MAXIFS($F$2:$F1515,$C$2:$C1515,$C1516,$B$2:$B1515,$B1516,$A$2:$A1515,$A1516)=0,"",$E1516-_xlfn.MAXIFS($F$2:$F1515,$C$2:$C1515,$C1516,$B$2:$B1515,$B1516,$A$2:$A1515,$A1516))))</f>
        <v>3.807870370370392E-3</v>
      </c>
      <c r="K1516" s="6">
        <f t="shared" si="70"/>
        <v>11</v>
      </c>
      <c r="L1516" s="6" t="str">
        <f t="shared" si="71"/>
        <v>EARLY</v>
      </c>
      <c r="M1516" s="6" t="str">
        <f t="shared" si="69"/>
        <v>Y</v>
      </c>
    </row>
    <row r="1517" spans="1:13" x14ac:dyDescent="0.25">
      <c r="A1517" t="s">
        <v>47</v>
      </c>
      <c r="B1517" s="92">
        <v>46142</v>
      </c>
      <c r="C1517" t="s">
        <v>120</v>
      </c>
      <c r="D1517">
        <v>17232</v>
      </c>
      <c r="E1517" s="76">
        <v>0.47502314814814817</v>
      </c>
      <c r="F1517" s="76">
        <v>0.47583333333333333</v>
      </c>
      <c r="G1517" s="2">
        <v>4.8611111111111112E-2</v>
      </c>
      <c r="H1517" s="77">
        <v>1.2962962962962963E-3</v>
      </c>
      <c r="J1517" s="79">
        <f>IF(IF(IF(_xlfn.MAXIFS($F$2:$F1516,$C$2:$C1516,$C1517,$B$2:$B1516,$B1517,$A$2:$A1516,$A1517)=0,"",$E1517-_xlfn.MAXIFS($F$2:$F1516,$C$2:$C1516,$C1517,$B$2:$B1516,$B1517,$A$2:$A1516,$A1517))&lt;0,0,IF(_xlfn.MAXIFS($F$2:$F1516,$C$2:$C1516,$C1517,$B$2:$B1516,$B1517,$A$2:$A1516,$A1517)=0,"",$E1517-_xlfn.MAXIFS($F$2:$F1516,$C$2:$C1516,$C1517,$B$2:$B1516,$B1517,$A$2:$A1516,$A1517)))&gt;0.25,"",IF(IF(_xlfn.MAXIFS($F$2:$F1516,$C$2:$C1516,$C1517,$B$2:$B1516,$B1517,$A$2:$A1516,$A1517)=0,"",$E1517-_xlfn.MAXIFS($F$2:$F1516,$C$2:$C1516,$C1517,$B$2:$B1516,$B1517,$A$2:$A1516,$A1517))&lt;0,0,IF(_xlfn.MAXIFS($F$2:$F1516,$C$2:$C1516,$C1517,$B$2:$B1516,$B1517,$A$2:$A1516,$A1517)=0,"",$E1517-_xlfn.MAXIFS($F$2:$F1516,$C$2:$C1516,$C1517,$B$2:$B1516,$B1517,$A$2:$A1516,$A1517))))</f>
        <v>1.2962962962962954E-3</v>
      </c>
      <c r="K1517" s="6">
        <f t="shared" si="70"/>
        <v>11</v>
      </c>
      <c r="L1517" s="6" t="str">
        <f t="shared" si="71"/>
        <v>EARLY</v>
      </c>
      <c r="M1517" s="6" t="str">
        <f t="shared" si="69"/>
        <v>Y</v>
      </c>
    </row>
    <row r="1518" spans="1:13" x14ac:dyDescent="0.25">
      <c r="A1518" t="s">
        <v>47</v>
      </c>
      <c r="B1518" s="92">
        <v>46142</v>
      </c>
      <c r="C1518" t="s">
        <v>121</v>
      </c>
      <c r="D1518">
        <v>18232</v>
      </c>
      <c r="E1518" s="76">
        <v>0.47991898148148149</v>
      </c>
      <c r="F1518" s="76">
        <v>0.48236111111111113</v>
      </c>
      <c r="G1518" s="2">
        <v>0.14652777777777778</v>
      </c>
      <c r="H1518" s="77">
        <v>3.472222222222222E-3</v>
      </c>
      <c r="J1518" s="79">
        <f>IF(IF(IF(_xlfn.MAXIFS($F$2:$F1517,$C$2:$C1517,$C1518,$B$2:$B1517,$B1518,$A$2:$A1517,$A1518)=0,"",$E1518-_xlfn.MAXIFS($F$2:$F1517,$C$2:$C1517,$C1518,$B$2:$B1517,$B1518,$A$2:$A1517,$A1518))&lt;0,0,IF(_xlfn.MAXIFS($F$2:$F1517,$C$2:$C1517,$C1518,$B$2:$B1517,$B1518,$A$2:$A1517,$A1518)=0,"",$E1518-_xlfn.MAXIFS($F$2:$F1517,$C$2:$C1517,$C1518,$B$2:$B1517,$B1518,$A$2:$A1517,$A1518)))&gt;0.25,"",IF(IF(_xlfn.MAXIFS($F$2:$F1517,$C$2:$C1517,$C1518,$B$2:$B1517,$B1518,$A$2:$A1517,$A1518)=0,"",$E1518-_xlfn.MAXIFS($F$2:$F1517,$C$2:$C1517,$C1518,$B$2:$B1517,$B1518,$A$2:$A1517,$A1518))&lt;0,0,IF(_xlfn.MAXIFS($F$2:$F1517,$C$2:$C1517,$C1518,$B$2:$B1517,$B1518,$A$2:$A1517,$A1518)=0,"",$E1518-_xlfn.MAXIFS($F$2:$F1517,$C$2:$C1517,$C1518,$B$2:$B1517,$B1518,$A$2:$A1517,$A1518))))</f>
        <v>3.4722222222222099E-3</v>
      </c>
      <c r="K1518" s="6">
        <f t="shared" si="70"/>
        <v>11</v>
      </c>
      <c r="L1518" s="6" t="str">
        <f t="shared" si="71"/>
        <v>LATE</v>
      </c>
      <c r="M1518" s="6" t="str">
        <f t="shared" si="69"/>
        <v>Y</v>
      </c>
    </row>
    <row r="1519" spans="1:13" x14ac:dyDescent="0.25">
      <c r="A1519" t="s">
        <v>47</v>
      </c>
      <c r="B1519" s="92">
        <v>46142</v>
      </c>
      <c r="C1519" t="s">
        <v>120</v>
      </c>
      <c r="D1519">
        <v>14432</v>
      </c>
      <c r="E1519" s="76">
        <v>0.48212962962962963</v>
      </c>
      <c r="F1519" s="76">
        <v>0.48288194444444443</v>
      </c>
      <c r="G1519" s="2">
        <v>4.5138888888888888E-2</v>
      </c>
      <c r="H1519" s="77">
        <v>6.2962962962962964E-3</v>
      </c>
      <c r="J1519" s="79">
        <f>IF(IF(IF(_xlfn.MAXIFS($F$2:$F1518,$C$2:$C1518,$C1519,$B$2:$B1518,$B1519,$A$2:$A1518,$A1519)=0,"",$E1519-_xlfn.MAXIFS($F$2:$F1518,$C$2:$C1518,$C1519,$B$2:$B1518,$B1519,$A$2:$A1518,$A1519))&lt;0,0,IF(_xlfn.MAXIFS($F$2:$F1518,$C$2:$C1518,$C1519,$B$2:$B1518,$B1519,$A$2:$A1518,$A1519)=0,"",$E1519-_xlfn.MAXIFS($F$2:$F1518,$C$2:$C1518,$C1519,$B$2:$B1518,$B1519,$A$2:$A1518,$A1519)))&gt;0.25,"",IF(IF(_xlfn.MAXIFS($F$2:$F1518,$C$2:$C1518,$C1519,$B$2:$B1518,$B1519,$A$2:$A1518,$A1519)=0,"",$E1519-_xlfn.MAXIFS($F$2:$F1518,$C$2:$C1518,$C1519,$B$2:$B1518,$B1519,$A$2:$A1518,$A1519))&lt;0,0,IF(_xlfn.MAXIFS($F$2:$F1518,$C$2:$C1518,$C1519,$B$2:$B1518,$B1519,$A$2:$A1518,$A1519)=0,"",$E1519-_xlfn.MAXIFS($F$2:$F1518,$C$2:$C1518,$C1519,$B$2:$B1518,$B1519,$A$2:$A1518,$A1519))))</f>
        <v>6.2962962962962998E-3</v>
      </c>
      <c r="K1519" s="6">
        <f t="shared" si="70"/>
        <v>11</v>
      </c>
      <c r="L1519" s="6" t="str">
        <f t="shared" si="71"/>
        <v>LATE</v>
      </c>
      <c r="M1519" s="6" t="str">
        <f t="shared" si="69"/>
        <v>Y</v>
      </c>
    </row>
    <row r="1520" spans="1:13" x14ac:dyDescent="0.25">
      <c r="A1520" t="s">
        <v>47</v>
      </c>
      <c r="B1520" s="92">
        <v>46142</v>
      </c>
      <c r="C1520" t="s">
        <v>121</v>
      </c>
      <c r="D1520">
        <v>17232</v>
      </c>
      <c r="E1520" s="76">
        <v>0.48283564814814817</v>
      </c>
      <c r="F1520" s="76">
        <v>0.4856712962962963</v>
      </c>
      <c r="G1520" s="2">
        <v>0.1701388888888889</v>
      </c>
      <c r="H1520" s="77">
        <v>4.7453703703703704E-4</v>
      </c>
      <c r="J1520" s="79">
        <f>IF(IF(IF(_xlfn.MAXIFS($F$2:$F1519,$C$2:$C1519,$C1520,$B$2:$B1519,$B1520,$A$2:$A1519,$A1520)=0,"",$E1520-_xlfn.MAXIFS($F$2:$F1519,$C$2:$C1519,$C1520,$B$2:$B1519,$B1520,$A$2:$A1519,$A1520))&lt;0,0,IF(_xlfn.MAXIFS($F$2:$F1519,$C$2:$C1519,$C1520,$B$2:$B1519,$B1520,$A$2:$A1519,$A1520)=0,"",$E1520-_xlfn.MAXIFS($F$2:$F1519,$C$2:$C1519,$C1520,$B$2:$B1519,$B1520,$A$2:$A1519,$A1520)))&gt;0.25,"",IF(IF(_xlfn.MAXIFS($F$2:$F1519,$C$2:$C1519,$C1520,$B$2:$B1519,$B1520,$A$2:$A1519,$A1520)=0,"",$E1520-_xlfn.MAXIFS($F$2:$F1519,$C$2:$C1519,$C1520,$B$2:$B1519,$B1520,$A$2:$A1519,$A1520))&lt;0,0,IF(_xlfn.MAXIFS($F$2:$F1519,$C$2:$C1519,$C1520,$B$2:$B1519,$B1520,$A$2:$A1519,$A1520)=0,"",$E1520-_xlfn.MAXIFS($F$2:$F1519,$C$2:$C1519,$C1520,$B$2:$B1519,$B1520,$A$2:$A1519,$A1520))))</f>
        <v>4.745370370370372E-4</v>
      </c>
      <c r="K1520" s="6">
        <f t="shared" si="70"/>
        <v>11</v>
      </c>
      <c r="L1520" s="6" t="str">
        <f t="shared" si="71"/>
        <v>LATE</v>
      </c>
      <c r="M1520" s="6" t="str">
        <f t="shared" si="69"/>
        <v>Y</v>
      </c>
    </row>
    <row r="1521" spans="1:13" x14ac:dyDescent="0.25">
      <c r="A1521" t="s">
        <v>47</v>
      </c>
      <c r="B1521" s="92">
        <v>46142</v>
      </c>
      <c r="C1521" t="s">
        <v>121</v>
      </c>
      <c r="D1521">
        <v>14432</v>
      </c>
      <c r="E1521" s="76">
        <v>0.48820601851851853</v>
      </c>
      <c r="F1521" s="76">
        <v>0.49202546296296296</v>
      </c>
      <c r="G1521" s="2">
        <v>0.22916666666666666</v>
      </c>
      <c r="H1521" s="77">
        <v>2.5347222222222221E-3</v>
      </c>
      <c r="J1521" s="79">
        <f>IF(IF(IF(_xlfn.MAXIFS($F$2:$F1520,$C$2:$C1520,$C1521,$B$2:$B1520,$B1521,$A$2:$A1520,$A1521)=0,"",$E1521-_xlfn.MAXIFS($F$2:$F1520,$C$2:$C1520,$C1521,$B$2:$B1520,$B1521,$A$2:$A1520,$A1521))&lt;0,0,IF(_xlfn.MAXIFS($F$2:$F1520,$C$2:$C1520,$C1521,$B$2:$B1520,$B1521,$A$2:$A1520,$A1521)=0,"",$E1521-_xlfn.MAXIFS($F$2:$F1520,$C$2:$C1520,$C1521,$B$2:$B1520,$B1521,$A$2:$A1520,$A1521)))&gt;0.25,"",IF(IF(_xlfn.MAXIFS($F$2:$F1520,$C$2:$C1520,$C1521,$B$2:$B1520,$B1521,$A$2:$A1520,$A1521)=0,"",$E1521-_xlfn.MAXIFS($F$2:$F1520,$C$2:$C1520,$C1521,$B$2:$B1520,$B1521,$A$2:$A1520,$A1521))&lt;0,0,IF(_xlfn.MAXIFS($F$2:$F1520,$C$2:$C1520,$C1521,$B$2:$B1520,$B1521,$A$2:$A1520,$A1521)=0,"",$E1521-_xlfn.MAXIFS($F$2:$F1520,$C$2:$C1520,$C1521,$B$2:$B1520,$B1521,$A$2:$A1520,$A1521))))</f>
        <v>2.5347222222222299E-3</v>
      </c>
      <c r="K1521" s="6">
        <f t="shared" si="70"/>
        <v>11</v>
      </c>
      <c r="L1521" s="6" t="str">
        <f t="shared" si="71"/>
        <v>LATE</v>
      </c>
      <c r="M1521" s="6" t="str">
        <f t="shared" si="69"/>
        <v>Y</v>
      </c>
    </row>
    <row r="1522" spans="1:13" x14ac:dyDescent="0.25">
      <c r="A1522" t="s">
        <v>47</v>
      </c>
      <c r="B1522" s="92">
        <v>46142</v>
      </c>
      <c r="C1522" t="s">
        <v>120</v>
      </c>
      <c r="D1522">
        <v>18232</v>
      </c>
      <c r="E1522" s="76">
        <v>0.48930555555555555</v>
      </c>
      <c r="F1522" s="76">
        <v>0.49040509259259257</v>
      </c>
      <c r="G1522" s="2">
        <v>6.5972222222222224E-2</v>
      </c>
      <c r="H1522" s="77">
        <v>6.4236111111111108E-3</v>
      </c>
      <c r="J1522" s="79">
        <f>IF(IF(IF(_xlfn.MAXIFS($F$2:$F1521,$C$2:$C1521,$C1522,$B$2:$B1521,$B1522,$A$2:$A1521,$A1522)=0,"",$E1522-_xlfn.MAXIFS($F$2:$F1521,$C$2:$C1521,$C1522,$B$2:$B1521,$B1522,$A$2:$A1521,$A1522))&lt;0,0,IF(_xlfn.MAXIFS($F$2:$F1521,$C$2:$C1521,$C1522,$B$2:$B1521,$B1522,$A$2:$A1521,$A1522)=0,"",$E1522-_xlfn.MAXIFS($F$2:$F1521,$C$2:$C1521,$C1522,$B$2:$B1521,$B1522,$A$2:$A1521,$A1522)))&gt;0.25,"",IF(IF(_xlfn.MAXIFS($F$2:$F1521,$C$2:$C1521,$C1522,$B$2:$B1521,$B1522,$A$2:$A1521,$A1522)=0,"",$E1522-_xlfn.MAXIFS($F$2:$F1521,$C$2:$C1521,$C1522,$B$2:$B1521,$B1522,$A$2:$A1521,$A1522))&lt;0,0,IF(_xlfn.MAXIFS($F$2:$F1521,$C$2:$C1521,$C1522,$B$2:$B1521,$B1522,$A$2:$A1521,$A1522)=0,"",$E1522-_xlfn.MAXIFS($F$2:$F1521,$C$2:$C1521,$C1522,$B$2:$B1521,$B1522,$A$2:$A1521,$A1522))))</f>
        <v>6.423611111111116E-3</v>
      </c>
      <c r="K1522" s="6">
        <f t="shared" si="70"/>
        <v>11</v>
      </c>
      <c r="L1522" s="6" t="str">
        <f t="shared" si="71"/>
        <v>LATE</v>
      </c>
      <c r="M1522" s="6" t="str">
        <f t="shared" si="69"/>
        <v>Y</v>
      </c>
    </row>
    <row r="1523" spans="1:13" x14ac:dyDescent="0.25">
      <c r="A1523" t="s">
        <v>47</v>
      </c>
      <c r="B1523" s="92">
        <v>46142</v>
      </c>
      <c r="C1523" t="s">
        <v>120</v>
      </c>
      <c r="D1523">
        <v>17232</v>
      </c>
      <c r="E1523" s="76">
        <v>0.49192129629629627</v>
      </c>
      <c r="F1523" s="76">
        <v>0.49377314814814816</v>
      </c>
      <c r="G1523" s="2">
        <v>0.1111111111111111</v>
      </c>
      <c r="H1523" s="77">
        <v>1.5162037037037036E-3</v>
      </c>
      <c r="J1523" s="79">
        <f>IF(IF(IF(_xlfn.MAXIFS($F$2:$F1522,$C$2:$C1522,$C1523,$B$2:$B1522,$B1523,$A$2:$A1522,$A1523)=0,"",$E1523-_xlfn.MAXIFS($F$2:$F1522,$C$2:$C1522,$C1523,$B$2:$B1522,$B1523,$A$2:$A1522,$A1523))&lt;0,0,IF(_xlfn.MAXIFS($F$2:$F1522,$C$2:$C1522,$C1523,$B$2:$B1522,$B1523,$A$2:$A1522,$A1523)=0,"",$E1523-_xlfn.MAXIFS($F$2:$F1522,$C$2:$C1522,$C1523,$B$2:$B1522,$B1523,$A$2:$A1522,$A1523)))&gt;0.25,"",IF(IF(_xlfn.MAXIFS($F$2:$F1522,$C$2:$C1522,$C1523,$B$2:$B1522,$B1523,$A$2:$A1522,$A1523)=0,"",$E1523-_xlfn.MAXIFS($F$2:$F1522,$C$2:$C1522,$C1523,$B$2:$B1522,$B1523,$A$2:$A1522,$A1523))&lt;0,0,IF(_xlfn.MAXIFS($F$2:$F1522,$C$2:$C1522,$C1523,$B$2:$B1522,$B1523,$A$2:$A1522,$A1523)=0,"",$E1523-_xlfn.MAXIFS($F$2:$F1522,$C$2:$C1522,$C1523,$B$2:$B1522,$B1523,$A$2:$A1522,$A1523))))</f>
        <v>1.5162037037037002E-3</v>
      </c>
      <c r="K1523" s="6">
        <f t="shared" si="70"/>
        <v>11</v>
      </c>
      <c r="L1523" s="6" t="str">
        <f t="shared" si="71"/>
        <v>LATE</v>
      </c>
      <c r="M1523" s="6" t="str">
        <f t="shared" si="69"/>
        <v>Y</v>
      </c>
    </row>
    <row r="1524" spans="1:13" x14ac:dyDescent="0.25">
      <c r="A1524" t="s">
        <v>47</v>
      </c>
      <c r="B1524" s="92">
        <v>46142</v>
      </c>
      <c r="C1524" t="s">
        <v>121</v>
      </c>
      <c r="D1524">
        <v>18232</v>
      </c>
      <c r="E1524" s="76">
        <v>0.49497685185185186</v>
      </c>
      <c r="F1524" s="76">
        <v>0.49839120370370371</v>
      </c>
      <c r="G1524" s="2">
        <v>0.2048611111111111</v>
      </c>
      <c r="H1524" s="77">
        <v>2.9513888888888888E-3</v>
      </c>
      <c r="J1524" s="79">
        <f>IF(IF(IF(_xlfn.MAXIFS($F$2:$F1523,$C$2:$C1523,$C1524,$B$2:$B1523,$B1524,$A$2:$A1523,$A1524)=0,"",$E1524-_xlfn.MAXIFS($F$2:$F1523,$C$2:$C1523,$C1524,$B$2:$B1523,$B1524,$A$2:$A1523,$A1524))&lt;0,0,IF(_xlfn.MAXIFS($F$2:$F1523,$C$2:$C1523,$C1524,$B$2:$B1523,$B1524,$A$2:$A1523,$A1524)=0,"",$E1524-_xlfn.MAXIFS($F$2:$F1523,$C$2:$C1523,$C1524,$B$2:$B1523,$B1524,$A$2:$A1523,$A1524)))&gt;0.25,"",IF(IF(_xlfn.MAXIFS($F$2:$F1523,$C$2:$C1523,$C1524,$B$2:$B1523,$B1524,$A$2:$A1523,$A1524)=0,"",$E1524-_xlfn.MAXIFS($F$2:$F1523,$C$2:$C1523,$C1524,$B$2:$B1523,$B1524,$A$2:$A1523,$A1524))&lt;0,0,IF(_xlfn.MAXIFS($F$2:$F1523,$C$2:$C1523,$C1524,$B$2:$B1523,$B1524,$A$2:$A1523,$A1524)=0,"",$E1524-_xlfn.MAXIFS($F$2:$F1523,$C$2:$C1523,$C1524,$B$2:$B1523,$B1524,$A$2:$A1523,$A1524))))</f>
        <v>2.9513888888889062E-3</v>
      </c>
      <c r="K1524" s="6">
        <f t="shared" si="70"/>
        <v>11</v>
      </c>
      <c r="L1524" s="6" t="str">
        <f t="shared" si="71"/>
        <v>LATE</v>
      </c>
      <c r="M1524" s="6" t="str">
        <f t="shared" si="69"/>
        <v>Y</v>
      </c>
    </row>
    <row r="1525" spans="1:13" x14ac:dyDescent="0.25">
      <c r="A1525" t="s">
        <v>47</v>
      </c>
      <c r="B1525" s="92">
        <v>46142</v>
      </c>
      <c r="C1525" t="s">
        <v>121</v>
      </c>
      <c r="D1525">
        <v>17232</v>
      </c>
      <c r="E1525" s="76">
        <v>0.49921296296296297</v>
      </c>
      <c r="F1525" s="76">
        <v>0.50199074074074079</v>
      </c>
      <c r="G1525" s="2">
        <v>0.16666666666666666</v>
      </c>
      <c r="H1525" s="77">
        <v>8.2175925925925927E-4</v>
      </c>
      <c r="J1525" s="79">
        <f>IF(IF(IF(_xlfn.MAXIFS($F$2:$F1524,$C$2:$C1524,$C1525,$B$2:$B1524,$B1525,$A$2:$A1524,$A1525)=0,"",$E1525-_xlfn.MAXIFS($F$2:$F1524,$C$2:$C1524,$C1525,$B$2:$B1524,$B1525,$A$2:$A1524,$A1525))&lt;0,0,IF(_xlfn.MAXIFS($F$2:$F1524,$C$2:$C1524,$C1525,$B$2:$B1524,$B1525,$A$2:$A1524,$A1525)=0,"",$E1525-_xlfn.MAXIFS($F$2:$F1524,$C$2:$C1524,$C1525,$B$2:$B1524,$B1525,$A$2:$A1524,$A1525)))&gt;0.25,"",IF(IF(_xlfn.MAXIFS($F$2:$F1524,$C$2:$C1524,$C1525,$B$2:$B1524,$B1525,$A$2:$A1524,$A1525)=0,"",$E1525-_xlfn.MAXIFS($F$2:$F1524,$C$2:$C1524,$C1525,$B$2:$B1524,$B1525,$A$2:$A1524,$A1525))&lt;0,0,IF(_xlfn.MAXIFS($F$2:$F1524,$C$2:$C1524,$C1525,$B$2:$B1524,$B1525,$A$2:$A1524,$A1525)=0,"",$E1525-_xlfn.MAXIFS($F$2:$F1524,$C$2:$C1524,$C1525,$B$2:$B1524,$B1525,$A$2:$A1524,$A1525))))</f>
        <v>8.2175925925925819E-4</v>
      </c>
      <c r="K1525" s="6">
        <f t="shared" si="70"/>
        <v>11</v>
      </c>
      <c r="L1525" s="6" t="str">
        <f t="shared" si="71"/>
        <v>LATE</v>
      </c>
      <c r="M1525" s="6" t="str">
        <f t="shared" si="69"/>
        <v>Y</v>
      </c>
    </row>
    <row r="1526" spans="1:13" x14ac:dyDescent="0.25">
      <c r="A1526" t="s">
        <v>47</v>
      </c>
      <c r="B1526" s="92">
        <v>46142</v>
      </c>
      <c r="C1526" t="s">
        <v>120</v>
      </c>
      <c r="D1526">
        <v>14432</v>
      </c>
      <c r="E1526" s="76">
        <v>0.50008101851851849</v>
      </c>
      <c r="F1526" s="76">
        <v>0.50094907407407407</v>
      </c>
      <c r="G1526" s="2">
        <v>5.2083333333333336E-2</v>
      </c>
      <c r="H1526" s="77">
        <v>6.3078703703703708E-3</v>
      </c>
      <c r="J1526" s="79">
        <f>IF(IF(IF(_xlfn.MAXIFS($F$2:$F1525,$C$2:$C1525,$C1526,$B$2:$B1525,$B1526,$A$2:$A1525,$A1526)=0,"",$E1526-_xlfn.MAXIFS($F$2:$F1525,$C$2:$C1525,$C1526,$B$2:$B1525,$B1526,$A$2:$A1525,$A1526))&lt;0,0,IF(_xlfn.MAXIFS($F$2:$F1525,$C$2:$C1525,$C1526,$B$2:$B1525,$B1526,$A$2:$A1525,$A1526)=0,"",$E1526-_xlfn.MAXIFS($F$2:$F1525,$C$2:$C1525,$C1526,$B$2:$B1525,$B1526,$A$2:$A1525,$A1526)))&gt;0.25,"",IF(IF(_xlfn.MAXIFS($F$2:$F1525,$C$2:$C1525,$C1526,$B$2:$B1525,$B1526,$A$2:$A1525,$A1526)=0,"",$E1526-_xlfn.MAXIFS($F$2:$F1525,$C$2:$C1525,$C1526,$B$2:$B1525,$B1526,$A$2:$A1525,$A1526))&lt;0,0,IF(_xlfn.MAXIFS($F$2:$F1525,$C$2:$C1525,$C1526,$B$2:$B1525,$B1526,$A$2:$A1525,$A1526)=0,"",$E1526-_xlfn.MAXIFS($F$2:$F1525,$C$2:$C1525,$C1526,$B$2:$B1525,$B1526,$A$2:$A1525,$A1526))))</f>
        <v>6.3078703703703387E-3</v>
      </c>
      <c r="K1526" s="6">
        <f t="shared" si="70"/>
        <v>12</v>
      </c>
      <c r="L1526" s="6" t="str">
        <f t="shared" si="71"/>
        <v>EARLY</v>
      </c>
      <c r="M1526" s="6" t="str">
        <f t="shared" si="69"/>
        <v>Y</v>
      </c>
    </row>
    <row r="1527" spans="1:13" x14ac:dyDescent="0.25">
      <c r="A1527" t="s">
        <v>47</v>
      </c>
      <c r="B1527" s="92">
        <v>46142</v>
      </c>
      <c r="C1527" t="s">
        <v>120</v>
      </c>
      <c r="D1527">
        <v>18232</v>
      </c>
      <c r="E1527" s="76">
        <v>0.50603009259259257</v>
      </c>
      <c r="F1527" s="76">
        <v>0.50660879629629629</v>
      </c>
      <c r="G1527" s="2">
        <v>3.4722222222222224E-2</v>
      </c>
      <c r="H1527" s="77">
        <v>5.0810185185185186E-3</v>
      </c>
      <c r="J1527" s="79">
        <f>IF(IF(IF(_xlfn.MAXIFS($F$2:$F1526,$C$2:$C1526,$C1527,$B$2:$B1526,$B1527,$A$2:$A1526,$A1527)=0,"",$E1527-_xlfn.MAXIFS($F$2:$F1526,$C$2:$C1526,$C1527,$B$2:$B1526,$B1527,$A$2:$A1526,$A1527))&lt;0,0,IF(_xlfn.MAXIFS($F$2:$F1526,$C$2:$C1526,$C1527,$B$2:$B1526,$B1527,$A$2:$A1526,$A1527)=0,"",$E1527-_xlfn.MAXIFS($F$2:$F1526,$C$2:$C1526,$C1527,$B$2:$B1526,$B1527,$A$2:$A1526,$A1527)))&gt;0.25,"",IF(IF(_xlfn.MAXIFS($F$2:$F1526,$C$2:$C1526,$C1527,$B$2:$B1526,$B1527,$A$2:$A1526,$A1527)=0,"",$E1527-_xlfn.MAXIFS($F$2:$F1526,$C$2:$C1526,$C1527,$B$2:$B1526,$B1527,$A$2:$A1526,$A1527))&lt;0,0,IF(_xlfn.MAXIFS($F$2:$F1526,$C$2:$C1526,$C1527,$B$2:$B1526,$B1527,$A$2:$A1526,$A1527)=0,"",$E1527-_xlfn.MAXIFS($F$2:$F1526,$C$2:$C1526,$C1527,$B$2:$B1526,$B1527,$A$2:$A1526,$A1527))))</f>
        <v>5.0810185185184986E-3</v>
      </c>
      <c r="K1527" s="6">
        <f t="shared" si="70"/>
        <v>12</v>
      </c>
      <c r="L1527" s="6" t="str">
        <f t="shared" si="71"/>
        <v>EARLY</v>
      </c>
      <c r="M1527" s="6" t="str">
        <f t="shared" si="69"/>
        <v>Y</v>
      </c>
    </row>
    <row r="1528" spans="1:13" x14ac:dyDescent="0.25">
      <c r="A1528" t="s">
        <v>47</v>
      </c>
      <c r="B1528" s="92">
        <v>46142</v>
      </c>
      <c r="C1528" t="s">
        <v>121</v>
      </c>
      <c r="D1528">
        <v>14432</v>
      </c>
      <c r="E1528" s="76">
        <v>0.50685185185185189</v>
      </c>
      <c r="F1528" s="76">
        <v>0.51043981481481482</v>
      </c>
      <c r="G1528" s="2">
        <v>0.21527777777777779</v>
      </c>
      <c r="H1528" s="77">
        <v>4.8611111111111112E-3</v>
      </c>
      <c r="J1528" s="79">
        <f>IF(IF(IF(_xlfn.MAXIFS($F$2:$F1527,$C$2:$C1527,$C1528,$B$2:$B1527,$B1528,$A$2:$A1527,$A1528)=0,"",$E1528-_xlfn.MAXIFS($F$2:$F1527,$C$2:$C1527,$C1528,$B$2:$B1527,$B1528,$A$2:$A1527,$A1528))&lt;0,0,IF(_xlfn.MAXIFS($F$2:$F1527,$C$2:$C1527,$C1528,$B$2:$B1527,$B1528,$A$2:$A1527,$A1528)=0,"",$E1528-_xlfn.MAXIFS($F$2:$F1527,$C$2:$C1527,$C1528,$B$2:$B1527,$B1528,$A$2:$A1527,$A1528)))&gt;0.25,"",IF(IF(_xlfn.MAXIFS($F$2:$F1527,$C$2:$C1527,$C1528,$B$2:$B1527,$B1528,$A$2:$A1527,$A1528)=0,"",$E1528-_xlfn.MAXIFS($F$2:$F1527,$C$2:$C1527,$C1528,$B$2:$B1527,$B1528,$A$2:$A1527,$A1528))&lt;0,0,IF(_xlfn.MAXIFS($F$2:$F1527,$C$2:$C1527,$C1528,$B$2:$B1527,$B1528,$A$2:$A1527,$A1528)=0,"",$E1528-_xlfn.MAXIFS($F$2:$F1527,$C$2:$C1527,$C1528,$B$2:$B1527,$B1528,$A$2:$A1527,$A1528))))</f>
        <v>4.8611111111110938E-3</v>
      </c>
      <c r="K1528" s="6">
        <f t="shared" si="70"/>
        <v>12</v>
      </c>
      <c r="L1528" s="6" t="str">
        <f t="shared" si="71"/>
        <v>EARLY</v>
      </c>
      <c r="M1528" s="6" t="str">
        <f t="shared" si="69"/>
        <v>Y</v>
      </c>
    </row>
    <row r="1529" spans="1:13" x14ac:dyDescent="0.25">
      <c r="A1529" t="s">
        <v>47</v>
      </c>
      <c r="B1529" s="92">
        <v>46142</v>
      </c>
      <c r="C1529" t="s">
        <v>120</v>
      </c>
      <c r="D1529">
        <v>17232</v>
      </c>
      <c r="E1529" s="76">
        <v>0.50858796296296294</v>
      </c>
      <c r="F1529" s="76">
        <v>0.50951388888888893</v>
      </c>
      <c r="G1529" s="2">
        <v>5.5555555555555552E-2</v>
      </c>
      <c r="H1529" s="77">
        <v>1.9791666666666668E-3</v>
      </c>
      <c r="J1529" s="79">
        <f>IF(IF(IF(_xlfn.MAXIFS($F$2:$F1528,$C$2:$C1528,$C1529,$B$2:$B1528,$B1529,$A$2:$A1528,$A1529)=0,"",$E1529-_xlfn.MAXIFS($F$2:$F1528,$C$2:$C1528,$C1529,$B$2:$B1528,$B1529,$A$2:$A1528,$A1529))&lt;0,0,IF(_xlfn.MAXIFS($F$2:$F1528,$C$2:$C1528,$C1529,$B$2:$B1528,$B1529,$A$2:$A1528,$A1529)=0,"",$E1529-_xlfn.MAXIFS($F$2:$F1528,$C$2:$C1528,$C1529,$B$2:$B1528,$B1529,$A$2:$A1528,$A1529)))&gt;0.25,"",IF(IF(_xlfn.MAXIFS($F$2:$F1528,$C$2:$C1528,$C1529,$B$2:$B1528,$B1529,$A$2:$A1528,$A1529)=0,"",$E1529-_xlfn.MAXIFS($F$2:$F1528,$C$2:$C1528,$C1529,$B$2:$B1528,$B1529,$A$2:$A1528,$A1529))&lt;0,0,IF(_xlfn.MAXIFS($F$2:$F1528,$C$2:$C1528,$C1529,$B$2:$B1528,$B1529,$A$2:$A1528,$A1529)=0,"",$E1529-_xlfn.MAXIFS($F$2:$F1528,$C$2:$C1528,$C1529,$B$2:$B1528,$B1529,$A$2:$A1528,$A1529))))</f>
        <v>1.979166666666643E-3</v>
      </c>
      <c r="K1529" s="6">
        <f t="shared" si="70"/>
        <v>12</v>
      </c>
      <c r="L1529" s="6" t="str">
        <f t="shared" si="71"/>
        <v>EARLY</v>
      </c>
      <c r="M1529" s="6" t="str">
        <f t="shared" si="69"/>
        <v>Y</v>
      </c>
    </row>
    <row r="1530" spans="1:13" x14ac:dyDescent="0.25">
      <c r="A1530" t="s">
        <v>47</v>
      </c>
      <c r="B1530" s="92">
        <v>46142</v>
      </c>
      <c r="C1530" t="s">
        <v>121</v>
      </c>
      <c r="D1530">
        <v>18232</v>
      </c>
      <c r="E1530" s="76">
        <v>0.51395833333333329</v>
      </c>
      <c r="F1530" s="76">
        <v>0.5159259259259259</v>
      </c>
      <c r="G1530" s="2">
        <v>0.11805555555555555</v>
      </c>
      <c r="H1530" s="77">
        <v>3.5185185185185185E-3</v>
      </c>
      <c r="J1530" s="79">
        <f>IF(IF(IF(_xlfn.MAXIFS($F$2:$F1529,$C$2:$C1529,$C1530,$B$2:$B1529,$B1530,$A$2:$A1529,$A1530)=0,"",$E1530-_xlfn.MAXIFS($F$2:$F1529,$C$2:$C1529,$C1530,$B$2:$B1529,$B1530,$A$2:$A1529,$A1530))&lt;0,0,IF(_xlfn.MAXIFS($F$2:$F1529,$C$2:$C1529,$C1530,$B$2:$B1529,$B1530,$A$2:$A1529,$A1530)=0,"",$E1530-_xlfn.MAXIFS($F$2:$F1529,$C$2:$C1529,$C1530,$B$2:$B1529,$B1530,$A$2:$A1529,$A1530)))&gt;0.25,"",IF(IF(_xlfn.MAXIFS($F$2:$F1529,$C$2:$C1529,$C1530,$B$2:$B1529,$B1530,$A$2:$A1529,$A1530)=0,"",$E1530-_xlfn.MAXIFS($F$2:$F1529,$C$2:$C1529,$C1530,$B$2:$B1529,$B1530,$A$2:$A1529,$A1530))&lt;0,0,IF(_xlfn.MAXIFS($F$2:$F1529,$C$2:$C1529,$C1530,$B$2:$B1529,$B1530,$A$2:$A1529,$A1530)=0,"",$E1530-_xlfn.MAXIFS($F$2:$F1529,$C$2:$C1529,$C1530,$B$2:$B1529,$B1530,$A$2:$A1529,$A1530))))</f>
        <v>3.5185185185184764E-3</v>
      </c>
      <c r="K1530" s="6">
        <f t="shared" si="70"/>
        <v>12</v>
      </c>
      <c r="L1530" s="6" t="str">
        <f t="shared" si="71"/>
        <v>EARLY</v>
      </c>
      <c r="M1530" s="6" t="str">
        <f t="shared" si="69"/>
        <v>Y</v>
      </c>
    </row>
    <row r="1531" spans="1:13" x14ac:dyDescent="0.25">
      <c r="A1531" t="s">
        <v>47</v>
      </c>
      <c r="B1531" s="92">
        <v>46142</v>
      </c>
      <c r="C1531" t="s">
        <v>121</v>
      </c>
      <c r="D1531">
        <v>17232</v>
      </c>
      <c r="E1531" s="76">
        <v>0.51547453703703705</v>
      </c>
      <c r="F1531" s="76">
        <v>0.51871527777777782</v>
      </c>
      <c r="G1531" s="2">
        <v>0.19444444444444445</v>
      </c>
      <c r="H1531" s="77">
        <v>0</v>
      </c>
      <c r="J1531" s="79">
        <f>IF(IF(IF(_xlfn.MAXIFS($F$2:$F1530,$C$2:$C1530,$C1531,$B$2:$B1530,$B1531,$A$2:$A1530,$A1531)=0,"",$E1531-_xlfn.MAXIFS($F$2:$F1530,$C$2:$C1530,$C1531,$B$2:$B1530,$B1531,$A$2:$A1530,$A1531))&lt;0,0,IF(_xlfn.MAXIFS($F$2:$F1530,$C$2:$C1530,$C1531,$B$2:$B1530,$B1531,$A$2:$A1530,$A1531)=0,"",$E1531-_xlfn.MAXIFS($F$2:$F1530,$C$2:$C1530,$C1531,$B$2:$B1530,$B1531,$A$2:$A1530,$A1531)))&gt;0.25,"",IF(IF(_xlfn.MAXIFS($F$2:$F1530,$C$2:$C1530,$C1531,$B$2:$B1530,$B1531,$A$2:$A1530,$A1531)=0,"",$E1531-_xlfn.MAXIFS($F$2:$F1530,$C$2:$C1530,$C1531,$B$2:$B1530,$B1531,$A$2:$A1530,$A1531))&lt;0,0,IF(_xlfn.MAXIFS($F$2:$F1530,$C$2:$C1530,$C1531,$B$2:$B1530,$B1531,$A$2:$A1530,$A1531)=0,"",$E1531-_xlfn.MAXIFS($F$2:$F1530,$C$2:$C1530,$C1531,$B$2:$B1530,$B1531,$A$2:$A1530,$A1531))))</f>
        <v>0</v>
      </c>
      <c r="K1531" s="6">
        <f t="shared" si="70"/>
        <v>12</v>
      </c>
      <c r="L1531" s="6" t="str">
        <f t="shared" si="71"/>
        <v>EARLY</v>
      </c>
      <c r="M1531" s="6" t="str">
        <f t="shared" si="69"/>
        <v>Y</v>
      </c>
    </row>
    <row r="1532" spans="1:13" x14ac:dyDescent="0.25">
      <c r="A1532" t="s">
        <v>47</v>
      </c>
      <c r="B1532" s="92">
        <v>46142</v>
      </c>
      <c r="C1532" t="s">
        <v>120</v>
      </c>
      <c r="D1532">
        <v>14432</v>
      </c>
      <c r="E1532" s="76">
        <v>0.51692129629629635</v>
      </c>
      <c r="F1532" s="76">
        <v>0.51778935185185182</v>
      </c>
      <c r="G1532" s="2">
        <v>5.2083333333333336E-2</v>
      </c>
      <c r="H1532" s="77">
        <v>7.4074074074074077E-3</v>
      </c>
      <c r="J1532" s="79">
        <f>IF(IF(IF(_xlfn.MAXIFS($F$2:$F1531,$C$2:$C1531,$C1532,$B$2:$B1531,$B1532,$A$2:$A1531,$A1532)=0,"",$E1532-_xlfn.MAXIFS($F$2:$F1531,$C$2:$C1531,$C1532,$B$2:$B1531,$B1532,$A$2:$A1531,$A1532))&lt;0,0,IF(_xlfn.MAXIFS($F$2:$F1531,$C$2:$C1531,$C1532,$B$2:$B1531,$B1532,$A$2:$A1531,$A1532)=0,"",$E1532-_xlfn.MAXIFS($F$2:$F1531,$C$2:$C1531,$C1532,$B$2:$B1531,$B1532,$A$2:$A1531,$A1532)))&gt;0.25,"",IF(IF(_xlfn.MAXIFS($F$2:$F1531,$C$2:$C1531,$C1532,$B$2:$B1531,$B1532,$A$2:$A1531,$A1532)=0,"",$E1532-_xlfn.MAXIFS($F$2:$F1531,$C$2:$C1531,$C1532,$B$2:$B1531,$B1532,$A$2:$A1531,$A1532))&lt;0,0,IF(_xlfn.MAXIFS($F$2:$F1531,$C$2:$C1531,$C1532,$B$2:$B1531,$B1532,$A$2:$A1531,$A1532)=0,"",$E1532-_xlfn.MAXIFS($F$2:$F1531,$C$2:$C1531,$C1532,$B$2:$B1531,$B1532,$A$2:$A1531,$A1532))))</f>
        <v>7.4074074074074181E-3</v>
      </c>
      <c r="K1532" s="6">
        <f t="shared" si="70"/>
        <v>12</v>
      </c>
      <c r="L1532" s="6" t="str">
        <f t="shared" si="71"/>
        <v>EARLY</v>
      </c>
      <c r="M1532" s="6" t="str">
        <f t="shared" si="69"/>
        <v>Y</v>
      </c>
    </row>
    <row r="1533" spans="1:13" x14ac:dyDescent="0.25">
      <c r="A1533" t="s">
        <v>47</v>
      </c>
      <c r="B1533" s="92">
        <v>46142</v>
      </c>
      <c r="C1533" t="s">
        <v>120</v>
      </c>
      <c r="D1533">
        <v>18232</v>
      </c>
      <c r="E1533" s="76">
        <v>0.52171296296296299</v>
      </c>
      <c r="F1533" s="76">
        <v>0.52281250000000001</v>
      </c>
      <c r="G1533" s="2">
        <v>6.5972222222222224E-2</v>
      </c>
      <c r="H1533" s="77">
        <v>3.9236111111111112E-3</v>
      </c>
      <c r="J1533" s="79">
        <f>IF(IF(IF(_xlfn.MAXIFS($F$2:$F1532,$C$2:$C1532,$C1533,$B$2:$B1532,$B1533,$A$2:$A1532,$A1533)=0,"",$E1533-_xlfn.MAXIFS($F$2:$F1532,$C$2:$C1532,$C1533,$B$2:$B1532,$B1533,$A$2:$A1532,$A1533))&lt;0,0,IF(_xlfn.MAXIFS($F$2:$F1532,$C$2:$C1532,$C1533,$B$2:$B1532,$B1533,$A$2:$A1532,$A1533)=0,"",$E1533-_xlfn.MAXIFS($F$2:$F1532,$C$2:$C1532,$C1533,$B$2:$B1532,$B1533,$A$2:$A1532,$A1533)))&gt;0.25,"",IF(IF(_xlfn.MAXIFS($F$2:$F1532,$C$2:$C1532,$C1533,$B$2:$B1532,$B1533,$A$2:$A1532,$A1533)=0,"",$E1533-_xlfn.MAXIFS($F$2:$F1532,$C$2:$C1532,$C1533,$B$2:$B1532,$B1533,$A$2:$A1532,$A1533))&lt;0,0,IF(_xlfn.MAXIFS($F$2:$F1532,$C$2:$C1532,$C1533,$B$2:$B1532,$B1533,$A$2:$A1532,$A1533)=0,"",$E1533-_xlfn.MAXIFS($F$2:$F1532,$C$2:$C1532,$C1533,$B$2:$B1532,$B1533,$A$2:$A1532,$A1533))))</f>
        <v>3.9236111111111693E-3</v>
      </c>
      <c r="K1533" s="6">
        <f t="shared" si="70"/>
        <v>12</v>
      </c>
      <c r="L1533" s="6" t="str">
        <f t="shared" si="71"/>
        <v>LATE</v>
      </c>
      <c r="M1533" s="6" t="str">
        <f t="shared" si="69"/>
        <v>Y</v>
      </c>
    </row>
    <row r="1534" spans="1:13" x14ac:dyDescent="0.25">
      <c r="A1534" t="s">
        <v>47</v>
      </c>
      <c r="B1534" s="92">
        <v>46142</v>
      </c>
      <c r="C1534" t="s">
        <v>121</v>
      </c>
      <c r="D1534">
        <v>14432</v>
      </c>
      <c r="E1534" s="76">
        <v>0.52300925925925923</v>
      </c>
      <c r="F1534" s="76">
        <v>0.52521990740740743</v>
      </c>
      <c r="G1534" s="2">
        <v>0.13263888888888889</v>
      </c>
      <c r="H1534" s="77">
        <v>4.2939814814814811E-3</v>
      </c>
      <c r="J1534" s="79">
        <f>IF(IF(IF(_xlfn.MAXIFS($F$2:$F1533,$C$2:$C1533,$C1534,$B$2:$B1533,$B1534,$A$2:$A1533,$A1534)=0,"",$E1534-_xlfn.MAXIFS($F$2:$F1533,$C$2:$C1533,$C1534,$B$2:$B1533,$B1534,$A$2:$A1533,$A1534))&lt;0,0,IF(_xlfn.MAXIFS($F$2:$F1533,$C$2:$C1533,$C1534,$B$2:$B1533,$B1534,$A$2:$A1533,$A1534)=0,"",$E1534-_xlfn.MAXIFS($F$2:$F1533,$C$2:$C1533,$C1534,$B$2:$B1533,$B1534,$A$2:$A1533,$A1534)))&gt;0.25,"",IF(IF(_xlfn.MAXIFS($F$2:$F1533,$C$2:$C1533,$C1534,$B$2:$B1533,$B1534,$A$2:$A1533,$A1534)=0,"",$E1534-_xlfn.MAXIFS($F$2:$F1533,$C$2:$C1533,$C1534,$B$2:$B1533,$B1534,$A$2:$A1533,$A1534))&lt;0,0,IF(_xlfn.MAXIFS($F$2:$F1533,$C$2:$C1533,$C1534,$B$2:$B1533,$B1534,$A$2:$A1533,$A1534)=0,"",$E1534-_xlfn.MAXIFS($F$2:$F1533,$C$2:$C1533,$C1534,$B$2:$B1533,$B1534,$A$2:$A1533,$A1534))))</f>
        <v>4.2939814814814126E-3</v>
      </c>
      <c r="K1534" s="6">
        <f t="shared" si="70"/>
        <v>12</v>
      </c>
      <c r="L1534" s="6" t="str">
        <f t="shared" si="71"/>
        <v>LATE</v>
      </c>
      <c r="M1534" s="6" t="str">
        <f t="shared" si="69"/>
        <v>Y</v>
      </c>
    </row>
    <row r="1535" spans="1:13" x14ac:dyDescent="0.25">
      <c r="A1535" t="s">
        <v>47</v>
      </c>
      <c r="B1535" s="92">
        <v>46142</v>
      </c>
      <c r="C1535" t="s">
        <v>120</v>
      </c>
      <c r="D1535">
        <v>17232</v>
      </c>
      <c r="E1535" s="76">
        <v>0.52375000000000005</v>
      </c>
      <c r="F1535" s="76">
        <v>0.52484953703703707</v>
      </c>
      <c r="G1535" s="2">
        <v>6.5972222222222224E-2</v>
      </c>
      <c r="H1535" s="77">
        <v>9.3749999999999997E-4</v>
      </c>
      <c r="J1535" s="79">
        <f>IF(IF(IF(_xlfn.MAXIFS($F$2:$F1534,$C$2:$C1534,$C1535,$B$2:$B1534,$B1535,$A$2:$A1534,$A1535)=0,"",$E1535-_xlfn.MAXIFS($F$2:$F1534,$C$2:$C1534,$C1535,$B$2:$B1534,$B1535,$A$2:$A1534,$A1535))&lt;0,0,IF(_xlfn.MAXIFS($F$2:$F1534,$C$2:$C1534,$C1535,$B$2:$B1534,$B1535,$A$2:$A1534,$A1535)=0,"",$E1535-_xlfn.MAXIFS($F$2:$F1534,$C$2:$C1534,$C1535,$B$2:$B1534,$B1535,$A$2:$A1534,$A1535)))&gt;0.25,"",IF(IF(_xlfn.MAXIFS($F$2:$F1534,$C$2:$C1534,$C1535,$B$2:$B1534,$B1535,$A$2:$A1534,$A1535)=0,"",$E1535-_xlfn.MAXIFS($F$2:$F1534,$C$2:$C1534,$C1535,$B$2:$B1534,$B1535,$A$2:$A1534,$A1535))&lt;0,0,IF(_xlfn.MAXIFS($F$2:$F1534,$C$2:$C1534,$C1535,$B$2:$B1534,$B1535,$A$2:$A1534,$A1535)=0,"",$E1535-_xlfn.MAXIFS($F$2:$F1534,$C$2:$C1534,$C1535,$B$2:$B1534,$B1535,$A$2:$A1534,$A1535))))</f>
        <v>9.3750000000003553E-4</v>
      </c>
      <c r="K1535" s="6">
        <f t="shared" si="70"/>
        <v>12</v>
      </c>
      <c r="L1535" s="6" t="str">
        <f t="shared" si="71"/>
        <v>LATE</v>
      </c>
      <c r="M1535" s="6" t="str">
        <f t="shared" si="69"/>
        <v>Y</v>
      </c>
    </row>
    <row r="1536" spans="1:13" x14ac:dyDescent="0.25">
      <c r="A1536" t="s">
        <v>47</v>
      </c>
      <c r="B1536" s="92">
        <v>46142</v>
      </c>
      <c r="C1536" t="s">
        <v>121</v>
      </c>
      <c r="D1536">
        <v>18232</v>
      </c>
      <c r="E1536" s="76">
        <v>0.52865740740740741</v>
      </c>
      <c r="F1536" s="76">
        <v>0.53687499999999999</v>
      </c>
      <c r="G1536" s="2">
        <v>0.49305555555555558</v>
      </c>
      <c r="H1536" s="77">
        <v>3.4375E-3</v>
      </c>
      <c r="J1536" s="79">
        <f>IF(IF(IF(_xlfn.MAXIFS($F$2:$F1535,$C$2:$C1535,$C1536,$B$2:$B1535,$B1536,$A$2:$A1535,$A1536)=0,"",$E1536-_xlfn.MAXIFS($F$2:$F1535,$C$2:$C1535,$C1536,$B$2:$B1535,$B1536,$A$2:$A1535,$A1536))&lt;0,0,IF(_xlfn.MAXIFS($F$2:$F1535,$C$2:$C1535,$C1536,$B$2:$B1535,$B1536,$A$2:$A1535,$A1536)=0,"",$E1536-_xlfn.MAXIFS($F$2:$F1535,$C$2:$C1535,$C1536,$B$2:$B1535,$B1536,$A$2:$A1535,$A1536)))&gt;0.25,"",IF(IF(_xlfn.MAXIFS($F$2:$F1535,$C$2:$C1535,$C1536,$B$2:$B1535,$B1536,$A$2:$A1535,$A1536)=0,"",$E1536-_xlfn.MAXIFS($F$2:$F1535,$C$2:$C1535,$C1536,$B$2:$B1535,$B1536,$A$2:$A1535,$A1536))&lt;0,0,IF(_xlfn.MAXIFS($F$2:$F1535,$C$2:$C1535,$C1536,$B$2:$B1535,$B1536,$A$2:$A1535,$A1536)=0,"",$E1536-_xlfn.MAXIFS($F$2:$F1535,$C$2:$C1535,$C1536,$B$2:$B1535,$B1536,$A$2:$A1535,$A1536))))</f>
        <v>3.4374999999999822E-3</v>
      </c>
      <c r="K1536" s="6">
        <f t="shared" si="70"/>
        <v>12</v>
      </c>
      <c r="L1536" s="6" t="str">
        <f t="shared" si="71"/>
        <v>LATE</v>
      </c>
      <c r="M1536" s="6" t="str">
        <f t="shared" si="69"/>
        <v>Y</v>
      </c>
    </row>
    <row r="1537" spans="1:13" x14ac:dyDescent="0.25">
      <c r="A1537" t="s">
        <v>47</v>
      </c>
      <c r="B1537" s="92">
        <v>46142</v>
      </c>
      <c r="C1537" t="s">
        <v>121</v>
      </c>
      <c r="D1537">
        <v>17232</v>
      </c>
      <c r="E1537" s="76">
        <v>0.52959490740740744</v>
      </c>
      <c r="F1537" s="76">
        <v>0.53225694444444449</v>
      </c>
      <c r="G1537" s="2">
        <v>0.15972222222222221</v>
      </c>
      <c r="H1537" s="77">
        <v>0</v>
      </c>
      <c r="J1537" s="79">
        <f>IF(IF(IF(_xlfn.MAXIFS($F$2:$F1536,$C$2:$C1536,$C1537,$B$2:$B1536,$B1537,$A$2:$A1536,$A1537)=0,"",$E1537-_xlfn.MAXIFS($F$2:$F1536,$C$2:$C1536,$C1537,$B$2:$B1536,$B1537,$A$2:$A1536,$A1537))&lt;0,0,IF(_xlfn.MAXIFS($F$2:$F1536,$C$2:$C1536,$C1537,$B$2:$B1536,$B1537,$A$2:$A1536,$A1537)=0,"",$E1537-_xlfn.MAXIFS($F$2:$F1536,$C$2:$C1536,$C1537,$B$2:$B1536,$B1537,$A$2:$A1536,$A1537)))&gt;0.25,"",IF(IF(_xlfn.MAXIFS($F$2:$F1536,$C$2:$C1536,$C1537,$B$2:$B1536,$B1537,$A$2:$A1536,$A1537)=0,"",$E1537-_xlfn.MAXIFS($F$2:$F1536,$C$2:$C1536,$C1537,$B$2:$B1536,$B1537,$A$2:$A1536,$A1537))&lt;0,0,IF(_xlfn.MAXIFS($F$2:$F1536,$C$2:$C1536,$C1537,$B$2:$B1536,$B1537,$A$2:$A1536,$A1537)=0,"",$E1537-_xlfn.MAXIFS($F$2:$F1536,$C$2:$C1536,$C1537,$B$2:$B1536,$B1537,$A$2:$A1536,$A1537))))</f>
        <v>0</v>
      </c>
      <c r="K1537" s="6">
        <f t="shared" si="70"/>
        <v>12</v>
      </c>
      <c r="L1537" s="6" t="str">
        <f t="shared" si="71"/>
        <v>LATE</v>
      </c>
      <c r="M1537" s="6" t="str">
        <f t="shared" si="69"/>
        <v>Y</v>
      </c>
    </row>
    <row r="1538" spans="1:13" x14ac:dyDescent="0.25">
      <c r="A1538" t="s">
        <v>47</v>
      </c>
      <c r="B1538" s="92">
        <v>46142</v>
      </c>
      <c r="C1538" t="s">
        <v>120</v>
      </c>
      <c r="D1538">
        <v>14432</v>
      </c>
      <c r="E1538" s="76">
        <v>0.5300231481481481</v>
      </c>
      <c r="F1538" s="76">
        <v>0.53067129629629628</v>
      </c>
      <c r="G1538" s="2">
        <v>3.888888888888889E-2</v>
      </c>
      <c r="H1538" s="77">
        <v>5.1736111111111115E-3</v>
      </c>
      <c r="J1538" s="79">
        <f>IF(IF(IF(_xlfn.MAXIFS($F$2:$F1537,$C$2:$C1537,$C1538,$B$2:$B1537,$B1538,$A$2:$A1537,$A1538)=0,"",$E1538-_xlfn.MAXIFS($F$2:$F1537,$C$2:$C1537,$C1538,$B$2:$B1537,$B1538,$A$2:$A1537,$A1538))&lt;0,0,IF(_xlfn.MAXIFS($F$2:$F1537,$C$2:$C1537,$C1538,$B$2:$B1537,$B1538,$A$2:$A1537,$A1538)=0,"",$E1538-_xlfn.MAXIFS($F$2:$F1537,$C$2:$C1537,$C1538,$B$2:$B1537,$B1538,$A$2:$A1537,$A1538)))&gt;0.25,"",IF(IF(_xlfn.MAXIFS($F$2:$F1537,$C$2:$C1537,$C1538,$B$2:$B1537,$B1538,$A$2:$A1537,$A1538)=0,"",$E1538-_xlfn.MAXIFS($F$2:$F1537,$C$2:$C1537,$C1538,$B$2:$B1537,$B1538,$A$2:$A1537,$A1538))&lt;0,0,IF(_xlfn.MAXIFS($F$2:$F1537,$C$2:$C1537,$C1538,$B$2:$B1537,$B1538,$A$2:$A1537,$A1538)=0,"",$E1538-_xlfn.MAXIFS($F$2:$F1537,$C$2:$C1537,$C1538,$B$2:$B1537,$B1538,$A$2:$A1537,$A1538))))</f>
        <v>5.1736111111110317E-3</v>
      </c>
      <c r="K1538" s="6">
        <f t="shared" si="70"/>
        <v>12</v>
      </c>
      <c r="L1538" s="6" t="str">
        <f t="shared" si="71"/>
        <v>LATE</v>
      </c>
      <c r="M1538" s="6" t="str">
        <f t="shared" ref="M1538:M1601" si="72">IF($A1538="","",IF(AND($K1538&gt;=10,$K1538&lt;=13),"Y",IF(AND($K1538=14,$L1538="EARLY"),"Y","N")))</f>
        <v>Y</v>
      </c>
    </row>
    <row r="1539" spans="1:13" x14ac:dyDescent="0.25">
      <c r="A1539" t="s">
        <v>47</v>
      </c>
      <c r="B1539" s="92">
        <v>46142</v>
      </c>
      <c r="C1539" t="s">
        <v>121</v>
      </c>
      <c r="D1539">
        <v>14432</v>
      </c>
      <c r="E1539" s="76">
        <v>0.53674768518518523</v>
      </c>
      <c r="F1539" s="76">
        <v>0.5440625</v>
      </c>
      <c r="G1539" s="2">
        <v>0.43888888888888888</v>
      </c>
      <c r="H1539" s="77">
        <v>4.4907407407407405E-3</v>
      </c>
      <c r="J1539" s="79">
        <f>IF(IF(IF(_xlfn.MAXIFS($F$2:$F1538,$C$2:$C1538,$C1539,$B$2:$B1538,$B1539,$A$2:$A1538,$A1539)=0,"",$E1539-_xlfn.MAXIFS($F$2:$F1538,$C$2:$C1538,$C1539,$B$2:$B1538,$B1539,$A$2:$A1538,$A1539))&lt;0,0,IF(_xlfn.MAXIFS($F$2:$F1538,$C$2:$C1538,$C1539,$B$2:$B1538,$B1539,$A$2:$A1538,$A1539)=0,"",$E1539-_xlfn.MAXIFS($F$2:$F1538,$C$2:$C1538,$C1539,$B$2:$B1538,$B1539,$A$2:$A1538,$A1539)))&gt;0.25,"",IF(IF(_xlfn.MAXIFS($F$2:$F1538,$C$2:$C1538,$C1539,$B$2:$B1538,$B1539,$A$2:$A1538,$A1539)=0,"",$E1539-_xlfn.MAXIFS($F$2:$F1538,$C$2:$C1538,$C1539,$B$2:$B1538,$B1539,$A$2:$A1538,$A1539))&lt;0,0,IF(_xlfn.MAXIFS($F$2:$F1538,$C$2:$C1538,$C1539,$B$2:$B1538,$B1539,$A$2:$A1538,$A1539)=0,"",$E1539-_xlfn.MAXIFS($F$2:$F1538,$C$2:$C1538,$C1539,$B$2:$B1538,$B1539,$A$2:$A1538,$A1539))))</f>
        <v>0</v>
      </c>
      <c r="K1539" s="6">
        <f t="shared" ref="K1539:K1602" si="73">IF($J1539="","",IF(HOUR($E1539)&gt;19,19,IF(HOUR($E1539)&lt;5,5,HOUR($E1539))))</f>
        <v>12</v>
      </c>
      <c r="L1539" s="6" t="str">
        <f t="shared" ref="L1539:L1602" si="74">IF($J1539="","",IF(MINUTE($E1539)&lt;30,"EARLY","LATE"))</f>
        <v>LATE</v>
      </c>
      <c r="M1539" s="6" t="str">
        <f t="shared" si="72"/>
        <v>Y</v>
      </c>
    </row>
    <row r="1540" spans="1:13" x14ac:dyDescent="0.25">
      <c r="A1540" t="s">
        <v>47</v>
      </c>
      <c r="B1540" s="92">
        <v>46142</v>
      </c>
      <c r="C1540" t="s">
        <v>120</v>
      </c>
      <c r="D1540">
        <v>17232</v>
      </c>
      <c r="E1540" s="76">
        <v>0.53990740740740739</v>
      </c>
      <c r="F1540" s="76">
        <v>0.54089120370370369</v>
      </c>
      <c r="G1540" s="2">
        <v>5.9027777777777776E-2</v>
      </c>
      <c r="H1540" s="77">
        <v>9.2361111111111116E-3</v>
      </c>
      <c r="J1540" s="79">
        <f>IF(IF(IF(_xlfn.MAXIFS($F$2:$F1539,$C$2:$C1539,$C1540,$B$2:$B1539,$B1540,$A$2:$A1539,$A1540)=0,"",$E1540-_xlfn.MAXIFS($F$2:$F1539,$C$2:$C1539,$C1540,$B$2:$B1539,$B1540,$A$2:$A1539,$A1540))&lt;0,0,IF(_xlfn.MAXIFS($F$2:$F1539,$C$2:$C1539,$C1540,$B$2:$B1539,$B1540,$A$2:$A1539,$A1540)=0,"",$E1540-_xlfn.MAXIFS($F$2:$F1539,$C$2:$C1539,$C1540,$B$2:$B1539,$B1540,$A$2:$A1539,$A1540)))&gt;0.25,"",IF(IF(_xlfn.MAXIFS($F$2:$F1539,$C$2:$C1539,$C1540,$B$2:$B1539,$B1540,$A$2:$A1539,$A1540)=0,"",$E1540-_xlfn.MAXIFS($F$2:$F1539,$C$2:$C1539,$C1540,$B$2:$B1539,$B1540,$A$2:$A1539,$A1540))&lt;0,0,IF(_xlfn.MAXIFS($F$2:$F1539,$C$2:$C1539,$C1540,$B$2:$B1539,$B1540,$A$2:$A1539,$A1540)=0,"",$E1540-_xlfn.MAXIFS($F$2:$F1539,$C$2:$C1539,$C1540,$B$2:$B1539,$B1540,$A$2:$A1539,$A1540))))</f>
        <v>9.2361111111111116E-3</v>
      </c>
      <c r="K1540" s="6">
        <f t="shared" si="73"/>
        <v>12</v>
      </c>
      <c r="L1540" s="6" t="str">
        <f t="shared" si="74"/>
        <v>LATE</v>
      </c>
      <c r="M1540" s="6" t="str">
        <f t="shared" si="72"/>
        <v>Y</v>
      </c>
    </row>
    <row r="1541" spans="1:13" x14ac:dyDescent="0.25">
      <c r="A1541" t="s">
        <v>47</v>
      </c>
      <c r="B1541" s="92">
        <v>46142</v>
      </c>
      <c r="C1541" t="s">
        <v>120</v>
      </c>
      <c r="D1541">
        <v>18232</v>
      </c>
      <c r="E1541" s="76">
        <v>0.54296296296296298</v>
      </c>
      <c r="F1541" s="76">
        <v>0.5440625</v>
      </c>
      <c r="G1541" s="2">
        <v>6.5972222222222224E-2</v>
      </c>
      <c r="H1541" s="77">
        <v>2.0717592592592593E-3</v>
      </c>
      <c r="J1541" s="79">
        <f>IF(IF(IF(_xlfn.MAXIFS($F$2:$F1540,$C$2:$C1540,$C1541,$B$2:$B1540,$B1541,$A$2:$A1540,$A1541)=0,"",$E1541-_xlfn.MAXIFS($F$2:$F1540,$C$2:$C1540,$C1541,$B$2:$B1540,$B1541,$A$2:$A1540,$A1541))&lt;0,0,IF(_xlfn.MAXIFS($F$2:$F1540,$C$2:$C1540,$C1541,$B$2:$B1540,$B1541,$A$2:$A1540,$A1541)=0,"",$E1541-_xlfn.MAXIFS($F$2:$F1540,$C$2:$C1540,$C1541,$B$2:$B1540,$B1541,$A$2:$A1540,$A1541)))&gt;0.25,"",IF(IF(_xlfn.MAXIFS($F$2:$F1540,$C$2:$C1540,$C1541,$B$2:$B1540,$B1541,$A$2:$A1540,$A1541)=0,"",$E1541-_xlfn.MAXIFS($F$2:$F1540,$C$2:$C1540,$C1541,$B$2:$B1540,$B1541,$A$2:$A1540,$A1541))&lt;0,0,IF(_xlfn.MAXIFS($F$2:$F1540,$C$2:$C1540,$C1541,$B$2:$B1540,$B1541,$A$2:$A1540,$A1541)=0,"",$E1541-_xlfn.MAXIFS($F$2:$F1540,$C$2:$C1540,$C1541,$B$2:$B1540,$B1541,$A$2:$A1540,$A1541))))</f>
        <v>2.0717592592592871E-3</v>
      </c>
      <c r="K1541" s="6">
        <f t="shared" si="73"/>
        <v>13</v>
      </c>
      <c r="L1541" s="6" t="str">
        <f t="shared" si="74"/>
        <v>EARLY</v>
      </c>
      <c r="M1541" s="6" t="str">
        <f t="shared" si="72"/>
        <v>Y</v>
      </c>
    </row>
    <row r="1542" spans="1:13" x14ac:dyDescent="0.25">
      <c r="A1542" t="s">
        <v>47</v>
      </c>
      <c r="B1542" s="92">
        <v>46142</v>
      </c>
      <c r="C1542" t="s">
        <v>121</v>
      </c>
      <c r="D1542">
        <v>17232</v>
      </c>
      <c r="E1542" s="76">
        <v>0.54494212962962962</v>
      </c>
      <c r="F1542" s="76">
        <v>0.54783564814814811</v>
      </c>
      <c r="G1542" s="2">
        <v>0.1736111111111111</v>
      </c>
      <c r="H1542" s="77">
        <v>8.7962962962962962E-4</v>
      </c>
      <c r="J1542" s="79">
        <f>IF(IF(IF(_xlfn.MAXIFS($F$2:$F1541,$C$2:$C1541,$C1542,$B$2:$B1541,$B1542,$A$2:$A1541,$A1542)=0,"",$E1542-_xlfn.MAXIFS($F$2:$F1541,$C$2:$C1541,$C1542,$B$2:$B1541,$B1542,$A$2:$A1541,$A1542))&lt;0,0,IF(_xlfn.MAXIFS($F$2:$F1541,$C$2:$C1541,$C1542,$B$2:$B1541,$B1542,$A$2:$A1541,$A1542)=0,"",$E1542-_xlfn.MAXIFS($F$2:$F1541,$C$2:$C1541,$C1542,$B$2:$B1541,$B1542,$A$2:$A1541,$A1542)))&gt;0.25,"",IF(IF(_xlfn.MAXIFS($F$2:$F1541,$C$2:$C1541,$C1542,$B$2:$B1541,$B1542,$A$2:$A1541,$A1542)=0,"",$E1542-_xlfn.MAXIFS($F$2:$F1541,$C$2:$C1541,$C1542,$B$2:$B1541,$B1542,$A$2:$A1541,$A1542))&lt;0,0,IF(_xlfn.MAXIFS($F$2:$F1541,$C$2:$C1541,$C1542,$B$2:$B1541,$B1542,$A$2:$A1541,$A1542)=0,"",$E1542-_xlfn.MAXIFS($F$2:$F1541,$C$2:$C1541,$C1542,$B$2:$B1541,$B1542,$A$2:$A1541,$A1542))))</f>
        <v>8.796296296296191E-4</v>
      </c>
      <c r="K1542" s="6">
        <f t="shared" si="73"/>
        <v>13</v>
      </c>
      <c r="L1542" s="6" t="str">
        <f t="shared" si="74"/>
        <v>EARLY</v>
      </c>
      <c r="M1542" s="6" t="str">
        <f t="shared" si="72"/>
        <v>Y</v>
      </c>
    </row>
    <row r="1543" spans="1:13" x14ac:dyDescent="0.25">
      <c r="A1543" t="s">
        <v>47</v>
      </c>
      <c r="B1543" s="92">
        <v>46142</v>
      </c>
      <c r="C1543" t="s">
        <v>120</v>
      </c>
      <c r="D1543">
        <v>14432</v>
      </c>
      <c r="E1543" s="76">
        <v>0.55015046296296299</v>
      </c>
      <c r="F1543" s="76">
        <v>0.55078703703703702</v>
      </c>
      <c r="G1543" s="2">
        <v>3.8194444444444448E-2</v>
      </c>
      <c r="H1543" s="77">
        <v>6.0879629629629626E-3</v>
      </c>
      <c r="J1543" s="79">
        <f>IF(IF(IF(_xlfn.MAXIFS($F$2:$F1542,$C$2:$C1542,$C1543,$B$2:$B1542,$B1543,$A$2:$A1542,$A1543)=0,"",$E1543-_xlfn.MAXIFS($F$2:$F1542,$C$2:$C1542,$C1543,$B$2:$B1542,$B1543,$A$2:$A1542,$A1543))&lt;0,0,IF(_xlfn.MAXIFS($F$2:$F1542,$C$2:$C1542,$C1543,$B$2:$B1542,$B1543,$A$2:$A1542,$A1543)=0,"",$E1543-_xlfn.MAXIFS($F$2:$F1542,$C$2:$C1542,$C1543,$B$2:$B1542,$B1543,$A$2:$A1542,$A1543)))&gt;0.25,"",IF(IF(_xlfn.MAXIFS($F$2:$F1542,$C$2:$C1542,$C1543,$B$2:$B1542,$B1543,$A$2:$A1542,$A1543)=0,"",$E1543-_xlfn.MAXIFS($F$2:$F1542,$C$2:$C1542,$C1543,$B$2:$B1542,$B1543,$A$2:$A1542,$A1543))&lt;0,0,IF(_xlfn.MAXIFS($F$2:$F1542,$C$2:$C1542,$C1543,$B$2:$B1542,$B1543,$A$2:$A1542,$A1543)=0,"",$E1543-_xlfn.MAXIFS($F$2:$F1542,$C$2:$C1542,$C1543,$B$2:$B1542,$B1543,$A$2:$A1542,$A1543))))</f>
        <v>6.0879629629629894E-3</v>
      </c>
      <c r="K1543" s="6">
        <f t="shared" si="73"/>
        <v>13</v>
      </c>
      <c r="L1543" s="6" t="str">
        <f t="shared" si="74"/>
        <v>EARLY</v>
      </c>
      <c r="M1543" s="6" t="str">
        <f t="shared" si="72"/>
        <v>Y</v>
      </c>
    </row>
    <row r="1544" spans="1:13" x14ac:dyDescent="0.25">
      <c r="A1544" t="s">
        <v>47</v>
      </c>
      <c r="B1544" s="92">
        <v>46142</v>
      </c>
      <c r="C1544" t="s">
        <v>121</v>
      </c>
      <c r="D1544">
        <v>18232</v>
      </c>
      <c r="E1544" s="76">
        <v>0.55100694444444442</v>
      </c>
      <c r="F1544" s="76">
        <v>0.55314814814814817</v>
      </c>
      <c r="G1544" s="2">
        <v>0.12847222222222221</v>
      </c>
      <c r="H1544" s="77">
        <v>3.1712962962962962E-3</v>
      </c>
      <c r="J1544" s="79">
        <f>IF(IF(IF(_xlfn.MAXIFS($F$2:$F1543,$C$2:$C1543,$C1544,$B$2:$B1543,$B1544,$A$2:$A1543,$A1544)=0,"",$E1544-_xlfn.MAXIFS($F$2:$F1543,$C$2:$C1543,$C1544,$B$2:$B1543,$B1544,$A$2:$A1543,$A1544))&lt;0,0,IF(_xlfn.MAXIFS($F$2:$F1543,$C$2:$C1543,$C1544,$B$2:$B1543,$B1544,$A$2:$A1543,$A1544)=0,"",$E1544-_xlfn.MAXIFS($F$2:$F1543,$C$2:$C1543,$C1544,$B$2:$B1543,$B1544,$A$2:$A1543,$A1544)))&gt;0.25,"",IF(IF(_xlfn.MAXIFS($F$2:$F1543,$C$2:$C1543,$C1544,$B$2:$B1543,$B1544,$A$2:$A1543,$A1544)=0,"",$E1544-_xlfn.MAXIFS($F$2:$F1543,$C$2:$C1543,$C1544,$B$2:$B1543,$B1544,$A$2:$A1543,$A1544))&lt;0,0,IF(_xlfn.MAXIFS($F$2:$F1543,$C$2:$C1543,$C1544,$B$2:$B1543,$B1544,$A$2:$A1543,$A1544)=0,"",$E1544-_xlfn.MAXIFS($F$2:$F1543,$C$2:$C1543,$C1544,$B$2:$B1543,$B1544,$A$2:$A1543,$A1544))))</f>
        <v>3.1712962962963109E-3</v>
      </c>
      <c r="K1544" s="6">
        <f t="shared" si="73"/>
        <v>13</v>
      </c>
      <c r="L1544" s="6" t="str">
        <f t="shared" si="74"/>
        <v>EARLY</v>
      </c>
      <c r="M1544" s="6" t="str">
        <f t="shared" si="72"/>
        <v>Y</v>
      </c>
    </row>
    <row r="1545" spans="1:13" x14ac:dyDescent="0.25">
      <c r="A1545" t="s">
        <v>47</v>
      </c>
      <c r="B1545" s="92">
        <v>46142</v>
      </c>
      <c r="C1545" t="s">
        <v>120</v>
      </c>
      <c r="D1545">
        <v>17232</v>
      </c>
      <c r="E1545" s="76">
        <v>0.55281250000000004</v>
      </c>
      <c r="F1545" s="76">
        <v>0.55535879629629625</v>
      </c>
      <c r="G1545" s="2">
        <v>0.15277777777777779</v>
      </c>
      <c r="H1545" s="77">
        <v>2.0254629629629629E-3</v>
      </c>
      <c r="J1545" s="79">
        <f>IF(IF(IF(_xlfn.MAXIFS($F$2:$F1544,$C$2:$C1544,$C1545,$B$2:$B1544,$B1545,$A$2:$A1544,$A1545)=0,"",$E1545-_xlfn.MAXIFS($F$2:$F1544,$C$2:$C1544,$C1545,$B$2:$B1544,$B1545,$A$2:$A1544,$A1545))&lt;0,0,IF(_xlfn.MAXIFS($F$2:$F1544,$C$2:$C1544,$C1545,$B$2:$B1544,$B1545,$A$2:$A1544,$A1545)=0,"",$E1545-_xlfn.MAXIFS($F$2:$F1544,$C$2:$C1544,$C1545,$B$2:$B1544,$B1545,$A$2:$A1544,$A1545)))&gt;0.25,"",IF(IF(_xlfn.MAXIFS($F$2:$F1544,$C$2:$C1544,$C1545,$B$2:$B1544,$B1545,$A$2:$A1544,$A1545)=0,"",$E1545-_xlfn.MAXIFS($F$2:$F1544,$C$2:$C1544,$C1545,$B$2:$B1544,$B1545,$A$2:$A1544,$A1545))&lt;0,0,IF(_xlfn.MAXIFS($F$2:$F1544,$C$2:$C1544,$C1545,$B$2:$B1544,$B1545,$A$2:$A1544,$A1545)=0,"",$E1545-_xlfn.MAXIFS($F$2:$F1544,$C$2:$C1544,$C1545,$B$2:$B1544,$B1545,$A$2:$A1544,$A1545))))</f>
        <v>2.0254629629630205E-3</v>
      </c>
      <c r="K1545" s="6">
        <f t="shared" si="73"/>
        <v>13</v>
      </c>
      <c r="L1545" s="6" t="str">
        <f t="shared" si="74"/>
        <v>EARLY</v>
      </c>
      <c r="M1545" s="6" t="str">
        <f t="shared" si="72"/>
        <v>Y</v>
      </c>
    </row>
    <row r="1546" spans="1:13" x14ac:dyDescent="0.25">
      <c r="A1546" t="s">
        <v>47</v>
      </c>
      <c r="B1546" s="92">
        <v>46142</v>
      </c>
      <c r="C1546" t="s">
        <v>121</v>
      </c>
      <c r="D1546">
        <v>14432</v>
      </c>
      <c r="E1546" s="76">
        <v>0.55785879629629631</v>
      </c>
      <c r="F1546" s="76">
        <v>0.56017361111111108</v>
      </c>
      <c r="G1546" s="2">
        <v>0.1388888888888889</v>
      </c>
      <c r="H1546" s="77">
        <v>4.7106481481481478E-3</v>
      </c>
      <c r="J1546" s="79">
        <f>IF(IF(IF(_xlfn.MAXIFS($F$2:$F1545,$C$2:$C1545,$C1546,$B$2:$B1545,$B1546,$A$2:$A1545,$A1546)=0,"",$E1546-_xlfn.MAXIFS($F$2:$F1545,$C$2:$C1545,$C1546,$B$2:$B1545,$B1546,$A$2:$A1545,$A1546))&lt;0,0,IF(_xlfn.MAXIFS($F$2:$F1545,$C$2:$C1545,$C1546,$B$2:$B1545,$B1546,$A$2:$A1545,$A1546)=0,"",$E1546-_xlfn.MAXIFS($F$2:$F1545,$C$2:$C1545,$C1546,$B$2:$B1545,$B1546,$A$2:$A1545,$A1546)))&gt;0.25,"",IF(IF(_xlfn.MAXIFS($F$2:$F1545,$C$2:$C1545,$C1546,$B$2:$B1545,$B1546,$A$2:$A1545,$A1546)=0,"",$E1546-_xlfn.MAXIFS($F$2:$F1545,$C$2:$C1545,$C1546,$B$2:$B1545,$B1546,$A$2:$A1545,$A1546))&lt;0,0,IF(_xlfn.MAXIFS($F$2:$F1545,$C$2:$C1545,$C1546,$B$2:$B1545,$B1546,$A$2:$A1545,$A1546)=0,"",$E1546-_xlfn.MAXIFS($F$2:$F1545,$C$2:$C1545,$C1546,$B$2:$B1545,$B1546,$A$2:$A1545,$A1546))))</f>
        <v>4.7106481481481444E-3</v>
      </c>
      <c r="K1546" s="6">
        <f t="shared" si="73"/>
        <v>13</v>
      </c>
      <c r="L1546" s="6" t="str">
        <f t="shared" si="74"/>
        <v>EARLY</v>
      </c>
      <c r="M1546" s="6" t="str">
        <f t="shared" si="72"/>
        <v>Y</v>
      </c>
    </row>
    <row r="1547" spans="1:13" x14ac:dyDescent="0.25">
      <c r="A1547" t="s">
        <v>47</v>
      </c>
      <c r="B1547" s="92">
        <v>46142</v>
      </c>
      <c r="C1547" t="s">
        <v>120</v>
      </c>
      <c r="D1547">
        <v>18232</v>
      </c>
      <c r="E1547" s="76">
        <v>0.55893518518518515</v>
      </c>
      <c r="F1547" s="76">
        <v>0.55980324074074073</v>
      </c>
      <c r="G1547" s="2">
        <v>5.2083333333333336E-2</v>
      </c>
      <c r="H1547" s="77">
        <v>3.5763888888888889E-3</v>
      </c>
      <c r="J1547" s="79">
        <f>IF(IF(IF(_xlfn.MAXIFS($F$2:$F1546,$C$2:$C1546,$C1547,$B$2:$B1546,$B1547,$A$2:$A1546,$A1547)=0,"",$E1547-_xlfn.MAXIFS($F$2:$F1546,$C$2:$C1546,$C1547,$B$2:$B1546,$B1547,$A$2:$A1546,$A1547))&lt;0,0,IF(_xlfn.MAXIFS($F$2:$F1546,$C$2:$C1546,$C1547,$B$2:$B1546,$B1547,$A$2:$A1546,$A1547)=0,"",$E1547-_xlfn.MAXIFS($F$2:$F1546,$C$2:$C1546,$C1547,$B$2:$B1546,$B1547,$A$2:$A1546,$A1547)))&gt;0.25,"",IF(IF(_xlfn.MAXIFS($F$2:$F1546,$C$2:$C1546,$C1547,$B$2:$B1546,$B1547,$A$2:$A1546,$A1547)=0,"",$E1547-_xlfn.MAXIFS($F$2:$F1546,$C$2:$C1546,$C1547,$B$2:$B1546,$B1547,$A$2:$A1546,$A1547))&lt;0,0,IF(_xlfn.MAXIFS($F$2:$F1546,$C$2:$C1546,$C1547,$B$2:$B1546,$B1547,$A$2:$A1546,$A1547)=0,"",$E1547-_xlfn.MAXIFS($F$2:$F1546,$C$2:$C1546,$C1547,$B$2:$B1546,$B1547,$A$2:$A1546,$A1547))))</f>
        <v>3.5763888888888928E-3</v>
      </c>
      <c r="K1547" s="6">
        <f t="shared" si="73"/>
        <v>13</v>
      </c>
      <c r="L1547" s="6" t="str">
        <f t="shared" si="74"/>
        <v>EARLY</v>
      </c>
      <c r="M1547" s="6" t="str">
        <f t="shared" si="72"/>
        <v>Y</v>
      </c>
    </row>
    <row r="1548" spans="1:13" x14ac:dyDescent="0.25">
      <c r="A1548" t="s">
        <v>47</v>
      </c>
      <c r="B1548" s="92">
        <v>46142</v>
      </c>
      <c r="C1548" t="s">
        <v>121</v>
      </c>
      <c r="D1548">
        <v>17232</v>
      </c>
      <c r="E1548" s="76">
        <v>0.56010416666666663</v>
      </c>
      <c r="F1548" s="76">
        <v>0.56288194444444439</v>
      </c>
      <c r="G1548" s="2">
        <v>0.16666666666666666</v>
      </c>
      <c r="H1548" s="77">
        <v>0</v>
      </c>
      <c r="J1548" s="79">
        <f>IF(IF(IF(_xlfn.MAXIFS($F$2:$F1547,$C$2:$C1547,$C1548,$B$2:$B1547,$B1548,$A$2:$A1547,$A1548)=0,"",$E1548-_xlfn.MAXIFS($F$2:$F1547,$C$2:$C1547,$C1548,$B$2:$B1547,$B1548,$A$2:$A1547,$A1548))&lt;0,0,IF(_xlfn.MAXIFS($F$2:$F1547,$C$2:$C1547,$C1548,$B$2:$B1547,$B1548,$A$2:$A1547,$A1548)=0,"",$E1548-_xlfn.MAXIFS($F$2:$F1547,$C$2:$C1547,$C1548,$B$2:$B1547,$B1548,$A$2:$A1547,$A1548)))&gt;0.25,"",IF(IF(_xlfn.MAXIFS($F$2:$F1547,$C$2:$C1547,$C1548,$B$2:$B1547,$B1548,$A$2:$A1547,$A1548)=0,"",$E1548-_xlfn.MAXIFS($F$2:$F1547,$C$2:$C1547,$C1548,$B$2:$B1547,$B1548,$A$2:$A1547,$A1548))&lt;0,0,IF(_xlfn.MAXIFS($F$2:$F1547,$C$2:$C1547,$C1548,$B$2:$B1547,$B1548,$A$2:$A1547,$A1548)=0,"",$E1548-_xlfn.MAXIFS($F$2:$F1547,$C$2:$C1547,$C1548,$B$2:$B1547,$B1548,$A$2:$A1547,$A1548))))</f>
        <v>0</v>
      </c>
      <c r="K1548" s="6">
        <f t="shared" si="73"/>
        <v>13</v>
      </c>
      <c r="L1548" s="6" t="str">
        <f t="shared" si="74"/>
        <v>EARLY</v>
      </c>
      <c r="M1548" s="6" t="str">
        <f t="shared" si="72"/>
        <v>Y</v>
      </c>
    </row>
    <row r="1549" spans="1:13" x14ac:dyDescent="0.25">
      <c r="A1549" t="s">
        <v>47</v>
      </c>
      <c r="B1549" s="92">
        <v>46142</v>
      </c>
      <c r="C1549" t="s">
        <v>120</v>
      </c>
      <c r="D1549">
        <v>14432</v>
      </c>
      <c r="E1549" s="76">
        <v>0.56555555555555559</v>
      </c>
      <c r="F1549" s="76">
        <v>0.56625000000000003</v>
      </c>
      <c r="G1549" s="2">
        <v>4.1666666666666664E-2</v>
      </c>
      <c r="H1549" s="77">
        <v>5.7523148148148151E-3</v>
      </c>
      <c r="J1549" s="79">
        <f>IF(IF(IF(_xlfn.MAXIFS($F$2:$F1548,$C$2:$C1548,$C1549,$B$2:$B1548,$B1549,$A$2:$A1548,$A1549)=0,"",$E1549-_xlfn.MAXIFS($F$2:$F1548,$C$2:$C1548,$C1549,$B$2:$B1548,$B1549,$A$2:$A1548,$A1549))&lt;0,0,IF(_xlfn.MAXIFS($F$2:$F1548,$C$2:$C1548,$C1549,$B$2:$B1548,$B1549,$A$2:$A1548,$A1549)=0,"",$E1549-_xlfn.MAXIFS($F$2:$F1548,$C$2:$C1548,$C1549,$B$2:$B1548,$B1549,$A$2:$A1548,$A1549)))&gt;0.25,"",IF(IF(_xlfn.MAXIFS($F$2:$F1548,$C$2:$C1548,$C1549,$B$2:$B1548,$B1549,$A$2:$A1548,$A1549)=0,"",$E1549-_xlfn.MAXIFS($F$2:$F1548,$C$2:$C1548,$C1549,$B$2:$B1548,$B1549,$A$2:$A1548,$A1549))&lt;0,0,IF(_xlfn.MAXIFS($F$2:$F1548,$C$2:$C1548,$C1549,$B$2:$B1548,$B1549,$A$2:$A1548,$A1549)=0,"",$E1549-_xlfn.MAXIFS($F$2:$F1548,$C$2:$C1548,$C1549,$B$2:$B1548,$B1549,$A$2:$A1548,$A1549))))</f>
        <v>5.7523148148148628E-3</v>
      </c>
      <c r="K1549" s="6">
        <f t="shared" si="73"/>
        <v>13</v>
      </c>
      <c r="L1549" s="6" t="str">
        <f t="shared" si="74"/>
        <v>LATE</v>
      </c>
      <c r="M1549" s="6" t="str">
        <f t="shared" si="72"/>
        <v>Y</v>
      </c>
    </row>
    <row r="1550" spans="1:13" x14ac:dyDescent="0.25">
      <c r="A1550" t="s">
        <v>47</v>
      </c>
      <c r="B1550" s="92">
        <v>46142</v>
      </c>
      <c r="C1550" t="s">
        <v>121</v>
      </c>
      <c r="D1550">
        <v>18232</v>
      </c>
      <c r="E1550" s="76">
        <v>0.56686342592592598</v>
      </c>
      <c r="F1550" s="76">
        <v>0.56871527777777775</v>
      </c>
      <c r="G1550" s="2">
        <v>0.1111111111111111</v>
      </c>
      <c r="H1550" s="77">
        <v>3.9814814814814817E-3</v>
      </c>
      <c r="J1550" s="79">
        <f>IF(IF(IF(_xlfn.MAXIFS($F$2:$F1549,$C$2:$C1549,$C1550,$B$2:$B1549,$B1550,$A$2:$A1549,$A1550)=0,"",$E1550-_xlfn.MAXIFS($F$2:$F1549,$C$2:$C1549,$C1550,$B$2:$B1549,$B1550,$A$2:$A1549,$A1550))&lt;0,0,IF(_xlfn.MAXIFS($F$2:$F1549,$C$2:$C1549,$C1550,$B$2:$B1549,$B1550,$A$2:$A1549,$A1550)=0,"",$E1550-_xlfn.MAXIFS($F$2:$F1549,$C$2:$C1549,$C1550,$B$2:$B1549,$B1550,$A$2:$A1549,$A1550)))&gt;0.25,"",IF(IF(_xlfn.MAXIFS($F$2:$F1549,$C$2:$C1549,$C1550,$B$2:$B1549,$B1550,$A$2:$A1549,$A1550)=0,"",$E1550-_xlfn.MAXIFS($F$2:$F1549,$C$2:$C1549,$C1550,$B$2:$B1549,$B1550,$A$2:$A1549,$A1550))&lt;0,0,IF(_xlfn.MAXIFS($F$2:$F1549,$C$2:$C1549,$C1550,$B$2:$B1549,$B1550,$A$2:$A1549,$A1550)=0,"",$E1550-_xlfn.MAXIFS($F$2:$F1549,$C$2:$C1549,$C1550,$B$2:$B1549,$B1550,$A$2:$A1549,$A1550))))</f>
        <v>3.9814814814815858E-3</v>
      </c>
      <c r="K1550" s="6">
        <f t="shared" si="73"/>
        <v>13</v>
      </c>
      <c r="L1550" s="6" t="str">
        <f t="shared" si="74"/>
        <v>LATE</v>
      </c>
      <c r="M1550" s="6" t="str">
        <f t="shared" si="72"/>
        <v>Y</v>
      </c>
    </row>
    <row r="1551" spans="1:13" x14ac:dyDescent="0.25">
      <c r="A1551" t="s">
        <v>47</v>
      </c>
      <c r="B1551" s="92">
        <v>46142</v>
      </c>
      <c r="C1551" t="s">
        <v>120</v>
      </c>
      <c r="D1551">
        <v>17232</v>
      </c>
      <c r="E1551" s="76">
        <v>0.56895833333333334</v>
      </c>
      <c r="F1551" s="76">
        <v>0.56982638888888892</v>
      </c>
      <c r="G1551" s="2">
        <v>5.2083333333333336E-2</v>
      </c>
      <c r="H1551" s="77">
        <v>2.7083333333333334E-3</v>
      </c>
      <c r="J1551" s="79">
        <f>IF(IF(IF(_xlfn.MAXIFS($F$2:$F1550,$C$2:$C1550,$C1551,$B$2:$B1550,$B1551,$A$2:$A1550,$A1551)=0,"",$E1551-_xlfn.MAXIFS($F$2:$F1550,$C$2:$C1550,$C1551,$B$2:$B1550,$B1551,$A$2:$A1550,$A1551))&lt;0,0,IF(_xlfn.MAXIFS($F$2:$F1550,$C$2:$C1550,$C1551,$B$2:$B1550,$B1551,$A$2:$A1550,$A1551)=0,"",$E1551-_xlfn.MAXIFS($F$2:$F1550,$C$2:$C1550,$C1551,$B$2:$B1550,$B1551,$A$2:$A1550,$A1551)))&gt;0.25,"",IF(IF(_xlfn.MAXIFS($F$2:$F1550,$C$2:$C1550,$C1551,$B$2:$B1550,$B1551,$A$2:$A1550,$A1551)=0,"",$E1551-_xlfn.MAXIFS($F$2:$F1550,$C$2:$C1550,$C1551,$B$2:$B1550,$B1551,$A$2:$A1550,$A1551))&lt;0,0,IF(_xlfn.MAXIFS($F$2:$F1550,$C$2:$C1550,$C1551,$B$2:$B1550,$B1551,$A$2:$A1550,$A1551)=0,"",$E1551-_xlfn.MAXIFS($F$2:$F1550,$C$2:$C1550,$C1551,$B$2:$B1550,$B1551,$A$2:$A1550,$A1551))))</f>
        <v>2.7083333333333126E-3</v>
      </c>
      <c r="K1551" s="6">
        <f t="shared" si="73"/>
        <v>13</v>
      </c>
      <c r="L1551" s="6" t="str">
        <f t="shared" si="74"/>
        <v>LATE</v>
      </c>
      <c r="M1551" s="6" t="str">
        <f t="shared" si="72"/>
        <v>Y</v>
      </c>
    </row>
    <row r="1552" spans="1:13" x14ac:dyDescent="0.25">
      <c r="A1552" t="s">
        <v>47</v>
      </c>
      <c r="B1552" s="92">
        <v>46142</v>
      </c>
      <c r="C1552" t="s">
        <v>121</v>
      </c>
      <c r="D1552">
        <v>14432</v>
      </c>
      <c r="E1552" s="76">
        <v>0.57251157407407405</v>
      </c>
      <c r="F1552" s="76">
        <v>0.57592592592592595</v>
      </c>
      <c r="G1552" s="2">
        <v>0.2048611111111111</v>
      </c>
      <c r="H1552" s="77">
        <v>3.7962962962962963E-3</v>
      </c>
      <c r="J1552" s="79">
        <f>IF(IF(IF(_xlfn.MAXIFS($F$2:$F1551,$C$2:$C1551,$C1552,$B$2:$B1551,$B1552,$A$2:$A1551,$A1552)=0,"",$E1552-_xlfn.MAXIFS($F$2:$F1551,$C$2:$C1551,$C1552,$B$2:$B1551,$B1552,$A$2:$A1551,$A1552))&lt;0,0,IF(_xlfn.MAXIFS($F$2:$F1551,$C$2:$C1551,$C1552,$B$2:$B1551,$B1552,$A$2:$A1551,$A1552)=0,"",$E1552-_xlfn.MAXIFS($F$2:$F1551,$C$2:$C1551,$C1552,$B$2:$B1551,$B1552,$A$2:$A1551,$A1552)))&gt;0.25,"",IF(IF(_xlfn.MAXIFS($F$2:$F1551,$C$2:$C1551,$C1552,$B$2:$B1551,$B1552,$A$2:$A1551,$A1552)=0,"",$E1552-_xlfn.MAXIFS($F$2:$F1551,$C$2:$C1551,$C1552,$B$2:$B1551,$B1552,$A$2:$A1551,$A1552))&lt;0,0,IF(_xlfn.MAXIFS($F$2:$F1551,$C$2:$C1551,$C1552,$B$2:$B1551,$B1552,$A$2:$A1551,$A1552)=0,"",$E1552-_xlfn.MAXIFS($F$2:$F1551,$C$2:$C1551,$C1552,$B$2:$B1551,$B1552,$A$2:$A1551,$A1552))))</f>
        <v>3.7962962962962976E-3</v>
      </c>
      <c r="K1552" s="6">
        <f t="shared" si="73"/>
        <v>13</v>
      </c>
      <c r="L1552" s="6" t="str">
        <f t="shared" si="74"/>
        <v>LATE</v>
      </c>
      <c r="M1552" s="6" t="str">
        <f t="shared" si="72"/>
        <v>Y</v>
      </c>
    </row>
    <row r="1553" spans="1:13" x14ac:dyDescent="0.25">
      <c r="A1553" t="s">
        <v>47</v>
      </c>
      <c r="B1553" s="92">
        <v>46142</v>
      </c>
      <c r="C1553" t="s">
        <v>120</v>
      </c>
      <c r="D1553">
        <v>18232</v>
      </c>
      <c r="E1553" s="76">
        <v>0.57496527777777773</v>
      </c>
      <c r="F1553" s="76">
        <v>0.57571759259259259</v>
      </c>
      <c r="G1553" s="2">
        <v>4.5138888888888888E-2</v>
      </c>
      <c r="H1553" s="77">
        <v>5.138888888888889E-3</v>
      </c>
      <c r="J1553" s="79">
        <f>IF(IF(IF(_xlfn.MAXIFS($F$2:$F1552,$C$2:$C1552,$C1553,$B$2:$B1552,$B1553,$A$2:$A1552,$A1553)=0,"",$E1553-_xlfn.MAXIFS($F$2:$F1552,$C$2:$C1552,$C1553,$B$2:$B1552,$B1553,$A$2:$A1552,$A1553))&lt;0,0,IF(_xlfn.MAXIFS($F$2:$F1552,$C$2:$C1552,$C1553,$B$2:$B1552,$B1553,$A$2:$A1552,$A1553)=0,"",$E1553-_xlfn.MAXIFS($F$2:$F1552,$C$2:$C1552,$C1553,$B$2:$B1552,$B1553,$A$2:$A1552,$A1553)))&gt;0.25,"",IF(IF(_xlfn.MAXIFS($F$2:$F1552,$C$2:$C1552,$C1553,$B$2:$B1552,$B1553,$A$2:$A1552,$A1553)=0,"",$E1553-_xlfn.MAXIFS($F$2:$F1552,$C$2:$C1552,$C1553,$B$2:$B1552,$B1553,$A$2:$A1552,$A1553))&lt;0,0,IF(_xlfn.MAXIFS($F$2:$F1552,$C$2:$C1552,$C1553,$B$2:$B1552,$B1553,$A$2:$A1552,$A1553)=0,"",$E1553-_xlfn.MAXIFS($F$2:$F1552,$C$2:$C1552,$C1553,$B$2:$B1552,$B1553,$A$2:$A1552,$A1553))))</f>
        <v>5.138888888888804E-3</v>
      </c>
      <c r="K1553" s="6">
        <f t="shared" si="73"/>
        <v>13</v>
      </c>
      <c r="L1553" s="6" t="str">
        <f t="shared" si="74"/>
        <v>LATE</v>
      </c>
      <c r="M1553" s="6" t="str">
        <f t="shared" si="72"/>
        <v>Y</v>
      </c>
    </row>
    <row r="1554" spans="1:13" x14ac:dyDescent="0.25">
      <c r="A1554" t="s">
        <v>47</v>
      </c>
      <c r="B1554" s="92">
        <v>46142</v>
      </c>
      <c r="C1554" t="s">
        <v>121</v>
      </c>
      <c r="D1554">
        <v>17232</v>
      </c>
      <c r="E1554" s="76">
        <v>0.57665509259259262</v>
      </c>
      <c r="F1554" s="76">
        <v>0.57954861111111111</v>
      </c>
      <c r="G1554" s="2">
        <v>0.1736111111111111</v>
      </c>
      <c r="H1554" s="77">
        <v>7.291666666666667E-4</v>
      </c>
      <c r="J1554" s="79">
        <f>IF(IF(IF(_xlfn.MAXIFS($F$2:$F1553,$C$2:$C1553,$C1554,$B$2:$B1553,$B1554,$A$2:$A1553,$A1554)=0,"",$E1554-_xlfn.MAXIFS($F$2:$F1553,$C$2:$C1553,$C1554,$B$2:$B1553,$B1554,$A$2:$A1553,$A1554))&lt;0,0,IF(_xlfn.MAXIFS($F$2:$F1553,$C$2:$C1553,$C1554,$B$2:$B1553,$B1554,$A$2:$A1553,$A1554)=0,"",$E1554-_xlfn.MAXIFS($F$2:$F1553,$C$2:$C1553,$C1554,$B$2:$B1553,$B1554,$A$2:$A1553,$A1554)))&gt;0.25,"",IF(IF(_xlfn.MAXIFS($F$2:$F1553,$C$2:$C1553,$C1554,$B$2:$B1553,$B1554,$A$2:$A1553,$A1554)=0,"",$E1554-_xlfn.MAXIFS($F$2:$F1553,$C$2:$C1553,$C1554,$B$2:$B1553,$B1554,$A$2:$A1553,$A1554))&lt;0,0,IF(_xlfn.MAXIFS($F$2:$F1553,$C$2:$C1553,$C1554,$B$2:$B1553,$B1554,$A$2:$A1553,$A1554)=0,"",$E1554-_xlfn.MAXIFS($F$2:$F1553,$C$2:$C1553,$C1554,$B$2:$B1553,$B1554,$A$2:$A1553,$A1554))))</f>
        <v>7.2916666666666963E-4</v>
      </c>
      <c r="K1554" s="6">
        <f t="shared" si="73"/>
        <v>13</v>
      </c>
      <c r="L1554" s="6" t="str">
        <f t="shared" si="74"/>
        <v>LATE</v>
      </c>
      <c r="M1554" s="6" t="str">
        <f t="shared" si="72"/>
        <v>Y</v>
      </c>
    </row>
    <row r="1555" spans="1:13" x14ac:dyDescent="0.25">
      <c r="A1555" t="s">
        <v>47</v>
      </c>
      <c r="B1555" s="92">
        <v>46142</v>
      </c>
      <c r="C1555" t="s">
        <v>121</v>
      </c>
      <c r="D1555">
        <v>18232</v>
      </c>
      <c r="E1555" s="76">
        <v>0.58121527777777782</v>
      </c>
      <c r="F1555" s="76">
        <v>0.58607638888888891</v>
      </c>
      <c r="G1555" s="2">
        <v>0.29166666666666669</v>
      </c>
      <c r="H1555" s="77">
        <v>1.6666666666666668E-3</v>
      </c>
      <c r="J1555" s="79">
        <f>IF(IF(IF(_xlfn.MAXIFS($F$2:$F1554,$C$2:$C1554,$C1555,$B$2:$B1554,$B1555,$A$2:$A1554,$A1555)=0,"",$E1555-_xlfn.MAXIFS($F$2:$F1554,$C$2:$C1554,$C1555,$B$2:$B1554,$B1555,$A$2:$A1554,$A1555))&lt;0,0,IF(_xlfn.MAXIFS($F$2:$F1554,$C$2:$C1554,$C1555,$B$2:$B1554,$B1555,$A$2:$A1554,$A1555)=0,"",$E1555-_xlfn.MAXIFS($F$2:$F1554,$C$2:$C1554,$C1555,$B$2:$B1554,$B1555,$A$2:$A1554,$A1555)))&gt;0.25,"",IF(IF(_xlfn.MAXIFS($F$2:$F1554,$C$2:$C1554,$C1555,$B$2:$B1554,$B1555,$A$2:$A1554,$A1555)=0,"",$E1555-_xlfn.MAXIFS($F$2:$F1554,$C$2:$C1554,$C1555,$B$2:$B1554,$B1555,$A$2:$A1554,$A1555))&lt;0,0,IF(_xlfn.MAXIFS($F$2:$F1554,$C$2:$C1554,$C1555,$B$2:$B1554,$B1555,$A$2:$A1554,$A1555)=0,"",$E1555-_xlfn.MAXIFS($F$2:$F1554,$C$2:$C1554,$C1555,$B$2:$B1554,$B1555,$A$2:$A1554,$A1555))))</f>
        <v>1.6666666666667052E-3</v>
      </c>
      <c r="K1555" s="6">
        <f t="shared" si="73"/>
        <v>13</v>
      </c>
      <c r="L1555" s="6" t="str">
        <f t="shared" si="74"/>
        <v>LATE</v>
      </c>
      <c r="M1555" s="6" t="str">
        <f t="shared" si="72"/>
        <v>Y</v>
      </c>
    </row>
    <row r="1556" spans="1:13" x14ac:dyDescent="0.25">
      <c r="A1556" t="s">
        <v>47</v>
      </c>
      <c r="B1556" s="92">
        <v>46142</v>
      </c>
      <c r="C1556" t="s">
        <v>120</v>
      </c>
      <c r="D1556">
        <v>14432</v>
      </c>
      <c r="E1556" s="76">
        <v>0.58246527777777779</v>
      </c>
      <c r="F1556" s="76">
        <v>0.58327546296296295</v>
      </c>
      <c r="G1556" s="2">
        <v>4.8611111111111112E-2</v>
      </c>
      <c r="H1556" s="77">
        <v>6.7476851851851856E-3</v>
      </c>
      <c r="J1556" s="79">
        <f>IF(IF(IF(_xlfn.MAXIFS($F$2:$F1555,$C$2:$C1555,$C1556,$B$2:$B1555,$B1556,$A$2:$A1555,$A1556)=0,"",$E1556-_xlfn.MAXIFS($F$2:$F1555,$C$2:$C1555,$C1556,$B$2:$B1555,$B1556,$A$2:$A1555,$A1556))&lt;0,0,IF(_xlfn.MAXIFS($F$2:$F1555,$C$2:$C1555,$C1556,$B$2:$B1555,$B1556,$A$2:$A1555,$A1556)=0,"",$E1556-_xlfn.MAXIFS($F$2:$F1555,$C$2:$C1555,$C1556,$B$2:$B1555,$B1556,$A$2:$A1555,$A1556)))&gt;0.25,"",IF(IF(_xlfn.MAXIFS($F$2:$F1555,$C$2:$C1555,$C1556,$B$2:$B1555,$B1556,$A$2:$A1555,$A1556)=0,"",$E1556-_xlfn.MAXIFS($F$2:$F1555,$C$2:$C1555,$C1556,$B$2:$B1555,$B1556,$A$2:$A1555,$A1556))&lt;0,0,IF(_xlfn.MAXIFS($F$2:$F1555,$C$2:$C1555,$C1556,$B$2:$B1555,$B1556,$A$2:$A1555,$A1556)=0,"",$E1556-_xlfn.MAXIFS($F$2:$F1555,$C$2:$C1555,$C1556,$B$2:$B1555,$B1556,$A$2:$A1555,$A1556))))</f>
        <v>6.7476851851852038E-3</v>
      </c>
      <c r="K1556" s="6">
        <f t="shared" si="73"/>
        <v>13</v>
      </c>
      <c r="L1556" s="6" t="str">
        <f t="shared" si="74"/>
        <v>LATE</v>
      </c>
      <c r="M1556" s="6" t="str">
        <f t="shared" si="72"/>
        <v>Y</v>
      </c>
    </row>
    <row r="1557" spans="1:13" x14ac:dyDescent="0.25">
      <c r="A1557" t="s">
        <v>47</v>
      </c>
      <c r="B1557" s="92">
        <v>46142</v>
      </c>
      <c r="C1557" t="s">
        <v>120</v>
      </c>
      <c r="D1557">
        <v>17232</v>
      </c>
      <c r="E1557" s="76">
        <v>0.58689814814814811</v>
      </c>
      <c r="F1557" s="76">
        <v>0.58776620370370369</v>
      </c>
      <c r="G1557" s="2">
        <v>5.2083333333333336E-2</v>
      </c>
      <c r="H1557" s="77">
        <v>3.6226851851851854E-3</v>
      </c>
      <c r="J1557" s="79">
        <f>IF(IF(IF(_xlfn.MAXIFS($F$2:$F1556,$C$2:$C1556,$C1557,$B$2:$B1556,$B1557,$A$2:$A1556,$A1557)=0,"",$E1557-_xlfn.MAXIFS($F$2:$F1556,$C$2:$C1556,$C1557,$B$2:$B1556,$B1557,$A$2:$A1556,$A1557))&lt;0,0,IF(_xlfn.MAXIFS($F$2:$F1556,$C$2:$C1556,$C1557,$B$2:$B1556,$B1557,$A$2:$A1556,$A1557)=0,"",$E1557-_xlfn.MAXIFS($F$2:$F1556,$C$2:$C1556,$C1557,$B$2:$B1556,$B1557,$A$2:$A1556,$A1557)))&gt;0.25,"",IF(IF(_xlfn.MAXIFS($F$2:$F1556,$C$2:$C1556,$C1557,$B$2:$B1556,$B1557,$A$2:$A1556,$A1557)=0,"",$E1557-_xlfn.MAXIFS($F$2:$F1556,$C$2:$C1556,$C1557,$B$2:$B1556,$B1557,$A$2:$A1556,$A1557))&lt;0,0,IF(_xlfn.MAXIFS($F$2:$F1556,$C$2:$C1556,$C1557,$B$2:$B1556,$B1557,$A$2:$A1556,$A1557)=0,"",$E1557-_xlfn.MAXIFS($F$2:$F1556,$C$2:$C1556,$C1557,$B$2:$B1556,$B1557,$A$2:$A1556,$A1557))))</f>
        <v>3.6226851851851594E-3</v>
      </c>
      <c r="K1557" s="6">
        <f t="shared" si="73"/>
        <v>14</v>
      </c>
      <c r="L1557" s="6" t="str">
        <f t="shared" si="74"/>
        <v>EARLY</v>
      </c>
      <c r="M1557" s="6" t="str">
        <f t="shared" si="72"/>
        <v>Y</v>
      </c>
    </row>
    <row r="1558" spans="1:13" x14ac:dyDescent="0.25">
      <c r="A1558" t="s">
        <v>47</v>
      </c>
      <c r="B1558" s="92">
        <v>46142</v>
      </c>
      <c r="C1558" t="s">
        <v>121</v>
      </c>
      <c r="D1558">
        <v>14432</v>
      </c>
      <c r="E1558" s="76">
        <v>0.5882060185185185</v>
      </c>
      <c r="F1558" s="76">
        <v>0.59046296296296297</v>
      </c>
      <c r="G1558" s="2">
        <v>0.13541666666666666</v>
      </c>
      <c r="H1558" s="77">
        <v>2.1296296296296298E-3</v>
      </c>
      <c r="J1558" s="79">
        <f>IF(IF(IF(_xlfn.MAXIFS($F$2:$F1557,$C$2:$C1557,$C1558,$B$2:$B1557,$B1558,$A$2:$A1557,$A1558)=0,"",$E1558-_xlfn.MAXIFS($F$2:$F1557,$C$2:$C1557,$C1558,$B$2:$B1557,$B1558,$A$2:$A1557,$A1558))&lt;0,0,IF(_xlfn.MAXIFS($F$2:$F1557,$C$2:$C1557,$C1558,$B$2:$B1557,$B1558,$A$2:$A1557,$A1558)=0,"",$E1558-_xlfn.MAXIFS($F$2:$F1557,$C$2:$C1557,$C1558,$B$2:$B1557,$B1558,$A$2:$A1557,$A1558)))&gt;0.25,"",IF(IF(_xlfn.MAXIFS($F$2:$F1557,$C$2:$C1557,$C1558,$B$2:$B1557,$B1558,$A$2:$A1557,$A1558)=0,"",$E1558-_xlfn.MAXIFS($F$2:$F1557,$C$2:$C1557,$C1558,$B$2:$B1557,$B1558,$A$2:$A1557,$A1558))&lt;0,0,IF(_xlfn.MAXIFS($F$2:$F1557,$C$2:$C1557,$C1558,$B$2:$B1557,$B1558,$A$2:$A1557,$A1558)=0,"",$E1558-_xlfn.MAXIFS($F$2:$F1557,$C$2:$C1557,$C1558,$B$2:$B1557,$B1558,$A$2:$A1557,$A1558))))</f>
        <v>2.1296296296295925E-3</v>
      </c>
      <c r="K1558" s="6">
        <f t="shared" si="73"/>
        <v>14</v>
      </c>
      <c r="L1558" s="6" t="str">
        <f t="shared" si="74"/>
        <v>EARLY</v>
      </c>
      <c r="M1558" s="6" t="str">
        <f t="shared" si="72"/>
        <v>Y</v>
      </c>
    </row>
    <row r="1559" spans="1:13" x14ac:dyDescent="0.25">
      <c r="A1559" t="s">
        <v>47</v>
      </c>
      <c r="B1559" s="92">
        <v>46142</v>
      </c>
      <c r="C1559" t="s">
        <v>120</v>
      </c>
      <c r="D1559">
        <v>18232</v>
      </c>
      <c r="E1559" s="76">
        <v>0.59151620370370372</v>
      </c>
      <c r="F1559" s="76">
        <v>0.59319444444444447</v>
      </c>
      <c r="G1559" s="2">
        <v>0.10069444444444445</v>
      </c>
      <c r="H1559" s="77">
        <v>3.7499999999999999E-3</v>
      </c>
      <c r="J1559" s="79">
        <f>IF(IF(IF(_xlfn.MAXIFS($F$2:$F1558,$C$2:$C1558,$C1559,$B$2:$B1558,$B1559,$A$2:$A1558,$A1559)=0,"",$E1559-_xlfn.MAXIFS($F$2:$F1558,$C$2:$C1558,$C1559,$B$2:$B1558,$B1559,$A$2:$A1558,$A1559))&lt;0,0,IF(_xlfn.MAXIFS($F$2:$F1558,$C$2:$C1558,$C1559,$B$2:$B1558,$B1559,$A$2:$A1558,$A1559)=0,"",$E1559-_xlfn.MAXIFS($F$2:$F1558,$C$2:$C1558,$C1559,$B$2:$B1558,$B1559,$A$2:$A1558,$A1559)))&gt;0.25,"",IF(IF(_xlfn.MAXIFS($F$2:$F1558,$C$2:$C1558,$C1559,$B$2:$B1558,$B1559,$A$2:$A1558,$A1559)=0,"",$E1559-_xlfn.MAXIFS($F$2:$F1558,$C$2:$C1558,$C1559,$B$2:$B1558,$B1559,$A$2:$A1558,$A1559))&lt;0,0,IF(_xlfn.MAXIFS($F$2:$F1558,$C$2:$C1558,$C1559,$B$2:$B1558,$B1559,$A$2:$A1558,$A1559)=0,"",$E1559-_xlfn.MAXIFS($F$2:$F1558,$C$2:$C1558,$C1559,$B$2:$B1558,$B1559,$A$2:$A1558,$A1559))))</f>
        <v>3.7500000000000311E-3</v>
      </c>
      <c r="K1559" s="6">
        <f t="shared" si="73"/>
        <v>14</v>
      </c>
      <c r="L1559" s="6" t="str">
        <f t="shared" si="74"/>
        <v>EARLY</v>
      </c>
      <c r="M1559" s="6" t="str">
        <f t="shared" si="72"/>
        <v>Y</v>
      </c>
    </row>
    <row r="1560" spans="1:13" x14ac:dyDescent="0.25">
      <c r="A1560" t="s">
        <v>47</v>
      </c>
      <c r="B1560" s="92">
        <v>46142</v>
      </c>
      <c r="C1560" t="s">
        <v>121</v>
      </c>
      <c r="D1560">
        <v>17232</v>
      </c>
      <c r="E1560" s="76">
        <v>0.59234953703703708</v>
      </c>
      <c r="F1560" s="76">
        <v>0.59368055555555554</v>
      </c>
      <c r="G1560" s="2">
        <v>7.9861111111111105E-2</v>
      </c>
      <c r="H1560" s="77">
        <v>1.8865740740740742E-3</v>
      </c>
      <c r="J1560" s="79">
        <f>IF(IF(IF(_xlfn.MAXIFS($F$2:$F1559,$C$2:$C1559,$C1560,$B$2:$B1559,$B1560,$A$2:$A1559,$A1560)=0,"",$E1560-_xlfn.MAXIFS($F$2:$F1559,$C$2:$C1559,$C1560,$B$2:$B1559,$B1560,$A$2:$A1559,$A1560))&lt;0,0,IF(_xlfn.MAXIFS($F$2:$F1559,$C$2:$C1559,$C1560,$B$2:$B1559,$B1560,$A$2:$A1559,$A1560)=0,"",$E1560-_xlfn.MAXIFS($F$2:$F1559,$C$2:$C1559,$C1560,$B$2:$B1559,$B1560,$A$2:$A1559,$A1560)))&gt;0.25,"",IF(IF(_xlfn.MAXIFS($F$2:$F1559,$C$2:$C1559,$C1560,$B$2:$B1559,$B1560,$A$2:$A1559,$A1560)=0,"",$E1560-_xlfn.MAXIFS($F$2:$F1559,$C$2:$C1559,$C1560,$B$2:$B1559,$B1560,$A$2:$A1559,$A1560))&lt;0,0,IF(_xlfn.MAXIFS($F$2:$F1559,$C$2:$C1559,$C1560,$B$2:$B1559,$B1560,$A$2:$A1559,$A1560)=0,"",$E1560-_xlfn.MAXIFS($F$2:$F1559,$C$2:$C1559,$C1560,$B$2:$B1559,$B1560,$A$2:$A1559,$A1560))))</f>
        <v>1.8865740740741099E-3</v>
      </c>
      <c r="K1560" s="6">
        <f t="shared" si="73"/>
        <v>14</v>
      </c>
      <c r="L1560" s="6" t="str">
        <f t="shared" si="74"/>
        <v>EARLY</v>
      </c>
      <c r="M1560" s="6" t="str">
        <f t="shared" si="72"/>
        <v>Y</v>
      </c>
    </row>
    <row r="1561" spans="1:13" x14ac:dyDescent="0.25">
      <c r="A1561" t="s">
        <v>47</v>
      </c>
      <c r="B1561" s="92">
        <v>46142</v>
      </c>
      <c r="C1561" t="s">
        <v>120</v>
      </c>
      <c r="D1561">
        <v>14432</v>
      </c>
      <c r="E1561" s="76">
        <v>0.59584490740740736</v>
      </c>
      <c r="F1561" s="76">
        <v>0.59671296296296295</v>
      </c>
      <c r="G1561" s="2">
        <v>5.2083333333333336E-2</v>
      </c>
      <c r="H1561" s="77">
        <v>2.650462962962963E-3</v>
      </c>
      <c r="J1561" s="79">
        <f>IF(IF(IF(_xlfn.MAXIFS($F$2:$F1560,$C$2:$C1560,$C1561,$B$2:$B1560,$B1561,$A$2:$A1560,$A1561)=0,"",$E1561-_xlfn.MAXIFS($F$2:$F1560,$C$2:$C1560,$C1561,$B$2:$B1560,$B1561,$A$2:$A1560,$A1561))&lt;0,0,IF(_xlfn.MAXIFS($F$2:$F1560,$C$2:$C1560,$C1561,$B$2:$B1560,$B1561,$A$2:$A1560,$A1561)=0,"",$E1561-_xlfn.MAXIFS($F$2:$F1560,$C$2:$C1560,$C1561,$B$2:$B1560,$B1561,$A$2:$A1560,$A1561)))&gt;0.25,"",IF(IF(_xlfn.MAXIFS($F$2:$F1560,$C$2:$C1560,$C1561,$B$2:$B1560,$B1561,$A$2:$A1560,$A1561)=0,"",$E1561-_xlfn.MAXIFS($F$2:$F1560,$C$2:$C1560,$C1561,$B$2:$B1560,$B1561,$A$2:$A1560,$A1561))&lt;0,0,IF(_xlfn.MAXIFS($F$2:$F1560,$C$2:$C1560,$C1561,$B$2:$B1560,$B1561,$A$2:$A1560,$A1561)=0,"",$E1561-_xlfn.MAXIFS($F$2:$F1560,$C$2:$C1560,$C1561,$B$2:$B1560,$B1561,$A$2:$A1560,$A1561))))</f>
        <v>2.6504629629628962E-3</v>
      </c>
      <c r="K1561" s="6">
        <f t="shared" si="73"/>
        <v>14</v>
      </c>
      <c r="L1561" s="6" t="str">
        <f t="shared" si="74"/>
        <v>EARLY</v>
      </c>
      <c r="M1561" s="6" t="str">
        <f t="shared" si="72"/>
        <v>Y</v>
      </c>
    </row>
    <row r="1562" spans="1:13" x14ac:dyDescent="0.25">
      <c r="A1562" t="s">
        <v>47</v>
      </c>
      <c r="B1562" s="92">
        <v>46142</v>
      </c>
      <c r="C1562" t="s">
        <v>121</v>
      </c>
      <c r="D1562">
        <v>18232</v>
      </c>
      <c r="E1562" s="76">
        <v>0.59753472222222226</v>
      </c>
      <c r="F1562" s="76">
        <v>0.59909722222222217</v>
      </c>
      <c r="G1562" s="2">
        <v>9.375E-2</v>
      </c>
      <c r="H1562" s="77">
        <v>3.8541666666666668E-3</v>
      </c>
      <c r="J1562" s="79">
        <f>IF(IF(IF(_xlfn.MAXIFS($F$2:$F1561,$C$2:$C1561,$C1562,$B$2:$B1561,$B1562,$A$2:$A1561,$A1562)=0,"",$E1562-_xlfn.MAXIFS($F$2:$F1561,$C$2:$C1561,$C1562,$B$2:$B1561,$B1562,$A$2:$A1561,$A1562))&lt;0,0,IF(_xlfn.MAXIFS($F$2:$F1561,$C$2:$C1561,$C1562,$B$2:$B1561,$B1562,$A$2:$A1561,$A1562)=0,"",$E1562-_xlfn.MAXIFS($F$2:$F1561,$C$2:$C1561,$C1562,$B$2:$B1561,$B1562,$A$2:$A1561,$A1562)))&gt;0.25,"",IF(IF(_xlfn.MAXIFS($F$2:$F1561,$C$2:$C1561,$C1562,$B$2:$B1561,$B1562,$A$2:$A1561,$A1562)=0,"",$E1562-_xlfn.MAXIFS($F$2:$F1561,$C$2:$C1561,$C1562,$B$2:$B1561,$B1562,$A$2:$A1561,$A1562))&lt;0,0,IF(_xlfn.MAXIFS($F$2:$F1561,$C$2:$C1561,$C1562,$B$2:$B1561,$B1562,$A$2:$A1561,$A1562)=0,"",$E1562-_xlfn.MAXIFS($F$2:$F1561,$C$2:$C1561,$C1562,$B$2:$B1561,$B1562,$A$2:$A1561,$A1562))))</f>
        <v>3.854166666666714E-3</v>
      </c>
      <c r="K1562" s="6">
        <f t="shared" si="73"/>
        <v>14</v>
      </c>
      <c r="L1562" s="6" t="str">
        <f t="shared" si="74"/>
        <v>EARLY</v>
      </c>
      <c r="M1562" s="6" t="str">
        <f t="shared" si="72"/>
        <v>Y</v>
      </c>
    </row>
    <row r="1563" spans="1:13" x14ac:dyDescent="0.25">
      <c r="A1563" t="s">
        <v>47</v>
      </c>
      <c r="B1563" s="92">
        <v>46142</v>
      </c>
      <c r="C1563" t="s">
        <v>120</v>
      </c>
      <c r="D1563">
        <v>17232</v>
      </c>
      <c r="E1563" s="76">
        <v>0.60247685185185185</v>
      </c>
      <c r="F1563" s="76">
        <v>0.60276620370370371</v>
      </c>
      <c r="G1563" s="2">
        <v>1.7361111111111112E-2</v>
      </c>
      <c r="H1563" s="77">
        <v>0</v>
      </c>
      <c r="J1563" s="79">
        <f>IF(IF(IF(_xlfn.MAXIFS($F$2:$F1562,$C$2:$C1562,$C1563,$B$2:$B1562,$B1563,$A$2:$A1562,$A1563)=0,"",$E1563-_xlfn.MAXIFS($F$2:$F1562,$C$2:$C1562,$C1563,$B$2:$B1562,$B1563,$A$2:$A1562,$A1563))&lt;0,0,IF(_xlfn.MAXIFS($F$2:$F1562,$C$2:$C1562,$C1563,$B$2:$B1562,$B1563,$A$2:$A1562,$A1563)=0,"",$E1563-_xlfn.MAXIFS($F$2:$F1562,$C$2:$C1562,$C1563,$B$2:$B1562,$B1563,$A$2:$A1562,$A1563)))&gt;0.25,"",IF(IF(_xlfn.MAXIFS($F$2:$F1562,$C$2:$C1562,$C1563,$B$2:$B1562,$B1563,$A$2:$A1562,$A1563)=0,"",$E1563-_xlfn.MAXIFS($F$2:$F1562,$C$2:$C1562,$C1563,$B$2:$B1562,$B1563,$A$2:$A1562,$A1563))&lt;0,0,IF(_xlfn.MAXIFS($F$2:$F1562,$C$2:$C1562,$C1563,$B$2:$B1562,$B1563,$A$2:$A1562,$A1563)=0,"",$E1563-_xlfn.MAXIFS($F$2:$F1562,$C$2:$C1562,$C1563,$B$2:$B1562,$B1563,$A$2:$A1562,$A1563))))</f>
        <v>5.7638888888889017E-3</v>
      </c>
      <c r="K1563" s="6">
        <f t="shared" si="73"/>
        <v>14</v>
      </c>
      <c r="L1563" s="6" t="str">
        <f t="shared" si="74"/>
        <v>EARLY</v>
      </c>
      <c r="M1563" s="6" t="str">
        <f t="shared" si="72"/>
        <v>Y</v>
      </c>
    </row>
    <row r="1564" spans="1:13" x14ac:dyDescent="0.25">
      <c r="A1564" t="s">
        <v>47</v>
      </c>
      <c r="B1564" s="92">
        <v>46142</v>
      </c>
      <c r="C1564" t="s">
        <v>121</v>
      </c>
      <c r="D1564">
        <v>14432</v>
      </c>
      <c r="E1564" s="76">
        <v>0.60250000000000004</v>
      </c>
      <c r="F1564" s="76">
        <v>0.60313657407407406</v>
      </c>
      <c r="G1564" s="2">
        <v>3.8194444444444448E-2</v>
      </c>
      <c r="H1564" s="77">
        <v>0</v>
      </c>
      <c r="J1564" s="79">
        <f>IF(IF(IF(_xlfn.MAXIFS($F$2:$F1563,$C$2:$C1563,$C1564,$B$2:$B1563,$B1564,$A$2:$A1563,$A1564)=0,"",$E1564-_xlfn.MAXIFS($F$2:$F1563,$C$2:$C1563,$C1564,$B$2:$B1563,$B1564,$A$2:$A1563,$A1564))&lt;0,0,IF(_xlfn.MAXIFS($F$2:$F1563,$C$2:$C1563,$C1564,$B$2:$B1563,$B1564,$A$2:$A1563,$A1564)=0,"",$E1564-_xlfn.MAXIFS($F$2:$F1563,$C$2:$C1563,$C1564,$B$2:$B1563,$B1564,$A$2:$A1563,$A1564)))&gt;0.25,"",IF(IF(_xlfn.MAXIFS($F$2:$F1563,$C$2:$C1563,$C1564,$B$2:$B1563,$B1564,$A$2:$A1563,$A1564)=0,"",$E1564-_xlfn.MAXIFS($F$2:$F1563,$C$2:$C1563,$C1564,$B$2:$B1563,$B1564,$A$2:$A1563,$A1564))&lt;0,0,IF(_xlfn.MAXIFS($F$2:$F1563,$C$2:$C1563,$C1564,$B$2:$B1563,$B1564,$A$2:$A1563,$A1564)=0,"",$E1564-_xlfn.MAXIFS($F$2:$F1563,$C$2:$C1563,$C1564,$B$2:$B1563,$B1564,$A$2:$A1563,$A1564))))</f>
        <v>3.4027777777778656E-3</v>
      </c>
      <c r="K1564" s="6">
        <f t="shared" si="73"/>
        <v>14</v>
      </c>
      <c r="L1564" s="6" t="str">
        <f t="shared" si="74"/>
        <v>EARLY</v>
      </c>
      <c r="M1564" s="6" t="str">
        <f t="shared" si="72"/>
        <v>Y</v>
      </c>
    </row>
    <row r="1565" spans="1:13" x14ac:dyDescent="0.25">
      <c r="A1565" t="s">
        <v>47</v>
      </c>
      <c r="B1565" s="92">
        <v>46142</v>
      </c>
      <c r="C1565" t="s">
        <v>120</v>
      </c>
      <c r="D1565">
        <v>18232</v>
      </c>
      <c r="E1565" s="76">
        <v>0.60425925925925927</v>
      </c>
      <c r="F1565" s="76">
        <v>0.60512731481481485</v>
      </c>
      <c r="G1565" s="2">
        <v>5.2083333333333336E-2</v>
      </c>
      <c r="H1565" s="77">
        <v>1.4930555555555556E-3</v>
      </c>
      <c r="J1565" s="79">
        <f>IF(IF(IF(_xlfn.MAXIFS($F$2:$F1564,$C$2:$C1564,$C1565,$B$2:$B1564,$B1565,$A$2:$A1564,$A1565)=0,"",$E1565-_xlfn.MAXIFS($F$2:$F1564,$C$2:$C1564,$C1565,$B$2:$B1564,$B1565,$A$2:$A1564,$A1565))&lt;0,0,IF(_xlfn.MAXIFS($F$2:$F1564,$C$2:$C1564,$C1565,$B$2:$B1564,$B1565,$A$2:$A1564,$A1565)=0,"",$E1565-_xlfn.MAXIFS($F$2:$F1564,$C$2:$C1564,$C1565,$B$2:$B1564,$B1565,$A$2:$A1564,$A1565)))&gt;0.25,"",IF(IF(_xlfn.MAXIFS($F$2:$F1564,$C$2:$C1564,$C1565,$B$2:$B1564,$B1565,$A$2:$A1564,$A1565)=0,"",$E1565-_xlfn.MAXIFS($F$2:$F1564,$C$2:$C1564,$C1565,$B$2:$B1564,$B1565,$A$2:$A1564,$A1565))&lt;0,0,IF(_xlfn.MAXIFS($F$2:$F1564,$C$2:$C1564,$C1565,$B$2:$B1564,$B1565,$A$2:$A1564,$A1565)=0,"",$E1565-_xlfn.MAXIFS($F$2:$F1564,$C$2:$C1564,$C1565,$B$2:$B1564,$B1565,$A$2:$A1564,$A1565))))</f>
        <v>1.4930555555555669E-3</v>
      </c>
      <c r="K1565" s="6">
        <f t="shared" si="73"/>
        <v>14</v>
      </c>
      <c r="L1565" s="6" t="str">
        <f t="shared" si="74"/>
        <v>LATE</v>
      </c>
      <c r="M1565" s="6" t="str">
        <f t="shared" si="72"/>
        <v>N</v>
      </c>
    </row>
    <row r="1566" spans="1:13" x14ac:dyDescent="0.25">
      <c r="A1566" t="s">
        <v>47</v>
      </c>
      <c r="B1566" s="92">
        <v>46142</v>
      </c>
      <c r="C1566" t="s">
        <v>119</v>
      </c>
      <c r="D1566">
        <v>18132</v>
      </c>
      <c r="E1566" s="76">
        <v>0.60453703703703698</v>
      </c>
      <c r="F1566" s="76">
        <v>0.60523148148148154</v>
      </c>
      <c r="G1566" s="2">
        <v>4.1666666666666664E-2</v>
      </c>
      <c r="H1566" s="77">
        <v>0</v>
      </c>
      <c r="J1566" s="79" t="str">
        <f>IF(IF(IF(_xlfn.MAXIFS($F$2:$F1565,$C$2:$C1565,$C1566,$B$2:$B1565,$B1566,$A$2:$A1565,$A1566)=0,"",$E1566-_xlfn.MAXIFS($F$2:$F1565,$C$2:$C1565,$C1566,$B$2:$B1565,$B1566,$A$2:$A1565,$A1566))&lt;0,0,IF(_xlfn.MAXIFS($F$2:$F1565,$C$2:$C1565,$C1566,$B$2:$B1565,$B1566,$A$2:$A1565,$A1566)=0,"",$E1566-_xlfn.MAXIFS($F$2:$F1565,$C$2:$C1565,$C1566,$B$2:$B1565,$B1566,$A$2:$A1565,$A1566)))&gt;0.25,"",IF(IF(_xlfn.MAXIFS($F$2:$F1565,$C$2:$C1565,$C1566,$B$2:$B1565,$B1566,$A$2:$A1565,$A1566)=0,"",$E1566-_xlfn.MAXIFS($F$2:$F1565,$C$2:$C1565,$C1566,$B$2:$B1565,$B1566,$A$2:$A1565,$A1566))&lt;0,0,IF(_xlfn.MAXIFS($F$2:$F1565,$C$2:$C1565,$C1566,$B$2:$B1565,$B1566,$A$2:$A1565,$A1566)=0,"",$E1566-_xlfn.MAXIFS($F$2:$F1565,$C$2:$C1565,$C1566,$B$2:$B1565,$B1566,$A$2:$A1565,$A1566))))</f>
        <v/>
      </c>
      <c r="K1566" s="6" t="str">
        <f t="shared" si="73"/>
        <v/>
      </c>
      <c r="L1566" s="6" t="str">
        <f t="shared" si="74"/>
        <v/>
      </c>
      <c r="M1566" s="6" t="str">
        <f t="shared" si="72"/>
        <v>N</v>
      </c>
    </row>
    <row r="1567" spans="1:13" x14ac:dyDescent="0.25">
      <c r="A1567" t="s">
        <v>47</v>
      </c>
      <c r="B1567" s="92">
        <v>46142</v>
      </c>
      <c r="C1567" t="s">
        <v>119</v>
      </c>
      <c r="D1567">
        <v>20431</v>
      </c>
      <c r="E1567" s="76">
        <v>0.60684027777777783</v>
      </c>
      <c r="F1567" s="76">
        <v>0.60811342592592588</v>
      </c>
      <c r="G1567" s="2">
        <v>7.6388888888888895E-2</v>
      </c>
      <c r="H1567" s="77">
        <v>1.6087962962962963E-3</v>
      </c>
      <c r="J1567" s="79">
        <f>IF(IF(IF(_xlfn.MAXIFS($F$2:$F1566,$C$2:$C1566,$C1567,$B$2:$B1566,$B1567,$A$2:$A1566,$A1567)=0,"",$E1567-_xlfn.MAXIFS($F$2:$F1566,$C$2:$C1566,$C1567,$B$2:$B1566,$B1567,$A$2:$A1566,$A1567))&lt;0,0,IF(_xlfn.MAXIFS($F$2:$F1566,$C$2:$C1566,$C1567,$B$2:$B1566,$B1567,$A$2:$A1566,$A1567)=0,"",$E1567-_xlfn.MAXIFS($F$2:$F1566,$C$2:$C1566,$C1567,$B$2:$B1566,$B1567,$A$2:$A1566,$A1567)))&gt;0.25,"",IF(IF(_xlfn.MAXIFS($F$2:$F1566,$C$2:$C1566,$C1567,$B$2:$B1566,$B1567,$A$2:$A1566,$A1567)=0,"",$E1567-_xlfn.MAXIFS($F$2:$F1566,$C$2:$C1566,$C1567,$B$2:$B1566,$B1567,$A$2:$A1566,$A1567))&lt;0,0,IF(_xlfn.MAXIFS($F$2:$F1566,$C$2:$C1566,$C1567,$B$2:$B1566,$B1567,$A$2:$A1566,$A1567)=0,"",$E1567-_xlfn.MAXIFS($F$2:$F1566,$C$2:$C1566,$C1567,$B$2:$B1566,$B1567,$A$2:$A1566,$A1567))))</f>
        <v>1.6087962962962887E-3</v>
      </c>
      <c r="K1567" s="6">
        <f t="shared" si="73"/>
        <v>14</v>
      </c>
      <c r="L1567" s="6" t="str">
        <f t="shared" si="74"/>
        <v>LATE</v>
      </c>
      <c r="M1567" s="6" t="str">
        <f t="shared" si="72"/>
        <v>N</v>
      </c>
    </row>
    <row r="1568" spans="1:13" x14ac:dyDescent="0.25">
      <c r="A1568" t="s">
        <v>47</v>
      </c>
      <c r="B1568" s="92">
        <v>46142</v>
      </c>
      <c r="C1568" t="s">
        <v>120</v>
      </c>
      <c r="D1568">
        <v>19532</v>
      </c>
      <c r="E1568" s="76">
        <v>0.60695601851851855</v>
      </c>
      <c r="F1568" s="76">
        <v>0.60770833333333329</v>
      </c>
      <c r="G1568" s="2">
        <v>4.5138888888888888E-2</v>
      </c>
      <c r="H1568" s="77">
        <v>1.8287037037037037E-3</v>
      </c>
      <c r="J1568" s="79">
        <f>IF(IF(IF(_xlfn.MAXIFS($F$2:$F1567,$C$2:$C1567,$C1568,$B$2:$B1567,$B1568,$A$2:$A1567,$A1568)=0,"",$E1568-_xlfn.MAXIFS($F$2:$F1567,$C$2:$C1567,$C1568,$B$2:$B1567,$B1568,$A$2:$A1567,$A1568))&lt;0,0,IF(_xlfn.MAXIFS($F$2:$F1567,$C$2:$C1567,$C1568,$B$2:$B1567,$B1568,$A$2:$A1567,$A1568)=0,"",$E1568-_xlfn.MAXIFS($F$2:$F1567,$C$2:$C1567,$C1568,$B$2:$B1567,$B1568,$A$2:$A1567,$A1568)))&gt;0.25,"",IF(IF(_xlfn.MAXIFS($F$2:$F1567,$C$2:$C1567,$C1568,$B$2:$B1567,$B1568,$A$2:$A1567,$A1568)=0,"",$E1568-_xlfn.MAXIFS($F$2:$F1567,$C$2:$C1567,$C1568,$B$2:$B1567,$B1568,$A$2:$A1567,$A1568))&lt;0,0,IF(_xlfn.MAXIFS($F$2:$F1567,$C$2:$C1567,$C1568,$B$2:$B1567,$B1568,$A$2:$A1567,$A1568)=0,"",$E1568-_xlfn.MAXIFS($F$2:$F1567,$C$2:$C1567,$C1568,$B$2:$B1567,$B1568,$A$2:$A1567,$A1568))))</f>
        <v>1.8287037037036935E-3</v>
      </c>
      <c r="K1568" s="6">
        <f t="shared" si="73"/>
        <v>14</v>
      </c>
      <c r="L1568" s="6" t="str">
        <f t="shared" si="74"/>
        <v>LATE</v>
      </c>
      <c r="M1568" s="6" t="str">
        <f t="shared" si="72"/>
        <v>N</v>
      </c>
    </row>
    <row r="1569" spans="1:13" x14ac:dyDescent="0.25">
      <c r="A1569" t="s">
        <v>47</v>
      </c>
      <c r="B1569" s="92">
        <v>46142</v>
      </c>
      <c r="C1569" t="s">
        <v>121</v>
      </c>
      <c r="D1569">
        <v>18132</v>
      </c>
      <c r="E1569" s="76">
        <v>0.60719907407407403</v>
      </c>
      <c r="F1569" s="76">
        <v>0.6104398148148148</v>
      </c>
      <c r="G1569" s="2">
        <v>0.19444444444444445</v>
      </c>
      <c r="H1569" s="77">
        <v>4.0625000000000001E-3</v>
      </c>
      <c r="J1569" s="79">
        <f>IF(IF(IF(_xlfn.MAXIFS($F$2:$F1568,$C$2:$C1568,$C1569,$B$2:$B1568,$B1569,$A$2:$A1568,$A1569)=0,"",$E1569-_xlfn.MAXIFS($F$2:$F1568,$C$2:$C1568,$C1569,$B$2:$B1568,$B1569,$A$2:$A1568,$A1569))&lt;0,0,IF(_xlfn.MAXIFS($F$2:$F1568,$C$2:$C1568,$C1569,$B$2:$B1568,$B1569,$A$2:$A1568,$A1569)=0,"",$E1569-_xlfn.MAXIFS($F$2:$F1568,$C$2:$C1568,$C1569,$B$2:$B1568,$B1569,$A$2:$A1568,$A1569)))&gt;0.25,"",IF(IF(_xlfn.MAXIFS($F$2:$F1568,$C$2:$C1568,$C1569,$B$2:$B1568,$B1569,$A$2:$A1568,$A1569)=0,"",$E1569-_xlfn.MAXIFS($F$2:$F1568,$C$2:$C1568,$C1569,$B$2:$B1568,$B1569,$A$2:$A1568,$A1569))&lt;0,0,IF(_xlfn.MAXIFS($F$2:$F1568,$C$2:$C1568,$C1569,$B$2:$B1568,$B1569,$A$2:$A1568,$A1569)=0,"",$E1569-_xlfn.MAXIFS($F$2:$F1568,$C$2:$C1568,$C1569,$B$2:$B1568,$B1569,$A$2:$A1568,$A1569))))</f>
        <v>4.0624999999999689E-3</v>
      </c>
      <c r="K1569" s="6">
        <f t="shared" si="73"/>
        <v>14</v>
      </c>
      <c r="L1569" s="6" t="str">
        <f t="shared" si="74"/>
        <v>LATE</v>
      </c>
      <c r="M1569" s="6" t="str">
        <f t="shared" si="72"/>
        <v>N</v>
      </c>
    </row>
    <row r="1570" spans="1:13" x14ac:dyDescent="0.25">
      <c r="A1570" t="s">
        <v>47</v>
      </c>
      <c r="B1570" s="92">
        <v>46142</v>
      </c>
      <c r="C1570" t="s">
        <v>121</v>
      </c>
      <c r="D1570">
        <v>18432</v>
      </c>
      <c r="E1570" s="76">
        <v>0.60733796296296294</v>
      </c>
      <c r="F1570" s="76">
        <v>0.61237268518518517</v>
      </c>
      <c r="G1570" s="2">
        <v>0.30208333333333331</v>
      </c>
      <c r="H1570" s="77">
        <v>0</v>
      </c>
      <c r="J1570" s="79">
        <f>IF(IF(IF(_xlfn.MAXIFS($F$2:$F1569,$C$2:$C1569,$C1570,$B$2:$B1569,$B1570,$A$2:$A1569,$A1570)=0,"",$E1570-_xlfn.MAXIFS($F$2:$F1569,$C$2:$C1569,$C1570,$B$2:$B1569,$B1570,$A$2:$A1569,$A1570))&lt;0,0,IF(_xlfn.MAXIFS($F$2:$F1569,$C$2:$C1569,$C1570,$B$2:$B1569,$B1570,$A$2:$A1569,$A1570)=0,"",$E1570-_xlfn.MAXIFS($F$2:$F1569,$C$2:$C1569,$C1570,$B$2:$B1569,$B1570,$A$2:$A1569,$A1570)))&gt;0.25,"",IF(IF(_xlfn.MAXIFS($F$2:$F1569,$C$2:$C1569,$C1570,$B$2:$B1569,$B1570,$A$2:$A1569,$A1570)=0,"",$E1570-_xlfn.MAXIFS($F$2:$F1569,$C$2:$C1569,$C1570,$B$2:$B1569,$B1570,$A$2:$A1569,$A1570))&lt;0,0,IF(_xlfn.MAXIFS($F$2:$F1569,$C$2:$C1569,$C1570,$B$2:$B1569,$B1570,$A$2:$A1569,$A1570)=0,"",$E1570-_xlfn.MAXIFS($F$2:$F1569,$C$2:$C1569,$C1570,$B$2:$B1569,$B1570,$A$2:$A1569,$A1570))))</f>
        <v>0</v>
      </c>
      <c r="K1570" s="6">
        <f t="shared" si="73"/>
        <v>14</v>
      </c>
      <c r="L1570" s="6" t="str">
        <f t="shared" si="74"/>
        <v>LATE</v>
      </c>
      <c r="M1570" s="6" t="str">
        <f t="shared" si="72"/>
        <v>N</v>
      </c>
    </row>
    <row r="1571" spans="1:13" x14ac:dyDescent="0.25">
      <c r="A1571" t="s">
        <v>47</v>
      </c>
      <c r="B1571" s="92">
        <v>46142</v>
      </c>
      <c r="C1571" t="s">
        <v>119</v>
      </c>
      <c r="D1571">
        <v>17232</v>
      </c>
      <c r="E1571" s="76">
        <v>0.60797453703703708</v>
      </c>
      <c r="F1571" s="76">
        <v>0.60913194444444441</v>
      </c>
      <c r="G1571" s="2">
        <v>6.9444444444444448E-2</v>
      </c>
      <c r="H1571" s="77">
        <v>0</v>
      </c>
      <c r="J1571" s="79">
        <f>IF(IF(IF(_xlfn.MAXIFS($F$2:$F1570,$C$2:$C1570,$C1571,$B$2:$B1570,$B1571,$A$2:$A1570,$A1571)=0,"",$E1571-_xlfn.MAXIFS($F$2:$F1570,$C$2:$C1570,$C1571,$B$2:$B1570,$B1571,$A$2:$A1570,$A1571))&lt;0,0,IF(_xlfn.MAXIFS($F$2:$F1570,$C$2:$C1570,$C1571,$B$2:$B1570,$B1571,$A$2:$A1570,$A1571)=0,"",$E1571-_xlfn.MAXIFS($F$2:$F1570,$C$2:$C1570,$C1571,$B$2:$B1570,$B1571,$A$2:$A1570,$A1571)))&gt;0.25,"",IF(IF(_xlfn.MAXIFS($F$2:$F1570,$C$2:$C1570,$C1571,$B$2:$B1570,$B1571,$A$2:$A1570,$A1571)=0,"",$E1571-_xlfn.MAXIFS($F$2:$F1570,$C$2:$C1570,$C1571,$B$2:$B1570,$B1571,$A$2:$A1570,$A1571))&lt;0,0,IF(_xlfn.MAXIFS($F$2:$F1570,$C$2:$C1570,$C1571,$B$2:$B1570,$B1571,$A$2:$A1570,$A1571)=0,"",$E1571-_xlfn.MAXIFS($F$2:$F1570,$C$2:$C1570,$C1571,$B$2:$B1570,$B1571,$A$2:$A1570,$A1571))))</f>
        <v>0</v>
      </c>
      <c r="K1571" s="6">
        <f t="shared" si="73"/>
        <v>14</v>
      </c>
      <c r="L1571" s="6" t="str">
        <f t="shared" si="74"/>
        <v>LATE</v>
      </c>
      <c r="M1571" s="6" t="str">
        <f t="shared" si="72"/>
        <v>N</v>
      </c>
    </row>
    <row r="1572" spans="1:13" x14ac:dyDescent="0.25">
      <c r="A1572" t="s">
        <v>47</v>
      </c>
      <c r="B1572" s="92">
        <v>46142</v>
      </c>
      <c r="C1572" t="s">
        <v>121</v>
      </c>
      <c r="D1572">
        <v>25331</v>
      </c>
      <c r="E1572" s="76">
        <v>0.60807870370370365</v>
      </c>
      <c r="F1572" s="76">
        <v>0.61322916666666671</v>
      </c>
      <c r="G1572" s="2">
        <v>0.30902777777777779</v>
      </c>
      <c r="H1572" s="77">
        <v>0</v>
      </c>
      <c r="J1572" s="79">
        <f>IF(IF(IF(_xlfn.MAXIFS($F$2:$F1571,$C$2:$C1571,$C1572,$B$2:$B1571,$B1572,$A$2:$A1571,$A1572)=0,"",$E1572-_xlfn.MAXIFS($F$2:$F1571,$C$2:$C1571,$C1572,$B$2:$B1571,$B1572,$A$2:$A1571,$A1572))&lt;0,0,IF(_xlfn.MAXIFS($F$2:$F1571,$C$2:$C1571,$C1572,$B$2:$B1571,$B1572,$A$2:$A1571,$A1572)=0,"",$E1572-_xlfn.MAXIFS($F$2:$F1571,$C$2:$C1571,$C1572,$B$2:$B1571,$B1572,$A$2:$A1571,$A1572)))&gt;0.25,"",IF(IF(_xlfn.MAXIFS($F$2:$F1571,$C$2:$C1571,$C1572,$B$2:$B1571,$B1572,$A$2:$A1571,$A1572)=0,"",$E1572-_xlfn.MAXIFS($F$2:$F1571,$C$2:$C1571,$C1572,$B$2:$B1571,$B1572,$A$2:$A1571,$A1572))&lt;0,0,IF(_xlfn.MAXIFS($F$2:$F1571,$C$2:$C1571,$C1572,$B$2:$B1571,$B1572,$A$2:$A1571,$A1572)=0,"",$E1572-_xlfn.MAXIFS($F$2:$F1571,$C$2:$C1571,$C1572,$B$2:$B1571,$B1572,$A$2:$A1571,$A1572))))</f>
        <v>0</v>
      </c>
      <c r="K1572" s="6">
        <f t="shared" si="73"/>
        <v>14</v>
      </c>
      <c r="L1572" s="6" t="str">
        <f t="shared" si="74"/>
        <v>LATE</v>
      </c>
      <c r="M1572" s="6" t="str">
        <f t="shared" si="72"/>
        <v>N</v>
      </c>
    </row>
    <row r="1573" spans="1:13" x14ac:dyDescent="0.25">
      <c r="A1573" t="s">
        <v>47</v>
      </c>
      <c r="B1573" s="92">
        <v>46142</v>
      </c>
      <c r="C1573" t="s">
        <v>119</v>
      </c>
      <c r="D1573">
        <v>17332</v>
      </c>
      <c r="E1573" s="76">
        <v>0.60820601851851852</v>
      </c>
      <c r="F1573" s="76">
        <v>0.6095949074074074</v>
      </c>
      <c r="G1573" s="2">
        <v>8.3333333333333329E-2</v>
      </c>
      <c r="H1573" s="77">
        <v>0</v>
      </c>
      <c r="J1573" s="79">
        <f>IF(IF(IF(_xlfn.MAXIFS($F$2:$F1572,$C$2:$C1572,$C1573,$B$2:$B1572,$B1573,$A$2:$A1572,$A1573)=0,"",$E1573-_xlfn.MAXIFS($F$2:$F1572,$C$2:$C1572,$C1573,$B$2:$B1572,$B1573,$A$2:$A1572,$A1573))&lt;0,0,IF(_xlfn.MAXIFS($F$2:$F1572,$C$2:$C1572,$C1573,$B$2:$B1572,$B1573,$A$2:$A1572,$A1573)=0,"",$E1573-_xlfn.MAXIFS($F$2:$F1572,$C$2:$C1572,$C1573,$B$2:$B1572,$B1573,$A$2:$A1572,$A1573)))&gt;0.25,"",IF(IF(_xlfn.MAXIFS($F$2:$F1572,$C$2:$C1572,$C1573,$B$2:$B1572,$B1573,$A$2:$A1572,$A1573)=0,"",$E1573-_xlfn.MAXIFS($F$2:$F1572,$C$2:$C1572,$C1573,$B$2:$B1572,$B1573,$A$2:$A1572,$A1573))&lt;0,0,IF(_xlfn.MAXIFS($F$2:$F1572,$C$2:$C1572,$C1573,$B$2:$B1572,$B1573,$A$2:$A1572,$A1573)=0,"",$E1573-_xlfn.MAXIFS($F$2:$F1572,$C$2:$C1572,$C1573,$B$2:$B1572,$B1573,$A$2:$A1572,$A1573))))</f>
        <v>0</v>
      </c>
      <c r="K1573" s="6">
        <f t="shared" si="73"/>
        <v>14</v>
      </c>
      <c r="L1573" s="6" t="str">
        <f t="shared" si="74"/>
        <v>LATE</v>
      </c>
      <c r="M1573" s="6" t="str">
        <f t="shared" si="72"/>
        <v>N</v>
      </c>
    </row>
    <row r="1574" spans="1:13" x14ac:dyDescent="0.25">
      <c r="A1574" t="s">
        <v>47</v>
      </c>
      <c r="B1574" s="92">
        <v>46142</v>
      </c>
      <c r="C1574" t="s">
        <v>120</v>
      </c>
      <c r="D1574">
        <v>14432</v>
      </c>
      <c r="E1574" s="76">
        <v>0.60847222222222219</v>
      </c>
      <c r="F1574" s="76">
        <v>0.60934027777777777</v>
      </c>
      <c r="G1574" s="2">
        <v>5.2083333333333336E-2</v>
      </c>
      <c r="H1574" s="77">
        <v>7.6388888888888893E-4</v>
      </c>
      <c r="J1574" s="79">
        <f>IF(IF(IF(_xlfn.MAXIFS($F$2:$F1573,$C$2:$C1573,$C1574,$B$2:$B1573,$B1574,$A$2:$A1573,$A1574)=0,"",$E1574-_xlfn.MAXIFS($F$2:$F1573,$C$2:$C1573,$C1574,$B$2:$B1573,$B1574,$A$2:$A1573,$A1574))&lt;0,0,IF(_xlfn.MAXIFS($F$2:$F1573,$C$2:$C1573,$C1574,$B$2:$B1573,$B1574,$A$2:$A1573,$A1574)=0,"",$E1574-_xlfn.MAXIFS($F$2:$F1573,$C$2:$C1573,$C1574,$B$2:$B1573,$B1574,$A$2:$A1573,$A1574)))&gt;0.25,"",IF(IF(_xlfn.MAXIFS($F$2:$F1573,$C$2:$C1573,$C1574,$B$2:$B1573,$B1574,$A$2:$A1573,$A1574)=0,"",$E1574-_xlfn.MAXIFS($F$2:$F1573,$C$2:$C1573,$C1574,$B$2:$B1573,$B1574,$A$2:$A1573,$A1574))&lt;0,0,IF(_xlfn.MAXIFS($F$2:$F1573,$C$2:$C1573,$C1574,$B$2:$B1573,$B1574,$A$2:$A1573,$A1574)=0,"",$E1574-_xlfn.MAXIFS($F$2:$F1573,$C$2:$C1573,$C1574,$B$2:$B1573,$B1574,$A$2:$A1573,$A1574))))</f>
        <v>7.6388888888889728E-4</v>
      </c>
      <c r="K1574" s="6">
        <f t="shared" si="73"/>
        <v>14</v>
      </c>
      <c r="L1574" s="6" t="str">
        <f t="shared" si="74"/>
        <v>LATE</v>
      </c>
      <c r="M1574" s="6" t="str">
        <f t="shared" si="72"/>
        <v>N</v>
      </c>
    </row>
    <row r="1575" spans="1:13" x14ac:dyDescent="0.25">
      <c r="A1575" t="s">
        <v>47</v>
      </c>
      <c r="B1575" s="92">
        <v>46142</v>
      </c>
      <c r="C1575" t="s">
        <v>119</v>
      </c>
      <c r="D1575">
        <v>18232</v>
      </c>
      <c r="E1575" s="76">
        <v>0.60917824074074078</v>
      </c>
      <c r="F1575" s="76">
        <v>0.61021990740740739</v>
      </c>
      <c r="G1575" s="2">
        <v>6.25E-2</v>
      </c>
      <c r="H1575" s="77">
        <v>0</v>
      </c>
      <c r="J1575" s="79">
        <f>IF(IF(IF(_xlfn.MAXIFS($F$2:$F1574,$C$2:$C1574,$C1575,$B$2:$B1574,$B1575,$A$2:$A1574,$A1575)=0,"",$E1575-_xlfn.MAXIFS($F$2:$F1574,$C$2:$C1574,$C1575,$B$2:$B1574,$B1575,$A$2:$A1574,$A1575))&lt;0,0,IF(_xlfn.MAXIFS($F$2:$F1574,$C$2:$C1574,$C1575,$B$2:$B1574,$B1575,$A$2:$A1574,$A1575)=0,"",$E1575-_xlfn.MAXIFS($F$2:$F1574,$C$2:$C1574,$C1575,$B$2:$B1574,$B1575,$A$2:$A1574,$A1575)))&gt;0.25,"",IF(IF(_xlfn.MAXIFS($F$2:$F1574,$C$2:$C1574,$C1575,$B$2:$B1574,$B1575,$A$2:$A1574,$A1575)=0,"",$E1575-_xlfn.MAXIFS($F$2:$F1574,$C$2:$C1574,$C1575,$B$2:$B1574,$B1575,$A$2:$A1574,$A1575))&lt;0,0,IF(_xlfn.MAXIFS($F$2:$F1574,$C$2:$C1574,$C1575,$B$2:$B1574,$B1575,$A$2:$A1574,$A1575)=0,"",$E1575-_xlfn.MAXIFS($F$2:$F1574,$C$2:$C1574,$C1575,$B$2:$B1574,$B1575,$A$2:$A1574,$A1575))))</f>
        <v>0</v>
      </c>
      <c r="K1575" s="6">
        <f t="shared" si="73"/>
        <v>14</v>
      </c>
      <c r="L1575" s="6" t="str">
        <f t="shared" si="74"/>
        <v>LATE</v>
      </c>
      <c r="M1575" s="6" t="str">
        <f t="shared" si="72"/>
        <v>N</v>
      </c>
    </row>
    <row r="1576" spans="1:13" x14ac:dyDescent="0.25">
      <c r="A1576" t="s">
        <v>47</v>
      </c>
      <c r="B1576" s="92">
        <v>46142</v>
      </c>
      <c r="C1576" t="s">
        <v>121</v>
      </c>
      <c r="D1576">
        <v>20431</v>
      </c>
      <c r="E1576" s="76">
        <v>0.60990740740740745</v>
      </c>
      <c r="F1576" s="76">
        <v>0.61337962962962966</v>
      </c>
      <c r="G1576" s="2">
        <v>0.20833333333333334</v>
      </c>
      <c r="H1576" s="77">
        <v>0</v>
      </c>
      <c r="J1576" s="79">
        <f>IF(IF(IF(_xlfn.MAXIFS($F$2:$F1575,$C$2:$C1575,$C1576,$B$2:$B1575,$B1576,$A$2:$A1575,$A1576)=0,"",$E1576-_xlfn.MAXIFS($F$2:$F1575,$C$2:$C1575,$C1576,$B$2:$B1575,$B1576,$A$2:$A1575,$A1576))&lt;0,0,IF(_xlfn.MAXIFS($F$2:$F1575,$C$2:$C1575,$C1576,$B$2:$B1575,$B1576,$A$2:$A1575,$A1576)=0,"",$E1576-_xlfn.MAXIFS($F$2:$F1575,$C$2:$C1575,$C1576,$B$2:$B1575,$B1576,$A$2:$A1575,$A1576)))&gt;0.25,"",IF(IF(_xlfn.MAXIFS($F$2:$F1575,$C$2:$C1575,$C1576,$B$2:$B1575,$B1576,$A$2:$A1575,$A1576)=0,"",$E1576-_xlfn.MAXIFS($F$2:$F1575,$C$2:$C1575,$C1576,$B$2:$B1575,$B1576,$A$2:$A1575,$A1576))&lt;0,0,IF(_xlfn.MAXIFS($F$2:$F1575,$C$2:$C1575,$C1576,$B$2:$B1575,$B1576,$A$2:$A1575,$A1576)=0,"",$E1576-_xlfn.MAXIFS($F$2:$F1575,$C$2:$C1575,$C1576,$B$2:$B1575,$B1576,$A$2:$A1575,$A1576))))</f>
        <v>0</v>
      </c>
      <c r="K1576" s="6">
        <f t="shared" si="73"/>
        <v>14</v>
      </c>
      <c r="L1576" s="6" t="str">
        <f t="shared" si="74"/>
        <v>LATE</v>
      </c>
      <c r="M1576" s="6" t="str">
        <f t="shared" si="72"/>
        <v>N</v>
      </c>
    </row>
    <row r="1577" spans="1:13" x14ac:dyDescent="0.25">
      <c r="A1577" t="s">
        <v>47</v>
      </c>
      <c r="B1577" s="92">
        <v>46142</v>
      </c>
      <c r="C1577" t="s">
        <v>121</v>
      </c>
      <c r="D1577">
        <v>17232</v>
      </c>
      <c r="E1577" s="76">
        <v>0.61063657407407412</v>
      </c>
      <c r="F1577" s="76">
        <v>0.61405092592592592</v>
      </c>
      <c r="G1577" s="2">
        <v>0.2048611111111111</v>
      </c>
      <c r="H1577" s="77">
        <v>0</v>
      </c>
      <c r="J1577" s="79">
        <f>IF(IF(IF(_xlfn.MAXIFS($F$2:$F1576,$C$2:$C1576,$C1577,$B$2:$B1576,$B1577,$A$2:$A1576,$A1577)=0,"",$E1577-_xlfn.MAXIFS($F$2:$F1576,$C$2:$C1576,$C1577,$B$2:$B1576,$B1577,$A$2:$A1576,$A1577))&lt;0,0,IF(_xlfn.MAXIFS($F$2:$F1576,$C$2:$C1576,$C1577,$B$2:$B1576,$B1577,$A$2:$A1576,$A1577)=0,"",$E1577-_xlfn.MAXIFS($F$2:$F1576,$C$2:$C1576,$C1577,$B$2:$B1576,$B1577,$A$2:$A1576,$A1577)))&gt;0.25,"",IF(IF(_xlfn.MAXIFS($F$2:$F1576,$C$2:$C1576,$C1577,$B$2:$B1576,$B1577,$A$2:$A1576,$A1577)=0,"",$E1577-_xlfn.MAXIFS($F$2:$F1576,$C$2:$C1576,$C1577,$B$2:$B1576,$B1577,$A$2:$A1576,$A1577))&lt;0,0,IF(_xlfn.MAXIFS($F$2:$F1576,$C$2:$C1576,$C1577,$B$2:$B1576,$B1577,$A$2:$A1576,$A1577)=0,"",$E1577-_xlfn.MAXIFS($F$2:$F1576,$C$2:$C1576,$C1577,$B$2:$B1576,$B1577,$A$2:$A1576,$A1577))))</f>
        <v>0</v>
      </c>
      <c r="K1577" s="6">
        <f t="shared" si="73"/>
        <v>14</v>
      </c>
      <c r="L1577" s="6" t="str">
        <f t="shared" si="74"/>
        <v>LATE</v>
      </c>
      <c r="M1577" s="6" t="str">
        <f t="shared" si="72"/>
        <v>N</v>
      </c>
    </row>
    <row r="1578" spans="1:13" x14ac:dyDescent="0.25">
      <c r="A1578" t="s">
        <v>47</v>
      </c>
      <c r="B1578" s="92">
        <v>46142</v>
      </c>
      <c r="C1578" t="s">
        <v>121</v>
      </c>
      <c r="D1578">
        <v>17332</v>
      </c>
      <c r="E1578" s="76">
        <v>0.61121527777777773</v>
      </c>
      <c r="F1578" s="76">
        <v>0.61527777777777781</v>
      </c>
      <c r="G1578" s="2">
        <v>0.24374999999999999</v>
      </c>
      <c r="H1578" s="77">
        <v>0</v>
      </c>
      <c r="J1578" s="79">
        <f>IF(IF(IF(_xlfn.MAXIFS($F$2:$F1577,$C$2:$C1577,$C1578,$B$2:$B1577,$B1578,$A$2:$A1577,$A1578)=0,"",$E1578-_xlfn.MAXIFS($F$2:$F1577,$C$2:$C1577,$C1578,$B$2:$B1577,$B1578,$A$2:$A1577,$A1578))&lt;0,0,IF(_xlfn.MAXIFS($F$2:$F1577,$C$2:$C1577,$C1578,$B$2:$B1577,$B1578,$A$2:$A1577,$A1578)=0,"",$E1578-_xlfn.MAXIFS($F$2:$F1577,$C$2:$C1577,$C1578,$B$2:$B1577,$B1578,$A$2:$A1577,$A1578)))&gt;0.25,"",IF(IF(_xlfn.MAXIFS($F$2:$F1577,$C$2:$C1577,$C1578,$B$2:$B1577,$B1578,$A$2:$A1577,$A1578)=0,"",$E1578-_xlfn.MAXIFS($F$2:$F1577,$C$2:$C1577,$C1578,$B$2:$B1577,$B1578,$A$2:$A1577,$A1578))&lt;0,0,IF(_xlfn.MAXIFS($F$2:$F1577,$C$2:$C1577,$C1578,$B$2:$B1577,$B1578,$A$2:$A1577,$A1578)=0,"",$E1578-_xlfn.MAXIFS($F$2:$F1577,$C$2:$C1577,$C1578,$B$2:$B1577,$B1578,$A$2:$A1577,$A1578))))</f>
        <v>0</v>
      </c>
      <c r="K1578" s="6">
        <f t="shared" si="73"/>
        <v>14</v>
      </c>
      <c r="L1578" s="6" t="str">
        <f t="shared" si="74"/>
        <v>LATE</v>
      </c>
      <c r="M1578" s="6" t="str">
        <f t="shared" si="72"/>
        <v>N</v>
      </c>
    </row>
    <row r="1579" spans="1:13" x14ac:dyDescent="0.25">
      <c r="A1579" t="s">
        <v>47</v>
      </c>
      <c r="B1579" s="92">
        <v>46142</v>
      </c>
      <c r="C1579" t="s">
        <v>119</v>
      </c>
      <c r="D1579">
        <v>19532</v>
      </c>
      <c r="E1579" s="76">
        <v>0.61146990740740736</v>
      </c>
      <c r="F1579" s="76">
        <v>0.61233796296296295</v>
      </c>
      <c r="G1579" s="2">
        <v>5.2083333333333336E-2</v>
      </c>
      <c r="H1579" s="77">
        <v>1.25E-3</v>
      </c>
      <c r="J1579" s="79">
        <f>IF(IF(IF(_xlfn.MAXIFS($F$2:$F1578,$C$2:$C1578,$C1579,$B$2:$B1578,$B1579,$A$2:$A1578,$A1579)=0,"",$E1579-_xlfn.MAXIFS($F$2:$F1578,$C$2:$C1578,$C1579,$B$2:$B1578,$B1579,$A$2:$A1578,$A1579))&lt;0,0,IF(_xlfn.MAXIFS($F$2:$F1578,$C$2:$C1578,$C1579,$B$2:$B1578,$B1579,$A$2:$A1578,$A1579)=0,"",$E1579-_xlfn.MAXIFS($F$2:$F1578,$C$2:$C1578,$C1579,$B$2:$B1578,$B1579,$A$2:$A1578,$A1579)))&gt;0.25,"",IF(IF(_xlfn.MAXIFS($F$2:$F1578,$C$2:$C1578,$C1579,$B$2:$B1578,$B1579,$A$2:$A1578,$A1579)=0,"",$E1579-_xlfn.MAXIFS($F$2:$F1578,$C$2:$C1578,$C1579,$B$2:$B1578,$B1579,$A$2:$A1578,$A1579))&lt;0,0,IF(_xlfn.MAXIFS($F$2:$F1578,$C$2:$C1578,$C1579,$B$2:$B1578,$B1579,$A$2:$A1578,$A1579)=0,"",$E1579-_xlfn.MAXIFS($F$2:$F1578,$C$2:$C1578,$C1579,$B$2:$B1578,$B1579,$A$2:$A1578,$A1579))))</f>
        <v>1.2499999999999734E-3</v>
      </c>
      <c r="K1579" s="6">
        <f t="shared" si="73"/>
        <v>14</v>
      </c>
      <c r="L1579" s="6" t="str">
        <f t="shared" si="74"/>
        <v>LATE</v>
      </c>
      <c r="M1579" s="6" t="str">
        <f t="shared" si="72"/>
        <v>N</v>
      </c>
    </row>
    <row r="1580" spans="1:13" x14ac:dyDescent="0.25">
      <c r="A1580" t="s">
        <v>47</v>
      </c>
      <c r="B1580" s="92">
        <v>46142</v>
      </c>
      <c r="C1580" t="s">
        <v>121</v>
      </c>
      <c r="D1580">
        <v>18232</v>
      </c>
      <c r="E1580" s="76">
        <v>0.61184027777777783</v>
      </c>
      <c r="F1580" s="76">
        <v>0.61531250000000004</v>
      </c>
      <c r="G1580" s="2">
        <v>0.20833333333333334</v>
      </c>
      <c r="H1580" s="77">
        <v>0</v>
      </c>
      <c r="J1580" s="79">
        <f>IF(IF(IF(_xlfn.MAXIFS($F$2:$F1579,$C$2:$C1579,$C1580,$B$2:$B1579,$B1580,$A$2:$A1579,$A1580)=0,"",$E1580-_xlfn.MAXIFS($F$2:$F1579,$C$2:$C1579,$C1580,$B$2:$B1579,$B1580,$A$2:$A1579,$A1580))&lt;0,0,IF(_xlfn.MAXIFS($F$2:$F1579,$C$2:$C1579,$C1580,$B$2:$B1579,$B1580,$A$2:$A1579,$A1580)=0,"",$E1580-_xlfn.MAXIFS($F$2:$F1579,$C$2:$C1579,$C1580,$B$2:$B1579,$B1580,$A$2:$A1579,$A1580)))&gt;0.25,"",IF(IF(_xlfn.MAXIFS($F$2:$F1579,$C$2:$C1579,$C1580,$B$2:$B1579,$B1580,$A$2:$A1579,$A1580)=0,"",$E1580-_xlfn.MAXIFS($F$2:$F1579,$C$2:$C1579,$C1580,$B$2:$B1579,$B1580,$A$2:$A1579,$A1580))&lt;0,0,IF(_xlfn.MAXIFS($F$2:$F1579,$C$2:$C1579,$C1580,$B$2:$B1579,$B1580,$A$2:$A1579,$A1580)=0,"",$E1580-_xlfn.MAXIFS($F$2:$F1579,$C$2:$C1579,$C1580,$B$2:$B1579,$B1580,$A$2:$A1579,$A1580))))</f>
        <v>0</v>
      </c>
      <c r="K1580" s="6">
        <f t="shared" si="73"/>
        <v>14</v>
      </c>
      <c r="L1580" s="6" t="str">
        <f t="shared" si="74"/>
        <v>LATE</v>
      </c>
      <c r="M1580" s="6" t="str">
        <f t="shared" si="72"/>
        <v>N</v>
      </c>
    </row>
    <row r="1581" spans="1:13" x14ac:dyDescent="0.25">
      <c r="A1581" t="s">
        <v>47</v>
      </c>
      <c r="B1581" s="92">
        <v>46142</v>
      </c>
      <c r="C1581" t="s">
        <v>119</v>
      </c>
      <c r="D1581">
        <v>14432</v>
      </c>
      <c r="E1581" s="76">
        <v>0.61246527777777782</v>
      </c>
      <c r="F1581" s="76">
        <v>0.61321759259259256</v>
      </c>
      <c r="G1581" s="2">
        <v>4.5138888888888888E-2</v>
      </c>
      <c r="H1581" s="77">
        <v>1.273148148148148E-4</v>
      </c>
      <c r="J1581" s="79">
        <f>IF(IF(IF(_xlfn.MAXIFS($F$2:$F1580,$C$2:$C1580,$C1581,$B$2:$B1580,$B1581,$A$2:$A1580,$A1581)=0,"",$E1581-_xlfn.MAXIFS($F$2:$F1580,$C$2:$C1580,$C1581,$B$2:$B1580,$B1581,$A$2:$A1580,$A1581))&lt;0,0,IF(_xlfn.MAXIFS($F$2:$F1580,$C$2:$C1580,$C1581,$B$2:$B1580,$B1581,$A$2:$A1580,$A1581)=0,"",$E1581-_xlfn.MAXIFS($F$2:$F1580,$C$2:$C1580,$C1581,$B$2:$B1580,$B1581,$A$2:$A1580,$A1581)))&gt;0.25,"",IF(IF(_xlfn.MAXIFS($F$2:$F1580,$C$2:$C1580,$C1581,$B$2:$B1580,$B1581,$A$2:$A1580,$A1581)=0,"",$E1581-_xlfn.MAXIFS($F$2:$F1580,$C$2:$C1580,$C1581,$B$2:$B1580,$B1581,$A$2:$A1580,$A1581))&lt;0,0,IF(_xlfn.MAXIFS($F$2:$F1580,$C$2:$C1580,$C1581,$B$2:$B1580,$B1581,$A$2:$A1580,$A1581)=0,"",$E1581-_xlfn.MAXIFS($F$2:$F1580,$C$2:$C1580,$C1581,$B$2:$B1580,$B1581,$A$2:$A1580,$A1581))))</f>
        <v>1.2731481481487172E-4</v>
      </c>
      <c r="K1581" s="6">
        <f t="shared" si="73"/>
        <v>14</v>
      </c>
      <c r="L1581" s="6" t="str">
        <f t="shared" si="74"/>
        <v>LATE</v>
      </c>
      <c r="M1581" s="6" t="str">
        <f t="shared" si="72"/>
        <v>N</v>
      </c>
    </row>
    <row r="1582" spans="1:13" x14ac:dyDescent="0.25">
      <c r="A1582" t="s">
        <v>47</v>
      </c>
      <c r="B1582" s="92">
        <v>46142</v>
      </c>
      <c r="C1582" t="s">
        <v>121</v>
      </c>
      <c r="D1582">
        <v>19532</v>
      </c>
      <c r="E1582" s="76">
        <v>0.61424768518518513</v>
      </c>
      <c r="F1582" s="76">
        <v>0.61935185185185182</v>
      </c>
      <c r="G1582" s="2">
        <v>0.30625000000000002</v>
      </c>
      <c r="H1582" s="77">
        <v>0</v>
      </c>
      <c r="J1582" s="79">
        <f>IF(IF(IF(_xlfn.MAXIFS($F$2:$F1581,$C$2:$C1581,$C1582,$B$2:$B1581,$B1582,$A$2:$A1581,$A1582)=0,"",$E1582-_xlfn.MAXIFS($F$2:$F1581,$C$2:$C1581,$C1582,$B$2:$B1581,$B1582,$A$2:$A1581,$A1582))&lt;0,0,IF(_xlfn.MAXIFS($F$2:$F1581,$C$2:$C1581,$C1582,$B$2:$B1581,$B1582,$A$2:$A1581,$A1582)=0,"",$E1582-_xlfn.MAXIFS($F$2:$F1581,$C$2:$C1581,$C1582,$B$2:$B1581,$B1582,$A$2:$A1581,$A1582)))&gt;0.25,"",IF(IF(_xlfn.MAXIFS($F$2:$F1581,$C$2:$C1581,$C1582,$B$2:$B1581,$B1582,$A$2:$A1581,$A1582)=0,"",$E1582-_xlfn.MAXIFS($F$2:$F1581,$C$2:$C1581,$C1582,$B$2:$B1581,$B1582,$A$2:$A1581,$A1582))&lt;0,0,IF(_xlfn.MAXIFS($F$2:$F1581,$C$2:$C1581,$C1582,$B$2:$B1581,$B1582,$A$2:$A1581,$A1582)=0,"",$E1582-_xlfn.MAXIFS($F$2:$F1581,$C$2:$C1581,$C1582,$B$2:$B1581,$B1582,$A$2:$A1581,$A1582))))</f>
        <v>0</v>
      </c>
      <c r="K1582" s="6">
        <f t="shared" si="73"/>
        <v>14</v>
      </c>
      <c r="L1582" s="6" t="str">
        <f t="shared" si="74"/>
        <v>LATE</v>
      </c>
      <c r="M1582" s="6" t="str">
        <f t="shared" si="72"/>
        <v>N</v>
      </c>
    </row>
    <row r="1583" spans="1:13" x14ac:dyDescent="0.25">
      <c r="A1583" t="s">
        <v>47</v>
      </c>
      <c r="B1583" s="92">
        <v>46142</v>
      </c>
      <c r="C1583" t="s">
        <v>121</v>
      </c>
      <c r="D1583">
        <v>14432</v>
      </c>
      <c r="E1583" s="76">
        <v>0.61489583333333331</v>
      </c>
      <c r="F1583" s="76">
        <v>0.62380787037037033</v>
      </c>
      <c r="G1583" s="2">
        <v>0.53472222222222221</v>
      </c>
      <c r="H1583" s="77">
        <v>0</v>
      </c>
      <c r="J1583" s="79">
        <f>IF(IF(IF(_xlfn.MAXIFS($F$2:$F1582,$C$2:$C1582,$C1583,$B$2:$B1582,$B1583,$A$2:$A1582,$A1583)=0,"",$E1583-_xlfn.MAXIFS($F$2:$F1582,$C$2:$C1582,$C1583,$B$2:$B1582,$B1583,$A$2:$A1582,$A1583))&lt;0,0,IF(_xlfn.MAXIFS($F$2:$F1582,$C$2:$C1582,$C1583,$B$2:$B1582,$B1583,$A$2:$A1582,$A1583)=0,"",$E1583-_xlfn.MAXIFS($F$2:$F1582,$C$2:$C1582,$C1583,$B$2:$B1582,$B1583,$A$2:$A1582,$A1583)))&gt;0.25,"",IF(IF(_xlfn.MAXIFS($F$2:$F1582,$C$2:$C1582,$C1583,$B$2:$B1582,$B1583,$A$2:$A1582,$A1583)=0,"",$E1583-_xlfn.MAXIFS($F$2:$F1582,$C$2:$C1582,$C1583,$B$2:$B1582,$B1583,$A$2:$A1582,$A1583))&lt;0,0,IF(_xlfn.MAXIFS($F$2:$F1582,$C$2:$C1582,$C1583,$B$2:$B1582,$B1583,$A$2:$A1582,$A1583)=0,"",$E1583-_xlfn.MAXIFS($F$2:$F1582,$C$2:$C1582,$C1583,$B$2:$B1582,$B1583,$A$2:$A1582,$A1583))))</f>
        <v>0</v>
      </c>
      <c r="K1583" s="6">
        <f t="shared" si="73"/>
        <v>14</v>
      </c>
      <c r="L1583" s="6" t="str">
        <f t="shared" si="74"/>
        <v>LATE</v>
      </c>
      <c r="M1583" s="6" t="str">
        <f t="shared" si="72"/>
        <v>N</v>
      </c>
    </row>
    <row r="1584" spans="1:13" x14ac:dyDescent="0.25">
      <c r="A1584" t="s">
        <v>47</v>
      </c>
      <c r="B1584" s="92">
        <v>46142</v>
      </c>
      <c r="C1584" t="s">
        <v>120</v>
      </c>
      <c r="D1584">
        <v>18132</v>
      </c>
      <c r="E1584" s="76">
        <v>0.61703703703703705</v>
      </c>
      <c r="F1584" s="76">
        <v>0.61807870370370366</v>
      </c>
      <c r="G1584" s="2">
        <v>6.25E-2</v>
      </c>
      <c r="H1584" s="77">
        <v>7.6967592592592591E-3</v>
      </c>
      <c r="J1584" s="79">
        <f>IF(IF(IF(_xlfn.MAXIFS($F$2:$F1583,$C$2:$C1583,$C1584,$B$2:$B1583,$B1584,$A$2:$A1583,$A1584)=0,"",$E1584-_xlfn.MAXIFS($F$2:$F1583,$C$2:$C1583,$C1584,$B$2:$B1583,$B1584,$A$2:$A1583,$A1584))&lt;0,0,IF(_xlfn.MAXIFS($F$2:$F1583,$C$2:$C1583,$C1584,$B$2:$B1583,$B1584,$A$2:$A1583,$A1584)=0,"",$E1584-_xlfn.MAXIFS($F$2:$F1583,$C$2:$C1583,$C1584,$B$2:$B1583,$B1584,$A$2:$A1583,$A1584)))&gt;0.25,"",IF(IF(_xlfn.MAXIFS($F$2:$F1583,$C$2:$C1583,$C1584,$B$2:$B1583,$B1584,$A$2:$A1583,$A1584)=0,"",$E1584-_xlfn.MAXIFS($F$2:$F1583,$C$2:$C1583,$C1584,$B$2:$B1583,$B1584,$A$2:$A1583,$A1584))&lt;0,0,IF(_xlfn.MAXIFS($F$2:$F1583,$C$2:$C1583,$C1584,$B$2:$B1583,$B1584,$A$2:$A1583,$A1584)=0,"",$E1584-_xlfn.MAXIFS($F$2:$F1583,$C$2:$C1583,$C1584,$B$2:$B1583,$B1584,$A$2:$A1583,$A1584))))</f>
        <v>7.6967592592592782E-3</v>
      </c>
      <c r="K1584" s="6">
        <f t="shared" si="73"/>
        <v>14</v>
      </c>
      <c r="L1584" s="6" t="str">
        <f t="shared" si="74"/>
        <v>LATE</v>
      </c>
      <c r="M1584" s="6" t="str">
        <f t="shared" si="72"/>
        <v>N</v>
      </c>
    </row>
    <row r="1585" spans="1:17" x14ac:dyDescent="0.25">
      <c r="A1585" t="s">
        <v>47</v>
      </c>
      <c r="B1585" s="92">
        <v>46142</v>
      </c>
      <c r="C1585" t="s">
        <v>120</v>
      </c>
      <c r="D1585">
        <v>18432</v>
      </c>
      <c r="E1585" s="76">
        <v>0.61810185185185185</v>
      </c>
      <c r="F1585" s="76">
        <v>0.61885416666666671</v>
      </c>
      <c r="G1585" s="2">
        <v>4.5138888888888888E-2</v>
      </c>
      <c r="H1585" s="77">
        <v>2.3148148148148147E-5</v>
      </c>
      <c r="J1585" s="79">
        <f>IF(IF(IF(_xlfn.MAXIFS($F$2:$F1584,$C$2:$C1584,$C1585,$B$2:$B1584,$B1585,$A$2:$A1584,$A1585)=0,"",$E1585-_xlfn.MAXIFS($F$2:$F1584,$C$2:$C1584,$C1585,$B$2:$B1584,$B1585,$A$2:$A1584,$A1585))&lt;0,0,IF(_xlfn.MAXIFS($F$2:$F1584,$C$2:$C1584,$C1585,$B$2:$B1584,$B1585,$A$2:$A1584,$A1585)=0,"",$E1585-_xlfn.MAXIFS($F$2:$F1584,$C$2:$C1584,$C1585,$B$2:$B1584,$B1585,$A$2:$A1584,$A1585)))&gt;0.25,"",IF(IF(_xlfn.MAXIFS($F$2:$F1584,$C$2:$C1584,$C1585,$B$2:$B1584,$B1585,$A$2:$A1584,$A1585)=0,"",$E1585-_xlfn.MAXIFS($F$2:$F1584,$C$2:$C1584,$C1585,$B$2:$B1584,$B1585,$A$2:$A1584,$A1585))&lt;0,0,IF(_xlfn.MAXIFS($F$2:$F1584,$C$2:$C1584,$C1585,$B$2:$B1584,$B1585,$A$2:$A1584,$A1585)=0,"",$E1585-_xlfn.MAXIFS($F$2:$F1584,$C$2:$C1584,$C1585,$B$2:$B1584,$B1585,$A$2:$A1584,$A1585))))</f>
        <v>2.3148148148188774E-5</v>
      </c>
      <c r="K1585" s="6">
        <f t="shared" si="73"/>
        <v>14</v>
      </c>
      <c r="L1585" s="6" t="str">
        <f t="shared" si="74"/>
        <v>LATE</v>
      </c>
      <c r="M1585" s="6" t="str">
        <f t="shared" si="72"/>
        <v>N</v>
      </c>
    </row>
    <row r="1586" spans="1:17" x14ac:dyDescent="0.25">
      <c r="A1586" t="s">
        <v>47</v>
      </c>
      <c r="B1586" s="92">
        <v>46142</v>
      </c>
      <c r="C1586" t="s">
        <v>120</v>
      </c>
      <c r="D1586">
        <v>25331</v>
      </c>
      <c r="E1586" s="76">
        <v>0.61936342592592597</v>
      </c>
      <c r="F1586" s="76">
        <v>0.62156250000000002</v>
      </c>
      <c r="G1586" s="2">
        <v>0.13194444444444445</v>
      </c>
      <c r="H1586" s="77">
        <v>5.0925925925925921E-4</v>
      </c>
      <c r="J1586" s="79">
        <f>IF(IF(IF(_xlfn.MAXIFS($F$2:$F1585,$C$2:$C1585,$C1586,$B$2:$B1585,$B1586,$A$2:$A1585,$A1586)=0,"",$E1586-_xlfn.MAXIFS($F$2:$F1585,$C$2:$C1585,$C1586,$B$2:$B1585,$B1586,$A$2:$A1585,$A1586))&lt;0,0,IF(_xlfn.MAXIFS($F$2:$F1585,$C$2:$C1585,$C1586,$B$2:$B1585,$B1586,$A$2:$A1585,$A1586)=0,"",$E1586-_xlfn.MAXIFS($F$2:$F1585,$C$2:$C1585,$C1586,$B$2:$B1585,$B1586,$A$2:$A1585,$A1586)))&gt;0.25,"",IF(IF(_xlfn.MAXIFS($F$2:$F1585,$C$2:$C1585,$C1586,$B$2:$B1585,$B1586,$A$2:$A1585,$A1586)=0,"",$E1586-_xlfn.MAXIFS($F$2:$F1585,$C$2:$C1585,$C1586,$B$2:$B1585,$B1586,$A$2:$A1585,$A1586))&lt;0,0,IF(_xlfn.MAXIFS($F$2:$F1585,$C$2:$C1585,$C1586,$B$2:$B1585,$B1586,$A$2:$A1585,$A1586)=0,"",$E1586-_xlfn.MAXIFS($F$2:$F1585,$C$2:$C1585,$C1586,$B$2:$B1585,$B1586,$A$2:$A1585,$A1586))))</f>
        <v>5.0925925925926485E-4</v>
      </c>
      <c r="K1586" s="6">
        <f t="shared" si="73"/>
        <v>14</v>
      </c>
      <c r="L1586" s="6" t="str">
        <f t="shared" si="74"/>
        <v>LATE</v>
      </c>
      <c r="M1586" s="6" t="str">
        <f t="shared" si="72"/>
        <v>N</v>
      </c>
    </row>
    <row r="1587" spans="1:17" x14ac:dyDescent="0.25">
      <c r="A1587" t="s">
        <v>47</v>
      </c>
      <c r="B1587" s="92">
        <v>46142</v>
      </c>
      <c r="C1587" t="s">
        <v>120</v>
      </c>
      <c r="D1587">
        <v>20431</v>
      </c>
      <c r="E1587" s="76">
        <v>0.61998842592592596</v>
      </c>
      <c r="F1587" s="76">
        <v>0.62184027777777773</v>
      </c>
      <c r="G1587" s="2">
        <v>0.1111111111111111</v>
      </c>
      <c r="H1587" s="77">
        <v>0</v>
      </c>
      <c r="J1587" s="79">
        <f>IF(IF(IF(_xlfn.MAXIFS($F$2:$F1586,$C$2:$C1586,$C1587,$B$2:$B1586,$B1587,$A$2:$A1586,$A1587)=0,"",$E1587-_xlfn.MAXIFS($F$2:$F1586,$C$2:$C1586,$C1587,$B$2:$B1586,$B1587,$A$2:$A1586,$A1587))&lt;0,0,IF(_xlfn.MAXIFS($F$2:$F1586,$C$2:$C1586,$C1587,$B$2:$B1586,$B1587,$A$2:$A1586,$A1587)=0,"",$E1587-_xlfn.MAXIFS($F$2:$F1586,$C$2:$C1586,$C1587,$B$2:$B1586,$B1587,$A$2:$A1586,$A1587)))&gt;0.25,"",IF(IF(_xlfn.MAXIFS($F$2:$F1586,$C$2:$C1586,$C1587,$B$2:$B1586,$B1587,$A$2:$A1586,$A1587)=0,"",$E1587-_xlfn.MAXIFS($F$2:$F1586,$C$2:$C1586,$C1587,$B$2:$B1586,$B1587,$A$2:$A1586,$A1587))&lt;0,0,IF(_xlfn.MAXIFS($F$2:$F1586,$C$2:$C1586,$C1587,$B$2:$B1586,$B1587,$A$2:$A1586,$A1587)=0,"",$E1587-_xlfn.MAXIFS($F$2:$F1586,$C$2:$C1586,$C1587,$B$2:$B1586,$B1587,$A$2:$A1586,$A1587))))</f>
        <v>0</v>
      </c>
      <c r="K1587" s="6">
        <f t="shared" si="73"/>
        <v>14</v>
      </c>
      <c r="L1587" s="6" t="str">
        <f t="shared" si="74"/>
        <v>LATE</v>
      </c>
      <c r="M1587" s="6" t="str">
        <f t="shared" si="72"/>
        <v>N</v>
      </c>
    </row>
    <row r="1588" spans="1:17" x14ac:dyDescent="0.25">
      <c r="A1588" t="s">
        <v>47</v>
      </c>
      <c r="B1588" s="92">
        <v>46142</v>
      </c>
      <c r="C1588" t="s">
        <v>119</v>
      </c>
      <c r="D1588">
        <v>18132</v>
      </c>
      <c r="E1588" s="76">
        <v>0.6212037037037037</v>
      </c>
      <c r="F1588" s="76">
        <v>0.62236111111111114</v>
      </c>
      <c r="G1588" s="2">
        <v>6.9444444444444448E-2</v>
      </c>
      <c r="H1588" s="77">
        <v>7.9861111111111105E-3</v>
      </c>
      <c r="J1588" s="79">
        <f>IF(IF(IF(_xlfn.MAXIFS($F$2:$F1587,$C$2:$C1587,$C1588,$B$2:$B1587,$B1588,$A$2:$A1587,$A1588)=0,"",$E1588-_xlfn.MAXIFS($F$2:$F1587,$C$2:$C1587,$C1588,$B$2:$B1587,$B1588,$A$2:$A1587,$A1588))&lt;0,0,IF(_xlfn.MAXIFS($F$2:$F1587,$C$2:$C1587,$C1588,$B$2:$B1587,$B1588,$A$2:$A1587,$A1588)=0,"",$E1588-_xlfn.MAXIFS($F$2:$F1587,$C$2:$C1587,$C1588,$B$2:$B1587,$B1588,$A$2:$A1587,$A1588)))&gt;0.25,"",IF(IF(_xlfn.MAXIFS($F$2:$F1587,$C$2:$C1587,$C1588,$B$2:$B1587,$B1588,$A$2:$A1587,$A1588)=0,"",$E1588-_xlfn.MAXIFS($F$2:$F1587,$C$2:$C1587,$C1588,$B$2:$B1587,$B1588,$A$2:$A1587,$A1588))&lt;0,0,IF(_xlfn.MAXIFS($F$2:$F1587,$C$2:$C1587,$C1588,$B$2:$B1587,$B1588,$A$2:$A1587,$A1588)=0,"",$E1588-_xlfn.MAXIFS($F$2:$F1587,$C$2:$C1587,$C1588,$B$2:$B1587,$B1588,$A$2:$A1587,$A1588))))</f>
        <v>7.9861111111111382E-3</v>
      </c>
      <c r="K1588" s="6">
        <f t="shared" si="73"/>
        <v>14</v>
      </c>
      <c r="L1588" s="6" t="str">
        <f t="shared" si="74"/>
        <v>LATE</v>
      </c>
      <c r="M1588" s="6" t="str">
        <f t="shared" si="72"/>
        <v>N</v>
      </c>
    </row>
    <row r="1589" spans="1:17" x14ac:dyDescent="0.25">
      <c r="A1589" t="s">
        <v>47</v>
      </c>
      <c r="B1589" s="92">
        <v>46142</v>
      </c>
      <c r="C1589" t="s">
        <v>119</v>
      </c>
      <c r="D1589">
        <v>18432</v>
      </c>
      <c r="E1589" s="76">
        <v>0.62140046296296292</v>
      </c>
      <c r="F1589" s="76">
        <v>0.62255787037037036</v>
      </c>
      <c r="G1589" s="2">
        <v>6.9444444444444448E-2</v>
      </c>
      <c r="H1589" s="77">
        <v>0</v>
      </c>
      <c r="J1589" s="79">
        <f>IF(IF(IF(_xlfn.MAXIFS($F$2:$F1588,$C$2:$C1588,$C1589,$B$2:$B1588,$B1589,$A$2:$A1588,$A1589)=0,"",$E1589-_xlfn.MAXIFS($F$2:$F1588,$C$2:$C1588,$C1589,$B$2:$B1588,$B1589,$A$2:$A1588,$A1589))&lt;0,0,IF(_xlfn.MAXIFS($F$2:$F1588,$C$2:$C1588,$C1589,$B$2:$B1588,$B1589,$A$2:$A1588,$A1589)=0,"",$E1589-_xlfn.MAXIFS($F$2:$F1588,$C$2:$C1588,$C1589,$B$2:$B1588,$B1589,$A$2:$A1588,$A1589)))&gt;0.25,"",IF(IF(_xlfn.MAXIFS($F$2:$F1588,$C$2:$C1588,$C1589,$B$2:$B1588,$B1589,$A$2:$A1588,$A1589)=0,"",$E1589-_xlfn.MAXIFS($F$2:$F1588,$C$2:$C1588,$C1589,$B$2:$B1588,$B1589,$A$2:$A1588,$A1589))&lt;0,0,IF(_xlfn.MAXIFS($F$2:$F1588,$C$2:$C1588,$C1589,$B$2:$B1588,$B1589,$A$2:$A1588,$A1589)=0,"",$E1589-_xlfn.MAXIFS($F$2:$F1588,$C$2:$C1588,$C1589,$B$2:$B1588,$B1589,$A$2:$A1588,$A1589))))</f>
        <v>0</v>
      </c>
      <c r="K1589" s="6">
        <f t="shared" si="73"/>
        <v>14</v>
      </c>
      <c r="L1589" s="6" t="str">
        <f t="shared" si="74"/>
        <v>LATE</v>
      </c>
      <c r="M1589" s="6" t="str">
        <f t="shared" si="72"/>
        <v>N</v>
      </c>
    </row>
    <row r="1590" spans="1:17" x14ac:dyDescent="0.25">
      <c r="A1590" t="s">
        <v>47</v>
      </c>
      <c r="B1590" s="92">
        <v>46142</v>
      </c>
      <c r="C1590" t="s">
        <v>120</v>
      </c>
      <c r="D1590">
        <v>17232</v>
      </c>
      <c r="E1590" s="76">
        <v>0.62145833333333333</v>
      </c>
      <c r="F1590" s="76">
        <v>0.62261574074074078</v>
      </c>
      <c r="G1590" s="2">
        <v>6.9444444444444448E-2</v>
      </c>
      <c r="H1590" s="77">
        <v>0</v>
      </c>
      <c r="J1590" s="79">
        <f>IF(IF(IF(_xlfn.MAXIFS($F$2:$F1589,$C$2:$C1589,$C1590,$B$2:$B1589,$B1590,$A$2:$A1589,$A1590)=0,"",$E1590-_xlfn.MAXIFS($F$2:$F1589,$C$2:$C1589,$C1590,$B$2:$B1589,$B1590,$A$2:$A1589,$A1590))&lt;0,0,IF(_xlfn.MAXIFS($F$2:$F1589,$C$2:$C1589,$C1590,$B$2:$B1589,$B1590,$A$2:$A1589,$A1590)=0,"",$E1590-_xlfn.MAXIFS($F$2:$F1589,$C$2:$C1589,$C1590,$B$2:$B1589,$B1590,$A$2:$A1589,$A1590)))&gt;0.25,"",IF(IF(_xlfn.MAXIFS($F$2:$F1589,$C$2:$C1589,$C1590,$B$2:$B1589,$B1590,$A$2:$A1589,$A1590)=0,"",$E1590-_xlfn.MAXIFS($F$2:$F1589,$C$2:$C1589,$C1590,$B$2:$B1589,$B1590,$A$2:$A1589,$A1590))&lt;0,0,IF(_xlfn.MAXIFS($F$2:$F1589,$C$2:$C1589,$C1590,$B$2:$B1589,$B1590,$A$2:$A1589,$A1590)=0,"",$E1590-_xlfn.MAXIFS($F$2:$F1589,$C$2:$C1589,$C1590,$B$2:$B1589,$B1590,$A$2:$A1589,$A1590))))</f>
        <v>0</v>
      </c>
      <c r="K1590" s="6">
        <f t="shared" si="73"/>
        <v>14</v>
      </c>
      <c r="L1590" s="6" t="str">
        <f t="shared" si="74"/>
        <v>LATE</v>
      </c>
      <c r="M1590" s="6" t="str">
        <f t="shared" si="72"/>
        <v>N</v>
      </c>
    </row>
    <row r="1591" spans="1:17" x14ac:dyDescent="0.25">
      <c r="A1591" t="s">
        <v>47</v>
      </c>
      <c r="B1591" s="92">
        <v>46142</v>
      </c>
      <c r="C1591" t="s">
        <v>120</v>
      </c>
      <c r="D1591">
        <v>17332</v>
      </c>
      <c r="E1591" s="76">
        <v>0.62291666666666667</v>
      </c>
      <c r="F1591" s="76">
        <v>0.62436342592592597</v>
      </c>
      <c r="G1591" s="2">
        <v>8.6805555555555552E-2</v>
      </c>
      <c r="H1591" s="77">
        <v>3.0092592592592595E-4</v>
      </c>
      <c r="J1591" s="79">
        <f>IF(IF(IF(_xlfn.MAXIFS($F$2:$F1590,$C$2:$C1590,$C1591,$B$2:$B1590,$B1591,$A$2:$A1590,$A1591)=0,"",$E1591-_xlfn.MAXIFS($F$2:$F1590,$C$2:$C1590,$C1591,$B$2:$B1590,$B1591,$A$2:$A1590,$A1591))&lt;0,0,IF(_xlfn.MAXIFS($F$2:$F1590,$C$2:$C1590,$C1591,$B$2:$B1590,$B1591,$A$2:$A1590,$A1591)=0,"",$E1591-_xlfn.MAXIFS($F$2:$F1590,$C$2:$C1590,$C1591,$B$2:$B1590,$B1591,$A$2:$A1590,$A1591)))&gt;0.25,"",IF(IF(_xlfn.MAXIFS($F$2:$F1590,$C$2:$C1590,$C1591,$B$2:$B1590,$B1591,$A$2:$A1590,$A1591)=0,"",$E1591-_xlfn.MAXIFS($F$2:$F1590,$C$2:$C1590,$C1591,$B$2:$B1590,$B1591,$A$2:$A1590,$A1591))&lt;0,0,IF(_xlfn.MAXIFS($F$2:$F1590,$C$2:$C1590,$C1591,$B$2:$B1590,$B1591,$A$2:$A1590,$A1591)=0,"",$E1591-_xlfn.MAXIFS($F$2:$F1590,$C$2:$C1590,$C1591,$B$2:$B1590,$B1591,$A$2:$A1590,$A1591))))</f>
        <v>3.0092592592589895E-4</v>
      </c>
      <c r="K1591" s="6">
        <f t="shared" si="73"/>
        <v>14</v>
      </c>
      <c r="L1591" s="6" t="str">
        <f t="shared" si="74"/>
        <v>LATE</v>
      </c>
      <c r="M1591" s="6" t="str">
        <f t="shared" si="72"/>
        <v>N</v>
      </c>
    </row>
    <row r="1592" spans="1:17" x14ac:dyDescent="0.25">
      <c r="A1592" t="s">
        <v>47</v>
      </c>
      <c r="B1592" s="92">
        <v>46142</v>
      </c>
      <c r="C1592" t="s">
        <v>121</v>
      </c>
      <c r="D1592">
        <v>18132</v>
      </c>
      <c r="E1592" s="76">
        <v>0.62392361111111116</v>
      </c>
      <c r="F1592" s="76">
        <v>0.62699074074074079</v>
      </c>
      <c r="G1592" s="2">
        <v>0.18402777777777779</v>
      </c>
      <c r="H1592" s="77">
        <v>1.1574074074074075E-4</v>
      </c>
      <c r="J1592" s="79">
        <f>IF(IF(IF(_xlfn.MAXIFS($F$2:$F1591,$C$2:$C1591,$C1592,$B$2:$B1591,$B1592,$A$2:$A1591,$A1592)=0,"",$E1592-_xlfn.MAXIFS($F$2:$F1591,$C$2:$C1591,$C1592,$B$2:$B1591,$B1592,$A$2:$A1591,$A1592))&lt;0,0,IF(_xlfn.MAXIFS($F$2:$F1591,$C$2:$C1591,$C1592,$B$2:$B1591,$B1592,$A$2:$A1591,$A1592)=0,"",$E1592-_xlfn.MAXIFS($F$2:$F1591,$C$2:$C1591,$C1592,$B$2:$B1591,$B1592,$A$2:$A1591,$A1592)))&gt;0.25,"",IF(IF(_xlfn.MAXIFS($F$2:$F1591,$C$2:$C1591,$C1592,$B$2:$B1591,$B1592,$A$2:$A1591,$A1592)=0,"",$E1592-_xlfn.MAXIFS($F$2:$F1591,$C$2:$C1591,$C1592,$B$2:$B1591,$B1592,$A$2:$A1591,$A1592))&lt;0,0,IF(_xlfn.MAXIFS($F$2:$F1591,$C$2:$C1591,$C1592,$B$2:$B1591,$B1592,$A$2:$A1591,$A1592)=0,"",$E1592-_xlfn.MAXIFS($F$2:$F1591,$C$2:$C1591,$C1592,$B$2:$B1591,$B1592,$A$2:$A1591,$A1592))))</f>
        <v>1.1574074074083285E-4</v>
      </c>
      <c r="K1592" s="6">
        <f t="shared" si="73"/>
        <v>14</v>
      </c>
      <c r="L1592" s="6" t="str">
        <f t="shared" si="74"/>
        <v>LATE</v>
      </c>
      <c r="M1592" s="6" t="str">
        <f t="shared" si="72"/>
        <v>N</v>
      </c>
    </row>
    <row r="1593" spans="1:17" x14ac:dyDescent="0.25">
      <c r="A1593" t="s">
        <v>47</v>
      </c>
      <c r="B1593" s="92">
        <v>46142</v>
      </c>
      <c r="C1593" t="s">
        <v>121</v>
      </c>
      <c r="D1593">
        <v>18432</v>
      </c>
      <c r="E1593" s="76">
        <v>0.62406249999999996</v>
      </c>
      <c r="F1593" s="76">
        <v>0.63037037037037036</v>
      </c>
      <c r="G1593" s="2">
        <v>0.37847222222222221</v>
      </c>
      <c r="H1593" s="77">
        <v>0</v>
      </c>
      <c r="J1593" s="79">
        <f>IF(IF(IF(_xlfn.MAXIFS($F$2:$F1592,$C$2:$C1592,$C1593,$B$2:$B1592,$B1593,$A$2:$A1592,$A1593)=0,"",$E1593-_xlfn.MAXIFS($F$2:$F1592,$C$2:$C1592,$C1593,$B$2:$B1592,$B1593,$A$2:$A1592,$A1593))&lt;0,0,IF(_xlfn.MAXIFS($F$2:$F1592,$C$2:$C1592,$C1593,$B$2:$B1592,$B1593,$A$2:$A1592,$A1593)=0,"",$E1593-_xlfn.MAXIFS($F$2:$F1592,$C$2:$C1592,$C1593,$B$2:$B1592,$B1593,$A$2:$A1592,$A1593)))&gt;0.25,"",IF(IF(_xlfn.MAXIFS($F$2:$F1592,$C$2:$C1592,$C1593,$B$2:$B1592,$B1593,$A$2:$A1592,$A1593)=0,"",$E1593-_xlfn.MAXIFS($F$2:$F1592,$C$2:$C1592,$C1593,$B$2:$B1592,$B1593,$A$2:$A1592,$A1593))&lt;0,0,IF(_xlfn.MAXIFS($F$2:$F1592,$C$2:$C1592,$C1593,$B$2:$B1592,$B1593,$A$2:$A1592,$A1593)=0,"",$E1593-_xlfn.MAXIFS($F$2:$F1592,$C$2:$C1592,$C1593,$B$2:$B1592,$B1593,$A$2:$A1592,$A1593))))</f>
        <v>0</v>
      </c>
      <c r="K1593" s="6">
        <f t="shared" si="73"/>
        <v>14</v>
      </c>
      <c r="L1593" s="6" t="str">
        <f t="shared" si="74"/>
        <v>LATE</v>
      </c>
      <c r="M1593" s="6" t="str">
        <f t="shared" si="72"/>
        <v>N</v>
      </c>
    </row>
    <row r="1594" spans="1:17" x14ac:dyDescent="0.25">
      <c r="A1594" t="s">
        <v>47</v>
      </c>
      <c r="B1594" s="92">
        <v>46142</v>
      </c>
      <c r="C1594" t="s">
        <v>120</v>
      </c>
      <c r="D1594">
        <v>18232</v>
      </c>
      <c r="E1594" s="76">
        <v>0.62532407407407409</v>
      </c>
      <c r="F1594" s="76">
        <v>0.62677083333333339</v>
      </c>
      <c r="G1594" s="2">
        <v>8.6805555555555552E-2</v>
      </c>
      <c r="H1594" s="77">
        <v>9.6064814814814819E-4</v>
      </c>
      <c r="J1594" s="79">
        <f>IF(IF(IF(_xlfn.MAXIFS($F$2:$F1593,$C$2:$C1593,$C1594,$B$2:$B1593,$B1594,$A$2:$A1593,$A1594)=0,"",$E1594-_xlfn.MAXIFS($F$2:$F1593,$C$2:$C1593,$C1594,$B$2:$B1593,$B1594,$A$2:$A1593,$A1594))&lt;0,0,IF(_xlfn.MAXIFS($F$2:$F1593,$C$2:$C1593,$C1594,$B$2:$B1593,$B1594,$A$2:$A1593,$A1594)=0,"",$E1594-_xlfn.MAXIFS($F$2:$F1593,$C$2:$C1593,$C1594,$B$2:$B1593,$B1594,$A$2:$A1593,$A1594)))&gt;0.25,"",IF(IF(_xlfn.MAXIFS($F$2:$F1593,$C$2:$C1593,$C1594,$B$2:$B1593,$B1594,$A$2:$A1593,$A1594)=0,"",$E1594-_xlfn.MAXIFS($F$2:$F1593,$C$2:$C1593,$C1594,$B$2:$B1593,$B1594,$A$2:$A1593,$A1594))&lt;0,0,IF(_xlfn.MAXIFS($F$2:$F1593,$C$2:$C1593,$C1594,$B$2:$B1593,$B1594,$A$2:$A1593,$A1594)=0,"",$E1594-_xlfn.MAXIFS($F$2:$F1593,$C$2:$C1593,$C1594,$B$2:$B1593,$B1594,$A$2:$A1593,$A1594))))</f>
        <v>9.6064814814811328E-4</v>
      </c>
      <c r="K1594" s="6">
        <f t="shared" si="73"/>
        <v>15</v>
      </c>
      <c r="L1594" s="6" t="str">
        <f t="shared" si="74"/>
        <v>EARLY</v>
      </c>
      <c r="M1594" s="6" t="str">
        <f t="shared" si="72"/>
        <v>N</v>
      </c>
    </row>
    <row r="1595" spans="1:17" x14ac:dyDescent="0.25">
      <c r="A1595" t="s">
        <v>47</v>
      </c>
      <c r="B1595" s="92">
        <v>46142</v>
      </c>
      <c r="C1595" t="s">
        <v>119</v>
      </c>
      <c r="D1595">
        <v>25331</v>
      </c>
      <c r="E1595" s="76">
        <v>0.62538194444444439</v>
      </c>
      <c r="F1595" s="76">
        <v>0.62700231481481483</v>
      </c>
      <c r="G1595" s="2">
        <v>9.7222222222222224E-2</v>
      </c>
      <c r="H1595" s="77">
        <v>2.8240740740740739E-3</v>
      </c>
      <c r="J1595" s="79">
        <f>IF(IF(IF(_xlfn.MAXIFS($F$2:$F1594,$C$2:$C1594,$C1595,$B$2:$B1594,$B1595,$A$2:$A1594,$A1595)=0,"",$E1595-_xlfn.MAXIFS($F$2:$F1594,$C$2:$C1594,$C1595,$B$2:$B1594,$B1595,$A$2:$A1594,$A1595))&lt;0,0,IF(_xlfn.MAXIFS($F$2:$F1594,$C$2:$C1594,$C1595,$B$2:$B1594,$B1595,$A$2:$A1594,$A1595)=0,"",$E1595-_xlfn.MAXIFS($F$2:$F1594,$C$2:$C1594,$C1595,$B$2:$B1594,$B1595,$A$2:$A1594,$A1595)))&gt;0.25,"",IF(IF(_xlfn.MAXIFS($F$2:$F1594,$C$2:$C1594,$C1595,$B$2:$B1594,$B1595,$A$2:$A1594,$A1595)=0,"",$E1595-_xlfn.MAXIFS($F$2:$F1594,$C$2:$C1594,$C1595,$B$2:$B1594,$B1595,$A$2:$A1594,$A1595))&lt;0,0,IF(_xlfn.MAXIFS($F$2:$F1594,$C$2:$C1594,$C1595,$B$2:$B1594,$B1595,$A$2:$A1594,$A1595)=0,"",$E1595-_xlfn.MAXIFS($F$2:$F1594,$C$2:$C1594,$C1595,$B$2:$B1594,$B1595,$A$2:$A1594,$A1595))))</f>
        <v>2.8240740740740344E-3</v>
      </c>
      <c r="K1595" s="6">
        <f t="shared" si="73"/>
        <v>15</v>
      </c>
      <c r="L1595" s="6" t="str">
        <f t="shared" si="74"/>
        <v>EARLY</v>
      </c>
      <c r="M1595" s="6" t="str">
        <f t="shared" si="72"/>
        <v>N</v>
      </c>
    </row>
    <row r="1596" spans="1:17" x14ac:dyDescent="0.25">
      <c r="A1596" t="s">
        <v>47</v>
      </c>
      <c r="B1596" s="92">
        <v>46142</v>
      </c>
      <c r="C1596" t="s">
        <v>119</v>
      </c>
      <c r="D1596">
        <v>20431</v>
      </c>
      <c r="E1596" s="76">
        <v>0.62577546296296294</v>
      </c>
      <c r="F1596" s="76">
        <v>0.62722222222222224</v>
      </c>
      <c r="G1596" s="2">
        <v>8.6805555555555552E-2</v>
      </c>
      <c r="H1596" s="77">
        <v>0</v>
      </c>
      <c r="J1596" s="79">
        <f>IF(IF(IF(_xlfn.MAXIFS($F$2:$F1595,$C$2:$C1595,$C1596,$B$2:$B1595,$B1596,$A$2:$A1595,$A1596)=0,"",$E1596-_xlfn.MAXIFS($F$2:$F1595,$C$2:$C1595,$C1596,$B$2:$B1595,$B1596,$A$2:$A1595,$A1596))&lt;0,0,IF(_xlfn.MAXIFS($F$2:$F1595,$C$2:$C1595,$C1596,$B$2:$B1595,$B1596,$A$2:$A1595,$A1596)=0,"",$E1596-_xlfn.MAXIFS($F$2:$F1595,$C$2:$C1595,$C1596,$B$2:$B1595,$B1596,$A$2:$A1595,$A1596)))&gt;0.25,"",IF(IF(_xlfn.MAXIFS($F$2:$F1595,$C$2:$C1595,$C1596,$B$2:$B1595,$B1596,$A$2:$A1595,$A1596)=0,"",$E1596-_xlfn.MAXIFS($F$2:$F1595,$C$2:$C1595,$C1596,$B$2:$B1595,$B1596,$A$2:$A1595,$A1596))&lt;0,0,IF(_xlfn.MAXIFS($F$2:$F1595,$C$2:$C1595,$C1596,$B$2:$B1595,$B1596,$A$2:$A1595,$A1596)=0,"",$E1596-_xlfn.MAXIFS($F$2:$F1595,$C$2:$C1595,$C1596,$B$2:$B1595,$B1596,$A$2:$A1595,$A1596))))</f>
        <v>0</v>
      </c>
      <c r="K1596" s="6">
        <f t="shared" si="73"/>
        <v>15</v>
      </c>
      <c r="L1596" s="6" t="str">
        <f t="shared" si="74"/>
        <v>EARLY</v>
      </c>
      <c r="M1596" s="6" t="str">
        <f t="shared" si="72"/>
        <v>N</v>
      </c>
      <c r="Q1596" s="80"/>
    </row>
    <row r="1597" spans="1:17" x14ac:dyDescent="0.25">
      <c r="A1597" t="s">
        <v>47</v>
      </c>
      <c r="B1597" s="92">
        <v>46142</v>
      </c>
      <c r="C1597" t="s">
        <v>119</v>
      </c>
      <c r="D1597">
        <v>17232</v>
      </c>
      <c r="E1597" s="76">
        <v>0.62684027777777773</v>
      </c>
      <c r="F1597" s="76">
        <v>0.62805555555555559</v>
      </c>
      <c r="G1597" s="2">
        <v>7.2916666666666671E-2</v>
      </c>
      <c r="H1597" s="77">
        <v>0</v>
      </c>
      <c r="J1597" s="79">
        <f>IF(IF(IF(_xlfn.MAXIFS($F$2:$F1596,$C$2:$C1596,$C1597,$B$2:$B1596,$B1597,$A$2:$A1596,$A1597)=0,"",$E1597-_xlfn.MAXIFS($F$2:$F1596,$C$2:$C1596,$C1597,$B$2:$B1596,$B1597,$A$2:$A1596,$A1597))&lt;0,0,IF(_xlfn.MAXIFS($F$2:$F1596,$C$2:$C1596,$C1597,$B$2:$B1596,$B1597,$A$2:$A1596,$A1597)=0,"",$E1597-_xlfn.MAXIFS($F$2:$F1596,$C$2:$C1596,$C1597,$B$2:$B1596,$B1597,$A$2:$A1596,$A1597)))&gt;0.25,"",IF(IF(_xlfn.MAXIFS($F$2:$F1596,$C$2:$C1596,$C1597,$B$2:$B1596,$B1597,$A$2:$A1596,$A1597)=0,"",$E1597-_xlfn.MAXIFS($F$2:$F1596,$C$2:$C1596,$C1597,$B$2:$B1596,$B1597,$A$2:$A1596,$A1597))&lt;0,0,IF(_xlfn.MAXIFS($F$2:$F1596,$C$2:$C1596,$C1597,$B$2:$B1596,$B1597,$A$2:$A1596,$A1597)=0,"",$E1597-_xlfn.MAXIFS($F$2:$F1596,$C$2:$C1596,$C1597,$B$2:$B1596,$B1597,$A$2:$A1596,$A1597))))</f>
        <v>0</v>
      </c>
      <c r="K1597" s="6">
        <f t="shared" si="73"/>
        <v>15</v>
      </c>
      <c r="L1597" s="6" t="str">
        <f t="shared" si="74"/>
        <v>EARLY</v>
      </c>
      <c r="M1597" s="6" t="str">
        <f t="shared" si="72"/>
        <v>N</v>
      </c>
    </row>
    <row r="1598" spans="1:17" x14ac:dyDescent="0.25">
      <c r="A1598" t="s">
        <v>47</v>
      </c>
      <c r="B1598" s="92">
        <v>46142</v>
      </c>
      <c r="C1598" t="s">
        <v>119</v>
      </c>
      <c r="D1598">
        <v>17332</v>
      </c>
      <c r="E1598" s="76">
        <v>0.62690972222222219</v>
      </c>
      <c r="F1598" s="76">
        <v>0.62812500000000004</v>
      </c>
      <c r="G1598" s="2">
        <v>7.2916666666666671E-2</v>
      </c>
      <c r="H1598" s="77">
        <v>0</v>
      </c>
      <c r="J1598" s="79">
        <f>IF(IF(IF(_xlfn.MAXIFS($F$2:$F1597,$C$2:$C1597,$C1598,$B$2:$B1597,$B1598,$A$2:$A1597,$A1598)=0,"",$E1598-_xlfn.MAXIFS($F$2:$F1597,$C$2:$C1597,$C1598,$B$2:$B1597,$B1598,$A$2:$A1597,$A1598))&lt;0,0,IF(_xlfn.MAXIFS($F$2:$F1597,$C$2:$C1597,$C1598,$B$2:$B1597,$B1598,$A$2:$A1597,$A1598)=0,"",$E1598-_xlfn.MAXIFS($F$2:$F1597,$C$2:$C1597,$C1598,$B$2:$B1597,$B1598,$A$2:$A1597,$A1598)))&gt;0.25,"",IF(IF(_xlfn.MAXIFS($F$2:$F1597,$C$2:$C1597,$C1598,$B$2:$B1597,$B1598,$A$2:$A1597,$A1598)=0,"",$E1598-_xlfn.MAXIFS($F$2:$F1597,$C$2:$C1597,$C1598,$B$2:$B1597,$B1598,$A$2:$A1597,$A1598))&lt;0,0,IF(_xlfn.MAXIFS($F$2:$F1597,$C$2:$C1597,$C1598,$B$2:$B1597,$B1598,$A$2:$A1597,$A1598)=0,"",$E1598-_xlfn.MAXIFS($F$2:$F1597,$C$2:$C1597,$C1598,$B$2:$B1597,$B1598,$A$2:$A1597,$A1598))))</f>
        <v>0</v>
      </c>
      <c r="K1598" s="6">
        <f t="shared" si="73"/>
        <v>15</v>
      </c>
      <c r="L1598" s="6" t="str">
        <f t="shared" si="74"/>
        <v>EARLY</v>
      </c>
      <c r="M1598" s="6" t="str">
        <f t="shared" si="72"/>
        <v>N</v>
      </c>
    </row>
    <row r="1599" spans="1:17" x14ac:dyDescent="0.25">
      <c r="A1599" t="s">
        <v>47</v>
      </c>
      <c r="B1599" s="92">
        <v>46142</v>
      </c>
      <c r="C1599" t="s">
        <v>121</v>
      </c>
      <c r="D1599">
        <v>25331</v>
      </c>
      <c r="E1599" s="76">
        <v>0.62954861111111116</v>
      </c>
      <c r="F1599" s="76">
        <v>0.63238425925925923</v>
      </c>
      <c r="G1599" s="2">
        <v>0.1701388888888889</v>
      </c>
      <c r="H1599" s="77">
        <v>0</v>
      </c>
      <c r="J1599" s="79">
        <f>IF(IF(IF(_xlfn.MAXIFS($F$2:$F1598,$C$2:$C1598,$C1599,$B$2:$B1598,$B1599,$A$2:$A1598,$A1599)=0,"",$E1599-_xlfn.MAXIFS($F$2:$F1598,$C$2:$C1598,$C1599,$B$2:$B1598,$B1599,$A$2:$A1598,$A1599))&lt;0,0,IF(_xlfn.MAXIFS($F$2:$F1598,$C$2:$C1598,$C1599,$B$2:$B1598,$B1599,$A$2:$A1598,$A1599)=0,"",$E1599-_xlfn.MAXIFS($F$2:$F1598,$C$2:$C1598,$C1599,$B$2:$B1598,$B1599,$A$2:$A1598,$A1599)))&gt;0.25,"",IF(IF(_xlfn.MAXIFS($F$2:$F1598,$C$2:$C1598,$C1599,$B$2:$B1598,$B1599,$A$2:$A1598,$A1599)=0,"",$E1599-_xlfn.MAXIFS($F$2:$F1598,$C$2:$C1598,$C1599,$B$2:$B1598,$B1599,$A$2:$A1598,$A1599))&lt;0,0,IF(_xlfn.MAXIFS($F$2:$F1598,$C$2:$C1598,$C1599,$B$2:$B1598,$B1599,$A$2:$A1598,$A1599)=0,"",$E1599-_xlfn.MAXIFS($F$2:$F1598,$C$2:$C1598,$C1599,$B$2:$B1598,$B1599,$A$2:$A1598,$A1599))))</f>
        <v>0</v>
      </c>
      <c r="K1599" s="6">
        <f t="shared" si="73"/>
        <v>15</v>
      </c>
      <c r="L1599" s="6" t="str">
        <f t="shared" si="74"/>
        <v>EARLY</v>
      </c>
      <c r="M1599" s="6" t="str">
        <f t="shared" si="72"/>
        <v>N</v>
      </c>
    </row>
    <row r="1600" spans="1:17" x14ac:dyDescent="0.25">
      <c r="A1600" t="s">
        <v>47</v>
      </c>
      <c r="B1600" s="92">
        <v>46142</v>
      </c>
      <c r="C1600" t="s">
        <v>121</v>
      </c>
      <c r="D1600">
        <v>17232</v>
      </c>
      <c r="E1600" s="76">
        <v>0.62984953703703705</v>
      </c>
      <c r="F1600" s="76">
        <v>0.63488425925925929</v>
      </c>
      <c r="G1600" s="2">
        <v>0.30208333333333331</v>
      </c>
      <c r="H1600" s="77">
        <v>0</v>
      </c>
      <c r="J1600" s="79">
        <f>IF(IF(IF(_xlfn.MAXIFS($F$2:$F1599,$C$2:$C1599,$C1600,$B$2:$B1599,$B1600,$A$2:$A1599,$A1600)=0,"",$E1600-_xlfn.MAXIFS($F$2:$F1599,$C$2:$C1599,$C1600,$B$2:$B1599,$B1600,$A$2:$A1599,$A1600))&lt;0,0,IF(_xlfn.MAXIFS($F$2:$F1599,$C$2:$C1599,$C1600,$B$2:$B1599,$B1600,$A$2:$A1599,$A1600)=0,"",$E1600-_xlfn.MAXIFS($F$2:$F1599,$C$2:$C1599,$C1600,$B$2:$B1599,$B1600,$A$2:$A1599,$A1600)))&gt;0.25,"",IF(IF(_xlfn.MAXIFS($F$2:$F1599,$C$2:$C1599,$C1600,$B$2:$B1599,$B1600,$A$2:$A1599,$A1600)=0,"",$E1600-_xlfn.MAXIFS($F$2:$F1599,$C$2:$C1599,$C1600,$B$2:$B1599,$B1600,$A$2:$A1599,$A1600))&lt;0,0,IF(_xlfn.MAXIFS($F$2:$F1599,$C$2:$C1599,$C1600,$B$2:$B1599,$B1600,$A$2:$A1599,$A1600)=0,"",$E1600-_xlfn.MAXIFS($F$2:$F1599,$C$2:$C1599,$C1600,$B$2:$B1599,$B1600,$A$2:$A1599,$A1600))))</f>
        <v>0</v>
      </c>
      <c r="K1600" s="6">
        <f t="shared" si="73"/>
        <v>15</v>
      </c>
      <c r="L1600" s="6" t="str">
        <f t="shared" si="74"/>
        <v>EARLY</v>
      </c>
      <c r="M1600" s="6" t="str">
        <f t="shared" si="72"/>
        <v>N</v>
      </c>
    </row>
    <row r="1601" spans="1:13" x14ac:dyDescent="0.25">
      <c r="A1601" t="s">
        <v>47</v>
      </c>
      <c r="B1601" s="92">
        <v>46142</v>
      </c>
      <c r="C1601" t="s">
        <v>121</v>
      </c>
      <c r="D1601">
        <v>20431</v>
      </c>
      <c r="E1601" s="76">
        <v>0.62994212962962959</v>
      </c>
      <c r="F1601" s="76">
        <v>0.63254629629629633</v>
      </c>
      <c r="G1601" s="2">
        <v>0.15625</v>
      </c>
      <c r="H1601" s="77">
        <v>0</v>
      </c>
      <c r="J1601" s="79">
        <f>IF(IF(IF(_xlfn.MAXIFS($F$2:$F1600,$C$2:$C1600,$C1601,$B$2:$B1600,$B1601,$A$2:$A1600,$A1601)=0,"",$E1601-_xlfn.MAXIFS($F$2:$F1600,$C$2:$C1600,$C1601,$B$2:$B1600,$B1601,$A$2:$A1600,$A1601))&lt;0,0,IF(_xlfn.MAXIFS($F$2:$F1600,$C$2:$C1600,$C1601,$B$2:$B1600,$B1601,$A$2:$A1600,$A1601)=0,"",$E1601-_xlfn.MAXIFS($F$2:$F1600,$C$2:$C1600,$C1601,$B$2:$B1600,$B1601,$A$2:$A1600,$A1601)))&gt;0.25,"",IF(IF(_xlfn.MAXIFS($F$2:$F1600,$C$2:$C1600,$C1601,$B$2:$B1600,$B1601,$A$2:$A1600,$A1601)=0,"",$E1601-_xlfn.MAXIFS($F$2:$F1600,$C$2:$C1600,$C1601,$B$2:$B1600,$B1601,$A$2:$A1600,$A1601))&lt;0,0,IF(_xlfn.MAXIFS($F$2:$F1600,$C$2:$C1600,$C1601,$B$2:$B1600,$B1601,$A$2:$A1600,$A1601)=0,"",$E1601-_xlfn.MAXIFS($F$2:$F1600,$C$2:$C1600,$C1601,$B$2:$B1600,$B1601,$A$2:$A1600,$A1601))))</f>
        <v>0</v>
      </c>
      <c r="K1601" s="6">
        <f t="shared" si="73"/>
        <v>15</v>
      </c>
      <c r="L1601" s="6" t="str">
        <f t="shared" si="74"/>
        <v>EARLY</v>
      </c>
      <c r="M1601" s="6" t="str">
        <f t="shared" si="72"/>
        <v>N</v>
      </c>
    </row>
    <row r="1602" spans="1:13" x14ac:dyDescent="0.25">
      <c r="A1602" t="s">
        <v>47</v>
      </c>
      <c r="B1602" s="92">
        <v>46142</v>
      </c>
      <c r="C1602" t="s">
        <v>120</v>
      </c>
      <c r="D1602">
        <v>14432</v>
      </c>
      <c r="E1602" s="76">
        <v>0.63</v>
      </c>
      <c r="F1602" s="76">
        <v>0.63086805555555558</v>
      </c>
      <c r="G1602" s="2">
        <v>5.2083333333333336E-2</v>
      </c>
      <c r="H1602" s="77">
        <v>3.2291666666666666E-3</v>
      </c>
      <c r="J1602" s="79">
        <f>IF(IF(IF(_xlfn.MAXIFS($F$2:$F1601,$C$2:$C1601,$C1602,$B$2:$B1601,$B1602,$A$2:$A1601,$A1602)=0,"",$E1602-_xlfn.MAXIFS($F$2:$F1601,$C$2:$C1601,$C1602,$B$2:$B1601,$B1602,$A$2:$A1601,$A1602))&lt;0,0,IF(_xlfn.MAXIFS($F$2:$F1601,$C$2:$C1601,$C1602,$B$2:$B1601,$B1602,$A$2:$A1601,$A1602)=0,"",$E1602-_xlfn.MAXIFS($F$2:$F1601,$C$2:$C1601,$C1602,$B$2:$B1601,$B1602,$A$2:$A1601,$A1602)))&gt;0.25,"",IF(IF(_xlfn.MAXIFS($F$2:$F1601,$C$2:$C1601,$C1602,$B$2:$B1601,$B1602,$A$2:$A1601,$A1602)=0,"",$E1602-_xlfn.MAXIFS($F$2:$F1601,$C$2:$C1601,$C1602,$B$2:$B1601,$B1602,$A$2:$A1601,$A1602))&lt;0,0,IF(_xlfn.MAXIFS($F$2:$F1601,$C$2:$C1601,$C1602,$B$2:$B1601,$B1602,$A$2:$A1601,$A1602)=0,"",$E1602-_xlfn.MAXIFS($F$2:$F1601,$C$2:$C1601,$C1602,$B$2:$B1601,$B1602,$A$2:$A1601,$A1602))))</f>
        <v>3.2291666666666163E-3</v>
      </c>
      <c r="K1602" s="6">
        <f t="shared" si="73"/>
        <v>15</v>
      </c>
      <c r="L1602" s="6" t="str">
        <f t="shared" si="74"/>
        <v>EARLY</v>
      </c>
      <c r="M1602" s="6" t="str">
        <f t="shared" ref="M1602:M1665" si="75">IF($A1602="","",IF(AND($K1602&gt;=10,$K1602&lt;=13),"Y",IF(AND($K1602=14,$L1602="EARLY"),"Y","N")))</f>
        <v>N</v>
      </c>
    </row>
    <row r="1603" spans="1:13" x14ac:dyDescent="0.25">
      <c r="A1603" t="s">
        <v>47</v>
      </c>
      <c r="B1603" s="92">
        <v>46142</v>
      </c>
      <c r="C1603" t="s">
        <v>121</v>
      </c>
      <c r="D1603">
        <v>17332</v>
      </c>
      <c r="E1603" s="76">
        <v>0.63020833333333337</v>
      </c>
      <c r="F1603" s="76">
        <v>0.63674768518518521</v>
      </c>
      <c r="G1603" s="2">
        <v>0.3923611111111111</v>
      </c>
      <c r="H1603" s="77">
        <v>0</v>
      </c>
      <c r="J1603" s="79">
        <f>IF(IF(IF(_xlfn.MAXIFS($F$2:$F1602,$C$2:$C1602,$C1603,$B$2:$B1602,$B1603,$A$2:$A1602,$A1603)=0,"",$E1603-_xlfn.MAXIFS($F$2:$F1602,$C$2:$C1602,$C1603,$B$2:$B1602,$B1603,$A$2:$A1602,$A1603))&lt;0,0,IF(_xlfn.MAXIFS($F$2:$F1602,$C$2:$C1602,$C1603,$B$2:$B1602,$B1603,$A$2:$A1602,$A1603)=0,"",$E1603-_xlfn.MAXIFS($F$2:$F1602,$C$2:$C1602,$C1603,$B$2:$B1602,$B1603,$A$2:$A1602,$A1603)))&gt;0.25,"",IF(IF(_xlfn.MAXIFS($F$2:$F1602,$C$2:$C1602,$C1603,$B$2:$B1602,$B1603,$A$2:$A1602,$A1603)=0,"",$E1603-_xlfn.MAXIFS($F$2:$F1602,$C$2:$C1602,$C1603,$B$2:$B1602,$B1603,$A$2:$A1602,$A1603))&lt;0,0,IF(_xlfn.MAXIFS($F$2:$F1602,$C$2:$C1602,$C1603,$B$2:$B1602,$B1603,$A$2:$A1602,$A1603)=0,"",$E1603-_xlfn.MAXIFS($F$2:$F1602,$C$2:$C1602,$C1603,$B$2:$B1602,$B1603,$A$2:$A1602,$A1603))))</f>
        <v>0</v>
      </c>
      <c r="K1603" s="6">
        <f t="shared" ref="K1603:K1666" si="76">IF($J1603="","",IF(HOUR($E1603)&gt;19,19,IF(HOUR($E1603)&lt;5,5,HOUR($E1603))))</f>
        <v>15</v>
      </c>
      <c r="L1603" s="6" t="str">
        <f t="shared" ref="L1603:L1666" si="77">IF($J1603="","",IF(MINUTE($E1603)&lt;30,"EARLY","LATE"))</f>
        <v>EARLY</v>
      </c>
      <c r="M1603" s="6" t="str">
        <f t="shared" si="75"/>
        <v>N</v>
      </c>
    </row>
    <row r="1604" spans="1:13" x14ac:dyDescent="0.25">
      <c r="A1604" t="s">
        <v>47</v>
      </c>
      <c r="B1604" s="92">
        <v>46142</v>
      </c>
      <c r="C1604" t="s">
        <v>119</v>
      </c>
      <c r="D1604">
        <v>18232</v>
      </c>
      <c r="E1604" s="76">
        <v>0.63070601851851849</v>
      </c>
      <c r="F1604" s="76">
        <v>0.6317476851851852</v>
      </c>
      <c r="G1604" s="2">
        <v>6.25E-2</v>
      </c>
      <c r="H1604" s="77">
        <v>2.5810185185185185E-3</v>
      </c>
      <c r="J1604" s="79">
        <f>IF(IF(IF(_xlfn.MAXIFS($F$2:$F1603,$C$2:$C1603,$C1604,$B$2:$B1603,$B1604,$A$2:$A1603,$A1604)=0,"",$E1604-_xlfn.MAXIFS($F$2:$F1603,$C$2:$C1603,$C1604,$B$2:$B1603,$B1604,$A$2:$A1603,$A1604))&lt;0,0,IF(_xlfn.MAXIFS($F$2:$F1603,$C$2:$C1603,$C1604,$B$2:$B1603,$B1604,$A$2:$A1603,$A1604)=0,"",$E1604-_xlfn.MAXIFS($F$2:$F1603,$C$2:$C1603,$C1604,$B$2:$B1603,$B1604,$A$2:$A1603,$A1604)))&gt;0.25,"",IF(IF(_xlfn.MAXIFS($F$2:$F1603,$C$2:$C1603,$C1604,$B$2:$B1603,$B1604,$A$2:$A1603,$A1604)=0,"",$E1604-_xlfn.MAXIFS($F$2:$F1603,$C$2:$C1603,$C1604,$B$2:$B1603,$B1604,$A$2:$A1603,$A1604))&lt;0,0,IF(_xlfn.MAXIFS($F$2:$F1603,$C$2:$C1603,$C1604,$B$2:$B1603,$B1604,$A$2:$A1603,$A1604)=0,"",$E1604-_xlfn.MAXIFS($F$2:$F1603,$C$2:$C1603,$C1604,$B$2:$B1603,$B1604,$A$2:$A1603,$A1604))))</f>
        <v>2.5810185185184409E-3</v>
      </c>
      <c r="K1604" s="6">
        <f t="shared" si="76"/>
        <v>15</v>
      </c>
      <c r="L1604" s="6" t="str">
        <f t="shared" si="77"/>
        <v>EARLY</v>
      </c>
      <c r="M1604" s="6" t="str">
        <f t="shared" si="75"/>
        <v>N</v>
      </c>
    </row>
    <row r="1605" spans="1:13" x14ac:dyDescent="0.25">
      <c r="A1605" t="s">
        <v>47</v>
      </c>
      <c r="B1605" s="92">
        <v>46142</v>
      </c>
      <c r="C1605" t="s">
        <v>120</v>
      </c>
      <c r="D1605">
        <v>18132</v>
      </c>
      <c r="E1605" s="76">
        <v>0.63273148148148151</v>
      </c>
      <c r="F1605" s="76">
        <v>0.63348379629629625</v>
      </c>
      <c r="G1605" s="2">
        <v>4.5138888888888888E-2</v>
      </c>
      <c r="H1605" s="77">
        <v>1.8634259259259259E-3</v>
      </c>
      <c r="J1605" s="79">
        <f>IF(IF(IF(_xlfn.MAXIFS($F$2:$F1604,$C$2:$C1604,$C1605,$B$2:$B1604,$B1605,$A$2:$A1604,$A1605)=0,"",$E1605-_xlfn.MAXIFS($F$2:$F1604,$C$2:$C1604,$C1605,$B$2:$B1604,$B1605,$A$2:$A1604,$A1605))&lt;0,0,IF(_xlfn.MAXIFS($F$2:$F1604,$C$2:$C1604,$C1605,$B$2:$B1604,$B1605,$A$2:$A1604,$A1605)=0,"",$E1605-_xlfn.MAXIFS($F$2:$F1604,$C$2:$C1604,$C1605,$B$2:$B1604,$B1605,$A$2:$A1604,$A1605)))&gt;0.25,"",IF(IF(_xlfn.MAXIFS($F$2:$F1604,$C$2:$C1604,$C1605,$B$2:$B1604,$B1605,$A$2:$A1604,$A1605)=0,"",$E1605-_xlfn.MAXIFS($F$2:$F1604,$C$2:$C1604,$C1605,$B$2:$B1604,$B1605,$A$2:$A1604,$A1605))&lt;0,0,IF(_xlfn.MAXIFS($F$2:$F1604,$C$2:$C1604,$C1605,$B$2:$B1604,$B1605,$A$2:$A1604,$A1605)=0,"",$E1605-_xlfn.MAXIFS($F$2:$F1604,$C$2:$C1604,$C1605,$B$2:$B1604,$B1605,$A$2:$A1604,$A1605))))</f>
        <v>1.8634259259259212E-3</v>
      </c>
      <c r="K1605" s="6">
        <f t="shared" si="76"/>
        <v>15</v>
      </c>
      <c r="L1605" s="6" t="str">
        <f t="shared" si="77"/>
        <v>EARLY</v>
      </c>
      <c r="M1605" s="6" t="str">
        <f t="shared" si="75"/>
        <v>N</v>
      </c>
    </row>
    <row r="1606" spans="1:13" x14ac:dyDescent="0.25">
      <c r="A1606" t="s">
        <v>47</v>
      </c>
      <c r="B1606" s="92">
        <v>46142</v>
      </c>
      <c r="C1606" t="s">
        <v>119</v>
      </c>
      <c r="D1606">
        <v>19532</v>
      </c>
      <c r="E1606" s="76">
        <v>0.63313657407407409</v>
      </c>
      <c r="F1606" s="76">
        <v>0.63452546296296297</v>
      </c>
      <c r="G1606" s="2">
        <v>8.3333333333333329E-2</v>
      </c>
      <c r="H1606" s="77">
        <v>1.3888888888888889E-3</v>
      </c>
      <c r="J1606" s="79">
        <f>IF(IF(IF(_xlfn.MAXIFS($F$2:$F1605,$C$2:$C1605,$C1606,$B$2:$B1605,$B1606,$A$2:$A1605,$A1606)=0,"",$E1606-_xlfn.MAXIFS($F$2:$F1605,$C$2:$C1605,$C1606,$B$2:$B1605,$B1606,$A$2:$A1605,$A1606))&lt;0,0,IF(_xlfn.MAXIFS($F$2:$F1605,$C$2:$C1605,$C1606,$B$2:$B1605,$B1606,$A$2:$A1605,$A1606)=0,"",$E1606-_xlfn.MAXIFS($F$2:$F1605,$C$2:$C1605,$C1606,$B$2:$B1605,$B1606,$A$2:$A1605,$A1606)))&gt;0.25,"",IF(IF(_xlfn.MAXIFS($F$2:$F1605,$C$2:$C1605,$C1606,$B$2:$B1605,$B1606,$A$2:$A1605,$A1606)=0,"",$E1606-_xlfn.MAXIFS($F$2:$F1605,$C$2:$C1605,$C1606,$B$2:$B1605,$B1606,$A$2:$A1605,$A1606))&lt;0,0,IF(_xlfn.MAXIFS($F$2:$F1605,$C$2:$C1605,$C1606,$B$2:$B1605,$B1606,$A$2:$A1605,$A1606)=0,"",$E1606-_xlfn.MAXIFS($F$2:$F1605,$C$2:$C1605,$C1606,$B$2:$B1605,$B1606,$A$2:$A1605,$A1606))))</f>
        <v>1.388888888888884E-3</v>
      </c>
      <c r="K1606" s="6">
        <f t="shared" si="76"/>
        <v>15</v>
      </c>
      <c r="L1606" s="6" t="str">
        <f t="shared" si="77"/>
        <v>EARLY</v>
      </c>
      <c r="M1606" s="6" t="str">
        <f t="shared" si="75"/>
        <v>N</v>
      </c>
    </row>
    <row r="1607" spans="1:13" x14ac:dyDescent="0.25">
      <c r="A1607" t="s">
        <v>47</v>
      </c>
      <c r="B1607" s="92">
        <v>46142</v>
      </c>
      <c r="C1607" t="s">
        <v>121</v>
      </c>
      <c r="D1607">
        <v>18232</v>
      </c>
      <c r="E1607" s="76">
        <v>0.63359953703703709</v>
      </c>
      <c r="F1607" s="76">
        <v>0.6380555555555556</v>
      </c>
      <c r="G1607" s="2">
        <v>0.2673611111111111</v>
      </c>
      <c r="H1607" s="77">
        <v>0</v>
      </c>
      <c r="J1607" s="79">
        <f>IF(IF(IF(_xlfn.MAXIFS($F$2:$F1606,$C$2:$C1606,$C1607,$B$2:$B1606,$B1607,$A$2:$A1606,$A1607)=0,"",$E1607-_xlfn.MAXIFS($F$2:$F1606,$C$2:$C1606,$C1607,$B$2:$B1606,$B1607,$A$2:$A1606,$A1607))&lt;0,0,IF(_xlfn.MAXIFS($F$2:$F1606,$C$2:$C1606,$C1607,$B$2:$B1606,$B1607,$A$2:$A1606,$A1607)=0,"",$E1607-_xlfn.MAXIFS($F$2:$F1606,$C$2:$C1606,$C1607,$B$2:$B1606,$B1607,$A$2:$A1606,$A1607)))&gt;0.25,"",IF(IF(_xlfn.MAXIFS($F$2:$F1606,$C$2:$C1606,$C1607,$B$2:$B1606,$B1607,$A$2:$A1606,$A1607)=0,"",$E1607-_xlfn.MAXIFS($F$2:$F1606,$C$2:$C1606,$C1607,$B$2:$B1606,$B1607,$A$2:$A1606,$A1607))&lt;0,0,IF(_xlfn.MAXIFS($F$2:$F1606,$C$2:$C1606,$C1607,$B$2:$B1606,$B1607,$A$2:$A1606,$A1607)=0,"",$E1607-_xlfn.MAXIFS($F$2:$F1606,$C$2:$C1606,$C1607,$B$2:$B1606,$B1607,$A$2:$A1606,$A1607))))</f>
        <v>0</v>
      </c>
      <c r="K1607" s="6">
        <f t="shared" si="76"/>
        <v>15</v>
      </c>
      <c r="L1607" s="6" t="str">
        <f t="shared" si="77"/>
        <v>EARLY</v>
      </c>
      <c r="M1607" s="6" t="str">
        <f t="shared" si="75"/>
        <v>N</v>
      </c>
    </row>
    <row r="1608" spans="1:13" x14ac:dyDescent="0.25">
      <c r="A1608" t="s">
        <v>47</v>
      </c>
      <c r="B1608" s="92">
        <v>46142</v>
      </c>
      <c r="C1608" t="s">
        <v>119</v>
      </c>
      <c r="D1608">
        <v>14432</v>
      </c>
      <c r="E1608" s="76">
        <v>0.63462962962962965</v>
      </c>
      <c r="F1608" s="76">
        <v>0.63561342592592596</v>
      </c>
      <c r="G1608" s="2">
        <v>5.9027777777777776E-2</v>
      </c>
      <c r="H1608" s="77">
        <v>1.0416666666666667E-4</v>
      </c>
      <c r="J1608" s="79">
        <f>IF(IF(IF(_xlfn.MAXIFS($F$2:$F1607,$C$2:$C1607,$C1608,$B$2:$B1607,$B1608,$A$2:$A1607,$A1608)=0,"",$E1608-_xlfn.MAXIFS($F$2:$F1607,$C$2:$C1607,$C1608,$B$2:$B1607,$B1608,$A$2:$A1607,$A1608))&lt;0,0,IF(_xlfn.MAXIFS($F$2:$F1607,$C$2:$C1607,$C1608,$B$2:$B1607,$B1608,$A$2:$A1607,$A1608)=0,"",$E1608-_xlfn.MAXIFS($F$2:$F1607,$C$2:$C1607,$C1608,$B$2:$B1607,$B1608,$A$2:$A1607,$A1608)))&gt;0.25,"",IF(IF(_xlfn.MAXIFS($F$2:$F1607,$C$2:$C1607,$C1608,$B$2:$B1607,$B1608,$A$2:$A1607,$A1608)=0,"",$E1608-_xlfn.MAXIFS($F$2:$F1607,$C$2:$C1607,$C1608,$B$2:$B1607,$B1608,$A$2:$A1607,$A1608))&lt;0,0,IF(_xlfn.MAXIFS($F$2:$F1607,$C$2:$C1607,$C1608,$B$2:$B1607,$B1608,$A$2:$A1607,$A1608)=0,"",$E1608-_xlfn.MAXIFS($F$2:$F1607,$C$2:$C1607,$C1608,$B$2:$B1607,$B1608,$A$2:$A1607,$A1608))))</f>
        <v>1.0416666666668295E-4</v>
      </c>
      <c r="K1608" s="6">
        <f t="shared" si="76"/>
        <v>15</v>
      </c>
      <c r="L1608" s="6" t="str">
        <f t="shared" si="77"/>
        <v>EARLY</v>
      </c>
      <c r="M1608" s="6" t="str">
        <f t="shared" si="75"/>
        <v>N</v>
      </c>
    </row>
    <row r="1609" spans="1:13" x14ac:dyDescent="0.25">
      <c r="A1609" t="s">
        <v>47</v>
      </c>
      <c r="B1609" s="92">
        <v>46142</v>
      </c>
      <c r="C1609" t="s">
        <v>120</v>
      </c>
      <c r="D1609">
        <v>18432</v>
      </c>
      <c r="E1609" s="76">
        <v>0.63586805555555559</v>
      </c>
      <c r="F1609" s="76">
        <v>0.63662037037037034</v>
      </c>
      <c r="G1609" s="2">
        <v>4.5138888888888888E-2</v>
      </c>
      <c r="H1609" s="77">
        <v>2.3842592592592591E-3</v>
      </c>
      <c r="J1609" s="79">
        <f>IF(IF(IF(_xlfn.MAXIFS($F$2:$F1608,$C$2:$C1608,$C1609,$B$2:$B1608,$B1609,$A$2:$A1608,$A1609)=0,"",$E1609-_xlfn.MAXIFS($F$2:$F1608,$C$2:$C1608,$C1609,$B$2:$B1608,$B1609,$A$2:$A1608,$A1609))&lt;0,0,IF(_xlfn.MAXIFS($F$2:$F1608,$C$2:$C1608,$C1609,$B$2:$B1608,$B1609,$A$2:$A1608,$A1609)=0,"",$E1609-_xlfn.MAXIFS($F$2:$F1608,$C$2:$C1608,$C1609,$B$2:$B1608,$B1609,$A$2:$A1608,$A1609)))&gt;0.25,"",IF(IF(_xlfn.MAXIFS($F$2:$F1608,$C$2:$C1608,$C1609,$B$2:$B1608,$B1609,$A$2:$A1608,$A1609)=0,"",$E1609-_xlfn.MAXIFS($F$2:$F1608,$C$2:$C1608,$C1609,$B$2:$B1608,$B1609,$A$2:$A1608,$A1609))&lt;0,0,IF(_xlfn.MAXIFS($F$2:$F1608,$C$2:$C1608,$C1609,$B$2:$B1608,$B1609,$A$2:$A1608,$A1609)=0,"",$E1609-_xlfn.MAXIFS($F$2:$F1608,$C$2:$C1608,$C1609,$B$2:$B1608,$B1609,$A$2:$A1608,$A1609))))</f>
        <v>2.3842592592593359E-3</v>
      </c>
      <c r="K1609" s="6">
        <f t="shared" si="76"/>
        <v>15</v>
      </c>
      <c r="L1609" s="6" t="str">
        <f t="shared" si="77"/>
        <v>EARLY</v>
      </c>
      <c r="M1609" s="6" t="str">
        <f t="shared" si="75"/>
        <v>N</v>
      </c>
    </row>
    <row r="1610" spans="1:13" x14ac:dyDescent="0.25">
      <c r="A1610" t="s">
        <v>47</v>
      </c>
      <c r="B1610" s="92">
        <v>46142</v>
      </c>
      <c r="C1610" t="s">
        <v>121</v>
      </c>
      <c r="D1610">
        <v>19532</v>
      </c>
      <c r="E1610" s="76">
        <v>0.63608796296296299</v>
      </c>
      <c r="F1610" s="76">
        <v>0.63996527777777779</v>
      </c>
      <c r="G1610" s="2">
        <v>0.2326388888888889</v>
      </c>
      <c r="H1610" s="77">
        <v>0</v>
      </c>
      <c r="J1610" s="79">
        <f>IF(IF(IF(_xlfn.MAXIFS($F$2:$F1609,$C$2:$C1609,$C1610,$B$2:$B1609,$B1610,$A$2:$A1609,$A1610)=0,"",$E1610-_xlfn.MAXIFS($F$2:$F1609,$C$2:$C1609,$C1610,$B$2:$B1609,$B1610,$A$2:$A1609,$A1610))&lt;0,0,IF(_xlfn.MAXIFS($F$2:$F1609,$C$2:$C1609,$C1610,$B$2:$B1609,$B1610,$A$2:$A1609,$A1610)=0,"",$E1610-_xlfn.MAXIFS($F$2:$F1609,$C$2:$C1609,$C1610,$B$2:$B1609,$B1610,$A$2:$A1609,$A1610)))&gt;0.25,"",IF(IF(_xlfn.MAXIFS($F$2:$F1609,$C$2:$C1609,$C1610,$B$2:$B1609,$B1610,$A$2:$A1609,$A1610)=0,"",$E1610-_xlfn.MAXIFS($F$2:$F1609,$C$2:$C1609,$C1610,$B$2:$B1609,$B1610,$A$2:$A1609,$A1610))&lt;0,0,IF(_xlfn.MAXIFS($F$2:$F1609,$C$2:$C1609,$C1610,$B$2:$B1609,$B1610,$A$2:$A1609,$A1610)=0,"",$E1610-_xlfn.MAXIFS($F$2:$F1609,$C$2:$C1609,$C1610,$B$2:$B1609,$B1610,$A$2:$A1609,$A1610))))</f>
        <v>0</v>
      </c>
      <c r="K1610" s="6">
        <f t="shared" si="76"/>
        <v>15</v>
      </c>
      <c r="L1610" s="6" t="str">
        <f t="shared" si="77"/>
        <v>EARLY</v>
      </c>
      <c r="M1610" s="6" t="str">
        <f t="shared" si="75"/>
        <v>N</v>
      </c>
    </row>
    <row r="1611" spans="1:13" x14ac:dyDescent="0.25">
      <c r="A1611" t="s">
        <v>47</v>
      </c>
      <c r="B1611" s="92">
        <v>46142</v>
      </c>
      <c r="C1611" t="s">
        <v>119</v>
      </c>
      <c r="D1611">
        <v>18132</v>
      </c>
      <c r="E1611" s="76">
        <v>0.6361458333333333</v>
      </c>
      <c r="F1611" s="76">
        <v>0.63736111111111116</v>
      </c>
      <c r="G1611" s="2">
        <v>7.2916666666666671E-2</v>
      </c>
      <c r="H1611" s="77">
        <v>5.3240740740740744E-4</v>
      </c>
      <c r="J1611" s="79">
        <f>IF(IF(IF(_xlfn.MAXIFS($F$2:$F1610,$C$2:$C1610,$C1611,$B$2:$B1610,$B1611,$A$2:$A1610,$A1611)=0,"",$E1611-_xlfn.MAXIFS($F$2:$F1610,$C$2:$C1610,$C1611,$B$2:$B1610,$B1611,$A$2:$A1610,$A1611))&lt;0,0,IF(_xlfn.MAXIFS($F$2:$F1610,$C$2:$C1610,$C1611,$B$2:$B1610,$B1611,$A$2:$A1610,$A1611)=0,"",$E1611-_xlfn.MAXIFS($F$2:$F1610,$C$2:$C1610,$C1611,$B$2:$B1610,$B1611,$A$2:$A1610,$A1611)))&gt;0.25,"",IF(IF(_xlfn.MAXIFS($F$2:$F1610,$C$2:$C1610,$C1611,$B$2:$B1610,$B1611,$A$2:$A1610,$A1611)=0,"",$E1611-_xlfn.MAXIFS($F$2:$F1610,$C$2:$C1610,$C1611,$B$2:$B1610,$B1611,$A$2:$A1610,$A1611))&lt;0,0,IF(_xlfn.MAXIFS($F$2:$F1610,$C$2:$C1610,$C1611,$B$2:$B1610,$B1611,$A$2:$A1610,$A1611)=0,"",$E1611-_xlfn.MAXIFS($F$2:$F1610,$C$2:$C1610,$C1611,$B$2:$B1610,$B1611,$A$2:$A1610,$A1611))))</f>
        <v>5.324074074073426E-4</v>
      </c>
      <c r="K1611" s="6">
        <f t="shared" si="76"/>
        <v>15</v>
      </c>
      <c r="L1611" s="6" t="str">
        <f t="shared" si="77"/>
        <v>EARLY</v>
      </c>
      <c r="M1611" s="6" t="str">
        <f t="shared" si="75"/>
        <v>N</v>
      </c>
    </row>
    <row r="1612" spans="1:13" x14ac:dyDescent="0.25">
      <c r="A1612" t="s">
        <v>47</v>
      </c>
      <c r="B1612" s="92">
        <v>46142</v>
      </c>
      <c r="C1612" t="s">
        <v>121</v>
      </c>
      <c r="D1612">
        <v>14432</v>
      </c>
      <c r="E1612" s="76">
        <v>0.63746527777777773</v>
      </c>
      <c r="F1612" s="76">
        <v>0.6426736111111111</v>
      </c>
      <c r="G1612" s="2">
        <v>0.3125</v>
      </c>
      <c r="H1612" s="77">
        <v>0</v>
      </c>
      <c r="J1612" s="79">
        <f>IF(IF(IF(_xlfn.MAXIFS($F$2:$F1611,$C$2:$C1611,$C1612,$B$2:$B1611,$B1612,$A$2:$A1611,$A1612)=0,"",$E1612-_xlfn.MAXIFS($F$2:$F1611,$C$2:$C1611,$C1612,$B$2:$B1611,$B1612,$A$2:$A1611,$A1612))&lt;0,0,IF(_xlfn.MAXIFS($F$2:$F1611,$C$2:$C1611,$C1612,$B$2:$B1611,$B1612,$A$2:$A1611,$A1612)=0,"",$E1612-_xlfn.MAXIFS($F$2:$F1611,$C$2:$C1611,$C1612,$B$2:$B1611,$B1612,$A$2:$A1611,$A1612)))&gt;0.25,"",IF(IF(_xlfn.MAXIFS($F$2:$F1611,$C$2:$C1611,$C1612,$B$2:$B1611,$B1612,$A$2:$A1611,$A1612)=0,"",$E1612-_xlfn.MAXIFS($F$2:$F1611,$C$2:$C1611,$C1612,$B$2:$B1611,$B1612,$A$2:$A1611,$A1612))&lt;0,0,IF(_xlfn.MAXIFS($F$2:$F1611,$C$2:$C1611,$C1612,$B$2:$B1611,$B1612,$A$2:$A1611,$A1612)=0,"",$E1612-_xlfn.MAXIFS($F$2:$F1611,$C$2:$C1611,$C1612,$B$2:$B1611,$B1612,$A$2:$A1611,$A1612))))</f>
        <v>0</v>
      </c>
      <c r="K1612" s="6">
        <f t="shared" si="76"/>
        <v>15</v>
      </c>
      <c r="L1612" s="6" t="str">
        <f t="shared" si="77"/>
        <v>EARLY</v>
      </c>
      <c r="M1612" s="6" t="str">
        <f t="shared" si="75"/>
        <v>N</v>
      </c>
    </row>
    <row r="1613" spans="1:13" x14ac:dyDescent="0.25">
      <c r="A1613" t="s">
        <v>47</v>
      </c>
      <c r="B1613" s="92">
        <v>46142</v>
      </c>
      <c r="C1613" t="s">
        <v>120</v>
      </c>
      <c r="D1613">
        <v>25331</v>
      </c>
      <c r="E1613" s="76">
        <v>0.63799768518518518</v>
      </c>
      <c r="F1613" s="76">
        <v>0.6390393518518519</v>
      </c>
      <c r="G1613" s="2">
        <v>6.25E-2</v>
      </c>
      <c r="H1613" s="77">
        <v>1.3773148148148147E-3</v>
      </c>
      <c r="J1613" s="79">
        <f>IF(IF(IF(_xlfn.MAXIFS($F$2:$F1612,$C$2:$C1612,$C1613,$B$2:$B1612,$B1613,$A$2:$A1612,$A1613)=0,"",$E1613-_xlfn.MAXIFS($F$2:$F1612,$C$2:$C1612,$C1613,$B$2:$B1612,$B1613,$A$2:$A1612,$A1613))&lt;0,0,IF(_xlfn.MAXIFS($F$2:$F1612,$C$2:$C1612,$C1613,$B$2:$B1612,$B1613,$A$2:$A1612,$A1613)=0,"",$E1613-_xlfn.MAXIFS($F$2:$F1612,$C$2:$C1612,$C1613,$B$2:$B1612,$B1613,$A$2:$A1612,$A1613)))&gt;0.25,"",IF(IF(_xlfn.MAXIFS($F$2:$F1612,$C$2:$C1612,$C1613,$B$2:$B1612,$B1613,$A$2:$A1612,$A1613)=0,"",$E1613-_xlfn.MAXIFS($F$2:$F1612,$C$2:$C1612,$C1613,$B$2:$B1612,$B1613,$A$2:$A1612,$A1613))&lt;0,0,IF(_xlfn.MAXIFS($F$2:$F1612,$C$2:$C1612,$C1613,$B$2:$B1612,$B1613,$A$2:$A1612,$A1613)=0,"",$E1613-_xlfn.MAXIFS($F$2:$F1612,$C$2:$C1612,$C1613,$B$2:$B1612,$B1613,$A$2:$A1612,$A1613))))</f>
        <v>1.3773148148148451E-3</v>
      </c>
      <c r="K1613" s="6">
        <f t="shared" si="76"/>
        <v>15</v>
      </c>
      <c r="L1613" s="6" t="str">
        <f t="shared" si="77"/>
        <v>EARLY</v>
      </c>
      <c r="M1613" s="6" t="str">
        <f t="shared" si="75"/>
        <v>N</v>
      </c>
    </row>
    <row r="1614" spans="1:13" x14ac:dyDescent="0.25">
      <c r="A1614" t="s">
        <v>47</v>
      </c>
      <c r="B1614" s="92">
        <v>46142</v>
      </c>
      <c r="C1614" t="s">
        <v>121</v>
      </c>
      <c r="D1614">
        <v>18132</v>
      </c>
      <c r="E1614" s="76">
        <v>0.63990740740740737</v>
      </c>
      <c r="F1614" s="76">
        <v>0.64609953703703704</v>
      </c>
      <c r="G1614" s="2">
        <v>0.37152777777777779</v>
      </c>
      <c r="H1614" s="77">
        <v>0</v>
      </c>
      <c r="J1614" s="79">
        <f>IF(IF(IF(_xlfn.MAXIFS($F$2:$F1613,$C$2:$C1613,$C1614,$B$2:$B1613,$B1614,$A$2:$A1613,$A1614)=0,"",$E1614-_xlfn.MAXIFS($F$2:$F1613,$C$2:$C1613,$C1614,$B$2:$B1613,$B1614,$A$2:$A1613,$A1614))&lt;0,0,IF(_xlfn.MAXIFS($F$2:$F1613,$C$2:$C1613,$C1614,$B$2:$B1613,$B1614,$A$2:$A1613,$A1614)=0,"",$E1614-_xlfn.MAXIFS($F$2:$F1613,$C$2:$C1613,$C1614,$B$2:$B1613,$B1614,$A$2:$A1613,$A1614)))&gt;0.25,"",IF(IF(_xlfn.MAXIFS($F$2:$F1613,$C$2:$C1613,$C1614,$B$2:$B1613,$B1614,$A$2:$A1613,$A1614)=0,"",$E1614-_xlfn.MAXIFS($F$2:$F1613,$C$2:$C1613,$C1614,$B$2:$B1613,$B1614,$A$2:$A1613,$A1614))&lt;0,0,IF(_xlfn.MAXIFS($F$2:$F1613,$C$2:$C1613,$C1614,$B$2:$B1613,$B1614,$A$2:$A1613,$A1614)=0,"",$E1614-_xlfn.MAXIFS($F$2:$F1613,$C$2:$C1613,$C1614,$B$2:$B1613,$B1614,$A$2:$A1613,$A1614))))</f>
        <v>0</v>
      </c>
      <c r="K1614" s="6">
        <f t="shared" si="76"/>
        <v>15</v>
      </c>
      <c r="L1614" s="6" t="str">
        <f t="shared" si="77"/>
        <v>EARLY</v>
      </c>
      <c r="M1614" s="6" t="str">
        <f t="shared" si="75"/>
        <v>N</v>
      </c>
    </row>
    <row r="1615" spans="1:13" x14ac:dyDescent="0.25">
      <c r="A1615" t="s">
        <v>47</v>
      </c>
      <c r="B1615" s="92">
        <v>46142</v>
      </c>
      <c r="C1615" t="s">
        <v>120</v>
      </c>
      <c r="D1615">
        <v>20431</v>
      </c>
      <c r="E1615" s="76">
        <v>0.64012731481481477</v>
      </c>
      <c r="F1615" s="76">
        <v>0.64163194444444449</v>
      </c>
      <c r="G1615" s="2">
        <v>9.0277777777777776E-2</v>
      </c>
      <c r="H1615" s="77">
        <v>1.0879629629629629E-3</v>
      </c>
      <c r="J1615" s="79">
        <f>IF(IF(IF(_xlfn.MAXIFS($F$2:$F1614,$C$2:$C1614,$C1615,$B$2:$B1614,$B1615,$A$2:$A1614,$A1615)=0,"",$E1615-_xlfn.MAXIFS($F$2:$F1614,$C$2:$C1614,$C1615,$B$2:$B1614,$B1615,$A$2:$A1614,$A1615))&lt;0,0,IF(_xlfn.MAXIFS($F$2:$F1614,$C$2:$C1614,$C1615,$B$2:$B1614,$B1615,$A$2:$A1614,$A1615)=0,"",$E1615-_xlfn.MAXIFS($F$2:$F1614,$C$2:$C1614,$C1615,$B$2:$B1614,$B1615,$A$2:$A1614,$A1615)))&gt;0.25,"",IF(IF(_xlfn.MAXIFS($F$2:$F1614,$C$2:$C1614,$C1615,$B$2:$B1614,$B1615,$A$2:$A1614,$A1615)=0,"",$E1615-_xlfn.MAXIFS($F$2:$F1614,$C$2:$C1614,$C1615,$B$2:$B1614,$B1615,$A$2:$A1614,$A1615))&lt;0,0,IF(_xlfn.MAXIFS($F$2:$F1614,$C$2:$C1614,$C1615,$B$2:$B1614,$B1615,$A$2:$A1614,$A1615)=0,"",$E1615-_xlfn.MAXIFS($F$2:$F1614,$C$2:$C1614,$C1615,$B$2:$B1614,$B1615,$A$2:$A1614,$A1615))))</f>
        <v>1.087962962962874E-3</v>
      </c>
      <c r="K1615" s="6">
        <f t="shared" si="76"/>
        <v>15</v>
      </c>
      <c r="L1615" s="6" t="str">
        <f t="shared" si="77"/>
        <v>EARLY</v>
      </c>
      <c r="M1615" s="6" t="str">
        <f t="shared" si="75"/>
        <v>N</v>
      </c>
    </row>
    <row r="1616" spans="1:13" x14ac:dyDescent="0.25">
      <c r="A1616" t="s">
        <v>47</v>
      </c>
      <c r="B1616" s="92">
        <v>46142</v>
      </c>
      <c r="C1616" t="s">
        <v>119</v>
      </c>
      <c r="D1616">
        <v>18432</v>
      </c>
      <c r="E1616" s="76">
        <v>0.64096064814814813</v>
      </c>
      <c r="F1616" s="76">
        <v>0.64201388888888888</v>
      </c>
      <c r="G1616" s="2">
        <v>6.3194444444444442E-2</v>
      </c>
      <c r="H1616" s="77">
        <v>3.5995370370370369E-3</v>
      </c>
      <c r="J1616" s="79">
        <f>IF(IF(IF(_xlfn.MAXIFS($F$2:$F1615,$C$2:$C1615,$C1616,$B$2:$B1615,$B1616,$A$2:$A1615,$A1616)=0,"",$E1616-_xlfn.MAXIFS($F$2:$F1615,$C$2:$C1615,$C1616,$B$2:$B1615,$B1616,$A$2:$A1615,$A1616))&lt;0,0,IF(_xlfn.MAXIFS($F$2:$F1615,$C$2:$C1615,$C1616,$B$2:$B1615,$B1616,$A$2:$A1615,$A1616)=0,"",$E1616-_xlfn.MAXIFS($F$2:$F1615,$C$2:$C1615,$C1616,$B$2:$B1615,$B1616,$A$2:$A1615,$A1616)))&gt;0.25,"",IF(IF(_xlfn.MAXIFS($F$2:$F1615,$C$2:$C1615,$C1616,$B$2:$B1615,$B1616,$A$2:$A1615,$A1616)=0,"",$E1616-_xlfn.MAXIFS($F$2:$F1615,$C$2:$C1615,$C1616,$B$2:$B1615,$B1616,$A$2:$A1615,$A1616))&lt;0,0,IF(_xlfn.MAXIFS($F$2:$F1615,$C$2:$C1615,$C1616,$B$2:$B1615,$B1616,$A$2:$A1615,$A1616)=0,"",$E1616-_xlfn.MAXIFS($F$2:$F1615,$C$2:$C1615,$C1616,$B$2:$B1615,$B1616,$A$2:$A1615,$A1616))))</f>
        <v>3.5995370370369706E-3</v>
      </c>
      <c r="K1616" s="6">
        <f t="shared" si="76"/>
        <v>15</v>
      </c>
      <c r="L1616" s="6" t="str">
        <f t="shared" si="77"/>
        <v>EARLY</v>
      </c>
      <c r="M1616" s="6" t="str">
        <f t="shared" si="75"/>
        <v>N</v>
      </c>
    </row>
    <row r="1617" spans="1:13" x14ac:dyDescent="0.25">
      <c r="A1617" t="s">
        <v>47</v>
      </c>
      <c r="B1617" s="92">
        <v>46142</v>
      </c>
      <c r="C1617" t="s">
        <v>120</v>
      </c>
      <c r="D1617">
        <v>17232</v>
      </c>
      <c r="E1617" s="76">
        <v>0.64177083333333329</v>
      </c>
      <c r="F1617" s="76">
        <v>0.64315972222222217</v>
      </c>
      <c r="G1617" s="2">
        <v>8.3333333333333329E-2</v>
      </c>
      <c r="H1617" s="77">
        <v>1.3888888888888889E-4</v>
      </c>
      <c r="J1617" s="79">
        <f>IF(IF(IF(_xlfn.MAXIFS($F$2:$F1616,$C$2:$C1616,$C1617,$B$2:$B1616,$B1617,$A$2:$A1616,$A1617)=0,"",$E1617-_xlfn.MAXIFS($F$2:$F1616,$C$2:$C1616,$C1617,$B$2:$B1616,$B1617,$A$2:$A1616,$A1617))&lt;0,0,IF(_xlfn.MAXIFS($F$2:$F1616,$C$2:$C1616,$C1617,$B$2:$B1616,$B1617,$A$2:$A1616,$A1617)=0,"",$E1617-_xlfn.MAXIFS($F$2:$F1616,$C$2:$C1616,$C1617,$B$2:$B1616,$B1617,$A$2:$A1616,$A1617)))&gt;0.25,"",IF(IF(_xlfn.MAXIFS($F$2:$F1616,$C$2:$C1616,$C1617,$B$2:$B1616,$B1617,$A$2:$A1616,$A1617)=0,"",$E1617-_xlfn.MAXIFS($F$2:$F1616,$C$2:$C1616,$C1617,$B$2:$B1616,$B1617,$A$2:$A1616,$A1617))&lt;0,0,IF(_xlfn.MAXIFS($F$2:$F1616,$C$2:$C1616,$C1617,$B$2:$B1616,$B1617,$A$2:$A1616,$A1617)=0,"",$E1617-_xlfn.MAXIFS($F$2:$F1616,$C$2:$C1616,$C1617,$B$2:$B1616,$B1617,$A$2:$A1616,$A1617))))</f>
        <v>1.3888888888879958E-4</v>
      </c>
      <c r="K1617" s="6">
        <f t="shared" si="76"/>
        <v>15</v>
      </c>
      <c r="L1617" s="6" t="str">
        <f t="shared" si="77"/>
        <v>EARLY</v>
      </c>
      <c r="M1617" s="6" t="str">
        <f t="shared" si="75"/>
        <v>N</v>
      </c>
    </row>
    <row r="1618" spans="1:13" x14ac:dyDescent="0.25">
      <c r="A1618" t="s">
        <v>47</v>
      </c>
      <c r="B1618" s="92">
        <v>46142</v>
      </c>
      <c r="C1618" t="s">
        <v>119</v>
      </c>
      <c r="D1618">
        <v>25331</v>
      </c>
      <c r="E1618" s="76">
        <v>0.64233796296296297</v>
      </c>
      <c r="F1618" s="76">
        <v>0.64332175925925927</v>
      </c>
      <c r="G1618" s="2">
        <v>5.9027777777777776E-2</v>
      </c>
      <c r="H1618" s="77">
        <v>3.2407407407407406E-4</v>
      </c>
      <c r="J1618" s="79">
        <f>IF(IF(IF(_xlfn.MAXIFS($F$2:$F1617,$C$2:$C1617,$C1618,$B$2:$B1617,$B1618,$A$2:$A1617,$A1618)=0,"",$E1618-_xlfn.MAXIFS($F$2:$F1617,$C$2:$C1617,$C1618,$B$2:$B1617,$B1618,$A$2:$A1617,$A1618))&lt;0,0,IF(_xlfn.MAXIFS($F$2:$F1617,$C$2:$C1617,$C1618,$B$2:$B1617,$B1618,$A$2:$A1617,$A1618)=0,"",$E1618-_xlfn.MAXIFS($F$2:$F1617,$C$2:$C1617,$C1618,$B$2:$B1617,$B1618,$A$2:$A1617,$A1618)))&gt;0.25,"",IF(IF(_xlfn.MAXIFS($F$2:$F1617,$C$2:$C1617,$C1618,$B$2:$B1617,$B1618,$A$2:$A1617,$A1618)=0,"",$E1618-_xlfn.MAXIFS($F$2:$F1617,$C$2:$C1617,$C1618,$B$2:$B1617,$B1618,$A$2:$A1617,$A1618))&lt;0,0,IF(_xlfn.MAXIFS($F$2:$F1617,$C$2:$C1617,$C1618,$B$2:$B1617,$B1618,$A$2:$A1617,$A1618)=0,"",$E1618-_xlfn.MAXIFS($F$2:$F1617,$C$2:$C1617,$C1618,$B$2:$B1617,$B1618,$A$2:$A1617,$A1618))))</f>
        <v>3.2407407407408773E-4</v>
      </c>
      <c r="K1618" s="6">
        <f t="shared" si="76"/>
        <v>15</v>
      </c>
      <c r="L1618" s="6" t="str">
        <f t="shared" si="77"/>
        <v>EARLY</v>
      </c>
      <c r="M1618" s="6" t="str">
        <f t="shared" si="75"/>
        <v>N</v>
      </c>
    </row>
    <row r="1619" spans="1:13" x14ac:dyDescent="0.25">
      <c r="A1619" t="s">
        <v>47</v>
      </c>
      <c r="B1619" s="92">
        <v>46142</v>
      </c>
      <c r="C1619" t="s">
        <v>121</v>
      </c>
      <c r="D1619">
        <v>18432</v>
      </c>
      <c r="E1619" s="76">
        <v>0.64409722222222221</v>
      </c>
      <c r="F1619" s="76">
        <v>0.64930555555555558</v>
      </c>
      <c r="G1619" s="2">
        <v>0.3125</v>
      </c>
      <c r="H1619" s="77">
        <v>0</v>
      </c>
      <c r="J1619" s="79">
        <f>IF(IF(IF(_xlfn.MAXIFS($F$2:$F1618,$C$2:$C1618,$C1619,$B$2:$B1618,$B1619,$A$2:$A1618,$A1619)=0,"",$E1619-_xlfn.MAXIFS($F$2:$F1618,$C$2:$C1618,$C1619,$B$2:$B1618,$B1619,$A$2:$A1618,$A1619))&lt;0,0,IF(_xlfn.MAXIFS($F$2:$F1618,$C$2:$C1618,$C1619,$B$2:$B1618,$B1619,$A$2:$A1618,$A1619)=0,"",$E1619-_xlfn.MAXIFS($F$2:$F1618,$C$2:$C1618,$C1619,$B$2:$B1618,$B1619,$A$2:$A1618,$A1619)))&gt;0.25,"",IF(IF(_xlfn.MAXIFS($F$2:$F1618,$C$2:$C1618,$C1619,$B$2:$B1618,$B1619,$A$2:$A1618,$A1619)=0,"",$E1619-_xlfn.MAXIFS($F$2:$F1618,$C$2:$C1618,$C1619,$B$2:$B1618,$B1619,$A$2:$A1618,$A1619))&lt;0,0,IF(_xlfn.MAXIFS($F$2:$F1618,$C$2:$C1618,$C1619,$B$2:$B1618,$B1619,$A$2:$A1618,$A1619)=0,"",$E1619-_xlfn.MAXIFS($F$2:$F1618,$C$2:$C1618,$C1619,$B$2:$B1618,$B1619,$A$2:$A1618,$A1619))))</f>
        <v>0</v>
      </c>
      <c r="K1619" s="6">
        <f t="shared" si="76"/>
        <v>15</v>
      </c>
      <c r="L1619" s="6" t="str">
        <f t="shared" si="77"/>
        <v>EARLY</v>
      </c>
      <c r="M1619" s="6" t="str">
        <f t="shared" si="75"/>
        <v>N</v>
      </c>
    </row>
    <row r="1620" spans="1:13" x14ac:dyDescent="0.25">
      <c r="A1620" t="s">
        <v>47</v>
      </c>
      <c r="B1620" s="92">
        <v>46142</v>
      </c>
      <c r="C1620" t="s">
        <v>120</v>
      </c>
      <c r="D1620">
        <v>17332</v>
      </c>
      <c r="E1620" s="76">
        <v>0.64427083333333335</v>
      </c>
      <c r="F1620" s="76">
        <v>0.64560185185185182</v>
      </c>
      <c r="G1620" s="2">
        <v>7.9861111111111105E-2</v>
      </c>
      <c r="H1620" s="77">
        <v>1.1111111111111111E-3</v>
      </c>
      <c r="J1620" s="79">
        <f>IF(IF(IF(_xlfn.MAXIFS($F$2:$F1619,$C$2:$C1619,$C1620,$B$2:$B1619,$B1620,$A$2:$A1619,$A1620)=0,"",$E1620-_xlfn.MAXIFS($F$2:$F1619,$C$2:$C1619,$C1620,$B$2:$B1619,$B1620,$A$2:$A1619,$A1620))&lt;0,0,IF(_xlfn.MAXIFS($F$2:$F1619,$C$2:$C1619,$C1620,$B$2:$B1619,$B1620,$A$2:$A1619,$A1620)=0,"",$E1620-_xlfn.MAXIFS($F$2:$F1619,$C$2:$C1619,$C1620,$B$2:$B1619,$B1620,$A$2:$A1619,$A1620)))&gt;0.25,"",IF(IF(_xlfn.MAXIFS($F$2:$F1619,$C$2:$C1619,$C1620,$B$2:$B1619,$B1620,$A$2:$A1619,$A1620)=0,"",$E1620-_xlfn.MAXIFS($F$2:$F1619,$C$2:$C1619,$C1620,$B$2:$B1619,$B1620,$A$2:$A1619,$A1620))&lt;0,0,IF(_xlfn.MAXIFS($F$2:$F1619,$C$2:$C1619,$C1620,$B$2:$B1619,$B1620,$A$2:$A1619,$A1620)=0,"",$E1620-_xlfn.MAXIFS($F$2:$F1619,$C$2:$C1619,$C1620,$B$2:$B1619,$B1620,$A$2:$A1619,$A1620))))</f>
        <v>1.1111111111111738E-3</v>
      </c>
      <c r="K1620" s="6">
        <f t="shared" si="76"/>
        <v>15</v>
      </c>
      <c r="L1620" s="6" t="str">
        <f t="shared" si="77"/>
        <v>EARLY</v>
      </c>
      <c r="M1620" s="6" t="str">
        <f t="shared" si="75"/>
        <v>N</v>
      </c>
    </row>
    <row r="1621" spans="1:13" x14ac:dyDescent="0.25">
      <c r="A1621" t="s">
        <v>47</v>
      </c>
      <c r="B1621" s="92">
        <v>46142</v>
      </c>
      <c r="C1621" t="s">
        <v>119</v>
      </c>
      <c r="D1621">
        <v>20431</v>
      </c>
      <c r="E1621" s="76">
        <v>0.64516203703703701</v>
      </c>
      <c r="F1621" s="76">
        <v>0.64643518518518517</v>
      </c>
      <c r="G1621" s="2">
        <v>7.6388888888888895E-2</v>
      </c>
      <c r="H1621" s="77">
        <v>1.8402777777777777E-3</v>
      </c>
      <c r="J1621" s="79">
        <f>IF(IF(IF(_xlfn.MAXIFS($F$2:$F1620,$C$2:$C1620,$C1621,$B$2:$B1620,$B1621,$A$2:$A1620,$A1621)=0,"",$E1621-_xlfn.MAXIFS($F$2:$F1620,$C$2:$C1620,$C1621,$B$2:$B1620,$B1621,$A$2:$A1620,$A1621))&lt;0,0,IF(_xlfn.MAXIFS($F$2:$F1620,$C$2:$C1620,$C1621,$B$2:$B1620,$B1621,$A$2:$A1620,$A1621)=0,"",$E1621-_xlfn.MAXIFS($F$2:$F1620,$C$2:$C1620,$C1621,$B$2:$B1620,$B1621,$A$2:$A1620,$A1621)))&gt;0.25,"",IF(IF(_xlfn.MAXIFS($F$2:$F1620,$C$2:$C1620,$C1621,$B$2:$B1620,$B1621,$A$2:$A1620,$A1621)=0,"",$E1621-_xlfn.MAXIFS($F$2:$F1620,$C$2:$C1620,$C1621,$B$2:$B1620,$B1621,$A$2:$A1620,$A1621))&lt;0,0,IF(_xlfn.MAXIFS($F$2:$F1620,$C$2:$C1620,$C1621,$B$2:$B1620,$B1621,$A$2:$A1620,$A1621)=0,"",$E1621-_xlfn.MAXIFS($F$2:$F1620,$C$2:$C1620,$C1621,$B$2:$B1620,$B1621,$A$2:$A1620,$A1621))))</f>
        <v>1.8402777777777324E-3</v>
      </c>
      <c r="K1621" s="6">
        <f t="shared" si="76"/>
        <v>15</v>
      </c>
      <c r="L1621" s="6" t="str">
        <f t="shared" si="77"/>
        <v>EARLY</v>
      </c>
      <c r="M1621" s="6" t="str">
        <f t="shared" si="75"/>
        <v>N</v>
      </c>
    </row>
    <row r="1622" spans="1:13" x14ac:dyDescent="0.25">
      <c r="A1622" t="s">
        <v>47</v>
      </c>
      <c r="B1622" s="92">
        <v>46142</v>
      </c>
      <c r="C1622" t="s">
        <v>121</v>
      </c>
      <c r="D1622">
        <v>25331</v>
      </c>
      <c r="E1622" s="76">
        <v>0.64557870370370374</v>
      </c>
      <c r="F1622" s="76">
        <v>0.65107638888888886</v>
      </c>
      <c r="G1622" s="2">
        <v>0.3298611111111111</v>
      </c>
      <c r="H1622" s="77">
        <v>0</v>
      </c>
      <c r="J1622" s="79">
        <f>IF(IF(IF(_xlfn.MAXIFS($F$2:$F1621,$C$2:$C1621,$C1622,$B$2:$B1621,$B1622,$A$2:$A1621,$A1622)=0,"",$E1622-_xlfn.MAXIFS($F$2:$F1621,$C$2:$C1621,$C1622,$B$2:$B1621,$B1622,$A$2:$A1621,$A1622))&lt;0,0,IF(_xlfn.MAXIFS($F$2:$F1621,$C$2:$C1621,$C1622,$B$2:$B1621,$B1622,$A$2:$A1621,$A1622)=0,"",$E1622-_xlfn.MAXIFS($F$2:$F1621,$C$2:$C1621,$C1622,$B$2:$B1621,$B1622,$A$2:$A1621,$A1622)))&gt;0.25,"",IF(IF(_xlfn.MAXIFS($F$2:$F1621,$C$2:$C1621,$C1622,$B$2:$B1621,$B1622,$A$2:$A1621,$A1622)=0,"",$E1622-_xlfn.MAXIFS($F$2:$F1621,$C$2:$C1621,$C1622,$B$2:$B1621,$B1622,$A$2:$A1621,$A1622))&lt;0,0,IF(_xlfn.MAXIFS($F$2:$F1621,$C$2:$C1621,$C1622,$B$2:$B1621,$B1622,$A$2:$A1621,$A1622)=0,"",$E1622-_xlfn.MAXIFS($F$2:$F1621,$C$2:$C1621,$C1622,$B$2:$B1621,$B1622,$A$2:$A1621,$A1622))))</f>
        <v>0</v>
      </c>
      <c r="K1622" s="6">
        <f t="shared" si="76"/>
        <v>15</v>
      </c>
      <c r="L1622" s="6" t="str">
        <f t="shared" si="77"/>
        <v>EARLY</v>
      </c>
      <c r="M1622" s="6" t="str">
        <f t="shared" si="75"/>
        <v>N</v>
      </c>
    </row>
    <row r="1623" spans="1:13" x14ac:dyDescent="0.25">
      <c r="A1623" t="s">
        <v>47</v>
      </c>
      <c r="B1623" s="92">
        <v>46142</v>
      </c>
      <c r="C1623" t="s">
        <v>119</v>
      </c>
      <c r="D1623">
        <v>17232</v>
      </c>
      <c r="E1623" s="76">
        <v>0.64686342592592594</v>
      </c>
      <c r="F1623" s="76">
        <v>0.64802083333333338</v>
      </c>
      <c r="G1623" s="2">
        <v>6.9444444444444448E-2</v>
      </c>
      <c r="H1623" s="77">
        <v>4.2824074074074075E-4</v>
      </c>
      <c r="J1623" s="79">
        <f>IF(IF(IF(_xlfn.MAXIFS($F$2:$F1622,$C$2:$C1622,$C1623,$B$2:$B1622,$B1623,$A$2:$A1622,$A1623)=0,"",$E1623-_xlfn.MAXIFS($F$2:$F1622,$C$2:$C1622,$C1623,$B$2:$B1622,$B1623,$A$2:$A1622,$A1623))&lt;0,0,IF(_xlfn.MAXIFS($F$2:$F1622,$C$2:$C1622,$C1623,$B$2:$B1622,$B1623,$A$2:$A1622,$A1623)=0,"",$E1623-_xlfn.MAXIFS($F$2:$F1622,$C$2:$C1622,$C1623,$B$2:$B1622,$B1623,$A$2:$A1622,$A1623)))&gt;0.25,"",IF(IF(_xlfn.MAXIFS($F$2:$F1622,$C$2:$C1622,$C1623,$B$2:$B1622,$B1623,$A$2:$A1622,$A1623)=0,"",$E1623-_xlfn.MAXIFS($F$2:$F1622,$C$2:$C1622,$C1623,$B$2:$B1622,$B1623,$A$2:$A1622,$A1623))&lt;0,0,IF(_xlfn.MAXIFS($F$2:$F1622,$C$2:$C1622,$C1623,$B$2:$B1622,$B1623,$A$2:$A1622,$A1623)=0,"",$E1623-_xlfn.MAXIFS($F$2:$F1622,$C$2:$C1622,$C1623,$B$2:$B1622,$B1623,$A$2:$A1622,$A1623))))</f>
        <v>4.2824074074077068E-4</v>
      </c>
      <c r="K1623" s="6">
        <f t="shared" si="76"/>
        <v>15</v>
      </c>
      <c r="L1623" s="6" t="str">
        <f t="shared" si="77"/>
        <v>LATE</v>
      </c>
      <c r="M1623" s="6" t="str">
        <f t="shared" si="75"/>
        <v>N</v>
      </c>
    </row>
    <row r="1624" spans="1:13" x14ac:dyDescent="0.25">
      <c r="A1624" t="s">
        <v>47</v>
      </c>
      <c r="B1624" s="92">
        <v>46142</v>
      </c>
      <c r="C1624" t="s">
        <v>120</v>
      </c>
      <c r="D1624">
        <v>18232</v>
      </c>
      <c r="E1624" s="76">
        <v>0.64690972222222221</v>
      </c>
      <c r="F1624" s="76">
        <v>0.64771990740740737</v>
      </c>
      <c r="G1624" s="2">
        <v>4.8611111111111112E-2</v>
      </c>
      <c r="H1624" s="77">
        <v>1.3078703703703703E-3</v>
      </c>
      <c r="J1624" s="79">
        <f>IF(IF(IF(_xlfn.MAXIFS($F$2:$F1623,$C$2:$C1623,$C1624,$B$2:$B1623,$B1624,$A$2:$A1623,$A1624)=0,"",$E1624-_xlfn.MAXIFS($F$2:$F1623,$C$2:$C1623,$C1624,$B$2:$B1623,$B1624,$A$2:$A1623,$A1624))&lt;0,0,IF(_xlfn.MAXIFS($F$2:$F1623,$C$2:$C1623,$C1624,$B$2:$B1623,$B1624,$A$2:$A1623,$A1624)=0,"",$E1624-_xlfn.MAXIFS($F$2:$F1623,$C$2:$C1623,$C1624,$B$2:$B1623,$B1624,$A$2:$A1623,$A1624)))&gt;0.25,"",IF(IF(_xlfn.MAXIFS($F$2:$F1623,$C$2:$C1623,$C1624,$B$2:$B1623,$B1624,$A$2:$A1623,$A1624)=0,"",$E1624-_xlfn.MAXIFS($F$2:$F1623,$C$2:$C1623,$C1624,$B$2:$B1623,$B1624,$A$2:$A1623,$A1624))&lt;0,0,IF(_xlfn.MAXIFS($F$2:$F1623,$C$2:$C1623,$C1624,$B$2:$B1623,$B1624,$A$2:$A1623,$A1624)=0,"",$E1624-_xlfn.MAXIFS($F$2:$F1623,$C$2:$C1623,$C1624,$B$2:$B1623,$B1624,$A$2:$A1623,$A1624))))</f>
        <v>1.3078703703703898E-3</v>
      </c>
      <c r="K1624" s="6">
        <f t="shared" si="76"/>
        <v>15</v>
      </c>
      <c r="L1624" s="6" t="str">
        <f t="shared" si="77"/>
        <v>LATE</v>
      </c>
      <c r="M1624" s="6" t="str">
        <f t="shared" si="75"/>
        <v>N</v>
      </c>
    </row>
    <row r="1625" spans="1:13" x14ac:dyDescent="0.25">
      <c r="A1625" t="s">
        <v>47</v>
      </c>
      <c r="B1625" s="92">
        <v>46142</v>
      </c>
      <c r="C1625" t="s">
        <v>119</v>
      </c>
      <c r="D1625">
        <v>17332</v>
      </c>
      <c r="E1625" s="76">
        <v>0.64809027777777772</v>
      </c>
      <c r="F1625" s="76">
        <v>0.64924768518518516</v>
      </c>
      <c r="G1625" s="2">
        <v>6.9444444444444448E-2</v>
      </c>
      <c r="H1625" s="77">
        <v>6.9444444444444444E-5</v>
      </c>
      <c r="J1625" s="79">
        <f>IF(IF(IF(_xlfn.MAXIFS($F$2:$F1624,$C$2:$C1624,$C1625,$B$2:$B1624,$B1625,$A$2:$A1624,$A1625)=0,"",$E1625-_xlfn.MAXIFS($F$2:$F1624,$C$2:$C1624,$C1625,$B$2:$B1624,$B1625,$A$2:$A1624,$A1625))&lt;0,0,IF(_xlfn.MAXIFS($F$2:$F1624,$C$2:$C1624,$C1625,$B$2:$B1624,$B1625,$A$2:$A1624,$A1625)=0,"",$E1625-_xlfn.MAXIFS($F$2:$F1624,$C$2:$C1624,$C1625,$B$2:$B1624,$B1625,$A$2:$A1624,$A1625)))&gt;0.25,"",IF(IF(_xlfn.MAXIFS($F$2:$F1624,$C$2:$C1624,$C1625,$B$2:$B1624,$B1625,$A$2:$A1624,$A1625)=0,"",$E1625-_xlfn.MAXIFS($F$2:$F1624,$C$2:$C1624,$C1625,$B$2:$B1624,$B1625,$A$2:$A1624,$A1625))&lt;0,0,IF(_xlfn.MAXIFS($F$2:$F1624,$C$2:$C1624,$C1625,$B$2:$B1624,$B1625,$A$2:$A1624,$A1625)=0,"",$E1625-_xlfn.MAXIFS($F$2:$F1624,$C$2:$C1624,$C1625,$B$2:$B1624,$B1625,$A$2:$A1624,$A1625))))</f>
        <v>6.9444444444344278E-5</v>
      </c>
      <c r="K1625" s="6">
        <f t="shared" si="76"/>
        <v>15</v>
      </c>
      <c r="L1625" s="6" t="str">
        <f t="shared" si="77"/>
        <v>LATE</v>
      </c>
      <c r="M1625" s="6" t="str">
        <f t="shared" si="75"/>
        <v>N</v>
      </c>
    </row>
    <row r="1626" spans="1:13" x14ac:dyDescent="0.25">
      <c r="A1626" t="s">
        <v>47</v>
      </c>
      <c r="B1626" s="92">
        <v>46142</v>
      </c>
      <c r="C1626" t="s">
        <v>121</v>
      </c>
      <c r="D1626">
        <v>20431</v>
      </c>
      <c r="E1626" s="76">
        <v>0.64840277777777777</v>
      </c>
      <c r="F1626" s="76">
        <v>0.65216435185185184</v>
      </c>
      <c r="G1626" s="2">
        <v>0.22569444444444445</v>
      </c>
      <c r="H1626" s="77">
        <v>0</v>
      </c>
      <c r="J1626" s="79">
        <f>IF(IF(IF(_xlfn.MAXIFS($F$2:$F1625,$C$2:$C1625,$C1626,$B$2:$B1625,$B1626,$A$2:$A1625,$A1626)=0,"",$E1626-_xlfn.MAXIFS($F$2:$F1625,$C$2:$C1625,$C1626,$B$2:$B1625,$B1626,$A$2:$A1625,$A1626))&lt;0,0,IF(_xlfn.MAXIFS($F$2:$F1625,$C$2:$C1625,$C1626,$B$2:$B1625,$B1626,$A$2:$A1625,$A1626)=0,"",$E1626-_xlfn.MAXIFS($F$2:$F1625,$C$2:$C1625,$C1626,$B$2:$B1625,$B1626,$A$2:$A1625,$A1626)))&gt;0.25,"",IF(IF(_xlfn.MAXIFS($F$2:$F1625,$C$2:$C1625,$C1626,$B$2:$B1625,$B1626,$A$2:$A1625,$A1626)=0,"",$E1626-_xlfn.MAXIFS($F$2:$F1625,$C$2:$C1625,$C1626,$B$2:$B1625,$B1626,$A$2:$A1625,$A1626))&lt;0,0,IF(_xlfn.MAXIFS($F$2:$F1625,$C$2:$C1625,$C1626,$B$2:$B1625,$B1626,$A$2:$A1625,$A1626)=0,"",$E1626-_xlfn.MAXIFS($F$2:$F1625,$C$2:$C1625,$C1626,$B$2:$B1625,$B1626,$A$2:$A1625,$A1626))))</f>
        <v>0</v>
      </c>
      <c r="K1626" s="6">
        <f t="shared" si="76"/>
        <v>15</v>
      </c>
      <c r="L1626" s="6" t="str">
        <f t="shared" si="77"/>
        <v>LATE</v>
      </c>
      <c r="M1626" s="6" t="str">
        <f t="shared" si="75"/>
        <v>N</v>
      </c>
    </row>
    <row r="1627" spans="1:13" x14ac:dyDescent="0.25">
      <c r="A1627" t="s">
        <v>47</v>
      </c>
      <c r="B1627" s="92">
        <v>46142</v>
      </c>
      <c r="C1627" t="s">
        <v>120</v>
      </c>
      <c r="D1627">
        <v>19532</v>
      </c>
      <c r="E1627" s="76">
        <v>0.64905092592592595</v>
      </c>
      <c r="F1627" s="76">
        <v>0.64974537037037039</v>
      </c>
      <c r="G1627" s="2">
        <v>4.1666666666666664E-2</v>
      </c>
      <c r="H1627" s="77">
        <v>1.3310185185185185E-3</v>
      </c>
      <c r="J1627" s="79">
        <f>IF(IF(IF(_xlfn.MAXIFS($F$2:$F1626,$C$2:$C1626,$C1627,$B$2:$B1626,$B1627,$A$2:$A1626,$A1627)=0,"",$E1627-_xlfn.MAXIFS($F$2:$F1626,$C$2:$C1626,$C1627,$B$2:$B1626,$B1627,$A$2:$A1626,$A1627))&lt;0,0,IF(_xlfn.MAXIFS($F$2:$F1626,$C$2:$C1626,$C1627,$B$2:$B1626,$B1627,$A$2:$A1626,$A1627)=0,"",$E1627-_xlfn.MAXIFS($F$2:$F1626,$C$2:$C1626,$C1627,$B$2:$B1626,$B1627,$A$2:$A1626,$A1627)))&gt;0.25,"",IF(IF(_xlfn.MAXIFS($F$2:$F1626,$C$2:$C1626,$C1627,$B$2:$B1626,$B1627,$A$2:$A1626,$A1627)=0,"",$E1627-_xlfn.MAXIFS($F$2:$F1626,$C$2:$C1626,$C1627,$B$2:$B1626,$B1627,$A$2:$A1626,$A1627))&lt;0,0,IF(_xlfn.MAXIFS($F$2:$F1626,$C$2:$C1626,$C1627,$B$2:$B1626,$B1627,$A$2:$A1626,$A1627)=0,"",$E1627-_xlfn.MAXIFS($F$2:$F1626,$C$2:$C1626,$C1627,$B$2:$B1626,$B1627,$A$2:$A1626,$A1627))))</f>
        <v>1.3310185185185786E-3</v>
      </c>
      <c r="K1627" s="6">
        <f t="shared" si="76"/>
        <v>15</v>
      </c>
      <c r="L1627" s="6" t="str">
        <f t="shared" si="77"/>
        <v>LATE</v>
      </c>
      <c r="M1627" s="6" t="str">
        <f t="shared" si="75"/>
        <v>N</v>
      </c>
    </row>
    <row r="1628" spans="1:13" x14ac:dyDescent="0.25">
      <c r="A1628" t="s">
        <v>47</v>
      </c>
      <c r="B1628" s="92">
        <v>46142</v>
      </c>
      <c r="C1628" t="s">
        <v>121</v>
      </c>
      <c r="D1628">
        <v>17232</v>
      </c>
      <c r="E1628" s="76">
        <v>0.64959490740740744</v>
      </c>
      <c r="F1628" s="76">
        <v>0.65486111111111112</v>
      </c>
      <c r="G1628" s="2">
        <v>0.31597222222222221</v>
      </c>
      <c r="H1628" s="77">
        <v>0</v>
      </c>
      <c r="J1628" s="79">
        <f>IF(IF(IF(_xlfn.MAXIFS($F$2:$F1627,$C$2:$C1627,$C1628,$B$2:$B1627,$B1628,$A$2:$A1627,$A1628)=0,"",$E1628-_xlfn.MAXIFS($F$2:$F1627,$C$2:$C1627,$C1628,$B$2:$B1627,$B1628,$A$2:$A1627,$A1628))&lt;0,0,IF(_xlfn.MAXIFS($F$2:$F1627,$C$2:$C1627,$C1628,$B$2:$B1627,$B1628,$A$2:$A1627,$A1628)=0,"",$E1628-_xlfn.MAXIFS($F$2:$F1627,$C$2:$C1627,$C1628,$B$2:$B1627,$B1628,$A$2:$A1627,$A1628)))&gt;0.25,"",IF(IF(_xlfn.MAXIFS($F$2:$F1627,$C$2:$C1627,$C1628,$B$2:$B1627,$B1628,$A$2:$A1627,$A1628)=0,"",$E1628-_xlfn.MAXIFS($F$2:$F1627,$C$2:$C1627,$C1628,$B$2:$B1627,$B1628,$A$2:$A1627,$A1628))&lt;0,0,IF(_xlfn.MAXIFS($F$2:$F1627,$C$2:$C1627,$C1628,$B$2:$B1627,$B1628,$A$2:$A1627,$A1628)=0,"",$E1628-_xlfn.MAXIFS($F$2:$F1627,$C$2:$C1627,$C1628,$B$2:$B1627,$B1628,$A$2:$A1627,$A1628))))</f>
        <v>0</v>
      </c>
      <c r="K1628" s="6">
        <f t="shared" si="76"/>
        <v>15</v>
      </c>
      <c r="L1628" s="6" t="str">
        <f t="shared" si="77"/>
        <v>LATE</v>
      </c>
      <c r="M1628" s="6" t="str">
        <f t="shared" si="75"/>
        <v>N</v>
      </c>
    </row>
    <row r="1629" spans="1:13" x14ac:dyDescent="0.25">
      <c r="A1629" t="s">
        <v>47</v>
      </c>
      <c r="B1629" s="92">
        <v>46142</v>
      </c>
      <c r="C1629" t="s">
        <v>121</v>
      </c>
      <c r="D1629">
        <v>17332</v>
      </c>
      <c r="E1629" s="76">
        <v>0.65092592592592591</v>
      </c>
      <c r="F1629" s="76">
        <v>0.65706018518518516</v>
      </c>
      <c r="G1629" s="2">
        <v>0.36805555555555558</v>
      </c>
      <c r="H1629" s="77">
        <v>0</v>
      </c>
      <c r="J1629" s="79">
        <f>IF(IF(IF(_xlfn.MAXIFS($F$2:$F1628,$C$2:$C1628,$C1629,$B$2:$B1628,$B1629,$A$2:$A1628,$A1629)=0,"",$E1629-_xlfn.MAXIFS($F$2:$F1628,$C$2:$C1628,$C1629,$B$2:$B1628,$B1629,$A$2:$A1628,$A1629))&lt;0,0,IF(_xlfn.MAXIFS($F$2:$F1628,$C$2:$C1628,$C1629,$B$2:$B1628,$B1629,$A$2:$A1628,$A1629)=0,"",$E1629-_xlfn.MAXIFS($F$2:$F1628,$C$2:$C1628,$C1629,$B$2:$B1628,$B1629,$A$2:$A1628,$A1629)))&gt;0.25,"",IF(IF(_xlfn.MAXIFS($F$2:$F1628,$C$2:$C1628,$C1629,$B$2:$B1628,$B1629,$A$2:$A1628,$A1629)=0,"",$E1629-_xlfn.MAXIFS($F$2:$F1628,$C$2:$C1628,$C1629,$B$2:$B1628,$B1629,$A$2:$A1628,$A1629))&lt;0,0,IF(_xlfn.MAXIFS($F$2:$F1628,$C$2:$C1628,$C1629,$B$2:$B1628,$B1629,$A$2:$A1628,$A1629)=0,"",$E1629-_xlfn.MAXIFS($F$2:$F1628,$C$2:$C1628,$C1629,$B$2:$B1628,$B1629,$A$2:$A1628,$A1629))))</f>
        <v>0</v>
      </c>
      <c r="K1629" s="6">
        <f t="shared" si="76"/>
        <v>15</v>
      </c>
      <c r="L1629" s="6" t="str">
        <f t="shared" si="77"/>
        <v>LATE</v>
      </c>
      <c r="M1629" s="6" t="str">
        <f t="shared" si="75"/>
        <v>N</v>
      </c>
    </row>
    <row r="1630" spans="1:13" x14ac:dyDescent="0.25">
      <c r="A1630" t="s">
        <v>47</v>
      </c>
      <c r="B1630" s="92">
        <v>46142</v>
      </c>
      <c r="C1630" t="s">
        <v>120</v>
      </c>
      <c r="D1630">
        <v>14432</v>
      </c>
      <c r="E1630" s="76">
        <v>0.65148148148148144</v>
      </c>
      <c r="F1630" s="76">
        <v>0.65258101851851846</v>
      </c>
      <c r="G1630" s="2">
        <v>6.5972222222222224E-2</v>
      </c>
      <c r="H1630" s="77">
        <v>1.736111111111111E-3</v>
      </c>
      <c r="J1630" s="79">
        <f>IF(IF(IF(_xlfn.MAXIFS($F$2:$F1629,$C$2:$C1629,$C1630,$B$2:$B1629,$B1630,$A$2:$A1629,$A1630)=0,"",$E1630-_xlfn.MAXIFS($F$2:$F1629,$C$2:$C1629,$C1630,$B$2:$B1629,$B1630,$A$2:$A1629,$A1630))&lt;0,0,IF(_xlfn.MAXIFS($F$2:$F1629,$C$2:$C1629,$C1630,$B$2:$B1629,$B1630,$A$2:$A1629,$A1630)=0,"",$E1630-_xlfn.MAXIFS($F$2:$F1629,$C$2:$C1629,$C1630,$B$2:$B1629,$B1630,$A$2:$A1629,$A1630)))&gt;0.25,"",IF(IF(_xlfn.MAXIFS($F$2:$F1629,$C$2:$C1629,$C1630,$B$2:$B1629,$B1630,$A$2:$A1629,$A1630)=0,"",$E1630-_xlfn.MAXIFS($F$2:$F1629,$C$2:$C1629,$C1630,$B$2:$B1629,$B1630,$A$2:$A1629,$A1630))&lt;0,0,IF(_xlfn.MAXIFS($F$2:$F1629,$C$2:$C1629,$C1630,$B$2:$B1629,$B1630,$A$2:$A1629,$A1630)=0,"",$E1630-_xlfn.MAXIFS($F$2:$F1629,$C$2:$C1629,$C1630,$B$2:$B1629,$B1630,$A$2:$A1629,$A1630))))</f>
        <v>1.7361111111110494E-3</v>
      </c>
      <c r="K1630" s="6">
        <f t="shared" si="76"/>
        <v>15</v>
      </c>
      <c r="L1630" s="6" t="str">
        <f t="shared" si="77"/>
        <v>LATE</v>
      </c>
      <c r="M1630" s="6" t="str">
        <f t="shared" si="75"/>
        <v>N</v>
      </c>
    </row>
    <row r="1631" spans="1:13" x14ac:dyDescent="0.25">
      <c r="A1631" t="s">
        <v>47</v>
      </c>
      <c r="B1631" s="92">
        <v>46142</v>
      </c>
      <c r="C1631" t="s">
        <v>119</v>
      </c>
      <c r="D1631">
        <v>18232</v>
      </c>
      <c r="E1631" s="76">
        <v>0.6517708333333333</v>
      </c>
      <c r="F1631" s="76">
        <v>0.65356481481481477</v>
      </c>
      <c r="G1631" s="2">
        <v>0.1076388888888889</v>
      </c>
      <c r="H1631" s="77">
        <v>2.5231481481481481E-3</v>
      </c>
      <c r="J1631" s="79">
        <f>IF(IF(IF(_xlfn.MAXIFS($F$2:$F1630,$C$2:$C1630,$C1631,$B$2:$B1630,$B1631,$A$2:$A1630,$A1631)=0,"",$E1631-_xlfn.MAXIFS($F$2:$F1630,$C$2:$C1630,$C1631,$B$2:$B1630,$B1631,$A$2:$A1630,$A1631))&lt;0,0,IF(_xlfn.MAXIFS($F$2:$F1630,$C$2:$C1630,$C1631,$B$2:$B1630,$B1631,$A$2:$A1630,$A1631)=0,"",$E1631-_xlfn.MAXIFS($F$2:$F1630,$C$2:$C1630,$C1631,$B$2:$B1630,$B1631,$A$2:$A1630,$A1631)))&gt;0.25,"",IF(IF(_xlfn.MAXIFS($F$2:$F1630,$C$2:$C1630,$C1631,$B$2:$B1630,$B1631,$A$2:$A1630,$A1631)=0,"",$E1631-_xlfn.MAXIFS($F$2:$F1630,$C$2:$C1630,$C1631,$B$2:$B1630,$B1631,$A$2:$A1630,$A1631))&lt;0,0,IF(_xlfn.MAXIFS($F$2:$F1630,$C$2:$C1630,$C1631,$B$2:$B1630,$B1631,$A$2:$A1630,$A1631)=0,"",$E1631-_xlfn.MAXIFS($F$2:$F1630,$C$2:$C1630,$C1631,$B$2:$B1630,$B1631,$A$2:$A1630,$A1631))))</f>
        <v>2.5231481481481355E-3</v>
      </c>
      <c r="K1631" s="6">
        <f t="shared" si="76"/>
        <v>15</v>
      </c>
      <c r="L1631" s="6" t="str">
        <f t="shared" si="77"/>
        <v>LATE</v>
      </c>
      <c r="M1631" s="6" t="str">
        <f t="shared" si="75"/>
        <v>N</v>
      </c>
    </row>
    <row r="1632" spans="1:13" x14ac:dyDescent="0.25">
      <c r="A1632" t="s">
        <v>47</v>
      </c>
      <c r="B1632" s="92">
        <v>46142</v>
      </c>
      <c r="C1632" t="s">
        <v>119</v>
      </c>
      <c r="D1632">
        <v>19532</v>
      </c>
      <c r="E1632" s="76">
        <v>0.65344907407407404</v>
      </c>
      <c r="F1632" s="76">
        <v>0.65472222222222221</v>
      </c>
      <c r="G1632" s="2">
        <v>7.6388888888888895E-2</v>
      </c>
      <c r="H1632" s="77">
        <v>0</v>
      </c>
      <c r="J1632" s="79">
        <f>IF(IF(IF(_xlfn.MAXIFS($F$2:$F1631,$C$2:$C1631,$C1632,$B$2:$B1631,$B1632,$A$2:$A1631,$A1632)=0,"",$E1632-_xlfn.MAXIFS($F$2:$F1631,$C$2:$C1631,$C1632,$B$2:$B1631,$B1632,$A$2:$A1631,$A1632))&lt;0,0,IF(_xlfn.MAXIFS($F$2:$F1631,$C$2:$C1631,$C1632,$B$2:$B1631,$B1632,$A$2:$A1631,$A1632)=0,"",$E1632-_xlfn.MAXIFS($F$2:$F1631,$C$2:$C1631,$C1632,$B$2:$B1631,$B1632,$A$2:$A1631,$A1632)))&gt;0.25,"",IF(IF(_xlfn.MAXIFS($F$2:$F1631,$C$2:$C1631,$C1632,$B$2:$B1631,$B1632,$A$2:$A1631,$A1632)=0,"",$E1632-_xlfn.MAXIFS($F$2:$F1631,$C$2:$C1631,$C1632,$B$2:$B1631,$B1632,$A$2:$A1631,$A1632))&lt;0,0,IF(_xlfn.MAXIFS($F$2:$F1631,$C$2:$C1631,$C1632,$B$2:$B1631,$B1632,$A$2:$A1631,$A1632)=0,"",$E1632-_xlfn.MAXIFS($F$2:$F1631,$C$2:$C1631,$C1632,$B$2:$B1631,$B1632,$A$2:$A1631,$A1632))))</f>
        <v>0</v>
      </c>
      <c r="K1632" s="6">
        <f t="shared" si="76"/>
        <v>15</v>
      </c>
      <c r="L1632" s="6" t="str">
        <f t="shared" si="77"/>
        <v>LATE</v>
      </c>
      <c r="M1632" s="6" t="str">
        <f t="shared" si="75"/>
        <v>N</v>
      </c>
    </row>
    <row r="1633" spans="1:13" x14ac:dyDescent="0.25">
      <c r="A1633" t="s">
        <v>47</v>
      </c>
      <c r="B1633" s="92">
        <v>46142</v>
      </c>
      <c r="C1633" t="s">
        <v>120</v>
      </c>
      <c r="D1633">
        <v>18132</v>
      </c>
      <c r="E1633" s="76">
        <v>0.65391203703703704</v>
      </c>
      <c r="F1633" s="76">
        <v>0.65478009259259262</v>
      </c>
      <c r="G1633" s="2">
        <v>5.2083333333333336E-2</v>
      </c>
      <c r="H1633" s="77">
        <v>1.3310185185185185E-3</v>
      </c>
      <c r="J1633" s="79">
        <f>IF(IF(IF(_xlfn.MAXIFS($F$2:$F1632,$C$2:$C1632,$C1633,$B$2:$B1632,$B1633,$A$2:$A1632,$A1633)=0,"",$E1633-_xlfn.MAXIFS($F$2:$F1632,$C$2:$C1632,$C1633,$B$2:$B1632,$B1633,$A$2:$A1632,$A1633))&lt;0,0,IF(_xlfn.MAXIFS($F$2:$F1632,$C$2:$C1632,$C1633,$B$2:$B1632,$B1633,$A$2:$A1632,$A1633)=0,"",$E1633-_xlfn.MAXIFS($F$2:$F1632,$C$2:$C1632,$C1633,$B$2:$B1632,$B1633,$A$2:$A1632,$A1633)))&gt;0.25,"",IF(IF(_xlfn.MAXIFS($F$2:$F1632,$C$2:$C1632,$C1633,$B$2:$B1632,$B1633,$A$2:$A1632,$A1633)=0,"",$E1633-_xlfn.MAXIFS($F$2:$F1632,$C$2:$C1632,$C1633,$B$2:$B1632,$B1633,$A$2:$A1632,$A1633))&lt;0,0,IF(_xlfn.MAXIFS($F$2:$F1632,$C$2:$C1632,$C1633,$B$2:$B1632,$B1633,$A$2:$A1632,$A1633)=0,"",$E1633-_xlfn.MAXIFS($F$2:$F1632,$C$2:$C1632,$C1633,$B$2:$B1632,$B1633,$A$2:$A1632,$A1633))))</f>
        <v>1.3310185185185786E-3</v>
      </c>
      <c r="K1633" s="6">
        <f t="shared" si="76"/>
        <v>15</v>
      </c>
      <c r="L1633" s="6" t="str">
        <f t="shared" si="77"/>
        <v>LATE</v>
      </c>
      <c r="M1633" s="6" t="str">
        <f t="shared" si="75"/>
        <v>N</v>
      </c>
    </row>
    <row r="1634" spans="1:13" x14ac:dyDescent="0.25">
      <c r="A1634" t="s">
        <v>47</v>
      </c>
      <c r="B1634" s="92">
        <v>46142</v>
      </c>
      <c r="C1634" t="s">
        <v>120</v>
      </c>
      <c r="D1634">
        <v>18432</v>
      </c>
      <c r="E1634" s="76">
        <v>0.65543981481481484</v>
      </c>
      <c r="F1634" s="76">
        <v>0.65787037037037033</v>
      </c>
      <c r="G1634" s="2">
        <v>0.14583333333333334</v>
      </c>
      <c r="H1634" s="77">
        <v>6.5972222222222224E-4</v>
      </c>
      <c r="J1634" s="79">
        <f>IF(IF(IF(_xlfn.MAXIFS($F$2:$F1633,$C$2:$C1633,$C1634,$B$2:$B1633,$B1634,$A$2:$A1633,$A1634)=0,"",$E1634-_xlfn.MAXIFS($F$2:$F1633,$C$2:$C1633,$C1634,$B$2:$B1633,$B1634,$A$2:$A1633,$A1634))&lt;0,0,IF(_xlfn.MAXIFS($F$2:$F1633,$C$2:$C1633,$C1634,$B$2:$B1633,$B1634,$A$2:$A1633,$A1634)=0,"",$E1634-_xlfn.MAXIFS($F$2:$F1633,$C$2:$C1633,$C1634,$B$2:$B1633,$B1634,$A$2:$A1633,$A1634)))&gt;0.25,"",IF(IF(_xlfn.MAXIFS($F$2:$F1633,$C$2:$C1633,$C1634,$B$2:$B1633,$B1634,$A$2:$A1633,$A1634)=0,"",$E1634-_xlfn.MAXIFS($F$2:$F1633,$C$2:$C1633,$C1634,$B$2:$B1633,$B1634,$A$2:$A1633,$A1634))&lt;0,0,IF(_xlfn.MAXIFS($F$2:$F1633,$C$2:$C1633,$C1634,$B$2:$B1633,$B1634,$A$2:$A1633,$A1634)=0,"",$E1634-_xlfn.MAXIFS($F$2:$F1633,$C$2:$C1633,$C1634,$B$2:$B1633,$B1634,$A$2:$A1633,$A1634))))</f>
        <v>6.5972222222221433E-4</v>
      </c>
      <c r="K1634" s="6">
        <f t="shared" si="76"/>
        <v>15</v>
      </c>
      <c r="L1634" s="6" t="str">
        <f t="shared" si="77"/>
        <v>LATE</v>
      </c>
      <c r="M1634" s="6" t="str">
        <f t="shared" si="75"/>
        <v>N</v>
      </c>
    </row>
    <row r="1635" spans="1:13" x14ac:dyDescent="0.25">
      <c r="A1635" t="s">
        <v>47</v>
      </c>
      <c r="B1635" s="92">
        <v>46142</v>
      </c>
      <c r="C1635" t="s">
        <v>121</v>
      </c>
      <c r="D1635">
        <v>18232</v>
      </c>
      <c r="E1635" s="76">
        <v>0.65570601851851851</v>
      </c>
      <c r="F1635" s="76">
        <v>0.65952546296296299</v>
      </c>
      <c r="G1635" s="2">
        <v>0.22916666666666666</v>
      </c>
      <c r="H1635" s="77">
        <v>0</v>
      </c>
      <c r="J1635" s="79">
        <f>IF(IF(IF(_xlfn.MAXIFS($F$2:$F1634,$C$2:$C1634,$C1635,$B$2:$B1634,$B1635,$A$2:$A1634,$A1635)=0,"",$E1635-_xlfn.MAXIFS($F$2:$F1634,$C$2:$C1634,$C1635,$B$2:$B1634,$B1635,$A$2:$A1634,$A1635))&lt;0,0,IF(_xlfn.MAXIFS($F$2:$F1634,$C$2:$C1634,$C1635,$B$2:$B1634,$B1635,$A$2:$A1634,$A1635)=0,"",$E1635-_xlfn.MAXIFS($F$2:$F1634,$C$2:$C1634,$C1635,$B$2:$B1634,$B1635,$A$2:$A1634,$A1635)))&gt;0.25,"",IF(IF(_xlfn.MAXIFS($F$2:$F1634,$C$2:$C1634,$C1635,$B$2:$B1634,$B1635,$A$2:$A1634,$A1635)=0,"",$E1635-_xlfn.MAXIFS($F$2:$F1634,$C$2:$C1634,$C1635,$B$2:$B1634,$B1635,$A$2:$A1634,$A1635))&lt;0,0,IF(_xlfn.MAXIFS($F$2:$F1634,$C$2:$C1634,$C1635,$B$2:$B1634,$B1635,$A$2:$A1634,$A1635)=0,"",$E1635-_xlfn.MAXIFS($F$2:$F1634,$C$2:$C1634,$C1635,$B$2:$B1634,$B1635,$A$2:$A1634,$A1635))))</f>
        <v>0</v>
      </c>
      <c r="K1635" s="6">
        <f t="shared" si="76"/>
        <v>15</v>
      </c>
      <c r="L1635" s="6" t="str">
        <f t="shared" si="77"/>
        <v>LATE</v>
      </c>
      <c r="M1635" s="6" t="str">
        <f t="shared" si="75"/>
        <v>N</v>
      </c>
    </row>
    <row r="1636" spans="1:13" x14ac:dyDescent="0.25">
      <c r="A1636" t="s">
        <v>47</v>
      </c>
      <c r="B1636" s="92">
        <v>46142</v>
      </c>
      <c r="C1636" t="s">
        <v>119</v>
      </c>
      <c r="D1636">
        <v>14432</v>
      </c>
      <c r="E1636" s="76">
        <v>0.65612268518518524</v>
      </c>
      <c r="F1636" s="76">
        <v>0.65728009259259257</v>
      </c>
      <c r="G1636" s="2">
        <v>6.9444444444444448E-2</v>
      </c>
      <c r="H1636" s="77">
        <v>1.4004629629629629E-3</v>
      </c>
      <c r="J1636" s="79">
        <f>IF(IF(IF(_xlfn.MAXIFS($F$2:$F1635,$C$2:$C1635,$C1636,$B$2:$B1635,$B1636,$A$2:$A1635,$A1636)=0,"",$E1636-_xlfn.MAXIFS($F$2:$F1635,$C$2:$C1635,$C1636,$B$2:$B1635,$B1636,$A$2:$A1635,$A1636))&lt;0,0,IF(_xlfn.MAXIFS($F$2:$F1635,$C$2:$C1635,$C1636,$B$2:$B1635,$B1636,$A$2:$A1635,$A1636)=0,"",$E1636-_xlfn.MAXIFS($F$2:$F1635,$C$2:$C1635,$C1636,$B$2:$B1635,$B1636,$A$2:$A1635,$A1636)))&gt;0.25,"",IF(IF(_xlfn.MAXIFS($F$2:$F1635,$C$2:$C1635,$C1636,$B$2:$B1635,$B1636,$A$2:$A1635,$A1636)=0,"",$E1636-_xlfn.MAXIFS($F$2:$F1635,$C$2:$C1635,$C1636,$B$2:$B1635,$B1636,$A$2:$A1635,$A1636))&lt;0,0,IF(_xlfn.MAXIFS($F$2:$F1635,$C$2:$C1635,$C1636,$B$2:$B1635,$B1636,$A$2:$A1635,$A1636)=0,"",$E1636-_xlfn.MAXIFS($F$2:$F1635,$C$2:$C1635,$C1636,$B$2:$B1635,$B1636,$A$2:$A1635,$A1636))))</f>
        <v>1.4004629629630339E-3</v>
      </c>
      <c r="K1636" s="6">
        <f t="shared" si="76"/>
        <v>15</v>
      </c>
      <c r="L1636" s="6" t="str">
        <f t="shared" si="77"/>
        <v>LATE</v>
      </c>
      <c r="M1636" s="6" t="str">
        <f t="shared" si="75"/>
        <v>N</v>
      </c>
    </row>
    <row r="1637" spans="1:13" x14ac:dyDescent="0.25">
      <c r="A1637" t="s">
        <v>47</v>
      </c>
      <c r="B1637" s="92">
        <v>46142</v>
      </c>
      <c r="C1637" t="s">
        <v>121</v>
      </c>
      <c r="D1637">
        <v>19532</v>
      </c>
      <c r="E1637" s="76">
        <v>0.65663194444444439</v>
      </c>
      <c r="F1637" s="76">
        <v>0.66241898148148148</v>
      </c>
      <c r="G1637" s="2">
        <v>0.34722222222222221</v>
      </c>
      <c r="H1637" s="77">
        <v>0</v>
      </c>
      <c r="J1637" s="79">
        <f>IF(IF(IF(_xlfn.MAXIFS($F$2:$F1636,$C$2:$C1636,$C1637,$B$2:$B1636,$B1637,$A$2:$A1636,$A1637)=0,"",$E1637-_xlfn.MAXIFS($F$2:$F1636,$C$2:$C1636,$C1637,$B$2:$B1636,$B1637,$A$2:$A1636,$A1637))&lt;0,0,IF(_xlfn.MAXIFS($F$2:$F1636,$C$2:$C1636,$C1637,$B$2:$B1636,$B1637,$A$2:$A1636,$A1637)=0,"",$E1637-_xlfn.MAXIFS($F$2:$F1636,$C$2:$C1636,$C1637,$B$2:$B1636,$B1637,$A$2:$A1636,$A1637)))&gt;0.25,"",IF(IF(_xlfn.MAXIFS($F$2:$F1636,$C$2:$C1636,$C1637,$B$2:$B1636,$B1637,$A$2:$A1636,$A1637)=0,"",$E1637-_xlfn.MAXIFS($F$2:$F1636,$C$2:$C1636,$C1637,$B$2:$B1636,$B1637,$A$2:$A1636,$A1637))&lt;0,0,IF(_xlfn.MAXIFS($F$2:$F1636,$C$2:$C1636,$C1637,$B$2:$B1636,$B1637,$A$2:$A1636,$A1637)=0,"",$E1637-_xlfn.MAXIFS($F$2:$F1636,$C$2:$C1636,$C1637,$B$2:$B1636,$B1637,$A$2:$A1636,$A1637))))</f>
        <v>0</v>
      </c>
      <c r="K1637" s="6">
        <f t="shared" si="76"/>
        <v>15</v>
      </c>
      <c r="L1637" s="6" t="str">
        <f t="shared" si="77"/>
        <v>LATE</v>
      </c>
      <c r="M1637" s="6" t="str">
        <f t="shared" si="75"/>
        <v>N</v>
      </c>
    </row>
    <row r="1638" spans="1:13" x14ac:dyDescent="0.25">
      <c r="A1638" t="s">
        <v>47</v>
      </c>
      <c r="B1638" s="92">
        <v>46142</v>
      </c>
      <c r="C1638" t="s">
        <v>120</v>
      </c>
      <c r="D1638">
        <v>25331</v>
      </c>
      <c r="E1638" s="76">
        <v>0.65784722222222225</v>
      </c>
      <c r="F1638" s="76">
        <v>0.65900462962962958</v>
      </c>
      <c r="G1638" s="2">
        <v>6.9444444444444448E-2</v>
      </c>
      <c r="H1638" s="77">
        <v>0</v>
      </c>
      <c r="J1638" s="79">
        <f>IF(IF(IF(_xlfn.MAXIFS($F$2:$F1637,$C$2:$C1637,$C1638,$B$2:$B1637,$B1638,$A$2:$A1637,$A1638)=0,"",$E1638-_xlfn.MAXIFS($F$2:$F1637,$C$2:$C1637,$C1638,$B$2:$B1637,$B1638,$A$2:$A1637,$A1638))&lt;0,0,IF(_xlfn.MAXIFS($F$2:$F1637,$C$2:$C1637,$C1638,$B$2:$B1637,$B1638,$A$2:$A1637,$A1638)=0,"",$E1638-_xlfn.MAXIFS($F$2:$F1637,$C$2:$C1637,$C1638,$B$2:$B1637,$B1638,$A$2:$A1637,$A1638)))&gt;0.25,"",IF(IF(_xlfn.MAXIFS($F$2:$F1637,$C$2:$C1637,$C1638,$B$2:$B1637,$B1638,$A$2:$A1637,$A1638)=0,"",$E1638-_xlfn.MAXIFS($F$2:$F1637,$C$2:$C1637,$C1638,$B$2:$B1637,$B1638,$A$2:$A1637,$A1638))&lt;0,0,IF(_xlfn.MAXIFS($F$2:$F1637,$C$2:$C1637,$C1638,$B$2:$B1637,$B1638,$A$2:$A1637,$A1638)=0,"",$E1638-_xlfn.MAXIFS($F$2:$F1637,$C$2:$C1637,$C1638,$B$2:$B1637,$B1638,$A$2:$A1637,$A1638))))</f>
        <v>0</v>
      </c>
      <c r="K1638" s="6">
        <f t="shared" si="76"/>
        <v>15</v>
      </c>
      <c r="L1638" s="6" t="str">
        <f t="shared" si="77"/>
        <v>LATE</v>
      </c>
      <c r="M1638" s="6" t="str">
        <f t="shared" si="75"/>
        <v>N</v>
      </c>
    </row>
    <row r="1639" spans="1:13" x14ac:dyDescent="0.25">
      <c r="A1639" t="s">
        <v>47</v>
      </c>
      <c r="B1639" s="92">
        <v>46142</v>
      </c>
      <c r="C1639" t="s">
        <v>121</v>
      </c>
      <c r="D1639">
        <v>14432</v>
      </c>
      <c r="E1639" s="76">
        <v>0.65942129629629631</v>
      </c>
      <c r="F1639" s="76">
        <v>0.66501157407407407</v>
      </c>
      <c r="G1639" s="2">
        <v>0.33541666666666664</v>
      </c>
      <c r="H1639" s="77">
        <v>0</v>
      </c>
      <c r="J1639" s="79">
        <f>IF(IF(IF(_xlfn.MAXIFS($F$2:$F1638,$C$2:$C1638,$C1639,$B$2:$B1638,$B1639,$A$2:$A1638,$A1639)=0,"",$E1639-_xlfn.MAXIFS($F$2:$F1638,$C$2:$C1638,$C1639,$B$2:$B1638,$B1639,$A$2:$A1638,$A1639))&lt;0,0,IF(_xlfn.MAXIFS($F$2:$F1638,$C$2:$C1638,$C1639,$B$2:$B1638,$B1639,$A$2:$A1638,$A1639)=0,"",$E1639-_xlfn.MAXIFS($F$2:$F1638,$C$2:$C1638,$C1639,$B$2:$B1638,$B1639,$A$2:$A1638,$A1639)))&gt;0.25,"",IF(IF(_xlfn.MAXIFS($F$2:$F1638,$C$2:$C1638,$C1639,$B$2:$B1638,$B1639,$A$2:$A1638,$A1639)=0,"",$E1639-_xlfn.MAXIFS($F$2:$F1638,$C$2:$C1638,$C1639,$B$2:$B1638,$B1639,$A$2:$A1638,$A1639))&lt;0,0,IF(_xlfn.MAXIFS($F$2:$F1638,$C$2:$C1638,$C1639,$B$2:$B1638,$B1639,$A$2:$A1638,$A1639)=0,"",$E1639-_xlfn.MAXIFS($F$2:$F1638,$C$2:$C1638,$C1639,$B$2:$B1638,$B1639,$A$2:$A1638,$A1639))))</f>
        <v>0</v>
      </c>
      <c r="K1639" s="6">
        <f t="shared" si="76"/>
        <v>15</v>
      </c>
      <c r="L1639" s="6" t="str">
        <f t="shared" si="77"/>
        <v>LATE</v>
      </c>
      <c r="M1639" s="6" t="str">
        <f t="shared" si="75"/>
        <v>N</v>
      </c>
    </row>
    <row r="1640" spans="1:13" x14ac:dyDescent="0.25">
      <c r="A1640" t="s">
        <v>47</v>
      </c>
      <c r="B1640" s="92">
        <v>46142</v>
      </c>
      <c r="C1640" t="s">
        <v>120</v>
      </c>
      <c r="D1640">
        <v>20431</v>
      </c>
      <c r="E1640" s="76">
        <v>0.65945601851851854</v>
      </c>
      <c r="F1640" s="76">
        <v>0.66165509259259259</v>
      </c>
      <c r="G1640" s="2">
        <v>0.13194444444444445</v>
      </c>
      <c r="H1640" s="77">
        <v>4.5138888888888887E-4</v>
      </c>
      <c r="J1640" s="79">
        <f>IF(IF(IF(_xlfn.MAXIFS($F$2:$F1639,$C$2:$C1639,$C1640,$B$2:$B1639,$B1640,$A$2:$A1639,$A1640)=0,"",$E1640-_xlfn.MAXIFS($F$2:$F1639,$C$2:$C1639,$C1640,$B$2:$B1639,$B1640,$A$2:$A1639,$A1640))&lt;0,0,IF(_xlfn.MAXIFS($F$2:$F1639,$C$2:$C1639,$C1640,$B$2:$B1639,$B1640,$A$2:$A1639,$A1640)=0,"",$E1640-_xlfn.MAXIFS($F$2:$F1639,$C$2:$C1639,$C1640,$B$2:$B1639,$B1640,$A$2:$A1639,$A1640)))&gt;0.25,"",IF(IF(_xlfn.MAXIFS($F$2:$F1639,$C$2:$C1639,$C1640,$B$2:$B1639,$B1640,$A$2:$A1639,$A1640)=0,"",$E1640-_xlfn.MAXIFS($F$2:$F1639,$C$2:$C1639,$C1640,$B$2:$B1639,$B1640,$A$2:$A1639,$A1640))&lt;0,0,IF(_xlfn.MAXIFS($F$2:$F1639,$C$2:$C1639,$C1640,$B$2:$B1639,$B1640,$A$2:$A1639,$A1640)=0,"",$E1640-_xlfn.MAXIFS($F$2:$F1639,$C$2:$C1639,$C1640,$B$2:$B1639,$B1640,$A$2:$A1639,$A1640))))</f>
        <v>4.5138888888895945E-4</v>
      </c>
      <c r="K1640" s="6">
        <f t="shared" si="76"/>
        <v>15</v>
      </c>
      <c r="L1640" s="6" t="str">
        <f t="shared" si="77"/>
        <v>LATE</v>
      </c>
      <c r="M1640" s="6" t="str">
        <f t="shared" si="75"/>
        <v>N</v>
      </c>
    </row>
    <row r="1641" spans="1:13" x14ac:dyDescent="0.25">
      <c r="A1641" t="s">
        <v>47</v>
      </c>
      <c r="B1641" s="92">
        <v>46142</v>
      </c>
      <c r="C1641" t="s">
        <v>119</v>
      </c>
      <c r="D1641">
        <v>18132</v>
      </c>
      <c r="E1641" s="76">
        <v>0.66021990740740744</v>
      </c>
      <c r="F1641" s="76">
        <v>0.66126157407407404</v>
      </c>
      <c r="G1641" s="2">
        <v>6.25E-2</v>
      </c>
      <c r="H1641" s="77">
        <v>2.9398148148148148E-3</v>
      </c>
      <c r="J1641" s="79">
        <f>IF(IF(IF(_xlfn.MAXIFS($F$2:$F1640,$C$2:$C1640,$C1641,$B$2:$B1640,$B1641,$A$2:$A1640,$A1641)=0,"",$E1641-_xlfn.MAXIFS($F$2:$F1640,$C$2:$C1640,$C1641,$B$2:$B1640,$B1641,$A$2:$A1640,$A1641))&lt;0,0,IF(_xlfn.MAXIFS($F$2:$F1640,$C$2:$C1640,$C1641,$B$2:$B1640,$B1641,$A$2:$A1640,$A1641)=0,"",$E1641-_xlfn.MAXIFS($F$2:$F1640,$C$2:$C1640,$C1641,$B$2:$B1640,$B1641,$A$2:$A1640,$A1641)))&gt;0.25,"",IF(IF(_xlfn.MAXIFS($F$2:$F1640,$C$2:$C1640,$C1641,$B$2:$B1640,$B1641,$A$2:$A1640,$A1641)=0,"",$E1641-_xlfn.MAXIFS($F$2:$F1640,$C$2:$C1640,$C1641,$B$2:$B1640,$B1641,$A$2:$A1640,$A1641))&lt;0,0,IF(_xlfn.MAXIFS($F$2:$F1640,$C$2:$C1640,$C1641,$B$2:$B1640,$B1641,$A$2:$A1640,$A1641)=0,"",$E1641-_xlfn.MAXIFS($F$2:$F1640,$C$2:$C1640,$C1641,$B$2:$B1640,$B1641,$A$2:$A1640,$A1641))))</f>
        <v>2.9398148148148673E-3</v>
      </c>
      <c r="K1641" s="6">
        <f t="shared" si="76"/>
        <v>15</v>
      </c>
      <c r="L1641" s="6" t="str">
        <f t="shared" si="77"/>
        <v>LATE</v>
      </c>
      <c r="M1641" s="6" t="str">
        <f t="shared" si="75"/>
        <v>N</v>
      </c>
    </row>
    <row r="1642" spans="1:13" x14ac:dyDescent="0.25">
      <c r="A1642" t="s">
        <v>47</v>
      </c>
      <c r="B1642" s="92">
        <v>46142</v>
      </c>
      <c r="C1642" t="s">
        <v>119</v>
      </c>
      <c r="D1642">
        <v>18432</v>
      </c>
      <c r="E1642" s="76">
        <v>0.66134259259259254</v>
      </c>
      <c r="F1642" s="76">
        <v>0.66226851851851853</v>
      </c>
      <c r="G1642" s="2">
        <v>5.5555555555555552E-2</v>
      </c>
      <c r="H1642" s="77">
        <v>8.1018518518518516E-5</v>
      </c>
      <c r="J1642" s="79">
        <f>IF(IF(IF(_xlfn.MAXIFS($F$2:$F1641,$C$2:$C1641,$C1642,$B$2:$B1641,$B1642,$A$2:$A1641,$A1642)=0,"",$E1642-_xlfn.MAXIFS($F$2:$F1641,$C$2:$C1641,$C1642,$B$2:$B1641,$B1642,$A$2:$A1641,$A1642))&lt;0,0,IF(_xlfn.MAXIFS($F$2:$F1641,$C$2:$C1641,$C1642,$B$2:$B1641,$B1642,$A$2:$A1641,$A1642)=0,"",$E1642-_xlfn.MAXIFS($F$2:$F1641,$C$2:$C1641,$C1642,$B$2:$B1641,$B1642,$A$2:$A1641,$A1642)))&gt;0.25,"",IF(IF(_xlfn.MAXIFS($F$2:$F1641,$C$2:$C1641,$C1642,$B$2:$B1641,$B1642,$A$2:$A1641,$A1642)=0,"",$E1642-_xlfn.MAXIFS($F$2:$F1641,$C$2:$C1641,$C1642,$B$2:$B1641,$B1642,$A$2:$A1641,$A1642))&lt;0,0,IF(_xlfn.MAXIFS($F$2:$F1641,$C$2:$C1641,$C1642,$B$2:$B1641,$B1642,$A$2:$A1641,$A1642)=0,"",$E1642-_xlfn.MAXIFS($F$2:$F1641,$C$2:$C1641,$C1642,$B$2:$B1641,$B1642,$A$2:$A1641,$A1642))))</f>
        <v>8.1018518518494176E-5</v>
      </c>
      <c r="K1642" s="6">
        <f t="shared" si="76"/>
        <v>15</v>
      </c>
      <c r="L1642" s="6" t="str">
        <f t="shared" si="77"/>
        <v>LATE</v>
      </c>
      <c r="M1642" s="6" t="str">
        <f t="shared" si="75"/>
        <v>N</v>
      </c>
    </row>
    <row r="1643" spans="1:13" x14ac:dyDescent="0.25">
      <c r="A1643" t="s">
        <v>47</v>
      </c>
      <c r="B1643" s="92">
        <v>46142</v>
      </c>
      <c r="C1643" t="s">
        <v>120</v>
      </c>
      <c r="D1643">
        <v>17232</v>
      </c>
      <c r="E1643" s="76">
        <v>0.66157407407407409</v>
      </c>
      <c r="F1643" s="76">
        <v>0.66371527777777772</v>
      </c>
      <c r="G1643" s="2">
        <v>0.12847222222222221</v>
      </c>
      <c r="H1643" s="77">
        <v>0</v>
      </c>
      <c r="J1643" s="79">
        <f>IF(IF(IF(_xlfn.MAXIFS($F$2:$F1642,$C$2:$C1642,$C1643,$B$2:$B1642,$B1643,$A$2:$A1642,$A1643)=0,"",$E1643-_xlfn.MAXIFS($F$2:$F1642,$C$2:$C1642,$C1643,$B$2:$B1642,$B1643,$A$2:$A1642,$A1643))&lt;0,0,IF(_xlfn.MAXIFS($F$2:$F1642,$C$2:$C1642,$C1643,$B$2:$B1642,$B1643,$A$2:$A1642,$A1643)=0,"",$E1643-_xlfn.MAXIFS($F$2:$F1642,$C$2:$C1642,$C1643,$B$2:$B1642,$B1643,$A$2:$A1642,$A1643)))&gt;0.25,"",IF(IF(_xlfn.MAXIFS($F$2:$F1642,$C$2:$C1642,$C1643,$B$2:$B1642,$B1643,$A$2:$A1642,$A1643)=0,"",$E1643-_xlfn.MAXIFS($F$2:$F1642,$C$2:$C1642,$C1643,$B$2:$B1642,$B1643,$A$2:$A1642,$A1643))&lt;0,0,IF(_xlfn.MAXIFS($F$2:$F1642,$C$2:$C1642,$C1643,$B$2:$B1642,$B1643,$A$2:$A1642,$A1643)=0,"",$E1643-_xlfn.MAXIFS($F$2:$F1642,$C$2:$C1642,$C1643,$B$2:$B1642,$B1643,$A$2:$A1642,$A1643))))</f>
        <v>0</v>
      </c>
      <c r="K1643" s="6">
        <f t="shared" si="76"/>
        <v>15</v>
      </c>
      <c r="L1643" s="6" t="str">
        <f t="shared" si="77"/>
        <v>LATE</v>
      </c>
      <c r="M1643" s="6" t="str">
        <f t="shared" si="75"/>
        <v>N</v>
      </c>
    </row>
    <row r="1644" spans="1:13" x14ac:dyDescent="0.25">
      <c r="A1644" t="s">
        <v>47</v>
      </c>
      <c r="B1644" s="92">
        <v>46142</v>
      </c>
      <c r="C1644" t="s">
        <v>119</v>
      </c>
      <c r="D1644">
        <v>25331</v>
      </c>
      <c r="E1644" s="76">
        <v>0.6624768518518519</v>
      </c>
      <c r="F1644" s="76">
        <v>0.66374999999999995</v>
      </c>
      <c r="G1644" s="2">
        <v>7.6388888888888895E-2</v>
      </c>
      <c r="H1644" s="77">
        <v>2.0833333333333335E-4</v>
      </c>
      <c r="J1644" s="79">
        <f>IF(IF(IF(_xlfn.MAXIFS($F$2:$F1643,$C$2:$C1643,$C1644,$B$2:$B1643,$B1644,$A$2:$A1643,$A1644)=0,"",$E1644-_xlfn.MAXIFS($F$2:$F1643,$C$2:$C1643,$C1644,$B$2:$B1643,$B1644,$A$2:$A1643,$A1644))&lt;0,0,IF(_xlfn.MAXIFS($F$2:$F1643,$C$2:$C1643,$C1644,$B$2:$B1643,$B1644,$A$2:$A1643,$A1644)=0,"",$E1644-_xlfn.MAXIFS($F$2:$F1643,$C$2:$C1643,$C1644,$B$2:$B1643,$B1644,$A$2:$A1643,$A1644)))&gt;0.25,"",IF(IF(_xlfn.MAXIFS($F$2:$F1643,$C$2:$C1643,$C1644,$B$2:$B1643,$B1644,$A$2:$A1643,$A1644)=0,"",$E1644-_xlfn.MAXIFS($F$2:$F1643,$C$2:$C1643,$C1644,$B$2:$B1643,$B1644,$A$2:$A1643,$A1644))&lt;0,0,IF(_xlfn.MAXIFS($F$2:$F1643,$C$2:$C1643,$C1644,$B$2:$B1643,$B1644,$A$2:$A1643,$A1644)=0,"",$E1644-_xlfn.MAXIFS($F$2:$F1643,$C$2:$C1643,$C1644,$B$2:$B1643,$B1644,$A$2:$A1643,$A1644))))</f>
        <v>2.083333333333659E-4</v>
      </c>
      <c r="K1644" s="6">
        <f t="shared" si="76"/>
        <v>15</v>
      </c>
      <c r="L1644" s="6" t="str">
        <f t="shared" si="77"/>
        <v>LATE</v>
      </c>
      <c r="M1644" s="6" t="str">
        <f t="shared" si="75"/>
        <v>N</v>
      </c>
    </row>
    <row r="1645" spans="1:13" x14ac:dyDescent="0.25">
      <c r="A1645" t="s">
        <v>47</v>
      </c>
      <c r="B1645" s="92">
        <v>46142</v>
      </c>
      <c r="C1645" t="s">
        <v>121</v>
      </c>
      <c r="D1645">
        <v>18132</v>
      </c>
      <c r="E1645" s="76">
        <v>0.66317129629629634</v>
      </c>
      <c r="F1645" s="76">
        <v>0.666412037037037</v>
      </c>
      <c r="G1645" s="2">
        <v>0.19444444444444445</v>
      </c>
      <c r="H1645" s="77">
        <v>0</v>
      </c>
      <c r="J1645" s="79">
        <f>IF(IF(IF(_xlfn.MAXIFS($F$2:$F1644,$C$2:$C1644,$C1645,$B$2:$B1644,$B1645,$A$2:$A1644,$A1645)=0,"",$E1645-_xlfn.MAXIFS($F$2:$F1644,$C$2:$C1644,$C1645,$B$2:$B1644,$B1645,$A$2:$A1644,$A1645))&lt;0,0,IF(_xlfn.MAXIFS($F$2:$F1644,$C$2:$C1644,$C1645,$B$2:$B1644,$B1645,$A$2:$A1644,$A1645)=0,"",$E1645-_xlfn.MAXIFS($F$2:$F1644,$C$2:$C1644,$C1645,$B$2:$B1644,$B1645,$A$2:$A1644,$A1645)))&gt;0.25,"",IF(IF(_xlfn.MAXIFS($F$2:$F1644,$C$2:$C1644,$C1645,$B$2:$B1644,$B1645,$A$2:$A1644,$A1645)=0,"",$E1645-_xlfn.MAXIFS($F$2:$F1644,$C$2:$C1644,$C1645,$B$2:$B1644,$B1645,$A$2:$A1644,$A1645))&lt;0,0,IF(_xlfn.MAXIFS($F$2:$F1644,$C$2:$C1644,$C1645,$B$2:$B1644,$B1645,$A$2:$A1644,$A1645)=0,"",$E1645-_xlfn.MAXIFS($F$2:$F1644,$C$2:$C1644,$C1645,$B$2:$B1644,$B1645,$A$2:$A1644,$A1645))))</f>
        <v>0</v>
      </c>
      <c r="K1645" s="6">
        <f t="shared" si="76"/>
        <v>15</v>
      </c>
      <c r="L1645" s="6" t="str">
        <f t="shared" si="77"/>
        <v>LATE</v>
      </c>
      <c r="M1645" s="6" t="str">
        <f t="shared" si="75"/>
        <v>N</v>
      </c>
    </row>
    <row r="1646" spans="1:13" x14ac:dyDescent="0.25">
      <c r="A1646" t="s">
        <v>47</v>
      </c>
      <c r="B1646" s="92">
        <v>46142</v>
      </c>
      <c r="C1646" t="s">
        <v>121</v>
      </c>
      <c r="D1646">
        <v>18432</v>
      </c>
      <c r="E1646" s="76">
        <v>0.6640625</v>
      </c>
      <c r="F1646" s="76">
        <v>0.66921296296296295</v>
      </c>
      <c r="G1646" s="2">
        <v>0.30902777777777779</v>
      </c>
      <c r="H1646" s="77">
        <v>0</v>
      </c>
      <c r="J1646" s="79">
        <f>IF(IF(IF(_xlfn.MAXIFS($F$2:$F1645,$C$2:$C1645,$C1646,$B$2:$B1645,$B1646,$A$2:$A1645,$A1646)=0,"",$E1646-_xlfn.MAXIFS($F$2:$F1645,$C$2:$C1645,$C1646,$B$2:$B1645,$B1646,$A$2:$A1645,$A1646))&lt;0,0,IF(_xlfn.MAXIFS($F$2:$F1645,$C$2:$C1645,$C1646,$B$2:$B1645,$B1646,$A$2:$A1645,$A1646)=0,"",$E1646-_xlfn.MAXIFS($F$2:$F1645,$C$2:$C1645,$C1646,$B$2:$B1645,$B1646,$A$2:$A1645,$A1646)))&gt;0.25,"",IF(IF(_xlfn.MAXIFS($F$2:$F1645,$C$2:$C1645,$C1646,$B$2:$B1645,$B1646,$A$2:$A1645,$A1646)=0,"",$E1646-_xlfn.MAXIFS($F$2:$F1645,$C$2:$C1645,$C1646,$B$2:$B1645,$B1646,$A$2:$A1645,$A1646))&lt;0,0,IF(_xlfn.MAXIFS($F$2:$F1645,$C$2:$C1645,$C1646,$B$2:$B1645,$B1646,$A$2:$A1645,$A1646)=0,"",$E1646-_xlfn.MAXIFS($F$2:$F1645,$C$2:$C1645,$C1646,$B$2:$B1645,$B1646,$A$2:$A1645,$A1646))))</f>
        <v>0</v>
      </c>
      <c r="K1646" s="6">
        <f t="shared" si="76"/>
        <v>15</v>
      </c>
      <c r="L1646" s="6" t="str">
        <f t="shared" si="77"/>
        <v>LATE</v>
      </c>
      <c r="M1646" s="6" t="str">
        <f t="shared" si="75"/>
        <v>N</v>
      </c>
    </row>
    <row r="1647" spans="1:13" x14ac:dyDescent="0.25">
      <c r="A1647" t="s">
        <v>47</v>
      </c>
      <c r="B1647" s="92">
        <v>46142</v>
      </c>
      <c r="C1647" t="s">
        <v>120</v>
      </c>
      <c r="D1647">
        <v>17332</v>
      </c>
      <c r="E1647" s="76">
        <v>0.66475694444444444</v>
      </c>
      <c r="F1647" s="76">
        <v>0.66591435185185188</v>
      </c>
      <c r="G1647" s="2">
        <v>6.9444444444444448E-2</v>
      </c>
      <c r="H1647" s="77">
        <v>1.0416666666666667E-3</v>
      </c>
      <c r="J1647" s="79">
        <f>IF(IF(IF(_xlfn.MAXIFS($F$2:$F1646,$C$2:$C1646,$C1647,$B$2:$B1646,$B1647,$A$2:$A1646,$A1647)=0,"",$E1647-_xlfn.MAXIFS($F$2:$F1646,$C$2:$C1646,$C1647,$B$2:$B1646,$B1647,$A$2:$A1646,$A1647))&lt;0,0,IF(_xlfn.MAXIFS($F$2:$F1646,$C$2:$C1646,$C1647,$B$2:$B1646,$B1647,$A$2:$A1646,$A1647)=0,"",$E1647-_xlfn.MAXIFS($F$2:$F1646,$C$2:$C1646,$C1647,$B$2:$B1646,$B1647,$A$2:$A1646,$A1647)))&gt;0.25,"",IF(IF(_xlfn.MAXIFS($F$2:$F1646,$C$2:$C1646,$C1647,$B$2:$B1646,$B1647,$A$2:$A1646,$A1647)=0,"",$E1647-_xlfn.MAXIFS($F$2:$F1646,$C$2:$C1646,$C1647,$B$2:$B1646,$B1647,$A$2:$A1646,$A1647))&lt;0,0,IF(_xlfn.MAXIFS($F$2:$F1646,$C$2:$C1646,$C1647,$B$2:$B1646,$B1647,$A$2:$A1646,$A1647)=0,"",$E1647-_xlfn.MAXIFS($F$2:$F1646,$C$2:$C1646,$C1647,$B$2:$B1646,$B1647,$A$2:$A1646,$A1647))))</f>
        <v>1.0416666666667185E-3</v>
      </c>
      <c r="K1647" s="6">
        <f t="shared" si="76"/>
        <v>15</v>
      </c>
      <c r="L1647" s="6" t="str">
        <f t="shared" si="77"/>
        <v>LATE</v>
      </c>
      <c r="M1647" s="6" t="str">
        <f t="shared" si="75"/>
        <v>N</v>
      </c>
    </row>
    <row r="1648" spans="1:13" x14ac:dyDescent="0.25">
      <c r="A1648" t="s">
        <v>47</v>
      </c>
      <c r="B1648" s="92">
        <v>46142</v>
      </c>
      <c r="C1648" t="s">
        <v>119</v>
      </c>
      <c r="D1648">
        <v>20431</v>
      </c>
      <c r="E1648" s="76">
        <v>0.66518518518518521</v>
      </c>
      <c r="F1648" s="76">
        <v>0.66622685185185182</v>
      </c>
      <c r="G1648" s="2">
        <v>6.25E-2</v>
      </c>
      <c r="H1648" s="77">
        <v>1.4351851851851852E-3</v>
      </c>
      <c r="J1648" s="79">
        <f>IF(IF(IF(_xlfn.MAXIFS($F$2:$F1647,$C$2:$C1647,$C1648,$B$2:$B1647,$B1648,$A$2:$A1647,$A1648)=0,"",$E1648-_xlfn.MAXIFS($F$2:$F1647,$C$2:$C1647,$C1648,$B$2:$B1647,$B1648,$A$2:$A1647,$A1648))&lt;0,0,IF(_xlfn.MAXIFS($F$2:$F1647,$C$2:$C1647,$C1648,$B$2:$B1647,$B1648,$A$2:$A1647,$A1648)=0,"",$E1648-_xlfn.MAXIFS($F$2:$F1647,$C$2:$C1647,$C1648,$B$2:$B1647,$B1648,$A$2:$A1647,$A1648)))&gt;0.25,"",IF(IF(_xlfn.MAXIFS($F$2:$F1647,$C$2:$C1647,$C1648,$B$2:$B1647,$B1648,$A$2:$A1647,$A1648)=0,"",$E1648-_xlfn.MAXIFS($F$2:$F1647,$C$2:$C1647,$C1648,$B$2:$B1647,$B1648,$A$2:$A1647,$A1648))&lt;0,0,IF(_xlfn.MAXIFS($F$2:$F1647,$C$2:$C1647,$C1648,$B$2:$B1647,$B1648,$A$2:$A1647,$A1648)=0,"",$E1648-_xlfn.MAXIFS($F$2:$F1647,$C$2:$C1647,$C1648,$B$2:$B1647,$B1648,$A$2:$A1647,$A1648))))</f>
        <v>1.4351851851852615E-3</v>
      </c>
      <c r="K1648" s="6">
        <f t="shared" si="76"/>
        <v>15</v>
      </c>
      <c r="L1648" s="6" t="str">
        <f t="shared" si="77"/>
        <v>LATE</v>
      </c>
      <c r="M1648" s="6" t="str">
        <f t="shared" si="75"/>
        <v>N</v>
      </c>
    </row>
    <row r="1649" spans="1:13" x14ac:dyDescent="0.25">
      <c r="A1649" t="s">
        <v>47</v>
      </c>
      <c r="B1649" s="92">
        <v>46142</v>
      </c>
      <c r="C1649" t="s">
        <v>121</v>
      </c>
      <c r="D1649">
        <v>25331</v>
      </c>
      <c r="E1649" s="76">
        <v>0.66584490740740743</v>
      </c>
      <c r="F1649" s="76">
        <v>0.6706481481481481</v>
      </c>
      <c r="G1649" s="2">
        <v>0.28819444444444442</v>
      </c>
      <c r="H1649" s="77">
        <v>0</v>
      </c>
      <c r="J1649" s="79">
        <f>IF(IF(IF(_xlfn.MAXIFS($F$2:$F1648,$C$2:$C1648,$C1649,$B$2:$B1648,$B1649,$A$2:$A1648,$A1649)=0,"",$E1649-_xlfn.MAXIFS($F$2:$F1648,$C$2:$C1648,$C1649,$B$2:$B1648,$B1649,$A$2:$A1648,$A1649))&lt;0,0,IF(_xlfn.MAXIFS($F$2:$F1648,$C$2:$C1648,$C1649,$B$2:$B1648,$B1649,$A$2:$A1648,$A1649)=0,"",$E1649-_xlfn.MAXIFS($F$2:$F1648,$C$2:$C1648,$C1649,$B$2:$B1648,$B1649,$A$2:$A1648,$A1649)))&gt;0.25,"",IF(IF(_xlfn.MAXIFS($F$2:$F1648,$C$2:$C1648,$C1649,$B$2:$B1648,$B1649,$A$2:$A1648,$A1649)=0,"",$E1649-_xlfn.MAXIFS($F$2:$F1648,$C$2:$C1648,$C1649,$B$2:$B1648,$B1649,$A$2:$A1648,$A1649))&lt;0,0,IF(_xlfn.MAXIFS($F$2:$F1648,$C$2:$C1648,$C1649,$B$2:$B1648,$B1649,$A$2:$A1648,$A1649)=0,"",$E1649-_xlfn.MAXIFS($F$2:$F1648,$C$2:$C1648,$C1649,$B$2:$B1648,$B1649,$A$2:$A1648,$A1649))))</f>
        <v>0</v>
      </c>
      <c r="K1649" s="6">
        <f t="shared" si="76"/>
        <v>15</v>
      </c>
      <c r="L1649" s="6" t="str">
        <f t="shared" si="77"/>
        <v>LATE</v>
      </c>
      <c r="M1649" s="6" t="str">
        <f t="shared" si="75"/>
        <v>N</v>
      </c>
    </row>
    <row r="1650" spans="1:13" x14ac:dyDescent="0.25">
      <c r="A1650" t="s">
        <v>47</v>
      </c>
      <c r="B1650" s="92">
        <v>46142</v>
      </c>
      <c r="C1650" t="s">
        <v>120</v>
      </c>
      <c r="D1650">
        <v>18232</v>
      </c>
      <c r="E1650" s="76">
        <v>0.66706018518518517</v>
      </c>
      <c r="F1650" s="76">
        <v>0.66856481481481478</v>
      </c>
      <c r="G1650" s="2">
        <v>9.0277777777777776E-2</v>
      </c>
      <c r="H1650" s="77">
        <v>1.1458333333333333E-3</v>
      </c>
      <c r="J1650" s="79">
        <f>IF(IF(IF(_xlfn.MAXIFS($F$2:$F1649,$C$2:$C1649,$C1650,$B$2:$B1649,$B1650,$A$2:$A1649,$A1650)=0,"",$E1650-_xlfn.MAXIFS($F$2:$F1649,$C$2:$C1649,$C1650,$B$2:$B1649,$B1650,$A$2:$A1649,$A1650))&lt;0,0,IF(_xlfn.MAXIFS($F$2:$F1649,$C$2:$C1649,$C1650,$B$2:$B1649,$B1650,$A$2:$A1649,$A1650)=0,"",$E1650-_xlfn.MAXIFS($F$2:$F1649,$C$2:$C1649,$C1650,$B$2:$B1649,$B1650,$A$2:$A1649,$A1650)))&gt;0.25,"",IF(IF(_xlfn.MAXIFS($F$2:$F1649,$C$2:$C1649,$C1650,$B$2:$B1649,$B1650,$A$2:$A1649,$A1650)=0,"",$E1650-_xlfn.MAXIFS($F$2:$F1649,$C$2:$C1649,$C1650,$B$2:$B1649,$B1650,$A$2:$A1649,$A1650))&lt;0,0,IF(_xlfn.MAXIFS($F$2:$F1649,$C$2:$C1649,$C1650,$B$2:$B1649,$B1650,$A$2:$A1649,$A1650)=0,"",$E1650-_xlfn.MAXIFS($F$2:$F1649,$C$2:$C1649,$C1650,$B$2:$B1649,$B1650,$A$2:$A1649,$A1650))))</f>
        <v>1.1458333333332904E-3</v>
      </c>
      <c r="K1650" s="6">
        <f t="shared" si="76"/>
        <v>16</v>
      </c>
      <c r="L1650" s="6" t="str">
        <f t="shared" si="77"/>
        <v>EARLY</v>
      </c>
      <c r="M1650" s="6" t="str">
        <f t="shared" si="75"/>
        <v>N</v>
      </c>
    </row>
    <row r="1651" spans="1:13" x14ac:dyDescent="0.25">
      <c r="A1651" t="s">
        <v>47</v>
      </c>
      <c r="B1651" s="92">
        <v>46142</v>
      </c>
      <c r="C1651" t="s">
        <v>119</v>
      </c>
      <c r="D1651">
        <v>17232</v>
      </c>
      <c r="E1651" s="76">
        <v>0.66782407407407407</v>
      </c>
      <c r="F1651" s="76">
        <v>0.66909722222222223</v>
      </c>
      <c r="G1651" s="2">
        <v>7.6388888888888895E-2</v>
      </c>
      <c r="H1651" s="77">
        <v>1.5972222222222223E-3</v>
      </c>
      <c r="J1651" s="79">
        <f>IF(IF(IF(_xlfn.MAXIFS($F$2:$F1650,$C$2:$C1650,$C1651,$B$2:$B1650,$B1651,$A$2:$A1650,$A1651)=0,"",$E1651-_xlfn.MAXIFS($F$2:$F1650,$C$2:$C1650,$C1651,$B$2:$B1650,$B1651,$A$2:$A1650,$A1651))&lt;0,0,IF(_xlfn.MAXIFS($F$2:$F1650,$C$2:$C1650,$C1651,$B$2:$B1650,$B1651,$A$2:$A1650,$A1651)=0,"",$E1651-_xlfn.MAXIFS($F$2:$F1650,$C$2:$C1650,$C1651,$B$2:$B1650,$B1651,$A$2:$A1650,$A1651)))&gt;0.25,"",IF(IF(_xlfn.MAXIFS($F$2:$F1650,$C$2:$C1650,$C1651,$B$2:$B1650,$B1651,$A$2:$A1650,$A1651)=0,"",$E1651-_xlfn.MAXIFS($F$2:$F1650,$C$2:$C1650,$C1651,$B$2:$B1650,$B1651,$A$2:$A1650,$A1651))&lt;0,0,IF(_xlfn.MAXIFS($F$2:$F1650,$C$2:$C1650,$C1651,$B$2:$B1650,$B1651,$A$2:$A1650,$A1651)=0,"",$E1651-_xlfn.MAXIFS($F$2:$F1650,$C$2:$C1650,$C1651,$B$2:$B1650,$B1651,$A$2:$A1650,$A1651))))</f>
        <v>1.5972222222222499E-3</v>
      </c>
      <c r="K1651" s="6">
        <f t="shared" si="76"/>
        <v>16</v>
      </c>
      <c r="L1651" s="6" t="str">
        <f t="shared" si="77"/>
        <v>EARLY</v>
      </c>
      <c r="M1651" s="6" t="str">
        <f t="shared" si="75"/>
        <v>N</v>
      </c>
    </row>
    <row r="1652" spans="1:13" x14ac:dyDescent="0.25">
      <c r="A1652" t="s">
        <v>47</v>
      </c>
      <c r="B1652" s="92">
        <v>46142</v>
      </c>
      <c r="C1652" t="s">
        <v>121</v>
      </c>
      <c r="D1652">
        <v>20431</v>
      </c>
      <c r="E1652" s="76">
        <v>0.66813657407407412</v>
      </c>
      <c r="F1652" s="76">
        <v>0.67334490740740738</v>
      </c>
      <c r="G1652" s="2">
        <v>0.3125</v>
      </c>
      <c r="H1652" s="77">
        <v>0</v>
      </c>
      <c r="J1652" s="79">
        <f>IF(IF(IF(_xlfn.MAXIFS($F$2:$F1651,$C$2:$C1651,$C1652,$B$2:$B1651,$B1652,$A$2:$A1651,$A1652)=0,"",$E1652-_xlfn.MAXIFS($F$2:$F1651,$C$2:$C1651,$C1652,$B$2:$B1651,$B1652,$A$2:$A1651,$A1652))&lt;0,0,IF(_xlfn.MAXIFS($F$2:$F1651,$C$2:$C1651,$C1652,$B$2:$B1651,$B1652,$A$2:$A1651,$A1652)=0,"",$E1652-_xlfn.MAXIFS($F$2:$F1651,$C$2:$C1651,$C1652,$B$2:$B1651,$B1652,$A$2:$A1651,$A1652)))&gt;0.25,"",IF(IF(_xlfn.MAXIFS($F$2:$F1651,$C$2:$C1651,$C1652,$B$2:$B1651,$B1652,$A$2:$A1651,$A1652)=0,"",$E1652-_xlfn.MAXIFS($F$2:$F1651,$C$2:$C1651,$C1652,$B$2:$B1651,$B1652,$A$2:$A1651,$A1652))&lt;0,0,IF(_xlfn.MAXIFS($F$2:$F1651,$C$2:$C1651,$C1652,$B$2:$B1651,$B1652,$A$2:$A1651,$A1652)=0,"",$E1652-_xlfn.MAXIFS($F$2:$F1651,$C$2:$C1651,$C1652,$B$2:$B1651,$B1652,$A$2:$A1651,$A1652))))</f>
        <v>0</v>
      </c>
      <c r="K1652" s="6">
        <f t="shared" si="76"/>
        <v>16</v>
      </c>
      <c r="L1652" s="6" t="str">
        <f t="shared" si="77"/>
        <v>EARLY</v>
      </c>
      <c r="M1652" s="6" t="str">
        <f t="shared" si="75"/>
        <v>N</v>
      </c>
    </row>
    <row r="1653" spans="1:13" x14ac:dyDescent="0.25">
      <c r="A1653" t="s">
        <v>47</v>
      </c>
      <c r="B1653" s="92">
        <v>46142</v>
      </c>
      <c r="C1653" t="s">
        <v>119</v>
      </c>
      <c r="D1653">
        <v>17332</v>
      </c>
      <c r="E1653" s="76">
        <v>0.66927083333333337</v>
      </c>
      <c r="F1653" s="76">
        <v>0.67013888888888884</v>
      </c>
      <c r="G1653" s="2">
        <v>5.2083333333333336E-2</v>
      </c>
      <c r="H1653" s="77">
        <v>1.7361111111111112E-4</v>
      </c>
      <c r="J1653" s="79">
        <f>IF(IF(IF(_xlfn.MAXIFS($F$2:$F1652,$C$2:$C1652,$C1653,$B$2:$B1652,$B1653,$A$2:$A1652,$A1653)=0,"",$E1653-_xlfn.MAXIFS($F$2:$F1652,$C$2:$C1652,$C1653,$B$2:$B1652,$B1653,$A$2:$A1652,$A1653))&lt;0,0,IF(_xlfn.MAXIFS($F$2:$F1652,$C$2:$C1652,$C1653,$B$2:$B1652,$B1653,$A$2:$A1652,$A1653)=0,"",$E1653-_xlfn.MAXIFS($F$2:$F1652,$C$2:$C1652,$C1653,$B$2:$B1652,$B1653,$A$2:$A1652,$A1653)))&gt;0.25,"",IF(IF(_xlfn.MAXIFS($F$2:$F1652,$C$2:$C1652,$C1653,$B$2:$B1652,$B1653,$A$2:$A1652,$A1653)=0,"",$E1653-_xlfn.MAXIFS($F$2:$F1652,$C$2:$C1652,$C1653,$B$2:$B1652,$B1653,$A$2:$A1652,$A1653))&lt;0,0,IF(_xlfn.MAXIFS($F$2:$F1652,$C$2:$C1652,$C1653,$B$2:$B1652,$B1653,$A$2:$A1652,$A1653)=0,"",$E1653-_xlfn.MAXIFS($F$2:$F1652,$C$2:$C1652,$C1653,$B$2:$B1652,$B1653,$A$2:$A1652,$A1653))))</f>
        <v>1.7361111111113825E-4</v>
      </c>
      <c r="K1653" s="6">
        <f t="shared" si="76"/>
        <v>16</v>
      </c>
      <c r="L1653" s="6" t="str">
        <f t="shared" si="77"/>
        <v>EARLY</v>
      </c>
      <c r="M1653" s="6" t="str">
        <f t="shared" si="75"/>
        <v>N</v>
      </c>
    </row>
    <row r="1654" spans="1:13" x14ac:dyDescent="0.25">
      <c r="A1654" t="s">
        <v>47</v>
      </c>
      <c r="B1654" s="92">
        <v>46142</v>
      </c>
      <c r="C1654" t="s">
        <v>120</v>
      </c>
      <c r="D1654">
        <v>19532</v>
      </c>
      <c r="E1654" s="76">
        <v>0.66989583333333336</v>
      </c>
      <c r="F1654" s="76">
        <v>0.67122685185185182</v>
      </c>
      <c r="G1654" s="2">
        <v>7.9861111111111105E-2</v>
      </c>
      <c r="H1654" s="77">
        <v>1.3310185185185185E-3</v>
      </c>
      <c r="J1654" s="79">
        <f>IF(IF(IF(_xlfn.MAXIFS($F$2:$F1653,$C$2:$C1653,$C1654,$B$2:$B1653,$B1654,$A$2:$A1653,$A1654)=0,"",$E1654-_xlfn.MAXIFS($F$2:$F1653,$C$2:$C1653,$C1654,$B$2:$B1653,$B1654,$A$2:$A1653,$A1654))&lt;0,0,IF(_xlfn.MAXIFS($F$2:$F1653,$C$2:$C1653,$C1654,$B$2:$B1653,$B1654,$A$2:$A1653,$A1654)=0,"",$E1654-_xlfn.MAXIFS($F$2:$F1653,$C$2:$C1653,$C1654,$B$2:$B1653,$B1654,$A$2:$A1653,$A1654)))&gt;0.25,"",IF(IF(_xlfn.MAXIFS($F$2:$F1653,$C$2:$C1653,$C1654,$B$2:$B1653,$B1654,$A$2:$A1653,$A1654)=0,"",$E1654-_xlfn.MAXIFS($F$2:$F1653,$C$2:$C1653,$C1654,$B$2:$B1653,$B1654,$A$2:$A1653,$A1654))&lt;0,0,IF(_xlfn.MAXIFS($F$2:$F1653,$C$2:$C1653,$C1654,$B$2:$B1653,$B1654,$A$2:$A1653,$A1654)=0,"",$E1654-_xlfn.MAXIFS($F$2:$F1653,$C$2:$C1653,$C1654,$B$2:$B1653,$B1654,$A$2:$A1653,$A1654))))</f>
        <v>1.3310185185185786E-3</v>
      </c>
      <c r="K1654" s="6">
        <f t="shared" si="76"/>
        <v>16</v>
      </c>
      <c r="L1654" s="6" t="str">
        <f t="shared" si="77"/>
        <v>EARLY</v>
      </c>
      <c r="M1654" s="6" t="str">
        <f t="shared" si="75"/>
        <v>N</v>
      </c>
    </row>
    <row r="1655" spans="1:13" x14ac:dyDescent="0.25">
      <c r="A1655" t="s">
        <v>47</v>
      </c>
      <c r="B1655" s="92">
        <v>46142</v>
      </c>
      <c r="C1655" t="s">
        <v>120</v>
      </c>
      <c r="D1655">
        <v>14432</v>
      </c>
      <c r="E1655" s="76">
        <v>0.67037037037037039</v>
      </c>
      <c r="F1655" s="76">
        <v>0.67287037037037034</v>
      </c>
      <c r="G1655" s="2">
        <v>0.15</v>
      </c>
      <c r="H1655" s="77">
        <v>0</v>
      </c>
      <c r="J1655" s="79">
        <f>IF(IF(IF(_xlfn.MAXIFS($F$2:$F1654,$C$2:$C1654,$C1655,$B$2:$B1654,$B1655,$A$2:$A1654,$A1655)=0,"",$E1655-_xlfn.MAXIFS($F$2:$F1654,$C$2:$C1654,$C1655,$B$2:$B1654,$B1655,$A$2:$A1654,$A1655))&lt;0,0,IF(_xlfn.MAXIFS($F$2:$F1654,$C$2:$C1654,$C1655,$B$2:$B1654,$B1655,$A$2:$A1654,$A1655)=0,"",$E1655-_xlfn.MAXIFS($F$2:$F1654,$C$2:$C1654,$C1655,$B$2:$B1654,$B1655,$A$2:$A1654,$A1655)))&gt;0.25,"",IF(IF(_xlfn.MAXIFS($F$2:$F1654,$C$2:$C1654,$C1655,$B$2:$B1654,$B1655,$A$2:$A1654,$A1655)=0,"",$E1655-_xlfn.MAXIFS($F$2:$F1654,$C$2:$C1654,$C1655,$B$2:$B1654,$B1655,$A$2:$A1654,$A1655))&lt;0,0,IF(_xlfn.MAXIFS($F$2:$F1654,$C$2:$C1654,$C1655,$B$2:$B1654,$B1655,$A$2:$A1654,$A1655)=0,"",$E1655-_xlfn.MAXIFS($F$2:$F1654,$C$2:$C1654,$C1655,$B$2:$B1654,$B1655,$A$2:$A1654,$A1655))))</f>
        <v>0</v>
      </c>
      <c r="K1655" s="6">
        <f t="shared" si="76"/>
        <v>16</v>
      </c>
      <c r="L1655" s="6" t="str">
        <f t="shared" si="77"/>
        <v>EARLY</v>
      </c>
      <c r="M1655" s="6" t="str">
        <f t="shared" si="75"/>
        <v>N</v>
      </c>
    </row>
    <row r="1656" spans="1:13" x14ac:dyDescent="0.25">
      <c r="A1656" t="s">
        <v>47</v>
      </c>
      <c r="B1656" s="92">
        <v>46142</v>
      </c>
      <c r="C1656" t="s">
        <v>121</v>
      </c>
      <c r="D1656">
        <v>17232</v>
      </c>
      <c r="E1656" s="76">
        <v>0.6708912037037037</v>
      </c>
      <c r="F1656" s="76">
        <v>0.67598379629629635</v>
      </c>
      <c r="G1656" s="2">
        <v>0.30555555555555558</v>
      </c>
      <c r="H1656" s="77">
        <v>0</v>
      </c>
      <c r="J1656" s="79">
        <f>IF(IF(IF(_xlfn.MAXIFS($F$2:$F1655,$C$2:$C1655,$C1656,$B$2:$B1655,$B1656,$A$2:$A1655,$A1656)=0,"",$E1656-_xlfn.MAXIFS($F$2:$F1655,$C$2:$C1655,$C1656,$B$2:$B1655,$B1656,$A$2:$A1655,$A1656))&lt;0,0,IF(_xlfn.MAXIFS($F$2:$F1655,$C$2:$C1655,$C1656,$B$2:$B1655,$B1656,$A$2:$A1655,$A1656)=0,"",$E1656-_xlfn.MAXIFS($F$2:$F1655,$C$2:$C1655,$C1656,$B$2:$B1655,$B1656,$A$2:$A1655,$A1656)))&gt;0.25,"",IF(IF(_xlfn.MAXIFS($F$2:$F1655,$C$2:$C1655,$C1656,$B$2:$B1655,$B1656,$A$2:$A1655,$A1656)=0,"",$E1656-_xlfn.MAXIFS($F$2:$F1655,$C$2:$C1655,$C1656,$B$2:$B1655,$B1656,$A$2:$A1655,$A1656))&lt;0,0,IF(_xlfn.MAXIFS($F$2:$F1655,$C$2:$C1655,$C1656,$B$2:$B1655,$B1656,$A$2:$A1655,$A1656)=0,"",$E1656-_xlfn.MAXIFS($F$2:$F1655,$C$2:$C1655,$C1656,$B$2:$B1655,$B1656,$A$2:$A1655,$A1656))))</f>
        <v>0</v>
      </c>
      <c r="K1656" s="6">
        <f t="shared" si="76"/>
        <v>16</v>
      </c>
      <c r="L1656" s="6" t="str">
        <f t="shared" si="77"/>
        <v>EARLY</v>
      </c>
      <c r="M1656" s="6" t="str">
        <f t="shared" si="75"/>
        <v>N</v>
      </c>
    </row>
    <row r="1657" spans="1:13" x14ac:dyDescent="0.25">
      <c r="A1657" t="s">
        <v>47</v>
      </c>
      <c r="B1657" s="92">
        <v>46142</v>
      </c>
      <c r="C1657" t="s">
        <v>120</v>
      </c>
      <c r="D1657">
        <v>18132</v>
      </c>
      <c r="E1657" s="76">
        <v>0.67248842592592595</v>
      </c>
      <c r="F1657" s="76">
        <v>0.67376157407407411</v>
      </c>
      <c r="G1657" s="2">
        <v>7.6388888888888895E-2</v>
      </c>
      <c r="H1657" s="77">
        <v>0</v>
      </c>
      <c r="J1657" s="79">
        <f>IF(IF(IF(_xlfn.MAXIFS($F$2:$F1656,$C$2:$C1656,$C1657,$B$2:$B1656,$B1657,$A$2:$A1656,$A1657)=0,"",$E1657-_xlfn.MAXIFS($F$2:$F1656,$C$2:$C1656,$C1657,$B$2:$B1656,$B1657,$A$2:$A1656,$A1657))&lt;0,0,IF(_xlfn.MAXIFS($F$2:$F1656,$C$2:$C1656,$C1657,$B$2:$B1656,$B1657,$A$2:$A1656,$A1657)=0,"",$E1657-_xlfn.MAXIFS($F$2:$F1656,$C$2:$C1656,$C1657,$B$2:$B1656,$B1657,$A$2:$A1656,$A1657)))&gt;0.25,"",IF(IF(_xlfn.MAXIFS($F$2:$F1656,$C$2:$C1656,$C1657,$B$2:$B1656,$B1657,$A$2:$A1656,$A1657)=0,"",$E1657-_xlfn.MAXIFS($F$2:$F1656,$C$2:$C1656,$C1657,$B$2:$B1656,$B1657,$A$2:$A1656,$A1657))&lt;0,0,IF(_xlfn.MAXIFS($F$2:$F1656,$C$2:$C1656,$C1657,$B$2:$B1656,$B1657,$A$2:$A1656,$A1657)=0,"",$E1657-_xlfn.MAXIFS($F$2:$F1656,$C$2:$C1656,$C1657,$B$2:$B1656,$B1657,$A$2:$A1656,$A1657))))</f>
        <v>0</v>
      </c>
      <c r="K1657" s="6">
        <f t="shared" si="76"/>
        <v>16</v>
      </c>
      <c r="L1657" s="6" t="str">
        <f t="shared" si="77"/>
        <v>EARLY</v>
      </c>
      <c r="M1657" s="6" t="str">
        <f t="shared" si="75"/>
        <v>N</v>
      </c>
    </row>
    <row r="1658" spans="1:13" x14ac:dyDescent="0.25">
      <c r="A1658" t="s">
        <v>47</v>
      </c>
      <c r="B1658" s="92">
        <v>46142</v>
      </c>
      <c r="C1658" t="s">
        <v>119</v>
      </c>
      <c r="D1658">
        <v>18232</v>
      </c>
      <c r="E1658" s="76">
        <v>0.67296296296296299</v>
      </c>
      <c r="F1658" s="76">
        <v>0.67464120370370373</v>
      </c>
      <c r="G1658" s="2">
        <v>0.10069444444444445</v>
      </c>
      <c r="H1658" s="77">
        <v>2.8240740740740739E-3</v>
      </c>
      <c r="J1658" s="79">
        <f>IF(IF(IF(_xlfn.MAXIFS($F$2:$F1657,$C$2:$C1657,$C1658,$B$2:$B1657,$B1658,$A$2:$A1657,$A1658)=0,"",$E1658-_xlfn.MAXIFS($F$2:$F1657,$C$2:$C1657,$C1658,$B$2:$B1657,$B1658,$A$2:$A1657,$A1658))&lt;0,0,IF(_xlfn.MAXIFS($F$2:$F1657,$C$2:$C1657,$C1658,$B$2:$B1657,$B1658,$A$2:$A1657,$A1658)=0,"",$E1658-_xlfn.MAXIFS($F$2:$F1657,$C$2:$C1657,$C1658,$B$2:$B1657,$B1658,$A$2:$A1657,$A1658)))&gt;0.25,"",IF(IF(_xlfn.MAXIFS($F$2:$F1657,$C$2:$C1657,$C1658,$B$2:$B1657,$B1658,$A$2:$A1657,$A1658)=0,"",$E1658-_xlfn.MAXIFS($F$2:$F1657,$C$2:$C1657,$C1658,$B$2:$B1657,$B1658,$A$2:$A1657,$A1658))&lt;0,0,IF(_xlfn.MAXIFS($F$2:$F1657,$C$2:$C1657,$C1658,$B$2:$B1657,$B1658,$A$2:$A1657,$A1658)=0,"",$E1658-_xlfn.MAXIFS($F$2:$F1657,$C$2:$C1657,$C1658,$B$2:$B1657,$B1658,$A$2:$A1657,$A1658))))</f>
        <v>2.8240740740741455E-3</v>
      </c>
      <c r="K1658" s="6">
        <f t="shared" si="76"/>
        <v>16</v>
      </c>
      <c r="L1658" s="6" t="str">
        <f t="shared" si="77"/>
        <v>EARLY</v>
      </c>
      <c r="M1658" s="6" t="str">
        <f t="shared" si="75"/>
        <v>N</v>
      </c>
    </row>
    <row r="1659" spans="1:13" x14ac:dyDescent="0.25">
      <c r="A1659" t="s">
        <v>47</v>
      </c>
      <c r="B1659" s="92">
        <v>46142</v>
      </c>
      <c r="C1659" t="s">
        <v>121</v>
      </c>
      <c r="D1659">
        <v>17332</v>
      </c>
      <c r="E1659" s="76">
        <v>0.67337962962962961</v>
      </c>
      <c r="F1659" s="76">
        <v>0.68010416666666662</v>
      </c>
      <c r="G1659" s="2">
        <v>0.40347222222222223</v>
      </c>
      <c r="H1659" s="77">
        <v>0</v>
      </c>
      <c r="J1659" s="79">
        <f>IF(IF(IF(_xlfn.MAXIFS($F$2:$F1658,$C$2:$C1658,$C1659,$B$2:$B1658,$B1659,$A$2:$A1658,$A1659)=0,"",$E1659-_xlfn.MAXIFS($F$2:$F1658,$C$2:$C1658,$C1659,$B$2:$B1658,$B1659,$A$2:$A1658,$A1659))&lt;0,0,IF(_xlfn.MAXIFS($F$2:$F1658,$C$2:$C1658,$C1659,$B$2:$B1658,$B1659,$A$2:$A1658,$A1659)=0,"",$E1659-_xlfn.MAXIFS($F$2:$F1658,$C$2:$C1658,$C1659,$B$2:$B1658,$B1659,$A$2:$A1658,$A1659)))&gt;0.25,"",IF(IF(_xlfn.MAXIFS($F$2:$F1658,$C$2:$C1658,$C1659,$B$2:$B1658,$B1659,$A$2:$A1658,$A1659)=0,"",$E1659-_xlfn.MAXIFS($F$2:$F1658,$C$2:$C1658,$C1659,$B$2:$B1658,$B1659,$A$2:$A1658,$A1659))&lt;0,0,IF(_xlfn.MAXIFS($F$2:$F1658,$C$2:$C1658,$C1659,$B$2:$B1658,$B1659,$A$2:$A1658,$A1659)=0,"",$E1659-_xlfn.MAXIFS($F$2:$F1658,$C$2:$C1658,$C1659,$B$2:$B1658,$B1659,$A$2:$A1658,$A1659))))</f>
        <v>0</v>
      </c>
      <c r="K1659" s="6">
        <f t="shared" si="76"/>
        <v>16</v>
      </c>
      <c r="L1659" s="6" t="str">
        <f t="shared" si="77"/>
        <v>EARLY</v>
      </c>
      <c r="M1659" s="6" t="str">
        <f t="shared" si="75"/>
        <v>N</v>
      </c>
    </row>
    <row r="1660" spans="1:13" x14ac:dyDescent="0.25">
      <c r="A1660" t="s">
        <v>47</v>
      </c>
      <c r="B1660" s="92">
        <v>46142</v>
      </c>
      <c r="C1660" t="s">
        <v>120</v>
      </c>
      <c r="D1660">
        <v>18432</v>
      </c>
      <c r="E1660" s="76">
        <v>0.67488425925925921</v>
      </c>
      <c r="F1660" s="76">
        <v>0.67586805555555551</v>
      </c>
      <c r="G1660" s="2">
        <v>5.9027777777777776E-2</v>
      </c>
      <c r="H1660" s="77">
        <v>1.1226851851851851E-3</v>
      </c>
      <c r="J1660" s="79">
        <f>IF(IF(IF(_xlfn.MAXIFS($F$2:$F1659,$C$2:$C1659,$C1660,$B$2:$B1659,$B1660,$A$2:$A1659,$A1660)=0,"",$E1660-_xlfn.MAXIFS($F$2:$F1659,$C$2:$C1659,$C1660,$B$2:$B1659,$B1660,$A$2:$A1659,$A1660))&lt;0,0,IF(_xlfn.MAXIFS($F$2:$F1659,$C$2:$C1659,$C1660,$B$2:$B1659,$B1660,$A$2:$A1659,$A1660)=0,"",$E1660-_xlfn.MAXIFS($F$2:$F1659,$C$2:$C1659,$C1660,$B$2:$B1659,$B1660,$A$2:$A1659,$A1660)))&gt;0.25,"",IF(IF(_xlfn.MAXIFS($F$2:$F1659,$C$2:$C1659,$C1660,$B$2:$B1659,$B1660,$A$2:$A1659,$A1660)=0,"",$E1660-_xlfn.MAXIFS($F$2:$F1659,$C$2:$C1659,$C1660,$B$2:$B1659,$B1660,$A$2:$A1659,$A1660))&lt;0,0,IF(_xlfn.MAXIFS($F$2:$F1659,$C$2:$C1659,$C1660,$B$2:$B1659,$B1660,$A$2:$A1659,$A1660)=0,"",$E1660-_xlfn.MAXIFS($F$2:$F1659,$C$2:$C1659,$C1660,$B$2:$B1659,$B1660,$A$2:$A1659,$A1660))))</f>
        <v>1.1226851851851016E-3</v>
      </c>
      <c r="K1660" s="6">
        <f t="shared" si="76"/>
        <v>16</v>
      </c>
      <c r="L1660" s="6" t="str">
        <f t="shared" si="77"/>
        <v>EARLY</v>
      </c>
      <c r="M1660" s="6" t="str">
        <f t="shared" si="75"/>
        <v>N</v>
      </c>
    </row>
    <row r="1661" spans="1:13" x14ac:dyDescent="0.25">
      <c r="A1661" t="s">
        <v>47</v>
      </c>
      <c r="B1661" s="92">
        <v>46142</v>
      </c>
      <c r="C1661" t="s">
        <v>119</v>
      </c>
      <c r="D1661">
        <v>19532</v>
      </c>
      <c r="E1661" s="76">
        <v>0.67516203703703703</v>
      </c>
      <c r="F1661" s="76">
        <v>0.67626157407407406</v>
      </c>
      <c r="G1661" s="2">
        <v>6.5972222222222224E-2</v>
      </c>
      <c r="H1661" s="77">
        <v>5.2083333333333333E-4</v>
      </c>
      <c r="J1661" s="79">
        <f>IF(IF(IF(_xlfn.MAXIFS($F$2:$F1660,$C$2:$C1660,$C1661,$B$2:$B1660,$B1661,$A$2:$A1660,$A1661)=0,"",$E1661-_xlfn.MAXIFS($F$2:$F1660,$C$2:$C1660,$C1661,$B$2:$B1660,$B1661,$A$2:$A1660,$A1661))&lt;0,0,IF(_xlfn.MAXIFS($F$2:$F1660,$C$2:$C1660,$C1661,$B$2:$B1660,$B1661,$A$2:$A1660,$A1661)=0,"",$E1661-_xlfn.MAXIFS($F$2:$F1660,$C$2:$C1660,$C1661,$B$2:$B1660,$B1661,$A$2:$A1660,$A1661)))&gt;0.25,"",IF(IF(_xlfn.MAXIFS($F$2:$F1660,$C$2:$C1660,$C1661,$B$2:$B1660,$B1661,$A$2:$A1660,$A1661)=0,"",$E1661-_xlfn.MAXIFS($F$2:$F1660,$C$2:$C1660,$C1661,$B$2:$B1660,$B1661,$A$2:$A1660,$A1661))&lt;0,0,IF(_xlfn.MAXIFS($F$2:$F1660,$C$2:$C1660,$C1661,$B$2:$B1660,$B1661,$A$2:$A1660,$A1661)=0,"",$E1661-_xlfn.MAXIFS($F$2:$F1660,$C$2:$C1660,$C1661,$B$2:$B1660,$B1661,$A$2:$A1660,$A1661))))</f>
        <v>5.2083333333330373E-4</v>
      </c>
      <c r="K1661" s="6">
        <f t="shared" si="76"/>
        <v>16</v>
      </c>
      <c r="L1661" s="6" t="str">
        <f t="shared" si="77"/>
        <v>EARLY</v>
      </c>
      <c r="M1661" s="6" t="str">
        <f t="shared" si="75"/>
        <v>N</v>
      </c>
    </row>
    <row r="1662" spans="1:13" x14ac:dyDescent="0.25">
      <c r="A1662" t="s">
        <v>47</v>
      </c>
      <c r="B1662" s="92">
        <v>46142</v>
      </c>
      <c r="C1662" t="s">
        <v>121</v>
      </c>
      <c r="D1662">
        <v>18232</v>
      </c>
      <c r="E1662" s="76">
        <v>0.67614583333333333</v>
      </c>
      <c r="F1662" s="76">
        <v>0.68042824074074071</v>
      </c>
      <c r="G1662" s="2">
        <v>0.25694444444444442</v>
      </c>
      <c r="H1662" s="77">
        <v>0</v>
      </c>
      <c r="J1662" s="79">
        <f>IF(IF(IF(_xlfn.MAXIFS($F$2:$F1661,$C$2:$C1661,$C1662,$B$2:$B1661,$B1662,$A$2:$A1661,$A1662)=0,"",$E1662-_xlfn.MAXIFS($F$2:$F1661,$C$2:$C1661,$C1662,$B$2:$B1661,$B1662,$A$2:$A1661,$A1662))&lt;0,0,IF(_xlfn.MAXIFS($F$2:$F1661,$C$2:$C1661,$C1662,$B$2:$B1661,$B1662,$A$2:$A1661,$A1662)=0,"",$E1662-_xlfn.MAXIFS($F$2:$F1661,$C$2:$C1661,$C1662,$B$2:$B1661,$B1662,$A$2:$A1661,$A1662)))&gt;0.25,"",IF(IF(_xlfn.MAXIFS($F$2:$F1661,$C$2:$C1661,$C1662,$B$2:$B1661,$B1662,$A$2:$A1661,$A1662)=0,"",$E1662-_xlfn.MAXIFS($F$2:$F1661,$C$2:$C1661,$C1662,$B$2:$B1661,$B1662,$A$2:$A1661,$A1662))&lt;0,0,IF(_xlfn.MAXIFS($F$2:$F1661,$C$2:$C1661,$C1662,$B$2:$B1661,$B1662,$A$2:$A1661,$A1662)=0,"",$E1662-_xlfn.MAXIFS($F$2:$F1661,$C$2:$C1661,$C1662,$B$2:$B1661,$B1662,$A$2:$A1661,$A1662))))</f>
        <v>0</v>
      </c>
      <c r="K1662" s="6">
        <f t="shared" si="76"/>
        <v>16</v>
      </c>
      <c r="L1662" s="6" t="str">
        <f t="shared" si="77"/>
        <v>EARLY</v>
      </c>
      <c r="M1662" s="6" t="str">
        <f t="shared" si="75"/>
        <v>N</v>
      </c>
    </row>
    <row r="1663" spans="1:13" x14ac:dyDescent="0.25">
      <c r="A1663" t="s">
        <v>47</v>
      </c>
      <c r="B1663" s="92">
        <v>46142</v>
      </c>
      <c r="C1663" t="s">
        <v>120</v>
      </c>
      <c r="D1663">
        <v>25331</v>
      </c>
      <c r="E1663" s="76">
        <v>0.67643518518518519</v>
      </c>
      <c r="F1663" s="76">
        <v>0.67903935185185182</v>
      </c>
      <c r="G1663" s="2">
        <v>0.15625</v>
      </c>
      <c r="H1663" s="77">
        <v>5.6712962962962967E-4</v>
      </c>
      <c r="J1663" s="79">
        <f>IF(IF(IF(_xlfn.MAXIFS($F$2:$F1662,$C$2:$C1662,$C1663,$B$2:$B1662,$B1663,$A$2:$A1662,$A1663)=0,"",$E1663-_xlfn.MAXIFS($F$2:$F1662,$C$2:$C1662,$C1663,$B$2:$B1662,$B1663,$A$2:$A1662,$A1663))&lt;0,0,IF(_xlfn.MAXIFS($F$2:$F1662,$C$2:$C1662,$C1663,$B$2:$B1662,$B1663,$A$2:$A1662,$A1663)=0,"",$E1663-_xlfn.MAXIFS($F$2:$F1662,$C$2:$C1662,$C1663,$B$2:$B1662,$B1663,$A$2:$A1662,$A1663)))&gt;0.25,"",IF(IF(_xlfn.MAXIFS($F$2:$F1662,$C$2:$C1662,$C1663,$B$2:$B1662,$B1663,$A$2:$A1662,$A1663)=0,"",$E1663-_xlfn.MAXIFS($F$2:$F1662,$C$2:$C1662,$C1663,$B$2:$B1662,$B1663,$A$2:$A1662,$A1663))&lt;0,0,IF(_xlfn.MAXIFS($F$2:$F1662,$C$2:$C1662,$C1663,$B$2:$B1662,$B1663,$A$2:$A1662,$A1663)=0,"",$E1663-_xlfn.MAXIFS($F$2:$F1662,$C$2:$C1662,$C1663,$B$2:$B1662,$B1663,$A$2:$A1662,$A1663))))</f>
        <v>5.6712962962968128E-4</v>
      </c>
      <c r="K1663" s="6">
        <f t="shared" si="76"/>
        <v>16</v>
      </c>
      <c r="L1663" s="6" t="str">
        <f t="shared" si="77"/>
        <v>EARLY</v>
      </c>
      <c r="M1663" s="6" t="str">
        <f t="shared" si="75"/>
        <v>N</v>
      </c>
    </row>
    <row r="1664" spans="1:13" x14ac:dyDescent="0.25">
      <c r="A1664" t="s">
        <v>47</v>
      </c>
      <c r="B1664" s="92">
        <v>46142</v>
      </c>
      <c r="C1664" t="s">
        <v>119</v>
      </c>
      <c r="D1664">
        <v>14432</v>
      </c>
      <c r="E1664" s="76">
        <v>0.67680555555555555</v>
      </c>
      <c r="F1664" s="76">
        <v>0.67773148148148143</v>
      </c>
      <c r="G1664" s="2">
        <v>5.5555555555555552E-2</v>
      </c>
      <c r="H1664" s="77">
        <v>5.4398148148148144E-4</v>
      </c>
      <c r="J1664" s="79">
        <f>IF(IF(IF(_xlfn.MAXIFS($F$2:$F1663,$C$2:$C1663,$C1664,$B$2:$B1663,$B1664,$A$2:$A1663,$A1664)=0,"",$E1664-_xlfn.MAXIFS($F$2:$F1663,$C$2:$C1663,$C1664,$B$2:$B1663,$B1664,$A$2:$A1663,$A1664))&lt;0,0,IF(_xlfn.MAXIFS($F$2:$F1663,$C$2:$C1663,$C1664,$B$2:$B1663,$B1664,$A$2:$A1663,$A1664)=0,"",$E1664-_xlfn.MAXIFS($F$2:$F1663,$C$2:$C1663,$C1664,$B$2:$B1663,$B1664,$A$2:$A1663,$A1664)))&gt;0.25,"",IF(IF(_xlfn.MAXIFS($F$2:$F1663,$C$2:$C1663,$C1664,$B$2:$B1663,$B1664,$A$2:$A1663,$A1664)=0,"",$E1664-_xlfn.MAXIFS($F$2:$F1663,$C$2:$C1663,$C1664,$B$2:$B1663,$B1664,$A$2:$A1663,$A1664))&lt;0,0,IF(_xlfn.MAXIFS($F$2:$F1663,$C$2:$C1663,$C1664,$B$2:$B1663,$B1664,$A$2:$A1663,$A1664)=0,"",$E1664-_xlfn.MAXIFS($F$2:$F1663,$C$2:$C1663,$C1664,$B$2:$B1663,$B1664,$A$2:$A1663,$A1664))))</f>
        <v>5.439814814814925E-4</v>
      </c>
      <c r="K1664" s="6">
        <f t="shared" si="76"/>
        <v>16</v>
      </c>
      <c r="L1664" s="6" t="str">
        <f t="shared" si="77"/>
        <v>EARLY</v>
      </c>
      <c r="M1664" s="6" t="str">
        <f t="shared" si="75"/>
        <v>N</v>
      </c>
    </row>
    <row r="1665" spans="1:13" x14ac:dyDescent="0.25">
      <c r="A1665" t="s">
        <v>47</v>
      </c>
      <c r="B1665" s="92">
        <v>46142</v>
      </c>
      <c r="C1665" t="s">
        <v>119</v>
      </c>
      <c r="D1665">
        <v>18132</v>
      </c>
      <c r="E1665" s="76">
        <v>0.6781018518518519</v>
      </c>
      <c r="F1665" s="76">
        <v>0.67920138888888892</v>
      </c>
      <c r="G1665" s="2">
        <v>6.5972222222222224E-2</v>
      </c>
      <c r="H1665" s="77">
        <v>3.7037037037037035E-4</v>
      </c>
      <c r="J1665" s="79">
        <f>IF(IF(IF(_xlfn.MAXIFS($F$2:$F1664,$C$2:$C1664,$C1665,$B$2:$B1664,$B1665,$A$2:$A1664,$A1665)=0,"",$E1665-_xlfn.MAXIFS($F$2:$F1664,$C$2:$C1664,$C1665,$B$2:$B1664,$B1665,$A$2:$A1664,$A1665))&lt;0,0,IF(_xlfn.MAXIFS($F$2:$F1664,$C$2:$C1664,$C1665,$B$2:$B1664,$B1665,$A$2:$A1664,$A1665)=0,"",$E1665-_xlfn.MAXIFS($F$2:$F1664,$C$2:$C1664,$C1665,$B$2:$B1664,$B1665,$A$2:$A1664,$A1665)))&gt;0.25,"",IF(IF(_xlfn.MAXIFS($F$2:$F1664,$C$2:$C1664,$C1665,$B$2:$B1664,$B1665,$A$2:$A1664,$A1665)=0,"",$E1665-_xlfn.MAXIFS($F$2:$F1664,$C$2:$C1664,$C1665,$B$2:$B1664,$B1665,$A$2:$A1664,$A1665))&lt;0,0,IF(_xlfn.MAXIFS($F$2:$F1664,$C$2:$C1664,$C1665,$B$2:$B1664,$B1665,$A$2:$A1664,$A1665)=0,"",$E1665-_xlfn.MAXIFS($F$2:$F1664,$C$2:$C1664,$C1665,$B$2:$B1664,$B1665,$A$2:$A1664,$A1665))))</f>
        <v>3.7037037037046527E-4</v>
      </c>
      <c r="K1665" s="6">
        <f t="shared" si="76"/>
        <v>16</v>
      </c>
      <c r="L1665" s="6" t="str">
        <f t="shared" si="77"/>
        <v>EARLY</v>
      </c>
      <c r="M1665" s="6" t="str">
        <f t="shared" si="75"/>
        <v>N</v>
      </c>
    </row>
    <row r="1666" spans="1:13" x14ac:dyDescent="0.25">
      <c r="A1666" t="s">
        <v>47</v>
      </c>
      <c r="B1666" s="92">
        <v>46142</v>
      </c>
      <c r="C1666" t="s">
        <v>120</v>
      </c>
      <c r="D1666">
        <v>20431</v>
      </c>
      <c r="E1666" s="76">
        <v>0.67907407407407405</v>
      </c>
      <c r="F1666" s="76">
        <v>0.68069444444444449</v>
      </c>
      <c r="G1666" s="2">
        <v>9.7222222222222224E-2</v>
      </c>
      <c r="H1666" s="77">
        <v>3.4722222222222222E-5</v>
      </c>
      <c r="J1666" s="79">
        <f>IF(IF(IF(_xlfn.MAXIFS($F$2:$F1665,$C$2:$C1665,$C1666,$B$2:$B1665,$B1666,$A$2:$A1665,$A1666)=0,"",$E1666-_xlfn.MAXIFS($F$2:$F1665,$C$2:$C1665,$C1666,$B$2:$B1665,$B1666,$A$2:$A1665,$A1666))&lt;0,0,IF(_xlfn.MAXIFS($F$2:$F1665,$C$2:$C1665,$C1666,$B$2:$B1665,$B1666,$A$2:$A1665,$A1666)=0,"",$E1666-_xlfn.MAXIFS($F$2:$F1665,$C$2:$C1665,$C1666,$B$2:$B1665,$B1666,$A$2:$A1665,$A1666)))&gt;0.25,"",IF(IF(_xlfn.MAXIFS($F$2:$F1665,$C$2:$C1665,$C1666,$B$2:$B1665,$B1666,$A$2:$A1665,$A1666)=0,"",$E1666-_xlfn.MAXIFS($F$2:$F1665,$C$2:$C1665,$C1666,$B$2:$B1665,$B1666,$A$2:$A1665,$A1666))&lt;0,0,IF(_xlfn.MAXIFS($F$2:$F1665,$C$2:$C1665,$C1666,$B$2:$B1665,$B1666,$A$2:$A1665,$A1666)=0,"",$E1666-_xlfn.MAXIFS($F$2:$F1665,$C$2:$C1665,$C1666,$B$2:$B1665,$B1666,$A$2:$A1665,$A1666))))</f>
        <v>3.472222222222765E-5</v>
      </c>
      <c r="K1666" s="6">
        <f t="shared" si="76"/>
        <v>16</v>
      </c>
      <c r="L1666" s="6" t="str">
        <f t="shared" si="77"/>
        <v>EARLY</v>
      </c>
      <c r="M1666" s="6" t="str">
        <f t="shared" ref="M1666:M1729" si="78">IF($A1666="","",IF(AND($K1666&gt;=10,$K1666&lt;=13),"Y",IF(AND($K1666=14,$L1666="EARLY"),"Y","N")))</f>
        <v>N</v>
      </c>
    </row>
    <row r="1667" spans="1:13" x14ac:dyDescent="0.25">
      <c r="A1667" t="s">
        <v>47</v>
      </c>
      <c r="B1667" s="92">
        <v>46142</v>
      </c>
      <c r="C1667" t="s">
        <v>121</v>
      </c>
      <c r="D1667">
        <v>19532</v>
      </c>
      <c r="E1667" s="76">
        <v>0.67921296296296296</v>
      </c>
      <c r="F1667" s="76">
        <v>0.68112268518518515</v>
      </c>
      <c r="G1667" s="2">
        <v>0.11458333333333333</v>
      </c>
      <c r="H1667" s="77">
        <v>0</v>
      </c>
      <c r="J1667" s="79">
        <f>IF(IF(IF(_xlfn.MAXIFS($F$2:$F1666,$C$2:$C1666,$C1667,$B$2:$B1666,$B1667,$A$2:$A1666,$A1667)=0,"",$E1667-_xlfn.MAXIFS($F$2:$F1666,$C$2:$C1666,$C1667,$B$2:$B1666,$B1667,$A$2:$A1666,$A1667))&lt;0,0,IF(_xlfn.MAXIFS($F$2:$F1666,$C$2:$C1666,$C1667,$B$2:$B1666,$B1667,$A$2:$A1666,$A1667)=0,"",$E1667-_xlfn.MAXIFS($F$2:$F1666,$C$2:$C1666,$C1667,$B$2:$B1666,$B1667,$A$2:$A1666,$A1667)))&gt;0.25,"",IF(IF(_xlfn.MAXIFS($F$2:$F1666,$C$2:$C1666,$C1667,$B$2:$B1666,$B1667,$A$2:$A1666,$A1667)=0,"",$E1667-_xlfn.MAXIFS($F$2:$F1666,$C$2:$C1666,$C1667,$B$2:$B1666,$B1667,$A$2:$A1666,$A1667))&lt;0,0,IF(_xlfn.MAXIFS($F$2:$F1666,$C$2:$C1666,$C1667,$B$2:$B1666,$B1667,$A$2:$A1666,$A1667)=0,"",$E1667-_xlfn.MAXIFS($F$2:$F1666,$C$2:$C1666,$C1667,$B$2:$B1666,$B1667,$A$2:$A1666,$A1667))))</f>
        <v>0</v>
      </c>
      <c r="K1667" s="6">
        <f t="shared" ref="K1667:K1730" si="79">IF($J1667="","",IF(HOUR($E1667)&gt;19,19,IF(HOUR($E1667)&lt;5,5,HOUR($E1667))))</f>
        <v>16</v>
      </c>
      <c r="L1667" s="6" t="str">
        <f t="shared" ref="L1667:L1730" si="80">IF($J1667="","",IF(MINUTE($E1667)&lt;30,"EARLY","LATE"))</f>
        <v>EARLY</v>
      </c>
      <c r="M1667" s="6" t="str">
        <f t="shared" si="78"/>
        <v>N</v>
      </c>
    </row>
    <row r="1668" spans="1:13" x14ac:dyDescent="0.25">
      <c r="A1668" t="s">
        <v>47</v>
      </c>
      <c r="B1668" s="92">
        <v>46142</v>
      </c>
      <c r="C1668" t="s">
        <v>119</v>
      </c>
      <c r="D1668">
        <v>18432</v>
      </c>
      <c r="E1668" s="76">
        <v>0.67986111111111114</v>
      </c>
      <c r="F1668" s="76">
        <v>0.68084490740740744</v>
      </c>
      <c r="G1668" s="2">
        <v>5.9027777777777776E-2</v>
      </c>
      <c r="H1668" s="77">
        <v>6.5972222222222224E-4</v>
      </c>
      <c r="J1668" s="79">
        <f>IF(IF(IF(_xlfn.MAXIFS($F$2:$F1667,$C$2:$C1667,$C1668,$B$2:$B1667,$B1668,$A$2:$A1667,$A1668)=0,"",$E1668-_xlfn.MAXIFS($F$2:$F1667,$C$2:$C1667,$C1668,$B$2:$B1667,$B1668,$A$2:$A1667,$A1668))&lt;0,0,IF(_xlfn.MAXIFS($F$2:$F1667,$C$2:$C1667,$C1668,$B$2:$B1667,$B1668,$A$2:$A1667,$A1668)=0,"",$E1668-_xlfn.MAXIFS($F$2:$F1667,$C$2:$C1667,$C1668,$B$2:$B1667,$B1668,$A$2:$A1667,$A1668)))&gt;0.25,"",IF(IF(_xlfn.MAXIFS($F$2:$F1667,$C$2:$C1667,$C1668,$B$2:$B1667,$B1668,$A$2:$A1667,$A1668)=0,"",$E1668-_xlfn.MAXIFS($F$2:$F1667,$C$2:$C1667,$C1668,$B$2:$B1667,$B1668,$A$2:$A1667,$A1668))&lt;0,0,IF(_xlfn.MAXIFS($F$2:$F1667,$C$2:$C1667,$C1668,$B$2:$B1667,$B1668,$A$2:$A1667,$A1668)=0,"",$E1668-_xlfn.MAXIFS($F$2:$F1667,$C$2:$C1667,$C1668,$B$2:$B1667,$B1668,$A$2:$A1667,$A1668))))</f>
        <v>6.5972222222221433E-4</v>
      </c>
      <c r="K1668" s="6">
        <f t="shared" si="79"/>
        <v>16</v>
      </c>
      <c r="L1668" s="6" t="str">
        <f t="shared" si="80"/>
        <v>EARLY</v>
      </c>
      <c r="M1668" s="6" t="str">
        <f t="shared" si="78"/>
        <v>N</v>
      </c>
    </row>
    <row r="1669" spans="1:13" x14ac:dyDescent="0.25">
      <c r="A1669" t="s">
        <v>47</v>
      </c>
      <c r="B1669" s="92">
        <v>46142</v>
      </c>
      <c r="C1669" t="s">
        <v>121</v>
      </c>
      <c r="D1669">
        <v>14432</v>
      </c>
      <c r="E1669" s="76">
        <v>0.68046296296296294</v>
      </c>
      <c r="F1669" s="76">
        <v>0.68393518518518515</v>
      </c>
      <c r="G1669" s="2">
        <v>0.20833333333333334</v>
      </c>
      <c r="H1669" s="77">
        <v>0</v>
      </c>
      <c r="J1669" s="79">
        <f>IF(IF(IF(_xlfn.MAXIFS($F$2:$F1668,$C$2:$C1668,$C1669,$B$2:$B1668,$B1669,$A$2:$A1668,$A1669)=0,"",$E1669-_xlfn.MAXIFS($F$2:$F1668,$C$2:$C1668,$C1669,$B$2:$B1668,$B1669,$A$2:$A1668,$A1669))&lt;0,0,IF(_xlfn.MAXIFS($F$2:$F1668,$C$2:$C1668,$C1669,$B$2:$B1668,$B1669,$A$2:$A1668,$A1669)=0,"",$E1669-_xlfn.MAXIFS($F$2:$F1668,$C$2:$C1668,$C1669,$B$2:$B1668,$B1669,$A$2:$A1668,$A1669)))&gt;0.25,"",IF(IF(_xlfn.MAXIFS($F$2:$F1668,$C$2:$C1668,$C1669,$B$2:$B1668,$B1669,$A$2:$A1668,$A1669)=0,"",$E1669-_xlfn.MAXIFS($F$2:$F1668,$C$2:$C1668,$C1669,$B$2:$B1668,$B1669,$A$2:$A1668,$A1669))&lt;0,0,IF(_xlfn.MAXIFS($F$2:$F1668,$C$2:$C1668,$C1669,$B$2:$B1668,$B1669,$A$2:$A1668,$A1669)=0,"",$E1669-_xlfn.MAXIFS($F$2:$F1668,$C$2:$C1668,$C1669,$B$2:$B1668,$B1669,$A$2:$A1668,$A1669))))</f>
        <v>0</v>
      </c>
      <c r="K1669" s="6">
        <f t="shared" si="79"/>
        <v>16</v>
      </c>
      <c r="L1669" s="6" t="str">
        <f t="shared" si="80"/>
        <v>EARLY</v>
      </c>
      <c r="M1669" s="6" t="str">
        <f t="shared" si="78"/>
        <v>N</v>
      </c>
    </row>
    <row r="1670" spans="1:13" x14ac:dyDescent="0.25">
      <c r="A1670" t="s">
        <v>47</v>
      </c>
      <c r="B1670" s="92">
        <v>46142</v>
      </c>
      <c r="C1670" t="s">
        <v>121</v>
      </c>
      <c r="D1670">
        <v>18132</v>
      </c>
      <c r="E1670" s="76">
        <v>0.68174768518518514</v>
      </c>
      <c r="F1670" s="76">
        <v>0.68760416666666668</v>
      </c>
      <c r="G1670" s="2">
        <v>0.35138888888888886</v>
      </c>
      <c r="H1670" s="77">
        <v>0</v>
      </c>
      <c r="J1670" s="79">
        <f>IF(IF(IF(_xlfn.MAXIFS($F$2:$F1669,$C$2:$C1669,$C1670,$B$2:$B1669,$B1670,$A$2:$A1669,$A1670)=0,"",$E1670-_xlfn.MAXIFS($F$2:$F1669,$C$2:$C1669,$C1670,$B$2:$B1669,$B1670,$A$2:$A1669,$A1670))&lt;0,0,IF(_xlfn.MAXIFS($F$2:$F1669,$C$2:$C1669,$C1670,$B$2:$B1669,$B1670,$A$2:$A1669,$A1670)=0,"",$E1670-_xlfn.MAXIFS($F$2:$F1669,$C$2:$C1669,$C1670,$B$2:$B1669,$B1670,$A$2:$A1669,$A1670)))&gt;0.25,"",IF(IF(_xlfn.MAXIFS($F$2:$F1669,$C$2:$C1669,$C1670,$B$2:$B1669,$B1670,$A$2:$A1669,$A1670)=0,"",$E1670-_xlfn.MAXIFS($F$2:$F1669,$C$2:$C1669,$C1670,$B$2:$B1669,$B1670,$A$2:$A1669,$A1670))&lt;0,0,IF(_xlfn.MAXIFS($F$2:$F1669,$C$2:$C1669,$C1670,$B$2:$B1669,$B1670,$A$2:$A1669,$A1670)=0,"",$E1670-_xlfn.MAXIFS($F$2:$F1669,$C$2:$C1669,$C1670,$B$2:$B1669,$B1670,$A$2:$A1669,$A1670))))</f>
        <v>0</v>
      </c>
      <c r="K1670" s="6">
        <f t="shared" si="79"/>
        <v>16</v>
      </c>
      <c r="L1670" s="6" t="str">
        <f t="shared" si="80"/>
        <v>EARLY</v>
      </c>
      <c r="M1670" s="6" t="str">
        <f t="shared" si="78"/>
        <v>N</v>
      </c>
    </row>
    <row r="1671" spans="1:13" x14ac:dyDescent="0.25">
      <c r="A1671" t="s">
        <v>47</v>
      </c>
      <c r="B1671" s="92">
        <v>46142</v>
      </c>
      <c r="C1671" t="s">
        <v>119</v>
      </c>
      <c r="D1671">
        <v>25331</v>
      </c>
      <c r="E1671" s="76">
        <v>0.68280092592592589</v>
      </c>
      <c r="F1671" s="76">
        <v>0.68395833333333333</v>
      </c>
      <c r="G1671" s="2">
        <v>6.9444444444444448E-2</v>
      </c>
      <c r="H1671" s="77">
        <v>1.9560185185185184E-3</v>
      </c>
      <c r="J1671" s="79">
        <f>IF(IF(IF(_xlfn.MAXIFS($F$2:$F1670,$C$2:$C1670,$C1671,$B$2:$B1670,$B1671,$A$2:$A1670,$A1671)=0,"",$E1671-_xlfn.MAXIFS($F$2:$F1670,$C$2:$C1670,$C1671,$B$2:$B1670,$B1671,$A$2:$A1670,$A1671))&lt;0,0,IF(_xlfn.MAXIFS($F$2:$F1670,$C$2:$C1670,$C1671,$B$2:$B1670,$B1671,$A$2:$A1670,$A1671)=0,"",$E1671-_xlfn.MAXIFS($F$2:$F1670,$C$2:$C1670,$C1671,$B$2:$B1670,$B1671,$A$2:$A1670,$A1671)))&gt;0.25,"",IF(IF(_xlfn.MAXIFS($F$2:$F1670,$C$2:$C1670,$C1671,$B$2:$B1670,$B1671,$A$2:$A1670,$A1671)=0,"",$E1671-_xlfn.MAXIFS($F$2:$F1670,$C$2:$C1670,$C1671,$B$2:$B1670,$B1671,$A$2:$A1670,$A1671))&lt;0,0,IF(_xlfn.MAXIFS($F$2:$F1670,$C$2:$C1670,$C1671,$B$2:$B1670,$B1671,$A$2:$A1670,$A1671)=0,"",$E1671-_xlfn.MAXIFS($F$2:$F1670,$C$2:$C1670,$C1671,$B$2:$B1670,$B1671,$A$2:$A1670,$A1671))))</f>
        <v>1.9560185185184542E-3</v>
      </c>
      <c r="K1671" s="6">
        <f t="shared" si="79"/>
        <v>16</v>
      </c>
      <c r="L1671" s="6" t="str">
        <f t="shared" si="80"/>
        <v>EARLY</v>
      </c>
      <c r="M1671" s="6" t="str">
        <f t="shared" si="78"/>
        <v>N</v>
      </c>
    </row>
    <row r="1672" spans="1:13" x14ac:dyDescent="0.25">
      <c r="A1672" t="s">
        <v>47</v>
      </c>
      <c r="B1672" s="92">
        <v>46142</v>
      </c>
      <c r="C1672" t="s">
        <v>121</v>
      </c>
      <c r="D1672">
        <v>18432</v>
      </c>
      <c r="E1672" s="76">
        <v>0.68298611111111107</v>
      </c>
      <c r="F1672" s="76">
        <v>0.69143518518518521</v>
      </c>
      <c r="G1672" s="2">
        <v>0.50694444444444442</v>
      </c>
      <c r="H1672" s="77">
        <v>0</v>
      </c>
      <c r="J1672" s="79">
        <f>IF(IF(IF(_xlfn.MAXIFS($F$2:$F1671,$C$2:$C1671,$C1672,$B$2:$B1671,$B1672,$A$2:$A1671,$A1672)=0,"",$E1672-_xlfn.MAXIFS($F$2:$F1671,$C$2:$C1671,$C1672,$B$2:$B1671,$B1672,$A$2:$A1671,$A1672))&lt;0,0,IF(_xlfn.MAXIFS($F$2:$F1671,$C$2:$C1671,$C1672,$B$2:$B1671,$B1672,$A$2:$A1671,$A1672)=0,"",$E1672-_xlfn.MAXIFS($F$2:$F1671,$C$2:$C1671,$C1672,$B$2:$B1671,$B1672,$A$2:$A1671,$A1672)))&gt;0.25,"",IF(IF(_xlfn.MAXIFS($F$2:$F1671,$C$2:$C1671,$C1672,$B$2:$B1671,$B1672,$A$2:$A1671,$A1672)=0,"",$E1672-_xlfn.MAXIFS($F$2:$F1671,$C$2:$C1671,$C1672,$B$2:$B1671,$B1672,$A$2:$A1671,$A1672))&lt;0,0,IF(_xlfn.MAXIFS($F$2:$F1671,$C$2:$C1671,$C1672,$B$2:$B1671,$B1672,$A$2:$A1671,$A1672)=0,"",$E1672-_xlfn.MAXIFS($F$2:$F1671,$C$2:$C1671,$C1672,$B$2:$B1671,$B1672,$A$2:$A1671,$A1672))))</f>
        <v>0</v>
      </c>
      <c r="K1672" s="6">
        <f t="shared" si="79"/>
        <v>16</v>
      </c>
      <c r="L1672" s="6" t="str">
        <f t="shared" si="80"/>
        <v>EARLY</v>
      </c>
      <c r="M1672" s="6" t="str">
        <f t="shared" si="78"/>
        <v>N</v>
      </c>
    </row>
    <row r="1673" spans="1:13" x14ac:dyDescent="0.25">
      <c r="A1673" t="s">
        <v>47</v>
      </c>
      <c r="B1673" s="92">
        <v>46142</v>
      </c>
      <c r="C1673" t="s">
        <v>120</v>
      </c>
      <c r="D1673">
        <v>17232</v>
      </c>
      <c r="E1673" s="76">
        <v>0.68304398148148149</v>
      </c>
      <c r="F1673" s="76">
        <v>0.68437499999999996</v>
      </c>
      <c r="G1673" s="2">
        <v>7.9861111111111105E-2</v>
      </c>
      <c r="H1673" s="77">
        <v>2.3495370370370371E-3</v>
      </c>
      <c r="J1673" s="79">
        <f>IF(IF(IF(_xlfn.MAXIFS($F$2:$F1672,$C$2:$C1672,$C1673,$B$2:$B1672,$B1673,$A$2:$A1672,$A1673)=0,"",$E1673-_xlfn.MAXIFS($F$2:$F1672,$C$2:$C1672,$C1673,$B$2:$B1672,$B1673,$A$2:$A1672,$A1673))&lt;0,0,IF(_xlfn.MAXIFS($F$2:$F1672,$C$2:$C1672,$C1673,$B$2:$B1672,$B1673,$A$2:$A1672,$A1673)=0,"",$E1673-_xlfn.MAXIFS($F$2:$F1672,$C$2:$C1672,$C1673,$B$2:$B1672,$B1673,$A$2:$A1672,$A1673)))&gt;0.25,"",IF(IF(_xlfn.MAXIFS($F$2:$F1672,$C$2:$C1672,$C1673,$B$2:$B1672,$B1673,$A$2:$A1672,$A1673)=0,"",$E1673-_xlfn.MAXIFS($F$2:$F1672,$C$2:$C1672,$C1673,$B$2:$B1672,$B1673,$A$2:$A1672,$A1673))&lt;0,0,IF(_xlfn.MAXIFS($F$2:$F1672,$C$2:$C1672,$C1673,$B$2:$B1672,$B1673,$A$2:$A1672,$A1673)=0,"",$E1673-_xlfn.MAXIFS($F$2:$F1672,$C$2:$C1672,$C1673,$B$2:$B1672,$B1673,$A$2:$A1672,$A1673))))</f>
        <v>2.3495370370369972E-3</v>
      </c>
      <c r="K1673" s="6">
        <f t="shared" si="79"/>
        <v>16</v>
      </c>
      <c r="L1673" s="6" t="str">
        <f t="shared" si="80"/>
        <v>EARLY</v>
      </c>
      <c r="M1673" s="6" t="str">
        <f t="shared" si="78"/>
        <v>N</v>
      </c>
    </row>
    <row r="1674" spans="1:13" x14ac:dyDescent="0.25">
      <c r="A1674" t="s">
        <v>47</v>
      </c>
      <c r="B1674" s="92">
        <v>46142</v>
      </c>
      <c r="C1674" t="s">
        <v>120</v>
      </c>
      <c r="D1674">
        <v>17332</v>
      </c>
      <c r="E1674" s="76">
        <v>0.68589120370370371</v>
      </c>
      <c r="F1674" s="76">
        <v>0.68699074074074074</v>
      </c>
      <c r="G1674" s="2">
        <v>6.5972222222222224E-2</v>
      </c>
      <c r="H1674" s="77">
        <v>1.5162037037037036E-3</v>
      </c>
      <c r="J1674" s="79">
        <f>IF(IF(IF(_xlfn.MAXIFS($F$2:$F1673,$C$2:$C1673,$C1674,$B$2:$B1673,$B1674,$A$2:$A1673,$A1674)=0,"",$E1674-_xlfn.MAXIFS($F$2:$F1673,$C$2:$C1673,$C1674,$B$2:$B1673,$B1674,$A$2:$A1673,$A1674))&lt;0,0,IF(_xlfn.MAXIFS($F$2:$F1673,$C$2:$C1673,$C1674,$B$2:$B1673,$B1674,$A$2:$A1673,$A1674)=0,"",$E1674-_xlfn.MAXIFS($F$2:$F1673,$C$2:$C1673,$C1674,$B$2:$B1673,$B1674,$A$2:$A1673,$A1674)))&gt;0.25,"",IF(IF(_xlfn.MAXIFS($F$2:$F1673,$C$2:$C1673,$C1674,$B$2:$B1673,$B1674,$A$2:$A1673,$A1674)=0,"",$E1674-_xlfn.MAXIFS($F$2:$F1673,$C$2:$C1673,$C1674,$B$2:$B1673,$B1674,$A$2:$A1673,$A1674))&lt;0,0,IF(_xlfn.MAXIFS($F$2:$F1673,$C$2:$C1673,$C1674,$B$2:$B1673,$B1674,$A$2:$A1673,$A1674)=0,"",$E1674-_xlfn.MAXIFS($F$2:$F1673,$C$2:$C1673,$C1674,$B$2:$B1673,$B1674,$A$2:$A1673,$A1674))))</f>
        <v>1.5162037037037557E-3</v>
      </c>
      <c r="K1674" s="6">
        <f t="shared" si="79"/>
        <v>16</v>
      </c>
      <c r="L1674" s="6" t="str">
        <f t="shared" si="80"/>
        <v>EARLY</v>
      </c>
      <c r="M1674" s="6" t="str">
        <f t="shared" si="78"/>
        <v>N</v>
      </c>
    </row>
    <row r="1675" spans="1:13" x14ac:dyDescent="0.25">
      <c r="A1675" t="s">
        <v>47</v>
      </c>
      <c r="B1675" s="92">
        <v>46142</v>
      </c>
      <c r="C1675" t="s">
        <v>120</v>
      </c>
      <c r="D1675">
        <v>18232</v>
      </c>
      <c r="E1675" s="76">
        <v>0.68604166666666666</v>
      </c>
      <c r="F1675" s="76">
        <v>0.68870370370370371</v>
      </c>
      <c r="G1675" s="2">
        <v>0.15972222222222221</v>
      </c>
      <c r="H1675" s="77">
        <v>0</v>
      </c>
      <c r="J1675" s="79">
        <f>IF(IF(IF(_xlfn.MAXIFS($F$2:$F1674,$C$2:$C1674,$C1675,$B$2:$B1674,$B1675,$A$2:$A1674,$A1675)=0,"",$E1675-_xlfn.MAXIFS($F$2:$F1674,$C$2:$C1674,$C1675,$B$2:$B1674,$B1675,$A$2:$A1674,$A1675))&lt;0,0,IF(_xlfn.MAXIFS($F$2:$F1674,$C$2:$C1674,$C1675,$B$2:$B1674,$B1675,$A$2:$A1674,$A1675)=0,"",$E1675-_xlfn.MAXIFS($F$2:$F1674,$C$2:$C1674,$C1675,$B$2:$B1674,$B1675,$A$2:$A1674,$A1675)))&gt;0.25,"",IF(IF(_xlfn.MAXIFS($F$2:$F1674,$C$2:$C1674,$C1675,$B$2:$B1674,$B1675,$A$2:$A1674,$A1675)=0,"",$E1675-_xlfn.MAXIFS($F$2:$F1674,$C$2:$C1674,$C1675,$B$2:$B1674,$B1675,$A$2:$A1674,$A1675))&lt;0,0,IF(_xlfn.MAXIFS($F$2:$F1674,$C$2:$C1674,$C1675,$B$2:$B1674,$B1675,$A$2:$A1674,$A1675)=0,"",$E1675-_xlfn.MAXIFS($F$2:$F1674,$C$2:$C1674,$C1675,$B$2:$B1674,$B1675,$A$2:$A1674,$A1675))))</f>
        <v>0</v>
      </c>
      <c r="K1675" s="6">
        <f t="shared" si="79"/>
        <v>16</v>
      </c>
      <c r="L1675" s="6" t="str">
        <f t="shared" si="80"/>
        <v>EARLY</v>
      </c>
      <c r="M1675" s="6" t="str">
        <f t="shared" si="78"/>
        <v>N</v>
      </c>
    </row>
    <row r="1676" spans="1:13" x14ac:dyDescent="0.25">
      <c r="A1676" t="s">
        <v>47</v>
      </c>
      <c r="B1676" s="92">
        <v>46142</v>
      </c>
      <c r="C1676" t="s">
        <v>121</v>
      </c>
      <c r="D1676">
        <v>25331</v>
      </c>
      <c r="E1676" s="76">
        <v>0.68679398148148152</v>
      </c>
      <c r="F1676" s="76">
        <v>0.69287037037037036</v>
      </c>
      <c r="G1676" s="2">
        <v>0.36458333333333331</v>
      </c>
      <c r="H1676" s="77">
        <v>0</v>
      </c>
      <c r="J1676" s="79">
        <f>IF(IF(IF(_xlfn.MAXIFS($F$2:$F1675,$C$2:$C1675,$C1676,$B$2:$B1675,$B1676,$A$2:$A1675,$A1676)=0,"",$E1676-_xlfn.MAXIFS($F$2:$F1675,$C$2:$C1675,$C1676,$B$2:$B1675,$B1676,$A$2:$A1675,$A1676))&lt;0,0,IF(_xlfn.MAXIFS($F$2:$F1675,$C$2:$C1675,$C1676,$B$2:$B1675,$B1676,$A$2:$A1675,$A1676)=0,"",$E1676-_xlfn.MAXIFS($F$2:$F1675,$C$2:$C1675,$C1676,$B$2:$B1675,$B1676,$A$2:$A1675,$A1676)))&gt;0.25,"",IF(IF(_xlfn.MAXIFS($F$2:$F1675,$C$2:$C1675,$C1676,$B$2:$B1675,$B1676,$A$2:$A1675,$A1676)=0,"",$E1676-_xlfn.MAXIFS($F$2:$F1675,$C$2:$C1675,$C1676,$B$2:$B1675,$B1676,$A$2:$A1675,$A1676))&lt;0,0,IF(_xlfn.MAXIFS($F$2:$F1675,$C$2:$C1675,$C1676,$B$2:$B1675,$B1676,$A$2:$A1675,$A1676)=0,"",$E1676-_xlfn.MAXIFS($F$2:$F1675,$C$2:$C1675,$C1676,$B$2:$B1675,$B1676,$A$2:$A1675,$A1676))))</f>
        <v>0</v>
      </c>
      <c r="K1676" s="6">
        <f t="shared" si="79"/>
        <v>16</v>
      </c>
      <c r="L1676" s="6" t="str">
        <f t="shared" si="80"/>
        <v>EARLY</v>
      </c>
      <c r="M1676" s="6" t="str">
        <f t="shared" si="78"/>
        <v>N</v>
      </c>
    </row>
    <row r="1677" spans="1:13" x14ac:dyDescent="0.25">
      <c r="A1677" t="s">
        <v>47</v>
      </c>
      <c r="B1677" s="92">
        <v>46142</v>
      </c>
      <c r="C1677" t="s">
        <v>119</v>
      </c>
      <c r="D1677">
        <v>20431</v>
      </c>
      <c r="E1677" s="76">
        <v>0.68747685185185181</v>
      </c>
      <c r="F1677" s="76">
        <v>0.68857638888888884</v>
      </c>
      <c r="G1677" s="2">
        <v>6.5972222222222224E-2</v>
      </c>
      <c r="H1677" s="77">
        <v>3.5185185185185185E-3</v>
      </c>
      <c r="J1677" s="79">
        <f>IF(IF(IF(_xlfn.MAXIFS($F$2:$F1676,$C$2:$C1676,$C1677,$B$2:$B1676,$B1677,$A$2:$A1676,$A1677)=0,"",$E1677-_xlfn.MAXIFS($F$2:$F1676,$C$2:$C1676,$C1677,$B$2:$B1676,$B1677,$A$2:$A1676,$A1677))&lt;0,0,IF(_xlfn.MAXIFS($F$2:$F1676,$C$2:$C1676,$C1677,$B$2:$B1676,$B1677,$A$2:$A1676,$A1677)=0,"",$E1677-_xlfn.MAXIFS($F$2:$F1676,$C$2:$C1676,$C1677,$B$2:$B1676,$B1677,$A$2:$A1676,$A1677)))&gt;0.25,"",IF(IF(_xlfn.MAXIFS($F$2:$F1676,$C$2:$C1676,$C1677,$B$2:$B1676,$B1677,$A$2:$A1676,$A1677)=0,"",$E1677-_xlfn.MAXIFS($F$2:$F1676,$C$2:$C1676,$C1677,$B$2:$B1676,$B1677,$A$2:$A1676,$A1677))&lt;0,0,IF(_xlfn.MAXIFS($F$2:$F1676,$C$2:$C1676,$C1677,$B$2:$B1676,$B1677,$A$2:$A1676,$A1677)=0,"",$E1677-_xlfn.MAXIFS($F$2:$F1676,$C$2:$C1676,$C1677,$B$2:$B1676,$B1677,$A$2:$A1676,$A1677))))</f>
        <v>3.5185185185184764E-3</v>
      </c>
      <c r="K1677" s="6">
        <f t="shared" si="79"/>
        <v>16</v>
      </c>
      <c r="L1677" s="6" t="str">
        <f t="shared" si="80"/>
        <v>EARLY</v>
      </c>
      <c r="M1677" s="6" t="str">
        <f t="shared" si="78"/>
        <v>N</v>
      </c>
    </row>
    <row r="1678" spans="1:13" x14ac:dyDescent="0.25">
      <c r="A1678" t="s">
        <v>47</v>
      </c>
      <c r="B1678" s="92">
        <v>46142</v>
      </c>
      <c r="C1678" t="s">
        <v>120</v>
      </c>
      <c r="D1678">
        <v>19532</v>
      </c>
      <c r="E1678" s="76">
        <v>0.68853009259259257</v>
      </c>
      <c r="F1678" s="76">
        <v>0.68939814814814815</v>
      </c>
      <c r="G1678" s="2">
        <v>5.2083333333333336E-2</v>
      </c>
      <c r="H1678" s="77">
        <v>0</v>
      </c>
      <c r="J1678" s="79">
        <f>IF(IF(IF(_xlfn.MAXIFS($F$2:$F1677,$C$2:$C1677,$C1678,$B$2:$B1677,$B1678,$A$2:$A1677,$A1678)=0,"",$E1678-_xlfn.MAXIFS($F$2:$F1677,$C$2:$C1677,$C1678,$B$2:$B1677,$B1678,$A$2:$A1677,$A1678))&lt;0,0,IF(_xlfn.MAXIFS($F$2:$F1677,$C$2:$C1677,$C1678,$B$2:$B1677,$B1678,$A$2:$A1677,$A1678)=0,"",$E1678-_xlfn.MAXIFS($F$2:$F1677,$C$2:$C1677,$C1678,$B$2:$B1677,$B1678,$A$2:$A1677,$A1678)))&gt;0.25,"",IF(IF(_xlfn.MAXIFS($F$2:$F1677,$C$2:$C1677,$C1678,$B$2:$B1677,$B1678,$A$2:$A1677,$A1678)=0,"",$E1678-_xlfn.MAXIFS($F$2:$F1677,$C$2:$C1677,$C1678,$B$2:$B1677,$B1678,$A$2:$A1677,$A1678))&lt;0,0,IF(_xlfn.MAXIFS($F$2:$F1677,$C$2:$C1677,$C1678,$B$2:$B1677,$B1678,$A$2:$A1677,$A1678)=0,"",$E1678-_xlfn.MAXIFS($F$2:$F1677,$C$2:$C1677,$C1678,$B$2:$B1677,$B1678,$A$2:$A1677,$A1678))))</f>
        <v>0</v>
      </c>
      <c r="K1678" s="6">
        <f t="shared" si="79"/>
        <v>16</v>
      </c>
      <c r="L1678" s="6" t="str">
        <f t="shared" si="80"/>
        <v>LATE</v>
      </c>
      <c r="M1678" s="6" t="str">
        <f t="shared" si="78"/>
        <v>N</v>
      </c>
    </row>
    <row r="1679" spans="1:13" x14ac:dyDescent="0.25">
      <c r="A1679" t="s">
        <v>47</v>
      </c>
      <c r="B1679" s="92">
        <v>46142</v>
      </c>
      <c r="C1679" t="s">
        <v>119</v>
      </c>
      <c r="D1679">
        <v>17232</v>
      </c>
      <c r="E1679" s="76">
        <v>0.68888888888888888</v>
      </c>
      <c r="F1679" s="76">
        <v>0.69004629629629632</v>
      </c>
      <c r="G1679" s="2">
        <v>6.9444444444444448E-2</v>
      </c>
      <c r="H1679" s="77">
        <v>3.1250000000000001E-4</v>
      </c>
      <c r="J1679" s="79">
        <f>IF(IF(IF(_xlfn.MAXIFS($F$2:$F1678,$C$2:$C1678,$C1679,$B$2:$B1678,$B1679,$A$2:$A1678,$A1679)=0,"",$E1679-_xlfn.MAXIFS($F$2:$F1678,$C$2:$C1678,$C1679,$B$2:$B1678,$B1679,$A$2:$A1678,$A1679))&lt;0,0,IF(_xlfn.MAXIFS($F$2:$F1678,$C$2:$C1678,$C1679,$B$2:$B1678,$B1679,$A$2:$A1678,$A1679)=0,"",$E1679-_xlfn.MAXIFS($F$2:$F1678,$C$2:$C1678,$C1679,$B$2:$B1678,$B1679,$A$2:$A1678,$A1679)))&gt;0.25,"",IF(IF(_xlfn.MAXIFS($F$2:$F1678,$C$2:$C1678,$C1679,$B$2:$B1678,$B1679,$A$2:$A1678,$A1679)=0,"",$E1679-_xlfn.MAXIFS($F$2:$F1678,$C$2:$C1678,$C1679,$B$2:$B1678,$B1679,$A$2:$A1678,$A1679))&lt;0,0,IF(_xlfn.MAXIFS($F$2:$F1678,$C$2:$C1678,$C1679,$B$2:$B1678,$B1679,$A$2:$A1678,$A1679)=0,"",$E1679-_xlfn.MAXIFS($F$2:$F1678,$C$2:$C1678,$C1679,$B$2:$B1678,$B1679,$A$2:$A1678,$A1679))))</f>
        <v>3.1250000000004885E-4</v>
      </c>
      <c r="K1679" s="6">
        <f t="shared" si="79"/>
        <v>16</v>
      </c>
      <c r="L1679" s="6" t="str">
        <f t="shared" si="80"/>
        <v>LATE</v>
      </c>
      <c r="M1679" s="6" t="str">
        <f t="shared" si="78"/>
        <v>N</v>
      </c>
    </row>
    <row r="1680" spans="1:13" x14ac:dyDescent="0.25">
      <c r="A1680" t="s">
        <v>47</v>
      </c>
      <c r="B1680" s="92">
        <v>46142</v>
      </c>
      <c r="C1680" t="s">
        <v>119</v>
      </c>
      <c r="D1680">
        <v>17332</v>
      </c>
      <c r="E1680" s="76">
        <v>0.69011574074074078</v>
      </c>
      <c r="F1680" s="76">
        <v>0.69092592592592594</v>
      </c>
      <c r="G1680" s="2">
        <v>4.8611111111111112E-2</v>
      </c>
      <c r="H1680" s="77">
        <v>6.9444444444444444E-5</v>
      </c>
      <c r="J1680" s="79">
        <f>IF(IF(IF(_xlfn.MAXIFS($F$2:$F1679,$C$2:$C1679,$C1680,$B$2:$B1679,$B1680,$A$2:$A1679,$A1680)=0,"",$E1680-_xlfn.MAXIFS($F$2:$F1679,$C$2:$C1679,$C1680,$B$2:$B1679,$B1680,$A$2:$A1679,$A1680))&lt;0,0,IF(_xlfn.MAXIFS($F$2:$F1679,$C$2:$C1679,$C1680,$B$2:$B1679,$B1680,$A$2:$A1679,$A1680)=0,"",$E1680-_xlfn.MAXIFS($F$2:$F1679,$C$2:$C1679,$C1680,$B$2:$B1679,$B1680,$A$2:$A1679,$A1680)))&gt;0.25,"",IF(IF(_xlfn.MAXIFS($F$2:$F1679,$C$2:$C1679,$C1680,$B$2:$B1679,$B1680,$A$2:$A1679,$A1680)=0,"",$E1680-_xlfn.MAXIFS($F$2:$F1679,$C$2:$C1679,$C1680,$B$2:$B1679,$B1680,$A$2:$A1679,$A1680))&lt;0,0,IF(_xlfn.MAXIFS($F$2:$F1679,$C$2:$C1679,$C1680,$B$2:$B1679,$B1680,$A$2:$A1679,$A1680)=0,"",$E1680-_xlfn.MAXIFS($F$2:$F1679,$C$2:$C1679,$C1680,$B$2:$B1679,$B1680,$A$2:$A1679,$A1680))))</f>
        <v>6.94444444444553E-5</v>
      </c>
      <c r="K1680" s="6">
        <f t="shared" si="79"/>
        <v>16</v>
      </c>
      <c r="L1680" s="6" t="str">
        <f t="shared" si="80"/>
        <v>LATE</v>
      </c>
      <c r="M1680" s="6" t="str">
        <f t="shared" si="78"/>
        <v>N</v>
      </c>
    </row>
    <row r="1681" spans="1:13" x14ac:dyDescent="0.25">
      <c r="A1681" t="s">
        <v>47</v>
      </c>
      <c r="B1681" s="92">
        <v>46142</v>
      </c>
      <c r="C1681" t="s">
        <v>121</v>
      </c>
      <c r="D1681">
        <v>20431</v>
      </c>
      <c r="E1681" s="76">
        <v>0.69060185185185186</v>
      </c>
      <c r="F1681" s="76">
        <v>0.69384259259259262</v>
      </c>
      <c r="G1681" s="2">
        <v>0.19444444444444445</v>
      </c>
      <c r="H1681" s="77">
        <v>0</v>
      </c>
      <c r="J1681" s="79">
        <f>IF(IF(IF(_xlfn.MAXIFS($F$2:$F1680,$C$2:$C1680,$C1681,$B$2:$B1680,$B1681,$A$2:$A1680,$A1681)=0,"",$E1681-_xlfn.MAXIFS($F$2:$F1680,$C$2:$C1680,$C1681,$B$2:$B1680,$B1681,$A$2:$A1680,$A1681))&lt;0,0,IF(_xlfn.MAXIFS($F$2:$F1680,$C$2:$C1680,$C1681,$B$2:$B1680,$B1681,$A$2:$A1680,$A1681)=0,"",$E1681-_xlfn.MAXIFS($F$2:$F1680,$C$2:$C1680,$C1681,$B$2:$B1680,$B1681,$A$2:$A1680,$A1681)))&gt;0.25,"",IF(IF(_xlfn.MAXIFS($F$2:$F1680,$C$2:$C1680,$C1681,$B$2:$B1680,$B1681,$A$2:$A1680,$A1681)=0,"",$E1681-_xlfn.MAXIFS($F$2:$F1680,$C$2:$C1680,$C1681,$B$2:$B1680,$B1681,$A$2:$A1680,$A1681))&lt;0,0,IF(_xlfn.MAXIFS($F$2:$F1680,$C$2:$C1680,$C1681,$B$2:$B1680,$B1681,$A$2:$A1680,$A1681)=0,"",$E1681-_xlfn.MAXIFS($F$2:$F1680,$C$2:$C1680,$C1681,$B$2:$B1680,$B1681,$A$2:$A1680,$A1681))))</f>
        <v>0</v>
      </c>
      <c r="K1681" s="6">
        <f t="shared" si="79"/>
        <v>16</v>
      </c>
      <c r="L1681" s="6" t="str">
        <f t="shared" si="80"/>
        <v>LATE</v>
      </c>
      <c r="M1681" s="6" t="str">
        <f t="shared" si="78"/>
        <v>N</v>
      </c>
    </row>
    <row r="1682" spans="1:13" x14ac:dyDescent="0.25">
      <c r="A1682" t="s">
        <v>47</v>
      </c>
      <c r="B1682" s="92">
        <v>46142</v>
      </c>
      <c r="C1682" t="s">
        <v>120</v>
      </c>
      <c r="D1682">
        <v>14432</v>
      </c>
      <c r="E1682" s="76">
        <v>0.69136574074074075</v>
      </c>
      <c r="F1682" s="76">
        <v>0.6925810185185185</v>
      </c>
      <c r="G1682" s="2">
        <v>7.2916666666666671E-2</v>
      </c>
      <c r="H1682" s="77">
        <v>1.9675925925925924E-3</v>
      </c>
      <c r="J1682" s="79">
        <f>IF(IF(IF(_xlfn.MAXIFS($F$2:$F1681,$C$2:$C1681,$C1682,$B$2:$B1681,$B1682,$A$2:$A1681,$A1682)=0,"",$E1682-_xlfn.MAXIFS($F$2:$F1681,$C$2:$C1681,$C1682,$B$2:$B1681,$B1682,$A$2:$A1681,$A1682))&lt;0,0,IF(_xlfn.MAXIFS($F$2:$F1681,$C$2:$C1681,$C1682,$B$2:$B1681,$B1682,$A$2:$A1681,$A1682)=0,"",$E1682-_xlfn.MAXIFS($F$2:$F1681,$C$2:$C1681,$C1682,$B$2:$B1681,$B1682,$A$2:$A1681,$A1682)))&gt;0.25,"",IF(IF(_xlfn.MAXIFS($F$2:$F1681,$C$2:$C1681,$C1682,$B$2:$B1681,$B1682,$A$2:$A1681,$A1682)=0,"",$E1682-_xlfn.MAXIFS($F$2:$F1681,$C$2:$C1681,$C1682,$B$2:$B1681,$B1682,$A$2:$A1681,$A1682))&lt;0,0,IF(_xlfn.MAXIFS($F$2:$F1681,$C$2:$C1681,$C1682,$B$2:$B1681,$B1682,$A$2:$A1681,$A1682)=0,"",$E1682-_xlfn.MAXIFS($F$2:$F1681,$C$2:$C1681,$C1682,$B$2:$B1681,$B1682,$A$2:$A1681,$A1682))))</f>
        <v>1.9675925925926041E-3</v>
      </c>
      <c r="K1682" s="6">
        <f t="shared" si="79"/>
        <v>16</v>
      </c>
      <c r="L1682" s="6" t="str">
        <f t="shared" si="80"/>
        <v>LATE</v>
      </c>
      <c r="M1682" s="6" t="str">
        <f t="shared" si="78"/>
        <v>N</v>
      </c>
    </row>
    <row r="1683" spans="1:13" x14ac:dyDescent="0.25">
      <c r="A1683" t="s">
        <v>47</v>
      </c>
      <c r="B1683" s="92">
        <v>46142</v>
      </c>
      <c r="C1683" t="s">
        <v>121</v>
      </c>
      <c r="D1683">
        <v>17232</v>
      </c>
      <c r="E1683" s="76">
        <v>0.6918981481481481</v>
      </c>
      <c r="F1683" s="76">
        <v>0.69699074074074074</v>
      </c>
      <c r="G1683" s="2">
        <v>0.30555555555555558</v>
      </c>
      <c r="H1683" s="77">
        <v>0</v>
      </c>
      <c r="J1683" s="79">
        <f>IF(IF(IF(_xlfn.MAXIFS($F$2:$F1682,$C$2:$C1682,$C1683,$B$2:$B1682,$B1683,$A$2:$A1682,$A1683)=0,"",$E1683-_xlfn.MAXIFS($F$2:$F1682,$C$2:$C1682,$C1683,$B$2:$B1682,$B1683,$A$2:$A1682,$A1683))&lt;0,0,IF(_xlfn.MAXIFS($F$2:$F1682,$C$2:$C1682,$C1683,$B$2:$B1682,$B1683,$A$2:$A1682,$A1683)=0,"",$E1683-_xlfn.MAXIFS($F$2:$F1682,$C$2:$C1682,$C1683,$B$2:$B1682,$B1683,$A$2:$A1682,$A1683)))&gt;0.25,"",IF(IF(_xlfn.MAXIFS($F$2:$F1682,$C$2:$C1682,$C1683,$B$2:$B1682,$B1683,$A$2:$A1682,$A1683)=0,"",$E1683-_xlfn.MAXIFS($F$2:$F1682,$C$2:$C1682,$C1683,$B$2:$B1682,$B1683,$A$2:$A1682,$A1683))&lt;0,0,IF(_xlfn.MAXIFS($F$2:$F1682,$C$2:$C1682,$C1683,$B$2:$B1682,$B1683,$A$2:$A1682,$A1683)=0,"",$E1683-_xlfn.MAXIFS($F$2:$F1682,$C$2:$C1682,$C1683,$B$2:$B1682,$B1683,$A$2:$A1682,$A1683))))</f>
        <v>0</v>
      </c>
      <c r="K1683" s="6">
        <f t="shared" si="79"/>
        <v>16</v>
      </c>
      <c r="L1683" s="6" t="str">
        <f t="shared" si="80"/>
        <v>LATE</v>
      </c>
      <c r="M1683" s="6" t="str">
        <f t="shared" si="78"/>
        <v>N</v>
      </c>
    </row>
    <row r="1684" spans="1:13" x14ac:dyDescent="0.25">
      <c r="A1684" t="s">
        <v>47</v>
      </c>
      <c r="B1684" s="92">
        <v>46142</v>
      </c>
      <c r="C1684" t="s">
        <v>121</v>
      </c>
      <c r="D1684">
        <v>17332</v>
      </c>
      <c r="E1684" s="76">
        <v>0.69283564814814813</v>
      </c>
      <c r="F1684" s="76">
        <v>0.69989583333333338</v>
      </c>
      <c r="G1684" s="2">
        <v>0.4236111111111111</v>
      </c>
      <c r="H1684" s="77">
        <v>0</v>
      </c>
      <c r="J1684" s="79">
        <f>IF(IF(IF(_xlfn.MAXIFS($F$2:$F1683,$C$2:$C1683,$C1684,$B$2:$B1683,$B1684,$A$2:$A1683,$A1684)=0,"",$E1684-_xlfn.MAXIFS($F$2:$F1683,$C$2:$C1683,$C1684,$B$2:$B1683,$B1684,$A$2:$A1683,$A1684))&lt;0,0,IF(_xlfn.MAXIFS($F$2:$F1683,$C$2:$C1683,$C1684,$B$2:$B1683,$B1684,$A$2:$A1683,$A1684)=0,"",$E1684-_xlfn.MAXIFS($F$2:$F1683,$C$2:$C1683,$C1684,$B$2:$B1683,$B1684,$A$2:$A1683,$A1684)))&gt;0.25,"",IF(IF(_xlfn.MAXIFS($F$2:$F1683,$C$2:$C1683,$C1684,$B$2:$B1683,$B1684,$A$2:$A1683,$A1684)=0,"",$E1684-_xlfn.MAXIFS($F$2:$F1683,$C$2:$C1683,$C1684,$B$2:$B1683,$B1684,$A$2:$A1683,$A1684))&lt;0,0,IF(_xlfn.MAXIFS($F$2:$F1683,$C$2:$C1683,$C1684,$B$2:$B1683,$B1684,$A$2:$A1683,$A1684)=0,"",$E1684-_xlfn.MAXIFS($F$2:$F1683,$C$2:$C1683,$C1684,$B$2:$B1683,$B1684,$A$2:$A1683,$A1684))))</f>
        <v>0</v>
      </c>
      <c r="K1684" s="6">
        <f t="shared" si="79"/>
        <v>16</v>
      </c>
      <c r="L1684" s="6" t="str">
        <f t="shared" si="80"/>
        <v>LATE</v>
      </c>
      <c r="M1684" s="6" t="str">
        <f t="shared" si="78"/>
        <v>N</v>
      </c>
    </row>
    <row r="1685" spans="1:13" x14ac:dyDescent="0.25">
      <c r="A1685" t="s">
        <v>47</v>
      </c>
      <c r="B1685" s="92">
        <v>46142</v>
      </c>
      <c r="C1685" t="s">
        <v>119</v>
      </c>
      <c r="D1685">
        <v>18232</v>
      </c>
      <c r="E1685" s="76">
        <v>0.69362268518518522</v>
      </c>
      <c r="F1685" s="76">
        <v>0.69483796296296296</v>
      </c>
      <c r="G1685" s="2">
        <v>7.2916666666666671E-2</v>
      </c>
      <c r="H1685" s="77">
        <v>2.6967592592592594E-3</v>
      </c>
      <c r="J1685" s="79">
        <f>IF(IF(IF(_xlfn.MAXIFS($F$2:$F1684,$C$2:$C1684,$C1685,$B$2:$B1684,$B1685,$A$2:$A1684,$A1685)=0,"",$E1685-_xlfn.MAXIFS($F$2:$F1684,$C$2:$C1684,$C1685,$B$2:$B1684,$B1685,$A$2:$A1684,$A1685))&lt;0,0,IF(_xlfn.MAXIFS($F$2:$F1684,$C$2:$C1684,$C1685,$B$2:$B1684,$B1685,$A$2:$A1684,$A1685)=0,"",$E1685-_xlfn.MAXIFS($F$2:$F1684,$C$2:$C1684,$C1685,$B$2:$B1684,$B1685,$A$2:$A1684,$A1685)))&gt;0.25,"",IF(IF(_xlfn.MAXIFS($F$2:$F1684,$C$2:$C1684,$C1685,$B$2:$B1684,$B1685,$A$2:$A1684,$A1685)=0,"",$E1685-_xlfn.MAXIFS($F$2:$F1684,$C$2:$C1684,$C1685,$B$2:$B1684,$B1685,$A$2:$A1684,$A1685))&lt;0,0,IF(_xlfn.MAXIFS($F$2:$F1684,$C$2:$C1684,$C1685,$B$2:$B1684,$B1685,$A$2:$A1684,$A1685)=0,"",$E1685-_xlfn.MAXIFS($F$2:$F1684,$C$2:$C1684,$C1685,$B$2:$B1684,$B1685,$A$2:$A1684,$A1685))))</f>
        <v>2.6967592592592737E-3</v>
      </c>
      <c r="K1685" s="6">
        <f t="shared" si="79"/>
        <v>16</v>
      </c>
      <c r="L1685" s="6" t="str">
        <f t="shared" si="80"/>
        <v>LATE</v>
      </c>
      <c r="M1685" s="6" t="str">
        <f t="shared" si="78"/>
        <v>N</v>
      </c>
    </row>
    <row r="1686" spans="1:13" x14ac:dyDescent="0.25">
      <c r="A1686" t="s">
        <v>47</v>
      </c>
      <c r="B1686" s="92">
        <v>46142</v>
      </c>
      <c r="C1686" t="s">
        <v>119</v>
      </c>
      <c r="D1686">
        <v>19532</v>
      </c>
      <c r="E1686" s="76">
        <v>0.69385416666666666</v>
      </c>
      <c r="F1686" s="76">
        <v>0.69518518518518524</v>
      </c>
      <c r="G1686" s="2">
        <v>7.9861111111111105E-2</v>
      </c>
      <c r="H1686" s="77">
        <v>0</v>
      </c>
      <c r="J1686" s="79">
        <f>IF(IF(IF(_xlfn.MAXIFS($F$2:$F1685,$C$2:$C1685,$C1686,$B$2:$B1685,$B1686,$A$2:$A1685,$A1686)=0,"",$E1686-_xlfn.MAXIFS($F$2:$F1685,$C$2:$C1685,$C1686,$B$2:$B1685,$B1686,$A$2:$A1685,$A1686))&lt;0,0,IF(_xlfn.MAXIFS($F$2:$F1685,$C$2:$C1685,$C1686,$B$2:$B1685,$B1686,$A$2:$A1685,$A1686)=0,"",$E1686-_xlfn.MAXIFS($F$2:$F1685,$C$2:$C1685,$C1686,$B$2:$B1685,$B1686,$A$2:$A1685,$A1686)))&gt;0.25,"",IF(IF(_xlfn.MAXIFS($F$2:$F1685,$C$2:$C1685,$C1686,$B$2:$B1685,$B1686,$A$2:$A1685,$A1686)=0,"",$E1686-_xlfn.MAXIFS($F$2:$F1685,$C$2:$C1685,$C1686,$B$2:$B1685,$B1686,$A$2:$A1685,$A1686))&lt;0,0,IF(_xlfn.MAXIFS($F$2:$F1685,$C$2:$C1685,$C1686,$B$2:$B1685,$B1686,$A$2:$A1685,$A1686)=0,"",$E1686-_xlfn.MAXIFS($F$2:$F1685,$C$2:$C1685,$C1686,$B$2:$B1685,$B1686,$A$2:$A1685,$A1686))))</f>
        <v>0</v>
      </c>
      <c r="K1686" s="6">
        <f t="shared" si="79"/>
        <v>16</v>
      </c>
      <c r="L1686" s="6" t="str">
        <f t="shared" si="80"/>
        <v>LATE</v>
      </c>
      <c r="M1686" s="6" t="str">
        <f t="shared" si="78"/>
        <v>N</v>
      </c>
    </row>
    <row r="1687" spans="1:13" x14ac:dyDescent="0.25">
      <c r="A1687" t="s">
        <v>47</v>
      </c>
      <c r="B1687" s="92">
        <v>46142</v>
      </c>
      <c r="C1687" t="s">
        <v>120</v>
      </c>
      <c r="D1687">
        <v>18132</v>
      </c>
      <c r="E1687" s="76">
        <v>0.69420138888888894</v>
      </c>
      <c r="F1687" s="76">
        <v>0.69587962962962968</v>
      </c>
      <c r="G1687" s="2">
        <v>0.10069444444444445</v>
      </c>
      <c r="H1687" s="77">
        <v>1.6203703703703703E-3</v>
      </c>
      <c r="J1687" s="79">
        <f>IF(IF(IF(_xlfn.MAXIFS($F$2:$F1686,$C$2:$C1686,$C1687,$B$2:$B1686,$B1687,$A$2:$A1686,$A1687)=0,"",$E1687-_xlfn.MAXIFS($F$2:$F1686,$C$2:$C1686,$C1687,$B$2:$B1686,$B1687,$A$2:$A1686,$A1687))&lt;0,0,IF(_xlfn.MAXIFS($F$2:$F1686,$C$2:$C1686,$C1687,$B$2:$B1686,$B1687,$A$2:$A1686,$A1687)=0,"",$E1687-_xlfn.MAXIFS($F$2:$F1686,$C$2:$C1686,$C1687,$B$2:$B1686,$B1687,$A$2:$A1686,$A1687)))&gt;0.25,"",IF(IF(_xlfn.MAXIFS($F$2:$F1686,$C$2:$C1686,$C1687,$B$2:$B1686,$B1687,$A$2:$A1686,$A1687)=0,"",$E1687-_xlfn.MAXIFS($F$2:$F1686,$C$2:$C1686,$C1687,$B$2:$B1686,$B1687,$A$2:$A1686,$A1687))&lt;0,0,IF(_xlfn.MAXIFS($F$2:$F1686,$C$2:$C1686,$C1687,$B$2:$B1686,$B1687,$A$2:$A1686,$A1687)=0,"",$E1687-_xlfn.MAXIFS($F$2:$F1686,$C$2:$C1686,$C1687,$B$2:$B1686,$B1687,$A$2:$A1686,$A1687))))</f>
        <v>1.6203703703704386E-3</v>
      </c>
      <c r="K1687" s="6">
        <f t="shared" si="79"/>
        <v>16</v>
      </c>
      <c r="L1687" s="6" t="str">
        <f t="shared" si="80"/>
        <v>LATE</v>
      </c>
      <c r="M1687" s="6" t="str">
        <f t="shared" si="78"/>
        <v>N</v>
      </c>
    </row>
    <row r="1688" spans="1:13" x14ac:dyDescent="0.25">
      <c r="A1688" t="s">
        <v>47</v>
      </c>
      <c r="B1688" s="92">
        <v>46142</v>
      </c>
      <c r="C1688" t="s">
        <v>119</v>
      </c>
      <c r="D1688">
        <v>14432</v>
      </c>
      <c r="E1688" s="76">
        <v>0.69663194444444443</v>
      </c>
      <c r="F1688" s="76">
        <v>0.69802083333333331</v>
      </c>
      <c r="G1688" s="2">
        <v>8.3333333333333329E-2</v>
      </c>
      <c r="H1688" s="77">
        <v>1.4467592592592592E-3</v>
      </c>
      <c r="J1688" s="79">
        <f>IF(IF(IF(_xlfn.MAXIFS($F$2:$F1687,$C$2:$C1687,$C1688,$B$2:$B1687,$B1688,$A$2:$A1687,$A1688)=0,"",$E1688-_xlfn.MAXIFS($F$2:$F1687,$C$2:$C1687,$C1688,$B$2:$B1687,$B1688,$A$2:$A1687,$A1688))&lt;0,0,IF(_xlfn.MAXIFS($F$2:$F1687,$C$2:$C1687,$C1688,$B$2:$B1687,$B1688,$A$2:$A1687,$A1688)=0,"",$E1688-_xlfn.MAXIFS($F$2:$F1687,$C$2:$C1687,$C1688,$B$2:$B1687,$B1688,$A$2:$A1687,$A1688)))&gt;0.25,"",IF(IF(_xlfn.MAXIFS($F$2:$F1687,$C$2:$C1687,$C1688,$B$2:$B1687,$B1688,$A$2:$A1687,$A1688)=0,"",$E1688-_xlfn.MAXIFS($F$2:$F1687,$C$2:$C1687,$C1688,$B$2:$B1687,$B1688,$A$2:$A1687,$A1688))&lt;0,0,IF(_xlfn.MAXIFS($F$2:$F1687,$C$2:$C1687,$C1688,$B$2:$B1687,$B1688,$A$2:$A1687,$A1688)=0,"",$E1688-_xlfn.MAXIFS($F$2:$F1687,$C$2:$C1687,$C1688,$B$2:$B1687,$B1688,$A$2:$A1687,$A1688))))</f>
        <v>1.4467592592591894E-3</v>
      </c>
      <c r="K1688" s="6">
        <f t="shared" si="79"/>
        <v>16</v>
      </c>
      <c r="L1688" s="6" t="str">
        <f t="shared" si="80"/>
        <v>LATE</v>
      </c>
      <c r="M1688" s="6" t="str">
        <f t="shared" si="78"/>
        <v>N</v>
      </c>
    </row>
    <row r="1689" spans="1:13" x14ac:dyDescent="0.25">
      <c r="A1689" t="s">
        <v>47</v>
      </c>
      <c r="B1689" s="92">
        <v>46142</v>
      </c>
      <c r="C1689" t="s">
        <v>121</v>
      </c>
      <c r="D1689">
        <v>18232</v>
      </c>
      <c r="E1689" s="76">
        <v>0.69686342592592587</v>
      </c>
      <c r="F1689" s="76">
        <v>0.69807870370370373</v>
      </c>
      <c r="G1689" s="2">
        <v>7.2916666666666671E-2</v>
      </c>
      <c r="H1689" s="77">
        <v>0</v>
      </c>
      <c r="J1689" s="79">
        <f>IF(IF(IF(_xlfn.MAXIFS($F$2:$F1688,$C$2:$C1688,$C1689,$B$2:$B1688,$B1689,$A$2:$A1688,$A1689)=0,"",$E1689-_xlfn.MAXIFS($F$2:$F1688,$C$2:$C1688,$C1689,$B$2:$B1688,$B1689,$A$2:$A1688,$A1689))&lt;0,0,IF(_xlfn.MAXIFS($F$2:$F1688,$C$2:$C1688,$C1689,$B$2:$B1688,$B1689,$A$2:$A1688,$A1689)=0,"",$E1689-_xlfn.MAXIFS($F$2:$F1688,$C$2:$C1688,$C1689,$B$2:$B1688,$B1689,$A$2:$A1688,$A1689)))&gt;0.25,"",IF(IF(_xlfn.MAXIFS($F$2:$F1688,$C$2:$C1688,$C1689,$B$2:$B1688,$B1689,$A$2:$A1688,$A1689)=0,"",$E1689-_xlfn.MAXIFS($F$2:$F1688,$C$2:$C1688,$C1689,$B$2:$B1688,$B1689,$A$2:$A1688,$A1689))&lt;0,0,IF(_xlfn.MAXIFS($F$2:$F1688,$C$2:$C1688,$C1689,$B$2:$B1688,$B1689,$A$2:$A1688,$A1689)=0,"",$E1689-_xlfn.MAXIFS($F$2:$F1688,$C$2:$C1688,$C1689,$B$2:$B1688,$B1689,$A$2:$A1688,$A1689))))</f>
        <v>0</v>
      </c>
      <c r="K1689" s="6">
        <f t="shared" si="79"/>
        <v>16</v>
      </c>
      <c r="L1689" s="6" t="str">
        <f t="shared" si="80"/>
        <v>LATE</v>
      </c>
      <c r="M1689" s="6" t="str">
        <f t="shared" si="78"/>
        <v>N</v>
      </c>
    </row>
    <row r="1690" spans="1:13" x14ac:dyDescent="0.25">
      <c r="A1690" t="s">
        <v>47</v>
      </c>
      <c r="B1690" s="92">
        <v>46142</v>
      </c>
      <c r="C1690" t="s">
        <v>121</v>
      </c>
      <c r="D1690">
        <v>19532</v>
      </c>
      <c r="E1690" s="76">
        <v>0.69709490740740743</v>
      </c>
      <c r="F1690" s="76">
        <v>0.70259259259259255</v>
      </c>
      <c r="G1690" s="2">
        <v>0.3298611111111111</v>
      </c>
      <c r="H1690" s="77">
        <v>0</v>
      </c>
      <c r="J1690" s="79">
        <f>IF(IF(IF(_xlfn.MAXIFS($F$2:$F1689,$C$2:$C1689,$C1690,$B$2:$B1689,$B1690,$A$2:$A1689,$A1690)=0,"",$E1690-_xlfn.MAXIFS($F$2:$F1689,$C$2:$C1689,$C1690,$B$2:$B1689,$B1690,$A$2:$A1689,$A1690))&lt;0,0,IF(_xlfn.MAXIFS($F$2:$F1689,$C$2:$C1689,$C1690,$B$2:$B1689,$B1690,$A$2:$A1689,$A1690)=0,"",$E1690-_xlfn.MAXIFS($F$2:$F1689,$C$2:$C1689,$C1690,$B$2:$B1689,$B1690,$A$2:$A1689,$A1690)))&gt;0.25,"",IF(IF(_xlfn.MAXIFS($F$2:$F1689,$C$2:$C1689,$C1690,$B$2:$B1689,$B1690,$A$2:$A1689,$A1690)=0,"",$E1690-_xlfn.MAXIFS($F$2:$F1689,$C$2:$C1689,$C1690,$B$2:$B1689,$B1690,$A$2:$A1689,$A1690))&lt;0,0,IF(_xlfn.MAXIFS($F$2:$F1689,$C$2:$C1689,$C1690,$B$2:$B1689,$B1690,$A$2:$A1689,$A1690)=0,"",$E1690-_xlfn.MAXIFS($F$2:$F1689,$C$2:$C1689,$C1690,$B$2:$B1689,$B1690,$A$2:$A1689,$A1690))))</f>
        <v>0</v>
      </c>
      <c r="K1690" s="6">
        <f t="shared" si="79"/>
        <v>16</v>
      </c>
      <c r="L1690" s="6" t="str">
        <f t="shared" si="80"/>
        <v>LATE</v>
      </c>
      <c r="M1690" s="6" t="str">
        <f t="shared" si="78"/>
        <v>N</v>
      </c>
    </row>
    <row r="1691" spans="1:13" x14ac:dyDescent="0.25">
      <c r="A1691" t="s">
        <v>47</v>
      </c>
      <c r="B1691" s="92">
        <v>46142</v>
      </c>
      <c r="C1691" t="s">
        <v>120</v>
      </c>
      <c r="D1691">
        <v>18432</v>
      </c>
      <c r="E1691" s="76">
        <v>0.69740740740740736</v>
      </c>
      <c r="F1691" s="76">
        <v>0.69914351851851853</v>
      </c>
      <c r="G1691" s="2">
        <v>0.10416666666666667</v>
      </c>
      <c r="H1691" s="77">
        <v>1.5277777777777779E-3</v>
      </c>
      <c r="J1691" s="79">
        <f>IF(IF(IF(_xlfn.MAXIFS($F$2:$F1690,$C$2:$C1690,$C1691,$B$2:$B1690,$B1691,$A$2:$A1690,$A1691)=0,"",$E1691-_xlfn.MAXIFS($F$2:$F1690,$C$2:$C1690,$C1691,$B$2:$B1690,$B1691,$A$2:$A1690,$A1691))&lt;0,0,IF(_xlfn.MAXIFS($F$2:$F1690,$C$2:$C1690,$C1691,$B$2:$B1690,$B1691,$A$2:$A1690,$A1691)=0,"",$E1691-_xlfn.MAXIFS($F$2:$F1690,$C$2:$C1690,$C1691,$B$2:$B1690,$B1691,$A$2:$A1690,$A1691)))&gt;0.25,"",IF(IF(_xlfn.MAXIFS($F$2:$F1690,$C$2:$C1690,$C1691,$B$2:$B1690,$B1691,$A$2:$A1690,$A1691)=0,"",$E1691-_xlfn.MAXIFS($F$2:$F1690,$C$2:$C1690,$C1691,$B$2:$B1690,$B1691,$A$2:$A1690,$A1691))&lt;0,0,IF(_xlfn.MAXIFS($F$2:$F1690,$C$2:$C1690,$C1691,$B$2:$B1690,$B1691,$A$2:$A1690,$A1691)=0,"",$E1691-_xlfn.MAXIFS($F$2:$F1690,$C$2:$C1690,$C1691,$B$2:$B1690,$B1691,$A$2:$A1690,$A1691))))</f>
        <v>1.5277777777776835E-3</v>
      </c>
      <c r="K1691" s="6">
        <f t="shared" si="79"/>
        <v>16</v>
      </c>
      <c r="L1691" s="6" t="str">
        <f t="shared" si="80"/>
        <v>LATE</v>
      </c>
      <c r="M1691" s="6" t="str">
        <f t="shared" si="78"/>
        <v>N</v>
      </c>
    </row>
    <row r="1692" spans="1:13" x14ac:dyDescent="0.25">
      <c r="A1692" t="s">
        <v>47</v>
      </c>
      <c r="B1692" s="92">
        <v>46142</v>
      </c>
      <c r="C1692" t="s">
        <v>119</v>
      </c>
      <c r="D1692">
        <v>18132</v>
      </c>
      <c r="E1692" s="76">
        <v>0.69923611111111106</v>
      </c>
      <c r="F1692" s="76">
        <v>0.70056712962962964</v>
      </c>
      <c r="G1692" s="2">
        <v>7.9861111111111105E-2</v>
      </c>
      <c r="H1692" s="77">
        <v>1.2152777777777778E-3</v>
      </c>
      <c r="J1692" s="79">
        <f>IF(IF(IF(_xlfn.MAXIFS($F$2:$F1691,$C$2:$C1691,$C1692,$B$2:$B1691,$B1692,$A$2:$A1691,$A1692)=0,"",$E1692-_xlfn.MAXIFS($F$2:$F1691,$C$2:$C1691,$C1692,$B$2:$B1691,$B1692,$A$2:$A1691,$A1692))&lt;0,0,IF(_xlfn.MAXIFS($F$2:$F1691,$C$2:$C1691,$C1692,$B$2:$B1691,$B1692,$A$2:$A1691,$A1692)=0,"",$E1692-_xlfn.MAXIFS($F$2:$F1691,$C$2:$C1691,$C1692,$B$2:$B1691,$B1692,$A$2:$A1691,$A1692)))&gt;0.25,"",IF(IF(_xlfn.MAXIFS($F$2:$F1691,$C$2:$C1691,$C1692,$B$2:$B1691,$B1692,$A$2:$A1691,$A1692)=0,"",$E1692-_xlfn.MAXIFS($F$2:$F1691,$C$2:$C1691,$C1692,$B$2:$B1691,$B1692,$A$2:$A1691,$A1692))&lt;0,0,IF(_xlfn.MAXIFS($F$2:$F1691,$C$2:$C1691,$C1692,$B$2:$B1691,$B1692,$A$2:$A1691,$A1692)=0,"",$E1692-_xlfn.MAXIFS($F$2:$F1691,$C$2:$C1691,$C1692,$B$2:$B1691,$B1692,$A$2:$A1691,$A1692))))</f>
        <v>1.2152777777777457E-3</v>
      </c>
      <c r="K1692" s="6">
        <f t="shared" si="79"/>
        <v>16</v>
      </c>
      <c r="L1692" s="6" t="str">
        <f t="shared" si="80"/>
        <v>LATE</v>
      </c>
      <c r="M1692" s="6" t="str">
        <f t="shared" si="78"/>
        <v>N</v>
      </c>
    </row>
    <row r="1693" spans="1:13" x14ac:dyDescent="0.25">
      <c r="A1693" t="s">
        <v>47</v>
      </c>
      <c r="B1693" s="92">
        <v>46142</v>
      </c>
      <c r="C1693" t="s">
        <v>120</v>
      </c>
      <c r="D1693">
        <v>25331</v>
      </c>
      <c r="E1693" s="76">
        <v>0.6994097222222222</v>
      </c>
      <c r="F1693" s="76">
        <v>0.70033564814814819</v>
      </c>
      <c r="G1693" s="2">
        <v>5.5555555555555552E-2</v>
      </c>
      <c r="H1693" s="77">
        <v>2.6620370370370372E-4</v>
      </c>
      <c r="J1693" s="79">
        <f>IF(IF(IF(_xlfn.MAXIFS($F$2:$F1692,$C$2:$C1692,$C1693,$B$2:$B1692,$B1693,$A$2:$A1692,$A1693)=0,"",$E1693-_xlfn.MAXIFS($F$2:$F1692,$C$2:$C1692,$C1693,$B$2:$B1692,$B1693,$A$2:$A1692,$A1693))&lt;0,0,IF(_xlfn.MAXIFS($F$2:$F1692,$C$2:$C1692,$C1693,$B$2:$B1692,$B1693,$A$2:$A1692,$A1693)=0,"",$E1693-_xlfn.MAXIFS($F$2:$F1692,$C$2:$C1692,$C1693,$B$2:$B1692,$B1693,$A$2:$A1692,$A1693)))&gt;0.25,"",IF(IF(_xlfn.MAXIFS($F$2:$F1692,$C$2:$C1692,$C1693,$B$2:$B1692,$B1693,$A$2:$A1692,$A1693)=0,"",$E1693-_xlfn.MAXIFS($F$2:$F1692,$C$2:$C1692,$C1693,$B$2:$B1692,$B1693,$A$2:$A1692,$A1693))&lt;0,0,IF(_xlfn.MAXIFS($F$2:$F1692,$C$2:$C1692,$C1693,$B$2:$B1692,$B1693,$A$2:$A1692,$A1693)=0,"",$E1693-_xlfn.MAXIFS($F$2:$F1692,$C$2:$C1692,$C1693,$B$2:$B1692,$B1693,$A$2:$A1692,$A1693))))</f>
        <v>2.662037037036713E-4</v>
      </c>
      <c r="K1693" s="6">
        <f t="shared" si="79"/>
        <v>16</v>
      </c>
      <c r="L1693" s="6" t="str">
        <f t="shared" si="80"/>
        <v>LATE</v>
      </c>
      <c r="M1693" s="6" t="str">
        <f t="shared" si="78"/>
        <v>N</v>
      </c>
    </row>
    <row r="1694" spans="1:13" x14ac:dyDescent="0.25">
      <c r="A1694" t="s">
        <v>47</v>
      </c>
      <c r="B1694" s="92">
        <v>46142</v>
      </c>
      <c r="C1694" t="s">
        <v>121</v>
      </c>
      <c r="D1694">
        <v>14432</v>
      </c>
      <c r="E1694" s="76">
        <v>0.69998842592592592</v>
      </c>
      <c r="F1694" s="76">
        <v>0.70476851851851852</v>
      </c>
      <c r="G1694" s="2">
        <v>0.28680555555555554</v>
      </c>
      <c r="H1694" s="77">
        <v>0</v>
      </c>
      <c r="J1694" s="79">
        <f>IF(IF(IF(_xlfn.MAXIFS($F$2:$F1693,$C$2:$C1693,$C1694,$B$2:$B1693,$B1694,$A$2:$A1693,$A1694)=0,"",$E1694-_xlfn.MAXIFS($F$2:$F1693,$C$2:$C1693,$C1694,$B$2:$B1693,$B1694,$A$2:$A1693,$A1694))&lt;0,0,IF(_xlfn.MAXIFS($F$2:$F1693,$C$2:$C1693,$C1694,$B$2:$B1693,$B1694,$A$2:$A1693,$A1694)=0,"",$E1694-_xlfn.MAXIFS($F$2:$F1693,$C$2:$C1693,$C1694,$B$2:$B1693,$B1694,$A$2:$A1693,$A1694)))&gt;0.25,"",IF(IF(_xlfn.MAXIFS($F$2:$F1693,$C$2:$C1693,$C1694,$B$2:$B1693,$B1694,$A$2:$A1693,$A1694)=0,"",$E1694-_xlfn.MAXIFS($F$2:$F1693,$C$2:$C1693,$C1694,$B$2:$B1693,$B1694,$A$2:$A1693,$A1694))&lt;0,0,IF(_xlfn.MAXIFS($F$2:$F1693,$C$2:$C1693,$C1694,$B$2:$B1693,$B1694,$A$2:$A1693,$A1694)=0,"",$E1694-_xlfn.MAXIFS($F$2:$F1693,$C$2:$C1693,$C1694,$B$2:$B1693,$B1694,$A$2:$A1693,$A1694))))</f>
        <v>0</v>
      </c>
      <c r="K1694" s="6">
        <f t="shared" si="79"/>
        <v>16</v>
      </c>
      <c r="L1694" s="6" t="str">
        <f t="shared" si="80"/>
        <v>LATE</v>
      </c>
      <c r="M1694" s="6" t="str">
        <f t="shared" si="78"/>
        <v>N</v>
      </c>
    </row>
    <row r="1695" spans="1:13" x14ac:dyDescent="0.25">
      <c r="A1695" t="s">
        <v>47</v>
      </c>
      <c r="B1695" s="92">
        <v>46142</v>
      </c>
      <c r="C1695" t="s">
        <v>120</v>
      </c>
      <c r="D1695">
        <v>20431</v>
      </c>
      <c r="E1695" s="76">
        <v>0.70223379629629634</v>
      </c>
      <c r="F1695" s="76">
        <v>0.70321759259259264</v>
      </c>
      <c r="G1695" s="2">
        <v>5.9027777777777776E-2</v>
      </c>
      <c r="H1695" s="77">
        <v>1.8981481481481482E-3</v>
      </c>
      <c r="J1695" s="79">
        <f>IF(IF(IF(_xlfn.MAXIFS($F$2:$F1694,$C$2:$C1694,$C1695,$B$2:$B1694,$B1695,$A$2:$A1694,$A1695)=0,"",$E1695-_xlfn.MAXIFS($F$2:$F1694,$C$2:$C1694,$C1695,$B$2:$B1694,$B1695,$A$2:$A1694,$A1695))&lt;0,0,IF(_xlfn.MAXIFS($F$2:$F1694,$C$2:$C1694,$C1695,$B$2:$B1694,$B1695,$A$2:$A1694,$A1695)=0,"",$E1695-_xlfn.MAXIFS($F$2:$F1694,$C$2:$C1694,$C1695,$B$2:$B1694,$B1695,$A$2:$A1694,$A1695)))&gt;0.25,"",IF(IF(_xlfn.MAXIFS($F$2:$F1694,$C$2:$C1694,$C1695,$B$2:$B1694,$B1695,$A$2:$A1694,$A1695)=0,"",$E1695-_xlfn.MAXIFS($F$2:$F1694,$C$2:$C1694,$C1695,$B$2:$B1694,$B1695,$A$2:$A1694,$A1695))&lt;0,0,IF(_xlfn.MAXIFS($F$2:$F1694,$C$2:$C1694,$C1695,$B$2:$B1694,$B1695,$A$2:$A1694,$A1695)=0,"",$E1695-_xlfn.MAXIFS($F$2:$F1694,$C$2:$C1694,$C1695,$B$2:$B1694,$B1695,$A$2:$A1694,$A1695))))</f>
        <v>1.8981481481481488E-3</v>
      </c>
      <c r="K1695" s="6">
        <f t="shared" si="79"/>
        <v>16</v>
      </c>
      <c r="L1695" s="6" t="str">
        <f t="shared" si="80"/>
        <v>LATE</v>
      </c>
      <c r="M1695" s="6" t="str">
        <f t="shared" si="78"/>
        <v>N</v>
      </c>
    </row>
    <row r="1696" spans="1:13" x14ac:dyDescent="0.25">
      <c r="A1696" t="s">
        <v>47</v>
      </c>
      <c r="B1696" s="92">
        <v>46142</v>
      </c>
      <c r="C1696" t="s">
        <v>121</v>
      </c>
      <c r="D1696">
        <v>18132</v>
      </c>
      <c r="E1696" s="76">
        <v>0.70276620370370368</v>
      </c>
      <c r="F1696" s="76">
        <v>0.70930555555555552</v>
      </c>
      <c r="G1696" s="2">
        <v>0.3923611111111111</v>
      </c>
      <c r="H1696" s="77">
        <v>0</v>
      </c>
      <c r="J1696" s="79">
        <f>IF(IF(IF(_xlfn.MAXIFS($F$2:$F1695,$C$2:$C1695,$C1696,$B$2:$B1695,$B1696,$A$2:$A1695,$A1696)=0,"",$E1696-_xlfn.MAXIFS($F$2:$F1695,$C$2:$C1695,$C1696,$B$2:$B1695,$B1696,$A$2:$A1695,$A1696))&lt;0,0,IF(_xlfn.MAXIFS($F$2:$F1695,$C$2:$C1695,$C1696,$B$2:$B1695,$B1696,$A$2:$A1695,$A1696)=0,"",$E1696-_xlfn.MAXIFS($F$2:$F1695,$C$2:$C1695,$C1696,$B$2:$B1695,$B1696,$A$2:$A1695,$A1696)))&gt;0.25,"",IF(IF(_xlfn.MAXIFS($F$2:$F1695,$C$2:$C1695,$C1696,$B$2:$B1695,$B1696,$A$2:$A1695,$A1696)=0,"",$E1696-_xlfn.MAXIFS($F$2:$F1695,$C$2:$C1695,$C1696,$B$2:$B1695,$B1696,$A$2:$A1695,$A1696))&lt;0,0,IF(_xlfn.MAXIFS($F$2:$F1695,$C$2:$C1695,$C1696,$B$2:$B1695,$B1696,$A$2:$A1695,$A1696)=0,"",$E1696-_xlfn.MAXIFS($F$2:$F1695,$C$2:$C1695,$C1696,$B$2:$B1695,$B1696,$A$2:$A1695,$A1696))))</f>
        <v>0</v>
      </c>
      <c r="K1696" s="6">
        <f t="shared" si="79"/>
        <v>16</v>
      </c>
      <c r="L1696" s="6" t="str">
        <f t="shared" si="80"/>
        <v>LATE</v>
      </c>
      <c r="M1696" s="6" t="str">
        <f t="shared" si="78"/>
        <v>N</v>
      </c>
    </row>
    <row r="1697" spans="1:13" x14ac:dyDescent="0.25">
      <c r="A1697" t="s">
        <v>47</v>
      </c>
      <c r="B1697" s="92">
        <v>46142</v>
      </c>
      <c r="C1697" t="s">
        <v>120</v>
      </c>
      <c r="D1697">
        <v>17232</v>
      </c>
      <c r="E1697" s="76">
        <v>0.70289351851851856</v>
      </c>
      <c r="F1697" s="76">
        <v>0.70480324074074074</v>
      </c>
      <c r="G1697" s="2">
        <v>0.11458333333333333</v>
      </c>
      <c r="H1697" s="77">
        <v>0</v>
      </c>
      <c r="J1697" s="79">
        <f>IF(IF(IF(_xlfn.MAXIFS($F$2:$F1696,$C$2:$C1696,$C1697,$B$2:$B1696,$B1697,$A$2:$A1696,$A1697)=0,"",$E1697-_xlfn.MAXIFS($F$2:$F1696,$C$2:$C1696,$C1697,$B$2:$B1696,$B1697,$A$2:$A1696,$A1697))&lt;0,0,IF(_xlfn.MAXIFS($F$2:$F1696,$C$2:$C1696,$C1697,$B$2:$B1696,$B1697,$A$2:$A1696,$A1697)=0,"",$E1697-_xlfn.MAXIFS($F$2:$F1696,$C$2:$C1696,$C1697,$B$2:$B1696,$B1697,$A$2:$A1696,$A1697)))&gt;0.25,"",IF(IF(_xlfn.MAXIFS($F$2:$F1696,$C$2:$C1696,$C1697,$B$2:$B1696,$B1697,$A$2:$A1696,$A1697)=0,"",$E1697-_xlfn.MAXIFS($F$2:$F1696,$C$2:$C1696,$C1697,$B$2:$B1696,$B1697,$A$2:$A1696,$A1697))&lt;0,0,IF(_xlfn.MAXIFS($F$2:$F1696,$C$2:$C1696,$C1697,$B$2:$B1696,$B1697,$A$2:$A1696,$A1697)=0,"",$E1697-_xlfn.MAXIFS($F$2:$F1696,$C$2:$C1696,$C1697,$B$2:$B1696,$B1697,$A$2:$A1696,$A1697))))</f>
        <v>0</v>
      </c>
      <c r="K1697" s="6">
        <f t="shared" si="79"/>
        <v>16</v>
      </c>
      <c r="L1697" s="6" t="str">
        <f t="shared" si="80"/>
        <v>LATE</v>
      </c>
      <c r="M1697" s="6" t="str">
        <f t="shared" si="78"/>
        <v>N</v>
      </c>
    </row>
    <row r="1698" spans="1:13" x14ac:dyDescent="0.25">
      <c r="A1698" t="s">
        <v>47</v>
      </c>
      <c r="B1698" s="92">
        <v>46142</v>
      </c>
      <c r="C1698" t="s">
        <v>119</v>
      </c>
      <c r="D1698">
        <v>18432</v>
      </c>
      <c r="E1698" s="76">
        <v>0.70319444444444446</v>
      </c>
      <c r="F1698" s="76">
        <v>0.70481481481481478</v>
      </c>
      <c r="G1698" s="2">
        <v>9.7222222222222224E-2</v>
      </c>
      <c r="H1698" s="77">
        <v>2.627314814814815E-3</v>
      </c>
      <c r="J1698" s="79">
        <f>IF(IF(IF(_xlfn.MAXIFS($F$2:$F1697,$C$2:$C1697,$C1698,$B$2:$B1697,$B1698,$A$2:$A1697,$A1698)=0,"",$E1698-_xlfn.MAXIFS($F$2:$F1697,$C$2:$C1697,$C1698,$B$2:$B1697,$B1698,$A$2:$A1697,$A1698))&lt;0,0,IF(_xlfn.MAXIFS($F$2:$F1697,$C$2:$C1697,$C1698,$B$2:$B1697,$B1698,$A$2:$A1697,$A1698)=0,"",$E1698-_xlfn.MAXIFS($F$2:$F1697,$C$2:$C1697,$C1698,$B$2:$B1697,$B1698,$A$2:$A1697,$A1698)))&gt;0.25,"",IF(IF(_xlfn.MAXIFS($F$2:$F1697,$C$2:$C1697,$C1698,$B$2:$B1697,$B1698,$A$2:$A1697,$A1698)=0,"",$E1698-_xlfn.MAXIFS($F$2:$F1697,$C$2:$C1697,$C1698,$B$2:$B1697,$B1698,$A$2:$A1697,$A1698))&lt;0,0,IF(_xlfn.MAXIFS($F$2:$F1697,$C$2:$C1697,$C1698,$B$2:$B1697,$B1698,$A$2:$A1697,$A1698)=0,"",$E1698-_xlfn.MAXIFS($F$2:$F1697,$C$2:$C1697,$C1698,$B$2:$B1697,$B1698,$A$2:$A1697,$A1698))))</f>
        <v>2.6273148148148184E-3</v>
      </c>
      <c r="K1698" s="6">
        <f t="shared" si="79"/>
        <v>16</v>
      </c>
      <c r="L1698" s="6" t="str">
        <f t="shared" si="80"/>
        <v>LATE</v>
      </c>
      <c r="M1698" s="6" t="str">
        <f t="shared" si="78"/>
        <v>N</v>
      </c>
    </row>
    <row r="1699" spans="1:13" x14ac:dyDescent="0.25">
      <c r="A1699" t="s">
        <v>47</v>
      </c>
      <c r="B1699" s="92">
        <v>46142</v>
      </c>
      <c r="C1699" t="s">
        <v>119</v>
      </c>
      <c r="D1699">
        <v>25331</v>
      </c>
      <c r="E1699" s="76">
        <v>0.70444444444444443</v>
      </c>
      <c r="F1699" s="76">
        <v>0.70565972222222217</v>
      </c>
      <c r="G1699" s="2">
        <v>7.2916666666666671E-2</v>
      </c>
      <c r="H1699" s="77">
        <v>0</v>
      </c>
      <c r="J1699" s="79">
        <f>IF(IF(IF(_xlfn.MAXIFS($F$2:$F1698,$C$2:$C1698,$C1699,$B$2:$B1698,$B1699,$A$2:$A1698,$A1699)=0,"",$E1699-_xlfn.MAXIFS($F$2:$F1698,$C$2:$C1698,$C1699,$B$2:$B1698,$B1699,$A$2:$A1698,$A1699))&lt;0,0,IF(_xlfn.MAXIFS($F$2:$F1698,$C$2:$C1698,$C1699,$B$2:$B1698,$B1699,$A$2:$A1698,$A1699)=0,"",$E1699-_xlfn.MAXIFS($F$2:$F1698,$C$2:$C1698,$C1699,$B$2:$B1698,$B1699,$A$2:$A1698,$A1699)))&gt;0.25,"",IF(IF(_xlfn.MAXIFS($F$2:$F1698,$C$2:$C1698,$C1699,$B$2:$B1698,$B1699,$A$2:$A1698,$A1699)=0,"",$E1699-_xlfn.MAXIFS($F$2:$F1698,$C$2:$C1698,$C1699,$B$2:$B1698,$B1699,$A$2:$A1698,$A1699))&lt;0,0,IF(_xlfn.MAXIFS($F$2:$F1698,$C$2:$C1698,$C1699,$B$2:$B1698,$B1699,$A$2:$A1698,$A1699)=0,"",$E1699-_xlfn.MAXIFS($F$2:$F1698,$C$2:$C1698,$C1699,$B$2:$B1698,$B1699,$A$2:$A1698,$A1699))))</f>
        <v>0</v>
      </c>
      <c r="K1699" s="6">
        <f t="shared" si="79"/>
        <v>16</v>
      </c>
      <c r="L1699" s="6" t="str">
        <f t="shared" si="80"/>
        <v>LATE</v>
      </c>
      <c r="M1699" s="6" t="str">
        <f t="shared" si="78"/>
        <v>N</v>
      </c>
    </row>
    <row r="1700" spans="1:13" x14ac:dyDescent="0.25">
      <c r="A1700" t="s">
        <v>47</v>
      </c>
      <c r="B1700" s="92">
        <v>46142</v>
      </c>
      <c r="C1700" t="s">
        <v>120</v>
      </c>
      <c r="D1700">
        <v>18232</v>
      </c>
      <c r="E1700" s="76">
        <v>0.70589120370370373</v>
      </c>
      <c r="F1700" s="76">
        <v>0.70693287037037034</v>
      </c>
      <c r="G1700" s="2">
        <v>6.25E-2</v>
      </c>
      <c r="H1700" s="77">
        <v>1.0879629629629629E-3</v>
      </c>
      <c r="J1700" s="79">
        <f>IF(IF(IF(_xlfn.MAXIFS($F$2:$F1699,$C$2:$C1699,$C1700,$B$2:$B1699,$B1700,$A$2:$A1699,$A1700)=0,"",$E1700-_xlfn.MAXIFS($F$2:$F1699,$C$2:$C1699,$C1700,$B$2:$B1699,$B1700,$A$2:$A1699,$A1700))&lt;0,0,IF(_xlfn.MAXIFS($F$2:$F1699,$C$2:$C1699,$C1700,$B$2:$B1699,$B1700,$A$2:$A1699,$A1700)=0,"",$E1700-_xlfn.MAXIFS($F$2:$F1699,$C$2:$C1699,$C1700,$B$2:$B1699,$B1700,$A$2:$A1699,$A1700)))&gt;0.25,"",IF(IF(_xlfn.MAXIFS($F$2:$F1699,$C$2:$C1699,$C1700,$B$2:$B1699,$B1700,$A$2:$A1699,$A1700)=0,"",$E1700-_xlfn.MAXIFS($F$2:$F1699,$C$2:$C1699,$C1700,$B$2:$B1699,$B1700,$A$2:$A1699,$A1700))&lt;0,0,IF(_xlfn.MAXIFS($F$2:$F1699,$C$2:$C1699,$C1700,$B$2:$B1699,$B1700,$A$2:$A1699,$A1700)=0,"",$E1700-_xlfn.MAXIFS($F$2:$F1699,$C$2:$C1699,$C1700,$B$2:$B1699,$B1700,$A$2:$A1699,$A1700))))</f>
        <v>1.087962962962985E-3</v>
      </c>
      <c r="K1700" s="6">
        <f t="shared" si="79"/>
        <v>16</v>
      </c>
      <c r="L1700" s="6" t="str">
        <f t="shared" si="80"/>
        <v>LATE</v>
      </c>
      <c r="M1700" s="6" t="str">
        <f t="shared" si="78"/>
        <v>N</v>
      </c>
    </row>
    <row r="1701" spans="1:13" x14ac:dyDescent="0.25">
      <c r="A1701" t="s">
        <v>47</v>
      </c>
      <c r="B1701" s="92">
        <v>46142</v>
      </c>
      <c r="C1701" t="s">
        <v>121</v>
      </c>
      <c r="D1701">
        <v>18432</v>
      </c>
      <c r="E1701" s="76">
        <v>0.70655092592592594</v>
      </c>
      <c r="F1701" s="76">
        <v>0.7117013888888889</v>
      </c>
      <c r="G1701" s="2">
        <v>0.30902777777777779</v>
      </c>
      <c r="H1701" s="77">
        <v>0</v>
      </c>
      <c r="J1701" s="79">
        <f>IF(IF(IF(_xlfn.MAXIFS($F$2:$F1700,$C$2:$C1700,$C1701,$B$2:$B1700,$B1701,$A$2:$A1700,$A1701)=0,"",$E1701-_xlfn.MAXIFS($F$2:$F1700,$C$2:$C1700,$C1701,$B$2:$B1700,$B1701,$A$2:$A1700,$A1701))&lt;0,0,IF(_xlfn.MAXIFS($F$2:$F1700,$C$2:$C1700,$C1701,$B$2:$B1700,$B1701,$A$2:$A1700,$A1701)=0,"",$E1701-_xlfn.MAXIFS($F$2:$F1700,$C$2:$C1700,$C1701,$B$2:$B1700,$B1701,$A$2:$A1700,$A1701)))&gt;0.25,"",IF(IF(_xlfn.MAXIFS($F$2:$F1700,$C$2:$C1700,$C1701,$B$2:$B1700,$B1701,$A$2:$A1700,$A1701)=0,"",$E1701-_xlfn.MAXIFS($F$2:$F1700,$C$2:$C1700,$C1701,$B$2:$B1700,$B1701,$A$2:$A1700,$A1701))&lt;0,0,IF(_xlfn.MAXIFS($F$2:$F1700,$C$2:$C1700,$C1701,$B$2:$B1700,$B1701,$A$2:$A1700,$A1701)=0,"",$E1701-_xlfn.MAXIFS($F$2:$F1700,$C$2:$C1700,$C1701,$B$2:$B1700,$B1701,$A$2:$A1700,$A1701))))</f>
        <v>0</v>
      </c>
      <c r="K1701" s="6">
        <f t="shared" si="79"/>
        <v>16</v>
      </c>
      <c r="L1701" s="6" t="str">
        <f t="shared" si="80"/>
        <v>LATE</v>
      </c>
      <c r="M1701" s="6" t="str">
        <f t="shared" si="78"/>
        <v>N</v>
      </c>
    </row>
    <row r="1702" spans="1:13" x14ac:dyDescent="0.25">
      <c r="A1702" t="s">
        <v>47</v>
      </c>
      <c r="B1702" s="92">
        <v>46142</v>
      </c>
      <c r="C1702" t="s">
        <v>119</v>
      </c>
      <c r="D1702">
        <v>20431</v>
      </c>
      <c r="E1702" s="76">
        <v>0.70709490740740744</v>
      </c>
      <c r="F1702" s="76">
        <v>0.7083680555555556</v>
      </c>
      <c r="G1702" s="2">
        <v>7.6388888888888895E-2</v>
      </c>
      <c r="H1702" s="77">
        <v>1.4351851851851852E-3</v>
      </c>
      <c r="J1702" s="79">
        <f>IF(IF(IF(_xlfn.MAXIFS($F$2:$F1701,$C$2:$C1701,$C1702,$B$2:$B1701,$B1702,$A$2:$A1701,$A1702)=0,"",$E1702-_xlfn.MAXIFS($F$2:$F1701,$C$2:$C1701,$C1702,$B$2:$B1701,$B1702,$A$2:$A1701,$A1702))&lt;0,0,IF(_xlfn.MAXIFS($F$2:$F1701,$C$2:$C1701,$C1702,$B$2:$B1701,$B1702,$A$2:$A1701,$A1702)=0,"",$E1702-_xlfn.MAXIFS($F$2:$F1701,$C$2:$C1701,$C1702,$B$2:$B1701,$B1702,$A$2:$A1701,$A1702)))&gt;0.25,"",IF(IF(_xlfn.MAXIFS($F$2:$F1701,$C$2:$C1701,$C1702,$B$2:$B1701,$B1702,$A$2:$A1701,$A1702)=0,"",$E1702-_xlfn.MAXIFS($F$2:$F1701,$C$2:$C1701,$C1702,$B$2:$B1701,$B1702,$A$2:$A1701,$A1702))&lt;0,0,IF(_xlfn.MAXIFS($F$2:$F1701,$C$2:$C1701,$C1702,$B$2:$B1701,$B1702,$A$2:$A1701,$A1702)=0,"",$E1702-_xlfn.MAXIFS($F$2:$F1701,$C$2:$C1701,$C1702,$B$2:$B1701,$B1702,$A$2:$A1701,$A1702))))</f>
        <v>1.4351851851852615E-3</v>
      </c>
      <c r="K1702" s="6">
        <f t="shared" si="79"/>
        <v>16</v>
      </c>
      <c r="L1702" s="6" t="str">
        <f t="shared" si="80"/>
        <v>LATE</v>
      </c>
      <c r="M1702" s="6" t="str">
        <f t="shared" si="78"/>
        <v>N</v>
      </c>
    </row>
    <row r="1703" spans="1:13" x14ac:dyDescent="0.25">
      <c r="A1703" t="s">
        <v>47</v>
      </c>
      <c r="B1703" s="92">
        <v>46142</v>
      </c>
      <c r="C1703" t="s">
        <v>120</v>
      </c>
      <c r="D1703">
        <v>17332</v>
      </c>
      <c r="E1703" s="76">
        <v>0.70730324074074069</v>
      </c>
      <c r="F1703" s="76">
        <v>0.70874999999999999</v>
      </c>
      <c r="G1703" s="2">
        <v>8.6805555555555552E-2</v>
      </c>
      <c r="H1703" s="77">
        <v>3.7037037037037035E-4</v>
      </c>
      <c r="J1703" s="79">
        <f>IF(IF(IF(_xlfn.MAXIFS($F$2:$F1702,$C$2:$C1702,$C1703,$B$2:$B1702,$B1703,$A$2:$A1702,$A1703)=0,"",$E1703-_xlfn.MAXIFS($F$2:$F1702,$C$2:$C1702,$C1703,$B$2:$B1702,$B1703,$A$2:$A1702,$A1703))&lt;0,0,IF(_xlfn.MAXIFS($F$2:$F1702,$C$2:$C1702,$C1703,$B$2:$B1702,$B1703,$A$2:$A1702,$A1703)=0,"",$E1703-_xlfn.MAXIFS($F$2:$F1702,$C$2:$C1702,$C1703,$B$2:$B1702,$B1703,$A$2:$A1702,$A1703)))&gt;0.25,"",IF(IF(_xlfn.MAXIFS($F$2:$F1702,$C$2:$C1702,$C1703,$B$2:$B1702,$B1703,$A$2:$A1702,$A1703)=0,"",$E1703-_xlfn.MAXIFS($F$2:$F1702,$C$2:$C1702,$C1703,$B$2:$B1702,$B1703,$A$2:$A1702,$A1703))&lt;0,0,IF(_xlfn.MAXIFS($F$2:$F1702,$C$2:$C1702,$C1703,$B$2:$B1702,$B1703,$A$2:$A1702,$A1703)=0,"",$E1703-_xlfn.MAXIFS($F$2:$F1702,$C$2:$C1702,$C1703,$B$2:$B1702,$B1703,$A$2:$A1702,$A1703))))</f>
        <v>3.7037037037035425E-4</v>
      </c>
      <c r="K1703" s="6">
        <f t="shared" si="79"/>
        <v>16</v>
      </c>
      <c r="L1703" s="6" t="str">
        <f t="shared" si="80"/>
        <v>LATE</v>
      </c>
      <c r="M1703" s="6" t="str">
        <f t="shared" si="78"/>
        <v>N</v>
      </c>
    </row>
    <row r="1704" spans="1:13" x14ac:dyDescent="0.25">
      <c r="A1704" t="s">
        <v>47</v>
      </c>
      <c r="B1704" s="92">
        <v>46142</v>
      </c>
      <c r="C1704" t="s">
        <v>121</v>
      </c>
      <c r="D1704">
        <v>25331</v>
      </c>
      <c r="E1704" s="76">
        <v>0.70843750000000005</v>
      </c>
      <c r="F1704" s="76">
        <v>0.71237268518518515</v>
      </c>
      <c r="G1704" s="2">
        <v>0.2361111111111111</v>
      </c>
      <c r="H1704" s="77">
        <v>0</v>
      </c>
      <c r="J1704" s="79">
        <f>IF(IF(IF(_xlfn.MAXIFS($F$2:$F1703,$C$2:$C1703,$C1704,$B$2:$B1703,$B1704,$A$2:$A1703,$A1704)=0,"",$E1704-_xlfn.MAXIFS($F$2:$F1703,$C$2:$C1703,$C1704,$B$2:$B1703,$B1704,$A$2:$A1703,$A1704))&lt;0,0,IF(_xlfn.MAXIFS($F$2:$F1703,$C$2:$C1703,$C1704,$B$2:$B1703,$B1704,$A$2:$A1703,$A1704)=0,"",$E1704-_xlfn.MAXIFS($F$2:$F1703,$C$2:$C1703,$C1704,$B$2:$B1703,$B1704,$A$2:$A1703,$A1704)))&gt;0.25,"",IF(IF(_xlfn.MAXIFS($F$2:$F1703,$C$2:$C1703,$C1704,$B$2:$B1703,$B1704,$A$2:$A1703,$A1704)=0,"",$E1704-_xlfn.MAXIFS($F$2:$F1703,$C$2:$C1703,$C1704,$B$2:$B1703,$B1704,$A$2:$A1703,$A1704))&lt;0,0,IF(_xlfn.MAXIFS($F$2:$F1703,$C$2:$C1703,$C1704,$B$2:$B1703,$B1704,$A$2:$A1703,$A1704)=0,"",$E1704-_xlfn.MAXIFS($F$2:$F1703,$C$2:$C1703,$C1704,$B$2:$B1703,$B1704,$A$2:$A1703,$A1704))))</f>
        <v>0</v>
      </c>
      <c r="K1704" s="6">
        <f t="shared" si="79"/>
        <v>17</v>
      </c>
      <c r="L1704" s="6" t="str">
        <f t="shared" si="80"/>
        <v>EARLY</v>
      </c>
      <c r="M1704" s="6" t="str">
        <f t="shared" si="78"/>
        <v>N</v>
      </c>
    </row>
    <row r="1705" spans="1:13" x14ac:dyDescent="0.25">
      <c r="A1705" t="s">
        <v>47</v>
      </c>
      <c r="B1705" s="92">
        <v>46142</v>
      </c>
      <c r="C1705" t="s">
        <v>119</v>
      </c>
      <c r="D1705">
        <v>17232</v>
      </c>
      <c r="E1705" s="76">
        <v>0.70874999999999999</v>
      </c>
      <c r="F1705" s="76">
        <v>0.70973379629629629</v>
      </c>
      <c r="G1705" s="2">
        <v>5.9027777777777776E-2</v>
      </c>
      <c r="H1705" s="77">
        <v>3.8194444444444446E-4</v>
      </c>
      <c r="J1705" s="79">
        <f>IF(IF(IF(_xlfn.MAXIFS($F$2:$F1704,$C$2:$C1704,$C1705,$B$2:$B1704,$B1705,$A$2:$A1704,$A1705)=0,"",$E1705-_xlfn.MAXIFS($F$2:$F1704,$C$2:$C1704,$C1705,$B$2:$B1704,$B1705,$A$2:$A1704,$A1705))&lt;0,0,IF(_xlfn.MAXIFS($F$2:$F1704,$C$2:$C1704,$C1705,$B$2:$B1704,$B1705,$A$2:$A1704,$A1705)=0,"",$E1705-_xlfn.MAXIFS($F$2:$F1704,$C$2:$C1704,$C1705,$B$2:$B1704,$B1705,$A$2:$A1704,$A1705)))&gt;0.25,"",IF(IF(_xlfn.MAXIFS($F$2:$F1704,$C$2:$C1704,$C1705,$B$2:$B1704,$B1705,$A$2:$A1704,$A1705)=0,"",$E1705-_xlfn.MAXIFS($F$2:$F1704,$C$2:$C1704,$C1705,$B$2:$B1704,$B1705,$A$2:$A1704,$A1705))&lt;0,0,IF(_xlfn.MAXIFS($F$2:$F1704,$C$2:$C1704,$C1705,$B$2:$B1704,$B1705,$A$2:$A1704,$A1705)=0,"",$E1705-_xlfn.MAXIFS($F$2:$F1704,$C$2:$C1704,$C1705,$B$2:$B1704,$B1705,$A$2:$A1704,$A1705))))</f>
        <v>3.8194444444439313E-4</v>
      </c>
      <c r="K1705" s="6">
        <f t="shared" si="79"/>
        <v>17</v>
      </c>
      <c r="L1705" s="6" t="str">
        <f t="shared" si="80"/>
        <v>EARLY</v>
      </c>
      <c r="M1705" s="6" t="str">
        <f t="shared" si="78"/>
        <v>N</v>
      </c>
    </row>
    <row r="1706" spans="1:13" x14ac:dyDescent="0.25">
      <c r="A1706" t="s">
        <v>47</v>
      </c>
      <c r="B1706" s="92">
        <v>46142</v>
      </c>
      <c r="C1706" t="s">
        <v>120</v>
      </c>
      <c r="D1706">
        <v>19532</v>
      </c>
      <c r="E1706" s="76">
        <v>0.71</v>
      </c>
      <c r="F1706" s="76">
        <v>0.71098379629629627</v>
      </c>
      <c r="G1706" s="2">
        <v>5.9027777777777776E-2</v>
      </c>
      <c r="H1706" s="77">
        <v>1.25E-3</v>
      </c>
      <c r="J1706" s="79">
        <f>IF(IF(IF(_xlfn.MAXIFS($F$2:$F1705,$C$2:$C1705,$C1706,$B$2:$B1705,$B1706,$A$2:$A1705,$A1706)=0,"",$E1706-_xlfn.MAXIFS($F$2:$F1705,$C$2:$C1705,$C1706,$B$2:$B1705,$B1706,$A$2:$A1705,$A1706))&lt;0,0,IF(_xlfn.MAXIFS($F$2:$F1705,$C$2:$C1705,$C1706,$B$2:$B1705,$B1706,$A$2:$A1705,$A1706)=0,"",$E1706-_xlfn.MAXIFS($F$2:$F1705,$C$2:$C1705,$C1706,$B$2:$B1705,$B1706,$A$2:$A1705,$A1706)))&gt;0.25,"",IF(IF(_xlfn.MAXIFS($F$2:$F1705,$C$2:$C1705,$C1706,$B$2:$B1705,$B1706,$A$2:$A1705,$A1706)=0,"",$E1706-_xlfn.MAXIFS($F$2:$F1705,$C$2:$C1705,$C1706,$B$2:$B1705,$B1706,$A$2:$A1705,$A1706))&lt;0,0,IF(_xlfn.MAXIFS($F$2:$F1705,$C$2:$C1705,$C1706,$B$2:$B1705,$B1706,$A$2:$A1705,$A1706)=0,"",$E1706-_xlfn.MAXIFS($F$2:$F1705,$C$2:$C1705,$C1706,$B$2:$B1705,$B1706,$A$2:$A1705,$A1706))))</f>
        <v>1.2499999999999734E-3</v>
      </c>
      <c r="K1706" s="6">
        <f t="shared" si="79"/>
        <v>17</v>
      </c>
      <c r="L1706" s="6" t="str">
        <f t="shared" si="80"/>
        <v>EARLY</v>
      </c>
      <c r="M1706" s="6" t="str">
        <f t="shared" si="78"/>
        <v>N</v>
      </c>
    </row>
    <row r="1707" spans="1:13" x14ac:dyDescent="0.25">
      <c r="A1707" t="s">
        <v>47</v>
      </c>
      <c r="B1707" s="92">
        <v>46142</v>
      </c>
      <c r="C1707" t="s">
        <v>121</v>
      </c>
      <c r="D1707">
        <v>20431</v>
      </c>
      <c r="E1707" s="76">
        <v>0.71056712962962965</v>
      </c>
      <c r="F1707" s="76">
        <v>0.71490740740740744</v>
      </c>
      <c r="G1707" s="2">
        <v>0.26041666666666669</v>
      </c>
      <c r="H1707" s="77">
        <v>0</v>
      </c>
      <c r="J1707" s="79">
        <f>IF(IF(IF(_xlfn.MAXIFS($F$2:$F1706,$C$2:$C1706,$C1707,$B$2:$B1706,$B1707,$A$2:$A1706,$A1707)=0,"",$E1707-_xlfn.MAXIFS($F$2:$F1706,$C$2:$C1706,$C1707,$B$2:$B1706,$B1707,$A$2:$A1706,$A1707))&lt;0,0,IF(_xlfn.MAXIFS($F$2:$F1706,$C$2:$C1706,$C1707,$B$2:$B1706,$B1707,$A$2:$A1706,$A1707)=0,"",$E1707-_xlfn.MAXIFS($F$2:$F1706,$C$2:$C1706,$C1707,$B$2:$B1706,$B1707,$A$2:$A1706,$A1707)))&gt;0.25,"",IF(IF(_xlfn.MAXIFS($F$2:$F1706,$C$2:$C1706,$C1707,$B$2:$B1706,$B1707,$A$2:$A1706,$A1707)=0,"",$E1707-_xlfn.MAXIFS($F$2:$F1706,$C$2:$C1706,$C1707,$B$2:$B1706,$B1707,$A$2:$A1706,$A1707))&lt;0,0,IF(_xlfn.MAXIFS($F$2:$F1706,$C$2:$C1706,$C1707,$B$2:$B1706,$B1707,$A$2:$A1706,$A1707)=0,"",$E1707-_xlfn.MAXIFS($F$2:$F1706,$C$2:$C1706,$C1707,$B$2:$B1706,$B1707,$A$2:$A1706,$A1707))))</f>
        <v>0</v>
      </c>
      <c r="K1707" s="6">
        <f t="shared" si="79"/>
        <v>17</v>
      </c>
      <c r="L1707" s="6" t="str">
        <f t="shared" si="80"/>
        <v>EARLY</v>
      </c>
      <c r="M1707" s="6" t="str">
        <f t="shared" si="78"/>
        <v>N</v>
      </c>
    </row>
    <row r="1708" spans="1:13" x14ac:dyDescent="0.25">
      <c r="A1708" t="s">
        <v>47</v>
      </c>
      <c r="B1708" s="92">
        <v>46142</v>
      </c>
      <c r="C1708" t="s">
        <v>119</v>
      </c>
      <c r="D1708">
        <v>18232</v>
      </c>
      <c r="E1708" s="76">
        <v>0.7106365740740741</v>
      </c>
      <c r="F1708" s="76">
        <v>0.71167824074074071</v>
      </c>
      <c r="G1708" s="2">
        <v>6.25E-2</v>
      </c>
      <c r="H1708" s="77">
        <v>9.0277777777777774E-4</v>
      </c>
      <c r="J1708" s="79">
        <f>IF(IF(IF(_xlfn.MAXIFS($F$2:$F1707,$C$2:$C1707,$C1708,$B$2:$B1707,$B1708,$A$2:$A1707,$A1708)=0,"",$E1708-_xlfn.MAXIFS($F$2:$F1707,$C$2:$C1707,$C1708,$B$2:$B1707,$B1708,$A$2:$A1707,$A1708))&lt;0,0,IF(_xlfn.MAXIFS($F$2:$F1707,$C$2:$C1707,$C1708,$B$2:$B1707,$B1708,$A$2:$A1707,$A1708)=0,"",$E1708-_xlfn.MAXIFS($F$2:$F1707,$C$2:$C1707,$C1708,$B$2:$B1707,$B1708,$A$2:$A1707,$A1708)))&gt;0.25,"",IF(IF(_xlfn.MAXIFS($F$2:$F1707,$C$2:$C1707,$C1708,$B$2:$B1707,$B1708,$A$2:$A1707,$A1708)=0,"",$E1708-_xlfn.MAXIFS($F$2:$F1707,$C$2:$C1707,$C1708,$B$2:$B1707,$B1708,$A$2:$A1707,$A1708))&lt;0,0,IF(_xlfn.MAXIFS($F$2:$F1707,$C$2:$C1707,$C1708,$B$2:$B1707,$B1708,$A$2:$A1707,$A1708)=0,"",$E1708-_xlfn.MAXIFS($F$2:$F1707,$C$2:$C1707,$C1708,$B$2:$B1707,$B1708,$A$2:$A1707,$A1708))))</f>
        <v>9.0277777777780788E-4</v>
      </c>
      <c r="K1708" s="6">
        <f t="shared" si="79"/>
        <v>17</v>
      </c>
      <c r="L1708" s="6" t="str">
        <f t="shared" si="80"/>
        <v>EARLY</v>
      </c>
      <c r="M1708" s="6" t="str">
        <f t="shared" si="78"/>
        <v>N</v>
      </c>
    </row>
    <row r="1709" spans="1:13" x14ac:dyDescent="0.25">
      <c r="A1709" t="s">
        <v>47</v>
      </c>
      <c r="B1709" s="92">
        <v>46142</v>
      </c>
      <c r="C1709" t="s">
        <v>121</v>
      </c>
      <c r="D1709">
        <v>17232</v>
      </c>
      <c r="E1709" s="76">
        <v>0.71146990740740745</v>
      </c>
      <c r="F1709" s="76">
        <v>0.71627314814814813</v>
      </c>
      <c r="G1709" s="2">
        <v>0.28819444444444442</v>
      </c>
      <c r="H1709" s="77">
        <v>0</v>
      </c>
      <c r="J1709" s="79">
        <f>IF(IF(IF(_xlfn.MAXIFS($F$2:$F1708,$C$2:$C1708,$C1709,$B$2:$B1708,$B1709,$A$2:$A1708,$A1709)=0,"",$E1709-_xlfn.MAXIFS($F$2:$F1708,$C$2:$C1708,$C1709,$B$2:$B1708,$B1709,$A$2:$A1708,$A1709))&lt;0,0,IF(_xlfn.MAXIFS($F$2:$F1708,$C$2:$C1708,$C1709,$B$2:$B1708,$B1709,$A$2:$A1708,$A1709)=0,"",$E1709-_xlfn.MAXIFS($F$2:$F1708,$C$2:$C1708,$C1709,$B$2:$B1708,$B1709,$A$2:$A1708,$A1709)))&gt;0.25,"",IF(IF(_xlfn.MAXIFS($F$2:$F1708,$C$2:$C1708,$C1709,$B$2:$B1708,$B1709,$A$2:$A1708,$A1709)=0,"",$E1709-_xlfn.MAXIFS($F$2:$F1708,$C$2:$C1708,$C1709,$B$2:$B1708,$B1709,$A$2:$A1708,$A1709))&lt;0,0,IF(_xlfn.MAXIFS($F$2:$F1708,$C$2:$C1708,$C1709,$B$2:$B1708,$B1709,$A$2:$A1708,$A1709)=0,"",$E1709-_xlfn.MAXIFS($F$2:$F1708,$C$2:$C1708,$C1709,$B$2:$B1708,$B1709,$A$2:$A1708,$A1709))))</f>
        <v>0</v>
      </c>
      <c r="K1709" s="6">
        <f t="shared" si="79"/>
        <v>17</v>
      </c>
      <c r="L1709" s="6" t="str">
        <f t="shared" si="80"/>
        <v>EARLY</v>
      </c>
      <c r="M1709" s="6" t="str">
        <f t="shared" si="78"/>
        <v>N</v>
      </c>
    </row>
    <row r="1710" spans="1:13" x14ac:dyDescent="0.25">
      <c r="A1710" t="s">
        <v>47</v>
      </c>
      <c r="B1710" s="92">
        <v>46142</v>
      </c>
      <c r="C1710" t="s">
        <v>119</v>
      </c>
      <c r="D1710">
        <v>17332</v>
      </c>
      <c r="E1710" s="76">
        <v>0.71210648148148148</v>
      </c>
      <c r="F1710" s="76">
        <v>0.71291666666666664</v>
      </c>
      <c r="G1710" s="2">
        <v>4.8611111111111112E-2</v>
      </c>
      <c r="H1710" s="77">
        <v>4.2824074074074075E-4</v>
      </c>
      <c r="J1710" s="79">
        <f>IF(IF(IF(_xlfn.MAXIFS($F$2:$F1709,$C$2:$C1709,$C1710,$B$2:$B1709,$B1710,$A$2:$A1709,$A1710)=0,"",$E1710-_xlfn.MAXIFS($F$2:$F1709,$C$2:$C1709,$C1710,$B$2:$B1709,$B1710,$A$2:$A1709,$A1710))&lt;0,0,IF(_xlfn.MAXIFS($F$2:$F1709,$C$2:$C1709,$C1710,$B$2:$B1709,$B1710,$A$2:$A1709,$A1710)=0,"",$E1710-_xlfn.MAXIFS($F$2:$F1709,$C$2:$C1709,$C1710,$B$2:$B1709,$B1710,$A$2:$A1709,$A1710)))&gt;0.25,"",IF(IF(_xlfn.MAXIFS($F$2:$F1709,$C$2:$C1709,$C1710,$B$2:$B1709,$B1710,$A$2:$A1709,$A1710)=0,"",$E1710-_xlfn.MAXIFS($F$2:$F1709,$C$2:$C1709,$C1710,$B$2:$B1709,$B1710,$A$2:$A1709,$A1710))&lt;0,0,IF(_xlfn.MAXIFS($F$2:$F1709,$C$2:$C1709,$C1710,$B$2:$B1709,$B1710,$A$2:$A1709,$A1710)=0,"",$E1710-_xlfn.MAXIFS($F$2:$F1709,$C$2:$C1709,$C1710,$B$2:$B1709,$B1710,$A$2:$A1709,$A1710))))</f>
        <v>4.2824074074077068E-4</v>
      </c>
      <c r="K1710" s="6">
        <f t="shared" si="79"/>
        <v>17</v>
      </c>
      <c r="L1710" s="6" t="str">
        <f t="shared" si="80"/>
        <v>EARLY</v>
      </c>
      <c r="M1710" s="6" t="str">
        <f t="shared" si="78"/>
        <v>N</v>
      </c>
    </row>
    <row r="1711" spans="1:13" x14ac:dyDescent="0.25">
      <c r="A1711" t="s">
        <v>47</v>
      </c>
      <c r="B1711" s="92">
        <v>46142</v>
      </c>
      <c r="C1711" t="s">
        <v>120</v>
      </c>
      <c r="D1711">
        <v>14432</v>
      </c>
      <c r="E1711" s="76">
        <v>0.71251157407407406</v>
      </c>
      <c r="F1711" s="76">
        <v>0.71430555555555553</v>
      </c>
      <c r="G1711" s="2">
        <v>0.1076388888888889</v>
      </c>
      <c r="H1711" s="77">
        <v>1.5277777777777779E-3</v>
      </c>
      <c r="J1711" s="79">
        <f>IF(IF(IF(_xlfn.MAXIFS($F$2:$F1710,$C$2:$C1710,$C1711,$B$2:$B1710,$B1711,$A$2:$A1710,$A1711)=0,"",$E1711-_xlfn.MAXIFS($F$2:$F1710,$C$2:$C1710,$C1711,$B$2:$B1710,$B1711,$A$2:$A1710,$A1711))&lt;0,0,IF(_xlfn.MAXIFS($F$2:$F1710,$C$2:$C1710,$C1711,$B$2:$B1710,$B1711,$A$2:$A1710,$A1711)=0,"",$E1711-_xlfn.MAXIFS($F$2:$F1710,$C$2:$C1710,$C1711,$B$2:$B1710,$B1711,$A$2:$A1710,$A1711)))&gt;0.25,"",IF(IF(_xlfn.MAXIFS($F$2:$F1710,$C$2:$C1710,$C1711,$B$2:$B1710,$B1711,$A$2:$A1710,$A1711)=0,"",$E1711-_xlfn.MAXIFS($F$2:$F1710,$C$2:$C1710,$C1711,$B$2:$B1710,$B1711,$A$2:$A1710,$A1711))&lt;0,0,IF(_xlfn.MAXIFS($F$2:$F1710,$C$2:$C1710,$C1711,$B$2:$B1710,$B1711,$A$2:$A1710,$A1711)=0,"",$E1711-_xlfn.MAXIFS($F$2:$F1710,$C$2:$C1710,$C1711,$B$2:$B1710,$B1711,$A$2:$A1710,$A1711))))</f>
        <v>1.5277777777777946E-3</v>
      </c>
      <c r="K1711" s="6">
        <f t="shared" si="79"/>
        <v>17</v>
      </c>
      <c r="L1711" s="6" t="str">
        <f t="shared" si="80"/>
        <v>EARLY</v>
      </c>
      <c r="M1711" s="6" t="str">
        <f t="shared" si="78"/>
        <v>N</v>
      </c>
    </row>
    <row r="1712" spans="1:13" x14ac:dyDescent="0.25">
      <c r="A1712" t="s">
        <v>47</v>
      </c>
      <c r="B1712" s="92">
        <v>46142</v>
      </c>
      <c r="C1712" t="s">
        <v>121</v>
      </c>
      <c r="D1712">
        <v>18232</v>
      </c>
      <c r="E1712" s="76">
        <v>0.71405092592592589</v>
      </c>
      <c r="F1712" s="76">
        <v>0.71840277777777772</v>
      </c>
      <c r="G1712" s="2">
        <v>0.26111111111111113</v>
      </c>
      <c r="H1712" s="77">
        <v>0</v>
      </c>
      <c r="J1712" s="79">
        <f>IF(IF(IF(_xlfn.MAXIFS($F$2:$F1711,$C$2:$C1711,$C1712,$B$2:$B1711,$B1712,$A$2:$A1711,$A1712)=0,"",$E1712-_xlfn.MAXIFS($F$2:$F1711,$C$2:$C1711,$C1712,$B$2:$B1711,$B1712,$A$2:$A1711,$A1712))&lt;0,0,IF(_xlfn.MAXIFS($F$2:$F1711,$C$2:$C1711,$C1712,$B$2:$B1711,$B1712,$A$2:$A1711,$A1712)=0,"",$E1712-_xlfn.MAXIFS($F$2:$F1711,$C$2:$C1711,$C1712,$B$2:$B1711,$B1712,$A$2:$A1711,$A1712)))&gt;0.25,"",IF(IF(_xlfn.MAXIFS($F$2:$F1711,$C$2:$C1711,$C1712,$B$2:$B1711,$B1712,$A$2:$A1711,$A1712)=0,"",$E1712-_xlfn.MAXIFS($F$2:$F1711,$C$2:$C1711,$C1712,$B$2:$B1711,$B1712,$A$2:$A1711,$A1712))&lt;0,0,IF(_xlfn.MAXIFS($F$2:$F1711,$C$2:$C1711,$C1712,$B$2:$B1711,$B1712,$A$2:$A1711,$A1712)=0,"",$E1712-_xlfn.MAXIFS($F$2:$F1711,$C$2:$C1711,$C1712,$B$2:$B1711,$B1712,$A$2:$A1711,$A1712))))</f>
        <v>0</v>
      </c>
      <c r="K1712" s="6">
        <f t="shared" si="79"/>
        <v>17</v>
      </c>
      <c r="L1712" s="6" t="str">
        <f t="shared" si="80"/>
        <v>EARLY</v>
      </c>
      <c r="M1712" s="6" t="str">
        <f t="shared" si="78"/>
        <v>N</v>
      </c>
    </row>
    <row r="1713" spans="1:13" x14ac:dyDescent="0.25">
      <c r="A1713" t="s">
        <v>47</v>
      </c>
      <c r="B1713" s="92">
        <v>46142</v>
      </c>
      <c r="C1713" t="s">
        <v>119</v>
      </c>
      <c r="D1713">
        <v>19532</v>
      </c>
      <c r="E1713" s="76">
        <v>0.71445601851851848</v>
      </c>
      <c r="F1713" s="76">
        <v>0.71567129629629633</v>
      </c>
      <c r="G1713" s="2">
        <v>7.2916666666666671E-2</v>
      </c>
      <c r="H1713" s="77">
        <v>1.5393518518518519E-3</v>
      </c>
      <c r="J1713" s="79">
        <f>IF(IF(IF(_xlfn.MAXIFS($F$2:$F1712,$C$2:$C1712,$C1713,$B$2:$B1712,$B1713,$A$2:$A1712,$A1713)=0,"",$E1713-_xlfn.MAXIFS($F$2:$F1712,$C$2:$C1712,$C1713,$B$2:$B1712,$B1713,$A$2:$A1712,$A1713))&lt;0,0,IF(_xlfn.MAXIFS($F$2:$F1712,$C$2:$C1712,$C1713,$B$2:$B1712,$B1713,$A$2:$A1712,$A1713)=0,"",$E1713-_xlfn.MAXIFS($F$2:$F1712,$C$2:$C1712,$C1713,$B$2:$B1712,$B1713,$A$2:$A1712,$A1713)))&gt;0.25,"",IF(IF(_xlfn.MAXIFS($F$2:$F1712,$C$2:$C1712,$C1713,$B$2:$B1712,$B1713,$A$2:$A1712,$A1713)=0,"",$E1713-_xlfn.MAXIFS($F$2:$F1712,$C$2:$C1712,$C1713,$B$2:$B1712,$B1713,$A$2:$A1712,$A1713))&lt;0,0,IF(_xlfn.MAXIFS($F$2:$F1712,$C$2:$C1712,$C1713,$B$2:$B1712,$B1713,$A$2:$A1712,$A1713)=0,"",$E1713-_xlfn.MAXIFS($F$2:$F1712,$C$2:$C1712,$C1713,$B$2:$B1712,$B1713,$A$2:$A1712,$A1713))))</f>
        <v>1.5393518518518334E-3</v>
      </c>
      <c r="K1713" s="6">
        <f t="shared" si="79"/>
        <v>17</v>
      </c>
      <c r="L1713" s="6" t="str">
        <f t="shared" si="80"/>
        <v>EARLY</v>
      </c>
      <c r="M1713" s="6" t="str">
        <f t="shared" si="78"/>
        <v>N</v>
      </c>
    </row>
    <row r="1714" spans="1:13" x14ac:dyDescent="0.25">
      <c r="A1714" t="s">
        <v>47</v>
      </c>
      <c r="B1714" s="92">
        <v>46142</v>
      </c>
      <c r="C1714" t="s">
        <v>121</v>
      </c>
      <c r="D1714">
        <v>17332</v>
      </c>
      <c r="E1714" s="76">
        <v>0.71511574074074069</v>
      </c>
      <c r="F1714" s="76">
        <v>0.72171296296296295</v>
      </c>
      <c r="G1714" s="2">
        <v>0.39583333333333331</v>
      </c>
      <c r="H1714" s="77">
        <v>0</v>
      </c>
      <c r="J1714" s="79">
        <f>IF(IF(IF(_xlfn.MAXIFS($F$2:$F1713,$C$2:$C1713,$C1714,$B$2:$B1713,$B1714,$A$2:$A1713,$A1714)=0,"",$E1714-_xlfn.MAXIFS($F$2:$F1713,$C$2:$C1713,$C1714,$B$2:$B1713,$B1714,$A$2:$A1713,$A1714))&lt;0,0,IF(_xlfn.MAXIFS($F$2:$F1713,$C$2:$C1713,$C1714,$B$2:$B1713,$B1714,$A$2:$A1713,$A1714)=0,"",$E1714-_xlfn.MAXIFS($F$2:$F1713,$C$2:$C1713,$C1714,$B$2:$B1713,$B1714,$A$2:$A1713,$A1714)))&gt;0.25,"",IF(IF(_xlfn.MAXIFS($F$2:$F1713,$C$2:$C1713,$C1714,$B$2:$B1713,$B1714,$A$2:$A1713,$A1714)=0,"",$E1714-_xlfn.MAXIFS($F$2:$F1713,$C$2:$C1713,$C1714,$B$2:$B1713,$B1714,$A$2:$A1713,$A1714))&lt;0,0,IF(_xlfn.MAXIFS($F$2:$F1713,$C$2:$C1713,$C1714,$B$2:$B1713,$B1714,$A$2:$A1713,$A1714)=0,"",$E1714-_xlfn.MAXIFS($F$2:$F1713,$C$2:$C1713,$C1714,$B$2:$B1713,$B1714,$A$2:$A1713,$A1714))))</f>
        <v>0</v>
      </c>
      <c r="K1714" s="6">
        <f t="shared" si="79"/>
        <v>17</v>
      </c>
      <c r="L1714" s="6" t="str">
        <f t="shared" si="80"/>
        <v>EARLY</v>
      </c>
      <c r="M1714" s="6" t="str">
        <f t="shared" si="78"/>
        <v>N</v>
      </c>
    </row>
    <row r="1715" spans="1:13" x14ac:dyDescent="0.25">
      <c r="A1715" t="s">
        <v>47</v>
      </c>
      <c r="B1715" s="92">
        <v>46142</v>
      </c>
      <c r="C1715" t="s">
        <v>120</v>
      </c>
      <c r="D1715">
        <v>18132</v>
      </c>
      <c r="E1715" s="76">
        <v>0.71561342592592592</v>
      </c>
      <c r="F1715" s="76">
        <v>0.71642361111111108</v>
      </c>
      <c r="G1715" s="2">
        <v>4.8611111111111112E-2</v>
      </c>
      <c r="H1715" s="77">
        <v>1.3078703703703703E-3</v>
      </c>
      <c r="J1715" s="79">
        <f>IF(IF(IF(_xlfn.MAXIFS($F$2:$F1714,$C$2:$C1714,$C1715,$B$2:$B1714,$B1715,$A$2:$A1714,$A1715)=0,"",$E1715-_xlfn.MAXIFS($F$2:$F1714,$C$2:$C1714,$C1715,$B$2:$B1714,$B1715,$A$2:$A1714,$A1715))&lt;0,0,IF(_xlfn.MAXIFS($F$2:$F1714,$C$2:$C1714,$C1715,$B$2:$B1714,$B1715,$A$2:$A1714,$A1715)=0,"",$E1715-_xlfn.MAXIFS($F$2:$F1714,$C$2:$C1714,$C1715,$B$2:$B1714,$B1715,$A$2:$A1714,$A1715)))&gt;0.25,"",IF(IF(_xlfn.MAXIFS($F$2:$F1714,$C$2:$C1714,$C1715,$B$2:$B1714,$B1715,$A$2:$A1714,$A1715)=0,"",$E1715-_xlfn.MAXIFS($F$2:$F1714,$C$2:$C1714,$C1715,$B$2:$B1714,$B1715,$A$2:$A1714,$A1715))&lt;0,0,IF(_xlfn.MAXIFS($F$2:$F1714,$C$2:$C1714,$C1715,$B$2:$B1714,$B1715,$A$2:$A1714,$A1715)=0,"",$E1715-_xlfn.MAXIFS($F$2:$F1714,$C$2:$C1714,$C1715,$B$2:$B1714,$B1715,$A$2:$A1714,$A1715))))</f>
        <v>1.3078703703703898E-3</v>
      </c>
      <c r="K1715" s="6">
        <f t="shared" si="79"/>
        <v>17</v>
      </c>
      <c r="L1715" s="6" t="str">
        <f t="shared" si="80"/>
        <v>EARLY</v>
      </c>
      <c r="M1715" s="6" t="str">
        <f t="shared" si="78"/>
        <v>N</v>
      </c>
    </row>
    <row r="1716" spans="1:13" x14ac:dyDescent="0.25">
      <c r="A1716" t="s">
        <v>47</v>
      </c>
      <c r="B1716" s="92">
        <v>46142</v>
      </c>
      <c r="C1716" t="s">
        <v>120</v>
      </c>
      <c r="D1716">
        <v>18432</v>
      </c>
      <c r="E1716" s="76">
        <v>0.71748842592592588</v>
      </c>
      <c r="F1716" s="76">
        <v>0.71858796296296301</v>
      </c>
      <c r="G1716" s="2">
        <v>6.5972222222222224E-2</v>
      </c>
      <c r="H1716" s="77">
        <v>1.0648148148148149E-3</v>
      </c>
      <c r="J1716" s="79">
        <f>IF(IF(IF(_xlfn.MAXIFS($F$2:$F1715,$C$2:$C1715,$C1716,$B$2:$B1715,$B1716,$A$2:$A1715,$A1716)=0,"",$E1716-_xlfn.MAXIFS($F$2:$F1715,$C$2:$C1715,$C1716,$B$2:$B1715,$B1716,$A$2:$A1715,$A1716))&lt;0,0,IF(_xlfn.MAXIFS($F$2:$F1715,$C$2:$C1715,$C1716,$B$2:$B1715,$B1716,$A$2:$A1715,$A1716)=0,"",$E1716-_xlfn.MAXIFS($F$2:$F1715,$C$2:$C1715,$C1716,$B$2:$B1715,$B1716,$A$2:$A1715,$A1716)))&gt;0.25,"",IF(IF(_xlfn.MAXIFS($F$2:$F1715,$C$2:$C1715,$C1716,$B$2:$B1715,$B1716,$A$2:$A1715,$A1716)=0,"",$E1716-_xlfn.MAXIFS($F$2:$F1715,$C$2:$C1715,$C1716,$B$2:$B1715,$B1716,$A$2:$A1715,$A1716))&lt;0,0,IF(_xlfn.MAXIFS($F$2:$F1715,$C$2:$C1715,$C1716,$B$2:$B1715,$B1716,$A$2:$A1715,$A1716)=0,"",$E1716-_xlfn.MAXIFS($F$2:$F1715,$C$2:$C1715,$C1716,$B$2:$B1715,$B1716,$A$2:$A1715,$A1716))))</f>
        <v>1.0648148148147962E-3</v>
      </c>
      <c r="K1716" s="6">
        <f t="shared" si="79"/>
        <v>17</v>
      </c>
      <c r="L1716" s="6" t="str">
        <f t="shared" si="80"/>
        <v>EARLY</v>
      </c>
      <c r="M1716" s="6" t="str">
        <f t="shared" si="78"/>
        <v>N</v>
      </c>
    </row>
    <row r="1717" spans="1:13" x14ac:dyDescent="0.25">
      <c r="A1717" t="s">
        <v>47</v>
      </c>
      <c r="B1717" s="92">
        <v>46142</v>
      </c>
      <c r="C1717" t="s">
        <v>121</v>
      </c>
      <c r="D1717">
        <v>19532</v>
      </c>
      <c r="E1717" s="76">
        <v>0.71787037037037038</v>
      </c>
      <c r="F1717" s="76">
        <v>0.72320601851851851</v>
      </c>
      <c r="G1717" s="2">
        <v>0.32013888888888886</v>
      </c>
      <c r="H1717" s="77">
        <v>0</v>
      </c>
      <c r="J1717" s="79">
        <f>IF(IF(IF(_xlfn.MAXIFS($F$2:$F1716,$C$2:$C1716,$C1717,$B$2:$B1716,$B1717,$A$2:$A1716,$A1717)=0,"",$E1717-_xlfn.MAXIFS($F$2:$F1716,$C$2:$C1716,$C1717,$B$2:$B1716,$B1717,$A$2:$A1716,$A1717))&lt;0,0,IF(_xlfn.MAXIFS($F$2:$F1716,$C$2:$C1716,$C1717,$B$2:$B1716,$B1717,$A$2:$A1716,$A1717)=0,"",$E1717-_xlfn.MAXIFS($F$2:$F1716,$C$2:$C1716,$C1717,$B$2:$B1716,$B1717,$A$2:$A1716,$A1717)))&gt;0.25,"",IF(IF(_xlfn.MAXIFS($F$2:$F1716,$C$2:$C1716,$C1717,$B$2:$B1716,$B1717,$A$2:$A1716,$A1717)=0,"",$E1717-_xlfn.MAXIFS($F$2:$F1716,$C$2:$C1716,$C1717,$B$2:$B1716,$B1717,$A$2:$A1716,$A1717))&lt;0,0,IF(_xlfn.MAXIFS($F$2:$F1716,$C$2:$C1716,$C1717,$B$2:$B1716,$B1717,$A$2:$A1716,$A1717)=0,"",$E1717-_xlfn.MAXIFS($F$2:$F1716,$C$2:$C1716,$C1717,$B$2:$B1716,$B1717,$A$2:$A1716,$A1717))))</f>
        <v>0</v>
      </c>
      <c r="K1717" s="6">
        <f t="shared" si="79"/>
        <v>17</v>
      </c>
      <c r="L1717" s="6" t="str">
        <f t="shared" si="80"/>
        <v>EARLY</v>
      </c>
      <c r="M1717" s="6" t="str">
        <f t="shared" si="78"/>
        <v>N</v>
      </c>
    </row>
    <row r="1718" spans="1:13" x14ac:dyDescent="0.25">
      <c r="A1718" t="s">
        <v>47</v>
      </c>
      <c r="B1718" s="92">
        <v>46142</v>
      </c>
      <c r="C1718" t="s">
        <v>119</v>
      </c>
      <c r="D1718">
        <v>14432</v>
      </c>
      <c r="E1718" s="76">
        <v>0.71795138888888888</v>
      </c>
      <c r="F1718" s="76">
        <v>0.71910879629629632</v>
      </c>
      <c r="G1718" s="2">
        <v>6.9444444444444448E-2</v>
      </c>
      <c r="H1718" s="77">
        <v>2.2800925925925927E-3</v>
      </c>
      <c r="J1718" s="79">
        <f>IF(IF(IF(_xlfn.MAXIFS($F$2:$F1717,$C$2:$C1717,$C1718,$B$2:$B1717,$B1718,$A$2:$A1717,$A1718)=0,"",$E1718-_xlfn.MAXIFS($F$2:$F1717,$C$2:$C1717,$C1718,$B$2:$B1717,$B1718,$A$2:$A1717,$A1718))&lt;0,0,IF(_xlfn.MAXIFS($F$2:$F1717,$C$2:$C1717,$C1718,$B$2:$B1717,$B1718,$A$2:$A1717,$A1718)=0,"",$E1718-_xlfn.MAXIFS($F$2:$F1717,$C$2:$C1717,$C1718,$B$2:$B1717,$B1718,$A$2:$A1717,$A1718)))&gt;0.25,"",IF(IF(_xlfn.MAXIFS($F$2:$F1717,$C$2:$C1717,$C1718,$B$2:$B1717,$B1718,$A$2:$A1717,$A1718)=0,"",$E1718-_xlfn.MAXIFS($F$2:$F1717,$C$2:$C1717,$C1718,$B$2:$B1717,$B1718,$A$2:$A1717,$A1718))&lt;0,0,IF(_xlfn.MAXIFS($F$2:$F1717,$C$2:$C1717,$C1718,$B$2:$B1717,$B1718,$A$2:$A1717,$A1718)=0,"",$E1718-_xlfn.MAXIFS($F$2:$F1717,$C$2:$C1717,$C1718,$B$2:$B1717,$B1718,$A$2:$A1717,$A1718))))</f>
        <v>2.2800925925925419E-3</v>
      </c>
      <c r="K1718" s="6">
        <f t="shared" si="79"/>
        <v>17</v>
      </c>
      <c r="L1718" s="6" t="str">
        <f t="shared" si="80"/>
        <v>EARLY</v>
      </c>
      <c r="M1718" s="6" t="str">
        <f t="shared" si="78"/>
        <v>N</v>
      </c>
    </row>
    <row r="1719" spans="1:13" x14ac:dyDescent="0.25">
      <c r="A1719" t="s">
        <v>47</v>
      </c>
      <c r="B1719" s="92">
        <v>46142</v>
      </c>
      <c r="C1719" t="s">
        <v>120</v>
      </c>
      <c r="D1719">
        <v>25331</v>
      </c>
      <c r="E1719" s="76">
        <v>0.71949074074074071</v>
      </c>
      <c r="F1719" s="76">
        <v>0.72024305555555557</v>
      </c>
      <c r="G1719" s="2">
        <v>4.5138888888888888E-2</v>
      </c>
      <c r="H1719" s="77">
        <v>9.0277777777777774E-4</v>
      </c>
      <c r="J1719" s="79">
        <f>IF(IF(IF(_xlfn.MAXIFS($F$2:$F1718,$C$2:$C1718,$C1719,$B$2:$B1718,$B1719,$A$2:$A1718,$A1719)=0,"",$E1719-_xlfn.MAXIFS($F$2:$F1718,$C$2:$C1718,$C1719,$B$2:$B1718,$B1719,$A$2:$A1718,$A1719))&lt;0,0,IF(_xlfn.MAXIFS($F$2:$F1718,$C$2:$C1718,$C1719,$B$2:$B1718,$B1719,$A$2:$A1718,$A1719)=0,"",$E1719-_xlfn.MAXIFS($F$2:$F1718,$C$2:$C1718,$C1719,$B$2:$B1718,$B1719,$A$2:$A1718,$A1719)))&gt;0.25,"",IF(IF(_xlfn.MAXIFS($F$2:$F1718,$C$2:$C1718,$C1719,$B$2:$B1718,$B1719,$A$2:$A1718,$A1719)=0,"",$E1719-_xlfn.MAXIFS($F$2:$F1718,$C$2:$C1718,$C1719,$B$2:$B1718,$B1719,$A$2:$A1718,$A1719))&lt;0,0,IF(_xlfn.MAXIFS($F$2:$F1718,$C$2:$C1718,$C1719,$B$2:$B1718,$B1719,$A$2:$A1718,$A1719)=0,"",$E1719-_xlfn.MAXIFS($F$2:$F1718,$C$2:$C1718,$C1719,$B$2:$B1718,$B1719,$A$2:$A1718,$A1719))))</f>
        <v>9.0277777777769685E-4</v>
      </c>
      <c r="K1719" s="6">
        <f t="shared" si="79"/>
        <v>17</v>
      </c>
      <c r="L1719" s="6" t="str">
        <f t="shared" si="80"/>
        <v>EARLY</v>
      </c>
      <c r="M1719" s="6" t="str">
        <f t="shared" si="78"/>
        <v>N</v>
      </c>
    </row>
    <row r="1720" spans="1:13" x14ac:dyDescent="0.25">
      <c r="A1720" t="s">
        <v>47</v>
      </c>
      <c r="B1720" s="92">
        <v>46142</v>
      </c>
      <c r="C1720" t="s">
        <v>119</v>
      </c>
      <c r="D1720">
        <v>18132</v>
      </c>
      <c r="E1720" s="76">
        <v>0.72035879629629629</v>
      </c>
      <c r="F1720" s="76">
        <v>0.72145833333333331</v>
      </c>
      <c r="G1720" s="2">
        <v>6.5972222222222224E-2</v>
      </c>
      <c r="H1720" s="77">
        <v>1.25E-3</v>
      </c>
      <c r="J1720" s="79">
        <f>IF(IF(IF(_xlfn.MAXIFS($F$2:$F1719,$C$2:$C1719,$C1720,$B$2:$B1719,$B1720,$A$2:$A1719,$A1720)=0,"",$E1720-_xlfn.MAXIFS($F$2:$F1719,$C$2:$C1719,$C1720,$B$2:$B1719,$B1720,$A$2:$A1719,$A1720))&lt;0,0,IF(_xlfn.MAXIFS($F$2:$F1719,$C$2:$C1719,$C1720,$B$2:$B1719,$B1720,$A$2:$A1719,$A1720)=0,"",$E1720-_xlfn.MAXIFS($F$2:$F1719,$C$2:$C1719,$C1720,$B$2:$B1719,$B1720,$A$2:$A1719,$A1720)))&gt;0.25,"",IF(IF(_xlfn.MAXIFS($F$2:$F1719,$C$2:$C1719,$C1720,$B$2:$B1719,$B1720,$A$2:$A1719,$A1720)=0,"",$E1720-_xlfn.MAXIFS($F$2:$F1719,$C$2:$C1719,$C1720,$B$2:$B1719,$B1720,$A$2:$A1719,$A1720))&lt;0,0,IF(_xlfn.MAXIFS($F$2:$F1719,$C$2:$C1719,$C1720,$B$2:$B1719,$B1720,$A$2:$A1719,$A1720)=0,"",$E1720-_xlfn.MAXIFS($F$2:$F1719,$C$2:$C1719,$C1720,$B$2:$B1719,$B1720,$A$2:$A1719,$A1720))))</f>
        <v>1.2499999999999734E-3</v>
      </c>
      <c r="K1720" s="6">
        <f t="shared" si="79"/>
        <v>17</v>
      </c>
      <c r="L1720" s="6" t="str">
        <f t="shared" si="80"/>
        <v>EARLY</v>
      </c>
      <c r="M1720" s="6" t="str">
        <f t="shared" si="78"/>
        <v>N</v>
      </c>
    </row>
    <row r="1721" spans="1:13" x14ac:dyDescent="0.25">
      <c r="A1721" t="s">
        <v>47</v>
      </c>
      <c r="B1721" s="92">
        <v>46142</v>
      </c>
      <c r="C1721" t="s">
        <v>120</v>
      </c>
      <c r="D1721">
        <v>20431</v>
      </c>
      <c r="E1721" s="76">
        <v>0.72092592592592597</v>
      </c>
      <c r="F1721" s="76">
        <v>0.72190972222222227</v>
      </c>
      <c r="G1721" s="2">
        <v>5.9027777777777776E-2</v>
      </c>
      <c r="H1721" s="77">
        <v>6.8287037037037036E-4</v>
      </c>
      <c r="J1721" s="79">
        <f>IF(IF(IF(_xlfn.MAXIFS($F$2:$F1720,$C$2:$C1720,$C1721,$B$2:$B1720,$B1721,$A$2:$A1720,$A1721)=0,"",$E1721-_xlfn.MAXIFS($F$2:$F1720,$C$2:$C1720,$C1721,$B$2:$B1720,$B1721,$A$2:$A1720,$A1721))&lt;0,0,IF(_xlfn.MAXIFS($F$2:$F1720,$C$2:$C1720,$C1721,$B$2:$B1720,$B1721,$A$2:$A1720,$A1721)=0,"",$E1721-_xlfn.MAXIFS($F$2:$F1720,$C$2:$C1720,$C1721,$B$2:$B1720,$B1721,$A$2:$A1720,$A1721)))&gt;0.25,"",IF(IF(_xlfn.MAXIFS($F$2:$F1720,$C$2:$C1720,$C1721,$B$2:$B1720,$B1721,$A$2:$A1720,$A1721)=0,"",$E1721-_xlfn.MAXIFS($F$2:$F1720,$C$2:$C1720,$C1721,$B$2:$B1720,$B1721,$A$2:$A1720,$A1721))&lt;0,0,IF(_xlfn.MAXIFS($F$2:$F1720,$C$2:$C1720,$C1721,$B$2:$B1720,$B1721,$A$2:$A1720,$A1721)=0,"",$E1721-_xlfn.MAXIFS($F$2:$F1720,$C$2:$C1720,$C1721,$B$2:$B1720,$B1721,$A$2:$A1720,$A1721))))</f>
        <v>6.828703703704031E-4</v>
      </c>
      <c r="K1721" s="6">
        <f t="shared" si="79"/>
        <v>17</v>
      </c>
      <c r="L1721" s="6" t="str">
        <f t="shared" si="80"/>
        <v>EARLY</v>
      </c>
      <c r="M1721" s="6" t="str">
        <f t="shared" si="78"/>
        <v>N</v>
      </c>
    </row>
    <row r="1722" spans="1:13" x14ac:dyDescent="0.25">
      <c r="A1722" t="s">
        <v>47</v>
      </c>
      <c r="B1722" s="92">
        <v>46142</v>
      </c>
      <c r="C1722" t="s">
        <v>121</v>
      </c>
      <c r="D1722">
        <v>14432</v>
      </c>
      <c r="E1722" s="76">
        <v>0.72160879629629626</v>
      </c>
      <c r="F1722" s="76">
        <v>0.72646990740740736</v>
      </c>
      <c r="G1722" s="2">
        <v>0.29166666666666669</v>
      </c>
      <c r="H1722" s="77">
        <v>0</v>
      </c>
      <c r="J1722" s="79">
        <f>IF(IF(IF(_xlfn.MAXIFS($F$2:$F1721,$C$2:$C1721,$C1722,$B$2:$B1721,$B1722,$A$2:$A1721,$A1722)=0,"",$E1722-_xlfn.MAXIFS($F$2:$F1721,$C$2:$C1721,$C1722,$B$2:$B1721,$B1722,$A$2:$A1721,$A1722))&lt;0,0,IF(_xlfn.MAXIFS($F$2:$F1721,$C$2:$C1721,$C1722,$B$2:$B1721,$B1722,$A$2:$A1721,$A1722)=0,"",$E1722-_xlfn.MAXIFS($F$2:$F1721,$C$2:$C1721,$C1722,$B$2:$B1721,$B1722,$A$2:$A1721,$A1722)))&gt;0.25,"",IF(IF(_xlfn.MAXIFS($F$2:$F1721,$C$2:$C1721,$C1722,$B$2:$B1721,$B1722,$A$2:$A1721,$A1722)=0,"",$E1722-_xlfn.MAXIFS($F$2:$F1721,$C$2:$C1721,$C1722,$B$2:$B1721,$B1722,$A$2:$A1721,$A1722))&lt;0,0,IF(_xlfn.MAXIFS($F$2:$F1721,$C$2:$C1721,$C1722,$B$2:$B1721,$B1722,$A$2:$A1721,$A1722)=0,"",$E1722-_xlfn.MAXIFS($F$2:$F1721,$C$2:$C1721,$C1722,$B$2:$B1721,$B1722,$A$2:$A1721,$A1722))))</f>
        <v>0</v>
      </c>
      <c r="K1722" s="6">
        <f t="shared" si="79"/>
        <v>17</v>
      </c>
      <c r="L1722" s="6" t="str">
        <f t="shared" si="80"/>
        <v>EARLY</v>
      </c>
      <c r="M1722" s="6" t="str">
        <f t="shared" si="78"/>
        <v>N</v>
      </c>
    </row>
    <row r="1723" spans="1:13" x14ac:dyDescent="0.25">
      <c r="A1723" t="s">
        <v>47</v>
      </c>
      <c r="B1723" s="92">
        <v>46142</v>
      </c>
      <c r="C1723" t="s">
        <v>119</v>
      </c>
      <c r="D1723">
        <v>18432</v>
      </c>
      <c r="E1723" s="76">
        <v>0.72252314814814811</v>
      </c>
      <c r="F1723" s="76">
        <v>0.72356481481481483</v>
      </c>
      <c r="G1723" s="2">
        <v>6.25E-2</v>
      </c>
      <c r="H1723" s="77">
        <v>1.0648148148148149E-3</v>
      </c>
      <c r="J1723" s="79">
        <f>IF(IF(IF(_xlfn.MAXIFS($F$2:$F1722,$C$2:$C1722,$C1723,$B$2:$B1722,$B1723,$A$2:$A1722,$A1723)=0,"",$E1723-_xlfn.MAXIFS($F$2:$F1722,$C$2:$C1722,$C1723,$B$2:$B1722,$B1723,$A$2:$A1722,$A1723))&lt;0,0,IF(_xlfn.MAXIFS($F$2:$F1722,$C$2:$C1722,$C1723,$B$2:$B1722,$B1723,$A$2:$A1722,$A1723)=0,"",$E1723-_xlfn.MAXIFS($F$2:$F1722,$C$2:$C1722,$C1723,$B$2:$B1722,$B1723,$A$2:$A1722,$A1723)))&gt;0.25,"",IF(IF(_xlfn.MAXIFS($F$2:$F1722,$C$2:$C1722,$C1723,$B$2:$B1722,$B1723,$A$2:$A1722,$A1723)=0,"",$E1723-_xlfn.MAXIFS($F$2:$F1722,$C$2:$C1722,$C1723,$B$2:$B1722,$B1723,$A$2:$A1722,$A1723))&lt;0,0,IF(_xlfn.MAXIFS($F$2:$F1722,$C$2:$C1722,$C1723,$B$2:$B1722,$B1723,$A$2:$A1722,$A1723)=0,"",$E1723-_xlfn.MAXIFS($F$2:$F1722,$C$2:$C1722,$C1723,$B$2:$B1722,$B1723,$A$2:$A1722,$A1723))))</f>
        <v>1.0648148148147962E-3</v>
      </c>
      <c r="K1723" s="6">
        <f t="shared" si="79"/>
        <v>17</v>
      </c>
      <c r="L1723" s="6" t="str">
        <f t="shared" si="80"/>
        <v>EARLY</v>
      </c>
      <c r="M1723" s="6" t="str">
        <f t="shared" si="78"/>
        <v>N</v>
      </c>
    </row>
    <row r="1724" spans="1:13" x14ac:dyDescent="0.25">
      <c r="A1724" t="s">
        <v>47</v>
      </c>
      <c r="B1724" s="92">
        <v>46142</v>
      </c>
      <c r="C1724" t="s">
        <v>121</v>
      </c>
      <c r="D1724">
        <v>18132</v>
      </c>
      <c r="E1724" s="76">
        <v>0.72307870370370375</v>
      </c>
      <c r="F1724" s="76">
        <v>0.73037037037037034</v>
      </c>
      <c r="G1724" s="2">
        <v>0.4375</v>
      </c>
      <c r="H1724" s="77">
        <v>0</v>
      </c>
      <c r="J1724" s="79">
        <f>IF(IF(IF(_xlfn.MAXIFS($F$2:$F1723,$C$2:$C1723,$C1724,$B$2:$B1723,$B1724,$A$2:$A1723,$A1724)=0,"",$E1724-_xlfn.MAXIFS($F$2:$F1723,$C$2:$C1723,$C1724,$B$2:$B1723,$B1724,$A$2:$A1723,$A1724))&lt;0,0,IF(_xlfn.MAXIFS($F$2:$F1723,$C$2:$C1723,$C1724,$B$2:$B1723,$B1724,$A$2:$A1723,$A1724)=0,"",$E1724-_xlfn.MAXIFS($F$2:$F1723,$C$2:$C1723,$C1724,$B$2:$B1723,$B1724,$A$2:$A1723,$A1724)))&gt;0.25,"",IF(IF(_xlfn.MAXIFS($F$2:$F1723,$C$2:$C1723,$C1724,$B$2:$B1723,$B1724,$A$2:$A1723,$A1724)=0,"",$E1724-_xlfn.MAXIFS($F$2:$F1723,$C$2:$C1723,$C1724,$B$2:$B1723,$B1724,$A$2:$A1723,$A1724))&lt;0,0,IF(_xlfn.MAXIFS($F$2:$F1723,$C$2:$C1723,$C1724,$B$2:$B1723,$B1724,$A$2:$A1723,$A1724)=0,"",$E1724-_xlfn.MAXIFS($F$2:$F1723,$C$2:$C1723,$C1724,$B$2:$B1723,$B1724,$A$2:$A1723,$A1724))))</f>
        <v>0</v>
      </c>
      <c r="K1724" s="6">
        <f t="shared" si="79"/>
        <v>17</v>
      </c>
      <c r="L1724" s="6" t="str">
        <f t="shared" si="80"/>
        <v>EARLY</v>
      </c>
      <c r="M1724" s="6" t="str">
        <f t="shared" si="78"/>
        <v>N</v>
      </c>
    </row>
    <row r="1725" spans="1:13" x14ac:dyDescent="0.25">
      <c r="A1725" t="s">
        <v>47</v>
      </c>
      <c r="B1725" s="92">
        <v>46142</v>
      </c>
      <c r="C1725" t="s">
        <v>120</v>
      </c>
      <c r="D1725">
        <v>17232</v>
      </c>
      <c r="E1725" s="76">
        <v>0.72327546296296297</v>
      </c>
      <c r="F1725" s="76">
        <v>0.72460648148148143</v>
      </c>
      <c r="G1725" s="2">
        <v>7.9861111111111105E-2</v>
      </c>
      <c r="H1725" s="77">
        <v>1.3657407407407407E-3</v>
      </c>
      <c r="J1725" s="79">
        <f>IF(IF(IF(_xlfn.MAXIFS($F$2:$F1724,$C$2:$C1724,$C1725,$B$2:$B1724,$B1725,$A$2:$A1724,$A1725)=0,"",$E1725-_xlfn.MAXIFS($F$2:$F1724,$C$2:$C1724,$C1725,$B$2:$B1724,$B1725,$A$2:$A1724,$A1725))&lt;0,0,IF(_xlfn.MAXIFS($F$2:$F1724,$C$2:$C1724,$C1725,$B$2:$B1724,$B1725,$A$2:$A1724,$A1725)=0,"",$E1725-_xlfn.MAXIFS($F$2:$F1724,$C$2:$C1724,$C1725,$B$2:$B1724,$B1725,$A$2:$A1724,$A1725)))&gt;0.25,"",IF(IF(_xlfn.MAXIFS($F$2:$F1724,$C$2:$C1724,$C1725,$B$2:$B1724,$B1725,$A$2:$A1724,$A1725)=0,"",$E1725-_xlfn.MAXIFS($F$2:$F1724,$C$2:$C1724,$C1725,$B$2:$B1724,$B1725,$A$2:$A1724,$A1725))&lt;0,0,IF(_xlfn.MAXIFS($F$2:$F1724,$C$2:$C1724,$C1725,$B$2:$B1724,$B1725,$A$2:$A1724,$A1725)=0,"",$E1725-_xlfn.MAXIFS($F$2:$F1724,$C$2:$C1724,$C1725,$B$2:$B1724,$B1725,$A$2:$A1724,$A1725))))</f>
        <v>1.3657407407406952E-3</v>
      </c>
      <c r="K1725" s="6">
        <f t="shared" si="79"/>
        <v>17</v>
      </c>
      <c r="L1725" s="6" t="str">
        <f t="shared" si="80"/>
        <v>EARLY</v>
      </c>
      <c r="M1725" s="6" t="str">
        <f t="shared" si="78"/>
        <v>N</v>
      </c>
    </row>
    <row r="1726" spans="1:13" x14ac:dyDescent="0.25">
      <c r="A1726" t="s">
        <v>47</v>
      </c>
      <c r="B1726" s="92">
        <v>46142</v>
      </c>
      <c r="C1726" t="s">
        <v>119</v>
      </c>
      <c r="D1726">
        <v>25331</v>
      </c>
      <c r="E1726" s="76">
        <v>0.72365740740740736</v>
      </c>
      <c r="F1726" s="76">
        <v>0.72510416666666666</v>
      </c>
      <c r="G1726" s="2">
        <v>8.6805555555555552E-2</v>
      </c>
      <c r="H1726" s="77">
        <v>9.2592592592592588E-5</v>
      </c>
      <c r="J1726" s="79">
        <f>IF(IF(IF(_xlfn.MAXIFS($F$2:$F1725,$C$2:$C1725,$C1726,$B$2:$B1725,$B1726,$A$2:$A1725,$A1726)=0,"",$E1726-_xlfn.MAXIFS($F$2:$F1725,$C$2:$C1725,$C1726,$B$2:$B1725,$B1726,$A$2:$A1725,$A1726))&lt;0,0,IF(_xlfn.MAXIFS($F$2:$F1725,$C$2:$C1725,$C1726,$B$2:$B1725,$B1726,$A$2:$A1725,$A1726)=0,"",$E1726-_xlfn.MAXIFS($F$2:$F1725,$C$2:$C1725,$C1726,$B$2:$B1725,$B1726,$A$2:$A1725,$A1726)))&gt;0.25,"",IF(IF(_xlfn.MAXIFS($F$2:$F1725,$C$2:$C1725,$C1726,$B$2:$B1725,$B1726,$A$2:$A1725,$A1726)=0,"",$E1726-_xlfn.MAXIFS($F$2:$F1725,$C$2:$C1725,$C1726,$B$2:$B1725,$B1726,$A$2:$A1725,$A1726))&lt;0,0,IF(_xlfn.MAXIFS($F$2:$F1725,$C$2:$C1725,$C1726,$B$2:$B1725,$B1726,$A$2:$A1725,$A1726)=0,"",$E1726-_xlfn.MAXIFS($F$2:$F1725,$C$2:$C1725,$C1726,$B$2:$B1725,$B1726,$A$2:$A1725,$A1726))))</f>
        <v>9.2592592592533052E-5</v>
      </c>
      <c r="K1726" s="6">
        <f t="shared" si="79"/>
        <v>17</v>
      </c>
      <c r="L1726" s="6" t="str">
        <f t="shared" si="80"/>
        <v>EARLY</v>
      </c>
      <c r="M1726" s="6" t="str">
        <f t="shared" si="78"/>
        <v>N</v>
      </c>
    </row>
    <row r="1727" spans="1:13" x14ac:dyDescent="0.25">
      <c r="A1727" t="s">
        <v>47</v>
      </c>
      <c r="B1727" s="92">
        <v>46142</v>
      </c>
      <c r="C1727" t="s">
        <v>120</v>
      </c>
      <c r="D1727">
        <v>18232</v>
      </c>
      <c r="E1727" s="76">
        <v>0.72534722222222225</v>
      </c>
      <c r="F1727" s="76">
        <v>0.727025462962963</v>
      </c>
      <c r="G1727" s="2">
        <v>0.10069444444444445</v>
      </c>
      <c r="H1727" s="77">
        <v>7.407407407407407E-4</v>
      </c>
      <c r="J1727" s="79">
        <f>IF(IF(IF(_xlfn.MAXIFS($F$2:$F1726,$C$2:$C1726,$C1727,$B$2:$B1726,$B1727,$A$2:$A1726,$A1727)=0,"",$E1727-_xlfn.MAXIFS($F$2:$F1726,$C$2:$C1726,$C1727,$B$2:$B1726,$B1727,$A$2:$A1726,$A1727))&lt;0,0,IF(_xlfn.MAXIFS($F$2:$F1726,$C$2:$C1726,$C1727,$B$2:$B1726,$B1727,$A$2:$A1726,$A1727)=0,"",$E1727-_xlfn.MAXIFS($F$2:$F1726,$C$2:$C1726,$C1727,$B$2:$B1726,$B1727,$A$2:$A1726,$A1727)))&gt;0.25,"",IF(IF(_xlfn.MAXIFS($F$2:$F1726,$C$2:$C1726,$C1727,$B$2:$B1726,$B1727,$A$2:$A1726,$A1727)=0,"",$E1727-_xlfn.MAXIFS($F$2:$F1726,$C$2:$C1726,$C1727,$B$2:$B1726,$B1727,$A$2:$A1726,$A1727))&lt;0,0,IF(_xlfn.MAXIFS($F$2:$F1726,$C$2:$C1726,$C1727,$B$2:$B1726,$B1727,$A$2:$A1726,$A1727)=0,"",$E1727-_xlfn.MAXIFS($F$2:$F1726,$C$2:$C1726,$C1727,$B$2:$B1726,$B1727,$A$2:$A1726,$A1727))))</f>
        <v>7.4074074074081953E-4</v>
      </c>
      <c r="K1727" s="6">
        <f t="shared" si="79"/>
        <v>17</v>
      </c>
      <c r="L1727" s="6" t="str">
        <f t="shared" si="80"/>
        <v>EARLY</v>
      </c>
      <c r="M1727" s="6" t="str">
        <f t="shared" si="78"/>
        <v>N</v>
      </c>
    </row>
    <row r="1728" spans="1:13" x14ac:dyDescent="0.25">
      <c r="A1728" t="s">
        <v>47</v>
      </c>
      <c r="B1728" s="92">
        <v>46142</v>
      </c>
      <c r="C1728" t="s">
        <v>121</v>
      </c>
      <c r="D1728">
        <v>18432</v>
      </c>
      <c r="E1728" s="76">
        <v>0.72541666666666671</v>
      </c>
      <c r="F1728" s="76">
        <v>0.72825231481481478</v>
      </c>
      <c r="G1728" s="2">
        <v>0.1701388888888889</v>
      </c>
      <c r="H1728" s="77">
        <v>0</v>
      </c>
      <c r="J1728" s="79">
        <f>IF(IF(IF(_xlfn.MAXIFS($F$2:$F1727,$C$2:$C1727,$C1728,$B$2:$B1727,$B1728,$A$2:$A1727,$A1728)=0,"",$E1728-_xlfn.MAXIFS($F$2:$F1727,$C$2:$C1727,$C1728,$B$2:$B1727,$B1728,$A$2:$A1727,$A1728))&lt;0,0,IF(_xlfn.MAXIFS($F$2:$F1727,$C$2:$C1727,$C1728,$B$2:$B1727,$B1728,$A$2:$A1727,$A1728)=0,"",$E1728-_xlfn.MAXIFS($F$2:$F1727,$C$2:$C1727,$C1728,$B$2:$B1727,$B1728,$A$2:$A1727,$A1728)))&gt;0.25,"",IF(IF(_xlfn.MAXIFS($F$2:$F1727,$C$2:$C1727,$C1728,$B$2:$B1727,$B1728,$A$2:$A1727,$A1728)=0,"",$E1728-_xlfn.MAXIFS($F$2:$F1727,$C$2:$C1727,$C1728,$B$2:$B1727,$B1728,$A$2:$A1727,$A1728))&lt;0,0,IF(_xlfn.MAXIFS($F$2:$F1727,$C$2:$C1727,$C1728,$B$2:$B1727,$B1728,$A$2:$A1727,$A1728)=0,"",$E1728-_xlfn.MAXIFS($F$2:$F1727,$C$2:$C1727,$C1728,$B$2:$B1727,$B1728,$A$2:$A1727,$A1728))))</f>
        <v>0</v>
      </c>
      <c r="K1728" s="6">
        <f t="shared" si="79"/>
        <v>17</v>
      </c>
      <c r="L1728" s="6" t="str">
        <f t="shared" si="80"/>
        <v>EARLY</v>
      </c>
      <c r="M1728" s="6" t="str">
        <f t="shared" si="78"/>
        <v>N</v>
      </c>
    </row>
    <row r="1729" spans="1:13" x14ac:dyDescent="0.25">
      <c r="A1729" t="s">
        <v>47</v>
      </c>
      <c r="B1729" s="92">
        <v>46142</v>
      </c>
      <c r="C1729" t="s">
        <v>119</v>
      </c>
      <c r="D1729">
        <v>20431</v>
      </c>
      <c r="E1729" s="76">
        <v>0.72653935185185181</v>
      </c>
      <c r="F1729" s="76">
        <v>0.72850694444444442</v>
      </c>
      <c r="G1729" s="2">
        <v>0.11805555555555555</v>
      </c>
      <c r="H1729" s="77">
        <v>1.4351851851851852E-3</v>
      </c>
      <c r="J1729" s="79">
        <f>IF(IF(IF(_xlfn.MAXIFS($F$2:$F1728,$C$2:$C1728,$C1729,$B$2:$B1728,$B1729,$A$2:$A1728,$A1729)=0,"",$E1729-_xlfn.MAXIFS($F$2:$F1728,$C$2:$C1728,$C1729,$B$2:$B1728,$B1729,$A$2:$A1728,$A1729))&lt;0,0,IF(_xlfn.MAXIFS($F$2:$F1728,$C$2:$C1728,$C1729,$B$2:$B1728,$B1729,$A$2:$A1728,$A1729)=0,"",$E1729-_xlfn.MAXIFS($F$2:$F1728,$C$2:$C1728,$C1729,$B$2:$B1728,$B1729,$A$2:$A1728,$A1729)))&gt;0.25,"",IF(IF(_xlfn.MAXIFS($F$2:$F1728,$C$2:$C1728,$C1729,$B$2:$B1728,$B1729,$A$2:$A1728,$A1729)=0,"",$E1729-_xlfn.MAXIFS($F$2:$F1728,$C$2:$C1728,$C1729,$B$2:$B1728,$B1729,$A$2:$A1728,$A1729))&lt;0,0,IF(_xlfn.MAXIFS($F$2:$F1728,$C$2:$C1728,$C1729,$B$2:$B1728,$B1729,$A$2:$A1728,$A1729)=0,"",$E1729-_xlfn.MAXIFS($F$2:$F1728,$C$2:$C1728,$C1729,$B$2:$B1728,$B1729,$A$2:$A1728,$A1729))))</f>
        <v>1.4351851851851505E-3</v>
      </c>
      <c r="K1729" s="6">
        <f t="shared" si="79"/>
        <v>17</v>
      </c>
      <c r="L1729" s="6" t="str">
        <f t="shared" si="80"/>
        <v>EARLY</v>
      </c>
      <c r="M1729" s="6" t="str">
        <f t="shared" si="78"/>
        <v>N</v>
      </c>
    </row>
    <row r="1730" spans="1:13" x14ac:dyDescent="0.25">
      <c r="A1730" t="s">
        <v>47</v>
      </c>
      <c r="B1730" s="92">
        <v>46142</v>
      </c>
      <c r="C1730" t="s">
        <v>121</v>
      </c>
      <c r="D1730">
        <v>25331</v>
      </c>
      <c r="E1730" s="76">
        <v>0.72771990740740744</v>
      </c>
      <c r="F1730" s="76">
        <v>0.72986111111111107</v>
      </c>
      <c r="G1730" s="2">
        <v>0.12847222222222221</v>
      </c>
      <c r="H1730" s="77">
        <v>0</v>
      </c>
      <c r="J1730" s="79">
        <f>IF(IF(IF(_xlfn.MAXIFS($F$2:$F1729,$C$2:$C1729,$C1730,$B$2:$B1729,$B1730,$A$2:$A1729,$A1730)=0,"",$E1730-_xlfn.MAXIFS($F$2:$F1729,$C$2:$C1729,$C1730,$B$2:$B1729,$B1730,$A$2:$A1729,$A1730))&lt;0,0,IF(_xlfn.MAXIFS($F$2:$F1729,$C$2:$C1729,$C1730,$B$2:$B1729,$B1730,$A$2:$A1729,$A1730)=0,"",$E1730-_xlfn.MAXIFS($F$2:$F1729,$C$2:$C1729,$C1730,$B$2:$B1729,$B1730,$A$2:$A1729,$A1730)))&gt;0.25,"",IF(IF(_xlfn.MAXIFS($F$2:$F1729,$C$2:$C1729,$C1730,$B$2:$B1729,$B1730,$A$2:$A1729,$A1730)=0,"",$E1730-_xlfn.MAXIFS($F$2:$F1729,$C$2:$C1729,$C1730,$B$2:$B1729,$B1730,$A$2:$A1729,$A1730))&lt;0,0,IF(_xlfn.MAXIFS($F$2:$F1729,$C$2:$C1729,$C1730,$B$2:$B1729,$B1730,$A$2:$A1729,$A1730)=0,"",$E1730-_xlfn.MAXIFS($F$2:$F1729,$C$2:$C1729,$C1730,$B$2:$B1729,$B1730,$A$2:$A1729,$A1730))))</f>
        <v>0</v>
      </c>
      <c r="K1730" s="6">
        <f t="shared" si="79"/>
        <v>17</v>
      </c>
      <c r="L1730" s="6" t="str">
        <f t="shared" si="80"/>
        <v>EARLY</v>
      </c>
      <c r="M1730" s="6" t="str">
        <f t="shared" ref="M1730:M1793" si="81">IF($A1730="","",IF(AND($K1730&gt;=10,$K1730&lt;=13),"Y",IF(AND($K1730=14,$L1730="EARLY"),"Y","N")))</f>
        <v>N</v>
      </c>
    </row>
    <row r="1731" spans="1:13" x14ac:dyDescent="0.25">
      <c r="A1731" t="s">
        <v>47</v>
      </c>
      <c r="B1731" s="92">
        <v>46142</v>
      </c>
      <c r="C1731" t="s">
        <v>119</v>
      </c>
      <c r="D1731">
        <v>17232</v>
      </c>
      <c r="E1731" s="76">
        <v>0.7277893518518519</v>
      </c>
      <c r="F1731" s="76">
        <v>0.72906249999999995</v>
      </c>
      <c r="G1731" s="2">
        <v>7.6388888888888895E-2</v>
      </c>
      <c r="H1731" s="77">
        <v>0</v>
      </c>
      <c r="J1731" s="79">
        <f>IF(IF(IF(_xlfn.MAXIFS($F$2:$F1730,$C$2:$C1730,$C1731,$B$2:$B1730,$B1731,$A$2:$A1730,$A1731)=0,"",$E1731-_xlfn.MAXIFS($F$2:$F1730,$C$2:$C1730,$C1731,$B$2:$B1730,$B1731,$A$2:$A1730,$A1731))&lt;0,0,IF(_xlfn.MAXIFS($F$2:$F1730,$C$2:$C1730,$C1731,$B$2:$B1730,$B1731,$A$2:$A1730,$A1731)=0,"",$E1731-_xlfn.MAXIFS($F$2:$F1730,$C$2:$C1730,$C1731,$B$2:$B1730,$B1731,$A$2:$A1730,$A1731)))&gt;0.25,"",IF(IF(_xlfn.MAXIFS($F$2:$F1730,$C$2:$C1730,$C1731,$B$2:$B1730,$B1731,$A$2:$A1730,$A1731)=0,"",$E1731-_xlfn.MAXIFS($F$2:$F1730,$C$2:$C1730,$C1731,$B$2:$B1730,$B1731,$A$2:$A1730,$A1731))&lt;0,0,IF(_xlfn.MAXIFS($F$2:$F1730,$C$2:$C1730,$C1731,$B$2:$B1730,$B1731,$A$2:$A1730,$A1731)=0,"",$E1731-_xlfn.MAXIFS($F$2:$F1730,$C$2:$C1730,$C1731,$B$2:$B1730,$B1731,$A$2:$A1730,$A1731))))</f>
        <v>0</v>
      </c>
      <c r="K1731" s="6">
        <f t="shared" ref="K1731:K1794" si="82">IF($J1731="","",IF(HOUR($E1731)&gt;19,19,IF(HOUR($E1731)&lt;5,5,HOUR($E1731))))</f>
        <v>17</v>
      </c>
      <c r="L1731" s="6" t="str">
        <f t="shared" ref="L1731:L1794" si="83">IF($J1731="","",IF(MINUTE($E1731)&lt;30,"EARLY","LATE"))</f>
        <v>EARLY</v>
      </c>
      <c r="M1731" s="6" t="str">
        <f t="shared" si="81"/>
        <v>N</v>
      </c>
    </row>
    <row r="1732" spans="1:13" x14ac:dyDescent="0.25">
      <c r="A1732" t="s">
        <v>47</v>
      </c>
      <c r="B1732" s="92">
        <v>46142</v>
      </c>
      <c r="C1732" t="s">
        <v>120</v>
      </c>
      <c r="D1732">
        <v>17332</v>
      </c>
      <c r="E1732" s="76">
        <v>0.72865740740740736</v>
      </c>
      <c r="F1732" s="76">
        <v>0.73010416666666667</v>
      </c>
      <c r="G1732" s="2">
        <v>8.6805555555555552E-2</v>
      </c>
      <c r="H1732" s="77">
        <v>1.6319444444444445E-3</v>
      </c>
      <c r="J1732" s="79">
        <f>IF(IF(IF(_xlfn.MAXIFS($F$2:$F1731,$C$2:$C1731,$C1732,$B$2:$B1731,$B1732,$A$2:$A1731,$A1732)=0,"",$E1732-_xlfn.MAXIFS($F$2:$F1731,$C$2:$C1731,$C1732,$B$2:$B1731,$B1732,$A$2:$A1731,$A1732))&lt;0,0,IF(_xlfn.MAXIFS($F$2:$F1731,$C$2:$C1731,$C1732,$B$2:$B1731,$B1732,$A$2:$A1731,$A1732)=0,"",$E1732-_xlfn.MAXIFS($F$2:$F1731,$C$2:$C1731,$C1732,$B$2:$B1731,$B1732,$A$2:$A1731,$A1732)))&gt;0.25,"",IF(IF(_xlfn.MAXIFS($F$2:$F1731,$C$2:$C1731,$C1732,$B$2:$B1731,$B1732,$A$2:$A1731,$A1732)=0,"",$E1732-_xlfn.MAXIFS($F$2:$F1731,$C$2:$C1731,$C1732,$B$2:$B1731,$B1732,$A$2:$A1731,$A1732))&lt;0,0,IF(_xlfn.MAXIFS($F$2:$F1731,$C$2:$C1731,$C1732,$B$2:$B1731,$B1732,$A$2:$A1731,$A1732)=0,"",$E1732-_xlfn.MAXIFS($F$2:$F1731,$C$2:$C1731,$C1732,$B$2:$B1731,$B1732,$A$2:$A1731,$A1732))))</f>
        <v>1.6319444444443665E-3</v>
      </c>
      <c r="K1732" s="6">
        <f t="shared" si="82"/>
        <v>17</v>
      </c>
      <c r="L1732" s="6" t="str">
        <f t="shared" si="83"/>
        <v>EARLY</v>
      </c>
      <c r="M1732" s="6" t="str">
        <f t="shared" si="81"/>
        <v>N</v>
      </c>
    </row>
    <row r="1733" spans="1:13" x14ac:dyDescent="0.25">
      <c r="A1733" t="s">
        <v>47</v>
      </c>
      <c r="B1733" s="92">
        <v>46142</v>
      </c>
      <c r="C1733" t="s">
        <v>121</v>
      </c>
      <c r="D1733">
        <v>20431</v>
      </c>
      <c r="E1733" s="76">
        <v>0.72995370370370372</v>
      </c>
      <c r="F1733" s="76">
        <v>0.73371527777777779</v>
      </c>
      <c r="G1733" s="2">
        <v>0.22569444444444445</v>
      </c>
      <c r="H1733" s="77">
        <v>9.2592592592592588E-5</v>
      </c>
      <c r="J1733" s="79">
        <f>IF(IF(IF(_xlfn.MAXIFS($F$2:$F1732,$C$2:$C1732,$C1733,$B$2:$B1732,$B1733,$A$2:$A1732,$A1733)=0,"",$E1733-_xlfn.MAXIFS($F$2:$F1732,$C$2:$C1732,$C1733,$B$2:$B1732,$B1733,$A$2:$A1732,$A1733))&lt;0,0,IF(_xlfn.MAXIFS($F$2:$F1732,$C$2:$C1732,$C1733,$B$2:$B1732,$B1733,$A$2:$A1732,$A1733)=0,"",$E1733-_xlfn.MAXIFS($F$2:$F1732,$C$2:$C1732,$C1733,$B$2:$B1732,$B1733,$A$2:$A1732,$A1733)))&gt;0.25,"",IF(IF(_xlfn.MAXIFS($F$2:$F1732,$C$2:$C1732,$C1733,$B$2:$B1732,$B1733,$A$2:$A1732,$A1733)=0,"",$E1733-_xlfn.MAXIFS($F$2:$F1732,$C$2:$C1732,$C1733,$B$2:$B1732,$B1733,$A$2:$A1732,$A1733))&lt;0,0,IF(_xlfn.MAXIFS($F$2:$F1732,$C$2:$C1732,$C1733,$B$2:$B1732,$B1733,$A$2:$A1732,$A1733)=0,"",$E1733-_xlfn.MAXIFS($F$2:$F1732,$C$2:$C1732,$C1733,$B$2:$B1732,$B1733,$A$2:$A1732,$A1733))))</f>
        <v>0</v>
      </c>
      <c r="K1733" s="6">
        <f t="shared" si="82"/>
        <v>17</v>
      </c>
      <c r="L1733" s="6" t="str">
        <f t="shared" si="83"/>
        <v>LATE</v>
      </c>
      <c r="M1733" s="6" t="str">
        <f t="shared" si="81"/>
        <v>N</v>
      </c>
    </row>
    <row r="1734" spans="1:13" x14ac:dyDescent="0.25">
      <c r="A1734" t="s">
        <v>47</v>
      </c>
      <c r="B1734" s="92">
        <v>46142</v>
      </c>
      <c r="C1734" t="s">
        <v>119</v>
      </c>
      <c r="D1734">
        <v>18232</v>
      </c>
      <c r="E1734" s="76">
        <v>0.73003472222222221</v>
      </c>
      <c r="F1734" s="76">
        <v>0.73130787037037037</v>
      </c>
      <c r="G1734" s="2">
        <v>7.6388888888888895E-2</v>
      </c>
      <c r="H1734" s="77">
        <v>9.7222222222222219E-4</v>
      </c>
      <c r="J1734" s="79">
        <f>IF(IF(IF(_xlfn.MAXIFS($F$2:$F1733,$C$2:$C1733,$C1734,$B$2:$B1733,$B1734,$A$2:$A1733,$A1734)=0,"",$E1734-_xlfn.MAXIFS($F$2:$F1733,$C$2:$C1733,$C1734,$B$2:$B1733,$B1734,$A$2:$A1733,$A1734))&lt;0,0,IF(_xlfn.MAXIFS($F$2:$F1733,$C$2:$C1733,$C1734,$B$2:$B1733,$B1734,$A$2:$A1733,$A1734)=0,"",$E1734-_xlfn.MAXIFS($F$2:$F1733,$C$2:$C1733,$C1734,$B$2:$B1733,$B1734,$A$2:$A1733,$A1734)))&gt;0.25,"",IF(IF(_xlfn.MAXIFS($F$2:$F1733,$C$2:$C1733,$C1734,$B$2:$B1733,$B1734,$A$2:$A1733,$A1734)=0,"",$E1734-_xlfn.MAXIFS($F$2:$F1733,$C$2:$C1733,$C1734,$B$2:$B1733,$B1734,$A$2:$A1733,$A1734))&lt;0,0,IF(_xlfn.MAXIFS($F$2:$F1733,$C$2:$C1733,$C1734,$B$2:$B1733,$B1734,$A$2:$A1733,$A1734)=0,"",$E1734-_xlfn.MAXIFS($F$2:$F1733,$C$2:$C1733,$C1734,$B$2:$B1733,$B1734,$A$2:$A1733,$A1734))))</f>
        <v>9.7222222222226318E-4</v>
      </c>
      <c r="K1734" s="6">
        <f t="shared" si="82"/>
        <v>17</v>
      </c>
      <c r="L1734" s="6" t="str">
        <f t="shared" si="83"/>
        <v>LATE</v>
      </c>
      <c r="M1734" s="6" t="str">
        <f t="shared" si="81"/>
        <v>N</v>
      </c>
    </row>
    <row r="1735" spans="1:13" x14ac:dyDescent="0.25">
      <c r="A1735" t="s">
        <v>47</v>
      </c>
      <c r="B1735" s="92">
        <v>46142</v>
      </c>
      <c r="C1735" t="s">
        <v>120</v>
      </c>
      <c r="D1735">
        <v>19532</v>
      </c>
      <c r="E1735" s="76">
        <v>0.73090277777777779</v>
      </c>
      <c r="F1735" s="76">
        <v>0.73148148148148151</v>
      </c>
      <c r="G1735" s="2">
        <v>3.4722222222222224E-2</v>
      </c>
      <c r="H1735" s="77">
        <v>7.9861111111111116E-4</v>
      </c>
      <c r="J1735" s="79">
        <f>IF(IF(IF(_xlfn.MAXIFS($F$2:$F1734,$C$2:$C1734,$C1735,$B$2:$B1734,$B1735,$A$2:$A1734,$A1735)=0,"",$E1735-_xlfn.MAXIFS($F$2:$F1734,$C$2:$C1734,$C1735,$B$2:$B1734,$B1735,$A$2:$A1734,$A1735))&lt;0,0,IF(_xlfn.MAXIFS($F$2:$F1734,$C$2:$C1734,$C1735,$B$2:$B1734,$B1735,$A$2:$A1734,$A1735)=0,"",$E1735-_xlfn.MAXIFS($F$2:$F1734,$C$2:$C1734,$C1735,$B$2:$B1734,$B1735,$A$2:$A1734,$A1735)))&gt;0.25,"",IF(IF(_xlfn.MAXIFS($F$2:$F1734,$C$2:$C1734,$C1735,$B$2:$B1734,$B1735,$A$2:$A1734,$A1735)=0,"",$E1735-_xlfn.MAXIFS($F$2:$F1734,$C$2:$C1734,$C1735,$B$2:$B1734,$B1735,$A$2:$A1734,$A1735))&lt;0,0,IF(_xlfn.MAXIFS($F$2:$F1734,$C$2:$C1734,$C1735,$B$2:$B1734,$B1735,$A$2:$A1734,$A1735)=0,"",$E1735-_xlfn.MAXIFS($F$2:$F1734,$C$2:$C1734,$C1735,$B$2:$B1734,$B1735,$A$2:$A1734,$A1735))))</f>
        <v>7.9861111111112493E-4</v>
      </c>
      <c r="K1735" s="6">
        <f t="shared" si="82"/>
        <v>17</v>
      </c>
      <c r="L1735" s="6" t="str">
        <f t="shared" si="83"/>
        <v>LATE</v>
      </c>
      <c r="M1735" s="6" t="str">
        <f t="shared" si="81"/>
        <v>N</v>
      </c>
    </row>
    <row r="1736" spans="1:13" x14ac:dyDescent="0.25">
      <c r="A1736" t="s">
        <v>47</v>
      </c>
      <c r="B1736" s="92">
        <v>46142</v>
      </c>
      <c r="C1736" t="s">
        <v>121</v>
      </c>
      <c r="D1736">
        <v>17232</v>
      </c>
      <c r="E1736" s="76">
        <v>0.73108796296296297</v>
      </c>
      <c r="F1736" s="76">
        <v>0.73519675925925931</v>
      </c>
      <c r="G1736" s="2">
        <v>0.24652777777777779</v>
      </c>
      <c r="H1736" s="77">
        <v>0</v>
      </c>
      <c r="J1736" s="79">
        <f>IF(IF(IF(_xlfn.MAXIFS($F$2:$F1735,$C$2:$C1735,$C1736,$B$2:$B1735,$B1736,$A$2:$A1735,$A1736)=0,"",$E1736-_xlfn.MAXIFS($F$2:$F1735,$C$2:$C1735,$C1736,$B$2:$B1735,$B1736,$A$2:$A1735,$A1736))&lt;0,0,IF(_xlfn.MAXIFS($F$2:$F1735,$C$2:$C1735,$C1736,$B$2:$B1735,$B1736,$A$2:$A1735,$A1736)=0,"",$E1736-_xlfn.MAXIFS($F$2:$F1735,$C$2:$C1735,$C1736,$B$2:$B1735,$B1736,$A$2:$A1735,$A1736)))&gt;0.25,"",IF(IF(_xlfn.MAXIFS($F$2:$F1735,$C$2:$C1735,$C1736,$B$2:$B1735,$B1736,$A$2:$A1735,$A1736)=0,"",$E1736-_xlfn.MAXIFS($F$2:$F1735,$C$2:$C1735,$C1736,$B$2:$B1735,$B1736,$A$2:$A1735,$A1736))&lt;0,0,IF(_xlfn.MAXIFS($F$2:$F1735,$C$2:$C1735,$C1736,$B$2:$B1735,$B1736,$A$2:$A1735,$A1736)=0,"",$E1736-_xlfn.MAXIFS($F$2:$F1735,$C$2:$C1735,$C1736,$B$2:$B1735,$B1736,$A$2:$A1735,$A1736))))</f>
        <v>0</v>
      </c>
      <c r="K1736" s="6">
        <f t="shared" si="82"/>
        <v>17</v>
      </c>
      <c r="L1736" s="6" t="str">
        <f t="shared" si="83"/>
        <v>LATE</v>
      </c>
      <c r="M1736" s="6" t="str">
        <f t="shared" si="81"/>
        <v>N</v>
      </c>
    </row>
    <row r="1737" spans="1:13" x14ac:dyDescent="0.25">
      <c r="A1737" t="s">
        <v>47</v>
      </c>
      <c r="B1737" s="92">
        <v>46142</v>
      </c>
      <c r="C1737" t="s">
        <v>120</v>
      </c>
      <c r="D1737">
        <v>14432</v>
      </c>
      <c r="E1737" s="76">
        <v>0.73312500000000003</v>
      </c>
      <c r="F1737" s="76">
        <v>0.73416666666666663</v>
      </c>
      <c r="G1737" s="2">
        <v>6.25E-2</v>
      </c>
      <c r="H1737" s="77">
        <v>1.6435185185185185E-3</v>
      </c>
      <c r="J1737" s="79">
        <f>IF(IF(IF(_xlfn.MAXIFS($F$2:$F1736,$C$2:$C1736,$C1737,$B$2:$B1736,$B1737,$A$2:$A1736,$A1737)=0,"",$E1737-_xlfn.MAXIFS($F$2:$F1736,$C$2:$C1736,$C1737,$B$2:$B1736,$B1737,$A$2:$A1736,$A1737))&lt;0,0,IF(_xlfn.MAXIFS($F$2:$F1736,$C$2:$C1736,$C1737,$B$2:$B1736,$B1737,$A$2:$A1736,$A1737)=0,"",$E1737-_xlfn.MAXIFS($F$2:$F1736,$C$2:$C1736,$C1737,$B$2:$B1736,$B1737,$A$2:$A1736,$A1737)))&gt;0.25,"",IF(IF(_xlfn.MAXIFS($F$2:$F1736,$C$2:$C1736,$C1737,$B$2:$B1736,$B1737,$A$2:$A1736,$A1737)=0,"",$E1737-_xlfn.MAXIFS($F$2:$F1736,$C$2:$C1736,$C1737,$B$2:$B1736,$B1737,$A$2:$A1736,$A1737))&lt;0,0,IF(_xlfn.MAXIFS($F$2:$F1736,$C$2:$C1736,$C1737,$B$2:$B1736,$B1737,$A$2:$A1736,$A1737)=0,"",$E1737-_xlfn.MAXIFS($F$2:$F1736,$C$2:$C1736,$C1737,$B$2:$B1736,$B1737,$A$2:$A1736,$A1737))))</f>
        <v>1.6435185185185164E-3</v>
      </c>
      <c r="K1737" s="6">
        <f t="shared" si="82"/>
        <v>17</v>
      </c>
      <c r="L1737" s="6" t="str">
        <f t="shared" si="83"/>
        <v>LATE</v>
      </c>
      <c r="M1737" s="6" t="str">
        <f t="shared" si="81"/>
        <v>N</v>
      </c>
    </row>
    <row r="1738" spans="1:13" x14ac:dyDescent="0.25">
      <c r="A1738" t="s">
        <v>47</v>
      </c>
      <c r="B1738" s="92">
        <v>46142</v>
      </c>
      <c r="C1738" t="s">
        <v>119</v>
      </c>
      <c r="D1738">
        <v>17332</v>
      </c>
      <c r="E1738" s="76">
        <v>0.73328703703703701</v>
      </c>
      <c r="F1738" s="76">
        <v>0.73438657407407404</v>
      </c>
      <c r="G1738" s="2">
        <v>6.5972222222222224E-2</v>
      </c>
      <c r="H1738" s="77">
        <v>1.9791666666666668E-3</v>
      </c>
      <c r="J1738" s="79">
        <f>IF(IF(IF(_xlfn.MAXIFS($F$2:$F1737,$C$2:$C1737,$C1738,$B$2:$B1737,$B1738,$A$2:$A1737,$A1738)=0,"",$E1738-_xlfn.MAXIFS($F$2:$F1737,$C$2:$C1737,$C1738,$B$2:$B1737,$B1738,$A$2:$A1737,$A1738))&lt;0,0,IF(_xlfn.MAXIFS($F$2:$F1737,$C$2:$C1737,$C1738,$B$2:$B1737,$B1738,$A$2:$A1737,$A1738)=0,"",$E1738-_xlfn.MAXIFS($F$2:$F1737,$C$2:$C1737,$C1738,$B$2:$B1737,$B1738,$A$2:$A1737,$A1738)))&gt;0.25,"",IF(IF(_xlfn.MAXIFS($F$2:$F1737,$C$2:$C1737,$C1738,$B$2:$B1737,$B1738,$A$2:$A1737,$A1738)=0,"",$E1738-_xlfn.MAXIFS($F$2:$F1737,$C$2:$C1737,$C1738,$B$2:$B1737,$B1738,$A$2:$A1737,$A1738))&lt;0,0,IF(_xlfn.MAXIFS($F$2:$F1737,$C$2:$C1737,$C1738,$B$2:$B1737,$B1738,$A$2:$A1737,$A1738)=0,"",$E1738-_xlfn.MAXIFS($F$2:$F1737,$C$2:$C1737,$C1738,$B$2:$B1737,$B1738,$A$2:$A1737,$A1738))))</f>
        <v>1.979166666666643E-3</v>
      </c>
      <c r="K1738" s="6">
        <f t="shared" si="82"/>
        <v>17</v>
      </c>
      <c r="L1738" s="6" t="str">
        <f t="shared" si="83"/>
        <v>LATE</v>
      </c>
      <c r="M1738" s="6" t="str">
        <f t="shared" si="81"/>
        <v>N</v>
      </c>
    </row>
    <row r="1739" spans="1:13" x14ac:dyDescent="0.25">
      <c r="A1739" t="s">
        <v>47</v>
      </c>
      <c r="B1739" s="92">
        <v>46142</v>
      </c>
      <c r="C1739" t="s">
        <v>121</v>
      </c>
      <c r="D1739">
        <v>18232</v>
      </c>
      <c r="E1739" s="76">
        <v>0.73344907407407411</v>
      </c>
      <c r="F1739" s="76">
        <v>0.73796296296296293</v>
      </c>
      <c r="G1739" s="2">
        <v>0.27083333333333331</v>
      </c>
      <c r="H1739" s="77">
        <v>0</v>
      </c>
      <c r="J1739" s="79">
        <f>IF(IF(IF(_xlfn.MAXIFS($F$2:$F1738,$C$2:$C1738,$C1739,$B$2:$B1738,$B1739,$A$2:$A1738,$A1739)=0,"",$E1739-_xlfn.MAXIFS($F$2:$F1738,$C$2:$C1738,$C1739,$B$2:$B1738,$B1739,$A$2:$A1738,$A1739))&lt;0,0,IF(_xlfn.MAXIFS($F$2:$F1738,$C$2:$C1738,$C1739,$B$2:$B1738,$B1739,$A$2:$A1738,$A1739)=0,"",$E1739-_xlfn.MAXIFS($F$2:$F1738,$C$2:$C1738,$C1739,$B$2:$B1738,$B1739,$A$2:$A1738,$A1739)))&gt;0.25,"",IF(IF(_xlfn.MAXIFS($F$2:$F1738,$C$2:$C1738,$C1739,$B$2:$B1738,$B1739,$A$2:$A1738,$A1739)=0,"",$E1739-_xlfn.MAXIFS($F$2:$F1738,$C$2:$C1738,$C1739,$B$2:$B1738,$B1739,$A$2:$A1738,$A1739))&lt;0,0,IF(_xlfn.MAXIFS($F$2:$F1738,$C$2:$C1738,$C1739,$B$2:$B1738,$B1739,$A$2:$A1738,$A1739)=0,"",$E1739-_xlfn.MAXIFS($F$2:$F1738,$C$2:$C1738,$C1739,$B$2:$B1738,$B1739,$A$2:$A1738,$A1739))))</f>
        <v>0</v>
      </c>
      <c r="K1739" s="6">
        <f t="shared" si="82"/>
        <v>17</v>
      </c>
      <c r="L1739" s="6" t="str">
        <f t="shared" si="83"/>
        <v>LATE</v>
      </c>
      <c r="M1739" s="6" t="str">
        <f t="shared" si="81"/>
        <v>N</v>
      </c>
    </row>
    <row r="1740" spans="1:13" x14ac:dyDescent="0.25">
      <c r="A1740" t="s">
        <v>47</v>
      </c>
      <c r="B1740" s="92">
        <v>46142</v>
      </c>
      <c r="C1740" t="s">
        <v>119</v>
      </c>
      <c r="D1740">
        <v>19532</v>
      </c>
      <c r="E1740" s="76">
        <v>0.73501157407407403</v>
      </c>
      <c r="F1740" s="76">
        <v>0.73616898148148147</v>
      </c>
      <c r="G1740" s="2">
        <v>6.9444444444444448E-2</v>
      </c>
      <c r="H1740" s="77">
        <v>6.2500000000000001E-4</v>
      </c>
      <c r="J1740" s="79">
        <f>IF(IF(IF(_xlfn.MAXIFS($F$2:$F1739,$C$2:$C1739,$C1740,$B$2:$B1739,$B1740,$A$2:$A1739,$A1740)=0,"",$E1740-_xlfn.MAXIFS($F$2:$F1739,$C$2:$C1739,$C1740,$B$2:$B1739,$B1740,$A$2:$A1739,$A1740))&lt;0,0,IF(_xlfn.MAXIFS($F$2:$F1739,$C$2:$C1739,$C1740,$B$2:$B1739,$B1740,$A$2:$A1739,$A1740)=0,"",$E1740-_xlfn.MAXIFS($F$2:$F1739,$C$2:$C1739,$C1740,$B$2:$B1739,$B1740,$A$2:$A1739,$A1740)))&gt;0.25,"",IF(IF(_xlfn.MAXIFS($F$2:$F1739,$C$2:$C1739,$C1740,$B$2:$B1739,$B1740,$A$2:$A1739,$A1740)=0,"",$E1740-_xlfn.MAXIFS($F$2:$F1739,$C$2:$C1739,$C1740,$B$2:$B1739,$B1740,$A$2:$A1739,$A1740))&lt;0,0,IF(_xlfn.MAXIFS($F$2:$F1739,$C$2:$C1739,$C1740,$B$2:$B1739,$B1740,$A$2:$A1739,$A1740)=0,"",$E1740-_xlfn.MAXIFS($F$2:$F1739,$C$2:$C1739,$C1740,$B$2:$B1739,$B1740,$A$2:$A1739,$A1740))))</f>
        <v>6.2499999999998668E-4</v>
      </c>
      <c r="K1740" s="6">
        <f t="shared" si="82"/>
        <v>17</v>
      </c>
      <c r="L1740" s="6" t="str">
        <f t="shared" si="83"/>
        <v>LATE</v>
      </c>
      <c r="M1740" s="6" t="str">
        <f t="shared" si="81"/>
        <v>N</v>
      </c>
    </row>
    <row r="1741" spans="1:13" x14ac:dyDescent="0.25">
      <c r="A1741" t="s">
        <v>47</v>
      </c>
      <c r="B1741" s="92">
        <v>46142</v>
      </c>
      <c r="C1741" t="s">
        <v>121</v>
      </c>
      <c r="D1741">
        <v>17332</v>
      </c>
      <c r="E1741" s="76">
        <v>0.7361805555555555</v>
      </c>
      <c r="F1741" s="76">
        <v>0.74250000000000005</v>
      </c>
      <c r="G1741" s="2">
        <v>0.37916666666666665</v>
      </c>
      <c r="H1741" s="77">
        <v>0</v>
      </c>
      <c r="J1741" s="79">
        <f>IF(IF(IF(_xlfn.MAXIFS($F$2:$F1740,$C$2:$C1740,$C1741,$B$2:$B1740,$B1741,$A$2:$A1740,$A1741)=0,"",$E1741-_xlfn.MAXIFS($F$2:$F1740,$C$2:$C1740,$C1741,$B$2:$B1740,$B1741,$A$2:$A1740,$A1741))&lt;0,0,IF(_xlfn.MAXIFS($F$2:$F1740,$C$2:$C1740,$C1741,$B$2:$B1740,$B1741,$A$2:$A1740,$A1741)=0,"",$E1741-_xlfn.MAXIFS($F$2:$F1740,$C$2:$C1740,$C1741,$B$2:$B1740,$B1741,$A$2:$A1740,$A1741)))&gt;0.25,"",IF(IF(_xlfn.MAXIFS($F$2:$F1740,$C$2:$C1740,$C1741,$B$2:$B1740,$B1741,$A$2:$A1740,$A1741)=0,"",$E1741-_xlfn.MAXIFS($F$2:$F1740,$C$2:$C1740,$C1741,$B$2:$B1740,$B1741,$A$2:$A1740,$A1741))&lt;0,0,IF(_xlfn.MAXIFS($F$2:$F1740,$C$2:$C1740,$C1741,$B$2:$B1740,$B1741,$A$2:$A1740,$A1741)=0,"",$E1741-_xlfn.MAXIFS($F$2:$F1740,$C$2:$C1740,$C1741,$B$2:$B1740,$B1741,$A$2:$A1740,$A1741))))</f>
        <v>0</v>
      </c>
      <c r="K1741" s="6">
        <f t="shared" si="82"/>
        <v>17</v>
      </c>
      <c r="L1741" s="6" t="str">
        <f t="shared" si="83"/>
        <v>LATE</v>
      </c>
      <c r="M1741" s="6" t="str">
        <f t="shared" si="81"/>
        <v>N</v>
      </c>
    </row>
    <row r="1742" spans="1:13" x14ac:dyDescent="0.25">
      <c r="A1742" t="s">
        <v>47</v>
      </c>
      <c r="B1742" s="92">
        <v>46142</v>
      </c>
      <c r="C1742" t="s">
        <v>120</v>
      </c>
      <c r="D1742">
        <v>18132</v>
      </c>
      <c r="E1742" s="76">
        <v>0.73662037037037043</v>
      </c>
      <c r="F1742" s="76">
        <v>0.73766203703703703</v>
      </c>
      <c r="G1742" s="2">
        <v>6.25E-2</v>
      </c>
      <c r="H1742" s="77">
        <v>2.4537037037037036E-3</v>
      </c>
      <c r="J1742" s="79">
        <f>IF(IF(IF(_xlfn.MAXIFS($F$2:$F1741,$C$2:$C1741,$C1742,$B$2:$B1741,$B1742,$A$2:$A1741,$A1742)=0,"",$E1742-_xlfn.MAXIFS($F$2:$F1741,$C$2:$C1741,$C1742,$B$2:$B1741,$B1742,$A$2:$A1741,$A1742))&lt;0,0,IF(_xlfn.MAXIFS($F$2:$F1741,$C$2:$C1741,$C1742,$B$2:$B1741,$B1742,$A$2:$A1741,$A1742)=0,"",$E1742-_xlfn.MAXIFS($F$2:$F1741,$C$2:$C1741,$C1742,$B$2:$B1741,$B1742,$A$2:$A1741,$A1742)))&gt;0.25,"",IF(IF(_xlfn.MAXIFS($F$2:$F1741,$C$2:$C1741,$C1742,$B$2:$B1741,$B1742,$A$2:$A1741,$A1742)=0,"",$E1742-_xlfn.MAXIFS($F$2:$F1741,$C$2:$C1741,$C1742,$B$2:$B1741,$B1742,$A$2:$A1741,$A1742))&lt;0,0,IF(_xlfn.MAXIFS($F$2:$F1741,$C$2:$C1741,$C1742,$B$2:$B1741,$B1742,$A$2:$A1741,$A1742)=0,"",$E1742-_xlfn.MAXIFS($F$2:$F1741,$C$2:$C1741,$C1742,$B$2:$B1741,$B1742,$A$2:$A1741,$A1742))))</f>
        <v>2.4537037037037912E-3</v>
      </c>
      <c r="K1742" s="6">
        <f t="shared" si="82"/>
        <v>17</v>
      </c>
      <c r="L1742" s="6" t="str">
        <f t="shared" si="83"/>
        <v>LATE</v>
      </c>
      <c r="M1742" s="6" t="str">
        <f t="shared" si="81"/>
        <v>N</v>
      </c>
    </row>
    <row r="1743" spans="1:13" x14ac:dyDescent="0.25">
      <c r="A1743" t="s">
        <v>47</v>
      </c>
      <c r="B1743" s="92">
        <v>46142</v>
      </c>
      <c r="C1743" t="s">
        <v>121</v>
      </c>
      <c r="D1743">
        <v>19532</v>
      </c>
      <c r="E1743" s="76">
        <v>0.73773148148148149</v>
      </c>
      <c r="F1743" s="76">
        <v>0.74473379629629632</v>
      </c>
      <c r="G1743" s="2">
        <v>0.4201388888888889</v>
      </c>
      <c r="H1743" s="77">
        <v>0</v>
      </c>
      <c r="J1743" s="79">
        <f>IF(IF(IF(_xlfn.MAXIFS($F$2:$F1742,$C$2:$C1742,$C1743,$B$2:$B1742,$B1743,$A$2:$A1742,$A1743)=0,"",$E1743-_xlfn.MAXIFS($F$2:$F1742,$C$2:$C1742,$C1743,$B$2:$B1742,$B1743,$A$2:$A1742,$A1743))&lt;0,0,IF(_xlfn.MAXIFS($F$2:$F1742,$C$2:$C1742,$C1743,$B$2:$B1742,$B1743,$A$2:$A1742,$A1743)=0,"",$E1743-_xlfn.MAXIFS($F$2:$F1742,$C$2:$C1742,$C1743,$B$2:$B1742,$B1743,$A$2:$A1742,$A1743)))&gt;0.25,"",IF(IF(_xlfn.MAXIFS($F$2:$F1742,$C$2:$C1742,$C1743,$B$2:$B1742,$B1743,$A$2:$A1742,$A1743)=0,"",$E1743-_xlfn.MAXIFS($F$2:$F1742,$C$2:$C1742,$C1743,$B$2:$B1742,$B1743,$A$2:$A1742,$A1743))&lt;0,0,IF(_xlfn.MAXIFS($F$2:$F1742,$C$2:$C1742,$C1743,$B$2:$B1742,$B1743,$A$2:$A1742,$A1743)=0,"",$E1743-_xlfn.MAXIFS($F$2:$F1742,$C$2:$C1742,$C1743,$B$2:$B1742,$B1743,$A$2:$A1742,$A1743))))</f>
        <v>0</v>
      </c>
      <c r="K1743" s="6">
        <f t="shared" si="82"/>
        <v>17</v>
      </c>
      <c r="L1743" s="6" t="str">
        <f t="shared" si="83"/>
        <v>LATE</v>
      </c>
      <c r="M1743" s="6" t="str">
        <f t="shared" si="81"/>
        <v>N</v>
      </c>
    </row>
    <row r="1744" spans="1:13" x14ac:dyDescent="0.25">
      <c r="A1744" t="s">
        <v>47</v>
      </c>
      <c r="B1744" s="92">
        <v>46142</v>
      </c>
      <c r="C1744" t="s">
        <v>119</v>
      </c>
      <c r="D1744">
        <v>14432</v>
      </c>
      <c r="E1744" s="76">
        <v>0.73896990740740742</v>
      </c>
      <c r="F1744" s="76">
        <v>0.74001157407407403</v>
      </c>
      <c r="G1744" s="2">
        <v>6.25E-2</v>
      </c>
      <c r="H1744" s="77">
        <v>2.8009259259259259E-3</v>
      </c>
      <c r="J1744" s="79">
        <f>IF(IF(IF(_xlfn.MAXIFS($F$2:$F1743,$C$2:$C1743,$C1744,$B$2:$B1743,$B1744,$A$2:$A1743,$A1744)=0,"",$E1744-_xlfn.MAXIFS($F$2:$F1743,$C$2:$C1743,$C1744,$B$2:$B1743,$B1744,$A$2:$A1743,$A1744))&lt;0,0,IF(_xlfn.MAXIFS($F$2:$F1743,$C$2:$C1743,$C1744,$B$2:$B1743,$B1744,$A$2:$A1743,$A1744)=0,"",$E1744-_xlfn.MAXIFS($F$2:$F1743,$C$2:$C1743,$C1744,$B$2:$B1743,$B1744,$A$2:$A1743,$A1744)))&gt;0.25,"",IF(IF(_xlfn.MAXIFS($F$2:$F1743,$C$2:$C1743,$C1744,$B$2:$B1743,$B1744,$A$2:$A1743,$A1744)=0,"",$E1744-_xlfn.MAXIFS($F$2:$F1743,$C$2:$C1743,$C1744,$B$2:$B1743,$B1744,$A$2:$A1743,$A1744))&lt;0,0,IF(_xlfn.MAXIFS($F$2:$F1743,$C$2:$C1743,$C1744,$B$2:$B1743,$B1744,$A$2:$A1743,$A1744)=0,"",$E1744-_xlfn.MAXIFS($F$2:$F1743,$C$2:$C1743,$C1744,$B$2:$B1743,$B1744,$A$2:$A1743,$A1744))))</f>
        <v>2.8009259259259567E-3</v>
      </c>
      <c r="K1744" s="6">
        <f t="shared" si="82"/>
        <v>17</v>
      </c>
      <c r="L1744" s="6" t="str">
        <f t="shared" si="83"/>
        <v>LATE</v>
      </c>
      <c r="M1744" s="6" t="str">
        <f t="shared" si="81"/>
        <v>N</v>
      </c>
    </row>
    <row r="1745" spans="1:13" x14ac:dyDescent="0.25">
      <c r="A1745" t="s">
        <v>47</v>
      </c>
      <c r="B1745" s="92">
        <v>46142</v>
      </c>
      <c r="C1745" t="s">
        <v>120</v>
      </c>
      <c r="D1745">
        <v>20431</v>
      </c>
      <c r="E1745" s="76">
        <v>0.7403819444444445</v>
      </c>
      <c r="F1745" s="76">
        <v>0.74194444444444441</v>
      </c>
      <c r="G1745" s="2">
        <v>9.375E-2</v>
      </c>
      <c r="H1745" s="77">
        <v>2.7199074074074074E-3</v>
      </c>
      <c r="J1745" s="79">
        <f>IF(IF(IF(_xlfn.MAXIFS($F$2:$F1744,$C$2:$C1744,$C1745,$B$2:$B1744,$B1745,$A$2:$A1744,$A1745)=0,"",$E1745-_xlfn.MAXIFS($F$2:$F1744,$C$2:$C1744,$C1745,$B$2:$B1744,$B1745,$A$2:$A1744,$A1745))&lt;0,0,IF(_xlfn.MAXIFS($F$2:$F1744,$C$2:$C1744,$C1745,$B$2:$B1744,$B1745,$A$2:$A1744,$A1745)=0,"",$E1745-_xlfn.MAXIFS($F$2:$F1744,$C$2:$C1744,$C1745,$B$2:$B1744,$B1745,$A$2:$A1744,$A1745)))&gt;0.25,"",IF(IF(_xlfn.MAXIFS($F$2:$F1744,$C$2:$C1744,$C1745,$B$2:$B1744,$B1745,$A$2:$A1744,$A1745)=0,"",$E1745-_xlfn.MAXIFS($F$2:$F1744,$C$2:$C1744,$C1745,$B$2:$B1744,$B1745,$A$2:$A1744,$A1745))&lt;0,0,IF(_xlfn.MAXIFS($F$2:$F1744,$C$2:$C1744,$C1745,$B$2:$B1744,$B1745,$A$2:$A1744,$A1745)=0,"",$E1745-_xlfn.MAXIFS($F$2:$F1744,$C$2:$C1744,$C1745,$B$2:$B1744,$B1745,$A$2:$A1744,$A1745))))</f>
        <v>2.7199074074074625E-3</v>
      </c>
      <c r="K1745" s="6">
        <f t="shared" si="82"/>
        <v>17</v>
      </c>
      <c r="L1745" s="6" t="str">
        <f t="shared" si="83"/>
        <v>LATE</v>
      </c>
      <c r="M1745" s="6" t="str">
        <f t="shared" si="81"/>
        <v>N</v>
      </c>
    </row>
    <row r="1746" spans="1:13" x14ac:dyDescent="0.25">
      <c r="A1746" t="s">
        <v>47</v>
      </c>
      <c r="B1746" s="92">
        <v>46142</v>
      </c>
      <c r="C1746" t="s">
        <v>119</v>
      </c>
      <c r="D1746">
        <v>18132</v>
      </c>
      <c r="E1746" s="76">
        <v>0.74136574074074069</v>
      </c>
      <c r="F1746" s="76">
        <v>0.74263888888888885</v>
      </c>
      <c r="G1746" s="2">
        <v>7.6388888888888895E-2</v>
      </c>
      <c r="H1746" s="77">
        <v>1.3541666666666667E-3</v>
      </c>
      <c r="J1746" s="79">
        <f>IF(IF(IF(_xlfn.MAXIFS($F$2:$F1745,$C$2:$C1745,$C1746,$B$2:$B1745,$B1746,$A$2:$A1745,$A1746)=0,"",$E1746-_xlfn.MAXIFS($F$2:$F1745,$C$2:$C1745,$C1746,$B$2:$B1745,$B1746,$A$2:$A1745,$A1746))&lt;0,0,IF(_xlfn.MAXIFS($F$2:$F1745,$C$2:$C1745,$C1746,$B$2:$B1745,$B1746,$A$2:$A1745,$A1746)=0,"",$E1746-_xlfn.MAXIFS($F$2:$F1745,$C$2:$C1745,$C1746,$B$2:$B1745,$B1746,$A$2:$A1745,$A1746)))&gt;0.25,"",IF(IF(_xlfn.MAXIFS($F$2:$F1745,$C$2:$C1745,$C1746,$B$2:$B1745,$B1746,$A$2:$A1745,$A1746)=0,"",$E1746-_xlfn.MAXIFS($F$2:$F1745,$C$2:$C1745,$C1746,$B$2:$B1745,$B1746,$A$2:$A1745,$A1746))&lt;0,0,IF(_xlfn.MAXIFS($F$2:$F1745,$C$2:$C1745,$C1746,$B$2:$B1745,$B1746,$A$2:$A1745,$A1746)=0,"",$E1746-_xlfn.MAXIFS($F$2:$F1745,$C$2:$C1745,$C1746,$B$2:$B1745,$B1746,$A$2:$A1745,$A1746))))</f>
        <v>1.3541666666666563E-3</v>
      </c>
      <c r="K1746" s="6">
        <f t="shared" si="82"/>
        <v>17</v>
      </c>
      <c r="L1746" s="6" t="str">
        <f t="shared" si="83"/>
        <v>LATE</v>
      </c>
      <c r="M1746" s="6" t="str">
        <f t="shared" si="81"/>
        <v>N</v>
      </c>
    </row>
    <row r="1747" spans="1:13" x14ac:dyDescent="0.25">
      <c r="A1747" t="s">
        <v>47</v>
      </c>
      <c r="B1747" s="92">
        <v>46142</v>
      </c>
      <c r="C1747" t="s">
        <v>121</v>
      </c>
      <c r="D1747">
        <v>14432</v>
      </c>
      <c r="E1747" s="76">
        <v>0.74180555555555561</v>
      </c>
      <c r="F1747" s="76">
        <v>0.74811342592592589</v>
      </c>
      <c r="G1747" s="2">
        <v>0.37847222222222221</v>
      </c>
      <c r="H1747" s="77">
        <v>0</v>
      </c>
      <c r="J1747" s="79">
        <f>IF(IF(IF(_xlfn.MAXIFS($F$2:$F1746,$C$2:$C1746,$C1747,$B$2:$B1746,$B1747,$A$2:$A1746,$A1747)=0,"",$E1747-_xlfn.MAXIFS($F$2:$F1746,$C$2:$C1746,$C1747,$B$2:$B1746,$B1747,$A$2:$A1746,$A1747))&lt;0,0,IF(_xlfn.MAXIFS($F$2:$F1746,$C$2:$C1746,$C1747,$B$2:$B1746,$B1747,$A$2:$A1746,$A1747)=0,"",$E1747-_xlfn.MAXIFS($F$2:$F1746,$C$2:$C1746,$C1747,$B$2:$B1746,$B1747,$A$2:$A1746,$A1747)))&gt;0.25,"",IF(IF(_xlfn.MAXIFS($F$2:$F1746,$C$2:$C1746,$C1747,$B$2:$B1746,$B1747,$A$2:$A1746,$A1747)=0,"",$E1747-_xlfn.MAXIFS($F$2:$F1746,$C$2:$C1746,$C1747,$B$2:$B1746,$B1747,$A$2:$A1746,$A1747))&lt;0,0,IF(_xlfn.MAXIFS($F$2:$F1746,$C$2:$C1746,$C1747,$B$2:$B1746,$B1747,$A$2:$A1746,$A1747)=0,"",$E1747-_xlfn.MAXIFS($F$2:$F1746,$C$2:$C1746,$C1747,$B$2:$B1746,$B1747,$A$2:$A1746,$A1747))))</f>
        <v>0</v>
      </c>
      <c r="K1747" s="6">
        <f t="shared" si="82"/>
        <v>17</v>
      </c>
      <c r="L1747" s="6" t="str">
        <f t="shared" si="83"/>
        <v>LATE</v>
      </c>
      <c r="M1747" s="6" t="str">
        <f t="shared" si="81"/>
        <v>N</v>
      </c>
    </row>
    <row r="1748" spans="1:13" x14ac:dyDescent="0.25">
      <c r="A1748" t="s">
        <v>47</v>
      </c>
      <c r="B1748" s="92">
        <v>46142</v>
      </c>
      <c r="C1748" t="s">
        <v>120</v>
      </c>
      <c r="D1748">
        <v>17232</v>
      </c>
      <c r="E1748" s="76">
        <v>0.74260416666666662</v>
      </c>
      <c r="F1748" s="76">
        <v>0.7439930555555555</v>
      </c>
      <c r="G1748" s="2">
        <v>8.3333333333333329E-2</v>
      </c>
      <c r="H1748" s="77">
        <v>6.5972222222222224E-4</v>
      </c>
      <c r="J1748" s="79">
        <f>IF(IF(IF(_xlfn.MAXIFS($F$2:$F1747,$C$2:$C1747,$C1748,$B$2:$B1747,$B1748,$A$2:$A1747,$A1748)=0,"",$E1748-_xlfn.MAXIFS($F$2:$F1747,$C$2:$C1747,$C1748,$B$2:$B1747,$B1748,$A$2:$A1747,$A1748))&lt;0,0,IF(_xlfn.MAXIFS($F$2:$F1747,$C$2:$C1747,$C1748,$B$2:$B1747,$B1748,$A$2:$A1747,$A1748)=0,"",$E1748-_xlfn.MAXIFS($F$2:$F1747,$C$2:$C1747,$C1748,$B$2:$B1747,$B1748,$A$2:$A1747,$A1748)))&gt;0.25,"",IF(IF(_xlfn.MAXIFS($F$2:$F1747,$C$2:$C1747,$C1748,$B$2:$B1747,$B1748,$A$2:$A1747,$A1748)=0,"",$E1748-_xlfn.MAXIFS($F$2:$F1747,$C$2:$C1747,$C1748,$B$2:$B1747,$B1748,$A$2:$A1747,$A1748))&lt;0,0,IF(_xlfn.MAXIFS($F$2:$F1747,$C$2:$C1747,$C1748,$B$2:$B1747,$B1748,$A$2:$A1747,$A1748)=0,"",$E1748-_xlfn.MAXIFS($F$2:$F1747,$C$2:$C1747,$C1748,$B$2:$B1747,$B1748,$A$2:$A1747,$A1748))))</f>
        <v>6.5972222222221433E-4</v>
      </c>
      <c r="K1748" s="6">
        <f t="shared" si="82"/>
        <v>17</v>
      </c>
      <c r="L1748" s="6" t="str">
        <f t="shared" si="83"/>
        <v>LATE</v>
      </c>
      <c r="M1748" s="6" t="str">
        <f t="shared" si="81"/>
        <v>N</v>
      </c>
    </row>
    <row r="1749" spans="1:13" x14ac:dyDescent="0.25">
      <c r="A1749" t="s">
        <v>47</v>
      </c>
      <c r="B1749" s="92">
        <v>46142</v>
      </c>
      <c r="C1749" t="s">
        <v>121</v>
      </c>
      <c r="D1749">
        <v>18132</v>
      </c>
      <c r="E1749" s="76">
        <v>0.74432870370370374</v>
      </c>
      <c r="F1749" s="76">
        <v>0.7519675925925926</v>
      </c>
      <c r="G1749" s="2">
        <v>0.45833333333333331</v>
      </c>
      <c r="H1749" s="77">
        <v>0</v>
      </c>
      <c r="J1749" s="79">
        <f>IF(IF(IF(_xlfn.MAXIFS($F$2:$F1748,$C$2:$C1748,$C1749,$B$2:$B1748,$B1749,$A$2:$A1748,$A1749)=0,"",$E1749-_xlfn.MAXIFS($F$2:$F1748,$C$2:$C1748,$C1749,$B$2:$B1748,$B1749,$A$2:$A1748,$A1749))&lt;0,0,IF(_xlfn.MAXIFS($F$2:$F1748,$C$2:$C1748,$C1749,$B$2:$B1748,$B1749,$A$2:$A1748,$A1749)=0,"",$E1749-_xlfn.MAXIFS($F$2:$F1748,$C$2:$C1748,$C1749,$B$2:$B1748,$B1749,$A$2:$A1748,$A1749)))&gt;0.25,"",IF(IF(_xlfn.MAXIFS($F$2:$F1748,$C$2:$C1748,$C1749,$B$2:$B1748,$B1749,$A$2:$A1748,$A1749)=0,"",$E1749-_xlfn.MAXIFS($F$2:$F1748,$C$2:$C1748,$C1749,$B$2:$B1748,$B1749,$A$2:$A1748,$A1749))&lt;0,0,IF(_xlfn.MAXIFS($F$2:$F1748,$C$2:$C1748,$C1749,$B$2:$B1748,$B1749,$A$2:$A1748,$A1749)=0,"",$E1749-_xlfn.MAXIFS($F$2:$F1748,$C$2:$C1748,$C1749,$B$2:$B1748,$B1749,$A$2:$A1748,$A1749))))</f>
        <v>0</v>
      </c>
      <c r="K1749" s="6">
        <f t="shared" si="82"/>
        <v>17</v>
      </c>
      <c r="L1749" s="6" t="str">
        <f t="shared" si="83"/>
        <v>LATE</v>
      </c>
      <c r="M1749" s="6" t="str">
        <f t="shared" si="81"/>
        <v>N</v>
      </c>
    </row>
    <row r="1750" spans="1:13" x14ac:dyDescent="0.25">
      <c r="A1750" t="s">
        <v>47</v>
      </c>
      <c r="B1750" s="92">
        <v>46142</v>
      </c>
      <c r="C1750" t="s">
        <v>120</v>
      </c>
      <c r="D1750">
        <v>18232</v>
      </c>
      <c r="E1750" s="76">
        <v>0.74490740740740746</v>
      </c>
      <c r="F1750" s="76">
        <v>0.74699074074074079</v>
      </c>
      <c r="G1750" s="2">
        <v>0.125</v>
      </c>
      <c r="H1750" s="77">
        <v>9.1435185185185185E-4</v>
      </c>
      <c r="J1750" s="79">
        <f>IF(IF(IF(_xlfn.MAXIFS($F$2:$F1749,$C$2:$C1749,$C1750,$B$2:$B1749,$B1750,$A$2:$A1749,$A1750)=0,"",$E1750-_xlfn.MAXIFS($F$2:$F1749,$C$2:$C1749,$C1750,$B$2:$B1749,$B1750,$A$2:$A1749,$A1750))&lt;0,0,IF(_xlfn.MAXIFS($F$2:$F1749,$C$2:$C1749,$C1750,$B$2:$B1749,$B1750,$A$2:$A1749,$A1750)=0,"",$E1750-_xlfn.MAXIFS($F$2:$F1749,$C$2:$C1749,$C1750,$B$2:$B1749,$B1750,$A$2:$A1749,$A1750)))&gt;0.25,"",IF(IF(_xlfn.MAXIFS($F$2:$F1749,$C$2:$C1749,$C1750,$B$2:$B1749,$B1750,$A$2:$A1749,$A1750)=0,"",$E1750-_xlfn.MAXIFS($F$2:$F1749,$C$2:$C1749,$C1750,$B$2:$B1749,$B1750,$A$2:$A1749,$A1750))&lt;0,0,IF(_xlfn.MAXIFS($F$2:$F1749,$C$2:$C1749,$C1750,$B$2:$B1749,$B1750,$A$2:$A1749,$A1750)=0,"",$E1750-_xlfn.MAXIFS($F$2:$F1749,$C$2:$C1749,$C1750,$B$2:$B1749,$B1750,$A$2:$A1749,$A1750))))</f>
        <v>9.1435185185195778E-4</v>
      </c>
      <c r="K1750" s="6">
        <f t="shared" si="82"/>
        <v>17</v>
      </c>
      <c r="L1750" s="6" t="str">
        <f t="shared" si="83"/>
        <v>LATE</v>
      </c>
      <c r="M1750" s="6" t="str">
        <f t="shared" si="81"/>
        <v>N</v>
      </c>
    </row>
    <row r="1751" spans="1:13" x14ac:dyDescent="0.25">
      <c r="A1751" t="s">
        <v>47</v>
      </c>
      <c r="B1751" s="92">
        <v>46142</v>
      </c>
      <c r="C1751" t="s">
        <v>119</v>
      </c>
      <c r="D1751">
        <v>20431</v>
      </c>
      <c r="E1751" s="76">
        <v>0.74559027777777775</v>
      </c>
      <c r="F1751" s="76">
        <v>0.74674768518518519</v>
      </c>
      <c r="G1751" s="2">
        <v>6.9444444444444448E-2</v>
      </c>
      <c r="H1751" s="77">
        <v>2.9513888888888888E-3</v>
      </c>
      <c r="J1751" s="79">
        <f>IF(IF(IF(_xlfn.MAXIFS($F$2:$F1750,$C$2:$C1750,$C1751,$B$2:$B1750,$B1751,$A$2:$A1750,$A1751)=0,"",$E1751-_xlfn.MAXIFS($F$2:$F1750,$C$2:$C1750,$C1751,$B$2:$B1750,$B1751,$A$2:$A1750,$A1751))&lt;0,0,IF(_xlfn.MAXIFS($F$2:$F1750,$C$2:$C1750,$C1751,$B$2:$B1750,$B1751,$A$2:$A1750,$A1751)=0,"",$E1751-_xlfn.MAXIFS($F$2:$F1750,$C$2:$C1750,$C1751,$B$2:$B1750,$B1751,$A$2:$A1750,$A1751)))&gt;0.25,"",IF(IF(_xlfn.MAXIFS($F$2:$F1750,$C$2:$C1750,$C1751,$B$2:$B1750,$B1751,$A$2:$A1750,$A1751)=0,"",$E1751-_xlfn.MAXIFS($F$2:$F1750,$C$2:$C1750,$C1751,$B$2:$B1750,$B1751,$A$2:$A1750,$A1751))&lt;0,0,IF(_xlfn.MAXIFS($F$2:$F1750,$C$2:$C1750,$C1751,$B$2:$B1750,$B1751,$A$2:$A1750,$A1751)=0,"",$E1751-_xlfn.MAXIFS($F$2:$F1750,$C$2:$C1750,$C1751,$B$2:$B1750,$B1751,$A$2:$A1750,$A1751))))</f>
        <v>2.9513888888889062E-3</v>
      </c>
      <c r="K1751" s="6">
        <f t="shared" si="82"/>
        <v>17</v>
      </c>
      <c r="L1751" s="6" t="str">
        <f t="shared" si="83"/>
        <v>LATE</v>
      </c>
      <c r="M1751" s="6" t="str">
        <f t="shared" si="81"/>
        <v>N</v>
      </c>
    </row>
    <row r="1752" spans="1:13" x14ac:dyDescent="0.25">
      <c r="A1752" t="s">
        <v>47</v>
      </c>
      <c r="B1752" s="92">
        <v>46142</v>
      </c>
      <c r="C1752" t="s">
        <v>120</v>
      </c>
      <c r="D1752">
        <v>17332</v>
      </c>
      <c r="E1752" s="76">
        <v>0.74822916666666661</v>
      </c>
      <c r="F1752" s="76">
        <v>0.74921296296296291</v>
      </c>
      <c r="G1752" s="2">
        <v>5.9027777777777776E-2</v>
      </c>
      <c r="H1752" s="77">
        <v>1.238425925925926E-3</v>
      </c>
      <c r="J1752" s="79">
        <f>IF(IF(IF(_xlfn.MAXIFS($F$2:$F1751,$C$2:$C1751,$C1752,$B$2:$B1751,$B1752,$A$2:$A1751,$A1752)=0,"",$E1752-_xlfn.MAXIFS($F$2:$F1751,$C$2:$C1751,$C1752,$B$2:$B1751,$B1752,$A$2:$A1751,$A1752))&lt;0,0,IF(_xlfn.MAXIFS($F$2:$F1751,$C$2:$C1751,$C1752,$B$2:$B1751,$B1752,$A$2:$A1751,$A1752)=0,"",$E1752-_xlfn.MAXIFS($F$2:$F1751,$C$2:$C1751,$C1752,$B$2:$B1751,$B1752,$A$2:$A1751,$A1752)))&gt;0.25,"",IF(IF(_xlfn.MAXIFS($F$2:$F1751,$C$2:$C1751,$C1752,$B$2:$B1751,$B1752,$A$2:$A1751,$A1752)=0,"",$E1752-_xlfn.MAXIFS($F$2:$F1751,$C$2:$C1751,$C1752,$B$2:$B1751,$B1752,$A$2:$A1751,$A1752))&lt;0,0,IF(_xlfn.MAXIFS($F$2:$F1751,$C$2:$C1751,$C1752,$B$2:$B1751,$B1752,$A$2:$A1751,$A1752)=0,"",$E1752-_xlfn.MAXIFS($F$2:$F1751,$C$2:$C1751,$C1752,$B$2:$B1751,$B1752,$A$2:$A1751,$A1752))))</f>
        <v>1.2384259259258235E-3</v>
      </c>
      <c r="K1752" s="6">
        <f t="shared" si="82"/>
        <v>17</v>
      </c>
      <c r="L1752" s="6" t="str">
        <f t="shared" si="83"/>
        <v>LATE</v>
      </c>
      <c r="M1752" s="6" t="str">
        <f t="shared" si="81"/>
        <v>N</v>
      </c>
    </row>
    <row r="1753" spans="1:13" x14ac:dyDescent="0.25">
      <c r="A1753" t="s">
        <v>47</v>
      </c>
      <c r="B1753" s="92">
        <v>46142</v>
      </c>
      <c r="C1753" t="s">
        <v>121</v>
      </c>
      <c r="D1753">
        <v>20431</v>
      </c>
      <c r="E1753" s="76">
        <v>0.74842592592592594</v>
      </c>
      <c r="F1753" s="76">
        <v>0.75513888888888892</v>
      </c>
      <c r="G1753" s="2">
        <v>0.40277777777777779</v>
      </c>
      <c r="H1753" s="77">
        <v>0</v>
      </c>
      <c r="J1753" s="79">
        <f>IF(IF(IF(_xlfn.MAXIFS($F$2:$F1752,$C$2:$C1752,$C1753,$B$2:$B1752,$B1753,$A$2:$A1752,$A1753)=0,"",$E1753-_xlfn.MAXIFS($F$2:$F1752,$C$2:$C1752,$C1753,$B$2:$B1752,$B1753,$A$2:$A1752,$A1753))&lt;0,0,IF(_xlfn.MAXIFS($F$2:$F1752,$C$2:$C1752,$C1753,$B$2:$B1752,$B1753,$A$2:$A1752,$A1753)=0,"",$E1753-_xlfn.MAXIFS($F$2:$F1752,$C$2:$C1752,$C1753,$B$2:$B1752,$B1753,$A$2:$A1752,$A1753)))&gt;0.25,"",IF(IF(_xlfn.MAXIFS($F$2:$F1752,$C$2:$C1752,$C1753,$B$2:$B1752,$B1753,$A$2:$A1752,$A1753)=0,"",$E1753-_xlfn.MAXIFS($F$2:$F1752,$C$2:$C1752,$C1753,$B$2:$B1752,$B1753,$A$2:$A1752,$A1753))&lt;0,0,IF(_xlfn.MAXIFS($F$2:$F1752,$C$2:$C1752,$C1753,$B$2:$B1752,$B1753,$A$2:$A1752,$A1753)=0,"",$E1753-_xlfn.MAXIFS($F$2:$F1752,$C$2:$C1752,$C1753,$B$2:$B1752,$B1753,$A$2:$A1752,$A1753))))</f>
        <v>0</v>
      </c>
      <c r="K1753" s="6">
        <f t="shared" si="82"/>
        <v>17</v>
      </c>
      <c r="L1753" s="6" t="str">
        <f t="shared" si="83"/>
        <v>LATE</v>
      </c>
      <c r="M1753" s="6" t="str">
        <f t="shared" si="81"/>
        <v>N</v>
      </c>
    </row>
    <row r="1754" spans="1:13" x14ac:dyDescent="0.25">
      <c r="A1754" t="s">
        <v>47</v>
      </c>
      <c r="B1754" s="92">
        <v>46142</v>
      </c>
      <c r="C1754" t="s">
        <v>119</v>
      </c>
      <c r="D1754">
        <v>17232</v>
      </c>
      <c r="E1754" s="76">
        <v>0.74879629629629629</v>
      </c>
      <c r="F1754" s="76">
        <v>0.74989583333333332</v>
      </c>
      <c r="G1754" s="2">
        <v>6.5972222222222224E-2</v>
      </c>
      <c r="H1754" s="77">
        <v>2.0486111111111113E-3</v>
      </c>
      <c r="J1754" s="79">
        <f>IF(IF(IF(_xlfn.MAXIFS($F$2:$F1753,$C$2:$C1753,$C1754,$B$2:$B1753,$B1754,$A$2:$A1753,$A1754)=0,"",$E1754-_xlfn.MAXIFS($F$2:$F1753,$C$2:$C1753,$C1754,$B$2:$B1753,$B1754,$A$2:$A1753,$A1754))&lt;0,0,IF(_xlfn.MAXIFS($F$2:$F1753,$C$2:$C1753,$C1754,$B$2:$B1753,$B1754,$A$2:$A1753,$A1754)=0,"",$E1754-_xlfn.MAXIFS($F$2:$F1753,$C$2:$C1753,$C1754,$B$2:$B1753,$B1754,$A$2:$A1753,$A1754)))&gt;0.25,"",IF(IF(_xlfn.MAXIFS($F$2:$F1753,$C$2:$C1753,$C1754,$B$2:$B1753,$B1754,$A$2:$A1753,$A1754)=0,"",$E1754-_xlfn.MAXIFS($F$2:$F1753,$C$2:$C1753,$C1754,$B$2:$B1753,$B1754,$A$2:$A1753,$A1754))&lt;0,0,IF(_xlfn.MAXIFS($F$2:$F1753,$C$2:$C1753,$C1754,$B$2:$B1753,$B1754,$A$2:$A1753,$A1754)=0,"",$E1754-_xlfn.MAXIFS($F$2:$F1753,$C$2:$C1753,$C1754,$B$2:$B1753,$B1754,$A$2:$A1753,$A1754))))</f>
        <v>2.0486111111110983E-3</v>
      </c>
      <c r="K1754" s="6">
        <f t="shared" si="82"/>
        <v>17</v>
      </c>
      <c r="L1754" s="6" t="str">
        <f t="shared" si="83"/>
        <v>LATE</v>
      </c>
      <c r="M1754" s="6" t="str">
        <f t="shared" si="81"/>
        <v>N</v>
      </c>
    </row>
    <row r="1755" spans="1:13" x14ac:dyDescent="0.25">
      <c r="A1755" t="s">
        <v>47</v>
      </c>
      <c r="B1755" s="92">
        <v>46142</v>
      </c>
      <c r="C1755" t="s">
        <v>119</v>
      </c>
      <c r="D1755">
        <v>18232</v>
      </c>
      <c r="E1755" s="76">
        <v>0.75115740740740744</v>
      </c>
      <c r="F1755" s="76">
        <v>0.75219907407407405</v>
      </c>
      <c r="G1755" s="2">
        <v>6.25E-2</v>
      </c>
      <c r="H1755" s="77">
        <v>1.261574074074074E-3</v>
      </c>
      <c r="J1755" s="79">
        <f>IF(IF(IF(_xlfn.MAXIFS($F$2:$F1754,$C$2:$C1754,$C1755,$B$2:$B1754,$B1755,$A$2:$A1754,$A1755)=0,"",$E1755-_xlfn.MAXIFS($F$2:$F1754,$C$2:$C1754,$C1755,$B$2:$B1754,$B1755,$A$2:$A1754,$A1755))&lt;0,0,IF(_xlfn.MAXIFS($F$2:$F1754,$C$2:$C1754,$C1755,$B$2:$B1754,$B1755,$A$2:$A1754,$A1755)=0,"",$E1755-_xlfn.MAXIFS($F$2:$F1754,$C$2:$C1754,$C1755,$B$2:$B1754,$B1755,$A$2:$A1754,$A1755)))&gt;0.25,"",IF(IF(_xlfn.MAXIFS($F$2:$F1754,$C$2:$C1754,$C1755,$B$2:$B1754,$B1755,$A$2:$A1754,$A1755)=0,"",$E1755-_xlfn.MAXIFS($F$2:$F1754,$C$2:$C1754,$C1755,$B$2:$B1754,$B1755,$A$2:$A1754,$A1755))&lt;0,0,IF(_xlfn.MAXIFS($F$2:$F1754,$C$2:$C1754,$C1755,$B$2:$B1754,$B1755,$A$2:$A1754,$A1755)=0,"",$E1755-_xlfn.MAXIFS($F$2:$F1754,$C$2:$C1754,$C1755,$B$2:$B1754,$B1755,$A$2:$A1754,$A1755))))</f>
        <v>1.2615740740741233E-3</v>
      </c>
      <c r="K1755" s="6">
        <f t="shared" si="82"/>
        <v>18</v>
      </c>
      <c r="L1755" s="6" t="str">
        <f t="shared" si="83"/>
        <v>EARLY</v>
      </c>
      <c r="M1755" s="6" t="str">
        <f t="shared" si="81"/>
        <v>N</v>
      </c>
    </row>
    <row r="1756" spans="1:13" x14ac:dyDescent="0.25">
      <c r="A1756" t="s">
        <v>47</v>
      </c>
      <c r="B1756" s="92">
        <v>46142</v>
      </c>
      <c r="C1756" t="s">
        <v>120</v>
      </c>
      <c r="D1756">
        <v>19532</v>
      </c>
      <c r="E1756" s="76">
        <v>0.75133101851851847</v>
      </c>
      <c r="F1756" s="76">
        <v>0.75214120370370374</v>
      </c>
      <c r="G1756" s="2">
        <v>4.8611111111111112E-2</v>
      </c>
      <c r="H1756" s="77">
        <v>2.1180555555555558E-3</v>
      </c>
      <c r="J1756" s="79">
        <f>IF(IF(IF(_xlfn.MAXIFS($F$2:$F1755,$C$2:$C1755,$C1756,$B$2:$B1755,$B1756,$A$2:$A1755,$A1756)=0,"",$E1756-_xlfn.MAXIFS($F$2:$F1755,$C$2:$C1755,$C1756,$B$2:$B1755,$B1756,$A$2:$A1755,$A1756))&lt;0,0,IF(_xlfn.MAXIFS($F$2:$F1755,$C$2:$C1755,$C1756,$B$2:$B1755,$B1756,$A$2:$A1755,$A1756)=0,"",$E1756-_xlfn.MAXIFS($F$2:$F1755,$C$2:$C1755,$C1756,$B$2:$B1755,$B1756,$A$2:$A1755,$A1756)))&gt;0.25,"",IF(IF(_xlfn.MAXIFS($F$2:$F1755,$C$2:$C1755,$C1756,$B$2:$B1755,$B1756,$A$2:$A1755,$A1756)=0,"",$E1756-_xlfn.MAXIFS($F$2:$F1755,$C$2:$C1755,$C1756,$B$2:$B1755,$B1756,$A$2:$A1755,$A1756))&lt;0,0,IF(_xlfn.MAXIFS($F$2:$F1755,$C$2:$C1755,$C1756,$B$2:$B1755,$B1756,$A$2:$A1755,$A1756)=0,"",$E1756-_xlfn.MAXIFS($F$2:$F1755,$C$2:$C1755,$C1756,$B$2:$B1755,$B1756,$A$2:$A1755,$A1756))))</f>
        <v>2.1180555555555536E-3</v>
      </c>
      <c r="K1756" s="6">
        <f t="shared" si="82"/>
        <v>18</v>
      </c>
      <c r="L1756" s="6" t="str">
        <f t="shared" si="83"/>
        <v>EARLY</v>
      </c>
      <c r="M1756" s="6" t="str">
        <f t="shared" si="81"/>
        <v>N</v>
      </c>
    </row>
    <row r="1757" spans="1:13" x14ac:dyDescent="0.25">
      <c r="A1757" t="s">
        <v>47</v>
      </c>
      <c r="B1757" s="92">
        <v>46142</v>
      </c>
      <c r="C1757" t="s">
        <v>119</v>
      </c>
      <c r="D1757">
        <v>17332</v>
      </c>
      <c r="E1757" s="76">
        <v>0.75199074074074079</v>
      </c>
      <c r="F1757" s="76">
        <v>0.75297453703703698</v>
      </c>
      <c r="G1757" s="2">
        <v>5.9027777777777776E-2</v>
      </c>
      <c r="H1757" s="77">
        <v>0</v>
      </c>
      <c r="J1757" s="79">
        <f>IF(IF(IF(_xlfn.MAXIFS($F$2:$F1756,$C$2:$C1756,$C1757,$B$2:$B1756,$B1757,$A$2:$A1756,$A1757)=0,"",$E1757-_xlfn.MAXIFS($F$2:$F1756,$C$2:$C1756,$C1757,$B$2:$B1756,$B1757,$A$2:$A1756,$A1757))&lt;0,0,IF(_xlfn.MAXIFS($F$2:$F1756,$C$2:$C1756,$C1757,$B$2:$B1756,$B1757,$A$2:$A1756,$A1757)=0,"",$E1757-_xlfn.MAXIFS($F$2:$F1756,$C$2:$C1756,$C1757,$B$2:$B1756,$B1757,$A$2:$A1756,$A1757)))&gt;0.25,"",IF(IF(_xlfn.MAXIFS($F$2:$F1756,$C$2:$C1756,$C1757,$B$2:$B1756,$B1757,$A$2:$A1756,$A1757)=0,"",$E1757-_xlfn.MAXIFS($F$2:$F1756,$C$2:$C1756,$C1757,$B$2:$B1756,$B1757,$A$2:$A1756,$A1757))&lt;0,0,IF(_xlfn.MAXIFS($F$2:$F1756,$C$2:$C1756,$C1757,$B$2:$B1756,$B1757,$A$2:$A1756,$A1757)=0,"",$E1757-_xlfn.MAXIFS($F$2:$F1756,$C$2:$C1756,$C1757,$B$2:$B1756,$B1757,$A$2:$A1756,$A1757))))</f>
        <v>0</v>
      </c>
      <c r="K1757" s="6">
        <f t="shared" si="82"/>
        <v>18</v>
      </c>
      <c r="L1757" s="6" t="str">
        <f t="shared" si="83"/>
        <v>EARLY</v>
      </c>
      <c r="M1757" s="6" t="str">
        <f t="shared" si="81"/>
        <v>N</v>
      </c>
    </row>
    <row r="1758" spans="1:13" x14ac:dyDescent="0.25">
      <c r="A1758" t="s">
        <v>47</v>
      </c>
      <c r="B1758" s="92">
        <v>46142</v>
      </c>
      <c r="C1758" t="s">
        <v>120</v>
      </c>
      <c r="D1758">
        <v>14432</v>
      </c>
      <c r="E1758" s="76">
        <v>0.75372685185185184</v>
      </c>
      <c r="F1758" s="76">
        <v>0.75482638888888887</v>
      </c>
      <c r="G1758" s="2">
        <v>6.5972222222222224E-2</v>
      </c>
      <c r="H1758" s="77">
        <v>1.5856481481481481E-3</v>
      </c>
      <c r="J1758" s="79">
        <f>IF(IF(IF(_xlfn.MAXIFS($F$2:$F1757,$C$2:$C1757,$C1758,$B$2:$B1757,$B1758,$A$2:$A1757,$A1758)=0,"",$E1758-_xlfn.MAXIFS($F$2:$F1757,$C$2:$C1757,$C1758,$B$2:$B1757,$B1758,$A$2:$A1757,$A1758))&lt;0,0,IF(_xlfn.MAXIFS($F$2:$F1757,$C$2:$C1757,$C1758,$B$2:$B1757,$B1758,$A$2:$A1757,$A1758)=0,"",$E1758-_xlfn.MAXIFS($F$2:$F1757,$C$2:$C1757,$C1758,$B$2:$B1757,$B1758,$A$2:$A1757,$A1758)))&gt;0.25,"",IF(IF(_xlfn.MAXIFS($F$2:$F1757,$C$2:$C1757,$C1758,$B$2:$B1757,$B1758,$A$2:$A1757,$A1758)=0,"",$E1758-_xlfn.MAXIFS($F$2:$F1757,$C$2:$C1757,$C1758,$B$2:$B1757,$B1758,$A$2:$A1757,$A1758))&lt;0,0,IF(_xlfn.MAXIFS($F$2:$F1757,$C$2:$C1757,$C1758,$B$2:$B1757,$B1758,$A$2:$A1757,$A1758)=0,"",$E1758-_xlfn.MAXIFS($F$2:$F1757,$C$2:$C1757,$C1758,$B$2:$B1757,$B1758,$A$2:$A1757,$A1758))))</f>
        <v>1.5856481481481E-3</v>
      </c>
      <c r="K1758" s="6">
        <f t="shared" si="82"/>
        <v>18</v>
      </c>
      <c r="L1758" s="6" t="str">
        <f t="shared" si="83"/>
        <v>EARLY</v>
      </c>
      <c r="M1758" s="6" t="str">
        <f t="shared" si="81"/>
        <v>N</v>
      </c>
    </row>
    <row r="1759" spans="1:13" x14ac:dyDescent="0.25">
      <c r="A1759" t="s">
        <v>47</v>
      </c>
      <c r="B1759" s="92">
        <v>46142</v>
      </c>
      <c r="C1759" t="s">
        <v>121</v>
      </c>
      <c r="D1759">
        <v>18232</v>
      </c>
      <c r="E1759" s="76">
        <v>0.75387731481481479</v>
      </c>
      <c r="F1759" s="76">
        <v>0.75804398148148144</v>
      </c>
      <c r="G1759" s="2">
        <v>0.25</v>
      </c>
      <c r="H1759" s="77">
        <v>0</v>
      </c>
      <c r="J1759" s="79">
        <f>IF(IF(IF(_xlfn.MAXIFS($F$2:$F1758,$C$2:$C1758,$C1759,$B$2:$B1758,$B1759,$A$2:$A1758,$A1759)=0,"",$E1759-_xlfn.MAXIFS($F$2:$F1758,$C$2:$C1758,$C1759,$B$2:$B1758,$B1759,$A$2:$A1758,$A1759))&lt;0,0,IF(_xlfn.MAXIFS($F$2:$F1758,$C$2:$C1758,$C1759,$B$2:$B1758,$B1759,$A$2:$A1758,$A1759)=0,"",$E1759-_xlfn.MAXIFS($F$2:$F1758,$C$2:$C1758,$C1759,$B$2:$B1758,$B1759,$A$2:$A1758,$A1759)))&gt;0.25,"",IF(IF(_xlfn.MAXIFS($F$2:$F1758,$C$2:$C1758,$C1759,$B$2:$B1758,$B1759,$A$2:$A1758,$A1759)=0,"",$E1759-_xlfn.MAXIFS($F$2:$F1758,$C$2:$C1758,$C1759,$B$2:$B1758,$B1759,$A$2:$A1758,$A1759))&lt;0,0,IF(_xlfn.MAXIFS($F$2:$F1758,$C$2:$C1758,$C1759,$B$2:$B1758,$B1759,$A$2:$A1758,$A1759)=0,"",$E1759-_xlfn.MAXIFS($F$2:$F1758,$C$2:$C1758,$C1759,$B$2:$B1758,$B1759,$A$2:$A1758,$A1759))))</f>
        <v>0</v>
      </c>
      <c r="K1759" s="6">
        <f t="shared" si="82"/>
        <v>18</v>
      </c>
      <c r="L1759" s="6" t="str">
        <f t="shared" si="83"/>
        <v>EARLY</v>
      </c>
      <c r="M1759" s="6" t="str">
        <f t="shared" si="81"/>
        <v>N</v>
      </c>
    </row>
    <row r="1760" spans="1:13" x14ac:dyDescent="0.25">
      <c r="A1760" t="s">
        <v>47</v>
      </c>
      <c r="B1760" s="92">
        <v>46142</v>
      </c>
      <c r="C1760" t="s">
        <v>121</v>
      </c>
      <c r="D1760">
        <v>17332</v>
      </c>
      <c r="E1760" s="76">
        <v>0.7544791666666667</v>
      </c>
      <c r="F1760" s="76">
        <v>0.76159722222222226</v>
      </c>
      <c r="G1760" s="2">
        <v>0.42708333333333331</v>
      </c>
      <c r="H1760" s="77">
        <v>0</v>
      </c>
      <c r="J1760" s="79">
        <f>IF(IF(IF(_xlfn.MAXIFS($F$2:$F1759,$C$2:$C1759,$C1760,$B$2:$B1759,$B1760,$A$2:$A1759,$A1760)=0,"",$E1760-_xlfn.MAXIFS($F$2:$F1759,$C$2:$C1759,$C1760,$B$2:$B1759,$B1760,$A$2:$A1759,$A1760))&lt;0,0,IF(_xlfn.MAXIFS($F$2:$F1759,$C$2:$C1759,$C1760,$B$2:$B1759,$B1760,$A$2:$A1759,$A1760)=0,"",$E1760-_xlfn.MAXIFS($F$2:$F1759,$C$2:$C1759,$C1760,$B$2:$B1759,$B1760,$A$2:$A1759,$A1760)))&gt;0.25,"",IF(IF(_xlfn.MAXIFS($F$2:$F1759,$C$2:$C1759,$C1760,$B$2:$B1759,$B1760,$A$2:$A1759,$A1760)=0,"",$E1760-_xlfn.MAXIFS($F$2:$F1759,$C$2:$C1759,$C1760,$B$2:$B1759,$B1760,$A$2:$A1759,$A1760))&lt;0,0,IF(_xlfn.MAXIFS($F$2:$F1759,$C$2:$C1759,$C1760,$B$2:$B1759,$B1760,$A$2:$A1759,$A1760)=0,"",$E1760-_xlfn.MAXIFS($F$2:$F1759,$C$2:$C1759,$C1760,$B$2:$B1759,$B1760,$A$2:$A1759,$A1760))))</f>
        <v>0</v>
      </c>
      <c r="K1760" s="6">
        <f t="shared" si="82"/>
        <v>18</v>
      </c>
      <c r="L1760" s="6" t="str">
        <f t="shared" si="83"/>
        <v>EARLY</v>
      </c>
      <c r="M1760" s="6" t="str">
        <f t="shared" si="81"/>
        <v>N</v>
      </c>
    </row>
    <row r="1761" spans="1:13" x14ac:dyDescent="0.25">
      <c r="A1761" t="s">
        <v>47</v>
      </c>
      <c r="B1761" s="92">
        <v>46142</v>
      </c>
      <c r="C1761" t="s">
        <v>119</v>
      </c>
      <c r="D1761">
        <v>19532</v>
      </c>
      <c r="E1761" s="76">
        <v>0.75561342592592595</v>
      </c>
      <c r="F1761" s="76">
        <v>0.75671296296296298</v>
      </c>
      <c r="G1761" s="2">
        <v>6.5972222222222224E-2</v>
      </c>
      <c r="H1761" s="77">
        <v>2.638888888888889E-3</v>
      </c>
      <c r="J1761" s="79">
        <f>IF(IF(IF(_xlfn.MAXIFS($F$2:$F1760,$C$2:$C1760,$C1761,$B$2:$B1760,$B1761,$A$2:$A1760,$A1761)=0,"",$E1761-_xlfn.MAXIFS($F$2:$F1760,$C$2:$C1760,$C1761,$B$2:$B1760,$B1761,$A$2:$A1760,$A1761))&lt;0,0,IF(_xlfn.MAXIFS($F$2:$F1760,$C$2:$C1760,$C1761,$B$2:$B1760,$B1761,$A$2:$A1760,$A1761)=0,"",$E1761-_xlfn.MAXIFS($F$2:$F1760,$C$2:$C1760,$C1761,$B$2:$B1760,$B1761,$A$2:$A1760,$A1761)))&gt;0.25,"",IF(IF(_xlfn.MAXIFS($F$2:$F1760,$C$2:$C1760,$C1761,$B$2:$B1760,$B1761,$A$2:$A1760,$A1761)=0,"",$E1761-_xlfn.MAXIFS($F$2:$F1760,$C$2:$C1760,$C1761,$B$2:$B1760,$B1761,$A$2:$A1760,$A1761))&lt;0,0,IF(_xlfn.MAXIFS($F$2:$F1760,$C$2:$C1760,$C1761,$B$2:$B1760,$B1761,$A$2:$A1760,$A1761)=0,"",$E1761-_xlfn.MAXIFS($F$2:$F1760,$C$2:$C1760,$C1761,$B$2:$B1760,$B1761,$A$2:$A1760,$A1761))))</f>
        <v>2.6388888888889683E-3</v>
      </c>
      <c r="K1761" s="6">
        <f t="shared" si="82"/>
        <v>18</v>
      </c>
      <c r="L1761" s="6" t="str">
        <f t="shared" si="83"/>
        <v>EARLY</v>
      </c>
      <c r="M1761" s="6" t="str">
        <f t="shared" si="81"/>
        <v>N</v>
      </c>
    </row>
    <row r="1762" spans="1:13" x14ac:dyDescent="0.25">
      <c r="A1762" t="s">
        <v>47</v>
      </c>
      <c r="B1762" s="92">
        <v>46142</v>
      </c>
      <c r="C1762" t="s">
        <v>120</v>
      </c>
      <c r="D1762">
        <v>18132</v>
      </c>
      <c r="E1762" s="76">
        <v>0.75723379629629628</v>
      </c>
      <c r="F1762" s="76">
        <v>0.75844907407407403</v>
      </c>
      <c r="G1762" s="2">
        <v>7.2916666666666671E-2</v>
      </c>
      <c r="H1762" s="77">
        <v>2.4074074074074076E-3</v>
      </c>
      <c r="J1762" s="79">
        <f>IF(IF(IF(_xlfn.MAXIFS($F$2:$F1761,$C$2:$C1761,$C1762,$B$2:$B1761,$B1762,$A$2:$A1761,$A1762)=0,"",$E1762-_xlfn.MAXIFS($F$2:$F1761,$C$2:$C1761,$C1762,$B$2:$B1761,$B1762,$A$2:$A1761,$A1762))&lt;0,0,IF(_xlfn.MAXIFS($F$2:$F1761,$C$2:$C1761,$C1762,$B$2:$B1761,$B1762,$A$2:$A1761,$A1762)=0,"",$E1762-_xlfn.MAXIFS($F$2:$F1761,$C$2:$C1761,$C1762,$B$2:$B1761,$B1762,$A$2:$A1761,$A1762)))&gt;0.25,"",IF(IF(_xlfn.MAXIFS($F$2:$F1761,$C$2:$C1761,$C1762,$B$2:$B1761,$B1762,$A$2:$A1761,$A1762)=0,"",$E1762-_xlfn.MAXIFS($F$2:$F1761,$C$2:$C1761,$C1762,$B$2:$B1761,$B1762,$A$2:$A1761,$A1762))&lt;0,0,IF(_xlfn.MAXIFS($F$2:$F1761,$C$2:$C1761,$C1762,$B$2:$B1761,$B1762,$A$2:$A1761,$A1762)=0,"",$E1762-_xlfn.MAXIFS($F$2:$F1761,$C$2:$C1761,$C1762,$B$2:$B1761,$B1762,$A$2:$A1761,$A1762))))</f>
        <v>2.4074074074074137E-3</v>
      </c>
      <c r="K1762" s="6">
        <f t="shared" si="82"/>
        <v>18</v>
      </c>
      <c r="L1762" s="6" t="str">
        <f t="shared" si="83"/>
        <v>EARLY</v>
      </c>
      <c r="M1762" s="6" t="str">
        <f t="shared" si="81"/>
        <v>N</v>
      </c>
    </row>
    <row r="1763" spans="1:13" x14ac:dyDescent="0.25">
      <c r="A1763" t="s">
        <v>47</v>
      </c>
      <c r="B1763" s="92">
        <v>46142</v>
      </c>
      <c r="C1763" t="s">
        <v>121</v>
      </c>
      <c r="D1763">
        <v>19532</v>
      </c>
      <c r="E1763" s="76">
        <v>0.75815972222222228</v>
      </c>
      <c r="F1763" s="76">
        <v>0.76429398148148153</v>
      </c>
      <c r="G1763" s="2">
        <v>0.36805555555555558</v>
      </c>
      <c r="H1763" s="77">
        <v>0</v>
      </c>
      <c r="J1763" s="79">
        <f>IF(IF(IF(_xlfn.MAXIFS($F$2:$F1762,$C$2:$C1762,$C1763,$B$2:$B1762,$B1763,$A$2:$A1762,$A1763)=0,"",$E1763-_xlfn.MAXIFS($F$2:$F1762,$C$2:$C1762,$C1763,$B$2:$B1762,$B1763,$A$2:$A1762,$A1763))&lt;0,0,IF(_xlfn.MAXIFS($F$2:$F1762,$C$2:$C1762,$C1763,$B$2:$B1762,$B1763,$A$2:$A1762,$A1763)=0,"",$E1763-_xlfn.MAXIFS($F$2:$F1762,$C$2:$C1762,$C1763,$B$2:$B1762,$B1763,$A$2:$A1762,$A1763)))&gt;0.25,"",IF(IF(_xlfn.MAXIFS($F$2:$F1762,$C$2:$C1762,$C1763,$B$2:$B1762,$B1763,$A$2:$A1762,$A1763)=0,"",$E1763-_xlfn.MAXIFS($F$2:$F1762,$C$2:$C1762,$C1763,$B$2:$B1762,$B1763,$A$2:$A1762,$A1763))&lt;0,0,IF(_xlfn.MAXIFS($F$2:$F1762,$C$2:$C1762,$C1763,$B$2:$B1762,$B1763,$A$2:$A1762,$A1763)=0,"",$E1763-_xlfn.MAXIFS($F$2:$F1762,$C$2:$C1762,$C1763,$B$2:$B1762,$B1763,$A$2:$A1762,$A1763))))</f>
        <v>0</v>
      </c>
      <c r="K1763" s="6">
        <f t="shared" si="82"/>
        <v>18</v>
      </c>
      <c r="L1763" s="6" t="str">
        <f t="shared" si="83"/>
        <v>EARLY</v>
      </c>
      <c r="M1763" s="6" t="str">
        <f t="shared" si="81"/>
        <v>N</v>
      </c>
    </row>
    <row r="1764" spans="1:13" x14ac:dyDescent="0.25">
      <c r="A1764" t="s">
        <v>47</v>
      </c>
      <c r="B1764" s="92">
        <v>46142</v>
      </c>
      <c r="C1764" t="s">
        <v>119</v>
      </c>
      <c r="D1764">
        <v>14432</v>
      </c>
      <c r="E1764" s="76">
        <v>0.75870370370370366</v>
      </c>
      <c r="F1764" s="76">
        <v>0.75964120370370369</v>
      </c>
      <c r="G1764" s="2">
        <v>5.6250000000000001E-2</v>
      </c>
      <c r="H1764" s="77">
        <v>1.9907407407407408E-3</v>
      </c>
      <c r="J1764" s="79">
        <f>IF(IF(IF(_xlfn.MAXIFS($F$2:$F1763,$C$2:$C1763,$C1764,$B$2:$B1763,$B1764,$A$2:$A1763,$A1764)=0,"",$E1764-_xlfn.MAXIFS($F$2:$F1763,$C$2:$C1763,$C1764,$B$2:$B1763,$B1764,$A$2:$A1763,$A1764))&lt;0,0,IF(_xlfn.MAXIFS($F$2:$F1763,$C$2:$C1763,$C1764,$B$2:$B1763,$B1764,$A$2:$A1763,$A1764)=0,"",$E1764-_xlfn.MAXIFS($F$2:$F1763,$C$2:$C1763,$C1764,$B$2:$B1763,$B1764,$A$2:$A1763,$A1764)))&gt;0.25,"",IF(IF(_xlfn.MAXIFS($F$2:$F1763,$C$2:$C1763,$C1764,$B$2:$B1763,$B1764,$A$2:$A1763,$A1764)=0,"",$E1764-_xlfn.MAXIFS($F$2:$F1763,$C$2:$C1763,$C1764,$B$2:$B1763,$B1764,$A$2:$A1763,$A1764))&lt;0,0,IF(_xlfn.MAXIFS($F$2:$F1763,$C$2:$C1763,$C1764,$B$2:$B1763,$B1764,$A$2:$A1763,$A1764)=0,"",$E1764-_xlfn.MAXIFS($F$2:$F1763,$C$2:$C1763,$C1764,$B$2:$B1763,$B1764,$A$2:$A1763,$A1764))))</f>
        <v>1.9907407407406819E-3</v>
      </c>
      <c r="K1764" s="6">
        <f t="shared" si="82"/>
        <v>18</v>
      </c>
      <c r="L1764" s="6" t="str">
        <f t="shared" si="83"/>
        <v>EARLY</v>
      </c>
      <c r="M1764" s="6" t="str">
        <f t="shared" si="81"/>
        <v>N</v>
      </c>
    </row>
    <row r="1765" spans="1:13" x14ac:dyDescent="0.25">
      <c r="A1765" t="s">
        <v>47</v>
      </c>
      <c r="B1765" s="92">
        <v>46142</v>
      </c>
      <c r="C1765" t="s">
        <v>121</v>
      </c>
      <c r="D1765">
        <v>14432</v>
      </c>
      <c r="E1765" s="76">
        <v>0.76120370370370372</v>
      </c>
      <c r="F1765" s="76">
        <v>0.76646990740740739</v>
      </c>
      <c r="G1765" s="2">
        <v>0.31597222222222221</v>
      </c>
      <c r="H1765" s="77">
        <v>0</v>
      </c>
      <c r="J1765" s="79">
        <f>IF(IF(IF(_xlfn.MAXIFS($F$2:$F1764,$C$2:$C1764,$C1765,$B$2:$B1764,$B1765,$A$2:$A1764,$A1765)=0,"",$E1765-_xlfn.MAXIFS($F$2:$F1764,$C$2:$C1764,$C1765,$B$2:$B1764,$B1765,$A$2:$A1764,$A1765))&lt;0,0,IF(_xlfn.MAXIFS($F$2:$F1764,$C$2:$C1764,$C1765,$B$2:$B1764,$B1765,$A$2:$A1764,$A1765)=0,"",$E1765-_xlfn.MAXIFS($F$2:$F1764,$C$2:$C1764,$C1765,$B$2:$B1764,$B1765,$A$2:$A1764,$A1765)))&gt;0.25,"",IF(IF(_xlfn.MAXIFS($F$2:$F1764,$C$2:$C1764,$C1765,$B$2:$B1764,$B1765,$A$2:$A1764,$A1765)=0,"",$E1765-_xlfn.MAXIFS($F$2:$F1764,$C$2:$C1764,$C1765,$B$2:$B1764,$B1765,$A$2:$A1764,$A1765))&lt;0,0,IF(_xlfn.MAXIFS($F$2:$F1764,$C$2:$C1764,$C1765,$B$2:$B1764,$B1765,$A$2:$A1764,$A1765)=0,"",$E1765-_xlfn.MAXIFS($F$2:$F1764,$C$2:$C1764,$C1765,$B$2:$B1764,$B1765,$A$2:$A1764,$A1765))))</f>
        <v>0</v>
      </c>
      <c r="K1765" s="6">
        <f t="shared" si="82"/>
        <v>18</v>
      </c>
      <c r="L1765" s="6" t="str">
        <f t="shared" si="83"/>
        <v>EARLY</v>
      </c>
      <c r="M1765" s="6" t="str">
        <f t="shared" si="81"/>
        <v>N</v>
      </c>
    </row>
    <row r="1766" spans="1:13" x14ac:dyDescent="0.25">
      <c r="A1766" t="s">
        <v>47</v>
      </c>
      <c r="B1766" s="92">
        <v>46142</v>
      </c>
      <c r="C1766" t="s">
        <v>120</v>
      </c>
      <c r="D1766">
        <v>20431</v>
      </c>
      <c r="E1766" s="76">
        <v>0.76127314814814817</v>
      </c>
      <c r="F1766" s="76">
        <v>0.76347222222222222</v>
      </c>
      <c r="G1766" s="2">
        <v>0.13194444444444445</v>
      </c>
      <c r="H1766" s="77">
        <v>2.8240740740740739E-3</v>
      </c>
      <c r="J1766" s="79">
        <f>IF(IF(IF(_xlfn.MAXIFS($F$2:$F1765,$C$2:$C1765,$C1766,$B$2:$B1765,$B1766,$A$2:$A1765,$A1766)=0,"",$E1766-_xlfn.MAXIFS($F$2:$F1765,$C$2:$C1765,$C1766,$B$2:$B1765,$B1766,$A$2:$A1765,$A1766))&lt;0,0,IF(_xlfn.MAXIFS($F$2:$F1765,$C$2:$C1765,$C1766,$B$2:$B1765,$B1766,$A$2:$A1765,$A1766)=0,"",$E1766-_xlfn.MAXIFS($F$2:$F1765,$C$2:$C1765,$C1766,$B$2:$B1765,$B1766,$A$2:$A1765,$A1766)))&gt;0.25,"",IF(IF(_xlfn.MAXIFS($F$2:$F1765,$C$2:$C1765,$C1766,$B$2:$B1765,$B1766,$A$2:$A1765,$A1766)=0,"",$E1766-_xlfn.MAXIFS($F$2:$F1765,$C$2:$C1765,$C1766,$B$2:$B1765,$B1766,$A$2:$A1765,$A1766))&lt;0,0,IF(_xlfn.MAXIFS($F$2:$F1765,$C$2:$C1765,$C1766,$B$2:$B1765,$B1766,$A$2:$A1765,$A1766)=0,"",$E1766-_xlfn.MAXIFS($F$2:$F1765,$C$2:$C1765,$C1766,$B$2:$B1765,$B1766,$A$2:$A1765,$A1766))))</f>
        <v>2.8240740740741455E-3</v>
      </c>
      <c r="K1766" s="6">
        <f t="shared" si="82"/>
        <v>18</v>
      </c>
      <c r="L1766" s="6" t="str">
        <f t="shared" si="83"/>
        <v>EARLY</v>
      </c>
      <c r="M1766" s="6" t="str">
        <f t="shared" si="81"/>
        <v>N</v>
      </c>
    </row>
    <row r="1767" spans="1:13" x14ac:dyDescent="0.25">
      <c r="A1767" t="s">
        <v>47</v>
      </c>
      <c r="B1767" s="92">
        <v>46142</v>
      </c>
      <c r="C1767" t="s">
        <v>119</v>
      </c>
      <c r="D1767">
        <v>18132</v>
      </c>
      <c r="E1767" s="76">
        <v>0.76140046296296293</v>
      </c>
      <c r="F1767" s="76">
        <v>0.76232638888888893</v>
      </c>
      <c r="G1767" s="2">
        <v>5.5555555555555552E-2</v>
      </c>
      <c r="H1767" s="77">
        <v>1.7592592592592592E-3</v>
      </c>
      <c r="J1767" s="79">
        <f>IF(IF(IF(_xlfn.MAXIFS($F$2:$F1766,$C$2:$C1766,$C1767,$B$2:$B1766,$B1767,$A$2:$A1766,$A1767)=0,"",$E1767-_xlfn.MAXIFS($F$2:$F1766,$C$2:$C1766,$C1767,$B$2:$B1766,$B1767,$A$2:$A1766,$A1767))&lt;0,0,IF(_xlfn.MAXIFS($F$2:$F1766,$C$2:$C1766,$C1767,$B$2:$B1766,$B1767,$A$2:$A1766,$A1767)=0,"",$E1767-_xlfn.MAXIFS($F$2:$F1766,$C$2:$C1766,$C1767,$B$2:$B1766,$B1767,$A$2:$A1766,$A1767)))&gt;0.25,"",IF(IF(_xlfn.MAXIFS($F$2:$F1766,$C$2:$C1766,$C1767,$B$2:$B1766,$B1767,$A$2:$A1766,$A1767)=0,"",$E1767-_xlfn.MAXIFS($F$2:$F1766,$C$2:$C1766,$C1767,$B$2:$B1766,$B1767,$A$2:$A1766,$A1767))&lt;0,0,IF(_xlfn.MAXIFS($F$2:$F1766,$C$2:$C1766,$C1767,$B$2:$B1766,$B1767,$A$2:$A1766,$A1767)=0,"",$E1767-_xlfn.MAXIFS($F$2:$F1766,$C$2:$C1766,$C1767,$B$2:$B1766,$B1767,$A$2:$A1766,$A1767))))</f>
        <v>1.7592592592592382E-3</v>
      </c>
      <c r="K1767" s="6">
        <f t="shared" si="82"/>
        <v>18</v>
      </c>
      <c r="L1767" s="6" t="str">
        <f t="shared" si="83"/>
        <v>EARLY</v>
      </c>
      <c r="M1767" s="6" t="str">
        <f t="shared" si="81"/>
        <v>N</v>
      </c>
    </row>
    <row r="1768" spans="1:13" x14ac:dyDescent="0.25">
      <c r="A1768" t="s">
        <v>47</v>
      </c>
      <c r="B1768" s="92">
        <v>46142</v>
      </c>
      <c r="C1768" t="s">
        <v>121</v>
      </c>
      <c r="D1768">
        <v>18132</v>
      </c>
      <c r="E1768" s="76">
        <v>0.7641782407407407</v>
      </c>
      <c r="F1768" s="76">
        <v>0.77019675925925923</v>
      </c>
      <c r="G1768" s="2">
        <v>0.3611111111111111</v>
      </c>
      <c r="H1768" s="77">
        <v>0</v>
      </c>
      <c r="J1768" s="79">
        <f>IF(IF(IF(_xlfn.MAXIFS($F$2:$F1767,$C$2:$C1767,$C1768,$B$2:$B1767,$B1768,$A$2:$A1767,$A1768)=0,"",$E1768-_xlfn.MAXIFS($F$2:$F1767,$C$2:$C1767,$C1768,$B$2:$B1767,$B1768,$A$2:$A1767,$A1768))&lt;0,0,IF(_xlfn.MAXIFS($F$2:$F1767,$C$2:$C1767,$C1768,$B$2:$B1767,$B1768,$A$2:$A1767,$A1768)=0,"",$E1768-_xlfn.MAXIFS($F$2:$F1767,$C$2:$C1767,$C1768,$B$2:$B1767,$B1768,$A$2:$A1767,$A1768)))&gt;0.25,"",IF(IF(_xlfn.MAXIFS($F$2:$F1767,$C$2:$C1767,$C1768,$B$2:$B1767,$B1768,$A$2:$A1767,$A1768)=0,"",$E1768-_xlfn.MAXIFS($F$2:$F1767,$C$2:$C1767,$C1768,$B$2:$B1767,$B1768,$A$2:$A1767,$A1768))&lt;0,0,IF(_xlfn.MAXIFS($F$2:$F1767,$C$2:$C1767,$C1768,$B$2:$B1767,$B1768,$A$2:$A1767,$A1768)=0,"",$E1768-_xlfn.MAXIFS($F$2:$F1767,$C$2:$C1767,$C1768,$B$2:$B1767,$B1768,$A$2:$A1767,$A1768))))</f>
        <v>0</v>
      </c>
      <c r="K1768" s="6">
        <f t="shared" si="82"/>
        <v>18</v>
      </c>
      <c r="L1768" s="6" t="str">
        <f t="shared" si="83"/>
        <v>EARLY</v>
      </c>
      <c r="M1768" s="6" t="str">
        <f t="shared" si="81"/>
        <v>N</v>
      </c>
    </row>
    <row r="1769" spans="1:13" x14ac:dyDescent="0.25">
      <c r="A1769" t="s">
        <v>47</v>
      </c>
      <c r="B1769" s="92">
        <v>46142</v>
      </c>
      <c r="C1769" t="s">
        <v>120</v>
      </c>
      <c r="D1769">
        <v>18232</v>
      </c>
      <c r="E1769" s="76">
        <v>0.76504629629629628</v>
      </c>
      <c r="F1769" s="76">
        <v>0.76585648148148144</v>
      </c>
      <c r="G1769" s="2">
        <v>4.8611111111111112E-2</v>
      </c>
      <c r="H1769" s="77">
        <v>1.5740740740740741E-3</v>
      </c>
      <c r="J1769" s="79">
        <f>IF(IF(IF(_xlfn.MAXIFS($F$2:$F1768,$C$2:$C1768,$C1769,$B$2:$B1768,$B1769,$A$2:$A1768,$A1769)=0,"",$E1769-_xlfn.MAXIFS($F$2:$F1768,$C$2:$C1768,$C1769,$B$2:$B1768,$B1769,$A$2:$A1768,$A1769))&lt;0,0,IF(_xlfn.MAXIFS($F$2:$F1768,$C$2:$C1768,$C1769,$B$2:$B1768,$B1769,$A$2:$A1768,$A1769)=0,"",$E1769-_xlfn.MAXIFS($F$2:$F1768,$C$2:$C1768,$C1769,$B$2:$B1768,$B1769,$A$2:$A1768,$A1769)))&gt;0.25,"",IF(IF(_xlfn.MAXIFS($F$2:$F1768,$C$2:$C1768,$C1769,$B$2:$B1768,$B1769,$A$2:$A1768,$A1769)=0,"",$E1769-_xlfn.MAXIFS($F$2:$F1768,$C$2:$C1768,$C1769,$B$2:$B1768,$B1769,$A$2:$A1768,$A1769))&lt;0,0,IF(_xlfn.MAXIFS($F$2:$F1768,$C$2:$C1768,$C1769,$B$2:$B1768,$B1769,$A$2:$A1768,$A1769)=0,"",$E1769-_xlfn.MAXIFS($F$2:$F1768,$C$2:$C1768,$C1769,$B$2:$B1768,$B1769,$A$2:$A1768,$A1769))))</f>
        <v>1.5740740740740611E-3</v>
      </c>
      <c r="K1769" s="6">
        <f t="shared" si="82"/>
        <v>18</v>
      </c>
      <c r="L1769" s="6" t="str">
        <f t="shared" si="83"/>
        <v>EARLY</v>
      </c>
      <c r="M1769" s="6" t="str">
        <f t="shared" si="81"/>
        <v>N</v>
      </c>
    </row>
    <row r="1770" spans="1:13" x14ac:dyDescent="0.25">
      <c r="A1770" t="s">
        <v>47</v>
      </c>
      <c r="B1770" s="92">
        <v>46142</v>
      </c>
      <c r="C1770" t="s">
        <v>119</v>
      </c>
      <c r="D1770">
        <v>20431</v>
      </c>
      <c r="E1770" s="76">
        <v>0.7663078703703704</v>
      </c>
      <c r="F1770" s="76">
        <v>0.76729166666666671</v>
      </c>
      <c r="G1770" s="2">
        <v>5.9027777777777776E-2</v>
      </c>
      <c r="H1770" s="77">
        <v>3.9814814814814817E-3</v>
      </c>
      <c r="J1770" s="79">
        <f>IF(IF(IF(_xlfn.MAXIFS($F$2:$F1769,$C$2:$C1769,$C1770,$B$2:$B1769,$B1770,$A$2:$A1769,$A1770)=0,"",$E1770-_xlfn.MAXIFS($F$2:$F1769,$C$2:$C1769,$C1770,$B$2:$B1769,$B1770,$A$2:$A1769,$A1770))&lt;0,0,IF(_xlfn.MAXIFS($F$2:$F1769,$C$2:$C1769,$C1770,$B$2:$B1769,$B1770,$A$2:$A1769,$A1770)=0,"",$E1770-_xlfn.MAXIFS($F$2:$F1769,$C$2:$C1769,$C1770,$B$2:$B1769,$B1770,$A$2:$A1769,$A1770)))&gt;0.25,"",IF(IF(_xlfn.MAXIFS($F$2:$F1769,$C$2:$C1769,$C1770,$B$2:$B1769,$B1770,$A$2:$A1769,$A1770)=0,"",$E1770-_xlfn.MAXIFS($F$2:$F1769,$C$2:$C1769,$C1770,$B$2:$B1769,$B1770,$A$2:$A1769,$A1770))&lt;0,0,IF(_xlfn.MAXIFS($F$2:$F1769,$C$2:$C1769,$C1770,$B$2:$B1769,$B1770,$A$2:$A1769,$A1770)=0,"",$E1770-_xlfn.MAXIFS($F$2:$F1769,$C$2:$C1769,$C1770,$B$2:$B1769,$B1770,$A$2:$A1769,$A1770))))</f>
        <v>3.9814814814814747E-3</v>
      </c>
      <c r="K1770" s="6">
        <f t="shared" si="82"/>
        <v>18</v>
      </c>
      <c r="L1770" s="6" t="str">
        <f t="shared" si="83"/>
        <v>EARLY</v>
      </c>
      <c r="M1770" s="6" t="str">
        <f t="shared" si="81"/>
        <v>N</v>
      </c>
    </row>
    <row r="1771" spans="1:13" x14ac:dyDescent="0.25">
      <c r="A1771" t="s">
        <v>47</v>
      </c>
      <c r="B1771" s="92">
        <v>46142</v>
      </c>
      <c r="C1771" t="s">
        <v>120</v>
      </c>
      <c r="D1771">
        <v>17332</v>
      </c>
      <c r="E1771" s="76">
        <v>0.76761574074074079</v>
      </c>
      <c r="F1771" s="76">
        <v>0.76900462962962968</v>
      </c>
      <c r="G1771" s="2">
        <v>8.3333333333333329E-2</v>
      </c>
      <c r="H1771" s="77">
        <v>1.7592592592592592E-3</v>
      </c>
      <c r="J1771" s="79">
        <f>IF(IF(IF(_xlfn.MAXIFS($F$2:$F1770,$C$2:$C1770,$C1771,$B$2:$B1770,$B1771,$A$2:$A1770,$A1771)=0,"",$E1771-_xlfn.MAXIFS($F$2:$F1770,$C$2:$C1770,$C1771,$B$2:$B1770,$B1771,$A$2:$A1770,$A1771))&lt;0,0,IF(_xlfn.MAXIFS($F$2:$F1770,$C$2:$C1770,$C1771,$B$2:$B1770,$B1771,$A$2:$A1770,$A1771)=0,"",$E1771-_xlfn.MAXIFS($F$2:$F1770,$C$2:$C1770,$C1771,$B$2:$B1770,$B1771,$A$2:$A1770,$A1771)))&gt;0.25,"",IF(IF(_xlfn.MAXIFS($F$2:$F1770,$C$2:$C1770,$C1771,$B$2:$B1770,$B1771,$A$2:$A1770,$A1771)=0,"",$E1771-_xlfn.MAXIFS($F$2:$F1770,$C$2:$C1770,$C1771,$B$2:$B1770,$B1771,$A$2:$A1770,$A1771))&lt;0,0,IF(_xlfn.MAXIFS($F$2:$F1770,$C$2:$C1770,$C1771,$B$2:$B1770,$B1771,$A$2:$A1770,$A1771)=0,"",$E1771-_xlfn.MAXIFS($F$2:$F1770,$C$2:$C1770,$C1771,$B$2:$B1770,$B1771,$A$2:$A1770,$A1771))))</f>
        <v>1.7592592592593492E-3</v>
      </c>
      <c r="K1771" s="6">
        <f t="shared" si="82"/>
        <v>18</v>
      </c>
      <c r="L1771" s="6" t="str">
        <f t="shared" si="83"/>
        <v>EARLY</v>
      </c>
      <c r="M1771" s="6" t="str">
        <f t="shared" si="81"/>
        <v>N</v>
      </c>
    </row>
    <row r="1772" spans="1:13" x14ac:dyDescent="0.25">
      <c r="A1772" t="s">
        <v>47</v>
      </c>
      <c r="B1772" s="92">
        <v>46142</v>
      </c>
      <c r="C1772" t="s">
        <v>119</v>
      </c>
      <c r="D1772">
        <v>18232</v>
      </c>
      <c r="E1772" s="76">
        <v>0.76857638888888891</v>
      </c>
      <c r="F1772" s="76">
        <v>0.76944444444444449</v>
      </c>
      <c r="G1772" s="2">
        <v>5.2083333333333336E-2</v>
      </c>
      <c r="H1772" s="77">
        <v>1.2847222222222223E-3</v>
      </c>
      <c r="J1772" s="79">
        <f>IF(IF(IF(_xlfn.MAXIFS($F$2:$F1771,$C$2:$C1771,$C1772,$B$2:$B1771,$B1772,$A$2:$A1771,$A1772)=0,"",$E1772-_xlfn.MAXIFS($F$2:$F1771,$C$2:$C1771,$C1772,$B$2:$B1771,$B1772,$A$2:$A1771,$A1772))&lt;0,0,IF(_xlfn.MAXIFS($F$2:$F1771,$C$2:$C1771,$C1772,$B$2:$B1771,$B1772,$A$2:$A1771,$A1772)=0,"",$E1772-_xlfn.MAXIFS($F$2:$F1771,$C$2:$C1771,$C1772,$B$2:$B1771,$B1772,$A$2:$A1771,$A1772)))&gt;0.25,"",IF(IF(_xlfn.MAXIFS($F$2:$F1771,$C$2:$C1771,$C1772,$B$2:$B1771,$B1772,$A$2:$A1771,$A1772)=0,"",$E1772-_xlfn.MAXIFS($F$2:$F1771,$C$2:$C1771,$C1772,$B$2:$B1771,$B1772,$A$2:$A1771,$A1772))&lt;0,0,IF(_xlfn.MAXIFS($F$2:$F1771,$C$2:$C1771,$C1772,$B$2:$B1771,$B1772,$A$2:$A1771,$A1772)=0,"",$E1772-_xlfn.MAXIFS($F$2:$F1771,$C$2:$C1771,$C1772,$B$2:$B1771,$B1772,$A$2:$A1771,$A1772))))</f>
        <v>1.284722222222201E-3</v>
      </c>
      <c r="K1772" s="6">
        <f t="shared" si="82"/>
        <v>18</v>
      </c>
      <c r="L1772" s="6" t="str">
        <f t="shared" si="83"/>
        <v>EARLY</v>
      </c>
      <c r="M1772" s="6" t="str">
        <f t="shared" si="81"/>
        <v>N</v>
      </c>
    </row>
    <row r="1773" spans="1:13" x14ac:dyDescent="0.25">
      <c r="A1773" t="s">
        <v>47</v>
      </c>
      <c r="B1773" s="92">
        <v>46142</v>
      </c>
      <c r="C1773" t="s">
        <v>121</v>
      </c>
      <c r="D1773">
        <v>20431</v>
      </c>
      <c r="E1773" s="76">
        <v>0.76908564814814817</v>
      </c>
      <c r="F1773" s="76">
        <v>0.77284722222222224</v>
      </c>
      <c r="G1773" s="2">
        <v>0.22569444444444445</v>
      </c>
      <c r="H1773" s="77">
        <v>0</v>
      </c>
      <c r="J1773" s="79">
        <f>IF(IF(IF(_xlfn.MAXIFS($F$2:$F1772,$C$2:$C1772,$C1773,$B$2:$B1772,$B1773,$A$2:$A1772,$A1773)=0,"",$E1773-_xlfn.MAXIFS($F$2:$F1772,$C$2:$C1772,$C1773,$B$2:$B1772,$B1773,$A$2:$A1772,$A1773))&lt;0,0,IF(_xlfn.MAXIFS($F$2:$F1772,$C$2:$C1772,$C1773,$B$2:$B1772,$B1773,$A$2:$A1772,$A1773)=0,"",$E1773-_xlfn.MAXIFS($F$2:$F1772,$C$2:$C1772,$C1773,$B$2:$B1772,$B1773,$A$2:$A1772,$A1773)))&gt;0.25,"",IF(IF(_xlfn.MAXIFS($F$2:$F1772,$C$2:$C1772,$C1773,$B$2:$B1772,$B1773,$A$2:$A1772,$A1773)=0,"",$E1773-_xlfn.MAXIFS($F$2:$F1772,$C$2:$C1772,$C1773,$B$2:$B1772,$B1773,$A$2:$A1772,$A1773))&lt;0,0,IF(_xlfn.MAXIFS($F$2:$F1772,$C$2:$C1772,$C1773,$B$2:$B1772,$B1773,$A$2:$A1772,$A1773)=0,"",$E1773-_xlfn.MAXIFS($F$2:$F1772,$C$2:$C1772,$C1773,$B$2:$B1772,$B1773,$A$2:$A1772,$A1773))))</f>
        <v>0</v>
      </c>
      <c r="K1773" s="6">
        <f t="shared" si="82"/>
        <v>18</v>
      </c>
      <c r="L1773" s="6" t="str">
        <f t="shared" si="83"/>
        <v>EARLY</v>
      </c>
      <c r="M1773" s="6" t="str">
        <f t="shared" si="81"/>
        <v>N</v>
      </c>
    </row>
    <row r="1774" spans="1:13" x14ac:dyDescent="0.25">
      <c r="A1774" t="s">
        <v>47</v>
      </c>
      <c r="B1774" s="92">
        <v>46142</v>
      </c>
      <c r="C1774" t="s">
        <v>120</v>
      </c>
      <c r="D1774">
        <v>19532</v>
      </c>
      <c r="E1774" s="76">
        <v>0.77031249999999996</v>
      </c>
      <c r="F1774" s="76">
        <v>0.77135416666666667</v>
      </c>
      <c r="G1774" s="2">
        <v>6.25E-2</v>
      </c>
      <c r="H1774" s="77">
        <v>1.3078703703703703E-3</v>
      </c>
      <c r="J1774" s="79">
        <f>IF(IF(IF(_xlfn.MAXIFS($F$2:$F1773,$C$2:$C1773,$C1774,$B$2:$B1773,$B1774,$A$2:$A1773,$A1774)=0,"",$E1774-_xlfn.MAXIFS($F$2:$F1773,$C$2:$C1773,$C1774,$B$2:$B1773,$B1774,$A$2:$A1773,$A1774))&lt;0,0,IF(_xlfn.MAXIFS($F$2:$F1773,$C$2:$C1773,$C1774,$B$2:$B1773,$B1774,$A$2:$A1773,$A1774)=0,"",$E1774-_xlfn.MAXIFS($F$2:$F1773,$C$2:$C1773,$C1774,$B$2:$B1773,$B1774,$A$2:$A1773,$A1774)))&gt;0.25,"",IF(IF(_xlfn.MAXIFS($F$2:$F1773,$C$2:$C1773,$C1774,$B$2:$B1773,$B1774,$A$2:$A1773,$A1774)=0,"",$E1774-_xlfn.MAXIFS($F$2:$F1773,$C$2:$C1773,$C1774,$B$2:$B1773,$B1774,$A$2:$A1773,$A1774))&lt;0,0,IF(_xlfn.MAXIFS($F$2:$F1773,$C$2:$C1773,$C1774,$B$2:$B1773,$B1774,$A$2:$A1773,$A1774)=0,"",$E1774-_xlfn.MAXIFS($F$2:$F1773,$C$2:$C1773,$C1774,$B$2:$B1773,$B1774,$A$2:$A1773,$A1774))))</f>
        <v>1.3078703703702788E-3</v>
      </c>
      <c r="K1774" s="6">
        <f t="shared" si="82"/>
        <v>18</v>
      </c>
      <c r="L1774" s="6" t="str">
        <f t="shared" si="83"/>
        <v>EARLY</v>
      </c>
      <c r="M1774" s="6" t="str">
        <f t="shared" si="81"/>
        <v>N</v>
      </c>
    </row>
    <row r="1775" spans="1:13" x14ac:dyDescent="0.25">
      <c r="A1775" t="s">
        <v>47</v>
      </c>
      <c r="B1775" s="92">
        <v>46142</v>
      </c>
      <c r="C1775" t="s">
        <v>121</v>
      </c>
      <c r="D1775">
        <v>18232</v>
      </c>
      <c r="E1775" s="76">
        <v>0.77094907407407409</v>
      </c>
      <c r="F1775" s="76">
        <v>0.7771527777777778</v>
      </c>
      <c r="G1775" s="2">
        <v>0.37222222222222223</v>
      </c>
      <c r="H1775" s="77">
        <v>0</v>
      </c>
      <c r="J1775" s="79">
        <f>IF(IF(IF(_xlfn.MAXIFS($F$2:$F1774,$C$2:$C1774,$C1775,$B$2:$B1774,$B1775,$A$2:$A1774,$A1775)=0,"",$E1775-_xlfn.MAXIFS($F$2:$F1774,$C$2:$C1774,$C1775,$B$2:$B1774,$B1775,$A$2:$A1774,$A1775))&lt;0,0,IF(_xlfn.MAXIFS($F$2:$F1774,$C$2:$C1774,$C1775,$B$2:$B1774,$B1775,$A$2:$A1774,$A1775)=0,"",$E1775-_xlfn.MAXIFS($F$2:$F1774,$C$2:$C1774,$C1775,$B$2:$B1774,$B1775,$A$2:$A1774,$A1775)))&gt;0.25,"",IF(IF(_xlfn.MAXIFS($F$2:$F1774,$C$2:$C1774,$C1775,$B$2:$B1774,$B1775,$A$2:$A1774,$A1775)=0,"",$E1775-_xlfn.MAXIFS($F$2:$F1774,$C$2:$C1774,$C1775,$B$2:$B1774,$B1775,$A$2:$A1774,$A1775))&lt;0,0,IF(_xlfn.MAXIFS($F$2:$F1774,$C$2:$C1774,$C1775,$B$2:$B1774,$B1775,$A$2:$A1774,$A1775)=0,"",$E1775-_xlfn.MAXIFS($F$2:$F1774,$C$2:$C1774,$C1775,$B$2:$B1774,$B1775,$A$2:$A1774,$A1775))))</f>
        <v>0</v>
      </c>
      <c r="K1775" s="6">
        <f t="shared" si="82"/>
        <v>18</v>
      </c>
      <c r="L1775" s="6" t="str">
        <f t="shared" si="83"/>
        <v>LATE</v>
      </c>
      <c r="M1775" s="6" t="str">
        <f t="shared" si="81"/>
        <v>N</v>
      </c>
    </row>
    <row r="1776" spans="1:13" x14ac:dyDescent="0.25">
      <c r="A1776" t="s">
        <v>47</v>
      </c>
      <c r="B1776" s="92">
        <v>46142</v>
      </c>
      <c r="C1776" t="s">
        <v>119</v>
      </c>
      <c r="D1776">
        <v>17332</v>
      </c>
      <c r="E1776" s="76">
        <v>0.77143518518518517</v>
      </c>
      <c r="F1776" s="76">
        <v>0.77230324074074075</v>
      </c>
      <c r="G1776" s="2">
        <v>5.2083333333333336E-2</v>
      </c>
      <c r="H1776" s="77">
        <v>1.9907407407407408E-3</v>
      </c>
      <c r="J1776" s="79">
        <f>IF(IF(IF(_xlfn.MAXIFS($F$2:$F1775,$C$2:$C1775,$C1776,$B$2:$B1775,$B1776,$A$2:$A1775,$A1776)=0,"",$E1776-_xlfn.MAXIFS($F$2:$F1775,$C$2:$C1775,$C1776,$B$2:$B1775,$B1776,$A$2:$A1775,$A1776))&lt;0,0,IF(_xlfn.MAXIFS($F$2:$F1775,$C$2:$C1775,$C1776,$B$2:$B1775,$B1776,$A$2:$A1775,$A1776)=0,"",$E1776-_xlfn.MAXIFS($F$2:$F1775,$C$2:$C1775,$C1776,$B$2:$B1775,$B1776,$A$2:$A1775,$A1776)))&gt;0.25,"",IF(IF(_xlfn.MAXIFS($F$2:$F1775,$C$2:$C1775,$C1776,$B$2:$B1775,$B1776,$A$2:$A1775,$A1776)=0,"",$E1776-_xlfn.MAXIFS($F$2:$F1775,$C$2:$C1775,$C1776,$B$2:$B1775,$B1776,$A$2:$A1775,$A1776))&lt;0,0,IF(_xlfn.MAXIFS($F$2:$F1775,$C$2:$C1775,$C1776,$B$2:$B1775,$B1776,$A$2:$A1775,$A1776)=0,"",$E1776-_xlfn.MAXIFS($F$2:$F1775,$C$2:$C1775,$C1776,$B$2:$B1775,$B1776,$A$2:$A1775,$A1776))))</f>
        <v>1.9907407407406819E-3</v>
      </c>
      <c r="K1776" s="6">
        <f t="shared" si="82"/>
        <v>18</v>
      </c>
      <c r="L1776" s="6" t="str">
        <f t="shared" si="83"/>
        <v>LATE</v>
      </c>
      <c r="M1776" s="6" t="str">
        <f t="shared" si="81"/>
        <v>N</v>
      </c>
    </row>
    <row r="1777" spans="1:13" x14ac:dyDescent="0.25">
      <c r="A1777" t="s">
        <v>47</v>
      </c>
      <c r="B1777" s="92">
        <v>46142</v>
      </c>
      <c r="C1777" t="s">
        <v>120</v>
      </c>
      <c r="D1777">
        <v>14432</v>
      </c>
      <c r="E1777" s="76">
        <v>0.77231481481481479</v>
      </c>
      <c r="F1777" s="76">
        <v>0.77312499999999995</v>
      </c>
      <c r="G1777" s="2">
        <v>4.8611111111111112E-2</v>
      </c>
      <c r="H1777" s="77">
        <v>9.6064814814814819E-4</v>
      </c>
      <c r="J1777" s="79">
        <f>IF(IF(IF(_xlfn.MAXIFS($F$2:$F1776,$C$2:$C1776,$C1777,$B$2:$B1776,$B1777,$A$2:$A1776,$A1777)=0,"",$E1777-_xlfn.MAXIFS($F$2:$F1776,$C$2:$C1776,$C1777,$B$2:$B1776,$B1777,$A$2:$A1776,$A1777))&lt;0,0,IF(_xlfn.MAXIFS($F$2:$F1776,$C$2:$C1776,$C1777,$B$2:$B1776,$B1777,$A$2:$A1776,$A1777)=0,"",$E1777-_xlfn.MAXIFS($F$2:$F1776,$C$2:$C1776,$C1777,$B$2:$B1776,$B1777,$A$2:$A1776,$A1777)))&gt;0.25,"",IF(IF(_xlfn.MAXIFS($F$2:$F1776,$C$2:$C1776,$C1777,$B$2:$B1776,$B1777,$A$2:$A1776,$A1777)=0,"",$E1777-_xlfn.MAXIFS($F$2:$F1776,$C$2:$C1776,$C1777,$B$2:$B1776,$B1777,$A$2:$A1776,$A1777))&lt;0,0,IF(_xlfn.MAXIFS($F$2:$F1776,$C$2:$C1776,$C1777,$B$2:$B1776,$B1777,$A$2:$A1776,$A1777)=0,"",$E1777-_xlfn.MAXIFS($F$2:$F1776,$C$2:$C1776,$C1777,$B$2:$B1776,$B1777,$A$2:$A1776,$A1777))))</f>
        <v>9.6064814814811328E-4</v>
      </c>
      <c r="K1777" s="6">
        <f t="shared" si="82"/>
        <v>18</v>
      </c>
      <c r="L1777" s="6" t="str">
        <f t="shared" si="83"/>
        <v>LATE</v>
      </c>
      <c r="M1777" s="6" t="str">
        <f t="shared" si="81"/>
        <v>N</v>
      </c>
    </row>
    <row r="1778" spans="1:13" x14ac:dyDescent="0.25">
      <c r="A1778" t="s">
        <v>47</v>
      </c>
      <c r="B1778" s="92">
        <v>46142</v>
      </c>
      <c r="C1778" t="s">
        <v>121</v>
      </c>
      <c r="D1778">
        <v>17332</v>
      </c>
      <c r="E1778" s="76">
        <v>0.77375000000000005</v>
      </c>
      <c r="F1778" s="76">
        <v>0.77971064814814817</v>
      </c>
      <c r="G1778" s="2">
        <v>0.3576388888888889</v>
      </c>
      <c r="H1778" s="77">
        <v>0</v>
      </c>
      <c r="J1778" s="79">
        <f>IF(IF(IF(_xlfn.MAXIFS($F$2:$F1777,$C$2:$C1777,$C1778,$B$2:$B1777,$B1778,$A$2:$A1777,$A1778)=0,"",$E1778-_xlfn.MAXIFS($F$2:$F1777,$C$2:$C1777,$C1778,$B$2:$B1777,$B1778,$A$2:$A1777,$A1778))&lt;0,0,IF(_xlfn.MAXIFS($F$2:$F1777,$C$2:$C1777,$C1778,$B$2:$B1777,$B1778,$A$2:$A1777,$A1778)=0,"",$E1778-_xlfn.MAXIFS($F$2:$F1777,$C$2:$C1777,$C1778,$B$2:$B1777,$B1778,$A$2:$A1777,$A1778)))&gt;0.25,"",IF(IF(_xlfn.MAXIFS($F$2:$F1777,$C$2:$C1777,$C1778,$B$2:$B1777,$B1778,$A$2:$A1777,$A1778)=0,"",$E1778-_xlfn.MAXIFS($F$2:$F1777,$C$2:$C1777,$C1778,$B$2:$B1777,$B1778,$A$2:$A1777,$A1778))&lt;0,0,IF(_xlfn.MAXIFS($F$2:$F1777,$C$2:$C1777,$C1778,$B$2:$B1777,$B1778,$A$2:$A1777,$A1778)=0,"",$E1778-_xlfn.MAXIFS($F$2:$F1777,$C$2:$C1777,$C1778,$B$2:$B1777,$B1778,$A$2:$A1777,$A1778))))</f>
        <v>0</v>
      </c>
      <c r="K1778" s="6">
        <f t="shared" si="82"/>
        <v>18</v>
      </c>
      <c r="L1778" s="6" t="str">
        <f t="shared" si="83"/>
        <v>LATE</v>
      </c>
      <c r="M1778" s="6" t="str">
        <f t="shared" si="81"/>
        <v>N</v>
      </c>
    </row>
    <row r="1779" spans="1:13" x14ac:dyDescent="0.25">
      <c r="A1779" t="s">
        <v>47</v>
      </c>
      <c r="B1779" s="92">
        <v>46142</v>
      </c>
      <c r="C1779" t="s">
        <v>119</v>
      </c>
      <c r="D1779">
        <v>19532</v>
      </c>
      <c r="E1779" s="76">
        <v>0.77459490740740744</v>
      </c>
      <c r="F1779" s="76">
        <v>0.77569444444444446</v>
      </c>
      <c r="G1779" s="2">
        <v>6.5972222222222224E-2</v>
      </c>
      <c r="H1779" s="77">
        <v>2.2916666666666667E-3</v>
      </c>
      <c r="J1779" s="79">
        <f>IF(IF(IF(_xlfn.MAXIFS($F$2:$F1778,$C$2:$C1778,$C1779,$B$2:$B1778,$B1779,$A$2:$A1778,$A1779)=0,"",$E1779-_xlfn.MAXIFS($F$2:$F1778,$C$2:$C1778,$C1779,$B$2:$B1778,$B1779,$A$2:$A1778,$A1779))&lt;0,0,IF(_xlfn.MAXIFS($F$2:$F1778,$C$2:$C1778,$C1779,$B$2:$B1778,$B1779,$A$2:$A1778,$A1779)=0,"",$E1779-_xlfn.MAXIFS($F$2:$F1778,$C$2:$C1778,$C1779,$B$2:$B1778,$B1779,$A$2:$A1778,$A1779)))&gt;0.25,"",IF(IF(_xlfn.MAXIFS($F$2:$F1778,$C$2:$C1778,$C1779,$B$2:$B1778,$B1779,$A$2:$A1778,$A1779)=0,"",$E1779-_xlfn.MAXIFS($F$2:$F1778,$C$2:$C1778,$C1779,$B$2:$B1778,$B1779,$A$2:$A1778,$A1779))&lt;0,0,IF(_xlfn.MAXIFS($F$2:$F1778,$C$2:$C1778,$C1779,$B$2:$B1778,$B1779,$A$2:$A1778,$A1779)=0,"",$E1779-_xlfn.MAXIFS($F$2:$F1778,$C$2:$C1778,$C1779,$B$2:$B1778,$B1779,$A$2:$A1778,$A1779))))</f>
        <v>2.2916666666666918E-3</v>
      </c>
      <c r="K1779" s="6">
        <f t="shared" si="82"/>
        <v>18</v>
      </c>
      <c r="L1779" s="6" t="str">
        <f t="shared" si="83"/>
        <v>LATE</v>
      </c>
      <c r="M1779" s="6" t="str">
        <f t="shared" si="81"/>
        <v>N</v>
      </c>
    </row>
    <row r="1780" spans="1:13" x14ac:dyDescent="0.25">
      <c r="A1780" t="s">
        <v>47</v>
      </c>
      <c r="B1780" s="92">
        <v>46142</v>
      </c>
      <c r="C1780" t="s">
        <v>119</v>
      </c>
      <c r="D1780">
        <v>14432</v>
      </c>
      <c r="E1780" s="76">
        <v>0.77629629629629626</v>
      </c>
      <c r="F1780" s="76">
        <v>0.77716435185185184</v>
      </c>
      <c r="G1780" s="2">
        <v>5.2083333333333336E-2</v>
      </c>
      <c r="H1780" s="77">
        <v>6.018518518518519E-4</v>
      </c>
      <c r="J1780" s="79">
        <f>IF(IF(IF(_xlfn.MAXIFS($F$2:$F1779,$C$2:$C1779,$C1780,$B$2:$B1779,$B1780,$A$2:$A1779,$A1780)=0,"",$E1780-_xlfn.MAXIFS($F$2:$F1779,$C$2:$C1779,$C1780,$B$2:$B1779,$B1780,$A$2:$A1779,$A1780))&lt;0,0,IF(_xlfn.MAXIFS($F$2:$F1779,$C$2:$C1779,$C1780,$B$2:$B1779,$B1780,$A$2:$A1779,$A1780)=0,"",$E1780-_xlfn.MAXIFS($F$2:$F1779,$C$2:$C1779,$C1780,$B$2:$B1779,$B1780,$A$2:$A1779,$A1780)))&gt;0.25,"",IF(IF(_xlfn.MAXIFS($F$2:$F1779,$C$2:$C1779,$C1780,$B$2:$B1779,$B1780,$A$2:$A1779,$A1780)=0,"",$E1780-_xlfn.MAXIFS($F$2:$F1779,$C$2:$C1779,$C1780,$B$2:$B1779,$B1780,$A$2:$A1779,$A1780))&lt;0,0,IF(_xlfn.MAXIFS($F$2:$F1779,$C$2:$C1779,$C1780,$B$2:$B1779,$B1780,$A$2:$A1779,$A1780)=0,"",$E1780-_xlfn.MAXIFS($F$2:$F1779,$C$2:$C1779,$C1780,$B$2:$B1779,$B1780,$A$2:$A1779,$A1780))))</f>
        <v>6.018518518517979E-4</v>
      </c>
      <c r="K1780" s="6">
        <f t="shared" si="82"/>
        <v>18</v>
      </c>
      <c r="L1780" s="6" t="str">
        <f t="shared" si="83"/>
        <v>LATE</v>
      </c>
      <c r="M1780" s="6" t="str">
        <f t="shared" si="81"/>
        <v>N</v>
      </c>
    </row>
    <row r="1781" spans="1:13" x14ac:dyDescent="0.25">
      <c r="A1781" t="s">
        <v>47</v>
      </c>
      <c r="B1781" s="92">
        <v>46142</v>
      </c>
      <c r="C1781" t="s">
        <v>120</v>
      </c>
      <c r="D1781">
        <v>18132</v>
      </c>
      <c r="E1781" s="76">
        <v>0.77662037037037035</v>
      </c>
      <c r="F1781" s="76">
        <v>0.77748842592592593</v>
      </c>
      <c r="G1781" s="2">
        <v>5.2083333333333336E-2</v>
      </c>
      <c r="H1781" s="77">
        <v>3.4953703703703705E-3</v>
      </c>
      <c r="J1781" s="79">
        <f>IF(IF(IF(_xlfn.MAXIFS($F$2:$F1780,$C$2:$C1780,$C1781,$B$2:$B1780,$B1781,$A$2:$A1780,$A1781)=0,"",$E1781-_xlfn.MAXIFS($F$2:$F1780,$C$2:$C1780,$C1781,$B$2:$B1780,$B1781,$A$2:$A1780,$A1781))&lt;0,0,IF(_xlfn.MAXIFS($F$2:$F1780,$C$2:$C1780,$C1781,$B$2:$B1780,$B1781,$A$2:$A1780,$A1781)=0,"",$E1781-_xlfn.MAXIFS($F$2:$F1780,$C$2:$C1780,$C1781,$B$2:$B1780,$B1781,$A$2:$A1780,$A1781)))&gt;0.25,"",IF(IF(_xlfn.MAXIFS($F$2:$F1780,$C$2:$C1780,$C1781,$B$2:$B1780,$B1781,$A$2:$A1780,$A1781)=0,"",$E1781-_xlfn.MAXIFS($F$2:$F1780,$C$2:$C1780,$C1781,$B$2:$B1780,$B1781,$A$2:$A1780,$A1781))&lt;0,0,IF(_xlfn.MAXIFS($F$2:$F1780,$C$2:$C1780,$C1781,$B$2:$B1780,$B1781,$A$2:$A1780,$A1781)=0,"",$E1781-_xlfn.MAXIFS($F$2:$F1780,$C$2:$C1780,$C1781,$B$2:$B1780,$B1781,$A$2:$A1780,$A1781))))</f>
        <v>3.4953703703703987E-3</v>
      </c>
      <c r="K1781" s="6">
        <f t="shared" si="82"/>
        <v>18</v>
      </c>
      <c r="L1781" s="6" t="str">
        <f t="shared" si="83"/>
        <v>LATE</v>
      </c>
      <c r="M1781" s="6" t="str">
        <f t="shared" si="81"/>
        <v>N</v>
      </c>
    </row>
    <row r="1782" spans="1:13" x14ac:dyDescent="0.25">
      <c r="A1782" t="s">
        <v>47</v>
      </c>
      <c r="B1782" s="92">
        <v>46142</v>
      </c>
      <c r="C1782" t="s">
        <v>121</v>
      </c>
      <c r="D1782">
        <v>19532</v>
      </c>
      <c r="E1782" s="76">
        <v>0.77766203703703707</v>
      </c>
      <c r="F1782" s="76">
        <v>0.78357638888888892</v>
      </c>
      <c r="G1782" s="2">
        <v>0.35486111111111113</v>
      </c>
      <c r="H1782" s="77">
        <v>0</v>
      </c>
      <c r="J1782" s="79">
        <f>IF(IF(IF(_xlfn.MAXIFS($F$2:$F1781,$C$2:$C1781,$C1782,$B$2:$B1781,$B1782,$A$2:$A1781,$A1782)=0,"",$E1782-_xlfn.MAXIFS($F$2:$F1781,$C$2:$C1781,$C1782,$B$2:$B1781,$B1782,$A$2:$A1781,$A1782))&lt;0,0,IF(_xlfn.MAXIFS($F$2:$F1781,$C$2:$C1781,$C1782,$B$2:$B1781,$B1782,$A$2:$A1781,$A1782)=0,"",$E1782-_xlfn.MAXIFS($F$2:$F1781,$C$2:$C1781,$C1782,$B$2:$B1781,$B1782,$A$2:$A1781,$A1782)))&gt;0.25,"",IF(IF(_xlfn.MAXIFS($F$2:$F1781,$C$2:$C1781,$C1782,$B$2:$B1781,$B1782,$A$2:$A1781,$A1782)=0,"",$E1782-_xlfn.MAXIFS($F$2:$F1781,$C$2:$C1781,$C1782,$B$2:$B1781,$B1782,$A$2:$A1781,$A1782))&lt;0,0,IF(_xlfn.MAXIFS($F$2:$F1781,$C$2:$C1781,$C1782,$B$2:$B1781,$B1782,$A$2:$A1781,$A1782)=0,"",$E1782-_xlfn.MAXIFS($F$2:$F1781,$C$2:$C1781,$C1782,$B$2:$B1781,$B1782,$A$2:$A1781,$A1782))))</f>
        <v>0</v>
      </c>
      <c r="K1782" s="6">
        <f t="shared" si="82"/>
        <v>18</v>
      </c>
      <c r="L1782" s="6" t="str">
        <f t="shared" si="83"/>
        <v>LATE</v>
      </c>
      <c r="M1782" s="6" t="str">
        <f t="shared" si="81"/>
        <v>N</v>
      </c>
    </row>
    <row r="1783" spans="1:13" x14ac:dyDescent="0.25">
      <c r="A1783" t="s">
        <v>47</v>
      </c>
      <c r="B1783" s="92">
        <v>46142</v>
      </c>
      <c r="C1783" t="s">
        <v>121</v>
      </c>
      <c r="D1783">
        <v>14432</v>
      </c>
      <c r="E1783" s="76">
        <v>0.7787384259259259</v>
      </c>
      <c r="F1783" s="76">
        <v>0.78629629629629627</v>
      </c>
      <c r="G1783" s="2">
        <v>0.45347222222222222</v>
      </c>
      <c r="H1783" s="77">
        <v>0</v>
      </c>
      <c r="J1783" s="79">
        <f>IF(IF(IF(_xlfn.MAXIFS($F$2:$F1782,$C$2:$C1782,$C1783,$B$2:$B1782,$B1783,$A$2:$A1782,$A1783)=0,"",$E1783-_xlfn.MAXIFS($F$2:$F1782,$C$2:$C1782,$C1783,$B$2:$B1782,$B1783,$A$2:$A1782,$A1783))&lt;0,0,IF(_xlfn.MAXIFS($F$2:$F1782,$C$2:$C1782,$C1783,$B$2:$B1782,$B1783,$A$2:$A1782,$A1783)=0,"",$E1783-_xlfn.MAXIFS($F$2:$F1782,$C$2:$C1782,$C1783,$B$2:$B1782,$B1783,$A$2:$A1782,$A1783)))&gt;0.25,"",IF(IF(_xlfn.MAXIFS($F$2:$F1782,$C$2:$C1782,$C1783,$B$2:$B1782,$B1783,$A$2:$A1782,$A1783)=0,"",$E1783-_xlfn.MAXIFS($F$2:$F1782,$C$2:$C1782,$C1783,$B$2:$B1782,$B1783,$A$2:$A1782,$A1783))&lt;0,0,IF(_xlfn.MAXIFS($F$2:$F1782,$C$2:$C1782,$C1783,$B$2:$B1782,$B1783,$A$2:$A1782,$A1783)=0,"",$E1783-_xlfn.MAXIFS($F$2:$F1782,$C$2:$C1782,$C1783,$B$2:$B1782,$B1783,$A$2:$A1782,$A1783))))</f>
        <v>0</v>
      </c>
      <c r="K1783" s="6">
        <f t="shared" si="82"/>
        <v>18</v>
      </c>
      <c r="L1783" s="6" t="str">
        <f t="shared" si="83"/>
        <v>LATE</v>
      </c>
      <c r="M1783" s="6" t="str">
        <f t="shared" si="81"/>
        <v>N</v>
      </c>
    </row>
    <row r="1784" spans="1:13" x14ac:dyDescent="0.25">
      <c r="A1784" t="s">
        <v>47</v>
      </c>
      <c r="B1784" s="92">
        <v>46142</v>
      </c>
      <c r="C1784" t="s">
        <v>119</v>
      </c>
      <c r="D1784">
        <v>18132</v>
      </c>
      <c r="E1784" s="76">
        <v>0.7807291666666667</v>
      </c>
      <c r="F1784" s="76">
        <v>0.78182870370370372</v>
      </c>
      <c r="G1784" s="2">
        <v>6.5972222222222224E-2</v>
      </c>
      <c r="H1784" s="77">
        <v>3.5648148148148149E-3</v>
      </c>
      <c r="J1784" s="79">
        <f>IF(IF(IF(_xlfn.MAXIFS($F$2:$F1783,$C$2:$C1783,$C1784,$B$2:$B1783,$B1784,$A$2:$A1783,$A1784)=0,"",$E1784-_xlfn.MAXIFS($F$2:$F1783,$C$2:$C1783,$C1784,$B$2:$B1783,$B1784,$A$2:$A1783,$A1784))&lt;0,0,IF(_xlfn.MAXIFS($F$2:$F1783,$C$2:$C1783,$C1784,$B$2:$B1783,$B1784,$A$2:$A1783,$A1784)=0,"",$E1784-_xlfn.MAXIFS($F$2:$F1783,$C$2:$C1783,$C1784,$B$2:$B1783,$B1784,$A$2:$A1783,$A1784)))&gt;0.25,"",IF(IF(_xlfn.MAXIFS($F$2:$F1783,$C$2:$C1783,$C1784,$B$2:$B1783,$B1784,$A$2:$A1783,$A1784)=0,"",$E1784-_xlfn.MAXIFS($F$2:$F1783,$C$2:$C1783,$C1784,$B$2:$B1783,$B1784,$A$2:$A1783,$A1784))&lt;0,0,IF(_xlfn.MAXIFS($F$2:$F1783,$C$2:$C1783,$C1784,$B$2:$B1783,$B1784,$A$2:$A1783,$A1784)=0,"",$E1784-_xlfn.MAXIFS($F$2:$F1783,$C$2:$C1783,$C1784,$B$2:$B1783,$B1784,$A$2:$A1783,$A1784))))</f>
        <v>3.564814814814854E-3</v>
      </c>
      <c r="K1784" s="6">
        <f t="shared" si="82"/>
        <v>18</v>
      </c>
      <c r="L1784" s="6" t="str">
        <f t="shared" si="83"/>
        <v>LATE</v>
      </c>
      <c r="M1784" s="6" t="str">
        <f t="shared" si="81"/>
        <v>N</v>
      </c>
    </row>
    <row r="1785" spans="1:13" x14ac:dyDescent="0.25">
      <c r="A1785" t="s">
        <v>47</v>
      </c>
      <c r="B1785" s="92">
        <v>46142</v>
      </c>
      <c r="C1785" t="s">
        <v>120</v>
      </c>
      <c r="D1785">
        <v>20431</v>
      </c>
      <c r="E1785" s="76">
        <v>0.78106481481481482</v>
      </c>
      <c r="F1785" s="76">
        <v>0.78401620370370373</v>
      </c>
      <c r="G1785" s="2">
        <v>0.17708333333333334</v>
      </c>
      <c r="H1785" s="77">
        <v>3.5763888888888889E-3</v>
      </c>
      <c r="J1785" s="79">
        <f>IF(IF(IF(_xlfn.MAXIFS($F$2:$F1784,$C$2:$C1784,$C1785,$B$2:$B1784,$B1785,$A$2:$A1784,$A1785)=0,"",$E1785-_xlfn.MAXIFS($F$2:$F1784,$C$2:$C1784,$C1785,$B$2:$B1784,$B1785,$A$2:$A1784,$A1785))&lt;0,0,IF(_xlfn.MAXIFS($F$2:$F1784,$C$2:$C1784,$C1785,$B$2:$B1784,$B1785,$A$2:$A1784,$A1785)=0,"",$E1785-_xlfn.MAXIFS($F$2:$F1784,$C$2:$C1784,$C1785,$B$2:$B1784,$B1785,$A$2:$A1784,$A1785)))&gt;0.25,"",IF(IF(_xlfn.MAXIFS($F$2:$F1784,$C$2:$C1784,$C1785,$B$2:$B1784,$B1785,$A$2:$A1784,$A1785)=0,"",$E1785-_xlfn.MAXIFS($F$2:$F1784,$C$2:$C1784,$C1785,$B$2:$B1784,$B1785,$A$2:$A1784,$A1785))&lt;0,0,IF(_xlfn.MAXIFS($F$2:$F1784,$C$2:$C1784,$C1785,$B$2:$B1784,$B1785,$A$2:$A1784,$A1785)=0,"",$E1785-_xlfn.MAXIFS($F$2:$F1784,$C$2:$C1784,$C1785,$B$2:$B1784,$B1785,$A$2:$A1784,$A1785))))</f>
        <v>3.5763888888888928E-3</v>
      </c>
      <c r="K1785" s="6">
        <f t="shared" si="82"/>
        <v>18</v>
      </c>
      <c r="L1785" s="6" t="str">
        <f t="shared" si="83"/>
        <v>LATE</v>
      </c>
      <c r="M1785" s="6" t="str">
        <f t="shared" si="81"/>
        <v>N</v>
      </c>
    </row>
    <row r="1786" spans="1:13" x14ac:dyDescent="0.25">
      <c r="A1786" t="s">
        <v>47</v>
      </c>
      <c r="B1786" s="92">
        <v>46142</v>
      </c>
      <c r="C1786" t="s">
        <v>121</v>
      </c>
      <c r="D1786">
        <v>18132</v>
      </c>
      <c r="E1786" s="76">
        <v>0.78333333333333333</v>
      </c>
      <c r="F1786" s="76">
        <v>0.79062500000000002</v>
      </c>
      <c r="G1786" s="2">
        <v>0.4375</v>
      </c>
      <c r="H1786" s="77">
        <v>0</v>
      </c>
      <c r="J1786" s="79">
        <f>IF(IF(IF(_xlfn.MAXIFS($F$2:$F1785,$C$2:$C1785,$C1786,$B$2:$B1785,$B1786,$A$2:$A1785,$A1786)=0,"",$E1786-_xlfn.MAXIFS($F$2:$F1785,$C$2:$C1785,$C1786,$B$2:$B1785,$B1786,$A$2:$A1785,$A1786))&lt;0,0,IF(_xlfn.MAXIFS($F$2:$F1785,$C$2:$C1785,$C1786,$B$2:$B1785,$B1786,$A$2:$A1785,$A1786)=0,"",$E1786-_xlfn.MAXIFS($F$2:$F1785,$C$2:$C1785,$C1786,$B$2:$B1785,$B1786,$A$2:$A1785,$A1786)))&gt;0.25,"",IF(IF(_xlfn.MAXIFS($F$2:$F1785,$C$2:$C1785,$C1786,$B$2:$B1785,$B1786,$A$2:$A1785,$A1786)=0,"",$E1786-_xlfn.MAXIFS($F$2:$F1785,$C$2:$C1785,$C1786,$B$2:$B1785,$B1786,$A$2:$A1785,$A1786))&lt;0,0,IF(_xlfn.MAXIFS($F$2:$F1785,$C$2:$C1785,$C1786,$B$2:$B1785,$B1786,$A$2:$A1785,$A1786)=0,"",$E1786-_xlfn.MAXIFS($F$2:$F1785,$C$2:$C1785,$C1786,$B$2:$B1785,$B1786,$A$2:$A1785,$A1786))))</f>
        <v>0</v>
      </c>
      <c r="K1786" s="6">
        <f t="shared" si="82"/>
        <v>18</v>
      </c>
      <c r="L1786" s="6" t="str">
        <f t="shared" si="83"/>
        <v>LATE</v>
      </c>
      <c r="M1786" s="6" t="str">
        <f t="shared" si="81"/>
        <v>N</v>
      </c>
    </row>
    <row r="1787" spans="1:13" x14ac:dyDescent="0.25">
      <c r="A1787" t="s">
        <v>47</v>
      </c>
      <c r="B1787" s="92">
        <v>46142</v>
      </c>
      <c r="C1787" t="s">
        <v>120</v>
      </c>
      <c r="D1787">
        <v>18232</v>
      </c>
      <c r="E1787" s="76">
        <v>0.7839814814814815</v>
      </c>
      <c r="F1787" s="76">
        <v>0.78525462962962966</v>
      </c>
      <c r="G1787" s="2">
        <v>7.6388888888888895E-2</v>
      </c>
      <c r="H1787" s="77">
        <v>0</v>
      </c>
      <c r="J1787" s="79">
        <f>IF(IF(IF(_xlfn.MAXIFS($F$2:$F1786,$C$2:$C1786,$C1787,$B$2:$B1786,$B1787,$A$2:$A1786,$A1787)=0,"",$E1787-_xlfn.MAXIFS($F$2:$F1786,$C$2:$C1786,$C1787,$B$2:$B1786,$B1787,$A$2:$A1786,$A1787))&lt;0,0,IF(_xlfn.MAXIFS($F$2:$F1786,$C$2:$C1786,$C1787,$B$2:$B1786,$B1787,$A$2:$A1786,$A1787)=0,"",$E1787-_xlfn.MAXIFS($F$2:$F1786,$C$2:$C1786,$C1787,$B$2:$B1786,$B1787,$A$2:$A1786,$A1787)))&gt;0.25,"",IF(IF(_xlfn.MAXIFS($F$2:$F1786,$C$2:$C1786,$C1787,$B$2:$B1786,$B1787,$A$2:$A1786,$A1787)=0,"",$E1787-_xlfn.MAXIFS($F$2:$F1786,$C$2:$C1786,$C1787,$B$2:$B1786,$B1787,$A$2:$A1786,$A1787))&lt;0,0,IF(_xlfn.MAXIFS($F$2:$F1786,$C$2:$C1786,$C1787,$B$2:$B1786,$B1787,$A$2:$A1786,$A1787)=0,"",$E1787-_xlfn.MAXIFS($F$2:$F1786,$C$2:$C1786,$C1787,$B$2:$B1786,$B1787,$A$2:$A1786,$A1787))))</f>
        <v>0</v>
      </c>
      <c r="K1787" s="6">
        <f t="shared" si="82"/>
        <v>18</v>
      </c>
      <c r="L1787" s="6" t="str">
        <f t="shared" si="83"/>
        <v>LATE</v>
      </c>
      <c r="M1787" s="6" t="str">
        <f t="shared" si="81"/>
        <v>N</v>
      </c>
    </row>
    <row r="1788" spans="1:13" x14ac:dyDescent="0.25">
      <c r="A1788" t="s">
        <v>47</v>
      </c>
      <c r="B1788" s="92">
        <v>46142</v>
      </c>
      <c r="C1788" t="s">
        <v>120</v>
      </c>
      <c r="D1788">
        <v>17332</v>
      </c>
      <c r="E1788" s="76">
        <v>0.78706018518518517</v>
      </c>
      <c r="F1788" s="76">
        <v>0.78798611111111116</v>
      </c>
      <c r="G1788" s="2">
        <v>5.5555555555555552E-2</v>
      </c>
      <c r="H1788" s="77">
        <v>1.8055555555555555E-3</v>
      </c>
      <c r="J1788" s="79">
        <f>IF(IF(IF(_xlfn.MAXIFS($F$2:$F1787,$C$2:$C1787,$C1788,$B$2:$B1787,$B1788,$A$2:$A1787,$A1788)=0,"",$E1788-_xlfn.MAXIFS($F$2:$F1787,$C$2:$C1787,$C1788,$B$2:$B1787,$B1788,$A$2:$A1787,$A1788))&lt;0,0,IF(_xlfn.MAXIFS($F$2:$F1787,$C$2:$C1787,$C1788,$B$2:$B1787,$B1788,$A$2:$A1787,$A1788)=0,"",$E1788-_xlfn.MAXIFS($F$2:$F1787,$C$2:$C1787,$C1788,$B$2:$B1787,$B1788,$A$2:$A1787,$A1788)))&gt;0.25,"",IF(IF(_xlfn.MAXIFS($F$2:$F1787,$C$2:$C1787,$C1788,$B$2:$B1787,$B1788,$A$2:$A1787,$A1788)=0,"",$E1788-_xlfn.MAXIFS($F$2:$F1787,$C$2:$C1787,$C1788,$B$2:$B1787,$B1788,$A$2:$A1787,$A1788))&lt;0,0,IF(_xlfn.MAXIFS($F$2:$F1787,$C$2:$C1787,$C1788,$B$2:$B1787,$B1788,$A$2:$A1787,$A1788)=0,"",$E1788-_xlfn.MAXIFS($F$2:$F1787,$C$2:$C1787,$C1788,$B$2:$B1787,$B1788,$A$2:$A1787,$A1788))))</f>
        <v>1.8055555555555047E-3</v>
      </c>
      <c r="K1788" s="6">
        <f t="shared" si="82"/>
        <v>18</v>
      </c>
      <c r="L1788" s="6" t="str">
        <f t="shared" si="83"/>
        <v>LATE</v>
      </c>
      <c r="M1788" s="6" t="str">
        <f t="shared" si="81"/>
        <v>N</v>
      </c>
    </row>
    <row r="1789" spans="1:13" x14ac:dyDescent="0.25">
      <c r="A1789" t="s">
        <v>47</v>
      </c>
      <c r="B1789" s="92">
        <v>46142</v>
      </c>
      <c r="C1789" t="s">
        <v>119</v>
      </c>
      <c r="D1789">
        <v>20431</v>
      </c>
      <c r="E1789" s="76">
        <v>0.78719907407407408</v>
      </c>
      <c r="F1789" s="76">
        <v>0.78847222222222224</v>
      </c>
      <c r="G1789" s="2">
        <v>7.6388888888888895E-2</v>
      </c>
      <c r="H1789" s="77">
        <v>5.37037037037037E-3</v>
      </c>
      <c r="J1789" s="79">
        <f>IF(IF(IF(_xlfn.MAXIFS($F$2:$F1788,$C$2:$C1788,$C1789,$B$2:$B1788,$B1789,$A$2:$A1788,$A1789)=0,"",$E1789-_xlfn.MAXIFS($F$2:$F1788,$C$2:$C1788,$C1789,$B$2:$B1788,$B1789,$A$2:$A1788,$A1789))&lt;0,0,IF(_xlfn.MAXIFS($F$2:$F1788,$C$2:$C1788,$C1789,$B$2:$B1788,$B1789,$A$2:$A1788,$A1789)=0,"",$E1789-_xlfn.MAXIFS($F$2:$F1788,$C$2:$C1788,$C1789,$B$2:$B1788,$B1789,$A$2:$A1788,$A1789)))&gt;0.25,"",IF(IF(_xlfn.MAXIFS($F$2:$F1788,$C$2:$C1788,$C1789,$B$2:$B1788,$B1789,$A$2:$A1788,$A1789)=0,"",$E1789-_xlfn.MAXIFS($F$2:$F1788,$C$2:$C1788,$C1789,$B$2:$B1788,$B1789,$A$2:$A1788,$A1789))&lt;0,0,IF(_xlfn.MAXIFS($F$2:$F1788,$C$2:$C1788,$C1789,$B$2:$B1788,$B1789,$A$2:$A1788,$A1789)=0,"",$E1789-_xlfn.MAXIFS($F$2:$F1788,$C$2:$C1788,$C1789,$B$2:$B1788,$B1789,$A$2:$A1788,$A1789))))</f>
        <v>5.3703703703703587E-3</v>
      </c>
      <c r="K1789" s="6">
        <f t="shared" si="82"/>
        <v>18</v>
      </c>
      <c r="L1789" s="6" t="str">
        <f t="shared" si="83"/>
        <v>LATE</v>
      </c>
      <c r="M1789" s="6" t="str">
        <f t="shared" si="81"/>
        <v>N</v>
      </c>
    </row>
    <row r="1790" spans="1:13" x14ac:dyDescent="0.25">
      <c r="A1790" t="s">
        <v>47</v>
      </c>
      <c r="B1790" s="92">
        <v>46142</v>
      </c>
      <c r="C1790" t="s">
        <v>119</v>
      </c>
      <c r="D1790">
        <v>18232</v>
      </c>
      <c r="E1790" s="76">
        <v>0.78901620370370373</v>
      </c>
      <c r="F1790" s="76">
        <v>0.78988425925925931</v>
      </c>
      <c r="G1790" s="2">
        <v>5.2083333333333336E-2</v>
      </c>
      <c r="H1790" s="77">
        <v>5.4398148148148144E-4</v>
      </c>
      <c r="J1790" s="79">
        <f>IF(IF(IF(_xlfn.MAXIFS($F$2:$F1789,$C$2:$C1789,$C1790,$B$2:$B1789,$B1790,$A$2:$A1789,$A1790)=0,"",$E1790-_xlfn.MAXIFS($F$2:$F1789,$C$2:$C1789,$C1790,$B$2:$B1789,$B1790,$A$2:$A1789,$A1790))&lt;0,0,IF(_xlfn.MAXIFS($F$2:$F1789,$C$2:$C1789,$C1790,$B$2:$B1789,$B1790,$A$2:$A1789,$A1790)=0,"",$E1790-_xlfn.MAXIFS($F$2:$F1789,$C$2:$C1789,$C1790,$B$2:$B1789,$B1790,$A$2:$A1789,$A1790)))&gt;0.25,"",IF(IF(_xlfn.MAXIFS($F$2:$F1789,$C$2:$C1789,$C1790,$B$2:$B1789,$B1790,$A$2:$A1789,$A1790)=0,"",$E1790-_xlfn.MAXIFS($F$2:$F1789,$C$2:$C1789,$C1790,$B$2:$B1789,$B1790,$A$2:$A1789,$A1790))&lt;0,0,IF(_xlfn.MAXIFS($F$2:$F1789,$C$2:$C1789,$C1790,$B$2:$B1789,$B1790,$A$2:$A1789,$A1790)=0,"",$E1790-_xlfn.MAXIFS($F$2:$F1789,$C$2:$C1789,$C1790,$B$2:$B1789,$B1790,$A$2:$A1789,$A1790))))</f>
        <v>5.439814814814925E-4</v>
      </c>
      <c r="K1790" s="6">
        <f t="shared" si="82"/>
        <v>18</v>
      </c>
      <c r="L1790" s="6" t="str">
        <f t="shared" si="83"/>
        <v>LATE</v>
      </c>
      <c r="M1790" s="6" t="str">
        <f t="shared" si="81"/>
        <v>N</v>
      </c>
    </row>
    <row r="1791" spans="1:13" x14ac:dyDescent="0.25">
      <c r="A1791" t="s">
        <v>47</v>
      </c>
      <c r="B1791" s="92">
        <v>46142</v>
      </c>
      <c r="C1791" t="s">
        <v>120</v>
      </c>
      <c r="D1791">
        <v>19532</v>
      </c>
      <c r="E1791" s="76">
        <v>0.78959490740740745</v>
      </c>
      <c r="F1791" s="76">
        <v>0.79063657407407406</v>
      </c>
      <c r="G1791" s="2">
        <v>6.25E-2</v>
      </c>
      <c r="H1791" s="77">
        <v>1.6087962962962963E-3</v>
      </c>
      <c r="J1791" s="79">
        <f>IF(IF(IF(_xlfn.MAXIFS($F$2:$F1790,$C$2:$C1790,$C1791,$B$2:$B1790,$B1791,$A$2:$A1790,$A1791)=0,"",$E1791-_xlfn.MAXIFS($F$2:$F1790,$C$2:$C1790,$C1791,$B$2:$B1790,$B1791,$A$2:$A1790,$A1791))&lt;0,0,IF(_xlfn.MAXIFS($F$2:$F1790,$C$2:$C1790,$C1791,$B$2:$B1790,$B1791,$A$2:$A1790,$A1791)=0,"",$E1791-_xlfn.MAXIFS($F$2:$F1790,$C$2:$C1790,$C1791,$B$2:$B1790,$B1791,$A$2:$A1790,$A1791)))&gt;0.25,"",IF(IF(_xlfn.MAXIFS($F$2:$F1790,$C$2:$C1790,$C1791,$B$2:$B1790,$B1791,$A$2:$A1790,$A1791)=0,"",$E1791-_xlfn.MAXIFS($F$2:$F1790,$C$2:$C1790,$C1791,$B$2:$B1790,$B1791,$A$2:$A1790,$A1791))&lt;0,0,IF(_xlfn.MAXIFS($F$2:$F1790,$C$2:$C1790,$C1791,$B$2:$B1790,$B1791,$A$2:$A1790,$A1791)=0,"",$E1791-_xlfn.MAXIFS($F$2:$F1790,$C$2:$C1790,$C1791,$B$2:$B1790,$B1791,$A$2:$A1790,$A1791))))</f>
        <v>1.6087962962962887E-3</v>
      </c>
      <c r="K1791" s="6">
        <f t="shared" si="82"/>
        <v>18</v>
      </c>
      <c r="L1791" s="6" t="str">
        <f t="shared" si="83"/>
        <v>LATE</v>
      </c>
      <c r="M1791" s="6" t="str">
        <f t="shared" si="81"/>
        <v>N</v>
      </c>
    </row>
    <row r="1792" spans="1:13" x14ac:dyDescent="0.25">
      <c r="A1792" t="s">
        <v>47</v>
      </c>
      <c r="B1792" s="92">
        <v>46142</v>
      </c>
      <c r="C1792" t="s">
        <v>121</v>
      </c>
      <c r="D1792">
        <v>20431</v>
      </c>
      <c r="E1792" s="76">
        <v>0.79003472222222226</v>
      </c>
      <c r="F1792" s="76">
        <v>0.79310185185185189</v>
      </c>
      <c r="G1792" s="2">
        <v>0.18402777777777779</v>
      </c>
      <c r="H1792" s="77">
        <v>0</v>
      </c>
      <c r="J1792" s="79">
        <f>IF(IF(IF(_xlfn.MAXIFS($F$2:$F1791,$C$2:$C1791,$C1792,$B$2:$B1791,$B1792,$A$2:$A1791,$A1792)=0,"",$E1792-_xlfn.MAXIFS($F$2:$F1791,$C$2:$C1791,$C1792,$B$2:$B1791,$B1792,$A$2:$A1791,$A1792))&lt;0,0,IF(_xlfn.MAXIFS($F$2:$F1791,$C$2:$C1791,$C1792,$B$2:$B1791,$B1792,$A$2:$A1791,$A1792)=0,"",$E1792-_xlfn.MAXIFS($F$2:$F1791,$C$2:$C1791,$C1792,$B$2:$B1791,$B1792,$A$2:$A1791,$A1792)))&gt;0.25,"",IF(IF(_xlfn.MAXIFS($F$2:$F1791,$C$2:$C1791,$C1792,$B$2:$B1791,$B1792,$A$2:$A1791,$A1792)=0,"",$E1792-_xlfn.MAXIFS($F$2:$F1791,$C$2:$C1791,$C1792,$B$2:$B1791,$B1792,$A$2:$A1791,$A1792))&lt;0,0,IF(_xlfn.MAXIFS($F$2:$F1791,$C$2:$C1791,$C1792,$B$2:$B1791,$B1792,$A$2:$A1791,$A1792)=0,"",$E1792-_xlfn.MAXIFS($F$2:$F1791,$C$2:$C1791,$C1792,$B$2:$B1791,$B1792,$A$2:$A1791,$A1792))))</f>
        <v>0</v>
      </c>
      <c r="K1792" s="6">
        <f t="shared" si="82"/>
        <v>18</v>
      </c>
      <c r="L1792" s="6" t="str">
        <f t="shared" si="83"/>
        <v>LATE</v>
      </c>
      <c r="M1792" s="6" t="str">
        <f t="shared" si="81"/>
        <v>N</v>
      </c>
    </row>
    <row r="1793" spans="1:13" x14ac:dyDescent="0.25">
      <c r="A1793" t="s">
        <v>47</v>
      </c>
      <c r="B1793" s="92">
        <v>46142</v>
      </c>
      <c r="C1793" t="s">
        <v>121</v>
      </c>
      <c r="D1793">
        <v>18232</v>
      </c>
      <c r="E1793" s="76">
        <v>0.79144675925925922</v>
      </c>
      <c r="F1793" s="76">
        <v>0.79561342592592588</v>
      </c>
      <c r="G1793" s="2">
        <v>0.25</v>
      </c>
      <c r="H1793" s="77">
        <v>0</v>
      </c>
      <c r="J1793" s="79">
        <f>IF(IF(IF(_xlfn.MAXIFS($F$2:$F1792,$C$2:$C1792,$C1793,$B$2:$B1792,$B1793,$A$2:$A1792,$A1793)=0,"",$E1793-_xlfn.MAXIFS($F$2:$F1792,$C$2:$C1792,$C1793,$B$2:$B1792,$B1793,$A$2:$A1792,$A1793))&lt;0,0,IF(_xlfn.MAXIFS($F$2:$F1792,$C$2:$C1792,$C1793,$B$2:$B1792,$B1793,$A$2:$A1792,$A1793)=0,"",$E1793-_xlfn.MAXIFS($F$2:$F1792,$C$2:$C1792,$C1793,$B$2:$B1792,$B1793,$A$2:$A1792,$A1793)))&gt;0.25,"",IF(IF(_xlfn.MAXIFS($F$2:$F1792,$C$2:$C1792,$C1793,$B$2:$B1792,$B1793,$A$2:$A1792,$A1793)=0,"",$E1793-_xlfn.MAXIFS($F$2:$F1792,$C$2:$C1792,$C1793,$B$2:$B1792,$B1793,$A$2:$A1792,$A1793))&lt;0,0,IF(_xlfn.MAXIFS($F$2:$F1792,$C$2:$C1792,$C1793,$B$2:$B1792,$B1793,$A$2:$A1792,$A1793)=0,"",$E1793-_xlfn.MAXIFS($F$2:$F1792,$C$2:$C1792,$C1793,$B$2:$B1792,$B1793,$A$2:$A1792,$A1793))))</f>
        <v>0</v>
      </c>
      <c r="K1793" s="6">
        <f t="shared" si="82"/>
        <v>18</v>
      </c>
      <c r="L1793" s="6" t="str">
        <f t="shared" si="83"/>
        <v>LATE</v>
      </c>
      <c r="M1793" s="6" t="str">
        <f t="shared" si="81"/>
        <v>N</v>
      </c>
    </row>
    <row r="1794" spans="1:13" x14ac:dyDescent="0.25">
      <c r="A1794" t="s">
        <v>47</v>
      </c>
      <c r="B1794" s="92">
        <v>46142</v>
      </c>
      <c r="C1794" t="s">
        <v>119</v>
      </c>
      <c r="D1794">
        <v>17332</v>
      </c>
      <c r="E1794" s="76">
        <v>0.7916319444444444</v>
      </c>
      <c r="F1794" s="76">
        <v>0.79238425925925926</v>
      </c>
      <c r="G1794" s="2">
        <v>4.5138888888888888E-2</v>
      </c>
      <c r="H1794" s="77">
        <v>1.7476851851851852E-3</v>
      </c>
      <c r="J1794" s="79">
        <f>IF(IF(IF(_xlfn.MAXIFS($F$2:$F1793,$C$2:$C1793,$C1794,$B$2:$B1793,$B1794,$A$2:$A1793,$A1794)=0,"",$E1794-_xlfn.MAXIFS($F$2:$F1793,$C$2:$C1793,$C1794,$B$2:$B1793,$B1794,$A$2:$A1793,$A1794))&lt;0,0,IF(_xlfn.MAXIFS($F$2:$F1793,$C$2:$C1793,$C1794,$B$2:$B1793,$B1794,$A$2:$A1793,$A1794)=0,"",$E1794-_xlfn.MAXIFS($F$2:$F1793,$C$2:$C1793,$C1794,$B$2:$B1793,$B1794,$A$2:$A1793,$A1794)))&gt;0.25,"",IF(IF(_xlfn.MAXIFS($F$2:$F1793,$C$2:$C1793,$C1794,$B$2:$B1793,$B1794,$A$2:$A1793,$A1794)=0,"",$E1794-_xlfn.MAXIFS($F$2:$F1793,$C$2:$C1793,$C1794,$B$2:$B1793,$B1794,$A$2:$A1793,$A1794))&lt;0,0,IF(_xlfn.MAXIFS($F$2:$F1793,$C$2:$C1793,$C1794,$B$2:$B1793,$B1794,$A$2:$A1793,$A1794)=0,"",$E1794-_xlfn.MAXIFS($F$2:$F1793,$C$2:$C1793,$C1794,$B$2:$B1793,$B1794,$A$2:$A1793,$A1794))))</f>
        <v>1.7476851851850883E-3</v>
      </c>
      <c r="K1794" s="6">
        <f t="shared" si="82"/>
        <v>18</v>
      </c>
      <c r="L1794" s="6" t="str">
        <f t="shared" si="83"/>
        <v>LATE</v>
      </c>
      <c r="M1794" s="6" t="str">
        <f t="shared" ref="M1794:M1857" si="84">IF($A1794="","",IF(AND($K1794&gt;=10,$K1794&lt;=13),"Y",IF(AND($K1794=14,$L1794="EARLY"),"Y","N")))</f>
        <v>N</v>
      </c>
    </row>
    <row r="1795" spans="1:13" x14ac:dyDescent="0.25">
      <c r="A1795" t="s">
        <v>47</v>
      </c>
      <c r="B1795" s="92">
        <v>46142</v>
      </c>
      <c r="C1795" t="s">
        <v>120</v>
      </c>
      <c r="D1795">
        <v>14432</v>
      </c>
      <c r="E1795" s="76">
        <v>0.79233796296296299</v>
      </c>
      <c r="F1795" s="76">
        <v>0.79320601851851846</v>
      </c>
      <c r="G1795" s="2">
        <v>5.2083333333333336E-2</v>
      </c>
      <c r="H1795" s="77">
        <v>1.7013888888888888E-3</v>
      </c>
      <c r="J1795" s="79">
        <f>IF(IF(IF(_xlfn.MAXIFS($F$2:$F1794,$C$2:$C1794,$C1795,$B$2:$B1794,$B1795,$A$2:$A1794,$A1795)=0,"",$E1795-_xlfn.MAXIFS($F$2:$F1794,$C$2:$C1794,$C1795,$B$2:$B1794,$B1795,$A$2:$A1794,$A1795))&lt;0,0,IF(_xlfn.MAXIFS($F$2:$F1794,$C$2:$C1794,$C1795,$B$2:$B1794,$B1795,$A$2:$A1794,$A1795)=0,"",$E1795-_xlfn.MAXIFS($F$2:$F1794,$C$2:$C1794,$C1795,$B$2:$B1794,$B1795,$A$2:$A1794,$A1795)))&gt;0.25,"",IF(IF(_xlfn.MAXIFS($F$2:$F1794,$C$2:$C1794,$C1795,$B$2:$B1794,$B1795,$A$2:$A1794,$A1795)=0,"",$E1795-_xlfn.MAXIFS($F$2:$F1794,$C$2:$C1794,$C1795,$B$2:$B1794,$B1795,$A$2:$A1794,$A1795))&lt;0,0,IF(_xlfn.MAXIFS($F$2:$F1794,$C$2:$C1794,$C1795,$B$2:$B1794,$B1795,$A$2:$A1794,$A1795)=0,"",$E1795-_xlfn.MAXIFS($F$2:$F1794,$C$2:$C1794,$C1795,$B$2:$B1794,$B1795,$A$2:$A1794,$A1795))))</f>
        <v>1.7013888888889328E-3</v>
      </c>
      <c r="K1795" s="6">
        <f t="shared" ref="K1795:K1858" si="85">IF($J1795="","",IF(HOUR($E1795)&gt;19,19,IF(HOUR($E1795)&lt;5,5,HOUR($E1795))))</f>
        <v>19</v>
      </c>
      <c r="L1795" s="6" t="str">
        <f t="shared" ref="L1795:L1858" si="86">IF($J1795="","",IF(MINUTE($E1795)&lt;30,"EARLY","LATE"))</f>
        <v>EARLY</v>
      </c>
      <c r="M1795" s="6" t="str">
        <f t="shared" si="84"/>
        <v>N</v>
      </c>
    </row>
    <row r="1796" spans="1:13" x14ac:dyDescent="0.25">
      <c r="A1796" t="s">
        <v>47</v>
      </c>
      <c r="B1796" s="92">
        <v>46142</v>
      </c>
      <c r="C1796" t="s">
        <v>119</v>
      </c>
      <c r="D1796">
        <v>19532</v>
      </c>
      <c r="E1796" s="76">
        <v>0.79324074074074069</v>
      </c>
      <c r="F1796" s="76">
        <v>0.79434027777777783</v>
      </c>
      <c r="G1796" s="2">
        <v>6.5972222222222224E-2</v>
      </c>
      <c r="H1796" s="77">
        <v>8.564814814814815E-4</v>
      </c>
      <c r="J1796" s="79">
        <f>IF(IF(IF(_xlfn.MAXIFS($F$2:$F1795,$C$2:$C1795,$C1796,$B$2:$B1795,$B1796,$A$2:$A1795,$A1796)=0,"",$E1796-_xlfn.MAXIFS($F$2:$F1795,$C$2:$C1795,$C1796,$B$2:$B1795,$B1796,$A$2:$A1795,$A1796))&lt;0,0,IF(_xlfn.MAXIFS($F$2:$F1795,$C$2:$C1795,$C1796,$B$2:$B1795,$B1796,$A$2:$A1795,$A1796)=0,"",$E1796-_xlfn.MAXIFS($F$2:$F1795,$C$2:$C1795,$C1796,$B$2:$B1795,$B1796,$A$2:$A1795,$A1796)))&gt;0.25,"",IF(IF(_xlfn.MAXIFS($F$2:$F1795,$C$2:$C1795,$C1796,$B$2:$B1795,$B1796,$A$2:$A1795,$A1796)=0,"",$E1796-_xlfn.MAXIFS($F$2:$F1795,$C$2:$C1795,$C1796,$B$2:$B1795,$B1796,$A$2:$A1795,$A1796))&lt;0,0,IF(_xlfn.MAXIFS($F$2:$F1795,$C$2:$C1795,$C1796,$B$2:$B1795,$B1796,$A$2:$A1795,$A1796)=0,"",$E1796-_xlfn.MAXIFS($F$2:$F1795,$C$2:$C1795,$C1796,$B$2:$B1795,$B1796,$A$2:$A1795,$A1796))))</f>
        <v>8.5648148148143033E-4</v>
      </c>
      <c r="K1796" s="6">
        <f t="shared" si="85"/>
        <v>19</v>
      </c>
      <c r="L1796" s="6" t="str">
        <f t="shared" si="86"/>
        <v>EARLY</v>
      </c>
      <c r="M1796" s="6" t="str">
        <f t="shared" si="84"/>
        <v>N</v>
      </c>
    </row>
    <row r="1797" spans="1:13" x14ac:dyDescent="0.25">
      <c r="A1797" t="s">
        <v>47</v>
      </c>
      <c r="B1797" s="92">
        <v>46142</v>
      </c>
      <c r="C1797" t="s">
        <v>121</v>
      </c>
      <c r="D1797">
        <v>17332</v>
      </c>
      <c r="E1797" s="76">
        <v>0.79377314814814814</v>
      </c>
      <c r="F1797" s="76">
        <v>0.79841435185185183</v>
      </c>
      <c r="G1797" s="2">
        <v>0.27847222222222223</v>
      </c>
      <c r="H1797" s="77">
        <v>0</v>
      </c>
      <c r="J1797" s="79">
        <f>IF(IF(IF(_xlfn.MAXIFS($F$2:$F1796,$C$2:$C1796,$C1797,$B$2:$B1796,$B1797,$A$2:$A1796,$A1797)=0,"",$E1797-_xlfn.MAXIFS($F$2:$F1796,$C$2:$C1796,$C1797,$B$2:$B1796,$B1797,$A$2:$A1796,$A1797))&lt;0,0,IF(_xlfn.MAXIFS($F$2:$F1796,$C$2:$C1796,$C1797,$B$2:$B1796,$B1797,$A$2:$A1796,$A1797)=0,"",$E1797-_xlfn.MAXIFS($F$2:$F1796,$C$2:$C1796,$C1797,$B$2:$B1796,$B1797,$A$2:$A1796,$A1797)))&gt;0.25,"",IF(IF(_xlfn.MAXIFS($F$2:$F1796,$C$2:$C1796,$C1797,$B$2:$B1796,$B1797,$A$2:$A1796,$A1797)=0,"",$E1797-_xlfn.MAXIFS($F$2:$F1796,$C$2:$C1796,$C1797,$B$2:$B1796,$B1797,$A$2:$A1796,$A1797))&lt;0,0,IF(_xlfn.MAXIFS($F$2:$F1796,$C$2:$C1796,$C1797,$B$2:$B1796,$B1797,$A$2:$A1796,$A1797)=0,"",$E1797-_xlfn.MAXIFS($F$2:$F1796,$C$2:$C1796,$C1797,$B$2:$B1796,$B1797,$A$2:$A1796,$A1797))))</f>
        <v>0</v>
      </c>
      <c r="K1797" s="6">
        <f t="shared" si="85"/>
        <v>19</v>
      </c>
      <c r="L1797" s="6" t="str">
        <f t="shared" si="86"/>
        <v>EARLY</v>
      </c>
      <c r="M1797" s="6" t="str">
        <f t="shared" si="84"/>
        <v>N</v>
      </c>
    </row>
    <row r="1798" spans="1:13" x14ac:dyDescent="0.25">
      <c r="A1798" t="s">
        <v>47</v>
      </c>
      <c r="B1798" s="92">
        <v>46142</v>
      </c>
      <c r="C1798" t="s">
        <v>120</v>
      </c>
      <c r="D1798">
        <v>18132</v>
      </c>
      <c r="E1798" s="76">
        <v>0.79571759259259256</v>
      </c>
      <c r="F1798" s="76">
        <v>0.796875</v>
      </c>
      <c r="G1798" s="2">
        <v>6.9444444444444448E-2</v>
      </c>
      <c r="H1798" s="77">
        <v>2.5115740740740741E-3</v>
      </c>
      <c r="J1798" s="79">
        <f>IF(IF(IF(_xlfn.MAXIFS($F$2:$F1797,$C$2:$C1797,$C1798,$B$2:$B1797,$B1798,$A$2:$A1797,$A1798)=0,"",$E1798-_xlfn.MAXIFS($F$2:$F1797,$C$2:$C1797,$C1798,$B$2:$B1797,$B1798,$A$2:$A1797,$A1798))&lt;0,0,IF(_xlfn.MAXIFS($F$2:$F1797,$C$2:$C1797,$C1798,$B$2:$B1797,$B1798,$A$2:$A1797,$A1798)=0,"",$E1798-_xlfn.MAXIFS($F$2:$F1797,$C$2:$C1797,$C1798,$B$2:$B1797,$B1798,$A$2:$A1797,$A1798)))&gt;0.25,"",IF(IF(_xlfn.MAXIFS($F$2:$F1797,$C$2:$C1797,$C1798,$B$2:$B1797,$B1798,$A$2:$A1797,$A1798)=0,"",$E1798-_xlfn.MAXIFS($F$2:$F1797,$C$2:$C1797,$C1798,$B$2:$B1797,$B1798,$A$2:$A1797,$A1798))&lt;0,0,IF(_xlfn.MAXIFS($F$2:$F1797,$C$2:$C1797,$C1798,$B$2:$B1797,$B1798,$A$2:$A1797,$A1798)=0,"",$E1798-_xlfn.MAXIFS($F$2:$F1797,$C$2:$C1797,$C1798,$B$2:$B1797,$B1798,$A$2:$A1797,$A1798))))</f>
        <v>2.5115740740740966E-3</v>
      </c>
      <c r="K1798" s="6">
        <f t="shared" si="85"/>
        <v>19</v>
      </c>
      <c r="L1798" s="6" t="str">
        <f t="shared" si="86"/>
        <v>EARLY</v>
      </c>
      <c r="M1798" s="6" t="str">
        <f t="shared" si="84"/>
        <v>N</v>
      </c>
    </row>
    <row r="1799" spans="1:13" x14ac:dyDescent="0.25">
      <c r="A1799" t="s">
        <v>47</v>
      </c>
      <c r="B1799" s="92">
        <v>46142</v>
      </c>
      <c r="C1799" t="s">
        <v>121</v>
      </c>
      <c r="D1799">
        <v>19532</v>
      </c>
      <c r="E1799" s="76">
        <v>0.79596064814814815</v>
      </c>
      <c r="F1799" s="76">
        <v>0.80128472222222225</v>
      </c>
      <c r="G1799" s="2">
        <v>0.31944444444444442</v>
      </c>
      <c r="H1799" s="77">
        <v>0</v>
      </c>
      <c r="J1799" s="79">
        <f>IF(IF(IF(_xlfn.MAXIFS($F$2:$F1798,$C$2:$C1798,$C1799,$B$2:$B1798,$B1799,$A$2:$A1798,$A1799)=0,"",$E1799-_xlfn.MAXIFS($F$2:$F1798,$C$2:$C1798,$C1799,$B$2:$B1798,$B1799,$A$2:$A1798,$A1799))&lt;0,0,IF(_xlfn.MAXIFS($F$2:$F1798,$C$2:$C1798,$C1799,$B$2:$B1798,$B1799,$A$2:$A1798,$A1799)=0,"",$E1799-_xlfn.MAXIFS($F$2:$F1798,$C$2:$C1798,$C1799,$B$2:$B1798,$B1799,$A$2:$A1798,$A1799)))&gt;0.25,"",IF(IF(_xlfn.MAXIFS($F$2:$F1798,$C$2:$C1798,$C1799,$B$2:$B1798,$B1799,$A$2:$A1798,$A1799)=0,"",$E1799-_xlfn.MAXIFS($F$2:$F1798,$C$2:$C1798,$C1799,$B$2:$B1798,$B1799,$A$2:$A1798,$A1799))&lt;0,0,IF(_xlfn.MAXIFS($F$2:$F1798,$C$2:$C1798,$C1799,$B$2:$B1798,$B1799,$A$2:$A1798,$A1799)=0,"",$E1799-_xlfn.MAXIFS($F$2:$F1798,$C$2:$C1798,$C1799,$B$2:$B1798,$B1799,$A$2:$A1798,$A1799))))</f>
        <v>0</v>
      </c>
      <c r="K1799" s="6">
        <f t="shared" si="85"/>
        <v>19</v>
      </c>
      <c r="L1799" s="6" t="str">
        <f t="shared" si="86"/>
        <v>EARLY</v>
      </c>
      <c r="M1799" s="6" t="str">
        <f t="shared" si="84"/>
        <v>N</v>
      </c>
    </row>
    <row r="1800" spans="1:13" x14ac:dyDescent="0.25">
      <c r="A1800" t="s">
        <v>47</v>
      </c>
      <c r="B1800" s="92">
        <v>46142</v>
      </c>
      <c r="C1800" t="s">
        <v>119</v>
      </c>
      <c r="D1800">
        <v>14432</v>
      </c>
      <c r="E1800" s="76">
        <v>0.79609953703703706</v>
      </c>
      <c r="F1800" s="76">
        <v>0.79719907407407409</v>
      </c>
      <c r="G1800" s="2">
        <v>6.5972222222222224E-2</v>
      </c>
      <c r="H1800" s="77">
        <v>1.7592592592592592E-3</v>
      </c>
      <c r="J1800" s="79">
        <f>IF(IF(IF(_xlfn.MAXIFS($F$2:$F1799,$C$2:$C1799,$C1800,$B$2:$B1799,$B1800,$A$2:$A1799,$A1800)=0,"",$E1800-_xlfn.MAXIFS($F$2:$F1799,$C$2:$C1799,$C1800,$B$2:$B1799,$B1800,$A$2:$A1799,$A1800))&lt;0,0,IF(_xlfn.MAXIFS($F$2:$F1799,$C$2:$C1799,$C1800,$B$2:$B1799,$B1800,$A$2:$A1799,$A1800)=0,"",$E1800-_xlfn.MAXIFS($F$2:$F1799,$C$2:$C1799,$C1800,$B$2:$B1799,$B1800,$A$2:$A1799,$A1800)))&gt;0.25,"",IF(IF(_xlfn.MAXIFS($F$2:$F1799,$C$2:$C1799,$C1800,$B$2:$B1799,$B1800,$A$2:$A1799,$A1800)=0,"",$E1800-_xlfn.MAXIFS($F$2:$F1799,$C$2:$C1799,$C1800,$B$2:$B1799,$B1800,$A$2:$A1799,$A1800))&lt;0,0,IF(_xlfn.MAXIFS($F$2:$F1799,$C$2:$C1799,$C1800,$B$2:$B1799,$B1800,$A$2:$A1799,$A1800)=0,"",$E1800-_xlfn.MAXIFS($F$2:$F1799,$C$2:$C1799,$C1800,$B$2:$B1799,$B1800,$A$2:$A1799,$A1800))))</f>
        <v>1.7592592592592382E-3</v>
      </c>
      <c r="K1800" s="6">
        <f t="shared" si="85"/>
        <v>19</v>
      </c>
      <c r="L1800" s="6" t="str">
        <f t="shared" si="86"/>
        <v>EARLY</v>
      </c>
      <c r="M1800" s="6" t="str">
        <f t="shared" si="84"/>
        <v>N</v>
      </c>
    </row>
    <row r="1801" spans="1:13" x14ac:dyDescent="0.25">
      <c r="A1801" t="s">
        <v>47</v>
      </c>
      <c r="B1801" s="92">
        <v>46142</v>
      </c>
      <c r="C1801" t="s">
        <v>121</v>
      </c>
      <c r="D1801">
        <v>14432</v>
      </c>
      <c r="E1801" s="76">
        <v>0.79876157407407411</v>
      </c>
      <c r="F1801" s="76">
        <v>0.8043865740740741</v>
      </c>
      <c r="G1801" s="2">
        <v>0.33750000000000002</v>
      </c>
      <c r="H1801" s="77">
        <v>0</v>
      </c>
      <c r="J1801" s="79">
        <f>IF(IF(IF(_xlfn.MAXIFS($F$2:$F1800,$C$2:$C1800,$C1801,$B$2:$B1800,$B1801,$A$2:$A1800,$A1801)=0,"",$E1801-_xlfn.MAXIFS($F$2:$F1800,$C$2:$C1800,$C1801,$B$2:$B1800,$B1801,$A$2:$A1800,$A1801))&lt;0,0,IF(_xlfn.MAXIFS($F$2:$F1800,$C$2:$C1800,$C1801,$B$2:$B1800,$B1801,$A$2:$A1800,$A1801)=0,"",$E1801-_xlfn.MAXIFS($F$2:$F1800,$C$2:$C1800,$C1801,$B$2:$B1800,$B1801,$A$2:$A1800,$A1801)))&gt;0.25,"",IF(IF(_xlfn.MAXIFS($F$2:$F1800,$C$2:$C1800,$C1801,$B$2:$B1800,$B1801,$A$2:$A1800,$A1801)=0,"",$E1801-_xlfn.MAXIFS($F$2:$F1800,$C$2:$C1800,$C1801,$B$2:$B1800,$B1801,$A$2:$A1800,$A1801))&lt;0,0,IF(_xlfn.MAXIFS($F$2:$F1800,$C$2:$C1800,$C1801,$B$2:$B1800,$B1801,$A$2:$A1800,$A1801)=0,"",$E1801-_xlfn.MAXIFS($F$2:$F1800,$C$2:$C1800,$C1801,$B$2:$B1800,$B1801,$A$2:$A1800,$A1801))))</f>
        <v>0</v>
      </c>
      <c r="K1801" s="6">
        <f t="shared" si="85"/>
        <v>19</v>
      </c>
      <c r="L1801" s="6" t="str">
        <f t="shared" si="86"/>
        <v>EARLY</v>
      </c>
      <c r="M1801" s="6" t="str">
        <f t="shared" si="84"/>
        <v>N</v>
      </c>
    </row>
    <row r="1802" spans="1:13" x14ac:dyDescent="0.25">
      <c r="A1802" t="s">
        <v>47</v>
      </c>
      <c r="B1802" s="92">
        <v>46142</v>
      </c>
      <c r="C1802" t="s">
        <v>120</v>
      </c>
      <c r="D1802">
        <v>20431</v>
      </c>
      <c r="E1802" s="76">
        <v>0.79958333333333331</v>
      </c>
      <c r="F1802" s="76">
        <v>0.80156249999999996</v>
      </c>
      <c r="G1802" s="2">
        <v>0.11874999999999999</v>
      </c>
      <c r="H1802" s="77">
        <v>2.7083333333333334E-3</v>
      </c>
      <c r="J1802" s="79">
        <f>IF(IF(IF(_xlfn.MAXIFS($F$2:$F1801,$C$2:$C1801,$C1802,$B$2:$B1801,$B1802,$A$2:$A1801,$A1802)=0,"",$E1802-_xlfn.MAXIFS($F$2:$F1801,$C$2:$C1801,$C1802,$B$2:$B1801,$B1802,$A$2:$A1801,$A1802))&lt;0,0,IF(_xlfn.MAXIFS($F$2:$F1801,$C$2:$C1801,$C1802,$B$2:$B1801,$B1802,$A$2:$A1801,$A1802)=0,"",$E1802-_xlfn.MAXIFS($F$2:$F1801,$C$2:$C1801,$C1802,$B$2:$B1801,$B1802,$A$2:$A1801,$A1802)))&gt;0.25,"",IF(IF(_xlfn.MAXIFS($F$2:$F1801,$C$2:$C1801,$C1802,$B$2:$B1801,$B1802,$A$2:$A1801,$A1802)=0,"",$E1802-_xlfn.MAXIFS($F$2:$F1801,$C$2:$C1801,$C1802,$B$2:$B1801,$B1802,$A$2:$A1801,$A1802))&lt;0,0,IF(_xlfn.MAXIFS($F$2:$F1801,$C$2:$C1801,$C1802,$B$2:$B1801,$B1802,$A$2:$A1801,$A1802)=0,"",$E1802-_xlfn.MAXIFS($F$2:$F1801,$C$2:$C1801,$C1802,$B$2:$B1801,$B1802,$A$2:$A1801,$A1802))))</f>
        <v>2.7083333333333126E-3</v>
      </c>
      <c r="K1802" s="6">
        <f t="shared" si="85"/>
        <v>19</v>
      </c>
      <c r="L1802" s="6" t="str">
        <f t="shared" si="86"/>
        <v>EARLY</v>
      </c>
      <c r="M1802" s="6" t="str">
        <f t="shared" si="84"/>
        <v>N</v>
      </c>
    </row>
    <row r="1803" spans="1:13" x14ac:dyDescent="0.25">
      <c r="A1803" t="s">
        <v>47</v>
      </c>
      <c r="B1803" s="92">
        <v>46142</v>
      </c>
      <c r="C1803" t="s">
        <v>119</v>
      </c>
      <c r="D1803">
        <v>18132</v>
      </c>
      <c r="E1803" s="76">
        <v>0.79976851851851849</v>
      </c>
      <c r="F1803" s="76">
        <v>0.80081018518518521</v>
      </c>
      <c r="G1803" s="2">
        <v>6.25E-2</v>
      </c>
      <c r="H1803" s="77">
        <v>2.5694444444444445E-3</v>
      </c>
      <c r="J1803" s="79">
        <f>IF(IF(IF(_xlfn.MAXIFS($F$2:$F1802,$C$2:$C1802,$C1803,$B$2:$B1802,$B1803,$A$2:$A1802,$A1803)=0,"",$E1803-_xlfn.MAXIFS($F$2:$F1802,$C$2:$C1802,$C1803,$B$2:$B1802,$B1803,$A$2:$A1802,$A1803))&lt;0,0,IF(_xlfn.MAXIFS($F$2:$F1802,$C$2:$C1802,$C1803,$B$2:$B1802,$B1803,$A$2:$A1802,$A1803)=0,"",$E1803-_xlfn.MAXIFS($F$2:$F1802,$C$2:$C1802,$C1803,$B$2:$B1802,$B1803,$A$2:$A1802,$A1803)))&gt;0.25,"",IF(IF(_xlfn.MAXIFS($F$2:$F1802,$C$2:$C1802,$C1803,$B$2:$B1802,$B1803,$A$2:$A1802,$A1803)=0,"",$E1803-_xlfn.MAXIFS($F$2:$F1802,$C$2:$C1802,$C1803,$B$2:$B1802,$B1803,$A$2:$A1802,$A1803))&lt;0,0,IF(_xlfn.MAXIFS($F$2:$F1802,$C$2:$C1802,$C1803,$B$2:$B1802,$B1803,$A$2:$A1802,$A1803)=0,"",$E1803-_xlfn.MAXIFS($F$2:$F1802,$C$2:$C1802,$C1803,$B$2:$B1802,$B1803,$A$2:$A1802,$A1803))))</f>
        <v>2.569444444444402E-3</v>
      </c>
      <c r="K1803" s="6">
        <f t="shared" si="85"/>
        <v>19</v>
      </c>
      <c r="L1803" s="6" t="str">
        <f t="shared" si="86"/>
        <v>EARLY</v>
      </c>
      <c r="M1803" s="6" t="str">
        <f t="shared" si="84"/>
        <v>N</v>
      </c>
    </row>
    <row r="1804" spans="1:13" x14ac:dyDescent="0.25">
      <c r="A1804" t="s">
        <v>47</v>
      </c>
      <c r="B1804" s="92">
        <v>46142</v>
      </c>
      <c r="C1804" t="s">
        <v>120</v>
      </c>
      <c r="D1804">
        <v>18232</v>
      </c>
      <c r="E1804" s="76">
        <v>0.80174768518518513</v>
      </c>
      <c r="F1804" s="76">
        <v>0.80342592592592588</v>
      </c>
      <c r="G1804" s="2">
        <v>0.10069444444444445</v>
      </c>
      <c r="H1804" s="77">
        <v>1.8518518518518518E-4</v>
      </c>
      <c r="J1804" s="79">
        <f>IF(IF(IF(_xlfn.MAXIFS($F$2:$F1803,$C$2:$C1803,$C1804,$B$2:$B1803,$B1804,$A$2:$A1803,$A1804)=0,"",$E1804-_xlfn.MAXIFS($F$2:$F1803,$C$2:$C1803,$C1804,$B$2:$B1803,$B1804,$A$2:$A1803,$A1804))&lt;0,0,IF(_xlfn.MAXIFS($F$2:$F1803,$C$2:$C1803,$C1804,$B$2:$B1803,$B1804,$A$2:$A1803,$A1804)=0,"",$E1804-_xlfn.MAXIFS($F$2:$F1803,$C$2:$C1803,$C1804,$B$2:$B1803,$B1804,$A$2:$A1803,$A1804)))&gt;0.25,"",IF(IF(_xlfn.MAXIFS($F$2:$F1803,$C$2:$C1803,$C1804,$B$2:$B1803,$B1804,$A$2:$A1803,$A1804)=0,"",$E1804-_xlfn.MAXIFS($F$2:$F1803,$C$2:$C1803,$C1804,$B$2:$B1803,$B1804,$A$2:$A1803,$A1804))&lt;0,0,IF(_xlfn.MAXIFS($F$2:$F1803,$C$2:$C1803,$C1804,$B$2:$B1803,$B1804,$A$2:$A1803,$A1804)=0,"",$E1804-_xlfn.MAXIFS($F$2:$F1803,$C$2:$C1803,$C1804,$B$2:$B1803,$B1804,$A$2:$A1803,$A1804))))</f>
        <v>1.8518518518517713E-4</v>
      </c>
      <c r="K1804" s="6">
        <f t="shared" si="85"/>
        <v>19</v>
      </c>
      <c r="L1804" s="6" t="str">
        <f t="shared" si="86"/>
        <v>EARLY</v>
      </c>
      <c r="M1804" s="6" t="str">
        <f t="shared" si="84"/>
        <v>N</v>
      </c>
    </row>
    <row r="1805" spans="1:13" x14ac:dyDescent="0.25">
      <c r="A1805" t="s">
        <v>47</v>
      </c>
      <c r="B1805" s="92">
        <v>46142</v>
      </c>
      <c r="C1805" t="s">
        <v>121</v>
      </c>
      <c r="D1805">
        <v>18132</v>
      </c>
      <c r="E1805" s="76">
        <v>0.80232638888888885</v>
      </c>
      <c r="F1805" s="76">
        <v>0.80892361111111111</v>
      </c>
      <c r="G1805" s="2">
        <v>0.39583333333333331</v>
      </c>
      <c r="H1805" s="77">
        <v>0</v>
      </c>
      <c r="J1805" s="79">
        <f>IF(IF(IF(_xlfn.MAXIFS($F$2:$F1804,$C$2:$C1804,$C1805,$B$2:$B1804,$B1805,$A$2:$A1804,$A1805)=0,"",$E1805-_xlfn.MAXIFS($F$2:$F1804,$C$2:$C1804,$C1805,$B$2:$B1804,$B1805,$A$2:$A1804,$A1805))&lt;0,0,IF(_xlfn.MAXIFS($F$2:$F1804,$C$2:$C1804,$C1805,$B$2:$B1804,$B1805,$A$2:$A1804,$A1805)=0,"",$E1805-_xlfn.MAXIFS($F$2:$F1804,$C$2:$C1804,$C1805,$B$2:$B1804,$B1805,$A$2:$A1804,$A1805)))&gt;0.25,"",IF(IF(_xlfn.MAXIFS($F$2:$F1804,$C$2:$C1804,$C1805,$B$2:$B1804,$B1805,$A$2:$A1804,$A1805)=0,"",$E1805-_xlfn.MAXIFS($F$2:$F1804,$C$2:$C1804,$C1805,$B$2:$B1804,$B1805,$A$2:$A1804,$A1805))&lt;0,0,IF(_xlfn.MAXIFS($F$2:$F1804,$C$2:$C1804,$C1805,$B$2:$B1804,$B1805,$A$2:$A1804,$A1805)=0,"",$E1805-_xlfn.MAXIFS($F$2:$F1804,$C$2:$C1804,$C1805,$B$2:$B1804,$B1805,$A$2:$A1804,$A1805))))</f>
        <v>0</v>
      </c>
      <c r="K1805" s="6">
        <f t="shared" si="85"/>
        <v>19</v>
      </c>
      <c r="L1805" s="6" t="str">
        <f t="shared" si="86"/>
        <v>EARLY</v>
      </c>
      <c r="M1805" s="6" t="str">
        <f t="shared" si="84"/>
        <v>N</v>
      </c>
    </row>
    <row r="1806" spans="1:13" x14ac:dyDescent="0.25">
      <c r="A1806" t="s">
        <v>47</v>
      </c>
      <c r="B1806" s="92">
        <v>46142</v>
      </c>
      <c r="C1806" t="s">
        <v>120</v>
      </c>
      <c r="D1806">
        <v>17332</v>
      </c>
      <c r="E1806" s="76">
        <v>0.80449074074074078</v>
      </c>
      <c r="F1806" s="76">
        <v>0.80738425925925927</v>
      </c>
      <c r="G1806" s="2">
        <v>0.1736111111111111</v>
      </c>
      <c r="H1806" s="77">
        <v>1.0648148148148149E-3</v>
      </c>
      <c r="J1806" s="79">
        <f>IF(IF(IF(_xlfn.MAXIFS($F$2:$F1805,$C$2:$C1805,$C1806,$B$2:$B1805,$B1806,$A$2:$A1805,$A1806)=0,"",$E1806-_xlfn.MAXIFS($F$2:$F1805,$C$2:$C1805,$C1806,$B$2:$B1805,$B1806,$A$2:$A1805,$A1806))&lt;0,0,IF(_xlfn.MAXIFS($F$2:$F1805,$C$2:$C1805,$C1806,$B$2:$B1805,$B1806,$A$2:$A1805,$A1806)=0,"",$E1806-_xlfn.MAXIFS($F$2:$F1805,$C$2:$C1805,$C1806,$B$2:$B1805,$B1806,$A$2:$A1805,$A1806)))&gt;0.25,"",IF(IF(_xlfn.MAXIFS($F$2:$F1805,$C$2:$C1805,$C1806,$B$2:$B1805,$B1806,$A$2:$A1805,$A1806)=0,"",$E1806-_xlfn.MAXIFS($F$2:$F1805,$C$2:$C1805,$C1806,$B$2:$B1805,$B1806,$A$2:$A1805,$A1806))&lt;0,0,IF(_xlfn.MAXIFS($F$2:$F1805,$C$2:$C1805,$C1806,$B$2:$B1805,$B1806,$A$2:$A1805,$A1806)=0,"",$E1806-_xlfn.MAXIFS($F$2:$F1805,$C$2:$C1805,$C1806,$B$2:$B1805,$B1806,$A$2:$A1805,$A1806))))</f>
        <v>1.0648148148149073E-3</v>
      </c>
      <c r="K1806" s="6">
        <f t="shared" si="85"/>
        <v>19</v>
      </c>
      <c r="L1806" s="6" t="str">
        <f t="shared" si="86"/>
        <v>EARLY</v>
      </c>
      <c r="M1806" s="6" t="str">
        <f t="shared" si="84"/>
        <v>N</v>
      </c>
    </row>
    <row r="1807" spans="1:13" x14ac:dyDescent="0.25">
      <c r="A1807" t="s">
        <v>47</v>
      </c>
      <c r="B1807" s="92">
        <v>46142</v>
      </c>
      <c r="C1807" t="s">
        <v>119</v>
      </c>
      <c r="D1807">
        <v>20431</v>
      </c>
      <c r="E1807" s="76">
        <v>0.80451388888888886</v>
      </c>
      <c r="F1807" s="76">
        <v>0.80584490740740744</v>
      </c>
      <c r="G1807" s="2">
        <v>7.9861111111111105E-2</v>
      </c>
      <c r="H1807" s="77">
        <v>3.7037037037037038E-3</v>
      </c>
      <c r="J1807" s="79">
        <f>IF(IF(IF(_xlfn.MAXIFS($F$2:$F1806,$C$2:$C1806,$C1807,$B$2:$B1806,$B1807,$A$2:$A1806,$A1807)=0,"",$E1807-_xlfn.MAXIFS($F$2:$F1806,$C$2:$C1806,$C1807,$B$2:$B1806,$B1807,$A$2:$A1806,$A1807))&lt;0,0,IF(_xlfn.MAXIFS($F$2:$F1806,$C$2:$C1806,$C1807,$B$2:$B1806,$B1807,$A$2:$A1806,$A1807)=0,"",$E1807-_xlfn.MAXIFS($F$2:$F1806,$C$2:$C1806,$C1807,$B$2:$B1806,$B1807,$A$2:$A1806,$A1807)))&gt;0.25,"",IF(IF(_xlfn.MAXIFS($F$2:$F1806,$C$2:$C1806,$C1807,$B$2:$B1806,$B1807,$A$2:$A1806,$A1807)=0,"",$E1807-_xlfn.MAXIFS($F$2:$F1806,$C$2:$C1806,$C1807,$B$2:$B1806,$B1807,$A$2:$A1806,$A1807))&lt;0,0,IF(_xlfn.MAXIFS($F$2:$F1806,$C$2:$C1806,$C1807,$B$2:$B1806,$B1807,$A$2:$A1806,$A1807)=0,"",$E1807-_xlfn.MAXIFS($F$2:$F1806,$C$2:$C1806,$C1807,$B$2:$B1806,$B1807,$A$2:$A1806,$A1807))))</f>
        <v>3.7037037037036535E-3</v>
      </c>
      <c r="K1807" s="6">
        <f t="shared" si="85"/>
        <v>19</v>
      </c>
      <c r="L1807" s="6" t="str">
        <f t="shared" si="86"/>
        <v>EARLY</v>
      </c>
      <c r="M1807" s="6" t="str">
        <f t="shared" si="84"/>
        <v>N</v>
      </c>
    </row>
    <row r="1808" spans="1:13" x14ac:dyDescent="0.25">
      <c r="A1808" t="s">
        <v>47</v>
      </c>
      <c r="B1808" s="92">
        <v>46142</v>
      </c>
      <c r="C1808" t="s">
        <v>119</v>
      </c>
      <c r="D1808">
        <v>18232</v>
      </c>
      <c r="E1808" s="76">
        <v>0.80603009259259262</v>
      </c>
      <c r="F1808" s="76">
        <v>0.80724537037037036</v>
      </c>
      <c r="G1808" s="2">
        <v>7.2916666666666671E-2</v>
      </c>
      <c r="H1808" s="77">
        <v>1.8518518518518518E-4</v>
      </c>
      <c r="J1808" s="79">
        <f>IF(IF(IF(_xlfn.MAXIFS($F$2:$F1807,$C$2:$C1807,$C1808,$B$2:$B1807,$B1808,$A$2:$A1807,$A1808)=0,"",$E1808-_xlfn.MAXIFS($F$2:$F1807,$C$2:$C1807,$C1808,$B$2:$B1807,$B1808,$A$2:$A1807,$A1808))&lt;0,0,IF(_xlfn.MAXIFS($F$2:$F1807,$C$2:$C1807,$C1808,$B$2:$B1807,$B1808,$A$2:$A1807,$A1808)=0,"",$E1808-_xlfn.MAXIFS($F$2:$F1807,$C$2:$C1807,$C1808,$B$2:$B1807,$B1808,$A$2:$A1807,$A1808)))&gt;0.25,"",IF(IF(_xlfn.MAXIFS($F$2:$F1807,$C$2:$C1807,$C1808,$B$2:$B1807,$B1808,$A$2:$A1807,$A1808)=0,"",$E1808-_xlfn.MAXIFS($F$2:$F1807,$C$2:$C1807,$C1808,$B$2:$B1807,$B1808,$A$2:$A1807,$A1808))&lt;0,0,IF(_xlfn.MAXIFS($F$2:$F1807,$C$2:$C1807,$C1808,$B$2:$B1807,$B1808,$A$2:$A1807,$A1808)=0,"",$E1808-_xlfn.MAXIFS($F$2:$F1807,$C$2:$C1807,$C1808,$B$2:$B1807,$B1808,$A$2:$A1807,$A1808))))</f>
        <v>1.8518518518517713E-4</v>
      </c>
      <c r="K1808" s="6">
        <f t="shared" si="85"/>
        <v>19</v>
      </c>
      <c r="L1808" s="6" t="str">
        <f t="shared" si="86"/>
        <v>EARLY</v>
      </c>
      <c r="M1808" s="6" t="str">
        <f t="shared" si="84"/>
        <v>N</v>
      </c>
    </row>
    <row r="1809" spans="1:13" x14ac:dyDescent="0.25">
      <c r="A1809" t="s">
        <v>47</v>
      </c>
      <c r="B1809" s="92">
        <v>46142</v>
      </c>
      <c r="C1809" t="s">
        <v>121</v>
      </c>
      <c r="D1809">
        <v>20431</v>
      </c>
      <c r="E1809" s="76">
        <v>0.80734953703703705</v>
      </c>
      <c r="F1809" s="76">
        <v>0.81087962962962967</v>
      </c>
      <c r="G1809" s="2">
        <v>0.21180555555555555</v>
      </c>
      <c r="H1809" s="77">
        <v>0</v>
      </c>
      <c r="J1809" s="79">
        <f>IF(IF(IF(_xlfn.MAXIFS($F$2:$F1808,$C$2:$C1808,$C1809,$B$2:$B1808,$B1809,$A$2:$A1808,$A1809)=0,"",$E1809-_xlfn.MAXIFS($F$2:$F1808,$C$2:$C1808,$C1809,$B$2:$B1808,$B1809,$A$2:$A1808,$A1809))&lt;0,0,IF(_xlfn.MAXIFS($F$2:$F1808,$C$2:$C1808,$C1809,$B$2:$B1808,$B1809,$A$2:$A1808,$A1809)=0,"",$E1809-_xlfn.MAXIFS($F$2:$F1808,$C$2:$C1808,$C1809,$B$2:$B1808,$B1809,$A$2:$A1808,$A1809)))&gt;0.25,"",IF(IF(_xlfn.MAXIFS($F$2:$F1808,$C$2:$C1808,$C1809,$B$2:$B1808,$B1809,$A$2:$A1808,$A1809)=0,"",$E1809-_xlfn.MAXIFS($F$2:$F1808,$C$2:$C1808,$C1809,$B$2:$B1808,$B1809,$A$2:$A1808,$A1809))&lt;0,0,IF(_xlfn.MAXIFS($F$2:$F1808,$C$2:$C1808,$C1809,$B$2:$B1808,$B1809,$A$2:$A1808,$A1809)=0,"",$E1809-_xlfn.MAXIFS($F$2:$F1808,$C$2:$C1808,$C1809,$B$2:$B1808,$B1809,$A$2:$A1808,$A1809))))</f>
        <v>0</v>
      </c>
      <c r="K1809" s="6">
        <f t="shared" si="85"/>
        <v>19</v>
      </c>
      <c r="L1809" s="6" t="str">
        <f t="shared" si="86"/>
        <v>EARLY</v>
      </c>
      <c r="M1809" s="6" t="str">
        <f t="shared" si="84"/>
        <v>N</v>
      </c>
    </row>
    <row r="1810" spans="1:13" x14ac:dyDescent="0.25">
      <c r="A1810" t="s">
        <v>47</v>
      </c>
      <c r="B1810" s="92">
        <v>46142</v>
      </c>
      <c r="C1810" t="s">
        <v>120</v>
      </c>
      <c r="D1810">
        <v>19532</v>
      </c>
      <c r="E1810" s="76">
        <v>0.80874999999999997</v>
      </c>
      <c r="F1810" s="76">
        <v>0.81025462962962957</v>
      </c>
      <c r="G1810" s="2">
        <v>9.0277777777777776E-2</v>
      </c>
      <c r="H1810" s="77">
        <v>1.3657407407407407E-3</v>
      </c>
      <c r="J1810" s="79">
        <f>IF(IF(IF(_xlfn.MAXIFS($F$2:$F1809,$C$2:$C1809,$C1810,$B$2:$B1809,$B1810,$A$2:$A1809,$A1810)=0,"",$E1810-_xlfn.MAXIFS($F$2:$F1809,$C$2:$C1809,$C1810,$B$2:$B1809,$B1810,$A$2:$A1809,$A1810))&lt;0,0,IF(_xlfn.MAXIFS($F$2:$F1809,$C$2:$C1809,$C1810,$B$2:$B1809,$B1810,$A$2:$A1809,$A1810)=0,"",$E1810-_xlfn.MAXIFS($F$2:$F1809,$C$2:$C1809,$C1810,$B$2:$B1809,$B1810,$A$2:$A1809,$A1810)))&gt;0.25,"",IF(IF(_xlfn.MAXIFS($F$2:$F1809,$C$2:$C1809,$C1810,$B$2:$B1809,$B1810,$A$2:$A1809,$A1810)=0,"",$E1810-_xlfn.MAXIFS($F$2:$F1809,$C$2:$C1809,$C1810,$B$2:$B1809,$B1810,$A$2:$A1809,$A1810))&lt;0,0,IF(_xlfn.MAXIFS($F$2:$F1809,$C$2:$C1809,$C1810,$B$2:$B1809,$B1810,$A$2:$A1809,$A1810)=0,"",$E1810-_xlfn.MAXIFS($F$2:$F1809,$C$2:$C1809,$C1810,$B$2:$B1809,$B1810,$A$2:$A1809,$A1810))))</f>
        <v>1.3657407407406952E-3</v>
      </c>
      <c r="K1810" s="6">
        <f t="shared" si="85"/>
        <v>19</v>
      </c>
      <c r="L1810" s="6" t="str">
        <f t="shared" si="86"/>
        <v>EARLY</v>
      </c>
      <c r="M1810" s="6" t="str">
        <f t="shared" si="84"/>
        <v>N</v>
      </c>
    </row>
    <row r="1811" spans="1:13" x14ac:dyDescent="0.25">
      <c r="A1811" t="s">
        <v>47</v>
      </c>
      <c r="B1811" s="92">
        <v>46142</v>
      </c>
      <c r="C1811" t="s">
        <v>121</v>
      </c>
      <c r="D1811">
        <v>18232</v>
      </c>
      <c r="E1811" s="76">
        <v>0.80898148148148152</v>
      </c>
      <c r="F1811" s="76">
        <v>0.81355324074074076</v>
      </c>
      <c r="G1811" s="2">
        <v>0.27430555555555558</v>
      </c>
      <c r="H1811" s="77">
        <v>0</v>
      </c>
      <c r="J1811" s="79">
        <f>IF(IF(IF(_xlfn.MAXIFS($F$2:$F1810,$C$2:$C1810,$C1811,$B$2:$B1810,$B1811,$A$2:$A1810,$A1811)=0,"",$E1811-_xlfn.MAXIFS($F$2:$F1810,$C$2:$C1810,$C1811,$B$2:$B1810,$B1811,$A$2:$A1810,$A1811))&lt;0,0,IF(_xlfn.MAXIFS($F$2:$F1810,$C$2:$C1810,$C1811,$B$2:$B1810,$B1811,$A$2:$A1810,$A1811)=0,"",$E1811-_xlfn.MAXIFS($F$2:$F1810,$C$2:$C1810,$C1811,$B$2:$B1810,$B1811,$A$2:$A1810,$A1811)))&gt;0.25,"",IF(IF(_xlfn.MAXIFS($F$2:$F1810,$C$2:$C1810,$C1811,$B$2:$B1810,$B1811,$A$2:$A1810,$A1811)=0,"",$E1811-_xlfn.MAXIFS($F$2:$F1810,$C$2:$C1810,$C1811,$B$2:$B1810,$B1811,$A$2:$A1810,$A1811))&lt;0,0,IF(_xlfn.MAXIFS($F$2:$F1810,$C$2:$C1810,$C1811,$B$2:$B1810,$B1811,$A$2:$A1810,$A1811)=0,"",$E1811-_xlfn.MAXIFS($F$2:$F1810,$C$2:$C1810,$C1811,$B$2:$B1810,$B1811,$A$2:$A1810,$A1811))))</f>
        <v>0</v>
      </c>
      <c r="K1811" s="6">
        <f t="shared" si="85"/>
        <v>19</v>
      </c>
      <c r="L1811" s="6" t="str">
        <f t="shared" si="86"/>
        <v>EARLY</v>
      </c>
      <c r="M1811" s="6" t="str">
        <f t="shared" si="84"/>
        <v>N</v>
      </c>
    </row>
    <row r="1812" spans="1:13" x14ac:dyDescent="0.25">
      <c r="A1812" t="s">
        <v>47</v>
      </c>
      <c r="B1812" s="92">
        <v>46142</v>
      </c>
      <c r="C1812" t="s">
        <v>119</v>
      </c>
      <c r="D1812">
        <v>17332</v>
      </c>
      <c r="E1812" s="76">
        <v>0.8104513888888889</v>
      </c>
      <c r="F1812" s="76">
        <v>0.81155092592592593</v>
      </c>
      <c r="G1812" s="2">
        <v>6.5972222222222224E-2</v>
      </c>
      <c r="H1812" s="77">
        <v>3.2060185185185186E-3</v>
      </c>
      <c r="J1812" s="79">
        <f>IF(IF(IF(_xlfn.MAXIFS($F$2:$F1811,$C$2:$C1811,$C1812,$B$2:$B1811,$B1812,$A$2:$A1811,$A1812)=0,"",$E1812-_xlfn.MAXIFS($F$2:$F1811,$C$2:$C1811,$C1812,$B$2:$B1811,$B1812,$A$2:$A1811,$A1812))&lt;0,0,IF(_xlfn.MAXIFS($F$2:$F1811,$C$2:$C1811,$C1812,$B$2:$B1811,$B1812,$A$2:$A1811,$A1812)=0,"",$E1812-_xlfn.MAXIFS($F$2:$F1811,$C$2:$C1811,$C1812,$B$2:$B1811,$B1812,$A$2:$A1811,$A1812)))&gt;0.25,"",IF(IF(_xlfn.MAXIFS($F$2:$F1811,$C$2:$C1811,$C1812,$B$2:$B1811,$B1812,$A$2:$A1811,$A1812)=0,"",$E1812-_xlfn.MAXIFS($F$2:$F1811,$C$2:$C1811,$C1812,$B$2:$B1811,$B1812,$A$2:$A1811,$A1812))&lt;0,0,IF(_xlfn.MAXIFS($F$2:$F1811,$C$2:$C1811,$C1812,$B$2:$B1811,$B1812,$A$2:$A1811,$A1812)=0,"",$E1812-_xlfn.MAXIFS($F$2:$F1811,$C$2:$C1811,$C1812,$B$2:$B1811,$B1812,$A$2:$A1811,$A1812))))</f>
        <v>3.2060185185185386E-3</v>
      </c>
      <c r="K1812" s="6">
        <f t="shared" si="85"/>
        <v>19</v>
      </c>
      <c r="L1812" s="6" t="str">
        <f t="shared" si="86"/>
        <v>EARLY</v>
      </c>
      <c r="M1812" s="6" t="str">
        <f t="shared" si="84"/>
        <v>N</v>
      </c>
    </row>
    <row r="1813" spans="1:13" x14ac:dyDescent="0.25">
      <c r="A1813" t="s">
        <v>47</v>
      </c>
      <c r="B1813" s="92">
        <v>46142</v>
      </c>
      <c r="C1813" t="s">
        <v>120</v>
      </c>
      <c r="D1813">
        <v>14432</v>
      </c>
      <c r="E1813" s="76">
        <v>0.81162037037037038</v>
      </c>
      <c r="F1813" s="76">
        <v>0.81329861111111112</v>
      </c>
      <c r="G1813" s="2">
        <v>0.10069444444444445</v>
      </c>
      <c r="H1813" s="77">
        <v>1.3657407407407407E-3</v>
      </c>
      <c r="J1813" s="79">
        <f>IF(IF(IF(_xlfn.MAXIFS($F$2:$F1812,$C$2:$C1812,$C1813,$B$2:$B1812,$B1813,$A$2:$A1812,$A1813)=0,"",$E1813-_xlfn.MAXIFS($F$2:$F1812,$C$2:$C1812,$C1813,$B$2:$B1812,$B1813,$A$2:$A1812,$A1813))&lt;0,0,IF(_xlfn.MAXIFS($F$2:$F1812,$C$2:$C1812,$C1813,$B$2:$B1812,$B1813,$A$2:$A1812,$A1813)=0,"",$E1813-_xlfn.MAXIFS($F$2:$F1812,$C$2:$C1812,$C1813,$B$2:$B1812,$B1813,$A$2:$A1812,$A1813)))&gt;0.25,"",IF(IF(_xlfn.MAXIFS($F$2:$F1812,$C$2:$C1812,$C1813,$B$2:$B1812,$B1813,$A$2:$A1812,$A1813)=0,"",$E1813-_xlfn.MAXIFS($F$2:$F1812,$C$2:$C1812,$C1813,$B$2:$B1812,$B1813,$A$2:$A1812,$A1813))&lt;0,0,IF(_xlfn.MAXIFS($F$2:$F1812,$C$2:$C1812,$C1813,$B$2:$B1812,$B1813,$A$2:$A1812,$A1813)=0,"",$E1813-_xlfn.MAXIFS($F$2:$F1812,$C$2:$C1812,$C1813,$B$2:$B1812,$B1813,$A$2:$A1812,$A1813))))</f>
        <v>1.3657407407408062E-3</v>
      </c>
      <c r="K1813" s="6">
        <f t="shared" si="85"/>
        <v>19</v>
      </c>
      <c r="L1813" s="6" t="str">
        <f t="shared" si="86"/>
        <v>EARLY</v>
      </c>
      <c r="M1813" s="6" t="str">
        <f t="shared" si="84"/>
        <v>N</v>
      </c>
    </row>
    <row r="1814" spans="1:13" x14ac:dyDescent="0.25">
      <c r="A1814" t="s">
        <v>47</v>
      </c>
      <c r="B1814" s="92">
        <v>46142</v>
      </c>
      <c r="C1814" t="s">
        <v>119</v>
      </c>
      <c r="D1814">
        <v>19532</v>
      </c>
      <c r="E1814" s="76">
        <v>0.81256944444444446</v>
      </c>
      <c r="F1814" s="76">
        <v>0.81401620370370376</v>
      </c>
      <c r="G1814" s="2">
        <v>8.6805555555555552E-2</v>
      </c>
      <c r="H1814" s="77">
        <v>1.0185185185185184E-3</v>
      </c>
      <c r="J1814" s="79">
        <f>IF(IF(IF(_xlfn.MAXIFS($F$2:$F1813,$C$2:$C1813,$C1814,$B$2:$B1813,$B1814,$A$2:$A1813,$A1814)=0,"",$E1814-_xlfn.MAXIFS($F$2:$F1813,$C$2:$C1813,$C1814,$B$2:$B1813,$B1814,$A$2:$A1813,$A1814))&lt;0,0,IF(_xlfn.MAXIFS($F$2:$F1813,$C$2:$C1813,$C1814,$B$2:$B1813,$B1814,$A$2:$A1813,$A1814)=0,"",$E1814-_xlfn.MAXIFS($F$2:$F1813,$C$2:$C1813,$C1814,$B$2:$B1813,$B1814,$A$2:$A1813,$A1814)))&gt;0.25,"",IF(IF(_xlfn.MAXIFS($F$2:$F1813,$C$2:$C1813,$C1814,$B$2:$B1813,$B1814,$A$2:$A1813,$A1814)=0,"",$E1814-_xlfn.MAXIFS($F$2:$F1813,$C$2:$C1813,$C1814,$B$2:$B1813,$B1814,$A$2:$A1813,$A1814))&lt;0,0,IF(_xlfn.MAXIFS($F$2:$F1813,$C$2:$C1813,$C1814,$B$2:$B1813,$B1814,$A$2:$A1813,$A1814)=0,"",$E1814-_xlfn.MAXIFS($F$2:$F1813,$C$2:$C1813,$C1814,$B$2:$B1813,$B1814,$A$2:$A1813,$A1814))))</f>
        <v>1.0185185185185297E-3</v>
      </c>
      <c r="K1814" s="6">
        <f t="shared" si="85"/>
        <v>19</v>
      </c>
      <c r="L1814" s="6" t="str">
        <f t="shared" si="86"/>
        <v>LATE</v>
      </c>
      <c r="M1814" s="6" t="str">
        <f t="shared" si="84"/>
        <v>N</v>
      </c>
    </row>
    <row r="1815" spans="1:13" x14ac:dyDescent="0.25">
      <c r="A1815" t="s">
        <v>47</v>
      </c>
      <c r="B1815" s="92">
        <v>46142</v>
      </c>
      <c r="C1815" t="s">
        <v>121</v>
      </c>
      <c r="D1815">
        <v>17332</v>
      </c>
      <c r="E1815" s="76">
        <v>0.81299768518518523</v>
      </c>
      <c r="F1815" s="76">
        <v>0.81571759259259258</v>
      </c>
      <c r="G1815" s="2">
        <v>0.16319444444444445</v>
      </c>
      <c r="H1815" s="77">
        <v>0</v>
      </c>
      <c r="J1815" s="79">
        <f>IF(IF(IF(_xlfn.MAXIFS($F$2:$F1814,$C$2:$C1814,$C1815,$B$2:$B1814,$B1815,$A$2:$A1814,$A1815)=0,"",$E1815-_xlfn.MAXIFS($F$2:$F1814,$C$2:$C1814,$C1815,$B$2:$B1814,$B1815,$A$2:$A1814,$A1815))&lt;0,0,IF(_xlfn.MAXIFS($F$2:$F1814,$C$2:$C1814,$C1815,$B$2:$B1814,$B1815,$A$2:$A1814,$A1815)=0,"",$E1815-_xlfn.MAXIFS($F$2:$F1814,$C$2:$C1814,$C1815,$B$2:$B1814,$B1815,$A$2:$A1814,$A1815)))&gt;0.25,"",IF(IF(_xlfn.MAXIFS($F$2:$F1814,$C$2:$C1814,$C1815,$B$2:$B1814,$B1815,$A$2:$A1814,$A1815)=0,"",$E1815-_xlfn.MAXIFS($F$2:$F1814,$C$2:$C1814,$C1815,$B$2:$B1814,$B1815,$A$2:$A1814,$A1815))&lt;0,0,IF(_xlfn.MAXIFS($F$2:$F1814,$C$2:$C1814,$C1815,$B$2:$B1814,$B1815,$A$2:$A1814,$A1815)=0,"",$E1815-_xlfn.MAXIFS($F$2:$F1814,$C$2:$C1814,$C1815,$B$2:$B1814,$B1815,$A$2:$A1814,$A1815))))</f>
        <v>0</v>
      </c>
      <c r="K1815" s="6">
        <f t="shared" si="85"/>
        <v>19</v>
      </c>
      <c r="L1815" s="6" t="str">
        <f t="shared" si="86"/>
        <v>LATE</v>
      </c>
      <c r="M1815" s="6" t="str">
        <f t="shared" si="84"/>
        <v>N</v>
      </c>
    </row>
    <row r="1816" spans="1:13" x14ac:dyDescent="0.25">
      <c r="A1816" t="s">
        <v>47</v>
      </c>
      <c r="B1816" s="92">
        <v>46142</v>
      </c>
      <c r="C1816" t="s">
        <v>120</v>
      </c>
      <c r="D1816">
        <v>18132</v>
      </c>
      <c r="E1816" s="76">
        <v>0.81482638888888892</v>
      </c>
      <c r="F1816" s="76">
        <v>0.81656249999999997</v>
      </c>
      <c r="G1816" s="2">
        <v>0.10416666666666667</v>
      </c>
      <c r="H1816" s="77">
        <v>1.5277777777777779E-3</v>
      </c>
      <c r="J1816" s="79">
        <f>IF(IF(IF(_xlfn.MAXIFS($F$2:$F1815,$C$2:$C1815,$C1816,$B$2:$B1815,$B1816,$A$2:$A1815,$A1816)=0,"",$E1816-_xlfn.MAXIFS($F$2:$F1815,$C$2:$C1815,$C1816,$B$2:$B1815,$B1816,$A$2:$A1815,$A1816))&lt;0,0,IF(_xlfn.MAXIFS($F$2:$F1815,$C$2:$C1815,$C1816,$B$2:$B1815,$B1816,$A$2:$A1815,$A1816)=0,"",$E1816-_xlfn.MAXIFS($F$2:$F1815,$C$2:$C1815,$C1816,$B$2:$B1815,$B1816,$A$2:$A1815,$A1816)))&gt;0.25,"",IF(IF(_xlfn.MAXIFS($F$2:$F1815,$C$2:$C1815,$C1816,$B$2:$B1815,$B1816,$A$2:$A1815,$A1816)=0,"",$E1816-_xlfn.MAXIFS($F$2:$F1815,$C$2:$C1815,$C1816,$B$2:$B1815,$B1816,$A$2:$A1815,$A1816))&lt;0,0,IF(_xlfn.MAXIFS($F$2:$F1815,$C$2:$C1815,$C1816,$B$2:$B1815,$B1816,$A$2:$A1815,$A1816)=0,"",$E1816-_xlfn.MAXIFS($F$2:$F1815,$C$2:$C1815,$C1816,$B$2:$B1815,$B1816,$A$2:$A1815,$A1816))))</f>
        <v>1.5277777777777946E-3</v>
      </c>
      <c r="K1816" s="6">
        <f t="shared" si="85"/>
        <v>19</v>
      </c>
      <c r="L1816" s="6" t="str">
        <f t="shared" si="86"/>
        <v>LATE</v>
      </c>
      <c r="M1816" s="6" t="str">
        <f t="shared" si="84"/>
        <v>N</v>
      </c>
    </row>
    <row r="1817" spans="1:13" x14ac:dyDescent="0.25">
      <c r="A1817" t="s">
        <v>47</v>
      </c>
      <c r="B1817" s="92">
        <v>46142</v>
      </c>
      <c r="C1817" t="s">
        <v>121</v>
      </c>
      <c r="D1817">
        <v>19532</v>
      </c>
      <c r="E1817" s="76">
        <v>0.81557870370370367</v>
      </c>
      <c r="F1817" s="76">
        <v>0.81789351851851855</v>
      </c>
      <c r="G1817" s="2">
        <v>0.1388888888888889</v>
      </c>
      <c r="H1817" s="77">
        <v>0</v>
      </c>
      <c r="J1817" s="79">
        <f>IF(IF(IF(_xlfn.MAXIFS($F$2:$F1816,$C$2:$C1816,$C1817,$B$2:$B1816,$B1817,$A$2:$A1816,$A1817)=0,"",$E1817-_xlfn.MAXIFS($F$2:$F1816,$C$2:$C1816,$C1817,$B$2:$B1816,$B1817,$A$2:$A1816,$A1817))&lt;0,0,IF(_xlfn.MAXIFS($F$2:$F1816,$C$2:$C1816,$C1817,$B$2:$B1816,$B1817,$A$2:$A1816,$A1817)=0,"",$E1817-_xlfn.MAXIFS($F$2:$F1816,$C$2:$C1816,$C1817,$B$2:$B1816,$B1817,$A$2:$A1816,$A1817)))&gt;0.25,"",IF(IF(_xlfn.MAXIFS($F$2:$F1816,$C$2:$C1816,$C1817,$B$2:$B1816,$B1817,$A$2:$A1816,$A1817)=0,"",$E1817-_xlfn.MAXIFS($F$2:$F1816,$C$2:$C1816,$C1817,$B$2:$B1816,$B1817,$A$2:$A1816,$A1817))&lt;0,0,IF(_xlfn.MAXIFS($F$2:$F1816,$C$2:$C1816,$C1817,$B$2:$B1816,$B1817,$A$2:$A1816,$A1817)=0,"",$E1817-_xlfn.MAXIFS($F$2:$F1816,$C$2:$C1816,$C1817,$B$2:$B1816,$B1817,$A$2:$A1816,$A1817))))</f>
        <v>0</v>
      </c>
      <c r="K1817" s="6">
        <f t="shared" si="85"/>
        <v>19</v>
      </c>
      <c r="L1817" s="6" t="str">
        <f t="shared" si="86"/>
        <v>LATE</v>
      </c>
      <c r="M1817" s="6" t="str">
        <f t="shared" si="84"/>
        <v>N</v>
      </c>
    </row>
    <row r="1818" spans="1:13" x14ac:dyDescent="0.25">
      <c r="A1818" t="s">
        <v>47</v>
      </c>
      <c r="B1818" s="92">
        <v>46142</v>
      </c>
      <c r="C1818" t="s">
        <v>119</v>
      </c>
      <c r="D1818">
        <v>14432</v>
      </c>
      <c r="E1818" s="76">
        <v>0.81620370370370365</v>
      </c>
      <c r="F1818" s="76">
        <v>0.81770833333333337</v>
      </c>
      <c r="G1818" s="2">
        <v>9.0277777777777776E-2</v>
      </c>
      <c r="H1818" s="77">
        <v>2.1875000000000002E-3</v>
      </c>
      <c r="J1818" s="79">
        <f>IF(IF(IF(_xlfn.MAXIFS($F$2:$F1817,$C$2:$C1817,$C1818,$B$2:$B1817,$B1818,$A$2:$A1817,$A1818)=0,"",$E1818-_xlfn.MAXIFS($F$2:$F1817,$C$2:$C1817,$C1818,$B$2:$B1817,$B1818,$A$2:$A1817,$A1818))&lt;0,0,IF(_xlfn.MAXIFS($F$2:$F1817,$C$2:$C1817,$C1818,$B$2:$B1817,$B1818,$A$2:$A1817,$A1818)=0,"",$E1818-_xlfn.MAXIFS($F$2:$F1817,$C$2:$C1817,$C1818,$B$2:$B1817,$B1818,$A$2:$A1817,$A1818)))&gt;0.25,"",IF(IF(_xlfn.MAXIFS($F$2:$F1817,$C$2:$C1817,$C1818,$B$2:$B1817,$B1818,$A$2:$A1817,$A1818)=0,"",$E1818-_xlfn.MAXIFS($F$2:$F1817,$C$2:$C1817,$C1818,$B$2:$B1817,$B1818,$A$2:$A1817,$A1818))&lt;0,0,IF(_xlfn.MAXIFS($F$2:$F1817,$C$2:$C1817,$C1818,$B$2:$B1817,$B1818,$A$2:$A1817,$A1818)=0,"",$E1818-_xlfn.MAXIFS($F$2:$F1817,$C$2:$C1817,$C1818,$B$2:$B1817,$B1818,$A$2:$A1817,$A1818))))</f>
        <v>2.1874999999998979E-3</v>
      </c>
      <c r="K1818" s="6">
        <f t="shared" si="85"/>
        <v>19</v>
      </c>
      <c r="L1818" s="6" t="str">
        <f t="shared" si="86"/>
        <v>LATE</v>
      </c>
      <c r="M1818" s="6" t="str">
        <f t="shared" si="84"/>
        <v>N</v>
      </c>
    </row>
    <row r="1819" spans="1:13" x14ac:dyDescent="0.25">
      <c r="A1819" t="s">
        <v>47</v>
      </c>
      <c r="B1819" s="92">
        <v>46142</v>
      </c>
      <c r="C1819" t="s">
        <v>120</v>
      </c>
      <c r="D1819">
        <v>20431</v>
      </c>
      <c r="E1819" s="76">
        <v>0.81799768518518523</v>
      </c>
      <c r="F1819" s="76">
        <v>0.81996527777777772</v>
      </c>
      <c r="G1819" s="2">
        <v>0.11805555555555555</v>
      </c>
      <c r="H1819" s="77">
        <v>1.4351851851851852E-3</v>
      </c>
      <c r="J1819" s="79">
        <f>IF(IF(IF(_xlfn.MAXIFS($F$2:$F1818,$C$2:$C1818,$C1819,$B$2:$B1818,$B1819,$A$2:$A1818,$A1819)=0,"",$E1819-_xlfn.MAXIFS($F$2:$F1818,$C$2:$C1818,$C1819,$B$2:$B1818,$B1819,$A$2:$A1818,$A1819))&lt;0,0,IF(_xlfn.MAXIFS($F$2:$F1818,$C$2:$C1818,$C1819,$B$2:$B1818,$B1819,$A$2:$A1818,$A1819)=0,"",$E1819-_xlfn.MAXIFS($F$2:$F1818,$C$2:$C1818,$C1819,$B$2:$B1818,$B1819,$A$2:$A1818,$A1819)))&gt;0.25,"",IF(IF(_xlfn.MAXIFS($F$2:$F1818,$C$2:$C1818,$C1819,$B$2:$B1818,$B1819,$A$2:$A1818,$A1819)=0,"",$E1819-_xlfn.MAXIFS($F$2:$F1818,$C$2:$C1818,$C1819,$B$2:$B1818,$B1819,$A$2:$A1818,$A1819))&lt;0,0,IF(_xlfn.MAXIFS($F$2:$F1818,$C$2:$C1818,$C1819,$B$2:$B1818,$B1819,$A$2:$A1818,$A1819)=0,"",$E1819-_xlfn.MAXIFS($F$2:$F1818,$C$2:$C1818,$C1819,$B$2:$B1818,$B1819,$A$2:$A1818,$A1819))))</f>
        <v>1.4351851851852615E-3</v>
      </c>
      <c r="K1819" s="6">
        <f t="shared" si="85"/>
        <v>19</v>
      </c>
      <c r="L1819" s="6" t="str">
        <f t="shared" si="86"/>
        <v>LATE</v>
      </c>
      <c r="M1819" s="6" t="str">
        <f t="shared" si="84"/>
        <v>N</v>
      </c>
    </row>
    <row r="1820" spans="1:13" x14ac:dyDescent="0.25">
      <c r="A1820" t="s">
        <v>47</v>
      </c>
      <c r="B1820" s="92">
        <v>46142</v>
      </c>
      <c r="C1820" t="s">
        <v>121</v>
      </c>
      <c r="D1820">
        <v>14432</v>
      </c>
      <c r="E1820" s="76">
        <v>0.81927083333333328</v>
      </c>
      <c r="F1820" s="76">
        <v>0.82123842592592589</v>
      </c>
      <c r="G1820" s="2">
        <v>0.11805555555555555</v>
      </c>
      <c r="H1820" s="77">
        <v>1.3773148148148147E-3</v>
      </c>
      <c r="J1820" s="79">
        <f>IF(IF(IF(_xlfn.MAXIFS($F$2:$F1819,$C$2:$C1819,$C1820,$B$2:$B1819,$B1820,$A$2:$A1819,$A1820)=0,"",$E1820-_xlfn.MAXIFS($F$2:$F1819,$C$2:$C1819,$C1820,$B$2:$B1819,$B1820,$A$2:$A1819,$A1820))&lt;0,0,IF(_xlfn.MAXIFS($F$2:$F1819,$C$2:$C1819,$C1820,$B$2:$B1819,$B1820,$A$2:$A1819,$A1820)=0,"",$E1820-_xlfn.MAXIFS($F$2:$F1819,$C$2:$C1819,$C1820,$B$2:$B1819,$B1820,$A$2:$A1819,$A1820)))&gt;0.25,"",IF(IF(_xlfn.MAXIFS($F$2:$F1819,$C$2:$C1819,$C1820,$B$2:$B1819,$B1820,$A$2:$A1819,$A1820)=0,"",$E1820-_xlfn.MAXIFS($F$2:$F1819,$C$2:$C1819,$C1820,$B$2:$B1819,$B1820,$A$2:$A1819,$A1820))&lt;0,0,IF(_xlfn.MAXIFS($F$2:$F1819,$C$2:$C1819,$C1820,$B$2:$B1819,$B1820,$A$2:$A1819,$A1820)=0,"",$E1820-_xlfn.MAXIFS($F$2:$F1819,$C$2:$C1819,$C1820,$B$2:$B1819,$B1820,$A$2:$A1819,$A1820))))</f>
        <v>1.3773148148147341E-3</v>
      </c>
      <c r="K1820" s="6">
        <f t="shared" si="85"/>
        <v>19</v>
      </c>
      <c r="L1820" s="6" t="str">
        <f t="shared" si="86"/>
        <v>LATE</v>
      </c>
      <c r="M1820" s="6" t="str">
        <f t="shared" si="84"/>
        <v>N</v>
      </c>
    </row>
    <row r="1821" spans="1:13" x14ac:dyDescent="0.25">
      <c r="A1821" t="s">
        <v>47</v>
      </c>
      <c r="B1821" s="92">
        <v>46142</v>
      </c>
      <c r="C1821" t="s">
        <v>119</v>
      </c>
      <c r="D1821">
        <v>18132</v>
      </c>
      <c r="E1821" s="76">
        <v>0.81945601851851857</v>
      </c>
      <c r="F1821" s="76">
        <v>0.82090277777777776</v>
      </c>
      <c r="G1821" s="2">
        <v>8.6805555555555552E-2</v>
      </c>
      <c r="H1821" s="77">
        <v>1.7476851851851852E-3</v>
      </c>
      <c r="J1821" s="79">
        <f>IF(IF(IF(_xlfn.MAXIFS($F$2:$F1820,$C$2:$C1820,$C1821,$B$2:$B1820,$B1821,$A$2:$A1820,$A1821)=0,"",$E1821-_xlfn.MAXIFS($F$2:$F1820,$C$2:$C1820,$C1821,$B$2:$B1820,$B1821,$A$2:$A1820,$A1821))&lt;0,0,IF(_xlfn.MAXIFS($F$2:$F1820,$C$2:$C1820,$C1821,$B$2:$B1820,$B1821,$A$2:$A1820,$A1821)=0,"",$E1821-_xlfn.MAXIFS($F$2:$F1820,$C$2:$C1820,$C1821,$B$2:$B1820,$B1821,$A$2:$A1820,$A1821)))&gt;0.25,"",IF(IF(_xlfn.MAXIFS($F$2:$F1820,$C$2:$C1820,$C1821,$B$2:$B1820,$B1821,$A$2:$A1820,$A1821)=0,"",$E1821-_xlfn.MAXIFS($F$2:$F1820,$C$2:$C1820,$C1821,$B$2:$B1820,$B1821,$A$2:$A1820,$A1821))&lt;0,0,IF(_xlfn.MAXIFS($F$2:$F1820,$C$2:$C1820,$C1821,$B$2:$B1820,$B1821,$A$2:$A1820,$A1821)=0,"",$E1821-_xlfn.MAXIFS($F$2:$F1820,$C$2:$C1820,$C1821,$B$2:$B1820,$B1821,$A$2:$A1820,$A1821))))</f>
        <v>1.7476851851851993E-3</v>
      </c>
      <c r="K1821" s="6">
        <f t="shared" si="85"/>
        <v>19</v>
      </c>
      <c r="L1821" s="6" t="str">
        <f t="shared" si="86"/>
        <v>LATE</v>
      </c>
      <c r="M1821" s="6" t="str">
        <f t="shared" si="84"/>
        <v>N</v>
      </c>
    </row>
    <row r="1822" spans="1:13" x14ac:dyDescent="0.25">
      <c r="A1822" t="s">
        <v>47</v>
      </c>
      <c r="B1822" s="92">
        <v>46142</v>
      </c>
      <c r="C1822" t="s">
        <v>120</v>
      </c>
      <c r="D1822">
        <v>18232</v>
      </c>
      <c r="E1822" s="76">
        <v>0.81957175925925929</v>
      </c>
      <c r="F1822" s="76">
        <v>0.8210763888888889</v>
      </c>
      <c r="G1822" s="2">
        <v>9.0277777777777776E-2</v>
      </c>
      <c r="H1822" s="77">
        <v>0</v>
      </c>
      <c r="J1822" s="79">
        <f>IF(IF(IF(_xlfn.MAXIFS($F$2:$F1821,$C$2:$C1821,$C1822,$B$2:$B1821,$B1822,$A$2:$A1821,$A1822)=0,"",$E1822-_xlfn.MAXIFS($F$2:$F1821,$C$2:$C1821,$C1822,$B$2:$B1821,$B1822,$A$2:$A1821,$A1822))&lt;0,0,IF(_xlfn.MAXIFS($F$2:$F1821,$C$2:$C1821,$C1822,$B$2:$B1821,$B1822,$A$2:$A1821,$A1822)=0,"",$E1822-_xlfn.MAXIFS($F$2:$F1821,$C$2:$C1821,$C1822,$B$2:$B1821,$B1822,$A$2:$A1821,$A1822)))&gt;0.25,"",IF(IF(_xlfn.MAXIFS($F$2:$F1821,$C$2:$C1821,$C1822,$B$2:$B1821,$B1822,$A$2:$A1821,$A1822)=0,"",$E1822-_xlfn.MAXIFS($F$2:$F1821,$C$2:$C1821,$C1822,$B$2:$B1821,$B1822,$A$2:$A1821,$A1822))&lt;0,0,IF(_xlfn.MAXIFS($F$2:$F1821,$C$2:$C1821,$C1822,$B$2:$B1821,$B1822,$A$2:$A1821,$A1822)=0,"",$E1822-_xlfn.MAXIFS($F$2:$F1821,$C$2:$C1821,$C1822,$B$2:$B1821,$B1822,$A$2:$A1821,$A1822))))</f>
        <v>0</v>
      </c>
      <c r="K1822" s="6">
        <f t="shared" si="85"/>
        <v>19</v>
      </c>
      <c r="L1822" s="6" t="str">
        <f t="shared" si="86"/>
        <v>LATE</v>
      </c>
      <c r="M1822" s="6" t="str">
        <f t="shared" si="84"/>
        <v>N</v>
      </c>
    </row>
    <row r="1823" spans="1:13" x14ac:dyDescent="0.25">
      <c r="A1823" t="s">
        <v>47</v>
      </c>
      <c r="B1823" s="92">
        <v>46142</v>
      </c>
      <c r="C1823" t="s">
        <v>120</v>
      </c>
      <c r="D1823">
        <v>17332</v>
      </c>
      <c r="E1823" s="76">
        <v>0.82185185185185183</v>
      </c>
      <c r="F1823" s="76">
        <v>0.82283564814814814</v>
      </c>
      <c r="G1823" s="2">
        <v>5.9027777777777776E-2</v>
      </c>
      <c r="H1823" s="77">
        <v>7.7546296296296293E-4</v>
      </c>
      <c r="J1823" s="79">
        <f>IF(IF(IF(_xlfn.MAXIFS($F$2:$F1822,$C$2:$C1822,$C1823,$B$2:$B1822,$B1823,$A$2:$A1822,$A1823)=0,"",$E1823-_xlfn.MAXIFS($F$2:$F1822,$C$2:$C1822,$C1823,$B$2:$B1822,$B1823,$A$2:$A1822,$A1823))&lt;0,0,IF(_xlfn.MAXIFS($F$2:$F1822,$C$2:$C1822,$C1823,$B$2:$B1822,$B1823,$A$2:$A1822,$A1823)=0,"",$E1823-_xlfn.MAXIFS($F$2:$F1822,$C$2:$C1822,$C1823,$B$2:$B1822,$B1823,$A$2:$A1822,$A1823)))&gt;0.25,"",IF(IF(_xlfn.MAXIFS($F$2:$F1822,$C$2:$C1822,$C1823,$B$2:$B1822,$B1823,$A$2:$A1822,$A1823)=0,"",$E1823-_xlfn.MAXIFS($F$2:$F1822,$C$2:$C1822,$C1823,$B$2:$B1822,$B1823,$A$2:$A1822,$A1823))&lt;0,0,IF(_xlfn.MAXIFS($F$2:$F1822,$C$2:$C1822,$C1823,$B$2:$B1822,$B1823,$A$2:$A1822,$A1823)=0,"",$E1823-_xlfn.MAXIFS($F$2:$F1822,$C$2:$C1822,$C1823,$B$2:$B1822,$B1823,$A$2:$A1822,$A1823))))</f>
        <v>7.7546296296293615E-4</v>
      </c>
      <c r="K1823" s="6">
        <f t="shared" si="85"/>
        <v>19</v>
      </c>
      <c r="L1823" s="6" t="str">
        <f t="shared" si="86"/>
        <v>LATE</v>
      </c>
      <c r="M1823" s="6" t="str">
        <f t="shared" si="84"/>
        <v>N</v>
      </c>
    </row>
    <row r="1824" spans="1:13" x14ac:dyDescent="0.25">
      <c r="A1824" t="s">
        <v>47</v>
      </c>
      <c r="B1824" s="92">
        <v>46142</v>
      </c>
      <c r="C1824" t="s">
        <v>119</v>
      </c>
      <c r="D1824">
        <v>20431</v>
      </c>
      <c r="E1824" s="76">
        <v>0.82210648148148147</v>
      </c>
      <c r="F1824" s="76">
        <v>0.82384259259259263</v>
      </c>
      <c r="G1824" s="2">
        <v>0.10416666666666667</v>
      </c>
      <c r="H1824" s="77">
        <v>1.2037037037037038E-3</v>
      </c>
      <c r="J1824" s="79">
        <f>IF(IF(IF(_xlfn.MAXIFS($F$2:$F1823,$C$2:$C1823,$C1824,$B$2:$B1823,$B1824,$A$2:$A1823,$A1824)=0,"",$E1824-_xlfn.MAXIFS($F$2:$F1823,$C$2:$C1823,$C1824,$B$2:$B1823,$B1824,$A$2:$A1823,$A1824))&lt;0,0,IF(_xlfn.MAXIFS($F$2:$F1823,$C$2:$C1823,$C1824,$B$2:$B1823,$B1824,$A$2:$A1823,$A1824)=0,"",$E1824-_xlfn.MAXIFS($F$2:$F1823,$C$2:$C1823,$C1824,$B$2:$B1823,$B1824,$A$2:$A1823,$A1824)))&gt;0.25,"",IF(IF(_xlfn.MAXIFS($F$2:$F1823,$C$2:$C1823,$C1824,$B$2:$B1823,$B1824,$A$2:$A1823,$A1824)=0,"",$E1824-_xlfn.MAXIFS($F$2:$F1823,$C$2:$C1823,$C1824,$B$2:$B1823,$B1824,$A$2:$A1823,$A1824))&lt;0,0,IF(_xlfn.MAXIFS($F$2:$F1823,$C$2:$C1823,$C1824,$B$2:$B1823,$B1824,$A$2:$A1823,$A1824)=0,"",$E1824-_xlfn.MAXIFS($F$2:$F1823,$C$2:$C1823,$C1824,$B$2:$B1823,$B1824,$A$2:$A1823,$A1824))))</f>
        <v>1.2037037037037068E-3</v>
      </c>
      <c r="K1824" s="6">
        <f t="shared" si="85"/>
        <v>19</v>
      </c>
      <c r="L1824" s="6" t="str">
        <f t="shared" si="86"/>
        <v>LATE</v>
      </c>
      <c r="M1824" s="6" t="str">
        <f t="shared" si="84"/>
        <v>N</v>
      </c>
    </row>
    <row r="1825" spans="1:13" x14ac:dyDescent="0.25">
      <c r="A1825" t="s">
        <v>47</v>
      </c>
      <c r="B1825" s="92">
        <v>46142</v>
      </c>
      <c r="C1825" t="s">
        <v>121</v>
      </c>
      <c r="D1825">
        <v>18132</v>
      </c>
      <c r="E1825" s="76">
        <v>0.82240740740740736</v>
      </c>
      <c r="F1825" s="76">
        <v>0.82559027777777783</v>
      </c>
      <c r="G1825" s="2">
        <v>0.19097222222222221</v>
      </c>
      <c r="H1825" s="77">
        <v>1.1689814814814816E-3</v>
      </c>
      <c r="J1825" s="79">
        <f>IF(IF(IF(_xlfn.MAXIFS($F$2:$F1824,$C$2:$C1824,$C1825,$B$2:$B1824,$B1825,$A$2:$A1824,$A1825)=0,"",$E1825-_xlfn.MAXIFS($F$2:$F1824,$C$2:$C1824,$C1825,$B$2:$B1824,$B1825,$A$2:$A1824,$A1825))&lt;0,0,IF(_xlfn.MAXIFS($F$2:$F1824,$C$2:$C1824,$C1825,$B$2:$B1824,$B1825,$A$2:$A1824,$A1825)=0,"",$E1825-_xlfn.MAXIFS($F$2:$F1824,$C$2:$C1824,$C1825,$B$2:$B1824,$B1825,$A$2:$A1824,$A1825)))&gt;0.25,"",IF(IF(_xlfn.MAXIFS($F$2:$F1824,$C$2:$C1824,$C1825,$B$2:$B1824,$B1825,$A$2:$A1824,$A1825)=0,"",$E1825-_xlfn.MAXIFS($F$2:$F1824,$C$2:$C1824,$C1825,$B$2:$B1824,$B1825,$A$2:$A1824,$A1825))&lt;0,0,IF(_xlfn.MAXIFS($F$2:$F1824,$C$2:$C1824,$C1825,$B$2:$B1824,$B1825,$A$2:$A1824,$A1825)=0,"",$E1825-_xlfn.MAXIFS($F$2:$F1824,$C$2:$C1824,$C1825,$B$2:$B1824,$B1825,$A$2:$A1824,$A1825))))</f>
        <v>1.1689814814814792E-3</v>
      </c>
      <c r="K1825" s="6">
        <f t="shared" si="85"/>
        <v>19</v>
      </c>
      <c r="L1825" s="6" t="str">
        <f t="shared" si="86"/>
        <v>LATE</v>
      </c>
      <c r="M1825" s="6" t="str">
        <f t="shared" si="84"/>
        <v>N</v>
      </c>
    </row>
    <row r="1826" spans="1:13" x14ac:dyDescent="0.25">
      <c r="A1826" t="s">
        <v>47</v>
      </c>
      <c r="B1826" s="92">
        <v>46142</v>
      </c>
      <c r="C1826" t="s">
        <v>120</v>
      </c>
      <c r="D1826">
        <v>19532</v>
      </c>
      <c r="E1826" s="76">
        <v>0.8240277777777778</v>
      </c>
      <c r="F1826" s="76">
        <v>0.82703703703703701</v>
      </c>
      <c r="G1826" s="2">
        <v>0.18055555555555555</v>
      </c>
      <c r="H1826" s="77">
        <v>1.1921296296296296E-3</v>
      </c>
      <c r="J1826" s="79">
        <f>IF(IF(IF(_xlfn.MAXIFS($F$2:$F1825,$C$2:$C1825,$C1826,$B$2:$B1825,$B1826,$A$2:$A1825,$A1826)=0,"",$E1826-_xlfn.MAXIFS($F$2:$F1825,$C$2:$C1825,$C1826,$B$2:$B1825,$B1826,$A$2:$A1825,$A1826))&lt;0,0,IF(_xlfn.MAXIFS($F$2:$F1825,$C$2:$C1825,$C1826,$B$2:$B1825,$B1826,$A$2:$A1825,$A1826)=0,"",$E1826-_xlfn.MAXIFS($F$2:$F1825,$C$2:$C1825,$C1826,$B$2:$B1825,$B1826,$A$2:$A1825,$A1826)))&gt;0.25,"",IF(IF(_xlfn.MAXIFS($F$2:$F1825,$C$2:$C1825,$C1826,$B$2:$B1825,$B1826,$A$2:$A1825,$A1826)=0,"",$E1826-_xlfn.MAXIFS($F$2:$F1825,$C$2:$C1825,$C1826,$B$2:$B1825,$B1826,$A$2:$A1825,$A1826))&lt;0,0,IF(_xlfn.MAXIFS($F$2:$F1825,$C$2:$C1825,$C1826,$B$2:$B1825,$B1826,$A$2:$A1825,$A1826)=0,"",$E1826-_xlfn.MAXIFS($F$2:$F1825,$C$2:$C1825,$C1826,$B$2:$B1825,$B1826,$A$2:$A1825,$A1826))))</f>
        <v>1.192129629629668E-3</v>
      </c>
      <c r="K1826" s="6">
        <f t="shared" si="85"/>
        <v>19</v>
      </c>
      <c r="L1826" s="6" t="str">
        <f t="shared" si="86"/>
        <v>LATE</v>
      </c>
      <c r="M1826" s="6" t="str">
        <f t="shared" si="84"/>
        <v>N</v>
      </c>
    </row>
    <row r="1827" spans="1:13" x14ac:dyDescent="0.25">
      <c r="A1827" t="s">
        <v>47</v>
      </c>
      <c r="B1827" s="92">
        <v>46142</v>
      </c>
      <c r="C1827" t="s">
        <v>119</v>
      </c>
      <c r="D1827">
        <v>18232</v>
      </c>
      <c r="E1827" s="76">
        <v>0.82460648148148152</v>
      </c>
      <c r="F1827" s="76">
        <v>0.82587962962962957</v>
      </c>
      <c r="G1827" s="2">
        <v>7.6388888888888895E-2</v>
      </c>
      <c r="H1827" s="77">
        <v>7.6388888888888893E-4</v>
      </c>
      <c r="J1827" s="79">
        <f>IF(IF(IF(_xlfn.MAXIFS($F$2:$F1826,$C$2:$C1826,$C1827,$B$2:$B1826,$B1827,$A$2:$A1826,$A1827)=0,"",$E1827-_xlfn.MAXIFS($F$2:$F1826,$C$2:$C1826,$C1827,$B$2:$B1826,$B1827,$A$2:$A1826,$A1827))&lt;0,0,IF(_xlfn.MAXIFS($F$2:$F1826,$C$2:$C1826,$C1827,$B$2:$B1826,$B1827,$A$2:$A1826,$A1827)=0,"",$E1827-_xlfn.MAXIFS($F$2:$F1826,$C$2:$C1826,$C1827,$B$2:$B1826,$B1827,$A$2:$A1826,$A1827)))&gt;0.25,"",IF(IF(_xlfn.MAXIFS($F$2:$F1826,$C$2:$C1826,$C1827,$B$2:$B1826,$B1827,$A$2:$A1826,$A1827)=0,"",$E1827-_xlfn.MAXIFS($F$2:$F1826,$C$2:$C1826,$C1827,$B$2:$B1826,$B1827,$A$2:$A1826,$A1827))&lt;0,0,IF(_xlfn.MAXIFS($F$2:$F1826,$C$2:$C1826,$C1827,$B$2:$B1826,$B1827,$A$2:$A1826,$A1827)=0,"",$E1827-_xlfn.MAXIFS($F$2:$F1826,$C$2:$C1826,$C1827,$B$2:$B1826,$B1827,$A$2:$A1826,$A1827))))</f>
        <v>7.6388888888889728E-4</v>
      </c>
      <c r="K1827" s="6">
        <f t="shared" si="85"/>
        <v>19</v>
      </c>
      <c r="L1827" s="6" t="str">
        <f t="shared" si="86"/>
        <v>LATE</v>
      </c>
      <c r="M1827" s="6" t="str">
        <f t="shared" si="84"/>
        <v>N</v>
      </c>
    </row>
    <row r="1828" spans="1:13" x14ac:dyDescent="0.25">
      <c r="A1828" t="s">
        <v>47</v>
      </c>
      <c r="B1828" s="92">
        <v>46142</v>
      </c>
      <c r="C1828" t="s">
        <v>119</v>
      </c>
      <c r="D1828">
        <v>17332</v>
      </c>
      <c r="E1828" s="76">
        <v>0.82497685185185188</v>
      </c>
      <c r="F1828" s="76">
        <v>0.8260763888888889</v>
      </c>
      <c r="G1828" s="2">
        <v>6.5972222222222224E-2</v>
      </c>
      <c r="H1828" s="77">
        <v>0</v>
      </c>
      <c r="J1828" s="79">
        <f>IF(IF(IF(_xlfn.MAXIFS($F$2:$F1827,$C$2:$C1827,$C1828,$B$2:$B1827,$B1828,$A$2:$A1827,$A1828)=0,"",$E1828-_xlfn.MAXIFS($F$2:$F1827,$C$2:$C1827,$C1828,$B$2:$B1827,$B1828,$A$2:$A1827,$A1828))&lt;0,0,IF(_xlfn.MAXIFS($F$2:$F1827,$C$2:$C1827,$C1828,$B$2:$B1827,$B1828,$A$2:$A1827,$A1828)=0,"",$E1828-_xlfn.MAXIFS($F$2:$F1827,$C$2:$C1827,$C1828,$B$2:$B1827,$B1828,$A$2:$A1827,$A1828)))&gt;0.25,"",IF(IF(_xlfn.MAXIFS($F$2:$F1827,$C$2:$C1827,$C1828,$B$2:$B1827,$B1828,$A$2:$A1827,$A1828)=0,"",$E1828-_xlfn.MAXIFS($F$2:$F1827,$C$2:$C1827,$C1828,$B$2:$B1827,$B1828,$A$2:$A1827,$A1828))&lt;0,0,IF(_xlfn.MAXIFS($F$2:$F1827,$C$2:$C1827,$C1828,$B$2:$B1827,$B1828,$A$2:$A1827,$A1828)=0,"",$E1828-_xlfn.MAXIFS($F$2:$F1827,$C$2:$C1827,$C1828,$B$2:$B1827,$B1828,$A$2:$A1827,$A1828))))</f>
        <v>0</v>
      </c>
      <c r="K1828" s="6">
        <f t="shared" si="85"/>
        <v>19</v>
      </c>
      <c r="L1828" s="6" t="str">
        <f t="shared" si="86"/>
        <v>LATE</v>
      </c>
      <c r="M1828" s="6" t="str">
        <f t="shared" si="84"/>
        <v>N</v>
      </c>
    </row>
    <row r="1829" spans="1:13" x14ac:dyDescent="0.25">
      <c r="A1829" t="s">
        <v>47</v>
      </c>
      <c r="B1829" s="92">
        <v>46142</v>
      </c>
      <c r="C1829" t="s">
        <v>121</v>
      </c>
      <c r="D1829">
        <v>20431</v>
      </c>
      <c r="E1829" s="76">
        <v>0.82523148148148151</v>
      </c>
      <c r="F1829" s="76">
        <v>0.82795138888888886</v>
      </c>
      <c r="G1829" s="2">
        <v>0.16319444444444445</v>
      </c>
      <c r="H1829" s="77">
        <v>0</v>
      </c>
      <c r="J1829" s="79">
        <f>IF(IF(IF(_xlfn.MAXIFS($F$2:$F1828,$C$2:$C1828,$C1829,$B$2:$B1828,$B1829,$A$2:$A1828,$A1829)=0,"",$E1829-_xlfn.MAXIFS($F$2:$F1828,$C$2:$C1828,$C1829,$B$2:$B1828,$B1829,$A$2:$A1828,$A1829))&lt;0,0,IF(_xlfn.MAXIFS($F$2:$F1828,$C$2:$C1828,$C1829,$B$2:$B1828,$B1829,$A$2:$A1828,$A1829)=0,"",$E1829-_xlfn.MAXIFS($F$2:$F1828,$C$2:$C1828,$C1829,$B$2:$B1828,$B1829,$A$2:$A1828,$A1829)))&gt;0.25,"",IF(IF(_xlfn.MAXIFS($F$2:$F1828,$C$2:$C1828,$C1829,$B$2:$B1828,$B1829,$A$2:$A1828,$A1829)=0,"",$E1829-_xlfn.MAXIFS($F$2:$F1828,$C$2:$C1828,$C1829,$B$2:$B1828,$B1829,$A$2:$A1828,$A1829))&lt;0,0,IF(_xlfn.MAXIFS($F$2:$F1828,$C$2:$C1828,$C1829,$B$2:$B1828,$B1829,$A$2:$A1828,$A1829)=0,"",$E1829-_xlfn.MAXIFS($F$2:$F1828,$C$2:$C1828,$C1829,$B$2:$B1828,$B1829,$A$2:$A1828,$A1829))))</f>
        <v>0</v>
      </c>
      <c r="K1829" s="6">
        <f t="shared" si="85"/>
        <v>19</v>
      </c>
      <c r="L1829" s="6" t="str">
        <f t="shared" si="86"/>
        <v>LATE</v>
      </c>
      <c r="M1829" s="6" t="str">
        <f t="shared" si="84"/>
        <v>N</v>
      </c>
    </row>
    <row r="1830" spans="1:13" x14ac:dyDescent="0.25">
      <c r="A1830" t="s">
        <v>47</v>
      </c>
      <c r="B1830" s="92">
        <v>46142</v>
      </c>
      <c r="C1830" t="s">
        <v>121</v>
      </c>
      <c r="D1830">
        <v>17332</v>
      </c>
      <c r="E1830" s="76">
        <v>0.8275231481481482</v>
      </c>
      <c r="F1830" s="76">
        <v>0.82896990740740739</v>
      </c>
      <c r="G1830" s="2">
        <v>8.6805555555555552E-2</v>
      </c>
      <c r="H1830" s="77">
        <v>0</v>
      </c>
      <c r="J1830" s="79">
        <f>IF(IF(IF(_xlfn.MAXIFS($F$2:$F1829,$C$2:$C1829,$C1830,$B$2:$B1829,$B1830,$A$2:$A1829,$A1830)=0,"",$E1830-_xlfn.MAXIFS($F$2:$F1829,$C$2:$C1829,$C1830,$B$2:$B1829,$B1830,$A$2:$A1829,$A1830))&lt;0,0,IF(_xlfn.MAXIFS($F$2:$F1829,$C$2:$C1829,$C1830,$B$2:$B1829,$B1830,$A$2:$A1829,$A1830)=0,"",$E1830-_xlfn.MAXIFS($F$2:$F1829,$C$2:$C1829,$C1830,$B$2:$B1829,$B1830,$A$2:$A1829,$A1830)))&gt;0.25,"",IF(IF(_xlfn.MAXIFS($F$2:$F1829,$C$2:$C1829,$C1830,$B$2:$B1829,$B1830,$A$2:$A1829,$A1830)=0,"",$E1830-_xlfn.MAXIFS($F$2:$F1829,$C$2:$C1829,$C1830,$B$2:$B1829,$B1830,$A$2:$A1829,$A1830))&lt;0,0,IF(_xlfn.MAXIFS($F$2:$F1829,$C$2:$C1829,$C1830,$B$2:$B1829,$B1830,$A$2:$A1829,$A1830)=0,"",$E1830-_xlfn.MAXIFS($F$2:$F1829,$C$2:$C1829,$C1830,$B$2:$B1829,$B1830,$A$2:$A1829,$A1830))))</f>
        <v>0</v>
      </c>
      <c r="K1830" s="6">
        <f t="shared" si="85"/>
        <v>19</v>
      </c>
      <c r="L1830" s="6" t="str">
        <f t="shared" si="86"/>
        <v>LATE</v>
      </c>
      <c r="M1830" s="6" t="str">
        <f t="shared" si="84"/>
        <v>N</v>
      </c>
    </row>
    <row r="1831" spans="1:13" x14ac:dyDescent="0.25">
      <c r="A1831" t="s">
        <v>47</v>
      </c>
      <c r="B1831" s="92">
        <v>46142</v>
      </c>
      <c r="C1831" t="s">
        <v>120</v>
      </c>
      <c r="D1831">
        <v>14432</v>
      </c>
      <c r="E1831" s="76">
        <v>0.82894675925925931</v>
      </c>
      <c r="F1831" s="76">
        <v>0.83381944444444445</v>
      </c>
      <c r="G1831" s="2">
        <v>0.29236111111111113</v>
      </c>
      <c r="H1831" s="77">
        <v>1.9097222222222222E-3</v>
      </c>
      <c r="J1831" s="79">
        <f>IF(IF(IF(_xlfn.MAXIFS($F$2:$F1830,$C$2:$C1830,$C1831,$B$2:$B1830,$B1831,$A$2:$A1830,$A1831)=0,"",$E1831-_xlfn.MAXIFS($F$2:$F1830,$C$2:$C1830,$C1831,$B$2:$B1830,$B1831,$A$2:$A1830,$A1831))&lt;0,0,IF(_xlfn.MAXIFS($F$2:$F1830,$C$2:$C1830,$C1831,$B$2:$B1830,$B1831,$A$2:$A1830,$A1831)=0,"",$E1831-_xlfn.MAXIFS($F$2:$F1830,$C$2:$C1830,$C1831,$B$2:$B1830,$B1831,$A$2:$A1830,$A1831)))&gt;0.25,"",IF(IF(_xlfn.MAXIFS($F$2:$F1830,$C$2:$C1830,$C1831,$B$2:$B1830,$B1831,$A$2:$A1830,$A1831)=0,"",$E1831-_xlfn.MAXIFS($F$2:$F1830,$C$2:$C1830,$C1831,$B$2:$B1830,$B1831,$A$2:$A1830,$A1831))&lt;0,0,IF(_xlfn.MAXIFS($F$2:$F1830,$C$2:$C1830,$C1831,$B$2:$B1830,$B1831,$A$2:$A1830,$A1831)=0,"",$E1831-_xlfn.MAXIFS($F$2:$F1830,$C$2:$C1830,$C1831,$B$2:$B1830,$B1831,$A$2:$A1830,$A1831))))</f>
        <v>1.9097222222222987E-3</v>
      </c>
      <c r="K1831" s="6">
        <f t="shared" si="85"/>
        <v>19</v>
      </c>
      <c r="L1831" s="6" t="str">
        <f t="shared" si="86"/>
        <v>LATE</v>
      </c>
      <c r="M1831" s="6" t="str">
        <f t="shared" si="84"/>
        <v>N</v>
      </c>
    </row>
    <row r="1832" spans="1:13" x14ac:dyDescent="0.25">
      <c r="A1832" t="s">
        <v>47</v>
      </c>
      <c r="B1832" s="92">
        <v>46142</v>
      </c>
      <c r="C1832" t="s">
        <v>119</v>
      </c>
      <c r="D1832">
        <v>19532</v>
      </c>
      <c r="E1832" s="76">
        <v>0.8294097222222222</v>
      </c>
      <c r="F1832" s="76">
        <v>0.83062499999999995</v>
      </c>
      <c r="G1832" s="2">
        <v>7.2916666666666671E-2</v>
      </c>
      <c r="H1832" s="77">
        <v>3.3333333333333335E-3</v>
      </c>
      <c r="J1832" s="79">
        <f>IF(IF(IF(_xlfn.MAXIFS($F$2:$F1831,$C$2:$C1831,$C1832,$B$2:$B1831,$B1832,$A$2:$A1831,$A1832)=0,"",$E1832-_xlfn.MAXIFS($F$2:$F1831,$C$2:$C1831,$C1832,$B$2:$B1831,$B1832,$A$2:$A1831,$A1832))&lt;0,0,IF(_xlfn.MAXIFS($F$2:$F1831,$C$2:$C1831,$C1832,$B$2:$B1831,$B1832,$A$2:$A1831,$A1832)=0,"",$E1832-_xlfn.MAXIFS($F$2:$F1831,$C$2:$C1831,$C1832,$B$2:$B1831,$B1832,$A$2:$A1831,$A1832)))&gt;0.25,"",IF(IF(_xlfn.MAXIFS($F$2:$F1831,$C$2:$C1831,$C1832,$B$2:$B1831,$B1832,$A$2:$A1831,$A1832)=0,"",$E1832-_xlfn.MAXIFS($F$2:$F1831,$C$2:$C1831,$C1832,$B$2:$B1831,$B1832,$A$2:$A1831,$A1832))&lt;0,0,IF(_xlfn.MAXIFS($F$2:$F1831,$C$2:$C1831,$C1832,$B$2:$B1831,$B1832,$A$2:$A1831,$A1832)=0,"",$E1832-_xlfn.MAXIFS($F$2:$F1831,$C$2:$C1831,$C1832,$B$2:$B1831,$B1832,$A$2:$A1831,$A1832))))</f>
        <v>3.3333333333332993E-3</v>
      </c>
      <c r="K1832" s="6">
        <f t="shared" si="85"/>
        <v>19</v>
      </c>
      <c r="L1832" s="6" t="str">
        <f t="shared" si="86"/>
        <v>LATE</v>
      </c>
      <c r="M1832" s="6" t="str">
        <f t="shared" si="84"/>
        <v>N</v>
      </c>
    </row>
    <row r="1833" spans="1:13" x14ac:dyDescent="0.25">
      <c r="A1833" t="s">
        <v>47</v>
      </c>
      <c r="B1833" s="92">
        <v>46142</v>
      </c>
      <c r="C1833" t="s">
        <v>121</v>
      </c>
      <c r="D1833">
        <v>19532</v>
      </c>
      <c r="E1833" s="76">
        <v>0.83247685185185183</v>
      </c>
      <c r="F1833" s="76">
        <v>0.83351851851851855</v>
      </c>
      <c r="G1833" s="2">
        <v>6.25E-2</v>
      </c>
      <c r="H1833" s="77">
        <v>3.5069444444444445E-3</v>
      </c>
      <c r="J1833" s="79">
        <f>IF(IF(IF(_xlfn.MAXIFS($F$2:$F1832,$C$2:$C1832,$C1833,$B$2:$B1832,$B1833,$A$2:$A1832,$A1833)=0,"",$E1833-_xlfn.MAXIFS($F$2:$F1832,$C$2:$C1832,$C1833,$B$2:$B1832,$B1833,$A$2:$A1832,$A1833))&lt;0,0,IF(_xlfn.MAXIFS($F$2:$F1832,$C$2:$C1832,$C1833,$B$2:$B1832,$B1833,$A$2:$A1832,$A1833)=0,"",$E1833-_xlfn.MAXIFS($F$2:$F1832,$C$2:$C1832,$C1833,$B$2:$B1832,$B1833,$A$2:$A1832,$A1833)))&gt;0.25,"",IF(IF(_xlfn.MAXIFS($F$2:$F1832,$C$2:$C1832,$C1833,$B$2:$B1832,$B1833,$A$2:$A1832,$A1833)=0,"",$E1833-_xlfn.MAXIFS($F$2:$F1832,$C$2:$C1832,$C1833,$B$2:$B1832,$B1833,$A$2:$A1832,$A1833))&lt;0,0,IF(_xlfn.MAXIFS($F$2:$F1832,$C$2:$C1832,$C1833,$B$2:$B1832,$B1833,$A$2:$A1832,$A1833)=0,"",$E1833-_xlfn.MAXIFS($F$2:$F1832,$C$2:$C1832,$C1833,$B$2:$B1832,$B1833,$A$2:$A1832,$A1833))))</f>
        <v>3.5069444444444375E-3</v>
      </c>
      <c r="K1833" s="6">
        <f t="shared" si="85"/>
        <v>19</v>
      </c>
      <c r="L1833" s="6" t="str">
        <f t="shared" si="86"/>
        <v>LATE</v>
      </c>
      <c r="M1833" s="6" t="str">
        <f t="shared" si="84"/>
        <v>N</v>
      </c>
    </row>
    <row r="1834" spans="1:13" x14ac:dyDescent="0.25">
      <c r="A1834" t="s">
        <v>47</v>
      </c>
      <c r="B1834" s="92">
        <v>46143</v>
      </c>
      <c r="C1834" t="s">
        <v>119</v>
      </c>
      <c r="D1834">
        <v>17232</v>
      </c>
      <c r="E1834" s="76">
        <v>0.20902777777777778</v>
      </c>
      <c r="F1834" s="76">
        <v>0.20937500000000001</v>
      </c>
      <c r="G1834" s="2">
        <v>2.0833333333333332E-2</v>
      </c>
      <c r="H1834" s="77">
        <v>0</v>
      </c>
      <c r="J1834" s="79" t="str">
        <f>IF(IF(IF(_xlfn.MAXIFS($F$2:$F1833,$C$2:$C1833,$C1834,$B$2:$B1833,$B1834,$A$2:$A1833,$A1834)=0,"",$E1834-_xlfn.MAXIFS($F$2:$F1833,$C$2:$C1833,$C1834,$B$2:$B1833,$B1834,$A$2:$A1833,$A1834))&lt;0,0,IF(_xlfn.MAXIFS($F$2:$F1833,$C$2:$C1833,$C1834,$B$2:$B1833,$B1834,$A$2:$A1833,$A1834)=0,"",$E1834-_xlfn.MAXIFS($F$2:$F1833,$C$2:$C1833,$C1834,$B$2:$B1833,$B1834,$A$2:$A1833,$A1834)))&gt;0.25,"",IF(IF(_xlfn.MAXIFS($F$2:$F1833,$C$2:$C1833,$C1834,$B$2:$B1833,$B1834,$A$2:$A1833,$A1834)=0,"",$E1834-_xlfn.MAXIFS($F$2:$F1833,$C$2:$C1833,$C1834,$B$2:$B1833,$B1834,$A$2:$A1833,$A1834))&lt;0,0,IF(_xlfn.MAXIFS($F$2:$F1833,$C$2:$C1833,$C1834,$B$2:$B1833,$B1834,$A$2:$A1833,$A1834)=0,"",$E1834-_xlfn.MAXIFS($F$2:$F1833,$C$2:$C1833,$C1834,$B$2:$B1833,$B1834,$A$2:$A1833,$A1834))))</f>
        <v/>
      </c>
      <c r="K1834" s="6" t="str">
        <f t="shared" si="85"/>
        <v/>
      </c>
      <c r="L1834" s="6" t="str">
        <f t="shared" si="86"/>
        <v/>
      </c>
      <c r="M1834" s="6" t="str">
        <f t="shared" si="84"/>
        <v>N</v>
      </c>
    </row>
    <row r="1835" spans="1:13" x14ac:dyDescent="0.25">
      <c r="A1835" t="s">
        <v>47</v>
      </c>
      <c r="B1835" s="92">
        <v>46143</v>
      </c>
      <c r="C1835" t="s">
        <v>119</v>
      </c>
      <c r="D1835">
        <v>17332</v>
      </c>
      <c r="E1835" s="76">
        <v>0.2104513888888889</v>
      </c>
      <c r="F1835" s="76">
        <v>0.21241898148148147</v>
      </c>
      <c r="G1835" s="2">
        <v>0.11805555555555555</v>
      </c>
      <c r="H1835" s="77">
        <v>1.0763888888888889E-3</v>
      </c>
      <c r="J1835" s="79">
        <f>IF(IF(IF(_xlfn.MAXIFS($F$2:$F1834,$C$2:$C1834,$C1835,$B$2:$B1834,$B1835,$A$2:$A1834,$A1835)=0,"",$E1835-_xlfn.MAXIFS($F$2:$F1834,$C$2:$C1834,$C1835,$B$2:$B1834,$B1835,$A$2:$A1834,$A1835))&lt;0,0,IF(_xlfn.MAXIFS($F$2:$F1834,$C$2:$C1834,$C1835,$B$2:$B1834,$B1835,$A$2:$A1834,$A1835)=0,"",$E1835-_xlfn.MAXIFS($F$2:$F1834,$C$2:$C1834,$C1835,$B$2:$B1834,$B1835,$A$2:$A1834,$A1835)))&gt;0.25,"",IF(IF(_xlfn.MAXIFS($F$2:$F1834,$C$2:$C1834,$C1835,$B$2:$B1834,$B1835,$A$2:$A1834,$A1835)=0,"",$E1835-_xlfn.MAXIFS($F$2:$F1834,$C$2:$C1834,$C1835,$B$2:$B1834,$B1835,$A$2:$A1834,$A1835))&lt;0,0,IF(_xlfn.MAXIFS($F$2:$F1834,$C$2:$C1834,$C1835,$B$2:$B1834,$B1835,$A$2:$A1834,$A1835)=0,"",$E1835-_xlfn.MAXIFS($F$2:$F1834,$C$2:$C1834,$C1835,$B$2:$B1834,$B1835,$A$2:$A1834,$A1835))))</f>
        <v>1.0763888888888906E-3</v>
      </c>
      <c r="K1835" s="6">
        <f t="shared" si="85"/>
        <v>5</v>
      </c>
      <c r="L1835" s="6" t="str">
        <f t="shared" si="86"/>
        <v>EARLY</v>
      </c>
      <c r="M1835" s="6" t="str">
        <f t="shared" si="84"/>
        <v>N</v>
      </c>
    </row>
    <row r="1836" spans="1:13" x14ac:dyDescent="0.25">
      <c r="A1836" t="s">
        <v>47</v>
      </c>
      <c r="B1836" s="92">
        <v>46143</v>
      </c>
      <c r="C1836" t="s">
        <v>120</v>
      </c>
      <c r="D1836">
        <v>25331</v>
      </c>
      <c r="E1836" s="76">
        <v>0.21112268518518518</v>
      </c>
      <c r="F1836" s="76">
        <v>0.2114699074074074</v>
      </c>
      <c r="G1836" s="2">
        <v>2.0833333333333332E-2</v>
      </c>
      <c r="H1836" s="77">
        <v>0</v>
      </c>
      <c r="J1836" s="79" t="str">
        <f>IF(IF(IF(_xlfn.MAXIFS($F$2:$F1835,$C$2:$C1835,$C1836,$B$2:$B1835,$B1836,$A$2:$A1835,$A1836)=0,"",$E1836-_xlfn.MAXIFS($F$2:$F1835,$C$2:$C1835,$C1836,$B$2:$B1835,$B1836,$A$2:$A1835,$A1836))&lt;0,0,IF(_xlfn.MAXIFS($F$2:$F1835,$C$2:$C1835,$C1836,$B$2:$B1835,$B1836,$A$2:$A1835,$A1836)=0,"",$E1836-_xlfn.MAXIFS($F$2:$F1835,$C$2:$C1835,$C1836,$B$2:$B1835,$B1836,$A$2:$A1835,$A1836)))&gt;0.25,"",IF(IF(_xlfn.MAXIFS($F$2:$F1835,$C$2:$C1835,$C1836,$B$2:$B1835,$B1836,$A$2:$A1835,$A1836)=0,"",$E1836-_xlfn.MAXIFS($F$2:$F1835,$C$2:$C1835,$C1836,$B$2:$B1835,$B1836,$A$2:$A1835,$A1836))&lt;0,0,IF(_xlfn.MAXIFS($F$2:$F1835,$C$2:$C1835,$C1836,$B$2:$B1835,$B1836,$A$2:$A1835,$A1836)=0,"",$E1836-_xlfn.MAXIFS($F$2:$F1835,$C$2:$C1835,$C1836,$B$2:$B1835,$B1836,$A$2:$A1835,$A1836))))</f>
        <v/>
      </c>
      <c r="K1836" s="6" t="str">
        <f t="shared" si="85"/>
        <v/>
      </c>
      <c r="L1836" s="6" t="str">
        <f t="shared" si="86"/>
        <v/>
      </c>
      <c r="M1836" s="6" t="str">
        <f t="shared" si="84"/>
        <v>N</v>
      </c>
    </row>
    <row r="1837" spans="1:13" x14ac:dyDescent="0.25">
      <c r="A1837" t="s">
        <v>47</v>
      </c>
      <c r="B1837" s="92">
        <v>46143</v>
      </c>
      <c r="C1837" t="s">
        <v>120</v>
      </c>
      <c r="D1837">
        <v>17232</v>
      </c>
      <c r="E1837" s="76">
        <v>0.21325231481481483</v>
      </c>
      <c r="F1837" s="76">
        <v>0.21406249999999999</v>
      </c>
      <c r="G1837" s="2">
        <v>4.8611111111111112E-2</v>
      </c>
      <c r="H1837" s="77">
        <v>1.7824074074074075E-3</v>
      </c>
      <c r="J1837" s="79">
        <f>IF(IF(IF(_xlfn.MAXIFS($F$2:$F1836,$C$2:$C1836,$C1837,$B$2:$B1836,$B1837,$A$2:$A1836,$A1837)=0,"",$E1837-_xlfn.MAXIFS($F$2:$F1836,$C$2:$C1836,$C1837,$B$2:$B1836,$B1837,$A$2:$A1836,$A1837))&lt;0,0,IF(_xlfn.MAXIFS($F$2:$F1836,$C$2:$C1836,$C1837,$B$2:$B1836,$B1837,$A$2:$A1836,$A1837)=0,"",$E1837-_xlfn.MAXIFS($F$2:$F1836,$C$2:$C1836,$C1837,$B$2:$B1836,$B1837,$A$2:$A1836,$A1837)))&gt;0.25,"",IF(IF(_xlfn.MAXIFS($F$2:$F1836,$C$2:$C1836,$C1837,$B$2:$B1836,$B1837,$A$2:$A1836,$A1837)=0,"",$E1837-_xlfn.MAXIFS($F$2:$F1836,$C$2:$C1836,$C1837,$B$2:$B1836,$B1837,$A$2:$A1836,$A1837))&lt;0,0,IF(_xlfn.MAXIFS($F$2:$F1836,$C$2:$C1836,$C1837,$B$2:$B1836,$B1837,$A$2:$A1836,$A1837)=0,"",$E1837-_xlfn.MAXIFS($F$2:$F1836,$C$2:$C1836,$C1837,$B$2:$B1836,$B1837,$A$2:$A1836,$A1837))))</f>
        <v>1.782407407407427E-3</v>
      </c>
      <c r="K1837" s="6">
        <f t="shared" si="85"/>
        <v>5</v>
      </c>
      <c r="L1837" s="6" t="str">
        <f t="shared" si="86"/>
        <v>EARLY</v>
      </c>
      <c r="M1837" s="6" t="str">
        <f t="shared" si="84"/>
        <v>N</v>
      </c>
    </row>
    <row r="1838" spans="1:13" x14ac:dyDescent="0.25">
      <c r="A1838" t="s">
        <v>47</v>
      </c>
      <c r="B1838" s="92">
        <v>46143</v>
      </c>
      <c r="C1838" t="s">
        <v>119</v>
      </c>
      <c r="D1838">
        <v>25331</v>
      </c>
      <c r="E1838" s="76">
        <v>0.21528935185185186</v>
      </c>
      <c r="F1838" s="76">
        <v>0.21679398148148149</v>
      </c>
      <c r="G1838" s="2">
        <v>9.0277777777777776E-2</v>
      </c>
      <c r="H1838" s="77">
        <v>2.8703703703703703E-3</v>
      </c>
      <c r="J1838" s="79">
        <f>IF(IF(IF(_xlfn.MAXIFS($F$2:$F1837,$C$2:$C1837,$C1838,$B$2:$B1837,$B1838,$A$2:$A1837,$A1838)=0,"",$E1838-_xlfn.MAXIFS($F$2:$F1837,$C$2:$C1837,$C1838,$B$2:$B1837,$B1838,$A$2:$A1837,$A1838))&lt;0,0,IF(_xlfn.MAXIFS($F$2:$F1837,$C$2:$C1837,$C1838,$B$2:$B1837,$B1838,$A$2:$A1837,$A1838)=0,"",$E1838-_xlfn.MAXIFS($F$2:$F1837,$C$2:$C1837,$C1838,$B$2:$B1837,$B1838,$A$2:$A1837,$A1838)))&gt;0.25,"",IF(IF(_xlfn.MAXIFS($F$2:$F1837,$C$2:$C1837,$C1838,$B$2:$B1837,$B1838,$A$2:$A1837,$A1838)=0,"",$E1838-_xlfn.MAXIFS($F$2:$F1837,$C$2:$C1837,$C1838,$B$2:$B1837,$B1838,$A$2:$A1837,$A1838))&lt;0,0,IF(_xlfn.MAXIFS($F$2:$F1837,$C$2:$C1837,$C1838,$B$2:$B1837,$B1838,$A$2:$A1837,$A1838)=0,"",$E1838-_xlfn.MAXIFS($F$2:$F1837,$C$2:$C1837,$C1838,$B$2:$B1837,$B1838,$A$2:$A1837,$A1838))))</f>
        <v>2.8703703703703842E-3</v>
      </c>
      <c r="K1838" s="6">
        <f t="shared" si="85"/>
        <v>5</v>
      </c>
      <c r="L1838" s="6" t="str">
        <f t="shared" si="86"/>
        <v>EARLY</v>
      </c>
      <c r="M1838" s="6" t="str">
        <f t="shared" si="84"/>
        <v>N</v>
      </c>
    </row>
    <row r="1839" spans="1:13" x14ac:dyDescent="0.25">
      <c r="A1839" t="s">
        <v>47</v>
      </c>
      <c r="B1839" s="92">
        <v>46143</v>
      </c>
      <c r="C1839" t="s">
        <v>120</v>
      </c>
      <c r="D1839">
        <v>17332</v>
      </c>
      <c r="E1839" s="76">
        <v>0.21664351851851851</v>
      </c>
      <c r="F1839" s="76">
        <v>0.21722222222222223</v>
      </c>
      <c r="G1839" s="2">
        <v>3.4722222222222224E-2</v>
      </c>
      <c r="H1839" s="77">
        <v>2.5810185185185185E-3</v>
      </c>
      <c r="J1839" s="79">
        <f>IF(IF(IF(_xlfn.MAXIFS($F$2:$F1838,$C$2:$C1838,$C1839,$B$2:$B1838,$B1839,$A$2:$A1838,$A1839)=0,"",$E1839-_xlfn.MAXIFS($F$2:$F1838,$C$2:$C1838,$C1839,$B$2:$B1838,$B1839,$A$2:$A1838,$A1839))&lt;0,0,IF(_xlfn.MAXIFS($F$2:$F1838,$C$2:$C1838,$C1839,$B$2:$B1838,$B1839,$A$2:$A1838,$A1839)=0,"",$E1839-_xlfn.MAXIFS($F$2:$F1838,$C$2:$C1838,$C1839,$B$2:$B1838,$B1839,$A$2:$A1838,$A1839)))&gt;0.25,"",IF(IF(_xlfn.MAXIFS($F$2:$F1838,$C$2:$C1838,$C1839,$B$2:$B1838,$B1839,$A$2:$A1838,$A1839)=0,"",$E1839-_xlfn.MAXIFS($F$2:$F1838,$C$2:$C1838,$C1839,$B$2:$B1838,$B1839,$A$2:$A1838,$A1839))&lt;0,0,IF(_xlfn.MAXIFS($F$2:$F1838,$C$2:$C1838,$C1839,$B$2:$B1838,$B1839,$A$2:$A1838,$A1839)=0,"",$E1839-_xlfn.MAXIFS($F$2:$F1838,$C$2:$C1838,$C1839,$B$2:$B1838,$B1839,$A$2:$A1838,$A1839))))</f>
        <v>2.5810185185185242E-3</v>
      </c>
      <c r="K1839" s="6">
        <f t="shared" si="85"/>
        <v>5</v>
      </c>
      <c r="L1839" s="6" t="str">
        <f t="shared" si="86"/>
        <v>EARLY</v>
      </c>
      <c r="M1839" s="6" t="str">
        <f t="shared" si="84"/>
        <v>N</v>
      </c>
    </row>
    <row r="1840" spans="1:13" x14ac:dyDescent="0.25">
      <c r="A1840" t="s">
        <v>47</v>
      </c>
      <c r="B1840" s="92">
        <v>46143</v>
      </c>
      <c r="C1840" t="s">
        <v>119</v>
      </c>
      <c r="D1840">
        <v>17232</v>
      </c>
      <c r="E1840" s="76">
        <v>0.21840277777777778</v>
      </c>
      <c r="F1840" s="76">
        <v>0.22065972222222222</v>
      </c>
      <c r="G1840" s="2">
        <v>0.13541666666666666</v>
      </c>
      <c r="H1840" s="77">
        <v>1.6087962962962963E-3</v>
      </c>
      <c r="J1840" s="79">
        <f>IF(IF(IF(_xlfn.MAXIFS($F$2:$F1839,$C$2:$C1839,$C1840,$B$2:$B1839,$B1840,$A$2:$A1839,$A1840)=0,"",$E1840-_xlfn.MAXIFS($F$2:$F1839,$C$2:$C1839,$C1840,$B$2:$B1839,$B1840,$A$2:$A1839,$A1840))&lt;0,0,IF(_xlfn.MAXIFS($F$2:$F1839,$C$2:$C1839,$C1840,$B$2:$B1839,$B1840,$A$2:$A1839,$A1840)=0,"",$E1840-_xlfn.MAXIFS($F$2:$F1839,$C$2:$C1839,$C1840,$B$2:$B1839,$B1840,$A$2:$A1839,$A1840)))&gt;0.25,"",IF(IF(_xlfn.MAXIFS($F$2:$F1839,$C$2:$C1839,$C1840,$B$2:$B1839,$B1840,$A$2:$A1839,$A1840)=0,"",$E1840-_xlfn.MAXIFS($F$2:$F1839,$C$2:$C1839,$C1840,$B$2:$B1839,$B1840,$A$2:$A1839,$A1840))&lt;0,0,IF(_xlfn.MAXIFS($F$2:$F1839,$C$2:$C1839,$C1840,$B$2:$B1839,$B1840,$A$2:$A1839,$A1840)=0,"",$E1840-_xlfn.MAXIFS($F$2:$F1839,$C$2:$C1839,$C1840,$B$2:$B1839,$B1840,$A$2:$A1839,$A1840))))</f>
        <v>1.6087962962962887E-3</v>
      </c>
      <c r="K1840" s="6">
        <f t="shared" si="85"/>
        <v>5</v>
      </c>
      <c r="L1840" s="6" t="str">
        <f t="shared" si="86"/>
        <v>EARLY</v>
      </c>
      <c r="M1840" s="6" t="str">
        <f t="shared" si="84"/>
        <v>N</v>
      </c>
    </row>
    <row r="1841" spans="1:13" x14ac:dyDescent="0.25">
      <c r="A1841" t="s">
        <v>47</v>
      </c>
      <c r="B1841" s="92">
        <v>46143</v>
      </c>
      <c r="C1841" t="s">
        <v>120</v>
      </c>
      <c r="D1841">
        <v>25331</v>
      </c>
      <c r="E1841" s="76">
        <v>0.22165509259259258</v>
      </c>
      <c r="F1841" s="76">
        <v>0.22246527777777778</v>
      </c>
      <c r="G1841" s="2">
        <v>4.8611111111111112E-2</v>
      </c>
      <c r="H1841" s="77">
        <v>4.43287037037037E-3</v>
      </c>
      <c r="J1841" s="79">
        <f>IF(IF(IF(_xlfn.MAXIFS($F$2:$F1840,$C$2:$C1840,$C1841,$B$2:$B1840,$B1841,$A$2:$A1840,$A1841)=0,"",$E1841-_xlfn.MAXIFS($F$2:$F1840,$C$2:$C1840,$C1841,$B$2:$B1840,$B1841,$A$2:$A1840,$A1841))&lt;0,0,IF(_xlfn.MAXIFS($F$2:$F1840,$C$2:$C1840,$C1841,$B$2:$B1840,$B1841,$A$2:$A1840,$A1841)=0,"",$E1841-_xlfn.MAXIFS($F$2:$F1840,$C$2:$C1840,$C1841,$B$2:$B1840,$B1841,$A$2:$A1840,$A1841)))&gt;0.25,"",IF(IF(_xlfn.MAXIFS($F$2:$F1840,$C$2:$C1840,$C1841,$B$2:$B1840,$B1841,$A$2:$A1840,$A1841)=0,"",$E1841-_xlfn.MAXIFS($F$2:$F1840,$C$2:$C1840,$C1841,$B$2:$B1840,$B1841,$A$2:$A1840,$A1841))&lt;0,0,IF(_xlfn.MAXIFS($F$2:$F1840,$C$2:$C1840,$C1841,$B$2:$B1840,$B1841,$A$2:$A1840,$A1841)=0,"",$E1841-_xlfn.MAXIFS($F$2:$F1840,$C$2:$C1840,$C1841,$B$2:$B1840,$B1841,$A$2:$A1840,$A1841))))</f>
        <v>4.4328703703703509E-3</v>
      </c>
      <c r="K1841" s="6">
        <f t="shared" si="85"/>
        <v>5</v>
      </c>
      <c r="L1841" s="6" t="str">
        <f t="shared" si="86"/>
        <v>EARLY</v>
      </c>
      <c r="M1841" s="6" t="str">
        <f t="shared" si="84"/>
        <v>N</v>
      </c>
    </row>
    <row r="1842" spans="1:13" x14ac:dyDescent="0.25">
      <c r="A1842" t="s">
        <v>47</v>
      </c>
      <c r="B1842" s="92">
        <v>46143</v>
      </c>
      <c r="C1842" t="s">
        <v>119</v>
      </c>
      <c r="D1842">
        <v>17332</v>
      </c>
      <c r="E1842" s="76">
        <v>0.22266203703703705</v>
      </c>
      <c r="F1842" s="76">
        <v>0.22422453703703704</v>
      </c>
      <c r="G1842" s="2">
        <v>9.375E-2</v>
      </c>
      <c r="H1842" s="77">
        <v>2.0023148148148148E-3</v>
      </c>
      <c r="J1842" s="79">
        <f>IF(IF(IF(_xlfn.MAXIFS($F$2:$F1841,$C$2:$C1841,$C1842,$B$2:$B1841,$B1842,$A$2:$A1841,$A1842)=0,"",$E1842-_xlfn.MAXIFS($F$2:$F1841,$C$2:$C1841,$C1842,$B$2:$B1841,$B1842,$A$2:$A1841,$A1842))&lt;0,0,IF(_xlfn.MAXIFS($F$2:$F1841,$C$2:$C1841,$C1842,$B$2:$B1841,$B1842,$A$2:$A1841,$A1842)=0,"",$E1842-_xlfn.MAXIFS($F$2:$F1841,$C$2:$C1841,$C1842,$B$2:$B1841,$B1842,$A$2:$A1841,$A1842)))&gt;0.25,"",IF(IF(_xlfn.MAXIFS($F$2:$F1841,$C$2:$C1841,$C1842,$B$2:$B1841,$B1842,$A$2:$A1841,$A1842)=0,"",$E1842-_xlfn.MAXIFS($F$2:$F1841,$C$2:$C1841,$C1842,$B$2:$B1841,$B1842,$A$2:$A1841,$A1842))&lt;0,0,IF(_xlfn.MAXIFS($F$2:$F1841,$C$2:$C1841,$C1842,$B$2:$B1841,$B1842,$A$2:$A1841,$A1842)=0,"",$E1842-_xlfn.MAXIFS($F$2:$F1841,$C$2:$C1841,$C1842,$B$2:$B1841,$B1842,$A$2:$A1841,$A1842))))</f>
        <v>2.0023148148148318E-3</v>
      </c>
      <c r="K1842" s="6">
        <f t="shared" si="85"/>
        <v>5</v>
      </c>
      <c r="L1842" s="6" t="str">
        <f t="shared" si="86"/>
        <v>EARLY</v>
      </c>
      <c r="M1842" s="6" t="str">
        <f t="shared" si="84"/>
        <v>N</v>
      </c>
    </row>
    <row r="1843" spans="1:13" x14ac:dyDescent="0.25">
      <c r="A1843" t="s">
        <v>47</v>
      </c>
      <c r="B1843" s="92">
        <v>46143</v>
      </c>
      <c r="C1843" t="s">
        <v>120</v>
      </c>
      <c r="D1843">
        <v>17232</v>
      </c>
      <c r="E1843" s="76">
        <v>0.22523148148148148</v>
      </c>
      <c r="F1843" s="76">
        <v>0.22592592592592592</v>
      </c>
      <c r="G1843" s="2">
        <v>4.1666666666666664E-2</v>
      </c>
      <c r="H1843" s="77">
        <v>2.7662037037037039E-3</v>
      </c>
      <c r="J1843" s="79">
        <f>IF(IF(IF(_xlfn.MAXIFS($F$2:$F1842,$C$2:$C1842,$C1843,$B$2:$B1842,$B1843,$A$2:$A1842,$A1843)=0,"",$E1843-_xlfn.MAXIFS($F$2:$F1842,$C$2:$C1842,$C1843,$B$2:$B1842,$B1843,$A$2:$A1842,$A1843))&lt;0,0,IF(_xlfn.MAXIFS($F$2:$F1842,$C$2:$C1842,$C1843,$B$2:$B1842,$B1843,$A$2:$A1842,$A1843)=0,"",$E1843-_xlfn.MAXIFS($F$2:$F1842,$C$2:$C1842,$C1843,$B$2:$B1842,$B1843,$A$2:$A1842,$A1843)))&gt;0.25,"",IF(IF(_xlfn.MAXIFS($F$2:$F1842,$C$2:$C1842,$C1843,$B$2:$B1842,$B1843,$A$2:$A1842,$A1843)=0,"",$E1843-_xlfn.MAXIFS($F$2:$F1842,$C$2:$C1842,$C1843,$B$2:$B1842,$B1843,$A$2:$A1842,$A1843))&lt;0,0,IF(_xlfn.MAXIFS($F$2:$F1842,$C$2:$C1842,$C1843,$B$2:$B1842,$B1843,$A$2:$A1842,$A1843)=0,"",$E1843-_xlfn.MAXIFS($F$2:$F1842,$C$2:$C1842,$C1843,$B$2:$B1842,$B1843,$A$2:$A1842,$A1843))))</f>
        <v>2.7662037037037013E-3</v>
      </c>
      <c r="K1843" s="6">
        <f t="shared" si="85"/>
        <v>5</v>
      </c>
      <c r="L1843" s="6" t="str">
        <f t="shared" si="86"/>
        <v>EARLY</v>
      </c>
      <c r="M1843" s="6" t="str">
        <f t="shared" si="84"/>
        <v>N</v>
      </c>
    </row>
    <row r="1844" spans="1:13" x14ac:dyDescent="0.25">
      <c r="A1844" t="s">
        <v>47</v>
      </c>
      <c r="B1844" s="92">
        <v>46143</v>
      </c>
      <c r="C1844" t="s">
        <v>119</v>
      </c>
      <c r="D1844">
        <v>25331</v>
      </c>
      <c r="E1844" s="76">
        <v>0.22738425925925926</v>
      </c>
      <c r="F1844" s="76">
        <v>0.22865740740740742</v>
      </c>
      <c r="G1844" s="2">
        <v>7.6388888888888895E-2</v>
      </c>
      <c r="H1844" s="77">
        <v>3.1597222222222222E-3</v>
      </c>
      <c r="J1844" s="79">
        <f>IF(IF(IF(_xlfn.MAXIFS($F$2:$F1843,$C$2:$C1843,$C1844,$B$2:$B1843,$B1844,$A$2:$A1843,$A1844)=0,"",$E1844-_xlfn.MAXIFS($F$2:$F1843,$C$2:$C1843,$C1844,$B$2:$B1843,$B1844,$A$2:$A1843,$A1844))&lt;0,0,IF(_xlfn.MAXIFS($F$2:$F1843,$C$2:$C1843,$C1844,$B$2:$B1843,$B1844,$A$2:$A1843,$A1844)=0,"",$E1844-_xlfn.MAXIFS($F$2:$F1843,$C$2:$C1843,$C1844,$B$2:$B1843,$B1844,$A$2:$A1843,$A1844)))&gt;0.25,"",IF(IF(_xlfn.MAXIFS($F$2:$F1843,$C$2:$C1843,$C1844,$B$2:$B1843,$B1844,$A$2:$A1843,$A1844)=0,"",$E1844-_xlfn.MAXIFS($F$2:$F1843,$C$2:$C1843,$C1844,$B$2:$B1843,$B1844,$A$2:$A1843,$A1844))&lt;0,0,IF(_xlfn.MAXIFS($F$2:$F1843,$C$2:$C1843,$C1844,$B$2:$B1843,$B1844,$A$2:$A1843,$A1844)=0,"",$E1844-_xlfn.MAXIFS($F$2:$F1843,$C$2:$C1843,$C1844,$B$2:$B1843,$B1844,$A$2:$A1843,$A1844))))</f>
        <v>3.1597222222222165E-3</v>
      </c>
      <c r="K1844" s="6">
        <f t="shared" si="85"/>
        <v>5</v>
      </c>
      <c r="L1844" s="6" t="str">
        <f t="shared" si="86"/>
        <v>EARLY</v>
      </c>
      <c r="M1844" s="6" t="str">
        <f t="shared" si="84"/>
        <v>N</v>
      </c>
    </row>
    <row r="1845" spans="1:13" x14ac:dyDescent="0.25">
      <c r="A1845" t="s">
        <v>47</v>
      </c>
      <c r="B1845" s="92">
        <v>46143</v>
      </c>
      <c r="C1845" t="s">
        <v>120</v>
      </c>
      <c r="D1845">
        <v>17332</v>
      </c>
      <c r="E1845" s="76">
        <v>0.22873842592592591</v>
      </c>
      <c r="F1845" s="76">
        <v>0.22949074074074075</v>
      </c>
      <c r="G1845" s="2">
        <v>4.5138888888888888E-2</v>
      </c>
      <c r="H1845" s="77">
        <v>2.8124999999999999E-3</v>
      </c>
      <c r="J1845" s="79">
        <f>IF(IF(IF(_xlfn.MAXIFS($F$2:$F1844,$C$2:$C1844,$C1845,$B$2:$B1844,$B1845,$A$2:$A1844,$A1845)=0,"",$E1845-_xlfn.MAXIFS($F$2:$F1844,$C$2:$C1844,$C1845,$B$2:$B1844,$B1845,$A$2:$A1844,$A1845))&lt;0,0,IF(_xlfn.MAXIFS($F$2:$F1844,$C$2:$C1844,$C1845,$B$2:$B1844,$B1845,$A$2:$A1844,$A1845)=0,"",$E1845-_xlfn.MAXIFS($F$2:$F1844,$C$2:$C1844,$C1845,$B$2:$B1844,$B1845,$A$2:$A1844,$A1845)))&gt;0.25,"",IF(IF(_xlfn.MAXIFS($F$2:$F1844,$C$2:$C1844,$C1845,$B$2:$B1844,$B1845,$A$2:$A1844,$A1845)=0,"",$E1845-_xlfn.MAXIFS($F$2:$F1844,$C$2:$C1844,$C1845,$B$2:$B1844,$B1845,$A$2:$A1844,$A1845))&lt;0,0,IF(_xlfn.MAXIFS($F$2:$F1844,$C$2:$C1844,$C1845,$B$2:$B1844,$B1845,$A$2:$A1844,$A1845)=0,"",$E1845-_xlfn.MAXIFS($F$2:$F1844,$C$2:$C1844,$C1845,$B$2:$B1844,$B1845,$A$2:$A1844,$A1845))))</f>
        <v>2.8124999999999956E-3</v>
      </c>
      <c r="K1845" s="6">
        <f t="shared" si="85"/>
        <v>5</v>
      </c>
      <c r="L1845" s="6" t="str">
        <f t="shared" si="86"/>
        <v>EARLY</v>
      </c>
      <c r="M1845" s="6" t="str">
        <f t="shared" si="84"/>
        <v>N</v>
      </c>
    </row>
    <row r="1846" spans="1:13" x14ac:dyDescent="0.25">
      <c r="A1846" t="s">
        <v>47</v>
      </c>
      <c r="B1846" s="92">
        <v>46143</v>
      </c>
      <c r="C1846" t="s">
        <v>119</v>
      </c>
      <c r="D1846">
        <v>17232</v>
      </c>
      <c r="E1846" s="76">
        <v>0.23078703703703704</v>
      </c>
      <c r="F1846" s="76">
        <v>0.23211805555555556</v>
      </c>
      <c r="G1846" s="2">
        <v>7.9861111111111105E-2</v>
      </c>
      <c r="H1846" s="77">
        <v>2.1296296296296298E-3</v>
      </c>
      <c r="J1846" s="79">
        <f>IF(IF(IF(_xlfn.MAXIFS($F$2:$F1845,$C$2:$C1845,$C1846,$B$2:$B1845,$B1846,$A$2:$A1845,$A1846)=0,"",$E1846-_xlfn.MAXIFS($F$2:$F1845,$C$2:$C1845,$C1846,$B$2:$B1845,$B1846,$A$2:$A1845,$A1846))&lt;0,0,IF(_xlfn.MAXIFS($F$2:$F1845,$C$2:$C1845,$C1846,$B$2:$B1845,$B1846,$A$2:$A1845,$A1846)=0,"",$E1846-_xlfn.MAXIFS($F$2:$F1845,$C$2:$C1845,$C1846,$B$2:$B1845,$B1846,$A$2:$A1845,$A1846)))&gt;0.25,"",IF(IF(_xlfn.MAXIFS($F$2:$F1845,$C$2:$C1845,$C1846,$B$2:$B1845,$B1846,$A$2:$A1845,$A1846)=0,"",$E1846-_xlfn.MAXIFS($F$2:$F1845,$C$2:$C1845,$C1846,$B$2:$B1845,$B1846,$A$2:$A1845,$A1846))&lt;0,0,IF(_xlfn.MAXIFS($F$2:$F1845,$C$2:$C1845,$C1846,$B$2:$B1845,$B1846,$A$2:$A1845,$A1846)=0,"",$E1846-_xlfn.MAXIFS($F$2:$F1845,$C$2:$C1845,$C1846,$B$2:$B1845,$B1846,$A$2:$A1845,$A1846))))</f>
        <v>2.1296296296296202E-3</v>
      </c>
      <c r="K1846" s="6">
        <f t="shared" si="85"/>
        <v>5</v>
      </c>
      <c r="L1846" s="6" t="str">
        <f t="shared" si="86"/>
        <v>LATE</v>
      </c>
      <c r="M1846" s="6" t="str">
        <f t="shared" si="84"/>
        <v>N</v>
      </c>
    </row>
    <row r="1847" spans="1:13" x14ac:dyDescent="0.25">
      <c r="A1847" t="s">
        <v>47</v>
      </c>
      <c r="B1847" s="92">
        <v>46143</v>
      </c>
      <c r="C1847" t="s">
        <v>120</v>
      </c>
      <c r="D1847">
        <v>25331</v>
      </c>
      <c r="E1847" s="76">
        <v>0.23324074074074075</v>
      </c>
      <c r="F1847" s="76">
        <v>0.23405092592592591</v>
      </c>
      <c r="G1847" s="2">
        <v>4.8611111111111112E-2</v>
      </c>
      <c r="H1847" s="77">
        <v>3.7499999999999999E-3</v>
      </c>
      <c r="J1847" s="79">
        <f>IF(IF(IF(_xlfn.MAXIFS($F$2:$F1846,$C$2:$C1846,$C1847,$B$2:$B1846,$B1847,$A$2:$A1846,$A1847)=0,"",$E1847-_xlfn.MAXIFS($F$2:$F1846,$C$2:$C1846,$C1847,$B$2:$B1846,$B1847,$A$2:$A1846,$A1847))&lt;0,0,IF(_xlfn.MAXIFS($F$2:$F1846,$C$2:$C1846,$C1847,$B$2:$B1846,$B1847,$A$2:$A1846,$A1847)=0,"",$E1847-_xlfn.MAXIFS($F$2:$F1846,$C$2:$C1846,$C1847,$B$2:$B1846,$B1847,$A$2:$A1846,$A1847)))&gt;0.25,"",IF(IF(_xlfn.MAXIFS($F$2:$F1846,$C$2:$C1846,$C1847,$B$2:$B1846,$B1847,$A$2:$A1846,$A1847)=0,"",$E1847-_xlfn.MAXIFS($F$2:$F1846,$C$2:$C1846,$C1847,$B$2:$B1846,$B1847,$A$2:$A1846,$A1847))&lt;0,0,IF(_xlfn.MAXIFS($F$2:$F1846,$C$2:$C1846,$C1847,$B$2:$B1846,$B1847,$A$2:$A1846,$A1847)=0,"",$E1847-_xlfn.MAXIFS($F$2:$F1846,$C$2:$C1846,$C1847,$B$2:$B1846,$B1847,$A$2:$A1846,$A1847))))</f>
        <v>3.7500000000000033E-3</v>
      </c>
      <c r="K1847" s="6">
        <f t="shared" si="85"/>
        <v>5</v>
      </c>
      <c r="L1847" s="6" t="str">
        <f t="shared" si="86"/>
        <v>LATE</v>
      </c>
      <c r="M1847" s="6" t="str">
        <f t="shared" si="84"/>
        <v>N</v>
      </c>
    </row>
    <row r="1848" spans="1:13" x14ac:dyDescent="0.25">
      <c r="A1848" t="s">
        <v>47</v>
      </c>
      <c r="B1848" s="92">
        <v>46143</v>
      </c>
      <c r="C1848" t="s">
        <v>119</v>
      </c>
      <c r="D1848">
        <v>17332</v>
      </c>
      <c r="E1848" s="76">
        <v>0.23516203703703703</v>
      </c>
      <c r="F1848" s="76">
        <v>0.23678240740740741</v>
      </c>
      <c r="G1848" s="2">
        <v>9.7222222222222224E-2</v>
      </c>
      <c r="H1848" s="77">
        <v>3.0439814814814813E-3</v>
      </c>
      <c r="J1848" s="79">
        <f>IF(IF(IF(_xlfn.MAXIFS($F$2:$F1847,$C$2:$C1847,$C1848,$B$2:$B1847,$B1848,$A$2:$A1847,$A1848)=0,"",$E1848-_xlfn.MAXIFS($F$2:$F1847,$C$2:$C1847,$C1848,$B$2:$B1847,$B1848,$A$2:$A1847,$A1848))&lt;0,0,IF(_xlfn.MAXIFS($F$2:$F1847,$C$2:$C1847,$C1848,$B$2:$B1847,$B1848,$A$2:$A1847,$A1848)=0,"",$E1848-_xlfn.MAXIFS($F$2:$F1847,$C$2:$C1847,$C1848,$B$2:$B1847,$B1848,$A$2:$A1847,$A1848)))&gt;0.25,"",IF(IF(_xlfn.MAXIFS($F$2:$F1847,$C$2:$C1847,$C1848,$B$2:$B1847,$B1848,$A$2:$A1847,$A1848)=0,"",$E1848-_xlfn.MAXIFS($F$2:$F1847,$C$2:$C1847,$C1848,$B$2:$B1847,$B1848,$A$2:$A1847,$A1848))&lt;0,0,IF(_xlfn.MAXIFS($F$2:$F1847,$C$2:$C1847,$C1848,$B$2:$B1847,$B1848,$A$2:$A1847,$A1848)=0,"",$E1848-_xlfn.MAXIFS($F$2:$F1847,$C$2:$C1847,$C1848,$B$2:$B1847,$B1848,$A$2:$A1847,$A1848))))</f>
        <v>3.043981481481467E-3</v>
      </c>
      <c r="K1848" s="6">
        <f t="shared" si="85"/>
        <v>5</v>
      </c>
      <c r="L1848" s="6" t="str">
        <f t="shared" si="86"/>
        <v>LATE</v>
      </c>
      <c r="M1848" s="6" t="str">
        <f t="shared" si="84"/>
        <v>N</v>
      </c>
    </row>
    <row r="1849" spans="1:13" x14ac:dyDescent="0.25">
      <c r="A1849" t="s">
        <v>47</v>
      </c>
      <c r="B1849" s="92">
        <v>46143</v>
      </c>
      <c r="C1849" t="s">
        <v>120</v>
      </c>
      <c r="D1849">
        <v>17232</v>
      </c>
      <c r="E1849" s="76">
        <v>0.23616898148148149</v>
      </c>
      <c r="F1849" s="76">
        <v>0.23680555555555555</v>
      </c>
      <c r="G1849" s="2">
        <v>3.8194444444444448E-2</v>
      </c>
      <c r="H1849" s="77">
        <v>2.1180555555555558E-3</v>
      </c>
      <c r="J1849" s="79">
        <f>IF(IF(IF(_xlfn.MAXIFS($F$2:$F1848,$C$2:$C1848,$C1849,$B$2:$B1848,$B1849,$A$2:$A1848,$A1849)=0,"",$E1849-_xlfn.MAXIFS($F$2:$F1848,$C$2:$C1848,$C1849,$B$2:$B1848,$B1849,$A$2:$A1848,$A1849))&lt;0,0,IF(_xlfn.MAXIFS($F$2:$F1848,$C$2:$C1848,$C1849,$B$2:$B1848,$B1849,$A$2:$A1848,$A1849)=0,"",$E1849-_xlfn.MAXIFS($F$2:$F1848,$C$2:$C1848,$C1849,$B$2:$B1848,$B1849,$A$2:$A1848,$A1849)))&gt;0.25,"",IF(IF(_xlfn.MAXIFS($F$2:$F1848,$C$2:$C1848,$C1849,$B$2:$B1848,$B1849,$A$2:$A1848,$A1849)=0,"",$E1849-_xlfn.MAXIFS($F$2:$F1848,$C$2:$C1848,$C1849,$B$2:$B1848,$B1849,$A$2:$A1848,$A1849))&lt;0,0,IF(_xlfn.MAXIFS($F$2:$F1848,$C$2:$C1848,$C1849,$B$2:$B1848,$B1849,$A$2:$A1848,$A1849)=0,"",$E1849-_xlfn.MAXIFS($F$2:$F1848,$C$2:$C1848,$C1849,$B$2:$B1848,$B1849,$A$2:$A1848,$A1849))))</f>
        <v>2.1180555555555813E-3</v>
      </c>
      <c r="K1849" s="6">
        <f t="shared" si="85"/>
        <v>5</v>
      </c>
      <c r="L1849" s="6" t="str">
        <f t="shared" si="86"/>
        <v>LATE</v>
      </c>
      <c r="M1849" s="6" t="str">
        <f t="shared" si="84"/>
        <v>N</v>
      </c>
    </row>
    <row r="1850" spans="1:13" x14ac:dyDescent="0.25">
      <c r="A1850" t="s">
        <v>47</v>
      </c>
      <c r="B1850" s="92">
        <v>46143</v>
      </c>
      <c r="C1850" t="s">
        <v>119</v>
      </c>
      <c r="D1850">
        <v>25331</v>
      </c>
      <c r="E1850" s="76">
        <v>0.23879629629629628</v>
      </c>
      <c r="F1850" s="76">
        <v>0.24082175925925925</v>
      </c>
      <c r="G1850" s="2">
        <v>0.12152777777777778</v>
      </c>
      <c r="H1850" s="77">
        <v>2.0138888888888888E-3</v>
      </c>
      <c r="J1850" s="79">
        <f>IF(IF(IF(_xlfn.MAXIFS($F$2:$F1849,$C$2:$C1849,$C1850,$B$2:$B1849,$B1850,$A$2:$A1849,$A1850)=0,"",$E1850-_xlfn.MAXIFS($F$2:$F1849,$C$2:$C1849,$C1850,$B$2:$B1849,$B1850,$A$2:$A1849,$A1850))&lt;0,0,IF(_xlfn.MAXIFS($F$2:$F1849,$C$2:$C1849,$C1850,$B$2:$B1849,$B1850,$A$2:$A1849,$A1850)=0,"",$E1850-_xlfn.MAXIFS($F$2:$F1849,$C$2:$C1849,$C1850,$B$2:$B1849,$B1850,$A$2:$A1849,$A1850)))&gt;0.25,"",IF(IF(_xlfn.MAXIFS($F$2:$F1849,$C$2:$C1849,$C1850,$B$2:$B1849,$B1850,$A$2:$A1849,$A1850)=0,"",$E1850-_xlfn.MAXIFS($F$2:$F1849,$C$2:$C1849,$C1850,$B$2:$B1849,$B1850,$A$2:$A1849,$A1850))&lt;0,0,IF(_xlfn.MAXIFS($F$2:$F1849,$C$2:$C1849,$C1850,$B$2:$B1849,$B1850,$A$2:$A1849,$A1850)=0,"",$E1850-_xlfn.MAXIFS($F$2:$F1849,$C$2:$C1849,$C1850,$B$2:$B1849,$B1850,$A$2:$A1849,$A1850))))</f>
        <v>2.0138888888888706E-3</v>
      </c>
      <c r="K1850" s="6">
        <f t="shared" si="85"/>
        <v>5</v>
      </c>
      <c r="L1850" s="6" t="str">
        <f t="shared" si="86"/>
        <v>LATE</v>
      </c>
      <c r="M1850" s="6" t="str">
        <f t="shared" si="84"/>
        <v>N</v>
      </c>
    </row>
    <row r="1851" spans="1:13" x14ac:dyDescent="0.25">
      <c r="A1851" t="s">
        <v>47</v>
      </c>
      <c r="B1851" s="92">
        <v>46143</v>
      </c>
      <c r="C1851" t="s">
        <v>120</v>
      </c>
      <c r="D1851">
        <v>17332</v>
      </c>
      <c r="E1851" s="76">
        <v>0.24188657407407407</v>
      </c>
      <c r="F1851" s="76">
        <v>0.24269675925925926</v>
      </c>
      <c r="G1851" s="2">
        <v>4.8611111111111112E-2</v>
      </c>
      <c r="H1851" s="77">
        <v>5.0810185185185186E-3</v>
      </c>
      <c r="J1851" s="79">
        <f>IF(IF(IF(_xlfn.MAXIFS($F$2:$F1850,$C$2:$C1850,$C1851,$B$2:$B1850,$B1851,$A$2:$A1850,$A1851)=0,"",$E1851-_xlfn.MAXIFS($F$2:$F1850,$C$2:$C1850,$C1851,$B$2:$B1850,$B1851,$A$2:$A1850,$A1851))&lt;0,0,IF(_xlfn.MAXIFS($F$2:$F1850,$C$2:$C1850,$C1851,$B$2:$B1850,$B1851,$A$2:$A1850,$A1851)=0,"",$E1851-_xlfn.MAXIFS($F$2:$F1850,$C$2:$C1850,$C1851,$B$2:$B1850,$B1851,$A$2:$A1850,$A1851)))&gt;0.25,"",IF(IF(_xlfn.MAXIFS($F$2:$F1850,$C$2:$C1850,$C1851,$B$2:$B1850,$B1851,$A$2:$A1850,$A1851)=0,"",$E1851-_xlfn.MAXIFS($F$2:$F1850,$C$2:$C1850,$C1851,$B$2:$B1850,$B1851,$A$2:$A1850,$A1851))&lt;0,0,IF(_xlfn.MAXIFS($F$2:$F1850,$C$2:$C1850,$C1851,$B$2:$B1850,$B1851,$A$2:$A1850,$A1851)=0,"",$E1851-_xlfn.MAXIFS($F$2:$F1850,$C$2:$C1850,$C1851,$B$2:$B1850,$B1851,$A$2:$A1850,$A1851))))</f>
        <v>5.0810185185185264E-3</v>
      </c>
      <c r="K1851" s="6">
        <f t="shared" si="85"/>
        <v>5</v>
      </c>
      <c r="L1851" s="6" t="str">
        <f t="shared" si="86"/>
        <v>LATE</v>
      </c>
      <c r="M1851" s="6" t="str">
        <f t="shared" si="84"/>
        <v>N</v>
      </c>
    </row>
    <row r="1852" spans="1:13" x14ac:dyDescent="0.25">
      <c r="A1852" t="s">
        <v>47</v>
      </c>
      <c r="B1852" s="92">
        <v>46143</v>
      </c>
      <c r="C1852" t="s">
        <v>119</v>
      </c>
      <c r="D1852">
        <v>17232</v>
      </c>
      <c r="E1852" s="76">
        <v>0.24247685185185186</v>
      </c>
      <c r="F1852" s="76">
        <v>0.24432870370370371</v>
      </c>
      <c r="G1852" s="2">
        <v>0.1111111111111111</v>
      </c>
      <c r="H1852" s="77">
        <v>1.6550925925925926E-3</v>
      </c>
      <c r="J1852" s="79">
        <f>IF(IF(IF(_xlfn.MAXIFS($F$2:$F1851,$C$2:$C1851,$C1852,$B$2:$B1851,$B1852,$A$2:$A1851,$A1852)=0,"",$E1852-_xlfn.MAXIFS($F$2:$F1851,$C$2:$C1851,$C1852,$B$2:$B1851,$B1852,$A$2:$A1851,$A1852))&lt;0,0,IF(_xlfn.MAXIFS($F$2:$F1851,$C$2:$C1851,$C1852,$B$2:$B1851,$B1852,$A$2:$A1851,$A1852)=0,"",$E1852-_xlfn.MAXIFS($F$2:$F1851,$C$2:$C1851,$C1852,$B$2:$B1851,$B1852,$A$2:$A1851,$A1852)))&gt;0.25,"",IF(IF(_xlfn.MAXIFS($F$2:$F1851,$C$2:$C1851,$C1852,$B$2:$B1851,$B1852,$A$2:$A1851,$A1852)=0,"",$E1852-_xlfn.MAXIFS($F$2:$F1851,$C$2:$C1851,$C1852,$B$2:$B1851,$B1852,$A$2:$A1851,$A1852))&lt;0,0,IF(_xlfn.MAXIFS($F$2:$F1851,$C$2:$C1851,$C1852,$B$2:$B1851,$B1852,$A$2:$A1851,$A1852)=0,"",$E1852-_xlfn.MAXIFS($F$2:$F1851,$C$2:$C1851,$C1852,$B$2:$B1851,$B1852,$A$2:$A1851,$A1852))))</f>
        <v>1.6550925925926108E-3</v>
      </c>
      <c r="K1852" s="6">
        <f t="shared" si="85"/>
        <v>5</v>
      </c>
      <c r="L1852" s="6" t="str">
        <f t="shared" si="86"/>
        <v>LATE</v>
      </c>
      <c r="M1852" s="6" t="str">
        <f t="shared" si="84"/>
        <v>N</v>
      </c>
    </row>
    <row r="1853" spans="1:13" x14ac:dyDescent="0.25">
      <c r="A1853" t="s">
        <v>47</v>
      </c>
      <c r="B1853" s="92">
        <v>46143</v>
      </c>
      <c r="C1853" t="s">
        <v>120</v>
      </c>
      <c r="D1853">
        <v>25331</v>
      </c>
      <c r="E1853" s="76">
        <v>0.2452199074074074</v>
      </c>
      <c r="F1853" s="76">
        <v>0.24614583333333334</v>
      </c>
      <c r="G1853" s="2">
        <v>5.5555555555555552E-2</v>
      </c>
      <c r="H1853" s="77">
        <v>2.5231481481481481E-3</v>
      </c>
      <c r="J1853" s="79">
        <f>IF(IF(IF(_xlfn.MAXIFS($F$2:$F1852,$C$2:$C1852,$C1853,$B$2:$B1852,$B1853,$A$2:$A1852,$A1853)=0,"",$E1853-_xlfn.MAXIFS($F$2:$F1852,$C$2:$C1852,$C1853,$B$2:$B1852,$B1853,$A$2:$A1852,$A1853))&lt;0,0,IF(_xlfn.MAXIFS($F$2:$F1852,$C$2:$C1852,$C1853,$B$2:$B1852,$B1853,$A$2:$A1852,$A1853)=0,"",$E1853-_xlfn.MAXIFS($F$2:$F1852,$C$2:$C1852,$C1853,$B$2:$B1852,$B1853,$A$2:$A1852,$A1853)))&gt;0.25,"",IF(IF(_xlfn.MAXIFS($F$2:$F1852,$C$2:$C1852,$C1853,$B$2:$B1852,$B1853,$A$2:$A1852,$A1853)=0,"",$E1853-_xlfn.MAXIFS($F$2:$F1852,$C$2:$C1852,$C1853,$B$2:$B1852,$B1853,$A$2:$A1852,$A1853))&lt;0,0,IF(_xlfn.MAXIFS($F$2:$F1852,$C$2:$C1852,$C1853,$B$2:$B1852,$B1853,$A$2:$A1852,$A1853)=0,"",$E1853-_xlfn.MAXIFS($F$2:$F1852,$C$2:$C1852,$C1853,$B$2:$B1852,$B1853,$A$2:$A1852,$A1853))))</f>
        <v>2.5231481481481355E-3</v>
      </c>
      <c r="K1853" s="6">
        <f t="shared" si="85"/>
        <v>5</v>
      </c>
      <c r="L1853" s="6" t="str">
        <f t="shared" si="86"/>
        <v>LATE</v>
      </c>
      <c r="M1853" s="6" t="str">
        <f t="shared" si="84"/>
        <v>N</v>
      </c>
    </row>
    <row r="1854" spans="1:13" x14ac:dyDescent="0.25">
      <c r="A1854" t="s">
        <v>47</v>
      </c>
      <c r="B1854" s="92">
        <v>46143</v>
      </c>
      <c r="C1854" t="s">
        <v>119</v>
      </c>
      <c r="D1854">
        <v>17332</v>
      </c>
      <c r="E1854" s="76">
        <v>0.24790509259259258</v>
      </c>
      <c r="F1854" s="76">
        <v>0.24975694444444443</v>
      </c>
      <c r="G1854" s="2">
        <v>0.1111111111111111</v>
      </c>
      <c r="H1854" s="77">
        <v>3.5763888888888889E-3</v>
      </c>
      <c r="J1854" s="79">
        <f>IF(IF(IF(_xlfn.MAXIFS($F$2:$F1853,$C$2:$C1853,$C1854,$B$2:$B1853,$B1854,$A$2:$A1853,$A1854)=0,"",$E1854-_xlfn.MAXIFS($F$2:$F1853,$C$2:$C1853,$C1854,$B$2:$B1853,$B1854,$A$2:$A1853,$A1854))&lt;0,0,IF(_xlfn.MAXIFS($F$2:$F1853,$C$2:$C1853,$C1854,$B$2:$B1853,$B1854,$A$2:$A1853,$A1854)=0,"",$E1854-_xlfn.MAXIFS($F$2:$F1853,$C$2:$C1853,$C1854,$B$2:$B1853,$B1854,$A$2:$A1853,$A1854)))&gt;0.25,"",IF(IF(_xlfn.MAXIFS($F$2:$F1853,$C$2:$C1853,$C1854,$B$2:$B1853,$B1854,$A$2:$A1853,$A1854)=0,"",$E1854-_xlfn.MAXIFS($F$2:$F1853,$C$2:$C1853,$C1854,$B$2:$B1853,$B1854,$A$2:$A1853,$A1854))&lt;0,0,IF(_xlfn.MAXIFS($F$2:$F1853,$C$2:$C1853,$C1854,$B$2:$B1853,$B1854,$A$2:$A1853,$A1854)=0,"",$E1854-_xlfn.MAXIFS($F$2:$F1853,$C$2:$C1853,$C1854,$B$2:$B1853,$B1854,$A$2:$A1853,$A1854))))</f>
        <v>3.5763888888888651E-3</v>
      </c>
      <c r="K1854" s="6">
        <f t="shared" si="85"/>
        <v>5</v>
      </c>
      <c r="L1854" s="6" t="str">
        <f t="shared" si="86"/>
        <v>LATE</v>
      </c>
      <c r="M1854" s="6" t="str">
        <f t="shared" si="84"/>
        <v>N</v>
      </c>
    </row>
    <row r="1855" spans="1:13" x14ac:dyDescent="0.25">
      <c r="A1855" t="s">
        <v>47</v>
      </c>
      <c r="B1855" s="92">
        <v>46143</v>
      </c>
      <c r="C1855" t="s">
        <v>120</v>
      </c>
      <c r="D1855">
        <v>17232</v>
      </c>
      <c r="E1855" s="76">
        <v>0.24849537037037037</v>
      </c>
      <c r="F1855" s="76">
        <v>0.24936342592592592</v>
      </c>
      <c r="G1855" s="2">
        <v>5.2083333333333336E-2</v>
      </c>
      <c r="H1855" s="77">
        <v>2.3495370370370371E-3</v>
      </c>
      <c r="J1855" s="79">
        <f>IF(IF(IF(_xlfn.MAXIFS($F$2:$F1854,$C$2:$C1854,$C1855,$B$2:$B1854,$B1855,$A$2:$A1854,$A1855)=0,"",$E1855-_xlfn.MAXIFS($F$2:$F1854,$C$2:$C1854,$C1855,$B$2:$B1854,$B1855,$A$2:$A1854,$A1855))&lt;0,0,IF(_xlfn.MAXIFS($F$2:$F1854,$C$2:$C1854,$C1855,$B$2:$B1854,$B1855,$A$2:$A1854,$A1855)=0,"",$E1855-_xlfn.MAXIFS($F$2:$F1854,$C$2:$C1854,$C1855,$B$2:$B1854,$B1855,$A$2:$A1854,$A1855)))&gt;0.25,"",IF(IF(_xlfn.MAXIFS($F$2:$F1854,$C$2:$C1854,$C1855,$B$2:$B1854,$B1855,$A$2:$A1854,$A1855)=0,"",$E1855-_xlfn.MAXIFS($F$2:$F1854,$C$2:$C1854,$C1855,$B$2:$B1854,$B1855,$A$2:$A1854,$A1855))&lt;0,0,IF(_xlfn.MAXIFS($F$2:$F1854,$C$2:$C1854,$C1855,$B$2:$B1854,$B1855,$A$2:$A1854,$A1855)=0,"",$E1855-_xlfn.MAXIFS($F$2:$F1854,$C$2:$C1854,$C1855,$B$2:$B1854,$B1855,$A$2:$A1854,$A1855))))</f>
        <v>2.349537037037025E-3</v>
      </c>
      <c r="K1855" s="6">
        <f t="shared" si="85"/>
        <v>5</v>
      </c>
      <c r="L1855" s="6" t="str">
        <f t="shared" si="86"/>
        <v>LATE</v>
      </c>
      <c r="M1855" s="6" t="str">
        <f t="shared" si="84"/>
        <v>N</v>
      </c>
    </row>
    <row r="1856" spans="1:13" x14ac:dyDescent="0.25">
      <c r="A1856" t="s">
        <v>47</v>
      </c>
      <c r="B1856" s="92">
        <v>46143</v>
      </c>
      <c r="C1856" t="s">
        <v>119</v>
      </c>
      <c r="D1856">
        <v>14232</v>
      </c>
      <c r="E1856" s="76">
        <v>0.25085648148148149</v>
      </c>
      <c r="F1856" s="76">
        <v>0.25212962962962965</v>
      </c>
      <c r="G1856" s="2">
        <v>7.6388888888888895E-2</v>
      </c>
      <c r="H1856" s="77">
        <v>1.0995370370370371E-3</v>
      </c>
      <c r="J1856" s="79">
        <f>IF(IF(IF(_xlfn.MAXIFS($F$2:$F1855,$C$2:$C1855,$C1856,$B$2:$B1855,$B1856,$A$2:$A1855,$A1856)=0,"",$E1856-_xlfn.MAXIFS($F$2:$F1855,$C$2:$C1855,$C1856,$B$2:$B1855,$B1856,$A$2:$A1855,$A1856))&lt;0,0,IF(_xlfn.MAXIFS($F$2:$F1855,$C$2:$C1855,$C1856,$B$2:$B1855,$B1856,$A$2:$A1855,$A1856)=0,"",$E1856-_xlfn.MAXIFS($F$2:$F1855,$C$2:$C1855,$C1856,$B$2:$B1855,$B1856,$A$2:$A1855,$A1856)))&gt;0.25,"",IF(IF(_xlfn.MAXIFS($F$2:$F1855,$C$2:$C1855,$C1856,$B$2:$B1855,$B1856,$A$2:$A1855,$A1856)=0,"",$E1856-_xlfn.MAXIFS($F$2:$F1855,$C$2:$C1855,$C1856,$B$2:$B1855,$B1856,$A$2:$A1855,$A1856))&lt;0,0,IF(_xlfn.MAXIFS($F$2:$F1855,$C$2:$C1855,$C1856,$B$2:$B1855,$B1856,$A$2:$A1855,$A1856)=0,"",$E1856-_xlfn.MAXIFS($F$2:$F1855,$C$2:$C1855,$C1856,$B$2:$B1855,$B1856,$A$2:$A1855,$A1856))))</f>
        <v>1.0995370370370516E-3</v>
      </c>
      <c r="K1856" s="6">
        <f t="shared" si="85"/>
        <v>6</v>
      </c>
      <c r="L1856" s="6" t="str">
        <f t="shared" si="86"/>
        <v>EARLY</v>
      </c>
      <c r="M1856" s="6" t="str">
        <f t="shared" si="84"/>
        <v>N</v>
      </c>
    </row>
    <row r="1857" spans="1:13" x14ac:dyDescent="0.25">
      <c r="A1857" t="s">
        <v>47</v>
      </c>
      <c r="B1857" s="92">
        <v>46143</v>
      </c>
      <c r="C1857" t="s">
        <v>119</v>
      </c>
      <c r="D1857">
        <v>18132</v>
      </c>
      <c r="E1857" s="76">
        <v>0.25210648148148146</v>
      </c>
      <c r="F1857" s="76">
        <v>0.25395833333333334</v>
      </c>
      <c r="G1857" s="2">
        <v>0.1111111111111111</v>
      </c>
      <c r="H1857" s="77">
        <v>0</v>
      </c>
      <c r="J1857" s="79">
        <f>IF(IF(IF(_xlfn.MAXIFS($F$2:$F1856,$C$2:$C1856,$C1857,$B$2:$B1856,$B1857,$A$2:$A1856,$A1857)=0,"",$E1857-_xlfn.MAXIFS($F$2:$F1856,$C$2:$C1856,$C1857,$B$2:$B1856,$B1857,$A$2:$A1856,$A1857))&lt;0,0,IF(_xlfn.MAXIFS($F$2:$F1856,$C$2:$C1856,$C1857,$B$2:$B1856,$B1857,$A$2:$A1856,$A1857)=0,"",$E1857-_xlfn.MAXIFS($F$2:$F1856,$C$2:$C1856,$C1857,$B$2:$B1856,$B1857,$A$2:$A1856,$A1857)))&gt;0.25,"",IF(IF(_xlfn.MAXIFS($F$2:$F1856,$C$2:$C1856,$C1857,$B$2:$B1856,$B1857,$A$2:$A1856,$A1857)=0,"",$E1857-_xlfn.MAXIFS($F$2:$F1856,$C$2:$C1856,$C1857,$B$2:$B1856,$B1857,$A$2:$A1856,$A1857))&lt;0,0,IF(_xlfn.MAXIFS($F$2:$F1856,$C$2:$C1856,$C1857,$B$2:$B1856,$B1857,$A$2:$A1856,$A1857)=0,"",$E1857-_xlfn.MAXIFS($F$2:$F1856,$C$2:$C1856,$C1857,$B$2:$B1856,$B1857,$A$2:$A1856,$A1857))))</f>
        <v>0</v>
      </c>
      <c r="K1857" s="6">
        <f t="shared" si="85"/>
        <v>6</v>
      </c>
      <c r="L1857" s="6" t="str">
        <f t="shared" si="86"/>
        <v>EARLY</v>
      </c>
      <c r="M1857" s="6" t="str">
        <f t="shared" si="84"/>
        <v>N</v>
      </c>
    </row>
    <row r="1858" spans="1:13" x14ac:dyDescent="0.25">
      <c r="A1858" t="s">
        <v>47</v>
      </c>
      <c r="B1858" s="92">
        <v>46143</v>
      </c>
      <c r="C1858" t="s">
        <v>120</v>
      </c>
      <c r="D1858">
        <v>17332</v>
      </c>
      <c r="E1858" s="76">
        <v>0.25444444444444442</v>
      </c>
      <c r="F1858" s="76">
        <v>0.25513888888888892</v>
      </c>
      <c r="G1858" s="2">
        <v>4.1666666666666664E-2</v>
      </c>
      <c r="H1858" s="77">
        <v>5.0810185185185186E-3</v>
      </c>
      <c r="J1858" s="79">
        <f>IF(IF(IF(_xlfn.MAXIFS($F$2:$F1857,$C$2:$C1857,$C1858,$B$2:$B1857,$B1858,$A$2:$A1857,$A1858)=0,"",$E1858-_xlfn.MAXIFS($F$2:$F1857,$C$2:$C1857,$C1858,$B$2:$B1857,$B1858,$A$2:$A1857,$A1858))&lt;0,0,IF(_xlfn.MAXIFS($F$2:$F1857,$C$2:$C1857,$C1858,$B$2:$B1857,$B1858,$A$2:$A1857,$A1858)=0,"",$E1858-_xlfn.MAXIFS($F$2:$F1857,$C$2:$C1857,$C1858,$B$2:$B1857,$B1858,$A$2:$A1857,$A1858)))&gt;0.25,"",IF(IF(_xlfn.MAXIFS($F$2:$F1857,$C$2:$C1857,$C1858,$B$2:$B1857,$B1858,$A$2:$A1857,$A1858)=0,"",$E1858-_xlfn.MAXIFS($F$2:$F1857,$C$2:$C1857,$C1858,$B$2:$B1857,$B1858,$A$2:$A1857,$A1858))&lt;0,0,IF(_xlfn.MAXIFS($F$2:$F1857,$C$2:$C1857,$C1858,$B$2:$B1857,$B1858,$A$2:$A1857,$A1858)=0,"",$E1858-_xlfn.MAXIFS($F$2:$F1857,$C$2:$C1857,$C1858,$B$2:$B1857,$B1858,$A$2:$A1857,$A1858))))</f>
        <v>5.0810185185184986E-3</v>
      </c>
      <c r="K1858" s="6">
        <f t="shared" si="85"/>
        <v>6</v>
      </c>
      <c r="L1858" s="6" t="str">
        <f t="shared" si="86"/>
        <v>EARLY</v>
      </c>
      <c r="M1858" s="6" t="str">
        <f t="shared" ref="M1858:M1921" si="87">IF($A1858="","",IF(AND($K1858&gt;=10,$K1858&lt;=13),"Y",IF(AND($K1858=14,$L1858="EARLY"),"Y","N")))</f>
        <v>N</v>
      </c>
    </row>
    <row r="1859" spans="1:13" x14ac:dyDescent="0.25">
      <c r="A1859" t="s">
        <v>47</v>
      </c>
      <c r="B1859" s="92">
        <v>46143</v>
      </c>
      <c r="C1859" t="s">
        <v>119</v>
      </c>
      <c r="D1859">
        <v>25331</v>
      </c>
      <c r="E1859" s="76">
        <v>0.2552314814814815</v>
      </c>
      <c r="F1859" s="76">
        <v>0.25690972222222225</v>
      </c>
      <c r="G1859" s="2">
        <v>0.10069444444444445</v>
      </c>
      <c r="H1859" s="77">
        <v>1.2731481481481483E-3</v>
      </c>
      <c r="J1859" s="79">
        <f>IF(IF(IF(_xlfn.MAXIFS($F$2:$F1858,$C$2:$C1858,$C1859,$B$2:$B1858,$B1859,$A$2:$A1858,$A1859)=0,"",$E1859-_xlfn.MAXIFS($F$2:$F1858,$C$2:$C1858,$C1859,$B$2:$B1858,$B1859,$A$2:$A1858,$A1859))&lt;0,0,IF(_xlfn.MAXIFS($F$2:$F1858,$C$2:$C1858,$C1859,$B$2:$B1858,$B1859,$A$2:$A1858,$A1859)=0,"",$E1859-_xlfn.MAXIFS($F$2:$F1858,$C$2:$C1858,$C1859,$B$2:$B1858,$B1859,$A$2:$A1858,$A1859)))&gt;0.25,"",IF(IF(_xlfn.MAXIFS($F$2:$F1858,$C$2:$C1858,$C1859,$B$2:$B1858,$B1859,$A$2:$A1858,$A1859)=0,"",$E1859-_xlfn.MAXIFS($F$2:$F1858,$C$2:$C1858,$C1859,$B$2:$B1858,$B1859,$A$2:$A1858,$A1859))&lt;0,0,IF(_xlfn.MAXIFS($F$2:$F1858,$C$2:$C1858,$C1859,$B$2:$B1858,$B1859,$A$2:$A1858,$A1859)=0,"",$E1859-_xlfn.MAXIFS($F$2:$F1858,$C$2:$C1858,$C1859,$B$2:$B1858,$B1859,$A$2:$A1858,$A1859))))</f>
        <v>1.2731481481481621E-3</v>
      </c>
      <c r="K1859" s="6">
        <f t="shared" ref="K1859:K1922" si="88">IF($J1859="","",IF(HOUR($E1859)&gt;19,19,IF(HOUR($E1859)&lt;5,5,HOUR($E1859))))</f>
        <v>6</v>
      </c>
      <c r="L1859" s="6" t="str">
        <f t="shared" ref="L1859:L1922" si="89">IF($J1859="","",IF(MINUTE($E1859)&lt;30,"EARLY","LATE"))</f>
        <v>EARLY</v>
      </c>
      <c r="M1859" s="6" t="str">
        <f t="shared" si="87"/>
        <v>N</v>
      </c>
    </row>
    <row r="1860" spans="1:13" x14ac:dyDescent="0.25">
      <c r="A1860" t="s">
        <v>47</v>
      </c>
      <c r="B1860" s="92">
        <v>46143</v>
      </c>
      <c r="C1860" t="s">
        <v>120</v>
      </c>
      <c r="D1860">
        <v>14232</v>
      </c>
      <c r="E1860" s="76">
        <v>0.25646990740740738</v>
      </c>
      <c r="F1860" s="76">
        <v>0.25716435185185182</v>
      </c>
      <c r="G1860" s="2">
        <v>4.1666666666666664E-2</v>
      </c>
      <c r="H1860" s="77">
        <v>1.3310185185185185E-3</v>
      </c>
      <c r="J1860" s="79">
        <f>IF(IF(IF(_xlfn.MAXIFS($F$2:$F1859,$C$2:$C1859,$C1860,$B$2:$B1859,$B1860,$A$2:$A1859,$A1860)=0,"",$E1860-_xlfn.MAXIFS($F$2:$F1859,$C$2:$C1859,$C1860,$B$2:$B1859,$B1860,$A$2:$A1859,$A1860))&lt;0,0,IF(_xlfn.MAXIFS($F$2:$F1859,$C$2:$C1859,$C1860,$B$2:$B1859,$B1860,$A$2:$A1859,$A1860)=0,"",$E1860-_xlfn.MAXIFS($F$2:$F1859,$C$2:$C1859,$C1860,$B$2:$B1859,$B1860,$A$2:$A1859,$A1860)))&gt;0.25,"",IF(IF(_xlfn.MAXIFS($F$2:$F1859,$C$2:$C1859,$C1860,$B$2:$B1859,$B1860,$A$2:$A1859,$A1860)=0,"",$E1860-_xlfn.MAXIFS($F$2:$F1859,$C$2:$C1859,$C1860,$B$2:$B1859,$B1860,$A$2:$A1859,$A1860))&lt;0,0,IF(_xlfn.MAXIFS($F$2:$F1859,$C$2:$C1859,$C1860,$B$2:$B1859,$B1860,$A$2:$A1859,$A1860)=0,"",$E1860-_xlfn.MAXIFS($F$2:$F1859,$C$2:$C1859,$C1860,$B$2:$B1859,$B1860,$A$2:$A1859,$A1860))))</f>
        <v>1.3310185185184675E-3</v>
      </c>
      <c r="K1860" s="6">
        <f t="shared" si="88"/>
        <v>6</v>
      </c>
      <c r="L1860" s="6" t="str">
        <f t="shared" si="89"/>
        <v>EARLY</v>
      </c>
      <c r="M1860" s="6" t="str">
        <f t="shared" si="87"/>
        <v>N</v>
      </c>
    </row>
    <row r="1861" spans="1:13" x14ac:dyDescent="0.25">
      <c r="A1861" t="s">
        <v>47</v>
      </c>
      <c r="B1861" s="92">
        <v>46143</v>
      </c>
      <c r="C1861" t="s">
        <v>119</v>
      </c>
      <c r="D1861">
        <v>20431</v>
      </c>
      <c r="E1861" s="76">
        <v>0.25653935185185184</v>
      </c>
      <c r="F1861" s="76">
        <v>0.25821759259259258</v>
      </c>
      <c r="G1861" s="2">
        <v>0.10069444444444445</v>
      </c>
      <c r="H1861" s="77">
        <v>0</v>
      </c>
      <c r="J1861" s="79">
        <f>IF(IF(IF(_xlfn.MAXIFS($F$2:$F1860,$C$2:$C1860,$C1861,$B$2:$B1860,$B1861,$A$2:$A1860,$A1861)=0,"",$E1861-_xlfn.MAXIFS($F$2:$F1860,$C$2:$C1860,$C1861,$B$2:$B1860,$B1861,$A$2:$A1860,$A1861))&lt;0,0,IF(_xlfn.MAXIFS($F$2:$F1860,$C$2:$C1860,$C1861,$B$2:$B1860,$B1861,$A$2:$A1860,$A1861)=0,"",$E1861-_xlfn.MAXIFS($F$2:$F1860,$C$2:$C1860,$C1861,$B$2:$B1860,$B1861,$A$2:$A1860,$A1861)))&gt;0.25,"",IF(IF(_xlfn.MAXIFS($F$2:$F1860,$C$2:$C1860,$C1861,$B$2:$B1860,$B1861,$A$2:$A1860,$A1861)=0,"",$E1861-_xlfn.MAXIFS($F$2:$F1860,$C$2:$C1860,$C1861,$B$2:$B1860,$B1861,$A$2:$A1860,$A1861))&lt;0,0,IF(_xlfn.MAXIFS($F$2:$F1860,$C$2:$C1860,$C1861,$B$2:$B1860,$B1861,$A$2:$A1860,$A1861)=0,"",$E1861-_xlfn.MAXIFS($F$2:$F1860,$C$2:$C1860,$C1861,$B$2:$B1860,$B1861,$A$2:$A1860,$A1861))))</f>
        <v>0</v>
      </c>
      <c r="K1861" s="6">
        <f t="shared" si="88"/>
        <v>6</v>
      </c>
      <c r="L1861" s="6" t="str">
        <f t="shared" si="89"/>
        <v>EARLY</v>
      </c>
      <c r="M1861" s="6" t="str">
        <f t="shared" si="87"/>
        <v>N</v>
      </c>
    </row>
    <row r="1862" spans="1:13" x14ac:dyDescent="0.25">
      <c r="A1862" t="s">
        <v>47</v>
      </c>
      <c r="B1862" s="92">
        <v>46143</v>
      </c>
      <c r="C1862" t="s">
        <v>119</v>
      </c>
      <c r="D1862">
        <v>14432</v>
      </c>
      <c r="E1862" s="76">
        <v>0.25810185185185186</v>
      </c>
      <c r="F1862" s="76">
        <v>0.26151620370370371</v>
      </c>
      <c r="G1862" s="2">
        <v>0.2048611111111111</v>
      </c>
      <c r="H1862" s="77">
        <v>0</v>
      </c>
      <c r="J1862" s="79">
        <f>IF(IF(IF(_xlfn.MAXIFS($F$2:$F1861,$C$2:$C1861,$C1862,$B$2:$B1861,$B1862,$A$2:$A1861,$A1862)=0,"",$E1862-_xlfn.MAXIFS($F$2:$F1861,$C$2:$C1861,$C1862,$B$2:$B1861,$B1862,$A$2:$A1861,$A1862))&lt;0,0,IF(_xlfn.MAXIFS($F$2:$F1861,$C$2:$C1861,$C1862,$B$2:$B1861,$B1862,$A$2:$A1861,$A1862)=0,"",$E1862-_xlfn.MAXIFS($F$2:$F1861,$C$2:$C1861,$C1862,$B$2:$B1861,$B1862,$A$2:$A1861,$A1862)))&gt;0.25,"",IF(IF(_xlfn.MAXIFS($F$2:$F1861,$C$2:$C1861,$C1862,$B$2:$B1861,$B1862,$A$2:$A1861,$A1862)=0,"",$E1862-_xlfn.MAXIFS($F$2:$F1861,$C$2:$C1861,$C1862,$B$2:$B1861,$B1862,$A$2:$A1861,$A1862))&lt;0,0,IF(_xlfn.MAXIFS($F$2:$F1861,$C$2:$C1861,$C1862,$B$2:$B1861,$B1862,$A$2:$A1861,$A1862)=0,"",$E1862-_xlfn.MAXIFS($F$2:$F1861,$C$2:$C1861,$C1862,$B$2:$B1861,$B1862,$A$2:$A1861,$A1862))))</f>
        <v>0</v>
      </c>
      <c r="K1862" s="6">
        <f t="shared" si="88"/>
        <v>6</v>
      </c>
      <c r="L1862" s="6" t="str">
        <f t="shared" si="89"/>
        <v>EARLY</v>
      </c>
      <c r="M1862" s="6" t="str">
        <f t="shared" si="87"/>
        <v>N</v>
      </c>
    </row>
    <row r="1863" spans="1:13" x14ac:dyDescent="0.25">
      <c r="A1863" t="s">
        <v>47</v>
      </c>
      <c r="B1863" s="92">
        <v>46143</v>
      </c>
      <c r="C1863" t="s">
        <v>120</v>
      </c>
      <c r="D1863">
        <v>18132</v>
      </c>
      <c r="E1863" s="76">
        <v>0.25853009259259258</v>
      </c>
      <c r="F1863" s="76">
        <v>0.25922453703703702</v>
      </c>
      <c r="G1863" s="2">
        <v>4.1666666666666664E-2</v>
      </c>
      <c r="H1863" s="77">
        <v>1.3657407407407407E-3</v>
      </c>
      <c r="J1863" s="79">
        <f>IF(IF(IF(_xlfn.MAXIFS($F$2:$F1862,$C$2:$C1862,$C1863,$B$2:$B1862,$B1863,$A$2:$A1862,$A1863)=0,"",$E1863-_xlfn.MAXIFS($F$2:$F1862,$C$2:$C1862,$C1863,$B$2:$B1862,$B1863,$A$2:$A1862,$A1863))&lt;0,0,IF(_xlfn.MAXIFS($F$2:$F1862,$C$2:$C1862,$C1863,$B$2:$B1862,$B1863,$A$2:$A1862,$A1863)=0,"",$E1863-_xlfn.MAXIFS($F$2:$F1862,$C$2:$C1862,$C1863,$B$2:$B1862,$B1863,$A$2:$A1862,$A1863)))&gt;0.25,"",IF(IF(_xlfn.MAXIFS($F$2:$F1862,$C$2:$C1862,$C1863,$B$2:$B1862,$B1863,$A$2:$A1862,$A1863)=0,"",$E1863-_xlfn.MAXIFS($F$2:$F1862,$C$2:$C1862,$C1863,$B$2:$B1862,$B1863,$A$2:$A1862,$A1863))&lt;0,0,IF(_xlfn.MAXIFS($F$2:$F1862,$C$2:$C1862,$C1863,$B$2:$B1862,$B1863,$A$2:$A1862,$A1863)=0,"",$E1863-_xlfn.MAXIFS($F$2:$F1862,$C$2:$C1862,$C1863,$B$2:$B1862,$B1863,$A$2:$A1862,$A1863))))</f>
        <v>1.3657407407407507E-3</v>
      </c>
      <c r="K1863" s="6">
        <f t="shared" si="88"/>
        <v>6</v>
      </c>
      <c r="L1863" s="6" t="str">
        <f t="shared" si="89"/>
        <v>EARLY</v>
      </c>
      <c r="M1863" s="6" t="str">
        <f t="shared" si="87"/>
        <v>N</v>
      </c>
    </row>
    <row r="1864" spans="1:13" x14ac:dyDescent="0.25">
      <c r="A1864" t="s">
        <v>47</v>
      </c>
      <c r="B1864" s="92">
        <v>46143</v>
      </c>
      <c r="C1864" t="s">
        <v>119</v>
      </c>
      <c r="D1864">
        <v>17232</v>
      </c>
      <c r="E1864" s="76">
        <v>0.26047453703703705</v>
      </c>
      <c r="F1864" s="76">
        <v>0.26244212962962965</v>
      </c>
      <c r="G1864" s="2">
        <v>0.11805555555555555</v>
      </c>
      <c r="H1864" s="77">
        <v>0</v>
      </c>
      <c r="J1864" s="79">
        <f>IF(IF(IF(_xlfn.MAXIFS($F$2:$F1863,$C$2:$C1863,$C1864,$B$2:$B1863,$B1864,$A$2:$A1863,$A1864)=0,"",$E1864-_xlfn.MAXIFS($F$2:$F1863,$C$2:$C1863,$C1864,$B$2:$B1863,$B1864,$A$2:$A1863,$A1864))&lt;0,0,IF(_xlfn.MAXIFS($F$2:$F1863,$C$2:$C1863,$C1864,$B$2:$B1863,$B1864,$A$2:$A1863,$A1864)=0,"",$E1864-_xlfn.MAXIFS($F$2:$F1863,$C$2:$C1863,$C1864,$B$2:$B1863,$B1864,$A$2:$A1863,$A1864)))&gt;0.25,"",IF(IF(_xlfn.MAXIFS($F$2:$F1863,$C$2:$C1863,$C1864,$B$2:$B1863,$B1864,$A$2:$A1863,$A1864)=0,"",$E1864-_xlfn.MAXIFS($F$2:$F1863,$C$2:$C1863,$C1864,$B$2:$B1863,$B1864,$A$2:$A1863,$A1864))&lt;0,0,IF(_xlfn.MAXIFS($F$2:$F1863,$C$2:$C1863,$C1864,$B$2:$B1863,$B1864,$A$2:$A1863,$A1864)=0,"",$E1864-_xlfn.MAXIFS($F$2:$F1863,$C$2:$C1863,$C1864,$B$2:$B1863,$B1864,$A$2:$A1863,$A1864))))</f>
        <v>0</v>
      </c>
      <c r="K1864" s="6">
        <f t="shared" si="88"/>
        <v>6</v>
      </c>
      <c r="L1864" s="6" t="str">
        <f t="shared" si="89"/>
        <v>EARLY</v>
      </c>
      <c r="M1864" s="6" t="str">
        <f t="shared" si="87"/>
        <v>N</v>
      </c>
    </row>
    <row r="1865" spans="1:13" x14ac:dyDescent="0.25">
      <c r="A1865" t="s">
        <v>47</v>
      </c>
      <c r="B1865" s="92">
        <v>46143</v>
      </c>
      <c r="C1865" t="s">
        <v>120</v>
      </c>
      <c r="D1865">
        <v>25331</v>
      </c>
      <c r="E1865" s="76">
        <v>0.2620601851851852</v>
      </c>
      <c r="F1865" s="76">
        <v>0.26321759259259259</v>
      </c>
      <c r="G1865" s="2">
        <v>6.9444444444444448E-2</v>
      </c>
      <c r="H1865" s="77">
        <v>2.8356481481481483E-3</v>
      </c>
      <c r="J1865" s="79">
        <f>IF(IF(IF(_xlfn.MAXIFS($F$2:$F1864,$C$2:$C1864,$C1865,$B$2:$B1864,$B1865,$A$2:$A1864,$A1865)=0,"",$E1865-_xlfn.MAXIFS($F$2:$F1864,$C$2:$C1864,$C1865,$B$2:$B1864,$B1865,$A$2:$A1864,$A1865))&lt;0,0,IF(_xlfn.MAXIFS($F$2:$F1864,$C$2:$C1864,$C1865,$B$2:$B1864,$B1865,$A$2:$A1864,$A1865)=0,"",$E1865-_xlfn.MAXIFS($F$2:$F1864,$C$2:$C1864,$C1865,$B$2:$B1864,$B1865,$A$2:$A1864,$A1865)))&gt;0.25,"",IF(IF(_xlfn.MAXIFS($F$2:$F1864,$C$2:$C1864,$C1865,$B$2:$B1864,$B1865,$A$2:$A1864,$A1865)=0,"",$E1865-_xlfn.MAXIFS($F$2:$F1864,$C$2:$C1864,$C1865,$B$2:$B1864,$B1865,$A$2:$A1864,$A1865))&lt;0,0,IF(_xlfn.MAXIFS($F$2:$F1864,$C$2:$C1864,$C1865,$B$2:$B1864,$B1865,$A$2:$A1864,$A1865)=0,"",$E1865-_xlfn.MAXIFS($F$2:$F1864,$C$2:$C1864,$C1865,$B$2:$B1864,$B1865,$A$2:$A1864,$A1865))))</f>
        <v>2.8356481481481843E-3</v>
      </c>
      <c r="K1865" s="6">
        <f t="shared" si="88"/>
        <v>6</v>
      </c>
      <c r="L1865" s="6" t="str">
        <f t="shared" si="89"/>
        <v>EARLY</v>
      </c>
      <c r="M1865" s="6" t="str">
        <f t="shared" si="87"/>
        <v>N</v>
      </c>
    </row>
    <row r="1866" spans="1:13" x14ac:dyDescent="0.25">
      <c r="A1866" t="s">
        <v>47</v>
      </c>
      <c r="B1866" s="92">
        <v>46143</v>
      </c>
      <c r="C1866" t="s">
        <v>120</v>
      </c>
      <c r="D1866">
        <v>20431</v>
      </c>
      <c r="E1866" s="76">
        <v>0.26238425925925923</v>
      </c>
      <c r="F1866" s="76">
        <v>0.26371527777777776</v>
      </c>
      <c r="G1866" s="2">
        <v>7.9861111111111105E-2</v>
      </c>
      <c r="H1866" s="77">
        <v>0</v>
      </c>
      <c r="J1866" s="79">
        <f>IF(IF(IF(_xlfn.MAXIFS($F$2:$F1865,$C$2:$C1865,$C1866,$B$2:$B1865,$B1866,$A$2:$A1865,$A1866)=0,"",$E1866-_xlfn.MAXIFS($F$2:$F1865,$C$2:$C1865,$C1866,$B$2:$B1865,$B1866,$A$2:$A1865,$A1866))&lt;0,0,IF(_xlfn.MAXIFS($F$2:$F1865,$C$2:$C1865,$C1866,$B$2:$B1865,$B1866,$A$2:$A1865,$A1866)=0,"",$E1866-_xlfn.MAXIFS($F$2:$F1865,$C$2:$C1865,$C1866,$B$2:$B1865,$B1866,$A$2:$A1865,$A1866)))&gt;0.25,"",IF(IF(_xlfn.MAXIFS($F$2:$F1865,$C$2:$C1865,$C1866,$B$2:$B1865,$B1866,$A$2:$A1865,$A1866)=0,"",$E1866-_xlfn.MAXIFS($F$2:$F1865,$C$2:$C1865,$C1866,$B$2:$B1865,$B1866,$A$2:$A1865,$A1866))&lt;0,0,IF(_xlfn.MAXIFS($F$2:$F1865,$C$2:$C1865,$C1866,$B$2:$B1865,$B1866,$A$2:$A1865,$A1866)=0,"",$E1866-_xlfn.MAXIFS($F$2:$F1865,$C$2:$C1865,$C1866,$B$2:$B1865,$B1866,$A$2:$A1865,$A1866))))</f>
        <v>0</v>
      </c>
      <c r="K1866" s="6">
        <f t="shared" si="88"/>
        <v>6</v>
      </c>
      <c r="L1866" s="6" t="str">
        <f t="shared" si="89"/>
        <v>EARLY</v>
      </c>
      <c r="M1866" s="6" t="str">
        <f t="shared" si="87"/>
        <v>N</v>
      </c>
    </row>
    <row r="1867" spans="1:13" x14ac:dyDescent="0.25">
      <c r="A1867" t="s">
        <v>47</v>
      </c>
      <c r="B1867" s="92">
        <v>46143</v>
      </c>
      <c r="C1867" t="s">
        <v>119</v>
      </c>
      <c r="D1867">
        <v>17332</v>
      </c>
      <c r="E1867" s="76">
        <v>0.26254629629629628</v>
      </c>
      <c r="F1867" s="76">
        <v>0.26457175925925924</v>
      </c>
      <c r="G1867" s="2">
        <v>0.12152777777777778</v>
      </c>
      <c r="H1867" s="77">
        <v>1.0416666666666667E-4</v>
      </c>
      <c r="J1867" s="79">
        <f>IF(IF(IF(_xlfn.MAXIFS($F$2:$F1866,$C$2:$C1866,$C1867,$B$2:$B1866,$B1867,$A$2:$A1866,$A1867)=0,"",$E1867-_xlfn.MAXIFS($F$2:$F1866,$C$2:$C1866,$C1867,$B$2:$B1866,$B1867,$A$2:$A1866,$A1867))&lt;0,0,IF(_xlfn.MAXIFS($F$2:$F1866,$C$2:$C1866,$C1867,$B$2:$B1866,$B1867,$A$2:$A1866,$A1867)=0,"",$E1867-_xlfn.MAXIFS($F$2:$F1866,$C$2:$C1866,$C1867,$B$2:$B1866,$B1867,$A$2:$A1866,$A1867)))&gt;0.25,"",IF(IF(_xlfn.MAXIFS($F$2:$F1866,$C$2:$C1866,$C1867,$B$2:$B1866,$B1867,$A$2:$A1866,$A1867)=0,"",$E1867-_xlfn.MAXIFS($F$2:$F1866,$C$2:$C1866,$C1867,$B$2:$B1866,$B1867,$A$2:$A1866,$A1867))&lt;0,0,IF(_xlfn.MAXIFS($F$2:$F1866,$C$2:$C1866,$C1867,$B$2:$B1866,$B1867,$A$2:$A1866,$A1867)=0,"",$E1867-_xlfn.MAXIFS($F$2:$F1866,$C$2:$C1866,$C1867,$B$2:$B1866,$B1867,$A$2:$A1866,$A1867))))</f>
        <v>1.0416666666662744E-4</v>
      </c>
      <c r="K1867" s="6">
        <f t="shared" si="88"/>
        <v>6</v>
      </c>
      <c r="L1867" s="6" t="str">
        <f t="shared" si="89"/>
        <v>EARLY</v>
      </c>
      <c r="M1867" s="6" t="str">
        <f t="shared" si="87"/>
        <v>N</v>
      </c>
    </row>
    <row r="1868" spans="1:13" x14ac:dyDescent="0.25">
      <c r="A1868" t="s">
        <v>47</v>
      </c>
      <c r="B1868" s="92">
        <v>46143</v>
      </c>
      <c r="C1868" t="s">
        <v>119</v>
      </c>
      <c r="D1868">
        <v>14232</v>
      </c>
      <c r="E1868" s="76">
        <v>0.26405092592592594</v>
      </c>
      <c r="F1868" s="76">
        <v>0.26613425925925926</v>
      </c>
      <c r="G1868" s="2">
        <v>0.125</v>
      </c>
      <c r="H1868" s="77">
        <v>0</v>
      </c>
      <c r="J1868" s="79">
        <f>IF(IF(IF(_xlfn.MAXIFS($F$2:$F1867,$C$2:$C1867,$C1868,$B$2:$B1867,$B1868,$A$2:$A1867,$A1868)=0,"",$E1868-_xlfn.MAXIFS($F$2:$F1867,$C$2:$C1867,$C1868,$B$2:$B1867,$B1868,$A$2:$A1867,$A1868))&lt;0,0,IF(_xlfn.MAXIFS($F$2:$F1867,$C$2:$C1867,$C1868,$B$2:$B1867,$B1868,$A$2:$A1867,$A1868)=0,"",$E1868-_xlfn.MAXIFS($F$2:$F1867,$C$2:$C1867,$C1868,$B$2:$B1867,$B1868,$A$2:$A1867,$A1868)))&gt;0.25,"",IF(IF(_xlfn.MAXIFS($F$2:$F1867,$C$2:$C1867,$C1868,$B$2:$B1867,$B1868,$A$2:$A1867,$A1868)=0,"",$E1868-_xlfn.MAXIFS($F$2:$F1867,$C$2:$C1867,$C1868,$B$2:$B1867,$B1868,$A$2:$A1867,$A1868))&lt;0,0,IF(_xlfn.MAXIFS($F$2:$F1867,$C$2:$C1867,$C1868,$B$2:$B1867,$B1868,$A$2:$A1867,$A1868)=0,"",$E1868-_xlfn.MAXIFS($F$2:$F1867,$C$2:$C1867,$C1868,$B$2:$B1867,$B1868,$A$2:$A1867,$A1868))))</f>
        <v>0</v>
      </c>
      <c r="K1868" s="6">
        <f t="shared" si="88"/>
        <v>6</v>
      </c>
      <c r="L1868" s="6" t="str">
        <f t="shared" si="89"/>
        <v>EARLY</v>
      </c>
      <c r="M1868" s="6" t="str">
        <f t="shared" si="87"/>
        <v>N</v>
      </c>
    </row>
    <row r="1869" spans="1:13" x14ac:dyDescent="0.25">
      <c r="A1869" t="s">
        <v>47</v>
      </c>
      <c r="B1869" s="92">
        <v>46143</v>
      </c>
      <c r="C1869" t="s">
        <v>119</v>
      </c>
      <c r="D1869">
        <v>18132</v>
      </c>
      <c r="E1869" s="76">
        <v>0.26547453703703705</v>
      </c>
      <c r="F1869" s="76">
        <v>0.26819444444444446</v>
      </c>
      <c r="G1869" s="2">
        <v>0.16319444444444445</v>
      </c>
      <c r="H1869" s="77">
        <v>0</v>
      </c>
      <c r="J1869" s="79">
        <f>IF(IF(IF(_xlfn.MAXIFS($F$2:$F1868,$C$2:$C1868,$C1869,$B$2:$B1868,$B1869,$A$2:$A1868,$A1869)=0,"",$E1869-_xlfn.MAXIFS($F$2:$F1868,$C$2:$C1868,$C1869,$B$2:$B1868,$B1869,$A$2:$A1868,$A1869))&lt;0,0,IF(_xlfn.MAXIFS($F$2:$F1868,$C$2:$C1868,$C1869,$B$2:$B1868,$B1869,$A$2:$A1868,$A1869)=0,"",$E1869-_xlfn.MAXIFS($F$2:$F1868,$C$2:$C1868,$C1869,$B$2:$B1868,$B1869,$A$2:$A1868,$A1869)))&gt;0.25,"",IF(IF(_xlfn.MAXIFS($F$2:$F1868,$C$2:$C1868,$C1869,$B$2:$B1868,$B1869,$A$2:$A1868,$A1869)=0,"",$E1869-_xlfn.MAXIFS($F$2:$F1868,$C$2:$C1868,$C1869,$B$2:$B1868,$B1869,$A$2:$A1868,$A1869))&lt;0,0,IF(_xlfn.MAXIFS($F$2:$F1868,$C$2:$C1868,$C1869,$B$2:$B1868,$B1869,$A$2:$A1868,$A1869)=0,"",$E1869-_xlfn.MAXIFS($F$2:$F1868,$C$2:$C1868,$C1869,$B$2:$B1868,$B1869,$A$2:$A1868,$A1869))))</f>
        <v>0</v>
      </c>
      <c r="K1869" s="6">
        <f t="shared" si="88"/>
        <v>6</v>
      </c>
      <c r="L1869" s="6" t="str">
        <f t="shared" si="89"/>
        <v>EARLY</v>
      </c>
      <c r="M1869" s="6" t="str">
        <f t="shared" si="87"/>
        <v>N</v>
      </c>
    </row>
    <row r="1870" spans="1:13" x14ac:dyDescent="0.25">
      <c r="A1870" t="s">
        <v>47</v>
      </c>
      <c r="B1870" s="92">
        <v>46143</v>
      </c>
      <c r="C1870" t="s">
        <v>120</v>
      </c>
      <c r="D1870">
        <v>14432</v>
      </c>
      <c r="E1870" s="76">
        <v>0.26689814814814816</v>
      </c>
      <c r="F1870" s="76">
        <v>0.26817129629629627</v>
      </c>
      <c r="G1870" s="2">
        <v>7.6388888888888895E-2</v>
      </c>
      <c r="H1870" s="77">
        <v>3.1828703703703702E-3</v>
      </c>
      <c r="J1870" s="79">
        <f>IF(IF(IF(_xlfn.MAXIFS($F$2:$F1869,$C$2:$C1869,$C1870,$B$2:$B1869,$B1870,$A$2:$A1869,$A1870)=0,"",$E1870-_xlfn.MAXIFS($F$2:$F1869,$C$2:$C1869,$C1870,$B$2:$B1869,$B1870,$A$2:$A1869,$A1870))&lt;0,0,IF(_xlfn.MAXIFS($F$2:$F1869,$C$2:$C1869,$C1870,$B$2:$B1869,$B1870,$A$2:$A1869,$A1870)=0,"",$E1870-_xlfn.MAXIFS($F$2:$F1869,$C$2:$C1869,$C1870,$B$2:$B1869,$B1870,$A$2:$A1869,$A1870)))&gt;0.25,"",IF(IF(_xlfn.MAXIFS($F$2:$F1869,$C$2:$C1869,$C1870,$B$2:$B1869,$B1870,$A$2:$A1869,$A1870)=0,"",$E1870-_xlfn.MAXIFS($F$2:$F1869,$C$2:$C1869,$C1870,$B$2:$B1869,$B1870,$A$2:$A1869,$A1870))&lt;0,0,IF(_xlfn.MAXIFS($F$2:$F1869,$C$2:$C1869,$C1870,$B$2:$B1869,$B1870,$A$2:$A1869,$A1870)=0,"",$E1870-_xlfn.MAXIFS($F$2:$F1869,$C$2:$C1869,$C1870,$B$2:$B1869,$B1870,$A$2:$A1869,$A1870))))</f>
        <v>3.1828703703704053E-3</v>
      </c>
      <c r="K1870" s="6">
        <f t="shared" si="88"/>
        <v>6</v>
      </c>
      <c r="L1870" s="6" t="str">
        <f t="shared" si="89"/>
        <v>EARLY</v>
      </c>
      <c r="M1870" s="6" t="str">
        <f t="shared" si="87"/>
        <v>N</v>
      </c>
    </row>
    <row r="1871" spans="1:13" x14ac:dyDescent="0.25">
      <c r="A1871" t="s">
        <v>47</v>
      </c>
      <c r="B1871" s="92">
        <v>46143</v>
      </c>
      <c r="C1871" t="s">
        <v>120</v>
      </c>
      <c r="D1871">
        <v>17232</v>
      </c>
      <c r="E1871" s="76">
        <v>0.26708333333333334</v>
      </c>
      <c r="F1871" s="76">
        <v>0.268125</v>
      </c>
      <c r="G1871" s="2">
        <v>6.25E-2</v>
      </c>
      <c r="H1871" s="77">
        <v>0</v>
      </c>
      <c r="J1871" s="79">
        <f>IF(IF(IF(_xlfn.MAXIFS($F$2:$F1870,$C$2:$C1870,$C1871,$B$2:$B1870,$B1871,$A$2:$A1870,$A1871)=0,"",$E1871-_xlfn.MAXIFS($F$2:$F1870,$C$2:$C1870,$C1871,$B$2:$B1870,$B1871,$A$2:$A1870,$A1871))&lt;0,0,IF(_xlfn.MAXIFS($F$2:$F1870,$C$2:$C1870,$C1871,$B$2:$B1870,$B1871,$A$2:$A1870,$A1871)=0,"",$E1871-_xlfn.MAXIFS($F$2:$F1870,$C$2:$C1870,$C1871,$B$2:$B1870,$B1871,$A$2:$A1870,$A1871)))&gt;0.25,"",IF(IF(_xlfn.MAXIFS($F$2:$F1870,$C$2:$C1870,$C1871,$B$2:$B1870,$B1871,$A$2:$A1870,$A1871)=0,"",$E1871-_xlfn.MAXIFS($F$2:$F1870,$C$2:$C1870,$C1871,$B$2:$B1870,$B1871,$A$2:$A1870,$A1871))&lt;0,0,IF(_xlfn.MAXIFS($F$2:$F1870,$C$2:$C1870,$C1871,$B$2:$B1870,$B1871,$A$2:$A1870,$A1871)=0,"",$E1871-_xlfn.MAXIFS($F$2:$F1870,$C$2:$C1870,$C1871,$B$2:$B1870,$B1871,$A$2:$A1870,$A1871))))</f>
        <v>0</v>
      </c>
      <c r="K1871" s="6">
        <f t="shared" si="88"/>
        <v>6</v>
      </c>
      <c r="L1871" s="6" t="str">
        <f t="shared" si="89"/>
        <v>EARLY</v>
      </c>
      <c r="M1871" s="6" t="str">
        <f t="shared" si="87"/>
        <v>N</v>
      </c>
    </row>
    <row r="1872" spans="1:13" x14ac:dyDescent="0.25">
      <c r="A1872" t="s">
        <v>47</v>
      </c>
      <c r="B1872" s="92">
        <v>46143</v>
      </c>
      <c r="C1872" t="s">
        <v>119</v>
      </c>
      <c r="D1872">
        <v>25331</v>
      </c>
      <c r="E1872" s="76">
        <v>0.26802083333333332</v>
      </c>
      <c r="F1872" s="76">
        <v>0.2698726851851852</v>
      </c>
      <c r="G1872" s="2">
        <v>0.1111111111111111</v>
      </c>
      <c r="H1872" s="77">
        <v>0</v>
      </c>
      <c r="J1872" s="79">
        <f>IF(IF(IF(_xlfn.MAXIFS($F$2:$F1871,$C$2:$C1871,$C1872,$B$2:$B1871,$B1872,$A$2:$A1871,$A1872)=0,"",$E1872-_xlfn.MAXIFS($F$2:$F1871,$C$2:$C1871,$C1872,$B$2:$B1871,$B1872,$A$2:$A1871,$A1872))&lt;0,0,IF(_xlfn.MAXIFS($F$2:$F1871,$C$2:$C1871,$C1872,$B$2:$B1871,$B1872,$A$2:$A1871,$A1872)=0,"",$E1872-_xlfn.MAXIFS($F$2:$F1871,$C$2:$C1871,$C1872,$B$2:$B1871,$B1872,$A$2:$A1871,$A1872)))&gt;0.25,"",IF(IF(_xlfn.MAXIFS($F$2:$F1871,$C$2:$C1871,$C1872,$B$2:$B1871,$B1872,$A$2:$A1871,$A1872)=0,"",$E1872-_xlfn.MAXIFS($F$2:$F1871,$C$2:$C1871,$C1872,$B$2:$B1871,$B1872,$A$2:$A1871,$A1872))&lt;0,0,IF(_xlfn.MAXIFS($F$2:$F1871,$C$2:$C1871,$C1872,$B$2:$B1871,$B1872,$A$2:$A1871,$A1872)=0,"",$E1872-_xlfn.MAXIFS($F$2:$F1871,$C$2:$C1871,$C1872,$B$2:$B1871,$B1872,$A$2:$A1871,$A1872))))</f>
        <v>0</v>
      </c>
      <c r="K1872" s="6">
        <f t="shared" si="88"/>
        <v>6</v>
      </c>
      <c r="L1872" s="6" t="str">
        <f t="shared" si="89"/>
        <v>EARLY</v>
      </c>
      <c r="M1872" s="6" t="str">
        <f t="shared" si="87"/>
        <v>N</v>
      </c>
    </row>
    <row r="1873" spans="1:13" x14ac:dyDescent="0.25">
      <c r="A1873" t="s">
        <v>47</v>
      </c>
      <c r="B1873" s="92">
        <v>46143</v>
      </c>
      <c r="C1873" t="s">
        <v>120</v>
      </c>
      <c r="D1873">
        <v>17332</v>
      </c>
      <c r="E1873" s="76">
        <v>0.26949074074074075</v>
      </c>
      <c r="F1873" s="76">
        <v>0.27087962962962964</v>
      </c>
      <c r="G1873" s="2">
        <v>8.3333333333333329E-2</v>
      </c>
      <c r="H1873" s="77">
        <v>1.3657407407407407E-3</v>
      </c>
      <c r="J1873" s="79">
        <f>IF(IF(IF(_xlfn.MAXIFS($F$2:$F1872,$C$2:$C1872,$C1873,$B$2:$B1872,$B1873,$A$2:$A1872,$A1873)=0,"",$E1873-_xlfn.MAXIFS($F$2:$F1872,$C$2:$C1872,$C1873,$B$2:$B1872,$B1873,$A$2:$A1872,$A1873))&lt;0,0,IF(_xlfn.MAXIFS($F$2:$F1872,$C$2:$C1872,$C1873,$B$2:$B1872,$B1873,$A$2:$A1872,$A1873)=0,"",$E1873-_xlfn.MAXIFS($F$2:$F1872,$C$2:$C1872,$C1873,$B$2:$B1872,$B1873,$A$2:$A1872,$A1873)))&gt;0.25,"",IF(IF(_xlfn.MAXIFS($F$2:$F1872,$C$2:$C1872,$C1873,$B$2:$B1872,$B1873,$A$2:$A1872,$A1873)=0,"",$E1873-_xlfn.MAXIFS($F$2:$F1872,$C$2:$C1872,$C1873,$B$2:$B1872,$B1873,$A$2:$A1872,$A1873))&lt;0,0,IF(_xlfn.MAXIFS($F$2:$F1872,$C$2:$C1872,$C1873,$B$2:$B1872,$B1873,$A$2:$A1872,$A1873)=0,"",$E1873-_xlfn.MAXIFS($F$2:$F1872,$C$2:$C1872,$C1873,$B$2:$B1872,$B1873,$A$2:$A1872,$A1873))))</f>
        <v>1.3194444444444842E-3</v>
      </c>
      <c r="K1873" s="6">
        <f t="shared" si="88"/>
        <v>6</v>
      </c>
      <c r="L1873" s="6" t="str">
        <f t="shared" si="89"/>
        <v>EARLY</v>
      </c>
      <c r="M1873" s="6" t="str">
        <f t="shared" si="87"/>
        <v>N</v>
      </c>
    </row>
    <row r="1874" spans="1:13" x14ac:dyDescent="0.25">
      <c r="A1874" t="s">
        <v>47</v>
      </c>
      <c r="B1874" s="92">
        <v>46143</v>
      </c>
      <c r="C1874" t="s">
        <v>119</v>
      </c>
      <c r="D1874">
        <v>20431</v>
      </c>
      <c r="E1874" s="76">
        <v>0.27025462962962965</v>
      </c>
      <c r="F1874" s="76">
        <v>0.27256944444444442</v>
      </c>
      <c r="G1874" s="2">
        <v>0.1388888888888889</v>
      </c>
      <c r="H1874" s="77">
        <v>3.8194444444444446E-4</v>
      </c>
      <c r="J1874" s="79">
        <f>IF(IF(IF(_xlfn.MAXIFS($F$2:$F1873,$C$2:$C1873,$C1874,$B$2:$B1873,$B1874,$A$2:$A1873,$A1874)=0,"",$E1874-_xlfn.MAXIFS($F$2:$F1873,$C$2:$C1873,$C1874,$B$2:$B1873,$B1874,$A$2:$A1873,$A1874))&lt;0,0,IF(_xlfn.MAXIFS($F$2:$F1873,$C$2:$C1873,$C1874,$B$2:$B1873,$B1874,$A$2:$A1873,$A1874)=0,"",$E1874-_xlfn.MAXIFS($F$2:$F1873,$C$2:$C1873,$C1874,$B$2:$B1873,$B1874,$A$2:$A1873,$A1874)))&gt;0.25,"",IF(IF(_xlfn.MAXIFS($F$2:$F1873,$C$2:$C1873,$C1874,$B$2:$B1873,$B1874,$A$2:$A1873,$A1874)=0,"",$E1874-_xlfn.MAXIFS($F$2:$F1873,$C$2:$C1873,$C1874,$B$2:$B1873,$B1874,$A$2:$A1873,$A1874))&lt;0,0,IF(_xlfn.MAXIFS($F$2:$F1873,$C$2:$C1873,$C1874,$B$2:$B1873,$B1874,$A$2:$A1873,$A1874)=0,"",$E1874-_xlfn.MAXIFS($F$2:$F1873,$C$2:$C1873,$C1874,$B$2:$B1873,$B1874,$A$2:$A1873,$A1874))))</f>
        <v>3.8194444444444864E-4</v>
      </c>
      <c r="K1874" s="6">
        <f t="shared" si="88"/>
        <v>6</v>
      </c>
      <c r="L1874" s="6" t="str">
        <f t="shared" si="89"/>
        <v>EARLY</v>
      </c>
      <c r="M1874" s="6" t="str">
        <f t="shared" si="87"/>
        <v>N</v>
      </c>
    </row>
    <row r="1875" spans="1:13" x14ac:dyDescent="0.25">
      <c r="A1875" t="s">
        <v>47</v>
      </c>
      <c r="B1875" s="92">
        <v>46143</v>
      </c>
      <c r="C1875" t="s">
        <v>120</v>
      </c>
      <c r="D1875">
        <v>14232</v>
      </c>
      <c r="E1875" s="76">
        <v>0.27064814814814814</v>
      </c>
      <c r="F1875" s="76">
        <v>0.27174768518518516</v>
      </c>
      <c r="G1875" s="2">
        <v>6.5972222222222224E-2</v>
      </c>
      <c r="H1875" s="77">
        <v>0</v>
      </c>
      <c r="J1875" s="79">
        <f>IF(IF(IF(_xlfn.MAXIFS($F$2:$F1874,$C$2:$C1874,$C1875,$B$2:$B1874,$B1875,$A$2:$A1874,$A1875)=0,"",$E1875-_xlfn.MAXIFS($F$2:$F1874,$C$2:$C1874,$C1875,$B$2:$B1874,$B1875,$A$2:$A1874,$A1875))&lt;0,0,IF(_xlfn.MAXIFS($F$2:$F1874,$C$2:$C1874,$C1875,$B$2:$B1874,$B1875,$A$2:$A1874,$A1875)=0,"",$E1875-_xlfn.MAXIFS($F$2:$F1874,$C$2:$C1874,$C1875,$B$2:$B1874,$B1875,$A$2:$A1874,$A1875)))&gt;0.25,"",IF(IF(_xlfn.MAXIFS($F$2:$F1874,$C$2:$C1874,$C1875,$B$2:$B1874,$B1875,$A$2:$A1874,$A1875)=0,"",$E1875-_xlfn.MAXIFS($F$2:$F1874,$C$2:$C1874,$C1875,$B$2:$B1874,$B1875,$A$2:$A1874,$A1875))&lt;0,0,IF(_xlfn.MAXIFS($F$2:$F1874,$C$2:$C1874,$C1875,$B$2:$B1874,$B1875,$A$2:$A1874,$A1875)=0,"",$E1875-_xlfn.MAXIFS($F$2:$F1874,$C$2:$C1874,$C1875,$B$2:$B1874,$B1875,$A$2:$A1874,$A1875))))</f>
        <v>0</v>
      </c>
      <c r="K1875" s="6">
        <f t="shared" si="88"/>
        <v>6</v>
      </c>
      <c r="L1875" s="6" t="str">
        <f t="shared" si="89"/>
        <v>EARLY</v>
      </c>
      <c r="M1875" s="6" t="str">
        <f t="shared" si="87"/>
        <v>N</v>
      </c>
    </row>
    <row r="1876" spans="1:13" x14ac:dyDescent="0.25">
      <c r="A1876" t="s">
        <v>47</v>
      </c>
      <c r="B1876" s="92">
        <v>46143</v>
      </c>
      <c r="C1876" t="s">
        <v>119</v>
      </c>
      <c r="D1876">
        <v>14432</v>
      </c>
      <c r="E1876" s="76">
        <v>0.27158564814814817</v>
      </c>
      <c r="F1876" s="76">
        <v>0.27407407407407408</v>
      </c>
      <c r="G1876" s="2">
        <v>0.14930555555555555</v>
      </c>
      <c r="H1876" s="77">
        <v>0</v>
      </c>
      <c r="J1876" s="79">
        <f>IF(IF(IF(_xlfn.MAXIFS($F$2:$F1875,$C$2:$C1875,$C1876,$B$2:$B1875,$B1876,$A$2:$A1875,$A1876)=0,"",$E1876-_xlfn.MAXIFS($F$2:$F1875,$C$2:$C1875,$C1876,$B$2:$B1875,$B1876,$A$2:$A1875,$A1876))&lt;0,0,IF(_xlfn.MAXIFS($F$2:$F1875,$C$2:$C1875,$C1876,$B$2:$B1875,$B1876,$A$2:$A1875,$A1876)=0,"",$E1876-_xlfn.MAXIFS($F$2:$F1875,$C$2:$C1875,$C1876,$B$2:$B1875,$B1876,$A$2:$A1875,$A1876)))&gt;0.25,"",IF(IF(_xlfn.MAXIFS($F$2:$F1875,$C$2:$C1875,$C1876,$B$2:$B1875,$B1876,$A$2:$A1875,$A1876)=0,"",$E1876-_xlfn.MAXIFS($F$2:$F1875,$C$2:$C1875,$C1876,$B$2:$B1875,$B1876,$A$2:$A1875,$A1876))&lt;0,0,IF(_xlfn.MAXIFS($F$2:$F1875,$C$2:$C1875,$C1876,$B$2:$B1875,$B1876,$A$2:$A1875,$A1876)=0,"",$E1876-_xlfn.MAXIFS($F$2:$F1875,$C$2:$C1875,$C1876,$B$2:$B1875,$B1876,$A$2:$A1875,$A1876))))</f>
        <v>0</v>
      </c>
      <c r="K1876" s="6">
        <f t="shared" si="88"/>
        <v>6</v>
      </c>
      <c r="L1876" s="6" t="str">
        <f t="shared" si="89"/>
        <v>LATE</v>
      </c>
      <c r="M1876" s="6" t="str">
        <f t="shared" si="87"/>
        <v>N</v>
      </c>
    </row>
    <row r="1877" spans="1:13" x14ac:dyDescent="0.25">
      <c r="A1877" t="s">
        <v>47</v>
      </c>
      <c r="B1877" s="92">
        <v>46143</v>
      </c>
      <c r="C1877" t="s">
        <v>120</v>
      </c>
      <c r="D1877">
        <v>18132</v>
      </c>
      <c r="E1877" s="76">
        <v>0.27317129629629627</v>
      </c>
      <c r="F1877" s="76">
        <v>0.27409722222222221</v>
      </c>
      <c r="G1877" s="2">
        <v>5.5555555555555552E-2</v>
      </c>
      <c r="H1877" s="77">
        <v>1.4236111111111112E-3</v>
      </c>
      <c r="J1877" s="79">
        <f>IF(IF(IF(_xlfn.MAXIFS($F$2:$F1876,$C$2:$C1876,$C1877,$B$2:$B1876,$B1877,$A$2:$A1876,$A1877)=0,"",$E1877-_xlfn.MAXIFS($F$2:$F1876,$C$2:$C1876,$C1877,$B$2:$B1876,$B1877,$A$2:$A1876,$A1877))&lt;0,0,IF(_xlfn.MAXIFS($F$2:$F1876,$C$2:$C1876,$C1877,$B$2:$B1876,$B1877,$A$2:$A1876,$A1877)=0,"",$E1877-_xlfn.MAXIFS($F$2:$F1876,$C$2:$C1876,$C1877,$B$2:$B1876,$B1877,$A$2:$A1876,$A1877)))&gt;0.25,"",IF(IF(_xlfn.MAXIFS($F$2:$F1876,$C$2:$C1876,$C1877,$B$2:$B1876,$B1877,$A$2:$A1876,$A1877)=0,"",$E1877-_xlfn.MAXIFS($F$2:$F1876,$C$2:$C1876,$C1877,$B$2:$B1876,$B1877,$A$2:$A1876,$A1877))&lt;0,0,IF(_xlfn.MAXIFS($F$2:$F1876,$C$2:$C1876,$C1877,$B$2:$B1876,$B1877,$A$2:$A1876,$A1877)=0,"",$E1877-_xlfn.MAXIFS($F$2:$F1876,$C$2:$C1876,$C1877,$B$2:$B1876,$B1877,$A$2:$A1876,$A1877))))</f>
        <v>1.4236111111111116E-3</v>
      </c>
      <c r="K1877" s="6">
        <f t="shared" si="88"/>
        <v>6</v>
      </c>
      <c r="L1877" s="6" t="str">
        <f t="shared" si="89"/>
        <v>LATE</v>
      </c>
      <c r="M1877" s="6" t="str">
        <f t="shared" si="87"/>
        <v>N</v>
      </c>
    </row>
    <row r="1878" spans="1:13" x14ac:dyDescent="0.25">
      <c r="A1878" t="s">
        <v>47</v>
      </c>
      <c r="B1878" s="92">
        <v>46143</v>
      </c>
      <c r="C1878" t="s">
        <v>119</v>
      </c>
      <c r="D1878">
        <v>17232</v>
      </c>
      <c r="E1878" s="76">
        <v>0.27362268518518518</v>
      </c>
      <c r="F1878" s="76">
        <v>0.27634259259259258</v>
      </c>
      <c r="G1878" s="2">
        <v>0.16319444444444445</v>
      </c>
      <c r="H1878" s="77">
        <v>0</v>
      </c>
      <c r="J1878" s="79">
        <f>IF(IF(IF(_xlfn.MAXIFS($F$2:$F1877,$C$2:$C1877,$C1878,$B$2:$B1877,$B1878,$A$2:$A1877,$A1878)=0,"",$E1878-_xlfn.MAXIFS($F$2:$F1877,$C$2:$C1877,$C1878,$B$2:$B1877,$B1878,$A$2:$A1877,$A1878))&lt;0,0,IF(_xlfn.MAXIFS($F$2:$F1877,$C$2:$C1877,$C1878,$B$2:$B1877,$B1878,$A$2:$A1877,$A1878)=0,"",$E1878-_xlfn.MAXIFS($F$2:$F1877,$C$2:$C1877,$C1878,$B$2:$B1877,$B1878,$A$2:$A1877,$A1878)))&gt;0.25,"",IF(IF(_xlfn.MAXIFS($F$2:$F1877,$C$2:$C1877,$C1878,$B$2:$B1877,$B1878,$A$2:$A1877,$A1878)=0,"",$E1878-_xlfn.MAXIFS($F$2:$F1877,$C$2:$C1877,$C1878,$B$2:$B1877,$B1878,$A$2:$A1877,$A1878))&lt;0,0,IF(_xlfn.MAXIFS($F$2:$F1877,$C$2:$C1877,$C1878,$B$2:$B1877,$B1878,$A$2:$A1877,$A1878)=0,"",$E1878-_xlfn.MAXIFS($F$2:$F1877,$C$2:$C1877,$C1878,$B$2:$B1877,$B1878,$A$2:$A1877,$A1878))))</f>
        <v>0</v>
      </c>
      <c r="K1878" s="6">
        <f t="shared" si="88"/>
        <v>6</v>
      </c>
      <c r="L1878" s="6" t="str">
        <f t="shared" si="89"/>
        <v>LATE</v>
      </c>
      <c r="M1878" s="6" t="str">
        <f t="shared" si="87"/>
        <v>N</v>
      </c>
    </row>
    <row r="1879" spans="1:13" x14ac:dyDescent="0.25">
      <c r="A1879" t="s">
        <v>47</v>
      </c>
      <c r="B1879" s="92">
        <v>46143</v>
      </c>
      <c r="C1879" t="s">
        <v>120</v>
      </c>
      <c r="D1879">
        <v>25331</v>
      </c>
      <c r="E1879" s="76">
        <v>0.2747337962962963</v>
      </c>
      <c r="F1879" s="76">
        <v>0.27565972222222224</v>
      </c>
      <c r="G1879" s="2">
        <v>5.5555555555555552E-2</v>
      </c>
      <c r="H1879" s="77">
        <v>6.3657407407407413E-4</v>
      </c>
      <c r="J1879" s="79">
        <f>IF(IF(IF(_xlfn.MAXIFS($F$2:$F1878,$C$2:$C1878,$C1879,$B$2:$B1878,$B1879,$A$2:$A1878,$A1879)=0,"",$E1879-_xlfn.MAXIFS($F$2:$F1878,$C$2:$C1878,$C1879,$B$2:$B1878,$B1879,$A$2:$A1878,$A1879))&lt;0,0,IF(_xlfn.MAXIFS($F$2:$F1878,$C$2:$C1878,$C1879,$B$2:$B1878,$B1879,$A$2:$A1878,$A1879)=0,"",$E1879-_xlfn.MAXIFS($F$2:$F1878,$C$2:$C1878,$C1879,$B$2:$B1878,$B1879,$A$2:$A1878,$A1879)))&gt;0.25,"",IF(IF(_xlfn.MAXIFS($F$2:$F1878,$C$2:$C1878,$C1879,$B$2:$B1878,$B1879,$A$2:$A1878,$A1879)=0,"",$E1879-_xlfn.MAXIFS($F$2:$F1878,$C$2:$C1878,$C1879,$B$2:$B1878,$B1879,$A$2:$A1878,$A1879))&lt;0,0,IF(_xlfn.MAXIFS($F$2:$F1878,$C$2:$C1878,$C1879,$B$2:$B1878,$B1879,$A$2:$A1878,$A1879)=0,"",$E1879-_xlfn.MAXIFS($F$2:$F1878,$C$2:$C1878,$C1879,$B$2:$B1878,$B1879,$A$2:$A1878,$A1879))))</f>
        <v>6.3657407407408106E-4</v>
      </c>
      <c r="K1879" s="6">
        <f t="shared" si="88"/>
        <v>6</v>
      </c>
      <c r="L1879" s="6" t="str">
        <f t="shared" si="89"/>
        <v>LATE</v>
      </c>
      <c r="M1879" s="6" t="str">
        <f t="shared" si="87"/>
        <v>N</v>
      </c>
    </row>
    <row r="1880" spans="1:13" x14ac:dyDescent="0.25">
      <c r="A1880" t="s">
        <v>47</v>
      </c>
      <c r="B1880" s="92">
        <v>46143</v>
      </c>
      <c r="C1880" t="s">
        <v>119</v>
      </c>
      <c r="D1880">
        <v>17332</v>
      </c>
      <c r="E1880" s="76">
        <v>0.27562500000000001</v>
      </c>
      <c r="F1880" s="76">
        <v>0.27747685185185184</v>
      </c>
      <c r="G1880" s="2">
        <v>0.1111111111111111</v>
      </c>
      <c r="H1880" s="77">
        <v>0</v>
      </c>
      <c r="J1880" s="79">
        <f>IF(IF(IF(_xlfn.MAXIFS($F$2:$F1879,$C$2:$C1879,$C1880,$B$2:$B1879,$B1880,$A$2:$A1879,$A1880)=0,"",$E1880-_xlfn.MAXIFS($F$2:$F1879,$C$2:$C1879,$C1880,$B$2:$B1879,$B1880,$A$2:$A1879,$A1880))&lt;0,0,IF(_xlfn.MAXIFS($F$2:$F1879,$C$2:$C1879,$C1880,$B$2:$B1879,$B1880,$A$2:$A1879,$A1880)=0,"",$E1880-_xlfn.MAXIFS($F$2:$F1879,$C$2:$C1879,$C1880,$B$2:$B1879,$B1880,$A$2:$A1879,$A1880)))&gt;0.25,"",IF(IF(_xlfn.MAXIFS($F$2:$F1879,$C$2:$C1879,$C1880,$B$2:$B1879,$B1880,$A$2:$A1879,$A1880)=0,"",$E1880-_xlfn.MAXIFS($F$2:$F1879,$C$2:$C1879,$C1880,$B$2:$B1879,$B1880,$A$2:$A1879,$A1880))&lt;0,0,IF(_xlfn.MAXIFS($F$2:$F1879,$C$2:$C1879,$C1880,$B$2:$B1879,$B1880,$A$2:$A1879,$A1880)=0,"",$E1880-_xlfn.MAXIFS($F$2:$F1879,$C$2:$C1879,$C1880,$B$2:$B1879,$B1880,$A$2:$A1879,$A1880))))</f>
        <v>0</v>
      </c>
      <c r="K1880" s="6">
        <f t="shared" si="88"/>
        <v>6</v>
      </c>
      <c r="L1880" s="6" t="str">
        <f t="shared" si="89"/>
        <v>LATE</v>
      </c>
      <c r="M1880" s="6" t="str">
        <f t="shared" si="87"/>
        <v>N</v>
      </c>
    </row>
    <row r="1881" spans="1:13" x14ac:dyDescent="0.25">
      <c r="A1881" t="s">
        <v>47</v>
      </c>
      <c r="B1881" s="92">
        <v>46143</v>
      </c>
      <c r="C1881" t="s">
        <v>120</v>
      </c>
      <c r="D1881">
        <v>20431</v>
      </c>
      <c r="E1881" s="76">
        <v>0.27708333333333335</v>
      </c>
      <c r="F1881" s="76">
        <v>0.27812500000000001</v>
      </c>
      <c r="G1881" s="2">
        <v>6.25E-2</v>
      </c>
      <c r="H1881" s="77">
        <v>1.4236111111111112E-3</v>
      </c>
      <c r="J1881" s="79">
        <f>IF(IF(IF(_xlfn.MAXIFS($F$2:$F1880,$C$2:$C1880,$C1881,$B$2:$B1880,$B1881,$A$2:$A1880,$A1881)=0,"",$E1881-_xlfn.MAXIFS($F$2:$F1880,$C$2:$C1880,$C1881,$B$2:$B1880,$B1881,$A$2:$A1880,$A1881))&lt;0,0,IF(_xlfn.MAXIFS($F$2:$F1880,$C$2:$C1880,$C1881,$B$2:$B1880,$B1881,$A$2:$A1880,$A1881)=0,"",$E1881-_xlfn.MAXIFS($F$2:$F1880,$C$2:$C1880,$C1881,$B$2:$B1880,$B1881,$A$2:$A1880,$A1881)))&gt;0.25,"",IF(IF(_xlfn.MAXIFS($F$2:$F1880,$C$2:$C1880,$C1881,$B$2:$B1880,$B1881,$A$2:$A1880,$A1881)=0,"",$E1881-_xlfn.MAXIFS($F$2:$F1880,$C$2:$C1880,$C1881,$B$2:$B1880,$B1881,$A$2:$A1880,$A1881))&lt;0,0,IF(_xlfn.MAXIFS($F$2:$F1880,$C$2:$C1880,$C1881,$B$2:$B1880,$B1881,$A$2:$A1880,$A1881)=0,"",$E1881-_xlfn.MAXIFS($F$2:$F1880,$C$2:$C1880,$C1881,$B$2:$B1880,$B1881,$A$2:$A1880,$A1881))))</f>
        <v>1.4236111111111116E-3</v>
      </c>
      <c r="K1881" s="6">
        <f t="shared" si="88"/>
        <v>6</v>
      </c>
      <c r="L1881" s="6" t="str">
        <f t="shared" si="89"/>
        <v>LATE</v>
      </c>
      <c r="M1881" s="6" t="str">
        <f t="shared" si="87"/>
        <v>N</v>
      </c>
    </row>
    <row r="1882" spans="1:13" x14ac:dyDescent="0.25">
      <c r="A1882" t="s">
        <v>47</v>
      </c>
      <c r="B1882" s="92">
        <v>46143</v>
      </c>
      <c r="C1882" t="s">
        <v>119</v>
      </c>
      <c r="D1882">
        <v>14232</v>
      </c>
      <c r="E1882" s="76">
        <v>0.27788194444444442</v>
      </c>
      <c r="F1882" s="76">
        <v>0.27984953703703702</v>
      </c>
      <c r="G1882" s="2">
        <v>0.11805555555555555</v>
      </c>
      <c r="H1882" s="77">
        <v>4.0509259259259258E-4</v>
      </c>
      <c r="J1882" s="79">
        <f>IF(IF(IF(_xlfn.MAXIFS($F$2:$F1881,$C$2:$C1881,$C1882,$B$2:$B1881,$B1882,$A$2:$A1881,$A1882)=0,"",$E1882-_xlfn.MAXIFS($F$2:$F1881,$C$2:$C1881,$C1882,$B$2:$B1881,$B1882,$A$2:$A1881,$A1882))&lt;0,0,IF(_xlfn.MAXIFS($F$2:$F1881,$C$2:$C1881,$C1882,$B$2:$B1881,$B1882,$A$2:$A1881,$A1882)=0,"",$E1882-_xlfn.MAXIFS($F$2:$F1881,$C$2:$C1881,$C1882,$B$2:$B1881,$B1882,$A$2:$A1881,$A1882)))&gt;0.25,"",IF(IF(_xlfn.MAXIFS($F$2:$F1881,$C$2:$C1881,$C1882,$B$2:$B1881,$B1882,$A$2:$A1881,$A1882)=0,"",$E1882-_xlfn.MAXIFS($F$2:$F1881,$C$2:$C1881,$C1882,$B$2:$B1881,$B1882,$A$2:$A1881,$A1882))&lt;0,0,IF(_xlfn.MAXIFS($F$2:$F1881,$C$2:$C1881,$C1882,$B$2:$B1881,$B1882,$A$2:$A1881,$A1882)=0,"",$E1882-_xlfn.MAXIFS($F$2:$F1881,$C$2:$C1881,$C1882,$B$2:$B1881,$B1882,$A$2:$A1881,$A1882))))</f>
        <v>4.050925925925819E-4</v>
      </c>
      <c r="K1882" s="6">
        <f t="shared" si="88"/>
        <v>6</v>
      </c>
      <c r="L1882" s="6" t="str">
        <f t="shared" si="89"/>
        <v>LATE</v>
      </c>
      <c r="M1882" s="6" t="str">
        <f t="shared" si="87"/>
        <v>N</v>
      </c>
    </row>
    <row r="1883" spans="1:13" x14ac:dyDescent="0.25">
      <c r="A1883" t="s">
        <v>47</v>
      </c>
      <c r="B1883" s="92">
        <v>46143</v>
      </c>
      <c r="C1883" t="s">
        <v>119</v>
      </c>
      <c r="D1883">
        <v>18132</v>
      </c>
      <c r="E1883" s="76">
        <v>0.27918981481481481</v>
      </c>
      <c r="F1883" s="76">
        <v>0.28115740740740741</v>
      </c>
      <c r="G1883" s="2">
        <v>0.11805555555555555</v>
      </c>
      <c r="H1883" s="77">
        <v>0</v>
      </c>
      <c r="J1883" s="79">
        <f>IF(IF(IF(_xlfn.MAXIFS($F$2:$F1882,$C$2:$C1882,$C1883,$B$2:$B1882,$B1883,$A$2:$A1882,$A1883)=0,"",$E1883-_xlfn.MAXIFS($F$2:$F1882,$C$2:$C1882,$C1883,$B$2:$B1882,$B1883,$A$2:$A1882,$A1883))&lt;0,0,IF(_xlfn.MAXIFS($F$2:$F1882,$C$2:$C1882,$C1883,$B$2:$B1882,$B1883,$A$2:$A1882,$A1883)=0,"",$E1883-_xlfn.MAXIFS($F$2:$F1882,$C$2:$C1882,$C1883,$B$2:$B1882,$B1883,$A$2:$A1882,$A1883)))&gt;0.25,"",IF(IF(_xlfn.MAXIFS($F$2:$F1882,$C$2:$C1882,$C1883,$B$2:$B1882,$B1883,$A$2:$A1882,$A1883)=0,"",$E1883-_xlfn.MAXIFS($F$2:$F1882,$C$2:$C1882,$C1883,$B$2:$B1882,$B1883,$A$2:$A1882,$A1883))&lt;0,0,IF(_xlfn.MAXIFS($F$2:$F1882,$C$2:$C1882,$C1883,$B$2:$B1882,$B1883,$A$2:$A1882,$A1883)=0,"",$E1883-_xlfn.MAXIFS($F$2:$F1882,$C$2:$C1882,$C1883,$B$2:$B1882,$B1883,$A$2:$A1882,$A1883))))</f>
        <v>0</v>
      </c>
      <c r="K1883" s="6">
        <f t="shared" si="88"/>
        <v>6</v>
      </c>
      <c r="L1883" s="6" t="str">
        <f t="shared" si="89"/>
        <v>LATE</v>
      </c>
      <c r="M1883" s="6" t="str">
        <f t="shared" si="87"/>
        <v>N</v>
      </c>
    </row>
    <row r="1884" spans="1:13" x14ac:dyDescent="0.25">
      <c r="A1884" t="s">
        <v>47</v>
      </c>
      <c r="B1884" s="92">
        <v>46143</v>
      </c>
      <c r="C1884" t="s">
        <v>120</v>
      </c>
      <c r="D1884">
        <v>14432</v>
      </c>
      <c r="E1884" s="76">
        <v>0.27991898148148148</v>
      </c>
      <c r="F1884" s="76">
        <v>0.2810185185185185</v>
      </c>
      <c r="G1884" s="2">
        <v>6.5972222222222224E-2</v>
      </c>
      <c r="H1884" s="77">
        <v>1.7939814814814815E-3</v>
      </c>
      <c r="J1884" s="79">
        <f>IF(IF(IF(_xlfn.MAXIFS($F$2:$F1883,$C$2:$C1883,$C1884,$B$2:$B1883,$B1884,$A$2:$A1883,$A1884)=0,"",$E1884-_xlfn.MAXIFS($F$2:$F1883,$C$2:$C1883,$C1884,$B$2:$B1883,$B1884,$A$2:$A1883,$A1884))&lt;0,0,IF(_xlfn.MAXIFS($F$2:$F1883,$C$2:$C1883,$C1884,$B$2:$B1883,$B1884,$A$2:$A1883,$A1884)=0,"",$E1884-_xlfn.MAXIFS($F$2:$F1883,$C$2:$C1883,$C1884,$B$2:$B1883,$B1884,$A$2:$A1883,$A1884)))&gt;0.25,"",IF(IF(_xlfn.MAXIFS($F$2:$F1883,$C$2:$C1883,$C1884,$B$2:$B1883,$B1884,$A$2:$A1883,$A1884)=0,"",$E1884-_xlfn.MAXIFS($F$2:$F1883,$C$2:$C1883,$C1884,$B$2:$B1883,$B1884,$A$2:$A1883,$A1884))&lt;0,0,IF(_xlfn.MAXIFS($F$2:$F1883,$C$2:$C1883,$C1884,$B$2:$B1883,$B1884,$A$2:$A1883,$A1884)=0,"",$E1884-_xlfn.MAXIFS($F$2:$F1883,$C$2:$C1883,$C1884,$B$2:$B1883,$B1884,$A$2:$A1883,$A1884))))</f>
        <v>1.7939814814814659E-3</v>
      </c>
      <c r="K1884" s="6">
        <f t="shared" si="88"/>
        <v>6</v>
      </c>
      <c r="L1884" s="6" t="str">
        <f t="shared" si="89"/>
        <v>LATE</v>
      </c>
      <c r="M1884" s="6" t="str">
        <f t="shared" si="87"/>
        <v>N</v>
      </c>
    </row>
    <row r="1885" spans="1:13" x14ac:dyDescent="0.25">
      <c r="A1885" t="s">
        <v>47</v>
      </c>
      <c r="B1885" s="92">
        <v>46143</v>
      </c>
      <c r="C1885" t="s">
        <v>120</v>
      </c>
      <c r="D1885">
        <v>17232</v>
      </c>
      <c r="E1885" s="76">
        <v>0.28189814814814818</v>
      </c>
      <c r="F1885" s="76">
        <v>0.2827662037037037</v>
      </c>
      <c r="G1885" s="2">
        <v>5.2083333333333336E-2</v>
      </c>
      <c r="H1885" s="77">
        <v>8.7962962962962962E-4</v>
      </c>
      <c r="J1885" s="79">
        <f>IF(IF(IF(_xlfn.MAXIFS($F$2:$F1884,$C$2:$C1884,$C1885,$B$2:$B1884,$B1885,$A$2:$A1884,$A1885)=0,"",$E1885-_xlfn.MAXIFS($F$2:$F1884,$C$2:$C1884,$C1885,$B$2:$B1884,$B1885,$A$2:$A1884,$A1885))&lt;0,0,IF(_xlfn.MAXIFS($F$2:$F1884,$C$2:$C1884,$C1885,$B$2:$B1884,$B1885,$A$2:$A1884,$A1885)=0,"",$E1885-_xlfn.MAXIFS($F$2:$F1884,$C$2:$C1884,$C1885,$B$2:$B1884,$B1885,$A$2:$A1884,$A1885)))&gt;0.25,"",IF(IF(_xlfn.MAXIFS($F$2:$F1884,$C$2:$C1884,$C1885,$B$2:$B1884,$B1885,$A$2:$A1884,$A1885)=0,"",$E1885-_xlfn.MAXIFS($F$2:$F1884,$C$2:$C1884,$C1885,$B$2:$B1884,$B1885,$A$2:$A1884,$A1885))&lt;0,0,IF(_xlfn.MAXIFS($F$2:$F1884,$C$2:$C1884,$C1885,$B$2:$B1884,$B1885,$A$2:$A1884,$A1885)=0,"",$E1885-_xlfn.MAXIFS($F$2:$F1884,$C$2:$C1884,$C1885,$B$2:$B1884,$B1885,$A$2:$A1884,$A1885))))</f>
        <v>8.7962962962967461E-4</v>
      </c>
      <c r="K1885" s="6">
        <f t="shared" si="88"/>
        <v>6</v>
      </c>
      <c r="L1885" s="6" t="str">
        <f t="shared" si="89"/>
        <v>LATE</v>
      </c>
      <c r="M1885" s="6" t="str">
        <f t="shared" si="87"/>
        <v>N</v>
      </c>
    </row>
    <row r="1886" spans="1:13" x14ac:dyDescent="0.25">
      <c r="A1886" t="s">
        <v>47</v>
      </c>
      <c r="B1886" s="92">
        <v>46143</v>
      </c>
      <c r="C1886" t="s">
        <v>119</v>
      </c>
      <c r="D1886">
        <v>25331</v>
      </c>
      <c r="E1886" s="76">
        <v>0.28225694444444444</v>
      </c>
      <c r="F1886" s="76">
        <v>0.28445601851851854</v>
      </c>
      <c r="G1886" s="2">
        <v>0.13194444444444445</v>
      </c>
      <c r="H1886" s="77">
        <v>1.0995370370370371E-3</v>
      </c>
      <c r="J1886" s="79">
        <f>IF(IF(IF(_xlfn.MAXIFS($F$2:$F1885,$C$2:$C1885,$C1886,$B$2:$B1885,$B1886,$A$2:$A1885,$A1886)=0,"",$E1886-_xlfn.MAXIFS($F$2:$F1885,$C$2:$C1885,$C1886,$B$2:$B1885,$B1886,$A$2:$A1885,$A1886))&lt;0,0,IF(_xlfn.MAXIFS($F$2:$F1885,$C$2:$C1885,$C1886,$B$2:$B1885,$B1886,$A$2:$A1885,$A1886)=0,"",$E1886-_xlfn.MAXIFS($F$2:$F1885,$C$2:$C1885,$C1886,$B$2:$B1885,$B1886,$A$2:$A1885,$A1886)))&gt;0.25,"",IF(IF(_xlfn.MAXIFS($F$2:$F1885,$C$2:$C1885,$C1886,$B$2:$B1885,$B1886,$A$2:$A1885,$A1886)=0,"",$E1886-_xlfn.MAXIFS($F$2:$F1885,$C$2:$C1885,$C1886,$B$2:$B1885,$B1886,$A$2:$A1885,$A1886))&lt;0,0,IF(_xlfn.MAXIFS($F$2:$F1885,$C$2:$C1885,$C1886,$B$2:$B1885,$B1886,$A$2:$A1885,$A1886)=0,"",$E1886-_xlfn.MAXIFS($F$2:$F1885,$C$2:$C1885,$C1886,$B$2:$B1885,$B1886,$A$2:$A1885,$A1886))))</f>
        <v>1.0995370370370239E-3</v>
      </c>
      <c r="K1886" s="6">
        <f t="shared" si="88"/>
        <v>6</v>
      </c>
      <c r="L1886" s="6" t="str">
        <f t="shared" si="89"/>
        <v>LATE</v>
      </c>
      <c r="M1886" s="6" t="str">
        <f t="shared" si="87"/>
        <v>N</v>
      </c>
    </row>
    <row r="1887" spans="1:13" x14ac:dyDescent="0.25">
      <c r="A1887" t="s">
        <v>47</v>
      </c>
      <c r="B1887" s="92">
        <v>46143</v>
      </c>
      <c r="C1887" t="s">
        <v>120</v>
      </c>
      <c r="D1887">
        <v>17332</v>
      </c>
      <c r="E1887" s="76">
        <v>0.28320601851851851</v>
      </c>
      <c r="F1887" s="76">
        <v>0.28442129629629631</v>
      </c>
      <c r="G1887" s="2">
        <v>7.2916666666666671E-2</v>
      </c>
      <c r="H1887" s="77">
        <v>4.3981481481481481E-4</v>
      </c>
      <c r="J1887" s="79">
        <f>IF(IF(IF(_xlfn.MAXIFS($F$2:$F1886,$C$2:$C1886,$C1887,$B$2:$B1886,$B1887,$A$2:$A1886,$A1887)=0,"",$E1887-_xlfn.MAXIFS($F$2:$F1886,$C$2:$C1886,$C1887,$B$2:$B1886,$B1887,$A$2:$A1886,$A1887))&lt;0,0,IF(_xlfn.MAXIFS($F$2:$F1886,$C$2:$C1886,$C1887,$B$2:$B1886,$B1887,$A$2:$A1886,$A1887)=0,"",$E1887-_xlfn.MAXIFS($F$2:$F1886,$C$2:$C1886,$C1887,$B$2:$B1886,$B1887,$A$2:$A1886,$A1887)))&gt;0.25,"",IF(IF(_xlfn.MAXIFS($F$2:$F1886,$C$2:$C1886,$C1887,$B$2:$B1886,$B1887,$A$2:$A1886,$A1887)=0,"",$E1887-_xlfn.MAXIFS($F$2:$F1886,$C$2:$C1886,$C1887,$B$2:$B1886,$B1887,$A$2:$A1886,$A1887))&lt;0,0,IF(_xlfn.MAXIFS($F$2:$F1886,$C$2:$C1886,$C1887,$B$2:$B1886,$B1887,$A$2:$A1886,$A1887)=0,"",$E1887-_xlfn.MAXIFS($F$2:$F1886,$C$2:$C1886,$C1887,$B$2:$B1886,$B1887,$A$2:$A1886,$A1887))))</f>
        <v>4.3981481481480955E-4</v>
      </c>
      <c r="K1887" s="6">
        <f t="shared" si="88"/>
        <v>6</v>
      </c>
      <c r="L1887" s="6" t="str">
        <f t="shared" si="89"/>
        <v>LATE</v>
      </c>
      <c r="M1887" s="6" t="str">
        <f t="shared" si="87"/>
        <v>N</v>
      </c>
    </row>
    <row r="1888" spans="1:13" x14ac:dyDescent="0.25">
      <c r="A1888" t="s">
        <v>47</v>
      </c>
      <c r="B1888" s="92">
        <v>46143</v>
      </c>
      <c r="C1888" t="s">
        <v>119</v>
      </c>
      <c r="D1888">
        <v>20431</v>
      </c>
      <c r="E1888" s="76">
        <v>0.28512731481481479</v>
      </c>
      <c r="F1888" s="76">
        <v>0.28686342592592595</v>
      </c>
      <c r="G1888" s="2">
        <v>0.10416666666666667</v>
      </c>
      <c r="H1888" s="77">
        <v>6.7129629629629625E-4</v>
      </c>
      <c r="J1888" s="79">
        <f>IF(IF(IF(_xlfn.MAXIFS($F$2:$F1887,$C$2:$C1887,$C1888,$B$2:$B1887,$B1888,$A$2:$A1887,$A1888)=0,"",$E1888-_xlfn.MAXIFS($F$2:$F1887,$C$2:$C1887,$C1888,$B$2:$B1887,$B1888,$A$2:$A1887,$A1888))&lt;0,0,IF(_xlfn.MAXIFS($F$2:$F1887,$C$2:$C1887,$C1888,$B$2:$B1887,$B1888,$A$2:$A1887,$A1888)=0,"",$E1888-_xlfn.MAXIFS($F$2:$F1887,$C$2:$C1887,$C1888,$B$2:$B1887,$B1888,$A$2:$A1887,$A1888)))&gt;0.25,"",IF(IF(_xlfn.MAXIFS($F$2:$F1887,$C$2:$C1887,$C1888,$B$2:$B1887,$B1888,$A$2:$A1887,$A1888)=0,"",$E1888-_xlfn.MAXIFS($F$2:$F1887,$C$2:$C1887,$C1888,$B$2:$B1887,$B1888,$A$2:$A1887,$A1888))&lt;0,0,IF(_xlfn.MAXIFS($F$2:$F1887,$C$2:$C1887,$C1888,$B$2:$B1887,$B1888,$A$2:$A1887,$A1888)=0,"",$E1888-_xlfn.MAXIFS($F$2:$F1887,$C$2:$C1887,$C1888,$B$2:$B1887,$B1888,$A$2:$A1887,$A1888))))</f>
        <v>6.712962962962532E-4</v>
      </c>
      <c r="K1888" s="6">
        <f t="shared" si="88"/>
        <v>6</v>
      </c>
      <c r="L1888" s="6" t="str">
        <f t="shared" si="89"/>
        <v>LATE</v>
      </c>
      <c r="M1888" s="6" t="str">
        <f t="shared" si="87"/>
        <v>N</v>
      </c>
    </row>
    <row r="1889" spans="1:13" x14ac:dyDescent="0.25">
      <c r="A1889" t="s">
        <v>47</v>
      </c>
      <c r="B1889" s="92">
        <v>46143</v>
      </c>
      <c r="C1889" t="s">
        <v>120</v>
      </c>
      <c r="D1889">
        <v>14232</v>
      </c>
      <c r="E1889" s="76">
        <v>0.28592592592592592</v>
      </c>
      <c r="F1889" s="76">
        <v>0.28690972222222222</v>
      </c>
      <c r="G1889" s="2">
        <v>5.9027777777777776E-2</v>
      </c>
      <c r="H1889" s="77">
        <v>1.5046296296296296E-3</v>
      </c>
      <c r="J1889" s="79">
        <f>IF(IF(IF(_xlfn.MAXIFS($F$2:$F1888,$C$2:$C1888,$C1889,$B$2:$B1888,$B1889,$A$2:$A1888,$A1889)=0,"",$E1889-_xlfn.MAXIFS($F$2:$F1888,$C$2:$C1888,$C1889,$B$2:$B1888,$B1889,$A$2:$A1888,$A1889))&lt;0,0,IF(_xlfn.MAXIFS($F$2:$F1888,$C$2:$C1888,$C1889,$B$2:$B1888,$B1889,$A$2:$A1888,$A1889)=0,"",$E1889-_xlfn.MAXIFS($F$2:$F1888,$C$2:$C1888,$C1889,$B$2:$B1888,$B1889,$A$2:$A1888,$A1889)))&gt;0.25,"",IF(IF(_xlfn.MAXIFS($F$2:$F1888,$C$2:$C1888,$C1889,$B$2:$B1888,$B1889,$A$2:$A1888,$A1889)=0,"",$E1889-_xlfn.MAXIFS($F$2:$F1888,$C$2:$C1888,$C1889,$B$2:$B1888,$B1889,$A$2:$A1888,$A1889))&lt;0,0,IF(_xlfn.MAXIFS($F$2:$F1888,$C$2:$C1888,$C1889,$B$2:$B1888,$B1889,$A$2:$A1888,$A1889)=0,"",$E1889-_xlfn.MAXIFS($F$2:$F1888,$C$2:$C1888,$C1889,$B$2:$B1888,$B1889,$A$2:$A1888,$A1889))))</f>
        <v>1.5046296296296058E-3</v>
      </c>
      <c r="K1889" s="6">
        <f t="shared" si="88"/>
        <v>6</v>
      </c>
      <c r="L1889" s="6" t="str">
        <f t="shared" si="89"/>
        <v>LATE</v>
      </c>
      <c r="M1889" s="6" t="str">
        <f t="shared" si="87"/>
        <v>N</v>
      </c>
    </row>
    <row r="1890" spans="1:13" x14ac:dyDescent="0.25">
      <c r="A1890" t="s">
        <v>47</v>
      </c>
      <c r="B1890" s="92">
        <v>46143</v>
      </c>
      <c r="C1890" t="s">
        <v>119</v>
      </c>
      <c r="D1890">
        <v>14432</v>
      </c>
      <c r="E1890" s="76">
        <v>0.28640046296296295</v>
      </c>
      <c r="F1890" s="76">
        <v>0.2888310185185185</v>
      </c>
      <c r="G1890" s="2">
        <v>0.14583333333333334</v>
      </c>
      <c r="H1890" s="77">
        <v>0</v>
      </c>
      <c r="J1890" s="79">
        <f>IF(IF(IF(_xlfn.MAXIFS($F$2:$F1889,$C$2:$C1889,$C1890,$B$2:$B1889,$B1890,$A$2:$A1889,$A1890)=0,"",$E1890-_xlfn.MAXIFS($F$2:$F1889,$C$2:$C1889,$C1890,$B$2:$B1889,$B1890,$A$2:$A1889,$A1890))&lt;0,0,IF(_xlfn.MAXIFS($F$2:$F1889,$C$2:$C1889,$C1890,$B$2:$B1889,$B1890,$A$2:$A1889,$A1890)=0,"",$E1890-_xlfn.MAXIFS($F$2:$F1889,$C$2:$C1889,$C1890,$B$2:$B1889,$B1890,$A$2:$A1889,$A1890)))&gt;0.25,"",IF(IF(_xlfn.MAXIFS($F$2:$F1889,$C$2:$C1889,$C1890,$B$2:$B1889,$B1890,$A$2:$A1889,$A1890)=0,"",$E1890-_xlfn.MAXIFS($F$2:$F1889,$C$2:$C1889,$C1890,$B$2:$B1889,$B1890,$A$2:$A1889,$A1890))&lt;0,0,IF(_xlfn.MAXIFS($F$2:$F1889,$C$2:$C1889,$C1890,$B$2:$B1889,$B1890,$A$2:$A1889,$A1890)=0,"",$E1890-_xlfn.MAXIFS($F$2:$F1889,$C$2:$C1889,$C1890,$B$2:$B1889,$B1890,$A$2:$A1889,$A1890))))</f>
        <v>0</v>
      </c>
      <c r="K1890" s="6">
        <f t="shared" si="88"/>
        <v>6</v>
      </c>
      <c r="L1890" s="6" t="str">
        <f t="shared" si="89"/>
        <v>LATE</v>
      </c>
      <c r="M1890" s="6" t="str">
        <f t="shared" si="87"/>
        <v>N</v>
      </c>
    </row>
    <row r="1891" spans="1:13" x14ac:dyDescent="0.25">
      <c r="A1891" t="s">
        <v>47</v>
      </c>
      <c r="B1891" s="92">
        <v>46143</v>
      </c>
      <c r="C1891" t="s">
        <v>120</v>
      </c>
      <c r="D1891">
        <v>18132</v>
      </c>
      <c r="E1891" s="76">
        <v>0.28653935185185186</v>
      </c>
      <c r="F1891" s="76">
        <v>0.28763888888888889</v>
      </c>
      <c r="G1891" s="2">
        <v>6.5972222222222224E-2</v>
      </c>
      <c r="H1891" s="77">
        <v>0</v>
      </c>
      <c r="J1891" s="79">
        <f>IF(IF(IF(_xlfn.MAXIFS($F$2:$F1890,$C$2:$C1890,$C1891,$B$2:$B1890,$B1891,$A$2:$A1890,$A1891)=0,"",$E1891-_xlfn.MAXIFS($F$2:$F1890,$C$2:$C1890,$C1891,$B$2:$B1890,$B1891,$A$2:$A1890,$A1891))&lt;0,0,IF(_xlfn.MAXIFS($F$2:$F1890,$C$2:$C1890,$C1891,$B$2:$B1890,$B1891,$A$2:$A1890,$A1891)=0,"",$E1891-_xlfn.MAXIFS($F$2:$F1890,$C$2:$C1890,$C1891,$B$2:$B1890,$B1891,$A$2:$A1890,$A1891)))&gt;0.25,"",IF(IF(_xlfn.MAXIFS($F$2:$F1890,$C$2:$C1890,$C1891,$B$2:$B1890,$B1891,$A$2:$A1890,$A1891)=0,"",$E1891-_xlfn.MAXIFS($F$2:$F1890,$C$2:$C1890,$C1891,$B$2:$B1890,$B1891,$A$2:$A1890,$A1891))&lt;0,0,IF(_xlfn.MAXIFS($F$2:$F1890,$C$2:$C1890,$C1891,$B$2:$B1890,$B1891,$A$2:$A1890,$A1891)=0,"",$E1891-_xlfn.MAXIFS($F$2:$F1890,$C$2:$C1890,$C1891,$B$2:$B1890,$B1891,$A$2:$A1890,$A1891))))</f>
        <v>0</v>
      </c>
      <c r="K1891" s="6">
        <f t="shared" si="88"/>
        <v>6</v>
      </c>
      <c r="L1891" s="6" t="str">
        <f t="shared" si="89"/>
        <v>LATE</v>
      </c>
      <c r="M1891" s="6" t="str">
        <f t="shared" si="87"/>
        <v>N</v>
      </c>
    </row>
    <row r="1892" spans="1:13" x14ac:dyDescent="0.25">
      <c r="A1892" t="s">
        <v>47</v>
      </c>
      <c r="B1892" s="92">
        <v>46143</v>
      </c>
      <c r="C1892" t="s">
        <v>119</v>
      </c>
      <c r="D1892">
        <v>17232</v>
      </c>
      <c r="E1892" s="76">
        <v>0.28866898148148146</v>
      </c>
      <c r="F1892" s="76">
        <v>0.2888425925925926</v>
      </c>
      <c r="G1892" s="2">
        <v>1.0416666666666666E-2</v>
      </c>
      <c r="H1892" s="77">
        <v>0</v>
      </c>
      <c r="J1892" s="79">
        <f>IF(IF(IF(_xlfn.MAXIFS($F$2:$F1891,$C$2:$C1891,$C1892,$B$2:$B1891,$B1892,$A$2:$A1891,$A1892)=0,"",$E1892-_xlfn.MAXIFS($F$2:$F1891,$C$2:$C1891,$C1892,$B$2:$B1891,$B1892,$A$2:$A1891,$A1892))&lt;0,0,IF(_xlfn.MAXIFS($F$2:$F1891,$C$2:$C1891,$C1892,$B$2:$B1891,$B1892,$A$2:$A1891,$A1892)=0,"",$E1892-_xlfn.MAXIFS($F$2:$F1891,$C$2:$C1891,$C1892,$B$2:$B1891,$B1892,$A$2:$A1891,$A1892)))&gt;0.25,"",IF(IF(_xlfn.MAXIFS($F$2:$F1891,$C$2:$C1891,$C1892,$B$2:$B1891,$B1892,$A$2:$A1891,$A1892)=0,"",$E1892-_xlfn.MAXIFS($F$2:$F1891,$C$2:$C1891,$C1892,$B$2:$B1891,$B1892,$A$2:$A1891,$A1892))&lt;0,0,IF(_xlfn.MAXIFS($F$2:$F1891,$C$2:$C1891,$C1892,$B$2:$B1891,$B1892,$A$2:$A1891,$A1892)=0,"",$E1892-_xlfn.MAXIFS($F$2:$F1891,$C$2:$C1891,$C1892,$B$2:$B1891,$B1892,$A$2:$A1891,$A1892))))</f>
        <v>0</v>
      </c>
      <c r="K1892" s="6">
        <f t="shared" si="88"/>
        <v>6</v>
      </c>
      <c r="L1892" s="6" t="str">
        <f t="shared" si="89"/>
        <v>LATE</v>
      </c>
      <c r="M1892" s="6" t="str">
        <f t="shared" si="87"/>
        <v>N</v>
      </c>
    </row>
    <row r="1893" spans="1:13" x14ac:dyDescent="0.25">
      <c r="A1893" t="s">
        <v>47</v>
      </c>
      <c r="B1893" s="92">
        <v>46143</v>
      </c>
      <c r="C1893" t="s">
        <v>120</v>
      </c>
      <c r="D1893">
        <v>25331</v>
      </c>
      <c r="E1893" s="76">
        <v>0.29083333333333333</v>
      </c>
      <c r="F1893" s="76">
        <v>0.29094907407407405</v>
      </c>
      <c r="G1893" s="2">
        <v>6.9444444444444441E-3</v>
      </c>
      <c r="H1893" s="77">
        <v>3.1944444444444446E-3</v>
      </c>
      <c r="J1893" s="79">
        <f>IF(IF(IF(_xlfn.MAXIFS($F$2:$F1892,$C$2:$C1892,$C1893,$B$2:$B1892,$B1893,$A$2:$A1892,$A1893)=0,"",$E1893-_xlfn.MAXIFS($F$2:$F1892,$C$2:$C1892,$C1893,$B$2:$B1892,$B1893,$A$2:$A1892,$A1893))&lt;0,0,IF(_xlfn.MAXIFS($F$2:$F1892,$C$2:$C1892,$C1893,$B$2:$B1892,$B1893,$A$2:$A1892,$A1893)=0,"",$E1893-_xlfn.MAXIFS($F$2:$F1892,$C$2:$C1892,$C1893,$B$2:$B1892,$B1893,$A$2:$A1892,$A1893)))&gt;0.25,"",IF(IF(_xlfn.MAXIFS($F$2:$F1892,$C$2:$C1892,$C1893,$B$2:$B1892,$B1893,$A$2:$A1892,$A1893)=0,"",$E1893-_xlfn.MAXIFS($F$2:$F1892,$C$2:$C1892,$C1893,$B$2:$B1892,$B1893,$A$2:$A1892,$A1893))&lt;0,0,IF(_xlfn.MAXIFS($F$2:$F1892,$C$2:$C1892,$C1893,$B$2:$B1892,$B1893,$A$2:$A1892,$A1893)=0,"",$E1893-_xlfn.MAXIFS($F$2:$F1892,$C$2:$C1892,$C1893,$B$2:$B1892,$B1893,$A$2:$A1892,$A1893))))</f>
        <v>3.1944444444444442E-3</v>
      </c>
      <c r="K1893" s="6">
        <f t="shared" si="88"/>
        <v>6</v>
      </c>
      <c r="L1893" s="6" t="str">
        <f t="shared" si="89"/>
        <v>LATE</v>
      </c>
      <c r="M1893" s="6" t="str">
        <f t="shared" si="87"/>
        <v>N</v>
      </c>
    </row>
    <row r="1894" spans="1:13" x14ac:dyDescent="0.25">
      <c r="A1894" t="s">
        <v>47</v>
      </c>
      <c r="B1894" s="92">
        <v>46143</v>
      </c>
      <c r="C1894" t="s">
        <v>120</v>
      </c>
      <c r="D1894">
        <v>25331</v>
      </c>
      <c r="E1894" s="76">
        <v>0.29099537037037038</v>
      </c>
      <c r="F1894" s="76">
        <v>0.29453703703703704</v>
      </c>
      <c r="G1894" s="2">
        <v>0.21249999999999999</v>
      </c>
      <c r="H1894" s="77">
        <v>0</v>
      </c>
      <c r="J1894" s="79">
        <f>IF(IF(IF(_xlfn.MAXIFS($F$2:$F1893,$C$2:$C1893,$C1894,$B$2:$B1893,$B1894,$A$2:$A1893,$A1894)=0,"",$E1894-_xlfn.MAXIFS($F$2:$F1893,$C$2:$C1893,$C1894,$B$2:$B1893,$B1894,$A$2:$A1893,$A1894))&lt;0,0,IF(_xlfn.MAXIFS($F$2:$F1893,$C$2:$C1893,$C1894,$B$2:$B1893,$B1894,$A$2:$A1893,$A1894)=0,"",$E1894-_xlfn.MAXIFS($F$2:$F1893,$C$2:$C1893,$C1894,$B$2:$B1893,$B1894,$A$2:$A1893,$A1894)))&gt;0.25,"",IF(IF(_xlfn.MAXIFS($F$2:$F1893,$C$2:$C1893,$C1894,$B$2:$B1893,$B1894,$A$2:$A1893,$A1894)=0,"",$E1894-_xlfn.MAXIFS($F$2:$F1893,$C$2:$C1893,$C1894,$B$2:$B1893,$B1894,$A$2:$A1893,$A1894))&lt;0,0,IF(_xlfn.MAXIFS($F$2:$F1893,$C$2:$C1893,$C1894,$B$2:$B1893,$B1894,$A$2:$A1893,$A1894)=0,"",$E1894-_xlfn.MAXIFS($F$2:$F1893,$C$2:$C1893,$C1894,$B$2:$B1893,$B1894,$A$2:$A1893,$A1894))))</f>
        <v>4.6296296296322037E-5</v>
      </c>
      <c r="K1894" s="6">
        <f t="shared" si="88"/>
        <v>6</v>
      </c>
      <c r="L1894" s="6" t="str">
        <f t="shared" si="89"/>
        <v>LATE</v>
      </c>
      <c r="M1894" s="6" t="str">
        <f t="shared" si="87"/>
        <v>N</v>
      </c>
    </row>
    <row r="1895" spans="1:13" x14ac:dyDescent="0.25">
      <c r="A1895" t="s">
        <v>47</v>
      </c>
      <c r="B1895" s="92">
        <v>46143</v>
      </c>
      <c r="C1895" t="s">
        <v>121</v>
      </c>
      <c r="D1895">
        <v>17332</v>
      </c>
      <c r="E1895" s="76">
        <v>0.29153935185185187</v>
      </c>
      <c r="F1895" s="76">
        <v>0.29223379629629631</v>
      </c>
      <c r="G1895" s="2">
        <v>4.1666666666666664E-2</v>
      </c>
      <c r="H1895" s="77">
        <v>0</v>
      </c>
      <c r="J1895" s="79" t="str">
        <f>IF(IF(IF(_xlfn.MAXIFS($F$2:$F1894,$C$2:$C1894,$C1895,$B$2:$B1894,$B1895,$A$2:$A1894,$A1895)=0,"",$E1895-_xlfn.MAXIFS($F$2:$F1894,$C$2:$C1894,$C1895,$B$2:$B1894,$B1895,$A$2:$A1894,$A1895))&lt;0,0,IF(_xlfn.MAXIFS($F$2:$F1894,$C$2:$C1894,$C1895,$B$2:$B1894,$B1895,$A$2:$A1894,$A1895)=0,"",$E1895-_xlfn.MAXIFS($F$2:$F1894,$C$2:$C1894,$C1895,$B$2:$B1894,$B1895,$A$2:$A1894,$A1895)))&gt;0.25,"",IF(IF(_xlfn.MAXIFS($F$2:$F1894,$C$2:$C1894,$C1895,$B$2:$B1894,$B1895,$A$2:$A1894,$A1895)=0,"",$E1895-_xlfn.MAXIFS($F$2:$F1894,$C$2:$C1894,$C1895,$B$2:$B1894,$B1895,$A$2:$A1894,$A1895))&lt;0,0,IF(_xlfn.MAXIFS($F$2:$F1894,$C$2:$C1894,$C1895,$B$2:$B1894,$B1895,$A$2:$A1894,$A1895)=0,"",$E1895-_xlfn.MAXIFS($F$2:$F1894,$C$2:$C1894,$C1895,$B$2:$B1894,$B1895,$A$2:$A1894,$A1895))))</f>
        <v/>
      </c>
      <c r="K1895" s="6" t="str">
        <f t="shared" si="88"/>
        <v/>
      </c>
      <c r="L1895" s="6" t="str">
        <f t="shared" si="89"/>
        <v/>
      </c>
      <c r="M1895" s="6" t="str">
        <f t="shared" si="87"/>
        <v>N</v>
      </c>
    </row>
    <row r="1896" spans="1:13" x14ac:dyDescent="0.25">
      <c r="A1896" t="s">
        <v>47</v>
      </c>
      <c r="B1896" s="92">
        <v>46143</v>
      </c>
      <c r="C1896" t="s">
        <v>120</v>
      </c>
      <c r="D1896">
        <v>20431</v>
      </c>
      <c r="E1896" s="76">
        <v>0.29189814814814813</v>
      </c>
      <c r="F1896" s="76">
        <v>0.29260416666666667</v>
      </c>
      <c r="G1896" s="2">
        <v>4.2361111111111113E-2</v>
      </c>
      <c r="H1896" s="77">
        <v>0</v>
      </c>
      <c r="J1896" s="79">
        <f>IF(IF(IF(_xlfn.MAXIFS($F$2:$F1895,$C$2:$C1895,$C1896,$B$2:$B1895,$B1896,$A$2:$A1895,$A1896)=0,"",$E1896-_xlfn.MAXIFS($F$2:$F1895,$C$2:$C1895,$C1896,$B$2:$B1895,$B1896,$A$2:$A1895,$A1896))&lt;0,0,IF(_xlfn.MAXIFS($F$2:$F1895,$C$2:$C1895,$C1896,$B$2:$B1895,$B1896,$A$2:$A1895,$A1896)=0,"",$E1896-_xlfn.MAXIFS($F$2:$F1895,$C$2:$C1895,$C1896,$B$2:$B1895,$B1896,$A$2:$A1895,$A1896)))&gt;0.25,"",IF(IF(_xlfn.MAXIFS($F$2:$F1895,$C$2:$C1895,$C1896,$B$2:$B1895,$B1896,$A$2:$A1895,$A1896)=0,"",$E1896-_xlfn.MAXIFS($F$2:$F1895,$C$2:$C1895,$C1896,$B$2:$B1895,$B1896,$A$2:$A1895,$A1896))&lt;0,0,IF(_xlfn.MAXIFS($F$2:$F1895,$C$2:$C1895,$C1896,$B$2:$B1895,$B1896,$A$2:$A1895,$A1896)=0,"",$E1896-_xlfn.MAXIFS($F$2:$F1895,$C$2:$C1895,$C1896,$B$2:$B1895,$B1896,$A$2:$A1895,$A1896))))</f>
        <v>0</v>
      </c>
      <c r="K1896" s="6">
        <f t="shared" si="88"/>
        <v>7</v>
      </c>
      <c r="L1896" s="6" t="str">
        <f t="shared" si="89"/>
        <v>EARLY</v>
      </c>
      <c r="M1896" s="6" t="str">
        <f t="shared" si="87"/>
        <v>N</v>
      </c>
    </row>
    <row r="1897" spans="1:13" x14ac:dyDescent="0.25">
      <c r="A1897" t="s">
        <v>47</v>
      </c>
      <c r="B1897" s="92">
        <v>46143</v>
      </c>
      <c r="C1897" t="s">
        <v>121</v>
      </c>
      <c r="D1897">
        <v>14232</v>
      </c>
      <c r="E1897" s="76">
        <v>0.2933912037037037</v>
      </c>
      <c r="F1897" s="76">
        <v>0.2963425925925926</v>
      </c>
      <c r="G1897" s="2">
        <v>0.17708333333333334</v>
      </c>
      <c r="H1897" s="77">
        <v>1.1574074074074073E-3</v>
      </c>
      <c r="J1897" s="79">
        <f>IF(IF(IF(_xlfn.MAXIFS($F$2:$F1896,$C$2:$C1896,$C1897,$B$2:$B1896,$B1897,$A$2:$A1896,$A1897)=0,"",$E1897-_xlfn.MAXIFS($F$2:$F1896,$C$2:$C1896,$C1897,$B$2:$B1896,$B1897,$A$2:$A1896,$A1897))&lt;0,0,IF(_xlfn.MAXIFS($F$2:$F1896,$C$2:$C1896,$C1897,$B$2:$B1896,$B1897,$A$2:$A1896,$A1897)=0,"",$E1897-_xlfn.MAXIFS($F$2:$F1896,$C$2:$C1896,$C1897,$B$2:$B1896,$B1897,$A$2:$A1896,$A1897)))&gt;0.25,"",IF(IF(_xlfn.MAXIFS($F$2:$F1896,$C$2:$C1896,$C1897,$B$2:$B1896,$B1897,$A$2:$A1896,$A1897)=0,"",$E1897-_xlfn.MAXIFS($F$2:$F1896,$C$2:$C1896,$C1897,$B$2:$B1896,$B1897,$A$2:$A1896,$A1897))&lt;0,0,IF(_xlfn.MAXIFS($F$2:$F1896,$C$2:$C1896,$C1897,$B$2:$B1896,$B1897,$A$2:$A1896,$A1897)=0,"",$E1897-_xlfn.MAXIFS($F$2:$F1896,$C$2:$C1896,$C1897,$B$2:$B1896,$B1897,$A$2:$A1896,$A1897))))</f>
        <v>1.1574074074073848E-3</v>
      </c>
      <c r="K1897" s="6">
        <f t="shared" si="88"/>
        <v>7</v>
      </c>
      <c r="L1897" s="6" t="str">
        <f t="shared" si="89"/>
        <v>EARLY</v>
      </c>
      <c r="M1897" s="6" t="str">
        <f t="shared" si="87"/>
        <v>N</v>
      </c>
    </row>
    <row r="1898" spans="1:13" x14ac:dyDescent="0.25">
      <c r="A1898" t="s">
        <v>47</v>
      </c>
      <c r="B1898" s="92">
        <v>46143</v>
      </c>
      <c r="C1898" t="s">
        <v>120</v>
      </c>
      <c r="D1898">
        <v>14432</v>
      </c>
      <c r="E1898" s="76">
        <v>0.29486111111111113</v>
      </c>
      <c r="F1898" s="76">
        <v>0.29555555555555557</v>
      </c>
      <c r="G1898" s="2">
        <v>4.1666666666666664E-2</v>
      </c>
      <c r="H1898" s="77">
        <v>2.2569444444444442E-3</v>
      </c>
      <c r="J1898" s="79">
        <f>IF(IF(IF(_xlfn.MAXIFS($F$2:$F1897,$C$2:$C1897,$C1898,$B$2:$B1897,$B1898,$A$2:$A1897,$A1898)=0,"",$E1898-_xlfn.MAXIFS($F$2:$F1897,$C$2:$C1897,$C1898,$B$2:$B1897,$B1898,$A$2:$A1897,$A1898))&lt;0,0,IF(_xlfn.MAXIFS($F$2:$F1897,$C$2:$C1897,$C1898,$B$2:$B1897,$B1898,$A$2:$A1897,$A1898)=0,"",$E1898-_xlfn.MAXIFS($F$2:$F1897,$C$2:$C1897,$C1898,$B$2:$B1897,$B1898,$A$2:$A1897,$A1898)))&gt;0.25,"",IF(IF(_xlfn.MAXIFS($F$2:$F1897,$C$2:$C1897,$C1898,$B$2:$B1897,$B1898,$A$2:$A1897,$A1898)=0,"",$E1898-_xlfn.MAXIFS($F$2:$F1897,$C$2:$C1897,$C1898,$B$2:$B1897,$B1898,$A$2:$A1897,$A1898))&lt;0,0,IF(_xlfn.MAXIFS($F$2:$F1897,$C$2:$C1897,$C1898,$B$2:$B1897,$B1898,$A$2:$A1897,$A1898)=0,"",$E1898-_xlfn.MAXIFS($F$2:$F1897,$C$2:$C1897,$C1898,$B$2:$B1897,$B1898,$A$2:$A1897,$A1898))))</f>
        <v>3.2407407407408773E-4</v>
      </c>
      <c r="K1898" s="6">
        <f t="shared" si="88"/>
        <v>7</v>
      </c>
      <c r="L1898" s="6" t="str">
        <f t="shared" si="89"/>
        <v>EARLY</v>
      </c>
      <c r="M1898" s="6" t="str">
        <f t="shared" si="87"/>
        <v>N</v>
      </c>
    </row>
    <row r="1899" spans="1:13" x14ac:dyDescent="0.25">
      <c r="A1899" t="s">
        <v>47</v>
      </c>
      <c r="B1899" s="92">
        <v>46143</v>
      </c>
      <c r="C1899" t="s">
        <v>121</v>
      </c>
      <c r="D1899">
        <v>18132</v>
      </c>
      <c r="E1899" s="76">
        <v>0.29528935185185184</v>
      </c>
      <c r="F1899" s="76">
        <v>0.29841435185185183</v>
      </c>
      <c r="G1899" s="2">
        <v>0.1875</v>
      </c>
      <c r="H1899" s="77">
        <v>0</v>
      </c>
      <c r="J1899" s="79">
        <f>IF(IF(IF(_xlfn.MAXIFS($F$2:$F1898,$C$2:$C1898,$C1899,$B$2:$B1898,$B1899,$A$2:$A1898,$A1899)=0,"",$E1899-_xlfn.MAXIFS($F$2:$F1898,$C$2:$C1898,$C1899,$B$2:$B1898,$B1899,$A$2:$A1898,$A1899))&lt;0,0,IF(_xlfn.MAXIFS($F$2:$F1898,$C$2:$C1898,$C1899,$B$2:$B1898,$B1899,$A$2:$A1898,$A1899)=0,"",$E1899-_xlfn.MAXIFS($F$2:$F1898,$C$2:$C1898,$C1899,$B$2:$B1898,$B1899,$A$2:$A1898,$A1899)))&gt;0.25,"",IF(IF(_xlfn.MAXIFS($F$2:$F1898,$C$2:$C1898,$C1899,$B$2:$B1898,$B1899,$A$2:$A1898,$A1899)=0,"",$E1899-_xlfn.MAXIFS($F$2:$F1898,$C$2:$C1898,$C1899,$B$2:$B1898,$B1899,$A$2:$A1898,$A1899))&lt;0,0,IF(_xlfn.MAXIFS($F$2:$F1898,$C$2:$C1898,$C1899,$B$2:$B1898,$B1899,$A$2:$A1898,$A1899)=0,"",$E1899-_xlfn.MAXIFS($F$2:$F1898,$C$2:$C1898,$C1899,$B$2:$B1898,$B1899,$A$2:$A1898,$A1899))))</f>
        <v>0</v>
      </c>
      <c r="K1899" s="6">
        <f t="shared" si="88"/>
        <v>7</v>
      </c>
      <c r="L1899" s="6" t="str">
        <f t="shared" si="89"/>
        <v>EARLY</v>
      </c>
      <c r="M1899" s="6" t="str">
        <f t="shared" si="87"/>
        <v>N</v>
      </c>
    </row>
    <row r="1900" spans="1:13" x14ac:dyDescent="0.25">
      <c r="A1900" t="s">
        <v>47</v>
      </c>
      <c r="B1900" s="92">
        <v>46143</v>
      </c>
      <c r="C1900" t="s">
        <v>120</v>
      </c>
      <c r="D1900">
        <v>17332</v>
      </c>
      <c r="E1900" s="76">
        <v>0.2973263888888889</v>
      </c>
      <c r="F1900" s="76">
        <v>0.29819444444444443</v>
      </c>
      <c r="G1900" s="2">
        <v>5.2083333333333336E-2</v>
      </c>
      <c r="H1900" s="77">
        <v>1.7708333333333332E-3</v>
      </c>
      <c r="J1900" s="79">
        <f>IF(IF(IF(_xlfn.MAXIFS($F$2:$F1899,$C$2:$C1899,$C1900,$B$2:$B1899,$B1900,$A$2:$A1899,$A1900)=0,"",$E1900-_xlfn.MAXIFS($F$2:$F1899,$C$2:$C1899,$C1900,$B$2:$B1899,$B1900,$A$2:$A1899,$A1900))&lt;0,0,IF(_xlfn.MAXIFS($F$2:$F1899,$C$2:$C1899,$C1900,$B$2:$B1899,$B1900,$A$2:$A1899,$A1900)=0,"",$E1900-_xlfn.MAXIFS($F$2:$F1899,$C$2:$C1899,$C1900,$B$2:$B1899,$B1900,$A$2:$A1899,$A1900)))&gt;0.25,"",IF(IF(_xlfn.MAXIFS($F$2:$F1899,$C$2:$C1899,$C1900,$B$2:$B1899,$B1900,$A$2:$A1899,$A1900)=0,"",$E1900-_xlfn.MAXIFS($F$2:$F1899,$C$2:$C1899,$C1900,$B$2:$B1899,$B1900,$A$2:$A1899,$A1900))&lt;0,0,IF(_xlfn.MAXIFS($F$2:$F1899,$C$2:$C1899,$C1900,$B$2:$B1899,$B1900,$A$2:$A1899,$A1900)=0,"",$E1900-_xlfn.MAXIFS($F$2:$F1899,$C$2:$C1899,$C1900,$B$2:$B1899,$B1900,$A$2:$A1899,$A1900))))</f>
        <v>1.7708333333333326E-3</v>
      </c>
      <c r="K1900" s="6">
        <f t="shared" si="88"/>
        <v>7</v>
      </c>
      <c r="L1900" s="6" t="str">
        <f t="shared" si="89"/>
        <v>EARLY</v>
      </c>
      <c r="M1900" s="6" t="str">
        <f t="shared" si="87"/>
        <v>N</v>
      </c>
    </row>
    <row r="1901" spans="1:13" x14ac:dyDescent="0.25">
      <c r="A1901" t="s">
        <v>47</v>
      </c>
      <c r="B1901" s="92">
        <v>46143</v>
      </c>
      <c r="C1901" t="s">
        <v>121</v>
      </c>
      <c r="D1901">
        <v>20431</v>
      </c>
      <c r="E1901" s="76">
        <v>0.29734953703703704</v>
      </c>
      <c r="F1901" s="76">
        <v>0.29925925925925928</v>
      </c>
      <c r="G1901" s="2">
        <v>0.11458333333333333</v>
      </c>
      <c r="H1901" s="77">
        <v>0</v>
      </c>
      <c r="J1901" s="79">
        <f>IF(IF(IF(_xlfn.MAXIFS($F$2:$F1900,$C$2:$C1900,$C1901,$B$2:$B1900,$B1901,$A$2:$A1900,$A1901)=0,"",$E1901-_xlfn.MAXIFS($F$2:$F1900,$C$2:$C1900,$C1901,$B$2:$B1900,$B1901,$A$2:$A1900,$A1901))&lt;0,0,IF(_xlfn.MAXIFS($F$2:$F1900,$C$2:$C1900,$C1901,$B$2:$B1900,$B1901,$A$2:$A1900,$A1901)=0,"",$E1901-_xlfn.MAXIFS($F$2:$F1900,$C$2:$C1900,$C1901,$B$2:$B1900,$B1901,$A$2:$A1900,$A1901)))&gt;0.25,"",IF(IF(_xlfn.MAXIFS($F$2:$F1900,$C$2:$C1900,$C1901,$B$2:$B1900,$B1901,$A$2:$A1900,$A1901)=0,"",$E1901-_xlfn.MAXIFS($F$2:$F1900,$C$2:$C1900,$C1901,$B$2:$B1900,$B1901,$A$2:$A1900,$A1901))&lt;0,0,IF(_xlfn.MAXIFS($F$2:$F1900,$C$2:$C1900,$C1901,$B$2:$B1900,$B1901,$A$2:$A1900,$A1901)=0,"",$E1901-_xlfn.MAXIFS($F$2:$F1900,$C$2:$C1900,$C1901,$B$2:$B1900,$B1901,$A$2:$A1900,$A1901))))</f>
        <v>0</v>
      </c>
      <c r="K1901" s="6">
        <f t="shared" si="88"/>
        <v>7</v>
      </c>
      <c r="L1901" s="6" t="str">
        <f t="shared" si="89"/>
        <v>EARLY</v>
      </c>
      <c r="M1901" s="6" t="str">
        <f t="shared" si="87"/>
        <v>N</v>
      </c>
    </row>
    <row r="1902" spans="1:13" x14ac:dyDescent="0.25">
      <c r="A1902" t="s">
        <v>47</v>
      </c>
      <c r="B1902" s="92">
        <v>46143</v>
      </c>
      <c r="C1902" t="s">
        <v>120</v>
      </c>
      <c r="D1902">
        <v>17232</v>
      </c>
      <c r="E1902" s="76">
        <v>0.29891203703703706</v>
      </c>
      <c r="F1902" s="76">
        <v>0.29949074074074072</v>
      </c>
      <c r="G1902" s="2">
        <v>3.4722222222222224E-2</v>
      </c>
      <c r="H1902" s="77">
        <v>7.1759259259259259E-4</v>
      </c>
      <c r="J1902" s="79">
        <f>IF(IF(IF(_xlfn.MAXIFS($F$2:$F1901,$C$2:$C1901,$C1902,$B$2:$B1901,$B1902,$A$2:$A1901,$A1902)=0,"",$E1902-_xlfn.MAXIFS($F$2:$F1901,$C$2:$C1901,$C1902,$B$2:$B1901,$B1902,$A$2:$A1901,$A1902))&lt;0,0,IF(_xlfn.MAXIFS($F$2:$F1901,$C$2:$C1901,$C1902,$B$2:$B1901,$B1902,$A$2:$A1901,$A1902)=0,"",$E1902-_xlfn.MAXIFS($F$2:$F1901,$C$2:$C1901,$C1902,$B$2:$B1901,$B1902,$A$2:$A1901,$A1902)))&gt;0.25,"",IF(IF(_xlfn.MAXIFS($F$2:$F1901,$C$2:$C1901,$C1902,$B$2:$B1901,$B1902,$A$2:$A1901,$A1902)=0,"",$E1902-_xlfn.MAXIFS($F$2:$F1901,$C$2:$C1901,$C1902,$B$2:$B1901,$B1902,$A$2:$A1901,$A1902))&lt;0,0,IF(_xlfn.MAXIFS($F$2:$F1901,$C$2:$C1901,$C1902,$B$2:$B1901,$B1902,$A$2:$A1901,$A1902)=0,"",$E1902-_xlfn.MAXIFS($F$2:$F1901,$C$2:$C1901,$C1902,$B$2:$B1901,$B1902,$A$2:$A1901,$A1902))))</f>
        <v>7.1759259259263075E-4</v>
      </c>
      <c r="K1902" s="6">
        <f t="shared" si="88"/>
        <v>7</v>
      </c>
      <c r="L1902" s="6" t="str">
        <f t="shared" si="89"/>
        <v>EARLY</v>
      </c>
      <c r="M1902" s="6" t="str">
        <f t="shared" si="87"/>
        <v>N</v>
      </c>
    </row>
    <row r="1903" spans="1:13" x14ac:dyDescent="0.25">
      <c r="A1903" t="s">
        <v>47</v>
      </c>
      <c r="B1903" s="92">
        <v>46143</v>
      </c>
      <c r="C1903" t="s">
        <v>121</v>
      </c>
      <c r="D1903">
        <v>25331</v>
      </c>
      <c r="E1903" s="76">
        <v>0.29980324074074072</v>
      </c>
      <c r="F1903" s="76">
        <v>0.3014236111111111</v>
      </c>
      <c r="G1903" s="2">
        <v>9.7222222222222224E-2</v>
      </c>
      <c r="H1903" s="77">
        <v>5.4398148148148144E-4</v>
      </c>
      <c r="J1903" s="79">
        <f>IF(IF(IF(_xlfn.MAXIFS($F$2:$F1902,$C$2:$C1902,$C1903,$B$2:$B1902,$B1903,$A$2:$A1902,$A1903)=0,"",$E1903-_xlfn.MAXIFS($F$2:$F1902,$C$2:$C1902,$C1903,$B$2:$B1902,$B1903,$A$2:$A1902,$A1903))&lt;0,0,IF(_xlfn.MAXIFS($F$2:$F1902,$C$2:$C1902,$C1903,$B$2:$B1902,$B1903,$A$2:$A1902,$A1903)=0,"",$E1903-_xlfn.MAXIFS($F$2:$F1902,$C$2:$C1902,$C1903,$B$2:$B1902,$B1903,$A$2:$A1902,$A1903)))&gt;0.25,"",IF(IF(_xlfn.MAXIFS($F$2:$F1902,$C$2:$C1902,$C1903,$B$2:$B1902,$B1903,$A$2:$A1902,$A1903)=0,"",$E1903-_xlfn.MAXIFS($F$2:$F1902,$C$2:$C1902,$C1903,$B$2:$B1902,$B1903,$A$2:$A1902,$A1903))&lt;0,0,IF(_xlfn.MAXIFS($F$2:$F1902,$C$2:$C1902,$C1903,$B$2:$B1902,$B1903,$A$2:$A1902,$A1903)=0,"",$E1903-_xlfn.MAXIFS($F$2:$F1902,$C$2:$C1902,$C1903,$B$2:$B1902,$B1903,$A$2:$A1902,$A1903))))</f>
        <v>5.4398148148143699E-4</v>
      </c>
      <c r="K1903" s="6">
        <f t="shared" si="88"/>
        <v>7</v>
      </c>
      <c r="L1903" s="6" t="str">
        <f t="shared" si="89"/>
        <v>EARLY</v>
      </c>
      <c r="M1903" s="6" t="str">
        <f t="shared" si="87"/>
        <v>N</v>
      </c>
    </row>
    <row r="1904" spans="1:13" x14ac:dyDescent="0.25">
      <c r="A1904" t="s">
        <v>47</v>
      </c>
      <c r="B1904" s="92">
        <v>46143</v>
      </c>
      <c r="C1904" t="s">
        <v>120</v>
      </c>
      <c r="D1904">
        <v>14232</v>
      </c>
      <c r="E1904" s="76">
        <v>0.30214120370370373</v>
      </c>
      <c r="F1904" s="76">
        <v>0.30300925925925926</v>
      </c>
      <c r="G1904" s="2">
        <v>5.2083333333333336E-2</v>
      </c>
      <c r="H1904" s="77">
        <v>2.650462962962963E-3</v>
      </c>
      <c r="J1904" s="79">
        <f>IF(IF(IF(_xlfn.MAXIFS($F$2:$F1903,$C$2:$C1903,$C1904,$B$2:$B1903,$B1904,$A$2:$A1903,$A1904)=0,"",$E1904-_xlfn.MAXIFS($F$2:$F1903,$C$2:$C1903,$C1904,$B$2:$B1903,$B1904,$A$2:$A1903,$A1904))&lt;0,0,IF(_xlfn.MAXIFS($F$2:$F1903,$C$2:$C1903,$C1904,$B$2:$B1903,$B1904,$A$2:$A1903,$A1904)=0,"",$E1904-_xlfn.MAXIFS($F$2:$F1903,$C$2:$C1903,$C1904,$B$2:$B1903,$B1904,$A$2:$A1903,$A1904)))&gt;0.25,"",IF(IF(_xlfn.MAXIFS($F$2:$F1903,$C$2:$C1903,$C1904,$B$2:$B1903,$B1904,$A$2:$A1903,$A1904)=0,"",$E1904-_xlfn.MAXIFS($F$2:$F1903,$C$2:$C1903,$C1904,$B$2:$B1903,$B1904,$A$2:$A1903,$A1904))&lt;0,0,IF(_xlfn.MAXIFS($F$2:$F1903,$C$2:$C1903,$C1904,$B$2:$B1903,$B1904,$A$2:$A1903,$A1904)=0,"",$E1904-_xlfn.MAXIFS($F$2:$F1903,$C$2:$C1903,$C1904,$B$2:$B1903,$B1904,$A$2:$A1903,$A1904))))</f>
        <v>2.6504629629630072E-3</v>
      </c>
      <c r="K1904" s="6">
        <f t="shared" si="88"/>
        <v>7</v>
      </c>
      <c r="L1904" s="6" t="str">
        <f t="shared" si="89"/>
        <v>EARLY</v>
      </c>
      <c r="M1904" s="6" t="str">
        <f t="shared" si="87"/>
        <v>N</v>
      </c>
    </row>
    <row r="1905" spans="1:13" x14ac:dyDescent="0.25">
      <c r="A1905" t="s">
        <v>47</v>
      </c>
      <c r="B1905" s="92">
        <v>46143</v>
      </c>
      <c r="C1905" t="s">
        <v>121</v>
      </c>
      <c r="D1905">
        <v>14432</v>
      </c>
      <c r="E1905" s="76">
        <v>0.30332175925925925</v>
      </c>
      <c r="F1905" s="76">
        <v>0.3059837962962963</v>
      </c>
      <c r="G1905" s="2">
        <v>0.15972222222222221</v>
      </c>
      <c r="H1905" s="77">
        <v>1.8981481481481482E-3</v>
      </c>
      <c r="J1905" s="79">
        <f>IF(IF(IF(_xlfn.MAXIFS($F$2:$F1904,$C$2:$C1904,$C1905,$B$2:$B1904,$B1905,$A$2:$A1904,$A1905)=0,"",$E1905-_xlfn.MAXIFS($F$2:$F1904,$C$2:$C1904,$C1905,$B$2:$B1904,$B1905,$A$2:$A1904,$A1905))&lt;0,0,IF(_xlfn.MAXIFS($F$2:$F1904,$C$2:$C1904,$C1905,$B$2:$B1904,$B1905,$A$2:$A1904,$A1905)=0,"",$E1905-_xlfn.MAXIFS($F$2:$F1904,$C$2:$C1904,$C1905,$B$2:$B1904,$B1905,$A$2:$A1904,$A1905)))&gt;0.25,"",IF(IF(_xlfn.MAXIFS($F$2:$F1904,$C$2:$C1904,$C1905,$B$2:$B1904,$B1905,$A$2:$A1904,$A1905)=0,"",$E1905-_xlfn.MAXIFS($F$2:$F1904,$C$2:$C1904,$C1905,$B$2:$B1904,$B1905,$A$2:$A1904,$A1905))&lt;0,0,IF(_xlfn.MAXIFS($F$2:$F1904,$C$2:$C1904,$C1905,$B$2:$B1904,$B1905,$A$2:$A1904,$A1905)=0,"",$E1905-_xlfn.MAXIFS($F$2:$F1904,$C$2:$C1904,$C1905,$B$2:$B1904,$B1905,$A$2:$A1904,$A1905))))</f>
        <v>1.8981481481481488E-3</v>
      </c>
      <c r="K1905" s="6">
        <f t="shared" si="88"/>
        <v>7</v>
      </c>
      <c r="L1905" s="6" t="str">
        <f t="shared" si="89"/>
        <v>EARLY</v>
      </c>
      <c r="M1905" s="6" t="str">
        <f t="shared" si="87"/>
        <v>N</v>
      </c>
    </row>
    <row r="1906" spans="1:13" x14ac:dyDescent="0.25">
      <c r="A1906" t="s">
        <v>47</v>
      </c>
      <c r="B1906" s="92">
        <v>46143</v>
      </c>
      <c r="C1906" t="s">
        <v>120</v>
      </c>
      <c r="D1906">
        <v>18132</v>
      </c>
      <c r="E1906" s="76">
        <v>0.30379629629629629</v>
      </c>
      <c r="F1906" s="76">
        <v>0.30466435185185187</v>
      </c>
      <c r="G1906" s="2">
        <v>5.2083333333333336E-2</v>
      </c>
      <c r="H1906" s="77">
        <v>7.8703703703703705E-4</v>
      </c>
      <c r="J1906" s="79">
        <f>IF(IF(IF(_xlfn.MAXIFS($F$2:$F1905,$C$2:$C1905,$C1906,$B$2:$B1905,$B1906,$A$2:$A1905,$A1906)=0,"",$E1906-_xlfn.MAXIFS($F$2:$F1905,$C$2:$C1905,$C1906,$B$2:$B1905,$B1906,$A$2:$A1905,$A1906))&lt;0,0,IF(_xlfn.MAXIFS($F$2:$F1905,$C$2:$C1905,$C1906,$B$2:$B1905,$B1906,$A$2:$A1905,$A1906)=0,"",$E1906-_xlfn.MAXIFS($F$2:$F1905,$C$2:$C1905,$C1906,$B$2:$B1905,$B1906,$A$2:$A1905,$A1906)))&gt;0.25,"",IF(IF(_xlfn.MAXIFS($F$2:$F1905,$C$2:$C1905,$C1906,$B$2:$B1905,$B1906,$A$2:$A1905,$A1906)=0,"",$E1906-_xlfn.MAXIFS($F$2:$F1905,$C$2:$C1905,$C1906,$B$2:$B1905,$B1906,$A$2:$A1905,$A1906))&lt;0,0,IF(_xlfn.MAXIFS($F$2:$F1905,$C$2:$C1905,$C1906,$B$2:$B1905,$B1906,$A$2:$A1905,$A1906)=0,"",$E1906-_xlfn.MAXIFS($F$2:$F1905,$C$2:$C1905,$C1906,$B$2:$B1905,$B1906,$A$2:$A1905,$A1906))))</f>
        <v>7.8703703703703054E-4</v>
      </c>
      <c r="K1906" s="6">
        <f t="shared" si="88"/>
        <v>7</v>
      </c>
      <c r="L1906" s="6" t="str">
        <f t="shared" si="89"/>
        <v>EARLY</v>
      </c>
      <c r="M1906" s="6" t="str">
        <f t="shared" si="87"/>
        <v>N</v>
      </c>
    </row>
    <row r="1907" spans="1:13" x14ac:dyDescent="0.25">
      <c r="A1907" t="s">
        <v>47</v>
      </c>
      <c r="B1907" s="92">
        <v>46143</v>
      </c>
      <c r="C1907" t="s">
        <v>120</v>
      </c>
      <c r="D1907">
        <v>20431</v>
      </c>
      <c r="E1907" s="76">
        <v>0.30469907407407409</v>
      </c>
      <c r="F1907" s="76">
        <v>0.31991898148148146</v>
      </c>
      <c r="G1907" s="2">
        <v>0.91319444444444442</v>
      </c>
      <c r="H1907" s="77">
        <v>3.4722222222222222E-5</v>
      </c>
      <c r="J1907" s="79">
        <f>IF(IF(IF(_xlfn.MAXIFS($F$2:$F1906,$C$2:$C1906,$C1907,$B$2:$B1906,$B1907,$A$2:$A1906,$A1907)=0,"",$E1907-_xlfn.MAXIFS($F$2:$F1906,$C$2:$C1906,$C1907,$B$2:$B1906,$B1907,$A$2:$A1906,$A1907))&lt;0,0,IF(_xlfn.MAXIFS($F$2:$F1906,$C$2:$C1906,$C1907,$B$2:$B1906,$B1907,$A$2:$A1906,$A1907)=0,"",$E1907-_xlfn.MAXIFS($F$2:$F1906,$C$2:$C1906,$C1907,$B$2:$B1906,$B1907,$A$2:$A1906,$A1907)))&gt;0.25,"",IF(IF(_xlfn.MAXIFS($F$2:$F1906,$C$2:$C1906,$C1907,$B$2:$B1906,$B1907,$A$2:$A1906,$A1907)=0,"",$E1907-_xlfn.MAXIFS($F$2:$F1906,$C$2:$C1906,$C1907,$B$2:$B1906,$B1907,$A$2:$A1906,$A1907))&lt;0,0,IF(_xlfn.MAXIFS($F$2:$F1906,$C$2:$C1906,$C1907,$B$2:$B1906,$B1907,$A$2:$A1906,$A1907)=0,"",$E1907-_xlfn.MAXIFS($F$2:$F1906,$C$2:$C1906,$C1907,$B$2:$B1906,$B1907,$A$2:$A1906,$A1907))))</f>
        <v>3.472222222222765E-5</v>
      </c>
      <c r="K1907" s="6">
        <f t="shared" si="88"/>
        <v>7</v>
      </c>
      <c r="L1907" s="6" t="str">
        <f t="shared" si="89"/>
        <v>EARLY</v>
      </c>
      <c r="M1907" s="6" t="str">
        <f t="shared" si="87"/>
        <v>N</v>
      </c>
    </row>
    <row r="1908" spans="1:13" x14ac:dyDescent="0.25">
      <c r="A1908" t="s">
        <v>47</v>
      </c>
      <c r="B1908" s="92">
        <v>46143</v>
      </c>
      <c r="C1908" t="s">
        <v>121</v>
      </c>
      <c r="D1908">
        <v>17332</v>
      </c>
      <c r="E1908" s="76">
        <v>0.30572916666666666</v>
      </c>
      <c r="F1908" s="76">
        <v>0.30810185185185185</v>
      </c>
      <c r="G1908" s="2">
        <v>0.1423611111111111</v>
      </c>
      <c r="H1908" s="77">
        <v>0</v>
      </c>
      <c r="J1908" s="79">
        <f>IF(IF(IF(_xlfn.MAXIFS($F$2:$F1907,$C$2:$C1907,$C1908,$B$2:$B1907,$B1908,$A$2:$A1907,$A1908)=0,"",$E1908-_xlfn.MAXIFS($F$2:$F1907,$C$2:$C1907,$C1908,$B$2:$B1907,$B1908,$A$2:$A1907,$A1908))&lt;0,0,IF(_xlfn.MAXIFS($F$2:$F1907,$C$2:$C1907,$C1908,$B$2:$B1907,$B1908,$A$2:$A1907,$A1908)=0,"",$E1908-_xlfn.MAXIFS($F$2:$F1907,$C$2:$C1907,$C1908,$B$2:$B1907,$B1908,$A$2:$A1907,$A1908)))&gt;0.25,"",IF(IF(_xlfn.MAXIFS($F$2:$F1907,$C$2:$C1907,$C1908,$B$2:$B1907,$B1908,$A$2:$A1907,$A1908)=0,"",$E1908-_xlfn.MAXIFS($F$2:$F1907,$C$2:$C1907,$C1908,$B$2:$B1907,$B1908,$A$2:$A1907,$A1908))&lt;0,0,IF(_xlfn.MAXIFS($F$2:$F1907,$C$2:$C1907,$C1908,$B$2:$B1907,$B1908,$A$2:$A1907,$A1908)=0,"",$E1908-_xlfn.MAXIFS($F$2:$F1907,$C$2:$C1907,$C1908,$B$2:$B1907,$B1908,$A$2:$A1907,$A1908))))</f>
        <v>0</v>
      </c>
      <c r="K1908" s="6">
        <f t="shared" si="88"/>
        <v>7</v>
      </c>
      <c r="L1908" s="6" t="str">
        <f t="shared" si="89"/>
        <v>EARLY</v>
      </c>
      <c r="M1908" s="6" t="str">
        <f t="shared" si="87"/>
        <v>N</v>
      </c>
    </row>
    <row r="1909" spans="1:13" x14ac:dyDescent="0.25">
      <c r="A1909" t="s">
        <v>47</v>
      </c>
      <c r="B1909" s="92">
        <v>46143</v>
      </c>
      <c r="C1909" t="s">
        <v>121</v>
      </c>
      <c r="D1909">
        <v>17232</v>
      </c>
      <c r="E1909" s="76">
        <v>0.3074189814814815</v>
      </c>
      <c r="F1909" s="76">
        <v>0.30984953703703705</v>
      </c>
      <c r="G1909" s="2">
        <v>0.14583333333333334</v>
      </c>
      <c r="H1909" s="77">
        <v>0</v>
      </c>
      <c r="J1909" s="79">
        <f>IF(IF(IF(_xlfn.MAXIFS($F$2:$F1908,$C$2:$C1908,$C1909,$B$2:$B1908,$B1909,$A$2:$A1908,$A1909)=0,"",$E1909-_xlfn.MAXIFS($F$2:$F1908,$C$2:$C1908,$C1909,$B$2:$B1908,$B1909,$A$2:$A1908,$A1909))&lt;0,0,IF(_xlfn.MAXIFS($F$2:$F1908,$C$2:$C1908,$C1909,$B$2:$B1908,$B1909,$A$2:$A1908,$A1909)=0,"",$E1909-_xlfn.MAXIFS($F$2:$F1908,$C$2:$C1908,$C1909,$B$2:$B1908,$B1909,$A$2:$A1908,$A1909)))&gt;0.25,"",IF(IF(_xlfn.MAXIFS($F$2:$F1908,$C$2:$C1908,$C1909,$B$2:$B1908,$B1909,$A$2:$A1908,$A1909)=0,"",$E1909-_xlfn.MAXIFS($F$2:$F1908,$C$2:$C1908,$C1909,$B$2:$B1908,$B1909,$A$2:$A1908,$A1909))&lt;0,0,IF(_xlfn.MAXIFS($F$2:$F1908,$C$2:$C1908,$C1909,$B$2:$B1908,$B1909,$A$2:$A1908,$A1909)=0,"",$E1909-_xlfn.MAXIFS($F$2:$F1908,$C$2:$C1908,$C1909,$B$2:$B1908,$B1909,$A$2:$A1908,$A1909))))</f>
        <v>0</v>
      </c>
      <c r="K1909" s="6">
        <f t="shared" si="88"/>
        <v>7</v>
      </c>
      <c r="L1909" s="6" t="str">
        <f t="shared" si="89"/>
        <v>EARLY</v>
      </c>
      <c r="M1909" s="6" t="str">
        <f t="shared" si="87"/>
        <v>N</v>
      </c>
    </row>
    <row r="1910" spans="1:13" x14ac:dyDescent="0.25">
      <c r="A1910" t="s">
        <v>47</v>
      </c>
      <c r="B1910" s="92">
        <v>46143</v>
      </c>
      <c r="C1910" t="s">
        <v>120</v>
      </c>
      <c r="D1910">
        <v>25331</v>
      </c>
      <c r="E1910" s="76">
        <v>0.30755787037037036</v>
      </c>
      <c r="F1910" s="76">
        <v>0.3087152777777778</v>
      </c>
      <c r="G1910" s="2">
        <v>6.9444444444444448E-2</v>
      </c>
      <c r="H1910" s="77">
        <v>0</v>
      </c>
      <c r="J1910" s="79">
        <f>IF(IF(IF(_xlfn.MAXIFS($F$2:$F1909,$C$2:$C1909,$C1910,$B$2:$B1909,$B1910,$A$2:$A1909,$A1910)=0,"",$E1910-_xlfn.MAXIFS($F$2:$F1909,$C$2:$C1909,$C1910,$B$2:$B1909,$B1910,$A$2:$A1909,$A1910))&lt;0,0,IF(_xlfn.MAXIFS($F$2:$F1909,$C$2:$C1909,$C1910,$B$2:$B1909,$B1910,$A$2:$A1909,$A1910)=0,"",$E1910-_xlfn.MAXIFS($F$2:$F1909,$C$2:$C1909,$C1910,$B$2:$B1909,$B1910,$A$2:$A1909,$A1910)))&gt;0.25,"",IF(IF(_xlfn.MAXIFS($F$2:$F1909,$C$2:$C1909,$C1910,$B$2:$B1909,$B1910,$A$2:$A1909,$A1910)=0,"",$E1910-_xlfn.MAXIFS($F$2:$F1909,$C$2:$C1909,$C1910,$B$2:$B1909,$B1910,$A$2:$A1909,$A1910))&lt;0,0,IF(_xlfn.MAXIFS($F$2:$F1909,$C$2:$C1909,$C1910,$B$2:$B1909,$B1910,$A$2:$A1909,$A1910)=0,"",$E1910-_xlfn.MAXIFS($F$2:$F1909,$C$2:$C1909,$C1910,$B$2:$B1909,$B1910,$A$2:$A1909,$A1910))))</f>
        <v>0</v>
      </c>
      <c r="K1910" s="6">
        <f t="shared" si="88"/>
        <v>7</v>
      </c>
      <c r="L1910" s="6" t="str">
        <f t="shared" si="89"/>
        <v>EARLY</v>
      </c>
      <c r="M1910" s="6" t="str">
        <f t="shared" si="87"/>
        <v>N</v>
      </c>
    </row>
    <row r="1911" spans="1:13" x14ac:dyDescent="0.25">
      <c r="A1911" t="s">
        <v>47</v>
      </c>
      <c r="B1911" s="92">
        <v>46143</v>
      </c>
      <c r="C1911" t="s">
        <v>121</v>
      </c>
      <c r="D1911">
        <v>18132</v>
      </c>
      <c r="E1911" s="76">
        <v>0.30975694444444446</v>
      </c>
      <c r="F1911" s="76">
        <v>0.31398148148148147</v>
      </c>
      <c r="G1911" s="2">
        <v>0.25347222222222221</v>
      </c>
      <c r="H1911" s="77">
        <v>0</v>
      </c>
      <c r="J1911" s="79">
        <f>IF(IF(IF(_xlfn.MAXIFS($F$2:$F1910,$C$2:$C1910,$C1911,$B$2:$B1910,$B1911,$A$2:$A1910,$A1911)=0,"",$E1911-_xlfn.MAXIFS($F$2:$F1910,$C$2:$C1910,$C1911,$B$2:$B1910,$B1911,$A$2:$A1910,$A1911))&lt;0,0,IF(_xlfn.MAXIFS($F$2:$F1910,$C$2:$C1910,$C1911,$B$2:$B1910,$B1911,$A$2:$A1910,$A1911)=0,"",$E1911-_xlfn.MAXIFS($F$2:$F1910,$C$2:$C1910,$C1911,$B$2:$B1910,$B1911,$A$2:$A1910,$A1911)))&gt;0.25,"",IF(IF(_xlfn.MAXIFS($F$2:$F1910,$C$2:$C1910,$C1911,$B$2:$B1910,$B1911,$A$2:$A1910,$A1911)=0,"",$E1911-_xlfn.MAXIFS($F$2:$F1910,$C$2:$C1910,$C1911,$B$2:$B1910,$B1911,$A$2:$A1910,$A1911))&lt;0,0,IF(_xlfn.MAXIFS($F$2:$F1910,$C$2:$C1910,$C1911,$B$2:$B1910,$B1911,$A$2:$A1910,$A1911)=0,"",$E1911-_xlfn.MAXIFS($F$2:$F1910,$C$2:$C1910,$C1911,$B$2:$B1910,$B1911,$A$2:$A1910,$A1911))))</f>
        <v>0</v>
      </c>
      <c r="K1911" s="6">
        <f t="shared" si="88"/>
        <v>7</v>
      </c>
      <c r="L1911" s="6" t="str">
        <f t="shared" si="89"/>
        <v>EARLY</v>
      </c>
      <c r="M1911" s="6" t="str">
        <f t="shared" si="87"/>
        <v>N</v>
      </c>
    </row>
    <row r="1912" spans="1:13" x14ac:dyDescent="0.25">
      <c r="A1912" t="s">
        <v>47</v>
      </c>
      <c r="B1912" s="92">
        <v>46143</v>
      </c>
      <c r="C1912" t="s">
        <v>120</v>
      </c>
      <c r="D1912">
        <v>14432</v>
      </c>
      <c r="E1912" s="76">
        <v>0.31200231481481483</v>
      </c>
      <c r="F1912" s="76">
        <v>0.31327546296296294</v>
      </c>
      <c r="G1912" s="2">
        <v>7.6388888888888895E-2</v>
      </c>
      <c r="H1912" s="77">
        <v>3.2870370370370371E-3</v>
      </c>
      <c r="J1912" s="79">
        <f>IF(IF(IF(_xlfn.MAXIFS($F$2:$F1911,$C$2:$C1911,$C1912,$B$2:$B1911,$B1912,$A$2:$A1911,$A1912)=0,"",$E1912-_xlfn.MAXIFS($F$2:$F1911,$C$2:$C1911,$C1912,$B$2:$B1911,$B1912,$A$2:$A1911,$A1912))&lt;0,0,IF(_xlfn.MAXIFS($F$2:$F1911,$C$2:$C1911,$C1912,$B$2:$B1911,$B1912,$A$2:$A1911,$A1912)=0,"",$E1912-_xlfn.MAXIFS($F$2:$F1911,$C$2:$C1911,$C1912,$B$2:$B1911,$B1912,$A$2:$A1911,$A1912)))&gt;0.25,"",IF(IF(_xlfn.MAXIFS($F$2:$F1911,$C$2:$C1911,$C1912,$B$2:$B1911,$B1912,$A$2:$A1911,$A1912)=0,"",$E1912-_xlfn.MAXIFS($F$2:$F1911,$C$2:$C1911,$C1912,$B$2:$B1911,$B1912,$A$2:$A1911,$A1912))&lt;0,0,IF(_xlfn.MAXIFS($F$2:$F1911,$C$2:$C1911,$C1912,$B$2:$B1911,$B1912,$A$2:$A1911,$A1912)=0,"",$E1912-_xlfn.MAXIFS($F$2:$F1911,$C$2:$C1911,$C1912,$B$2:$B1911,$B1912,$A$2:$A1911,$A1912))))</f>
        <v>0</v>
      </c>
      <c r="K1912" s="6">
        <f t="shared" si="88"/>
        <v>7</v>
      </c>
      <c r="L1912" s="6" t="str">
        <f t="shared" si="89"/>
        <v>EARLY</v>
      </c>
      <c r="M1912" s="6" t="str">
        <f t="shared" si="87"/>
        <v>N</v>
      </c>
    </row>
    <row r="1913" spans="1:13" x14ac:dyDescent="0.25">
      <c r="A1913" t="s">
        <v>47</v>
      </c>
      <c r="B1913" s="92">
        <v>46143</v>
      </c>
      <c r="C1913" t="s">
        <v>120</v>
      </c>
      <c r="D1913">
        <v>17332</v>
      </c>
      <c r="E1913" s="76">
        <v>0.31319444444444444</v>
      </c>
      <c r="F1913" s="76">
        <v>0.3144675925925926</v>
      </c>
      <c r="G1913" s="2">
        <v>7.6388888888888895E-2</v>
      </c>
      <c r="H1913" s="77">
        <v>0</v>
      </c>
      <c r="J1913" s="79">
        <f>IF(IF(IF(_xlfn.MAXIFS($F$2:$F1912,$C$2:$C1912,$C1913,$B$2:$B1912,$B1913,$A$2:$A1912,$A1913)=0,"",$E1913-_xlfn.MAXIFS($F$2:$F1912,$C$2:$C1912,$C1913,$B$2:$B1912,$B1913,$A$2:$A1912,$A1913))&lt;0,0,IF(_xlfn.MAXIFS($F$2:$F1912,$C$2:$C1912,$C1913,$B$2:$B1912,$B1913,$A$2:$A1912,$A1913)=0,"",$E1913-_xlfn.MAXIFS($F$2:$F1912,$C$2:$C1912,$C1913,$B$2:$B1912,$B1913,$A$2:$A1912,$A1913)))&gt;0.25,"",IF(IF(_xlfn.MAXIFS($F$2:$F1912,$C$2:$C1912,$C1913,$B$2:$B1912,$B1913,$A$2:$A1912,$A1913)=0,"",$E1913-_xlfn.MAXIFS($F$2:$F1912,$C$2:$C1912,$C1913,$B$2:$B1912,$B1913,$A$2:$A1912,$A1913))&lt;0,0,IF(_xlfn.MAXIFS($F$2:$F1912,$C$2:$C1912,$C1913,$B$2:$B1912,$B1913,$A$2:$A1912,$A1913)=0,"",$E1913-_xlfn.MAXIFS($F$2:$F1912,$C$2:$C1912,$C1913,$B$2:$B1912,$B1913,$A$2:$A1912,$A1913))))</f>
        <v>0</v>
      </c>
      <c r="K1913" s="6">
        <f t="shared" si="88"/>
        <v>7</v>
      </c>
      <c r="L1913" s="6" t="str">
        <f t="shared" si="89"/>
        <v>LATE</v>
      </c>
      <c r="M1913" s="6" t="str">
        <f t="shared" si="87"/>
        <v>N</v>
      </c>
    </row>
    <row r="1914" spans="1:13" x14ac:dyDescent="0.25">
      <c r="A1914" t="s">
        <v>47</v>
      </c>
      <c r="B1914" s="92">
        <v>46143</v>
      </c>
      <c r="C1914" t="s">
        <v>121</v>
      </c>
      <c r="D1914">
        <v>14232</v>
      </c>
      <c r="E1914" s="76">
        <v>0.31406250000000002</v>
      </c>
      <c r="F1914" s="76">
        <v>0.31637731481481479</v>
      </c>
      <c r="G1914" s="2">
        <v>0.1388888888888889</v>
      </c>
      <c r="H1914" s="77">
        <v>8.1018518518518516E-5</v>
      </c>
      <c r="J1914" s="79">
        <f>IF(IF(IF(_xlfn.MAXIFS($F$2:$F1913,$C$2:$C1913,$C1914,$B$2:$B1913,$B1914,$A$2:$A1913,$A1914)=0,"",$E1914-_xlfn.MAXIFS($F$2:$F1913,$C$2:$C1913,$C1914,$B$2:$B1913,$B1914,$A$2:$A1913,$A1914))&lt;0,0,IF(_xlfn.MAXIFS($F$2:$F1913,$C$2:$C1913,$C1914,$B$2:$B1913,$B1914,$A$2:$A1913,$A1914)=0,"",$E1914-_xlfn.MAXIFS($F$2:$F1913,$C$2:$C1913,$C1914,$B$2:$B1913,$B1914,$A$2:$A1913,$A1914)))&gt;0.25,"",IF(IF(_xlfn.MAXIFS($F$2:$F1913,$C$2:$C1913,$C1914,$B$2:$B1913,$B1914,$A$2:$A1913,$A1914)=0,"",$E1914-_xlfn.MAXIFS($F$2:$F1913,$C$2:$C1913,$C1914,$B$2:$B1913,$B1914,$A$2:$A1913,$A1914))&lt;0,0,IF(_xlfn.MAXIFS($F$2:$F1913,$C$2:$C1913,$C1914,$B$2:$B1913,$B1914,$A$2:$A1913,$A1914)=0,"",$E1914-_xlfn.MAXIFS($F$2:$F1913,$C$2:$C1913,$C1914,$B$2:$B1913,$B1914,$A$2:$A1913,$A1914))))</f>
        <v>8.1018518518549687E-5</v>
      </c>
      <c r="K1914" s="6">
        <f t="shared" si="88"/>
        <v>7</v>
      </c>
      <c r="L1914" s="6" t="str">
        <f t="shared" si="89"/>
        <v>LATE</v>
      </c>
      <c r="M1914" s="6" t="str">
        <f t="shared" si="87"/>
        <v>N</v>
      </c>
    </row>
    <row r="1915" spans="1:13" x14ac:dyDescent="0.25">
      <c r="A1915" t="s">
        <v>47</v>
      </c>
      <c r="B1915" s="92">
        <v>46143</v>
      </c>
      <c r="C1915" t="s">
        <v>120</v>
      </c>
      <c r="D1915">
        <v>17232</v>
      </c>
      <c r="E1915" s="76">
        <v>0.31511574074074072</v>
      </c>
      <c r="F1915" s="76">
        <v>0.3162152777777778</v>
      </c>
      <c r="G1915" s="2">
        <v>6.5972222222222224E-2</v>
      </c>
      <c r="H1915" s="77">
        <v>6.4814814814814813E-4</v>
      </c>
      <c r="J1915" s="79">
        <f>IF(IF(IF(_xlfn.MAXIFS($F$2:$F1914,$C$2:$C1914,$C1915,$B$2:$B1914,$B1915,$A$2:$A1914,$A1915)=0,"",$E1915-_xlfn.MAXIFS($F$2:$F1914,$C$2:$C1914,$C1915,$B$2:$B1914,$B1915,$A$2:$A1914,$A1915))&lt;0,0,IF(_xlfn.MAXIFS($F$2:$F1914,$C$2:$C1914,$C1915,$B$2:$B1914,$B1915,$A$2:$A1914,$A1915)=0,"",$E1915-_xlfn.MAXIFS($F$2:$F1914,$C$2:$C1914,$C1915,$B$2:$B1914,$B1915,$A$2:$A1914,$A1915)))&gt;0.25,"",IF(IF(_xlfn.MAXIFS($F$2:$F1914,$C$2:$C1914,$C1915,$B$2:$B1914,$B1915,$A$2:$A1914,$A1915)=0,"",$E1915-_xlfn.MAXIFS($F$2:$F1914,$C$2:$C1914,$C1915,$B$2:$B1914,$B1915,$A$2:$A1914,$A1915))&lt;0,0,IF(_xlfn.MAXIFS($F$2:$F1914,$C$2:$C1914,$C1915,$B$2:$B1914,$B1915,$A$2:$A1914,$A1915)=0,"",$E1915-_xlfn.MAXIFS($F$2:$F1914,$C$2:$C1914,$C1915,$B$2:$B1914,$B1915,$A$2:$A1914,$A1915))))</f>
        <v>0</v>
      </c>
      <c r="K1915" s="6">
        <f t="shared" si="88"/>
        <v>7</v>
      </c>
      <c r="L1915" s="6" t="str">
        <f t="shared" si="89"/>
        <v>LATE</v>
      </c>
      <c r="M1915" s="6" t="str">
        <f t="shared" si="87"/>
        <v>N</v>
      </c>
    </row>
    <row r="1916" spans="1:13" x14ac:dyDescent="0.25">
      <c r="A1916" t="s">
        <v>47</v>
      </c>
      <c r="B1916" s="92">
        <v>46143</v>
      </c>
      <c r="C1916" t="s">
        <v>121</v>
      </c>
      <c r="D1916">
        <v>25331</v>
      </c>
      <c r="E1916" s="76">
        <v>0.31699074074074074</v>
      </c>
      <c r="F1916" s="76">
        <v>0.31907407407407407</v>
      </c>
      <c r="G1916" s="2">
        <v>0.125</v>
      </c>
      <c r="H1916" s="77">
        <v>6.134259259259259E-4</v>
      </c>
      <c r="J1916" s="79">
        <f>IF(IF(IF(_xlfn.MAXIFS($F$2:$F1915,$C$2:$C1915,$C1916,$B$2:$B1915,$B1916,$A$2:$A1915,$A1916)=0,"",$E1916-_xlfn.MAXIFS($F$2:$F1915,$C$2:$C1915,$C1916,$B$2:$B1915,$B1916,$A$2:$A1915,$A1916))&lt;0,0,IF(_xlfn.MAXIFS($F$2:$F1915,$C$2:$C1915,$C1916,$B$2:$B1915,$B1916,$A$2:$A1915,$A1916)=0,"",$E1916-_xlfn.MAXIFS($F$2:$F1915,$C$2:$C1915,$C1916,$B$2:$B1915,$B1916,$A$2:$A1915,$A1916)))&gt;0.25,"",IF(IF(_xlfn.MAXIFS($F$2:$F1915,$C$2:$C1915,$C1916,$B$2:$B1915,$B1916,$A$2:$A1915,$A1916)=0,"",$E1916-_xlfn.MAXIFS($F$2:$F1915,$C$2:$C1915,$C1916,$B$2:$B1915,$B1916,$A$2:$A1915,$A1916))&lt;0,0,IF(_xlfn.MAXIFS($F$2:$F1915,$C$2:$C1915,$C1916,$B$2:$B1915,$B1916,$A$2:$A1915,$A1916)=0,"",$E1916-_xlfn.MAXIFS($F$2:$F1915,$C$2:$C1915,$C1916,$B$2:$B1915,$B1916,$A$2:$A1915,$A1916))))</f>
        <v>6.134259259259478E-4</v>
      </c>
      <c r="K1916" s="6">
        <f t="shared" si="88"/>
        <v>7</v>
      </c>
      <c r="L1916" s="6" t="str">
        <f t="shared" si="89"/>
        <v>LATE</v>
      </c>
      <c r="M1916" s="6" t="str">
        <f t="shared" si="87"/>
        <v>N</v>
      </c>
    </row>
    <row r="1917" spans="1:13" x14ac:dyDescent="0.25">
      <c r="A1917" t="s">
        <v>47</v>
      </c>
      <c r="B1917" s="92">
        <v>46143</v>
      </c>
      <c r="C1917" t="s">
        <v>120</v>
      </c>
      <c r="D1917">
        <v>18132</v>
      </c>
      <c r="E1917" s="76">
        <v>0.32017361111111109</v>
      </c>
      <c r="F1917" s="76">
        <v>0.32115740740740739</v>
      </c>
      <c r="G1917" s="2">
        <v>5.9027777777777776E-2</v>
      </c>
      <c r="H1917" s="77">
        <v>3.9583333333333337E-3</v>
      </c>
      <c r="J1917" s="79">
        <f>IF(IF(IF(_xlfn.MAXIFS($F$2:$F1916,$C$2:$C1916,$C1917,$B$2:$B1916,$B1917,$A$2:$A1916,$A1917)=0,"",$E1917-_xlfn.MAXIFS($F$2:$F1916,$C$2:$C1916,$C1917,$B$2:$B1916,$B1917,$A$2:$A1916,$A1917))&lt;0,0,IF(_xlfn.MAXIFS($F$2:$F1916,$C$2:$C1916,$C1917,$B$2:$B1916,$B1917,$A$2:$A1916,$A1917)=0,"",$E1917-_xlfn.MAXIFS($F$2:$F1916,$C$2:$C1916,$C1917,$B$2:$B1916,$B1917,$A$2:$A1916,$A1917)))&gt;0.25,"",IF(IF(_xlfn.MAXIFS($F$2:$F1916,$C$2:$C1916,$C1917,$B$2:$B1916,$B1917,$A$2:$A1916,$A1917)=0,"",$E1917-_xlfn.MAXIFS($F$2:$F1916,$C$2:$C1916,$C1917,$B$2:$B1916,$B1917,$A$2:$A1916,$A1917))&lt;0,0,IF(_xlfn.MAXIFS($F$2:$F1916,$C$2:$C1916,$C1917,$B$2:$B1916,$B1917,$A$2:$A1916,$A1917)=0,"",$E1917-_xlfn.MAXIFS($F$2:$F1916,$C$2:$C1916,$C1917,$B$2:$B1916,$B1917,$A$2:$A1916,$A1917))))</f>
        <v>2.5462962962963243E-4</v>
      </c>
      <c r="K1917" s="6">
        <f t="shared" si="88"/>
        <v>7</v>
      </c>
      <c r="L1917" s="6" t="str">
        <f t="shared" si="89"/>
        <v>LATE</v>
      </c>
      <c r="M1917" s="6" t="str">
        <f t="shared" si="87"/>
        <v>N</v>
      </c>
    </row>
    <row r="1918" spans="1:13" x14ac:dyDescent="0.25">
      <c r="A1918" t="s">
        <v>47</v>
      </c>
      <c r="B1918" s="92">
        <v>46143</v>
      </c>
      <c r="C1918" t="s">
        <v>121</v>
      </c>
      <c r="D1918">
        <v>14432</v>
      </c>
      <c r="E1918" s="76">
        <v>0.32126157407407407</v>
      </c>
      <c r="F1918" s="76">
        <v>0.3245601851851852</v>
      </c>
      <c r="G1918" s="2">
        <v>0.19791666666666666</v>
      </c>
      <c r="H1918" s="77">
        <v>2.1875000000000002E-3</v>
      </c>
      <c r="J1918" s="79">
        <f>IF(IF(IF(_xlfn.MAXIFS($F$2:$F1917,$C$2:$C1917,$C1918,$B$2:$B1917,$B1918,$A$2:$A1917,$A1918)=0,"",$E1918-_xlfn.MAXIFS($F$2:$F1917,$C$2:$C1917,$C1918,$B$2:$B1917,$B1918,$A$2:$A1917,$A1918))&lt;0,0,IF(_xlfn.MAXIFS($F$2:$F1917,$C$2:$C1917,$C1918,$B$2:$B1917,$B1918,$A$2:$A1917,$A1918)=0,"",$E1918-_xlfn.MAXIFS($F$2:$F1917,$C$2:$C1917,$C1918,$B$2:$B1917,$B1918,$A$2:$A1917,$A1918)))&gt;0.25,"",IF(IF(_xlfn.MAXIFS($F$2:$F1917,$C$2:$C1917,$C1918,$B$2:$B1917,$B1918,$A$2:$A1917,$A1918)=0,"",$E1918-_xlfn.MAXIFS($F$2:$F1917,$C$2:$C1917,$C1918,$B$2:$B1917,$B1918,$A$2:$A1917,$A1918))&lt;0,0,IF(_xlfn.MAXIFS($F$2:$F1917,$C$2:$C1917,$C1918,$B$2:$B1917,$B1918,$A$2:$A1917,$A1918)=0,"",$E1918-_xlfn.MAXIFS($F$2:$F1917,$C$2:$C1917,$C1918,$B$2:$B1917,$B1918,$A$2:$A1917,$A1918))))</f>
        <v>2.1875000000000089E-3</v>
      </c>
      <c r="K1918" s="6">
        <f t="shared" si="88"/>
        <v>7</v>
      </c>
      <c r="L1918" s="6" t="str">
        <f t="shared" si="89"/>
        <v>LATE</v>
      </c>
      <c r="M1918" s="6" t="str">
        <f t="shared" si="87"/>
        <v>N</v>
      </c>
    </row>
    <row r="1919" spans="1:13" x14ac:dyDescent="0.25">
      <c r="A1919" t="s">
        <v>47</v>
      </c>
      <c r="B1919" s="92">
        <v>46143</v>
      </c>
      <c r="C1919" t="s">
        <v>121</v>
      </c>
      <c r="D1919">
        <v>17332</v>
      </c>
      <c r="E1919" s="76">
        <v>0.32303240740740741</v>
      </c>
      <c r="F1919" s="76">
        <v>0.32581018518518517</v>
      </c>
      <c r="G1919" s="2">
        <v>0.16666666666666666</v>
      </c>
      <c r="H1919" s="77">
        <v>0</v>
      </c>
      <c r="J1919" s="79">
        <f>IF(IF(IF(_xlfn.MAXIFS($F$2:$F1918,$C$2:$C1918,$C1919,$B$2:$B1918,$B1919,$A$2:$A1918,$A1919)=0,"",$E1919-_xlfn.MAXIFS($F$2:$F1918,$C$2:$C1918,$C1919,$B$2:$B1918,$B1919,$A$2:$A1918,$A1919))&lt;0,0,IF(_xlfn.MAXIFS($F$2:$F1918,$C$2:$C1918,$C1919,$B$2:$B1918,$B1919,$A$2:$A1918,$A1919)=0,"",$E1919-_xlfn.MAXIFS($F$2:$F1918,$C$2:$C1918,$C1919,$B$2:$B1918,$B1919,$A$2:$A1918,$A1919)))&gt;0.25,"",IF(IF(_xlfn.MAXIFS($F$2:$F1918,$C$2:$C1918,$C1919,$B$2:$B1918,$B1919,$A$2:$A1918,$A1919)=0,"",$E1919-_xlfn.MAXIFS($F$2:$F1918,$C$2:$C1918,$C1919,$B$2:$B1918,$B1919,$A$2:$A1918,$A1919))&lt;0,0,IF(_xlfn.MAXIFS($F$2:$F1918,$C$2:$C1918,$C1919,$B$2:$B1918,$B1919,$A$2:$A1918,$A1919)=0,"",$E1919-_xlfn.MAXIFS($F$2:$F1918,$C$2:$C1918,$C1919,$B$2:$B1918,$B1919,$A$2:$A1918,$A1919))))</f>
        <v>0</v>
      </c>
      <c r="K1919" s="6">
        <f t="shared" si="88"/>
        <v>7</v>
      </c>
      <c r="L1919" s="6" t="str">
        <f t="shared" si="89"/>
        <v>LATE</v>
      </c>
      <c r="M1919" s="6" t="str">
        <f t="shared" si="87"/>
        <v>N</v>
      </c>
    </row>
    <row r="1920" spans="1:13" x14ac:dyDescent="0.25">
      <c r="A1920" t="s">
        <v>47</v>
      </c>
      <c r="B1920" s="92">
        <v>46143</v>
      </c>
      <c r="C1920" t="s">
        <v>120</v>
      </c>
      <c r="D1920">
        <v>14232</v>
      </c>
      <c r="E1920" s="76">
        <v>0.32349537037037035</v>
      </c>
      <c r="F1920" s="76">
        <v>0.32442129629629629</v>
      </c>
      <c r="G1920" s="2">
        <v>5.5555555555555552E-2</v>
      </c>
      <c r="H1920" s="77">
        <v>2.3379629629629631E-3</v>
      </c>
      <c r="J1920" s="79">
        <f>IF(IF(IF(_xlfn.MAXIFS($F$2:$F1919,$C$2:$C1919,$C1920,$B$2:$B1919,$B1920,$A$2:$A1919,$A1920)=0,"",$E1920-_xlfn.MAXIFS($F$2:$F1919,$C$2:$C1919,$C1920,$B$2:$B1919,$B1920,$A$2:$A1919,$A1920))&lt;0,0,IF(_xlfn.MAXIFS($F$2:$F1919,$C$2:$C1919,$C1920,$B$2:$B1919,$B1920,$A$2:$A1919,$A1920)=0,"",$E1920-_xlfn.MAXIFS($F$2:$F1919,$C$2:$C1919,$C1920,$B$2:$B1919,$B1920,$A$2:$A1919,$A1920)))&gt;0.25,"",IF(IF(_xlfn.MAXIFS($F$2:$F1919,$C$2:$C1919,$C1920,$B$2:$B1919,$B1920,$A$2:$A1919,$A1920)=0,"",$E1920-_xlfn.MAXIFS($F$2:$F1919,$C$2:$C1919,$C1920,$B$2:$B1919,$B1920,$A$2:$A1919,$A1920))&lt;0,0,IF(_xlfn.MAXIFS($F$2:$F1919,$C$2:$C1919,$C1920,$B$2:$B1919,$B1920,$A$2:$A1919,$A1920)=0,"",$E1920-_xlfn.MAXIFS($F$2:$F1919,$C$2:$C1919,$C1920,$B$2:$B1919,$B1920,$A$2:$A1919,$A1920))))</f>
        <v>2.3379629629629584E-3</v>
      </c>
      <c r="K1920" s="6">
        <f t="shared" si="88"/>
        <v>7</v>
      </c>
      <c r="L1920" s="6" t="str">
        <f t="shared" si="89"/>
        <v>LATE</v>
      </c>
      <c r="M1920" s="6" t="str">
        <f t="shared" si="87"/>
        <v>N</v>
      </c>
    </row>
    <row r="1921" spans="1:13" x14ac:dyDescent="0.25">
      <c r="A1921" t="s">
        <v>47</v>
      </c>
      <c r="B1921" s="92">
        <v>46143</v>
      </c>
      <c r="C1921" t="s">
        <v>121</v>
      </c>
      <c r="D1921">
        <v>17232</v>
      </c>
      <c r="E1921" s="76">
        <v>0.32565972222222223</v>
      </c>
      <c r="F1921" s="76">
        <v>0.32751157407407405</v>
      </c>
      <c r="G1921" s="2">
        <v>0.1111111111111111</v>
      </c>
      <c r="H1921" s="77">
        <v>0</v>
      </c>
      <c r="J1921" s="79">
        <f>IF(IF(IF(_xlfn.MAXIFS($F$2:$F1920,$C$2:$C1920,$C1921,$B$2:$B1920,$B1921,$A$2:$A1920,$A1921)=0,"",$E1921-_xlfn.MAXIFS($F$2:$F1920,$C$2:$C1920,$C1921,$B$2:$B1920,$B1921,$A$2:$A1920,$A1921))&lt;0,0,IF(_xlfn.MAXIFS($F$2:$F1920,$C$2:$C1920,$C1921,$B$2:$B1920,$B1921,$A$2:$A1920,$A1921)=0,"",$E1921-_xlfn.MAXIFS($F$2:$F1920,$C$2:$C1920,$C1921,$B$2:$B1920,$B1921,$A$2:$A1920,$A1921)))&gt;0.25,"",IF(IF(_xlfn.MAXIFS($F$2:$F1920,$C$2:$C1920,$C1921,$B$2:$B1920,$B1921,$A$2:$A1920,$A1921)=0,"",$E1921-_xlfn.MAXIFS($F$2:$F1920,$C$2:$C1920,$C1921,$B$2:$B1920,$B1921,$A$2:$A1920,$A1921))&lt;0,0,IF(_xlfn.MAXIFS($F$2:$F1920,$C$2:$C1920,$C1921,$B$2:$B1920,$B1921,$A$2:$A1920,$A1921)=0,"",$E1921-_xlfn.MAXIFS($F$2:$F1920,$C$2:$C1920,$C1921,$B$2:$B1920,$B1921,$A$2:$A1920,$A1921))))</f>
        <v>0</v>
      </c>
      <c r="K1921" s="6">
        <f t="shared" si="88"/>
        <v>7</v>
      </c>
      <c r="L1921" s="6" t="str">
        <f t="shared" si="89"/>
        <v>LATE</v>
      </c>
      <c r="M1921" s="6" t="str">
        <f t="shared" si="87"/>
        <v>N</v>
      </c>
    </row>
    <row r="1922" spans="1:13" x14ac:dyDescent="0.25">
      <c r="A1922" t="s">
        <v>47</v>
      </c>
      <c r="B1922" s="92">
        <v>46143</v>
      </c>
      <c r="C1922" t="s">
        <v>120</v>
      </c>
      <c r="D1922">
        <v>25331</v>
      </c>
      <c r="E1922" s="76">
        <v>0.32688657407407407</v>
      </c>
      <c r="F1922" s="76">
        <v>0.32821759259259259</v>
      </c>
      <c r="G1922" s="2">
        <v>7.9861111111111105E-2</v>
      </c>
      <c r="H1922" s="77">
        <v>2.4652777777777776E-3</v>
      </c>
      <c r="J1922" s="79">
        <f>IF(IF(IF(_xlfn.MAXIFS($F$2:$F1921,$C$2:$C1921,$C1922,$B$2:$B1921,$B1922,$A$2:$A1921,$A1922)=0,"",$E1922-_xlfn.MAXIFS($F$2:$F1921,$C$2:$C1921,$C1922,$B$2:$B1921,$B1922,$A$2:$A1921,$A1922))&lt;0,0,IF(_xlfn.MAXIFS($F$2:$F1921,$C$2:$C1921,$C1922,$B$2:$B1921,$B1922,$A$2:$A1921,$A1922)=0,"",$E1922-_xlfn.MAXIFS($F$2:$F1921,$C$2:$C1921,$C1922,$B$2:$B1921,$B1922,$A$2:$A1921,$A1922)))&gt;0.25,"",IF(IF(_xlfn.MAXIFS($F$2:$F1921,$C$2:$C1921,$C1922,$B$2:$B1921,$B1922,$A$2:$A1921,$A1922)=0,"",$E1922-_xlfn.MAXIFS($F$2:$F1921,$C$2:$C1921,$C1922,$B$2:$B1921,$B1922,$A$2:$A1921,$A1922))&lt;0,0,IF(_xlfn.MAXIFS($F$2:$F1921,$C$2:$C1921,$C1922,$B$2:$B1921,$B1922,$A$2:$A1921,$A1922)=0,"",$E1922-_xlfn.MAXIFS($F$2:$F1921,$C$2:$C1921,$C1922,$B$2:$B1921,$B1922,$A$2:$A1921,$A1922))))</f>
        <v>2.4652777777777746E-3</v>
      </c>
      <c r="K1922" s="6">
        <f t="shared" si="88"/>
        <v>7</v>
      </c>
      <c r="L1922" s="6" t="str">
        <f t="shared" si="89"/>
        <v>LATE</v>
      </c>
      <c r="M1922" s="6" t="str">
        <f t="shared" ref="M1922:M1985" si="90">IF($A1922="","",IF(AND($K1922&gt;=10,$K1922&lt;=13),"Y",IF(AND($K1922=14,$L1922="EARLY"),"Y","N")))</f>
        <v>N</v>
      </c>
    </row>
    <row r="1923" spans="1:13" x14ac:dyDescent="0.25">
      <c r="A1923" t="s">
        <v>47</v>
      </c>
      <c r="B1923" s="92">
        <v>46143</v>
      </c>
      <c r="C1923" t="s">
        <v>121</v>
      </c>
      <c r="D1923">
        <v>20431</v>
      </c>
      <c r="E1923" s="76">
        <v>0.32825231481481482</v>
      </c>
      <c r="F1923" s="76">
        <v>0.33056712962962964</v>
      </c>
      <c r="G1923" s="2">
        <v>0.1388888888888889</v>
      </c>
      <c r="H1923" s="77">
        <v>7.407407407407407E-4</v>
      </c>
      <c r="J1923" s="79">
        <f>IF(IF(IF(_xlfn.MAXIFS($F$2:$F1922,$C$2:$C1922,$C1923,$B$2:$B1922,$B1923,$A$2:$A1922,$A1923)=0,"",$E1923-_xlfn.MAXIFS($F$2:$F1922,$C$2:$C1922,$C1923,$B$2:$B1922,$B1923,$A$2:$A1922,$A1923))&lt;0,0,IF(_xlfn.MAXIFS($F$2:$F1922,$C$2:$C1922,$C1923,$B$2:$B1922,$B1923,$A$2:$A1922,$A1923)=0,"",$E1923-_xlfn.MAXIFS($F$2:$F1922,$C$2:$C1922,$C1923,$B$2:$B1922,$B1923,$A$2:$A1922,$A1923)))&gt;0.25,"",IF(IF(_xlfn.MAXIFS($F$2:$F1922,$C$2:$C1922,$C1923,$B$2:$B1922,$B1923,$A$2:$A1922,$A1923)=0,"",$E1923-_xlfn.MAXIFS($F$2:$F1922,$C$2:$C1922,$C1923,$B$2:$B1922,$B1923,$A$2:$A1922,$A1923))&lt;0,0,IF(_xlfn.MAXIFS($F$2:$F1922,$C$2:$C1922,$C1923,$B$2:$B1922,$B1923,$A$2:$A1922,$A1923)=0,"",$E1923-_xlfn.MAXIFS($F$2:$F1922,$C$2:$C1922,$C1923,$B$2:$B1922,$B1923,$A$2:$A1922,$A1923))))</f>
        <v>7.4074074074076401E-4</v>
      </c>
      <c r="K1923" s="6">
        <f t="shared" ref="K1923:K1986" si="91">IF($J1923="","",IF(HOUR($E1923)&gt;19,19,IF(HOUR($E1923)&lt;5,5,HOUR($E1923))))</f>
        <v>7</v>
      </c>
      <c r="L1923" s="6" t="str">
        <f t="shared" ref="L1923:L1986" si="92">IF($J1923="","",IF(MINUTE($E1923)&lt;30,"EARLY","LATE"))</f>
        <v>LATE</v>
      </c>
      <c r="M1923" s="6" t="str">
        <f t="shared" si="90"/>
        <v>N</v>
      </c>
    </row>
    <row r="1924" spans="1:13" x14ac:dyDescent="0.25">
      <c r="A1924" t="s">
        <v>47</v>
      </c>
      <c r="B1924" s="92">
        <v>46143</v>
      </c>
      <c r="C1924" t="s">
        <v>121</v>
      </c>
      <c r="D1924">
        <v>18132</v>
      </c>
      <c r="E1924" s="76">
        <v>0.33001157407407405</v>
      </c>
      <c r="F1924" s="76">
        <v>0.33273148148148146</v>
      </c>
      <c r="G1924" s="2">
        <v>0.16319444444444445</v>
      </c>
      <c r="H1924" s="77">
        <v>0</v>
      </c>
      <c r="J1924" s="79">
        <f>IF(IF(IF(_xlfn.MAXIFS($F$2:$F1923,$C$2:$C1923,$C1924,$B$2:$B1923,$B1924,$A$2:$A1923,$A1924)=0,"",$E1924-_xlfn.MAXIFS($F$2:$F1923,$C$2:$C1923,$C1924,$B$2:$B1923,$B1924,$A$2:$A1923,$A1924))&lt;0,0,IF(_xlfn.MAXIFS($F$2:$F1923,$C$2:$C1923,$C1924,$B$2:$B1923,$B1924,$A$2:$A1923,$A1924)=0,"",$E1924-_xlfn.MAXIFS($F$2:$F1923,$C$2:$C1923,$C1924,$B$2:$B1923,$B1924,$A$2:$A1923,$A1924)))&gt;0.25,"",IF(IF(_xlfn.MAXIFS($F$2:$F1923,$C$2:$C1923,$C1924,$B$2:$B1923,$B1924,$A$2:$A1923,$A1924)=0,"",$E1924-_xlfn.MAXIFS($F$2:$F1923,$C$2:$C1923,$C1924,$B$2:$B1923,$B1924,$A$2:$A1923,$A1924))&lt;0,0,IF(_xlfn.MAXIFS($F$2:$F1923,$C$2:$C1923,$C1924,$B$2:$B1923,$B1924,$A$2:$A1923,$A1924)=0,"",$E1924-_xlfn.MAXIFS($F$2:$F1923,$C$2:$C1923,$C1924,$B$2:$B1923,$B1924,$A$2:$A1923,$A1924))))</f>
        <v>0</v>
      </c>
      <c r="K1924" s="6">
        <f t="shared" si="91"/>
        <v>7</v>
      </c>
      <c r="L1924" s="6" t="str">
        <f t="shared" si="92"/>
        <v>LATE</v>
      </c>
      <c r="M1924" s="6" t="str">
        <f t="shared" si="90"/>
        <v>N</v>
      </c>
    </row>
    <row r="1925" spans="1:13" x14ac:dyDescent="0.25">
      <c r="A1925" t="s">
        <v>47</v>
      </c>
      <c r="B1925" s="92">
        <v>46143</v>
      </c>
      <c r="C1925" t="s">
        <v>120</v>
      </c>
      <c r="D1925">
        <v>14432</v>
      </c>
      <c r="E1925" s="76">
        <v>0.33248842592592592</v>
      </c>
      <c r="F1925" s="76">
        <v>0.33358796296296295</v>
      </c>
      <c r="G1925" s="2">
        <v>6.5972222222222224E-2</v>
      </c>
      <c r="H1925" s="77">
        <v>4.2708333333333331E-3</v>
      </c>
      <c r="J1925" s="79">
        <f>IF(IF(IF(_xlfn.MAXIFS($F$2:$F1924,$C$2:$C1924,$C1925,$B$2:$B1924,$B1925,$A$2:$A1924,$A1925)=0,"",$E1925-_xlfn.MAXIFS($F$2:$F1924,$C$2:$C1924,$C1925,$B$2:$B1924,$B1925,$A$2:$A1924,$A1925))&lt;0,0,IF(_xlfn.MAXIFS($F$2:$F1924,$C$2:$C1924,$C1925,$B$2:$B1924,$B1925,$A$2:$A1924,$A1925)=0,"",$E1925-_xlfn.MAXIFS($F$2:$F1924,$C$2:$C1924,$C1925,$B$2:$B1924,$B1925,$A$2:$A1924,$A1925)))&gt;0.25,"",IF(IF(_xlfn.MAXIFS($F$2:$F1924,$C$2:$C1924,$C1925,$B$2:$B1924,$B1925,$A$2:$A1924,$A1925)=0,"",$E1925-_xlfn.MAXIFS($F$2:$F1924,$C$2:$C1924,$C1925,$B$2:$B1924,$B1925,$A$2:$A1924,$A1925))&lt;0,0,IF(_xlfn.MAXIFS($F$2:$F1924,$C$2:$C1924,$C1925,$B$2:$B1924,$B1925,$A$2:$A1924,$A1925)=0,"",$E1925-_xlfn.MAXIFS($F$2:$F1924,$C$2:$C1924,$C1925,$B$2:$B1924,$B1925,$A$2:$A1924,$A1925))))</f>
        <v>4.2708333333333348E-3</v>
      </c>
      <c r="K1925" s="6">
        <f t="shared" si="91"/>
        <v>7</v>
      </c>
      <c r="L1925" s="6" t="str">
        <f t="shared" si="92"/>
        <v>LATE</v>
      </c>
      <c r="M1925" s="6" t="str">
        <f t="shared" si="90"/>
        <v>N</v>
      </c>
    </row>
    <row r="1926" spans="1:13" x14ac:dyDescent="0.25">
      <c r="A1926" t="s">
        <v>47</v>
      </c>
      <c r="B1926" s="92">
        <v>46143</v>
      </c>
      <c r="C1926" t="s">
        <v>120</v>
      </c>
      <c r="D1926">
        <v>17332</v>
      </c>
      <c r="E1926" s="76">
        <v>0.33327546296296295</v>
      </c>
      <c r="F1926" s="76">
        <v>0.33402777777777776</v>
      </c>
      <c r="G1926" s="2">
        <v>4.5138888888888888E-2</v>
      </c>
      <c r="H1926" s="77">
        <v>0</v>
      </c>
      <c r="J1926" s="79">
        <f>IF(IF(IF(_xlfn.MAXIFS($F$2:$F1925,$C$2:$C1925,$C1926,$B$2:$B1925,$B1926,$A$2:$A1925,$A1926)=0,"",$E1926-_xlfn.MAXIFS($F$2:$F1925,$C$2:$C1925,$C1926,$B$2:$B1925,$B1926,$A$2:$A1925,$A1926))&lt;0,0,IF(_xlfn.MAXIFS($F$2:$F1925,$C$2:$C1925,$C1926,$B$2:$B1925,$B1926,$A$2:$A1925,$A1926)=0,"",$E1926-_xlfn.MAXIFS($F$2:$F1925,$C$2:$C1925,$C1926,$B$2:$B1925,$B1926,$A$2:$A1925,$A1926)))&gt;0.25,"",IF(IF(_xlfn.MAXIFS($F$2:$F1925,$C$2:$C1925,$C1926,$B$2:$B1925,$B1926,$A$2:$A1925,$A1926)=0,"",$E1926-_xlfn.MAXIFS($F$2:$F1925,$C$2:$C1925,$C1926,$B$2:$B1925,$B1926,$A$2:$A1925,$A1926))&lt;0,0,IF(_xlfn.MAXIFS($F$2:$F1925,$C$2:$C1925,$C1926,$B$2:$B1925,$B1926,$A$2:$A1925,$A1926)=0,"",$E1926-_xlfn.MAXIFS($F$2:$F1925,$C$2:$C1925,$C1926,$B$2:$B1925,$B1926,$A$2:$A1925,$A1926))))</f>
        <v>0</v>
      </c>
      <c r="K1926" s="6">
        <f t="shared" si="91"/>
        <v>7</v>
      </c>
      <c r="L1926" s="6" t="str">
        <f t="shared" si="92"/>
        <v>LATE</v>
      </c>
      <c r="M1926" s="6" t="str">
        <f t="shared" si="90"/>
        <v>N</v>
      </c>
    </row>
    <row r="1927" spans="1:13" x14ac:dyDescent="0.25">
      <c r="A1927" t="s">
        <v>47</v>
      </c>
      <c r="B1927" s="92">
        <v>46143</v>
      </c>
      <c r="C1927" t="s">
        <v>121</v>
      </c>
      <c r="D1927">
        <v>14232</v>
      </c>
      <c r="E1927" s="76">
        <v>0.33373842592592595</v>
      </c>
      <c r="F1927" s="76">
        <v>0.33564814814814814</v>
      </c>
      <c r="G1927" s="2">
        <v>0.11458333333333333</v>
      </c>
      <c r="H1927" s="77">
        <v>1.0069444444444444E-3</v>
      </c>
      <c r="J1927" s="79">
        <f>IF(IF(IF(_xlfn.MAXIFS($F$2:$F1926,$C$2:$C1926,$C1927,$B$2:$B1926,$B1927,$A$2:$A1926,$A1927)=0,"",$E1927-_xlfn.MAXIFS($F$2:$F1926,$C$2:$C1926,$C1927,$B$2:$B1926,$B1927,$A$2:$A1926,$A1927))&lt;0,0,IF(_xlfn.MAXIFS($F$2:$F1926,$C$2:$C1926,$C1927,$B$2:$B1926,$B1927,$A$2:$A1926,$A1927)=0,"",$E1927-_xlfn.MAXIFS($F$2:$F1926,$C$2:$C1926,$C1927,$B$2:$B1926,$B1927,$A$2:$A1926,$A1927)))&gt;0.25,"",IF(IF(_xlfn.MAXIFS($F$2:$F1926,$C$2:$C1926,$C1927,$B$2:$B1926,$B1927,$A$2:$A1926,$A1927)=0,"",$E1927-_xlfn.MAXIFS($F$2:$F1926,$C$2:$C1926,$C1927,$B$2:$B1926,$B1927,$A$2:$A1926,$A1927))&lt;0,0,IF(_xlfn.MAXIFS($F$2:$F1926,$C$2:$C1926,$C1927,$B$2:$B1926,$B1927,$A$2:$A1926,$A1927)=0,"",$E1927-_xlfn.MAXIFS($F$2:$F1926,$C$2:$C1926,$C1927,$B$2:$B1926,$B1927,$A$2:$A1926,$A1927))))</f>
        <v>1.0069444444444908E-3</v>
      </c>
      <c r="K1927" s="6">
        <f t="shared" si="91"/>
        <v>8</v>
      </c>
      <c r="L1927" s="6" t="str">
        <f t="shared" si="92"/>
        <v>EARLY</v>
      </c>
      <c r="M1927" s="6" t="str">
        <f t="shared" si="90"/>
        <v>N</v>
      </c>
    </row>
    <row r="1928" spans="1:13" x14ac:dyDescent="0.25">
      <c r="A1928" t="s">
        <v>47</v>
      </c>
      <c r="B1928" s="92">
        <v>46143</v>
      </c>
      <c r="C1928" t="s">
        <v>120</v>
      </c>
      <c r="D1928">
        <v>17232</v>
      </c>
      <c r="E1928" s="76">
        <v>0.33555555555555555</v>
      </c>
      <c r="F1928" s="76">
        <v>0.33630787037037035</v>
      </c>
      <c r="G1928" s="2">
        <v>4.5138888888888888E-2</v>
      </c>
      <c r="H1928" s="77">
        <v>1.5277777777777779E-3</v>
      </c>
      <c r="J1928" s="79">
        <f>IF(IF(IF(_xlfn.MAXIFS($F$2:$F1927,$C$2:$C1927,$C1928,$B$2:$B1927,$B1928,$A$2:$A1927,$A1928)=0,"",$E1928-_xlfn.MAXIFS($F$2:$F1927,$C$2:$C1927,$C1928,$B$2:$B1927,$B1928,$A$2:$A1927,$A1928))&lt;0,0,IF(_xlfn.MAXIFS($F$2:$F1927,$C$2:$C1927,$C1928,$B$2:$B1927,$B1928,$A$2:$A1927,$A1928)=0,"",$E1928-_xlfn.MAXIFS($F$2:$F1927,$C$2:$C1927,$C1928,$B$2:$B1927,$B1928,$A$2:$A1927,$A1928)))&gt;0.25,"",IF(IF(_xlfn.MAXIFS($F$2:$F1927,$C$2:$C1927,$C1928,$B$2:$B1927,$B1928,$A$2:$A1927,$A1928)=0,"",$E1928-_xlfn.MAXIFS($F$2:$F1927,$C$2:$C1927,$C1928,$B$2:$B1927,$B1928,$A$2:$A1927,$A1928))&lt;0,0,IF(_xlfn.MAXIFS($F$2:$F1927,$C$2:$C1927,$C1928,$B$2:$B1927,$B1928,$A$2:$A1927,$A1928)=0,"",$E1928-_xlfn.MAXIFS($F$2:$F1927,$C$2:$C1927,$C1928,$B$2:$B1927,$B1928,$A$2:$A1927,$A1928))))</f>
        <v>1.5277777777777946E-3</v>
      </c>
      <c r="K1928" s="6">
        <f t="shared" si="91"/>
        <v>8</v>
      </c>
      <c r="L1928" s="6" t="str">
        <f t="shared" si="92"/>
        <v>EARLY</v>
      </c>
      <c r="M1928" s="6" t="str">
        <f t="shared" si="90"/>
        <v>N</v>
      </c>
    </row>
    <row r="1929" spans="1:13" x14ac:dyDescent="0.25">
      <c r="A1929" t="s">
        <v>47</v>
      </c>
      <c r="B1929" s="92">
        <v>46143</v>
      </c>
      <c r="C1929" t="s">
        <v>121</v>
      </c>
      <c r="D1929">
        <v>25331</v>
      </c>
      <c r="E1929" s="76">
        <v>0.33840277777777777</v>
      </c>
      <c r="F1929" s="76">
        <v>0.3412384259259259</v>
      </c>
      <c r="G1929" s="2">
        <v>0.1701388888888889</v>
      </c>
      <c r="H1929" s="77">
        <v>2.7546296296296294E-3</v>
      </c>
      <c r="J1929" s="79">
        <f>IF(IF(IF(_xlfn.MAXIFS($F$2:$F1928,$C$2:$C1928,$C1929,$B$2:$B1928,$B1929,$A$2:$A1928,$A1929)=0,"",$E1929-_xlfn.MAXIFS($F$2:$F1928,$C$2:$C1928,$C1929,$B$2:$B1928,$B1929,$A$2:$A1928,$A1929))&lt;0,0,IF(_xlfn.MAXIFS($F$2:$F1928,$C$2:$C1928,$C1929,$B$2:$B1928,$B1929,$A$2:$A1928,$A1929)=0,"",$E1929-_xlfn.MAXIFS($F$2:$F1928,$C$2:$C1928,$C1929,$B$2:$B1928,$B1929,$A$2:$A1928,$A1929)))&gt;0.25,"",IF(IF(_xlfn.MAXIFS($F$2:$F1928,$C$2:$C1928,$C1929,$B$2:$B1928,$B1929,$A$2:$A1928,$A1929)=0,"",$E1929-_xlfn.MAXIFS($F$2:$F1928,$C$2:$C1928,$C1929,$B$2:$B1928,$B1929,$A$2:$A1928,$A1929))&lt;0,0,IF(_xlfn.MAXIFS($F$2:$F1928,$C$2:$C1928,$C1929,$B$2:$B1928,$B1929,$A$2:$A1928,$A1929)=0,"",$E1929-_xlfn.MAXIFS($F$2:$F1928,$C$2:$C1928,$C1929,$B$2:$B1928,$B1929,$A$2:$A1928,$A1929))))</f>
        <v>2.7546296296296346E-3</v>
      </c>
      <c r="K1929" s="6">
        <f t="shared" si="91"/>
        <v>8</v>
      </c>
      <c r="L1929" s="6" t="str">
        <f t="shared" si="92"/>
        <v>EARLY</v>
      </c>
      <c r="M1929" s="6" t="str">
        <f t="shared" si="90"/>
        <v>N</v>
      </c>
    </row>
    <row r="1930" spans="1:13" x14ac:dyDescent="0.25">
      <c r="A1930" t="s">
        <v>47</v>
      </c>
      <c r="B1930" s="92">
        <v>46143</v>
      </c>
      <c r="C1930" t="s">
        <v>121</v>
      </c>
      <c r="D1930">
        <v>14432</v>
      </c>
      <c r="E1930" s="76">
        <v>0.34001157407407406</v>
      </c>
      <c r="F1930" s="76">
        <v>0.34336805555555555</v>
      </c>
      <c r="G1930" s="2">
        <v>0.2013888888888889</v>
      </c>
      <c r="H1930" s="77">
        <v>0</v>
      </c>
      <c r="J1930" s="79">
        <f>IF(IF(IF(_xlfn.MAXIFS($F$2:$F1929,$C$2:$C1929,$C1930,$B$2:$B1929,$B1930,$A$2:$A1929,$A1930)=0,"",$E1930-_xlfn.MAXIFS($F$2:$F1929,$C$2:$C1929,$C1930,$B$2:$B1929,$B1930,$A$2:$A1929,$A1930))&lt;0,0,IF(_xlfn.MAXIFS($F$2:$F1929,$C$2:$C1929,$C1930,$B$2:$B1929,$B1930,$A$2:$A1929,$A1930)=0,"",$E1930-_xlfn.MAXIFS($F$2:$F1929,$C$2:$C1929,$C1930,$B$2:$B1929,$B1930,$A$2:$A1929,$A1930)))&gt;0.25,"",IF(IF(_xlfn.MAXIFS($F$2:$F1929,$C$2:$C1929,$C1930,$B$2:$B1929,$B1930,$A$2:$A1929,$A1930)=0,"",$E1930-_xlfn.MAXIFS($F$2:$F1929,$C$2:$C1929,$C1930,$B$2:$B1929,$B1930,$A$2:$A1929,$A1930))&lt;0,0,IF(_xlfn.MAXIFS($F$2:$F1929,$C$2:$C1929,$C1930,$B$2:$B1929,$B1930,$A$2:$A1929,$A1930)=0,"",$E1930-_xlfn.MAXIFS($F$2:$F1929,$C$2:$C1929,$C1930,$B$2:$B1929,$B1930,$A$2:$A1929,$A1930))))</f>
        <v>0</v>
      </c>
      <c r="K1930" s="6">
        <f t="shared" si="91"/>
        <v>8</v>
      </c>
      <c r="L1930" s="6" t="str">
        <f t="shared" si="92"/>
        <v>EARLY</v>
      </c>
      <c r="M1930" s="6" t="str">
        <f t="shared" si="90"/>
        <v>N</v>
      </c>
    </row>
    <row r="1931" spans="1:13" x14ac:dyDescent="0.25">
      <c r="A1931" t="s">
        <v>47</v>
      </c>
      <c r="B1931" s="92">
        <v>46143</v>
      </c>
      <c r="C1931" t="s">
        <v>120</v>
      </c>
      <c r="D1931">
        <v>14232</v>
      </c>
      <c r="E1931" s="76">
        <v>0.34241898148148148</v>
      </c>
      <c r="F1931" s="76">
        <v>0.34305555555555556</v>
      </c>
      <c r="G1931" s="2">
        <v>3.8194444444444448E-2</v>
      </c>
      <c r="H1931" s="77">
        <v>6.1111111111111114E-3</v>
      </c>
      <c r="J1931" s="79">
        <f>IF(IF(IF(_xlfn.MAXIFS($F$2:$F1930,$C$2:$C1930,$C1931,$B$2:$B1930,$B1931,$A$2:$A1930,$A1931)=0,"",$E1931-_xlfn.MAXIFS($F$2:$F1930,$C$2:$C1930,$C1931,$B$2:$B1930,$B1931,$A$2:$A1930,$A1931))&lt;0,0,IF(_xlfn.MAXIFS($F$2:$F1930,$C$2:$C1930,$C1931,$B$2:$B1930,$B1931,$A$2:$A1930,$A1931)=0,"",$E1931-_xlfn.MAXIFS($F$2:$F1930,$C$2:$C1930,$C1931,$B$2:$B1930,$B1931,$A$2:$A1930,$A1931)))&gt;0.25,"",IF(IF(_xlfn.MAXIFS($F$2:$F1930,$C$2:$C1930,$C1931,$B$2:$B1930,$B1931,$A$2:$A1930,$A1931)=0,"",$E1931-_xlfn.MAXIFS($F$2:$F1930,$C$2:$C1930,$C1931,$B$2:$B1930,$B1931,$A$2:$A1930,$A1931))&lt;0,0,IF(_xlfn.MAXIFS($F$2:$F1930,$C$2:$C1930,$C1931,$B$2:$B1930,$B1931,$A$2:$A1930,$A1931)=0,"",$E1931-_xlfn.MAXIFS($F$2:$F1930,$C$2:$C1930,$C1931,$B$2:$B1930,$B1931,$A$2:$A1930,$A1931))))</f>
        <v>6.1111111111111227E-3</v>
      </c>
      <c r="K1931" s="6">
        <f t="shared" si="91"/>
        <v>8</v>
      </c>
      <c r="L1931" s="6" t="str">
        <f t="shared" si="92"/>
        <v>EARLY</v>
      </c>
      <c r="M1931" s="6" t="str">
        <f t="shared" si="90"/>
        <v>N</v>
      </c>
    </row>
    <row r="1932" spans="1:13" x14ac:dyDescent="0.25">
      <c r="A1932" t="s">
        <v>47</v>
      </c>
      <c r="B1932" s="92">
        <v>46143</v>
      </c>
      <c r="C1932" t="s">
        <v>121</v>
      </c>
      <c r="D1932">
        <v>17232</v>
      </c>
      <c r="E1932" s="76">
        <v>0.34255787037037039</v>
      </c>
      <c r="F1932" s="76">
        <v>0.3460300925925926</v>
      </c>
      <c r="G1932" s="2">
        <v>0.20833333333333334</v>
      </c>
      <c r="H1932" s="77">
        <v>0</v>
      </c>
      <c r="J1932" s="79">
        <f>IF(IF(IF(_xlfn.MAXIFS($F$2:$F1931,$C$2:$C1931,$C1932,$B$2:$B1931,$B1932,$A$2:$A1931,$A1932)=0,"",$E1932-_xlfn.MAXIFS($F$2:$F1931,$C$2:$C1931,$C1932,$B$2:$B1931,$B1932,$A$2:$A1931,$A1932))&lt;0,0,IF(_xlfn.MAXIFS($F$2:$F1931,$C$2:$C1931,$C1932,$B$2:$B1931,$B1932,$A$2:$A1931,$A1932)=0,"",$E1932-_xlfn.MAXIFS($F$2:$F1931,$C$2:$C1931,$C1932,$B$2:$B1931,$B1932,$A$2:$A1931,$A1932)))&gt;0.25,"",IF(IF(_xlfn.MAXIFS($F$2:$F1931,$C$2:$C1931,$C1932,$B$2:$B1931,$B1932,$A$2:$A1931,$A1932)=0,"",$E1932-_xlfn.MAXIFS($F$2:$F1931,$C$2:$C1931,$C1932,$B$2:$B1931,$B1932,$A$2:$A1931,$A1932))&lt;0,0,IF(_xlfn.MAXIFS($F$2:$F1931,$C$2:$C1931,$C1932,$B$2:$B1931,$B1932,$A$2:$A1931,$A1932)=0,"",$E1932-_xlfn.MAXIFS($F$2:$F1931,$C$2:$C1931,$C1932,$B$2:$B1931,$B1932,$A$2:$A1931,$A1932))))</f>
        <v>0</v>
      </c>
      <c r="K1932" s="6">
        <f t="shared" si="91"/>
        <v>8</v>
      </c>
      <c r="L1932" s="6" t="str">
        <f t="shared" si="92"/>
        <v>EARLY</v>
      </c>
      <c r="M1932" s="6" t="str">
        <f t="shared" si="90"/>
        <v>N</v>
      </c>
    </row>
    <row r="1933" spans="1:13" x14ac:dyDescent="0.25">
      <c r="A1933" t="s">
        <v>47</v>
      </c>
      <c r="B1933" s="92">
        <v>46143</v>
      </c>
      <c r="C1933" t="s">
        <v>121</v>
      </c>
      <c r="D1933">
        <v>14232</v>
      </c>
      <c r="E1933" s="76">
        <v>0.34855324074074073</v>
      </c>
      <c r="F1933" s="76">
        <v>0.3503472222222222</v>
      </c>
      <c r="G1933" s="2">
        <v>0.1076388888888889</v>
      </c>
      <c r="H1933" s="77">
        <v>2.5231481481481481E-3</v>
      </c>
      <c r="J1933" s="79">
        <f>IF(IF(IF(_xlfn.MAXIFS($F$2:$F1932,$C$2:$C1932,$C1933,$B$2:$B1932,$B1933,$A$2:$A1932,$A1933)=0,"",$E1933-_xlfn.MAXIFS($F$2:$F1932,$C$2:$C1932,$C1933,$B$2:$B1932,$B1933,$A$2:$A1932,$A1933))&lt;0,0,IF(_xlfn.MAXIFS($F$2:$F1932,$C$2:$C1932,$C1933,$B$2:$B1932,$B1933,$A$2:$A1932,$A1933)=0,"",$E1933-_xlfn.MAXIFS($F$2:$F1932,$C$2:$C1932,$C1933,$B$2:$B1932,$B1933,$A$2:$A1932,$A1933)))&gt;0.25,"",IF(IF(_xlfn.MAXIFS($F$2:$F1932,$C$2:$C1932,$C1933,$B$2:$B1932,$B1933,$A$2:$A1932,$A1933)=0,"",$E1933-_xlfn.MAXIFS($F$2:$F1932,$C$2:$C1932,$C1933,$B$2:$B1932,$B1933,$A$2:$A1932,$A1933))&lt;0,0,IF(_xlfn.MAXIFS($F$2:$F1932,$C$2:$C1932,$C1933,$B$2:$B1932,$B1933,$A$2:$A1932,$A1933)=0,"",$E1933-_xlfn.MAXIFS($F$2:$F1932,$C$2:$C1932,$C1933,$B$2:$B1932,$B1933,$A$2:$A1932,$A1933))))</f>
        <v>2.5231481481481355E-3</v>
      </c>
      <c r="K1933" s="6">
        <f t="shared" si="91"/>
        <v>8</v>
      </c>
      <c r="L1933" s="6" t="str">
        <f t="shared" si="92"/>
        <v>EARLY</v>
      </c>
      <c r="M1933" s="6" t="str">
        <f t="shared" si="90"/>
        <v>N</v>
      </c>
    </row>
    <row r="1934" spans="1:13" x14ac:dyDescent="0.25">
      <c r="A1934" t="s">
        <v>47</v>
      </c>
      <c r="B1934" s="92">
        <v>46143</v>
      </c>
      <c r="C1934" t="s">
        <v>120</v>
      </c>
      <c r="D1934">
        <v>25331</v>
      </c>
      <c r="E1934" s="76">
        <v>0.34899305555555554</v>
      </c>
      <c r="F1934" s="76">
        <v>0.35009259259259257</v>
      </c>
      <c r="G1934" s="2">
        <v>6.5972222222222224E-2</v>
      </c>
      <c r="H1934" s="77">
        <v>5.9375000000000001E-3</v>
      </c>
      <c r="J1934" s="79">
        <f>IF(IF(IF(_xlfn.MAXIFS($F$2:$F1933,$C$2:$C1933,$C1934,$B$2:$B1933,$B1934,$A$2:$A1933,$A1934)=0,"",$E1934-_xlfn.MAXIFS($F$2:$F1933,$C$2:$C1933,$C1934,$B$2:$B1933,$B1934,$A$2:$A1933,$A1934))&lt;0,0,IF(_xlfn.MAXIFS($F$2:$F1933,$C$2:$C1933,$C1934,$B$2:$B1933,$B1934,$A$2:$A1933,$A1934)=0,"",$E1934-_xlfn.MAXIFS($F$2:$F1933,$C$2:$C1933,$C1934,$B$2:$B1933,$B1934,$A$2:$A1933,$A1934)))&gt;0.25,"",IF(IF(_xlfn.MAXIFS($F$2:$F1933,$C$2:$C1933,$C1934,$B$2:$B1933,$B1934,$A$2:$A1933,$A1934)=0,"",$E1934-_xlfn.MAXIFS($F$2:$F1933,$C$2:$C1933,$C1934,$B$2:$B1933,$B1934,$A$2:$A1933,$A1934))&lt;0,0,IF(_xlfn.MAXIFS($F$2:$F1933,$C$2:$C1933,$C1934,$B$2:$B1933,$B1934,$A$2:$A1933,$A1934)=0,"",$E1934-_xlfn.MAXIFS($F$2:$F1933,$C$2:$C1933,$C1934,$B$2:$B1933,$B1934,$A$2:$A1933,$A1934))))</f>
        <v>5.9374999999999845E-3</v>
      </c>
      <c r="K1934" s="6">
        <f t="shared" si="91"/>
        <v>8</v>
      </c>
      <c r="L1934" s="6" t="str">
        <f t="shared" si="92"/>
        <v>EARLY</v>
      </c>
      <c r="M1934" s="6" t="str">
        <f t="shared" si="90"/>
        <v>N</v>
      </c>
    </row>
    <row r="1935" spans="1:13" x14ac:dyDescent="0.25">
      <c r="A1935" t="s">
        <v>47</v>
      </c>
      <c r="B1935" s="92">
        <v>46143</v>
      </c>
      <c r="C1935" t="s">
        <v>120</v>
      </c>
      <c r="D1935">
        <v>14432</v>
      </c>
      <c r="E1935" s="76">
        <v>0.35037037037037039</v>
      </c>
      <c r="F1935" s="76">
        <v>0.35118055555555555</v>
      </c>
      <c r="G1935" s="2">
        <v>4.8611111111111112E-2</v>
      </c>
      <c r="H1935" s="77">
        <v>2.7777777777777778E-4</v>
      </c>
      <c r="J1935" s="79">
        <f>IF(IF(IF(_xlfn.MAXIFS($F$2:$F1934,$C$2:$C1934,$C1935,$B$2:$B1934,$B1935,$A$2:$A1934,$A1935)=0,"",$E1935-_xlfn.MAXIFS($F$2:$F1934,$C$2:$C1934,$C1935,$B$2:$B1934,$B1935,$A$2:$A1934,$A1935))&lt;0,0,IF(_xlfn.MAXIFS($F$2:$F1934,$C$2:$C1934,$C1935,$B$2:$B1934,$B1935,$A$2:$A1934,$A1935)=0,"",$E1935-_xlfn.MAXIFS($F$2:$F1934,$C$2:$C1934,$C1935,$B$2:$B1934,$B1935,$A$2:$A1934,$A1935)))&gt;0.25,"",IF(IF(_xlfn.MAXIFS($F$2:$F1934,$C$2:$C1934,$C1935,$B$2:$B1934,$B1935,$A$2:$A1934,$A1935)=0,"",$E1935-_xlfn.MAXIFS($F$2:$F1934,$C$2:$C1934,$C1935,$B$2:$B1934,$B1935,$A$2:$A1934,$A1935))&lt;0,0,IF(_xlfn.MAXIFS($F$2:$F1934,$C$2:$C1934,$C1935,$B$2:$B1934,$B1935,$A$2:$A1934,$A1935)=0,"",$E1935-_xlfn.MAXIFS($F$2:$F1934,$C$2:$C1934,$C1935,$B$2:$B1934,$B1935,$A$2:$A1934,$A1935))))</f>
        <v>2.777777777778212E-4</v>
      </c>
      <c r="K1935" s="6">
        <f t="shared" si="91"/>
        <v>8</v>
      </c>
      <c r="L1935" s="6" t="str">
        <f t="shared" si="92"/>
        <v>EARLY</v>
      </c>
      <c r="M1935" s="6" t="str">
        <f t="shared" si="90"/>
        <v>N</v>
      </c>
    </row>
    <row r="1936" spans="1:13" x14ac:dyDescent="0.25">
      <c r="A1936" t="s">
        <v>47</v>
      </c>
      <c r="B1936" s="92">
        <v>46143</v>
      </c>
      <c r="C1936" t="s">
        <v>120</v>
      </c>
      <c r="D1936">
        <v>17232</v>
      </c>
      <c r="E1936" s="76">
        <v>0.35355324074074074</v>
      </c>
      <c r="F1936" s="76">
        <v>0.35586805555555556</v>
      </c>
      <c r="G1936" s="2">
        <v>0.1388888888888889</v>
      </c>
      <c r="H1936" s="77">
        <v>2.3726851851851851E-3</v>
      </c>
      <c r="J1936" s="79">
        <f>IF(IF(IF(_xlfn.MAXIFS($F$2:$F1935,$C$2:$C1935,$C1936,$B$2:$B1935,$B1936,$A$2:$A1935,$A1936)=0,"",$E1936-_xlfn.MAXIFS($F$2:$F1935,$C$2:$C1935,$C1936,$B$2:$B1935,$B1936,$A$2:$A1935,$A1936))&lt;0,0,IF(_xlfn.MAXIFS($F$2:$F1935,$C$2:$C1935,$C1936,$B$2:$B1935,$B1936,$A$2:$A1935,$A1936)=0,"",$E1936-_xlfn.MAXIFS($F$2:$F1935,$C$2:$C1935,$C1936,$B$2:$B1935,$B1936,$A$2:$A1935,$A1936)))&gt;0.25,"",IF(IF(_xlfn.MAXIFS($F$2:$F1935,$C$2:$C1935,$C1936,$B$2:$B1935,$B1936,$A$2:$A1935,$A1936)=0,"",$E1936-_xlfn.MAXIFS($F$2:$F1935,$C$2:$C1935,$C1936,$B$2:$B1935,$B1936,$A$2:$A1935,$A1936))&lt;0,0,IF(_xlfn.MAXIFS($F$2:$F1935,$C$2:$C1935,$C1936,$B$2:$B1935,$B1936,$A$2:$A1935,$A1936)=0,"",$E1936-_xlfn.MAXIFS($F$2:$F1935,$C$2:$C1935,$C1936,$B$2:$B1935,$B1936,$A$2:$A1935,$A1936))))</f>
        <v>2.372685185185186E-3</v>
      </c>
      <c r="K1936" s="6">
        <f t="shared" si="91"/>
        <v>8</v>
      </c>
      <c r="L1936" s="6" t="str">
        <f t="shared" si="92"/>
        <v>EARLY</v>
      </c>
      <c r="M1936" s="6" t="str">
        <f t="shared" si="90"/>
        <v>N</v>
      </c>
    </row>
    <row r="1937" spans="1:13" x14ac:dyDescent="0.25">
      <c r="A1937" t="s">
        <v>47</v>
      </c>
      <c r="B1937" s="92">
        <v>46143</v>
      </c>
      <c r="C1937" t="s">
        <v>121</v>
      </c>
      <c r="D1937">
        <v>25331</v>
      </c>
      <c r="E1937" s="76">
        <v>0.35461805555555553</v>
      </c>
      <c r="F1937" s="76">
        <v>0.35693287037037036</v>
      </c>
      <c r="G1937" s="2">
        <v>0.1388888888888889</v>
      </c>
      <c r="H1937" s="77">
        <v>4.2708333333333331E-3</v>
      </c>
      <c r="J1937" s="79">
        <f>IF(IF(IF(_xlfn.MAXIFS($F$2:$F1936,$C$2:$C1936,$C1937,$B$2:$B1936,$B1937,$A$2:$A1936,$A1937)=0,"",$E1937-_xlfn.MAXIFS($F$2:$F1936,$C$2:$C1936,$C1937,$B$2:$B1936,$B1937,$A$2:$A1936,$A1937))&lt;0,0,IF(_xlfn.MAXIFS($F$2:$F1936,$C$2:$C1936,$C1937,$B$2:$B1936,$B1937,$A$2:$A1936,$A1937)=0,"",$E1937-_xlfn.MAXIFS($F$2:$F1936,$C$2:$C1936,$C1937,$B$2:$B1936,$B1937,$A$2:$A1936,$A1937)))&gt;0.25,"",IF(IF(_xlfn.MAXIFS($F$2:$F1936,$C$2:$C1936,$C1937,$B$2:$B1936,$B1937,$A$2:$A1936,$A1937)=0,"",$E1937-_xlfn.MAXIFS($F$2:$F1936,$C$2:$C1936,$C1937,$B$2:$B1936,$B1937,$A$2:$A1936,$A1937))&lt;0,0,IF(_xlfn.MAXIFS($F$2:$F1936,$C$2:$C1936,$C1937,$B$2:$B1936,$B1937,$A$2:$A1936,$A1937)=0,"",$E1937-_xlfn.MAXIFS($F$2:$F1936,$C$2:$C1936,$C1937,$B$2:$B1936,$B1937,$A$2:$A1936,$A1937))))</f>
        <v>4.2708333333333348E-3</v>
      </c>
      <c r="K1937" s="6">
        <f t="shared" si="91"/>
        <v>8</v>
      </c>
      <c r="L1937" s="6" t="str">
        <f t="shared" si="92"/>
        <v>LATE</v>
      </c>
      <c r="M1937" s="6" t="str">
        <f t="shared" si="90"/>
        <v>N</v>
      </c>
    </row>
    <row r="1938" spans="1:13" x14ac:dyDescent="0.25">
      <c r="A1938" t="s">
        <v>47</v>
      </c>
      <c r="B1938" s="92">
        <v>46143</v>
      </c>
      <c r="C1938" t="s">
        <v>121</v>
      </c>
      <c r="D1938">
        <v>14432</v>
      </c>
      <c r="E1938" s="76">
        <v>0.35755787037037035</v>
      </c>
      <c r="F1938" s="76">
        <v>0.35923611111111109</v>
      </c>
      <c r="G1938" s="2">
        <v>0.10069444444444445</v>
      </c>
      <c r="H1938" s="77">
        <v>6.2500000000000001E-4</v>
      </c>
      <c r="J1938" s="79">
        <f>IF(IF(IF(_xlfn.MAXIFS($F$2:$F1937,$C$2:$C1937,$C1938,$B$2:$B1937,$B1938,$A$2:$A1937,$A1938)=0,"",$E1938-_xlfn.MAXIFS($F$2:$F1937,$C$2:$C1937,$C1938,$B$2:$B1937,$B1938,$A$2:$A1937,$A1938))&lt;0,0,IF(_xlfn.MAXIFS($F$2:$F1937,$C$2:$C1937,$C1938,$B$2:$B1937,$B1938,$A$2:$A1937,$A1938)=0,"",$E1938-_xlfn.MAXIFS($F$2:$F1937,$C$2:$C1937,$C1938,$B$2:$B1937,$B1938,$A$2:$A1937,$A1938)))&gt;0.25,"",IF(IF(_xlfn.MAXIFS($F$2:$F1937,$C$2:$C1937,$C1938,$B$2:$B1937,$B1938,$A$2:$A1937,$A1938)=0,"",$E1938-_xlfn.MAXIFS($F$2:$F1937,$C$2:$C1937,$C1938,$B$2:$B1937,$B1938,$A$2:$A1937,$A1938))&lt;0,0,IF(_xlfn.MAXIFS($F$2:$F1937,$C$2:$C1937,$C1938,$B$2:$B1937,$B1938,$A$2:$A1937,$A1938)=0,"",$E1938-_xlfn.MAXIFS($F$2:$F1937,$C$2:$C1937,$C1938,$B$2:$B1937,$B1938,$A$2:$A1937,$A1938))))</f>
        <v>6.2499999999998668E-4</v>
      </c>
      <c r="K1938" s="6">
        <f t="shared" si="91"/>
        <v>8</v>
      </c>
      <c r="L1938" s="6" t="str">
        <f t="shared" si="92"/>
        <v>LATE</v>
      </c>
      <c r="M1938" s="6" t="str">
        <f t="shared" si="90"/>
        <v>N</v>
      </c>
    </row>
    <row r="1939" spans="1:13" x14ac:dyDescent="0.25">
      <c r="A1939" t="s">
        <v>47</v>
      </c>
      <c r="B1939" s="92">
        <v>46143</v>
      </c>
      <c r="C1939" t="s">
        <v>120</v>
      </c>
      <c r="D1939">
        <v>14232</v>
      </c>
      <c r="E1939" s="76">
        <v>0.35840277777777779</v>
      </c>
      <c r="F1939" s="76">
        <v>0.35903935185185187</v>
      </c>
      <c r="G1939" s="2">
        <v>3.8194444444444448E-2</v>
      </c>
      <c r="H1939" s="77">
        <v>2.5347222222222221E-3</v>
      </c>
      <c r="J1939" s="79">
        <f>IF(IF(IF(_xlfn.MAXIFS($F$2:$F1938,$C$2:$C1938,$C1939,$B$2:$B1938,$B1939,$A$2:$A1938,$A1939)=0,"",$E1939-_xlfn.MAXIFS($F$2:$F1938,$C$2:$C1938,$C1939,$B$2:$B1938,$B1939,$A$2:$A1938,$A1939))&lt;0,0,IF(_xlfn.MAXIFS($F$2:$F1938,$C$2:$C1938,$C1939,$B$2:$B1938,$B1939,$A$2:$A1938,$A1939)=0,"",$E1939-_xlfn.MAXIFS($F$2:$F1938,$C$2:$C1938,$C1939,$B$2:$B1938,$B1939,$A$2:$A1938,$A1939)))&gt;0.25,"",IF(IF(_xlfn.MAXIFS($F$2:$F1938,$C$2:$C1938,$C1939,$B$2:$B1938,$B1939,$A$2:$A1938,$A1939)=0,"",$E1939-_xlfn.MAXIFS($F$2:$F1938,$C$2:$C1938,$C1939,$B$2:$B1938,$B1939,$A$2:$A1938,$A1939))&lt;0,0,IF(_xlfn.MAXIFS($F$2:$F1938,$C$2:$C1938,$C1939,$B$2:$B1938,$B1939,$A$2:$A1938,$A1939)=0,"",$E1939-_xlfn.MAXIFS($F$2:$F1938,$C$2:$C1938,$C1939,$B$2:$B1938,$B1939,$A$2:$A1938,$A1939))))</f>
        <v>2.5347222222222299E-3</v>
      </c>
      <c r="K1939" s="6">
        <f t="shared" si="91"/>
        <v>8</v>
      </c>
      <c r="L1939" s="6" t="str">
        <f t="shared" si="92"/>
        <v>LATE</v>
      </c>
      <c r="M1939" s="6" t="str">
        <f t="shared" si="90"/>
        <v>N</v>
      </c>
    </row>
    <row r="1940" spans="1:13" x14ac:dyDescent="0.25">
      <c r="A1940" t="s">
        <v>47</v>
      </c>
      <c r="B1940" s="92">
        <v>46143</v>
      </c>
      <c r="C1940" t="s">
        <v>121</v>
      </c>
      <c r="D1940">
        <v>17232</v>
      </c>
      <c r="E1940" s="76">
        <v>0.36234953703703704</v>
      </c>
      <c r="F1940" s="76">
        <v>0.36402777777777778</v>
      </c>
      <c r="G1940" s="2">
        <v>0.10069444444444445</v>
      </c>
      <c r="H1940" s="77">
        <v>3.1134259259259257E-3</v>
      </c>
      <c r="J1940" s="79">
        <f>IF(IF(IF(_xlfn.MAXIFS($F$2:$F1939,$C$2:$C1939,$C1940,$B$2:$B1939,$B1940,$A$2:$A1939,$A1940)=0,"",$E1940-_xlfn.MAXIFS($F$2:$F1939,$C$2:$C1939,$C1940,$B$2:$B1939,$B1940,$A$2:$A1939,$A1940))&lt;0,0,IF(_xlfn.MAXIFS($F$2:$F1939,$C$2:$C1939,$C1940,$B$2:$B1939,$B1940,$A$2:$A1939,$A1940)=0,"",$E1940-_xlfn.MAXIFS($F$2:$F1939,$C$2:$C1939,$C1940,$B$2:$B1939,$B1940,$A$2:$A1939,$A1940)))&gt;0.25,"",IF(IF(_xlfn.MAXIFS($F$2:$F1939,$C$2:$C1939,$C1940,$B$2:$B1939,$B1940,$A$2:$A1939,$A1940)=0,"",$E1940-_xlfn.MAXIFS($F$2:$F1939,$C$2:$C1939,$C1940,$B$2:$B1939,$B1940,$A$2:$A1939,$A1940))&lt;0,0,IF(_xlfn.MAXIFS($F$2:$F1939,$C$2:$C1939,$C1940,$B$2:$B1939,$B1940,$A$2:$A1939,$A1940)=0,"",$E1940-_xlfn.MAXIFS($F$2:$F1939,$C$2:$C1939,$C1940,$B$2:$B1939,$B1940,$A$2:$A1939,$A1940))))</f>
        <v>3.11342592592595E-3</v>
      </c>
      <c r="K1940" s="6">
        <f t="shared" si="91"/>
        <v>8</v>
      </c>
      <c r="L1940" s="6" t="str">
        <f t="shared" si="92"/>
        <v>LATE</v>
      </c>
      <c r="M1940" s="6" t="str">
        <f t="shared" si="90"/>
        <v>N</v>
      </c>
    </row>
    <row r="1941" spans="1:13" x14ac:dyDescent="0.25">
      <c r="A1941" t="s">
        <v>47</v>
      </c>
      <c r="B1941" s="92">
        <v>46143</v>
      </c>
      <c r="C1941" t="s">
        <v>120</v>
      </c>
      <c r="D1941">
        <v>25331</v>
      </c>
      <c r="E1941" s="76">
        <v>0.36671296296296296</v>
      </c>
      <c r="F1941" s="76">
        <v>0.36746527777777777</v>
      </c>
      <c r="G1941" s="2">
        <v>4.5138888888888888E-2</v>
      </c>
      <c r="H1941" s="77">
        <v>7.6736111111111111E-3</v>
      </c>
      <c r="J1941" s="79">
        <f>IF(IF(IF(_xlfn.MAXIFS($F$2:$F1940,$C$2:$C1940,$C1941,$B$2:$B1940,$B1941,$A$2:$A1940,$A1941)=0,"",$E1941-_xlfn.MAXIFS($F$2:$F1940,$C$2:$C1940,$C1941,$B$2:$B1940,$B1941,$A$2:$A1940,$A1941))&lt;0,0,IF(_xlfn.MAXIFS($F$2:$F1940,$C$2:$C1940,$C1941,$B$2:$B1940,$B1941,$A$2:$A1940,$A1941)=0,"",$E1941-_xlfn.MAXIFS($F$2:$F1940,$C$2:$C1940,$C1941,$B$2:$B1940,$B1941,$A$2:$A1940,$A1941)))&gt;0.25,"",IF(IF(_xlfn.MAXIFS($F$2:$F1940,$C$2:$C1940,$C1941,$B$2:$B1940,$B1941,$A$2:$A1940,$A1941)=0,"",$E1941-_xlfn.MAXIFS($F$2:$F1940,$C$2:$C1940,$C1941,$B$2:$B1940,$B1941,$A$2:$A1940,$A1941))&lt;0,0,IF(_xlfn.MAXIFS($F$2:$F1940,$C$2:$C1940,$C1941,$B$2:$B1940,$B1941,$A$2:$A1940,$A1941)=0,"",$E1941-_xlfn.MAXIFS($F$2:$F1940,$C$2:$C1940,$C1941,$B$2:$B1940,$B1941,$A$2:$A1940,$A1941))))</f>
        <v>7.6736111111110894E-3</v>
      </c>
      <c r="K1941" s="6">
        <f t="shared" si="91"/>
        <v>8</v>
      </c>
      <c r="L1941" s="6" t="str">
        <f t="shared" si="92"/>
        <v>LATE</v>
      </c>
      <c r="M1941" s="6" t="str">
        <f t="shared" si="90"/>
        <v>N</v>
      </c>
    </row>
    <row r="1942" spans="1:13" x14ac:dyDescent="0.25">
      <c r="A1942" t="s">
        <v>47</v>
      </c>
      <c r="B1942" s="92">
        <v>46143</v>
      </c>
      <c r="C1942" t="s">
        <v>121</v>
      </c>
      <c r="D1942">
        <v>14232</v>
      </c>
      <c r="E1942" s="76">
        <v>0.3681828703703704</v>
      </c>
      <c r="F1942" s="76">
        <v>0.37096064814814816</v>
      </c>
      <c r="G1942" s="2">
        <v>0.16666666666666666</v>
      </c>
      <c r="H1942" s="77">
        <v>4.1550925925925922E-3</v>
      </c>
      <c r="J1942" s="79">
        <f>IF(IF(IF(_xlfn.MAXIFS($F$2:$F1941,$C$2:$C1941,$C1942,$B$2:$B1941,$B1942,$A$2:$A1941,$A1942)=0,"",$E1942-_xlfn.MAXIFS($F$2:$F1941,$C$2:$C1941,$C1942,$B$2:$B1941,$B1942,$A$2:$A1941,$A1942))&lt;0,0,IF(_xlfn.MAXIFS($F$2:$F1941,$C$2:$C1941,$C1942,$B$2:$B1941,$B1942,$A$2:$A1941,$A1942)=0,"",$E1942-_xlfn.MAXIFS($F$2:$F1941,$C$2:$C1941,$C1942,$B$2:$B1941,$B1942,$A$2:$A1941,$A1942)))&gt;0.25,"",IF(IF(_xlfn.MAXIFS($F$2:$F1941,$C$2:$C1941,$C1942,$B$2:$B1941,$B1942,$A$2:$A1941,$A1942)=0,"",$E1942-_xlfn.MAXIFS($F$2:$F1941,$C$2:$C1941,$C1942,$B$2:$B1941,$B1942,$A$2:$A1941,$A1942))&lt;0,0,IF(_xlfn.MAXIFS($F$2:$F1941,$C$2:$C1941,$C1942,$B$2:$B1941,$B1942,$A$2:$A1941,$A1942)=0,"",$E1942-_xlfn.MAXIFS($F$2:$F1941,$C$2:$C1941,$C1942,$B$2:$B1941,$B1942,$A$2:$A1941,$A1942))))</f>
        <v>4.155092592592613E-3</v>
      </c>
      <c r="K1942" s="6">
        <f t="shared" si="91"/>
        <v>8</v>
      </c>
      <c r="L1942" s="6" t="str">
        <f t="shared" si="92"/>
        <v>LATE</v>
      </c>
      <c r="M1942" s="6" t="str">
        <f t="shared" si="90"/>
        <v>N</v>
      </c>
    </row>
    <row r="1943" spans="1:13" x14ac:dyDescent="0.25">
      <c r="A1943" t="s">
        <v>47</v>
      </c>
      <c r="B1943" s="92">
        <v>46143</v>
      </c>
      <c r="C1943" t="s">
        <v>120</v>
      </c>
      <c r="D1943">
        <v>14432</v>
      </c>
      <c r="E1943" s="76">
        <v>0.36959490740740741</v>
      </c>
      <c r="F1943" s="76">
        <v>0.3709837962962963</v>
      </c>
      <c r="G1943" s="2">
        <v>8.3333333333333329E-2</v>
      </c>
      <c r="H1943" s="77">
        <v>2.1296296296296298E-3</v>
      </c>
      <c r="J1943" s="79">
        <f>IF(IF(IF(_xlfn.MAXIFS($F$2:$F1942,$C$2:$C1942,$C1943,$B$2:$B1942,$B1943,$A$2:$A1942,$A1943)=0,"",$E1943-_xlfn.MAXIFS($F$2:$F1942,$C$2:$C1942,$C1943,$B$2:$B1942,$B1943,$A$2:$A1942,$A1943))&lt;0,0,IF(_xlfn.MAXIFS($F$2:$F1942,$C$2:$C1942,$C1943,$B$2:$B1942,$B1943,$A$2:$A1942,$A1943)=0,"",$E1943-_xlfn.MAXIFS($F$2:$F1942,$C$2:$C1942,$C1943,$B$2:$B1942,$B1943,$A$2:$A1942,$A1943)))&gt;0.25,"",IF(IF(_xlfn.MAXIFS($F$2:$F1942,$C$2:$C1942,$C1943,$B$2:$B1942,$B1943,$A$2:$A1942,$A1943)=0,"",$E1943-_xlfn.MAXIFS($F$2:$F1942,$C$2:$C1942,$C1943,$B$2:$B1942,$B1943,$A$2:$A1942,$A1943))&lt;0,0,IF(_xlfn.MAXIFS($F$2:$F1942,$C$2:$C1942,$C1943,$B$2:$B1942,$B1943,$A$2:$A1942,$A1943)=0,"",$E1943-_xlfn.MAXIFS($F$2:$F1942,$C$2:$C1942,$C1943,$B$2:$B1942,$B1943,$A$2:$A1942,$A1943))))</f>
        <v>2.129629629629648E-3</v>
      </c>
      <c r="K1943" s="6">
        <f t="shared" si="91"/>
        <v>8</v>
      </c>
      <c r="L1943" s="6" t="str">
        <f t="shared" si="92"/>
        <v>LATE</v>
      </c>
      <c r="M1943" s="6" t="str">
        <f t="shared" si="90"/>
        <v>N</v>
      </c>
    </row>
    <row r="1944" spans="1:13" x14ac:dyDescent="0.25">
      <c r="A1944" t="s">
        <v>47</v>
      </c>
      <c r="B1944" s="92">
        <v>46143</v>
      </c>
      <c r="C1944" t="s">
        <v>120</v>
      </c>
      <c r="D1944">
        <v>17232</v>
      </c>
      <c r="E1944" s="76">
        <v>0.37427083333333333</v>
      </c>
      <c r="F1944" s="76">
        <v>0.37519675925925927</v>
      </c>
      <c r="G1944" s="2">
        <v>5.5555555555555552E-2</v>
      </c>
      <c r="H1944" s="77">
        <v>3.2870370370370371E-3</v>
      </c>
      <c r="J1944" s="79">
        <f>IF(IF(IF(_xlfn.MAXIFS($F$2:$F1943,$C$2:$C1943,$C1944,$B$2:$B1943,$B1944,$A$2:$A1943,$A1944)=0,"",$E1944-_xlfn.MAXIFS($F$2:$F1943,$C$2:$C1943,$C1944,$B$2:$B1943,$B1944,$A$2:$A1943,$A1944))&lt;0,0,IF(_xlfn.MAXIFS($F$2:$F1943,$C$2:$C1943,$C1944,$B$2:$B1943,$B1944,$A$2:$A1943,$A1944)=0,"",$E1944-_xlfn.MAXIFS($F$2:$F1943,$C$2:$C1943,$C1944,$B$2:$B1943,$B1944,$A$2:$A1943,$A1944)))&gt;0.25,"",IF(IF(_xlfn.MAXIFS($F$2:$F1943,$C$2:$C1943,$C1944,$B$2:$B1943,$B1944,$A$2:$A1943,$A1944)=0,"",$E1944-_xlfn.MAXIFS($F$2:$F1943,$C$2:$C1943,$C1944,$B$2:$B1943,$B1944,$A$2:$A1943,$A1944))&lt;0,0,IF(_xlfn.MAXIFS($F$2:$F1943,$C$2:$C1943,$C1944,$B$2:$B1943,$B1944,$A$2:$A1943,$A1944)=0,"",$E1944-_xlfn.MAXIFS($F$2:$F1943,$C$2:$C1943,$C1944,$B$2:$B1943,$B1944,$A$2:$A1943,$A1944))))</f>
        <v>3.2870370370370328E-3</v>
      </c>
      <c r="K1944" s="6">
        <f t="shared" si="91"/>
        <v>8</v>
      </c>
      <c r="L1944" s="6" t="str">
        <f t="shared" si="92"/>
        <v>LATE</v>
      </c>
      <c r="M1944" s="6" t="str">
        <f t="shared" si="90"/>
        <v>N</v>
      </c>
    </row>
    <row r="1945" spans="1:13" x14ac:dyDescent="0.25">
      <c r="A1945" t="s">
        <v>47</v>
      </c>
      <c r="B1945" s="92">
        <v>46143</v>
      </c>
      <c r="C1945" t="s">
        <v>121</v>
      </c>
      <c r="D1945">
        <v>25331</v>
      </c>
      <c r="E1945" s="76">
        <v>0.37440972222222224</v>
      </c>
      <c r="F1945" s="76">
        <v>0.37608796296296299</v>
      </c>
      <c r="G1945" s="2">
        <v>0.10069444444444445</v>
      </c>
      <c r="H1945" s="77">
        <v>3.449074074074074E-3</v>
      </c>
      <c r="J1945" s="79">
        <f>IF(IF(IF(_xlfn.MAXIFS($F$2:$F1944,$C$2:$C1944,$C1945,$B$2:$B1944,$B1945,$A$2:$A1944,$A1945)=0,"",$E1945-_xlfn.MAXIFS($F$2:$F1944,$C$2:$C1944,$C1945,$B$2:$B1944,$B1945,$A$2:$A1944,$A1945))&lt;0,0,IF(_xlfn.MAXIFS($F$2:$F1944,$C$2:$C1944,$C1945,$B$2:$B1944,$B1945,$A$2:$A1944,$A1945)=0,"",$E1945-_xlfn.MAXIFS($F$2:$F1944,$C$2:$C1944,$C1945,$B$2:$B1944,$B1945,$A$2:$A1944,$A1945)))&gt;0.25,"",IF(IF(_xlfn.MAXIFS($F$2:$F1944,$C$2:$C1944,$C1945,$B$2:$B1944,$B1945,$A$2:$A1944,$A1945)=0,"",$E1945-_xlfn.MAXIFS($F$2:$F1944,$C$2:$C1944,$C1945,$B$2:$B1944,$B1945,$A$2:$A1944,$A1945))&lt;0,0,IF(_xlfn.MAXIFS($F$2:$F1944,$C$2:$C1944,$C1945,$B$2:$B1944,$B1945,$A$2:$A1944,$A1945)=0,"",$E1945-_xlfn.MAXIFS($F$2:$F1944,$C$2:$C1944,$C1945,$B$2:$B1944,$B1945,$A$2:$A1944,$A1945))))</f>
        <v>3.4490740740740766E-3</v>
      </c>
      <c r="K1945" s="6">
        <f t="shared" si="91"/>
        <v>8</v>
      </c>
      <c r="L1945" s="6" t="str">
        <f t="shared" si="92"/>
        <v>LATE</v>
      </c>
      <c r="M1945" s="6" t="str">
        <f t="shared" si="90"/>
        <v>N</v>
      </c>
    </row>
    <row r="1946" spans="1:13" x14ac:dyDescent="0.25">
      <c r="A1946" t="s">
        <v>47</v>
      </c>
      <c r="B1946" s="92">
        <v>46143</v>
      </c>
      <c r="C1946" t="s">
        <v>121</v>
      </c>
      <c r="D1946">
        <v>14432</v>
      </c>
      <c r="E1946" s="76">
        <v>0.37723379629629628</v>
      </c>
      <c r="F1946" s="76">
        <v>0.37850694444444444</v>
      </c>
      <c r="G1946" s="2">
        <v>7.6388888888888895E-2</v>
      </c>
      <c r="H1946" s="77">
        <v>1.1458333333333333E-3</v>
      </c>
      <c r="J1946" s="79">
        <f>IF(IF(IF(_xlfn.MAXIFS($F$2:$F1945,$C$2:$C1945,$C1946,$B$2:$B1945,$B1946,$A$2:$A1945,$A1946)=0,"",$E1946-_xlfn.MAXIFS($F$2:$F1945,$C$2:$C1945,$C1946,$B$2:$B1945,$B1946,$A$2:$A1945,$A1946))&lt;0,0,IF(_xlfn.MAXIFS($F$2:$F1945,$C$2:$C1945,$C1946,$B$2:$B1945,$B1946,$A$2:$A1945,$A1946)=0,"",$E1946-_xlfn.MAXIFS($F$2:$F1945,$C$2:$C1945,$C1946,$B$2:$B1945,$B1946,$A$2:$A1945,$A1946)))&gt;0.25,"",IF(IF(_xlfn.MAXIFS($F$2:$F1945,$C$2:$C1945,$C1946,$B$2:$B1945,$B1946,$A$2:$A1945,$A1946)=0,"",$E1946-_xlfn.MAXIFS($F$2:$F1945,$C$2:$C1945,$C1946,$B$2:$B1945,$B1946,$A$2:$A1945,$A1946))&lt;0,0,IF(_xlfn.MAXIFS($F$2:$F1945,$C$2:$C1945,$C1946,$B$2:$B1945,$B1946,$A$2:$A1945,$A1946)=0,"",$E1946-_xlfn.MAXIFS($F$2:$F1945,$C$2:$C1945,$C1946,$B$2:$B1945,$B1946,$A$2:$A1945,$A1946))))</f>
        <v>1.1458333333332904E-3</v>
      </c>
      <c r="K1946" s="6">
        <f t="shared" si="91"/>
        <v>9</v>
      </c>
      <c r="L1946" s="6" t="str">
        <f t="shared" si="92"/>
        <v>EARLY</v>
      </c>
      <c r="M1946" s="6" t="str">
        <f t="shared" si="90"/>
        <v>N</v>
      </c>
    </row>
    <row r="1947" spans="1:13" x14ac:dyDescent="0.25">
      <c r="A1947" t="s">
        <v>47</v>
      </c>
      <c r="B1947" s="92">
        <v>46143</v>
      </c>
      <c r="C1947" t="s">
        <v>120</v>
      </c>
      <c r="D1947">
        <v>14232</v>
      </c>
      <c r="E1947" s="76">
        <v>0.38021990740740741</v>
      </c>
      <c r="F1947" s="76">
        <v>0.38085648148148149</v>
      </c>
      <c r="G1947" s="2">
        <v>3.8194444444444448E-2</v>
      </c>
      <c r="H1947" s="77">
        <v>5.0231481481481481E-3</v>
      </c>
      <c r="J1947" s="79">
        <f>IF(IF(IF(_xlfn.MAXIFS($F$2:$F1946,$C$2:$C1946,$C1947,$B$2:$B1946,$B1947,$A$2:$A1946,$A1947)=0,"",$E1947-_xlfn.MAXIFS($F$2:$F1946,$C$2:$C1946,$C1947,$B$2:$B1946,$B1947,$A$2:$A1946,$A1947))&lt;0,0,IF(_xlfn.MAXIFS($F$2:$F1946,$C$2:$C1946,$C1947,$B$2:$B1946,$B1947,$A$2:$A1946,$A1947)=0,"",$E1947-_xlfn.MAXIFS($F$2:$F1946,$C$2:$C1946,$C1947,$B$2:$B1946,$B1947,$A$2:$A1946,$A1947)))&gt;0.25,"",IF(IF(_xlfn.MAXIFS($F$2:$F1946,$C$2:$C1946,$C1947,$B$2:$B1946,$B1947,$A$2:$A1946,$A1947)=0,"",$E1947-_xlfn.MAXIFS($F$2:$F1946,$C$2:$C1946,$C1947,$B$2:$B1946,$B1947,$A$2:$A1946,$A1947))&lt;0,0,IF(_xlfn.MAXIFS($F$2:$F1946,$C$2:$C1946,$C1947,$B$2:$B1946,$B1947,$A$2:$A1946,$A1947)=0,"",$E1947-_xlfn.MAXIFS($F$2:$F1946,$C$2:$C1946,$C1947,$B$2:$B1946,$B1947,$A$2:$A1946,$A1947))))</f>
        <v>5.0231481481481377E-3</v>
      </c>
      <c r="K1947" s="6">
        <f t="shared" si="91"/>
        <v>9</v>
      </c>
      <c r="L1947" s="6" t="str">
        <f t="shared" si="92"/>
        <v>EARLY</v>
      </c>
      <c r="M1947" s="6" t="str">
        <f t="shared" si="90"/>
        <v>N</v>
      </c>
    </row>
    <row r="1948" spans="1:13" x14ac:dyDescent="0.25">
      <c r="A1948" t="s">
        <v>47</v>
      </c>
      <c r="B1948" s="92">
        <v>46143</v>
      </c>
      <c r="C1948" t="s">
        <v>121</v>
      </c>
      <c r="D1948">
        <v>17232</v>
      </c>
      <c r="E1948" s="76">
        <v>0.38128472222222221</v>
      </c>
      <c r="F1948" s="76">
        <v>0.38377314814814817</v>
      </c>
      <c r="G1948" s="2">
        <v>0.14930555555555555</v>
      </c>
      <c r="H1948" s="77">
        <v>2.7777777777777779E-3</v>
      </c>
      <c r="J1948" s="79">
        <f>IF(IF(IF(_xlfn.MAXIFS($F$2:$F1947,$C$2:$C1947,$C1948,$B$2:$B1947,$B1948,$A$2:$A1947,$A1948)=0,"",$E1948-_xlfn.MAXIFS($F$2:$F1947,$C$2:$C1947,$C1948,$B$2:$B1947,$B1948,$A$2:$A1947,$A1948))&lt;0,0,IF(_xlfn.MAXIFS($F$2:$F1947,$C$2:$C1947,$C1948,$B$2:$B1947,$B1948,$A$2:$A1947,$A1948)=0,"",$E1948-_xlfn.MAXIFS($F$2:$F1947,$C$2:$C1947,$C1948,$B$2:$B1947,$B1948,$A$2:$A1947,$A1948)))&gt;0.25,"",IF(IF(_xlfn.MAXIFS($F$2:$F1947,$C$2:$C1947,$C1948,$B$2:$B1947,$B1948,$A$2:$A1947,$A1948)=0,"",$E1948-_xlfn.MAXIFS($F$2:$F1947,$C$2:$C1947,$C1948,$B$2:$B1947,$B1948,$A$2:$A1947,$A1948))&lt;0,0,IF(_xlfn.MAXIFS($F$2:$F1947,$C$2:$C1947,$C1948,$B$2:$B1947,$B1948,$A$2:$A1947,$A1948)=0,"",$E1948-_xlfn.MAXIFS($F$2:$F1947,$C$2:$C1947,$C1948,$B$2:$B1947,$B1948,$A$2:$A1947,$A1948))))</f>
        <v>2.7777777777777679E-3</v>
      </c>
      <c r="K1948" s="6">
        <f t="shared" si="91"/>
        <v>9</v>
      </c>
      <c r="L1948" s="6" t="str">
        <f t="shared" si="92"/>
        <v>EARLY</v>
      </c>
      <c r="M1948" s="6" t="str">
        <f t="shared" si="90"/>
        <v>N</v>
      </c>
    </row>
    <row r="1949" spans="1:13" x14ac:dyDescent="0.25">
      <c r="A1949" t="s">
        <v>47</v>
      </c>
      <c r="B1949" s="92">
        <v>46143</v>
      </c>
      <c r="C1949" t="s">
        <v>120</v>
      </c>
      <c r="D1949">
        <v>25331</v>
      </c>
      <c r="E1949" s="76">
        <v>0.38482638888888887</v>
      </c>
      <c r="F1949" s="76">
        <v>0.38806712962962964</v>
      </c>
      <c r="G1949" s="2">
        <v>0.19444444444444445</v>
      </c>
      <c r="H1949" s="77">
        <v>3.9699074074074072E-3</v>
      </c>
      <c r="J1949" s="79">
        <f>IF(IF(IF(_xlfn.MAXIFS($F$2:$F1948,$C$2:$C1948,$C1949,$B$2:$B1948,$B1949,$A$2:$A1948,$A1949)=0,"",$E1949-_xlfn.MAXIFS($F$2:$F1948,$C$2:$C1948,$C1949,$B$2:$B1948,$B1949,$A$2:$A1948,$A1949))&lt;0,0,IF(_xlfn.MAXIFS($F$2:$F1948,$C$2:$C1948,$C1949,$B$2:$B1948,$B1949,$A$2:$A1948,$A1949)=0,"",$E1949-_xlfn.MAXIFS($F$2:$F1948,$C$2:$C1948,$C1949,$B$2:$B1948,$B1949,$A$2:$A1948,$A1949)))&gt;0.25,"",IF(IF(_xlfn.MAXIFS($F$2:$F1948,$C$2:$C1948,$C1949,$B$2:$B1948,$B1949,$A$2:$A1948,$A1949)=0,"",$E1949-_xlfn.MAXIFS($F$2:$F1948,$C$2:$C1948,$C1949,$B$2:$B1948,$B1949,$A$2:$A1948,$A1949))&lt;0,0,IF(_xlfn.MAXIFS($F$2:$F1948,$C$2:$C1948,$C1949,$B$2:$B1948,$B1949,$A$2:$A1948,$A1949)=0,"",$E1949-_xlfn.MAXIFS($F$2:$F1948,$C$2:$C1948,$C1949,$B$2:$B1948,$B1949,$A$2:$A1948,$A1949))))</f>
        <v>3.9699074074073804E-3</v>
      </c>
      <c r="K1949" s="6">
        <f t="shared" si="91"/>
        <v>9</v>
      </c>
      <c r="L1949" s="6" t="str">
        <f t="shared" si="92"/>
        <v>EARLY</v>
      </c>
      <c r="M1949" s="6" t="str">
        <f t="shared" si="90"/>
        <v>N</v>
      </c>
    </row>
    <row r="1950" spans="1:13" x14ac:dyDescent="0.25">
      <c r="A1950" t="s">
        <v>47</v>
      </c>
      <c r="B1950" s="92">
        <v>46143</v>
      </c>
      <c r="C1950" t="s">
        <v>120</v>
      </c>
      <c r="D1950">
        <v>14432</v>
      </c>
      <c r="E1950" s="76">
        <v>0.38707175925925924</v>
      </c>
      <c r="F1950" s="76">
        <v>0.3961689814814815</v>
      </c>
      <c r="G1950" s="2">
        <v>0.54583333333333328</v>
      </c>
      <c r="H1950" s="77">
        <v>0</v>
      </c>
      <c r="J1950" s="79">
        <f>IF(IF(IF(_xlfn.MAXIFS($F$2:$F1949,$C$2:$C1949,$C1950,$B$2:$B1949,$B1950,$A$2:$A1949,$A1950)=0,"",$E1950-_xlfn.MAXIFS($F$2:$F1949,$C$2:$C1949,$C1950,$B$2:$B1949,$B1950,$A$2:$A1949,$A1950))&lt;0,0,IF(_xlfn.MAXIFS($F$2:$F1949,$C$2:$C1949,$C1950,$B$2:$B1949,$B1950,$A$2:$A1949,$A1950)=0,"",$E1950-_xlfn.MAXIFS($F$2:$F1949,$C$2:$C1949,$C1950,$B$2:$B1949,$B1950,$A$2:$A1949,$A1950)))&gt;0.25,"",IF(IF(_xlfn.MAXIFS($F$2:$F1949,$C$2:$C1949,$C1950,$B$2:$B1949,$B1950,$A$2:$A1949,$A1950)=0,"",$E1950-_xlfn.MAXIFS($F$2:$F1949,$C$2:$C1949,$C1950,$B$2:$B1949,$B1950,$A$2:$A1949,$A1950))&lt;0,0,IF(_xlfn.MAXIFS($F$2:$F1949,$C$2:$C1949,$C1950,$B$2:$B1949,$B1950,$A$2:$A1949,$A1950)=0,"",$E1950-_xlfn.MAXIFS($F$2:$F1949,$C$2:$C1949,$C1950,$B$2:$B1949,$B1950,$A$2:$A1949,$A1950))))</f>
        <v>0</v>
      </c>
      <c r="K1950" s="6">
        <f t="shared" si="91"/>
        <v>9</v>
      </c>
      <c r="L1950" s="6" t="str">
        <f t="shared" si="92"/>
        <v>EARLY</v>
      </c>
      <c r="M1950" s="6" t="str">
        <f t="shared" si="90"/>
        <v>N</v>
      </c>
    </row>
    <row r="1951" spans="1:13" x14ac:dyDescent="0.25">
      <c r="A1951" t="s">
        <v>47</v>
      </c>
      <c r="B1951" s="92">
        <v>46143</v>
      </c>
      <c r="C1951" t="s">
        <v>121</v>
      </c>
      <c r="D1951">
        <v>14232</v>
      </c>
      <c r="E1951" s="76">
        <v>0.38745370370370369</v>
      </c>
      <c r="F1951" s="76">
        <v>0.38982638888888888</v>
      </c>
      <c r="G1951" s="2">
        <v>0.1423611111111111</v>
      </c>
      <c r="H1951" s="77">
        <v>3.6805555555555554E-3</v>
      </c>
      <c r="J1951" s="79">
        <f>IF(IF(IF(_xlfn.MAXIFS($F$2:$F1950,$C$2:$C1950,$C1951,$B$2:$B1950,$B1951,$A$2:$A1950,$A1951)=0,"",$E1951-_xlfn.MAXIFS($F$2:$F1950,$C$2:$C1950,$C1951,$B$2:$B1950,$B1951,$A$2:$A1950,$A1951))&lt;0,0,IF(_xlfn.MAXIFS($F$2:$F1950,$C$2:$C1950,$C1951,$B$2:$B1950,$B1951,$A$2:$A1950,$A1951)=0,"",$E1951-_xlfn.MAXIFS($F$2:$F1950,$C$2:$C1950,$C1951,$B$2:$B1950,$B1951,$A$2:$A1950,$A1951)))&gt;0.25,"",IF(IF(_xlfn.MAXIFS($F$2:$F1950,$C$2:$C1950,$C1951,$B$2:$B1950,$B1951,$A$2:$A1950,$A1951)=0,"",$E1951-_xlfn.MAXIFS($F$2:$F1950,$C$2:$C1950,$C1951,$B$2:$B1950,$B1951,$A$2:$A1950,$A1951))&lt;0,0,IF(_xlfn.MAXIFS($F$2:$F1950,$C$2:$C1950,$C1951,$B$2:$B1950,$B1951,$A$2:$A1950,$A1951)=0,"",$E1951-_xlfn.MAXIFS($F$2:$F1950,$C$2:$C1950,$C1951,$B$2:$B1950,$B1951,$A$2:$A1950,$A1951))))</f>
        <v>3.6805555555555203E-3</v>
      </c>
      <c r="K1951" s="6">
        <f t="shared" si="91"/>
        <v>9</v>
      </c>
      <c r="L1951" s="6" t="str">
        <f t="shared" si="92"/>
        <v>EARLY</v>
      </c>
      <c r="M1951" s="6" t="str">
        <f t="shared" si="90"/>
        <v>N</v>
      </c>
    </row>
    <row r="1952" spans="1:13" x14ac:dyDescent="0.25">
      <c r="A1952" t="s">
        <v>47</v>
      </c>
      <c r="B1952" s="92">
        <v>46143</v>
      </c>
      <c r="C1952" t="s">
        <v>120</v>
      </c>
      <c r="D1952">
        <v>17232</v>
      </c>
      <c r="E1952" s="76">
        <v>0.39210648148148147</v>
      </c>
      <c r="F1952" s="76">
        <v>0.39303240740740741</v>
      </c>
      <c r="G1952" s="2">
        <v>5.5555555555555552E-2</v>
      </c>
      <c r="H1952" s="77">
        <v>0</v>
      </c>
      <c r="J1952" s="79">
        <f>IF(IF(IF(_xlfn.MAXIFS($F$2:$F1951,$C$2:$C1951,$C1952,$B$2:$B1951,$B1952,$A$2:$A1951,$A1952)=0,"",$E1952-_xlfn.MAXIFS($F$2:$F1951,$C$2:$C1951,$C1952,$B$2:$B1951,$B1952,$A$2:$A1951,$A1952))&lt;0,0,IF(_xlfn.MAXIFS($F$2:$F1951,$C$2:$C1951,$C1952,$B$2:$B1951,$B1952,$A$2:$A1951,$A1952)=0,"",$E1952-_xlfn.MAXIFS($F$2:$F1951,$C$2:$C1951,$C1952,$B$2:$B1951,$B1952,$A$2:$A1951,$A1952)))&gt;0.25,"",IF(IF(_xlfn.MAXIFS($F$2:$F1951,$C$2:$C1951,$C1952,$B$2:$B1951,$B1952,$A$2:$A1951,$A1952)=0,"",$E1952-_xlfn.MAXIFS($F$2:$F1951,$C$2:$C1951,$C1952,$B$2:$B1951,$B1952,$A$2:$A1951,$A1952))&lt;0,0,IF(_xlfn.MAXIFS($F$2:$F1951,$C$2:$C1951,$C1952,$B$2:$B1951,$B1952,$A$2:$A1951,$A1952)=0,"",$E1952-_xlfn.MAXIFS($F$2:$F1951,$C$2:$C1951,$C1952,$B$2:$B1951,$B1952,$A$2:$A1951,$A1952))))</f>
        <v>0</v>
      </c>
      <c r="K1952" s="6">
        <f t="shared" si="91"/>
        <v>9</v>
      </c>
      <c r="L1952" s="6" t="str">
        <f t="shared" si="92"/>
        <v>EARLY</v>
      </c>
      <c r="M1952" s="6" t="str">
        <f t="shared" si="90"/>
        <v>N</v>
      </c>
    </row>
    <row r="1953" spans="1:13" x14ac:dyDescent="0.25">
      <c r="A1953" t="s">
        <v>47</v>
      </c>
      <c r="B1953" s="92">
        <v>46143</v>
      </c>
      <c r="C1953" t="s">
        <v>121</v>
      </c>
      <c r="D1953">
        <v>25331</v>
      </c>
      <c r="E1953" s="76">
        <v>0.39310185185185187</v>
      </c>
      <c r="F1953" s="76">
        <v>0.39547453703703705</v>
      </c>
      <c r="G1953" s="2">
        <v>0.1423611111111111</v>
      </c>
      <c r="H1953" s="77">
        <v>3.2754629629629631E-3</v>
      </c>
      <c r="J1953" s="79">
        <f>IF(IF(IF(_xlfn.MAXIFS($F$2:$F1952,$C$2:$C1952,$C1953,$B$2:$B1952,$B1953,$A$2:$A1952,$A1953)=0,"",$E1953-_xlfn.MAXIFS($F$2:$F1952,$C$2:$C1952,$C1953,$B$2:$B1952,$B1953,$A$2:$A1952,$A1953))&lt;0,0,IF(_xlfn.MAXIFS($F$2:$F1952,$C$2:$C1952,$C1953,$B$2:$B1952,$B1953,$A$2:$A1952,$A1953)=0,"",$E1953-_xlfn.MAXIFS($F$2:$F1952,$C$2:$C1952,$C1953,$B$2:$B1952,$B1953,$A$2:$A1952,$A1953)))&gt;0.25,"",IF(IF(_xlfn.MAXIFS($F$2:$F1952,$C$2:$C1952,$C1953,$B$2:$B1952,$B1953,$A$2:$A1952,$A1953)=0,"",$E1953-_xlfn.MAXIFS($F$2:$F1952,$C$2:$C1952,$C1953,$B$2:$B1952,$B1953,$A$2:$A1952,$A1953))&lt;0,0,IF(_xlfn.MAXIFS($F$2:$F1952,$C$2:$C1952,$C1953,$B$2:$B1952,$B1953,$A$2:$A1952,$A1953)=0,"",$E1953-_xlfn.MAXIFS($F$2:$F1952,$C$2:$C1952,$C1953,$B$2:$B1952,$B1953,$A$2:$A1952,$A1953))))</f>
        <v>3.2754629629629939E-3</v>
      </c>
      <c r="K1953" s="6">
        <f t="shared" si="91"/>
        <v>9</v>
      </c>
      <c r="L1953" s="6" t="str">
        <f t="shared" si="92"/>
        <v>EARLY</v>
      </c>
      <c r="M1953" s="6" t="str">
        <f t="shared" si="90"/>
        <v>N</v>
      </c>
    </row>
    <row r="1954" spans="1:13" x14ac:dyDescent="0.25">
      <c r="A1954" t="s">
        <v>47</v>
      </c>
      <c r="B1954" s="92">
        <v>46143</v>
      </c>
      <c r="C1954" t="s">
        <v>120</v>
      </c>
      <c r="D1954">
        <v>14232</v>
      </c>
      <c r="E1954" s="76">
        <v>0.39706018518518521</v>
      </c>
      <c r="F1954" s="76">
        <v>0.39769675925925924</v>
      </c>
      <c r="G1954" s="2">
        <v>3.8194444444444448E-2</v>
      </c>
      <c r="H1954" s="77">
        <v>4.0277777777777777E-3</v>
      </c>
      <c r="J1954" s="79">
        <f>IF(IF(IF(_xlfn.MAXIFS($F$2:$F1953,$C$2:$C1953,$C1954,$B$2:$B1953,$B1954,$A$2:$A1953,$A1954)=0,"",$E1954-_xlfn.MAXIFS($F$2:$F1953,$C$2:$C1953,$C1954,$B$2:$B1953,$B1954,$A$2:$A1953,$A1954))&lt;0,0,IF(_xlfn.MAXIFS($F$2:$F1953,$C$2:$C1953,$C1954,$B$2:$B1953,$B1954,$A$2:$A1953,$A1954)=0,"",$E1954-_xlfn.MAXIFS($F$2:$F1953,$C$2:$C1953,$C1954,$B$2:$B1953,$B1954,$A$2:$A1953,$A1954)))&gt;0.25,"",IF(IF(_xlfn.MAXIFS($F$2:$F1953,$C$2:$C1953,$C1954,$B$2:$B1953,$B1954,$A$2:$A1953,$A1954)=0,"",$E1954-_xlfn.MAXIFS($F$2:$F1953,$C$2:$C1953,$C1954,$B$2:$B1953,$B1954,$A$2:$A1953,$A1954))&lt;0,0,IF(_xlfn.MAXIFS($F$2:$F1953,$C$2:$C1953,$C1954,$B$2:$B1953,$B1954,$A$2:$A1953,$A1954)=0,"",$E1954-_xlfn.MAXIFS($F$2:$F1953,$C$2:$C1953,$C1954,$B$2:$B1953,$B1954,$A$2:$A1953,$A1954))))</f>
        <v>8.9120370370371349E-4</v>
      </c>
      <c r="K1954" s="6">
        <f t="shared" si="91"/>
        <v>9</v>
      </c>
      <c r="L1954" s="6" t="str">
        <f t="shared" si="92"/>
        <v>LATE</v>
      </c>
      <c r="M1954" s="6" t="str">
        <f t="shared" si="90"/>
        <v>N</v>
      </c>
    </row>
    <row r="1955" spans="1:13" x14ac:dyDescent="0.25">
      <c r="A1955" t="s">
        <v>47</v>
      </c>
      <c r="B1955" s="92">
        <v>46143</v>
      </c>
      <c r="C1955" t="s">
        <v>121</v>
      </c>
      <c r="D1955">
        <v>17232</v>
      </c>
      <c r="E1955" s="76">
        <v>0.39725694444444443</v>
      </c>
      <c r="F1955" s="76">
        <v>0.39847222222222223</v>
      </c>
      <c r="G1955" s="2">
        <v>7.2916666666666671E-2</v>
      </c>
      <c r="H1955" s="77">
        <v>1.7824074074074075E-3</v>
      </c>
      <c r="J1955" s="79">
        <f>IF(IF(IF(_xlfn.MAXIFS($F$2:$F1954,$C$2:$C1954,$C1955,$B$2:$B1954,$B1955,$A$2:$A1954,$A1955)=0,"",$E1955-_xlfn.MAXIFS($F$2:$F1954,$C$2:$C1954,$C1955,$B$2:$B1954,$B1955,$A$2:$A1954,$A1955))&lt;0,0,IF(_xlfn.MAXIFS($F$2:$F1954,$C$2:$C1954,$C1955,$B$2:$B1954,$B1955,$A$2:$A1954,$A1955)=0,"",$E1955-_xlfn.MAXIFS($F$2:$F1954,$C$2:$C1954,$C1955,$B$2:$B1954,$B1955,$A$2:$A1954,$A1955)))&gt;0.25,"",IF(IF(_xlfn.MAXIFS($F$2:$F1954,$C$2:$C1954,$C1955,$B$2:$B1954,$B1955,$A$2:$A1954,$A1955)=0,"",$E1955-_xlfn.MAXIFS($F$2:$F1954,$C$2:$C1954,$C1955,$B$2:$B1954,$B1955,$A$2:$A1954,$A1955))&lt;0,0,IF(_xlfn.MAXIFS($F$2:$F1954,$C$2:$C1954,$C1955,$B$2:$B1954,$B1955,$A$2:$A1954,$A1955)=0,"",$E1955-_xlfn.MAXIFS($F$2:$F1954,$C$2:$C1954,$C1955,$B$2:$B1954,$B1955,$A$2:$A1954,$A1955))))</f>
        <v>1.7824074074073715E-3</v>
      </c>
      <c r="K1955" s="6">
        <f t="shared" si="91"/>
        <v>9</v>
      </c>
      <c r="L1955" s="6" t="str">
        <f t="shared" si="92"/>
        <v>LATE</v>
      </c>
      <c r="M1955" s="6" t="str">
        <f t="shared" si="90"/>
        <v>N</v>
      </c>
    </row>
    <row r="1956" spans="1:13" x14ac:dyDescent="0.25">
      <c r="A1956" t="s">
        <v>47</v>
      </c>
      <c r="B1956" s="92">
        <v>46143</v>
      </c>
      <c r="C1956" t="s">
        <v>121</v>
      </c>
      <c r="D1956">
        <v>14432</v>
      </c>
      <c r="E1956" s="76">
        <v>0.40050925925925923</v>
      </c>
      <c r="F1956" s="76">
        <v>0.40247685185185184</v>
      </c>
      <c r="G1956" s="2">
        <v>0.11805555555555555</v>
      </c>
      <c r="H1956" s="77">
        <v>2.0370370370370369E-3</v>
      </c>
      <c r="J1956" s="79">
        <f>IF(IF(IF(_xlfn.MAXIFS($F$2:$F1955,$C$2:$C1955,$C1956,$B$2:$B1955,$B1956,$A$2:$A1955,$A1956)=0,"",$E1956-_xlfn.MAXIFS($F$2:$F1955,$C$2:$C1955,$C1956,$B$2:$B1955,$B1956,$A$2:$A1955,$A1956))&lt;0,0,IF(_xlfn.MAXIFS($F$2:$F1955,$C$2:$C1955,$C1956,$B$2:$B1955,$B1956,$A$2:$A1955,$A1956)=0,"",$E1956-_xlfn.MAXIFS($F$2:$F1955,$C$2:$C1955,$C1956,$B$2:$B1955,$B1956,$A$2:$A1955,$A1956)))&gt;0.25,"",IF(IF(_xlfn.MAXIFS($F$2:$F1955,$C$2:$C1955,$C1956,$B$2:$B1955,$B1956,$A$2:$A1955,$A1956)=0,"",$E1956-_xlfn.MAXIFS($F$2:$F1955,$C$2:$C1955,$C1956,$B$2:$B1955,$B1956,$A$2:$A1955,$A1956))&lt;0,0,IF(_xlfn.MAXIFS($F$2:$F1955,$C$2:$C1955,$C1956,$B$2:$B1955,$B1956,$A$2:$A1955,$A1956)=0,"",$E1956-_xlfn.MAXIFS($F$2:$F1955,$C$2:$C1955,$C1956,$B$2:$B1955,$B1956,$A$2:$A1955,$A1956))))</f>
        <v>2.0370370370370039E-3</v>
      </c>
      <c r="K1956" s="6">
        <f t="shared" si="91"/>
        <v>9</v>
      </c>
      <c r="L1956" s="6" t="str">
        <f t="shared" si="92"/>
        <v>LATE</v>
      </c>
      <c r="M1956" s="6" t="str">
        <f t="shared" si="90"/>
        <v>N</v>
      </c>
    </row>
    <row r="1957" spans="1:13" x14ac:dyDescent="0.25">
      <c r="A1957" t="s">
        <v>47</v>
      </c>
      <c r="B1957" s="92">
        <v>46143</v>
      </c>
      <c r="C1957" t="s">
        <v>120</v>
      </c>
      <c r="D1957">
        <v>25331</v>
      </c>
      <c r="E1957" s="76">
        <v>0.40311342592592592</v>
      </c>
      <c r="F1957" s="76">
        <v>0.40409722222222222</v>
      </c>
      <c r="G1957" s="2">
        <v>5.9027777777777776E-2</v>
      </c>
      <c r="H1957" s="77">
        <v>5.4166666666666669E-3</v>
      </c>
      <c r="J1957" s="79">
        <f>IF(IF(IF(_xlfn.MAXIFS($F$2:$F1956,$C$2:$C1956,$C1957,$B$2:$B1956,$B1957,$A$2:$A1956,$A1957)=0,"",$E1957-_xlfn.MAXIFS($F$2:$F1956,$C$2:$C1956,$C1957,$B$2:$B1956,$B1957,$A$2:$A1956,$A1957))&lt;0,0,IF(_xlfn.MAXIFS($F$2:$F1956,$C$2:$C1956,$C1957,$B$2:$B1956,$B1957,$A$2:$A1956,$A1957)=0,"",$E1957-_xlfn.MAXIFS($F$2:$F1956,$C$2:$C1956,$C1957,$B$2:$B1956,$B1957,$A$2:$A1956,$A1957)))&gt;0.25,"",IF(IF(_xlfn.MAXIFS($F$2:$F1956,$C$2:$C1956,$C1957,$B$2:$B1956,$B1957,$A$2:$A1956,$A1957)=0,"",$E1957-_xlfn.MAXIFS($F$2:$F1956,$C$2:$C1956,$C1957,$B$2:$B1956,$B1957,$A$2:$A1956,$A1957))&lt;0,0,IF(_xlfn.MAXIFS($F$2:$F1956,$C$2:$C1956,$C1957,$B$2:$B1956,$B1957,$A$2:$A1956,$A1957)=0,"",$E1957-_xlfn.MAXIFS($F$2:$F1956,$C$2:$C1956,$C1957,$B$2:$B1956,$B1957,$A$2:$A1956,$A1957))))</f>
        <v>5.4166666666666807E-3</v>
      </c>
      <c r="K1957" s="6">
        <f t="shared" si="91"/>
        <v>9</v>
      </c>
      <c r="L1957" s="6" t="str">
        <f t="shared" si="92"/>
        <v>LATE</v>
      </c>
      <c r="M1957" s="6" t="str">
        <f t="shared" si="90"/>
        <v>N</v>
      </c>
    </row>
    <row r="1958" spans="1:13" x14ac:dyDescent="0.25">
      <c r="A1958" t="s">
        <v>47</v>
      </c>
      <c r="B1958" s="92">
        <v>46143</v>
      </c>
      <c r="C1958" t="s">
        <v>121</v>
      </c>
      <c r="D1958">
        <v>14232</v>
      </c>
      <c r="E1958" s="76">
        <v>0.40660879629629632</v>
      </c>
      <c r="F1958" s="76">
        <v>0.40869212962962964</v>
      </c>
      <c r="G1958" s="2">
        <v>0.125</v>
      </c>
      <c r="H1958" s="77">
        <v>4.1319444444444442E-3</v>
      </c>
      <c r="J1958" s="79">
        <f>IF(IF(IF(_xlfn.MAXIFS($F$2:$F1957,$C$2:$C1957,$C1958,$B$2:$B1957,$B1958,$A$2:$A1957,$A1958)=0,"",$E1958-_xlfn.MAXIFS($F$2:$F1957,$C$2:$C1957,$C1958,$B$2:$B1957,$B1958,$A$2:$A1957,$A1958))&lt;0,0,IF(_xlfn.MAXIFS($F$2:$F1957,$C$2:$C1957,$C1958,$B$2:$B1957,$B1958,$A$2:$A1957,$A1958)=0,"",$E1958-_xlfn.MAXIFS($F$2:$F1957,$C$2:$C1957,$C1958,$B$2:$B1957,$B1958,$A$2:$A1957,$A1958)))&gt;0.25,"",IF(IF(_xlfn.MAXIFS($F$2:$F1957,$C$2:$C1957,$C1958,$B$2:$B1957,$B1958,$A$2:$A1957,$A1958)=0,"",$E1958-_xlfn.MAXIFS($F$2:$F1957,$C$2:$C1957,$C1958,$B$2:$B1957,$B1958,$A$2:$A1957,$A1958))&lt;0,0,IF(_xlfn.MAXIFS($F$2:$F1957,$C$2:$C1957,$C1958,$B$2:$B1957,$B1958,$A$2:$A1957,$A1958)=0,"",$E1958-_xlfn.MAXIFS($F$2:$F1957,$C$2:$C1957,$C1958,$B$2:$B1957,$B1958,$A$2:$A1957,$A1958))))</f>
        <v>4.1319444444444797E-3</v>
      </c>
      <c r="K1958" s="6">
        <f t="shared" si="91"/>
        <v>9</v>
      </c>
      <c r="L1958" s="6" t="str">
        <f t="shared" si="92"/>
        <v>LATE</v>
      </c>
      <c r="M1958" s="6" t="str">
        <f t="shared" si="90"/>
        <v>N</v>
      </c>
    </row>
    <row r="1959" spans="1:13" x14ac:dyDescent="0.25">
      <c r="A1959" t="s">
        <v>47</v>
      </c>
      <c r="B1959" s="92">
        <v>46143</v>
      </c>
      <c r="C1959" t="s">
        <v>120</v>
      </c>
      <c r="D1959">
        <v>17232</v>
      </c>
      <c r="E1959" s="76">
        <v>0.40773148148148147</v>
      </c>
      <c r="F1959" s="76">
        <v>0.41120370370370368</v>
      </c>
      <c r="G1959" s="2">
        <v>0.20833333333333334</v>
      </c>
      <c r="H1959" s="77">
        <v>3.6342592592592594E-3</v>
      </c>
      <c r="J1959" s="79">
        <f>IF(IF(IF(_xlfn.MAXIFS($F$2:$F1958,$C$2:$C1958,$C1959,$B$2:$B1958,$B1959,$A$2:$A1958,$A1959)=0,"",$E1959-_xlfn.MAXIFS($F$2:$F1958,$C$2:$C1958,$C1959,$B$2:$B1958,$B1959,$A$2:$A1958,$A1959))&lt;0,0,IF(_xlfn.MAXIFS($F$2:$F1958,$C$2:$C1958,$C1959,$B$2:$B1958,$B1959,$A$2:$A1958,$A1959)=0,"",$E1959-_xlfn.MAXIFS($F$2:$F1958,$C$2:$C1958,$C1959,$B$2:$B1958,$B1959,$A$2:$A1958,$A1959)))&gt;0.25,"",IF(IF(_xlfn.MAXIFS($F$2:$F1958,$C$2:$C1958,$C1959,$B$2:$B1958,$B1959,$A$2:$A1958,$A1959)=0,"",$E1959-_xlfn.MAXIFS($F$2:$F1958,$C$2:$C1958,$C1959,$B$2:$B1958,$B1959,$A$2:$A1958,$A1959))&lt;0,0,IF(_xlfn.MAXIFS($F$2:$F1958,$C$2:$C1958,$C1959,$B$2:$B1958,$B1959,$A$2:$A1958,$A1959)=0,"",$E1959-_xlfn.MAXIFS($F$2:$F1958,$C$2:$C1958,$C1959,$B$2:$B1958,$B1959,$A$2:$A1958,$A1959))))</f>
        <v>3.6342592592592537E-3</v>
      </c>
      <c r="K1959" s="6">
        <f t="shared" si="91"/>
        <v>9</v>
      </c>
      <c r="L1959" s="6" t="str">
        <f t="shared" si="92"/>
        <v>LATE</v>
      </c>
      <c r="M1959" s="6" t="str">
        <f t="shared" si="90"/>
        <v>N</v>
      </c>
    </row>
    <row r="1960" spans="1:13" x14ac:dyDescent="0.25">
      <c r="A1960" t="s">
        <v>47</v>
      </c>
      <c r="B1960" s="92">
        <v>46143</v>
      </c>
      <c r="C1960" t="s">
        <v>120</v>
      </c>
      <c r="D1960">
        <v>14432</v>
      </c>
      <c r="E1960" s="76">
        <v>0.41175925925925927</v>
      </c>
      <c r="F1960" s="76">
        <v>0.41262731481481479</v>
      </c>
      <c r="G1960" s="2">
        <v>5.2083333333333336E-2</v>
      </c>
      <c r="H1960" s="77">
        <v>5.5555555555555556E-4</v>
      </c>
      <c r="J1960" s="79">
        <f>IF(IF(IF(_xlfn.MAXIFS($F$2:$F1959,$C$2:$C1959,$C1960,$B$2:$B1959,$B1960,$A$2:$A1959,$A1960)=0,"",$E1960-_xlfn.MAXIFS($F$2:$F1959,$C$2:$C1959,$C1960,$B$2:$B1959,$B1960,$A$2:$A1959,$A1960))&lt;0,0,IF(_xlfn.MAXIFS($F$2:$F1959,$C$2:$C1959,$C1960,$B$2:$B1959,$B1960,$A$2:$A1959,$A1960)=0,"",$E1960-_xlfn.MAXIFS($F$2:$F1959,$C$2:$C1959,$C1960,$B$2:$B1959,$B1960,$A$2:$A1959,$A1960)))&gt;0.25,"",IF(IF(_xlfn.MAXIFS($F$2:$F1959,$C$2:$C1959,$C1960,$B$2:$B1959,$B1960,$A$2:$A1959,$A1960)=0,"",$E1960-_xlfn.MAXIFS($F$2:$F1959,$C$2:$C1959,$C1960,$B$2:$B1959,$B1960,$A$2:$A1959,$A1960))&lt;0,0,IF(_xlfn.MAXIFS($F$2:$F1959,$C$2:$C1959,$C1960,$B$2:$B1959,$B1960,$A$2:$A1959,$A1960)=0,"",$E1960-_xlfn.MAXIFS($F$2:$F1959,$C$2:$C1959,$C1960,$B$2:$B1959,$B1960,$A$2:$A1959,$A1960))))</f>
        <v>5.5555555555558689E-4</v>
      </c>
      <c r="K1960" s="6">
        <f t="shared" si="91"/>
        <v>9</v>
      </c>
      <c r="L1960" s="6" t="str">
        <f t="shared" si="92"/>
        <v>LATE</v>
      </c>
      <c r="M1960" s="6" t="str">
        <f t="shared" si="90"/>
        <v>N</v>
      </c>
    </row>
    <row r="1961" spans="1:13" x14ac:dyDescent="0.25">
      <c r="A1961" t="s">
        <v>47</v>
      </c>
      <c r="B1961" s="92">
        <v>46143</v>
      </c>
      <c r="C1961" t="s">
        <v>121</v>
      </c>
      <c r="D1961">
        <v>25331</v>
      </c>
      <c r="E1961" s="76">
        <v>0.41268518518518521</v>
      </c>
      <c r="F1961" s="76">
        <v>0.41430555555555554</v>
      </c>
      <c r="G1961" s="2">
        <v>9.7222222222222224E-2</v>
      </c>
      <c r="H1961" s="77">
        <v>3.9930555555555552E-3</v>
      </c>
      <c r="J1961" s="79">
        <f>IF(IF(IF(_xlfn.MAXIFS($F$2:$F1960,$C$2:$C1960,$C1961,$B$2:$B1960,$B1961,$A$2:$A1960,$A1961)=0,"",$E1961-_xlfn.MAXIFS($F$2:$F1960,$C$2:$C1960,$C1961,$B$2:$B1960,$B1961,$A$2:$A1960,$A1961))&lt;0,0,IF(_xlfn.MAXIFS($F$2:$F1960,$C$2:$C1960,$C1961,$B$2:$B1960,$B1961,$A$2:$A1960,$A1961)=0,"",$E1961-_xlfn.MAXIFS($F$2:$F1960,$C$2:$C1960,$C1961,$B$2:$B1960,$B1961,$A$2:$A1960,$A1961)))&gt;0.25,"",IF(IF(_xlfn.MAXIFS($F$2:$F1960,$C$2:$C1960,$C1961,$B$2:$B1960,$B1961,$A$2:$A1960,$A1961)=0,"",$E1961-_xlfn.MAXIFS($F$2:$F1960,$C$2:$C1960,$C1961,$B$2:$B1960,$B1961,$A$2:$A1960,$A1961))&lt;0,0,IF(_xlfn.MAXIFS($F$2:$F1960,$C$2:$C1960,$C1961,$B$2:$B1960,$B1961,$A$2:$A1960,$A1961)=0,"",$E1961-_xlfn.MAXIFS($F$2:$F1960,$C$2:$C1960,$C1961,$B$2:$B1960,$B1961,$A$2:$A1960,$A1961))))</f>
        <v>3.9930555555555691E-3</v>
      </c>
      <c r="K1961" s="6">
        <f t="shared" si="91"/>
        <v>9</v>
      </c>
      <c r="L1961" s="6" t="str">
        <f t="shared" si="92"/>
        <v>LATE</v>
      </c>
      <c r="M1961" s="6" t="str">
        <f t="shared" si="90"/>
        <v>N</v>
      </c>
    </row>
    <row r="1962" spans="1:13" x14ac:dyDescent="0.25">
      <c r="A1962" t="s">
        <v>47</v>
      </c>
      <c r="B1962" s="92">
        <v>46143</v>
      </c>
      <c r="C1962" t="s">
        <v>121</v>
      </c>
      <c r="D1962">
        <v>17232</v>
      </c>
      <c r="E1962" s="76">
        <v>0.41652777777777777</v>
      </c>
      <c r="F1962" s="76">
        <v>0.41803240740740738</v>
      </c>
      <c r="G1962" s="2">
        <v>9.0277777777777776E-2</v>
      </c>
      <c r="H1962" s="77">
        <v>2.2222222222222222E-3</v>
      </c>
      <c r="J1962" s="79">
        <f>IF(IF(IF(_xlfn.MAXIFS($F$2:$F1961,$C$2:$C1961,$C1962,$B$2:$B1961,$B1962,$A$2:$A1961,$A1962)=0,"",$E1962-_xlfn.MAXIFS($F$2:$F1961,$C$2:$C1961,$C1962,$B$2:$B1961,$B1962,$A$2:$A1961,$A1962))&lt;0,0,IF(_xlfn.MAXIFS($F$2:$F1961,$C$2:$C1961,$C1962,$B$2:$B1961,$B1962,$A$2:$A1961,$A1962)=0,"",$E1962-_xlfn.MAXIFS($F$2:$F1961,$C$2:$C1961,$C1962,$B$2:$B1961,$B1962,$A$2:$A1961,$A1962)))&gt;0.25,"",IF(IF(_xlfn.MAXIFS($F$2:$F1961,$C$2:$C1961,$C1962,$B$2:$B1961,$B1962,$A$2:$A1961,$A1962)=0,"",$E1962-_xlfn.MAXIFS($F$2:$F1961,$C$2:$C1961,$C1962,$B$2:$B1961,$B1962,$A$2:$A1961,$A1962))&lt;0,0,IF(_xlfn.MAXIFS($F$2:$F1961,$C$2:$C1961,$C1962,$B$2:$B1961,$B1962,$A$2:$A1961,$A1962)=0,"",$E1962-_xlfn.MAXIFS($F$2:$F1961,$C$2:$C1961,$C1962,$B$2:$B1961,$B1962,$A$2:$A1961,$A1962))))</f>
        <v>2.2222222222222365E-3</v>
      </c>
      <c r="K1962" s="6">
        <f t="shared" si="91"/>
        <v>9</v>
      </c>
      <c r="L1962" s="6" t="str">
        <f t="shared" si="92"/>
        <v>LATE</v>
      </c>
      <c r="M1962" s="6" t="str">
        <f t="shared" si="90"/>
        <v>N</v>
      </c>
    </row>
    <row r="1963" spans="1:13" x14ac:dyDescent="0.25">
      <c r="A1963" t="s">
        <v>47</v>
      </c>
      <c r="B1963" s="92">
        <v>46143</v>
      </c>
      <c r="C1963" t="s">
        <v>120</v>
      </c>
      <c r="D1963">
        <v>14232</v>
      </c>
      <c r="E1963" s="76">
        <v>0.41767361111111112</v>
      </c>
      <c r="F1963" s="76">
        <v>0.41865740740740742</v>
      </c>
      <c r="G1963" s="2">
        <v>5.9027777777777776E-2</v>
      </c>
      <c r="H1963" s="77">
        <v>5.0462962962962961E-3</v>
      </c>
      <c r="J1963" s="79">
        <f>IF(IF(IF(_xlfn.MAXIFS($F$2:$F1962,$C$2:$C1962,$C1963,$B$2:$B1962,$B1963,$A$2:$A1962,$A1963)=0,"",$E1963-_xlfn.MAXIFS($F$2:$F1962,$C$2:$C1962,$C1963,$B$2:$B1962,$B1963,$A$2:$A1962,$A1963))&lt;0,0,IF(_xlfn.MAXIFS($F$2:$F1962,$C$2:$C1962,$C1963,$B$2:$B1962,$B1963,$A$2:$A1962,$A1963)=0,"",$E1963-_xlfn.MAXIFS($F$2:$F1962,$C$2:$C1962,$C1963,$B$2:$B1962,$B1963,$A$2:$A1962,$A1963)))&gt;0.25,"",IF(IF(_xlfn.MAXIFS($F$2:$F1962,$C$2:$C1962,$C1963,$B$2:$B1962,$B1963,$A$2:$A1962,$A1963)=0,"",$E1963-_xlfn.MAXIFS($F$2:$F1962,$C$2:$C1962,$C1963,$B$2:$B1962,$B1963,$A$2:$A1962,$A1963))&lt;0,0,IF(_xlfn.MAXIFS($F$2:$F1962,$C$2:$C1962,$C1963,$B$2:$B1962,$B1963,$A$2:$A1962,$A1963)=0,"",$E1963-_xlfn.MAXIFS($F$2:$F1962,$C$2:$C1962,$C1963,$B$2:$B1962,$B1963,$A$2:$A1962,$A1963))))</f>
        <v>5.0462962962963265E-3</v>
      </c>
      <c r="K1963" s="6">
        <f t="shared" si="91"/>
        <v>10</v>
      </c>
      <c r="L1963" s="6" t="str">
        <f t="shared" si="92"/>
        <v>EARLY</v>
      </c>
      <c r="M1963" s="6" t="str">
        <f t="shared" si="90"/>
        <v>Y</v>
      </c>
    </row>
    <row r="1964" spans="1:13" x14ac:dyDescent="0.25">
      <c r="A1964" t="s">
        <v>47</v>
      </c>
      <c r="B1964" s="92">
        <v>46143</v>
      </c>
      <c r="C1964" t="s">
        <v>121</v>
      </c>
      <c r="D1964">
        <v>14432</v>
      </c>
      <c r="E1964" s="76">
        <v>0.41818287037037039</v>
      </c>
      <c r="F1964" s="76">
        <v>0.41980324074074077</v>
      </c>
      <c r="G1964" s="2">
        <v>9.7222222222222224E-2</v>
      </c>
      <c r="H1964" s="77">
        <v>1.5046296296296297E-4</v>
      </c>
      <c r="J1964" s="79">
        <f>IF(IF(IF(_xlfn.MAXIFS($F$2:$F1963,$C$2:$C1963,$C1964,$B$2:$B1963,$B1964,$A$2:$A1963,$A1964)=0,"",$E1964-_xlfn.MAXIFS($F$2:$F1963,$C$2:$C1963,$C1964,$B$2:$B1963,$B1964,$A$2:$A1963,$A1964))&lt;0,0,IF(_xlfn.MAXIFS($F$2:$F1963,$C$2:$C1963,$C1964,$B$2:$B1963,$B1964,$A$2:$A1963,$A1964)=0,"",$E1964-_xlfn.MAXIFS($F$2:$F1963,$C$2:$C1963,$C1964,$B$2:$B1963,$B1964,$A$2:$A1963,$A1964)))&gt;0.25,"",IF(IF(_xlfn.MAXIFS($F$2:$F1963,$C$2:$C1963,$C1964,$B$2:$B1963,$B1964,$A$2:$A1963,$A1964)=0,"",$E1964-_xlfn.MAXIFS($F$2:$F1963,$C$2:$C1963,$C1964,$B$2:$B1963,$B1964,$A$2:$A1963,$A1964))&lt;0,0,IF(_xlfn.MAXIFS($F$2:$F1963,$C$2:$C1963,$C1964,$B$2:$B1963,$B1964,$A$2:$A1963,$A1964)=0,"",$E1964-_xlfn.MAXIFS($F$2:$F1963,$C$2:$C1963,$C1964,$B$2:$B1963,$B1964,$A$2:$A1963,$A1964))))</f>
        <v>1.5046296296300499E-4</v>
      </c>
      <c r="K1964" s="6">
        <f t="shared" si="91"/>
        <v>10</v>
      </c>
      <c r="L1964" s="6" t="str">
        <f t="shared" si="92"/>
        <v>EARLY</v>
      </c>
      <c r="M1964" s="6" t="str">
        <f t="shared" si="90"/>
        <v>Y</v>
      </c>
    </row>
    <row r="1965" spans="1:13" x14ac:dyDescent="0.25">
      <c r="A1965" t="s">
        <v>47</v>
      </c>
      <c r="B1965" s="92">
        <v>46143</v>
      </c>
      <c r="C1965" t="s">
        <v>120</v>
      </c>
      <c r="D1965">
        <v>17232</v>
      </c>
      <c r="E1965" s="76">
        <v>0.42335648148148147</v>
      </c>
      <c r="F1965" s="76">
        <v>0.42405092592592591</v>
      </c>
      <c r="G1965" s="2">
        <v>4.1666666666666664E-2</v>
      </c>
      <c r="H1965" s="77">
        <v>4.6990740740740743E-3</v>
      </c>
      <c r="J1965" s="79">
        <f>IF(IF(IF(_xlfn.MAXIFS($F$2:$F1964,$C$2:$C1964,$C1965,$B$2:$B1964,$B1965,$A$2:$A1964,$A1965)=0,"",$E1965-_xlfn.MAXIFS($F$2:$F1964,$C$2:$C1964,$C1965,$B$2:$B1964,$B1965,$A$2:$A1964,$A1965))&lt;0,0,IF(_xlfn.MAXIFS($F$2:$F1964,$C$2:$C1964,$C1965,$B$2:$B1964,$B1965,$A$2:$A1964,$A1965)=0,"",$E1965-_xlfn.MAXIFS($F$2:$F1964,$C$2:$C1964,$C1965,$B$2:$B1964,$B1965,$A$2:$A1964,$A1965)))&gt;0.25,"",IF(IF(_xlfn.MAXIFS($F$2:$F1964,$C$2:$C1964,$C1965,$B$2:$B1964,$B1965,$A$2:$A1964,$A1965)=0,"",$E1965-_xlfn.MAXIFS($F$2:$F1964,$C$2:$C1964,$C1965,$B$2:$B1964,$B1965,$A$2:$A1964,$A1965))&lt;0,0,IF(_xlfn.MAXIFS($F$2:$F1964,$C$2:$C1964,$C1965,$B$2:$B1964,$B1965,$A$2:$A1964,$A1965)=0,"",$E1965-_xlfn.MAXIFS($F$2:$F1964,$C$2:$C1964,$C1965,$B$2:$B1964,$B1965,$A$2:$A1964,$A1965))))</f>
        <v>4.69907407407405E-3</v>
      </c>
      <c r="K1965" s="6">
        <f t="shared" si="91"/>
        <v>10</v>
      </c>
      <c r="L1965" s="6" t="str">
        <f t="shared" si="92"/>
        <v>EARLY</v>
      </c>
      <c r="M1965" s="6" t="str">
        <f t="shared" si="90"/>
        <v>Y</v>
      </c>
    </row>
    <row r="1966" spans="1:13" x14ac:dyDescent="0.25">
      <c r="A1966" t="s">
        <v>47</v>
      </c>
      <c r="B1966" s="92">
        <v>46143</v>
      </c>
      <c r="C1966" t="s">
        <v>121</v>
      </c>
      <c r="D1966">
        <v>14232</v>
      </c>
      <c r="E1966" s="76">
        <v>0.42525462962962962</v>
      </c>
      <c r="F1966" s="76">
        <v>0.42704861111111109</v>
      </c>
      <c r="G1966" s="2">
        <v>0.1076388888888889</v>
      </c>
      <c r="H1966" s="77">
        <v>5.4513888888888893E-3</v>
      </c>
      <c r="J1966" s="79">
        <f>IF(IF(IF(_xlfn.MAXIFS($F$2:$F1965,$C$2:$C1965,$C1966,$B$2:$B1965,$B1966,$A$2:$A1965,$A1966)=0,"",$E1966-_xlfn.MAXIFS($F$2:$F1965,$C$2:$C1965,$C1966,$B$2:$B1965,$B1966,$A$2:$A1965,$A1966))&lt;0,0,IF(_xlfn.MAXIFS($F$2:$F1965,$C$2:$C1965,$C1966,$B$2:$B1965,$B1966,$A$2:$A1965,$A1966)=0,"",$E1966-_xlfn.MAXIFS($F$2:$F1965,$C$2:$C1965,$C1966,$B$2:$B1965,$B1966,$A$2:$A1965,$A1966)))&gt;0.25,"",IF(IF(_xlfn.MAXIFS($F$2:$F1965,$C$2:$C1965,$C1966,$B$2:$B1965,$B1966,$A$2:$A1965,$A1966)=0,"",$E1966-_xlfn.MAXIFS($F$2:$F1965,$C$2:$C1965,$C1966,$B$2:$B1965,$B1966,$A$2:$A1965,$A1966))&lt;0,0,IF(_xlfn.MAXIFS($F$2:$F1965,$C$2:$C1965,$C1966,$B$2:$B1965,$B1966,$A$2:$A1965,$A1966)=0,"",$E1966-_xlfn.MAXIFS($F$2:$F1965,$C$2:$C1965,$C1966,$B$2:$B1965,$B1966,$A$2:$A1965,$A1966))))</f>
        <v>5.4513888888888529E-3</v>
      </c>
      <c r="K1966" s="6">
        <f t="shared" si="91"/>
        <v>10</v>
      </c>
      <c r="L1966" s="6" t="str">
        <f t="shared" si="92"/>
        <v>EARLY</v>
      </c>
      <c r="M1966" s="6" t="str">
        <f t="shared" si="90"/>
        <v>Y</v>
      </c>
    </row>
    <row r="1967" spans="1:13" x14ac:dyDescent="0.25">
      <c r="A1967" t="s">
        <v>47</v>
      </c>
      <c r="B1967" s="92">
        <v>46143</v>
      </c>
      <c r="C1967" t="s">
        <v>120</v>
      </c>
      <c r="D1967">
        <v>14432</v>
      </c>
      <c r="E1967" s="76">
        <v>0.42680555555555555</v>
      </c>
      <c r="F1967" s="76">
        <v>0.42749999999999999</v>
      </c>
      <c r="G1967" s="2">
        <v>4.1666666666666664E-2</v>
      </c>
      <c r="H1967" s="77">
        <v>2.7546296296296294E-3</v>
      </c>
      <c r="J1967" s="79">
        <f>IF(IF(IF(_xlfn.MAXIFS($F$2:$F1966,$C$2:$C1966,$C1967,$B$2:$B1966,$B1967,$A$2:$A1966,$A1967)=0,"",$E1967-_xlfn.MAXIFS($F$2:$F1966,$C$2:$C1966,$C1967,$B$2:$B1966,$B1967,$A$2:$A1966,$A1967))&lt;0,0,IF(_xlfn.MAXIFS($F$2:$F1966,$C$2:$C1966,$C1967,$B$2:$B1966,$B1967,$A$2:$A1966,$A1967)=0,"",$E1967-_xlfn.MAXIFS($F$2:$F1966,$C$2:$C1966,$C1967,$B$2:$B1966,$B1967,$A$2:$A1966,$A1967)))&gt;0.25,"",IF(IF(_xlfn.MAXIFS($F$2:$F1966,$C$2:$C1966,$C1967,$B$2:$B1966,$B1967,$A$2:$A1966,$A1967)=0,"",$E1967-_xlfn.MAXIFS($F$2:$F1966,$C$2:$C1966,$C1967,$B$2:$B1966,$B1967,$A$2:$A1966,$A1967))&lt;0,0,IF(_xlfn.MAXIFS($F$2:$F1966,$C$2:$C1966,$C1967,$B$2:$B1966,$B1967,$A$2:$A1966,$A1967)=0,"",$E1967-_xlfn.MAXIFS($F$2:$F1966,$C$2:$C1966,$C1967,$B$2:$B1966,$B1967,$A$2:$A1966,$A1967))))</f>
        <v>2.7546296296296346E-3</v>
      </c>
      <c r="K1967" s="6">
        <f t="shared" si="91"/>
        <v>10</v>
      </c>
      <c r="L1967" s="6" t="str">
        <f t="shared" si="92"/>
        <v>EARLY</v>
      </c>
      <c r="M1967" s="6" t="str">
        <f t="shared" si="90"/>
        <v>Y</v>
      </c>
    </row>
    <row r="1968" spans="1:13" x14ac:dyDescent="0.25">
      <c r="A1968" t="s">
        <v>47</v>
      </c>
      <c r="B1968" s="92">
        <v>46143</v>
      </c>
      <c r="C1968" t="s">
        <v>121</v>
      </c>
      <c r="D1968">
        <v>17232</v>
      </c>
      <c r="E1968" s="76">
        <v>0.43006944444444445</v>
      </c>
      <c r="F1968" s="76">
        <v>0.4322685185185185</v>
      </c>
      <c r="G1968" s="2">
        <v>0.13194444444444445</v>
      </c>
      <c r="H1968" s="77">
        <v>3.0208333333333333E-3</v>
      </c>
      <c r="J1968" s="79">
        <f>IF(IF(IF(_xlfn.MAXIFS($F$2:$F1967,$C$2:$C1967,$C1968,$B$2:$B1967,$B1968,$A$2:$A1967,$A1968)=0,"",$E1968-_xlfn.MAXIFS($F$2:$F1967,$C$2:$C1967,$C1968,$B$2:$B1967,$B1968,$A$2:$A1967,$A1968))&lt;0,0,IF(_xlfn.MAXIFS($F$2:$F1967,$C$2:$C1967,$C1968,$B$2:$B1967,$B1968,$A$2:$A1967,$A1968)=0,"",$E1968-_xlfn.MAXIFS($F$2:$F1967,$C$2:$C1967,$C1968,$B$2:$B1967,$B1968,$A$2:$A1967,$A1968)))&gt;0.25,"",IF(IF(_xlfn.MAXIFS($F$2:$F1967,$C$2:$C1967,$C1968,$B$2:$B1967,$B1968,$A$2:$A1967,$A1968)=0,"",$E1968-_xlfn.MAXIFS($F$2:$F1967,$C$2:$C1967,$C1968,$B$2:$B1967,$B1968,$A$2:$A1967,$A1968))&lt;0,0,IF(_xlfn.MAXIFS($F$2:$F1967,$C$2:$C1967,$C1968,$B$2:$B1967,$B1968,$A$2:$A1967,$A1968)=0,"",$E1968-_xlfn.MAXIFS($F$2:$F1967,$C$2:$C1967,$C1968,$B$2:$B1967,$B1968,$A$2:$A1967,$A1968))))</f>
        <v>3.0208333333333615E-3</v>
      </c>
      <c r="K1968" s="6">
        <f t="shared" si="91"/>
        <v>10</v>
      </c>
      <c r="L1968" s="6" t="str">
        <f t="shared" si="92"/>
        <v>EARLY</v>
      </c>
      <c r="M1968" s="6" t="str">
        <f t="shared" si="90"/>
        <v>Y</v>
      </c>
    </row>
    <row r="1969" spans="1:13" x14ac:dyDescent="0.25">
      <c r="A1969" t="s">
        <v>47</v>
      </c>
      <c r="B1969" s="92">
        <v>46143</v>
      </c>
      <c r="C1969" t="s">
        <v>121</v>
      </c>
      <c r="D1969">
        <v>14432</v>
      </c>
      <c r="E1969" s="76">
        <v>0.4334027777777778</v>
      </c>
      <c r="F1969" s="76">
        <v>0.43577546296296299</v>
      </c>
      <c r="G1969" s="2">
        <v>0.1423611111111111</v>
      </c>
      <c r="H1969" s="77">
        <v>1.1342592592592593E-3</v>
      </c>
      <c r="J1969" s="79">
        <f>IF(IF(IF(_xlfn.MAXIFS($F$2:$F1968,$C$2:$C1968,$C1969,$B$2:$B1968,$B1969,$A$2:$A1968,$A1969)=0,"",$E1969-_xlfn.MAXIFS($F$2:$F1968,$C$2:$C1968,$C1969,$B$2:$B1968,$B1969,$A$2:$A1968,$A1969))&lt;0,0,IF(_xlfn.MAXIFS($F$2:$F1968,$C$2:$C1968,$C1969,$B$2:$B1968,$B1969,$A$2:$A1968,$A1969)=0,"",$E1969-_xlfn.MAXIFS($F$2:$F1968,$C$2:$C1968,$C1969,$B$2:$B1968,$B1969,$A$2:$A1968,$A1969)))&gt;0.25,"",IF(IF(_xlfn.MAXIFS($F$2:$F1968,$C$2:$C1968,$C1969,$B$2:$B1968,$B1969,$A$2:$A1968,$A1969)=0,"",$E1969-_xlfn.MAXIFS($F$2:$F1968,$C$2:$C1968,$C1969,$B$2:$B1968,$B1969,$A$2:$A1968,$A1969))&lt;0,0,IF(_xlfn.MAXIFS($F$2:$F1968,$C$2:$C1968,$C1969,$B$2:$B1968,$B1969,$A$2:$A1968,$A1969)=0,"",$E1969-_xlfn.MAXIFS($F$2:$F1968,$C$2:$C1968,$C1969,$B$2:$B1968,$B1969,$A$2:$A1968,$A1969))))</f>
        <v>1.134259259259307E-3</v>
      </c>
      <c r="K1969" s="6">
        <f t="shared" si="91"/>
        <v>10</v>
      </c>
      <c r="L1969" s="6" t="str">
        <f t="shared" si="92"/>
        <v>EARLY</v>
      </c>
      <c r="M1969" s="6" t="str">
        <f t="shared" si="90"/>
        <v>Y</v>
      </c>
    </row>
    <row r="1970" spans="1:13" x14ac:dyDescent="0.25">
      <c r="A1970" t="s">
        <v>47</v>
      </c>
      <c r="B1970" s="92">
        <v>46143</v>
      </c>
      <c r="C1970" t="s">
        <v>120</v>
      </c>
      <c r="D1970">
        <v>14232</v>
      </c>
      <c r="E1970" s="76">
        <v>0.43590277777777775</v>
      </c>
      <c r="F1970" s="76">
        <v>0.43682870370370369</v>
      </c>
      <c r="G1970" s="2">
        <v>5.5555555555555552E-2</v>
      </c>
      <c r="H1970" s="77">
        <v>8.4027777777777781E-3</v>
      </c>
      <c r="J1970" s="79">
        <f>IF(IF(IF(_xlfn.MAXIFS($F$2:$F1969,$C$2:$C1969,$C1970,$B$2:$B1969,$B1970,$A$2:$A1969,$A1970)=0,"",$E1970-_xlfn.MAXIFS($F$2:$F1969,$C$2:$C1969,$C1970,$B$2:$B1969,$B1970,$A$2:$A1969,$A1970))&lt;0,0,IF(_xlfn.MAXIFS($F$2:$F1969,$C$2:$C1969,$C1970,$B$2:$B1969,$B1970,$A$2:$A1969,$A1970)=0,"",$E1970-_xlfn.MAXIFS($F$2:$F1969,$C$2:$C1969,$C1970,$B$2:$B1969,$B1970,$A$2:$A1969,$A1970)))&gt;0.25,"",IF(IF(_xlfn.MAXIFS($F$2:$F1969,$C$2:$C1969,$C1970,$B$2:$B1969,$B1970,$A$2:$A1969,$A1970)=0,"",$E1970-_xlfn.MAXIFS($F$2:$F1969,$C$2:$C1969,$C1970,$B$2:$B1969,$B1970,$A$2:$A1969,$A1970))&lt;0,0,IF(_xlfn.MAXIFS($F$2:$F1969,$C$2:$C1969,$C1970,$B$2:$B1969,$B1970,$A$2:$A1969,$A1970)=0,"",$E1970-_xlfn.MAXIFS($F$2:$F1969,$C$2:$C1969,$C1970,$B$2:$B1969,$B1970,$A$2:$A1969,$A1970))))</f>
        <v>8.402777777777759E-3</v>
      </c>
      <c r="K1970" s="6">
        <f t="shared" si="91"/>
        <v>10</v>
      </c>
      <c r="L1970" s="6" t="str">
        <f t="shared" si="92"/>
        <v>EARLY</v>
      </c>
      <c r="M1970" s="6" t="str">
        <f t="shared" si="90"/>
        <v>Y</v>
      </c>
    </row>
    <row r="1971" spans="1:13" x14ac:dyDescent="0.25">
      <c r="A1971" t="s">
        <v>47</v>
      </c>
      <c r="B1971" s="92">
        <v>46143</v>
      </c>
      <c r="C1971" t="s">
        <v>120</v>
      </c>
      <c r="D1971">
        <v>17232</v>
      </c>
      <c r="E1971" s="76">
        <v>0.43928240740740743</v>
      </c>
      <c r="F1971" s="76">
        <v>0.43997685185185187</v>
      </c>
      <c r="G1971" s="2">
        <v>4.1666666666666664E-2</v>
      </c>
      <c r="H1971" s="77">
        <v>2.4537037037037036E-3</v>
      </c>
      <c r="J1971" s="79">
        <f>IF(IF(IF(_xlfn.MAXIFS($F$2:$F1970,$C$2:$C1970,$C1971,$B$2:$B1970,$B1971,$A$2:$A1970,$A1971)=0,"",$E1971-_xlfn.MAXIFS($F$2:$F1970,$C$2:$C1970,$C1971,$B$2:$B1970,$B1971,$A$2:$A1970,$A1971))&lt;0,0,IF(_xlfn.MAXIFS($F$2:$F1970,$C$2:$C1970,$C1971,$B$2:$B1970,$B1971,$A$2:$A1970,$A1971)=0,"",$E1971-_xlfn.MAXIFS($F$2:$F1970,$C$2:$C1970,$C1971,$B$2:$B1970,$B1971,$A$2:$A1970,$A1971)))&gt;0.25,"",IF(IF(_xlfn.MAXIFS($F$2:$F1970,$C$2:$C1970,$C1971,$B$2:$B1970,$B1971,$A$2:$A1970,$A1971)=0,"",$E1971-_xlfn.MAXIFS($F$2:$F1970,$C$2:$C1970,$C1971,$B$2:$B1970,$B1971,$A$2:$A1970,$A1971))&lt;0,0,IF(_xlfn.MAXIFS($F$2:$F1970,$C$2:$C1970,$C1971,$B$2:$B1970,$B1971,$A$2:$A1970,$A1971)=0,"",$E1971-_xlfn.MAXIFS($F$2:$F1970,$C$2:$C1970,$C1971,$B$2:$B1970,$B1971,$A$2:$A1970,$A1971))))</f>
        <v>2.4537037037037357E-3</v>
      </c>
      <c r="K1971" s="6">
        <f t="shared" si="91"/>
        <v>10</v>
      </c>
      <c r="L1971" s="6" t="str">
        <f t="shared" si="92"/>
        <v>LATE</v>
      </c>
      <c r="M1971" s="6" t="str">
        <f t="shared" si="90"/>
        <v>Y</v>
      </c>
    </row>
    <row r="1972" spans="1:13" x14ac:dyDescent="0.25">
      <c r="A1972" t="s">
        <v>47</v>
      </c>
      <c r="B1972" s="92">
        <v>46143</v>
      </c>
      <c r="C1972" t="s">
        <v>121</v>
      </c>
      <c r="D1972">
        <v>14232</v>
      </c>
      <c r="E1972" s="76">
        <v>0.44140046296296298</v>
      </c>
      <c r="F1972" s="76">
        <v>0.44313657407407409</v>
      </c>
      <c r="G1972" s="2">
        <v>0.10416666666666667</v>
      </c>
      <c r="H1972" s="77">
        <v>5.6249999999999998E-3</v>
      </c>
      <c r="J1972" s="79">
        <f>IF(IF(IF(_xlfn.MAXIFS($F$2:$F1971,$C$2:$C1971,$C1972,$B$2:$B1971,$B1972,$A$2:$A1971,$A1972)=0,"",$E1972-_xlfn.MAXIFS($F$2:$F1971,$C$2:$C1971,$C1972,$B$2:$B1971,$B1972,$A$2:$A1971,$A1972))&lt;0,0,IF(_xlfn.MAXIFS($F$2:$F1971,$C$2:$C1971,$C1972,$B$2:$B1971,$B1972,$A$2:$A1971,$A1972)=0,"",$E1972-_xlfn.MAXIFS($F$2:$F1971,$C$2:$C1971,$C1972,$B$2:$B1971,$B1972,$A$2:$A1971,$A1972)))&gt;0.25,"",IF(IF(_xlfn.MAXIFS($F$2:$F1971,$C$2:$C1971,$C1972,$B$2:$B1971,$B1972,$A$2:$A1971,$A1972)=0,"",$E1972-_xlfn.MAXIFS($F$2:$F1971,$C$2:$C1971,$C1972,$B$2:$B1971,$B1972,$A$2:$A1971,$A1972))&lt;0,0,IF(_xlfn.MAXIFS($F$2:$F1971,$C$2:$C1971,$C1972,$B$2:$B1971,$B1972,$A$2:$A1971,$A1972)=0,"",$E1972-_xlfn.MAXIFS($F$2:$F1971,$C$2:$C1971,$C1972,$B$2:$B1971,$B1972,$A$2:$A1971,$A1972))))</f>
        <v>5.6249999999999911E-3</v>
      </c>
      <c r="K1972" s="6">
        <f t="shared" si="91"/>
        <v>10</v>
      </c>
      <c r="L1972" s="6" t="str">
        <f t="shared" si="92"/>
        <v>LATE</v>
      </c>
      <c r="M1972" s="6" t="str">
        <f t="shared" si="90"/>
        <v>Y</v>
      </c>
    </row>
    <row r="1973" spans="1:13" x14ac:dyDescent="0.25">
      <c r="A1973" t="s">
        <v>47</v>
      </c>
      <c r="B1973" s="92">
        <v>46143</v>
      </c>
      <c r="C1973" t="s">
        <v>120</v>
      </c>
      <c r="D1973">
        <v>14432</v>
      </c>
      <c r="E1973" s="76">
        <v>0.44439814814814815</v>
      </c>
      <c r="F1973" s="76">
        <v>0.44954861111111111</v>
      </c>
      <c r="G1973" s="2">
        <v>0.30902777777777779</v>
      </c>
      <c r="H1973" s="77">
        <v>4.4212962962962964E-3</v>
      </c>
      <c r="J1973" s="79">
        <f>IF(IF(IF(_xlfn.MAXIFS($F$2:$F1972,$C$2:$C1972,$C1973,$B$2:$B1972,$B1973,$A$2:$A1972,$A1973)=0,"",$E1973-_xlfn.MAXIFS($F$2:$F1972,$C$2:$C1972,$C1973,$B$2:$B1972,$B1973,$A$2:$A1972,$A1973))&lt;0,0,IF(_xlfn.MAXIFS($F$2:$F1972,$C$2:$C1972,$C1973,$B$2:$B1972,$B1973,$A$2:$A1972,$A1973)=0,"",$E1973-_xlfn.MAXIFS($F$2:$F1972,$C$2:$C1972,$C1973,$B$2:$B1972,$B1973,$A$2:$A1972,$A1973)))&gt;0.25,"",IF(IF(_xlfn.MAXIFS($F$2:$F1972,$C$2:$C1972,$C1973,$B$2:$B1972,$B1973,$A$2:$A1972,$A1973)=0,"",$E1973-_xlfn.MAXIFS($F$2:$F1972,$C$2:$C1972,$C1973,$B$2:$B1972,$B1973,$A$2:$A1972,$A1973))&lt;0,0,IF(_xlfn.MAXIFS($F$2:$F1972,$C$2:$C1972,$C1973,$B$2:$B1972,$B1973,$A$2:$A1972,$A1973)=0,"",$E1973-_xlfn.MAXIFS($F$2:$F1972,$C$2:$C1972,$C1973,$B$2:$B1972,$B1973,$A$2:$A1972,$A1973))))</f>
        <v>4.4212962962962843E-3</v>
      </c>
      <c r="K1973" s="6">
        <f t="shared" si="91"/>
        <v>10</v>
      </c>
      <c r="L1973" s="6" t="str">
        <f t="shared" si="92"/>
        <v>LATE</v>
      </c>
      <c r="M1973" s="6" t="str">
        <f t="shared" si="90"/>
        <v>Y</v>
      </c>
    </row>
    <row r="1974" spans="1:13" x14ac:dyDescent="0.25">
      <c r="A1974" t="s">
        <v>47</v>
      </c>
      <c r="B1974" s="92">
        <v>46143</v>
      </c>
      <c r="C1974" t="s">
        <v>121</v>
      </c>
      <c r="D1974">
        <v>17232</v>
      </c>
      <c r="E1974" s="76">
        <v>0.44836805555555553</v>
      </c>
      <c r="F1974" s="76">
        <v>0.45056712962962964</v>
      </c>
      <c r="G1974" s="2">
        <v>0.13194444444444445</v>
      </c>
      <c r="H1974" s="77">
        <v>5.2314814814814811E-3</v>
      </c>
      <c r="J1974" s="79">
        <f>IF(IF(IF(_xlfn.MAXIFS($F$2:$F1973,$C$2:$C1973,$C1974,$B$2:$B1973,$B1974,$A$2:$A1973,$A1974)=0,"",$E1974-_xlfn.MAXIFS($F$2:$F1973,$C$2:$C1973,$C1974,$B$2:$B1973,$B1974,$A$2:$A1973,$A1974))&lt;0,0,IF(_xlfn.MAXIFS($F$2:$F1973,$C$2:$C1973,$C1974,$B$2:$B1973,$B1974,$A$2:$A1973,$A1974)=0,"",$E1974-_xlfn.MAXIFS($F$2:$F1973,$C$2:$C1973,$C1974,$B$2:$B1973,$B1974,$A$2:$A1973,$A1974)))&gt;0.25,"",IF(IF(_xlfn.MAXIFS($F$2:$F1973,$C$2:$C1973,$C1974,$B$2:$B1973,$B1974,$A$2:$A1973,$A1974)=0,"",$E1974-_xlfn.MAXIFS($F$2:$F1973,$C$2:$C1973,$C1974,$B$2:$B1973,$B1974,$A$2:$A1973,$A1974))&lt;0,0,IF(_xlfn.MAXIFS($F$2:$F1973,$C$2:$C1973,$C1974,$B$2:$B1973,$B1974,$A$2:$A1973,$A1974)=0,"",$E1974-_xlfn.MAXIFS($F$2:$F1973,$C$2:$C1973,$C1974,$B$2:$B1973,$B1974,$A$2:$A1973,$A1974))))</f>
        <v>5.2314814814814481E-3</v>
      </c>
      <c r="K1974" s="6">
        <f t="shared" si="91"/>
        <v>10</v>
      </c>
      <c r="L1974" s="6" t="str">
        <f t="shared" si="92"/>
        <v>LATE</v>
      </c>
      <c r="M1974" s="6" t="str">
        <f t="shared" si="90"/>
        <v>Y</v>
      </c>
    </row>
    <row r="1975" spans="1:13" x14ac:dyDescent="0.25">
      <c r="A1975" t="s">
        <v>47</v>
      </c>
      <c r="B1975" s="92">
        <v>46143</v>
      </c>
      <c r="C1975" t="s">
        <v>120</v>
      </c>
      <c r="D1975">
        <v>14232</v>
      </c>
      <c r="E1975" s="76">
        <v>0.45048611111111109</v>
      </c>
      <c r="F1975" s="76">
        <v>0.45141203703703703</v>
      </c>
      <c r="G1975" s="2">
        <v>5.5555555555555552E-2</v>
      </c>
      <c r="H1975" s="77">
        <v>9.3749999999999997E-4</v>
      </c>
      <c r="J1975" s="79">
        <f>IF(IF(IF(_xlfn.MAXIFS($F$2:$F1974,$C$2:$C1974,$C1975,$B$2:$B1974,$B1975,$A$2:$A1974,$A1975)=0,"",$E1975-_xlfn.MAXIFS($F$2:$F1974,$C$2:$C1974,$C1975,$B$2:$B1974,$B1975,$A$2:$A1974,$A1975))&lt;0,0,IF(_xlfn.MAXIFS($F$2:$F1974,$C$2:$C1974,$C1975,$B$2:$B1974,$B1975,$A$2:$A1974,$A1975)=0,"",$E1975-_xlfn.MAXIFS($F$2:$F1974,$C$2:$C1974,$C1975,$B$2:$B1974,$B1975,$A$2:$A1974,$A1975)))&gt;0.25,"",IF(IF(_xlfn.MAXIFS($F$2:$F1974,$C$2:$C1974,$C1975,$B$2:$B1974,$B1975,$A$2:$A1974,$A1975)=0,"",$E1975-_xlfn.MAXIFS($F$2:$F1974,$C$2:$C1974,$C1975,$B$2:$B1974,$B1975,$A$2:$A1974,$A1975))&lt;0,0,IF(_xlfn.MAXIFS($F$2:$F1974,$C$2:$C1974,$C1975,$B$2:$B1974,$B1975,$A$2:$A1974,$A1975)=0,"",$E1975-_xlfn.MAXIFS($F$2:$F1974,$C$2:$C1974,$C1975,$B$2:$B1974,$B1975,$A$2:$A1974,$A1975))))</f>
        <v>9.3749999999998002E-4</v>
      </c>
      <c r="K1975" s="6">
        <f t="shared" si="91"/>
        <v>10</v>
      </c>
      <c r="L1975" s="6" t="str">
        <f t="shared" si="92"/>
        <v>LATE</v>
      </c>
      <c r="M1975" s="6" t="str">
        <f t="shared" si="90"/>
        <v>Y</v>
      </c>
    </row>
    <row r="1976" spans="1:13" x14ac:dyDescent="0.25">
      <c r="A1976" t="s">
        <v>47</v>
      </c>
      <c r="B1976" s="92">
        <v>46143</v>
      </c>
      <c r="C1976" t="s">
        <v>121</v>
      </c>
      <c r="D1976">
        <v>14432</v>
      </c>
      <c r="E1976" s="76">
        <v>0.4538888888888889</v>
      </c>
      <c r="F1976" s="76">
        <v>0.4558564814814815</v>
      </c>
      <c r="G1976" s="2">
        <v>0.11805555555555555</v>
      </c>
      <c r="H1976" s="77">
        <v>3.3217592592592591E-3</v>
      </c>
      <c r="J1976" s="79">
        <f>IF(IF(IF(_xlfn.MAXIFS($F$2:$F1975,$C$2:$C1975,$C1976,$B$2:$B1975,$B1976,$A$2:$A1975,$A1976)=0,"",$E1976-_xlfn.MAXIFS($F$2:$F1975,$C$2:$C1975,$C1976,$B$2:$B1975,$B1976,$A$2:$A1975,$A1976))&lt;0,0,IF(_xlfn.MAXIFS($F$2:$F1975,$C$2:$C1975,$C1976,$B$2:$B1975,$B1976,$A$2:$A1975,$A1976)=0,"",$E1976-_xlfn.MAXIFS($F$2:$F1975,$C$2:$C1975,$C1976,$B$2:$B1975,$B1976,$A$2:$A1975,$A1976)))&gt;0.25,"",IF(IF(_xlfn.MAXIFS($F$2:$F1975,$C$2:$C1975,$C1976,$B$2:$B1975,$B1976,$A$2:$A1975,$A1976)=0,"",$E1976-_xlfn.MAXIFS($F$2:$F1975,$C$2:$C1975,$C1976,$B$2:$B1975,$B1976,$A$2:$A1975,$A1976))&lt;0,0,IF(_xlfn.MAXIFS($F$2:$F1975,$C$2:$C1975,$C1976,$B$2:$B1975,$B1976,$A$2:$A1975,$A1976)=0,"",$E1976-_xlfn.MAXIFS($F$2:$F1975,$C$2:$C1975,$C1976,$B$2:$B1975,$B1976,$A$2:$A1975,$A1976))))</f>
        <v>3.3217592592592604E-3</v>
      </c>
      <c r="K1976" s="6">
        <f t="shared" si="91"/>
        <v>10</v>
      </c>
      <c r="L1976" s="6" t="str">
        <f t="shared" si="92"/>
        <v>LATE</v>
      </c>
      <c r="M1976" s="6" t="str">
        <f t="shared" si="90"/>
        <v>Y</v>
      </c>
    </row>
    <row r="1977" spans="1:13" x14ac:dyDescent="0.25">
      <c r="A1977" t="s">
        <v>47</v>
      </c>
      <c r="B1977" s="92">
        <v>46143</v>
      </c>
      <c r="C1977" t="s">
        <v>120</v>
      </c>
      <c r="D1977">
        <v>17232</v>
      </c>
      <c r="E1977" s="76">
        <v>0.45739583333333333</v>
      </c>
      <c r="F1977" s="76">
        <v>0.45803240740740742</v>
      </c>
      <c r="G1977" s="2">
        <v>3.8194444444444448E-2</v>
      </c>
      <c r="H1977" s="77">
        <v>5.9837962962962961E-3</v>
      </c>
      <c r="J1977" s="79">
        <f>IF(IF(IF(_xlfn.MAXIFS($F$2:$F1976,$C$2:$C1976,$C1977,$B$2:$B1976,$B1977,$A$2:$A1976,$A1977)=0,"",$E1977-_xlfn.MAXIFS($F$2:$F1976,$C$2:$C1976,$C1977,$B$2:$B1976,$B1977,$A$2:$A1976,$A1977))&lt;0,0,IF(_xlfn.MAXIFS($F$2:$F1976,$C$2:$C1976,$C1977,$B$2:$B1976,$B1977,$A$2:$A1976,$A1977)=0,"",$E1977-_xlfn.MAXIFS($F$2:$F1976,$C$2:$C1976,$C1977,$B$2:$B1976,$B1977,$A$2:$A1976,$A1977)))&gt;0.25,"",IF(IF(_xlfn.MAXIFS($F$2:$F1976,$C$2:$C1976,$C1977,$B$2:$B1976,$B1977,$A$2:$A1976,$A1977)=0,"",$E1977-_xlfn.MAXIFS($F$2:$F1976,$C$2:$C1976,$C1977,$B$2:$B1976,$B1977,$A$2:$A1976,$A1977))&lt;0,0,IF(_xlfn.MAXIFS($F$2:$F1976,$C$2:$C1976,$C1977,$B$2:$B1976,$B1977,$A$2:$A1976,$A1977)=0,"",$E1977-_xlfn.MAXIFS($F$2:$F1976,$C$2:$C1976,$C1977,$B$2:$B1976,$B1977,$A$2:$A1976,$A1977))))</f>
        <v>5.9837962962963065E-3</v>
      </c>
      <c r="K1977" s="6">
        <f t="shared" si="91"/>
        <v>10</v>
      </c>
      <c r="L1977" s="6" t="str">
        <f t="shared" si="92"/>
        <v>LATE</v>
      </c>
      <c r="M1977" s="6" t="str">
        <f t="shared" si="90"/>
        <v>Y</v>
      </c>
    </row>
    <row r="1978" spans="1:13" x14ac:dyDescent="0.25">
      <c r="A1978" t="s">
        <v>47</v>
      </c>
      <c r="B1978" s="92">
        <v>46143</v>
      </c>
      <c r="C1978" t="s">
        <v>121</v>
      </c>
      <c r="D1978">
        <v>14232</v>
      </c>
      <c r="E1978" s="76">
        <v>0.45951388888888889</v>
      </c>
      <c r="F1978" s="76">
        <v>0.46107638888888891</v>
      </c>
      <c r="G1978" s="2">
        <v>9.375E-2</v>
      </c>
      <c r="H1978" s="77">
        <v>3.6574074074074074E-3</v>
      </c>
      <c r="J1978" s="79">
        <f>IF(IF(IF(_xlfn.MAXIFS($F$2:$F1977,$C$2:$C1977,$C1978,$B$2:$B1977,$B1978,$A$2:$A1977,$A1978)=0,"",$E1978-_xlfn.MAXIFS($F$2:$F1977,$C$2:$C1977,$C1978,$B$2:$B1977,$B1978,$A$2:$A1977,$A1978))&lt;0,0,IF(_xlfn.MAXIFS($F$2:$F1977,$C$2:$C1977,$C1978,$B$2:$B1977,$B1978,$A$2:$A1977,$A1978)=0,"",$E1978-_xlfn.MAXIFS($F$2:$F1977,$C$2:$C1977,$C1978,$B$2:$B1977,$B1978,$A$2:$A1977,$A1978)))&gt;0.25,"",IF(IF(_xlfn.MAXIFS($F$2:$F1977,$C$2:$C1977,$C1978,$B$2:$B1977,$B1978,$A$2:$A1977,$A1978)=0,"",$E1978-_xlfn.MAXIFS($F$2:$F1977,$C$2:$C1977,$C1978,$B$2:$B1977,$B1978,$A$2:$A1977,$A1978))&lt;0,0,IF(_xlfn.MAXIFS($F$2:$F1977,$C$2:$C1977,$C1978,$B$2:$B1977,$B1978,$A$2:$A1977,$A1978)=0,"",$E1978-_xlfn.MAXIFS($F$2:$F1977,$C$2:$C1977,$C1978,$B$2:$B1977,$B1978,$A$2:$A1977,$A1978))))</f>
        <v>3.657407407407387E-3</v>
      </c>
      <c r="K1978" s="6">
        <f t="shared" si="91"/>
        <v>11</v>
      </c>
      <c r="L1978" s="6" t="str">
        <f t="shared" si="92"/>
        <v>EARLY</v>
      </c>
      <c r="M1978" s="6" t="str">
        <f t="shared" si="90"/>
        <v>Y</v>
      </c>
    </row>
    <row r="1979" spans="1:13" x14ac:dyDescent="0.25">
      <c r="A1979" t="s">
        <v>47</v>
      </c>
      <c r="B1979" s="92">
        <v>46143</v>
      </c>
      <c r="C1979" t="s">
        <v>121</v>
      </c>
      <c r="D1979">
        <v>17232</v>
      </c>
      <c r="E1979" s="76">
        <v>0.46237268518518521</v>
      </c>
      <c r="F1979" s="76">
        <v>0.46520833333333333</v>
      </c>
      <c r="G1979" s="2">
        <v>0.1701388888888889</v>
      </c>
      <c r="H1979" s="77">
        <v>1.2962962962962963E-3</v>
      </c>
      <c r="J1979" s="79">
        <f>IF(IF(IF(_xlfn.MAXIFS($F$2:$F1978,$C$2:$C1978,$C1979,$B$2:$B1978,$B1979,$A$2:$A1978,$A1979)=0,"",$E1979-_xlfn.MAXIFS($F$2:$F1978,$C$2:$C1978,$C1979,$B$2:$B1978,$B1979,$A$2:$A1978,$A1979))&lt;0,0,IF(_xlfn.MAXIFS($F$2:$F1978,$C$2:$C1978,$C1979,$B$2:$B1978,$B1979,$A$2:$A1978,$A1979)=0,"",$E1979-_xlfn.MAXIFS($F$2:$F1978,$C$2:$C1978,$C1979,$B$2:$B1978,$B1979,$A$2:$A1978,$A1979)))&gt;0.25,"",IF(IF(_xlfn.MAXIFS($F$2:$F1978,$C$2:$C1978,$C1979,$B$2:$B1978,$B1979,$A$2:$A1978,$A1979)=0,"",$E1979-_xlfn.MAXIFS($F$2:$F1978,$C$2:$C1978,$C1979,$B$2:$B1978,$B1979,$A$2:$A1978,$A1979))&lt;0,0,IF(_xlfn.MAXIFS($F$2:$F1978,$C$2:$C1978,$C1979,$B$2:$B1978,$B1979,$A$2:$A1978,$A1979)=0,"",$E1979-_xlfn.MAXIFS($F$2:$F1978,$C$2:$C1978,$C1979,$B$2:$B1978,$B1979,$A$2:$A1978,$A1979))))</f>
        <v>1.2962962962962954E-3</v>
      </c>
      <c r="K1979" s="6">
        <f t="shared" si="91"/>
        <v>11</v>
      </c>
      <c r="L1979" s="6" t="str">
        <f t="shared" si="92"/>
        <v>EARLY</v>
      </c>
      <c r="M1979" s="6" t="str">
        <f t="shared" si="90"/>
        <v>Y</v>
      </c>
    </row>
    <row r="1980" spans="1:13" x14ac:dyDescent="0.25">
      <c r="A1980" t="s">
        <v>47</v>
      </c>
      <c r="B1980" s="92">
        <v>46143</v>
      </c>
      <c r="C1980" t="s">
        <v>120</v>
      </c>
      <c r="D1980">
        <v>14432</v>
      </c>
      <c r="E1980" s="76">
        <v>0.46395833333333331</v>
      </c>
      <c r="F1980" s="76">
        <v>0.46471064814814816</v>
      </c>
      <c r="G1980" s="2">
        <v>4.5138888888888888E-2</v>
      </c>
      <c r="H1980" s="77">
        <v>5.9259259259259256E-3</v>
      </c>
      <c r="J1980" s="79">
        <f>IF(IF(IF(_xlfn.MAXIFS($F$2:$F1979,$C$2:$C1979,$C1980,$B$2:$B1979,$B1980,$A$2:$A1979,$A1980)=0,"",$E1980-_xlfn.MAXIFS($F$2:$F1979,$C$2:$C1979,$C1980,$B$2:$B1979,$B1980,$A$2:$A1979,$A1980))&lt;0,0,IF(_xlfn.MAXIFS($F$2:$F1979,$C$2:$C1979,$C1980,$B$2:$B1979,$B1980,$A$2:$A1979,$A1980)=0,"",$E1980-_xlfn.MAXIFS($F$2:$F1979,$C$2:$C1979,$C1980,$B$2:$B1979,$B1980,$A$2:$A1979,$A1980)))&gt;0.25,"",IF(IF(_xlfn.MAXIFS($F$2:$F1979,$C$2:$C1979,$C1980,$B$2:$B1979,$B1980,$A$2:$A1979,$A1980)=0,"",$E1980-_xlfn.MAXIFS($F$2:$F1979,$C$2:$C1979,$C1980,$B$2:$B1979,$B1980,$A$2:$A1979,$A1980))&lt;0,0,IF(_xlfn.MAXIFS($F$2:$F1979,$C$2:$C1979,$C1980,$B$2:$B1979,$B1980,$A$2:$A1979,$A1980)=0,"",$E1980-_xlfn.MAXIFS($F$2:$F1979,$C$2:$C1979,$C1980,$B$2:$B1979,$B1980,$A$2:$A1979,$A1980))))</f>
        <v>5.9259259259258901E-3</v>
      </c>
      <c r="K1980" s="6">
        <f t="shared" si="91"/>
        <v>11</v>
      </c>
      <c r="L1980" s="6" t="str">
        <f t="shared" si="92"/>
        <v>EARLY</v>
      </c>
      <c r="M1980" s="6" t="str">
        <f t="shared" si="90"/>
        <v>Y</v>
      </c>
    </row>
    <row r="1981" spans="1:13" x14ac:dyDescent="0.25">
      <c r="A1981" t="s">
        <v>47</v>
      </c>
      <c r="B1981" s="92">
        <v>46143</v>
      </c>
      <c r="C1981" t="s">
        <v>120</v>
      </c>
      <c r="D1981">
        <v>14232</v>
      </c>
      <c r="E1981" s="76">
        <v>0.46755787037037039</v>
      </c>
      <c r="F1981" s="76">
        <v>0.47561342592592593</v>
      </c>
      <c r="G1981" s="2">
        <v>0.48333333333333334</v>
      </c>
      <c r="H1981" s="77">
        <v>2.8472222222222223E-3</v>
      </c>
      <c r="J1981" s="79">
        <f>IF(IF(IF(_xlfn.MAXIFS($F$2:$F1980,$C$2:$C1980,$C1981,$B$2:$B1980,$B1981,$A$2:$A1980,$A1981)=0,"",$E1981-_xlfn.MAXIFS($F$2:$F1980,$C$2:$C1980,$C1981,$B$2:$B1980,$B1981,$A$2:$A1980,$A1981))&lt;0,0,IF(_xlfn.MAXIFS($F$2:$F1980,$C$2:$C1980,$C1981,$B$2:$B1980,$B1981,$A$2:$A1980,$A1981)=0,"",$E1981-_xlfn.MAXIFS($F$2:$F1980,$C$2:$C1980,$C1981,$B$2:$B1980,$B1981,$A$2:$A1980,$A1981)))&gt;0.25,"",IF(IF(_xlfn.MAXIFS($F$2:$F1980,$C$2:$C1980,$C1981,$B$2:$B1980,$B1981,$A$2:$A1980,$A1981)=0,"",$E1981-_xlfn.MAXIFS($F$2:$F1980,$C$2:$C1980,$C1981,$B$2:$B1980,$B1981,$A$2:$A1980,$A1981))&lt;0,0,IF(_xlfn.MAXIFS($F$2:$F1980,$C$2:$C1980,$C1981,$B$2:$B1980,$B1981,$A$2:$A1980,$A1981)=0,"",$E1981-_xlfn.MAXIFS($F$2:$F1980,$C$2:$C1980,$C1981,$B$2:$B1980,$B1981,$A$2:$A1980,$A1981))))</f>
        <v>2.8472222222222232E-3</v>
      </c>
      <c r="K1981" s="6">
        <f t="shared" si="91"/>
        <v>11</v>
      </c>
      <c r="L1981" s="6" t="str">
        <f t="shared" si="92"/>
        <v>EARLY</v>
      </c>
      <c r="M1981" s="6" t="str">
        <f t="shared" si="90"/>
        <v>Y</v>
      </c>
    </row>
    <row r="1982" spans="1:13" x14ac:dyDescent="0.25">
      <c r="A1982" t="s">
        <v>47</v>
      </c>
      <c r="B1982" s="92">
        <v>46143</v>
      </c>
      <c r="C1982" t="s">
        <v>121</v>
      </c>
      <c r="D1982">
        <v>14432</v>
      </c>
      <c r="E1982" s="76">
        <v>0.46900462962962963</v>
      </c>
      <c r="F1982" s="76">
        <v>0.47045138888888888</v>
      </c>
      <c r="G1982" s="2">
        <v>8.6805555555555552E-2</v>
      </c>
      <c r="H1982" s="77">
        <v>3.7962962962962963E-3</v>
      </c>
      <c r="J1982" s="79">
        <f>IF(IF(IF(_xlfn.MAXIFS($F$2:$F1981,$C$2:$C1981,$C1982,$B$2:$B1981,$B1982,$A$2:$A1981,$A1982)=0,"",$E1982-_xlfn.MAXIFS($F$2:$F1981,$C$2:$C1981,$C1982,$B$2:$B1981,$B1982,$A$2:$A1981,$A1982))&lt;0,0,IF(_xlfn.MAXIFS($F$2:$F1981,$C$2:$C1981,$C1982,$B$2:$B1981,$B1982,$A$2:$A1981,$A1982)=0,"",$E1982-_xlfn.MAXIFS($F$2:$F1981,$C$2:$C1981,$C1982,$B$2:$B1981,$B1982,$A$2:$A1981,$A1982)))&gt;0.25,"",IF(IF(_xlfn.MAXIFS($F$2:$F1981,$C$2:$C1981,$C1982,$B$2:$B1981,$B1982,$A$2:$A1981,$A1982)=0,"",$E1982-_xlfn.MAXIFS($F$2:$F1981,$C$2:$C1981,$C1982,$B$2:$B1981,$B1982,$A$2:$A1981,$A1982))&lt;0,0,IF(_xlfn.MAXIFS($F$2:$F1981,$C$2:$C1981,$C1982,$B$2:$B1981,$B1982,$A$2:$A1981,$A1982)=0,"",$E1982-_xlfn.MAXIFS($F$2:$F1981,$C$2:$C1981,$C1982,$B$2:$B1981,$B1982,$A$2:$A1981,$A1982))))</f>
        <v>3.7962962962962976E-3</v>
      </c>
      <c r="K1982" s="6">
        <f t="shared" si="91"/>
        <v>11</v>
      </c>
      <c r="L1982" s="6" t="str">
        <f t="shared" si="92"/>
        <v>EARLY</v>
      </c>
      <c r="M1982" s="6" t="str">
        <f t="shared" si="90"/>
        <v>Y</v>
      </c>
    </row>
    <row r="1983" spans="1:13" x14ac:dyDescent="0.25">
      <c r="A1983" t="s">
        <v>47</v>
      </c>
      <c r="B1983" s="92">
        <v>46143</v>
      </c>
      <c r="C1983" t="s">
        <v>120</v>
      </c>
      <c r="D1983">
        <v>17232</v>
      </c>
      <c r="E1983" s="76">
        <v>0.47163194444444445</v>
      </c>
      <c r="F1983" s="76">
        <v>0.47574074074074074</v>
      </c>
      <c r="G1983" s="2">
        <v>0.24652777777777779</v>
      </c>
      <c r="H1983" s="77">
        <v>0</v>
      </c>
      <c r="J1983" s="79">
        <f>IF(IF(IF(_xlfn.MAXIFS($F$2:$F1982,$C$2:$C1982,$C1983,$B$2:$B1982,$B1983,$A$2:$A1982,$A1983)=0,"",$E1983-_xlfn.MAXIFS($F$2:$F1982,$C$2:$C1982,$C1983,$B$2:$B1982,$B1983,$A$2:$A1982,$A1983))&lt;0,0,IF(_xlfn.MAXIFS($F$2:$F1982,$C$2:$C1982,$C1983,$B$2:$B1982,$B1983,$A$2:$A1982,$A1983)=0,"",$E1983-_xlfn.MAXIFS($F$2:$F1982,$C$2:$C1982,$C1983,$B$2:$B1982,$B1983,$A$2:$A1982,$A1983)))&gt;0.25,"",IF(IF(_xlfn.MAXIFS($F$2:$F1982,$C$2:$C1982,$C1983,$B$2:$B1982,$B1983,$A$2:$A1982,$A1983)=0,"",$E1983-_xlfn.MAXIFS($F$2:$F1982,$C$2:$C1982,$C1983,$B$2:$B1982,$B1983,$A$2:$A1982,$A1983))&lt;0,0,IF(_xlfn.MAXIFS($F$2:$F1982,$C$2:$C1982,$C1983,$B$2:$B1982,$B1983,$A$2:$A1982,$A1983)=0,"",$E1983-_xlfn.MAXIFS($F$2:$F1982,$C$2:$C1982,$C1983,$B$2:$B1982,$B1983,$A$2:$A1982,$A1983))))</f>
        <v>0</v>
      </c>
      <c r="K1983" s="6">
        <f t="shared" si="91"/>
        <v>11</v>
      </c>
      <c r="L1983" s="6" t="str">
        <f t="shared" si="92"/>
        <v>EARLY</v>
      </c>
      <c r="M1983" s="6" t="str">
        <f t="shared" si="90"/>
        <v>Y</v>
      </c>
    </row>
    <row r="1984" spans="1:13" x14ac:dyDescent="0.25">
      <c r="A1984" t="s">
        <v>47</v>
      </c>
      <c r="B1984" s="92">
        <v>46143</v>
      </c>
      <c r="C1984" t="s">
        <v>120</v>
      </c>
      <c r="D1984">
        <v>14432</v>
      </c>
      <c r="E1984" s="76">
        <v>0.47681712962962963</v>
      </c>
      <c r="F1984" s="76">
        <v>0.4776273148148148</v>
      </c>
      <c r="G1984" s="2">
        <v>4.8611111111111112E-2</v>
      </c>
      <c r="H1984" s="77">
        <v>1.0763888888888889E-3</v>
      </c>
      <c r="J1984" s="79">
        <f>IF(IF(IF(_xlfn.MAXIFS($F$2:$F1983,$C$2:$C1983,$C1984,$B$2:$B1983,$B1984,$A$2:$A1983,$A1984)=0,"",$E1984-_xlfn.MAXIFS($F$2:$F1983,$C$2:$C1983,$C1984,$B$2:$B1983,$B1984,$A$2:$A1983,$A1984))&lt;0,0,IF(_xlfn.MAXIFS($F$2:$F1983,$C$2:$C1983,$C1984,$B$2:$B1983,$B1984,$A$2:$A1983,$A1984)=0,"",$E1984-_xlfn.MAXIFS($F$2:$F1983,$C$2:$C1983,$C1984,$B$2:$B1983,$B1984,$A$2:$A1983,$A1984)))&gt;0.25,"",IF(IF(_xlfn.MAXIFS($F$2:$F1983,$C$2:$C1983,$C1984,$B$2:$B1983,$B1984,$A$2:$A1983,$A1984)=0,"",$E1984-_xlfn.MAXIFS($F$2:$F1983,$C$2:$C1983,$C1984,$B$2:$B1983,$B1984,$A$2:$A1983,$A1984))&lt;0,0,IF(_xlfn.MAXIFS($F$2:$F1983,$C$2:$C1983,$C1984,$B$2:$B1983,$B1984,$A$2:$A1983,$A1984)=0,"",$E1984-_xlfn.MAXIFS($F$2:$F1983,$C$2:$C1983,$C1984,$B$2:$B1983,$B1984,$A$2:$A1983,$A1984))))</f>
        <v>1.0763888888888906E-3</v>
      </c>
      <c r="K1984" s="6">
        <f t="shared" si="91"/>
        <v>11</v>
      </c>
      <c r="L1984" s="6" t="str">
        <f t="shared" si="92"/>
        <v>EARLY</v>
      </c>
      <c r="M1984" s="6" t="str">
        <f t="shared" si="90"/>
        <v>Y</v>
      </c>
    </row>
    <row r="1985" spans="1:13" x14ac:dyDescent="0.25">
      <c r="A1985" t="s">
        <v>47</v>
      </c>
      <c r="B1985" s="92">
        <v>46143</v>
      </c>
      <c r="C1985" t="s">
        <v>121</v>
      </c>
      <c r="D1985">
        <v>14232</v>
      </c>
      <c r="E1985" s="76">
        <v>0.47960648148148149</v>
      </c>
      <c r="F1985" s="76">
        <v>0.48082175925925924</v>
      </c>
      <c r="G1985" s="2">
        <v>7.2916666666666671E-2</v>
      </c>
      <c r="H1985" s="77">
        <v>9.1550925925925931E-3</v>
      </c>
      <c r="J1985" s="79">
        <f>IF(IF(IF(_xlfn.MAXIFS($F$2:$F1984,$C$2:$C1984,$C1985,$B$2:$B1984,$B1985,$A$2:$A1984,$A1985)=0,"",$E1985-_xlfn.MAXIFS($F$2:$F1984,$C$2:$C1984,$C1985,$B$2:$B1984,$B1985,$A$2:$A1984,$A1985))&lt;0,0,IF(_xlfn.MAXIFS($F$2:$F1984,$C$2:$C1984,$C1985,$B$2:$B1984,$B1985,$A$2:$A1984,$A1985)=0,"",$E1985-_xlfn.MAXIFS($F$2:$F1984,$C$2:$C1984,$C1985,$B$2:$B1984,$B1985,$A$2:$A1984,$A1985)))&gt;0.25,"",IF(IF(_xlfn.MAXIFS($F$2:$F1984,$C$2:$C1984,$C1985,$B$2:$B1984,$B1985,$A$2:$A1984,$A1985)=0,"",$E1985-_xlfn.MAXIFS($F$2:$F1984,$C$2:$C1984,$C1985,$B$2:$B1984,$B1985,$A$2:$A1984,$A1985))&lt;0,0,IF(_xlfn.MAXIFS($F$2:$F1984,$C$2:$C1984,$C1985,$B$2:$B1984,$B1985,$A$2:$A1984,$A1985)=0,"",$E1985-_xlfn.MAXIFS($F$2:$F1984,$C$2:$C1984,$C1985,$B$2:$B1984,$B1985,$A$2:$A1984,$A1985))))</f>
        <v>9.1550925925926174E-3</v>
      </c>
      <c r="K1985" s="6">
        <f t="shared" si="91"/>
        <v>11</v>
      </c>
      <c r="L1985" s="6" t="str">
        <f t="shared" si="92"/>
        <v>LATE</v>
      </c>
      <c r="M1985" s="6" t="str">
        <f t="shared" si="90"/>
        <v>Y</v>
      </c>
    </row>
    <row r="1986" spans="1:13" x14ac:dyDescent="0.25">
      <c r="A1986" t="s">
        <v>47</v>
      </c>
      <c r="B1986" s="92">
        <v>46143</v>
      </c>
      <c r="C1986" t="s">
        <v>121</v>
      </c>
      <c r="D1986">
        <v>17232</v>
      </c>
      <c r="E1986" s="76">
        <v>0.48112268518518519</v>
      </c>
      <c r="F1986" s="76">
        <v>0.48332175925925924</v>
      </c>
      <c r="G1986" s="2">
        <v>0.13194444444444445</v>
      </c>
      <c r="H1986" s="77">
        <v>3.0092592592592595E-4</v>
      </c>
      <c r="J1986" s="79">
        <f>IF(IF(IF(_xlfn.MAXIFS($F$2:$F1985,$C$2:$C1985,$C1986,$B$2:$B1985,$B1986,$A$2:$A1985,$A1986)=0,"",$E1986-_xlfn.MAXIFS($F$2:$F1985,$C$2:$C1985,$C1986,$B$2:$B1985,$B1986,$A$2:$A1985,$A1986))&lt;0,0,IF(_xlfn.MAXIFS($F$2:$F1985,$C$2:$C1985,$C1986,$B$2:$B1985,$B1986,$A$2:$A1985,$A1986)=0,"",$E1986-_xlfn.MAXIFS($F$2:$F1985,$C$2:$C1985,$C1986,$B$2:$B1985,$B1986,$A$2:$A1985,$A1986)))&gt;0.25,"",IF(IF(_xlfn.MAXIFS($F$2:$F1985,$C$2:$C1985,$C1986,$B$2:$B1985,$B1986,$A$2:$A1985,$A1986)=0,"",$E1986-_xlfn.MAXIFS($F$2:$F1985,$C$2:$C1985,$C1986,$B$2:$B1985,$B1986,$A$2:$A1985,$A1986))&lt;0,0,IF(_xlfn.MAXIFS($F$2:$F1985,$C$2:$C1985,$C1986,$B$2:$B1985,$B1986,$A$2:$A1985,$A1986)=0,"",$E1986-_xlfn.MAXIFS($F$2:$F1985,$C$2:$C1985,$C1986,$B$2:$B1985,$B1986,$A$2:$A1985,$A1986))))</f>
        <v>3.0092592592595446E-4</v>
      </c>
      <c r="K1986" s="6">
        <f t="shared" si="91"/>
        <v>11</v>
      </c>
      <c r="L1986" s="6" t="str">
        <f t="shared" si="92"/>
        <v>LATE</v>
      </c>
      <c r="M1986" s="6" t="str">
        <f t="shared" ref="M1986:M2049" si="93">IF($A1986="","",IF(AND($K1986&gt;=10,$K1986&lt;=13),"Y",IF(AND($K1986=14,$L1986="EARLY"),"Y","N")))</f>
        <v>Y</v>
      </c>
    </row>
    <row r="1987" spans="1:13" x14ac:dyDescent="0.25">
      <c r="A1987" t="s">
        <v>47</v>
      </c>
      <c r="B1987" s="92">
        <v>46143</v>
      </c>
      <c r="C1987" t="s">
        <v>120</v>
      </c>
      <c r="D1987">
        <v>14232</v>
      </c>
      <c r="E1987" s="76">
        <v>0.48631944444444447</v>
      </c>
      <c r="F1987" s="76">
        <v>0.48712962962962963</v>
      </c>
      <c r="G1987" s="2">
        <v>4.8611111111111112E-2</v>
      </c>
      <c r="H1987" s="77">
        <v>8.6921296296296295E-3</v>
      </c>
      <c r="J1987" s="79">
        <f>IF(IF(IF(_xlfn.MAXIFS($F$2:$F1986,$C$2:$C1986,$C1987,$B$2:$B1986,$B1987,$A$2:$A1986,$A1987)=0,"",$E1987-_xlfn.MAXIFS($F$2:$F1986,$C$2:$C1986,$C1987,$B$2:$B1986,$B1987,$A$2:$A1986,$A1987))&lt;0,0,IF(_xlfn.MAXIFS($F$2:$F1986,$C$2:$C1986,$C1987,$B$2:$B1986,$B1987,$A$2:$A1986,$A1987)=0,"",$E1987-_xlfn.MAXIFS($F$2:$F1986,$C$2:$C1986,$C1987,$B$2:$B1986,$B1987,$A$2:$A1986,$A1987)))&gt;0.25,"",IF(IF(_xlfn.MAXIFS($F$2:$F1986,$C$2:$C1986,$C1987,$B$2:$B1986,$B1987,$A$2:$A1986,$A1987)=0,"",$E1987-_xlfn.MAXIFS($F$2:$F1986,$C$2:$C1986,$C1987,$B$2:$B1986,$B1987,$A$2:$A1986,$A1987))&lt;0,0,IF(_xlfn.MAXIFS($F$2:$F1986,$C$2:$C1986,$C1987,$B$2:$B1986,$B1987,$A$2:$A1986,$A1987)=0,"",$E1987-_xlfn.MAXIFS($F$2:$F1986,$C$2:$C1986,$C1987,$B$2:$B1986,$B1987,$A$2:$A1986,$A1987))))</f>
        <v>8.6921296296296746E-3</v>
      </c>
      <c r="K1987" s="6">
        <f t="shared" ref="K1987:K2049" si="94">IF($J1987="","",IF(HOUR($E1987)&gt;19,19,IF(HOUR($E1987)&lt;5,5,HOUR($E1987))))</f>
        <v>11</v>
      </c>
      <c r="L1987" s="6" t="str">
        <f t="shared" ref="L1987:L2050" si="95">IF($J1987="","",IF(MINUTE($E1987)&lt;30,"EARLY","LATE"))</f>
        <v>LATE</v>
      </c>
      <c r="M1987" s="6" t="str">
        <f t="shared" si="93"/>
        <v>Y</v>
      </c>
    </row>
    <row r="1988" spans="1:13" x14ac:dyDescent="0.25">
      <c r="A1988" t="s">
        <v>47</v>
      </c>
      <c r="B1988" s="92">
        <v>46143</v>
      </c>
      <c r="C1988" t="s">
        <v>121</v>
      </c>
      <c r="D1988">
        <v>14432</v>
      </c>
      <c r="E1988" s="76">
        <v>0.4881597222222222</v>
      </c>
      <c r="F1988" s="76">
        <v>0.48954861111111109</v>
      </c>
      <c r="G1988" s="2">
        <v>8.3333333333333329E-2</v>
      </c>
      <c r="H1988" s="77">
        <v>4.8379629629629632E-3</v>
      </c>
      <c r="J1988" s="79">
        <f>IF(IF(IF(_xlfn.MAXIFS($F$2:$F1987,$C$2:$C1987,$C1988,$B$2:$B1987,$B1988,$A$2:$A1987,$A1988)=0,"",$E1988-_xlfn.MAXIFS($F$2:$F1987,$C$2:$C1987,$C1988,$B$2:$B1987,$B1988,$A$2:$A1987,$A1988))&lt;0,0,IF(_xlfn.MAXIFS($F$2:$F1987,$C$2:$C1987,$C1988,$B$2:$B1987,$B1988,$A$2:$A1987,$A1988)=0,"",$E1988-_xlfn.MAXIFS($F$2:$F1987,$C$2:$C1987,$C1988,$B$2:$B1987,$B1988,$A$2:$A1987,$A1988)))&gt;0.25,"",IF(IF(_xlfn.MAXIFS($F$2:$F1987,$C$2:$C1987,$C1988,$B$2:$B1987,$B1988,$A$2:$A1987,$A1988)=0,"",$E1988-_xlfn.MAXIFS($F$2:$F1987,$C$2:$C1987,$C1988,$B$2:$B1987,$B1988,$A$2:$A1987,$A1988))&lt;0,0,IF(_xlfn.MAXIFS($F$2:$F1987,$C$2:$C1987,$C1988,$B$2:$B1987,$B1988,$A$2:$A1987,$A1988)=0,"",$E1988-_xlfn.MAXIFS($F$2:$F1987,$C$2:$C1987,$C1988,$B$2:$B1987,$B1988,$A$2:$A1987,$A1988))))</f>
        <v>4.8379629629629606E-3</v>
      </c>
      <c r="K1988" s="6">
        <f t="shared" si="94"/>
        <v>11</v>
      </c>
      <c r="L1988" s="6" t="str">
        <f t="shared" si="95"/>
        <v>LATE</v>
      </c>
      <c r="M1988" s="6" t="str">
        <f t="shared" si="93"/>
        <v>Y</v>
      </c>
    </row>
    <row r="1989" spans="1:13" x14ac:dyDescent="0.25">
      <c r="A1989" t="s">
        <v>47</v>
      </c>
      <c r="B1989" s="92">
        <v>46143</v>
      </c>
      <c r="C1989" t="s">
        <v>120</v>
      </c>
      <c r="D1989">
        <v>17232</v>
      </c>
      <c r="E1989" s="76">
        <v>0.4896875</v>
      </c>
      <c r="F1989" s="76">
        <v>0.49055555555555558</v>
      </c>
      <c r="G1989" s="2">
        <v>5.2083333333333336E-2</v>
      </c>
      <c r="H1989" s="77">
        <v>2.5578703703703705E-3</v>
      </c>
      <c r="J1989" s="79">
        <f>IF(IF(IF(_xlfn.MAXIFS($F$2:$F1988,$C$2:$C1988,$C1989,$B$2:$B1988,$B1989,$A$2:$A1988,$A1989)=0,"",$E1989-_xlfn.MAXIFS($F$2:$F1988,$C$2:$C1988,$C1989,$B$2:$B1988,$B1989,$A$2:$A1988,$A1989))&lt;0,0,IF(_xlfn.MAXIFS($F$2:$F1988,$C$2:$C1988,$C1989,$B$2:$B1988,$B1989,$A$2:$A1988,$A1989)=0,"",$E1989-_xlfn.MAXIFS($F$2:$F1988,$C$2:$C1988,$C1989,$B$2:$B1988,$B1989,$A$2:$A1988,$A1989)))&gt;0.25,"",IF(IF(_xlfn.MAXIFS($F$2:$F1988,$C$2:$C1988,$C1989,$B$2:$B1988,$B1989,$A$2:$A1988,$A1989)=0,"",$E1989-_xlfn.MAXIFS($F$2:$F1988,$C$2:$C1988,$C1989,$B$2:$B1988,$B1989,$A$2:$A1988,$A1989))&lt;0,0,IF(_xlfn.MAXIFS($F$2:$F1988,$C$2:$C1988,$C1989,$B$2:$B1988,$B1989,$A$2:$A1988,$A1989)=0,"",$E1989-_xlfn.MAXIFS($F$2:$F1988,$C$2:$C1988,$C1989,$B$2:$B1988,$B1989,$A$2:$A1988,$A1989))))</f>
        <v>2.5578703703703631E-3</v>
      </c>
      <c r="K1989" s="6">
        <f t="shared" si="94"/>
        <v>11</v>
      </c>
      <c r="L1989" s="6" t="str">
        <f t="shared" si="95"/>
        <v>LATE</v>
      </c>
      <c r="M1989" s="6" t="str">
        <f t="shared" si="93"/>
        <v>Y</v>
      </c>
    </row>
    <row r="1990" spans="1:13" x14ac:dyDescent="0.25">
      <c r="A1990" t="s">
        <v>47</v>
      </c>
      <c r="B1990" s="92">
        <v>46143</v>
      </c>
      <c r="C1990" t="s">
        <v>121</v>
      </c>
      <c r="D1990">
        <v>14232</v>
      </c>
      <c r="E1990" s="76">
        <v>0.49256944444444445</v>
      </c>
      <c r="F1990" s="76">
        <v>0.49413194444444447</v>
      </c>
      <c r="G1990" s="2">
        <v>9.375E-2</v>
      </c>
      <c r="H1990" s="77">
        <v>3.0208333333333333E-3</v>
      </c>
      <c r="J1990" s="79">
        <f>IF(IF(IF(_xlfn.MAXIFS($F$2:$F1989,$C$2:$C1989,$C1990,$B$2:$B1989,$B1990,$A$2:$A1989,$A1990)=0,"",$E1990-_xlfn.MAXIFS($F$2:$F1989,$C$2:$C1989,$C1990,$B$2:$B1989,$B1990,$A$2:$A1989,$A1990))&lt;0,0,IF(_xlfn.MAXIFS($F$2:$F1989,$C$2:$C1989,$C1990,$B$2:$B1989,$B1990,$A$2:$A1989,$A1990)=0,"",$E1990-_xlfn.MAXIFS($F$2:$F1989,$C$2:$C1989,$C1990,$B$2:$B1989,$B1990,$A$2:$A1989,$A1990)))&gt;0.25,"",IF(IF(_xlfn.MAXIFS($F$2:$F1989,$C$2:$C1989,$C1990,$B$2:$B1989,$B1990,$A$2:$A1989,$A1990)=0,"",$E1990-_xlfn.MAXIFS($F$2:$F1989,$C$2:$C1989,$C1990,$B$2:$B1989,$B1990,$A$2:$A1989,$A1990))&lt;0,0,IF(_xlfn.MAXIFS($F$2:$F1989,$C$2:$C1989,$C1990,$B$2:$B1989,$B1990,$A$2:$A1989,$A1990)=0,"",$E1990-_xlfn.MAXIFS($F$2:$F1989,$C$2:$C1989,$C1990,$B$2:$B1989,$B1990,$A$2:$A1989,$A1990))))</f>
        <v>3.0208333333333615E-3</v>
      </c>
      <c r="K1990" s="6">
        <f t="shared" si="94"/>
        <v>11</v>
      </c>
      <c r="L1990" s="6" t="str">
        <f t="shared" si="95"/>
        <v>LATE</v>
      </c>
      <c r="M1990" s="6" t="str">
        <f t="shared" si="93"/>
        <v>Y</v>
      </c>
    </row>
    <row r="1991" spans="1:13" x14ac:dyDescent="0.25">
      <c r="A1991" t="s">
        <v>47</v>
      </c>
      <c r="B1991" s="92">
        <v>46143</v>
      </c>
      <c r="C1991" t="s">
        <v>121</v>
      </c>
      <c r="D1991">
        <v>17232</v>
      </c>
      <c r="E1991" s="76">
        <v>0.49565972222222221</v>
      </c>
      <c r="F1991" s="76">
        <v>0.49774305555555554</v>
      </c>
      <c r="G1991" s="2">
        <v>0.125</v>
      </c>
      <c r="H1991" s="77">
        <v>1.5277777777777779E-3</v>
      </c>
      <c r="J1991" s="79">
        <f>IF(IF(IF(_xlfn.MAXIFS($F$2:$F1990,$C$2:$C1990,$C1991,$B$2:$B1990,$B1991,$A$2:$A1990,$A1991)=0,"",$E1991-_xlfn.MAXIFS($F$2:$F1990,$C$2:$C1990,$C1991,$B$2:$B1990,$B1991,$A$2:$A1990,$A1991))&lt;0,0,IF(_xlfn.MAXIFS($F$2:$F1990,$C$2:$C1990,$C1991,$B$2:$B1990,$B1991,$A$2:$A1990,$A1991)=0,"",$E1991-_xlfn.MAXIFS($F$2:$F1990,$C$2:$C1990,$C1991,$B$2:$B1990,$B1991,$A$2:$A1990,$A1991)))&gt;0.25,"",IF(IF(_xlfn.MAXIFS($F$2:$F1990,$C$2:$C1990,$C1991,$B$2:$B1990,$B1991,$A$2:$A1990,$A1991)=0,"",$E1991-_xlfn.MAXIFS($F$2:$F1990,$C$2:$C1990,$C1991,$B$2:$B1990,$B1991,$A$2:$A1990,$A1991))&lt;0,0,IF(_xlfn.MAXIFS($F$2:$F1990,$C$2:$C1990,$C1991,$B$2:$B1990,$B1991,$A$2:$A1990,$A1991)=0,"",$E1991-_xlfn.MAXIFS($F$2:$F1990,$C$2:$C1990,$C1991,$B$2:$B1990,$B1991,$A$2:$A1990,$A1991))))</f>
        <v>1.527777777777739E-3</v>
      </c>
      <c r="K1991" s="6">
        <f t="shared" si="94"/>
        <v>11</v>
      </c>
      <c r="L1991" s="6" t="str">
        <f t="shared" si="95"/>
        <v>LATE</v>
      </c>
      <c r="M1991" s="6" t="str">
        <f t="shared" si="93"/>
        <v>Y</v>
      </c>
    </row>
    <row r="1992" spans="1:13" x14ac:dyDescent="0.25">
      <c r="A1992" t="s">
        <v>47</v>
      </c>
      <c r="B1992" s="92">
        <v>46143</v>
      </c>
      <c r="C1992" t="s">
        <v>120</v>
      </c>
      <c r="D1992">
        <v>14432</v>
      </c>
      <c r="E1992" s="76">
        <v>0.49574074074074076</v>
      </c>
      <c r="F1992" s="76">
        <v>0.49660879629629628</v>
      </c>
      <c r="G1992" s="2">
        <v>5.2083333333333336E-2</v>
      </c>
      <c r="H1992" s="77">
        <v>5.185185185185185E-3</v>
      </c>
      <c r="J1992" s="79">
        <f>IF(IF(IF(_xlfn.MAXIFS($F$2:$F1991,$C$2:$C1991,$C1992,$B$2:$B1991,$B1992,$A$2:$A1991,$A1992)=0,"",$E1992-_xlfn.MAXIFS($F$2:$F1991,$C$2:$C1991,$C1992,$B$2:$B1991,$B1992,$A$2:$A1991,$A1992))&lt;0,0,IF(_xlfn.MAXIFS($F$2:$F1991,$C$2:$C1991,$C1992,$B$2:$B1991,$B1992,$A$2:$A1991,$A1992)=0,"",$E1992-_xlfn.MAXIFS($F$2:$F1991,$C$2:$C1991,$C1992,$B$2:$B1991,$B1992,$A$2:$A1991,$A1992)))&gt;0.25,"",IF(IF(_xlfn.MAXIFS($F$2:$F1991,$C$2:$C1991,$C1992,$B$2:$B1991,$B1992,$A$2:$A1991,$A1992)=0,"",$E1992-_xlfn.MAXIFS($F$2:$F1991,$C$2:$C1991,$C1992,$B$2:$B1991,$B1992,$A$2:$A1991,$A1992))&lt;0,0,IF(_xlfn.MAXIFS($F$2:$F1991,$C$2:$C1991,$C1992,$B$2:$B1991,$B1992,$A$2:$A1991,$A1992)=0,"",$E1992-_xlfn.MAXIFS($F$2:$F1991,$C$2:$C1991,$C1992,$B$2:$B1991,$B1992,$A$2:$A1991,$A1992))))</f>
        <v>5.1851851851851816E-3</v>
      </c>
      <c r="K1992" s="6">
        <f t="shared" si="94"/>
        <v>11</v>
      </c>
      <c r="L1992" s="6" t="str">
        <f t="shared" si="95"/>
        <v>LATE</v>
      </c>
      <c r="M1992" s="6" t="str">
        <f t="shared" si="93"/>
        <v>Y</v>
      </c>
    </row>
    <row r="1993" spans="1:13" x14ac:dyDescent="0.25">
      <c r="A1993" t="s">
        <v>47</v>
      </c>
      <c r="B1993" s="92">
        <v>46143</v>
      </c>
      <c r="C1993" t="s">
        <v>120</v>
      </c>
      <c r="D1993">
        <v>14232</v>
      </c>
      <c r="E1993" s="76">
        <v>0.50043981481481481</v>
      </c>
      <c r="F1993" s="76">
        <v>0.50101851851851853</v>
      </c>
      <c r="G1993" s="2">
        <v>3.4722222222222224E-2</v>
      </c>
      <c r="H1993" s="77">
        <v>3.8310185185185183E-3</v>
      </c>
      <c r="J1993" s="79">
        <f>IF(IF(IF(_xlfn.MAXIFS($F$2:$F1992,$C$2:$C1992,$C1993,$B$2:$B1992,$B1993,$A$2:$A1992,$A1993)=0,"",$E1993-_xlfn.MAXIFS($F$2:$F1992,$C$2:$C1992,$C1993,$B$2:$B1992,$B1993,$A$2:$A1992,$A1993))&lt;0,0,IF(_xlfn.MAXIFS($F$2:$F1992,$C$2:$C1992,$C1993,$B$2:$B1992,$B1993,$A$2:$A1992,$A1993)=0,"",$E1993-_xlfn.MAXIFS($F$2:$F1992,$C$2:$C1992,$C1993,$B$2:$B1992,$B1993,$A$2:$A1992,$A1993)))&gt;0.25,"",IF(IF(_xlfn.MAXIFS($F$2:$F1992,$C$2:$C1992,$C1993,$B$2:$B1992,$B1993,$A$2:$A1992,$A1993)=0,"",$E1993-_xlfn.MAXIFS($F$2:$F1992,$C$2:$C1992,$C1993,$B$2:$B1992,$B1993,$A$2:$A1992,$A1993))&lt;0,0,IF(_xlfn.MAXIFS($F$2:$F1992,$C$2:$C1992,$C1993,$B$2:$B1992,$B1993,$A$2:$A1992,$A1993)=0,"",$E1993-_xlfn.MAXIFS($F$2:$F1992,$C$2:$C1992,$C1993,$B$2:$B1992,$B1993,$A$2:$A1992,$A1993))))</f>
        <v>3.8310185185185253E-3</v>
      </c>
      <c r="K1993" s="6">
        <f t="shared" si="94"/>
        <v>12</v>
      </c>
      <c r="L1993" s="6" t="str">
        <f t="shared" si="95"/>
        <v>EARLY</v>
      </c>
      <c r="M1993" s="6" t="str">
        <f t="shared" si="93"/>
        <v>Y</v>
      </c>
    </row>
    <row r="1994" spans="1:13" x14ac:dyDescent="0.25">
      <c r="A1994" t="s">
        <v>47</v>
      </c>
      <c r="B1994" s="92">
        <v>46143</v>
      </c>
      <c r="C1994" t="s">
        <v>121</v>
      </c>
      <c r="D1994">
        <v>14432</v>
      </c>
      <c r="E1994" s="76">
        <v>0.5013657407407407</v>
      </c>
      <c r="F1994" s="76">
        <v>0.50263888888888886</v>
      </c>
      <c r="G1994" s="2">
        <v>7.6388888888888895E-2</v>
      </c>
      <c r="H1994" s="77">
        <v>3.6226851851851854E-3</v>
      </c>
      <c r="J1994" s="79">
        <f>IF(IF(IF(_xlfn.MAXIFS($F$2:$F1993,$C$2:$C1993,$C1994,$B$2:$B1993,$B1994,$A$2:$A1993,$A1994)=0,"",$E1994-_xlfn.MAXIFS($F$2:$F1993,$C$2:$C1993,$C1994,$B$2:$B1993,$B1994,$A$2:$A1993,$A1994))&lt;0,0,IF(_xlfn.MAXIFS($F$2:$F1993,$C$2:$C1993,$C1994,$B$2:$B1993,$B1994,$A$2:$A1993,$A1994)=0,"",$E1994-_xlfn.MAXIFS($F$2:$F1993,$C$2:$C1993,$C1994,$B$2:$B1993,$B1994,$A$2:$A1993,$A1994)))&gt;0.25,"",IF(IF(_xlfn.MAXIFS($F$2:$F1993,$C$2:$C1993,$C1994,$B$2:$B1993,$B1994,$A$2:$A1993,$A1994)=0,"",$E1994-_xlfn.MAXIFS($F$2:$F1993,$C$2:$C1993,$C1994,$B$2:$B1993,$B1994,$A$2:$A1993,$A1994))&lt;0,0,IF(_xlfn.MAXIFS($F$2:$F1993,$C$2:$C1993,$C1994,$B$2:$B1993,$B1994,$A$2:$A1993,$A1994)=0,"",$E1994-_xlfn.MAXIFS($F$2:$F1993,$C$2:$C1993,$C1994,$B$2:$B1993,$B1994,$A$2:$A1993,$A1994))))</f>
        <v>3.6226851851851594E-3</v>
      </c>
      <c r="K1994" s="6">
        <f t="shared" si="94"/>
        <v>12</v>
      </c>
      <c r="L1994" s="6" t="str">
        <f t="shared" si="95"/>
        <v>EARLY</v>
      </c>
      <c r="M1994" s="6" t="str">
        <f t="shared" si="93"/>
        <v>Y</v>
      </c>
    </row>
    <row r="1995" spans="1:13" x14ac:dyDescent="0.25">
      <c r="A1995" t="s">
        <v>47</v>
      </c>
      <c r="B1995" s="92">
        <v>46143</v>
      </c>
      <c r="C1995" t="s">
        <v>120</v>
      </c>
      <c r="D1995">
        <v>17232</v>
      </c>
      <c r="E1995" s="76">
        <v>0.5043981481481481</v>
      </c>
      <c r="F1995" s="76">
        <v>0.50555555555555554</v>
      </c>
      <c r="G1995" s="2">
        <v>6.9444444444444448E-2</v>
      </c>
      <c r="H1995" s="77">
        <v>3.3796296296296296E-3</v>
      </c>
      <c r="J1995" s="79">
        <f>IF(IF(IF(_xlfn.MAXIFS($F$2:$F1994,$C$2:$C1994,$C1995,$B$2:$B1994,$B1995,$A$2:$A1994,$A1995)=0,"",$E1995-_xlfn.MAXIFS($F$2:$F1994,$C$2:$C1994,$C1995,$B$2:$B1994,$B1995,$A$2:$A1994,$A1995))&lt;0,0,IF(_xlfn.MAXIFS($F$2:$F1994,$C$2:$C1994,$C1995,$B$2:$B1994,$B1995,$A$2:$A1994,$A1995)=0,"",$E1995-_xlfn.MAXIFS($F$2:$F1994,$C$2:$C1994,$C1995,$B$2:$B1994,$B1995,$A$2:$A1994,$A1995)))&gt;0.25,"",IF(IF(_xlfn.MAXIFS($F$2:$F1994,$C$2:$C1994,$C1995,$B$2:$B1994,$B1995,$A$2:$A1994,$A1995)=0,"",$E1995-_xlfn.MAXIFS($F$2:$F1994,$C$2:$C1994,$C1995,$B$2:$B1994,$B1995,$A$2:$A1994,$A1995))&lt;0,0,IF(_xlfn.MAXIFS($F$2:$F1994,$C$2:$C1994,$C1995,$B$2:$B1994,$B1995,$A$2:$A1994,$A1995)=0,"",$E1995-_xlfn.MAXIFS($F$2:$F1994,$C$2:$C1994,$C1995,$B$2:$B1994,$B1995,$A$2:$A1994,$A1995))))</f>
        <v>3.3796296296295658E-3</v>
      </c>
      <c r="K1995" s="6">
        <f t="shared" si="94"/>
        <v>12</v>
      </c>
      <c r="L1995" s="6" t="str">
        <f t="shared" si="95"/>
        <v>EARLY</v>
      </c>
      <c r="M1995" s="6" t="str">
        <f t="shared" si="93"/>
        <v>Y</v>
      </c>
    </row>
    <row r="1996" spans="1:13" x14ac:dyDescent="0.25">
      <c r="A1996" t="s">
        <v>47</v>
      </c>
      <c r="B1996" s="92">
        <v>46143</v>
      </c>
      <c r="C1996" t="s">
        <v>121</v>
      </c>
      <c r="D1996">
        <v>14232</v>
      </c>
      <c r="E1996" s="76">
        <v>0.50732638888888892</v>
      </c>
      <c r="F1996" s="76">
        <v>0.50946759259259256</v>
      </c>
      <c r="G1996" s="2">
        <v>0.12847222222222221</v>
      </c>
      <c r="H1996" s="77">
        <v>4.6874999999999998E-3</v>
      </c>
      <c r="J1996" s="79">
        <f>IF(IF(IF(_xlfn.MAXIFS($F$2:$F1995,$C$2:$C1995,$C1996,$B$2:$B1995,$B1996,$A$2:$A1995,$A1996)=0,"",$E1996-_xlfn.MAXIFS($F$2:$F1995,$C$2:$C1995,$C1996,$B$2:$B1995,$B1996,$A$2:$A1995,$A1996))&lt;0,0,IF(_xlfn.MAXIFS($F$2:$F1995,$C$2:$C1995,$C1996,$B$2:$B1995,$B1996,$A$2:$A1995,$A1996)=0,"",$E1996-_xlfn.MAXIFS($F$2:$F1995,$C$2:$C1995,$C1996,$B$2:$B1995,$B1996,$A$2:$A1995,$A1996)))&gt;0.25,"",IF(IF(_xlfn.MAXIFS($F$2:$F1995,$C$2:$C1995,$C1996,$B$2:$B1995,$B1996,$A$2:$A1995,$A1996)=0,"",$E1996-_xlfn.MAXIFS($F$2:$F1995,$C$2:$C1995,$C1996,$B$2:$B1995,$B1996,$A$2:$A1995,$A1996))&lt;0,0,IF(_xlfn.MAXIFS($F$2:$F1995,$C$2:$C1995,$C1996,$B$2:$B1995,$B1996,$A$2:$A1995,$A1996)=0,"",$E1996-_xlfn.MAXIFS($F$2:$F1995,$C$2:$C1995,$C1996,$B$2:$B1995,$B1996,$A$2:$A1995,$A1996))))</f>
        <v>4.6875000000000666E-3</v>
      </c>
      <c r="K1996" s="6">
        <f t="shared" si="94"/>
        <v>12</v>
      </c>
      <c r="L1996" s="6" t="str">
        <f t="shared" si="95"/>
        <v>EARLY</v>
      </c>
      <c r="M1996" s="6" t="str">
        <f t="shared" si="93"/>
        <v>Y</v>
      </c>
    </row>
    <row r="1997" spans="1:13" x14ac:dyDescent="0.25">
      <c r="A1997" t="s">
        <v>47</v>
      </c>
      <c r="B1997" s="92">
        <v>46143</v>
      </c>
      <c r="C1997" t="s">
        <v>120</v>
      </c>
      <c r="D1997">
        <v>14432</v>
      </c>
      <c r="E1997" s="76">
        <v>0.50947916666666671</v>
      </c>
      <c r="F1997" s="76">
        <v>0.51504629629629628</v>
      </c>
      <c r="G1997" s="2">
        <v>0.33402777777777776</v>
      </c>
      <c r="H1997" s="77">
        <v>3.9236111111111112E-3</v>
      </c>
      <c r="J1997" s="79">
        <f>IF(IF(IF(_xlfn.MAXIFS($F$2:$F1996,$C$2:$C1996,$C1997,$B$2:$B1996,$B1997,$A$2:$A1996,$A1997)=0,"",$E1997-_xlfn.MAXIFS($F$2:$F1996,$C$2:$C1996,$C1997,$B$2:$B1996,$B1997,$A$2:$A1996,$A1997))&lt;0,0,IF(_xlfn.MAXIFS($F$2:$F1996,$C$2:$C1996,$C1997,$B$2:$B1996,$B1997,$A$2:$A1996,$A1997)=0,"",$E1997-_xlfn.MAXIFS($F$2:$F1996,$C$2:$C1996,$C1997,$B$2:$B1996,$B1997,$A$2:$A1996,$A1997)))&gt;0.25,"",IF(IF(_xlfn.MAXIFS($F$2:$F1996,$C$2:$C1996,$C1997,$B$2:$B1996,$B1997,$A$2:$A1996,$A1997)=0,"",$E1997-_xlfn.MAXIFS($F$2:$F1996,$C$2:$C1996,$C1997,$B$2:$B1996,$B1997,$A$2:$A1996,$A1997))&lt;0,0,IF(_xlfn.MAXIFS($F$2:$F1996,$C$2:$C1996,$C1997,$B$2:$B1996,$B1997,$A$2:$A1996,$A1997)=0,"",$E1997-_xlfn.MAXIFS($F$2:$F1996,$C$2:$C1996,$C1997,$B$2:$B1996,$B1997,$A$2:$A1996,$A1997))))</f>
        <v>3.9236111111111693E-3</v>
      </c>
      <c r="K1997" s="6">
        <f t="shared" si="94"/>
        <v>12</v>
      </c>
      <c r="L1997" s="6" t="str">
        <f t="shared" si="95"/>
        <v>EARLY</v>
      </c>
      <c r="M1997" s="6" t="str">
        <f t="shared" si="93"/>
        <v>Y</v>
      </c>
    </row>
    <row r="1998" spans="1:13" x14ac:dyDescent="0.25">
      <c r="A1998" t="s">
        <v>47</v>
      </c>
      <c r="B1998" s="92">
        <v>46143</v>
      </c>
      <c r="C1998" t="s">
        <v>121</v>
      </c>
      <c r="D1998">
        <v>17232</v>
      </c>
      <c r="E1998" s="76">
        <v>0.51018518518518519</v>
      </c>
      <c r="F1998" s="76">
        <v>0.51215277777777779</v>
      </c>
      <c r="G1998" s="2">
        <v>0.11805555555555555</v>
      </c>
      <c r="H1998" s="77">
        <v>7.1759259259259259E-4</v>
      </c>
      <c r="J1998" s="79">
        <f>IF(IF(IF(_xlfn.MAXIFS($F$2:$F1997,$C$2:$C1997,$C1998,$B$2:$B1997,$B1998,$A$2:$A1997,$A1998)=0,"",$E1998-_xlfn.MAXIFS($F$2:$F1997,$C$2:$C1997,$C1998,$B$2:$B1997,$B1998,$A$2:$A1997,$A1998))&lt;0,0,IF(_xlfn.MAXIFS($F$2:$F1997,$C$2:$C1997,$C1998,$B$2:$B1997,$B1998,$A$2:$A1997,$A1998)=0,"",$E1998-_xlfn.MAXIFS($F$2:$F1997,$C$2:$C1997,$C1998,$B$2:$B1997,$B1998,$A$2:$A1997,$A1998)))&gt;0.25,"",IF(IF(_xlfn.MAXIFS($F$2:$F1997,$C$2:$C1997,$C1998,$B$2:$B1997,$B1998,$A$2:$A1997,$A1998)=0,"",$E1998-_xlfn.MAXIFS($F$2:$F1997,$C$2:$C1997,$C1998,$B$2:$B1997,$B1998,$A$2:$A1997,$A1998))&lt;0,0,IF(_xlfn.MAXIFS($F$2:$F1997,$C$2:$C1997,$C1998,$B$2:$B1997,$B1998,$A$2:$A1997,$A1998)=0,"",$E1998-_xlfn.MAXIFS($F$2:$F1997,$C$2:$C1997,$C1998,$B$2:$B1997,$B1998,$A$2:$A1997,$A1998))))</f>
        <v>7.1759259259263075E-4</v>
      </c>
      <c r="K1998" s="6">
        <f t="shared" si="94"/>
        <v>12</v>
      </c>
      <c r="L1998" s="6" t="str">
        <f t="shared" si="95"/>
        <v>EARLY</v>
      </c>
      <c r="M1998" s="6" t="str">
        <f t="shared" si="93"/>
        <v>Y</v>
      </c>
    </row>
    <row r="1999" spans="1:13" x14ac:dyDescent="0.25">
      <c r="A1999" t="s">
        <v>47</v>
      </c>
      <c r="B1999" s="92">
        <v>46143</v>
      </c>
      <c r="C1999" t="s">
        <v>120</v>
      </c>
      <c r="D1999">
        <v>14232</v>
      </c>
      <c r="E1999" s="76">
        <v>0.51623842592592595</v>
      </c>
      <c r="F1999" s="76">
        <v>0.51768518518518514</v>
      </c>
      <c r="G1999" s="2">
        <v>8.6805555555555552E-2</v>
      </c>
      <c r="H1999" s="77">
        <v>1.1921296296296296E-3</v>
      </c>
      <c r="J1999" s="79">
        <f>IF(IF(IF(_xlfn.MAXIFS($F$2:$F1998,$C$2:$C1998,$C1999,$B$2:$B1998,$B1999,$A$2:$A1998,$A1999)=0,"",$E1999-_xlfn.MAXIFS($F$2:$F1998,$C$2:$C1998,$C1999,$B$2:$B1998,$B1999,$A$2:$A1998,$A1999))&lt;0,0,IF(_xlfn.MAXIFS($F$2:$F1998,$C$2:$C1998,$C1999,$B$2:$B1998,$B1999,$A$2:$A1998,$A1999)=0,"",$E1999-_xlfn.MAXIFS($F$2:$F1998,$C$2:$C1998,$C1999,$B$2:$B1998,$B1999,$A$2:$A1998,$A1999)))&gt;0.25,"",IF(IF(_xlfn.MAXIFS($F$2:$F1998,$C$2:$C1998,$C1999,$B$2:$B1998,$B1999,$A$2:$A1998,$A1999)=0,"",$E1999-_xlfn.MAXIFS($F$2:$F1998,$C$2:$C1998,$C1999,$B$2:$B1998,$B1999,$A$2:$A1998,$A1999))&lt;0,0,IF(_xlfn.MAXIFS($F$2:$F1998,$C$2:$C1998,$C1999,$B$2:$B1998,$B1999,$A$2:$A1998,$A1999)=0,"",$E1999-_xlfn.MAXIFS($F$2:$F1998,$C$2:$C1998,$C1999,$B$2:$B1998,$B1999,$A$2:$A1998,$A1999))))</f>
        <v>1.192129629629668E-3</v>
      </c>
      <c r="K1999" s="6">
        <f t="shared" si="94"/>
        <v>12</v>
      </c>
      <c r="L1999" s="6" t="str">
        <f t="shared" si="95"/>
        <v>EARLY</v>
      </c>
      <c r="M1999" s="6" t="str">
        <f t="shared" si="93"/>
        <v>Y</v>
      </c>
    </row>
    <row r="2000" spans="1:13" x14ac:dyDescent="0.25">
      <c r="A2000" t="s">
        <v>47</v>
      </c>
      <c r="B2000" s="92">
        <v>46143</v>
      </c>
      <c r="C2000" t="s">
        <v>121</v>
      </c>
      <c r="D2000">
        <v>14432</v>
      </c>
      <c r="E2000" s="76">
        <v>0.5190393518518519</v>
      </c>
      <c r="F2000" s="76">
        <v>0.5210069444444444</v>
      </c>
      <c r="G2000" s="2">
        <v>0.11805555555555555</v>
      </c>
      <c r="H2000" s="77">
        <v>6.8865740740740745E-3</v>
      </c>
      <c r="J2000" s="79">
        <f>IF(IF(IF(_xlfn.MAXIFS($F$2:$F1999,$C$2:$C1999,$C2000,$B$2:$B1999,$B2000,$A$2:$A1999,$A2000)=0,"",$E2000-_xlfn.MAXIFS($F$2:$F1999,$C$2:$C1999,$C2000,$B$2:$B1999,$B2000,$A$2:$A1999,$A2000))&lt;0,0,IF(_xlfn.MAXIFS($F$2:$F1999,$C$2:$C1999,$C2000,$B$2:$B1999,$B2000,$A$2:$A1999,$A2000)=0,"",$E2000-_xlfn.MAXIFS($F$2:$F1999,$C$2:$C1999,$C2000,$B$2:$B1999,$B2000,$A$2:$A1999,$A2000)))&gt;0.25,"",IF(IF(_xlfn.MAXIFS($F$2:$F1999,$C$2:$C1999,$C2000,$B$2:$B1999,$B2000,$A$2:$A1999,$A2000)=0,"",$E2000-_xlfn.MAXIFS($F$2:$F1999,$C$2:$C1999,$C2000,$B$2:$B1999,$B2000,$A$2:$A1999,$A2000))&lt;0,0,IF(_xlfn.MAXIFS($F$2:$F1999,$C$2:$C1999,$C2000,$B$2:$B1999,$B2000,$A$2:$A1999,$A2000)=0,"",$E2000-_xlfn.MAXIFS($F$2:$F1999,$C$2:$C1999,$C2000,$B$2:$B1999,$B2000,$A$2:$A1999,$A2000))))</f>
        <v>6.8865740740741144E-3</v>
      </c>
      <c r="K2000" s="6">
        <f t="shared" si="94"/>
        <v>12</v>
      </c>
      <c r="L2000" s="6" t="str">
        <f t="shared" si="95"/>
        <v>EARLY</v>
      </c>
      <c r="M2000" s="6" t="str">
        <f t="shared" si="93"/>
        <v>Y</v>
      </c>
    </row>
    <row r="2001" spans="1:13" x14ac:dyDescent="0.25">
      <c r="A2001" t="s">
        <v>47</v>
      </c>
      <c r="B2001" s="92">
        <v>46143</v>
      </c>
      <c r="C2001" t="s">
        <v>120</v>
      </c>
      <c r="D2001">
        <v>17232</v>
      </c>
      <c r="E2001" s="76">
        <v>0.51909722222222221</v>
      </c>
      <c r="F2001" s="76">
        <v>0.52251157407407411</v>
      </c>
      <c r="G2001" s="2">
        <v>0.2048611111111111</v>
      </c>
      <c r="H2001" s="77">
        <v>1.4120370370370369E-3</v>
      </c>
      <c r="J2001" s="79">
        <f>IF(IF(IF(_xlfn.MAXIFS($F$2:$F2000,$C$2:$C2000,$C2001,$B$2:$B2000,$B2001,$A$2:$A2000,$A2001)=0,"",$E2001-_xlfn.MAXIFS($F$2:$F2000,$C$2:$C2000,$C2001,$B$2:$B2000,$B2001,$A$2:$A2000,$A2001))&lt;0,0,IF(_xlfn.MAXIFS($F$2:$F2000,$C$2:$C2000,$C2001,$B$2:$B2000,$B2001,$A$2:$A2000,$A2001)=0,"",$E2001-_xlfn.MAXIFS($F$2:$F2000,$C$2:$C2000,$C2001,$B$2:$B2000,$B2001,$A$2:$A2000,$A2001)))&gt;0.25,"",IF(IF(_xlfn.MAXIFS($F$2:$F2000,$C$2:$C2000,$C2001,$B$2:$B2000,$B2001,$A$2:$A2000,$A2001)=0,"",$E2001-_xlfn.MAXIFS($F$2:$F2000,$C$2:$C2000,$C2001,$B$2:$B2000,$B2001,$A$2:$A2000,$A2001))&lt;0,0,IF(_xlfn.MAXIFS($F$2:$F2000,$C$2:$C2000,$C2001,$B$2:$B2000,$B2001,$A$2:$A2000,$A2001)=0,"",$E2001-_xlfn.MAXIFS($F$2:$F2000,$C$2:$C2000,$C2001,$B$2:$B2000,$B2001,$A$2:$A2000,$A2001))))</f>
        <v>1.4120370370370727E-3</v>
      </c>
      <c r="K2001" s="6">
        <f t="shared" si="94"/>
        <v>12</v>
      </c>
      <c r="L2001" s="6" t="str">
        <f t="shared" si="95"/>
        <v>EARLY</v>
      </c>
      <c r="M2001" s="6" t="str">
        <f t="shared" si="93"/>
        <v>Y</v>
      </c>
    </row>
    <row r="2002" spans="1:13" x14ac:dyDescent="0.25">
      <c r="A2002" t="s">
        <v>47</v>
      </c>
      <c r="B2002" s="92">
        <v>46143</v>
      </c>
      <c r="C2002" t="s">
        <v>121</v>
      </c>
      <c r="D2002">
        <v>14232</v>
      </c>
      <c r="E2002" s="76">
        <v>0.52497685185185183</v>
      </c>
      <c r="F2002" s="76">
        <v>0.5272337962962963</v>
      </c>
      <c r="G2002" s="2">
        <v>0.13541666666666666</v>
      </c>
      <c r="H2002" s="77">
        <v>3.9699074074074072E-3</v>
      </c>
      <c r="J2002" s="79">
        <f>IF(IF(IF(_xlfn.MAXIFS($F$2:$F2001,$C$2:$C2001,$C2002,$B$2:$B2001,$B2002,$A$2:$A2001,$A2002)=0,"",$E2002-_xlfn.MAXIFS($F$2:$F2001,$C$2:$C2001,$C2002,$B$2:$B2001,$B2002,$A$2:$A2001,$A2002))&lt;0,0,IF(_xlfn.MAXIFS($F$2:$F2001,$C$2:$C2001,$C2002,$B$2:$B2001,$B2002,$A$2:$A2001,$A2002)=0,"",$E2002-_xlfn.MAXIFS($F$2:$F2001,$C$2:$C2001,$C2002,$B$2:$B2001,$B2002,$A$2:$A2001,$A2002)))&gt;0.25,"",IF(IF(_xlfn.MAXIFS($F$2:$F2001,$C$2:$C2001,$C2002,$B$2:$B2001,$B2002,$A$2:$A2001,$A2002)=0,"",$E2002-_xlfn.MAXIFS($F$2:$F2001,$C$2:$C2001,$C2002,$B$2:$B2001,$B2002,$A$2:$A2001,$A2002))&lt;0,0,IF(_xlfn.MAXIFS($F$2:$F2001,$C$2:$C2001,$C2002,$B$2:$B2001,$B2002,$A$2:$A2001,$A2002)=0,"",$E2002-_xlfn.MAXIFS($F$2:$F2001,$C$2:$C2001,$C2002,$B$2:$B2001,$B2002,$A$2:$A2001,$A2002))))</f>
        <v>3.9699074074074359E-3</v>
      </c>
      <c r="K2002" s="6">
        <f t="shared" si="94"/>
        <v>12</v>
      </c>
      <c r="L2002" s="6" t="str">
        <f t="shared" si="95"/>
        <v>LATE</v>
      </c>
      <c r="M2002" s="6" t="str">
        <f t="shared" si="93"/>
        <v>Y</v>
      </c>
    </row>
    <row r="2003" spans="1:13" x14ac:dyDescent="0.25">
      <c r="A2003" t="s">
        <v>47</v>
      </c>
      <c r="B2003" s="92">
        <v>46143</v>
      </c>
      <c r="C2003" t="s">
        <v>120</v>
      </c>
      <c r="D2003">
        <v>14432</v>
      </c>
      <c r="E2003" s="76">
        <v>0.52674768518518522</v>
      </c>
      <c r="F2003" s="76">
        <v>0.52761574074074069</v>
      </c>
      <c r="G2003" s="2">
        <v>5.2083333333333336E-2</v>
      </c>
      <c r="H2003" s="77">
        <v>4.2361111111111115E-3</v>
      </c>
      <c r="J2003" s="79">
        <f>IF(IF(IF(_xlfn.MAXIFS($F$2:$F2002,$C$2:$C2002,$C2003,$B$2:$B2002,$B2003,$A$2:$A2002,$A2003)=0,"",$E2003-_xlfn.MAXIFS($F$2:$F2002,$C$2:$C2002,$C2003,$B$2:$B2002,$B2003,$A$2:$A2002,$A2003))&lt;0,0,IF(_xlfn.MAXIFS($F$2:$F2002,$C$2:$C2002,$C2003,$B$2:$B2002,$B2003,$A$2:$A2002,$A2003)=0,"",$E2003-_xlfn.MAXIFS($F$2:$F2002,$C$2:$C2002,$C2003,$B$2:$B2002,$B2003,$A$2:$A2002,$A2003)))&gt;0.25,"",IF(IF(_xlfn.MAXIFS($F$2:$F2002,$C$2:$C2002,$C2003,$B$2:$B2002,$B2003,$A$2:$A2002,$A2003)=0,"",$E2003-_xlfn.MAXIFS($F$2:$F2002,$C$2:$C2002,$C2003,$B$2:$B2002,$B2003,$A$2:$A2002,$A2003))&lt;0,0,IF(_xlfn.MAXIFS($F$2:$F2002,$C$2:$C2002,$C2003,$B$2:$B2002,$B2003,$A$2:$A2002,$A2003)=0,"",$E2003-_xlfn.MAXIFS($F$2:$F2002,$C$2:$C2002,$C2003,$B$2:$B2002,$B2003,$A$2:$A2002,$A2003))))</f>
        <v>4.2361111111111072E-3</v>
      </c>
      <c r="K2003" s="6">
        <f t="shared" si="94"/>
        <v>12</v>
      </c>
      <c r="L2003" s="6" t="str">
        <f t="shared" si="95"/>
        <v>LATE</v>
      </c>
      <c r="M2003" s="6" t="str">
        <f t="shared" si="93"/>
        <v>Y</v>
      </c>
    </row>
    <row r="2004" spans="1:13" x14ac:dyDescent="0.25">
      <c r="A2004" t="s">
        <v>47</v>
      </c>
      <c r="B2004" s="92">
        <v>46143</v>
      </c>
      <c r="C2004" t="s">
        <v>121</v>
      </c>
      <c r="D2004">
        <v>17232</v>
      </c>
      <c r="E2004" s="76">
        <v>0.52800925925925923</v>
      </c>
      <c r="F2004" s="76">
        <v>0.53020833333333328</v>
      </c>
      <c r="G2004" s="2">
        <v>0.13194444444444445</v>
      </c>
      <c r="H2004" s="77">
        <v>7.7546296296296293E-4</v>
      </c>
      <c r="J2004" s="79">
        <f>IF(IF(IF(_xlfn.MAXIFS($F$2:$F2003,$C$2:$C2003,$C2004,$B$2:$B2003,$B2004,$A$2:$A2003,$A2004)=0,"",$E2004-_xlfn.MAXIFS($F$2:$F2003,$C$2:$C2003,$C2004,$B$2:$B2003,$B2004,$A$2:$A2003,$A2004))&lt;0,0,IF(_xlfn.MAXIFS($F$2:$F2003,$C$2:$C2003,$C2004,$B$2:$B2003,$B2004,$A$2:$A2003,$A2004)=0,"",$E2004-_xlfn.MAXIFS($F$2:$F2003,$C$2:$C2003,$C2004,$B$2:$B2003,$B2004,$A$2:$A2003,$A2004)))&gt;0.25,"",IF(IF(_xlfn.MAXIFS($F$2:$F2003,$C$2:$C2003,$C2004,$B$2:$B2003,$B2004,$A$2:$A2003,$A2004)=0,"",$E2004-_xlfn.MAXIFS($F$2:$F2003,$C$2:$C2003,$C2004,$B$2:$B2003,$B2004,$A$2:$A2003,$A2004))&lt;0,0,IF(_xlfn.MAXIFS($F$2:$F2003,$C$2:$C2003,$C2004,$B$2:$B2003,$B2004,$A$2:$A2003,$A2004)=0,"",$E2004-_xlfn.MAXIFS($F$2:$F2003,$C$2:$C2003,$C2004,$B$2:$B2003,$B2004,$A$2:$A2003,$A2004))))</f>
        <v>7.7546296296293615E-4</v>
      </c>
      <c r="K2004" s="6">
        <f t="shared" si="94"/>
        <v>12</v>
      </c>
      <c r="L2004" s="6" t="str">
        <f t="shared" si="95"/>
        <v>LATE</v>
      </c>
      <c r="M2004" s="6" t="str">
        <f t="shared" si="93"/>
        <v>Y</v>
      </c>
    </row>
    <row r="2005" spans="1:13" x14ac:dyDescent="0.25">
      <c r="A2005" t="s">
        <v>47</v>
      </c>
      <c r="B2005" s="92">
        <v>46143</v>
      </c>
      <c r="C2005" t="s">
        <v>121</v>
      </c>
      <c r="D2005">
        <v>14432</v>
      </c>
      <c r="E2005" s="76">
        <v>0.53277777777777779</v>
      </c>
      <c r="F2005" s="76">
        <v>0.53399305555555554</v>
      </c>
      <c r="G2005" s="2">
        <v>7.2916666666666671E-2</v>
      </c>
      <c r="H2005" s="77">
        <v>2.5694444444444445E-3</v>
      </c>
      <c r="J2005" s="79">
        <f>IF(IF(IF(_xlfn.MAXIFS($F$2:$F2004,$C$2:$C2004,$C2005,$B$2:$B2004,$B2005,$A$2:$A2004,$A2005)=0,"",$E2005-_xlfn.MAXIFS($F$2:$F2004,$C$2:$C2004,$C2005,$B$2:$B2004,$B2005,$A$2:$A2004,$A2005))&lt;0,0,IF(_xlfn.MAXIFS($F$2:$F2004,$C$2:$C2004,$C2005,$B$2:$B2004,$B2005,$A$2:$A2004,$A2005)=0,"",$E2005-_xlfn.MAXIFS($F$2:$F2004,$C$2:$C2004,$C2005,$B$2:$B2004,$B2005,$A$2:$A2004,$A2005)))&gt;0.25,"",IF(IF(_xlfn.MAXIFS($F$2:$F2004,$C$2:$C2004,$C2005,$B$2:$B2004,$B2005,$A$2:$A2004,$A2005)=0,"",$E2005-_xlfn.MAXIFS($F$2:$F2004,$C$2:$C2004,$C2005,$B$2:$B2004,$B2005,$A$2:$A2004,$A2005))&lt;0,0,IF(_xlfn.MAXIFS($F$2:$F2004,$C$2:$C2004,$C2005,$B$2:$B2004,$B2005,$A$2:$A2004,$A2005)=0,"",$E2005-_xlfn.MAXIFS($F$2:$F2004,$C$2:$C2004,$C2005,$B$2:$B2004,$B2005,$A$2:$A2004,$A2005))))</f>
        <v>2.569444444444513E-3</v>
      </c>
      <c r="K2005" s="6">
        <f t="shared" si="94"/>
        <v>12</v>
      </c>
      <c r="L2005" s="6" t="str">
        <f t="shared" si="95"/>
        <v>LATE</v>
      </c>
      <c r="M2005" s="6" t="str">
        <f t="shared" si="93"/>
        <v>Y</v>
      </c>
    </row>
    <row r="2006" spans="1:13" x14ac:dyDescent="0.25">
      <c r="A2006" t="s">
        <v>47</v>
      </c>
      <c r="B2006" s="92">
        <v>46143</v>
      </c>
      <c r="C2006" t="s">
        <v>120</v>
      </c>
      <c r="D2006">
        <v>14232</v>
      </c>
      <c r="E2006" s="76">
        <v>0.53384259259259259</v>
      </c>
      <c r="F2006" s="76">
        <v>0.53494212962962961</v>
      </c>
      <c r="G2006" s="2">
        <v>6.5972222222222224E-2</v>
      </c>
      <c r="H2006" s="77">
        <v>6.2268518518518515E-3</v>
      </c>
      <c r="J2006" s="79">
        <f>IF(IF(IF(_xlfn.MAXIFS($F$2:$F2005,$C$2:$C2005,$C2006,$B$2:$B2005,$B2006,$A$2:$A2005,$A2006)=0,"",$E2006-_xlfn.MAXIFS($F$2:$F2005,$C$2:$C2005,$C2006,$B$2:$B2005,$B2006,$A$2:$A2005,$A2006))&lt;0,0,IF(_xlfn.MAXIFS($F$2:$F2005,$C$2:$C2005,$C2006,$B$2:$B2005,$B2006,$A$2:$A2005,$A2006)=0,"",$E2006-_xlfn.MAXIFS($F$2:$F2005,$C$2:$C2005,$C2006,$B$2:$B2005,$B2006,$A$2:$A2005,$A2006)))&gt;0.25,"",IF(IF(_xlfn.MAXIFS($F$2:$F2005,$C$2:$C2005,$C2006,$B$2:$B2005,$B2006,$A$2:$A2005,$A2006)=0,"",$E2006-_xlfn.MAXIFS($F$2:$F2005,$C$2:$C2005,$C2006,$B$2:$B2005,$B2006,$A$2:$A2005,$A2006))&lt;0,0,IF(_xlfn.MAXIFS($F$2:$F2005,$C$2:$C2005,$C2006,$B$2:$B2005,$B2006,$A$2:$A2005,$A2006)=0,"",$E2006-_xlfn.MAXIFS($F$2:$F2005,$C$2:$C2005,$C2006,$B$2:$B2005,$B2006,$A$2:$A2005,$A2006))))</f>
        <v>6.2268518518519E-3</v>
      </c>
      <c r="K2006" s="6">
        <f t="shared" si="94"/>
        <v>12</v>
      </c>
      <c r="L2006" s="6" t="str">
        <f t="shared" si="95"/>
        <v>LATE</v>
      </c>
      <c r="M2006" s="6" t="str">
        <f t="shared" si="93"/>
        <v>Y</v>
      </c>
    </row>
    <row r="2007" spans="1:13" x14ac:dyDescent="0.25">
      <c r="A2007" t="s">
        <v>47</v>
      </c>
      <c r="B2007" s="92">
        <v>46143</v>
      </c>
      <c r="C2007" t="s">
        <v>120</v>
      </c>
      <c r="D2007">
        <v>17232</v>
      </c>
      <c r="E2007" s="76">
        <v>0.53535879629629635</v>
      </c>
      <c r="F2007" s="76">
        <v>0.53611111111111109</v>
      </c>
      <c r="G2007" s="2">
        <v>4.5138888888888888E-2</v>
      </c>
      <c r="H2007" s="77">
        <v>4.1666666666666669E-4</v>
      </c>
      <c r="J2007" s="79">
        <f>IF(IF(IF(_xlfn.MAXIFS($F$2:$F2006,$C$2:$C2006,$C2007,$B$2:$B2006,$B2007,$A$2:$A2006,$A2007)=0,"",$E2007-_xlfn.MAXIFS($F$2:$F2006,$C$2:$C2006,$C2007,$B$2:$B2006,$B2007,$A$2:$A2006,$A2007))&lt;0,0,IF(_xlfn.MAXIFS($F$2:$F2006,$C$2:$C2006,$C2007,$B$2:$B2006,$B2007,$A$2:$A2006,$A2007)=0,"",$E2007-_xlfn.MAXIFS($F$2:$F2006,$C$2:$C2006,$C2007,$B$2:$B2006,$B2007,$A$2:$A2006,$A2007)))&gt;0.25,"",IF(IF(_xlfn.MAXIFS($F$2:$F2006,$C$2:$C2006,$C2007,$B$2:$B2006,$B2007,$A$2:$A2006,$A2007)=0,"",$E2007-_xlfn.MAXIFS($F$2:$F2006,$C$2:$C2006,$C2007,$B$2:$B2006,$B2007,$A$2:$A2006,$A2007))&lt;0,0,IF(_xlfn.MAXIFS($F$2:$F2006,$C$2:$C2006,$C2007,$B$2:$B2006,$B2007,$A$2:$A2006,$A2007)=0,"",$E2007-_xlfn.MAXIFS($F$2:$F2006,$C$2:$C2006,$C2007,$B$2:$B2006,$B2007,$A$2:$A2006,$A2007))))</f>
        <v>4.166666666667318E-4</v>
      </c>
      <c r="K2007" s="6">
        <f t="shared" si="94"/>
        <v>12</v>
      </c>
      <c r="L2007" s="6" t="str">
        <f t="shared" si="95"/>
        <v>LATE</v>
      </c>
      <c r="M2007" s="6" t="str">
        <f t="shared" si="93"/>
        <v>Y</v>
      </c>
    </row>
    <row r="2008" spans="1:13" x14ac:dyDescent="0.25">
      <c r="A2008" t="s">
        <v>47</v>
      </c>
      <c r="B2008" s="92">
        <v>46143</v>
      </c>
      <c r="C2008" t="s">
        <v>120</v>
      </c>
      <c r="D2008">
        <v>14432</v>
      </c>
      <c r="E2008" s="76">
        <v>0.53856481481481477</v>
      </c>
      <c r="F2008" s="76">
        <v>0.54001157407407407</v>
      </c>
      <c r="G2008" s="2">
        <v>8.6805555555555552E-2</v>
      </c>
      <c r="H2008" s="77">
        <v>2.4537037037037036E-3</v>
      </c>
      <c r="J2008" s="79">
        <f>IF(IF(IF(_xlfn.MAXIFS($F$2:$F2007,$C$2:$C2007,$C2008,$B$2:$B2007,$B2008,$A$2:$A2007,$A2008)=0,"",$E2008-_xlfn.MAXIFS($F$2:$F2007,$C$2:$C2007,$C2008,$B$2:$B2007,$B2008,$A$2:$A2007,$A2008))&lt;0,0,IF(_xlfn.MAXIFS($F$2:$F2007,$C$2:$C2007,$C2008,$B$2:$B2007,$B2008,$A$2:$A2007,$A2008)=0,"",$E2008-_xlfn.MAXIFS($F$2:$F2007,$C$2:$C2007,$C2008,$B$2:$B2007,$B2008,$A$2:$A2007,$A2008)))&gt;0.25,"",IF(IF(_xlfn.MAXIFS($F$2:$F2007,$C$2:$C2007,$C2008,$B$2:$B2007,$B2008,$A$2:$A2007,$A2008)=0,"",$E2008-_xlfn.MAXIFS($F$2:$F2007,$C$2:$C2007,$C2008,$B$2:$B2007,$B2008,$A$2:$A2007,$A2008))&lt;0,0,IF(_xlfn.MAXIFS($F$2:$F2007,$C$2:$C2007,$C2008,$B$2:$B2007,$B2008,$A$2:$A2007,$A2008)=0,"",$E2008-_xlfn.MAXIFS($F$2:$F2007,$C$2:$C2007,$C2008,$B$2:$B2007,$B2008,$A$2:$A2007,$A2008))))</f>
        <v>2.4537037037036802E-3</v>
      </c>
      <c r="K2008" s="6">
        <f t="shared" si="94"/>
        <v>12</v>
      </c>
      <c r="L2008" s="6" t="str">
        <f t="shared" si="95"/>
        <v>LATE</v>
      </c>
      <c r="M2008" s="6" t="str">
        <f t="shared" si="93"/>
        <v>Y</v>
      </c>
    </row>
    <row r="2009" spans="1:13" x14ac:dyDescent="0.25">
      <c r="A2009" t="s">
        <v>47</v>
      </c>
      <c r="B2009" s="92">
        <v>46143</v>
      </c>
      <c r="C2009" t="s">
        <v>121</v>
      </c>
      <c r="D2009">
        <v>14232</v>
      </c>
      <c r="E2009" s="76">
        <v>0.54263888888888889</v>
      </c>
      <c r="F2009" s="76">
        <v>0.54651620370370368</v>
      </c>
      <c r="G2009" s="2">
        <v>0.2326388888888889</v>
      </c>
      <c r="H2009" s="77">
        <v>8.6458333333333335E-3</v>
      </c>
      <c r="J2009" s="79">
        <f>IF(IF(IF(_xlfn.MAXIFS($F$2:$F2008,$C$2:$C2008,$C2009,$B$2:$B2008,$B2009,$A$2:$A2008,$A2009)=0,"",$E2009-_xlfn.MAXIFS($F$2:$F2008,$C$2:$C2008,$C2009,$B$2:$B2008,$B2009,$A$2:$A2008,$A2009))&lt;0,0,IF(_xlfn.MAXIFS($F$2:$F2008,$C$2:$C2008,$C2009,$B$2:$B2008,$B2009,$A$2:$A2008,$A2009)=0,"",$E2009-_xlfn.MAXIFS($F$2:$F2008,$C$2:$C2008,$C2009,$B$2:$B2008,$B2009,$A$2:$A2008,$A2009)))&gt;0.25,"",IF(IF(_xlfn.MAXIFS($F$2:$F2008,$C$2:$C2008,$C2009,$B$2:$B2008,$B2009,$A$2:$A2008,$A2009)=0,"",$E2009-_xlfn.MAXIFS($F$2:$F2008,$C$2:$C2008,$C2009,$B$2:$B2008,$B2009,$A$2:$A2008,$A2009))&lt;0,0,IF(_xlfn.MAXIFS($F$2:$F2008,$C$2:$C2008,$C2009,$B$2:$B2008,$B2009,$A$2:$A2008,$A2009)=0,"",$E2009-_xlfn.MAXIFS($F$2:$F2008,$C$2:$C2008,$C2009,$B$2:$B2008,$B2009,$A$2:$A2008,$A2009))))</f>
        <v>8.6458333333333526E-3</v>
      </c>
      <c r="K2009" s="6">
        <f t="shared" si="94"/>
        <v>13</v>
      </c>
      <c r="L2009" s="6" t="str">
        <f t="shared" si="95"/>
        <v>EARLY</v>
      </c>
      <c r="M2009" s="6" t="str">
        <f t="shared" si="93"/>
        <v>Y</v>
      </c>
    </row>
    <row r="2010" spans="1:13" x14ac:dyDescent="0.25">
      <c r="A2010" t="s">
        <v>47</v>
      </c>
      <c r="B2010" s="92">
        <v>46143</v>
      </c>
      <c r="C2010" t="s">
        <v>121</v>
      </c>
      <c r="D2010">
        <v>17232</v>
      </c>
      <c r="E2010" s="76">
        <v>0.54427083333333337</v>
      </c>
      <c r="F2010" s="76">
        <v>0.54988425925925921</v>
      </c>
      <c r="G2010" s="2">
        <v>0.33680555555555558</v>
      </c>
      <c r="H2010" s="77">
        <v>0</v>
      </c>
      <c r="J2010" s="79">
        <f>IF(IF(IF(_xlfn.MAXIFS($F$2:$F2009,$C$2:$C2009,$C2010,$B$2:$B2009,$B2010,$A$2:$A2009,$A2010)=0,"",$E2010-_xlfn.MAXIFS($F$2:$F2009,$C$2:$C2009,$C2010,$B$2:$B2009,$B2010,$A$2:$A2009,$A2010))&lt;0,0,IF(_xlfn.MAXIFS($F$2:$F2009,$C$2:$C2009,$C2010,$B$2:$B2009,$B2010,$A$2:$A2009,$A2010)=0,"",$E2010-_xlfn.MAXIFS($F$2:$F2009,$C$2:$C2009,$C2010,$B$2:$B2009,$B2010,$A$2:$A2009,$A2010)))&gt;0.25,"",IF(IF(_xlfn.MAXIFS($F$2:$F2009,$C$2:$C2009,$C2010,$B$2:$B2009,$B2010,$A$2:$A2009,$A2010)=0,"",$E2010-_xlfn.MAXIFS($F$2:$F2009,$C$2:$C2009,$C2010,$B$2:$B2009,$B2010,$A$2:$A2009,$A2010))&lt;0,0,IF(_xlfn.MAXIFS($F$2:$F2009,$C$2:$C2009,$C2010,$B$2:$B2009,$B2010,$A$2:$A2009,$A2010)=0,"",$E2010-_xlfn.MAXIFS($F$2:$F2009,$C$2:$C2009,$C2010,$B$2:$B2009,$B2010,$A$2:$A2009,$A2010))))</f>
        <v>0</v>
      </c>
      <c r="K2010" s="6">
        <f t="shared" si="94"/>
        <v>13</v>
      </c>
      <c r="L2010" s="6" t="str">
        <f t="shared" si="95"/>
        <v>EARLY</v>
      </c>
      <c r="M2010" s="6" t="str">
        <f t="shared" si="93"/>
        <v>Y</v>
      </c>
    </row>
    <row r="2011" spans="1:13" x14ac:dyDescent="0.25">
      <c r="A2011" t="s">
        <v>47</v>
      </c>
      <c r="B2011" s="92">
        <v>46143</v>
      </c>
      <c r="C2011" t="s">
        <v>120</v>
      </c>
      <c r="D2011">
        <v>14232</v>
      </c>
      <c r="E2011" s="76">
        <v>0.5529398148148148</v>
      </c>
      <c r="F2011" s="76">
        <v>0.55409722222222224</v>
      </c>
      <c r="G2011" s="2">
        <v>6.9444444444444448E-2</v>
      </c>
      <c r="H2011" s="77">
        <v>1.292824074074074E-2</v>
      </c>
      <c r="J2011" s="79">
        <f>IF(IF(IF(_xlfn.MAXIFS($F$2:$F2010,$C$2:$C2010,$C2011,$B$2:$B2010,$B2011,$A$2:$A2010,$A2011)=0,"",$E2011-_xlfn.MAXIFS($F$2:$F2010,$C$2:$C2010,$C2011,$B$2:$B2010,$B2011,$A$2:$A2010,$A2011))&lt;0,0,IF(_xlfn.MAXIFS($F$2:$F2010,$C$2:$C2010,$C2011,$B$2:$B2010,$B2011,$A$2:$A2010,$A2011)=0,"",$E2011-_xlfn.MAXIFS($F$2:$F2010,$C$2:$C2010,$C2011,$B$2:$B2010,$B2011,$A$2:$A2010,$A2011)))&gt;0.25,"",IF(IF(_xlfn.MAXIFS($F$2:$F2010,$C$2:$C2010,$C2011,$B$2:$B2010,$B2011,$A$2:$A2010,$A2011)=0,"",$E2011-_xlfn.MAXIFS($F$2:$F2010,$C$2:$C2010,$C2011,$B$2:$B2010,$B2011,$A$2:$A2010,$A2011))&lt;0,0,IF(_xlfn.MAXIFS($F$2:$F2010,$C$2:$C2010,$C2011,$B$2:$B2010,$B2011,$A$2:$A2010,$A2011)=0,"",$E2011-_xlfn.MAXIFS($F$2:$F2010,$C$2:$C2010,$C2011,$B$2:$B2010,$B2011,$A$2:$A2010,$A2011))))</f>
        <v>1.2928240740740726E-2</v>
      </c>
      <c r="K2011" s="6">
        <f t="shared" si="94"/>
        <v>13</v>
      </c>
      <c r="L2011" s="6" t="str">
        <f t="shared" si="95"/>
        <v>EARLY</v>
      </c>
      <c r="M2011" s="6" t="str">
        <f t="shared" si="93"/>
        <v>Y</v>
      </c>
    </row>
    <row r="2012" spans="1:13" x14ac:dyDescent="0.25">
      <c r="A2012" t="s">
        <v>47</v>
      </c>
      <c r="B2012" s="92">
        <v>46143</v>
      </c>
      <c r="C2012" t="s">
        <v>120</v>
      </c>
      <c r="D2012">
        <v>17232</v>
      </c>
      <c r="E2012" s="76">
        <v>0.55637731481481478</v>
      </c>
      <c r="F2012" s="76">
        <v>0.55718749999999995</v>
      </c>
      <c r="G2012" s="2">
        <v>4.8611111111111112E-2</v>
      </c>
      <c r="H2012" s="77">
        <v>2.2800925925925927E-3</v>
      </c>
      <c r="J2012" s="79">
        <f>IF(IF(IF(_xlfn.MAXIFS($F$2:$F2011,$C$2:$C2011,$C2012,$B$2:$B2011,$B2012,$A$2:$A2011,$A2012)=0,"",$E2012-_xlfn.MAXIFS($F$2:$F2011,$C$2:$C2011,$C2012,$B$2:$B2011,$B2012,$A$2:$A2011,$A2012))&lt;0,0,IF(_xlfn.MAXIFS($F$2:$F2011,$C$2:$C2011,$C2012,$B$2:$B2011,$B2012,$A$2:$A2011,$A2012)=0,"",$E2012-_xlfn.MAXIFS($F$2:$F2011,$C$2:$C2011,$C2012,$B$2:$B2011,$B2012,$A$2:$A2011,$A2012)))&gt;0.25,"",IF(IF(_xlfn.MAXIFS($F$2:$F2011,$C$2:$C2011,$C2012,$B$2:$B2011,$B2012,$A$2:$A2011,$A2012)=0,"",$E2012-_xlfn.MAXIFS($F$2:$F2011,$C$2:$C2011,$C2012,$B$2:$B2011,$B2012,$A$2:$A2011,$A2012))&lt;0,0,IF(_xlfn.MAXIFS($F$2:$F2011,$C$2:$C2011,$C2012,$B$2:$B2011,$B2012,$A$2:$A2011,$A2012)=0,"",$E2012-_xlfn.MAXIFS($F$2:$F2011,$C$2:$C2011,$C2012,$B$2:$B2011,$B2012,$A$2:$A2011,$A2012))))</f>
        <v>2.2800925925925419E-3</v>
      </c>
      <c r="K2012" s="6">
        <f t="shared" si="94"/>
        <v>13</v>
      </c>
      <c r="L2012" s="6" t="str">
        <f t="shared" si="95"/>
        <v>EARLY</v>
      </c>
      <c r="M2012" s="6" t="str">
        <f t="shared" si="93"/>
        <v>Y</v>
      </c>
    </row>
    <row r="2013" spans="1:13" x14ac:dyDescent="0.25">
      <c r="A2013" t="s">
        <v>47</v>
      </c>
      <c r="B2013" s="92">
        <v>46143</v>
      </c>
      <c r="C2013" t="s">
        <v>121</v>
      </c>
      <c r="D2013">
        <v>14432</v>
      </c>
      <c r="E2013" s="76">
        <v>0.5572569444444444</v>
      </c>
      <c r="F2013" s="76">
        <v>0.55974537037037042</v>
      </c>
      <c r="G2013" s="2">
        <v>0.14930555555555555</v>
      </c>
      <c r="H2013" s="77">
        <v>7.3726851851851852E-3</v>
      </c>
      <c r="J2013" s="79">
        <f>IF(IF(IF(_xlfn.MAXIFS($F$2:$F2012,$C$2:$C2012,$C2013,$B$2:$B2012,$B2013,$A$2:$A2012,$A2013)=0,"",$E2013-_xlfn.MAXIFS($F$2:$F2012,$C$2:$C2012,$C2013,$B$2:$B2012,$B2013,$A$2:$A2012,$A2013))&lt;0,0,IF(_xlfn.MAXIFS($F$2:$F2012,$C$2:$C2012,$C2013,$B$2:$B2012,$B2013,$A$2:$A2012,$A2013)=0,"",$E2013-_xlfn.MAXIFS($F$2:$F2012,$C$2:$C2012,$C2013,$B$2:$B2012,$B2013,$A$2:$A2012,$A2013)))&gt;0.25,"",IF(IF(_xlfn.MAXIFS($F$2:$F2012,$C$2:$C2012,$C2013,$B$2:$B2012,$B2013,$A$2:$A2012,$A2013)=0,"",$E2013-_xlfn.MAXIFS($F$2:$F2012,$C$2:$C2012,$C2013,$B$2:$B2012,$B2013,$A$2:$A2012,$A2013))&lt;0,0,IF(_xlfn.MAXIFS($F$2:$F2012,$C$2:$C2012,$C2013,$B$2:$B2012,$B2013,$A$2:$A2012,$A2013)=0,"",$E2013-_xlfn.MAXIFS($F$2:$F2012,$C$2:$C2012,$C2013,$B$2:$B2012,$B2013,$A$2:$A2012,$A2013))))</f>
        <v>7.3726851851851904E-3</v>
      </c>
      <c r="K2013" s="6">
        <f t="shared" si="94"/>
        <v>13</v>
      </c>
      <c r="L2013" s="6" t="str">
        <f t="shared" si="95"/>
        <v>EARLY</v>
      </c>
      <c r="M2013" s="6" t="str">
        <f t="shared" si="93"/>
        <v>Y</v>
      </c>
    </row>
    <row r="2014" spans="1:13" x14ac:dyDescent="0.25">
      <c r="A2014" t="s">
        <v>47</v>
      </c>
      <c r="B2014" s="92">
        <v>46143</v>
      </c>
      <c r="C2014" t="s">
        <v>121</v>
      </c>
      <c r="D2014">
        <v>14232</v>
      </c>
      <c r="E2014" s="76">
        <v>0.55872685185185189</v>
      </c>
      <c r="F2014" s="76">
        <v>0.56185185185185182</v>
      </c>
      <c r="G2014" s="2">
        <v>0.1875</v>
      </c>
      <c r="H2014" s="77">
        <v>0</v>
      </c>
      <c r="J2014" s="79">
        <f>IF(IF(IF(_xlfn.MAXIFS($F$2:$F2013,$C$2:$C2013,$C2014,$B$2:$B2013,$B2014,$A$2:$A2013,$A2014)=0,"",$E2014-_xlfn.MAXIFS($F$2:$F2013,$C$2:$C2013,$C2014,$B$2:$B2013,$B2014,$A$2:$A2013,$A2014))&lt;0,0,IF(_xlfn.MAXIFS($F$2:$F2013,$C$2:$C2013,$C2014,$B$2:$B2013,$B2014,$A$2:$A2013,$A2014)=0,"",$E2014-_xlfn.MAXIFS($F$2:$F2013,$C$2:$C2013,$C2014,$B$2:$B2013,$B2014,$A$2:$A2013,$A2014)))&gt;0.25,"",IF(IF(_xlfn.MAXIFS($F$2:$F2013,$C$2:$C2013,$C2014,$B$2:$B2013,$B2014,$A$2:$A2013,$A2014)=0,"",$E2014-_xlfn.MAXIFS($F$2:$F2013,$C$2:$C2013,$C2014,$B$2:$B2013,$B2014,$A$2:$A2013,$A2014))&lt;0,0,IF(_xlfn.MAXIFS($F$2:$F2013,$C$2:$C2013,$C2014,$B$2:$B2013,$B2014,$A$2:$A2013,$A2014)=0,"",$E2014-_xlfn.MAXIFS($F$2:$F2013,$C$2:$C2013,$C2014,$B$2:$B2013,$B2014,$A$2:$A2013,$A2014))))</f>
        <v>0</v>
      </c>
      <c r="K2014" s="6">
        <f t="shared" si="94"/>
        <v>13</v>
      </c>
      <c r="L2014" s="6" t="str">
        <f t="shared" si="95"/>
        <v>EARLY</v>
      </c>
      <c r="M2014" s="6" t="str">
        <f t="shared" si="93"/>
        <v>Y</v>
      </c>
    </row>
    <row r="2015" spans="1:13" x14ac:dyDescent="0.25">
      <c r="A2015" t="s">
        <v>47</v>
      </c>
      <c r="B2015" s="92">
        <v>46143</v>
      </c>
      <c r="C2015" t="s">
        <v>121</v>
      </c>
      <c r="D2015">
        <v>17232</v>
      </c>
      <c r="E2015" s="76">
        <v>0.5618171296296296</v>
      </c>
      <c r="F2015" s="76">
        <v>0.56644675925925925</v>
      </c>
      <c r="G2015" s="2">
        <v>0.27777777777777779</v>
      </c>
      <c r="H2015" s="77">
        <v>0</v>
      </c>
      <c r="J2015" s="79">
        <f>IF(IF(IF(_xlfn.MAXIFS($F$2:$F2014,$C$2:$C2014,$C2015,$B$2:$B2014,$B2015,$A$2:$A2014,$A2015)=0,"",$E2015-_xlfn.MAXIFS($F$2:$F2014,$C$2:$C2014,$C2015,$B$2:$B2014,$B2015,$A$2:$A2014,$A2015))&lt;0,0,IF(_xlfn.MAXIFS($F$2:$F2014,$C$2:$C2014,$C2015,$B$2:$B2014,$B2015,$A$2:$A2014,$A2015)=0,"",$E2015-_xlfn.MAXIFS($F$2:$F2014,$C$2:$C2014,$C2015,$B$2:$B2014,$B2015,$A$2:$A2014,$A2015)))&gt;0.25,"",IF(IF(_xlfn.MAXIFS($F$2:$F2014,$C$2:$C2014,$C2015,$B$2:$B2014,$B2015,$A$2:$A2014,$A2015)=0,"",$E2015-_xlfn.MAXIFS($F$2:$F2014,$C$2:$C2014,$C2015,$B$2:$B2014,$B2015,$A$2:$A2014,$A2015))&lt;0,0,IF(_xlfn.MAXIFS($F$2:$F2014,$C$2:$C2014,$C2015,$B$2:$B2014,$B2015,$A$2:$A2014,$A2015)=0,"",$E2015-_xlfn.MAXIFS($F$2:$F2014,$C$2:$C2014,$C2015,$B$2:$B2014,$B2015,$A$2:$A2014,$A2015))))</f>
        <v>0</v>
      </c>
      <c r="K2015" s="6">
        <f t="shared" si="94"/>
        <v>13</v>
      </c>
      <c r="L2015" s="6" t="str">
        <f t="shared" si="95"/>
        <v>EARLY</v>
      </c>
      <c r="M2015" s="6" t="str">
        <f t="shared" si="93"/>
        <v>Y</v>
      </c>
    </row>
    <row r="2016" spans="1:13" x14ac:dyDescent="0.25">
      <c r="A2016" t="s">
        <v>47</v>
      </c>
      <c r="B2016" s="92">
        <v>46143</v>
      </c>
      <c r="C2016" t="s">
        <v>120</v>
      </c>
      <c r="D2016">
        <v>14432</v>
      </c>
      <c r="E2016" s="76">
        <v>0.56593749999999998</v>
      </c>
      <c r="F2016" s="76">
        <v>0.56680555555555556</v>
      </c>
      <c r="G2016" s="2">
        <v>5.2083333333333336E-2</v>
      </c>
      <c r="H2016" s="77">
        <v>8.7500000000000008E-3</v>
      </c>
      <c r="J2016" s="79">
        <f>IF(IF(IF(_xlfn.MAXIFS($F$2:$F2015,$C$2:$C2015,$C2016,$B$2:$B2015,$B2016,$A$2:$A2015,$A2016)=0,"",$E2016-_xlfn.MAXIFS($F$2:$F2015,$C$2:$C2015,$C2016,$B$2:$B2015,$B2016,$A$2:$A2015,$A2016))&lt;0,0,IF(_xlfn.MAXIFS($F$2:$F2015,$C$2:$C2015,$C2016,$B$2:$B2015,$B2016,$A$2:$A2015,$A2016)=0,"",$E2016-_xlfn.MAXIFS($F$2:$F2015,$C$2:$C2015,$C2016,$B$2:$B2015,$B2016,$A$2:$A2015,$A2016)))&gt;0.25,"",IF(IF(_xlfn.MAXIFS($F$2:$F2015,$C$2:$C2015,$C2016,$B$2:$B2015,$B2016,$A$2:$A2015,$A2016)=0,"",$E2016-_xlfn.MAXIFS($F$2:$F2015,$C$2:$C2015,$C2016,$B$2:$B2015,$B2016,$A$2:$A2015,$A2016))&lt;0,0,IF(_xlfn.MAXIFS($F$2:$F2015,$C$2:$C2015,$C2016,$B$2:$B2015,$B2016,$A$2:$A2015,$A2016)=0,"",$E2016-_xlfn.MAXIFS($F$2:$F2015,$C$2:$C2015,$C2016,$B$2:$B2015,$B2016,$A$2:$A2015,$A2016))))</f>
        <v>8.7500000000000355E-3</v>
      </c>
      <c r="K2016" s="6">
        <f t="shared" si="94"/>
        <v>13</v>
      </c>
      <c r="L2016" s="6" t="str">
        <f t="shared" si="95"/>
        <v>LATE</v>
      </c>
      <c r="M2016" s="6" t="str">
        <f t="shared" si="93"/>
        <v>Y</v>
      </c>
    </row>
    <row r="2017" spans="1:13" x14ac:dyDescent="0.25">
      <c r="A2017" t="s">
        <v>47</v>
      </c>
      <c r="B2017" s="92">
        <v>46143</v>
      </c>
      <c r="C2017" t="s">
        <v>120</v>
      </c>
      <c r="D2017">
        <v>14232</v>
      </c>
      <c r="E2017" s="76">
        <v>0.56653935185185189</v>
      </c>
      <c r="F2017" s="76">
        <v>0.5690277777777778</v>
      </c>
      <c r="G2017" s="2">
        <v>0.14930555555555555</v>
      </c>
      <c r="H2017" s="77">
        <v>0</v>
      </c>
      <c r="J2017" s="79">
        <f>IF(IF(IF(_xlfn.MAXIFS($F$2:$F2016,$C$2:$C2016,$C2017,$B$2:$B2016,$B2017,$A$2:$A2016,$A2017)=0,"",$E2017-_xlfn.MAXIFS($F$2:$F2016,$C$2:$C2016,$C2017,$B$2:$B2016,$B2017,$A$2:$A2016,$A2017))&lt;0,0,IF(_xlfn.MAXIFS($F$2:$F2016,$C$2:$C2016,$C2017,$B$2:$B2016,$B2017,$A$2:$A2016,$A2017)=0,"",$E2017-_xlfn.MAXIFS($F$2:$F2016,$C$2:$C2016,$C2017,$B$2:$B2016,$B2017,$A$2:$A2016,$A2017)))&gt;0.25,"",IF(IF(_xlfn.MAXIFS($F$2:$F2016,$C$2:$C2016,$C2017,$B$2:$B2016,$B2017,$A$2:$A2016,$A2017)=0,"",$E2017-_xlfn.MAXIFS($F$2:$F2016,$C$2:$C2016,$C2017,$B$2:$B2016,$B2017,$A$2:$A2016,$A2017))&lt;0,0,IF(_xlfn.MAXIFS($F$2:$F2016,$C$2:$C2016,$C2017,$B$2:$B2016,$B2017,$A$2:$A2016,$A2017)=0,"",$E2017-_xlfn.MAXIFS($F$2:$F2016,$C$2:$C2016,$C2017,$B$2:$B2016,$B2017,$A$2:$A2016,$A2017))))</f>
        <v>0</v>
      </c>
      <c r="K2017" s="6">
        <f t="shared" si="94"/>
        <v>13</v>
      </c>
      <c r="L2017" s="6" t="str">
        <f t="shared" si="95"/>
        <v>LATE</v>
      </c>
      <c r="M2017" s="6" t="str">
        <f t="shared" si="93"/>
        <v>Y</v>
      </c>
    </row>
    <row r="2018" spans="1:13" x14ac:dyDescent="0.25">
      <c r="A2018" t="s">
        <v>47</v>
      </c>
      <c r="B2018" s="92">
        <v>46143</v>
      </c>
      <c r="C2018" t="s">
        <v>121</v>
      </c>
      <c r="D2018">
        <v>14432</v>
      </c>
      <c r="E2018" s="76">
        <v>0.57126157407407407</v>
      </c>
      <c r="F2018" s="76">
        <v>0.57270833333333337</v>
      </c>
      <c r="G2018" s="2">
        <v>8.6805555555555552E-2</v>
      </c>
      <c r="H2018" s="77">
        <v>4.8148148148148152E-3</v>
      </c>
      <c r="J2018" s="79">
        <f>IF(IF(IF(_xlfn.MAXIFS($F$2:$F2017,$C$2:$C2017,$C2018,$B$2:$B2017,$B2018,$A$2:$A2017,$A2018)=0,"",$E2018-_xlfn.MAXIFS($F$2:$F2017,$C$2:$C2017,$C2018,$B$2:$B2017,$B2018,$A$2:$A2017,$A2018))&lt;0,0,IF(_xlfn.MAXIFS($F$2:$F2017,$C$2:$C2017,$C2018,$B$2:$B2017,$B2018,$A$2:$A2017,$A2018)=0,"",$E2018-_xlfn.MAXIFS($F$2:$F2017,$C$2:$C2017,$C2018,$B$2:$B2017,$B2018,$A$2:$A2017,$A2018)))&gt;0.25,"",IF(IF(_xlfn.MAXIFS($F$2:$F2017,$C$2:$C2017,$C2018,$B$2:$B2017,$B2018,$A$2:$A2017,$A2018)=0,"",$E2018-_xlfn.MAXIFS($F$2:$F2017,$C$2:$C2017,$C2018,$B$2:$B2017,$B2018,$A$2:$A2017,$A2018))&lt;0,0,IF(_xlfn.MAXIFS($F$2:$F2017,$C$2:$C2017,$C2018,$B$2:$B2017,$B2018,$A$2:$A2017,$A2018)=0,"",$E2018-_xlfn.MAXIFS($F$2:$F2017,$C$2:$C2017,$C2018,$B$2:$B2017,$B2018,$A$2:$A2017,$A2018))))</f>
        <v>4.8148148148148273E-3</v>
      </c>
      <c r="K2018" s="6">
        <f t="shared" si="94"/>
        <v>13</v>
      </c>
      <c r="L2018" s="6" t="str">
        <f t="shared" si="95"/>
        <v>LATE</v>
      </c>
      <c r="M2018" s="6" t="str">
        <f t="shared" si="93"/>
        <v>Y</v>
      </c>
    </row>
    <row r="2019" spans="1:13" x14ac:dyDescent="0.25">
      <c r="A2019" t="s">
        <v>47</v>
      </c>
      <c r="B2019" s="92">
        <v>46143</v>
      </c>
      <c r="C2019" t="s">
        <v>120</v>
      </c>
      <c r="D2019">
        <v>17232</v>
      </c>
      <c r="E2019" s="76">
        <v>0.57321759259259264</v>
      </c>
      <c r="F2019" s="76">
        <v>0.57414351851851853</v>
      </c>
      <c r="G2019" s="2">
        <v>5.5555555555555552E-2</v>
      </c>
      <c r="H2019" s="77">
        <v>4.1898148148148146E-3</v>
      </c>
      <c r="J2019" s="79">
        <f>IF(IF(IF(_xlfn.MAXIFS($F$2:$F2018,$C$2:$C2018,$C2019,$B$2:$B2018,$B2019,$A$2:$A2018,$A2019)=0,"",$E2019-_xlfn.MAXIFS($F$2:$F2018,$C$2:$C2018,$C2019,$B$2:$B2018,$B2019,$A$2:$A2018,$A2019))&lt;0,0,IF(_xlfn.MAXIFS($F$2:$F2018,$C$2:$C2018,$C2019,$B$2:$B2018,$B2019,$A$2:$A2018,$A2019)=0,"",$E2019-_xlfn.MAXIFS($F$2:$F2018,$C$2:$C2018,$C2019,$B$2:$B2018,$B2019,$A$2:$A2018,$A2019)))&gt;0.25,"",IF(IF(_xlfn.MAXIFS($F$2:$F2018,$C$2:$C2018,$C2019,$B$2:$B2018,$B2019,$A$2:$A2018,$A2019)=0,"",$E2019-_xlfn.MAXIFS($F$2:$F2018,$C$2:$C2018,$C2019,$B$2:$B2018,$B2019,$A$2:$A2018,$A2019))&lt;0,0,IF(_xlfn.MAXIFS($F$2:$F2018,$C$2:$C2018,$C2019,$B$2:$B2018,$B2019,$A$2:$A2018,$A2019)=0,"",$E2019-_xlfn.MAXIFS($F$2:$F2018,$C$2:$C2018,$C2019,$B$2:$B2018,$B2019,$A$2:$A2018,$A2019))))</f>
        <v>4.1898148148148406E-3</v>
      </c>
      <c r="K2019" s="6">
        <f t="shared" si="94"/>
        <v>13</v>
      </c>
      <c r="L2019" s="6" t="str">
        <f t="shared" si="95"/>
        <v>LATE</v>
      </c>
      <c r="M2019" s="6" t="str">
        <f t="shared" si="93"/>
        <v>Y</v>
      </c>
    </row>
    <row r="2020" spans="1:13" x14ac:dyDescent="0.25">
      <c r="A2020" t="s">
        <v>47</v>
      </c>
      <c r="B2020" s="92">
        <v>46143</v>
      </c>
      <c r="C2020" t="s">
        <v>121</v>
      </c>
      <c r="D2020">
        <v>14232</v>
      </c>
      <c r="E2020" s="76">
        <v>0.5744097222222222</v>
      </c>
      <c r="F2020" s="76">
        <v>0.57759259259259255</v>
      </c>
      <c r="G2020" s="2">
        <v>0.19097222222222221</v>
      </c>
      <c r="H2020" s="77">
        <v>1.7013888888888888E-3</v>
      </c>
      <c r="J2020" s="79">
        <f>IF(IF(IF(_xlfn.MAXIFS($F$2:$F2019,$C$2:$C2019,$C2020,$B$2:$B2019,$B2020,$A$2:$A2019,$A2020)=0,"",$E2020-_xlfn.MAXIFS($F$2:$F2019,$C$2:$C2019,$C2020,$B$2:$B2019,$B2020,$A$2:$A2019,$A2020))&lt;0,0,IF(_xlfn.MAXIFS($F$2:$F2019,$C$2:$C2019,$C2020,$B$2:$B2019,$B2020,$A$2:$A2019,$A2020)=0,"",$E2020-_xlfn.MAXIFS($F$2:$F2019,$C$2:$C2019,$C2020,$B$2:$B2019,$B2020,$A$2:$A2019,$A2020)))&gt;0.25,"",IF(IF(_xlfn.MAXIFS($F$2:$F2019,$C$2:$C2019,$C2020,$B$2:$B2019,$B2020,$A$2:$A2019,$A2020)=0,"",$E2020-_xlfn.MAXIFS($F$2:$F2019,$C$2:$C2019,$C2020,$B$2:$B2019,$B2020,$A$2:$A2019,$A2020))&lt;0,0,IF(_xlfn.MAXIFS($F$2:$F2019,$C$2:$C2019,$C2020,$B$2:$B2019,$B2020,$A$2:$A2019,$A2020)=0,"",$E2020-_xlfn.MAXIFS($F$2:$F2019,$C$2:$C2019,$C2020,$B$2:$B2019,$B2020,$A$2:$A2019,$A2020))))</f>
        <v>1.7013888888888218E-3</v>
      </c>
      <c r="K2020" s="6">
        <f t="shared" si="94"/>
        <v>13</v>
      </c>
      <c r="L2020" s="6" t="str">
        <f t="shared" si="95"/>
        <v>LATE</v>
      </c>
      <c r="M2020" s="6" t="str">
        <f t="shared" si="93"/>
        <v>Y</v>
      </c>
    </row>
    <row r="2021" spans="1:13" x14ac:dyDescent="0.25">
      <c r="A2021" t="s">
        <v>47</v>
      </c>
      <c r="B2021" s="92">
        <v>46143</v>
      </c>
      <c r="C2021" t="s">
        <v>120</v>
      </c>
      <c r="D2021">
        <v>14432</v>
      </c>
      <c r="E2021" s="76">
        <v>0.57960648148148153</v>
      </c>
      <c r="F2021" s="76">
        <v>0.58052083333333337</v>
      </c>
      <c r="G2021" s="2">
        <v>5.486111111111111E-2</v>
      </c>
      <c r="H2021" s="77">
        <v>5.4629629629629629E-3</v>
      </c>
      <c r="J2021" s="79">
        <f>IF(IF(IF(_xlfn.MAXIFS($F$2:$F2020,$C$2:$C2020,$C2021,$B$2:$B2020,$B2021,$A$2:$A2020,$A2021)=0,"",$E2021-_xlfn.MAXIFS($F$2:$F2020,$C$2:$C2020,$C2021,$B$2:$B2020,$B2021,$A$2:$A2020,$A2021))&lt;0,0,IF(_xlfn.MAXIFS($F$2:$F2020,$C$2:$C2020,$C2021,$B$2:$B2020,$B2021,$A$2:$A2020,$A2021)=0,"",$E2021-_xlfn.MAXIFS($F$2:$F2020,$C$2:$C2020,$C2021,$B$2:$B2020,$B2021,$A$2:$A2020,$A2021)))&gt;0.25,"",IF(IF(_xlfn.MAXIFS($F$2:$F2020,$C$2:$C2020,$C2021,$B$2:$B2020,$B2021,$A$2:$A2020,$A2021)=0,"",$E2021-_xlfn.MAXIFS($F$2:$F2020,$C$2:$C2020,$C2021,$B$2:$B2020,$B2021,$A$2:$A2020,$A2021))&lt;0,0,IF(_xlfn.MAXIFS($F$2:$F2020,$C$2:$C2020,$C2021,$B$2:$B2020,$B2021,$A$2:$A2020,$A2021)=0,"",$E2021-_xlfn.MAXIFS($F$2:$F2020,$C$2:$C2020,$C2021,$B$2:$B2020,$B2021,$A$2:$A2020,$A2021))))</f>
        <v>5.4629629629630028E-3</v>
      </c>
      <c r="K2021" s="6">
        <f t="shared" si="94"/>
        <v>13</v>
      </c>
      <c r="L2021" s="6" t="str">
        <f t="shared" si="95"/>
        <v>LATE</v>
      </c>
      <c r="M2021" s="6" t="str">
        <f t="shared" si="93"/>
        <v>Y</v>
      </c>
    </row>
    <row r="2022" spans="1:13" x14ac:dyDescent="0.25">
      <c r="A2022" t="s">
        <v>47</v>
      </c>
      <c r="B2022" s="92">
        <v>46143</v>
      </c>
      <c r="C2022" t="s">
        <v>121</v>
      </c>
      <c r="D2022">
        <v>17232</v>
      </c>
      <c r="E2022" s="76">
        <v>0.58010416666666664</v>
      </c>
      <c r="F2022" s="76">
        <v>0.58143518518518522</v>
      </c>
      <c r="G2022" s="2">
        <v>7.9861111111111105E-2</v>
      </c>
      <c r="H2022" s="77">
        <v>2.5115740740740741E-3</v>
      </c>
      <c r="J2022" s="79">
        <f>IF(IF(IF(_xlfn.MAXIFS($F$2:$F2021,$C$2:$C2021,$C2022,$B$2:$B2021,$B2022,$A$2:$A2021,$A2022)=0,"",$E2022-_xlfn.MAXIFS($F$2:$F2021,$C$2:$C2021,$C2022,$B$2:$B2021,$B2022,$A$2:$A2021,$A2022))&lt;0,0,IF(_xlfn.MAXIFS($F$2:$F2021,$C$2:$C2021,$C2022,$B$2:$B2021,$B2022,$A$2:$A2021,$A2022)=0,"",$E2022-_xlfn.MAXIFS($F$2:$F2021,$C$2:$C2021,$C2022,$B$2:$B2021,$B2022,$A$2:$A2021,$A2022)))&gt;0.25,"",IF(IF(_xlfn.MAXIFS($F$2:$F2021,$C$2:$C2021,$C2022,$B$2:$B2021,$B2022,$A$2:$A2021,$A2022)=0,"",$E2022-_xlfn.MAXIFS($F$2:$F2021,$C$2:$C2021,$C2022,$B$2:$B2021,$B2022,$A$2:$A2021,$A2022))&lt;0,0,IF(_xlfn.MAXIFS($F$2:$F2021,$C$2:$C2021,$C2022,$B$2:$B2021,$B2022,$A$2:$A2021,$A2022)=0,"",$E2022-_xlfn.MAXIFS($F$2:$F2021,$C$2:$C2021,$C2022,$B$2:$B2021,$B2022,$A$2:$A2021,$A2022))))</f>
        <v>2.5115740740740966E-3</v>
      </c>
      <c r="K2022" s="6">
        <f t="shared" si="94"/>
        <v>13</v>
      </c>
      <c r="L2022" s="6" t="str">
        <f t="shared" si="95"/>
        <v>LATE</v>
      </c>
      <c r="M2022" s="6" t="str">
        <f t="shared" si="93"/>
        <v>Y</v>
      </c>
    </row>
    <row r="2023" spans="1:13" x14ac:dyDescent="0.25">
      <c r="A2023" t="s">
        <v>47</v>
      </c>
      <c r="B2023" s="92">
        <v>46143</v>
      </c>
      <c r="C2023" t="s">
        <v>120</v>
      </c>
      <c r="D2023">
        <v>14232</v>
      </c>
      <c r="E2023" s="76">
        <v>0.58395833333333336</v>
      </c>
      <c r="F2023" s="76">
        <v>0.58505787037037038</v>
      </c>
      <c r="G2023" s="2">
        <v>6.5972222222222224E-2</v>
      </c>
      <c r="H2023" s="77">
        <v>3.4375E-3</v>
      </c>
      <c r="J2023" s="79">
        <f>IF(IF(IF(_xlfn.MAXIFS($F$2:$F2022,$C$2:$C2022,$C2023,$B$2:$B2022,$B2023,$A$2:$A2022,$A2023)=0,"",$E2023-_xlfn.MAXIFS($F$2:$F2022,$C$2:$C2022,$C2023,$B$2:$B2022,$B2023,$A$2:$A2022,$A2023))&lt;0,0,IF(_xlfn.MAXIFS($F$2:$F2022,$C$2:$C2022,$C2023,$B$2:$B2022,$B2023,$A$2:$A2022,$A2023)=0,"",$E2023-_xlfn.MAXIFS($F$2:$F2022,$C$2:$C2022,$C2023,$B$2:$B2022,$B2023,$A$2:$A2022,$A2023)))&gt;0.25,"",IF(IF(_xlfn.MAXIFS($F$2:$F2022,$C$2:$C2022,$C2023,$B$2:$B2022,$B2023,$A$2:$A2022,$A2023)=0,"",$E2023-_xlfn.MAXIFS($F$2:$F2022,$C$2:$C2022,$C2023,$B$2:$B2022,$B2023,$A$2:$A2022,$A2023))&lt;0,0,IF(_xlfn.MAXIFS($F$2:$F2022,$C$2:$C2022,$C2023,$B$2:$B2022,$B2023,$A$2:$A2022,$A2023)=0,"",$E2023-_xlfn.MAXIFS($F$2:$F2022,$C$2:$C2022,$C2023,$B$2:$B2022,$B2023,$A$2:$A2022,$A2023))))</f>
        <v>3.4374999999999822E-3</v>
      </c>
      <c r="K2023" s="6">
        <f t="shared" si="94"/>
        <v>14</v>
      </c>
      <c r="L2023" s="6" t="str">
        <f t="shared" si="95"/>
        <v>EARLY</v>
      </c>
      <c r="M2023" s="6" t="str">
        <f t="shared" si="93"/>
        <v>Y</v>
      </c>
    </row>
    <row r="2024" spans="1:13" x14ac:dyDescent="0.25">
      <c r="A2024" t="s">
        <v>47</v>
      </c>
      <c r="B2024" s="92">
        <v>46143</v>
      </c>
      <c r="C2024" t="s">
        <v>121</v>
      </c>
      <c r="D2024">
        <v>14432</v>
      </c>
      <c r="E2024" s="76">
        <v>0.5853356481481482</v>
      </c>
      <c r="F2024" s="76">
        <v>0.58666666666666667</v>
      </c>
      <c r="G2024" s="2">
        <v>7.9861111111111105E-2</v>
      </c>
      <c r="H2024" s="77">
        <v>3.9004629629629628E-3</v>
      </c>
      <c r="J2024" s="79">
        <f>IF(IF(IF(_xlfn.MAXIFS($F$2:$F2023,$C$2:$C2023,$C2024,$B$2:$B2023,$B2024,$A$2:$A2023,$A2024)=0,"",$E2024-_xlfn.MAXIFS($F$2:$F2023,$C$2:$C2023,$C2024,$B$2:$B2023,$B2024,$A$2:$A2023,$A2024))&lt;0,0,IF(_xlfn.MAXIFS($F$2:$F2023,$C$2:$C2023,$C2024,$B$2:$B2023,$B2024,$A$2:$A2023,$A2024)=0,"",$E2024-_xlfn.MAXIFS($F$2:$F2023,$C$2:$C2023,$C2024,$B$2:$B2023,$B2024,$A$2:$A2023,$A2024)))&gt;0.25,"",IF(IF(_xlfn.MAXIFS($F$2:$F2023,$C$2:$C2023,$C2024,$B$2:$B2023,$B2024,$A$2:$A2023,$A2024)=0,"",$E2024-_xlfn.MAXIFS($F$2:$F2023,$C$2:$C2023,$C2024,$B$2:$B2023,$B2024,$A$2:$A2023,$A2024))&lt;0,0,IF(_xlfn.MAXIFS($F$2:$F2023,$C$2:$C2023,$C2024,$B$2:$B2023,$B2024,$A$2:$A2023,$A2024)=0,"",$E2024-_xlfn.MAXIFS($F$2:$F2023,$C$2:$C2023,$C2024,$B$2:$B2023,$B2024,$A$2:$A2023,$A2024))))</f>
        <v>3.9004629629629806E-3</v>
      </c>
      <c r="K2024" s="6">
        <f t="shared" si="94"/>
        <v>14</v>
      </c>
      <c r="L2024" s="6" t="str">
        <f t="shared" si="95"/>
        <v>EARLY</v>
      </c>
      <c r="M2024" s="6" t="str">
        <f t="shared" si="93"/>
        <v>Y</v>
      </c>
    </row>
    <row r="2025" spans="1:13" x14ac:dyDescent="0.25">
      <c r="A2025" t="s">
        <v>47</v>
      </c>
      <c r="B2025" s="92">
        <v>46143</v>
      </c>
      <c r="C2025" t="s">
        <v>120</v>
      </c>
      <c r="D2025">
        <v>17232</v>
      </c>
      <c r="E2025" s="76">
        <v>0.58675925925925931</v>
      </c>
      <c r="F2025" s="76">
        <v>0.58751157407407406</v>
      </c>
      <c r="G2025" s="2">
        <v>4.5138888888888888E-2</v>
      </c>
      <c r="H2025" s="77">
        <v>1.7013888888888888E-3</v>
      </c>
      <c r="J2025" s="79">
        <f>IF(IF(IF(_xlfn.MAXIFS($F$2:$F2024,$C$2:$C2024,$C2025,$B$2:$B2024,$B2025,$A$2:$A2024,$A2025)=0,"",$E2025-_xlfn.MAXIFS($F$2:$F2024,$C$2:$C2024,$C2025,$B$2:$B2024,$B2025,$A$2:$A2024,$A2025))&lt;0,0,IF(_xlfn.MAXIFS($F$2:$F2024,$C$2:$C2024,$C2025,$B$2:$B2024,$B2025,$A$2:$A2024,$A2025)=0,"",$E2025-_xlfn.MAXIFS($F$2:$F2024,$C$2:$C2024,$C2025,$B$2:$B2024,$B2025,$A$2:$A2024,$A2025)))&gt;0.25,"",IF(IF(_xlfn.MAXIFS($F$2:$F2024,$C$2:$C2024,$C2025,$B$2:$B2024,$B2025,$A$2:$A2024,$A2025)=0,"",$E2025-_xlfn.MAXIFS($F$2:$F2024,$C$2:$C2024,$C2025,$B$2:$B2024,$B2025,$A$2:$A2024,$A2025))&lt;0,0,IF(_xlfn.MAXIFS($F$2:$F2024,$C$2:$C2024,$C2025,$B$2:$B2024,$B2025,$A$2:$A2024,$A2025)=0,"",$E2025-_xlfn.MAXIFS($F$2:$F2024,$C$2:$C2024,$C2025,$B$2:$B2024,$B2025,$A$2:$A2024,$A2025))))</f>
        <v>1.7013888888889328E-3</v>
      </c>
      <c r="K2025" s="6">
        <f t="shared" si="94"/>
        <v>14</v>
      </c>
      <c r="L2025" s="6" t="str">
        <f t="shared" si="95"/>
        <v>EARLY</v>
      </c>
      <c r="M2025" s="6" t="str">
        <f t="shared" si="93"/>
        <v>Y</v>
      </c>
    </row>
    <row r="2026" spans="1:13" x14ac:dyDescent="0.25">
      <c r="A2026" t="s">
        <v>47</v>
      </c>
      <c r="B2026" s="92">
        <v>46143</v>
      </c>
      <c r="C2026" t="s">
        <v>121</v>
      </c>
      <c r="D2026">
        <v>14232</v>
      </c>
      <c r="E2026" s="76">
        <v>0.59045138888888893</v>
      </c>
      <c r="F2026" s="76">
        <v>0.59259259259259256</v>
      </c>
      <c r="G2026" s="2">
        <v>0.12847222222222221</v>
      </c>
      <c r="H2026" s="77">
        <v>3.7847222222222223E-3</v>
      </c>
      <c r="J2026" s="79">
        <f>IF(IF(IF(_xlfn.MAXIFS($F$2:$F2025,$C$2:$C2025,$C2026,$B$2:$B2025,$B2026,$A$2:$A2025,$A2026)=0,"",$E2026-_xlfn.MAXIFS($F$2:$F2025,$C$2:$C2025,$C2026,$B$2:$B2025,$B2026,$A$2:$A2025,$A2026))&lt;0,0,IF(_xlfn.MAXIFS($F$2:$F2025,$C$2:$C2025,$C2026,$B$2:$B2025,$B2026,$A$2:$A2025,$A2026)=0,"",$E2026-_xlfn.MAXIFS($F$2:$F2025,$C$2:$C2025,$C2026,$B$2:$B2025,$B2026,$A$2:$A2025,$A2026)))&gt;0.25,"",IF(IF(_xlfn.MAXIFS($F$2:$F2025,$C$2:$C2025,$C2026,$B$2:$B2025,$B2026,$A$2:$A2025,$A2026)=0,"",$E2026-_xlfn.MAXIFS($F$2:$F2025,$C$2:$C2025,$C2026,$B$2:$B2025,$B2026,$A$2:$A2025,$A2026))&lt;0,0,IF(_xlfn.MAXIFS($F$2:$F2025,$C$2:$C2025,$C2026,$B$2:$B2025,$B2026,$A$2:$A2025,$A2026)=0,"",$E2026-_xlfn.MAXIFS($F$2:$F2025,$C$2:$C2025,$C2026,$B$2:$B2025,$B2026,$A$2:$A2025,$A2026))))</f>
        <v>3.7847222222222587E-3</v>
      </c>
      <c r="K2026" s="6">
        <f t="shared" si="94"/>
        <v>14</v>
      </c>
      <c r="L2026" s="6" t="str">
        <f t="shared" si="95"/>
        <v>EARLY</v>
      </c>
      <c r="M2026" s="6" t="str">
        <f t="shared" si="93"/>
        <v>Y</v>
      </c>
    </row>
    <row r="2027" spans="1:13" x14ac:dyDescent="0.25">
      <c r="A2027" t="s">
        <v>47</v>
      </c>
      <c r="B2027" s="92">
        <v>46143</v>
      </c>
      <c r="C2027" t="s">
        <v>120</v>
      </c>
      <c r="D2027">
        <v>14432</v>
      </c>
      <c r="E2027" s="76">
        <v>0.59256944444444448</v>
      </c>
      <c r="F2027" s="76">
        <v>0.59384259259259264</v>
      </c>
      <c r="G2027" s="2">
        <v>7.6388888888888895E-2</v>
      </c>
      <c r="H2027" s="77">
        <v>5.0578703703703706E-3</v>
      </c>
      <c r="J2027" s="79">
        <f>IF(IF(IF(_xlfn.MAXIFS($F$2:$F2026,$C$2:$C2026,$C2027,$B$2:$B2026,$B2027,$A$2:$A2026,$A2027)=0,"",$E2027-_xlfn.MAXIFS($F$2:$F2026,$C$2:$C2026,$C2027,$B$2:$B2026,$B2027,$A$2:$A2026,$A2027))&lt;0,0,IF(_xlfn.MAXIFS($F$2:$F2026,$C$2:$C2026,$C2027,$B$2:$B2026,$B2027,$A$2:$A2026,$A2027)=0,"",$E2027-_xlfn.MAXIFS($F$2:$F2026,$C$2:$C2026,$C2027,$B$2:$B2026,$B2027,$A$2:$A2026,$A2027)))&gt;0.25,"",IF(IF(_xlfn.MAXIFS($F$2:$F2026,$C$2:$C2026,$C2027,$B$2:$B2026,$B2027,$A$2:$A2026,$A2027)=0,"",$E2027-_xlfn.MAXIFS($F$2:$F2026,$C$2:$C2026,$C2027,$B$2:$B2026,$B2027,$A$2:$A2026,$A2027))&lt;0,0,IF(_xlfn.MAXIFS($F$2:$F2026,$C$2:$C2026,$C2027,$B$2:$B2026,$B2027,$A$2:$A2026,$A2027)=0,"",$E2027-_xlfn.MAXIFS($F$2:$F2026,$C$2:$C2026,$C2027,$B$2:$B2026,$B2027,$A$2:$A2026,$A2027))))</f>
        <v>5.0578703703704209E-3</v>
      </c>
      <c r="K2027" s="6">
        <f t="shared" si="94"/>
        <v>14</v>
      </c>
      <c r="L2027" s="6" t="str">
        <f t="shared" si="95"/>
        <v>EARLY</v>
      </c>
      <c r="M2027" s="6" t="str">
        <f t="shared" si="93"/>
        <v>Y</v>
      </c>
    </row>
    <row r="2028" spans="1:13" x14ac:dyDescent="0.25">
      <c r="A2028" t="s">
        <v>47</v>
      </c>
      <c r="B2028" s="92">
        <v>46143</v>
      </c>
      <c r="C2028" t="s">
        <v>121</v>
      </c>
      <c r="D2028">
        <v>17232</v>
      </c>
      <c r="E2028" s="76">
        <v>0.5935300925925926</v>
      </c>
      <c r="F2028" s="76">
        <v>0.59642361111111108</v>
      </c>
      <c r="G2028" s="2">
        <v>0.1736111111111111</v>
      </c>
      <c r="H2028" s="77">
        <v>9.3749999999999997E-4</v>
      </c>
      <c r="J2028" s="79">
        <f>IF(IF(IF(_xlfn.MAXIFS($F$2:$F2027,$C$2:$C2027,$C2028,$B$2:$B2027,$B2028,$A$2:$A2027,$A2028)=0,"",$E2028-_xlfn.MAXIFS($F$2:$F2027,$C$2:$C2027,$C2028,$B$2:$B2027,$B2028,$A$2:$A2027,$A2028))&lt;0,0,IF(_xlfn.MAXIFS($F$2:$F2027,$C$2:$C2027,$C2028,$B$2:$B2027,$B2028,$A$2:$A2027,$A2028)=0,"",$E2028-_xlfn.MAXIFS($F$2:$F2027,$C$2:$C2027,$C2028,$B$2:$B2027,$B2028,$A$2:$A2027,$A2028)))&gt;0.25,"",IF(IF(_xlfn.MAXIFS($F$2:$F2027,$C$2:$C2027,$C2028,$B$2:$B2027,$B2028,$A$2:$A2027,$A2028)=0,"",$E2028-_xlfn.MAXIFS($F$2:$F2027,$C$2:$C2027,$C2028,$B$2:$B2027,$B2028,$A$2:$A2027,$A2028))&lt;0,0,IF(_xlfn.MAXIFS($F$2:$F2027,$C$2:$C2027,$C2028,$B$2:$B2027,$B2028,$A$2:$A2027,$A2028)=0,"",$E2028-_xlfn.MAXIFS($F$2:$F2027,$C$2:$C2027,$C2028,$B$2:$B2027,$B2028,$A$2:$A2027,$A2028))))</f>
        <v>9.3750000000003553E-4</v>
      </c>
      <c r="K2028" s="6">
        <f t="shared" si="94"/>
        <v>14</v>
      </c>
      <c r="L2028" s="6" t="str">
        <f t="shared" si="95"/>
        <v>EARLY</v>
      </c>
      <c r="M2028" s="6" t="str">
        <f t="shared" si="93"/>
        <v>Y</v>
      </c>
    </row>
    <row r="2029" spans="1:13" x14ac:dyDescent="0.25">
      <c r="A2029" t="s">
        <v>47</v>
      </c>
      <c r="B2029" s="92">
        <v>46143</v>
      </c>
      <c r="C2029" t="s">
        <v>120</v>
      </c>
      <c r="D2029">
        <v>14232</v>
      </c>
      <c r="E2029" s="76">
        <v>0.59809027777777779</v>
      </c>
      <c r="F2029" s="76">
        <v>0.60138888888888886</v>
      </c>
      <c r="G2029" s="2">
        <v>0.19791666666666666</v>
      </c>
      <c r="H2029" s="77">
        <v>4.2476851851851851E-3</v>
      </c>
      <c r="J2029" s="79">
        <f>IF(IF(IF(_xlfn.MAXIFS($F$2:$F2028,$C$2:$C2028,$C2029,$B$2:$B2028,$B2029,$A$2:$A2028,$A2029)=0,"",$E2029-_xlfn.MAXIFS($F$2:$F2028,$C$2:$C2028,$C2029,$B$2:$B2028,$B2029,$A$2:$A2028,$A2029))&lt;0,0,IF(_xlfn.MAXIFS($F$2:$F2028,$C$2:$C2028,$C2029,$B$2:$B2028,$B2029,$A$2:$A2028,$A2029)=0,"",$E2029-_xlfn.MAXIFS($F$2:$F2028,$C$2:$C2028,$C2029,$B$2:$B2028,$B2029,$A$2:$A2028,$A2029)))&gt;0.25,"",IF(IF(_xlfn.MAXIFS($F$2:$F2028,$C$2:$C2028,$C2029,$B$2:$B2028,$B2029,$A$2:$A2028,$A2029)=0,"",$E2029-_xlfn.MAXIFS($F$2:$F2028,$C$2:$C2028,$C2029,$B$2:$B2028,$B2029,$A$2:$A2028,$A2029))&lt;0,0,IF(_xlfn.MAXIFS($F$2:$F2028,$C$2:$C2028,$C2029,$B$2:$B2028,$B2029,$A$2:$A2028,$A2029)=0,"",$E2029-_xlfn.MAXIFS($F$2:$F2028,$C$2:$C2028,$C2029,$B$2:$B2028,$B2029,$A$2:$A2028,$A2029))))</f>
        <v>4.247685185185146E-3</v>
      </c>
      <c r="K2029" s="6">
        <f t="shared" si="94"/>
        <v>14</v>
      </c>
      <c r="L2029" s="6" t="str">
        <f t="shared" si="95"/>
        <v>EARLY</v>
      </c>
      <c r="M2029" s="6" t="str">
        <f t="shared" si="93"/>
        <v>Y</v>
      </c>
    </row>
    <row r="2030" spans="1:13" x14ac:dyDescent="0.25">
      <c r="A2030" t="s">
        <v>47</v>
      </c>
      <c r="B2030" s="92">
        <v>46143</v>
      </c>
      <c r="C2030" t="s">
        <v>121</v>
      </c>
      <c r="D2030">
        <v>14432</v>
      </c>
      <c r="E2030" s="76">
        <v>0.59881944444444446</v>
      </c>
      <c r="F2030" s="76">
        <v>0.60055555555555551</v>
      </c>
      <c r="G2030" s="2">
        <v>0.10416666666666667</v>
      </c>
      <c r="H2030" s="77">
        <v>2.3958333333333331E-3</v>
      </c>
      <c r="J2030" s="79">
        <f>IF(IF(IF(_xlfn.MAXIFS($F$2:$F2029,$C$2:$C2029,$C2030,$B$2:$B2029,$B2030,$A$2:$A2029,$A2030)=0,"",$E2030-_xlfn.MAXIFS($F$2:$F2029,$C$2:$C2029,$C2030,$B$2:$B2029,$B2030,$A$2:$A2029,$A2030))&lt;0,0,IF(_xlfn.MAXIFS($F$2:$F2029,$C$2:$C2029,$C2030,$B$2:$B2029,$B2030,$A$2:$A2029,$A2030)=0,"",$E2030-_xlfn.MAXIFS($F$2:$F2029,$C$2:$C2029,$C2030,$B$2:$B2029,$B2030,$A$2:$A2029,$A2030)))&gt;0.25,"",IF(IF(_xlfn.MAXIFS($F$2:$F2029,$C$2:$C2029,$C2030,$B$2:$B2029,$B2030,$A$2:$A2029,$A2030)=0,"",$E2030-_xlfn.MAXIFS($F$2:$F2029,$C$2:$C2029,$C2030,$B$2:$B2029,$B2030,$A$2:$A2029,$A2030))&lt;0,0,IF(_xlfn.MAXIFS($F$2:$F2029,$C$2:$C2029,$C2030,$B$2:$B2029,$B2030,$A$2:$A2029,$A2030)=0,"",$E2030-_xlfn.MAXIFS($F$2:$F2029,$C$2:$C2029,$C2030,$B$2:$B2029,$B2030,$A$2:$A2029,$A2030))))</f>
        <v>2.3958333333333748E-3</v>
      </c>
      <c r="K2030" s="6">
        <f t="shared" si="94"/>
        <v>14</v>
      </c>
      <c r="L2030" s="6" t="str">
        <f t="shared" si="95"/>
        <v>EARLY</v>
      </c>
      <c r="M2030" s="6" t="str">
        <f t="shared" si="93"/>
        <v>Y</v>
      </c>
    </row>
    <row r="2031" spans="1:13" x14ac:dyDescent="0.25">
      <c r="A2031" t="s">
        <v>47</v>
      </c>
      <c r="B2031" s="92">
        <v>46143</v>
      </c>
      <c r="C2031" t="s">
        <v>121</v>
      </c>
      <c r="D2031">
        <v>25331</v>
      </c>
      <c r="E2031" s="76">
        <v>0.60150462962962958</v>
      </c>
      <c r="F2031" s="76">
        <v>0.60821759259259256</v>
      </c>
      <c r="G2031" s="2">
        <v>0.40277777777777779</v>
      </c>
      <c r="H2031" s="77">
        <v>0</v>
      </c>
      <c r="J2031" s="79">
        <f>IF(IF(IF(_xlfn.MAXIFS($F$2:$F2030,$C$2:$C2030,$C2031,$B$2:$B2030,$B2031,$A$2:$A2030,$A2031)=0,"",$E2031-_xlfn.MAXIFS($F$2:$F2030,$C$2:$C2030,$C2031,$B$2:$B2030,$B2031,$A$2:$A2030,$A2031))&lt;0,0,IF(_xlfn.MAXIFS($F$2:$F2030,$C$2:$C2030,$C2031,$B$2:$B2030,$B2031,$A$2:$A2030,$A2031)=0,"",$E2031-_xlfn.MAXIFS($F$2:$F2030,$C$2:$C2030,$C2031,$B$2:$B2030,$B2031,$A$2:$A2030,$A2031)))&gt;0.25,"",IF(IF(_xlfn.MAXIFS($F$2:$F2030,$C$2:$C2030,$C2031,$B$2:$B2030,$B2031,$A$2:$A2030,$A2031)=0,"",$E2031-_xlfn.MAXIFS($F$2:$F2030,$C$2:$C2030,$C2031,$B$2:$B2030,$B2031,$A$2:$A2030,$A2031))&lt;0,0,IF(_xlfn.MAXIFS($F$2:$F2030,$C$2:$C2030,$C2031,$B$2:$B2030,$B2031,$A$2:$A2030,$A2031)=0,"",$E2031-_xlfn.MAXIFS($F$2:$F2030,$C$2:$C2030,$C2031,$B$2:$B2030,$B2031,$A$2:$A2030,$A2031))))</f>
        <v>9.490740740740744E-4</v>
      </c>
      <c r="K2031" s="6">
        <f t="shared" si="94"/>
        <v>14</v>
      </c>
      <c r="L2031" s="6" t="str">
        <f t="shared" si="95"/>
        <v>EARLY</v>
      </c>
      <c r="M2031" s="6" t="str">
        <f t="shared" si="93"/>
        <v>Y</v>
      </c>
    </row>
    <row r="2032" spans="1:13" x14ac:dyDescent="0.25">
      <c r="A2032" t="s">
        <v>47</v>
      </c>
      <c r="B2032" s="92">
        <v>46143</v>
      </c>
      <c r="C2032" t="s">
        <v>119</v>
      </c>
      <c r="D2032">
        <v>17632</v>
      </c>
      <c r="E2032" s="76">
        <v>0.60307870370370376</v>
      </c>
      <c r="F2032" s="76">
        <v>0.6033680555555555</v>
      </c>
      <c r="G2032" s="2">
        <v>1.7361111111111112E-2</v>
      </c>
      <c r="H2032" s="77">
        <v>0</v>
      </c>
      <c r="J2032" s="79" t="str">
        <f>IF(IF(IF(_xlfn.MAXIFS($F$2:$F2031,$C$2:$C2031,$C2032,$B$2:$B2031,$B2032,$A$2:$A2031,$A2032)=0,"",$E2032-_xlfn.MAXIFS($F$2:$F2031,$C$2:$C2031,$C2032,$B$2:$B2031,$B2032,$A$2:$A2031,$A2032))&lt;0,0,IF(_xlfn.MAXIFS($F$2:$F2031,$C$2:$C2031,$C2032,$B$2:$B2031,$B2032,$A$2:$A2031,$A2032)=0,"",$E2032-_xlfn.MAXIFS($F$2:$F2031,$C$2:$C2031,$C2032,$B$2:$B2031,$B2032,$A$2:$A2031,$A2032)))&gt;0.25,"",IF(IF(_xlfn.MAXIFS($F$2:$F2031,$C$2:$C2031,$C2032,$B$2:$B2031,$B2032,$A$2:$A2031,$A2032)=0,"",$E2032-_xlfn.MAXIFS($F$2:$F2031,$C$2:$C2031,$C2032,$B$2:$B2031,$B2032,$A$2:$A2031,$A2032))&lt;0,0,IF(_xlfn.MAXIFS($F$2:$F2031,$C$2:$C2031,$C2032,$B$2:$B2031,$B2032,$A$2:$A2031,$A2032)=0,"",$E2032-_xlfn.MAXIFS($F$2:$F2031,$C$2:$C2031,$C2032,$B$2:$B2031,$B2032,$A$2:$A2031,$A2032))))</f>
        <v/>
      </c>
      <c r="K2032" s="6" t="str">
        <f t="shared" si="94"/>
        <v/>
      </c>
      <c r="L2032" s="6" t="str">
        <f t="shared" si="95"/>
        <v/>
      </c>
      <c r="M2032" s="6" t="str">
        <f t="shared" si="93"/>
        <v>N</v>
      </c>
    </row>
    <row r="2033" spans="1:13" x14ac:dyDescent="0.25">
      <c r="A2033" t="s">
        <v>47</v>
      </c>
      <c r="B2033" s="92">
        <v>46143</v>
      </c>
      <c r="C2033" t="s">
        <v>120</v>
      </c>
      <c r="D2033">
        <v>17232</v>
      </c>
      <c r="E2033" s="76">
        <v>0.60406249999999995</v>
      </c>
      <c r="F2033" s="76">
        <v>0.6042939814814815</v>
      </c>
      <c r="G2033" s="2">
        <v>1.3888888888888888E-2</v>
      </c>
      <c r="H2033" s="77">
        <v>0</v>
      </c>
      <c r="J2033" s="79">
        <f>IF(IF(IF(_xlfn.MAXIFS($F$2:$F2032,$C$2:$C2032,$C2033,$B$2:$B2032,$B2033,$A$2:$A2032,$A2033)=0,"",$E2033-_xlfn.MAXIFS($F$2:$F2032,$C$2:$C2032,$C2033,$B$2:$B2032,$B2033,$A$2:$A2032,$A2033))&lt;0,0,IF(_xlfn.MAXIFS($F$2:$F2032,$C$2:$C2032,$C2033,$B$2:$B2032,$B2033,$A$2:$A2032,$A2033)=0,"",$E2033-_xlfn.MAXIFS($F$2:$F2032,$C$2:$C2032,$C2033,$B$2:$B2032,$B2033,$A$2:$A2032,$A2033)))&gt;0.25,"",IF(IF(_xlfn.MAXIFS($F$2:$F2032,$C$2:$C2032,$C2033,$B$2:$B2032,$B2033,$A$2:$A2032,$A2033)=0,"",$E2033-_xlfn.MAXIFS($F$2:$F2032,$C$2:$C2032,$C2033,$B$2:$B2032,$B2033,$A$2:$A2032,$A2033))&lt;0,0,IF(_xlfn.MAXIFS($F$2:$F2032,$C$2:$C2032,$C2033,$B$2:$B2032,$B2033,$A$2:$A2032,$A2033)=0,"",$E2033-_xlfn.MAXIFS($F$2:$F2032,$C$2:$C2032,$C2033,$B$2:$B2032,$B2033,$A$2:$A2032,$A2033))))</f>
        <v>2.673611111111085E-3</v>
      </c>
      <c r="K2033" s="6">
        <f t="shared" si="94"/>
        <v>14</v>
      </c>
      <c r="L2033" s="6" t="str">
        <f t="shared" si="95"/>
        <v>EARLY</v>
      </c>
      <c r="M2033" s="6" t="str">
        <f t="shared" si="93"/>
        <v>Y</v>
      </c>
    </row>
    <row r="2034" spans="1:13" x14ac:dyDescent="0.25">
      <c r="A2034" t="s">
        <v>47</v>
      </c>
      <c r="B2034" s="92">
        <v>46143</v>
      </c>
      <c r="C2034" t="s">
        <v>121</v>
      </c>
      <c r="D2034">
        <v>18432</v>
      </c>
      <c r="E2034" s="76">
        <v>0.60447916666666668</v>
      </c>
      <c r="F2034" s="76">
        <v>0.60534722222222226</v>
      </c>
      <c r="G2034" s="2">
        <v>5.2083333333333336E-2</v>
      </c>
      <c r="H2034" s="77">
        <v>0</v>
      </c>
      <c r="J2034" s="79">
        <f>IF(IF(IF(_xlfn.MAXIFS($F$2:$F2033,$C$2:$C2033,$C2034,$B$2:$B2033,$B2034,$A$2:$A2033,$A2034)=0,"",$E2034-_xlfn.MAXIFS($F$2:$F2033,$C$2:$C2033,$C2034,$B$2:$B2033,$B2034,$A$2:$A2033,$A2034))&lt;0,0,IF(_xlfn.MAXIFS($F$2:$F2033,$C$2:$C2033,$C2034,$B$2:$B2033,$B2034,$A$2:$A2033,$A2034)=0,"",$E2034-_xlfn.MAXIFS($F$2:$F2033,$C$2:$C2033,$C2034,$B$2:$B2033,$B2034,$A$2:$A2033,$A2034)))&gt;0.25,"",IF(IF(_xlfn.MAXIFS($F$2:$F2033,$C$2:$C2033,$C2034,$B$2:$B2033,$B2034,$A$2:$A2033,$A2034)=0,"",$E2034-_xlfn.MAXIFS($F$2:$F2033,$C$2:$C2033,$C2034,$B$2:$B2033,$B2034,$A$2:$A2033,$A2034))&lt;0,0,IF(_xlfn.MAXIFS($F$2:$F2033,$C$2:$C2033,$C2034,$B$2:$B2033,$B2034,$A$2:$A2033,$A2034)=0,"",$E2034-_xlfn.MAXIFS($F$2:$F2033,$C$2:$C2033,$C2034,$B$2:$B2033,$B2034,$A$2:$A2033,$A2034))))</f>
        <v>0</v>
      </c>
      <c r="K2034" s="6">
        <f t="shared" si="94"/>
        <v>14</v>
      </c>
      <c r="L2034" s="6" t="str">
        <f t="shared" si="95"/>
        <v>LATE</v>
      </c>
      <c r="M2034" s="6" t="str">
        <f t="shared" si="93"/>
        <v>N</v>
      </c>
    </row>
    <row r="2035" spans="1:13" x14ac:dyDescent="0.25">
      <c r="A2035" t="s">
        <v>47</v>
      </c>
      <c r="B2035" s="92">
        <v>46143</v>
      </c>
      <c r="C2035" t="s">
        <v>119</v>
      </c>
      <c r="D2035">
        <v>14232</v>
      </c>
      <c r="E2035" s="76">
        <v>0.60457175925925921</v>
      </c>
      <c r="F2035" s="76">
        <v>0.60590277777777779</v>
      </c>
      <c r="G2035" s="2">
        <v>7.9861111111111105E-2</v>
      </c>
      <c r="H2035" s="77">
        <v>1.2037037037037038E-3</v>
      </c>
      <c r="J2035" s="79">
        <f>IF(IF(IF(_xlfn.MAXIFS($F$2:$F2034,$C$2:$C2034,$C2035,$B$2:$B2034,$B2035,$A$2:$A2034,$A2035)=0,"",$E2035-_xlfn.MAXIFS($F$2:$F2034,$C$2:$C2034,$C2035,$B$2:$B2034,$B2035,$A$2:$A2034,$A2035))&lt;0,0,IF(_xlfn.MAXIFS($F$2:$F2034,$C$2:$C2034,$C2035,$B$2:$B2034,$B2035,$A$2:$A2034,$A2035)=0,"",$E2035-_xlfn.MAXIFS($F$2:$F2034,$C$2:$C2034,$C2035,$B$2:$B2034,$B2035,$A$2:$A2034,$A2035)))&gt;0.25,"",IF(IF(_xlfn.MAXIFS($F$2:$F2034,$C$2:$C2034,$C2035,$B$2:$B2034,$B2035,$A$2:$A2034,$A2035)=0,"",$E2035-_xlfn.MAXIFS($F$2:$F2034,$C$2:$C2034,$C2035,$B$2:$B2034,$B2035,$A$2:$A2034,$A2035))&lt;0,0,IF(_xlfn.MAXIFS($F$2:$F2034,$C$2:$C2034,$C2035,$B$2:$B2034,$B2035,$A$2:$A2034,$A2035)=0,"",$E2035-_xlfn.MAXIFS($F$2:$F2034,$C$2:$C2034,$C2035,$B$2:$B2034,$B2035,$A$2:$A2034,$A2035))))</f>
        <v>1.2037037037037068E-3</v>
      </c>
      <c r="K2035" s="6">
        <f t="shared" si="94"/>
        <v>14</v>
      </c>
      <c r="L2035" s="6" t="str">
        <f t="shared" si="95"/>
        <v>LATE</v>
      </c>
      <c r="M2035" s="6" t="str">
        <f t="shared" si="93"/>
        <v>N</v>
      </c>
    </row>
    <row r="2036" spans="1:13" x14ac:dyDescent="0.25">
      <c r="A2036" t="s">
        <v>47</v>
      </c>
      <c r="B2036" s="92">
        <v>46143</v>
      </c>
      <c r="C2036" t="s">
        <v>119</v>
      </c>
      <c r="D2036">
        <v>18132</v>
      </c>
      <c r="E2036" s="76">
        <v>0.6048958333333333</v>
      </c>
      <c r="F2036" s="76">
        <v>0.60524305555555558</v>
      </c>
      <c r="G2036" s="2">
        <v>2.0833333333333332E-2</v>
      </c>
      <c r="H2036" s="77">
        <v>0</v>
      </c>
      <c r="J2036" s="79">
        <f>IF(IF(IF(_xlfn.MAXIFS($F$2:$F2035,$C$2:$C2035,$C2036,$B$2:$B2035,$B2036,$A$2:$A2035,$A2036)=0,"",$E2036-_xlfn.MAXIFS($F$2:$F2035,$C$2:$C2035,$C2036,$B$2:$B2035,$B2036,$A$2:$A2035,$A2036))&lt;0,0,IF(_xlfn.MAXIFS($F$2:$F2035,$C$2:$C2035,$C2036,$B$2:$B2035,$B2036,$A$2:$A2035,$A2036)=0,"",$E2036-_xlfn.MAXIFS($F$2:$F2035,$C$2:$C2035,$C2036,$B$2:$B2035,$B2036,$A$2:$A2035,$A2036)))&gt;0.25,"",IF(IF(_xlfn.MAXIFS($F$2:$F2035,$C$2:$C2035,$C2036,$B$2:$B2035,$B2036,$A$2:$A2035,$A2036)=0,"",$E2036-_xlfn.MAXIFS($F$2:$F2035,$C$2:$C2035,$C2036,$B$2:$B2035,$B2036,$A$2:$A2035,$A2036))&lt;0,0,IF(_xlfn.MAXIFS($F$2:$F2035,$C$2:$C2035,$C2036,$B$2:$B2035,$B2036,$A$2:$A2035,$A2036)=0,"",$E2036-_xlfn.MAXIFS($F$2:$F2035,$C$2:$C2035,$C2036,$B$2:$B2035,$B2036,$A$2:$A2035,$A2036))))</f>
        <v>0</v>
      </c>
      <c r="K2036" s="6">
        <f t="shared" si="94"/>
        <v>14</v>
      </c>
      <c r="L2036" s="6" t="str">
        <f t="shared" si="95"/>
        <v>LATE</v>
      </c>
      <c r="M2036" s="6" t="str">
        <f t="shared" si="93"/>
        <v>N</v>
      </c>
    </row>
    <row r="2037" spans="1:13" x14ac:dyDescent="0.25">
      <c r="A2037" t="s">
        <v>47</v>
      </c>
      <c r="B2037" s="92">
        <v>46143</v>
      </c>
      <c r="C2037" t="s">
        <v>121</v>
      </c>
      <c r="D2037">
        <v>17632</v>
      </c>
      <c r="E2037" s="76">
        <v>0.60516203703703708</v>
      </c>
      <c r="F2037" s="76">
        <v>0.61083333333333334</v>
      </c>
      <c r="G2037" s="2">
        <v>0.34027777777777779</v>
      </c>
      <c r="H2037" s="77">
        <v>0</v>
      </c>
      <c r="J2037" s="79">
        <f>IF(IF(IF(_xlfn.MAXIFS($F$2:$F2036,$C$2:$C2036,$C2037,$B$2:$B2036,$B2037,$A$2:$A2036,$A2037)=0,"",$E2037-_xlfn.MAXIFS($F$2:$F2036,$C$2:$C2036,$C2037,$B$2:$B2036,$B2037,$A$2:$A2036,$A2037))&lt;0,0,IF(_xlfn.MAXIFS($F$2:$F2036,$C$2:$C2036,$C2037,$B$2:$B2036,$B2037,$A$2:$A2036,$A2037)=0,"",$E2037-_xlfn.MAXIFS($F$2:$F2036,$C$2:$C2036,$C2037,$B$2:$B2036,$B2037,$A$2:$A2036,$A2037)))&gt;0.25,"",IF(IF(_xlfn.MAXIFS($F$2:$F2036,$C$2:$C2036,$C2037,$B$2:$B2036,$B2037,$A$2:$A2036,$A2037)=0,"",$E2037-_xlfn.MAXIFS($F$2:$F2036,$C$2:$C2036,$C2037,$B$2:$B2036,$B2037,$A$2:$A2036,$A2037))&lt;0,0,IF(_xlfn.MAXIFS($F$2:$F2036,$C$2:$C2036,$C2037,$B$2:$B2036,$B2037,$A$2:$A2036,$A2037)=0,"",$E2037-_xlfn.MAXIFS($F$2:$F2036,$C$2:$C2036,$C2037,$B$2:$B2036,$B2037,$A$2:$A2036,$A2037))))</f>
        <v>0</v>
      </c>
      <c r="K2037" s="6">
        <f t="shared" si="94"/>
        <v>14</v>
      </c>
      <c r="L2037" s="6" t="str">
        <f t="shared" si="95"/>
        <v>LATE</v>
      </c>
      <c r="M2037" s="6" t="str">
        <f t="shared" si="93"/>
        <v>N</v>
      </c>
    </row>
    <row r="2038" spans="1:13" x14ac:dyDescent="0.25">
      <c r="A2038" t="s">
        <v>47</v>
      </c>
      <c r="B2038" s="92">
        <v>46143</v>
      </c>
      <c r="C2038" t="s">
        <v>120</v>
      </c>
      <c r="D2038">
        <v>19532</v>
      </c>
      <c r="E2038" s="76">
        <v>0.6056597222222222</v>
      </c>
      <c r="F2038" s="76">
        <v>0.6071064814814815</v>
      </c>
      <c r="G2038" s="2">
        <v>8.6805555555555552E-2</v>
      </c>
      <c r="H2038" s="77">
        <v>1.3657407407407407E-3</v>
      </c>
      <c r="J2038" s="79">
        <f>IF(IF(IF(_xlfn.MAXIFS($F$2:$F2037,$C$2:$C2037,$C2038,$B$2:$B2037,$B2038,$A$2:$A2037,$A2038)=0,"",$E2038-_xlfn.MAXIFS($F$2:$F2037,$C$2:$C2037,$C2038,$B$2:$B2037,$B2038,$A$2:$A2037,$A2038))&lt;0,0,IF(_xlfn.MAXIFS($F$2:$F2037,$C$2:$C2037,$C2038,$B$2:$B2037,$B2038,$A$2:$A2037,$A2038)=0,"",$E2038-_xlfn.MAXIFS($F$2:$F2037,$C$2:$C2037,$C2038,$B$2:$B2037,$B2038,$A$2:$A2037,$A2038)))&gt;0.25,"",IF(IF(_xlfn.MAXIFS($F$2:$F2037,$C$2:$C2037,$C2038,$B$2:$B2037,$B2038,$A$2:$A2037,$A2038)=0,"",$E2038-_xlfn.MAXIFS($F$2:$F2037,$C$2:$C2037,$C2038,$B$2:$B2037,$B2038,$A$2:$A2037,$A2038))&lt;0,0,IF(_xlfn.MAXIFS($F$2:$F2037,$C$2:$C2037,$C2038,$B$2:$B2037,$B2038,$A$2:$A2037,$A2038)=0,"",$E2038-_xlfn.MAXIFS($F$2:$F2037,$C$2:$C2037,$C2038,$B$2:$B2037,$B2038,$A$2:$A2037,$A2038))))</f>
        <v>1.3657407407406952E-3</v>
      </c>
      <c r="K2038" s="6">
        <f t="shared" si="94"/>
        <v>14</v>
      </c>
      <c r="L2038" s="6" t="str">
        <f t="shared" si="95"/>
        <v>LATE</v>
      </c>
      <c r="M2038" s="6" t="str">
        <f t="shared" si="93"/>
        <v>N</v>
      </c>
    </row>
    <row r="2039" spans="1:13" x14ac:dyDescent="0.25">
      <c r="A2039" t="s">
        <v>47</v>
      </c>
      <c r="B2039" s="92">
        <v>46143</v>
      </c>
      <c r="C2039" t="s">
        <v>121</v>
      </c>
      <c r="D2039">
        <v>18132</v>
      </c>
      <c r="E2039" s="76">
        <v>0.60703703703703704</v>
      </c>
      <c r="F2039" s="76">
        <v>0.61137731481481483</v>
      </c>
      <c r="G2039" s="2">
        <v>0.26041666666666669</v>
      </c>
      <c r="H2039" s="77">
        <v>0</v>
      </c>
      <c r="J2039" s="79">
        <f>IF(IF(IF(_xlfn.MAXIFS($F$2:$F2038,$C$2:$C2038,$C2039,$B$2:$B2038,$B2039,$A$2:$A2038,$A2039)=0,"",$E2039-_xlfn.MAXIFS($F$2:$F2038,$C$2:$C2038,$C2039,$B$2:$B2038,$B2039,$A$2:$A2038,$A2039))&lt;0,0,IF(_xlfn.MAXIFS($F$2:$F2038,$C$2:$C2038,$C2039,$B$2:$B2038,$B2039,$A$2:$A2038,$A2039)=0,"",$E2039-_xlfn.MAXIFS($F$2:$F2038,$C$2:$C2038,$C2039,$B$2:$B2038,$B2039,$A$2:$A2038,$A2039)))&gt;0.25,"",IF(IF(_xlfn.MAXIFS($F$2:$F2038,$C$2:$C2038,$C2039,$B$2:$B2038,$B2039,$A$2:$A2038,$A2039)=0,"",$E2039-_xlfn.MAXIFS($F$2:$F2038,$C$2:$C2038,$C2039,$B$2:$B2038,$B2039,$A$2:$A2038,$A2039))&lt;0,0,IF(_xlfn.MAXIFS($F$2:$F2038,$C$2:$C2038,$C2039,$B$2:$B2038,$B2039,$A$2:$A2038,$A2039)=0,"",$E2039-_xlfn.MAXIFS($F$2:$F2038,$C$2:$C2038,$C2039,$B$2:$B2038,$B2039,$A$2:$A2038,$A2039))))</f>
        <v>0</v>
      </c>
      <c r="K2039" s="6">
        <f t="shared" si="94"/>
        <v>14</v>
      </c>
      <c r="L2039" s="6" t="str">
        <f t="shared" si="95"/>
        <v>LATE</v>
      </c>
      <c r="M2039" s="6" t="str">
        <f t="shared" si="93"/>
        <v>N</v>
      </c>
    </row>
    <row r="2040" spans="1:13" x14ac:dyDescent="0.25">
      <c r="A2040" t="s">
        <v>47</v>
      </c>
      <c r="B2040" s="92">
        <v>46143</v>
      </c>
      <c r="C2040" t="s">
        <v>121</v>
      </c>
      <c r="D2040">
        <v>14232</v>
      </c>
      <c r="E2040" s="76">
        <v>0.60752314814814812</v>
      </c>
      <c r="F2040" s="76">
        <v>0.61145833333333333</v>
      </c>
      <c r="G2040" s="2">
        <v>0.2361111111111111</v>
      </c>
      <c r="H2040" s="77">
        <v>0</v>
      </c>
      <c r="J2040" s="79">
        <f>IF(IF(IF(_xlfn.MAXIFS($F$2:$F2039,$C$2:$C2039,$C2040,$B$2:$B2039,$B2040,$A$2:$A2039,$A2040)=0,"",$E2040-_xlfn.MAXIFS($F$2:$F2039,$C$2:$C2039,$C2040,$B$2:$B2039,$B2040,$A$2:$A2039,$A2040))&lt;0,0,IF(_xlfn.MAXIFS($F$2:$F2039,$C$2:$C2039,$C2040,$B$2:$B2039,$B2040,$A$2:$A2039,$A2040)=0,"",$E2040-_xlfn.MAXIFS($F$2:$F2039,$C$2:$C2039,$C2040,$B$2:$B2039,$B2040,$A$2:$A2039,$A2040)))&gt;0.25,"",IF(IF(_xlfn.MAXIFS($F$2:$F2039,$C$2:$C2039,$C2040,$B$2:$B2039,$B2040,$A$2:$A2039,$A2040)=0,"",$E2040-_xlfn.MAXIFS($F$2:$F2039,$C$2:$C2039,$C2040,$B$2:$B2039,$B2040,$A$2:$A2039,$A2040))&lt;0,0,IF(_xlfn.MAXIFS($F$2:$F2039,$C$2:$C2039,$C2040,$B$2:$B2039,$B2040,$A$2:$A2039,$A2040)=0,"",$E2040-_xlfn.MAXIFS($F$2:$F2039,$C$2:$C2039,$C2040,$B$2:$B2039,$B2040,$A$2:$A2039,$A2040))))</f>
        <v>0</v>
      </c>
      <c r="K2040" s="6">
        <f t="shared" si="94"/>
        <v>14</v>
      </c>
      <c r="L2040" s="6" t="str">
        <f t="shared" si="95"/>
        <v>LATE</v>
      </c>
      <c r="M2040" s="6" t="str">
        <f t="shared" si="93"/>
        <v>N</v>
      </c>
    </row>
    <row r="2041" spans="1:13" x14ac:dyDescent="0.25">
      <c r="A2041" t="s">
        <v>47</v>
      </c>
      <c r="B2041" s="92">
        <v>46143</v>
      </c>
      <c r="C2041" t="s">
        <v>119</v>
      </c>
      <c r="D2041">
        <v>17232</v>
      </c>
      <c r="E2041" s="76">
        <v>0.60765046296296299</v>
      </c>
      <c r="F2041" s="76">
        <v>0.60876157407407405</v>
      </c>
      <c r="G2041" s="2">
        <v>6.6666666666666666E-2</v>
      </c>
      <c r="H2041" s="77">
        <v>2.4074074074074076E-3</v>
      </c>
      <c r="J2041" s="79">
        <f>IF(IF(IF(_xlfn.MAXIFS($F$2:$F2040,$C$2:$C2040,$C2041,$B$2:$B2040,$B2041,$A$2:$A2040,$A2041)=0,"",$E2041-_xlfn.MAXIFS($F$2:$F2040,$C$2:$C2040,$C2041,$B$2:$B2040,$B2041,$A$2:$A2040,$A2041))&lt;0,0,IF(_xlfn.MAXIFS($F$2:$F2040,$C$2:$C2040,$C2041,$B$2:$B2040,$B2041,$A$2:$A2040,$A2041)=0,"",$E2041-_xlfn.MAXIFS($F$2:$F2040,$C$2:$C2040,$C2041,$B$2:$B2040,$B2041,$A$2:$A2040,$A2041)))&gt;0.25,"",IF(IF(_xlfn.MAXIFS($F$2:$F2040,$C$2:$C2040,$C2041,$B$2:$B2040,$B2041,$A$2:$A2040,$A2041)=0,"",$E2041-_xlfn.MAXIFS($F$2:$F2040,$C$2:$C2040,$C2041,$B$2:$B2040,$B2041,$A$2:$A2040,$A2041))&lt;0,0,IF(_xlfn.MAXIFS($F$2:$F2040,$C$2:$C2040,$C2041,$B$2:$B2040,$B2041,$A$2:$A2040,$A2041)=0,"",$E2041-_xlfn.MAXIFS($F$2:$F2040,$C$2:$C2040,$C2041,$B$2:$B2040,$B2041,$A$2:$A2040,$A2041))))</f>
        <v>1.7476851851851993E-3</v>
      </c>
      <c r="K2041" s="6">
        <f t="shared" si="94"/>
        <v>14</v>
      </c>
      <c r="L2041" s="6" t="str">
        <f t="shared" si="95"/>
        <v>LATE</v>
      </c>
      <c r="M2041" s="6" t="str">
        <f t="shared" si="93"/>
        <v>N</v>
      </c>
    </row>
    <row r="2042" spans="1:13" x14ac:dyDescent="0.25">
      <c r="A2042" t="s">
        <v>47</v>
      </c>
      <c r="B2042" s="92">
        <v>46143</v>
      </c>
      <c r="C2042" t="s">
        <v>120</v>
      </c>
      <c r="D2042">
        <v>14432</v>
      </c>
      <c r="E2042" s="76">
        <v>0.60807870370370365</v>
      </c>
      <c r="F2042" s="76">
        <v>0.60958333333333337</v>
      </c>
      <c r="G2042" s="2">
        <v>9.0277777777777776E-2</v>
      </c>
      <c r="H2042" s="77">
        <v>9.7222222222222219E-4</v>
      </c>
      <c r="J2042" s="79">
        <f>IF(IF(IF(_xlfn.MAXIFS($F$2:$F2041,$C$2:$C2041,$C2042,$B$2:$B2041,$B2042,$A$2:$A2041,$A2042)=0,"",$E2042-_xlfn.MAXIFS($F$2:$F2041,$C$2:$C2041,$C2042,$B$2:$B2041,$B2042,$A$2:$A2041,$A2042))&lt;0,0,IF(_xlfn.MAXIFS($F$2:$F2041,$C$2:$C2041,$C2042,$B$2:$B2041,$B2042,$A$2:$A2041,$A2042)=0,"",$E2042-_xlfn.MAXIFS($F$2:$F2041,$C$2:$C2041,$C2042,$B$2:$B2041,$B2042,$A$2:$A2041,$A2042)))&gt;0.25,"",IF(IF(_xlfn.MAXIFS($F$2:$F2041,$C$2:$C2041,$C2042,$B$2:$B2041,$B2042,$A$2:$A2041,$A2042)=0,"",$E2042-_xlfn.MAXIFS($F$2:$F2041,$C$2:$C2041,$C2042,$B$2:$B2041,$B2042,$A$2:$A2041,$A2042))&lt;0,0,IF(_xlfn.MAXIFS($F$2:$F2041,$C$2:$C2041,$C2042,$B$2:$B2041,$B2042,$A$2:$A2041,$A2042)=0,"",$E2042-_xlfn.MAXIFS($F$2:$F2041,$C$2:$C2041,$C2042,$B$2:$B2041,$B2042,$A$2:$A2041,$A2042))))</f>
        <v>9.7222222222215215E-4</v>
      </c>
      <c r="K2042" s="6">
        <f t="shared" si="94"/>
        <v>14</v>
      </c>
      <c r="L2042" s="6" t="str">
        <f t="shared" si="95"/>
        <v>LATE</v>
      </c>
      <c r="M2042" s="6" t="str">
        <f t="shared" si="93"/>
        <v>N</v>
      </c>
    </row>
    <row r="2043" spans="1:13" x14ac:dyDescent="0.25">
      <c r="A2043" t="s">
        <v>47</v>
      </c>
      <c r="B2043" s="92">
        <v>46143</v>
      </c>
      <c r="C2043" t="s">
        <v>119</v>
      </c>
      <c r="D2043">
        <v>19532</v>
      </c>
      <c r="E2043" s="76">
        <v>0.61011574074074071</v>
      </c>
      <c r="F2043" s="76">
        <v>0.61144675925925929</v>
      </c>
      <c r="G2043" s="2">
        <v>7.9861111111111105E-2</v>
      </c>
      <c r="H2043" s="77">
        <v>1.3541666666666667E-3</v>
      </c>
      <c r="J2043" s="79">
        <f>IF(IF(IF(_xlfn.MAXIFS($F$2:$F2042,$C$2:$C2042,$C2043,$B$2:$B2042,$B2043,$A$2:$A2042,$A2043)=0,"",$E2043-_xlfn.MAXIFS($F$2:$F2042,$C$2:$C2042,$C2043,$B$2:$B2042,$B2043,$A$2:$A2042,$A2043))&lt;0,0,IF(_xlfn.MAXIFS($F$2:$F2042,$C$2:$C2042,$C2043,$B$2:$B2042,$B2043,$A$2:$A2042,$A2043)=0,"",$E2043-_xlfn.MAXIFS($F$2:$F2042,$C$2:$C2042,$C2043,$B$2:$B2042,$B2043,$A$2:$A2042,$A2043)))&gt;0.25,"",IF(IF(_xlfn.MAXIFS($F$2:$F2042,$C$2:$C2042,$C2043,$B$2:$B2042,$B2043,$A$2:$A2042,$A2043)=0,"",$E2043-_xlfn.MAXIFS($F$2:$F2042,$C$2:$C2042,$C2043,$B$2:$B2042,$B2043,$A$2:$A2042,$A2043))&lt;0,0,IF(_xlfn.MAXIFS($F$2:$F2042,$C$2:$C2042,$C2043,$B$2:$B2042,$B2043,$A$2:$A2042,$A2043)=0,"",$E2043-_xlfn.MAXIFS($F$2:$F2042,$C$2:$C2042,$C2043,$B$2:$B2042,$B2043,$A$2:$A2042,$A2043))))</f>
        <v>1.3541666666666563E-3</v>
      </c>
      <c r="K2043" s="6">
        <f t="shared" si="94"/>
        <v>14</v>
      </c>
      <c r="L2043" s="6" t="str">
        <f t="shared" si="95"/>
        <v>LATE</v>
      </c>
      <c r="M2043" s="6" t="str">
        <f t="shared" si="93"/>
        <v>N</v>
      </c>
    </row>
    <row r="2044" spans="1:13" x14ac:dyDescent="0.25">
      <c r="A2044" t="s">
        <v>47</v>
      </c>
      <c r="B2044" s="92">
        <v>46143</v>
      </c>
      <c r="C2044" t="s">
        <v>121</v>
      </c>
      <c r="D2044">
        <v>20131</v>
      </c>
      <c r="E2044" s="76">
        <v>0.61016203703703709</v>
      </c>
      <c r="F2044" s="76">
        <v>0.61351851851851846</v>
      </c>
      <c r="G2044" s="2">
        <v>0.2013888888888889</v>
      </c>
      <c r="H2044" s="77">
        <v>0</v>
      </c>
      <c r="J2044" s="79">
        <f>IF(IF(IF(_xlfn.MAXIFS($F$2:$F2043,$C$2:$C2043,$C2044,$B$2:$B2043,$B2044,$A$2:$A2043,$A2044)=0,"",$E2044-_xlfn.MAXIFS($F$2:$F2043,$C$2:$C2043,$C2044,$B$2:$B2043,$B2044,$A$2:$A2043,$A2044))&lt;0,0,IF(_xlfn.MAXIFS($F$2:$F2043,$C$2:$C2043,$C2044,$B$2:$B2043,$B2044,$A$2:$A2043,$A2044)=0,"",$E2044-_xlfn.MAXIFS($F$2:$F2043,$C$2:$C2043,$C2044,$B$2:$B2043,$B2044,$A$2:$A2043,$A2044)))&gt;0.25,"",IF(IF(_xlfn.MAXIFS($F$2:$F2043,$C$2:$C2043,$C2044,$B$2:$B2043,$B2044,$A$2:$A2043,$A2044)=0,"",$E2044-_xlfn.MAXIFS($F$2:$F2043,$C$2:$C2043,$C2044,$B$2:$B2043,$B2044,$A$2:$A2043,$A2044))&lt;0,0,IF(_xlfn.MAXIFS($F$2:$F2043,$C$2:$C2043,$C2044,$B$2:$B2043,$B2044,$A$2:$A2043,$A2044)=0,"",$E2044-_xlfn.MAXIFS($F$2:$F2043,$C$2:$C2043,$C2044,$B$2:$B2043,$B2044,$A$2:$A2043,$A2044))))</f>
        <v>0</v>
      </c>
      <c r="K2044" s="6">
        <f t="shared" si="94"/>
        <v>14</v>
      </c>
      <c r="L2044" s="6" t="str">
        <f t="shared" si="95"/>
        <v>LATE</v>
      </c>
      <c r="M2044" s="6" t="str">
        <f t="shared" si="93"/>
        <v>N</v>
      </c>
    </row>
    <row r="2045" spans="1:13" x14ac:dyDescent="0.25">
      <c r="A2045" t="s">
        <v>47</v>
      </c>
      <c r="B2045" s="92">
        <v>46143</v>
      </c>
      <c r="C2045" t="s">
        <v>121</v>
      </c>
      <c r="D2045">
        <v>17232</v>
      </c>
      <c r="E2045" s="76">
        <v>0.61061342592592593</v>
      </c>
      <c r="F2045" s="76">
        <v>0.61541666666666661</v>
      </c>
      <c r="G2045" s="2">
        <v>0.28819444444444442</v>
      </c>
      <c r="H2045" s="77">
        <v>0</v>
      </c>
      <c r="J2045" s="79">
        <f>IF(IF(IF(_xlfn.MAXIFS($F$2:$F2044,$C$2:$C2044,$C2045,$B$2:$B2044,$B2045,$A$2:$A2044,$A2045)=0,"",$E2045-_xlfn.MAXIFS($F$2:$F2044,$C$2:$C2044,$C2045,$B$2:$B2044,$B2045,$A$2:$A2044,$A2045))&lt;0,0,IF(_xlfn.MAXIFS($F$2:$F2044,$C$2:$C2044,$C2045,$B$2:$B2044,$B2045,$A$2:$A2044,$A2045)=0,"",$E2045-_xlfn.MAXIFS($F$2:$F2044,$C$2:$C2044,$C2045,$B$2:$B2044,$B2045,$A$2:$A2044,$A2045)))&gt;0.25,"",IF(IF(_xlfn.MAXIFS($F$2:$F2044,$C$2:$C2044,$C2045,$B$2:$B2044,$B2045,$A$2:$A2044,$A2045)=0,"",$E2045-_xlfn.MAXIFS($F$2:$F2044,$C$2:$C2044,$C2045,$B$2:$B2044,$B2045,$A$2:$A2044,$A2045))&lt;0,0,IF(_xlfn.MAXIFS($F$2:$F2044,$C$2:$C2044,$C2045,$B$2:$B2044,$B2045,$A$2:$A2044,$A2045)=0,"",$E2045-_xlfn.MAXIFS($F$2:$F2044,$C$2:$C2044,$C2045,$B$2:$B2044,$B2045,$A$2:$A2044,$A2045))))</f>
        <v>0</v>
      </c>
      <c r="K2045" s="6">
        <f t="shared" si="94"/>
        <v>14</v>
      </c>
      <c r="L2045" s="6" t="str">
        <f t="shared" si="95"/>
        <v>LATE</v>
      </c>
      <c r="M2045" s="6" t="str">
        <f t="shared" si="93"/>
        <v>N</v>
      </c>
    </row>
    <row r="2046" spans="1:13" x14ac:dyDescent="0.25">
      <c r="A2046" t="s">
        <v>47</v>
      </c>
      <c r="B2046" s="92">
        <v>46143</v>
      </c>
      <c r="C2046" t="s">
        <v>120</v>
      </c>
      <c r="D2046">
        <v>18432</v>
      </c>
      <c r="E2046" s="76">
        <v>0.61200231481481482</v>
      </c>
      <c r="F2046" s="76">
        <v>0.61327546296296298</v>
      </c>
      <c r="G2046" s="2">
        <v>7.6388888888888895E-2</v>
      </c>
      <c r="H2046" s="77">
        <v>2.4189814814814816E-3</v>
      </c>
      <c r="J2046" s="79">
        <f>IF(IF(IF(_xlfn.MAXIFS($F$2:$F2045,$C$2:$C2045,$C2046,$B$2:$B2045,$B2046,$A$2:$A2045,$A2046)=0,"",$E2046-_xlfn.MAXIFS($F$2:$F2045,$C$2:$C2045,$C2046,$B$2:$B2045,$B2046,$A$2:$A2045,$A2046))&lt;0,0,IF(_xlfn.MAXIFS($F$2:$F2045,$C$2:$C2045,$C2046,$B$2:$B2045,$B2046,$A$2:$A2045,$A2046)=0,"",$E2046-_xlfn.MAXIFS($F$2:$F2045,$C$2:$C2045,$C2046,$B$2:$B2045,$B2046,$A$2:$A2045,$A2046)))&gt;0.25,"",IF(IF(_xlfn.MAXIFS($F$2:$F2045,$C$2:$C2045,$C2046,$B$2:$B2045,$B2046,$A$2:$A2045,$A2046)=0,"",$E2046-_xlfn.MAXIFS($F$2:$F2045,$C$2:$C2045,$C2046,$B$2:$B2045,$B2046,$A$2:$A2045,$A2046))&lt;0,0,IF(_xlfn.MAXIFS($F$2:$F2045,$C$2:$C2045,$C2046,$B$2:$B2045,$B2046,$A$2:$A2045,$A2046)=0,"",$E2046-_xlfn.MAXIFS($F$2:$F2045,$C$2:$C2045,$C2046,$B$2:$B2045,$B2046,$A$2:$A2045,$A2046))))</f>
        <v>2.4189814814814525E-3</v>
      </c>
      <c r="K2046" s="6">
        <f t="shared" si="94"/>
        <v>14</v>
      </c>
      <c r="L2046" s="6" t="str">
        <f t="shared" si="95"/>
        <v>LATE</v>
      </c>
      <c r="M2046" s="6" t="str">
        <f t="shared" si="93"/>
        <v>N</v>
      </c>
    </row>
    <row r="2047" spans="1:13" x14ac:dyDescent="0.25">
      <c r="A2047" t="s">
        <v>47</v>
      </c>
      <c r="B2047" s="92">
        <v>46143</v>
      </c>
      <c r="C2047" t="s">
        <v>119</v>
      </c>
      <c r="D2047">
        <v>14432</v>
      </c>
      <c r="E2047" s="76">
        <v>0.61201388888888886</v>
      </c>
      <c r="F2047" s="76">
        <v>0.61276620370370372</v>
      </c>
      <c r="G2047" s="2">
        <v>4.5138888888888888E-2</v>
      </c>
      <c r="H2047" s="77">
        <v>5.6712962962962967E-4</v>
      </c>
      <c r="J2047" s="79">
        <f>IF(IF(IF(_xlfn.MAXIFS($F$2:$F2046,$C$2:$C2046,$C2047,$B$2:$B2046,$B2047,$A$2:$A2046,$A2047)=0,"",$E2047-_xlfn.MAXIFS($F$2:$F2046,$C$2:$C2046,$C2047,$B$2:$B2046,$B2047,$A$2:$A2046,$A2047))&lt;0,0,IF(_xlfn.MAXIFS($F$2:$F2046,$C$2:$C2046,$C2047,$B$2:$B2046,$B2047,$A$2:$A2046,$A2047)=0,"",$E2047-_xlfn.MAXIFS($F$2:$F2046,$C$2:$C2046,$C2047,$B$2:$B2046,$B2047,$A$2:$A2046,$A2047)))&gt;0.25,"",IF(IF(_xlfn.MAXIFS($F$2:$F2046,$C$2:$C2046,$C2047,$B$2:$B2046,$B2047,$A$2:$A2046,$A2047)=0,"",$E2047-_xlfn.MAXIFS($F$2:$F2046,$C$2:$C2046,$C2047,$B$2:$B2046,$B2047,$A$2:$A2046,$A2047))&lt;0,0,IF(_xlfn.MAXIFS($F$2:$F2046,$C$2:$C2046,$C2047,$B$2:$B2046,$B2047,$A$2:$A2046,$A2047)=0,"",$E2047-_xlfn.MAXIFS($F$2:$F2046,$C$2:$C2046,$C2047,$B$2:$B2046,$B2047,$A$2:$A2046,$A2047))))</f>
        <v>5.6712962962957025E-4</v>
      </c>
      <c r="K2047" s="6">
        <f t="shared" si="94"/>
        <v>14</v>
      </c>
      <c r="L2047" s="6" t="str">
        <f t="shared" si="95"/>
        <v>LATE</v>
      </c>
      <c r="M2047" s="6" t="str">
        <f t="shared" si="93"/>
        <v>N</v>
      </c>
    </row>
    <row r="2048" spans="1:13" x14ac:dyDescent="0.25">
      <c r="A2048" t="s">
        <v>47</v>
      </c>
      <c r="B2048" s="92">
        <v>46143</v>
      </c>
      <c r="C2048" t="s">
        <v>121</v>
      </c>
      <c r="D2048">
        <v>19532</v>
      </c>
      <c r="E2048" s="76">
        <v>0.61302083333333335</v>
      </c>
      <c r="F2048" s="76">
        <v>0.61909722222222219</v>
      </c>
      <c r="G2048" s="2">
        <v>0.36458333333333331</v>
      </c>
      <c r="H2048" s="77">
        <v>0</v>
      </c>
      <c r="J2048" s="79">
        <f>IF(IF(IF(_xlfn.MAXIFS($F$2:$F2047,$C$2:$C2047,$C2048,$B$2:$B2047,$B2048,$A$2:$A2047,$A2048)=0,"",$E2048-_xlfn.MAXIFS($F$2:$F2047,$C$2:$C2047,$C2048,$B$2:$B2047,$B2048,$A$2:$A2047,$A2048))&lt;0,0,IF(_xlfn.MAXIFS($F$2:$F2047,$C$2:$C2047,$C2048,$B$2:$B2047,$B2048,$A$2:$A2047,$A2048)=0,"",$E2048-_xlfn.MAXIFS($F$2:$F2047,$C$2:$C2047,$C2048,$B$2:$B2047,$B2048,$A$2:$A2047,$A2048)))&gt;0.25,"",IF(IF(_xlfn.MAXIFS($F$2:$F2047,$C$2:$C2047,$C2048,$B$2:$B2047,$B2048,$A$2:$A2047,$A2048)=0,"",$E2048-_xlfn.MAXIFS($F$2:$F2047,$C$2:$C2047,$C2048,$B$2:$B2047,$B2048,$A$2:$A2047,$A2048))&lt;0,0,IF(_xlfn.MAXIFS($F$2:$F2047,$C$2:$C2047,$C2048,$B$2:$B2047,$B2048,$A$2:$A2047,$A2048)=0,"",$E2048-_xlfn.MAXIFS($F$2:$F2047,$C$2:$C2047,$C2048,$B$2:$B2047,$B2048,$A$2:$A2047,$A2048))))</f>
        <v>0</v>
      </c>
      <c r="K2048" s="6">
        <f t="shared" si="94"/>
        <v>14</v>
      </c>
      <c r="L2048" s="6" t="str">
        <f t="shared" si="95"/>
        <v>LATE</v>
      </c>
      <c r="M2048" s="6" t="str">
        <f t="shared" si="93"/>
        <v>N</v>
      </c>
    </row>
    <row r="2049" spans="1:13" x14ac:dyDescent="0.25">
      <c r="A2049" t="s">
        <v>47</v>
      </c>
      <c r="B2049" s="92">
        <v>46143</v>
      </c>
      <c r="C2049" t="s">
        <v>120</v>
      </c>
      <c r="D2049">
        <v>25331</v>
      </c>
      <c r="E2049" s="76">
        <v>0.61423611111111109</v>
      </c>
      <c r="F2049" s="76">
        <v>0.61545138888888884</v>
      </c>
      <c r="G2049" s="2">
        <v>7.2916666666666671E-2</v>
      </c>
      <c r="H2049" s="77">
        <v>9.6064814814814819E-4</v>
      </c>
      <c r="J2049" s="79">
        <f>IF(IF(IF(_xlfn.MAXIFS($F$2:$F2048,$C$2:$C2048,$C2049,$B$2:$B2048,$B2049,$A$2:$A2048,$A2049)=0,"",$E2049-_xlfn.MAXIFS($F$2:$F2048,$C$2:$C2048,$C2049,$B$2:$B2048,$B2049,$A$2:$A2048,$A2049))&lt;0,0,IF(_xlfn.MAXIFS($F$2:$F2048,$C$2:$C2048,$C2049,$B$2:$B2048,$B2049,$A$2:$A2048,$A2049)=0,"",$E2049-_xlfn.MAXIFS($F$2:$F2048,$C$2:$C2048,$C2049,$B$2:$B2048,$B2049,$A$2:$A2048,$A2049)))&gt;0.25,"",IF(IF(_xlfn.MAXIFS($F$2:$F2048,$C$2:$C2048,$C2049,$B$2:$B2048,$B2049,$A$2:$A2048,$A2049)=0,"",$E2049-_xlfn.MAXIFS($F$2:$F2048,$C$2:$C2048,$C2049,$B$2:$B2048,$B2049,$A$2:$A2048,$A2049))&lt;0,0,IF(_xlfn.MAXIFS($F$2:$F2048,$C$2:$C2048,$C2049,$B$2:$B2048,$B2049,$A$2:$A2048,$A2049)=0,"",$E2049-_xlfn.MAXIFS($F$2:$F2048,$C$2:$C2048,$C2049,$B$2:$B2048,$B2049,$A$2:$A2048,$A2049))))</f>
        <v>9.6064814814811328E-4</v>
      </c>
      <c r="K2049" s="6">
        <f t="shared" si="94"/>
        <v>14</v>
      </c>
      <c r="L2049" s="6" t="str">
        <f t="shared" si="95"/>
        <v>LATE</v>
      </c>
      <c r="M2049" s="6" t="str">
        <f t="shared" si="93"/>
        <v>N</v>
      </c>
    </row>
    <row r="2050" spans="1:13" x14ac:dyDescent="0.25">
      <c r="A2050" t="s">
        <v>47</v>
      </c>
      <c r="B2050" s="92">
        <v>46143</v>
      </c>
      <c r="C2050" t="s">
        <v>121</v>
      </c>
      <c r="D2050">
        <v>14432</v>
      </c>
      <c r="E2050" s="76">
        <v>0.61473379629629632</v>
      </c>
      <c r="F2050" s="76">
        <v>0.62059027777777775</v>
      </c>
      <c r="G2050" s="2">
        <v>0.35138888888888886</v>
      </c>
      <c r="H2050" s="77">
        <v>0</v>
      </c>
      <c r="J2050" s="79">
        <f>IF(IF(IF(_xlfn.MAXIFS($F$2:$F2049,$C$2:$C2049,$C2050,$B$2:$B2049,$B2050,$A$2:$A2049,$A2050)=0,"",$E2050-_xlfn.MAXIFS($F$2:$F2049,$C$2:$C2049,$C2050,$B$2:$B2049,$B2050,$A$2:$A2049,$A2050))&lt;0,0,IF(_xlfn.MAXIFS($F$2:$F2049,$C$2:$C2049,$C2050,$B$2:$B2049,$B2050,$A$2:$A2049,$A2050)=0,"",$E2050-_xlfn.MAXIFS($F$2:$F2049,$C$2:$C2049,$C2050,$B$2:$B2049,$B2050,$A$2:$A2049,$A2050)))&gt;0.25,"",IF(IF(_xlfn.MAXIFS($F$2:$F2049,$C$2:$C2049,$C2050,$B$2:$B2049,$B2050,$A$2:$A2049,$A2050)=0,"",$E2050-_xlfn.MAXIFS($F$2:$F2049,$C$2:$C2049,$C2050,$B$2:$B2049,$B2050,$A$2:$A2049,$A2050))&lt;0,0,IF(_xlfn.MAXIFS($F$2:$F2049,$C$2:$C2049,$C2050,$B$2:$B2049,$B2050,$A$2:$A2049,$A2050)=0,"",$E2050-_xlfn.MAXIFS($F$2:$F2049,$C$2:$C2049,$C2050,$B$2:$B2049,$B2050,$A$2:$A2049,$A2050))))</f>
        <v>0</v>
      </c>
      <c r="K2050" s="6">
        <f>IF($J2050="","",IF(HOUR($E2050)&gt;19,19,IF(HOUR($E2050)&lt;5,5,HOUR($E2050))))</f>
        <v>14</v>
      </c>
      <c r="L2050" s="6" t="str">
        <f t="shared" si="95"/>
        <v>LATE</v>
      </c>
      <c r="M2050" s="6" t="str">
        <f t="shared" ref="M2050:M2113" si="96">IF($A2050="","",IF(AND($K2050&gt;=10,$K2050&lt;=13),"Y",IF(AND($K2050=14,$L2050="EARLY"),"Y","N")))</f>
        <v>N</v>
      </c>
    </row>
    <row r="2051" spans="1:13" x14ac:dyDescent="0.25">
      <c r="A2051" t="s">
        <v>47</v>
      </c>
      <c r="B2051" s="92">
        <v>46143</v>
      </c>
      <c r="C2051" t="s">
        <v>120</v>
      </c>
      <c r="D2051">
        <v>17632</v>
      </c>
      <c r="E2051" s="76">
        <v>0.61609953703703701</v>
      </c>
      <c r="F2051" s="76">
        <v>0.61719907407407404</v>
      </c>
      <c r="G2051" s="2">
        <v>6.5972222222222224E-2</v>
      </c>
      <c r="H2051" s="77">
        <v>6.4814814814814813E-4</v>
      </c>
      <c r="J2051" s="79">
        <f>IF(IF(IF(_xlfn.MAXIFS($F$2:$F2050,$C$2:$C2050,$C2051,$B$2:$B2050,$B2051,$A$2:$A2050,$A2051)=0,"",$E2051-_xlfn.MAXIFS($F$2:$F2050,$C$2:$C2050,$C2051,$B$2:$B2050,$B2051,$A$2:$A2050,$A2051))&lt;0,0,IF(_xlfn.MAXIFS($F$2:$F2050,$C$2:$C2050,$C2051,$B$2:$B2050,$B2051,$A$2:$A2050,$A2051)=0,"",$E2051-_xlfn.MAXIFS($F$2:$F2050,$C$2:$C2050,$C2051,$B$2:$B2050,$B2051,$A$2:$A2050,$A2051)))&gt;0.25,"",IF(IF(_xlfn.MAXIFS($F$2:$F2050,$C$2:$C2050,$C2051,$B$2:$B2050,$B2051,$A$2:$A2050,$A2051)=0,"",$E2051-_xlfn.MAXIFS($F$2:$F2050,$C$2:$C2050,$C2051,$B$2:$B2050,$B2051,$A$2:$A2050,$A2051))&lt;0,0,IF(_xlfn.MAXIFS($F$2:$F2050,$C$2:$C2050,$C2051,$B$2:$B2050,$B2051,$A$2:$A2050,$A2051)=0,"",$E2051-_xlfn.MAXIFS($F$2:$F2050,$C$2:$C2050,$C2051,$B$2:$B2050,$B2051,$A$2:$A2050,$A2051))))</f>
        <v>6.4814814814817545E-4</v>
      </c>
      <c r="K2051" s="6">
        <f t="shared" ref="K2051:K2114" si="97">IF($J2051="","",IF(HOUR($E2051)&gt;19,19,IF(HOUR($E2051)&lt;5,5,HOUR($E2051))))</f>
        <v>14</v>
      </c>
      <c r="L2051" s="6" t="str">
        <f t="shared" ref="L2051:L2114" si="98">IF($J2051="","",IF(MINUTE($E2051)&lt;30,"EARLY","LATE"))</f>
        <v>LATE</v>
      </c>
      <c r="M2051" s="6" t="str">
        <f t="shared" si="96"/>
        <v>N</v>
      </c>
    </row>
    <row r="2052" spans="1:13" x14ac:dyDescent="0.25">
      <c r="A2052" t="s">
        <v>47</v>
      </c>
      <c r="B2052" s="92">
        <v>46143</v>
      </c>
      <c r="C2052" t="s">
        <v>120</v>
      </c>
      <c r="D2052">
        <v>18132</v>
      </c>
      <c r="E2052" s="76">
        <v>0.61699074074074078</v>
      </c>
      <c r="F2052" s="76">
        <v>0.61826388888888884</v>
      </c>
      <c r="G2052" s="2">
        <v>7.6388888888888895E-2</v>
      </c>
      <c r="H2052" s="77">
        <v>0</v>
      </c>
      <c r="J2052" s="79">
        <f>IF(IF(IF(_xlfn.MAXIFS($F$2:$F2051,$C$2:$C2051,$C2052,$B$2:$B2051,$B2052,$A$2:$A2051,$A2052)=0,"",$E2052-_xlfn.MAXIFS($F$2:$F2051,$C$2:$C2051,$C2052,$B$2:$B2051,$B2052,$A$2:$A2051,$A2052))&lt;0,0,IF(_xlfn.MAXIFS($F$2:$F2051,$C$2:$C2051,$C2052,$B$2:$B2051,$B2052,$A$2:$A2051,$A2052)=0,"",$E2052-_xlfn.MAXIFS($F$2:$F2051,$C$2:$C2051,$C2052,$B$2:$B2051,$B2052,$A$2:$A2051,$A2052)))&gt;0.25,"",IF(IF(_xlfn.MAXIFS($F$2:$F2051,$C$2:$C2051,$C2052,$B$2:$B2051,$B2052,$A$2:$A2051,$A2052)=0,"",$E2052-_xlfn.MAXIFS($F$2:$F2051,$C$2:$C2051,$C2052,$B$2:$B2051,$B2052,$A$2:$A2051,$A2052))&lt;0,0,IF(_xlfn.MAXIFS($F$2:$F2051,$C$2:$C2051,$C2052,$B$2:$B2051,$B2052,$A$2:$A2051,$A2052)=0,"",$E2052-_xlfn.MAXIFS($F$2:$F2051,$C$2:$C2051,$C2052,$B$2:$B2051,$B2052,$A$2:$A2051,$A2052))))</f>
        <v>0</v>
      </c>
      <c r="K2052" s="6">
        <f t="shared" si="97"/>
        <v>14</v>
      </c>
      <c r="L2052" s="6" t="str">
        <f t="shared" si="98"/>
        <v>LATE</v>
      </c>
      <c r="M2052" s="6" t="str">
        <f t="shared" si="96"/>
        <v>N</v>
      </c>
    </row>
    <row r="2053" spans="1:13" x14ac:dyDescent="0.25">
      <c r="A2053" t="s">
        <v>47</v>
      </c>
      <c r="B2053" s="92">
        <v>46143</v>
      </c>
      <c r="C2053" t="s">
        <v>119</v>
      </c>
      <c r="D2053">
        <v>18432</v>
      </c>
      <c r="E2053" s="76">
        <v>0.61745370370370367</v>
      </c>
      <c r="F2053" s="76">
        <v>0.6185532407407407</v>
      </c>
      <c r="G2053" s="2">
        <v>6.5972222222222224E-2</v>
      </c>
      <c r="H2053" s="77">
        <v>4.6874999999999998E-3</v>
      </c>
      <c r="J2053" s="79">
        <f>IF(IF(IF(_xlfn.MAXIFS($F$2:$F2052,$C$2:$C2052,$C2053,$B$2:$B2052,$B2053,$A$2:$A2052,$A2053)=0,"",$E2053-_xlfn.MAXIFS($F$2:$F2052,$C$2:$C2052,$C2053,$B$2:$B2052,$B2053,$A$2:$A2052,$A2053))&lt;0,0,IF(_xlfn.MAXIFS($F$2:$F2052,$C$2:$C2052,$C2053,$B$2:$B2052,$B2053,$A$2:$A2052,$A2053)=0,"",$E2053-_xlfn.MAXIFS($F$2:$F2052,$C$2:$C2052,$C2053,$B$2:$B2052,$B2053,$A$2:$A2052,$A2053)))&gt;0.25,"",IF(IF(_xlfn.MAXIFS($F$2:$F2052,$C$2:$C2052,$C2053,$B$2:$B2052,$B2053,$A$2:$A2052,$A2053)=0,"",$E2053-_xlfn.MAXIFS($F$2:$F2052,$C$2:$C2052,$C2053,$B$2:$B2052,$B2053,$A$2:$A2052,$A2053))&lt;0,0,IF(_xlfn.MAXIFS($F$2:$F2052,$C$2:$C2052,$C2053,$B$2:$B2052,$B2053,$A$2:$A2052,$A2053)=0,"",$E2053-_xlfn.MAXIFS($F$2:$F2052,$C$2:$C2052,$C2053,$B$2:$B2052,$B2053,$A$2:$A2052,$A2053))))</f>
        <v>4.6874999999999556E-3</v>
      </c>
      <c r="K2053" s="6">
        <f t="shared" si="97"/>
        <v>14</v>
      </c>
      <c r="L2053" s="6" t="str">
        <f t="shared" si="98"/>
        <v>LATE</v>
      </c>
      <c r="M2053" s="6" t="str">
        <f t="shared" si="96"/>
        <v>N</v>
      </c>
    </row>
    <row r="2054" spans="1:13" x14ac:dyDescent="0.25">
      <c r="A2054" t="s">
        <v>47</v>
      </c>
      <c r="B2054" s="92">
        <v>46143</v>
      </c>
      <c r="C2054" t="s">
        <v>120</v>
      </c>
      <c r="D2054">
        <v>14232</v>
      </c>
      <c r="E2054" s="76">
        <v>0.61857638888888888</v>
      </c>
      <c r="F2054" s="76">
        <v>0.6196180555555556</v>
      </c>
      <c r="G2054" s="2">
        <v>6.25E-2</v>
      </c>
      <c r="H2054" s="77">
        <v>3.1250000000000001E-4</v>
      </c>
      <c r="J2054" s="79">
        <f>IF(IF(IF(_xlfn.MAXIFS($F$2:$F2053,$C$2:$C2053,$C2054,$B$2:$B2053,$B2054,$A$2:$A2053,$A2054)=0,"",$E2054-_xlfn.MAXIFS($F$2:$F2053,$C$2:$C2053,$C2054,$B$2:$B2053,$B2054,$A$2:$A2053,$A2054))&lt;0,0,IF(_xlfn.MAXIFS($F$2:$F2053,$C$2:$C2053,$C2054,$B$2:$B2053,$B2054,$A$2:$A2053,$A2054)=0,"",$E2054-_xlfn.MAXIFS($F$2:$F2053,$C$2:$C2053,$C2054,$B$2:$B2053,$B2054,$A$2:$A2053,$A2054)))&gt;0.25,"",IF(IF(_xlfn.MAXIFS($F$2:$F2053,$C$2:$C2053,$C2054,$B$2:$B2053,$B2054,$A$2:$A2053,$A2054)=0,"",$E2054-_xlfn.MAXIFS($F$2:$F2053,$C$2:$C2053,$C2054,$B$2:$B2053,$B2054,$A$2:$A2053,$A2054))&lt;0,0,IF(_xlfn.MAXIFS($F$2:$F2053,$C$2:$C2053,$C2054,$B$2:$B2053,$B2054,$A$2:$A2053,$A2054)=0,"",$E2054-_xlfn.MAXIFS($F$2:$F2053,$C$2:$C2053,$C2054,$B$2:$B2053,$B2054,$A$2:$A2053,$A2054))))</f>
        <v>3.1250000000004885E-4</v>
      </c>
      <c r="K2054" s="6">
        <f t="shared" si="97"/>
        <v>14</v>
      </c>
      <c r="L2054" s="6" t="str">
        <f t="shared" si="98"/>
        <v>LATE</v>
      </c>
      <c r="M2054" s="6" t="str">
        <f t="shared" si="96"/>
        <v>N</v>
      </c>
    </row>
    <row r="2055" spans="1:13" x14ac:dyDescent="0.25">
      <c r="A2055" t="s">
        <v>47</v>
      </c>
      <c r="B2055" s="92">
        <v>46143</v>
      </c>
      <c r="C2055" t="s">
        <v>119</v>
      </c>
      <c r="D2055">
        <v>25331</v>
      </c>
      <c r="E2055" s="76">
        <v>0.62008101851851849</v>
      </c>
      <c r="F2055" s="76">
        <v>0.62112268518518521</v>
      </c>
      <c r="G2055" s="2">
        <v>6.25E-2</v>
      </c>
      <c r="H2055" s="77">
        <v>1.5277777777777779E-3</v>
      </c>
      <c r="J2055" s="79">
        <f>IF(IF(IF(_xlfn.MAXIFS($F$2:$F2054,$C$2:$C2054,$C2055,$B$2:$B2054,$B2055,$A$2:$A2054,$A2055)=0,"",$E2055-_xlfn.MAXIFS($F$2:$F2054,$C$2:$C2054,$C2055,$B$2:$B2054,$B2055,$A$2:$A2054,$A2055))&lt;0,0,IF(_xlfn.MAXIFS($F$2:$F2054,$C$2:$C2054,$C2055,$B$2:$B2054,$B2055,$A$2:$A2054,$A2055)=0,"",$E2055-_xlfn.MAXIFS($F$2:$F2054,$C$2:$C2054,$C2055,$B$2:$B2054,$B2055,$A$2:$A2054,$A2055)))&gt;0.25,"",IF(IF(_xlfn.MAXIFS($F$2:$F2054,$C$2:$C2054,$C2055,$B$2:$B2054,$B2055,$A$2:$A2054,$A2055)=0,"",$E2055-_xlfn.MAXIFS($F$2:$F2054,$C$2:$C2054,$C2055,$B$2:$B2054,$B2055,$A$2:$A2054,$A2055))&lt;0,0,IF(_xlfn.MAXIFS($F$2:$F2054,$C$2:$C2054,$C2055,$B$2:$B2054,$B2055,$A$2:$A2054,$A2055)=0,"",$E2055-_xlfn.MAXIFS($F$2:$F2054,$C$2:$C2054,$C2055,$B$2:$B2054,$B2055,$A$2:$A2054,$A2055))))</f>
        <v>1.5277777777777946E-3</v>
      </c>
      <c r="K2055" s="6">
        <f t="shared" si="97"/>
        <v>14</v>
      </c>
      <c r="L2055" s="6" t="str">
        <f t="shared" si="98"/>
        <v>LATE</v>
      </c>
      <c r="M2055" s="6" t="str">
        <f t="shared" si="96"/>
        <v>N</v>
      </c>
    </row>
    <row r="2056" spans="1:13" x14ac:dyDescent="0.25">
      <c r="A2056" t="s">
        <v>47</v>
      </c>
      <c r="B2056" s="92">
        <v>46143</v>
      </c>
      <c r="C2056" t="s">
        <v>120</v>
      </c>
      <c r="D2056">
        <v>20131</v>
      </c>
      <c r="E2056" s="76">
        <v>0.62017361111111113</v>
      </c>
      <c r="F2056" s="76">
        <v>0.62364583333333334</v>
      </c>
      <c r="G2056" s="2">
        <v>0.20833333333333334</v>
      </c>
      <c r="H2056" s="77">
        <v>5.5555555555555556E-4</v>
      </c>
      <c r="J2056" s="79">
        <f>IF(IF(IF(_xlfn.MAXIFS($F$2:$F2055,$C$2:$C2055,$C2056,$B$2:$B2055,$B2056,$A$2:$A2055,$A2056)=0,"",$E2056-_xlfn.MAXIFS($F$2:$F2055,$C$2:$C2055,$C2056,$B$2:$B2055,$B2056,$A$2:$A2055,$A2056))&lt;0,0,IF(_xlfn.MAXIFS($F$2:$F2055,$C$2:$C2055,$C2056,$B$2:$B2055,$B2056,$A$2:$A2055,$A2056)=0,"",$E2056-_xlfn.MAXIFS($F$2:$F2055,$C$2:$C2055,$C2056,$B$2:$B2055,$B2056,$A$2:$A2055,$A2056)))&gt;0.25,"",IF(IF(_xlfn.MAXIFS($F$2:$F2055,$C$2:$C2055,$C2056,$B$2:$B2055,$B2056,$A$2:$A2055,$A2056)=0,"",$E2056-_xlfn.MAXIFS($F$2:$F2055,$C$2:$C2055,$C2056,$B$2:$B2055,$B2056,$A$2:$A2055,$A2056))&lt;0,0,IF(_xlfn.MAXIFS($F$2:$F2055,$C$2:$C2055,$C2056,$B$2:$B2055,$B2056,$A$2:$A2055,$A2056)=0,"",$E2056-_xlfn.MAXIFS($F$2:$F2055,$C$2:$C2055,$C2056,$B$2:$B2055,$B2056,$A$2:$A2055,$A2056))))</f>
        <v>5.5555555555553138E-4</v>
      </c>
      <c r="K2056" s="6">
        <f t="shared" si="97"/>
        <v>14</v>
      </c>
      <c r="L2056" s="6" t="str">
        <f t="shared" si="98"/>
        <v>LATE</v>
      </c>
      <c r="M2056" s="6" t="str">
        <f t="shared" si="96"/>
        <v>N</v>
      </c>
    </row>
    <row r="2057" spans="1:13" x14ac:dyDescent="0.25">
      <c r="A2057" t="s">
        <v>47</v>
      </c>
      <c r="B2057" s="92">
        <v>46143</v>
      </c>
      <c r="C2057" t="s">
        <v>121</v>
      </c>
      <c r="D2057">
        <v>18432</v>
      </c>
      <c r="E2057" s="76">
        <v>0.62069444444444444</v>
      </c>
      <c r="F2057" s="76">
        <v>0.62237268518518518</v>
      </c>
      <c r="G2057" s="2">
        <v>0.10069444444444445</v>
      </c>
      <c r="H2057" s="77">
        <v>1.0416666666666667E-4</v>
      </c>
      <c r="J2057" s="79">
        <f>IF(IF(IF(_xlfn.MAXIFS($F$2:$F2056,$C$2:$C2056,$C2057,$B$2:$B2056,$B2057,$A$2:$A2056,$A2057)=0,"",$E2057-_xlfn.MAXIFS($F$2:$F2056,$C$2:$C2056,$C2057,$B$2:$B2056,$B2057,$A$2:$A2056,$A2057))&lt;0,0,IF(_xlfn.MAXIFS($F$2:$F2056,$C$2:$C2056,$C2057,$B$2:$B2056,$B2057,$A$2:$A2056,$A2057)=0,"",$E2057-_xlfn.MAXIFS($F$2:$F2056,$C$2:$C2056,$C2057,$B$2:$B2056,$B2057,$A$2:$A2056,$A2057)))&gt;0.25,"",IF(IF(_xlfn.MAXIFS($F$2:$F2056,$C$2:$C2056,$C2057,$B$2:$B2056,$B2057,$A$2:$A2056,$A2057)=0,"",$E2057-_xlfn.MAXIFS($F$2:$F2056,$C$2:$C2056,$C2057,$B$2:$B2056,$B2057,$A$2:$A2056,$A2057))&lt;0,0,IF(_xlfn.MAXIFS($F$2:$F2056,$C$2:$C2056,$C2057,$B$2:$B2056,$B2057,$A$2:$A2056,$A2057)=0,"",$E2057-_xlfn.MAXIFS($F$2:$F2056,$C$2:$C2056,$C2057,$B$2:$B2056,$B2057,$A$2:$A2056,$A2057))))</f>
        <v>1.0416666666668295E-4</v>
      </c>
      <c r="K2057" s="6">
        <f t="shared" si="97"/>
        <v>14</v>
      </c>
      <c r="L2057" s="6" t="str">
        <f t="shared" si="98"/>
        <v>LATE</v>
      </c>
      <c r="M2057" s="6" t="str">
        <f t="shared" si="96"/>
        <v>N</v>
      </c>
    </row>
    <row r="2058" spans="1:13" x14ac:dyDescent="0.25">
      <c r="A2058" t="s">
        <v>47</v>
      </c>
      <c r="B2058" s="92">
        <v>46143</v>
      </c>
      <c r="C2058" t="s">
        <v>119</v>
      </c>
      <c r="D2058">
        <v>17632</v>
      </c>
      <c r="E2058" s="76">
        <v>0.62124999999999997</v>
      </c>
      <c r="F2058" s="76">
        <v>0.62217592592592597</v>
      </c>
      <c r="G2058" s="2">
        <v>5.5555555555555552E-2</v>
      </c>
      <c r="H2058" s="77">
        <v>1.273148148148148E-4</v>
      </c>
      <c r="J2058" s="79">
        <f>IF(IF(IF(_xlfn.MAXIFS($F$2:$F2057,$C$2:$C2057,$C2058,$B$2:$B2057,$B2058,$A$2:$A2057,$A2058)=0,"",$E2058-_xlfn.MAXIFS($F$2:$F2057,$C$2:$C2057,$C2058,$B$2:$B2057,$B2058,$A$2:$A2057,$A2058))&lt;0,0,IF(_xlfn.MAXIFS($F$2:$F2057,$C$2:$C2057,$C2058,$B$2:$B2057,$B2058,$A$2:$A2057,$A2058)=0,"",$E2058-_xlfn.MAXIFS($F$2:$F2057,$C$2:$C2057,$C2058,$B$2:$B2057,$B2058,$A$2:$A2057,$A2058)))&gt;0.25,"",IF(IF(_xlfn.MAXIFS($F$2:$F2057,$C$2:$C2057,$C2058,$B$2:$B2057,$B2058,$A$2:$A2057,$A2058)=0,"",$E2058-_xlfn.MAXIFS($F$2:$F2057,$C$2:$C2057,$C2058,$B$2:$B2057,$B2058,$A$2:$A2057,$A2058))&lt;0,0,IF(_xlfn.MAXIFS($F$2:$F2057,$C$2:$C2057,$C2058,$B$2:$B2057,$B2058,$A$2:$A2057,$A2058)=0,"",$E2058-_xlfn.MAXIFS($F$2:$F2057,$C$2:$C2057,$C2058,$B$2:$B2057,$B2058,$A$2:$A2057,$A2058))))</f>
        <v>1.273148148147607E-4</v>
      </c>
      <c r="K2058" s="6">
        <f t="shared" si="97"/>
        <v>14</v>
      </c>
      <c r="L2058" s="6" t="str">
        <f t="shared" si="98"/>
        <v>LATE</v>
      </c>
      <c r="M2058" s="6" t="str">
        <f t="shared" si="96"/>
        <v>N</v>
      </c>
    </row>
    <row r="2059" spans="1:13" x14ac:dyDescent="0.25">
      <c r="A2059" t="s">
        <v>47</v>
      </c>
      <c r="B2059" s="92">
        <v>46143</v>
      </c>
      <c r="C2059" t="s">
        <v>119</v>
      </c>
      <c r="D2059">
        <v>18132</v>
      </c>
      <c r="E2059" s="76">
        <v>0.62271990740740746</v>
      </c>
      <c r="F2059" s="76">
        <v>0.62370370370370365</v>
      </c>
      <c r="G2059" s="2">
        <v>5.9027777777777776E-2</v>
      </c>
      <c r="H2059" s="77">
        <v>5.4398148148148144E-4</v>
      </c>
      <c r="J2059" s="79">
        <f>IF(IF(IF(_xlfn.MAXIFS($F$2:$F2058,$C$2:$C2058,$C2059,$B$2:$B2058,$B2059,$A$2:$A2058,$A2059)=0,"",$E2059-_xlfn.MAXIFS($F$2:$F2058,$C$2:$C2058,$C2059,$B$2:$B2058,$B2059,$A$2:$A2058,$A2059))&lt;0,0,IF(_xlfn.MAXIFS($F$2:$F2058,$C$2:$C2058,$C2059,$B$2:$B2058,$B2059,$A$2:$A2058,$A2059)=0,"",$E2059-_xlfn.MAXIFS($F$2:$F2058,$C$2:$C2058,$C2059,$B$2:$B2058,$B2059,$A$2:$A2058,$A2059)))&gt;0.25,"",IF(IF(_xlfn.MAXIFS($F$2:$F2058,$C$2:$C2058,$C2059,$B$2:$B2058,$B2059,$A$2:$A2058,$A2059)=0,"",$E2059-_xlfn.MAXIFS($F$2:$F2058,$C$2:$C2058,$C2059,$B$2:$B2058,$B2059,$A$2:$A2058,$A2059))&lt;0,0,IF(_xlfn.MAXIFS($F$2:$F2058,$C$2:$C2058,$C2059,$B$2:$B2058,$B2059,$A$2:$A2058,$A2059)=0,"",$E2059-_xlfn.MAXIFS($F$2:$F2058,$C$2:$C2058,$C2059,$B$2:$B2058,$B2059,$A$2:$A2058,$A2059))))</f>
        <v>5.439814814814925E-4</v>
      </c>
      <c r="K2059" s="6">
        <f t="shared" si="97"/>
        <v>14</v>
      </c>
      <c r="L2059" s="6" t="str">
        <f t="shared" si="98"/>
        <v>LATE</v>
      </c>
      <c r="M2059" s="6" t="str">
        <f t="shared" si="96"/>
        <v>N</v>
      </c>
    </row>
    <row r="2060" spans="1:13" x14ac:dyDescent="0.25">
      <c r="A2060" t="s">
        <v>47</v>
      </c>
      <c r="B2060" s="92">
        <v>46143</v>
      </c>
      <c r="C2060" t="s">
        <v>121</v>
      </c>
      <c r="D2060">
        <v>25331</v>
      </c>
      <c r="E2060" s="76">
        <v>0.62314814814814812</v>
      </c>
      <c r="F2060" s="76">
        <v>0.62505787037037042</v>
      </c>
      <c r="G2060" s="2">
        <v>0.11458333333333333</v>
      </c>
      <c r="H2060" s="77">
        <v>7.7546296296296293E-4</v>
      </c>
      <c r="J2060" s="79">
        <f>IF(IF(IF(_xlfn.MAXIFS($F$2:$F2059,$C$2:$C2059,$C2060,$B$2:$B2059,$B2060,$A$2:$A2059,$A2060)=0,"",$E2060-_xlfn.MAXIFS($F$2:$F2059,$C$2:$C2059,$C2060,$B$2:$B2059,$B2060,$A$2:$A2059,$A2060))&lt;0,0,IF(_xlfn.MAXIFS($F$2:$F2059,$C$2:$C2059,$C2060,$B$2:$B2059,$B2060,$A$2:$A2059,$A2060)=0,"",$E2060-_xlfn.MAXIFS($F$2:$F2059,$C$2:$C2059,$C2060,$B$2:$B2059,$B2060,$A$2:$A2059,$A2060)))&gt;0.25,"",IF(IF(_xlfn.MAXIFS($F$2:$F2059,$C$2:$C2059,$C2060,$B$2:$B2059,$B2060,$A$2:$A2059,$A2060)=0,"",$E2060-_xlfn.MAXIFS($F$2:$F2059,$C$2:$C2059,$C2060,$B$2:$B2059,$B2060,$A$2:$A2059,$A2060))&lt;0,0,IF(_xlfn.MAXIFS($F$2:$F2059,$C$2:$C2059,$C2060,$B$2:$B2059,$B2060,$A$2:$A2059,$A2060)=0,"",$E2060-_xlfn.MAXIFS($F$2:$F2059,$C$2:$C2059,$C2060,$B$2:$B2059,$B2060,$A$2:$A2059,$A2060))))</f>
        <v>7.7546296296293615E-4</v>
      </c>
      <c r="K2060" s="6">
        <f t="shared" si="97"/>
        <v>14</v>
      </c>
      <c r="L2060" s="6" t="str">
        <f t="shared" si="98"/>
        <v>LATE</v>
      </c>
      <c r="M2060" s="6" t="str">
        <f t="shared" si="96"/>
        <v>N</v>
      </c>
    </row>
    <row r="2061" spans="1:13" x14ac:dyDescent="0.25">
      <c r="A2061" t="s">
        <v>47</v>
      </c>
      <c r="B2061" s="92">
        <v>46143</v>
      </c>
      <c r="C2061" t="s">
        <v>119</v>
      </c>
      <c r="D2061">
        <v>14232</v>
      </c>
      <c r="E2061" s="76">
        <v>0.62314814814814812</v>
      </c>
      <c r="F2061" s="76">
        <v>0.62424768518518514</v>
      </c>
      <c r="G2061" s="2">
        <v>6.5972222222222224E-2</v>
      </c>
      <c r="H2061" s="77">
        <v>0</v>
      </c>
      <c r="J2061" s="79">
        <f>IF(IF(IF(_xlfn.MAXIFS($F$2:$F2060,$C$2:$C2060,$C2061,$B$2:$B2060,$B2061,$A$2:$A2060,$A2061)=0,"",$E2061-_xlfn.MAXIFS($F$2:$F2060,$C$2:$C2060,$C2061,$B$2:$B2060,$B2061,$A$2:$A2060,$A2061))&lt;0,0,IF(_xlfn.MAXIFS($F$2:$F2060,$C$2:$C2060,$C2061,$B$2:$B2060,$B2061,$A$2:$A2060,$A2061)=0,"",$E2061-_xlfn.MAXIFS($F$2:$F2060,$C$2:$C2060,$C2061,$B$2:$B2060,$B2061,$A$2:$A2060,$A2061)))&gt;0.25,"",IF(IF(_xlfn.MAXIFS($F$2:$F2060,$C$2:$C2060,$C2061,$B$2:$B2060,$B2061,$A$2:$A2060,$A2061)=0,"",$E2061-_xlfn.MAXIFS($F$2:$F2060,$C$2:$C2060,$C2061,$B$2:$B2060,$B2061,$A$2:$A2060,$A2061))&lt;0,0,IF(_xlfn.MAXIFS($F$2:$F2060,$C$2:$C2060,$C2061,$B$2:$B2060,$B2061,$A$2:$A2060,$A2061)=0,"",$E2061-_xlfn.MAXIFS($F$2:$F2060,$C$2:$C2060,$C2061,$B$2:$B2060,$B2061,$A$2:$A2060,$A2061))))</f>
        <v>0</v>
      </c>
      <c r="K2061" s="6">
        <f t="shared" si="97"/>
        <v>14</v>
      </c>
      <c r="L2061" s="6" t="str">
        <f t="shared" si="98"/>
        <v>LATE</v>
      </c>
      <c r="M2061" s="6" t="str">
        <f t="shared" si="96"/>
        <v>N</v>
      </c>
    </row>
    <row r="2062" spans="1:13" x14ac:dyDescent="0.25">
      <c r="A2062" t="s">
        <v>47</v>
      </c>
      <c r="B2062" s="92">
        <v>46143</v>
      </c>
      <c r="C2062" t="s">
        <v>120</v>
      </c>
      <c r="D2062">
        <v>17232</v>
      </c>
      <c r="E2062" s="76">
        <v>0.62351851851851847</v>
      </c>
      <c r="F2062" s="76">
        <v>0.62629629629629635</v>
      </c>
      <c r="G2062" s="2">
        <v>0.16666666666666666</v>
      </c>
      <c r="H2062" s="77">
        <v>0</v>
      </c>
      <c r="J2062" s="79">
        <f>IF(IF(IF(_xlfn.MAXIFS($F$2:$F2061,$C$2:$C2061,$C2062,$B$2:$B2061,$B2062,$A$2:$A2061,$A2062)=0,"",$E2062-_xlfn.MAXIFS($F$2:$F2061,$C$2:$C2061,$C2062,$B$2:$B2061,$B2062,$A$2:$A2061,$A2062))&lt;0,0,IF(_xlfn.MAXIFS($F$2:$F2061,$C$2:$C2061,$C2062,$B$2:$B2061,$B2062,$A$2:$A2061,$A2062)=0,"",$E2062-_xlfn.MAXIFS($F$2:$F2061,$C$2:$C2061,$C2062,$B$2:$B2061,$B2062,$A$2:$A2061,$A2062)))&gt;0.25,"",IF(IF(_xlfn.MAXIFS($F$2:$F2061,$C$2:$C2061,$C2062,$B$2:$B2061,$B2062,$A$2:$A2061,$A2062)=0,"",$E2062-_xlfn.MAXIFS($F$2:$F2061,$C$2:$C2061,$C2062,$B$2:$B2061,$B2062,$A$2:$A2061,$A2062))&lt;0,0,IF(_xlfn.MAXIFS($F$2:$F2061,$C$2:$C2061,$C2062,$B$2:$B2061,$B2062,$A$2:$A2061,$A2062)=0,"",$E2062-_xlfn.MAXIFS($F$2:$F2061,$C$2:$C2061,$C2062,$B$2:$B2061,$B2062,$A$2:$A2061,$A2062))))</f>
        <v>0</v>
      </c>
      <c r="K2062" s="6">
        <f t="shared" si="97"/>
        <v>14</v>
      </c>
      <c r="L2062" s="6" t="str">
        <f t="shared" si="98"/>
        <v>LATE</v>
      </c>
      <c r="M2062" s="6" t="str">
        <f t="shared" si="96"/>
        <v>N</v>
      </c>
    </row>
    <row r="2063" spans="1:13" x14ac:dyDescent="0.25">
      <c r="A2063" t="s">
        <v>47</v>
      </c>
      <c r="B2063" s="92">
        <v>46143</v>
      </c>
      <c r="C2063" t="s">
        <v>121</v>
      </c>
      <c r="D2063">
        <v>17632</v>
      </c>
      <c r="E2063" s="76">
        <v>0.62373842592592588</v>
      </c>
      <c r="F2063" s="76">
        <v>0.62888888888888894</v>
      </c>
      <c r="G2063" s="2">
        <v>0.30902777777777779</v>
      </c>
      <c r="H2063" s="77">
        <v>0</v>
      </c>
      <c r="J2063" s="79">
        <f>IF(IF(IF(_xlfn.MAXIFS($F$2:$F2062,$C$2:$C2062,$C2063,$B$2:$B2062,$B2063,$A$2:$A2062,$A2063)=0,"",$E2063-_xlfn.MAXIFS($F$2:$F2062,$C$2:$C2062,$C2063,$B$2:$B2062,$B2063,$A$2:$A2062,$A2063))&lt;0,0,IF(_xlfn.MAXIFS($F$2:$F2062,$C$2:$C2062,$C2063,$B$2:$B2062,$B2063,$A$2:$A2062,$A2063)=0,"",$E2063-_xlfn.MAXIFS($F$2:$F2062,$C$2:$C2062,$C2063,$B$2:$B2062,$B2063,$A$2:$A2062,$A2063)))&gt;0.25,"",IF(IF(_xlfn.MAXIFS($F$2:$F2062,$C$2:$C2062,$C2063,$B$2:$B2062,$B2063,$A$2:$A2062,$A2063)=0,"",$E2063-_xlfn.MAXIFS($F$2:$F2062,$C$2:$C2062,$C2063,$B$2:$B2062,$B2063,$A$2:$A2062,$A2063))&lt;0,0,IF(_xlfn.MAXIFS($F$2:$F2062,$C$2:$C2062,$C2063,$B$2:$B2062,$B2063,$A$2:$A2062,$A2063)=0,"",$E2063-_xlfn.MAXIFS($F$2:$F2062,$C$2:$C2062,$C2063,$B$2:$B2062,$B2063,$A$2:$A2062,$A2063))))</f>
        <v>0</v>
      </c>
      <c r="K2063" s="6">
        <f t="shared" si="97"/>
        <v>14</v>
      </c>
      <c r="L2063" s="6" t="str">
        <f t="shared" si="98"/>
        <v>LATE</v>
      </c>
      <c r="M2063" s="6" t="str">
        <f t="shared" si="96"/>
        <v>N</v>
      </c>
    </row>
    <row r="2064" spans="1:13" x14ac:dyDescent="0.25">
      <c r="A2064" t="s">
        <v>47</v>
      </c>
      <c r="B2064" s="92">
        <v>46143</v>
      </c>
      <c r="C2064" t="s">
        <v>121</v>
      </c>
      <c r="D2064">
        <v>18132</v>
      </c>
      <c r="E2064" s="76">
        <v>0.62549768518518523</v>
      </c>
      <c r="F2064" s="76">
        <v>0.62706018518518514</v>
      </c>
      <c r="G2064" s="2">
        <v>9.375E-2</v>
      </c>
      <c r="H2064" s="77">
        <v>0</v>
      </c>
      <c r="J2064" s="79">
        <f>IF(IF(IF(_xlfn.MAXIFS($F$2:$F2063,$C$2:$C2063,$C2064,$B$2:$B2063,$B2064,$A$2:$A2063,$A2064)=0,"",$E2064-_xlfn.MAXIFS($F$2:$F2063,$C$2:$C2063,$C2064,$B$2:$B2063,$B2064,$A$2:$A2063,$A2064))&lt;0,0,IF(_xlfn.MAXIFS($F$2:$F2063,$C$2:$C2063,$C2064,$B$2:$B2063,$B2064,$A$2:$A2063,$A2064)=0,"",$E2064-_xlfn.MAXIFS($F$2:$F2063,$C$2:$C2063,$C2064,$B$2:$B2063,$B2064,$A$2:$A2063,$A2064)))&gt;0.25,"",IF(IF(_xlfn.MAXIFS($F$2:$F2063,$C$2:$C2063,$C2064,$B$2:$B2063,$B2064,$A$2:$A2063,$A2064)=0,"",$E2064-_xlfn.MAXIFS($F$2:$F2063,$C$2:$C2063,$C2064,$B$2:$B2063,$B2064,$A$2:$A2063,$A2064))&lt;0,0,IF(_xlfn.MAXIFS($F$2:$F2063,$C$2:$C2063,$C2064,$B$2:$B2063,$B2064,$A$2:$A2063,$A2064)=0,"",$E2064-_xlfn.MAXIFS($F$2:$F2063,$C$2:$C2063,$C2064,$B$2:$B2063,$B2064,$A$2:$A2063,$A2064))))</f>
        <v>0</v>
      </c>
      <c r="K2064" s="6">
        <f t="shared" si="97"/>
        <v>15</v>
      </c>
      <c r="L2064" s="6" t="str">
        <f t="shared" si="98"/>
        <v>EARLY</v>
      </c>
      <c r="M2064" s="6" t="str">
        <f t="shared" si="96"/>
        <v>N</v>
      </c>
    </row>
    <row r="2065" spans="1:13" x14ac:dyDescent="0.25">
      <c r="A2065" t="s">
        <v>47</v>
      </c>
      <c r="B2065" s="92">
        <v>46143</v>
      </c>
      <c r="C2065" t="s">
        <v>121</v>
      </c>
      <c r="D2065">
        <v>14232</v>
      </c>
      <c r="E2065" s="76">
        <v>0.6259837962962963</v>
      </c>
      <c r="F2065" s="76">
        <v>0.63211805555555556</v>
      </c>
      <c r="G2065" s="2">
        <v>0.36805555555555558</v>
      </c>
      <c r="H2065" s="77">
        <v>0</v>
      </c>
      <c r="J2065" s="79">
        <f>IF(IF(IF(_xlfn.MAXIFS($F$2:$F2064,$C$2:$C2064,$C2065,$B$2:$B2064,$B2065,$A$2:$A2064,$A2065)=0,"",$E2065-_xlfn.MAXIFS($F$2:$F2064,$C$2:$C2064,$C2065,$B$2:$B2064,$B2065,$A$2:$A2064,$A2065))&lt;0,0,IF(_xlfn.MAXIFS($F$2:$F2064,$C$2:$C2064,$C2065,$B$2:$B2064,$B2065,$A$2:$A2064,$A2065)=0,"",$E2065-_xlfn.MAXIFS($F$2:$F2064,$C$2:$C2064,$C2065,$B$2:$B2064,$B2065,$A$2:$A2064,$A2065)))&gt;0.25,"",IF(IF(_xlfn.MAXIFS($F$2:$F2064,$C$2:$C2064,$C2065,$B$2:$B2064,$B2065,$A$2:$A2064,$A2065)=0,"",$E2065-_xlfn.MAXIFS($F$2:$F2064,$C$2:$C2064,$C2065,$B$2:$B2064,$B2065,$A$2:$A2064,$A2065))&lt;0,0,IF(_xlfn.MAXIFS($F$2:$F2064,$C$2:$C2064,$C2065,$B$2:$B2064,$B2065,$A$2:$A2064,$A2065)=0,"",$E2065-_xlfn.MAXIFS($F$2:$F2064,$C$2:$C2064,$C2065,$B$2:$B2064,$B2065,$A$2:$A2064,$A2065))))</f>
        <v>0</v>
      </c>
      <c r="K2065" s="6">
        <f t="shared" si="97"/>
        <v>15</v>
      </c>
      <c r="L2065" s="6" t="str">
        <f t="shared" si="98"/>
        <v>EARLY</v>
      </c>
      <c r="M2065" s="6" t="str">
        <f t="shared" si="96"/>
        <v>N</v>
      </c>
    </row>
    <row r="2066" spans="1:13" x14ac:dyDescent="0.25">
      <c r="A2066" t="s">
        <v>47</v>
      </c>
      <c r="B2066" s="92">
        <v>46143</v>
      </c>
      <c r="C2066" t="s">
        <v>119</v>
      </c>
      <c r="D2066">
        <v>20131</v>
      </c>
      <c r="E2066" s="76">
        <v>0.62700231481481483</v>
      </c>
      <c r="F2066" s="76">
        <v>0.62792824074074072</v>
      </c>
      <c r="G2066" s="2">
        <v>5.5555555555555552E-2</v>
      </c>
      <c r="H2066" s="77">
        <v>2.7546296296296294E-3</v>
      </c>
      <c r="J2066" s="79">
        <f>IF(IF(IF(_xlfn.MAXIFS($F$2:$F2065,$C$2:$C2065,$C2066,$B$2:$B2065,$B2066,$A$2:$A2065,$A2066)=0,"",$E2066-_xlfn.MAXIFS($F$2:$F2065,$C$2:$C2065,$C2066,$B$2:$B2065,$B2066,$A$2:$A2065,$A2066))&lt;0,0,IF(_xlfn.MAXIFS($F$2:$F2065,$C$2:$C2065,$C2066,$B$2:$B2065,$B2066,$A$2:$A2065,$A2066)=0,"",$E2066-_xlfn.MAXIFS($F$2:$F2065,$C$2:$C2065,$C2066,$B$2:$B2065,$B2066,$A$2:$A2065,$A2066)))&gt;0.25,"",IF(IF(_xlfn.MAXIFS($F$2:$F2065,$C$2:$C2065,$C2066,$B$2:$B2065,$B2066,$A$2:$A2065,$A2066)=0,"",$E2066-_xlfn.MAXIFS($F$2:$F2065,$C$2:$C2065,$C2066,$B$2:$B2065,$B2066,$A$2:$A2065,$A2066))&lt;0,0,IF(_xlfn.MAXIFS($F$2:$F2065,$C$2:$C2065,$C2066,$B$2:$B2065,$B2066,$A$2:$A2065,$A2066)=0,"",$E2066-_xlfn.MAXIFS($F$2:$F2065,$C$2:$C2065,$C2066,$B$2:$B2065,$B2066,$A$2:$A2065,$A2066))))</f>
        <v>2.7546296296296902E-3</v>
      </c>
      <c r="K2066" s="6">
        <f t="shared" si="97"/>
        <v>15</v>
      </c>
      <c r="L2066" s="6" t="str">
        <f t="shared" si="98"/>
        <v>EARLY</v>
      </c>
      <c r="M2066" s="6" t="str">
        <f t="shared" si="96"/>
        <v>N</v>
      </c>
    </row>
    <row r="2067" spans="1:13" x14ac:dyDescent="0.25">
      <c r="A2067" t="s">
        <v>47</v>
      </c>
      <c r="B2067" s="92">
        <v>46143</v>
      </c>
      <c r="C2067" t="s">
        <v>120</v>
      </c>
      <c r="D2067">
        <v>19532</v>
      </c>
      <c r="E2067" s="76">
        <v>0.62708333333333333</v>
      </c>
      <c r="F2067" s="76">
        <v>0.62795138888888891</v>
      </c>
      <c r="G2067" s="2">
        <v>5.2083333333333336E-2</v>
      </c>
      <c r="H2067" s="77">
        <v>7.8703703703703705E-4</v>
      </c>
      <c r="J2067" s="79">
        <f>IF(IF(IF(_xlfn.MAXIFS($F$2:$F2066,$C$2:$C2066,$C2067,$B$2:$B2066,$B2067,$A$2:$A2066,$A2067)=0,"",$E2067-_xlfn.MAXIFS($F$2:$F2066,$C$2:$C2066,$C2067,$B$2:$B2066,$B2067,$A$2:$A2066,$A2067))&lt;0,0,IF(_xlfn.MAXIFS($F$2:$F2066,$C$2:$C2066,$C2067,$B$2:$B2066,$B2067,$A$2:$A2066,$A2067)=0,"",$E2067-_xlfn.MAXIFS($F$2:$F2066,$C$2:$C2066,$C2067,$B$2:$B2066,$B2067,$A$2:$A2066,$A2067)))&gt;0.25,"",IF(IF(_xlfn.MAXIFS($F$2:$F2066,$C$2:$C2066,$C2067,$B$2:$B2066,$B2067,$A$2:$A2066,$A2067)=0,"",$E2067-_xlfn.MAXIFS($F$2:$F2066,$C$2:$C2066,$C2067,$B$2:$B2066,$B2067,$A$2:$A2066,$A2067))&lt;0,0,IF(_xlfn.MAXIFS($F$2:$F2066,$C$2:$C2066,$C2067,$B$2:$B2066,$B2067,$A$2:$A2066,$A2067)=0,"",$E2067-_xlfn.MAXIFS($F$2:$F2066,$C$2:$C2066,$C2067,$B$2:$B2066,$B2067,$A$2:$A2066,$A2067))))</f>
        <v>7.8703703703697503E-4</v>
      </c>
      <c r="K2067" s="6">
        <f t="shared" si="97"/>
        <v>15</v>
      </c>
      <c r="L2067" s="6" t="str">
        <f t="shared" si="98"/>
        <v>EARLY</v>
      </c>
      <c r="M2067" s="6" t="str">
        <f t="shared" si="96"/>
        <v>N</v>
      </c>
    </row>
    <row r="2068" spans="1:13" x14ac:dyDescent="0.25">
      <c r="A2068" t="s">
        <v>47</v>
      </c>
      <c r="B2068" s="92">
        <v>46143</v>
      </c>
      <c r="C2068" t="s">
        <v>120</v>
      </c>
      <c r="D2068">
        <v>14432</v>
      </c>
      <c r="E2068" s="76">
        <v>0.62753472222222217</v>
      </c>
      <c r="F2068" s="76">
        <v>0.6290972222222222</v>
      </c>
      <c r="G2068" s="2">
        <v>9.375E-2</v>
      </c>
      <c r="H2068" s="77">
        <v>0</v>
      </c>
      <c r="J2068" s="79">
        <f>IF(IF(IF(_xlfn.MAXIFS($F$2:$F2067,$C$2:$C2067,$C2068,$B$2:$B2067,$B2068,$A$2:$A2067,$A2068)=0,"",$E2068-_xlfn.MAXIFS($F$2:$F2067,$C$2:$C2067,$C2068,$B$2:$B2067,$B2068,$A$2:$A2067,$A2068))&lt;0,0,IF(_xlfn.MAXIFS($F$2:$F2067,$C$2:$C2067,$C2068,$B$2:$B2067,$B2068,$A$2:$A2067,$A2068)=0,"",$E2068-_xlfn.MAXIFS($F$2:$F2067,$C$2:$C2067,$C2068,$B$2:$B2067,$B2068,$A$2:$A2067,$A2068)))&gt;0.25,"",IF(IF(_xlfn.MAXIFS($F$2:$F2067,$C$2:$C2067,$C2068,$B$2:$B2067,$B2068,$A$2:$A2067,$A2068)=0,"",$E2068-_xlfn.MAXIFS($F$2:$F2067,$C$2:$C2067,$C2068,$B$2:$B2067,$B2068,$A$2:$A2067,$A2068))&lt;0,0,IF(_xlfn.MAXIFS($F$2:$F2067,$C$2:$C2067,$C2068,$B$2:$B2067,$B2068,$A$2:$A2067,$A2068)=0,"",$E2068-_xlfn.MAXIFS($F$2:$F2067,$C$2:$C2067,$C2068,$B$2:$B2067,$B2068,$A$2:$A2067,$A2068))))</f>
        <v>0</v>
      </c>
      <c r="K2068" s="6">
        <f t="shared" si="97"/>
        <v>15</v>
      </c>
      <c r="L2068" s="6" t="str">
        <f t="shared" si="98"/>
        <v>EARLY</v>
      </c>
      <c r="M2068" s="6" t="str">
        <f t="shared" si="96"/>
        <v>N</v>
      </c>
    </row>
    <row r="2069" spans="1:13" x14ac:dyDescent="0.25">
      <c r="A2069" t="s">
        <v>47</v>
      </c>
      <c r="B2069" s="92">
        <v>46143</v>
      </c>
      <c r="C2069" t="s">
        <v>120</v>
      </c>
      <c r="D2069">
        <v>18432</v>
      </c>
      <c r="E2069" s="76">
        <v>0.6292592592592593</v>
      </c>
      <c r="F2069" s="76">
        <v>0.63047453703703704</v>
      </c>
      <c r="G2069" s="2">
        <v>7.2916666666666671E-2</v>
      </c>
      <c r="H2069" s="77">
        <v>1.6203703703703703E-4</v>
      </c>
      <c r="J2069" s="79">
        <f>IF(IF(IF(_xlfn.MAXIFS($F$2:$F2068,$C$2:$C2068,$C2069,$B$2:$B2068,$B2069,$A$2:$A2068,$A2069)=0,"",$E2069-_xlfn.MAXIFS($F$2:$F2068,$C$2:$C2068,$C2069,$B$2:$B2068,$B2069,$A$2:$A2068,$A2069))&lt;0,0,IF(_xlfn.MAXIFS($F$2:$F2068,$C$2:$C2068,$C2069,$B$2:$B2068,$B2069,$A$2:$A2068,$A2069)=0,"",$E2069-_xlfn.MAXIFS($F$2:$F2068,$C$2:$C2068,$C2069,$B$2:$B2068,$B2069,$A$2:$A2068,$A2069)))&gt;0.25,"",IF(IF(_xlfn.MAXIFS($F$2:$F2068,$C$2:$C2068,$C2069,$B$2:$B2068,$B2069,$A$2:$A2068,$A2069)=0,"",$E2069-_xlfn.MAXIFS($F$2:$F2068,$C$2:$C2068,$C2069,$B$2:$B2068,$B2069,$A$2:$A2068,$A2069))&lt;0,0,IF(_xlfn.MAXIFS($F$2:$F2068,$C$2:$C2068,$C2069,$B$2:$B2068,$B2069,$A$2:$A2068,$A2069)=0,"",$E2069-_xlfn.MAXIFS($F$2:$F2068,$C$2:$C2068,$C2069,$B$2:$B2068,$B2069,$A$2:$A2068,$A2069))))</f>
        <v>1.6203703703709937E-4</v>
      </c>
      <c r="K2069" s="6">
        <f t="shared" si="97"/>
        <v>15</v>
      </c>
      <c r="L2069" s="6" t="str">
        <f t="shared" si="98"/>
        <v>EARLY</v>
      </c>
      <c r="M2069" s="6" t="str">
        <f t="shared" si="96"/>
        <v>N</v>
      </c>
    </row>
    <row r="2070" spans="1:13" x14ac:dyDescent="0.25">
      <c r="A2070" t="s">
        <v>47</v>
      </c>
      <c r="B2070" s="92">
        <v>46143</v>
      </c>
      <c r="C2070" t="s">
        <v>121</v>
      </c>
      <c r="D2070">
        <v>20131</v>
      </c>
      <c r="E2070" s="76">
        <v>0.6293171296296296</v>
      </c>
      <c r="F2070" s="76">
        <v>0.63412037037037039</v>
      </c>
      <c r="G2070" s="2">
        <v>0.28819444444444442</v>
      </c>
      <c r="H2070" s="77">
        <v>0</v>
      </c>
      <c r="J2070" s="79">
        <f>IF(IF(IF(_xlfn.MAXIFS($F$2:$F2069,$C$2:$C2069,$C2070,$B$2:$B2069,$B2070,$A$2:$A2069,$A2070)=0,"",$E2070-_xlfn.MAXIFS($F$2:$F2069,$C$2:$C2069,$C2070,$B$2:$B2069,$B2070,$A$2:$A2069,$A2070))&lt;0,0,IF(_xlfn.MAXIFS($F$2:$F2069,$C$2:$C2069,$C2070,$B$2:$B2069,$B2070,$A$2:$A2069,$A2070)=0,"",$E2070-_xlfn.MAXIFS($F$2:$F2069,$C$2:$C2069,$C2070,$B$2:$B2069,$B2070,$A$2:$A2069,$A2070)))&gt;0.25,"",IF(IF(_xlfn.MAXIFS($F$2:$F2069,$C$2:$C2069,$C2070,$B$2:$B2069,$B2070,$A$2:$A2069,$A2070)=0,"",$E2070-_xlfn.MAXIFS($F$2:$F2069,$C$2:$C2069,$C2070,$B$2:$B2069,$B2070,$A$2:$A2069,$A2070))&lt;0,0,IF(_xlfn.MAXIFS($F$2:$F2069,$C$2:$C2069,$C2070,$B$2:$B2069,$B2070,$A$2:$A2069,$A2070)=0,"",$E2070-_xlfn.MAXIFS($F$2:$F2069,$C$2:$C2069,$C2070,$B$2:$B2069,$B2070,$A$2:$A2069,$A2070))))</f>
        <v>0</v>
      </c>
      <c r="K2070" s="6">
        <f t="shared" si="97"/>
        <v>15</v>
      </c>
      <c r="L2070" s="6" t="str">
        <f t="shared" si="98"/>
        <v>EARLY</v>
      </c>
      <c r="M2070" s="6" t="str">
        <f t="shared" si="96"/>
        <v>N</v>
      </c>
    </row>
    <row r="2071" spans="1:13" x14ac:dyDescent="0.25">
      <c r="A2071" t="s">
        <v>47</v>
      </c>
      <c r="B2071" s="92">
        <v>46143</v>
      </c>
      <c r="C2071" t="s">
        <v>119</v>
      </c>
      <c r="D2071">
        <v>17232</v>
      </c>
      <c r="E2071" s="76">
        <v>0.63</v>
      </c>
      <c r="F2071" s="76">
        <v>0.63109953703703703</v>
      </c>
      <c r="G2071" s="2">
        <v>6.5972222222222224E-2</v>
      </c>
      <c r="H2071" s="77">
        <v>2.0717592592592593E-3</v>
      </c>
      <c r="J2071" s="79">
        <f>IF(IF(IF(_xlfn.MAXIFS($F$2:$F2070,$C$2:$C2070,$C2071,$B$2:$B2070,$B2071,$A$2:$A2070,$A2071)=0,"",$E2071-_xlfn.MAXIFS($F$2:$F2070,$C$2:$C2070,$C2071,$B$2:$B2070,$B2071,$A$2:$A2070,$A2071))&lt;0,0,IF(_xlfn.MAXIFS($F$2:$F2070,$C$2:$C2070,$C2071,$B$2:$B2070,$B2071,$A$2:$A2070,$A2071)=0,"",$E2071-_xlfn.MAXIFS($F$2:$F2070,$C$2:$C2070,$C2071,$B$2:$B2070,$B2071,$A$2:$A2070,$A2071)))&gt;0.25,"",IF(IF(_xlfn.MAXIFS($F$2:$F2070,$C$2:$C2070,$C2071,$B$2:$B2070,$B2071,$A$2:$A2070,$A2071)=0,"",$E2071-_xlfn.MAXIFS($F$2:$F2070,$C$2:$C2070,$C2071,$B$2:$B2070,$B2071,$A$2:$A2070,$A2071))&lt;0,0,IF(_xlfn.MAXIFS($F$2:$F2070,$C$2:$C2070,$C2071,$B$2:$B2070,$B2071,$A$2:$A2070,$A2071)=0,"",$E2071-_xlfn.MAXIFS($F$2:$F2070,$C$2:$C2070,$C2071,$B$2:$B2070,$B2071,$A$2:$A2070,$A2071))))</f>
        <v>2.0717592592592871E-3</v>
      </c>
      <c r="K2071" s="6">
        <f t="shared" si="97"/>
        <v>15</v>
      </c>
      <c r="L2071" s="6" t="str">
        <f t="shared" si="98"/>
        <v>EARLY</v>
      </c>
      <c r="M2071" s="6" t="str">
        <f t="shared" si="96"/>
        <v>N</v>
      </c>
    </row>
    <row r="2072" spans="1:13" x14ac:dyDescent="0.25">
      <c r="A2072" t="s">
        <v>47</v>
      </c>
      <c r="B2072" s="92">
        <v>46143</v>
      </c>
      <c r="C2072" t="s">
        <v>119</v>
      </c>
      <c r="D2072">
        <v>19532</v>
      </c>
      <c r="E2072" s="76">
        <v>0.63061342592592595</v>
      </c>
      <c r="F2072" s="76">
        <v>0.63194444444444442</v>
      </c>
      <c r="G2072" s="2">
        <v>7.9861111111111105E-2</v>
      </c>
      <c r="H2072" s="77">
        <v>0</v>
      </c>
      <c r="J2072" s="79">
        <f>IF(IF(IF(_xlfn.MAXIFS($F$2:$F2071,$C$2:$C2071,$C2072,$B$2:$B2071,$B2072,$A$2:$A2071,$A2072)=0,"",$E2072-_xlfn.MAXIFS($F$2:$F2071,$C$2:$C2071,$C2072,$B$2:$B2071,$B2072,$A$2:$A2071,$A2072))&lt;0,0,IF(_xlfn.MAXIFS($F$2:$F2071,$C$2:$C2071,$C2072,$B$2:$B2071,$B2072,$A$2:$A2071,$A2072)=0,"",$E2072-_xlfn.MAXIFS($F$2:$F2071,$C$2:$C2071,$C2072,$B$2:$B2071,$B2072,$A$2:$A2071,$A2072)))&gt;0.25,"",IF(IF(_xlfn.MAXIFS($F$2:$F2071,$C$2:$C2071,$C2072,$B$2:$B2071,$B2072,$A$2:$A2071,$A2072)=0,"",$E2072-_xlfn.MAXIFS($F$2:$F2071,$C$2:$C2071,$C2072,$B$2:$B2071,$B2072,$A$2:$A2071,$A2072))&lt;0,0,IF(_xlfn.MAXIFS($F$2:$F2071,$C$2:$C2071,$C2072,$B$2:$B2071,$B2072,$A$2:$A2071,$A2072)=0,"",$E2072-_xlfn.MAXIFS($F$2:$F2071,$C$2:$C2071,$C2072,$B$2:$B2071,$B2072,$A$2:$A2071,$A2072))))</f>
        <v>0</v>
      </c>
      <c r="K2072" s="6">
        <f t="shared" si="97"/>
        <v>15</v>
      </c>
      <c r="L2072" s="6" t="str">
        <f t="shared" si="98"/>
        <v>EARLY</v>
      </c>
      <c r="M2072" s="6" t="str">
        <f t="shared" si="96"/>
        <v>N</v>
      </c>
    </row>
    <row r="2073" spans="1:13" x14ac:dyDescent="0.25">
      <c r="A2073" t="s">
        <v>47</v>
      </c>
      <c r="B2073" s="92">
        <v>46143</v>
      </c>
      <c r="C2073" t="s">
        <v>120</v>
      </c>
      <c r="D2073">
        <v>25331</v>
      </c>
      <c r="E2073" s="76">
        <v>0.63131944444444443</v>
      </c>
      <c r="F2073" s="76">
        <v>0.63236111111111115</v>
      </c>
      <c r="G2073" s="2">
        <v>6.25E-2</v>
      </c>
      <c r="H2073" s="77">
        <v>8.4490740740740739E-4</v>
      </c>
      <c r="J2073" s="79">
        <f>IF(IF(IF(_xlfn.MAXIFS($F$2:$F2072,$C$2:$C2072,$C2073,$B$2:$B2072,$B2073,$A$2:$A2072,$A2073)=0,"",$E2073-_xlfn.MAXIFS($F$2:$F2072,$C$2:$C2072,$C2073,$B$2:$B2072,$B2073,$A$2:$A2072,$A2073))&lt;0,0,IF(_xlfn.MAXIFS($F$2:$F2072,$C$2:$C2072,$C2073,$B$2:$B2072,$B2073,$A$2:$A2072,$A2073)=0,"",$E2073-_xlfn.MAXIFS($F$2:$F2072,$C$2:$C2072,$C2073,$B$2:$B2072,$B2073,$A$2:$A2072,$A2073)))&gt;0.25,"",IF(IF(_xlfn.MAXIFS($F$2:$F2072,$C$2:$C2072,$C2073,$B$2:$B2072,$B2073,$A$2:$A2072,$A2073)=0,"",$E2073-_xlfn.MAXIFS($F$2:$F2072,$C$2:$C2072,$C2073,$B$2:$B2072,$B2073,$A$2:$A2072,$A2073))&lt;0,0,IF(_xlfn.MAXIFS($F$2:$F2072,$C$2:$C2072,$C2073,$B$2:$B2072,$B2073,$A$2:$A2072,$A2073)=0,"",$E2073-_xlfn.MAXIFS($F$2:$F2072,$C$2:$C2072,$C2073,$B$2:$B2072,$B2073,$A$2:$A2072,$A2073))))</f>
        <v>8.4490740740739145E-4</v>
      </c>
      <c r="K2073" s="6">
        <f t="shared" si="97"/>
        <v>15</v>
      </c>
      <c r="L2073" s="6" t="str">
        <f t="shared" si="98"/>
        <v>EARLY</v>
      </c>
      <c r="M2073" s="6" t="str">
        <f t="shared" si="96"/>
        <v>N</v>
      </c>
    </row>
    <row r="2074" spans="1:13" x14ac:dyDescent="0.25">
      <c r="A2074" t="s">
        <v>47</v>
      </c>
      <c r="B2074" s="92">
        <v>46143</v>
      </c>
      <c r="C2074" t="s">
        <v>119</v>
      </c>
      <c r="D2074">
        <v>14432</v>
      </c>
      <c r="E2074" s="76">
        <v>0.63199074074074069</v>
      </c>
      <c r="F2074" s="76">
        <v>0.63315972222222228</v>
      </c>
      <c r="G2074" s="2">
        <v>7.013888888888889E-2</v>
      </c>
      <c r="H2074" s="77">
        <v>4.6296296296296294E-5</v>
      </c>
      <c r="J2074" s="79">
        <f>IF(IF(IF(_xlfn.MAXIFS($F$2:$F2073,$C$2:$C2073,$C2074,$B$2:$B2073,$B2074,$A$2:$A2073,$A2074)=0,"",$E2074-_xlfn.MAXIFS($F$2:$F2073,$C$2:$C2073,$C2074,$B$2:$B2073,$B2074,$A$2:$A2073,$A2074))&lt;0,0,IF(_xlfn.MAXIFS($F$2:$F2073,$C$2:$C2073,$C2074,$B$2:$B2073,$B2074,$A$2:$A2073,$A2074)=0,"",$E2074-_xlfn.MAXIFS($F$2:$F2073,$C$2:$C2073,$C2074,$B$2:$B2073,$B2074,$A$2:$A2073,$A2074)))&gt;0.25,"",IF(IF(_xlfn.MAXIFS($F$2:$F2073,$C$2:$C2073,$C2074,$B$2:$B2073,$B2074,$A$2:$A2073,$A2074)=0,"",$E2074-_xlfn.MAXIFS($F$2:$F2073,$C$2:$C2073,$C2074,$B$2:$B2073,$B2074,$A$2:$A2073,$A2074))&lt;0,0,IF(_xlfn.MAXIFS($F$2:$F2073,$C$2:$C2073,$C2074,$B$2:$B2073,$B2074,$A$2:$A2073,$A2074)=0,"",$E2074-_xlfn.MAXIFS($F$2:$F2073,$C$2:$C2073,$C2074,$B$2:$B2073,$B2074,$A$2:$A2073,$A2074))))</f>
        <v>4.6296296296266526E-5</v>
      </c>
      <c r="K2074" s="6">
        <f t="shared" si="97"/>
        <v>15</v>
      </c>
      <c r="L2074" s="6" t="str">
        <f t="shared" si="98"/>
        <v>EARLY</v>
      </c>
      <c r="M2074" s="6" t="str">
        <f t="shared" si="96"/>
        <v>N</v>
      </c>
    </row>
    <row r="2075" spans="1:13" x14ac:dyDescent="0.25">
      <c r="A2075" t="s">
        <v>47</v>
      </c>
      <c r="B2075" s="92">
        <v>46143</v>
      </c>
      <c r="C2075" t="s">
        <v>121</v>
      </c>
      <c r="D2075">
        <v>17232</v>
      </c>
      <c r="E2075" s="76">
        <v>0.63271990740740736</v>
      </c>
      <c r="F2075" s="76">
        <v>0.6358449074074074</v>
      </c>
      <c r="G2075" s="2">
        <v>0.1875</v>
      </c>
      <c r="H2075" s="77">
        <v>0</v>
      </c>
      <c r="J2075" s="79">
        <f>IF(IF(IF(_xlfn.MAXIFS($F$2:$F2074,$C$2:$C2074,$C2075,$B$2:$B2074,$B2075,$A$2:$A2074,$A2075)=0,"",$E2075-_xlfn.MAXIFS($F$2:$F2074,$C$2:$C2074,$C2075,$B$2:$B2074,$B2075,$A$2:$A2074,$A2075))&lt;0,0,IF(_xlfn.MAXIFS($F$2:$F2074,$C$2:$C2074,$C2075,$B$2:$B2074,$B2075,$A$2:$A2074,$A2075)=0,"",$E2075-_xlfn.MAXIFS($F$2:$F2074,$C$2:$C2074,$C2075,$B$2:$B2074,$B2075,$A$2:$A2074,$A2075)))&gt;0.25,"",IF(IF(_xlfn.MAXIFS($F$2:$F2074,$C$2:$C2074,$C2075,$B$2:$B2074,$B2075,$A$2:$A2074,$A2075)=0,"",$E2075-_xlfn.MAXIFS($F$2:$F2074,$C$2:$C2074,$C2075,$B$2:$B2074,$B2075,$A$2:$A2074,$A2075))&lt;0,0,IF(_xlfn.MAXIFS($F$2:$F2074,$C$2:$C2074,$C2075,$B$2:$B2074,$B2075,$A$2:$A2074,$A2075)=0,"",$E2075-_xlfn.MAXIFS($F$2:$F2074,$C$2:$C2074,$C2075,$B$2:$B2074,$B2075,$A$2:$A2074,$A2075))))</f>
        <v>0</v>
      </c>
      <c r="K2075" s="6">
        <f t="shared" si="97"/>
        <v>15</v>
      </c>
      <c r="L2075" s="6" t="str">
        <f t="shared" si="98"/>
        <v>EARLY</v>
      </c>
      <c r="M2075" s="6" t="str">
        <f t="shared" si="96"/>
        <v>N</v>
      </c>
    </row>
    <row r="2076" spans="1:13" x14ac:dyDescent="0.25">
      <c r="A2076" t="s">
        <v>47</v>
      </c>
      <c r="B2076" s="92">
        <v>46143</v>
      </c>
      <c r="C2076" t="s">
        <v>120</v>
      </c>
      <c r="D2076">
        <v>18132</v>
      </c>
      <c r="E2076" s="76">
        <v>0.63326388888888885</v>
      </c>
      <c r="F2076" s="76">
        <v>0.63476851851851857</v>
      </c>
      <c r="G2076" s="2">
        <v>9.0277777777777776E-2</v>
      </c>
      <c r="H2076" s="77">
        <v>9.0277777777777774E-4</v>
      </c>
      <c r="J2076" s="79">
        <f>IF(IF(IF(_xlfn.MAXIFS($F$2:$F2075,$C$2:$C2075,$C2076,$B$2:$B2075,$B2076,$A$2:$A2075,$A2076)=0,"",$E2076-_xlfn.MAXIFS($F$2:$F2075,$C$2:$C2075,$C2076,$B$2:$B2075,$B2076,$A$2:$A2075,$A2076))&lt;0,0,IF(_xlfn.MAXIFS($F$2:$F2075,$C$2:$C2075,$C2076,$B$2:$B2075,$B2076,$A$2:$A2075,$A2076)=0,"",$E2076-_xlfn.MAXIFS($F$2:$F2075,$C$2:$C2075,$C2076,$B$2:$B2075,$B2076,$A$2:$A2075,$A2076)))&gt;0.25,"",IF(IF(_xlfn.MAXIFS($F$2:$F2075,$C$2:$C2075,$C2076,$B$2:$B2075,$B2076,$A$2:$A2075,$A2076)=0,"",$E2076-_xlfn.MAXIFS($F$2:$F2075,$C$2:$C2075,$C2076,$B$2:$B2075,$B2076,$A$2:$A2075,$A2076))&lt;0,0,IF(_xlfn.MAXIFS($F$2:$F2075,$C$2:$C2075,$C2076,$B$2:$B2075,$B2076,$A$2:$A2075,$A2076)=0,"",$E2076-_xlfn.MAXIFS($F$2:$F2075,$C$2:$C2075,$C2076,$B$2:$B2075,$B2076,$A$2:$A2075,$A2076))))</f>
        <v>9.0277777777769685E-4</v>
      </c>
      <c r="K2076" s="6">
        <f t="shared" si="97"/>
        <v>15</v>
      </c>
      <c r="L2076" s="6" t="str">
        <f t="shared" si="98"/>
        <v>EARLY</v>
      </c>
      <c r="M2076" s="6" t="str">
        <f t="shared" si="96"/>
        <v>N</v>
      </c>
    </row>
    <row r="2077" spans="1:13" x14ac:dyDescent="0.25">
      <c r="A2077" t="s">
        <v>47</v>
      </c>
      <c r="B2077" s="92">
        <v>46143</v>
      </c>
      <c r="C2077" t="s">
        <v>121</v>
      </c>
      <c r="D2077">
        <v>19532</v>
      </c>
      <c r="E2077" s="76">
        <v>0.63391203703703702</v>
      </c>
      <c r="F2077" s="76">
        <v>0.63796296296296295</v>
      </c>
      <c r="G2077" s="2">
        <v>0.24305555555555555</v>
      </c>
      <c r="H2077" s="77">
        <v>0</v>
      </c>
      <c r="J2077" s="79">
        <f>IF(IF(IF(_xlfn.MAXIFS($F$2:$F2076,$C$2:$C2076,$C2077,$B$2:$B2076,$B2077,$A$2:$A2076,$A2077)=0,"",$E2077-_xlfn.MAXIFS($F$2:$F2076,$C$2:$C2076,$C2077,$B$2:$B2076,$B2077,$A$2:$A2076,$A2077))&lt;0,0,IF(_xlfn.MAXIFS($F$2:$F2076,$C$2:$C2076,$C2077,$B$2:$B2076,$B2077,$A$2:$A2076,$A2077)=0,"",$E2077-_xlfn.MAXIFS($F$2:$F2076,$C$2:$C2076,$C2077,$B$2:$B2076,$B2077,$A$2:$A2076,$A2077)))&gt;0.25,"",IF(IF(_xlfn.MAXIFS($F$2:$F2076,$C$2:$C2076,$C2077,$B$2:$B2076,$B2077,$A$2:$A2076,$A2077)=0,"",$E2077-_xlfn.MAXIFS($F$2:$F2076,$C$2:$C2076,$C2077,$B$2:$B2076,$B2077,$A$2:$A2076,$A2077))&lt;0,0,IF(_xlfn.MAXIFS($F$2:$F2076,$C$2:$C2076,$C2077,$B$2:$B2076,$B2077,$A$2:$A2076,$A2077)=0,"",$E2077-_xlfn.MAXIFS($F$2:$F2076,$C$2:$C2076,$C2077,$B$2:$B2076,$B2077,$A$2:$A2076,$A2077))))</f>
        <v>0</v>
      </c>
      <c r="K2077" s="6">
        <f t="shared" si="97"/>
        <v>15</v>
      </c>
      <c r="L2077" s="6" t="str">
        <f t="shared" si="98"/>
        <v>EARLY</v>
      </c>
      <c r="M2077" s="6" t="str">
        <f t="shared" si="96"/>
        <v>N</v>
      </c>
    </row>
    <row r="2078" spans="1:13" x14ac:dyDescent="0.25">
      <c r="A2078" t="s">
        <v>47</v>
      </c>
      <c r="B2078" s="92">
        <v>46143</v>
      </c>
      <c r="C2078" t="s">
        <v>119</v>
      </c>
      <c r="D2078">
        <v>18432</v>
      </c>
      <c r="E2078" s="76">
        <v>0.63435185185185183</v>
      </c>
      <c r="F2078" s="76">
        <v>0.63585648148148144</v>
      </c>
      <c r="G2078" s="2">
        <v>9.0277777777777776E-2</v>
      </c>
      <c r="H2078" s="77">
        <v>1.1921296296296296E-3</v>
      </c>
      <c r="J2078" s="79">
        <f>IF(IF(IF(_xlfn.MAXIFS($F$2:$F2077,$C$2:$C2077,$C2078,$B$2:$B2077,$B2078,$A$2:$A2077,$A2078)=0,"",$E2078-_xlfn.MAXIFS($F$2:$F2077,$C$2:$C2077,$C2078,$B$2:$B2077,$B2078,$A$2:$A2077,$A2078))&lt;0,0,IF(_xlfn.MAXIFS($F$2:$F2077,$C$2:$C2077,$C2078,$B$2:$B2077,$B2078,$A$2:$A2077,$A2078)=0,"",$E2078-_xlfn.MAXIFS($F$2:$F2077,$C$2:$C2077,$C2078,$B$2:$B2077,$B2078,$A$2:$A2077,$A2078)))&gt;0.25,"",IF(IF(_xlfn.MAXIFS($F$2:$F2077,$C$2:$C2077,$C2078,$B$2:$B2077,$B2078,$A$2:$A2077,$A2078)=0,"",$E2078-_xlfn.MAXIFS($F$2:$F2077,$C$2:$C2077,$C2078,$B$2:$B2077,$B2078,$A$2:$A2077,$A2078))&lt;0,0,IF(_xlfn.MAXIFS($F$2:$F2077,$C$2:$C2077,$C2078,$B$2:$B2077,$B2078,$A$2:$A2077,$A2078)=0,"",$E2078-_xlfn.MAXIFS($F$2:$F2077,$C$2:$C2077,$C2078,$B$2:$B2077,$B2078,$A$2:$A2077,$A2078))))</f>
        <v>1.1921296296295569E-3</v>
      </c>
      <c r="K2078" s="6">
        <f t="shared" si="97"/>
        <v>15</v>
      </c>
      <c r="L2078" s="6" t="str">
        <f t="shared" si="98"/>
        <v>EARLY</v>
      </c>
      <c r="M2078" s="6" t="str">
        <f t="shared" si="96"/>
        <v>N</v>
      </c>
    </row>
    <row r="2079" spans="1:13" x14ac:dyDescent="0.25">
      <c r="A2079" t="s">
        <v>47</v>
      </c>
      <c r="B2079" s="92">
        <v>46143</v>
      </c>
      <c r="C2079" t="s">
        <v>120</v>
      </c>
      <c r="D2079">
        <v>17632</v>
      </c>
      <c r="E2079" s="76">
        <v>0.6345601851851852</v>
      </c>
      <c r="F2079" s="76">
        <v>0.6355439814814815</v>
      </c>
      <c r="G2079" s="2">
        <v>5.9027777777777776E-2</v>
      </c>
      <c r="H2079" s="77">
        <v>0</v>
      </c>
      <c r="J2079" s="79">
        <f>IF(IF(IF(_xlfn.MAXIFS($F$2:$F2078,$C$2:$C2078,$C2079,$B$2:$B2078,$B2079,$A$2:$A2078,$A2079)=0,"",$E2079-_xlfn.MAXIFS($F$2:$F2078,$C$2:$C2078,$C2079,$B$2:$B2078,$B2079,$A$2:$A2078,$A2079))&lt;0,0,IF(_xlfn.MAXIFS($F$2:$F2078,$C$2:$C2078,$C2079,$B$2:$B2078,$B2079,$A$2:$A2078,$A2079)=0,"",$E2079-_xlfn.MAXIFS($F$2:$F2078,$C$2:$C2078,$C2079,$B$2:$B2078,$B2079,$A$2:$A2078,$A2079)))&gt;0.25,"",IF(IF(_xlfn.MAXIFS($F$2:$F2078,$C$2:$C2078,$C2079,$B$2:$B2078,$B2079,$A$2:$A2078,$A2079)=0,"",$E2079-_xlfn.MAXIFS($F$2:$F2078,$C$2:$C2078,$C2079,$B$2:$B2078,$B2079,$A$2:$A2078,$A2079))&lt;0,0,IF(_xlfn.MAXIFS($F$2:$F2078,$C$2:$C2078,$C2079,$B$2:$B2078,$B2079,$A$2:$A2078,$A2079)=0,"",$E2079-_xlfn.MAXIFS($F$2:$F2078,$C$2:$C2078,$C2079,$B$2:$B2078,$B2079,$A$2:$A2078,$A2079))))</f>
        <v>0</v>
      </c>
      <c r="K2079" s="6">
        <f t="shared" si="97"/>
        <v>15</v>
      </c>
      <c r="L2079" s="6" t="str">
        <f t="shared" si="98"/>
        <v>EARLY</v>
      </c>
      <c r="M2079" s="6" t="str">
        <f t="shared" si="96"/>
        <v>N</v>
      </c>
    </row>
    <row r="2080" spans="1:13" x14ac:dyDescent="0.25">
      <c r="A2080" t="s">
        <v>47</v>
      </c>
      <c r="B2080" s="92">
        <v>46143</v>
      </c>
      <c r="C2080" t="s">
        <v>121</v>
      </c>
      <c r="D2080">
        <v>14432</v>
      </c>
      <c r="E2080" s="76">
        <v>0.63512731481481477</v>
      </c>
      <c r="F2080" s="76">
        <v>0.64021990740740742</v>
      </c>
      <c r="G2080" s="2">
        <v>0.30555555555555558</v>
      </c>
      <c r="H2080" s="77">
        <v>0</v>
      </c>
      <c r="J2080" s="79">
        <f>IF(IF(IF(_xlfn.MAXIFS($F$2:$F2079,$C$2:$C2079,$C2080,$B$2:$B2079,$B2080,$A$2:$A2079,$A2080)=0,"",$E2080-_xlfn.MAXIFS($F$2:$F2079,$C$2:$C2079,$C2080,$B$2:$B2079,$B2080,$A$2:$A2079,$A2080))&lt;0,0,IF(_xlfn.MAXIFS($F$2:$F2079,$C$2:$C2079,$C2080,$B$2:$B2079,$B2080,$A$2:$A2079,$A2080)=0,"",$E2080-_xlfn.MAXIFS($F$2:$F2079,$C$2:$C2079,$C2080,$B$2:$B2079,$B2080,$A$2:$A2079,$A2080)))&gt;0.25,"",IF(IF(_xlfn.MAXIFS($F$2:$F2079,$C$2:$C2079,$C2080,$B$2:$B2079,$B2080,$A$2:$A2079,$A2080)=0,"",$E2080-_xlfn.MAXIFS($F$2:$F2079,$C$2:$C2079,$C2080,$B$2:$B2079,$B2080,$A$2:$A2079,$A2080))&lt;0,0,IF(_xlfn.MAXIFS($F$2:$F2079,$C$2:$C2079,$C2080,$B$2:$B2079,$B2080,$A$2:$A2079,$A2080)=0,"",$E2080-_xlfn.MAXIFS($F$2:$F2079,$C$2:$C2079,$C2080,$B$2:$B2079,$B2080,$A$2:$A2079,$A2080))))</f>
        <v>0</v>
      </c>
      <c r="K2080" s="6">
        <f t="shared" si="97"/>
        <v>15</v>
      </c>
      <c r="L2080" s="6" t="str">
        <f t="shared" si="98"/>
        <v>EARLY</v>
      </c>
      <c r="M2080" s="6" t="str">
        <f t="shared" si="96"/>
        <v>N</v>
      </c>
    </row>
    <row r="2081" spans="1:13" x14ac:dyDescent="0.25">
      <c r="A2081" t="s">
        <v>47</v>
      </c>
      <c r="B2081" s="92">
        <v>46143</v>
      </c>
      <c r="C2081" t="s">
        <v>119</v>
      </c>
      <c r="D2081">
        <v>25331</v>
      </c>
      <c r="E2081" s="76">
        <v>0.63626157407407402</v>
      </c>
      <c r="F2081" s="76">
        <v>0.6375925925925926</v>
      </c>
      <c r="G2081" s="2">
        <v>7.9861111111111105E-2</v>
      </c>
      <c r="H2081" s="77">
        <v>4.0509259259259258E-4</v>
      </c>
      <c r="J2081" s="79">
        <f>IF(IF(IF(_xlfn.MAXIFS($F$2:$F2080,$C$2:$C2080,$C2081,$B$2:$B2080,$B2081,$A$2:$A2080,$A2081)=0,"",$E2081-_xlfn.MAXIFS($F$2:$F2080,$C$2:$C2080,$C2081,$B$2:$B2080,$B2081,$A$2:$A2080,$A2081))&lt;0,0,IF(_xlfn.MAXIFS($F$2:$F2080,$C$2:$C2080,$C2081,$B$2:$B2080,$B2081,$A$2:$A2080,$A2081)=0,"",$E2081-_xlfn.MAXIFS($F$2:$F2080,$C$2:$C2080,$C2081,$B$2:$B2080,$B2081,$A$2:$A2080,$A2081)))&gt;0.25,"",IF(IF(_xlfn.MAXIFS($F$2:$F2080,$C$2:$C2080,$C2081,$B$2:$B2080,$B2081,$A$2:$A2080,$A2081)=0,"",$E2081-_xlfn.MAXIFS($F$2:$F2080,$C$2:$C2080,$C2081,$B$2:$B2080,$B2081,$A$2:$A2080,$A2081))&lt;0,0,IF(_xlfn.MAXIFS($F$2:$F2080,$C$2:$C2080,$C2081,$B$2:$B2080,$B2081,$A$2:$A2080,$A2081)=0,"",$E2081-_xlfn.MAXIFS($F$2:$F2080,$C$2:$C2080,$C2081,$B$2:$B2080,$B2081,$A$2:$A2080,$A2081))))</f>
        <v>4.050925925925819E-4</v>
      </c>
      <c r="K2081" s="6">
        <f t="shared" si="97"/>
        <v>15</v>
      </c>
      <c r="L2081" s="6" t="str">
        <f t="shared" si="98"/>
        <v>EARLY</v>
      </c>
      <c r="M2081" s="6" t="str">
        <f t="shared" si="96"/>
        <v>N</v>
      </c>
    </row>
    <row r="2082" spans="1:13" x14ac:dyDescent="0.25">
      <c r="A2082" t="s">
        <v>47</v>
      </c>
      <c r="B2082" s="92">
        <v>46143</v>
      </c>
      <c r="C2082" t="s">
        <v>119</v>
      </c>
      <c r="D2082">
        <v>18132</v>
      </c>
      <c r="E2082" s="76">
        <v>0.63748842592592592</v>
      </c>
      <c r="F2082" s="76">
        <v>0.6383564814814815</v>
      </c>
      <c r="G2082" s="2">
        <v>5.2083333333333336E-2</v>
      </c>
      <c r="H2082" s="77">
        <v>0</v>
      </c>
      <c r="J2082" s="79">
        <f>IF(IF(IF(_xlfn.MAXIFS($F$2:$F2081,$C$2:$C2081,$C2082,$B$2:$B2081,$B2082,$A$2:$A2081,$A2082)=0,"",$E2082-_xlfn.MAXIFS($F$2:$F2081,$C$2:$C2081,$C2082,$B$2:$B2081,$B2082,$A$2:$A2081,$A2082))&lt;0,0,IF(_xlfn.MAXIFS($F$2:$F2081,$C$2:$C2081,$C2082,$B$2:$B2081,$B2082,$A$2:$A2081,$A2082)=0,"",$E2082-_xlfn.MAXIFS($F$2:$F2081,$C$2:$C2081,$C2082,$B$2:$B2081,$B2082,$A$2:$A2081,$A2082)))&gt;0.25,"",IF(IF(_xlfn.MAXIFS($F$2:$F2081,$C$2:$C2081,$C2082,$B$2:$B2081,$B2082,$A$2:$A2081,$A2082)=0,"",$E2082-_xlfn.MAXIFS($F$2:$F2081,$C$2:$C2081,$C2082,$B$2:$B2081,$B2082,$A$2:$A2081,$A2082))&lt;0,0,IF(_xlfn.MAXIFS($F$2:$F2081,$C$2:$C2081,$C2082,$B$2:$B2081,$B2082,$A$2:$A2081,$A2082)=0,"",$E2082-_xlfn.MAXIFS($F$2:$F2081,$C$2:$C2081,$C2082,$B$2:$B2081,$B2082,$A$2:$A2081,$A2082))))</f>
        <v>0</v>
      </c>
      <c r="K2082" s="6">
        <f t="shared" si="97"/>
        <v>15</v>
      </c>
      <c r="L2082" s="6" t="str">
        <f t="shared" si="98"/>
        <v>EARLY</v>
      </c>
      <c r="M2082" s="6" t="str">
        <f t="shared" si="96"/>
        <v>N</v>
      </c>
    </row>
    <row r="2083" spans="1:13" x14ac:dyDescent="0.25">
      <c r="A2083" t="s">
        <v>47</v>
      </c>
      <c r="B2083" s="92">
        <v>46143</v>
      </c>
      <c r="C2083" t="s">
        <v>120</v>
      </c>
      <c r="D2083">
        <v>14232</v>
      </c>
      <c r="E2083" s="76">
        <v>0.63761574074074079</v>
      </c>
      <c r="F2083" s="76">
        <v>0.63888888888888884</v>
      </c>
      <c r="G2083" s="2">
        <v>7.6388888888888895E-2</v>
      </c>
      <c r="H2083" s="77">
        <v>2.0717592592592593E-3</v>
      </c>
      <c r="J2083" s="79">
        <f>IF(IF(IF(_xlfn.MAXIFS($F$2:$F2082,$C$2:$C2082,$C2083,$B$2:$B2082,$B2083,$A$2:$A2082,$A2083)=0,"",$E2083-_xlfn.MAXIFS($F$2:$F2082,$C$2:$C2082,$C2083,$B$2:$B2082,$B2083,$A$2:$A2082,$A2083))&lt;0,0,IF(_xlfn.MAXIFS($F$2:$F2082,$C$2:$C2082,$C2083,$B$2:$B2082,$B2083,$A$2:$A2082,$A2083)=0,"",$E2083-_xlfn.MAXIFS($F$2:$F2082,$C$2:$C2082,$C2083,$B$2:$B2082,$B2083,$A$2:$A2082,$A2083)))&gt;0.25,"",IF(IF(_xlfn.MAXIFS($F$2:$F2082,$C$2:$C2082,$C2083,$B$2:$B2082,$B2083,$A$2:$A2082,$A2083)=0,"",$E2083-_xlfn.MAXIFS($F$2:$F2082,$C$2:$C2082,$C2083,$B$2:$B2082,$B2083,$A$2:$A2082,$A2083))&lt;0,0,IF(_xlfn.MAXIFS($F$2:$F2082,$C$2:$C2082,$C2083,$B$2:$B2082,$B2083,$A$2:$A2082,$A2083)=0,"",$E2083-_xlfn.MAXIFS($F$2:$F2082,$C$2:$C2082,$C2083,$B$2:$B2082,$B2083,$A$2:$A2082,$A2083))))</f>
        <v>2.0717592592592871E-3</v>
      </c>
      <c r="K2083" s="6">
        <f t="shared" si="97"/>
        <v>15</v>
      </c>
      <c r="L2083" s="6" t="str">
        <f t="shared" si="98"/>
        <v>EARLY</v>
      </c>
      <c r="M2083" s="6" t="str">
        <f t="shared" si="96"/>
        <v>N</v>
      </c>
    </row>
    <row r="2084" spans="1:13" x14ac:dyDescent="0.25">
      <c r="A2084" t="s">
        <v>47</v>
      </c>
      <c r="B2084" s="92">
        <v>46143</v>
      </c>
      <c r="C2084" t="s">
        <v>121</v>
      </c>
      <c r="D2084">
        <v>18432</v>
      </c>
      <c r="E2084" s="76">
        <v>0.63834490740740746</v>
      </c>
      <c r="F2084" s="76">
        <v>0.64135416666666667</v>
      </c>
      <c r="G2084" s="2">
        <v>0.18055555555555555</v>
      </c>
      <c r="H2084" s="77">
        <v>0</v>
      </c>
      <c r="J2084" s="79">
        <f>IF(IF(IF(_xlfn.MAXIFS($F$2:$F2083,$C$2:$C2083,$C2084,$B$2:$B2083,$B2084,$A$2:$A2083,$A2084)=0,"",$E2084-_xlfn.MAXIFS($F$2:$F2083,$C$2:$C2083,$C2084,$B$2:$B2083,$B2084,$A$2:$A2083,$A2084))&lt;0,0,IF(_xlfn.MAXIFS($F$2:$F2083,$C$2:$C2083,$C2084,$B$2:$B2083,$B2084,$A$2:$A2083,$A2084)=0,"",$E2084-_xlfn.MAXIFS($F$2:$F2083,$C$2:$C2083,$C2084,$B$2:$B2083,$B2084,$A$2:$A2083,$A2084)))&gt;0.25,"",IF(IF(_xlfn.MAXIFS($F$2:$F2083,$C$2:$C2083,$C2084,$B$2:$B2083,$B2084,$A$2:$A2083,$A2084)=0,"",$E2084-_xlfn.MAXIFS($F$2:$F2083,$C$2:$C2083,$C2084,$B$2:$B2083,$B2084,$A$2:$A2083,$A2084))&lt;0,0,IF(_xlfn.MAXIFS($F$2:$F2083,$C$2:$C2083,$C2084,$B$2:$B2083,$B2084,$A$2:$A2083,$A2084)=0,"",$E2084-_xlfn.MAXIFS($F$2:$F2083,$C$2:$C2083,$C2084,$B$2:$B2083,$B2084,$A$2:$A2083,$A2084))))</f>
        <v>0</v>
      </c>
      <c r="K2084" s="6">
        <f t="shared" si="97"/>
        <v>15</v>
      </c>
      <c r="L2084" s="6" t="str">
        <f t="shared" si="98"/>
        <v>EARLY</v>
      </c>
      <c r="M2084" s="6" t="str">
        <f t="shared" si="96"/>
        <v>N</v>
      </c>
    </row>
    <row r="2085" spans="1:13" x14ac:dyDescent="0.25">
      <c r="A2085" t="s">
        <v>47</v>
      </c>
      <c r="B2085" s="92">
        <v>46143</v>
      </c>
      <c r="C2085" t="s">
        <v>119</v>
      </c>
      <c r="D2085">
        <v>17632</v>
      </c>
      <c r="E2085" s="76">
        <v>0.63895833333333329</v>
      </c>
      <c r="F2085" s="76">
        <v>0.6399421296296296</v>
      </c>
      <c r="G2085" s="2">
        <v>5.9027777777777776E-2</v>
      </c>
      <c r="H2085" s="77">
        <v>6.018518518518519E-4</v>
      </c>
      <c r="J2085" s="79">
        <f>IF(IF(IF(_xlfn.MAXIFS($F$2:$F2084,$C$2:$C2084,$C2085,$B$2:$B2084,$B2085,$A$2:$A2084,$A2085)=0,"",$E2085-_xlfn.MAXIFS($F$2:$F2084,$C$2:$C2084,$C2085,$B$2:$B2084,$B2085,$A$2:$A2084,$A2085))&lt;0,0,IF(_xlfn.MAXIFS($F$2:$F2084,$C$2:$C2084,$C2085,$B$2:$B2084,$B2085,$A$2:$A2084,$A2085)=0,"",$E2085-_xlfn.MAXIFS($F$2:$F2084,$C$2:$C2084,$C2085,$B$2:$B2084,$B2085,$A$2:$A2084,$A2085)))&gt;0.25,"",IF(IF(_xlfn.MAXIFS($F$2:$F2084,$C$2:$C2084,$C2085,$B$2:$B2084,$B2085,$A$2:$A2084,$A2085)=0,"",$E2085-_xlfn.MAXIFS($F$2:$F2084,$C$2:$C2084,$C2085,$B$2:$B2084,$B2085,$A$2:$A2084,$A2085))&lt;0,0,IF(_xlfn.MAXIFS($F$2:$F2084,$C$2:$C2084,$C2085,$B$2:$B2084,$B2085,$A$2:$A2084,$A2085)=0,"",$E2085-_xlfn.MAXIFS($F$2:$F2084,$C$2:$C2084,$C2085,$B$2:$B2084,$B2085,$A$2:$A2084,$A2085))))</f>
        <v>6.018518518517979E-4</v>
      </c>
      <c r="K2085" s="6">
        <f t="shared" si="97"/>
        <v>15</v>
      </c>
      <c r="L2085" s="6" t="str">
        <f t="shared" si="98"/>
        <v>EARLY</v>
      </c>
      <c r="M2085" s="6" t="str">
        <f t="shared" si="96"/>
        <v>N</v>
      </c>
    </row>
    <row r="2086" spans="1:13" x14ac:dyDescent="0.25">
      <c r="A2086" t="s">
        <v>47</v>
      </c>
      <c r="B2086" s="92">
        <v>46143</v>
      </c>
      <c r="C2086" t="s">
        <v>121</v>
      </c>
      <c r="D2086">
        <v>25331</v>
      </c>
      <c r="E2086" s="76">
        <v>0.6400231481481482</v>
      </c>
      <c r="F2086" s="76">
        <v>0.6459259259259259</v>
      </c>
      <c r="G2086" s="2">
        <v>0.35416666666666669</v>
      </c>
      <c r="H2086" s="77">
        <v>0</v>
      </c>
      <c r="J2086" s="79">
        <f>IF(IF(IF(_xlfn.MAXIFS($F$2:$F2085,$C$2:$C2085,$C2086,$B$2:$B2085,$B2086,$A$2:$A2085,$A2086)=0,"",$E2086-_xlfn.MAXIFS($F$2:$F2085,$C$2:$C2085,$C2086,$B$2:$B2085,$B2086,$A$2:$A2085,$A2086))&lt;0,0,IF(_xlfn.MAXIFS($F$2:$F2085,$C$2:$C2085,$C2086,$B$2:$B2085,$B2086,$A$2:$A2085,$A2086)=0,"",$E2086-_xlfn.MAXIFS($F$2:$F2085,$C$2:$C2085,$C2086,$B$2:$B2085,$B2086,$A$2:$A2085,$A2086)))&gt;0.25,"",IF(IF(_xlfn.MAXIFS($F$2:$F2085,$C$2:$C2085,$C2086,$B$2:$B2085,$B2086,$A$2:$A2085,$A2086)=0,"",$E2086-_xlfn.MAXIFS($F$2:$F2085,$C$2:$C2085,$C2086,$B$2:$B2085,$B2086,$A$2:$A2085,$A2086))&lt;0,0,IF(_xlfn.MAXIFS($F$2:$F2085,$C$2:$C2085,$C2086,$B$2:$B2085,$B2086,$A$2:$A2085,$A2086)=0,"",$E2086-_xlfn.MAXIFS($F$2:$F2085,$C$2:$C2085,$C2086,$B$2:$B2085,$B2086,$A$2:$A2085,$A2086))))</f>
        <v>0</v>
      </c>
      <c r="K2086" s="6">
        <f t="shared" si="97"/>
        <v>15</v>
      </c>
      <c r="L2086" s="6" t="str">
        <f t="shared" si="98"/>
        <v>EARLY</v>
      </c>
      <c r="M2086" s="6" t="str">
        <f t="shared" si="96"/>
        <v>N</v>
      </c>
    </row>
    <row r="2087" spans="1:13" x14ac:dyDescent="0.25">
      <c r="A2087" t="s">
        <v>47</v>
      </c>
      <c r="B2087" s="92">
        <v>46143</v>
      </c>
      <c r="C2087" t="s">
        <v>120</v>
      </c>
      <c r="D2087">
        <v>20131</v>
      </c>
      <c r="E2087" s="76">
        <v>0.64015046296296296</v>
      </c>
      <c r="F2087" s="76">
        <v>0.64182870370370371</v>
      </c>
      <c r="G2087" s="2">
        <v>0.10069444444444445</v>
      </c>
      <c r="H2087" s="77">
        <v>1.261574074074074E-3</v>
      </c>
      <c r="J2087" s="79">
        <f>IF(IF(IF(_xlfn.MAXIFS($F$2:$F2086,$C$2:$C2086,$C2087,$B$2:$B2086,$B2087,$A$2:$A2086,$A2087)=0,"",$E2087-_xlfn.MAXIFS($F$2:$F2086,$C$2:$C2086,$C2087,$B$2:$B2086,$B2087,$A$2:$A2086,$A2087))&lt;0,0,IF(_xlfn.MAXIFS($F$2:$F2086,$C$2:$C2086,$C2087,$B$2:$B2086,$B2087,$A$2:$A2086,$A2087)=0,"",$E2087-_xlfn.MAXIFS($F$2:$F2086,$C$2:$C2086,$C2087,$B$2:$B2086,$B2087,$A$2:$A2086,$A2087)))&gt;0.25,"",IF(IF(_xlfn.MAXIFS($F$2:$F2086,$C$2:$C2086,$C2087,$B$2:$B2086,$B2087,$A$2:$A2086,$A2087)=0,"",$E2087-_xlfn.MAXIFS($F$2:$F2086,$C$2:$C2086,$C2087,$B$2:$B2086,$B2087,$A$2:$A2086,$A2087))&lt;0,0,IF(_xlfn.MAXIFS($F$2:$F2086,$C$2:$C2086,$C2087,$B$2:$B2086,$B2087,$A$2:$A2086,$A2087)=0,"",$E2087-_xlfn.MAXIFS($F$2:$F2086,$C$2:$C2086,$C2087,$B$2:$B2086,$B2087,$A$2:$A2086,$A2087))))</f>
        <v>1.2615740740741233E-3</v>
      </c>
      <c r="K2087" s="6">
        <f t="shared" si="97"/>
        <v>15</v>
      </c>
      <c r="L2087" s="6" t="str">
        <f t="shared" si="98"/>
        <v>EARLY</v>
      </c>
      <c r="M2087" s="6" t="str">
        <f t="shared" si="96"/>
        <v>N</v>
      </c>
    </row>
    <row r="2088" spans="1:13" x14ac:dyDescent="0.25">
      <c r="A2088" t="s">
        <v>47</v>
      </c>
      <c r="B2088" s="92">
        <v>46143</v>
      </c>
      <c r="C2088" t="s">
        <v>121</v>
      </c>
      <c r="D2088">
        <v>18132</v>
      </c>
      <c r="E2088" s="76">
        <v>0.64020833333333338</v>
      </c>
      <c r="F2088" s="76">
        <v>0.64229166666666671</v>
      </c>
      <c r="G2088" s="2">
        <v>0.125</v>
      </c>
      <c r="H2088" s="77">
        <v>0</v>
      </c>
      <c r="J2088" s="79">
        <f>IF(IF(IF(_xlfn.MAXIFS($F$2:$F2087,$C$2:$C2087,$C2088,$B$2:$B2087,$B2088,$A$2:$A2087,$A2088)=0,"",$E2088-_xlfn.MAXIFS($F$2:$F2087,$C$2:$C2087,$C2088,$B$2:$B2087,$B2088,$A$2:$A2087,$A2088))&lt;0,0,IF(_xlfn.MAXIFS($F$2:$F2087,$C$2:$C2087,$C2088,$B$2:$B2087,$B2088,$A$2:$A2087,$A2088)=0,"",$E2088-_xlfn.MAXIFS($F$2:$F2087,$C$2:$C2087,$C2088,$B$2:$B2087,$B2088,$A$2:$A2087,$A2088)))&gt;0.25,"",IF(IF(_xlfn.MAXIFS($F$2:$F2087,$C$2:$C2087,$C2088,$B$2:$B2087,$B2088,$A$2:$A2087,$A2088)=0,"",$E2088-_xlfn.MAXIFS($F$2:$F2087,$C$2:$C2087,$C2088,$B$2:$B2087,$B2088,$A$2:$A2087,$A2088))&lt;0,0,IF(_xlfn.MAXIFS($F$2:$F2087,$C$2:$C2087,$C2088,$B$2:$B2087,$B2088,$A$2:$A2087,$A2088)=0,"",$E2088-_xlfn.MAXIFS($F$2:$F2087,$C$2:$C2087,$C2088,$B$2:$B2087,$B2088,$A$2:$A2087,$A2088))))</f>
        <v>0</v>
      </c>
      <c r="K2088" s="6">
        <f t="shared" si="97"/>
        <v>15</v>
      </c>
      <c r="L2088" s="6" t="str">
        <f t="shared" si="98"/>
        <v>EARLY</v>
      </c>
      <c r="M2088" s="6" t="str">
        <f t="shared" si="96"/>
        <v>N</v>
      </c>
    </row>
    <row r="2089" spans="1:13" x14ac:dyDescent="0.25">
      <c r="A2089" t="s">
        <v>47</v>
      </c>
      <c r="B2089" s="92">
        <v>46143</v>
      </c>
      <c r="C2089" t="s">
        <v>121</v>
      </c>
      <c r="D2089">
        <v>17632</v>
      </c>
      <c r="E2089" s="76">
        <v>0.64167824074074076</v>
      </c>
      <c r="F2089" s="76">
        <v>0.64734953703703701</v>
      </c>
      <c r="G2089" s="2">
        <v>0.34027777777777779</v>
      </c>
      <c r="H2089" s="77">
        <v>0</v>
      </c>
      <c r="J2089" s="79">
        <f>IF(IF(IF(_xlfn.MAXIFS($F$2:$F2088,$C$2:$C2088,$C2089,$B$2:$B2088,$B2089,$A$2:$A2088,$A2089)=0,"",$E2089-_xlfn.MAXIFS($F$2:$F2088,$C$2:$C2088,$C2089,$B$2:$B2088,$B2089,$A$2:$A2088,$A2089))&lt;0,0,IF(_xlfn.MAXIFS($F$2:$F2088,$C$2:$C2088,$C2089,$B$2:$B2088,$B2089,$A$2:$A2088,$A2089)=0,"",$E2089-_xlfn.MAXIFS($F$2:$F2088,$C$2:$C2088,$C2089,$B$2:$B2088,$B2089,$A$2:$A2088,$A2089)))&gt;0.25,"",IF(IF(_xlfn.MAXIFS($F$2:$F2088,$C$2:$C2088,$C2089,$B$2:$B2088,$B2089,$A$2:$A2088,$A2089)=0,"",$E2089-_xlfn.MAXIFS($F$2:$F2088,$C$2:$C2088,$C2089,$B$2:$B2088,$B2089,$A$2:$A2088,$A2089))&lt;0,0,IF(_xlfn.MAXIFS($F$2:$F2088,$C$2:$C2088,$C2089,$B$2:$B2088,$B2089,$A$2:$A2088,$A2089)=0,"",$E2089-_xlfn.MAXIFS($F$2:$F2088,$C$2:$C2088,$C2089,$B$2:$B2088,$B2089,$A$2:$A2088,$A2089))))</f>
        <v>0</v>
      </c>
      <c r="K2089" s="6">
        <f t="shared" si="97"/>
        <v>15</v>
      </c>
      <c r="L2089" s="6" t="str">
        <f t="shared" si="98"/>
        <v>EARLY</v>
      </c>
      <c r="M2089" s="6" t="str">
        <f t="shared" si="96"/>
        <v>N</v>
      </c>
    </row>
    <row r="2090" spans="1:13" x14ac:dyDescent="0.25">
      <c r="A2090" t="s">
        <v>47</v>
      </c>
      <c r="B2090" s="92">
        <v>46143</v>
      </c>
      <c r="C2090" t="s">
        <v>120</v>
      </c>
      <c r="D2090">
        <v>17232</v>
      </c>
      <c r="E2090" s="76">
        <v>0.64296296296296296</v>
      </c>
      <c r="F2090" s="76">
        <v>0.64388888888888884</v>
      </c>
      <c r="G2090" s="2">
        <v>5.5555555555555552E-2</v>
      </c>
      <c r="H2090" s="77">
        <v>1.1342592592592593E-3</v>
      </c>
      <c r="J2090" s="79">
        <f>IF(IF(IF(_xlfn.MAXIFS($F$2:$F2089,$C$2:$C2089,$C2090,$B$2:$B2089,$B2090,$A$2:$A2089,$A2090)=0,"",$E2090-_xlfn.MAXIFS($F$2:$F2089,$C$2:$C2089,$C2090,$B$2:$B2089,$B2090,$A$2:$A2089,$A2090))&lt;0,0,IF(_xlfn.MAXIFS($F$2:$F2089,$C$2:$C2089,$C2090,$B$2:$B2089,$B2090,$A$2:$A2089,$A2090)=0,"",$E2090-_xlfn.MAXIFS($F$2:$F2089,$C$2:$C2089,$C2090,$B$2:$B2089,$B2090,$A$2:$A2089,$A2090)))&gt;0.25,"",IF(IF(_xlfn.MAXIFS($F$2:$F2089,$C$2:$C2089,$C2090,$B$2:$B2089,$B2090,$A$2:$A2089,$A2090)=0,"",$E2090-_xlfn.MAXIFS($F$2:$F2089,$C$2:$C2089,$C2090,$B$2:$B2089,$B2090,$A$2:$A2089,$A2090))&lt;0,0,IF(_xlfn.MAXIFS($F$2:$F2089,$C$2:$C2089,$C2090,$B$2:$B2089,$B2090,$A$2:$A2089,$A2090)=0,"",$E2090-_xlfn.MAXIFS($F$2:$F2089,$C$2:$C2089,$C2090,$B$2:$B2089,$B2090,$A$2:$A2089,$A2090))))</f>
        <v>1.1342592592592515E-3</v>
      </c>
      <c r="K2090" s="6">
        <f t="shared" si="97"/>
        <v>15</v>
      </c>
      <c r="L2090" s="6" t="str">
        <f t="shared" si="98"/>
        <v>EARLY</v>
      </c>
      <c r="M2090" s="6" t="str">
        <f t="shared" si="96"/>
        <v>N</v>
      </c>
    </row>
    <row r="2091" spans="1:13" x14ac:dyDescent="0.25">
      <c r="A2091" t="s">
        <v>47</v>
      </c>
      <c r="B2091" s="92">
        <v>46143</v>
      </c>
      <c r="C2091" t="s">
        <v>119</v>
      </c>
      <c r="D2091">
        <v>14232</v>
      </c>
      <c r="E2091" s="76">
        <v>0.64328703703703705</v>
      </c>
      <c r="F2091" s="76">
        <v>0.64467592592592593</v>
      </c>
      <c r="G2091" s="2">
        <v>8.3333333333333329E-2</v>
      </c>
      <c r="H2091" s="77">
        <v>3.3449074074074076E-3</v>
      </c>
      <c r="J2091" s="79">
        <f>IF(IF(IF(_xlfn.MAXIFS($F$2:$F2090,$C$2:$C2090,$C2091,$B$2:$B2090,$B2091,$A$2:$A2090,$A2091)=0,"",$E2091-_xlfn.MAXIFS($F$2:$F2090,$C$2:$C2090,$C2091,$B$2:$B2090,$B2091,$A$2:$A2090,$A2091))&lt;0,0,IF(_xlfn.MAXIFS($F$2:$F2090,$C$2:$C2090,$C2091,$B$2:$B2090,$B2091,$A$2:$A2090,$A2091)=0,"",$E2091-_xlfn.MAXIFS($F$2:$F2090,$C$2:$C2090,$C2091,$B$2:$B2090,$B2091,$A$2:$A2090,$A2091)))&gt;0.25,"",IF(IF(_xlfn.MAXIFS($F$2:$F2090,$C$2:$C2090,$C2091,$B$2:$B2090,$B2091,$A$2:$A2090,$A2091)=0,"",$E2091-_xlfn.MAXIFS($F$2:$F2090,$C$2:$C2090,$C2091,$B$2:$B2090,$B2091,$A$2:$A2090,$A2091))&lt;0,0,IF(_xlfn.MAXIFS($F$2:$F2090,$C$2:$C2090,$C2091,$B$2:$B2090,$B2091,$A$2:$A2090,$A2091)=0,"",$E2091-_xlfn.MAXIFS($F$2:$F2090,$C$2:$C2090,$C2091,$B$2:$B2090,$B2091,$A$2:$A2090,$A2091))))</f>
        <v>3.3449074074074492E-3</v>
      </c>
      <c r="K2091" s="6">
        <f t="shared" si="97"/>
        <v>15</v>
      </c>
      <c r="L2091" s="6" t="str">
        <f t="shared" si="98"/>
        <v>EARLY</v>
      </c>
      <c r="M2091" s="6" t="str">
        <f t="shared" si="96"/>
        <v>N</v>
      </c>
    </row>
    <row r="2092" spans="1:13" x14ac:dyDescent="0.25">
      <c r="A2092" t="s">
        <v>47</v>
      </c>
      <c r="B2092" s="92">
        <v>46143</v>
      </c>
      <c r="C2092" t="s">
        <v>120</v>
      </c>
      <c r="D2092">
        <v>19532</v>
      </c>
      <c r="E2092" s="76">
        <v>0.64519675925925923</v>
      </c>
      <c r="F2092" s="76">
        <v>0.64635416666666667</v>
      </c>
      <c r="G2092" s="2">
        <v>6.9444444444444448E-2</v>
      </c>
      <c r="H2092" s="77">
        <v>1.3078703703703703E-3</v>
      </c>
      <c r="J2092" s="79">
        <f>IF(IF(IF(_xlfn.MAXIFS($F$2:$F2091,$C$2:$C2091,$C2092,$B$2:$B2091,$B2092,$A$2:$A2091,$A2092)=0,"",$E2092-_xlfn.MAXIFS($F$2:$F2091,$C$2:$C2091,$C2092,$B$2:$B2091,$B2092,$A$2:$A2091,$A2092))&lt;0,0,IF(_xlfn.MAXIFS($F$2:$F2091,$C$2:$C2091,$C2092,$B$2:$B2091,$B2092,$A$2:$A2091,$A2092)=0,"",$E2092-_xlfn.MAXIFS($F$2:$F2091,$C$2:$C2091,$C2092,$B$2:$B2091,$B2092,$A$2:$A2091,$A2092)))&gt;0.25,"",IF(IF(_xlfn.MAXIFS($F$2:$F2091,$C$2:$C2091,$C2092,$B$2:$B2091,$B2092,$A$2:$A2091,$A2092)=0,"",$E2092-_xlfn.MAXIFS($F$2:$F2091,$C$2:$C2091,$C2092,$B$2:$B2091,$B2092,$A$2:$A2091,$A2092))&lt;0,0,IF(_xlfn.MAXIFS($F$2:$F2091,$C$2:$C2091,$C2092,$B$2:$B2091,$B2092,$A$2:$A2091,$A2092)=0,"",$E2092-_xlfn.MAXIFS($F$2:$F2091,$C$2:$C2091,$C2092,$B$2:$B2091,$B2092,$A$2:$A2091,$A2092))))</f>
        <v>1.3078703703703898E-3</v>
      </c>
      <c r="K2092" s="6">
        <f t="shared" si="97"/>
        <v>15</v>
      </c>
      <c r="L2092" s="6" t="str">
        <f t="shared" si="98"/>
        <v>EARLY</v>
      </c>
      <c r="M2092" s="6" t="str">
        <f t="shared" si="96"/>
        <v>N</v>
      </c>
    </row>
    <row r="2093" spans="1:13" x14ac:dyDescent="0.25">
      <c r="A2093" t="s">
        <v>47</v>
      </c>
      <c r="B2093" s="92">
        <v>46143</v>
      </c>
      <c r="C2093" t="s">
        <v>119</v>
      </c>
      <c r="D2093">
        <v>20131</v>
      </c>
      <c r="E2093" s="76">
        <v>0.64587962962962964</v>
      </c>
      <c r="F2093" s="76">
        <v>0.64703703703703708</v>
      </c>
      <c r="G2093" s="2">
        <v>6.9444444444444448E-2</v>
      </c>
      <c r="H2093" s="77">
        <v>1.2037037037037038E-3</v>
      </c>
      <c r="J2093" s="79">
        <f>IF(IF(IF(_xlfn.MAXIFS($F$2:$F2092,$C$2:$C2092,$C2093,$B$2:$B2092,$B2093,$A$2:$A2092,$A2093)=0,"",$E2093-_xlfn.MAXIFS($F$2:$F2092,$C$2:$C2092,$C2093,$B$2:$B2092,$B2093,$A$2:$A2092,$A2093))&lt;0,0,IF(_xlfn.MAXIFS($F$2:$F2092,$C$2:$C2092,$C2093,$B$2:$B2092,$B2093,$A$2:$A2092,$A2093)=0,"",$E2093-_xlfn.MAXIFS($F$2:$F2092,$C$2:$C2092,$C2093,$B$2:$B2092,$B2093,$A$2:$A2092,$A2093)))&gt;0.25,"",IF(IF(_xlfn.MAXIFS($F$2:$F2092,$C$2:$C2092,$C2093,$B$2:$B2092,$B2093,$A$2:$A2092,$A2093)=0,"",$E2093-_xlfn.MAXIFS($F$2:$F2092,$C$2:$C2092,$C2093,$B$2:$B2092,$B2093,$A$2:$A2092,$A2093))&lt;0,0,IF(_xlfn.MAXIFS($F$2:$F2092,$C$2:$C2092,$C2093,$B$2:$B2092,$B2093,$A$2:$A2092,$A2093)=0,"",$E2093-_xlfn.MAXIFS($F$2:$F2092,$C$2:$C2092,$C2093,$B$2:$B2092,$B2093,$A$2:$A2092,$A2093))))</f>
        <v>1.2037037037037068E-3</v>
      </c>
      <c r="K2093" s="6">
        <f t="shared" si="97"/>
        <v>15</v>
      </c>
      <c r="L2093" s="6" t="str">
        <f t="shared" si="98"/>
        <v>LATE</v>
      </c>
      <c r="M2093" s="6" t="str">
        <f t="shared" si="96"/>
        <v>N</v>
      </c>
    </row>
    <row r="2094" spans="1:13" x14ac:dyDescent="0.25">
      <c r="A2094" t="s">
        <v>47</v>
      </c>
      <c r="B2094" s="92">
        <v>46143</v>
      </c>
      <c r="C2094" t="s">
        <v>120</v>
      </c>
      <c r="D2094">
        <v>14432</v>
      </c>
      <c r="E2094" s="76">
        <v>0.64606481481481481</v>
      </c>
      <c r="F2094" s="76">
        <v>0.64716435185185184</v>
      </c>
      <c r="G2094" s="2">
        <v>6.5972222222222224E-2</v>
      </c>
      <c r="H2094" s="77">
        <v>0</v>
      </c>
      <c r="J2094" s="79">
        <f>IF(IF(IF(_xlfn.MAXIFS($F$2:$F2093,$C$2:$C2093,$C2094,$B$2:$B2093,$B2094,$A$2:$A2093,$A2094)=0,"",$E2094-_xlfn.MAXIFS($F$2:$F2093,$C$2:$C2093,$C2094,$B$2:$B2093,$B2094,$A$2:$A2093,$A2094))&lt;0,0,IF(_xlfn.MAXIFS($F$2:$F2093,$C$2:$C2093,$C2094,$B$2:$B2093,$B2094,$A$2:$A2093,$A2094)=0,"",$E2094-_xlfn.MAXIFS($F$2:$F2093,$C$2:$C2093,$C2094,$B$2:$B2093,$B2094,$A$2:$A2093,$A2094)))&gt;0.25,"",IF(IF(_xlfn.MAXIFS($F$2:$F2093,$C$2:$C2093,$C2094,$B$2:$B2093,$B2094,$A$2:$A2093,$A2094)=0,"",$E2094-_xlfn.MAXIFS($F$2:$F2093,$C$2:$C2093,$C2094,$B$2:$B2093,$B2094,$A$2:$A2093,$A2094))&lt;0,0,IF(_xlfn.MAXIFS($F$2:$F2093,$C$2:$C2093,$C2094,$B$2:$B2093,$B2094,$A$2:$A2093,$A2094)=0,"",$E2094-_xlfn.MAXIFS($F$2:$F2093,$C$2:$C2093,$C2094,$B$2:$B2093,$B2094,$A$2:$A2093,$A2094))))</f>
        <v>0</v>
      </c>
      <c r="K2094" s="6">
        <f t="shared" si="97"/>
        <v>15</v>
      </c>
      <c r="L2094" s="6" t="str">
        <f t="shared" si="98"/>
        <v>LATE</v>
      </c>
      <c r="M2094" s="6" t="str">
        <f t="shared" si="96"/>
        <v>N</v>
      </c>
    </row>
    <row r="2095" spans="1:13" x14ac:dyDescent="0.25">
      <c r="A2095" t="s">
        <v>47</v>
      </c>
      <c r="B2095" s="92">
        <v>46143</v>
      </c>
      <c r="C2095" t="s">
        <v>121</v>
      </c>
      <c r="D2095">
        <v>14232</v>
      </c>
      <c r="E2095" s="76">
        <v>0.64635416666666667</v>
      </c>
      <c r="F2095" s="76">
        <v>0.65076388888888892</v>
      </c>
      <c r="G2095" s="2">
        <v>0.26458333333333334</v>
      </c>
      <c r="H2095" s="77">
        <v>0</v>
      </c>
      <c r="J2095" s="79">
        <f>IF(IF(IF(_xlfn.MAXIFS($F$2:$F2094,$C$2:$C2094,$C2095,$B$2:$B2094,$B2095,$A$2:$A2094,$A2095)=0,"",$E2095-_xlfn.MAXIFS($F$2:$F2094,$C$2:$C2094,$C2095,$B$2:$B2094,$B2095,$A$2:$A2094,$A2095))&lt;0,0,IF(_xlfn.MAXIFS($F$2:$F2094,$C$2:$C2094,$C2095,$B$2:$B2094,$B2095,$A$2:$A2094,$A2095)=0,"",$E2095-_xlfn.MAXIFS($F$2:$F2094,$C$2:$C2094,$C2095,$B$2:$B2094,$B2095,$A$2:$A2094,$A2095)))&gt;0.25,"",IF(IF(_xlfn.MAXIFS($F$2:$F2094,$C$2:$C2094,$C2095,$B$2:$B2094,$B2095,$A$2:$A2094,$A2095)=0,"",$E2095-_xlfn.MAXIFS($F$2:$F2094,$C$2:$C2094,$C2095,$B$2:$B2094,$B2095,$A$2:$A2094,$A2095))&lt;0,0,IF(_xlfn.MAXIFS($F$2:$F2094,$C$2:$C2094,$C2095,$B$2:$B2094,$B2095,$A$2:$A2094,$A2095)=0,"",$E2095-_xlfn.MAXIFS($F$2:$F2094,$C$2:$C2094,$C2095,$B$2:$B2094,$B2095,$A$2:$A2094,$A2095))))</f>
        <v>0</v>
      </c>
      <c r="K2095" s="6">
        <f t="shared" si="97"/>
        <v>15</v>
      </c>
      <c r="L2095" s="6" t="str">
        <f t="shared" si="98"/>
        <v>LATE</v>
      </c>
      <c r="M2095" s="6" t="str">
        <f t="shared" si="96"/>
        <v>N</v>
      </c>
    </row>
    <row r="2096" spans="1:13" x14ac:dyDescent="0.25">
      <c r="A2096" t="s">
        <v>47</v>
      </c>
      <c r="B2096" s="92">
        <v>46143</v>
      </c>
      <c r="C2096" t="s">
        <v>119</v>
      </c>
      <c r="D2096">
        <v>17232</v>
      </c>
      <c r="E2096" s="76">
        <v>0.64753472222222219</v>
      </c>
      <c r="F2096" s="76">
        <v>0.64915509259259263</v>
      </c>
      <c r="G2096" s="2">
        <v>9.7222222222222224E-2</v>
      </c>
      <c r="H2096" s="77">
        <v>4.9768518518518521E-4</v>
      </c>
      <c r="J2096" s="79">
        <f>IF(IF(IF(_xlfn.MAXIFS($F$2:$F2095,$C$2:$C2095,$C2096,$B$2:$B2095,$B2096,$A$2:$A2095,$A2096)=0,"",$E2096-_xlfn.MAXIFS($F$2:$F2095,$C$2:$C2095,$C2096,$B$2:$B2095,$B2096,$A$2:$A2095,$A2096))&lt;0,0,IF(_xlfn.MAXIFS($F$2:$F2095,$C$2:$C2095,$C2096,$B$2:$B2095,$B2096,$A$2:$A2095,$A2096)=0,"",$E2096-_xlfn.MAXIFS($F$2:$F2095,$C$2:$C2095,$C2096,$B$2:$B2095,$B2096,$A$2:$A2095,$A2096)))&gt;0.25,"",IF(IF(_xlfn.MAXIFS($F$2:$F2095,$C$2:$C2095,$C2096,$B$2:$B2095,$B2096,$A$2:$A2095,$A2096)=0,"",$E2096-_xlfn.MAXIFS($F$2:$F2095,$C$2:$C2095,$C2096,$B$2:$B2095,$B2096,$A$2:$A2095,$A2096))&lt;0,0,IF(_xlfn.MAXIFS($F$2:$F2095,$C$2:$C2095,$C2096,$B$2:$B2095,$B2096,$A$2:$A2095,$A2096)=0,"",$E2096-_xlfn.MAXIFS($F$2:$F2095,$C$2:$C2095,$C2096,$B$2:$B2095,$B2096,$A$2:$A2095,$A2096))))</f>
        <v>4.9768518518511495E-4</v>
      </c>
      <c r="K2096" s="6">
        <f t="shared" si="97"/>
        <v>15</v>
      </c>
      <c r="L2096" s="6" t="str">
        <f t="shared" si="98"/>
        <v>LATE</v>
      </c>
      <c r="M2096" s="6" t="str">
        <f t="shared" si="96"/>
        <v>N</v>
      </c>
    </row>
    <row r="2097" spans="1:13" x14ac:dyDescent="0.25">
      <c r="A2097" t="s">
        <v>47</v>
      </c>
      <c r="B2097" s="92">
        <v>46143</v>
      </c>
      <c r="C2097" t="s">
        <v>120</v>
      </c>
      <c r="D2097">
        <v>18432</v>
      </c>
      <c r="E2097" s="76">
        <v>0.64824074074074078</v>
      </c>
      <c r="F2097" s="76">
        <v>0.64957175925925925</v>
      </c>
      <c r="G2097" s="2">
        <v>7.9861111111111105E-2</v>
      </c>
      <c r="H2097" s="77">
        <v>1.0763888888888889E-3</v>
      </c>
      <c r="J2097" s="79">
        <f>IF(IF(IF(_xlfn.MAXIFS($F$2:$F2096,$C$2:$C2096,$C2097,$B$2:$B2096,$B2097,$A$2:$A2096,$A2097)=0,"",$E2097-_xlfn.MAXIFS($F$2:$F2096,$C$2:$C2096,$C2097,$B$2:$B2096,$B2097,$A$2:$A2096,$A2097))&lt;0,0,IF(_xlfn.MAXIFS($F$2:$F2096,$C$2:$C2096,$C2097,$B$2:$B2096,$B2097,$A$2:$A2096,$A2097)=0,"",$E2097-_xlfn.MAXIFS($F$2:$F2096,$C$2:$C2096,$C2097,$B$2:$B2096,$B2097,$A$2:$A2096,$A2097)))&gt;0.25,"",IF(IF(_xlfn.MAXIFS($F$2:$F2096,$C$2:$C2096,$C2097,$B$2:$B2096,$B2097,$A$2:$A2096,$A2097)=0,"",$E2097-_xlfn.MAXIFS($F$2:$F2096,$C$2:$C2096,$C2097,$B$2:$B2096,$B2097,$A$2:$A2096,$A2097))&lt;0,0,IF(_xlfn.MAXIFS($F$2:$F2096,$C$2:$C2096,$C2097,$B$2:$B2096,$B2097,$A$2:$A2096,$A2097)=0,"",$E2097-_xlfn.MAXIFS($F$2:$F2096,$C$2:$C2096,$C2097,$B$2:$B2096,$B2097,$A$2:$A2096,$A2097))))</f>
        <v>1.0763888888889461E-3</v>
      </c>
      <c r="K2097" s="6">
        <f t="shared" si="97"/>
        <v>15</v>
      </c>
      <c r="L2097" s="6" t="str">
        <f t="shared" si="98"/>
        <v>LATE</v>
      </c>
      <c r="M2097" s="6" t="str">
        <f t="shared" si="96"/>
        <v>N</v>
      </c>
    </row>
    <row r="2098" spans="1:13" x14ac:dyDescent="0.25">
      <c r="A2098" t="s">
        <v>47</v>
      </c>
      <c r="B2098" s="92">
        <v>46143</v>
      </c>
      <c r="C2098" t="s">
        <v>121</v>
      </c>
      <c r="D2098">
        <v>20131</v>
      </c>
      <c r="E2098" s="76">
        <v>0.64906249999999999</v>
      </c>
      <c r="F2098" s="76">
        <v>0.65317129629629633</v>
      </c>
      <c r="G2098" s="2">
        <v>0.24652777777777779</v>
      </c>
      <c r="H2098" s="77">
        <v>0</v>
      </c>
      <c r="J2098" s="79">
        <f>IF(IF(IF(_xlfn.MAXIFS($F$2:$F2097,$C$2:$C2097,$C2098,$B$2:$B2097,$B2098,$A$2:$A2097,$A2098)=0,"",$E2098-_xlfn.MAXIFS($F$2:$F2097,$C$2:$C2097,$C2098,$B$2:$B2097,$B2098,$A$2:$A2097,$A2098))&lt;0,0,IF(_xlfn.MAXIFS($F$2:$F2097,$C$2:$C2097,$C2098,$B$2:$B2097,$B2098,$A$2:$A2097,$A2098)=0,"",$E2098-_xlfn.MAXIFS($F$2:$F2097,$C$2:$C2097,$C2098,$B$2:$B2097,$B2098,$A$2:$A2097,$A2098)))&gt;0.25,"",IF(IF(_xlfn.MAXIFS($F$2:$F2097,$C$2:$C2097,$C2098,$B$2:$B2097,$B2098,$A$2:$A2097,$A2098)=0,"",$E2098-_xlfn.MAXIFS($F$2:$F2097,$C$2:$C2097,$C2098,$B$2:$B2097,$B2098,$A$2:$A2097,$A2098))&lt;0,0,IF(_xlfn.MAXIFS($F$2:$F2097,$C$2:$C2097,$C2098,$B$2:$B2097,$B2098,$A$2:$A2097,$A2098)=0,"",$E2098-_xlfn.MAXIFS($F$2:$F2097,$C$2:$C2097,$C2098,$B$2:$B2097,$B2098,$A$2:$A2097,$A2098))))</f>
        <v>0</v>
      </c>
      <c r="K2098" s="6">
        <f t="shared" si="97"/>
        <v>15</v>
      </c>
      <c r="L2098" s="6" t="str">
        <f t="shared" si="98"/>
        <v>LATE</v>
      </c>
      <c r="M2098" s="6" t="str">
        <f t="shared" si="96"/>
        <v>N</v>
      </c>
    </row>
    <row r="2099" spans="1:13" x14ac:dyDescent="0.25">
      <c r="A2099" t="s">
        <v>47</v>
      </c>
      <c r="B2099" s="92">
        <v>46143</v>
      </c>
      <c r="C2099" t="s">
        <v>119</v>
      </c>
      <c r="D2099">
        <v>19532</v>
      </c>
      <c r="E2099" s="76">
        <v>0.64924768518518516</v>
      </c>
      <c r="F2099" s="76">
        <v>0.65063657407407405</v>
      </c>
      <c r="G2099" s="2">
        <v>8.3333333333333329E-2</v>
      </c>
      <c r="H2099" s="77">
        <v>9.2592592592592588E-5</v>
      </c>
      <c r="J2099" s="79">
        <f>IF(IF(IF(_xlfn.MAXIFS($F$2:$F2098,$C$2:$C2098,$C2099,$B$2:$B2098,$B2099,$A$2:$A2098,$A2099)=0,"",$E2099-_xlfn.MAXIFS($F$2:$F2098,$C$2:$C2098,$C2099,$B$2:$B2098,$B2099,$A$2:$A2098,$A2099))&lt;0,0,IF(_xlfn.MAXIFS($F$2:$F2098,$C$2:$C2098,$C2099,$B$2:$B2098,$B2099,$A$2:$A2098,$A2099)=0,"",$E2099-_xlfn.MAXIFS($F$2:$F2098,$C$2:$C2098,$C2099,$B$2:$B2098,$B2099,$A$2:$A2098,$A2099)))&gt;0.25,"",IF(IF(_xlfn.MAXIFS($F$2:$F2098,$C$2:$C2098,$C2099,$B$2:$B2098,$B2099,$A$2:$A2098,$A2099)=0,"",$E2099-_xlfn.MAXIFS($F$2:$F2098,$C$2:$C2098,$C2099,$B$2:$B2098,$B2099,$A$2:$A2098,$A2099))&lt;0,0,IF(_xlfn.MAXIFS($F$2:$F2098,$C$2:$C2098,$C2099,$B$2:$B2098,$B2099,$A$2:$A2098,$A2099)=0,"",$E2099-_xlfn.MAXIFS($F$2:$F2098,$C$2:$C2098,$C2099,$B$2:$B2098,$B2099,$A$2:$A2098,$A2099))))</f>
        <v>9.2592592592533052E-5</v>
      </c>
      <c r="K2099" s="6">
        <f t="shared" si="97"/>
        <v>15</v>
      </c>
      <c r="L2099" s="6" t="str">
        <f t="shared" si="98"/>
        <v>LATE</v>
      </c>
      <c r="M2099" s="6" t="str">
        <f t="shared" si="96"/>
        <v>N</v>
      </c>
    </row>
    <row r="2100" spans="1:13" x14ac:dyDescent="0.25">
      <c r="A2100" t="s">
        <v>47</v>
      </c>
      <c r="B2100" s="92">
        <v>46143</v>
      </c>
      <c r="C2100" t="s">
        <v>119</v>
      </c>
      <c r="D2100">
        <v>14432</v>
      </c>
      <c r="E2100" s="76">
        <v>0.65057870370370374</v>
      </c>
      <c r="F2100" s="76">
        <v>0.65196759259259263</v>
      </c>
      <c r="G2100" s="2">
        <v>8.3333333333333329E-2</v>
      </c>
      <c r="H2100" s="77">
        <v>0</v>
      </c>
      <c r="J2100" s="79">
        <f>IF(IF(IF(_xlfn.MAXIFS($F$2:$F2099,$C$2:$C2099,$C2100,$B$2:$B2099,$B2100,$A$2:$A2099,$A2100)=0,"",$E2100-_xlfn.MAXIFS($F$2:$F2099,$C$2:$C2099,$C2100,$B$2:$B2099,$B2100,$A$2:$A2099,$A2100))&lt;0,0,IF(_xlfn.MAXIFS($F$2:$F2099,$C$2:$C2099,$C2100,$B$2:$B2099,$B2100,$A$2:$A2099,$A2100)=0,"",$E2100-_xlfn.MAXIFS($F$2:$F2099,$C$2:$C2099,$C2100,$B$2:$B2099,$B2100,$A$2:$A2099,$A2100)))&gt;0.25,"",IF(IF(_xlfn.MAXIFS($F$2:$F2099,$C$2:$C2099,$C2100,$B$2:$B2099,$B2100,$A$2:$A2099,$A2100)=0,"",$E2100-_xlfn.MAXIFS($F$2:$F2099,$C$2:$C2099,$C2100,$B$2:$B2099,$B2100,$A$2:$A2099,$A2100))&lt;0,0,IF(_xlfn.MAXIFS($F$2:$F2099,$C$2:$C2099,$C2100,$B$2:$B2099,$B2100,$A$2:$A2099,$A2100)=0,"",$E2100-_xlfn.MAXIFS($F$2:$F2099,$C$2:$C2099,$C2100,$B$2:$B2099,$B2100,$A$2:$A2099,$A2100))))</f>
        <v>0</v>
      </c>
      <c r="K2100" s="6">
        <f t="shared" si="97"/>
        <v>15</v>
      </c>
      <c r="L2100" s="6" t="str">
        <f t="shared" si="98"/>
        <v>LATE</v>
      </c>
      <c r="M2100" s="6" t="str">
        <f t="shared" si="96"/>
        <v>N</v>
      </c>
    </row>
    <row r="2101" spans="1:13" x14ac:dyDescent="0.25">
      <c r="A2101" t="s">
        <v>47</v>
      </c>
      <c r="B2101" s="92">
        <v>46143</v>
      </c>
      <c r="C2101" t="s">
        <v>120</v>
      </c>
      <c r="D2101">
        <v>18132</v>
      </c>
      <c r="E2101" s="76">
        <v>0.65079861111111115</v>
      </c>
      <c r="F2101" s="76">
        <v>0.65149305555555559</v>
      </c>
      <c r="G2101" s="2">
        <v>4.1666666666666664E-2</v>
      </c>
      <c r="H2101" s="77">
        <v>1.2268518518518518E-3</v>
      </c>
      <c r="J2101" s="79">
        <f>IF(IF(IF(_xlfn.MAXIFS($F$2:$F2100,$C$2:$C2100,$C2101,$B$2:$B2100,$B2101,$A$2:$A2100,$A2101)=0,"",$E2101-_xlfn.MAXIFS($F$2:$F2100,$C$2:$C2100,$C2101,$B$2:$B2100,$B2101,$A$2:$A2100,$A2101))&lt;0,0,IF(_xlfn.MAXIFS($F$2:$F2100,$C$2:$C2100,$C2101,$B$2:$B2100,$B2101,$A$2:$A2100,$A2101)=0,"",$E2101-_xlfn.MAXIFS($F$2:$F2100,$C$2:$C2100,$C2101,$B$2:$B2100,$B2101,$A$2:$A2100,$A2101)))&gt;0.25,"",IF(IF(_xlfn.MAXIFS($F$2:$F2100,$C$2:$C2100,$C2101,$B$2:$B2100,$B2101,$A$2:$A2100,$A2101)=0,"",$E2101-_xlfn.MAXIFS($F$2:$F2100,$C$2:$C2100,$C2101,$B$2:$B2100,$B2101,$A$2:$A2100,$A2101))&lt;0,0,IF(_xlfn.MAXIFS($F$2:$F2100,$C$2:$C2100,$C2101,$B$2:$B2100,$B2101,$A$2:$A2100,$A2101)=0,"",$E2101-_xlfn.MAXIFS($F$2:$F2100,$C$2:$C2100,$C2101,$B$2:$B2100,$B2101,$A$2:$A2100,$A2101))))</f>
        <v>1.2268518518518956E-3</v>
      </c>
      <c r="K2101" s="6">
        <f t="shared" si="97"/>
        <v>15</v>
      </c>
      <c r="L2101" s="6" t="str">
        <f t="shared" si="98"/>
        <v>LATE</v>
      </c>
      <c r="M2101" s="6" t="str">
        <f t="shared" si="96"/>
        <v>N</v>
      </c>
    </row>
    <row r="2102" spans="1:13" x14ac:dyDescent="0.25">
      <c r="A2102" t="s">
        <v>47</v>
      </c>
      <c r="B2102" s="92">
        <v>46143</v>
      </c>
      <c r="C2102" t="s">
        <v>121</v>
      </c>
      <c r="D2102">
        <v>17232</v>
      </c>
      <c r="E2102" s="76">
        <v>0.65129629629629626</v>
      </c>
      <c r="F2102" s="76">
        <v>0.65459490740740744</v>
      </c>
      <c r="G2102" s="2">
        <v>0.19791666666666666</v>
      </c>
      <c r="H2102" s="77">
        <v>0</v>
      </c>
      <c r="J2102" s="79">
        <f>IF(IF(IF(_xlfn.MAXIFS($F$2:$F2101,$C$2:$C2101,$C2102,$B$2:$B2101,$B2102,$A$2:$A2101,$A2102)=0,"",$E2102-_xlfn.MAXIFS($F$2:$F2101,$C$2:$C2101,$C2102,$B$2:$B2101,$B2102,$A$2:$A2101,$A2102))&lt;0,0,IF(_xlfn.MAXIFS($F$2:$F2101,$C$2:$C2101,$C2102,$B$2:$B2101,$B2102,$A$2:$A2101,$A2102)=0,"",$E2102-_xlfn.MAXIFS($F$2:$F2101,$C$2:$C2101,$C2102,$B$2:$B2101,$B2102,$A$2:$A2101,$A2102)))&gt;0.25,"",IF(IF(_xlfn.MAXIFS($F$2:$F2101,$C$2:$C2101,$C2102,$B$2:$B2101,$B2102,$A$2:$A2101,$A2102)=0,"",$E2102-_xlfn.MAXIFS($F$2:$F2101,$C$2:$C2101,$C2102,$B$2:$B2101,$B2102,$A$2:$A2101,$A2102))&lt;0,0,IF(_xlfn.MAXIFS($F$2:$F2101,$C$2:$C2101,$C2102,$B$2:$B2101,$B2102,$A$2:$A2101,$A2102)=0,"",$E2102-_xlfn.MAXIFS($F$2:$F2101,$C$2:$C2101,$C2102,$B$2:$B2101,$B2102,$A$2:$A2101,$A2102))))</f>
        <v>0</v>
      </c>
      <c r="K2102" s="6">
        <f t="shared" si="97"/>
        <v>15</v>
      </c>
      <c r="L2102" s="6" t="str">
        <f t="shared" si="98"/>
        <v>LATE</v>
      </c>
      <c r="M2102" s="6" t="str">
        <f t="shared" si="96"/>
        <v>N</v>
      </c>
    </row>
    <row r="2103" spans="1:13" x14ac:dyDescent="0.25">
      <c r="A2103" t="s">
        <v>47</v>
      </c>
      <c r="B2103" s="92">
        <v>46143</v>
      </c>
      <c r="C2103" t="s">
        <v>120</v>
      </c>
      <c r="D2103">
        <v>25331</v>
      </c>
      <c r="E2103" s="76">
        <v>0.65206018518518516</v>
      </c>
      <c r="F2103" s="76">
        <v>0.6532175925925926</v>
      </c>
      <c r="G2103" s="2">
        <v>6.9444444444444448E-2</v>
      </c>
      <c r="H2103" s="77">
        <v>5.6712962962962967E-4</v>
      </c>
      <c r="J2103" s="79">
        <f>IF(IF(IF(_xlfn.MAXIFS($F$2:$F2102,$C$2:$C2102,$C2103,$B$2:$B2102,$B2103,$A$2:$A2102,$A2103)=0,"",$E2103-_xlfn.MAXIFS($F$2:$F2102,$C$2:$C2102,$C2103,$B$2:$B2102,$B2103,$A$2:$A2102,$A2103))&lt;0,0,IF(_xlfn.MAXIFS($F$2:$F2102,$C$2:$C2102,$C2103,$B$2:$B2102,$B2103,$A$2:$A2102,$A2103)=0,"",$E2103-_xlfn.MAXIFS($F$2:$F2102,$C$2:$C2102,$C2103,$B$2:$B2102,$B2103,$A$2:$A2102,$A2103)))&gt;0.25,"",IF(IF(_xlfn.MAXIFS($F$2:$F2102,$C$2:$C2102,$C2103,$B$2:$B2102,$B2103,$A$2:$A2102,$A2103)=0,"",$E2103-_xlfn.MAXIFS($F$2:$F2102,$C$2:$C2102,$C2103,$B$2:$B2102,$B2103,$A$2:$A2102,$A2103))&lt;0,0,IF(_xlfn.MAXIFS($F$2:$F2102,$C$2:$C2102,$C2103,$B$2:$B2102,$B2103,$A$2:$A2102,$A2103)=0,"",$E2103-_xlfn.MAXIFS($F$2:$F2102,$C$2:$C2102,$C2103,$B$2:$B2102,$B2103,$A$2:$A2102,$A2103))))</f>
        <v>5.6712962962957025E-4</v>
      </c>
      <c r="K2103" s="6">
        <f t="shared" si="97"/>
        <v>15</v>
      </c>
      <c r="L2103" s="6" t="str">
        <f t="shared" si="98"/>
        <v>LATE</v>
      </c>
      <c r="M2103" s="6" t="str">
        <f t="shared" si="96"/>
        <v>N</v>
      </c>
    </row>
    <row r="2104" spans="1:13" x14ac:dyDescent="0.25">
      <c r="A2104" t="s">
        <v>47</v>
      </c>
      <c r="B2104" s="92">
        <v>46143</v>
      </c>
      <c r="C2104" t="s">
        <v>121</v>
      </c>
      <c r="D2104">
        <v>19532</v>
      </c>
      <c r="E2104" s="76">
        <v>0.65248842592592593</v>
      </c>
      <c r="F2104" s="76">
        <v>0.65590277777777772</v>
      </c>
      <c r="G2104" s="2">
        <v>0.2048611111111111</v>
      </c>
      <c r="H2104" s="77">
        <v>0</v>
      </c>
      <c r="J2104" s="79">
        <f>IF(IF(IF(_xlfn.MAXIFS($F$2:$F2103,$C$2:$C2103,$C2104,$B$2:$B2103,$B2104,$A$2:$A2103,$A2104)=0,"",$E2104-_xlfn.MAXIFS($F$2:$F2103,$C$2:$C2103,$C2104,$B$2:$B2103,$B2104,$A$2:$A2103,$A2104))&lt;0,0,IF(_xlfn.MAXIFS($F$2:$F2103,$C$2:$C2103,$C2104,$B$2:$B2103,$B2104,$A$2:$A2103,$A2104)=0,"",$E2104-_xlfn.MAXIFS($F$2:$F2103,$C$2:$C2103,$C2104,$B$2:$B2103,$B2104,$A$2:$A2103,$A2104)))&gt;0.25,"",IF(IF(_xlfn.MAXIFS($F$2:$F2103,$C$2:$C2103,$C2104,$B$2:$B2103,$B2104,$A$2:$A2103,$A2104)=0,"",$E2104-_xlfn.MAXIFS($F$2:$F2103,$C$2:$C2103,$C2104,$B$2:$B2103,$B2104,$A$2:$A2103,$A2104))&lt;0,0,IF(_xlfn.MAXIFS($F$2:$F2103,$C$2:$C2103,$C2104,$B$2:$B2103,$B2104,$A$2:$A2103,$A2104)=0,"",$E2104-_xlfn.MAXIFS($F$2:$F2103,$C$2:$C2103,$C2104,$B$2:$B2103,$B2104,$A$2:$A2103,$A2104))))</f>
        <v>0</v>
      </c>
      <c r="K2104" s="6">
        <f t="shared" si="97"/>
        <v>15</v>
      </c>
      <c r="L2104" s="6" t="str">
        <f t="shared" si="98"/>
        <v>LATE</v>
      </c>
      <c r="M2104" s="6" t="str">
        <f t="shared" si="96"/>
        <v>N</v>
      </c>
    </row>
    <row r="2105" spans="1:13" x14ac:dyDescent="0.25">
      <c r="A2105" t="s">
        <v>47</v>
      </c>
      <c r="B2105" s="92">
        <v>46143</v>
      </c>
      <c r="C2105" t="s">
        <v>120</v>
      </c>
      <c r="D2105">
        <v>17632</v>
      </c>
      <c r="E2105" s="76">
        <v>0.65320601851851856</v>
      </c>
      <c r="F2105" s="76">
        <v>0.65407407407407403</v>
      </c>
      <c r="G2105" s="2">
        <v>5.2083333333333336E-2</v>
      </c>
      <c r="H2105" s="77">
        <v>0</v>
      </c>
      <c r="J2105" s="79">
        <f>IF(IF(IF(_xlfn.MAXIFS($F$2:$F2104,$C$2:$C2104,$C2105,$B$2:$B2104,$B2105,$A$2:$A2104,$A2105)=0,"",$E2105-_xlfn.MAXIFS($F$2:$F2104,$C$2:$C2104,$C2105,$B$2:$B2104,$B2105,$A$2:$A2104,$A2105))&lt;0,0,IF(_xlfn.MAXIFS($F$2:$F2104,$C$2:$C2104,$C2105,$B$2:$B2104,$B2105,$A$2:$A2104,$A2105)=0,"",$E2105-_xlfn.MAXIFS($F$2:$F2104,$C$2:$C2104,$C2105,$B$2:$B2104,$B2105,$A$2:$A2104,$A2105)))&gt;0.25,"",IF(IF(_xlfn.MAXIFS($F$2:$F2104,$C$2:$C2104,$C2105,$B$2:$B2104,$B2105,$A$2:$A2104,$A2105)=0,"",$E2105-_xlfn.MAXIFS($F$2:$F2104,$C$2:$C2104,$C2105,$B$2:$B2104,$B2105,$A$2:$A2104,$A2105))&lt;0,0,IF(_xlfn.MAXIFS($F$2:$F2104,$C$2:$C2104,$C2105,$B$2:$B2104,$B2105,$A$2:$A2104,$A2105)=0,"",$E2105-_xlfn.MAXIFS($F$2:$F2104,$C$2:$C2104,$C2105,$B$2:$B2104,$B2105,$A$2:$A2104,$A2105))))</f>
        <v>0</v>
      </c>
      <c r="K2105" s="6">
        <f t="shared" si="97"/>
        <v>15</v>
      </c>
      <c r="L2105" s="6" t="str">
        <f t="shared" si="98"/>
        <v>LATE</v>
      </c>
      <c r="M2105" s="6" t="str">
        <f t="shared" si="96"/>
        <v>N</v>
      </c>
    </row>
    <row r="2106" spans="1:13" x14ac:dyDescent="0.25">
      <c r="A2106" t="s">
        <v>47</v>
      </c>
      <c r="B2106" s="92">
        <v>46143</v>
      </c>
      <c r="C2106" t="s">
        <v>119</v>
      </c>
      <c r="D2106">
        <v>18432</v>
      </c>
      <c r="E2106" s="76">
        <v>0.65339120370370374</v>
      </c>
      <c r="F2106" s="76">
        <v>0.65454861111111107</v>
      </c>
      <c r="G2106" s="2">
        <v>6.9444444444444448E-2</v>
      </c>
      <c r="H2106" s="77">
        <v>1.4236111111111112E-3</v>
      </c>
      <c r="J2106" s="79">
        <f>IF(IF(IF(_xlfn.MAXIFS($F$2:$F2105,$C$2:$C2105,$C2106,$B$2:$B2105,$B2106,$A$2:$A2105,$A2106)=0,"",$E2106-_xlfn.MAXIFS($F$2:$F2105,$C$2:$C2105,$C2106,$B$2:$B2105,$B2106,$A$2:$A2105,$A2106))&lt;0,0,IF(_xlfn.MAXIFS($F$2:$F2105,$C$2:$C2105,$C2106,$B$2:$B2105,$B2106,$A$2:$A2105,$A2106)=0,"",$E2106-_xlfn.MAXIFS($F$2:$F2105,$C$2:$C2105,$C2106,$B$2:$B2105,$B2106,$A$2:$A2105,$A2106)))&gt;0.25,"",IF(IF(_xlfn.MAXIFS($F$2:$F2105,$C$2:$C2105,$C2106,$B$2:$B2105,$B2106,$A$2:$A2105,$A2106)=0,"",$E2106-_xlfn.MAXIFS($F$2:$F2105,$C$2:$C2105,$C2106,$B$2:$B2105,$B2106,$A$2:$A2105,$A2106))&lt;0,0,IF(_xlfn.MAXIFS($F$2:$F2105,$C$2:$C2105,$C2106,$B$2:$B2105,$B2106,$A$2:$A2105,$A2106)=0,"",$E2106-_xlfn.MAXIFS($F$2:$F2105,$C$2:$C2105,$C2106,$B$2:$B2105,$B2106,$A$2:$A2105,$A2106))))</f>
        <v>1.4236111111111116E-3</v>
      </c>
      <c r="K2106" s="6">
        <f t="shared" si="97"/>
        <v>15</v>
      </c>
      <c r="L2106" s="6" t="str">
        <f t="shared" si="98"/>
        <v>LATE</v>
      </c>
      <c r="M2106" s="6" t="str">
        <f t="shared" si="96"/>
        <v>N</v>
      </c>
    </row>
    <row r="2107" spans="1:13" x14ac:dyDescent="0.25">
      <c r="A2107" t="s">
        <v>47</v>
      </c>
      <c r="B2107" s="92">
        <v>46143</v>
      </c>
      <c r="C2107" t="s">
        <v>121</v>
      </c>
      <c r="D2107">
        <v>14432</v>
      </c>
      <c r="E2107" s="76">
        <v>0.6538194444444444</v>
      </c>
      <c r="F2107" s="76">
        <v>0.65850694444444446</v>
      </c>
      <c r="G2107" s="2">
        <v>0.28125</v>
      </c>
      <c r="H2107" s="77">
        <v>0</v>
      </c>
      <c r="J2107" s="79">
        <f>IF(IF(IF(_xlfn.MAXIFS($F$2:$F2106,$C$2:$C2106,$C2107,$B$2:$B2106,$B2107,$A$2:$A2106,$A2107)=0,"",$E2107-_xlfn.MAXIFS($F$2:$F2106,$C$2:$C2106,$C2107,$B$2:$B2106,$B2107,$A$2:$A2106,$A2107))&lt;0,0,IF(_xlfn.MAXIFS($F$2:$F2106,$C$2:$C2106,$C2107,$B$2:$B2106,$B2107,$A$2:$A2106,$A2107)=0,"",$E2107-_xlfn.MAXIFS($F$2:$F2106,$C$2:$C2106,$C2107,$B$2:$B2106,$B2107,$A$2:$A2106,$A2107)))&gt;0.25,"",IF(IF(_xlfn.MAXIFS($F$2:$F2106,$C$2:$C2106,$C2107,$B$2:$B2106,$B2107,$A$2:$A2106,$A2107)=0,"",$E2107-_xlfn.MAXIFS($F$2:$F2106,$C$2:$C2106,$C2107,$B$2:$B2106,$B2107,$A$2:$A2106,$A2107))&lt;0,0,IF(_xlfn.MAXIFS($F$2:$F2106,$C$2:$C2106,$C2107,$B$2:$B2106,$B2107,$A$2:$A2106,$A2107)=0,"",$E2107-_xlfn.MAXIFS($F$2:$F2106,$C$2:$C2106,$C2107,$B$2:$B2106,$B2107,$A$2:$A2106,$A2107))))</f>
        <v>0</v>
      </c>
      <c r="K2107" s="6">
        <f t="shared" si="97"/>
        <v>15</v>
      </c>
      <c r="L2107" s="6" t="str">
        <f t="shared" si="98"/>
        <v>LATE</v>
      </c>
      <c r="M2107" s="6" t="str">
        <f t="shared" si="96"/>
        <v>N</v>
      </c>
    </row>
    <row r="2108" spans="1:13" x14ac:dyDescent="0.25">
      <c r="A2108" t="s">
        <v>47</v>
      </c>
      <c r="B2108" s="92">
        <v>46143</v>
      </c>
      <c r="C2108" t="s">
        <v>119</v>
      </c>
      <c r="D2108">
        <v>18132</v>
      </c>
      <c r="E2108" s="76">
        <v>0.65635416666666668</v>
      </c>
      <c r="F2108" s="76">
        <v>0.65739583333333329</v>
      </c>
      <c r="G2108" s="2">
        <v>6.25E-2</v>
      </c>
      <c r="H2108" s="77">
        <v>1.8055555555555555E-3</v>
      </c>
      <c r="J2108" s="79">
        <f>IF(IF(IF(_xlfn.MAXIFS($F$2:$F2107,$C$2:$C2107,$C2108,$B$2:$B2107,$B2108,$A$2:$A2107,$A2108)=0,"",$E2108-_xlfn.MAXIFS($F$2:$F2107,$C$2:$C2107,$C2108,$B$2:$B2107,$B2108,$A$2:$A2107,$A2108))&lt;0,0,IF(_xlfn.MAXIFS($F$2:$F2107,$C$2:$C2107,$C2108,$B$2:$B2107,$B2108,$A$2:$A2107,$A2108)=0,"",$E2108-_xlfn.MAXIFS($F$2:$F2107,$C$2:$C2107,$C2108,$B$2:$B2107,$B2108,$A$2:$A2107,$A2108)))&gt;0.25,"",IF(IF(_xlfn.MAXIFS($F$2:$F2107,$C$2:$C2107,$C2108,$B$2:$B2107,$B2108,$A$2:$A2107,$A2108)=0,"",$E2108-_xlfn.MAXIFS($F$2:$F2107,$C$2:$C2107,$C2108,$B$2:$B2107,$B2108,$A$2:$A2107,$A2108))&lt;0,0,IF(_xlfn.MAXIFS($F$2:$F2107,$C$2:$C2107,$C2108,$B$2:$B2107,$B2108,$A$2:$A2107,$A2108)=0,"",$E2108-_xlfn.MAXIFS($F$2:$F2107,$C$2:$C2107,$C2108,$B$2:$B2107,$B2108,$A$2:$A2107,$A2108))))</f>
        <v>1.8055555555556158E-3</v>
      </c>
      <c r="K2108" s="6">
        <f t="shared" si="97"/>
        <v>15</v>
      </c>
      <c r="L2108" s="6" t="str">
        <f t="shared" si="98"/>
        <v>LATE</v>
      </c>
      <c r="M2108" s="6" t="str">
        <f t="shared" si="96"/>
        <v>N</v>
      </c>
    </row>
    <row r="2109" spans="1:13" x14ac:dyDescent="0.25">
      <c r="A2109" t="s">
        <v>47</v>
      </c>
      <c r="B2109" s="92">
        <v>46143</v>
      </c>
      <c r="C2109" t="s">
        <v>121</v>
      </c>
      <c r="D2109">
        <v>18432</v>
      </c>
      <c r="E2109" s="76">
        <v>0.65645833333333337</v>
      </c>
      <c r="F2109" s="76">
        <v>0.65975694444444444</v>
      </c>
      <c r="G2109" s="2">
        <v>0.19791666666666666</v>
      </c>
      <c r="H2109" s="77">
        <v>0</v>
      </c>
      <c r="J2109" s="79">
        <f>IF(IF(IF(_xlfn.MAXIFS($F$2:$F2108,$C$2:$C2108,$C2109,$B$2:$B2108,$B2109,$A$2:$A2108,$A2109)=0,"",$E2109-_xlfn.MAXIFS($F$2:$F2108,$C$2:$C2108,$C2109,$B$2:$B2108,$B2109,$A$2:$A2108,$A2109))&lt;0,0,IF(_xlfn.MAXIFS($F$2:$F2108,$C$2:$C2108,$C2109,$B$2:$B2108,$B2109,$A$2:$A2108,$A2109)=0,"",$E2109-_xlfn.MAXIFS($F$2:$F2108,$C$2:$C2108,$C2109,$B$2:$B2108,$B2109,$A$2:$A2108,$A2109)))&gt;0.25,"",IF(IF(_xlfn.MAXIFS($F$2:$F2108,$C$2:$C2108,$C2109,$B$2:$B2108,$B2109,$A$2:$A2108,$A2109)=0,"",$E2109-_xlfn.MAXIFS($F$2:$F2108,$C$2:$C2108,$C2109,$B$2:$B2108,$B2109,$A$2:$A2108,$A2109))&lt;0,0,IF(_xlfn.MAXIFS($F$2:$F2108,$C$2:$C2108,$C2109,$B$2:$B2108,$B2109,$A$2:$A2108,$A2109)=0,"",$E2109-_xlfn.MAXIFS($F$2:$F2108,$C$2:$C2108,$C2109,$B$2:$B2108,$B2109,$A$2:$A2108,$A2109))))</f>
        <v>0</v>
      </c>
      <c r="K2109" s="6">
        <f t="shared" si="97"/>
        <v>15</v>
      </c>
      <c r="L2109" s="6" t="str">
        <f t="shared" si="98"/>
        <v>LATE</v>
      </c>
      <c r="M2109" s="6" t="str">
        <f t="shared" si="96"/>
        <v>N</v>
      </c>
    </row>
    <row r="2110" spans="1:13" x14ac:dyDescent="0.25">
      <c r="A2110" t="s">
        <v>47</v>
      </c>
      <c r="B2110" s="92">
        <v>46143</v>
      </c>
      <c r="C2110" t="s">
        <v>120</v>
      </c>
      <c r="D2110">
        <v>14232</v>
      </c>
      <c r="E2110" s="76">
        <v>0.65712962962962962</v>
      </c>
      <c r="F2110" s="76">
        <v>0.6579976851851852</v>
      </c>
      <c r="G2110" s="2">
        <v>5.2083333333333336E-2</v>
      </c>
      <c r="H2110" s="77">
        <v>3.0555555555555557E-3</v>
      </c>
      <c r="J2110" s="79">
        <f>IF(IF(IF(_xlfn.MAXIFS($F$2:$F2109,$C$2:$C2109,$C2110,$B$2:$B2109,$B2110,$A$2:$A2109,$A2110)=0,"",$E2110-_xlfn.MAXIFS($F$2:$F2109,$C$2:$C2109,$C2110,$B$2:$B2109,$B2110,$A$2:$A2109,$A2110))&lt;0,0,IF(_xlfn.MAXIFS($F$2:$F2109,$C$2:$C2109,$C2110,$B$2:$B2109,$B2110,$A$2:$A2109,$A2110)=0,"",$E2110-_xlfn.MAXIFS($F$2:$F2109,$C$2:$C2109,$C2110,$B$2:$B2109,$B2110,$A$2:$A2109,$A2110)))&gt;0.25,"",IF(IF(_xlfn.MAXIFS($F$2:$F2109,$C$2:$C2109,$C2110,$B$2:$B2109,$B2110,$A$2:$A2109,$A2110)=0,"",$E2110-_xlfn.MAXIFS($F$2:$F2109,$C$2:$C2109,$C2110,$B$2:$B2109,$B2110,$A$2:$A2109,$A2110))&lt;0,0,IF(_xlfn.MAXIFS($F$2:$F2109,$C$2:$C2109,$C2110,$B$2:$B2109,$B2110,$A$2:$A2109,$A2110)=0,"",$E2110-_xlfn.MAXIFS($F$2:$F2109,$C$2:$C2109,$C2110,$B$2:$B2109,$B2110,$A$2:$A2109,$A2110))))</f>
        <v>3.0555555555555891E-3</v>
      </c>
      <c r="K2110" s="6">
        <f t="shared" si="97"/>
        <v>15</v>
      </c>
      <c r="L2110" s="6" t="str">
        <f t="shared" si="98"/>
        <v>LATE</v>
      </c>
      <c r="M2110" s="6" t="str">
        <f t="shared" si="96"/>
        <v>N</v>
      </c>
    </row>
    <row r="2111" spans="1:13" x14ac:dyDescent="0.25">
      <c r="A2111" t="s">
        <v>47</v>
      </c>
      <c r="B2111" s="92">
        <v>46143</v>
      </c>
      <c r="C2111" t="s">
        <v>119</v>
      </c>
      <c r="D2111">
        <v>25331</v>
      </c>
      <c r="E2111" s="76">
        <v>0.65767361111111111</v>
      </c>
      <c r="F2111" s="76">
        <v>0.65877314814814814</v>
      </c>
      <c r="G2111" s="2">
        <v>6.5972222222222224E-2</v>
      </c>
      <c r="H2111" s="77">
        <v>2.7777777777777778E-4</v>
      </c>
      <c r="J2111" s="79">
        <f>IF(IF(IF(_xlfn.MAXIFS($F$2:$F2110,$C$2:$C2110,$C2111,$B$2:$B2110,$B2111,$A$2:$A2110,$A2111)=0,"",$E2111-_xlfn.MAXIFS($F$2:$F2110,$C$2:$C2110,$C2111,$B$2:$B2110,$B2111,$A$2:$A2110,$A2111))&lt;0,0,IF(_xlfn.MAXIFS($F$2:$F2110,$C$2:$C2110,$C2111,$B$2:$B2110,$B2111,$A$2:$A2110,$A2111)=0,"",$E2111-_xlfn.MAXIFS($F$2:$F2110,$C$2:$C2110,$C2111,$B$2:$B2110,$B2111,$A$2:$A2110,$A2111)))&gt;0.25,"",IF(IF(_xlfn.MAXIFS($F$2:$F2110,$C$2:$C2110,$C2111,$B$2:$B2110,$B2111,$A$2:$A2110,$A2111)=0,"",$E2111-_xlfn.MAXIFS($F$2:$F2110,$C$2:$C2110,$C2111,$B$2:$B2110,$B2111,$A$2:$A2110,$A2111))&lt;0,0,IF(_xlfn.MAXIFS($F$2:$F2110,$C$2:$C2110,$C2111,$B$2:$B2110,$B2111,$A$2:$A2110,$A2111)=0,"",$E2111-_xlfn.MAXIFS($F$2:$F2110,$C$2:$C2110,$C2111,$B$2:$B2110,$B2111,$A$2:$A2110,$A2111))))</f>
        <v>2.777777777778212E-4</v>
      </c>
      <c r="K2111" s="6">
        <f t="shared" si="97"/>
        <v>15</v>
      </c>
      <c r="L2111" s="6" t="str">
        <f t="shared" si="98"/>
        <v>LATE</v>
      </c>
      <c r="M2111" s="6" t="str">
        <f t="shared" si="96"/>
        <v>N</v>
      </c>
    </row>
    <row r="2112" spans="1:13" x14ac:dyDescent="0.25">
      <c r="A2112" t="s">
        <v>47</v>
      </c>
      <c r="B2112" s="92">
        <v>46143</v>
      </c>
      <c r="C2112" t="s">
        <v>119</v>
      </c>
      <c r="D2112">
        <v>17632</v>
      </c>
      <c r="E2112" s="76">
        <v>0.6578356481481481</v>
      </c>
      <c r="F2112" s="76">
        <v>0.65893518518518523</v>
      </c>
      <c r="G2112" s="2">
        <v>6.5972222222222224E-2</v>
      </c>
      <c r="H2112" s="77">
        <v>0</v>
      </c>
      <c r="J2112" s="79">
        <f>IF(IF(IF(_xlfn.MAXIFS($F$2:$F2111,$C$2:$C2111,$C2112,$B$2:$B2111,$B2112,$A$2:$A2111,$A2112)=0,"",$E2112-_xlfn.MAXIFS($F$2:$F2111,$C$2:$C2111,$C2112,$B$2:$B2111,$B2112,$A$2:$A2111,$A2112))&lt;0,0,IF(_xlfn.MAXIFS($F$2:$F2111,$C$2:$C2111,$C2112,$B$2:$B2111,$B2112,$A$2:$A2111,$A2112)=0,"",$E2112-_xlfn.MAXIFS($F$2:$F2111,$C$2:$C2111,$C2112,$B$2:$B2111,$B2112,$A$2:$A2111,$A2112)))&gt;0.25,"",IF(IF(_xlfn.MAXIFS($F$2:$F2111,$C$2:$C2111,$C2112,$B$2:$B2111,$B2112,$A$2:$A2111,$A2112)=0,"",$E2112-_xlfn.MAXIFS($F$2:$F2111,$C$2:$C2111,$C2112,$B$2:$B2111,$B2112,$A$2:$A2111,$A2112))&lt;0,0,IF(_xlfn.MAXIFS($F$2:$F2111,$C$2:$C2111,$C2112,$B$2:$B2111,$B2112,$A$2:$A2111,$A2112)=0,"",$E2112-_xlfn.MAXIFS($F$2:$F2111,$C$2:$C2111,$C2112,$B$2:$B2111,$B2112,$A$2:$A2111,$A2112))))</f>
        <v>0</v>
      </c>
      <c r="K2112" s="6">
        <f t="shared" si="97"/>
        <v>15</v>
      </c>
      <c r="L2112" s="6" t="str">
        <f t="shared" si="98"/>
        <v>LATE</v>
      </c>
      <c r="M2112" s="6" t="str">
        <f t="shared" si="96"/>
        <v>N</v>
      </c>
    </row>
    <row r="2113" spans="1:13" x14ac:dyDescent="0.25">
      <c r="A2113" t="s">
        <v>47</v>
      </c>
      <c r="B2113" s="92">
        <v>46143</v>
      </c>
      <c r="C2113" t="s">
        <v>120</v>
      </c>
      <c r="D2113">
        <v>20131</v>
      </c>
      <c r="E2113" s="76">
        <v>0.65982638888888889</v>
      </c>
      <c r="F2113" s="76">
        <v>0.6608680555555555</v>
      </c>
      <c r="G2113" s="2">
        <v>6.25E-2</v>
      </c>
      <c r="H2113" s="77">
        <v>1.8287037037037037E-3</v>
      </c>
      <c r="J2113" s="79">
        <f>IF(IF(IF(_xlfn.MAXIFS($F$2:$F2112,$C$2:$C2112,$C2113,$B$2:$B2112,$B2113,$A$2:$A2112,$A2113)=0,"",$E2113-_xlfn.MAXIFS($F$2:$F2112,$C$2:$C2112,$C2113,$B$2:$B2112,$B2113,$A$2:$A2112,$A2113))&lt;0,0,IF(_xlfn.MAXIFS($F$2:$F2112,$C$2:$C2112,$C2113,$B$2:$B2112,$B2113,$A$2:$A2112,$A2113)=0,"",$E2113-_xlfn.MAXIFS($F$2:$F2112,$C$2:$C2112,$C2113,$B$2:$B2112,$B2113,$A$2:$A2112,$A2113)))&gt;0.25,"",IF(IF(_xlfn.MAXIFS($F$2:$F2112,$C$2:$C2112,$C2113,$B$2:$B2112,$B2113,$A$2:$A2112,$A2113)=0,"",$E2113-_xlfn.MAXIFS($F$2:$F2112,$C$2:$C2112,$C2113,$B$2:$B2112,$B2113,$A$2:$A2112,$A2113))&lt;0,0,IF(_xlfn.MAXIFS($F$2:$F2112,$C$2:$C2112,$C2113,$B$2:$B2112,$B2113,$A$2:$A2112,$A2113)=0,"",$E2113-_xlfn.MAXIFS($F$2:$F2112,$C$2:$C2112,$C2113,$B$2:$B2112,$B2113,$A$2:$A2112,$A2113))))</f>
        <v>1.8287037037036935E-3</v>
      </c>
      <c r="K2113" s="6">
        <f t="shared" si="97"/>
        <v>15</v>
      </c>
      <c r="L2113" s="6" t="str">
        <f t="shared" si="98"/>
        <v>LATE</v>
      </c>
      <c r="M2113" s="6" t="str">
        <f t="shared" si="96"/>
        <v>N</v>
      </c>
    </row>
    <row r="2114" spans="1:13" x14ac:dyDescent="0.25">
      <c r="A2114" t="s">
        <v>47</v>
      </c>
      <c r="B2114" s="92">
        <v>46143</v>
      </c>
      <c r="C2114" t="s">
        <v>121</v>
      </c>
      <c r="D2114">
        <v>18132</v>
      </c>
      <c r="E2114" s="76">
        <v>0.66023148148148147</v>
      </c>
      <c r="F2114" s="76">
        <v>0.66167824074074078</v>
      </c>
      <c r="G2114" s="2">
        <v>8.6805555555555552E-2</v>
      </c>
      <c r="H2114" s="77">
        <v>4.7453703703703704E-4</v>
      </c>
      <c r="J2114" s="79">
        <f>IF(IF(IF(_xlfn.MAXIFS($F$2:$F2113,$C$2:$C2113,$C2114,$B$2:$B2113,$B2114,$A$2:$A2113,$A2114)=0,"",$E2114-_xlfn.MAXIFS($F$2:$F2113,$C$2:$C2113,$C2114,$B$2:$B2113,$B2114,$A$2:$A2113,$A2114))&lt;0,0,IF(_xlfn.MAXIFS($F$2:$F2113,$C$2:$C2113,$C2114,$B$2:$B2113,$B2114,$A$2:$A2113,$A2114)=0,"",$E2114-_xlfn.MAXIFS($F$2:$F2113,$C$2:$C2113,$C2114,$B$2:$B2113,$B2114,$A$2:$A2113,$A2114)))&gt;0.25,"",IF(IF(_xlfn.MAXIFS($F$2:$F2113,$C$2:$C2113,$C2114,$B$2:$B2113,$B2114,$A$2:$A2113,$A2114)=0,"",$E2114-_xlfn.MAXIFS($F$2:$F2113,$C$2:$C2113,$C2114,$B$2:$B2113,$B2114,$A$2:$A2113,$A2114))&lt;0,0,IF(_xlfn.MAXIFS($F$2:$F2113,$C$2:$C2113,$C2114,$B$2:$B2113,$B2114,$A$2:$A2113,$A2114)=0,"",$E2114-_xlfn.MAXIFS($F$2:$F2113,$C$2:$C2113,$C2114,$B$2:$B2113,$B2114,$A$2:$A2113,$A2114))))</f>
        <v>4.745370370370372E-4</v>
      </c>
      <c r="K2114" s="6">
        <f t="shared" si="97"/>
        <v>15</v>
      </c>
      <c r="L2114" s="6" t="str">
        <f t="shared" si="98"/>
        <v>LATE</v>
      </c>
      <c r="M2114" s="6" t="str">
        <f t="shared" ref="M2114:M2177" si="99">IF($A2114="","",IF(AND($K2114&gt;=10,$K2114&lt;=13),"Y",IF(AND($K2114=14,$L2114="EARLY"),"Y","N")))</f>
        <v>N</v>
      </c>
    </row>
    <row r="2115" spans="1:13" x14ac:dyDescent="0.25">
      <c r="A2115" t="s">
        <v>47</v>
      </c>
      <c r="B2115" s="92">
        <v>46143</v>
      </c>
      <c r="C2115" t="s">
        <v>121</v>
      </c>
      <c r="D2115">
        <v>25331</v>
      </c>
      <c r="E2115" s="76">
        <v>0.66097222222222218</v>
      </c>
      <c r="F2115" s="76">
        <v>0.66415509259259264</v>
      </c>
      <c r="G2115" s="2">
        <v>0.19097222222222221</v>
      </c>
      <c r="H2115" s="77">
        <v>0</v>
      </c>
      <c r="J2115" s="79">
        <f>IF(IF(IF(_xlfn.MAXIFS($F$2:$F2114,$C$2:$C2114,$C2115,$B$2:$B2114,$B2115,$A$2:$A2114,$A2115)=0,"",$E2115-_xlfn.MAXIFS($F$2:$F2114,$C$2:$C2114,$C2115,$B$2:$B2114,$B2115,$A$2:$A2114,$A2115))&lt;0,0,IF(_xlfn.MAXIFS($F$2:$F2114,$C$2:$C2114,$C2115,$B$2:$B2114,$B2115,$A$2:$A2114,$A2115)=0,"",$E2115-_xlfn.MAXIFS($F$2:$F2114,$C$2:$C2114,$C2115,$B$2:$B2114,$B2115,$A$2:$A2114,$A2115)))&gt;0.25,"",IF(IF(_xlfn.MAXIFS($F$2:$F2114,$C$2:$C2114,$C2115,$B$2:$B2114,$B2115,$A$2:$A2114,$A2115)=0,"",$E2115-_xlfn.MAXIFS($F$2:$F2114,$C$2:$C2114,$C2115,$B$2:$B2114,$B2115,$A$2:$A2114,$A2115))&lt;0,0,IF(_xlfn.MAXIFS($F$2:$F2114,$C$2:$C2114,$C2115,$B$2:$B2114,$B2115,$A$2:$A2114,$A2115)=0,"",$E2115-_xlfn.MAXIFS($F$2:$F2114,$C$2:$C2114,$C2115,$B$2:$B2114,$B2115,$A$2:$A2114,$A2115))))</f>
        <v>0</v>
      </c>
      <c r="K2115" s="6">
        <f t="shared" ref="K2115:K2178" si="100">IF($J2115="","",IF(HOUR($E2115)&gt;19,19,IF(HOUR($E2115)&lt;5,5,HOUR($E2115))))</f>
        <v>15</v>
      </c>
      <c r="L2115" s="6" t="str">
        <f t="shared" ref="L2115:L2178" si="101">IF($J2115="","",IF(MINUTE($E2115)&lt;30,"EARLY","LATE"))</f>
        <v>LATE</v>
      </c>
      <c r="M2115" s="6" t="str">
        <f t="shared" si="99"/>
        <v>N</v>
      </c>
    </row>
    <row r="2116" spans="1:13" x14ac:dyDescent="0.25">
      <c r="A2116" t="s">
        <v>47</v>
      </c>
      <c r="B2116" s="92">
        <v>46143</v>
      </c>
      <c r="C2116" t="s">
        <v>121</v>
      </c>
      <c r="D2116">
        <v>17632</v>
      </c>
      <c r="E2116" s="76">
        <v>0.66107638888888887</v>
      </c>
      <c r="F2116" s="76">
        <v>0.6670949074074074</v>
      </c>
      <c r="G2116" s="2">
        <v>0.3611111111111111</v>
      </c>
      <c r="H2116" s="77">
        <v>0</v>
      </c>
      <c r="J2116" s="79">
        <f>IF(IF(IF(_xlfn.MAXIFS($F$2:$F2115,$C$2:$C2115,$C2116,$B$2:$B2115,$B2116,$A$2:$A2115,$A2116)=0,"",$E2116-_xlfn.MAXIFS($F$2:$F2115,$C$2:$C2115,$C2116,$B$2:$B2115,$B2116,$A$2:$A2115,$A2116))&lt;0,0,IF(_xlfn.MAXIFS($F$2:$F2115,$C$2:$C2115,$C2116,$B$2:$B2115,$B2116,$A$2:$A2115,$A2116)=0,"",$E2116-_xlfn.MAXIFS($F$2:$F2115,$C$2:$C2115,$C2116,$B$2:$B2115,$B2116,$A$2:$A2115,$A2116)))&gt;0.25,"",IF(IF(_xlfn.MAXIFS($F$2:$F2115,$C$2:$C2115,$C2116,$B$2:$B2115,$B2116,$A$2:$A2115,$A2116)=0,"",$E2116-_xlfn.MAXIFS($F$2:$F2115,$C$2:$C2115,$C2116,$B$2:$B2115,$B2116,$A$2:$A2115,$A2116))&lt;0,0,IF(_xlfn.MAXIFS($F$2:$F2115,$C$2:$C2115,$C2116,$B$2:$B2115,$B2116,$A$2:$A2115,$A2116)=0,"",$E2116-_xlfn.MAXIFS($F$2:$F2115,$C$2:$C2115,$C2116,$B$2:$B2115,$B2116,$A$2:$A2115,$A2116))))</f>
        <v>0</v>
      </c>
      <c r="K2116" s="6">
        <f t="shared" si="100"/>
        <v>15</v>
      </c>
      <c r="L2116" s="6" t="str">
        <f t="shared" si="101"/>
        <v>LATE</v>
      </c>
      <c r="M2116" s="6" t="str">
        <f t="shared" si="99"/>
        <v>N</v>
      </c>
    </row>
    <row r="2117" spans="1:13" x14ac:dyDescent="0.25">
      <c r="A2117" t="s">
        <v>47</v>
      </c>
      <c r="B2117" s="92">
        <v>46143</v>
      </c>
      <c r="C2117" t="s">
        <v>120</v>
      </c>
      <c r="D2117">
        <v>17232</v>
      </c>
      <c r="E2117" s="76">
        <v>0.66194444444444445</v>
      </c>
      <c r="F2117" s="76">
        <v>0.66339120370370375</v>
      </c>
      <c r="G2117" s="2">
        <v>8.6805555555555552E-2</v>
      </c>
      <c r="H2117" s="77">
        <v>1.0763888888888889E-3</v>
      </c>
      <c r="J2117" s="79">
        <f>IF(IF(IF(_xlfn.MAXIFS($F$2:$F2116,$C$2:$C2116,$C2117,$B$2:$B2116,$B2117,$A$2:$A2116,$A2117)=0,"",$E2117-_xlfn.MAXIFS($F$2:$F2116,$C$2:$C2116,$C2117,$B$2:$B2116,$B2117,$A$2:$A2116,$A2117))&lt;0,0,IF(_xlfn.MAXIFS($F$2:$F2116,$C$2:$C2116,$C2117,$B$2:$B2116,$B2117,$A$2:$A2116,$A2117)=0,"",$E2117-_xlfn.MAXIFS($F$2:$F2116,$C$2:$C2116,$C2117,$B$2:$B2116,$B2117,$A$2:$A2116,$A2117)))&gt;0.25,"",IF(IF(_xlfn.MAXIFS($F$2:$F2116,$C$2:$C2116,$C2117,$B$2:$B2116,$B2117,$A$2:$A2116,$A2117)=0,"",$E2117-_xlfn.MAXIFS($F$2:$F2116,$C$2:$C2116,$C2117,$B$2:$B2116,$B2117,$A$2:$A2116,$A2117))&lt;0,0,IF(_xlfn.MAXIFS($F$2:$F2116,$C$2:$C2116,$C2117,$B$2:$B2116,$B2117,$A$2:$A2116,$A2117)=0,"",$E2117-_xlfn.MAXIFS($F$2:$F2116,$C$2:$C2116,$C2117,$B$2:$B2116,$B2117,$A$2:$A2116,$A2117))))</f>
        <v>1.0763888888889461E-3</v>
      </c>
      <c r="K2117" s="6">
        <f t="shared" si="100"/>
        <v>15</v>
      </c>
      <c r="L2117" s="6" t="str">
        <f t="shared" si="101"/>
        <v>LATE</v>
      </c>
      <c r="M2117" s="6" t="str">
        <f t="shared" si="99"/>
        <v>N</v>
      </c>
    </row>
    <row r="2118" spans="1:13" x14ac:dyDescent="0.25">
      <c r="A2118" t="s">
        <v>47</v>
      </c>
      <c r="B2118" s="92">
        <v>46143</v>
      </c>
      <c r="C2118" t="s">
        <v>119</v>
      </c>
      <c r="D2118">
        <v>14232</v>
      </c>
      <c r="E2118" s="76">
        <v>0.66228009259259257</v>
      </c>
      <c r="F2118" s="76">
        <v>0.66349537037037032</v>
      </c>
      <c r="G2118" s="2">
        <v>7.2916666666666671E-2</v>
      </c>
      <c r="H2118" s="77">
        <v>3.3449074074074076E-3</v>
      </c>
      <c r="J2118" s="79">
        <f>IF(IF(IF(_xlfn.MAXIFS($F$2:$F2117,$C$2:$C2117,$C2118,$B$2:$B2117,$B2118,$A$2:$A2117,$A2118)=0,"",$E2118-_xlfn.MAXIFS($F$2:$F2117,$C$2:$C2117,$C2118,$B$2:$B2117,$B2118,$A$2:$A2117,$A2118))&lt;0,0,IF(_xlfn.MAXIFS($F$2:$F2117,$C$2:$C2117,$C2118,$B$2:$B2117,$B2118,$A$2:$A2117,$A2118)=0,"",$E2118-_xlfn.MAXIFS($F$2:$F2117,$C$2:$C2117,$C2118,$B$2:$B2117,$B2118,$A$2:$A2117,$A2118)))&gt;0.25,"",IF(IF(_xlfn.MAXIFS($F$2:$F2117,$C$2:$C2117,$C2118,$B$2:$B2117,$B2118,$A$2:$A2117,$A2118)=0,"",$E2118-_xlfn.MAXIFS($F$2:$F2117,$C$2:$C2117,$C2118,$B$2:$B2117,$B2118,$A$2:$A2117,$A2118))&lt;0,0,IF(_xlfn.MAXIFS($F$2:$F2117,$C$2:$C2117,$C2118,$B$2:$B2117,$B2118,$A$2:$A2117,$A2118)=0,"",$E2118-_xlfn.MAXIFS($F$2:$F2117,$C$2:$C2117,$C2118,$B$2:$B2117,$B2118,$A$2:$A2117,$A2118))))</f>
        <v>3.3449074074073382E-3</v>
      </c>
      <c r="K2118" s="6">
        <f t="shared" si="100"/>
        <v>15</v>
      </c>
      <c r="L2118" s="6" t="str">
        <f t="shared" si="101"/>
        <v>LATE</v>
      </c>
      <c r="M2118" s="6" t="str">
        <f t="shared" si="99"/>
        <v>N</v>
      </c>
    </row>
    <row r="2119" spans="1:13" x14ac:dyDescent="0.25">
      <c r="A2119" t="s">
        <v>47</v>
      </c>
      <c r="B2119" s="92">
        <v>46143</v>
      </c>
      <c r="C2119" t="s">
        <v>119</v>
      </c>
      <c r="D2119">
        <v>20131</v>
      </c>
      <c r="E2119" s="76">
        <v>0.66399305555555554</v>
      </c>
      <c r="F2119" s="76">
        <v>0.66503472222222226</v>
      </c>
      <c r="G2119" s="2">
        <v>6.25E-2</v>
      </c>
      <c r="H2119" s="77">
        <v>4.9768518518518521E-4</v>
      </c>
      <c r="J2119" s="79">
        <f>IF(IF(IF(_xlfn.MAXIFS($F$2:$F2118,$C$2:$C2118,$C2119,$B$2:$B2118,$B2119,$A$2:$A2118,$A2119)=0,"",$E2119-_xlfn.MAXIFS($F$2:$F2118,$C$2:$C2118,$C2119,$B$2:$B2118,$B2119,$A$2:$A2118,$A2119))&lt;0,0,IF(_xlfn.MAXIFS($F$2:$F2118,$C$2:$C2118,$C2119,$B$2:$B2118,$B2119,$A$2:$A2118,$A2119)=0,"",$E2119-_xlfn.MAXIFS($F$2:$F2118,$C$2:$C2118,$C2119,$B$2:$B2118,$B2119,$A$2:$A2118,$A2119)))&gt;0.25,"",IF(IF(_xlfn.MAXIFS($F$2:$F2118,$C$2:$C2118,$C2119,$B$2:$B2118,$B2119,$A$2:$A2118,$A2119)=0,"",$E2119-_xlfn.MAXIFS($F$2:$F2118,$C$2:$C2118,$C2119,$B$2:$B2118,$B2119,$A$2:$A2118,$A2119))&lt;0,0,IF(_xlfn.MAXIFS($F$2:$F2118,$C$2:$C2118,$C2119,$B$2:$B2118,$B2119,$A$2:$A2118,$A2119)=0,"",$E2119-_xlfn.MAXIFS($F$2:$F2118,$C$2:$C2118,$C2119,$B$2:$B2118,$B2119,$A$2:$A2118,$A2119))))</f>
        <v>4.9768518518522598E-4</v>
      </c>
      <c r="K2119" s="6">
        <f t="shared" si="100"/>
        <v>15</v>
      </c>
      <c r="L2119" s="6" t="str">
        <f t="shared" si="101"/>
        <v>LATE</v>
      </c>
      <c r="M2119" s="6" t="str">
        <f t="shared" si="99"/>
        <v>N</v>
      </c>
    </row>
    <row r="2120" spans="1:13" x14ac:dyDescent="0.25">
      <c r="A2120" t="s">
        <v>47</v>
      </c>
      <c r="B2120" s="92">
        <v>46143</v>
      </c>
      <c r="C2120" t="s">
        <v>120</v>
      </c>
      <c r="D2120">
        <v>19532</v>
      </c>
      <c r="E2120" s="76">
        <v>0.66423611111111114</v>
      </c>
      <c r="F2120" s="76">
        <v>0.66545138888888888</v>
      </c>
      <c r="G2120" s="2">
        <v>7.2916666666666671E-2</v>
      </c>
      <c r="H2120" s="77">
        <v>8.4490740740740739E-4</v>
      </c>
      <c r="J2120" s="79">
        <f>IF(IF(IF(_xlfn.MAXIFS($F$2:$F2119,$C$2:$C2119,$C2120,$B$2:$B2119,$B2120,$A$2:$A2119,$A2120)=0,"",$E2120-_xlfn.MAXIFS($F$2:$F2119,$C$2:$C2119,$C2120,$B$2:$B2119,$B2120,$A$2:$A2119,$A2120))&lt;0,0,IF(_xlfn.MAXIFS($F$2:$F2119,$C$2:$C2119,$C2120,$B$2:$B2119,$B2120,$A$2:$A2119,$A2120)=0,"",$E2120-_xlfn.MAXIFS($F$2:$F2119,$C$2:$C2119,$C2120,$B$2:$B2119,$B2120,$A$2:$A2119,$A2120)))&gt;0.25,"",IF(IF(_xlfn.MAXIFS($F$2:$F2119,$C$2:$C2119,$C2120,$B$2:$B2119,$B2120,$A$2:$A2119,$A2120)=0,"",$E2120-_xlfn.MAXIFS($F$2:$F2119,$C$2:$C2119,$C2120,$B$2:$B2119,$B2120,$A$2:$A2119,$A2120))&lt;0,0,IF(_xlfn.MAXIFS($F$2:$F2119,$C$2:$C2119,$C2120,$B$2:$B2119,$B2120,$A$2:$A2119,$A2120)=0,"",$E2120-_xlfn.MAXIFS($F$2:$F2119,$C$2:$C2119,$C2120,$B$2:$B2119,$B2120,$A$2:$A2119,$A2120))))</f>
        <v>8.4490740740739145E-4</v>
      </c>
      <c r="K2120" s="6">
        <f t="shared" si="100"/>
        <v>15</v>
      </c>
      <c r="L2120" s="6" t="str">
        <f t="shared" si="101"/>
        <v>LATE</v>
      </c>
      <c r="M2120" s="6" t="str">
        <f t="shared" si="99"/>
        <v>N</v>
      </c>
    </row>
    <row r="2121" spans="1:13" x14ac:dyDescent="0.25">
      <c r="A2121" t="s">
        <v>47</v>
      </c>
      <c r="B2121" s="92">
        <v>46143</v>
      </c>
      <c r="C2121" t="s">
        <v>120</v>
      </c>
      <c r="D2121">
        <v>14432</v>
      </c>
      <c r="E2121" s="76">
        <v>0.66527777777777775</v>
      </c>
      <c r="F2121" s="76">
        <v>0.66626157407407405</v>
      </c>
      <c r="G2121" s="2">
        <v>5.9027777777777776E-2</v>
      </c>
      <c r="H2121" s="77">
        <v>0</v>
      </c>
      <c r="J2121" s="79">
        <f>IF(IF(IF(_xlfn.MAXIFS($F$2:$F2120,$C$2:$C2120,$C2121,$B$2:$B2120,$B2121,$A$2:$A2120,$A2121)=0,"",$E2121-_xlfn.MAXIFS($F$2:$F2120,$C$2:$C2120,$C2121,$B$2:$B2120,$B2121,$A$2:$A2120,$A2121))&lt;0,0,IF(_xlfn.MAXIFS($F$2:$F2120,$C$2:$C2120,$C2121,$B$2:$B2120,$B2121,$A$2:$A2120,$A2121)=0,"",$E2121-_xlfn.MAXIFS($F$2:$F2120,$C$2:$C2120,$C2121,$B$2:$B2120,$B2121,$A$2:$A2120,$A2121)))&gt;0.25,"",IF(IF(_xlfn.MAXIFS($F$2:$F2120,$C$2:$C2120,$C2121,$B$2:$B2120,$B2121,$A$2:$A2120,$A2121)=0,"",$E2121-_xlfn.MAXIFS($F$2:$F2120,$C$2:$C2120,$C2121,$B$2:$B2120,$B2121,$A$2:$A2120,$A2121))&lt;0,0,IF(_xlfn.MAXIFS($F$2:$F2120,$C$2:$C2120,$C2121,$B$2:$B2120,$B2121,$A$2:$A2120,$A2121)=0,"",$E2121-_xlfn.MAXIFS($F$2:$F2120,$C$2:$C2120,$C2121,$B$2:$B2120,$B2121,$A$2:$A2120,$A2121))))</f>
        <v>0</v>
      </c>
      <c r="K2121" s="6">
        <f t="shared" si="100"/>
        <v>15</v>
      </c>
      <c r="L2121" s="6" t="str">
        <f t="shared" si="101"/>
        <v>LATE</v>
      </c>
      <c r="M2121" s="6" t="str">
        <f t="shared" si="99"/>
        <v>N</v>
      </c>
    </row>
    <row r="2122" spans="1:13" x14ac:dyDescent="0.25">
      <c r="A2122" t="s">
        <v>47</v>
      </c>
      <c r="B2122" s="92">
        <v>46143</v>
      </c>
      <c r="C2122" t="s">
        <v>121</v>
      </c>
      <c r="D2122">
        <v>14232</v>
      </c>
      <c r="E2122" s="76">
        <v>0.6653472222222222</v>
      </c>
      <c r="F2122" s="76">
        <v>0.66922453703703699</v>
      </c>
      <c r="G2122" s="2">
        <v>0.2326388888888889</v>
      </c>
      <c r="H2122" s="77">
        <v>0</v>
      </c>
      <c r="J2122" s="79">
        <f>IF(IF(IF(_xlfn.MAXIFS($F$2:$F2121,$C$2:$C2121,$C2122,$B$2:$B2121,$B2122,$A$2:$A2121,$A2122)=0,"",$E2122-_xlfn.MAXIFS($F$2:$F2121,$C$2:$C2121,$C2122,$B$2:$B2121,$B2122,$A$2:$A2121,$A2122))&lt;0,0,IF(_xlfn.MAXIFS($F$2:$F2121,$C$2:$C2121,$C2122,$B$2:$B2121,$B2122,$A$2:$A2121,$A2122)=0,"",$E2122-_xlfn.MAXIFS($F$2:$F2121,$C$2:$C2121,$C2122,$B$2:$B2121,$B2122,$A$2:$A2121,$A2122)))&gt;0.25,"",IF(IF(_xlfn.MAXIFS($F$2:$F2121,$C$2:$C2121,$C2122,$B$2:$B2121,$B2122,$A$2:$A2121,$A2122)=0,"",$E2122-_xlfn.MAXIFS($F$2:$F2121,$C$2:$C2121,$C2122,$B$2:$B2121,$B2122,$A$2:$A2121,$A2122))&lt;0,0,IF(_xlfn.MAXIFS($F$2:$F2121,$C$2:$C2121,$C2122,$B$2:$B2121,$B2122,$A$2:$A2121,$A2122)=0,"",$E2122-_xlfn.MAXIFS($F$2:$F2121,$C$2:$C2121,$C2122,$B$2:$B2121,$B2122,$A$2:$A2121,$A2122))))</f>
        <v>0</v>
      </c>
      <c r="K2122" s="6">
        <f t="shared" si="100"/>
        <v>15</v>
      </c>
      <c r="L2122" s="6" t="str">
        <f t="shared" si="101"/>
        <v>LATE</v>
      </c>
      <c r="M2122" s="6" t="str">
        <f t="shared" si="99"/>
        <v>N</v>
      </c>
    </row>
    <row r="2123" spans="1:13" x14ac:dyDescent="0.25">
      <c r="A2123" t="s">
        <v>47</v>
      </c>
      <c r="B2123" s="92">
        <v>46143</v>
      </c>
      <c r="C2123" t="s">
        <v>120</v>
      </c>
      <c r="D2123">
        <v>18432</v>
      </c>
      <c r="E2123" s="76">
        <v>0.666412037037037</v>
      </c>
      <c r="F2123" s="76">
        <v>0.66803240740740744</v>
      </c>
      <c r="G2123" s="2">
        <v>9.7222222222222224E-2</v>
      </c>
      <c r="H2123" s="77">
        <v>1.5046296296296297E-4</v>
      </c>
      <c r="J2123" s="79">
        <f>IF(IF(IF(_xlfn.MAXIFS($F$2:$F2122,$C$2:$C2122,$C2123,$B$2:$B2122,$B2123,$A$2:$A2122,$A2123)=0,"",$E2123-_xlfn.MAXIFS($F$2:$F2122,$C$2:$C2122,$C2123,$B$2:$B2122,$B2123,$A$2:$A2122,$A2123))&lt;0,0,IF(_xlfn.MAXIFS($F$2:$F2122,$C$2:$C2122,$C2123,$B$2:$B2122,$B2123,$A$2:$A2122,$A2123)=0,"",$E2123-_xlfn.MAXIFS($F$2:$F2122,$C$2:$C2122,$C2123,$B$2:$B2122,$B2123,$A$2:$A2122,$A2123)))&gt;0.25,"",IF(IF(_xlfn.MAXIFS($F$2:$F2122,$C$2:$C2122,$C2123,$B$2:$B2122,$B2123,$A$2:$A2122,$A2123)=0,"",$E2123-_xlfn.MAXIFS($F$2:$F2122,$C$2:$C2122,$C2123,$B$2:$B2122,$B2123,$A$2:$A2122,$A2123))&lt;0,0,IF(_xlfn.MAXIFS($F$2:$F2122,$C$2:$C2122,$C2123,$B$2:$B2122,$B2123,$A$2:$A2122,$A2123)=0,"",$E2123-_xlfn.MAXIFS($F$2:$F2122,$C$2:$C2122,$C2123,$B$2:$B2122,$B2123,$A$2:$A2122,$A2123))))</f>
        <v>1.5046296296294948E-4</v>
      </c>
      <c r="K2123" s="6">
        <f t="shared" si="100"/>
        <v>15</v>
      </c>
      <c r="L2123" s="6" t="str">
        <f t="shared" si="101"/>
        <v>LATE</v>
      </c>
      <c r="M2123" s="6" t="str">
        <f t="shared" si="99"/>
        <v>N</v>
      </c>
    </row>
    <row r="2124" spans="1:13" x14ac:dyDescent="0.25">
      <c r="A2124" t="s">
        <v>47</v>
      </c>
      <c r="B2124" s="92">
        <v>46143</v>
      </c>
      <c r="C2124" t="s">
        <v>121</v>
      </c>
      <c r="D2124">
        <v>20131</v>
      </c>
      <c r="E2124" s="76">
        <v>0.66665509259259259</v>
      </c>
      <c r="F2124" s="76">
        <v>0.67302083333333329</v>
      </c>
      <c r="G2124" s="2">
        <v>0.38194444444444442</v>
      </c>
      <c r="H2124" s="77">
        <v>0</v>
      </c>
      <c r="J2124" s="79">
        <f>IF(IF(IF(_xlfn.MAXIFS($F$2:$F2123,$C$2:$C2123,$C2124,$B$2:$B2123,$B2124,$A$2:$A2123,$A2124)=0,"",$E2124-_xlfn.MAXIFS($F$2:$F2123,$C$2:$C2123,$C2124,$B$2:$B2123,$B2124,$A$2:$A2123,$A2124))&lt;0,0,IF(_xlfn.MAXIFS($F$2:$F2123,$C$2:$C2123,$C2124,$B$2:$B2123,$B2124,$A$2:$A2123,$A2124)=0,"",$E2124-_xlfn.MAXIFS($F$2:$F2123,$C$2:$C2123,$C2124,$B$2:$B2123,$B2124,$A$2:$A2123,$A2124)))&gt;0.25,"",IF(IF(_xlfn.MAXIFS($F$2:$F2123,$C$2:$C2123,$C2124,$B$2:$B2123,$B2124,$A$2:$A2123,$A2124)=0,"",$E2124-_xlfn.MAXIFS($F$2:$F2123,$C$2:$C2123,$C2124,$B$2:$B2123,$B2124,$A$2:$A2123,$A2124))&lt;0,0,IF(_xlfn.MAXIFS($F$2:$F2123,$C$2:$C2123,$C2124,$B$2:$B2123,$B2124,$A$2:$A2123,$A2124)=0,"",$E2124-_xlfn.MAXIFS($F$2:$F2123,$C$2:$C2123,$C2124,$B$2:$B2123,$B2124,$A$2:$A2123,$A2124))))</f>
        <v>0</v>
      </c>
      <c r="K2124" s="6">
        <f t="shared" si="100"/>
        <v>15</v>
      </c>
      <c r="L2124" s="6" t="str">
        <f t="shared" si="101"/>
        <v>LATE</v>
      </c>
      <c r="M2124" s="6" t="str">
        <f t="shared" si="99"/>
        <v>N</v>
      </c>
    </row>
    <row r="2125" spans="1:13" x14ac:dyDescent="0.25">
      <c r="A2125" t="s">
        <v>47</v>
      </c>
      <c r="B2125" s="92">
        <v>46143</v>
      </c>
      <c r="C2125" t="s">
        <v>119</v>
      </c>
      <c r="D2125">
        <v>17232</v>
      </c>
      <c r="E2125" s="76">
        <v>0.66675925925925927</v>
      </c>
      <c r="F2125" s="76">
        <v>0.66791666666666671</v>
      </c>
      <c r="G2125" s="2">
        <v>6.9444444444444448E-2</v>
      </c>
      <c r="H2125" s="77">
        <v>1.724537037037037E-3</v>
      </c>
      <c r="J2125" s="79">
        <f>IF(IF(IF(_xlfn.MAXIFS($F$2:$F2124,$C$2:$C2124,$C2125,$B$2:$B2124,$B2125,$A$2:$A2124,$A2125)=0,"",$E2125-_xlfn.MAXIFS($F$2:$F2124,$C$2:$C2124,$C2125,$B$2:$B2124,$B2125,$A$2:$A2124,$A2125))&lt;0,0,IF(_xlfn.MAXIFS($F$2:$F2124,$C$2:$C2124,$C2125,$B$2:$B2124,$B2125,$A$2:$A2124,$A2125)=0,"",$E2125-_xlfn.MAXIFS($F$2:$F2124,$C$2:$C2124,$C2125,$B$2:$B2124,$B2125,$A$2:$A2124,$A2125)))&gt;0.25,"",IF(IF(_xlfn.MAXIFS($F$2:$F2124,$C$2:$C2124,$C2125,$B$2:$B2124,$B2125,$A$2:$A2124,$A2125)=0,"",$E2125-_xlfn.MAXIFS($F$2:$F2124,$C$2:$C2124,$C2125,$B$2:$B2124,$B2125,$A$2:$A2124,$A2125))&lt;0,0,IF(_xlfn.MAXIFS($F$2:$F2124,$C$2:$C2124,$C2125,$B$2:$B2124,$B2125,$A$2:$A2124,$A2125)=0,"",$E2125-_xlfn.MAXIFS($F$2:$F2124,$C$2:$C2124,$C2125,$B$2:$B2124,$B2125,$A$2:$A2124,$A2125))))</f>
        <v>1.7245370370370106E-3</v>
      </c>
      <c r="K2125" s="6">
        <f t="shared" si="100"/>
        <v>16</v>
      </c>
      <c r="L2125" s="6" t="str">
        <f t="shared" si="101"/>
        <v>EARLY</v>
      </c>
      <c r="M2125" s="6" t="str">
        <f t="shared" si="99"/>
        <v>N</v>
      </c>
    </row>
    <row r="2126" spans="1:13" x14ac:dyDescent="0.25">
      <c r="A2126" t="s">
        <v>47</v>
      </c>
      <c r="B2126" s="92">
        <v>46143</v>
      </c>
      <c r="C2126" t="s">
        <v>119</v>
      </c>
      <c r="D2126">
        <v>19532</v>
      </c>
      <c r="E2126" s="76">
        <v>0.6684606481481481</v>
      </c>
      <c r="F2126" s="76">
        <v>0.67019675925925926</v>
      </c>
      <c r="G2126" s="2">
        <v>0.10416666666666667</v>
      </c>
      <c r="H2126" s="77">
        <v>5.4398148148148144E-4</v>
      </c>
      <c r="J2126" s="79">
        <f>IF(IF(IF(_xlfn.MAXIFS($F$2:$F2125,$C$2:$C2125,$C2126,$B$2:$B2125,$B2126,$A$2:$A2125,$A2126)=0,"",$E2126-_xlfn.MAXIFS($F$2:$F2125,$C$2:$C2125,$C2126,$B$2:$B2125,$B2126,$A$2:$A2125,$A2126))&lt;0,0,IF(_xlfn.MAXIFS($F$2:$F2125,$C$2:$C2125,$C2126,$B$2:$B2125,$B2126,$A$2:$A2125,$A2126)=0,"",$E2126-_xlfn.MAXIFS($F$2:$F2125,$C$2:$C2125,$C2126,$B$2:$B2125,$B2126,$A$2:$A2125,$A2126)))&gt;0.25,"",IF(IF(_xlfn.MAXIFS($F$2:$F2125,$C$2:$C2125,$C2126,$B$2:$B2125,$B2126,$A$2:$A2125,$A2126)=0,"",$E2126-_xlfn.MAXIFS($F$2:$F2125,$C$2:$C2125,$C2126,$B$2:$B2125,$B2126,$A$2:$A2125,$A2126))&lt;0,0,IF(_xlfn.MAXIFS($F$2:$F2125,$C$2:$C2125,$C2126,$B$2:$B2125,$B2126,$A$2:$A2125,$A2126)=0,"",$E2126-_xlfn.MAXIFS($F$2:$F2125,$C$2:$C2125,$C2126,$B$2:$B2125,$B2126,$A$2:$A2125,$A2126))))</f>
        <v>5.4398148148138148E-4</v>
      </c>
      <c r="K2126" s="6">
        <f t="shared" si="100"/>
        <v>16</v>
      </c>
      <c r="L2126" s="6" t="str">
        <f t="shared" si="101"/>
        <v>EARLY</v>
      </c>
      <c r="M2126" s="6" t="str">
        <f t="shared" si="99"/>
        <v>N</v>
      </c>
    </row>
    <row r="2127" spans="1:13" x14ac:dyDescent="0.25">
      <c r="A2127" t="s">
        <v>47</v>
      </c>
      <c r="B2127" s="92">
        <v>46143</v>
      </c>
      <c r="C2127" t="s">
        <v>120</v>
      </c>
      <c r="D2127">
        <v>18132</v>
      </c>
      <c r="E2127" s="76">
        <v>0.66856481481481478</v>
      </c>
      <c r="F2127" s="76">
        <v>0.6696643518518518</v>
      </c>
      <c r="G2127" s="2">
        <v>6.5972222222222224E-2</v>
      </c>
      <c r="H2127" s="77">
        <v>5.3240740740740744E-4</v>
      </c>
      <c r="J2127" s="79">
        <f>IF(IF(IF(_xlfn.MAXIFS($F$2:$F2126,$C$2:$C2126,$C2127,$B$2:$B2126,$B2127,$A$2:$A2126,$A2127)=0,"",$E2127-_xlfn.MAXIFS($F$2:$F2126,$C$2:$C2126,$C2127,$B$2:$B2126,$B2127,$A$2:$A2126,$A2127))&lt;0,0,IF(_xlfn.MAXIFS($F$2:$F2126,$C$2:$C2126,$C2127,$B$2:$B2126,$B2127,$A$2:$A2126,$A2127)=0,"",$E2127-_xlfn.MAXIFS($F$2:$F2126,$C$2:$C2126,$C2127,$B$2:$B2126,$B2127,$A$2:$A2126,$A2127)))&gt;0.25,"",IF(IF(_xlfn.MAXIFS($F$2:$F2126,$C$2:$C2126,$C2127,$B$2:$B2126,$B2127,$A$2:$A2126,$A2127)=0,"",$E2127-_xlfn.MAXIFS($F$2:$F2126,$C$2:$C2126,$C2127,$B$2:$B2126,$B2127,$A$2:$A2126,$A2127))&lt;0,0,IF(_xlfn.MAXIFS($F$2:$F2126,$C$2:$C2126,$C2127,$B$2:$B2126,$B2127,$A$2:$A2126,$A2127)=0,"",$E2127-_xlfn.MAXIFS($F$2:$F2126,$C$2:$C2126,$C2127,$B$2:$B2126,$B2127,$A$2:$A2126,$A2127))))</f>
        <v>5.324074074073426E-4</v>
      </c>
      <c r="K2127" s="6">
        <f t="shared" si="100"/>
        <v>16</v>
      </c>
      <c r="L2127" s="6" t="str">
        <f t="shared" si="101"/>
        <v>EARLY</v>
      </c>
      <c r="M2127" s="6" t="str">
        <f t="shared" si="99"/>
        <v>N</v>
      </c>
    </row>
    <row r="2128" spans="1:13" x14ac:dyDescent="0.25">
      <c r="A2128" t="s">
        <v>47</v>
      </c>
      <c r="B2128" s="92">
        <v>46143</v>
      </c>
      <c r="C2128" t="s">
        <v>121</v>
      </c>
      <c r="D2128">
        <v>17232</v>
      </c>
      <c r="E2128" s="76">
        <v>0.66965277777777776</v>
      </c>
      <c r="F2128" s="76">
        <v>0.67462962962962958</v>
      </c>
      <c r="G2128" s="2">
        <v>0.2986111111111111</v>
      </c>
      <c r="H2128" s="77">
        <v>0</v>
      </c>
      <c r="J2128" s="79">
        <f>IF(IF(IF(_xlfn.MAXIFS($F$2:$F2127,$C$2:$C2127,$C2128,$B$2:$B2127,$B2128,$A$2:$A2127,$A2128)=0,"",$E2128-_xlfn.MAXIFS($F$2:$F2127,$C$2:$C2127,$C2128,$B$2:$B2127,$B2128,$A$2:$A2127,$A2128))&lt;0,0,IF(_xlfn.MAXIFS($F$2:$F2127,$C$2:$C2127,$C2128,$B$2:$B2127,$B2128,$A$2:$A2127,$A2128)=0,"",$E2128-_xlfn.MAXIFS($F$2:$F2127,$C$2:$C2127,$C2128,$B$2:$B2127,$B2128,$A$2:$A2127,$A2128)))&gt;0.25,"",IF(IF(_xlfn.MAXIFS($F$2:$F2127,$C$2:$C2127,$C2128,$B$2:$B2127,$B2128,$A$2:$A2127,$A2128)=0,"",$E2128-_xlfn.MAXIFS($F$2:$F2127,$C$2:$C2127,$C2128,$B$2:$B2127,$B2128,$A$2:$A2127,$A2128))&lt;0,0,IF(_xlfn.MAXIFS($F$2:$F2127,$C$2:$C2127,$C2128,$B$2:$B2127,$B2128,$A$2:$A2127,$A2128)=0,"",$E2128-_xlfn.MAXIFS($F$2:$F2127,$C$2:$C2127,$C2128,$B$2:$B2127,$B2128,$A$2:$A2127,$A2128))))</f>
        <v>0</v>
      </c>
      <c r="K2128" s="6">
        <f t="shared" si="100"/>
        <v>16</v>
      </c>
      <c r="L2128" s="6" t="str">
        <f t="shared" si="101"/>
        <v>EARLY</v>
      </c>
      <c r="M2128" s="6" t="str">
        <f t="shared" si="99"/>
        <v>N</v>
      </c>
    </row>
    <row r="2129" spans="1:13" x14ac:dyDescent="0.25">
      <c r="A2129" t="s">
        <v>47</v>
      </c>
      <c r="B2129" s="92">
        <v>46143</v>
      </c>
      <c r="C2129" t="s">
        <v>120</v>
      </c>
      <c r="D2129">
        <v>25331</v>
      </c>
      <c r="E2129" s="76">
        <v>0.67011574074074076</v>
      </c>
      <c r="F2129" s="76">
        <v>0.67162037037037037</v>
      </c>
      <c r="G2129" s="2">
        <v>9.0277777777777776E-2</v>
      </c>
      <c r="H2129" s="77">
        <v>4.5138888888888887E-4</v>
      </c>
      <c r="J2129" s="79">
        <f>IF(IF(IF(_xlfn.MAXIFS($F$2:$F2128,$C$2:$C2128,$C2129,$B$2:$B2128,$B2129,$A$2:$A2128,$A2129)=0,"",$E2129-_xlfn.MAXIFS($F$2:$F2128,$C$2:$C2128,$C2129,$B$2:$B2128,$B2129,$A$2:$A2128,$A2129))&lt;0,0,IF(_xlfn.MAXIFS($F$2:$F2128,$C$2:$C2128,$C2129,$B$2:$B2128,$B2129,$A$2:$A2128,$A2129)=0,"",$E2129-_xlfn.MAXIFS($F$2:$F2128,$C$2:$C2128,$C2129,$B$2:$B2128,$B2129,$A$2:$A2128,$A2129)))&gt;0.25,"",IF(IF(_xlfn.MAXIFS($F$2:$F2128,$C$2:$C2128,$C2129,$B$2:$B2128,$B2129,$A$2:$A2128,$A2129)=0,"",$E2129-_xlfn.MAXIFS($F$2:$F2128,$C$2:$C2128,$C2129,$B$2:$B2128,$B2129,$A$2:$A2128,$A2129))&lt;0,0,IF(_xlfn.MAXIFS($F$2:$F2128,$C$2:$C2128,$C2129,$B$2:$B2128,$B2129,$A$2:$A2128,$A2129)=0,"",$E2129-_xlfn.MAXIFS($F$2:$F2128,$C$2:$C2128,$C2129,$B$2:$B2128,$B2129,$A$2:$A2128,$A2129))))</f>
        <v>4.5138888888895945E-4</v>
      </c>
      <c r="K2129" s="6">
        <f t="shared" si="100"/>
        <v>16</v>
      </c>
      <c r="L2129" s="6" t="str">
        <f t="shared" si="101"/>
        <v>EARLY</v>
      </c>
      <c r="M2129" s="6" t="str">
        <f t="shared" si="99"/>
        <v>N</v>
      </c>
    </row>
    <row r="2130" spans="1:13" x14ac:dyDescent="0.25">
      <c r="A2130" t="s">
        <v>47</v>
      </c>
      <c r="B2130" s="92">
        <v>46143</v>
      </c>
      <c r="C2130" t="s">
        <v>119</v>
      </c>
      <c r="D2130">
        <v>14432</v>
      </c>
      <c r="E2130" s="76">
        <v>0.6708912037037037</v>
      </c>
      <c r="F2130" s="76">
        <v>0.67181712962962958</v>
      </c>
      <c r="G2130" s="2">
        <v>5.5555555555555552E-2</v>
      </c>
      <c r="H2130" s="77">
        <v>6.9444444444444447E-4</v>
      </c>
      <c r="J2130" s="79">
        <f>IF(IF(IF(_xlfn.MAXIFS($F$2:$F2129,$C$2:$C2129,$C2130,$B$2:$B2129,$B2130,$A$2:$A2129,$A2130)=0,"",$E2130-_xlfn.MAXIFS($F$2:$F2129,$C$2:$C2129,$C2130,$B$2:$B2129,$B2130,$A$2:$A2129,$A2130))&lt;0,0,IF(_xlfn.MAXIFS($F$2:$F2129,$C$2:$C2129,$C2130,$B$2:$B2129,$B2130,$A$2:$A2129,$A2130)=0,"",$E2130-_xlfn.MAXIFS($F$2:$F2129,$C$2:$C2129,$C2130,$B$2:$B2129,$B2130,$A$2:$A2129,$A2130)))&gt;0.25,"",IF(IF(_xlfn.MAXIFS($F$2:$F2129,$C$2:$C2129,$C2130,$B$2:$B2129,$B2130,$A$2:$A2129,$A2130)=0,"",$E2130-_xlfn.MAXIFS($F$2:$F2129,$C$2:$C2129,$C2130,$B$2:$B2129,$B2130,$A$2:$A2129,$A2130))&lt;0,0,IF(_xlfn.MAXIFS($F$2:$F2129,$C$2:$C2129,$C2130,$B$2:$B2129,$B2130,$A$2:$A2129,$A2130)=0,"",$E2130-_xlfn.MAXIFS($F$2:$F2129,$C$2:$C2129,$C2130,$B$2:$B2129,$B2130,$A$2:$A2129,$A2130))))</f>
        <v>6.9444444444444198E-4</v>
      </c>
      <c r="K2130" s="6">
        <f t="shared" si="100"/>
        <v>16</v>
      </c>
      <c r="L2130" s="6" t="str">
        <f t="shared" si="101"/>
        <v>EARLY</v>
      </c>
      <c r="M2130" s="6" t="str">
        <f t="shared" si="99"/>
        <v>N</v>
      </c>
    </row>
    <row r="2131" spans="1:13" x14ac:dyDescent="0.25">
      <c r="A2131" t="s">
        <v>47</v>
      </c>
      <c r="B2131" s="92">
        <v>46143</v>
      </c>
      <c r="C2131" t="s">
        <v>121</v>
      </c>
      <c r="D2131">
        <v>19532</v>
      </c>
      <c r="E2131" s="76">
        <v>0.671875</v>
      </c>
      <c r="F2131" s="76">
        <v>0.67593749999999997</v>
      </c>
      <c r="G2131" s="2">
        <v>0.24374999999999999</v>
      </c>
      <c r="H2131" s="77">
        <v>0</v>
      </c>
      <c r="J2131" s="79">
        <f>IF(IF(IF(_xlfn.MAXIFS($F$2:$F2130,$C$2:$C2130,$C2131,$B$2:$B2130,$B2131,$A$2:$A2130,$A2131)=0,"",$E2131-_xlfn.MAXIFS($F$2:$F2130,$C$2:$C2130,$C2131,$B$2:$B2130,$B2131,$A$2:$A2130,$A2131))&lt;0,0,IF(_xlfn.MAXIFS($F$2:$F2130,$C$2:$C2130,$C2131,$B$2:$B2130,$B2131,$A$2:$A2130,$A2131)=0,"",$E2131-_xlfn.MAXIFS($F$2:$F2130,$C$2:$C2130,$C2131,$B$2:$B2130,$B2131,$A$2:$A2130,$A2131)))&gt;0.25,"",IF(IF(_xlfn.MAXIFS($F$2:$F2130,$C$2:$C2130,$C2131,$B$2:$B2130,$B2131,$A$2:$A2130,$A2131)=0,"",$E2131-_xlfn.MAXIFS($F$2:$F2130,$C$2:$C2130,$C2131,$B$2:$B2130,$B2131,$A$2:$A2130,$A2131))&lt;0,0,IF(_xlfn.MAXIFS($F$2:$F2130,$C$2:$C2130,$C2131,$B$2:$B2130,$B2131,$A$2:$A2130,$A2131)=0,"",$E2131-_xlfn.MAXIFS($F$2:$F2130,$C$2:$C2130,$C2131,$B$2:$B2130,$B2131,$A$2:$A2130,$A2131))))</f>
        <v>0</v>
      </c>
      <c r="K2131" s="6">
        <f t="shared" si="100"/>
        <v>16</v>
      </c>
      <c r="L2131" s="6" t="str">
        <f t="shared" si="101"/>
        <v>EARLY</v>
      </c>
      <c r="M2131" s="6" t="str">
        <f t="shared" si="99"/>
        <v>N</v>
      </c>
    </row>
    <row r="2132" spans="1:13" x14ac:dyDescent="0.25">
      <c r="A2132" t="s">
        <v>47</v>
      </c>
      <c r="B2132" s="92">
        <v>46143</v>
      </c>
      <c r="C2132" t="s">
        <v>119</v>
      </c>
      <c r="D2132">
        <v>18432</v>
      </c>
      <c r="E2132" s="76">
        <v>0.67203703703703699</v>
      </c>
      <c r="F2132" s="76">
        <v>0.67318287037037039</v>
      </c>
      <c r="G2132" s="2">
        <v>6.8750000000000006E-2</v>
      </c>
      <c r="H2132" s="77">
        <v>2.199074074074074E-4</v>
      </c>
      <c r="J2132" s="79">
        <f>IF(IF(IF(_xlfn.MAXIFS($F$2:$F2131,$C$2:$C2131,$C2132,$B$2:$B2131,$B2132,$A$2:$A2131,$A2132)=0,"",$E2132-_xlfn.MAXIFS($F$2:$F2131,$C$2:$C2131,$C2132,$B$2:$B2131,$B2132,$A$2:$A2131,$A2132))&lt;0,0,IF(_xlfn.MAXIFS($F$2:$F2131,$C$2:$C2131,$C2132,$B$2:$B2131,$B2132,$A$2:$A2131,$A2132)=0,"",$E2132-_xlfn.MAXIFS($F$2:$F2131,$C$2:$C2131,$C2132,$B$2:$B2131,$B2132,$A$2:$A2131,$A2132)))&gt;0.25,"",IF(IF(_xlfn.MAXIFS($F$2:$F2131,$C$2:$C2131,$C2132,$B$2:$B2131,$B2132,$A$2:$A2131,$A2132)=0,"",$E2132-_xlfn.MAXIFS($F$2:$F2131,$C$2:$C2131,$C2132,$B$2:$B2131,$B2132,$A$2:$A2131,$A2132))&lt;0,0,IF(_xlfn.MAXIFS($F$2:$F2131,$C$2:$C2131,$C2132,$B$2:$B2131,$B2132,$A$2:$A2131,$A2132)=0,"",$E2132-_xlfn.MAXIFS($F$2:$F2131,$C$2:$C2131,$C2132,$B$2:$B2131,$B2132,$A$2:$A2131,$A2132))))</f>
        <v>2.1990740740740478E-4</v>
      </c>
      <c r="K2132" s="6">
        <f t="shared" si="100"/>
        <v>16</v>
      </c>
      <c r="L2132" s="6" t="str">
        <f t="shared" si="101"/>
        <v>EARLY</v>
      </c>
      <c r="M2132" s="6" t="str">
        <f t="shared" si="99"/>
        <v>N</v>
      </c>
    </row>
    <row r="2133" spans="1:13" x14ac:dyDescent="0.25">
      <c r="A2133" t="s">
        <v>47</v>
      </c>
      <c r="B2133" s="92">
        <v>46143</v>
      </c>
      <c r="C2133" t="s">
        <v>119</v>
      </c>
      <c r="D2133">
        <v>18132</v>
      </c>
      <c r="E2133" s="76">
        <v>0.67238425925925926</v>
      </c>
      <c r="F2133" s="76">
        <v>0.67354166666666671</v>
      </c>
      <c r="G2133" s="2">
        <v>6.9444444444444448E-2</v>
      </c>
      <c r="H2133" s="77">
        <v>0</v>
      </c>
      <c r="J2133" s="79">
        <f>IF(IF(IF(_xlfn.MAXIFS($F$2:$F2132,$C$2:$C2132,$C2133,$B$2:$B2132,$B2133,$A$2:$A2132,$A2133)=0,"",$E2133-_xlfn.MAXIFS($F$2:$F2132,$C$2:$C2132,$C2133,$B$2:$B2132,$B2133,$A$2:$A2132,$A2133))&lt;0,0,IF(_xlfn.MAXIFS($F$2:$F2132,$C$2:$C2132,$C2133,$B$2:$B2132,$B2133,$A$2:$A2132,$A2133)=0,"",$E2133-_xlfn.MAXIFS($F$2:$F2132,$C$2:$C2132,$C2133,$B$2:$B2132,$B2133,$A$2:$A2132,$A2133)))&gt;0.25,"",IF(IF(_xlfn.MAXIFS($F$2:$F2132,$C$2:$C2132,$C2133,$B$2:$B2132,$B2133,$A$2:$A2132,$A2133)=0,"",$E2133-_xlfn.MAXIFS($F$2:$F2132,$C$2:$C2132,$C2133,$B$2:$B2132,$B2133,$A$2:$A2132,$A2133))&lt;0,0,IF(_xlfn.MAXIFS($F$2:$F2132,$C$2:$C2132,$C2133,$B$2:$B2132,$B2133,$A$2:$A2132,$A2133)=0,"",$E2133-_xlfn.MAXIFS($F$2:$F2132,$C$2:$C2132,$C2133,$B$2:$B2132,$B2133,$A$2:$A2132,$A2133))))</f>
        <v>0</v>
      </c>
      <c r="K2133" s="6">
        <f t="shared" si="100"/>
        <v>16</v>
      </c>
      <c r="L2133" s="6" t="str">
        <f t="shared" si="101"/>
        <v>EARLY</v>
      </c>
      <c r="M2133" s="6" t="str">
        <f t="shared" si="99"/>
        <v>N</v>
      </c>
    </row>
    <row r="2134" spans="1:13" x14ac:dyDescent="0.25">
      <c r="A2134" t="s">
        <v>47</v>
      </c>
      <c r="B2134" s="92">
        <v>46143</v>
      </c>
      <c r="C2134" t="s">
        <v>120</v>
      </c>
      <c r="D2134">
        <v>17632</v>
      </c>
      <c r="E2134" s="76">
        <v>0.67265046296296294</v>
      </c>
      <c r="F2134" s="76">
        <v>0.67351851851851852</v>
      </c>
      <c r="G2134" s="2">
        <v>5.2083333333333336E-2</v>
      </c>
      <c r="H2134" s="77">
        <v>1.0300925925925926E-3</v>
      </c>
      <c r="J2134" s="79">
        <f>IF(IF(IF(_xlfn.MAXIFS($F$2:$F2133,$C$2:$C2133,$C2134,$B$2:$B2133,$B2134,$A$2:$A2133,$A2134)=0,"",$E2134-_xlfn.MAXIFS($F$2:$F2133,$C$2:$C2133,$C2134,$B$2:$B2133,$B2134,$A$2:$A2133,$A2134))&lt;0,0,IF(_xlfn.MAXIFS($F$2:$F2133,$C$2:$C2133,$C2134,$B$2:$B2133,$B2134,$A$2:$A2133,$A2134)=0,"",$E2134-_xlfn.MAXIFS($F$2:$F2133,$C$2:$C2133,$C2134,$B$2:$B2133,$B2134,$A$2:$A2133,$A2134)))&gt;0.25,"",IF(IF(_xlfn.MAXIFS($F$2:$F2133,$C$2:$C2133,$C2134,$B$2:$B2133,$B2134,$A$2:$A2133,$A2134)=0,"",$E2134-_xlfn.MAXIFS($F$2:$F2133,$C$2:$C2133,$C2134,$B$2:$B2133,$B2134,$A$2:$A2133,$A2134))&lt;0,0,IF(_xlfn.MAXIFS($F$2:$F2133,$C$2:$C2133,$C2134,$B$2:$B2133,$B2134,$A$2:$A2133,$A2134)=0,"",$E2134-_xlfn.MAXIFS($F$2:$F2133,$C$2:$C2133,$C2134,$B$2:$B2133,$B2134,$A$2:$A2133,$A2134))))</f>
        <v>1.0300925925925686E-3</v>
      </c>
      <c r="K2134" s="6">
        <f t="shared" si="100"/>
        <v>16</v>
      </c>
      <c r="L2134" s="6" t="str">
        <f t="shared" si="101"/>
        <v>EARLY</v>
      </c>
      <c r="M2134" s="6" t="str">
        <f t="shared" si="99"/>
        <v>N</v>
      </c>
    </row>
    <row r="2135" spans="1:13" x14ac:dyDescent="0.25">
      <c r="A2135" t="s">
        <v>47</v>
      </c>
      <c r="B2135" s="92">
        <v>46143</v>
      </c>
      <c r="C2135" t="s">
        <v>121</v>
      </c>
      <c r="D2135">
        <v>14432</v>
      </c>
      <c r="E2135" s="76">
        <v>0.67366898148148147</v>
      </c>
      <c r="F2135" s="76">
        <v>0.67668981481481483</v>
      </c>
      <c r="G2135" s="2">
        <v>0.18124999999999999</v>
      </c>
      <c r="H2135" s="77">
        <v>0</v>
      </c>
      <c r="J2135" s="79">
        <f>IF(IF(IF(_xlfn.MAXIFS($F$2:$F2134,$C$2:$C2134,$C2135,$B$2:$B2134,$B2135,$A$2:$A2134,$A2135)=0,"",$E2135-_xlfn.MAXIFS($F$2:$F2134,$C$2:$C2134,$C2135,$B$2:$B2134,$B2135,$A$2:$A2134,$A2135))&lt;0,0,IF(_xlfn.MAXIFS($F$2:$F2134,$C$2:$C2134,$C2135,$B$2:$B2134,$B2135,$A$2:$A2134,$A2135)=0,"",$E2135-_xlfn.MAXIFS($F$2:$F2134,$C$2:$C2134,$C2135,$B$2:$B2134,$B2135,$A$2:$A2134,$A2135)))&gt;0.25,"",IF(IF(_xlfn.MAXIFS($F$2:$F2134,$C$2:$C2134,$C2135,$B$2:$B2134,$B2135,$A$2:$A2134,$A2135)=0,"",$E2135-_xlfn.MAXIFS($F$2:$F2134,$C$2:$C2134,$C2135,$B$2:$B2134,$B2135,$A$2:$A2134,$A2135))&lt;0,0,IF(_xlfn.MAXIFS($F$2:$F2134,$C$2:$C2134,$C2135,$B$2:$B2134,$B2135,$A$2:$A2134,$A2135)=0,"",$E2135-_xlfn.MAXIFS($F$2:$F2134,$C$2:$C2134,$C2135,$B$2:$B2134,$B2135,$A$2:$A2134,$A2135))))</f>
        <v>0</v>
      </c>
      <c r="K2135" s="6">
        <f t="shared" si="100"/>
        <v>16</v>
      </c>
      <c r="L2135" s="6" t="str">
        <f t="shared" si="101"/>
        <v>EARLY</v>
      </c>
      <c r="M2135" s="6" t="str">
        <f t="shared" si="99"/>
        <v>N</v>
      </c>
    </row>
    <row r="2136" spans="1:13" x14ac:dyDescent="0.25">
      <c r="A2136" t="s">
        <v>47</v>
      </c>
      <c r="B2136" s="92">
        <v>46143</v>
      </c>
      <c r="C2136" t="s">
        <v>120</v>
      </c>
      <c r="D2136">
        <v>14232</v>
      </c>
      <c r="E2136" s="76">
        <v>0.67512731481481481</v>
      </c>
      <c r="F2136" s="76">
        <v>0.67611111111111111</v>
      </c>
      <c r="G2136" s="2">
        <v>5.9027777777777776E-2</v>
      </c>
      <c r="H2136" s="77">
        <v>1.6087962962962963E-3</v>
      </c>
      <c r="J2136" s="79">
        <f>IF(IF(IF(_xlfn.MAXIFS($F$2:$F2135,$C$2:$C2135,$C2136,$B$2:$B2135,$B2136,$A$2:$A2135,$A2136)=0,"",$E2136-_xlfn.MAXIFS($F$2:$F2135,$C$2:$C2135,$C2136,$B$2:$B2135,$B2136,$A$2:$A2135,$A2136))&lt;0,0,IF(_xlfn.MAXIFS($F$2:$F2135,$C$2:$C2135,$C2136,$B$2:$B2135,$B2136,$A$2:$A2135,$A2136)=0,"",$E2136-_xlfn.MAXIFS($F$2:$F2135,$C$2:$C2135,$C2136,$B$2:$B2135,$B2136,$A$2:$A2135,$A2136)))&gt;0.25,"",IF(IF(_xlfn.MAXIFS($F$2:$F2135,$C$2:$C2135,$C2136,$B$2:$B2135,$B2136,$A$2:$A2135,$A2136)=0,"",$E2136-_xlfn.MAXIFS($F$2:$F2135,$C$2:$C2135,$C2136,$B$2:$B2135,$B2136,$A$2:$A2135,$A2136))&lt;0,0,IF(_xlfn.MAXIFS($F$2:$F2135,$C$2:$C2135,$C2136,$B$2:$B2135,$B2136,$A$2:$A2135,$A2136)=0,"",$E2136-_xlfn.MAXIFS($F$2:$F2135,$C$2:$C2135,$C2136,$B$2:$B2135,$B2136,$A$2:$A2135,$A2136))))</f>
        <v>1.6087962962962887E-3</v>
      </c>
      <c r="K2136" s="6">
        <f t="shared" si="100"/>
        <v>16</v>
      </c>
      <c r="L2136" s="6" t="str">
        <f t="shared" si="101"/>
        <v>EARLY</v>
      </c>
      <c r="M2136" s="6" t="str">
        <f t="shared" si="99"/>
        <v>N</v>
      </c>
    </row>
    <row r="2137" spans="1:13" x14ac:dyDescent="0.25">
      <c r="A2137" t="s">
        <v>47</v>
      </c>
      <c r="B2137" s="92">
        <v>46143</v>
      </c>
      <c r="C2137" t="s">
        <v>121</v>
      </c>
      <c r="D2137">
        <v>18432</v>
      </c>
      <c r="E2137" s="76">
        <v>0.67516203703703703</v>
      </c>
      <c r="F2137" s="76">
        <v>0.67886574074074069</v>
      </c>
      <c r="G2137" s="2">
        <v>0.22222222222222221</v>
      </c>
      <c r="H2137" s="77">
        <v>0</v>
      </c>
      <c r="J2137" s="79">
        <f>IF(IF(IF(_xlfn.MAXIFS($F$2:$F2136,$C$2:$C2136,$C2137,$B$2:$B2136,$B2137,$A$2:$A2136,$A2137)=0,"",$E2137-_xlfn.MAXIFS($F$2:$F2136,$C$2:$C2136,$C2137,$B$2:$B2136,$B2137,$A$2:$A2136,$A2137))&lt;0,0,IF(_xlfn.MAXIFS($F$2:$F2136,$C$2:$C2136,$C2137,$B$2:$B2136,$B2137,$A$2:$A2136,$A2137)=0,"",$E2137-_xlfn.MAXIFS($F$2:$F2136,$C$2:$C2136,$C2137,$B$2:$B2136,$B2137,$A$2:$A2136,$A2137)))&gt;0.25,"",IF(IF(_xlfn.MAXIFS($F$2:$F2136,$C$2:$C2136,$C2137,$B$2:$B2136,$B2137,$A$2:$A2136,$A2137)=0,"",$E2137-_xlfn.MAXIFS($F$2:$F2136,$C$2:$C2136,$C2137,$B$2:$B2136,$B2137,$A$2:$A2136,$A2137))&lt;0,0,IF(_xlfn.MAXIFS($F$2:$F2136,$C$2:$C2136,$C2137,$B$2:$B2136,$B2137,$A$2:$A2136,$A2137)=0,"",$E2137-_xlfn.MAXIFS($F$2:$F2136,$C$2:$C2136,$C2137,$B$2:$B2136,$B2137,$A$2:$A2136,$A2137))))</f>
        <v>0</v>
      </c>
      <c r="K2137" s="6">
        <f t="shared" si="100"/>
        <v>16</v>
      </c>
      <c r="L2137" s="6" t="str">
        <f t="shared" si="101"/>
        <v>EARLY</v>
      </c>
      <c r="M2137" s="6" t="str">
        <f t="shared" si="99"/>
        <v>N</v>
      </c>
    </row>
    <row r="2138" spans="1:13" x14ac:dyDescent="0.25">
      <c r="A2138" t="s">
        <v>47</v>
      </c>
      <c r="B2138" s="92">
        <v>46143</v>
      </c>
      <c r="C2138" t="s">
        <v>121</v>
      </c>
      <c r="D2138">
        <v>18132</v>
      </c>
      <c r="E2138" s="76">
        <v>0.67527777777777775</v>
      </c>
      <c r="F2138" s="76">
        <v>0.68193287037037043</v>
      </c>
      <c r="G2138" s="2">
        <v>0.39930555555555558</v>
      </c>
      <c r="H2138" s="77">
        <v>0</v>
      </c>
      <c r="J2138" s="79">
        <f>IF(IF(IF(_xlfn.MAXIFS($F$2:$F2137,$C$2:$C2137,$C2138,$B$2:$B2137,$B2138,$A$2:$A2137,$A2138)=0,"",$E2138-_xlfn.MAXIFS($F$2:$F2137,$C$2:$C2137,$C2138,$B$2:$B2137,$B2138,$A$2:$A2137,$A2138))&lt;0,0,IF(_xlfn.MAXIFS($F$2:$F2137,$C$2:$C2137,$C2138,$B$2:$B2137,$B2138,$A$2:$A2137,$A2138)=0,"",$E2138-_xlfn.MAXIFS($F$2:$F2137,$C$2:$C2137,$C2138,$B$2:$B2137,$B2138,$A$2:$A2137,$A2138)))&gt;0.25,"",IF(IF(_xlfn.MAXIFS($F$2:$F2137,$C$2:$C2137,$C2138,$B$2:$B2137,$B2138,$A$2:$A2137,$A2138)=0,"",$E2138-_xlfn.MAXIFS($F$2:$F2137,$C$2:$C2137,$C2138,$B$2:$B2137,$B2138,$A$2:$A2137,$A2138))&lt;0,0,IF(_xlfn.MAXIFS($F$2:$F2137,$C$2:$C2137,$C2138,$B$2:$B2137,$B2138,$A$2:$A2137,$A2138)=0,"",$E2138-_xlfn.MAXIFS($F$2:$F2137,$C$2:$C2137,$C2138,$B$2:$B2137,$B2138,$A$2:$A2137,$A2138))))</f>
        <v>0</v>
      </c>
      <c r="K2138" s="6">
        <f t="shared" si="100"/>
        <v>16</v>
      </c>
      <c r="L2138" s="6" t="str">
        <f t="shared" si="101"/>
        <v>EARLY</v>
      </c>
      <c r="M2138" s="6" t="str">
        <f t="shared" si="99"/>
        <v>N</v>
      </c>
    </row>
    <row r="2139" spans="1:13" x14ac:dyDescent="0.25">
      <c r="A2139" t="s">
        <v>47</v>
      </c>
      <c r="B2139" s="92">
        <v>46143</v>
      </c>
      <c r="C2139" t="s">
        <v>119</v>
      </c>
      <c r="D2139">
        <v>25331</v>
      </c>
      <c r="E2139" s="76">
        <v>0.67578703703703702</v>
      </c>
      <c r="F2139" s="76">
        <v>0.67700231481481477</v>
      </c>
      <c r="G2139" s="2">
        <v>7.2916666666666671E-2</v>
      </c>
      <c r="H2139" s="77">
        <v>2.2453703703703702E-3</v>
      </c>
      <c r="J2139" s="79">
        <f>IF(IF(IF(_xlfn.MAXIFS($F$2:$F2138,$C$2:$C2138,$C2139,$B$2:$B2138,$B2139,$A$2:$A2138,$A2139)=0,"",$E2139-_xlfn.MAXIFS($F$2:$F2138,$C$2:$C2138,$C2139,$B$2:$B2138,$B2139,$A$2:$A2138,$A2139))&lt;0,0,IF(_xlfn.MAXIFS($F$2:$F2138,$C$2:$C2138,$C2139,$B$2:$B2138,$B2139,$A$2:$A2138,$A2139)=0,"",$E2139-_xlfn.MAXIFS($F$2:$F2138,$C$2:$C2138,$C2139,$B$2:$B2138,$B2139,$A$2:$A2138,$A2139)))&gt;0.25,"",IF(IF(_xlfn.MAXIFS($F$2:$F2138,$C$2:$C2138,$C2139,$B$2:$B2138,$B2139,$A$2:$A2138,$A2139)=0,"",$E2139-_xlfn.MAXIFS($F$2:$F2138,$C$2:$C2138,$C2139,$B$2:$B2138,$B2139,$A$2:$A2138,$A2139))&lt;0,0,IF(_xlfn.MAXIFS($F$2:$F2138,$C$2:$C2138,$C2139,$B$2:$B2138,$B2139,$A$2:$A2138,$A2139)=0,"",$E2139-_xlfn.MAXIFS($F$2:$F2138,$C$2:$C2138,$C2139,$B$2:$B2138,$B2139,$A$2:$A2138,$A2139))))</f>
        <v>2.2453703703703143E-3</v>
      </c>
      <c r="K2139" s="6">
        <f t="shared" si="100"/>
        <v>16</v>
      </c>
      <c r="L2139" s="6" t="str">
        <f t="shared" si="101"/>
        <v>EARLY</v>
      </c>
      <c r="M2139" s="6" t="str">
        <f t="shared" si="99"/>
        <v>N</v>
      </c>
    </row>
    <row r="2140" spans="1:13" x14ac:dyDescent="0.25">
      <c r="A2140" t="s">
        <v>47</v>
      </c>
      <c r="B2140" s="92">
        <v>46143</v>
      </c>
      <c r="C2140" t="s">
        <v>120</v>
      </c>
      <c r="D2140">
        <v>20131</v>
      </c>
      <c r="E2140" s="76">
        <v>0.67811342592592594</v>
      </c>
      <c r="F2140" s="76">
        <v>0.67921296296296296</v>
      </c>
      <c r="G2140" s="2">
        <v>6.5972222222222224E-2</v>
      </c>
      <c r="H2140" s="77">
        <v>2.0023148148148148E-3</v>
      </c>
      <c r="J2140" s="79">
        <f>IF(IF(IF(_xlfn.MAXIFS($F$2:$F2139,$C$2:$C2139,$C2140,$B$2:$B2139,$B2140,$A$2:$A2139,$A2140)=0,"",$E2140-_xlfn.MAXIFS($F$2:$F2139,$C$2:$C2139,$C2140,$B$2:$B2139,$B2140,$A$2:$A2139,$A2140))&lt;0,0,IF(_xlfn.MAXIFS($F$2:$F2139,$C$2:$C2139,$C2140,$B$2:$B2139,$B2140,$A$2:$A2139,$A2140)=0,"",$E2140-_xlfn.MAXIFS($F$2:$F2139,$C$2:$C2139,$C2140,$B$2:$B2139,$B2140,$A$2:$A2139,$A2140)))&gt;0.25,"",IF(IF(_xlfn.MAXIFS($F$2:$F2139,$C$2:$C2139,$C2140,$B$2:$B2139,$B2140,$A$2:$A2139,$A2140)=0,"",$E2140-_xlfn.MAXIFS($F$2:$F2139,$C$2:$C2139,$C2140,$B$2:$B2139,$B2140,$A$2:$A2139,$A2140))&lt;0,0,IF(_xlfn.MAXIFS($F$2:$F2139,$C$2:$C2139,$C2140,$B$2:$B2139,$B2140,$A$2:$A2139,$A2140)=0,"",$E2140-_xlfn.MAXIFS($F$2:$F2139,$C$2:$C2139,$C2140,$B$2:$B2139,$B2140,$A$2:$A2139,$A2140))))</f>
        <v>2.0023148148148318E-3</v>
      </c>
      <c r="K2140" s="6">
        <f t="shared" si="100"/>
        <v>16</v>
      </c>
      <c r="L2140" s="6" t="str">
        <f t="shared" si="101"/>
        <v>EARLY</v>
      </c>
      <c r="M2140" s="6" t="str">
        <f t="shared" si="99"/>
        <v>N</v>
      </c>
    </row>
    <row r="2141" spans="1:13" x14ac:dyDescent="0.25">
      <c r="A2141" t="s">
        <v>47</v>
      </c>
      <c r="B2141" s="92">
        <v>46143</v>
      </c>
      <c r="C2141" t="s">
        <v>119</v>
      </c>
      <c r="D2141">
        <v>17632</v>
      </c>
      <c r="E2141" s="76">
        <v>0.67866898148148147</v>
      </c>
      <c r="F2141" s="76">
        <v>0.67988425925925922</v>
      </c>
      <c r="G2141" s="2">
        <v>7.2916666666666671E-2</v>
      </c>
      <c r="H2141" s="77">
        <v>1.6666666666666668E-3</v>
      </c>
      <c r="J2141" s="79">
        <f>IF(IF(IF(_xlfn.MAXIFS($F$2:$F2140,$C$2:$C2140,$C2141,$B$2:$B2140,$B2141,$A$2:$A2140,$A2141)=0,"",$E2141-_xlfn.MAXIFS($F$2:$F2140,$C$2:$C2140,$C2141,$B$2:$B2140,$B2141,$A$2:$A2140,$A2141))&lt;0,0,IF(_xlfn.MAXIFS($F$2:$F2140,$C$2:$C2140,$C2141,$B$2:$B2140,$B2141,$A$2:$A2140,$A2141)=0,"",$E2141-_xlfn.MAXIFS($F$2:$F2140,$C$2:$C2140,$C2141,$B$2:$B2140,$B2141,$A$2:$A2140,$A2141)))&gt;0.25,"",IF(IF(_xlfn.MAXIFS($F$2:$F2140,$C$2:$C2140,$C2141,$B$2:$B2140,$B2141,$A$2:$A2140,$A2141)=0,"",$E2141-_xlfn.MAXIFS($F$2:$F2140,$C$2:$C2140,$C2141,$B$2:$B2140,$B2141,$A$2:$A2140,$A2141))&lt;0,0,IF(_xlfn.MAXIFS($F$2:$F2140,$C$2:$C2140,$C2141,$B$2:$B2140,$B2141,$A$2:$A2140,$A2141)=0,"",$E2141-_xlfn.MAXIFS($F$2:$F2140,$C$2:$C2140,$C2141,$B$2:$B2140,$B2141,$A$2:$A2140,$A2141))))</f>
        <v>1.6666666666667052E-3</v>
      </c>
      <c r="K2141" s="6">
        <f t="shared" si="100"/>
        <v>16</v>
      </c>
      <c r="L2141" s="6" t="str">
        <f t="shared" si="101"/>
        <v>EARLY</v>
      </c>
      <c r="M2141" s="6" t="str">
        <f t="shared" si="99"/>
        <v>N</v>
      </c>
    </row>
    <row r="2142" spans="1:13" x14ac:dyDescent="0.25">
      <c r="A2142" t="s">
        <v>47</v>
      </c>
      <c r="B2142" s="92">
        <v>46143</v>
      </c>
      <c r="C2142" t="s">
        <v>121</v>
      </c>
      <c r="D2142">
        <v>25331</v>
      </c>
      <c r="E2142" s="76">
        <v>0.67885416666666665</v>
      </c>
      <c r="F2142" s="76">
        <v>0.68319444444444444</v>
      </c>
      <c r="G2142" s="2">
        <v>0.26041666666666669</v>
      </c>
      <c r="H2142" s="77">
        <v>0</v>
      </c>
      <c r="J2142" s="79">
        <f>IF(IF(IF(_xlfn.MAXIFS($F$2:$F2141,$C$2:$C2141,$C2142,$B$2:$B2141,$B2142,$A$2:$A2141,$A2142)=0,"",$E2142-_xlfn.MAXIFS($F$2:$F2141,$C$2:$C2141,$C2142,$B$2:$B2141,$B2142,$A$2:$A2141,$A2142))&lt;0,0,IF(_xlfn.MAXIFS($F$2:$F2141,$C$2:$C2141,$C2142,$B$2:$B2141,$B2142,$A$2:$A2141,$A2142)=0,"",$E2142-_xlfn.MAXIFS($F$2:$F2141,$C$2:$C2141,$C2142,$B$2:$B2141,$B2142,$A$2:$A2141,$A2142)))&gt;0.25,"",IF(IF(_xlfn.MAXIFS($F$2:$F2141,$C$2:$C2141,$C2142,$B$2:$B2141,$B2142,$A$2:$A2141,$A2142)=0,"",$E2142-_xlfn.MAXIFS($F$2:$F2141,$C$2:$C2141,$C2142,$B$2:$B2141,$B2142,$A$2:$A2141,$A2142))&lt;0,0,IF(_xlfn.MAXIFS($F$2:$F2141,$C$2:$C2141,$C2142,$B$2:$B2141,$B2142,$A$2:$A2141,$A2142)=0,"",$E2142-_xlfn.MAXIFS($F$2:$F2141,$C$2:$C2141,$C2142,$B$2:$B2141,$B2142,$A$2:$A2141,$A2142))))</f>
        <v>0</v>
      </c>
      <c r="K2142" s="6">
        <f t="shared" si="100"/>
        <v>16</v>
      </c>
      <c r="L2142" s="6" t="str">
        <f t="shared" si="101"/>
        <v>EARLY</v>
      </c>
      <c r="M2142" s="6" t="str">
        <f t="shared" si="99"/>
        <v>N</v>
      </c>
    </row>
    <row r="2143" spans="1:13" x14ac:dyDescent="0.25">
      <c r="A2143" t="s">
        <v>47</v>
      </c>
      <c r="B2143" s="92">
        <v>46143</v>
      </c>
      <c r="C2143" t="s">
        <v>119</v>
      </c>
      <c r="D2143">
        <v>14232</v>
      </c>
      <c r="E2143" s="76">
        <v>0.67975694444444446</v>
      </c>
      <c r="F2143" s="76">
        <v>0.68068287037037034</v>
      </c>
      <c r="G2143" s="2">
        <v>5.5555555555555552E-2</v>
      </c>
      <c r="H2143" s="77">
        <v>0</v>
      </c>
      <c r="J2143" s="79">
        <f>IF(IF(IF(_xlfn.MAXIFS($F$2:$F2142,$C$2:$C2142,$C2143,$B$2:$B2142,$B2143,$A$2:$A2142,$A2143)=0,"",$E2143-_xlfn.MAXIFS($F$2:$F2142,$C$2:$C2142,$C2143,$B$2:$B2142,$B2143,$A$2:$A2142,$A2143))&lt;0,0,IF(_xlfn.MAXIFS($F$2:$F2142,$C$2:$C2142,$C2143,$B$2:$B2142,$B2143,$A$2:$A2142,$A2143)=0,"",$E2143-_xlfn.MAXIFS($F$2:$F2142,$C$2:$C2142,$C2143,$B$2:$B2142,$B2143,$A$2:$A2142,$A2143)))&gt;0.25,"",IF(IF(_xlfn.MAXIFS($F$2:$F2142,$C$2:$C2142,$C2143,$B$2:$B2142,$B2143,$A$2:$A2142,$A2143)=0,"",$E2143-_xlfn.MAXIFS($F$2:$F2142,$C$2:$C2142,$C2143,$B$2:$B2142,$B2143,$A$2:$A2142,$A2143))&lt;0,0,IF(_xlfn.MAXIFS($F$2:$F2142,$C$2:$C2142,$C2143,$B$2:$B2142,$B2143,$A$2:$A2142,$A2143)=0,"",$E2143-_xlfn.MAXIFS($F$2:$F2142,$C$2:$C2142,$C2143,$B$2:$B2142,$B2143,$A$2:$A2142,$A2143))))</f>
        <v>0</v>
      </c>
      <c r="K2143" s="6">
        <f t="shared" si="100"/>
        <v>16</v>
      </c>
      <c r="L2143" s="6" t="str">
        <f t="shared" si="101"/>
        <v>EARLY</v>
      </c>
      <c r="M2143" s="6" t="str">
        <f t="shared" si="99"/>
        <v>N</v>
      </c>
    </row>
    <row r="2144" spans="1:13" x14ac:dyDescent="0.25">
      <c r="A2144" t="s">
        <v>47</v>
      </c>
      <c r="B2144" s="92">
        <v>46143</v>
      </c>
      <c r="C2144" t="s">
        <v>120</v>
      </c>
      <c r="D2144">
        <v>17232</v>
      </c>
      <c r="E2144" s="76">
        <v>0.68018518518518523</v>
      </c>
      <c r="F2144" s="76">
        <v>0.68116898148148153</v>
      </c>
      <c r="G2144" s="2">
        <v>5.9027777777777776E-2</v>
      </c>
      <c r="H2144" s="77">
        <v>9.7222222222222219E-4</v>
      </c>
      <c r="J2144" s="79">
        <f>IF(IF(IF(_xlfn.MAXIFS($F$2:$F2143,$C$2:$C2143,$C2144,$B$2:$B2143,$B2144,$A$2:$A2143,$A2144)=0,"",$E2144-_xlfn.MAXIFS($F$2:$F2143,$C$2:$C2143,$C2144,$B$2:$B2143,$B2144,$A$2:$A2143,$A2144))&lt;0,0,IF(_xlfn.MAXIFS($F$2:$F2143,$C$2:$C2143,$C2144,$B$2:$B2143,$B2144,$A$2:$A2143,$A2144)=0,"",$E2144-_xlfn.MAXIFS($F$2:$F2143,$C$2:$C2143,$C2144,$B$2:$B2143,$B2144,$A$2:$A2143,$A2144)))&gt;0.25,"",IF(IF(_xlfn.MAXIFS($F$2:$F2143,$C$2:$C2143,$C2144,$B$2:$B2143,$B2144,$A$2:$A2143,$A2144)=0,"",$E2144-_xlfn.MAXIFS($F$2:$F2143,$C$2:$C2143,$C2144,$B$2:$B2143,$B2144,$A$2:$A2143,$A2144))&lt;0,0,IF(_xlfn.MAXIFS($F$2:$F2143,$C$2:$C2143,$C2144,$B$2:$B2143,$B2144,$A$2:$A2143,$A2144)=0,"",$E2144-_xlfn.MAXIFS($F$2:$F2143,$C$2:$C2143,$C2144,$B$2:$B2143,$B2144,$A$2:$A2143,$A2144))))</f>
        <v>9.7222222222226318E-4</v>
      </c>
      <c r="K2144" s="6">
        <f t="shared" si="100"/>
        <v>16</v>
      </c>
      <c r="L2144" s="6" t="str">
        <f t="shared" si="101"/>
        <v>EARLY</v>
      </c>
      <c r="M2144" s="6" t="str">
        <f t="shared" si="99"/>
        <v>N</v>
      </c>
    </row>
    <row r="2145" spans="1:13" x14ac:dyDescent="0.25">
      <c r="A2145" t="s">
        <v>47</v>
      </c>
      <c r="B2145" s="92">
        <v>46143</v>
      </c>
      <c r="C2145" t="s">
        <v>121</v>
      </c>
      <c r="D2145">
        <v>17632</v>
      </c>
      <c r="E2145" s="76">
        <v>0.68162037037037038</v>
      </c>
      <c r="F2145" s="76">
        <v>0.68619212962962961</v>
      </c>
      <c r="G2145" s="2">
        <v>0.27430555555555558</v>
      </c>
      <c r="H2145" s="77">
        <v>0</v>
      </c>
      <c r="J2145" s="79">
        <f>IF(IF(IF(_xlfn.MAXIFS($F$2:$F2144,$C$2:$C2144,$C2145,$B$2:$B2144,$B2145,$A$2:$A2144,$A2145)=0,"",$E2145-_xlfn.MAXIFS($F$2:$F2144,$C$2:$C2144,$C2145,$B$2:$B2144,$B2145,$A$2:$A2144,$A2145))&lt;0,0,IF(_xlfn.MAXIFS($F$2:$F2144,$C$2:$C2144,$C2145,$B$2:$B2144,$B2145,$A$2:$A2144,$A2145)=0,"",$E2145-_xlfn.MAXIFS($F$2:$F2144,$C$2:$C2144,$C2145,$B$2:$B2144,$B2145,$A$2:$A2144,$A2145)))&gt;0.25,"",IF(IF(_xlfn.MAXIFS($F$2:$F2144,$C$2:$C2144,$C2145,$B$2:$B2144,$B2145,$A$2:$A2144,$A2145)=0,"",$E2145-_xlfn.MAXIFS($F$2:$F2144,$C$2:$C2144,$C2145,$B$2:$B2144,$B2145,$A$2:$A2144,$A2145))&lt;0,0,IF(_xlfn.MAXIFS($F$2:$F2144,$C$2:$C2144,$C2145,$B$2:$B2144,$B2145,$A$2:$A2144,$A2145)=0,"",$E2145-_xlfn.MAXIFS($F$2:$F2144,$C$2:$C2144,$C2145,$B$2:$B2144,$B2145,$A$2:$A2144,$A2145))))</f>
        <v>0</v>
      </c>
      <c r="K2145" s="6">
        <f t="shared" si="100"/>
        <v>16</v>
      </c>
      <c r="L2145" s="6" t="str">
        <f t="shared" si="101"/>
        <v>EARLY</v>
      </c>
      <c r="M2145" s="6" t="str">
        <f t="shared" si="99"/>
        <v>N</v>
      </c>
    </row>
    <row r="2146" spans="1:13" x14ac:dyDescent="0.25">
      <c r="A2146" t="s">
        <v>47</v>
      </c>
      <c r="B2146" s="92">
        <v>46143</v>
      </c>
      <c r="C2146" t="s">
        <v>120</v>
      </c>
      <c r="D2146">
        <v>19532</v>
      </c>
      <c r="E2146" s="76">
        <v>0.68201388888888892</v>
      </c>
      <c r="F2146" s="76">
        <v>0.68265046296296295</v>
      </c>
      <c r="G2146" s="2">
        <v>3.8194444444444448E-2</v>
      </c>
      <c r="H2146" s="77">
        <v>8.4490740740740739E-4</v>
      </c>
      <c r="J2146" s="79">
        <f>IF(IF(IF(_xlfn.MAXIFS($F$2:$F2145,$C$2:$C2145,$C2146,$B$2:$B2145,$B2146,$A$2:$A2145,$A2146)=0,"",$E2146-_xlfn.MAXIFS($F$2:$F2145,$C$2:$C2145,$C2146,$B$2:$B2145,$B2146,$A$2:$A2145,$A2146))&lt;0,0,IF(_xlfn.MAXIFS($F$2:$F2145,$C$2:$C2145,$C2146,$B$2:$B2145,$B2146,$A$2:$A2145,$A2146)=0,"",$E2146-_xlfn.MAXIFS($F$2:$F2145,$C$2:$C2145,$C2146,$B$2:$B2145,$B2146,$A$2:$A2145,$A2146)))&gt;0.25,"",IF(IF(_xlfn.MAXIFS($F$2:$F2145,$C$2:$C2145,$C2146,$B$2:$B2145,$B2146,$A$2:$A2145,$A2146)=0,"",$E2146-_xlfn.MAXIFS($F$2:$F2145,$C$2:$C2145,$C2146,$B$2:$B2145,$B2146,$A$2:$A2145,$A2146))&lt;0,0,IF(_xlfn.MAXIFS($F$2:$F2145,$C$2:$C2145,$C2146,$B$2:$B2145,$B2146,$A$2:$A2145,$A2146)=0,"",$E2146-_xlfn.MAXIFS($F$2:$F2145,$C$2:$C2145,$C2146,$B$2:$B2145,$B2146,$A$2:$A2145,$A2146))))</f>
        <v>8.4490740740739145E-4</v>
      </c>
      <c r="K2146" s="6">
        <f t="shared" si="100"/>
        <v>16</v>
      </c>
      <c r="L2146" s="6" t="str">
        <f t="shared" si="101"/>
        <v>EARLY</v>
      </c>
      <c r="M2146" s="6" t="str">
        <f t="shared" si="99"/>
        <v>N</v>
      </c>
    </row>
    <row r="2147" spans="1:13" x14ac:dyDescent="0.25">
      <c r="A2147" t="s">
        <v>47</v>
      </c>
      <c r="B2147" s="92">
        <v>46143</v>
      </c>
      <c r="C2147" t="s">
        <v>121</v>
      </c>
      <c r="D2147">
        <v>14232</v>
      </c>
      <c r="E2147" s="76">
        <v>0.68224537037037036</v>
      </c>
      <c r="F2147" s="76">
        <v>0.6878009259259259</v>
      </c>
      <c r="G2147" s="2">
        <v>0.33333333333333331</v>
      </c>
      <c r="H2147" s="77">
        <v>0</v>
      </c>
      <c r="J2147" s="79">
        <f>IF(IF(IF(_xlfn.MAXIFS($F$2:$F2146,$C$2:$C2146,$C2147,$B$2:$B2146,$B2147,$A$2:$A2146,$A2147)=0,"",$E2147-_xlfn.MAXIFS($F$2:$F2146,$C$2:$C2146,$C2147,$B$2:$B2146,$B2147,$A$2:$A2146,$A2147))&lt;0,0,IF(_xlfn.MAXIFS($F$2:$F2146,$C$2:$C2146,$C2147,$B$2:$B2146,$B2147,$A$2:$A2146,$A2147)=0,"",$E2147-_xlfn.MAXIFS($F$2:$F2146,$C$2:$C2146,$C2147,$B$2:$B2146,$B2147,$A$2:$A2146,$A2147)))&gt;0.25,"",IF(IF(_xlfn.MAXIFS($F$2:$F2146,$C$2:$C2146,$C2147,$B$2:$B2146,$B2147,$A$2:$A2146,$A2147)=0,"",$E2147-_xlfn.MAXIFS($F$2:$F2146,$C$2:$C2146,$C2147,$B$2:$B2146,$B2147,$A$2:$A2146,$A2147))&lt;0,0,IF(_xlfn.MAXIFS($F$2:$F2146,$C$2:$C2146,$C2147,$B$2:$B2146,$B2147,$A$2:$A2146,$A2147)=0,"",$E2147-_xlfn.MAXIFS($F$2:$F2146,$C$2:$C2146,$C2147,$B$2:$B2146,$B2147,$A$2:$A2146,$A2147))))</f>
        <v>0</v>
      </c>
      <c r="K2147" s="6">
        <f t="shared" si="100"/>
        <v>16</v>
      </c>
      <c r="L2147" s="6" t="str">
        <f t="shared" si="101"/>
        <v>EARLY</v>
      </c>
      <c r="M2147" s="6" t="str">
        <f t="shared" si="99"/>
        <v>N</v>
      </c>
    </row>
    <row r="2148" spans="1:13" x14ac:dyDescent="0.25">
      <c r="A2148" t="s">
        <v>47</v>
      </c>
      <c r="B2148" s="92">
        <v>46143</v>
      </c>
      <c r="C2148" t="s">
        <v>119</v>
      </c>
      <c r="D2148">
        <v>20131</v>
      </c>
      <c r="E2148" s="76">
        <v>0.68303240740740745</v>
      </c>
      <c r="F2148" s="76">
        <v>0.68401620370370375</v>
      </c>
      <c r="G2148" s="2">
        <v>5.9027777777777776E-2</v>
      </c>
      <c r="H2148" s="77">
        <v>2.3495370370370371E-3</v>
      </c>
      <c r="J2148" s="79">
        <f>IF(IF(IF(_xlfn.MAXIFS($F$2:$F2147,$C$2:$C2147,$C2148,$B$2:$B2147,$B2148,$A$2:$A2147,$A2148)=0,"",$E2148-_xlfn.MAXIFS($F$2:$F2147,$C$2:$C2147,$C2148,$B$2:$B2147,$B2148,$A$2:$A2147,$A2148))&lt;0,0,IF(_xlfn.MAXIFS($F$2:$F2147,$C$2:$C2147,$C2148,$B$2:$B2147,$B2148,$A$2:$A2147,$A2148)=0,"",$E2148-_xlfn.MAXIFS($F$2:$F2147,$C$2:$C2147,$C2148,$B$2:$B2147,$B2148,$A$2:$A2147,$A2148)))&gt;0.25,"",IF(IF(_xlfn.MAXIFS($F$2:$F2147,$C$2:$C2147,$C2148,$B$2:$B2147,$B2148,$A$2:$A2147,$A2148)=0,"",$E2148-_xlfn.MAXIFS($F$2:$F2147,$C$2:$C2147,$C2148,$B$2:$B2147,$B2148,$A$2:$A2147,$A2148))&lt;0,0,IF(_xlfn.MAXIFS($F$2:$F2147,$C$2:$C2147,$C2148,$B$2:$B2147,$B2148,$A$2:$A2147,$A2148)=0,"",$E2148-_xlfn.MAXIFS($F$2:$F2147,$C$2:$C2147,$C2148,$B$2:$B2147,$B2148,$A$2:$A2147,$A2148))))</f>
        <v>2.3495370370371083E-3</v>
      </c>
      <c r="K2148" s="6">
        <f t="shared" si="100"/>
        <v>16</v>
      </c>
      <c r="L2148" s="6" t="str">
        <f t="shared" si="101"/>
        <v>EARLY</v>
      </c>
      <c r="M2148" s="6" t="str">
        <f t="shared" si="99"/>
        <v>N</v>
      </c>
    </row>
    <row r="2149" spans="1:13" x14ac:dyDescent="0.25">
      <c r="A2149" t="s">
        <v>47</v>
      </c>
      <c r="B2149" s="92">
        <v>46143</v>
      </c>
      <c r="C2149" t="s">
        <v>120</v>
      </c>
      <c r="D2149">
        <v>14432</v>
      </c>
      <c r="E2149" s="76">
        <v>0.68415509259259255</v>
      </c>
      <c r="F2149" s="76">
        <v>0.68525462962962957</v>
      </c>
      <c r="G2149" s="2">
        <v>6.5972222222222224E-2</v>
      </c>
      <c r="H2149" s="77">
        <v>1.5046296296296296E-3</v>
      </c>
      <c r="J2149" s="79">
        <f>IF(IF(IF(_xlfn.MAXIFS($F$2:$F2148,$C$2:$C2148,$C2149,$B$2:$B2148,$B2149,$A$2:$A2148,$A2149)=0,"",$E2149-_xlfn.MAXIFS($F$2:$F2148,$C$2:$C2148,$C2149,$B$2:$B2148,$B2149,$A$2:$A2148,$A2149))&lt;0,0,IF(_xlfn.MAXIFS($F$2:$F2148,$C$2:$C2148,$C2149,$B$2:$B2148,$B2149,$A$2:$A2148,$A2149)=0,"",$E2149-_xlfn.MAXIFS($F$2:$F2148,$C$2:$C2148,$C2149,$B$2:$B2148,$B2149,$A$2:$A2148,$A2149)))&gt;0.25,"",IF(IF(_xlfn.MAXIFS($F$2:$F2148,$C$2:$C2148,$C2149,$B$2:$B2148,$B2149,$A$2:$A2148,$A2149)=0,"",$E2149-_xlfn.MAXIFS($F$2:$F2148,$C$2:$C2148,$C2149,$B$2:$B2148,$B2149,$A$2:$A2148,$A2149))&lt;0,0,IF(_xlfn.MAXIFS($F$2:$F2148,$C$2:$C2148,$C2149,$B$2:$B2148,$B2149,$A$2:$A2148,$A2149)=0,"",$E2149-_xlfn.MAXIFS($F$2:$F2148,$C$2:$C2148,$C2149,$B$2:$B2148,$B2149,$A$2:$A2148,$A2149))))</f>
        <v>1.5046296296296058E-3</v>
      </c>
      <c r="K2149" s="6">
        <f t="shared" si="100"/>
        <v>16</v>
      </c>
      <c r="L2149" s="6" t="str">
        <f t="shared" si="101"/>
        <v>EARLY</v>
      </c>
      <c r="M2149" s="6" t="str">
        <f t="shared" si="99"/>
        <v>N</v>
      </c>
    </row>
    <row r="2150" spans="1:13" x14ac:dyDescent="0.25">
      <c r="A2150" t="s">
        <v>47</v>
      </c>
      <c r="B2150" s="92">
        <v>46143</v>
      </c>
      <c r="C2150" t="s">
        <v>119</v>
      </c>
      <c r="D2150">
        <v>17232</v>
      </c>
      <c r="E2150" s="76">
        <v>0.68539351851851849</v>
      </c>
      <c r="F2150" s="76">
        <v>0.68655092592592593</v>
      </c>
      <c r="G2150" s="2">
        <v>6.9444444444444448E-2</v>
      </c>
      <c r="H2150" s="77">
        <v>1.3773148148148147E-3</v>
      </c>
      <c r="J2150" s="79">
        <f>IF(IF(IF(_xlfn.MAXIFS($F$2:$F2149,$C$2:$C2149,$C2150,$B$2:$B2149,$B2150,$A$2:$A2149,$A2150)=0,"",$E2150-_xlfn.MAXIFS($F$2:$F2149,$C$2:$C2149,$C2150,$B$2:$B2149,$B2150,$A$2:$A2149,$A2150))&lt;0,0,IF(_xlfn.MAXIFS($F$2:$F2149,$C$2:$C2149,$C2150,$B$2:$B2149,$B2150,$A$2:$A2149,$A2150)=0,"",$E2150-_xlfn.MAXIFS($F$2:$F2149,$C$2:$C2149,$C2150,$B$2:$B2149,$B2150,$A$2:$A2149,$A2150)))&gt;0.25,"",IF(IF(_xlfn.MAXIFS($F$2:$F2149,$C$2:$C2149,$C2150,$B$2:$B2149,$B2150,$A$2:$A2149,$A2150)=0,"",$E2150-_xlfn.MAXIFS($F$2:$F2149,$C$2:$C2149,$C2150,$B$2:$B2149,$B2150,$A$2:$A2149,$A2150))&lt;0,0,IF(_xlfn.MAXIFS($F$2:$F2149,$C$2:$C2149,$C2150,$B$2:$B2149,$B2150,$A$2:$A2149,$A2150)=0,"",$E2150-_xlfn.MAXIFS($F$2:$F2149,$C$2:$C2149,$C2150,$B$2:$B2149,$B2150,$A$2:$A2149,$A2150))))</f>
        <v>1.3773148148147341E-3</v>
      </c>
      <c r="K2150" s="6">
        <f t="shared" si="100"/>
        <v>16</v>
      </c>
      <c r="L2150" s="6" t="str">
        <f t="shared" si="101"/>
        <v>EARLY</v>
      </c>
      <c r="M2150" s="6" t="str">
        <f t="shared" si="99"/>
        <v>N</v>
      </c>
    </row>
    <row r="2151" spans="1:13" x14ac:dyDescent="0.25">
      <c r="A2151" t="s">
        <v>47</v>
      </c>
      <c r="B2151" s="92">
        <v>46143</v>
      </c>
      <c r="C2151" t="s">
        <v>121</v>
      </c>
      <c r="D2151">
        <v>20131</v>
      </c>
      <c r="E2151" s="76">
        <v>0.68552083333333336</v>
      </c>
      <c r="F2151" s="76">
        <v>0.69020833333333331</v>
      </c>
      <c r="G2151" s="2">
        <v>0.28125</v>
      </c>
      <c r="H2151" s="77">
        <v>0</v>
      </c>
      <c r="J2151" s="79">
        <f>IF(IF(IF(_xlfn.MAXIFS($F$2:$F2150,$C$2:$C2150,$C2151,$B$2:$B2150,$B2151,$A$2:$A2150,$A2151)=0,"",$E2151-_xlfn.MAXIFS($F$2:$F2150,$C$2:$C2150,$C2151,$B$2:$B2150,$B2151,$A$2:$A2150,$A2151))&lt;0,0,IF(_xlfn.MAXIFS($F$2:$F2150,$C$2:$C2150,$C2151,$B$2:$B2150,$B2151,$A$2:$A2150,$A2151)=0,"",$E2151-_xlfn.MAXIFS($F$2:$F2150,$C$2:$C2150,$C2151,$B$2:$B2150,$B2151,$A$2:$A2150,$A2151)))&gt;0.25,"",IF(IF(_xlfn.MAXIFS($F$2:$F2150,$C$2:$C2150,$C2151,$B$2:$B2150,$B2151,$A$2:$A2150,$A2151)=0,"",$E2151-_xlfn.MAXIFS($F$2:$F2150,$C$2:$C2150,$C2151,$B$2:$B2150,$B2151,$A$2:$A2150,$A2151))&lt;0,0,IF(_xlfn.MAXIFS($F$2:$F2150,$C$2:$C2150,$C2151,$B$2:$B2150,$B2151,$A$2:$A2150,$A2151)=0,"",$E2151-_xlfn.MAXIFS($F$2:$F2150,$C$2:$C2150,$C2151,$B$2:$B2150,$B2151,$A$2:$A2150,$A2151))))</f>
        <v>0</v>
      </c>
      <c r="K2151" s="6">
        <f t="shared" si="100"/>
        <v>16</v>
      </c>
      <c r="L2151" s="6" t="str">
        <f t="shared" si="101"/>
        <v>EARLY</v>
      </c>
      <c r="M2151" s="6" t="str">
        <f t="shared" si="99"/>
        <v>N</v>
      </c>
    </row>
    <row r="2152" spans="1:13" x14ac:dyDescent="0.25">
      <c r="A2152" t="s">
        <v>47</v>
      </c>
      <c r="B2152" s="92">
        <v>46143</v>
      </c>
      <c r="C2152" t="s">
        <v>119</v>
      </c>
      <c r="D2152">
        <v>19532</v>
      </c>
      <c r="E2152" s="76">
        <v>0.68565972222222227</v>
      </c>
      <c r="F2152" s="76">
        <v>0.68664351851851857</v>
      </c>
      <c r="G2152" s="2">
        <v>5.9027777777777776E-2</v>
      </c>
      <c r="H2152" s="77">
        <v>0</v>
      </c>
      <c r="J2152" s="79">
        <f>IF(IF(IF(_xlfn.MAXIFS($F$2:$F2151,$C$2:$C2151,$C2152,$B$2:$B2151,$B2152,$A$2:$A2151,$A2152)=0,"",$E2152-_xlfn.MAXIFS($F$2:$F2151,$C$2:$C2151,$C2152,$B$2:$B2151,$B2152,$A$2:$A2151,$A2152))&lt;0,0,IF(_xlfn.MAXIFS($F$2:$F2151,$C$2:$C2151,$C2152,$B$2:$B2151,$B2152,$A$2:$A2151,$A2152)=0,"",$E2152-_xlfn.MAXIFS($F$2:$F2151,$C$2:$C2151,$C2152,$B$2:$B2151,$B2152,$A$2:$A2151,$A2152)))&gt;0.25,"",IF(IF(_xlfn.MAXIFS($F$2:$F2151,$C$2:$C2151,$C2152,$B$2:$B2151,$B2152,$A$2:$A2151,$A2152)=0,"",$E2152-_xlfn.MAXIFS($F$2:$F2151,$C$2:$C2151,$C2152,$B$2:$B2151,$B2152,$A$2:$A2151,$A2152))&lt;0,0,IF(_xlfn.MAXIFS($F$2:$F2151,$C$2:$C2151,$C2152,$B$2:$B2151,$B2152,$A$2:$A2151,$A2152)=0,"",$E2152-_xlfn.MAXIFS($F$2:$F2151,$C$2:$C2151,$C2152,$B$2:$B2151,$B2152,$A$2:$A2151,$A2152))))</f>
        <v>0</v>
      </c>
      <c r="K2152" s="6">
        <f t="shared" si="100"/>
        <v>16</v>
      </c>
      <c r="L2152" s="6" t="str">
        <f t="shared" si="101"/>
        <v>EARLY</v>
      </c>
      <c r="M2152" s="6" t="str">
        <f t="shared" si="99"/>
        <v>N</v>
      </c>
    </row>
    <row r="2153" spans="1:13" x14ac:dyDescent="0.25">
      <c r="A2153" t="s">
        <v>47</v>
      </c>
      <c r="B2153" s="92">
        <v>46143</v>
      </c>
      <c r="C2153" t="s">
        <v>120</v>
      </c>
      <c r="D2153">
        <v>18432</v>
      </c>
      <c r="E2153" s="76">
        <v>0.68586805555555552</v>
      </c>
      <c r="F2153" s="76">
        <v>0.6871990740740741</v>
      </c>
      <c r="G2153" s="2">
        <v>7.9861111111111105E-2</v>
      </c>
      <c r="H2153" s="77">
        <v>6.134259259259259E-4</v>
      </c>
      <c r="J2153" s="79">
        <f>IF(IF(IF(_xlfn.MAXIFS($F$2:$F2152,$C$2:$C2152,$C2153,$B$2:$B2152,$B2153,$A$2:$A2152,$A2153)=0,"",$E2153-_xlfn.MAXIFS($F$2:$F2152,$C$2:$C2152,$C2153,$B$2:$B2152,$B2153,$A$2:$A2152,$A2153))&lt;0,0,IF(_xlfn.MAXIFS($F$2:$F2152,$C$2:$C2152,$C2153,$B$2:$B2152,$B2153,$A$2:$A2152,$A2153)=0,"",$E2153-_xlfn.MAXIFS($F$2:$F2152,$C$2:$C2152,$C2153,$B$2:$B2152,$B2153,$A$2:$A2152,$A2153)))&gt;0.25,"",IF(IF(_xlfn.MAXIFS($F$2:$F2152,$C$2:$C2152,$C2153,$B$2:$B2152,$B2153,$A$2:$A2152,$A2153)=0,"",$E2153-_xlfn.MAXIFS($F$2:$F2152,$C$2:$C2152,$C2153,$B$2:$B2152,$B2153,$A$2:$A2152,$A2153))&lt;0,0,IF(_xlfn.MAXIFS($F$2:$F2152,$C$2:$C2152,$C2153,$B$2:$B2152,$B2153,$A$2:$A2152,$A2153)=0,"",$E2153-_xlfn.MAXIFS($F$2:$F2152,$C$2:$C2152,$C2153,$B$2:$B2152,$B2153,$A$2:$A2152,$A2153))))</f>
        <v>6.134259259259478E-4</v>
      </c>
      <c r="K2153" s="6">
        <f t="shared" si="100"/>
        <v>16</v>
      </c>
      <c r="L2153" s="6" t="str">
        <f t="shared" si="101"/>
        <v>EARLY</v>
      </c>
      <c r="M2153" s="6" t="str">
        <f t="shared" si="99"/>
        <v>N</v>
      </c>
    </row>
    <row r="2154" spans="1:13" x14ac:dyDescent="0.25">
      <c r="A2154" t="s">
        <v>47</v>
      </c>
      <c r="B2154" s="92">
        <v>46143</v>
      </c>
      <c r="C2154" t="s">
        <v>121</v>
      </c>
      <c r="D2154">
        <v>17232</v>
      </c>
      <c r="E2154" s="76">
        <v>0.68822916666666667</v>
      </c>
      <c r="F2154" s="76">
        <v>0.69256944444444446</v>
      </c>
      <c r="G2154" s="2">
        <v>0.26041666666666669</v>
      </c>
      <c r="H2154" s="77">
        <v>0</v>
      </c>
      <c r="J2154" s="79">
        <f>IF(IF(IF(_xlfn.MAXIFS($F$2:$F2153,$C$2:$C2153,$C2154,$B$2:$B2153,$B2154,$A$2:$A2153,$A2154)=0,"",$E2154-_xlfn.MAXIFS($F$2:$F2153,$C$2:$C2153,$C2154,$B$2:$B2153,$B2154,$A$2:$A2153,$A2154))&lt;0,0,IF(_xlfn.MAXIFS($F$2:$F2153,$C$2:$C2153,$C2154,$B$2:$B2153,$B2154,$A$2:$A2153,$A2154)=0,"",$E2154-_xlfn.MAXIFS($F$2:$F2153,$C$2:$C2153,$C2154,$B$2:$B2153,$B2154,$A$2:$A2153,$A2154)))&gt;0.25,"",IF(IF(_xlfn.MAXIFS($F$2:$F2153,$C$2:$C2153,$C2154,$B$2:$B2153,$B2154,$A$2:$A2153,$A2154)=0,"",$E2154-_xlfn.MAXIFS($F$2:$F2153,$C$2:$C2153,$C2154,$B$2:$B2153,$B2154,$A$2:$A2153,$A2154))&lt;0,0,IF(_xlfn.MAXIFS($F$2:$F2153,$C$2:$C2153,$C2154,$B$2:$B2153,$B2154,$A$2:$A2153,$A2154)=0,"",$E2154-_xlfn.MAXIFS($F$2:$F2153,$C$2:$C2153,$C2154,$B$2:$B2153,$B2154,$A$2:$A2153,$A2154))))</f>
        <v>0</v>
      </c>
      <c r="K2154" s="6">
        <f t="shared" si="100"/>
        <v>16</v>
      </c>
      <c r="L2154" s="6" t="str">
        <f t="shared" si="101"/>
        <v>LATE</v>
      </c>
      <c r="M2154" s="6" t="str">
        <f t="shared" si="99"/>
        <v>N</v>
      </c>
    </row>
    <row r="2155" spans="1:13" x14ac:dyDescent="0.25">
      <c r="A2155" t="s">
        <v>47</v>
      </c>
      <c r="B2155" s="92">
        <v>46143</v>
      </c>
      <c r="C2155" t="s">
        <v>121</v>
      </c>
      <c r="D2155">
        <v>19532</v>
      </c>
      <c r="E2155" s="76">
        <v>0.68843750000000004</v>
      </c>
      <c r="F2155" s="76">
        <v>0.69480324074074074</v>
      </c>
      <c r="G2155" s="2">
        <v>0.38194444444444442</v>
      </c>
      <c r="H2155" s="77">
        <v>0</v>
      </c>
      <c r="J2155" s="79">
        <f>IF(IF(IF(_xlfn.MAXIFS($F$2:$F2154,$C$2:$C2154,$C2155,$B$2:$B2154,$B2155,$A$2:$A2154,$A2155)=0,"",$E2155-_xlfn.MAXIFS($F$2:$F2154,$C$2:$C2154,$C2155,$B$2:$B2154,$B2155,$A$2:$A2154,$A2155))&lt;0,0,IF(_xlfn.MAXIFS($F$2:$F2154,$C$2:$C2154,$C2155,$B$2:$B2154,$B2155,$A$2:$A2154,$A2155)=0,"",$E2155-_xlfn.MAXIFS($F$2:$F2154,$C$2:$C2154,$C2155,$B$2:$B2154,$B2155,$A$2:$A2154,$A2155)))&gt;0.25,"",IF(IF(_xlfn.MAXIFS($F$2:$F2154,$C$2:$C2154,$C2155,$B$2:$B2154,$B2155,$A$2:$A2154,$A2155)=0,"",$E2155-_xlfn.MAXIFS($F$2:$F2154,$C$2:$C2154,$C2155,$B$2:$B2154,$B2155,$A$2:$A2154,$A2155))&lt;0,0,IF(_xlfn.MAXIFS($F$2:$F2154,$C$2:$C2154,$C2155,$B$2:$B2154,$B2155,$A$2:$A2154,$A2155)=0,"",$E2155-_xlfn.MAXIFS($F$2:$F2154,$C$2:$C2154,$C2155,$B$2:$B2154,$B2155,$A$2:$A2154,$A2155))))</f>
        <v>0</v>
      </c>
      <c r="K2155" s="6">
        <f t="shared" si="100"/>
        <v>16</v>
      </c>
      <c r="L2155" s="6" t="str">
        <f t="shared" si="101"/>
        <v>LATE</v>
      </c>
      <c r="M2155" s="6" t="str">
        <f t="shared" si="99"/>
        <v>N</v>
      </c>
    </row>
    <row r="2156" spans="1:13" x14ac:dyDescent="0.25">
      <c r="A2156" t="s">
        <v>47</v>
      </c>
      <c r="B2156" s="92">
        <v>46143</v>
      </c>
      <c r="C2156" t="s">
        <v>120</v>
      </c>
      <c r="D2156">
        <v>18132</v>
      </c>
      <c r="E2156" s="76">
        <v>0.68876157407407412</v>
      </c>
      <c r="F2156" s="76">
        <v>0.69038194444444445</v>
      </c>
      <c r="G2156" s="2">
        <v>9.7222222222222224E-2</v>
      </c>
      <c r="H2156" s="77">
        <v>1.5625000000000001E-3</v>
      </c>
      <c r="J2156" s="79">
        <f>IF(IF(IF(_xlfn.MAXIFS($F$2:$F2155,$C$2:$C2155,$C2156,$B$2:$B2155,$B2156,$A$2:$A2155,$A2156)=0,"",$E2156-_xlfn.MAXIFS($F$2:$F2155,$C$2:$C2155,$C2156,$B$2:$B2155,$B2156,$A$2:$A2155,$A2156))&lt;0,0,IF(_xlfn.MAXIFS($F$2:$F2155,$C$2:$C2155,$C2156,$B$2:$B2155,$B2156,$A$2:$A2155,$A2156)=0,"",$E2156-_xlfn.MAXIFS($F$2:$F2155,$C$2:$C2155,$C2156,$B$2:$B2155,$B2156,$A$2:$A2155,$A2156)))&gt;0.25,"",IF(IF(_xlfn.MAXIFS($F$2:$F2155,$C$2:$C2155,$C2156,$B$2:$B2155,$B2156,$A$2:$A2155,$A2156)=0,"",$E2156-_xlfn.MAXIFS($F$2:$F2155,$C$2:$C2155,$C2156,$B$2:$B2155,$B2156,$A$2:$A2155,$A2156))&lt;0,0,IF(_xlfn.MAXIFS($F$2:$F2155,$C$2:$C2155,$C2156,$B$2:$B2155,$B2156,$A$2:$A2155,$A2156)=0,"",$E2156-_xlfn.MAXIFS($F$2:$F2155,$C$2:$C2155,$C2156,$B$2:$B2155,$B2156,$A$2:$A2155,$A2156))))</f>
        <v>1.5625000000000222E-3</v>
      </c>
      <c r="K2156" s="6">
        <f t="shared" si="100"/>
        <v>16</v>
      </c>
      <c r="L2156" s="6" t="str">
        <f t="shared" si="101"/>
        <v>LATE</v>
      </c>
      <c r="M2156" s="6" t="str">
        <f t="shared" si="99"/>
        <v>N</v>
      </c>
    </row>
    <row r="2157" spans="1:13" x14ac:dyDescent="0.25">
      <c r="A2157" t="s">
        <v>47</v>
      </c>
      <c r="B2157" s="92">
        <v>46143</v>
      </c>
      <c r="C2157" t="s">
        <v>119</v>
      </c>
      <c r="D2157">
        <v>14432</v>
      </c>
      <c r="E2157" s="76">
        <v>0.68896990740740738</v>
      </c>
      <c r="F2157" s="76">
        <v>0.69012731481481482</v>
      </c>
      <c r="G2157" s="2">
        <v>6.9444444444444448E-2</v>
      </c>
      <c r="H2157" s="77">
        <v>2.3263888888888887E-3</v>
      </c>
      <c r="J2157" s="79">
        <f>IF(IF(IF(_xlfn.MAXIFS($F$2:$F2156,$C$2:$C2156,$C2157,$B$2:$B2156,$B2157,$A$2:$A2156,$A2157)=0,"",$E2157-_xlfn.MAXIFS($F$2:$F2156,$C$2:$C2156,$C2157,$B$2:$B2156,$B2157,$A$2:$A2156,$A2157))&lt;0,0,IF(_xlfn.MAXIFS($F$2:$F2156,$C$2:$C2156,$C2157,$B$2:$B2156,$B2157,$A$2:$A2156,$A2157)=0,"",$E2157-_xlfn.MAXIFS($F$2:$F2156,$C$2:$C2156,$C2157,$B$2:$B2156,$B2157,$A$2:$A2156,$A2157)))&gt;0.25,"",IF(IF(_xlfn.MAXIFS($F$2:$F2156,$C$2:$C2156,$C2157,$B$2:$B2156,$B2157,$A$2:$A2156,$A2157)=0,"",$E2157-_xlfn.MAXIFS($F$2:$F2156,$C$2:$C2156,$C2157,$B$2:$B2156,$B2157,$A$2:$A2156,$A2157))&lt;0,0,IF(_xlfn.MAXIFS($F$2:$F2156,$C$2:$C2156,$C2157,$B$2:$B2156,$B2157,$A$2:$A2156,$A2157)=0,"",$E2157-_xlfn.MAXIFS($F$2:$F2156,$C$2:$C2156,$C2157,$B$2:$B2156,$B2157,$A$2:$A2156,$A2157))))</f>
        <v>2.3263888888888085E-3</v>
      </c>
      <c r="K2157" s="6">
        <f t="shared" si="100"/>
        <v>16</v>
      </c>
      <c r="L2157" s="6" t="str">
        <f t="shared" si="101"/>
        <v>LATE</v>
      </c>
      <c r="M2157" s="6" t="str">
        <f t="shared" si="99"/>
        <v>N</v>
      </c>
    </row>
    <row r="2158" spans="1:13" x14ac:dyDescent="0.25">
      <c r="A2158" t="s">
        <v>47</v>
      </c>
      <c r="B2158" s="92">
        <v>46143</v>
      </c>
      <c r="C2158" t="s">
        <v>120</v>
      </c>
      <c r="D2158">
        <v>25331</v>
      </c>
      <c r="E2158" s="76">
        <v>0.68967592592592597</v>
      </c>
      <c r="F2158" s="76">
        <v>0.69152777777777774</v>
      </c>
      <c r="G2158" s="2">
        <v>0.1111111111111111</v>
      </c>
      <c r="H2158" s="77">
        <v>0</v>
      </c>
      <c r="J2158" s="79">
        <f>IF(IF(IF(_xlfn.MAXIFS($F$2:$F2157,$C$2:$C2157,$C2158,$B$2:$B2157,$B2158,$A$2:$A2157,$A2158)=0,"",$E2158-_xlfn.MAXIFS($F$2:$F2157,$C$2:$C2157,$C2158,$B$2:$B2157,$B2158,$A$2:$A2157,$A2158))&lt;0,0,IF(_xlfn.MAXIFS($F$2:$F2157,$C$2:$C2157,$C2158,$B$2:$B2157,$B2158,$A$2:$A2157,$A2158)=0,"",$E2158-_xlfn.MAXIFS($F$2:$F2157,$C$2:$C2157,$C2158,$B$2:$B2157,$B2158,$A$2:$A2157,$A2158)))&gt;0.25,"",IF(IF(_xlfn.MAXIFS($F$2:$F2157,$C$2:$C2157,$C2158,$B$2:$B2157,$B2158,$A$2:$A2157,$A2158)=0,"",$E2158-_xlfn.MAXIFS($F$2:$F2157,$C$2:$C2157,$C2158,$B$2:$B2157,$B2158,$A$2:$A2157,$A2158))&lt;0,0,IF(_xlfn.MAXIFS($F$2:$F2157,$C$2:$C2157,$C2158,$B$2:$B2157,$B2158,$A$2:$A2157,$A2158)=0,"",$E2158-_xlfn.MAXIFS($F$2:$F2157,$C$2:$C2157,$C2158,$B$2:$B2157,$B2158,$A$2:$A2157,$A2158))))</f>
        <v>0</v>
      </c>
      <c r="K2158" s="6">
        <f t="shared" si="100"/>
        <v>16</v>
      </c>
      <c r="L2158" s="6" t="str">
        <f t="shared" si="101"/>
        <v>LATE</v>
      </c>
      <c r="M2158" s="6" t="str">
        <f t="shared" si="99"/>
        <v>N</v>
      </c>
    </row>
    <row r="2159" spans="1:13" x14ac:dyDescent="0.25">
      <c r="A2159" t="s">
        <v>47</v>
      </c>
      <c r="B2159" s="92">
        <v>46143</v>
      </c>
      <c r="C2159" t="s">
        <v>119</v>
      </c>
      <c r="D2159">
        <v>18432</v>
      </c>
      <c r="E2159" s="76">
        <v>0.69020833333333331</v>
      </c>
      <c r="F2159" s="76">
        <v>0.69148148148148147</v>
      </c>
      <c r="G2159" s="2">
        <v>7.6388888888888895E-2</v>
      </c>
      <c r="H2159" s="77">
        <v>8.1018518518518516E-5</v>
      </c>
      <c r="J2159" s="79">
        <f>IF(IF(IF(_xlfn.MAXIFS($F$2:$F2158,$C$2:$C2158,$C2159,$B$2:$B2158,$B2159,$A$2:$A2158,$A2159)=0,"",$E2159-_xlfn.MAXIFS($F$2:$F2158,$C$2:$C2158,$C2159,$B$2:$B2158,$B2159,$A$2:$A2158,$A2159))&lt;0,0,IF(_xlfn.MAXIFS($F$2:$F2158,$C$2:$C2158,$C2159,$B$2:$B2158,$B2159,$A$2:$A2158,$A2159)=0,"",$E2159-_xlfn.MAXIFS($F$2:$F2158,$C$2:$C2158,$C2159,$B$2:$B2158,$B2159,$A$2:$A2158,$A2159)))&gt;0.25,"",IF(IF(_xlfn.MAXIFS($F$2:$F2158,$C$2:$C2158,$C2159,$B$2:$B2158,$B2159,$A$2:$A2158,$A2159)=0,"",$E2159-_xlfn.MAXIFS($F$2:$F2158,$C$2:$C2158,$C2159,$B$2:$B2158,$B2159,$A$2:$A2158,$A2159))&lt;0,0,IF(_xlfn.MAXIFS($F$2:$F2158,$C$2:$C2158,$C2159,$B$2:$B2158,$B2159,$A$2:$A2158,$A2159)=0,"",$E2159-_xlfn.MAXIFS($F$2:$F2158,$C$2:$C2158,$C2159,$B$2:$B2158,$B2159,$A$2:$A2158,$A2159))))</f>
        <v>8.1018518518494176E-5</v>
      </c>
      <c r="K2159" s="6">
        <f t="shared" si="100"/>
        <v>16</v>
      </c>
      <c r="L2159" s="6" t="str">
        <f t="shared" si="101"/>
        <v>LATE</v>
      </c>
      <c r="M2159" s="6" t="str">
        <f t="shared" si="99"/>
        <v>N</v>
      </c>
    </row>
    <row r="2160" spans="1:13" x14ac:dyDescent="0.25">
      <c r="A2160" t="s">
        <v>47</v>
      </c>
      <c r="B2160" s="92">
        <v>46143</v>
      </c>
      <c r="C2160" t="s">
        <v>121</v>
      </c>
      <c r="D2160">
        <v>14432</v>
      </c>
      <c r="E2160" s="76">
        <v>0.69186342592592598</v>
      </c>
      <c r="F2160" s="76">
        <v>0.69649305555555552</v>
      </c>
      <c r="G2160" s="2">
        <v>0.27777777777777779</v>
      </c>
      <c r="H2160" s="77">
        <v>0</v>
      </c>
      <c r="J2160" s="79">
        <f>IF(IF(IF(_xlfn.MAXIFS($F$2:$F2159,$C$2:$C2159,$C2160,$B$2:$B2159,$B2160,$A$2:$A2159,$A2160)=0,"",$E2160-_xlfn.MAXIFS($F$2:$F2159,$C$2:$C2159,$C2160,$B$2:$B2159,$B2160,$A$2:$A2159,$A2160))&lt;0,0,IF(_xlfn.MAXIFS($F$2:$F2159,$C$2:$C2159,$C2160,$B$2:$B2159,$B2160,$A$2:$A2159,$A2160)=0,"",$E2160-_xlfn.MAXIFS($F$2:$F2159,$C$2:$C2159,$C2160,$B$2:$B2159,$B2160,$A$2:$A2159,$A2160)))&gt;0.25,"",IF(IF(_xlfn.MAXIFS($F$2:$F2159,$C$2:$C2159,$C2160,$B$2:$B2159,$B2160,$A$2:$A2159,$A2160)=0,"",$E2160-_xlfn.MAXIFS($F$2:$F2159,$C$2:$C2159,$C2160,$B$2:$B2159,$B2160,$A$2:$A2159,$A2160))&lt;0,0,IF(_xlfn.MAXIFS($F$2:$F2159,$C$2:$C2159,$C2160,$B$2:$B2159,$B2160,$A$2:$A2159,$A2160)=0,"",$E2160-_xlfn.MAXIFS($F$2:$F2159,$C$2:$C2159,$C2160,$B$2:$B2159,$B2160,$A$2:$A2159,$A2160))))</f>
        <v>0</v>
      </c>
      <c r="K2160" s="6">
        <f t="shared" si="100"/>
        <v>16</v>
      </c>
      <c r="L2160" s="6" t="str">
        <f t="shared" si="101"/>
        <v>LATE</v>
      </c>
      <c r="M2160" s="6" t="str">
        <f t="shared" si="99"/>
        <v>N</v>
      </c>
    </row>
    <row r="2161" spans="1:13" x14ac:dyDescent="0.25">
      <c r="A2161" t="s">
        <v>47</v>
      </c>
      <c r="B2161" s="92">
        <v>46143</v>
      </c>
      <c r="C2161" t="s">
        <v>120</v>
      </c>
      <c r="D2161">
        <v>17632</v>
      </c>
      <c r="E2161" s="76">
        <v>0.69203703703703701</v>
      </c>
      <c r="F2161" s="76">
        <v>0.69302083333333331</v>
      </c>
      <c r="G2161" s="2">
        <v>5.9027777777777776E-2</v>
      </c>
      <c r="H2161" s="77">
        <v>5.0925925925925921E-4</v>
      </c>
      <c r="J2161" s="79">
        <f>IF(IF(IF(_xlfn.MAXIFS($F$2:$F2160,$C$2:$C2160,$C2161,$B$2:$B2160,$B2161,$A$2:$A2160,$A2161)=0,"",$E2161-_xlfn.MAXIFS($F$2:$F2160,$C$2:$C2160,$C2161,$B$2:$B2160,$B2161,$A$2:$A2160,$A2161))&lt;0,0,IF(_xlfn.MAXIFS($F$2:$F2160,$C$2:$C2160,$C2161,$B$2:$B2160,$B2161,$A$2:$A2160,$A2161)=0,"",$E2161-_xlfn.MAXIFS($F$2:$F2160,$C$2:$C2160,$C2161,$B$2:$B2160,$B2161,$A$2:$A2160,$A2161)))&gt;0.25,"",IF(IF(_xlfn.MAXIFS($F$2:$F2160,$C$2:$C2160,$C2161,$B$2:$B2160,$B2161,$A$2:$A2160,$A2161)=0,"",$E2161-_xlfn.MAXIFS($F$2:$F2160,$C$2:$C2160,$C2161,$B$2:$B2160,$B2161,$A$2:$A2160,$A2161))&lt;0,0,IF(_xlfn.MAXIFS($F$2:$F2160,$C$2:$C2160,$C2161,$B$2:$B2160,$B2161,$A$2:$A2160,$A2161)=0,"",$E2161-_xlfn.MAXIFS($F$2:$F2160,$C$2:$C2160,$C2161,$B$2:$B2160,$B2161,$A$2:$A2160,$A2161))))</f>
        <v>5.0925925925926485E-4</v>
      </c>
      <c r="K2161" s="6">
        <f t="shared" si="100"/>
        <v>16</v>
      </c>
      <c r="L2161" s="6" t="str">
        <f t="shared" si="101"/>
        <v>LATE</v>
      </c>
      <c r="M2161" s="6" t="str">
        <f t="shared" si="99"/>
        <v>N</v>
      </c>
    </row>
    <row r="2162" spans="1:13" x14ac:dyDescent="0.25">
      <c r="A2162" t="s">
        <v>47</v>
      </c>
      <c r="B2162" s="92">
        <v>46143</v>
      </c>
      <c r="C2162" t="s">
        <v>119</v>
      </c>
      <c r="D2162">
        <v>18132</v>
      </c>
      <c r="E2162" s="76">
        <v>0.69369212962962967</v>
      </c>
      <c r="F2162" s="76">
        <v>0.69496527777777772</v>
      </c>
      <c r="G2162" s="2">
        <v>7.6388888888888895E-2</v>
      </c>
      <c r="H2162" s="77">
        <v>2.2106481481481482E-3</v>
      </c>
      <c r="J2162" s="79">
        <f>IF(IF(IF(_xlfn.MAXIFS($F$2:$F2161,$C$2:$C2161,$C2162,$B$2:$B2161,$B2162,$A$2:$A2161,$A2162)=0,"",$E2162-_xlfn.MAXIFS($F$2:$F2161,$C$2:$C2161,$C2162,$B$2:$B2161,$B2162,$A$2:$A2161,$A2162))&lt;0,0,IF(_xlfn.MAXIFS($F$2:$F2161,$C$2:$C2161,$C2162,$B$2:$B2161,$B2162,$A$2:$A2161,$A2162)=0,"",$E2162-_xlfn.MAXIFS($F$2:$F2161,$C$2:$C2161,$C2162,$B$2:$B2161,$B2162,$A$2:$A2161,$A2162)))&gt;0.25,"",IF(IF(_xlfn.MAXIFS($F$2:$F2161,$C$2:$C2161,$C2162,$B$2:$B2161,$B2162,$A$2:$A2161,$A2162)=0,"",$E2162-_xlfn.MAXIFS($F$2:$F2161,$C$2:$C2161,$C2162,$B$2:$B2161,$B2162,$A$2:$A2161,$A2162))&lt;0,0,IF(_xlfn.MAXIFS($F$2:$F2161,$C$2:$C2161,$C2162,$B$2:$B2161,$B2162,$A$2:$A2161,$A2162)=0,"",$E2162-_xlfn.MAXIFS($F$2:$F2161,$C$2:$C2161,$C2162,$B$2:$B2161,$B2162,$A$2:$A2161,$A2162))))</f>
        <v>2.2106481481481977E-3</v>
      </c>
      <c r="K2162" s="6">
        <f t="shared" si="100"/>
        <v>16</v>
      </c>
      <c r="L2162" s="6" t="str">
        <f t="shared" si="101"/>
        <v>LATE</v>
      </c>
      <c r="M2162" s="6" t="str">
        <f t="shared" si="99"/>
        <v>N</v>
      </c>
    </row>
    <row r="2163" spans="1:13" x14ac:dyDescent="0.25">
      <c r="A2163" t="s">
        <v>47</v>
      </c>
      <c r="B2163" s="92">
        <v>46143</v>
      </c>
      <c r="C2163" t="s">
        <v>121</v>
      </c>
      <c r="D2163">
        <v>18432</v>
      </c>
      <c r="E2163" s="76">
        <v>0.69414351851851852</v>
      </c>
      <c r="F2163" s="76">
        <v>0.69778935185185187</v>
      </c>
      <c r="G2163" s="2">
        <v>0.21875</v>
      </c>
      <c r="H2163" s="77">
        <v>0</v>
      </c>
      <c r="J2163" s="79">
        <f>IF(IF(IF(_xlfn.MAXIFS($F$2:$F2162,$C$2:$C2162,$C2163,$B$2:$B2162,$B2163,$A$2:$A2162,$A2163)=0,"",$E2163-_xlfn.MAXIFS($F$2:$F2162,$C$2:$C2162,$C2163,$B$2:$B2162,$B2163,$A$2:$A2162,$A2163))&lt;0,0,IF(_xlfn.MAXIFS($F$2:$F2162,$C$2:$C2162,$C2163,$B$2:$B2162,$B2163,$A$2:$A2162,$A2163)=0,"",$E2163-_xlfn.MAXIFS($F$2:$F2162,$C$2:$C2162,$C2163,$B$2:$B2162,$B2163,$A$2:$A2162,$A2163)))&gt;0.25,"",IF(IF(_xlfn.MAXIFS($F$2:$F2162,$C$2:$C2162,$C2163,$B$2:$B2162,$B2163,$A$2:$A2162,$A2163)=0,"",$E2163-_xlfn.MAXIFS($F$2:$F2162,$C$2:$C2162,$C2163,$B$2:$B2162,$B2163,$A$2:$A2162,$A2163))&lt;0,0,IF(_xlfn.MAXIFS($F$2:$F2162,$C$2:$C2162,$C2163,$B$2:$B2162,$B2163,$A$2:$A2162,$A2163)=0,"",$E2163-_xlfn.MAXIFS($F$2:$F2162,$C$2:$C2162,$C2163,$B$2:$B2162,$B2163,$A$2:$A2162,$A2163))))</f>
        <v>0</v>
      </c>
      <c r="K2163" s="6">
        <f t="shared" si="100"/>
        <v>16</v>
      </c>
      <c r="L2163" s="6" t="str">
        <f t="shared" si="101"/>
        <v>LATE</v>
      </c>
      <c r="M2163" s="6" t="str">
        <f t="shared" si="99"/>
        <v>N</v>
      </c>
    </row>
    <row r="2164" spans="1:13" x14ac:dyDescent="0.25">
      <c r="A2164" t="s">
        <v>47</v>
      </c>
      <c r="B2164" s="92">
        <v>46143</v>
      </c>
      <c r="C2164" t="s">
        <v>120</v>
      </c>
      <c r="D2164">
        <v>14232</v>
      </c>
      <c r="E2164" s="76">
        <v>0.69445601851851857</v>
      </c>
      <c r="F2164" s="76">
        <v>0.69555555555555559</v>
      </c>
      <c r="G2164" s="2">
        <v>6.5972222222222224E-2</v>
      </c>
      <c r="H2164" s="77">
        <v>1.4351851851851852E-3</v>
      </c>
      <c r="J2164" s="79">
        <f>IF(IF(IF(_xlfn.MAXIFS($F$2:$F2163,$C$2:$C2163,$C2164,$B$2:$B2163,$B2164,$A$2:$A2163,$A2164)=0,"",$E2164-_xlfn.MAXIFS($F$2:$F2163,$C$2:$C2163,$C2164,$B$2:$B2163,$B2164,$A$2:$A2163,$A2164))&lt;0,0,IF(_xlfn.MAXIFS($F$2:$F2163,$C$2:$C2163,$C2164,$B$2:$B2163,$B2164,$A$2:$A2163,$A2164)=0,"",$E2164-_xlfn.MAXIFS($F$2:$F2163,$C$2:$C2163,$C2164,$B$2:$B2163,$B2164,$A$2:$A2163,$A2164)))&gt;0.25,"",IF(IF(_xlfn.MAXIFS($F$2:$F2163,$C$2:$C2163,$C2164,$B$2:$B2163,$B2164,$A$2:$A2163,$A2164)=0,"",$E2164-_xlfn.MAXIFS($F$2:$F2163,$C$2:$C2163,$C2164,$B$2:$B2163,$B2164,$A$2:$A2163,$A2164))&lt;0,0,IF(_xlfn.MAXIFS($F$2:$F2163,$C$2:$C2163,$C2164,$B$2:$B2163,$B2164,$A$2:$A2163,$A2164)=0,"",$E2164-_xlfn.MAXIFS($F$2:$F2163,$C$2:$C2163,$C2164,$B$2:$B2163,$B2164,$A$2:$A2163,$A2164))))</f>
        <v>1.4351851851852615E-3</v>
      </c>
      <c r="K2164" s="6">
        <f t="shared" si="100"/>
        <v>16</v>
      </c>
      <c r="L2164" s="6" t="str">
        <f t="shared" si="101"/>
        <v>LATE</v>
      </c>
      <c r="M2164" s="6" t="str">
        <f t="shared" si="99"/>
        <v>N</v>
      </c>
    </row>
    <row r="2165" spans="1:13" x14ac:dyDescent="0.25">
      <c r="A2165" t="s">
        <v>47</v>
      </c>
      <c r="B2165" s="92">
        <v>46143</v>
      </c>
      <c r="C2165" t="s">
        <v>119</v>
      </c>
      <c r="D2165">
        <v>25331</v>
      </c>
      <c r="E2165" s="76">
        <v>0.69622685185185185</v>
      </c>
      <c r="F2165" s="76">
        <v>0.69738425925925929</v>
      </c>
      <c r="G2165" s="2">
        <v>6.9444444444444448E-2</v>
      </c>
      <c r="H2165" s="77">
        <v>1.261574074074074E-3</v>
      </c>
      <c r="J2165" s="79">
        <f>IF(IF(IF(_xlfn.MAXIFS($F$2:$F2164,$C$2:$C2164,$C2165,$B$2:$B2164,$B2165,$A$2:$A2164,$A2165)=0,"",$E2165-_xlfn.MAXIFS($F$2:$F2164,$C$2:$C2164,$C2165,$B$2:$B2164,$B2165,$A$2:$A2164,$A2165))&lt;0,0,IF(_xlfn.MAXIFS($F$2:$F2164,$C$2:$C2164,$C2165,$B$2:$B2164,$B2165,$A$2:$A2164,$A2165)=0,"",$E2165-_xlfn.MAXIFS($F$2:$F2164,$C$2:$C2164,$C2165,$B$2:$B2164,$B2165,$A$2:$A2164,$A2165)))&gt;0.25,"",IF(IF(_xlfn.MAXIFS($F$2:$F2164,$C$2:$C2164,$C2165,$B$2:$B2164,$B2165,$A$2:$A2164,$A2165)=0,"",$E2165-_xlfn.MAXIFS($F$2:$F2164,$C$2:$C2164,$C2165,$B$2:$B2164,$B2165,$A$2:$A2164,$A2165))&lt;0,0,IF(_xlfn.MAXIFS($F$2:$F2164,$C$2:$C2164,$C2165,$B$2:$B2164,$B2165,$A$2:$A2164,$A2165)=0,"",$E2165-_xlfn.MAXIFS($F$2:$F2164,$C$2:$C2164,$C2165,$B$2:$B2164,$B2165,$A$2:$A2164,$A2165))))</f>
        <v>1.2615740740741233E-3</v>
      </c>
      <c r="K2165" s="6">
        <f t="shared" si="100"/>
        <v>16</v>
      </c>
      <c r="L2165" s="6" t="str">
        <f t="shared" si="101"/>
        <v>LATE</v>
      </c>
      <c r="M2165" s="6" t="str">
        <f t="shared" si="99"/>
        <v>N</v>
      </c>
    </row>
    <row r="2166" spans="1:13" x14ac:dyDescent="0.25">
      <c r="A2166" t="s">
        <v>47</v>
      </c>
      <c r="B2166" s="92">
        <v>46143</v>
      </c>
      <c r="C2166" t="s">
        <v>120</v>
      </c>
      <c r="D2166">
        <v>20131</v>
      </c>
      <c r="E2166" s="76">
        <v>0.6962962962962963</v>
      </c>
      <c r="F2166" s="76">
        <v>0.69733796296296291</v>
      </c>
      <c r="G2166" s="2">
        <v>6.25E-2</v>
      </c>
      <c r="H2166" s="77">
        <v>7.407407407407407E-4</v>
      </c>
      <c r="J2166" s="79">
        <f>IF(IF(IF(_xlfn.MAXIFS($F$2:$F2165,$C$2:$C2165,$C2166,$B$2:$B2165,$B2166,$A$2:$A2165,$A2166)=0,"",$E2166-_xlfn.MAXIFS($F$2:$F2165,$C$2:$C2165,$C2166,$B$2:$B2165,$B2166,$A$2:$A2165,$A2166))&lt;0,0,IF(_xlfn.MAXIFS($F$2:$F2165,$C$2:$C2165,$C2166,$B$2:$B2165,$B2166,$A$2:$A2165,$A2166)=0,"",$E2166-_xlfn.MAXIFS($F$2:$F2165,$C$2:$C2165,$C2166,$B$2:$B2165,$B2166,$A$2:$A2165,$A2166)))&gt;0.25,"",IF(IF(_xlfn.MAXIFS($F$2:$F2165,$C$2:$C2165,$C2166,$B$2:$B2165,$B2166,$A$2:$A2165,$A2166)=0,"",$E2166-_xlfn.MAXIFS($F$2:$F2165,$C$2:$C2165,$C2166,$B$2:$B2165,$B2166,$A$2:$A2165,$A2166))&lt;0,0,IF(_xlfn.MAXIFS($F$2:$F2165,$C$2:$C2165,$C2166,$B$2:$B2165,$B2166,$A$2:$A2165,$A2166)=0,"",$E2166-_xlfn.MAXIFS($F$2:$F2165,$C$2:$C2165,$C2166,$B$2:$B2165,$B2166,$A$2:$A2165,$A2166))))</f>
        <v>7.407407407407085E-4</v>
      </c>
      <c r="K2166" s="6">
        <f t="shared" si="100"/>
        <v>16</v>
      </c>
      <c r="L2166" s="6" t="str">
        <f t="shared" si="101"/>
        <v>LATE</v>
      </c>
      <c r="M2166" s="6" t="str">
        <f t="shared" si="99"/>
        <v>N</v>
      </c>
    </row>
    <row r="2167" spans="1:13" x14ac:dyDescent="0.25">
      <c r="A2167" t="s">
        <v>47</v>
      </c>
      <c r="B2167" s="92">
        <v>46143</v>
      </c>
      <c r="C2167" t="s">
        <v>121</v>
      </c>
      <c r="D2167">
        <v>18132</v>
      </c>
      <c r="E2167" s="76">
        <v>0.6967592592592593</v>
      </c>
      <c r="F2167" s="76">
        <v>0.70098379629629626</v>
      </c>
      <c r="G2167" s="2">
        <v>0.25347222222222221</v>
      </c>
      <c r="H2167" s="77">
        <v>0</v>
      </c>
      <c r="J2167" s="79">
        <f>IF(IF(IF(_xlfn.MAXIFS($F$2:$F2166,$C$2:$C2166,$C2167,$B$2:$B2166,$B2167,$A$2:$A2166,$A2167)=0,"",$E2167-_xlfn.MAXIFS($F$2:$F2166,$C$2:$C2166,$C2167,$B$2:$B2166,$B2167,$A$2:$A2166,$A2167))&lt;0,0,IF(_xlfn.MAXIFS($F$2:$F2166,$C$2:$C2166,$C2167,$B$2:$B2166,$B2167,$A$2:$A2166,$A2167)=0,"",$E2167-_xlfn.MAXIFS($F$2:$F2166,$C$2:$C2166,$C2167,$B$2:$B2166,$B2167,$A$2:$A2166,$A2167)))&gt;0.25,"",IF(IF(_xlfn.MAXIFS($F$2:$F2166,$C$2:$C2166,$C2167,$B$2:$B2166,$B2167,$A$2:$A2166,$A2167)=0,"",$E2167-_xlfn.MAXIFS($F$2:$F2166,$C$2:$C2166,$C2167,$B$2:$B2166,$B2167,$A$2:$A2166,$A2167))&lt;0,0,IF(_xlfn.MAXIFS($F$2:$F2166,$C$2:$C2166,$C2167,$B$2:$B2166,$B2167,$A$2:$A2166,$A2167)=0,"",$E2167-_xlfn.MAXIFS($F$2:$F2166,$C$2:$C2166,$C2167,$B$2:$B2166,$B2167,$A$2:$A2166,$A2167))))</f>
        <v>0</v>
      </c>
      <c r="K2167" s="6">
        <f t="shared" si="100"/>
        <v>16</v>
      </c>
      <c r="L2167" s="6" t="str">
        <f t="shared" si="101"/>
        <v>LATE</v>
      </c>
      <c r="M2167" s="6" t="str">
        <f t="shared" si="99"/>
        <v>N</v>
      </c>
    </row>
    <row r="2168" spans="1:13" x14ac:dyDescent="0.25">
      <c r="A2168" t="s">
        <v>47</v>
      </c>
      <c r="B2168" s="92">
        <v>46143</v>
      </c>
      <c r="C2168" t="s">
        <v>119</v>
      </c>
      <c r="D2168">
        <v>17632</v>
      </c>
      <c r="E2168" s="76">
        <v>0.69741898148148151</v>
      </c>
      <c r="F2168" s="76">
        <v>0.69857638888888884</v>
      </c>
      <c r="G2168" s="2">
        <v>6.9444444444444448E-2</v>
      </c>
      <c r="H2168" s="77">
        <v>3.4722222222222222E-5</v>
      </c>
      <c r="J2168" s="79">
        <f>IF(IF(IF(_xlfn.MAXIFS($F$2:$F2167,$C$2:$C2167,$C2168,$B$2:$B2167,$B2168,$A$2:$A2167,$A2168)=0,"",$E2168-_xlfn.MAXIFS($F$2:$F2167,$C$2:$C2167,$C2168,$B$2:$B2167,$B2168,$A$2:$A2167,$A2168))&lt;0,0,IF(_xlfn.MAXIFS($F$2:$F2167,$C$2:$C2167,$C2168,$B$2:$B2167,$B2168,$A$2:$A2167,$A2168)=0,"",$E2168-_xlfn.MAXIFS($F$2:$F2167,$C$2:$C2167,$C2168,$B$2:$B2167,$B2168,$A$2:$A2167,$A2168)))&gt;0.25,"",IF(IF(_xlfn.MAXIFS($F$2:$F2167,$C$2:$C2167,$C2168,$B$2:$B2167,$B2168,$A$2:$A2167,$A2168)=0,"",$E2168-_xlfn.MAXIFS($F$2:$F2167,$C$2:$C2167,$C2168,$B$2:$B2167,$B2168,$A$2:$A2167,$A2168))&lt;0,0,IF(_xlfn.MAXIFS($F$2:$F2167,$C$2:$C2167,$C2168,$B$2:$B2167,$B2168,$A$2:$A2167,$A2168)=0,"",$E2168-_xlfn.MAXIFS($F$2:$F2167,$C$2:$C2167,$C2168,$B$2:$B2167,$B2168,$A$2:$A2167,$A2168))))</f>
        <v>3.472222222222765E-5</v>
      </c>
      <c r="K2168" s="6">
        <f t="shared" si="100"/>
        <v>16</v>
      </c>
      <c r="L2168" s="6" t="str">
        <f t="shared" si="101"/>
        <v>LATE</v>
      </c>
      <c r="M2168" s="6" t="str">
        <f t="shared" si="99"/>
        <v>N</v>
      </c>
    </row>
    <row r="2169" spans="1:13" x14ac:dyDescent="0.25">
      <c r="A2169" t="s">
        <v>47</v>
      </c>
      <c r="B2169" s="92">
        <v>46143</v>
      </c>
      <c r="C2169" t="s">
        <v>121</v>
      </c>
      <c r="D2169">
        <v>25331</v>
      </c>
      <c r="E2169" s="76">
        <v>0.69923611111111106</v>
      </c>
      <c r="F2169" s="76">
        <v>0.70322916666666668</v>
      </c>
      <c r="G2169" s="2">
        <v>0.23958333333333334</v>
      </c>
      <c r="H2169" s="77">
        <v>0</v>
      </c>
      <c r="J2169" s="79">
        <f>IF(IF(IF(_xlfn.MAXIFS($F$2:$F2168,$C$2:$C2168,$C2169,$B$2:$B2168,$B2169,$A$2:$A2168,$A2169)=0,"",$E2169-_xlfn.MAXIFS($F$2:$F2168,$C$2:$C2168,$C2169,$B$2:$B2168,$B2169,$A$2:$A2168,$A2169))&lt;0,0,IF(_xlfn.MAXIFS($F$2:$F2168,$C$2:$C2168,$C2169,$B$2:$B2168,$B2169,$A$2:$A2168,$A2169)=0,"",$E2169-_xlfn.MAXIFS($F$2:$F2168,$C$2:$C2168,$C2169,$B$2:$B2168,$B2169,$A$2:$A2168,$A2169)))&gt;0.25,"",IF(IF(_xlfn.MAXIFS($F$2:$F2168,$C$2:$C2168,$C2169,$B$2:$B2168,$B2169,$A$2:$A2168,$A2169)=0,"",$E2169-_xlfn.MAXIFS($F$2:$F2168,$C$2:$C2168,$C2169,$B$2:$B2168,$B2169,$A$2:$A2168,$A2169))&lt;0,0,IF(_xlfn.MAXIFS($F$2:$F2168,$C$2:$C2168,$C2169,$B$2:$B2168,$B2169,$A$2:$A2168,$A2169)=0,"",$E2169-_xlfn.MAXIFS($F$2:$F2168,$C$2:$C2168,$C2169,$B$2:$B2168,$B2169,$A$2:$A2168,$A2169))))</f>
        <v>0</v>
      </c>
      <c r="K2169" s="6">
        <f t="shared" si="100"/>
        <v>16</v>
      </c>
      <c r="L2169" s="6" t="str">
        <f t="shared" si="101"/>
        <v>LATE</v>
      </c>
      <c r="M2169" s="6" t="str">
        <f t="shared" si="99"/>
        <v>N</v>
      </c>
    </row>
    <row r="2170" spans="1:13" x14ac:dyDescent="0.25">
      <c r="A2170" t="s">
        <v>47</v>
      </c>
      <c r="B2170" s="92">
        <v>46143</v>
      </c>
      <c r="C2170" t="s">
        <v>120</v>
      </c>
      <c r="D2170">
        <v>17232</v>
      </c>
      <c r="E2170" s="76">
        <v>0.69928240740740744</v>
      </c>
      <c r="F2170" s="76">
        <v>0.70043981481481477</v>
      </c>
      <c r="G2170" s="2">
        <v>6.9444444444444448E-2</v>
      </c>
      <c r="H2170" s="77">
        <v>1.9444444444444444E-3</v>
      </c>
      <c r="J2170" s="79">
        <f>IF(IF(IF(_xlfn.MAXIFS($F$2:$F2169,$C$2:$C2169,$C2170,$B$2:$B2169,$B2170,$A$2:$A2169,$A2170)=0,"",$E2170-_xlfn.MAXIFS($F$2:$F2169,$C$2:$C2169,$C2170,$B$2:$B2169,$B2170,$A$2:$A2169,$A2170))&lt;0,0,IF(_xlfn.MAXIFS($F$2:$F2169,$C$2:$C2169,$C2170,$B$2:$B2169,$B2170,$A$2:$A2169,$A2170)=0,"",$E2170-_xlfn.MAXIFS($F$2:$F2169,$C$2:$C2169,$C2170,$B$2:$B2169,$B2170,$A$2:$A2169,$A2170)))&gt;0.25,"",IF(IF(_xlfn.MAXIFS($F$2:$F2169,$C$2:$C2169,$C2170,$B$2:$B2169,$B2170,$A$2:$A2169,$A2170)=0,"",$E2170-_xlfn.MAXIFS($F$2:$F2169,$C$2:$C2169,$C2170,$B$2:$B2169,$B2170,$A$2:$A2169,$A2170))&lt;0,0,IF(_xlfn.MAXIFS($F$2:$F2169,$C$2:$C2169,$C2170,$B$2:$B2169,$B2170,$A$2:$A2169,$A2170)=0,"",$E2170-_xlfn.MAXIFS($F$2:$F2169,$C$2:$C2169,$C2170,$B$2:$B2169,$B2170,$A$2:$A2169,$A2170))))</f>
        <v>1.9444444444445264E-3</v>
      </c>
      <c r="K2170" s="6">
        <f t="shared" si="100"/>
        <v>16</v>
      </c>
      <c r="L2170" s="6" t="str">
        <f t="shared" si="101"/>
        <v>LATE</v>
      </c>
      <c r="M2170" s="6" t="str">
        <f t="shared" si="99"/>
        <v>N</v>
      </c>
    </row>
    <row r="2171" spans="1:13" x14ac:dyDescent="0.25">
      <c r="A2171" t="s">
        <v>47</v>
      </c>
      <c r="B2171" s="92">
        <v>46143</v>
      </c>
      <c r="C2171" t="s">
        <v>119</v>
      </c>
      <c r="D2171">
        <v>14232</v>
      </c>
      <c r="E2171" s="76">
        <v>0.69949074074074069</v>
      </c>
      <c r="F2171" s="76">
        <v>0.70059027777777783</v>
      </c>
      <c r="G2171" s="2">
        <v>6.5972222222222224E-2</v>
      </c>
      <c r="H2171" s="77">
        <v>9.1435185185185185E-4</v>
      </c>
      <c r="J2171" s="79">
        <f>IF(IF(IF(_xlfn.MAXIFS($F$2:$F2170,$C$2:$C2170,$C2171,$B$2:$B2170,$B2171,$A$2:$A2170,$A2171)=0,"",$E2171-_xlfn.MAXIFS($F$2:$F2170,$C$2:$C2170,$C2171,$B$2:$B2170,$B2171,$A$2:$A2170,$A2171))&lt;0,0,IF(_xlfn.MAXIFS($F$2:$F2170,$C$2:$C2170,$C2171,$B$2:$B2170,$B2171,$A$2:$A2170,$A2171)=0,"",$E2171-_xlfn.MAXIFS($F$2:$F2170,$C$2:$C2170,$C2171,$B$2:$B2170,$B2171,$A$2:$A2170,$A2171)))&gt;0.25,"",IF(IF(_xlfn.MAXIFS($F$2:$F2170,$C$2:$C2170,$C2171,$B$2:$B2170,$B2171,$A$2:$A2170,$A2171)=0,"",$E2171-_xlfn.MAXIFS($F$2:$F2170,$C$2:$C2170,$C2171,$B$2:$B2170,$B2171,$A$2:$A2170,$A2171))&lt;0,0,IF(_xlfn.MAXIFS($F$2:$F2170,$C$2:$C2170,$C2171,$B$2:$B2170,$B2171,$A$2:$A2170,$A2171)=0,"",$E2171-_xlfn.MAXIFS($F$2:$F2170,$C$2:$C2170,$C2171,$B$2:$B2170,$B2171,$A$2:$A2170,$A2171))))</f>
        <v>9.1435185185184675E-4</v>
      </c>
      <c r="K2171" s="6">
        <f t="shared" si="100"/>
        <v>16</v>
      </c>
      <c r="L2171" s="6" t="str">
        <f t="shared" si="101"/>
        <v>LATE</v>
      </c>
      <c r="M2171" s="6" t="str">
        <f t="shared" si="99"/>
        <v>N</v>
      </c>
    </row>
    <row r="2172" spans="1:13" x14ac:dyDescent="0.25">
      <c r="A2172" t="s">
        <v>47</v>
      </c>
      <c r="B2172" s="92">
        <v>46143</v>
      </c>
      <c r="C2172" t="s">
        <v>121</v>
      </c>
      <c r="D2172">
        <v>17632</v>
      </c>
      <c r="E2172" s="76">
        <v>0.70025462962962959</v>
      </c>
      <c r="F2172" s="76">
        <v>0.70361111111111108</v>
      </c>
      <c r="G2172" s="2">
        <v>0.2013888888888889</v>
      </c>
      <c r="H2172" s="77">
        <v>0</v>
      </c>
      <c r="J2172" s="79">
        <f>IF(IF(IF(_xlfn.MAXIFS($F$2:$F2171,$C$2:$C2171,$C2172,$B$2:$B2171,$B2172,$A$2:$A2171,$A2172)=0,"",$E2172-_xlfn.MAXIFS($F$2:$F2171,$C$2:$C2171,$C2172,$B$2:$B2171,$B2172,$A$2:$A2171,$A2172))&lt;0,0,IF(_xlfn.MAXIFS($F$2:$F2171,$C$2:$C2171,$C2172,$B$2:$B2171,$B2172,$A$2:$A2171,$A2172)=0,"",$E2172-_xlfn.MAXIFS($F$2:$F2171,$C$2:$C2171,$C2172,$B$2:$B2171,$B2172,$A$2:$A2171,$A2172)))&gt;0.25,"",IF(IF(_xlfn.MAXIFS($F$2:$F2171,$C$2:$C2171,$C2172,$B$2:$B2171,$B2172,$A$2:$A2171,$A2172)=0,"",$E2172-_xlfn.MAXIFS($F$2:$F2171,$C$2:$C2171,$C2172,$B$2:$B2171,$B2172,$A$2:$A2171,$A2172))&lt;0,0,IF(_xlfn.MAXIFS($F$2:$F2171,$C$2:$C2171,$C2172,$B$2:$B2171,$B2172,$A$2:$A2171,$A2172)=0,"",$E2172-_xlfn.MAXIFS($F$2:$F2171,$C$2:$C2171,$C2172,$B$2:$B2171,$B2172,$A$2:$A2171,$A2172))))</f>
        <v>0</v>
      </c>
      <c r="K2172" s="6">
        <f t="shared" si="100"/>
        <v>16</v>
      </c>
      <c r="L2172" s="6" t="str">
        <f t="shared" si="101"/>
        <v>LATE</v>
      </c>
      <c r="M2172" s="6" t="str">
        <f t="shared" si="99"/>
        <v>N</v>
      </c>
    </row>
    <row r="2173" spans="1:13" x14ac:dyDescent="0.25">
      <c r="A2173" t="s">
        <v>47</v>
      </c>
      <c r="B2173" s="92">
        <v>46143</v>
      </c>
      <c r="C2173" t="s">
        <v>119</v>
      </c>
      <c r="D2173">
        <v>20131</v>
      </c>
      <c r="E2173" s="76">
        <v>0.70040509259259254</v>
      </c>
      <c r="F2173" s="76">
        <v>0.70121527777777781</v>
      </c>
      <c r="G2173" s="2">
        <v>4.8611111111111112E-2</v>
      </c>
      <c r="H2173" s="77">
        <v>0</v>
      </c>
      <c r="J2173" s="79">
        <f>IF(IF(IF(_xlfn.MAXIFS($F$2:$F2172,$C$2:$C2172,$C2173,$B$2:$B2172,$B2173,$A$2:$A2172,$A2173)=0,"",$E2173-_xlfn.MAXIFS($F$2:$F2172,$C$2:$C2172,$C2173,$B$2:$B2172,$B2173,$A$2:$A2172,$A2173))&lt;0,0,IF(_xlfn.MAXIFS($F$2:$F2172,$C$2:$C2172,$C2173,$B$2:$B2172,$B2173,$A$2:$A2172,$A2173)=0,"",$E2173-_xlfn.MAXIFS($F$2:$F2172,$C$2:$C2172,$C2173,$B$2:$B2172,$B2173,$A$2:$A2172,$A2173)))&gt;0.25,"",IF(IF(_xlfn.MAXIFS($F$2:$F2172,$C$2:$C2172,$C2173,$B$2:$B2172,$B2173,$A$2:$A2172,$A2173)=0,"",$E2173-_xlfn.MAXIFS($F$2:$F2172,$C$2:$C2172,$C2173,$B$2:$B2172,$B2173,$A$2:$A2172,$A2173))&lt;0,0,IF(_xlfn.MAXIFS($F$2:$F2172,$C$2:$C2172,$C2173,$B$2:$B2172,$B2173,$A$2:$A2172,$A2173)=0,"",$E2173-_xlfn.MAXIFS($F$2:$F2172,$C$2:$C2172,$C2173,$B$2:$B2172,$B2173,$A$2:$A2172,$A2173))))</f>
        <v>0</v>
      </c>
      <c r="K2173" s="6">
        <f t="shared" si="100"/>
        <v>16</v>
      </c>
      <c r="L2173" s="6" t="str">
        <f t="shared" si="101"/>
        <v>LATE</v>
      </c>
      <c r="M2173" s="6" t="str">
        <f t="shared" si="99"/>
        <v>N</v>
      </c>
    </row>
    <row r="2174" spans="1:13" x14ac:dyDescent="0.25">
      <c r="A2174" t="s">
        <v>47</v>
      </c>
      <c r="B2174" s="92">
        <v>46143</v>
      </c>
      <c r="C2174" t="s">
        <v>120</v>
      </c>
      <c r="D2174">
        <v>19532</v>
      </c>
      <c r="E2174" s="76">
        <v>0.70111111111111113</v>
      </c>
      <c r="F2174" s="76">
        <v>0.70192129629629629</v>
      </c>
      <c r="G2174" s="2">
        <v>4.8611111111111112E-2</v>
      </c>
      <c r="H2174" s="77">
        <v>6.7129629629629625E-4</v>
      </c>
      <c r="J2174" s="79">
        <f>IF(IF(IF(_xlfn.MAXIFS($F$2:$F2173,$C$2:$C2173,$C2174,$B$2:$B2173,$B2174,$A$2:$A2173,$A2174)=0,"",$E2174-_xlfn.MAXIFS($F$2:$F2173,$C$2:$C2173,$C2174,$B$2:$B2173,$B2174,$A$2:$A2173,$A2174))&lt;0,0,IF(_xlfn.MAXIFS($F$2:$F2173,$C$2:$C2173,$C2174,$B$2:$B2173,$B2174,$A$2:$A2173,$A2174)=0,"",$E2174-_xlfn.MAXIFS($F$2:$F2173,$C$2:$C2173,$C2174,$B$2:$B2173,$B2174,$A$2:$A2173,$A2174)))&gt;0.25,"",IF(IF(_xlfn.MAXIFS($F$2:$F2173,$C$2:$C2173,$C2174,$B$2:$B2173,$B2174,$A$2:$A2173,$A2174)=0,"",$E2174-_xlfn.MAXIFS($F$2:$F2173,$C$2:$C2173,$C2174,$B$2:$B2173,$B2174,$A$2:$A2173,$A2174))&lt;0,0,IF(_xlfn.MAXIFS($F$2:$F2173,$C$2:$C2173,$C2174,$B$2:$B2173,$B2174,$A$2:$A2173,$A2174)=0,"",$E2174-_xlfn.MAXIFS($F$2:$F2173,$C$2:$C2173,$C2174,$B$2:$B2173,$B2174,$A$2:$A2173,$A2174))))</f>
        <v>6.7129629629636423E-4</v>
      </c>
      <c r="K2174" s="6">
        <f t="shared" si="100"/>
        <v>16</v>
      </c>
      <c r="L2174" s="6" t="str">
        <f t="shared" si="101"/>
        <v>LATE</v>
      </c>
      <c r="M2174" s="6" t="str">
        <f t="shared" si="99"/>
        <v>N</v>
      </c>
    </row>
    <row r="2175" spans="1:13" x14ac:dyDescent="0.25">
      <c r="A2175" t="s">
        <v>47</v>
      </c>
      <c r="B2175" s="92">
        <v>46143</v>
      </c>
      <c r="C2175" t="s">
        <v>121</v>
      </c>
      <c r="D2175">
        <v>14232</v>
      </c>
      <c r="E2175" s="76">
        <v>0.70226851851851857</v>
      </c>
      <c r="F2175" s="76">
        <v>0.70754629629629628</v>
      </c>
      <c r="G2175" s="2">
        <v>0.31666666666666665</v>
      </c>
      <c r="H2175" s="77">
        <v>0</v>
      </c>
      <c r="J2175" s="79">
        <f>IF(IF(IF(_xlfn.MAXIFS($F$2:$F2174,$C$2:$C2174,$C2175,$B$2:$B2174,$B2175,$A$2:$A2174,$A2175)=0,"",$E2175-_xlfn.MAXIFS($F$2:$F2174,$C$2:$C2174,$C2175,$B$2:$B2174,$B2175,$A$2:$A2174,$A2175))&lt;0,0,IF(_xlfn.MAXIFS($F$2:$F2174,$C$2:$C2174,$C2175,$B$2:$B2174,$B2175,$A$2:$A2174,$A2175)=0,"",$E2175-_xlfn.MAXIFS($F$2:$F2174,$C$2:$C2174,$C2175,$B$2:$B2174,$B2175,$A$2:$A2174,$A2175)))&gt;0.25,"",IF(IF(_xlfn.MAXIFS($F$2:$F2174,$C$2:$C2174,$C2175,$B$2:$B2174,$B2175,$A$2:$A2174,$A2175)=0,"",$E2175-_xlfn.MAXIFS($F$2:$F2174,$C$2:$C2174,$C2175,$B$2:$B2174,$B2175,$A$2:$A2174,$A2175))&lt;0,0,IF(_xlfn.MAXIFS($F$2:$F2174,$C$2:$C2174,$C2175,$B$2:$B2174,$B2175,$A$2:$A2174,$A2175)=0,"",$E2175-_xlfn.MAXIFS($F$2:$F2174,$C$2:$C2174,$C2175,$B$2:$B2174,$B2175,$A$2:$A2174,$A2175))))</f>
        <v>0</v>
      </c>
      <c r="K2175" s="6">
        <f t="shared" si="100"/>
        <v>16</v>
      </c>
      <c r="L2175" s="6" t="str">
        <f t="shared" si="101"/>
        <v>LATE</v>
      </c>
      <c r="M2175" s="6" t="str">
        <f t="shared" si="99"/>
        <v>N</v>
      </c>
    </row>
    <row r="2176" spans="1:13" x14ac:dyDescent="0.25">
      <c r="A2176" t="s">
        <v>47</v>
      </c>
      <c r="B2176" s="92">
        <v>46143</v>
      </c>
      <c r="C2176" t="s">
        <v>121</v>
      </c>
      <c r="D2176">
        <v>20131</v>
      </c>
      <c r="E2176" s="76">
        <v>0.70289351851851856</v>
      </c>
      <c r="F2176" s="76">
        <v>0.71006944444444442</v>
      </c>
      <c r="G2176" s="2">
        <v>0.43055555555555558</v>
      </c>
      <c r="H2176" s="77">
        <v>0</v>
      </c>
      <c r="J2176" s="79">
        <f>IF(IF(IF(_xlfn.MAXIFS($F$2:$F2175,$C$2:$C2175,$C2176,$B$2:$B2175,$B2176,$A$2:$A2175,$A2176)=0,"",$E2176-_xlfn.MAXIFS($F$2:$F2175,$C$2:$C2175,$C2176,$B$2:$B2175,$B2176,$A$2:$A2175,$A2176))&lt;0,0,IF(_xlfn.MAXIFS($F$2:$F2175,$C$2:$C2175,$C2176,$B$2:$B2175,$B2176,$A$2:$A2175,$A2176)=0,"",$E2176-_xlfn.MAXIFS($F$2:$F2175,$C$2:$C2175,$C2176,$B$2:$B2175,$B2176,$A$2:$A2175,$A2176)))&gt;0.25,"",IF(IF(_xlfn.MAXIFS($F$2:$F2175,$C$2:$C2175,$C2176,$B$2:$B2175,$B2176,$A$2:$A2175,$A2176)=0,"",$E2176-_xlfn.MAXIFS($F$2:$F2175,$C$2:$C2175,$C2176,$B$2:$B2175,$B2176,$A$2:$A2175,$A2176))&lt;0,0,IF(_xlfn.MAXIFS($F$2:$F2175,$C$2:$C2175,$C2176,$B$2:$B2175,$B2176,$A$2:$A2175,$A2176)=0,"",$E2176-_xlfn.MAXIFS($F$2:$F2175,$C$2:$C2175,$C2176,$B$2:$B2175,$B2176,$A$2:$A2175,$A2176))))</f>
        <v>0</v>
      </c>
      <c r="K2176" s="6">
        <f t="shared" si="100"/>
        <v>16</v>
      </c>
      <c r="L2176" s="6" t="str">
        <f t="shared" si="101"/>
        <v>LATE</v>
      </c>
      <c r="M2176" s="6" t="str">
        <f t="shared" si="99"/>
        <v>N</v>
      </c>
    </row>
    <row r="2177" spans="1:13" x14ac:dyDescent="0.25">
      <c r="A2177" t="s">
        <v>47</v>
      </c>
      <c r="B2177" s="92">
        <v>46143</v>
      </c>
      <c r="C2177" t="s">
        <v>120</v>
      </c>
      <c r="D2177">
        <v>14432</v>
      </c>
      <c r="E2177" s="76">
        <v>0.70332175925925922</v>
      </c>
      <c r="F2177" s="76">
        <v>0.70453703703703707</v>
      </c>
      <c r="G2177" s="2">
        <v>7.2916666666666671E-2</v>
      </c>
      <c r="H2177" s="77">
        <v>1.4004629629629629E-3</v>
      </c>
      <c r="J2177" s="79">
        <f>IF(IF(IF(_xlfn.MAXIFS($F$2:$F2176,$C$2:$C2176,$C2177,$B$2:$B2176,$B2177,$A$2:$A2176,$A2177)=0,"",$E2177-_xlfn.MAXIFS($F$2:$F2176,$C$2:$C2176,$C2177,$B$2:$B2176,$B2177,$A$2:$A2176,$A2177))&lt;0,0,IF(_xlfn.MAXIFS($F$2:$F2176,$C$2:$C2176,$C2177,$B$2:$B2176,$B2177,$A$2:$A2176,$A2177)=0,"",$E2177-_xlfn.MAXIFS($F$2:$F2176,$C$2:$C2176,$C2177,$B$2:$B2176,$B2177,$A$2:$A2176,$A2177)))&gt;0.25,"",IF(IF(_xlfn.MAXIFS($F$2:$F2176,$C$2:$C2176,$C2177,$B$2:$B2176,$B2177,$A$2:$A2176,$A2177)=0,"",$E2177-_xlfn.MAXIFS($F$2:$F2176,$C$2:$C2176,$C2177,$B$2:$B2176,$B2177,$A$2:$A2176,$A2177))&lt;0,0,IF(_xlfn.MAXIFS($F$2:$F2176,$C$2:$C2176,$C2177,$B$2:$B2176,$B2177,$A$2:$A2176,$A2177)=0,"",$E2177-_xlfn.MAXIFS($F$2:$F2176,$C$2:$C2176,$C2177,$B$2:$B2176,$B2177,$A$2:$A2176,$A2177))))</f>
        <v>1.4004629629629228E-3</v>
      </c>
      <c r="K2177" s="6">
        <f t="shared" si="100"/>
        <v>16</v>
      </c>
      <c r="L2177" s="6" t="str">
        <f t="shared" si="101"/>
        <v>LATE</v>
      </c>
      <c r="M2177" s="6" t="str">
        <f t="shared" si="99"/>
        <v>N</v>
      </c>
    </row>
    <row r="2178" spans="1:13" x14ac:dyDescent="0.25">
      <c r="A2178" t="s">
        <v>47</v>
      </c>
      <c r="B2178" s="92">
        <v>46143</v>
      </c>
      <c r="C2178" t="s">
        <v>120</v>
      </c>
      <c r="D2178">
        <v>18432</v>
      </c>
      <c r="E2178" s="76">
        <v>0.70427083333333329</v>
      </c>
      <c r="F2178" s="76">
        <v>0.70606481481481487</v>
      </c>
      <c r="G2178" s="2">
        <v>0.1076388888888889</v>
      </c>
      <c r="H2178" s="77">
        <v>0</v>
      </c>
      <c r="J2178" s="79">
        <f>IF(IF(IF(_xlfn.MAXIFS($F$2:$F2177,$C$2:$C2177,$C2178,$B$2:$B2177,$B2178,$A$2:$A2177,$A2178)=0,"",$E2178-_xlfn.MAXIFS($F$2:$F2177,$C$2:$C2177,$C2178,$B$2:$B2177,$B2178,$A$2:$A2177,$A2178))&lt;0,0,IF(_xlfn.MAXIFS($F$2:$F2177,$C$2:$C2177,$C2178,$B$2:$B2177,$B2178,$A$2:$A2177,$A2178)=0,"",$E2178-_xlfn.MAXIFS($F$2:$F2177,$C$2:$C2177,$C2178,$B$2:$B2177,$B2178,$A$2:$A2177,$A2178)))&gt;0.25,"",IF(IF(_xlfn.MAXIFS($F$2:$F2177,$C$2:$C2177,$C2178,$B$2:$B2177,$B2178,$A$2:$A2177,$A2178)=0,"",$E2178-_xlfn.MAXIFS($F$2:$F2177,$C$2:$C2177,$C2178,$B$2:$B2177,$B2178,$A$2:$A2177,$A2178))&lt;0,0,IF(_xlfn.MAXIFS($F$2:$F2177,$C$2:$C2177,$C2178,$B$2:$B2177,$B2178,$A$2:$A2177,$A2178)=0,"",$E2178-_xlfn.MAXIFS($F$2:$F2177,$C$2:$C2177,$C2178,$B$2:$B2177,$B2178,$A$2:$A2177,$A2178))))</f>
        <v>0</v>
      </c>
      <c r="K2178" s="6">
        <f t="shared" si="100"/>
        <v>16</v>
      </c>
      <c r="L2178" s="6" t="str">
        <f t="shared" si="101"/>
        <v>LATE</v>
      </c>
      <c r="M2178" s="6" t="str">
        <f t="shared" ref="M2178:M2241" si="102">IF($A2178="","",IF(AND($K2178&gt;=10,$K2178&lt;=13),"Y",IF(AND($K2178=14,$L2178="EARLY"),"Y","N")))</f>
        <v>N</v>
      </c>
    </row>
    <row r="2179" spans="1:13" x14ac:dyDescent="0.25">
      <c r="A2179" t="s">
        <v>47</v>
      </c>
      <c r="B2179" s="92">
        <v>46143</v>
      </c>
      <c r="C2179" t="s">
        <v>119</v>
      </c>
      <c r="D2179">
        <v>17232</v>
      </c>
      <c r="E2179" s="76">
        <v>0.70535879629629628</v>
      </c>
      <c r="F2179" s="76">
        <v>0.70657407407407402</v>
      </c>
      <c r="G2179" s="2">
        <v>7.2916666666666671E-2</v>
      </c>
      <c r="H2179" s="77">
        <v>4.1435185185185186E-3</v>
      </c>
      <c r="J2179" s="79">
        <f>IF(IF(IF(_xlfn.MAXIFS($F$2:$F2178,$C$2:$C2178,$C2179,$B$2:$B2178,$B2179,$A$2:$A2178,$A2179)=0,"",$E2179-_xlfn.MAXIFS($F$2:$F2178,$C$2:$C2178,$C2179,$B$2:$B2178,$B2179,$A$2:$A2178,$A2179))&lt;0,0,IF(_xlfn.MAXIFS($F$2:$F2178,$C$2:$C2178,$C2179,$B$2:$B2178,$B2179,$A$2:$A2178,$A2179)=0,"",$E2179-_xlfn.MAXIFS($F$2:$F2178,$C$2:$C2178,$C2179,$B$2:$B2178,$B2179,$A$2:$A2178,$A2179)))&gt;0.25,"",IF(IF(_xlfn.MAXIFS($F$2:$F2178,$C$2:$C2178,$C2179,$B$2:$B2178,$B2179,$A$2:$A2178,$A2179)=0,"",$E2179-_xlfn.MAXIFS($F$2:$F2178,$C$2:$C2178,$C2179,$B$2:$B2178,$B2179,$A$2:$A2178,$A2179))&lt;0,0,IF(_xlfn.MAXIFS($F$2:$F2178,$C$2:$C2178,$C2179,$B$2:$B2178,$B2179,$A$2:$A2178,$A2179)=0,"",$E2179-_xlfn.MAXIFS($F$2:$F2178,$C$2:$C2178,$C2179,$B$2:$B2178,$B2179,$A$2:$A2178,$A2179))))</f>
        <v>4.1435185185184631E-3</v>
      </c>
      <c r="K2179" s="6">
        <f t="shared" ref="K2179:K2242" si="103">IF($J2179="","",IF(HOUR($E2179)&gt;19,19,IF(HOUR($E2179)&lt;5,5,HOUR($E2179))))</f>
        <v>16</v>
      </c>
      <c r="L2179" s="6" t="str">
        <f t="shared" ref="L2179:L2242" si="104">IF($J2179="","",IF(MINUTE($E2179)&lt;30,"EARLY","LATE"))</f>
        <v>LATE</v>
      </c>
      <c r="M2179" s="6" t="str">
        <f t="shared" si="102"/>
        <v>N</v>
      </c>
    </row>
    <row r="2180" spans="1:13" x14ac:dyDescent="0.25">
      <c r="A2180" t="s">
        <v>47</v>
      </c>
      <c r="B2180" s="92">
        <v>46143</v>
      </c>
      <c r="C2180" t="s">
        <v>119</v>
      </c>
      <c r="D2180">
        <v>19532</v>
      </c>
      <c r="E2180" s="76">
        <v>0.70655092592592594</v>
      </c>
      <c r="F2180" s="76">
        <v>0.70747685185185183</v>
      </c>
      <c r="G2180" s="2">
        <v>5.5555555555555552E-2</v>
      </c>
      <c r="H2180" s="77">
        <v>0</v>
      </c>
      <c r="J2180" s="79">
        <f>IF(IF(IF(_xlfn.MAXIFS($F$2:$F2179,$C$2:$C2179,$C2180,$B$2:$B2179,$B2180,$A$2:$A2179,$A2180)=0,"",$E2180-_xlfn.MAXIFS($F$2:$F2179,$C$2:$C2179,$C2180,$B$2:$B2179,$B2180,$A$2:$A2179,$A2180))&lt;0,0,IF(_xlfn.MAXIFS($F$2:$F2179,$C$2:$C2179,$C2180,$B$2:$B2179,$B2180,$A$2:$A2179,$A2180)=0,"",$E2180-_xlfn.MAXIFS($F$2:$F2179,$C$2:$C2179,$C2180,$B$2:$B2179,$B2180,$A$2:$A2179,$A2180)))&gt;0.25,"",IF(IF(_xlfn.MAXIFS($F$2:$F2179,$C$2:$C2179,$C2180,$B$2:$B2179,$B2180,$A$2:$A2179,$A2180)=0,"",$E2180-_xlfn.MAXIFS($F$2:$F2179,$C$2:$C2179,$C2180,$B$2:$B2179,$B2180,$A$2:$A2179,$A2180))&lt;0,0,IF(_xlfn.MAXIFS($F$2:$F2179,$C$2:$C2179,$C2180,$B$2:$B2179,$B2180,$A$2:$A2179,$A2180)=0,"",$E2180-_xlfn.MAXIFS($F$2:$F2179,$C$2:$C2179,$C2180,$B$2:$B2179,$B2180,$A$2:$A2179,$A2180))))</f>
        <v>0</v>
      </c>
      <c r="K2180" s="6">
        <f t="shared" si="103"/>
        <v>16</v>
      </c>
      <c r="L2180" s="6" t="str">
        <f t="shared" si="104"/>
        <v>LATE</v>
      </c>
      <c r="M2180" s="6" t="str">
        <f t="shared" si="102"/>
        <v>N</v>
      </c>
    </row>
    <row r="2181" spans="1:13" x14ac:dyDescent="0.25">
      <c r="A2181" t="s">
        <v>47</v>
      </c>
      <c r="B2181" s="92">
        <v>46143</v>
      </c>
      <c r="C2181" t="s">
        <v>120</v>
      </c>
      <c r="D2181">
        <v>18132</v>
      </c>
      <c r="E2181" s="76">
        <v>0.70677083333333335</v>
      </c>
      <c r="F2181" s="76">
        <v>0.70804398148148151</v>
      </c>
      <c r="G2181" s="2">
        <v>7.6388888888888895E-2</v>
      </c>
      <c r="H2181" s="77">
        <v>7.0601851851851847E-4</v>
      </c>
      <c r="J2181" s="79">
        <f>IF(IF(IF(_xlfn.MAXIFS($F$2:$F2180,$C$2:$C2180,$C2181,$B$2:$B2180,$B2181,$A$2:$A2180,$A2181)=0,"",$E2181-_xlfn.MAXIFS($F$2:$F2180,$C$2:$C2180,$C2181,$B$2:$B2180,$B2181,$A$2:$A2180,$A2181))&lt;0,0,IF(_xlfn.MAXIFS($F$2:$F2180,$C$2:$C2180,$C2181,$B$2:$B2180,$B2181,$A$2:$A2180,$A2181)=0,"",$E2181-_xlfn.MAXIFS($F$2:$F2180,$C$2:$C2180,$C2181,$B$2:$B2180,$B2181,$A$2:$A2180,$A2181)))&gt;0.25,"",IF(IF(_xlfn.MAXIFS($F$2:$F2180,$C$2:$C2180,$C2181,$B$2:$B2180,$B2181,$A$2:$A2180,$A2181)=0,"",$E2181-_xlfn.MAXIFS($F$2:$F2180,$C$2:$C2180,$C2181,$B$2:$B2180,$B2181,$A$2:$A2180,$A2181))&lt;0,0,IF(_xlfn.MAXIFS($F$2:$F2180,$C$2:$C2180,$C2181,$B$2:$B2180,$B2181,$A$2:$A2180,$A2181)=0,"",$E2181-_xlfn.MAXIFS($F$2:$F2180,$C$2:$C2180,$C2181,$B$2:$B2180,$B2181,$A$2:$A2180,$A2181))))</f>
        <v>7.0601851851848085E-4</v>
      </c>
      <c r="K2181" s="6">
        <f t="shared" si="103"/>
        <v>16</v>
      </c>
      <c r="L2181" s="6" t="str">
        <f t="shared" si="104"/>
        <v>LATE</v>
      </c>
      <c r="M2181" s="6" t="str">
        <f t="shared" si="102"/>
        <v>N</v>
      </c>
    </row>
    <row r="2182" spans="1:13" x14ac:dyDescent="0.25">
      <c r="A2182" t="s">
        <v>47</v>
      </c>
      <c r="B2182" s="92">
        <v>46143</v>
      </c>
      <c r="C2182" t="s">
        <v>121</v>
      </c>
      <c r="D2182">
        <v>17232</v>
      </c>
      <c r="E2182" s="76">
        <v>0.7083680555555556</v>
      </c>
      <c r="F2182" s="76">
        <v>0.71189814814814811</v>
      </c>
      <c r="G2182" s="2">
        <v>0.21180555555555555</v>
      </c>
      <c r="H2182" s="77">
        <v>0</v>
      </c>
      <c r="J2182" s="79">
        <f>IF(IF(IF(_xlfn.MAXIFS($F$2:$F2181,$C$2:$C2181,$C2182,$B$2:$B2181,$B2182,$A$2:$A2181,$A2182)=0,"",$E2182-_xlfn.MAXIFS($F$2:$F2181,$C$2:$C2181,$C2182,$B$2:$B2181,$B2182,$A$2:$A2181,$A2182))&lt;0,0,IF(_xlfn.MAXIFS($F$2:$F2181,$C$2:$C2181,$C2182,$B$2:$B2181,$B2182,$A$2:$A2181,$A2182)=0,"",$E2182-_xlfn.MAXIFS($F$2:$F2181,$C$2:$C2181,$C2182,$B$2:$B2181,$B2182,$A$2:$A2181,$A2182)))&gt;0.25,"",IF(IF(_xlfn.MAXIFS($F$2:$F2181,$C$2:$C2181,$C2182,$B$2:$B2181,$B2182,$A$2:$A2181,$A2182)=0,"",$E2182-_xlfn.MAXIFS($F$2:$F2181,$C$2:$C2181,$C2182,$B$2:$B2181,$B2182,$A$2:$A2181,$A2182))&lt;0,0,IF(_xlfn.MAXIFS($F$2:$F2181,$C$2:$C2181,$C2182,$B$2:$B2181,$B2182,$A$2:$A2181,$A2182)=0,"",$E2182-_xlfn.MAXIFS($F$2:$F2181,$C$2:$C2181,$C2182,$B$2:$B2181,$B2182,$A$2:$A2181,$A2182))))</f>
        <v>0</v>
      </c>
      <c r="K2182" s="6">
        <f t="shared" si="103"/>
        <v>17</v>
      </c>
      <c r="L2182" s="6" t="str">
        <f t="shared" si="104"/>
        <v>EARLY</v>
      </c>
      <c r="M2182" s="6" t="str">
        <f t="shared" si="102"/>
        <v>N</v>
      </c>
    </row>
    <row r="2183" spans="1:13" x14ac:dyDescent="0.25">
      <c r="A2183" t="s">
        <v>47</v>
      </c>
      <c r="B2183" s="92">
        <v>46143</v>
      </c>
      <c r="C2183" t="s">
        <v>121</v>
      </c>
      <c r="D2183">
        <v>19532</v>
      </c>
      <c r="E2183" s="76">
        <v>0.70909722222222227</v>
      </c>
      <c r="F2183" s="76">
        <v>0.71459490740740739</v>
      </c>
      <c r="G2183" s="2">
        <v>0.3298611111111111</v>
      </c>
      <c r="H2183" s="77">
        <v>0</v>
      </c>
      <c r="J2183" s="79">
        <f>IF(IF(IF(_xlfn.MAXIFS($F$2:$F2182,$C$2:$C2182,$C2183,$B$2:$B2182,$B2183,$A$2:$A2182,$A2183)=0,"",$E2183-_xlfn.MAXIFS($F$2:$F2182,$C$2:$C2182,$C2183,$B$2:$B2182,$B2183,$A$2:$A2182,$A2183))&lt;0,0,IF(_xlfn.MAXIFS($F$2:$F2182,$C$2:$C2182,$C2183,$B$2:$B2182,$B2183,$A$2:$A2182,$A2183)=0,"",$E2183-_xlfn.MAXIFS($F$2:$F2182,$C$2:$C2182,$C2183,$B$2:$B2182,$B2183,$A$2:$A2182,$A2183)))&gt;0.25,"",IF(IF(_xlfn.MAXIFS($F$2:$F2182,$C$2:$C2182,$C2183,$B$2:$B2182,$B2183,$A$2:$A2182,$A2183)=0,"",$E2183-_xlfn.MAXIFS($F$2:$F2182,$C$2:$C2182,$C2183,$B$2:$B2182,$B2183,$A$2:$A2182,$A2183))&lt;0,0,IF(_xlfn.MAXIFS($F$2:$F2182,$C$2:$C2182,$C2183,$B$2:$B2182,$B2183,$A$2:$A2182,$A2183)=0,"",$E2183-_xlfn.MAXIFS($F$2:$F2182,$C$2:$C2182,$C2183,$B$2:$B2182,$B2183,$A$2:$A2182,$A2183))))</f>
        <v>0</v>
      </c>
      <c r="K2183" s="6">
        <f t="shared" si="103"/>
        <v>17</v>
      </c>
      <c r="L2183" s="6" t="str">
        <f t="shared" si="104"/>
        <v>EARLY</v>
      </c>
      <c r="M2183" s="6" t="str">
        <f t="shared" si="102"/>
        <v>N</v>
      </c>
    </row>
    <row r="2184" spans="1:13" x14ac:dyDescent="0.25">
      <c r="A2184" t="s">
        <v>47</v>
      </c>
      <c r="B2184" s="92">
        <v>46143</v>
      </c>
      <c r="C2184" t="s">
        <v>119</v>
      </c>
      <c r="D2184">
        <v>14432</v>
      </c>
      <c r="E2184" s="76">
        <v>0.70968750000000003</v>
      </c>
      <c r="F2184" s="76">
        <v>0.71049768518518519</v>
      </c>
      <c r="G2184" s="2">
        <v>4.8611111111111112E-2</v>
      </c>
      <c r="H2184" s="77">
        <v>2.2106481481481482E-3</v>
      </c>
      <c r="J2184" s="79">
        <f>IF(IF(IF(_xlfn.MAXIFS($F$2:$F2183,$C$2:$C2183,$C2184,$B$2:$B2183,$B2184,$A$2:$A2183,$A2184)=0,"",$E2184-_xlfn.MAXIFS($F$2:$F2183,$C$2:$C2183,$C2184,$B$2:$B2183,$B2184,$A$2:$A2183,$A2184))&lt;0,0,IF(_xlfn.MAXIFS($F$2:$F2183,$C$2:$C2183,$C2184,$B$2:$B2183,$B2184,$A$2:$A2183,$A2184)=0,"",$E2184-_xlfn.MAXIFS($F$2:$F2183,$C$2:$C2183,$C2184,$B$2:$B2183,$B2184,$A$2:$A2183,$A2184)))&gt;0.25,"",IF(IF(_xlfn.MAXIFS($F$2:$F2183,$C$2:$C2183,$C2184,$B$2:$B2183,$B2184,$A$2:$A2183,$A2184)=0,"",$E2184-_xlfn.MAXIFS($F$2:$F2183,$C$2:$C2183,$C2184,$B$2:$B2183,$B2184,$A$2:$A2183,$A2184))&lt;0,0,IF(_xlfn.MAXIFS($F$2:$F2183,$C$2:$C2183,$C2184,$B$2:$B2183,$B2184,$A$2:$A2183,$A2184)=0,"",$E2184-_xlfn.MAXIFS($F$2:$F2183,$C$2:$C2183,$C2184,$B$2:$B2183,$B2184,$A$2:$A2183,$A2184))))</f>
        <v>2.2106481481481977E-3</v>
      </c>
      <c r="K2184" s="6">
        <f t="shared" si="103"/>
        <v>17</v>
      </c>
      <c r="L2184" s="6" t="str">
        <f t="shared" si="104"/>
        <v>EARLY</v>
      </c>
      <c r="M2184" s="6" t="str">
        <f t="shared" si="102"/>
        <v>N</v>
      </c>
    </row>
    <row r="2185" spans="1:13" x14ac:dyDescent="0.25">
      <c r="A2185" t="s">
        <v>47</v>
      </c>
      <c r="B2185" s="92">
        <v>46143</v>
      </c>
      <c r="C2185" t="s">
        <v>120</v>
      </c>
      <c r="D2185">
        <v>25331</v>
      </c>
      <c r="E2185" s="76">
        <v>0.71034722222222224</v>
      </c>
      <c r="F2185" s="76">
        <v>0.71150462962962968</v>
      </c>
      <c r="G2185" s="2">
        <v>6.9444444444444448E-2</v>
      </c>
      <c r="H2185" s="77">
        <v>2.3032407407407407E-3</v>
      </c>
      <c r="J2185" s="79">
        <f>IF(IF(IF(_xlfn.MAXIFS($F$2:$F2184,$C$2:$C2184,$C2185,$B$2:$B2184,$B2185,$A$2:$A2184,$A2185)=0,"",$E2185-_xlfn.MAXIFS($F$2:$F2184,$C$2:$C2184,$C2185,$B$2:$B2184,$B2185,$A$2:$A2184,$A2185))&lt;0,0,IF(_xlfn.MAXIFS($F$2:$F2184,$C$2:$C2184,$C2185,$B$2:$B2184,$B2185,$A$2:$A2184,$A2185)=0,"",$E2185-_xlfn.MAXIFS($F$2:$F2184,$C$2:$C2184,$C2185,$B$2:$B2184,$B2185,$A$2:$A2184,$A2185)))&gt;0.25,"",IF(IF(_xlfn.MAXIFS($F$2:$F2184,$C$2:$C2184,$C2185,$B$2:$B2184,$B2185,$A$2:$A2184,$A2185)=0,"",$E2185-_xlfn.MAXIFS($F$2:$F2184,$C$2:$C2184,$C2185,$B$2:$B2184,$B2185,$A$2:$A2184,$A2185))&lt;0,0,IF(_xlfn.MAXIFS($F$2:$F2184,$C$2:$C2184,$C2185,$B$2:$B2184,$B2185,$A$2:$A2184,$A2185)=0,"",$E2185-_xlfn.MAXIFS($F$2:$F2184,$C$2:$C2184,$C2185,$B$2:$B2184,$B2185,$A$2:$A2184,$A2185))))</f>
        <v>2.3032407407407307E-3</v>
      </c>
      <c r="K2185" s="6">
        <f t="shared" si="103"/>
        <v>17</v>
      </c>
      <c r="L2185" s="6" t="str">
        <f t="shared" si="104"/>
        <v>EARLY</v>
      </c>
      <c r="M2185" s="6" t="str">
        <f t="shared" si="102"/>
        <v>N</v>
      </c>
    </row>
    <row r="2186" spans="1:13" x14ac:dyDescent="0.25">
      <c r="A2186" t="s">
        <v>47</v>
      </c>
      <c r="B2186" s="92">
        <v>46143</v>
      </c>
      <c r="C2186" t="s">
        <v>119</v>
      </c>
      <c r="D2186">
        <v>18432</v>
      </c>
      <c r="E2186" s="76">
        <v>0.71109953703703699</v>
      </c>
      <c r="F2186" s="76">
        <v>0.71214120370370371</v>
      </c>
      <c r="G2186" s="2">
        <v>6.25E-2</v>
      </c>
      <c r="H2186" s="77">
        <v>6.018518518518519E-4</v>
      </c>
      <c r="J2186" s="79">
        <f>IF(IF(IF(_xlfn.MAXIFS($F$2:$F2185,$C$2:$C2185,$C2186,$B$2:$B2185,$B2186,$A$2:$A2185,$A2186)=0,"",$E2186-_xlfn.MAXIFS($F$2:$F2185,$C$2:$C2185,$C2186,$B$2:$B2185,$B2186,$A$2:$A2185,$A2186))&lt;0,0,IF(_xlfn.MAXIFS($F$2:$F2185,$C$2:$C2185,$C2186,$B$2:$B2185,$B2186,$A$2:$A2185,$A2186)=0,"",$E2186-_xlfn.MAXIFS($F$2:$F2185,$C$2:$C2185,$C2186,$B$2:$B2185,$B2186,$A$2:$A2185,$A2186)))&gt;0.25,"",IF(IF(_xlfn.MAXIFS($F$2:$F2185,$C$2:$C2185,$C2186,$B$2:$B2185,$B2186,$A$2:$A2185,$A2186)=0,"",$E2186-_xlfn.MAXIFS($F$2:$F2185,$C$2:$C2185,$C2186,$B$2:$B2185,$B2186,$A$2:$A2185,$A2186))&lt;0,0,IF(_xlfn.MAXIFS($F$2:$F2185,$C$2:$C2185,$C2186,$B$2:$B2185,$B2186,$A$2:$A2185,$A2186)=0,"",$E2186-_xlfn.MAXIFS($F$2:$F2185,$C$2:$C2185,$C2186,$B$2:$B2185,$B2186,$A$2:$A2185,$A2186))))</f>
        <v>6.018518518517979E-4</v>
      </c>
      <c r="K2186" s="6">
        <f t="shared" si="103"/>
        <v>17</v>
      </c>
      <c r="L2186" s="6" t="str">
        <f t="shared" si="104"/>
        <v>EARLY</v>
      </c>
      <c r="M2186" s="6" t="str">
        <f t="shared" si="102"/>
        <v>N</v>
      </c>
    </row>
    <row r="2187" spans="1:13" x14ac:dyDescent="0.25">
      <c r="A2187" t="s">
        <v>47</v>
      </c>
      <c r="B2187" s="92">
        <v>46143</v>
      </c>
      <c r="C2187" t="s">
        <v>119</v>
      </c>
      <c r="D2187">
        <v>18132</v>
      </c>
      <c r="E2187" s="76">
        <v>0.71174768518518516</v>
      </c>
      <c r="F2187" s="76">
        <v>0.71302083333333333</v>
      </c>
      <c r="G2187" s="2">
        <v>7.6388888888888895E-2</v>
      </c>
      <c r="H2187" s="77">
        <v>0</v>
      </c>
      <c r="J2187" s="79">
        <f>IF(IF(IF(_xlfn.MAXIFS($F$2:$F2186,$C$2:$C2186,$C2187,$B$2:$B2186,$B2187,$A$2:$A2186,$A2187)=0,"",$E2187-_xlfn.MAXIFS($F$2:$F2186,$C$2:$C2186,$C2187,$B$2:$B2186,$B2187,$A$2:$A2186,$A2187))&lt;0,0,IF(_xlfn.MAXIFS($F$2:$F2186,$C$2:$C2186,$C2187,$B$2:$B2186,$B2187,$A$2:$A2186,$A2187)=0,"",$E2187-_xlfn.MAXIFS($F$2:$F2186,$C$2:$C2186,$C2187,$B$2:$B2186,$B2187,$A$2:$A2186,$A2187)))&gt;0.25,"",IF(IF(_xlfn.MAXIFS($F$2:$F2186,$C$2:$C2186,$C2187,$B$2:$B2186,$B2187,$A$2:$A2186,$A2187)=0,"",$E2187-_xlfn.MAXIFS($F$2:$F2186,$C$2:$C2186,$C2187,$B$2:$B2186,$B2187,$A$2:$A2186,$A2187))&lt;0,0,IF(_xlfn.MAXIFS($F$2:$F2186,$C$2:$C2186,$C2187,$B$2:$B2186,$B2187,$A$2:$A2186,$A2187)=0,"",$E2187-_xlfn.MAXIFS($F$2:$F2186,$C$2:$C2186,$C2187,$B$2:$B2186,$B2187,$A$2:$A2186,$A2187))))</f>
        <v>0</v>
      </c>
      <c r="K2187" s="6">
        <f t="shared" si="103"/>
        <v>17</v>
      </c>
      <c r="L2187" s="6" t="str">
        <f t="shared" si="104"/>
        <v>EARLY</v>
      </c>
      <c r="M2187" s="6" t="str">
        <f t="shared" si="102"/>
        <v>N</v>
      </c>
    </row>
    <row r="2188" spans="1:13" x14ac:dyDescent="0.25">
      <c r="A2188" t="s">
        <v>47</v>
      </c>
      <c r="B2188" s="92">
        <v>46143</v>
      </c>
      <c r="C2188" t="s">
        <v>120</v>
      </c>
      <c r="D2188">
        <v>17632</v>
      </c>
      <c r="E2188" s="76">
        <v>0.71189814814814811</v>
      </c>
      <c r="F2188" s="76">
        <v>0.71334490740740741</v>
      </c>
      <c r="G2188" s="2">
        <v>8.6805555555555552E-2</v>
      </c>
      <c r="H2188" s="77">
        <v>3.9351851851851852E-4</v>
      </c>
      <c r="J2188" s="79">
        <f>IF(IF(IF(_xlfn.MAXIFS($F$2:$F2187,$C$2:$C2187,$C2188,$B$2:$B2187,$B2188,$A$2:$A2187,$A2188)=0,"",$E2188-_xlfn.MAXIFS($F$2:$F2187,$C$2:$C2187,$C2188,$B$2:$B2187,$B2188,$A$2:$A2187,$A2188))&lt;0,0,IF(_xlfn.MAXIFS($F$2:$F2187,$C$2:$C2187,$C2188,$B$2:$B2187,$B2188,$A$2:$A2187,$A2188)=0,"",$E2188-_xlfn.MAXIFS($F$2:$F2187,$C$2:$C2187,$C2188,$B$2:$B2187,$B2188,$A$2:$A2187,$A2188)))&gt;0.25,"",IF(IF(_xlfn.MAXIFS($F$2:$F2187,$C$2:$C2187,$C2188,$B$2:$B2187,$B2188,$A$2:$A2187,$A2188)=0,"",$E2188-_xlfn.MAXIFS($F$2:$F2187,$C$2:$C2187,$C2188,$B$2:$B2187,$B2188,$A$2:$A2187,$A2188))&lt;0,0,IF(_xlfn.MAXIFS($F$2:$F2187,$C$2:$C2187,$C2188,$B$2:$B2187,$B2188,$A$2:$A2187,$A2188)=0,"",$E2188-_xlfn.MAXIFS($F$2:$F2187,$C$2:$C2187,$C2188,$B$2:$B2187,$B2188,$A$2:$A2187,$A2188))))</f>
        <v>3.93518518518432E-4</v>
      </c>
      <c r="K2188" s="6">
        <f t="shared" si="103"/>
        <v>17</v>
      </c>
      <c r="L2188" s="6" t="str">
        <f t="shared" si="104"/>
        <v>EARLY</v>
      </c>
      <c r="M2188" s="6" t="str">
        <f t="shared" si="102"/>
        <v>N</v>
      </c>
    </row>
    <row r="2189" spans="1:13" x14ac:dyDescent="0.25">
      <c r="A2189" t="s">
        <v>47</v>
      </c>
      <c r="B2189" s="92">
        <v>46143</v>
      </c>
      <c r="C2189" t="s">
        <v>121</v>
      </c>
      <c r="D2189">
        <v>14432</v>
      </c>
      <c r="E2189" s="76">
        <v>0.7125231481481481</v>
      </c>
      <c r="F2189" s="76">
        <v>0.71622685185185186</v>
      </c>
      <c r="G2189" s="2">
        <v>0.22222222222222221</v>
      </c>
      <c r="H2189" s="77">
        <v>0</v>
      </c>
      <c r="J2189" s="79">
        <f>IF(IF(IF(_xlfn.MAXIFS($F$2:$F2188,$C$2:$C2188,$C2189,$B$2:$B2188,$B2189,$A$2:$A2188,$A2189)=0,"",$E2189-_xlfn.MAXIFS($F$2:$F2188,$C$2:$C2188,$C2189,$B$2:$B2188,$B2189,$A$2:$A2188,$A2189))&lt;0,0,IF(_xlfn.MAXIFS($F$2:$F2188,$C$2:$C2188,$C2189,$B$2:$B2188,$B2189,$A$2:$A2188,$A2189)=0,"",$E2189-_xlfn.MAXIFS($F$2:$F2188,$C$2:$C2188,$C2189,$B$2:$B2188,$B2189,$A$2:$A2188,$A2189)))&gt;0.25,"",IF(IF(_xlfn.MAXIFS($F$2:$F2188,$C$2:$C2188,$C2189,$B$2:$B2188,$B2189,$A$2:$A2188,$A2189)=0,"",$E2189-_xlfn.MAXIFS($F$2:$F2188,$C$2:$C2188,$C2189,$B$2:$B2188,$B2189,$A$2:$A2188,$A2189))&lt;0,0,IF(_xlfn.MAXIFS($F$2:$F2188,$C$2:$C2188,$C2189,$B$2:$B2188,$B2189,$A$2:$A2188,$A2189)=0,"",$E2189-_xlfn.MAXIFS($F$2:$F2188,$C$2:$C2188,$C2189,$B$2:$B2188,$B2189,$A$2:$A2188,$A2189))))</f>
        <v>0</v>
      </c>
      <c r="K2189" s="6">
        <f t="shared" si="103"/>
        <v>17</v>
      </c>
      <c r="L2189" s="6" t="str">
        <f t="shared" si="104"/>
        <v>EARLY</v>
      </c>
      <c r="M2189" s="6" t="str">
        <f t="shared" si="102"/>
        <v>N</v>
      </c>
    </row>
    <row r="2190" spans="1:13" x14ac:dyDescent="0.25">
      <c r="A2190" t="s">
        <v>47</v>
      </c>
      <c r="B2190" s="92">
        <v>46143</v>
      </c>
      <c r="C2190" t="s">
        <v>121</v>
      </c>
      <c r="D2190">
        <v>18432</v>
      </c>
      <c r="E2190" s="76">
        <v>0.71393518518518517</v>
      </c>
      <c r="F2190" s="76">
        <v>0.71833333333333338</v>
      </c>
      <c r="G2190" s="2">
        <v>0.2638888888888889</v>
      </c>
      <c r="H2190" s="77">
        <v>0</v>
      </c>
      <c r="J2190" s="79">
        <f>IF(IF(IF(_xlfn.MAXIFS($F$2:$F2189,$C$2:$C2189,$C2190,$B$2:$B2189,$B2190,$A$2:$A2189,$A2190)=0,"",$E2190-_xlfn.MAXIFS($F$2:$F2189,$C$2:$C2189,$C2190,$B$2:$B2189,$B2190,$A$2:$A2189,$A2190))&lt;0,0,IF(_xlfn.MAXIFS($F$2:$F2189,$C$2:$C2189,$C2190,$B$2:$B2189,$B2190,$A$2:$A2189,$A2190)=0,"",$E2190-_xlfn.MAXIFS($F$2:$F2189,$C$2:$C2189,$C2190,$B$2:$B2189,$B2190,$A$2:$A2189,$A2190)))&gt;0.25,"",IF(IF(_xlfn.MAXIFS($F$2:$F2189,$C$2:$C2189,$C2190,$B$2:$B2189,$B2190,$A$2:$A2189,$A2190)=0,"",$E2190-_xlfn.MAXIFS($F$2:$F2189,$C$2:$C2189,$C2190,$B$2:$B2189,$B2190,$A$2:$A2189,$A2190))&lt;0,0,IF(_xlfn.MAXIFS($F$2:$F2189,$C$2:$C2189,$C2190,$B$2:$B2189,$B2190,$A$2:$A2189,$A2190)=0,"",$E2190-_xlfn.MAXIFS($F$2:$F2189,$C$2:$C2189,$C2190,$B$2:$B2189,$B2190,$A$2:$A2189,$A2190))))</f>
        <v>0</v>
      </c>
      <c r="K2190" s="6">
        <f t="shared" si="103"/>
        <v>17</v>
      </c>
      <c r="L2190" s="6" t="str">
        <f t="shared" si="104"/>
        <v>EARLY</v>
      </c>
      <c r="M2190" s="6" t="str">
        <f t="shared" si="102"/>
        <v>N</v>
      </c>
    </row>
    <row r="2191" spans="1:13" x14ac:dyDescent="0.25">
      <c r="A2191" t="s">
        <v>47</v>
      </c>
      <c r="B2191" s="92">
        <v>46143</v>
      </c>
      <c r="C2191" t="s">
        <v>120</v>
      </c>
      <c r="D2191">
        <v>14232</v>
      </c>
      <c r="E2191" s="76">
        <v>0.71420138888888884</v>
      </c>
      <c r="F2191" s="76">
        <v>0.71559027777777773</v>
      </c>
      <c r="G2191" s="2">
        <v>8.3333333333333329E-2</v>
      </c>
      <c r="H2191" s="77">
        <v>8.564814814814815E-4</v>
      </c>
      <c r="J2191" s="79">
        <f>IF(IF(IF(_xlfn.MAXIFS($F$2:$F2190,$C$2:$C2190,$C2191,$B$2:$B2190,$B2191,$A$2:$A2190,$A2191)=0,"",$E2191-_xlfn.MAXIFS($F$2:$F2190,$C$2:$C2190,$C2191,$B$2:$B2190,$B2191,$A$2:$A2190,$A2191))&lt;0,0,IF(_xlfn.MAXIFS($F$2:$F2190,$C$2:$C2190,$C2191,$B$2:$B2190,$B2191,$A$2:$A2190,$A2191)=0,"",$E2191-_xlfn.MAXIFS($F$2:$F2190,$C$2:$C2190,$C2191,$B$2:$B2190,$B2191,$A$2:$A2190,$A2191)))&gt;0.25,"",IF(IF(_xlfn.MAXIFS($F$2:$F2190,$C$2:$C2190,$C2191,$B$2:$B2190,$B2191,$A$2:$A2190,$A2191)=0,"",$E2191-_xlfn.MAXIFS($F$2:$F2190,$C$2:$C2190,$C2191,$B$2:$B2190,$B2191,$A$2:$A2190,$A2191))&lt;0,0,IF(_xlfn.MAXIFS($F$2:$F2190,$C$2:$C2190,$C2191,$B$2:$B2190,$B2191,$A$2:$A2190,$A2191)=0,"",$E2191-_xlfn.MAXIFS($F$2:$F2190,$C$2:$C2190,$C2191,$B$2:$B2190,$B2191,$A$2:$A2190,$A2191))))</f>
        <v>8.5648148148143033E-4</v>
      </c>
      <c r="K2191" s="6">
        <f t="shared" si="103"/>
        <v>17</v>
      </c>
      <c r="L2191" s="6" t="str">
        <f t="shared" si="104"/>
        <v>EARLY</v>
      </c>
      <c r="M2191" s="6" t="str">
        <f t="shared" si="102"/>
        <v>N</v>
      </c>
    </row>
    <row r="2192" spans="1:13" x14ac:dyDescent="0.25">
      <c r="A2192" t="s">
        <v>47</v>
      </c>
      <c r="B2192" s="92">
        <v>46143</v>
      </c>
      <c r="C2192" t="s">
        <v>121</v>
      </c>
      <c r="D2192">
        <v>18132</v>
      </c>
      <c r="E2192" s="76">
        <v>0.71487268518518521</v>
      </c>
      <c r="F2192" s="76">
        <v>0.72042824074074074</v>
      </c>
      <c r="G2192" s="2">
        <v>0.33333333333333331</v>
      </c>
      <c r="H2192" s="77">
        <v>0</v>
      </c>
      <c r="J2192" s="79">
        <f>IF(IF(IF(_xlfn.MAXIFS($F$2:$F2191,$C$2:$C2191,$C2192,$B$2:$B2191,$B2192,$A$2:$A2191,$A2192)=0,"",$E2192-_xlfn.MAXIFS($F$2:$F2191,$C$2:$C2191,$C2192,$B$2:$B2191,$B2192,$A$2:$A2191,$A2192))&lt;0,0,IF(_xlfn.MAXIFS($F$2:$F2191,$C$2:$C2191,$C2192,$B$2:$B2191,$B2192,$A$2:$A2191,$A2192)=0,"",$E2192-_xlfn.MAXIFS($F$2:$F2191,$C$2:$C2191,$C2192,$B$2:$B2191,$B2192,$A$2:$A2191,$A2192)))&gt;0.25,"",IF(IF(_xlfn.MAXIFS($F$2:$F2191,$C$2:$C2191,$C2192,$B$2:$B2191,$B2192,$A$2:$A2191,$A2192)=0,"",$E2192-_xlfn.MAXIFS($F$2:$F2191,$C$2:$C2191,$C2192,$B$2:$B2191,$B2192,$A$2:$A2191,$A2192))&lt;0,0,IF(_xlfn.MAXIFS($F$2:$F2191,$C$2:$C2191,$C2192,$B$2:$B2191,$B2192,$A$2:$A2191,$A2192)=0,"",$E2192-_xlfn.MAXIFS($F$2:$F2191,$C$2:$C2191,$C2192,$B$2:$B2191,$B2192,$A$2:$A2191,$A2192))))</f>
        <v>0</v>
      </c>
      <c r="K2192" s="6">
        <f t="shared" si="103"/>
        <v>17</v>
      </c>
      <c r="L2192" s="6" t="str">
        <f t="shared" si="104"/>
        <v>EARLY</v>
      </c>
      <c r="M2192" s="6" t="str">
        <f t="shared" si="102"/>
        <v>N</v>
      </c>
    </row>
    <row r="2193" spans="1:13" x14ac:dyDescent="0.25">
      <c r="A2193" t="s">
        <v>47</v>
      </c>
      <c r="B2193" s="92">
        <v>46143</v>
      </c>
      <c r="C2193" t="s">
        <v>119</v>
      </c>
      <c r="D2193">
        <v>25331</v>
      </c>
      <c r="E2193" s="76">
        <v>0.71607638888888892</v>
      </c>
      <c r="F2193" s="76">
        <v>0.7175231481481481</v>
      </c>
      <c r="G2193" s="2">
        <v>8.6805555555555552E-2</v>
      </c>
      <c r="H2193" s="77">
        <v>3.0555555555555557E-3</v>
      </c>
      <c r="J2193" s="79">
        <f>IF(IF(IF(_xlfn.MAXIFS($F$2:$F2192,$C$2:$C2192,$C2193,$B$2:$B2192,$B2193,$A$2:$A2192,$A2193)=0,"",$E2193-_xlfn.MAXIFS($F$2:$F2192,$C$2:$C2192,$C2193,$B$2:$B2192,$B2193,$A$2:$A2192,$A2193))&lt;0,0,IF(_xlfn.MAXIFS($F$2:$F2192,$C$2:$C2192,$C2193,$B$2:$B2192,$B2193,$A$2:$A2192,$A2193)=0,"",$E2193-_xlfn.MAXIFS($F$2:$F2192,$C$2:$C2192,$C2193,$B$2:$B2192,$B2193,$A$2:$A2192,$A2193)))&gt;0.25,"",IF(IF(_xlfn.MAXIFS($F$2:$F2192,$C$2:$C2192,$C2193,$B$2:$B2192,$B2193,$A$2:$A2192,$A2193)=0,"",$E2193-_xlfn.MAXIFS($F$2:$F2192,$C$2:$C2192,$C2193,$B$2:$B2192,$B2193,$A$2:$A2192,$A2193))&lt;0,0,IF(_xlfn.MAXIFS($F$2:$F2192,$C$2:$C2192,$C2193,$B$2:$B2192,$B2193,$A$2:$A2192,$A2193)=0,"",$E2193-_xlfn.MAXIFS($F$2:$F2192,$C$2:$C2192,$C2193,$B$2:$B2192,$B2193,$A$2:$A2192,$A2193))))</f>
        <v>3.0555555555555891E-3</v>
      </c>
      <c r="K2193" s="6">
        <f t="shared" si="103"/>
        <v>17</v>
      </c>
      <c r="L2193" s="6" t="str">
        <f t="shared" si="104"/>
        <v>EARLY</v>
      </c>
      <c r="M2193" s="6" t="str">
        <f t="shared" si="102"/>
        <v>N</v>
      </c>
    </row>
    <row r="2194" spans="1:13" x14ac:dyDescent="0.25">
      <c r="A2194" t="s">
        <v>47</v>
      </c>
      <c r="B2194" s="92">
        <v>46143</v>
      </c>
      <c r="C2194" t="s">
        <v>120</v>
      </c>
      <c r="D2194">
        <v>20131</v>
      </c>
      <c r="E2194" s="76">
        <v>0.71695601851851853</v>
      </c>
      <c r="F2194" s="76">
        <v>0.71863425925925928</v>
      </c>
      <c r="G2194" s="2">
        <v>0.10069444444444445</v>
      </c>
      <c r="H2194" s="77">
        <v>1.3657407407407407E-3</v>
      </c>
      <c r="J2194" s="79">
        <f>IF(IF(IF(_xlfn.MAXIFS($F$2:$F2193,$C$2:$C2193,$C2194,$B$2:$B2193,$B2194,$A$2:$A2193,$A2194)=0,"",$E2194-_xlfn.MAXIFS($F$2:$F2193,$C$2:$C2193,$C2194,$B$2:$B2193,$B2194,$A$2:$A2193,$A2194))&lt;0,0,IF(_xlfn.MAXIFS($F$2:$F2193,$C$2:$C2193,$C2194,$B$2:$B2193,$B2194,$A$2:$A2193,$A2194)=0,"",$E2194-_xlfn.MAXIFS($F$2:$F2193,$C$2:$C2193,$C2194,$B$2:$B2193,$B2194,$A$2:$A2193,$A2194)))&gt;0.25,"",IF(IF(_xlfn.MAXIFS($F$2:$F2193,$C$2:$C2193,$C2194,$B$2:$B2193,$B2194,$A$2:$A2193,$A2194)=0,"",$E2194-_xlfn.MAXIFS($F$2:$F2193,$C$2:$C2193,$C2194,$B$2:$B2193,$B2194,$A$2:$A2193,$A2194))&lt;0,0,IF(_xlfn.MAXIFS($F$2:$F2193,$C$2:$C2193,$C2194,$B$2:$B2193,$B2194,$A$2:$A2193,$A2194)=0,"",$E2194-_xlfn.MAXIFS($F$2:$F2193,$C$2:$C2193,$C2194,$B$2:$B2193,$B2194,$A$2:$A2193,$A2194))))</f>
        <v>1.3657407407408062E-3</v>
      </c>
      <c r="K2194" s="6">
        <f t="shared" si="103"/>
        <v>17</v>
      </c>
      <c r="L2194" s="6" t="str">
        <f t="shared" si="104"/>
        <v>EARLY</v>
      </c>
      <c r="M2194" s="6" t="str">
        <f t="shared" si="102"/>
        <v>N</v>
      </c>
    </row>
    <row r="2195" spans="1:13" x14ac:dyDescent="0.25">
      <c r="A2195" t="s">
        <v>47</v>
      </c>
      <c r="B2195" s="92">
        <v>46143</v>
      </c>
      <c r="C2195" t="s">
        <v>119</v>
      </c>
      <c r="D2195">
        <v>17632</v>
      </c>
      <c r="E2195" s="76">
        <v>0.71699074074074076</v>
      </c>
      <c r="F2195" s="76">
        <v>0.71791666666666665</v>
      </c>
      <c r="G2195" s="2">
        <v>5.5555555555555552E-2</v>
      </c>
      <c r="H2195" s="77">
        <v>0</v>
      </c>
      <c r="J2195" s="79">
        <f>IF(IF(IF(_xlfn.MAXIFS($F$2:$F2194,$C$2:$C2194,$C2195,$B$2:$B2194,$B2195,$A$2:$A2194,$A2195)=0,"",$E2195-_xlfn.MAXIFS($F$2:$F2194,$C$2:$C2194,$C2195,$B$2:$B2194,$B2195,$A$2:$A2194,$A2195))&lt;0,0,IF(_xlfn.MAXIFS($F$2:$F2194,$C$2:$C2194,$C2195,$B$2:$B2194,$B2195,$A$2:$A2194,$A2195)=0,"",$E2195-_xlfn.MAXIFS($F$2:$F2194,$C$2:$C2194,$C2195,$B$2:$B2194,$B2195,$A$2:$A2194,$A2195)))&gt;0.25,"",IF(IF(_xlfn.MAXIFS($F$2:$F2194,$C$2:$C2194,$C2195,$B$2:$B2194,$B2195,$A$2:$A2194,$A2195)=0,"",$E2195-_xlfn.MAXIFS($F$2:$F2194,$C$2:$C2194,$C2195,$B$2:$B2194,$B2195,$A$2:$A2194,$A2195))&lt;0,0,IF(_xlfn.MAXIFS($F$2:$F2194,$C$2:$C2194,$C2195,$B$2:$B2194,$B2195,$A$2:$A2194,$A2195)=0,"",$E2195-_xlfn.MAXIFS($F$2:$F2194,$C$2:$C2194,$C2195,$B$2:$B2194,$B2195,$A$2:$A2194,$A2195))))</f>
        <v>0</v>
      </c>
      <c r="K2195" s="6">
        <f t="shared" si="103"/>
        <v>17</v>
      </c>
      <c r="L2195" s="6" t="str">
        <f t="shared" si="104"/>
        <v>EARLY</v>
      </c>
      <c r="M2195" s="6" t="str">
        <f t="shared" si="102"/>
        <v>N</v>
      </c>
    </row>
    <row r="2196" spans="1:13" x14ac:dyDescent="0.25">
      <c r="A2196" t="s">
        <v>47</v>
      </c>
      <c r="B2196" s="92">
        <v>46143</v>
      </c>
      <c r="C2196" t="s">
        <v>120</v>
      </c>
      <c r="D2196">
        <v>17232</v>
      </c>
      <c r="E2196" s="76">
        <v>0.71832175925925923</v>
      </c>
      <c r="F2196" s="76">
        <v>0.72034722222222225</v>
      </c>
      <c r="G2196" s="2">
        <v>0.12152777777777778</v>
      </c>
      <c r="H2196" s="77">
        <v>0</v>
      </c>
      <c r="J2196" s="79">
        <f>IF(IF(IF(_xlfn.MAXIFS($F$2:$F2195,$C$2:$C2195,$C2196,$B$2:$B2195,$B2196,$A$2:$A2195,$A2196)=0,"",$E2196-_xlfn.MAXIFS($F$2:$F2195,$C$2:$C2195,$C2196,$B$2:$B2195,$B2196,$A$2:$A2195,$A2196))&lt;0,0,IF(_xlfn.MAXIFS($F$2:$F2195,$C$2:$C2195,$C2196,$B$2:$B2195,$B2196,$A$2:$A2195,$A2196)=0,"",$E2196-_xlfn.MAXIFS($F$2:$F2195,$C$2:$C2195,$C2196,$B$2:$B2195,$B2196,$A$2:$A2195,$A2196)))&gt;0.25,"",IF(IF(_xlfn.MAXIFS($F$2:$F2195,$C$2:$C2195,$C2196,$B$2:$B2195,$B2196,$A$2:$A2195,$A2196)=0,"",$E2196-_xlfn.MAXIFS($F$2:$F2195,$C$2:$C2195,$C2196,$B$2:$B2195,$B2196,$A$2:$A2195,$A2196))&lt;0,0,IF(_xlfn.MAXIFS($F$2:$F2195,$C$2:$C2195,$C2196,$B$2:$B2195,$B2196,$A$2:$A2195,$A2196)=0,"",$E2196-_xlfn.MAXIFS($F$2:$F2195,$C$2:$C2195,$C2196,$B$2:$B2195,$B2196,$A$2:$A2195,$A2196))))</f>
        <v>0</v>
      </c>
      <c r="K2196" s="6">
        <f t="shared" si="103"/>
        <v>17</v>
      </c>
      <c r="L2196" s="6" t="str">
        <f t="shared" si="104"/>
        <v>EARLY</v>
      </c>
      <c r="M2196" s="6" t="str">
        <f t="shared" si="102"/>
        <v>N</v>
      </c>
    </row>
    <row r="2197" spans="1:13" x14ac:dyDescent="0.25">
      <c r="A2197" t="s">
        <v>47</v>
      </c>
      <c r="B2197" s="92">
        <v>46143</v>
      </c>
      <c r="C2197" t="s">
        <v>121</v>
      </c>
      <c r="D2197">
        <v>25331</v>
      </c>
      <c r="E2197" s="76">
        <v>0.71972222222222226</v>
      </c>
      <c r="F2197" s="76">
        <v>0.72221064814814817</v>
      </c>
      <c r="G2197" s="2">
        <v>0.14930555555555555</v>
      </c>
      <c r="H2197" s="77">
        <v>0</v>
      </c>
      <c r="J2197" s="79">
        <f>IF(IF(IF(_xlfn.MAXIFS($F$2:$F2196,$C$2:$C2196,$C2197,$B$2:$B2196,$B2197,$A$2:$A2196,$A2197)=0,"",$E2197-_xlfn.MAXIFS($F$2:$F2196,$C$2:$C2196,$C2197,$B$2:$B2196,$B2197,$A$2:$A2196,$A2197))&lt;0,0,IF(_xlfn.MAXIFS($F$2:$F2196,$C$2:$C2196,$C2197,$B$2:$B2196,$B2197,$A$2:$A2196,$A2197)=0,"",$E2197-_xlfn.MAXIFS($F$2:$F2196,$C$2:$C2196,$C2197,$B$2:$B2196,$B2197,$A$2:$A2196,$A2197)))&gt;0.25,"",IF(IF(_xlfn.MAXIFS($F$2:$F2196,$C$2:$C2196,$C2197,$B$2:$B2196,$B2197,$A$2:$A2196,$A2197)=0,"",$E2197-_xlfn.MAXIFS($F$2:$F2196,$C$2:$C2196,$C2197,$B$2:$B2196,$B2197,$A$2:$A2196,$A2197))&lt;0,0,IF(_xlfn.MAXIFS($F$2:$F2196,$C$2:$C2196,$C2197,$B$2:$B2196,$B2197,$A$2:$A2196,$A2197)=0,"",$E2197-_xlfn.MAXIFS($F$2:$F2196,$C$2:$C2196,$C2197,$B$2:$B2196,$B2197,$A$2:$A2196,$A2197))))</f>
        <v>0</v>
      </c>
      <c r="K2197" s="6">
        <f t="shared" si="103"/>
        <v>17</v>
      </c>
      <c r="L2197" s="6" t="str">
        <f t="shared" si="104"/>
        <v>EARLY</v>
      </c>
      <c r="M2197" s="6" t="str">
        <f t="shared" si="102"/>
        <v>N</v>
      </c>
    </row>
    <row r="2198" spans="1:13" x14ac:dyDescent="0.25">
      <c r="A2198" t="s">
        <v>47</v>
      </c>
      <c r="B2198" s="92">
        <v>46143</v>
      </c>
      <c r="C2198" t="s">
        <v>119</v>
      </c>
      <c r="D2198">
        <v>14232</v>
      </c>
      <c r="E2198" s="76">
        <v>0.7198148148148148</v>
      </c>
      <c r="F2198" s="76">
        <v>0.7207986111111111</v>
      </c>
      <c r="G2198" s="2">
        <v>5.9027777777777776E-2</v>
      </c>
      <c r="H2198" s="77">
        <v>1.8981481481481482E-3</v>
      </c>
      <c r="J2198" s="79">
        <f>IF(IF(IF(_xlfn.MAXIFS($F$2:$F2197,$C$2:$C2197,$C2198,$B$2:$B2197,$B2198,$A$2:$A2197,$A2198)=0,"",$E2198-_xlfn.MAXIFS($F$2:$F2197,$C$2:$C2197,$C2198,$B$2:$B2197,$B2198,$A$2:$A2197,$A2198))&lt;0,0,IF(_xlfn.MAXIFS($F$2:$F2197,$C$2:$C2197,$C2198,$B$2:$B2197,$B2198,$A$2:$A2197,$A2198)=0,"",$E2198-_xlfn.MAXIFS($F$2:$F2197,$C$2:$C2197,$C2198,$B$2:$B2197,$B2198,$A$2:$A2197,$A2198)))&gt;0.25,"",IF(IF(_xlfn.MAXIFS($F$2:$F2197,$C$2:$C2197,$C2198,$B$2:$B2197,$B2198,$A$2:$A2197,$A2198)=0,"",$E2198-_xlfn.MAXIFS($F$2:$F2197,$C$2:$C2197,$C2198,$B$2:$B2197,$B2198,$A$2:$A2197,$A2198))&lt;0,0,IF(_xlfn.MAXIFS($F$2:$F2197,$C$2:$C2197,$C2198,$B$2:$B2197,$B2198,$A$2:$A2197,$A2198)=0,"",$E2198-_xlfn.MAXIFS($F$2:$F2197,$C$2:$C2197,$C2198,$B$2:$B2197,$B2198,$A$2:$A2197,$A2198))))</f>
        <v>1.8981481481481488E-3</v>
      </c>
      <c r="K2198" s="6">
        <f t="shared" si="103"/>
        <v>17</v>
      </c>
      <c r="L2198" s="6" t="str">
        <f t="shared" si="104"/>
        <v>EARLY</v>
      </c>
      <c r="M2198" s="6" t="str">
        <f t="shared" si="102"/>
        <v>N</v>
      </c>
    </row>
    <row r="2199" spans="1:13" x14ac:dyDescent="0.25">
      <c r="A2199" t="s">
        <v>47</v>
      </c>
      <c r="B2199" s="92">
        <v>46143</v>
      </c>
      <c r="C2199" t="s">
        <v>121</v>
      </c>
      <c r="D2199">
        <v>17632</v>
      </c>
      <c r="E2199" s="76">
        <v>0.71988425925925925</v>
      </c>
      <c r="F2199" s="76">
        <v>0.72601851851851851</v>
      </c>
      <c r="G2199" s="2">
        <v>0.36805555555555558</v>
      </c>
      <c r="H2199" s="77">
        <v>0</v>
      </c>
      <c r="J2199" s="79">
        <f>IF(IF(IF(_xlfn.MAXIFS($F$2:$F2198,$C$2:$C2198,$C2199,$B$2:$B2198,$B2199,$A$2:$A2198,$A2199)=0,"",$E2199-_xlfn.MAXIFS($F$2:$F2198,$C$2:$C2198,$C2199,$B$2:$B2198,$B2199,$A$2:$A2198,$A2199))&lt;0,0,IF(_xlfn.MAXIFS($F$2:$F2198,$C$2:$C2198,$C2199,$B$2:$B2198,$B2199,$A$2:$A2198,$A2199)=0,"",$E2199-_xlfn.MAXIFS($F$2:$F2198,$C$2:$C2198,$C2199,$B$2:$B2198,$B2199,$A$2:$A2198,$A2199)))&gt;0.25,"",IF(IF(_xlfn.MAXIFS($F$2:$F2198,$C$2:$C2198,$C2199,$B$2:$B2198,$B2199,$A$2:$A2198,$A2199)=0,"",$E2199-_xlfn.MAXIFS($F$2:$F2198,$C$2:$C2198,$C2199,$B$2:$B2198,$B2199,$A$2:$A2198,$A2199))&lt;0,0,IF(_xlfn.MAXIFS($F$2:$F2198,$C$2:$C2198,$C2199,$B$2:$B2198,$B2199,$A$2:$A2198,$A2199)=0,"",$E2199-_xlfn.MAXIFS($F$2:$F2198,$C$2:$C2198,$C2199,$B$2:$B2198,$B2199,$A$2:$A2198,$A2199))))</f>
        <v>0</v>
      </c>
      <c r="K2199" s="6">
        <f t="shared" si="103"/>
        <v>17</v>
      </c>
      <c r="L2199" s="6" t="str">
        <f t="shared" si="104"/>
        <v>EARLY</v>
      </c>
      <c r="M2199" s="6" t="str">
        <f t="shared" si="102"/>
        <v>N</v>
      </c>
    </row>
    <row r="2200" spans="1:13" x14ac:dyDescent="0.25">
      <c r="A2200" t="s">
        <v>47</v>
      </c>
      <c r="B2200" s="92">
        <v>46143</v>
      </c>
      <c r="C2200" t="s">
        <v>120</v>
      </c>
      <c r="D2200">
        <v>19532</v>
      </c>
      <c r="E2200" s="76">
        <v>0.7214814814814815</v>
      </c>
      <c r="F2200" s="76">
        <v>0.7224652777777778</v>
      </c>
      <c r="G2200" s="2">
        <v>5.9027777777777776E-2</v>
      </c>
      <c r="H2200" s="77">
        <v>1.1342592592592593E-3</v>
      </c>
      <c r="J2200" s="79">
        <f>IF(IF(IF(_xlfn.MAXIFS($F$2:$F2199,$C$2:$C2199,$C2200,$B$2:$B2199,$B2200,$A$2:$A2199,$A2200)=0,"",$E2200-_xlfn.MAXIFS($F$2:$F2199,$C$2:$C2199,$C2200,$B$2:$B2199,$B2200,$A$2:$A2199,$A2200))&lt;0,0,IF(_xlfn.MAXIFS($F$2:$F2199,$C$2:$C2199,$C2200,$B$2:$B2199,$B2200,$A$2:$A2199,$A2200)=0,"",$E2200-_xlfn.MAXIFS($F$2:$F2199,$C$2:$C2199,$C2200,$B$2:$B2199,$B2200,$A$2:$A2199,$A2200)))&gt;0.25,"",IF(IF(_xlfn.MAXIFS($F$2:$F2199,$C$2:$C2199,$C2200,$B$2:$B2199,$B2200,$A$2:$A2199,$A2200)=0,"",$E2200-_xlfn.MAXIFS($F$2:$F2199,$C$2:$C2199,$C2200,$B$2:$B2199,$B2200,$A$2:$A2199,$A2200))&lt;0,0,IF(_xlfn.MAXIFS($F$2:$F2199,$C$2:$C2199,$C2200,$B$2:$B2199,$B2200,$A$2:$A2199,$A2200)=0,"",$E2200-_xlfn.MAXIFS($F$2:$F2199,$C$2:$C2199,$C2200,$B$2:$B2199,$B2200,$A$2:$A2199,$A2200))))</f>
        <v>1.1342592592592515E-3</v>
      </c>
      <c r="K2200" s="6">
        <f t="shared" si="103"/>
        <v>17</v>
      </c>
      <c r="L2200" s="6" t="str">
        <f t="shared" si="104"/>
        <v>EARLY</v>
      </c>
      <c r="M2200" s="6" t="str">
        <f t="shared" si="102"/>
        <v>N</v>
      </c>
    </row>
    <row r="2201" spans="1:13" x14ac:dyDescent="0.25">
      <c r="A2201" t="s">
        <v>47</v>
      </c>
      <c r="B2201" s="92">
        <v>46143</v>
      </c>
      <c r="C2201" t="s">
        <v>121</v>
      </c>
      <c r="D2201">
        <v>14232</v>
      </c>
      <c r="E2201" s="76">
        <v>0.72241898148148154</v>
      </c>
      <c r="F2201" s="76">
        <v>0.72612268518518519</v>
      </c>
      <c r="G2201" s="2">
        <v>0.22222222222222221</v>
      </c>
      <c r="H2201" s="77">
        <v>0</v>
      </c>
      <c r="J2201" s="79">
        <f>IF(IF(IF(_xlfn.MAXIFS($F$2:$F2200,$C$2:$C2200,$C2201,$B$2:$B2200,$B2201,$A$2:$A2200,$A2201)=0,"",$E2201-_xlfn.MAXIFS($F$2:$F2200,$C$2:$C2200,$C2201,$B$2:$B2200,$B2201,$A$2:$A2200,$A2201))&lt;0,0,IF(_xlfn.MAXIFS($F$2:$F2200,$C$2:$C2200,$C2201,$B$2:$B2200,$B2201,$A$2:$A2200,$A2201)=0,"",$E2201-_xlfn.MAXIFS($F$2:$F2200,$C$2:$C2200,$C2201,$B$2:$B2200,$B2201,$A$2:$A2200,$A2201)))&gt;0.25,"",IF(IF(_xlfn.MAXIFS($F$2:$F2200,$C$2:$C2200,$C2201,$B$2:$B2200,$B2201,$A$2:$A2200,$A2201)=0,"",$E2201-_xlfn.MAXIFS($F$2:$F2200,$C$2:$C2200,$C2201,$B$2:$B2200,$B2201,$A$2:$A2200,$A2201))&lt;0,0,IF(_xlfn.MAXIFS($F$2:$F2200,$C$2:$C2200,$C2201,$B$2:$B2200,$B2201,$A$2:$A2200,$A2201)=0,"",$E2201-_xlfn.MAXIFS($F$2:$F2200,$C$2:$C2200,$C2201,$B$2:$B2200,$B2201,$A$2:$A2200,$A2201))))</f>
        <v>0</v>
      </c>
      <c r="K2201" s="6">
        <f t="shared" si="103"/>
        <v>17</v>
      </c>
      <c r="L2201" s="6" t="str">
        <f t="shared" si="104"/>
        <v>EARLY</v>
      </c>
      <c r="M2201" s="6" t="str">
        <f t="shared" si="102"/>
        <v>N</v>
      </c>
    </row>
    <row r="2202" spans="1:13" x14ac:dyDescent="0.25">
      <c r="A2202" t="s">
        <v>47</v>
      </c>
      <c r="B2202" s="92">
        <v>46143</v>
      </c>
      <c r="C2202" t="s">
        <v>119</v>
      </c>
      <c r="D2202">
        <v>20131</v>
      </c>
      <c r="E2202" s="76">
        <v>0.72256944444444449</v>
      </c>
      <c r="F2202" s="76">
        <v>0.72361111111111109</v>
      </c>
      <c r="G2202" s="2">
        <v>6.25E-2</v>
      </c>
      <c r="H2202" s="77">
        <v>1.7708333333333332E-3</v>
      </c>
      <c r="J2202" s="79">
        <f>IF(IF(IF(_xlfn.MAXIFS($F$2:$F2201,$C$2:$C2201,$C2202,$B$2:$B2201,$B2202,$A$2:$A2201,$A2202)=0,"",$E2202-_xlfn.MAXIFS($F$2:$F2201,$C$2:$C2201,$C2202,$B$2:$B2201,$B2202,$A$2:$A2201,$A2202))&lt;0,0,IF(_xlfn.MAXIFS($F$2:$F2201,$C$2:$C2201,$C2202,$B$2:$B2201,$B2202,$A$2:$A2201,$A2202)=0,"",$E2202-_xlfn.MAXIFS($F$2:$F2201,$C$2:$C2201,$C2202,$B$2:$B2201,$B2202,$A$2:$A2201,$A2202)))&gt;0.25,"",IF(IF(_xlfn.MAXIFS($F$2:$F2201,$C$2:$C2201,$C2202,$B$2:$B2201,$B2202,$A$2:$A2201,$A2202)=0,"",$E2202-_xlfn.MAXIFS($F$2:$F2201,$C$2:$C2201,$C2202,$B$2:$B2201,$B2202,$A$2:$A2201,$A2202))&lt;0,0,IF(_xlfn.MAXIFS($F$2:$F2201,$C$2:$C2201,$C2202,$B$2:$B2201,$B2202,$A$2:$A2201,$A2202)=0,"",$E2202-_xlfn.MAXIFS($F$2:$F2201,$C$2:$C2201,$C2202,$B$2:$B2201,$B2202,$A$2:$A2201,$A2202))))</f>
        <v>1.7708333333333881E-3</v>
      </c>
      <c r="K2202" s="6">
        <f t="shared" si="103"/>
        <v>17</v>
      </c>
      <c r="L2202" s="6" t="str">
        <f t="shared" si="104"/>
        <v>EARLY</v>
      </c>
      <c r="M2202" s="6" t="str">
        <f t="shared" si="102"/>
        <v>N</v>
      </c>
    </row>
    <row r="2203" spans="1:13" x14ac:dyDescent="0.25">
      <c r="A2203" t="s">
        <v>47</v>
      </c>
      <c r="B2203" s="92">
        <v>46143</v>
      </c>
      <c r="C2203" t="s">
        <v>119</v>
      </c>
      <c r="D2203">
        <v>17232</v>
      </c>
      <c r="E2203" s="76">
        <v>0.72319444444444447</v>
      </c>
      <c r="F2203" s="76">
        <v>0.7245138888888889</v>
      </c>
      <c r="G2203" s="2">
        <v>7.9166666666666663E-2</v>
      </c>
      <c r="H2203" s="77">
        <v>0</v>
      </c>
      <c r="J2203" s="79">
        <f>IF(IF(IF(_xlfn.MAXIFS($F$2:$F2202,$C$2:$C2202,$C2203,$B$2:$B2202,$B2203,$A$2:$A2202,$A2203)=0,"",$E2203-_xlfn.MAXIFS($F$2:$F2202,$C$2:$C2202,$C2203,$B$2:$B2202,$B2203,$A$2:$A2202,$A2203))&lt;0,0,IF(_xlfn.MAXIFS($F$2:$F2202,$C$2:$C2202,$C2203,$B$2:$B2202,$B2203,$A$2:$A2202,$A2203)=0,"",$E2203-_xlfn.MAXIFS($F$2:$F2202,$C$2:$C2202,$C2203,$B$2:$B2202,$B2203,$A$2:$A2202,$A2203)))&gt;0.25,"",IF(IF(_xlfn.MAXIFS($F$2:$F2202,$C$2:$C2202,$C2203,$B$2:$B2202,$B2203,$A$2:$A2202,$A2203)=0,"",$E2203-_xlfn.MAXIFS($F$2:$F2202,$C$2:$C2202,$C2203,$B$2:$B2202,$B2203,$A$2:$A2202,$A2203))&lt;0,0,IF(_xlfn.MAXIFS($F$2:$F2202,$C$2:$C2202,$C2203,$B$2:$B2202,$B2203,$A$2:$A2202,$A2203)=0,"",$E2203-_xlfn.MAXIFS($F$2:$F2202,$C$2:$C2202,$C2203,$B$2:$B2202,$B2203,$A$2:$A2202,$A2203))))</f>
        <v>0</v>
      </c>
      <c r="K2203" s="6">
        <f t="shared" si="103"/>
        <v>17</v>
      </c>
      <c r="L2203" s="6" t="str">
        <f t="shared" si="104"/>
        <v>EARLY</v>
      </c>
      <c r="M2203" s="6" t="str">
        <f t="shared" si="102"/>
        <v>N</v>
      </c>
    </row>
    <row r="2204" spans="1:13" x14ac:dyDescent="0.25">
      <c r="A2204" t="s">
        <v>47</v>
      </c>
      <c r="B2204" s="92">
        <v>46143</v>
      </c>
      <c r="C2204" t="s">
        <v>120</v>
      </c>
      <c r="D2204">
        <v>14432</v>
      </c>
      <c r="E2204" s="76">
        <v>0.72398148148148145</v>
      </c>
      <c r="F2204" s="76">
        <v>0.72484953703703703</v>
      </c>
      <c r="G2204" s="2">
        <v>5.2083333333333336E-2</v>
      </c>
      <c r="H2204" s="77">
        <v>1.5162037037037036E-3</v>
      </c>
      <c r="J2204" s="79">
        <f>IF(IF(IF(_xlfn.MAXIFS($F$2:$F2203,$C$2:$C2203,$C2204,$B$2:$B2203,$B2204,$A$2:$A2203,$A2204)=0,"",$E2204-_xlfn.MAXIFS($F$2:$F2203,$C$2:$C2203,$C2204,$B$2:$B2203,$B2204,$A$2:$A2203,$A2204))&lt;0,0,IF(_xlfn.MAXIFS($F$2:$F2203,$C$2:$C2203,$C2204,$B$2:$B2203,$B2204,$A$2:$A2203,$A2204)=0,"",$E2204-_xlfn.MAXIFS($F$2:$F2203,$C$2:$C2203,$C2204,$B$2:$B2203,$B2204,$A$2:$A2203,$A2204)))&gt;0.25,"",IF(IF(_xlfn.MAXIFS($F$2:$F2203,$C$2:$C2203,$C2204,$B$2:$B2203,$B2204,$A$2:$A2203,$A2204)=0,"",$E2204-_xlfn.MAXIFS($F$2:$F2203,$C$2:$C2203,$C2204,$B$2:$B2203,$B2204,$A$2:$A2203,$A2204))&lt;0,0,IF(_xlfn.MAXIFS($F$2:$F2203,$C$2:$C2203,$C2204,$B$2:$B2203,$B2204,$A$2:$A2203,$A2204)=0,"",$E2204-_xlfn.MAXIFS($F$2:$F2203,$C$2:$C2203,$C2204,$B$2:$B2203,$B2204,$A$2:$A2203,$A2204))))</f>
        <v>1.5162037037036447E-3</v>
      </c>
      <c r="K2204" s="6">
        <f t="shared" si="103"/>
        <v>17</v>
      </c>
      <c r="L2204" s="6" t="str">
        <f t="shared" si="104"/>
        <v>EARLY</v>
      </c>
      <c r="M2204" s="6" t="str">
        <f t="shared" si="102"/>
        <v>N</v>
      </c>
    </row>
    <row r="2205" spans="1:13" x14ac:dyDescent="0.25">
      <c r="A2205" t="s">
        <v>47</v>
      </c>
      <c r="B2205" s="92">
        <v>46143</v>
      </c>
      <c r="C2205" t="s">
        <v>121</v>
      </c>
      <c r="D2205">
        <v>20131</v>
      </c>
      <c r="E2205" s="76">
        <v>0.7251157407407407</v>
      </c>
      <c r="F2205" s="76">
        <v>0.72962962962962963</v>
      </c>
      <c r="G2205" s="2">
        <v>0.27083333333333331</v>
      </c>
      <c r="H2205" s="77">
        <v>0</v>
      </c>
      <c r="J2205" s="79">
        <f>IF(IF(IF(_xlfn.MAXIFS($F$2:$F2204,$C$2:$C2204,$C2205,$B$2:$B2204,$B2205,$A$2:$A2204,$A2205)=0,"",$E2205-_xlfn.MAXIFS($F$2:$F2204,$C$2:$C2204,$C2205,$B$2:$B2204,$B2205,$A$2:$A2204,$A2205))&lt;0,0,IF(_xlfn.MAXIFS($F$2:$F2204,$C$2:$C2204,$C2205,$B$2:$B2204,$B2205,$A$2:$A2204,$A2205)=0,"",$E2205-_xlfn.MAXIFS($F$2:$F2204,$C$2:$C2204,$C2205,$B$2:$B2204,$B2205,$A$2:$A2204,$A2205)))&gt;0.25,"",IF(IF(_xlfn.MAXIFS($F$2:$F2204,$C$2:$C2204,$C2205,$B$2:$B2204,$B2205,$A$2:$A2204,$A2205)=0,"",$E2205-_xlfn.MAXIFS($F$2:$F2204,$C$2:$C2204,$C2205,$B$2:$B2204,$B2205,$A$2:$A2204,$A2205))&lt;0,0,IF(_xlfn.MAXIFS($F$2:$F2204,$C$2:$C2204,$C2205,$B$2:$B2204,$B2205,$A$2:$A2204,$A2205)=0,"",$E2205-_xlfn.MAXIFS($F$2:$F2204,$C$2:$C2204,$C2205,$B$2:$B2204,$B2205,$A$2:$A2204,$A2205))))</f>
        <v>0</v>
      </c>
      <c r="K2205" s="6">
        <f t="shared" si="103"/>
        <v>17</v>
      </c>
      <c r="L2205" s="6" t="str">
        <f t="shared" si="104"/>
        <v>EARLY</v>
      </c>
      <c r="M2205" s="6" t="str">
        <f t="shared" si="102"/>
        <v>N</v>
      </c>
    </row>
    <row r="2206" spans="1:13" x14ac:dyDescent="0.25">
      <c r="A2206" t="s">
        <v>47</v>
      </c>
      <c r="B2206" s="92">
        <v>46143</v>
      </c>
      <c r="C2206" t="s">
        <v>119</v>
      </c>
      <c r="D2206">
        <v>19532</v>
      </c>
      <c r="E2206" s="76">
        <v>0.72576388888888888</v>
      </c>
      <c r="F2206" s="76">
        <v>0.72663194444444446</v>
      </c>
      <c r="G2206" s="2">
        <v>5.2083333333333336E-2</v>
      </c>
      <c r="H2206" s="77">
        <v>1.25E-3</v>
      </c>
      <c r="J2206" s="79">
        <f>IF(IF(IF(_xlfn.MAXIFS($F$2:$F2205,$C$2:$C2205,$C2206,$B$2:$B2205,$B2206,$A$2:$A2205,$A2206)=0,"",$E2206-_xlfn.MAXIFS($F$2:$F2205,$C$2:$C2205,$C2206,$B$2:$B2205,$B2206,$A$2:$A2205,$A2206))&lt;0,0,IF(_xlfn.MAXIFS($F$2:$F2205,$C$2:$C2205,$C2206,$B$2:$B2205,$B2206,$A$2:$A2205,$A2206)=0,"",$E2206-_xlfn.MAXIFS($F$2:$F2205,$C$2:$C2205,$C2206,$B$2:$B2205,$B2206,$A$2:$A2205,$A2206)))&gt;0.25,"",IF(IF(_xlfn.MAXIFS($F$2:$F2205,$C$2:$C2205,$C2206,$B$2:$B2205,$B2206,$A$2:$A2205,$A2206)=0,"",$E2206-_xlfn.MAXIFS($F$2:$F2205,$C$2:$C2205,$C2206,$B$2:$B2205,$B2206,$A$2:$A2205,$A2206))&lt;0,0,IF(_xlfn.MAXIFS($F$2:$F2205,$C$2:$C2205,$C2206,$B$2:$B2205,$B2206,$A$2:$A2205,$A2206)=0,"",$E2206-_xlfn.MAXIFS($F$2:$F2205,$C$2:$C2205,$C2206,$B$2:$B2205,$B2206,$A$2:$A2205,$A2206))))</f>
        <v>1.2499999999999734E-3</v>
      </c>
      <c r="K2206" s="6">
        <f t="shared" si="103"/>
        <v>17</v>
      </c>
      <c r="L2206" s="6" t="str">
        <f t="shared" si="104"/>
        <v>EARLY</v>
      </c>
      <c r="M2206" s="6" t="str">
        <f t="shared" si="102"/>
        <v>N</v>
      </c>
    </row>
    <row r="2207" spans="1:13" x14ac:dyDescent="0.25">
      <c r="A2207" t="s">
        <v>47</v>
      </c>
      <c r="B2207" s="92">
        <v>46143</v>
      </c>
      <c r="C2207" t="s">
        <v>121</v>
      </c>
      <c r="D2207">
        <v>17232</v>
      </c>
      <c r="E2207" s="76">
        <v>0.7262615740740741</v>
      </c>
      <c r="F2207" s="76">
        <v>0.73146990740740736</v>
      </c>
      <c r="G2207" s="2">
        <v>0.3125</v>
      </c>
      <c r="H2207" s="77">
        <v>0</v>
      </c>
      <c r="J2207" s="79">
        <f>IF(IF(IF(_xlfn.MAXIFS($F$2:$F2206,$C$2:$C2206,$C2207,$B$2:$B2206,$B2207,$A$2:$A2206,$A2207)=0,"",$E2207-_xlfn.MAXIFS($F$2:$F2206,$C$2:$C2206,$C2207,$B$2:$B2206,$B2207,$A$2:$A2206,$A2207))&lt;0,0,IF(_xlfn.MAXIFS($F$2:$F2206,$C$2:$C2206,$C2207,$B$2:$B2206,$B2207,$A$2:$A2206,$A2207)=0,"",$E2207-_xlfn.MAXIFS($F$2:$F2206,$C$2:$C2206,$C2207,$B$2:$B2206,$B2207,$A$2:$A2206,$A2207)))&gt;0.25,"",IF(IF(_xlfn.MAXIFS($F$2:$F2206,$C$2:$C2206,$C2207,$B$2:$B2206,$B2207,$A$2:$A2206,$A2207)=0,"",$E2207-_xlfn.MAXIFS($F$2:$F2206,$C$2:$C2206,$C2207,$B$2:$B2206,$B2207,$A$2:$A2206,$A2207))&lt;0,0,IF(_xlfn.MAXIFS($F$2:$F2206,$C$2:$C2206,$C2207,$B$2:$B2206,$B2207,$A$2:$A2206,$A2207)=0,"",$E2207-_xlfn.MAXIFS($F$2:$F2206,$C$2:$C2206,$C2207,$B$2:$B2206,$B2207,$A$2:$A2206,$A2207))))</f>
        <v>0</v>
      </c>
      <c r="K2207" s="6">
        <f t="shared" si="103"/>
        <v>17</v>
      </c>
      <c r="L2207" s="6" t="str">
        <f t="shared" si="104"/>
        <v>EARLY</v>
      </c>
      <c r="M2207" s="6" t="str">
        <f t="shared" si="102"/>
        <v>N</v>
      </c>
    </row>
    <row r="2208" spans="1:13" x14ac:dyDescent="0.25">
      <c r="A2208" t="s">
        <v>47</v>
      </c>
      <c r="B2208" s="92">
        <v>46143</v>
      </c>
      <c r="C2208" t="s">
        <v>120</v>
      </c>
      <c r="D2208">
        <v>18432</v>
      </c>
      <c r="E2208" s="76">
        <v>0.72666666666666668</v>
      </c>
      <c r="F2208" s="76">
        <v>0.72765046296296299</v>
      </c>
      <c r="G2208" s="2">
        <v>5.9027777777777776E-2</v>
      </c>
      <c r="H2208" s="77">
        <v>1.8171296296296297E-3</v>
      </c>
      <c r="J2208" s="79">
        <f>IF(IF(IF(_xlfn.MAXIFS($F$2:$F2207,$C$2:$C2207,$C2208,$B$2:$B2207,$B2208,$A$2:$A2207,$A2208)=0,"",$E2208-_xlfn.MAXIFS($F$2:$F2207,$C$2:$C2207,$C2208,$B$2:$B2207,$B2208,$A$2:$A2207,$A2208))&lt;0,0,IF(_xlfn.MAXIFS($F$2:$F2207,$C$2:$C2207,$C2208,$B$2:$B2207,$B2208,$A$2:$A2207,$A2208)=0,"",$E2208-_xlfn.MAXIFS($F$2:$F2207,$C$2:$C2207,$C2208,$B$2:$B2207,$B2208,$A$2:$A2207,$A2208)))&gt;0.25,"",IF(IF(_xlfn.MAXIFS($F$2:$F2207,$C$2:$C2207,$C2208,$B$2:$B2207,$B2208,$A$2:$A2207,$A2208)=0,"",$E2208-_xlfn.MAXIFS($F$2:$F2207,$C$2:$C2207,$C2208,$B$2:$B2207,$B2208,$A$2:$A2207,$A2208))&lt;0,0,IF(_xlfn.MAXIFS($F$2:$F2207,$C$2:$C2207,$C2208,$B$2:$B2207,$B2208,$A$2:$A2207,$A2208)=0,"",$E2208-_xlfn.MAXIFS($F$2:$F2207,$C$2:$C2207,$C2208,$B$2:$B2207,$B2208,$A$2:$A2207,$A2208))))</f>
        <v>1.8171296296296546E-3</v>
      </c>
      <c r="K2208" s="6">
        <f t="shared" si="103"/>
        <v>17</v>
      </c>
      <c r="L2208" s="6" t="str">
        <f t="shared" si="104"/>
        <v>EARLY</v>
      </c>
      <c r="M2208" s="6" t="str">
        <f t="shared" si="102"/>
        <v>N</v>
      </c>
    </row>
    <row r="2209" spans="1:13" x14ac:dyDescent="0.25">
      <c r="A2209" t="s">
        <v>47</v>
      </c>
      <c r="B2209" s="92">
        <v>46143</v>
      </c>
      <c r="C2209" t="s">
        <v>121</v>
      </c>
      <c r="D2209">
        <v>19532</v>
      </c>
      <c r="E2209" s="76">
        <v>0.72842592592592592</v>
      </c>
      <c r="F2209" s="76">
        <v>0.73457175925925922</v>
      </c>
      <c r="G2209" s="2">
        <v>0.36875000000000002</v>
      </c>
      <c r="H2209" s="77">
        <v>0</v>
      </c>
      <c r="J2209" s="79">
        <f>IF(IF(IF(_xlfn.MAXIFS($F$2:$F2208,$C$2:$C2208,$C2209,$B$2:$B2208,$B2209,$A$2:$A2208,$A2209)=0,"",$E2209-_xlfn.MAXIFS($F$2:$F2208,$C$2:$C2208,$C2209,$B$2:$B2208,$B2209,$A$2:$A2208,$A2209))&lt;0,0,IF(_xlfn.MAXIFS($F$2:$F2208,$C$2:$C2208,$C2209,$B$2:$B2208,$B2209,$A$2:$A2208,$A2209)=0,"",$E2209-_xlfn.MAXIFS($F$2:$F2208,$C$2:$C2208,$C2209,$B$2:$B2208,$B2209,$A$2:$A2208,$A2209)))&gt;0.25,"",IF(IF(_xlfn.MAXIFS($F$2:$F2208,$C$2:$C2208,$C2209,$B$2:$B2208,$B2209,$A$2:$A2208,$A2209)=0,"",$E2209-_xlfn.MAXIFS($F$2:$F2208,$C$2:$C2208,$C2209,$B$2:$B2208,$B2209,$A$2:$A2208,$A2209))&lt;0,0,IF(_xlfn.MAXIFS($F$2:$F2208,$C$2:$C2208,$C2209,$B$2:$B2208,$B2209,$A$2:$A2208,$A2209)=0,"",$E2209-_xlfn.MAXIFS($F$2:$F2208,$C$2:$C2208,$C2209,$B$2:$B2208,$B2209,$A$2:$A2208,$A2209))))</f>
        <v>0</v>
      </c>
      <c r="K2209" s="6">
        <f t="shared" si="103"/>
        <v>17</v>
      </c>
      <c r="L2209" s="6" t="str">
        <f t="shared" si="104"/>
        <v>EARLY</v>
      </c>
      <c r="M2209" s="6" t="str">
        <f t="shared" si="102"/>
        <v>N</v>
      </c>
    </row>
    <row r="2210" spans="1:13" x14ac:dyDescent="0.25">
      <c r="A2210" t="s">
        <v>47</v>
      </c>
      <c r="B2210" s="92">
        <v>46143</v>
      </c>
      <c r="C2210" t="s">
        <v>120</v>
      </c>
      <c r="D2210">
        <v>18132</v>
      </c>
      <c r="E2210" s="76">
        <v>0.7289930555555556</v>
      </c>
      <c r="F2210" s="76">
        <v>0.73055555555555551</v>
      </c>
      <c r="G2210" s="2">
        <v>9.375E-2</v>
      </c>
      <c r="H2210" s="77">
        <v>1.3425925925925925E-3</v>
      </c>
      <c r="J2210" s="79">
        <f>IF(IF(IF(_xlfn.MAXIFS($F$2:$F2209,$C$2:$C2209,$C2210,$B$2:$B2209,$B2210,$A$2:$A2209,$A2210)=0,"",$E2210-_xlfn.MAXIFS($F$2:$F2209,$C$2:$C2209,$C2210,$B$2:$B2209,$B2210,$A$2:$A2209,$A2210))&lt;0,0,IF(_xlfn.MAXIFS($F$2:$F2209,$C$2:$C2209,$C2210,$B$2:$B2209,$B2210,$A$2:$A2209,$A2210)=0,"",$E2210-_xlfn.MAXIFS($F$2:$F2209,$C$2:$C2209,$C2210,$B$2:$B2209,$B2210,$A$2:$A2209,$A2210)))&gt;0.25,"",IF(IF(_xlfn.MAXIFS($F$2:$F2209,$C$2:$C2209,$C2210,$B$2:$B2209,$B2210,$A$2:$A2209,$A2210)=0,"",$E2210-_xlfn.MAXIFS($F$2:$F2209,$C$2:$C2209,$C2210,$B$2:$B2209,$B2210,$A$2:$A2209,$A2210))&lt;0,0,IF(_xlfn.MAXIFS($F$2:$F2209,$C$2:$C2209,$C2210,$B$2:$B2209,$B2210,$A$2:$A2209,$A2210)=0,"",$E2210-_xlfn.MAXIFS($F$2:$F2209,$C$2:$C2209,$C2210,$B$2:$B2209,$B2210,$A$2:$A2209,$A2210))))</f>
        <v>1.3425925925926174E-3</v>
      </c>
      <c r="K2210" s="6">
        <f t="shared" si="103"/>
        <v>17</v>
      </c>
      <c r="L2210" s="6" t="str">
        <f t="shared" si="104"/>
        <v>EARLY</v>
      </c>
      <c r="M2210" s="6" t="str">
        <f t="shared" si="102"/>
        <v>N</v>
      </c>
    </row>
    <row r="2211" spans="1:13" x14ac:dyDescent="0.25">
      <c r="A2211" t="s">
        <v>47</v>
      </c>
      <c r="B2211" s="92">
        <v>46143</v>
      </c>
      <c r="C2211" t="s">
        <v>119</v>
      </c>
      <c r="D2211">
        <v>14432</v>
      </c>
      <c r="E2211" s="76">
        <v>0.72901620370370368</v>
      </c>
      <c r="F2211" s="76">
        <v>0.73041666666666671</v>
      </c>
      <c r="G2211" s="2">
        <v>8.4027777777777785E-2</v>
      </c>
      <c r="H2211" s="77">
        <v>2.3842592592592591E-3</v>
      </c>
      <c r="J2211" s="79">
        <f>IF(IF(IF(_xlfn.MAXIFS($F$2:$F2210,$C$2:$C2210,$C2211,$B$2:$B2210,$B2211,$A$2:$A2210,$A2211)=0,"",$E2211-_xlfn.MAXIFS($F$2:$F2210,$C$2:$C2210,$C2211,$B$2:$B2210,$B2211,$A$2:$A2210,$A2211))&lt;0,0,IF(_xlfn.MAXIFS($F$2:$F2210,$C$2:$C2210,$C2211,$B$2:$B2210,$B2211,$A$2:$A2210,$A2211)=0,"",$E2211-_xlfn.MAXIFS($F$2:$F2210,$C$2:$C2210,$C2211,$B$2:$B2210,$B2211,$A$2:$A2210,$A2211)))&gt;0.25,"",IF(IF(_xlfn.MAXIFS($F$2:$F2210,$C$2:$C2210,$C2211,$B$2:$B2210,$B2211,$A$2:$A2210,$A2211)=0,"",$E2211-_xlfn.MAXIFS($F$2:$F2210,$C$2:$C2210,$C2211,$B$2:$B2210,$B2211,$A$2:$A2210,$A2211))&lt;0,0,IF(_xlfn.MAXIFS($F$2:$F2210,$C$2:$C2210,$C2211,$B$2:$B2210,$B2211,$A$2:$A2210,$A2211)=0,"",$E2211-_xlfn.MAXIFS($F$2:$F2210,$C$2:$C2210,$C2211,$B$2:$B2210,$B2211,$A$2:$A2210,$A2211))))</f>
        <v>2.3842592592592249E-3</v>
      </c>
      <c r="K2211" s="6">
        <f t="shared" si="103"/>
        <v>17</v>
      </c>
      <c r="L2211" s="6" t="str">
        <f t="shared" si="104"/>
        <v>EARLY</v>
      </c>
      <c r="M2211" s="6" t="str">
        <f t="shared" si="102"/>
        <v>N</v>
      </c>
    </row>
    <row r="2212" spans="1:13" x14ac:dyDescent="0.25">
      <c r="A2212" t="s">
        <v>47</v>
      </c>
      <c r="B2212" s="92">
        <v>46143</v>
      </c>
      <c r="C2212" t="s">
        <v>120</v>
      </c>
      <c r="D2212">
        <v>17632</v>
      </c>
      <c r="E2212" s="76">
        <v>0.73221064814814818</v>
      </c>
      <c r="F2212" s="76">
        <v>0.73365740740740737</v>
      </c>
      <c r="G2212" s="2">
        <v>8.6805555555555552E-2</v>
      </c>
      <c r="H2212" s="77">
        <v>1.6550925925925926E-3</v>
      </c>
      <c r="J2212" s="79">
        <f>IF(IF(IF(_xlfn.MAXIFS($F$2:$F2211,$C$2:$C2211,$C2212,$B$2:$B2211,$B2212,$A$2:$A2211,$A2212)=0,"",$E2212-_xlfn.MAXIFS($F$2:$F2211,$C$2:$C2211,$C2212,$B$2:$B2211,$B2212,$A$2:$A2211,$A2212))&lt;0,0,IF(_xlfn.MAXIFS($F$2:$F2211,$C$2:$C2211,$C2212,$B$2:$B2211,$B2212,$A$2:$A2211,$A2212)=0,"",$E2212-_xlfn.MAXIFS($F$2:$F2211,$C$2:$C2211,$C2212,$B$2:$B2211,$B2212,$A$2:$A2211,$A2212)))&gt;0.25,"",IF(IF(_xlfn.MAXIFS($F$2:$F2211,$C$2:$C2211,$C2212,$B$2:$B2211,$B2212,$A$2:$A2211,$A2212)=0,"",$E2212-_xlfn.MAXIFS($F$2:$F2211,$C$2:$C2211,$C2212,$B$2:$B2211,$B2212,$A$2:$A2211,$A2212))&lt;0,0,IF(_xlfn.MAXIFS($F$2:$F2211,$C$2:$C2211,$C2212,$B$2:$B2211,$B2212,$A$2:$A2211,$A2212)=0,"",$E2212-_xlfn.MAXIFS($F$2:$F2211,$C$2:$C2211,$C2212,$B$2:$B2211,$B2212,$A$2:$A2211,$A2212))))</f>
        <v>1.6550925925926663E-3</v>
      </c>
      <c r="K2212" s="6">
        <f t="shared" si="103"/>
        <v>17</v>
      </c>
      <c r="L2212" s="6" t="str">
        <f t="shared" si="104"/>
        <v>LATE</v>
      </c>
      <c r="M2212" s="6" t="str">
        <f t="shared" si="102"/>
        <v>N</v>
      </c>
    </row>
    <row r="2213" spans="1:13" x14ac:dyDescent="0.25">
      <c r="A2213" t="s">
        <v>47</v>
      </c>
      <c r="B2213" s="92">
        <v>46143</v>
      </c>
      <c r="C2213" t="s">
        <v>121</v>
      </c>
      <c r="D2213">
        <v>14432</v>
      </c>
      <c r="E2213" s="76">
        <v>0.73273148148148148</v>
      </c>
      <c r="F2213" s="76">
        <v>0.73747685185185186</v>
      </c>
      <c r="G2213" s="2">
        <v>0.28472222222222221</v>
      </c>
      <c r="H2213" s="77">
        <v>0</v>
      </c>
      <c r="J2213" s="79">
        <f>IF(IF(IF(_xlfn.MAXIFS($F$2:$F2212,$C$2:$C2212,$C2213,$B$2:$B2212,$B2213,$A$2:$A2212,$A2213)=0,"",$E2213-_xlfn.MAXIFS($F$2:$F2212,$C$2:$C2212,$C2213,$B$2:$B2212,$B2213,$A$2:$A2212,$A2213))&lt;0,0,IF(_xlfn.MAXIFS($F$2:$F2212,$C$2:$C2212,$C2213,$B$2:$B2212,$B2213,$A$2:$A2212,$A2213)=0,"",$E2213-_xlfn.MAXIFS($F$2:$F2212,$C$2:$C2212,$C2213,$B$2:$B2212,$B2213,$A$2:$A2212,$A2213)))&gt;0.25,"",IF(IF(_xlfn.MAXIFS($F$2:$F2212,$C$2:$C2212,$C2213,$B$2:$B2212,$B2213,$A$2:$A2212,$A2213)=0,"",$E2213-_xlfn.MAXIFS($F$2:$F2212,$C$2:$C2212,$C2213,$B$2:$B2212,$B2213,$A$2:$A2212,$A2213))&lt;0,0,IF(_xlfn.MAXIFS($F$2:$F2212,$C$2:$C2212,$C2213,$B$2:$B2212,$B2213,$A$2:$A2212,$A2213)=0,"",$E2213-_xlfn.MAXIFS($F$2:$F2212,$C$2:$C2212,$C2213,$B$2:$B2212,$B2213,$A$2:$A2212,$A2213))))</f>
        <v>0</v>
      </c>
      <c r="K2213" s="6">
        <f t="shared" si="103"/>
        <v>17</v>
      </c>
      <c r="L2213" s="6" t="str">
        <f t="shared" si="104"/>
        <v>LATE</v>
      </c>
      <c r="M2213" s="6" t="str">
        <f t="shared" si="102"/>
        <v>N</v>
      </c>
    </row>
    <row r="2214" spans="1:13" x14ac:dyDescent="0.25">
      <c r="A2214" t="s">
        <v>47</v>
      </c>
      <c r="B2214" s="92">
        <v>46143</v>
      </c>
      <c r="C2214" t="s">
        <v>119</v>
      </c>
      <c r="D2214">
        <v>18132</v>
      </c>
      <c r="E2214" s="76">
        <v>0.73333333333333328</v>
      </c>
      <c r="F2214" s="76">
        <v>0.73466435185185186</v>
      </c>
      <c r="G2214" s="2">
        <v>7.9861111111111105E-2</v>
      </c>
      <c r="H2214" s="77">
        <v>2.9166666666666668E-3</v>
      </c>
      <c r="J2214" s="79">
        <f>IF(IF(IF(_xlfn.MAXIFS($F$2:$F2213,$C$2:$C2213,$C2214,$B$2:$B2213,$B2214,$A$2:$A2213,$A2214)=0,"",$E2214-_xlfn.MAXIFS($F$2:$F2213,$C$2:$C2213,$C2214,$B$2:$B2213,$B2214,$A$2:$A2213,$A2214))&lt;0,0,IF(_xlfn.MAXIFS($F$2:$F2213,$C$2:$C2213,$C2214,$B$2:$B2213,$B2214,$A$2:$A2213,$A2214)=0,"",$E2214-_xlfn.MAXIFS($F$2:$F2213,$C$2:$C2213,$C2214,$B$2:$B2213,$B2214,$A$2:$A2213,$A2214)))&gt;0.25,"",IF(IF(_xlfn.MAXIFS($F$2:$F2213,$C$2:$C2213,$C2214,$B$2:$B2213,$B2214,$A$2:$A2213,$A2214)=0,"",$E2214-_xlfn.MAXIFS($F$2:$F2213,$C$2:$C2213,$C2214,$B$2:$B2213,$B2214,$A$2:$A2213,$A2214))&lt;0,0,IF(_xlfn.MAXIFS($F$2:$F2213,$C$2:$C2213,$C2214,$B$2:$B2213,$B2214,$A$2:$A2213,$A2214)=0,"",$E2214-_xlfn.MAXIFS($F$2:$F2213,$C$2:$C2213,$C2214,$B$2:$B2213,$B2214,$A$2:$A2213,$A2214))))</f>
        <v>2.9166666666665675E-3</v>
      </c>
      <c r="K2214" s="6">
        <f t="shared" si="103"/>
        <v>17</v>
      </c>
      <c r="L2214" s="6" t="str">
        <f t="shared" si="104"/>
        <v>LATE</v>
      </c>
      <c r="M2214" s="6" t="str">
        <f t="shared" si="102"/>
        <v>N</v>
      </c>
    </row>
    <row r="2215" spans="1:13" x14ac:dyDescent="0.25">
      <c r="A2215" t="s">
        <v>47</v>
      </c>
      <c r="B2215" s="92">
        <v>46143</v>
      </c>
      <c r="C2215" t="s">
        <v>120</v>
      </c>
      <c r="D2215">
        <v>14232</v>
      </c>
      <c r="E2215" s="76">
        <v>0.73393518518518519</v>
      </c>
      <c r="F2215" s="76">
        <v>0.73561342592592593</v>
      </c>
      <c r="G2215" s="2">
        <v>0.10069444444444445</v>
      </c>
      <c r="H2215" s="77">
        <v>2.7777777777777778E-4</v>
      </c>
      <c r="J2215" s="79">
        <f>IF(IF(IF(_xlfn.MAXIFS($F$2:$F2214,$C$2:$C2214,$C2215,$B$2:$B2214,$B2215,$A$2:$A2214,$A2215)=0,"",$E2215-_xlfn.MAXIFS($F$2:$F2214,$C$2:$C2214,$C2215,$B$2:$B2214,$B2215,$A$2:$A2214,$A2215))&lt;0,0,IF(_xlfn.MAXIFS($F$2:$F2214,$C$2:$C2214,$C2215,$B$2:$B2214,$B2215,$A$2:$A2214,$A2215)=0,"",$E2215-_xlfn.MAXIFS($F$2:$F2214,$C$2:$C2214,$C2215,$B$2:$B2214,$B2215,$A$2:$A2214,$A2215)))&gt;0.25,"",IF(IF(_xlfn.MAXIFS($F$2:$F2214,$C$2:$C2214,$C2215,$B$2:$B2214,$B2215,$A$2:$A2214,$A2215)=0,"",$E2215-_xlfn.MAXIFS($F$2:$F2214,$C$2:$C2214,$C2215,$B$2:$B2214,$B2215,$A$2:$A2214,$A2215))&lt;0,0,IF(_xlfn.MAXIFS($F$2:$F2214,$C$2:$C2214,$C2215,$B$2:$B2214,$B2215,$A$2:$A2214,$A2215)=0,"",$E2215-_xlfn.MAXIFS($F$2:$F2214,$C$2:$C2214,$C2215,$B$2:$B2214,$B2215,$A$2:$A2214,$A2215))))</f>
        <v>2.777777777778212E-4</v>
      </c>
      <c r="K2215" s="6">
        <f t="shared" si="103"/>
        <v>17</v>
      </c>
      <c r="L2215" s="6" t="str">
        <f t="shared" si="104"/>
        <v>LATE</v>
      </c>
      <c r="M2215" s="6" t="str">
        <f t="shared" si="102"/>
        <v>N</v>
      </c>
    </row>
    <row r="2216" spans="1:13" x14ac:dyDescent="0.25">
      <c r="A2216" t="s">
        <v>47</v>
      </c>
      <c r="B2216" s="92">
        <v>46143</v>
      </c>
      <c r="C2216" t="s">
        <v>121</v>
      </c>
      <c r="D2216">
        <v>18132</v>
      </c>
      <c r="E2216" s="76">
        <v>0.73651620370370374</v>
      </c>
      <c r="F2216" s="76">
        <v>0.74103009259259256</v>
      </c>
      <c r="G2216" s="2">
        <v>0.27083333333333331</v>
      </c>
      <c r="H2216" s="77">
        <v>0</v>
      </c>
      <c r="J2216" s="79">
        <f>IF(IF(IF(_xlfn.MAXIFS($F$2:$F2215,$C$2:$C2215,$C2216,$B$2:$B2215,$B2216,$A$2:$A2215,$A2216)=0,"",$E2216-_xlfn.MAXIFS($F$2:$F2215,$C$2:$C2215,$C2216,$B$2:$B2215,$B2216,$A$2:$A2215,$A2216))&lt;0,0,IF(_xlfn.MAXIFS($F$2:$F2215,$C$2:$C2215,$C2216,$B$2:$B2215,$B2216,$A$2:$A2215,$A2216)=0,"",$E2216-_xlfn.MAXIFS($F$2:$F2215,$C$2:$C2215,$C2216,$B$2:$B2215,$B2216,$A$2:$A2215,$A2216)))&gt;0.25,"",IF(IF(_xlfn.MAXIFS($F$2:$F2215,$C$2:$C2215,$C2216,$B$2:$B2215,$B2216,$A$2:$A2215,$A2216)=0,"",$E2216-_xlfn.MAXIFS($F$2:$F2215,$C$2:$C2215,$C2216,$B$2:$B2215,$B2216,$A$2:$A2215,$A2216))&lt;0,0,IF(_xlfn.MAXIFS($F$2:$F2215,$C$2:$C2215,$C2216,$B$2:$B2215,$B2216,$A$2:$A2215,$A2216)=0,"",$E2216-_xlfn.MAXIFS($F$2:$F2215,$C$2:$C2215,$C2216,$B$2:$B2215,$B2216,$A$2:$A2215,$A2216))))</f>
        <v>0</v>
      </c>
      <c r="K2216" s="6">
        <f t="shared" si="103"/>
        <v>17</v>
      </c>
      <c r="L2216" s="6" t="str">
        <f t="shared" si="104"/>
        <v>LATE</v>
      </c>
      <c r="M2216" s="6" t="str">
        <f t="shared" si="102"/>
        <v>N</v>
      </c>
    </row>
    <row r="2217" spans="1:13" x14ac:dyDescent="0.25">
      <c r="A2217" t="s">
        <v>47</v>
      </c>
      <c r="B2217" s="92">
        <v>46143</v>
      </c>
      <c r="C2217" t="s">
        <v>120</v>
      </c>
      <c r="D2217">
        <v>20131</v>
      </c>
      <c r="E2217" s="76">
        <v>0.73715277777777777</v>
      </c>
      <c r="F2217" s="76">
        <v>0.73802083333333335</v>
      </c>
      <c r="G2217" s="2">
        <v>5.2083333333333336E-2</v>
      </c>
      <c r="H2217" s="77">
        <v>1.5393518518518519E-3</v>
      </c>
      <c r="J2217" s="79">
        <f>IF(IF(IF(_xlfn.MAXIFS($F$2:$F2216,$C$2:$C2216,$C2217,$B$2:$B2216,$B2217,$A$2:$A2216,$A2217)=0,"",$E2217-_xlfn.MAXIFS($F$2:$F2216,$C$2:$C2216,$C2217,$B$2:$B2216,$B2217,$A$2:$A2216,$A2217))&lt;0,0,IF(_xlfn.MAXIFS($F$2:$F2216,$C$2:$C2216,$C2217,$B$2:$B2216,$B2217,$A$2:$A2216,$A2217)=0,"",$E2217-_xlfn.MAXIFS($F$2:$F2216,$C$2:$C2216,$C2217,$B$2:$B2216,$B2217,$A$2:$A2216,$A2217)))&gt;0.25,"",IF(IF(_xlfn.MAXIFS($F$2:$F2216,$C$2:$C2216,$C2217,$B$2:$B2216,$B2217,$A$2:$A2216,$A2217)=0,"",$E2217-_xlfn.MAXIFS($F$2:$F2216,$C$2:$C2216,$C2217,$B$2:$B2216,$B2217,$A$2:$A2216,$A2217))&lt;0,0,IF(_xlfn.MAXIFS($F$2:$F2216,$C$2:$C2216,$C2217,$B$2:$B2216,$B2217,$A$2:$A2216,$A2217)=0,"",$E2217-_xlfn.MAXIFS($F$2:$F2216,$C$2:$C2216,$C2217,$B$2:$B2216,$B2217,$A$2:$A2216,$A2217))))</f>
        <v>1.5393518518518334E-3</v>
      </c>
      <c r="K2217" s="6">
        <f t="shared" si="103"/>
        <v>17</v>
      </c>
      <c r="L2217" s="6" t="str">
        <f t="shared" si="104"/>
        <v>LATE</v>
      </c>
      <c r="M2217" s="6" t="str">
        <f t="shared" si="102"/>
        <v>N</v>
      </c>
    </row>
    <row r="2218" spans="1:13" x14ac:dyDescent="0.25">
      <c r="A2218" t="s">
        <v>47</v>
      </c>
      <c r="B2218" s="92">
        <v>46143</v>
      </c>
      <c r="C2218" t="s">
        <v>119</v>
      </c>
      <c r="D2218">
        <v>17632</v>
      </c>
      <c r="E2218" s="76">
        <v>0.73782407407407402</v>
      </c>
      <c r="F2218" s="76">
        <v>0.73875000000000002</v>
      </c>
      <c r="G2218" s="2">
        <v>5.5555555555555552E-2</v>
      </c>
      <c r="H2218" s="77">
        <v>3.1597222222222222E-3</v>
      </c>
      <c r="J2218" s="79">
        <f>IF(IF(IF(_xlfn.MAXIFS($F$2:$F2217,$C$2:$C2217,$C2218,$B$2:$B2217,$B2218,$A$2:$A2217,$A2218)=0,"",$E2218-_xlfn.MAXIFS($F$2:$F2217,$C$2:$C2217,$C2218,$B$2:$B2217,$B2218,$A$2:$A2217,$A2218))&lt;0,0,IF(_xlfn.MAXIFS($F$2:$F2217,$C$2:$C2217,$C2218,$B$2:$B2217,$B2218,$A$2:$A2217,$A2218)=0,"",$E2218-_xlfn.MAXIFS($F$2:$F2217,$C$2:$C2217,$C2218,$B$2:$B2217,$B2218,$A$2:$A2217,$A2218)))&gt;0.25,"",IF(IF(_xlfn.MAXIFS($F$2:$F2217,$C$2:$C2217,$C2218,$B$2:$B2217,$B2218,$A$2:$A2217,$A2218)=0,"",$E2218-_xlfn.MAXIFS($F$2:$F2217,$C$2:$C2217,$C2218,$B$2:$B2217,$B2218,$A$2:$A2217,$A2218))&lt;0,0,IF(_xlfn.MAXIFS($F$2:$F2217,$C$2:$C2217,$C2218,$B$2:$B2217,$B2218,$A$2:$A2217,$A2218)=0,"",$E2218-_xlfn.MAXIFS($F$2:$F2217,$C$2:$C2217,$C2218,$B$2:$B2217,$B2218,$A$2:$A2217,$A2218))))</f>
        <v>3.159722222222161E-3</v>
      </c>
      <c r="K2218" s="6">
        <f t="shared" si="103"/>
        <v>17</v>
      </c>
      <c r="L2218" s="6" t="str">
        <f t="shared" si="104"/>
        <v>LATE</v>
      </c>
      <c r="M2218" s="6" t="str">
        <f t="shared" si="102"/>
        <v>N</v>
      </c>
    </row>
    <row r="2219" spans="1:13" x14ac:dyDescent="0.25">
      <c r="A2219" t="s">
        <v>47</v>
      </c>
      <c r="B2219" s="92">
        <v>46143</v>
      </c>
      <c r="C2219" t="s">
        <v>119</v>
      </c>
      <c r="D2219">
        <v>14232</v>
      </c>
      <c r="E2219" s="76">
        <v>0.73844907407407412</v>
      </c>
      <c r="F2219" s="76">
        <v>0.73960648148148145</v>
      </c>
      <c r="G2219" s="2">
        <v>6.9444444444444448E-2</v>
      </c>
      <c r="H2219" s="77">
        <v>0</v>
      </c>
      <c r="J2219" s="79">
        <f>IF(IF(IF(_xlfn.MAXIFS($F$2:$F2218,$C$2:$C2218,$C2219,$B$2:$B2218,$B2219,$A$2:$A2218,$A2219)=0,"",$E2219-_xlfn.MAXIFS($F$2:$F2218,$C$2:$C2218,$C2219,$B$2:$B2218,$B2219,$A$2:$A2218,$A2219))&lt;0,0,IF(_xlfn.MAXIFS($F$2:$F2218,$C$2:$C2218,$C2219,$B$2:$B2218,$B2219,$A$2:$A2218,$A2219)=0,"",$E2219-_xlfn.MAXIFS($F$2:$F2218,$C$2:$C2218,$C2219,$B$2:$B2218,$B2219,$A$2:$A2218,$A2219)))&gt;0.25,"",IF(IF(_xlfn.MAXIFS($F$2:$F2218,$C$2:$C2218,$C2219,$B$2:$B2218,$B2219,$A$2:$A2218,$A2219)=0,"",$E2219-_xlfn.MAXIFS($F$2:$F2218,$C$2:$C2218,$C2219,$B$2:$B2218,$B2219,$A$2:$A2218,$A2219))&lt;0,0,IF(_xlfn.MAXIFS($F$2:$F2218,$C$2:$C2218,$C2219,$B$2:$B2218,$B2219,$A$2:$A2218,$A2219)=0,"",$E2219-_xlfn.MAXIFS($F$2:$F2218,$C$2:$C2218,$C2219,$B$2:$B2218,$B2219,$A$2:$A2218,$A2219))))</f>
        <v>0</v>
      </c>
      <c r="K2219" s="6">
        <f t="shared" si="103"/>
        <v>17</v>
      </c>
      <c r="L2219" s="6" t="str">
        <f t="shared" si="104"/>
        <v>LATE</v>
      </c>
      <c r="M2219" s="6" t="str">
        <f t="shared" si="102"/>
        <v>N</v>
      </c>
    </row>
    <row r="2220" spans="1:13" x14ac:dyDescent="0.25">
      <c r="A2220" t="s">
        <v>47</v>
      </c>
      <c r="B2220" s="92">
        <v>46143</v>
      </c>
      <c r="C2220" t="s">
        <v>120</v>
      </c>
      <c r="D2220">
        <v>17232</v>
      </c>
      <c r="E2220" s="76">
        <v>0.73864583333333333</v>
      </c>
      <c r="F2220" s="76">
        <v>0.74003472222222222</v>
      </c>
      <c r="G2220" s="2">
        <v>8.3333333333333329E-2</v>
      </c>
      <c r="H2220" s="77">
        <v>6.2500000000000001E-4</v>
      </c>
      <c r="J2220" s="79">
        <f>IF(IF(IF(_xlfn.MAXIFS($F$2:$F2219,$C$2:$C2219,$C2220,$B$2:$B2219,$B2220,$A$2:$A2219,$A2220)=0,"",$E2220-_xlfn.MAXIFS($F$2:$F2219,$C$2:$C2219,$C2220,$B$2:$B2219,$B2220,$A$2:$A2219,$A2220))&lt;0,0,IF(_xlfn.MAXIFS($F$2:$F2219,$C$2:$C2219,$C2220,$B$2:$B2219,$B2220,$A$2:$A2219,$A2220)=0,"",$E2220-_xlfn.MAXIFS($F$2:$F2219,$C$2:$C2219,$C2220,$B$2:$B2219,$B2220,$A$2:$A2219,$A2220)))&gt;0.25,"",IF(IF(_xlfn.MAXIFS($F$2:$F2219,$C$2:$C2219,$C2220,$B$2:$B2219,$B2220,$A$2:$A2219,$A2220)=0,"",$E2220-_xlfn.MAXIFS($F$2:$F2219,$C$2:$C2219,$C2220,$B$2:$B2219,$B2220,$A$2:$A2219,$A2220))&lt;0,0,IF(_xlfn.MAXIFS($F$2:$F2219,$C$2:$C2219,$C2220,$B$2:$B2219,$B2220,$A$2:$A2219,$A2220)=0,"",$E2220-_xlfn.MAXIFS($F$2:$F2219,$C$2:$C2219,$C2220,$B$2:$B2219,$B2220,$A$2:$A2219,$A2220))))</f>
        <v>6.2499999999998668E-4</v>
      </c>
      <c r="K2220" s="6">
        <f t="shared" si="103"/>
        <v>17</v>
      </c>
      <c r="L2220" s="6" t="str">
        <f t="shared" si="104"/>
        <v>LATE</v>
      </c>
      <c r="M2220" s="6" t="str">
        <f t="shared" si="102"/>
        <v>N</v>
      </c>
    </row>
    <row r="2221" spans="1:13" x14ac:dyDescent="0.25">
      <c r="A2221" t="s">
        <v>47</v>
      </c>
      <c r="B2221" s="92">
        <v>46143</v>
      </c>
      <c r="C2221" t="s">
        <v>121</v>
      </c>
      <c r="D2221">
        <v>17632</v>
      </c>
      <c r="E2221" s="76">
        <v>0.74025462962962962</v>
      </c>
      <c r="F2221" s="76">
        <v>0.74442129629629628</v>
      </c>
      <c r="G2221" s="2">
        <v>0.25</v>
      </c>
      <c r="H2221" s="77">
        <v>0</v>
      </c>
      <c r="J2221" s="79">
        <f>IF(IF(IF(_xlfn.MAXIFS($F$2:$F2220,$C$2:$C2220,$C2221,$B$2:$B2220,$B2221,$A$2:$A2220,$A2221)=0,"",$E2221-_xlfn.MAXIFS($F$2:$F2220,$C$2:$C2220,$C2221,$B$2:$B2220,$B2221,$A$2:$A2220,$A2221))&lt;0,0,IF(_xlfn.MAXIFS($F$2:$F2220,$C$2:$C2220,$C2221,$B$2:$B2220,$B2221,$A$2:$A2220,$A2221)=0,"",$E2221-_xlfn.MAXIFS($F$2:$F2220,$C$2:$C2220,$C2221,$B$2:$B2220,$B2221,$A$2:$A2220,$A2221)))&gt;0.25,"",IF(IF(_xlfn.MAXIFS($F$2:$F2220,$C$2:$C2220,$C2221,$B$2:$B2220,$B2221,$A$2:$A2220,$A2221)=0,"",$E2221-_xlfn.MAXIFS($F$2:$F2220,$C$2:$C2220,$C2221,$B$2:$B2220,$B2221,$A$2:$A2220,$A2221))&lt;0,0,IF(_xlfn.MAXIFS($F$2:$F2220,$C$2:$C2220,$C2221,$B$2:$B2220,$B2221,$A$2:$A2220,$A2221)=0,"",$E2221-_xlfn.MAXIFS($F$2:$F2220,$C$2:$C2220,$C2221,$B$2:$B2220,$B2221,$A$2:$A2220,$A2221))))</f>
        <v>0</v>
      </c>
      <c r="K2221" s="6">
        <f t="shared" si="103"/>
        <v>17</v>
      </c>
      <c r="L2221" s="6" t="str">
        <f t="shared" si="104"/>
        <v>LATE</v>
      </c>
      <c r="M2221" s="6" t="str">
        <f t="shared" si="102"/>
        <v>N</v>
      </c>
    </row>
    <row r="2222" spans="1:13" x14ac:dyDescent="0.25">
      <c r="A2222" t="s">
        <v>47</v>
      </c>
      <c r="B2222" s="92">
        <v>46143</v>
      </c>
      <c r="C2222" t="s">
        <v>121</v>
      </c>
      <c r="D2222">
        <v>14232</v>
      </c>
      <c r="E2222" s="76">
        <v>0.74105324074074075</v>
      </c>
      <c r="F2222" s="76">
        <v>0.7466666666666667</v>
      </c>
      <c r="G2222" s="2">
        <v>0.33680555555555558</v>
      </c>
      <c r="H2222" s="77">
        <v>0</v>
      </c>
      <c r="J2222" s="79">
        <f>IF(IF(IF(_xlfn.MAXIFS($F$2:$F2221,$C$2:$C2221,$C2222,$B$2:$B2221,$B2222,$A$2:$A2221,$A2222)=0,"",$E2222-_xlfn.MAXIFS($F$2:$F2221,$C$2:$C2221,$C2222,$B$2:$B2221,$B2222,$A$2:$A2221,$A2222))&lt;0,0,IF(_xlfn.MAXIFS($F$2:$F2221,$C$2:$C2221,$C2222,$B$2:$B2221,$B2222,$A$2:$A2221,$A2222)=0,"",$E2222-_xlfn.MAXIFS($F$2:$F2221,$C$2:$C2221,$C2222,$B$2:$B2221,$B2222,$A$2:$A2221,$A2222)))&gt;0.25,"",IF(IF(_xlfn.MAXIFS($F$2:$F2221,$C$2:$C2221,$C2222,$B$2:$B2221,$B2222,$A$2:$A2221,$A2222)=0,"",$E2222-_xlfn.MAXIFS($F$2:$F2221,$C$2:$C2221,$C2222,$B$2:$B2221,$B2222,$A$2:$A2221,$A2222))&lt;0,0,IF(_xlfn.MAXIFS($F$2:$F2221,$C$2:$C2221,$C2222,$B$2:$B2221,$B2222,$A$2:$A2221,$A2222)=0,"",$E2222-_xlfn.MAXIFS($F$2:$F2221,$C$2:$C2221,$C2222,$B$2:$B2221,$B2222,$A$2:$A2221,$A2222))))</f>
        <v>0</v>
      </c>
      <c r="K2222" s="6">
        <f t="shared" si="103"/>
        <v>17</v>
      </c>
      <c r="L2222" s="6" t="str">
        <f t="shared" si="104"/>
        <v>LATE</v>
      </c>
      <c r="M2222" s="6" t="str">
        <f t="shared" si="102"/>
        <v>N</v>
      </c>
    </row>
    <row r="2223" spans="1:13" x14ac:dyDescent="0.25">
      <c r="A2223" t="s">
        <v>47</v>
      </c>
      <c r="B2223" s="92">
        <v>46143</v>
      </c>
      <c r="C2223" t="s">
        <v>120</v>
      </c>
      <c r="D2223">
        <v>19532</v>
      </c>
      <c r="E2223" s="76">
        <v>0.74180555555555561</v>
      </c>
      <c r="F2223" s="76">
        <v>0.74273148148148149</v>
      </c>
      <c r="G2223" s="2">
        <v>5.5555555555555552E-2</v>
      </c>
      <c r="H2223" s="77">
        <v>1.7708333333333332E-3</v>
      </c>
      <c r="J2223" s="79">
        <f>IF(IF(IF(_xlfn.MAXIFS($F$2:$F2222,$C$2:$C2222,$C2223,$B$2:$B2222,$B2223,$A$2:$A2222,$A2223)=0,"",$E2223-_xlfn.MAXIFS($F$2:$F2222,$C$2:$C2222,$C2223,$B$2:$B2222,$B2223,$A$2:$A2222,$A2223))&lt;0,0,IF(_xlfn.MAXIFS($F$2:$F2222,$C$2:$C2222,$C2223,$B$2:$B2222,$B2223,$A$2:$A2222,$A2223)=0,"",$E2223-_xlfn.MAXIFS($F$2:$F2222,$C$2:$C2222,$C2223,$B$2:$B2222,$B2223,$A$2:$A2222,$A2223)))&gt;0.25,"",IF(IF(_xlfn.MAXIFS($F$2:$F2222,$C$2:$C2222,$C2223,$B$2:$B2222,$B2223,$A$2:$A2222,$A2223)=0,"",$E2223-_xlfn.MAXIFS($F$2:$F2222,$C$2:$C2222,$C2223,$B$2:$B2222,$B2223,$A$2:$A2222,$A2223))&lt;0,0,IF(_xlfn.MAXIFS($F$2:$F2222,$C$2:$C2222,$C2223,$B$2:$B2222,$B2223,$A$2:$A2222,$A2223)=0,"",$E2223-_xlfn.MAXIFS($F$2:$F2222,$C$2:$C2222,$C2223,$B$2:$B2222,$B2223,$A$2:$A2222,$A2223))))</f>
        <v>1.7708333333333881E-3</v>
      </c>
      <c r="K2223" s="6">
        <f t="shared" si="103"/>
        <v>17</v>
      </c>
      <c r="L2223" s="6" t="str">
        <f t="shared" si="104"/>
        <v>LATE</v>
      </c>
      <c r="M2223" s="6" t="str">
        <f t="shared" si="102"/>
        <v>N</v>
      </c>
    </row>
    <row r="2224" spans="1:13" x14ac:dyDescent="0.25">
      <c r="A2224" t="s">
        <v>47</v>
      </c>
      <c r="B2224" s="92">
        <v>46143</v>
      </c>
      <c r="C2224" t="s">
        <v>119</v>
      </c>
      <c r="D2224">
        <v>20131</v>
      </c>
      <c r="E2224" s="76">
        <v>0.74247685185185186</v>
      </c>
      <c r="F2224" s="76">
        <v>0.74334490740740744</v>
      </c>
      <c r="G2224" s="2">
        <v>5.2083333333333336E-2</v>
      </c>
      <c r="H2224" s="77">
        <v>2.8703703703703703E-3</v>
      </c>
      <c r="J2224" s="79">
        <f>IF(IF(IF(_xlfn.MAXIFS($F$2:$F2223,$C$2:$C2223,$C2224,$B$2:$B2223,$B2224,$A$2:$A2223,$A2224)=0,"",$E2224-_xlfn.MAXIFS($F$2:$F2223,$C$2:$C2223,$C2224,$B$2:$B2223,$B2224,$A$2:$A2223,$A2224))&lt;0,0,IF(_xlfn.MAXIFS($F$2:$F2223,$C$2:$C2223,$C2224,$B$2:$B2223,$B2224,$A$2:$A2223,$A2224)=0,"",$E2224-_xlfn.MAXIFS($F$2:$F2223,$C$2:$C2223,$C2224,$B$2:$B2223,$B2224,$A$2:$A2223,$A2224)))&gt;0.25,"",IF(IF(_xlfn.MAXIFS($F$2:$F2223,$C$2:$C2223,$C2224,$B$2:$B2223,$B2224,$A$2:$A2223,$A2224)=0,"",$E2224-_xlfn.MAXIFS($F$2:$F2223,$C$2:$C2223,$C2224,$B$2:$B2223,$B2224,$A$2:$A2223,$A2224))&lt;0,0,IF(_xlfn.MAXIFS($F$2:$F2223,$C$2:$C2223,$C2224,$B$2:$B2223,$B2224,$A$2:$A2223,$A2224)=0,"",$E2224-_xlfn.MAXIFS($F$2:$F2223,$C$2:$C2223,$C2224,$B$2:$B2223,$B2224,$A$2:$A2223,$A2224))))</f>
        <v>2.870370370370412E-3</v>
      </c>
      <c r="K2224" s="6">
        <f t="shared" si="103"/>
        <v>17</v>
      </c>
      <c r="L2224" s="6" t="str">
        <f t="shared" si="104"/>
        <v>LATE</v>
      </c>
      <c r="M2224" s="6" t="str">
        <f t="shared" si="102"/>
        <v>N</v>
      </c>
    </row>
    <row r="2225" spans="1:13" x14ac:dyDescent="0.25">
      <c r="A2225" t="s">
        <v>47</v>
      </c>
      <c r="B2225" s="92">
        <v>46143</v>
      </c>
      <c r="C2225" t="s">
        <v>120</v>
      </c>
      <c r="D2225">
        <v>14432</v>
      </c>
      <c r="E2225" s="76">
        <v>0.74303240740740739</v>
      </c>
      <c r="F2225" s="76">
        <v>0.74384259259259256</v>
      </c>
      <c r="G2225" s="2">
        <v>4.8611111111111112E-2</v>
      </c>
      <c r="H2225" s="77">
        <v>3.0092592592592595E-4</v>
      </c>
      <c r="J2225" s="79">
        <f>IF(IF(IF(_xlfn.MAXIFS($F$2:$F2224,$C$2:$C2224,$C2225,$B$2:$B2224,$B2225,$A$2:$A2224,$A2225)=0,"",$E2225-_xlfn.MAXIFS($F$2:$F2224,$C$2:$C2224,$C2225,$B$2:$B2224,$B2225,$A$2:$A2224,$A2225))&lt;0,0,IF(_xlfn.MAXIFS($F$2:$F2224,$C$2:$C2224,$C2225,$B$2:$B2224,$B2225,$A$2:$A2224,$A2225)=0,"",$E2225-_xlfn.MAXIFS($F$2:$F2224,$C$2:$C2224,$C2225,$B$2:$B2224,$B2225,$A$2:$A2224,$A2225)))&gt;0.25,"",IF(IF(_xlfn.MAXIFS($F$2:$F2224,$C$2:$C2224,$C2225,$B$2:$B2224,$B2225,$A$2:$A2224,$A2225)=0,"",$E2225-_xlfn.MAXIFS($F$2:$F2224,$C$2:$C2224,$C2225,$B$2:$B2224,$B2225,$A$2:$A2224,$A2225))&lt;0,0,IF(_xlfn.MAXIFS($F$2:$F2224,$C$2:$C2224,$C2225,$B$2:$B2224,$B2225,$A$2:$A2224,$A2225)=0,"",$E2225-_xlfn.MAXIFS($F$2:$F2224,$C$2:$C2224,$C2225,$B$2:$B2224,$B2225,$A$2:$A2224,$A2225))))</f>
        <v>3.0092592592589895E-4</v>
      </c>
      <c r="K2225" s="6">
        <f t="shared" si="103"/>
        <v>17</v>
      </c>
      <c r="L2225" s="6" t="str">
        <f t="shared" si="104"/>
        <v>LATE</v>
      </c>
      <c r="M2225" s="6" t="str">
        <f t="shared" si="102"/>
        <v>N</v>
      </c>
    </row>
    <row r="2226" spans="1:13" x14ac:dyDescent="0.25">
      <c r="A2226" t="s">
        <v>47</v>
      </c>
      <c r="B2226" s="92">
        <v>46143</v>
      </c>
      <c r="C2226" t="s">
        <v>119</v>
      </c>
      <c r="D2226">
        <v>17232</v>
      </c>
      <c r="E2226" s="76">
        <v>0.74385416666666671</v>
      </c>
      <c r="F2226" s="76">
        <v>0.74495370370370373</v>
      </c>
      <c r="G2226" s="2">
        <v>6.5972222222222224E-2</v>
      </c>
      <c r="H2226" s="77">
        <v>5.0925925925925921E-4</v>
      </c>
      <c r="J2226" s="79">
        <f>IF(IF(IF(_xlfn.MAXIFS($F$2:$F2225,$C$2:$C2225,$C2226,$B$2:$B2225,$B2226,$A$2:$A2225,$A2226)=0,"",$E2226-_xlfn.MAXIFS($F$2:$F2225,$C$2:$C2225,$C2226,$B$2:$B2225,$B2226,$A$2:$A2225,$A2226))&lt;0,0,IF(_xlfn.MAXIFS($F$2:$F2225,$C$2:$C2225,$C2226,$B$2:$B2225,$B2226,$A$2:$A2225,$A2226)=0,"",$E2226-_xlfn.MAXIFS($F$2:$F2225,$C$2:$C2225,$C2226,$B$2:$B2225,$B2226,$A$2:$A2225,$A2226)))&gt;0.25,"",IF(IF(_xlfn.MAXIFS($F$2:$F2225,$C$2:$C2225,$C2226,$B$2:$B2225,$B2226,$A$2:$A2225,$A2226)=0,"",$E2226-_xlfn.MAXIFS($F$2:$F2225,$C$2:$C2225,$C2226,$B$2:$B2225,$B2226,$A$2:$A2225,$A2226))&lt;0,0,IF(_xlfn.MAXIFS($F$2:$F2225,$C$2:$C2225,$C2226,$B$2:$B2225,$B2226,$A$2:$A2225,$A2226)=0,"",$E2226-_xlfn.MAXIFS($F$2:$F2225,$C$2:$C2225,$C2226,$B$2:$B2225,$B2226,$A$2:$A2225,$A2226))))</f>
        <v>5.0925925925926485E-4</v>
      </c>
      <c r="K2226" s="6">
        <f t="shared" si="103"/>
        <v>17</v>
      </c>
      <c r="L2226" s="6" t="str">
        <f t="shared" si="104"/>
        <v>LATE</v>
      </c>
      <c r="M2226" s="6" t="str">
        <f t="shared" si="102"/>
        <v>N</v>
      </c>
    </row>
    <row r="2227" spans="1:13" x14ac:dyDescent="0.25">
      <c r="A2227" t="s">
        <v>47</v>
      </c>
      <c r="B2227" s="92">
        <v>46143</v>
      </c>
      <c r="C2227" t="s">
        <v>121</v>
      </c>
      <c r="D2227">
        <v>20131</v>
      </c>
      <c r="E2227" s="76">
        <v>0.74490740740740746</v>
      </c>
      <c r="F2227" s="76">
        <v>0.75075231481481486</v>
      </c>
      <c r="G2227" s="2">
        <v>0.35069444444444442</v>
      </c>
      <c r="H2227" s="77">
        <v>0</v>
      </c>
      <c r="J2227" s="79">
        <f>IF(IF(IF(_xlfn.MAXIFS($F$2:$F2226,$C$2:$C2226,$C2227,$B$2:$B2226,$B2227,$A$2:$A2226,$A2227)=0,"",$E2227-_xlfn.MAXIFS($F$2:$F2226,$C$2:$C2226,$C2227,$B$2:$B2226,$B2227,$A$2:$A2226,$A2227))&lt;0,0,IF(_xlfn.MAXIFS($F$2:$F2226,$C$2:$C2226,$C2227,$B$2:$B2226,$B2227,$A$2:$A2226,$A2227)=0,"",$E2227-_xlfn.MAXIFS($F$2:$F2226,$C$2:$C2226,$C2227,$B$2:$B2226,$B2227,$A$2:$A2226,$A2227)))&gt;0.25,"",IF(IF(_xlfn.MAXIFS($F$2:$F2226,$C$2:$C2226,$C2227,$B$2:$B2226,$B2227,$A$2:$A2226,$A2227)=0,"",$E2227-_xlfn.MAXIFS($F$2:$F2226,$C$2:$C2226,$C2227,$B$2:$B2226,$B2227,$A$2:$A2226,$A2227))&lt;0,0,IF(_xlfn.MAXIFS($F$2:$F2226,$C$2:$C2226,$C2227,$B$2:$B2226,$B2227,$A$2:$A2226,$A2227)=0,"",$E2227-_xlfn.MAXIFS($F$2:$F2226,$C$2:$C2226,$C2227,$B$2:$B2226,$B2227,$A$2:$A2226,$A2227))))</f>
        <v>0</v>
      </c>
      <c r="K2227" s="6">
        <f t="shared" si="103"/>
        <v>17</v>
      </c>
      <c r="L2227" s="6" t="str">
        <f t="shared" si="104"/>
        <v>LATE</v>
      </c>
      <c r="M2227" s="6" t="str">
        <f t="shared" si="102"/>
        <v>N</v>
      </c>
    </row>
    <row r="2228" spans="1:13" x14ac:dyDescent="0.25">
      <c r="A2228" t="s">
        <v>47</v>
      </c>
      <c r="B2228" s="92">
        <v>46143</v>
      </c>
      <c r="C2228" t="s">
        <v>119</v>
      </c>
      <c r="D2228">
        <v>19532</v>
      </c>
      <c r="E2228" s="76">
        <v>0.74585648148148154</v>
      </c>
      <c r="F2228" s="76">
        <v>0.74898148148148147</v>
      </c>
      <c r="G2228" s="2">
        <v>0.1875</v>
      </c>
      <c r="H2228" s="77">
        <v>9.0277777777777774E-4</v>
      </c>
      <c r="J2228" s="79">
        <f>IF(IF(IF(_xlfn.MAXIFS($F$2:$F2227,$C$2:$C2227,$C2228,$B$2:$B2227,$B2228,$A$2:$A2227,$A2228)=0,"",$E2228-_xlfn.MAXIFS($F$2:$F2227,$C$2:$C2227,$C2228,$B$2:$B2227,$B2228,$A$2:$A2227,$A2228))&lt;0,0,IF(_xlfn.MAXIFS($F$2:$F2227,$C$2:$C2227,$C2228,$B$2:$B2227,$B2228,$A$2:$A2227,$A2228)=0,"",$E2228-_xlfn.MAXIFS($F$2:$F2227,$C$2:$C2227,$C2228,$B$2:$B2227,$B2228,$A$2:$A2227,$A2228)))&gt;0.25,"",IF(IF(_xlfn.MAXIFS($F$2:$F2227,$C$2:$C2227,$C2228,$B$2:$B2227,$B2228,$A$2:$A2227,$A2228)=0,"",$E2228-_xlfn.MAXIFS($F$2:$F2227,$C$2:$C2227,$C2228,$B$2:$B2227,$B2228,$A$2:$A2227,$A2228))&lt;0,0,IF(_xlfn.MAXIFS($F$2:$F2227,$C$2:$C2227,$C2228,$B$2:$B2227,$B2228,$A$2:$A2227,$A2228)=0,"",$E2228-_xlfn.MAXIFS($F$2:$F2227,$C$2:$C2227,$C2228,$B$2:$B2227,$B2228,$A$2:$A2227,$A2228))))</f>
        <v>9.0277777777780788E-4</v>
      </c>
      <c r="K2228" s="6">
        <f t="shared" si="103"/>
        <v>17</v>
      </c>
      <c r="L2228" s="6" t="str">
        <f t="shared" si="104"/>
        <v>LATE</v>
      </c>
      <c r="M2228" s="6" t="str">
        <f t="shared" si="102"/>
        <v>N</v>
      </c>
    </row>
    <row r="2229" spans="1:13" x14ac:dyDescent="0.25">
      <c r="A2229" t="s">
        <v>47</v>
      </c>
      <c r="B2229" s="92">
        <v>46143</v>
      </c>
      <c r="C2229" t="s">
        <v>120</v>
      </c>
      <c r="D2229">
        <v>18132</v>
      </c>
      <c r="E2229" s="76">
        <v>0.74629629629629635</v>
      </c>
      <c r="F2229" s="76">
        <v>0.74774305555555554</v>
      </c>
      <c r="G2229" s="2">
        <v>8.6805555555555552E-2</v>
      </c>
      <c r="H2229" s="77">
        <v>2.4537037037037036E-3</v>
      </c>
      <c r="J2229" s="79">
        <f>IF(IF(IF(_xlfn.MAXIFS($F$2:$F2228,$C$2:$C2228,$C2229,$B$2:$B2228,$B2229,$A$2:$A2228,$A2229)=0,"",$E2229-_xlfn.MAXIFS($F$2:$F2228,$C$2:$C2228,$C2229,$B$2:$B2228,$B2229,$A$2:$A2228,$A2229))&lt;0,0,IF(_xlfn.MAXIFS($F$2:$F2228,$C$2:$C2228,$C2229,$B$2:$B2228,$B2229,$A$2:$A2228,$A2229)=0,"",$E2229-_xlfn.MAXIFS($F$2:$F2228,$C$2:$C2228,$C2229,$B$2:$B2228,$B2229,$A$2:$A2228,$A2229)))&gt;0.25,"",IF(IF(_xlfn.MAXIFS($F$2:$F2228,$C$2:$C2228,$C2229,$B$2:$B2228,$B2229,$A$2:$A2228,$A2229)=0,"",$E2229-_xlfn.MAXIFS($F$2:$F2228,$C$2:$C2228,$C2229,$B$2:$B2228,$B2229,$A$2:$A2228,$A2229))&lt;0,0,IF(_xlfn.MAXIFS($F$2:$F2228,$C$2:$C2228,$C2229,$B$2:$B2228,$B2229,$A$2:$A2228,$A2229)=0,"",$E2229-_xlfn.MAXIFS($F$2:$F2228,$C$2:$C2228,$C2229,$B$2:$B2228,$B2229,$A$2:$A2228,$A2229))))</f>
        <v>2.4537037037037912E-3</v>
      </c>
      <c r="K2229" s="6">
        <f t="shared" si="103"/>
        <v>17</v>
      </c>
      <c r="L2229" s="6" t="str">
        <f t="shared" si="104"/>
        <v>LATE</v>
      </c>
      <c r="M2229" s="6" t="str">
        <f t="shared" si="102"/>
        <v>N</v>
      </c>
    </row>
    <row r="2230" spans="1:13" x14ac:dyDescent="0.25">
      <c r="A2230" t="s">
        <v>47</v>
      </c>
      <c r="B2230" s="92">
        <v>46143</v>
      </c>
      <c r="C2230" t="s">
        <v>121</v>
      </c>
      <c r="D2230">
        <v>17232</v>
      </c>
      <c r="E2230" s="76">
        <v>0.74692129629629633</v>
      </c>
      <c r="F2230" s="76">
        <v>0.74865740740740738</v>
      </c>
      <c r="G2230" s="2">
        <v>0.10416666666666667</v>
      </c>
      <c r="H2230" s="77">
        <v>0</v>
      </c>
      <c r="J2230" s="79">
        <f>IF(IF(IF(_xlfn.MAXIFS($F$2:$F2229,$C$2:$C2229,$C2230,$B$2:$B2229,$B2230,$A$2:$A2229,$A2230)=0,"",$E2230-_xlfn.MAXIFS($F$2:$F2229,$C$2:$C2229,$C2230,$B$2:$B2229,$B2230,$A$2:$A2229,$A2230))&lt;0,0,IF(_xlfn.MAXIFS($F$2:$F2229,$C$2:$C2229,$C2230,$B$2:$B2229,$B2230,$A$2:$A2229,$A2230)=0,"",$E2230-_xlfn.MAXIFS($F$2:$F2229,$C$2:$C2229,$C2230,$B$2:$B2229,$B2230,$A$2:$A2229,$A2230)))&gt;0.25,"",IF(IF(_xlfn.MAXIFS($F$2:$F2229,$C$2:$C2229,$C2230,$B$2:$B2229,$B2230,$A$2:$A2229,$A2230)=0,"",$E2230-_xlfn.MAXIFS($F$2:$F2229,$C$2:$C2229,$C2230,$B$2:$B2229,$B2230,$A$2:$A2229,$A2230))&lt;0,0,IF(_xlfn.MAXIFS($F$2:$F2229,$C$2:$C2229,$C2230,$B$2:$B2229,$B2230,$A$2:$A2229,$A2230)=0,"",$E2230-_xlfn.MAXIFS($F$2:$F2229,$C$2:$C2229,$C2230,$B$2:$B2229,$B2230,$A$2:$A2229,$A2230))))</f>
        <v>0</v>
      </c>
      <c r="K2230" s="6">
        <f t="shared" si="103"/>
        <v>17</v>
      </c>
      <c r="L2230" s="6" t="str">
        <f t="shared" si="104"/>
        <v>LATE</v>
      </c>
      <c r="M2230" s="6" t="str">
        <f t="shared" si="102"/>
        <v>N</v>
      </c>
    </row>
    <row r="2231" spans="1:13" x14ac:dyDescent="0.25">
      <c r="A2231" t="s">
        <v>47</v>
      </c>
      <c r="B2231" s="92">
        <v>46143</v>
      </c>
      <c r="C2231" t="s">
        <v>119</v>
      </c>
      <c r="D2231">
        <v>14432</v>
      </c>
      <c r="E2231" s="76">
        <v>0.74750000000000005</v>
      </c>
      <c r="F2231" s="76">
        <v>0.74847222222222221</v>
      </c>
      <c r="G2231" s="2">
        <v>5.8333333333333334E-2</v>
      </c>
      <c r="H2231" s="77">
        <v>0</v>
      </c>
      <c r="J2231" s="79">
        <f>IF(IF(IF(_xlfn.MAXIFS($F$2:$F2230,$C$2:$C2230,$C2231,$B$2:$B2230,$B2231,$A$2:$A2230,$A2231)=0,"",$E2231-_xlfn.MAXIFS($F$2:$F2230,$C$2:$C2230,$C2231,$B$2:$B2230,$B2231,$A$2:$A2230,$A2231))&lt;0,0,IF(_xlfn.MAXIFS($F$2:$F2230,$C$2:$C2230,$C2231,$B$2:$B2230,$B2231,$A$2:$A2230,$A2231)=0,"",$E2231-_xlfn.MAXIFS($F$2:$F2230,$C$2:$C2230,$C2231,$B$2:$B2230,$B2231,$A$2:$A2230,$A2231)))&gt;0.25,"",IF(IF(_xlfn.MAXIFS($F$2:$F2230,$C$2:$C2230,$C2231,$B$2:$B2230,$B2231,$A$2:$A2230,$A2231)=0,"",$E2231-_xlfn.MAXIFS($F$2:$F2230,$C$2:$C2230,$C2231,$B$2:$B2230,$B2231,$A$2:$A2230,$A2231))&lt;0,0,IF(_xlfn.MAXIFS($F$2:$F2230,$C$2:$C2230,$C2231,$B$2:$B2230,$B2231,$A$2:$A2230,$A2231)=0,"",$E2231-_xlfn.MAXIFS($F$2:$F2230,$C$2:$C2230,$C2231,$B$2:$B2230,$B2231,$A$2:$A2230,$A2231))))</f>
        <v>0</v>
      </c>
      <c r="K2231" s="6">
        <f t="shared" si="103"/>
        <v>17</v>
      </c>
      <c r="L2231" s="6" t="str">
        <f t="shared" si="104"/>
        <v>LATE</v>
      </c>
      <c r="M2231" s="6" t="str">
        <f t="shared" si="102"/>
        <v>N</v>
      </c>
    </row>
    <row r="2232" spans="1:13" x14ac:dyDescent="0.25">
      <c r="A2232" t="s">
        <v>47</v>
      </c>
      <c r="B2232" s="92">
        <v>46143</v>
      </c>
      <c r="C2232" t="s">
        <v>120</v>
      </c>
      <c r="D2232">
        <v>17632</v>
      </c>
      <c r="E2232" s="76">
        <v>0.74980324074074078</v>
      </c>
      <c r="F2232" s="76">
        <v>0.75101851851851853</v>
      </c>
      <c r="G2232" s="2">
        <v>7.2916666666666671E-2</v>
      </c>
      <c r="H2232" s="77">
        <v>2.0601851851851853E-3</v>
      </c>
      <c r="J2232" s="79">
        <f>IF(IF(IF(_xlfn.MAXIFS($F$2:$F2231,$C$2:$C2231,$C2232,$B$2:$B2231,$B2232,$A$2:$A2231,$A2232)=0,"",$E2232-_xlfn.MAXIFS($F$2:$F2231,$C$2:$C2231,$C2232,$B$2:$B2231,$B2232,$A$2:$A2231,$A2232))&lt;0,0,IF(_xlfn.MAXIFS($F$2:$F2231,$C$2:$C2231,$C2232,$B$2:$B2231,$B2232,$A$2:$A2231,$A2232)=0,"",$E2232-_xlfn.MAXIFS($F$2:$F2231,$C$2:$C2231,$C2232,$B$2:$B2231,$B2232,$A$2:$A2231,$A2232)))&gt;0.25,"",IF(IF(_xlfn.MAXIFS($F$2:$F2231,$C$2:$C2231,$C2232,$B$2:$B2231,$B2232,$A$2:$A2231,$A2232)=0,"",$E2232-_xlfn.MAXIFS($F$2:$F2231,$C$2:$C2231,$C2232,$B$2:$B2231,$B2232,$A$2:$A2231,$A2232))&lt;0,0,IF(_xlfn.MAXIFS($F$2:$F2231,$C$2:$C2231,$C2232,$B$2:$B2231,$B2232,$A$2:$A2231,$A2232)=0,"",$E2232-_xlfn.MAXIFS($F$2:$F2231,$C$2:$C2231,$C2232,$B$2:$B2231,$B2232,$A$2:$A2231,$A2232))))</f>
        <v>2.0601851851852482E-3</v>
      </c>
      <c r="K2232" s="6">
        <f t="shared" si="103"/>
        <v>17</v>
      </c>
      <c r="L2232" s="6" t="str">
        <f t="shared" si="104"/>
        <v>LATE</v>
      </c>
      <c r="M2232" s="6" t="str">
        <f t="shared" si="102"/>
        <v>N</v>
      </c>
    </row>
    <row r="2233" spans="1:13" x14ac:dyDescent="0.25">
      <c r="A2233" t="s">
        <v>47</v>
      </c>
      <c r="B2233" s="92">
        <v>46143</v>
      </c>
      <c r="C2233" t="s">
        <v>121</v>
      </c>
      <c r="D2233">
        <v>14432</v>
      </c>
      <c r="E2233" s="76">
        <v>0.75004629629629627</v>
      </c>
      <c r="F2233" s="76">
        <v>0.75346064814814817</v>
      </c>
      <c r="G2233" s="2">
        <v>0.2048611111111111</v>
      </c>
      <c r="H2233" s="77">
        <v>1.3888888888888889E-3</v>
      </c>
      <c r="J2233" s="79">
        <f>IF(IF(IF(_xlfn.MAXIFS($F$2:$F2232,$C$2:$C2232,$C2233,$B$2:$B2232,$B2233,$A$2:$A2232,$A2233)=0,"",$E2233-_xlfn.MAXIFS($F$2:$F2232,$C$2:$C2232,$C2233,$B$2:$B2232,$B2233,$A$2:$A2232,$A2233))&lt;0,0,IF(_xlfn.MAXIFS($F$2:$F2232,$C$2:$C2232,$C2233,$B$2:$B2232,$B2233,$A$2:$A2232,$A2233)=0,"",$E2233-_xlfn.MAXIFS($F$2:$F2232,$C$2:$C2232,$C2233,$B$2:$B2232,$B2233,$A$2:$A2232,$A2233)))&gt;0.25,"",IF(IF(_xlfn.MAXIFS($F$2:$F2232,$C$2:$C2232,$C2233,$B$2:$B2232,$B2233,$A$2:$A2232,$A2233)=0,"",$E2233-_xlfn.MAXIFS($F$2:$F2232,$C$2:$C2232,$C2233,$B$2:$B2232,$B2233,$A$2:$A2232,$A2233))&lt;0,0,IF(_xlfn.MAXIFS($F$2:$F2232,$C$2:$C2232,$C2233,$B$2:$B2232,$B2233,$A$2:$A2232,$A2233)=0,"",$E2233-_xlfn.MAXIFS($F$2:$F2232,$C$2:$C2232,$C2233,$B$2:$B2232,$B2233,$A$2:$A2232,$A2233))))</f>
        <v>0</v>
      </c>
      <c r="K2233" s="6">
        <f t="shared" si="103"/>
        <v>18</v>
      </c>
      <c r="L2233" s="6" t="str">
        <f t="shared" si="104"/>
        <v>EARLY</v>
      </c>
      <c r="M2233" s="6" t="str">
        <f t="shared" si="102"/>
        <v>N</v>
      </c>
    </row>
    <row r="2234" spans="1:13" x14ac:dyDescent="0.25">
      <c r="A2234" t="s">
        <v>47</v>
      </c>
      <c r="B2234" s="92">
        <v>46143</v>
      </c>
      <c r="C2234" t="s">
        <v>121</v>
      </c>
      <c r="D2234">
        <v>19532</v>
      </c>
      <c r="E2234" s="76">
        <v>0.75054398148148149</v>
      </c>
      <c r="F2234" s="76">
        <v>0.75575231481481486</v>
      </c>
      <c r="G2234" s="2">
        <v>0.3125</v>
      </c>
      <c r="H2234" s="77">
        <v>0</v>
      </c>
      <c r="J2234" s="79">
        <f>IF(IF(IF(_xlfn.MAXIFS($F$2:$F2233,$C$2:$C2233,$C2234,$B$2:$B2233,$B2234,$A$2:$A2233,$A2234)=0,"",$E2234-_xlfn.MAXIFS($F$2:$F2233,$C$2:$C2233,$C2234,$B$2:$B2233,$B2234,$A$2:$A2233,$A2234))&lt;0,0,IF(_xlfn.MAXIFS($F$2:$F2233,$C$2:$C2233,$C2234,$B$2:$B2233,$B2234,$A$2:$A2233,$A2234)=0,"",$E2234-_xlfn.MAXIFS($F$2:$F2233,$C$2:$C2233,$C2234,$B$2:$B2233,$B2234,$A$2:$A2233,$A2234)))&gt;0.25,"",IF(IF(_xlfn.MAXIFS($F$2:$F2233,$C$2:$C2233,$C2234,$B$2:$B2233,$B2234,$A$2:$A2233,$A2234)=0,"",$E2234-_xlfn.MAXIFS($F$2:$F2233,$C$2:$C2233,$C2234,$B$2:$B2233,$B2234,$A$2:$A2233,$A2234))&lt;0,0,IF(_xlfn.MAXIFS($F$2:$F2233,$C$2:$C2233,$C2234,$B$2:$B2233,$B2234,$A$2:$A2233,$A2234)=0,"",$E2234-_xlfn.MAXIFS($F$2:$F2233,$C$2:$C2233,$C2234,$B$2:$B2233,$B2234,$A$2:$A2233,$A2234))))</f>
        <v>0</v>
      </c>
      <c r="K2234" s="6">
        <f t="shared" si="103"/>
        <v>18</v>
      </c>
      <c r="L2234" s="6" t="str">
        <f t="shared" si="104"/>
        <v>EARLY</v>
      </c>
      <c r="M2234" s="6" t="str">
        <f t="shared" si="102"/>
        <v>N</v>
      </c>
    </row>
    <row r="2235" spans="1:13" x14ac:dyDescent="0.25">
      <c r="A2235" t="s">
        <v>47</v>
      </c>
      <c r="B2235" s="92">
        <v>46143</v>
      </c>
      <c r="C2235" t="s">
        <v>119</v>
      </c>
      <c r="D2235">
        <v>18132</v>
      </c>
      <c r="E2235" s="76">
        <v>0.75121527777777775</v>
      </c>
      <c r="F2235" s="76">
        <v>0.75244212962962964</v>
      </c>
      <c r="G2235" s="2">
        <v>7.3611111111111113E-2</v>
      </c>
      <c r="H2235" s="77">
        <v>2.7430555555555554E-3</v>
      </c>
      <c r="J2235" s="79">
        <f>IF(IF(IF(_xlfn.MAXIFS($F$2:$F2234,$C$2:$C2234,$C2235,$B$2:$B2234,$B2235,$A$2:$A2234,$A2235)=0,"",$E2235-_xlfn.MAXIFS($F$2:$F2234,$C$2:$C2234,$C2235,$B$2:$B2234,$B2235,$A$2:$A2234,$A2235))&lt;0,0,IF(_xlfn.MAXIFS($F$2:$F2234,$C$2:$C2234,$C2235,$B$2:$B2234,$B2235,$A$2:$A2234,$A2235)=0,"",$E2235-_xlfn.MAXIFS($F$2:$F2234,$C$2:$C2234,$C2235,$B$2:$B2234,$B2235,$A$2:$A2234,$A2235)))&gt;0.25,"",IF(IF(_xlfn.MAXIFS($F$2:$F2234,$C$2:$C2234,$C2235,$B$2:$B2234,$B2235,$A$2:$A2234,$A2235)=0,"",$E2235-_xlfn.MAXIFS($F$2:$F2234,$C$2:$C2234,$C2235,$B$2:$B2234,$B2235,$A$2:$A2234,$A2235))&lt;0,0,IF(_xlfn.MAXIFS($F$2:$F2234,$C$2:$C2234,$C2235,$B$2:$B2234,$B2235,$A$2:$A2234,$A2235)=0,"",$E2235-_xlfn.MAXIFS($F$2:$F2234,$C$2:$C2234,$C2235,$B$2:$B2234,$B2235,$A$2:$A2234,$A2235))))</f>
        <v>2.2337962962962754E-3</v>
      </c>
      <c r="K2235" s="6">
        <f t="shared" si="103"/>
        <v>18</v>
      </c>
      <c r="L2235" s="6" t="str">
        <f t="shared" si="104"/>
        <v>EARLY</v>
      </c>
      <c r="M2235" s="6" t="str">
        <f t="shared" si="102"/>
        <v>N</v>
      </c>
    </row>
    <row r="2236" spans="1:13" x14ac:dyDescent="0.25">
      <c r="A2236" t="s">
        <v>47</v>
      </c>
      <c r="B2236" s="92">
        <v>46143</v>
      </c>
      <c r="C2236" t="s">
        <v>120</v>
      </c>
      <c r="D2236">
        <v>14232</v>
      </c>
      <c r="E2236" s="76">
        <v>0.75216435185185182</v>
      </c>
      <c r="F2236" s="76">
        <v>0.75424768518518515</v>
      </c>
      <c r="G2236" s="2">
        <v>0.125</v>
      </c>
      <c r="H2236" s="77">
        <v>1.1458333333333333E-3</v>
      </c>
      <c r="J2236" s="79">
        <f>IF(IF(IF(_xlfn.MAXIFS($F$2:$F2235,$C$2:$C2235,$C2236,$B$2:$B2235,$B2236,$A$2:$A2235,$A2236)=0,"",$E2236-_xlfn.MAXIFS($F$2:$F2235,$C$2:$C2235,$C2236,$B$2:$B2235,$B2236,$A$2:$A2235,$A2236))&lt;0,0,IF(_xlfn.MAXIFS($F$2:$F2235,$C$2:$C2235,$C2236,$B$2:$B2235,$B2236,$A$2:$A2235,$A2236)=0,"",$E2236-_xlfn.MAXIFS($F$2:$F2235,$C$2:$C2235,$C2236,$B$2:$B2235,$B2236,$A$2:$A2235,$A2236)))&gt;0.25,"",IF(IF(_xlfn.MAXIFS($F$2:$F2235,$C$2:$C2235,$C2236,$B$2:$B2235,$B2236,$A$2:$A2235,$A2236)=0,"",$E2236-_xlfn.MAXIFS($F$2:$F2235,$C$2:$C2235,$C2236,$B$2:$B2235,$B2236,$A$2:$A2235,$A2236))&lt;0,0,IF(_xlfn.MAXIFS($F$2:$F2235,$C$2:$C2235,$C2236,$B$2:$B2235,$B2236,$A$2:$A2235,$A2236)=0,"",$E2236-_xlfn.MAXIFS($F$2:$F2235,$C$2:$C2235,$C2236,$B$2:$B2235,$B2236,$A$2:$A2235,$A2236))))</f>
        <v>1.1458333333332904E-3</v>
      </c>
      <c r="K2236" s="6">
        <f t="shared" si="103"/>
        <v>18</v>
      </c>
      <c r="L2236" s="6" t="str">
        <f t="shared" si="104"/>
        <v>EARLY</v>
      </c>
      <c r="M2236" s="6" t="str">
        <f t="shared" si="102"/>
        <v>N</v>
      </c>
    </row>
    <row r="2237" spans="1:13" x14ac:dyDescent="0.25">
      <c r="A2237" t="s">
        <v>47</v>
      </c>
      <c r="B2237" s="92">
        <v>46143</v>
      </c>
      <c r="C2237" t="s">
        <v>121</v>
      </c>
      <c r="D2237">
        <v>18132</v>
      </c>
      <c r="E2237" s="76">
        <v>0.75400462962962966</v>
      </c>
      <c r="F2237" s="76">
        <v>0.7600810185185185</v>
      </c>
      <c r="G2237" s="2">
        <v>0.36458333333333331</v>
      </c>
      <c r="H2237" s="77">
        <v>0</v>
      </c>
      <c r="J2237" s="79">
        <f>IF(IF(IF(_xlfn.MAXIFS($F$2:$F2236,$C$2:$C2236,$C2237,$B$2:$B2236,$B2237,$A$2:$A2236,$A2237)=0,"",$E2237-_xlfn.MAXIFS($F$2:$F2236,$C$2:$C2236,$C2237,$B$2:$B2236,$B2237,$A$2:$A2236,$A2237))&lt;0,0,IF(_xlfn.MAXIFS($F$2:$F2236,$C$2:$C2236,$C2237,$B$2:$B2236,$B2237,$A$2:$A2236,$A2237)=0,"",$E2237-_xlfn.MAXIFS($F$2:$F2236,$C$2:$C2236,$C2237,$B$2:$B2236,$B2237,$A$2:$A2236,$A2237)))&gt;0.25,"",IF(IF(_xlfn.MAXIFS($F$2:$F2236,$C$2:$C2236,$C2237,$B$2:$B2236,$B2237,$A$2:$A2236,$A2237)=0,"",$E2237-_xlfn.MAXIFS($F$2:$F2236,$C$2:$C2236,$C2237,$B$2:$B2236,$B2237,$A$2:$A2236,$A2237))&lt;0,0,IF(_xlfn.MAXIFS($F$2:$F2236,$C$2:$C2236,$C2237,$B$2:$B2236,$B2237,$A$2:$A2236,$A2237)=0,"",$E2237-_xlfn.MAXIFS($F$2:$F2236,$C$2:$C2236,$C2237,$B$2:$B2236,$B2237,$A$2:$A2236,$A2237))))</f>
        <v>0</v>
      </c>
      <c r="K2237" s="6">
        <f t="shared" si="103"/>
        <v>18</v>
      </c>
      <c r="L2237" s="6" t="str">
        <f t="shared" si="104"/>
        <v>EARLY</v>
      </c>
      <c r="M2237" s="6" t="str">
        <f t="shared" si="102"/>
        <v>N</v>
      </c>
    </row>
    <row r="2238" spans="1:13" x14ac:dyDescent="0.25">
      <c r="A2238" t="s">
        <v>47</v>
      </c>
      <c r="B2238" s="92">
        <v>46143</v>
      </c>
      <c r="C2238" t="s">
        <v>119</v>
      </c>
      <c r="D2238">
        <v>17632</v>
      </c>
      <c r="E2238" s="76">
        <v>0.7542592592592593</v>
      </c>
      <c r="F2238" s="76">
        <v>0.75541666666666663</v>
      </c>
      <c r="G2238" s="2">
        <v>6.9444444444444448E-2</v>
      </c>
      <c r="H2238" s="77">
        <v>1.8171296296296297E-3</v>
      </c>
      <c r="J2238" s="79">
        <f>IF(IF(IF(_xlfn.MAXIFS($F$2:$F2237,$C$2:$C2237,$C2238,$B$2:$B2237,$B2238,$A$2:$A2237,$A2238)=0,"",$E2238-_xlfn.MAXIFS($F$2:$F2237,$C$2:$C2237,$C2238,$B$2:$B2237,$B2238,$A$2:$A2237,$A2238))&lt;0,0,IF(_xlfn.MAXIFS($F$2:$F2237,$C$2:$C2237,$C2238,$B$2:$B2237,$B2238,$A$2:$A2237,$A2238)=0,"",$E2238-_xlfn.MAXIFS($F$2:$F2237,$C$2:$C2237,$C2238,$B$2:$B2237,$B2238,$A$2:$A2237,$A2238)))&gt;0.25,"",IF(IF(_xlfn.MAXIFS($F$2:$F2237,$C$2:$C2237,$C2238,$B$2:$B2237,$B2238,$A$2:$A2237,$A2238)=0,"",$E2238-_xlfn.MAXIFS($F$2:$F2237,$C$2:$C2237,$C2238,$B$2:$B2237,$B2238,$A$2:$A2237,$A2238))&lt;0,0,IF(_xlfn.MAXIFS($F$2:$F2237,$C$2:$C2237,$C2238,$B$2:$B2237,$B2238,$A$2:$A2237,$A2238)=0,"",$E2238-_xlfn.MAXIFS($F$2:$F2237,$C$2:$C2237,$C2238,$B$2:$B2237,$B2238,$A$2:$A2237,$A2238))))</f>
        <v>1.8171296296296546E-3</v>
      </c>
      <c r="K2238" s="6">
        <f t="shared" si="103"/>
        <v>18</v>
      </c>
      <c r="L2238" s="6" t="str">
        <f t="shared" si="104"/>
        <v>EARLY</v>
      </c>
      <c r="M2238" s="6" t="str">
        <f t="shared" si="102"/>
        <v>N</v>
      </c>
    </row>
    <row r="2239" spans="1:13" x14ac:dyDescent="0.25">
      <c r="A2239" t="s">
        <v>47</v>
      </c>
      <c r="B2239" s="92">
        <v>46143</v>
      </c>
      <c r="C2239" t="s">
        <v>120</v>
      </c>
      <c r="D2239">
        <v>20131</v>
      </c>
      <c r="E2239" s="76">
        <v>0.75614583333333329</v>
      </c>
      <c r="F2239" s="76">
        <v>0.75776620370370373</v>
      </c>
      <c r="G2239" s="2">
        <v>9.7222222222222224E-2</v>
      </c>
      <c r="H2239" s="77">
        <v>1.8981481481481482E-3</v>
      </c>
      <c r="J2239" s="79">
        <f>IF(IF(IF(_xlfn.MAXIFS($F$2:$F2238,$C$2:$C2238,$C2239,$B$2:$B2238,$B2239,$A$2:$A2238,$A2239)=0,"",$E2239-_xlfn.MAXIFS($F$2:$F2238,$C$2:$C2238,$C2239,$B$2:$B2238,$B2239,$A$2:$A2238,$A2239))&lt;0,0,IF(_xlfn.MAXIFS($F$2:$F2238,$C$2:$C2238,$C2239,$B$2:$B2238,$B2239,$A$2:$A2238,$A2239)=0,"",$E2239-_xlfn.MAXIFS($F$2:$F2238,$C$2:$C2238,$C2239,$B$2:$B2238,$B2239,$A$2:$A2238,$A2239)))&gt;0.25,"",IF(IF(_xlfn.MAXIFS($F$2:$F2238,$C$2:$C2238,$C2239,$B$2:$B2238,$B2239,$A$2:$A2238,$A2239)=0,"",$E2239-_xlfn.MAXIFS($F$2:$F2238,$C$2:$C2238,$C2239,$B$2:$B2238,$B2239,$A$2:$A2238,$A2239))&lt;0,0,IF(_xlfn.MAXIFS($F$2:$F2238,$C$2:$C2238,$C2239,$B$2:$B2238,$B2239,$A$2:$A2238,$A2239)=0,"",$E2239-_xlfn.MAXIFS($F$2:$F2238,$C$2:$C2238,$C2239,$B$2:$B2238,$B2239,$A$2:$A2238,$A2239))))</f>
        <v>1.8981481481481488E-3</v>
      </c>
      <c r="K2239" s="6">
        <f t="shared" si="103"/>
        <v>18</v>
      </c>
      <c r="L2239" s="6" t="str">
        <f t="shared" si="104"/>
        <v>EARLY</v>
      </c>
      <c r="M2239" s="6" t="str">
        <f t="shared" si="102"/>
        <v>N</v>
      </c>
    </row>
    <row r="2240" spans="1:13" x14ac:dyDescent="0.25">
      <c r="A2240" t="s">
        <v>47</v>
      </c>
      <c r="B2240" s="92">
        <v>46143</v>
      </c>
      <c r="C2240" t="s">
        <v>119</v>
      </c>
      <c r="D2240">
        <v>14232</v>
      </c>
      <c r="E2240" s="76">
        <v>0.75690972222222219</v>
      </c>
      <c r="F2240" s="76">
        <v>0.75766203703703705</v>
      </c>
      <c r="G2240" s="2">
        <v>4.5138888888888888E-2</v>
      </c>
      <c r="H2240" s="77">
        <v>1.4930555555555556E-3</v>
      </c>
      <c r="J2240" s="79">
        <f>IF(IF(IF(_xlfn.MAXIFS($F$2:$F2239,$C$2:$C2239,$C2240,$B$2:$B2239,$B2240,$A$2:$A2239,$A2240)=0,"",$E2240-_xlfn.MAXIFS($F$2:$F2239,$C$2:$C2239,$C2240,$B$2:$B2239,$B2240,$A$2:$A2239,$A2240))&lt;0,0,IF(_xlfn.MAXIFS($F$2:$F2239,$C$2:$C2239,$C2240,$B$2:$B2239,$B2240,$A$2:$A2239,$A2240)=0,"",$E2240-_xlfn.MAXIFS($F$2:$F2239,$C$2:$C2239,$C2240,$B$2:$B2239,$B2240,$A$2:$A2239,$A2240)))&gt;0.25,"",IF(IF(_xlfn.MAXIFS($F$2:$F2239,$C$2:$C2239,$C2240,$B$2:$B2239,$B2240,$A$2:$A2239,$A2240)=0,"",$E2240-_xlfn.MAXIFS($F$2:$F2239,$C$2:$C2239,$C2240,$B$2:$B2239,$B2240,$A$2:$A2239,$A2240))&lt;0,0,IF(_xlfn.MAXIFS($F$2:$F2239,$C$2:$C2239,$C2240,$B$2:$B2239,$B2240,$A$2:$A2239,$A2240)=0,"",$E2240-_xlfn.MAXIFS($F$2:$F2239,$C$2:$C2239,$C2240,$B$2:$B2239,$B2240,$A$2:$A2239,$A2240))))</f>
        <v>1.4930555555555669E-3</v>
      </c>
      <c r="K2240" s="6">
        <f t="shared" si="103"/>
        <v>18</v>
      </c>
      <c r="L2240" s="6" t="str">
        <f t="shared" si="104"/>
        <v>EARLY</v>
      </c>
      <c r="M2240" s="6" t="str">
        <f t="shared" si="102"/>
        <v>N</v>
      </c>
    </row>
    <row r="2241" spans="1:13" x14ac:dyDescent="0.25">
      <c r="A2241" t="s">
        <v>47</v>
      </c>
      <c r="B2241" s="92">
        <v>46143</v>
      </c>
      <c r="C2241" t="s">
        <v>121</v>
      </c>
      <c r="D2241">
        <v>17632</v>
      </c>
      <c r="E2241" s="76">
        <v>0.75709490740740737</v>
      </c>
      <c r="F2241" s="76">
        <v>0.7631134259259259</v>
      </c>
      <c r="G2241" s="2">
        <v>0.3611111111111111</v>
      </c>
      <c r="H2241" s="77">
        <v>0</v>
      </c>
      <c r="J2241" s="79">
        <f>IF(IF(IF(_xlfn.MAXIFS($F$2:$F2240,$C$2:$C2240,$C2241,$B$2:$B2240,$B2241,$A$2:$A2240,$A2241)=0,"",$E2241-_xlfn.MAXIFS($F$2:$F2240,$C$2:$C2240,$C2241,$B$2:$B2240,$B2241,$A$2:$A2240,$A2241))&lt;0,0,IF(_xlfn.MAXIFS($F$2:$F2240,$C$2:$C2240,$C2241,$B$2:$B2240,$B2241,$A$2:$A2240,$A2241)=0,"",$E2241-_xlfn.MAXIFS($F$2:$F2240,$C$2:$C2240,$C2241,$B$2:$B2240,$B2241,$A$2:$A2240,$A2241)))&gt;0.25,"",IF(IF(_xlfn.MAXIFS($F$2:$F2240,$C$2:$C2240,$C2241,$B$2:$B2240,$B2241,$A$2:$A2240,$A2241)=0,"",$E2241-_xlfn.MAXIFS($F$2:$F2240,$C$2:$C2240,$C2241,$B$2:$B2240,$B2241,$A$2:$A2240,$A2241))&lt;0,0,IF(_xlfn.MAXIFS($F$2:$F2240,$C$2:$C2240,$C2241,$B$2:$B2240,$B2241,$A$2:$A2240,$A2241)=0,"",$E2241-_xlfn.MAXIFS($F$2:$F2240,$C$2:$C2240,$C2241,$B$2:$B2240,$B2241,$A$2:$A2240,$A2241))))</f>
        <v>0</v>
      </c>
      <c r="K2241" s="6">
        <f t="shared" si="103"/>
        <v>18</v>
      </c>
      <c r="L2241" s="6" t="str">
        <f t="shared" si="104"/>
        <v>EARLY</v>
      </c>
      <c r="M2241" s="6" t="str">
        <f t="shared" si="102"/>
        <v>N</v>
      </c>
    </row>
    <row r="2242" spans="1:13" x14ac:dyDescent="0.25">
      <c r="A2242" t="s">
        <v>47</v>
      </c>
      <c r="B2242" s="92">
        <v>46143</v>
      </c>
      <c r="C2242" t="s">
        <v>120</v>
      </c>
      <c r="D2242">
        <v>14432</v>
      </c>
      <c r="E2242" s="76">
        <v>0.7584953703703704</v>
      </c>
      <c r="F2242" s="76">
        <v>0.75947916666666671</v>
      </c>
      <c r="G2242" s="2">
        <v>5.9027777777777776E-2</v>
      </c>
      <c r="H2242" s="77">
        <v>7.291666666666667E-4</v>
      </c>
      <c r="J2242" s="79">
        <f>IF(IF(IF(_xlfn.MAXIFS($F$2:$F2241,$C$2:$C2241,$C2242,$B$2:$B2241,$B2242,$A$2:$A2241,$A2242)=0,"",$E2242-_xlfn.MAXIFS($F$2:$F2241,$C$2:$C2241,$C2242,$B$2:$B2241,$B2242,$A$2:$A2241,$A2242))&lt;0,0,IF(_xlfn.MAXIFS($F$2:$F2241,$C$2:$C2241,$C2242,$B$2:$B2241,$B2242,$A$2:$A2241,$A2242)=0,"",$E2242-_xlfn.MAXIFS($F$2:$F2241,$C$2:$C2241,$C2242,$B$2:$B2241,$B2242,$A$2:$A2241,$A2242)))&gt;0.25,"",IF(IF(_xlfn.MAXIFS($F$2:$F2241,$C$2:$C2241,$C2242,$B$2:$B2241,$B2242,$A$2:$A2241,$A2242)=0,"",$E2242-_xlfn.MAXIFS($F$2:$F2241,$C$2:$C2241,$C2242,$B$2:$B2241,$B2242,$A$2:$A2241,$A2242))&lt;0,0,IF(_xlfn.MAXIFS($F$2:$F2241,$C$2:$C2241,$C2242,$B$2:$B2241,$B2242,$A$2:$A2241,$A2242)=0,"",$E2242-_xlfn.MAXIFS($F$2:$F2241,$C$2:$C2241,$C2242,$B$2:$B2241,$B2242,$A$2:$A2241,$A2242))))</f>
        <v>7.2916666666666963E-4</v>
      </c>
      <c r="K2242" s="6">
        <f t="shared" si="103"/>
        <v>18</v>
      </c>
      <c r="L2242" s="6" t="str">
        <f t="shared" si="104"/>
        <v>EARLY</v>
      </c>
      <c r="M2242" s="6" t="str">
        <f t="shared" ref="M2242:M2305" si="105">IF($A2242="","",IF(AND($K2242&gt;=10,$K2242&lt;=13),"Y",IF(AND($K2242=14,$L2242="EARLY"),"Y","N")))</f>
        <v>N</v>
      </c>
    </row>
    <row r="2243" spans="1:13" x14ac:dyDescent="0.25">
      <c r="A2243" t="s">
        <v>47</v>
      </c>
      <c r="B2243" s="92">
        <v>46143</v>
      </c>
      <c r="C2243" t="s">
        <v>121</v>
      </c>
      <c r="D2243">
        <v>14232</v>
      </c>
      <c r="E2243" s="76">
        <v>0.75928240740740738</v>
      </c>
      <c r="F2243" s="76">
        <v>0.76531249999999995</v>
      </c>
      <c r="G2243" s="2">
        <v>0.36180555555555555</v>
      </c>
      <c r="H2243" s="77">
        <v>0</v>
      </c>
      <c r="J2243" s="79">
        <f>IF(IF(IF(_xlfn.MAXIFS($F$2:$F2242,$C$2:$C2242,$C2243,$B$2:$B2242,$B2243,$A$2:$A2242,$A2243)=0,"",$E2243-_xlfn.MAXIFS($F$2:$F2242,$C$2:$C2242,$C2243,$B$2:$B2242,$B2243,$A$2:$A2242,$A2243))&lt;0,0,IF(_xlfn.MAXIFS($F$2:$F2242,$C$2:$C2242,$C2243,$B$2:$B2242,$B2243,$A$2:$A2242,$A2243)=0,"",$E2243-_xlfn.MAXIFS($F$2:$F2242,$C$2:$C2242,$C2243,$B$2:$B2242,$B2243,$A$2:$A2242,$A2243)))&gt;0.25,"",IF(IF(_xlfn.MAXIFS($F$2:$F2242,$C$2:$C2242,$C2243,$B$2:$B2242,$B2243,$A$2:$A2242,$A2243)=0,"",$E2243-_xlfn.MAXIFS($F$2:$F2242,$C$2:$C2242,$C2243,$B$2:$B2242,$B2243,$A$2:$A2242,$A2243))&lt;0,0,IF(_xlfn.MAXIFS($F$2:$F2242,$C$2:$C2242,$C2243,$B$2:$B2242,$B2243,$A$2:$A2242,$A2243)=0,"",$E2243-_xlfn.MAXIFS($F$2:$F2242,$C$2:$C2242,$C2243,$B$2:$B2242,$B2243,$A$2:$A2242,$A2243))))</f>
        <v>0</v>
      </c>
      <c r="K2243" s="6">
        <f t="shared" ref="K2243:K2306" si="106">IF($J2243="","",IF(HOUR($E2243)&gt;19,19,IF(HOUR($E2243)&lt;5,5,HOUR($E2243))))</f>
        <v>18</v>
      </c>
      <c r="L2243" s="6" t="str">
        <f t="shared" ref="L2243:L2306" si="107">IF($J2243="","",IF(MINUTE($E2243)&lt;30,"EARLY","LATE"))</f>
        <v>EARLY</v>
      </c>
      <c r="M2243" s="6" t="str">
        <f t="shared" si="105"/>
        <v>N</v>
      </c>
    </row>
    <row r="2244" spans="1:13" x14ac:dyDescent="0.25">
      <c r="A2244" t="s">
        <v>47</v>
      </c>
      <c r="B2244" s="92">
        <v>46143</v>
      </c>
      <c r="C2244" t="s">
        <v>119</v>
      </c>
      <c r="D2244">
        <v>20131</v>
      </c>
      <c r="E2244" s="76">
        <v>0.76071759259259264</v>
      </c>
      <c r="F2244" s="76">
        <v>0.76175925925925925</v>
      </c>
      <c r="G2244" s="2">
        <v>6.25E-2</v>
      </c>
      <c r="H2244" s="77">
        <v>3.0555555555555557E-3</v>
      </c>
      <c r="J2244" s="79">
        <f>IF(IF(IF(_xlfn.MAXIFS($F$2:$F2243,$C$2:$C2243,$C2244,$B$2:$B2243,$B2244,$A$2:$A2243,$A2244)=0,"",$E2244-_xlfn.MAXIFS($F$2:$F2243,$C$2:$C2243,$C2244,$B$2:$B2243,$B2244,$A$2:$A2243,$A2244))&lt;0,0,IF(_xlfn.MAXIFS($F$2:$F2243,$C$2:$C2243,$C2244,$B$2:$B2243,$B2244,$A$2:$A2243,$A2244)=0,"",$E2244-_xlfn.MAXIFS($F$2:$F2243,$C$2:$C2243,$C2244,$B$2:$B2243,$B2244,$A$2:$A2243,$A2244)))&gt;0.25,"",IF(IF(_xlfn.MAXIFS($F$2:$F2243,$C$2:$C2243,$C2244,$B$2:$B2243,$B2244,$A$2:$A2243,$A2244)=0,"",$E2244-_xlfn.MAXIFS($F$2:$F2243,$C$2:$C2243,$C2244,$B$2:$B2243,$B2244,$A$2:$A2243,$A2244))&lt;0,0,IF(_xlfn.MAXIFS($F$2:$F2243,$C$2:$C2243,$C2244,$B$2:$B2243,$B2244,$A$2:$A2243,$A2244)=0,"",$E2244-_xlfn.MAXIFS($F$2:$F2243,$C$2:$C2243,$C2244,$B$2:$B2243,$B2244,$A$2:$A2243,$A2244))))</f>
        <v>3.0555555555555891E-3</v>
      </c>
      <c r="K2244" s="6">
        <f t="shared" si="106"/>
        <v>18</v>
      </c>
      <c r="L2244" s="6" t="str">
        <f t="shared" si="107"/>
        <v>EARLY</v>
      </c>
      <c r="M2244" s="6" t="str">
        <f t="shared" si="105"/>
        <v>N</v>
      </c>
    </row>
    <row r="2245" spans="1:13" x14ac:dyDescent="0.25">
      <c r="A2245" t="s">
        <v>47</v>
      </c>
      <c r="B2245" s="92">
        <v>46143</v>
      </c>
      <c r="C2245" t="s">
        <v>120</v>
      </c>
      <c r="D2245">
        <v>19532</v>
      </c>
      <c r="E2245" s="76">
        <v>0.76124999999999998</v>
      </c>
      <c r="F2245" s="76">
        <v>0.7628125</v>
      </c>
      <c r="G2245" s="2">
        <v>9.375E-2</v>
      </c>
      <c r="H2245" s="77">
        <v>1.7708333333333332E-3</v>
      </c>
      <c r="J2245" s="79">
        <f>IF(IF(IF(_xlfn.MAXIFS($F$2:$F2244,$C$2:$C2244,$C2245,$B$2:$B2244,$B2245,$A$2:$A2244,$A2245)=0,"",$E2245-_xlfn.MAXIFS($F$2:$F2244,$C$2:$C2244,$C2245,$B$2:$B2244,$B2245,$A$2:$A2244,$A2245))&lt;0,0,IF(_xlfn.MAXIFS($F$2:$F2244,$C$2:$C2244,$C2245,$B$2:$B2244,$B2245,$A$2:$A2244,$A2245)=0,"",$E2245-_xlfn.MAXIFS($F$2:$F2244,$C$2:$C2244,$C2245,$B$2:$B2244,$B2245,$A$2:$A2244,$A2245)))&gt;0.25,"",IF(IF(_xlfn.MAXIFS($F$2:$F2244,$C$2:$C2244,$C2245,$B$2:$B2244,$B2245,$A$2:$A2244,$A2245)=0,"",$E2245-_xlfn.MAXIFS($F$2:$F2244,$C$2:$C2244,$C2245,$B$2:$B2244,$B2245,$A$2:$A2244,$A2245))&lt;0,0,IF(_xlfn.MAXIFS($F$2:$F2244,$C$2:$C2244,$C2245,$B$2:$B2244,$B2245,$A$2:$A2244,$A2245)=0,"",$E2245-_xlfn.MAXIFS($F$2:$F2244,$C$2:$C2244,$C2245,$B$2:$B2244,$B2245,$A$2:$A2244,$A2245))))</f>
        <v>1.7708333333332771E-3</v>
      </c>
      <c r="K2245" s="6">
        <f t="shared" si="106"/>
        <v>18</v>
      </c>
      <c r="L2245" s="6" t="str">
        <f t="shared" si="107"/>
        <v>EARLY</v>
      </c>
      <c r="M2245" s="6" t="str">
        <f t="shared" si="105"/>
        <v>N</v>
      </c>
    </row>
    <row r="2246" spans="1:13" x14ac:dyDescent="0.25">
      <c r="A2246" t="s">
        <v>47</v>
      </c>
      <c r="B2246" s="92">
        <v>46143</v>
      </c>
      <c r="C2246" t="s">
        <v>119</v>
      </c>
      <c r="D2246">
        <v>14432</v>
      </c>
      <c r="E2246" s="76">
        <v>0.76271990740740736</v>
      </c>
      <c r="F2246" s="76">
        <v>0.76358796296296294</v>
      </c>
      <c r="G2246" s="2">
        <v>5.2083333333333336E-2</v>
      </c>
      <c r="H2246" s="77">
        <v>9.6064814814814819E-4</v>
      </c>
      <c r="J2246" s="79">
        <f>IF(IF(IF(_xlfn.MAXIFS($F$2:$F2245,$C$2:$C2245,$C2246,$B$2:$B2245,$B2246,$A$2:$A2245,$A2246)=0,"",$E2246-_xlfn.MAXIFS($F$2:$F2245,$C$2:$C2245,$C2246,$B$2:$B2245,$B2246,$A$2:$A2245,$A2246))&lt;0,0,IF(_xlfn.MAXIFS($F$2:$F2245,$C$2:$C2245,$C2246,$B$2:$B2245,$B2246,$A$2:$A2245,$A2246)=0,"",$E2246-_xlfn.MAXIFS($F$2:$F2245,$C$2:$C2245,$C2246,$B$2:$B2245,$B2246,$A$2:$A2245,$A2246)))&gt;0.25,"",IF(IF(_xlfn.MAXIFS($F$2:$F2245,$C$2:$C2245,$C2246,$B$2:$B2245,$B2246,$A$2:$A2245,$A2246)=0,"",$E2246-_xlfn.MAXIFS($F$2:$F2245,$C$2:$C2245,$C2246,$B$2:$B2245,$B2246,$A$2:$A2245,$A2246))&lt;0,0,IF(_xlfn.MAXIFS($F$2:$F2245,$C$2:$C2245,$C2246,$B$2:$B2245,$B2246,$A$2:$A2245,$A2246)=0,"",$E2246-_xlfn.MAXIFS($F$2:$F2245,$C$2:$C2245,$C2246,$B$2:$B2245,$B2246,$A$2:$A2245,$A2246))))</f>
        <v>9.6064814814811328E-4</v>
      </c>
      <c r="K2246" s="6">
        <f t="shared" si="106"/>
        <v>18</v>
      </c>
      <c r="L2246" s="6" t="str">
        <f t="shared" si="107"/>
        <v>EARLY</v>
      </c>
      <c r="M2246" s="6" t="str">
        <f t="shared" si="105"/>
        <v>N</v>
      </c>
    </row>
    <row r="2247" spans="1:13" x14ac:dyDescent="0.25">
      <c r="A2247" t="s">
        <v>47</v>
      </c>
      <c r="B2247" s="92">
        <v>46143</v>
      </c>
      <c r="C2247" t="s">
        <v>121</v>
      </c>
      <c r="D2247">
        <v>20131</v>
      </c>
      <c r="E2247" s="76">
        <v>0.76337962962962957</v>
      </c>
      <c r="F2247" s="76">
        <v>0.76812499999999995</v>
      </c>
      <c r="G2247" s="2">
        <v>0.28472222222222221</v>
      </c>
      <c r="H2247" s="77">
        <v>0</v>
      </c>
      <c r="J2247" s="79">
        <f>IF(IF(IF(_xlfn.MAXIFS($F$2:$F2246,$C$2:$C2246,$C2247,$B$2:$B2246,$B2247,$A$2:$A2246,$A2247)=0,"",$E2247-_xlfn.MAXIFS($F$2:$F2246,$C$2:$C2246,$C2247,$B$2:$B2246,$B2247,$A$2:$A2246,$A2247))&lt;0,0,IF(_xlfn.MAXIFS($F$2:$F2246,$C$2:$C2246,$C2247,$B$2:$B2246,$B2247,$A$2:$A2246,$A2247)=0,"",$E2247-_xlfn.MAXIFS($F$2:$F2246,$C$2:$C2246,$C2247,$B$2:$B2246,$B2247,$A$2:$A2246,$A2247)))&gt;0.25,"",IF(IF(_xlfn.MAXIFS($F$2:$F2246,$C$2:$C2246,$C2247,$B$2:$B2246,$B2247,$A$2:$A2246,$A2247)=0,"",$E2247-_xlfn.MAXIFS($F$2:$F2246,$C$2:$C2246,$C2247,$B$2:$B2246,$B2247,$A$2:$A2246,$A2247))&lt;0,0,IF(_xlfn.MAXIFS($F$2:$F2246,$C$2:$C2246,$C2247,$B$2:$B2246,$B2247,$A$2:$A2246,$A2247)=0,"",$E2247-_xlfn.MAXIFS($F$2:$F2246,$C$2:$C2246,$C2247,$B$2:$B2246,$B2247,$A$2:$A2246,$A2247))))</f>
        <v>0</v>
      </c>
      <c r="K2247" s="6">
        <f t="shared" si="106"/>
        <v>18</v>
      </c>
      <c r="L2247" s="6" t="str">
        <f t="shared" si="107"/>
        <v>EARLY</v>
      </c>
      <c r="M2247" s="6" t="str">
        <f t="shared" si="105"/>
        <v>N</v>
      </c>
    </row>
    <row r="2248" spans="1:13" x14ac:dyDescent="0.25">
      <c r="A2248" t="s">
        <v>47</v>
      </c>
      <c r="B2248" s="92">
        <v>46143</v>
      </c>
      <c r="C2248" t="s">
        <v>120</v>
      </c>
      <c r="D2248">
        <v>18132</v>
      </c>
      <c r="E2248" s="76">
        <v>0.76505787037037032</v>
      </c>
      <c r="F2248" s="76">
        <v>0.76569444444444446</v>
      </c>
      <c r="G2248" s="2">
        <v>3.8194444444444448E-2</v>
      </c>
      <c r="H2248" s="77">
        <v>2.2453703703703702E-3</v>
      </c>
      <c r="J2248" s="79">
        <f>IF(IF(IF(_xlfn.MAXIFS($F$2:$F2247,$C$2:$C2247,$C2248,$B$2:$B2247,$B2248,$A$2:$A2247,$A2248)=0,"",$E2248-_xlfn.MAXIFS($F$2:$F2247,$C$2:$C2247,$C2248,$B$2:$B2247,$B2248,$A$2:$A2247,$A2248))&lt;0,0,IF(_xlfn.MAXIFS($F$2:$F2247,$C$2:$C2247,$C2248,$B$2:$B2247,$B2248,$A$2:$A2247,$A2248)=0,"",$E2248-_xlfn.MAXIFS($F$2:$F2247,$C$2:$C2247,$C2248,$B$2:$B2247,$B2248,$A$2:$A2247,$A2248)))&gt;0.25,"",IF(IF(_xlfn.MAXIFS($F$2:$F2247,$C$2:$C2247,$C2248,$B$2:$B2247,$B2248,$A$2:$A2247,$A2248)=0,"",$E2248-_xlfn.MAXIFS($F$2:$F2247,$C$2:$C2247,$C2248,$B$2:$B2247,$B2248,$A$2:$A2247,$A2248))&lt;0,0,IF(_xlfn.MAXIFS($F$2:$F2247,$C$2:$C2247,$C2248,$B$2:$B2247,$B2248,$A$2:$A2247,$A2248)=0,"",$E2248-_xlfn.MAXIFS($F$2:$F2247,$C$2:$C2247,$C2248,$B$2:$B2247,$B2248,$A$2:$A2247,$A2248))))</f>
        <v>2.2453703703703143E-3</v>
      </c>
      <c r="K2248" s="6">
        <f t="shared" si="106"/>
        <v>18</v>
      </c>
      <c r="L2248" s="6" t="str">
        <f t="shared" si="107"/>
        <v>EARLY</v>
      </c>
      <c r="M2248" s="6" t="str">
        <f t="shared" si="105"/>
        <v>N</v>
      </c>
    </row>
    <row r="2249" spans="1:13" x14ac:dyDescent="0.25">
      <c r="A2249" t="s">
        <v>47</v>
      </c>
      <c r="B2249" s="92">
        <v>46143</v>
      </c>
      <c r="C2249" t="s">
        <v>121</v>
      </c>
      <c r="D2249">
        <v>14432</v>
      </c>
      <c r="E2249" s="76">
        <v>0.76509259259259255</v>
      </c>
      <c r="F2249" s="76">
        <v>0.77064814814814819</v>
      </c>
      <c r="G2249" s="2">
        <v>0.33333333333333331</v>
      </c>
      <c r="H2249" s="77">
        <v>0</v>
      </c>
      <c r="J2249" s="79">
        <f>IF(IF(IF(_xlfn.MAXIFS($F$2:$F2248,$C$2:$C2248,$C2249,$B$2:$B2248,$B2249,$A$2:$A2248,$A2249)=0,"",$E2249-_xlfn.MAXIFS($F$2:$F2248,$C$2:$C2248,$C2249,$B$2:$B2248,$B2249,$A$2:$A2248,$A2249))&lt;0,0,IF(_xlfn.MAXIFS($F$2:$F2248,$C$2:$C2248,$C2249,$B$2:$B2248,$B2249,$A$2:$A2248,$A2249)=0,"",$E2249-_xlfn.MAXIFS($F$2:$F2248,$C$2:$C2248,$C2249,$B$2:$B2248,$B2249,$A$2:$A2248,$A2249)))&gt;0.25,"",IF(IF(_xlfn.MAXIFS($F$2:$F2248,$C$2:$C2248,$C2249,$B$2:$B2248,$B2249,$A$2:$A2248,$A2249)=0,"",$E2249-_xlfn.MAXIFS($F$2:$F2248,$C$2:$C2248,$C2249,$B$2:$B2248,$B2249,$A$2:$A2248,$A2249))&lt;0,0,IF(_xlfn.MAXIFS($F$2:$F2248,$C$2:$C2248,$C2249,$B$2:$B2248,$B2249,$A$2:$A2248,$A2249)=0,"",$E2249-_xlfn.MAXIFS($F$2:$F2248,$C$2:$C2248,$C2249,$B$2:$B2248,$B2249,$A$2:$A2248,$A2249))))</f>
        <v>0</v>
      </c>
      <c r="K2249" s="6">
        <f t="shared" si="106"/>
        <v>18</v>
      </c>
      <c r="L2249" s="6" t="str">
        <f t="shared" si="107"/>
        <v>EARLY</v>
      </c>
      <c r="M2249" s="6" t="str">
        <f t="shared" si="105"/>
        <v>N</v>
      </c>
    </row>
    <row r="2250" spans="1:13" x14ac:dyDescent="0.25">
      <c r="A2250" t="s">
        <v>47</v>
      </c>
      <c r="B2250" s="92">
        <v>46143</v>
      </c>
      <c r="C2250" t="s">
        <v>119</v>
      </c>
      <c r="D2250">
        <v>19532</v>
      </c>
      <c r="E2250" s="76">
        <v>0.76559027777777777</v>
      </c>
      <c r="F2250" s="76">
        <v>0.76657407407407407</v>
      </c>
      <c r="G2250" s="2">
        <v>5.9027777777777776E-2</v>
      </c>
      <c r="H2250" s="77">
        <v>2.0023148148148148E-3</v>
      </c>
      <c r="J2250" s="79">
        <f>IF(IF(IF(_xlfn.MAXIFS($F$2:$F2249,$C$2:$C2249,$C2250,$B$2:$B2249,$B2250,$A$2:$A2249,$A2250)=0,"",$E2250-_xlfn.MAXIFS($F$2:$F2249,$C$2:$C2249,$C2250,$B$2:$B2249,$B2250,$A$2:$A2249,$A2250))&lt;0,0,IF(_xlfn.MAXIFS($F$2:$F2249,$C$2:$C2249,$C2250,$B$2:$B2249,$B2250,$A$2:$A2249,$A2250)=0,"",$E2250-_xlfn.MAXIFS($F$2:$F2249,$C$2:$C2249,$C2250,$B$2:$B2249,$B2250,$A$2:$A2249,$A2250)))&gt;0.25,"",IF(IF(_xlfn.MAXIFS($F$2:$F2249,$C$2:$C2249,$C2250,$B$2:$B2249,$B2250,$A$2:$A2249,$A2250)=0,"",$E2250-_xlfn.MAXIFS($F$2:$F2249,$C$2:$C2249,$C2250,$B$2:$B2249,$B2250,$A$2:$A2249,$A2250))&lt;0,0,IF(_xlfn.MAXIFS($F$2:$F2249,$C$2:$C2249,$C2250,$B$2:$B2249,$B2250,$A$2:$A2249,$A2250)=0,"",$E2250-_xlfn.MAXIFS($F$2:$F2249,$C$2:$C2249,$C2250,$B$2:$B2249,$B2250,$A$2:$A2249,$A2250))))</f>
        <v>2.0023148148148318E-3</v>
      </c>
      <c r="K2250" s="6">
        <f t="shared" si="106"/>
        <v>18</v>
      </c>
      <c r="L2250" s="6" t="str">
        <f t="shared" si="107"/>
        <v>EARLY</v>
      </c>
      <c r="M2250" s="6" t="str">
        <f t="shared" si="105"/>
        <v>N</v>
      </c>
    </row>
    <row r="2251" spans="1:13" x14ac:dyDescent="0.25">
      <c r="A2251" t="s">
        <v>47</v>
      </c>
      <c r="B2251" s="92">
        <v>46143</v>
      </c>
      <c r="C2251" t="s">
        <v>121</v>
      </c>
      <c r="D2251">
        <v>19532</v>
      </c>
      <c r="E2251" s="76">
        <v>0.7681944444444444</v>
      </c>
      <c r="F2251" s="76">
        <v>0.77351851851851849</v>
      </c>
      <c r="G2251" s="2">
        <v>0.31944444444444442</v>
      </c>
      <c r="H2251" s="77">
        <v>0</v>
      </c>
      <c r="J2251" s="79">
        <f>IF(IF(IF(_xlfn.MAXIFS($F$2:$F2250,$C$2:$C2250,$C2251,$B$2:$B2250,$B2251,$A$2:$A2250,$A2251)=0,"",$E2251-_xlfn.MAXIFS($F$2:$F2250,$C$2:$C2250,$C2251,$B$2:$B2250,$B2251,$A$2:$A2250,$A2251))&lt;0,0,IF(_xlfn.MAXIFS($F$2:$F2250,$C$2:$C2250,$C2251,$B$2:$B2250,$B2251,$A$2:$A2250,$A2251)=0,"",$E2251-_xlfn.MAXIFS($F$2:$F2250,$C$2:$C2250,$C2251,$B$2:$B2250,$B2251,$A$2:$A2250,$A2251)))&gt;0.25,"",IF(IF(_xlfn.MAXIFS($F$2:$F2250,$C$2:$C2250,$C2251,$B$2:$B2250,$B2251,$A$2:$A2250,$A2251)=0,"",$E2251-_xlfn.MAXIFS($F$2:$F2250,$C$2:$C2250,$C2251,$B$2:$B2250,$B2251,$A$2:$A2250,$A2251))&lt;0,0,IF(_xlfn.MAXIFS($F$2:$F2250,$C$2:$C2250,$C2251,$B$2:$B2250,$B2251,$A$2:$A2250,$A2251)=0,"",$E2251-_xlfn.MAXIFS($F$2:$F2250,$C$2:$C2250,$C2251,$B$2:$B2250,$B2251,$A$2:$A2250,$A2251))))</f>
        <v>0</v>
      </c>
      <c r="K2251" s="6">
        <f t="shared" si="106"/>
        <v>18</v>
      </c>
      <c r="L2251" s="6" t="str">
        <f t="shared" si="107"/>
        <v>EARLY</v>
      </c>
      <c r="M2251" s="6" t="str">
        <f t="shared" si="105"/>
        <v>N</v>
      </c>
    </row>
    <row r="2252" spans="1:13" x14ac:dyDescent="0.25">
      <c r="A2252" t="s">
        <v>47</v>
      </c>
      <c r="B2252" s="92">
        <v>46143</v>
      </c>
      <c r="C2252" t="s">
        <v>119</v>
      </c>
      <c r="D2252">
        <v>18132</v>
      </c>
      <c r="E2252" s="76">
        <v>0.76858796296296295</v>
      </c>
      <c r="F2252" s="76">
        <v>0.76957175925925925</v>
      </c>
      <c r="G2252" s="2">
        <v>5.9027777777777776E-2</v>
      </c>
      <c r="H2252" s="77">
        <v>2.0138888888888888E-3</v>
      </c>
      <c r="J2252" s="79">
        <f>IF(IF(IF(_xlfn.MAXIFS($F$2:$F2251,$C$2:$C2251,$C2252,$B$2:$B2251,$B2252,$A$2:$A2251,$A2252)=0,"",$E2252-_xlfn.MAXIFS($F$2:$F2251,$C$2:$C2251,$C2252,$B$2:$B2251,$B2252,$A$2:$A2251,$A2252))&lt;0,0,IF(_xlfn.MAXIFS($F$2:$F2251,$C$2:$C2251,$C2252,$B$2:$B2251,$B2252,$A$2:$A2251,$A2252)=0,"",$E2252-_xlfn.MAXIFS($F$2:$F2251,$C$2:$C2251,$C2252,$B$2:$B2251,$B2252,$A$2:$A2251,$A2252)))&gt;0.25,"",IF(IF(_xlfn.MAXIFS($F$2:$F2251,$C$2:$C2251,$C2252,$B$2:$B2251,$B2252,$A$2:$A2251,$A2252)=0,"",$E2252-_xlfn.MAXIFS($F$2:$F2251,$C$2:$C2251,$C2252,$B$2:$B2251,$B2252,$A$2:$A2251,$A2252))&lt;0,0,IF(_xlfn.MAXIFS($F$2:$F2251,$C$2:$C2251,$C2252,$B$2:$B2251,$B2252,$A$2:$A2251,$A2252)=0,"",$E2252-_xlfn.MAXIFS($F$2:$F2251,$C$2:$C2251,$C2252,$B$2:$B2251,$B2252,$A$2:$A2251,$A2252))))</f>
        <v>2.0138888888888706E-3</v>
      </c>
      <c r="K2252" s="6">
        <f t="shared" si="106"/>
        <v>18</v>
      </c>
      <c r="L2252" s="6" t="str">
        <f t="shared" si="107"/>
        <v>EARLY</v>
      </c>
      <c r="M2252" s="6" t="str">
        <f t="shared" si="105"/>
        <v>N</v>
      </c>
    </row>
    <row r="2253" spans="1:13" x14ac:dyDescent="0.25">
      <c r="A2253" t="s">
        <v>47</v>
      </c>
      <c r="B2253" s="92">
        <v>46143</v>
      </c>
      <c r="C2253" t="s">
        <v>120</v>
      </c>
      <c r="D2253">
        <v>17632</v>
      </c>
      <c r="E2253" s="76">
        <v>0.76924768518518516</v>
      </c>
      <c r="F2253" s="76">
        <v>0.77005787037037032</v>
      </c>
      <c r="G2253" s="2">
        <v>4.8611111111111112E-2</v>
      </c>
      <c r="H2253" s="77">
        <v>3.5532407407407409E-3</v>
      </c>
      <c r="J2253" s="79">
        <f>IF(IF(IF(_xlfn.MAXIFS($F$2:$F2252,$C$2:$C2252,$C2253,$B$2:$B2252,$B2253,$A$2:$A2252,$A2253)=0,"",$E2253-_xlfn.MAXIFS($F$2:$F2252,$C$2:$C2252,$C2253,$B$2:$B2252,$B2253,$A$2:$A2252,$A2253))&lt;0,0,IF(_xlfn.MAXIFS($F$2:$F2252,$C$2:$C2252,$C2253,$B$2:$B2252,$B2253,$A$2:$A2252,$A2253)=0,"",$E2253-_xlfn.MAXIFS($F$2:$F2252,$C$2:$C2252,$C2253,$B$2:$B2252,$B2253,$A$2:$A2252,$A2253)))&gt;0.25,"",IF(IF(_xlfn.MAXIFS($F$2:$F2252,$C$2:$C2252,$C2253,$B$2:$B2252,$B2253,$A$2:$A2252,$A2253)=0,"",$E2253-_xlfn.MAXIFS($F$2:$F2252,$C$2:$C2252,$C2253,$B$2:$B2252,$B2253,$A$2:$A2252,$A2253))&lt;0,0,IF(_xlfn.MAXIFS($F$2:$F2252,$C$2:$C2252,$C2253,$B$2:$B2252,$B2253,$A$2:$A2252,$A2253)=0,"",$E2253-_xlfn.MAXIFS($F$2:$F2252,$C$2:$C2252,$C2253,$B$2:$B2252,$B2253,$A$2:$A2252,$A2253))))</f>
        <v>3.5532407407407041E-3</v>
      </c>
      <c r="K2253" s="6">
        <f t="shared" si="106"/>
        <v>18</v>
      </c>
      <c r="L2253" s="6" t="str">
        <f t="shared" si="107"/>
        <v>EARLY</v>
      </c>
      <c r="M2253" s="6" t="str">
        <f t="shared" si="105"/>
        <v>N</v>
      </c>
    </row>
    <row r="2254" spans="1:13" x14ac:dyDescent="0.25">
      <c r="A2254" t="s">
        <v>47</v>
      </c>
      <c r="B2254" s="92">
        <v>46143</v>
      </c>
      <c r="C2254" t="s">
        <v>121</v>
      </c>
      <c r="D2254">
        <v>18132</v>
      </c>
      <c r="E2254" s="76">
        <v>0.77101851851851855</v>
      </c>
      <c r="F2254" s="76">
        <v>0.77831018518518513</v>
      </c>
      <c r="G2254" s="2">
        <v>0.4375</v>
      </c>
      <c r="H2254" s="77">
        <v>0</v>
      </c>
      <c r="J2254" s="79">
        <f>IF(IF(IF(_xlfn.MAXIFS($F$2:$F2253,$C$2:$C2253,$C2254,$B$2:$B2253,$B2254,$A$2:$A2253,$A2254)=0,"",$E2254-_xlfn.MAXIFS($F$2:$F2253,$C$2:$C2253,$C2254,$B$2:$B2253,$B2254,$A$2:$A2253,$A2254))&lt;0,0,IF(_xlfn.MAXIFS($F$2:$F2253,$C$2:$C2253,$C2254,$B$2:$B2253,$B2254,$A$2:$A2253,$A2254)=0,"",$E2254-_xlfn.MAXIFS($F$2:$F2253,$C$2:$C2253,$C2254,$B$2:$B2253,$B2254,$A$2:$A2253,$A2254)))&gt;0.25,"",IF(IF(_xlfn.MAXIFS($F$2:$F2253,$C$2:$C2253,$C2254,$B$2:$B2253,$B2254,$A$2:$A2253,$A2254)=0,"",$E2254-_xlfn.MAXIFS($F$2:$F2253,$C$2:$C2253,$C2254,$B$2:$B2253,$B2254,$A$2:$A2253,$A2254))&lt;0,0,IF(_xlfn.MAXIFS($F$2:$F2253,$C$2:$C2253,$C2254,$B$2:$B2253,$B2254,$A$2:$A2253,$A2254)=0,"",$E2254-_xlfn.MAXIFS($F$2:$F2253,$C$2:$C2253,$C2254,$B$2:$B2253,$B2254,$A$2:$A2253,$A2254))))</f>
        <v>0</v>
      </c>
      <c r="K2254" s="6">
        <f t="shared" si="106"/>
        <v>18</v>
      </c>
      <c r="L2254" s="6" t="str">
        <f t="shared" si="107"/>
        <v>LATE</v>
      </c>
      <c r="M2254" s="6" t="str">
        <f t="shared" si="105"/>
        <v>N</v>
      </c>
    </row>
    <row r="2255" spans="1:13" x14ac:dyDescent="0.25">
      <c r="A2255" t="s">
        <v>47</v>
      </c>
      <c r="B2255" s="92">
        <v>46143</v>
      </c>
      <c r="C2255" t="s">
        <v>120</v>
      </c>
      <c r="D2255">
        <v>14232</v>
      </c>
      <c r="E2255" s="76">
        <v>0.77127314814814818</v>
      </c>
      <c r="F2255" s="76">
        <v>0.77324074074074078</v>
      </c>
      <c r="G2255" s="2">
        <v>0.11805555555555555</v>
      </c>
      <c r="H2255" s="77">
        <v>1.2152777777777778E-3</v>
      </c>
      <c r="J2255" s="79">
        <f>IF(IF(IF(_xlfn.MAXIFS($F$2:$F2254,$C$2:$C2254,$C2255,$B$2:$B2254,$B2255,$A$2:$A2254,$A2255)=0,"",$E2255-_xlfn.MAXIFS($F$2:$F2254,$C$2:$C2254,$C2255,$B$2:$B2254,$B2255,$A$2:$A2254,$A2255))&lt;0,0,IF(_xlfn.MAXIFS($F$2:$F2254,$C$2:$C2254,$C2255,$B$2:$B2254,$B2255,$A$2:$A2254,$A2255)=0,"",$E2255-_xlfn.MAXIFS($F$2:$F2254,$C$2:$C2254,$C2255,$B$2:$B2254,$B2255,$A$2:$A2254,$A2255)))&gt;0.25,"",IF(IF(_xlfn.MAXIFS($F$2:$F2254,$C$2:$C2254,$C2255,$B$2:$B2254,$B2255,$A$2:$A2254,$A2255)=0,"",$E2255-_xlfn.MAXIFS($F$2:$F2254,$C$2:$C2254,$C2255,$B$2:$B2254,$B2255,$A$2:$A2254,$A2255))&lt;0,0,IF(_xlfn.MAXIFS($F$2:$F2254,$C$2:$C2254,$C2255,$B$2:$B2254,$B2255,$A$2:$A2254,$A2255)=0,"",$E2255-_xlfn.MAXIFS($F$2:$F2254,$C$2:$C2254,$C2255,$B$2:$B2254,$B2255,$A$2:$A2254,$A2255))))</f>
        <v>1.2152777777778567E-3</v>
      </c>
      <c r="K2255" s="6">
        <f t="shared" si="106"/>
        <v>18</v>
      </c>
      <c r="L2255" s="6" t="str">
        <f t="shared" si="107"/>
        <v>LATE</v>
      </c>
      <c r="M2255" s="6" t="str">
        <f t="shared" si="105"/>
        <v>N</v>
      </c>
    </row>
    <row r="2256" spans="1:13" x14ac:dyDescent="0.25">
      <c r="A2256" t="s">
        <v>47</v>
      </c>
      <c r="B2256" s="92">
        <v>46143</v>
      </c>
      <c r="C2256" t="s">
        <v>119</v>
      </c>
      <c r="D2256">
        <v>17632</v>
      </c>
      <c r="E2256" s="76">
        <v>0.77394675925925926</v>
      </c>
      <c r="F2256" s="76">
        <v>0.77481481481481485</v>
      </c>
      <c r="G2256" s="2">
        <v>5.2083333333333336E-2</v>
      </c>
      <c r="H2256" s="77">
        <v>4.3750000000000004E-3</v>
      </c>
      <c r="J2256" s="79">
        <f>IF(IF(IF(_xlfn.MAXIFS($F$2:$F2255,$C$2:$C2255,$C2256,$B$2:$B2255,$B2256,$A$2:$A2255,$A2256)=0,"",$E2256-_xlfn.MAXIFS($F$2:$F2255,$C$2:$C2255,$C2256,$B$2:$B2255,$B2256,$A$2:$A2255,$A2256))&lt;0,0,IF(_xlfn.MAXIFS($F$2:$F2255,$C$2:$C2255,$C2256,$B$2:$B2255,$B2256,$A$2:$A2255,$A2256)=0,"",$E2256-_xlfn.MAXIFS($F$2:$F2255,$C$2:$C2255,$C2256,$B$2:$B2255,$B2256,$A$2:$A2255,$A2256)))&gt;0.25,"",IF(IF(_xlfn.MAXIFS($F$2:$F2255,$C$2:$C2255,$C2256,$B$2:$B2255,$B2256,$A$2:$A2255,$A2256)=0,"",$E2256-_xlfn.MAXIFS($F$2:$F2255,$C$2:$C2255,$C2256,$B$2:$B2255,$B2256,$A$2:$A2255,$A2256))&lt;0,0,IF(_xlfn.MAXIFS($F$2:$F2255,$C$2:$C2255,$C2256,$B$2:$B2255,$B2256,$A$2:$A2255,$A2256)=0,"",$E2256-_xlfn.MAXIFS($F$2:$F2255,$C$2:$C2255,$C2256,$B$2:$B2255,$B2256,$A$2:$A2255,$A2256))))</f>
        <v>4.3750000000000178E-3</v>
      </c>
      <c r="K2256" s="6">
        <f t="shared" si="106"/>
        <v>18</v>
      </c>
      <c r="L2256" s="6" t="str">
        <f t="shared" si="107"/>
        <v>LATE</v>
      </c>
      <c r="M2256" s="6" t="str">
        <f t="shared" si="105"/>
        <v>N</v>
      </c>
    </row>
    <row r="2257" spans="1:13" x14ac:dyDescent="0.25">
      <c r="A2257" t="s">
        <v>47</v>
      </c>
      <c r="B2257" s="92">
        <v>46143</v>
      </c>
      <c r="C2257" t="s">
        <v>120</v>
      </c>
      <c r="D2257">
        <v>20131</v>
      </c>
      <c r="E2257" s="76">
        <v>0.77541666666666664</v>
      </c>
      <c r="F2257" s="76">
        <v>0.77657407407407408</v>
      </c>
      <c r="G2257" s="2">
        <v>6.9444444444444448E-2</v>
      </c>
      <c r="H2257" s="77">
        <v>2.1759259259259258E-3</v>
      </c>
      <c r="J2257" s="79">
        <f>IF(IF(IF(_xlfn.MAXIFS($F$2:$F2256,$C$2:$C2256,$C2257,$B$2:$B2256,$B2257,$A$2:$A2256,$A2257)=0,"",$E2257-_xlfn.MAXIFS($F$2:$F2256,$C$2:$C2256,$C2257,$B$2:$B2256,$B2257,$A$2:$A2256,$A2257))&lt;0,0,IF(_xlfn.MAXIFS($F$2:$F2256,$C$2:$C2256,$C2257,$B$2:$B2256,$B2257,$A$2:$A2256,$A2257)=0,"",$E2257-_xlfn.MAXIFS($F$2:$F2256,$C$2:$C2256,$C2257,$B$2:$B2256,$B2257,$A$2:$A2256,$A2257)))&gt;0.25,"",IF(IF(_xlfn.MAXIFS($F$2:$F2256,$C$2:$C2256,$C2257,$B$2:$B2256,$B2257,$A$2:$A2256,$A2257)=0,"",$E2257-_xlfn.MAXIFS($F$2:$F2256,$C$2:$C2256,$C2257,$B$2:$B2256,$B2257,$A$2:$A2256,$A2257))&lt;0,0,IF(_xlfn.MAXIFS($F$2:$F2256,$C$2:$C2256,$C2257,$B$2:$B2256,$B2257,$A$2:$A2256,$A2257)=0,"",$E2257-_xlfn.MAXIFS($F$2:$F2256,$C$2:$C2256,$C2257,$B$2:$B2256,$B2257,$A$2:$A2256,$A2257))))</f>
        <v>2.175925925925859E-3</v>
      </c>
      <c r="K2257" s="6">
        <f t="shared" si="106"/>
        <v>18</v>
      </c>
      <c r="L2257" s="6" t="str">
        <f t="shared" si="107"/>
        <v>LATE</v>
      </c>
      <c r="M2257" s="6" t="str">
        <f t="shared" si="105"/>
        <v>N</v>
      </c>
    </row>
    <row r="2258" spans="1:13" x14ac:dyDescent="0.25">
      <c r="A2258" t="s">
        <v>47</v>
      </c>
      <c r="B2258" s="92">
        <v>46143</v>
      </c>
      <c r="C2258" t="s">
        <v>119</v>
      </c>
      <c r="D2258">
        <v>14232</v>
      </c>
      <c r="E2258" s="76">
        <v>0.77561342592592597</v>
      </c>
      <c r="F2258" s="76">
        <v>0.77653935185185186</v>
      </c>
      <c r="G2258" s="2">
        <v>5.5555555555555552E-2</v>
      </c>
      <c r="H2258" s="77">
        <v>7.9861111111111116E-4</v>
      </c>
      <c r="J2258" s="79">
        <f>IF(IF(IF(_xlfn.MAXIFS($F$2:$F2257,$C$2:$C2257,$C2258,$B$2:$B2257,$B2258,$A$2:$A2257,$A2258)=0,"",$E2258-_xlfn.MAXIFS($F$2:$F2257,$C$2:$C2257,$C2258,$B$2:$B2257,$B2258,$A$2:$A2257,$A2258))&lt;0,0,IF(_xlfn.MAXIFS($F$2:$F2257,$C$2:$C2257,$C2258,$B$2:$B2257,$B2258,$A$2:$A2257,$A2258)=0,"",$E2258-_xlfn.MAXIFS($F$2:$F2257,$C$2:$C2257,$C2258,$B$2:$B2257,$B2258,$A$2:$A2257,$A2258)))&gt;0.25,"",IF(IF(_xlfn.MAXIFS($F$2:$F2257,$C$2:$C2257,$C2258,$B$2:$B2257,$B2258,$A$2:$A2257,$A2258)=0,"",$E2258-_xlfn.MAXIFS($F$2:$F2257,$C$2:$C2257,$C2258,$B$2:$B2257,$B2258,$A$2:$A2257,$A2258))&lt;0,0,IF(_xlfn.MAXIFS($F$2:$F2257,$C$2:$C2257,$C2258,$B$2:$B2257,$B2258,$A$2:$A2257,$A2258)=0,"",$E2258-_xlfn.MAXIFS($F$2:$F2257,$C$2:$C2257,$C2258,$B$2:$B2257,$B2258,$A$2:$A2257,$A2258))))</f>
        <v>7.9861111111112493E-4</v>
      </c>
      <c r="K2258" s="6">
        <f t="shared" si="106"/>
        <v>18</v>
      </c>
      <c r="L2258" s="6" t="str">
        <f t="shared" si="107"/>
        <v>LATE</v>
      </c>
      <c r="M2258" s="6" t="str">
        <f t="shared" si="105"/>
        <v>N</v>
      </c>
    </row>
    <row r="2259" spans="1:13" x14ac:dyDescent="0.25">
      <c r="A2259" t="s">
        <v>47</v>
      </c>
      <c r="B2259" s="92">
        <v>46143</v>
      </c>
      <c r="C2259" t="s">
        <v>121</v>
      </c>
      <c r="D2259">
        <v>17632</v>
      </c>
      <c r="E2259" s="76">
        <v>0.77620370370370373</v>
      </c>
      <c r="F2259" s="76">
        <v>0.78170138888888885</v>
      </c>
      <c r="G2259" s="2">
        <v>0.3298611111111111</v>
      </c>
      <c r="H2259" s="77">
        <v>0</v>
      </c>
      <c r="J2259" s="79">
        <f>IF(IF(IF(_xlfn.MAXIFS($F$2:$F2258,$C$2:$C2258,$C2259,$B$2:$B2258,$B2259,$A$2:$A2258,$A2259)=0,"",$E2259-_xlfn.MAXIFS($F$2:$F2258,$C$2:$C2258,$C2259,$B$2:$B2258,$B2259,$A$2:$A2258,$A2259))&lt;0,0,IF(_xlfn.MAXIFS($F$2:$F2258,$C$2:$C2258,$C2259,$B$2:$B2258,$B2259,$A$2:$A2258,$A2259)=0,"",$E2259-_xlfn.MAXIFS($F$2:$F2258,$C$2:$C2258,$C2259,$B$2:$B2258,$B2259,$A$2:$A2258,$A2259)))&gt;0.25,"",IF(IF(_xlfn.MAXIFS($F$2:$F2258,$C$2:$C2258,$C2259,$B$2:$B2258,$B2259,$A$2:$A2258,$A2259)=0,"",$E2259-_xlfn.MAXIFS($F$2:$F2258,$C$2:$C2258,$C2259,$B$2:$B2258,$B2259,$A$2:$A2258,$A2259))&lt;0,0,IF(_xlfn.MAXIFS($F$2:$F2258,$C$2:$C2258,$C2259,$B$2:$B2258,$B2259,$A$2:$A2258,$A2259)=0,"",$E2259-_xlfn.MAXIFS($F$2:$F2258,$C$2:$C2258,$C2259,$B$2:$B2258,$B2259,$A$2:$A2258,$A2259))))</f>
        <v>0</v>
      </c>
      <c r="K2259" s="6">
        <f t="shared" si="106"/>
        <v>18</v>
      </c>
      <c r="L2259" s="6" t="str">
        <f t="shared" si="107"/>
        <v>LATE</v>
      </c>
      <c r="M2259" s="6" t="str">
        <f t="shared" si="105"/>
        <v>N</v>
      </c>
    </row>
    <row r="2260" spans="1:13" x14ac:dyDescent="0.25">
      <c r="A2260" t="s">
        <v>47</v>
      </c>
      <c r="B2260" s="92">
        <v>46143</v>
      </c>
      <c r="C2260" t="s">
        <v>120</v>
      </c>
      <c r="D2260">
        <v>14432</v>
      </c>
      <c r="E2260" s="76">
        <v>0.77718750000000003</v>
      </c>
      <c r="F2260" s="76">
        <v>0.77799768518518519</v>
      </c>
      <c r="G2260" s="2">
        <v>4.8611111111111112E-2</v>
      </c>
      <c r="H2260" s="77">
        <v>6.134259259259259E-4</v>
      </c>
      <c r="J2260" s="79">
        <f>IF(IF(IF(_xlfn.MAXIFS($F$2:$F2259,$C$2:$C2259,$C2260,$B$2:$B2259,$B2260,$A$2:$A2259,$A2260)=0,"",$E2260-_xlfn.MAXIFS($F$2:$F2259,$C$2:$C2259,$C2260,$B$2:$B2259,$B2260,$A$2:$A2259,$A2260))&lt;0,0,IF(_xlfn.MAXIFS($F$2:$F2259,$C$2:$C2259,$C2260,$B$2:$B2259,$B2260,$A$2:$A2259,$A2260)=0,"",$E2260-_xlfn.MAXIFS($F$2:$F2259,$C$2:$C2259,$C2260,$B$2:$B2259,$B2260,$A$2:$A2259,$A2260)))&gt;0.25,"",IF(IF(_xlfn.MAXIFS($F$2:$F2259,$C$2:$C2259,$C2260,$B$2:$B2259,$B2260,$A$2:$A2259,$A2260)=0,"",$E2260-_xlfn.MAXIFS($F$2:$F2259,$C$2:$C2259,$C2260,$B$2:$B2259,$B2260,$A$2:$A2259,$A2260))&lt;0,0,IF(_xlfn.MAXIFS($F$2:$F2259,$C$2:$C2259,$C2260,$B$2:$B2259,$B2260,$A$2:$A2259,$A2260)=0,"",$E2260-_xlfn.MAXIFS($F$2:$F2259,$C$2:$C2259,$C2260,$B$2:$B2259,$B2260,$A$2:$A2259,$A2260))))</f>
        <v>6.134259259259478E-4</v>
      </c>
      <c r="K2260" s="6">
        <f t="shared" si="106"/>
        <v>18</v>
      </c>
      <c r="L2260" s="6" t="str">
        <f t="shared" si="107"/>
        <v>LATE</v>
      </c>
      <c r="M2260" s="6" t="str">
        <f t="shared" si="105"/>
        <v>N</v>
      </c>
    </row>
    <row r="2261" spans="1:13" x14ac:dyDescent="0.25">
      <c r="A2261" t="s">
        <v>47</v>
      </c>
      <c r="B2261" s="92">
        <v>46143</v>
      </c>
      <c r="C2261" t="s">
        <v>121</v>
      </c>
      <c r="D2261">
        <v>14232</v>
      </c>
      <c r="E2261" s="76">
        <v>0.77810185185185188</v>
      </c>
      <c r="F2261" s="76">
        <v>0.7845833333333333</v>
      </c>
      <c r="G2261" s="2">
        <v>0.3888888888888889</v>
      </c>
      <c r="H2261" s="77">
        <v>0</v>
      </c>
      <c r="J2261" s="79">
        <f>IF(IF(IF(_xlfn.MAXIFS($F$2:$F2260,$C$2:$C2260,$C2261,$B$2:$B2260,$B2261,$A$2:$A2260,$A2261)=0,"",$E2261-_xlfn.MAXIFS($F$2:$F2260,$C$2:$C2260,$C2261,$B$2:$B2260,$B2261,$A$2:$A2260,$A2261))&lt;0,0,IF(_xlfn.MAXIFS($F$2:$F2260,$C$2:$C2260,$C2261,$B$2:$B2260,$B2261,$A$2:$A2260,$A2261)=0,"",$E2261-_xlfn.MAXIFS($F$2:$F2260,$C$2:$C2260,$C2261,$B$2:$B2260,$B2261,$A$2:$A2260,$A2261)))&gt;0.25,"",IF(IF(_xlfn.MAXIFS($F$2:$F2260,$C$2:$C2260,$C2261,$B$2:$B2260,$B2261,$A$2:$A2260,$A2261)=0,"",$E2261-_xlfn.MAXIFS($F$2:$F2260,$C$2:$C2260,$C2261,$B$2:$B2260,$B2261,$A$2:$A2260,$A2261))&lt;0,0,IF(_xlfn.MAXIFS($F$2:$F2260,$C$2:$C2260,$C2261,$B$2:$B2260,$B2261,$A$2:$A2260,$A2261)=0,"",$E2261-_xlfn.MAXIFS($F$2:$F2260,$C$2:$C2260,$C2261,$B$2:$B2260,$B2261,$A$2:$A2260,$A2261))))</f>
        <v>0</v>
      </c>
      <c r="K2261" s="6">
        <f t="shared" si="106"/>
        <v>18</v>
      </c>
      <c r="L2261" s="6" t="str">
        <f t="shared" si="107"/>
        <v>LATE</v>
      </c>
      <c r="M2261" s="6" t="str">
        <f t="shared" si="105"/>
        <v>N</v>
      </c>
    </row>
    <row r="2262" spans="1:13" x14ac:dyDescent="0.25">
      <c r="A2262" t="s">
        <v>47</v>
      </c>
      <c r="B2262" s="92">
        <v>46143</v>
      </c>
      <c r="C2262" t="s">
        <v>119</v>
      </c>
      <c r="D2262">
        <v>20131</v>
      </c>
      <c r="E2262" s="76">
        <v>0.77940972222222227</v>
      </c>
      <c r="F2262" s="76">
        <v>0.78045138888888888</v>
      </c>
      <c r="G2262" s="2">
        <v>6.25E-2</v>
      </c>
      <c r="H2262" s="77">
        <v>2.8703703703703703E-3</v>
      </c>
      <c r="J2262" s="79">
        <f>IF(IF(IF(_xlfn.MAXIFS($F$2:$F2261,$C$2:$C2261,$C2262,$B$2:$B2261,$B2262,$A$2:$A2261,$A2262)=0,"",$E2262-_xlfn.MAXIFS($F$2:$F2261,$C$2:$C2261,$C2262,$B$2:$B2261,$B2262,$A$2:$A2261,$A2262))&lt;0,0,IF(_xlfn.MAXIFS($F$2:$F2261,$C$2:$C2261,$C2262,$B$2:$B2261,$B2262,$A$2:$A2261,$A2262)=0,"",$E2262-_xlfn.MAXIFS($F$2:$F2261,$C$2:$C2261,$C2262,$B$2:$B2261,$B2262,$A$2:$A2261,$A2262)))&gt;0.25,"",IF(IF(_xlfn.MAXIFS($F$2:$F2261,$C$2:$C2261,$C2262,$B$2:$B2261,$B2262,$A$2:$A2261,$A2262)=0,"",$E2262-_xlfn.MAXIFS($F$2:$F2261,$C$2:$C2261,$C2262,$B$2:$B2261,$B2262,$A$2:$A2261,$A2262))&lt;0,0,IF(_xlfn.MAXIFS($F$2:$F2261,$C$2:$C2261,$C2262,$B$2:$B2261,$B2262,$A$2:$A2261,$A2262)=0,"",$E2262-_xlfn.MAXIFS($F$2:$F2261,$C$2:$C2261,$C2262,$B$2:$B2261,$B2262,$A$2:$A2261,$A2262))))</f>
        <v>2.870370370370412E-3</v>
      </c>
      <c r="K2262" s="6">
        <f t="shared" si="106"/>
        <v>18</v>
      </c>
      <c r="L2262" s="6" t="str">
        <f t="shared" si="107"/>
        <v>LATE</v>
      </c>
      <c r="M2262" s="6" t="str">
        <f t="shared" si="105"/>
        <v>N</v>
      </c>
    </row>
    <row r="2263" spans="1:13" x14ac:dyDescent="0.25">
      <c r="A2263" t="s">
        <v>47</v>
      </c>
      <c r="B2263" s="92">
        <v>46143</v>
      </c>
      <c r="C2263" t="s">
        <v>121</v>
      </c>
      <c r="D2263">
        <v>20131</v>
      </c>
      <c r="E2263" s="76">
        <v>0.78189814814814818</v>
      </c>
      <c r="F2263" s="76">
        <v>0.78774305555555557</v>
      </c>
      <c r="G2263" s="2">
        <v>0.35069444444444442</v>
      </c>
      <c r="H2263" s="77">
        <v>0</v>
      </c>
      <c r="J2263" s="79">
        <f>IF(IF(IF(_xlfn.MAXIFS($F$2:$F2262,$C$2:$C2262,$C2263,$B$2:$B2262,$B2263,$A$2:$A2262,$A2263)=0,"",$E2263-_xlfn.MAXIFS($F$2:$F2262,$C$2:$C2262,$C2263,$B$2:$B2262,$B2263,$A$2:$A2262,$A2263))&lt;0,0,IF(_xlfn.MAXIFS($F$2:$F2262,$C$2:$C2262,$C2263,$B$2:$B2262,$B2263,$A$2:$A2262,$A2263)=0,"",$E2263-_xlfn.MAXIFS($F$2:$F2262,$C$2:$C2262,$C2263,$B$2:$B2262,$B2263,$A$2:$A2262,$A2263)))&gt;0.25,"",IF(IF(_xlfn.MAXIFS($F$2:$F2262,$C$2:$C2262,$C2263,$B$2:$B2262,$B2263,$A$2:$A2262,$A2263)=0,"",$E2263-_xlfn.MAXIFS($F$2:$F2262,$C$2:$C2262,$C2263,$B$2:$B2262,$B2263,$A$2:$A2262,$A2263))&lt;0,0,IF(_xlfn.MAXIFS($F$2:$F2262,$C$2:$C2262,$C2263,$B$2:$B2262,$B2263,$A$2:$A2262,$A2263)=0,"",$E2263-_xlfn.MAXIFS($F$2:$F2262,$C$2:$C2262,$C2263,$B$2:$B2262,$B2263,$A$2:$A2262,$A2263))))</f>
        <v>0</v>
      </c>
      <c r="K2263" s="6">
        <f t="shared" si="106"/>
        <v>18</v>
      </c>
      <c r="L2263" s="6" t="str">
        <f t="shared" si="107"/>
        <v>LATE</v>
      </c>
      <c r="M2263" s="6" t="str">
        <f t="shared" si="105"/>
        <v>N</v>
      </c>
    </row>
    <row r="2264" spans="1:13" x14ac:dyDescent="0.25">
      <c r="A2264" t="s">
        <v>47</v>
      </c>
      <c r="B2264" s="92">
        <v>46143</v>
      </c>
      <c r="C2264" t="s">
        <v>119</v>
      </c>
      <c r="D2264">
        <v>14432</v>
      </c>
      <c r="E2264" s="76">
        <v>0.78222222222222226</v>
      </c>
      <c r="F2264" s="76">
        <v>0.78309027777777773</v>
      </c>
      <c r="G2264" s="2">
        <v>5.2083333333333336E-2</v>
      </c>
      <c r="H2264" s="77">
        <v>1.7708333333333332E-3</v>
      </c>
      <c r="J2264" s="79">
        <f>IF(IF(IF(_xlfn.MAXIFS($F$2:$F2263,$C$2:$C2263,$C2264,$B$2:$B2263,$B2264,$A$2:$A2263,$A2264)=0,"",$E2264-_xlfn.MAXIFS($F$2:$F2263,$C$2:$C2263,$C2264,$B$2:$B2263,$B2264,$A$2:$A2263,$A2264))&lt;0,0,IF(_xlfn.MAXIFS($F$2:$F2263,$C$2:$C2263,$C2264,$B$2:$B2263,$B2264,$A$2:$A2263,$A2264)=0,"",$E2264-_xlfn.MAXIFS($F$2:$F2263,$C$2:$C2263,$C2264,$B$2:$B2263,$B2264,$A$2:$A2263,$A2264)))&gt;0.25,"",IF(IF(_xlfn.MAXIFS($F$2:$F2263,$C$2:$C2263,$C2264,$B$2:$B2263,$B2264,$A$2:$A2263,$A2264)=0,"",$E2264-_xlfn.MAXIFS($F$2:$F2263,$C$2:$C2263,$C2264,$B$2:$B2263,$B2264,$A$2:$A2263,$A2264))&lt;0,0,IF(_xlfn.MAXIFS($F$2:$F2263,$C$2:$C2263,$C2264,$B$2:$B2263,$B2264,$A$2:$A2263,$A2264)=0,"",$E2264-_xlfn.MAXIFS($F$2:$F2263,$C$2:$C2263,$C2264,$B$2:$B2263,$B2264,$A$2:$A2263,$A2264))))</f>
        <v>1.7708333333333881E-3</v>
      </c>
      <c r="K2264" s="6">
        <f t="shared" si="106"/>
        <v>18</v>
      </c>
      <c r="L2264" s="6" t="str">
        <f t="shared" si="107"/>
        <v>LATE</v>
      </c>
      <c r="M2264" s="6" t="str">
        <f t="shared" si="105"/>
        <v>N</v>
      </c>
    </row>
    <row r="2265" spans="1:13" x14ac:dyDescent="0.25">
      <c r="A2265" t="s">
        <v>47</v>
      </c>
      <c r="B2265" s="92">
        <v>46143</v>
      </c>
      <c r="C2265" t="s">
        <v>120</v>
      </c>
      <c r="D2265">
        <v>19532</v>
      </c>
      <c r="E2265" s="76">
        <v>0.78260416666666666</v>
      </c>
      <c r="F2265" s="76">
        <v>0.78341435185185182</v>
      </c>
      <c r="G2265" s="2">
        <v>4.8611111111111112E-2</v>
      </c>
      <c r="H2265" s="77">
        <v>4.6064814814814814E-3</v>
      </c>
      <c r="J2265" s="79">
        <f>IF(IF(IF(_xlfn.MAXIFS($F$2:$F2264,$C$2:$C2264,$C2265,$B$2:$B2264,$B2265,$A$2:$A2264,$A2265)=0,"",$E2265-_xlfn.MAXIFS($F$2:$F2264,$C$2:$C2264,$C2265,$B$2:$B2264,$B2265,$A$2:$A2264,$A2265))&lt;0,0,IF(_xlfn.MAXIFS($F$2:$F2264,$C$2:$C2264,$C2265,$B$2:$B2264,$B2265,$A$2:$A2264,$A2265)=0,"",$E2265-_xlfn.MAXIFS($F$2:$F2264,$C$2:$C2264,$C2265,$B$2:$B2264,$B2265,$A$2:$A2264,$A2265)))&gt;0.25,"",IF(IF(_xlfn.MAXIFS($F$2:$F2264,$C$2:$C2264,$C2265,$B$2:$B2264,$B2265,$A$2:$A2264,$A2265)=0,"",$E2265-_xlfn.MAXIFS($F$2:$F2264,$C$2:$C2264,$C2265,$B$2:$B2264,$B2265,$A$2:$A2264,$A2265))&lt;0,0,IF(_xlfn.MAXIFS($F$2:$F2264,$C$2:$C2264,$C2265,$B$2:$B2264,$B2265,$A$2:$A2264,$A2265)=0,"",$E2265-_xlfn.MAXIFS($F$2:$F2264,$C$2:$C2264,$C2265,$B$2:$B2264,$B2265,$A$2:$A2264,$A2265))))</f>
        <v>4.6064814814814614E-3</v>
      </c>
      <c r="K2265" s="6">
        <f t="shared" si="106"/>
        <v>18</v>
      </c>
      <c r="L2265" s="6" t="str">
        <f t="shared" si="107"/>
        <v>LATE</v>
      </c>
      <c r="M2265" s="6" t="str">
        <f t="shared" si="105"/>
        <v>N</v>
      </c>
    </row>
    <row r="2266" spans="1:13" x14ac:dyDescent="0.25">
      <c r="A2266" t="s">
        <v>47</v>
      </c>
      <c r="B2266" s="92">
        <v>46143</v>
      </c>
      <c r="C2266" t="s">
        <v>121</v>
      </c>
      <c r="D2266">
        <v>14432</v>
      </c>
      <c r="E2266" s="76">
        <v>0.78517361111111106</v>
      </c>
      <c r="F2266" s="76">
        <v>0.79078703703703701</v>
      </c>
      <c r="G2266" s="2">
        <v>0.33680555555555558</v>
      </c>
      <c r="H2266" s="77">
        <v>0</v>
      </c>
      <c r="J2266" s="79">
        <f>IF(IF(IF(_xlfn.MAXIFS($F$2:$F2265,$C$2:$C2265,$C2266,$B$2:$B2265,$B2266,$A$2:$A2265,$A2266)=0,"",$E2266-_xlfn.MAXIFS($F$2:$F2265,$C$2:$C2265,$C2266,$B$2:$B2265,$B2266,$A$2:$A2265,$A2266))&lt;0,0,IF(_xlfn.MAXIFS($F$2:$F2265,$C$2:$C2265,$C2266,$B$2:$B2265,$B2266,$A$2:$A2265,$A2266)=0,"",$E2266-_xlfn.MAXIFS($F$2:$F2265,$C$2:$C2265,$C2266,$B$2:$B2265,$B2266,$A$2:$A2265,$A2266)))&gt;0.25,"",IF(IF(_xlfn.MAXIFS($F$2:$F2265,$C$2:$C2265,$C2266,$B$2:$B2265,$B2266,$A$2:$A2265,$A2266)=0,"",$E2266-_xlfn.MAXIFS($F$2:$F2265,$C$2:$C2265,$C2266,$B$2:$B2265,$B2266,$A$2:$A2265,$A2266))&lt;0,0,IF(_xlfn.MAXIFS($F$2:$F2265,$C$2:$C2265,$C2266,$B$2:$B2265,$B2266,$A$2:$A2265,$A2266)=0,"",$E2266-_xlfn.MAXIFS($F$2:$F2265,$C$2:$C2265,$C2266,$B$2:$B2265,$B2266,$A$2:$A2265,$A2266))))</f>
        <v>0</v>
      </c>
      <c r="K2266" s="6">
        <f t="shared" si="106"/>
        <v>18</v>
      </c>
      <c r="L2266" s="6" t="str">
        <f t="shared" si="107"/>
        <v>LATE</v>
      </c>
      <c r="M2266" s="6" t="str">
        <f t="shared" si="105"/>
        <v>N</v>
      </c>
    </row>
    <row r="2267" spans="1:13" x14ac:dyDescent="0.25">
      <c r="A2267" t="s">
        <v>47</v>
      </c>
      <c r="B2267" s="92">
        <v>46143</v>
      </c>
      <c r="C2267" t="s">
        <v>120</v>
      </c>
      <c r="D2267">
        <v>18132</v>
      </c>
      <c r="E2267" s="76">
        <v>0.78554398148148152</v>
      </c>
      <c r="F2267" s="76">
        <v>0.78594907407407411</v>
      </c>
      <c r="G2267" s="2">
        <v>2.4305555555555556E-2</v>
      </c>
      <c r="H2267" s="77">
        <v>2.1296296296296298E-3</v>
      </c>
      <c r="J2267" s="79">
        <f>IF(IF(IF(_xlfn.MAXIFS($F$2:$F2266,$C$2:$C2266,$C2267,$B$2:$B2266,$B2267,$A$2:$A2266,$A2267)=0,"",$E2267-_xlfn.MAXIFS($F$2:$F2266,$C$2:$C2266,$C2267,$B$2:$B2266,$B2267,$A$2:$A2266,$A2267))&lt;0,0,IF(_xlfn.MAXIFS($F$2:$F2266,$C$2:$C2266,$C2267,$B$2:$B2266,$B2267,$A$2:$A2266,$A2267)=0,"",$E2267-_xlfn.MAXIFS($F$2:$F2266,$C$2:$C2266,$C2267,$B$2:$B2266,$B2267,$A$2:$A2266,$A2267)))&gt;0.25,"",IF(IF(_xlfn.MAXIFS($F$2:$F2266,$C$2:$C2266,$C2267,$B$2:$B2266,$B2267,$A$2:$A2266,$A2267)=0,"",$E2267-_xlfn.MAXIFS($F$2:$F2266,$C$2:$C2266,$C2267,$B$2:$B2266,$B2267,$A$2:$A2266,$A2267))&lt;0,0,IF(_xlfn.MAXIFS($F$2:$F2266,$C$2:$C2266,$C2267,$B$2:$B2266,$B2267,$A$2:$A2266,$A2267)=0,"",$E2267-_xlfn.MAXIFS($F$2:$F2266,$C$2:$C2266,$C2267,$B$2:$B2266,$B2267,$A$2:$A2266,$A2267))))</f>
        <v>2.1296296296297035E-3</v>
      </c>
      <c r="K2267" s="6">
        <f t="shared" si="106"/>
        <v>18</v>
      </c>
      <c r="L2267" s="6" t="str">
        <f t="shared" si="107"/>
        <v>LATE</v>
      </c>
      <c r="M2267" s="6" t="str">
        <f t="shared" si="105"/>
        <v>N</v>
      </c>
    </row>
    <row r="2268" spans="1:13" x14ac:dyDescent="0.25">
      <c r="A2268" t="s">
        <v>47</v>
      </c>
      <c r="B2268" s="92">
        <v>46143</v>
      </c>
      <c r="C2268" t="s">
        <v>119</v>
      </c>
      <c r="D2268">
        <v>19532</v>
      </c>
      <c r="E2268" s="76">
        <v>0.78630787037037042</v>
      </c>
      <c r="F2268" s="76">
        <v>0.78723379629629631</v>
      </c>
      <c r="G2268" s="2">
        <v>5.5555555555555552E-2</v>
      </c>
      <c r="H2268" s="77">
        <v>3.2175925925925926E-3</v>
      </c>
      <c r="J2268" s="79">
        <f>IF(IF(IF(_xlfn.MAXIFS($F$2:$F2267,$C$2:$C2267,$C2268,$B$2:$B2267,$B2268,$A$2:$A2267,$A2268)=0,"",$E2268-_xlfn.MAXIFS($F$2:$F2267,$C$2:$C2267,$C2268,$B$2:$B2267,$B2268,$A$2:$A2267,$A2268))&lt;0,0,IF(_xlfn.MAXIFS($F$2:$F2267,$C$2:$C2267,$C2268,$B$2:$B2267,$B2268,$A$2:$A2267,$A2268)=0,"",$E2268-_xlfn.MAXIFS($F$2:$F2267,$C$2:$C2267,$C2268,$B$2:$B2267,$B2268,$A$2:$A2267,$A2268)))&gt;0.25,"",IF(IF(_xlfn.MAXIFS($F$2:$F2267,$C$2:$C2267,$C2268,$B$2:$B2267,$B2268,$A$2:$A2267,$A2268)=0,"",$E2268-_xlfn.MAXIFS($F$2:$F2267,$C$2:$C2267,$C2268,$B$2:$B2267,$B2268,$A$2:$A2267,$A2268))&lt;0,0,IF(_xlfn.MAXIFS($F$2:$F2267,$C$2:$C2267,$C2268,$B$2:$B2267,$B2268,$A$2:$A2267,$A2268)=0,"",$E2268-_xlfn.MAXIFS($F$2:$F2267,$C$2:$C2267,$C2268,$B$2:$B2267,$B2268,$A$2:$A2267,$A2268))))</f>
        <v>3.2175925925926885E-3</v>
      </c>
      <c r="K2268" s="6">
        <f t="shared" si="106"/>
        <v>18</v>
      </c>
      <c r="L2268" s="6" t="str">
        <f t="shared" si="107"/>
        <v>LATE</v>
      </c>
      <c r="M2268" s="6" t="str">
        <f t="shared" si="105"/>
        <v>N</v>
      </c>
    </row>
    <row r="2269" spans="1:13" x14ac:dyDescent="0.25">
      <c r="A2269" t="s">
        <v>47</v>
      </c>
      <c r="B2269" s="92">
        <v>46143</v>
      </c>
      <c r="C2269" t="s">
        <v>120</v>
      </c>
      <c r="D2269">
        <v>17632</v>
      </c>
      <c r="E2269" s="76">
        <v>0.78702546296296294</v>
      </c>
      <c r="F2269" s="76">
        <v>0.78789351851851852</v>
      </c>
      <c r="G2269" s="2">
        <v>5.2083333333333336E-2</v>
      </c>
      <c r="H2269" s="77">
        <v>1.0763888888888889E-3</v>
      </c>
      <c r="J2269" s="79">
        <f>IF(IF(IF(_xlfn.MAXIFS($F$2:$F2268,$C$2:$C2268,$C2269,$B$2:$B2268,$B2269,$A$2:$A2268,$A2269)=0,"",$E2269-_xlfn.MAXIFS($F$2:$F2268,$C$2:$C2268,$C2269,$B$2:$B2268,$B2269,$A$2:$A2268,$A2269))&lt;0,0,IF(_xlfn.MAXIFS($F$2:$F2268,$C$2:$C2268,$C2269,$B$2:$B2268,$B2269,$A$2:$A2268,$A2269)=0,"",$E2269-_xlfn.MAXIFS($F$2:$F2268,$C$2:$C2268,$C2269,$B$2:$B2268,$B2269,$A$2:$A2268,$A2269)))&gt;0.25,"",IF(IF(_xlfn.MAXIFS($F$2:$F2268,$C$2:$C2268,$C2269,$B$2:$B2268,$B2269,$A$2:$A2268,$A2269)=0,"",$E2269-_xlfn.MAXIFS($F$2:$F2268,$C$2:$C2268,$C2269,$B$2:$B2268,$B2269,$A$2:$A2268,$A2269))&lt;0,0,IF(_xlfn.MAXIFS($F$2:$F2268,$C$2:$C2268,$C2269,$B$2:$B2268,$B2269,$A$2:$A2268,$A2269)=0,"",$E2269-_xlfn.MAXIFS($F$2:$F2268,$C$2:$C2268,$C2269,$B$2:$B2268,$B2269,$A$2:$A2268,$A2269))))</f>
        <v>1.0763888888888351E-3</v>
      </c>
      <c r="K2269" s="6">
        <f t="shared" si="106"/>
        <v>18</v>
      </c>
      <c r="L2269" s="6" t="str">
        <f t="shared" si="107"/>
        <v>LATE</v>
      </c>
      <c r="M2269" s="6" t="str">
        <f t="shared" si="105"/>
        <v>N</v>
      </c>
    </row>
    <row r="2270" spans="1:13" x14ac:dyDescent="0.25">
      <c r="A2270" t="s">
        <v>47</v>
      </c>
      <c r="B2270" s="92">
        <v>46143</v>
      </c>
      <c r="C2270" t="s">
        <v>119</v>
      </c>
      <c r="D2270">
        <v>18132</v>
      </c>
      <c r="E2270" s="76">
        <v>0.78901620370370373</v>
      </c>
      <c r="F2270" s="76">
        <v>0.78971064814814818</v>
      </c>
      <c r="G2270" s="2">
        <v>4.1666666666666664E-2</v>
      </c>
      <c r="H2270" s="77">
        <v>1.7824074074074075E-3</v>
      </c>
      <c r="J2270" s="79">
        <f>IF(IF(IF(_xlfn.MAXIFS($F$2:$F2269,$C$2:$C2269,$C2270,$B$2:$B2269,$B2270,$A$2:$A2269,$A2270)=0,"",$E2270-_xlfn.MAXIFS($F$2:$F2269,$C$2:$C2269,$C2270,$B$2:$B2269,$B2270,$A$2:$A2269,$A2270))&lt;0,0,IF(_xlfn.MAXIFS($F$2:$F2269,$C$2:$C2269,$C2270,$B$2:$B2269,$B2270,$A$2:$A2269,$A2270)=0,"",$E2270-_xlfn.MAXIFS($F$2:$F2269,$C$2:$C2269,$C2270,$B$2:$B2269,$B2270,$A$2:$A2269,$A2270)))&gt;0.25,"",IF(IF(_xlfn.MAXIFS($F$2:$F2269,$C$2:$C2269,$C2270,$B$2:$B2269,$B2270,$A$2:$A2269,$A2270)=0,"",$E2270-_xlfn.MAXIFS($F$2:$F2269,$C$2:$C2269,$C2270,$B$2:$B2269,$B2270,$A$2:$A2269,$A2270))&lt;0,0,IF(_xlfn.MAXIFS($F$2:$F2269,$C$2:$C2269,$C2270,$B$2:$B2269,$B2270,$A$2:$A2269,$A2270)=0,"",$E2270-_xlfn.MAXIFS($F$2:$F2269,$C$2:$C2269,$C2270,$B$2:$B2269,$B2270,$A$2:$A2269,$A2270))))</f>
        <v>1.782407407407427E-3</v>
      </c>
      <c r="K2270" s="6">
        <f t="shared" si="106"/>
        <v>18</v>
      </c>
      <c r="L2270" s="6" t="str">
        <f t="shared" si="107"/>
        <v>LATE</v>
      </c>
      <c r="M2270" s="6" t="str">
        <f t="shared" si="105"/>
        <v>N</v>
      </c>
    </row>
    <row r="2271" spans="1:13" x14ac:dyDescent="0.25">
      <c r="A2271" t="s">
        <v>47</v>
      </c>
      <c r="B2271" s="92">
        <v>46143</v>
      </c>
      <c r="C2271" t="s">
        <v>121</v>
      </c>
      <c r="D2271">
        <v>19532</v>
      </c>
      <c r="E2271" s="76">
        <v>0.78903935185185181</v>
      </c>
      <c r="F2271" s="76">
        <v>0.79378472222222218</v>
      </c>
      <c r="G2271" s="2">
        <v>0.28472222222222221</v>
      </c>
      <c r="H2271" s="77">
        <v>0</v>
      </c>
      <c r="J2271" s="79">
        <f>IF(IF(IF(_xlfn.MAXIFS($F$2:$F2270,$C$2:$C2270,$C2271,$B$2:$B2270,$B2271,$A$2:$A2270,$A2271)=0,"",$E2271-_xlfn.MAXIFS($F$2:$F2270,$C$2:$C2270,$C2271,$B$2:$B2270,$B2271,$A$2:$A2270,$A2271))&lt;0,0,IF(_xlfn.MAXIFS($F$2:$F2270,$C$2:$C2270,$C2271,$B$2:$B2270,$B2271,$A$2:$A2270,$A2271)=0,"",$E2271-_xlfn.MAXIFS($F$2:$F2270,$C$2:$C2270,$C2271,$B$2:$B2270,$B2271,$A$2:$A2270,$A2271)))&gt;0.25,"",IF(IF(_xlfn.MAXIFS($F$2:$F2270,$C$2:$C2270,$C2271,$B$2:$B2270,$B2271,$A$2:$A2270,$A2271)=0,"",$E2271-_xlfn.MAXIFS($F$2:$F2270,$C$2:$C2270,$C2271,$B$2:$B2270,$B2271,$A$2:$A2270,$A2271))&lt;0,0,IF(_xlfn.MAXIFS($F$2:$F2270,$C$2:$C2270,$C2271,$B$2:$B2270,$B2271,$A$2:$A2270,$A2271)=0,"",$E2271-_xlfn.MAXIFS($F$2:$F2270,$C$2:$C2270,$C2271,$B$2:$B2270,$B2271,$A$2:$A2270,$A2271))))</f>
        <v>0</v>
      </c>
      <c r="K2271" s="6">
        <f t="shared" si="106"/>
        <v>18</v>
      </c>
      <c r="L2271" s="6" t="str">
        <f t="shared" si="107"/>
        <v>LATE</v>
      </c>
      <c r="M2271" s="6" t="str">
        <f t="shared" si="105"/>
        <v>N</v>
      </c>
    </row>
    <row r="2272" spans="1:13" x14ac:dyDescent="0.25">
      <c r="A2272" t="s">
        <v>47</v>
      </c>
      <c r="B2272" s="92">
        <v>46143</v>
      </c>
      <c r="C2272" t="s">
        <v>120</v>
      </c>
      <c r="D2272">
        <v>14232</v>
      </c>
      <c r="E2272" s="76">
        <v>0.78967592592592595</v>
      </c>
      <c r="F2272" s="76">
        <v>0.79077546296296297</v>
      </c>
      <c r="G2272" s="2">
        <v>6.5972222222222224E-2</v>
      </c>
      <c r="H2272" s="77">
        <v>1.7824074074074075E-3</v>
      </c>
      <c r="J2272" s="79">
        <f>IF(IF(IF(_xlfn.MAXIFS($F$2:$F2271,$C$2:$C2271,$C2272,$B$2:$B2271,$B2272,$A$2:$A2271,$A2272)=0,"",$E2272-_xlfn.MAXIFS($F$2:$F2271,$C$2:$C2271,$C2272,$B$2:$B2271,$B2272,$A$2:$A2271,$A2272))&lt;0,0,IF(_xlfn.MAXIFS($F$2:$F2271,$C$2:$C2271,$C2272,$B$2:$B2271,$B2272,$A$2:$A2271,$A2272)=0,"",$E2272-_xlfn.MAXIFS($F$2:$F2271,$C$2:$C2271,$C2272,$B$2:$B2271,$B2272,$A$2:$A2271,$A2272)))&gt;0.25,"",IF(IF(_xlfn.MAXIFS($F$2:$F2271,$C$2:$C2271,$C2272,$B$2:$B2271,$B2272,$A$2:$A2271,$A2272)=0,"",$E2272-_xlfn.MAXIFS($F$2:$F2271,$C$2:$C2271,$C2272,$B$2:$B2271,$B2272,$A$2:$A2271,$A2272))&lt;0,0,IF(_xlfn.MAXIFS($F$2:$F2271,$C$2:$C2271,$C2272,$B$2:$B2271,$B2272,$A$2:$A2271,$A2272)=0,"",$E2272-_xlfn.MAXIFS($F$2:$F2271,$C$2:$C2271,$C2272,$B$2:$B2271,$B2272,$A$2:$A2271,$A2272))))</f>
        <v>1.782407407407427E-3</v>
      </c>
      <c r="K2272" s="6">
        <f t="shared" si="106"/>
        <v>18</v>
      </c>
      <c r="L2272" s="6" t="str">
        <f t="shared" si="107"/>
        <v>LATE</v>
      </c>
      <c r="M2272" s="6" t="str">
        <f t="shared" si="105"/>
        <v>N</v>
      </c>
    </row>
    <row r="2273" spans="1:13" x14ac:dyDescent="0.25">
      <c r="A2273" t="s">
        <v>47</v>
      </c>
      <c r="B2273" s="92">
        <v>46143</v>
      </c>
      <c r="C2273" t="s">
        <v>121</v>
      </c>
      <c r="D2273">
        <v>18132</v>
      </c>
      <c r="E2273" s="76">
        <v>0.79104166666666664</v>
      </c>
      <c r="F2273" s="76">
        <v>0.79648148148148146</v>
      </c>
      <c r="G2273" s="2">
        <v>0.3263888888888889</v>
      </c>
      <c r="H2273" s="77">
        <v>0</v>
      </c>
      <c r="J2273" s="79">
        <f>IF(IF(IF(_xlfn.MAXIFS($F$2:$F2272,$C$2:$C2272,$C2273,$B$2:$B2272,$B2273,$A$2:$A2272,$A2273)=0,"",$E2273-_xlfn.MAXIFS($F$2:$F2272,$C$2:$C2272,$C2273,$B$2:$B2272,$B2273,$A$2:$A2272,$A2273))&lt;0,0,IF(_xlfn.MAXIFS($F$2:$F2272,$C$2:$C2272,$C2273,$B$2:$B2272,$B2273,$A$2:$A2272,$A2273)=0,"",$E2273-_xlfn.MAXIFS($F$2:$F2272,$C$2:$C2272,$C2273,$B$2:$B2272,$B2273,$A$2:$A2272,$A2273)))&gt;0.25,"",IF(IF(_xlfn.MAXIFS($F$2:$F2272,$C$2:$C2272,$C2273,$B$2:$B2272,$B2273,$A$2:$A2272,$A2273)=0,"",$E2273-_xlfn.MAXIFS($F$2:$F2272,$C$2:$C2272,$C2273,$B$2:$B2272,$B2273,$A$2:$A2272,$A2273))&lt;0,0,IF(_xlfn.MAXIFS($F$2:$F2272,$C$2:$C2272,$C2273,$B$2:$B2272,$B2273,$A$2:$A2272,$A2273)=0,"",$E2273-_xlfn.MAXIFS($F$2:$F2272,$C$2:$C2272,$C2273,$B$2:$B2272,$B2273,$A$2:$A2272,$A2273))))</f>
        <v>0</v>
      </c>
      <c r="K2273" s="6">
        <f t="shared" si="106"/>
        <v>18</v>
      </c>
      <c r="L2273" s="6" t="str">
        <f t="shared" si="107"/>
        <v>LATE</v>
      </c>
      <c r="M2273" s="6" t="str">
        <f t="shared" si="105"/>
        <v>N</v>
      </c>
    </row>
    <row r="2274" spans="1:13" x14ac:dyDescent="0.25">
      <c r="A2274" t="s">
        <v>47</v>
      </c>
      <c r="B2274" s="92">
        <v>46143</v>
      </c>
      <c r="C2274" t="s">
        <v>119</v>
      </c>
      <c r="D2274">
        <v>17632</v>
      </c>
      <c r="E2274" s="76">
        <v>0.79171296296296301</v>
      </c>
      <c r="F2274" s="76">
        <v>0.79275462962962961</v>
      </c>
      <c r="G2274" s="2">
        <v>6.25E-2</v>
      </c>
      <c r="H2274" s="77">
        <v>2.0023148148148148E-3</v>
      </c>
      <c r="J2274" s="79">
        <f>IF(IF(IF(_xlfn.MAXIFS($F$2:$F2273,$C$2:$C2273,$C2274,$B$2:$B2273,$B2274,$A$2:$A2273,$A2274)=0,"",$E2274-_xlfn.MAXIFS($F$2:$F2273,$C$2:$C2273,$C2274,$B$2:$B2273,$B2274,$A$2:$A2273,$A2274))&lt;0,0,IF(_xlfn.MAXIFS($F$2:$F2273,$C$2:$C2273,$C2274,$B$2:$B2273,$B2274,$A$2:$A2273,$A2274)=0,"",$E2274-_xlfn.MAXIFS($F$2:$F2273,$C$2:$C2273,$C2274,$B$2:$B2273,$B2274,$A$2:$A2273,$A2274)))&gt;0.25,"",IF(IF(_xlfn.MAXIFS($F$2:$F2273,$C$2:$C2273,$C2274,$B$2:$B2273,$B2274,$A$2:$A2273,$A2274)=0,"",$E2274-_xlfn.MAXIFS($F$2:$F2273,$C$2:$C2273,$C2274,$B$2:$B2273,$B2274,$A$2:$A2273,$A2274))&lt;0,0,IF(_xlfn.MAXIFS($F$2:$F2273,$C$2:$C2273,$C2274,$B$2:$B2273,$B2274,$A$2:$A2273,$A2274)=0,"",$E2274-_xlfn.MAXIFS($F$2:$F2273,$C$2:$C2273,$C2274,$B$2:$B2273,$B2274,$A$2:$A2273,$A2274))))</f>
        <v>2.0023148148148318E-3</v>
      </c>
      <c r="K2274" s="6">
        <f t="shared" si="106"/>
        <v>19</v>
      </c>
      <c r="L2274" s="6" t="str">
        <f t="shared" si="107"/>
        <v>EARLY</v>
      </c>
      <c r="M2274" s="6" t="str">
        <f t="shared" si="105"/>
        <v>N</v>
      </c>
    </row>
    <row r="2275" spans="1:13" x14ac:dyDescent="0.25">
      <c r="A2275" t="s">
        <v>47</v>
      </c>
      <c r="B2275" s="92">
        <v>46143</v>
      </c>
      <c r="C2275" t="s">
        <v>120</v>
      </c>
      <c r="D2275">
        <v>20131</v>
      </c>
      <c r="E2275" s="76">
        <v>0.79266203703703708</v>
      </c>
      <c r="F2275" s="76">
        <v>0.79497685185185185</v>
      </c>
      <c r="G2275" s="2">
        <v>0.1388888888888889</v>
      </c>
      <c r="H2275" s="77">
        <v>1.8865740740740742E-3</v>
      </c>
      <c r="J2275" s="79">
        <f>IF(IF(IF(_xlfn.MAXIFS($F$2:$F2274,$C$2:$C2274,$C2275,$B$2:$B2274,$B2275,$A$2:$A2274,$A2275)=0,"",$E2275-_xlfn.MAXIFS($F$2:$F2274,$C$2:$C2274,$C2275,$B$2:$B2274,$B2275,$A$2:$A2274,$A2275))&lt;0,0,IF(_xlfn.MAXIFS($F$2:$F2274,$C$2:$C2274,$C2275,$B$2:$B2274,$B2275,$A$2:$A2274,$A2275)=0,"",$E2275-_xlfn.MAXIFS($F$2:$F2274,$C$2:$C2274,$C2275,$B$2:$B2274,$B2275,$A$2:$A2274,$A2275)))&gt;0.25,"",IF(IF(_xlfn.MAXIFS($F$2:$F2274,$C$2:$C2274,$C2275,$B$2:$B2274,$B2275,$A$2:$A2274,$A2275)=0,"",$E2275-_xlfn.MAXIFS($F$2:$F2274,$C$2:$C2274,$C2275,$B$2:$B2274,$B2275,$A$2:$A2274,$A2275))&lt;0,0,IF(_xlfn.MAXIFS($F$2:$F2274,$C$2:$C2274,$C2275,$B$2:$B2274,$B2275,$A$2:$A2274,$A2275)=0,"",$E2275-_xlfn.MAXIFS($F$2:$F2274,$C$2:$C2274,$C2275,$B$2:$B2274,$B2275,$A$2:$A2274,$A2275))))</f>
        <v>1.8865740740741099E-3</v>
      </c>
      <c r="K2275" s="6">
        <f t="shared" si="106"/>
        <v>19</v>
      </c>
      <c r="L2275" s="6" t="str">
        <f t="shared" si="107"/>
        <v>EARLY</v>
      </c>
      <c r="M2275" s="6" t="str">
        <f t="shared" si="105"/>
        <v>N</v>
      </c>
    </row>
    <row r="2276" spans="1:13" x14ac:dyDescent="0.25">
      <c r="A2276" t="s">
        <v>47</v>
      </c>
      <c r="B2276" s="92">
        <v>46143</v>
      </c>
      <c r="C2276" t="s">
        <v>119</v>
      </c>
      <c r="D2276">
        <v>14232</v>
      </c>
      <c r="E2276" s="76">
        <v>0.79366898148148146</v>
      </c>
      <c r="F2276" s="76">
        <v>0.7948263888888889</v>
      </c>
      <c r="G2276" s="2">
        <v>6.9444444444444448E-2</v>
      </c>
      <c r="H2276" s="77">
        <v>9.1435185185185185E-4</v>
      </c>
      <c r="J2276" s="79">
        <f>IF(IF(IF(_xlfn.MAXIFS($F$2:$F2275,$C$2:$C2275,$C2276,$B$2:$B2275,$B2276,$A$2:$A2275,$A2276)=0,"",$E2276-_xlfn.MAXIFS($F$2:$F2275,$C$2:$C2275,$C2276,$B$2:$B2275,$B2276,$A$2:$A2275,$A2276))&lt;0,0,IF(_xlfn.MAXIFS($F$2:$F2275,$C$2:$C2275,$C2276,$B$2:$B2275,$B2276,$A$2:$A2275,$A2276)=0,"",$E2276-_xlfn.MAXIFS($F$2:$F2275,$C$2:$C2275,$C2276,$B$2:$B2275,$B2276,$A$2:$A2275,$A2276)))&gt;0.25,"",IF(IF(_xlfn.MAXIFS($F$2:$F2275,$C$2:$C2275,$C2276,$B$2:$B2275,$B2276,$A$2:$A2275,$A2276)=0,"",$E2276-_xlfn.MAXIFS($F$2:$F2275,$C$2:$C2275,$C2276,$B$2:$B2275,$B2276,$A$2:$A2275,$A2276))&lt;0,0,IF(_xlfn.MAXIFS($F$2:$F2275,$C$2:$C2275,$C2276,$B$2:$B2275,$B2276,$A$2:$A2275,$A2276)=0,"",$E2276-_xlfn.MAXIFS($F$2:$F2275,$C$2:$C2275,$C2276,$B$2:$B2275,$B2276,$A$2:$A2275,$A2276))))</f>
        <v>9.1435185185184675E-4</v>
      </c>
      <c r="K2276" s="6">
        <f t="shared" si="106"/>
        <v>19</v>
      </c>
      <c r="L2276" s="6" t="str">
        <f t="shared" si="107"/>
        <v>EARLY</v>
      </c>
      <c r="M2276" s="6" t="str">
        <f t="shared" si="105"/>
        <v>N</v>
      </c>
    </row>
    <row r="2277" spans="1:13" x14ac:dyDescent="0.25">
      <c r="A2277" t="s">
        <v>47</v>
      </c>
      <c r="B2277" s="92">
        <v>46143</v>
      </c>
      <c r="C2277" t="s">
        <v>121</v>
      </c>
      <c r="D2277">
        <v>17632</v>
      </c>
      <c r="E2277" s="76">
        <v>0.79431712962962964</v>
      </c>
      <c r="F2277" s="76">
        <v>0.79929398148148145</v>
      </c>
      <c r="G2277" s="2">
        <v>0.2986111111111111</v>
      </c>
      <c r="H2277" s="77">
        <v>0</v>
      </c>
      <c r="J2277" s="79">
        <f>IF(IF(IF(_xlfn.MAXIFS($F$2:$F2276,$C$2:$C2276,$C2277,$B$2:$B2276,$B2277,$A$2:$A2276,$A2277)=0,"",$E2277-_xlfn.MAXIFS($F$2:$F2276,$C$2:$C2276,$C2277,$B$2:$B2276,$B2277,$A$2:$A2276,$A2277))&lt;0,0,IF(_xlfn.MAXIFS($F$2:$F2276,$C$2:$C2276,$C2277,$B$2:$B2276,$B2277,$A$2:$A2276,$A2277)=0,"",$E2277-_xlfn.MAXIFS($F$2:$F2276,$C$2:$C2276,$C2277,$B$2:$B2276,$B2277,$A$2:$A2276,$A2277)))&gt;0.25,"",IF(IF(_xlfn.MAXIFS($F$2:$F2276,$C$2:$C2276,$C2277,$B$2:$B2276,$B2277,$A$2:$A2276,$A2277)=0,"",$E2277-_xlfn.MAXIFS($F$2:$F2276,$C$2:$C2276,$C2277,$B$2:$B2276,$B2277,$A$2:$A2276,$A2277))&lt;0,0,IF(_xlfn.MAXIFS($F$2:$F2276,$C$2:$C2276,$C2277,$B$2:$B2276,$B2277,$A$2:$A2276,$A2277)=0,"",$E2277-_xlfn.MAXIFS($F$2:$F2276,$C$2:$C2276,$C2277,$B$2:$B2276,$B2277,$A$2:$A2276,$A2277))))</f>
        <v>0</v>
      </c>
      <c r="K2277" s="6">
        <f t="shared" si="106"/>
        <v>19</v>
      </c>
      <c r="L2277" s="6" t="str">
        <f t="shared" si="107"/>
        <v>EARLY</v>
      </c>
      <c r="M2277" s="6" t="str">
        <f t="shared" si="105"/>
        <v>N</v>
      </c>
    </row>
    <row r="2278" spans="1:13" x14ac:dyDescent="0.25">
      <c r="A2278" t="s">
        <v>47</v>
      </c>
      <c r="B2278" s="92">
        <v>46143</v>
      </c>
      <c r="C2278" t="s">
        <v>120</v>
      </c>
      <c r="D2278">
        <v>14432</v>
      </c>
      <c r="E2278" s="76">
        <v>0.79593749999999996</v>
      </c>
      <c r="F2278" s="76">
        <v>0.79674768518518524</v>
      </c>
      <c r="G2278" s="2">
        <v>4.8611111111111112E-2</v>
      </c>
      <c r="H2278" s="77">
        <v>9.6064814814814819E-4</v>
      </c>
      <c r="J2278" s="79">
        <f>IF(IF(IF(_xlfn.MAXIFS($F$2:$F2277,$C$2:$C2277,$C2278,$B$2:$B2277,$B2278,$A$2:$A2277,$A2278)=0,"",$E2278-_xlfn.MAXIFS($F$2:$F2277,$C$2:$C2277,$C2278,$B$2:$B2277,$B2278,$A$2:$A2277,$A2278))&lt;0,0,IF(_xlfn.MAXIFS($F$2:$F2277,$C$2:$C2277,$C2278,$B$2:$B2277,$B2278,$A$2:$A2277,$A2278)=0,"",$E2278-_xlfn.MAXIFS($F$2:$F2277,$C$2:$C2277,$C2278,$B$2:$B2277,$B2278,$A$2:$A2277,$A2278)))&gt;0.25,"",IF(IF(_xlfn.MAXIFS($F$2:$F2277,$C$2:$C2277,$C2278,$B$2:$B2277,$B2278,$A$2:$A2277,$A2278)=0,"",$E2278-_xlfn.MAXIFS($F$2:$F2277,$C$2:$C2277,$C2278,$B$2:$B2277,$B2278,$A$2:$A2277,$A2278))&lt;0,0,IF(_xlfn.MAXIFS($F$2:$F2277,$C$2:$C2277,$C2278,$B$2:$B2277,$B2278,$A$2:$A2277,$A2278)=0,"",$E2278-_xlfn.MAXIFS($F$2:$F2277,$C$2:$C2277,$C2278,$B$2:$B2277,$B2278,$A$2:$A2277,$A2278))))</f>
        <v>9.6064814814811328E-4</v>
      </c>
      <c r="K2278" s="6">
        <f t="shared" si="106"/>
        <v>19</v>
      </c>
      <c r="L2278" s="6" t="str">
        <f t="shared" si="107"/>
        <v>EARLY</v>
      </c>
      <c r="M2278" s="6" t="str">
        <f t="shared" si="105"/>
        <v>N</v>
      </c>
    </row>
    <row r="2279" spans="1:13" x14ac:dyDescent="0.25">
      <c r="A2279" t="s">
        <v>47</v>
      </c>
      <c r="B2279" s="92">
        <v>46143</v>
      </c>
      <c r="C2279" t="s">
        <v>121</v>
      </c>
      <c r="D2279">
        <v>14232</v>
      </c>
      <c r="E2279" s="76">
        <v>0.79638888888888892</v>
      </c>
      <c r="F2279" s="76">
        <v>0.80096064814814816</v>
      </c>
      <c r="G2279" s="2">
        <v>0.27430555555555558</v>
      </c>
      <c r="H2279" s="77">
        <v>0</v>
      </c>
      <c r="J2279" s="79">
        <f>IF(IF(IF(_xlfn.MAXIFS($F$2:$F2278,$C$2:$C2278,$C2279,$B$2:$B2278,$B2279,$A$2:$A2278,$A2279)=0,"",$E2279-_xlfn.MAXIFS($F$2:$F2278,$C$2:$C2278,$C2279,$B$2:$B2278,$B2279,$A$2:$A2278,$A2279))&lt;0,0,IF(_xlfn.MAXIFS($F$2:$F2278,$C$2:$C2278,$C2279,$B$2:$B2278,$B2279,$A$2:$A2278,$A2279)=0,"",$E2279-_xlfn.MAXIFS($F$2:$F2278,$C$2:$C2278,$C2279,$B$2:$B2278,$B2279,$A$2:$A2278,$A2279)))&gt;0.25,"",IF(IF(_xlfn.MAXIFS($F$2:$F2278,$C$2:$C2278,$C2279,$B$2:$B2278,$B2279,$A$2:$A2278,$A2279)=0,"",$E2279-_xlfn.MAXIFS($F$2:$F2278,$C$2:$C2278,$C2279,$B$2:$B2278,$B2279,$A$2:$A2278,$A2279))&lt;0,0,IF(_xlfn.MAXIFS($F$2:$F2278,$C$2:$C2278,$C2279,$B$2:$B2278,$B2279,$A$2:$A2278,$A2279)=0,"",$E2279-_xlfn.MAXIFS($F$2:$F2278,$C$2:$C2278,$C2279,$B$2:$B2278,$B2279,$A$2:$A2278,$A2279))))</f>
        <v>0</v>
      </c>
      <c r="K2279" s="6">
        <f t="shared" si="106"/>
        <v>19</v>
      </c>
      <c r="L2279" s="6" t="str">
        <f t="shared" si="107"/>
        <v>EARLY</v>
      </c>
      <c r="M2279" s="6" t="str">
        <f t="shared" si="105"/>
        <v>N</v>
      </c>
    </row>
    <row r="2280" spans="1:13" x14ac:dyDescent="0.25">
      <c r="A2280" t="s">
        <v>47</v>
      </c>
      <c r="B2280" s="92">
        <v>46143</v>
      </c>
      <c r="C2280" t="s">
        <v>119</v>
      </c>
      <c r="D2280">
        <v>20131</v>
      </c>
      <c r="E2280" s="76">
        <v>0.79781250000000004</v>
      </c>
      <c r="F2280" s="76">
        <v>0.7991435185185185</v>
      </c>
      <c r="G2280" s="2">
        <v>7.9861111111111105E-2</v>
      </c>
      <c r="H2280" s="77">
        <v>2.9861111111111113E-3</v>
      </c>
      <c r="J2280" s="79">
        <f>IF(IF(IF(_xlfn.MAXIFS($F$2:$F2279,$C$2:$C2279,$C2280,$B$2:$B2279,$B2280,$A$2:$A2279,$A2280)=0,"",$E2280-_xlfn.MAXIFS($F$2:$F2279,$C$2:$C2279,$C2280,$B$2:$B2279,$B2280,$A$2:$A2279,$A2280))&lt;0,0,IF(_xlfn.MAXIFS($F$2:$F2279,$C$2:$C2279,$C2280,$B$2:$B2279,$B2280,$A$2:$A2279,$A2280)=0,"",$E2280-_xlfn.MAXIFS($F$2:$F2279,$C$2:$C2279,$C2280,$B$2:$B2279,$B2280,$A$2:$A2279,$A2280)))&gt;0.25,"",IF(IF(_xlfn.MAXIFS($F$2:$F2279,$C$2:$C2279,$C2280,$B$2:$B2279,$B2280,$A$2:$A2279,$A2280)=0,"",$E2280-_xlfn.MAXIFS($F$2:$F2279,$C$2:$C2279,$C2280,$B$2:$B2279,$B2280,$A$2:$A2279,$A2280))&lt;0,0,IF(_xlfn.MAXIFS($F$2:$F2279,$C$2:$C2279,$C2280,$B$2:$B2279,$B2280,$A$2:$A2279,$A2280)=0,"",$E2280-_xlfn.MAXIFS($F$2:$F2279,$C$2:$C2279,$C2280,$B$2:$B2279,$B2280,$A$2:$A2279,$A2280))))</f>
        <v>2.9861111111111338E-3</v>
      </c>
      <c r="K2280" s="6">
        <f t="shared" si="106"/>
        <v>19</v>
      </c>
      <c r="L2280" s="6" t="str">
        <f t="shared" si="107"/>
        <v>EARLY</v>
      </c>
      <c r="M2280" s="6" t="str">
        <f t="shared" si="105"/>
        <v>N</v>
      </c>
    </row>
    <row r="2281" spans="1:13" x14ac:dyDescent="0.25">
      <c r="A2281" t="s">
        <v>47</v>
      </c>
      <c r="B2281" s="92">
        <v>46143</v>
      </c>
      <c r="C2281" t="s">
        <v>120</v>
      </c>
      <c r="D2281">
        <v>19532</v>
      </c>
      <c r="E2281" s="76">
        <v>0.79957175925925927</v>
      </c>
      <c r="F2281" s="76">
        <v>0.80072916666666671</v>
      </c>
      <c r="G2281" s="2">
        <v>6.9444444444444448E-2</v>
      </c>
      <c r="H2281" s="77">
        <v>2.8240740740740739E-3</v>
      </c>
      <c r="J2281" s="79">
        <f>IF(IF(IF(_xlfn.MAXIFS($F$2:$F2280,$C$2:$C2280,$C2281,$B$2:$B2280,$B2281,$A$2:$A2280,$A2281)=0,"",$E2281-_xlfn.MAXIFS($F$2:$F2280,$C$2:$C2280,$C2281,$B$2:$B2280,$B2281,$A$2:$A2280,$A2281))&lt;0,0,IF(_xlfn.MAXIFS($F$2:$F2280,$C$2:$C2280,$C2281,$B$2:$B2280,$B2281,$A$2:$A2280,$A2281)=0,"",$E2281-_xlfn.MAXIFS($F$2:$F2280,$C$2:$C2280,$C2281,$B$2:$B2280,$B2281,$A$2:$A2280,$A2281)))&gt;0.25,"",IF(IF(_xlfn.MAXIFS($F$2:$F2280,$C$2:$C2280,$C2281,$B$2:$B2280,$B2281,$A$2:$A2280,$A2281)=0,"",$E2281-_xlfn.MAXIFS($F$2:$F2280,$C$2:$C2280,$C2281,$B$2:$B2280,$B2281,$A$2:$A2280,$A2281))&lt;0,0,IF(_xlfn.MAXIFS($F$2:$F2280,$C$2:$C2280,$C2281,$B$2:$B2280,$B2281,$A$2:$A2280,$A2281)=0,"",$E2281-_xlfn.MAXIFS($F$2:$F2280,$C$2:$C2280,$C2281,$B$2:$B2280,$B2281,$A$2:$A2280,$A2281))))</f>
        <v>2.8240740740740344E-3</v>
      </c>
      <c r="K2281" s="6">
        <f t="shared" si="106"/>
        <v>19</v>
      </c>
      <c r="L2281" s="6" t="str">
        <f t="shared" si="107"/>
        <v>EARLY</v>
      </c>
      <c r="M2281" s="6" t="str">
        <f t="shared" si="105"/>
        <v>N</v>
      </c>
    </row>
    <row r="2282" spans="1:13" x14ac:dyDescent="0.25">
      <c r="A2282" t="s">
        <v>47</v>
      </c>
      <c r="B2282" s="92">
        <v>46143</v>
      </c>
      <c r="C2282" t="s">
        <v>119</v>
      </c>
      <c r="D2282">
        <v>14432</v>
      </c>
      <c r="E2282" s="76">
        <v>0.79964120370370373</v>
      </c>
      <c r="F2282" s="76">
        <v>0.80050925925925931</v>
      </c>
      <c r="G2282" s="2">
        <v>5.2083333333333336E-2</v>
      </c>
      <c r="H2282" s="77">
        <v>4.9768518518518521E-4</v>
      </c>
      <c r="J2282" s="79">
        <f>IF(IF(IF(_xlfn.MAXIFS($F$2:$F2281,$C$2:$C2281,$C2282,$B$2:$B2281,$B2282,$A$2:$A2281,$A2282)=0,"",$E2282-_xlfn.MAXIFS($F$2:$F2281,$C$2:$C2281,$C2282,$B$2:$B2281,$B2282,$A$2:$A2281,$A2282))&lt;0,0,IF(_xlfn.MAXIFS($F$2:$F2281,$C$2:$C2281,$C2282,$B$2:$B2281,$B2282,$A$2:$A2281,$A2282)=0,"",$E2282-_xlfn.MAXIFS($F$2:$F2281,$C$2:$C2281,$C2282,$B$2:$B2281,$B2282,$A$2:$A2281,$A2282)))&gt;0.25,"",IF(IF(_xlfn.MAXIFS($F$2:$F2281,$C$2:$C2281,$C2282,$B$2:$B2281,$B2282,$A$2:$A2281,$A2282)=0,"",$E2282-_xlfn.MAXIFS($F$2:$F2281,$C$2:$C2281,$C2282,$B$2:$B2281,$B2282,$A$2:$A2281,$A2282))&lt;0,0,IF(_xlfn.MAXIFS($F$2:$F2281,$C$2:$C2281,$C2282,$B$2:$B2281,$B2282,$A$2:$A2281,$A2282)=0,"",$E2282-_xlfn.MAXIFS($F$2:$F2281,$C$2:$C2281,$C2282,$B$2:$B2281,$B2282,$A$2:$A2281,$A2282))))</f>
        <v>4.9768518518522598E-4</v>
      </c>
      <c r="K2282" s="6">
        <f t="shared" si="106"/>
        <v>19</v>
      </c>
      <c r="L2282" s="6" t="str">
        <f t="shared" si="107"/>
        <v>EARLY</v>
      </c>
      <c r="M2282" s="6" t="str">
        <f t="shared" si="105"/>
        <v>N</v>
      </c>
    </row>
    <row r="2283" spans="1:13" x14ac:dyDescent="0.25">
      <c r="A2283" t="s">
        <v>47</v>
      </c>
      <c r="B2283" s="92">
        <v>46143</v>
      </c>
      <c r="C2283" t="s">
        <v>121</v>
      </c>
      <c r="D2283">
        <v>20131</v>
      </c>
      <c r="E2283" s="76">
        <v>0.80064814814814811</v>
      </c>
      <c r="F2283" s="76">
        <v>0.80406250000000001</v>
      </c>
      <c r="G2283" s="2">
        <v>0.2048611111111111</v>
      </c>
      <c r="H2283" s="77">
        <v>0</v>
      </c>
      <c r="J2283" s="79">
        <f>IF(IF(IF(_xlfn.MAXIFS($F$2:$F2282,$C$2:$C2282,$C2283,$B$2:$B2282,$B2283,$A$2:$A2282,$A2283)=0,"",$E2283-_xlfn.MAXIFS($F$2:$F2282,$C$2:$C2282,$C2283,$B$2:$B2282,$B2283,$A$2:$A2282,$A2283))&lt;0,0,IF(_xlfn.MAXIFS($F$2:$F2282,$C$2:$C2282,$C2283,$B$2:$B2282,$B2283,$A$2:$A2282,$A2283)=0,"",$E2283-_xlfn.MAXIFS($F$2:$F2282,$C$2:$C2282,$C2283,$B$2:$B2282,$B2283,$A$2:$A2282,$A2283)))&gt;0.25,"",IF(IF(_xlfn.MAXIFS($F$2:$F2282,$C$2:$C2282,$C2283,$B$2:$B2282,$B2283,$A$2:$A2282,$A2283)=0,"",$E2283-_xlfn.MAXIFS($F$2:$F2282,$C$2:$C2282,$C2283,$B$2:$B2282,$B2283,$A$2:$A2282,$A2283))&lt;0,0,IF(_xlfn.MAXIFS($F$2:$F2282,$C$2:$C2282,$C2283,$B$2:$B2282,$B2283,$A$2:$A2282,$A2283)=0,"",$E2283-_xlfn.MAXIFS($F$2:$F2282,$C$2:$C2282,$C2283,$B$2:$B2282,$B2283,$A$2:$A2282,$A2283))))</f>
        <v>0</v>
      </c>
      <c r="K2283" s="6">
        <f t="shared" si="106"/>
        <v>19</v>
      </c>
      <c r="L2283" s="6" t="str">
        <f t="shared" si="107"/>
        <v>EARLY</v>
      </c>
      <c r="M2283" s="6" t="str">
        <f t="shared" si="105"/>
        <v>N</v>
      </c>
    </row>
    <row r="2284" spans="1:13" x14ac:dyDescent="0.25">
      <c r="A2284" t="s">
        <v>47</v>
      </c>
      <c r="B2284" s="92">
        <v>46143</v>
      </c>
      <c r="C2284" t="s">
        <v>121</v>
      </c>
      <c r="D2284">
        <v>14432</v>
      </c>
      <c r="E2284" s="76">
        <v>0.80207175925925922</v>
      </c>
      <c r="F2284" s="76">
        <v>0.80670138888888887</v>
      </c>
      <c r="G2284" s="2">
        <v>0.27777777777777779</v>
      </c>
      <c r="H2284" s="77">
        <v>0</v>
      </c>
      <c r="J2284" s="79">
        <f>IF(IF(IF(_xlfn.MAXIFS($F$2:$F2283,$C$2:$C2283,$C2284,$B$2:$B2283,$B2284,$A$2:$A2283,$A2284)=0,"",$E2284-_xlfn.MAXIFS($F$2:$F2283,$C$2:$C2283,$C2284,$B$2:$B2283,$B2284,$A$2:$A2283,$A2284))&lt;0,0,IF(_xlfn.MAXIFS($F$2:$F2283,$C$2:$C2283,$C2284,$B$2:$B2283,$B2284,$A$2:$A2283,$A2284)=0,"",$E2284-_xlfn.MAXIFS($F$2:$F2283,$C$2:$C2283,$C2284,$B$2:$B2283,$B2284,$A$2:$A2283,$A2284)))&gt;0.25,"",IF(IF(_xlfn.MAXIFS($F$2:$F2283,$C$2:$C2283,$C2284,$B$2:$B2283,$B2284,$A$2:$A2283,$A2284)=0,"",$E2284-_xlfn.MAXIFS($F$2:$F2283,$C$2:$C2283,$C2284,$B$2:$B2283,$B2284,$A$2:$A2283,$A2284))&lt;0,0,IF(_xlfn.MAXIFS($F$2:$F2283,$C$2:$C2283,$C2284,$B$2:$B2283,$B2284,$A$2:$A2283,$A2284)=0,"",$E2284-_xlfn.MAXIFS($F$2:$F2283,$C$2:$C2283,$C2284,$B$2:$B2283,$B2284,$A$2:$A2283,$A2284))))</f>
        <v>0</v>
      </c>
      <c r="K2284" s="6">
        <f t="shared" si="106"/>
        <v>19</v>
      </c>
      <c r="L2284" s="6" t="str">
        <f t="shared" si="107"/>
        <v>EARLY</v>
      </c>
      <c r="M2284" s="6" t="str">
        <f t="shared" si="105"/>
        <v>N</v>
      </c>
    </row>
    <row r="2285" spans="1:13" x14ac:dyDescent="0.25">
      <c r="A2285" t="s">
        <v>47</v>
      </c>
      <c r="B2285" s="92">
        <v>46143</v>
      </c>
      <c r="C2285" t="s">
        <v>120</v>
      </c>
      <c r="D2285">
        <v>18132</v>
      </c>
      <c r="E2285" s="76">
        <v>0.80215277777777783</v>
      </c>
      <c r="F2285" s="76">
        <v>0.80307870370370371</v>
      </c>
      <c r="G2285" s="2">
        <v>5.5555555555555552E-2</v>
      </c>
      <c r="H2285" s="77">
        <v>1.4236111111111112E-3</v>
      </c>
      <c r="J2285" s="79">
        <f>IF(IF(IF(_xlfn.MAXIFS($F$2:$F2284,$C$2:$C2284,$C2285,$B$2:$B2284,$B2285,$A$2:$A2284,$A2285)=0,"",$E2285-_xlfn.MAXIFS($F$2:$F2284,$C$2:$C2284,$C2285,$B$2:$B2284,$B2285,$A$2:$A2284,$A2285))&lt;0,0,IF(_xlfn.MAXIFS($F$2:$F2284,$C$2:$C2284,$C2285,$B$2:$B2284,$B2285,$A$2:$A2284,$A2285)=0,"",$E2285-_xlfn.MAXIFS($F$2:$F2284,$C$2:$C2284,$C2285,$B$2:$B2284,$B2285,$A$2:$A2284,$A2285)))&gt;0.25,"",IF(IF(_xlfn.MAXIFS($F$2:$F2284,$C$2:$C2284,$C2285,$B$2:$B2284,$B2285,$A$2:$A2284,$A2285)=0,"",$E2285-_xlfn.MAXIFS($F$2:$F2284,$C$2:$C2284,$C2285,$B$2:$B2284,$B2285,$A$2:$A2284,$A2285))&lt;0,0,IF(_xlfn.MAXIFS($F$2:$F2284,$C$2:$C2284,$C2285,$B$2:$B2284,$B2285,$A$2:$A2284,$A2285)=0,"",$E2285-_xlfn.MAXIFS($F$2:$F2284,$C$2:$C2284,$C2285,$B$2:$B2284,$B2285,$A$2:$A2284,$A2285))))</f>
        <v>1.4236111111111116E-3</v>
      </c>
      <c r="K2285" s="6">
        <f t="shared" si="106"/>
        <v>19</v>
      </c>
      <c r="L2285" s="6" t="str">
        <f t="shared" si="107"/>
        <v>EARLY</v>
      </c>
      <c r="M2285" s="6" t="str">
        <f t="shared" si="105"/>
        <v>N</v>
      </c>
    </row>
    <row r="2286" spans="1:13" x14ac:dyDescent="0.25">
      <c r="A2286" t="s">
        <v>47</v>
      </c>
      <c r="B2286" s="92">
        <v>46143</v>
      </c>
      <c r="C2286" t="s">
        <v>119</v>
      </c>
      <c r="D2286">
        <v>19532</v>
      </c>
      <c r="E2286" s="76">
        <v>0.80339120370370365</v>
      </c>
      <c r="F2286" s="76">
        <v>0.80466435185185181</v>
      </c>
      <c r="G2286" s="2">
        <v>7.6388888888888895E-2</v>
      </c>
      <c r="H2286" s="77">
        <v>2.8819444444444444E-3</v>
      </c>
      <c r="J2286" s="79">
        <f>IF(IF(IF(_xlfn.MAXIFS($F$2:$F2285,$C$2:$C2285,$C2286,$B$2:$B2285,$B2286,$A$2:$A2285,$A2286)=0,"",$E2286-_xlfn.MAXIFS($F$2:$F2285,$C$2:$C2285,$C2286,$B$2:$B2285,$B2286,$A$2:$A2285,$A2286))&lt;0,0,IF(_xlfn.MAXIFS($F$2:$F2285,$C$2:$C2285,$C2286,$B$2:$B2285,$B2286,$A$2:$A2285,$A2286)=0,"",$E2286-_xlfn.MAXIFS($F$2:$F2285,$C$2:$C2285,$C2286,$B$2:$B2285,$B2286,$A$2:$A2285,$A2286)))&gt;0.25,"",IF(IF(_xlfn.MAXIFS($F$2:$F2285,$C$2:$C2285,$C2286,$B$2:$B2285,$B2286,$A$2:$A2285,$A2286)=0,"",$E2286-_xlfn.MAXIFS($F$2:$F2285,$C$2:$C2285,$C2286,$B$2:$B2285,$B2286,$A$2:$A2285,$A2286))&lt;0,0,IF(_xlfn.MAXIFS($F$2:$F2285,$C$2:$C2285,$C2286,$B$2:$B2285,$B2286,$A$2:$A2285,$A2286)=0,"",$E2286-_xlfn.MAXIFS($F$2:$F2285,$C$2:$C2285,$C2286,$B$2:$B2285,$B2286,$A$2:$A2285,$A2286))))</f>
        <v>2.8819444444443398E-3</v>
      </c>
      <c r="K2286" s="6">
        <f t="shared" si="106"/>
        <v>19</v>
      </c>
      <c r="L2286" s="6" t="str">
        <f t="shared" si="107"/>
        <v>EARLY</v>
      </c>
      <c r="M2286" s="6" t="str">
        <f t="shared" si="105"/>
        <v>N</v>
      </c>
    </row>
    <row r="2287" spans="1:13" x14ac:dyDescent="0.25">
      <c r="A2287" t="s">
        <v>47</v>
      </c>
      <c r="B2287" s="92">
        <v>46143</v>
      </c>
      <c r="C2287" t="s">
        <v>120</v>
      </c>
      <c r="D2287">
        <v>17632</v>
      </c>
      <c r="E2287" s="76">
        <v>0.8034606481481481</v>
      </c>
      <c r="F2287" s="76">
        <v>0.80484953703703699</v>
      </c>
      <c r="G2287" s="2">
        <v>8.3333333333333329E-2</v>
      </c>
      <c r="H2287" s="77">
        <v>3.8194444444444446E-4</v>
      </c>
      <c r="J2287" s="79">
        <f>IF(IF(IF(_xlfn.MAXIFS($F$2:$F2286,$C$2:$C2286,$C2287,$B$2:$B2286,$B2287,$A$2:$A2286,$A2287)=0,"",$E2287-_xlfn.MAXIFS($F$2:$F2286,$C$2:$C2286,$C2287,$B$2:$B2286,$B2287,$A$2:$A2286,$A2287))&lt;0,0,IF(_xlfn.MAXIFS($F$2:$F2286,$C$2:$C2286,$C2287,$B$2:$B2286,$B2287,$A$2:$A2286,$A2287)=0,"",$E2287-_xlfn.MAXIFS($F$2:$F2286,$C$2:$C2286,$C2287,$B$2:$B2286,$B2287,$A$2:$A2286,$A2287)))&gt;0.25,"",IF(IF(_xlfn.MAXIFS($F$2:$F2286,$C$2:$C2286,$C2287,$B$2:$B2286,$B2287,$A$2:$A2286,$A2287)=0,"",$E2287-_xlfn.MAXIFS($F$2:$F2286,$C$2:$C2286,$C2287,$B$2:$B2286,$B2287,$A$2:$A2286,$A2287))&lt;0,0,IF(_xlfn.MAXIFS($F$2:$F2286,$C$2:$C2286,$C2287,$B$2:$B2286,$B2287,$A$2:$A2286,$A2287)=0,"",$E2287-_xlfn.MAXIFS($F$2:$F2286,$C$2:$C2286,$C2287,$B$2:$B2286,$B2287,$A$2:$A2286,$A2287))))</f>
        <v>3.8194444444439313E-4</v>
      </c>
      <c r="K2287" s="6">
        <f t="shared" si="106"/>
        <v>19</v>
      </c>
      <c r="L2287" s="6" t="str">
        <f t="shared" si="107"/>
        <v>EARLY</v>
      </c>
      <c r="M2287" s="6" t="str">
        <f t="shared" si="105"/>
        <v>N</v>
      </c>
    </row>
    <row r="2288" spans="1:13" x14ac:dyDescent="0.25">
      <c r="A2288" t="s">
        <v>47</v>
      </c>
      <c r="B2288" s="92">
        <v>46143</v>
      </c>
      <c r="C2288" t="s">
        <v>119</v>
      </c>
      <c r="D2288">
        <v>18132</v>
      </c>
      <c r="E2288" s="76">
        <v>0.8059143518518519</v>
      </c>
      <c r="F2288" s="76">
        <v>0.80707175925925922</v>
      </c>
      <c r="G2288" s="2">
        <v>6.9444444444444448E-2</v>
      </c>
      <c r="H2288" s="77">
        <v>1.25E-3</v>
      </c>
      <c r="J2288" s="79">
        <f>IF(IF(IF(_xlfn.MAXIFS($F$2:$F2287,$C$2:$C2287,$C2288,$B$2:$B2287,$B2288,$A$2:$A2287,$A2288)=0,"",$E2288-_xlfn.MAXIFS($F$2:$F2287,$C$2:$C2287,$C2288,$B$2:$B2287,$B2288,$A$2:$A2287,$A2288))&lt;0,0,IF(_xlfn.MAXIFS($F$2:$F2287,$C$2:$C2287,$C2288,$B$2:$B2287,$B2288,$A$2:$A2287,$A2288)=0,"",$E2288-_xlfn.MAXIFS($F$2:$F2287,$C$2:$C2287,$C2288,$B$2:$B2287,$B2288,$A$2:$A2287,$A2288)))&gt;0.25,"",IF(IF(_xlfn.MAXIFS($F$2:$F2287,$C$2:$C2287,$C2288,$B$2:$B2287,$B2288,$A$2:$A2287,$A2288)=0,"",$E2288-_xlfn.MAXIFS($F$2:$F2287,$C$2:$C2287,$C2288,$B$2:$B2287,$B2288,$A$2:$A2287,$A2288))&lt;0,0,IF(_xlfn.MAXIFS($F$2:$F2287,$C$2:$C2287,$C2288,$B$2:$B2287,$B2288,$A$2:$A2287,$A2288)=0,"",$E2288-_xlfn.MAXIFS($F$2:$F2287,$C$2:$C2287,$C2288,$B$2:$B2287,$B2288,$A$2:$A2287,$A2288))))</f>
        <v>1.2500000000000844E-3</v>
      </c>
      <c r="K2288" s="6">
        <f t="shared" si="106"/>
        <v>19</v>
      </c>
      <c r="L2288" s="6" t="str">
        <f t="shared" si="107"/>
        <v>EARLY</v>
      </c>
      <c r="M2288" s="6" t="str">
        <f t="shared" si="105"/>
        <v>N</v>
      </c>
    </row>
    <row r="2289" spans="1:13" x14ac:dyDescent="0.25">
      <c r="A2289" t="s">
        <v>47</v>
      </c>
      <c r="B2289" s="92">
        <v>46143</v>
      </c>
      <c r="C2289" t="s">
        <v>121</v>
      </c>
      <c r="D2289">
        <v>19532</v>
      </c>
      <c r="E2289" s="76">
        <v>0.80645833333333339</v>
      </c>
      <c r="F2289" s="76">
        <v>0.80952546296296302</v>
      </c>
      <c r="G2289" s="2">
        <v>0.18402777777777779</v>
      </c>
      <c r="H2289" s="77">
        <v>0</v>
      </c>
      <c r="J2289" s="79">
        <f>IF(IF(IF(_xlfn.MAXIFS($F$2:$F2288,$C$2:$C2288,$C2289,$B$2:$B2288,$B2289,$A$2:$A2288,$A2289)=0,"",$E2289-_xlfn.MAXIFS($F$2:$F2288,$C$2:$C2288,$C2289,$B$2:$B2288,$B2289,$A$2:$A2288,$A2289))&lt;0,0,IF(_xlfn.MAXIFS($F$2:$F2288,$C$2:$C2288,$C2289,$B$2:$B2288,$B2289,$A$2:$A2288,$A2289)=0,"",$E2289-_xlfn.MAXIFS($F$2:$F2288,$C$2:$C2288,$C2289,$B$2:$B2288,$B2289,$A$2:$A2288,$A2289)))&gt;0.25,"",IF(IF(_xlfn.MAXIFS($F$2:$F2288,$C$2:$C2288,$C2289,$B$2:$B2288,$B2289,$A$2:$A2288,$A2289)=0,"",$E2289-_xlfn.MAXIFS($F$2:$F2288,$C$2:$C2288,$C2289,$B$2:$B2288,$B2289,$A$2:$A2288,$A2289))&lt;0,0,IF(_xlfn.MAXIFS($F$2:$F2288,$C$2:$C2288,$C2289,$B$2:$B2288,$B2289,$A$2:$A2288,$A2289)=0,"",$E2289-_xlfn.MAXIFS($F$2:$F2288,$C$2:$C2288,$C2289,$B$2:$B2288,$B2289,$A$2:$A2288,$A2289))))</f>
        <v>0</v>
      </c>
      <c r="K2289" s="6">
        <f t="shared" si="106"/>
        <v>19</v>
      </c>
      <c r="L2289" s="6" t="str">
        <f t="shared" si="107"/>
        <v>EARLY</v>
      </c>
      <c r="M2289" s="6" t="str">
        <f t="shared" si="105"/>
        <v>N</v>
      </c>
    </row>
    <row r="2290" spans="1:13" x14ac:dyDescent="0.25">
      <c r="A2290" t="s">
        <v>47</v>
      </c>
      <c r="B2290" s="92">
        <v>46143</v>
      </c>
      <c r="C2290" t="s">
        <v>120</v>
      </c>
      <c r="D2290">
        <v>14232</v>
      </c>
      <c r="E2290" s="76">
        <v>0.8075</v>
      </c>
      <c r="F2290" s="76">
        <v>0.80836805555555558</v>
      </c>
      <c r="G2290" s="2">
        <v>5.2083333333333336E-2</v>
      </c>
      <c r="H2290" s="77">
        <v>2.650462962962963E-3</v>
      </c>
      <c r="J2290" s="79">
        <f>IF(IF(IF(_xlfn.MAXIFS($F$2:$F2289,$C$2:$C2289,$C2290,$B$2:$B2289,$B2290,$A$2:$A2289,$A2290)=0,"",$E2290-_xlfn.MAXIFS($F$2:$F2289,$C$2:$C2289,$C2290,$B$2:$B2289,$B2290,$A$2:$A2289,$A2290))&lt;0,0,IF(_xlfn.MAXIFS($F$2:$F2289,$C$2:$C2289,$C2290,$B$2:$B2289,$B2290,$A$2:$A2289,$A2290)=0,"",$E2290-_xlfn.MAXIFS($F$2:$F2289,$C$2:$C2289,$C2290,$B$2:$B2289,$B2290,$A$2:$A2289,$A2290)))&gt;0.25,"",IF(IF(_xlfn.MAXIFS($F$2:$F2289,$C$2:$C2289,$C2290,$B$2:$B2289,$B2290,$A$2:$A2289,$A2290)=0,"",$E2290-_xlfn.MAXIFS($F$2:$F2289,$C$2:$C2289,$C2290,$B$2:$B2289,$B2290,$A$2:$A2289,$A2290))&lt;0,0,IF(_xlfn.MAXIFS($F$2:$F2289,$C$2:$C2289,$C2290,$B$2:$B2289,$B2290,$A$2:$A2289,$A2290)=0,"",$E2290-_xlfn.MAXIFS($F$2:$F2289,$C$2:$C2289,$C2290,$B$2:$B2289,$B2290,$A$2:$A2289,$A2290))))</f>
        <v>2.6504629629630072E-3</v>
      </c>
      <c r="K2290" s="6">
        <f t="shared" si="106"/>
        <v>19</v>
      </c>
      <c r="L2290" s="6" t="str">
        <f t="shared" si="107"/>
        <v>EARLY</v>
      </c>
      <c r="M2290" s="6" t="str">
        <f t="shared" si="105"/>
        <v>N</v>
      </c>
    </row>
    <row r="2291" spans="1:13" x14ac:dyDescent="0.25">
      <c r="A2291" t="s">
        <v>47</v>
      </c>
      <c r="B2291" s="92">
        <v>46143</v>
      </c>
      <c r="C2291" t="s">
        <v>119</v>
      </c>
      <c r="D2291">
        <v>17632</v>
      </c>
      <c r="E2291" s="76">
        <v>0.80768518518518517</v>
      </c>
      <c r="F2291" s="76">
        <v>0.8087847222222222</v>
      </c>
      <c r="G2291" s="2">
        <v>6.5972222222222224E-2</v>
      </c>
      <c r="H2291" s="77">
        <v>6.134259259259259E-4</v>
      </c>
      <c r="J2291" s="79">
        <f>IF(IF(IF(_xlfn.MAXIFS($F$2:$F2290,$C$2:$C2290,$C2291,$B$2:$B2290,$B2291,$A$2:$A2290,$A2291)=0,"",$E2291-_xlfn.MAXIFS($F$2:$F2290,$C$2:$C2290,$C2291,$B$2:$B2290,$B2291,$A$2:$A2290,$A2291))&lt;0,0,IF(_xlfn.MAXIFS($F$2:$F2290,$C$2:$C2290,$C2291,$B$2:$B2290,$B2291,$A$2:$A2290,$A2291)=0,"",$E2291-_xlfn.MAXIFS($F$2:$F2290,$C$2:$C2290,$C2291,$B$2:$B2290,$B2291,$A$2:$A2290,$A2291)))&gt;0.25,"",IF(IF(_xlfn.MAXIFS($F$2:$F2290,$C$2:$C2290,$C2291,$B$2:$B2290,$B2291,$A$2:$A2290,$A2291)=0,"",$E2291-_xlfn.MAXIFS($F$2:$F2290,$C$2:$C2290,$C2291,$B$2:$B2290,$B2291,$A$2:$A2290,$A2291))&lt;0,0,IF(_xlfn.MAXIFS($F$2:$F2290,$C$2:$C2290,$C2291,$B$2:$B2290,$B2291,$A$2:$A2290,$A2291)=0,"",$E2291-_xlfn.MAXIFS($F$2:$F2290,$C$2:$C2290,$C2291,$B$2:$B2290,$B2291,$A$2:$A2290,$A2291))))</f>
        <v>6.134259259259478E-4</v>
      </c>
      <c r="K2291" s="6">
        <f t="shared" si="106"/>
        <v>19</v>
      </c>
      <c r="L2291" s="6" t="str">
        <f t="shared" si="107"/>
        <v>EARLY</v>
      </c>
      <c r="M2291" s="6" t="str">
        <f t="shared" si="105"/>
        <v>N</v>
      </c>
    </row>
    <row r="2292" spans="1:13" x14ac:dyDescent="0.25">
      <c r="A2292" t="s">
        <v>47</v>
      </c>
      <c r="B2292" s="92">
        <v>46143</v>
      </c>
      <c r="C2292" t="s">
        <v>121</v>
      </c>
      <c r="D2292">
        <v>18132</v>
      </c>
      <c r="E2292" s="76">
        <v>0.80864583333333329</v>
      </c>
      <c r="F2292" s="76">
        <v>0.81263888888888891</v>
      </c>
      <c r="G2292" s="2">
        <v>0.23958333333333334</v>
      </c>
      <c r="H2292" s="77">
        <v>0</v>
      </c>
      <c r="J2292" s="79">
        <f>IF(IF(IF(_xlfn.MAXIFS($F$2:$F2291,$C$2:$C2291,$C2292,$B$2:$B2291,$B2292,$A$2:$A2291,$A2292)=0,"",$E2292-_xlfn.MAXIFS($F$2:$F2291,$C$2:$C2291,$C2292,$B$2:$B2291,$B2292,$A$2:$A2291,$A2292))&lt;0,0,IF(_xlfn.MAXIFS($F$2:$F2291,$C$2:$C2291,$C2292,$B$2:$B2291,$B2292,$A$2:$A2291,$A2292)=0,"",$E2292-_xlfn.MAXIFS($F$2:$F2291,$C$2:$C2291,$C2292,$B$2:$B2291,$B2292,$A$2:$A2291,$A2292)))&gt;0.25,"",IF(IF(_xlfn.MAXIFS($F$2:$F2291,$C$2:$C2291,$C2292,$B$2:$B2291,$B2292,$A$2:$A2291,$A2292)=0,"",$E2292-_xlfn.MAXIFS($F$2:$F2291,$C$2:$C2291,$C2292,$B$2:$B2291,$B2292,$A$2:$A2291,$A2292))&lt;0,0,IF(_xlfn.MAXIFS($F$2:$F2291,$C$2:$C2291,$C2292,$B$2:$B2291,$B2292,$A$2:$A2291,$A2292)=0,"",$E2292-_xlfn.MAXIFS($F$2:$F2291,$C$2:$C2291,$C2292,$B$2:$B2291,$B2292,$A$2:$A2291,$A2292))))</f>
        <v>0</v>
      </c>
      <c r="K2292" s="6">
        <f t="shared" si="106"/>
        <v>19</v>
      </c>
      <c r="L2292" s="6" t="str">
        <f t="shared" si="107"/>
        <v>EARLY</v>
      </c>
      <c r="M2292" s="6" t="str">
        <f t="shared" si="105"/>
        <v>N</v>
      </c>
    </row>
    <row r="2293" spans="1:13" x14ac:dyDescent="0.25">
      <c r="A2293" t="s">
        <v>47</v>
      </c>
      <c r="B2293" s="92">
        <v>46143</v>
      </c>
      <c r="C2293" t="s">
        <v>121</v>
      </c>
      <c r="D2293">
        <v>17632</v>
      </c>
      <c r="E2293" s="76">
        <v>0.81034722222222222</v>
      </c>
      <c r="F2293" s="76">
        <v>0.81416666666666671</v>
      </c>
      <c r="G2293" s="2">
        <v>0.22916666666666666</v>
      </c>
      <c r="H2293" s="77">
        <v>0</v>
      </c>
      <c r="J2293" s="79">
        <f>IF(IF(IF(_xlfn.MAXIFS($F$2:$F2292,$C$2:$C2292,$C2293,$B$2:$B2292,$B2293,$A$2:$A2292,$A2293)=0,"",$E2293-_xlfn.MAXIFS($F$2:$F2292,$C$2:$C2292,$C2293,$B$2:$B2292,$B2293,$A$2:$A2292,$A2293))&lt;0,0,IF(_xlfn.MAXIFS($F$2:$F2292,$C$2:$C2292,$C2293,$B$2:$B2292,$B2293,$A$2:$A2292,$A2293)=0,"",$E2293-_xlfn.MAXIFS($F$2:$F2292,$C$2:$C2292,$C2293,$B$2:$B2292,$B2293,$A$2:$A2292,$A2293)))&gt;0.25,"",IF(IF(_xlfn.MAXIFS($F$2:$F2292,$C$2:$C2292,$C2293,$B$2:$B2292,$B2293,$A$2:$A2292,$A2293)=0,"",$E2293-_xlfn.MAXIFS($F$2:$F2292,$C$2:$C2292,$C2293,$B$2:$B2292,$B2293,$A$2:$A2292,$A2293))&lt;0,0,IF(_xlfn.MAXIFS($F$2:$F2292,$C$2:$C2292,$C2293,$B$2:$B2292,$B2293,$A$2:$A2292,$A2293)=0,"",$E2293-_xlfn.MAXIFS($F$2:$F2292,$C$2:$C2292,$C2293,$B$2:$B2292,$B2293,$A$2:$A2292,$A2293))))</f>
        <v>0</v>
      </c>
      <c r="K2293" s="6">
        <f t="shared" si="106"/>
        <v>19</v>
      </c>
      <c r="L2293" s="6" t="str">
        <f t="shared" si="107"/>
        <v>EARLY</v>
      </c>
      <c r="M2293" s="6" t="str">
        <f t="shared" si="105"/>
        <v>N</v>
      </c>
    </row>
    <row r="2294" spans="1:13" x14ac:dyDescent="0.25">
      <c r="A2294" t="s">
        <v>47</v>
      </c>
      <c r="B2294" s="92">
        <v>46143</v>
      </c>
      <c r="C2294" t="s">
        <v>120</v>
      </c>
      <c r="D2294">
        <v>20131</v>
      </c>
      <c r="E2294" s="76">
        <v>0.81142361111111116</v>
      </c>
      <c r="F2294" s="76">
        <v>0.81304398148148149</v>
      </c>
      <c r="G2294" s="2">
        <v>9.7222222222222224E-2</v>
      </c>
      <c r="H2294" s="77">
        <v>3.0555555555555557E-3</v>
      </c>
      <c r="J2294" s="79">
        <f>IF(IF(IF(_xlfn.MAXIFS($F$2:$F2293,$C$2:$C2293,$C2294,$B$2:$B2293,$B2294,$A$2:$A2293,$A2294)=0,"",$E2294-_xlfn.MAXIFS($F$2:$F2293,$C$2:$C2293,$C2294,$B$2:$B2293,$B2294,$A$2:$A2293,$A2294))&lt;0,0,IF(_xlfn.MAXIFS($F$2:$F2293,$C$2:$C2293,$C2294,$B$2:$B2293,$B2294,$A$2:$A2293,$A2294)=0,"",$E2294-_xlfn.MAXIFS($F$2:$F2293,$C$2:$C2293,$C2294,$B$2:$B2293,$B2294,$A$2:$A2293,$A2294)))&gt;0.25,"",IF(IF(_xlfn.MAXIFS($F$2:$F2293,$C$2:$C2293,$C2294,$B$2:$B2293,$B2294,$A$2:$A2293,$A2294)=0,"",$E2294-_xlfn.MAXIFS($F$2:$F2293,$C$2:$C2293,$C2294,$B$2:$B2293,$B2294,$A$2:$A2293,$A2294))&lt;0,0,IF(_xlfn.MAXIFS($F$2:$F2293,$C$2:$C2293,$C2294,$B$2:$B2293,$B2294,$A$2:$A2293,$A2294)=0,"",$E2294-_xlfn.MAXIFS($F$2:$F2293,$C$2:$C2293,$C2294,$B$2:$B2293,$B2294,$A$2:$A2293,$A2294))))</f>
        <v>3.0555555555555891E-3</v>
      </c>
      <c r="K2294" s="6">
        <f t="shared" si="106"/>
        <v>19</v>
      </c>
      <c r="L2294" s="6" t="str">
        <f t="shared" si="107"/>
        <v>EARLY</v>
      </c>
      <c r="M2294" s="6" t="str">
        <f t="shared" si="105"/>
        <v>N</v>
      </c>
    </row>
    <row r="2295" spans="1:13" x14ac:dyDescent="0.25">
      <c r="A2295" t="s">
        <v>47</v>
      </c>
      <c r="B2295" s="92">
        <v>46143</v>
      </c>
      <c r="C2295" t="s">
        <v>119</v>
      </c>
      <c r="D2295">
        <v>14232</v>
      </c>
      <c r="E2295" s="76">
        <v>0.81184027777777779</v>
      </c>
      <c r="F2295" s="76">
        <v>0.81276620370370367</v>
      </c>
      <c r="G2295" s="2">
        <v>5.5555555555555552E-2</v>
      </c>
      <c r="H2295" s="77">
        <v>3.0555555555555557E-3</v>
      </c>
      <c r="J2295" s="79">
        <f>IF(IF(IF(_xlfn.MAXIFS($F$2:$F2294,$C$2:$C2294,$C2295,$B$2:$B2294,$B2295,$A$2:$A2294,$A2295)=0,"",$E2295-_xlfn.MAXIFS($F$2:$F2294,$C$2:$C2294,$C2295,$B$2:$B2294,$B2295,$A$2:$A2294,$A2295))&lt;0,0,IF(_xlfn.MAXIFS($F$2:$F2294,$C$2:$C2294,$C2295,$B$2:$B2294,$B2295,$A$2:$A2294,$A2295)=0,"",$E2295-_xlfn.MAXIFS($F$2:$F2294,$C$2:$C2294,$C2295,$B$2:$B2294,$B2295,$A$2:$A2294,$A2295)))&gt;0.25,"",IF(IF(_xlfn.MAXIFS($F$2:$F2294,$C$2:$C2294,$C2295,$B$2:$B2294,$B2295,$A$2:$A2294,$A2295)=0,"",$E2295-_xlfn.MAXIFS($F$2:$F2294,$C$2:$C2294,$C2295,$B$2:$B2294,$B2295,$A$2:$A2294,$A2295))&lt;0,0,IF(_xlfn.MAXIFS($F$2:$F2294,$C$2:$C2294,$C2295,$B$2:$B2294,$B2295,$A$2:$A2294,$A2295)=0,"",$E2295-_xlfn.MAXIFS($F$2:$F2294,$C$2:$C2294,$C2295,$B$2:$B2294,$B2295,$A$2:$A2294,$A2295))))</f>
        <v>3.0555555555555891E-3</v>
      </c>
      <c r="K2295" s="6">
        <f t="shared" si="106"/>
        <v>19</v>
      </c>
      <c r="L2295" s="6" t="str">
        <f t="shared" si="107"/>
        <v>EARLY</v>
      </c>
      <c r="M2295" s="6" t="str">
        <f t="shared" si="105"/>
        <v>N</v>
      </c>
    </row>
    <row r="2296" spans="1:13" x14ac:dyDescent="0.25">
      <c r="A2296" t="s">
        <v>47</v>
      </c>
      <c r="B2296" s="92">
        <v>46143</v>
      </c>
      <c r="C2296" t="s">
        <v>121</v>
      </c>
      <c r="D2296">
        <v>14232</v>
      </c>
      <c r="E2296" s="76">
        <v>0.81415509259259256</v>
      </c>
      <c r="F2296" s="76">
        <v>0.81652777777777774</v>
      </c>
      <c r="G2296" s="2">
        <v>0.1423611111111111</v>
      </c>
      <c r="H2296" s="77">
        <v>0</v>
      </c>
      <c r="J2296" s="79">
        <f>IF(IF(IF(_xlfn.MAXIFS($F$2:$F2295,$C$2:$C2295,$C2296,$B$2:$B2295,$B2296,$A$2:$A2295,$A2296)=0,"",$E2296-_xlfn.MAXIFS($F$2:$F2295,$C$2:$C2295,$C2296,$B$2:$B2295,$B2296,$A$2:$A2295,$A2296))&lt;0,0,IF(_xlfn.MAXIFS($F$2:$F2295,$C$2:$C2295,$C2296,$B$2:$B2295,$B2296,$A$2:$A2295,$A2296)=0,"",$E2296-_xlfn.MAXIFS($F$2:$F2295,$C$2:$C2295,$C2296,$B$2:$B2295,$B2296,$A$2:$A2295,$A2296)))&gt;0.25,"",IF(IF(_xlfn.MAXIFS($F$2:$F2295,$C$2:$C2295,$C2296,$B$2:$B2295,$B2296,$A$2:$A2295,$A2296)=0,"",$E2296-_xlfn.MAXIFS($F$2:$F2295,$C$2:$C2295,$C2296,$B$2:$B2295,$B2296,$A$2:$A2295,$A2296))&lt;0,0,IF(_xlfn.MAXIFS($F$2:$F2295,$C$2:$C2295,$C2296,$B$2:$B2295,$B2296,$A$2:$A2295,$A2296)=0,"",$E2296-_xlfn.MAXIFS($F$2:$F2295,$C$2:$C2295,$C2296,$B$2:$B2295,$B2296,$A$2:$A2295,$A2296))))</f>
        <v>0</v>
      </c>
      <c r="K2296" s="6">
        <f t="shared" si="106"/>
        <v>19</v>
      </c>
      <c r="L2296" s="6" t="str">
        <f t="shared" si="107"/>
        <v>LATE</v>
      </c>
      <c r="M2296" s="6" t="str">
        <f t="shared" si="105"/>
        <v>N</v>
      </c>
    </row>
    <row r="2297" spans="1:13" x14ac:dyDescent="0.25">
      <c r="A2297" t="s">
        <v>47</v>
      </c>
      <c r="B2297" s="92">
        <v>46143</v>
      </c>
      <c r="C2297" t="s">
        <v>120</v>
      </c>
      <c r="D2297">
        <v>14432</v>
      </c>
      <c r="E2297" s="76">
        <v>0.81417824074074074</v>
      </c>
      <c r="F2297" s="76">
        <v>0.81597222222222221</v>
      </c>
      <c r="G2297" s="2">
        <v>0.1076388888888889</v>
      </c>
      <c r="H2297" s="77">
        <v>1.1342592592592593E-3</v>
      </c>
      <c r="J2297" s="79">
        <f>IF(IF(IF(_xlfn.MAXIFS($F$2:$F2296,$C$2:$C2296,$C2297,$B$2:$B2296,$B2297,$A$2:$A2296,$A2297)=0,"",$E2297-_xlfn.MAXIFS($F$2:$F2296,$C$2:$C2296,$C2297,$B$2:$B2296,$B2297,$A$2:$A2296,$A2297))&lt;0,0,IF(_xlfn.MAXIFS($F$2:$F2296,$C$2:$C2296,$C2297,$B$2:$B2296,$B2297,$A$2:$A2296,$A2297)=0,"",$E2297-_xlfn.MAXIFS($F$2:$F2296,$C$2:$C2296,$C2297,$B$2:$B2296,$B2297,$A$2:$A2296,$A2297)))&gt;0.25,"",IF(IF(_xlfn.MAXIFS($F$2:$F2296,$C$2:$C2296,$C2297,$B$2:$B2296,$B2297,$A$2:$A2296,$A2297)=0,"",$E2297-_xlfn.MAXIFS($F$2:$F2296,$C$2:$C2296,$C2297,$B$2:$B2296,$B2297,$A$2:$A2296,$A2297))&lt;0,0,IF(_xlfn.MAXIFS($F$2:$F2296,$C$2:$C2296,$C2297,$B$2:$B2296,$B2297,$A$2:$A2296,$A2297)=0,"",$E2297-_xlfn.MAXIFS($F$2:$F2296,$C$2:$C2296,$C2297,$B$2:$B2296,$B2297,$A$2:$A2296,$A2297))))</f>
        <v>1.1342592592592515E-3</v>
      </c>
      <c r="K2297" s="6">
        <f t="shared" si="106"/>
        <v>19</v>
      </c>
      <c r="L2297" s="6" t="str">
        <f t="shared" si="107"/>
        <v>LATE</v>
      </c>
      <c r="M2297" s="6" t="str">
        <f t="shared" si="105"/>
        <v>N</v>
      </c>
    </row>
    <row r="2298" spans="1:13" x14ac:dyDescent="0.25">
      <c r="A2298" t="s">
        <v>47</v>
      </c>
      <c r="B2298" s="92">
        <v>46143</v>
      </c>
      <c r="C2298" t="s">
        <v>119</v>
      </c>
      <c r="D2298">
        <v>20131</v>
      </c>
      <c r="E2298" s="76">
        <v>0.81611111111111112</v>
      </c>
      <c r="F2298" s="76">
        <v>0.81773148148148145</v>
      </c>
      <c r="G2298" s="2">
        <v>9.7222222222222224E-2</v>
      </c>
      <c r="H2298" s="77">
        <v>3.3449074074074076E-3</v>
      </c>
      <c r="J2298" s="79">
        <f>IF(IF(IF(_xlfn.MAXIFS($F$2:$F2297,$C$2:$C2297,$C2298,$B$2:$B2297,$B2298,$A$2:$A2297,$A2298)=0,"",$E2298-_xlfn.MAXIFS($F$2:$F2297,$C$2:$C2297,$C2298,$B$2:$B2297,$B2298,$A$2:$A2297,$A2298))&lt;0,0,IF(_xlfn.MAXIFS($F$2:$F2297,$C$2:$C2297,$C2298,$B$2:$B2297,$B2298,$A$2:$A2297,$A2298)=0,"",$E2298-_xlfn.MAXIFS($F$2:$F2297,$C$2:$C2297,$C2298,$B$2:$B2297,$B2298,$A$2:$A2297,$A2298)))&gt;0.25,"",IF(IF(_xlfn.MAXIFS($F$2:$F2297,$C$2:$C2297,$C2298,$B$2:$B2297,$B2298,$A$2:$A2297,$A2298)=0,"",$E2298-_xlfn.MAXIFS($F$2:$F2297,$C$2:$C2297,$C2298,$B$2:$B2297,$B2298,$A$2:$A2297,$A2298))&lt;0,0,IF(_xlfn.MAXIFS($F$2:$F2297,$C$2:$C2297,$C2298,$B$2:$B2297,$B2298,$A$2:$A2297,$A2298)=0,"",$E2298-_xlfn.MAXIFS($F$2:$F2297,$C$2:$C2297,$C2298,$B$2:$B2297,$B2298,$A$2:$A2297,$A2298))))</f>
        <v>3.3449074074074492E-3</v>
      </c>
      <c r="K2298" s="6">
        <f t="shared" si="106"/>
        <v>19</v>
      </c>
      <c r="L2298" s="6" t="str">
        <f t="shared" si="107"/>
        <v>LATE</v>
      </c>
      <c r="M2298" s="6" t="str">
        <f t="shared" si="105"/>
        <v>N</v>
      </c>
    </row>
    <row r="2299" spans="1:13" x14ac:dyDescent="0.25">
      <c r="A2299" t="s">
        <v>47</v>
      </c>
      <c r="B2299" s="92">
        <v>46143</v>
      </c>
      <c r="C2299" t="s">
        <v>120</v>
      </c>
      <c r="D2299">
        <v>19532</v>
      </c>
      <c r="E2299" s="76">
        <v>0.81722222222222218</v>
      </c>
      <c r="F2299" s="76">
        <v>0.81843750000000004</v>
      </c>
      <c r="G2299" s="2">
        <v>7.2916666666666671E-2</v>
      </c>
      <c r="H2299" s="77">
        <v>1.25E-3</v>
      </c>
      <c r="J2299" s="79">
        <f>IF(IF(IF(_xlfn.MAXIFS($F$2:$F2298,$C$2:$C2298,$C2299,$B$2:$B2298,$B2299,$A$2:$A2298,$A2299)=0,"",$E2299-_xlfn.MAXIFS($F$2:$F2298,$C$2:$C2298,$C2299,$B$2:$B2298,$B2299,$A$2:$A2298,$A2299))&lt;0,0,IF(_xlfn.MAXIFS($F$2:$F2298,$C$2:$C2298,$C2299,$B$2:$B2298,$B2299,$A$2:$A2298,$A2299)=0,"",$E2299-_xlfn.MAXIFS($F$2:$F2298,$C$2:$C2298,$C2299,$B$2:$B2298,$B2299,$A$2:$A2298,$A2299)))&gt;0.25,"",IF(IF(_xlfn.MAXIFS($F$2:$F2298,$C$2:$C2298,$C2299,$B$2:$B2298,$B2299,$A$2:$A2298,$A2299)=0,"",$E2299-_xlfn.MAXIFS($F$2:$F2298,$C$2:$C2298,$C2299,$B$2:$B2298,$B2299,$A$2:$A2298,$A2299))&lt;0,0,IF(_xlfn.MAXIFS($F$2:$F2298,$C$2:$C2298,$C2299,$B$2:$B2298,$B2299,$A$2:$A2298,$A2299)=0,"",$E2299-_xlfn.MAXIFS($F$2:$F2298,$C$2:$C2298,$C2299,$B$2:$B2298,$B2299,$A$2:$A2298,$A2299))))</f>
        <v>1.2499999999999734E-3</v>
      </c>
      <c r="K2299" s="6">
        <f t="shared" si="106"/>
        <v>19</v>
      </c>
      <c r="L2299" s="6" t="str">
        <f t="shared" si="107"/>
        <v>LATE</v>
      </c>
      <c r="M2299" s="6" t="str">
        <f t="shared" si="105"/>
        <v>N</v>
      </c>
    </row>
    <row r="2300" spans="1:13" x14ac:dyDescent="0.25">
      <c r="A2300" t="s">
        <v>47</v>
      </c>
      <c r="B2300" s="92">
        <v>46143</v>
      </c>
      <c r="C2300" t="s">
        <v>120</v>
      </c>
      <c r="D2300">
        <v>18132</v>
      </c>
      <c r="E2300" s="76">
        <v>0.81842592592592589</v>
      </c>
      <c r="F2300" s="76">
        <v>0.81998842592592591</v>
      </c>
      <c r="G2300" s="2">
        <v>9.375E-2</v>
      </c>
      <c r="H2300" s="77">
        <v>0</v>
      </c>
      <c r="J2300" s="79">
        <f>IF(IF(IF(_xlfn.MAXIFS($F$2:$F2299,$C$2:$C2299,$C2300,$B$2:$B2299,$B2300,$A$2:$A2299,$A2300)=0,"",$E2300-_xlfn.MAXIFS($F$2:$F2299,$C$2:$C2299,$C2300,$B$2:$B2299,$B2300,$A$2:$A2299,$A2300))&lt;0,0,IF(_xlfn.MAXIFS($F$2:$F2299,$C$2:$C2299,$C2300,$B$2:$B2299,$B2300,$A$2:$A2299,$A2300)=0,"",$E2300-_xlfn.MAXIFS($F$2:$F2299,$C$2:$C2299,$C2300,$B$2:$B2299,$B2300,$A$2:$A2299,$A2300)))&gt;0.25,"",IF(IF(_xlfn.MAXIFS($F$2:$F2299,$C$2:$C2299,$C2300,$B$2:$B2299,$B2300,$A$2:$A2299,$A2300)=0,"",$E2300-_xlfn.MAXIFS($F$2:$F2299,$C$2:$C2299,$C2300,$B$2:$B2299,$B2300,$A$2:$A2299,$A2300))&lt;0,0,IF(_xlfn.MAXIFS($F$2:$F2299,$C$2:$C2299,$C2300,$B$2:$B2299,$B2300,$A$2:$A2299,$A2300)=0,"",$E2300-_xlfn.MAXIFS($F$2:$F2299,$C$2:$C2299,$C2300,$B$2:$B2299,$B2300,$A$2:$A2299,$A2300))))</f>
        <v>0</v>
      </c>
      <c r="K2300" s="6">
        <f t="shared" si="106"/>
        <v>19</v>
      </c>
      <c r="L2300" s="6" t="str">
        <f t="shared" si="107"/>
        <v>LATE</v>
      </c>
      <c r="M2300" s="6" t="str">
        <f t="shared" si="105"/>
        <v>N</v>
      </c>
    </row>
    <row r="2301" spans="1:13" x14ac:dyDescent="0.25">
      <c r="A2301" t="s">
        <v>47</v>
      </c>
      <c r="B2301" s="92">
        <v>46143</v>
      </c>
      <c r="C2301" t="s">
        <v>121</v>
      </c>
      <c r="D2301">
        <v>20131</v>
      </c>
      <c r="E2301" s="76">
        <v>0.81929398148148147</v>
      </c>
      <c r="F2301" s="76">
        <v>0.82050925925925922</v>
      </c>
      <c r="G2301" s="2">
        <v>7.2916666666666671E-2</v>
      </c>
      <c r="H2301" s="77">
        <v>2.7662037037037039E-3</v>
      </c>
      <c r="J2301" s="79">
        <f>IF(IF(IF(_xlfn.MAXIFS($F$2:$F2300,$C$2:$C2300,$C2301,$B$2:$B2300,$B2301,$A$2:$A2300,$A2301)=0,"",$E2301-_xlfn.MAXIFS($F$2:$F2300,$C$2:$C2300,$C2301,$B$2:$B2300,$B2301,$A$2:$A2300,$A2301))&lt;0,0,IF(_xlfn.MAXIFS($F$2:$F2300,$C$2:$C2300,$C2301,$B$2:$B2300,$B2301,$A$2:$A2300,$A2301)=0,"",$E2301-_xlfn.MAXIFS($F$2:$F2300,$C$2:$C2300,$C2301,$B$2:$B2300,$B2301,$A$2:$A2300,$A2301)))&gt;0.25,"",IF(IF(_xlfn.MAXIFS($F$2:$F2300,$C$2:$C2300,$C2301,$B$2:$B2300,$B2301,$A$2:$A2300,$A2301)=0,"",$E2301-_xlfn.MAXIFS($F$2:$F2300,$C$2:$C2300,$C2301,$B$2:$B2300,$B2301,$A$2:$A2300,$A2301))&lt;0,0,IF(_xlfn.MAXIFS($F$2:$F2300,$C$2:$C2300,$C2301,$B$2:$B2300,$B2301,$A$2:$A2300,$A2301)=0,"",$E2301-_xlfn.MAXIFS($F$2:$F2300,$C$2:$C2300,$C2301,$B$2:$B2300,$B2301,$A$2:$A2300,$A2301))))</f>
        <v>2.766203703703729E-3</v>
      </c>
      <c r="K2301" s="6">
        <f t="shared" si="106"/>
        <v>19</v>
      </c>
      <c r="L2301" s="6" t="str">
        <f t="shared" si="107"/>
        <v>LATE</v>
      </c>
      <c r="M2301" s="6" t="str">
        <f t="shared" si="105"/>
        <v>N</v>
      </c>
    </row>
    <row r="2302" spans="1:13" x14ac:dyDescent="0.25">
      <c r="A2302" t="s">
        <v>47</v>
      </c>
      <c r="B2302" s="92">
        <v>46143</v>
      </c>
      <c r="C2302" t="s">
        <v>119</v>
      </c>
      <c r="D2302">
        <v>14432</v>
      </c>
      <c r="E2302" s="76">
        <v>0.8193287037037037</v>
      </c>
      <c r="F2302" s="76">
        <v>0.8208333333333333</v>
      </c>
      <c r="G2302" s="2">
        <v>9.0277777777777776E-2</v>
      </c>
      <c r="H2302" s="77">
        <v>1.5972222222222223E-3</v>
      </c>
      <c r="J2302" s="79">
        <f>IF(IF(IF(_xlfn.MAXIFS($F$2:$F2301,$C$2:$C2301,$C2302,$B$2:$B2301,$B2302,$A$2:$A2301,$A2302)=0,"",$E2302-_xlfn.MAXIFS($F$2:$F2301,$C$2:$C2301,$C2302,$B$2:$B2301,$B2302,$A$2:$A2301,$A2302))&lt;0,0,IF(_xlfn.MAXIFS($F$2:$F2301,$C$2:$C2301,$C2302,$B$2:$B2301,$B2302,$A$2:$A2301,$A2302)=0,"",$E2302-_xlfn.MAXIFS($F$2:$F2301,$C$2:$C2301,$C2302,$B$2:$B2301,$B2302,$A$2:$A2301,$A2302)))&gt;0.25,"",IF(IF(_xlfn.MAXIFS($F$2:$F2301,$C$2:$C2301,$C2302,$B$2:$B2301,$B2302,$A$2:$A2301,$A2302)=0,"",$E2302-_xlfn.MAXIFS($F$2:$F2301,$C$2:$C2301,$C2302,$B$2:$B2301,$B2302,$A$2:$A2301,$A2302))&lt;0,0,IF(_xlfn.MAXIFS($F$2:$F2301,$C$2:$C2301,$C2302,$B$2:$B2301,$B2302,$A$2:$A2301,$A2302)=0,"",$E2302-_xlfn.MAXIFS($F$2:$F2301,$C$2:$C2301,$C2302,$B$2:$B2301,$B2302,$A$2:$A2301,$A2302))))</f>
        <v>1.5972222222222499E-3</v>
      </c>
      <c r="K2302" s="6">
        <f t="shared" si="106"/>
        <v>19</v>
      </c>
      <c r="L2302" s="6" t="str">
        <f t="shared" si="107"/>
        <v>LATE</v>
      </c>
      <c r="M2302" s="6" t="str">
        <f t="shared" si="105"/>
        <v>N</v>
      </c>
    </row>
    <row r="2303" spans="1:13" x14ac:dyDescent="0.25">
      <c r="A2303" t="s">
        <v>47</v>
      </c>
      <c r="B2303" s="92">
        <v>46143</v>
      </c>
      <c r="C2303" t="s">
        <v>120</v>
      </c>
      <c r="D2303">
        <v>17632</v>
      </c>
      <c r="E2303" s="76">
        <v>0.81983796296296296</v>
      </c>
      <c r="F2303" s="76">
        <v>0.82122685185185185</v>
      </c>
      <c r="G2303" s="2">
        <v>8.3333333333333329E-2</v>
      </c>
      <c r="H2303" s="77">
        <v>0</v>
      </c>
      <c r="J2303" s="79">
        <f>IF(IF(IF(_xlfn.MAXIFS($F$2:$F2302,$C$2:$C2302,$C2303,$B$2:$B2302,$B2303,$A$2:$A2302,$A2303)=0,"",$E2303-_xlfn.MAXIFS($F$2:$F2302,$C$2:$C2302,$C2303,$B$2:$B2302,$B2303,$A$2:$A2302,$A2303))&lt;0,0,IF(_xlfn.MAXIFS($F$2:$F2302,$C$2:$C2302,$C2303,$B$2:$B2302,$B2303,$A$2:$A2302,$A2303)=0,"",$E2303-_xlfn.MAXIFS($F$2:$F2302,$C$2:$C2302,$C2303,$B$2:$B2302,$B2303,$A$2:$A2302,$A2303)))&gt;0.25,"",IF(IF(_xlfn.MAXIFS($F$2:$F2302,$C$2:$C2302,$C2303,$B$2:$B2302,$B2303,$A$2:$A2302,$A2303)=0,"",$E2303-_xlfn.MAXIFS($F$2:$F2302,$C$2:$C2302,$C2303,$B$2:$B2302,$B2303,$A$2:$A2302,$A2303))&lt;0,0,IF(_xlfn.MAXIFS($F$2:$F2302,$C$2:$C2302,$C2303,$B$2:$B2302,$B2303,$A$2:$A2302,$A2303)=0,"",$E2303-_xlfn.MAXIFS($F$2:$F2302,$C$2:$C2302,$C2303,$B$2:$B2302,$B2303,$A$2:$A2302,$A2303))))</f>
        <v>0</v>
      </c>
      <c r="K2303" s="6">
        <f t="shared" si="106"/>
        <v>19</v>
      </c>
      <c r="L2303" s="6" t="str">
        <f t="shared" si="107"/>
        <v>LATE</v>
      </c>
      <c r="M2303" s="6" t="str">
        <f t="shared" si="105"/>
        <v>N</v>
      </c>
    </row>
    <row r="2304" spans="1:13" x14ac:dyDescent="0.25">
      <c r="A2304" t="s">
        <v>47</v>
      </c>
      <c r="B2304" s="92">
        <v>46143</v>
      </c>
      <c r="C2304" t="s">
        <v>120</v>
      </c>
      <c r="D2304">
        <v>14232</v>
      </c>
      <c r="E2304" s="76">
        <v>0.82209490740740743</v>
      </c>
      <c r="F2304" s="76">
        <v>0.82394675925925931</v>
      </c>
      <c r="G2304" s="2">
        <v>0.1111111111111111</v>
      </c>
      <c r="H2304" s="77">
        <v>8.6805555555555551E-4</v>
      </c>
      <c r="J2304" s="79">
        <f>IF(IF(IF(_xlfn.MAXIFS($F$2:$F2303,$C$2:$C2303,$C2304,$B$2:$B2303,$B2304,$A$2:$A2303,$A2304)=0,"",$E2304-_xlfn.MAXIFS($F$2:$F2303,$C$2:$C2303,$C2304,$B$2:$B2303,$B2304,$A$2:$A2303,$A2304))&lt;0,0,IF(_xlfn.MAXIFS($F$2:$F2303,$C$2:$C2303,$C2304,$B$2:$B2303,$B2304,$A$2:$A2303,$A2304)=0,"",$E2304-_xlfn.MAXIFS($F$2:$F2303,$C$2:$C2303,$C2304,$B$2:$B2303,$B2304,$A$2:$A2303,$A2304)))&gt;0.25,"",IF(IF(_xlfn.MAXIFS($F$2:$F2303,$C$2:$C2303,$C2304,$B$2:$B2303,$B2304,$A$2:$A2303,$A2304)=0,"",$E2304-_xlfn.MAXIFS($F$2:$F2303,$C$2:$C2303,$C2304,$B$2:$B2303,$B2304,$A$2:$A2303,$A2304))&lt;0,0,IF(_xlfn.MAXIFS($F$2:$F2303,$C$2:$C2303,$C2304,$B$2:$B2303,$B2304,$A$2:$A2303,$A2304)=0,"",$E2304-_xlfn.MAXIFS($F$2:$F2303,$C$2:$C2303,$C2304,$B$2:$B2303,$B2304,$A$2:$A2303,$A2304))))</f>
        <v>8.6805555555558023E-4</v>
      </c>
      <c r="K2304" s="6">
        <f t="shared" si="106"/>
        <v>19</v>
      </c>
      <c r="L2304" s="6" t="str">
        <f t="shared" si="107"/>
        <v>LATE</v>
      </c>
      <c r="M2304" s="6" t="str">
        <f t="shared" si="105"/>
        <v>N</v>
      </c>
    </row>
    <row r="2305" spans="1:13" x14ac:dyDescent="0.25">
      <c r="A2305" t="s">
        <v>47</v>
      </c>
      <c r="B2305" s="92">
        <v>46143</v>
      </c>
      <c r="C2305" t="s">
        <v>119</v>
      </c>
      <c r="D2305">
        <v>19532</v>
      </c>
      <c r="E2305" s="76">
        <v>0.82219907407407411</v>
      </c>
      <c r="F2305" s="76">
        <v>0.82381944444444444</v>
      </c>
      <c r="G2305" s="2">
        <v>9.7222222222222224E-2</v>
      </c>
      <c r="H2305" s="77">
        <v>1.3657407407407407E-3</v>
      </c>
      <c r="J2305" s="79">
        <f>IF(IF(IF(_xlfn.MAXIFS($F$2:$F2304,$C$2:$C2304,$C2305,$B$2:$B2304,$B2305,$A$2:$A2304,$A2305)=0,"",$E2305-_xlfn.MAXIFS($F$2:$F2304,$C$2:$C2304,$C2305,$B$2:$B2304,$B2305,$A$2:$A2304,$A2305))&lt;0,0,IF(_xlfn.MAXIFS($F$2:$F2304,$C$2:$C2304,$C2305,$B$2:$B2304,$B2305,$A$2:$A2304,$A2305)=0,"",$E2305-_xlfn.MAXIFS($F$2:$F2304,$C$2:$C2304,$C2305,$B$2:$B2304,$B2305,$A$2:$A2304,$A2305)))&gt;0.25,"",IF(IF(_xlfn.MAXIFS($F$2:$F2304,$C$2:$C2304,$C2305,$B$2:$B2304,$B2305,$A$2:$A2304,$A2305)=0,"",$E2305-_xlfn.MAXIFS($F$2:$F2304,$C$2:$C2304,$C2305,$B$2:$B2304,$B2305,$A$2:$A2304,$A2305))&lt;0,0,IF(_xlfn.MAXIFS($F$2:$F2304,$C$2:$C2304,$C2305,$B$2:$B2304,$B2305,$A$2:$A2304,$A2305)=0,"",$E2305-_xlfn.MAXIFS($F$2:$F2304,$C$2:$C2304,$C2305,$B$2:$B2304,$B2305,$A$2:$A2304,$A2305))))</f>
        <v>1.3657407407408062E-3</v>
      </c>
      <c r="K2305" s="6">
        <f t="shared" si="106"/>
        <v>19</v>
      </c>
      <c r="L2305" s="6" t="str">
        <f t="shared" si="107"/>
        <v>LATE</v>
      </c>
      <c r="M2305" s="6" t="str">
        <f t="shared" si="105"/>
        <v>N</v>
      </c>
    </row>
    <row r="2306" spans="1:13" x14ac:dyDescent="0.25">
      <c r="A2306" t="s">
        <v>47</v>
      </c>
      <c r="B2306" s="92">
        <v>46143</v>
      </c>
      <c r="C2306" t="s">
        <v>121</v>
      </c>
      <c r="D2306">
        <v>14432</v>
      </c>
      <c r="E2306" s="76">
        <v>0.82240740740740736</v>
      </c>
      <c r="F2306" s="76">
        <v>0.82680555555555557</v>
      </c>
      <c r="G2306" s="2">
        <v>0.2638888888888889</v>
      </c>
      <c r="H2306" s="77">
        <v>1.8981481481481482E-3</v>
      </c>
      <c r="J2306" s="79">
        <f>IF(IF(IF(_xlfn.MAXIFS($F$2:$F2305,$C$2:$C2305,$C2306,$B$2:$B2305,$B2306,$A$2:$A2305,$A2306)=0,"",$E2306-_xlfn.MAXIFS($F$2:$F2305,$C$2:$C2305,$C2306,$B$2:$B2305,$B2306,$A$2:$A2305,$A2306))&lt;0,0,IF(_xlfn.MAXIFS($F$2:$F2305,$C$2:$C2305,$C2306,$B$2:$B2305,$B2306,$A$2:$A2305,$A2306)=0,"",$E2306-_xlfn.MAXIFS($F$2:$F2305,$C$2:$C2305,$C2306,$B$2:$B2305,$B2306,$A$2:$A2305,$A2306)))&gt;0.25,"",IF(IF(_xlfn.MAXIFS($F$2:$F2305,$C$2:$C2305,$C2306,$B$2:$B2305,$B2306,$A$2:$A2305,$A2306)=0,"",$E2306-_xlfn.MAXIFS($F$2:$F2305,$C$2:$C2305,$C2306,$B$2:$B2305,$B2306,$A$2:$A2305,$A2306))&lt;0,0,IF(_xlfn.MAXIFS($F$2:$F2305,$C$2:$C2305,$C2306,$B$2:$B2305,$B2306,$A$2:$A2305,$A2306)=0,"",$E2306-_xlfn.MAXIFS($F$2:$F2305,$C$2:$C2305,$C2306,$B$2:$B2305,$B2306,$A$2:$A2305,$A2306))))</f>
        <v>1.8981481481481488E-3</v>
      </c>
      <c r="K2306" s="6">
        <f t="shared" si="106"/>
        <v>19</v>
      </c>
      <c r="L2306" s="6" t="str">
        <f t="shared" si="107"/>
        <v>LATE</v>
      </c>
      <c r="M2306" s="6" t="str">
        <f t="shared" ref="M2306:M2369" si="108">IF($A2306="","",IF(AND($K2306&gt;=10,$K2306&lt;=13),"Y",IF(AND($K2306=14,$L2306="EARLY"),"Y","N")))</f>
        <v>N</v>
      </c>
    </row>
    <row r="2307" spans="1:13" x14ac:dyDescent="0.25">
      <c r="A2307" t="s">
        <v>47</v>
      </c>
      <c r="B2307" s="92">
        <v>46143</v>
      </c>
      <c r="C2307" t="s">
        <v>119</v>
      </c>
      <c r="D2307">
        <v>18132</v>
      </c>
      <c r="E2307" s="76">
        <v>0.82311342592592596</v>
      </c>
      <c r="F2307" s="76">
        <v>0.82444444444444442</v>
      </c>
      <c r="G2307" s="2">
        <v>7.9861111111111105E-2</v>
      </c>
      <c r="H2307" s="77">
        <v>0</v>
      </c>
      <c r="J2307" s="79">
        <f>IF(IF(IF(_xlfn.MAXIFS($F$2:$F2306,$C$2:$C2306,$C2307,$B$2:$B2306,$B2307,$A$2:$A2306,$A2307)=0,"",$E2307-_xlfn.MAXIFS($F$2:$F2306,$C$2:$C2306,$C2307,$B$2:$B2306,$B2307,$A$2:$A2306,$A2307))&lt;0,0,IF(_xlfn.MAXIFS($F$2:$F2306,$C$2:$C2306,$C2307,$B$2:$B2306,$B2307,$A$2:$A2306,$A2307)=0,"",$E2307-_xlfn.MAXIFS($F$2:$F2306,$C$2:$C2306,$C2307,$B$2:$B2306,$B2307,$A$2:$A2306,$A2307)))&gt;0.25,"",IF(IF(_xlfn.MAXIFS($F$2:$F2306,$C$2:$C2306,$C2307,$B$2:$B2306,$B2307,$A$2:$A2306,$A2307)=0,"",$E2307-_xlfn.MAXIFS($F$2:$F2306,$C$2:$C2306,$C2307,$B$2:$B2306,$B2307,$A$2:$A2306,$A2307))&lt;0,0,IF(_xlfn.MAXIFS($F$2:$F2306,$C$2:$C2306,$C2307,$B$2:$B2306,$B2307,$A$2:$A2306,$A2307)=0,"",$E2307-_xlfn.MAXIFS($F$2:$F2306,$C$2:$C2306,$C2307,$B$2:$B2306,$B2307,$A$2:$A2306,$A2307))))</f>
        <v>0</v>
      </c>
      <c r="K2307" s="6">
        <f t="shared" ref="K2307:K2370" si="109">IF($J2307="","",IF(HOUR($E2307)&gt;19,19,IF(HOUR($E2307)&lt;5,5,HOUR($E2307))))</f>
        <v>19</v>
      </c>
      <c r="L2307" s="6" t="str">
        <f t="shared" ref="L2307:L2370" si="110">IF($J2307="","",IF(MINUTE($E2307)&lt;30,"EARLY","LATE"))</f>
        <v>LATE</v>
      </c>
      <c r="M2307" s="6" t="str">
        <f t="shared" si="108"/>
        <v>N</v>
      </c>
    </row>
    <row r="2308" spans="1:13" x14ac:dyDescent="0.25">
      <c r="A2308" t="s">
        <v>47</v>
      </c>
      <c r="B2308" s="92">
        <v>46143</v>
      </c>
      <c r="C2308" t="s">
        <v>119</v>
      </c>
      <c r="D2308">
        <v>17632</v>
      </c>
      <c r="E2308" s="76">
        <v>0.82458333333333333</v>
      </c>
      <c r="F2308" s="76">
        <v>0.82603009259259264</v>
      </c>
      <c r="G2308" s="2">
        <v>8.6805555555555552E-2</v>
      </c>
      <c r="H2308" s="77">
        <v>1.3888888888888889E-4</v>
      </c>
      <c r="J2308" s="79">
        <f>IF(IF(IF(_xlfn.MAXIFS($F$2:$F2307,$C$2:$C2307,$C2308,$B$2:$B2307,$B2308,$A$2:$A2307,$A2308)=0,"",$E2308-_xlfn.MAXIFS($F$2:$F2307,$C$2:$C2307,$C2308,$B$2:$B2307,$B2308,$A$2:$A2307,$A2308))&lt;0,0,IF(_xlfn.MAXIFS($F$2:$F2307,$C$2:$C2307,$C2308,$B$2:$B2307,$B2308,$A$2:$A2307,$A2308)=0,"",$E2308-_xlfn.MAXIFS($F$2:$F2307,$C$2:$C2307,$C2308,$B$2:$B2307,$B2308,$A$2:$A2307,$A2308)))&gt;0.25,"",IF(IF(_xlfn.MAXIFS($F$2:$F2307,$C$2:$C2307,$C2308,$B$2:$B2307,$B2308,$A$2:$A2307,$A2308)=0,"",$E2308-_xlfn.MAXIFS($F$2:$F2307,$C$2:$C2307,$C2308,$B$2:$B2307,$B2308,$A$2:$A2307,$A2308))&lt;0,0,IF(_xlfn.MAXIFS($F$2:$F2307,$C$2:$C2307,$C2308,$B$2:$B2307,$B2308,$A$2:$A2307,$A2308)=0,"",$E2308-_xlfn.MAXIFS($F$2:$F2307,$C$2:$C2307,$C2308,$B$2:$B2307,$B2308,$A$2:$A2307,$A2308))))</f>
        <v>1.388888888889106E-4</v>
      </c>
      <c r="K2308" s="6">
        <f t="shared" si="109"/>
        <v>19</v>
      </c>
      <c r="L2308" s="6" t="str">
        <f t="shared" si="110"/>
        <v>LATE</v>
      </c>
      <c r="M2308" s="6" t="str">
        <f t="shared" si="108"/>
        <v>N</v>
      </c>
    </row>
    <row r="2309" spans="1:13" x14ac:dyDescent="0.25">
      <c r="A2309" t="s">
        <v>47</v>
      </c>
      <c r="B2309" s="92">
        <v>46143</v>
      </c>
      <c r="C2309" t="s">
        <v>121</v>
      </c>
      <c r="D2309">
        <v>19532</v>
      </c>
      <c r="E2309" s="76">
        <v>0.82543981481481477</v>
      </c>
      <c r="F2309" s="76">
        <v>0.82775462962962965</v>
      </c>
      <c r="G2309" s="2">
        <v>0.1388888888888889</v>
      </c>
      <c r="H2309" s="77">
        <v>0</v>
      </c>
      <c r="J2309" s="79">
        <f>IF(IF(IF(_xlfn.MAXIFS($F$2:$F2308,$C$2:$C2308,$C2309,$B$2:$B2308,$B2309,$A$2:$A2308,$A2309)=0,"",$E2309-_xlfn.MAXIFS($F$2:$F2308,$C$2:$C2308,$C2309,$B$2:$B2308,$B2309,$A$2:$A2308,$A2309))&lt;0,0,IF(_xlfn.MAXIFS($F$2:$F2308,$C$2:$C2308,$C2309,$B$2:$B2308,$B2309,$A$2:$A2308,$A2309)=0,"",$E2309-_xlfn.MAXIFS($F$2:$F2308,$C$2:$C2308,$C2309,$B$2:$B2308,$B2309,$A$2:$A2308,$A2309)))&gt;0.25,"",IF(IF(_xlfn.MAXIFS($F$2:$F2308,$C$2:$C2308,$C2309,$B$2:$B2308,$B2309,$A$2:$A2308,$A2309)=0,"",$E2309-_xlfn.MAXIFS($F$2:$F2308,$C$2:$C2308,$C2309,$B$2:$B2308,$B2309,$A$2:$A2308,$A2309))&lt;0,0,IF(_xlfn.MAXIFS($F$2:$F2308,$C$2:$C2308,$C2309,$B$2:$B2308,$B2309,$A$2:$A2308,$A2309)=0,"",$E2309-_xlfn.MAXIFS($F$2:$F2308,$C$2:$C2308,$C2309,$B$2:$B2308,$B2309,$A$2:$A2308,$A2309))))</f>
        <v>0</v>
      </c>
      <c r="K2309" s="6">
        <f t="shared" si="109"/>
        <v>19</v>
      </c>
      <c r="L2309" s="6" t="str">
        <f t="shared" si="110"/>
        <v>LATE</v>
      </c>
      <c r="M2309" s="6" t="str">
        <f t="shared" si="108"/>
        <v>N</v>
      </c>
    </row>
    <row r="2310" spans="1:13" x14ac:dyDescent="0.25">
      <c r="A2310" t="s">
        <v>47</v>
      </c>
      <c r="B2310" s="92">
        <v>46143</v>
      </c>
      <c r="C2310" t="s">
        <v>120</v>
      </c>
      <c r="D2310">
        <v>20131</v>
      </c>
      <c r="E2310" s="76">
        <v>0.82600694444444445</v>
      </c>
      <c r="F2310" s="76">
        <v>0.82826388888888891</v>
      </c>
      <c r="G2310" s="2">
        <v>0.13541666666666666</v>
      </c>
      <c r="H2310" s="77">
        <v>2.0601851851851853E-3</v>
      </c>
      <c r="J2310" s="79">
        <f>IF(IF(IF(_xlfn.MAXIFS($F$2:$F2309,$C$2:$C2309,$C2310,$B$2:$B2309,$B2310,$A$2:$A2309,$A2310)=0,"",$E2310-_xlfn.MAXIFS($F$2:$F2309,$C$2:$C2309,$C2310,$B$2:$B2309,$B2310,$A$2:$A2309,$A2310))&lt;0,0,IF(_xlfn.MAXIFS($F$2:$F2309,$C$2:$C2309,$C2310,$B$2:$B2309,$B2310,$A$2:$A2309,$A2310)=0,"",$E2310-_xlfn.MAXIFS($F$2:$F2309,$C$2:$C2309,$C2310,$B$2:$B2309,$B2310,$A$2:$A2309,$A2310)))&gt;0.25,"",IF(IF(_xlfn.MAXIFS($F$2:$F2309,$C$2:$C2309,$C2310,$B$2:$B2309,$B2310,$A$2:$A2309,$A2310)=0,"",$E2310-_xlfn.MAXIFS($F$2:$F2309,$C$2:$C2309,$C2310,$B$2:$B2309,$B2310,$A$2:$A2309,$A2310))&lt;0,0,IF(_xlfn.MAXIFS($F$2:$F2309,$C$2:$C2309,$C2310,$B$2:$B2309,$B2310,$A$2:$A2309,$A2310)=0,"",$E2310-_xlfn.MAXIFS($F$2:$F2309,$C$2:$C2309,$C2310,$B$2:$B2309,$B2310,$A$2:$A2309,$A2310))))</f>
        <v>2.0601851851851372E-3</v>
      </c>
      <c r="K2310" s="6">
        <f t="shared" si="109"/>
        <v>19</v>
      </c>
      <c r="L2310" s="6" t="str">
        <f t="shared" si="110"/>
        <v>LATE</v>
      </c>
      <c r="M2310" s="6" t="str">
        <f t="shared" si="108"/>
        <v>N</v>
      </c>
    </row>
    <row r="2311" spans="1:13" x14ac:dyDescent="0.25">
      <c r="A2311" t="s">
        <v>47</v>
      </c>
      <c r="B2311" s="92">
        <v>46143</v>
      </c>
      <c r="C2311" t="s">
        <v>119</v>
      </c>
      <c r="D2311">
        <v>14232</v>
      </c>
      <c r="E2311" s="76">
        <v>0.82666666666666666</v>
      </c>
      <c r="F2311" s="76">
        <v>0.82788194444444441</v>
      </c>
      <c r="G2311" s="2">
        <v>7.2916666666666671E-2</v>
      </c>
      <c r="H2311" s="77">
        <v>6.3657407407407413E-4</v>
      </c>
      <c r="J2311" s="79">
        <f>IF(IF(IF(_xlfn.MAXIFS($F$2:$F2310,$C$2:$C2310,$C2311,$B$2:$B2310,$B2311,$A$2:$A2310,$A2311)=0,"",$E2311-_xlfn.MAXIFS($F$2:$F2310,$C$2:$C2310,$C2311,$B$2:$B2310,$B2311,$A$2:$A2310,$A2311))&lt;0,0,IF(_xlfn.MAXIFS($F$2:$F2310,$C$2:$C2310,$C2311,$B$2:$B2310,$B2311,$A$2:$A2310,$A2311)=0,"",$E2311-_xlfn.MAXIFS($F$2:$F2310,$C$2:$C2310,$C2311,$B$2:$B2310,$B2311,$A$2:$A2310,$A2311)))&gt;0.25,"",IF(IF(_xlfn.MAXIFS($F$2:$F2310,$C$2:$C2310,$C2311,$B$2:$B2310,$B2311,$A$2:$A2310,$A2311)=0,"",$E2311-_xlfn.MAXIFS($F$2:$F2310,$C$2:$C2310,$C2311,$B$2:$B2310,$B2311,$A$2:$A2310,$A2311))&lt;0,0,IF(_xlfn.MAXIFS($F$2:$F2310,$C$2:$C2310,$C2311,$B$2:$B2310,$B2311,$A$2:$A2310,$A2311)=0,"",$E2311-_xlfn.MAXIFS($F$2:$F2310,$C$2:$C2310,$C2311,$B$2:$B2310,$B2311,$A$2:$A2310,$A2311))))</f>
        <v>6.3657407407402555E-4</v>
      </c>
      <c r="K2311" s="6">
        <f t="shared" si="109"/>
        <v>19</v>
      </c>
      <c r="L2311" s="6" t="str">
        <f t="shared" si="110"/>
        <v>LATE</v>
      </c>
      <c r="M2311" s="6" t="str">
        <f t="shared" si="108"/>
        <v>N</v>
      </c>
    </row>
    <row r="2312" spans="1:13" x14ac:dyDescent="0.25">
      <c r="A2312" t="s">
        <v>47</v>
      </c>
      <c r="B2312" s="92">
        <v>46143</v>
      </c>
      <c r="C2312" t="s">
        <v>121</v>
      </c>
      <c r="D2312">
        <v>17632</v>
      </c>
      <c r="E2312" s="76">
        <v>0.82788194444444441</v>
      </c>
      <c r="F2312" s="76">
        <v>0.82932870370370371</v>
      </c>
      <c r="G2312" s="2">
        <v>8.6805555555555552E-2</v>
      </c>
      <c r="H2312" s="77">
        <v>1.273148148148148E-4</v>
      </c>
      <c r="J2312" s="79">
        <f>IF(IF(IF(_xlfn.MAXIFS($F$2:$F2311,$C$2:$C2311,$C2312,$B$2:$B2311,$B2312,$A$2:$A2311,$A2312)=0,"",$E2312-_xlfn.MAXIFS($F$2:$F2311,$C$2:$C2311,$C2312,$B$2:$B2311,$B2312,$A$2:$A2311,$A2312))&lt;0,0,IF(_xlfn.MAXIFS($F$2:$F2311,$C$2:$C2311,$C2312,$B$2:$B2311,$B2312,$A$2:$A2311,$A2312)=0,"",$E2312-_xlfn.MAXIFS($F$2:$F2311,$C$2:$C2311,$C2312,$B$2:$B2311,$B2312,$A$2:$A2311,$A2312)))&gt;0.25,"",IF(IF(_xlfn.MAXIFS($F$2:$F2311,$C$2:$C2311,$C2312,$B$2:$B2311,$B2312,$A$2:$A2311,$A2312)=0,"",$E2312-_xlfn.MAXIFS($F$2:$F2311,$C$2:$C2311,$C2312,$B$2:$B2311,$B2312,$A$2:$A2311,$A2312))&lt;0,0,IF(_xlfn.MAXIFS($F$2:$F2311,$C$2:$C2311,$C2312,$B$2:$B2311,$B2312,$A$2:$A2311,$A2312)=0,"",$E2312-_xlfn.MAXIFS($F$2:$F2311,$C$2:$C2311,$C2312,$B$2:$B2311,$B2312,$A$2:$A2311,$A2312))))</f>
        <v>1.273148148147607E-4</v>
      </c>
      <c r="K2312" s="6">
        <f t="shared" si="109"/>
        <v>19</v>
      </c>
      <c r="L2312" s="6" t="str">
        <f t="shared" si="110"/>
        <v>LATE</v>
      </c>
      <c r="M2312" s="6" t="str">
        <f t="shared" si="108"/>
        <v>N</v>
      </c>
    </row>
    <row r="2313" spans="1:13" x14ac:dyDescent="0.25">
      <c r="A2313" t="s">
        <v>47</v>
      </c>
      <c r="B2313" s="92">
        <v>46143</v>
      </c>
      <c r="C2313" t="s">
        <v>121</v>
      </c>
      <c r="D2313">
        <v>14232</v>
      </c>
      <c r="E2313" s="76">
        <v>0.82927083333333329</v>
      </c>
      <c r="F2313" s="76">
        <v>0.83065972222222217</v>
      </c>
      <c r="G2313" s="2">
        <v>8.3333333333333329E-2</v>
      </c>
      <c r="H2313" s="77">
        <v>0</v>
      </c>
      <c r="J2313" s="79">
        <f>IF(IF(IF(_xlfn.MAXIFS($F$2:$F2312,$C$2:$C2312,$C2313,$B$2:$B2312,$B2313,$A$2:$A2312,$A2313)=0,"",$E2313-_xlfn.MAXIFS($F$2:$F2312,$C$2:$C2312,$C2313,$B$2:$B2312,$B2313,$A$2:$A2312,$A2313))&lt;0,0,IF(_xlfn.MAXIFS($F$2:$F2312,$C$2:$C2312,$C2313,$B$2:$B2312,$B2313,$A$2:$A2312,$A2313)=0,"",$E2313-_xlfn.MAXIFS($F$2:$F2312,$C$2:$C2312,$C2313,$B$2:$B2312,$B2313,$A$2:$A2312,$A2313)))&gt;0.25,"",IF(IF(_xlfn.MAXIFS($F$2:$F2312,$C$2:$C2312,$C2313,$B$2:$B2312,$B2313,$A$2:$A2312,$A2313)=0,"",$E2313-_xlfn.MAXIFS($F$2:$F2312,$C$2:$C2312,$C2313,$B$2:$B2312,$B2313,$A$2:$A2312,$A2313))&lt;0,0,IF(_xlfn.MAXIFS($F$2:$F2312,$C$2:$C2312,$C2313,$B$2:$B2312,$B2313,$A$2:$A2312,$A2313)=0,"",$E2313-_xlfn.MAXIFS($F$2:$F2312,$C$2:$C2312,$C2313,$B$2:$B2312,$B2313,$A$2:$A2312,$A2313))))</f>
        <v>0</v>
      </c>
      <c r="K2313" s="6">
        <f t="shared" si="109"/>
        <v>19</v>
      </c>
      <c r="L2313" s="6" t="str">
        <f t="shared" si="110"/>
        <v>LATE</v>
      </c>
      <c r="M2313" s="6" t="str">
        <f t="shared" si="108"/>
        <v>N</v>
      </c>
    </row>
    <row r="2314" spans="1:13" x14ac:dyDescent="0.25">
      <c r="A2314" t="s">
        <v>47</v>
      </c>
      <c r="B2314" s="92">
        <v>46143</v>
      </c>
      <c r="C2314" t="s">
        <v>119</v>
      </c>
      <c r="D2314">
        <v>20131</v>
      </c>
      <c r="E2314" s="76">
        <v>0.83040509259259254</v>
      </c>
      <c r="F2314" s="76">
        <v>0.8316203703703704</v>
      </c>
      <c r="G2314" s="2">
        <v>7.2916666666666671E-2</v>
      </c>
      <c r="H2314" s="77">
        <v>2.5231481481481481E-3</v>
      </c>
      <c r="J2314" s="79">
        <f>IF(IF(IF(_xlfn.MAXIFS($F$2:$F2313,$C$2:$C2313,$C2314,$B$2:$B2313,$B2314,$A$2:$A2313,$A2314)=0,"",$E2314-_xlfn.MAXIFS($F$2:$F2313,$C$2:$C2313,$C2314,$B$2:$B2313,$B2314,$A$2:$A2313,$A2314))&lt;0,0,IF(_xlfn.MAXIFS($F$2:$F2313,$C$2:$C2313,$C2314,$B$2:$B2313,$B2314,$A$2:$A2313,$A2314)=0,"",$E2314-_xlfn.MAXIFS($F$2:$F2313,$C$2:$C2313,$C2314,$B$2:$B2313,$B2314,$A$2:$A2313,$A2314)))&gt;0.25,"",IF(IF(_xlfn.MAXIFS($F$2:$F2313,$C$2:$C2313,$C2314,$B$2:$B2313,$B2314,$A$2:$A2313,$A2314)=0,"",$E2314-_xlfn.MAXIFS($F$2:$F2313,$C$2:$C2313,$C2314,$B$2:$B2313,$B2314,$A$2:$A2313,$A2314))&lt;0,0,IF(_xlfn.MAXIFS($F$2:$F2313,$C$2:$C2313,$C2314,$B$2:$B2313,$B2314,$A$2:$A2313,$A2314)=0,"",$E2314-_xlfn.MAXIFS($F$2:$F2313,$C$2:$C2313,$C2314,$B$2:$B2313,$B2314,$A$2:$A2313,$A2314))))</f>
        <v>2.5231481481481355E-3</v>
      </c>
      <c r="K2314" s="6">
        <f t="shared" si="109"/>
        <v>19</v>
      </c>
      <c r="L2314" s="6" t="str">
        <f t="shared" si="110"/>
        <v>LATE</v>
      </c>
      <c r="M2314" s="6" t="str">
        <f t="shared" si="108"/>
        <v>N</v>
      </c>
    </row>
    <row r="2315" spans="1:13" x14ac:dyDescent="0.25">
      <c r="A2315" t="s">
        <v>47</v>
      </c>
      <c r="B2315" s="92">
        <v>46143</v>
      </c>
      <c r="C2315" t="s">
        <v>120</v>
      </c>
      <c r="D2315">
        <v>14432</v>
      </c>
      <c r="E2315" s="76">
        <v>0.83108796296296295</v>
      </c>
      <c r="F2315" s="76">
        <v>0.83380787037037041</v>
      </c>
      <c r="G2315" s="2">
        <v>0.16319444444444445</v>
      </c>
      <c r="H2315" s="77">
        <v>2.8240740740740739E-3</v>
      </c>
      <c r="J2315" s="79">
        <f>IF(IF(IF(_xlfn.MAXIFS($F$2:$F2314,$C$2:$C2314,$C2315,$B$2:$B2314,$B2315,$A$2:$A2314,$A2315)=0,"",$E2315-_xlfn.MAXIFS($F$2:$F2314,$C$2:$C2314,$C2315,$B$2:$B2314,$B2315,$A$2:$A2314,$A2315))&lt;0,0,IF(_xlfn.MAXIFS($F$2:$F2314,$C$2:$C2314,$C2315,$B$2:$B2314,$B2315,$A$2:$A2314,$A2315)=0,"",$E2315-_xlfn.MAXIFS($F$2:$F2314,$C$2:$C2314,$C2315,$B$2:$B2314,$B2315,$A$2:$A2314,$A2315)))&gt;0.25,"",IF(IF(_xlfn.MAXIFS($F$2:$F2314,$C$2:$C2314,$C2315,$B$2:$B2314,$B2315,$A$2:$A2314,$A2315)=0,"",$E2315-_xlfn.MAXIFS($F$2:$F2314,$C$2:$C2314,$C2315,$B$2:$B2314,$B2315,$A$2:$A2314,$A2315))&lt;0,0,IF(_xlfn.MAXIFS($F$2:$F2314,$C$2:$C2314,$C2315,$B$2:$B2314,$B2315,$A$2:$A2314,$A2315)=0,"",$E2315-_xlfn.MAXIFS($F$2:$F2314,$C$2:$C2314,$C2315,$B$2:$B2314,$B2315,$A$2:$A2314,$A2315))))</f>
        <v>2.8240740740740344E-3</v>
      </c>
      <c r="K2315" s="6">
        <f t="shared" si="109"/>
        <v>19</v>
      </c>
      <c r="L2315" s="6" t="str">
        <f t="shared" si="110"/>
        <v>LATE</v>
      </c>
      <c r="M2315" s="6" t="str">
        <f t="shared" si="108"/>
        <v>N</v>
      </c>
    </row>
    <row r="2316" spans="1:13" x14ac:dyDescent="0.25">
      <c r="A2316" t="s">
        <v>47</v>
      </c>
      <c r="B2316" s="92">
        <v>46143</v>
      </c>
      <c r="C2316" t="s">
        <v>121</v>
      </c>
      <c r="D2316">
        <v>20131</v>
      </c>
      <c r="E2316" s="76">
        <v>0.83300925925925928</v>
      </c>
      <c r="F2316" s="76">
        <v>0.83399305555555558</v>
      </c>
      <c r="G2316" s="2">
        <v>5.9027777777777776E-2</v>
      </c>
      <c r="H2316" s="77">
        <v>2.3495370370370371E-3</v>
      </c>
      <c r="J2316" s="79">
        <f>IF(IF(IF(_xlfn.MAXIFS($F$2:$F2315,$C$2:$C2315,$C2316,$B$2:$B2315,$B2316,$A$2:$A2315,$A2316)=0,"",$E2316-_xlfn.MAXIFS($F$2:$F2315,$C$2:$C2315,$C2316,$B$2:$B2315,$B2316,$A$2:$A2315,$A2316))&lt;0,0,IF(_xlfn.MAXIFS($F$2:$F2315,$C$2:$C2315,$C2316,$B$2:$B2315,$B2316,$A$2:$A2315,$A2316)=0,"",$E2316-_xlfn.MAXIFS($F$2:$F2315,$C$2:$C2315,$C2316,$B$2:$B2315,$B2316,$A$2:$A2315,$A2316)))&gt;0.25,"",IF(IF(_xlfn.MAXIFS($F$2:$F2315,$C$2:$C2315,$C2316,$B$2:$B2315,$B2316,$A$2:$A2315,$A2316)=0,"",$E2316-_xlfn.MAXIFS($F$2:$F2315,$C$2:$C2315,$C2316,$B$2:$B2315,$B2316,$A$2:$A2315,$A2316))&lt;0,0,IF(_xlfn.MAXIFS($F$2:$F2315,$C$2:$C2315,$C2316,$B$2:$B2315,$B2316,$A$2:$A2315,$A2316)=0,"",$E2316-_xlfn.MAXIFS($F$2:$F2315,$C$2:$C2315,$C2316,$B$2:$B2315,$B2316,$A$2:$A2315,$A2316))))</f>
        <v>2.3495370370371083E-3</v>
      </c>
      <c r="K2316" s="6">
        <f t="shared" si="109"/>
        <v>19</v>
      </c>
      <c r="L2316" s="6" t="str">
        <f t="shared" si="110"/>
        <v>LATE</v>
      </c>
      <c r="M2316" s="6" t="str">
        <f t="shared" si="108"/>
        <v>N</v>
      </c>
    </row>
    <row r="2317" spans="1:13" x14ac:dyDescent="0.25">
      <c r="A2317"/>
      <c r="B2317" s="1"/>
      <c r="C2317"/>
      <c r="D2317"/>
      <c r="E2317" s="76"/>
      <c r="F2317" s="76"/>
      <c r="G2317" s="2"/>
      <c r="H2317" s="77"/>
      <c r="J2317" s="79" t="str">
        <f>IF(IF(IF(_xlfn.MAXIFS($F$2:$F2316,$C$2:$C2316,$C2317,$B$2:$B2316,$B2317,$A$2:$A2316,$A2317)=0,"",$E2317-_xlfn.MAXIFS($F$2:$F2316,$C$2:$C2316,$C2317,$B$2:$B2316,$B2317,$A$2:$A2316,$A2317))&lt;0,0,IF(_xlfn.MAXIFS($F$2:$F2316,$C$2:$C2316,$C2317,$B$2:$B2316,$B2317,$A$2:$A2316,$A2317)=0,"",$E2317-_xlfn.MAXIFS($F$2:$F2316,$C$2:$C2316,$C2317,$B$2:$B2316,$B2317,$A$2:$A2316,$A2317)))&gt;0.25,"",IF(IF(_xlfn.MAXIFS($F$2:$F2316,$C$2:$C2316,$C2317,$B$2:$B2316,$B2317,$A$2:$A2316,$A2317)=0,"",$E2317-_xlfn.MAXIFS($F$2:$F2316,$C$2:$C2316,$C2317,$B$2:$B2316,$B2317,$A$2:$A2316,$A2317))&lt;0,0,IF(_xlfn.MAXIFS($F$2:$F2316,$C$2:$C2316,$C2317,$B$2:$B2316,$B2317,$A$2:$A2316,$A2317)=0,"",$E2317-_xlfn.MAXIFS($F$2:$F2316,$C$2:$C2316,$C2317,$B$2:$B2316,$B2317,$A$2:$A2316,$A2317))))</f>
        <v/>
      </c>
      <c r="K2317" s="6" t="str">
        <f t="shared" si="109"/>
        <v/>
      </c>
      <c r="L2317" s="6" t="str">
        <f t="shared" si="110"/>
        <v/>
      </c>
      <c r="M2317" s="6" t="str">
        <f t="shared" si="108"/>
        <v/>
      </c>
    </row>
    <row r="2318" spans="1:13" x14ac:dyDescent="0.25">
      <c r="A2318"/>
      <c r="B2318" s="1"/>
      <c r="C2318"/>
      <c r="D2318"/>
      <c r="E2318" s="76"/>
      <c r="F2318" s="76"/>
      <c r="G2318" s="2"/>
      <c r="H2318" s="77"/>
      <c r="J2318" s="79" t="str">
        <f>IF(IF(IF(_xlfn.MAXIFS($F$2:$F2317,$C$2:$C2317,$C2318,$B$2:$B2317,$B2318,$A$2:$A2317,$A2318)=0,"",$E2318-_xlfn.MAXIFS($F$2:$F2317,$C$2:$C2317,$C2318,$B$2:$B2317,$B2318,$A$2:$A2317,$A2318))&lt;0,0,IF(_xlfn.MAXIFS($F$2:$F2317,$C$2:$C2317,$C2318,$B$2:$B2317,$B2318,$A$2:$A2317,$A2318)=0,"",$E2318-_xlfn.MAXIFS($F$2:$F2317,$C$2:$C2317,$C2318,$B$2:$B2317,$B2318,$A$2:$A2317,$A2318)))&gt;0.25,"",IF(IF(_xlfn.MAXIFS($F$2:$F2317,$C$2:$C2317,$C2318,$B$2:$B2317,$B2318,$A$2:$A2317,$A2318)=0,"",$E2318-_xlfn.MAXIFS($F$2:$F2317,$C$2:$C2317,$C2318,$B$2:$B2317,$B2318,$A$2:$A2317,$A2318))&lt;0,0,IF(_xlfn.MAXIFS($F$2:$F2317,$C$2:$C2317,$C2318,$B$2:$B2317,$B2318,$A$2:$A2317,$A2318)=0,"",$E2318-_xlfn.MAXIFS($F$2:$F2317,$C$2:$C2317,$C2318,$B$2:$B2317,$B2318,$A$2:$A2317,$A2318))))</f>
        <v/>
      </c>
      <c r="K2318" s="6" t="str">
        <f t="shared" si="109"/>
        <v/>
      </c>
      <c r="L2318" s="6" t="str">
        <f t="shared" si="110"/>
        <v/>
      </c>
      <c r="M2318" s="6" t="str">
        <f t="shared" si="108"/>
        <v/>
      </c>
    </row>
    <row r="2319" spans="1:13" x14ac:dyDescent="0.25">
      <c r="A2319"/>
      <c r="B2319" s="1"/>
      <c r="C2319"/>
      <c r="D2319"/>
      <c r="E2319" s="76"/>
      <c r="F2319" s="76"/>
      <c r="G2319" s="2"/>
      <c r="H2319" s="77"/>
      <c r="J2319" s="79" t="str">
        <f>IF(IF(IF(_xlfn.MAXIFS($F$2:$F2318,$C$2:$C2318,$C2319,$B$2:$B2318,$B2319,$A$2:$A2318,$A2319)=0,"",$E2319-_xlfn.MAXIFS($F$2:$F2318,$C$2:$C2318,$C2319,$B$2:$B2318,$B2319,$A$2:$A2318,$A2319))&lt;0,0,IF(_xlfn.MAXIFS($F$2:$F2318,$C$2:$C2318,$C2319,$B$2:$B2318,$B2319,$A$2:$A2318,$A2319)=0,"",$E2319-_xlfn.MAXIFS($F$2:$F2318,$C$2:$C2318,$C2319,$B$2:$B2318,$B2319,$A$2:$A2318,$A2319)))&gt;0.25,"",IF(IF(_xlfn.MAXIFS($F$2:$F2318,$C$2:$C2318,$C2319,$B$2:$B2318,$B2319,$A$2:$A2318,$A2319)=0,"",$E2319-_xlfn.MAXIFS($F$2:$F2318,$C$2:$C2318,$C2319,$B$2:$B2318,$B2319,$A$2:$A2318,$A2319))&lt;0,0,IF(_xlfn.MAXIFS($F$2:$F2318,$C$2:$C2318,$C2319,$B$2:$B2318,$B2319,$A$2:$A2318,$A2319)=0,"",$E2319-_xlfn.MAXIFS($F$2:$F2318,$C$2:$C2318,$C2319,$B$2:$B2318,$B2319,$A$2:$A2318,$A2319))))</f>
        <v/>
      </c>
      <c r="K2319" s="6" t="str">
        <f t="shared" si="109"/>
        <v/>
      </c>
      <c r="L2319" s="6" t="str">
        <f t="shared" si="110"/>
        <v/>
      </c>
      <c r="M2319" s="6" t="str">
        <f t="shared" si="108"/>
        <v/>
      </c>
    </row>
    <row r="2320" spans="1:13" x14ac:dyDescent="0.25">
      <c r="A2320"/>
      <c r="B2320" s="1"/>
      <c r="C2320"/>
      <c r="D2320"/>
      <c r="E2320" s="76"/>
      <c r="F2320" s="76"/>
      <c r="G2320" s="2"/>
      <c r="H2320" s="77"/>
      <c r="J2320" s="79" t="str">
        <f>IF(IF(IF(_xlfn.MAXIFS($F$2:$F2319,$C$2:$C2319,$C2320,$B$2:$B2319,$B2320,$A$2:$A2319,$A2320)=0,"",$E2320-_xlfn.MAXIFS($F$2:$F2319,$C$2:$C2319,$C2320,$B$2:$B2319,$B2320,$A$2:$A2319,$A2320))&lt;0,0,IF(_xlfn.MAXIFS($F$2:$F2319,$C$2:$C2319,$C2320,$B$2:$B2319,$B2320,$A$2:$A2319,$A2320)=0,"",$E2320-_xlfn.MAXIFS($F$2:$F2319,$C$2:$C2319,$C2320,$B$2:$B2319,$B2320,$A$2:$A2319,$A2320)))&gt;0.25,"",IF(IF(_xlfn.MAXIFS($F$2:$F2319,$C$2:$C2319,$C2320,$B$2:$B2319,$B2320,$A$2:$A2319,$A2320)=0,"",$E2320-_xlfn.MAXIFS($F$2:$F2319,$C$2:$C2319,$C2320,$B$2:$B2319,$B2320,$A$2:$A2319,$A2320))&lt;0,0,IF(_xlfn.MAXIFS($F$2:$F2319,$C$2:$C2319,$C2320,$B$2:$B2319,$B2320,$A$2:$A2319,$A2320)=0,"",$E2320-_xlfn.MAXIFS($F$2:$F2319,$C$2:$C2319,$C2320,$B$2:$B2319,$B2320,$A$2:$A2319,$A2320))))</f>
        <v/>
      </c>
      <c r="K2320" s="6" t="str">
        <f t="shared" si="109"/>
        <v/>
      </c>
      <c r="L2320" s="6" t="str">
        <f t="shared" si="110"/>
        <v/>
      </c>
      <c r="M2320" s="6" t="str">
        <f t="shared" si="108"/>
        <v/>
      </c>
    </row>
    <row r="2321" spans="1:13" x14ac:dyDescent="0.25">
      <c r="A2321"/>
      <c r="B2321" s="1"/>
      <c r="C2321"/>
      <c r="D2321"/>
      <c r="E2321" s="76"/>
      <c r="F2321" s="76"/>
      <c r="G2321" s="2"/>
      <c r="H2321" s="77"/>
      <c r="J2321" s="79" t="str">
        <f>IF(IF(IF(_xlfn.MAXIFS($F$2:$F2320,$C$2:$C2320,$C2321,$B$2:$B2320,$B2321,$A$2:$A2320,$A2321)=0,"",$E2321-_xlfn.MAXIFS($F$2:$F2320,$C$2:$C2320,$C2321,$B$2:$B2320,$B2321,$A$2:$A2320,$A2321))&lt;0,0,IF(_xlfn.MAXIFS($F$2:$F2320,$C$2:$C2320,$C2321,$B$2:$B2320,$B2321,$A$2:$A2320,$A2321)=0,"",$E2321-_xlfn.MAXIFS($F$2:$F2320,$C$2:$C2320,$C2321,$B$2:$B2320,$B2321,$A$2:$A2320,$A2321)))&gt;0.25,"",IF(IF(_xlfn.MAXIFS($F$2:$F2320,$C$2:$C2320,$C2321,$B$2:$B2320,$B2321,$A$2:$A2320,$A2321)=0,"",$E2321-_xlfn.MAXIFS($F$2:$F2320,$C$2:$C2320,$C2321,$B$2:$B2320,$B2321,$A$2:$A2320,$A2321))&lt;0,0,IF(_xlfn.MAXIFS($F$2:$F2320,$C$2:$C2320,$C2321,$B$2:$B2320,$B2321,$A$2:$A2320,$A2321)=0,"",$E2321-_xlfn.MAXIFS($F$2:$F2320,$C$2:$C2320,$C2321,$B$2:$B2320,$B2321,$A$2:$A2320,$A2321))))</f>
        <v/>
      </c>
      <c r="K2321" s="6" t="str">
        <f t="shared" si="109"/>
        <v/>
      </c>
      <c r="L2321" s="6" t="str">
        <f t="shared" si="110"/>
        <v/>
      </c>
      <c r="M2321" s="6" t="str">
        <f t="shared" si="108"/>
        <v/>
      </c>
    </row>
    <row r="2322" spans="1:13" x14ac:dyDescent="0.25">
      <c r="A2322"/>
      <c r="B2322" s="1"/>
      <c r="C2322"/>
      <c r="D2322"/>
      <c r="E2322" s="76"/>
      <c r="F2322" s="76"/>
      <c r="G2322" s="2"/>
      <c r="H2322" s="77"/>
      <c r="J2322" s="79" t="str">
        <f>IF(IF(IF(_xlfn.MAXIFS($F$2:$F2321,$C$2:$C2321,$C2322,$B$2:$B2321,$B2322,$A$2:$A2321,$A2322)=0,"",$E2322-_xlfn.MAXIFS($F$2:$F2321,$C$2:$C2321,$C2322,$B$2:$B2321,$B2322,$A$2:$A2321,$A2322))&lt;0,0,IF(_xlfn.MAXIFS($F$2:$F2321,$C$2:$C2321,$C2322,$B$2:$B2321,$B2322,$A$2:$A2321,$A2322)=0,"",$E2322-_xlfn.MAXIFS($F$2:$F2321,$C$2:$C2321,$C2322,$B$2:$B2321,$B2322,$A$2:$A2321,$A2322)))&gt;0.25,"",IF(IF(_xlfn.MAXIFS($F$2:$F2321,$C$2:$C2321,$C2322,$B$2:$B2321,$B2322,$A$2:$A2321,$A2322)=0,"",$E2322-_xlfn.MAXIFS($F$2:$F2321,$C$2:$C2321,$C2322,$B$2:$B2321,$B2322,$A$2:$A2321,$A2322))&lt;0,0,IF(_xlfn.MAXIFS($F$2:$F2321,$C$2:$C2321,$C2322,$B$2:$B2321,$B2322,$A$2:$A2321,$A2322)=0,"",$E2322-_xlfn.MAXIFS($F$2:$F2321,$C$2:$C2321,$C2322,$B$2:$B2321,$B2322,$A$2:$A2321,$A2322))))</f>
        <v/>
      </c>
      <c r="K2322" s="6" t="str">
        <f t="shared" si="109"/>
        <v/>
      </c>
      <c r="L2322" s="6" t="str">
        <f t="shared" si="110"/>
        <v/>
      </c>
      <c r="M2322" s="6" t="str">
        <f t="shared" si="108"/>
        <v/>
      </c>
    </row>
    <row r="2323" spans="1:13" x14ac:dyDescent="0.25">
      <c r="A2323"/>
      <c r="B2323" s="1"/>
      <c r="C2323"/>
      <c r="D2323"/>
      <c r="E2323" s="76"/>
      <c r="F2323" s="76"/>
      <c r="G2323" s="2"/>
      <c r="H2323" s="77"/>
      <c r="J2323" s="79" t="str">
        <f>IF(IF(IF(_xlfn.MAXIFS($F$2:$F2322,$C$2:$C2322,$C2323,$B$2:$B2322,$B2323,$A$2:$A2322,$A2323)=0,"",$E2323-_xlfn.MAXIFS($F$2:$F2322,$C$2:$C2322,$C2323,$B$2:$B2322,$B2323,$A$2:$A2322,$A2323))&lt;0,0,IF(_xlfn.MAXIFS($F$2:$F2322,$C$2:$C2322,$C2323,$B$2:$B2322,$B2323,$A$2:$A2322,$A2323)=0,"",$E2323-_xlfn.MAXIFS($F$2:$F2322,$C$2:$C2322,$C2323,$B$2:$B2322,$B2323,$A$2:$A2322,$A2323)))&gt;0.25,"",IF(IF(_xlfn.MAXIFS($F$2:$F2322,$C$2:$C2322,$C2323,$B$2:$B2322,$B2323,$A$2:$A2322,$A2323)=0,"",$E2323-_xlfn.MAXIFS($F$2:$F2322,$C$2:$C2322,$C2323,$B$2:$B2322,$B2323,$A$2:$A2322,$A2323))&lt;0,0,IF(_xlfn.MAXIFS($F$2:$F2322,$C$2:$C2322,$C2323,$B$2:$B2322,$B2323,$A$2:$A2322,$A2323)=0,"",$E2323-_xlfn.MAXIFS($F$2:$F2322,$C$2:$C2322,$C2323,$B$2:$B2322,$B2323,$A$2:$A2322,$A2323))))</f>
        <v/>
      </c>
      <c r="K2323" s="6" t="str">
        <f t="shared" si="109"/>
        <v/>
      </c>
      <c r="L2323" s="6" t="str">
        <f t="shared" si="110"/>
        <v/>
      </c>
      <c r="M2323" s="6" t="str">
        <f t="shared" si="108"/>
        <v/>
      </c>
    </row>
    <row r="2324" spans="1:13" x14ac:dyDescent="0.25">
      <c r="A2324"/>
      <c r="B2324" s="1"/>
      <c r="C2324"/>
      <c r="D2324"/>
      <c r="E2324" s="76"/>
      <c r="F2324" s="76"/>
      <c r="G2324" s="2"/>
      <c r="H2324" s="77"/>
      <c r="J2324" s="79" t="str">
        <f>IF(IF(IF(_xlfn.MAXIFS($F$2:$F2323,$C$2:$C2323,$C2324,$B$2:$B2323,$B2324,$A$2:$A2323,$A2324)=0,"",$E2324-_xlfn.MAXIFS($F$2:$F2323,$C$2:$C2323,$C2324,$B$2:$B2323,$B2324,$A$2:$A2323,$A2324))&lt;0,0,IF(_xlfn.MAXIFS($F$2:$F2323,$C$2:$C2323,$C2324,$B$2:$B2323,$B2324,$A$2:$A2323,$A2324)=0,"",$E2324-_xlfn.MAXIFS($F$2:$F2323,$C$2:$C2323,$C2324,$B$2:$B2323,$B2324,$A$2:$A2323,$A2324)))&gt;0.25,"",IF(IF(_xlfn.MAXIFS($F$2:$F2323,$C$2:$C2323,$C2324,$B$2:$B2323,$B2324,$A$2:$A2323,$A2324)=0,"",$E2324-_xlfn.MAXIFS($F$2:$F2323,$C$2:$C2323,$C2324,$B$2:$B2323,$B2324,$A$2:$A2323,$A2324))&lt;0,0,IF(_xlfn.MAXIFS($F$2:$F2323,$C$2:$C2323,$C2324,$B$2:$B2323,$B2324,$A$2:$A2323,$A2324)=0,"",$E2324-_xlfn.MAXIFS($F$2:$F2323,$C$2:$C2323,$C2324,$B$2:$B2323,$B2324,$A$2:$A2323,$A2324))))</f>
        <v/>
      </c>
      <c r="K2324" s="6" t="str">
        <f t="shared" si="109"/>
        <v/>
      </c>
      <c r="L2324" s="6" t="str">
        <f t="shared" si="110"/>
        <v/>
      </c>
      <c r="M2324" s="6" t="str">
        <f t="shared" si="108"/>
        <v/>
      </c>
    </row>
    <row r="2325" spans="1:13" x14ac:dyDescent="0.25">
      <c r="A2325"/>
      <c r="B2325" s="1"/>
      <c r="C2325"/>
      <c r="D2325"/>
      <c r="E2325" s="76"/>
      <c r="F2325" s="76"/>
      <c r="G2325" s="2"/>
      <c r="H2325" s="77"/>
      <c r="J2325" s="79" t="str">
        <f>IF(IF(IF(_xlfn.MAXIFS($F$2:$F2324,$C$2:$C2324,$C2325,$B$2:$B2324,$B2325,$A$2:$A2324,$A2325)=0,"",$E2325-_xlfn.MAXIFS($F$2:$F2324,$C$2:$C2324,$C2325,$B$2:$B2324,$B2325,$A$2:$A2324,$A2325))&lt;0,0,IF(_xlfn.MAXIFS($F$2:$F2324,$C$2:$C2324,$C2325,$B$2:$B2324,$B2325,$A$2:$A2324,$A2325)=0,"",$E2325-_xlfn.MAXIFS($F$2:$F2324,$C$2:$C2324,$C2325,$B$2:$B2324,$B2325,$A$2:$A2324,$A2325)))&gt;0.25,"",IF(IF(_xlfn.MAXIFS($F$2:$F2324,$C$2:$C2324,$C2325,$B$2:$B2324,$B2325,$A$2:$A2324,$A2325)=0,"",$E2325-_xlfn.MAXIFS($F$2:$F2324,$C$2:$C2324,$C2325,$B$2:$B2324,$B2325,$A$2:$A2324,$A2325))&lt;0,0,IF(_xlfn.MAXIFS($F$2:$F2324,$C$2:$C2324,$C2325,$B$2:$B2324,$B2325,$A$2:$A2324,$A2325)=0,"",$E2325-_xlfn.MAXIFS($F$2:$F2324,$C$2:$C2324,$C2325,$B$2:$B2324,$B2325,$A$2:$A2324,$A2325))))</f>
        <v/>
      </c>
      <c r="K2325" s="6" t="str">
        <f t="shared" si="109"/>
        <v/>
      </c>
      <c r="L2325" s="6" t="str">
        <f t="shared" si="110"/>
        <v/>
      </c>
      <c r="M2325" s="6" t="str">
        <f t="shared" si="108"/>
        <v/>
      </c>
    </row>
    <row r="2326" spans="1:13" x14ac:dyDescent="0.25">
      <c r="A2326"/>
      <c r="B2326" s="1"/>
      <c r="C2326"/>
      <c r="D2326"/>
      <c r="E2326" s="76"/>
      <c r="F2326" s="76"/>
      <c r="G2326" s="2"/>
      <c r="H2326" s="77"/>
      <c r="J2326" s="79" t="str">
        <f>IF(IF(IF(_xlfn.MAXIFS($F$2:$F2325,$C$2:$C2325,$C2326,$B$2:$B2325,$B2326,$A$2:$A2325,$A2326)=0,"",$E2326-_xlfn.MAXIFS($F$2:$F2325,$C$2:$C2325,$C2326,$B$2:$B2325,$B2326,$A$2:$A2325,$A2326))&lt;0,0,IF(_xlfn.MAXIFS($F$2:$F2325,$C$2:$C2325,$C2326,$B$2:$B2325,$B2326,$A$2:$A2325,$A2326)=0,"",$E2326-_xlfn.MAXIFS($F$2:$F2325,$C$2:$C2325,$C2326,$B$2:$B2325,$B2326,$A$2:$A2325,$A2326)))&gt;0.25,"",IF(IF(_xlfn.MAXIFS($F$2:$F2325,$C$2:$C2325,$C2326,$B$2:$B2325,$B2326,$A$2:$A2325,$A2326)=0,"",$E2326-_xlfn.MAXIFS($F$2:$F2325,$C$2:$C2325,$C2326,$B$2:$B2325,$B2326,$A$2:$A2325,$A2326))&lt;0,0,IF(_xlfn.MAXIFS($F$2:$F2325,$C$2:$C2325,$C2326,$B$2:$B2325,$B2326,$A$2:$A2325,$A2326)=0,"",$E2326-_xlfn.MAXIFS($F$2:$F2325,$C$2:$C2325,$C2326,$B$2:$B2325,$B2326,$A$2:$A2325,$A2326))))</f>
        <v/>
      </c>
      <c r="K2326" s="6" t="str">
        <f t="shared" si="109"/>
        <v/>
      </c>
      <c r="L2326" s="6" t="str">
        <f t="shared" si="110"/>
        <v/>
      </c>
      <c r="M2326" s="6" t="str">
        <f t="shared" si="108"/>
        <v/>
      </c>
    </row>
    <row r="2327" spans="1:13" x14ac:dyDescent="0.25">
      <c r="A2327"/>
      <c r="B2327" s="1"/>
      <c r="C2327"/>
      <c r="D2327"/>
      <c r="E2327" s="76"/>
      <c r="F2327" s="76"/>
      <c r="G2327" s="2"/>
      <c r="H2327" s="77"/>
      <c r="J2327" s="79" t="str">
        <f>IF(IF(IF(_xlfn.MAXIFS($F$2:$F2326,$C$2:$C2326,$C2327,$B$2:$B2326,$B2327,$A$2:$A2326,$A2327)=0,"",$E2327-_xlfn.MAXIFS($F$2:$F2326,$C$2:$C2326,$C2327,$B$2:$B2326,$B2327,$A$2:$A2326,$A2327))&lt;0,0,IF(_xlfn.MAXIFS($F$2:$F2326,$C$2:$C2326,$C2327,$B$2:$B2326,$B2327,$A$2:$A2326,$A2327)=0,"",$E2327-_xlfn.MAXIFS($F$2:$F2326,$C$2:$C2326,$C2327,$B$2:$B2326,$B2327,$A$2:$A2326,$A2327)))&gt;0.25,"",IF(IF(_xlfn.MAXIFS($F$2:$F2326,$C$2:$C2326,$C2327,$B$2:$B2326,$B2327,$A$2:$A2326,$A2327)=0,"",$E2327-_xlfn.MAXIFS($F$2:$F2326,$C$2:$C2326,$C2327,$B$2:$B2326,$B2327,$A$2:$A2326,$A2327))&lt;0,0,IF(_xlfn.MAXIFS($F$2:$F2326,$C$2:$C2326,$C2327,$B$2:$B2326,$B2327,$A$2:$A2326,$A2327)=0,"",$E2327-_xlfn.MAXIFS($F$2:$F2326,$C$2:$C2326,$C2327,$B$2:$B2326,$B2327,$A$2:$A2326,$A2327))))</f>
        <v/>
      </c>
      <c r="K2327" s="6" t="str">
        <f t="shared" si="109"/>
        <v/>
      </c>
      <c r="L2327" s="6" t="str">
        <f t="shared" si="110"/>
        <v/>
      </c>
      <c r="M2327" s="6" t="str">
        <f t="shared" si="108"/>
        <v/>
      </c>
    </row>
    <row r="2328" spans="1:13" x14ac:dyDescent="0.25">
      <c r="A2328"/>
      <c r="B2328" s="1"/>
      <c r="C2328"/>
      <c r="D2328"/>
      <c r="E2328" s="76"/>
      <c r="F2328" s="76"/>
      <c r="G2328" s="2"/>
      <c r="H2328" s="77"/>
      <c r="J2328" s="79" t="str">
        <f>IF(IF(IF(_xlfn.MAXIFS($F$2:$F2327,$C$2:$C2327,$C2328,$B$2:$B2327,$B2328,$A$2:$A2327,$A2328)=0,"",$E2328-_xlfn.MAXIFS($F$2:$F2327,$C$2:$C2327,$C2328,$B$2:$B2327,$B2328,$A$2:$A2327,$A2328))&lt;0,0,IF(_xlfn.MAXIFS($F$2:$F2327,$C$2:$C2327,$C2328,$B$2:$B2327,$B2328,$A$2:$A2327,$A2328)=0,"",$E2328-_xlfn.MAXIFS($F$2:$F2327,$C$2:$C2327,$C2328,$B$2:$B2327,$B2328,$A$2:$A2327,$A2328)))&gt;0.25,"",IF(IF(_xlfn.MAXIFS($F$2:$F2327,$C$2:$C2327,$C2328,$B$2:$B2327,$B2328,$A$2:$A2327,$A2328)=0,"",$E2328-_xlfn.MAXIFS($F$2:$F2327,$C$2:$C2327,$C2328,$B$2:$B2327,$B2328,$A$2:$A2327,$A2328))&lt;0,0,IF(_xlfn.MAXIFS($F$2:$F2327,$C$2:$C2327,$C2328,$B$2:$B2327,$B2328,$A$2:$A2327,$A2328)=0,"",$E2328-_xlfn.MAXIFS($F$2:$F2327,$C$2:$C2327,$C2328,$B$2:$B2327,$B2328,$A$2:$A2327,$A2328))))</f>
        <v/>
      </c>
      <c r="K2328" s="6" t="str">
        <f t="shared" si="109"/>
        <v/>
      </c>
      <c r="L2328" s="6" t="str">
        <f t="shared" si="110"/>
        <v/>
      </c>
      <c r="M2328" s="6" t="str">
        <f t="shared" si="108"/>
        <v/>
      </c>
    </row>
    <row r="2329" spans="1:13" x14ac:dyDescent="0.25">
      <c r="A2329"/>
      <c r="B2329" s="1"/>
      <c r="C2329"/>
      <c r="D2329"/>
      <c r="E2329" s="76"/>
      <c r="F2329" s="76"/>
      <c r="G2329" s="2"/>
      <c r="H2329" s="77"/>
      <c r="J2329" s="79" t="str">
        <f>IF(IF(IF(_xlfn.MAXIFS($F$2:$F2328,$C$2:$C2328,$C2329,$B$2:$B2328,$B2329,$A$2:$A2328,$A2329)=0,"",$E2329-_xlfn.MAXIFS($F$2:$F2328,$C$2:$C2328,$C2329,$B$2:$B2328,$B2329,$A$2:$A2328,$A2329))&lt;0,0,IF(_xlfn.MAXIFS($F$2:$F2328,$C$2:$C2328,$C2329,$B$2:$B2328,$B2329,$A$2:$A2328,$A2329)=0,"",$E2329-_xlfn.MAXIFS($F$2:$F2328,$C$2:$C2328,$C2329,$B$2:$B2328,$B2329,$A$2:$A2328,$A2329)))&gt;0.25,"",IF(IF(_xlfn.MAXIFS($F$2:$F2328,$C$2:$C2328,$C2329,$B$2:$B2328,$B2329,$A$2:$A2328,$A2329)=0,"",$E2329-_xlfn.MAXIFS($F$2:$F2328,$C$2:$C2328,$C2329,$B$2:$B2328,$B2329,$A$2:$A2328,$A2329))&lt;0,0,IF(_xlfn.MAXIFS($F$2:$F2328,$C$2:$C2328,$C2329,$B$2:$B2328,$B2329,$A$2:$A2328,$A2329)=0,"",$E2329-_xlfn.MAXIFS($F$2:$F2328,$C$2:$C2328,$C2329,$B$2:$B2328,$B2329,$A$2:$A2328,$A2329))))</f>
        <v/>
      </c>
      <c r="K2329" s="6" t="str">
        <f t="shared" si="109"/>
        <v/>
      </c>
      <c r="L2329" s="6" t="str">
        <f t="shared" si="110"/>
        <v/>
      </c>
      <c r="M2329" s="6" t="str">
        <f t="shared" si="108"/>
        <v/>
      </c>
    </row>
    <row r="2330" spans="1:13" x14ac:dyDescent="0.25">
      <c r="A2330"/>
      <c r="B2330" s="1"/>
      <c r="C2330"/>
      <c r="D2330"/>
      <c r="E2330" s="76"/>
      <c r="F2330" s="76"/>
      <c r="G2330" s="2"/>
      <c r="H2330" s="77"/>
      <c r="J2330" s="79" t="str">
        <f>IF(IF(IF(_xlfn.MAXIFS($F$2:$F2329,$C$2:$C2329,$C2330,$B$2:$B2329,$B2330,$A$2:$A2329,$A2330)=0,"",$E2330-_xlfn.MAXIFS($F$2:$F2329,$C$2:$C2329,$C2330,$B$2:$B2329,$B2330,$A$2:$A2329,$A2330))&lt;0,0,IF(_xlfn.MAXIFS($F$2:$F2329,$C$2:$C2329,$C2330,$B$2:$B2329,$B2330,$A$2:$A2329,$A2330)=0,"",$E2330-_xlfn.MAXIFS($F$2:$F2329,$C$2:$C2329,$C2330,$B$2:$B2329,$B2330,$A$2:$A2329,$A2330)))&gt;0.25,"",IF(IF(_xlfn.MAXIFS($F$2:$F2329,$C$2:$C2329,$C2330,$B$2:$B2329,$B2330,$A$2:$A2329,$A2330)=0,"",$E2330-_xlfn.MAXIFS($F$2:$F2329,$C$2:$C2329,$C2330,$B$2:$B2329,$B2330,$A$2:$A2329,$A2330))&lt;0,0,IF(_xlfn.MAXIFS($F$2:$F2329,$C$2:$C2329,$C2330,$B$2:$B2329,$B2330,$A$2:$A2329,$A2330)=0,"",$E2330-_xlfn.MAXIFS($F$2:$F2329,$C$2:$C2329,$C2330,$B$2:$B2329,$B2330,$A$2:$A2329,$A2330))))</f>
        <v/>
      </c>
      <c r="K2330" s="6" t="str">
        <f t="shared" si="109"/>
        <v/>
      </c>
      <c r="L2330" s="6" t="str">
        <f t="shared" si="110"/>
        <v/>
      </c>
      <c r="M2330" s="6" t="str">
        <f t="shared" si="108"/>
        <v/>
      </c>
    </row>
    <row r="2331" spans="1:13" x14ac:dyDescent="0.25">
      <c r="A2331"/>
      <c r="B2331" s="1"/>
      <c r="C2331"/>
      <c r="D2331"/>
      <c r="E2331" s="76"/>
      <c r="F2331" s="76"/>
      <c r="G2331" s="2"/>
      <c r="H2331" s="77"/>
      <c r="J2331" s="79" t="str">
        <f>IF(IF(IF(_xlfn.MAXIFS($F$2:$F2330,$C$2:$C2330,$C2331,$B$2:$B2330,$B2331,$A$2:$A2330,$A2331)=0,"",$E2331-_xlfn.MAXIFS($F$2:$F2330,$C$2:$C2330,$C2331,$B$2:$B2330,$B2331,$A$2:$A2330,$A2331))&lt;0,0,IF(_xlfn.MAXIFS($F$2:$F2330,$C$2:$C2330,$C2331,$B$2:$B2330,$B2331,$A$2:$A2330,$A2331)=0,"",$E2331-_xlfn.MAXIFS($F$2:$F2330,$C$2:$C2330,$C2331,$B$2:$B2330,$B2331,$A$2:$A2330,$A2331)))&gt;0.25,"",IF(IF(_xlfn.MAXIFS($F$2:$F2330,$C$2:$C2330,$C2331,$B$2:$B2330,$B2331,$A$2:$A2330,$A2331)=0,"",$E2331-_xlfn.MAXIFS($F$2:$F2330,$C$2:$C2330,$C2331,$B$2:$B2330,$B2331,$A$2:$A2330,$A2331))&lt;0,0,IF(_xlfn.MAXIFS($F$2:$F2330,$C$2:$C2330,$C2331,$B$2:$B2330,$B2331,$A$2:$A2330,$A2331)=0,"",$E2331-_xlfn.MAXIFS($F$2:$F2330,$C$2:$C2330,$C2331,$B$2:$B2330,$B2331,$A$2:$A2330,$A2331))))</f>
        <v/>
      </c>
      <c r="K2331" s="6" t="str">
        <f t="shared" si="109"/>
        <v/>
      </c>
      <c r="L2331" s="6" t="str">
        <f t="shared" si="110"/>
        <v/>
      </c>
      <c r="M2331" s="6" t="str">
        <f t="shared" si="108"/>
        <v/>
      </c>
    </row>
    <row r="2332" spans="1:13" x14ac:dyDescent="0.25">
      <c r="A2332"/>
      <c r="B2332" s="1"/>
      <c r="C2332"/>
      <c r="D2332"/>
      <c r="E2332" s="76"/>
      <c r="F2332" s="76"/>
      <c r="G2332" s="2"/>
      <c r="H2332" s="77"/>
      <c r="J2332" s="79" t="str">
        <f>IF(IF(IF(_xlfn.MAXIFS($F$2:$F2331,$C$2:$C2331,$C2332,$B$2:$B2331,$B2332,$A$2:$A2331,$A2332)=0,"",$E2332-_xlfn.MAXIFS($F$2:$F2331,$C$2:$C2331,$C2332,$B$2:$B2331,$B2332,$A$2:$A2331,$A2332))&lt;0,0,IF(_xlfn.MAXIFS($F$2:$F2331,$C$2:$C2331,$C2332,$B$2:$B2331,$B2332,$A$2:$A2331,$A2332)=0,"",$E2332-_xlfn.MAXIFS($F$2:$F2331,$C$2:$C2331,$C2332,$B$2:$B2331,$B2332,$A$2:$A2331,$A2332)))&gt;0.25,"",IF(IF(_xlfn.MAXIFS($F$2:$F2331,$C$2:$C2331,$C2332,$B$2:$B2331,$B2332,$A$2:$A2331,$A2332)=0,"",$E2332-_xlfn.MAXIFS($F$2:$F2331,$C$2:$C2331,$C2332,$B$2:$B2331,$B2332,$A$2:$A2331,$A2332))&lt;0,0,IF(_xlfn.MAXIFS($F$2:$F2331,$C$2:$C2331,$C2332,$B$2:$B2331,$B2332,$A$2:$A2331,$A2332)=0,"",$E2332-_xlfn.MAXIFS($F$2:$F2331,$C$2:$C2331,$C2332,$B$2:$B2331,$B2332,$A$2:$A2331,$A2332))))</f>
        <v/>
      </c>
      <c r="K2332" s="6" t="str">
        <f t="shared" si="109"/>
        <v/>
      </c>
      <c r="L2332" s="6" t="str">
        <f t="shared" si="110"/>
        <v/>
      </c>
      <c r="M2332" s="6" t="str">
        <f t="shared" si="108"/>
        <v/>
      </c>
    </row>
    <row r="2333" spans="1:13" x14ac:dyDescent="0.25">
      <c r="A2333"/>
      <c r="B2333" s="1"/>
      <c r="C2333"/>
      <c r="D2333"/>
      <c r="E2333" s="76"/>
      <c r="F2333" s="76"/>
      <c r="G2333" s="2"/>
      <c r="H2333" s="77"/>
      <c r="J2333" s="79" t="str">
        <f>IF(IF(IF(_xlfn.MAXIFS($F$2:$F2332,$C$2:$C2332,$C2333,$B$2:$B2332,$B2333,$A$2:$A2332,$A2333)=0,"",$E2333-_xlfn.MAXIFS($F$2:$F2332,$C$2:$C2332,$C2333,$B$2:$B2332,$B2333,$A$2:$A2332,$A2333))&lt;0,0,IF(_xlfn.MAXIFS($F$2:$F2332,$C$2:$C2332,$C2333,$B$2:$B2332,$B2333,$A$2:$A2332,$A2333)=0,"",$E2333-_xlfn.MAXIFS($F$2:$F2332,$C$2:$C2332,$C2333,$B$2:$B2332,$B2333,$A$2:$A2332,$A2333)))&gt;0.25,"",IF(IF(_xlfn.MAXIFS($F$2:$F2332,$C$2:$C2332,$C2333,$B$2:$B2332,$B2333,$A$2:$A2332,$A2333)=0,"",$E2333-_xlfn.MAXIFS($F$2:$F2332,$C$2:$C2332,$C2333,$B$2:$B2332,$B2333,$A$2:$A2332,$A2333))&lt;0,0,IF(_xlfn.MAXIFS($F$2:$F2332,$C$2:$C2332,$C2333,$B$2:$B2332,$B2333,$A$2:$A2332,$A2333)=0,"",$E2333-_xlfn.MAXIFS($F$2:$F2332,$C$2:$C2332,$C2333,$B$2:$B2332,$B2333,$A$2:$A2332,$A2333))))</f>
        <v/>
      </c>
      <c r="K2333" s="6" t="str">
        <f t="shared" si="109"/>
        <v/>
      </c>
      <c r="L2333" s="6" t="str">
        <f t="shared" si="110"/>
        <v/>
      </c>
      <c r="M2333" s="6" t="str">
        <f t="shared" si="108"/>
        <v/>
      </c>
    </row>
    <row r="2334" spans="1:13" x14ac:dyDescent="0.25">
      <c r="A2334"/>
      <c r="B2334" s="1"/>
      <c r="C2334"/>
      <c r="D2334"/>
      <c r="E2334" s="76"/>
      <c r="F2334" s="76"/>
      <c r="G2334" s="2"/>
      <c r="H2334" s="77"/>
      <c r="J2334" s="79" t="str">
        <f>IF(IF(IF(_xlfn.MAXIFS($F$2:$F2333,$C$2:$C2333,$C2334,$B$2:$B2333,$B2334,$A$2:$A2333,$A2334)=0,"",$E2334-_xlfn.MAXIFS($F$2:$F2333,$C$2:$C2333,$C2334,$B$2:$B2333,$B2334,$A$2:$A2333,$A2334))&lt;0,0,IF(_xlfn.MAXIFS($F$2:$F2333,$C$2:$C2333,$C2334,$B$2:$B2333,$B2334,$A$2:$A2333,$A2334)=0,"",$E2334-_xlfn.MAXIFS($F$2:$F2333,$C$2:$C2333,$C2334,$B$2:$B2333,$B2334,$A$2:$A2333,$A2334)))&gt;0.25,"",IF(IF(_xlfn.MAXIFS($F$2:$F2333,$C$2:$C2333,$C2334,$B$2:$B2333,$B2334,$A$2:$A2333,$A2334)=0,"",$E2334-_xlfn.MAXIFS($F$2:$F2333,$C$2:$C2333,$C2334,$B$2:$B2333,$B2334,$A$2:$A2333,$A2334))&lt;0,0,IF(_xlfn.MAXIFS($F$2:$F2333,$C$2:$C2333,$C2334,$B$2:$B2333,$B2334,$A$2:$A2333,$A2334)=0,"",$E2334-_xlfn.MAXIFS($F$2:$F2333,$C$2:$C2333,$C2334,$B$2:$B2333,$B2334,$A$2:$A2333,$A2334))))</f>
        <v/>
      </c>
      <c r="K2334" s="6" t="str">
        <f t="shared" si="109"/>
        <v/>
      </c>
      <c r="L2334" s="6" t="str">
        <f t="shared" si="110"/>
        <v/>
      </c>
      <c r="M2334" s="6" t="str">
        <f t="shared" si="108"/>
        <v/>
      </c>
    </row>
    <row r="2335" spans="1:13" x14ac:dyDescent="0.25">
      <c r="A2335"/>
      <c r="B2335" s="1"/>
      <c r="C2335"/>
      <c r="D2335"/>
      <c r="E2335" s="76"/>
      <c r="F2335" s="76"/>
      <c r="G2335" s="2"/>
      <c r="H2335" s="77"/>
      <c r="J2335" s="79" t="str">
        <f>IF(IF(IF(_xlfn.MAXIFS($F$2:$F2334,$C$2:$C2334,$C2335,$B$2:$B2334,$B2335,$A$2:$A2334,$A2335)=0,"",$E2335-_xlfn.MAXIFS($F$2:$F2334,$C$2:$C2334,$C2335,$B$2:$B2334,$B2335,$A$2:$A2334,$A2335))&lt;0,0,IF(_xlfn.MAXIFS($F$2:$F2334,$C$2:$C2334,$C2335,$B$2:$B2334,$B2335,$A$2:$A2334,$A2335)=0,"",$E2335-_xlfn.MAXIFS($F$2:$F2334,$C$2:$C2334,$C2335,$B$2:$B2334,$B2335,$A$2:$A2334,$A2335)))&gt;0.25,"",IF(IF(_xlfn.MAXIFS($F$2:$F2334,$C$2:$C2334,$C2335,$B$2:$B2334,$B2335,$A$2:$A2334,$A2335)=0,"",$E2335-_xlfn.MAXIFS($F$2:$F2334,$C$2:$C2334,$C2335,$B$2:$B2334,$B2335,$A$2:$A2334,$A2335))&lt;0,0,IF(_xlfn.MAXIFS($F$2:$F2334,$C$2:$C2334,$C2335,$B$2:$B2334,$B2335,$A$2:$A2334,$A2335)=0,"",$E2335-_xlfn.MAXIFS($F$2:$F2334,$C$2:$C2334,$C2335,$B$2:$B2334,$B2335,$A$2:$A2334,$A2335))))</f>
        <v/>
      </c>
      <c r="K2335" s="6" t="str">
        <f t="shared" si="109"/>
        <v/>
      </c>
      <c r="L2335" s="6" t="str">
        <f t="shared" si="110"/>
        <v/>
      </c>
      <c r="M2335" s="6" t="str">
        <f t="shared" si="108"/>
        <v/>
      </c>
    </row>
    <row r="2336" spans="1:13" x14ac:dyDescent="0.25">
      <c r="A2336"/>
      <c r="B2336" s="1"/>
      <c r="C2336"/>
      <c r="D2336"/>
      <c r="E2336" s="76"/>
      <c r="F2336" s="76"/>
      <c r="G2336" s="2"/>
      <c r="H2336" s="77"/>
      <c r="J2336" s="79" t="str">
        <f>IF(IF(IF(_xlfn.MAXIFS($F$2:$F2335,$C$2:$C2335,$C2336,$B$2:$B2335,$B2336,$A$2:$A2335,$A2336)=0,"",$E2336-_xlfn.MAXIFS($F$2:$F2335,$C$2:$C2335,$C2336,$B$2:$B2335,$B2336,$A$2:$A2335,$A2336))&lt;0,0,IF(_xlfn.MAXIFS($F$2:$F2335,$C$2:$C2335,$C2336,$B$2:$B2335,$B2336,$A$2:$A2335,$A2336)=0,"",$E2336-_xlfn.MAXIFS($F$2:$F2335,$C$2:$C2335,$C2336,$B$2:$B2335,$B2336,$A$2:$A2335,$A2336)))&gt;0.25,"",IF(IF(_xlfn.MAXIFS($F$2:$F2335,$C$2:$C2335,$C2336,$B$2:$B2335,$B2336,$A$2:$A2335,$A2336)=0,"",$E2336-_xlfn.MAXIFS($F$2:$F2335,$C$2:$C2335,$C2336,$B$2:$B2335,$B2336,$A$2:$A2335,$A2336))&lt;0,0,IF(_xlfn.MAXIFS($F$2:$F2335,$C$2:$C2335,$C2336,$B$2:$B2335,$B2336,$A$2:$A2335,$A2336)=0,"",$E2336-_xlfn.MAXIFS($F$2:$F2335,$C$2:$C2335,$C2336,$B$2:$B2335,$B2336,$A$2:$A2335,$A2336))))</f>
        <v/>
      </c>
      <c r="K2336" s="6" t="str">
        <f t="shared" si="109"/>
        <v/>
      </c>
      <c r="L2336" s="6" t="str">
        <f t="shared" si="110"/>
        <v/>
      </c>
      <c r="M2336" s="6" t="str">
        <f t="shared" si="108"/>
        <v/>
      </c>
    </row>
    <row r="2337" spans="1:13" x14ac:dyDescent="0.25">
      <c r="A2337"/>
      <c r="B2337" s="1"/>
      <c r="C2337"/>
      <c r="D2337"/>
      <c r="E2337" s="76"/>
      <c r="F2337" s="76"/>
      <c r="G2337" s="2"/>
      <c r="H2337" s="77"/>
      <c r="J2337" s="79" t="str">
        <f>IF(IF(IF(_xlfn.MAXIFS($F$2:$F2336,$C$2:$C2336,$C2337,$B$2:$B2336,$B2337,$A$2:$A2336,$A2337)=0,"",$E2337-_xlfn.MAXIFS($F$2:$F2336,$C$2:$C2336,$C2337,$B$2:$B2336,$B2337,$A$2:$A2336,$A2337))&lt;0,0,IF(_xlfn.MAXIFS($F$2:$F2336,$C$2:$C2336,$C2337,$B$2:$B2336,$B2337,$A$2:$A2336,$A2337)=0,"",$E2337-_xlfn.MAXIFS($F$2:$F2336,$C$2:$C2336,$C2337,$B$2:$B2336,$B2337,$A$2:$A2336,$A2337)))&gt;0.25,"",IF(IF(_xlfn.MAXIFS($F$2:$F2336,$C$2:$C2336,$C2337,$B$2:$B2336,$B2337,$A$2:$A2336,$A2337)=0,"",$E2337-_xlfn.MAXIFS($F$2:$F2336,$C$2:$C2336,$C2337,$B$2:$B2336,$B2337,$A$2:$A2336,$A2337))&lt;0,0,IF(_xlfn.MAXIFS($F$2:$F2336,$C$2:$C2336,$C2337,$B$2:$B2336,$B2337,$A$2:$A2336,$A2337)=0,"",$E2337-_xlfn.MAXIFS($F$2:$F2336,$C$2:$C2336,$C2337,$B$2:$B2336,$B2337,$A$2:$A2336,$A2337))))</f>
        <v/>
      </c>
      <c r="K2337" s="6" t="str">
        <f t="shared" si="109"/>
        <v/>
      </c>
      <c r="L2337" s="6" t="str">
        <f t="shared" si="110"/>
        <v/>
      </c>
      <c r="M2337" s="6" t="str">
        <f t="shared" si="108"/>
        <v/>
      </c>
    </row>
    <row r="2338" spans="1:13" x14ac:dyDescent="0.25">
      <c r="A2338"/>
      <c r="B2338" s="1"/>
      <c r="C2338"/>
      <c r="D2338"/>
      <c r="E2338" s="76"/>
      <c r="F2338" s="76"/>
      <c r="G2338" s="2"/>
      <c r="H2338" s="77"/>
      <c r="J2338" s="79" t="str">
        <f>IF(IF(IF(_xlfn.MAXIFS($F$2:$F2337,$C$2:$C2337,$C2338,$B$2:$B2337,$B2338,$A$2:$A2337,$A2338)=0,"",$E2338-_xlfn.MAXIFS($F$2:$F2337,$C$2:$C2337,$C2338,$B$2:$B2337,$B2338,$A$2:$A2337,$A2338))&lt;0,0,IF(_xlfn.MAXIFS($F$2:$F2337,$C$2:$C2337,$C2338,$B$2:$B2337,$B2338,$A$2:$A2337,$A2338)=0,"",$E2338-_xlfn.MAXIFS($F$2:$F2337,$C$2:$C2337,$C2338,$B$2:$B2337,$B2338,$A$2:$A2337,$A2338)))&gt;0.25,"",IF(IF(_xlfn.MAXIFS($F$2:$F2337,$C$2:$C2337,$C2338,$B$2:$B2337,$B2338,$A$2:$A2337,$A2338)=0,"",$E2338-_xlfn.MAXIFS($F$2:$F2337,$C$2:$C2337,$C2338,$B$2:$B2337,$B2338,$A$2:$A2337,$A2338))&lt;0,0,IF(_xlfn.MAXIFS($F$2:$F2337,$C$2:$C2337,$C2338,$B$2:$B2337,$B2338,$A$2:$A2337,$A2338)=0,"",$E2338-_xlfn.MAXIFS($F$2:$F2337,$C$2:$C2337,$C2338,$B$2:$B2337,$B2338,$A$2:$A2337,$A2338))))</f>
        <v/>
      </c>
      <c r="K2338" s="6" t="str">
        <f t="shared" si="109"/>
        <v/>
      </c>
      <c r="L2338" s="6" t="str">
        <f t="shared" si="110"/>
        <v/>
      </c>
      <c r="M2338" s="6" t="str">
        <f t="shared" si="108"/>
        <v/>
      </c>
    </row>
    <row r="2339" spans="1:13" x14ac:dyDescent="0.25">
      <c r="A2339"/>
      <c r="B2339" s="1"/>
      <c r="C2339"/>
      <c r="D2339"/>
      <c r="E2339" s="76"/>
      <c r="F2339" s="76"/>
      <c r="G2339" s="2"/>
      <c r="H2339" s="77"/>
      <c r="J2339" s="79" t="str">
        <f>IF(IF(IF(_xlfn.MAXIFS($F$2:$F2338,$C$2:$C2338,$C2339,$B$2:$B2338,$B2339,$A$2:$A2338,$A2339)=0,"",$E2339-_xlfn.MAXIFS($F$2:$F2338,$C$2:$C2338,$C2339,$B$2:$B2338,$B2339,$A$2:$A2338,$A2339))&lt;0,0,IF(_xlfn.MAXIFS($F$2:$F2338,$C$2:$C2338,$C2339,$B$2:$B2338,$B2339,$A$2:$A2338,$A2339)=0,"",$E2339-_xlfn.MAXIFS($F$2:$F2338,$C$2:$C2338,$C2339,$B$2:$B2338,$B2339,$A$2:$A2338,$A2339)))&gt;0.25,"",IF(IF(_xlfn.MAXIFS($F$2:$F2338,$C$2:$C2338,$C2339,$B$2:$B2338,$B2339,$A$2:$A2338,$A2339)=0,"",$E2339-_xlfn.MAXIFS($F$2:$F2338,$C$2:$C2338,$C2339,$B$2:$B2338,$B2339,$A$2:$A2338,$A2339))&lt;0,0,IF(_xlfn.MAXIFS($F$2:$F2338,$C$2:$C2338,$C2339,$B$2:$B2338,$B2339,$A$2:$A2338,$A2339)=0,"",$E2339-_xlfn.MAXIFS($F$2:$F2338,$C$2:$C2338,$C2339,$B$2:$B2338,$B2339,$A$2:$A2338,$A2339))))</f>
        <v/>
      </c>
      <c r="K2339" s="6" t="str">
        <f t="shared" si="109"/>
        <v/>
      </c>
      <c r="L2339" s="6" t="str">
        <f t="shared" si="110"/>
        <v/>
      </c>
      <c r="M2339" s="6" t="str">
        <f t="shared" si="108"/>
        <v/>
      </c>
    </row>
    <row r="2340" spans="1:13" x14ac:dyDescent="0.25">
      <c r="A2340"/>
      <c r="B2340" s="1"/>
      <c r="C2340"/>
      <c r="D2340"/>
      <c r="E2340" s="76"/>
      <c r="F2340" s="76"/>
      <c r="G2340" s="2"/>
      <c r="H2340" s="77"/>
      <c r="J2340" s="79" t="str">
        <f>IF(IF(IF(_xlfn.MAXIFS($F$2:$F2339,$C$2:$C2339,$C2340,$B$2:$B2339,$B2340,$A$2:$A2339,$A2340)=0,"",$E2340-_xlfn.MAXIFS($F$2:$F2339,$C$2:$C2339,$C2340,$B$2:$B2339,$B2340,$A$2:$A2339,$A2340))&lt;0,0,IF(_xlfn.MAXIFS($F$2:$F2339,$C$2:$C2339,$C2340,$B$2:$B2339,$B2340,$A$2:$A2339,$A2340)=0,"",$E2340-_xlfn.MAXIFS($F$2:$F2339,$C$2:$C2339,$C2340,$B$2:$B2339,$B2340,$A$2:$A2339,$A2340)))&gt;0.25,"",IF(IF(_xlfn.MAXIFS($F$2:$F2339,$C$2:$C2339,$C2340,$B$2:$B2339,$B2340,$A$2:$A2339,$A2340)=0,"",$E2340-_xlfn.MAXIFS($F$2:$F2339,$C$2:$C2339,$C2340,$B$2:$B2339,$B2340,$A$2:$A2339,$A2340))&lt;0,0,IF(_xlfn.MAXIFS($F$2:$F2339,$C$2:$C2339,$C2340,$B$2:$B2339,$B2340,$A$2:$A2339,$A2340)=0,"",$E2340-_xlfn.MAXIFS($F$2:$F2339,$C$2:$C2339,$C2340,$B$2:$B2339,$B2340,$A$2:$A2339,$A2340))))</f>
        <v/>
      </c>
      <c r="K2340" s="6" t="str">
        <f t="shared" si="109"/>
        <v/>
      </c>
      <c r="L2340" s="6" t="str">
        <f t="shared" si="110"/>
        <v/>
      </c>
      <c r="M2340" s="6" t="str">
        <f t="shared" si="108"/>
        <v/>
      </c>
    </row>
    <row r="2341" spans="1:13" x14ac:dyDescent="0.25">
      <c r="A2341"/>
      <c r="B2341" s="1"/>
      <c r="C2341"/>
      <c r="D2341"/>
      <c r="E2341" s="76"/>
      <c r="F2341" s="76"/>
      <c r="G2341" s="2"/>
      <c r="H2341" s="77"/>
      <c r="J2341" s="79" t="str">
        <f>IF(IF(IF(_xlfn.MAXIFS($F$2:$F2340,$C$2:$C2340,$C2341,$B$2:$B2340,$B2341,$A$2:$A2340,$A2341)=0,"",$E2341-_xlfn.MAXIFS($F$2:$F2340,$C$2:$C2340,$C2341,$B$2:$B2340,$B2341,$A$2:$A2340,$A2341))&lt;0,0,IF(_xlfn.MAXIFS($F$2:$F2340,$C$2:$C2340,$C2341,$B$2:$B2340,$B2341,$A$2:$A2340,$A2341)=0,"",$E2341-_xlfn.MAXIFS($F$2:$F2340,$C$2:$C2340,$C2341,$B$2:$B2340,$B2341,$A$2:$A2340,$A2341)))&gt;0.25,"",IF(IF(_xlfn.MAXIFS($F$2:$F2340,$C$2:$C2340,$C2341,$B$2:$B2340,$B2341,$A$2:$A2340,$A2341)=0,"",$E2341-_xlfn.MAXIFS($F$2:$F2340,$C$2:$C2340,$C2341,$B$2:$B2340,$B2341,$A$2:$A2340,$A2341))&lt;0,0,IF(_xlfn.MAXIFS($F$2:$F2340,$C$2:$C2340,$C2341,$B$2:$B2340,$B2341,$A$2:$A2340,$A2341)=0,"",$E2341-_xlfn.MAXIFS($F$2:$F2340,$C$2:$C2340,$C2341,$B$2:$B2340,$B2341,$A$2:$A2340,$A2341))))</f>
        <v/>
      </c>
      <c r="K2341" s="6" t="str">
        <f t="shared" si="109"/>
        <v/>
      </c>
      <c r="L2341" s="6" t="str">
        <f t="shared" si="110"/>
        <v/>
      </c>
      <c r="M2341" s="6" t="str">
        <f t="shared" si="108"/>
        <v/>
      </c>
    </row>
    <row r="2342" spans="1:13" x14ac:dyDescent="0.25">
      <c r="A2342"/>
      <c r="B2342" s="1"/>
      <c r="C2342"/>
      <c r="D2342"/>
      <c r="E2342" s="76"/>
      <c r="F2342" s="76"/>
      <c r="G2342" s="2"/>
      <c r="H2342" s="77"/>
      <c r="J2342" s="79" t="str">
        <f>IF(IF(IF(_xlfn.MAXIFS($F$2:$F2341,$C$2:$C2341,$C2342,$B$2:$B2341,$B2342,$A$2:$A2341,$A2342)=0,"",$E2342-_xlfn.MAXIFS($F$2:$F2341,$C$2:$C2341,$C2342,$B$2:$B2341,$B2342,$A$2:$A2341,$A2342))&lt;0,0,IF(_xlfn.MAXIFS($F$2:$F2341,$C$2:$C2341,$C2342,$B$2:$B2341,$B2342,$A$2:$A2341,$A2342)=0,"",$E2342-_xlfn.MAXIFS($F$2:$F2341,$C$2:$C2341,$C2342,$B$2:$B2341,$B2342,$A$2:$A2341,$A2342)))&gt;0.25,"",IF(IF(_xlfn.MAXIFS($F$2:$F2341,$C$2:$C2341,$C2342,$B$2:$B2341,$B2342,$A$2:$A2341,$A2342)=0,"",$E2342-_xlfn.MAXIFS($F$2:$F2341,$C$2:$C2341,$C2342,$B$2:$B2341,$B2342,$A$2:$A2341,$A2342))&lt;0,0,IF(_xlfn.MAXIFS($F$2:$F2341,$C$2:$C2341,$C2342,$B$2:$B2341,$B2342,$A$2:$A2341,$A2342)=0,"",$E2342-_xlfn.MAXIFS($F$2:$F2341,$C$2:$C2341,$C2342,$B$2:$B2341,$B2342,$A$2:$A2341,$A2342))))</f>
        <v/>
      </c>
      <c r="K2342" s="6" t="str">
        <f t="shared" si="109"/>
        <v/>
      </c>
      <c r="L2342" s="6" t="str">
        <f t="shared" si="110"/>
        <v/>
      </c>
      <c r="M2342" s="6" t="str">
        <f t="shared" si="108"/>
        <v/>
      </c>
    </row>
    <row r="2343" spans="1:13" x14ac:dyDescent="0.25">
      <c r="A2343"/>
      <c r="B2343" s="1"/>
      <c r="C2343"/>
      <c r="D2343"/>
      <c r="E2343" s="76"/>
      <c r="F2343" s="76"/>
      <c r="G2343" s="2"/>
      <c r="H2343" s="77"/>
      <c r="J2343" s="79" t="str">
        <f>IF(IF(IF(_xlfn.MAXIFS($F$2:$F2342,$C$2:$C2342,$C2343,$B$2:$B2342,$B2343,$A$2:$A2342,$A2343)=0,"",$E2343-_xlfn.MAXIFS($F$2:$F2342,$C$2:$C2342,$C2343,$B$2:$B2342,$B2343,$A$2:$A2342,$A2343))&lt;0,0,IF(_xlfn.MAXIFS($F$2:$F2342,$C$2:$C2342,$C2343,$B$2:$B2342,$B2343,$A$2:$A2342,$A2343)=0,"",$E2343-_xlfn.MAXIFS($F$2:$F2342,$C$2:$C2342,$C2343,$B$2:$B2342,$B2343,$A$2:$A2342,$A2343)))&gt;0.25,"",IF(IF(_xlfn.MAXIFS($F$2:$F2342,$C$2:$C2342,$C2343,$B$2:$B2342,$B2343,$A$2:$A2342,$A2343)=0,"",$E2343-_xlfn.MAXIFS($F$2:$F2342,$C$2:$C2342,$C2343,$B$2:$B2342,$B2343,$A$2:$A2342,$A2343))&lt;0,0,IF(_xlfn.MAXIFS($F$2:$F2342,$C$2:$C2342,$C2343,$B$2:$B2342,$B2343,$A$2:$A2342,$A2343)=0,"",$E2343-_xlfn.MAXIFS($F$2:$F2342,$C$2:$C2342,$C2343,$B$2:$B2342,$B2343,$A$2:$A2342,$A2343))))</f>
        <v/>
      </c>
      <c r="K2343" s="6" t="str">
        <f t="shared" si="109"/>
        <v/>
      </c>
      <c r="L2343" s="6" t="str">
        <f t="shared" si="110"/>
        <v/>
      </c>
      <c r="M2343" s="6" t="str">
        <f t="shared" si="108"/>
        <v/>
      </c>
    </row>
    <row r="2344" spans="1:13" x14ac:dyDescent="0.25">
      <c r="A2344"/>
      <c r="B2344" s="1"/>
      <c r="C2344"/>
      <c r="D2344"/>
      <c r="E2344" s="76"/>
      <c r="F2344" s="76"/>
      <c r="G2344" s="2"/>
      <c r="H2344" s="77"/>
      <c r="J2344" s="79" t="str">
        <f>IF(IF(IF(_xlfn.MAXIFS($F$2:$F2343,$C$2:$C2343,$C2344,$B$2:$B2343,$B2344,$A$2:$A2343,$A2344)=0,"",$E2344-_xlfn.MAXIFS($F$2:$F2343,$C$2:$C2343,$C2344,$B$2:$B2343,$B2344,$A$2:$A2343,$A2344))&lt;0,0,IF(_xlfn.MAXIFS($F$2:$F2343,$C$2:$C2343,$C2344,$B$2:$B2343,$B2344,$A$2:$A2343,$A2344)=0,"",$E2344-_xlfn.MAXIFS($F$2:$F2343,$C$2:$C2343,$C2344,$B$2:$B2343,$B2344,$A$2:$A2343,$A2344)))&gt;0.25,"",IF(IF(_xlfn.MAXIFS($F$2:$F2343,$C$2:$C2343,$C2344,$B$2:$B2343,$B2344,$A$2:$A2343,$A2344)=0,"",$E2344-_xlfn.MAXIFS($F$2:$F2343,$C$2:$C2343,$C2344,$B$2:$B2343,$B2344,$A$2:$A2343,$A2344))&lt;0,0,IF(_xlfn.MAXIFS($F$2:$F2343,$C$2:$C2343,$C2344,$B$2:$B2343,$B2344,$A$2:$A2343,$A2344)=0,"",$E2344-_xlfn.MAXIFS($F$2:$F2343,$C$2:$C2343,$C2344,$B$2:$B2343,$B2344,$A$2:$A2343,$A2344))))</f>
        <v/>
      </c>
      <c r="K2344" s="6" t="str">
        <f t="shared" si="109"/>
        <v/>
      </c>
      <c r="L2344" s="6" t="str">
        <f t="shared" si="110"/>
        <v/>
      </c>
      <c r="M2344" s="6" t="str">
        <f t="shared" si="108"/>
        <v/>
      </c>
    </row>
    <row r="2345" spans="1:13" x14ac:dyDescent="0.25">
      <c r="A2345"/>
      <c r="B2345" s="1"/>
      <c r="C2345"/>
      <c r="D2345"/>
      <c r="E2345" s="76"/>
      <c r="F2345" s="76"/>
      <c r="G2345" s="2"/>
      <c r="H2345" s="77"/>
      <c r="J2345" s="79" t="str">
        <f>IF(IF(IF(_xlfn.MAXIFS($F$2:$F2344,$C$2:$C2344,$C2345,$B$2:$B2344,$B2345,$A$2:$A2344,$A2345)=0,"",$E2345-_xlfn.MAXIFS($F$2:$F2344,$C$2:$C2344,$C2345,$B$2:$B2344,$B2345,$A$2:$A2344,$A2345))&lt;0,0,IF(_xlfn.MAXIFS($F$2:$F2344,$C$2:$C2344,$C2345,$B$2:$B2344,$B2345,$A$2:$A2344,$A2345)=0,"",$E2345-_xlfn.MAXIFS($F$2:$F2344,$C$2:$C2344,$C2345,$B$2:$B2344,$B2345,$A$2:$A2344,$A2345)))&gt;0.25,"",IF(IF(_xlfn.MAXIFS($F$2:$F2344,$C$2:$C2344,$C2345,$B$2:$B2344,$B2345,$A$2:$A2344,$A2345)=0,"",$E2345-_xlfn.MAXIFS($F$2:$F2344,$C$2:$C2344,$C2345,$B$2:$B2344,$B2345,$A$2:$A2344,$A2345))&lt;0,0,IF(_xlfn.MAXIFS($F$2:$F2344,$C$2:$C2344,$C2345,$B$2:$B2344,$B2345,$A$2:$A2344,$A2345)=0,"",$E2345-_xlfn.MAXIFS($F$2:$F2344,$C$2:$C2344,$C2345,$B$2:$B2344,$B2345,$A$2:$A2344,$A2345))))</f>
        <v/>
      </c>
      <c r="K2345" s="6" t="str">
        <f t="shared" si="109"/>
        <v/>
      </c>
      <c r="L2345" s="6" t="str">
        <f t="shared" si="110"/>
        <v/>
      </c>
      <c r="M2345" s="6" t="str">
        <f t="shared" si="108"/>
        <v/>
      </c>
    </row>
    <row r="2346" spans="1:13" x14ac:dyDescent="0.25">
      <c r="A2346"/>
      <c r="B2346" s="1"/>
      <c r="C2346"/>
      <c r="D2346"/>
      <c r="E2346" s="76"/>
      <c r="F2346" s="76"/>
      <c r="G2346" s="2"/>
      <c r="H2346" s="77"/>
      <c r="J2346" s="79" t="str">
        <f>IF(IF(IF(_xlfn.MAXIFS($F$2:$F2345,$C$2:$C2345,$C2346,$B$2:$B2345,$B2346,$A$2:$A2345,$A2346)=0,"",$E2346-_xlfn.MAXIFS($F$2:$F2345,$C$2:$C2345,$C2346,$B$2:$B2345,$B2346,$A$2:$A2345,$A2346))&lt;0,0,IF(_xlfn.MAXIFS($F$2:$F2345,$C$2:$C2345,$C2346,$B$2:$B2345,$B2346,$A$2:$A2345,$A2346)=0,"",$E2346-_xlfn.MAXIFS($F$2:$F2345,$C$2:$C2345,$C2346,$B$2:$B2345,$B2346,$A$2:$A2345,$A2346)))&gt;0.25,"",IF(IF(_xlfn.MAXIFS($F$2:$F2345,$C$2:$C2345,$C2346,$B$2:$B2345,$B2346,$A$2:$A2345,$A2346)=0,"",$E2346-_xlfn.MAXIFS($F$2:$F2345,$C$2:$C2345,$C2346,$B$2:$B2345,$B2346,$A$2:$A2345,$A2346))&lt;0,0,IF(_xlfn.MAXIFS($F$2:$F2345,$C$2:$C2345,$C2346,$B$2:$B2345,$B2346,$A$2:$A2345,$A2346)=0,"",$E2346-_xlfn.MAXIFS($F$2:$F2345,$C$2:$C2345,$C2346,$B$2:$B2345,$B2346,$A$2:$A2345,$A2346))))</f>
        <v/>
      </c>
      <c r="K2346" s="6" t="str">
        <f t="shared" si="109"/>
        <v/>
      </c>
      <c r="L2346" s="6" t="str">
        <f t="shared" si="110"/>
        <v/>
      </c>
      <c r="M2346" s="6" t="str">
        <f t="shared" si="108"/>
        <v/>
      </c>
    </row>
    <row r="2347" spans="1:13" x14ac:dyDescent="0.25">
      <c r="A2347"/>
      <c r="B2347" s="1"/>
      <c r="C2347"/>
      <c r="D2347"/>
      <c r="E2347" s="76"/>
      <c r="F2347" s="76"/>
      <c r="G2347" s="2"/>
      <c r="H2347" s="77"/>
      <c r="J2347" s="79" t="str">
        <f>IF(IF(IF(_xlfn.MAXIFS($F$2:$F2346,$C$2:$C2346,$C2347,$B$2:$B2346,$B2347,$A$2:$A2346,$A2347)=0,"",$E2347-_xlfn.MAXIFS($F$2:$F2346,$C$2:$C2346,$C2347,$B$2:$B2346,$B2347,$A$2:$A2346,$A2347))&lt;0,0,IF(_xlfn.MAXIFS($F$2:$F2346,$C$2:$C2346,$C2347,$B$2:$B2346,$B2347,$A$2:$A2346,$A2347)=0,"",$E2347-_xlfn.MAXIFS($F$2:$F2346,$C$2:$C2346,$C2347,$B$2:$B2346,$B2347,$A$2:$A2346,$A2347)))&gt;0.25,"",IF(IF(_xlfn.MAXIFS($F$2:$F2346,$C$2:$C2346,$C2347,$B$2:$B2346,$B2347,$A$2:$A2346,$A2347)=0,"",$E2347-_xlfn.MAXIFS($F$2:$F2346,$C$2:$C2346,$C2347,$B$2:$B2346,$B2347,$A$2:$A2346,$A2347))&lt;0,0,IF(_xlfn.MAXIFS($F$2:$F2346,$C$2:$C2346,$C2347,$B$2:$B2346,$B2347,$A$2:$A2346,$A2347)=0,"",$E2347-_xlfn.MAXIFS($F$2:$F2346,$C$2:$C2346,$C2347,$B$2:$B2346,$B2347,$A$2:$A2346,$A2347))))</f>
        <v/>
      </c>
      <c r="K2347" s="6" t="str">
        <f t="shared" si="109"/>
        <v/>
      </c>
      <c r="L2347" s="6" t="str">
        <f t="shared" si="110"/>
        <v/>
      </c>
      <c r="M2347" s="6" t="str">
        <f t="shared" si="108"/>
        <v/>
      </c>
    </row>
    <row r="2348" spans="1:13" x14ac:dyDescent="0.25">
      <c r="A2348"/>
      <c r="B2348" s="1"/>
      <c r="C2348"/>
      <c r="D2348"/>
      <c r="E2348" s="76"/>
      <c r="F2348" s="76"/>
      <c r="G2348" s="2"/>
      <c r="H2348" s="77"/>
      <c r="J2348" s="79" t="str">
        <f>IF(IF(IF(_xlfn.MAXIFS($F$2:$F2347,$C$2:$C2347,$C2348,$B$2:$B2347,$B2348,$A$2:$A2347,$A2348)=0,"",$E2348-_xlfn.MAXIFS($F$2:$F2347,$C$2:$C2347,$C2348,$B$2:$B2347,$B2348,$A$2:$A2347,$A2348))&lt;0,0,IF(_xlfn.MAXIFS($F$2:$F2347,$C$2:$C2347,$C2348,$B$2:$B2347,$B2348,$A$2:$A2347,$A2348)=0,"",$E2348-_xlfn.MAXIFS($F$2:$F2347,$C$2:$C2347,$C2348,$B$2:$B2347,$B2348,$A$2:$A2347,$A2348)))&gt;0.25,"",IF(IF(_xlfn.MAXIFS($F$2:$F2347,$C$2:$C2347,$C2348,$B$2:$B2347,$B2348,$A$2:$A2347,$A2348)=0,"",$E2348-_xlfn.MAXIFS($F$2:$F2347,$C$2:$C2347,$C2348,$B$2:$B2347,$B2348,$A$2:$A2347,$A2348))&lt;0,0,IF(_xlfn.MAXIFS($F$2:$F2347,$C$2:$C2347,$C2348,$B$2:$B2347,$B2348,$A$2:$A2347,$A2348)=0,"",$E2348-_xlfn.MAXIFS($F$2:$F2347,$C$2:$C2347,$C2348,$B$2:$B2347,$B2348,$A$2:$A2347,$A2348))))</f>
        <v/>
      </c>
      <c r="K2348" s="6" t="str">
        <f t="shared" si="109"/>
        <v/>
      </c>
      <c r="L2348" s="6" t="str">
        <f t="shared" si="110"/>
        <v/>
      </c>
      <c r="M2348" s="6" t="str">
        <f t="shared" si="108"/>
        <v/>
      </c>
    </row>
    <row r="2349" spans="1:13" x14ac:dyDescent="0.25">
      <c r="A2349"/>
      <c r="B2349" s="1"/>
      <c r="C2349"/>
      <c r="D2349"/>
      <c r="E2349" s="76"/>
      <c r="F2349" s="76"/>
      <c r="G2349" s="2"/>
      <c r="H2349" s="77"/>
      <c r="J2349" s="79" t="str">
        <f>IF(IF(IF(_xlfn.MAXIFS($F$2:$F2348,$C$2:$C2348,$C2349,$B$2:$B2348,$B2349,$A$2:$A2348,$A2349)=0,"",$E2349-_xlfn.MAXIFS($F$2:$F2348,$C$2:$C2348,$C2349,$B$2:$B2348,$B2349,$A$2:$A2348,$A2349))&lt;0,0,IF(_xlfn.MAXIFS($F$2:$F2348,$C$2:$C2348,$C2349,$B$2:$B2348,$B2349,$A$2:$A2348,$A2349)=0,"",$E2349-_xlfn.MAXIFS($F$2:$F2348,$C$2:$C2348,$C2349,$B$2:$B2348,$B2349,$A$2:$A2348,$A2349)))&gt;0.25,"",IF(IF(_xlfn.MAXIFS($F$2:$F2348,$C$2:$C2348,$C2349,$B$2:$B2348,$B2349,$A$2:$A2348,$A2349)=0,"",$E2349-_xlfn.MAXIFS($F$2:$F2348,$C$2:$C2348,$C2349,$B$2:$B2348,$B2349,$A$2:$A2348,$A2349))&lt;0,0,IF(_xlfn.MAXIFS($F$2:$F2348,$C$2:$C2348,$C2349,$B$2:$B2348,$B2349,$A$2:$A2348,$A2349)=0,"",$E2349-_xlfn.MAXIFS($F$2:$F2348,$C$2:$C2348,$C2349,$B$2:$B2348,$B2349,$A$2:$A2348,$A2349))))</f>
        <v/>
      </c>
      <c r="K2349" s="6" t="str">
        <f t="shared" si="109"/>
        <v/>
      </c>
      <c r="L2349" s="6" t="str">
        <f t="shared" si="110"/>
        <v/>
      </c>
      <c r="M2349" s="6" t="str">
        <f t="shared" si="108"/>
        <v/>
      </c>
    </row>
    <row r="2350" spans="1:13" x14ac:dyDescent="0.25">
      <c r="A2350"/>
      <c r="B2350" s="1"/>
      <c r="C2350"/>
      <c r="D2350"/>
      <c r="E2350" s="76"/>
      <c r="F2350" s="76"/>
      <c r="G2350" s="2"/>
      <c r="H2350" s="77"/>
      <c r="J2350" s="79" t="str">
        <f>IF(IF(IF(_xlfn.MAXIFS($F$2:$F2349,$C$2:$C2349,$C2350,$B$2:$B2349,$B2350,$A$2:$A2349,$A2350)=0,"",$E2350-_xlfn.MAXIFS($F$2:$F2349,$C$2:$C2349,$C2350,$B$2:$B2349,$B2350,$A$2:$A2349,$A2350))&lt;0,0,IF(_xlfn.MAXIFS($F$2:$F2349,$C$2:$C2349,$C2350,$B$2:$B2349,$B2350,$A$2:$A2349,$A2350)=0,"",$E2350-_xlfn.MAXIFS($F$2:$F2349,$C$2:$C2349,$C2350,$B$2:$B2349,$B2350,$A$2:$A2349,$A2350)))&gt;0.25,"",IF(IF(_xlfn.MAXIFS($F$2:$F2349,$C$2:$C2349,$C2350,$B$2:$B2349,$B2350,$A$2:$A2349,$A2350)=0,"",$E2350-_xlfn.MAXIFS($F$2:$F2349,$C$2:$C2349,$C2350,$B$2:$B2349,$B2350,$A$2:$A2349,$A2350))&lt;0,0,IF(_xlfn.MAXIFS($F$2:$F2349,$C$2:$C2349,$C2350,$B$2:$B2349,$B2350,$A$2:$A2349,$A2350)=0,"",$E2350-_xlfn.MAXIFS($F$2:$F2349,$C$2:$C2349,$C2350,$B$2:$B2349,$B2350,$A$2:$A2349,$A2350))))</f>
        <v/>
      </c>
      <c r="K2350" s="6" t="str">
        <f t="shared" si="109"/>
        <v/>
      </c>
      <c r="L2350" s="6" t="str">
        <f t="shared" si="110"/>
        <v/>
      </c>
      <c r="M2350" s="6" t="str">
        <f t="shared" si="108"/>
        <v/>
      </c>
    </row>
    <row r="2351" spans="1:13" x14ac:dyDescent="0.25">
      <c r="A2351"/>
      <c r="B2351" s="1"/>
      <c r="C2351"/>
      <c r="D2351"/>
      <c r="E2351" s="76"/>
      <c r="F2351" s="76"/>
      <c r="G2351" s="2"/>
      <c r="H2351" s="77"/>
      <c r="J2351" s="79" t="str">
        <f>IF(IF(IF(_xlfn.MAXIFS($F$2:$F2350,$C$2:$C2350,$C2351,$B$2:$B2350,$B2351,$A$2:$A2350,$A2351)=0,"",$E2351-_xlfn.MAXIFS($F$2:$F2350,$C$2:$C2350,$C2351,$B$2:$B2350,$B2351,$A$2:$A2350,$A2351))&lt;0,0,IF(_xlfn.MAXIFS($F$2:$F2350,$C$2:$C2350,$C2351,$B$2:$B2350,$B2351,$A$2:$A2350,$A2351)=0,"",$E2351-_xlfn.MAXIFS($F$2:$F2350,$C$2:$C2350,$C2351,$B$2:$B2350,$B2351,$A$2:$A2350,$A2351)))&gt;0.25,"",IF(IF(_xlfn.MAXIFS($F$2:$F2350,$C$2:$C2350,$C2351,$B$2:$B2350,$B2351,$A$2:$A2350,$A2351)=0,"",$E2351-_xlfn.MAXIFS($F$2:$F2350,$C$2:$C2350,$C2351,$B$2:$B2350,$B2351,$A$2:$A2350,$A2351))&lt;0,0,IF(_xlfn.MAXIFS($F$2:$F2350,$C$2:$C2350,$C2351,$B$2:$B2350,$B2351,$A$2:$A2350,$A2351)=0,"",$E2351-_xlfn.MAXIFS($F$2:$F2350,$C$2:$C2350,$C2351,$B$2:$B2350,$B2351,$A$2:$A2350,$A2351))))</f>
        <v/>
      </c>
      <c r="K2351" s="6" t="str">
        <f t="shared" si="109"/>
        <v/>
      </c>
      <c r="L2351" s="6" t="str">
        <f t="shared" si="110"/>
        <v/>
      </c>
      <c r="M2351" s="6" t="str">
        <f t="shared" si="108"/>
        <v/>
      </c>
    </row>
    <row r="2352" spans="1:13" x14ac:dyDescent="0.25">
      <c r="A2352"/>
      <c r="B2352" s="1"/>
      <c r="C2352"/>
      <c r="D2352"/>
      <c r="E2352" s="76"/>
      <c r="F2352" s="76"/>
      <c r="G2352" s="2"/>
      <c r="H2352" s="77"/>
      <c r="J2352" s="79" t="str">
        <f>IF(IF(IF(_xlfn.MAXIFS($F$2:$F2351,$C$2:$C2351,$C2352,$B$2:$B2351,$B2352,$A$2:$A2351,$A2352)=0,"",$E2352-_xlfn.MAXIFS($F$2:$F2351,$C$2:$C2351,$C2352,$B$2:$B2351,$B2352,$A$2:$A2351,$A2352))&lt;0,0,IF(_xlfn.MAXIFS($F$2:$F2351,$C$2:$C2351,$C2352,$B$2:$B2351,$B2352,$A$2:$A2351,$A2352)=0,"",$E2352-_xlfn.MAXIFS($F$2:$F2351,$C$2:$C2351,$C2352,$B$2:$B2351,$B2352,$A$2:$A2351,$A2352)))&gt;0.25,"",IF(IF(_xlfn.MAXIFS($F$2:$F2351,$C$2:$C2351,$C2352,$B$2:$B2351,$B2352,$A$2:$A2351,$A2352)=0,"",$E2352-_xlfn.MAXIFS($F$2:$F2351,$C$2:$C2351,$C2352,$B$2:$B2351,$B2352,$A$2:$A2351,$A2352))&lt;0,0,IF(_xlfn.MAXIFS($F$2:$F2351,$C$2:$C2351,$C2352,$B$2:$B2351,$B2352,$A$2:$A2351,$A2352)=0,"",$E2352-_xlfn.MAXIFS($F$2:$F2351,$C$2:$C2351,$C2352,$B$2:$B2351,$B2352,$A$2:$A2351,$A2352))))</f>
        <v/>
      </c>
      <c r="K2352" s="6" t="str">
        <f t="shared" si="109"/>
        <v/>
      </c>
      <c r="L2352" s="6" t="str">
        <f t="shared" si="110"/>
        <v/>
      </c>
      <c r="M2352" s="6" t="str">
        <f t="shared" si="108"/>
        <v/>
      </c>
    </row>
    <row r="2353" spans="1:13" x14ac:dyDescent="0.25">
      <c r="A2353"/>
      <c r="B2353" s="1"/>
      <c r="C2353"/>
      <c r="D2353"/>
      <c r="E2353" s="76"/>
      <c r="F2353" s="76"/>
      <c r="G2353" s="2"/>
      <c r="H2353" s="77"/>
      <c r="J2353" s="79" t="str">
        <f>IF(IF(IF(_xlfn.MAXIFS($F$2:$F2352,$C$2:$C2352,$C2353,$B$2:$B2352,$B2353,$A$2:$A2352,$A2353)=0,"",$E2353-_xlfn.MAXIFS($F$2:$F2352,$C$2:$C2352,$C2353,$B$2:$B2352,$B2353,$A$2:$A2352,$A2353))&lt;0,0,IF(_xlfn.MAXIFS($F$2:$F2352,$C$2:$C2352,$C2353,$B$2:$B2352,$B2353,$A$2:$A2352,$A2353)=0,"",$E2353-_xlfn.MAXIFS($F$2:$F2352,$C$2:$C2352,$C2353,$B$2:$B2352,$B2353,$A$2:$A2352,$A2353)))&gt;0.25,"",IF(IF(_xlfn.MAXIFS($F$2:$F2352,$C$2:$C2352,$C2353,$B$2:$B2352,$B2353,$A$2:$A2352,$A2353)=0,"",$E2353-_xlfn.MAXIFS($F$2:$F2352,$C$2:$C2352,$C2353,$B$2:$B2352,$B2353,$A$2:$A2352,$A2353))&lt;0,0,IF(_xlfn.MAXIFS($F$2:$F2352,$C$2:$C2352,$C2353,$B$2:$B2352,$B2353,$A$2:$A2352,$A2353)=0,"",$E2353-_xlfn.MAXIFS($F$2:$F2352,$C$2:$C2352,$C2353,$B$2:$B2352,$B2353,$A$2:$A2352,$A2353))))</f>
        <v/>
      </c>
      <c r="K2353" s="6" t="str">
        <f t="shared" si="109"/>
        <v/>
      </c>
      <c r="L2353" s="6" t="str">
        <f t="shared" si="110"/>
        <v/>
      </c>
      <c r="M2353" s="6" t="str">
        <f t="shared" si="108"/>
        <v/>
      </c>
    </row>
    <row r="2354" spans="1:13" x14ac:dyDescent="0.25">
      <c r="A2354"/>
      <c r="B2354" s="1"/>
      <c r="C2354"/>
      <c r="D2354"/>
      <c r="E2354" s="76"/>
      <c r="F2354" s="76"/>
      <c r="G2354" s="2"/>
      <c r="H2354" s="77"/>
      <c r="J2354" s="79" t="str">
        <f>IF(IF(IF(_xlfn.MAXIFS($F$2:$F2353,$C$2:$C2353,$C2354,$B$2:$B2353,$B2354,$A$2:$A2353,$A2354)=0,"",$E2354-_xlfn.MAXIFS($F$2:$F2353,$C$2:$C2353,$C2354,$B$2:$B2353,$B2354,$A$2:$A2353,$A2354))&lt;0,0,IF(_xlfn.MAXIFS($F$2:$F2353,$C$2:$C2353,$C2354,$B$2:$B2353,$B2354,$A$2:$A2353,$A2354)=0,"",$E2354-_xlfn.MAXIFS($F$2:$F2353,$C$2:$C2353,$C2354,$B$2:$B2353,$B2354,$A$2:$A2353,$A2354)))&gt;0.25,"",IF(IF(_xlfn.MAXIFS($F$2:$F2353,$C$2:$C2353,$C2354,$B$2:$B2353,$B2354,$A$2:$A2353,$A2354)=0,"",$E2354-_xlfn.MAXIFS($F$2:$F2353,$C$2:$C2353,$C2354,$B$2:$B2353,$B2354,$A$2:$A2353,$A2354))&lt;0,0,IF(_xlfn.MAXIFS($F$2:$F2353,$C$2:$C2353,$C2354,$B$2:$B2353,$B2354,$A$2:$A2353,$A2354)=0,"",$E2354-_xlfn.MAXIFS($F$2:$F2353,$C$2:$C2353,$C2354,$B$2:$B2353,$B2354,$A$2:$A2353,$A2354))))</f>
        <v/>
      </c>
      <c r="K2354" s="6" t="str">
        <f t="shared" si="109"/>
        <v/>
      </c>
      <c r="L2354" s="6" t="str">
        <f t="shared" si="110"/>
        <v/>
      </c>
      <c r="M2354" s="6" t="str">
        <f t="shared" si="108"/>
        <v/>
      </c>
    </row>
    <row r="2355" spans="1:13" x14ac:dyDescent="0.25">
      <c r="A2355"/>
      <c r="B2355" s="1"/>
      <c r="C2355"/>
      <c r="D2355"/>
      <c r="E2355" s="76"/>
      <c r="F2355" s="76"/>
      <c r="G2355" s="2"/>
      <c r="H2355" s="77"/>
      <c r="J2355" s="79" t="str">
        <f>IF(IF(IF(_xlfn.MAXIFS($F$2:$F2354,$C$2:$C2354,$C2355,$B$2:$B2354,$B2355,$A$2:$A2354,$A2355)=0,"",$E2355-_xlfn.MAXIFS($F$2:$F2354,$C$2:$C2354,$C2355,$B$2:$B2354,$B2355,$A$2:$A2354,$A2355))&lt;0,0,IF(_xlfn.MAXIFS($F$2:$F2354,$C$2:$C2354,$C2355,$B$2:$B2354,$B2355,$A$2:$A2354,$A2355)=0,"",$E2355-_xlfn.MAXIFS($F$2:$F2354,$C$2:$C2354,$C2355,$B$2:$B2354,$B2355,$A$2:$A2354,$A2355)))&gt;0.25,"",IF(IF(_xlfn.MAXIFS($F$2:$F2354,$C$2:$C2354,$C2355,$B$2:$B2354,$B2355,$A$2:$A2354,$A2355)=0,"",$E2355-_xlfn.MAXIFS($F$2:$F2354,$C$2:$C2354,$C2355,$B$2:$B2354,$B2355,$A$2:$A2354,$A2355))&lt;0,0,IF(_xlfn.MAXIFS($F$2:$F2354,$C$2:$C2354,$C2355,$B$2:$B2354,$B2355,$A$2:$A2354,$A2355)=0,"",$E2355-_xlfn.MAXIFS($F$2:$F2354,$C$2:$C2354,$C2355,$B$2:$B2354,$B2355,$A$2:$A2354,$A2355))))</f>
        <v/>
      </c>
      <c r="K2355" s="6" t="str">
        <f t="shared" si="109"/>
        <v/>
      </c>
      <c r="L2355" s="6" t="str">
        <f t="shared" si="110"/>
        <v/>
      </c>
      <c r="M2355" s="6" t="str">
        <f t="shared" si="108"/>
        <v/>
      </c>
    </row>
    <row r="2356" spans="1:13" x14ac:dyDescent="0.25">
      <c r="A2356"/>
      <c r="B2356" s="1"/>
      <c r="C2356"/>
      <c r="D2356"/>
      <c r="E2356" s="76"/>
      <c r="F2356" s="76"/>
      <c r="G2356" s="2"/>
      <c r="H2356" s="77"/>
      <c r="J2356" s="79" t="str">
        <f>IF(IF(IF(_xlfn.MAXIFS($F$2:$F2355,$C$2:$C2355,$C2356,$B$2:$B2355,$B2356,$A$2:$A2355,$A2356)=0,"",$E2356-_xlfn.MAXIFS($F$2:$F2355,$C$2:$C2355,$C2356,$B$2:$B2355,$B2356,$A$2:$A2355,$A2356))&lt;0,0,IF(_xlfn.MAXIFS($F$2:$F2355,$C$2:$C2355,$C2356,$B$2:$B2355,$B2356,$A$2:$A2355,$A2356)=0,"",$E2356-_xlfn.MAXIFS($F$2:$F2355,$C$2:$C2355,$C2356,$B$2:$B2355,$B2356,$A$2:$A2355,$A2356)))&gt;0.25,"",IF(IF(_xlfn.MAXIFS($F$2:$F2355,$C$2:$C2355,$C2356,$B$2:$B2355,$B2356,$A$2:$A2355,$A2356)=0,"",$E2356-_xlfn.MAXIFS($F$2:$F2355,$C$2:$C2355,$C2356,$B$2:$B2355,$B2356,$A$2:$A2355,$A2356))&lt;0,0,IF(_xlfn.MAXIFS($F$2:$F2355,$C$2:$C2355,$C2356,$B$2:$B2355,$B2356,$A$2:$A2355,$A2356)=0,"",$E2356-_xlfn.MAXIFS($F$2:$F2355,$C$2:$C2355,$C2356,$B$2:$B2355,$B2356,$A$2:$A2355,$A2356))))</f>
        <v/>
      </c>
      <c r="K2356" s="6" t="str">
        <f t="shared" si="109"/>
        <v/>
      </c>
      <c r="L2356" s="6" t="str">
        <f t="shared" si="110"/>
        <v/>
      </c>
      <c r="M2356" s="6" t="str">
        <f t="shared" si="108"/>
        <v/>
      </c>
    </row>
    <row r="2357" spans="1:13" x14ac:dyDescent="0.25">
      <c r="A2357"/>
      <c r="B2357" s="1"/>
      <c r="C2357"/>
      <c r="D2357"/>
      <c r="E2357" s="76"/>
      <c r="F2357" s="76"/>
      <c r="G2357" s="2"/>
      <c r="H2357" s="77"/>
      <c r="J2357" s="79" t="str">
        <f>IF(IF(IF(_xlfn.MAXIFS($F$2:$F2356,$C$2:$C2356,$C2357,$B$2:$B2356,$B2357,$A$2:$A2356,$A2357)=0,"",$E2357-_xlfn.MAXIFS($F$2:$F2356,$C$2:$C2356,$C2357,$B$2:$B2356,$B2357,$A$2:$A2356,$A2357))&lt;0,0,IF(_xlfn.MAXIFS($F$2:$F2356,$C$2:$C2356,$C2357,$B$2:$B2356,$B2357,$A$2:$A2356,$A2357)=0,"",$E2357-_xlfn.MAXIFS($F$2:$F2356,$C$2:$C2356,$C2357,$B$2:$B2356,$B2357,$A$2:$A2356,$A2357)))&gt;0.25,"",IF(IF(_xlfn.MAXIFS($F$2:$F2356,$C$2:$C2356,$C2357,$B$2:$B2356,$B2357,$A$2:$A2356,$A2357)=0,"",$E2357-_xlfn.MAXIFS($F$2:$F2356,$C$2:$C2356,$C2357,$B$2:$B2356,$B2357,$A$2:$A2356,$A2357))&lt;0,0,IF(_xlfn.MAXIFS($F$2:$F2356,$C$2:$C2356,$C2357,$B$2:$B2356,$B2357,$A$2:$A2356,$A2357)=0,"",$E2357-_xlfn.MAXIFS($F$2:$F2356,$C$2:$C2356,$C2357,$B$2:$B2356,$B2357,$A$2:$A2356,$A2357))))</f>
        <v/>
      </c>
      <c r="K2357" s="6" t="str">
        <f t="shared" si="109"/>
        <v/>
      </c>
      <c r="L2357" s="6" t="str">
        <f t="shared" si="110"/>
        <v/>
      </c>
      <c r="M2357" s="6" t="str">
        <f t="shared" si="108"/>
        <v/>
      </c>
    </row>
    <row r="2358" spans="1:13" x14ac:dyDescent="0.25">
      <c r="A2358"/>
      <c r="B2358" s="1"/>
      <c r="C2358"/>
      <c r="D2358"/>
      <c r="E2358" s="76"/>
      <c r="F2358" s="76"/>
      <c r="G2358" s="2"/>
      <c r="H2358" s="77"/>
      <c r="J2358" s="79" t="str">
        <f>IF(IF(IF(_xlfn.MAXIFS($F$2:$F2357,$C$2:$C2357,$C2358,$B$2:$B2357,$B2358,$A$2:$A2357,$A2358)=0,"",$E2358-_xlfn.MAXIFS($F$2:$F2357,$C$2:$C2357,$C2358,$B$2:$B2357,$B2358,$A$2:$A2357,$A2358))&lt;0,0,IF(_xlfn.MAXIFS($F$2:$F2357,$C$2:$C2357,$C2358,$B$2:$B2357,$B2358,$A$2:$A2357,$A2358)=0,"",$E2358-_xlfn.MAXIFS($F$2:$F2357,$C$2:$C2357,$C2358,$B$2:$B2357,$B2358,$A$2:$A2357,$A2358)))&gt;0.25,"",IF(IF(_xlfn.MAXIFS($F$2:$F2357,$C$2:$C2357,$C2358,$B$2:$B2357,$B2358,$A$2:$A2357,$A2358)=0,"",$E2358-_xlfn.MAXIFS($F$2:$F2357,$C$2:$C2357,$C2358,$B$2:$B2357,$B2358,$A$2:$A2357,$A2358))&lt;0,0,IF(_xlfn.MAXIFS($F$2:$F2357,$C$2:$C2357,$C2358,$B$2:$B2357,$B2358,$A$2:$A2357,$A2358)=0,"",$E2358-_xlfn.MAXIFS($F$2:$F2357,$C$2:$C2357,$C2358,$B$2:$B2357,$B2358,$A$2:$A2357,$A2358))))</f>
        <v/>
      </c>
      <c r="K2358" s="6" t="str">
        <f t="shared" si="109"/>
        <v/>
      </c>
      <c r="L2358" s="6" t="str">
        <f t="shared" si="110"/>
        <v/>
      </c>
      <c r="M2358" s="6" t="str">
        <f t="shared" si="108"/>
        <v/>
      </c>
    </row>
    <row r="2359" spans="1:13" x14ac:dyDescent="0.25">
      <c r="A2359"/>
      <c r="B2359" s="1"/>
      <c r="C2359"/>
      <c r="D2359"/>
      <c r="E2359" s="76"/>
      <c r="F2359" s="76"/>
      <c r="G2359" s="2"/>
      <c r="H2359" s="77"/>
      <c r="J2359" s="79" t="str">
        <f>IF(IF(IF(_xlfn.MAXIFS($F$2:$F2358,$C$2:$C2358,$C2359,$B$2:$B2358,$B2359,$A$2:$A2358,$A2359)=0,"",$E2359-_xlfn.MAXIFS($F$2:$F2358,$C$2:$C2358,$C2359,$B$2:$B2358,$B2359,$A$2:$A2358,$A2359))&lt;0,0,IF(_xlfn.MAXIFS($F$2:$F2358,$C$2:$C2358,$C2359,$B$2:$B2358,$B2359,$A$2:$A2358,$A2359)=0,"",$E2359-_xlfn.MAXIFS($F$2:$F2358,$C$2:$C2358,$C2359,$B$2:$B2358,$B2359,$A$2:$A2358,$A2359)))&gt;0.25,"",IF(IF(_xlfn.MAXIFS($F$2:$F2358,$C$2:$C2358,$C2359,$B$2:$B2358,$B2359,$A$2:$A2358,$A2359)=0,"",$E2359-_xlfn.MAXIFS($F$2:$F2358,$C$2:$C2358,$C2359,$B$2:$B2358,$B2359,$A$2:$A2358,$A2359))&lt;0,0,IF(_xlfn.MAXIFS($F$2:$F2358,$C$2:$C2358,$C2359,$B$2:$B2358,$B2359,$A$2:$A2358,$A2359)=0,"",$E2359-_xlfn.MAXIFS($F$2:$F2358,$C$2:$C2358,$C2359,$B$2:$B2358,$B2359,$A$2:$A2358,$A2359))))</f>
        <v/>
      </c>
      <c r="K2359" s="6" t="str">
        <f t="shared" si="109"/>
        <v/>
      </c>
      <c r="L2359" s="6" t="str">
        <f t="shared" si="110"/>
        <v/>
      </c>
      <c r="M2359" s="6" t="str">
        <f t="shared" si="108"/>
        <v/>
      </c>
    </row>
    <row r="2360" spans="1:13" x14ac:dyDescent="0.25">
      <c r="A2360"/>
      <c r="B2360" s="1"/>
      <c r="C2360"/>
      <c r="D2360"/>
      <c r="E2360" s="76"/>
      <c r="F2360" s="76"/>
      <c r="G2360" s="2"/>
      <c r="H2360" s="77"/>
      <c r="J2360" s="79" t="str">
        <f>IF(IF(IF(_xlfn.MAXIFS($F$2:$F2359,$C$2:$C2359,$C2360,$B$2:$B2359,$B2360,$A$2:$A2359,$A2360)=0,"",$E2360-_xlfn.MAXIFS($F$2:$F2359,$C$2:$C2359,$C2360,$B$2:$B2359,$B2360,$A$2:$A2359,$A2360))&lt;0,0,IF(_xlfn.MAXIFS($F$2:$F2359,$C$2:$C2359,$C2360,$B$2:$B2359,$B2360,$A$2:$A2359,$A2360)=0,"",$E2360-_xlfn.MAXIFS($F$2:$F2359,$C$2:$C2359,$C2360,$B$2:$B2359,$B2360,$A$2:$A2359,$A2360)))&gt;0.25,"",IF(IF(_xlfn.MAXIFS($F$2:$F2359,$C$2:$C2359,$C2360,$B$2:$B2359,$B2360,$A$2:$A2359,$A2360)=0,"",$E2360-_xlfn.MAXIFS($F$2:$F2359,$C$2:$C2359,$C2360,$B$2:$B2359,$B2360,$A$2:$A2359,$A2360))&lt;0,0,IF(_xlfn.MAXIFS($F$2:$F2359,$C$2:$C2359,$C2360,$B$2:$B2359,$B2360,$A$2:$A2359,$A2360)=0,"",$E2360-_xlfn.MAXIFS($F$2:$F2359,$C$2:$C2359,$C2360,$B$2:$B2359,$B2360,$A$2:$A2359,$A2360))))</f>
        <v/>
      </c>
      <c r="K2360" s="6" t="str">
        <f t="shared" si="109"/>
        <v/>
      </c>
      <c r="L2360" s="6" t="str">
        <f t="shared" si="110"/>
        <v/>
      </c>
      <c r="M2360" s="6" t="str">
        <f t="shared" si="108"/>
        <v/>
      </c>
    </row>
    <row r="2361" spans="1:13" x14ac:dyDescent="0.25">
      <c r="A2361"/>
      <c r="B2361" s="1"/>
      <c r="C2361"/>
      <c r="D2361"/>
      <c r="E2361" s="76"/>
      <c r="F2361" s="76"/>
      <c r="G2361" s="2"/>
      <c r="H2361" s="77"/>
      <c r="J2361" s="79" t="str">
        <f>IF(IF(IF(_xlfn.MAXIFS($F$2:$F2360,$C$2:$C2360,$C2361,$B$2:$B2360,$B2361,$A$2:$A2360,$A2361)=0,"",$E2361-_xlfn.MAXIFS($F$2:$F2360,$C$2:$C2360,$C2361,$B$2:$B2360,$B2361,$A$2:$A2360,$A2361))&lt;0,0,IF(_xlfn.MAXIFS($F$2:$F2360,$C$2:$C2360,$C2361,$B$2:$B2360,$B2361,$A$2:$A2360,$A2361)=0,"",$E2361-_xlfn.MAXIFS($F$2:$F2360,$C$2:$C2360,$C2361,$B$2:$B2360,$B2361,$A$2:$A2360,$A2361)))&gt;0.25,"",IF(IF(_xlfn.MAXIFS($F$2:$F2360,$C$2:$C2360,$C2361,$B$2:$B2360,$B2361,$A$2:$A2360,$A2361)=0,"",$E2361-_xlfn.MAXIFS($F$2:$F2360,$C$2:$C2360,$C2361,$B$2:$B2360,$B2361,$A$2:$A2360,$A2361))&lt;0,0,IF(_xlfn.MAXIFS($F$2:$F2360,$C$2:$C2360,$C2361,$B$2:$B2360,$B2361,$A$2:$A2360,$A2361)=0,"",$E2361-_xlfn.MAXIFS($F$2:$F2360,$C$2:$C2360,$C2361,$B$2:$B2360,$B2361,$A$2:$A2360,$A2361))))</f>
        <v/>
      </c>
      <c r="K2361" s="6" t="str">
        <f t="shared" si="109"/>
        <v/>
      </c>
      <c r="L2361" s="6" t="str">
        <f t="shared" si="110"/>
        <v/>
      </c>
      <c r="M2361" s="6" t="str">
        <f t="shared" si="108"/>
        <v/>
      </c>
    </row>
    <row r="2362" spans="1:13" x14ac:dyDescent="0.25">
      <c r="A2362"/>
      <c r="B2362" s="1"/>
      <c r="C2362"/>
      <c r="D2362"/>
      <c r="E2362" s="76"/>
      <c r="F2362" s="76"/>
      <c r="G2362" s="2"/>
      <c r="H2362" s="77"/>
      <c r="J2362" s="79" t="str">
        <f>IF(IF(IF(_xlfn.MAXIFS($F$2:$F2361,$C$2:$C2361,$C2362,$B$2:$B2361,$B2362,$A$2:$A2361,$A2362)=0,"",$E2362-_xlfn.MAXIFS($F$2:$F2361,$C$2:$C2361,$C2362,$B$2:$B2361,$B2362,$A$2:$A2361,$A2362))&lt;0,0,IF(_xlfn.MAXIFS($F$2:$F2361,$C$2:$C2361,$C2362,$B$2:$B2361,$B2362,$A$2:$A2361,$A2362)=0,"",$E2362-_xlfn.MAXIFS($F$2:$F2361,$C$2:$C2361,$C2362,$B$2:$B2361,$B2362,$A$2:$A2361,$A2362)))&gt;0.25,"",IF(IF(_xlfn.MAXIFS($F$2:$F2361,$C$2:$C2361,$C2362,$B$2:$B2361,$B2362,$A$2:$A2361,$A2362)=0,"",$E2362-_xlfn.MAXIFS($F$2:$F2361,$C$2:$C2361,$C2362,$B$2:$B2361,$B2362,$A$2:$A2361,$A2362))&lt;0,0,IF(_xlfn.MAXIFS($F$2:$F2361,$C$2:$C2361,$C2362,$B$2:$B2361,$B2362,$A$2:$A2361,$A2362)=0,"",$E2362-_xlfn.MAXIFS($F$2:$F2361,$C$2:$C2361,$C2362,$B$2:$B2361,$B2362,$A$2:$A2361,$A2362))))</f>
        <v/>
      </c>
      <c r="K2362" s="6" t="str">
        <f t="shared" si="109"/>
        <v/>
      </c>
      <c r="L2362" s="6" t="str">
        <f t="shared" si="110"/>
        <v/>
      </c>
      <c r="M2362" s="6" t="str">
        <f t="shared" si="108"/>
        <v/>
      </c>
    </row>
    <row r="2363" spans="1:13" x14ac:dyDescent="0.25">
      <c r="A2363"/>
      <c r="B2363" s="1"/>
      <c r="C2363"/>
      <c r="D2363"/>
      <c r="E2363" s="76"/>
      <c r="F2363" s="76"/>
      <c r="G2363" s="2"/>
      <c r="H2363" s="77"/>
      <c r="J2363" s="79" t="str">
        <f>IF(IF(IF(_xlfn.MAXIFS($F$2:$F2362,$C$2:$C2362,$C2363,$B$2:$B2362,$B2363,$A$2:$A2362,$A2363)=0,"",$E2363-_xlfn.MAXIFS($F$2:$F2362,$C$2:$C2362,$C2363,$B$2:$B2362,$B2363,$A$2:$A2362,$A2363))&lt;0,0,IF(_xlfn.MAXIFS($F$2:$F2362,$C$2:$C2362,$C2363,$B$2:$B2362,$B2363,$A$2:$A2362,$A2363)=0,"",$E2363-_xlfn.MAXIFS($F$2:$F2362,$C$2:$C2362,$C2363,$B$2:$B2362,$B2363,$A$2:$A2362,$A2363)))&gt;0.25,"",IF(IF(_xlfn.MAXIFS($F$2:$F2362,$C$2:$C2362,$C2363,$B$2:$B2362,$B2363,$A$2:$A2362,$A2363)=0,"",$E2363-_xlfn.MAXIFS($F$2:$F2362,$C$2:$C2362,$C2363,$B$2:$B2362,$B2363,$A$2:$A2362,$A2363))&lt;0,0,IF(_xlfn.MAXIFS($F$2:$F2362,$C$2:$C2362,$C2363,$B$2:$B2362,$B2363,$A$2:$A2362,$A2363)=0,"",$E2363-_xlfn.MAXIFS($F$2:$F2362,$C$2:$C2362,$C2363,$B$2:$B2362,$B2363,$A$2:$A2362,$A2363))))</f>
        <v/>
      </c>
      <c r="K2363" s="6" t="str">
        <f t="shared" si="109"/>
        <v/>
      </c>
      <c r="L2363" s="6" t="str">
        <f t="shared" si="110"/>
        <v/>
      </c>
      <c r="M2363" s="6" t="str">
        <f t="shared" si="108"/>
        <v/>
      </c>
    </row>
    <row r="2364" spans="1:13" x14ac:dyDescent="0.25">
      <c r="A2364"/>
      <c r="B2364" s="1"/>
      <c r="C2364"/>
      <c r="D2364"/>
      <c r="E2364" s="76"/>
      <c r="F2364" s="76"/>
      <c r="G2364" s="2"/>
      <c r="H2364" s="77"/>
      <c r="J2364" s="79" t="str">
        <f>IF(IF(IF(_xlfn.MAXIFS($F$2:$F2363,$C$2:$C2363,$C2364,$B$2:$B2363,$B2364,$A$2:$A2363,$A2364)=0,"",$E2364-_xlfn.MAXIFS($F$2:$F2363,$C$2:$C2363,$C2364,$B$2:$B2363,$B2364,$A$2:$A2363,$A2364))&lt;0,0,IF(_xlfn.MAXIFS($F$2:$F2363,$C$2:$C2363,$C2364,$B$2:$B2363,$B2364,$A$2:$A2363,$A2364)=0,"",$E2364-_xlfn.MAXIFS($F$2:$F2363,$C$2:$C2363,$C2364,$B$2:$B2363,$B2364,$A$2:$A2363,$A2364)))&gt;0.25,"",IF(IF(_xlfn.MAXIFS($F$2:$F2363,$C$2:$C2363,$C2364,$B$2:$B2363,$B2364,$A$2:$A2363,$A2364)=0,"",$E2364-_xlfn.MAXIFS($F$2:$F2363,$C$2:$C2363,$C2364,$B$2:$B2363,$B2364,$A$2:$A2363,$A2364))&lt;0,0,IF(_xlfn.MAXIFS($F$2:$F2363,$C$2:$C2363,$C2364,$B$2:$B2363,$B2364,$A$2:$A2363,$A2364)=0,"",$E2364-_xlfn.MAXIFS($F$2:$F2363,$C$2:$C2363,$C2364,$B$2:$B2363,$B2364,$A$2:$A2363,$A2364))))</f>
        <v/>
      </c>
      <c r="K2364" s="6" t="str">
        <f t="shared" si="109"/>
        <v/>
      </c>
      <c r="L2364" s="6" t="str">
        <f t="shared" si="110"/>
        <v/>
      </c>
      <c r="M2364" s="6" t="str">
        <f t="shared" si="108"/>
        <v/>
      </c>
    </row>
    <row r="2365" spans="1:13" x14ac:dyDescent="0.25">
      <c r="A2365"/>
      <c r="B2365" s="1"/>
      <c r="C2365"/>
      <c r="D2365"/>
      <c r="E2365" s="76"/>
      <c r="F2365" s="76"/>
      <c r="G2365" s="2"/>
      <c r="H2365" s="77"/>
      <c r="J2365" s="79" t="str">
        <f>IF(IF(IF(_xlfn.MAXIFS($F$2:$F2364,$C$2:$C2364,$C2365,$B$2:$B2364,$B2365,$A$2:$A2364,$A2365)=0,"",$E2365-_xlfn.MAXIFS($F$2:$F2364,$C$2:$C2364,$C2365,$B$2:$B2364,$B2365,$A$2:$A2364,$A2365))&lt;0,0,IF(_xlfn.MAXIFS($F$2:$F2364,$C$2:$C2364,$C2365,$B$2:$B2364,$B2365,$A$2:$A2364,$A2365)=0,"",$E2365-_xlfn.MAXIFS($F$2:$F2364,$C$2:$C2364,$C2365,$B$2:$B2364,$B2365,$A$2:$A2364,$A2365)))&gt;0.25,"",IF(IF(_xlfn.MAXIFS($F$2:$F2364,$C$2:$C2364,$C2365,$B$2:$B2364,$B2365,$A$2:$A2364,$A2365)=0,"",$E2365-_xlfn.MAXIFS($F$2:$F2364,$C$2:$C2364,$C2365,$B$2:$B2364,$B2365,$A$2:$A2364,$A2365))&lt;0,0,IF(_xlfn.MAXIFS($F$2:$F2364,$C$2:$C2364,$C2365,$B$2:$B2364,$B2365,$A$2:$A2364,$A2365)=0,"",$E2365-_xlfn.MAXIFS($F$2:$F2364,$C$2:$C2364,$C2365,$B$2:$B2364,$B2365,$A$2:$A2364,$A2365))))</f>
        <v/>
      </c>
      <c r="K2365" s="6" t="str">
        <f t="shared" si="109"/>
        <v/>
      </c>
      <c r="L2365" s="6" t="str">
        <f t="shared" si="110"/>
        <v/>
      </c>
      <c r="M2365" s="6" t="str">
        <f t="shared" si="108"/>
        <v/>
      </c>
    </row>
    <row r="2366" spans="1:13" x14ac:dyDescent="0.25">
      <c r="A2366"/>
      <c r="B2366" s="1"/>
      <c r="C2366"/>
      <c r="D2366"/>
      <c r="E2366" s="76"/>
      <c r="F2366" s="76"/>
      <c r="G2366" s="2"/>
      <c r="H2366" s="77"/>
      <c r="J2366" s="79" t="str">
        <f>IF(IF(IF(_xlfn.MAXIFS($F$2:$F2365,$C$2:$C2365,$C2366,$B$2:$B2365,$B2366,$A$2:$A2365,$A2366)=0,"",$E2366-_xlfn.MAXIFS($F$2:$F2365,$C$2:$C2365,$C2366,$B$2:$B2365,$B2366,$A$2:$A2365,$A2366))&lt;0,0,IF(_xlfn.MAXIFS($F$2:$F2365,$C$2:$C2365,$C2366,$B$2:$B2365,$B2366,$A$2:$A2365,$A2366)=0,"",$E2366-_xlfn.MAXIFS($F$2:$F2365,$C$2:$C2365,$C2366,$B$2:$B2365,$B2366,$A$2:$A2365,$A2366)))&gt;0.25,"",IF(IF(_xlfn.MAXIFS($F$2:$F2365,$C$2:$C2365,$C2366,$B$2:$B2365,$B2366,$A$2:$A2365,$A2366)=0,"",$E2366-_xlfn.MAXIFS($F$2:$F2365,$C$2:$C2365,$C2366,$B$2:$B2365,$B2366,$A$2:$A2365,$A2366))&lt;0,0,IF(_xlfn.MAXIFS($F$2:$F2365,$C$2:$C2365,$C2366,$B$2:$B2365,$B2366,$A$2:$A2365,$A2366)=0,"",$E2366-_xlfn.MAXIFS($F$2:$F2365,$C$2:$C2365,$C2366,$B$2:$B2365,$B2366,$A$2:$A2365,$A2366))))</f>
        <v/>
      </c>
      <c r="K2366" s="6" t="str">
        <f t="shared" si="109"/>
        <v/>
      </c>
      <c r="L2366" s="6" t="str">
        <f t="shared" si="110"/>
        <v/>
      </c>
      <c r="M2366" s="6" t="str">
        <f t="shared" si="108"/>
        <v/>
      </c>
    </row>
    <row r="2367" spans="1:13" x14ac:dyDescent="0.25">
      <c r="A2367"/>
      <c r="B2367" s="1"/>
      <c r="C2367"/>
      <c r="D2367"/>
      <c r="E2367" s="76"/>
      <c r="F2367" s="76"/>
      <c r="G2367" s="2"/>
      <c r="H2367" s="77"/>
      <c r="J2367" s="79" t="str">
        <f>IF(IF(IF(_xlfn.MAXIFS($F$2:$F2366,$C$2:$C2366,$C2367,$B$2:$B2366,$B2367,$A$2:$A2366,$A2367)=0,"",$E2367-_xlfn.MAXIFS($F$2:$F2366,$C$2:$C2366,$C2367,$B$2:$B2366,$B2367,$A$2:$A2366,$A2367))&lt;0,0,IF(_xlfn.MAXIFS($F$2:$F2366,$C$2:$C2366,$C2367,$B$2:$B2366,$B2367,$A$2:$A2366,$A2367)=0,"",$E2367-_xlfn.MAXIFS($F$2:$F2366,$C$2:$C2366,$C2367,$B$2:$B2366,$B2367,$A$2:$A2366,$A2367)))&gt;0.25,"",IF(IF(_xlfn.MAXIFS($F$2:$F2366,$C$2:$C2366,$C2367,$B$2:$B2366,$B2367,$A$2:$A2366,$A2367)=0,"",$E2367-_xlfn.MAXIFS($F$2:$F2366,$C$2:$C2366,$C2367,$B$2:$B2366,$B2367,$A$2:$A2366,$A2367))&lt;0,0,IF(_xlfn.MAXIFS($F$2:$F2366,$C$2:$C2366,$C2367,$B$2:$B2366,$B2367,$A$2:$A2366,$A2367)=0,"",$E2367-_xlfn.MAXIFS($F$2:$F2366,$C$2:$C2366,$C2367,$B$2:$B2366,$B2367,$A$2:$A2366,$A2367))))</f>
        <v/>
      </c>
      <c r="K2367" s="6" t="str">
        <f t="shared" si="109"/>
        <v/>
      </c>
      <c r="L2367" s="6" t="str">
        <f t="shared" si="110"/>
        <v/>
      </c>
      <c r="M2367" s="6" t="str">
        <f t="shared" si="108"/>
        <v/>
      </c>
    </row>
    <row r="2368" spans="1:13" x14ac:dyDescent="0.25">
      <c r="A2368"/>
      <c r="B2368" s="1"/>
      <c r="C2368"/>
      <c r="D2368"/>
      <c r="E2368" s="76"/>
      <c r="F2368" s="76"/>
      <c r="G2368" s="2"/>
      <c r="H2368" s="77"/>
      <c r="J2368" s="79" t="str">
        <f>IF(IF(IF(_xlfn.MAXIFS($F$2:$F2367,$C$2:$C2367,$C2368,$B$2:$B2367,$B2368,$A$2:$A2367,$A2368)=0,"",$E2368-_xlfn.MAXIFS($F$2:$F2367,$C$2:$C2367,$C2368,$B$2:$B2367,$B2368,$A$2:$A2367,$A2368))&lt;0,0,IF(_xlfn.MAXIFS($F$2:$F2367,$C$2:$C2367,$C2368,$B$2:$B2367,$B2368,$A$2:$A2367,$A2368)=0,"",$E2368-_xlfn.MAXIFS($F$2:$F2367,$C$2:$C2367,$C2368,$B$2:$B2367,$B2368,$A$2:$A2367,$A2368)))&gt;0.25,"",IF(IF(_xlfn.MAXIFS($F$2:$F2367,$C$2:$C2367,$C2368,$B$2:$B2367,$B2368,$A$2:$A2367,$A2368)=0,"",$E2368-_xlfn.MAXIFS($F$2:$F2367,$C$2:$C2367,$C2368,$B$2:$B2367,$B2368,$A$2:$A2367,$A2368))&lt;0,0,IF(_xlfn.MAXIFS($F$2:$F2367,$C$2:$C2367,$C2368,$B$2:$B2367,$B2368,$A$2:$A2367,$A2368)=0,"",$E2368-_xlfn.MAXIFS($F$2:$F2367,$C$2:$C2367,$C2368,$B$2:$B2367,$B2368,$A$2:$A2367,$A2368))))</f>
        <v/>
      </c>
      <c r="K2368" s="6" t="str">
        <f t="shared" si="109"/>
        <v/>
      </c>
      <c r="L2368" s="6" t="str">
        <f t="shared" si="110"/>
        <v/>
      </c>
      <c r="M2368" s="6" t="str">
        <f t="shared" si="108"/>
        <v/>
      </c>
    </row>
    <row r="2369" spans="1:13" x14ac:dyDescent="0.25">
      <c r="A2369"/>
      <c r="B2369" s="1"/>
      <c r="C2369"/>
      <c r="D2369"/>
      <c r="E2369" s="76"/>
      <c r="F2369" s="76"/>
      <c r="G2369" s="2"/>
      <c r="H2369" s="77"/>
      <c r="J2369" s="79" t="str">
        <f>IF(IF(IF(_xlfn.MAXIFS($F$2:$F2368,$C$2:$C2368,$C2369,$B$2:$B2368,$B2369,$A$2:$A2368,$A2369)=0,"",$E2369-_xlfn.MAXIFS($F$2:$F2368,$C$2:$C2368,$C2369,$B$2:$B2368,$B2369,$A$2:$A2368,$A2369))&lt;0,0,IF(_xlfn.MAXIFS($F$2:$F2368,$C$2:$C2368,$C2369,$B$2:$B2368,$B2369,$A$2:$A2368,$A2369)=0,"",$E2369-_xlfn.MAXIFS($F$2:$F2368,$C$2:$C2368,$C2369,$B$2:$B2368,$B2369,$A$2:$A2368,$A2369)))&gt;0.25,"",IF(IF(_xlfn.MAXIFS($F$2:$F2368,$C$2:$C2368,$C2369,$B$2:$B2368,$B2369,$A$2:$A2368,$A2369)=0,"",$E2369-_xlfn.MAXIFS($F$2:$F2368,$C$2:$C2368,$C2369,$B$2:$B2368,$B2369,$A$2:$A2368,$A2369))&lt;0,0,IF(_xlfn.MAXIFS($F$2:$F2368,$C$2:$C2368,$C2369,$B$2:$B2368,$B2369,$A$2:$A2368,$A2369)=0,"",$E2369-_xlfn.MAXIFS($F$2:$F2368,$C$2:$C2368,$C2369,$B$2:$B2368,$B2369,$A$2:$A2368,$A2369))))</f>
        <v/>
      </c>
      <c r="K2369" s="6" t="str">
        <f t="shared" si="109"/>
        <v/>
      </c>
      <c r="L2369" s="6" t="str">
        <f t="shared" si="110"/>
        <v/>
      </c>
      <c r="M2369" s="6" t="str">
        <f t="shared" si="108"/>
        <v/>
      </c>
    </row>
    <row r="2370" spans="1:13" x14ac:dyDescent="0.25">
      <c r="A2370"/>
      <c r="B2370" s="1"/>
      <c r="C2370"/>
      <c r="D2370"/>
      <c r="E2370" s="76"/>
      <c r="F2370" s="76"/>
      <c r="G2370" s="2"/>
      <c r="H2370" s="77"/>
      <c r="J2370" s="79" t="str">
        <f>IF(IF(IF(_xlfn.MAXIFS($F$2:$F2369,$C$2:$C2369,$C2370,$B$2:$B2369,$B2370,$A$2:$A2369,$A2370)=0,"",$E2370-_xlfn.MAXIFS($F$2:$F2369,$C$2:$C2369,$C2370,$B$2:$B2369,$B2370,$A$2:$A2369,$A2370))&lt;0,0,IF(_xlfn.MAXIFS($F$2:$F2369,$C$2:$C2369,$C2370,$B$2:$B2369,$B2370,$A$2:$A2369,$A2370)=0,"",$E2370-_xlfn.MAXIFS($F$2:$F2369,$C$2:$C2369,$C2370,$B$2:$B2369,$B2370,$A$2:$A2369,$A2370)))&gt;0.25,"",IF(IF(_xlfn.MAXIFS($F$2:$F2369,$C$2:$C2369,$C2370,$B$2:$B2369,$B2370,$A$2:$A2369,$A2370)=0,"",$E2370-_xlfn.MAXIFS($F$2:$F2369,$C$2:$C2369,$C2370,$B$2:$B2369,$B2370,$A$2:$A2369,$A2370))&lt;0,0,IF(_xlfn.MAXIFS($F$2:$F2369,$C$2:$C2369,$C2370,$B$2:$B2369,$B2370,$A$2:$A2369,$A2370)=0,"",$E2370-_xlfn.MAXIFS($F$2:$F2369,$C$2:$C2369,$C2370,$B$2:$B2369,$B2370,$A$2:$A2369,$A2370))))</f>
        <v/>
      </c>
      <c r="K2370" s="6" t="str">
        <f t="shared" si="109"/>
        <v/>
      </c>
      <c r="L2370" s="6" t="str">
        <f t="shared" si="110"/>
        <v/>
      </c>
      <c r="M2370" s="6" t="str">
        <f t="shared" ref="M2370:M2433" si="111">IF($A2370="","",IF(AND($K2370&gt;=10,$K2370&lt;=13),"Y",IF(AND($K2370=14,$L2370="EARLY"),"Y","N")))</f>
        <v/>
      </c>
    </row>
    <row r="2371" spans="1:13" x14ac:dyDescent="0.25">
      <c r="A2371"/>
      <c r="B2371" s="1"/>
      <c r="C2371"/>
      <c r="D2371"/>
      <c r="E2371" s="76"/>
      <c r="F2371" s="76"/>
      <c r="G2371" s="2"/>
      <c r="H2371" s="77"/>
      <c r="J2371" s="79" t="str">
        <f>IF(IF(IF(_xlfn.MAXIFS($F$2:$F2370,$C$2:$C2370,$C2371,$B$2:$B2370,$B2371,$A$2:$A2370,$A2371)=0,"",$E2371-_xlfn.MAXIFS($F$2:$F2370,$C$2:$C2370,$C2371,$B$2:$B2370,$B2371,$A$2:$A2370,$A2371))&lt;0,0,IF(_xlfn.MAXIFS($F$2:$F2370,$C$2:$C2370,$C2371,$B$2:$B2370,$B2371,$A$2:$A2370,$A2371)=0,"",$E2371-_xlfn.MAXIFS($F$2:$F2370,$C$2:$C2370,$C2371,$B$2:$B2370,$B2371,$A$2:$A2370,$A2371)))&gt;0.25,"",IF(IF(_xlfn.MAXIFS($F$2:$F2370,$C$2:$C2370,$C2371,$B$2:$B2370,$B2371,$A$2:$A2370,$A2371)=0,"",$E2371-_xlfn.MAXIFS($F$2:$F2370,$C$2:$C2370,$C2371,$B$2:$B2370,$B2371,$A$2:$A2370,$A2371))&lt;0,0,IF(_xlfn.MAXIFS($F$2:$F2370,$C$2:$C2370,$C2371,$B$2:$B2370,$B2371,$A$2:$A2370,$A2371)=0,"",$E2371-_xlfn.MAXIFS($F$2:$F2370,$C$2:$C2370,$C2371,$B$2:$B2370,$B2371,$A$2:$A2370,$A2371))))</f>
        <v/>
      </c>
      <c r="K2371" s="6" t="str">
        <f t="shared" ref="K2371:K2434" si="112">IF($J2371="","",IF(HOUR($E2371)&gt;19,19,IF(HOUR($E2371)&lt;5,5,HOUR($E2371))))</f>
        <v/>
      </c>
      <c r="L2371" s="6" t="str">
        <f t="shared" ref="L2371:L2434" si="113">IF($J2371="","",IF(MINUTE($E2371)&lt;30,"EARLY","LATE"))</f>
        <v/>
      </c>
      <c r="M2371" s="6" t="str">
        <f t="shared" si="111"/>
        <v/>
      </c>
    </row>
    <row r="2372" spans="1:13" x14ac:dyDescent="0.25">
      <c r="A2372"/>
      <c r="B2372" s="1"/>
      <c r="C2372"/>
      <c r="D2372"/>
      <c r="E2372" s="76"/>
      <c r="F2372" s="76"/>
      <c r="G2372" s="2"/>
      <c r="H2372" s="77"/>
      <c r="J2372" s="79" t="str">
        <f>IF(IF(IF(_xlfn.MAXIFS($F$2:$F2371,$C$2:$C2371,$C2372,$B$2:$B2371,$B2372,$A$2:$A2371,$A2372)=0,"",$E2372-_xlfn.MAXIFS($F$2:$F2371,$C$2:$C2371,$C2372,$B$2:$B2371,$B2372,$A$2:$A2371,$A2372))&lt;0,0,IF(_xlfn.MAXIFS($F$2:$F2371,$C$2:$C2371,$C2372,$B$2:$B2371,$B2372,$A$2:$A2371,$A2372)=0,"",$E2372-_xlfn.MAXIFS($F$2:$F2371,$C$2:$C2371,$C2372,$B$2:$B2371,$B2372,$A$2:$A2371,$A2372)))&gt;0.25,"",IF(IF(_xlfn.MAXIFS($F$2:$F2371,$C$2:$C2371,$C2372,$B$2:$B2371,$B2372,$A$2:$A2371,$A2372)=0,"",$E2372-_xlfn.MAXIFS($F$2:$F2371,$C$2:$C2371,$C2372,$B$2:$B2371,$B2372,$A$2:$A2371,$A2372))&lt;0,0,IF(_xlfn.MAXIFS($F$2:$F2371,$C$2:$C2371,$C2372,$B$2:$B2371,$B2372,$A$2:$A2371,$A2372)=0,"",$E2372-_xlfn.MAXIFS($F$2:$F2371,$C$2:$C2371,$C2372,$B$2:$B2371,$B2372,$A$2:$A2371,$A2372))))</f>
        <v/>
      </c>
      <c r="K2372" s="6" t="str">
        <f t="shared" si="112"/>
        <v/>
      </c>
      <c r="L2372" s="6" t="str">
        <f t="shared" si="113"/>
        <v/>
      </c>
      <c r="M2372" s="6" t="str">
        <f t="shared" si="111"/>
        <v/>
      </c>
    </row>
    <row r="2373" spans="1:13" x14ac:dyDescent="0.25">
      <c r="A2373"/>
      <c r="B2373" s="1"/>
      <c r="C2373"/>
      <c r="D2373"/>
      <c r="E2373" s="76"/>
      <c r="F2373" s="76"/>
      <c r="G2373" s="2"/>
      <c r="H2373" s="77"/>
      <c r="J2373" s="79" t="str">
        <f>IF(IF(IF(_xlfn.MAXIFS($F$2:$F2372,$C$2:$C2372,$C2373,$B$2:$B2372,$B2373,$A$2:$A2372,$A2373)=0,"",$E2373-_xlfn.MAXIFS($F$2:$F2372,$C$2:$C2372,$C2373,$B$2:$B2372,$B2373,$A$2:$A2372,$A2373))&lt;0,0,IF(_xlfn.MAXIFS($F$2:$F2372,$C$2:$C2372,$C2373,$B$2:$B2372,$B2373,$A$2:$A2372,$A2373)=0,"",$E2373-_xlfn.MAXIFS($F$2:$F2372,$C$2:$C2372,$C2373,$B$2:$B2372,$B2373,$A$2:$A2372,$A2373)))&gt;0.25,"",IF(IF(_xlfn.MAXIFS($F$2:$F2372,$C$2:$C2372,$C2373,$B$2:$B2372,$B2373,$A$2:$A2372,$A2373)=0,"",$E2373-_xlfn.MAXIFS($F$2:$F2372,$C$2:$C2372,$C2373,$B$2:$B2372,$B2373,$A$2:$A2372,$A2373))&lt;0,0,IF(_xlfn.MAXIFS($F$2:$F2372,$C$2:$C2372,$C2373,$B$2:$B2372,$B2373,$A$2:$A2372,$A2373)=0,"",$E2373-_xlfn.MAXIFS($F$2:$F2372,$C$2:$C2372,$C2373,$B$2:$B2372,$B2373,$A$2:$A2372,$A2373))))</f>
        <v/>
      </c>
      <c r="K2373" s="6" t="str">
        <f t="shared" si="112"/>
        <v/>
      </c>
      <c r="L2373" s="6" t="str">
        <f t="shared" si="113"/>
        <v/>
      </c>
      <c r="M2373" s="6" t="str">
        <f t="shared" si="111"/>
        <v/>
      </c>
    </row>
    <row r="2374" spans="1:13" x14ac:dyDescent="0.25">
      <c r="A2374"/>
      <c r="B2374" s="1"/>
      <c r="C2374"/>
      <c r="D2374"/>
      <c r="E2374" s="76"/>
      <c r="F2374" s="76"/>
      <c r="G2374" s="2"/>
      <c r="H2374" s="77"/>
      <c r="J2374" s="79" t="str">
        <f>IF(IF(IF(_xlfn.MAXIFS($F$2:$F2373,$C$2:$C2373,$C2374,$B$2:$B2373,$B2374,$A$2:$A2373,$A2374)=0,"",$E2374-_xlfn.MAXIFS($F$2:$F2373,$C$2:$C2373,$C2374,$B$2:$B2373,$B2374,$A$2:$A2373,$A2374))&lt;0,0,IF(_xlfn.MAXIFS($F$2:$F2373,$C$2:$C2373,$C2374,$B$2:$B2373,$B2374,$A$2:$A2373,$A2374)=0,"",$E2374-_xlfn.MAXIFS($F$2:$F2373,$C$2:$C2373,$C2374,$B$2:$B2373,$B2374,$A$2:$A2373,$A2374)))&gt;0.25,"",IF(IF(_xlfn.MAXIFS($F$2:$F2373,$C$2:$C2373,$C2374,$B$2:$B2373,$B2374,$A$2:$A2373,$A2374)=0,"",$E2374-_xlfn.MAXIFS($F$2:$F2373,$C$2:$C2373,$C2374,$B$2:$B2373,$B2374,$A$2:$A2373,$A2374))&lt;0,0,IF(_xlfn.MAXIFS($F$2:$F2373,$C$2:$C2373,$C2374,$B$2:$B2373,$B2374,$A$2:$A2373,$A2374)=0,"",$E2374-_xlfn.MAXIFS($F$2:$F2373,$C$2:$C2373,$C2374,$B$2:$B2373,$B2374,$A$2:$A2373,$A2374))))</f>
        <v/>
      </c>
      <c r="K2374" s="6" t="str">
        <f t="shared" si="112"/>
        <v/>
      </c>
      <c r="L2374" s="6" t="str">
        <f t="shared" si="113"/>
        <v/>
      </c>
      <c r="M2374" s="6" t="str">
        <f t="shared" si="111"/>
        <v/>
      </c>
    </row>
    <row r="2375" spans="1:13" x14ac:dyDescent="0.25">
      <c r="A2375"/>
      <c r="B2375" s="1"/>
      <c r="C2375"/>
      <c r="D2375"/>
      <c r="E2375" s="76"/>
      <c r="F2375" s="76"/>
      <c r="G2375" s="2"/>
      <c r="H2375" s="77"/>
      <c r="J2375" s="79" t="str">
        <f>IF(IF(IF(_xlfn.MAXIFS($F$2:$F2374,$C$2:$C2374,$C2375,$B$2:$B2374,$B2375,$A$2:$A2374,$A2375)=0,"",$E2375-_xlfn.MAXIFS($F$2:$F2374,$C$2:$C2374,$C2375,$B$2:$B2374,$B2375,$A$2:$A2374,$A2375))&lt;0,0,IF(_xlfn.MAXIFS($F$2:$F2374,$C$2:$C2374,$C2375,$B$2:$B2374,$B2375,$A$2:$A2374,$A2375)=0,"",$E2375-_xlfn.MAXIFS($F$2:$F2374,$C$2:$C2374,$C2375,$B$2:$B2374,$B2375,$A$2:$A2374,$A2375)))&gt;0.25,"",IF(IF(_xlfn.MAXIFS($F$2:$F2374,$C$2:$C2374,$C2375,$B$2:$B2374,$B2375,$A$2:$A2374,$A2375)=0,"",$E2375-_xlfn.MAXIFS($F$2:$F2374,$C$2:$C2374,$C2375,$B$2:$B2374,$B2375,$A$2:$A2374,$A2375))&lt;0,0,IF(_xlfn.MAXIFS($F$2:$F2374,$C$2:$C2374,$C2375,$B$2:$B2374,$B2375,$A$2:$A2374,$A2375)=0,"",$E2375-_xlfn.MAXIFS($F$2:$F2374,$C$2:$C2374,$C2375,$B$2:$B2374,$B2375,$A$2:$A2374,$A2375))))</f>
        <v/>
      </c>
      <c r="K2375" s="6" t="str">
        <f t="shared" si="112"/>
        <v/>
      </c>
      <c r="L2375" s="6" t="str">
        <f t="shared" si="113"/>
        <v/>
      </c>
      <c r="M2375" s="6" t="str">
        <f t="shared" si="111"/>
        <v/>
      </c>
    </row>
    <row r="2376" spans="1:13" x14ac:dyDescent="0.25">
      <c r="A2376"/>
      <c r="B2376" s="1"/>
      <c r="C2376"/>
      <c r="D2376"/>
      <c r="E2376" s="76"/>
      <c r="F2376" s="76"/>
      <c r="G2376" s="2"/>
      <c r="H2376" s="77"/>
      <c r="J2376" s="79" t="str">
        <f>IF(IF(IF(_xlfn.MAXIFS($F$2:$F2375,$C$2:$C2375,$C2376,$B$2:$B2375,$B2376,$A$2:$A2375,$A2376)=0,"",$E2376-_xlfn.MAXIFS($F$2:$F2375,$C$2:$C2375,$C2376,$B$2:$B2375,$B2376,$A$2:$A2375,$A2376))&lt;0,0,IF(_xlfn.MAXIFS($F$2:$F2375,$C$2:$C2375,$C2376,$B$2:$B2375,$B2376,$A$2:$A2375,$A2376)=0,"",$E2376-_xlfn.MAXIFS($F$2:$F2375,$C$2:$C2375,$C2376,$B$2:$B2375,$B2376,$A$2:$A2375,$A2376)))&gt;0.25,"",IF(IF(_xlfn.MAXIFS($F$2:$F2375,$C$2:$C2375,$C2376,$B$2:$B2375,$B2376,$A$2:$A2375,$A2376)=0,"",$E2376-_xlfn.MAXIFS($F$2:$F2375,$C$2:$C2375,$C2376,$B$2:$B2375,$B2376,$A$2:$A2375,$A2376))&lt;0,0,IF(_xlfn.MAXIFS($F$2:$F2375,$C$2:$C2375,$C2376,$B$2:$B2375,$B2376,$A$2:$A2375,$A2376)=0,"",$E2376-_xlfn.MAXIFS($F$2:$F2375,$C$2:$C2375,$C2376,$B$2:$B2375,$B2376,$A$2:$A2375,$A2376))))</f>
        <v/>
      </c>
      <c r="K2376" s="6" t="str">
        <f t="shared" si="112"/>
        <v/>
      </c>
      <c r="L2376" s="6" t="str">
        <f t="shared" si="113"/>
        <v/>
      </c>
      <c r="M2376" s="6" t="str">
        <f t="shared" si="111"/>
        <v/>
      </c>
    </row>
    <row r="2377" spans="1:13" x14ac:dyDescent="0.25">
      <c r="A2377"/>
      <c r="B2377" s="1"/>
      <c r="C2377"/>
      <c r="D2377"/>
      <c r="E2377" s="76"/>
      <c r="F2377" s="76"/>
      <c r="G2377" s="2"/>
      <c r="H2377" s="77"/>
      <c r="J2377" s="79" t="str">
        <f>IF(IF(IF(_xlfn.MAXIFS($F$2:$F2376,$C$2:$C2376,$C2377,$B$2:$B2376,$B2377,$A$2:$A2376,$A2377)=0,"",$E2377-_xlfn.MAXIFS($F$2:$F2376,$C$2:$C2376,$C2377,$B$2:$B2376,$B2377,$A$2:$A2376,$A2377))&lt;0,0,IF(_xlfn.MAXIFS($F$2:$F2376,$C$2:$C2376,$C2377,$B$2:$B2376,$B2377,$A$2:$A2376,$A2377)=0,"",$E2377-_xlfn.MAXIFS($F$2:$F2376,$C$2:$C2376,$C2377,$B$2:$B2376,$B2377,$A$2:$A2376,$A2377)))&gt;0.25,"",IF(IF(_xlfn.MAXIFS($F$2:$F2376,$C$2:$C2376,$C2377,$B$2:$B2376,$B2377,$A$2:$A2376,$A2377)=0,"",$E2377-_xlfn.MAXIFS($F$2:$F2376,$C$2:$C2376,$C2377,$B$2:$B2376,$B2377,$A$2:$A2376,$A2377))&lt;0,0,IF(_xlfn.MAXIFS($F$2:$F2376,$C$2:$C2376,$C2377,$B$2:$B2376,$B2377,$A$2:$A2376,$A2377)=0,"",$E2377-_xlfn.MAXIFS($F$2:$F2376,$C$2:$C2376,$C2377,$B$2:$B2376,$B2377,$A$2:$A2376,$A2377))))</f>
        <v/>
      </c>
      <c r="K2377" s="6" t="str">
        <f t="shared" si="112"/>
        <v/>
      </c>
      <c r="L2377" s="6" t="str">
        <f t="shared" si="113"/>
        <v/>
      </c>
      <c r="M2377" s="6" t="str">
        <f t="shared" si="111"/>
        <v/>
      </c>
    </row>
    <row r="2378" spans="1:13" x14ac:dyDescent="0.25">
      <c r="A2378"/>
      <c r="B2378" s="1"/>
      <c r="C2378"/>
      <c r="D2378"/>
      <c r="E2378" s="76"/>
      <c r="F2378" s="76"/>
      <c r="G2378" s="2"/>
      <c r="H2378" s="77"/>
      <c r="J2378" s="79" t="str">
        <f>IF(IF(IF(_xlfn.MAXIFS($F$2:$F2377,$C$2:$C2377,$C2378,$B$2:$B2377,$B2378,$A$2:$A2377,$A2378)=0,"",$E2378-_xlfn.MAXIFS($F$2:$F2377,$C$2:$C2377,$C2378,$B$2:$B2377,$B2378,$A$2:$A2377,$A2378))&lt;0,0,IF(_xlfn.MAXIFS($F$2:$F2377,$C$2:$C2377,$C2378,$B$2:$B2377,$B2378,$A$2:$A2377,$A2378)=0,"",$E2378-_xlfn.MAXIFS($F$2:$F2377,$C$2:$C2377,$C2378,$B$2:$B2377,$B2378,$A$2:$A2377,$A2378)))&gt;0.25,"",IF(IF(_xlfn.MAXIFS($F$2:$F2377,$C$2:$C2377,$C2378,$B$2:$B2377,$B2378,$A$2:$A2377,$A2378)=0,"",$E2378-_xlfn.MAXIFS($F$2:$F2377,$C$2:$C2377,$C2378,$B$2:$B2377,$B2378,$A$2:$A2377,$A2378))&lt;0,0,IF(_xlfn.MAXIFS($F$2:$F2377,$C$2:$C2377,$C2378,$B$2:$B2377,$B2378,$A$2:$A2377,$A2378)=0,"",$E2378-_xlfn.MAXIFS($F$2:$F2377,$C$2:$C2377,$C2378,$B$2:$B2377,$B2378,$A$2:$A2377,$A2378))))</f>
        <v/>
      </c>
      <c r="K2378" s="6" t="str">
        <f t="shared" si="112"/>
        <v/>
      </c>
      <c r="L2378" s="6" t="str">
        <f t="shared" si="113"/>
        <v/>
      </c>
      <c r="M2378" s="6" t="str">
        <f t="shared" si="111"/>
        <v/>
      </c>
    </row>
    <row r="2379" spans="1:13" x14ac:dyDescent="0.25">
      <c r="A2379"/>
      <c r="B2379" s="1"/>
      <c r="C2379"/>
      <c r="D2379"/>
      <c r="E2379" s="76"/>
      <c r="F2379" s="76"/>
      <c r="G2379" s="2"/>
      <c r="H2379" s="77"/>
      <c r="J2379" s="79" t="str">
        <f>IF(IF(IF(_xlfn.MAXIFS($F$2:$F2378,$C$2:$C2378,$C2379,$B$2:$B2378,$B2379,$A$2:$A2378,$A2379)=0,"",$E2379-_xlfn.MAXIFS($F$2:$F2378,$C$2:$C2378,$C2379,$B$2:$B2378,$B2379,$A$2:$A2378,$A2379))&lt;0,0,IF(_xlfn.MAXIFS($F$2:$F2378,$C$2:$C2378,$C2379,$B$2:$B2378,$B2379,$A$2:$A2378,$A2379)=0,"",$E2379-_xlfn.MAXIFS($F$2:$F2378,$C$2:$C2378,$C2379,$B$2:$B2378,$B2379,$A$2:$A2378,$A2379)))&gt;0.25,"",IF(IF(_xlfn.MAXIFS($F$2:$F2378,$C$2:$C2378,$C2379,$B$2:$B2378,$B2379,$A$2:$A2378,$A2379)=0,"",$E2379-_xlfn.MAXIFS($F$2:$F2378,$C$2:$C2378,$C2379,$B$2:$B2378,$B2379,$A$2:$A2378,$A2379))&lt;0,0,IF(_xlfn.MAXIFS($F$2:$F2378,$C$2:$C2378,$C2379,$B$2:$B2378,$B2379,$A$2:$A2378,$A2379)=0,"",$E2379-_xlfn.MAXIFS($F$2:$F2378,$C$2:$C2378,$C2379,$B$2:$B2378,$B2379,$A$2:$A2378,$A2379))))</f>
        <v/>
      </c>
      <c r="K2379" s="6" t="str">
        <f t="shared" si="112"/>
        <v/>
      </c>
      <c r="L2379" s="6" t="str">
        <f t="shared" si="113"/>
        <v/>
      </c>
      <c r="M2379" s="6" t="str">
        <f t="shared" si="111"/>
        <v/>
      </c>
    </row>
    <row r="2380" spans="1:13" x14ac:dyDescent="0.25">
      <c r="A2380"/>
      <c r="B2380" s="1"/>
      <c r="C2380"/>
      <c r="D2380"/>
      <c r="E2380" s="76"/>
      <c r="F2380" s="76"/>
      <c r="G2380" s="2"/>
      <c r="H2380" s="77"/>
      <c r="J2380" s="79" t="str">
        <f>IF(IF(IF(_xlfn.MAXIFS($F$2:$F2379,$C$2:$C2379,$C2380,$B$2:$B2379,$B2380,$A$2:$A2379,$A2380)=0,"",$E2380-_xlfn.MAXIFS($F$2:$F2379,$C$2:$C2379,$C2380,$B$2:$B2379,$B2380,$A$2:$A2379,$A2380))&lt;0,0,IF(_xlfn.MAXIFS($F$2:$F2379,$C$2:$C2379,$C2380,$B$2:$B2379,$B2380,$A$2:$A2379,$A2380)=0,"",$E2380-_xlfn.MAXIFS($F$2:$F2379,$C$2:$C2379,$C2380,$B$2:$B2379,$B2380,$A$2:$A2379,$A2380)))&gt;0.25,"",IF(IF(_xlfn.MAXIFS($F$2:$F2379,$C$2:$C2379,$C2380,$B$2:$B2379,$B2380,$A$2:$A2379,$A2380)=0,"",$E2380-_xlfn.MAXIFS($F$2:$F2379,$C$2:$C2379,$C2380,$B$2:$B2379,$B2380,$A$2:$A2379,$A2380))&lt;0,0,IF(_xlfn.MAXIFS($F$2:$F2379,$C$2:$C2379,$C2380,$B$2:$B2379,$B2380,$A$2:$A2379,$A2380)=0,"",$E2380-_xlfn.MAXIFS($F$2:$F2379,$C$2:$C2379,$C2380,$B$2:$B2379,$B2380,$A$2:$A2379,$A2380))))</f>
        <v/>
      </c>
      <c r="K2380" s="6" t="str">
        <f t="shared" si="112"/>
        <v/>
      </c>
      <c r="L2380" s="6" t="str">
        <f t="shared" si="113"/>
        <v/>
      </c>
      <c r="M2380" s="6" t="str">
        <f t="shared" si="111"/>
        <v/>
      </c>
    </row>
    <row r="2381" spans="1:13" x14ac:dyDescent="0.25">
      <c r="A2381"/>
      <c r="B2381" s="1"/>
      <c r="C2381"/>
      <c r="D2381"/>
      <c r="E2381" s="76"/>
      <c r="F2381" s="76"/>
      <c r="G2381" s="2"/>
      <c r="H2381" s="77"/>
      <c r="J2381" s="79" t="str">
        <f>IF(IF(IF(_xlfn.MAXIFS($F$2:$F2380,$C$2:$C2380,$C2381,$B$2:$B2380,$B2381,$A$2:$A2380,$A2381)=0,"",$E2381-_xlfn.MAXIFS($F$2:$F2380,$C$2:$C2380,$C2381,$B$2:$B2380,$B2381,$A$2:$A2380,$A2381))&lt;0,0,IF(_xlfn.MAXIFS($F$2:$F2380,$C$2:$C2380,$C2381,$B$2:$B2380,$B2381,$A$2:$A2380,$A2381)=0,"",$E2381-_xlfn.MAXIFS($F$2:$F2380,$C$2:$C2380,$C2381,$B$2:$B2380,$B2381,$A$2:$A2380,$A2381)))&gt;0.25,"",IF(IF(_xlfn.MAXIFS($F$2:$F2380,$C$2:$C2380,$C2381,$B$2:$B2380,$B2381,$A$2:$A2380,$A2381)=0,"",$E2381-_xlfn.MAXIFS($F$2:$F2380,$C$2:$C2380,$C2381,$B$2:$B2380,$B2381,$A$2:$A2380,$A2381))&lt;0,0,IF(_xlfn.MAXIFS($F$2:$F2380,$C$2:$C2380,$C2381,$B$2:$B2380,$B2381,$A$2:$A2380,$A2381)=0,"",$E2381-_xlfn.MAXIFS($F$2:$F2380,$C$2:$C2380,$C2381,$B$2:$B2380,$B2381,$A$2:$A2380,$A2381))))</f>
        <v/>
      </c>
      <c r="K2381" s="6" t="str">
        <f t="shared" si="112"/>
        <v/>
      </c>
      <c r="L2381" s="6" t="str">
        <f t="shared" si="113"/>
        <v/>
      </c>
      <c r="M2381" s="6" t="str">
        <f t="shared" si="111"/>
        <v/>
      </c>
    </row>
    <row r="2382" spans="1:13" x14ac:dyDescent="0.25">
      <c r="A2382"/>
      <c r="B2382" s="1"/>
      <c r="C2382"/>
      <c r="D2382"/>
      <c r="E2382" s="76"/>
      <c r="F2382" s="76"/>
      <c r="G2382" s="2"/>
      <c r="H2382" s="77"/>
      <c r="J2382" s="79" t="str">
        <f>IF(IF(IF(_xlfn.MAXIFS($F$2:$F2381,$C$2:$C2381,$C2382,$B$2:$B2381,$B2382,$A$2:$A2381,$A2382)=0,"",$E2382-_xlfn.MAXIFS($F$2:$F2381,$C$2:$C2381,$C2382,$B$2:$B2381,$B2382,$A$2:$A2381,$A2382))&lt;0,0,IF(_xlfn.MAXIFS($F$2:$F2381,$C$2:$C2381,$C2382,$B$2:$B2381,$B2382,$A$2:$A2381,$A2382)=0,"",$E2382-_xlfn.MAXIFS($F$2:$F2381,$C$2:$C2381,$C2382,$B$2:$B2381,$B2382,$A$2:$A2381,$A2382)))&gt;0.25,"",IF(IF(_xlfn.MAXIFS($F$2:$F2381,$C$2:$C2381,$C2382,$B$2:$B2381,$B2382,$A$2:$A2381,$A2382)=0,"",$E2382-_xlfn.MAXIFS($F$2:$F2381,$C$2:$C2381,$C2382,$B$2:$B2381,$B2382,$A$2:$A2381,$A2382))&lt;0,0,IF(_xlfn.MAXIFS($F$2:$F2381,$C$2:$C2381,$C2382,$B$2:$B2381,$B2382,$A$2:$A2381,$A2382)=0,"",$E2382-_xlfn.MAXIFS($F$2:$F2381,$C$2:$C2381,$C2382,$B$2:$B2381,$B2382,$A$2:$A2381,$A2382))))</f>
        <v/>
      </c>
      <c r="K2382" s="6" t="str">
        <f t="shared" si="112"/>
        <v/>
      </c>
      <c r="L2382" s="6" t="str">
        <f t="shared" si="113"/>
        <v/>
      </c>
      <c r="M2382" s="6" t="str">
        <f t="shared" si="111"/>
        <v/>
      </c>
    </row>
    <row r="2383" spans="1:13" x14ac:dyDescent="0.25">
      <c r="A2383"/>
      <c r="B2383" s="1"/>
      <c r="C2383"/>
      <c r="D2383"/>
      <c r="E2383" s="76"/>
      <c r="F2383" s="76"/>
      <c r="G2383" s="2"/>
      <c r="H2383" s="77"/>
      <c r="J2383" s="79" t="str">
        <f>IF(IF(IF(_xlfn.MAXIFS($F$2:$F2382,$C$2:$C2382,$C2383,$B$2:$B2382,$B2383,$A$2:$A2382,$A2383)=0,"",$E2383-_xlfn.MAXIFS($F$2:$F2382,$C$2:$C2382,$C2383,$B$2:$B2382,$B2383,$A$2:$A2382,$A2383))&lt;0,0,IF(_xlfn.MAXIFS($F$2:$F2382,$C$2:$C2382,$C2383,$B$2:$B2382,$B2383,$A$2:$A2382,$A2383)=0,"",$E2383-_xlfn.MAXIFS($F$2:$F2382,$C$2:$C2382,$C2383,$B$2:$B2382,$B2383,$A$2:$A2382,$A2383)))&gt;0.25,"",IF(IF(_xlfn.MAXIFS($F$2:$F2382,$C$2:$C2382,$C2383,$B$2:$B2382,$B2383,$A$2:$A2382,$A2383)=0,"",$E2383-_xlfn.MAXIFS($F$2:$F2382,$C$2:$C2382,$C2383,$B$2:$B2382,$B2383,$A$2:$A2382,$A2383))&lt;0,0,IF(_xlfn.MAXIFS($F$2:$F2382,$C$2:$C2382,$C2383,$B$2:$B2382,$B2383,$A$2:$A2382,$A2383)=0,"",$E2383-_xlfn.MAXIFS($F$2:$F2382,$C$2:$C2382,$C2383,$B$2:$B2382,$B2383,$A$2:$A2382,$A2383))))</f>
        <v/>
      </c>
      <c r="K2383" s="6" t="str">
        <f t="shared" si="112"/>
        <v/>
      </c>
      <c r="L2383" s="6" t="str">
        <f t="shared" si="113"/>
        <v/>
      </c>
      <c r="M2383" s="6" t="str">
        <f t="shared" si="111"/>
        <v/>
      </c>
    </row>
    <row r="2384" spans="1:13" x14ac:dyDescent="0.25">
      <c r="A2384"/>
      <c r="B2384" s="1"/>
      <c r="C2384"/>
      <c r="D2384"/>
      <c r="E2384" s="76"/>
      <c r="F2384" s="76"/>
      <c r="G2384" s="2"/>
      <c r="H2384" s="77"/>
      <c r="J2384" s="79" t="str">
        <f>IF(IF(IF(_xlfn.MAXIFS($F$2:$F2383,$C$2:$C2383,$C2384,$B$2:$B2383,$B2384,$A$2:$A2383,$A2384)=0,"",$E2384-_xlfn.MAXIFS($F$2:$F2383,$C$2:$C2383,$C2384,$B$2:$B2383,$B2384,$A$2:$A2383,$A2384))&lt;0,0,IF(_xlfn.MAXIFS($F$2:$F2383,$C$2:$C2383,$C2384,$B$2:$B2383,$B2384,$A$2:$A2383,$A2384)=0,"",$E2384-_xlfn.MAXIFS($F$2:$F2383,$C$2:$C2383,$C2384,$B$2:$B2383,$B2384,$A$2:$A2383,$A2384)))&gt;0.25,"",IF(IF(_xlfn.MAXIFS($F$2:$F2383,$C$2:$C2383,$C2384,$B$2:$B2383,$B2384,$A$2:$A2383,$A2384)=0,"",$E2384-_xlfn.MAXIFS($F$2:$F2383,$C$2:$C2383,$C2384,$B$2:$B2383,$B2384,$A$2:$A2383,$A2384))&lt;0,0,IF(_xlfn.MAXIFS($F$2:$F2383,$C$2:$C2383,$C2384,$B$2:$B2383,$B2384,$A$2:$A2383,$A2384)=0,"",$E2384-_xlfn.MAXIFS($F$2:$F2383,$C$2:$C2383,$C2384,$B$2:$B2383,$B2384,$A$2:$A2383,$A2384))))</f>
        <v/>
      </c>
      <c r="K2384" s="6" t="str">
        <f t="shared" si="112"/>
        <v/>
      </c>
      <c r="L2384" s="6" t="str">
        <f t="shared" si="113"/>
        <v/>
      </c>
      <c r="M2384" s="6" t="str">
        <f t="shared" si="111"/>
        <v/>
      </c>
    </row>
    <row r="2385" spans="1:13" x14ac:dyDescent="0.25">
      <c r="A2385"/>
      <c r="B2385" s="1"/>
      <c r="C2385"/>
      <c r="D2385"/>
      <c r="E2385" s="76"/>
      <c r="F2385" s="76"/>
      <c r="G2385" s="2"/>
      <c r="H2385" s="77"/>
      <c r="J2385" s="79" t="str">
        <f>IF(IF(IF(_xlfn.MAXIFS($F$2:$F2384,$C$2:$C2384,$C2385,$B$2:$B2384,$B2385,$A$2:$A2384,$A2385)=0,"",$E2385-_xlfn.MAXIFS($F$2:$F2384,$C$2:$C2384,$C2385,$B$2:$B2384,$B2385,$A$2:$A2384,$A2385))&lt;0,0,IF(_xlfn.MAXIFS($F$2:$F2384,$C$2:$C2384,$C2385,$B$2:$B2384,$B2385,$A$2:$A2384,$A2385)=0,"",$E2385-_xlfn.MAXIFS($F$2:$F2384,$C$2:$C2384,$C2385,$B$2:$B2384,$B2385,$A$2:$A2384,$A2385)))&gt;0.25,"",IF(IF(_xlfn.MAXIFS($F$2:$F2384,$C$2:$C2384,$C2385,$B$2:$B2384,$B2385,$A$2:$A2384,$A2385)=0,"",$E2385-_xlfn.MAXIFS($F$2:$F2384,$C$2:$C2384,$C2385,$B$2:$B2384,$B2385,$A$2:$A2384,$A2385))&lt;0,0,IF(_xlfn.MAXIFS($F$2:$F2384,$C$2:$C2384,$C2385,$B$2:$B2384,$B2385,$A$2:$A2384,$A2385)=0,"",$E2385-_xlfn.MAXIFS($F$2:$F2384,$C$2:$C2384,$C2385,$B$2:$B2384,$B2385,$A$2:$A2384,$A2385))))</f>
        <v/>
      </c>
      <c r="K2385" s="6" t="str">
        <f t="shared" si="112"/>
        <v/>
      </c>
      <c r="L2385" s="6" t="str">
        <f t="shared" si="113"/>
        <v/>
      </c>
      <c r="M2385" s="6" t="str">
        <f t="shared" si="111"/>
        <v/>
      </c>
    </row>
    <row r="2386" spans="1:13" x14ac:dyDescent="0.25">
      <c r="A2386"/>
      <c r="B2386" s="1"/>
      <c r="C2386"/>
      <c r="D2386"/>
      <c r="E2386" s="76"/>
      <c r="F2386" s="76"/>
      <c r="G2386" s="2"/>
      <c r="H2386" s="77"/>
      <c r="J2386" s="79" t="str">
        <f>IF(IF(IF(_xlfn.MAXIFS($F$2:$F2385,$C$2:$C2385,$C2386,$B$2:$B2385,$B2386,$A$2:$A2385,$A2386)=0,"",$E2386-_xlfn.MAXIFS($F$2:$F2385,$C$2:$C2385,$C2386,$B$2:$B2385,$B2386,$A$2:$A2385,$A2386))&lt;0,0,IF(_xlfn.MAXIFS($F$2:$F2385,$C$2:$C2385,$C2386,$B$2:$B2385,$B2386,$A$2:$A2385,$A2386)=0,"",$E2386-_xlfn.MAXIFS($F$2:$F2385,$C$2:$C2385,$C2386,$B$2:$B2385,$B2386,$A$2:$A2385,$A2386)))&gt;0.25,"",IF(IF(_xlfn.MAXIFS($F$2:$F2385,$C$2:$C2385,$C2386,$B$2:$B2385,$B2386,$A$2:$A2385,$A2386)=0,"",$E2386-_xlfn.MAXIFS($F$2:$F2385,$C$2:$C2385,$C2386,$B$2:$B2385,$B2386,$A$2:$A2385,$A2386))&lt;0,0,IF(_xlfn.MAXIFS($F$2:$F2385,$C$2:$C2385,$C2386,$B$2:$B2385,$B2386,$A$2:$A2385,$A2386)=0,"",$E2386-_xlfn.MAXIFS($F$2:$F2385,$C$2:$C2385,$C2386,$B$2:$B2385,$B2386,$A$2:$A2385,$A2386))))</f>
        <v/>
      </c>
      <c r="K2386" s="6" t="str">
        <f t="shared" si="112"/>
        <v/>
      </c>
      <c r="L2386" s="6" t="str">
        <f t="shared" si="113"/>
        <v/>
      </c>
      <c r="M2386" s="6" t="str">
        <f t="shared" si="111"/>
        <v/>
      </c>
    </row>
    <row r="2387" spans="1:13" x14ac:dyDescent="0.25">
      <c r="A2387"/>
      <c r="B2387" s="1"/>
      <c r="C2387"/>
      <c r="D2387"/>
      <c r="E2387" s="76"/>
      <c r="F2387" s="76"/>
      <c r="G2387" s="2"/>
      <c r="H2387" s="77"/>
      <c r="J2387" s="79" t="str">
        <f>IF(IF(IF(_xlfn.MAXIFS($F$2:$F2386,$C$2:$C2386,$C2387,$B$2:$B2386,$B2387,$A$2:$A2386,$A2387)=0,"",$E2387-_xlfn.MAXIFS($F$2:$F2386,$C$2:$C2386,$C2387,$B$2:$B2386,$B2387,$A$2:$A2386,$A2387))&lt;0,0,IF(_xlfn.MAXIFS($F$2:$F2386,$C$2:$C2386,$C2387,$B$2:$B2386,$B2387,$A$2:$A2386,$A2387)=0,"",$E2387-_xlfn.MAXIFS($F$2:$F2386,$C$2:$C2386,$C2387,$B$2:$B2386,$B2387,$A$2:$A2386,$A2387)))&gt;0.25,"",IF(IF(_xlfn.MAXIFS($F$2:$F2386,$C$2:$C2386,$C2387,$B$2:$B2386,$B2387,$A$2:$A2386,$A2387)=0,"",$E2387-_xlfn.MAXIFS($F$2:$F2386,$C$2:$C2386,$C2387,$B$2:$B2386,$B2387,$A$2:$A2386,$A2387))&lt;0,0,IF(_xlfn.MAXIFS($F$2:$F2386,$C$2:$C2386,$C2387,$B$2:$B2386,$B2387,$A$2:$A2386,$A2387)=0,"",$E2387-_xlfn.MAXIFS($F$2:$F2386,$C$2:$C2386,$C2387,$B$2:$B2386,$B2387,$A$2:$A2386,$A2387))))</f>
        <v/>
      </c>
      <c r="K2387" s="6" t="str">
        <f t="shared" si="112"/>
        <v/>
      </c>
      <c r="L2387" s="6" t="str">
        <f t="shared" si="113"/>
        <v/>
      </c>
      <c r="M2387" s="6" t="str">
        <f t="shared" si="111"/>
        <v/>
      </c>
    </row>
    <row r="2388" spans="1:13" x14ac:dyDescent="0.25">
      <c r="A2388"/>
      <c r="B2388" s="1"/>
      <c r="C2388"/>
      <c r="D2388"/>
      <c r="E2388" s="76"/>
      <c r="F2388" s="76"/>
      <c r="G2388" s="2"/>
      <c r="H2388" s="77"/>
      <c r="J2388" s="79" t="str">
        <f>IF(IF(IF(_xlfn.MAXIFS($F$2:$F2387,$C$2:$C2387,$C2388,$B$2:$B2387,$B2388,$A$2:$A2387,$A2388)=0,"",$E2388-_xlfn.MAXIFS($F$2:$F2387,$C$2:$C2387,$C2388,$B$2:$B2387,$B2388,$A$2:$A2387,$A2388))&lt;0,0,IF(_xlfn.MAXIFS($F$2:$F2387,$C$2:$C2387,$C2388,$B$2:$B2387,$B2388,$A$2:$A2387,$A2388)=0,"",$E2388-_xlfn.MAXIFS($F$2:$F2387,$C$2:$C2387,$C2388,$B$2:$B2387,$B2388,$A$2:$A2387,$A2388)))&gt;0.25,"",IF(IF(_xlfn.MAXIFS($F$2:$F2387,$C$2:$C2387,$C2388,$B$2:$B2387,$B2388,$A$2:$A2387,$A2388)=0,"",$E2388-_xlfn.MAXIFS($F$2:$F2387,$C$2:$C2387,$C2388,$B$2:$B2387,$B2388,$A$2:$A2387,$A2388))&lt;0,0,IF(_xlfn.MAXIFS($F$2:$F2387,$C$2:$C2387,$C2388,$B$2:$B2387,$B2388,$A$2:$A2387,$A2388)=0,"",$E2388-_xlfn.MAXIFS($F$2:$F2387,$C$2:$C2387,$C2388,$B$2:$B2387,$B2388,$A$2:$A2387,$A2388))))</f>
        <v/>
      </c>
      <c r="K2388" s="6" t="str">
        <f t="shared" si="112"/>
        <v/>
      </c>
      <c r="L2388" s="6" t="str">
        <f t="shared" si="113"/>
        <v/>
      </c>
      <c r="M2388" s="6" t="str">
        <f t="shared" si="111"/>
        <v/>
      </c>
    </row>
    <row r="2389" spans="1:13" x14ac:dyDescent="0.25">
      <c r="A2389"/>
      <c r="B2389" s="1"/>
      <c r="C2389"/>
      <c r="D2389"/>
      <c r="E2389" s="76"/>
      <c r="F2389" s="76"/>
      <c r="G2389" s="2"/>
      <c r="H2389" s="77"/>
      <c r="J2389" s="79" t="str">
        <f>IF(IF(IF(_xlfn.MAXIFS($F$2:$F2388,$C$2:$C2388,$C2389,$B$2:$B2388,$B2389,$A$2:$A2388,$A2389)=0,"",$E2389-_xlfn.MAXIFS($F$2:$F2388,$C$2:$C2388,$C2389,$B$2:$B2388,$B2389,$A$2:$A2388,$A2389))&lt;0,0,IF(_xlfn.MAXIFS($F$2:$F2388,$C$2:$C2388,$C2389,$B$2:$B2388,$B2389,$A$2:$A2388,$A2389)=0,"",$E2389-_xlfn.MAXIFS($F$2:$F2388,$C$2:$C2388,$C2389,$B$2:$B2388,$B2389,$A$2:$A2388,$A2389)))&gt;0.25,"",IF(IF(_xlfn.MAXIFS($F$2:$F2388,$C$2:$C2388,$C2389,$B$2:$B2388,$B2389,$A$2:$A2388,$A2389)=0,"",$E2389-_xlfn.MAXIFS($F$2:$F2388,$C$2:$C2388,$C2389,$B$2:$B2388,$B2389,$A$2:$A2388,$A2389))&lt;0,0,IF(_xlfn.MAXIFS($F$2:$F2388,$C$2:$C2388,$C2389,$B$2:$B2388,$B2389,$A$2:$A2388,$A2389)=0,"",$E2389-_xlfn.MAXIFS($F$2:$F2388,$C$2:$C2388,$C2389,$B$2:$B2388,$B2389,$A$2:$A2388,$A2389))))</f>
        <v/>
      </c>
      <c r="K2389" s="6" t="str">
        <f t="shared" si="112"/>
        <v/>
      </c>
      <c r="L2389" s="6" t="str">
        <f t="shared" si="113"/>
        <v/>
      </c>
      <c r="M2389" s="6" t="str">
        <f t="shared" si="111"/>
        <v/>
      </c>
    </row>
    <row r="2390" spans="1:13" x14ac:dyDescent="0.25">
      <c r="A2390"/>
      <c r="B2390" s="1"/>
      <c r="C2390"/>
      <c r="D2390"/>
      <c r="E2390" s="76"/>
      <c r="F2390" s="76"/>
      <c r="G2390" s="2"/>
      <c r="H2390" s="77"/>
      <c r="J2390" s="79" t="str">
        <f>IF(IF(IF(_xlfn.MAXIFS($F$2:$F2389,$C$2:$C2389,$C2390,$B$2:$B2389,$B2390,$A$2:$A2389,$A2390)=0,"",$E2390-_xlfn.MAXIFS($F$2:$F2389,$C$2:$C2389,$C2390,$B$2:$B2389,$B2390,$A$2:$A2389,$A2390))&lt;0,0,IF(_xlfn.MAXIFS($F$2:$F2389,$C$2:$C2389,$C2390,$B$2:$B2389,$B2390,$A$2:$A2389,$A2390)=0,"",$E2390-_xlfn.MAXIFS($F$2:$F2389,$C$2:$C2389,$C2390,$B$2:$B2389,$B2390,$A$2:$A2389,$A2390)))&gt;0.25,"",IF(IF(_xlfn.MAXIFS($F$2:$F2389,$C$2:$C2389,$C2390,$B$2:$B2389,$B2390,$A$2:$A2389,$A2390)=0,"",$E2390-_xlfn.MAXIFS($F$2:$F2389,$C$2:$C2389,$C2390,$B$2:$B2389,$B2390,$A$2:$A2389,$A2390))&lt;0,0,IF(_xlfn.MAXIFS($F$2:$F2389,$C$2:$C2389,$C2390,$B$2:$B2389,$B2390,$A$2:$A2389,$A2390)=0,"",$E2390-_xlfn.MAXIFS($F$2:$F2389,$C$2:$C2389,$C2390,$B$2:$B2389,$B2390,$A$2:$A2389,$A2390))))</f>
        <v/>
      </c>
      <c r="K2390" s="6" t="str">
        <f t="shared" si="112"/>
        <v/>
      </c>
      <c r="L2390" s="6" t="str">
        <f t="shared" si="113"/>
        <v/>
      </c>
      <c r="M2390" s="6" t="str">
        <f t="shared" si="111"/>
        <v/>
      </c>
    </row>
    <row r="2391" spans="1:13" x14ac:dyDescent="0.25">
      <c r="A2391"/>
      <c r="B2391" s="1"/>
      <c r="C2391"/>
      <c r="D2391"/>
      <c r="E2391" s="76"/>
      <c r="F2391" s="76"/>
      <c r="G2391" s="2"/>
      <c r="H2391" s="77"/>
      <c r="J2391" s="79" t="str">
        <f>IF(IF(IF(_xlfn.MAXIFS($F$2:$F2390,$C$2:$C2390,$C2391,$B$2:$B2390,$B2391,$A$2:$A2390,$A2391)=0,"",$E2391-_xlfn.MAXIFS($F$2:$F2390,$C$2:$C2390,$C2391,$B$2:$B2390,$B2391,$A$2:$A2390,$A2391))&lt;0,0,IF(_xlfn.MAXIFS($F$2:$F2390,$C$2:$C2390,$C2391,$B$2:$B2390,$B2391,$A$2:$A2390,$A2391)=0,"",$E2391-_xlfn.MAXIFS($F$2:$F2390,$C$2:$C2390,$C2391,$B$2:$B2390,$B2391,$A$2:$A2390,$A2391)))&gt;0.25,"",IF(IF(_xlfn.MAXIFS($F$2:$F2390,$C$2:$C2390,$C2391,$B$2:$B2390,$B2391,$A$2:$A2390,$A2391)=0,"",$E2391-_xlfn.MAXIFS($F$2:$F2390,$C$2:$C2390,$C2391,$B$2:$B2390,$B2391,$A$2:$A2390,$A2391))&lt;0,0,IF(_xlfn.MAXIFS($F$2:$F2390,$C$2:$C2390,$C2391,$B$2:$B2390,$B2391,$A$2:$A2390,$A2391)=0,"",$E2391-_xlfn.MAXIFS($F$2:$F2390,$C$2:$C2390,$C2391,$B$2:$B2390,$B2391,$A$2:$A2390,$A2391))))</f>
        <v/>
      </c>
      <c r="K2391" s="6" t="str">
        <f t="shared" si="112"/>
        <v/>
      </c>
      <c r="L2391" s="6" t="str">
        <f t="shared" si="113"/>
        <v/>
      </c>
      <c r="M2391" s="6" t="str">
        <f t="shared" si="111"/>
        <v/>
      </c>
    </row>
    <row r="2392" spans="1:13" x14ac:dyDescent="0.25">
      <c r="A2392"/>
      <c r="B2392" s="1"/>
      <c r="C2392"/>
      <c r="D2392"/>
      <c r="E2392" s="76"/>
      <c r="F2392" s="76"/>
      <c r="G2392" s="2"/>
      <c r="H2392" s="77"/>
      <c r="J2392" s="79" t="str">
        <f>IF(IF(IF(_xlfn.MAXIFS($F$2:$F2391,$C$2:$C2391,$C2392,$B$2:$B2391,$B2392,$A$2:$A2391,$A2392)=0,"",$E2392-_xlfn.MAXIFS($F$2:$F2391,$C$2:$C2391,$C2392,$B$2:$B2391,$B2392,$A$2:$A2391,$A2392))&lt;0,0,IF(_xlfn.MAXIFS($F$2:$F2391,$C$2:$C2391,$C2392,$B$2:$B2391,$B2392,$A$2:$A2391,$A2392)=0,"",$E2392-_xlfn.MAXIFS($F$2:$F2391,$C$2:$C2391,$C2392,$B$2:$B2391,$B2392,$A$2:$A2391,$A2392)))&gt;0.25,"",IF(IF(_xlfn.MAXIFS($F$2:$F2391,$C$2:$C2391,$C2392,$B$2:$B2391,$B2392,$A$2:$A2391,$A2392)=0,"",$E2392-_xlfn.MAXIFS($F$2:$F2391,$C$2:$C2391,$C2392,$B$2:$B2391,$B2392,$A$2:$A2391,$A2392))&lt;0,0,IF(_xlfn.MAXIFS($F$2:$F2391,$C$2:$C2391,$C2392,$B$2:$B2391,$B2392,$A$2:$A2391,$A2392)=0,"",$E2392-_xlfn.MAXIFS($F$2:$F2391,$C$2:$C2391,$C2392,$B$2:$B2391,$B2392,$A$2:$A2391,$A2392))))</f>
        <v/>
      </c>
      <c r="K2392" s="6" t="str">
        <f t="shared" si="112"/>
        <v/>
      </c>
      <c r="L2392" s="6" t="str">
        <f t="shared" si="113"/>
        <v/>
      </c>
      <c r="M2392" s="6" t="str">
        <f t="shared" si="111"/>
        <v/>
      </c>
    </row>
    <row r="2393" spans="1:13" x14ac:dyDescent="0.25">
      <c r="A2393"/>
      <c r="B2393" s="1"/>
      <c r="C2393"/>
      <c r="D2393"/>
      <c r="E2393" s="76"/>
      <c r="F2393" s="76"/>
      <c r="G2393" s="2"/>
      <c r="H2393" s="77"/>
      <c r="J2393" s="79" t="str">
        <f>IF(IF(IF(_xlfn.MAXIFS($F$2:$F2392,$C$2:$C2392,$C2393,$B$2:$B2392,$B2393,$A$2:$A2392,$A2393)=0,"",$E2393-_xlfn.MAXIFS($F$2:$F2392,$C$2:$C2392,$C2393,$B$2:$B2392,$B2393,$A$2:$A2392,$A2393))&lt;0,0,IF(_xlfn.MAXIFS($F$2:$F2392,$C$2:$C2392,$C2393,$B$2:$B2392,$B2393,$A$2:$A2392,$A2393)=0,"",$E2393-_xlfn.MAXIFS($F$2:$F2392,$C$2:$C2392,$C2393,$B$2:$B2392,$B2393,$A$2:$A2392,$A2393)))&gt;0.25,"",IF(IF(_xlfn.MAXIFS($F$2:$F2392,$C$2:$C2392,$C2393,$B$2:$B2392,$B2393,$A$2:$A2392,$A2393)=0,"",$E2393-_xlfn.MAXIFS($F$2:$F2392,$C$2:$C2392,$C2393,$B$2:$B2392,$B2393,$A$2:$A2392,$A2393))&lt;0,0,IF(_xlfn.MAXIFS($F$2:$F2392,$C$2:$C2392,$C2393,$B$2:$B2392,$B2393,$A$2:$A2392,$A2393)=0,"",$E2393-_xlfn.MAXIFS($F$2:$F2392,$C$2:$C2392,$C2393,$B$2:$B2392,$B2393,$A$2:$A2392,$A2393))))</f>
        <v/>
      </c>
      <c r="K2393" s="6" t="str">
        <f t="shared" si="112"/>
        <v/>
      </c>
      <c r="L2393" s="6" t="str">
        <f t="shared" si="113"/>
        <v/>
      </c>
      <c r="M2393" s="6" t="str">
        <f t="shared" si="111"/>
        <v/>
      </c>
    </row>
    <row r="2394" spans="1:13" x14ac:dyDescent="0.25">
      <c r="A2394"/>
      <c r="B2394" s="1"/>
      <c r="C2394"/>
      <c r="D2394"/>
      <c r="E2394" s="76"/>
      <c r="F2394" s="76"/>
      <c r="G2394" s="2"/>
      <c r="H2394" s="77"/>
      <c r="J2394" s="79" t="str">
        <f>IF(IF(IF(_xlfn.MAXIFS($F$2:$F2393,$C$2:$C2393,$C2394,$B$2:$B2393,$B2394,$A$2:$A2393,$A2394)=0,"",$E2394-_xlfn.MAXIFS($F$2:$F2393,$C$2:$C2393,$C2394,$B$2:$B2393,$B2394,$A$2:$A2393,$A2394))&lt;0,0,IF(_xlfn.MAXIFS($F$2:$F2393,$C$2:$C2393,$C2394,$B$2:$B2393,$B2394,$A$2:$A2393,$A2394)=0,"",$E2394-_xlfn.MAXIFS($F$2:$F2393,$C$2:$C2393,$C2394,$B$2:$B2393,$B2394,$A$2:$A2393,$A2394)))&gt;0.25,"",IF(IF(_xlfn.MAXIFS($F$2:$F2393,$C$2:$C2393,$C2394,$B$2:$B2393,$B2394,$A$2:$A2393,$A2394)=0,"",$E2394-_xlfn.MAXIFS($F$2:$F2393,$C$2:$C2393,$C2394,$B$2:$B2393,$B2394,$A$2:$A2393,$A2394))&lt;0,0,IF(_xlfn.MAXIFS($F$2:$F2393,$C$2:$C2393,$C2394,$B$2:$B2393,$B2394,$A$2:$A2393,$A2394)=0,"",$E2394-_xlfn.MAXIFS($F$2:$F2393,$C$2:$C2393,$C2394,$B$2:$B2393,$B2394,$A$2:$A2393,$A2394))))</f>
        <v/>
      </c>
      <c r="K2394" s="6" t="str">
        <f t="shared" si="112"/>
        <v/>
      </c>
      <c r="L2394" s="6" t="str">
        <f t="shared" si="113"/>
        <v/>
      </c>
      <c r="M2394" s="6" t="str">
        <f t="shared" si="111"/>
        <v/>
      </c>
    </row>
    <row r="2395" spans="1:13" x14ac:dyDescent="0.25">
      <c r="A2395"/>
      <c r="B2395" s="1"/>
      <c r="C2395"/>
      <c r="D2395"/>
      <c r="E2395" s="76"/>
      <c r="F2395" s="76"/>
      <c r="G2395" s="2"/>
      <c r="H2395" s="77"/>
      <c r="J2395" s="79" t="str">
        <f>IF(IF(IF(_xlfn.MAXIFS($F$2:$F2394,$C$2:$C2394,$C2395,$B$2:$B2394,$B2395,$A$2:$A2394,$A2395)=0,"",$E2395-_xlfn.MAXIFS($F$2:$F2394,$C$2:$C2394,$C2395,$B$2:$B2394,$B2395,$A$2:$A2394,$A2395))&lt;0,0,IF(_xlfn.MAXIFS($F$2:$F2394,$C$2:$C2394,$C2395,$B$2:$B2394,$B2395,$A$2:$A2394,$A2395)=0,"",$E2395-_xlfn.MAXIFS($F$2:$F2394,$C$2:$C2394,$C2395,$B$2:$B2394,$B2395,$A$2:$A2394,$A2395)))&gt;0.25,"",IF(IF(_xlfn.MAXIFS($F$2:$F2394,$C$2:$C2394,$C2395,$B$2:$B2394,$B2395,$A$2:$A2394,$A2395)=0,"",$E2395-_xlfn.MAXIFS($F$2:$F2394,$C$2:$C2394,$C2395,$B$2:$B2394,$B2395,$A$2:$A2394,$A2395))&lt;0,0,IF(_xlfn.MAXIFS($F$2:$F2394,$C$2:$C2394,$C2395,$B$2:$B2394,$B2395,$A$2:$A2394,$A2395)=0,"",$E2395-_xlfn.MAXIFS($F$2:$F2394,$C$2:$C2394,$C2395,$B$2:$B2394,$B2395,$A$2:$A2394,$A2395))))</f>
        <v/>
      </c>
      <c r="K2395" s="6" t="str">
        <f t="shared" si="112"/>
        <v/>
      </c>
      <c r="L2395" s="6" t="str">
        <f t="shared" si="113"/>
        <v/>
      </c>
      <c r="M2395" s="6" t="str">
        <f t="shared" si="111"/>
        <v/>
      </c>
    </row>
    <row r="2396" spans="1:13" x14ac:dyDescent="0.25">
      <c r="A2396"/>
      <c r="B2396" s="1"/>
      <c r="C2396"/>
      <c r="D2396"/>
      <c r="E2396" s="76"/>
      <c r="F2396" s="76"/>
      <c r="G2396" s="2"/>
      <c r="H2396" s="77"/>
      <c r="J2396" s="79" t="str">
        <f>IF(IF(IF(_xlfn.MAXIFS($F$2:$F2395,$C$2:$C2395,$C2396,$B$2:$B2395,$B2396,$A$2:$A2395,$A2396)=0,"",$E2396-_xlfn.MAXIFS($F$2:$F2395,$C$2:$C2395,$C2396,$B$2:$B2395,$B2396,$A$2:$A2395,$A2396))&lt;0,0,IF(_xlfn.MAXIFS($F$2:$F2395,$C$2:$C2395,$C2396,$B$2:$B2395,$B2396,$A$2:$A2395,$A2396)=0,"",$E2396-_xlfn.MAXIFS($F$2:$F2395,$C$2:$C2395,$C2396,$B$2:$B2395,$B2396,$A$2:$A2395,$A2396)))&gt;0.25,"",IF(IF(_xlfn.MAXIFS($F$2:$F2395,$C$2:$C2395,$C2396,$B$2:$B2395,$B2396,$A$2:$A2395,$A2396)=0,"",$E2396-_xlfn.MAXIFS($F$2:$F2395,$C$2:$C2395,$C2396,$B$2:$B2395,$B2396,$A$2:$A2395,$A2396))&lt;0,0,IF(_xlfn.MAXIFS($F$2:$F2395,$C$2:$C2395,$C2396,$B$2:$B2395,$B2396,$A$2:$A2395,$A2396)=0,"",$E2396-_xlfn.MAXIFS($F$2:$F2395,$C$2:$C2395,$C2396,$B$2:$B2395,$B2396,$A$2:$A2395,$A2396))))</f>
        <v/>
      </c>
      <c r="K2396" s="6" t="str">
        <f t="shared" si="112"/>
        <v/>
      </c>
      <c r="L2396" s="6" t="str">
        <f t="shared" si="113"/>
        <v/>
      </c>
      <c r="M2396" s="6" t="str">
        <f t="shared" si="111"/>
        <v/>
      </c>
    </row>
    <row r="2397" spans="1:13" x14ac:dyDescent="0.25">
      <c r="A2397"/>
      <c r="B2397" s="1"/>
      <c r="C2397"/>
      <c r="D2397"/>
      <c r="E2397" s="76"/>
      <c r="F2397" s="76"/>
      <c r="G2397" s="2"/>
      <c r="H2397" s="77"/>
      <c r="J2397" s="79" t="str">
        <f>IF(IF(IF(_xlfn.MAXIFS($F$2:$F2396,$C$2:$C2396,$C2397,$B$2:$B2396,$B2397,$A$2:$A2396,$A2397)=0,"",$E2397-_xlfn.MAXIFS($F$2:$F2396,$C$2:$C2396,$C2397,$B$2:$B2396,$B2397,$A$2:$A2396,$A2397))&lt;0,0,IF(_xlfn.MAXIFS($F$2:$F2396,$C$2:$C2396,$C2397,$B$2:$B2396,$B2397,$A$2:$A2396,$A2397)=0,"",$E2397-_xlfn.MAXIFS($F$2:$F2396,$C$2:$C2396,$C2397,$B$2:$B2396,$B2397,$A$2:$A2396,$A2397)))&gt;0.25,"",IF(IF(_xlfn.MAXIFS($F$2:$F2396,$C$2:$C2396,$C2397,$B$2:$B2396,$B2397,$A$2:$A2396,$A2397)=0,"",$E2397-_xlfn.MAXIFS($F$2:$F2396,$C$2:$C2396,$C2397,$B$2:$B2396,$B2397,$A$2:$A2396,$A2397))&lt;0,0,IF(_xlfn.MAXIFS($F$2:$F2396,$C$2:$C2396,$C2397,$B$2:$B2396,$B2397,$A$2:$A2396,$A2397)=0,"",$E2397-_xlfn.MAXIFS($F$2:$F2396,$C$2:$C2396,$C2397,$B$2:$B2396,$B2397,$A$2:$A2396,$A2397))))</f>
        <v/>
      </c>
      <c r="K2397" s="6" t="str">
        <f t="shared" si="112"/>
        <v/>
      </c>
      <c r="L2397" s="6" t="str">
        <f t="shared" si="113"/>
        <v/>
      </c>
      <c r="M2397" s="6" t="str">
        <f t="shared" si="111"/>
        <v/>
      </c>
    </row>
    <row r="2398" spans="1:13" x14ac:dyDescent="0.25">
      <c r="A2398"/>
      <c r="B2398" s="1"/>
      <c r="C2398"/>
      <c r="D2398"/>
      <c r="E2398" s="76"/>
      <c r="F2398" s="76"/>
      <c r="G2398" s="2"/>
      <c r="H2398" s="77"/>
      <c r="J2398" s="79" t="str">
        <f>IF(IF(IF(_xlfn.MAXIFS($F$2:$F2397,$C$2:$C2397,$C2398,$B$2:$B2397,$B2398,$A$2:$A2397,$A2398)=0,"",$E2398-_xlfn.MAXIFS($F$2:$F2397,$C$2:$C2397,$C2398,$B$2:$B2397,$B2398,$A$2:$A2397,$A2398))&lt;0,0,IF(_xlfn.MAXIFS($F$2:$F2397,$C$2:$C2397,$C2398,$B$2:$B2397,$B2398,$A$2:$A2397,$A2398)=0,"",$E2398-_xlfn.MAXIFS($F$2:$F2397,$C$2:$C2397,$C2398,$B$2:$B2397,$B2398,$A$2:$A2397,$A2398)))&gt;0.25,"",IF(IF(_xlfn.MAXIFS($F$2:$F2397,$C$2:$C2397,$C2398,$B$2:$B2397,$B2398,$A$2:$A2397,$A2398)=0,"",$E2398-_xlfn.MAXIFS($F$2:$F2397,$C$2:$C2397,$C2398,$B$2:$B2397,$B2398,$A$2:$A2397,$A2398))&lt;0,0,IF(_xlfn.MAXIFS($F$2:$F2397,$C$2:$C2397,$C2398,$B$2:$B2397,$B2398,$A$2:$A2397,$A2398)=0,"",$E2398-_xlfn.MAXIFS($F$2:$F2397,$C$2:$C2397,$C2398,$B$2:$B2397,$B2398,$A$2:$A2397,$A2398))))</f>
        <v/>
      </c>
      <c r="K2398" s="6" t="str">
        <f t="shared" si="112"/>
        <v/>
      </c>
      <c r="L2398" s="6" t="str">
        <f t="shared" si="113"/>
        <v/>
      </c>
      <c r="M2398" s="6" t="str">
        <f t="shared" si="111"/>
        <v/>
      </c>
    </row>
    <row r="2399" spans="1:13" x14ac:dyDescent="0.25">
      <c r="A2399"/>
      <c r="B2399" s="1"/>
      <c r="C2399"/>
      <c r="D2399"/>
      <c r="E2399" s="76"/>
      <c r="F2399" s="76"/>
      <c r="G2399" s="2"/>
      <c r="H2399" s="77"/>
      <c r="J2399" s="79" t="str">
        <f>IF(IF(IF(_xlfn.MAXIFS($F$2:$F2398,$C$2:$C2398,$C2399,$B$2:$B2398,$B2399,$A$2:$A2398,$A2399)=0,"",$E2399-_xlfn.MAXIFS($F$2:$F2398,$C$2:$C2398,$C2399,$B$2:$B2398,$B2399,$A$2:$A2398,$A2399))&lt;0,0,IF(_xlfn.MAXIFS($F$2:$F2398,$C$2:$C2398,$C2399,$B$2:$B2398,$B2399,$A$2:$A2398,$A2399)=0,"",$E2399-_xlfn.MAXIFS($F$2:$F2398,$C$2:$C2398,$C2399,$B$2:$B2398,$B2399,$A$2:$A2398,$A2399)))&gt;0.25,"",IF(IF(_xlfn.MAXIFS($F$2:$F2398,$C$2:$C2398,$C2399,$B$2:$B2398,$B2399,$A$2:$A2398,$A2399)=0,"",$E2399-_xlfn.MAXIFS($F$2:$F2398,$C$2:$C2398,$C2399,$B$2:$B2398,$B2399,$A$2:$A2398,$A2399))&lt;0,0,IF(_xlfn.MAXIFS($F$2:$F2398,$C$2:$C2398,$C2399,$B$2:$B2398,$B2399,$A$2:$A2398,$A2399)=0,"",$E2399-_xlfn.MAXIFS($F$2:$F2398,$C$2:$C2398,$C2399,$B$2:$B2398,$B2399,$A$2:$A2398,$A2399))))</f>
        <v/>
      </c>
      <c r="K2399" s="6" t="str">
        <f t="shared" si="112"/>
        <v/>
      </c>
      <c r="L2399" s="6" t="str">
        <f t="shared" si="113"/>
        <v/>
      </c>
      <c r="M2399" s="6" t="str">
        <f t="shared" si="111"/>
        <v/>
      </c>
    </row>
    <row r="2400" spans="1:13" x14ac:dyDescent="0.25">
      <c r="A2400"/>
      <c r="B2400" s="1"/>
      <c r="C2400"/>
      <c r="D2400"/>
      <c r="E2400" s="76"/>
      <c r="F2400" s="76"/>
      <c r="G2400" s="2"/>
      <c r="H2400" s="77"/>
      <c r="J2400" s="79" t="str">
        <f>IF(IF(IF(_xlfn.MAXIFS($F$2:$F2399,$C$2:$C2399,$C2400,$B$2:$B2399,$B2400,$A$2:$A2399,$A2400)=0,"",$E2400-_xlfn.MAXIFS($F$2:$F2399,$C$2:$C2399,$C2400,$B$2:$B2399,$B2400,$A$2:$A2399,$A2400))&lt;0,0,IF(_xlfn.MAXIFS($F$2:$F2399,$C$2:$C2399,$C2400,$B$2:$B2399,$B2400,$A$2:$A2399,$A2400)=0,"",$E2400-_xlfn.MAXIFS($F$2:$F2399,$C$2:$C2399,$C2400,$B$2:$B2399,$B2400,$A$2:$A2399,$A2400)))&gt;0.25,"",IF(IF(_xlfn.MAXIFS($F$2:$F2399,$C$2:$C2399,$C2400,$B$2:$B2399,$B2400,$A$2:$A2399,$A2400)=0,"",$E2400-_xlfn.MAXIFS($F$2:$F2399,$C$2:$C2399,$C2400,$B$2:$B2399,$B2400,$A$2:$A2399,$A2400))&lt;0,0,IF(_xlfn.MAXIFS($F$2:$F2399,$C$2:$C2399,$C2400,$B$2:$B2399,$B2400,$A$2:$A2399,$A2400)=0,"",$E2400-_xlfn.MAXIFS($F$2:$F2399,$C$2:$C2399,$C2400,$B$2:$B2399,$B2400,$A$2:$A2399,$A2400))))</f>
        <v/>
      </c>
      <c r="K2400" s="6" t="str">
        <f t="shared" si="112"/>
        <v/>
      </c>
      <c r="L2400" s="6" t="str">
        <f t="shared" si="113"/>
        <v/>
      </c>
      <c r="M2400" s="6" t="str">
        <f t="shared" si="111"/>
        <v/>
      </c>
    </row>
    <row r="2401" spans="1:13" x14ac:dyDescent="0.25">
      <c r="A2401"/>
      <c r="B2401" s="1"/>
      <c r="C2401"/>
      <c r="D2401"/>
      <c r="E2401" s="76"/>
      <c r="F2401" s="76"/>
      <c r="G2401" s="2"/>
      <c r="H2401" s="77"/>
      <c r="J2401" s="79" t="str">
        <f>IF(IF(IF(_xlfn.MAXIFS($F$2:$F2400,$C$2:$C2400,$C2401,$B$2:$B2400,$B2401,$A$2:$A2400,$A2401)=0,"",$E2401-_xlfn.MAXIFS($F$2:$F2400,$C$2:$C2400,$C2401,$B$2:$B2400,$B2401,$A$2:$A2400,$A2401))&lt;0,0,IF(_xlfn.MAXIFS($F$2:$F2400,$C$2:$C2400,$C2401,$B$2:$B2400,$B2401,$A$2:$A2400,$A2401)=0,"",$E2401-_xlfn.MAXIFS($F$2:$F2400,$C$2:$C2400,$C2401,$B$2:$B2400,$B2401,$A$2:$A2400,$A2401)))&gt;0.25,"",IF(IF(_xlfn.MAXIFS($F$2:$F2400,$C$2:$C2400,$C2401,$B$2:$B2400,$B2401,$A$2:$A2400,$A2401)=0,"",$E2401-_xlfn.MAXIFS($F$2:$F2400,$C$2:$C2400,$C2401,$B$2:$B2400,$B2401,$A$2:$A2400,$A2401))&lt;0,0,IF(_xlfn.MAXIFS($F$2:$F2400,$C$2:$C2400,$C2401,$B$2:$B2400,$B2401,$A$2:$A2400,$A2401)=0,"",$E2401-_xlfn.MAXIFS($F$2:$F2400,$C$2:$C2400,$C2401,$B$2:$B2400,$B2401,$A$2:$A2400,$A2401))))</f>
        <v/>
      </c>
      <c r="K2401" s="6" t="str">
        <f t="shared" si="112"/>
        <v/>
      </c>
      <c r="L2401" s="6" t="str">
        <f t="shared" si="113"/>
        <v/>
      </c>
      <c r="M2401" s="6" t="str">
        <f t="shared" si="111"/>
        <v/>
      </c>
    </row>
    <row r="2402" spans="1:13" x14ac:dyDescent="0.25">
      <c r="A2402"/>
      <c r="B2402" s="1"/>
      <c r="C2402"/>
      <c r="D2402"/>
      <c r="E2402" s="76"/>
      <c r="F2402" s="76"/>
      <c r="G2402" s="2"/>
      <c r="H2402" s="77"/>
      <c r="J2402" s="79" t="str">
        <f>IF(IF(IF(_xlfn.MAXIFS($F$2:$F2401,$C$2:$C2401,$C2402,$B$2:$B2401,$B2402,$A$2:$A2401,$A2402)=0,"",$E2402-_xlfn.MAXIFS($F$2:$F2401,$C$2:$C2401,$C2402,$B$2:$B2401,$B2402,$A$2:$A2401,$A2402))&lt;0,0,IF(_xlfn.MAXIFS($F$2:$F2401,$C$2:$C2401,$C2402,$B$2:$B2401,$B2402,$A$2:$A2401,$A2402)=0,"",$E2402-_xlfn.MAXIFS($F$2:$F2401,$C$2:$C2401,$C2402,$B$2:$B2401,$B2402,$A$2:$A2401,$A2402)))&gt;0.25,"",IF(IF(_xlfn.MAXIFS($F$2:$F2401,$C$2:$C2401,$C2402,$B$2:$B2401,$B2402,$A$2:$A2401,$A2402)=0,"",$E2402-_xlfn.MAXIFS($F$2:$F2401,$C$2:$C2401,$C2402,$B$2:$B2401,$B2402,$A$2:$A2401,$A2402))&lt;0,0,IF(_xlfn.MAXIFS($F$2:$F2401,$C$2:$C2401,$C2402,$B$2:$B2401,$B2402,$A$2:$A2401,$A2402)=0,"",$E2402-_xlfn.MAXIFS($F$2:$F2401,$C$2:$C2401,$C2402,$B$2:$B2401,$B2402,$A$2:$A2401,$A2402))))</f>
        <v/>
      </c>
      <c r="K2402" s="6" t="str">
        <f t="shared" si="112"/>
        <v/>
      </c>
      <c r="L2402" s="6" t="str">
        <f t="shared" si="113"/>
        <v/>
      </c>
      <c r="M2402" s="6" t="str">
        <f t="shared" si="111"/>
        <v/>
      </c>
    </row>
    <row r="2403" spans="1:13" x14ac:dyDescent="0.25">
      <c r="A2403"/>
      <c r="B2403" s="1"/>
      <c r="C2403"/>
      <c r="D2403"/>
      <c r="E2403" s="76"/>
      <c r="F2403" s="76"/>
      <c r="G2403" s="2"/>
      <c r="H2403" s="77"/>
      <c r="J2403" s="79" t="str">
        <f>IF(IF(IF(_xlfn.MAXIFS($F$2:$F2402,$C$2:$C2402,$C2403,$B$2:$B2402,$B2403,$A$2:$A2402,$A2403)=0,"",$E2403-_xlfn.MAXIFS($F$2:$F2402,$C$2:$C2402,$C2403,$B$2:$B2402,$B2403,$A$2:$A2402,$A2403))&lt;0,0,IF(_xlfn.MAXIFS($F$2:$F2402,$C$2:$C2402,$C2403,$B$2:$B2402,$B2403,$A$2:$A2402,$A2403)=0,"",$E2403-_xlfn.MAXIFS($F$2:$F2402,$C$2:$C2402,$C2403,$B$2:$B2402,$B2403,$A$2:$A2402,$A2403)))&gt;0.25,"",IF(IF(_xlfn.MAXIFS($F$2:$F2402,$C$2:$C2402,$C2403,$B$2:$B2402,$B2403,$A$2:$A2402,$A2403)=0,"",$E2403-_xlfn.MAXIFS($F$2:$F2402,$C$2:$C2402,$C2403,$B$2:$B2402,$B2403,$A$2:$A2402,$A2403))&lt;0,0,IF(_xlfn.MAXIFS($F$2:$F2402,$C$2:$C2402,$C2403,$B$2:$B2402,$B2403,$A$2:$A2402,$A2403)=0,"",$E2403-_xlfn.MAXIFS($F$2:$F2402,$C$2:$C2402,$C2403,$B$2:$B2402,$B2403,$A$2:$A2402,$A2403))))</f>
        <v/>
      </c>
      <c r="K2403" s="6" t="str">
        <f t="shared" si="112"/>
        <v/>
      </c>
      <c r="L2403" s="6" t="str">
        <f t="shared" si="113"/>
        <v/>
      </c>
      <c r="M2403" s="6" t="str">
        <f t="shared" si="111"/>
        <v/>
      </c>
    </row>
    <row r="2404" spans="1:13" x14ac:dyDescent="0.25">
      <c r="A2404"/>
      <c r="B2404" s="1"/>
      <c r="C2404"/>
      <c r="D2404"/>
      <c r="E2404" s="76"/>
      <c r="F2404" s="76"/>
      <c r="G2404" s="2"/>
      <c r="H2404" s="77"/>
      <c r="J2404" s="79" t="str">
        <f>IF(IF(IF(_xlfn.MAXIFS($F$2:$F2403,$C$2:$C2403,$C2404,$B$2:$B2403,$B2404,$A$2:$A2403,$A2404)=0,"",$E2404-_xlfn.MAXIFS($F$2:$F2403,$C$2:$C2403,$C2404,$B$2:$B2403,$B2404,$A$2:$A2403,$A2404))&lt;0,0,IF(_xlfn.MAXIFS($F$2:$F2403,$C$2:$C2403,$C2404,$B$2:$B2403,$B2404,$A$2:$A2403,$A2404)=0,"",$E2404-_xlfn.MAXIFS($F$2:$F2403,$C$2:$C2403,$C2404,$B$2:$B2403,$B2404,$A$2:$A2403,$A2404)))&gt;0.25,"",IF(IF(_xlfn.MAXIFS($F$2:$F2403,$C$2:$C2403,$C2404,$B$2:$B2403,$B2404,$A$2:$A2403,$A2404)=0,"",$E2404-_xlfn.MAXIFS($F$2:$F2403,$C$2:$C2403,$C2404,$B$2:$B2403,$B2404,$A$2:$A2403,$A2404))&lt;0,0,IF(_xlfn.MAXIFS($F$2:$F2403,$C$2:$C2403,$C2404,$B$2:$B2403,$B2404,$A$2:$A2403,$A2404)=0,"",$E2404-_xlfn.MAXIFS($F$2:$F2403,$C$2:$C2403,$C2404,$B$2:$B2403,$B2404,$A$2:$A2403,$A2404))))</f>
        <v/>
      </c>
      <c r="K2404" s="6" t="str">
        <f t="shared" si="112"/>
        <v/>
      </c>
      <c r="L2404" s="6" t="str">
        <f t="shared" si="113"/>
        <v/>
      </c>
      <c r="M2404" s="6" t="str">
        <f t="shared" si="111"/>
        <v/>
      </c>
    </row>
    <row r="2405" spans="1:13" x14ac:dyDescent="0.25">
      <c r="A2405"/>
      <c r="B2405" s="1"/>
      <c r="C2405"/>
      <c r="D2405"/>
      <c r="E2405" s="76"/>
      <c r="F2405" s="76"/>
      <c r="G2405" s="2"/>
      <c r="H2405" s="77"/>
      <c r="J2405" s="79" t="str">
        <f>IF(IF(IF(_xlfn.MAXIFS($F$2:$F2404,$C$2:$C2404,$C2405,$B$2:$B2404,$B2405,$A$2:$A2404,$A2405)=0,"",$E2405-_xlfn.MAXIFS($F$2:$F2404,$C$2:$C2404,$C2405,$B$2:$B2404,$B2405,$A$2:$A2404,$A2405))&lt;0,0,IF(_xlfn.MAXIFS($F$2:$F2404,$C$2:$C2404,$C2405,$B$2:$B2404,$B2405,$A$2:$A2404,$A2405)=0,"",$E2405-_xlfn.MAXIFS($F$2:$F2404,$C$2:$C2404,$C2405,$B$2:$B2404,$B2405,$A$2:$A2404,$A2405)))&gt;0.25,"",IF(IF(_xlfn.MAXIFS($F$2:$F2404,$C$2:$C2404,$C2405,$B$2:$B2404,$B2405,$A$2:$A2404,$A2405)=0,"",$E2405-_xlfn.MAXIFS($F$2:$F2404,$C$2:$C2404,$C2405,$B$2:$B2404,$B2405,$A$2:$A2404,$A2405))&lt;0,0,IF(_xlfn.MAXIFS($F$2:$F2404,$C$2:$C2404,$C2405,$B$2:$B2404,$B2405,$A$2:$A2404,$A2405)=0,"",$E2405-_xlfn.MAXIFS($F$2:$F2404,$C$2:$C2404,$C2405,$B$2:$B2404,$B2405,$A$2:$A2404,$A2405))))</f>
        <v/>
      </c>
      <c r="K2405" s="6" t="str">
        <f t="shared" si="112"/>
        <v/>
      </c>
      <c r="L2405" s="6" t="str">
        <f t="shared" si="113"/>
        <v/>
      </c>
      <c r="M2405" s="6" t="str">
        <f t="shared" si="111"/>
        <v/>
      </c>
    </row>
    <row r="2406" spans="1:13" x14ac:dyDescent="0.25">
      <c r="A2406"/>
      <c r="B2406" s="1"/>
      <c r="C2406"/>
      <c r="D2406"/>
      <c r="E2406" s="76"/>
      <c r="F2406" s="76"/>
      <c r="G2406" s="2"/>
      <c r="H2406" s="77"/>
      <c r="J2406" s="79" t="str">
        <f>IF(IF(IF(_xlfn.MAXIFS($F$2:$F2405,$C$2:$C2405,$C2406,$B$2:$B2405,$B2406,$A$2:$A2405,$A2406)=0,"",$E2406-_xlfn.MAXIFS($F$2:$F2405,$C$2:$C2405,$C2406,$B$2:$B2405,$B2406,$A$2:$A2405,$A2406))&lt;0,0,IF(_xlfn.MAXIFS($F$2:$F2405,$C$2:$C2405,$C2406,$B$2:$B2405,$B2406,$A$2:$A2405,$A2406)=0,"",$E2406-_xlfn.MAXIFS($F$2:$F2405,$C$2:$C2405,$C2406,$B$2:$B2405,$B2406,$A$2:$A2405,$A2406)))&gt;0.25,"",IF(IF(_xlfn.MAXIFS($F$2:$F2405,$C$2:$C2405,$C2406,$B$2:$B2405,$B2406,$A$2:$A2405,$A2406)=0,"",$E2406-_xlfn.MAXIFS($F$2:$F2405,$C$2:$C2405,$C2406,$B$2:$B2405,$B2406,$A$2:$A2405,$A2406))&lt;0,0,IF(_xlfn.MAXIFS($F$2:$F2405,$C$2:$C2405,$C2406,$B$2:$B2405,$B2406,$A$2:$A2405,$A2406)=0,"",$E2406-_xlfn.MAXIFS($F$2:$F2405,$C$2:$C2405,$C2406,$B$2:$B2405,$B2406,$A$2:$A2405,$A2406))))</f>
        <v/>
      </c>
      <c r="K2406" s="6" t="str">
        <f t="shared" si="112"/>
        <v/>
      </c>
      <c r="L2406" s="6" t="str">
        <f t="shared" si="113"/>
        <v/>
      </c>
      <c r="M2406" s="6" t="str">
        <f t="shared" si="111"/>
        <v/>
      </c>
    </row>
    <row r="2407" spans="1:13" x14ac:dyDescent="0.25">
      <c r="A2407"/>
      <c r="B2407" s="1"/>
      <c r="C2407"/>
      <c r="D2407"/>
      <c r="E2407" s="76"/>
      <c r="F2407" s="76"/>
      <c r="G2407" s="2"/>
      <c r="H2407" s="77"/>
      <c r="J2407" s="79" t="str">
        <f>IF(IF(IF(_xlfn.MAXIFS($F$2:$F2406,$C$2:$C2406,$C2407,$B$2:$B2406,$B2407,$A$2:$A2406,$A2407)=0,"",$E2407-_xlfn.MAXIFS($F$2:$F2406,$C$2:$C2406,$C2407,$B$2:$B2406,$B2407,$A$2:$A2406,$A2407))&lt;0,0,IF(_xlfn.MAXIFS($F$2:$F2406,$C$2:$C2406,$C2407,$B$2:$B2406,$B2407,$A$2:$A2406,$A2407)=0,"",$E2407-_xlfn.MAXIFS($F$2:$F2406,$C$2:$C2406,$C2407,$B$2:$B2406,$B2407,$A$2:$A2406,$A2407)))&gt;0.25,"",IF(IF(_xlfn.MAXIFS($F$2:$F2406,$C$2:$C2406,$C2407,$B$2:$B2406,$B2407,$A$2:$A2406,$A2407)=0,"",$E2407-_xlfn.MAXIFS($F$2:$F2406,$C$2:$C2406,$C2407,$B$2:$B2406,$B2407,$A$2:$A2406,$A2407))&lt;0,0,IF(_xlfn.MAXIFS($F$2:$F2406,$C$2:$C2406,$C2407,$B$2:$B2406,$B2407,$A$2:$A2406,$A2407)=0,"",$E2407-_xlfn.MAXIFS($F$2:$F2406,$C$2:$C2406,$C2407,$B$2:$B2406,$B2407,$A$2:$A2406,$A2407))))</f>
        <v/>
      </c>
      <c r="K2407" s="6" t="str">
        <f t="shared" si="112"/>
        <v/>
      </c>
      <c r="L2407" s="6" t="str">
        <f t="shared" si="113"/>
        <v/>
      </c>
      <c r="M2407" s="6" t="str">
        <f t="shared" si="111"/>
        <v/>
      </c>
    </row>
    <row r="2408" spans="1:13" x14ac:dyDescent="0.25">
      <c r="A2408"/>
      <c r="B2408" s="1"/>
      <c r="C2408"/>
      <c r="D2408"/>
      <c r="E2408" s="76"/>
      <c r="F2408" s="76"/>
      <c r="G2408" s="2"/>
      <c r="H2408" s="77"/>
      <c r="J2408" s="79" t="str">
        <f>IF(IF(IF(_xlfn.MAXIFS($F$2:$F2407,$C$2:$C2407,$C2408,$B$2:$B2407,$B2408,$A$2:$A2407,$A2408)=0,"",$E2408-_xlfn.MAXIFS($F$2:$F2407,$C$2:$C2407,$C2408,$B$2:$B2407,$B2408,$A$2:$A2407,$A2408))&lt;0,0,IF(_xlfn.MAXIFS($F$2:$F2407,$C$2:$C2407,$C2408,$B$2:$B2407,$B2408,$A$2:$A2407,$A2408)=0,"",$E2408-_xlfn.MAXIFS($F$2:$F2407,$C$2:$C2407,$C2408,$B$2:$B2407,$B2408,$A$2:$A2407,$A2408)))&gt;0.25,"",IF(IF(_xlfn.MAXIFS($F$2:$F2407,$C$2:$C2407,$C2408,$B$2:$B2407,$B2408,$A$2:$A2407,$A2408)=0,"",$E2408-_xlfn.MAXIFS($F$2:$F2407,$C$2:$C2407,$C2408,$B$2:$B2407,$B2408,$A$2:$A2407,$A2408))&lt;0,0,IF(_xlfn.MAXIFS($F$2:$F2407,$C$2:$C2407,$C2408,$B$2:$B2407,$B2408,$A$2:$A2407,$A2408)=0,"",$E2408-_xlfn.MAXIFS($F$2:$F2407,$C$2:$C2407,$C2408,$B$2:$B2407,$B2408,$A$2:$A2407,$A2408))))</f>
        <v/>
      </c>
      <c r="K2408" s="6" t="str">
        <f t="shared" si="112"/>
        <v/>
      </c>
      <c r="L2408" s="6" t="str">
        <f t="shared" si="113"/>
        <v/>
      </c>
      <c r="M2408" s="6" t="str">
        <f t="shared" si="111"/>
        <v/>
      </c>
    </row>
    <row r="2409" spans="1:13" x14ac:dyDescent="0.25">
      <c r="A2409"/>
      <c r="B2409" s="1"/>
      <c r="C2409"/>
      <c r="D2409"/>
      <c r="E2409" s="76"/>
      <c r="F2409" s="76"/>
      <c r="G2409" s="2"/>
      <c r="H2409" s="77"/>
      <c r="J2409" s="79" t="str">
        <f>IF(IF(IF(_xlfn.MAXIFS($F$2:$F2408,$C$2:$C2408,$C2409,$B$2:$B2408,$B2409,$A$2:$A2408,$A2409)=0,"",$E2409-_xlfn.MAXIFS($F$2:$F2408,$C$2:$C2408,$C2409,$B$2:$B2408,$B2409,$A$2:$A2408,$A2409))&lt;0,0,IF(_xlfn.MAXIFS($F$2:$F2408,$C$2:$C2408,$C2409,$B$2:$B2408,$B2409,$A$2:$A2408,$A2409)=0,"",$E2409-_xlfn.MAXIFS($F$2:$F2408,$C$2:$C2408,$C2409,$B$2:$B2408,$B2409,$A$2:$A2408,$A2409)))&gt;0.25,"",IF(IF(_xlfn.MAXIFS($F$2:$F2408,$C$2:$C2408,$C2409,$B$2:$B2408,$B2409,$A$2:$A2408,$A2409)=0,"",$E2409-_xlfn.MAXIFS($F$2:$F2408,$C$2:$C2408,$C2409,$B$2:$B2408,$B2409,$A$2:$A2408,$A2409))&lt;0,0,IF(_xlfn.MAXIFS($F$2:$F2408,$C$2:$C2408,$C2409,$B$2:$B2408,$B2409,$A$2:$A2408,$A2409)=0,"",$E2409-_xlfn.MAXIFS($F$2:$F2408,$C$2:$C2408,$C2409,$B$2:$B2408,$B2409,$A$2:$A2408,$A2409))))</f>
        <v/>
      </c>
      <c r="K2409" s="6" t="str">
        <f t="shared" si="112"/>
        <v/>
      </c>
      <c r="L2409" s="6" t="str">
        <f t="shared" si="113"/>
        <v/>
      </c>
      <c r="M2409" s="6" t="str">
        <f t="shared" si="111"/>
        <v/>
      </c>
    </row>
    <row r="2410" spans="1:13" x14ac:dyDescent="0.25">
      <c r="A2410"/>
      <c r="B2410" s="1"/>
      <c r="C2410"/>
      <c r="D2410"/>
      <c r="E2410" s="76"/>
      <c r="F2410" s="76"/>
      <c r="G2410" s="2"/>
      <c r="H2410" s="77"/>
      <c r="J2410" s="79" t="str">
        <f>IF(IF(IF(_xlfn.MAXIFS($F$2:$F2409,$C$2:$C2409,$C2410,$B$2:$B2409,$B2410,$A$2:$A2409,$A2410)=0,"",$E2410-_xlfn.MAXIFS($F$2:$F2409,$C$2:$C2409,$C2410,$B$2:$B2409,$B2410,$A$2:$A2409,$A2410))&lt;0,0,IF(_xlfn.MAXIFS($F$2:$F2409,$C$2:$C2409,$C2410,$B$2:$B2409,$B2410,$A$2:$A2409,$A2410)=0,"",$E2410-_xlfn.MAXIFS($F$2:$F2409,$C$2:$C2409,$C2410,$B$2:$B2409,$B2410,$A$2:$A2409,$A2410)))&gt;0.25,"",IF(IF(_xlfn.MAXIFS($F$2:$F2409,$C$2:$C2409,$C2410,$B$2:$B2409,$B2410,$A$2:$A2409,$A2410)=0,"",$E2410-_xlfn.MAXIFS($F$2:$F2409,$C$2:$C2409,$C2410,$B$2:$B2409,$B2410,$A$2:$A2409,$A2410))&lt;0,0,IF(_xlfn.MAXIFS($F$2:$F2409,$C$2:$C2409,$C2410,$B$2:$B2409,$B2410,$A$2:$A2409,$A2410)=0,"",$E2410-_xlfn.MAXIFS($F$2:$F2409,$C$2:$C2409,$C2410,$B$2:$B2409,$B2410,$A$2:$A2409,$A2410))))</f>
        <v/>
      </c>
      <c r="K2410" s="6" t="str">
        <f t="shared" si="112"/>
        <v/>
      </c>
      <c r="L2410" s="6" t="str">
        <f t="shared" si="113"/>
        <v/>
      </c>
      <c r="M2410" s="6" t="str">
        <f t="shared" si="111"/>
        <v/>
      </c>
    </row>
    <row r="2411" spans="1:13" x14ac:dyDescent="0.25">
      <c r="A2411"/>
      <c r="B2411" s="1"/>
      <c r="C2411"/>
      <c r="D2411"/>
      <c r="E2411" s="76"/>
      <c r="F2411" s="76"/>
      <c r="G2411" s="2"/>
      <c r="H2411" s="77"/>
      <c r="J2411" s="79" t="str">
        <f>IF(IF(IF(_xlfn.MAXIFS($F$2:$F2410,$C$2:$C2410,$C2411,$B$2:$B2410,$B2411,$A$2:$A2410,$A2411)=0,"",$E2411-_xlfn.MAXIFS($F$2:$F2410,$C$2:$C2410,$C2411,$B$2:$B2410,$B2411,$A$2:$A2410,$A2411))&lt;0,0,IF(_xlfn.MAXIFS($F$2:$F2410,$C$2:$C2410,$C2411,$B$2:$B2410,$B2411,$A$2:$A2410,$A2411)=0,"",$E2411-_xlfn.MAXIFS($F$2:$F2410,$C$2:$C2410,$C2411,$B$2:$B2410,$B2411,$A$2:$A2410,$A2411)))&gt;0.25,"",IF(IF(_xlfn.MAXIFS($F$2:$F2410,$C$2:$C2410,$C2411,$B$2:$B2410,$B2411,$A$2:$A2410,$A2411)=0,"",$E2411-_xlfn.MAXIFS($F$2:$F2410,$C$2:$C2410,$C2411,$B$2:$B2410,$B2411,$A$2:$A2410,$A2411))&lt;0,0,IF(_xlfn.MAXIFS($F$2:$F2410,$C$2:$C2410,$C2411,$B$2:$B2410,$B2411,$A$2:$A2410,$A2411)=0,"",$E2411-_xlfn.MAXIFS($F$2:$F2410,$C$2:$C2410,$C2411,$B$2:$B2410,$B2411,$A$2:$A2410,$A2411))))</f>
        <v/>
      </c>
      <c r="K2411" s="6" t="str">
        <f t="shared" si="112"/>
        <v/>
      </c>
      <c r="L2411" s="6" t="str">
        <f t="shared" si="113"/>
        <v/>
      </c>
      <c r="M2411" s="6" t="str">
        <f t="shared" si="111"/>
        <v/>
      </c>
    </row>
    <row r="2412" spans="1:13" x14ac:dyDescent="0.25">
      <c r="A2412"/>
      <c r="B2412" s="1"/>
      <c r="C2412"/>
      <c r="D2412"/>
      <c r="E2412" s="76"/>
      <c r="F2412" s="76"/>
      <c r="G2412" s="2"/>
      <c r="H2412" s="77"/>
      <c r="J2412" s="79" t="str">
        <f>IF(IF(IF(_xlfn.MAXIFS($F$2:$F2411,$C$2:$C2411,$C2412,$B$2:$B2411,$B2412,$A$2:$A2411,$A2412)=0,"",$E2412-_xlfn.MAXIFS($F$2:$F2411,$C$2:$C2411,$C2412,$B$2:$B2411,$B2412,$A$2:$A2411,$A2412))&lt;0,0,IF(_xlfn.MAXIFS($F$2:$F2411,$C$2:$C2411,$C2412,$B$2:$B2411,$B2412,$A$2:$A2411,$A2412)=0,"",$E2412-_xlfn.MAXIFS($F$2:$F2411,$C$2:$C2411,$C2412,$B$2:$B2411,$B2412,$A$2:$A2411,$A2412)))&gt;0.25,"",IF(IF(_xlfn.MAXIFS($F$2:$F2411,$C$2:$C2411,$C2412,$B$2:$B2411,$B2412,$A$2:$A2411,$A2412)=0,"",$E2412-_xlfn.MAXIFS($F$2:$F2411,$C$2:$C2411,$C2412,$B$2:$B2411,$B2412,$A$2:$A2411,$A2412))&lt;0,0,IF(_xlfn.MAXIFS($F$2:$F2411,$C$2:$C2411,$C2412,$B$2:$B2411,$B2412,$A$2:$A2411,$A2412)=0,"",$E2412-_xlfn.MAXIFS($F$2:$F2411,$C$2:$C2411,$C2412,$B$2:$B2411,$B2412,$A$2:$A2411,$A2412))))</f>
        <v/>
      </c>
      <c r="K2412" s="6" t="str">
        <f t="shared" si="112"/>
        <v/>
      </c>
      <c r="L2412" s="6" t="str">
        <f t="shared" si="113"/>
        <v/>
      </c>
      <c r="M2412" s="6" t="str">
        <f t="shared" si="111"/>
        <v/>
      </c>
    </row>
    <row r="2413" spans="1:13" x14ac:dyDescent="0.25">
      <c r="A2413"/>
      <c r="B2413" s="1"/>
      <c r="C2413"/>
      <c r="D2413"/>
      <c r="E2413" s="76"/>
      <c r="F2413" s="76"/>
      <c r="G2413" s="2"/>
      <c r="H2413" s="77"/>
      <c r="J2413" s="79" t="str">
        <f>IF(IF(IF(_xlfn.MAXIFS($F$2:$F2412,$C$2:$C2412,$C2413,$B$2:$B2412,$B2413,$A$2:$A2412,$A2413)=0,"",$E2413-_xlfn.MAXIFS($F$2:$F2412,$C$2:$C2412,$C2413,$B$2:$B2412,$B2413,$A$2:$A2412,$A2413))&lt;0,0,IF(_xlfn.MAXIFS($F$2:$F2412,$C$2:$C2412,$C2413,$B$2:$B2412,$B2413,$A$2:$A2412,$A2413)=0,"",$E2413-_xlfn.MAXIFS($F$2:$F2412,$C$2:$C2412,$C2413,$B$2:$B2412,$B2413,$A$2:$A2412,$A2413)))&gt;0.25,"",IF(IF(_xlfn.MAXIFS($F$2:$F2412,$C$2:$C2412,$C2413,$B$2:$B2412,$B2413,$A$2:$A2412,$A2413)=0,"",$E2413-_xlfn.MAXIFS($F$2:$F2412,$C$2:$C2412,$C2413,$B$2:$B2412,$B2413,$A$2:$A2412,$A2413))&lt;0,0,IF(_xlfn.MAXIFS($F$2:$F2412,$C$2:$C2412,$C2413,$B$2:$B2412,$B2413,$A$2:$A2412,$A2413)=0,"",$E2413-_xlfn.MAXIFS($F$2:$F2412,$C$2:$C2412,$C2413,$B$2:$B2412,$B2413,$A$2:$A2412,$A2413))))</f>
        <v/>
      </c>
      <c r="K2413" s="6" t="str">
        <f t="shared" si="112"/>
        <v/>
      </c>
      <c r="L2413" s="6" t="str">
        <f t="shared" si="113"/>
        <v/>
      </c>
      <c r="M2413" s="6" t="str">
        <f t="shared" si="111"/>
        <v/>
      </c>
    </row>
    <row r="2414" spans="1:13" x14ac:dyDescent="0.25">
      <c r="A2414"/>
      <c r="B2414" s="1"/>
      <c r="C2414"/>
      <c r="D2414"/>
      <c r="E2414" s="76"/>
      <c r="F2414" s="76"/>
      <c r="G2414" s="2"/>
      <c r="H2414" s="77"/>
      <c r="J2414" s="79" t="str">
        <f>IF(IF(IF(_xlfn.MAXIFS($F$2:$F2413,$C$2:$C2413,$C2414,$B$2:$B2413,$B2414,$A$2:$A2413,$A2414)=0,"",$E2414-_xlfn.MAXIFS($F$2:$F2413,$C$2:$C2413,$C2414,$B$2:$B2413,$B2414,$A$2:$A2413,$A2414))&lt;0,0,IF(_xlfn.MAXIFS($F$2:$F2413,$C$2:$C2413,$C2414,$B$2:$B2413,$B2414,$A$2:$A2413,$A2414)=0,"",$E2414-_xlfn.MAXIFS($F$2:$F2413,$C$2:$C2413,$C2414,$B$2:$B2413,$B2414,$A$2:$A2413,$A2414)))&gt;0.25,"",IF(IF(_xlfn.MAXIFS($F$2:$F2413,$C$2:$C2413,$C2414,$B$2:$B2413,$B2414,$A$2:$A2413,$A2414)=0,"",$E2414-_xlfn.MAXIFS($F$2:$F2413,$C$2:$C2413,$C2414,$B$2:$B2413,$B2414,$A$2:$A2413,$A2414))&lt;0,0,IF(_xlfn.MAXIFS($F$2:$F2413,$C$2:$C2413,$C2414,$B$2:$B2413,$B2414,$A$2:$A2413,$A2414)=0,"",$E2414-_xlfn.MAXIFS($F$2:$F2413,$C$2:$C2413,$C2414,$B$2:$B2413,$B2414,$A$2:$A2413,$A2414))))</f>
        <v/>
      </c>
      <c r="K2414" s="6" t="str">
        <f t="shared" si="112"/>
        <v/>
      </c>
      <c r="L2414" s="6" t="str">
        <f t="shared" si="113"/>
        <v/>
      </c>
      <c r="M2414" s="6" t="str">
        <f t="shared" si="111"/>
        <v/>
      </c>
    </row>
    <row r="2415" spans="1:13" x14ac:dyDescent="0.25">
      <c r="A2415"/>
      <c r="B2415" s="1"/>
      <c r="C2415"/>
      <c r="D2415"/>
      <c r="E2415" s="76"/>
      <c r="F2415" s="76"/>
      <c r="G2415" s="2"/>
      <c r="H2415" s="77"/>
      <c r="J2415" s="79" t="str">
        <f>IF(IF(IF(_xlfn.MAXIFS($F$2:$F2414,$C$2:$C2414,$C2415,$B$2:$B2414,$B2415,$A$2:$A2414,$A2415)=0,"",$E2415-_xlfn.MAXIFS($F$2:$F2414,$C$2:$C2414,$C2415,$B$2:$B2414,$B2415,$A$2:$A2414,$A2415))&lt;0,0,IF(_xlfn.MAXIFS($F$2:$F2414,$C$2:$C2414,$C2415,$B$2:$B2414,$B2415,$A$2:$A2414,$A2415)=0,"",$E2415-_xlfn.MAXIFS($F$2:$F2414,$C$2:$C2414,$C2415,$B$2:$B2414,$B2415,$A$2:$A2414,$A2415)))&gt;0.25,"",IF(IF(_xlfn.MAXIFS($F$2:$F2414,$C$2:$C2414,$C2415,$B$2:$B2414,$B2415,$A$2:$A2414,$A2415)=0,"",$E2415-_xlfn.MAXIFS($F$2:$F2414,$C$2:$C2414,$C2415,$B$2:$B2414,$B2415,$A$2:$A2414,$A2415))&lt;0,0,IF(_xlfn.MAXIFS($F$2:$F2414,$C$2:$C2414,$C2415,$B$2:$B2414,$B2415,$A$2:$A2414,$A2415)=0,"",$E2415-_xlfn.MAXIFS($F$2:$F2414,$C$2:$C2414,$C2415,$B$2:$B2414,$B2415,$A$2:$A2414,$A2415))))</f>
        <v/>
      </c>
      <c r="K2415" s="6" t="str">
        <f t="shared" si="112"/>
        <v/>
      </c>
      <c r="L2415" s="6" t="str">
        <f t="shared" si="113"/>
        <v/>
      </c>
      <c r="M2415" s="6" t="str">
        <f t="shared" si="111"/>
        <v/>
      </c>
    </row>
    <row r="2416" spans="1:13" x14ac:dyDescent="0.25">
      <c r="A2416"/>
      <c r="B2416" s="1"/>
      <c r="C2416"/>
      <c r="D2416"/>
      <c r="E2416" s="76"/>
      <c r="F2416" s="76"/>
      <c r="G2416" s="2"/>
      <c r="H2416" s="77"/>
      <c r="J2416" s="79" t="str">
        <f>IF(IF(IF(_xlfn.MAXIFS($F$2:$F2415,$C$2:$C2415,$C2416,$B$2:$B2415,$B2416,$A$2:$A2415,$A2416)=0,"",$E2416-_xlfn.MAXIFS($F$2:$F2415,$C$2:$C2415,$C2416,$B$2:$B2415,$B2416,$A$2:$A2415,$A2416))&lt;0,0,IF(_xlfn.MAXIFS($F$2:$F2415,$C$2:$C2415,$C2416,$B$2:$B2415,$B2416,$A$2:$A2415,$A2416)=0,"",$E2416-_xlfn.MAXIFS($F$2:$F2415,$C$2:$C2415,$C2416,$B$2:$B2415,$B2416,$A$2:$A2415,$A2416)))&gt;0.25,"",IF(IF(_xlfn.MAXIFS($F$2:$F2415,$C$2:$C2415,$C2416,$B$2:$B2415,$B2416,$A$2:$A2415,$A2416)=0,"",$E2416-_xlfn.MAXIFS($F$2:$F2415,$C$2:$C2415,$C2416,$B$2:$B2415,$B2416,$A$2:$A2415,$A2416))&lt;0,0,IF(_xlfn.MAXIFS($F$2:$F2415,$C$2:$C2415,$C2416,$B$2:$B2415,$B2416,$A$2:$A2415,$A2416)=0,"",$E2416-_xlfn.MAXIFS($F$2:$F2415,$C$2:$C2415,$C2416,$B$2:$B2415,$B2416,$A$2:$A2415,$A2416))))</f>
        <v/>
      </c>
      <c r="K2416" s="6" t="str">
        <f t="shared" si="112"/>
        <v/>
      </c>
      <c r="L2416" s="6" t="str">
        <f t="shared" si="113"/>
        <v/>
      </c>
      <c r="M2416" s="6" t="str">
        <f t="shared" si="111"/>
        <v/>
      </c>
    </row>
    <row r="2417" spans="1:13" x14ac:dyDescent="0.25">
      <c r="A2417"/>
      <c r="B2417" s="1"/>
      <c r="C2417"/>
      <c r="D2417"/>
      <c r="E2417" s="76"/>
      <c r="F2417" s="76"/>
      <c r="G2417" s="2"/>
      <c r="H2417" s="77"/>
      <c r="J2417" s="79" t="str">
        <f>IF(IF(IF(_xlfn.MAXIFS($F$2:$F2416,$C$2:$C2416,$C2417,$B$2:$B2416,$B2417,$A$2:$A2416,$A2417)=0,"",$E2417-_xlfn.MAXIFS($F$2:$F2416,$C$2:$C2416,$C2417,$B$2:$B2416,$B2417,$A$2:$A2416,$A2417))&lt;0,0,IF(_xlfn.MAXIFS($F$2:$F2416,$C$2:$C2416,$C2417,$B$2:$B2416,$B2417,$A$2:$A2416,$A2417)=0,"",$E2417-_xlfn.MAXIFS($F$2:$F2416,$C$2:$C2416,$C2417,$B$2:$B2416,$B2417,$A$2:$A2416,$A2417)))&gt;0.25,"",IF(IF(_xlfn.MAXIFS($F$2:$F2416,$C$2:$C2416,$C2417,$B$2:$B2416,$B2417,$A$2:$A2416,$A2417)=0,"",$E2417-_xlfn.MAXIFS($F$2:$F2416,$C$2:$C2416,$C2417,$B$2:$B2416,$B2417,$A$2:$A2416,$A2417))&lt;0,0,IF(_xlfn.MAXIFS($F$2:$F2416,$C$2:$C2416,$C2417,$B$2:$B2416,$B2417,$A$2:$A2416,$A2417)=0,"",$E2417-_xlfn.MAXIFS($F$2:$F2416,$C$2:$C2416,$C2417,$B$2:$B2416,$B2417,$A$2:$A2416,$A2417))))</f>
        <v/>
      </c>
      <c r="K2417" s="6" t="str">
        <f t="shared" si="112"/>
        <v/>
      </c>
      <c r="L2417" s="6" t="str">
        <f t="shared" si="113"/>
        <v/>
      </c>
      <c r="M2417" s="6" t="str">
        <f t="shared" si="111"/>
        <v/>
      </c>
    </row>
    <row r="2418" spans="1:13" x14ac:dyDescent="0.25">
      <c r="A2418"/>
      <c r="B2418" s="1"/>
      <c r="C2418"/>
      <c r="D2418"/>
      <c r="E2418" s="76"/>
      <c r="F2418" s="76"/>
      <c r="G2418" s="2"/>
      <c r="H2418" s="77"/>
      <c r="J2418" s="79" t="str">
        <f>IF(IF(IF(_xlfn.MAXIFS($F$2:$F2417,$C$2:$C2417,$C2418,$B$2:$B2417,$B2418,$A$2:$A2417,$A2418)=0,"",$E2418-_xlfn.MAXIFS($F$2:$F2417,$C$2:$C2417,$C2418,$B$2:$B2417,$B2418,$A$2:$A2417,$A2418))&lt;0,0,IF(_xlfn.MAXIFS($F$2:$F2417,$C$2:$C2417,$C2418,$B$2:$B2417,$B2418,$A$2:$A2417,$A2418)=0,"",$E2418-_xlfn.MAXIFS($F$2:$F2417,$C$2:$C2417,$C2418,$B$2:$B2417,$B2418,$A$2:$A2417,$A2418)))&gt;0.25,"",IF(IF(_xlfn.MAXIFS($F$2:$F2417,$C$2:$C2417,$C2418,$B$2:$B2417,$B2418,$A$2:$A2417,$A2418)=0,"",$E2418-_xlfn.MAXIFS($F$2:$F2417,$C$2:$C2417,$C2418,$B$2:$B2417,$B2418,$A$2:$A2417,$A2418))&lt;0,0,IF(_xlfn.MAXIFS($F$2:$F2417,$C$2:$C2417,$C2418,$B$2:$B2417,$B2418,$A$2:$A2417,$A2418)=0,"",$E2418-_xlfn.MAXIFS($F$2:$F2417,$C$2:$C2417,$C2418,$B$2:$B2417,$B2418,$A$2:$A2417,$A2418))))</f>
        <v/>
      </c>
      <c r="K2418" s="6" t="str">
        <f t="shared" si="112"/>
        <v/>
      </c>
      <c r="L2418" s="6" t="str">
        <f t="shared" si="113"/>
        <v/>
      </c>
      <c r="M2418" s="6" t="str">
        <f t="shared" si="111"/>
        <v/>
      </c>
    </row>
    <row r="2419" spans="1:13" x14ac:dyDescent="0.25">
      <c r="A2419"/>
      <c r="B2419" s="1"/>
      <c r="C2419"/>
      <c r="D2419"/>
      <c r="E2419" s="76"/>
      <c r="F2419" s="76"/>
      <c r="G2419" s="2"/>
      <c r="H2419" s="77"/>
      <c r="J2419" s="79" t="str">
        <f>IF(IF(IF(_xlfn.MAXIFS($F$2:$F2418,$C$2:$C2418,$C2419,$B$2:$B2418,$B2419,$A$2:$A2418,$A2419)=0,"",$E2419-_xlfn.MAXIFS($F$2:$F2418,$C$2:$C2418,$C2419,$B$2:$B2418,$B2419,$A$2:$A2418,$A2419))&lt;0,0,IF(_xlfn.MAXIFS($F$2:$F2418,$C$2:$C2418,$C2419,$B$2:$B2418,$B2419,$A$2:$A2418,$A2419)=0,"",$E2419-_xlfn.MAXIFS($F$2:$F2418,$C$2:$C2418,$C2419,$B$2:$B2418,$B2419,$A$2:$A2418,$A2419)))&gt;0.25,"",IF(IF(_xlfn.MAXIFS($F$2:$F2418,$C$2:$C2418,$C2419,$B$2:$B2418,$B2419,$A$2:$A2418,$A2419)=0,"",$E2419-_xlfn.MAXIFS($F$2:$F2418,$C$2:$C2418,$C2419,$B$2:$B2418,$B2419,$A$2:$A2418,$A2419))&lt;0,0,IF(_xlfn.MAXIFS($F$2:$F2418,$C$2:$C2418,$C2419,$B$2:$B2418,$B2419,$A$2:$A2418,$A2419)=0,"",$E2419-_xlfn.MAXIFS($F$2:$F2418,$C$2:$C2418,$C2419,$B$2:$B2418,$B2419,$A$2:$A2418,$A2419))))</f>
        <v/>
      </c>
      <c r="K2419" s="6" t="str">
        <f t="shared" si="112"/>
        <v/>
      </c>
      <c r="L2419" s="6" t="str">
        <f t="shared" si="113"/>
        <v/>
      </c>
      <c r="M2419" s="6" t="str">
        <f t="shared" si="111"/>
        <v/>
      </c>
    </row>
    <row r="2420" spans="1:13" x14ac:dyDescent="0.25">
      <c r="A2420"/>
      <c r="B2420" s="1"/>
      <c r="C2420"/>
      <c r="D2420"/>
      <c r="E2420" s="76"/>
      <c r="F2420" s="76"/>
      <c r="G2420" s="2"/>
      <c r="H2420" s="77"/>
      <c r="J2420" s="79" t="str">
        <f>IF(IF(IF(_xlfn.MAXIFS($F$2:$F2419,$C$2:$C2419,$C2420,$B$2:$B2419,$B2420,$A$2:$A2419,$A2420)=0,"",$E2420-_xlfn.MAXIFS($F$2:$F2419,$C$2:$C2419,$C2420,$B$2:$B2419,$B2420,$A$2:$A2419,$A2420))&lt;0,0,IF(_xlfn.MAXIFS($F$2:$F2419,$C$2:$C2419,$C2420,$B$2:$B2419,$B2420,$A$2:$A2419,$A2420)=0,"",$E2420-_xlfn.MAXIFS($F$2:$F2419,$C$2:$C2419,$C2420,$B$2:$B2419,$B2420,$A$2:$A2419,$A2420)))&gt;0.25,"",IF(IF(_xlfn.MAXIFS($F$2:$F2419,$C$2:$C2419,$C2420,$B$2:$B2419,$B2420,$A$2:$A2419,$A2420)=0,"",$E2420-_xlfn.MAXIFS($F$2:$F2419,$C$2:$C2419,$C2420,$B$2:$B2419,$B2420,$A$2:$A2419,$A2420))&lt;0,0,IF(_xlfn.MAXIFS($F$2:$F2419,$C$2:$C2419,$C2420,$B$2:$B2419,$B2420,$A$2:$A2419,$A2420)=0,"",$E2420-_xlfn.MAXIFS($F$2:$F2419,$C$2:$C2419,$C2420,$B$2:$B2419,$B2420,$A$2:$A2419,$A2420))))</f>
        <v/>
      </c>
      <c r="K2420" s="6" t="str">
        <f t="shared" si="112"/>
        <v/>
      </c>
      <c r="L2420" s="6" t="str">
        <f t="shared" si="113"/>
        <v/>
      </c>
      <c r="M2420" s="6" t="str">
        <f t="shared" si="111"/>
        <v/>
      </c>
    </row>
    <row r="2421" spans="1:13" x14ac:dyDescent="0.25">
      <c r="A2421"/>
      <c r="B2421" s="1"/>
      <c r="C2421"/>
      <c r="D2421"/>
      <c r="E2421" s="76"/>
      <c r="F2421" s="76"/>
      <c r="G2421" s="2"/>
      <c r="H2421" s="77"/>
      <c r="J2421" s="79" t="str">
        <f>IF(IF(IF(_xlfn.MAXIFS($F$2:$F2420,$C$2:$C2420,$C2421,$B$2:$B2420,$B2421,$A$2:$A2420,$A2421)=0,"",$E2421-_xlfn.MAXIFS($F$2:$F2420,$C$2:$C2420,$C2421,$B$2:$B2420,$B2421,$A$2:$A2420,$A2421))&lt;0,0,IF(_xlfn.MAXIFS($F$2:$F2420,$C$2:$C2420,$C2421,$B$2:$B2420,$B2421,$A$2:$A2420,$A2421)=0,"",$E2421-_xlfn.MAXIFS($F$2:$F2420,$C$2:$C2420,$C2421,$B$2:$B2420,$B2421,$A$2:$A2420,$A2421)))&gt;0.25,"",IF(IF(_xlfn.MAXIFS($F$2:$F2420,$C$2:$C2420,$C2421,$B$2:$B2420,$B2421,$A$2:$A2420,$A2421)=0,"",$E2421-_xlfn.MAXIFS($F$2:$F2420,$C$2:$C2420,$C2421,$B$2:$B2420,$B2421,$A$2:$A2420,$A2421))&lt;0,0,IF(_xlfn.MAXIFS($F$2:$F2420,$C$2:$C2420,$C2421,$B$2:$B2420,$B2421,$A$2:$A2420,$A2421)=0,"",$E2421-_xlfn.MAXIFS($F$2:$F2420,$C$2:$C2420,$C2421,$B$2:$B2420,$B2421,$A$2:$A2420,$A2421))))</f>
        <v/>
      </c>
      <c r="K2421" s="6" t="str">
        <f t="shared" si="112"/>
        <v/>
      </c>
      <c r="L2421" s="6" t="str">
        <f t="shared" si="113"/>
        <v/>
      </c>
      <c r="M2421" s="6" t="str">
        <f t="shared" si="111"/>
        <v/>
      </c>
    </row>
    <row r="2422" spans="1:13" x14ac:dyDescent="0.25">
      <c r="A2422"/>
      <c r="B2422" s="1"/>
      <c r="C2422"/>
      <c r="D2422"/>
      <c r="E2422" s="76"/>
      <c r="F2422" s="76"/>
      <c r="G2422" s="2"/>
      <c r="H2422" s="77"/>
      <c r="J2422" s="79" t="str">
        <f>IF(IF(IF(_xlfn.MAXIFS($F$2:$F2421,$C$2:$C2421,$C2422,$B$2:$B2421,$B2422,$A$2:$A2421,$A2422)=0,"",$E2422-_xlfn.MAXIFS($F$2:$F2421,$C$2:$C2421,$C2422,$B$2:$B2421,$B2422,$A$2:$A2421,$A2422))&lt;0,0,IF(_xlfn.MAXIFS($F$2:$F2421,$C$2:$C2421,$C2422,$B$2:$B2421,$B2422,$A$2:$A2421,$A2422)=0,"",$E2422-_xlfn.MAXIFS($F$2:$F2421,$C$2:$C2421,$C2422,$B$2:$B2421,$B2422,$A$2:$A2421,$A2422)))&gt;0.25,"",IF(IF(_xlfn.MAXIFS($F$2:$F2421,$C$2:$C2421,$C2422,$B$2:$B2421,$B2422,$A$2:$A2421,$A2422)=0,"",$E2422-_xlfn.MAXIFS($F$2:$F2421,$C$2:$C2421,$C2422,$B$2:$B2421,$B2422,$A$2:$A2421,$A2422))&lt;0,0,IF(_xlfn.MAXIFS($F$2:$F2421,$C$2:$C2421,$C2422,$B$2:$B2421,$B2422,$A$2:$A2421,$A2422)=0,"",$E2422-_xlfn.MAXIFS($F$2:$F2421,$C$2:$C2421,$C2422,$B$2:$B2421,$B2422,$A$2:$A2421,$A2422))))</f>
        <v/>
      </c>
      <c r="K2422" s="6" t="str">
        <f t="shared" si="112"/>
        <v/>
      </c>
      <c r="L2422" s="6" t="str">
        <f t="shared" si="113"/>
        <v/>
      </c>
      <c r="M2422" s="6" t="str">
        <f t="shared" si="111"/>
        <v/>
      </c>
    </row>
    <row r="2423" spans="1:13" x14ac:dyDescent="0.25">
      <c r="A2423"/>
      <c r="B2423" s="1"/>
      <c r="C2423"/>
      <c r="D2423"/>
      <c r="E2423" s="76"/>
      <c r="F2423" s="76"/>
      <c r="G2423" s="2"/>
      <c r="H2423" s="77"/>
      <c r="J2423" s="79" t="str">
        <f>IF(IF(IF(_xlfn.MAXIFS($F$2:$F2422,$C$2:$C2422,$C2423,$B$2:$B2422,$B2423,$A$2:$A2422,$A2423)=0,"",$E2423-_xlfn.MAXIFS($F$2:$F2422,$C$2:$C2422,$C2423,$B$2:$B2422,$B2423,$A$2:$A2422,$A2423))&lt;0,0,IF(_xlfn.MAXIFS($F$2:$F2422,$C$2:$C2422,$C2423,$B$2:$B2422,$B2423,$A$2:$A2422,$A2423)=0,"",$E2423-_xlfn.MAXIFS($F$2:$F2422,$C$2:$C2422,$C2423,$B$2:$B2422,$B2423,$A$2:$A2422,$A2423)))&gt;0.25,"",IF(IF(_xlfn.MAXIFS($F$2:$F2422,$C$2:$C2422,$C2423,$B$2:$B2422,$B2423,$A$2:$A2422,$A2423)=0,"",$E2423-_xlfn.MAXIFS($F$2:$F2422,$C$2:$C2422,$C2423,$B$2:$B2422,$B2423,$A$2:$A2422,$A2423))&lt;0,0,IF(_xlfn.MAXIFS($F$2:$F2422,$C$2:$C2422,$C2423,$B$2:$B2422,$B2423,$A$2:$A2422,$A2423)=0,"",$E2423-_xlfn.MAXIFS($F$2:$F2422,$C$2:$C2422,$C2423,$B$2:$B2422,$B2423,$A$2:$A2422,$A2423))))</f>
        <v/>
      </c>
      <c r="K2423" s="6" t="str">
        <f t="shared" si="112"/>
        <v/>
      </c>
      <c r="L2423" s="6" t="str">
        <f t="shared" si="113"/>
        <v/>
      </c>
      <c r="M2423" s="6" t="str">
        <f t="shared" si="111"/>
        <v/>
      </c>
    </row>
    <row r="2424" spans="1:13" x14ac:dyDescent="0.25">
      <c r="A2424"/>
      <c r="B2424" s="1"/>
      <c r="C2424"/>
      <c r="D2424"/>
      <c r="E2424" s="76"/>
      <c r="F2424" s="76"/>
      <c r="G2424" s="2"/>
      <c r="H2424" s="77"/>
      <c r="J2424" s="79" t="str">
        <f>IF(IF(IF(_xlfn.MAXIFS($F$2:$F2423,$C$2:$C2423,$C2424,$B$2:$B2423,$B2424,$A$2:$A2423,$A2424)=0,"",$E2424-_xlfn.MAXIFS($F$2:$F2423,$C$2:$C2423,$C2424,$B$2:$B2423,$B2424,$A$2:$A2423,$A2424))&lt;0,0,IF(_xlfn.MAXIFS($F$2:$F2423,$C$2:$C2423,$C2424,$B$2:$B2423,$B2424,$A$2:$A2423,$A2424)=0,"",$E2424-_xlfn.MAXIFS($F$2:$F2423,$C$2:$C2423,$C2424,$B$2:$B2423,$B2424,$A$2:$A2423,$A2424)))&gt;0.25,"",IF(IF(_xlfn.MAXIFS($F$2:$F2423,$C$2:$C2423,$C2424,$B$2:$B2423,$B2424,$A$2:$A2423,$A2424)=0,"",$E2424-_xlfn.MAXIFS($F$2:$F2423,$C$2:$C2423,$C2424,$B$2:$B2423,$B2424,$A$2:$A2423,$A2424))&lt;0,0,IF(_xlfn.MAXIFS($F$2:$F2423,$C$2:$C2423,$C2424,$B$2:$B2423,$B2424,$A$2:$A2423,$A2424)=0,"",$E2424-_xlfn.MAXIFS($F$2:$F2423,$C$2:$C2423,$C2424,$B$2:$B2423,$B2424,$A$2:$A2423,$A2424))))</f>
        <v/>
      </c>
      <c r="K2424" s="6" t="str">
        <f t="shared" si="112"/>
        <v/>
      </c>
      <c r="L2424" s="6" t="str">
        <f t="shared" si="113"/>
        <v/>
      </c>
      <c r="M2424" s="6" t="str">
        <f t="shared" si="111"/>
        <v/>
      </c>
    </row>
    <row r="2425" spans="1:13" x14ac:dyDescent="0.25">
      <c r="A2425"/>
      <c r="B2425" s="1"/>
      <c r="C2425"/>
      <c r="D2425"/>
      <c r="E2425" s="76"/>
      <c r="F2425" s="76"/>
      <c r="G2425" s="2"/>
      <c r="H2425" s="77"/>
      <c r="J2425" s="79" t="str">
        <f>IF(IF(IF(_xlfn.MAXIFS($F$2:$F2424,$C$2:$C2424,$C2425,$B$2:$B2424,$B2425,$A$2:$A2424,$A2425)=0,"",$E2425-_xlfn.MAXIFS($F$2:$F2424,$C$2:$C2424,$C2425,$B$2:$B2424,$B2425,$A$2:$A2424,$A2425))&lt;0,0,IF(_xlfn.MAXIFS($F$2:$F2424,$C$2:$C2424,$C2425,$B$2:$B2424,$B2425,$A$2:$A2424,$A2425)=0,"",$E2425-_xlfn.MAXIFS($F$2:$F2424,$C$2:$C2424,$C2425,$B$2:$B2424,$B2425,$A$2:$A2424,$A2425)))&gt;0.25,"",IF(IF(_xlfn.MAXIFS($F$2:$F2424,$C$2:$C2424,$C2425,$B$2:$B2424,$B2425,$A$2:$A2424,$A2425)=0,"",$E2425-_xlfn.MAXIFS($F$2:$F2424,$C$2:$C2424,$C2425,$B$2:$B2424,$B2425,$A$2:$A2424,$A2425))&lt;0,0,IF(_xlfn.MAXIFS($F$2:$F2424,$C$2:$C2424,$C2425,$B$2:$B2424,$B2425,$A$2:$A2424,$A2425)=0,"",$E2425-_xlfn.MAXIFS($F$2:$F2424,$C$2:$C2424,$C2425,$B$2:$B2424,$B2425,$A$2:$A2424,$A2425))))</f>
        <v/>
      </c>
      <c r="K2425" s="6" t="str">
        <f t="shared" si="112"/>
        <v/>
      </c>
      <c r="L2425" s="6" t="str">
        <f t="shared" si="113"/>
        <v/>
      </c>
      <c r="M2425" s="6" t="str">
        <f t="shared" si="111"/>
        <v/>
      </c>
    </row>
    <row r="2426" spans="1:13" x14ac:dyDescent="0.25">
      <c r="A2426"/>
      <c r="B2426" s="1"/>
      <c r="C2426"/>
      <c r="D2426"/>
      <c r="E2426" s="76"/>
      <c r="F2426" s="76"/>
      <c r="G2426" s="2"/>
      <c r="H2426" s="77"/>
      <c r="J2426" s="79" t="str">
        <f>IF(IF(IF(_xlfn.MAXIFS($F$2:$F2425,$C$2:$C2425,$C2426,$B$2:$B2425,$B2426,$A$2:$A2425,$A2426)=0,"",$E2426-_xlfn.MAXIFS($F$2:$F2425,$C$2:$C2425,$C2426,$B$2:$B2425,$B2426,$A$2:$A2425,$A2426))&lt;0,0,IF(_xlfn.MAXIFS($F$2:$F2425,$C$2:$C2425,$C2426,$B$2:$B2425,$B2426,$A$2:$A2425,$A2426)=0,"",$E2426-_xlfn.MAXIFS($F$2:$F2425,$C$2:$C2425,$C2426,$B$2:$B2425,$B2426,$A$2:$A2425,$A2426)))&gt;0.25,"",IF(IF(_xlfn.MAXIFS($F$2:$F2425,$C$2:$C2425,$C2426,$B$2:$B2425,$B2426,$A$2:$A2425,$A2426)=0,"",$E2426-_xlfn.MAXIFS($F$2:$F2425,$C$2:$C2425,$C2426,$B$2:$B2425,$B2426,$A$2:$A2425,$A2426))&lt;0,0,IF(_xlfn.MAXIFS($F$2:$F2425,$C$2:$C2425,$C2426,$B$2:$B2425,$B2426,$A$2:$A2425,$A2426)=0,"",$E2426-_xlfn.MAXIFS($F$2:$F2425,$C$2:$C2425,$C2426,$B$2:$B2425,$B2426,$A$2:$A2425,$A2426))))</f>
        <v/>
      </c>
      <c r="K2426" s="6" t="str">
        <f t="shared" si="112"/>
        <v/>
      </c>
      <c r="L2426" s="6" t="str">
        <f t="shared" si="113"/>
        <v/>
      </c>
      <c r="M2426" s="6" t="str">
        <f t="shared" si="111"/>
        <v/>
      </c>
    </row>
    <row r="2427" spans="1:13" x14ac:dyDescent="0.25">
      <c r="A2427"/>
      <c r="B2427" s="1"/>
      <c r="C2427"/>
      <c r="D2427"/>
      <c r="E2427" s="76"/>
      <c r="F2427" s="76"/>
      <c r="G2427" s="2"/>
      <c r="H2427" s="77"/>
      <c r="J2427" s="79" t="str">
        <f>IF(IF(IF(_xlfn.MAXIFS($F$2:$F2426,$C$2:$C2426,$C2427,$B$2:$B2426,$B2427,$A$2:$A2426,$A2427)=0,"",$E2427-_xlfn.MAXIFS($F$2:$F2426,$C$2:$C2426,$C2427,$B$2:$B2426,$B2427,$A$2:$A2426,$A2427))&lt;0,0,IF(_xlfn.MAXIFS($F$2:$F2426,$C$2:$C2426,$C2427,$B$2:$B2426,$B2427,$A$2:$A2426,$A2427)=0,"",$E2427-_xlfn.MAXIFS($F$2:$F2426,$C$2:$C2426,$C2427,$B$2:$B2426,$B2427,$A$2:$A2426,$A2427)))&gt;0.25,"",IF(IF(_xlfn.MAXIFS($F$2:$F2426,$C$2:$C2426,$C2427,$B$2:$B2426,$B2427,$A$2:$A2426,$A2427)=0,"",$E2427-_xlfn.MAXIFS($F$2:$F2426,$C$2:$C2426,$C2427,$B$2:$B2426,$B2427,$A$2:$A2426,$A2427))&lt;0,0,IF(_xlfn.MAXIFS($F$2:$F2426,$C$2:$C2426,$C2427,$B$2:$B2426,$B2427,$A$2:$A2426,$A2427)=0,"",$E2427-_xlfn.MAXIFS($F$2:$F2426,$C$2:$C2426,$C2427,$B$2:$B2426,$B2427,$A$2:$A2426,$A2427))))</f>
        <v/>
      </c>
      <c r="K2427" s="6" t="str">
        <f t="shared" si="112"/>
        <v/>
      </c>
      <c r="L2427" s="6" t="str">
        <f t="shared" si="113"/>
        <v/>
      </c>
      <c r="M2427" s="6" t="str">
        <f t="shared" si="111"/>
        <v/>
      </c>
    </row>
    <row r="2428" spans="1:13" x14ac:dyDescent="0.25">
      <c r="A2428"/>
      <c r="B2428" s="1"/>
      <c r="C2428"/>
      <c r="D2428"/>
      <c r="E2428" s="76"/>
      <c r="F2428" s="76"/>
      <c r="G2428" s="2"/>
      <c r="H2428" s="77"/>
      <c r="J2428" s="79" t="str">
        <f>IF(IF(IF(_xlfn.MAXIFS($F$2:$F2427,$C$2:$C2427,$C2428,$B$2:$B2427,$B2428,$A$2:$A2427,$A2428)=0,"",$E2428-_xlfn.MAXIFS($F$2:$F2427,$C$2:$C2427,$C2428,$B$2:$B2427,$B2428,$A$2:$A2427,$A2428))&lt;0,0,IF(_xlfn.MAXIFS($F$2:$F2427,$C$2:$C2427,$C2428,$B$2:$B2427,$B2428,$A$2:$A2427,$A2428)=0,"",$E2428-_xlfn.MAXIFS($F$2:$F2427,$C$2:$C2427,$C2428,$B$2:$B2427,$B2428,$A$2:$A2427,$A2428)))&gt;0.25,"",IF(IF(_xlfn.MAXIFS($F$2:$F2427,$C$2:$C2427,$C2428,$B$2:$B2427,$B2428,$A$2:$A2427,$A2428)=0,"",$E2428-_xlfn.MAXIFS($F$2:$F2427,$C$2:$C2427,$C2428,$B$2:$B2427,$B2428,$A$2:$A2427,$A2428))&lt;0,0,IF(_xlfn.MAXIFS($F$2:$F2427,$C$2:$C2427,$C2428,$B$2:$B2427,$B2428,$A$2:$A2427,$A2428)=0,"",$E2428-_xlfn.MAXIFS($F$2:$F2427,$C$2:$C2427,$C2428,$B$2:$B2427,$B2428,$A$2:$A2427,$A2428))))</f>
        <v/>
      </c>
      <c r="K2428" s="6" t="str">
        <f t="shared" si="112"/>
        <v/>
      </c>
      <c r="L2428" s="6" t="str">
        <f t="shared" si="113"/>
        <v/>
      </c>
      <c r="M2428" s="6" t="str">
        <f t="shared" si="111"/>
        <v/>
      </c>
    </row>
    <row r="2429" spans="1:13" x14ac:dyDescent="0.25">
      <c r="A2429"/>
      <c r="B2429" s="1"/>
      <c r="C2429"/>
      <c r="D2429"/>
      <c r="E2429" s="76"/>
      <c r="F2429" s="76"/>
      <c r="G2429" s="2"/>
      <c r="H2429" s="77"/>
      <c r="J2429" s="79" t="str">
        <f>IF(IF(IF(_xlfn.MAXIFS($F$2:$F2428,$C$2:$C2428,$C2429,$B$2:$B2428,$B2429,$A$2:$A2428,$A2429)=0,"",$E2429-_xlfn.MAXIFS($F$2:$F2428,$C$2:$C2428,$C2429,$B$2:$B2428,$B2429,$A$2:$A2428,$A2429))&lt;0,0,IF(_xlfn.MAXIFS($F$2:$F2428,$C$2:$C2428,$C2429,$B$2:$B2428,$B2429,$A$2:$A2428,$A2429)=0,"",$E2429-_xlfn.MAXIFS($F$2:$F2428,$C$2:$C2428,$C2429,$B$2:$B2428,$B2429,$A$2:$A2428,$A2429)))&gt;0.25,"",IF(IF(_xlfn.MAXIFS($F$2:$F2428,$C$2:$C2428,$C2429,$B$2:$B2428,$B2429,$A$2:$A2428,$A2429)=0,"",$E2429-_xlfn.MAXIFS($F$2:$F2428,$C$2:$C2428,$C2429,$B$2:$B2428,$B2429,$A$2:$A2428,$A2429))&lt;0,0,IF(_xlfn.MAXIFS($F$2:$F2428,$C$2:$C2428,$C2429,$B$2:$B2428,$B2429,$A$2:$A2428,$A2429)=0,"",$E2429-_xlfn.MAXIFS($F$2:$F2428,$C$2:$C2428,$C2429,$B$2:$B2428,$B2429,$A$2:$A2428,$A2429))))</f>
        <v/>
      </c>
      <c r="K2429" s="6" t="str">
        <f t="shared" si="112"/>
        <v/>
      </c>
      <c r="L2429" s="6" t="str">
        <f t="shared" si="113"/>
        <v/>
      </c>
      <c r="M2429" s="6" t="str">
        <f t="shared" si="111"/>
        <v/>
      </c>
    </row>
    <row r="2430" spans="1:13" x14ac:dyDescent="0.25">
      <c r="A2430"/>
      <c r="B2430" s="1"/>
      <c r="C2430"/>
      <c r="D2430"/>
      <c r="E2430" s="76"/>
      <c r="F2430" s="76"/>
      <c r="G2430" s="2"/>
      <c r="H2430" s="77"/>
      <c r="J2430" s="79" t="str">
        <f>IF(IF(IF(_xlfn.MAXIFS($F$2:$F2429,$C$2:$C2429,$C2430,$B$2:$B2429,$B2430,$A$2:$A2429,$A2430)=0,"",$E2430-_xlfn.MAXIFS($F$2:$F2429,$C$2:$C2429,$C2430,$B$2:$B2429,$B2430,$A$2:$A2429,$A2430))&lt;0,0,IF(_xlfn.MAXIFS($F$2:$F2429,$C$2:$C2429,$C2430,$B$2:$B2429,$B2430,$A$2:$A2429,$A2430)=0,"",$E2430-_xlfn.MAXIFS($F$2:$F2429,$C$2:$C2429,$C2430,$B$2:$B2429,$B2430,$A$2:$A2429,$A2430)))&gt;0.25,"",IF(IF(_xlfn.MAXIFS($F$2:$F2429,$C$2:$C2429,$C2430,$B$2:$B2429,$B2430,$A$2:$A2429,$A2430)=0,"",$E2430-_xlfn.MAXIFS($F$2:$F2429,$C$2:$C2429,$C2430,$B$2:$B2429,$B2430,$A$2:$A2429,$A2430))&lt;0,0,IF(_xlfn.MAXIFS($F$2:$F2429,$C$2:$C2429,$C2430,$B$2:$B2429,$B2430,$A$2:$A2429,$A2430)=0,"",$E2430-_xlfn.MAXIFS($F$2:$F2429,$C$2:$C2429,$C2430,$B$2:$B2429,$B2430,$A$2:$A2429,$A2430))))</f>
        <v/>
      </c>
      <c r="K2430" s="6" t="str">
        <f t="shared" si="112"/>
        <v/>
      </c>
      <c r="L2430" s="6" t="str">
        <f t="shared" si="113"/>
        <v/>
      </c>
      <c r="M2430" s="6" t="str">
        <f t="shared" si="111"/>
        <v/>
      </c>
    </row>
    <row r="2431" spans="1:13" x14ac:dyDescent="0.25">
      <c r="A2431"/>
      <c r="B2431" s="1"/>
      <c r="C2431"/>
      <c r="D2431"/>
      <c r="E2431" s="76"/>
      <c r="F2431" s="76"/>
      <c r="G2431" s="2"/>
      <c r="H2431" s="77"/>
      <c r="J2431" s="79" t="str">
        <f>IF(IF(IF(_xlfn.MAXIFS($F$2:$F2430,$C$2:$C2430,$C2431,$B$2:$B2430,$B2431,$A$2:$A2430,$A2431)=0,"",$E2431-_xlfn.MAXIFS($F$2:$F2430,$C$2:$C2430,$C2431,$B$2:$B2430,$B2431,$A$2:$A2430,$A2431))&lt;0,0,IF(_xlfn.MAXIFS($F$2:$F2430,$C$2:$C2430,$C2431,$B$2:$B2430,$B2431,$A$2:$A2430,$A2431)=0,"",$E2431-_xlfn.MAXIFS($F$2:$F2430,$C$2:$C2430,$C2431,$B$2:$B2430,$B2431,$A$2:$A2430,$A2431)))&gt;0.25,"",IF(IF(_xlfn.MAXIFS($F$2:$F2430,$C$2:$C2430,$C2431,$B$2:$B2430,$B2431,$A$2:$A2430,$A2431)=0,"",$E2431-_xlfn.MAXIFS($F$2:$F2430,$C$2:$C2430,$C2431,$B$2:$B2430,$B2431,$A$2:$A2430,$A2431))&lt;0,0,IF(_xlfn.MAXIFS($F$2:$F2430,$C$2:$C2430,$C2431,$B$2:$B2430,$B2431,$A$2:$A2430,$A2431)=0,"",$E2431-_xlfn.MAXIFS($F$2:$F2430,$C$2:$C2430,$C2431,$B$2:$B2430,$B2431,$A$2:$A2430,$A2431))))</f>
        <v/>
      </c>
      <c r="K2431" s="6" t="str">
        <f t="shared" si="112"/>
        <v/>
      </c>
      <c r="L2431" s="6" t="str">
        <f t="shared" si="113"/>
        <v/>
      </c>
      <c r="M2431" s="6" t="str">
        <f t="shared" si="111"/>
        <v/>
      </c>
    </row>
    <row r="2432" spans="1:13" x14ac:dyDescent="0.25">
      <c r="A2432"/>
      <c r="B2432" s="1"/>
      <c r="C2432"/>
      <c r="D2432"/>
      <c r="E2432" s="76"/>
      <c r="F2432" s="76"/>
      <c r="G2432" s="2"/>
      <c r="H2432" s="77"/>
      <c r="J2432" s="79" t="str">
        <f>IF(IF(IF(_xlfn.MAXIFS($F$2:$F2431,$C$2:$C2431,$C2432,$B$2:$B2431,$B2432,$A$2:$A2431,$A2432)=0,"",$E2432-_xlfn.MAXIFS($F$2:$F2431,$C$2:$C2431,$C2432,$B$2:$B2431,$B2432,$A$2:$A2431,$A2432))&lt;0,0,IF(_xlfn.MAXIFS($F$2:$F2431,$C$2:$C2431,$C2432,$B$2:$B2431,$B2432,$A$2:$A2431,$A2432)=0,"",$E2432-_xlfn.MAXIFS($F$2:$F2431,$C$2:$C2431,$C2432,$B$2:$B2431,$B2432,$A$2:$A2431,$A2432)))&gt;0.25,"",IF(IF(_xlfn.MAXIFS($F$2:$F2431,$C$2:$C2431,$C2432,$B$2:$B2431,$B2432,$A$2:$A2431,$A2432)=0,"",$E2432-_xlfn.MAXIFS($F$2:$F2431,$C$2:$C2431,$C2432,$B$2:$B2431,$B2432,$A$2:$A2431,$A2432))&lt;0,0,IF(_xlfn.MAXIFS($F$2:$F2431,$C$2:$C2431,$C2432,$B$2:$B2431,$B2432,$A$2:$A2431,$A2432)=0,"",$E2432-_xlfn.MAXIFS($F$2:$F2431,$C$2:$C2431,$C2432,$B$2:$B2431,$B2432,$A$2:$A2431,$A2432))))</f>
        <v/>
      </c>
      <c r="K2432" s="6" t="str">
        <f t="shared" si="112"/>
        <v/>
      </c>
      <c r="L2432" s="6" t="str">
        <f t="shared" si="113"/>
        <v/>
      </c>
      <c r="M2432" s="6" t="str">
        <f t="shared" si="111"/>
        <v/>
      </c>
    </row>
    <row r="2433" spans="1:13" x14ac:dyDescent="0.25">
      <c r="A2433"/>
      <c r="B2433" s="1"/>
      <c r="C2433"/>
      <c r="D2433"/>
      <c r="E2433" s="76"/>
      <c r="F2433" s="76"/>
      <c r="G2433" s="2"/>
      <c r="H2433" s="77"/>
      <c r="J2433" s="79" t="str">
        <f>IF(IF(IF(_xlfn.MAXIFS($F$2:$F2432,$C$2:$C2432,$C2433,$B$2:$B2432,$B2433,$A$2:$A2432,$A2433)=0,"",$E2433-_xlfn.MAXIFS($F$2:$F2432,$C$2:$C2432,$C2433,$B$2:$B2432,$B2433,$A$2:$A2432,$A2433))&lt;0,0,IF(_xlfn.MAXIFS($F$2:$F2432,$C$2:$C2432,$C2433,$B$2:$B2432,$B2433,$A$2:$A2432,$A2433)=0,"",$E2433-_xlfn.MAXIFS($F$2:$F2432,$C$2:$C2432,$C2433,$B$2:$B2432,$B2433,$A$2:$A2432,$A2433)))&gt;0.25,"",IF(IF(_xlfn.MAXIFS($F$2:$F2432,$C$2:$C2432,$C2433,$B$2:$B2432,$B2433,$A$2:$A2432,$A2433)=0,"",$E2433-_xlfn.MAXIFS($F$2:$F2432,$C$2:$C2432,$C2433,$B$2:$B2432,$B2433,$A$2:$A2432,$A2433))&lt;0,0,IF(_xlfn.MAXIFS($F$2:$F2432,$C$2:$C2432,$C2433,$B$2:$B2432,$B2433,$A$2:$A2432,$A2433)=0,"",$E2433-_xlfn.MAXIFS($F$2:$F2432,$C$2:$C2432,$C2433,$B$2:$B2432,$B2433,$A$2:$A2432,$A2433))))</f>
        <v/>
      </c>
      <c r="K2433" s="6" t="str">
        <f t="shared" si="112"/>
        <v/>
      </c>
      <c r="L2433" s="6" t="str">
        <f t="shared" si="113"/>
        <v/>
      </c>
      <c r="M2433" s="6" t="str">
        <f t="shared" si="111"/>
        <v/>
      </c>
    </row>
    <row r="2434" spans="1:13" x14ac:dyDescent="0.25">
      <c r="A2434"/>
      <c r="B2434" s="1"/>
      <c r="C2434"/>
      <c r="D2434"/>
      <c r="E2434" s="76"/>
      <c r="F2434" s="76"/>
      <c r="G2434" s="2"/>
      <c r="H2434" s="77"/>
      <c r="J2434" s="79" t="str">
        <f>IF(IF(IF(_xlfn.MAXIFS($F$2:$F2433,$C$2:$C2433,$C2434,$B$2:$B2433,$B2434,$A$2:$A2433,$A2434)=0,"",$E2434-_xlfn.MAXIFS($F$2:$F2433,$C$2:$C2433,$C2434,$B$2:$B2433,$B2434,$A$2:$A2433,$A2434))&lt;0,0,IF(_xlfn.MAXIFS($F$2:$F2433,$C$2:$C2433,$C2434,$B$2:$B2433,$B2434,$A$2:$A2433,$A2434)=0,"",$E2434-_xlfn.MAXIFS($F$2:$F2433,$C$2:$C2433,$C2434,$B$2:$B2433,$B2434,$A$2:$A2433,$A2434)))&gt;0.25,"",IF(IF(_xlfn.MAXIFS($F$2:$F2433,$C$2:$C2433,$C2434,$B$2:$B2433,$B2434,$A$2:$A2433,$A2434)=0,"",$E2434-_xlfn.MAXIFS($F$2:$F2433,$C$2:$C2433,$C2434,$B$2:$B2433,$B2434,$A$2:$A2433,$A2434))&lt;0,0,IF(_xlfn.MAXIFS($F$2:$F2433,$C$2:$C2433,$C2434,$B$2:$B2433,$B2434,$A$2:$A2433,$A2434)=0,"",$E2434-_xlfn.MAXIFS($F$2:$F2433,$C$2:$C2433,$C2434,$B$2:$B2433,$B2434,$A$2:$A2433,$A2434))))</f>
        <v/>
      </c>
      <c r="K2434" s="6" t="str">
        <f t="shared" si="112"/>
        <v/>
      </c>
      <c r="L2434" s="6" t="str">
        <f t="shared" si="113"/>
        <v/>
      </c>
      <c r="M2434" s="6" t="str">
        <f t="shared" ref="M2434:M2497" si="114">IF($A2434="","",IF(AND($K2434&gt;=10,$K2434&lt;=13),"Y",IF(AND($K2434=14,$L2434="EARLY"),"Y","N")))</f>
        <v/>
      </c>
    </row>
    <row r="2435" spans="1:13" x14ac:dyDescent="0.25">
      <c r="A2435"/>
      <c r="B2435" s="1"/>
      <c r="C2435"/>
      <c r="D2435"/>
      <c r="E2435" s="76"/>
      <c r="F2435" s="76"/>
      <c r="G2435" s="2"/>
      <c r="H2435" s="77"/>
      <c r="J2435" s="79" t="str">
        <f>IF(IF(IF(_xlfn.MAXIFS($F$2:$F2434,$C$2:$C2434,$C2435,$B$2:$B2434,$B2435,$A$2:$A2434,$A2435)=0,"",$E2435-_xlfn.MAXIFS($F$2:$F2434,$C$2:$C2434,$C2435,$B$2:$B2434,$B2435,$A$2:$A2434,$A2435))&lt;0,0,IF(_xlfn.MAXIFS($F$2:$F2434,$C$2:$C2434,$C2435,$B$2:$B2434,$B2435,$A$2:$A2434,$A2435)=0,"",$E2435-_xlfn.MAXIFS($F$2:$F2434,$C$2:$C2434,$C2435,$B$2:$B2434,$B2435,$A$2:$A2434,$A2435)))&gt;0.25,"",IF(IF(_xlfn.MAXIFS($F$2:$F2434,$C$2:$C2434,$C2435,$B$2:$B2434,$B2435,$A$2:$A2434,$A2435)=0,"",$E2435-_xlfn.MAXIFS($F$2:$F2434,$C$2:$C2434,$C2435,$B$2:$B2434,$B2435,$A$2:$A2434,$A2435))&lt;0,0,IF(_xlfn.MAXIFS($F$2:$F2434,$C$2:$C2434,$C2435,$B$2:$B2434,$B2435,$A$2:$A2434,$A2435)=0,"",$E2435-_xlfn.MAXIFS($F$2:$F2434,$C$2:$C2434,$C2435,$B$2:$B2434,$B2435,$A$2:$A2434,$A2435))))</f>
        <v/>
      </c>
      <c r="K2435" s="6" t="str">
        <f t="shared" ref="K2435:K2498" si="115">IF($J2435="","",IF(HOUR($E2435)&gt;19,19,IF(HOUR($E2435)&lt;5,5,HOUR($E2435))))</f>
        <v/>
      </c>
      <c r="L2435" s="6" t="str">
        <f t="shared" ref="L2435:L2498" si="116">IF($J2435="","",IF(MINUTE($E2435)&lt;30,"EARLY","LATE"))</f>
        <v/>
      </c>
      <c r="M2435" s="6" t="str">
        <f t="shared" si="114"/>
        <v/>
      </c>
    </row>
    <row r="2436" spans="1:13" x14ac:dyDescent="0.25">
      <c r="A2436"/>
      <c r="B2436" s="1"/>
      <c r="C2436"/>
      <c r="D2436"/>
      <c r="E2436" s="76"/>
      <c r="F2436" s="76"/>
      <c r="G2436" s="2"/>
      <c r="H2436" s="77"/>
      <c r="J2436" s="79" t="str">
        <f>IF(IF(IF(_xlfn.MAXIFS($F$2:$F2435,$C$2:$C2435,$C2436,$B$2:$B2435,$B2436,$A$2:$A2435,$A2436)=0,"",$E2436-_xlfn.MAXIFS($F$2:$F2435,$C$2:$C2435,$C2436,$B$2:$B2435,$B2436,$A$2:$A2435,$A2436))&lt;0,0,IF(_xlfn.MAXIFS($F$2:$F2435,$C$2:$C2435,$C2436,$B$2:$B2435,$B2436,$A$2:$A2435,$A2436)=0,"",$E2436-_xlfn.MAXIFS($F$2:$F2435,$C$2:$C2435,$C2436,$B$2:$B2435,$B2436,$A$2:$A2435,$A2436)))&gt;0.25,"",IF(IF(_xlfn.MAXIFS($F$2:$F2435,$C$2:$C2435,$C2436,$B$2:$B2435,$B2436,$A$2:$A2435,$A2436)=0,"",$E2436-_xlfn.MAXIFS($F$2:$F2435,$C$2:$C2435,$C2436,$B$2:$B2435,$B2436,$A$2:$A2435,$A2436))&lt;0,0,IF(_xlfn.MAXIFS($F$2:$F2435,$C$2:$C2435,$C2436,$B$2:$B2435,$B2436,$A$2:$A2435,$A2436)=0,"",$E2436-_xlfn.MAXIFS($F$2:$F2435,$C$2:$C2435,$C2436,$B$2:$B2435,$B2436,$A$2:$A2435,$A2436))))</f>
        <v/>
      </c>
      <c r="K2436" s="6" t="str">
        <f t="shared" si="115"/>
        <v/>
      </c>
      <c r="L2436" s="6" t="str">
        <f t="shared" si="116"/>
        <v/>
      </c>
      <c r="M2436" s="6" t="str">
        <f t="shared" si="114"/>
        <v/>
      </c>
    </row>
    <row r="2437" spans="1:13" x14ac:dyDescent="0.25">
      <c r="A2437"/>
      <c r="B2437" s="1"/>
      <c r="C2437"/>
      <c r="D2437"/>
      <c r="E2437" s="76"/>
      <c r="F2437" s="76"/>
      <c r="G2437" s="2"/>
      <c r="H2437" s="77"/>
      <c r="J2437" s="79" t="str">
        <f>IF(IF(IF(_xlfn.MAXIFS($F$2:$F2436,$C$2:$C2436,$C2437,$B$2:$B2436,$B2437,$A$2:$A2436,$A2437)=0,"",$E2437-_xlfn.MAXIFS($F$2:$F2436,$C$2:$C2436,$C2437,$B$2:$B2436,$B2437,$A$2:$A2436,$A2437))&lt;0,0,IF(_xlfn.MAXIFS($F$2:$F2436,$C$2:$C2436,$C2437,$B$2:$B2436,$B2437,$A$2:$A2436,$A2437)=0,"",$E2437-_xlfn.MAXIFS($F$2:$F2436,$C$2:$C2436,$C2437,$B$2:$B2436,$B2437,$A$2:$A2436,$A2437)))&gt;0.25,"",IF(IF(_xlfn.MAXIFS($F$2:$F2436,$C$2:$C2436,$C2437,$B$2:$B2436,$B2437,$A$2:$A2436,$A2437)=0,"",$E2437-_xlfn.MAXIFS($F$2:$F2436,$C$2:$C2436,$C2437,$B$2:$B2436,$B2437,$A$2:$A2436,$A2437))&lt;0,0,IF(_xlfn.MAXIFS($F$2:$F2436,$C$2:$C2436,$C2437,$B$2:$B2436,$B2437,$A$2:$A2436,$A2437)=0,"",$E2437-_xlfn.MAXIFS($F$2:$F2436,$C$2:$C2436,$C2437,$B$2:$B2436,$B2437,$A$2:$A2436,$A2437))))</f>
        <v/>
      </c>
      <c r="K2437" s="6" t="str">
        <f t="shared" si="115"/>
        <v/>
      </c>
      <c r="L2437" s="6" t="str">
        <f t="shared" si="116"/>
        <v/>
      </c>
      <c r="M2437" s="6" t="str">
        <f t="shared" si="114"/>
        <v/>
      </c>
    </row>
    <row r="2438" spans="1:13" x14ac:dyDescent="0.25">
      <c r="A2438"/>
      <c r="B2438" s="1"/>
      <c r="C2438"/>
      <c r="D2438"/>
      <c r="E2438" s="76"/>
      <c r="F2438" s="76"/>
      <c r="G2438" s="2"/>
      <c r="H2438" s="77"/>
      <c r="J2438" s="79" t="str">
        <f>IF(IF(IF(_xlfn.MAXIFS($F$2:$F2437,$C$2:$C2437,$C2438,$B$2:$B2437,$B2438,$A$2:$A2437,$A2438)=0,"",$E2438-_xlfn.MAXIFS($F$2:$F2437,$C$2:$C2437,$C2438,$B$2:$B2437,$B2438,$A$2:$A2437,$A2438))&lt;0,0,IF(_xlfn.MAXIFS($F$2:$F2437,$C$2:$C2437,$C2438,$B$2:$B2437,$B2438,$A$2:$A2437,$A2438)=0,"",$E2438-_xlfn.MAXIFS($F$2:$F2437,$C$2:$C2437,$C2438,$B$2:$B2437,$B2438,$A$2:$A2437,$A2438)))&gt;0.25,"",IF(IF(_xlfn.MAXIFS($F$2:$F2437,$C$2:$C2437,$C2438,$B$2:$B2437,$B2438,$A$2:$A2437,$A2438)=0,"",$E2438-_xlfn.MAXIFS($F$2:$F2437,$C$2:$C2437,$C2438,$B$2:$B2437,$B2438,$A$2:$A2437,$A2438))&lt;0,0,IF(_xlfn.MAXIFS($F$2:$F2437,$C$2:$C2437,$C2438,$B$2:$B2437,$B2438,$A$2:$A2437,$A2438)=0,"",$E2438-_xlfn.MAXIFS($F$2:$F2437,$C$2:$C2437,$C2438,$B$2:$B2437,$B2438,$A$2:$A2437,$A2438))))</f>
        <v/>
      </c>
      <c r="K2438" s="6" t="str">
        <f t="shared" si="115"/>
        <v/>
      </c>
      <c r="L2438" s="6" t="str">
        <f t="shared" si="116"/>
        <v/>
      </c>
      <c r="M2438" s="6" t="str">
        <f t="shared" si="114"/>
        <v/>
      </c>
    </row>
    <row r="2439" spans="1:13" x14ac:dyDescent="0.25">
      <c r="A2439"/>
      <c r="B2439" s="1"/>
      <c r="C2439"/>
      <c r="D2439"/>
      <c r="E2439" s="76"/>
      <c r="F2439" s="76"/>
      <c r="G2439" s="2"/>
      <c r="H2439" s="77"/>
      <c r="J2439" s="79" t="str">
        <f>IF(IF(IF(_xlfn.MAXIFS($F$2:$F2438,$C$2:$C2438,$C2439,$B$2:$B2438,$B2439,$A$2:$A2438,$A2439)=0,"",$E2439-_xlfn.MAXIFS($F$2:$F2438,$C$2:$C2438,$C2439,$B$2:$B2438,$B2439,$A$2:$A2438,$A2439))&lt;0,0,IF(_xlfn.MAXIFS($F$2:$F2438,$C$2:$C2438,$C2439,$B$2:$B2438,$B2439,$A$2:$A2438,$A2439)=0,"",$E2439-_xlfn.MAXIFS($F$2:$F2438,$C$2:$C2438,$C2439,$B$2:$B2438,$B2439,$A$2:$A2438,$A2439)))&gt;0.25,"",IF(IF(_xlfn.MAXIFS($F$2:$F2438,$C$2:$C2438,$C2439,$B$2:$B2438,$B2439,$A$2:$A2438,$A2439)=0,"",$E2439-_xlfn.MAXIFS($F$2:$F2438,$C$2:$C2438,$C2439,$B$2:$B2438,$B2439,$A$2:$A2438,$A2439))&lt;0,0,IF(_xlfn.MAXIFS($F$2:$F2438,$C$2:$C2438,$C2439,$B$2:$B2438,$B2439,$A$2:$A2438,$A2439)=0,"",$E2439-_xlfn.MAXIFS($F$2:$F2438,$C$2:$C2438,$C2439,$B$2:$B2438,$B2439,$A$2:$A2438,$A2439))))</f>
        <v/>
      </c>
      <c r="K2439" s="6" t="str">
        <f t="shared" si="115"/>
        <v/>
      </c>
      <c r="L2439" s="6" t="str">
        <f t="shared" si="116"/>
        <v/>
      </c>
      <c r="M2439" s="6" t="str">
        <f t="shared" si="114"/>
        <v/>
      </c>
    </row>
    <row r="2440" spans="1:13" x14ac:dyDescent="0.25">
      <c r="A2440"/>
      <c r="B2440" s="1"/>
      <c r="C2440"/>
      <c r="D2440"/>
      <c r="E2440" s="76"/>
      <c r="F2440" s="76"/>
      <c r="G2440" s="2"/>
      <c r="H2440" s="77"/>
      <c r="J2440" s="79" t="str">
        <f>IF(IF(IF(_xlfn.MAXIFS($F$2:$F2439,$C$2:$C2439,$C2440,$B$2:$B2439,$B2440,$A$2:$A2439,$A2440)=0,"",$E2440-_xlfn.MAXIFS($F$2:$F2439,$C$2:$C2439,$C2440,$B$2:$B2439,$B2440,$A$2:$A2439,$A2440))&lt;0,0,IF(_xlfn.MAXIFS($F$2:$F2439,$C$2:$C2439,$C2440,$B$2:$B2439,$B2440,$A$2:$A2439,$A2440)=0,"",$E2440-_xlfn.MAXIFS($F$2:$F2439,$C$2:$C2439,$C2440,$B$2:$B2439,$B2440,$A$2:$A2439,$A2440)))&gt;0.25,"",IF(IF(_xlfn.MAXIFS($F$2:$F2439,$C$2:$C2439,$C2440,$B$2:$B2439,$B2440,$A$2:$A2439,$A2440)=0,"",$E2440-_xlfn.MAXIFS($F$2:$F2439,$C$2:$C2439,$C2440,$B$2:$B2439,$B2440,$A$2:$A2439,$A2440))&lt;0,0,IF(_xlfn.MAXIFS($F$2:$F2439,$C$2:$C2439,$C2440,$B$2:$B2439,$B2440,$A$2:$A2439,$A2440)=0,"",$E2440-_xlfn.MAXIFS($F$2:$F2439,$C$2:$C2439,$C2440,$B$2:$B2439,$B2440,$A$2:$A2439,$A2440))))</f>
        <v/>
      </c>
      <c r="K2440" s="6" t="str">
        <f t="shared" si="115"/>
        <v/>
      </c>
      <c r="L2440" s="6" t="str">
        <f t="shared" si="116"/>
        <v/>
      </c>
      <c r="M2440" s="6" t="str">
        <f t="shared" si="114"/>
        <v/>
      </c>
    </row>
    <row r="2441" spans="1:13" x14ac:dyDescent="0.25">
      <c r="A2441"/>
      <c r="B2441" s="1"/>
      <c r="C2441"/>
      <c r="D2441"/>
      <c r="E2441" s="76"/>
      <c r="F2441" s="76"/>
      <c r="G2441" s="2"/>
      <c r="H2441" s="77"/>
      <c r="J2441" s="79" t="str">
        <f>IF(IF(IF(_xlfn.MAXIFS($F$2:$F2440,$C$2:$C2440,$C2441,$B$2:$B2440,$B2441,$A$2:$A2440,$A2441)=0,"",$E2441-_xlfn.MAXIFS($F$2:$F2440,$C$2:$C2440,$C2441,$B$2:$B2440,$B2441,$A$2:$A2440,$A2441))&lt;0,0,IF(_xlfn.MAXIFS($F$2:$F2440,$C$2:$C2440,$C2441,$B$2:$B2440,$B2441,$A$2:$A2440,$A2441)=0,"",$E2441-_xlfn.MAXIFS($F$2:$F2440,$C$2:$C2440,$C2441,$B$2:$B2440,$B2441,$A$2:$A2440,$A2441)))&gt;0.25,"",IF(IF(_xlfn.MAXIFS($F$2:$F2440,$C$2:$C2440,$C2441,$B$2:$B2440,$B2441,$A$2:$A2440,$A2441)=0,"",$E2441-_xlfn.MAXIFS($F$2:$F2440,$C$2:$C2440,$C2441,$B$2:$B2440,$B2441,$A$2:$A2440,$A2441))&lt;0,0,IF(_xlfn.MAXIFS($F$2:$F2440,$C$2:$C2440,$C2441,$B$2:$B2440,$B2441,$A$2:$A2440,$A2441)=0,"",$E2441-_xlfn.MAXIFS($F$2:$F2440,$C$2:$C2440,$C2441,$B$2:$B2440,$B2441,$A$2:$A2440,$A2441))))</f>
        <v/>
      </c>
      <c r="K2441" s="6" t="str">
        <f t="shared" si="115"/>
        <v/>
      </c>
      <c r="L2441" s="6" t="str">
        <f t="shared" si="116"/>
        <v/>
      </c>
      <c r="M2441" s="6" t="str">
        <f t="shared" si="114"/>
        <v/>
      </c>
    </row>
    <row r="2442" spans="1:13" x14ac:dyDescent="0.25">
      <c r="A2442"/>
      <c r="B2442" s="1"/>
      <c r="C2442"/>
      <c r="D2442"/>
      <c r="E2442" s="76"/>
      <c r="F2442" s="76"/>
      <c r="G2442" s="2"/>
      <c r="H2442" s="77"/>
      <c r="J2442" s="79" t="str">
        <f>IF(IF(IF(_xlfn.MAXIFS($F$2:$F2441,$C$2:$C2441,$C2442,$B$2:$B2441,$B2442,$A$2:$A2441,$A2442)=0,"",$E2442-_xlfn.MAXIFS($F$2:$F2441,$C$2:$C2441,$C2442,$B$2:$B2441,$B2442,$A$2:$A2441,$A2442))&lt;0,0,IF(_xlfn.MAXIFS($F$2:$F2441,$C$2:$C2441,$C2442,$B$2:$B2441,$B2442,$A$2:$A2441,$A2442)=0,"",$E2442-_xlfn.MAXIFS($F$2:$F2441,$C$2:$C2441,$C2442,$B$2:$B2441,$B2442,$A$2:$A2441,$A2442)))&gt;0.25,"",IF(IF(_xlfn.MAXIFS($F$2:$F2441,$C$2:$C2441,$C2442,$B$2:$B2441,$B2442,$A$2:$A2441,$A2442)=0,"",$E2442-_xlfn.MAXIFS($F$2:$F2441,$C$2:$C2441,$C2442,$B$2:$B2441,$B2442,$A$2:$A2441,$A2442))&lt;0,0,IF(_xlfn.MAXIFS($F$2:$F2441,$C$2:$C2441,$C2442,$B$2:$B2441,$B2442,$A$2:$A2441,$A2442)=0,"",$E2442-_xlfn.MAXIFS($F$2:$F2441,$C$2:$C2441,$C2442,$B$2:$B2441,$B2442,$A$2:$A2441,$A2442))))</f>
        <v/>
      </c>
      <c r="K2442" s="6" t="str">
        <f t="shared" si="115"/>
        <v/>
      </c>
      <c r="L2442" s="6" t="str">
        <f t="shared" si="116"/>
        <v/>
      </c>
      <c r="M2442" s="6" t="str">
        <f t="shared" si="114"/>
        <v/>
      </c>
    </row>
    <row r="2443" spans="1:13" x14ac:dyDescent="0.25">
      <c r="A2443"/>
      <c r="B2443" s="1"/>
      <c r="C2443"/>
      <c r="D2443"/>
      <c r="E2443" s="76"/>
      <c r="F2443" s="76"/>
      <c r="G2443" s="2"/>
      <c r="H2443" s="77"/>
      <c r="J2443" s="79" t="str">
        <f>IF(IF(IF(_xlfn.MAXIFS($F$2:$F2442,$C$2:$C2442,$C2443,$B$2:$B2442,$B2443,$A$2:$A2442,$A2443)=0,"",$E2443-_xlfn.MAXIFS($F$2:$F2442,$C$2:$C2442,$C2443,$B$2:$B2442,$B2443,$A$2:$A2442,$A2443))&lt;0,0,IF(_xlfn.MAXIFS($F$2:$F2442,$C$2:$C2442,$C2443,$B$2:$B2442,$B2443,$A$2:$A2442,$A2443)=0,"",$E2443-_xlfn.MAXIFS($F$2:$F2442,$C$2:$C2442,$C2443,$B$2:$B2442,$B2443,$A$2:$A2442,$A2443)))&gt;0.25,"",IF(IF(_xlfn.MAXIFS($F$2:$F2442,$C$2:$C2442,$C2443,$B$2:$B2442,$B2443,$A$2:$A2442,$A2443)=0,"",$E2443-_xlfn.MAXIFS($F$2:$F2442,$C$2:$C2442,$C2443,$B$2:$B2442,$B2443,$A$2:$A2442,$A2443))&lt;0,0,IF(_xlfn.MAXIFS($F$2:$F2442,$C$2:$C2442,$C2443,$B$2:$B2442,$B2443,$A$2:$A2442,$A2443)=0,"",$E2443-_xlfn.MAXIFS($F$2:$F2442,$C$2:$C2442,$C2443,$B$2:$B2442,$B2443,$A$2:$A2442,$A2443))))</f>
        <v/>
      </c>
      <c r="K2443" s="6" t="str">
        <f t="shared" si="115"/>
        <v/>
      </c>
      <c r="L2443" s="6" t="str">
        <f t="shared" si="116"/>
        <v/>
      </c>
      <c r="M2443" s="6" t="str">
        <f t="shared" si="114"/>
        <v/>
      </c>
    </row>
    <row r="2444" spans="1:13" x14ac:dyDescent="0.25">
      <c r="A2444"/>
      <c r="B2444" s="1"/>
      <c r="C2444"/>
      <c r="D2444"/>
      <c r="E2444" s="76"/>
      <c r="F2444" s="76"/>
      <c r="G2444" s="2"/>
      <c r="H2444" s="77"/>
      <c r="J2444" s="79" t="str">
        <f>IF(IF(IF(_xlfn.MAXIFS($F$2:$F2443,$C$2:$C2443,$C2444,$B$2:$B2443,$B2444,$A$2:$A2443,$A2444)=0,"",$E2444-_xlfn.MAXIFS($F$2:$F2443,$C$2:$C2443,$C2444,$B$2:$B2443,$B2444,$A$2:$A2443,$A2444))&lt;0,0,IF(_xlfn.MAXIFS($F$2:$F2443,$C$2:$C2443,$C2444,$B$2:$B2443,$B2444,$A$2:$A2443,$A2444)=0,"",$E2444-_xlfn.MAXIFS($F$2:$F2443,$C$2:$C2443,$C2444,$B$2:$B2443,$B2444,$A$2:$A2443,$A2444)))&gt;0.25,"",IF(IF(_xlfn.MAXIFS($F$2:$F2443,$C$2:$C2443,$C2444,$B$2:$B2443,$B2444,$A$2:$A2443,$A2444)=0,"",$E2444-_xlfn.MAXIFS($F$2:$F2443,$C$2:$C2443,$C2444,$B$2:$B2443,$B2444,$A$2:$A2443,$A2444))&lt;0,0,IF(_xlfn.MAXIFS($F$2:$F2443,$C$2:$C2443,$C2444,$B$2:$B2443,$B2444,$A$2:$A2443,$A2444)=0,"",$E2444-_xlfn.MAXIFS($F$2:$F2443,$C$2:$C2443,$C2444,$B$2:$B2443,$B2444,$A$2:$A2443,$A2444))))</f>
        <v/>
      </c>
      <c r="K2444" s="6" t="str">
        <f t="shared" si="115"/>
        <v/>
      </c>
      <c r="L2444" s="6" t="str">
        <f t="shared" si="116"/>
        <v/>
      </c>
      <c r="M2444" s="6" t="str">
        <f t="shared" si="114"/>
        <v/>
      </c>
    </row>
    <row r="2445" spans="1:13" x14ac:dyDescent="0.25">
      <c r="A2445"/>
      <c r="B2445" s="1"/>
      <c r="C2445"/>
      <c r="D2445"/>
      <c r="E2445" s="76"/>
      <c r="F2445" s="76"/>
      <c r="G2445" s="2"/>
      <c r="H2445" s="77"/>
      <c r="J2445" s="79" t="str">
        <f>IF(IF(IF(_xlfn.MAXIFS($F$2:$F2444,$C$2:$C2444,$C2445,$B$2:$B2444,$B2445,$A$2:$A2444,$A2445)=0,"",$E2445-_xlfn.MAXIFS($F$2:$F2444,$C$2:$C2444,$C2445,$B$2:$B2444,$B2445,$A$2:$A2444,$A2445))&lt;0,0,IF(_xlfn.MAXIFS($F$2:$F2444,$C$2:$C2444,$C2445,$B$2:$B2444,$B2445,$A$2:$A2444,$A2445)=0,"",$E2445-_xlfn.MAXIFS($F$2:$F2444,$C$2:$C2444,$C2445,$B$2:$B2444,$B2445,$A$2:$A2444,$A2445)))&gt;0.25,"",IF(IF(_xlfn.MAXIFS($F$2:$F2444,$C$2:$C2444,$C2445,$B$2:$B2444,$B2445,$A$2:$A2444,$A2445)=0,"",$E2445-_xlfn.MAXIFS($F$2:$F2444,$C$2:$C2444,$C2445,$B$2:$B2444,$B2445,$A$2:$A2444,$A2445))&lt;0,0,IF(_xlfn.MAXIFS($F$2:$F2444,$C$2:$C2444,$C2445,$B$2:$B2444,$B2445,$A$2:$A2444,$A2445)=0,"",$E2445-_xlfn.MAXIFS($F$2:$F2444,$C$2:$C2444,$C2445,$B$2:$B2444,$B2445,$A$2:$A2444,$A2445))))</f>
        <v/>
      </c>
      <c r="K2445" s="6" t="str">
        <f t="shared" si="115"/>
        <v/>
      </c>
      <c r="L2445" s="6" t="str">
        <f t="shared" si="116"/>
        <v/>
      </c>
      <c r="M2445" s="6" t="str">
        <f t="shared" si="114"/>
        <v/>
      </c>
    </row>
    <row r="2446" spans="1:13" x14ac:dyDescent="0.25">
      <c r="A2446"/>
      <c r="B2446" s="1"/>
      <c r="C2446"/>
      <c r="D2446"/>
      <c r="E2446" s="76"/>
      <c r="F2446" s="76"/>
      <c r="G2446" s="2"/>
      <c r="H2446" s="77"/>
      <c r="J2446" s="79" t="str">
        <f>IF(IF(IF(_xlfn.MAXIFS($F$2:$F2445,$C$2:$C2445,$C2446,$B$2:$B2445,$B2446,$A$2:$A2445,$A2446)=0,"",$E2446-_xlfn.MAXIFS($F$2:$F2445,$C$2:$C2445,$C2446,$B$2:$B2445,$B2446,$A$2:$A2445,$A2446))&lt;0,0,IF(_xlfn.MAXIFS($F$2:$F2445,$C$2:$C2445,$C2446,$B$2:$B2445,$B2446,$A$2:$A2445,$A2446)=0,"",$E2446-_xlfn.MAXIFS($F$2:$F2445,$C$2:$C2445,$C2446,$B$2:$B2445,$B2446,$A$2:$A2445,$A2446)))&gt;0.25,"",IF(IF(_xlfn.MAXIFS($F$2:$F2445,$C$2:$C2445,$C2446,$B$2:$B2445,$B2446,$A$2:$A2445,$A2446)=0,"",$E2446-_xlfn.MAXIFS($F$2:$F2445,$C$2:$C2445,$C2446,$B$2:$B2445,$B2446,$A$2:$A2445,$A2446))&lt;0,0,IF(_xlfn.MAXIFS($F$2:$F2445,$C$2:$C2445,$C2446,$B$2:$B2445,$B2446,$A$2:$A2445,$A2446)=0,"",$E2446-_xlfn.MAXIFS($F$2:$F2445,$C$2:$C2445,$C2446,$B$2:$B2445,$B2446,$A$2:$A2445,$A2446))))</f>
        <v/>
      </c>
      <c r="K2446" s="6" t="str">
        <f t="shared" si="115"/>
        <v/>
      </c>
      <c r="L2446" s="6" t="str">
        <f t="shared" si="116"/>
        <v/>
      </c>
      <c r="M2446" s="6" t="str">
        <f t="shared" si="114"/>
        <v/>
      </c>
    </row>
    <row r="2447" spans="1:13" x14ac:dyDescent="0.25">
      <c r="A2447"/>
      <c r="B2447" s="1"/>
      <c r="C2447"/>
      <c r="D2447"/>
      <c r="E2447" s="76"/>
      <c r="F2447" s="76"/>
      <c r="G2447" s="2"/>
      <c r="H2447" s="77"/>
      <c r="J2447" s="79" t="str">
        <f>IF(IF(IF(_xlfn.MAXIFS($F$2:$F2446,$C$2:$C2446,$C2447,$B$2:$B2446,$B2447,$A$2:$A2446,$A2447)=0,"",$E2447-_xlfn.MAXIFS($F$2:$F2446,$C$2:$C2446,$C2447,$B$2:$B2446,$B2447,$A$2:$A2446,$A2447))&lt;0,0,IF(_xlfn.MAXIFS($F$2:$F2446,$C$2:$C2446,$C2447,$B$2:$B2446,$B2447,$A$2:$A2446,$A2447)=0,"",$E2447-_xlfn.MAXIFS($F$2:$F2446,$C$2:$C2446,$C2447,$B$2:$B2446,$B2447,$A$2:$A2446,$A2447)))&gt;0.25,"",IF(IF(_xlfn.MAXIFS($F$2:$F2446,$C$2:$C2446,$C2447,$B$2:$B2446,$B2447,$A$2:$A2446,$A2447)=0,"",$E2447-_xlfn.MAXIFS($F$2:$F2446,$C$2:$C2446,$C2447,$B$2:$B2446,$B2447,$A$2:$A2446,$A2447))&lt;0,0,IF(_xlfn.MAXIFS($F$2:$F2446,$C$2:$C2446,$C2447,$B$2:$B2446,$B2447,$A$2:$A2446,$A2447)=0,"",$E2447-_xlfn.MAXIFS($F$2:$F2446,$C$2:$C2446,$C2447,$B$2:$B2446,$B2447,$A$2:$A2446,$A2447))))</f>
        <v/>
      </c>
      <c r="K2447" s="6" t="str">
        <f t="shared" si="115"/>
        <v/>
      </c>
      <c r="L2447" s="6" t="str">
        <f t="shared" si="116"/>
        <v/>
      </c>
      <c r="M2447" s="6" t="str">
        <f t="shared" si="114"/>
        <v/>
      </c>
    </row>
    <row r="2448" spans="1:13" x14ac:dyDescent="0.25">
      <c r="A2448"/>
      <c r="B2448" s="1"/>
      <c r="C2448"/>
      <c r="D2448"/>
      <c r="E2448" s="76"/>
      <c r="F2448" s="76"/>
      <c r="G2448" s="2"/>
      <c r="H2448" s="77"/>
      <c r="J2448" s="79" t="str">
        <f>IF(IF(IF(_xlfn.MAXIFS($F$2:$F2447,$C$2:$C2447,$C2448,$B$2:$B2447,$B2448,$A$2:$A2447,$A2448)=0,"",$E2448-_xlfn.MAXIFS($F$2:$F2447,$C$2:$C2447,$C2448,$B$2:$B2447,$B2448,$A$2:$A2447,$A2448))&lt;0,0,IF(_xlfn.MAXIFS($F$2:$F2447,$C$2:$C2447,$C2448,$B$2:$B2447,$B2448,$A$2:$A2447,$A2448)=0,"",$E2448-_xlfn.MAXIFS($F$2:$F2447,$C$2:$C2447,$C2448,$B$2:$B2447,$B2448,$A$2:$A2447,$A2448)))&gt;0.25,"",IF(IF(_xlfn.MAXIFS($F$2:$F2447,$C$2:$C2447,$C2448,$B$2:$B2447,$B2448,$A$2:$A2447,$A2448)=0,"",$E2448-_xlfn.MAXIFS($F$2:$F2447,$C$2:$C2447,$C2448,$B$2:$B2447,$B2448,$A$2:$A2447,$A2448))&lt;0,0,IF(_xlfn.MAXIFS($F$2:$F2447,$C$2:$C2447,$C2448,$B$2:$B2447,$B2448,$A$2:$A2447,$A2448)=0,"",$E2448-_xlfn.MAXIFS($F$2:$F2447,$C$2:$C2447,$C2448,$B$2:$B2447,$B2448,$A$2:$A2447,$A2448))))</f>
        <v/>
      </c>
      <c r="K2448" s="6" t="str">
        <f t="shared" si="115"/>
        <v/>
      </c>
      <c r="L2448" s="6" t="str">
        <f t="shared" si="116"/>
        <v/>
      </c>
      <c r="M2448" s="6" t="str">
        <f t="shared" si="114"/>
        <v/>
      </c>
    </row>
    <row r="2449" spans="1:13" x14ac:dyDescent="0.25">
      <c r="A2449"/>
      <c r="B2449" s="1"/>
      <c r="C2449"/>
      <c r="D2449"/>
      <c r="E2449" s="76"/>
      <c r="F2449" s="76"/>
      <c r="G2449" s="2"/>
      <c r="H2449" s="77"/>
      <c r="J2449" s="79" t="str">
        <f>IF(IF(IF(_xlfn.MAXIFS($F$2:$F2448,$C$2:$C2448,$C2449,$B$2:$B2448,$B2449,$A$2:$A2448,$A2449)=0,"",$E2449-_xlfn.MAXIFS($F$2:$F2448,$C$2:$C2448,$C2449,$B$2:$B2448,$B2449,$A$2:$A2448,$A2449))&lt;0,0,IF(_xlfn.MAXIFS($F$2:$F2448,$C$2:$C2448,$C2449,$B$2:$B2448,$B2449,$A$2:$A2448,$A2449)=0,"",$E2449-_xlfn.MAXIFS($F$2:$F2448,$C$2:$C2448,$C2449,$B$2:$B2448,$B2449,$A$2:$A2448,$A2449)))&gt;0.25,"",IF(IF(_xlfn.MAXIFS($F$2:$F2448,$C$2:$C2448,$C2449,$B$2:$B2448,$B2449,$A$2:$A2448,$A2449)=0,"",$E2449-_xlfn.MAXIFS($F$2:$F2448,$C$2:$C2448,$C2449,$B$2:$B2448,$B2449,$A$2:$A2448,$A2449))&lt;0,0,IF(_xlfn.MAXIFS($F$2:$F2448,$C$2:$C2448,$C2449,$B$2:$B2448,$B2449,$A$2:$A2448,$A2449)=0,"",$E2449-_xlfn.MAXIFS($F$2:$F2448,$C$2:$C2448,$C2449,$B$2:$B2448,$B2449,$A$2:$A2448,$A2449))))</f>
        <v/>
      </c>
      <c r="K2449" s="6" t="str">
        <f t="shared" si="115"/>
        <v/>
      </c>
      <c r="L2449" s="6" t="str">
        <f t="shared" si="116"/>
        <v/>
      </c>
      <c r="M2449" s="6" t="str">
        <f t="shared" si="114"/>
        <v/>
      </c>
    </row>
    <row r="2450" spans="1:13" x14ac:dyDescent="0.25">
      <c r="A2450"/>
      <c r="B2450" s="1"/>
      <c r="C2450"/>
      <c r="D2450"/>
      <c r="E2450" s="76"/>
      <c r="F2450" s="76"/>
      <c r="G2450" s="2"/>
      <c r="H2450" s="77"/>
      <c r="J2450" s="79" t="str">
        <f>IF(IF(IF(_xlfn.MAXIFS($F$2:$F2449,$C$2:$C2449,$C2450,$B$2:$B2449,$B2450,$A$2:$A2449,$A2450)=0,"",$E2450-_xlfn.MAXIFS($F$2:$F2449,$C$2:$C2449,$C2450,$B$2:$B2449,$B2450,$A$2:$A2449,$A2450))&lt;0,0,IF(_xlfn.MAXIFS($F$2:$F2449,$C$2:$C2449,$C2450,$B$2:$B2449,$B2450,$A$2:$A2449,$A2450)=0,"",$E2450-_xlfn.MAXIFS($F$2:$F2449,$C$2:$C2449,$C2450,$B$2:$B2449,$B2450,$A$2:$A2449,$A2450)))&gt;0.25,"",IF(IF(_xlfn.MAXIFS($F$2:$F2449,$C$2:$C2449,$C2450,$B$2:$B2449,$B2450,$A$2:$A2449,$A2450)=0,"",$E2450-_xlfn.MAXIFS($F$2:$F2449,$C$2:$C2449,$C2450,$B$2:$B2449,$B2450,$A$2:$A2449,$A2450))&lt;0,0,IF(_xlfn.MAXIFS($F$2:$F2449,$C$2:$C2449,$C2450,$B$2:$B2449,$B2450,$A$2:$A2449,$A2450)=0,"",$E2450-_xlfn.MAXIFS($F$2:$F2449,$C$2:$C2449,$C2450,$B$2:$B2449,$B2450,$A$2:$A2449,$A2450))))</f>
        <v/>
      </c>
      <c r="K2450" s="6" t="str">
        <f t="shared" si="115"/>
        <v/>
      </c>
      <c r="L2450" s="6" t="str">
        <f t="shared" si="116"/>
        <v/>
      </c>
      <c r="M2450" s="6" t="str">
        <f t="shared" si="114"/>
        <v/>
      </c>
    </row>
    <row r="2451" spans="1:13" x14ac:dyDescent="0.25">
      <c r="A2451"/>
      <c r="B2451" s="1"/>
      <c r="C2451"/>
      <c r="D2451"/>
      <c r="E2451" s="76"/>
      <c r="F2451" s="76"/>
      <c r="G2451" s="2"/>
      <c r="H2451" s="77"/>
      <c r="J2451" s="79" t="str">
        <f>IF(IF(IF(_xlfn.MAXIFS($F$2:$F2450,$C$2:$C2450,$C2451,$B$2:$B2450,$B2451,$A$2:$A2450,$A2451)=0,"",$E2451-_xlfn.MAXIFS($F$2:$F2450,$C$2:$C2450,$C2451,$B$2:$B2450,$B2451,$A$2:$A2450,$A2451))&lt;0,0,IF(_xlfn.MAXIFS($F$2:$F2450,$C$2:$C2450,$C2451,$B$2:$B2450,$B2451,$A$2:$A2450,$A2451)=0,"",$E2451-_xlfn.MAXIFS($F$2:$F2450,$C$2:$C2450,$C2451,$B$2:$B2450,$B2451,$A$2:$A2450,$A2451)))&gt;0.25,"",IF(IF(_xlfn.MAXIFS($F$2:$F2450,$C$2:$C2450,$C2451,$B$2:$B2450,$B2451,$A$2:$A2450,$A2451)=0,"",$E2451-_xlfn.MAXIFS($F$2:$F2450,$C$2:$C2450,$C2451,$B$2:$B2450,$B2451,$A$2:$A2450,$A2451))&lt;0,0,IF(_xlfn.MAXIFS($F$2:$F2450,$C$2:$C2450,$C2451,$B$2:$B2450,$B2451,$A$2:$A2450,$A2451)=0,"",$E2451-_xlfn.MAXIFS($F$2:$F2450,$C$2:$C2450,$C2451,$B$2:$B2450,$B2451,$A$2:$A2450,$A2451))))</f>
        <v/>
      </c>
      <c r="K2451" s="6" t="str">
        <f t="shared" si="115"/>
        <v/>
      </c>
      <c r="L2451" s="6" t="str">
        <f t="shared" si="116"/>
        <v/>
      </c>
      <c r="M2451" s="6" t="str">
        <f t="shared" si="114"/>
        <v/>
      </c>
    </row>
    <row r="2452" spans="1:13" x14ac:dyDescent="0.25">
      <c r="A2452"/>
      <c r="B2452" s="1"/>
      <c r="C2452"/>
      <c r="D2452"/>
      <c r="E2452" s="76"/>
      <c r="F2452" s="76"/>
      <c r="G2452" s="2"/>
      <c r="H2452" s="77"/>
      <c r="J2452" s="79" t="str">
        <f>IF(IF(IF(_xlfn.MAXIFS($F$2:$F2451,$C$2:$C2451,$C2452,$B$2:$B2451,$B2452,$A$2:$A2451,$A2452)=0,"",$E2452-_xlfn.MAXIFS($F$2:$F2451,$C$2:$C2451,$C2452,$B$2:$B2451,$B2452,$A$2:$A2451,$A2452))&lt;0,0,IF(_xlfn.MAXIFS($F$2:$F2451,$C$2:$C2451,$C2452,$B$2:$B2451,$B2452,$A$2:$A2451,$A2452)=0,"",$E2452-_xlfn.MAXIFS($F$2:$F2451,$C$2:$C2451,$C2452,$B$2:$B2451,$B2452,$A$2:$A2451,$A2452)))&gt;0.25,"",IF(IF(_xlfn.MAXIFS($F$2:$F2451,$C$2:$C2451,$C2452,$B$2:$B2451,$B2452,$A$2:$A2451,$A2452)=0,"",$E2452-_xlfn.MAXIFS($F$2:$F2451,$C$2:$C2451,$C2452,$B$2:$B2451,$B2452,$A$2:$A2451,$A2452))&lt;0,0,IF(_xlfn.MAXIFS($F$2:$F2451,$C$2:$C2451,$C2452,$B$2:$B2451,$B2452,$A$2:$A2451,$A2452)=0,"",$E2452-_xlfn.MAXIFS($F$2:$F2451,$C$2:$C2451,$C2452,$B$2:$B2451,$B2452,$A$2:$A2451,$A2452))))</f>
        <v/>
      </c>
      <c r="K2452" s="6" t="str">
        <f t="shared" si="115"/>
        <v/>
      </c>
      <c r="L2452" s="6" t="str">
        <f t="shared" si="116"/>
        <v/>
      </c>
      <c r="M2452" s="6" t="str">
        <f t="shared" si="114"/>
        <v/>
      </c>
    </row>
    <row r="2453" spans="1:13" x14ac:dyDescent="0.25">
      <c r="A2453"/>
      <c r="B2453" s="1"/>
      <c r="C2453"/>
      <c r="D2453"/>
      <c r="E2453" s="76"/>
      <c r="F2453" s="76"/>
      <c r="G2453" s="2"/>
      <c r="H2453" s="77"/>
      <c r="J2453" s="79" t="str">
        <f>IF(IF(IF(_xlfn.MAXIFS($F$2:$F2452,$C$2:$C2452,$C2453,$B$2:$B2452,$B2453,$A$2:$A2452,$A2453)=0,"",$E2453-_xlfn.MAXIFS($F$2:$F2452,$C$2:$C2452,$C2453,$B$2:$B2452,$B2453,$A$2:$A2452,$A2453))&lt;0,0,IF(_xlfn.MAXIFS($F$2:$F2452,$C$2:$C2452,$C2453,$B$2:$B2452,$B2453,$A$2:$A2452,$A2453)=0,"",$E2453-_xlfn.MAXIFS($F$2:$F2452,$C$2:$C2452,$C2453,$B$2:$B2452,$B2453,$A$2:$A2452,$A2453)))&gt;0.25,"",IF(IF(_xlfn.MAXIFS($F$2:$F2452,$C$2:$C2452,$C2453,$B$2:$B2452,$B2453,$A$2:$A2452,$A2453)=0,"",$E2453-_xlfn.MAXIFS($F$2:$F2452,$C$2:$C2452,$C2453,$B$2:$B2452,$B2453,$A$2:$A2452,$A2453))&lt;0,0,IF(_xlfn.MAXIFS($F$2:$F2452,$C$2:$C2452,$C2453,$B$2:$B2452,$B2453,$A$2:$A2452,$A2453)=0,"",$E2453-_xlfn.MAXIFS($F$2:$F2452,$C$2:$C2452,$C2453,$B$2:$B2452,$B2453,$A$2:$A2452,$A2453))))</f>
        <v/>
      </c>
      <c r="K2453" s="6" t="str">
        <f t="shared" si="115"/>
        <v/>
      </c>
      <c r="L2453" s="6" t="str">
        <f t="shared" si="116"/>
        <v/>
      </c>
      <c r="M2453" s="6" t="str">
        <f t="shared" si="114"/>
        <v/>
      </c>
    </row>
    <row r="2454" spans="1:13" x14ac:dyDescent="0.25">
      <c r="A2454"/>
      <c r="B2454" s="1"/>
      <c r="C2454"/>
      <c r="D2454"/>
      <c r="E2454" s="76"/>
      <c r="F2454" s="76"/>
      <c r="G2454" s="2"/>
      <c r="H2454" s="77"/>
      <c r="J2454" s="79" t="str">
        <f>IF(IF(IF(_xlfn.MAXIFS($F$2:$F2453,$C$2:$C2453,$C2454,$B$2:$B2453,$B2454,$A$2:$A2453,$A2454)=0,"",$E2454-_xlfn.MAXIFS($F$2:$F2453,$C$2:$C2453,$C2454,$B$2:$B2453,$B2454,$A$2:$A2453,$A2454))&lt;0,0,IF(_xlfn.MAXIFS($F$2:$F2453,$C$2:$C2453,$C2454,$B$2:$B2453,$B2454,$A$2:$A2453,$A2454)=0,"",$E2454-_xlfn.MAXIFS($F$2:$F2453,$C$2:$C2453,$C2454,$B$2:$B2453,$B2454,$A$2:$A2453,$A2454)))&gt;0.25,"",IF(IF(_xlfn.MAXIFS($F$2:$F2453,$C$2:$C2453,$C2454,$B$2:$B2453,$B2454,$A$2:$A2453,$A2454)=0,"",$E2454-_xlfn.MAXIFS($F$2:$F2453,$C$2:$C2453,$C2454,$B$2:$B2453,$B2454,$A$2:$A2453,$A2454))&lt;0,0,IF(_xlfn.MAXIFS($F$2:$F2453,$C$2:$C2453,$C2454,$B$2:$B2453,$B2454,$A$2:$A2453,$A2454)=0,"",$E2454-_xlfn.MAXIFS($F$2:$F2453,$C$2:$C2453,$C2454,$B$2:$B2453,$B2454,$A$2:$A2453,$A2454))))</f>
        <v/>
      </c>
      <c r="K2454" s="6" t="str">
        <f t="shared" si="115"/>
        <v/>
      </c>
      <c r="L2454" s="6" t="str">
        <f t="shared" si="116"/>
        <v/>
      </c>
      <c r="M2454" s="6" t="str">
        <f t="shared" si="114"/>
        <v/>
      </c>
    </row>
    <row r="2455" spans="1:13" x14ac:dyDescent="0.25">
      <c r="A2455"/>
      <c r="B2455" s="1"/>
      <c r="C2455"/>
      <c r="D2455"/>
      <c r="E2455" s="76"/>
      <c r="F2455" s="76"/>
      <c r="G2455" s="2"/>
      <c r="H2455" s="77"/>
      <c r="J2455" s="79" t="str">
        <f>IF(IF(IF(_xlfn.MAXIFS($F$2:$F2454,$C$2:$C2454,$C2455,$B$2:$B2454,$B2455,$A$2:$A2454,$A2455)=0,"",$E2455-_xlfn.MAXIFS($F$2:$F2454,$C$2:$C2454,$C2455,$B$2:$B2454,$B2455,$A$2:$A2454,$A2455))&lt;0,0,IF(_xlfn.MAXIFS($F$2:$F2454,$C$2:$C2454,$C2455,$B$2:$B2454,$B2455,$A$2:$A2454,$A2455)=0,"",$E2455-_xlfn.MAXIFS($F$2:$F2454,$C$2:$C2454,$C2455,$B$2:$B2454,$B2455,$A$2:$A2454,$A2455)))&gt;0.25,"",IF(IF(_xlfn.MAXIFS($F$2:$F2454,$C$2:$C2454,$C2455,$B$2:$B2454,$B2455,$A$2:$A2454,$A2455)=0,"",$E2455-_xlfn.MAXIFS($F$2:$F2454,$C$2:$C2454,$C2455,$B$2:$B2454,$B2455,$A$2:$A2454,$A2455))&lt;0,0,IF(_xlfn.MAXIFS($F$2:$F2454,$C$2:$C2454,$C2455,$B$2:$B2454,$B2455,$A$2:$A2454,$A2455)=0,"",$E2455-_xlfn.MAXIFS($F$2:$F2454,$C$2:$C2454,$C2455,$B$2:$B2454,$B2455,$A$2:$A2454,$A2455))))</f>
        <v/>
      </c>
      <c r="K2455" s="6" t="str">
        <f t="shared" si="115"/>
        <v/>
      </c>
      <c r="L2455" s="6" t="str">
        <f t="shared" si="116"/>
        <v/>
      </c>
      <c r="M2455" s="6" t="str">
        <f t="shared" si="114"/>
        <v/>
      </c>
    </row>
    <row r="2456" spans="1:13" x14ac:dyDescent="0.25">
      <c r="A2456"/>
      <c r="B2456" s="1"/>
      <c r="C2456"/>
      <c r="D2456"/>
      <c r="E2456" s="76"/>
      <c r="F2456" s="76"/>
      <c r="G2456" s="2"/>
      <c r="H2456" s="77"/>
      <c r="J2456" s="79" t="str">
        <f>IF(IF(IF(_xlfn.MAXIFS($F$2:$F2455,$C$2:$C2455,$C2456,$B$2:$B2455,$B2456,$A$2:$A2455,$A2456)=0,"",$E2456-_xlfn.MAXIFS($F$2:$F2455,$C$2:$C2455,$C2456,$B$2:$B2455,$B2456,$A$2:$A2455,$A2456))&lt;0,0,IF(_xlfn.MAXIFS($F$2:$F2455,$C$2:$C2455,$C2456,$B$2:$B2455,$B2456,$A$2:$A2455,$A2456)=0,"",$E2456-_xlfn.MAXIFS($F$2:$F2455,$C$2:$C2455,$C2456,$B$2:$B2455,$B2456,$A$2:$A2455,$A2456)))&gt;0.25,"",IF(IF(_xlfn.MAXIFS($F$2:$F2455,$C$2:$C2455,$C2456,$B$2:$B2455,$B2456,$A$2:$A2455,$A2456)=0,"",$E2456-_xlfn.MAXIFS($F$2:$F2455,$C$2:$C2455,$C2456,$B$2:$B2455,$B2456,$A$2:$A2455,$A2456))&lt;0,0,IF(_xlfn.MAXIFS($F$2:$F2455,$C$2:$C2455,$C2456,$B$2:$B2455,$B2456,$A$2:$A2455,$A2456)=0,"",$E2456-_xlfn.MAXIFS($F$2:$F2455,$C$2:$C2455,$C2456,$B$2:$B2455,$B2456,$A$2:$A2455,$A2456))))</f>
        <v/>
      </c>
      <c r="K2456" s="6" t="str">
        <f t="shared" si="115"/>
        <v/>
      </c>
      <c r="L2456" s="6" t="str">
        <f t="shared" si="116"/>
        <v/>
      </c>
      <c r="M2456" s="6" t="str">
        <f t="shared" si="114"/>
        <v/>
      </c>
    </row>
    <row r="2457" spans="1:13" x14ac:dyDescent="0.25">
      <c r="A2457"/>
      <c r="B2457" s="1"/>
      <c r="C2457"/>
      <c r="D2457"/>
      <c r="E2457" s="76"/>
      <c r="F2457" s="76"/>
      <c r="G2457" s="2"/>
      <c r="H2457" s="77"/>
      <c r="J2457" s="79" t="str">
        <f>IF(IF(IF(_xlfn.MAXIFS($F$2:$F2456,$C$2:$C2456,$C2457,$B$2:$B2456,$B2457,$A$2:$A2456,$A2457)=0,"",$E2457-_xlfn.MAXIFS($F$2:$F2456,$C$2:$C2456,$C2457,$B$2:$B2456,$B2457,$A$2:$A2456,$A2457))&lt;0,0,IF(_xlfn.MAXIFS($F$2:$F2456,$C$2:$C2456,$C2457,$B$2:$B2456,$B2457,$A$2:$A2456,$A2457)=0,"",$E2457-_xlfn.MAXIFS($F$2:$F2456,$C$2:$C2456,$C2457,$B$2:$B2456,$B2457,$A$2:$A2456,$A2457)))&gt;0.25,"",IF(IF(_xlfn.MAXIFS($F$2:$F2456,$C$2:$C2456,$C2457,$B$2:$B2456,$B2457,$A$2:$A2456,$A2457)=0,"",$E2457-_xlfn.MAXIFS($F$2:$F2456,$C$2:$C2456,$C2457,$B$2:$B2456,$B2457,$A$2:$A2456,$A2457))&lt;0,0,IF(_xlfn.MAXIFS($F$2:$F2456,$C$2:$C2456,$C2457,$B$2:$B2456,$B2457,$A$2:$A2456,$A2457)=0,"",$E2457-_xlfn.MAXIFS($F$2:$F2456,$C$2:$C2456,$C2457,$B$2:$B2456,$B2457,$A$2:$A2456,$A2457))))</f>
        <v/>
      </c>
      <c r="K2457" s="6" t="str">
        <f t="shared" si="115"/>
        <v/>
      </c>
      <c r="L2457" s="6" t="str">
        <f t="shared" si="116"/>
        <v/>
      </c>
      <c r="M2457" s="6" t="str">
        <f t="shared" si="114"/>
        <v/>
      </c>
    </row>
    <row r="2458" spans="1:13" x14ac:dyDescent="0.25">
      <c r="A2458"/>
      <c r="B2458" s="1"/>
      <c r="C2458"/>
      <c r="D2458"/>
      <c r="E2458" s="76"/>
      <c r="F2458" s="76"/>
      <c r="G2458" s="2"/>
      <c r="H2458" s="77"/>
      <c r="J2458" s="79" t="str">
        <f>IF(IF(IF(_xlfn.MAXIFS($F$2:$F2457,$C$2:$C2457,$C2458,$B$2:$B2457,$B2458,$A$2:$A2457,$A2458)=0,"",$E2458-_xlfn.MAXIFS($F$2:$F2457,$C$2:$C2457,$C2458,$B$2:$B2457,$B2458,$A$2:$A2457,$A2458))&lt;0,0,IF(_xlfn.MAXIFS($F$2:$F2457,$C$2:$C2457,$C2458,$B$2:$B2457,$B2458,$A$2:$A2457,$A2458)=0,"",$E2458-_xlfn.MAXIFS($F$2:$F2457,$C$2:$C2457,$C2458,$B$2:$B2457,$B2458,$A$2:$A2457,$A2458)))&gt;0.25,"",IF(IF(_xlfn.MAXIFS($F$2:$F2457,$C$2:$C2457,$C2458,$B$2:$B2457,$B2458,$A$2:$A2457,$A2458)=0,"",$E2458-_xlfn.MAXIFS($F$2:$F2457,$C$2:$C2457,$C2458,$B$2:$B2457,$B2458,$A$2:$A2457,$A2458))&lt;0,0,IF(_xlfn.MAXIFS($F$2:$F2457,$C$2:$C2457,$C2458,$B$2:$B2457,$B2458,$A$2:$A2457,$A2458)=0,"",$E2458-_xlfn.MAXIFS($F$2:$F2457,$C$2:$C2457,$C2458,$B$2:$B2457,$B2458,$A$2:$A2457,$A2458))))</f>
        <v/>
      </c>
      <c r="K2458" s="6" t="str">
        <f t="shared" si="115"/>
        <v/>
      </c>
      <c r="L2458" s="6" t="str">
        <f t="shared" si="116"/>
        <v/>
      </c>
      <c r="M2458" s="6" t="str">
        <f t="shared" si="114"/>
        <v/>
      </c>
    </row>
    <row r="2459" spans="1:13" x14ac:dyDescent="0.25">
      <c r="A2459"/>
      <c r="B2459" s="1"/>
      <c r="C2459"/>
      <c r="D2459"/>
      <c r="E2459" s="76"/>
      <c r="F2459" s="76"/>
      <c r="G2459" s="2"/>
      <c r="H2459" s="77"/>
      <c r="J2459" s="79" t="str">
        <f>IF(IF(IF(_xlfn.MAXIFS($F$2:$F2458,$C$2:$C2458,$C2459,$B$2:$B2458,$B2459,$A$2:$A2458,$A2459)=0,"",$E2459-_xlfn.MAXIFS($F$2:$F2458,$C$2:$C2458,$C2459,$B$2:$B2458,$B2459,$A$2:$A2458,$A2459))&lt;0,0,IF(_xlfn.MAXIFS($F$2:$F2458,$C$2:$C2458,$C2459,$B$2:$B2458,$B2459,$A$2:$A2458,$A2459)=0,"",$E2459-_xlfn.MAXIFS($F$2:$F2458,$C$2:$C2458,$C2459,$B$2:$B2458,$B2459,$A$2:$A2458,$A2459)))&gt;0.25,"",IF(IF(_xlfn.MAXIFS($F$2:$F2458,$C$2:$C2458,$C2459,$B$2:$B2458,$B2459,$A$2:$A2458,$A2459)=0,"",$E2459-_xlfn.MAXIFS($F$2:$F2458,$C$2:$C2458,$C2459,$B$2:$B2458,$B2459,$A$2:$A2458,$A2459))&lt;0,0,IF(_xlfn.MAXIFS($F$2:$F2458,$C$2:$C2458,$C2459,$B$2:$B2458,$B2459,$A$2:$A2458,$A2459)=0,"",$E2459-_xlfn.MAXIFS($F$2:$F2458,$C$2:$C2458,$C2459,$B$2:$B2458,$B2459,$A$2:$A2458,$A2459))))</f>
        <v/>
      </c>
      <c r="K2459" s="6" t="str">
        <f t="shared" si="115"/>
        <v/>
      </c>
      <c r="L2459" s="6" t="str">
        <f t="shared" si="116"/>
        <v/>
      </c>
      <c r="M2459" s="6" t="str">
        <f t="shared" si="114"/>
        <v/>
      </c>
    </row>
    <row r="2460" spans="1:13" x14ac:dyDescent="0.25">
      <c r="A2460"/>
      <c r="B2460" s="1"/>
      <c r="C2460"/>
      <c r="D2460"/>
      <c r="E2460" s="76"/>
      <c r="F2460" s="76"/>
      <c r="G2460" s="2"/>
      <c r="H2460" s="77"/>
      <c r="J2460" s="79" t="str">
        <f>IF(IF(IF(_xlfn.MAXIFS($F$2:$F2459,$C$2:$C2459,$C2460,$B$2:$B2459,$B2460,$A$2:$A2459,$A2460)=0,"",$E2460-_xlfn.MAXIFS($F$2:$F2459,$C$2:$C2459,$C2460,$B$2:$B2459,$B2460,$A$2:$A2459,$A2460))&lt;0,0,IF(_xlfn.MAXIFS($F$2:$F2459,$C$2:$C2459,$C2460,$B$2:$B2459,$B2460,$A$2:$A2459,$A2460)=0,"",$E2460-_xlfn.MAXIFS($F$2:$F2459,$C$2:$C2459,$C2460,$B$2:$B2459,$B2460,$A$2:$A2459,$A2460)))&gt;0.25,"",IF(IF(_xlfn.MAXIFS($F$2:$F2459,$C$2:$C2459,$C2460,$B$2:$B2459,$B2460,$A$2:$A2459,$A2460)=0,"",$E2460-_xlfn.MAXIFS($F$2:$F2459,$C$2:$C2459,$C2460,$B$2:$B2459,$B2460,$A$2:$A2459,$A2460))&lt;0,0,IF(_xlfn.MAXIFS($F$2:$F2459,$C$2:$C2459,$C2460,$B$2:$B2459,$B2460,$A$2:$A2459,$A2460)=0,"",$E2460-_xlfn.MAXIFS($F$2:$F2459,$C$2:$C2459,$C2460,$B$2:$B2459,$B2460,$A$2:$A2459,$A2460))))</f>
        <v/>
      </c>
      <c r="K2460" s="6" t="str">
        <f t="shared" si="115"/>
        <v/>
      </c>
      <c r="L2460" s="6" t="str">
        <f t="shared" si="116"/>
        <v/>
      </c>
      <c r="M2460" s="6" t="str">
        <f t="shared" si="114"/>
        <v/>
      </c>
    </row>
    <row r="2461" spans="1:13" x14ac:dyDescent="0.25">
      <c r="A2461"/>
      <c r="B2461" s="1"/>
      <c r="C2461"/>
      <c r="D2461"/>
      <c r="E2461" s="76"/>
      <c r="F2461" s="76"/>
      <c r="G2461" s="2"/>
      <c r="H2461" s="77"/>
      <c r="J2461" s="79" t="str">
        <f>IF(IF(IF(_xlfn.MAXIFS($F$2:$F2460,$C$2:$C2460,$C2461,$B$2:$B2460,$B2461,$A$2:$A2460,$A2461)=0,"",$E2461-_xlfn.MAXIFS($F$2:$F2460,$C$2:$C2460,$C2461,$B$2:$B2460,$B2461,$A$2:$A2460,$A2461))&lt;0,0,IF(_xlfn.MAXIFS($F$2:$F2460,$C$2:$C2460,$C2461,$B$2:$B2460,$B2461,$A$2:$A2460,$A2461)=0,"",$E2461-_xlfn.MAXIFS($F$2:$F2460,$C$2:$C2460,$C2461,$B$2:$B2460,$B2461,$A$2:$A2460,$A2461)))&gt;0.25,"",IF(IF(_xlfn.MAXIFS($F$2:$F2460,$C$2:$C2460,$C2461,$B$2:$B2460,$B2461,$A$2:$A2460,$A2461)=0,"",$E2461-_xlfn.MAXIFS($F$2:$F2460,$C$2:$C2460,$C2461,$B$2:$B2460,$B2461,$A$2:$A2460,$A2461))&lt;0,0,IF(_xlfn.MAXIFS($F$2:$F2460,$C$2:$C2460,$C2461,$B$2:$B2460,$B2461,$A$2:$A2460,$A2461)=0,"",$E2461-_xlfn.MAXIFS($F$2:$F2460,$C$2:$C2460,$C2461,$B$2:$B2460,$B2461,$A$2:$A2460,$A2461))))</f>
        <v/>
      </c>
      <c r="K2461" s="6" t="str">
        <f t="shared" si="115"/>
        <v/>
      </c>
      <c r="L2461" s="6" t="str">
        <f t="shared" si="116"/>
        <v/>
      </c>
      <c r="M2461" s="6" t="str">
        <f t="shared" si="114"/>
        <v/>
      </c>
    </row>
    <row r="2462" spans="1:13" x14ac:dyDescent="0.25">
      <c r="A2462"/>
      <c r="B2462" s="1"/>
      <c r="C2462"/>
      <c r="D2462"/>
      <c r="E2462" s="76"/>
      <c r="F2462" s="76"/>
      <c r="G2462" s="2"/>
      <c r="H2462" s="77"/>
      <c r="J2462" s="79" t="str">
        <f>IF(IF(IF(_xlfn.MAXIFS($F$2:$F2461,$C$2:$C2461,$C2462,$B$2:$B2461,$B2462,$A$2:$A2461,$A2462)=0,"",$E2462-_xlfn.MAXIFS($F$2:$F2461,$C$2:$C2461,$C2462,$B$2:$B2461,$B2462,$A$2:$A2461,$A2462))&lt;0,0,IF(_xlfn.MAXIFS($F$2:$F2461,$C$2:$C2461,$C2462,$B$2:$B2461,$B2462,$A$2:$A2461,$A2462)=0,"",$E2462-_xlfn.MAXIFS($F$2:$F2461,$C$2:$C2461,$C2462,$B$2:$B2461,$B2462,$A$2:$A2461,$A2462)))&gt;0.25,"",IF(IF(_xlfn.MAXIFS($F$2:$F2461,$C$2:$C2461,$C2462,$B$2:$B2461,$B2462,$A$2:$A2461,$A2462)=0,"",$E2462-_xlfn.MAXIFS($F$2:$F2461,$C$2:$C2461,$C2462,$B$2:$B2461,$B2462,$A$2:$A2461,$A2462))&lt;0,0,IF(_xlfn.MAXIFS($F$2:$F2461,$C$2:$C2461,$C2462,$B$2:$B2461,$B2462,$A$2:$A2461,$A2462)=0,"",$E2462-_xlfn.MAXIFS($F$2:$F2461,$C$2:$C2461,$C2462,$B$2:$B2461,$B2462,$A$2:$A2461,$A2462))))</f>
        <v/>
      </c>
      <c r="K2462" s="6" t="str">
        <f t="shared" si="115"/>
        <v/>
      </c>
      <c r="L2462" s="6" t="str">
        <f t="shared" si="116"/>
        <v/>
      </c>
      <c r="M2462" s="6" t="str">
        <f t="shared" si="114"/>
        <v/>
      </c>
    </row>
    <row r="2463" spans="1:13" x14ac:dyDescent="0.25">
      <c r="A2463"/>
      <c r="B2463" s="1"/>
      <c r="C2463"/>
      <c r="D2463"/>
      <c r="E2463" s="76"/>
      <c r="F2463" s="76"/>
      <c r="G2463" s="2"/>
      <c r="H2463" s="77"/>
      <c r="J2463" s="79" t="str">
        <f>IF(IF(IF(_xlfn.MAXIFS($F$2:$F2462,$C$2:$C2462,$C2463,$B$2:$B2462,$B2463,$A$2:$A2462,$A2463)=0,"",$E2463-_xlfn.MAXIFS($F$2:$F2462,$C$2:$C2462,$C2463,$B$2:$B2462,$B2463,$A$2:$A2462,$A2463))&lt;0,0,IF(_xlfn.MAXIFS($F$2:$F2462,$C$2:$C2462,$C2463,$B$2:$B2462,$B2463,$A$2:$A2462,$A2463)=0,"",$E2463-_xlfn.MAXIFS($F$2:$F2462,$C$2:$C2462,$C2463,$B$2:$B2462,$B2463,$A$2:$A2462,$A2463)))&gt;0.25,"",IF(IF(_xlfn.MAXIFS($F$2:$F2462,$C$2:$C2462,$C2463,$B$2:$B2462,$B2463,$A$2:$A2462,$A2463)=0,"",$E2463-_xlfn.MAXIFS($F$2:$F2462,$C$2:$C2462,$C2463,$B$2:$B2462,$B2463,$A$2:$A2462,$A2463))&lt;0,0,IF(_xlfn.MAXIFS($F$2:$F2462,$C$2:$C2462,$C2463,$B$2:$B2462,$B2463,$A$2:$A2462,$A2463)=0,"",$E2463-_xlfn.MAXIFS($F$2:$F2462,$C$2:$C2462,$C2463,$B$2:$B2462,$B2463,$A$2:$A2462,$A2463))))</f>
        <v/>
      </c>
      <c r="K2463" s="6" t="str">
        <f t="shared" si="115"/>
        <v/>
      </c>
      <c r="L2463" s="6" t="str">
        <f t="shared" si="116"/>
        <v/>
      </c>
      <c r="M2463" s="6" t="str">
        <f t="shared" si="114"/>
        <v/>
      </c>
    </row>
    <row r="2464" spans="1:13" x14ac:dyDescent="0.25">
      <c r="A2464"/>
      <c r="B2464" s="1"/>
      <c r="C2464"/>
      <c r="D2464"/>
      <c r="E2464" s="76"/>
      <c r="F2464" s="76"/>
      <c r="G2464" s="2"/>
      <c r="H2464" s="77"/>
      <c r="J2464" s="79" t="str">
        <f>IF(IF(IF(_xlfn.MAXIFS($F$2:$F2463,$C$2:$C2463,$C2464,$B$2:$B2463,$B2464,$A$2:$A2463,$A2464)=0,"",$E2464-_xlfn.MAXIFS($F$2:$F2463,$C$2:$C2463,$C2464,$B$2:$B2463,$B2464,$A$2:$A2463,$A2464))&lt;0,0,IF(_xlfn.MAXIFS($F$2:$F2463,$C$2:$C2463,$C2464,$B$2:$B2463,$B2464,$A$2:$A2463,$A2464)=0,"",$E2464-_xlfn.MAXIFS($F$2:$F2463,$C$2:$C2463,$C2464,$B$2:$B2463,$B2464,$A$2:$A2463,$A2464)))&gt;0.25,"",IF(IF(_xlfn.MAXIFS($F$2:$F2463,$C$2:$C2463,$C2464,$B$2:$B2463,$B2464,$A$2:$A2463,$A2464)=0,"",$E2464-_xlfn.MAXIFS($F$2:$F2463,$C$2:$C2463,$C2464,$B$2:$B2463,$B2464,$A$2:$A2463,$A2464))&lt;0,0,IF(_xlfn.MAXIFS($F$2:$F2463,$C$2:$C2463,$C2464,$B$2:$B2463,$B2464,$A$2:$A2463,$A2464)=0,"",$E2464-_xlfn.MAXIFS($F$2:$F2463,$C$2:$C2463,$C2464,$B$2:$B2463,$B2464,$A$2:$A2463,$A2464))))</f>
        <v/>
      </c>
      <c r="K2464" s="6" t="str">
        <f t="shared" si="115"/>
        <v/>
      </c>
      <c r="L2464" s="6" t="str">
        <f t="shared" si="116"/>
        <v/>
      </c>
      <c r="M2464" s="6" t="str">
        <f t="shared" si="114"/>
        <v/>
      </c>
    </row>
    <row r="2465" spans="1:13" x14ac:dyDescent="0.25">
      <c r="A2465"/>
      <c r="B2465" s="1"/>
      <c r="C2465"/>
      <c r="D2465"/>
      <c r="E2465" s="76"/>
      <c r="F2465" s="76"/>
      <c r="G2465" s="2"/>
      <c r="H2465" s="77"/>
      <c r="J2465" s="79" t="str">
        <f>IF(IF(IF(_xlfn.MAXIFS($F$2:$F2464,$C$2:$C2464,$C2465,$B$2:$B2464,$B2465,$A$2:$A2464,$A2465)=0,"",$E2465-_xlfn.MAXIFS($F$2:$F2464,$C$2:$C2464,$C2465,$B$2:$B2464,$B2465,$A$2:$A2464,$A2465))&lt;0,0,IF(_xlfn.MAXIFS($F$2:$F2464,$C$2:$C2464,$C2465,$B$2:$B2464,$B2465,$A$2:$A2464,$A2465)=0,"",$E2465-_xlfn.MAXIFS($F$2:$F2464,$C$2:$C2464,$C2465,$B$2:$B2464,$B2465,$A$2:$A2464,$A2465)))&gt;0.25,"",IF(IF(_xlfn.MAXIFS($F$2:$F2464,$C$2:$C2464,$C2465,$B$2:$B2464,$B2465,$A$2:$A2464,$A2465)=0,"",$E2465-_xlfn.MAXIFS($F$2:$F2464,$C$2:$C2464,$C2465,$B$2:$B2464,$B2465,$A$2:$A2464,$A2465))&lt;0,0,IF(_xlfn.MAXIFS($F$2:$F2464,$C$2:$C2464,$C2465,$B$2:$B2464,$B2465,$A$2:$A2464,$A2465)=0,"",$E2465-_xlfn.MAXIFS($F$2:$F2464,$C$2:$C2464,$C2465,$B$2:$B2464,$B2465,$A$2:$A2464,$A2465))))</f>
        <v/>
      </c>
      <c r="K2465" s="6" t="str">
        <f t="shared" si="115"/>
        <v/>
      </c>
      <c r="L2465" s="6" t="str">
        <f t="shared" si="116"/>
        <v/>
      </c>
      <c r="M2465" s="6" t="str">
        <f t="shared" si="114"/>
        <v/>
      </c>
    </row>
    <row r="2466" spans="1:13" x14ac:dyDescent="0.25">
      <c r="A2466"/>
      <c r="B2466" s="1"/>
      <c r="C2466"/>
      <c r="D2466"/>
      <c r="E2466" s="76"/>
      <c r="F2466" s="76"/>
      <c r="G2466" s="2"/>
      <c r="H2466" s="77"/>
      <c r="J2466" s="79" t="str">
        <f>IF(IF(IF(_xlfn.MAXIFS($F$2:$F2465,$C$2:$C2465,$C2466,$B$2:$B2465,$B2466,$A$2:$A2465,$A2466)=0,"",$E2466-_xlfn.MAXIFS($F$2:$F2465,$C$2:$C2465,$C2466,$B$2:$B2465,$B2466,$A$2:$A2465,$A2466))&lt;0,0,IF(_xlfn.MAXIFS($F$2:$F2465,$C$2:$C2465,$C2466,$B$2:$B2465,$B2466,$A$2:$A2465,$A2466)=0,"",$E2466-_xlfn.MAXIFS($F$2:$F2465,$C$2:$C2465,$C2466,$B$2:$B2465,$B2466,$A$2:$A2465,$A2466)))&gt;0.25,"",IF(IF(_xlfn.MAXIFS($F$2:$F2465,$C$2:$C2465,$C2466,$B$2:$B2465,$B2466,$A$2:$A2465,$A2466)=0,"",$E2466-_xlfn.MAXIFS($F$2:$F2465,$C$2:$C2465,$C2466,$B$2:$B2465,$B2466,$A$2:$A2465,$A2466))&lt;0,0,IF(_xlfn.MAXIFS($F$2:$F2465,$C$2:$C2465,$C2466,$B$2:$B2465,$B2466,$A$2:$A2465,$A2466)=0,"",$E2466-_xlfn.MAXIFS($F$2:$F2465,$C$2:$C2465,$C2466,$B$2:$B2465,$B2466,$A$2:$A2465,$A2466))))</f>
        <v/>
      </c>
      <c r="K2466" s="6" t="str">
        <f t="shared" si="115"/>
        <v/>
      </c>
      <c r="L2466" s="6" t="str">
        <f t="shared" si="116"/>
        <v/>
      </c>
      <c r="M2466" s="6" t="str">
        <f t="shared" si="114"/>
        <v/>
      </c>
    </row>
    <row r="2467" spans="1:13" x14ac:dyDescent="0.25">
      <c r="A2467"/>
      <c r="B2467" s="1"/>
      <c r="C2467"/>
      <c r="D2467"/>
      <c r="E2467" s="76"/>
      <c r="F2467" s="76"/>
      <c r="G2467" s="2"/>
      <c r="H2467" s="77"/>
      <c r="J2467" s="79" t="str">
        <f>IF(IF(IF(_xlfn.MAXIFS($F$2:$F2466,$C$2:$C2466,$C2467,$B$2:$B2466,$B2467,$A$2:$A2466,$A2467)=0,"",$E2467-_xlfn.MAXIFS($F$2:$F2466,$C$2:$C2466,$C2467,$B$2:$B2466,$B2467,$A$2:$A2466,$A2467))&lt;0,0,IF(_xlfn.MAXIFS($F$2:$F2466,$C$2:$C2466,$C2467,$B$2:$B2466,$B2467,$A$2:$A2466,$A2467)=0,"",$E2467-_xlfn.MAXIFS($F$2:$F2466,$C$2:$C2466,$C2467,$B$2:$B2466,$B2467,$A$2:$A2466,$A2467)))&gt;0.25,"",IF(IF(_xlfn.MAXIFS($F$2:$F2466,$C$2:$C2466,$C2467,$B$2:$B2466,$B2467,$A$2:$A2466,$A2467)=0,"",$E2467-_xlfn.MAXIFS($F$2:$F2466,$C$2:$C2466,$C2467,$B$2:$B2466,$B2467,$A$2:$A2466,$A2467))&lt;0,0,IF(_xlfn.MAXIFS($F$2:$F2466,$C$2:$C2466,$C2467,$B$2:$B2466,$B2467,$A$2:$A2466,$A2467)=0,"",$E2467-_xlfn.MAXIFS($F$2:$F2466,$C$2:$C2466,$C2467,$B$2:$B2466,$B2467,$A$2:$A2466,$A2467))))</f>
        <v/>
      </c>
      <c r="K2467" s="6" t="str">
        <f t="shared" si="115"/>
        <v/>
      </c>
      <c r="L2467" s="6" t="str">
        <f t="shared" si="116"/>
        <v/>
      </c>
      <c r="M2467" s="6" t="str">
        <f t="shared" si="114"/>
        <v/>
      </c>
    </row>
    <row r="2468" spans="1:13" x14ac:dyDescent="0.25">
      <c r="A2468"/>
      <c r="B2468" s="1"/>
      <c r="C2468"/>
      <c r="D2468"/>
      <c r="E2468" s="76"/>
      <c r="F2468" s="76"/>
      <c r="G2468" s="2"/>
      <c r="H2468" s="77"/>
      <c r="J2468" s="79" t="str">
        <f>IF(IF(IF(_xlfn.MAXIFS($F$2:$F2467,$C$2:$C2467,$C2468,$B$2:$B2467,$B2468,$A$2:$A2467,$A2468)=0,"",$E2468-_xlfn.MAXIFS($F$2:$F2467,$C$2:$C2467,$C2468,$B$2:$B2467,$B2468,$A$2:$A2467,$A2468))&lt;0,0,IF(_xlfn.MAXIFS($F$2:$F2467,$C$2:$C2467,$C2468,$B$2:$B2467,$B2468,$A$2:$A2467,$A2468)=0,"",$E2468-_xlfn.MAXIFS($F$2:$F2467,$C$2:$C2467,$C2468,$B$2:$B2467,$B2468,$A$2:$A2467,$A2468)))&gt;0.25,"",IF(IF(_xlfn.MAXIFS($F$2:$F2467,$C$2:$C2467,$C2468,$B$2:$B2467,$B2468,$A$2:$A2467,$A2468)=0,"",$E2468-_xlfn.MAXIFS($F$2:$F2467,$C$2:$C2467,$C2468,$B$2:$B2467,$B2468,$A$2:$A2467,$A2468))&lt;0,0,IF(_xlfn.MAXIFS($F$2:$F2467,$C$2:$C2467,$C2468,$B$2:$B2467,$B2468,$A$2:$A2467,$A2468)=0,"",$E2468-_xlfn.MAXIFS($F$2:$F2467,$C$2:$C2467,$C2468,$B$2:$B2467,$B2468,$A$2:$A2467,$A2468))))</f>
        <v/>
      </c>
      <c r="K2468" s="6" t="str">
        <f t="shared" si="115"/>
        <v/>
      </c>
      <c r="L2468" s="6" t="str">
        <f t="shared" si="116"/>
        <v/>
      </c>
      <c r="M2468" s="6" t="str">
        <f t="shared" si="114"/>
        <v/>
      </c>
    </row>
    <row r="2469" spans="1:13" x14ac:dyDescent="0.25">
      <c r="A2469"/>
      <c r="B2469" s="1"/>
      <c r="C2469"/>
      <c r="D2469"/>
      <c r="E2469" s="76"/>
      <c r="F2469" s="76"/>
      <c r="G2469" s="2"/>
      <c r="H2469" s="77"/>
      <c r="J2469" s="79" t="str">
        <f>IF(IF(IF(_xlfn.MAXIFS($F$2:$F2468,$C$2:$C2468,$C2469,$B$2:$B2468,$B2469,$A$2:$A2468,$A2469)=0,"",$E2469-_xlfn.MAXIFS($F$2:$F2468,$C$2:$C2468,$C2469,$B$2:$B2468,$B2469,$A$2:$A2468,$A2469))&lt;0,0,IF(_xlfn.MAXIFS($F$2:$F2468,$C$2:$C2468,$C2469,$B$2:$B2468,$B2469,$A$2:$A2468,$A2469)=0,"",$E2469-_xlfn.MAXIFS($F$2:$F2468,$C$2:$C2468,$C2469,$B$2:$B2468,$B2469,$A$2:$A2468,$A2469)))&gt;0.25,"",IF(IF(_xlfn.MAXIFS($F$2:$F2468,$C$2:$C2468,$C2469,$B$2:$B2468,$B2469,$A$2:$A2468,$A2469)=0,"",$E2469-_xlfn.MAXIFS($F$2:$F2468,$C$2:$C2468,$C2469,$B$2:$B2468,$B2469,$A$2:$A2468,$A2469))&lt;0,0,IF(_xlfn.MAXIFS($F$2:$F2468,$C$2:$C2468,$C2469,$B$2:$B2468,$B2469,$A$2:$A2468,$A2469)=0,"",$E2469-_xlfn.MAXIFS($F$2:$F2468,$C$2:$C2468,$C2469,$B$2:$B2468,$B2469,$A$2:$A2468,$A2469))))</f>
        <v/>
      </c>
      <c r="K2469" s="6" t="str">
        <f t="shared" si="115"/>
        <v/>
      </c>
      <c r="L2469" s="6" t="str">
        <f t="shared" si="116"/>
        <v/>
      </c>
      <c r="M2469" s="6" t="str">
        <f t="shared" si="114"/>
        <v/>
      </c>
    </row>
    <row r="2470" spans="1:13" x14ac:dyDescent="0.25">
      <c r="A2470"/>
      <c r="B2470" s="1"/>
      <c r="C2470"/>
      <c r="D2470"/>
      <c r="E2470" s="76"/>
      <c r="F2470" s="76"/>
      <c r="G2470" s="2"/>
      <c r="H2470" s="77"/>
      <c r="J2470" s="79" t="str">
        <f>IF(IF(IF(_xlfn.MAXIFS($F$2:$F2469,$C$2:$C2469,$C2470,$B$2:$B2469,$B2470,$A$2:$A2469,$A2470)=0,"",$E2470-_xlfn.MAXIFS($F$2:$F2469,$C$2:$C2469,$C2470,$B$2:$B2469,$B2470,$A$2:$A2469,$A2470))&lt;0,0,IF(_xlfn.MAXIFS($F$2:$F2469,$C$2:$C2469,$C2470,$B$2:$B2469,$B2470,$A$2:$A2469,$A2470)=0,"",$E2470-_xlfn.MAXIFS($F$2:$F2469,$C$2:$C2469,$C2470,$B$2:$B2469,$B2470,$A$2:$A2469,$A2470)))&gt;0.25,"",IF(IF(_xlfn.MAXIFS($F$2:$F2469,$C$2:$C2469,$C2470,$B$2:$B2469,$B2470,$A$2:$A2469,$A2470)=0,"",$E2470-_xlfn.MAXIFS($F$2:$F2469,$C$2:$C2469,$C2470,$B$2:$B2469,$B2470,$A$2:$A2469,$A2470))&lt;0,0,IF(_xlfn.MAXIFS($F$2:$F2469,$C$2:$C2469,$C2470,$B$2:$B2469,$B2470,$A$2:$A2469,$A2470)=0,"",$E2470-_xlfn.MAXIFS($F$2:$F2469,$C$2:$C2469,$C2470,$B$2:$B2469,$B2470,$A$2:$A2469,$A2470))))</f>
        <v/>
      </c>
      <c r="K2470" s="6" t="str">
        <f t="shared" si="115"/>
        <v/>
      </c>
      <c r="L2470" s="6" t="str">
        <f t="shared" si="116"/>
        <v/>
      </c>
      <c r="M2470" s="6" t="str">
        <f t="shared" si="114"/>
        <v/>
      </c>
    </row>
    <row r="2471" spans="1:13" x14ac:dyDescent="0.25">
      <c r="A2471"/>
      <c r="B2471" s="1"/>
      <c r="C2471"/>
      <c r="D2471"/>
      <c r="E2471" s="76"/>
      <c r="F2471" s="76"/>
      <c r="G2471" s="2"/>
      <c r="H2471" s="77"/>
      <c r="J2471" s="79" t="str">
        <f>IF(IF(IF(_xlfn.MAXIFS($F$2:$F2470,$C$2:$C2470,$C2471,$B$2:$B2470,$B2471,$A$2:$A2470,$A2471)=0,"",$E2471-_xlfn.MAXIFS($F$2:$F2470,$C$2:$C2470,$C2471,$B$2:$B2470,$B2471,$A$2:$A2470,$A2471))&lt;0,0,IF(_xlfn.MAXIFS($F$2:$F2470,$C$2:$C2470,$C2471,$B$2:$B2470,$B2471,$A$2:$A2470,$A2471)=0,"",$E2471-_xlfn.MAXIFS($F$2:$F2470,$C$2:$C2470,$C2471,$B$2:$B2470,$B2471,$A$2:$A2470,$A2471)))&gt;0.25,"",IF(IF(_xlfn.MAXIFS($F$2:$F2470,$C$2:$C2470,$C2471,$B$2:$B2470,$B2471,$A$2:$A2470,$A2471)=0,"",$E2471-_xlfn.MAXIFS($F$2:$F2470,$C$2:$C2470,$C2471,$B$2:$B2470,$B2471,$A$2:$A2470,$A2471))&lt;0,0,IF(_xlfn.MAXIFS($F$2:$F2470,$C$2:$C2470,$C2471,$B$2:$B2470,$B2471,$A$2:$A2470,$A2471)=0,"",$E2471-_xlfn.MAXIFS($F$2:$F2470,$C$2:$C2470,$C2471,$B$2:$B2470,$B2471,$A$2:$A2470,$A2471))))</f>
        <v/>
      </c>
      <c r="K2471" s="6" t="str">
        <f t="shared" si="115"/>
        <v/>
      </c>
      <c r="L2471" s="6" t="str">
        <f t="shared" si="116"/>
        <v/>
      </c>
      <c r="M2471" s="6" t="str">
        <f t="shared" si="114"/>
        <v/>
      </c>
    </row>
    <row r="2472" spans="1:13" x14ac:dyDescent="0.25">
      <c r="A2472"/>
      <c r="B2472" s="1"/>
      <c r="C2472"/>
      <c r="D2472"/>
      <c r="E2472" s="76"/>
      <c r="F2472" s="76"/>
      <c r="G2472" s="2"/>
      <c r="H2472" s="77"/>
      <c r="J2472" s="79" t="str">
        <f>IF(IF(IF(_xlfn.MAXIFS($F$2:$F2471,$C$2:$C2471,$C2472,$B$2:$B2471,$B2472,$A$2:$A2471,$A2472)=0,"",$E2472-_xlfn.MAXIFS($F$2:$F2471,$C$2:$C2471,$C2472,$B$2:$B2471,$B2472,$A$2:$A2471,$A2472))&lt;0,0,IF(_xlfn.MAXIFS($F$2:$F2471,$C$2:$C2471,$C2472,$B$2:$B2471,$B2472,$A$2:$A2471,$A2472)=0,"",$E2472-_xlfn.MAXIFS($F$2:$F2471,$C$2:$C2471,$C2472,$B$2:$B2471,$B2472,$A$2:$A2471,$A2472)))&gt;0.25,"",IF(IF(_xlfn.MAXIFS($F$2:$F2471,$C$2:$C2471,$C2472,$B$2:$B2471,$B2472,$A$2:$A2471,$A2472)=0,"",$E2472-_xlfn.MAXIFS($F$2:$F2471,$C$2:$C2471,$C2472,$B$2:$B2471,$B2472,$A$2:$A2471,$A2472))&lt;0,0,IF(_xlfn.MAXIFS($F$2:$F2471,$C$2:$C2471,$C2472,$B$2:$B2471,$B2472,$A$2:$A2471,$A2472)=0,"",$E2472-_xlfn.MAXIFS($F$2:$F2471,$C$2:$C2471,$C2472,$B$2:$B2471,$B2472,$A$2:$A2471,$A2472))))</f>
        <v/>
      </c>
      <c r="K2472" s="6" t="str">
        <f t="shared" si="115"/>
        <v/>
      </c>
      <c r="L2472" s="6" t="str">
        <f t="shared" si="116"/>
        <v/>
      </c>
      <c r="M2472" s="6" t="str">
        <f t="shared" si="114"/>
        <v/>
      </c>
    </row>
    <row r="2473" spans="1:13" x14ac:dyDescent="0.25">
      <c r="A2473"/>
      <c r="B2473" s="1"/>
      <c r="C2473"/>
      <c r="D2473"/>
      <c r="E2473" s="76"/>
      <c r="F2473" s="76"/>
      <c r="G2473" s="2"/>
      <c r="H2473" s="77"/>
      <c r="J2473" s="79" t="str">
        <f>IF(IF(IF(_xlfn.MAXIFS($F$2:$F2472,$C$2:$C2472,$C2473,$B$2:$B2472,$B2473,$A$2:$A2472,$A2473)=0,"",$E2473-_xlfn.MAXIFS($F$2:$F2472,$C$2:$C2472,$C2473,$B$2:$B2472,$B2473,$A$2:$A2472,$A2473))&lt;0,0,IF(_xlfn.MAXIFS($F$2:$F2472,$C$2:$C2472,$C2473,$B$2:$B2472,$B2473,$A$2:$A2472,$A2473)=0,"",$E2473-_xlfn.MAXIFS($F$2:$F2472,$C$2:$C2472,$C2473,$B$2:$B2472,$B2473,$A$2:$A2472,$A2473)))&gt;0.25,"",IF(IF(_xlfn.MAXIFS($F$2:$F2472,$C$2:$C2472,$C2473,$B$2:$B2472,$B2473,$A$2:$A2472,$A2473)=0,"",$E2473-_xlfn.MAXIFS($F$2:$F2472,$C$2:$C2472,$C2473,$B$2:$B2472,$B2473,$A$2:$A2472,$A2473))&lt;0,0,IF(_xlfn.MAXIFS($F$2:$F2472,$C$2:$C2472,$C2473,$B$2:$B2472,$B2473,$A$2:$A2472,$A2473)=0,"",$E2473-_xlfn.MAXIFS($F$2:$F2472,$C$2:$C2472,$C2473,$B$2:$B2472,$B2473,$A$2:$A2472,$A2473))))</f>
        <v/>
      </c>
      <c r="K2473" s="6" t="str">
        <f t="shared" si="115"/>
        <v/>
      </c>
      <c r="L2473" s="6" t="str">
        <f t="shared" si="116"/>
        <v/>
      </c>
      <c r="M2473" s="6" t="str">
        <f t="shared" si="114"/>
        <v/>
      </c>
    </row>
    <row r="2474" spans="1:13" x14ac:dyDescent="0.25">
      <c r="A2474"/>
      <c r="B2474" s="1"/>
      <c r="C2474"/>
      <c r="D2474"/>
      <c r="E2474" s="76"/>
      <c r="F2474" s="76"/>
      <c r="G2474" s="2"/>
      <c r="H2474" s="77"/>
      <c r="J2474" s="79" t="str">
        <f>IF(IF(IF(_xlfn.MAXIFS($F$2:$F2473,$C$2:$C2473,$C2474,$B$2:$B2473,$B2474,$A$2:$A2473,$A2474)=0,"",$E2474-_xlfn.MAXIFS($F$2:$F2473,$C$2:$C2473,$C2474,$B$2:$B2473,$B2474,$A$2:$A2473,$A2474))&lt;0,0,IF(_xlfn.MAXIFS($F$2:$F2473,$C$2:$C2473,$C2474,$B$2:$B2473,$B2474,$A$2:$A2473,$A2474)=0,"",$E2474-_xlfn.MAXIFS($F$2:$F2473,$C$2:$C2473,$C2474,$B$2:$B2473,$B2474,$A$2:$A2473,$A2474)))&gt;0.25,"",IF(IF(_xlfn.MAXIFS($F$2:$F2473,$C$2:$C2473,$C2474,$B$2:$B2473,$B2474,$A$2:$A2473,$A2474)=0,"",$E2474-_xlfn.MAXIFS($F$2:$F2473,$C$2:$C2473,$C2474,$B$2:$B2473,$B2474,$A$2:$A2473,$A2474))&lt;0,0,IF(_xlfn.MAXIFS($F$2:$F2473,$C$2:$C2473,$C2474,$B$2:$B2473,$B2474,$A$2:$A2473,$A2474)=0,"",$E2474-_xlfn.MAXIFS($F$2:$F2473,$C$2:$C2473,$C2474,$B$2:$B2473,$B2474,$A$2:$A2473,$A2474))))</f>
        <v/>
      </c>
      <c r="K2474" s="6" t="str">
        <f t="shared" si="115"/>
        <v/>
      </c>
      <c r="L2474" s="6" t="str">
        <f t="shared" si="116"/>
        <v/>
      </c>
      <c r="M2474" s="6" t="str">
        <f t="shared" si="114"/>
        <v/>
      </c>
    </row>
    <row r="2475" spans="1:13" x14ac:dyDescent="0.25">
      <c r="A2475"/>
      <c r="B2475" s="1"/>
      <c r="C2475"/>
      <c r="D2475"/>
      <c r="E2475" s="76"/>
      <c r="F2475" s="76"/>
      <c r="G2475" s="2"/>
      <c r="H2475" s="77"/>
      <c r="J2475" s="79" t="str">
        <f>IF(IF(IF(_xlfn.MAXIFS($F$2:$F2474,$C$2:$C2474,$C2475,$B$2:$B2474,$B2475,$A$2:$A2474,$A2475)=0,"",$E2475-_xlfn.MAXIFS($F$2:$F2474,$C$2:$C2474,$C2475,$B$2:$B2474,$B2475,$A$2:$A2474,$A2475))&lt;0,0,IF(_xlfn.MAXIFS($F$2:$F2474,$C$2:$C2474,$C2475,$B$2:$B2474,$B2475,$A$2:$A2474,$A2475)=0,"",$E2475-_xlfn.MAXIFS($F$2:$F2474,$C$2:$C2474,$C2475,$B$2:$B2474,$B2475,$A$2:$A2474,$A2475)))&gt;0.25,"",IF(IF(_xlfn.MAXIFS($F$2:$F2474,$C$2:$C2474,$C2475,$B$2:$B2474,$B2475,$A$2:$A2474,$A2475)=0,"",$E2475-_xlfn.MAXIFS($F$2:$F2474,$C$2:$C2474,$C2475,$B$2:$B2474,$B2475,$A$2:$A2474,$A2475))&lt;0,0,IF(_xlfn.MAXIFS($F$2:$F2474,$C$2:$C2474,$C2475,$B$2:$B2474,$B2475,$A$2:$A2474,$A2475)=0,"",$E2475-_xlfn.MAXIFS($F$2:$F2474,$C$2:$C2474,$C2475,$B$2:$B2474,$B2475,$A$2:$A2474,$A2475))))</f>
        <v/>
      </c>
      <c r="K2475" s="6" t="str">
        <f t="shared" si="115"/>
        <v/>
      </c>
      <c r="L2475" s="6" t="str">
        <f t="shared" si="116"/>
        <v/>
      </c>
      <c r="M2475" s="6" t="str">
        <f t="shared" si="114"/>
        <v/>
      </c>
    </row>
    <row r="2476" spans="1:13" x14ac:dyDescent="0.25">
      <c r="A2476"/>
      <c r="B2476" s="1"/>
      <c r="C2476"/>
      <c r="D2476"/>
      <c r="E2476" s="76"/>
      <c r="F2476" s="76"/>
      <c r="G2476" s="2"/>
      <c r="H2476" s="77"/>
      <c r="J2476" s="79" t="str">
        <f>IF(IF(IF(_xlfn.MAXIFS($F$2:$F2475,$C$2:$C2475,$C2476,$B$2:$B2475,$B2476,$A$2:$A2475,$A2476)=0,"",$E2476-_xlfn.MAXIFS($F$2:$F2475,$C$2:$C2475,$C2476,$B$2:$B2475,$B2476,$A$2:$A2475,$A2476))&lt;0,0,IF(_xlfn.MAXIFS($F$2:$F2475,$C$2:$C2475,$C2476,$B$2:$B2475,$B2476,$A$2:$A2475,$A2476)=0,"",$E2476-_xlfn.MAXIFS($F$2:$F2475,$C$2:$C2475,$C2476,$B$2:$B2475,$B2476,$A$2:$A2475,$A2476)))&gt;0.25,"",IF(IF(_xlfn.MAXIFS($F$2:$F2475,$C$2:$C2475,$C2476,$B$2:$B2475,$B2476,$A$2:$A2475,$A2476)=0,"",$E2476-_xlfn.MAXIFS($F$2:$F2475,$C$2:$C2475,$C2476,$B$2:$B2475,$B2476,$A$2:$A2475,$A2476))&lt;0,0,IF(_xlfn.MAXIFS($F$2:$F2475,$C$2:$C2475,$C2476,$B$2:$B2475,$B2476,$A$2:$A2475,$A2476)=0,"",$E2476-_xlfn.MAXIFS($F$2:$F2475,$C$2:$C2475,$C2476,$B$2:$B2475,$B2476,$A$2:$A2475,$A2476))))</f>
        <v/>
      </c>
      <c r="K2476" s="6" t="str">
        <f t="shared" si="115"/>
        <v/>
      </c>
      <c r="L2476" s="6" t="str">
        <f t="shared" si="116"/>
        <v/>
      </c>
      <c r="M2476" s="6" t="str">
        <f t="shared" si="114"/>
        <v/>
      </c>
    </row>
    <row r="2477" spans="1:13" x14ac:dyDescent="0.25">
      <c r="A2477"/>
      <c r="B2477" s="1"/>
      <c r="C2477"/>
      <c r="D2477"/>
      <c r="E2477" s="76"/>
      <c r="F2477" s="76"/>
      <c r="G2477" s="2"/>
      <c r="H2477" s="77"/>
      <c r="J2477" s="79" t="str">
        <f>IF(IF(IF(_xlfn.MAXIFS($F$2:$F2476,$C$2:$C2476,$C2477,$B$2:$B2476,$B2477,$A$2:$A2476,$A2477)=0,"",$E2477-_xlfn.MAXIFS($F$2:$F2476,$C$2:$C2476,$C2477,$B$2:$B2476,$B2477,$A$2:$A2476,$A2477))&lt;0,0,IF(_xlfn.MAXIFS($F$2:$F2476,$C$2:$C2476,$C2477,$B$2:$B2476,$B2477,$A$2:$A2476,$A2477)=0,"",$E2477-_xlfn.MAXIFS($F$2:$F2476,$C$2:$C2476,$C2477,$B$2:$B2476,$B2477,$A$2:$A2476,$A2477)))&gt;0.25,"",IF(IF(_xlfn.MAXIFS($F$2:$F2476,$C$2:$C2476,$C2477,$B$2:$B2476,$B2477,$A$2:$A2476,$A2477)=0,"",$E2477-_xlfn.MAXIFS($F$2:$F2476,$C$2:$C2476,$C2477,$B$2:$B2476,$B2477,$A$2:$A2476,$A2477))&lt;0,0,IF(_xlfn.MAXIFS($F$2:$F2476,$C$2:$C2476,$C2477,$B$2:$B2476,$B2477,$A$2:$A2476,$A2477)=0,"",$E2477-_xlfn.MAXIFS($F$2:$F2476,$C$2:$C2476,$C2477,$B$2:$B2476,$B2477,$A$2:$A2476,$A2477))))</f>
        <v/>
      </c>
      <c r="K2477" s="6" t="str">
        <f t="shared" si="115"/>
        <v/>
      </c>
      <c r="L2477" s="6" t="str">
        <f t="shared" si="116"/>
        <v/>
      </c>
      <c r="M2477" s="6" t="str">
        <f t="shared" si="114"/>
        <v/>
      </c>
    </row>
    <row r="2478" spans="1:13" x14ac:dyDescent="0.25">
      <c r="A2478"/>
      <c r="B2478" s="1"/>
      <c r="C2478"/>
      <c r="D2478"/>
      <c r="E2478" s="76"/>
      <c r="F2478" s="76"/>
      <c r="G2478" s="2"/>
      <c r="H2478" s="77"/>
      <c r="J2478" s="79" t="str">
        <f>IF(IF(IF(_xlfn.MAXIFS($F$2:$F2477,$C$2:$C2477,$C2478,$B$2:$B2477,$B2478,$A$2:$A2477,$A2478)=0,"",$E2478-_xlfn.MAXIFS($F$2:$F2477,$C$2:$C2477,$C2478,$B$2:$B2477,$B2478,$A$2:$A2477,$A2478))&lt;0,0,IF(_xlfn.MAXIFS($F$2:$F2477,$C$2:$C2477,$C2478,$B$2:$B2477,$B2478,$A$2:$A2477,$A2478)=0,"",$E2478-_xlfn.MAXIFS($F$2:$F2477,$C$2:$C2477,$C2478,$B$2:$B2477,$B2478,$A$2:$A2477,$A2478)))&gt;0.25,"",IF(IF(_xlfn.MAXIFS($F$2:$F2477,$C$2:$C2477,$C2478,$B$2:$B2477,$B2478,$A$2:$A2477,$A2478)=0,"",$E2478-_xlfn.MAXIFS($F$2:$F2477,$C$2:$C2477,$C2478,$B$2:$B2477,$B2478,$A$2:$A2477,$A2478))&lt;0,0,IF(_xlfn.MAXIFS($F$2:$F2477,$C$2:$C2477,$C2478,$B$2:$B2477,$B2478,$A$2:$A2477,$A2478)=0,"",$E2478-_xlfn.MAXIFS($F$2:$F2477,$C$2:$C2477,$C2478,$B$2:$B2477,$B2478,$A$2:$A2477,$A2478))))</f>
        <v/>
      </c>
      <c r="K2478" s="6" t="str">
        <f t="shared" si="115"/>
        <v/>
      </c>
      <c r="L2478" s="6" t="str">
        <f t="shared" si="116"/>
        <v/>
      </c>
      <c r="M2478" s="6" t="str">
        <f t="shared" si="114"/>
        <v/>
      </c>
    </row>
    <row r="2479" spans="1:13" x14ac:dyDescent="0.25">
      <c r="A2479"/>
      <c r="B2479" s="1"/>
      <c r="C2479"/>
      <c r="D2479"/>
      <c r="E2479" s="76"/>
      <c r="F2479" s="76"/>
      <c r="G2479" s="2"/>
      <c r="H2479" s="77"/>
      <c r="J2479" s="79" t="str">
        <f>IF(IF(IF(_xlfn.MAXIFS($F$2:$F2478,$C$2:$C2478,$C2479,$B$2:$B2478,$B2479,$A$2:$A2478,$A2479)=0,"",$E2479-_xlfn.MAXIFS($F$2:$F2478,$C$2:$C2478,$C2479,$B$2:$B2478,$B2479,$A$2:$A2478,$A2479))&lt;0,0,IF(_xlfn.MAXIFS($F$2:$F2478,$C$2:$C2478,$C2479,$B$2:$B2478,$B2479,$A$2:$A2478,$A2479)=0,"",$E2479-_xlfn.MAXIFS($F$2:$F2478,$C$2:$C2478,$C2479,$B$2:$B2478,$B2479,$A$2:$A2478,$A2479)))&gt;0.25,"",IF(IF(_xlfn.MAXIFS($F$2:$F2478,$C$2:$C2478,$C2479,$B$2:$B2478,$B2479,$A$2:$A2478,$A2479)=0,"",$E2479-_xlfn.MAXIFS($F$2:$F2478,$C$2:$C2478,$C2479,$B$2:$B2478,$B2479,$A$2:$A2478,$A2479))&lt;0,0,IF(_xlfn.MAXIFS($F$2:$F2478,$C$2:$C2478,$C2479,$B$2:$B2478,$B2479,$A$2:$A2478,$A2479)=0,"",$E2479-_xlfn.MAXIFS($F$2:$F2478,$C$2:$C2478,$C2479,$B$2:$B2478,$B2479,$A$2:$A2478,$A2479))))</f>
        <v/>
      </c>
      <c r="K2479" s="6" t="str">
        <f t="shared" si="115"/>
        <v/>
      </c>
      <c r="L2479" s="6" t="str">
        <f t="shared" si="116"/>
        <v/>
      </c>
      <c r="M2479" s="6" t="str">
        <f t="shared" si="114"/>
        <v/>
      </c>
    </row>
    <row r="2480" spans="1:13" x14ac:dyDescent="0.25">
      <c r="A2480"/>
      <c r="B2480" s="1"/>
      <c r="C2480"/>
      <c r="D2480"/>
      <c r="E2480" s="76"/>
      <c r="F2480" s="76"/>
      <c r="G2480" s="2"/>
      <c r="H2480" s="77"/>
      <c r="J2480" s="79" t="str">
        <f>IF(IF(IF(_xlfn.MAXIFS($F$2:$F2479,$C$2:$C2479,$C2480,$B$2:$B2479,$B2480,$A$2:$A2479,$A2480)=0,"",$E2480-_xlfn.MAXIFS($F$2:$F2479,$C$2:$C2479,$C2480,$B$2:$B2479,$B2480,$A$2:$A2479,$A2480))&lt;0,0,IF(_xlfn.MAXIFS($F$2:$F2479,$C$2:$C2479,$C2480,$B$2:$B2479,$B2480,$A$2:$A2479,$A2480)=0,"",$E2480-_xlfn.MAXIFS($F$2:$F2479,$C$2:$C2479,$C2480,$B$2:$B2479,$B2480,$A$2:$A2479,$A2480)))&gt;0.25,"",IF(IF(_xlfn.MAXIFS($F$2:$F2479,$C$2:$C2479,$C2480,$B$2:$B2479,$B2480,$A$2:$A2479,$A2480)=0,"",$E2480-_xlfn.MAXIFS($F$2:$F2479,$C$2:$C2479,$C2480,$B$2:$B2479,$B2480,$A$2:$A2479,$A2480))&lt;0,0,IF(_xlfn.MAXIFS($F$2:$F2479,$C$2:$C2479,$C2480,$B$2:$B2479,$B2480,$A$2:$A2479,$A2480)=0,"",$E2480-_xlfn.MAXIFS($F$2:$F2479,$C$2:$C2479,$C2480,$B$2:$B2479,$B2480,$A$2:$A2479,$A2480))))</f>
        <v/>
      </c>
      <c r="K2480" s="6" t="str">
        <f t="shared" si="115"/>
        <v/>
      </c>
      <c r="L2480" s="6" t="str">
        <f t="shared" si="116"/>
        <v/>
      </c>
      <c r="M2480" s="6" t="str">
        <f t="shared" si="114"/>
        <v/>
      </c>
    </row>
    <row r="2481" spans="1:13" x14ac:dyDescent="0.25">
      <c r="A2481"/>
      <c r="B2481" s="1"/>
      <c r="C2481"/>
      <c r="D2481"/>
      <c r="E2481" s="76"/>
      <c r="F2481" s="76"/>
      <c r="G2481" s="2"/>
      <c r="H2481" s="77"/>
      <c r="J2481" s="79" t="str">
        <f>IF(IF(IF(_xlfn.MAXIFS($F$2:$F2480,$C$2:$C2480,$C2481,$B$2:$B2480,$B2481,$A$2:$A2480,$A2481)=0,"",$E2481-_xlfn.MAXIFS($F$2:$F2480,$C$2:$C2480,$C2481,$B$2:$B2480,$B2481,$A$2:$A2480,$A2481))&lt;0,0,IF(_xlfn.MAXIFS($F$2:$F2480,$C$2:$C2480,$C2481,$B$2:$B2480,$B2481,$A$2:$A2480,$A2481)=0,"",$E2481-_xlfn.MAXIFS($F$2:$F2480,$C$2:$C2480,$C2481,$B$2:$B2480,$B2481,$A$2:$A2480,$A2481)))&gt;0.25,"",IF(IF(_xlfn.MAXIFS($F$2:$F2480,$C$2:$C2480,$C2481,$B$2:$B2480,$B2481,$A$2:$A2480,$A2481)=0,"",$E2481-_xlfn.MAXIFS($F$2:$F2480,$C$2:$C2480,$C2481,$B$2:$B2480,$B2481,$A$2:$A2480,$A2481))&lt;0,0,IF(_xlfn.MAXIFS($F$2:$F2480,$C$2:$C2480,$C2481,$B$2:$B2480,$B2481,$A$2:$A2480,$A2481)=0,"",$E2481-_xlfn.MAXIFS($F$2:$F2480,$C$2:$C2480,$C2481,$B$2:$B2480,$B2481,$A$2:$A2480,$A2481))))</f>
        <v/>
      </c>
      <c r="K2481" s="6" t="str">
        <f t="shared" si="115"/>
        <v/>
      </c>
      <c r="L2481" s="6" t="str">
        <f t="shared" si="116"/>
        <v/>
      </c>
      <c r="M2481" s="6" t="str">
        <f t="shared" si="114"/>
        <v/>
      </c>
    </row>
    <row r="2482" spans="1:13" x14ac:dyDescent="0.25">
      <c r="A2482"/>
      <c r="B2482" s="1"/>
      <c r="C2482"/>
      <c r="D2482"/>
      <c r="E2482" s="76"/>
      <c r="F2482" s="76"/>
      <c r="G2482" s="2"/>
      <c r="H2482" s="77"/>
      <c r="J2482" s="79" t="str">
        <f>IF(IF(IF(_xlfn.MAXIFS($F$2:$F2481,$C$2:$C2481,$C2482,$B$2:$B2481,$B2482,$A$2:$A2481,$A2482)=0,"",$E2482-_xlfn.MAXIFS($F$2:$F2481,$C$2:$C2481,$C2482,$B$2:$B2481,$B2482,$A$2:$A2481,$A2482))&lt;0,0,IF(_xlfn.MAXIFS($F$2:$F2481,$C$2:$C2481,$C2482,$B$2:$B2481,$B2482,$A$2:$A2481,$A2482)=0,"",$E2482-_xlfn.MAXIFS($F$2:$F2481,$C$2:$C2481,$C2482,$B$2:$B2481,$B2482,$A$2:$A2481,$A2482)))&gt;0.25,"",IF(IF(_xlfn.MAXIFS($F$2:$F2481,$C$2:$C2481,$C2482,$B$2:$B2481,$B2482,$A$2:$A2481,$A2482)=0,"",$E2482-_xlfn.MAXIFS($F$2:$F2481,$C$2:$C2481,$C2482,$B$2:$B2481,$B2482,$A$2:$A2481,$A2482))&lt;0,0,IF(_xlfn.MAXIFS($F$2:$F2481,$C$2:$C2481,$C2482,$B$2:$B2481,$B2482,$A$2:$A2481,$A2482)=0,"",$E2482-_xlfn.MAXIFS($F$2:$F2481,$C$2:$C2481,$C2482,$B$2:$B2481,$B2482,$A$2:$A2481,$A2482))))</f>
        <v/>
      </c>
      <c r="K2482" s="6" t="str">
        <f t="shared" si="115"/>
        <v/>
      </c>
      <c r="L2482" s="6" t="str">
        <f t="shared" si="116"/>
        <v/>
      </c>
      <c r="M2482" s="6" t="str">
        <f t="shared" si="114"/>
        <v/>
      </c>
    </row>
    <row r="2483" spans="1:13" x14ac:dyDescent="0.25">
      <c r="A2483"/>
      <c r="B2483" s="1"/>
      <c r="C2483"/>
      <c r="D2483"/>
      <c r="E2483" s="76"/>
      <c r="F2483" s="76"/>
      <c r="G2483" s="2"/>
      <c r="H2483" s="77"/>
      <c r="J2483" s="79" t="str">
        <f>IF(IF(IF(_xlfn.MAXIFS($F$2:$F2482,$C$2:$C2482,$C2483,$B$2:$B2482,$B2483,$A$2:$A2482,$A2483)=0,"",$E2483-_xlfn.MAXIFS($F$2:$F2482,$C$2:$C2482,$C2483,$B$2:$B2482,$B2483,$A$2:$A2482,$A2483))&lt;0,0,IF(_xlfn.MAXIFS($F$2:$F2482,$C$2:$C2482,$C2483,$B$2:$B2482,$B2483,$A$2:$A2482,$A2483)=0,"",$E2483-_xlfn.MAXIFS($F$2:$F2482,$C$2:$C2482,$C2483,$B$2:$B2482,$B2483,$A$2:$A2482,$A2483)))&gt;0.25,"",IF(IF(_xlfn.MAXIFS($F$2:$F2482,$C$2:$C2482,$C2483,$B$2:$B2482,$B2483,$A$2:$A2482,$A2483)=0,"",$E2483-_xlfn.MAXIFS($F$2:$F2482,$C$2:$C2482,$C2483,$B$2:$B2482,$B2483,$A$2:$A2482,$A2483))&lt;0,0,IF(_xlfn.MAXIFS($F$2:$F2482,$C$2:$C2482,$C2483,$B$2:$B2482,$B2483,$A$2:$A2482,$A2483)=0,"",$E2483-_xlfn.MAXIFS($F$2:$F2482,$C$2:$C2482,$C2483,$B$2:$B2482,$B2483,$A$2:$A2482,$A2483))))</f>
        <v/>
      </c>
      <c r="K2483" s="6" t="str">
        <f t="shared" si="115"/>
        <v/>
      </c>
      <c r="L2483" s="6" t="str">
        <f t="shared" si="116"/>
        <v/>
      </c>
      <c r="M2483" s="6" t="str">
        <f t="shared" si="114"/>
        <v/>
      </c>
    </row>
    <row r="2484" spans="1:13" x14ac:dyDescent="0.25">
      <c r="A2484"/>
      <c r="B2484" s="1"/>
      <c r="C2484"/>
      <c r="D2484"/>
      <c r="E2484" s="76"/>
      <c r="F2484" s="76"/>
      <c r="G2484" s="2"/>
      <c r="H2484" s="77"/>
      <c r="J2484" s="79" t="str">
        <f>IF(IF(IF(_xlfn.MAXIFS($F$2:$F2483,$C$2:$C2483,$C2484,$B$2:$B2483,$B2484,$A$2:$A2483,$A2484)=0,"",$E2484-_xlfn.MAXIFS($F$2:$F2483,$C$2:$C2483,$C2484,$B$2:$B2483,$B2484,$A$2:$A2483,$A2484))&lt;0,0,IF(_xlfn.MAXIFS($F$2:$F2483,$C$2:$C2483,$C2484,$B$2:$B2483,$B2484,$A$2:$A2483,$A2484)=0,"",$E2484-_xlfn.MAXIFS($F$2:$F2483,$C$2:$C2483,$C2484,$B$2:$B2483,$B2484,$A$2:$A2483,$A2484)))&gt;0.25,"",IF(IF(_xlfn.MAXIFS($F$2:$F2483,$C$2:$C2483,$C2484,$B$2:$B2483,$B2484,$A$2:$A2483,$A2484)=0,"",$E2484-_xlfn.MAXIFS($F$2:$F2483,$C$2:$C2483,$C2484,$B$2:$B2483,$B2484,$A$2:$A2483,$A2484))&lt;0,0,IF(_xlfn.MAXIFS($F$2:$F2483,$C$2:$C2483,$C2484,$B$2:$B2483,$B2484,$A$2:$A2483,$A2484)=0,"",$E2484-_xlfn.MAXIFS($F$2:$F2483,$C$2:$C2483,$C2484,$B$2:$B2483,$B2484,$A$2:$A2483,$A2484))))</f>
        <v/>
      </c>
      <c r="K2484" s="6" t="str">
        <f t="shared" si="115"/>
        <v/>
      </c>
      <c r="L2484" s="6" t="str">
        <f t="shared" si="116"/>
        <v/>
      </c>
      <c r="M2484" s="6" t="str">
        <f t="shared" si="114"/>
        <v/>
      </c>
    </row>
    <row r="2485" spans="1:13" x14ac:dyDescent="0.25">
      <c r="A2485"/>
      <c r="B2485" s="1"/>
      <c r="C2485"/>
      <c r="D2485"/>
      <c r="E2485" s="76"/>
      <c r="F2485" s="76"/>
      <c r="G2485" s="2"/>
      <c r="H2485" s="77"/>
      <c r="J2485" s="79" t="str">
        <f>IF(IF(IF(_xlfn.MAXIFS($F$2:$F2484,$C$2:$C2484,$C2485,$B$2:$B2484,$B2485,$A$2:$A2484,$A2485)=0,"",$E2485-_xlfn.MAXIFS($F$2:$F2484,$C$2:$C2484,$C2485,$B$2:$B2484,$B2485,$A$2:$A2484,$A2485))&lt;0,0,IF(_xlfn.MAXIFS($F$2:$F2484,$C$2:$C2484,$C2485,$B$2:$B2484,$B2485,$A$2:$A2484,$A2485)=0,"",$E2485-_xlfn.MAXIFS($F$2:$F2484,$C$2:$C2484,$C2485,$B$2:$B2484,$B2485,$A$2:$A2484,$A2485)))&gt;0.25,"",IF(IF(_xlfn.MAXIFS($F$2:$F2484,$C$2:$C2484,$C2485,$B$2:$B2484,$B2485,$A$2:$A2484,$A2485)=0,"",$E2485-_xlfn.MAXIFS($F$2:$F2484,$C$2:$C2484,$C2485,$B$2:$B2484,$B2485,$A$2:$A2484,$A2485))&lt;0,0,IF(_xlfn.MAXIFS($F$2:$F2484,$C$2:$C2484,$C2485,$B$2:$B2484,$B2485,$A$2:$A2484,$A2485)=0,"",$E2485-_xlfn.MAXIFS($F$2:$F2484,$C$2:$C2484,$C2485,$B$2:$B2484,$B2485,$A$2:$A2484,$A2485))))</f>
        <v/>
      </c>
      <c r="K2485" s="6" t="str">
        <f t="shared" si="115"/>
        <v/>
      </c>
      <c r="L2485" s="6" t="str">
        <f t="shared" si="116"/>
        <v/>
      </c>
      <c r="M2485" s="6" t="str">
        <f t="shared" si="114"/>
        <v/>
      </c>
    </row>
    <row r="2486" spans="1:13" x14ac:dyDescent="0.25">
      <c r="A2486"/>
      <c r="B2486" s="1"/>
      <c r="C2486"/>
      <c r="D2486"/>
      <c r="E2486" s="76"/>
      <c r="F2486" s="76"/>
      <c r="G2486" s="2"/>
      <c r="H2486" s="77"/>
      <c r="J2486" s="79" t="str">
        <f>IF(IF(IF(_xlfn.MAXIFS($F$2:$F2485,$C$2:$C2485,$C2486,$B$2:$B2485,$B2486,$A$2:$A2485,$A2486)=0,"",$E2486-_xlfn.MAXIFS($F$2:$F2485,$C$2:$C2485,$C2486,$B$2:$B2485,$B2486,$A$2:$A2485,$A2486))&lt;0,0,IF(_xlfn.MAXIFS($F$2:$F2485,$C$2:$C2485,$C2486,$B$2:$B2485,$B2486,$A$2:$A2485,$A2486)=0,"",$E2486-_xlfn.MAXIFS($F$2:$F2485,$C$2:$C2485,$C2486,$B$2:$B2485,$B2486,$A$2:$A2485,$A2486)))&gt;0.25,"",IF(IF(_xlfn.MAXIFS($F$2:$F2485,$C$2:$C2485,$C2486,$B$2:$B2485,$B2486,$A$2:$A2485,$A2486)=0,"",$E2486-_xlfn.MAXIFS($F$2:$F2485,$C$2:$C2485,$C2486,$B$2:$B2485,$B2486,$A$2:$A2485,$A2486))&lt;0,0,IF(_xlfn.MAXIFS($F$2:$F2485,$C$2:$C2485,$C2486,$B$2:$B2485,$B2486,$A$2:$A2485,$A2486)=0,"",$E2486-_xlfn.MAXIFS($F$2:$F2485,$C$2:$C2485,$C2486,$B$2:$B2485,$B2486,$A$2:$A2485,$A2486))))</f>
        <v/>
      </c>
      <c r="K2486" s="6" t="str">
        <f t="shared" si="115"/>
        <v/>
      </c>
      <c r="L2486" s="6" t="str">
        <f t="shared" si="116"/>
        <v/>
      </c>
      <c r="M2486" s="6" t="str">
        <f t="shared" si="114"/>
        <v/>
      </c>
    </row>
    <row r="2487" spans="1:13" x14ac:dyDescent="0.25">
      <c r="A2487"/>
      <c r="B2487" s="1"/>
      <c r="C2487"/>
      <c r="D2487"/>
      <c r="E2487" s="76"/>
      <c r="F2487" s="76"/>
      <c r="G2487" s="2"/>
      <c r="H2487" s="77"/>
      <c r="J2487" s="79" t="str">
        <f>IF(IF(IF(_xlfn.MAXIFS($F$2:$F2486,$C$2:$C2486,$C2487,$B$2:$B2486,$B2487,$A$2:$A2486,$A2487)=0,"",$E2487-_xlfn.MAXIFS($F$2:$F2486,$C$2:$C2486,$C2487,$B$2:$B2486,$B2487,$A$2:$A2486,$A2487))&lt;0,0,IF(_xlfn.MAXIFS($F$2:$F2486,$C$2:$C2486,$C2487,$B$2:$B2486,$B2487,$A$2:$A2486,$A2487)=0,"",$E2487-_xlfn.MAXIFS($F$2:$F2486,$C$2:$C2486,$C2487,$B$2:$B2486,$B2487,$A$2:$A2486,$A2487)))&gt;0.25,"",IF(IF(_xlfn.MAXIFS($F$2:$F2486,$C$2:$C2486,$C2487,$B$2:$B2486,$B2487,$A$2:$A2486,$A2487)=0,"",$E2487-_xlfn.MAXIFS($F$2:$F2486,$C$2:$C2486,$C2487,$B$2:$B2486,$B2487,$A$2:$A2486,$A2487))&lt;0,0,IF(_xlfn.MAXIFS($F$2:$F2486,$C$2:$C2486,$C2487,$B$2:$B2486,$B2487,$A$2:$A2486,$A2487)=0,"",$E2487-_xlfn.MAXIFS($F$2:$F2486,$C$2:$C2486,$C2487,$B$2:$B2486,$B2487,$A$2:$A2486,$A2487))))</f>
        <v/>
      </c>
      <c r="K2487" s="6" t="str">
        <f t="shared" si="115"/>
        <v/>
      </c>
      <c r="L2487" s="6" t="str">
        <f t="shared" si="116"/>
        <v/>
      </c>
      <c r="M2487" s="6" t="str">
        <f t="shared" si="114"/>
        <v/>
      </c>
    </row>
    <row r="2488" spans="1:13" x14ac:dyDescent="0.25">
      <c r="A2488"/>
      <c r="B2488" s="1"/>
      <c r="C2488"/>
      <c r="D2488"/>
      <c r="E2488" s="76"/>
      <c r="F2488" s="76"/>
      <c r="G2488" s="2"/>
      <c r="H2488" s="77"/>
      <c r="J2488" s="79" t="str">
        <f>IF(IF(IF(_xlfn.MAXIFS($F$2:$F2487,$C$2:$C2487,$C2488,$B$2:$B2487,$B2488,$A$2:$A2487,$A2488)=0,"",$E2488-_xlfn.MAXIFS($F$2:$F2487,$C$2:$C2487,$C2488,$B$2:$B2487,$B2488,$A$2:$A2487,$A2488))&lt;0,0,IF(_xlfn.MAXIFS($F$2:$F2487,$C$2:$C2487,$C2488,$B$2:$B2487,$B2488,$A$2:$A2487,$A2488)=0,"",$E2488-_xlfn.MAXIFS($F$2:$F2487,$C$2:$C2487,$C2488,$B$2:$B2487,$B2488,$A$2:$A2487,$A2488)))&gt;0.25,"",IF(IF(_xlfn.MAXIFS($F$2:$F2487,$C$2:$C2487,$C2488,$B$2:$B2487,$B2488,$A$2:$A2487,$A2488)=0,"",$E2488-_xlfn.MAXIFS($F$2:$F2487,$C$2:$C2487,$C2488,$B$2:$B2487,$B2488,$A$2:$A2487,$A2488))&lt;0,0,IF(_xlfn.MAXIFS($F$2:$F2487,$C$2:$C2487,$C2488,$B$2:$B2487,$B2488,$A$2:$A2487,$A2488)=0,"",$E2488-_xlfn.MAXIFS($F$2:$F2487,$C$2:$C2487,$C2488,$B$2:$B2487,$B2488,$A$2:$A2487,$A2488))))</f>
        <v/>
      </c>
      <c r="K2488" s="6" t="str">
        <f t="shared" si="115"/>
        <v/>
      </c>
      <c r="L2488" s="6" t="str">
        <f t="shared" si="116"/>
        <v/>
      </c>
      <c r="M2488" s="6" t="str">
        <f t="shared" si="114"/>
        <v/>
      </c>
    </row>
    <row r="2489" spans="1:13" x14ac:dyDescent="0.25">
      <c r="A2489"/>
      <c r="B2489" s="1"/>
      <c r="C2489"/>
      <c r="D2489"/>
      <c r="E2489" s="76"/>
      <c r="F2489" s="76"/>
      <c r="G2489" s="2"/>
      <c r="H2489" s="77"/>
      <c r="J2489" s="79" t="str">
        <f>IF(IF(IF(_xlfn.MAXIFS($F$2:$F2488,$C$2:$C2488,$C2489,$B$2:$B2488,$B2489,$A$2:$A2488,$A2489)=0,"",$E2489-_xlfn.MAXIFS($F$2:$F2488,$C$2:$C2488,$C2489,$B$2:$B2488,$B2489,$A$2:$A2488,$A2489))&lt;0,0,IF(_xlfn.MAXIFS($F$2:$F2488,$C$2:$C2488,$C2489,$B$2:$B2488,$B2489,$A$2:$A2488,$A2489)=0,"",$E2489-_xlfn.MAXIFS($F$2:$F2488,$C$2:$C2488,$C2489,$B$2:$B2488,$B2489,$A$2:$A2488,$A2489)))&gt;0.25,"",IF(IF(_xlfn.MAXIFS($F$2:$F2488,$C$2:$C2488,$C2489,$B$2:$B2488,$B2489,$A$2:$A2488,$A2489)=0,"",$E2489-_xlfn.MAXIFS($F$2:$F2488,$C$2:$C2488,$C2489,$B$2:$B2488,$B2489,$A$2:$A2488,$A2489))&lt;0,0,IF(_xlfn.MAXIFS($F$2:$F2488,$C$2:$C2488,$C2489,$B$2:$B2488,$B2489,$A$2:$A2488,$A2489)=0,"",$E2489-_xlfn.MAXIFS($F$2:$F2488,$C$2:$C2488,$C2489,$B$2:$B2488,$B2489,$A$2:$A2488,$A2489))))</f>
        <v/>
      </c>
      <c r="K2489" s="6" t="str">
        <f t="shared" si="115"/>
        <v/>
      </c>
      <c r="L2489" s="6" t="str">
        <f t="shared" si="116"/>
        <v/>
      </c>
      <c r="M2489" s="6" t="str">
        <f t="shared" si="114"/>
        <v/>
      </c>
    </row>
    <row r="2490" spans="1:13" x14ac:dyDescent="0.25">
      <c r="A2490"/>
      <c r="B2490" s="1"/>
      <c r="C2490"/>
      <c r="D2490"/>
      <c r="E2490" s="76"/>
      <c r="F2490" s="76"/>
      <c r="G2490" s="2"/>
      <c r="H2490" s="77"/>
      <c r="J2490" s="79" t="str">
        <f>IF(IF(IF(_xlfn.MAXIFS($F$2:$F2489,$C$2:$C2489,$C2490,$B$2:$B2489,$B2490,$A$2:$A2489,$A2490)=0,"",$E2490-_xlfn.MAXIFS($F$2:$F2489,$C$2:$C2489,$C2490,$B$2:$B2489,$B2490,$A$2:$A2489,$A2490))&lt;0,0,IF(_xlfn.MAXIFS($F$2:$F2489,$C$2:$C2489,$C2490,$B$2:$B2489,$B2490,$A$2:$A2489,$A2490)=0,"",$E2490-_xlfn.MAXIFS($F$2:$F2489,$C$2:$C2489,$C2490,$B$2:$B2489,$B2490,$A$2:$A2489,$A2490)))&gt;0.25,"",IF(IF(_xlfn.MAXIFS($F$2:$F2489,$C$2:$C2489,$C2490,$B$2:$B2489,$B2490,$A$2:$A2489,$A2490)=0,"",$E2490-_xlfn.MAXIFS($F$2:$F2489,$C$2:$C2489,$C2490,$B$2:$B2489,$B2490,$A$2:$A2489,$A2490))&lt;0,0,IF(_xlfn.MAXIFS($F$2:$F2489,$C$2:$C2489,$C2490,$B$2:$B2489,$B2490,$A$2:$A2489,$A2490)=0,"",$E2490-_xlfn.MAXIFS($F$2:$F2489,$C$2:$C2489,$C2490,$B$2:$B2489,$B2490,$A$2:$A2489,$A2490))))</f>
        <v/>
      </c>
      <c r="K2490" s="6" t="str">
        <f t="shared" si="115"/>
        <v/>
      </c>
      <c r="L2490" s="6" t="str">
        <f t="shared" si="116"/>
        <v/>
      </c>
      <c r="M2490" s="6" t="str">
        <f t="shared" si="114"/>
        <v/>
      </c>
    </row>
    <row r="2491" spans="1:13" x14ac:dyDescent="0.25">
      <c r="A2491"/>
      <c r="B2491" s="1"/>
      <c r="C2491"/>
      <c r="D2491"/>
      <c r="E2491" s="76"/>
      <c r="F2491" s="76"/>
      <c r="G2491" s="2"/>
      <c r="H2491" s="77"/>
      <c r="J2491" s="79" t="str">
        <f>IF(IF(IF(_xlfn.MAXIFS($F$2:$F2490,$C$2:$C2490,$C2491,$B$2:$B2490,$B2491,$A$2:$A2490,$A2491)=0,"",$E2491-_xlfn.MAXIFS($F$2:$F2490,$C$2:$C2490,$C2491,$B$2:$B2490,$B2491,$A$2:$A2490,$A2491))&lt;0,0,IF(_xlfn.MAXIFS($F$2:$F2490,$C$2:$C2490,$C2491,$B$2:$B2490,$B2491,$A$2:$A2490,$A2491)=0,"",$E2491-_xlfn.MAXIFS($F$2:$F2490,$C$2:$C2490,$C2491,$B$2:$B2490,$B2491,$A$2:$A2490,$A2491)))&gt;0.25,"",IF(IF(_xlfn.MAXIFS($F$2:$F2490,$C$2:$C2490,$C2491,$B$2:$B2490,$B2491,$A$2:$A2490,$A2491)=0,"",$E2491-_xlfn.MAXIFS($F$2:$F2490,$C$2:$C2490,$C2491,$B$2:$B2490,$B2491,$A$2:$A2490,$A2491))&lt;0,0,IF(_xlfn.MAXIFS($F$2:$F2490,$C$2:$C2490,$C2491,$B$2:$B2490,$B2491,$A$2:$A2490,$A2491)=0,"",$E2491-_xlfn.MAXIFS($F$2:$F2490,$C$2:$C2490,$C2491,$B$2:$B2490,$B2491,$A$2:$A2490,$A2491))))</f>
        <v/>
      </c>
      <c r="K2491" s="6" t="str">
        <f t="shared" si="115"/>
        <v/>
      </c>
      <c r="L2491" s="6" t="str">
        <f t="shared" si="116"/>
        <v/>
      </c>
      <c r="M2491" s="6" t="str">
        <f t="shared" si="114"/>
        <v/>
      </c>
    </row>
    <row r="2492" spans="1:13" x14ac:dyDescent="0.25">
      <c r="A2492"/>
      <c r="B2492" s="1"/>
      <c r="C2492"/>
      <c r="D2492"/>
      <c r="E2492" s="76"/>
      <c r="F2492" s="76"/>
      <c r="G2492" s="2"/>
      <c r="H2492" s="77"/>
      <c r="J2492" s="79" t="str">
        <f>IF(IF(IF(_xlfn.MAXIFS($F$2:$F2491,$C$2:$C2491,$C2492,$B$2:$B2491,$B2492,$A$2:$A2491,$A2492)=0,"",$E2492-_xlfn.MAXIFS($F$2:$F2491,$C$2:$C2491,$C2492,$B$2:$B2491,$B2492,$A$2:$A2491,$A2492))&lt;0,0,IF(_xlfn.MAXIFS($F$2:$F2491,$C$2:$C2491,$C2492,$B$2:$B2491,$B2492,$A$2:$A2491,$A2492)=0,"",$E2492-_xlfn.MAXIFS($F$2:$F2491,$C$2:$C2491,$C2492,$B$2:$B2491,$B2492,$A$2:$A2491,$A2492)))&gt;0.25,"",IF(IF(_xlfn.MAXIFS($F$2:$F2491,$C$2:$C2491,$C2492,$B$2:$B2491,$B2492,$A$2:$A2491,$A2492)=0,"",$E2492-_xlfn.MAXIFS($F$2:$F2491,$C$2:$C2491,$C2492,$B$2:$B2491,$B2492,$A$2:$A2491,$A2492))&lt;0,0,IF(_xlfn.MAXIFS($F$2:$F2491,$C$2:$C2491,$C2492,$B$2:$B2491,$B2492,$A$2:$A2491,$A2492)=0,"",$E2492-_xlfn.MAXIFS($F$2:$F2491,$C$2:$C2491,$C2492,$B$2:$B2491,$B2492,$A$2:$A2491,$A2492))))</f>
        <v/>
      </c>
      <c r="K2492" s="6" t="str">
        <f t="shared" si="115"/>
        <v/>
      </c>
      <c r="L2492" s="6" t="str">
        <f t="shared" si="116"/>
        <v/>
      </c>
      <c r="M2492" s="6" t="str">
        <f t="shared" si="114"/>
        <v/>
      </c>
    </row>
    <row r="2493" spans="1:13" x14ac:dyDescent="0.25">
      <c r="A2493"/>
      <c r="B2493" s="1"/>
      <c r="C2493"/>
      <c r="D2493"/>
      <c r="E2493" s="76"/>
      <c r="F2493" s="76"/>
      <c r="G2493" s="2"/>
      <c r="H2493" s="77"/>
      <c r="J2493" s="79" t="str">
        <f>IF(IF(IF(_xlfn.MAXIFS($F$2:$F2492,$C$2:$C2492,$C2493,$B$2:$B2492,$B2493,$A$2:$A2492,$A2493)=0,"",$E2493-_xlfn.MAXIFS($F$2:$F2492,$C$2:$C2492,$C2493,$B$2:$B2492,$B2493,$A$2:$A2492,$A2493))&lt;0,0,IF(_xlfn.MAXIFS($F$2:$F2492,$C$2:$C2492,$C2493,$B$2:$B2492,$B2493,$A$2:$A2492,$A2493)=0,"",$E2493-_xlfn.MAXIFS($F$2:$F2492,$C$2:$C2492,$C2493,$B$2:$B2492,$B2493,$A$2:$A2492,$A2493)))&gt;0.25,"",IF(IF(_xlfn.MAXIFS($F$2:$F2492,$C$2:$C2492,$C2493,$B$2:$B2492,$B2493,$A$2:$A2492,$A2493)=0,"",$E2493-_xlfn.MAXIFS($F$2:$F2492,$C$2:$C2492,$C2493,$B$2:$B2492,$B2493,$A$2:$A2492,$A2493))&lt;0,0,IF(_xlfn.MAXIFS($F$2:$F2492,$C$2:$C2492,$C2493,$B$2:$B2492,$B2493,$A$2:$A2492,$A2493)=0,"",$E2493-_xlfn.MAXIFS($F$2:$F2492,$C$2:$C2492,$C2493,$B$2:$B2492,$B2493,$A$2:$A2492,$A2493))))</f>
        <v/>
      </c>
      <c r="K2493" s="6" t="str">
        <f t="shared" si="115"/>
        <v/>
      </c>
      <c r="L2493" s="6" t="str">
        <f t="shared" si="116"/>
        <v/>
      </c>
      <c r="M2493" s="6" t="str">
        <f t="shared" si="114"/>
        <v/>
      </c>
    </row>
    <row r="2494" spans="1:13" x14ac:dyDescent="0.25">
      <c r="A2494"/>
      <c r="B2494" s="1"/>
      <c r="C2494"/>
      <c r="D2494"/>
      <c r="E2494" s="76"/>
      <c r="F2494" s="76"/>
      <c r="G2494" s="2"/>
      <c r="H2494" s="77"/>
      <c r="J2494" s="79" t="str">
        <f>IF(IF(IF(_xlfn.MAXIFS($F$2:$F2493,$C$2:$C2493,$C2494,$B$2:$B2493,$B2494,$A$2:$A2493,$A2494)=0,"",$E2494-_xlfn.MAXIFS($F$2:$F2493,$C$2:$C2493,$C2494,$B$2:$B2493,$B2494,$A$2:$A2493,$A2494))&lt;0,0,IF(_xlfn.MAXIFS($F$2:$F2493,$C$2:$C2493,$C2494,$B$2:$B2493,$B2494,$A$2:$A2493,$A2494)=0,"",$E2494-_xlfn.MAXIFS($F$2:$F2493,$C$2:$C2493,$C2494,$B$2:$B2493,$B2494,$A$2:$A2493,$A2494)))&gt;0.25,"",IF(IF(_xlfn.MAXIFS($F$2:$F2493,$C$2:$C2493,$C2494,$B$2:$B2493,$B2494,$A$2:$A2493,$A2494)=0,"",$E2494-_xlfn.MAXIFS($F$2:$F2493,$C$2:$C2493,$C2494,$B$2:$B2493,$B2494,$A$2:$A2493,$A2494))&lt;0,0,IF(_xlfn.MAXIFS($F$2:$F2493,$C$2:$C2493,$C2494,$B$2:$B2493,$B2494,$A$2:$A2493,$A2494)=0,"",$E2494-_xlfn.MAXIFS($F$2:$F2493,$C$2:$C2493,$C2494,$B$2:$B2493,$B2494,$A$2:$A2493,$A2494))))</f>
        <v/>
      </c>
      <c r="K2494" s="6" t="str">
        <f t="shared" si="115"/>
        <v/>
      </c>
      <c r="L2494" s="6" t="str">
        <f t="shared" si="116"/>
        <v/>
      </c>
      <c r="M2494" s="6" t="str">
        <f t="shared" si="114"/>
        <v/>
      </c>
    </row>
    <row r="2495" spans="1:13" x14ac:dyDescent="0.25">
      <c r="A2495"/>
      <c r="B2495" s="1"/>
      <c r="C2495"/>
      <c r="D2495"/>
      <c r="E2495" s="76"/>
      <c r="F2495" s="76"/>
      <c r="G2495" s="2"/>
      <c r="H2495" s="77"/>
      <c r="J2495" s="79" t="str">
        <f>IF(IF(IF(_xlfn.MAXIFS($F$2:$F2494,$C$2:$C2494,$C2495,$B$2:$B2494,$B2495,$A$2:$A2494,$A2495)=0,"",$E2495-_xlfn.MAXIFS($F$2:$F2494,$C$2:$C2494,$C2495,$B$2:$B2494,$B2495,$A$2:$A2494,$A2495))&lt;0,0,IF(_xlfn.MAXIFS($F$2:$F2494,$C$2:$C2494,$C2495,$B$2:$B2494,$B2495,$A$2:$A2494,$A2495)=0,"",$E2495-_xlfn.MAXIFS($F$2:$F2494,$C$2:$C2494,$C2495,$B$2:$B2494,$B2495,$A$2:$A2494,$A2495)))&gt;0.25,"",IF(IF(_xlfn.MAXIFS($F$2:$F2494,$C$2:$C2494,$C2495,$B$2:$B2494,$B2495,$A$2:$A2494,$A2495)=0,"",$E2495-_xlfn.MAXIFS($F$2:$F2494,$C$2:$C2494,$C2495,$B$2:$B2494,$B2495,$A$2:$A2494,$A2495))&lt;0,0,IF(_xlfn.MAXIFS($F$2:$F2494,$C$2:$C2494,$C2495,$B$2:$B2494,$B2495,$A$2:$A2494,$A2495)=0,"",$E2495-_xlfn.MAXIFS($F$2:$F2494,$C$2:$C2494,$C2495,$B$2:$B2494,$B2495,$A$2:$A2494,$A2495))))</f>
        <v/>
      </c>
      <c r="K2495" s="6" t="str">
        <f t="shared" si="115"/>
        <v/>
      </c>
      <c r="L2495" s="6" t="str">
        <f t="shared" si="116"/>
        <v/>
      </c>
      <c r="M2495" s="6" t="str">
        <f t="shared" si="114"/>
        <v/>
      </c>
    </row>
    <row r="2496" spans="1:13" x14ac:dyDescent="0.25">
      <c r="A2496"/>
      <c r="B2496" s="1"/>
      <c r="C2496"/>
      <c r="D2496"/>
      <c r="E2496" s="76"/>
      <c r="F2496" s="76"/>
      <c r="G2496" s="2"/>
      <c r="H2496" s="77"/>
      <c r="J2496" s="79" t="str">
        <f>IF(IF(IF(_xlfn.MAXIFS($F$2:$F2495,$C$2:$C2495,$C2496,$B$2:$B2495,$B2496,$A$2:$A2495,$A2496)=0,"",$E2496-_xlfn.MAXIFS($F$2:$F2495,$C$2:$C2495,$C2496,$B$2:$B2495,$B2496,$A$2:$A2495,$A2496))&lt;0,0,IF(_xlfn.MAXIFS($F$2:$F2495,$C$2:$C2495,$C2496,$B$2:$B2495,$B2496,$A$2:$A2495,$A2496)=0,"",$E2496-_xlfn.MAXIFS($F$2:$F2495,$C$2:$C2495,$C2496,$B$2:$B2495,$B2496,$A$2:$A2495,$A2496)))&gt;0.25,"",IF(IF(_xlfn.MAXIFS($F$2:$F2495,$C$2:$C2495,$C2496,$B$2:$B2495,$B2496,$A$2:$A2495,$A2496)=0,"",$E2496-_xlfn.MAXIFS($F$2:$F2495,$C$2:$C2495,$C2496,$B$2:$B2495,$B2496,$A$2:$A2495,$A2496))&lt;0,0,IF(_xlfn.MAXIFS($F$2:$F2495,$C$2:$C2495,$C2496,$B$2:$B2495,$B2496,$A$2:$A2495,$A2496)=0,"",$E2496-_xlfn.MAXIFS($F$2:$F2495,$C$2:$C2495,$C2496,$B$2:$B2495,$B2496,$A$2:$A2495,$A2496))))</f>
        <v/>
      </c>
      <c r="K2496" s="6" t="str">
        <f t="shared" si="115"/>
        <v/>
      </c>
      <c r="L2496" s="6" t="str">
        <f t="shared" si="116"/>
        <v/>
      </c>
      <c r="M2496" s="6" t="str">
        <f t="shared" si="114"/>
        <v/>
      </c>
    </row>
    <row r="2497" spans="1:13" x14ac:dyDescent="0.25">
      <c r="A2497"/>
      <c r="B2497" s="1"/>
      <c r="C2497"/>
      <c r="D2497"/>
      <c r="E2497" s="76"/>
      <c r="F2497" s="76"/>
      <c r="G2497" s="2"/>
      <c r="H2497" s="77"/>
      <c r="J2497" s="79" t="str">
        <f>IF(IF(IF(_xlfn.MAXIFS($F$2:$F2496,$C$2:$C2496,$C2497,$B$2:$B2496,$B2497,$A$2:$A2496,$A2497)=0,"",$E2497-_xlfn.MAXIFS($F$2:$F2496,$C$2:$C2496,$C2497,$B$2:$B2496,$B2497,$A$2:$A2496,$A2497))&lt;0,0,IF(_xlfn.MAXIFS($F$2:$F2496,$C$2:$C2496,$C2497,$B$2:$B2496,$B2497,$A$2:$A2496,$A2497)=0,"",$E2497-_xlfn.MAXIFS($F$2:$F2496,$C$2:$C2496,$C2497,$B$2:$B2496,$B2497,$A$2:$A2496,$A2497)))&gt;0.25,"",IF(IF(_xlfn.MAXIFS($F$2:$F2496,$C$2:$C2496,$C2497,$B$2:$B2496,$B2497,$A$2:$A2496,$A2497)=0,"",$E2497-_xlfn.MAXIFS($F$2:$F2496,$C$2:$C2496,$C2497,$B$2:$B2496,$B2497,$A$2:$A2496,$A2497))&lt;0,0,IF(_xlfn.MAXIFS($F$2:$F2496,$C$2:$C2496,$C2497,$B$2:$B2496,$B2497,$A$2:$A2496,$A2497)=0,"",$E2497-_xlfn.MAXIFS($F$2:$F2496,$C$2:$C2496,$C2497,$B$2:$B2496,$B2497,$A$2:$A2496,$A2497))))</f>
        <v/>
      </c>
      <c r="K2497" s="6" t="str">
        <f t="shared" si="115"/>
        <v/>
      </c>
      <c r="L2497" s="6" t="str">
        <f t="shared" si="116"/>
        <v/>
      </c>
      <c r="M2497" s="6" t="str">
        <f t="shared" si="114"/>
        <v/>
      </c>
    </row>
    <row r="2498" spans="1:13" x14ac:dyDescent="0.25">
      <c r="A2498"/>
      <c r="B2498" s="1"/>
      <c r="C2498"/>
      <c r="D2498"/>
      <c r="E2498" s="76"/>
      <c r="F2498" s="76"/>
      <c r="G2498" s="2"/>
      <c r="H2498" s="77"/>
      <c r="J2498" s="79" t="str">
        <f>IF(IF(IF(_xlfn.MAXIFS($F$2:$F2497,$C$2:$C2497,$C2498,$B$2:$B2497,$B2498,$A$2:$A2497,$A2498)=0,"",$E2498-_xlfn.MAXIFS($F$2:$F2497,$C$2:$C2497,$C2498,$B$2:$B2497,$B2498,$A$2:$A2497,$A2498))&lt;0,0,IF(_xlfn.MAXIFS($F$2:$F2497,$C$2:$C2497,$C2498,$B$2:$B2497,$B2498,$A$2:$A2497,$A2498)=0,"",$E2498-_xlfn.MAXIFS($F$2:$F2497,$C$2:$C2497,$C2498,$B$2:$B2497,$B2498,$A$2:$A2497,$A2498)))&gt;0.25,"",IF(IF(_xlfn.MAXIFS($F$2:$F2497,$C$2:$C2497,$C2498,$B$2:$B2497,$B2498,$A$2:$A2497,$A2498)=0,"",$E2498-_xlfn.MAXIFS($F$2:$F2497,$C$2:$C2497,$C2498,$B$2:$B2497,$B2498,$A$2:$A2497,$A2498))&lt;0,0,IF(_xlfn.MAXIFS($F$2:$F2497,$C$2:$C2497,$C2498,$B$2:$B2497,$B2498,$A$2:$A2497,$A2498)=0,"",$E2498-_xlfn.MAXIFS($F$2:$F2497,$C$2:$C2497,$C2498,$B$2:$B2497,$B2498,$A$2:$A2497,$A2498))))</f>
        <v/>
      </c>
      <c r="K2498" s="6" t="str">
        <f t="shared" si="115"/>
        <v/>
      </c>
      <c r="L2498" s="6" t="str">
        <f t="shared" si="116"/>
        <v/>
      </c>
      <c r="M2498" s="6" t="str">
        <f t="shared" ref="M2498:M2561" si="117">IF($A2498="","",IF(AND($K2498&gt;=10,$K2498&lt;=13),"Y",IF(AND($K2498=14,$L2498="EARLY"),"Y","N")))</f>
        <v/>
      </c>
    </row>
    <row r="2499" spans="1:13" x14ac:dyDescent="0.25">
      <c r="A2499"/>
      <c r="B2499" s="1"/>
      <c r="C2499"/>
      <c r="D2499"/>
      <c r="E2499" s="76"/>
      <c r="F2499" s="76"/>
      <c r="G2499" s="2"/>
      <c r="H2499" s="77"/>
      <c r="J2499" s="79" t="str">
        <f>IF(IF(IF(_xlfn.MAXIFS($F$2:$F2498,$C$2:$C2498,$C2499,$B$2:$B2498,$B2499,$A$2:$A2498,$A2499)=0,"",$E2499-_xlfn.MAXIFS($F$2:$F2498,$C$2:$C2498,$C2499,$B$2:$B2498,$B2499,$A$2:$A2498,$A2499))&lt;0,0,IF(_xlfn.MAXIFS($F$2:$F2498,$C$2:$C2498,$C2499,$B$2:$B2498,$B2499,$A$2:$A2498,$A2499)=0,"",$E2499-_xlfn.MAXIFS($F$2:$F2498,$C$2:$C2498,$C2499,$B$2:$B2498,$B2499,$A$2:$A2498,$A2499)))&gt;0.25,"",IF(IF(_xlfn.MAXIFS($F$2:$F2498,$C$2:$C2498,$C2499,$B$2:$B2498,$B2499,$A$2:$A2498,$A2499)=0,"",$E2499-_xlfn.MAXIFS($F$2:$F2498,$C$2:$C2498,$C2499,$B$2:$B2498,$B2499,$A$2:$A2498,$A2499))&lt;0,0,IF(_xlfn.MAXIFS($F$2:$F2498,$C$2:$C2498,$C2499,$B$2:$B2498,$B2499,$A$2:$A2498,$A2499)=0,"",$E2499-_xlfn.MAXIFS($F$2:$F2498,$C$2:$C2498,$C2499,$B$2:$B2498,$B2499,$A$2:$A2498,$A2499))))</f>
        <v/>
      </c>
      <c r="K2499" s="6" t="str">
        <f t="shared" ref="K2499:K2562" si="118">IF($J2499="","",IF(HOUR($E2499)&gt;19,19,IF(HOUR($E2499)&lt;5,5,HOUR($E2499))))</f>
        <v/>
      </c>
      <c r="L2499" s="6" t="str">
        <f t="shared" ref="L2499:L2562" si="119">IF($J2499="","",IF(MINUTE($E2499)&lt;30,"EARLY","LATE"))</f>
        <v/>
      </c>
      <c r="M2499" s="6" t="str">
        <f t="shared" si="117"/>
        <v/>
      </c>
    </row>
    <row r="2500" spans="1:13" x14ac:dyDescent="0.25">
      <c r="A2500"/>
      <c r="B2500" s="1"/>
      <c r="C2500"/>
      <c r="D2500"/>
      <c r="E2500" s="76"/>
      <c r="F2500" s="76"/>
      <c r="G2500" s="2"/>
      <c r="H2500" s="77"/>
      <c r="J2500" s="79" t="str">
        <f>IF(IF(IF(_xlfn.MAXIFS($F$2:$F2499,$C$2:$C2499,$C2500,$B$2:$B2499,$B2500,$A$2:$A2499,$A2500)=0,"",$E2500-_xlfn.MAXIFS($F$2:$F2499,$C$2:$C2499,$C2500,$B$2:$B2499,$B2500,$A$2:$A2499,$A2500))&lt;0,0,IF(_xlfn.MAXIFS($F$2:$F2499,$C$2:$C2499,$C2500,$B$2:$B2499,$B2500,$A$2:$A2499,$A2500)=0,"",$E2500-_xlfn.MAXIFS($F$2:$F2499,$C$2:$C2499,$C2500,$B$2:$B2499,$B2500,$A$2:$A2499,$A2500)))&gt;0.25,"",IF(IF(_xlfn.MAXIFS($F$2:$F2499,$C$2:$C2499,$C2500,$B$2:$B2499,$B2500,$A$2:$A2499,$A2500)=0,"",$E2500-_xlfn.MAXIFS($F$2:$F2499,$C$2:$C2499,$C2500,$B$2:$B2499,$B2500,$A$2:$A2499,$A2500))&lt;0,0,IF(_xlfn.MAXIFS($F$2:$F2499,$C$2:$C2499,$C2500,$B$2:$B2499,$B2500,$A$2:$A2499,$A2500)=0,"",$E2500-_xlfn.MAXIFS($F$2:$F2499,$C$2:$C2499,$C2500,$B$2:$B2499,$B2500,$A$2:$A2499,$A2500))))</f>
        <v/>
      </c>
      <c r="K2500" s="6" t="str">
        <f t="shared" si="118"/>
        <v/>
      </c>
      <c r="L2500" s="6" t="str">
        <f t="shared" si="119"/>
        <v/>
      </c>
      <c r="M2500" s="6" t="str">
        <f t="shared" si="117"/>
        <v/>
      </c>
    </row>
    <row r="2501" spans="1:13" x14ac:dyDescent="0.25">
      <c r="A2501"/>
      <c r="B2501" s="1"/>
      <c r="C2501"/>
      <c r="D2501"/>
      <c r="E2501" s="76"/>
      <c r="F2501" s="76"/>
      <c r="G2501" s="2"/>
      <c r="H2501" s="77"/>
      <c r="J2501" s="79" t="str">
        <f>IF(IF(IF(_xlfn.MAXIFS($F$2:$F2500,$C$2:$C2500,$C2501,$B$2:$B2500,$B2501,$A$2:$A2500,$A2501)=0,"",$E2501-_xlfn.MAXIFS($F$2:$F2500,$C$2:$C2500,$C2501,$B$2:$B2500,$B2501,$A$2:$A2500,$A2501))&lt;0,0,IF(_xlfn.MAXIFS($F$2:$F2500,$C$2:$C2500,$C2501,$B$2:$B2500,$B2501,$A$2:$A2500,$A2501)=0,"",$E2501-_xlfn.MAXIFS($F$2:$F2500,$C$2:$C2500,$C2501,$B$2:$B2500,$B2501,$A$2:$A2500,$A2501)))&gt;0.25,"",IF(IF(_xlfn.MAXIFS($F$2:$F2500,$C$2:$C2500,$C2501,$B$2:$B2500,$B2501,$A$2:$A2500,$A2501)=0,"",$E2501-_xlfn.MAXIFS($F$2:$F2500,$C$2:$C2500,$C2501,$B$2:$B2500,$B2501,$A$2:$A2500,$A2501))&lt;0,0,IF(_xlfn.MAXIFS($F$2:$F2500,$C$2:$C2500,$C2501,$B$2:$B2500,$B2501,$A$2:$A2500,$A2501)=0,"",$E2501-_xlfn.MAXIFS($F$2:$F2500,$C$2:$C2500,$C2501,$B$2:$B2500,$B2501,$A$2:$A2500,$A2501))))</f>
        <v/>
      </c>
      <c r="K2501" s="6" t="str">
        <f t="shared" si="118"/>
        <v/>
      </c>
      <c r="L2501" s="6" t="str">
        <f t="shared" si="119"/>
        <v/>
      </c>
      <c r="M2501" s="6" t="str">
        <f t="shared" si="117"/>
        <v/>
      </c>
    </row>
    <row r="2502" spans="1:13" x14ac:dyDescent="0.25">
      <c r="A2502"/>
      <c r="B2502" s="1"/>
      <c r="C2502"/>
      <c r="D2502"/>
      <c r="E2502" s="76"/>
      <c r="F2502" s="76"/>
      <c r="G2502" s="2"/>
      <c r="H2502" s="77"/>
      <c r="J2502" s="79" t="str">
        <f>IF(IF(IF(_xlfn.MAXIFS($F$2:$F2501,$C$2:$C2501,$C2502,$B$2:$B2501,$B2502,$A$2:$A2501,$A2502)=0,"",$E2502-_xlfn.MAXIFS($F$2:$F2501,$C$2:$C2501,$C2502,$B$2:$B2501,$B2502,$A$2:$A2501,$A2502))&lt;0,0,IF(_xlfn.MAXIFS($F$2:$F2501,$C$2:$C2501,$C2502,$B$2:$B2501,$B2502,$A$2:$A2501,$A2502)=0,"",$E2502-_xlfn.MAXIFS($F$2:$F2501,$C$2:$C2501,$C2502,$B$2:$B2501,$B2502,$A$2:$A2501,$A2502)))&gt;0.25,"",IF(IF(_xlfn.MAXIFS($F$2:$F2501,$C$2:$C2501,$C2502,$B$2:$B2501,$B2502,$A$2:$A2501,$A2502)=0,"",$E2502-_xlfn.MAXIFS($F$2:$F2501,$C$2:$C2501,$C2502,$B$2:$B2501,$B2502,$A$2:$A2501,$A2502))&lt;0,0,IF(_xlfn.MAXIFS($F$2:$F2501,$C$2:$C2501,$C2502,$B$2:$B2501,$B2502,$A$2:$A2501,$A2502)=0,"",$E2502-_xlfn.MAXIFS($F$2:$F2501,$C$2:$C2501,$C2502,$B$2:$B2501,$B2502,$A$2:$A2501,$A2502))))</f>
        <v/>
      </c>
      <c r="K2502" s="6" t="str">
        <f t="shared" si="118"/>
        <v/>
      </c>
      <c r="L2502" s="6" t="str">
        <f t="shared" si="119"/>
        <v/>
      </c>
      <c r="M2502" s="6" t="str">
        <f t="shared" si="117"/>
        <v/>
      </c>
    </row>
    <row r="2503" spans="1:13" x14ac:dyDescent="0.25">
      <c r="A2503"/>
      <c r="B2503" s="1"/>
      <c r="C2503"/>
      <c r="D2503"/>
      <c r="E2503" s="76"/>
      <c r="F2503" s="76"/>
      <c r="G2503" s="2"/>
      <c r="H2503" s="77"/>
      <c r="J2503" s="79" t="str">
        <f>IF(IF(IF(_xlfn.MAXIFS($F$2:$F2502,$C$2:$C2502,$C2503,$B$2:$B2502,$B2503,$A$2:$A2502,$A2503)=0,"",$E2503-_xlfn.MAXIFS($F$2:$F2502,$C$2:$C2502,$C2503,$B$2:$B2502,$B2503,$A$2:$A2502,$A2503))&lt;0,0,IF(_xlfn.MAXIFS($F$2:$F2502,$C$2:$C2502,$C2503,$B$2:$B2502,$B2503,$A$2:$A2502,$A2503)=0,"",$E2503-_xlfn.MAXIFS($F$2:$F2502,$C$2:$C2502,$C2503,$B$2:$B2502,$B2503,$A$2:$A2502,$A2503)))&gt;0.25,"",IF(IF(_xlfn.MAXIFS($F$2:$F2502,$C$2:$C2502,$C2503,$B$2:$B2502,$B2503,$A$2:$A2502,$A2503)=0,"",$E2503-_xlfn.MAXIFS($F$2:$F2502,$C$2:$C2502,$C2503,$B$2:$B2502,$B2503,$A$2:$A2502,$A2503))&lt;0,0,IF(_xlfn.MAXIFS($F$2:$F2502,$C$2:$C2502,$C2503,$B$2:$B2502,$B2503,$A$2:$A2502,$A2503)=0,"",$E2503-_xlfn.MAXIFS($F$2:$F2502,$C$2:$C2502,$C2503,$B$2:$B2502,$B2503,$A$2:$A2502,$A2503))))</f>
        <v/>
      </c>
      <c r="K2503" s="6" t="str">
        <f t="shared" si="118"/>
        <v/>
      </c>
      <c r="L2503" s="6" t="str">
        <f t="shared" si="119"/>
        <v/>
      </c>
      <c r="M2503" s="6" t="str">
        <f t="shared" si="117"/>
        <v/>
      </c>
    </row>
    <row r="2504" spans="1:13" x14ac:dyDescent="0.25">
      <c r="A2504"/>
      <c r="B2504" s="1"/>
      <c r="C2504"/>
      <c r="D2504"/>
      <c r="E2504" s="76"/>
      <c r="F2504" s="76"/>
      <c r="G2504" s="2"/>
      <c r="H2504" s="77"/>
      <c r="J2504" s="79" t="str">
        <f>IF(IF(IF(_xlfn.MAXIFS($F$2:$F2503,$C$2:$C2503,$C2504,$B$2:$B2503,$B2504,$A$2:$A2503,$A2504)=0,"",$E2504-_xlfn.MAXIFS($F$2:$F2503,$C$2:$C2503,$C2504,$B$2:$B2503,$B2504,$A$2:$A2503,$A2504))&lt;0,0,IF(_xlfn.MAXIFS($F$2:$F2503,$C$2:$C2503,$C2504,$B$2:$B2503,$B2504,$A$2:$A2503,$A2504)=0,"",$E2504-_xlfn.MAXIFS($F$2:$F2503,$C$2:$C2503,$C2504,$B$2:$B2503,$B2504,$A$2:$A2503,$A2504)))&gt;0.25,"",IF(IF(_xlfn.MAXIFS($F$2:$F2503,$C$2:$C2503,$C2504,$B$2:$B2503,$B2504,$A$2:$A2503,$A2504)=0,"",$E2504-_xlfn.MAXIFS($F$2:$F2503,$C$2:$C2503,$C2504,$B$2:$B2503,$B2504,$A$2:$A2503,$A2504))&lt;0,0,IF(_xlfn.MAXIFS($F$2:$F2503,$C$2:$C2503,$C2504,$B$2:$B2503,$B2504,$A$2:$A2503,$A2504)=0,"",$E2504-_xlfn.MAXIFS($F$2:$F2503,$C$2:$C2503,$C2504,$B$2:$B2503,$B2504,$A$2:$A2503,$A2504))))</f>
        <v/>
      </c>
      <c r="K2504" s="6" t="str">
        <f t="shared" si="118"/>
        <v/>
      </c>
      <c r="L2504" s="6" t="str">
        <f t="shared" si="119"/>
        <v/>
      </c>
      <c r="M2504" s="6" t="str">
        <f t="shared" si="117"/>
        <v/>
      </c>
    </row>
    <row r="2505" spans="1:13" x14ac:dyDescent="0.25">
      <c r="A2505"/>
      <c r="B2505" s="1"/>
      <c r="C2505"/>
      <c r="D2505"/>
      <c r="E2505" s="76"/>
      <c r="F2505" s="76"/>
      <c r="G2505" s="2"/>
      <c r="H2505" s="77"/>
      <c r="J2505" s="79" t="str">
        <f>IF(IF(IF(_xlfn.MAXIFS($F$2:$F2504,$C$2:$C2504,$C2505,$B$2:$B2504,$B2505,$A$2:$A2504,$A2505)=0,"",$E2505-_xlfn.MAXIFS($F$2:$F2504,$C$2:$C2504,$C2505,$B$2:$B2504,$B2505,$A$2:$A2504,$A2505))&lt;0,0,IF(_xlfn.MAXIFS($F$2:$F2504,$C$2:$C2504,$C2505,$B$2:$B2504,$B2505,$A$2:$A2504,$A2505)=0,"",$E2505-_xlfn.MAXIFS($F$2:$F2504,$C$2:$C2504,$C2505,$B$2:$B2504,$B2505,$A$2:$A2504,$A2505)))&gt;0.25,"",IF(IF(_xlfn.MAXIFS($F$2:$F2504,$C$2:$C2504,$C2505,$B$2:$B2504,$B2505,$A$2:$A2504,$A2505)=0,"",$E2505-_xlfn.MAXIFS($F$2:$F2504,$C$2:$C2504,$C2505,$B$2:$B2504,$B2505,$A$2:$A2504,$A2505))&lt;0,0,IF(_xlfn.MAXIFS($F$2:$F2504,$C$2:$C2504,$C2505,$B$2:$B2504,$B2505,$A$2:$A2504,$A2505)=0,"",$E2505-_xlfn.MAXIFS($F$2:$F2504,$C$2:$C2504,$C2505,$B$2:$B2504,$B2505,$A$2:$A2504,$A2505))))</f>
        <v/>
      </c>
      <c r="K2505" s="6" t="str">
        <f t="shared" si="118"/>
        <v/>
      </c>
      <c r="L2505" s="6" t="str">
        <f t="shared" si="119"/>
        <v/>
      </c>
      <c r="M2505" s="6" t="str">
        <f t="shared" si="117"/>
        <v/>
      </c>
    </row>
    <row r="2506" spans="1:13" x14ac:dyDescent="0.25">
      <c r="A2506"/>
      <c r="B2506" s="1"/>
      <c r="C2506"/>
      <c r="D2506"/>
      <c r="E2506" s="76"/>
      <c r="F2506" s="76"/>
      <c r="G2506" s="2"/>
      <c r="H2506" s="77"/>
      <c r="J2506" s="79" t="str">
        <f>IF(IF(IF(_xlfn.MAXIFS($F$2:$F2505,$C$2:$C2505,$C2506,$B$2:$B2505,$B2506,$A$2:$A2505,$A2506)=0,"",$E2506-_xlfn.MAXIFS($F$2:$F2505,$C$2:$C2505,$C2506,$B$2:$B2505,$B2506,$A$2:$A2505,$A2506))&lt;0,0,IF(_xlfn.MAXIFS($F$2:$F2505,$C$2:$C2505,$C2506,$B$2:$B2505,$B2506,$A$2:$A2505,$A2506)=0,"",$E2506-_xlfn.MAXIFS($F$2:$F2505,$C$2:$C2505,$C2506,$B$2:$B2505,$B2506,$A$2:$A2505,$A2506)))&gt;0.25,"",IF(IF(_xlfn.MAXIFS($F$2:$F2505,$C$2:$C2505,$C2506,$B$2:$B2505,$B2506,$A$2:$A2505,$A2506)=0,"",$E2506-_xlfn.MAXIFS($F$2:$F2505,$C$2:$C2505,$C2506,$B$2:$B2505,$B2506,$A$2:$A2505,$A2506))&lt;0,0,IF(_xlfn.MAXIFS($F$2:$F2505,$C$2:$C2505,$C2506,$B$2:$B2505,$B2506,$A$2:$A2505,$A2506)=0,"",$E2506-_xlfn.MAXIFS($F$2:$F2505,$C$2:$C2505,$C2506,$B$2:$B2505,$B2506,$A$2:$A2505,$A2506))))</f>
        <v/>
      </c>
      <c r="K2506" s="6" t="str">
        <f t="shared" si="118"/>
        <v/>
      </c>
      <c r="L2506" s="6" t="str">
        <f t="shared" si="119"/>
        <v/>
      </c>
      <c r="M2506" s="6" t="str">
        <f t="shared" si="117"/>
        <v/>
      </c>
    </row>
    <row r="2507" spans="1:13" x14ac:dyDescent="0.25">
      <c r="A2507"/>
      <c r="B2507" s="1"/>
      <c r="C2507"/>
      <c r="D2507"/>
      <c r="E2507" s="76"/>
      <c r="F2507" s="76"/>
      <c r="G2507" s="2"/>
      <c r="H2507" s="77"/>
      <c r="J2507" s="79" t="str">
        <f>IF(IF(IF(_xlfn.MAXIFS($F$2:$F2506,$C$2:$C2506,$C2507,$B$2:$B2506,$B2507,$A$2:$A2506,$A2507)=0,"",$E2507-_xlfn.MAXIFS($F$2:$F2506,$C$2:$C2506,$C2507,$B$2:$B2506,$B2507,$A$2:$A2506,$A2507))&lt;0,0,IF(_xlfn.MAXIFS($F$2:$F2506,$C$2:$C2506,$C2507,$B$2:$B2506,$B2507,$A$2:$A2506,$A2507)=0,"",$E2507-_xlfn.MAXIFS($F$2:$F2506,$C$2:$C2506,$C2507,$B$2:$B2506,$B2507,$A$2:$A2506,$A2507)))&gt;0.25,"",IF(IF(_xlfn.MAXIFS($F$2:$F2506,$C$2:$C2506,$C2507,$B$2:$B2506,$B2507,$A$2:$A2506,$A2507)=0,"",$E2507-_xlfn.MAXIFS($F$2:$F2506,$C$2:$C2506,$C2507,$B$2:$B2506,$B2507,$A$2:$A2506,$A2507))&lt;0,0,IF(_xlfn.MAXIFS($F$2:$F2506,$C$2:$C2506,$C2507,$B$2:$B2506,$B2507,$A$2:$A2506,$A2507)=0,"",$E2507-_xlfn.MAXIFS($F$2:$F2506,$C$2:$C2506,$C2507,$B$2:$B2506,$B2507,$A$2:$A2506,$A2507))))</f>
        <v/>
      </c>
      <c r="K2507" s="6" t="str">
        <f t="shared" si="118"/>
        <v/>
      </c>
      <c r="L2507" s="6" t="str">
        <f t="shared" si="119"/>
        <v/>
      </c>
      <c r="M2507" s="6" t="str">
        <f t="shared" si="117"/>
        <v/>
      </c>
    </row>
    <row r="2508" spans="1:13" x14ac:dyDescent="0.25">
      <c r="A2508"/>
      <c r="B2508" s="1"/>
      <c r="C2508"/>
      <c r="D2508"/>
      <c r="E2508" s="76"/>
      <c r="F2508" s="76"/>
      <c r="G2508" s="2"/>
      <c r="H2508" s="77"/>
      <c r="J2508" s="79" t="str">
        <f>IF(IF(IF(_xlfn.MAXIFS($F$2:$F2507,$C$2:$C2507,$C2508,$B$2:$B2507,$B2508,$A$2:$A2507,$A2508)=0,"",$E2508-_xlfn.MAXIFS($F$2:$F2507,$C$2:$C2507,$C2508,$B$2:$B2507,$B2508,$A$2:$A2507,$A2508))&lt;0,0,IF(_xlfn.MAXIFS($F$2:$F2507,$C$2:$C2507,$C2508,$B$2:$B2507,$B2508,$A$2:$A2507,$A2508)=0,"",$E2508-_xlfn.MAXIFS($F$2:$F2507,$C$2:$C2507,$C2508,$B$2:$B2507,$B2508,$A$2:$A2507,$A2508)))&gt;0.25,"",IF(IF(_xlfn.MAXIFS($F$2:$F2507,$C$2:$C2507,$C2508,$B$2:$B2507,$B2508,$A$2:$A2507,$A2508)=0,"",$E2508-_xlfn.MAXIFS($F$2:$F2507,$C$2:$C2507,$C2508,$B$2:$B2507,$B2508,$A$2:$A2507,$A2508))&lt;0,0,IF(_xlfn.MAXIFS($F$2:$F2507,$C$2:$C2507,$C2508,$B$2:$B2507,$B2508,$A$2:$A2507,$A2508)=0,"",$E2508-_xlfn.MAXIFS($F$2:$F2507,$C$2:$C2507,$C2508,$B$2:$B2507,$B2508,$A$2:$A2507,$A2508))))</f>
        <v/>
      </c>
      <c r="K2508" s="6" t="str">
        <f t="shared" si="118"/>
        <v/>
      </c>
      <c r="L2508" s="6" t="str">
        <f t="shared" si="119"/>
        <v/>
      </c>
      <c r="M2508" s="6" t="str">
        <f t="shared" si="117"/>
        <v/>
      </c>
    </row>
    <row r="2509" spans="1:13" x14ac:dyDescent="0.25">
      <c r="A2509"/>
      <c r="B2509" s="1"/>
      <c r="C2509"/>
      <c r="D2509"/>
      <c r="E2509" s="76"/>
      <c r="F2509" s="76"/>
      <c r="G2509" s="2"/>
      <c r="H2509" s="77"/>
      <c r="J2509" s="79" t="str">
        <f>IF(IF(IF(_xlfn.MAXIFS($F$2:$F2508,$C$2:$C2508,$C2509,$B$2:$B2508,$B2509,$A$2:$A2508,$A2509)=0,"",$E2509-_xlfn.MAXIFS($F$2:$F2508,$C$2:$C2508,$C2509,$B$2:$B2508,$B2509,$A$2:$A2508,$A2509))&lt;0,0,IF(_xlfn.MAXIFS($F$2:$F2508,$C$2:$C2508,$C2509,$B$2:$B2508,$B2509,$A$2:$A2508,$A2509)=0,"",$E2509-_xlfn.MAXIFS($F$2:$F2508,$C$2:$C2508,$C2509,$B$2:$B2508,$B2509,$A$2:$A2508,$A2509)))&gt;0.25,"",IF(IF(_xlfn.MAXIFS($F$2:$F2508,$C$2:$C2508,$C2509,$B$2:$B2508,$B2509,$A$2:$A2508,$A2509)=0,"",$E2509-_xlfn.MAXIFS($F$2:$F2508,$C$2:$C2508,$C2509,$B$2:$B2508,$B2509,$A$2:$A2508,$A2509))&lt;0,0,IF(_xlfn.MAXIFS($F$2:$F2508,$C$2:$C2508,$C2509,$B$2:$B2508,$B2509,$A$2:$A2508,$A2509)=0,"",$E2509-_xlfn.MAXIFS($F$2:$F2508,$C$2:$C2508,$C2509,$B$2:$B2508,$B2509,$A$2:$A2508,$A2509))))</f>
        <v/>
      </c>
      <c r="K2509" s="6" t="str">
        <f t="shared" si="118"/>
        <v/>
      </c>
      <c r="L2509" s="6" t="str">
        <f t="shared" si="119"/>
        <v/>
      </c>
      <c r="M2509" s="6" t="str">
        <f t="shared" si="117"/>
        <v/>
      </c>
    </row>
    <row r="2510" spans="1:13" x14ac:dyDescent="0.25">
      <c r="A2510"/>
      <c r="B2510" s="1"/>
      <c r="C2510"/>
      <c r="D2510"/>
      <c r="E2510" s="76"/>
      <c r="F2510" s="76"/>
      <c r="G2510" s="2"/>
      <c r="H2510" s="77"/>
      <c r="J2510" s="79" t="str">
        <f>IF(IF(IF(_xlfn.MAXIFS($F$2:$F2509,$C$2:$C2509,$C2510,$B$2:$B2509,$B2510,$A$2:$A2509,$A2510)=0,"",$E2510-_xlfn.MAXIFS($F$2:$F2509,$C$2:$C2509,$C2510,$B$2:$B2509,$B2510,$A$2:$A2509,$A2510))&lt;0,0,IF(_xlfn.MAXIFS($F$2:$F2509,$C$2:$C2509,$C2510,$B$2:$B2509,$B2510,$A$2:$A2509,$A2510)=0,"",$E2510-_xlfn.MAXIFS($F$2:$F2509,$C$2:$C2509,$C2510,$B$2:$B2509,$B2510,$A$2:$A2509,$A2510)))&gt;0.25,"",IF(IF(_xlfn.MAXIFS($F$2:$F2509,$C$2:$C2509,$C2510,$B$2:$B2509,$B2510,$A$2:$A2509,$A2510)=0,"",$E2510-_xlfn.MAXIFS($F$2:$F2509,$C$2:$C2509,$C2510,$B$2:$B2509,$B2510,$A$2:$A2509,$A2510))&lt;0,0,IF(_xlfn.MAXIFS($F$2:$F2509,$C$2:$C2509,$C2510,$B$2:$B2509,$B2510,$A$2:$A2509,$A2510)=0,"",$E2510-_xlfn.MAXIFS($F$2:$F2509,$C$2:$C2509,$C2510,$B$2:$B2509,$B2510,$A$2:$A2509,$A2510))))</f>
        <v/>
      </c>
      <c r="K2510" s="6" t="str">
        <f t="shared" si="118"/>
        <v/>
      </c>
      <c r="L2510" s="6" t="str">
        <f t="shared" si="119"/>
        <v/>
      </c>
      <c r="M2510" s="6" t="str">
        <f t="shared" si="117"/>
        <v/>
      </c>
    </row>
    <row r="2511" spans="1:13" x14ac:dyDescent="0.25">
      <c r="A2511"/>
      <c r="B2511" s="1"/>
      <c r="C2511"/>
      <c r="D2511"/>
      <c r="E2511" s="76"/>
      <c r="F2511" s="76"/>
      <c r="G2511" s="2"/>
      <c r="H2511" s="77"/>
      <c r="J2511" s="79" t="str">
        <f>IF(IF(IF(_xlfn.MAXIFS($F$2:$F2510,$C$2:$C2510,$C2511,$B$2:$B2510,$B2511,$A$2:$A2510,$A2511)=0,"",$E2511-_xlfn.MAXIFS($F$2:$F2510,$C$2:$C2510,$C2511,$B$2:$B2510,$B2511,$A$2:$A2510,$A2511))&lt;0,0,IF(_xlfn.MAXIFS($F$2:$F2510,$C$2:$C2510,$C2511,$B$2:$B2510,$B2511,$A$2:$A2510,$A2511)=0,"",$E2511-_xlfn.MAXIFS($F$2:$F2510,$C$2:$C2510,$C2511,$B$2:$B2510,$B2511,$A$2:$A2510,$A2511)))&gt;0.25,"",IF(IF(_xlfn.MAXIFS($F$2:$F2510,$C$2:$C2510,$C2511,$B$2:$B2510,$B2511,$A$2:$A2510,$A2511)=0,"",$E2511-_xlfn.MAXIFS($F$2:$F2510,$C$2:$C2510,$C2511,$B$2:$B2510,$B2511,$A$2:$A2510,$A2511))&lt;0,0,IF(_xlfn.MAXIFS($F$2:$F2510,$C$2:$C2510,$C2511,$B$2:$B2510,$B2511,$A$2:$A2510,$A2511)=0,"",$E2511-_xlfn.MAXIFS($F$2:$F2510,$C$2:$C2510,$C2511,$B$2:$B2510,$B2511,$A$2:$A2510,$A2511))))</f>
        <v/>
      </c>
      <c r="K2511" s="6" t="str">
        <f t="shared" si="118"/>
        <v/>
      </c>
      <c r="L2511" s="6" t="str">
        <f t="shared" si="119"/>
        <v/>
      </c>
      <c r="M2511" s="6" t="str">
        <f t="shared" si="117"/>
        <v/>
      </c>
    </row>
    <row r="2512" spans="1:13" x14ac:dyDescent="0.25">
      <c r="A2512"/>
      <c r="B2512" s="1"/>
      <c r="C2512"/>
      <c r="D2512"/>
      <c r="E2512" s="76"/>
      <c r="F2512" s="76"/>
      <c r="G2512" s="2"/>
      <c r="H2512" s="77"/>
      <c r="J2512" s="79" t="str">
        <f>IF(IF(IF(_xlfn.MAXIFS($F$2:$F2511,$C$2:$C2511,$C2512,$B$2:$B2511,$B2512,$A$2:$A2511,$A2512)=0,"",$E2512-_xlfn.MAXIFS($F$2:$F2511,$C$2:$C2511,$C2512,$B$2:$B2511,$B2512,$A$2:$A2511,$A2512))&lt;0,0,IF(_xlfn.MAXIFS($F$2:$F2511,$C$2:$C2511,$C2512,$B$2:$B2511,$B2512,$A$2:$A2511,$A2512)=0,"",$E2512-_xlfn.MAXIFS($F$2:$F2511,$C$2:$C2511,$C2512,$B$2:$B2511,$B2512,$A$2:$A2511,$A2512)))&gt;0.25,"",IF(IF(_xlfn.MAXIFS($F$2:$F2511,$C$2:$C2511,$C2512,$B$2:$B2511,$B2512,$A$2:$A2511,$A2512)=0,"",$E2512-_xlfn.MAXIFS($F$2:$F2511,$C$2:$C2511,$C2512,$B$2:$B2511,$B2512,$A$2:$A2511,$A2512))&lt;0,0,IF(_xlfn.MAXIFS($F$2:$F2511,$C$2:$C2511,$C2512,$B$2:$B2511,$B2512,$A$2:$A2511,$A2512)=0,"",$E2512-_xlfn.MAXIFS($F$2:$F2511,$C$2:$C2511,$C2512,$B$2:$B2511,$B2512,$A$2:$A2511,$A2512))))</f>
        <v/>
      </c>
      <c r="K2512" s="6" t="str">
        <f t="shared" si="118"/>
        <v/>
      </c>
      <c r="L2512" s="6" t="str">
        <f t="shared" si="119"/>
        <v/>
      </c>
      <c r="M2512" s="6" t="str">
        <f t="shared" si="117"/>
        <v/>
      </c>
    </row>
    <row r="2513" spans="1:13" x14ac:dyDescent="0.25">
      <c r="A2513"/>
      <c r="B2513" s="1"/>
      <c r="C2513"/>
      <c r="D2513"/>
      <c r="E2513" s="76"/>
      <c r="F2513" s="76"/>
      <c r="G2513" s="2"/>
      <c r="H2513" s="77"/>
      <c r="J2513" s="79" t="str">
        <f>IF(IF(IF(_xlfn.MAXIFS($F$2:$F2512,$C$2:$C2512,$C2513,$B$2:$B2512,$B2513,$A$2:$A2512,$A2513)=0,"",$E2513-_xlfn.MAXIFS($F$2:$F2512,$C$2:$C2512,$C2513,$B$2:$B2512,$B2513,$A$2:$A2512,$A2513))&lt;0,0,IF(_xlfn.MAXIFS($F$2:$F2512,$C$2:$C2512,$C2513,$B$2:$B2512,$B2513,$A$2:$A2512,$A2513)=0,"",$E2513-_xlfn.MAXIFS($F$2:$F2512,$C$2:$C2512,$C2513,$B$2:$B2512,$B2513,$A$2:$A2512,$A2513)))&gt;0.25,"",IF(IF(_xlfn.MAXIFS($F$2:$F2512,$C$2:$C2512,$C2513,$B$2:$B2512,$B2513,$A$2:$A2512,$A2513)=0,"",$E2513-_xlfn.MAXIFS($F$2:$F2512,$C$2:$C2512,$C2513,$B$2:$B2512,$B2513,$A$2:$A2512,$A2513))&lt;0,0,IF(_xlfn.MAXIFS($F$2:$F2512,$C$2:$C2512,$C2513,$B$2:$B2512,$B2513,$A$2:$A2512,$A2513)=0,"",$E2513-_xlfn.MAXIFS($F$2:$F2512,$C$2:$C2512,$C2513,$B$2:$B2512,$B2513,$A$2:$A2512,$A2513))))</f>
        <v/>
      </c>
      <c r="K2513" s="6" t="str">
        <f t="shared" si="118"/>
        <v/>
      </c>
      <c r="L2513" s="6" t="str">
        <f t="shared" si="119"/>
        <v/>
      </c>
      <c r="M2513" s="6" t="str">
        <f t="shared" si="117"/>
        <v/>
      </c>
    </row>
    <row r="2514" spans="1:13" x14ac:dyDescent="0.25">
      <c r="A2514"/>
      <c r="B2514" s="1"/>
      <c r="C2514"/>
      <c r="D2514"/>
      <c r="E2514" s="76"/>
      <c r="F2514" s="76"/>
      <c r="G2514" s="2"/>
      <c r="H2514" s="77"/>
      <c r="J2514" s="79" t="str">
        <f>IF(IF(IF(_xlfn.MAXIFS($F$2:$F2513,$C$2:$C2513,$C2514,$B$2:$B2513,$B2514,$A$2:$A2513,$A2514)=0,"",$E2514-_xlfn.MAXIFS($F$2:$F2513,$C$2:$C2513,$C2514,$B$2:$B2513,$B2514,$A$2:$A2513,$A2514))&lt;0,0,IF(_xlfn.MAXIFS($F$2:$F2513,$C$2:$C2513,$C2514,$B$2:$B2513,$B2514,$A$2:$A2513,$A2514)=0,"",$E2514-_xlfn.MAXIFS($F$2:$F2513,$C$2:$C2513,$C2514,$B$2:$B2513,$B2514,$A$2:$A2513,$A2514)))&gt;0.25,"",IF(IF(_xlfn.MAXIFS($F$2:$F2513,$C$2:$C2513,$C2514,$B$2:$B2513,$B2514,$A$2:$A2513,$A2514)=0,"",$E2514-_xlfn.MAXIFS($F$2:$F2513,$C$2:$C2513,$C2514,$B$2:$B2513,$B2514,$A$2:$A2513,$A2514))&lt;0,0,IF(_xlfn.MAXIFS($F$2:$F2513,$C$2:$C2513,$C2514,$B$2:$B2513,$B2514,$A$2:$A2513,$A2514)=0,"",$E2514-_xlfn.MAXIFS($F$2:$F2513,$C$2:$C2513,$C2514,$B$2:$B2513,$B2514,$A$2:$A2513,$A2514))))</f>
        <v/>
      </c>
      <c r="K2514" s="6" t="str">
        <f t="shared" si="118"/>
        <v/>
      </c>
      <c r="L2514" s="6" t="str">
        <f t="shared" si="119"/>
        <v/>
      </c>
      <c r="M2514" s="6" t="str">
        <f t="shared" si="117"/>
        <v/>
      </c>
    </row>
    <row r="2515" spans="1:13" x14ac:dyDescent="0.25">
      <c r="A2515"/>
      <c r="B2515" s="1"/>
      <c r="C2515"/>
      <c r="D2515"/>
      <c r="E2515" s="76"/>
      <c r="F2515" s="76"/>
      <c r="G2515" s="2"/>
      <c r="H2515" s="77"/>
      <c r="J2515" s="79" t="str">
        <f>IF(IF(IF(_xlfn.MAXIFS($F$2:$F2514,$C$2:$C2514,$C2515,$B$2:$B2514,$B2515,$A$2:$A2514,$A2515)=0,"",$E2515-_xlfn.MAXIFS($F$2:$F2514,$C$2:$C2514,$C2515,$B$2:$B2514,$B2515,$A$2:$A2514,$A2515))&lt;0,0,IF(_xlfn.MAXIFS($F$2:$F2514,$C$2:$C2514,$C2515,$B$2:$B2514,$B2515,$A$2:$A2514,$A2515)=0,"",$E2515-_xlfn.MAXIFS($F$2:$F2514,$C$2:$C2514,$C2515,$B$2:$B2514,$B2515,$A$2:$A2514,$A2515)))&gt;0.25,"",IF(IF(_xlfn.MAXIFS($F$2:$F2514,$C$2:$C2514,$C2515,$B$2:$B2514,$B2515,$A$2:$A2514,$A2515)=0,"",$E2515-_xlfn.MAXIFS($F$2:$F2514,$C$2:$C2514,$C2515,$B$2:$B2514,$B2515,$A$2:$A2514,$A2515))&lt;0,0,IF(_xlfn.MAXIFS($F$2:$F2514,$C$2:$C2514,$C2515,$B$2:$B2514,$B2515,$A$2:$A2514,$A2515)=0,"",$E2515-_xlfn.MAXIFS($F$2:$F2514,$C$2:$C2514,$C2515,$B$2:$B2514,$B2515,$A$2:$A2514,$A2515))))</f>
        <v/>
      </c>
      <c r="K2515" s="6" t="str">
        <f t="shared" si="118"/>
        <v/>
      </c>
      <c r="L2515" s="6" t="str">
        <f t="shared" si="119"/>
        <v/>
      </c>
      <c r="M2515" s="6" t="str">
        <f t="shared" si="117"/>
        <v/>
      </c>
    </row>
    <row r="2516" spans="1:13" x14ac:dyDescent="0.25">
      <c r="A2516"/>
      <c r="B2516" s="1"/>
      <c r="C2516"/>
      <c r="D2516"/>
      <c r="E2516" s="76"/>
      <c r="F2516" s="76"/>
      <c r="G2516" s="2"/>
      <c r="H2516" s="77"/>
      <c r="J2516" s="79" t="str">
        <f>IF(IF(IF(_xlfn.MAXIFS($F$2:$F2515,$C$2:$C2515,$C2516,$B$2:$B2515,$B2516,$A$2:$A2515,$A2516)=0,"",$E2516-_xlfn.MAXIFS($F$2:$F2515,$C$2:$C2515,$C2516,$B$2:$B2515,$B2516,$A$2:$A2515,$A2516))&lt;0,0,IF(_xlfn.MAXIFS($F$2:$F2515,$C$2:$C2515,$C2516,$B$2:$B2515,$B2516,$A$2:$A2515,$A2516)=0,"",$E2516-_xlfn.MAXIFS($F$2:$F2515,$C$2:$C2515,$C2516,$B$2:$B2515,$B2516,$A$2:$A2515,$A2516)))&gt;0.25,"",IF(IF(_xlfn.MAXIFS($F$2:$F2515,$C$2:$C2515,$C2516,$B$2:$B2515,$B2516,$A$2:$A2515,$A2516)=0,"",$E2516-_xlfn.MAXIFS($F$2:$F2515,$C$2:$C2515,$C2516,$B$2:$B2515,$B2516,$A$2:$A2515,$A2516))&lt;0,0,IF(_xlfn.MAXIFS($F$2:$F2515,$C$2:$C2515,$C2516,$B$2:$B2515,$B2516,$A$2:$A2515,$A2516)=0,"",$E2516-_xlfn.MAXIFS($F$2:$F2515,$C$2:$C2515,$C2516,$B$2:$B2515,$B2516,$A$2:$A2515,$A2516))))</f>
        <v/>
      </c>
      <c r="K2516" s="6" t="str">
        <f t="shared" si="118"/>
        <v/>
      </c>
      <c r="L2516" s="6" t="str">
        <f t="shared" si="119"/>
        <v/>
      </c>
      <c r="M2516" s="6" t="str">
        <f t="shared" si="117"/>
        <v/>
      </c>
    </row>
    <row r="2517" spans="1:13" x14ac:dyDescent="0.25">
      <c r="A2517"/>
      <c r="B2517" s="1"/>
      <c r="C2517"/>
      <c r="D2517"/>
      <c r="E2517" s="76"/>
      <c r="F2517" s="76"/>
      <c r="G2517" s="2"/>
      <c r="H2517" s="77"/>
      <c r="J2517" s="79" t="str">
        <f>IF(IF(IF(_xlfn.MAXIFS($F$2:$F2516,$C$2:$C2516,$C2517,$B$2:$B2516,$B2517,$A$2:$A2516,$A2517)=0,"",$E2517-_xlfn.MAXIFS($F$2:$F2516,$C$2:$C2516,$C2517,$B$2:$B2516,$B2517,$A$2:$A2516,$A2517))&lt;0,0,IF(_xlfn.MAXIFS($F$2:$F2516,$C$2:$C2516,$C2517,$B$2:$B2516,$B2517,$A$2:$A2516,$A2517)=0,"",$E2517-_xlfn.MAXIFS($F$2:$F2516,$C$2:$C2516,$C2517,$B$2:$B2516,$B2517,$A$2:$A2516,$A2517)))&gt;0.25,"",IF(IF(_xlfn.MAXIFS($F$2:$F2516,$C$2:$C2516,$C2517,$B$2:$B2516,$B2517,$A$2:$A2516,$A2517)=0,"",$E2517-_xlfn.MAXIFS($F$2:$F2516,$C$2:$C2516,$C2517,$B$2:$B2516,$B2517,$A$2:$A2516,$A2517))&lt;0,0,IF(_xlfn.MAXIFS($F$2:$F2516,$C$2:$C2516,$C2517,$B$2:$B2516,$B2517,$A$2:$A2516,$A2517)=0,"",$E2517-_xlfn.MAXIFS($F$2:$F2516,$C$2:$C2516,$C2517,$B$2:$B2516,$B2517,$A$2:$A2516,$A2517))))</f>
        <v/>
      </c>
      <c r="K2517" s="6" t="str">
        <f t="shared" si="118"/>
        <v/>
      </c>
      <c r="L2517" s="6" t="str">
        <f t="shared" si="119"/>
        <v/>
      </c>
      <c r="M2517" s="6" t="str">
        <f t="shared" si="117"/>
        <v/>
      </c>
    </row>
    <row r="2518" spans="1:13" x14ac:dyDescent="0.25">
      <c r="A2518"/>
      <c r="B2518" s="1"/>
      <c r="C2518"/>
      <c r="D2518"/>
      <c r="E2518" s="76"/>
      <c r="F2518" s="76"/>
      <c r="G2518" s="2"/>
      <c r="H2518" s="77"/>
      <c r="J2518" s="79" t="str">
        <f>IF(IF(IF(_xlfn.MAXIFS($F$2:$F2517,$C$2:$C2517,$C2518,$B$2:$B2517,$B2518,$A$2:$A2517,$A2518)=0,"",$E2518-_xlfn.MAXIFS($F$2:$F2517,$C$2:$C2517,$C2518,$B$2:$B2517,$B2518,$A$2:$A2517,$A2518))&lt;0,0,IF(_xlfn.MAXIFS($F$2:$F2517,$C$2:$C2517,$C2518,$B$2:$B2517,$B2518,$A$2:$A2517,$A2518)=0,"",$E2518-_xlfn.MAXIFS($F$2:$F2517,$C$2:$C2517,$C2518,$B$2:$B2517,$B2518,$A$2:$A2517,$A2518)))&gt;0.25,"",IF(IF(_xlfn.MAXIFS($F$2:$F2517,$C$2:$C2517,$C2518,$B$2:$B2517,$B2518,$A$2:$A2517,$A2518)=0,"",$E2518-_xlfn.MAXIFS($F$2:$F2517,$C$2:$C2517,$C2518,$B$2:$B2517,$B2518,$A$2:$A2517,$A2518))&lt;0,0,IF(_xlfn.MAXIFS($F$2:$F2517,$C$2:$C2517,$C2518,$B$2:$B2517,$B2518,$A$2:$A2517,$A2518)=0,"",$E2518-_xlfn.MAXIFS($F$2:$F2517,$C$2:$C2517,$C2518,$B$2:$B2517,$B2518,$A$2:$A2517,$A2518))))</f>
        <v/>
      </c>
      <c r="K2518" s="6" t="str">
        <f t="shared" si="118"/>
        <v/>
      </c>
      <c r="L2518" s="6" t="str">
        <f t="shared" si="119"/>
        <v/>
      </c>
      <c r="M2518" s="6" t="str">
        <f t="shared" si="117"/>
        <v/>
      </c>
    </row>
    <row r="2519" spans="1:13" x14ac:dyDescent="0.25">
      <c r="A2519"/>
      <c r="B2519" s="1"/>
      <c r="C2519"/>
      <c r="D2519"/>
      <c r="E2519" s="76"/>
      <c r="F2519" s="76"/>
      <c r="G2519" s="2"/>
      <c r="H2519" s="77"/>
      <c r="J2519" s="79" t="str">
        <f>IF(IF(IF(_xlfn.MAXIFS($F$2:$F2518,$C$2:$C2518,$C2519,$B$2:$B2518,$B2519,$A$2:$A2518,$A2519)=0,"",$E2519-_xlfn.MAXIFS($F$2:$F2518,$C$2:$C2518,$C2519,$B$2:$B2518,$B2519,$A$2:$A2518,$A2519))&lt;0,0,IF(_xlfn.MAXIFS($F$2:$F2518,$C$2:$C2518,$C2519,$B$2:$B2518,$B2519,$A$2:$A2518,$A2519)=0,"",$E2519-_xlfn.MAXIFS($F$2:$F2518,$C$2:$C2518,$C2519,$B$2:$B2518,$B2519,$A$2:$A2518,$A2519)))&gt;0.25,"",IF(IF(_xlfn.MAXIFS($F$2:$F2518,$C$2:$C2518,$C2519,$B$2:$B2518,$B2519,$A$2:$A2518,$A2519)=0,"",$E2519-_xlfn.MAXIFS($F$2:$F2518,$C$2:$C2518,$C2519,$B$2:$B2518,$B2519,$A$2:$A2518,$A2519))&lt;0,0,IF(_xlfn.MAXIFS($F$2:$F2518,$C$2:$C2518,$C2519,$B$2:$B2518,$B2519,$A$2:$A2518,$A2519)=0,"",$E2519-_xlfn.MAXIFS($F$2:$F2518,$C$2:$C2518,$C2519,$B$2:$B2518,$B2519,$A$2:$A2518,$A2519))))</f>
        <v/>
      </c>
      <c r="K2519" s="6" t="str">
        <f t="shared" si="118"/>
        <v/>
      </c>
      <c r="L2519" s="6" t="str">
        <f t="shared" si="119"/>
        <v/>
      </c>
      <c r="M2519" s="6" t="str">
        <f t="shared" si="117"/>
        <v/>
      </c>
    </row>
    <row r="2520" spans="1:13" x14ac:dyDescent="0.25">
      <c r="A2520"/>
      <c r="B2520" s="1"/>
      <c r="C2520"/>
      <c r="D2520"/>
      <c r="E2520" s="76"/>
      <c r="F2520" s="76"/>
      <c r="G2520" s="2"/>
      <c r="H2520" s="77"/>
      <c r="J2520" s="79" t="str">
        <f>IF(IF(IF(_xlfn.MAXIFS($F$2:$F2519,$C$2:$C2519,$C2520,$B$2:$B2519,$B2520,$A$2:$A2519,$A2520)=0,"",$E2520-_xlfn.MAXIFS($F$2:$F2519,$C$2:$C2519,$C2520,$B$2:$B2519,$B2520,$A$2:$A2519,$A2520))&lt;0,0,IF(_xlfn.MAXIFS($F$2:$F2519,$C$2:$C2519,$C2520,$B$2:$B2519,$B2520,$A$2:$A2519,$A2520)=0,"",$E2520-_xlfn.MAXIFS($F$2:$F2519,$C$2:$C2519,$C2520,$B$2:$B2519,$B2520,$A$2:$A2519,$A2520)))&gt;0.25,"",IF(IF(_xlfn.MAXIFS($F$2:$F2519,$C$2:$C2519,$C2520,$B$2:$B2519,$B2520,$A$2:$A2519,$A2520)=0,"",$E2520-_xlfn.MAXIFS($F$2:$F2519,$C$2:$C2519,$C2520,$B$2:$B2519,$B2520,$A$2:$A2519,$A2520))&lt;0,0,IF(_xlfn.MAXIFS($F$2:$F2519,$C$2:$C2519,$C2520,$B$2:$B2519,$B2520,$A$2:$A2519,$A2520)=0,"",$E2520-_xlfn.MAXIFS($F$2:$F2519,$C$2:$C2519,$C2520,$B$2:$B2519,$B2520,$A$2:$A2519,$A2520))))</f>
        <v/>
      </c>
      <c r="K2520" s="6" t="str">
        <f t="shared" si="118"/>
        <v/>
      </c>
      <c r="L2520" s="6" t="str">
        <f t="shared" si="119"/>
        <v/>
      </c>
      <c r="M2520" s="6" t="str">
        <f t="shared" si="117"/>
        <v/>
      </c>
    </row>
    <row r="2521" spans="1:13" x14ac:dyDescent="0.25">
      <c r="A2521"/>
      <c r="B2521" s="1"/>
      <c r="C2521"/>
      <c r="D2521"/>
      <c r="E2521" s="76"/>
      <c r="F2521" s="76"/>
      <c r="G2521" s="2"/>
      <c r="H2521" s="77"/>
      <c r="J2521" s="79" t="str">
        <f>IF(IF(IF(_xlfn.MAXIFS($F$2:$F2520,$C$2:$C2520,$C2521,$B$2:$B2520,$B2521,$A$2:$A2520,$A2521)=0,"",$E2521-_xlfn.MAXIFS($F$2:$F2520,$C$2:$C2520,$C2521,$B$2:$B2520,$B2521,$A$2:$A2520,$A2521))&lt;0,0,IF(_xlfn.MAXIFS($F$2:$F2520,$C$2:$C2520,$C2521,$B$2:$B2520,$B2521,$A$2:$A2520,$A2521)=0,"",$E2521-_xlfn.MAXIFS($F$2:$F2520,$C$2:$C2520,$C2521,$B$2:$B2520,$B2521,$A$2:$A2520,$A2521)))&gt;0.25,"",IF(IF(_xlfn.MAXIFS($F$2:$F2520,$C$2:$C2520,$C2521,$B$2:$B2520,$B2521,$A$2:$A2520,$A2521)=0,"",$E2521-_xlfn.MAXIFS($F$2:$F2520,$C$2:$C2520,$C2521,$B$2:$B2520,$B2521,$A$2:$A2520,$A2521))&lt;0,0,IF(_xlfn.MAXIFS($F$2:$F2520,$C$2:$C2520,$C2521,$B$2:$B2520,$B2521,$A$2:$A2520,$A2521)=0,"",$E2521-_xlfn.MAXIFS($F$2:$F2520,$C$2:$C2520,$C2521,$B$2:$B2520,$B2521,$A$2:$A2520,$A2521))))</f>
        <v/>
      </c>
      <c r="K2521" s="6" t="str">
        <f t="shared" si="118"/>
        <v/>
      </c>
      <c r="L2521" s="6" t="str">
        <f t="shared" si="119"/>
        <v/>
      </c>
      <c r="M2521" s="6" t="str">
        <f t="shared" si="117"/>
        <v/>
      </c>
    </row>
    <row r="2522" spans="1:13" x14ac:dyDescent="0.25">
      <c r="A2522"/>
      <c r="B2522" s="1"/>
      <c r="C2522"/>
      <c r="D2522"/>
      <c r="E2522" s="76"/>
      <c r="F2522" s="76"/>
      <c r="G2522" s="2"/>
      <c r="H2522" s="77"/>
      <c r="J2522" s="79" t="str">
        <f>IF(IF(IF(_xlfn.MAXIFS($F$2:$F2521,$C$2:$C2521,$C2522,$B$2:$B2521,$B2522,$A$2:$A2521,$A2522)=0,"",$E2522-_xlfn.MAXIFS($F$2:$F2521,$C$2:$C2521,$C2522,$B$2:$B2521,$B2522,$A$2:$A2521,$A2522))&lt;0,0,IF(_xlfn.MAXIFS($F$2:$F2521,$C$2:$C2521,$C2522,$B$2:$B2521,$B2522,$A$2:$A2521,$A2522)=0,"",$E2522-_xlfn.MAXIFS($F$2:$F2521,$C$2:$C2521,$C2522,$B$2:$B2521,$B2522,$A$2:$A2521,$A2522)))&gt;0.25,"",IF(IF(_xlfn.MAXIFS($F$2:$F2521,$C$2:$C2521,$C2522,$B$2:$B2521,$B2522,$A$2:$A2521,$A2522)=0,"",$E2522-_xlfn.MAXIFS($F$2:$F2521,$C$2:$C2521,$C2522,$B$2:$B2521,$B2522,$A$2:$A2521,$A2522))&lt;0,0,IF(_xlfn.MAXIFS($F$2:$F2521,$C$2:$C2521,$C2522,$B$2:$B2521,$B2522,$A$2:$A2521,$A2522)=0,"",$E2522-_xlfn.MAXIFS($F$2:$F2521,$C$2:$C2521,$C2522,$B$2:$B2521,$B2522,$A$2:$A2521,$A2522))))</f>
        <v/>
      </c>
      <c r="K2522" s="6" t="str">
        <f t="shared" si="118"/>
        <v/>
      </c>
      <c r="L2522" s="6" t="str">
        <f t="shared" si="119"/>
        <v/>
      </c>
      <c r="M2522" s="6" t="str">
        <f t="shared" si="117"/>
        <v/>
      </c>
    </row>
    <row r="2523" spans="1:13" x14ac:dyDescent="0.25">
      <c r="A2523"/>
      <c r="B2523" s="1"/>
      <c r="C2523"/>
      <c r="D2523"/>
      <c r="E2523" s="76"/>
      <c r="F2523" s="76"/>
      <c r="G2523" s="2"/>
      <c r="H2523" s="77"/>
      <c r="J2523" s="79" t="str">
        <f>IF(IF(IF(_xlfn.MAXIFS($F$2:$F2522,$C$2:$C2522,$C2523,$B$2:$B2522,$B2523,$A$2:$A2522,$A2523)=0,"",$E2523-_xlfn.MAXIFS($F$2:$F2522,$C$2:$C2522,$C2523,$B$2:$B2522,$B2523,$A$2:$A2522,$A2523))&lt;0,0,IF(_xlfn.MAXIFS($F$2:$F2522,$C$2:$C2522,$C2523,$B$2:$B2522,$B2523,$A$2:$A2522,$A2523)=0,"",$E2523-_xlfn.MAXIFS($F$2:$F2522,$C$2:$C2522,$C2523,$B$2:$B2522,$B2523,$A$2:$A2522,$A2523)))&gt;0.25,"",IF(IF(_xlfn.MAXIFS($F$2:$F2522,$C$2:$C2522,$C2523,$B$2:$B2522,$B2523,$A$2:$A2522,$A2523)=0,"",$E2523-_xlfn.MAXIFS($F$2:$F2522,$C$2:$C2522,$C2523,$B$2:$B2522,$B2523,$A$2:$A2522,$A2523))&lt;0,0,IF(_xlfn.MAXIFS($F$2:$F2522,$C$2:$C2522,$C2523,$B$2:$B2522,$B2523,$A$2:$A2522,$A2523)=0,"",$E2523-_xlfn.MAXIFS($F$2:$F2522,$C$2:$C2522,$C2523,$B$2:$B2522,$B2523,$A$2:$A2522,$A2523))))</f>
        <v/>
      </c>
      <c r="K2523" s="6" t="str">
        <f t="shared" si="118"/>
        <v/>
      </c>
      <c r="L2523" s="6" t="str">
        <f t="shared" si="119"/>
        <v/>
      </c>
      <c r="M2523" s="6" t="str">
        <f t="shared" si="117"/>
        <v/>
      </c>
    </row>
    <row r="2524" spans="1:13" x14ac:dyDescent="0.25">
      <c r="A2524"/>
      <c r="B2524" s="1"/>
      <c r="C2524"/>
      <c r="D2524"/>
      <c r="E2524" s="76"/>
      <c r="F2524" s="76"/>
      <c r="G2524" s="2"/>
      <c r="H2524" s="77"/>
      <c r="J2524" s="79" t="str">
        <f>IF(IF(IF(_xlfn.MAXIFS($F$2:$F2523,$C$2:$C2523,$C2524,$B$2:$B2523,$B2524,$A$2:$A2523,$A2524)=0,"",$E2524-_xlfn.MAXIFS($F$2:$F2523,$C$2:$C2523,$C2524,$B$2:$B2523,$B2524,$A$2:$A2523,$A2524))&lt;0,0,IF(_xlfn.MAXIFS($F$2:$F2523,$C$2:$C2523,$C2524,$B$2:$B2523,$B2524,$A$2:$A2523,$A2524)=0,"",$E2524-_xlfn.MAXIFS($F$2:$F2523,$C$2:$C2523,$C2524,$B$2:$B2523,$B2524,$A$2:$A2523,$A2524)))&gt;0.25,"",IF(IF(_xlfn.MAXIFS($F$2:$F2523,$C$2:$C2523,$C2524,$B$2:$B2523,$B2524,$A$2:$A2523,$A2524)=0,"",$E2524-_xlfn.MAXIFS($F$2:$F2523,$C$2:$C2523,$C2524,$B$2:$B2523,$B2524,$A$2:$A2523,$A2524))&lt;0,0,IF(_xlfn.MAXIFS($F$2:$F2523,$C$2:$C2523,$C2524,$B$2:$B2523,$B2524,$A$2:$A2523,$A2524)=0,"",$E2524-_xlfn.MAXIFS($F$2:$F2523,$C$2:$C2523,$C2524,$B$2:$B2523,$B2524,$A$2:$A2523,$A2524))))</f>
        <v/>
      </c>
      <c r="K2524" s="6" t="str">
        <f t="shared" si="118"/>
        <v/>
      </c>
      <c r="L2524" s="6" t="str">
        <f t="shared" si="119"/>
        <v/>
      </c>
      <c r="M2524" s="6" t="str">
        <f t="shared" si="117"/>
        <v/>
      </c>
    </row>
    <row r="2525" spans="1:13" x14ac:dyDescent="0.25">
      <c r="A2525"/>
      <c r="B2525" s="1"/>
      <c r="C2525"/>
      <c r="D2525"/>
      <c r="E2525" s="76"/>
      <c r="F2525" s="76"/>
      <c r="G2525" s="2"/>
      <c r="H2525" s="77"/>
      <c r="J2525" s="79" t="str">
        <f>IF(IF(IF(_xlfn.MAXIFS($F$2:$F2524,$C$2:$C2524,$C2525,$B$2:$B2524,$B2525,$A$2:$A2524,$A2525)=0,"",$E2525-_xlfn.MAXIFS($F$2:$F2524,$C$2:$C2524,$C2525,$B$2:$B2524,$B2525,$A$2:$A2524,$A2525))&lt;0,0,IF(_xlfn.MAXIFS($F$2:$F2524,$C$2:$C2524,$C2525,$B$2:$B2524,$B2525,$A$2:$A2524,$A2525)=0,"",$E2525-_xlfn.MAXIFS($F$2:$F2524,$C$2:$C2524,$C2525,$B$2:$B2524,$B2525,$A$2:$A2524,$A2525)))&gt;0.25,"",IF(IF(_xlfn.MAXIFS($F$2:$F2524,$C$2:$C2524,$C2525,$B$2:$B2524,$B2525,$A$2:$A2524,$A2525)=0,"",$E2525-_xlfn.MAXIFS($F$2:$F2524,$C$2:$C2524,$C2525,$B$2:$B2524,$B2525,$A$2:$A2524,$A2525))&lt;0,0,IF(_xlfn.MAXIFS($F$2:$F2524,$C$2:$C2524,$C2525,$B$2:$B2524,$B2525,$A$2:$A2524,$A2525)=0,"",$E2525-_xlfn.MAXIFS($F$2:$F2524,$C$2:$C2524,$C2525,$B$2:$B2524,$B2525,$A$2:$A2524,$A2525))))</f>
        <v/>
      </c>
      <c r="K2525" s="6" t="str">
        <f t="shared" si="118"/>
        <v/>
      </c>
      <c r="L2525" s="6" t="str">
        <f t="shared" si="119"/>
        <v/>
      </c>
      <c r="M2525" s="6" t="str">
        <f t="shared" si="117"/>
        <v/>
      </c>
    </row>
    <row r="2526" spans="1:13" x14ac:dyDescent="0.25">
      <c r="A2526"/>
      <c r="B2526" s="1"/>
      <c r="C2526"/>
      <c r="D2526"/>
      <c r="E2526" s="76"/>
      <c r="F2526" s="76"/>
      <c r="G2526" s="2"/>
      <c r="H2526" s="77"/>
      <c r="J2526" s="79" t="str">
        <f>IF(IF(IF(_xlfn.MAXIFS($F$2:$F2525,$C$2:$C2525,$C2526,$B$2:$B2525,$B2526,$A$2:$A2525,$A2526)=0,"",$E2526-_xlfn.MAXIFS($F$2:$F2525,$C$2:$C2525,$C2526,$B$2:$B2525,$B2526,$A$2:$A2525,$A2526))&lt;0,0,IF(_xlfn.MAXIFS($F$2:$F2525,$C$2:$C2525,$C2526,$B$2:$B2525,$B2526,$A$2:$A2525,$A2526)=0,"",$E2526-_xlfn.MAXIFS($F$2:$F2525,$C$2:$C2525,$C2526,$B$2:$B2525,$B2526,$A$2:$A2525,$A2526)))&gt;0.25,"",IF(IF(_xlfn.MAXIFS($F$2:$F2525,$C$2:$C2525,$C2526,$B$2:$B2525,$B2526,$A$2:$A2525,$A2526)=0,"",$E2526-_xlfn.MAXIFS($F$2:$F2525,$C$2:$C2525,$C2526,$B$2:$B2525,$B2526,$A$2:$A2525,$A2526))&lt;0,0,IF(_xlfn.MAXIFS($F$2:$F2525,$C$2:$C2525,$C2526,$B$2:$B2525,$B2526,$A$2:$A2525,$A2526)=0,"",$E2526-_xlfn.MAXIFS($F$2:$F2525,$C$2:$C2525,$C2526,$B$2:$B2525,$B2526,$A$2:$A2525,$A2526))))</f>
        <v/>
      </c>
      <c r="K2526" s="6" t="str">
        <f t="shared" si="118"/>
        <v/>
      </c>
      <c r="L2526" s="6" t="str">
        <f t="shared" si="119"/>
        <v/>
      </c>
      <c r="M2526" s="6" t="str">
        <f t="shared" si="117"/>
        <v/>
      </c>
    </row>
    <row r="2527" spans="1:13" x14ac:dyDescent="0.25">
      <c r="A2527"/>
      <c r="B2527" s="1"/>
      <c r="C2527"/>
      <c r="D2527"/>
      <c r="E2527" s="76"/>
      <c r="F2527" s="76"/>
      <c r="G2527" s="2"/>
      <c r="H2527" s="77"/>
      <c r="J2527" s="79" t="str">
        <f>IF(IF(IF(_xlfn.MAXIFS($F$2:$F2526,$C$2:$C2526,$C2527,$B$2:$B2526,$B2527,$A$2:$A2526,$A2527)=0,"",$E2527-_xlfn.MAXIFS($F$2:$F2526,$C$2:$C2526,$C2527,$B$2:$B2526,$B2527,$A$2:$A2526,$A2527))&lt;0,0,IF(_xlfn.MAXIFS($F$2:$F2526,$C$2:$C2526,$C2527,$B$2:$B2526,$B2527,$A$2:$A2526,$A2527)=0,"",$E2527-_xlfn.MAXIFS($F$2:$F2526,$C$2:$C2526,$C2527,$B$2:$B2526,$B2527,$A$2:$A2526,$A2527)))&gt;0.25,"",IF(IF(_xlfn.MAXIFS($F$2:$F2526,$C$2:$C2526,$C2527,$B$2:$B2526,$B2527,$A$2:$A2526,$A2527)=0,"",$E2527-_xlfn.MAXIFS($F$2:$F2526,$C$2:$C2526,$C2527,$B$2:$B2526,$B2527,$A$2:$A2526,$A2527))&lt;0,0,IF(_xlfn.MAXIFS($F$2:$F2526,$C$2:$C2526,$C2527,$B$2:$B2526,$B2527,$A$2:$A2526,$A2527)=0,"",$E2527-_xlfn.MAXIFS($F$2:$F2526,$C$2:$C2526,$C2527,$B$2:$B2526,$B2527,$A$2:$A2526,$A2527))))</f>
        <v/>
      </c>
      <c r="K2527" s="6" t="str">
        <f t="shared" si="118"/>
        <v/>
      </c>
      <c r="L2527" s="6" t="str">
        <f t="shared" si="119"/>
        <v/>
      </c>
      <c r="M2527" s="6" t="str">
        <f t="shared" si="117"/>
        <v/>
      </c>
    </row>
    <row r="2528" spans="1:13" x14ac:dyDescent="0.25">
      <c r="A2528"/>
      <c r="B2528" s="1"/>
      <c r="C2528"/>
      <c r="D2528"/>
      <c r="E2528" s="76"/>
      <c r="F2528" s="76"/>
      <c r="G2528" s="2"/>
      <c r="H2528" s="77"/>
      <c r="J2528" s="79" t="str">
        <f>IF(IF(IF(_xlfn.MAXIFS($F$2:$F2527,$C$2:$C2527,$C2528,$B$2:$B2527,$B2528,$A$2:$A2527,$A2528)=0,"",$E2528-_xlfn.MAXIFS($F$2:$F2527,$C$2:$C2527,$C2528,$B$2:$B2527,$B2528,$A$2:$A2527,$A2528))&lt;0,0,IF(_xlfn.MAXIFS($F$2:$F2527,$C$2:$C2527,$C2528,$B$2:$B2527,$B2528,$A$2:$A2527,$A2528)=0,"",$E2528-_xlfn.MAXIFS($F$2:$F2527,$C$2:$C2527,$C2528,$B$2:$B2527,$B2528,$A$2:$A2527,$A2528)))&gt;0.25,"",IF(IF(_xlfn.MAXIFS($F$2:$F2527,$C$2:$C2527,$C2528,$B$2:$B2527,$B2528,$A$2:$A2527,$A2528)=0,"",$E2528-_xlfn.MAXIFS($F$2:$F2527,$C$2:$C2527,$C2528,$B$2:$B2527,$B2528,$A$2:$A2527,$A2528))&lt;0,0,IF(_xlfn.MAXIFS($F$2:$F2527,$C$2:$C2527,$C2528,$B$2:$B2527,$B2528,$A$2:$A2527,$A2528)=0,"",$E2528-_xlfn.MAXIFS($F$2:$F2527,$C$2:$C2527,$C2528,$B$2:$B2527,$B2528,$A$2:$A2527,$A2528))))</f>
        <v/>
      </c>
      <c r="K2528" s="6" t="str">
        <f t="shared" si="118"/>
        <v/>
      </c>
      <c r="L2528" s="6" t="str">
        <f t="shared" si="119"/>
        <v/>
      </c>
      <c r="M2528" s="6" t="str">
        <f t="shared" si="117"/>
        <v/>
      </c>
    </row>
    <row r="2529" spans="1:13" x14ac:dyDescent="0.25">
      <c r="A2529"/>
      <c r="B2529" s="1"/>
      <c r="C2529"/>
      <c r="D2529"/>
      <c r="E2529" s="76"/>
      <c r="F2529" s="76"/>
      <c r="G2529" s="2"/>
      <c r="H2529" s="77"/>
      <c r="J2529" s="79" t="str">
        <f>IF(IF(IF(_xlfn.MAXIFS($F$2:$F2528,$C$2:$C2528,$C2529,$B$2:$B2528,$B2529,$A$2:$A2528,$A2529)=0,"",$E2529-_xlfn.MAXIFS($F$2:$F2528,$C$2:$C2528,$C2529,$B$2:$B2528,$B2529,$A$2:$A2528,$A2529))&lt;0,0,IF(_xlfn.MAXIFS($F$2:$F2528,$C$2:$C2528,$C2529,$B$2:$B2528,$B2529,$A$2:$A2528,$A2529)=0,"",$E2529-_xlfn.MAXIFS($F$2:$F2528,$C$2:$C2528,$C2529,$B$2:$B2528,$B2529,$A$2:$A2528,$A2529)))&gt;0.25,"",IF(IF(_xlfn.MAXIFS($F$2:$F2528,$C$2:$C2528,$C2529,$B$2:$B2528,$B2529,$A$2:$A2528,$A2529)=0,"",$E2529-_xlfn.MAXIFS($F$2:$F2528,$C$2:$C2528,$C2529,$B$2:$B2528,$B2529,$A$2:$A2528,$A2529))&lt;0,0,IF(_xlfn.MAXIFS($F$2:$F2528,$C$2:$C2528,$C2529,$B$2:$B2528,$B2529,$A$2:$A2528,$A2529)=0,"",$E2529-_xlfn.MAXIFS($F$2:$F2528,$C$2:$C2528,$C2529,$B$2:$B2528,$B2529,$A$2:$A2528,$A2529))))</f>
        <v/>
      </c>
      <c r="K2529" s="6" t="str">
        <f t="shared" si="118"/>
        <v/>
      </c>
      <c r="L2529" s="6" t="str">
        <f t="shared" si="119"/>
        <v/>
      </c>
      <c r="M2529" s="6" t="str">
        <f t="shared" si="117"/>
        <v/>
      </c>
    </row>
    <row r="2530" spans="1:13" x14ac:dyDescent="0.25">
      <c r="A2530"/>
      <c r="B2530" s="1"/>
      <c r="C2530"/>
      <c r="D2530"/>
      <c r="E2530" s="76"/>
      <c r="F2530" s="76"/>
      <c r="G2530" s="2"/>
      <c r="H2530" s="77"/>
      <c r="J2530" s="79" t="str">
        <f>IF(IF(IF(_xlfn.MAXIFS($F$2:$F2529,$C$2:$C2529,$C2530,$B$2:$B2529,$B2530,$A$2:$A2529,$A2530)=0,"",$E2530-_xlfn.MAXIFS($F$2:$F2529,$C$2:$C2529,$C2530,$B$2:$B2529,$B2530,$A$2:$A2529,$A2530))&lt;0,0,IF(_xlfn.MAXIFS($F$2:$F2529,$C$2:$C2529,$C2530,$B$2:$B2529,$B2530,$A$2:$A2529,$A2530)=0,"",$E2530-_xlfn.MAXIFS($F$2:$F2529,$C$2:$C2529,$C2530,$B$2:$B2529,$B2530,$A$2:$A2529,$A2530)))&gt;0.25,"",IF(IF(_xlfn.MAXIFS($F$2:$F2529,$C$2:$C2529,$C2530,$B$2:$B2529,$B2530,$A$2:$A2529,$A2530)=0,"",$E2530-_xlfn.MAXIFS($F$2:$F2529,$C$2:$C2529,$C2530,$B$2:$B2529,$B2530,$A$2:$A2529,$A2530))&lt;0,0,IF(_xlfn.MAXIFS($F$2:$F2529,$C$2:$C2529,$C2530,$B$2:$B2529,$B2530,$A$2:$A2529,$A2530)=0,"",$E2530-_xlfn.MAXIFS($F$2:$F2529,$C$2:$C2529,$C2530,$B$2:$B2529,$B2530,$A$2:$A2529,$A2530))))</f>
        <v/>
      </c>
      <c r="K2530" s="6" t="str">
        <f t="shared" si="118"/>
        <v/>
      </c>
      <c r="L2530" s="6" t="str">
        <f t="shared" si="119"/>
        <v/>
      </c>
      <c r="M2530" s="6" t="str">
        <f t="shared" si="117"/>
        <v/>
      </c>
    </row>
    <row r="2531" spans="1:13" x14ac:dyDescent="0.25">
      <c r="A2531"/>
      <c r="B2531" s="1"/>
      <c r="C2531"/>
      <c r="D2531"/>
      <c r="E2531" s="76"/>
      <c r="F2531" s="76"/>
      <c r="G2531" s="2"/>
      <c r="H2531" s="77"/>
      <c r="J2531" s="79" t="str">
        <f>IF(IF(IF(_xlfn.MAXIFS($F$2:$F2530,$C$2:$C2530,$C2531,$B$2:$B2530,$B2531,$A$2:$A2530,$A2531)=0,"",$E2531-_xlfn.MAXIFS($F$2:$F2530,$C$2:$C2530,$C2531,$B$2:$B2530,$B2531,$A$2:$A2530,$A2531))&lt;0,0,IF(_xlfn.MAXIFS($F$2:$F2530,$C$2:$C2530,$C2531,$B$2:$B2530,$B2531,$A$2:$A2530,$A2531)=0,"",$E2531-_xlfn.MAXIFS($F$2:$F2530,$C$2:$C2530,$C2531,$B$2:$B2530,$B2531,$A$2:$A2530,$A2531)))&gt;0.25,"",IF(IF(_xlfn.MAXIFS($F$2:$F2530,$C$2:$C2530,$C2531,$B$2:$B2530,$B2531,$A$2:$A2530,$A2531)=0,"",$E2531-_xlfn.MAXIFS($F$2:$F2530,$C$2:$C2530,$C2531,$B$2:$B2530,$B2531,$A$2:$A2530,$A2531))&lt;0,0,IF(_xlfn.MAXIFS($F$2:$F2530,$C$2:$C2530,$C2531,$B$2:$B2530,$B2531,$A$2:$A2530,$A2531)=0,"",$E2531-_xlfn.MAXIFS($F$2:$F2530,$C$2:$C2530,$C2531,$B$2:$B2530,$B2531,$A$2:$A2530,$A2531))))</f>
        <v/>
      </c>
      <c r="K2531" s="6" t="str">
        <f t="shared" si="118"/>
        <v/>
      </c>
      <c r="L2531" s="6" t="str">
        <f t="shared" si="119"/>
        <v/>
      </c>
      <c r="M2531" s="6" t="str">
        <f t="shared" si="117"/>
        <v/>
      </c>
    </row>
    <row r="2532" spans="1:13" x14ac:dyDescent="0.25">
      <c r="A2532"/>
      <c r="B2532" s="1"/>
      <c r="C2532"/>
      <c r="D2532"/>
      <c r="E2532" s="76"/>
      <c r="F2532" s="76"/>
      <c r="G2532" s="2"/>
      <c r="H2532" s="77"/>
      <c r="J2532" s="79" t="str">
        <f>IF(IF(IF(_xlfn.MAXIFS($F$2:$F2531,$C$2:$C2531,$C2532,$B$2:$B2531,$B2532,$A$2:$A2531,$A2532)=0,"",$E2532-_xlfn.MAXIFS($F$2:$F2531,$C$2:$C2531,$C2532,$B$2:$B2531,$B2532,$A$2:$A2531,$A2532))&lt;0,0,IF(_xlfn.MAXIFS($F$2:$F2531,$C$2:$C2531,$C2532,$B$2:$B2531,$B2532,$A$2:$A2531,$A2532)=0,"",$E2532-_xlfn.MAXIFS($F$2:$F2531,$C$2:$C2531,$C2532,$B$2:$B2531,$B2532,$A$2:$A2531,$A2532)))&gt;0.25,"",IF(IF(_xlfn.MAXIFS($F$2:$F2531,$C$2:$C2531,$C2532,$B$2:$B2531,$B2532,$A$2:$A2531,$A2532)=0,"",$E2532-_xlfn.MAXIFS($F$2:$F2531,$C$2:$C2531,$C2532,$B$2:$B2531,$B2532,$A$2:$A2531,$A2532))&lt;0,0,IF(_xlfn.MAXIFS($F$2:$F2531,$C$2:$C2531,$C2532,$B$2:$B2531,$B2532,$A$2:$A2531,$A2532)=0,"",$E2532-_xlfn.MAXIFS($F$2:$F2531,$C$2:$C2531,$C2532,$B$2:$B2531,$B2532,$A$2:$A2531,$A2532))))</f>
        <v/>
      </c>
      <c r="K2532" s="6" t="str">
        <f t="shared" si="118"/>
        <v/>
      </c>
      <c r="L2532" s="6" t="str">
        <f t="shared" si="119"/>
        <v/>
      </c>
      <c r="M2532" s="6" t="str">
        <f t="shared" si="117"/>
        <v/>
      </c>
    </row>
    <row r="2533" spans="1:13" x14ac:dyDescent="0.25">
      <c r="A2533"/>
      <c r="B2533" s="1"/>
      <c r="C2533"/>
      <c r="D2533"/>
      <c r="E2533" s="76"/>
      <c r="F2533" s="76"/>
      <c r="G2533" s="2"/>
      <c r="H2533" s="77"/>
      <c r="J2533" s="79" t="str">
        <f>IF(IF(IF(_xlfn.MAXIFS($F$2:$F2532,$C$2:$C2532,$C2533,$B$2:$B2532,$B2533,$A$2:$A2532,$A2533)=0,"",$E2533-_xlfn.MAXIFS($F$2:$F2532,$C$2:$C2532,$C2533,$B$2:$B2532,$B2533,$A$2:$A2532,$A2533))&lt;0,0,IF(_xlfn.MAXIFS($F$2:$F2532,$C$2:$C2532,$C2533,$B$2:$B2532,$B2533,$A$2:$A2532,$A2533)=0,"",$E2533-_xlfn.MAXIFS($F$2:$F2532,$C$2:$C2532,$C2533,$B$2:$B2532,$B2533,$A$2:$A2532,$A2533)))&gt;0.25,"",IF(IF(_xlfn.MAXIFS($F$2:$F2532,$C$2:$C2532,$C2533,$B$2:$B2532,$B2533,$A$2:$A2532,$A2533)=0,"",$E2533-_xlfn.MAXIFS($F$2:$F2532,$C$2:$C2532,$C2533,$B$2:$B2532,$B2533,$A$2:$A2532,$A2533))&lt;0,0,IF(_xlfn.MAXIFS($F$2:$F2532,$C$2:$C2532,$C2533,$B$2:$B2532,$B2533,$A$2:$A2532,$A2533)=0,"",$E2533-_xlfn.MAXIFS($F$2:$F2532,$C$2:$C2532,$C2533,$B$2:$B2532,$B2533,$A$2:$A2532,$A2533))))</f>
        <v/>
      </c>
      <c r="K2533" s="6" t="str">
        <f t="shared" si="118"/>
        <v/>
      </c>
      <c r="L2533" s="6" t="str">
        <f t="shared" si="119"/>
        <v/>
      </c>
      <c r="M2533" s="6" t="str">
        <f t="shared" si="117"/>
        <v/>
      </c>
    </row>
    <row r="2534" spans="1:13" x14ac:dyDescent="0.25">
      <c r="A2534"/>
      <c r="B2534" s="1"/>
      <c r="C2534"/>
      <c r="D2534"/>
      <c r="E2534" s="76"/>
      <c r="F2534" s="76"/>
      <c r="G2534" s="2"/>
      <c r="H2534" s="77"/>
      <c r="J2534" s="79" t="str">
        <f>IF(IF(IF(_xlfn.MAXIFS($F$2:$F2533,$C$2:$C2533,$C2534,$B$2:$B2533,$B2534,$A$2:$A2533,$A2534)=0,"",$E2534-_xlfn.MAXIFS($F$2:$F2533,$C$2:$C2533,$C2534,$B$2:$B2533,$B2534,$A$2:$A2533,$A2534))&lt;0,0,IF(_xlfn.MAXIFS($F$2:$F2533,$C$2:$C2533,$C2534,$B$2:$B2533,$B2534,$A$2:$A2533,$A2534)=0,"",$E2534-_xlfn.MAXIFS($F$2:$F2533,$C$2:$C2533,$C2534,$B$2:$B2533,$B2534,$A$2:$A2533,$A2534)))&gt;0.25,"",IF(IF(_xlfn.MAXIFS($F$2:$F2533,$C$2:$C2533,$C2534,$B$2:$B2533,$B2534,$A$2:$A2533,$A2534)=0,"",$E2534-_xlfn.MAXIFS($F$2:$F2533,$C$2:$C2533,$C2534,$B$2:$B2533,$B2534,$A$2:$A2533,$A2534))&lt;0,0,IF(_xlfn.MAXIFS($F$2:$F2533,$C$2:$C2533,$C2534,$B$2:$B2533,$B2534,$A$2:$A2533,$A2534)=0,"",$E2534-_xlfn.MAXIFS($F$2:$F2533,$C$2:$C2533,$C2534,$B$2:$B2533,$B2534,$A$2:$A2533,$A2534))))</f>
        <v/>
      </c>
      <c r="K2534" s="6" t="str">
        <f t="shared" si="118"/>
        <v/>
      </c>
      <c r="L2534" s="6" t="str">
        <f t="shared" si="119"/>
        <v/>
      </c>
      <c r="M2534" s="6" t="str">
        <f t="shared" si="117"/>
        <v/>
      </c>
    </row>
    <row r="2535" spans="1:13" x14ac:dyDescent="0.25">
      <c r="A2535"/>
      <c r="B2535" s="1"/>
      <c r="C2535"/>
      <c r="D2535"/>
      <c r="E2535" s="76"/>
      <c r="F2535" s="76"/>
      <c r="G2535" s="2"/>
      <c r="H2535" s="77"/>
      <c r="J2535" s="79" t="str">
        <f>IF(IF(IF(_xlfn.MAXIFS($F$2:$F2534,$C$2:$C2534,$C2535,$B$2:$B2534,$B2535,$A$2:$A2534,$A2535)=0,"",$E2535-_xlfn.MAXIFS($F$2:$F2534,$C$2:$C2534,$C2535,$B$2:$B2534,$B2535,$A$2:$A2534,$A2535))&lt;0,0,IF(_xlfn.MAXIFS($F$2:$F2534,$C$2:$C2534,$C2535,$B$2:$B2534,$B2535,$A$2:$A2534,$A2535)=0,"",$E2535-_xlfn.MAXIFS($F$2:$F2534,$C$2:$C2534,$C2535,$B$2:$B2534,$B2535,$A$2:$A2534,$A2535)))&gt;0.25,"",IF(IF(_xlfn.MAXIFS($F$2:$F2534,$C$2:$C2534,$C2535,$B$2:$B2534,$B2535,$A$2:$A2534,$A2535)=0,"",$E2535-_xlfn.MAXIFS($F$2:$F2534,$C$2:$C2534,$C2535,$B$2:$B2534,$B2535,$A$2:$A2534,$A2535))&lt;0,0,IF(_xlfn.MAXIFS($F$2:$F2534,$C$2:$C2534,$C2535,$B$2:$B2534,$B2535,$A$2:$A2534,$A2535)=0,"",$E2535-_xlfn.MAXIFS($F$2:$F2534,$C$2:$C2534,$C2535,$B$2:$B2534,$B2535,$A$2:$A2534,$A2535))))</f>
        <v/>
      </c>
      <c r="K2535" s="6" t="str">
        <f t="shared" si="118"/>
        <v/>
      </c>
      <c r="L2535" s="6" t="str">
        <f t="shared" si="119"/>
        <v/>
      </c>
      <c r="M2535" s="6" t="str">
        <f t="shared" si="117"/>
        <v/>
      </c>
    </row>
    <row r="2536" spans="1:13" x14ac:dyDescent="0.25">
      <c r="A2536"/>
      <c r="B2536" s="1"/>
      <c r="C2536"/>
      <c r="D2536"/>
      <c r="E2536" s="76"/>
      <c r="F2536" s="76"/>
      <c r="G2536" s="2"/>
      <c r="H2536" s="77"/>
      <c r="J2536" s="79" t="str">
        <f>IF(IF(IF(_xlfn.MAXIFS($F$2:$F2535,$C$2:$C2535,$C2536,$B$2:$B2535,$B2536,$A$2:$A2535,$A2536)=0,"",$E2536-_xlfn.MAXIFS($F$2:$F2535,$C$2:$C2535,$C2536,$B$2:$B2535,$B2536,$A$2:$A2535,$A2536))&lt;0,0,IF(_xlfn.MAXIFS($F$2:$F2535,$C$2:$C2535,$C2536,$B$2:$B2535,$B2536,$A$2:$A2535,$A2536)=0,"",$E2536-_xlfn.MAXIFS($F$2:$F2535,$C$2:$C2535,$C2536,$B$2:$B2535,$B2536,$A$2:$A2535,$A2536)))&gt;0.25,"",IF(IF(_xlfn.MAXIFS($F$2:$F2535,$C$2:$C2535,$C2536,$B$2:$B2535,$B2536,$A$2:$A2535,$A2536)=0,"",$E2536-_xlfn.MAXIFS($F$2:$F2535,$C$2:$C2535,$C2536,$B$2:$B2535,$B2536,$A$2:$A2535,$A2536))&lt;0,0,IF(_xlfn.MAXIFS($F$2:$F2535,$C$2:$C2535,$C2536,$B$2:$B2535,$B2536,$A$2:$A2535,$A2536)=0,"",$E2536-_xlfn.MAXIFS($F$2:$F2535,$C$2:$C2535,$C2536,$B$2:$B2535,$B2536,$A$2:$A2535,$A2536))))</f>
        <v/>
      </c>
      <c r="K2536" s="6" t="str">
        <f t="shared" si="118"/>
        <v/>
      </c>
      <c r="L2536" s="6" t="str">
        <f t="shared" si="119"/>
        <v/>
      </c>
      <c r="M2536" s="6" t="str">
        <f t="shared" si="117"/>
        <v/>
      </c>
    </row>
    <row r="2537" spans="1:13" x14ac:dyDescent="0.25">
      <c r="A2537"/>
      <c r="B2537" s="1"/>
      <c r="C2537"/>
      <c r="D2537"/>
      <c r="E2537" s="76"/>
      <c r="F2537" s="76"/>
      <c r="G2537" s="2"/>
      <c r="H2537" s="77"/>
      <c r="J2537" s="79" t="str">
        <f>IF(IF(IF(_xlfn.MAXIFS($F$2:$F2536,$C$2:$C2536,$C2537,$B$2:$B2536,$B2537,$A$2:$A2536,$A2537)=0,"",$E2537-_xlfn.MAXIFS($F$2:$F2536,$C$2:$C2536,$C2537,$B$2:$B2536,$B2537,$A$2:$A2536,$A2537))&lt;0,0,IF(_xlfn.MAXIFS($F$2:$F2536,$C$2:$C2536,$C2537,$B$2:$B2536,$B2537,$A$2:$A2536,$A2537)=0,"",$E2537-_xlfn.MAXIFS($F$2:$F2536,$C$2:$C2536,$C2537,$B$2:$B2536,$B2537,$A$2:$A2536,$A2537)))&gt;0.25,"",IF(IF(_xlfn.MAXIFS($F$2:$F2536,$C$2:$C2536,$C2537,$B$2:$B2536,$B2537,$A$2:$A2536,$A2537)=0,"",$E2537-_xlfn.MAXIFS($F$2:$F2536,$C$2:$C2536,$C2537,$B$2:$B2536,$B2537,$A$2:$A2536,$A2537))&lt;0,0,IF(_xlfn.MAXIFS($F$2:$F2536,$C$2:$C2536,$C2537,$B$2:$B2536,$B2537,$A$2:$A2536,$A2537)=0,"",$E2537-_xlfn.MAXIFS($F$2:$F2536,$C$2:$C2536,$C2537,$B$2:$B2536,$B2537,$A$2:$A2536,$A2537))))</f>
        <v/>
      </c>
      <c r="K2537" s="6" t="str">
        <f t="shared" si="118"/>
        <v/>
      </c>
      <c r="L2537" s="6" t="str">
        <f t="shared" si="119"/>
        <v/>
      </c>
      <c r="M2537" s="6" t="str">
        <f t="shared" si="117"/>
        <v/>
      </c>
    </row>
    <row r="2538" spans="1:13" x14ac:dyDescent="0.25">
      <c r="A2538"/>
      <c r="B2538" s="1"/>
      <c r="C2538"/>
      <c r="D2538"/>
      <c r="E2538" s="76"/>
      <c r="F2538" s="76"/>
      <c r="G2538" s="2"/>
      <c r="H2538" s="77"/>
      <c r="J2538" s="79" t="str">
        <f>IF(IF(IF(_xlfn.MAXIFS($F$2:$F2537,$C$2:$C2537,$C2538,$B$2:$B2537,$B2538,$A$2:$A2537,$A2538)=0,"",$E2538-_xlfn.MAXIFS($F$2:$F2537,$C$2:$C2537,$C2538,$B$2:$B2537,$B2538,$A$2:$A2537,$A2538))&lt;0,0,IF(_xlfn.MAXIFS($F$2:$F2537,$C$2:$C2537,$C2538,$B$2:$B2537,$B2538,$A$2:$A2537,$A2538)=0,"",$E2538-_xlfn.MAXIFS($F$2:$F2537,$C$2:$C2537,$C2538,$B$2:$B2537,$B2538,$A$2:$A2537,$A2538)))&gt;0.25,"",IF(IF(_xlfn.MAXIFS($F$2:$F2537,$C$2:$C2537,$C2538,$B$2:$B2537,$B2538,$A$2:$A2537,$A2538)=0,"",$E2538-_xlfn.MAXIFS($F$2:$F2537,$C$2:$C2537,$C2538,$B$2:$B2537,$B2538,$A$2:$A2537,$A2538))&lt;0,0,IF(_xlfn.MAXIFS($F$2:$F2537,$C$2:$C2537,$C2538,$B$2:$B2537,$B2538,$A$2:$A2537,$A2538)=0,"",$E2538-_xlfn.MAXIFS($F$2:$F2537,$C$2:$C2537,$C2538,$B$2:$B2537,$B2538,$A$2:$A2537,$A2538))))</f>
        <v/>
      </c>
      <c r="K2538" s="6" t="str">
        <f t="shared" si="118"/>
        <v/>
      </c>
      <c r="L2538" s="6" t="str">
        <f t="shared" si="119"/>
        <v/>
      </c>
      <c r="M2538" s="6" t="str">
        <f t="shared" si="117"/>
        <v/>
      </c>
    </row>
    <row r="2539" spans="1:13" x14ac:dyDescent="0.25">
      <c r="A2539"/>
      <c r="B2539" s="1"/>
      <c r="C2539"/>
      <c r="D2539"/>
      <c r="E2539" s="76"/>
      <c r="F2539" s="76"/>
      <c r="G2539" s="2"/>
      <c r="H2539" s="77"/>
      <c r="J2539" s="79" t="str">
        <f>IF(IF(IF(_xlfn.MAXIFS($F$2:$F2538,$C$2:$C2538,$C2539,$B$2:$B2538,$B2539,$A$2:$A2538,$A2539)=0,"",$E2539-_xlfn.MAXIFS($F$2:$F2538,$C$2:$C2538,$C2539,$B$2:$B2538,$B2539,$A$2:$A2538,$A2539))&lt;0,0,IF(_xlfn.MAXIFS($F$2:$F2538,$C$2:$C2538,$C2539,$B$2:$B2538,$B2539,$A$2:$A2538,$A2539)=0,"",$E2539-_xlfn.MAXIFS($F$2:$F2538,$C$2:$C2538,$C2539,$B$2:$B2538,$B2539,$A$2:$A2538,$A2539)))&gt;0.25,"",IF(IF(_xlfn.MAXIFS($F$2:$F2538,$C$2:$C2538,$C2539,$B$2:$B2538,$B2539,$A$2:$A2538,$A2539)=0,"",$E2539-_xlfn.MAXIFS($F$2:$F2538,$C$2:$C2538,$C2539,$B$2:$B2538,$B2539,$A$2:$A2538,$A2539))&lt;0,0,IF(_xlfn.MAXIFS($F$2:$F2538,$C$2:$C2538,$C2539,$B$2:$B2538,$B2539,$A$2:$A2538,$A2539)=0,"",$E2539-_xlfn.MAXIFS($F$2:$F2538,$C$2:$C2538,$C2539,$B$2:$B2538,$B2539,$A$2:$A2538,$A2539))))</f>
        <v/>
      </c>
      <c r="K2539" s="6" t="str">
        <f t="shared" si="118"/>
        <v/>
      </c>
      <c r="L2539" s="6" t="str">
        <f t="shared" si="119"/>
        <v/>
      </c>
      <c r="M2539" s="6" t="str">
        <f t="shared" si="117"/>
        <v/>
      </c>
    </row>
    <row r="2540" spans="1:13" x14ac:dyDescent="0.25">
      <c r="A2540"/>
      <c r="B2540" s="1"/>
      <c r="C2540"/>
      <c r="D2540"/>
      <c r="E2540" s="76"/>
      <c r="F2540" s="76"/>
      <c r="G2540" s="2"/>
      <c r="H2540" s="77"/>
      <c r="J2540" s="79" t="str">
        <f>IF(IF(IF(_xlfn.MAXIFS($F$2:$F2539,$C$2:$C2539,$C2540,$B$2:$B2539,$B2540,$A$2:$A2539,$A2540)=0,"",$E2540-_xlfn.MAXIFS($F$2:$F2539,$C$2:$C2539,$C2540,$B$2:$B2539,$B2540,$A$2:$A2539,$A2540))&lt;0,0,IF(_xlfn.MAXIFS($F$2:$F2539,$C$2:$C2539,$C2540,$B$2:$B2539,$B2540,$A$2:$A2539,$A2540)=0,"",$E2540-_xlfn.MAXIFS($F$2:$F2539,$C$2:$C2539,$C2540,$B$2:$B2539,$B2540,$A$2:$A2539,$A2540)))&gt;0.25,"",IF(IF(_xlfn.MAXIFS($F$2:$F2539,$C$2:$C2539,$C2540,$B$2:$B2539,$B2540,$A$2:$A2539,$A2540)=0,"",$E2540-_xlfn.MAXIFS($F$2:$F2539,$C$2:$C2539,$C2540,$B$2:$B2539,$B2540,$A$2:$A2539,$A2540))&lt;0,0,IF(_xlfn.MAXIFS($F$2:$F2539,$C$2:$C2539,$C2540,$B$2:$B2539,$B2540,$A$2:$A2539,$A2540)=0,"",$E2540-_xlfn.MAXIFS($F$2:$F2539,$C$2:$C2539,$C2540,$B$2:$B2539,$B2540,$A$2:$A2539,$A2540))))</f>
        <v/>
      </c>
      <c r="K2540" s="6" t="str">
        <f t="shared" si="118"/>
        <v/>
      </c>
      <c r="L2540" s="6" t="str">
        <f t="shared" si="119"/>
        <v/>
      </c>
      <c r="M2540" s="6" t="str">
        <f t="shared" si="117"/>
        <v/>
      </c>
    </row>
    <row r="2541" spans="1:13" x14ac:dyDescent="0.25">
      <c r="A2541"/>
      <c r="B2541" s="1"/>
      <c r="C2541"/>
      <c r="D2541"/>
      <c r="E2541" s="76"/>
      <c r="F2541" s="76"/>
      <c r="G2541" s="2"/>
      <c r="H2541" s="77"/>
      <c r="J2541" s="79" t="str">
        <f>IF(IF(IF(_xlfn.MAXIFS($F$2:$F2540,$C$2:$C2540,$C2541,$B$2:$B2540,$B2541,$A$2:$A2540,$A2541)=0,"",$E2541-_xlfn.MAXIFS($F$2:$F2540,$C$2:$C2540,$C2541,$B$2:$B2540,$B2541,$A$2:$A2540,$A2541))&lt;0,0,IF(_xlfn.MAXIFS($F$2:$F2540,$C$2:$C2540,$C2541,$B$2:$B2540,$B2541,$A$2:$A2540,$A2541)=0,"",$E2541-_xlfn.MAXIFS($F$2:$F2540,$C$2:$C2540,$C2541,$B$2:$B2540,$B2541,$A$2:$A2540,$A2541)))&gt;0.25,"",IF(IF(_xlfn.MAXIFS($F$2:$F2540,$C$2:$C2540,$C2541,$B$2:$B2540,$B2541,$A$2:$A2540,$A2541)=0,"",$E2541-_xlfn.MAXIFS($F$2:$F2540,$C$2:$C2540,$C2541,$B$2:$B2540,$B2541,$A$2:$A2540,$A2541))&lt;0,0,IF(_xlfn.MAXIFS($F$2:$F2540,$C$2:$C2540,$C2541,$B$2:$B2540,$B2541,$A$2:$A2540,$A2541)=0,"",$E2541-_xlfn.MAXIFS($F$2:$F2540,$C$2:$C2540,$C2541,$B$2:$B2540,$B2541,$A$2:$A2540,$A2541))))</f>
        <v/>
      </c>
      <c r="K2541" s="6" t="str">
        <f t="shared" si="118"/>
        <v/>
      </c>
      <c r="L2541" s="6" t="str">
        <f t="shared" si="119"/>
        <v/>
      </c>
      <c r="M2541" s="6" t="str">
        <f t="shared" si="117"/>
        <v/>
      </c>
    </row>
    <row r="2542" spans="1:13" x14ac:dyDescent="0.25">
      <c r="A2542"/>
      <c r="B2542" s="1"/>
      <c r="C2542"/>
      <c r="D2542"/>
      <c r="E2542" s="76"/>
      <c r="F2542" s="76"/>
      <c r="G2542" s="2"/>
      <c r="H2542" s="77"/>
      <c r="J2542" s="79" t="str">
        <f>IF(IF(IF(_xlfn.MAXIFS($F$2:$F2541,$C$2:$C2541,$C2542,$B$2:$B2541,$B2542,$A$2:$A2541,$A2542)=0,"",$E2542-_xlfn.MAXIFS($F$2:$F2541,$C$2:$C2541,$C2542,$B$2:$B2541,$B2542,$A$2:$A2541,$A2542))&lt;0,0,IF(_xlfn.MAXIFS($F$2:$F2541,$C$2:$C2541,$C2542,$B$2:$B2541,$B2542,$A$2:$A2541,$A2542)=0,"",$E2542-_xlfn.MAXIFS($F$2:$F2541,$C$2:$C2541,$C2542,$B$2:$B2541,$B2542,$A$2:$A2541,$A2542)))&gt;0.25,"",IF(IF(_xlfn.MAXIFS($F$2:$F2541,$C$2:$C2541,$C2542,$B$2:$B2541,$B2542,$A$2:$A2541,$A2542)=0,"",$E2542-_xlfn.MAXIFS($F$2:$F2541,$C$2:$C2541,$C2542,$B$2:$B2541,$B2542,$A$2:$A2541,$A2542))&lt;0,0,IF(_xlfn.MAXIFS($F$2:$F2541,$C$2:$C2541,$C2542,$B$2:$B2541,$B2542,$A$2:$A2541,$A2542)=0,"",$E2542-_xlfn.MAXIFS($F$2:$F2541,$C$2:$C2541,$C2542,$B$2:$B2541,$B2542,$A$2:$A2541,$A2542))))</f>
        <v/>
      </c>
      <c r="K2542" s="6" t="str">
        <f t="shared" si="118"/>
        <v/>
      </c>
      <c r="L2542" s="6" t="str">
        <f t="shared" si="119"/>
        <v/>
      </c>
      <c r="M2542" s="6" t="str">
        <f t="shared" si="117"/>
        <v/>
      </c>
    </row>
    <row r="2543" spans="1:13" x14ac:dyDescent="0.25">
      <c r="A2543"/>
      <c r="B2543" s="1"/>
      <c r="C2543"/>
      <c r="D2543"/>
      <c r="E2543" s="76"/>
      <c r="F2543" s="76"/>
      <c r="G2543" s="2"/>
      <c r="H2543" s="77"/>
      <c r="J2543" s="79" t="str">
        <f>IF(IF(IF(_xlfn.MAXIFS($F$2:$F2542,$C$2:$C2542,$C2543,$B$2:$B2542,$B2543,$A$2:$A2542,$A2543)=0,"",$E2543-_xlfn.MAXIFS($F$2:$F2542,$C$2:$C2542,$C2543,$B$2:$B2542,$B2543,$A$2:$A2542,$A2543))&lt;0,0,IF(_xlfn.MAXIFS($F$2:$F2542,$C$2:$C2542,$C2543,$B$2:$B2542,$B2543,$A$2:$A2542,$A2543)=0,"",$E2543-_xlfn.MAXIFS($F$2:$F2542,$C$2:$C2542,$C2543,$B$2:$B2542,$B2543,$A$2:$A2542,$A2543)))&gt;0.25,"",IF(IF(_xlfn.MAXIFS($F$2:$F2542,$C$2:$C2542,$C2543,$B$2:$B2542,$B2543,$A$2:$A2542,$A2543)=0,"",$E2543-_xlfn.MAXIFS($F$2:$F2542,$C$2:$C2542,$C2543,$B$2:$B2542,$B2543,$A$2:$A2542,$A2543))&lt;0,0,IF(_xlfn.MAXIFS($F$2:$F2542,$C$2:$C2542,$C2543,$B$2:$B2542,$B2543,$A$2:$A2542,$A2543)=0,"",$E2543-_xlfn.MAXIFS($F$2:$F2542,$C$2:$C2542,$C2543,$B$2:$B2542,$B2543,$A$2:$A2542,$A2543))))</f>
        <v/>
      </c>
      <c r="K2543" s="6" t="str">
        <f t="shared" si="118"/>
        <v/>
      </c>
      <c r="L2543" s="6" t="str">
        <f t="shared" si="119"/>
        <v/>
      </c>
      <c r="M2543" s="6" t="str">
        <f t="shared" si="117"/>
        <v/>
      </c>
    </row>
    <row r="2544" spans="1:13" x14ac:dyDescent="0.25">
      <c r="A2544"/>
      <c r="B2544" s="1"/>
      <c r="C2544"/>
      <c r="D2544"/>
      <c r="E2544" s="76"/>
      <c r="F2544" s="76"/>
      <c r="G2544" s="2"/>
      <c r="H2544" s="77"/>
      <c r="J2544" s="79" t="str">
        <f>IF(IF(IF(_xlfn.MAXIFS($F$2:$F2543,$C$2:$C2543,$C2544,$B$2:$B2543,$B2544,$A$2:$A2543,$A2544)=0,"",$E2544-_xlfn.MAXIFS($F$2:$F2543,$C$2:$C2543,$C2544,$B$2:$B2543,$B2544,$A$2:$A2543,$A2544))&lt;0,0,IF(_xlfn.MAXIFS($F$2:$F2543,$C$2:$C2543,$C2544,$B$2:$B2543,$B2544,$A$2:$A2543,$A2544)=0,"",$E2544-_xlfn.MAXIFS($F$2:$F2543,$C$2:$C2543,$C2544,$B$2:$B2543,$B2544,$A$2:$A2543,$A2544)))&gt;0.25,"",IF(IF(_xlfn.MAXIFS($F$2:$F2543,$C$2:$C2543,$C2544,$B$2:$B2543,$B2544,$A$2:$A2543,$A2544)=0,"",$E2544-_xlfn.MAXIFS($F$2:$F2543,$C$2:$C2543,$C2544,$B$2:$B2543,$B2544,$A$2:$A2543,$A2544))&lt;0,0,IF(_xlfn.MAXIFS($F$2:$F2543,$C$2:$C2543,$C2544,$B$2:$B2543,$B2544,$A$2:$A2543,$A2544)=0,"",$E2544-_xlfn.MAXIFS($F$2:$F2543,$C$2:$C2543,$C2544,$B$2:$B2543,$B2544,$A$2:$A2543,$A2544))))</f>
        <v/>
      </c>
      <c r="K2544" s="6" t="str">
        <f t="shared" si="118"/>
        <v/>
      </c>
      <c r="L2544" s="6" t="str">
        <f t="shared" si="119"/>
        <v/>
      </c>
      <c r="M2544" s="6" t="str">
        <f t="shared" si="117"/>
        <v/>
      </c>
    </row>
    <row r="2545" spans="1:13" x14ac:dyDescent="0.25">
      <c r="A2545"/>
      <c r="B2545" s="1"/>
      <c r="C2545"/>
      <c r="D2545"/>
      <c r="E2545" s="76"/>
      <c r="F2545" s="76"/>
      <c r="G2545" s="2"/>
      <c r="H2545" s="77"/>
      <c r="J2545" s="79" t="str">
        <f>IF(IF(IF(_xlfn.MAXIFS($F$2:$F2544,$C$2:$C2544,$C2545,$B$2:$B2544,$B2545,$A$2:$A2544,$A2545)=0,"",$E2545-_xlfn.MAXIFS($F$2:$F2544,$C$2:$C2544,$C2545,$B$2:$B2544,$B2545,$A$2:$A2544,$A2545))&lt;0,0,IF(_xlfn.MAXIFS($F$2:$F2544,$C$2:$C2544,$C2545,$B$2:$B2544,$B2545,$A$2:$A2544,$A2545)=0,"",$E2545-_xlfn.MAXIFS($F$2:$F2544,$C$2:$C2544,$C2545,$B$2:$B2544,$B2545,$A$2:$A2544,$A2545)))&gt;0.25,"",IF(IF(_xlfn.MAXIFS($F$2:$F2544,$C$2:$C2544,$C2545,$B$2:$B2544,$B2545,$A$2:$A2544,$A2545)=0,"",$E2545-_xlfn.MAXIFS($F$2:$F2544,$C$2:$C2544,$C2545,$B$2:$B2544,$B2545,$A$2:$A2544,$A2545))&lt;0,0,IF(_xlfn.MAXIFS($F$2:$F2544,$C$2:$C2544,$C2545,$B$2:$B2544,$B2545,$A$2:$A2544,$A2545)=0,"",$E2545-_xlfn.MAXIFS($F$2:$F2544,$C$2:$C2544,$C2545,$B$2:$B2544,$B2545,$A$2:$A2544,$A2545))))</f>
        <v/>
      </c>
      <c r="K2545" s="6" t="str">
        <f t="shared" si="118"/>
        <v/>
      </c>
      <c r="L2545" s="6" t="str">
        <f t="shared" si="119"/>
        <v/>
      </c>
      <c r="M2545" s="6" t="str">
        <f t="shared" si="117"/>
        <v/>
      </c>
    </row>
    <row r="2546" spans="1:13" x14ac:dyDescent="0.25">
      <c r="A2546"/>
      <c r="B2546" s="1"/>
      <c r="C2546"/>
      <c r="D2546"/>
      <c r="E2546" s="76"/>
      <c r="F2546" s="76"/>
      <c r="G2546" s="2"/>
      <c r="H2546" s="77"/>
      <c r="J2546" s="79" t="str">
        <f>IF(IF(IF(_xlfn.MAXIFS($F$2:$F2545,$C$2:$C2545,$C2546,$B$2:$B2545,$B2546,$A$2:$A2545,$A2546)=0,"",$E2546-_xlfn.MAXIFS($F$2:$F2545,$C$2:$C2545,$C2546,$B$2:$B2545,$B2546,$A$2:$A2545,$A2546))&lt;0,0,IF(_xlfn.MAXIFS($F$2:$F2545,$C$2:$C2545,$C2546,$B$2:$B2545,$B2546,$A$2:$A2545,$A2546)=0,"",$E2546-_xlfn.MAXIFS($F$2:$F2545,$C$2:$C2545,$C2546,$B$2:$B2545,$B2546,$A$2:$A2545,$A2546)))&gt;0.25,"",IF(IF(_xlfn.MAXIFS($F$2:$F2545,$C$2:$C2545,$C2546,$B$2:$B2545,$B2546,$A$2:$A2545,$A2546)=0,"",$E2546-_xlfn.MAXIFS($F$2:$F2545,$C$2:$C2545,$C2546,$B$2:$B2545,$B2546,$A$2:$A2545,$A2546))&lt;0,0,IF(_xlfn.MAXIFS($F$2:$F2545,$C$2:$C2545,$C2546,$B$2:$B2545,$B2546,$A$2:$A2545,$A2546)=0,"",$E2546-_xlfn.MAXIFS($F$2:$F2545,$C$2:$C2545,$C2546,$B$2:$B2545,$B2546,$A$2:$A2545,$A2546))))</f>
        <v/>
      </c>
      <c r="K2546" s="6" t="str">
        <f t="shared" si="118"/>
        <v/>
      </c>
      <c r="L2546" s="6" t="str">
        <f t="shared" si="119"/>
        <v/>
      </c>
      <c r="M2546" s="6" t="str">
        <f t="shared" si="117"/>
        <v/>
      </c>
    </row>
    <row r="2547" spans="1:13" x14ac:dyDescent="0.25">
      <c r="A2547"/>
      <c r="B2547" s="1"/>
      <c r="C2547"/>
      <c r="D2547"/>
      <c r="E2547" s="76"/>
      <c r="F2547" s="76"/>
      <c r="G2547" s="2"/>
      <c r="H2547" s="77"/>
      <c r="J2547" s="79" t="str">
        <f>IF(IF(IF(_xlfn.MAXIFS($F$2:$F2546,$C$2:$C2546,$C2547,$B$2:$B2546,$B2547,$A$2:$A2546,$A2547)=0,"",$E2547-_xlfn.MAXIFS($F$2:$F2546,$C$2:$C2546,$C2547,$B$2:$B2546,$B2547,$A$2:$A2546,$A2547))&lt;0,0,IF(_xlfn.MAXIFS($F$2:$F2546,$C$2:$C2546,$C2547,$B$2:$B2546,$B2547,$A$2:$A2546,$A2547)=0,"",$E2547-_xlfn.MAXIFS($F$2:$F2546,$C$2:$C2546,$C2547,$B$2:$B2546,$B2547,$A$2:$A2546,$A2547)))&gt;0.25,"",IF(IF(_xlfn.MAXIFS($F$2:$F2546,$C$2:$C2546,$C2547,$B$2:$B2546,$B2547,$A$2:$A2546,$A2547)=0,"",$E2547-_xlfn.MAXIFS($F$2:$F2546,$C$2:$C2546,$C2547,$B$2:$B2546,$B2547,$A$2:$A2546,$A2547))&lt;0,0,IF(_xlfn.MAXIFS($F$2:$F2546,$C$2:$C2546,$C2547,$B$2:$B2546,$B2547,$A$2:$A2546,$A2547)=0,"",$E2547-_xlfn.MAXIFS($F$2:$F2546,$C$2:$C2546,$C2547,$B$2:$B2546,$B2547,$A$2:$A2546,$A2547))))</f>
        <v/>
      </c>
      <c r="K2547" s="6" t="str">
        <f t="shared" si="118"/>
        <v/>
      </c>
      <c r="L2547" s="6" t="str">
        <f t="shared" si="119"/>
        <v/>
      </c>
      <c r="M2547" s="6" t="str">
        <f t="shared" si="117"/>
        <v/>
      </c>
    </row>
    <row r="2548" spans="1:13" x14ac:dyDescent="0.25">
      <c r="A2548"/>
      <c r="B2548" s="1"/>
      <c r="C2548"/>
      <c r="D2548"/>
      <c r="E2548" s="76"/>
      <c r="F2548" s="76"/>
      <c r="G2548" s="2"/>
      <c r="H2548" s="77"/>
      <c r="J2548" s="79" t="str">
        <f>IF(IF(IF(_xlfn.MAXIFS($F$2:$F2547,$C$2:$C2547,$C2548,$B$2:$B2547,$B2548,$A$2:$A2547,$A2548)=0,"",$E2548-_xlfn.MAXIFS($F$2:$F2547,$C$2:$C2547,$C2548,$B$2:$B2547,$B2548,$A$2:$A2547,$A2548))&lt;0,0,IF(_xlfn.MAXIFS($F$2:$F2547,$C$2:$C2547,$C2548,$B$2:$B2547,$B2548,$A$2:$A2547,$A2548)=0,"",$E2548-_xlfn.MAXIFS($F$2:$F2547,$C$2:$C2547,$C2548,$B$2:$B2547,$B2548,$A$2:$A2547,$A2548)))&gt;0.25,"",IF(IF(_xlfn.MAXIFS($F$2:$F2547,$C$2:$C2547,$C2548,$B$2:$B2547,$B2548,$A$2:$A2547,$A2548)=0,"",$E2548-_xlfn.MAXIFS($F$2:$F2547,$C$2:$C2547,$C2548,$B$2:$B2547,$B2548,$A$2:$A2547,$A2548))&lt;0,0,IF(_xlfn.MAXIFS($F$2:$F2547,$C$2:$C2547,$C2548,$B$2:$B2547,$B2548,$A$2:$A2547,$A2548)=0,"",$E2548-_xlfn.MAXIFS($F$2:$F2547,$C$2:$C2547,$C2548,$B$2:$B2547,$B2548,$A$2:$A2547,$A2548))))</f>
        <v/>
      </c>
      <c r="K2548" s="6" t="str">
        <f t="shared" si="118"/>
        <v/>
      </c>
      <c r="L2548" s="6" t="str">
        <f t="shared" si="119"/>
        <v/>
      </c>
      <c r="M2548" s="6" t="str">
        <f t="shared" si="117"/>
        <v/>
      </c>
    </row>
    <row r="2549" spans="1:13" x14ac:dyDescent="0.25">
      <c r="A2549"/>
      <c r="B2549" s="1"/>
      <c r="C2549"/>
      <c r="D2549"/>
      <c r="E2549" s="76"/>
      <c r="F2549" s="76"/>
      <c r="G2549" s="2"/>
      <c r="H2549" s="77"/>
      <c r="J2549" s="79" t="str">
        <f>IF(IF(IF(_xlfn.MAXIFS($F$2:$F2548,$C$2:$C2548,$C2549,$B$2:$B2548,$B2549,$A$2:$A2548,$A2549)=0,"",$E2549-_xlfn.MAXIFS($F$2:$F2548,$C$2:$C2548,$C2549,$B$2:$B2548,$B2549,$A$2:$A2548,$A2549))&lt;0,0,IF(_xlfn.MAXIFS($F$2:$F2548,$C$2:$C2548,$C2549,$B$2:$B2548,$B2549,$A$2:$A2548,$A2549)=0,"",$E2549-_xlfn.MAXIFS($F$2:$F2548,$C$2:$C2548,$C2549,$B$2:$B2548,$B2549,$A$2:$A2548,$A2549)))&gt;0.25,"",IF(IF(_xlfn.MAXIFS($F$2:$F2548,$C$2:$C2548,$C2549,$B$2:$B2548,$B2549,$A$2:$A2548,$A2549)=0,"",$E2549-_xlfn.MAXIFS($F$2:$F2548,$C$2:$C2548,$C2549,$B$2:$B2548,$B2549,$A$2:$A2548,$A2549))&lt;0,0,IF(_xlfn.MAXIFS($F$2:$F2548,$C$2:$C2548,$C2549,$B$2:$B2548,$B2549,$A$2:$A2548,$A2549)=0,"",$E2549-_xlfn.MAXIFS($F$2:$F2548,$C$2:$C2548,$C2549,$B$2:$B2548,$B2549,$A$2:$A2548,$A2549))))</f>
        <v/>
      </c>
      <c r="K2549" s="6" t="str">
        <f t="shared" si="118"/>
        <v/>
      </c>
      <c r="L2549" s="6" t="str">
        <f t="shared" si="119"/>
        <v/>
      </c>
      <c r="M2549" s="6" t="str">
        <f t="shared" si="117"/>
        <v/>
      </c>
    </row>
    <row r="2550" spans="1:13" x14ac:dyDescent="0.25">
      <c r="A2550"/>
      <c r="B2550" s="1"/>
      <c r="C2550"/>
      <c r="D2550"/>
      <c r="E2550" s="76"/>
      <c r="F2550" s="76"/>
      <c r="G2550" s="2"/>
      <c r="H2550" s="77"/>
      <c r="J2550" s="79" t="str">
        <f>IF(IF(IF(_xlfn.MAXIFS($F$2:$F2549,$C$2:$C2549,$C2550,$B$2:$B2549,$B2550,$A$2:$A2549,$A2550)=0,"",$E2550-_xlfn.MAXIFS($F$2:$F2549,$C$2:$C2549,$C2550,$B$2:$B2549,$B2550,$A$2:$A2549,$A2550))&lt;0,0,IF(_xlfn.MAXIFS($F$2:$F2549,$C$2:$C2549,$C2550,$B$2:$B2549,$B2550,$A$2:$A2549,$A2550)=0,"",$E2550-_xlfn.MAXIFS($F$2:$F2549,$C$2:$C2549,$C2550,$B$2:$B2549,$B2550,$A$2:$A2549,$A2550)))&gt;0.25,"",IF(IF(_xlfn.MAXIFS($F$2:$F2549,$C$2:$C2549,$C2550,$B$2:$B2549,$B2550,$A$2:$A2549,$A2550)=0,"",$E2550-_xlfn.MAXIFS($F$2:$F2549,$C$2:$C2549,$C2550,$B$2:$B2549,$B2550,$A$2:$A2549,$A2550))&lt;0,0,IF(_xlfn.MAXIFS($F$2:$F2549,$C$2:$C2549,$C2550,$B$2:$B2549,$B2550,$A$2:$A2549,$A2550)=0,"",$E2550-_xlfn.MAXIFS($F$2:$F2549,$C$2:$C2549,$C2550,$B$2:$B2549,$B2550,$A$2:$A2549,$A2550))))</f>
        <v/>
      </c>
      <c r="K2550" s="6" t="str">
        <f t="shared" si="118"/>
        <v/>
      </c>
      <c r="L2550" s="6" t="str">
        <f t="shared" si="119"/>
        <v/>
      </c>
      <c r="M2550" s="6" t="str">
        <f t="shared" si="117"/>
        <v/>
      </c>
    </row>
    <row r="2551" spans="1:13" x14ac:dyDescent="0.25">
      <c r="A2551"/>
      <c r="B2551" s="1"/>
      <c r="C2551"/>
      <c r="D2551"/>
      <c r="E2551" s="76"/>
      <c r="F2551" s="76"/>
      <c r="G2551" s="2"/>
      <c r="H2551" s="77"/>
      <c r="J2551" s="79" t="str">
        <f>IF(IF(IF(_xlfn.MAXIFS($F$2:$F2550,$C$2:$C2550,$C2551,$B$2:$B2550,$B2551,$A$2:$A2550,$A2551)=0,"",$E2551-_xlfn.MAXIFS($F$2:$F2550,$C$2:$C2550,$C2551,$B$2:$B2550,$B2551,$A$2:$A2550,$A2551))&lt;0,0,IF(_xlfn.MAXIFS($F$2:$F2550,$C$2:$C2550,$C2551,$B$2:$B2550,$B2551,$A$2:$A2550,$A2551)=0,"",$E2551-_xlfn.MAXIFS($F$2:$F2550,$C$2:$C2550,$C2551,$B$2:$B2550,$B2551,$A$2:$A2550,$A2551)))&gt;0.25,"",IF(IF(_xlfn.MAXIFS($F$2:$F2550,$C$2:$C2550,$C2551,$B$2:$B2550,$B2551,$A$2:$A2550,$A2551)=0,"",$E2551-_xlfn.MAXIFS($F$2:$F2550,$C$2:$C2550,$C2551,$B$2:$B2550,$B2551,$A$2:$A2550,$A2551))&lt;0,0,IF(_xlfn.MAXIFS($F$2:$F2550,$C$2:$C2550,$C2551,$B$2:$B2550,$B2551,$A$2:$A2550,$A2551)=0,"",$E2551-_xlfn.MAXIFS($F$2:$F2550,$C$2:$C2550,$C2551,$B$2:$B2550,$B2551,$A$2:$A2550,$A2551))))</f>
        <v/>
      </c>
      <c r="K2551" s="6" t="str">
        <f t="shared" si="118"/>
        <v/>
      </c>
      <c r="L2551" s="6" t="str">
        <f t="shared" si="119"/>
        <v/>
      </c>
      <c r="M2551" s="6" t="str">
        <f t="shared" si="117"/>
        <v/>
      </c>
    </row>
    <row r="2552" spans="1:13" x14ac:dyDescent="0.25">
      <c r="A2552"/>
      <c r="B2552" s="1"/>
      <c r="C2552"/>
      <c r="D2552"/>
      <c r="E2552" s="76"/>
      <c r="F2552" s="76"/>
      <c r="G2552" s="2"/>
      <c r="H2552" s="77"/>
      <c r="J2552" s="79" t="str">
        <f>IF(IF(IF(_xlfn.MAXIFS($F$2:$F2551,$C$2:$C2551,$C2552,$B$2:$B2551,$B2552,$A$2:$A2551,$A2552)=0,"",$E2552-_xlfn.MAXIFS($F$2:$F2551,$C$2:$C2551,$C2552,$B$2:$B2551,$B2552,$A$2:$A2551,$A2552))&lt;0,0,IF(_xlfn.MAXIFS($F$2:$F2551,$C$2:$C2551,$C2552,$B$2:$B2551,$B2552,$A$2:$A2551,$A2552)=0,"",$E2552-_xlfn.MAXIFS($F$2:$F2551,$C$2:$C2551,$C2552,$B$2:$B2551,$B2552,$A$2:$A2551,$A2552)))&gt;0.25,"",IF(IF(_xlfn.MAXIFS($F$2:$F2551,$C$2:$C2551,$C2552,$B$2:$B2551,$B2552,$A$2:$A2551,$A2552)=0,"",$E2552-_xlfn.MAXIFS($F$2:$F2551,$C$2:$C2551,$C2552,$B$2:$B2551,$B2552,$A$2:$A2551,$A2552))&lt;0,0,IF(_xlfn.MAXIFS($F$2:$F2551,$C$2:$C2551,$C2552,$B$2:$B2551,$B2552,$A$2:$A2551,$A2552)=0,"",$E2552-_xlfn.MAXIFS($F$2:$F2551,$C$2:$C2551,$C2552,$B$2:$B2551,$B2552,$A$2:$A2551,$A2552))))</f>
        <v/>
      </c>
      <c r="K2552" s="6" t="str">
        <f t="shared" si="118"/>
        <v/>
      </c>
      <c r="L2552" s="6" t="str">
        <f t="shared" si="119"/>
        <v/>
      </c>
      <c r="M2552" s="6" t="str">
        <f t="shared" si="117"/>
        <v/>
      </c>
    </row>
    <row r="2553" spans="1:13" x14ac:dyDescent="0.25">
      <c r="A2553"/>
      <c r="B2553" s="1"/>
      <c r="C2553"/>
      <c r="D2553"/>
      <c r="E2553" s="76"/>
      <c r="F2553" s="76"/>
      <c r="G2553" s="2"/>
      <c r="H2553" s="77"/>
      <c r="J2553" s="79" t="str">
        <f>IF(IF(IF(_xlfn.MAXIFS($F$2:$F2552,$C$2:$C2552,$C2553,$B$2:$B2552,$B2553,$A$2:$A2552,$A2553)=0,"",$E2553-_xlfn.MAXIFS($F$2:$F2552,$C$2:$C2552,$C2553,$B$2:$B2552,$B2553,$A$2:$A2552,$A2553))&lt;0,0,IF(_xlfn.MAXIFS($F$2:$F2552,$C$2:$C2552,$C2553,$B$2:$B2552,$B2553,$A$2:$A2552,$A2553)=0,"",$E2553-_xlfn.MAXIFS($F$2:$F2552,$C$2:$C2552,$C2553,$B$2:$B2552,$B2553,$A$2:$A2552,$A2553)))&gt;0.25,"",IF(IF(_xlfn.MAXIFS($F$2:$F2552,$C$2:$C2552,$C2553,$B$2:$B2552,$B2553,$A$2:$A2552,$A2553)=0,"",$E2553-_xlfn.MAXIFS($F$2:$F2552,$C$2:$C2552,$C2553,$B$2:$B2552,$B2553,$A$2:$A2552,$A2553))&lt;0,0,IF(_xlfn.MAXIFS($F$2:$F2552,$C$2:$C2552,$C2553,$B$2:$B2552,$B2553,$A$2:$A2552,$A2553)=0,"",$E2553-_xlfn.MAXIFS($F$2:$F2552,$C$2:$C2552,$C2553,$B$2:$B2552,$B2553,$A$2:$A2552,$A2553))))</f>
        <v/>
      </c>
      <c r="K2553" s="6" t="str">
        <f t="shared" si="118"/>
        <v/>
      </c>
      <c r="L2553" s="6" t="str">
        <f t="shared" si="119"/>
        <v/>
      </c>
      <c r="M2553" s="6" t="str">
        <f t="shared" si="117"/>
        <v/>
      </c>
    </row>
    <row r="2554" spans="1:13" x14ac:dyDescent="0.25">
      <c r="A2554"/>
      <c r="B2554" s="1"/>
      <c r="C2554"/>
      <c r="D2554"/>
      <c r="E2554" s="76"/>
      <c r="F2554" s="76"/>
      <c r="G2554" s="2"/>
      <c r="H2554" s="77"/>
      <c r="J2554" s="79" t="str">
        <f>IF(IF(IF(_xlfn.MAXIFS($F$2:$F2553,$C$2:$C2553,$C2554,$B$2:$B2553,$B2554,$A$2:$A2553,$A2554)=0,"",$E2554-_xlfn.MAXIFS($F$2:$F2553,$C$2:$C2553,$C2554,$B$2:$B2553,$B2554,$A$2:$A2553,$A2554))&lt;0,0,IF(_xlfn.MAXIFS($F$2:$F2553,$C$2:$C2553,$C2554,$B$2:$B2553,$B2554,$A$2:$A2553,$A2554)=0,"",$E2554-_xlfn.MAXIFS($F$2:$F2553,$C$2:$C2553,$C2554,$B$2:$B2553,$B2554,$A$2:$A2553,$A2554)))&gt;0.25,"",IF(IF(_xlfn.MAXIFS($F$2:$F2553,$C$2:$C2553,$C2554,$B$2:$B2553,$B2554,$A$2:$A2553,$A2554)=0,"",$E2554-_xlfn.MAXIFS($F$2:$F2553,$C$2:$C2553,$C2554,$B$2:$B2553,$B2554,$A$2:$A2553,$A2554))&lt;0,0,IF(_xlfn.MAXIFS($F$2:$F2553,$C$2:$C2553,$C2554,$B$2:$B2553,$B2554,$A$2:$A2553,$A2554)=0,"",$E2554-_xlfn.MAXIFS($F$2:$F2553,$C$2:$C2553,$C2554,$B$2:$B2553,$B2554,$A$2:$A2553,$A2554))))</f>
        <v/>
      </c>
      <c r="K2554" s="6" t="str">
        <f t="shared" si="118"/>
        <v/>
      </c>
      <c r="L2554" s="6" t="str">
        <f t="shared" si="119"/>
        <v/>
      </c>
      <c r="M2554" s="6" t="str">
        <f t="shared" si="117"/>
        <v/>
      </c>
    </row>
    <row r="2555" spans="1:13" x14ac:dyDescent="0.25">
      <c r="A2555"/>
      <c r="B2555" s="1"/>
      <c r="C2555"/>
      <c r="D2555"/>
      <c r="E2555" s="76"/>
      <c r="F2555" s="76"/>
      <c r="G2555" s="2"/>
      <c r="H2555" s="77"/>
      <c r="J2555" s="79" t="str">
        <f>IF(IF(IF(_xlfn.MAXIFS($F$2:$F2554,$C$2:$C2554,$C2555,$B$2:$B2554,$B2555,$A$2:$A2554,$A2555)=0,"",$E2555-_xlfn.MAXIFS($F$2:$F2554,$C$2:$C2554,$C2555,$B$2:$B2554,$B2555,$A$2:$A2554,$A2555))&lt;0,0,IF(_xlfn.MAXIFS($F$2:$F2554,$C$2:$C2554,$C2555,$B$2:$B2554,$B2555,$A$2:$A2554,$A2555)=0,"",$E2555-_xlfn.MAXIFS($F$2:$F2554,$C$2:$C2554,$C2555,$B$2:$B2554,$B2555,$A$2:$A2554,$A2555)))&gt;0.25,"",IF(IF(_xlfn.MAXIFS($F$2:$F2554,$C$2:$C2554,$C2555,$B$2:$B2554,$B2555,$A$2:$A2554,$A2555)=0,"",$E2555-_xlfn.MAXIFS($F$2:$F2554,$C$2:$C2554,$C2555,$B$2:$B2554,$B2555,$A$2:$A2554,$A2555))&lt;0,0,IF(_xlfn.MAXIFS($F$2:$F2554,$C$2:$C2554,$C2555,$B$2:$B2554,$B2555,$A$2:$A2554,$A2555)=0,"",$E2555-_xlfn.MAXIFS($F$2:$F2554,$C$2:$C2554,$C2555,$B$2:$B2554,$B2555,$A$2:$A2554,$A2555))))</f>
        <v/>
      </c>
      <c r="K2555" s="6" t="str">
        <f t="shared" si="118"/>
        <v/>
      </c>
      <c r="L2555" s="6" t="str">
        <f t="shared" si="119"/>
        <v/>
      </c>
      <c r="M2555" s="6" t="str">
        <f t="shared" si="117"/>
        <v/>
      </c>
    </row>
    <row r="2556" spans="1:13" x14ac:dyDescent="0.25">
      <c r="A2556"/>
      <c r="B2556" s="1"/>
      <c r="C2556"/>
      <c r="D2556"/>
      <c r="E2556" s="76"/>
      <c r="F2556" s="76"/>
      <c r="G2556" s="2"/>
      <c r="H2556" s="77"/>
      <c r="J2556" s="79" t="str">
        <f>IF(IF(IF(_xlfn.MAXIFS($F$2:$F2555,$C$2:$C2555,$C2556,$B$2:$B2555,$B2556,$A$2:$A2555,$A2556)=0,"",$E2556-_xlfn.MAXIFS($F$2:$F2555,$C$2:$C2555,$C2556,$B$2:$B2555,$B2556,$A$2:$A2555,$A2556))&lt;0,0,IF(_xlfn.MAXIFS($F$2:$F2555,$C$2:$C2555,$C2556,$B$2:$B2555,$B2556,$A$2:$A2555,$A2556)=0,"",$E2556-_xlfn.MAXIFS($F$2:$F2555,$C$2:$C2555,$C2556,$B$2:$B2555,$B2556,$A$2:$A2555,$A2556)))&gt;0.25,"",IF(IF(_xlfn.MAXIFS($F$2:$F2555,$C$2:$C2555,$C2556,$B$2:$B2555,$B2556,$A$2:$A2555,$A2556)=0,"",$E2556-_xlfn.MAXIFS($F$2:$F2555,$C$2:$C2555,$C2556,$B$2:$B2555,$B2556,$A$2:$A2555,$A2556))&lt;0,0,IF(_xlfn.MAXIFS($F$2:$F2555,$C$2:$C2555,$C2556,$B$2:$B2555,$B2556,$A$2:$A2555,$A2556)=0,"",$E2556-_xlfn.MAXIFS($F$2:$F2555,$C$2:$C2555,$C2556,$B$2:$B2555,$B2556,$A$2:$A2555,$A2556))))</f>
        <v/>
      </c>
      <c r="K2556" s="6" t="str">
        <f t="shared" si="118"/>
        <v/>
      </c>
      <c r="L2556" s="6" t="str">
        <f t="shared" si="119"/>
        <v/>
      </c>
      <c r="M2556" s="6" t="str">
        <f t="shared" si="117"/>
        <v/>
      </c>
    </row>
    <row r="2557" spans="1:13" x14ac:dyDescent="0.25">
      <c r="A2557"/>
      <c r="B2557" s="1"/>
      <c r="C2557"/>
      <c r="D2557"/>
      <c r="E2557" s="76"/>
      <c r="F2557" s="76"/>
      <c r="G2557" s="2"/>
      <c r="H2557" s="77"/>
      <c r="J2557" s="79" t="str">
        <f>IF(IF(IF(_xlfn.MAXIFS($F$2:$F2556,$C$2:$C2556,$C2557,$B$2:$B2556,$B2557,$A$2:$A2556,$A2557)=0,"",$E2557-_xlfn.MAXIFS($F$2:$F2556,$C$2:$C2556,$C2557,$B$2:$B2556,$B2557,$A$2:$A2556,$A2557))&lt;0,0,IF(_xlfn.MAXIFS($F$2:$F2556,$C$2:$C2556,$C2557,$B$2:$B2556,$B2557,$A$2:$A2556,$A2557)=0,"",$E2557-_xlfn.MAXIFS($F$2:$F2556,$C$2:$C2556,$C2557,$B$2:$B2556,$B2557,$A$2:$A2556,$A2557)))&gt;0.25,"",IF(IF(_xlfn.MAXIFS($F$2:$F2556,$C$2:$C2556,$C2557,$B$2:$B2556,$B2557,$A$2:$A2556,$A2557)=0,"",$E2557-_xlfn.MAXIFS($F$2:$F2556,$C$2:$C2556,$C2557,$B$2:$B2556,$B2557,$A$2:$A2556,$A2557))&lt;0,0,IF(_xlfn.MAXIFS($F$2:$F2556,$C$2:$C2556,$C2557,$B$2:$B2556,$B2557,$A$2:$A2556,$A2557)=0,"",$E2557-_xlfn.MAXIFS($F$2:$F2556,$C$2:$C2556,$C2557,$B$2:$B2556,$B2557,$A$2:$A2556,$A2557))))</f>
        <v/>
      </c>
      <c r="K2557" s="6" t="str">
        <f t="shared" si="118"/>
        <v/>
      </c>
      <c r="L2557" s="6" t="str">
        <f t="shared" si="119"/>
        <v/>
      </c>
      <c r="M2557" s="6" t="str">
        <f t="shared" si="117"/>
        <v/>
      </c>
    </row>
    <row r="2558" spans="1:13" x14ac:dyDescent="0.25">
      <c r="A2558"/>
      <c r="B2558" s="1"/>
      <c r="C2558"/>
      <c r="D2558"/>
      <c r="E2558" s="76"/>
      <c r="F2558" s="76"/>
      <c r="G2558" s="2"/>
      <c r="H2558" s="77"/>
      <c r="J2558" s="79" t="str">
        <f>IF(IF(IF(_xlfn.MAXIFS($F$2:$F2557,$C$2:$C2557,$C2558,$B$2:$B2557,$B2558,$A$2:$A2557,$A2558)=0,"",$E2558-_xlfn.MAXIFS($F$2:$F2557,$C$2:$C2557,$C2558,$B$2:$B2557,$B2558,$A$2:$A2557,$A2558))&lt;0,0,IF(_xlfn.MAXIFS($F$2:$F2557,$C$2:$C2557,$C2558,$B$2:$B2557,$B2558,$A$2:$A2557,$A2558)=0,"",$E2558-_xlfn.MAXIFS($F$2:$F2557,$C$2:$C2557,$C2558,$B$2:$B2557,$B2558,$A$2:$A2557,$A2558)))&gt;0.25,"",IF(IF(_xlfn.MAXIFS($F$2:$F2557,$C$2:$C2557,$C2558,$B$2:$B2557,$B2558,$A$2:$A2557,$A2558)=0,"",$E2558-_xlfn.MAXIFS($F$2:$F2557,$C$2:$C2557,$C2558,$B$2:$B2557,$B2558,$A$2:$A2557,$A2558))&lt;0,0,IF(_xlfn.MAXIFS($F$2:$F2557,$C$2:$C2557,$C2558,$B$2:$B2557,$B2558,$A$2:$A2557,$A2558)=0,"",$E2558-_xlfn.MAXIFS($F$2:$F2557,$C$2:$C2557,$C2558,$B$2:$B2557,$B2558,$A$2:$A2557,$A2558))))</f>
        <v/>
      </c>
      <c r="K2558" s="6" t="str">
        <f t="shared" si="118"/>
        <v/>
      </c>
      <c r="L2558" s="6" t="str">
        <f t="shared" si="119"/>
        <v/>
      </c>
      <c r="M2558" s="6" t="str">
        <f t="shared" si="117"/>
        <v/>
      </c>
    </row>
    <row r="2559" spans="1:13" x14ac:dyDescent="0.25">
      <c r="A2559"/>
      <c r="B2559" s="1"/>
      <c r="C2559"/>
      <c r="D2559"/>
      <c r="E2559" s="76"/>
      <c r="F2559" s="76"/>
      <c r="G2559" s="2"/>
      <c r="H2559" s="77"/>
      <c r="J2559" s="79" t="str">
        <f>IF(IF(IF(_xlfn.MAXIFS($F$2:$F2558,$C$2:$C2558,$C2559,$B$2:$B2558,$B2559,$A$2:$A2558,$A2559)=0,"",$E2559-_xlfn.MAXIFS($F$2:$F2558,$C$2:$C2558,$C2559,$B$2:$B2558,$B2559,$A$2:$A2558,$A2559))&lt;0,0,IF(_xlfn.MAXIFS($F$2:$F2558,$C$2:$C2558,$C2559,$B$2:$B2558,$B2559,$A$2:$A2558,$A2559)=0,"",$E2559-_xlfn.MAXIFS($F$2:$F2558,$C$2:$C2558,$C2559,$B$2:$B2558,$B2559,$A$2:$A2558,$A2559)))&gt;0.25,"",IF(IF(_xlfn.MAXIFS($F$2:$F2558,$C$2:$C2558,$C2559,$B$2:$B2558,$B2559,$A$2:$A2558,$A2559)=0,"",$E2559-_xlfn.MAXIFS($F$2:$F2558,$C$2:$C2558,$C2559,$B$2:$B2558,$B2559,$A$2:$A2558,$A2559))&lt;0,0,IF(_xlfn.MAXIFS($F$2:$F2558,$C$2:$C2558,$C2559,$B$2:$B2558,$B2559,$A$2:$A2558,$A2559)=0,"",$E2559-_xlfn.MAXIFS($F$2:$F2558,$C$2:$C2558,$C2559,$B$2:$B2558,$B2559,$A$2:$A2558,$A2559))))</f>
        <v/>
      </c>
      <c r="K2559" s="6" t="str">
        <f t="shared" si="118"/>
        <v/>
      </c>
      <c r="L2559" s="6" t="str">
        <f t="shared" si="119"/>
        <v/>
      </c>
      <c r="M2559" s="6" t="str">
        <f t="shared" si="117"/>
        <v/>
      </c>
    </row>
    <row r="2560" spans="1:13" x14ac:dyDescent="0.25">
      <c r="A2560"/>
      <c r="B2560" s="1"/>
      <c r="C2560"/>
      <c r="D2560"/>
      <c r="E2560" s="76"/>
      <c r="F2560" s="76"/>
      <c r="G2560" s="2"/>
      <c r="H2560" s="77"/>
      <c r="J2560" s="79" t="str">
        <f>IF(IF(IF(_xlfn.MAXIFS($F$2:$F2559,$C$2:$C2559,$C2560,$B$2:$B2559,$B2560,$A$2:$A2559,$A2560)=0,"",$E2560-_xlfn.MAXIFS($F$2:$F2559,$C$2:$C2559,$C2560,$B$2:$B2559,$B2560,$A$2:$A2559,$A2560))&lt;0,0,IF(_xlfn.MAXIFS($F$2:$F2559,$C$2:$C2559,$C2560,$B$2:$B2559,$B2560,$A$2:$A2559,$A2560)=0,"",$E2560-_xlfn.MAXIFS($F$2:$F2559,$C$2:$C2559,$C2560,$B$2:$B2559,$B2560,$A$2:$A2559,$A2560)))&gt;0.25,"",IF(IF(_xlfn.MAXIFS($F$2:$F2559,$C$2:$C2559,$C2560,$B$2:$B2559,$B2560,$A$2:$A2559,$A2560)=0,"",$E2560-_xlfn.MAXIFS($F$2:$F2559,$C$2:$C2559,$C2560,$B$2:$B2559,$B2560,$A$2:$A2559,$A2560))&lt;0,0,IF(_xlfn.MAXIFS($F$2:$F2559,$C$2:$C2559,$C2560,$B$2:$B2559,$B2560,$A$2:$A2559,$A2560)=0,"",$E2560-_xlfn.MAXIFS($F$2:$F2559,$C$2:$C2559,$C2560,$B$2:$B2559,$B2560,$A$2:$A2559,$A2560))))</f>
        <v/>
      </c>
      <c r="K2560" s="6" t="str">
        <f t="shared" si="118"/>
        <v/>
      </c>
      <c r="L2560" s="6" t="str">
        <f t="shared" si="119"/>
        <v/>
      </c>
      <c r="M2560" s="6" t="str">
        <f t="shared" si="117"/>
        <v/>
      </c>
    </row>
    <row r="2561" spans="1:13" x14ac:dyDescent="0.25">
      <c r="A2561"/>
      <c r="B2561" s="1"/>
      <c r="C2561"/>
      <c r="D2561"/>
      <c r="E2561" s="76"/>
      <c r="F2561" s="76"/>
      <c r="G2561" s="2"/>
      <c r="H2561" s="77"/>
      <c r="J2561" s="79" t="str">
        <f>IF(IF(IF(_xlfn.MAXIFS($F$2:$F2560,$C$2:$C2560,$C2561,$B$2:$B2560,$B2561,$A$2:$A2560,$A2561)=0,"",$E2561-_xlfn.MAXIFS($F$2:$F2560,$C$2:$C2560,$C2561,$B$2:$B2560,$B2561,$A$2:$A2560,$A2561))&lt;0,0,IF(_xlfn.MAXIFS($F$2:$F2560,$C$2:$C2560,$C2561,$B$2:$B2560,$B2561,$A$2:$A2560,$A2561)=0,"",$E2561-_xlfn.MAXIFS($F$2:$F2560,$C$2:$C2560,$C2561,$B$2:$B2560,$B2561,$A$2:$A2560,$A2561)))&gt;0.25,"",IF(IF(_xlfn.MAXIFS($F$2:$F2560,$C$2:$C2560,$C2561,$B$2:$B2560,$B2561,$A$2:$A2560,$A2561)=0,"",$E2561-_xlfn.MAXIFS($F$2:$F2560,$C$2:$C2560,$C2561,$B$2:$B2560,$B2561,$A$2:$A2560,$A2561))&lt;0,0,IF(_xlfn.MAXIFS($F$2:$F2560,$C$2:$C2560,$C2561,$B$2:$B2560,$B2561,$A$2:$A2560,$A2561)=0,"",$E2561-_xlfn.MAXIFS($F$2:$F2560,$C$2:$C2560,$C2561,$B$2:$B2560,$B2561,$A$2:$A2560,$A2561))))</f>
        <v/>
      </c>
      <c r="K2561" s="6" t="str">
        <f t="shared" si="118"/>
        <v/>
      </c>
      <c r="L2561" s="6" t="str">
        <f t="shared" si="119"/>
        <v/>
      </c>
      <c r="M2561" s="6" t="str">
        <f t="shared" si="117"/>
        <v/>
      </c>
    </row>
    <row r="2562" spans="1:13" x14ac:dyDescent="0.25">
      <c r="A2562"/>
      <c r="B2562" s="1"/>
      <c r="C2562"/>
      <c r="D2562"/>
      <c r="E2562" s="76"/>
      <c r="F2562" s="76"/>
      <c r="G2562" s="2"/>
      <c r="H2562" s="77"/>
      <c r="J2562" s="79" t="str">
        <f>IF(IF(IF(_xlfn.MAXIFS($F$2:$F2561,$C$2:$C2561,$C2562,$B$2:$B2561,$B2562,$A$2:$A2561,$A2562)=0,"",$E2562-_xlfn.MAXIFS($F$2:$F2561,$C$2:$C2561,$C2562,$B$2:$B2561,$B2562,$A$2:$A2561,$A2562))&lt;0,0,IF(_xlfn.MAXIFS($F$2:$F2561,$C$2:$C2561,$C2562,$B$2:$B2561,$B2562,$A$2:$A2561,$A2562)=0,"",$E2562-_xlfn.MAXIFS($F$2:$F2561,$C$2:$C2561,$C2562,$B$2:$B2561,$B2562,$A$2:$A2561,$A2562)))&gt;0.25,"",IF(IF(_xlfn.MAXIFS($F$2:$F2561,$C$2:$C2561,$C2562,$B$2:$B2561,$B2562,$A$2:$A2561,$A2562)=0,"",$E2562-_xlfn.MAXIFS($F$2:$F2561,$C$2:$C2561,$C2562,$B$2:$B2561,$B2562,$A$2:$A2561,$A2562))&lt;0,0,IF(_xlfn.MAXIFS($F$2:$F2561,$C$2:$C2561,$C2562,$B$2:$B2561,$B2562,$A$2:$A2561,$A2562)=0,"",$E2562-_xlfn.MAXIFS($F$2:$F2561,$C$2:$C2561,$C2562,$B$2:$B2561,$B2562,$A$2:$A2561,$A2562))))</f>
        <v/>
      </c>
      <c r="K2562" s="6" t="str">
        <f t="shared" si="118"/>
        <v/>
      </c>
      <c r="L2562" s="6" t="str">
        <f t="shared" si="119"/>
        <v/>
      </c>
      <c r="M2562" s="6" t="str">
        <f t="shared" ref="M2562:M2625" si="120">IF($A2562="","",IF(AND($K2562&gt;=10,$K2562&lt;=13),"Y",IF(AND($K2562=14,$L2562="EARLY"),"Y","N")))</f>
        <v/>
      </c>
    </row>
    <row r="2563" spans="1:13" x14ac:dyDescent="0.25">
      <c r="A2563"/>
      <c r="B2563" s="1"/>
      <c r="C2563"/>
      <c r="D2563"/>
      <c r="E2563" s="76"/>
      <c r="F2563" s="76"/>
      <c r="G2563" s="2"/>
      <c r="H2563" s="77"/>
      <c r="J2563" s="79" t="str">
        <f>IF(IF(IF(_xlfn.MAXIFS($F$2:$F2562,$C$2:$C2562,$C2563,$B$2:$B2562,$B2563,$A$2:$A2562,$A2563)=0,"",$E2563-_xlfn.MAXIFS($F$2:$F2562,$C$2:$C2562,$C2563,$B$2:$B2562,$B2563,$A$2:$A2562,$A2563))&lt;0,0,IF(_xlfn.MAXIFS($F$2:$F2562,$C$2:$C2562,$C2563,$B$2:$B2562,$B2563,$A$2:$A2562,$A2563)=0,"",$E2563-_xlfn.MAXIFS($F$2:$F2562,$C$2:$C2562,$C2563,$B$2:$B2562,$B2563,$A$2:$A2562,$A2563)))&gt;0.25,"",IF(IF(_xlfn.MAXIFS($F$2:$F2562,$C$2:$C2562,$C2563,$B$2:$B2562,$B2563,$A$2:$A2562,$A2563)=0,"",$E2563-_xlfn.MAXIFS($F$2:$F2562,$C$2:$C2562,$C2563,$B$2:$B2562,$B2563,$A$2:$A2562,$A2563))&lt;0,0,IF(_xlfn.MAXIFS($F$2:$F2562,$C$2:$C2562,$C2563,$B$2:$B2562,$B2563,$A$2:$A2562,$A2563)=0,"",$E2563-_xlfn.MAXIFS($F$2:$F2562,$C$2:$C2562,$C2563,$B$2:$B2562,$B2563,$A$2:$A2562,$A2563))))</f>
        <v/>
      </c>
      <c r="K2563" s="6" t="str">
        <f t="shared" ref="K2563:K2626" si="121">IF($J2563="","",IF(HOUR($E2563)&gt;19,19,IF(HOUR($E2563)&lt;5,5,HOUR($E2563))))</f>
        <v/>
      </c>
      <c r="L2563" s="6" t="str">
        <f t="shared" ref="L2563:L2626" si="122">IF($J2563="","",IF(MINUTE($E2563)&lt;30,"EARLY","LATE"))</f>
        <v/>
      </c>
      <c r="M2563" s="6" t="str">
        <f t="shared" si="120"/>
        <v/>
      </c>
    </row>
    <row r="2564" spans="1:13" x14ac:dyDescent="0.25">
      <c r="A2564"/>
      <c r="B2564" s="1"/>
      <c r="C2564"/>
      <c r="D2564"/>
      <c r="E2564" s="76"/>
      <c r="F2564" s="76"/>
      <c r="G2564" s="2"/>
      <c r="H2564" s="77"/>
      <c r="J2564" s="79" t="str">
        <f>IF(IF(IF(_xlfn.MAXIFS($F$2:$F2563,$C$2:$C2563,$C2564,$B$2:$B2563,$B2564,$A$2:$A2563,$A2564)=0,"",$E2564-_xlfn.MAXIFS($F$2:$F2563,$C$2:$C2563,$C2564,$B$2:$B2563,$B2564,$A$2:$A2563,$A2564))&lt;0,0,IF(_xlfn.MAXIFS($F$2:$F2563,$C$2:$C2563,$C2564,$B$2:$B2563,$B2564,$A$2:$A2563,$A2564)=0,"",$E2564-_xlfn.MAXIFS($F$2:$F2563,$C$2:$C2563,$C2564,$B$2:$B2563,$B2564,$A$2:$A2563,$A2564)))&gt;0.25,"",IF(IF(_xlfn.MAXIFS($F$2:$F2563,$C$2:$C2563,$C2564,$B$2:$B2563,$B2564,$A$2:$A2563,$A2564)=0,"",$E2564-_xlfn.MAXIFS($F$2:$F2563,$C$2:$C2563,$C2564,$B$2:$B2563,$B2564,$A$2:$A2563,$A2564))&lt;0,0,IF(_xlfn.MAXIFS($F$2:$F2563,$C$2:$C2563,$C2564,$B$2:$B2563,$B2564,$A$2:$A2563,$A2564)=0,"",$E2564-_xlfn.MAXIFS($F$2:$F2563,$C$2:$C2563,$C2564,$B$2:$B2563,$B2564,$A$2:$A2563,$A2564))))</f>
        <v/>
      </c>
      <c r="K2564" s="6" t="str">
        <f t="shared" si="121"/>
        <v/>
      </c>
      <c r="L2564" s="6" t="str">
        <f t="shared" si="122"/>
        <v/>
      </c>
      <c r="M2564" s="6" t="str">
        <f t="shared" si="120"/>
        <v/>
      </c>
    </row>
    <row r="2565" spans="1:13" x14ac:dyDescent="0.25">
      <c r="A2565"/>
      <c r="B2565" s="1"/>
      <c r="C2565"/>
      <c r="D2565"/>
      <c r="E2565" s="76"/>
      <c r="F2565" s="76"/>
      <c r="G2565" s="2"/>
      <c r="H2565" s="77"/>
      <c r="J2565" s="79" t="str">
        <f>IF(IF(IF(_xlfn.MAXIFS($F$2:$F2564,$C$2:$C2564,$C2565,$B$2:$B2564,$B2565,$A$2:$A2564,$A2565)=0,"",$E2565-_xlfn.MAXIFS($F$2:$F2564,$C$2:$C2564,$C2565,$B$2:$B2564,$B2565,$A$2:$A2564,$A2565))&lt;0,0,IF(_xlfn.MAXIFS($F$2:$F2564,$C$2:$C2564,$C2565,$B$2:$B2564,$B2565,$A$2:$A2564,$A2565)=0,"",$E2565-_xlfn.MAXIFS($F$2:$F2564,$C$2:$C2564,$C2565,$B$2:$B2564,$B2565,$A$2:$A2564,$A2565)))&gt;0.25,"",IF(IF(_xlfn.MAXIFS($F$2:$F2564,$C$2:$C2564,$C2565,$B$2:$B2564,$B2565,$A$2:$A2564,$A2565)=0,"",$E2565-_xlfn.MAXIFS($F$2:$F2564,$C$2:$C2564,$C2565,$B$2:$B2564,$B2565,$A$2:$A2564,$A2565))&lt;0,0,IF(_xlfn.MAXIFS($F$2:$F2564,$C$2:$C2564,$C2565,$B$2:$B2564,$B2565,$A$2:$A2564,$A2565)=0,"",$E2565-_xlfn.MAXIFS($F$2:$F2564,$C$2:$C2564,$C2565,$B$2:$B2564,$B2565,$A$2:$A2564,$A2565))))</f>
        <v/>
      </c>
      <c r="K2565" s="6" t="str">
        <f t="shared" si="121"/>
        <v/>
      </c>
      <c r="L2565" s="6" t="str">
        <f t="shared" si="122"/>
        <v/>
      </c>
      <c r="M2565" s="6" t="str">
        <f t="shared" si="120"/>
        <v/>
      </c>
    </row>
    <row r="2566" spans="1:13" x14ac:dyDescent="0.25">
      <c r="A2566"/>
      <c r="B2566" s="1"/>
      <c r="C2566"/>
      <c r="D2566"/>
      <c r="E2566" s="76"/>
      <c r="F2566" s="76"/>
      <c r="G2566" s="2"/>
      <c r="H2566" s="77"/>
      <c r="J2566" s="79" t="str">
        <f>IF(IF(IF(_xlfn.MAXIFS($F$2:$F2565,$C$2:$C2565,$C2566,$B$2:$B2565,$B2566,$A$2:$A2565,$A2566)=0,"",$E2566-_xlfn.MAXIFS($F$2:$F2565,$C$2:$C2565,$C2566,$B$2:$B2565,$B2566,$A$2:$A2565,$A2566))&lt;0,0,IF(_xlfn.MAXIFS($F$2:$F2565,$C$2:$C2565,$C2566,$B$2:$B2565,$B2566,$A$2:$A2565,$A2566)=0,"",$E2566-_xlfn.MAXIFS($F$2:$F2565,$C$2:$C2565,$C2566,$B$2:$B2565,$B2566,$A$2:$A2565,$A2566)))&gt;0.25,"",IF(IF(_xlfn.MAXIFS($F$2:$F2565,$C$2:$C2565,$C2566,$B$2:$B2565,$B2566,$A$2:$A2565,$A2566)=0,"",$E2566-_xlfn.MAXIFS($F$2:$F2565,$C$2:$C2565,$C2566,$B$2:$B2565,$B2566,$A$2:$A2565,$A2566))&lt;0,0,IF(_xlfn.MAXIFS($F$2:$F2565,$C$2:$C2565,$C2566,$B$2:$B2565,$B2566,$A$2:$A2565,$A2566)=0,"",$E2566-_xlfn.MAXIFS($F$2:$F2565,$C$2:$C2565,$C2566,$B$2:$B2565,$B2566,$A$2:$A2565,$A2566))))</f>
        <v/>
      </c>
      <c r="K2566" s="6" t="str">
        <f t="shared" si="121"/>
        <v/>
      </c>
      <c r="L2566" s="6" t="str">
        <f t="shared" si="122"/>
        <v/>
      </c>
      <c r="M2566" s="6" t="str">
        <f t="shared" si="120"/>
        <v/>
      </c>
    </row>
    <row r="2567" spans="1:13" x14ac:dyDescent="0.25">
      <c r="A2567"/>
      <c r="B2567" s="1"/>
      <c r="C2567"/>
      <c r="D2567"/>
      <c r="E2567" s="76"/>
      <c r="F2567" s="76"/>
      <c r="G2567" s="2"/>
      <c r="H2567" s="77"/>
      <c r="J2567" s="79" t="str">
        <f>IF(IF(IF(_xlfn.MAXIFS($F$2:$F2566,$C$2:$C2566,$C2567,$B$2:$B2566,$B2567,$A$2:$A2566,$A2567)=0,"",$E2567-_xlfn.MAXIFS($F$2:$F2566,$C$2:$C2566,$C2567,$B$2:$B2566,$B2567,$A$2:$A2566,$A2567))&lt;0,0,IF(_xlfn.MAXIFS($F$2:$F2566,$C$2:$C2566,$C2567,$B$2:$B2566,$B2567,$A$2:$A2566,$A2567)=0,"",$E2567-_xlfn.MAXIFS($F$2:$F2566,$C$2:$C2566,$C2567,$B$2:$B2566,$B2567,$A$2:$A2566,$A2567)))&gt;0.25,"",IF(IF(_xlfn.MAXIFS($F$2:$F2566,$C$2:$C2566,$C2567,$B$2:$B2566,$B2567,$A$2:$A2566,$A2567)=0,"",$E2567-_xlfn.MAXIFS($F$2:$F2566,$C$2:$C2566,$C2567,$B$2:$B2566,$B2567,$A$2:$A2566,$A2567))&lt;0,0,IF(_xlfn.MAXIFS($F$2:$F2566,$C$2:$C2566,$C2567,$B$2:$B2566,$B2567,$A$2:$A2566,$A2567)=0,"",$E2567-_xlfn.MAXIFS($F$2:$F2566,$C$2:$C2566,$C2567,$B$2:$B2566,$B2567,$A$2:$A2566,$A2567))))</f>
        <v/>
      </c>
      <c r="K2567" s="6" t="str">
        <f t="shared" si="121"/>
        <v/>
      </c>
      <c r="L2567" s="6" t="str">
        <f t="shared" si="122"/>
        <v/>
      </c>
      <c r="M2567" s="6" t="str">
        <f t="shared" si="120"/>
        <v/>
      </c>
    </row>
    <row r="2568" spans="1:13" x14ac:dyDescent="0.25">
      <c r="A2568"/>
      <c r="B2568" s="1"/>
      <c r="C2568"/>
      <c r="D2568"/>
      <c r="E2568" s="76"/>
      <c r="F2568" s="76"/>
      <c r="G2568" s="2"/>
      <c r="H2568" s="77"/>
      <c r="J2568" s="79" t="str">
        <f>IF(IF(IF(_xlfn.MAXIFS($F$2:$F2567,$C$2:$C2567,$C2568,$B$2:$B2567,$B2568,$A$2:$A2567,$A2568)=0,"",$E2568-_xlfn.MAXIFS($F$2:$F2567,$C$2:$C2567,$C2568,$B$2:$B2567,$B2568,$A$2:$A2567,$A2568))&lt;0,0,IF(_xlfn.MAXIFS($F$2:$F2567,$C$2:$C2567,$C2568,$B$2:$B2567,$B2568,$A$2:$A2567,$A2568)=0,"",$E2568-_xlfn.MAXIFS($F$2:$F2567,$C$2:$C2567,$C2568,$B$2:$B2567,$B2568,$A$2:$A2567,$A2568)))&gt;0.25,"",IF(IF(_xlfn.MAXIFS($F$2:$F2567,$C$2:$C2567,$C2568,$B$2:$B2567,$B2568,$A$2:$A2567,$A2568)=0,"",$E2568-_xlfn.MAXIFS($F$2:$F2567,$C$2:$C2567,$C2568,$B$2:$B2567,$B2568,$A$2:$A2567,$A2568))&lt;0,0,IF(_xlfn.MAXIFS($F$2:$F2567,$C$2:$C2567,$C2568,$B$2:$B2567,$B2568,$A$2:$A2567,$A2568)=0,"",$E2568-_xlfn.MAXIFS($F$2:$F2567,$C$2:$C2567,$C2568,$B$2:$B2567,$B2568,$A$2:$A2567,$A2568))))</f>
        <v/>
      </c>
      <c r="K2568" s="6" t="str">
        <f t="shared" si="121"/>
        <v/>
      </c>
      <c r="L2568" s="6" t="str">
        <f t="shared" si="122"/>
        <v/>
      </c>
      <c r="M2568" s="6" t="str">
        <f t="shared" si="120"/>
        <v/>
      </c>
    </row>
    <row r="2569" spans="1:13" x14ac:dyDescent="0.25">
      <c r="A2569"/>
      <c r="B2569" s="1"/>
      <c r="C2569"/>
      <c r="D2569"/>
      <c r="E2569" s="76"/>
      <c r="F2569" s="76"/>
      <c r="G2569" s="2"/>
      <c r="H2569" s="77"/>
      <c r="J2569" s="79" t="str">
        <f>IF(IF(IF(_xlfn.MAXIFS($F$2:$F2568,$C$2:$C2568,$C2569,$B$2:$B2568,$B2569,$A$2:$A2568,$A2569)=0,"",$E2569-_xlfn.MAXIFS($F$2:$F2568,$C$2:$C2568,$C2569,$B$2:$B2568,$B2569,$A$2:$A2568,$A2569))&lt;0,0,IF(_xlfn.MAXIFS($F$2:$F2568,$C$2:$C2568,$C2569,$B$2:$B2568,$B2569,$A$2:$A2568,$A2569)=0,"",$E2569-_xlfn.MAXIFS($F$2:$F2568,$C$2:$C2568,$C2569,$B$2:$B2568,$B2569,$A$2:$A2568,$A2569)))&gt;0.25,"",IF(IF(_xlfn.MAXIFS($F$2:$F2568,$C$2:$C2568,$C2569,$B$2:$B2568,$B2569,$A$2:$A2568,$A2569)=0,"",$E2569-_xlfn.MAXIFS($F$2:$F2568,$C$2:$C2568,$C2569,$B$2:$B2568,$B2569,$A$2:$A2568,$A2569))&lt;0,0,IF(_xlfn.MAXIFS($F$2:$F2568,$C$2:$C2568,$C2569,$B$2:$B2568,$B2569,$A$2:$A2568,$A2569)=0,"",$E2569-_xlfn.MAXIFS($F$2:$F2568,$C$2:$C2568,$C2569,$B$2:$B2568,$B2569,$A$2:$A2568,$A2569))))</f>
        <v/>
      </c>
      <c r="K2569" s="6" t="str">
        <f t="shared" si="121"/>
        <v/>
      </c>
      <c r="L2569" s="6" t="str">
        <f t="shared" si="122"/>
        <v/>
      </c>
      <c r="M2569" s="6" t="str">
        <f t="shared" si="120"/>
        <v/>
      </c>
    </row>
    <row r="2570" spans="1:13" x14ac:dyDescent="0.25">
      <c r="A2570"/>
      <c r="B2570" s="1"/>
      <c r="C2570"/>
      <c r="D2570"/>
      <c r="E2570" s="76"/>
      <c r="F2570" s="76"/>
      <c r="G2570" s="2"/>
      <c r="H2570" s="77"/>
      <c r="J2570" s="79" t="str">
        <f>IF(IF(IF(_xlfn.MAXIFS($F$2:$F2569,$C$2:$C2569,$C2570,$B$2:$B2569,$B2570,$A$2:$A2569,$A2570)=0,"",$E2570-_xlfn.MAXIFS($F$2:$F2569,$C$2:$C2569,$C2570,$B$2:$B2569,$B2570,$A$2:$A2569,$A2570))&lt;0,0,IF(_xlfn.MAXIFS($F$2:$F2569,$C$2:$C2569,$C2570,$B$2:$B2569,$B2570,$A$2:$A2569,$A2570)=0,"",$E2570-_xlfn.MAXIFS($F$2:$F2569,$C$2:$C2569,$C2570,$B$2:$B2569,$B2570,$A$2:$A2569,$A2570)))&gt;0.25,"",IF(IF(_xlfn.MAXIFS($F$2:$F2569,$C$2:$C2569,$C2570,$B$2:$B2569,$B2570,$A$2:$A2569,$A2570)=0,"",$E2570-_xlfn.MAXIFS($F$2:$F2569,$C$2:$C2569,$C2570,$B$2:$B2569,$B2570,$A$2:$A2569,$A2570))&lt;0,0,IF(_xlfn.MAXIFS($F$2:$F2569,$C$2:$C2569,$C2570,$B$2:$B2569,$B2570,$A$2:$A2569,$A2570)=0,"",$E2570-_xlfn.MAXIFS($F$2:$F2569,$C$2:$C2569,$C2570,$B$2:$B2569,$B2570,$A$2:$A2569,$A2570))))</f>
        <v/>
      </c>
      <c r="K2570" s="6" t="str">
        <f t="shared" si="121"/>
        <v/>
      </c>
      <c r="L2570" s="6" t="str">
        <f t="shared" si="122"/>
        <v/>
      </c>
      <c r="M2570" s="6" t="str">
        <f t="shared" si="120"/>
        <v/>
      </c>
    </row>
    <row r="2571" spans="1:13" x14ac:dyDescent="0.25">
      <c r="A2571"/>
      <c r="B2571" s="1"/>
      <c r="C2571"/>
      <c r="D2571"/>
      <c r="E2571" s="76"/>
      <c r="F2571" s="76"/>
      <c r="G2571" s="2"/>
      <c r="H2571" s="77"/>
      <c r="J2571" s="79" t="str">
        <f>IF(IF(IF(_xlfn.MAXIFS($F$2:$F2570,$C$2:$C2570,$C2571,$B$2:$B2570,$B2571,$A$2:$A2570,$A2571)=0,"",$E2571-_xlfn.MAXIFS($F$2:$F2570,$C$2:$C2570,$C2571,$B$2:$B2570,$B2571,$A$2:$A2570,$A2571))&lt;0,0,IF(_xlfn.MAXIFS($F$2:$F2570,$C$2:$C2570,$C2571,$B$2:$B2570,$B2571,$A$2:$A2570,$A2571)=0,"",$E2571-_xlfn.MAXIFS($F$2:$F2570,$C$2:$C2570,$C2571,$B$2:$B2570,$B2571,$A$2:$A2570,$A2571)))&gt;0.25,"",IF(IF(_xlfn.MAXIFS($F$2:$F2570,$C$2:$C2570,$C2571,$B$2:$B2570,$B2571,$A$2:$A2570,$A2571)=0,"",$E2571-_xlfn.MAXIFS($F$2:$F2570,$C$2:$C2570,$C2571,$B$2:$B2570,$B2571,$A$2:$A2570,$A2571))&lt;0,0,IF(_xlfn.MAXIFS($F$2:$F2570,$C$2:$C2570,$C2571,$B$2:$B2570,$B2571,$A$2:$A2570,$A2571)=0,"",$E2571-_xlfn.MAXIFS($F$2:$F2570,$C$2:$C2570,$C2571,$B$2:$B2570,$B2571,$A$2:$A2570,$A2571))))</f>
        <v/>
      </c>
      <c r="K2571" s="6" t="str">
        <f t="shared" si="121"/>
        <v/>
      </c>
      <c r="L2571" s="6" t="str">
        <f t="shared" si="122"/>
        <v/>
      </c>
      <c r="M2571" s="6" t="str">
        <f t="shared" si="120"/>
        <v/>
      </c>
    </row>
    <row r="2572" spans="1:13" x14ac:dyDescent="0.25">
      <c r="A2572"/>
      <c r="B2572" s="1"/>
      <c r="C2572"/>
      <c r="D2572"/>
      <c r="E2572" s="76"/>
      <c r="F2572" s="76"/>
      <c r="G2572" s="2"/>
      <c r="H2572" s="77"/>
      <c r="J2572" s="79" t="str">
        <f>IF(IF(IF(_xlfn.MAXIFS($F$2:$F2571,$C$2:$C2571,$C2572,$B$2:$B2571,$B2572,$A$2:$A2571,$A2572)=0,"",$E2572-_xlfn.MAXIFS($F$2:$F2571,$C$2:$C2571,$C2572,$B$2:$B2571,$B2572,$A$2:$A2571,$A2572))&lt;0,0,IF(_xlfn.MAXIFS($F$2:$F2571,$C$2:$C2571,$C2572,$B$2:$B2571,$B2572,$A$2:$A2571,$A2572)=0,"",$E2572-_xlfn.MAXIFS($F$2:$F2571,$C$2:$C2571,$C2572,$B$2:$B2571,$B2572,$A$2:$A2571,$A2572)))&gt;0.25,"",IF(IF(_xlfn.MAXIFS($F$2:$F2571,$C$2:$C2571,$C2572,$B$2:$B2571,$B2572,$A$2:$A2571,$A2572)=0,"",$E2572-_xlfn.MAXIFS($F$2:$F2571,$C$2:$C2571,$C2572,$B$2:$B2571,$B2572,$A$2:$A2571,$A2572))&lt;0,0,IF(_xlfn.MAXIFS($F$2:$F2571,$C$2:$C2571,$C2572,$B$2:$B2571,$B2572,$A$2:$A2571,$A2572)=0,"",$E2572-_xlfn.MAXIFS($F$2:$F2571,$C$2:$C2571,$C2572,$B$2:$B2571,$B2572,$A$2:$A2571,$A2572))))</f>
        <v/>
      </c>
      <c r="K2572" s="6" t="str">
        <f t="shared" si="121"/>
        <v/>
      </c>
      <c r="L2572" s="6" t="str">
        <f t="shared" si="122"/>
        <v/>
      </c>
      <c r="M2572" s="6" t="str">
        <f t="shared" si="120"/>
        <v/>
      </c>
    </row>
    <row r="2573" spans="1:13" x14ac:dyDescent="0.25">
      <c r="A2573"/>
      <c r="B2573" s="1"/>
      <c r="C2573"/>
      <c r="D2573"/>
      <c r="E2573" s="76"/>
      <c r="F2573" s="76"/>
      <c r="G2573" s="2"/>
      <c r="H2573" s="77"/>
      <c r="J2573" s="79" t="str">
        <f>IF(IF(IF(_xlfn.MAXIFS($F$2:$F2572,$C$2:$C2572,$C2573,$B$2:$B2572,$B2573,$A$2:$A2572,$A2573)=0,"",$E2573-_xlfn.MAXIFS($F$2:$F2572,$C$2:$C2572,$C2573,$B$2:$B2572,$B2573,$A$2:$A2572,$A2573))&lt;0,0,IF(_xlfn.MAXIFS($F$2:$F2572,$C$2:$C2572,$C2573,$B$2:$B2572,$B2573,$A$2:$A2572,$A2573)=0,"",$E2573-_xlfn.MAXIFS($F$2:$F2572,$C$2:$C2572,$C2573,$B$2:$B2572,$B2573,$A$2:$A2572,$A2573)))&gt;0.25,"",IF(IF(_xlfn.MAXIFS($F$2:$F2572,$C$2:$C2572,$C2573,$B$2:$B2572,$B2573,$A$2:$A2572,$A2573)=0,"",$E2573-_xlfn.MAXIFS($F$2:$F2572,$C$2:$C2572,$C2573,$B$2:$B2572,$B2573,$A$2:$A2572,$A2573))&lt;0,0,IF(_xlfn.MAXIFS($F$2:$F2572,$C$2:$C2572,$C2573,$B$2:$B2572,$B2573,$A$2:$A2572,$A2573)=0,"",$E2573-_xlfn.MAXIFS($F$2:$F2572,$C$2:$C2572,$C2573,$B$2:$B2572,$B2573,$A$2:$A2572,$A2573))))</f>
        <v/>
      </c>
      <c r="K2573" s="6" t="str">
        <f t="shared" si="121"/>
        <v/>
      </c>
      <c r="L2573" s="6" t="str">
        <f t="shared" si="122"/>
        <v/>
      </c>
      <c r="M2573" s="6" t="str">
        <f t="shared" si="120"/>
        <v/>
      </c>
    </row>
    <row r="2574" spans="1:13" x14ac:dyDescent="0.25">
      <c r="A2574"/>
      <c r="B2574" s="1"/>
      <c r="C2574"/>
      <c r="D2574"/>
      <c r="E2574" s="76"/>
      <c r="F2574" s="76"/>
      <c r="G2574" s="2"/>
      <c r="H2574" s="77"/>
      <c r="J2574" s="79" t="str">
        <f>IF(IF(IF(_xlfn.MAXIFS($F$2:$F2573,$C$2:$C2573,$C2574,$B$2:$B2573,$B2574,$A$2:$A2573,$A2574)=0,"",$E2574-_xlfn.MAXIFS($F$2:$F2573,$C$2:$C2573,$C2574,$B$2:$B2573,$B2574,$A$2:$A2573,$A2574))&lt;0,0,IF(_xlfn.MAXIFS($F$2:$F2573,$C$2:$C2573,$C2574,$B$2:$B2573,$B2574,$A$2:$A2573,$A2574)=0,"",$E2574-_xlfn.MAXIFS($F$2:$F2573,$C$2:$C2573,$C2574,$B$2:$B2573,$B2574,$A$2:$A2573,$A2574)))&gt;0.25,"",IF(IF(_xlfn.MAXIFS($F$2:$F2573,$C$2:$C2573,$C2574,$B$2:$B2573,$B2574,$A$2:$A2573,$A2574)=0,"",$E2574-_xlfn.MAXIFS($F$2:$F2573,$C$2:$C2573,$C2574,$B$2:$B2573,$B2574,$A$2:$A2573,$A2574))&lt;0,0,IF(_xlfn.MAXIFS($F$2:$F2573,$C$2:$C2573,$C2574,$B$2:$B2573,$B2574,$A$2:$A2573,$A2574)=0,"",$E2574-_xlfn.MAXIFS($F$2:$F2573,$C$2:$C2573,$C2574,$B$2:$B2573,$B2574,$A$2:$A2573,$A2574))))</f>
        <v/>
      </c>
      <c r="K2574" s="6" t="str">
        <f t="shared" si="121"/>
        <v/>
      </c>
      <c r="L2574" s="6" t="str">
        <f t="shared" si="122"/>
        <v/>
      </c>
      <c r="M2574" s="6" t="str">
        <f t="shared" si="120"/>
        <v/>
      </c>
    </row>
    <row r="2575" spans="1:13" x14ac:dyDescent="0.25">
      <c r="A2575"/>
      <c r="B2575" s="1"/>
      <c r="C2575"/>
      <c r="D2575"/>
      <c r="E2575" s="76"/>
      <c r="F2575" s="76"/>
      <c r="G2575" s="2"/>
      <c r="H2575" s="77"/>
      <c r="J2575" s="79" t="str">
        <f>IF(IF(IF(_xlfn.MAXIFS($F$2:$F2574,$C$2:$C2574,$C2575,$B$2:$B2574,$B2575,$A$2:$A2574,$A2575)=0,"",$E2575-_xlfn.MAXIFS($F$2:$F2574,$C$2:$C2574,$C2575,$B$2:$B2574,$B2575,$A$2:$A2574,$A2575))&lt;0,0,IF(_xlfn.MAXIFS($F$2:$F2574,$C$2:$C2574,$C2575,$B$2:$B2574,$B2575,$A$2:$A2574,$A2575)=0,"",$E2575-_xlfn.MAXIFS($F$2:$F2574,$C$2:$C2574,$C2575,$B$2:$B2574,$B2575,$A$2:$A2574,$A2575)))&gt;0.25,"",IF(IF(_xlfn.MAXIFS($F$2:$F2574,$C$2:$C2574,$C2575,$B$2:$B2574,$B2575,$A$2:$A2574,$A2575)=0,"",$E2575-_xlfn.MAXIFS($F$2:$F2574,$C$2:$C2574,$C2575,$B$2:$B2574,$B2575,$A$2:$A2574,$A2575))&lt;0,0,IF(_xlfn.MAXIFS($F$2:$F2574,$C$2:$C2574,$C2575,$B$2:$B2574,$B2575,$A$2:$A2574,$A2575)=0,"",$E2575-_xlfn.MAXIFS($F$2:$F2574,$C$2:$C2574,$C2575,$B$2:$B2574,$B2575,$A$2:$A2574,$A2575))))</f>
        <v/>
      </c>
      <c r="K2575" s="6" t="str">
        <f t="shared" si="121"/>
        <v/>
      </c>
      <c r="L2575" s="6" t="str">
        <f t="shared" si="122"/>
        <v/>
      </c>
      <c r="M2575" s="6" t="str">
        <f t="shared" si="120"/>
        <v/>
      </c>
    </row>
    <row r="2576" spans="1:13" x14ac:dyDescent="0.25">
      <c r="A2576"/>
      <c r="B2576" s="1"/>
      <c r="C2576"/>
      <c r="D2576"/>
      <c r="E2576" s="76"/>
      <c r="F2576" s="76"/>
      <c r="G2576" s="2"/>
      <c r="H2576" s="77"/>
      <c r="J2576" s="79" t="str">
        <f>IF(IF(IF(_xlfn.MAXIFS($F$2:$F2575,$C$2:$C2575,$C2576,$B$2:$B2575,$B2576,$A$2:$A2575,$A2576)=0,"",$E2576-_xlfn.MAXIFS($F$2:$F2575,$C$2:$C2575,$C2576,$B$2:$B2575,$B2576,$A$2:$A2575,$A2576))&lt;0,0,IF(_xlfn.MAXIFS($F$2:$F2575,$C$2:$C2575,$C2576,$B$2:$B2575,$B2576,$A$2:$A2575,$A2576)=0,"",$E2576-_xlfn.MAXIFS($F$2:$F2575,$C$2:$C2575,$C2576,$B$2:$B2575,$B2576,$A$2:$A2575,$A2576)))&gt;0.25,"",IF(IF(_xlfn.MAXIFS($F$2:$F2575,$C$2:$C2575,$C2576,$B$2:$B2575,$B2576,$A$2:$A2575,$A2576)=0,"",$E2576-_xlfn.MAXIFS($F$2:$F2575,$C$2:$C2575,$C2576,$B$2:$B2575,$B2576,$A$2:$A2575,$A2576))&lt;0,0,IF(_xlfn.MAXIFS($F$2:$F2575,$C$2:$C2575,$C2576,$B$2:$B2575,$B2576,$A$2:$A2575,$A2576)=0,"",$E2576-_xlfn.MAXIFS($F$2:$F2575,$C$2:$C2575,$C2576,$B$2:$B2575,$B2576,$A$2:$A2575,$A2576))))</f>
        <v/>
      </c>
      <c r="K2576" s="6" t="str">
        <f t="shared" si="121"/>
        <v/>
      </c>
      <c r="L2576" s="6" t="str">
        <f t="shared" si="122"/>
        <v/>
      </c>
      <c r="M2576" s="6" t="str">
        <f t="shared" si="120"/>
        <v/>
      </c>
    </row>
    <row r="2577" spans="1:13" x14ac:dyDescent="0.25">
      <c r="A2577"/>
      <c r="B2577" s="1"/>
      <c r="C2577"/>
      <c r="D2577"/>
      <c r="E2577" s="76"/>
      <c r="F2577" s="76"/>
      <c r="G2577" s="2"/>
      <c r="H2577" s="77"/>
      <c r="J2577" s="79" t="str">
        <f>IF(IF(IF(_xlfn.MAXIFS($F$2:$F2576,$C$2:$C2576,$C2577,$B$2:$B2576,$B2577,$A$2:$A2576,$A2577)=0,"",$E2577-_xlfn.MAXIFS($F$2:$F2576,$C$2:$C2576,$C2577,$B$2:$B2576,$B2577,$A$2:$A2576,$A2577))&lt;0,0,IF(_xlfn.MAXIFS($F$2:$F2576,$C$2:$C2576,$C2577,$B$2:$B2576,$B2577,$A$2:$A2576,$A2577)=0,"",$E2577-_xlfn.MAXIFS($F$2:$F2576,$C$2:$C2576,$C2577,$B$2:$B2576,$B2577,$A$2:$A2576,$A2577)))&gt;0.25,"",IF(IF(_xlfn.MAXIFS($F$2:$F2576,$C$2:$C2576,$C2577,$B$2:$B2576,$B2577,$A$2:$A2576,$A2577)=0,"",$E2577-_xlfn.MAXIFS($F$2:$F2576,$C$2:$C2576,$C2577,$B$2:$B2576,$B2577,$A$2:$A2576,$A2577))&lt;0,0,IF(_xlfn.MAXIFS($F$2:$F2576,$C$2:$C2576,$C2577,$B$2:$B2576,$B2577,$A$2:$A2576,$A2577)=0,"",$E2577-_xlfn.MAXIFS($F$2:$F2576,$C$2:$C2576,$C2577,$B$2:$B2576,$B2577,$A$2:$A2576,$A2577))))</f>
        <v/>
      </c>
      <c r="K2577" s="6" t="str">
        <f t="shared" si="121"/>
        <v/>
      </c>
      <c r="L2577" s="6" t="str">
        <f t="shared" si="122"/>
        <v/>
      </c>
      <c r="M2577" s="6" t="str">
        <f t="shared" si="120"/>
        <v/>
      </c>
    </row>
    <row r="2578" spans="1:13" x14ac:dyDescent="0.25">
      <c r="A2578"/>
      <c r="B2578" s="1"/>
      <c r="C2578"/>
      <c r="D2578"/>
      <c r="E2578" s="76"/>
      <c r="F2578" s="76"/>
      <c r="G2578" s="2"/>
      <c r="H2578" s="77"/>
      <c r="J2578" s="79" t="str">
        <f>IF(IF(IF(_xlfn.MAXIFS($F$2:$F2577,$C$2:$C2577,$C2578,$B$2:$B2577,$B2578,$A$2:$A2577,$A2578)=0,"",$E2578-_xlfn.MAXIFS($F$2:$F2577,$C$2:$C2577,$C2578,$B$2:$B2577,$B2578,$A$2:$A2577,$A2578))&lt;0,0,IF(_xlfn.MAXIFS($F$2:$F2577,$C$2:$C2577,$C2578,$B$2:$B2577,$B2578,$A$2:$A2577,$A2578)=0,"",$E2578-_xlfn.MAXIFS($F$2:$F2577,$C$2:$C2577,$C2578,$B$2:$B2577,$B2578,$A$2:$A2577,$A2578)))&gt;0.25,"",IF(IF(_xlfn.MAXIFS($F$2:$F2577,$C$2:$C2577,$C2578,$B$2:$B2577,$B2578,$A$2:$A2577,$A2578)=0,"",$E2578-_xlfn.MAXIFS($F$2:$F2577,$C$2:$C2577,$C2578,$B$2:$B2577,$B2578,$A$2:$A2577,$A2578))&lt;0,0,IF(_xlfn.MAXIFS($F$2:$F2577,$C$2:$C2577,$C2578,$B$2:$B2577,$B2578,$A$2:$A2577,$A2578)=0,"",$E2578-_xlfn.MAXIFS($F$2:$F2577,$C$2:$C2577,$C2578,$B$2:$B2577,$B2578,$A$2:$A2577,$A2578))))</f>
        <v/>
      </c>
      <c r="K2578" s="6" t="str">
        <f t="shared" si="121"/>
        <v/>
      </c>
      <c r="L2578" s="6" t="str">
        <f t="shared" si="122"/>
        <v/>
      </c>
      <c r="M2578" s="6" t="str">
        <f t="shared" si="120"/>
        <v/>
      </c>
    </row>
    <row r="2579" spans="1:13" x14ac:dyDescent="0.25">
      <c r="A2579"/>
      <c r="B2579" s="1"/>
      <c r="C2579"/>
      <c r="D2579"/>
      <c r="E2579" s="76"/>
      <c r="F2579" s="76"/>
      <c r="G2579" s="2"/>
      <c r="H2579" s="77"/>
      <c r="J2579" s="79" t="str">
        <f>IF(IF(IF(_xlfn.MAXIFS($F$2:$F2578,$C$2:$C2578,$C2579,$B$2:$B2578,$B2579,$A$2:$A2578,$A2579)=0,"",$E2579-_xlfn.MAXIFS($F$2:$F2578,$C$2:$C2578,$C2579,$B$2:$B2578,$B2579,$A$2:$A2578,$A2579))&lt;0,0,IF(_xlfn.MAXIFS($F$2:$F2578,$C$2:$C2578,$C2579,$B$2:$B2578,$B2579,$A$2:$A2578,$A2579)=0,"",$E2579-_xlfn.MAXIFS($F$2:$F2578,$C$2:$C2578,$C2579,$B$2:$B2578,$B2579,$A$2:$A2578,$A2579)))&gt;0.25,"",IF(IF(_xlfn.MAXIFS($F$2:$F2578,$C$2:$C2578,$C2579,$B$2:$B2578,$B2579,$A$2:$A2578,$A2579)=0,"",$E2579-_xlfn.MAXIFS($F$2:$F2578,$C$2:$C2578,$C2579,$B$2:$B2578,$B2579,$A$2:$A2578,$A2579))&lt;0,0,IF(_xlfn.MAXIFS($F$2:$F2578,$C$2:$C2578,$C2579,$B$2:$B2578,$B2579,$A$2:$A2578,$A2579)=0,"",$E2579-_xlfn.MAXIFS($F$2:$F2578,$C$2:$C2578,$C2579,$B$2:$B2578,$B2579,$A$2:$A2578,$A2579))))</f>
        <v/>
      </c>
      <c r="K2579" s="6" t="str">
        <f t="shared" si="121"/>
        <v/>
      </c>
      <c r="L2579" s="6" t="str">
        <f t="shared" si="122"/>
        <v/>
      </c>
      <c r="M2579" s="6" t="str">
        <f t="shared" si="120"/>
        <v/>
      </c>
    </row>
    <row r="2580" spans="1:13" x14ac:dyDescent="0.25">
      <c r="A2580"/>
      <c r="B2580" s="1"/>
      <c r="C2580"/>
      <c r="D2580"/>
      <c r="E2580" s="76"/>
      <c r="F2580" s="76"/>
      <c r="G2580" s="2"/>
      <c r="H2580" s="77"/>
      <c r="J2580" s="79" t="str">
        <f>IF(IF(IF(_xlfn.MAXIFS($F$2:$F2579,$C$2:$C2579,$C2580,$B$2:$B2579,$B2580,$A$2:$A2579,$A2580)=0,"",$E2580-_xlfn.MAXIFS($F$2:$F2579,$C$2:$C2579,$C2580,$B$2:$B2579,$B2580,$A$2:$A2579,$A2580))&lt;0,0,IF(_xlfn.MAXIFS($F$2:$F2579,$C$2:$C2579,$C2580,$B$2:$B2579,$B2580,$A$2:$A2579,$A2580)=0,"",$E2580-_xlfn.MAXIFS($F$2:$F2579,$C$2:$C2579,$C2580,$B$2:$B2579,$B2580,$A$2:$A2579,$A2580)))&gt;0.25,"",IF(IF(_xlfn.MAXIFS($F$2:$F2579,$C$2:$C2579,$C2580,$B$2:$B2579,$B2580,$A$2:$A2579,$A2580)=0,"",$E2580-_xlfn.MAXIFS($F$2:$F2579,$C$2:$C2579,$C2580,$B$2:$B2579,$B2580,$A$2:$A2579,$A2580))&lt;0,0,IF(_xlfn.MAXIFS($F$2:$F2579,$C$2:$C2579,$C2580,$B$2:$B2579,$B2580,$A$2:$A2579,$A2580)=0,"",$E2580-_xlfn.MAXIFS($F$2:$F2579,$C$2:$C2579,$C2580,$B$2:$B2579,$B2580,$A$2:$A2579,$A2580))))</f>
        <v/>
      </c>
      <c r="K2580" s="6" t="str">
        <f t="shared" si="121"/>
        <v/>
      </c>
      <c r="L2580" s="6" t="str">
        <f t="shared" si="122"/>
        <v/>
      </c>
      <c r="M2580" s="6" t="str">
        <f t="shared" si="120"/>
        <v/>
      </c>
    </row>
    <row r="2581" spans="1:13" x14ac:dyDescent="0.25">
      <c r="A2581"/>
      <c r="B2581" s="1"/>
      <c r="C2581"/>
      <c r="D2581"/>
      <c r="E2581" s="76"/>
      <c r="F2581" s="76"/>
      <c r="G2581" s="2"/>
      <c r="H2581" s="77"/>
      <c r="J2581" s="79" t="str">
        <f>IF(IF(IF(_xlfn.MAXIFS($F$2:$F2580,$C$2:$C2580,$C2581,$B$2:$B2580,$B2581,$A$2:$A2580,$A2581)=0,"",$E2581-_xlfn.MAXIFS($F$2:$F2580,$C$2:$C2580,$C2581,$B$2:$B2580,$B2581,$A$2:$A2580,$A2581))&lt;0,0,IF(_xlfn.MAXIFS($F$2:$F2580,$C$2:$C2580,$C2581,$B$2:$B2580,$B2581,$A$2:$A2580,$A2581)=0,"",$E2581-_xlfn.MAXIFS($F$2:$F2580,$C$2:$C2580,$C2581,$B$2:$B2580,$B2581,$A$2:$A2580,$A2581)))&gt;0.25,"",IF(IF(_xlfn.MAXIFS($F$2:$F2580,$C$2:$C2580,$C2581,$B$2:$B2580,$B2581,$A$2:$A2580,$A2581)=0,"",$E2581-_xlfn.MAXIFS($F$2:$F2580,$C$2:$C2580,$C2581,$B$2:$B2580,$B2581,$A$2:$A2580,$A2581))&lt;0,0,IF(_xlfn.MAXIFS($F$2:$F2580,$C$2:$C2580,$C2581,$B$2:$B2580,$B2581,$A$2:$A2580,$A2581)=0,"",$E2581-_xlfn.MAXIFS($F$2:$F2580,$C$2:$C2580,$C2581,$B$2:$B2580,$B2581,$A$2:$A2580,$A2581))))</f>
        <v/>
      </c>
      <c r="K2581" s="6" t="str">
        <f t="shared" si="121"/>
        <v/>
      </c>
      <c r="L2581" s="6" t="str">
        <f t="shared" si="122"/>
        <v/>
      </c>
      <c r="M2581" s="6" t="str">
        <f t="shared" si="120"/>
        <v/>
      </c>
    </row>
    <row r="2582" spans="1:13" x14ac:dyDescent="0.25">
      <c r="A2582"/>
      <c r="B2582" s="1"/>
      <c r="C2582"/>
      <c r="D2582"/>
      <c r="E2582" s="76"/>
      <c r="F2582" s="76"/>
      <c r="G2582" s="2"/>
      <c r="H2582" s="77"/>
      <c r="J2582" s="79" t="str">
        <f>IF(IF(IF(_xlfn.MAXIFS($F$2:$F2581,$C$2:$C2581,$C2582,$B$2:$B2581,$B2582,$A$2:$A2581,$A2582)=0,"",$E2582-_xlfn.MAXIFS($F$2:$F2581,$C$2:$C2581,$C2582,$B$2:$B2581,$B2582,$A$2:$A2581,$A2582))&lt;0,0,IF(_xlfn.MAXIFS($F$2:$F2581,$C$2:$C2581,$C2582,$B$2:$B2581,$B2582,$A$2:$A2581,$A2582)=0,"",$E2582-_xlfn.MAXIFS($F$2:$F2581,$C$2:$C2581,$C2582,$B$2:$B2581,$B2582,$A$2:$A2581,$A2582)))&gt;0.25,"",IF(IF(_xlfn.MAXIFS($F$2:$F2581,$C$2:$C2581,$C2582,$B$2:$B2581,$B2582,$A$2:$A2581,$A2582)=0,"",$E2582-_xlfn.MAXIFS($F$2:$F2581,$C$2:$C2581,$C2582,$B$2:$B2581,$B2582,$A$2:$A2581,$A2582))&lt;0,0,IF(_xlfn.MAXIFS($F$2:$F2581,$C$2:$C2581,$C2582,$B$2:$B2581,$B2582,$A$2:$A2581,$A2582)=0,"",$E2582-_xlfn.MAXIFS($F$2:$F2581,$C$2:$C2581,$C2582,$B$2:$B2581,$B2582,$A$2:$A2581,$A2582))))</f>
        <v/>
      </c>
      <c r="K2582" s="6" t="str">
        <f t="shared" si="121"/>
        <v/>
      </c>
      <c r="L2582" s="6" t="str">
        <f t="shared" si="122"/>
        <v/>
      </c>
      <c r="M2582" s="6" t="str">
        <f t="shared" si="120"/>
        <v/>
      </c>
    </row>
    <row r="2583" spans="1:13" x14ac:dyDescent="0.25">
      <c r="A2583"/>
      <c r="B2583" s="1"/>
      <c r="C2583"/>
      <c r="D2583"/>
      <c r="E2583" s="76"/>
      <c r="F2583" s="76"/>
      <c r="G2583" s="2"/>
      <c r="H2583" s="77"/>
      <c r="J2583" s="79" t="str">
        <f>IF(IF(IF(_xlfn.MAXIFS($F$2:$F2582,$C$2:$C2582,$C2583,$B$2:$B2582,$B2583,$A$2:$A2582,$A2583)=0,"",$E2583-_xlfn.MAXIFS($F$2:$F2582,$C$2:$C2582,$C2583,$B$2:$B2582,$B2583,$A$2:$A2582,$A2583))&lt;0,0,IF(_xlfn.MAXIFS($F$2:$F2582,$C$2:$C2582,$C2583,$B$2:$B2582,$B2583,$A$2:$A2582,$A2583)=0,"",$E2583-_xlfn.MAXIFS($F$2:$F2582,$C$2:$C2582,$C2583,$B$2:$B2582,$B2583,$A$2:$A2582,$A2583)))&gt;0.25,"",IF(IF(_xlfn.MAXIFS($F$2:$F2582,$C$2:$C2582,$C2583,$B$2:$B2582,$B2583,$A$2:$A2582,$A2583)=0,"",$E2583-_xlfn.MAXIFS($F$2:$F2582,$C$2:$C2582,$C2583,$B$2:$B2582,$B2583,$A$2:$A2582,$A2583))&lt;0,0,IF(_xlfn.MAXIFS($F$2:$F2582,$C$2:$C2582,$C2583,$B$2:$B2582,$B2583,$A$2:$A2582,$A2583)=0,"",$E2583-_xlfn.MAXIFS($F$2:$F2582,$C$2:$C2582,$C2583,$B$2:$B2582,$B2583,$A$2:$A2582,$A2583))))</f>
        <v/>
      </c>
      <c r="K2583" s="6" t="str">
        <f t="shared" si="121"/>
        <v/>
      </c>
      <c r="L2583" s="6" t="str">
        <f t="shared" si="122"/>
        <v/>
      </c>
      <c r="M2583" s="6" t="str">
        <f t="shared" si="120"/>
        <v/>
      </c>
    </row>
    <row r="2584" spans="1:13" x14ac:dyDescent="0.25">
      <c r="A2584"/>
      <c r="B2584" s="1"/>
      <c r="C2584"/>
      <c r="D2584"/>
      <c r="E2584" s="76"/>
      <c r="F2584" s="76"/>
      <c r="G2584" s="2"/>
      <c r="H2584" s="77"/>
      <c r="J2584" s="79" t="str">
        <f>IF(IF(IF(_xlfn.MAXIFS($F$2:$F2583,$C$2:$C2583,$C2584,$B$2:$B2583,$B2584,$A$2:$A2583,$A2584)=0,"",$E2584-_xlfn.MAXIFS($F$2:$F2583,$C$2:$C2583,$C2584,$B$2:$B2583,$B2584,$A$2:$A2583,$A2584))&lt;0,0,IF(_xlfn.MAXIFS($F$2:$F2583,$C$2:$C2583,$C2584,$B$2:$B2583,$B2584,$A$2:$A2583,$A2584)=0,"",$E2584-_xlfn.MAXIFS($F$2:$F2583,$C$2:$C2583,$C2584,$B$2:$B2583,$B2584,$A$2:$A2583,$A2584)))&gt;0.25,"",IF(IF(_xlfn.MAXIFS($F$2:$F2583,$C$2:$C2583,$C2584,$B$2:$B2583,$B2584,$A$2:$A2583,$A2584)=0,"",$E2584-_xlfn.MAXIFS($F$2:$F2583,$C$2:$C2583,$C2584,$B$2:$B2583,$B2584,$A$2:$A2583,$A2584))&lt;0,0,IF(_xlfn.MAXIFS($F$2:$F2583,$C$2:$C2583,$C2584,$B$2:$B2583,$B2584,$A$2:$A2583,$A2584)=0,"",$E2584-_xlfn.MAXIFS($F$2:$F2583,$C$2:$C2583,$C2584,$B$2:$B2583,$B2584,$A$2:$A2583,$A2584))))</f>
        <v/>
      </c>
      <c r="K2584" s="6" t="str">
        <f t="shared" si="121"/>
        <v/>
      </c>
      <c r="L2584" s="6" t="str">
        <f t="shared" si="122"/>
        <v/>
      </c>
      <c r="M2584" s="6" t="str">
        <f t="shared" si="120"/>
        <v/>
      </c>
    </row>
    <row r="2585" spans="1:13" x14ac:dyDescent="0.25">
      <c r="A2585"/>
      <c r="B2585" s="1"/>
      <c r="C2585"/>
      <c r="D2585"/>
      <c r="E2585" s="76"/>
      <c r="F2585" s="76"/>
      <c r="G2585" s="2"/>
      <c r="H2585" s="77"/>
      <c r="J2585" s="79" t="str">
        <f>IF(IF(IF(_xlfn.MAXIFS($F$2:$F2584,$C$2:$C2584,$C2585,$B$2:$B2584,$B2585,$A$2:$A2584,$A2585)=0,"",$E2585-_xlfn.MAXIFS($F$2:$F2584,$C$2:$C2584,$C2585,$B$2:$B2584,$B2585,$A$2:$A2584,$A2585))&lt;0,0,IF(_xlfn.MAXIFS($F$2:$F2584,$C$2:$C2584,$C2585,$B$2:$B2584,$B2585,$A$2:$A2584,$A2585)=0,"",$E2585-_xlfn.MAXIFS($F$2:$F2584,$C$2:$C2584,$C2585,$B$2:$B2584,$B2585,$A$2:$A2584,$A2585)))&gt;0.25,"",IF(IF(_xlfn.MAXIFS($F$2:$F2584,$C$2:$C2584,$C2585,$B$2:$B2584,$B2585,$A$2:$A2584,$A2585)=0,"",$E2585-_xlfn.MAXIFS($F$2:$F2584,$C$2:$C2584,$C2585,$B$2:$B2584,$B2585,$A$2:$A2584,$A2585))&lt;0,0,IF(_xlfn.MAXIFS($F$2:$F2584,$C$2:$C2584,$C2585,$B$2:$B2584,$B2585,$A$2:$A2584,$A2585)=0,"",$E2585-_xlfn.MAXIFS($F$2:$F2584,$C$2:$C2584,$C2585,$B$2:$B2584,$B2585,$A$2:$A2584,$A2585))))</f>
        <v/>
      </c>
      <c r="K2585" s="6" t="str">
        <f t="shared" si="121"/>
        <v/>
      </c>
      <c r="L2585" s="6" t="str">
        <f t="shared" si="122"/>
        <v/>
      </c>
      <c r="M2585" s="6" t="str">
        <f t="shared" si="120"/>
        <v/>
      </c>
    </row>
    <row r="2586" spans="1:13" x14ac:dyDescent="0.25">
      <c r="A2586"/>
      <c r="B2586" s="1"/>
      <c r="C2586"/>
      <c r="D2586"/>
      <c r="E2586" s="76"/>
      <c r="F2586" s="76"/>
      <c r="G2586" s="2"/>
      <c r="H2586" s="77"/>
      <c r="J2586" s="79" t="str">
        <f>IF(IF(IF(_xlfn.MAXIFS($F$2:$F2585,$C$2:$C2585,$C2586,$B$2:$B2585,$B2586,$A$2:$A2585,$A2586)=0,"",$E2586-_xlfn.MAXIFS($F$2:$F2585,$C$2:$C2585,$C2586,$B$2:$B2585,$B2586,$A$2:$A2585,$A2586))&lt;0,0,IF(_xlfn.MAXIFS($F$2:$F2585,$C$2:$C2585,$C2586,$B$2:$B2585,$B2586,$A$2:$A2585,$A2586)=0,"",$E2586-_xlfn.MAXIFS($F$2:$F2585,$C$2:$C2585,$C2586,$B$2:$B2585,$B2586,$A$2:$A2585,$A2586)))&gt;0.25,"",IF(IF(_xlfn.MAXIFS($F$2:$F2585,$C$2:$C2585,$C2586,$B$2:$B2585,$B2586,$A$2:$A2585,$A2586)=0,"",$E2586-_xlfn.MAXIFS($F$2:$F2585,$C$2:$C2585,$C2586,$B$2:$B2585,$B2586,$A$2:$A2585,$A2586))&lt;0,0,IF(_xlfn.MAXIFS($F$2:$F2585,$C$2:$C2585,$C2586,$B$2:$B2585,$B2586,$A$2:$A2585,$A2586)=0,"",$E2586-_xlfn.MAXIFS($F$2:$F2585,$C$2:$C2585,$C2586,$B$2:$B2585,$B2586,$A$2:$A2585,$A2586))))</f>
        <v/>
      </c>
      <c r="K2586" s="6" t="str">
        <f t="shared" si="121"/>
        <v/>
      </c>
      <c r="L2586" s="6" t="str">
        <f t="shared" si="122"/>
        <v/>
      </c>
      <c r="M2586" s="6" t="str">
        <f t="shared" si="120"/>
        <v/>
      </c>
    </row>
    <row r="2587" spans="1:13" x14ac:dyDescent="0.25">
      <c r="A2587"/>
      <c r="B2587" s="1"/>
      <c r="C2587"/>
      <c r="D2587"/>
      <c r="E2587" s="76"/>
      <c r="F2587" s="76"/>
      <c r="G2587" s="2"/>
      <c r="H2587" s="77"/>
      <c r="J2587" s="79" t="str">
        <f>IF(IF(IF(_xlfn.MAXIFS($F$2:$F2586,$C$2:$C2586,$C2587,$B$2:$B2586,$B2587,$A$2:$A2586,$A2587)=0,"",$E2587-_xlfn.MAXIFS($F$2:$F2586,$C$2:$C2586,$C2587,$B$2:$B2586,$B2587,$A$2:$A2586,$A2587))&lt;0,0,IF(_xlfn.MAXIFS($F$2:$F2586,$C$2:$C2586,$C2587,$B$2:$B2586,$B2587,$A$2:$A2586,$A2587)=0,"",$E2587-_xlfn.MAXIFS($F$2:$F2586,$C$2:$C2586,$C2587,$B$2:$B2586,$B2587,$A$2:$A2586,$A2587)))&gt;0.25,"",IF(IF(_xlfn.MAXIFS($F$2:$F2586,$C$2:$C2586,$C2587,$B$2:$B2586,$B2587,$A$2:$A2586,$A2587)=0,"",$E2587-_xlfn.MAXIFS($F$2:$F2586,$C$2:$C2586,$C2587,$B$2:$B2586,$B2587,$A$2:$A2586,$A2587))&lt;0,0,IF(_xlfn.MAXIFS($F$2:$F2586,$C$2:$C2586,$C2587,$B$2:$B2586,$B2587,$A$2:$A2586,$A2587)=0,"",$E2587-_xlfn.MAXIFS($F$2:$F2586,$C$2:$C2586,$C2587,$B$2:$B2586,$B2587,$A$2:$A2586,$A2587))))</f>
        <v/>
      </c>
      <c r="K2587" s="6" t="str">
        <f t="shared" si="121"/>
        <v/>
      </c>
      <c r="L2587" s="6" t="str">
        <f t="shared" si="122"/>
        <v/>
      </c>
      <c r="M2587" s="6" t="str">
        <f t="shared" si="120"/>
        <v/>
      </c>
    </row>
    <row r="2588" spans="1:13" x14ac:dyDescent="0.25">
      <c r="A2588"/>
      <c r="B2588" s="1"/>
      <c r="C2588"/>
      <c r="D2588"/>
      <c r="E2588" s="76"/>
      <c r="F2588" s="76"/>
      <c r="G2588" s="2"/>
      <c r="H2588" s="77"/>
      <c r="J2588" s="79" t="str">
        <f>IF(IF(IF(_xlfn.MAXIFS($F$2:$F2587,$C$2:$C2587,$C2588,$B$2:$B2587,$B2588,$A$2:$A2587,$A2588)=0,"",$E2588-_xlfn.MAXIFS($F$2:$F2587,$C$2:$C2587,$C2588,$B$2:$B2587,$B2588,$A$2:$A2587,$A2588))&lt;0,0,IF(_xlfn.MAXIFS($F$2:$F2587,$C$2:$C2587,$C2588,$B$2:$B2587,$B2588,$A$2:$A2587,$A2588)=0,"",$E2588-_xlfn.MAXIFS($F$2:$F2587,$C$2:$C2587,$C2588,$B$2:$B2587,$B2588,$A$2:$A2587,$A2588)))&gt;0.25,"",IF(IF(_xlfn.MAXIFS($F$2:$F2587,$C$2:$C2587,$C2588,$B$2:$B2587,$B2588,$A$2:$A2587,$A2588)=0,"",$E2588-_xlfn.MAXIFS($F$2:$F2587,$C$2:$C2587,$C2588,$B$2:$B2587,$B2588,$A$2:$A2587,$A2588))&lt;0,0,IF(_xlfn.MAXIFS($F$2:$F2587,$C$2:$C2587,$C2588,$B$2:$B2587,$B2588,$A$2:$A2587,$A2588)=0,"",$E2588-_xlfn.MAXIFS($F$2:$F2587,$C$2:$C2587,$C2588,$B$2:$B2587,$B2588,$A$2:$A2587,$A2588))))</f>
        <v/>
      </c>
      <c r="K2588" s="6" t="str">
        <f t="shared" si="121"/>
        <v/>
      </c>
      <c r="L2588" s="6" t="str">
        <f t="shared" si="122"/>
        <v/>
      </c>
      <c r="M2588" s="6" t="str">
        <f t="shared" si="120"/>
        <v/>
      </c>
    </row>
    <row r="2589" spans="1:13" x14ac:dyDescent="0.25">
      <c r="A2589"/>
      <c r="B2589" s="1"/>
      <c r="C2589"/>
      <c r="D2589"/>
      <c r="E2589" s="76"/>
      <c r="F2589" s="76"/>
      <c r="G2589" s="2"/>
      <c r="H2589" s="77"/>
      <c r="J2589" s="79" t="str">
        <f>IF(IF(IF(_xlfn.MAXIFS($F$2:$F2588,$C$2:$C2588,$C2589,$B$2:$B2588,$B2589,$A$2:$A2588,$A2589)=0,"",$E2589-_xlfn.MAXIFS($F$2:$F2588,$C$2:$C2588,$C2589,$B$2:$B2588,$B2589,$A$2:$A2588,$A2589))&lt;0,0,IF(_xlfn.MAXIFS($F$2:$F2588,$C$2:$C2588,$C2589,$B$2:$B2588,$B2589,$A$2:$A2588,$A2589)=0,"",$E2589-_xlfn.MAXIFS($F$2:$F2588,$C$2:$C2588,$C2589,$B$2:$B2588,$B2589,$A$2:$A2588,$A2589)))&gt;0.25,"",IF(IF(_xlfn.MAXIFS($F$2:$F2588,$C$2:$C2588,$C2589,$B$2:$B2588,$B2589,$A$2:$A2588,$A2589)=0,"",$E2589-_xlfn.MAXIFS($F$2:$F2588,$C$2:$C2588,$C2589,$B$2:$B2588,$B2589,$A$2:$A2588,$A2589))&lt;0,0,IF(_xlfn.MAXIFS($F$2:$F2588,$C$2:$C2588,$C2589,$B$2:$B2588,$B2589,$A$2:$A2588,$A2589)=0,"",$E2589-_xlfn.MAXIFS($F$2:$F2588,$C$2:$C2588,$C2589,$B$2:$B2588,$B2589,$A$2:$A2588,$A2589))))</f>
        <v/>
      </c>
      <c r="K2589" s="6" t="str">
        <f t="shared" si="121"/>
        <v/>
      </c>
      <c r="L2589" s="6" t="str">
        <f t="shared" si="122"/>
        <v/>
      </c>
      <c r="M2589" s="6" t="str">
        <f t="shared" si="120"/>
        <v/>
      </c>
    </row>
    <row r="2590" spans="1:13" x14ac:dyDescent="0.25">
      <c r="A2590"/>
      <c r="B2590" s="1"/>
      <c r="C2590"/>
      <c r="D2590"/>
      <c r="E2590" s="76"/>
      <c r="F2590" s="76"/>
      <c r="G2590" s="2"/>
      <c r="H2590" s="77"/>
      <c r="J2590" s="79" t="str">
        <f>IF(IF(IF(_xlfn.MAXIFS($F$2:$F2589,$C$2:$C2589,$C2590,$B$2:$B2589,$B2590,$A$2:$A2589,$A2590)=0,"",$E2590-_xlfn.MAXIFS($F$2:$F2589,$C$2:$C2589,$C2590,$B$2:$B2589,$B2590,$A$2:$A2589,$A2590))&lt;0,0,IF(_xlfn.MAXIFS($F$2:$F2589,$C$2:$C2589,$C2590,$B$2:$B2589,$B2590,$A$2:$A2589,$A2590)=0,"",$E2590-_xlfn.MAXIFS($F$2:$F2589,$C$2:$C2589,$C2590,$B$2:$B2589,$B2590,$A$2:$A2589,$A2590)))&gt;0.25,"",IF(IF(_xlfn.MAXIFS($F$2:$F2589,$C$2:$C2589,$C2590,$B$2:$B2589,$B2590,$A$2:$A2589,$A2590)=0,"",$E2590-_xlfn.MAXIFS($F$2:$F2589,$C$2:$C2589,$C2590,$B$2:$B2589,$B2590,$A$2:$A2589,$A2590))&lt;0,0,IF(_xlfn.MAXIFS($F$2:$F2589,$C$2:$C2589,$C2590,$B$2:$B2589,$B2590,$A$2:$A2589,$A2590)=0,"",$E2590-_xlfn.MAXIFS($F$2:$F2589,$C$2:$C2589,$C2590,$B$2:$B2589,$B2590,$A$2:$A2589,$A2590))))</f>
        <v/>
      </c>
      <c r="K2590" s="6" t="str">
        <f t="shared" si="121"/>
        <v/>
      </c>
      <c r="L2590" s="6" t="str">
        <f t="shared" si="122"/>
        <v/>
      </c>
      <c r="M2590" s="6" t="str">
        <f t="shared" si="120"/>
        <v/>
      </c>
    </row>
    <row r="2591" spans="1:13" x14ac:dyDescent="0.25">
      <c r="A2591"/>
      <c r="B2591" s="1"/>
      <c r="C2591"/>
      <c r="D2591"/>
      <c r="E2591" s="76"/>
      <c r="F2591" s="76"/>
      <c r="G2591" s="2"/>
      <c r="H2591" s="77"/>
      <c r="J2591" s="79" t="str">
        <f>IF(IF(IF(_xlfn.MAXIFS($F$2:$F2590,$C$2:$C2590,$C2591,$B$2:$B2590,$B2591,$A$2:$A2590,$A2591)=0,"",$E2591-_xlfn.MAXIFS($F$2:$F2590,$C$2:$C2590,$C2591,$B$2:$B2590,$B2591,$A$2:$A2590,$A2591))&lt;0,0,IF(_xlfn.MAXIFS($F$2:$F2590,$C$2:$C2590,$C2591,$B$2:$B2590,$B2591,$A$2:$A2590,$A2591)=0,"",$E2591-_xlfn.MAXIFS($F$2:$F2590,$C$2:$C2590,$C2591,$B$2:$B2590,$B2591,$A$2:$A2590,$A2591)))&gt;0.25,"",IF(IF(_xlfn.MAXIFS($F$2:$F2590,$C$2:$C2590,$C2591,$B$2:$B2590,$B2591,$A$2:$A2590,$A2591)=0,"",$E2591-_xlfn.MAXIFS($F$2:$F2590,$C$2:$C2590,$C2591,$B$2:$B2590,$B2591,$A$2:$A2590,$A2591))&lt;0,0,IF(_xlfn.MAXIFS($F$2:$F2590,$C$2:$C2590,$C2591,$B$2:$B2590,$B2591,$A$2:$A2590,$A2591)=0,"",$E2591-_xlfn.MAXIFS($F$2:$F2590,$C$2:$C2590,$C2591,$B$2:$B2590,$B2591,$A$2:$A2590,$A2591))))</f>
        <v/>
      </c>
      <c r="K2591" s="6" t="str">
        <f t="shared" si="121"/>
        <v/>
      </c>
      <c r="L2591" s="6" t="str">
        <f t="shared" si="122"/>
        <v/>
      </c>
      <c r="M2591" s="6" t="str">
        <f t="shared" si="120"/>
        <v/>
      </c>
    </row>
    <row r="2592" spans="1:13" x14ac:dyDescent="0.25">
      <c r="A2592"/>
      <c r="B2592" s="1"/>
      <c r="C2592"/>
      <c r="D2592"/>
      <c r="E2592" s="76"/>
      <c r="F2592" s="76"/>
      <c r="G2592" s="2"/>
      <c r="H2592" s="77"/>
      <c r="J2592" s="79" t="str">
        <f>IF(IF(IF(_xlfn.MAXIFS($F$2:$F2591,$C$2:$C2591,$C2592,$B$2:$B2591,$B2592,$A$2:$A2591,$A2592)=0,"",$E2592-_xlfn.MAXIFS($F$2:$F2591,$C$2:$C2591,$C2592,$B$2:$B2591,$B2592,$A$2:$A2591,$A2592))&lt;0,0,IF(_xlfn.MAXIFS($F$2:$F2591,$C$2:$C2591,$C2592,$B$2:$B2591,$B2592,$A$2:$A2591,$A2592)=0,"",$E2592-_xlfn.MAXIFS($F$2:$F2591,$C$2:$C2591,$C2592,$B$2:$B2591,$B2592,$A$2:$A2591,$A2592)))&gt;0.25,"",IF(IF(_xlfn.MAXIFS($F$2:$F2591,$C$2:$C2591,$C2592,$B$2:$B2591,$B2592,$A$2:$A2591,$A2592)=0,"",$E2592-_xlfn.MAXIFS($F$2:$F2591,$C$2:$C2591,$C2592,$B$2:$B2591,$B2592,$A$2:$A2591,$A2592))&lt;0,0,IF(_xlfn.MAXIFS($F$2:$F2591,$C$2:$C2591,$C2592,$B$2:$B2591,$B2592,$A$2:$A2591,$A2592)=0,"",$E2592-_xlfn.MAXIFS($F$2:$F2591,$C$2:$C2591,$C2592,$B$2:$B2591,$B2592,$A$2:$A2591,$A2592))))</f>
        <v/>
      </c>
      <c r="K2592" s="6" t="str">
        <f t="shared" si="121"/>
        <v/>
      </c>
      <c r="L2592" s="6" t="str">
        <f t="shared" si="122"/>
        <v/>
      </c>
      <c r="M2592" s="6" t="str">
        <f t="shared" si="120"/>
        <v/>
      </c>
    </row>
    <row r="2593" spans="1:13" x14ac:dyDescent="0.25">
      <c r="A2593"/>
      <c r="B2593" s="1"/>
      <c r="C2593"/>
      <c r="D2593"/>
      <c r="E2593" s="76"/>
      <c r="F2593" s="76"/>
      <c r="G2593" s="2"/>
      <c r="H2593" s="77"/>
      <c r="J2593" s="79" t="str">
        <f>IF(IF(IF(_xlfn.MAXIFS($F$2:$F2592,$C$2:$C2592,$C2593,$B$2:$B2592,$B2593,$A$2:$A2592,$A2593)=0,"",$E2593-_xlfn.MAXIFS($F$2:$F2592,$C$2:$C2592,$C2593,$B$2:$B2592,$B2593,$A$2:$A2592,$A2593))&lt;0,0,IF(_xlfn.MAXIFS($F$2:$F2592,$C$2:$C2592,$C2593,$B$2:$B2592,$B2593,$A$2:$A2592,$A2593)=0,"",$E2593-_xlfn.MAXIFS($F$2:$F2592,$C$2:$C2592,$C2593,$B$2:$B2592,$B2593,$A$2:$A2592,$A2593)))&gt;0.25,"",IF(IF(_xlfn.MAXIFS($F$2:$F2592,$C$2:$C2592,$C2593,$B$2:$B2592,$B2593,$A$2:$A2592,$A2593)=0,"",$E2593-_xlfn.MAXIFS($F$2:$F2592,$C$2:$C2592,$C2593,$B$2:$B2592,$B2593,$A$2:$A2592,$A2593))&lt;0,0,IF(_xlfn.MAXIFS($F$2:$F2592,$C$2:$C2592,$C2593,$B$2:$B2592,$B2593,$A$2:$A2592,$A2593)=0,"",$E2593-_xlfn.MAXIFS($F$2:$F2592,$C$2:$C2592,$C2593,$B$2:$B2592,$B2593,$A$2:$A2592,$A2593))))</f>
        <v/>
      </c>
      <c r="K2593" s="6" t="str">
        <f t="shared" si="121"/>
        <v/>
      </c>
      <c r="L2593" s="6" t="str">
        <f t="shared" si="122"/>
        <v/>
      </c>
      <c r="M2593" s="6" t="str">
        <f t="shared" si="120"/>
        <v/>
      </c>
    </row>
    <row r="2594" spans="1:13" x14ac:dyDescent="0.25">
      <c r="A2594"/>
      <c r="B2594" s="1"/>
      <c r="C2594"/>
      <c r="D2594"/>
      <c r="E2594" s="76"/>
      <c r="F2594" s="76"/>
      <c r="G2594" s="2"/>
      <c r="H2594" s="77"/>
      <c r="J2594" s="79" t="str">
        <f>IF(IF(IF(_xlfn.MAXIFS($F$2:$F2593,$C$2:$C2593,$C2594,$B$2:$B2593,$B2594,$A$2:$A2593,$A2594)=0,"",$E2594-_xlfn.MAXIFS($F$2:$F2593,$C$2:$C2593,$C2594,$B$2:$B2593,$B2594,$A$2:$A2593,$A2594))&lt;0,0,IF(_xlfn.MAXIFS($F$2:$F2593,$C$2:$C2593,$C2594,$B$2:$B2593,$B2594,$A$2:$A2593,$A2594)=0,"",$E2594-_xlfn.MAXIFS($F$2:$F2593,$C$2:$C2593,$C2594,$B$2:$B2593,$B2594,$A$2:$A2593,$A2594)))&gt;0.25,"",IF(IF(_xlfn.MAXIFS($F$2:$F2593,$C$2:$C2593,$C2594,$B$2:$B2593,$B2594,$A$2:$A2593,$A2594)=0,"",$E2594-_xlfn.MAXIFS($F$2:$F2593,$C$2:$C2593,$C2594,$B$2:$B2593,$B2594,$A$2:$A2593,$A2594))&lt;0,0,IF(_xlfn.MAXIFS($F$2:$F2593,$C$2:$C2593,$C2594,$B$2:$B2593,$B2594,$A$2:$A2593,$A2594)=0,"",$E2594-_xlfn.MAXIFS($F$2:$F2593,$C$2:$C2593,$C2594,$B$2:$B2593,$B2594,$A$2:$A2593,$A2594))))</f>
        <v/>
      </c>
      <c r="K2594" s="6" t="str">
        <f t="shared" si="121"/>
        <v/>
      </c>
      <c r="L2594" s="6" t="str">
        <f t="shared" si="122"/>
        <v/>
      </c>
      <c r="M2594" s="6" t="str">
        <f t="shared" si="120"/>
        <v/>
      </c>
    </row>
    <row r="2595" spans="1:13" x14ac:dyDescent="0.25">
      <c r="A2595"/>
      <c r="B2595" s="1"/>
      <c r="C2595"/>
      <c r="D2595"/>
      <c r="E2595" s="76"/>
      <c r="F2595" s="76"/>
      <c r="G2595" s="2"/>
      <c r="H2595" s="77"/>
      <c r="J2595" s="79" t="str">
        <f>IF(IF(IF(_xlfn.MAXIFS($F$2:$F2594,$C$2:$C2594,$C2595,$B$2:$B2594,$B2595,$A$2:$A2594,$A2595)=0,"",$E2595-_xlfn.MAXIFS($F$2:$F2594,$C$2:$C2594,$C2595,$B$2:$B2594,$B2595,$A$2:$A2594,$A2595))&lt;0,0,IF(_xlfn.MAXIFS($F$2:$F2594,$C$2:$C2594,$C2595,$B$2:$B2594,$B2595,$A$2:$A2594,$A2595)=0,"",$E2595-_xlfn.MAXIFS($F$2:$F2594,$C$2:$C2594,$C2595,$B$2:$B2594,$B2595,$A$2:$A2594,$A2595)))&gt;0.25,"",IF(IF(_xlfn.MAXIFS($F$2:$F2594,$C$2:$C2594,$C2595,$B$2:$B2594,$B2595,$A$2:$A2594,$A2595)=0,"",$E2595-_xlfn.MAXIFS($F$2:$F2594,$C$2:$C2594,$C2595,$B$2:$B2594,$B2595,$A$2:$A2594,$A2595))&lt;0,0,IF(_xlfn.MAXIFS($F$2:$F2594,$C$2:$C2594,$C2595,$B$2:$B2594,$B2595,$A$2:$A2594,$A2595)=0,"",$E2595-_xlfn.MAXIFS($F$2:$F2594,$C$2:$C2594,$C2595,$B$2:$B2594,$B2595,$A$2:$A2594,$A2595))))</f>
        <v/>
      </c>
      <c r="K2595" s="6" t="str">
        <f t="shared" si="121"/>
        <v/>
      </c>
      <c r="L2595" s="6" t="str">
        <f t="shared" si="122"/>
        <v/>
      </c>
      <c r="M2595" s="6" t="str">
        <f t="shared" si="120"/>
        <v/>
      </c>
    </row>
    <row r="2596" spans="1:13" x14ac:dyDescent="0.25">
      <c r="A2596"/>
      <c r="B2596" s="1"/>
      <c r="C2596"/>
      <c r="D2596"/>
      <c r="E2596" s="76"/>
      <c r="F2596" s="76"/>
      <c r="G2596" s="2"/>
      <c r="H2596" s="77"/>
      <c r="J2596" s="79" t="str">
        <f>IF(IF(IF(_xlfn.MAXIFS($F$2:$F2595,$C$2:$C2595,$C2596,$B$2:$B2595,$B2596,$A$2:$A2595,$A2596)=0,"",$E2596-_xlfn.MAXIFS($F$2:$F2595,$C$2:$C2595,$C2596,$B$2:$B2595,$B2596,$A$2:$A2595,$A2596))&lt;0,0,IF(_xlfn.MAXIFS($F$2:$F2595,$C$2:$C2595,$C2596,$B$2:$B2595,$B2596,$A$2:$A2595,$A2596)=0,"",$E2596-_xlfn.MAXIFS($F$2:$F2595,$C$2:$C2595,$C2596,$B$2:$B2595,$B2596,$A$2:$A2595,$A2596)))&gt;0.25,"",IF(IF(_xlfn.MAXIFS($F$2:$F2595,$C$2:$C2595,$C2596,$B$2:$B2595,$B2596,$A$2:$A2595,$A2596)=0,"",$E2596-_xlfn.MAXIFS($F$2:$F2595,$C$2:$C2595,$C2596,$B$2:$B2595,$B2596,$A$2:$A2595,$A2596))&lt;0,0,IF(_xlfn.MAXIFS($F$2:$F2595,$C$2:$C2595,$C2596,$B$2:$B2595,$B2596,$A$2:$A2595,$A2596)=0,"",$E2596-_xlfn.MAXIFS($F$2:$F2595,$C$2:$C2595,$C2596,$B$2:$B2595,$B2596,$A$2:$A2595,$A2596))))</f>
        <v/>
      </c>
      <c r="K2596" s="6" t="str">
        <f t="shared" si="121"/>
        <v/>
      </c>
      <c r="L2596" s="6" t="str">
        <f t="shared" si="122"/>
        <v/>
      </c>
      <c r="M2596" s="6" t="str">
        <f t="shared" si="120"/>
        <v/>
      </c>
    </row>
    <row r="2597" spans="1:13" x14ac:dyDescent="0.25">
      <c r="A2597"/>
      <c r="B2597" s="1"/>
      <c r="C2597"/>
      <c r="D2597"/>
      <c r="E2597" s="76"/>
      <c r="F2597" s="76"/>
      <c r="G2597" s="2"/>
      <c r="H2597" s="77"/>
      <c r="J2597" s="79" t="str">
        <f>IF(IF(IF(_xlfn.MAXIFS($F$2:$F2596,$C$2:$C2596,$C2597,$B$2:$B2596,$B2597,$A$2:$A2596,$A2597)=0,"",$E2597-_xlfn.MAXIFS($F$2:$F2596,$C$2:$C2596,$C2597,$B$2:$B2596,$B2597,$A$2:$A2596,$A2597))&lt;0,0,IF(_xlfn.MAXIFS($F$2:$F2596,$C$2:$C2596,$C2597,$B$2:$B2596,$B2597,$A$2:$A2596,$A2597)=0,"",$E2597-_xlfn.MAXIFS($F$2:$F2596,$C$2:$C2596,$C2597,$B$2:$B2596,$B2597,$A$2:$A2596,$A2597)))&gt;0.25,"",IF(IF(_xlfn.MAXIFS($F$2:$F2596,$C$2:$C2596,$C2597,$B$2:$B2596,$B2597,$A$2:$A2596,$A2597)=0,"",$E2597-_xlfn.MAXIFS($F$2:$F2596,$C$2:$C2596,$C2597,$B$2:$B2596,$B2597,$A$2:$A2596,$A2597))&lt;0,0,IF(_xlfn.MAXIFS($F$2:$F2596,$C$2:$C2596,$C2597,$B$2:$B2596,$B2597,$A$2:$A2596,$A2597)=0,"",$E2597-_xlfn.MAXIFS($F$2:$F2596,$C$2:$C2596,$C2597,$B$2:$B2596,$B2597,$A$2:$A2596,$A2597))))</f>
        <v/>
      </c>
      <c r="K2597" s="6" t="str">
        <f t="shared" si="121"/>
        <v/>
      </c>
      <c r="L2597" s="6" t="str">
        <f t="shared" si="122"/>
        <v/>
      </c>
      <c r="M2597" s="6" t="str">
        <f t="shared" si="120"/>
        <v/>
      </c>
    </row>
    <row r="2598" spans="1:13" x14ac:dyDescent="0.25">
      <c r="A2598"/>
      <c r="B2598" s="1"/>
      <c r="C2598"/>
      <c r="D2598"/>
      <c r="E2598" s="76"/>
      <c r="F2598" s="76"/>
      <c r="G2598" s="2"/>
      <c r="H2598" s="77"/>
      <c r="J2598" s="79" t="str">
        <f>IF(IF(IF(_xlfn.MAXIFS($F$2:$F2597,$C$2:$C2597,$C2598,$B$2:$B2597,$B2598,$A$2:$A2597,$A2598)=0,"",$E2598-_xlfn.MAXIFS($F$2:$F2597,$C$2:$C2597,$C2598,$B$2:$B2597,$B2598,$A$2:$A2597,$A2598))&lt;0,0,IF(_xlfn.MAXIFS($F$2:$F2597,$C$2:$C2597,$C2598,$B$2:$B2597,$B2598,$A$2:$A2597,$A2598)=0,"",$E2598-_xlfn.MAXIFS($F$2:$F2597,$C$2:$C2597,$C2598,$B$2:$B2597,$B2598,$A$2:$A2597,$A2598)))&gt;0.25,"",IF(IF(_xlfn.MAXIFS($F$2:$F2597,$C$2:$C2597,$C2598,$B$2:$B2597,$B2598,$A$2:$A2597,$A2598)=0,"",$E2598-_xlfn.MAXIFS($F$2:$F2597,$C$2:$C2597,$C2598,$B$2:$B2597,$B2598,$A$2:$A2597,$A2598))&lt;0,0,IF(_xlfn.MAXIFS($F$2:$F2597,$C$2:$C2597,$C2598,$B$2:$B2597,$B2598,$A$2:$A2597,$A2598)=0,"",$E2598-_xlfn.MAXIFS($F$2:$F2597,$C$2:$C2597,$C2598,$B$2:$B2597,$B2598,$A$2:$A2597,$A2598))))</f>
        <v/>
      </c>
      <c r="K2598" s="6" t="str">
        <f t="shared" si="121"/>
        <v/>
      </c>
      <c r="L2598" s="6" t="str">
        <f t="shared" si="122"/>
        <v/>
      </c>
      <c r="M2598" s="6" t="str">
        <f t="shared" si="120"/>
        <v/>
      </c>
    </row>
    <row r="2599" spans="1:13" x14ac:dyDescent="0.25">
      <c r="A2599"/>
      <c r="B2599" s="1"/>
      <c r="C2599"/>
      <c r="D2599"/>
      <c r="E2599" s="76"/>
      <c r="F2599" s="76"/>
      <c r="G2599" s="2"/>
      <c r="H2599" s="77"/>
      <c r="J2599" s="79" t="str">
        <f>IF(IF(IF(_xlfn.MAXIFS($F$2:$F2598,$C$2:$C2598,$C2599,$B$2:$B2598,$B2599,$A$2:$A2598,$A2599)=0,"",$E2599-_xlfn.MAXIFS($F$2:$F2598,$C$2:$C2598,$C2599,$B$2:$B2598,$B2599,$A$2:$A2598,$A2599))&lt;0,0,IF(_xlfn.MAXIFS($F$2:$F2598,$C$2:$C2598,$C2599,$B$2:$B2598,$B2599,$A$2:$A2598,$A2599)=0,"",$E2599-_xlfn.MAXIFS($F$2:$F2598,$C$2:$C2598,$C2599,$B$2:$B2598,$B2599,$A$2:$A2598,$A2599)))&gt;0.25,"",IF(IF(_xlfn.MAXIFS($F$2:$F2598,$C$2:$C2598,$C2599,$B$2:$B2598,$B2599,$A$2:$A2598,$A2599)=0,"",$E2599-_xlfn.MAXIFS($F$2:$F2598,$C$2:$C2598,$C2599,$B$2:$B2598,$B2599,$A$2:$A2598,$A2599))&lt;0,0,IF(_xlfn.MAXIFS($F$2:$F2598,$C$2:$C2598,$C2599,$B$2:$B2598,$B2599,$A$2:$A2598,$A2599)=0,"",$E2599-_xlfn.MAXIFS($F$2:$F2598,$C$2:$C2598,$C2599,$B$2:$B2598,$B2599,$A$2:$A2598,$A2599))))</f>
        <v/>
      </c>
      <c r="K2599" s="6" t="str">
        <f t="shared" si="121"/>
        <v/>
      </c>
      <c r="L2599" s="6" t="str">
        <f t="shared" si="122"/>
        <v/>
      </c>
      <c r="M2599" s="6" t="str">
        <f t="shared" si="120"/>
        <v/>
      </c>
    </row>
    <row r="2600" spans="1:13" x14ac:dyDescent="0.25">
      <c r="A2600"/>
      <c r="B2600" s="1"/>
      <c r="C2600"/>
      <c r="D2600"/>
      <c r="E2600" s="76"/>
      <c r="F2600" s="76"/>
      <c r="G2600" s="2"/>
      <c r="H2600" s="77"/>
      <c r="J2600" s="79" t="str">
        <f>IF(IF(IF(_xlfn.MAXIFS($F$2:$F2599,$C$2:$C2599,$C2600,$B$2:$B2599,$B2600,$A$2:$A2599,$A2600)=0,"",$E2600-_xlfn.MAXIFS($F$2:$F2599,$C$2:$C2599,$C2600,$B$2:$B2599,$B2600,$A$2:$A2599,$A2600))&lt;0,0,IF(_xlfn.MAXIFS($F$2:$F2599,$C$2:$C2599,$C2600,$B$2:$B2599,$B2600,$A$2:$A2599,$A2600)=0,"",$E2600-_xlfn.MAXIFS($F$2:$F2599,$C$2:$C2599,$C2600,$B$2:$B2599,$B2600,$A$2:$A2599,$A2600)))&gt;0.25,"",IF(IF(_xlfn.MAXIFS($F$2:$F2599,$C$2:$C2599,$C2600,$B$2:$B2599,$B2600,$A$2:$A2599,$A2600)=0,"",$E2600-_xlfn.MAXIFS($F$2:$F2599,$C$2:$C2599,$C2600,$B$2:$B2599,$B2600,$A$2:$A2599,$A2600))&lt;0,0,IF(_xlfn.MAXIFS($F$2:$F2599,$C$2:$C2599,$C2600,$B$2:$B2599,$B2600,$A$2:$A2599,$A2600)=0,"",$E2600-_xlfn.MAXIFS($F$2:$F2599,$C$2:$C2599,$C2600,$B$2:$B2599,$B2600,$A$2:$A2599,$A2600))))</f>
        <v/>
      </c>
      <c r="K2600" s="6" t="str">
        <f t="shared" si="121"/>
        <v/>
      </c>
      <c r="L2600" s="6" t="str">
        <f t="shared" si="122"/>
        <v/>
      </c>
      <c r="M2600" s="6" t="str">
        <f t="shared" si="120"/>
        <v/>
      </c>
    </row>
    <row r="2601" spans="1:13" x14ac:dyDescent="0.25">
      <c r="A2601"/>
      <c r="B2601" s="1"/>
      <c r="C2601"/>
      <c r="D2601"/>
      <c r="E2601" s="76"/>
      <c r="F2601" s="76"/>
      <c r="G2601" s="2"/>
      <c r="H2601" s="77"/>
      <c r="J2601" s="79" t="str">
        <f>IF(IF(IF(_xlfn.MAXIFS($F$2:$F2600,$C$2:$C2600,$C2601,$B$2:$B2600,$B2601,$A$2:$A2600,$A2601)=0,"",$E2601-_xlfn.MAXIFS($F$2:$F2600,$C$2:$C2600,$C2601,$B$2:$B2600,$B2601,$A$2:$A2600,$A2601))&lt;0,0,IF(_xlfn.MAXIFS($F$2:$F2600,$C$2:$C2600,$C2601,$B$2:$B2600,$B2601,$A$2:$A2600,$A2601)=0,"",$E2601-_xlfn.MAXIFS($F$2:$F2600,$C$2:$C2600,$C2601,$B$2:$B2600,$B2601,$A$2:$A2600,$A2601)))&gt;0.25,"",IF(IF(_xlfn.MAXIFS($F$2:$F2600,$C$2:$C2600,$C2601,$B$2:$B2600,$B2601,$A$2:$A2600,$A2601)=0,"",$E2601-_xlfn.MAXIFS($F$2:$F2600,$C$2:$C2600,$C2601,$B$2:$B2600,$B2601,$A$2:$A2600,$A2601))&lt;0,0,IF(_xlfn.MAXIFS($F$2:$F2600,$C$2:$C2600,$C2601,$B$2:$B2600,$B2601,$A$2:$A2600,$A2601)=0,"",$E2601-_xlfn.MAXIFS($F$2:$F2600,$C$2:$C2600,$C2601,$B$2:$B2600,$B2601,$A$2:$A2600,$A2601))))</f>
        <v/>
      </c>
      <c r="K2601" s="6" t="str">
        <f t="shared" si="121"/>
        <v/>
      </c>
      <c r="L2601" s="6" t="str">
        <f t="shared" si="122"/>
        <v/>
      </c>
      <c r="M2601" s="6" t="str">
        <f t="shared" si="120"/>
        <v/>
      </c>
    </row>
    <row r="2602" spans="1:13" x14ac:dyDescent="0.25">
      <c r="A2602"/>
      <c r="B2602" s="1"/>
      <c r="C2602"/>
      <c r="D2602"/>
      <c r="E2602" s="76"/>
      <c r="F2602" s="76"/>
      <c r="G2602" s="2"/>
      <c r="H2602" s="77"/>
      <c r="J2602" s="79" t="str">
        <f>IF(IF(IF(_xlfn.MAXIFS($F$2:$F2601,$C$2:$C2601,$C2602,$B$2:$B2601,$B2602,$A$2:$A2601,$A2602)=0,"",$E2602-_xlfn.MAXIFS($F$2:$F2601,$C$2:$C2601,$C2602,$B$2:$B2601,$B2602,$A$2:$A2601,$A2602))&lt;0,0,IF(_xlfn.MAXIFS($F$2:$F2601,$C$2:$C2601,$C2602,$B$2:$B2601,$B2602,$A$2:$A2601,$A2602)=0,"",$E2602-_xlfn.MAXIFS($F$2:$F2601,$C$2:$C2601,$C2602,$B$2:$B2601,$B2602,$A$2:$A2601,$A2602)))&gt;0.25,"",IF(IF(_xlfn.MAXIFS($F$2:$F2601,$C$2:$C2601,$C2602,$B$2:$B2601,$B2602,$A$2:$A2601,$A2602)=0,"",$E2602-_xlfn.MAXIFS($F$2:$F2601,$C$2:$C2601,$C2602,$B$2:$B2601,$B2602,$A$2:$A2601,$A2602))&lt;0,0,IF(_xlfn.MAXIFS($F$2:$F2601,$C$2:$C2601,$C2602,$B$2:$B2601,$B2602,$A$2:$A2601,$A2602)=0,"",$E2602-_xlfn.MAXIFS($F$2:$F2601,$C$2:$C2601,$C2602,$B$2:$B2601,$B2602,$A$2:$A2601,$A2602))))</f>
        <v/>
      </c>
      <c r="K2602" s="6" t="str">
        <f t="shared" si="121"/>
        <v/>
      </c>
      <c r="L2602" s="6" t="str">
        <f t="shared" si="122"/>
        <v/>
      </c>
      <c r="M2602" s="6" t="str">
        <f t="shared" si="120"/>
        <v/>
      </c>
    </row>
    <row r="2603" spans="1:13" x14ac:dyDescent="0.25">
      <c r="A2603"/>
      <c r="B2603" s="1"/>
      <c r="C2603"/>
      <c r="D2603"/>
      <c r="E2603" s="76"/>
      <c r="F2603" s="76"/>
      <c r="G2603" s="2"/>
      <c r="H2603" s="77"/>
      <c r="J2603" s="79" t="str">
        <f>IF(IF(IF(_xlfn.MAXIFS($F$2:$F2602,$C$2:$C2602,$C2603,$B$2:$B2602,$B2603,$A$2:$A2602,$A2603)=0,"",$E2603-_xlfn.MAXIFS($F$2:$F2602,$C$2:$C2602,$C2603,$B$2:$B2602,$B2603,$A$2:$A2602,$A2603))&lt;0,0,IF(_xlfn.MAXIFS($F$2:$F2602,$C$2:$C2602,$C2603,$B$2:$B2602,$B2603,$A$2:$A2602,$A2603)=0,"",$E2603-_xlfn.MAXIFS($F$2:$F2602,$C$2:$C2602,$C2603,$B$2:$B2602,$B2603,$A$2:$A2602,$A2603)))&gt;0.25,"",IF(IF(_xlfn.MAXIFS($F$2:$F2602,$C$2:$C2602,$C2603,$B$2:$B2602,$B2603,$A$2:$A2602,$A2603)=0,"",$E2603-_xlfn.MAXIFS($F$2:$F2602,$C$2:$C2602,$C2603,$B$2:$B2602,$B2603,$A$2:$A2602,$A2603))&lt;0,0,IF(_xlfn.MAXIFS($F$2:$F2602,$C$2:$C2602,$C2603,$B$2:$B2602,$B2603,$A$2:$A2602,$A2603)=0,"",$E2603-_xlfn.MAXIFS($F$2:$F2602,$C$2:$C2602,$C2603,$B$2:$B2602,$B2603,$A$2:$A2602,$A2603))))</f>
        <v/>
      </c>
      <c r="K2603" s="6" t="str">
        <f t="shared" si="121"/>
        <v/>
      </c>
      <c r="L2603" s="6" t="str">
        <f t="shared" si="122"/>
        <v/>
      </c>
      <c r="M2603" s="6" t="str">
        <f t="shared" si="120"/>
        <v/>
      </c>
    </row>
    <row r="2604" spans="1:13" x14ac:dyDescent="0.25">
      <c r="A2604"/>
      <c r="B2604" s="1"/>
      <c r="C2604"/>
      <c r="D2604"/>
      <c r="E2604" s="76"/>
      <c r="F2604" s="76"/>
      <c r="G2604" s="2"/>
      <c r="H2604" s="77"/>
      <c r="J2604" s="79" t="str">
        <f>IF(IF(IF(_xlfn.MAXIFS($F$2:$F2603,$C$2:$C2603,$C2604,$B$2:$B2603,$B2604,$A$2:$A2603,$A2604)=0,"",$E2604-_xlfn.MAXIFS($F$2:$F2603,$C$2:$C2603,$C2604,$B$2:$B2603,$B2604,$A$2:$A2603,$A2604))&lt;0,0,IF(_xlfn.MAXIFS($F$2:$F2603,$C$2:$C2603,$C2604,$B$2:$B2603,$B2604,$A$2:$A2603,$A2604)=0,"",$E2604-_xlfn.MAXIFS($F$2:$F2603,$C$2:$C2603,$C2604,$B$2:$B2603,$B2604,$A$2:$A2603,$A2604)))&gt;0.25,"",IF(IF(_xlfn.MAXIFS($F$2:$F2603,$C$2:$C2603,$C2604,$B$2:$B2603,$B2604,$A$2:$A2603,$A2604)=0,"",$E2604-_xlfn.MAXIFS($F$2:$F2603,$C$2:$C2603,$C2604,$B$2:$B2603,$B2604,$A$2:$A2603,$A2604))&lt;0,0,IF(_xlfn.MAXIFS($F$2:$F2603,$C$2:$C2603,$C2604,$B$2:$B2603,$B2604,$A$2:$A2603,$A2604)=0,"",$E2604-_xlfn.MAXIFS($F$2:$F2603,$C$2:$C2603,$C2604,$B$2:$B2603,$B2604,$A$2:$A2603,$A2604))))</f>
        <v/>
      </c>
      <c r="K2604" s="6" t="str">
        <f t="shared" si="121"/>
        <v/>
      </c>
      <c r="L2604" s="6" t="str">
        <f t="shared" si="122"/>
        <v/>
      </c>
      <c r="M2604" s="6" t="str">
        <f t="shared" si="120"/>
        <v/>
      </c>
    </row>
    <row r="2605" spans="1:13" x14ac:dyDescent="0.25">
      <c r="A2605"/>
      <c r="B2605" s="1"/>
      <c r="C2605"/>
      <c r="D2605"/>
      <c r="E2605" s="76"/>
      <c r="F2605" s="76"/>
      <c r="G2605" s="2"/>
      <c r="H2605" s="77"/>
      <c r="J2605" s="79" t="str">
        <f>IF(IF(IF(_xlfn.MAXIFS($F$2:$F2604,$C$2:$C2604,$C2605,$B$2:$B2604,$B2605,$A$2:$A2604,$A2605)=0,"",$E2605-_xlfn.MAXIFS($F$2:$F2604,$C$2:$C2604,$C2605,$B$2:$B2604,$B2605,$A$2:$A2604,$A2605))&lt;0,0,IF(_xlfn.MAXIFS($F$2:$F2604,$C$2:$C2604,$C2605,$B$2:$B2604,$B2605,$A$2:$A2604,$A2605)=0,"",$E2605-_xlfn.MAXIFS($F$2:$F2604,$C$2:$C2604,$C2605,$B$2:$B2604,$B2605,$A$2:$A2604,$A2605)))&gt;0.25,"",IF(IF(_xlfn.MAXIFS($F$2:$F2604,$C$2:$C2604,$C2605,$B$2:$B2604,$B2605,$A$2:$A2604,$A2605)=0,"",$E2605-_xlfn.MAXIFS($F$2:$F2604,$C$2:$C2604,$C2605,$B$2:$B2604,$B2605,$A$2:$A2604,$A2605))&lt;0,0,IF(_xlfn.MAXIFS($F$2:$F2604,$C$2:$C2604,$C2605,$B$2:$B2604,$B2605,$A$2:$A2604,$A2605)=0,"",$E2605-_xlfn.MAXIFS($F$2:$F2604,$C$2:$C2604,$C2605,$B$2:$B2604,$B2605,$A$2:$A2604,$A2605))))</f>
        <v/>
      </c>
      <c r="K2605" s="6" t="str">
        <f t="shared" si="121"/>
        <v/>
      </c>
      <c r="L2605" s="6" t="str">
        <f t="shared" si="122"/>
        <v/>
      </c>
      <c r="M2605" s="6" t="str">
        <f t="shared" si="120"/>
        <v/>
      </c>
    </row>
    <row r="2606" spans="1:13" x14ac:dyDescent="0.25">
      <c r="A2606"/>
      <c r="B2606" s="1"/>
      <c r="C2606"/>
      <c r="D2606"/>
      <c r="E2606" s="76"/>
      <c r="F2606" s="76"/>
      <c r="G2606" s="2"/>
      <c r="H2606" s="77"/>
      <c r="J2606" s="79" t="str">
        <f>IF(IF(IF(_xlfn.MAXIFS($F$2:$F2605,$C$2:$C2605,$C2606,$B$2:$B2605,$B2606,$A$2:$A2605,$A2606)=0,"",$E2606-_xlfn.MAXIFS($F$2:$F2605,$C$2:$C2605,$C2606,$B$2:$B2605,$B2606,$A$2:$A2605,$A2606))&lt;0,0,IF(_xlfn.MAXIFS($F$2:$F2605,$C$2:$C2605,$C2606,$B$2:$B2605,$B2606,$A$2:$A2605,$A2606)=0,"",$E2606-_xlfn.MAXIFS($F$2:$F2605,$C$2:$C2605,$C2606,$B$2:$B2605,$B2606,$A$2:$A2605,$A2606)))&gt;0.25,"",IF(IF(_xlfn.MAXIFS($F$2:$F2605,$C$2:$C2605,$C2606,$B$2:$B2605,$B2606,$A$2:$A2605,$A2606)=0,"",$E2606-_xlfn.MAXIFS($F$2:$F2605,$C$2:$C2605,$C2606,$B$2:$B2605,$B2606,$A$2:$A2605,$A2606))&lt;0,0,IF(_xlfn.MAXIFS($F$2:$F2605,$C$2:$C2605,$C2606,$B$2:$B2605,$B2606,$A$2:$A2605,$A2606)=0,"",$E2606-_xlfn.MAXIFS($F$2:$F2605,$C$2:$C2605,$C2606,$B$2:$B2605,$B2606,$A$2:$A2605,$A2606))))</f>
        <v/>
      </c>
      <c r="K2606" s="6" t="str">
        <f t="shared" si="121"/>
        <v/>
      </c>
      <c r="L2606" s="6" t="str">
        <f t="shared" si="122"/>
        <v/>
      </c>
      <c r="M2606" s="6" t="str">
        <f t="shared" si="120"/>
        <v/>
      </c>
    </row>
    <row r="2607" spans="1:13" x14ac:dyDescent="0.25">
      <c r="A2607"/>
      <c r="B2607" s="1"/>
      <c r="C2607"/>
      <c r="D2607"/>
      <c r="E2607" s="76"/>
      <c r="F2607" s="76"/>
      <c r="G2607" s="2"/>
      <c r="H2607" s="77"/>
      <c r="J2607" s="79" t="str">
        <f>IF(IF(IF(_xlfn.MAXIFS($F$2:$F2606,$C$2:$C2606,$C2607,$B$2:$B2606,$B2607,$A$2:$A2606,$A2607)=0,"",$E2607-_xlfn.MAXIFS($F$2:$F2606,$C$2:$C2606,$C2607,$B$2:$B2606,$B2607,$A$2:$A2606,$A2607))&lt;0,0,IF(_xlfn.MAXIFS($F$2:$F2606,$C$2:$C2606,$C2607,$B$2:$B2606,$B2607,$A$2:$A2606,$A2607)=0,"",$E2607-_xlfn.MAXIFS($F$2:$F2606,$C$2:$C2606,$C2607,$B$2:$B2606,$B2607,$A$2:$A2606,$A2607)))&gt;0.25,"",IF(IF(_xlfn.MAXIFS($F$2:$F2606,$C$2:$C2606,$C2607,$B$2:$B2606,$B2607,$A$2:$A2606,$A2607)=0,"",$E2607-_xlfn.MAXIFS($F$2:$F2606,$C$2:$C2606,$C2607,$B$2:$B2606,$B2607,$A$2:$A2606,$A2607))&lt;0,0,IF(_xlfn.MAXIFS($F$2:$F2606,$C$2:$C2606,$C2607,$B$2:$B2606,$B2607,$A$2:$A2606,$A2607)=0,"",$E2607-_xlfn.MAXIFS($F$2:$F2606,$C$2:$C2606,$C2607,$B$2:$B2606,$B2607,$A$2:$A2606,$A2607))))</f>
        <v/>
      </c>
      <c r="K2607" s="6" t="str">
        <f t="shared" si="121"/>
        <v/>
      </c>
      <c r="L2607" s="6" t="str">
        <f t="shared" si="122"/>
        <v/>
      </c>
      <c r="M2607" s="6" t="str">
        <f t="shared" si="120"/>
        <v/>
      </c>
    </row>
    <row r="2608" spans="1:13" x14ac:dyDescent="0.25">
      <c r="A2608"/>
      <c r="B2608" s="1"/>
      <c r="C2608"/>
      <c r="D2608"/>
      <c r="E2608" s="76"/>
      <c r="F2608" s="76"/>
      <c r="G2608" s="2"/>
      <c r="H2608" s="77"/>
      <c r="J2608" s="79" t="str">
        <f>IF(IF(IF(_xlfn.MAXIFS($F$2:$F2607,$C$2:$C2607,$C2608,$B$2:$B2607,$B2608,$A$2:$A2607,$A2608)=0,"",$E2608-_xlfn.MAXIFS($F$2:$F2607,$C$2:$C2607,$C2608,$B$2:$B2607,$B2608,$A$2:$A2607,$A2608))&lt;0,0,IF(_xlfn.MAXIFS($F$2:$F2607,$C$2:$C2607,$C2608,$B$2:$B2607,$B2608,$A$2:$A2607,$A2608)=0,"",$E2608-_xlfn.MAXIFS($F$2:$F2607,$C$2:$C2607,$C2608,$B$2:$B2607,$B2608,$A$2:$A2607,$A2608)))&gt;0.25,"",IF(IF(_xlfn.MAXIFS($F$2:$F2607,$C$2:$C2607,$C2608,$B$2:$B2607,$B2608,$A$2:$A2607,$A2608)=0,"",$E2608-_xlfn.MAXIFS($F$2:$F2607,$C$2:$C2607,$C2608,$B$2:$B2607,$B2608,$A$2:$A2607,$A2608))&lt;0,0,IF(_xlfn.MAXIFS($F$2:$F2607,$C$2:$C2607,$C2608,$B$2:$B2607,$B2608,$A$2:$A2607,$A2608)=0,"",$E2608-_xlfn.MAXIFS($F$2:$F2607,$C$2:$C2607,$C2608,$B$2:$B2607,$B2608,$A$2:$A2607,$A2608))))</f>
        <v/>
      </c>
      <c r="K2608" s="6" t="str">
        <f t="shared" si="121"/>
        <v/>
      </c>
      <c r="L2608" s="6" t="str">
        <f t="shared" si="122"/>
        <v/>
      </c>
      <c r="M2608" s="6" t="str">
        <f t="shared" si="120"/>
        <v/>
      </c>
    </row>
    <row r="2609" spans="1:13" x14ac:dyDescent="0.25">
      <c r="A2609"/>
      <c r="B2609" s="1"/>
      <c r="C2609"/>
      <c r="D2609"/>
      <c r="E2609" s="76"/>
      <c r="F2609" s="76"/>
      <c r="G2609" s="2"/>
      <c r="H2609" s="77"/>
      <c r="J2609" s="79" t="str">
        <f>IF(IF(IF(_xlfn.MAXIFS($F$2:$F2608,$C$2:$C2608,$C2609,$B$2:$B2608,$B2609,$A$2:$A2608,$A2609)=0,"",$E2609-_xlfn.MAXIFS($F$2:$F2608,$C$2:$C2608,$C2609,$B$2:$B2608,$B2609,$A$2:$A2608,$A2609))&lt;0,0,IF(_xlfn.MAXIFS($F$2:$F2608,$C$2:$C2608,$C2609,$B$2:$B2608,$B2609,$A$2:$A2608,$A2609)=0,"",$E2609-_xlfn.MAXIFS($F$2:$F2608,$C$2:$C2608,$C2609,$B$2:$B2608,$B2609,$A$2:$A2608,$A2609)))&gt;0.25,"",IF(IF(_xlfn.MAXIFS($F$2:$F2608,$C$2:$C2608,$C2609,$B$2:$B2608,$B2609,$A$2:$A2608,$A2609)=0,"",$E2609-_xlfn.MAXIFS($F$2:$F2608,$C$2:$C2608,$C2609,$B$2:$B2608,$B2609,$A$2:$A2608,$A2609))&lt;0,0,IF(_xlfn.MAXIFS($F$2:$F2608,$C$2:$C2608,$C2609,$B$2:$B2608,$B2609,$A$2:$A2608,$A2609)=0,"",$E2609-_xlfn.MAXIFS($F$2:$F2608,$C$2:$C2608,$C2609,$B$2:$B2608,$B2609,$A$2:$A2608,$A2609))))</f>
        <v/>
      </c>
      <c r="K2609" s="6" t="str">
        <f t="shared" si="121"/>
        <v/>
      </c>
      <c r="L2609" s="6" t="str">
        <f t="shared" si="122"/>
        <v/>
      </c>
      <c r="M2609" s="6" t="str">
        <f t="shared" si="120"/>
        <v/>
      </c>
    </row>
    <row r="2610" spans="1:13" x14ac:dyDescent="0.25">
      <c r="A2610"/>
      <c r="B2610" s="1"/>
      <c r="C2610"/>
      <c r="D2610"/>
      <c r="E2610" s="76"/>
      <c r="F2610" s="76"/>
      <c r="G2610" s="2"/>
      <c r="H2610" s="77"/>
      <c r="J2610" s="79" t="str">
        <f>IF(IF(IF(_xlfn.MAXIFS($F$2:$F2609,$C$2:$C2609,$C2610,$B$2:$B2609,$B2610,$A$2:$A2609,$A2610)=0,"",$E2610-_xlfn.MAXIFS($F$2:$F2609,$C$2:$C2609,$C2610,$B$2:$B2609,$B2610,$A$2:$A2609,$A2610))&lt;0,0,IF(_xlfn.MAXIFS($F$2:$F2609,$C$2:$C2609,$C2610,$B$2:$B2609,$B2610,$A$2:$A2609,$A2610)=0,"",$E2610-_xlfn.MAXIFS($F$2:$F2609,$C$2:$C2609,$C2610,$B$2:$B2609,$B2610,$A$2:$A2609,$A2610)))&gt;0.25,"",IF(IF(_xlfn.MAXIFS($F$2:$F2609,$C$2:$C2609,$C2610,$B$2:$B2609,$B2610,$A$2:$A2609,$A2610)=0,"",$E2610-_xlfn.MAXIFS($F$2:$F2609,$C$2:$C2609,$C2610,$B$2:$B2609,$B2610,$A$2:$A2609,$A2610))&lt;0,0,IF(_xlfn.MAXIFS($F$2:$F2609,$C$2:$C2609,$C2610,$B$2:$B2609,$B2610,$A$2:$A2609,$A2610)=0,"",$E2610-_xlfn.MAXIFS($F$2:$F2609,$C$2:$C2609,$C2610,$B$2:$B2609,$B2610,$A$2:$A2609,$A2610))))</f>
        <v/>
      </c>
      <c r="K2610" s="6" t="str">
        <f t="shared" si="121"/>
        <v/>
      </c>
      <c r="L2610" s="6" t="str">
        <f t="shared" si="122"/>
        <v/>
      </c>
      <c r="M2610" s="6" t="str">
        <f t="shared" si="120"/>
        <v/>
      </c>
    </row>
    <row r="2611" spans="1:13" x14ac:dyDescent="0.25">
      <c r="A2611"/>
      <c r="B2611" s="1"/>
      <c r="C2611"/>
      <c r="D2611"/>
      <c r="E2611" s="76"/>
      <c r="F2611" s="76"/>
      <c r="G2611" s="2"/>
      <c r="H2611" s="77"/>
      <c r="J2611" s="79" t="str">
        <f>IF(IF(IF(_xlfn.MAXIFS($F$2:$F2610,$C$2:$C2610,$C2611,$B$2:$B2610,$B2611,$A$2:$A2610,$A2611)=0,"",$E2611-_xlfn.MAXIFS($F$2:$F2610,$C$2:$C2610,$C2611,$B$2:$B2610,$B2611,$A$2:$A2610,$A2611))&lt;0,0,IF(_xlfn.MAXIFS($F$2:$F2610,$C$2:$C2610,$C2611,$B$2:$B2610,$B2611,$A$2:$A2610,$A2611)=0,"",$E2611-_xlfn.MAXIFS($F$2:$F2610,$C$2:$C2610,$C2611,$B$2:$B2610,$B2611,$A$2:$A2610,$A2611)))&gt;0.25,"",IF(IF(_xlfn.MAXIFS($F$2:$F2610,$C$2:$C2610,$C2611,$B$2:$B2610,$B2611,$A$2:$A2610,$A2611)=0,"",$E2611-_xlfn.MAXIFS($F$2:$F2610,$C$2:$C2610,$C2611,$B$2:$B2610,$B2611,$A$2:$A2610,$A2611))&lt;0,0,IF(_xlfn.MAXIFS($F$2:$F2610,$C$2:$C2610,$C2611,$B$2:$B2610,$B2611,$A$2:$A2610,$A2611)=0,"",$E2611-_xlfn.MAXIFS($F$2:$F2610,$C$2:$C2610,$C2611,$B$2:$B2610,$B2611,$A$2:$A2610,$A2611))))</f>
        <v/>
      </c>
      <c r="K2611" s="6" t="str">
        <f t="shared" si="121"/>
        <v/>
      </c>
      <c r="L2611" s="6" t="str">
        <f t="shared" si="122"/>
        <v/>
      </c>
      <c r="M2611" s="6" t="str">
        <f t="shared" si="120"/>
        <v/>
      </c>
    </row>
    <row r="2612" spans="1:13" x14ac:dyDescent="0.25">
      <c r="A2612"/>
      <c r="B2612" s="1"/>
      <c r="C2612"/>
      <c r="D2612"/>
      <c r="E2612" s="76"/>
      <c r="F2612" s="76"/>
      <c r="G2612" s="2"/>
      <c r="H2612" s="77"/>
      <c r="J2612" s="79" t="str">
        <f>IF(IF(IF(_xlfn.MAXIFS($F$2:$F2611,$C$2:$C2611,$C2612,$B$2:$B2611,$B2612,$A$2:$A2611,$A2612)=0,"",$E2612-_xlfn.MAXIFS($F$2:$F2611,$C$2:$C2611,$C2612,$B$2:$B2611,$B2612,$A$2:$A2611,$A2612))&lt;0,0,IF(_xlfn.MAXIFS($F$2:$F2611,$C$2:$C2611,$C2612,$B$2:$B2611,$B2612,$A$2:$A2611,$A2612)=0,"",$E2612-_xlfn.MAXIFS($F$2:$F2611,$C$2:$C2611,$C2612,$B$2:$B2611,$B2612,$A$2:$A2611,$A2612)))&gt;0.25,"",IF(IF(_xlfn.MAXIFS($F$2:$F2611,$C$2:$C2611,$C2612,$B$2:$B2611,$B2612,$A$2:$A2611,$A2612)=0,"",$E2612-_xlfn.MAXIFS($F$2:$F2611,$C$2:$C2611,$C2612,$B$2:$B2611,$B2612,$A$2:$A2611,$A2612))&lt;0,0,IF(_xlfn.MAXIFS($F$2:$F2611,$C$2:$C2611,$C2612,$B$2:$B2611,$B2612,$A$2:$A2611,$A2612)=0,"",$E2612-_xlfn.MAXIFS($F$2:$F2611,$C$2:$C2611,$C2612,$B$2:$B2611,$B2612,$A$2:$A2611,$A2612))))</f>
        <v/>
      </c>
      <c r="K2612" s="6" t="str">
        <f t="shared" si="121"/>
        <v/>
      </c>
      <c r="L2612" s="6" t="str">
        <f t="shared" si="122"/>
        <v/>
      </c>
      <c r="M2612" s="6" t="str">
        <f t="shared" si="120"/>
        <v/>
      </c>
    </row>
    <row r="2613" spans="1:13" x14ac:dyDescent="0.25">
      <c r="A2613"/>
      <c r="B2613" s="1"/>
      <c r="C2613"/>
      <c r="D2613"/>
      <c r="E2613" s="76"/>
      <c r="F2613" s="76"/>
      <c r="G2613" s="2"/>
      <c r="H2613" s="77"/>
      <c r="J2613" s="79" t="str">
        <f>IF(IF(IF(_xlfn.MAXIFS($F$2:$F2612,$C$2:$C2612,$C2613,$B$2:$B2612,$B2613,$A$2:$A2612,$A2613)=0,"",$E2613-_xlfn.MAXIFS($F$2:$F2612,$C$2:$C2612,$C2613,$B$2:$B2612,$B2613,$A$2:$A2612,$A2613))&lt;0,0,IF(_xlfn.MAXIFS($F$2:$F2612,$C$2:$C2612,$C2613,$B$2:$B2612,$B2613,$A$2:$A2612,$A2613)=0,"",$E2613-_xlfn.MAXIFS($F$2:$F2612,$C$2:$C2612,$C2613,$B$2:$B2612,$B2613,$A$2:$A2612,$A2613)))&gt;0.25,"",IF(IF(_xlfn.MAXIFS($F$2:$F2612,$C$2:$C2612,$C2613,$B$2:$B2612,$B2613,$A$2:$A2612,$A2613)=0,"",$E2613-_xlfn.MAXIFS($F$2:$F2612,$C$2:$C2612,$C2613,$B$2:$B2612,$B2613,$A$2:$A2612,$A2613))&lt;0,0,IF(_xlfn.MAXIFS($F$2:$F2612,$C$2:$C2612,$C2613,$B$2:$B2612,$B2613,$A$2:$A2612,$A2613)=0,"",$E2613-_xlfn.MAXIFS($F$2:$F2612,$C$2:$C2612,$C2613,$B$2:$B2612,$B2613,$A$2:$A2612,$A2613))))</f>
        <v/>
      </c>
      <c r="K2613" s="6" t="str">
        <f t="shared" si="121"/>
        <v/>
      </c>
      <c r="L2613" s="6" t="str">
        <f t="shared" si="122"/>
        <v/>
      </c>
      <c r="M2613" s="6" t="str">
        <f t="shared" si="120"/>
        <v/>
      </c>
    </row>
    <row r="2614" spans="1:13" x14ac:dyDescent="0.25">
      <c r="A2614"/>
      <c r="B2614" s="1"/>
      <c r="C2614"/>
      <c r="D2614"/>
      <c r="E2614" s="76"/>
      <c r="F2614" s="76"/>
      <c r="G2614" s="2"/>
      <c r="H2614" s="77"/>
      <c r="J2614" s="79" t="str">
        <f>IF(IF(IF(_xlfn.MAXIFS($F$2:$F2613,$C$2:$C2613,$C2614,$B$2:$B2613,$B2614,$A$2:$A2613,$A2614)=0,"",$E2614-_xlfn.MAXIFS($F$2:$F2613,$C$2:$C2613,$C2614,$B$2:$B2613,$B2614,$A$2:$A2613,$A2614))&lt;0,0,IF(_xlfn.MAXIFS($F$2:$F2613,$C$2:$C2613,$C2614,$B$2:$B2613,$B2614,$A$2:$A2613,$A2614)=0,"",$E2614-_xlfn.MAXIFS($F$2:$F2613,$C$2:$C2613,$C2614,$B$2:$B2613,$B2614,$A$2:$A2613,$A2614)))&gt;0.25,"",IF(IF(_xlfn.MAXIFS($F$2:$F2613,$C$2:$C2613,$C2614,$B$2:$B2613,$B2614,$A$2:$A2613,$A2614)=0,"",$E2614-_xlfn.MAXIFS($F$2:$F2613,$C$2:$C2613,$C2614,$B$2:$B2613,$B2614,$A$2:$A2613,$A2614))&lt;0,0,IF(_xlfn.MAXIFS($F$2:$F2613,$C$2:$C2613,$C2614,$B$2:$B2613,$B2614,$A$2:$A2613,$A2614)=0,"",$E2614-_xlfn.MAXIFS($F$2:$F2613,$C$2:$C2613,$C2614,$B$2:$B2613,$B2614,$A$2:$A2613,$A2614))))</f>
        <v/>
      </c>
      <c r="K2614" s="6" t="str">
        <f t="shared" si="121"/>
        <v/>
      </c>
      <c r="L2614" s="6" t="str">
        <f t="shared" si="122"/>
        <v/>
      </c>
      <c r="M2614" s="6" t="str">
        <f t="shared" si="120"/>
        <v/>
      </c>
    </row>
    <row r="2615" spans="1:13" x14ac:dyDescent="0.25">
      <c r="A2615"/>
      <c r="B2615" s="1"/>
      <c r="C2615"/>
      <c r="D2615"/>
      <c r="E2615" s="76"/>
      <c r="F2615" s="76"/>
      <c r="G2615" s="2"/>
      <c r="H2615" s="77"/>
      <c r="J2615" s="79" t="str">
        <f>IF(IF(IF(_xlfn.MAXIFS($F$2:$F2614,$C$2:$C2614,$C2615,$B$2:$B2614,$B2615,$A$2:$A2614,$A2615)=0,"",$E2615-_xlfn.MAXIFS($F$2:$F2614,$C$2:$C2614,$C2615,$B$2:$B2614,$B2615,$A$2:$A2614,$A2615))&lt;0,0,IF(_xlfn.MAXIFS($F$2:$F2614,$C$2:$C2614,$C2615,$B$2:$B2614,$B2615,$A$2:$A2614,$A2615)=0,"",$E2615-_xlfn.MAXIFS($F$2:$F2614,$C$2:$C2614,$C2615,$B$2:$B2614,$B2615,$A$2:$A2614,$A2615)))&gt;0.25,"",IF(IF(_xlfn.MAXIFS($F$2:$F2614,$C$2:$C2614,$C2615,$B$2:$B2614,$B2615,$A$2:$A2614,$A2615)=0,"",$E2615-_xlfn.MAXIFS($F$2:$F2614,$C$2:$C2614,$C2615,$B$2:$B2614,$B2615,$A$2:$A2614,$A2615))&lt;0,0,IF(_xlfn.MAXIFS($F$2:$F2614,$C$2:$C2614,$C2615,$B$2:$B2614,$B2615,$A$2:$A2614,$A2615)=0,"",$E2615-_xlfn.MAXIFS($F$2:$F2614,$C$2:$C2614,$C2615,$B$2:$B2614,$B2615,$A$2:$A2614,$A2615))))</f>
        <v/>
      </c>
      <c r="K2615" s="6" t="str">
        <f t="shared" si="121"/>
        <v/>
      </c>
      <c r="L2615" s="6" t="str">
        <f t="shared" si="122"/>
        <v/>
      </c>
      <c r="M2615" s="6" t="str">
        <f t="shared" si="120"/>
        <v/>
      </c>
    </row>
    <row r="2616" spans="1:13" x14ac:dyDescent="0.25">
      <c r="A2616"/>
      <c r="B2616" s="1"/>
      <c r="C2616"/>
      <c r="D2616"/>
      <c r="E2616" s="76"/>
      <c r="F2616" s="76"/>
      <c r="G2616" s="2"/>
      <c r="H2616" s="77"/>
      <c r="J2616" s="79" t="str">
        <f>IF(IF(IF(_xlfn.MAXIFS($F$2:$F2615,$C$2:$C2615,$C2616,$B$2:$B2615,$B2616,$A$2:$A2615,$A2616)=0,"",$E2616-_xlfn.MAXIFS($F$2:$F2615,$C$2:$C2615,$C2616,$B$2:$B2615,$B2616,$A$2:$A2615,$A2616))&lt;0,0,IF(_xlfn.MAXIFS($F$2:$F2615,$C$2:$C2615,$C2616,$B$2:$B2615,$B2616,$A$2:$A2615,$A2616)=0,"",$E2616-_xlfn.MAXIFS($F$2:$F2615,$C$2:$C2615,$C2616,$B$2:$B2615,$B2616,$A$2:$A2615,$A2616)))&gt;0.25,"",IF(IF(_xlfn.MAXIFS($F$2:$F2615,$C$2:$C2615,$C2616,$B$2:$B2615,$B2616,$A$2:$A2615,$A2616)=0,"",$E2616-_xlfn.MAXIFS($F$2:$F2615,$C$2:$C2615,$C2616,$B$2:$B2615,$B2616,$A$2:$A2615,$A2616))&lt;0,0,IF(_xlfn.MAXIFS($F$2:$F2615,$C$2:$C2615,$C2616,$B$2:$B2615,$B2616,$A$2:$A2615,$A2616)=0,"",$E2616-_xlfn.MAXIFS($F$2:$F2615,$C$2:$C2615,$C2616,$B$2:$B2615,$B2616,$A$2:$A2615,$A2616))))</f>
        <v/>
      </c>
      <c r="K2616" s="6" t="str">
        <f t="shared" si="121"/>
        <v/>
      </c>
      <c r="L2616" s="6" t="str">
        <f t="shared" si="122"/>
        <v/>
      </c>
      <c r="M2616" s="6" t="str">
        <f t="shared" si="120"/>
        <v/>
      </c>
    </row>
    <row r="2617" spans="1:13" x14ac:dyDescent="0.25">
      <c r="A2617"/>
      <c r="B2617" s="1"/>
      <c r="C2617"/>
      <c r="D2617"/>
      <c r="E2617" s="76"/>
      <c r="F2617" s="76"/>
      <c r="G2617" s="2"/>
      <c r="H2617" s="77"/>
      <c r="J2617" s="79" t="str">
        <f>IF(IF(IF(_xlfn.MAXIFS($F$2:$F2616,$C$2:$C2616,$C2617,$B$2:$B2616,$B2617,$A$2:$A2616,$A2617)=0,"",$E2617-_xlfn.MAXIFS($F$2:$F2616,$C$2:$C2616,$C2617,$B$2:$B2616,$B2617,$A$2:$A2616,$A2617))&lt;0,0,IF(_xlfn.MAXIFS($F$2:$F2616,$C$2:$C2616,$C2617,$B$2:$B2616,$B2617,$A$2:$A2616,$A2617)=0,"",$E2617-_xlfn.MAXIFS($F$2:$F2616,$C$2:$C2616,$C2617,$B$2:$B2616,$B2617,$A$2:$A2616,$A2617)))&gt;0.25,"",IF(IF(_xlfn.MAXIFS($F$2:$F2616,$C$2:$C2616,$C2617,$B$2:$B2616,$B2617,$A$2:$A2616,$A2617)=0,"",$E2617-_xlfn.MAXIFS($F$2:$F2616,$C$2:$C2616,$C2617,$B$2:$B2616,$B2617,$A$2:$A2616,$A2617))&lt;0,0,IF(_xlfn.MAXIFS($F$2:$F2616,$C$2:$C2616,$C2617,$B$2:$B2616,$B2617,$A$2:$A2616,$A2617)=0,"",$E2617-_xlfn.MAXIFS($F$2:$F2616,$C$2:$C2616,$C2617,$B$2:$B2616,$B2617,$A$2:$A2616,$A2617))))</f>
        <v/>
      </c>
      <c r="K2617" s="6" t="str">
        <f t="shared" si="121"/>
        <v/>
      </c>
      <c r="L2617" s="6" t="str">
        <f t="shared" si="122"/>
        <v/>
      </c>
      <c r="M2617" s="6" t="str">
        <f t="shared" si="120"/>
        <v/>
      </c>
    </row>
    <row r="2618" spans="1:13" x14ac:dyDescent="0.25">
      <c r="A2618"/>
      <c r="B2618" s="1"/>
      <c r="C2618"/>
      <c r="D2618"/>
      <c r="E2618" s="76"/>
      <c r="F2618" s="76"/>
      <c r="G2618" s="2"/>
      <c r="H2618" s="77"/>
      <c r="J2618" s="79" t="str">
        <f>IF(IF(IF(_xlfn.MAXIFS($F$2:$F2617,$C$2:$C2617,$C2618,$B$2:$B2617,$B2618,$A$2:$A2617,$A2618)=0,"",$E2618-_xlfn.MAXIFS($F$2:$F2617,$C$2:$C2617,$C2618,$B$2:$B2617,$B2618,$A$2:$A2617,$A2618))&lt;0,0,IF(_xlfn.MAXIFS($F$2:$F2617,$C$2:$C2617,$C2618,$B$2:$B2617,$B2618,$A$2:$A2617,$A2618)=0,"",$E2618-_xlfn.MAXIFS($F$2:$F2617,$C$2:$C2617,$C2618,$B$2:$B2617,$B2618,$A$2:$A2617,$A2618)))&gt;0.25,"",IF(IF(_xlfn.MAXIFS($F$2:$F2617,$C$2:$C2617,$C2618,$B$2:$B2617,$B2618,$A$2:$A2617,$A2618)=0,"",$E2618-_xlfn.MAXIFS($F$2:$F2617,$C$2:$C2617,$C2618,$B$2:$B2617,$B2618,$A$2:$A2617,$A2618))&lt;0,0,IF(_xlfn.MAXIFS($F$2:$F2617,$C$2:$C2617,$C2618,$B$2:$B2617,$B2618,$A$2:$A2617,$A2618)=0,"",$E2618-_xlfn.MAXIFS($F$2:$F2617,$C$2:$C2617,$C2618,$B$2:$B2617,$B2618,$A$2:$A2617,$A2618))))</f>
        <v/>
      </c>
      <c r="K2618" s="6" t="str">
        <f t="shared" si="121"/>
        <v/>
      </c>
      <c r="L2618" s="6" t="str">
        <f t="shared" si="122"/>
        <v/>
      </c>
      <c r="M2618" s="6" t="str">
        <f t="shared" si="120"/>
        <v/>
      </c>
    </row>
    <row r="2619" spans="1:13" x14ac:dyDescent="0.25">
      <c r="A2619"/>
      <c r="B2619" s="1"/>
      <c r="C2619"/>
      <c r="D2619"/>
      <c r="E2619" s="76"/>
      <c r="F2619" s="76"/>
      <c r="G2619" s="2"/>
      <c r="H2619" s="77"/>
      <c r="J2619" s="79" t="str">
        <f>IF(IF(IF(_xlfn.MAXIFS($F$2:$F2618,$C$2:$C2618,$C2619,$B$2:$B2618,$B2619,$A$2:$A2618,$A2619)=0,"",$E2619-_xlfn.MAXIFS($F$2:$F2618,$C$2:$C2618,$C2619,$B$2:$B2618,$B2619,$A$2:$A2618,$A2619))&lt;0,0,IF(_xlfn.MAXIFS($F$2:$F2618,$C$2:$C2618,$C2619,$B$2:$B2618,$B2619,$A$2:$A2618,$A2619)=0,"",$E2619-_xlfn.MAXIFS($F$2:$F2618,$C$2:$C2618,$C2619,$B$2:$B2618,$B2619,$A$2:$A2618,$A2619)))&gt;0.25,"",IF(IF(_xlfn.MAXIFS($F$2:$F2618,$C$2:$C2618,$C2619,$B$2:$B2618,$B2619,$A$2:$A2618,$A2619)=0,"",$E2619-_xlfn.MAXIFS($F$2:$F2618,$C$2:$C2618,$C2619,$B$2:$B2618,$B2619,$A$2:$A2618,$A2619))&lt;0,0,IF(_xlfn.MAXIFS($F$2:$F2618,$C$2:$C2618,$C2619,$B$2:$B2618,$B2619,$A$2:$A2618,$A2619)=0,"",$E2619-_xlfn.MAXIFS($F$2:$F2618,$C$2:$C2618,$C2619,$B$2:$B2618,$B2619,$A$2:$A2618,$A2619))))</f>
        <v/>
      </c>
      <c r="K2619" s="6" t="str">
        <f t="shared" si="121"/>
        <v/>
      </c>
      <c r="L2619" s="6" t="str">
        <f t="shared" si="122"/>
        <v/>
      </c>
      <c r="M2619" s="6" t="str">
        <f t="shared" si="120"/>
        <v/>
      </c>
    </row>
    <row r="2620" spans="1:13" x14ac:dyDescent="0.25">
      <c r="A2620"/>
      <c r="B2620" s="1"/>
      <c r="C2620"/>
      <c r="D2620"/>
      <c r="E2620" s="76"/>
      <c r="F2620" s="76"/>
      <c r="G2620" s="2"/>
      <c r="H2620" s="77"/>
      <c r="J2620" s="79" t="str">
        <f>IF(IF(IF(_xlfn.MAXIFS($F$2:$F2619,$C$2:$C2619,$C2620,$B$2:$B2619,$B2620,$A$2:$A2619,$A2620)=0,"",$E2620-_xlfn.MAXIFS($F$2:$F2619,$C$2:$C2619,$C2620,$B$2:$B2619,$B2620,$A$2:$A2619,$A2620))&lt;0,0,IF(_xlfn.MAXIFS($F$2:$F2619,$C$2:$C2619,$C2620,$B$2:$B2619,$B2620,$A$2:$A2619,$A2620)=0,"",$E2620-_xlfn.MAXIFS($F$2:$F2619,$C$2:$C2619,$C2620,$B$2:$B2619,$B2620,$A$2:$A2619,$A2620)))&gt;0.25,"",IF(IF(_xlfn.MAXIFS($F$2:$F2619,$C$2:$C2619,$C2620,$B$2:$B2619,$B2620,$A$2:$A2619,$A2620)=0,"",$E2620-_xlfn.MAXIFS($F$2:$F2619,$C$2:$C2619,$C2620,$B$2:$B2619,$B2620,$A$2:$A2619,$A2620))&lt;0,0,IF(_xlfn.MAXIFS($F$2:$F2619,$C$2:$C2619,$C2620,$B$2:$B2619,$B2620,$A$2:$A2619,$A2620)=0,"",$E2620-_xlfn.MAXIFS($F$2:$F2619,$C$2:$C2619,$C2620,$B$2:$B2619,$B2620,$A$2:$A2619,$A2620))))</f>
        <v/>
      </c>
      <c r="K2620" s="6" t="str">
        <f t="shared" si="121"/>
        <v/>
      </c>
      <c r="L2620" s="6" t="str">
        <f t="shared" si="122"/>
        <v/>
      </c>
      <c r="M2620" s="6" t="str">
        <f t="shared" si="120"/>
        <v/>
      </c>
    </row>
    <row r="2621" spans="1:13" x14ac:dyDescent="0.25">
      <c r="A2621"/>
      <c r="B2621" s="1"/>
      <c r="C2621"/>
      <c r="D2621"/>
      <c r="E2621" s="76"/>
      <c r="F2621" s="76"/>
      <c r="G2621" s="2"/>
      <c r="H2621" s="77"/>
      <c r="J2621" s="79" t="str">
        <f>IF(IF(IF(_xlfn.MAXIFS($F$2:$F2620,$C$2:$C2620,$C2621,$B$2:$B2620,$B2621,$A$2:$A2620,$A2621)=0,"",$E2621-_xlfn.MAXIFS($F$2:$F2620,$C$2:$C2620,$C2621,$B$2:$B2620,$B2621,$A$2:$A2620,$A2621))&lt;0,0,IF(_xlfn.MAXIFS($F$2:$F2620,$C$2:$C2620,$C2621,$B$2:$B2620,$B2621,$A$2:$A2620,$A2621)=0,"",$E2621-_xlfn.MAXIFS($F$2:$F2620,$C$2:$C2620,$C2621,$B$2:$B2620,$B2621,$A$2:$A2620,$A2621)))&gt;0.25,"",IF(IF(_xlfn.MAXIFS($F$2:$F2620,$C$2:$C2620,$C2621,$B$2:$B2620,$B2621,$A$2:$A2620,$A2621)=0,"",$E2621-_xlfn.MAXIFS($F$2:$F2620,$C$2:$C2620,$C2621,$B$2:$B2620,$B2621,$A$2:$A2620,$A2621))&lt;0,0,IF(_xlfn.MAXIFS($F$2:$F2620,$C$2:$C2620,$C2621,$B$2:$B2620,$B2621,$A$2:$A2620,$A2621)=0,"",$E2621-_xlfn.MAXIFS($F$2:$F2620,$C$2:$C2620,$C2621,$B$2:$B2620,$B2621,$A$2:$A2620,$A2621))))</f>
        <v/>
      </c>
      <c r="K2621" s="6" t="str">
        <f t="shared" si="121"/>
        <v/>
      </c>
      <c r="L2621" s="6" t="str">
        <f t="shared" si="122"/>
        <v/>
      </c>
      <c r="M2621" s="6" t="str">
        <f t="shared" si="120"/>
        <v/>
      </c>
    </row>
    <row r="2622" spans="1:13" x14ac:dyDescent="0.25">
      <c r="A2622"/>
      <c r="B2622" s="1"/>
      <c r="C2622"/>
      <c r="D2622"/>
      <c r="E2622" s="76"/>
      <c r="F2622" s="76"/>
      <c r="G2622" s="2"/>
      <c r="H2622" s="77"/>
      <c r="J2622" s="79" t="str">
        <f>IF(IF(IF(_xlfn.MAXIFS($F$2:$F2621,$C$2:$C2621,$C2622,$B$2:$B2621,$B2622,$A$2:$A2621,$A2622)=0,"",$E2622-_xlfn.MAXIFS($F$2:$F2621,$C$2:$C2621,$C2622,$B$2:$B2621,$B2622,$A$2:$A2621,$A2622))&lt;0,0,IF(_xlfn.MAXIFS($F$2:$F2621,$C$2:$C2621,$C2622,$B$2:$B2621,$B2622,$A$2:$A2621,$A2622)=0,"",$E2622-_xlfn.MAXIFS($F$2:$F2621,$C$2:$C2621,$C2622,$B$2:$B2621,$B2622,$A$2:$A2621,$A2622)))&gt;0.25,"",IF(IF(_xlfn.MAXIFS($F$2:$F2621,$C$2:$C2621,$C2622,$B$2:$B2621,$B2622,$A$2:$A2621,$A2622)=0,"",$E2622-_xlfn.MAXIFS($F$2:$F2621,$C$2:$C2621,$C2622,$B$2:$B2621,$B2622,$A$2:$A2621,$A2622))&lt;0,0,IF(_xlfn.MAXIFS($F$2:$F2621,$C$2:$C2621,$C2622,$B$2:$B2621,$B2622,$A$2:$A2621,$A2622)=0,"",$E2622-_xlfn.MAXIFS($F$2:$F2621,$C$2:$C2621,$C2622,$B$2:$B2621,$B2622,$A$2:$A2621,$A2622))))</f>
        <v/>
      </c>
      <c r="K2622" s="6" t="str">
        <f t="shared" si="121"/>
        <v/>
      </c>
      <c r="L2622" s="6" t="str">
        <f t="shared" si="122"/>
        <v/>
      </c>
      <c r="M2622" s="6" t="str">
        <f t="shared" si="120"/>
        <v/>
      </c>
    </row>
    <row r="2623" spans="1:13" x14ac:dyDescent="0.25">
      <c r="A2623"/>
      <c r="B2623" s="1"/>
      <c r="C2623"/>
      <c r="D2623"/>
      <c r="E2623" s="76"/>
      <c r="F2623" s="76"/>
      <c r="G2623" s="2"/>
      <c r="H2623" s="77"/>
      <c r="J2623" s="79" t="str">
        <f>IF(IF(IF(_xlfn.MAXIFS($F$2:$F2622,$C$2:$C2622,$C2623,$B$2:$B2622,$B2623,$A$2:$A2622,$A2623)=0,"",$E2623-_xlfn.MAXIFS($F$2:$F2622,$C$2:$C2622,$C2623,$B$2:$B2622,$B2623,$A$2:$A2622,$A2623))&lt;0,0,IF(_xlfn.MAXIFS($F$2:$F2622,$C$2:$C2622,$C2623,$B$2:$B2622,$B2623,$A$2:$A2622,$A2623)=0,"",$E2623-_xlfn.MAXIFS($F$2:$F2622,$C$2:$C2622,$C2623,$B$2:$B2622,$B2623,$A$2:$A2622,$A2623)))&gt;0.25,"",IF(IF(_xlfn.MAXIFS($F$2:$F2622,$C$2:$C2622,$C2623,$B$2:$B2622,$B2623,$A$2:$A2622,$A2623)=0,"",$E2623-_xlfn.MAXIFS($F$2:$F2622,$C$2:$C2622,$C2623,$B$2:$B2622,$B2623,$A$2:$A2622,$A2623))&lt;0,0,IF(_xlfn.MAXIFS($F$2:$F2622,$C$2:$C2622,$C2623,$B$2:$B2622,$B2623,$A$2:$A2622,$A2623)=0,"",$E2623-_xlfn.MAXIFS($F$2:$F2622,$C$2:$C2622,$C2623,$B$2:$B2622,$B2623,$A$2:$A2622,$A2623))))</f>
        <v/>
      </c>
      <c r="K2623" s="6" t="str">
        <f t="shared" si="121"/>
        <v/>
      </c>
      <c r="L2623" s="6" t="str">
        <f t="shared" si="122"/>
        <v/>
      </c>
      <c r="M2623" s="6" t="str">
        <f t="shared" si="120"/>
        <v/>
      </c>
    </row>
    <row r="2624" spans="1:13" x14ac:dyDescent="0.25">
      <c r="A2624"/>
      <c r="B2624" s="1"/>
      <c r="C2624"/>
      <c r="D2624"/>
      <c r="E2624" s="76"/>
      <c r="F2624" s="76"/>
      <c r="G2624" s="2"/>
      <c r="H2624" s="77"/>
      <c r="J2624" s="79" t="str">
        <f>IF(IF(IF(_xlfn.MAXIFS($F$2:$F2623,$C$2:$C2623,$C2624,$B$2:$B2623,$B2624,$A$2:$A2623,$A2624)=0,"",$E2624-_xlfn.MAXIFS($F$2:$F2623,$C$2:$C2623,$C2624,$B$2:$B2623,$B2624,$A$2:$A2623,$A2624))&lt;0,0,IF(_xlfn.MAXIFS($F$2:$F2623,$C$2:$C2623,$C2624,$B$2:$B2623,$B2624,$A$2:$A2623,$A2624)=0,"",$E2624-_xlfn.MAXIFS($F$2:$F2623,$C$2:$C2623,$C2624,$B$2:$B2623,$B2624,$A$2:$A2623,$A2624)))&gt;0.25,"",IF(IF(_xlfn.MAXIFS($F$2:$F2623,$C$2:$C2623,$C2624,$B$2:$B2623,$B2624,$A$2:$A2623,$A2624)=0,"",$E2624-_xlfn.MAXIFS($F$2:$F2623,$C$2:$C2623,$C2624,$B$2:$B2623,$B2624,$A$2:$A2623,$A2624))&lt;0,0,IF(_xlfn.MAXIFS($F$2:$F2623,$C$2:$C2623,$C2624,$B$2:$B2623,$B2624,$A$2:$A2623,$A2624)=0,"",$E2624-_xlfn.MAXIFS($F$2:$F2623,$C$2:$C2623,$C2624,$B$2:$B2623,$B2624,$A$2:$A2623,$A2624))))</f>
        <v/>
      </c>
      <c r="K2624" s="6" t="str">
        <f t="shared" si="121"/>
        <v/>
      </c>
      <c r="L2624" s="6" t="str">
        <f t="shared" si="122"/>
        <v/>
      </c>
      <c r="M2624" s="6" t="str">
        <f t="shared" si="120"/>
        <v/>
      </c>
    </row>
    <row r="2625" spans="1:13" x14ac:dyDescent="0.25">
      <c r="A2625"/>
      <c r="B2625" s="1"/>
      <c r="C2625"/>
      <c r="D2625"/>
      <c r="E2625" s="76"/>
      <c r="F2625" s="76"/>
      <c r="G2625" s="2"/>
      <c r="H2625" s="77"/>
      <c r="J2625" s="79" t="str">
        <f>IF(IF(IF(_xlfn.MAXIFS($F$2:$F2624,$C$2:$C2624,$C2625,$B$2:$B2624,$B2625,$A$2:$A2624,$A2625)=0,"",$E2625-_xlfn.MAXIFS($F$2:$F2624,$C$2:$C2624,$C2625,$B$2:$B2624,$B2625,$A$2:$A2624,$A2625))&lt;0,0,IF(_xlfn.MAXIFS($F$2:$F2624,$C$2:$C2624,$C2625,$B$2:$B2624,$B2625,$A$2:$A2624,$A2625)=0,"",$E2625-_xlfn.MAXIFS($F$2:$F2624,$C$2:$C2624,$C2625,$B$2:$B2624,$B2625,$A$2:$A2624,$A2625)))&gt;0.25,"",IF(IF(_xlfn.MAXIFS($F$2:$F2624,$C$2:$C2624,$C2625,$B$2:$B2624,$B2625,$A$2:$A2624,$A2625)=0,"",$E2625-_xlfn.MAXIFS($F$2:$F2624,$C$2:$C2624,$C2625,$B$2:$B2624,$B2625,$A$2:$A2624,$A2625))&lt;0,0,IF(_xlfn.MAXIFS($F$2:$F2624,$C$2:$C2624,$C2625,$B$2:$B2624,$B2625,$A$2:$A2624,$A2625)=0,"",$E2625-_xlfn.MAXIFS($F$2:$F2624,$C$2:$C2624,$C2625,$B$2:$B2624,$B2625,$A$2:$A2624,$A2625))))</f>
        <v/>
      </c>
      <c r="K2625" s="6" t="str">
        <f t="shared" si="121"/>
        <v/>
      </c>
      <c r="L2625" s="6" t="str">
        <f t="shared" si="122"/>
        <v/>
      </c>
      <c r="M2625" s="6" t="str">
        <f t="shared" si="120"/>
        <v/>
      </c>
    </row>
    <row r="2626" spans="1:13" x14ac:dyDescent="0.25">
      <c r="A2626"/>
      <c r="B2626" s="1"/>
      <c r="C2626"/>
      <c r="D2626"/>
      <c r="E2626" s="76"/>
      <c r="F2626" s="76"/>
      <c r="G2626" s="2"/>
      <c r="H2626" s="77"/>
      <c r="J2626" s="79" t="str">
        <f>IF(IF(IF(_xlfn.MAXIFS($F$2:$F2625,$C$2:$C2625,$C2626,$B$2:$B2625,$B2626,$A$2:$A2625,$A2626)=0,"",$E2626-_xlfn.MAXIFS($F$2:$F2625,$C$2:$C2625,$C2626,$B$2:$B2625,$B2626,$A$2:$A2625,$A2626))&lt;0,0,IF(_xlfn.MAXIFS($F$2:$F2625,$C$2:$C2625,$C2626,$B$2:$B2625,$B2626,$A$2:$A2625,$A2626)=0,"",$E2626-_xlfn.MAXIFS($F$2:$F2625,$C$2:$C2625,$C2626,$B$2:$B2625,$B2626,$A$2:$A2625,$A2626)))&gt;0.25,"",IF(IF(_xlfn.MAXIFS($F$2:$F2625,$C$2:$C2625,$C2626,$B$2:$B2625,$B2626,$A$2:$A2625,$A2626)=0,"",$E2626-_xlfn.MAXIFS($F$2:$F2625,$C$2:$C2625,$C2626,$B$2:$B2625,$B2626,$A$2:$A2625,$A2626))&lt;0,0,IF(_xlfn.MAXIFS($F$2:$F2625,$C$2:$C2625,$C2626,$B$2:$B2625,$B2626,$A$2:$A2625,$A2626)=0,"",$E2626-_xlfn.MAXIFS($F$2:$F2625,$C$2:$C2625,$C2626,$B$2:$B2625,$B2626,$A$2:$A2625,$A2626))))</f>
        <v/>
      </c>
      <c r="K2626" s="6" t="str">
        <f t="shared" si="121"/>
        <v/>
      </c>
      <c r="L2626" s="6" t="str">
        <f t="shared" si="122"/>
        <v/>
      </c>
      <c r="M2626" s="6" t="str">
        <f t="shared" ref="M2626:M2689" si="123">IF($A2626="","",IF(AND($K2626&gt;=10,$K2626&lt;=13),"Y",IF(AND($K2626=14,$L2626="EARLY"),"Y","N")))</f>
        <v/>
      </c>
    </row>
    <row r="2627" spans="1:13" x14ac:dyDescent="0.25">
      <c r="A2627"/>
      <c r="B2627" s="1"/>
      <c r="C2627"/>
      <c r="D2627"/>
      <c r="E2627" s="76"/>
      <c r="F2627" s="76"/>
      <c r="G2627" s="2"/>
      <c r="H2627" s="77"/>
      <c r="J2627" s="79" t="str">
        <f>IF(IF(IF(_xlfn.MAXIFS($F$2:$F2626,$C$2:$C2626,$C2627,$B$2:$B2626,$B2627,$A$2:$A2626,$A2627)=0,"",$E2627-_xlfn.MAXIFS($F$2:$F2626,$C$2:$C2626,$C2627,$B$2:$B2626,$B2627,$A$2:$A2626,$A2627))&lt;0,0,IF(_xlfn.MAXIFS($F$2:$F2626,$C$2:$C2626,$C2627,$B$2:$B2626,$B2627,$A$2:$A2626,$A2627)=0,"",$E2627-_xlfn.MAXIFS($F$2:$F2626,$C$2:$C2626,$C2627,$B$2:$B2626,$B2627,$A$2:$A2626,$A2627)))&gt;0.25,"",IF(IF(_xlfn.MAXIFS($F$2:$F2626,$C$2:$C2626,$C2627,$B$2:$B2626,$B2627,$A$2:$A2626,$A2627)=0,"",$E2627-_xlfn.MAXIFS($F$2:$F2626,$C$2:$C2626,$C2627,$B$2:$B2626,$B2627,$A$2:$A2626,$A2627))&lt;0,0,IF(_xlfn.MAXIFS($F$2:$F2626,$C$2:$C2626,$C2627,$B$2:$B2626,$B2627,$A$2:$A2626,$A2627)=0,"",$E2627-_xlfn.MAXIFS($F$2:$F2626,$C$2:$C2626,$C2627,$B$2:$B2626,$B2627,$A$2:$A2626,$A2627))))</f>
        <v/>
      </c>
      <c r="K2627" s="6" t="str">
        <f t="shared" ref="K2627:K2690" si="124">IF($J2627="","",IF(HOUR($E2627)&gt;19,19,IF(HOUR($E2627)&lt;5,5,HOUR($E2627))))</f>
        <v/>
      </c>
      <c r="L2627" s="6" t="str">
        <f t="shared" ref="L2627:L2690" si="125">IF($J2627="","",IF(MINUTE($E2627)&lt;30,"EARLY","LATE"))</f>
        <v/>
      </c>
      <c r="M2627" s="6" t="str">
        <f t="shared" si="123"/>
        <v/>
      </c>
    </row>
    <row r="2628" spans="1:13" x14ac:dyDescent="0.25">
      <c r="A2628"/>
      <c r="B2628" s="1"/>
      <c r="C2628"/>
      <c r="D2628"/>
      <c r="E2628" s="76"/>
      <c r="F2628" s="76"/>
      <c r="G2628" s="2"/>
      <c r="H2628" s="77"/>
      <c r="J2628" s="79" t="str">
        <f>IF(IF(IF(_xlfn.MAXIFS($F$2:$F2627,$C$2:$C2627,$C2628,$B$2:$B2627,$B2628,$A$2:$A2627,$A2628)=0,"",$E2628-_xlfn.MAXIFS($F$2:$F2627,$C$2:$C2627,$C2628,$B$2:$B2627,$B2628,$A$2:$A2627,$A2628))&lt;0,0,IF(_xlfn.MAXIFS($F$2:$F2627,$C$2:$C2627,$C2628,$B$2:$B2627,$B2628,$A$2:$A2627,$A2628)=0,"",$E2628-_xlfn.MAXIFS($F$2:$F2627,$C$2:$C2627,$C2628,$B$2:$B2627,$B2628,$A$2:$A2627,$A2628)))&gt;0.25,"",IF(IF(_xlfn.MAXIFS($F$2:$F2627,$C$2:$C2627,$C2628,$B$2:$B2627,$B2628,$A$2:$A2627,$A2628)=0,"",$E2628-_xlfn.MAXIFS($F$2:$F2627,$C$2:$C2627,$C2628,$B$2:$B2627,$B2628,$A$2:$A2627,$A2628))&lt;0,0,IF(_xlfn.MAXIFS($F$2:$F2627,$C$2:$C2627,$C2628,$B$2:$B2627,$B2628,$A$2:$A2627,$A2628)=0,"",$E2628-_xlfn.MAXIFS($F$2:$F2627,$C$2:$C2627,$C2628,$B$2:$B2627,$B2628,$A$2:$A2627,$A2628))))</f>
        <v/>
      </c>
      <c r="K2628" s="6" t="str">
        <f t="shared" si="124"/>
        <v/>
      </c>
      <c r="L2628" s="6" t="str">
        <f t="shared" si="125"/>
        <v/>
      </c>
      <c r="M2628" s="6" t="str">
        <f t="shared" si="123"/>
        <v/>
      </c>
    </row>
    <row r="2629" spans="1:13" x14ac:dyDescent="0.25">
      <c r="A2629"/>
      <c r="B2629" s="1"/>
      <c r="C2629"/>
      <c r="D2629"/>
      <c r="E2629" s="76"/>
      <c r="F2629" s="76"/>
      <c r="G2629" s="2"/>
      <c r="H2629" s="77"/>
      <c r="J2629" s="79" t="str">
        <f>IF(IF(IF(_xlfn.MAXIFS($F$2:$F2628,$C$2:$C2628,$C2629,$B$2:$B2628,$B2629,$A$2:$A2628,$A2629)=0,"",$E2629-_xlfn.MAXIFS($F$2:$F2628,$C$2:$C2628,$C2629,$B$2:$B2628,$B2629,$A$2:$A2628,$A2629))&lt;0,0,IF(_xlfn.MAXIFS($F$2:$F2628,$C$2:$C2628,$C2629,$B$2:$B2628,$B2629,$A$2:$A2628,$A2629)=0,"",$E2629-_xlfn.MAXIFS($F$2:$F2628,$C$2:$C2628,$C2629,$B$2:$B2628,$B2629,$A$2:$A2628,$A2629)))&gt;0.25,"",IF(IF(_xlfn.MAXIFS($F$2:$F2628,$C$2:$C2628,$C2629,$B$2:$B2628,$B2629,$A$2:$A2628,$A2629)=0,"",$E2629-_xlfn.MAXIFS($F$2:$F2628,$C$2:$C2628,$C2629,$B$2:$B2628,$B2629,$A$2:$A2628,$A2629))&lt;0,0,IF(_xlfn.MAXIFS($F$2:$F2628,$C$2:$C2628,$C2629,$B$2:$B2628,$B2629,$A$2:$A2628,$A2629)=0,"",$E2629-_xlfn.MAXIFS($F$2:$F2628,$C$2:$C2628,$C2629,$B$2:$B2628,$B2629,$A$2:$A2628,$A2629))))</f>
        <v/>
      </c>
      <c r="K2629" s="6" t="str">
        <f t="shared" si="124"/>
        <v/>
      </c>
      <c r="L2629" s="6" t="str">
        <f t="shared" si="125"/>
        <v/>
      </c>
      <c r="M2629" s="6" t="str">
        <f t="shared" si="123"/>
        <v/>
      </c>
    </row>
    <row r="2630" spans="1:13" x14ac:dyDescent="0.25">
      <c r="A2630"/>
      <c r="B2630" s="1"/>
      <c r="C2630"/>
      <c r="D2630"/>
      <c r="E2630" s="76"/>
      <c r="F2630" s="76"/>
      <c r="G2630" s="2"/>
      <c r="H2630" s="77"/>
      <c r="J2630" s="79" t="str">
        <f>IF(IF(IF(_xlfn.MAXIFS($F$2:$F2629,$C$2:$C2629,$C2630,$B$2:$B2629,$B2630,$A$2:$A2629,$A2630)=0,"",$E2630-_xlfn.MAXIFS($F$2:$F2629,$C$2:$C2629,$C2630,$B$2:$B2629,$B2630,$A$2:$A2629,$A2630))&lt;0,0,IF(_xlfn.MAXIFS($F$2:$F2629,$C$2:$C2629,$C2630,$B$2:$B2629,$B2630,$A$2:$A2629,$A2630)=0,"",$E2630-_xlfn.MAXIFS($F$2:$F2629,$C$2:$C2629,$C2630,$B$2:$B2629,$B2630,$A$2:$A2629,$A2630)))&gt;0.25,"",IF(IF(_xlfn.MAXIFS($F$2:$F2629,$C$2:$C2629,$C2630,$B$2:$B2629,$B2630,$A$2:$A2629,$A2630)=0,"",$E2630-_xlfn.MAXIFS($F$2:$F2629,$C$2:$C2629,$C2630,$B$2:$B2629,$B2630,$A$2:$A2629,$A2630))&lt;0,0,IF(_xlfn.MAXIFS($F$2:$F2629,$C$2:$C2629,$C2630,$B$2:$B2629,$B2630,$A$2:$A2629,$A2630)=0,"",$E2630-_xlfn.MAXIFS($F$2:$F2629,$C$2:$C2629,$C2630,$B$2:$B2629,$B2630,$A$2:$A2629,$A2630))))</f>
        <v/>
      </c>
      <c r="K2630" s="6" t="str">
        <f t="shared" si="124"/>
        <v/>
      </c>
      <c r="L2630" s="6" t="str">
        <f t="shared" si="125"/>
        <v/>
      </c>
      <c r="M2630" s="6" t="str">
        <f t="shared" si="123"/>
        <v/>
      </c>
    </row>
    <row r="2631" spans="1:13" x14ac:dyDescent="0.25">
      <c r="A2631"/>
      <c r="B2631" s="1"/>
      <c r="C2631"/>
      <c r="D2631"/>
      <c r="E2631" s="76"/>
      <c r="F2631" s="76"/>
      <c r="G2631" s="2"/>
      <c r="H2631" s="77"/>
      <c r="J2631" s="79" t="str">
        <f>IF(IF(IF(_xlfn.MAXIFS($F$2:$F2630,$C$2:$C2630,$C2631,$B$2:$B2630,$B2631,$A$2:$A2630,$A2631)=0,"",$E2631-_xlfn.MAXIFS($F$2:$F2630,$C$2:$C2630,$C2631,$B$2:$B2630,$B2631,$A$2:$A2630,$A2631))&lt;0,0,IF(_xlfn.MAXIFS($F$2:$F2630,$C$2:$C2630,$C2631,$B$2:$B2630,$B2631,$A$2:$A2630,$A2631)=0,"",$E2631-_xlfn.MAXIFS($F$2:$F2630,$C$2:$C2630,$C2631,$B$2:$B2630,$B2631,$A$2:$A2630,$A2631)))&gt;0.25,"",IF(IF(_xlfn.MAXIFS($F$2:$F2630,$C$2:$C2630,$C2631,$B$2:$B2630,$B2631,$A$2:$A2630,$A2631)=0,"",$E2631-_xlfn.MAXIFS($F$2:$F2630,$C$2:$C2630,$C2631,$B$2:$B2630,$B2631,$A$2:$A2630,$A2631))&lt;0,0,IF(_xlfn.MAXIFS($F$2:$F2630,$C$2:$C2630,$C2631,$B$2:$B2630,$B2631,$A$2:$A2630,$A2631)=0,"",$E2631-_xlfn.MAXIFS($F$2:$F2630,$C$2:$C2630,$C2631,$B$2:$B2630,$B2631,$A$2:$A2630,$A2631))))</f>
        <v/>
      </c>
      <c r="K2631" s="6" t="str">
        <f t="shared" si="124"/>
        <v/>
      </c>
      <c r="L2631" s="6" t="str">
        <f t="shared" si="125"/>
        <v/>
      </c>
      <c r="M2631" s="6" t="str">
        <f t="shared" si="123"/>
        <v/>
      </c>
    </row>
    <row r="2632" spans="1:13" x14ac:dyDescent="0.25">
      <c r="A2632"/>
      <c r="B2632" s="1"/>
      <c r="C2632"/>
      <c r="D2632"/>
      <c r="E2632" s="76"/>
      <c r="F2632" s="76"/>
      <c r="G2632" s="2"/>
      <c r="H2632" s="77"/>
      <c r="J2632" s="79" t="str">
        <f>IF(IF(IF(_xlfn.MAXIFS($F$2:$F2631,$C$2:$C2631,$C2632,$B$2:$B2631,$B2632,$A$2:$A2631,$A2632)=0,"",$E2632-_xlfn.MAXIFS($F$2:$F2631,$C$2:$C2631,$C2632,$B$2:$B2631,$B2632,$A$2:$A2631,$A2632))&lt;0,0,IF(_xlfn.MAXIFS($F$2:$F2631,$C$2:$C2631,$C2632,$B$2:$B2631,$B2632,$A$2:$A2631,$A2632)=0,"",$E2632-_xlfn.MAXIFS($F$2:$F2631,$C$2:$C2631,$C2632,$B$2:$B2631,$B2632,$A$2:$A2631,$A2632)))&gt;0.25,"",IF(IF(_xlfn.MAXIFS($F$2:$F2631,$C$2:$C2631,$C2632,$B$2:$B2631,$B2632,$A$2:$A2631,$A2632)=0,"",$E2632-_xlfn.MAXIFS($F$2:$F2631,$C$2:$C2631,$C2632,$B$2:$B2631,$B2632,$A$2:$A2631,$A2632))&lt;0,0,IF(_xlfn.MAXIFS($F$2:$F2631,$C$2:$C2631,$C2632,$B$2:$B2631,$B2632,$A$2:$A2631,$A2632)=0,"",$E2632-_xlfn.MAXIFS($F$2:$F2631,$C$2:$C2631,$C2632,$B$2:$B2631,$B2632,$A$2:$A2631,$A2632))))</f>
        <v/>
      </c>
      <c r="K2632" s="6" t="str">
        <f t="shared" si="124"/>
        <v/>
      </c>
      <c r="L2632" s="6" t="str">
        <f t="shared" si="125"/>
        <v/>
      </c>
      <c r="M2632" s="6" t="str">
        <f t="shared" si="123"/>
        <v/>
      </c>
    </row>
    <row r="2633" spans="1:13" x14ac:dyDescent="0.25">
      <c r="A2633"/>
      <c r="B2633" s="1"/>
      <c r="C2633"/>
      <c r="D2633"/>
      <c r="E2633" s="76"/>
      <c r="F2633" s="76"/>
      <c r="G2633" s="2"/>
      <c r="H2633" s="77"/>
      <c r="J2633" s="79" t="str">
        <f>IF(IF(IF(_xlfn.MAXIFS($F$2:$F2632,$C$2:$C2632,$C2633,$B$2:$B2632,$B2633,$A$2:$A2632,$A2633)=0,"",$E2633-_xlfn.MAXIFS($F$2:$F2632,$C$2:$C2632,$C2633,$B$2:$B2632,$B2633,$A$2:$A2632,$A2633))&lt;0,0,IF(_xlfn.MAXIFS($F$2:$F2632,$C$2:$C2632,$C2633,$B$2:$B2632,$B2633,$A$2:$A2632,$A2633)=0,"",$E2633-_xlfn.MAXIFS($F$2:$F2632,$C$2:$C2632,$C2633,$B$2:$B2632,$B2633,$A$2:$A2632,$A2633)))&gt;0.25,"",IF(IF(_xlfn.MAXIFS($F$2:$F2632,$C$2:$C2632,$C2633,$B$2:$B2632,$B2633,$A$2:$A2632,$A2633)=0,"",$E2633-_xlfn.MAXIFS($F$2:$F2632,$C$2:$C2632,$C2633,$B$2:$B2632,$B2633,$A$2:$A2632,$A2633))&lt;0,0,IF(_xlfn.MAXIFS($F$2:$F2632,$C$2:$C2632,$C2633,$B$2:$B2632,$B2633,$A$2:$A2632,$A2633)=0,"",$E2633-_xlfn.MAXIFS($F$2:$F2632,$C$2:$C2632,$C2633,$B$2:$B2632,$B2633,$A$2:$A2632,$A2633))))</f>
        <v/>
      </c>
      <c r="K2633" s="6" t="str">
        <f t="shared" si="124"/>
        <v/>
      </c>
      <c r="L2633" s="6" t="str">
        <f t="shared" si="125"/>
        <v/>
      </c>
      <c r="M2633" s="6" t="str">
        <f t="shared" si="123"/>
        <v/>
      </c>
    </row>
    <row r="2634" spans="1:13" x14ac:dyDescent="0.25">
      <c r="A2634"/>
      <c r="B2634" s="1"/>
      <c r="C2634"/>
      <c r="D2634"/>
      <c r="E2634" s="76"/>
      <c r="F2634" s="76"/>
      <c r="G2634" s="2"/>
      <c r="H2634" s="77"/>
      <c r="J2634" s="79" t="str">
        <f>IF(IF(IF(_xlfn.MAXIFS($F$2:$F2633,$C$2:$C2633,$C2634,$B$2:$B2633,$B2634,$A$2:$A2633,$A2634)=0,"",$E2634-_xlfn.MAXIFS($F$2:$F2633,$C$2:$C2633,$C2634,$B$2:$B2633,$B2634,$A$2:$A2633,$A2634))&lt;0,0,IF(_xlfn.MAXIFS($F$2:$F2633,$C$2:$C2633,$C2634,$B$2:$B2633,$B2634,$A$2:$A2633,$A2634)=0,"",$E2634-_xlfn.MAXIFS($F$2:$F2633,$C$2:$C2633,$C2634,$B$2:$B2633,$B2634,$A$2:$A2633,$A2634)))&gt;0.25,"",IF(IF(_xlfn.MAXIFS($F$2:$F2633,$C$2:$C2633,$C2634,$B$2:$B2633,$B2634,$A$2:$A2633,$A2634)=0,"",$E2634-_xlfn.MAXIFS($F$2:$F2633,$C$2:$C2633,$C2634,$B$2:$B2633,$B2634,$A$2:$A2633,$A2634))&lt;0,0,IF(_xlfn.MAXIFS($F$2:$F2633,$C$2:$C2633,$C2634,$B$2:$B2633,$B2634,$A$2:$A2633,$A2634)=0,"",$E2634-_xlfn.MAXIFS($F$2:$F2633,$C$2:$C2633,$C2634,$B$2:$B2633,$B2634,$A$2:$A2633,$A2634))))</f>
        <v/>
      </c>
      <c r="K2634" s="6" t="str">
        <f t="shared" si="124"/>
        <v/>
      </c>
      <c r="L2634" s="6" t="str">
        <f t="shared" si="125"/>
        <v/>
      </c>
      <c r="M2634" s="6" t="str">
        <f t="shared" si="123"/>
        <v/>
      </c>
    </row>
    <row r="2635" spans="1:13" x14ac:dyDescent="0.25">
      <c r="A2635"/>
      <c r="B2635" s="1"/>
      <c r="C2635"/>
      <c r="D2635"/>
      <c r="E2635" s="76"/>
      <c r="F2635" s="76"/>
      <c r="G2635" s="2"/>
      <c r="H2635" s="77"/>
      <c r="J2635" s="79" t="str">
        <f>IF(IF(IF(_xlfn.MAXIFS($F$2:$F2634,$C$2:$C2634,$C2635,$B$2:$B2634,$B2635,$A$2:$A2634,$A2635)=0,"",$E2635-_xlfn.MAXIFS($F$2:$F2634,$C$2:$C2634,$C2635,$B$2:$B2634,$B2635,$A$2:$A2634,$A2635))&lt;0,0,IF(_xlfn.MAXIFS($F$2:$F2634,$C$2:$C2634,$C2635,$B$2:$B2634,$B2635,$A$2:$A2634,$A2635)=0,"",$E2635-_xlfn.MAXIFS($F$2:$F2634,$C$2:$C2634,$C2635,$B$2:$B2634,$B2635,$A$2:$A2634,$A2635)))&gt;0.25,"",IF(IF(_xlfn.MAXIFS($F$2:$F2634,$C$2:$C2634,$C2635,$B$2:$B2634,$B2635,$A$2:$A2634,$A2635)=0,"",$E2635-_xlfn.MAXIFS($F$2:$F2634,$C$2:$C2634,$C2635,$B$2:$B2634,$B2635,$A$2:$A2634,$A2635))&lt;0,0,IF(_xlfn.MAXIFS($F$2:$F2634,$C$2:$C2634,$C2635,$B$2:$B2634,$B2635,$A$2:$A2634,$A2635)=0,"",$E2635-_xlfn.MAXIFS($F$2:$F2634,$C$2:$C2634,$C2635,$B$2:$B2634,$B2635,$A$2:$A2634,$A2635))))</f>
        <v/>
      </c>
      <c r="K2635" s="6" t="str">
        <f t="shared" si="124"/>
        <v/>
      </c>
      <c r="L2635" s="6" t="str">
        <f t="shared" si="125"/>
        <v/>
      </c>
      <c r="M2635" s="6" t="str">
        <f t="shared" si="123"/>
        <v/>
      </c>
    </row>
    <row r="2636" spans="1:13" x14ac:dyDescent="0.25">
      <c r="A2636"/>
      <c r="B2636" s="1"/>
      <c r="C2636"/>
      <c r="D2636"/>
      <c r="E2636" s="76"/>
      <c r="F2636" s="76"/>
      <c r="G2636" s="2"/>
      <c r="H2636" s="77"/>
      <c r="J2636" s="79" t="str">
        <f>IF(IF(IF(_xlfn.MAXIFS($F$2:$F2635,$C$2:$C2635,$C2636,$B$2:$B2635,$B2636,$A$2:$A2635,$A2636)=0,"",$E2636-_xlfn.MAXIFS($F$2:$F2635,$C$2:$C2635,$C2636,$B$2:$B2635,$B2636,$A$2:$A2635,$A2636))&lt;0,0,IF(_xlfn.MAXIFS($F$2:$F2635,$C$2:$C2635,$C2636,$B$2:$B2635,$B2636,$A$2:$A2635,$A2636)=0,"",$E2636-_xlfn.MAXIFS($F$2:$F2635,$C$2:$C2635,$C2636,$B$2:$B2635,$B2636,$A$2:$A2635,$A2636)))&gt;0.25,"",IF(IF(_xlfn.MAXIFS($F$2:$F2635,$C$2:$C2635,$C2636,$B$2:$B2635,$B2636,$A$2:$A2635,$A2636)=0,"",$E2636-_xlfn.MAXIFS($F$2:$F2635,$C$2:$C2635,$C2636,$B$2:$B2635,$B2636,$A$2:$A2635,$A2636))&lt;0,0,IF(_xlfn.MAXIFS($F$2:$F2635,$C$2:$C2635,$C2636,$B$2:$B2635,$B2636,$A$2:$A2635,$A2636)=0,"",$E2636-_xlfn.MAXIFS($F$2:$F2635,$C$2:$C2635,$C2636,$B$2:$B2635,$B2636,$A$2:$A2635,$A2636))))</f>
        <v/>
      </c>
      <c r="K2636" s="6" t="str">
        <f t="shared" si="124"/>
        <v/>
      </c>
      <c r="L2636" s="6" t="str">
        <f t="shared" si="125"/>
        <v/>
      </c>
      <c r="M2636" s="6" t="str">
        <f t="shared" si="123"/>
        <v/>
      </c>
    </row>
    <row r="2637" spans="1:13" x14ac:dyDescent="0.25">
      <c r="A2637"/>
      <c r="B2637" s="1"/>
      <c r="C2637"/>
      <c r="D2637"/>
      <c r="E2637" s="76"/>
      <c r="F2637" s="76"/>
      <c r="G2637" s="2"/>
      <c r="H2637" s="77"/>
      <c r="J2637" s="79" t="str">
        <f>IF(IF(IF(_xlfn.MAXIFS($F$2:$F2636,$C$2:$C2636,$C2637,$B$2:$B2636,$B2637,$A$2:$A2636,$A2637)=0,"",$E2637-_xlfn.MAXIFS($F$2:$F2636,$C$2:$C2636,$C2637,$B$2:$B2636,$B2637,$A$2:$A2636,$A2637))&lt;0,0,IF(_xlfn.MAXIFS($F$2:$F2636,$C$2:$C2636,$C2637,$B$2:$B2636,$B2637,$A$2:$A2636,$A2637)=0,"",$E2637-_xlfn.MAXIFS($F$2:$F2636,$C$2:$C2636,$C2637,$B$2:$B2636,$B2637,$A$2:$A2636,$A2637)))&gt;0.25,"",IF(IF(_xlfn.MAXIFS($F$2:$F2636,$C$2:$C2636,$C2637,$B$2:$B2636,$B2637,$A$2:$A2636,$A2637)=0,"",$E2637-_xlfn.MAXIFS($F$2:$F2636,$C$2:$C2636,$C2637,$B$2:$B2636,$B2637,$A$2:$A2636,$A2637))&lt;0,0,IF(_xlfn.MAXIFS($F$2:$F2636,$C$2:$C2636,$C2637,$B$2:$B2636,$B2637,$A$2:$A2636,$A2637)=0,"",$E2637-_xlfn.MAXIFS($F$2:$F2636,$C$2:$C2636,$C2637,$B$2:$B2636,$B2637,$A$2:$A2636,$A2637))))</f>
        <v/>
      </c>
      <c r="K2637" s="6" t="str">
        <f t="shared" si="124"/>
        <v/>
      </c>
      <c r="L2637" s="6" t="str">
        <f t="shared" si="125"/>
        <v/>
      </c>
      <c r="M2637" s="6" t="str">
        <f t="shared" si="123"/>
        <v/>
      </c>
    </row>
    <row r="2638" spans="1:13" x14ac:dyDescent="0.25">
      <c r="A2638"/>
      <c r="B2638" s="1"/>
      <c r="C2638"/>
      <c r="D2638"/>
      <c r="E2638" s="76"/>
      <c r="F2638" s="76"/>
      <c r="G2638" s="2"/>
      <c r="H2638" s="77"/>
      <c r="J2638" s="79" t="str">
        <f>IF(IF(IF(_xlfn.MAXIFS($F$2:$F2637,$C$2:$C2637,$C2638,$B$2:$B2637,$B2638,$A$2:$A2637,$A2638)=0,"",$E2638-_xlfn.MAXIFS($F$2:$F2637,$C$2:$C2637,$C2638,$B$2:$B2637,$B2638,$A$2:$A2637,$A2638))&lt;0,0,IF(_xlfn.MAXIFS($F$2:$F2637,$C$2:$C2637,$C2638,$B$2:$B2637,$B2638,$A$2:$A2637,$A2638)=0,"",$E2638-_xlfn.MAXIFS($F$2:$F2637,$C$2:$C2637,$C2638,$B$2:$B2637,$B2638,$A$2:$A2637,$A2638)))&gt;0.25,"",IF(IF(_xlfn.MAXIFS($F$2:$F2637,$C$2:$C2637,$C2638,$B$2:$B2637,$B2638,$A$2:$A2637,$A2638)=0,"",$E2638-_xlfn.MAXIFS($F$2:$F2637,$C$2:$C2637,$C2638,$B$2:$B2637,$B2638,$A$2:$A2637,$A2638))&lt;0,0,IF(_xlfn.MAXIFS($F$2:$F2637,$C$2:$C2637,$C2638,$B$2:$B2637,$B2638,$A$2:$A2637,$A2638)=0,"",$E2638-_xlfn.MAXIFS($F$2:$F2637,$C$2:$C2637,$C2638,$B$2:$B2637,$B2638,$A$2:$A2637,$A2638))))</f>
        <v/>
      </c>
      <c r="K2638" s="6" t="str">
        <f t="shared" si="124"/>
        <v/>
      </c>
      <c r="L2638" s="6" t="str">
        <f t="shared" si="125"/>
        <v/>
      </c>
      <c r="M2638" s="6" t="str">
        <f t="shared" si="123"/>
        <v/>
      </c>
    </row>
    <row r="2639" spans="1:13" x14ac:dyDescent="0.25">
      <c r="A2639"/>
      <c r="B2639" s="1"/>
      <c r="C2639"/>
      <c r="D2639"/>
      <c r="E2639" s="76"/>
      <c r="F2639" s="76"/>
      <c r="G2639" s="2"/>
      <c r="H2639" s="77"/>
      <c r="J2639" s="79" t="str">
        <f>IF(IF(IF(_xlfn.MAXIFS($F$2:$F2638,$C$2:$C2638,$C2639,$B$2:$B2638,$B2639,$A$2:$A2638,$A2639)=0,"",$E2639-_xlfn.MAXIFS($F$2:$F2638,$C$2:$C2638,$C2639,$B$2:$B2638,$B2639,$A$2:$A2638,$A2639))&lt;0,0,IF(_xlfn.MAXIFS($F$2:$F2638,$C$2:$C2638,$C2639,$B$2:$B2638,$B2639,$A$2:$A2638,$A2639)=0,"",$E2639-_xlfn.MAXIFS($F$2:$F2638,$C$2:$C2638,$C2639,$B$2:$B2638,$B2639,$A$2:$A2638,$A2639)))&gt;0.25,"",IF(IF(_xlfn.MAXIFS($F$2:$F2638,$C$2:$C2638,$C2639,$B$2:$B2638,$B2639,$A$2:$A2638,$A2639)=0,"",$E2639-_xlfn.MAXIFS($F$2:$F2638,$C$2:$C2638,$C2639,$B$2:$B2638,$B2639,$A$2:$A2638,$A2639))&lt;0,0,IF(_xlfn.MAXIFS($F$2:$F2638,$C$2:$C2638,$C2639,$B$2:$B2638,$B2639,$A$2:$A2638,$A2639)=0,"",$E2639-_xlfn.MAXIFS($F$2:$F2638,$C$2:$C2638,$C2639,$B$2:$B2638,$B2639,$A$2:$A2638,$A2639))))</f>
        <v/>
      </c>
      <c r="K2639" s="6" t="str">
        <f t="shared" si="124"/>
        <v/>
      </c>
      <c r="L2639" s="6" t="str">
        <f t="shared" si="125"/>
        <v/>
      </c>
      <c r="M2639" s="6" t="str">
        <f t="shared" si="123"/>
        <v/>
      </c>
    </row>
    <row r="2640" spans="1:13" x14ac:dyDescent="0.25">
      <c r="A2640"/>
      <c r="B2640" s="1"/>
      <c r="C2640"/>
      <c r="D2640"/>
      <c r="E2640" s="76"/>
      <c r="F2640" s="76"/>
      <c r="G2640" s="2"/>
      <c r="H2640" s="77"/>
      <c r="J2640" s="79" t="str">
        <f>IF(IF(IF(_xlfn.MAXIFS($F$2:$F2639,$C$2:$C2639,$C2640,$B$2:$B2639,$B2640,$A$2:$A2639,$A2640)=0,"",$E2640-_xlfn.MAXIFS($F$2:$F2639,$C$2:$C2639,$C2640,$B$2:$B2639,$B2640,$A$2:$A2639,$A2640))&lt;0,0,IF(_xlfn.MAXIFS($F$2:$F2639,$C$2:$C2639,$C2640,$B$2:$B2639,$B2640,$A$2:$A2639,$A2640)=0,"",$E2640-_xlfn.MAXIFS($F$2:$F2639,$C$2:$C2639,$C2640,$B$2:$B2639,$B2640,$A$2:$A2639,$A2640)))&gt;0.25,"",IF(IF(_xlfn.MAXIFS($F$2:$F2639,$C$2:$C2639,$C2640,$B$2:$B2639,$B2640,$A$2:$A2639,$A2640)=0,"",$E2640-_xlfn.MAXIFS($F$2:$F2639,$C$2:$C2639,$C2640,$B$2:$B2639,$B2640,$A$2:$A2639,$A2640))&lt;0,0,IF(_xlfn.MAXIFS($F$2:$F2639,$C$2:$C2639,$C2640,$B$2:$B2639,$B2640,$A$2:$A2639,$A2640)=0,"",$E2640-_xlfn.MAXIFS($F$2:$F2639,$C$2:$C2639,$C2640,$B$2:$B2639,$B2640,$A$2:$A2639,$A2640))))</f>
        <v/>
      </c>
      <c r="K2640" s="6" t="str">
        <f t="shared" si="124"/>
        <v/>
      </c>
      <c r="L2640" s="6" t="str">
        <f t="shared" si="125"/>
        <v/>
      </c>
      <c r="M2640" s="6" t="str">
        <f t="shared" si="123"/>
        <v/>
      </c>
    </row>
    <row r="2641" spans="1:13" x14ac:dyDescent="0.25">
      <c r="A2641"/>
      <c r="B2641" s="1"/>
      <c r="C2641"/>
      <c r="D2641"/>
      <c r="E2641" s="76"/>
      <c r="F2641" s="76"/>
      <c r="G2641" s="2"/>
      <c r="H2641" s="77"/>
      <c r="J2641" s="79" t="str">
        <f>IF(IF(IF(_xlfn.MAXIFS($F$2:$F2640,$C$2:$C2640,$C2641,$B$2:$B2640,$B2641,$A$2:$A2640,$A2641)=0,"",$E2641-_xlfn.MAXIFS($F$2:$F2640,$C$2:$C2640,$C2641,$B$2:$B2640,$B2641,$A$2:$A2640,$A2641))&lt;0,0,IF(_xlfn.MAXIFS($F$2:$F2640,$C$2:$C2640,$C2641,$B$2:$B2640,$B2641,$A$2:$A2640,$A2641)=0,"",$E2641-_xlfn.MAXIFS($F$2:$F2640,$C$2:$C2640,$C2641,$B$2:$B2640,$B2641,$A$2:$A2640,$A2641)))&gt;0.25,"",IF(IF(_xlfn.MAXIFS($F$2:$F2640,$C$2:$C2640,$C2641,$B$2:$B2640,$B2641,$A$2:$A2640,$A2641)=0,"",$E2641-_xlfn.MAXIFS($F$2:$F2640,$C$2:$C2640,$C2641,$B$2:$B2640,$B2641,$A$2:$A2640,$A2641))&lt;0,0,IF(_xlfn.MAXIFS($F$2:$F2640,$C$2:$C2640,$C2641,$B$2:$B2640,$B2641,$A$2:$A2640,$A2641)=0,"",$E2641-_xlfn.MAXIFS($F$2:$F2640,$C$2:$C2640,$C2641,$B$2:$B2640,$B2641,$A$2:$A2640,$A2641))))</f>
        <v/>
      </c>
      <c r="K2641" s="6" t="str">
        <f t="shared" si="124"/>
        <v/>
      </c>
      <c r="L2641" s="6" t="str">
        <f t="shared" si="125"/>
        <v/>
      </c>
      <c r="M2641" s="6" t="str">
        <f t="shared" si="123"/>
        <v/>
      </c>
    </row>
    <row r="2642" spans="1:13" x14ac:dyDescent="0.25">
      <c r="A2642"/>
      <c r="B2642" s="1"/>
      <c r="C2642"/>
      <c r="D2642"/>
      <c r="E2642" s="76"/>
      <c r="F2642" s="76"/>
      <c r="G2642" s="2"/>
      <c r="H2642" s="77"/>
      <c r="J2642" s="79" t="str">
        <f>IF(IF(IF(_xlfn.MAXIFS($F$2:$F2641,$C$2:$C2641,$C2642,$B$2:$B2641,$B2642,$A$2:$A2641,$A2642)=0,"",$E2642-_xlfn.MAXIFS($F$2:$F2641,$C$2:$C2641,$C2642,$B$2:$B2641,$B2642,$A$2:$A2641,$A2642))&lt;0,0,IF(_xlfn.MAXIFS($F$2:$F2641,$C$2:$C2641,$C2642,$B$2:$B2641,$B2642,$A$2:$A2641,$A2642)=0,"",$E2642-_xlfn.MAXIFS($F$2:$F2641,$C$2:$C2641,$C2642,$B$2:$B2641,$B2642,$A$2:$A2641,$A2642)))&gt;0.25,"",IF(IF(_xlfn.MAXIFS($F$2:$F2641,$C$2:$C2641,$C2642,$B$2:$B2641,$B2642,$A$2:$A2641,$A2642)=0,"",$E2642-_xlfn.MAXIFS($F$2:$F2641,$C$2:$C2641,$C2642,$B$2:$B2641,$B2642,$A$2:$A2641,$A2642))&lt;0,0,IF(_xlfn.MAXIFS($F$2:$F2641,$C$2:$C2641,$C2642,$B$2:$B2641,$B2642,$A$2:$A2641,$A2642)=0,"",$E2642-_xlfn.MAXIFS($F$2:$F2641,$C$2:$C2641,$C2642,$B$2:$B2641,$B2642,$A$2:$A2641,$A2642))))</f>
        <v/>
      </c>
      <c r="K2642" s="6" t="str">
        <f t="shared" si="124"/>
        <v/>
      </c>
      <c r="L2642" s="6" t="str">
        <f t="shared" si="125"/>
        <v/>
      </c>
      <c r="M2642" s="6" t="str">
        <f t="shared" si="123"/>
        <v/>
      </c>
    </row>
    <row r="2643" spans="1:13" x14ac:dyDescent="0.25">
      <c r="A2643"/>
      <c r="B2643" s="1"/>
      <c r="C2643"/>
      <c r="D2643"/>
      <c r="E2643" s="76"/>
      <c r="F2643" s="76"/>
      <c r="G2643" s="2"/>
      <c r="H2643" s="77"/>
      <c r="J2643" s="79" t="str">
        <f>IF(IF(IF(_xlfn.MAXIFS($F$2:$F2642,$C$2:$C2642,$C2643,$B$2:$B2642,$B2643,$A$2:$A2642,$A2643)=0,"",$E2643-_xlfn.MAXIFS($F$2:$F2642,$C$2:$C2642,$C2643,$B$2:$B2642,$B2643,$A$2:$A2642,$A2643))&lt;0,0,IF(_xlfn.MAXIFS($F$2:$F2642,$C$2:$C2642,$C2643,$B$2:$B2642,$B2643,$A$2:$A2642,$A2643)=0,"",$E2643-_xlfn.MAXIFS($F$2:$F2642,$C$2:$C2642,$C2643,$B$2:$B2642,$B2643,$A$2:$A2642,$A2643)))&gt;0.25,"",IF(IF(_xlfn.MAXIFS($F$2:$F2642,$C$2:$C2642,$C2643,$B$2:$B2642,$B2643,$A$2:$A2642,$A2643)=0,"",$E2643-_xlfn.MAXIFS($F$2:$F2642,$C$2:$C2642,$C2643,$B$2:$B2642,$B2643,$A$2:$A2642,$A2643))&lt;0,0,IF(_xlfn.MAXIFS($F$2:$F2642,$C$2:$C2642,$C2643,$B$2:$B2642,$B2643,$A$2:$A2642,$A2643)=0,"",$E2643-_xlfn.MAXIFS($F$2:$F2642,$C$2:$C2642,$C2643,$B$2:$B2642,$B2643,$A$2:$A2642,$A2643))))</f>
        <v/>
      </c>
      <c r="K2643" s="6" t="str">
        <f t="shared" si="124"/>
        <v/>
      </c>
      <c r="L2643" s="6" t="str">
        <f t="shared" si="125"/>
        <v/>
      </c>
      <c r="M2643" s="6" t="str">
        <f t="shared" si="123"/>
        <v/>
      </c>
    </row>
    <row r="2644" spans="1:13" x14ac:dyDescent="0.25">
      <c r="A2644"/>
      <c r="B2644" s="1"/>
      <c r="C2644"/>
      <c r="D2644"/>
      <c r="E2644" s="76"/>
      <c r="F2644" s="76"/>
      <c r="G2644" s="2"/>
      <c r="H2644" s="77"/>
      <c r="J2644" s="79" t="str">
        <f>IF(IF(IF(_xlfn.MAXIFS($F$2:$F2643,$C$2:$C2643,$C2644,$B$2:$B2643,$B2644,$A$2:$A2643,$A2644)=0,"",$E2644-_xlfn.MAXIFS($F$2:$F2643,$C$2:$C2643,$C2644,$B$2:$B2643,$B2644,$A$2:$A2643,$A2644))&lt;0,0,IF(_xlfn.MAXIFS($F$2:$F2643,$C$2:$C2643,$C2644,$B$2:$B2643,$B2644,$A$2:$A2643,$A2644)=0,"",$E2644-_xlfn.MAXIFS($F$2:$F2643,$C$2:$C2643,$C2644,$B$2:$B2643,$B2644,$A$2:$A2643,$A2644)))&gt;0.25,"",IF(IF(_xlfn.MAXIFS($F$2:$F2643,$C$2:$C2643,$C2644,$B$2:$B2643,$B2644,$A$2:$A2643,$A2644)=0,"",$E2644-_xlfn.MAXIFS($F$2:$F2643,$C$2:$C2643,$C2644,$B$2:$B2643,$B2644,$A$2:$A2643,$A2644))&lt;0,0,IF(_xlfn.MAXIFS($F$2:$F2643,$C$2:$C2643,$C2644,$B$2:$B2643,$B2644,$A$2:$A2643,$A2644)=0,"",$E2644-_xlfn.MAXIFS($F$2:$F2643,$C$2:$C2643,$C2644,$B$2:$B2643,$B2644,$A$2:$A2643,$A2644))))</f>
        <v/>
      </c>
      <c r="K2644" s="6" t="str">
        <f t="shared" si="124"/>
        <v/>
      </c>
      <c r="L2644" s="6" t="str">
        <f t="shared" si="125"/>
        <v/>
      </c>
      <c r="M2644" s="6" t="str">
        <f t="shared" si="123"/>
        <v/>
      </c>
    </row>
    <row r="2645" spans="1:13" x14ac:dyDescent="0.25">
      <c r="A2645"/>
      <c r="B2645" s="1"/>
      <c r="C2645"/>
      <c r="D2645"/>
      <c r="E2645" s="76"/>
      <c r="F2645" s="76"/>
      <c r="G2645" s="2"/>
      <c r="H2645" s="77"/>
      <c r="J2645" s="79" t="str">
        <f>IF(IF(IF(_xlfn.MAXIFS($F$2:$F2644,$C$2:$C2644,$C2645,$B$2:$B2644,$B2645,$A$2:$A2644,$A2645)=0,"",$E2645-_xlfn.MAXIFS($F$2:$F2644,$C$2:$C2644,$C2645,$B$2:$B2644,$B2645,$A$2:$A2644,$A2645))&lt;0,0,IF(_xlfn.MAXIFS($F$2:$F2644,$C$2:$C2644,$C2645,$B$2:$B2644,$B2645,$A$2:$A2644,$A2645)=0,"",$E2645-_xlfn.MAXIFS($F$2:$F2644,$C$2:$C2644,$C2645,$B$2:$B2644,$B2645,$A$2:$A2644,$A2645)))&gt;0.25,"",IF(IF(_xlfn.MAXIFS($F$2:$F2644,$C$2:$C2644,$C2645,$B$2:$B2644,$B2645,$A$2:$A2644,$A2645)=0,"",$E2645-_xlfn.MAXIFS($F$2:$F2644,$C$2:$C2644,$C2645,$B$2:$B2644,$B2645,$A$2:$A2644,$A2645))&lt;0,0,IF(_xlfn.MAXIFS($F$2:$F2644,$C$2:$C2644,$C2645,$B$2:$B2644,$B2645,$A$2:$A2644,$A2645)=0,"",$E2645-_xlfn.MAXIFS($F$2:$F2644,$C$2:$C2644,$C2645,$B$2:$B2644,$B2645,$A$2:$A2644,$A2645))))</f>
        <v/>
      </c>
      <c r="K2645" s="6" t="str">
        <f t="shared" si="124"/>
        <v/>
      </c>
      <c r="L2645" s="6" t="str">
        <f t="shared" si="125"/>
        <v/>
      </c>
      <c r="M2645" s="6" t="str">
        <f t="shared" si="123"/>
        <v/>
      </c>
    </row>
    <row r="2646" spans="1:13" x14ac:dyDescent="0.25">
      <c r="A2646"/>
      <c r="B2646" s="1"/>
      <c r="C2646"/>
      <c r="D2646"/>
      <c r="E2646" s="76"/>
      <c r="F2646" s="76"/>
      <c r="G2646" s="2"/>
      <c r="H2646" s="77"/>
      <c r="J2646" s="79" t="str">
        <f>IF(IF(IF(_xlfn.MAXIFS($F$2:$F2645,$C$2:$C2645,$C2646,$B$2:$B2645,$B2646,$A$2:$A2645,$A2646)=0,"",$E2646-_xlfn.MAXIFS($F$2:$F2645,$C$2:$C2645,$C2646,$B$2:$B2645,$B2646,$A$2:$A2645,$A2646))&lt;0,0,IF(_xlfn.MAXIFS($F$2:$F2645,$C$2:$C2645,$C2646,$B$2:$B2645,$B2646,$A$2:$A2645,$A2646)=0,"",$E2646-_xlfn.MAXIFS($F$2:$F2645,$C$2:$C2645,$C2646,$B$2:$B2645,$B2646,$A$2:$A2645,$A2646)))&gt;0.25,"",IF(IF(_xlfn.MAXIFS($F$2:$F2645,$C$2:$C2645,$C2646,$B$2:$B2645,$B2646,$A$2:$A2645,$A2646)=0,"",$E2646-_xlfn.MAXIFS($F$2:$F2645,$C$2:$C2645,$C2646,$B$2:$B2645,$B2646,$A$2:$A2645,$A2646))&lt;0,0,IF(_xlfn.MAXIFS($F$2:$F2645,$C$2:$C2645,$C2646,$B$2:$B2645,$B2646,$A$2:$A2645,$A2646)=0,"",$E2646-_xlfn.MAXIFS($F$2:$F2645,$C$2:$C2645,$C2646,$B$2:$B2645,$B2646,$A$2:$A2645,$A2646))))</f>
        <v/>
      </c>
      <c r="K2646" s="6" t="str">
        <f t="shared" si="124"/>
        <v/>
      </c>
      <c r="L2646" s="6" t="str">
        <f t="shared" si="125"/>
        <v/>
      </c>
      <c r="M2646" s="6" t="str">
        <f t="shared" si="123"/>
        <v/>
      </c>
    </row>
    <row r="2647" spans="1:13" x14ac:dyDescent="0.25">
      <c r="A2647"/>
      <c r="B2647" s="1"/>
      <c r="C2647"/>
      <c r="D2647"/>
      <c r="E2647" s="76"/>
      <c r="F2647" s="76"/>
      <c r="G2647" s="2"/>
      <c r="H2647" s="77"/>
      <c r="J2647" s="79" t="str">
        <f>IF(IF(IF(_xlfn.MAXIFS($F$2:$F2646,$C$2:$C2646,$C2647,$B$2:$B2646,$B2647,$A$2:$A2646,$A2647)=0,"",$E2647-_xlfn.MAXIFS($F$2:$F2646,$C$2:$C2646,$C2647,$B$2:$B2646,$B2647,$A$2:$A2646,$A2647))&lt;0,0,IF(_xlfn.MAXIFS($F$2:$F2646,$C$2:$C2646,$C2647,$B$2:$B2646,$B2647,$A$2:$A2646,$A2647)=0,"",$E2647-_xlfn.MAXIFS($F$2:$F2646,$C$2:$C2646,$C2647,$B$2:$B2646,$B2647,$A$2:$A2646,$A2647)))&gt;0.25,"",IF(IF(_xlfn.MAXIFS($F$2:$F2646,$C$2:$C2646,$C2647,$B$2:$B2646,$B2647,$A$2:$A2646,$A2647)=0,"",$E2647-_xlfn.MAXIFS($F$2:$F2646,$C$2:$C2646,$C2647,$B$2:$B2646,$B2647,$A$2:$A2646,$A2647))&lt;0,0,IF(_xlfn.MAXIFS($F$2:$F2646,$C$2:$C2646,$C2647,$B$2:$B2646,$B2647,$A$2:$A2646,$A2647)=0,"",$E2647-_xlfn.MAXIFS($F$2:$F2646,$C$2:$C2646,$C2647,$B$2:$B2646,$B2647,$A$2:$A2646,$A2647))))</f>
        <v/>
      </c>
      <c r="K2647" s="6" t="str">
        <f t="shared" si="124"/>
        <v/>
      </c>
      <c r="L2647" s="6" t="str">
        <f t="shared" si="125"/>
        <v/>
      </c>
      <c r="M2647" s="6" t="str">
        <f t="shared" si="123"/>
        <v/>
      </c>
    </row>
    <row r="2648" spans="1:13" x14ac:dyDescent="0.25">
      <c r="A2648"/>
      <c r="B2648" s="1"/>
      <c r="C2648"/>
      <c r="D2648"/>
      <c r="E2648" s="76"/>
      <c r="F2648" s="76"/>
      <c r="G2648" s="2"/>
      <c r="H2648" s="77"/>
      <c r="J2648" s="79" t="str">
        <f>IF(IF(IF(_xlfn.MAXIFS($F$2:$F2647,$C$2:$C2647,$C2648,$B$2:$B2647,$B2648,$A$2:$A2647,$A2648)=0,"",$E2648-_xlfn.MAXIFS($F$2:$F2647,$C$2:$C2647,$C2648,$B$2:$B2647,$B2648,$A$2:$A2647,$A2648))&lt;0,0,IF(_xlfn.MAXIFS($F$2:$F2647,$C$2:$C2647,$C2648,$B$2:$B2647,$B2648,$A$2:$A2647,$A2648)=0,"",$E2648-_xlfn.MAXIFS($F$2:$F2647,$C$2:$C2647,$C2648,$B$2:$B2647,$B2648,$A$2:$A2647,$A2648)))&gt;0.25,"",IF(IF(_xlfn.MAXIFS($F$2:$F2647,$C$2:$C2647,$C2648,$B$2:$B2647,$B2648,$A$2:$A2647,$A2648)=0,"",$E2648-_xlfn.MAXIFS($F$2:$F2647,$C$2:$C2647,$C2648,$B$2:$B2647,$B2648,$A$2:$A2647,$A2648))&lt;0,0,IF(_xlfn.MAXIFS($F$2:$F2647,$C$2:$C2647,$C2648,$B$2:$B2647,$B2648,$A$2:$A2647,$A2648)=0,"",$E2648-_xlfn.MAXIFS($F$2:$F2647,$C$2:$C2647,$C2648,$B$2:$B2647,$B2648,$A$2:$A2647,$A2648))))</f>
        <v/>
      </c>
      <c r="K2648" s="6" t="str">
        <f t="shared" si="124"/>
        <v/>
      </c>
      <c r="L2648" s="6" t="str">
        <f t="shared" si="125"/>
        <v/>
      </c>
      <c r="M2648" s="6" t="str">
        <f t="shared" si="123"/>
        <v/>
      </c>
    </row>
    <row r="2649" spans="1:13" x14ac:dyDescent="0.25">
      <c r="A2649"/>
      <c r="B2649" s="1"/>
      <c r="C2649"/>
      <c r="D2649"/>
      <c r="E2649" s="76"/>
      <c r="F2649" s="76"/>
      <c r="G2649" s="2"/>
      <c r="H2649" s="77"/>
      <c r="J2649" s="79" t="str">
        <f>IF(IF(IF(_xlfn.MAXIFS($F$2:$F2648,$C$2:$C2648,$C2649,$B$2:$B2648,$B2649,$A$2:$A2648,$A2649)=0,"",$E2649-_xlfn.MAXIFS($F$2:$F2648,$C$2:$C2648,$C2649,$B$2:$B2648,$B2649,$A$2:$A2648,$A2649))&lt;0,0,IF(_xlfn.MAXIFS($F$2:$F2648,$C$2:$C2648,$C2649,$B$2:$B2648,$B2649,$A$2:$A2648,$A2649)=0,"",$E2649-_xlfn.MAXIFS($F$2:$F2648,$C$2:$C2648,$C2649,$B$2:$B2648,$B2649,$A$2:$A2648,$A2649)))&gt;0.25,"",IF(IF(_xlfn.MAXIFS($F$2:$F2648,$C$2:$C2648,$C2649,$B$2:$B2648,$B2649,$A$2:$A2648,$A2649)=0,"",$E2649-_xlfn.MAXIFS($F$2:$F2648,$C$2:$C2648,$C2649,$B$2:$B2648,$B2649,$A$2:$A2648,$A2649))&lt;0,0,IF(_xlfn.MAXIFS($F$2:$F2648,$C$2:$C2648,$C2649,$B$2:$B2648,$B2649,$A$2:$A2648,$A2649)=0,"",$E2649-_xlfn.MAXIFS($F$2:$F2648,$C$2:$C2648,$C2649,$B$2:$B2648,$B2649,$A$2:$A2648,$A2649))))</f>
        <v/>
      </c>
      <c r="K2649" s="6" t="str">
        <f t="shared" si="124"/>
        <v/>
      </c>
      <c r="L2649" s="6" t="str">
        <f t="shared" si="125"/>
        <v/>
      </c>
      <c r="M2649" s="6" t="str">
        <f t="shared" si="123"/>
        <v/>
      </c>
    </row>
    <row r="2650" spans="1:13" x14ac:dyDescent="0.25">
      <c r="A2650"/>
      <c r="B2650" s="1"/>
      <c r="C2650"/>
      <c r="D2650"/>
      <c r="E2650" s="76"/>
      <c r="F2650" s="76"/>
      <c r="G2650" s="2"/>
      <c r="H2650" s="77"/>
      <c r="J2650" s="79" t="str">
        <f>IF(IF(IF(_xlfn.MAXIFS($F$2:$F2649,$C$2:$C2649,$C2650,$B$2:$B2649,$B2650,$A$2:$A2649,$A2650)=0,"",$E2650-_xlfn.MAXIFS($F$2:$F2649,$C$2:$C2649,$C2650,$B$2:$B2649,$B2650,$A$2:$A2649,$A2650))&lt;0,0,IF(_xlfn.MAXIFS($F$2:$F2649,$C$2:$C2649,$C2650,$B$2:$B2649,$B2650,$A$2:$A2649,$A2650)=0,"",$E2650-_xlfn.MAXIFS($F$2:$F2649,$C$2:$C2649,$C2650,$B$2:$B2649,$B2650,$A$2:$A2649,$A2650)))&gt;0.25,"",IF(IF(_xlfn.MAXIFS($F$2:$F2649,$C$2:$C2649,$C2650,$B$2:$B2649,$B2650,$A$2:$A2649,$A2650)=0,"",$E2650-_xlfn.MAXIFS($F$2:$F2649,$C$2:$C2649,$C2650,$B$2:$B2649,$B2650,$A$2:$A2649,$A2650))&lt;0,0,IF(_xlfn.MAXIFS($F$2:$F2649,$C$2:$C2649,$C2650,$B$2:$B2649,$B2650,$A$2:$A2649,$A2650)=0,"",$E2650-_xlfn.MAXIFS($F$2:$F2649,$C$2:$C2649,$C2650,$B$2:$B2649,$B2650,$A$2:$A2649,$A2650))))</f>
        <v/>
      </c>
      <c r="K2650" s="6" t="str">
        <f t="shared" si="124"/>
        <v/>
      </c>
      <c r="L2650" s="6" t="str">
        <f t="shared" si="125"/>
        <v/>
      </c>
      <c r="M2650" s="6" t="str">
        <f t="shared" si="123"/>
        <v/>
      </c>
    </row>
    <row r="2651" spans="1:13" x14ac:dyDescent="0.25">
      <c r="A2651"/>
      <c r="B2651" s="1"/>
      <c r="C2651"/>
      <c r="D2651"/>
      <c r="E2651" s="76"/>
      <c r="F2651" s="76"/>
      <c r="G2651" s="2"/>
      <c r="H2651" s="77"/>
      <c r="J2651" s="79" t="str">
        <f>IF(IF(IF(_xlfn.MAXIFS($F$2:$F2650,$C$2:$C2650,$C2651,$B$2:$B2650,$B2651,$A$2:$A2650,$A2651)=0,"",$E2651-_xlfn.MAXIFS($F$2:$F2650,$C$2:$C2650,$C2651,$B$2:$B2650,$B2651,$A$2:$A2650,$A2651))&lt;0,0,IF(_xlfn.MAXIFS($F$2:$F2650,$C$2:$C2650,$C2651,$B$2:$B2650,$B2651,$A$2:$A2650,$A2651)=0,"",$E2651-_xlfn.MAXIFS($F$2:$F2650,$C$2:$C2650,$C2651,$B$2:$B2650,$B2651,$A$2:$A2650,$A2651)))&gt;0.25,"",IF(IF(_xlfn.MAXIFS($F$2:$F2650,$C$2:$C2650,$C2651,$B$2:$B2650,$B2651,$A$2:$A2650,$A2651)=0,"",$E2651-_xlfn.MAXIFS($F$2:$F2650,$C$2:$C2650,$C2651,$B$2:$B2650,$B2651,$A$2:$A2650,$A2651))&lt;0,0,IF(_xlfn.MAXIFS($F$2:$F2650,$C$2:$C2650,$C2651,$B$2:$B2650,$B2651,$A$2:$A2650,$A2651)=0,"",$E2651-_xlfn.MAXIFS($F$2:$F2650,$C$2:$C2650,$C2651,$B$2:$B2650,$B2651,$A$2:$A2650,$A2651))))</f>
        <v/>
      </c>
      <c r="K2651" s="6" t="str">
        <f t="shared" si="124"/>
        <v/>
      </c>
      <c r="L2651" s="6" t="str">
        <f t="shared" si="125"/>
        <v/>
      </c>
      <c r="M2651" s="6" t="str">
        <f t="shared" si="123"/>
        <v/>
      </c>
    </row>
    <row r="2652" spans="1:13" x14ac:dyDescent="0.25">
      <c r="A2652"/>
      <c r="B2652" s="1"/>
      <c r="C2652"/>
      <c r="D2652"/>
      <c r="E2652" s="76"/>
      <c r="F2652" s="76"/>
      <c r="G2652" s="2"/>
      <c r="H2652" s="77"/>
      <c r="J2652" s="79" t="str">
        <f>IF(IF(IF(_xlfn.MAXIFS($F$2:$F2651,$C$2:$C2651,$C2652,$B$2:$B2651,$B2652,$A$2:$A2651,$A2652)=0,"",$E2652-_xlfn.MAXIFS($F$2:$F2651,$C$2:$C2651,$C2652,$B$2:$B2651,$B2652,$A$2:$A2651,$A2652))&lt;0,0,IF(_xlfn.MAXIFS($F$2:$F2651,$C$2:$C2651,$C2652,$B$2:$B2651,$B2652,$A$2:$A2651,$A2652)=0,"",$E2652-_xlfn.MAXIFS($F$2:$F2651,$C$2:$C2651,$C2652,$B$2:$B2651,$B2652,$A$2:$A2651,$A2652)))&gt;0.25,"",IF(IF(_xlfn.MAXIFS($F$2:$F2651,$C$2:$C2651,$C2652,$B$2:$B2651,$B2652,$A$2:$A2651,$A2652)=0,"",$E2652-_xlfn.MAXIFS($F$2:$F2651,$C$2:$C2651,$C2652,$B$2:$B2651,$B2652,$A$2:$A2651,$A2652))&lt;0,0,IF(_xlfn.MAXIFS($F$2:$F2651,$C$2:$C2651,$C2652,$B$2:$B2651,$B2652,$A$2:$A2651,$A2652)=0,"",$E2652-_xlfn.MAXIFS($F$2:$F2651,$C$2:$C2651,$C2652,$B$2:$B2651,$B2652,$A$2:$A2651,$A2652))))</f>
        <v/>
      </c>
      <c r="K2652" s="6" t="str">
        <f t="shared" si="124"/>
        <v/>
      </c>
      <c r="L2652" s="6" t="str">
        <f t="shared" si="125"/>
        <v/>
      </c>
      <c r="M2652" s="6" t="str">
        <f t="shared" si="123"/>
        <v/>
      </c>
    </row>
    <row r="2653" spans="1:13" x14ac:dyDescent="0.25">
      <c r="A2653"/>
      <c r="B2653" s="1"/>
      <c r="C2653"/>
      <c r="D2653"/>
      <c r="E2653" s="76"/>
      <c r="F2653" s="76"/>
      <c r="G2653" s="2"/>
      <c r="H2653" s="77"/>
      <c r="J2653" s="79" t="str">
        <f>IF(IF(IF(_xlfn.MAXIFS($F$2:$F2652,$C$2:$C2652,$C2653,$B$2:$B2652,$B2653,$A$2:$A2652,$A2653)=0,"",$E2653-_xlfn.MAXIFS($F$2:$F2652,$C$2:$C2652,$C2653,$B$2:$B2652,$B2653,$A$2:$A2652,$A2653))&lt;0,0,IF(_xlfn.MAXIFS($F$2:$F2652,$C$2:$C2652,$C2653,$B$2:$B2652,$B2653,$A$2:$A2652,$A2653)=0,"",$E2653-_xlfn.MAXIFS($F$2:$F2652,$C$2:$C2652,$C2653,$B$2:$B2652,$B2653,$A$2:$A2652,$A2653)))&gt;0.25,"",IF(IF(_xlfn.MAXIFS($F$2:$F2652,$C$2:$C2652,$C2653,$B$2:$B2652,$B2653,$A$2:$A2652,$A2653)=0,"",$E2653-_xlfn.MAXIFS($F$2:$F2652,$C$2:$C2652,$C2653,$B$2:$B2652,$B2653,$A$2:$A2652,$A2653))&lt;0,0,IF(_xlfn.MAXIFS($F$2:$F2652,$C$2:$C2652,$C2653,$B$2:$B2652,$B2653,$A$2:$A2652,$A2653)=0,"",$E2653-_xlfn.MAXIFS($F$2:$F2652,$C$2:$C2652,$C2653,$B$2:$B2652,$B2653,$A$2:$A2652,$A2653))))</f>
        <v/>
      </c>
      <c r="K2653" s="6" t="str">
        <f t="shared" si="124"/>
        <v/>
      </c>
      <c r="L2653" s="6" t="str">
        <f t="shared" si="125"/>
        <v/>
      </c>
      <c r="M2653" s="6" t="str">
        <f t="shared" si="123"/>
        <v/>
      </c>
    </row>
    <row r="2654" spans="1:13" x14ac:dyDescent="0.25">
      <c r="A2654"/>
      <c r="B2654" s="1"/>
      <c r="C2654"/>
      <c r="D2654"/>
      <c r="E2654" s="76"/>
      <c r="F2654" s="76"/>
      <c r="G2654" s="2"/>
      <c r="H2654" s="77"/>
      <c r="J2654" s="79" t="str">
        <f>IF(IF(IF(_xlfn.MAXIFS($F$2:$F2653,$C$2:$C2653,$C2654,$B$2:$B2653,$B2654,$A$2:$A2653,$A2654)=0,"",$E2654-_xlfn.MAXIFS($F$2:$F2653,$C$2:$C2653,$C2654,$B$2:$B2653,$B2654,$A$2:$A2653,$A2654))&lt;0,0,IF(_xlfn.MAXIFS($F$2:$F2653,$C$2:$C2653,$C2654,$B$2:$B2653,$B2654,$A$2:$A2653,$A2654)=0,"",$E2654-_xlfn.MAXIFS($F$2:$F2653,$C$2:$C2653,$C2654,$B$2:$B2653,$B2654,$A$2:$A2653,$A2654)))&gt;0.25,"",IF(IF(_xlfn.MAXIFS($F$2:$F2653,$C$2:$C2653,$C2654,$B$2:$B2653,$B2654,$A$2:$A2653,$A2654)=0,"",$E2654-_xlfn.MAXIFS($F$2:$F2653,$C$2:$C2653,$C2654,$B$2:$B2653,$B2654,$A$2:$A2653,$A2654))&lt;0,0,IF(_xlfn.MAXIFS($F$2:$F2653,$C$2:$C2653,$C2654,$B$2:$B2653,$B2654,$A$2:$A2653,$A2654)=0,"",$E2654-_xlfn.MAXIFS($F$2:$F2653,$C$2:$C2653,$C2654,$B$2:$B2653,$B2654,$A$2:$A2653,$A2654))))</f>
        <v/>
      </c>
      <c r="K2654" s="6" t="str">
        <f t="shared" si="124"/>
        <v/>
      </c>
      <c r="L2654" s="6" t="str">
        <f t="shared" si="125"/>
        <v/>
      </c>
      <c r="M2654" s="6" t="str">
        <f t="shared" si="123"/>
        <v/>
      </c>
    </row>
    <row r="2655" spans="1:13" x14ac:dyDescent="0.25">
      <c r="A2655"/>
      <c r="B2655" s="1"/>
      <c r="C2655"/>
      <c r="D2655"/>
      <c r="E2655" s="76"/>
      <c r="F2655" s="76"/>
      <c r="G2655" s="2"/>
      <c r="H2655" s="77"/>
      <c r="J2655" s="79" t="str">
        <f>IF(IF(IF(_xlfn.MAXIFS($F$2:$F2654,$C$2:$C2654,$C2655,$B$2:$B2654,$B2655,$A$2:$A2654,$A2655)=0,"",$E2655-_xlfn.MAXIFS($F$2:$F2654,$C$2:$C2654,$C2655,$B$2:$B2654,$B2655,$A$2:$A2654,$A2655))&lt;0,0,IF(_xlfn.MAXIFS($F$2:$F2654,$C$2:$C2654,$C2655,$B$2:$B2654,$B2655,$A$2:$A2654,$A2655)=0,"",$E2655-_xlfn.MAXIFS($F$2:$F2654,$C$2:$C2654,$C2655,$B$2:$B2654,$B2655,$A$2:$A2654,$A2655)))&gt;0.25,"",IF(IF(_xlfn.MAXIFS($F$2:$F2654,$C$2:$C2654,$C2655,$B$2:$B2654,$B2655,$A$2:$A2654,$A2655)=0,"",$E2655-_xlfn.MAXIFS($F$2:$F2654,$C$2:$C2654,$C2655,$B$2:$B2654,$B2655,$A$2:$A2654,$A2655))&lt;0,0,IF(_xlfn.MAXIFS($F$2:$F2654,$C$2:$C2654,$C2655,$B$2:$B2654,$B2655,$A$2:$A2654,$A2655)=0,"",$E2655-_xlfn.MAXIFS($F$2:$F2654,$C$2:$C2654,$C2655,$B$2:$B2654,$B2655,$A$2:$A2654,$A2655))))</f>
        <v/>
      </c>
      <c r="K2655" s="6" t="str">
        <f t="shared" si="124"/>
        <v/>
      </c>
      <c r="L2655" s="6" t="str">
        <f t="shared" si="125"/>
        <v/>
      </c>
      <c r="M2655" s="6" t="str">
        <f t="shared" si="123"/>
        <v/>
      </c>
    </row>
    <row r="2656" spans="1:13" x14ac:dyDescent="0.25">
      <c r="A2656"/>
      <c r="B2656" s="1"/>
      <c r="C2656"/>
      <c r="D2656"/>
      <c r="E2656" s="76"/>
      <c r="F2656" s="76"/>
      <c r="G2656" s="2"/>
      <c r="H2656" s="77"/>
      <c r="J2656" s="79" t="str">
        <f>IF(IF(IF(_xlfn.MAXIFS($F$2:$F2655,$C$2:$C2655,$C2656,$B$2:$B2655,$B2656,$A$2:$A2655,$A2656)=0,"",$E2656-_xlfn.MAXIFS($F$2:$F2655,$C$2:$C2655,$C2656,$B$2:$B2655,$B2656,$A$2:$A2655,$A2656))&lt;0,0,IF(_xlfn.MAXIFS($F$2:$F2655,$C$2:$C2655,$C2656,$B$2:$B2655,$B2656,$A$2:$A2655,$A2656)=0,"",$E2656-_xlfn.MAXIFS($F$2:$F2655,$C$2:$C2655,$C2656,$B$2:$B2655,$B2656,$A$2:$A2655,$A2656)))&gt;0.25,"",IF(IF(_xlfn.MAXIFS($F$2:$F2655,$C$2:$C2655,$C2656,$B$2:$B2655,$B2656,$A$2:$A2655,$A2656)=0,"",$E2656-_xlfn.MAXIFS($F$2:$F2655,$C$2:$C2655,$C2656,$B$2:$B2655,$B2656,$A$2:$A2655,$A2656))&lt;0,0,IF(_xlfn.MAXIFS($F$2:$F2655,$C$2:$C2655,$C2656,$B$2:$B2655,$B2656,$A$2:$A2655,$A2656)=0,"",$E2656-_xlfn.MAXIFS($F$2:$F2655,$C$2:$C2655,$C2656,$B$2:$B2655,$B2656,$A$2:$A2655,$A2656))))</f>
        <v/>
      </c>
      <c r="K2656" s="6" t="str">
        <f t="shared" si="124"/>
        <v/>
      </c>
      <c r="L2656" s="6" t="str">
        <f t="shared" si="125"/>
        <v/>
      </c>
      <c r="M2656" s="6" t="str">
        <f t="shared" si="123"/>
        <v/>
      </c>
    </row>
    <row r="2657" spans="1:13" x14ac:dyDescent="0.25">
      <c r="A2657"/>
      <c r="B2657" s="1"/>
      <c r="C2657"/>
      <c r="D2657"/>
      <c r="E2657" s="76"/>
      <c r="F2657" s="76"/>
      <c r="G2657" s="2"/>
      <c r="H2657" s="77"/>
      <c r="J2657" s="79" t="str">
        <f>IF(IF(IF(_xlfn.MAXIFS($F$2:$F2656,$C$2:$C2656,$C2657,$B$2:$B2656,$B2657,$A$2:$A2656,$A2657)=0,"",$E2657-_xlfn.MAXIFS($F$2:$F2656,$C$2:$C2656,$C2657,$B$2:$B2656,$B2657,$A$2:$A2656,$A2657))&lt;0,0,IF(_xlfn.MAXIFS($F$2:$F2656,$C$2:$C2656,$C2657,$B$2:$B2656,$B2657,$A$2:$A2656,$A2657)=0,"",$E2657-_xlfn.MAXIFS($F$2:$F2656,$C$2:$C2656,$C2657,$B$2:$B2656,$B2657,$A$2:$A2656,$A2657)))&gt;0.25,"",IF(IF(_xlfn.MAXIFS($F$2:$F2656,$C$2:$C2656,$C2657,$B$2:$B2656,$B2657,$A$2:$A2656,$A2657)=0,"",$E2657-_xlfn.MAXIFS($F$2:$F2656,$C$2:$C2656,$C2657,$B$2:$B2656,$B2657,$A$2:$A2656,$A2657))&lt;0,0,IF(_xlfn.MAXIFS($F$2:$F2656,$C$2:$C2656,$C2657,$B$2:$B2656,$B2657,$A$2:$A2656,$A2657)=0,"",$E2657-_xlfn.MAXIFS($F$2:$F2656,$C$2:$C2656,$C2657,$B$2:$B2656,$B2657,$A$2:$A2656,$A2657))))</f>
        <v/>
      </c>
      <c r="K2657" s="6" t="str">
        <f t="shared" si="124"/>
        <v/>
      </c>
      <c r="L2657" s="6" t="str">
        <f t="shared" si="125"/>
        <v/>
      </c>
      <c r="M2657" s="6" t="str">
        <f t="shared" si="123"/>
        <v/>
      </c>
    </row>
    <row r="2658" spans="1:13" x14ac:dyDescent="0.25">
      <c r="A2658"/>
      <c r="B2658" s="1"/>
      <c r="C2658"/>
      <c r="D2658"/>
      <c r="E2658" s="76"/>
      <c r="F2658" s="76"/>
      <c r="G2658" s="2"/>
      <c r="H2658" s="77"/>
      <c r="J2658" s="79" t="str">
        <f>IF(IF(IF(_xlfn.MAXIFS($F$2:$F2657,$C$2:$C2657,$C2658,$B$2:$B2657,$B2658,$A$2:$A2657,$A2658)=0,"",$E2658-_xlfn.MAXIFS($F$2:$F2657,$C$2:$C2657,$C2658,$B$2:$B2657,$B2658,$A$2:$A2657,$A2658))&lt;0,0,IF(_xlfn.MAXIFS($F$2:$F2657,$C$2:$C2657,$C2658,$B$2:$B2657,$B2658,$A$2:$A2657,$A2658)=0,"",$E2658-_xlfn.MAXIFS($F$2:$F2657,$C$2:$C2657,$C2658,$B$2:$B2657,$B2658,$A$2:$A2657,$A2658)))&gt;0.25,"",IF(IF(_xlfn.MAXIFS($F$2:$F2657,$C$2:$C2657,$C2658,$B$2:$B2657,$B2658,$A$2:$A2657,$A2658)=0,"",$E2658-_xlfn.MAXIFS($F$2:$F2657,$C$2:$C2657,$C2658,$B$2:$B2657,$B2658,$A$2:$A2657,$A2658))&lt;0,0,IF(_xlfn.MAXIFS($F$2:$F2657,$C$2:$C2657,$C2658,$B$2:$B2657,$B2658,$A$2:$A2657,$A2658)=0,"",$E2658-_xlfn.MAXIFS($F$2:$F2657,$C$2:$C2657,$C2658,$B$2:$B2657,$B2658,$A$2:$A2657,$A2658))))</f>
        <v/>
      </c>
      <c r="K2658" s="6" t="str">
        <f t="shared" si="124"/>
        <v/>
      </c>
      <c r="L2658" s="6" t="str">
        <f t="shared" si="125"/>
        <v/>
      </c>
      <c r="M2658" s="6" t="str">
        <f t="shared" si="123"/>
        <v/>
      </c>
    </row>
    <row r="2659" spans="1:13" x14ac:dyDescent="0.25">
      <c r="A2659"/>
      <c r="B2659" s="1"/>
      <c r="C2659"/>
      <c r="D2659"/>
      <c r="E2659" s="76"/>
      <c r="F2659" s="76"/>
      <c r="G2659" s="2"/>
      <c r="H2659" s="77"/>
      <c r="J2659" s="79" t="str">
        <f>IF(IF(IF(_xlfn.MAXIFS($F$2:$F2658,$C$2:$C2658,$C2659,$B$2:$B2658,$B2659,$A$2:$A2658,$A2659)=0,"",$E2659-_xlfn.MAXIFS($F$2:$F2658,$C$2:$C2658,$C2659,$B$2:$B2658,$B2659,$A$2:$A2658,$A2659))&lt;0,0,IF(_xlfn.MAXIFS($F$2:$F2658,$C$2:$C2658,$C2659,$B$2:$B2658,$B2659,$A$2:$A2658,$A2659)=0,"",$E2659-_xlfn.MAXIFS($F$2:$F2658,$C$2:$C2658,$C2659,$B$2:$B2658,$B2659,$A$2:$A2658,$A2659)))&gt;0.25,"",IF(IF(_xlfn.MAXIFS($F$2:$F2658,$C$2:$C2658,$C2659,$B$2:$B2658,$B2659,$A$2:$A2658,$A2659)=0,"",$E2659-_xlfn.MAXIFS($F$2:$F2658,$C$2:$C2658,$C2659,$B$2:$B2658,$B2659,$A$2:$A2658,$A2659))&lt;0,0,IF(_xlfn.MAXIFS($F$2:$F2658,$C$2:$C2658,$C2659,$B$2:$B2658,$B2659,$A$2:$A2658,$A2659)=0,"",$E2659-_xlfn.MAXIFS($F$2:$F2658,$C$2:$C2658,$C2659,$B$2:$B2658,$B2659,$A$2:$A2658,$A2659))))</f>
        <v/>
      </c>
      <c r="K2659" s="6" t="str">
        <f t="shared" si="124"/>
        <v/>
      </c>
      <c r="L2659" s="6" t="str">
        <f t="shared" si="125"/>
        <v/>
      </c>
      <c r="M2659" s="6" t="str">
        <f t="shared" si="123"/>
        <v/>
      </c>
    </row>
    <row r="2660" spans="1:13" x14ac:dyDescent="0.25">
      <c r="A2660"/>
      <c r="B2660" s="1"/>
      <c r="C2660"/>
      <c r="D2660"/>
      <c r="E2660" s="76"/>
      <c r="F2660" s="76"/>
      <c r="G2660" s="2"/>
      <c r="H2660" s="77"/>
      <c r="J2660" s="79" t="str">
        <f>IF(IF(IF(_xlfn.MAXIFS($F$2:$F2659,$C$2:$C2659,$C2660,$B$2:$B2659,$B2660,$A$2:$A2659,$A2660)=0,"",$E2660-_xlfn.MAXIFS($F$2:$F2659,$C$2:$C2659,$C2660,$B$2:$B2659,$B2660,$A$2:$A2659,$A2660))&lt;0,0,IF(_xlfn.MAXIFS($F$2:$F2659,$C$2:$C2659,$C2660,$B$2:$B2659,$B2660,$A$2:$A2659,$A2660)=0,"",$E2660-_xlfn.MAXIFS($F$2:$F2659,$C$2:$C2659,$C2660,$B$2:$B2659,$B2660,$A$2:$A2659,$A2660)))&gt;0.25,"",IF(IF(_xlfn.MAXIFS($F$2:$F2659,$C$2:$C2659,$C2660,$B$2:$B2659,$B2660,$A$2:$A2659,$A2660)=0,"",$E2660-_xlfn.MAXIFS($F$2:$F2659,$C$2:$C2659,$C2660,$B$2:$B2659,$B2660,$A$2:$A2659,$A2660))&lt;0,0,IF(_xlfn.MAXIFS($F$2:$F2659,$C$2:$C2659,$C2660,$B$2:$B2659,$B2660,$A$2:$A2659,$A2660)=0,"",$E2660-_xlfn.MAXIFS($F$2:$F2659,$C$2:$C2659,$C2660,$B$2:$B2659,$B2660,$A$2:$A2659,$A2660))))</f>
        <v/>
      </c>
      <c r="K2660" s="6" t="str">
        <f t="shared" si="124"/>
        <v/>
      </c>
      <c r="L2660" s="6" t="str">
        <f t="shared" si="125"/>
        <v/>
      </c>
      <c r="M2660" s="6" t="str">
        <f t="shared" si="123"/>
        <v/>
      </c>
    </row>
    <row r="2661" spans="1:13" x14ac:dyDescent="0.25">
      <c r="A2661"/>
      <c r="B2661" s="1"/>
      <c r="C2661"/>
      <c r="D2661"/>
      <c r="E2661" s="76"/>
      <c r="F2661" s="76"/>
      <c r="G2661" s="2"/>
      <c r="H2661" s="77"/>
      <c r="J2661" s="79" t="str">
        <f>IF(IF(IF(_xlfn.MAXIFS($F$2:$F2660,$C$2:$C2660,$C2661,$B$2:$B2660,$B2661,$A$2:$A2660,$A2661)=0,"",$E2661-_xlfn.MAXIFS($F$2:$F2660,$C$2:$C2660,$C2661,$B$2:$B2660,$B2661,$A$2:$A2660,$A2661))&lt;0,0,IF(_xlfn.MAXIFS($F$2:$F2660,$C$2:$C2660,$C2661,$B$2:$B2660,$B2661,$A$2:$A2660,$A2661)=0,"",$E2661-_xlfn.MAXIFS($F$2:$F2660,$C$2:$C2660,$C2661,$B$2:$B2660,$B2661,$A$2:$A2660,$A2661)))&gt;0.25,"",IF(IF(_xlfn.MAXIFS($F$2:$F2660,$C$2:$C2660,$C2661,$B$2:$B2660,$B2661,$A$2:$A2660,$A2661)=0,"",$E2661-_xlfn.MAXIFS($F$2:$F2660,$C$2:$C2660,$C2661,$B$2:$B2660,$B2661,$A$2:$A2660,$A2661))&lt;0,0,IF(_xlfn.MAXIFS($F$2:$F2660,$C$2:$C2660,$C2661,$B$2:$B2660,$B2661,$A$2:$A2660,$A2661)=0,"",$E2661-_xlfn.MAXIFS($F$2:$F2660,$C$2:$C2660,$C2661,$B$2:$B2660,$B2661,$A$2:$A2660,$A2661))))</f>
        <v/>
      </c>
      <c r="K2661" s="6" t="str">
        <f t="shared" si="124"/>
        <v/>
      </c>
      <c r="L2661" s="6" t="str">
        <f t="shared" si="125"/>
        <v/>
      </c>
      <c r="M2661" s="6" t="str">
        <f t="shared" si="123"/>
        <v/>
      </c>
    </row>
    <row r="2662" spans="1:13" x14ac:dyDescent="0.25">
      <c r="A2662"/>
      <c r="B2662" s="1"/>
      <c r="C2662"/>
      <c r="D2662"/>
      <c r="E2662" s="76"/>
      <c r="F2662" s="76"/>
      <c r="G2662" s="2"/>
      <c r="H2662" s="77"/>
      <c r="J2662" s="79" t="str">
        <f>IF(IF(IF(_xlfn.MAXIFS($F$2:$F2661,$C$2:$C2661,$C2662,$B$2:$B2661,$B2662,$A$2:$A2661,$A2662)=0,"",$E2662-_xlfn.MAXIFS($F$2:$F2661,$C$2:$C2661,$C2662,$B$2:$B2661,$B2662,$A$2:$A2661,$A2662))&lt;0,0,IF(_xlfn.MAXIFS($F$2:$F2661,$C$2:$C2661,$C2662,$B$2:$B2661,$B2662,$A$2:$A2661,$A2662)=0,"",$E2662-_xlfn.MAXIFS($F$2:$F2661,$C$2:$C2661,$C2662,$B$2:$B2661,$B2662,$A$2:$A2661,$A2662)))&gt;0.25,"",IF(IF(_xlfn.MAXIFS($F$2:$F2661,$C$2:$C2661,$C2662,$B$2:$B2661,$B2662,$A$2:$A2661,$A2662)=0,"",$E2662-_xlfn.MAXIFS($F$2:$F2661,$C$2:$C2661,$C2662,$B$2:$B2661,$B2662,$A$2:$A2661,$A2662))&lt;0,0,IF(_xlfn.MAXIFS($F$2:$F2661,$C$2:$C2661,$C2662,$B$2:$B2661,$B2662,$A$2:$A2661,$A2662)=0,"",$E2662-_xlfn.MAXIFS($F$2:$F2661,$C$2:$C2661,$C2662,$B$2:$B2661,$B2662,$A$2:$A2661,$A2662))))</f>
        <v/>
      </c>
      <c r="K2662" s="6" t="str">
        <f t="shared" si="124"/>
        <v/>
      </c>
      <c r="L2662" s="6" t="str">
        <f t="shared" si="125"/>
        <v/>
      </c>
      <c r="M2662" s="6" t="str">
        <f t="shared" si="123"/>
        <v/>
      </c>
    </row>
    <row r="2663" spans="1:13" x14ac:dyDescent="0.25">
      <c r="A2663"/>
      <c r="B2663" s="1"/>
      <c r="C2663"/>
      <c r="D2663"/>
      <c r="E2663" s="76"/>
      <c r="F2663" s="76"/>
      <c r="G2663" s="2"/>
      <c r="H2663" s="77"/>
      <c r="J2663" s="79" t="str">
        <f>IF(IF(IF(_xlfn.MAXIFS($F$2:$F2662,$C$2:$C2662,$C2663,$B$2:$B2662,$B2663,$A$2:$A2662,$A2663)=0,"",$E2663-_xlfn.MAXIFS($F$2:$F2662,$C$2:$C2662,$C2663,$B$2:$B2662,$B2663,$A$2:$A2662,$A2663))&lt;0,0,IF(_xlfn.MAXIFS($F$2:$F2662,$C$2:$C2662,$C2663,$B$2:$B2662,$B2663,$A$2:$A2662,$A2663)=0,"",$E2663-_xlfn.MAXIFS($F$2:$F2662,$C$2:$C2662,$C2663,$B$2:$B2662,$B2663,$A$2:$A2662,$A2663)))&gt;0.25,"",IF(IF(_xlfn.MAXIFS($F$2:$F2662,$C$2:$C2662,$C2663,$B$2:$B2662,$B2663,$A$2:$A2662,$A2663)=0,"",$E2663-_xlfn.MAXIFS($F$2:$F2662,$C$2:$C2662,$C2663,$B$2:$B2662,$B2663,$A$2:$A2662,$A2663))&lt;0,0,IF(_xlfn.MAXIFS($F$2:$F2662,$C$2:$C2662,$C2663,$B$2:$B2662,$B2663,$A$2:$A2662,$A2663)=0,"",$E2663-_xlfn.MAXIFS($F$2:$F2662,$C$2:$C2662,$C2663,$B$2:$B2662,$B2663,$A$2:$A2662,$A2663))))</f>
        <v/>
      </c>
      <c r="K2663" s="6" t="str">
        <f t="shared" si="124"/>
        <v/>
      </c>
      <c r="L2663" s="6" t="str">
        <f t="shared" si="125"/>
        <v/>
      </c>
      <c r="M2663" s="6" t="str">
        <f t="shared" si="123"/>
        <v/>
      </c>
    </row>
    <row r="2664" spans="1:13" x14ac:dyDescent="0.25">
      <c r="A2664"/>
      <c r="B2664" s="1"/>
      <c r="C2664"/>
      <c r="D2664"/>
      <c r="E2664" s="76"/>
      <c r="F2664" s="76"/>
      <c r="G2664" s="2"/>
      <c r="H2664" s="77"/>
      <c r="J2664" s="79" t="str">
        <f>IF(IF(IF(_xlfn.MAXIFS($F$2:$F2663,$C$2:$C2663,$C2664,$B$2:$B2663,$B2664,$A$2:$A2663,$A2664)=0,"",$E2664-_xlfn.MAXIFS($F$2:$F2663,$C$2:$C2663,$C2664,$B$2:$B2663,$B2664,$A$2:$A2663,$A2664))&lt;0,0,IF(_xlfn.MAXIFS($F$2:$F2663,$C$2:$C2663,$C2664,$B$2:$B2663,$B2664,$A$2:$A2663,$A2664)=0,"",$E2664-_xlfn.MAXIFS($F$2:$F2663,$C$2:$C2663,$C2664,$B$2:$B2663,$B2664,$A$2:$A2663,$A2664)))&gt;0.25,"",IF(IF(_xlfn.MAXIFS($F$2:$F2663,$C$2:$C2663,$C2664,$B$2:$B2663,$B2664,$A$2:$A2663,$A2664)=0,"",$E2664-_xlfn.MAXIFS($F$2:$F2663,$C$2:$C2663,$C2664,$B$2:$B2663,$B2664,$A$2:$A2663,$A2664))&lt;0,0,IF(_xlfn.MAXIFS($F$2:$F2663,$C$2:$C2663,$C2664,$B$2:$B2663,$B2664,$A$2:$A2663,$A2664)=0,"",$E2664-_xlfn.MAXIFS($F$2:$F2663,$C$2:$C2663,$C2664,$B$2:$B2663,$B2664,$A$2:$A2663,$A2664))))</f>
        <v/>
      </c>
      <c r="K2664" s="6" t="str">
        <f t="shared" si="124"/>
        <v/>
      </c>
      <c r="L2664" s="6" t="str">
        <f t="shared" si="125"/>
        <v/>
      </c>
      <c r="M2664" s="6" t="str">
        <f t="shared" si="123"/>
        <v/>
      </c>
    </row>
    <row r="2665" spans="1:13" x14ac:dyDescent="0.25">
      <c r="A2665"/>
      <c r="B2665" s="1"/>
      <c r="C2665"/>
      <c r="D2665"/>
      <c r="E2665" s="76"/>
      <c r="F2665" s="76"/>
      <c r="G2665" s="2"/>
      <c r="H2665" s="77"/>
      <c r="J2665" s="79" t="str">
        <f>IF(IF(IF(_xlfn.MAXIFS($F$2:$F2664,$C$2:$C2664,$C2665,$B$2:$B2664,$B2665,$A$2:$A2664,$A2665)=0,"",$E2665-_xlfn.MAXIFS($F$2:$F2664,$C$2:$C2664,$C2665,$B$2:$B2664,$B2665,$A$2:$A2664,$A2665))&lt;0,0,IF(_xlfn.MAXIFS($F$2:$F2664,$C$2:$C2664,$C2665,$B$2:$B2664,$B2665,$A$2:$A2664,$A2665)=0,"",$E2665-_xlfn.MAXIFS($F$2:$F2664,$C$2:$C2664,$C2665,$B$2:$B2664,$B2665,$A$2:$A2664,$A2665)))&gt;0.25,"",IF(IF(_xlfn.MAXIFS($F$2:$F2664,$C$2:$C2664,$C2665,$B$2:$B2664,$B2665,$A$2:$A2664,$A2665)=0,"",$E2665-_xlfn.MAXIFS($F$2:$F2664,$C$2:$C2664,$C2665,$B$2:$B2664,$B2665,$A$2:$A2664,$A2665))&lt;0,0,IF(_xlfn.MAXIFS($F$2:$F2664,$C$2:$C2664,$C2665,$B$2:$B2664,$B2665,$A$2:$A2664,$A2665)=0,"",$E2665-_xlfn.MAXIFS($F$2:$F2664,$C$2:$C2664,$C2665,$B$2:$B2664,$B2665,$A$2:$A2664,$A2665))))</f>
        <v/>
      </c>
      <c r="K2665" s="6" t="str">
        <f t="shared" si="124"/>
        <v/>
      </c>
      <c r="L2665" s="6" t="str">
        <f t="shared" si="125"/>
        <v/>
      </c>
      <c r="M2665" s="6" t="str">
        <f t="shared" si="123"/>
        <v/>
      </c>
    </row>
    <row r="2666" spans="1:13" x14ac:dyDescent="0.25">
      <c r="A2666"/>
      <c r="B2666" s="1"/>
      <c r="C2666"/>
      <c r="D2666"/>
      <c r="E2666" s="76"/>
      <c r="F2666" s="76"/>
      <c r="G2666" s="2"/>
      <c r="H2666" s="77"/>
      <c r="J2666" s="79" t="str">
        <f>IF(IF(IF(_xlfn.MAXIFS($F$2:$F2665,$C$2:$C2665,$C2666,$B$2:$B2665,$B2666,$A$2:$A2665,$A2666)=0,"",$E2666-_xlfn.MAXIFS($F$2:$F2665,$C$2:$C2665,$C2666,$B$2:$B2665,$B2666,$A$2:$A2665,$A2666))&lt;0,0,IF(_xlfn.MAXIFS($F$2:$F2665,$C$2:$C2665,$C2666,$B$2:$B2665,$B2666,$A$2:$A2665,$A2666)=0,"",$E2666-_xlfn.MAXIFS($F$2:$F2665,$C$2:$C2665,$C2666,$B$2:$B2665,$B2666,$A$2:$A2665,$A2666)))&gt;0.25,"",IF(IF(_xlfn.MAXIFS($F$2:$F2665,$C$2:$C2665,$C2666,$B$2:$B2665,$B2666,$A$2:$A2665,$A2666)=0,"",$E2666-_xlfn.MAXIFS($F$2:$F2665,$C$2:$C2665,$C2666,$B$2:$B2665,$B2666,$A$2:$A2665,$A2666))&lt;0,0,IF(_xlfn.MAXIFS($F$2:$F2665,$C$2:$C2665,$C2666,$B$2:$B2665,$B2666,$A$2:$A2665,$A2666)=0,"",$E2666-_xlfn.MAXIFS($F$2:$F2665,$C$2:$C2665,$C2666,$B$2:$B2665,$B2666,$A$2:$A2665,$A2666))))</f>
        <v/>
      </c>
      <c r="K2666" s="6" t="str">
        <f t="shared" si="124"/>
        <v/>
      </c>
      <c r="L2666" s="6" t="str">
        <f t="shared" si="125"/>
        <v/>
      </c>
      <c r="M2666" s="6" t="str">
        <f t="shared" si="123"/>
        <v/>
      </c>
    </row>
    <row r="2667" spans="1:13" x14ac:dyDescent="0.25">
      <c r="A2667"/>
      <c r="B2667" s="1"/>
      <c r="C2667"/>
      <c r="D2667"/>
      <c r="E2667" s="76"/>
      <c r="F2667" s="76"/>
      <c r="G2667" s="2"/>
      <c r="H2667" s="77"/>
      <c r="J2667" s="79" t="str">
        <f>IF(IF(IF(_xlfn.MAXIFS($F$2:$F2666,$C$2:$C2666,$C2667,$B$2:$B2666,$B2667,$A$2:$A2666,$A2667)=0,"",$E2667-_xlfn.MAXIFS($F$2:$F2666,$C$2:$C2666,$C2667,$B$2:$B2666,$B2667,$A$2:$A2666,$A2667))&lt;0,0,IF(_xlfn.MAXIFS($F$2:$F2666,$C$2:$C2666,$C2667,$B$2:$B2666,$B2667,$A$2:$A2666,$A2667)=0,"",$E2667-_xlfn.MAXIFS($F$2:$F2666,$C$2:$C2666,$C2667,$B$2:$B2666,$B2667,$A$2:$A2666,$A2667)))&gt;0.25,"",IF(IF(_xlfn.MAXIFS($F$2:$F2666,$C$2:$C2666,$C2667,$B$2:$B2666,$B2667,$A$2:$A2666,$A2667)=0,"",$E2667-_xlfn.MAXIFS($F$2:$F2666,$C$2:$C2666,$C2667,$B$2:$B2666,$B2667,$A$2:$A2666,$A2667))&lt;0,0,IF(_xlfn.MAXIFS($F$2:$F2666,$C$2:$C2666,$C2667,$B$2:$B2666,$B2667,$A$2:$A2666,$A2667)=0,"",$E2667-_xlfn.MAXIFS($F$2:$F2666,$C$2:$C2666,$C2667,$B$2:$B2666,$B2667,$A$2:$A2666,$A2667))))</f>
        <v/>
      </c>
      <c r="K2667" s="6" t="str">
        <f t="shared" si="124"/>
        <v/>
      </c>
      <c r="L2667" s="6" t="str">
        <f t="shared" si="125"/>
        <v/>
      </c>
      <c r="M2667" s="6" t="str">
        <f t="shared" si="123"/>
        <v/>
      </c>
    </row>
    <row r="2668" spans="1:13" x14ac:dyDescent="0.25">
      <c r="A2668"/>
      <c r="B2668" s="1"/>
      <c r="C2668"/>
      <c r="D2668"/>
      <c r="E2668" s="76"/>
      <c r="F2668" s="76"/>
      <c r="G2668" s="2"/>
      <c r="H2668" s="77"/>
      <c r="J2668" s="79" t="str">
        <f>IF(IF(IF(_xlfn.MAXIFS($F$2:$F2667,$C$2:$C2667,$C2668,$B$2:$B2667,$B2668,$A$2:$A2667,$A2668)=0,"",$E2668-_xlfn.MAXIFS($F$2:$F2667,$C$2:$C2667,$C2668,$B$2:$B2667,$B2668,$A$2:$A2667,$A2668))&lt;0,0,IF(_xlfn.MAXIFS($F$2:$F2667,$C$2:$C2667,$C2668,$B$2:$B2667,$B2668,$A$2:$A2667,$A2668)=0,"",$E2668-_xlfn.MAXIFS($F$2:$F2667,$C$2:$C2667,$C2668,$B$2:$B2667,$B2668,$A$2:$A2667,$A2668)))&gt;0.25,"",IF(IF(_xlfn.MAXIFS($F$2:$F2667,$C$2:$C2667,$C2668,$B$2:$B2667,$B2668,$A$2:$A2667,$A2668)=0,"",$E2668-_xlfn.MAXIFS($F$2:$F2667,$C$2:$C2667,$C2668,$B$2:$B2667,$B2668,$A$2:$A2667,$A2668))&lt;0,0,IF(_xlfn.MAXIFS($F$2:$F2667,$C$2:$C2667,$C2668,$B$2:$B2667,$B2668,$A$2:$A2667,$A2668)=0,"",$E2668-_xlfn.MAXIFS($F$2:$F2667,$C$2:$C2667,$C2668,$B$2:$B2667,$B2668,$A$2:$A2667,$A2668))))</f>
        <v/>
      </c>
      <c r="K2668" s="6" t="str">
        <f t="shared" si="124"/>
        <v/>
      </c>
      <c r="L2668" s="6" t="str">
        <f t="shared" si="125"/>
        <v/>
      </c>
      <c r="M2668" s="6" t="str">
        <f t="shared" si="123"/>
        <v/>
      </c>
    </row>
    <row r="2669" spans="1:13" x14ac:dyDescent="0.25">
      <c r="A2669"/>
      <c r="B2669" s="1"/>
      <c r="C2669"/>
      <c r="D2669"/>
      <c r="E2669" s="76"/>
      <c r="F2669" s="76"/>
      <c r="G2669" s="2"/>
      <c r="H2669" s="77"/>
      <c r="J2669" s="79" t="str">
        <f>IF(IF(IF(_xlfn.MAXIFS($F$2:$F2668,$C$2:$C2668,$C2669,$B$2:$B2668,$B2669,$A$2:$A2668,$A2669)=0,"",$E2669-_xlfn.MAXIFS($F$2:$F2668,$C$2:$C2668,$C2669,$B$2:$B2668,$B2669,$A$2:$A2668,$A2669))&lt;0,0,IF(_xlfn.MAXIFS($F$2:$F2668,$C$2:$C2668,$C2669,$B$2:$B2668,$B2669,$A$2:$A2668,$A2669)=0,"",$E2669-_xlfn.MAXIFS($F$2:$F2668,$C$2:$C2668,$C2669,$B$2:$B2668,$B2669,$A$2:$A2668,$A2669)))&gt;0.25,"",IF(IF(_xlfn.MAXIFS($F$2:$F2668,$C$2:$C2668,$C2669,$B$2:$B2668,$B2669,$A$2:$A2668,$A2669)=0,"",$E2669-_xlfn.MAXIFS($F$2:$F2668,$C$2:$C2668,$C2669,$B$2:$B2668,$B2669,$A$2:$A2668,$A2669))&lt;0,0,IF(_xlfn.MAXIFS($F$2:$F2668,$C$2:$C2668,$C2669,$B$2:$B2668,$B2669,$A$2:$A2668,$A2669)=0,"",$E2669-_xlfn.MAXIFS($F$2:$F2668,$C$2:$C2668,$C2669,$B$2:$B2668,$B2669,$A$2:$A2668,$A2669))))</f>
        <v/>
      </c>
      <c r="K2669" s="6" t="str">
        <f t="shared" si="124"/>
        <v/>
      </c>
      <c r="L2669" s="6" t="str">
        <f t="shared" si="125"/>
        <v/>
      </c>
      <c r="M2669" s="6" t="str">
        <f t="shared" si="123"/>
        <v/>
      </c>
    </row>
    <row r="2670" spans="1:13" x14ac:dyDescent="0.25">
      <c r="A2670"/>
      <c r="B2670" s="1"/>
      <c r="C2670"/>
      <c r="D2670"/>
      <c r="E2670" s="76"/>
      <c r="F2670" s="76"/>
      <c r="G2670" s="2"/>
      <c r="H2670" s="77"/>
      <c r="J2670" s="79" t="str">
        <f>IF(IF(IF(_xlfn.MAXIFS($F$2:$F2669,$C$2:$C2669,$C2670,$B$2:$B2669,$B2670,$A$2:$A2669,$A2670)=0,"",$E2670-_xlfn.MAXIFS($F$2:$F2669,$C$2:$C2669,$C2670,$B$2:$B2669,$B2670,$A$2:$A2669,$A2670))&lt;0,0,IF(_xlfn.MAXIFS($F$2:$F2669,$C$2:$C2669,$C2670,$B$2:$B2669,$B2670,$A$2:$A2669,$A2670)=0,"",$E2670-_xlfn.MAXIFS($F$2:$F2669,$C$2:$C2669,$C2670,$B$2:$B2669,$B2670,$A$2:$A2669,$A2670)))&gt;0.25,"",IF(IF(_xlfn.MAXIFS($F$2:$F2669,$C$2:$C2669,$C2670,$B$2:$B2669,$B2670,$A$2:$A2669,$A2670)=0,"",$E2670-_xlfn.MAXIFS($F$2:$F2669,$C$2:$C2669,$C2670,$B$2:$B2669,$B2670,$A$2:$A2669,$A2670))&lt;0,0,IF(_xlfn.MAXIFS($F$2:$F2669,$C$2:$C2669,$C2670,$B$2:$B2669,$B2670,$A$2:$A2669,$A2670)=0,"",$E2670-_xlfn.MAXIFS($F$2:$F2669,$C$2:$C2669,$C2670,$B$2:$B2669,$B2670,$A$2:$A2669,$A2670))))</f>
        <v/>
      </c>
      <c r="K2670" s="6" t="str">
        <f t="shared" si="124"/>
        <v/>
      </c>
      <c r="L2670" s="6" t="str">
        <f t="shared" si="125"/>
        <v/>
      </c>
      <c r="M2670" s="6" t="str">
        <f t="shared" si="123"/>
        <v/>
      </c>
    </row>
    <row r="2671" spans="1:13" x14ac:dyDescent="0.25">
      <c r="A2671"/>
      <c r="B2671" s="1"/>
      <c r="C2671"/>
      <c r="D2671"/>
      <c r="E2671" s="76"/>
      <c r="F2671" s="76"/>
      <c r="G2671" s="2"/>
      <c r="H2671" s="77"/>
      <c r="J2671" s="79" t="str">
        <f>IF(IF(IF(_xlfn.MAXIFS($F$2:$F2670,$C$2:$C2670,$C2671,$B$2:$B2670,$B2671,$A$2:$A2670,$A2671)=0,"",$E2671-_xlfn.MAXIFS($F$2:$F2670,$C$2:$C2670,$C2671,$B$2:$B2670,$B2671,$A$2:$A2670,$A2671))&lt;0,0,IF(_xlfn.MAXIFS($F$2:$F2670,$C$2:$C2670,$C2671,$B$2:$B2670,$B2671,$A$2:$A2670,$A2671)=0,"",$E2671-_xlfn.MAXIFS($F$2:$F2670,$C$2:$C2670,$C2671,$B$2:$B2670,$B2671,$A$2:$A2670,$A2671)))&gt;0.25,"",IF(IF(_xlfn.MAXIFS($F$2:$F2670,$C$2:$C2670,$C2671,$B$2:$B2670,$B2671,$A$2:$A2670,$A2671)=0,"",$E2671-_xlfn.MAXIFS($F$2:$F2670,$C$2:$C2670,$C2671,$B$2:$B2670,$B2671,$A$2:$A2670,$A2671))&lt;0,0,IF(_xlfn.MAXIFS($F$2:$F2670,$C$2:$C2670,$C2671,$B$2:$B2670,$B2671,$A$2:$A2670,$A2671)=0,"",$E2671-_xlfn.MAXIFS($F$2:$F2670,$C$2:$C2670,$C2671,$B$2:$B2670,$B2671,$A$2:$A2670,$A2671))))</f>
        <v/>
      </c>
      <c r="K2671" s="6" t="str">
        <f t="shared" si="124"/>
        <v/>
      </c>
      <c r="L2671" s="6" t="str">
        <f t="shared" si="125"/>
        <v/>
      </c>
      <c r="M2671" s="6" t="str">
        <f t="shared" si="123"/>
        <v/>
      </c>
    </row>
    <row r="2672" spans="1:13" x14ac:dyDescent="0.25">
      <c r="A2672"/>
      <c r="B2672" s="1"/>
      <c r="C2672"/>
      <c r="D2672"/>
      <c r="E2672" s="76"/>
      <c r="F2672" s="76"/>
      <c r="G2672" s="2"/>
      <c r="H2672" s="77"/>
      <c r="J2672" s="79" t="str">
        <f>IF(IF(IF(_xlfn.MAXIFS($F$2:$F2671,$C$2:$C2671,$C2672,$B$2:$B2671,$B2672,$A$2:$A2671,$A2672)=0,"",$E2672-_xlfn.MAXIFS($F$2:$F2671,$C$2:$C2671,$C2672,$B$2:$B2671,$B2672,$A$2:$A2671,$A2672))&lt;0,0,IF(_xlfn.MAXIFS($F$2:$F2671,$C$2:$C2671,$C2672,$B$2:$B2671,$B2672,$A$2:$A2671,$A2672)=0,"",$E2672-_xlfn.MAXIFS($F$2:$F2671,$C$2:$C2671,$C2672,$B$2:$B2671,$B2672,$A$2:$A2671,$A2672)))&gt;0.25,"",IF(IF(_xlfn.MAXIFS($F$2:$F2671,$C$2:$C2671,$C2672,$B$2:$B2671,$B2672,$A$2:$A2671,$A2672)=0,"",$E2672-_xlfn.MAXIFS($F$2:$F2671,$C$2:$C2671,$C2672,$B$2:$B2671,$B2672,$A$2:$A2671,$A2672))&lt;0,0,IF(_xlfn.MAXIFS($F$2:$F2671,$C$2:$C2671,$C2672,$B$2:$B2671,$B2672,$A$2:$A2671,$A2672)=0,"",$E2672-_xlfn.MAXIFS($F$2:$F2671,$C$2:$C2671,$C2672,$B$2:$B2671,$B2672,$A$2:$A2671,$A2672))))</f>
        <v/>
      </c>
      <c r="K2672" s="6" t="str">
        <f t="shared" si="124"/>
        <v/>
      </c>
      <c r="L2672" s="6" t="str">
        <f t="shared" si="125"/>
        <v/>
      </c>
      <c r="M2672" s="6" t="str">
        <f t="shared" si="123"/>
        <v/>
      </c>
    </row>
    <row r="2673" spans="1:13" x14ac:dyDescent="0.25">
      <c r="A2673"/>
      <c r="B2673" s="1"/>
      <c r="C2673"/>
      <c r="D2673"/>
      <c r="E2673" s="76"/>
      <c r="F2673" s="76"/>
      <c r="G2673" s="2"/>
      <c r="H2673" s="77"/>
      <c r="J2673" s="79" t="str">
        <f>IF(IF(IF(_xlfn.MAXIFS($F$2:$F2672,$C$2:$C2672,$C2673,$B$2:$B2672,$B2673,$A$2:$A2672,$A2673)=0,"",$E2673-_xlfn.MAXIFS($F$2:$F2672,$C$2:$C2672,$C2673,$B$2:$B2672,$B2673,$A$2:$A2672,$A2673))&lt;0,0,IF(_xlfn.MAXIFS($F$2:$F2672,$C$2:$C2672,$C2673,$B$2:$B2672,$B2673,$A$2:$A2672,$A2673)=0,"",$E2673-_xlfn.MAXIFS($F$2:$F2672,$C$2:$C2672,$C2673,$B$2:$B2672,$B2673,$A$2:$A2672,$A2673)))&gt;0.25,"",IF(IF(_xlfn.MAXIFS($F$2:$F2672,$C$2:$C2672,$C2673,$B$2:$B2672,$B2673,$A$2:$A2672,$A2673)=0,"",$E2673-_xlfn.MAXIFS($F$2:$F2672,$C$2:$C2672,$C2673,$B$2:$B2672,$B2673,$A$2:$A2672,$A2673))&lt;0,0,IF(_xlfn.MAXIFS($F$2:$F2672,$C$2:$C2672,$C2673,$B$2:$B2672,$B2673,$A$2:$A2672,$A2673)=0,"",$E2673-_xlfn.MAXIFS($F$2:$F2672,$C$2:$C2672,$C2673,$B$2:$B2672,$B2673,$A$2:$A2672,$A2673))))</f>
        <v/>
      </c>
      <c r="K2673" s="6" t="str">
        <f t="shared" si="124"/>
        <v/>
      </c>
      <c r="L2673" s="6" t="str">
        <f t="shared" si="125"/>
        <v/>
      </c>
      <c r="M2673" s="6" t="str">
        <f t="shared" si="123"/>
        <v/>
      </c>
    </row>
    <row r="2674" spans="1:13" x14ac:dyDescent="0.25">
      <c r="A2674"/>
      <c r="B2674" s="1"/>
      <c r="C2674"/>
      <c r="D2674"/>
      <c r="E2674" s="76"/>
      <c r="F2674" s="76"/>
      <c r="G2674" s="2"/>
      <c r="H2674" s="77"/>
      <c r="J2674" s="79" t="str">
        <f>IF(IF(IF(_xlfn.MAXIFS($F$2:$F2673,$C$2:$C2673,$C2674,$B$2:$B2673,$B2674,$A$2:$A2673,$A2674)=0,"",$E2674-_xlfn.MAXIFS($F$2:$F2673,$C$2:$C2673,$C2674,$B$2:$B2673,$B2674,$A$2:$A2673,$A2674))&lt;0,0,IF(_xlfn.MAXIFS($F$2:$F2673,$C$2:$C2673,$C2674,$B$2:$B2673,$B2674,$A$2:$A2673,$A2674)=0,"",$E2674-_xlfn.MAXIFS($F$2:$F2673,$C$2:$C2673,$C2674,$B$2:$B2673,$B2674,$A$2:$A2673,$A2674)))&gt;0.25,"",IF(IF(_xlfn.MAXIFS($F$2:$F2673,$C$2:$C2673,$C2674,$B$2:$B2673,$B2674,$A$2:$A2673,$A2674)=0,"",$E2674-_xlfn.MAXIFS($F$2:$F2673,$C$2:$C2673,$C2674,$B$2:$B2673,$B2674,$A$2:$A2673,$A2674))&lt;0,0,IF(_xlfn.MAXIFS($F$2:$F2673,$C$2:$C2673,$C2674,$B$2:$B2673,$B2674,$A$2:$A2673,$A2674)=0,"",$E2674-_xlfn.MAXIFS($F$2:$F2673,$C$2:$C2673,$C2674,$B$2:$B2673,$B2674,$A$2:$A2673,$A2674))))</f>
        <v/>
      </c>
      <c r="K2674" s="6" t="str">
        <f t="shared" si="124"/>
        <v/>
      </c>
      <c r="L2674" s="6" t="str">
        <f t="shared" si="125"/>
        <v/>
      </c>
      <c r="M2674" s="6" t="str">
        <f t="shared" si="123"/>
        <v/>
      </c>
    </row>
    <row r="2675" spans="1:13" x14ac:dyDescent="0.25">
      <c r="A2675"/>
      <c r="B2675" s="1"/>
      <c r="C2675"/>
      <c r="D2675"/>
      <c r="E2675" s="76"/>
      <c r="F2675" s="76"/>
      <c r="G2675" s="2"/>
      <c r="H2675" s="77"/>
      <c r="J2675" s="79" t="str">
        <f>IF(IF(IF(_xlfn.MAXIFS($F$2:$F2674,$C$2:$C2674,$C2675,$B$2:$B2674,$B2675,$A$2:$A2674,$A2675)=0,"",$E2675-_xlfn.MAXIFS($F$2:$F2674,$C$2:$C2674,$C2675,$B$2:$B2674,$B2675,$A$2:$A2674,$A2675))&lt;0,0,IF(_xlfn.MAXIFS($F$2:$F2674,$C$2:$C2674,$C2675,$B$2:$B2674,$B2675,$A$2:$A2674,$A2675)=0,"",$E2675-_xlfn.MAXIFS($F$2:$F2674,$C$2:$C2674,$C2675,$B$2:$B2674,$B2675,$A$2:$A2674,$A2675)))&gt;0.25,"",IF(IF(_xlfn.MAXIFS($F$2:$F2674,$C$2:$C2674,$C2675,$B$2:$B2674,$B2675,$A$2:$A2674,$A2675)=0,"",$E2675-_xlfn.MAXIFS($F$2:$F2674,$C$2:$C2674,$C2675,$B$2:$B2674,$B2675,$A$2:$A2674,$A2675))&lt;0,0,IF(_xlfn.MAXIFS($F$2:$F2674,$C$2:$C2674,$C2675,$B$2:$B2674,$B2675,$A$2:$A2674,$A2675)=0,"",$E2675-_xlfn.MAXIFS($F$2:$F2674,$C$2:$C2674,$C2675,$B$2:$B2674,$B2675,$A$2:$A2674,$A2675))))</f>
        <v/>
      </c>
      <c r="K2675" s="6" t="str">
        <f t="shared" si="124"/>
        <v/>
      </c>
      <c r="L2675" s="6" t="str">
        <f t="shared" si="125"/>
        <v/>
      </c>
      <c r="M2675" s="6" t="str">
        <f t="shared" si="123"/>
        <v/>
      </c>
    </row>
    <row r="2676" spans="1:13" x14ac:dyDescent="0.25">
      <c r="A2676"/>
      <c r="B2676" s="1"/>
      <c r="C2676"/>
      <c r="D2676"/>
      <c r="E2676" s="76"/>
      <c r="F2676" s="76"/>
      <c r="G2676" s="2"/>
      <c r="H2676" s="77"/>
      <c r="J2676" s="79" t="str">
        <f>IF(IF(IF(_xlfn.MAXIFS($F$2:$F2675,$C$2:$C2675,$C2676,$B$2:$B2675,$B2676,$A$2:$A2675,$A2676)=0,"",$E2676-_xlfn.MAXIFS($F$2:$F2675,$C$2:$C2675,$C2676,$B$2:$B2675,$B2676,$A$2:$A2675,$A2676))&lt;0,0,IF(_xlfn.MAXIFS($F$2:$F2675,$C$2:$C2675,$C2676,$B$2:$B2675,$B2676,$A$2:$A2675,$A2676)=0,"",$E2676-_xlfn.MAXIFS($F$2:$F2675,$C$2:$C2675,$C2676,$B$2:$B2675,$B2676,$A$2:$A2675,$A2676)))&gt;0.25,"",IF(IF(_xlfn.MAXIFS($F$2:$F2675,$C$2:$C2675,$C2676,$B$2:$B2675,$B2676,$A$2:$A2675,$A2676)=0,"",$E2676-_xlfn.MAXIFS($F$2:$F2675,$C$2:$C2675,$C2676,$B$2:$B2675,$B2676,$A$2:$A2675,$A2676))&lt;0,0,IF(_xlfn.MAXIFS($F$2:$F2675,$C$2:$C2675,$C2676,$B$2:$B2675,$B2676,$A$2:$A2675,$A2676)=0,"",$E2676-_xlfn.MAXIFS($F$2:$F2675,$C$2:$C2675,$C2676,$B$2:$B2675,$B2676,$A$2:$A2675,$A2676))))</f>
        <v/>
      </c>
      <c r="K2676" s="6" t="str">
        <f t="shared" si="124"/>
        <v/>
      </c>
      <c r="L2676" s="6" t="str">
        <f t="shared" si="125"/>
        <v/>
      </c>
      <c r="M2676" s="6" t="str">
        <f t="shared" si="123"/>
        <v/>
      </c>
    </row>
    <row r="2677" spans="1:13" x14ac:dyDescent="0.25">
      <c r="A2677"/>
      <c r="B2677" s="1"/>
      <c r="C2677"/>
      <c r="D2677"/>
      <c r="E2677" s="76"/>
      <c r="F2677" s="76"/>
      <c r="G2677" s="2"/>
      <c r="H2677" s="77"/>
      <c r="J2677" s="79" t="str">
        <f>IF(IF(IF(_xlfn.MAXIFS($F$2:$F2676,$C$2:$C2676,$C2677,$B$2:$B2676,$B2677,$A$2:$A2676,$A2677)=0,"",$E2677-_xlfn.MAXIFS($F$2:$F2676,$C$2:$C2676,$C2677,$B$2:$B2676,$B2677,$A$2:$A2676,$A2677))&lt;0,0,IF(_xlfn.MAXIFS($F$2:$F2676,$C$2:$C2676,$C2677,$B$2:$B2676,$B2677,$A$2:$A2676,$A2677)=0,"",$E2677-_xlfn.MAXIFS($F$2:$F2676,$C$2:$C2676,$C2677,$B$2:$B2676,$B2677,$A$2:$A2676,$A2677)))&gt;0.25,"",IF(IF(_xlfn.MAXIFS($F$2:$F2676,$C$2:$C2676,$C2677,$B$2:$B2676,$B2677,$A$2:$A2676,$A2677)=0,"",$E2677-_xlfn.MAXIFS($F$2:$F2676,$C$2:$C2676,$C2677,$B$2:$B2676,$B2677,$A$2:$A2676,$A2677))&lt;0,0,IF(_xlfn.MAXIFS($F$2:$F2676,$C$2:$C2676,$C2677,$B$2:$B2676,$B2677,$A$2:$A2676,$A2677)=0,"",$E2677-_xlfn.MAXIFS($F$2:$F2676,$C$2:$C2676,$C2677,$B$2:$B2676,$B2677,$A$2:$A2676,$A2677))))</f>
        <v/>
      </c>
      <c r="K2677" s="6" t="str">
        <f t="shared" si="124"/>
        <v/>
      </c>
      <c r="L2677" s="6" t="str">
        <f t="shared" si="125"/>
        <v/>
      </c>
      <c r="M2677" s="6" t="str">
        <f t="shared" si="123"/>
        <v/>
      </c>
    </row>
    <row r="2678" spans="1:13" x14ac:dyDescent="0.25">
      <c r="A2678"/>
      <c r="B2678" s="1"/>
      <c r="C2678"/>
      <c r="D2678"/>
      <c r="E2678" s="76"/>
      <c r="F2678" s="76"/>
      <c r="G2678" s="2"/>
      <c r="H2678" s="77"/>
      <c r="J2678" s="79" t="str">
        <f>IF(IF(IF(_xlfn.MAXIFS($F$2:$F2677,$C$2:$C2677,$C2678,$B$2:$B2677,$B2678,$A$2:$A2677,$A2678)=0,"",$E2678-_xlfn.MAXIFS($F$2:$F2677,$C$2:$C2677,$C2678,$B$2:$B2677,$B2678,$A$2:$A2677,$A2678))&lt;0,0,IF(_xlfn.MAXIFS($F$2:$F2677,$C$2:$C2677,$C2678,$B$2:$B2677,$B2678,$A$2:$A2677,$A2678)=0,"",$E2678-_xlfn.MAXIFS($F$2:$F2677,$C$2:$C2677,$C2678,$B$2:$B2677,$B2678,$A$2:$A2677,$A2678)))&gt;0.25,"",IF(IF(_xlfn.MAXIFS($F$2:$F2677,$C$2:$C2677,$C2678,$B$2:$B2677,$B2678,$A$2:$A2677,$A2678)=0,"",$E2678-_xlfn.MAXIFS($F$2:$F2677,$C$2:$C2677,$C2678,$B$2:$B2677,$B2678,$A$2:$A2677,$A2678))&lt;0,0,IF(_xlfn.MAXIFS($F$2:$F2677,$C$2:$C2677,$C2678,$B$2:$B2677,$B2678,$A$2:$A2677,$A2678)=0,"",$E2678-_xlfn.MAXIFS($F$2:$F2677,$C$2:$C2677,$C2678,$B$2:$B2677,$B2678,$A$2:$A2677,$A2678))))</f>
        <v/>
      </c>
      <c r="K2678" s="6" t="str">
        <f t="shared" si="124"/>
        <v/>
      </c>
      <c r="L2678" s="6" t="str">
        <f t="shared" si="125"/>
        <v/>
      </c>
      <c r="M2678" s="6" t="str">
        <f t="shared" si="123"/>
        <v/>
      </c>
    </row>
    <row r="2679" spans="1:13" x14ac:dyDescent="0.25">
      <c r="A2679"/>
      <c r="B2679" s="1"/>
      <c r="C2679"/>
      <c r="D2679"/>
      <c r="E2679" s="76"/>
      <c r="F2679" s="76"/>
      <c r="G2679" s="2"/>
      <c r="H2679" s="77"/>
      <c r="J2679" s="79" t="str">
        <f>IF(IF(IF(_xlfn.MAXIFS($F$2:$F2678,$C$2:$C2678,$C2679,$B$2:$B2678,$B2679,$A$2:$A2678,$A2679)=0,"",$E2679-_xlfn.MAXIFS($F$2:$F2678,$C$2:$C2678,$C2679,$B$2:$B2678,$B2679,$A$2:$A2678,$A2679))&lt;0,0,IF(_xlfn.MAXIFS($F$2:$F2678,$C$2:$C2678,$C2679,$B$2:$B2678,$B2679,$A$2:$A2678,$A2679)=0,"",$E2679-_xlfn.MAXIFS($F$2:$F2678,$C$2:$C2678,$C2679,$B$2:$B2678,$B2679,$A$2:$A2678,$A2679)))&gt;0.25,"",IF(IF(_xlfn.MAXIFS($F$2:$F2678,$C$2:$C2678,$C2679,$B$2:$B2678,$B2679,$A$2:$A2678,$A2679)=0,"",$E2679-_xlfn.MAXIFS($F$2:$F2678,$C$2:$C2678,$C2679,$B$2:$B2678,$B2679,$A$2:$A2678,$A2679))&lt;0,0,IF(_xlfn.MAXIFS($F$2:$F2678,$C$2:$C2678,$C2679,$B$2:$B2678,$B2679,$A$2:$A2678,$A2679)=0,"",$E2679-_xlfn.MAXIFS($F$2:$F2678,$C$2:$C2678,$C2679,$B$2:$B2678,$B2679,$A$2:$A2678,$A2679))))</f>
        <v/>
      </c>
      <c r="K2679" s="6" t="str">
        <f t="shared" si="124"/>
        <v/>
      </c>
      <c r="L2679" s="6" t="str">
        <f t="shared" si="125"/>
        <v/>
      </c>
      <c r="M2679" s="6" t="str">
        <f t="shared" si="123"/>
        <v/>
      </c>
    </row>
    <row r="2680" spans="1:13" x14ac:dyDescent="0.25">
      <c r="A2680"/>
      <c r="B2680" s="1"/>
      <c r="C2680"/>
      <c r="D2680"/>
      <c r="E2680" s="76"/>
      <c r="F2680" s="76"/>
      <c r="G2680" s="2"/>
      <c r="H2680" s="77"/>
      <c r="J2680" s="79" t="str">
        <f>IF(IF(IF(_xlfn.MAXIFS($F$2:$F2679,$C$2:$C2679,$C2680,$B$2:$B2679,$B2680,$A$2:$A2679,$A2680)=0,"",$E2680-_xlfn.MAXIFS($F$2:$F2679,$C$2:$C2679,$C2680,$B$2:$B2679,$B2680,$A$2:$A2679,$A2680))&lt;0,0,IF(_xlfn.MAXIFS($F$2:$F2679,$C$2:$C2679,$C2680,$B$2:$B2679,$B2680,$A$2:$A2679,$A2680)=0,"",$E2680-_xlfn.MAXIFS($F$2:$F2679,$C$2:$C2679,$C2680,$B$2:$B2679,$B2680,$A$2:$A2679,$A2680)))&gt;0.25,"",IF(IF(_xlfn.MAXIFS($F$2:$F2679,$C$2:$C2679,$C2680,$B$2:$B2679,$B2680,$A$2:$A2679,$A2680)=0,"",$E2680-_xlfn.MAXIFS($F$2:$F2679,$C$2:$C2679,$C2680,$B$2:$B2679,$B2680,$A$2:$A2679,$A2680))&lt;0,0,IF(_xlfn.MAXIFS($F$2:$F2679,$C$2:$C2679,$C2680,$B$2:$B2679,$B2680,$A$2:$A2679,$A2680)=0,"",$E2680-_xlfn.MAXIFS($F$2:$F2679,$C$2:$C2679,$C2680,$B$2:$B2679,$B2680,$A$2:$A2679,$A2680))))</f>
        <v/>
      </c>
      <c r="K2680" s="6" t="str">
        <f t="shared" si="124"/>
        <v/>
      </c>
      <c r="L2680" s="6" t="str">
        <f t="shared" si="125"/>
        <v/>
      </c>
      <c r="M2680" s="6" t="str">
        <f t="shared" si="123"/>
        <v/>
      </c>
    </row>
    <row r="2681" spans="1:13" x14ac:dyDescent="0.25">
      <c r="A2681"/>
      <c r="B2681" s="1"/>
      <c r="C2681"/>
      <c r="D2681"/>
      <c r="E2681" s="76"/>
      <c r="F2681" s="76"/>
      <c r="G2681" s="2"/>
      <c r="H2681" s="77"/>
      <c r="J2681" s="79" t="str">
        <f>IF(IF(IF(_xlfn.MAXIFS($F$2:$F2680,$C$2:$C2680,$C2681,$B$2:$B2680,$B2681,$A$2:$A2680,$A2681)=0,"",$E2681-_xlfn.MAXIFS($F$2:$F2680,$C$2:$C2680,$C2681,$B$2:$B2680,$B2681,$A$2:$A2680,$A2681))&lt;0,0,IF(_xlfn.MAXIFS($F$2:$F2680,$C$2:$C2680,$C2681,$B$2:$B2680,$B2681,$A$2:$A2680,$A2681)=0,"",$E2681-_xlfn.MAXIFS($F$2:$F2680,$C$2:$C2680,$C2681,$B$2:$B2680,$B2681,$A$2:$A2680,$A2681)))&gt;0.25,"",IF(IF(_xlfn.MAXIFS($F$2:$F2680,$C$2:$C2680,$C2681,$B$2:$B2680,$B2681,$A$2:$A2680,$A2681)=0,"",$E2681-_xlfn.MAXIFS($F$2:$F2680,$C$2:$C2680,$C2681,$B$2:$B2680,$B2681,$A$2:$A2680,$A2681))&lt;0,0,IF(_xlfn.MAXIFS($F$2:$F2680,$C$2:$C2680,$C2681,$B$2:$B2680,$B2681,$A$2:$A2680,$A2681)=0,"",$E2681-_xlfn.MAXIFS($F$2:$F2680,$C$2:$C2680,$C2681,$B$2:$B2680,$B2681,$A$2:$A2680,$A2681))))</f>
        <v/>
      </c>
      <c r="K2681" s="6" t="str">
        <f t="shared" si="124"/>
        <v/>
      </c>
      <c r="L2681" s="6" t="str">
        <f t="shared" si="125"/>
        <v/>
      </c>
      <c r="M2681" s="6" t="str">
        <f t="shared" si="123"/>
        <v/>
      </c>
    </row>
    <row r="2682" spans="1:13" x14ac:dyDescent="0.25">
      <c r="A2682"/>
      <c r="B2682" s="1"/>
      <c r="C2682"/>
      <c r="D2682"/>
      <c r="E2682" s="76"/>
      <c r="F2682" s="76"/>
      <c r="G2682" s="2"/>
      <c r="H2682" s="77"/>
      <c r="J2682" s="79" t="str">
        <f>IF(IF(IF(_xlfn.MAXIFS($F$2:$F2681,$C$2:$C2681,$C2682,$B$2:$B2681,$B2682,$A$2:$A2681,$A2682)=0,"",$E2682-_xlfn.MAXIFS($F$2:$F2681,$C$2:$C2681,$C2682,$B$2:$B2681,$B2682,$A$2:$A2681,$A2682))&lt;0,0,IF(_xlfn.MAXIFS($F$2:$F2681,$C$2:$C2681,$C2682,$B$2:$B2681,$B2682,$A$2:$A2681,$A2682)=0,"",$E2682-_xlfn.MAXIFS($F$2:$F2681,$C$2:$C2681,$C2682,$B$2:$B2681,$B2682,$A$2:$A2681,$A2682)))&gt;0.25,"",IF(IF(_xlfn.MAXIFS($F$2:$F2681,$C$2:$C2681,$C2682,$B$2:$B2681,$B2682,$A$2:$A2681,$A2682)=0,"",$E2682-_xlfn.MAXIFS($F$2:$F2681,$C$2:$C2681,$C2682,$B$2:$B2681,$B2682,$A$2:$A2681,$A2682))&lt;0,0,IF(_xlfn.MAXIFS($F$2:$F2681,$C$2:$C2681,$C2682,$B$2:$B2681,$B2682,$A$2:$A2681,$A2682)=0,"",$E2682-_xlfn.MAXIFS($F$2:$F2681,$C$2:$C2681,$C2682,$B$2:$B2681,$B2682,$A$2:$A2681,$A2682))))</f>
        <v/>
      </c>
      <c r="K2682" s="6" t="str">
        <f t="shared" si="124"/>
        <v/>
      </c>
      <c r="L2682" s="6" t="str">
        <f t="shared" si="125"/>
        <v/>
      </c>
      <c r="M2682" s="6" t="str">
        <f t="shared" si="123"/>
        <v/>
      </c>
    </row>
    <row r="2683" spans="1:13" x14ac:dyDescent="0.25">
      <c r="A2683"/>
      <c r="B2683" s="1"/>
      <c r="C2683"/>
      <c r="D2683"/>
      <c r="E2683" s="76"/>
      <c r="F2683" s="76"/>
      <c r="G2683" s="2"/>
      <c r="H2683" s="77"/>
      <c r="J2683" s="79" t="str">
        <f>IF(IF(IF(_xlfn.MAXIFS($F$2:$F2682,$C$2:$C2682,$C2683,$B$2:$B2682,$B2683,$A$2:$A2682,$A2683)=0,"",$E2683-_xlfn.MAXIFS($F$2:$F2682,$C$2:$C2682,$C2683,$B$2:$B2682,$B2683,$A$2:$A2682,$A2683))&lt;0,0,IF(_xlfn.MAXIFS($F$2:$F2682,$C$2:$C2682,$C2683,$B$2:$B2682,$B2683,$A$2:$A2682,$A2683)=0,"",$E2683-_xlfn.MAXIFS($F$2:$F2682,$C$2:$C2682,$C2683,$B$2:$B2682,$B2683,$A$2:$A2682,$A2683)))&gt;0.25,"",IF(IF(_xlfn.MAXIFS($F$2:$F2682,$C$2:$C2682,$C2683,$B$2:$B2682,$B2683,$A$2:$A2682,$A2683)=0,"",$E2683-_xlfn.MAXIFS($F$2:$F2682,$C$2:$C2682,$C2683,$B$2:$B2682,$B2683,$A$2:$A2682,$A2683))&lt;0,0,IF(_xlfn.MAXIFS($F$2:$F2682,$C$2:$C2682,$C2683,$B$2:$B2682,$B2683,$A$2:$A2682,$A2683)=0,"",$E2683-_xlfn.MAXIFS($F$2:$F2682,$C$2:$C2682,$C2683,$B$2:$B2682,$B2683,$A$2:$A2682,$A2683))))</f>
        <v/>
      </c>
      <c r="K2683" s="6" t="str">
        <f t="shared" si="124"/>
        <v/>
      </c>
      <c r="L2683" s="6" t="str">
        <f t="shared" si="125"/>
        <v/>
      </c>
      <c r="M2683" s="6" t="str">
        <f t="shared" si="123"/>
        <v/>
      </c>
    </row>
    <row r="2684" spans="1:13" x14ac:dyDescent="0.25">
      <c r="A2684"/>
      <c r="B2684" s="1"/>
      <c r="C2684"/>
      <c r="D2684"/>
      <c r="E2684" s="76"/>
      <c r="F2684" s="76"/>
      <c r="G2684" s="2"/>
      <c r="H2684" s="77"/>
      <c r="J2684" s="79" t="str">
        <f>IF(IF(IF(_xlfn.MAXIFS($F$2:$F2683,$C$2:$C2683,$C2684,$B$2:$B2683,$B2684,$A$2:$A2683,$A2684)=0,"",$E2684-_xlfn.MAXIFS($F$2:$F2683,$C$2:$C2683,$C2684,$B$2:$B2683,$B2684,$A$2:$A2683,$A2684))&lt;0,0,IF(_xlfn.MAXIFS($F$2:$F2683,$C$2:$C2683,$C2684,$B$2:$B2683,$B2684,$A$2:$A2683,$A2684)=0,"",$E2684-_xlfn.MAXIFS($F$2:$F2683,$C$2:$C2683,$C2684,$B$2:$B2683,$B2684,$A$2:$A2683,$A2684)))&gt;0.25,"",IF(IF(_xlfn.MAXIFS($F$2:$F2683,$C$2:$C2683,$C2684,$B$2:$B2683,$B2684,$A$2:$A2683,$A2684)=0,"",$E2684-_xlfn.MAXIFS($F$2:$F2683,$C$2:$C2683,$C2684,$B$2:$B2683,$B2684,$A$2:$A2683,$A2684))&lt;0,0,IF(_xlfn.MAXIFS($F$2:$F2683,$C$2:$C2683,$C2684,$B$2:$B2683,$B2684,$A$2:$A2683,$A2684)=0,"",$E2684-_xlfn.MAXIFS($F$2:$F2683,$C$2:$C2683,$C2684,$B$2:$B2683,$B2684,$A$2:$A2683,$A2684))))</f>
        <v/>
      </c>
      <c r="K2684" s="6" t="str">
        <f t="shared" si="124"/>
        <v/>
      </c>
      <c r="L2684" s="6" t="str">
        <f t="shared" si="125"/>
        <v/>
      </c>
      <c r="M2684" s="6" t="str">
        <f t="shared" si="123"/>
        <v/>
      </c>
    </row>
    <row r="2685" spans="1:13" x14ac:dyDescent="0.25">
      <c r="A2685"/>
      <c r="B2685" s="1"/>
      <c r="C2685"/>
      <c r="D2685"/>
      <c r="E2685" s="76"/>
      <c r="F2685" s="76"/>
      <c r="G2685" s="2"/>
      <c r="H2685" s="77"/>
      <c r="J2685" s="79" t="str">
        <f>IF(IF(IF(_xlfn.MAXIFS($F$2:$F2684,$C$2:$C2684,$C2685,$B$2:$B2684,$B2685,$A$2:$A2684,$A2685)=0,"",$E2685-_xlfn.MAXIFS($F$2:$F2684,$C$2:$C2684,$C2685,$B$2:$B2684,$B2685,$A$2:$A2684,$A2685))&lt;0,0,IF(_xlfn.MAXIFS($F$2:$F2684,$C$2:$C2684,$C2685,$B$2:$B2684,$B2685,$A$2:$A2684,$A2685)=0,"",$E2685-_xlfn.MAXIFS($F$2:$F2684,$C$2:$C2684,$C2685,$B$2:$B2684,$B2685,$A$2:$A2684,$A2685)))&gt;0.25,"",IF(IF(_xlfn.MAXIFS($F$2:$F2684,$C$2:$C2684,$C2685,$B$2:$B2684,$B2685,$A$2:$A2684,$A2685)=0,"",$E2685-_xlfn.MAXIFS($F$2:$F2684,$C$2:$C2684,$C2685,$B$2:$B2684,$B2685,$A$2:$A2684,$A2685))&lt;0,0,IF(_xlfn.MAXIFS($F$2:$F2684,$C$2:$C2684,$C2685,$B$2:$B2684,$B2685,$A$2:$A2684,$A2685)=0,"",$E2685-_xlfn.MAXIFS($F$2:$F2684,$C$2:$C2684,$C2685,$B$2:$B2684,$B2685,$A$2:$A2684,$A2685))))</f>
        <v/>
      </c>
      <c r="K2685" s="6" t="str">
        <f t="shared" si="124"/>
        <v/>
      </c>
      <c r="L2685" s="6" t="str">
        <f t="shared" si="125"/>
        <v/>
      </c>
      <c r="M2685" s="6" t="str">
        <f t="shared" si="123"/>
        <v/>
      </c>
    </row>
    <row r="2686" spans="1:13" x14ac:dyDescent="0.25">
      <c r="A2686"/>
      <c r="B2686" s="1"/>
      <c r="C2686"/>
      <c r="D2686"/>
      <c r="E2686" s="76"/>
      <c r="F2686" s="76"/>
      <c r="G2686" s="2"/>
      <c r="H2686" s="77"/>
      <c r="J2686" s="79" t="str">
        <f>IF(IF(IF(_xlfn.MAXIFS($F$2:$F2685,$C$2:$C2685,$C2686,$B$2:$B2685,$B2686,$A$2:$A2685,$A2686)=0,"",$E2686-_xlfn.MAXIFS($F$2:$F2685,$C$2:$C2685,$C2686,$B$2:$B2685,$B2686,$A$2:$A2685,$A2686))&lt;0,0,IF(_xlfn.MAXIFS($F$2:$F2685,$C$2:$C2685,$C2686,$B$2:$B2685,$B2686,$A$2:$A2685,$A2686)=0,"",$E2686-_xlfn.MAXIFS($F$2:$F2685,$C$2:$C2685,$C2686,$B$2:$B2685,$B2686,$A$2:$A2685,$A2686)))&gt;0.25,"",IF(IF(_xlfn.MAXIFS($F$2:$F2685,$C$2:$C2685,$C2686,$B$2:$B2685,$B2686,$A$2:$A2685,$A2686)=0,"",$E2686-_xlfn.MAXIFS($F$2:$F2685,$C$2:$C2685,$C2686,$B$2:$B2685,$B2686,$A$2:$A2685,$A2686))&lt;0,0,IF(_xlfn.MAXIFS($F$2:$F2685,$C$2:$C2685,$C2686,$B$2:$B2685,$B2686,$A$2:$A2685,$A2686)=0,"",$E2686-_xlfn.MAXIFS($F$2:$F2685,$C$2:$C2685,$C2686,$B$2:$B2685,$B2686,$A$2:$A2685,$A2686))))</f>
        <v/>
      </c>
      <c r="K2686" s="6" t="str">
        <f t="shared" si="124"/>
        <v/>
      </c>
      <c r="L2686" s="6" t="str">
        <f t="shared" si="125"/>
        <v/>
      </c>
      <c r="M2686" s="6" t="str">
        <f t="shared" si="123"/>
        <v/>
      </c>
    </row>
    <row r="2687" spans="1:13" x14ac:dyDescent="0.25">
      <c r="A2687"/>
      <c r="B2687" s="1"/>
      <c r="C2687"/>
      <c r="D2687"/>
      <c r="E2687" s="76"/>
      <c r="F2687" s="76"/>
      <c r="G2687" s="2"/>
      <c r="H2687" s="77"/>
      <c r="J2687" s="79" t="str">
        <f>IF(IF(IF(_xlfn.MAXIFS($F$2:$F2686,$C$2:$C2686,$C2687,$B$2:$B2686,$B2687,$A$2:$A2686,$A2687)=0,"",$E2687-_xlfn.MAXIFS($F$2:$F2686,$C$2:$C2686,$C2687,$B$2:$B2686,$B2687,$A$2:$A2686,$A2687))&lt;0,0,IF(_xlfn.MAXIFS($F$2:$F2686,$C$2:$C2686,$C2687,$B$2:$B2686,$B2687,$A$2:$A2686,$A2687)=0,"",$E2687-_xlfn.MAXIFS($F$2:$F2686,$C$2:$C2686,$C2687,$B$2:$B2686,$B2687,$A$2:$A2686,$A2687)))&gt;0.25,"",IF(IF(_xlfn.MAXIFS($F$2:$F2686,$C$2:$C2686,$C2687,$B$2:$B2686,$B2687,$A$2:$A2686,$A2687)=0,"",$E2687-_xlfn.MAXIFS($F$2:$F2686,$C$2:$C2686,$C2687,$B$2:$B2686,$B2687,$A$2:$A2686,$A2687))&lt;0,0,IF(_xlfn.MAXIFS($F$2:$F2686,$C$2:$C2686,$C2687,$B$2:$B2686,$B2687,$A$2:$A2686,$A2687)=0,"",$E2687-_xlfn.MAXIFS($F$2:$F2686,$C$2:$C2686,$C2687,$B$2:$B2686,$B2687,$A$2:$A2686,$A2687))))</f>
        <v/>
      </c>
      <c r="K2687" s="6" t="str">
        <f t="shared" si="124"/>
        <v/>
      </c>
      <c r="L2687" s="6" t="str">
        <f t="shared" si="125"/>
        <v/>
      </c>
      <c r="M2687" s="6" t="str">
        <f t="shared" si="123"/>
        <v/>
      </c>
    </row>
    <row r="2688" spans="1:13" x14ac:dyDescent="0.25">
      <c r="A2688"/>
      <c r="B2688" s="1"/>
      <c r="C2688"/>
      <c r="D2688"/>
      <c r="E2688" s="76"/>
      <c r="F2688" s="76"/>
      <c r="G2688" s="2"/>
      <c r="H2688" s="77"/>
      <c r="J2688" s="79" t="str">
        <f>IF(IF(IF(_xlfn.MAXIFS($F$2:$F2687,$C$2:$C2687,$C2688,$B$2:$B2687,$B2688,$A$2:$A2687,$A2688)=0,"",$E2688-_xlfn.MAXIFS($F$2:$F2687,$C$2:$C2687,$C2688,$B$2:$B2687,$B2688,$A$2:$A2687,$A2688))&lt;0,0,IF(_xlfn.MAXIFS($F$2:$F2687,$C$2:$C2687,$C2688,$B$2:$B2687,$B2688,$A$2:$A2687,$A2688)=0,"",$E2688-_xlfn.MAXIFS($F$2:$F2687,$C$2:$C2687,$C2688,$B$2:$B2687,$B2688,$A$2:$A2687,$A2688)))&gt;0.25,"",IF(IF(_xlfn.MAXIFS($F$2:$F2687,$C$2:$C2687,$C2688,$B$2:$B2687,$B2688,$A$2:$A2687,$A2688)=0,"",$E2688-_xlfn.MAXIFS($F$2:$F2687,$C$2:$C2687,$C2688,$B$2:$B2687,$B2688,$A$2:$A2687,$A2688))&lt;0,0,IF(_xlfn.MAXIFS($F$2:$F2687,$C$2:$C2687,$C2688,$B$2:$B2687,$B2688,$A$2:$A2687,$A2688)=0,"",$E2688-_xlfn.MAXIFS($F$2:$F2687,$C$2:$C2687,$C2688,$B$2:$B2687,$B2688,$A$2:$A2687,$A2688))))</f>
        <v/>
      </c>
      <c r="K2688" s="6" t="str">
        <f t="shared" si="124"/>
        <v/>
      </c>
      <c r="L2688" s="6" t="str">
        <f t="shared" si="125"/>
        <v/>
      </c>
      <c r="M2688" s="6" t="str">
        <f t="shared" si="123"/>
        <v/>
      </c>
    </row>
    <row r="2689" spans="1:13" x14ac:dyDescent="0.25">
      <c r="A2689"/>
      <c r="B2689" s="1"/>
      <c r="C2689"/>
      <c r="D2689"/>
      <c r="E2689" s="76"/>
      <c r="F2689" s="76"/>
      <c r="G2689" s="2"/>
      <c r="H2689" s="77"/>
      <c r="J2689" s="79" t="str">
        <f>IF(IF(IF(_xlfn.MAXIFS($F$2:$F2688,$C$2:$C2688,$C2689,$B$2:$B2688,$B2689,$A$2:$A2688,$A2689)=0,"",$E2689-_xlfn.MAXIFS($F$2:$F2688,$C$2:$C2688,$C2689,$B$2:$B2688,$B2689,$A$2:$A2688,$A2689))&lt;0,0,IF(_xlfn.MAXIFS($F$2:$F2688,$C$2:$C2688,$C2689,$B$2:$B2688,$B2689,$A$2:$A2688,$A2689)=0,"",$E2689-_xlfn.MAXIFS($F$2:$F2688,$C$2:$C2688,$C2689,$B$2:$B2688,$B2689,$A$2:$A2688,$A2689)))&gt;0.25,"",IF(IF(_xlfn.MAXIFS($F$2:$F2688,$C$2:$C2688,$C2689,$B$2:$B2688,$B2689,$A$2:$A2688,$A2689)=0,"",$E2689-_xlfn.MAXIFS($F$2:$F2688,$C$2:$C2688,$C2689,$B$2:$B2688,$B2689,$A$2:$A2688,$A2689))&lt;0,0,IF(_xlfn.MAXIFS($F$2:$F2688,$C$2:$C2688,$C2689,$B$2:$B2688,$B2689,$A$2:$A2688,$A2689)=0,"",$E2689-_xlfn.MAXIFS($F$2:$F2688,$C$2:$C2688,$C2689,$B$2:$B2688,$B2689,$A$2:$A2688,$A2689))))</f>
        <v/>
      </c>
      <c r="K2689" s="6" t="str">
        <f t="shared" si="124"/>
        <v/>
      </c>
      <c r="L2689" s="6" t="str">
        <f t="shared" si="125"/>
        <v/>
      </c>
      <c r="M2689" s="6" t="str">
        <f t="shared" si="123"/>
        <v/>
      </c>
    </row>
    <row r="2690" spans="1:13" x14ac:dyDescent="0.25">
      <c r="A2690"/>
      <c r="B2690" s="1"/>
      <c r="C2690"/>
      <c r="D2690"/>
      <c r="E2690" s="76"/>
      <c r="F2690" s="76"/>
      <c r="G2690" s="2"/>
      <c r="H2690" s="77"/>
      <c r="J2690" s="79" t="str">
        <f>IF(IF(IF(_xlfn.MAXIFS($F$2:$F2689,$C$2:$C2689,$C2690,$B$2:$B2689,$B2690,$A$2:$A2689,$A2690)=0,"",$E2690-_xlfn.MAXIFS($F$2:$F2689,$C$2:$C2689,$C2690,$B$2:$B2689,$B2690,$A$2:$A2689,$A2690))&lt;0,0,IF(_xlfn.MAXIFS($F$2:$F2689,$C$2:$C2689,$C2690,$B$2:$B2689,$B2690,$A$2:$A2689,$A2690)=0,"",$E2690-_xlfn.MAXIFS($F$2:$F2689,$C$2:$C2689,$C2690,$B$2:$B2689,$B2690,$A$2:$A2689,$A2690)))&gt;0.25,"",IF(IF(_xlfn.MAXIFS($F$2:$F2689,$C$2:$C2689,$C2690,$B$2:$B2689,$B2690,$A$2:$A2689,$A2690)=0,"",$E2690-_xlfn.MAXIFS($F$2:$F2689,$C$2:$C2689,$C2690,$B$2:$B2689,$B2690,$A$2:$A2689,$A2690))&lt;0,0,IF(_xlfn.MAXIFS($F$2:$F2689,$C$2:$C2689,$C2690,$B$2:$B2689,$B2690,$A$2:$A2689,$A2690)=0,"",$E2690-_xlfn.MAXIFS($F$2:$F2689,$C$2:$C2689,$C2690,$B$2:$B2689,$B2690,$A$2:$A2689,$A2690))))</f>
        <v/>
      </c>
      <c r="K2690" s="6" t="str">
        <f t="shared" si="124"/>
        <v/>
      </c>
      <c r="L2690" s="6" t="str">
        <f t="shared" si="125"/>
        <v/>
      </c>
      <c r="M2690" s="6" t="str">
        <f t="shared" ref="M2690:M2753" si="126">IF($A2690="","",IF(AND($K2690&gt;=10,$K2690&lt;=13),"Y",IF(AND($K2690=14,$L2690="EARLY"),"Y","N")))</f>
        <v/>
      </c>
    </row>
    <row r="2691" spans="1:13" x14ac:dyDescent="0.25">
      <c r="A2691"/>
      <c r="B2691" s="1"/>
      <c r="C2691"/>
      <c r="D2691"/>
      <c r="E2691" s="76"/>
      <c r="F2691" s="76"/>
      <c r="G2691" s="2"/>
      <c r="H2691" s="77"/>
      <c r="J2691" s="79" t="str">
        <f>IF(IF(IF(_xlfn.MAXIFS($F$2:$F2690,$C$2:$C2690,$C2691,$B$2:$B2690,$B2691,$A$2:$A2690,$A2691)=0,"",$E2691-_xlfn.MAXIFS($F$2:$F2690,$C$2:$C2690,$C2691,$B$2:$B2690,$B2691,$A$2:$A2690,$A2691))&lt;0,0,IF(_xlfn.MAXIFS($F$2:$F2690,$C$2:$C2690,$C2691,$B$2:$B2690,$B2691,$A$2:$A2690,$A2691)=0,"",$E2691-_xlfn.MAXIFS($F$2:$F2690,$C$2:$C2690,$C2691,$B$2:$B2690,$B2691,$A$2:$A2690,$A2691)))&gt;0.25,"",IF(IF(_xlfn.MAXIFS($F$2:$F2690,$C$2:$C2690,$C2691,$B$2:$B2690,$B2691,$A$2:$A2690,$A2691)=0,"",$E2691-_xlfn.MAXIFS($F$2:$F2690,$C$2:$C2690,$C2691,$B$2:$B2690,$B2691,$A$2:$A2690,$A2691))&lt;0,0,IF(_xlfn.MAXIFS($F$2:$F2690,$C$2:$C2690,$C2691,$B$2:$B2690,$B2691,$A$2:$A2690,$A2691)=0,"",$E2691-_xlfn.MAXIFS($F$2:$F2690,$C$2:$C2690,$C2691,$B$2:$B2690,$B2691,$A$2:$A2690,$A2691))))</f>
        <v/>
      </c>
      <c r="K2691" s="6" t="str">
        <f t="shared" ref="K2691:K2754" si="127">IF($J2691="","",IF(HOUR($E2691)&gt;19,19,IF(HOUR($E2691)&lt;5,5,HOUR($E2691))))</f>
        <v/>
      </c>
      <c r="L2691" s="6" t="str">
        <f t="shared" ref="L2691:L2754" si="128">IF($J2691="","",IF(MINUTE($E2691)&lt;30,"EARLY","LATE"))</f>
        <v/>
      </c>
      <c r="M2691" s="6" t="str">
        <f t="shared" si="126"/>
        <v/>
      </c>
    </row>
    <row r="2692" spans="1:13" x14ac:dyDescent="0.25">
      <c r="A2692"/>
      <c r="B2692" s="1"/>
      <c r="C2692"/>
      <c r="D2692"/>
      <c r="E2692" s="76"/>
      <c r="F2692" s="76"/>
      <c r="G2692" s="2"/>
      <c r="H2692" s="77"/>
      <c r="J2692" s="79" t="str">
        <f>IF(IF(IF(_xlfn.MAXIFS($F$2:$F2691,$C$2:$C2691,$C2692,$B$2:$B2691,$B2692,$A$2:$A2691,$A2692)=0,"",$E2692-_xlfn.MAXIFS($F$2:$F2691,$C$2:$C2691,$C2692,$B$2:$B2691,$B2692,$A$2:$A2691,$A2692))&lt;0,0,IF(_xlfn.MAXIFS($F$2:$F2691,$C$2:$C2691,$C2692,$B$2:$B2691,$B2692,$A$2:$A2691,$A2692)=0,"",$E2692-_xlfn.MAXIFS($F$2:$F2691,$C$2:$C2691,$C2692,$B$2:$B2691,$B2692,$A$2:$A2691,$A2692)))&gt;0.25,"",IF(IF(_xlfn.MAXIFS($F$2:$F2691,$C$2:$C2691,$C2692,$B$2:$B2691,$B2692,$A$2:$A2691,$A2692)=0,"",$E2692-_xlfn.MAXIFS($F$2:$F2691,$C$2:$C2691,$C2692,$B$2:$B2691,$B2692,$A$2:$A2691,$A2692))&lt;0,0,IF(_xlfn.MAXIFS($F$2:$F2691,$C$2:$C2691,$C2692,$B$2:$B2691,$B2692,$A$2:$A2691,$A2692)=0,"",$E2692-_xlfn.MAXIFS($F$2:$F2691,$C$2:$C2691,$C2692,$B$2:$B2691,$B2692,$A$2:$A2691,$A2692))))</f>
        <v/>
      </c>
      <c r="K2692" s="6" t="str">
        <f t="shared" si="127"/>
        <v/>
      </c>
      <c r="L2692" s="6" t="str">
        <f t="shared" si="128"/>
        <v/>
      </c>
      <c r="M2692" s="6" t="str">
        <f t="shared" si="126"/>
        <v/>
      </c>
    </row>
    <row r="2693" spans="1:13" x14ac:dyDescent="0.25">
      <c r="A2693"/>
      <c r="B2693" s="1"/>
      <c r="C2693"/>
      <c r="D2693"/>
      <c r="E2693" s="76"/>
      <c r="F2693" s="76"/>
      <c r="G2693" s="2"/>
      <c r="H2693" s="77"/>
      <c r="J2693" s="79" t="str">
        <f>IF(IF(IF(_xlfn.MAXIFS($F$2:$F2692,$C$2:$C2692,$C2693,$B$2:$B2692,$B2693,$A$2:$A2692,$A2693)=0,"",$E2693-_xlfn.MAXIFS($F$2:$F2692,$C$2:$C2692,$C2693,$B$2:$B2692,$B2693,$A$2:$A2692,$A2693))&lt;0,0,IF(_xlfn.MAXIFS($F$2:$F2692,$C$2:$C2692,$C2693,$B$2:$B2692,$B2693,$A$2:$A2692,$A2693)=0,"",$E2693-_xlfn.MAXIFS($F$2:$F2692,$C$2:$C2692,$C2693,$B$2:$B2692,$B2693,$A$2:$A2692,$A2693)))&gt;0.25,"",IF(IF(_xlfn.MAXIFS($F$2:$F2692,$C$2:$C2692,$C2693,$B$2:$B2692,$B2693,$A$2:$A2692,$A2693)=0,"",$E2693-_xlfn.MAXIFS($F$2:$F2692,$C$2:$C2692,$C2693,$B$2:$B2692,$B2693,$A$2:$A2692,$A2693))&lt;0,0,IF(_xlfn.MAXIFS($F$2:$F2692,$C$2:$C2692,$C2693,$B$2:$B2692,$B2693,$A$2:$A2692,$A2693)=0,"",$E2693-_xlfn.MAXIFS($F$2:$F2692,$C$2:$C2692,$C2693,$B$2:$B2692,$B2693,$A$2:$A2692,$A2693))))</f>
        <v/>
      </c>
      <c r="K2693" s="6" t="str">
        <f t="shared" si="127"/>
        <v/>
      </c>
      <c r="L2693" s="6" t="str">
        <f t="shared" si="128"/>
        <v/>
      </c>
      <c r="M2693" s="6" t="str">
        <f t="shared" si="126"/>
        <v/>
      </c>
    </row>
    <row r="2694" spans="1:13" x14ac:dyDescent="0.25">
      <c r="A2694"/>
      <c r="B2694" s="1"/>
      <c r="C2694"/>
      <c r="D2694"/>
      <c r="E2694" s="76"/>
      <c r="F2694" s="76"/>
      <c r="G2694" s="2"/>
      <c r="H2694" s="77"/>
      <c r="J2694" s="79" t="str">
        <f>IF(IF(IF(_xlfn.MAXIFS($F$2:$F2693,$C$2:$C2693,$C2694,$B$2:$B2693,$B2694,$A$2:$A2693,$A2694)=0,"",$E2694-_xlfn.MAXIFS($F$2:$F2693,$C$2:$C2693,$C2694,$B$2:$B2693,$B2694,$A$2:$A2693,$A2694))&lt;0,0,IF(_xlfn.MAXIFS($F$2:$F2693,$C$2:$C2693,$C2694,$B$2:$B2693,$B2694,$A$2:$A2693,$A2694)=0,"",$E2694-_xlfn.MAXIFS($F$2:$F2693,$C$2:$C2693,$C2694,$B$2:$B2693,$B2694,$A$2:$A2693,$A2694)))&gt;0.25,"",IF(IF(_xlfn.MAXIFS($F$2:$F2693,$C$2:$C2693,$C2694,$B$2:$B2693,$B2694,$A$2:$A2693,$A2694)=0,"",$E2694-_xlfn.MAXIFS($F$2:$F2693,$C$2:$C2693,$C2694,$B$2:$B2693,$B2694,$A$2:$A2693,$A2694))&lt;0,0,IF(_xlfn.MAXIFS($F$2:$F2693,$C$2:$C2693,$C2694,$B$2:$B2693,$B2694,$A$2:$A2693,$A2694)=0,"",$E2694-_xlfn.MAXIFS($F$2:$F2693,$C$2:$C2693,$C2694,$B$2:$B2693,$B2694,$A$2:$A2693,$A2694))))</f>
        <v/>
      </c>
      <c r="K2694" s="6" t="str">
        <f t="shared" si="127"/>
        <v/>
      </c>
      <c r="L2694" s="6" t="str">
        <f t="shared" si="128"/>
        <v/>
      </c>
      <c r="M2694" s="6" t="str">
        <f t="shared" si="126"/>
        <v/>
      </c>
    </row>
    <row r="2695" spans="1:13" x14ac:dyDescent="0.25">
      <c r="A2695"/>
      <c r="B2695" s="1"/>
      <c r="C2695"/>
      <c r="D2695"/>
      <c r="E2695" s="76"/>
      <c r="F2695" s="76"/>
      <c r="G2695" s="2"/>
      <c r="H2695" s="77"/>
      <c r="J2695" s="79" t="str">
        <f>IF(IF(IF(_xlfn.MAXIFS($F$2:$F2694,$C$2:$C2694,$C2695,$B$2:$B2694,$B2695,$A$2:$A2694,$A2695)=0,"",$E2695-_xlfn.MAXIFS($F$2:$F2694,$C$2:$C2694,$C2695,$B$2:$B2694,$B2695,$A$2:$A2694,$A2695))&lt;0,0,IF(_xlfn.MAXIFS($F$2:$F2694,$C$2:$C2694,$C2695,$B$2:$B2694,$B2695,$A$2:$A2694,$A2695)=0,"",$E2695-_xlfn.MAXIFS($F$2:$F2694,$C$2:$C2694,$C2695,$B$2:$B2694,$B2695,$A$2:$A2694,$A2695)))&gt;0.25,"",IF(IF(_xlfn.MAXIFS($F$2:$F2694,$C$2:$C2694,$C2695,$B$2:$B2694,$B2695,$A$2:$A2694,$A2695)=0,"",$E2695-_xlfn.MAXIFS($F$2:$F2694,$C$2:$C2694,$C2695,$B$2:$B2694,$B2695,$A$2:$A2694,$A2695))&lt;0,0,IF(_xlfn.MAXIFS($F$2:$F2694,$C$2:$C2694,$C2695,$B$2:$B2694,$B2695,$A$2:$A2694,$A2695)=0,"",$E2695-_xlfn.MAXIFS($F$2:$F2694,$C$2:$C2694,$C2695,$B$2:$B2694,$B2695,$A$2:$A2694,$A2695))))</f>
        <v/>
      </c>
      <c r="K2695" s="6" t="str">
        <f t="shared" si="127"/>
        <v/>
      </c>
      <c r="L2695" s="6" t="str">
        <f t="shared" si="128"/>
        <v/>
      </c>
      <c r="M2695" s="6" t="str">
        <f t="shared" si="126"/>
        <v/>
      </c>
    </row>
    <row r="2696" spans="1:13" x14ac:dyDescent="0.25">
      <c r="A2696"/>
      <c r="B2696" s="1"/>
      <c r="C2696"/>
      <c r="D2696"/>
      <c r="E2696" s="76"/>
      <c r="F2696" s="76"/>
      <c r="G2696" s="2"/>
      <c r="H2696" s="77"/>
      <c r="J2696" s="79" t="str">
        <f>IF(IF(IF(_xlfn.MAXIFS($F$2:$F2695,$C$2:$C2695,$C2696,$B$2:$B2695,$B2696,$A$2:$A2695,$A2696)=0,"",$E2696-_xlfn.MAXIFS($F$2:$F2695,$C$2:$C2695,$C2696,$B$2:$B2695,$B2696,$A$2:$A2695,$A2696))&lt;0,0,IF(_xlfn.MAXIFS($F$2:$F2695,$C$2:$C2695,$C2696,$B$2:$B2695,$B2696,$A$2:$A2695,$A2696)=0,"",$E2696-_xlfn.MAXIFS($F$2:$F2695,$C$2:$C2695,$C2696,$B$2:$B2695,$B2696,$A$2:$A2695,$A2696)))&gt;0.25,"",IF(IF(_xlfn.MAXIFS($F$2:$F2695,$C$2:$C2695,$C2696,$B$2:$B2695,$B2696,$A$2:$A2695,$A2696)=0,"",$E2696-_xlfn.MAXIFS($F$2:$F2695,$C$2:$C2695,$C2696,$B$2:$B2695,$B2696,$A$2:$A2695,$A2696))&lt;0,0,IF(_xlfn.MAXIFS($F$2:$F2695,$C$2:$C2695,$C2696,$B$2:$B2695,$B2696,$A$2:$A2695,$A2696)=0,"",$E2696-_xlfn.MAXIFS($F$2:$F2695,$C$2:$C2695,$C2696,$B$2:$B2695,$B2696,$A$2:$A2695,$A2696))))</f>
        <v/>
      </c>
      <c r="K2696" s="6" t="str">
        <f t="shared" si="127"/>
        <v/>
      </c>
      <c r="L2696" s="6" t="str">
        <f t="shared" si="128"/>
        <v/>
      </c>
      <c r="M2696" s="6" t="str">
        <f t="shared" si="126"/>
        <v/>
      </c>
    </row>
    <row r="2697" spans="1:13" x14ac:dyDescent="0.25">
      <c r="A2697"/>
      <c r="B2697" s="1"/>
      <c r="C2697"/>
      <c r="D2697"/>
      <c r="E2697" s="76"/>
      <c r="F2697" s="76"/>
      <c r="G2697" s="2"/>
      <c r="H2697" s="77"/>
      <c r="J2697" s="79" t="str">
        <f>IF(IF(IF(_xlfn.MAXIFS($F$2:$F2696,$C$2:$C2696,$C2697,$B$2:$B2696,$B2697,$A$2:$A2696,$A2697)=0,"",$E2697-_xlfn.MAXIFS($F$2:$F2696,$C$2:$C2696,$C2697,$B$2:$B2696,$B2697,$A$2:$A2696,$A2697))&lt;0,0,IF(_xlfn.MAXIFS($F$2:$F2696,$C$2:$C2696,$C2697,$B$2:$B2696,$B2697,$A$2:$A2696,$A2697)=0,"",$E2697-_xlfn.MAXIFS($F$2:$F2696,$C$2:$C2696,$C2697,$B$2:$B2696,$B2697,$A$2:$A2696,$A2697)))&gt;0.25,"",IF(IF(_xlfn.MAXIFS($F$2:$F2696,$C$2:$C2696,$C2697,$B$2:$B2696,$B2697,$A$2:$A2696,$A2697)=0,"",$E2697-_xlfn.MAXIFS($F$2:$F2696,$C$2:$C2696,$C2697,$B$2:$B2696,$B2697,$A$2:$A2696,$A2697))&lt;0,0,IF(_xlfn.MAXIFS($F$2:$F2696,$C$2:$C2696,$C2697,$B$2:$B2696,$B2697,$A$2:$A2696,$A2697)=0,"",$E2697-_xlfn.MAXIFS($F$2:$F2696,$C$2:$C2696,$C2697,$B$2:$B2696,$B2697,$A$2:$A2696,$A2697))))</f>
        <v/>
      </c>
      <c r="K2697" s="6" t="str">
        <f t="shared" si="127"/>
        <v/>
      </c>
      <c r="L2697" s="6" t="str">
        <f t="shared" si="128"/>
        <v/>
      </c>
      <c r="M2697" s="6" t="str">
        <f t="shared" si="126"/>
        <v/>
      </c>
    </row>
    <row r="2698" spans="1:13" x14ac:dyDescent="0.25">
      <c r="A2698"/>
      <c r="B2698" s="1"/>
      <c r="C2698"/>
      <c r="D2698"/>
      <c r="E2698" s="76"/>
      <c r="F2698" s="76"/>
      <c r="G2698" s="2"/>
      <c r="H2698" s="77"/>
      <c r="J2698" s="79" t="str">
        <f>IF(IF(IF(_xlfn.MAXIFS($F$2:$F2697,$C$2:$C2697,$C2698,$B$2:$B2697,$B2698,$A$2:$A2697,$A2698)=0,"",$E2698-_xlfn.MAXIFS($F$2:$F2697,$C$2:$C2697,$C2698,$B$2:$B2697,$B2698,$A$2:$A2697,$A2698))&lt;0,0,IF(_xlfn.MAXIFS($F$2:$F2697,$C$2:$C2697,$C2698,$B$2:$B2697,$B2698,$A$2:$A2697,$A2698)=0,"",$E2698-_xlfn.MAXIFS($F$2:$F2697,$C$2:$C2697,$C2698,$B$2:$B2697,$B2698,$A$2:$A2697,$A2698)))&gt;0.25,"",IF(IF(_xlfn.MAXIFS($F$2:$F2697,$C$2:$C2697,$C2698,$B$2:$B2697,$B2698,$A$2:$A2697,$A2698)=0,"",$E2698-_xlfn.MAXIFS($F$2:$F2697,$C$2:$C2697,$C2698,$B$2:$B2697,$B2698,$A$2:$A2697,$A2698))&lt;0,0,IF(_xlfn.MAXIFS($F$2:$F2697,$C$2:$C2697,$C2698,$B$2:$B2697,$B2698,$A$2:$A2697,$A2698)=0,"",$E2698-_xlfn.MAXIFS($F$2:$F2697,$C$2:$C2697,$C2698,$B$2:$B2697,$B2698,$A$2:$A2697,$A2698))))</f>
        <v/>
      </c>
      <c r="K2698" s="6" t="str">
        <f t="shared" si="127"/>
        <v/>
      </c>
      <c r="L2698" s="6" t="str">
        <f t="shared" si="128"/>
        <v/>
      </c>
      <c r="M2698" s="6" t="str">
        <f t="shared" si="126"/>
        <v/>
      </c>
    </row>
    <row r="2699" spans="1:13" x14ac:dyDescent="0.25">
      <c r="A2699"/>
      <c r="B2699" s="1"/>
      <c r="C2699"/>
      <c r="D2699"/>
      <c r="E2699" s="76"/>
      <c r="F2699" s="76"/>
      <c r="G2699" s="2"/>
      <c r="H2699" s="77"/>
      <c r="J2699" s="79" t="str">
        <f>IF(IF(IF(_xlfn.MAXIFS($F$2:$F2698,$C$2:$C2698,$C2699,$B$2:$B2698,$B2699,$A$2:$A2698,$A2699)=0,"",$E2699-_xlfn.MAXIFS($F$2:$F2698,$C$2:$C2698,$C2699,$B$2:$B2698,$B2699,$A$2:$A2698,$A2699))&lt;0,0,IF(_xlfn.MAXIFS($F$2:$F2698,$C$2:$C2698,$C2699,$B$2:$B2698,$B2699,$A$2:$A2698,$A2699)=0,"",$E2699-_xlfn.MAXIFS($F$2:$F2698,$C$2:$C2698,$C2699,$B$2:$B2698,$B2699,$A$2:$A2698,$A2699)))&gt;0.25,"",IF(IF(_xlfn.MAXIFS($F$2:$F2698,$C$2:$C2698,$C2699,$B$2:$B2698,$B2699,$A$2:$A2698,$A2699)=0,"",$E2699-_xlfn.MAXIFS($F$2:$F2698,$C$2:$C2698,$C2699,$B$2:$B2698,$B2699,$A$2:$A2698,$A2699))&lt;0,0,IF(_xlfn.MAXIFS($F$2:$F2698,$C$2:$C2698,$C2699,$B$2:$B2698,$B2699,$A$2:$A2698,$A2699)=0,"",$E2699-_xlfn.MAXIFS($F$2:$F2698,$C$2:$C2698,$C2699,$B$2:$B2698,$B2699,$A$2:$A2698,$A2699))))</f>
        <v/>
      </c>
      <c r="K2699" s="6" t="str">
        <f t="shared" si="127"/>
        <v/>
      </c>
      <c r="L2699" s="6" t="str">
        <f t="shared" si="128"/>
        <v/>
      </c>
      <c r="M2699" s="6" t="str">
        <f t="shared" si="126"/>
        <v/>
      </c>
    </row>
    <row r="2700" spans="1:13" x14ac:dyDescent="0.25">
      <c r="A2700"/>
      <c r="B2700" s="1"/>
      <c r="C2700"/>
      <c r="D2700"/>
      <c r="E2700" s="76"/>
      <c r="F2700" s="76"/>
      <c r="G2700" s="2"/>
      <c r="H2700" s="77"/>
      <c r="J2700" s="79" t="str">
        <f>IF(IF(IF(_xlfn.MAXIFS($F$2:$F2699,$C$2:$C2699,$C2700,$B$2:$B2699,$B2700,$A$2:$A2699,$A2700)=0,"",$E2700-_xlfn.MAXIFS($F$2:$F2699,$C$2:$C2699,$C2700,$B$2:$B2699,$B2700,$A$2:$A2699,$A2700))&lt;0,0,IF(_xlfn.MAXIFS($F$2:$F2699,$C$2:$C2699,$C2700,$B$2:$B2699,$B2700,$A$2:$A2699,$A2700)=0,"",$E2700-_xlfn.MAXIFS($F$2:$F2699,$C$2:$C2699,$C2700,$B$2:$B2699,$B2700,$A$2:$A2699,$A2700)))&gt;0.25,"",IF(IF(_xlfn.MAXIFS($F$2:$F2699,$C$2:$C2699,$C2700,$B$2:$B2699,$B2700,$A$2:$A2699,$A2700)=0,"",$E2700-_xlfn.MAXIFS($F$2:$F2699,$C$2:$C2699,$C2700,$B$2:$B2699,$B2700,$A$2:$A2699,$A2700))&lt;0,0,IF(_xlfn.MAXIFS($F$2:$F2699,$C$2:$C2699,$C2700,$B$2:$B2699,$B2700,$A$2:$A2699,$A2700)=0,"",$E2700-_xlfn.MAXIFS($F$2:$F2699,$C$2:$C2699,$C2700,$B$2:$B2699,$B2700,$A$2:$A2699,$A2700))))</f>
        <v/>
      </c>
      <c r="K2700" s="6" t="str">
        <f t="shared" si="127"/>
        <v/>
      </c>
      <c r="L2700" s="6" t="str">
        <f t="shared" si="128"/>
        <v/>
      </c>
      <c r="M2700" s="6" t="str">
        <f t="shared" si="126"/>
        <v/>
      </c>
    </row>
    <row r="2701" spans="1:13" x14ac:dyDescent="0.25">
      <c r="A2701"/>
      <c r="B2701" s="1"/>
      <c r="C2701"/>
      <c r="D2701"/>
      <c r="E2701" s="76"/>
      <c r="F2701" s="76"/>
      <c r="G2701" s="2"/>
      <c r="H2701" s="77"/>
      <c r="J2701" s="79" t="str">
        <f>IF(IF(IF(_xlfn.MAXIFS($F$2:$F2700,$C$2:$C2700,$C2701,$B$2:$B2700,$B2701,$A$2:$A2700,$A2701)=0,"",$E2701-_xlfn.MAXIFS($F$2:$F2700,$C$2:$C2700,$C2701,$B$2:$B2700,$B2701,$A$2:$A2700,$A2701))&lt;0,0,IF(_xlfn.MAXIFS($F$2:$F2700,$C$2:$C2700,$C2701,$B$2:$B2700,$B2701,$A$2:$A2700,$A2701)=0,"",$E2701-_xlfn.MAXIFS($F$2:$F2700,$C$2:$C2700,$C2701,$B$2:$B2700,$B2701,$A$2:$A2700,$A2701)))&gt;0.25,"",IF(IF(_xlfn.MAXIFS($F$2:$F2700,$C$2:$C2700,$C2701,$B$2:$B2700,$B2701,$A$2:$A2700,$A2701)=0,"",$E2701-_xlfn.MAXIFS($F$2:$F2700,$C$2:$C2700,$C2701,$B$2:$B2700,$B2701,$A$2:$A2700,$A2701))&lt;0,0,IF(_xlfn.MAXIFS($F$2:$F2700,$C$2:$C2700,$C2701,$B$2:$B2700,$B2701,$A$2:$A2700,$A2701)=0,"",$E2701-_xlfn.MAXIFS($F$2:$F2700,$C$2:$C2700,$C2701,$B$2:$B2700,$B2701,$A$2:$A2700,$A2701))))</f>
        <v/>
      </c>
      <c r="K2701" s="6" t="str">
        <f t="shared" si="127"/>
        <v/>
      </c>
      <c r="L2701" s="6" t="str">
        <f t="shared" si="128"/>
        <v/>
      </c>
      <c r="M2701" s="6" t="str">
        <f t="shared" si="126"/>
        <v/>
      </c>
    </row>
    <row r="2702" spans="1:13" x14ac:dyDescent="0.25">
      <c r="A2702"/>
      <c r="B2702" s="1"/>
      <c r="C2702"/>
      <c r="D2702"/>
      <c r="E2702" s="76"/>
      <c r="F2702" s="76"/>
      <c r="G2702" s="2"/>
      <c r="H2702" s="77"/>
      <c r="J2702" s="79" t="str">
        <f>IF(IF(IF(_xlfn.MAXIFS($F$2:$F2701,$C$2:$C2701,$C2702,$B$2:$B2701,$B2702,$A$2:$A2701,$A2702)=0,"",$E2702-_xlfn.MAXIFS($F$2:$F2701,$C$2:$C2701,$C2702,$B$2:$B2701,$B2702,$A$2:$A2701,$A2702))&lt;0,0,IF(_xlfn.MAXIFS($F$2:$F2701,$C$2:$C2701,$C2702,$B$2:$B2701,$B2702,$A$2:$A2701,$A2702)=0,"",$E2702-_xlfn.MAXIFS($F$2:$F2701,$C$2:$C2701,$C2702,$B$2:$B2701,$B2702,$A$2:$A2701,$A2702)))&gt;0.25,"",IF(IF(_xlfn.MAXIFS($F$2:$F2701,$C$2:$C2701,$C2702,$B$2:$B2701,$B2702,$A$2:$A2701,$A2702)=0,"",$E2702-_xlfn.MAXIFS($F$2:$F2701,$C$2:$C2701,$C2702,$B$2:$B2701,$B2702,$A$2:$A2701,$A2702))&lt;0,0,IF(_xlfn.MAXIFS($F$2:$F2701,$C$2:$C2701,$C2702,$B$2:$B2701,$B2702,$A$2:$A2701,$A2702)=0,"",$E2702-_xlfn.MAXIFS($F$2:$F2701,$C$2:$C2701,$C2702,$B$2:$B2701,$B2702,$A$2:$A2701,$A2702))))</f>
        <v/>
      </c>
      <c r="K2702" s="6" t="str">
        <f t="shared" si="127"/>
        <v/>
      </c>
      <c r="L2702" s="6" t="str">
        <f t="shared" si="128"/>
        <v/>
      </c>
      <c r="M2702" s="6" t="str">
        <f t="shared" si="126"/>
        <v/>
      </c>
    </row>
    <row r="2703" spans="1:13" x14ac:dyDescent="0.25">
      <c r="A2703"/>
      <c r="B2703" s="1"/>
      <c r="C2703"/>
      <c r="D2703"/>
      <c r="E2703" s="76"/>
      <c r="F2703" s="76"/>
      <c r="G2703" s="2"/>
      <c r="H2703" s="77"/>
      <c r="J2703" s="79" t="str">
        <f>IF(IF(IF(_xlfn.MAXIFS($F$2:$F2702,$C$2:$C2702,$C2703,$B$2:$B2702,$B2703,$A$2:$A2702,$A2703)=0,"",$E2703-_xlfn.MAXIFS($F$2:$F2702,$C$2:$C2702,$C2703,$B$2:$B2702,$B2703,$A$2:$A2702,$A2703))&lt;0,0,IF(_xlfn.MAXIFS($F$2:$F2702,$C$2:$C2702,$C2703,$B$2:$B2702,$B2703,$A$2:$A2702,$A2703)=0,"",$E2703-_xlfn.MAXIFS($F$2:$F2702,$C$2:$C2702,$C2703,$B$2:$B2702,$B2703,$A$2:$A2702,$A2703)))&gt;0.25,"",IF(IF(_xlfn.MAXIFS($F$2:$F2702,$C$2:$C2702,$C2703,$B$2:$B2702,$B2703,$A$2:$A2702,$A2703)=0,"",$E2703-_xlfn.MAXIFS($F$2:$F2702,$C$2:$C2702,$C2703,$B$2:$B2702,$B2703,$A$2:$A2702,$A2703))&lt;0,0,IF(_xlfn.MAXIFS($F$2:$F2702,$C$2:$C2702,$C2703,$B$2:$B2702,$B2703,$A$2:$A2702,$A2703)=0,"",$E2703-_xlfn.MAXIFS($F$2:$F2702,$C$2:$C2702,$C2703,$B$2:$B2702,$B2703,$A$2:$A2702,$A2703))))</f>
        <v/>
      </c>
      <c r="K2703" s="6" t="str">
        <f t="shared" si="127"/>
        <v/>
      </c>
      <c r="L2703" s="6" t="str">
        <f t="shared" si="128"/>
        <v/>
      </c>
      <c r="M2703" s="6" t="str">
        <f t="shared" si="126"/>
        <v/>
      </c>
    </row>
    <row r="2704" spans="1:13" x14ac:dyDescent="0.25">
      <c r="A2704"/>
      <c r="B2704" s="1"/>
      <c r="C2704"/>
      <c r="D2704"/>
      <c r="E2704" s="76"/>
      <c r="F2704" s="76"/>
      <c r="G2704" s="2"/>
      <c r="H2704" s="77"/>
      <c r="J2704" s="79" t="str">
        <f>IF(IF(IF(_xlfn.MAXIFS($F$2:$F2703,$C$2:$C2703,$C2704,$B$2:$B2703,$B2704,$A$2:$A2703,$A2704)=0,"",$E2704-_xlfn.MAXIFS($F$2:$F2703,$C$2:$C2703,$C2704,$B$2:$B2703,$B2704,$A$2:$A2703,$A2704))&lt;0,0,IF(_xlfn.MAXIFS($F$2:$F2703,$C$2:$C2703,$C2704,$B$2:$B2703,$B2704,$A$2:$A2703,$A2704)=0,"",$E2704-_xlfn.MAXIFS($F$2:$F2703,$C$2:$C2703,$C2704,$B$2:$B2703,$B2704,$A$2:$A2703,$A2704)))&gt;0.25,"",IF(IF(_xlfn.MAXIFS($F$2:$F2703,$C$2:$C2703,$C2704,$B$2:$B2703,$B2704,$A$2:$A2703,$A2704)=0,"",$E2704-_xlfn.MAXIFS($F$2:$F2703,$C$2:$C2703,$C2704,$B$2:$B2703,$B2704,$A$2:$A2703,$A2704))&lt;0,0,IF(_xlfn.MAXIFS($F$2:$F2703,$C$2:$C2703,$C2704,$B$2:$B2703,$B2704,$A$2:$A2703,$A2704)=0,"",$E2704-_xlfn.MAXIFS($F$2:$F2703,$C$2:$C2703,$C2704,$B$2:$B2703,$B2704,$A$2:$A2703,$A2704))))</f>
        <v/>
      </c>
      <c r="K2704" s="6" t="str">
        <f t="shared" si="127"/>
        <v/>
      </c>
      <c r="L2704" s="6" t="str">
        <f t="shared" si="128"/>
        <v/>
      </c>
      <c r="M2704" s="6" t="str">
        <f t="shared" si="126"/>
        <v/>
      </c>
    </row>
    <row r="2705" spans="1:13" x14ac:dyDescent="0.25">
      <c r="A2705"/>
      <c r="B2705" s="1"/>
      <c r="C2705"/>
      <c r="D2705"/>
      <c r="E2705" s="76"/>
      <c r="F2705" s="76"/>
      <c r="G2705" s="2"/>
      <c r="H2705" s="77"/>
      <c r="J2705" s="79" t="str">
        <f>IF(IF(IF(_xlfn.MAXIFS($F$2:$F2704,$C$2:$C2704,$C2705,$B$2:$B2704,$B2705,$A$2:$A2704,$A2705)=0,"",$E2705-_xlfn.MAXIFS($F$2:$F2704,$C$2:$C2704,$C2705,$B$2:$B2704,$B2705,$A$2:$A2704,$A2705))&lt;0,0,IF(_xlfn.MAXIFS($F$2:$F2704,$C$2:$C2704,$C2705,$B$2:$B2704,$B2705,$A$2:$A2704,$A2705)=0,"",$E2705-_xlfn.MAXIFS($F$2:$F2704,$C$2:$C2704,$C2705,$B$2:$B2704,$B2705,$A$2:$A2704,$A2705)))&gt;0.25,"",IF(IF(_xlfn.MAXIFS($F$2:$F2704,$C$2:$C2704,$C2705,$B$2:$B2704,$B2705,$A$2:$A2704,$A2705)=0,"",$E2705-_xlfn.MAXIFS($F$2:$F2704,$C$2:$C2704,$C2705,$B$2:$B2704,$B2705,$A$2:$A2704,$A2705))&lt;0,0,IF(_xlfn.MAXIFS($F$2:$F2704,$C$2:$C2704,$C2705,$B$2:$B2704,$B2705,$A$2:$A2704,$A2705)=0,"",$E2705-_xlfn.MAXIFS($F$2:$F2704,$C$2:$C2704,$C2705,$B$2:$B2704,$B2705,$A$2:$A2704,$A2705))))</f>
        <v/>
      </c>
      <c r="K2705" s="6" t="str">
        <f t="shared" si="127"/>
        <v/>
      </c>
      <c r="L2705" s="6" t="str">
        <f t="shared" si="128"/>
        <v/>
      </c>
      <c r="M2705" s="6" t="str">
        <f t="shared" si="126"/>
        <v/>
      </c>
    </row>
    <row r="2706" spans="1:13" x14ac:dyDescent="0.25">
      <c r="A2706"/>
      <c r="B2706" s="1"/>
      <c r="C2706"/>
      <c r="D2706"/>
      <c r="E2706" s="76"/>
      <c r="F2706" s="76"/>
      <c r="G2706" s="2"/>
      <c r="H2706" s="77"/>
      <c r="J2706" s="79" t="str">
        <f>IF(IF(IF(_xlfn.MAXIFS($F$2:$F2705,$C$2:$C2705,$C2706,$B$2:$B2705,$B2706,$A$2:$A2705,$A2706)=0,"",$E2706-_xlfn.MAXIFS($F$2:$F2705,$C$2:$C2705,$C2706,$B$2:$B2705,$B2706,$A$2:$A2705,$A2706))&lt;0,0,IF(_xlfn.MAXIFS($F$2:$F2705,$C$2:$C2705,$C2706,$B$2:$B2705,$B2706,$A$2:$A2705,$A2706)=0,"",$E2706-_xlfn.MAXIFS($F$2:$F2705,$C$2:$C2705,$C2706,$B$2:$B2705,$B2706,$A$2:$A2705,$A2706)))&gt;0.25,"",IF(IF(_xlfn.MAXIFS($F$2:$F2705,$C$2:$C2705,$C2706,$B$2:$B2705,$B2706,$A$2:$A2705,$A2706)=0,"",$E2706-_xlfn.MAXIFS($F$2:$F2705,$C$2:$C2705,$C2706,$B$2:$B2705,$B2706,$A$2:$A2705,$A2706))&lt;0,0,IF(_xlfn.MAXIFS($F$2:$F2705,$C$2:$C2705,$C2706,$B$2:$B2705,$B2706,$A$2:$A2705,$A2706)=0,"",$E2706-_xlfn.MAXIFS($F$2:$F2705,$C$2:$C2705,$C2706,$B$2:$B2705,$B2706,$A$2:$A2705,$A2706))))</f>
        <v/>
      </c>
      <c r="K2706" s="6" t="str">
        <f t="shared" si="127"/>
        <v/>
      </c>
      <c r="L2706" s="6" t="str">
        <f t="shared" si="128"/>
        <v/>
      </c>
      <c r="M2706" s="6" t="str">
        <f t="shared" si="126"/>
        <v/>
      </c>
    </row>
    <row r="2707" spans="1:13" x14ac:dyDescent="0.25">
      <c r="A2707"/>
      <c r="B2707" s="1"/>
      <c r="C2707"/>
      <c r="D2707"/>
      <c r="E2707" s="76"/>
      <c r="F2707" s="76"/>
      <c r="G2707" s="2"/>
      <c r="H2707" s="77"/>
      <c r="J2707" s="79" t="str">
        <f>IF(IF(IF(_xlfn.MAXIFS($F$2:$F2706,$C$2:$C2706,$C2707,$B$2:$B2706,$B2707,$A$2:$A2706,$A2707)=0,"",$E2707-_xlfn.MAXIFS($F$2:$F2706,$C$2:$C2706,$C2707,$B$2:$B2706,$B2707,$A$2:$A2706,$A2707))&lt;0,0,IF(_xlfn.MAXIFS($F$2:$F2706,$C$2:$C2706,$C2707,$B$2:$B2706,$B2707,$A$2:$A2706,$A2707)=0,"",$E2707-_xlfn.MAXIFS($F$2:$F2706,$C$2:$C2706,$C2707,$B$2:$B2706,$B2707,$A$2:$A2706,$A2707)))&gt;0.25,"",IF(IF(_xlfn.MAXIFS($F$2:$F2706,$C$2:$C2706,$C2707,$B$2:$B2706,$B2707,$A$2:$A2706,$A2707)=0,"",$E2707-_xlfn.MAXIFS($F$2:$F2706,$C$2:$C2706,$C2707,$B$2:$B2706,$B2707,$A$2:$A2706,$A2707))&lt;0,0,IF(_xlfn.MAXIFS($F$2:$F2706,$C$2:$C2706,$C2707,$B$2:$B2706,$B2707,$A$2:$A2706,$A2707)=0,"",$E2707-_xlfn.MAXIFS($F$2:$F2706,$C$2:$C2706,$C2707,$B$2:$B2706,$B2707,$A$2:$A2706,$A2707))))</f>
        <v/>
      </c>
      <c r="K2707" s="6" t="str">
        <f t="shared" si="127"/>
        <v/>
      </c>
      <c r="L2707" s="6" t="str">
        <f t="shared" si="128"/>
        <v/>
      </c>
      <c r="M2707" s="6" t="str">
        <f t="shared" si="126"/>
        <v/>
      </c>
    </row>
    <row r="2708" spans="1:13" x14ac:dyDescent="0.25">
      <c r="A2708"/>
      <c r="B2708" s="1"/>
      <c r="C2708"/>
      <c r="D2708"/>
      <c r="E2708" s="76"/>
      <c r="F2708" s="76"/>
      <c r="G2708" s="2"/>
      <c r="H2708" s="77"/>
      <c r="J2708" s="79" t="str">
        <f>IF(IF(IF(_xlfn.MAXIFS($F$2:$F2707,$C$2:$C2707,$C2708,$B$2:$B2707,$B2708,$A$2:$A2707,$A2708)=0,"",$E2708-_xlfn.MAXIFS($F$2:$F2707,$C$2:$C2707,$C2708,$B$2:$B2707,$B2708,$A$2:$A2707,$A2708))&lt;0,0,IF(_xlfn.MAXIFS($F$2:$F2707,$C$2:$C2707,$C2708,$B$2:$B2707,$B2708,$A$2:$A2707,$A2708)=0,"",$E2708-_xlfn.MAXIFS($F$2:$F2707,$C$2:$C2707,$C2708,$B$2:$B2707,$B2708,$A$2:$A2707,$A2708)))&gt;0.25,"",IF(IF(_xlfn.MAXIFS($F$2:$F2707,$C$2:$C2707,$C2708,$B$2:$B2707,$B2708,$A$2:$A2707,$A2708)=0,"",$E2708-_xlfn.MAXIFS($F$2:$F2707,$C$2:$C2707,$C2708,$B$2:$B2707,$B2708,$A$2:$A2707,$A2708))&lt;0,0,IF(_xlfn.MAXIFS($F$2:$F2707,$C$2:$C2707,$C2708,$B$2:$B2707,$B2708,$A$2:$A2707,$A2708)=0,"",$E2708-_xlfn.MAXIFS($F$2:$F2707,$C$2:$C2707,$C2708,$B$2:$B2707,$B2708,$A$2:$A2707,$A2708))))</f>
        <v/>
      </c>
      <c r="K2708" s="6" t="str">
        <f t="shared" si="127"/>
        <v/>
      </c>
      <c r="L2708" s="6" t="str">
        <f t="shared" si="128"/>
        <v/>
      </c>
      <c r="M2708" s="6" t="str">
        <f t="shared" si="126"/>
        <v/>
      </c>
    </row>
    <row r="2709" spans="1:13" x14ac:dyDescent="0.25">
      <c r="A2709"/>
      <c r="B2709" s="1"/>
      <c r="C2709"/>
      <c r="D2709"/>
      <c r="E2709" s="76"/>
      <c r="F2709" s="76"/>
      <c r="G2709" s="2"/>
      <c r="H2709" s="77"/>
      <c r="J2709" s="79" t="str">
        <f>IF(IF(IF(_xlfn.MAXIFS($F$2:$F2708,$C$2:$C2708,$C2709,$B$2:$B2708,$B2709,$A$2:$A2708,$A2709)=0,"",$E2709-_xlfn.MAXIFS($F$2:$F2708,$C$2:$C2708,$C2709,$B$2:$B2708,$B2709,$A$2:$A2708,$A2709))&lt;0,0,IF(_xlfn.MAXIFS($F$2:$F2708,$C$2:$C2708,$C2709,$B$2:$B2708,$B2709,$A$2:$A2708,$A2709)=0,"",$E2709-_xlfn.MAXIFS($F$2:$F2708,$C$2:$C2708,$C2709,$B$2:$B2708,$B2709,$A$2:$A2708,$A2709)))&gt;0.25,"",IF(IF(_xlfn.MAXIFS($F$2:$F2708,$C$2:$C2708,$C2709,$B$2:$B2708,$B2709,$A$2:$A2708,$A2709)=0,"",$E2709-_xlfn.MAXIFS($F$2:$F2708,$C$2:$C2708,$C2709,$B$2:$B2708,$B2709,$A$2:$A2708,$A2709))&lt;0,0,IF(_xlfn.MAXIFS($F$2:$F2708,$C$2:$C2708,$C2709,$B$2:$B2708,$B2709,$A$2:$A2708,$A2709)=0,"",$E2709-_xlfn.MAXIFS($F$2:$F2708,$C$2:$C2708,$C2709,$B$2:$B2708,$B2709,$A$2:$A2708,$A2709))))</f>
        <v/>
      </c>
      <c r="K2709" s="6" t="str">
        <f t="shared" si="127"/>
        <v/>
      </c>
      <c r="L2709" s="6" t="str">
        <f t="shared" si="128"/>
        <v/>
      </c>
      <c r="M2709" s="6" t="str">
        <f t="shared" si="126"/>
        <v/>
      </c>
    </row>
    <row r="2710" spans="1:13" x14ac:dyDescent="0.25">
      <c r="A2710"/>
      <c r="B2710" s="1"/>
      <c r="C2710"/>
      <c r="D2710"/>
      <c r="E2710" s="76"/>
      <c r="F2710" s="76"/>
      <c r="G2710" s="2"/>
      <c r="H2710" s="77"/>
      <c r="J2710" s="79" t="str">
        <f>IF(IF(IF(_xlfn.MAXIFS($F$2:$F2709,$C$2:$C2709,$C2710,$B$2:$B2709,$B2710,$A$2:$A2709,$A2710)=0,"",$E2710-_xlfn.MAXIFS($F$2:$F2709,$C$2:$C2709,$C2710,$B$2:$B2709,$B2710,$A$2:$A2709,$A2710))&lt;0,0,IF(_xlfn.MAXIFS($F$2:$F2709,$C$2:$C2709,$C2710,$B$2:$B2709,$B2710,$A$2:$A2709,$A2710)=0,"",$E2710-_xlfn.MAXIFS($F$2:$F2709,$C$2:$C2709,$C2710,$B$2:$B2709,$B2710,$A$2:$A2709,$A2710)))&gt;0.25,"",IF(IF(_xlfn.MAXIFS($F$2:$F2709,$C$2:$C2709,$C2710,$B$2:$B2709,$B2710,$A$2:$A2709,$A2710)=0,"",$E2710-_xlfn.MAXIFS($F$2:$F2709,$C$2:$C2709,$C2710,$B$2:$B2709,$B2710,$A$2:$A2709,$A2710))&lt;0,0,IF(_xlfn.MAXIFS($F$2:$F2709,$C$2:$C2709,$C2710,$B$2:$B2709,$B2710,$A$2:$A2709,$A2710)=0,"",$E2710-_xlfn.MAXIFS($F$2:$F2709,$C$2:$C2709,$C2710,$B$2:$B2709,$B2710,$A$2:$A2709,$A2710))))</f>
        <v/>
      </c>
      <c r="K2710" s="6" t="str">
        <f t="shared" si="127"/>
        <v/>
      </c>
      <c r="L2710" s="6" t="str">
        <f t="shared" si="128"/>
        <v/>
      </c>
      <c r="M2710" s="6" t="str">
        <f t="shared" si="126"/>
        <v/>
      </c>
    </row>
    <row r="2711" spans="1:13" x14ac:dyDescent="0.25">
      <c r="A2711"/>
      <c r="B2711" s="1"/>
      <c r="C2711"/>
      <c r="D2711"/>
      <c r="E2711" s="76"/>
      <c r="F2711" s="76"/>
      <c r="G2711" s="2"/>
      <c r="H2711" s="77"/>
      <c r="J2711" s="79" t="str">
        <f>IF(IF(IF(_xlfn.MAXIFS($F$2:$F2710,$C$2:$C2710,$C2711,$B$2:$B2710,$B2711,$A$2:$A2710,$A2711)=0,"",$E2711-_xlfn.MAXIFS($F$2:$F2710,$C$2:$C2710,$C2711,$B$2:$B2710,$B2711,$A$2:$A2710,$A2711))&lt;0,0,IF(_xlfn.MAXIFS($F$2:$F2710,$C$2:$C2710,$C2711,$B$2:$B2710,$B2711,$A$2:$A2710,$A2711)=0,"",$E2711-_xlfn.MAXIFS($F$2:$F2710,$C$2:$C2710,$C2711,$B$2:$B2710,$B2711,$A$2:$A2710,$A2711)))&gt;0.25,"",IF(IF(_xlfn.MAXIFS($F$2:$F2710,$C$2:$C2710,$C2711,$B$2:$B2710,$B2711,$A$2:$A2710,$A2711)=0,"",$E2711-_xlfn.MAXIFS($F$2:$F2710,$C$2:$C2710,$C2711,$B$2:$B2710,$B2711,$A$2:$A2710,$A2711))&lt;0,0,IF(_xlfn.MAXIFS($F$2:$F2710,$C$2:$C2710,$C2711,$B$2:$B2710,$B2711,$A$2:$A2710,$A2711)=0,"",$E2711-_xlfn.MAXIFS($F$2:$F2710,$C$2:$C2710,$C2711,$B$2:$B2710,$B2711,$A$2:$A2710,$A2711))))</f>
        <v/>
      </c>
      <c r="K2711" s="6" t="str">
        <f t="shared" si="127"/>
        <v/>
      </c>
      <c r="L2711" s="6" t="str">
        <f t="shared" si="128"/>
        <v/>
      </c>
      <c r="M2711" s="6" t="str">
        <f t="shared" si="126"/>
        <v/>
      </c>
    </row>
    <row r="2712" spans="1:13" x14ac:dyDescent="0.25">
      <c r="A2712"/>
      <c r="B2712" s="1"/>
      <c r="C2712"/>
      <c r="D2712"/>
      <c r="E2712" s="76"/>
      <c r="F2712" s="76"/>
      <c r="G2712" s="2"/>
      <c r="H2712" s="77"/>
      <c r="J2712" s="79" t="str">
        <f>IF(IF(IF(_xlfn.MAXIFS($F$2:$F2711,$C$2:$C2711,$C2712,$B$2:$B2711,$B2712,$A$2:$A2711,$A2712)=0,"",$E2712-_xlfn.MAXIFS($F$2:$F2711,$C$2:$C2711,$C2712,$B$2:$B2711,$B2712,$A$2:$A2711,$A2712))&lt;0,0,IF(_xlfn.MAXIFS($F$2:$F2711,$C$2:$C2711,$C2712,$B$2:$B2711,$B2712,$A$2:$A2711,$A2712)=0,"",$E2712-_xlfn.MAXIFS($F$2:$F2711,$C$2:$C2711,$C2712,$B$2:$B2711,$B2712,$A$2:$A2711,$A2712)))&gt;0.25,"",IF(IF(_xlfn.MAXIFS($F$2:$F2711,$C$2:$C2711,$C2712,$B$2:$B2711,$B2712,$A$2:$A2711,$A2712)=0,"",$E2712-_xlfn.MAXIFS($F$2:$F2711,$C$2:$C2711,$C2712,$B$2:$B2711,$B2712,$A$2:$A2711,$A2712))&lt;0,0,IF(_xlfn.MAXIFS($F$2:$F2711,$C$2:$C2711,$C2712,$B$2:$B2711,$B2712,$A$2:$A2711,$A2712)=0,"",$E2712-_xlfn.MAXIFS($F$2:$F2711,$C$2:$C2711,$C2712,$B$2:$B2711,$B2712,$A$2:$A2711,$A2712))))</f>
        <v/>
      </c>
      <c r="K2712" s="6" t="str">
        <f t="shared" si="127"/>
        <v/>
      </c>
      <c r="L2712" s="6" t="str">
        <f t="shared" si="128"/>
        <v/>
      </c>
      <c r="M2712" s="6" t="str">
        <f t="shared" si="126"/>
        <v/>
      </c>
    </row>
    <row r="2713" spans="1:13" x14ac:dyDescent="0.25">
      <c r="A2713"/>
      <c r="B2713" s="1"/>
      <c r="C2713"/>
      <c r="D2713"/>
      <c r="E2713" s="76"/>
      <c r="F2713" s="76"/>
      <c r="G2713" s="2"/>
      <c r="H2713" s="77"/>
      <c r="J2713" s="79" t="str">
        <f>IF(IF(IF(_xlfn.MAXIFS($F$2:$F2712,$C$2:$C2712,$C2713,$B$2:$B2712,$B2713,$A$2:$A2712,$A2713)=0,"",$E2713-_xlfn.MAXIFS($F$2:$F2712,$C$2:$C2712,$C2713,$B$2:$B2712,$B2713,$A$2:$A2712,$A2713))&lt;0,0,IF(_xlfn.MAXIFS($F$2:$F2712,$C$2:$C2712,$C2713,$B$2:$B2712,$B2713,$A$2:$A2712,$A2713)=0,"",$E2713-_xlfn.MAXIFS($F$2:$F2712,$C$2:$C2712,$C2713,$B$2:$B2712,$B2713,$A$2:$A2712,$A2713)))&gt;0.25,"",IF(IF(_xlfn.MAXIFS($F$2:$F2712,$C$2:$C2712,$C2713,$B$2:$B2712,$B2713,$A$2:$A2712,$A2713)=0,"",$E2713-_xlfn.MAXIFS($F$2:$F2712,$C$2:$C2712,$C2713,$B$2:$B2712,$B2713,$A$2:$A2712,$A2713))&lt;0,0,IF(_xlfn.MAXIFS($F$2:$F2712,$C$2:$C2712,$C2713,$B$2:$B2712,$B2713,$A$2:$A2712,$A2713)=0,"",$E2713-_xlfn.MAXIFS($F$2:$F2712,$C$2:$C2712,$C2713,$B$2:$B2712,$B2713,$A$2:$A2712,$A2713))))</f>
        <v/>
      </c>
      <c r="K2713" s="6" t="str">
        <f t="shared" si="127"/>
        <v/>
      </c>
      <c r="L2713" s="6" t="str">
        <f t="shared" si="128"/>
        <v/>
      </c>
      <c r="M2713" s="6" t="str">
        <f t="shared" si="126"/>
        <v/>
      </c>
    </row>
    <row r="2714" spans="1:13" x14ac:dyDescent="0.25">
      <c r="A2714"/>
      <c r="B2714" s="1"/>
      <c r="C2714"/>
      <c r="D2714"/>
      <c r="E2714" s="76"/>
      <c r="F2714" s="76"/>
      <c r="G2714" s="2"/>
      <c r="H2714" s="77"/>
      <c r="J2714" s="79" t="str">
        <f>IF(IF(IF(_xlfn.MAXIFS($F$2:$F2713,$C$2:$C2713,$C2714,$B$2:$B2713,$B2714,$A$2:$A2713,$A2714)=0,"",$E2714-_xlfn.MAXIFS($F$2:$F2713,$C$2:$C2713,$C2714,$B$2:$B2713,$B2714,$A$2:$A2713,$A2714))&lt;0,0,IF(_xlfn.MAXIFS($F$2:$F2713,$C$2:$C2713,$C2714,$B$2:$B2713,$B2714,$A$2:$A2713,$A2714)=0,"",$E2714-_xlfn.MAXIFS($F$2:$F2713,$C$2:$C2713,$C2714,$B$2:$B2713,$B2714,$A$2:$A2713,$A2714)))&gt;0.25,"",IF(IF(_xlfn.MAXIFS($F$2:$F2713,$C$2:$C2713,$C2714,$B$2:$B2713,$B2714,$A$2:$A2713,$A2714)=0,"",$E2714-_xlfn.MAXIFS($F$2:$F2713,$C$2:$C2713,$C2714,$B$2:$B2713,$B2714,$A$2:$A2713,$A2714))&lt;0,0,IF(_xlfn.MAXIFS($F$2:$F2713,$C$2:$C2713,$C2714,$B$2:$B2713,$B2714,$A$2:$A2713,$A2714)=0,"",$E2714-_xlfn.MAXIFS($F$2:$F2713,$C$2:$C2713,$C2714,$B$2:$B2713,$B2714,$A$2:$A2713,$A2714))))</f>
        <v/>
      </c>
      <c r="K2714" s="6" t="str">
        <f t="shared" si="127"/>
        <v/>
      </c>
      <c r="L2714" s="6" t="str">
        <f t="shared" si="128"/>
        <v/>
      </c>
      <c r="M2714" s="6" t="str">
        <f t="shared" si="126"/>
        <v/>
      </c>
    </row>
    <row r="2715" spans="1:13" x14ac:dyDescent="0.25">
      <c r="A2715"/>
      <c r="B2715" s="1"/>
      <c r="C2715"/>
      <c r="D2715"/>
      <c r="E2715" s="76"/>
      <c r="F2715" s="76"/>
      <c r="G2715" s="2"/>
      <c r="H2715" s="77"/>
      <c r="J2715" s="79" t="str">
        <f>IF(IF(IF(_xlfn.MAXIFS($F$2:$F2714,$C$2:$C2714,$C2715,$B$2:$B2714,$B2715,$A$2:$A2714,$A2715)=0,"",$E2715-_xlfn.MAXIFS($F$2:$F2714,$C$2:$C2714,$C2715,$B$2:$B2714,$B2715,$A$2:$A2714,$A2715))&lt;0,0,IF(_xlfn.MAXIFS($F$2:$F2714,$C$2:$C2714,$C2715,$B$2:$B2714,$B2715,$A$2:$A2714,$A2715)=0,"",$E2715-_xlfn.MAXIFS($F$2:$F2714,$C$2:$C2714,$C2715,$B$2:$B2714,$B2715,$A$2:$A2714,$A2715)))&gt;0.25,"",IF(IF(_xlfn.MAXIFS($F$2:$F2714,$C$2:$C2714,$C2715,$B$2:$B2714,$B2715,$A$2:$A2714,$A2715)=0,"",$E2715-_xlfn.MAXIFS($F$2:$F2714,$C$2:$C2714,$C2715,$B$2:$B2714,$B2715,$A$2:$A2714,$A2715))&lt;0,0,IF(_xlfn.MAXIFS($F$2:$F2714,$C$2:$C2714,$C2715,$B$2:$B2714,$B2715,$A$2:$A2714,$A2715)=0,"",$E2715-_xlfn.MAXIFS($F$2:$F2714,$C$2:$C2714,$C2715,$B$2:$B2714,$B2715,$A$2:$A2714,$A2715))))</f>
        <v/>
      </c>
      <c r="K2715" s="6" t="str">
        <f t="shared" si="127"/>
        <v/>
      </c>
      <c r="L2715" s="6" t="str">
        <f t="shared" si="128"/>
        <v/>
      </c>
      <c r="M2715" s="6" t="str">
        <f t="shared" si="126"/>
        <v/>
      </c>
    </row>
    <row r="2716" spans="1:13" x14ac:dyDescent="0.25">
      <c r="A2716"/>
      <c r="B2716" s="1"/>
      <c r="C2716"/>
      <c r="D2716"/>
      <c r="E2716" s="76"/>
      <c r="F2716" s="76"/>
      <c r="G2716" s="2"/>
      <c r="H2716" s="77"/>
      <c r="J2716" s="79" t="str">
        <f>IF(IF(IF(_xlfn.MAXIFS($F$2:$F2715,$C$2:$C2715,$C2716,$B$2:$B2715,$B2716,$A$2:$A2715,$A2716)=0,"",$E2716-_xlfn.MAXIFS($F$2:$F2715,$C$2:$C2715,$C2716,$B$2:$B2715,$B2716,$A$2:$A2715,$A2716))&lt;0,0,IF(_xlfn.MAXIFS($F$2:$F2715,$C$2:$C2715,$C2716,$B$2:$B2715,$B2716,$A$2:$A2715,$A2716)=0,"",$E2716-_xlfn.MAXIFS($F$2:$F2715,$C$2:$C2715,$C2716,$B$2:$B2715,$B2716,$A$2:$A2715,$A2716)))&gt;0.25,"",IF(IF(_xlfn.MAXIFS($F$2:$F2715,$C$2:$C2715,$C2716,$B$2:$B2715,$B2716,$A$2:$A2715,$A2716)=0,"",$E2716-_xlfn.MAXIFS($F$2:$F2715,$C$2:$C2715,$C2716,$B$2:$B2715,$B2716,$A$2:$A2715,$A2716))&lt;0,0,IF(_xlfn.MAXIFS($F$2:$F2715,$C$2:$C2715,$C2716,$B$2:$B2715,$B2716,$A$2:$A2715,$A2716)=0,"",$E2716-_xlfn.MAXIFS($F$2:$F2715,$C$2:$C2715,$C2716,$B$2:$B2715,$B2716,$A$2:$A2715,$A2716))))</f>
        <v/>
      </c>
      <c r="K2716" s="6" t="str">
        <f t="shared" si="127"/>
        <v/>
      </c>
      <c r="L2716" s="6" t="str">
        <f t="shared" si="128"/>
        <v/>
      </c>
      <c r="M2716" s="6" t="str">
        <f t="shared" si="126"/>
        <v/>
      </c>
    </row>
    <row r="2717" spans="1:13" x14ac:dyDescent="0.25">
      <c r="A2717"/>
      <c r="B2717" s="1"/>
      <c r="C2717"/>
      <c r="D2717"/>
      <c r="E2717" s="76"/>
      <c r="F2717" s="76"/>
      <c r="G2717" s="2"/>
      <c r="H2717" s="77"/>
      <c r="J2717" s="79" t="str">
        <f>IF(IF(IF(_xlfn.MAXIFS($F$2:$F2716,$C$2:$C2716,$C2717,$B$2:$B2716,$B2717,$A$2:$A2716,$A2717)=0,"",$E2717-_xlfn.MAXIFS($F$2:$F2716,$C$2:$C2716,$C2717,$B$2:$B2716,$B2717,$A$2:$A2716,$A2717))&lt;0,0,IF(_xlfn.MAXIFS($F$2:$F2716,$C$2:$C2716,$C2717,$B$2:$B2716,$B2717,$A$2:$A2716,$A2717)=0,"",$E2717-_xlfn.MAXIFS($F$2:$F2716,$C$2:$C2716,$C2717,$B$2:$B2716,$B2717,$A$2:$A2716,$A2717)))&gt;0.25,"",IF(IF(_xlfn.MAXIFS($F$2:$F2716,$C$2:$C2716,$C2717,$B$2:$B2716,$B2717,$A$2:$A2716,$A2717)=0,"",$E2717-_xlfn.MAXIFS($F$2:$F2716,$C$2:$C2716,$C2717,$B$2:$B2716,$B2717,$A$2:$A2716,$A2717))&lt;0,0,IF(_xlfn.MAXIFS($F$2:$F2716,$C$2:$C2716,$C2717,$B$2:$B2716,$B2717,$A$2:$A2716,$A2717)=0,"",$E2717-_xlfn.MAXIFS($F$2:$F2716,$C$2:$C2716,$C2717,$B$2:$B2716,$B2717,$A$2:$A2716,$A2717))))</f>
        <v/>
      </c>
      <c r="K2717" s="6" t="str">
        <f t="shared" si="127"/>
        <v/>
      </c>
      <c r="L2717" s="6" t="str">
        <f t="shared" si="128"/>
        <v/>
      </c>
      <c r="M2717" s="6" t="str">
        <f t="shared" si="126"/>
        <v/>
      </c>
    </row>
    <row r="2718" spans="1:13" x14ac:dyDescent="0.25">
      <c r="A2718"/>
      <c r="B2718" s="1"/>
      <c r="C2718"/>
      <c r="D2718"/>
      <c r="E2718" s="76"/>
      <c r="F2718" s="76"/>
      <c r="G2718" s="2"/>
      <c r="H2718" s="77"/>
      <c r="J2718" s="79" t="str">
        <f>IF(IF(IF(_xlfn.MAXIFS($F$2:$F2717,$C$2:$C2717,$C2718,$B$2:$B2717,$B2718,$A$2:$A2717,$A2718)=0,"",$E2718-_xlfn.MAXIFS($F$2:$F2717,$C$2:$C2717,$C2718,$B$2:$B2717,$B2718,$A$2:$A2717,$A2718))&lt;0,0,IF(_xlfn.MAXIFS($F$2:$F2717,$C$2:$C2717,$C2718,$B$2:$B2717,$B2718,$A$2:$A2717,$A2718)=0,"",$E2718-_xlfn.MAXIFS($F$2:$F2717,$C$2:$C2717,$C2718,$B$2:$B2717,$B2718,$A$2:$A2717,$A2718)))&gt;0.25,"",IF(IF(_xlfn.MAXIFS($F$2:$F2717,$C$2:$C2717,$C2718,$B$2:$B2717,$B2718,$A$2:$A2717,$A2718)=0,"",$E2718-_xlfn.MAXIFS($F$2:$F2717,$C$2:$C2717,$C2718,$B$2:$B2717,$B2718,$A$2:$A2717,$A2718))&lt;0,0,IF(_xlfn.MAXIFS($F$2:$F2717,$C$2:$C2717,$C2718,$B$2:$B2717,$B2718,$A$2:$A2717,$A2718)=0,"",$E2718-_xlfn.MAXIFS($F$2:$F2717,$C$2:$C2717,$C2718,$B$2:$B2717,$B2718,$A$2:$A2717,$A2718))))</f>
        <v/>
      </c>
      <c r="K2718" s="6" t="str">
        <f t="shared" si="127"/>
        <v/>
      </c>
      <c r="L2718" s="6" t="str">
        <f t="shared" si="128"/>
        <v/>
      </c>
      <c r="M2718" s="6" t="str">
        <f t="shared" si="126"/>
        <v/>
      </c>
    </row>
    <row r="2719" spans="1:13" x14ac:dyDescent="0.25">
      <c r="A2719"/>
      <c r="B2719" s="1"/>
      <c r="C2719"/>
      <c r="D2719"/>
      <c r="E2719" s="76"/>
      <c r="F2719" s="76"/>
      <c r="G2719" s="2"/>
      <c r="H2719" s="77"/>
      <c r="J2719" s="79" t="str">
        <f>IF(IF(IF(_xlfn.MAXIFS($F$2:$F2718,$C$2:$C2718,$C2719,$B$2:$B2718,$B2719,$A$2:$A2718,$A2719)=0,"",$E2719-_xlfn.MAXIFS($F$2:$F2718,$C$2:$C2718,$C2719,$B$2:$B2718,$B2719,$A$2:$A2718,$A2719))&lt;0,0,IF(_xlfn.MAXIFS($F$2:$F2718,$C$2:$C2718,$C2719,$B$2:$B2718,$B2719,$A$2:$A2718,$A2719)=0,"",$E2719-_xlfn.MAXIFS($F$2:$F2718,$C$2:$C2718,$C2719,$B$2:$B2718,$B2719,$A$2:$A2718,$A2719)))&gt;0.25,"",IF(IF(_xlfn.MAXIFS($F$2:$F2718,$C$2:$C2718,$C2719,$B$2:$B2718,$B2719,$A$2:$A2718,$A2719)=0,"",$E2719-_xlfn.MAXIFS($F$2:$F2718,$C$2:$C2718,$C2719,$B$2:$B2718,$B2719,$A$2:$A2718,$A2719))&lt;0,0,IF(_xlfn.MAXIFS($F$2:$F2718,$C$2:$C2718,$C2719,$B$2:$B2718,$B2719,$A$2:$A2718,$A2719)=0,"",$E2719-_xlfn.MAXIFS($F$2:$F2718,$C$2:$C2718,$C2719,$B$2:$B2718,$B2719,$A$2:$A2718,$A2719))))</f>
        <v/>
      </c>
      <c r="K2719" s="6" t="str">
        <f t="shared" si="127"/>
        <v/>
      </c>
      <c r="L2719" s="6" t="str">
        <f t="shared" si="128"/>
        <v/>
      </c>
      <c r="M2719" s="6" t="str">
        <f t="shared" si="126"/>
        <v/>
      </c>
    </row>
    <row r="2720" spans="1:13" x14ac:dyDescent="0.25">
      <c r="A2720"/>
      <c r="B2720" s="1"/>
      <c r="C2720"/>
      <c r="D2720"/>
      <c r="E2720" s="76"/>
      <c r="F2720" s="76"/>
      <c r="G2720" s="2"/>
      <c r="H2720" s="77"/>
      <c r="J2720" s="79" t="str">
        <f>IF(IF(IF(_xlfn.MAXIFS($F$2:$F2719,$C$2:$C2719,$C2720,$B$2:$B2719,$B2720,$A$2:$A2719,$A2720)=0,"",$E2720-_xlfn.MAXIFS($F$2:$F2719,$C$2:$C2719,$C2720,$B$2:$B2719,$B2720,$A$2:$A2719,$A2720))&lt;0,0,IF(_xlfn.MAXIFS($F$2:$F2719,$C$2:$C2719,$C2720,$B$2:$B2719,$B2720,$A$2:$A2719,$A2720)=0,"",$E2720-_xlfn.MAXIFS($F$2:$F2719,$C$2:$C2719,$C2720,$B$2:$B2719,$B2720,$A$2:$A2719,$A2720)))&gt;0.25,"",IF(IF(_xlfn.MAXIFS($F$2:$F2719,$C$2:$C2719,$C2720,$B$2:$B2719,$B2720,$A$2:$A2719,$A2720)=0,"",$E2720-_xlfn.MAXIFS($F$2:$F2719,$C$2:$C2719,$C2720,$B$2:$B2719,$B2720,$A$2:$A2719,$A2720))&lt;0,0,IF(_xlfn.MAXIFS($F$2:$F2719,$C$2:$C2719,$C2720,$B$2:$B2719,$B2720,$A$2:$A2719,$A2720)=0,"",$E2720-_xlfn.MAXIFS($F$2:$F2719,$C$2:$C2719,$C2720,$B$2:$B2719,$B2720,$A$2:$A2719,$A2720))))</f>
        <v/>
      </c>
      <c r="K2720" s="6" t="str">
        <f t="shared" si="127"/>
        <v/>
      </c>
      <c r="L2720" s="6" t="str">
        <f t="shared" si="128"/>
        <v/>
      </c>
      <c r="M2720" s="6" t="str">
        <f t="shared" si="126"/>
        <v/>
      </c>
    </row>
    <row r="2721" spans="1:13" x14ac:dyDescent="0.25">
      <c r="A2721"/>
      <c r="B2721" s="1"/>
      <c r="C2721"/>
      <c r="D2721"/>
      <c r="E2721" s="76"/>
      <c r="F2721" s="76"/>
      <c r="G2721" s="2"/>
      <c r="H2721" s="77"/>
      <c r="J2721" s="79" t="str">
        <f>IF(IF(IF(_xlfn.MAXIFS($F$2:$F2720,$C$2:$C2720,$C2721,$B$2:$B2720,$B2721,$A$2:$A2720,$A2721)=0,"",$E2721-_xlfn.MAXIFS($F$2:$F2720,$C$2:$C2720,$C2721,$B$2:$B2720,$B2721,$A$2:$A2720,$A2721))&lt;0,0,IF(_xlfn.MAXIFS($F$2:$F2720,$C$2:$C2720,$C2721,$B$2:$B2720,$B2721,$A$2:$A2720,$A2721)=0,"",$E2721-_xlfn.MAXIFS($F$2:$F2720,$C$2:$C2720,$C2721,$B$2:$B2720,$B2721,$A$2:$A2720,$A2721)))&gt;0.25,"",IF(IF(_xlfn.MAXIFS($F$2:$F2720,$C$2:$C2720,$C2721,$B$2:$B2720,$B2721,$A$2:$A2720,$A2721)=0,"",$E2721-_xlfn.MAXIFS($F$2:$F2720,$C$2:$C2720,$C2721,$B$2:$B2720,$B2721,$A$2:$A2720,$A2721))&lt;0,0,IF(_xlfn.MAXIFS($F$2:$F2720,$C$2:$C2720,$C2721,$B$2:$B2720,$B2721,$A$2:$A2720,$A2721)=0,"",$E2721-_xlfn.MAXIFS($F$2:$F2720,$C$2:$C2720,$C2721,$B$2:$B2720,$B2721,$A$2:$A2720,$A2721))))</f>
        <v/>
      </c>
      <c r="K2721" s="6" t="str">
        <f t="shared" si="127"/>
        <v/>
      </c>
      <c r="L2721" s="6" t="str">
        <f t="shared" si="128"/>
        <v/>
      </c>
      <c r="M2721" s="6" t="str">
        <f t="shared" si="126"/>
        <v/>
      </c>
    </row>
    <row r="2722" spans="1:13" x14ac:dyDescent="0.25">
      <c r="A2722"/>
      <c r="B2722" s="1"/>
      <c r="C2722"/>
      <c r="D2722"/>
      <c r="E2722" s="76"/>
      <c r="F2722" s="76"/>
      <c r="G2722" s="2"/>
      <c r="H2722" s="77"/>
      <c r="J2722" s="79" t="str">
        <f>IF(IF(IF(_xlfn.MAXIFS($F$2:$F2721,$C$2:$C2721,$C2722,$B$2:$B2721,$B2722,$A$2:$A2721,$A2722)=0,"",$E2722-_xlfn.MAXIFS($F$2:$F2721,$C$2:$C2721,$C2722,$B$2:$B2721,$B2722,$A$2:$A2721,$A2722))&lt;0,0,IF(_xlfn.MAXIFS($F$2:$F2721,$C$2:$C2721,$C2722,$B$2:$B2721,$B2722,$A$2:$A2721,$A2722)=0,"",$E2722-_xlfn.MAXIFS($F$2:$F2721,$C$2:$C2721,$C2722,$B$2:$B2721,$B2722,$A$2:$A2721,$A2722)))&gt;0.25,"",IF(IF(_xlfn.MAXIFS($F$2:$F2721,$C$2:$C2721,$C2722,$B$2:$B2721,$B2722,$A$2:$A2721,$A2722)=0,"",$E2722-_xlfn.MAXIFS($F$2:$F2721,$C$2:$C2721,$C2722,$B$2:$B2721,$B2722,$A$2:$A2721,$A2722))&lt;0,0,IF(_xlfn.MAXIFS($F$2:$F2721,$C$2:$C2721,$C2722,$B$2:$B2721,$B2722,$A$2:$A2721,$A2722)=0,"",$E2722-_xlfn.MAXIFS($F$2:$F2721,$C$2:$C2721,$C2722,$B$2:$B2721,$B2722,$A$2:$A2721,$A2722))))</f>
        <v/>
      </c>
      <c r="K2722" s="6" t="str">
        <f t="shared" si="127"/>
        <v/>
      </c>
      <c r="L2722" s="6" t="str">
        <f t="shared" si="128"/>
        <v/>
      </c>
      <c r="M2722" s="6" t="str">
        <f t="shared" si="126"/>
        <v/>
      </c>
    </row>
    <row r="2723" spans="1:13" x14ac:dyDescent="0.25">
      <c r="A2723"/>
      <c r="B2723" s="1"/>
      <c r="C2723"/>
      <c r="D2723"/>
      <c r="E2723" s="76"/>
      <c r="F2723" s="76"/>
      <c r="G2723" s="2"/>
      <c r="H2723" s="77"/>
      <c r="J2723" s="79" t="str">
        <f>IF(IF(IF(_xlfn.MAXIFS($F$2:$F2722,$C$2:$C2722,$C2723,$B$2:$B2722,$B2723,$A$2:$A2722,$A2723)=0,"",$E2723-_xlfn.MAXIFS($F$2:$F2722,$C$2:$C2722,$C2723,$B$2:$B2722,$B2723,$A$2:$A2722,$A2723))&lt;0,0,IF(_xlfn.MAXIFS($F$2:$F2722,$C$2:$C2722,$C2723,$B$2:$B2722,$B2723,$A$2:$A2722,$A2723)=0,"",$E2723-_xlfn.MAXIFS($F$2:$F2722,$C$2:$C2722,$C2723,$B$2:$B2722,$B2723,$A$2:$A2722,$A2723)))&gt;0.25,"",IF(IF(_xlfn.MAXIFS($F$2:$F2722,$C$2:$C2722,$C2723,$B$2:$B2722,$B2723,$A$2:$A2722,$A2723)=0,"",$E2723-_xlfn.MAXIFS($F$2:$F2722,$C$2:$C2722,$C2723,$B$2:$B2722,$B2723,$A$2:$A2722,$A2723))&lt;0,0,IF(_xlfn.MAXIFS($F$2:$F2722,$C$2:$C2722,$C2723,$B$2:$B2722,$B2723,$A$2:$A2722,$A2723)=0,"",$E2723-_xlfn.MAXIFS($F$2:$F2722,$C$2:$C2722,$C2723,$B$2:$B2722,$B2723,$A$2:$A2722,$A2723))))</f>
        <v/>
      </c>
      <c r="K2723" s="6" t="str">
        <f t="shared" si="127"/>
        <v/>
      </c>
      <c r="L2723" s="6" t="str">
        <f t="shared" si="128"/>
        <v/>
      </c>
      <c r="M2723" s="6" t="str">
        <f t="shared" si="126"/>
        <v/>
      </c>
    </row>
    <row r="2724" spans="1:13" x14ac:dyDescent="0.25">
      <c r="A2724"/>
      <c r="B2724" s="1"/>
      <c r="C2724"/>
      <c r="D2724"/>
      <c r="E2724" s="76"/>
      <c r="F2724" s="76"/>
      <c r="G2724" s="2"/>
      <c r="H2724" s="77"/>
      <c r="J2724" s="79" t="str">
        <f>IF(IF(IF(_xlfn.MAXIFS($F$2:$F2723,$C$2:$C2723,$C2724,$B$2:$B2723,$B2724,$A$2:$A2723,$A2724)=0,"",$E2724-_xlfn.MAXIFS($F$2:$F2723,$C$2:$C2723,$C2724,$B$2:$B2723,$B2724,$A$2:$A2723,$A2724))&lt;0,0,IF(_xlfn.MAXIFS($F$2:$F2723,$C$2:$C2723,$C2724,$B$2:$B2723,$B2724,$A$2:$A2723,$A2724)=0,"",$E2724-_xlfn.MAXIFS($F$2:$F2723,$C$2:$C2723,$C2724,$B$2:$B2723,$B2724,$A$2:$A2723,$A2724)))&gt;0.25,"",IF(IF(_xlfn.MAXIFS($F$2:$F2723,$C$2:$C2723,$C2724,$B$2:$B2723,$B2724,$A$2:$A2723,$A2724)=0,"",$E2724-_xlfn.MAXIFS($F$2:$F2723,$C$2:$C2723,$C2724,$B$2:$B2723,$B2724,$A$2:$A2723,$A2724))&lt;0,0,IF(_xlfn.MAXIFS($F$2:$F2723,$C$2:$C2723,$C2724,$B$2:$B2723,$B2724,$A$2:$A2723,$A2724)=0,"",$E2724-_xlfn.MAXIFS($F$2:$F2723,$C$2:$C2723,$C2724,$B$2:$B2723,$B2724,$A$2:$A2723,$A2724))))</f>
        <v/>
      </c>
      <c r="K2724" s="6" t="str">
        <f t="shared" si="127"/>
        <v/>
      </c>
      <c r="L2724" s="6" t="str">
        <f t="shared" si="128"/>
        <v/>
      </c>
      <c r="M2724" s="6" t="str">
        <f t="shared" si="126"/>
        <v/>
      </c>
    </row>
    <row r="2725" spans="1:13" x14ac:dyDescent="0.25">
      <c r="A2725"/>
      <c r="B2725" s="1"/>
      <c r="C2725"/>
      <c r="D2725"/>
      <c r="E2725" s="76"/>
      <c r="F2725" s="76"/>
      <c r="G2725" s="2"/>
      <c r="H2725" s="77"/>
      <c r="J2725" s="79" t="str">
        <f>IF(IF(IF(_xlfn.MAXIFS($F$2:$F2724,$C$2:$C2724,$C2725,$B$2:$B2724,$B2725,$A$2:$A2724,$A2725)=0,"",$E2725-_xlfn.MAXIFS($F$2:$F2724,$C$2:$C2724,$C2725,$B$2:$B2724,$B2725,$A$2:$A2724,$A2725))&lt;0,0,IF(_xlfn.MAXIFS($F$2:$F2724,$C$2:$C2724,$C2725,$B$2:$B2724,$B2725,$A$2:$A2724,$A2725)=0,"",$E2725-_xlfn.MAXIFS($F$2:$F2724,$C$2:$C2724,$C2725,$B$2:$B2724,$B2725,$A$2:$A2724,$A2725)))&gt;0.25,"",IF(IF(_xlfn.MAXIFS($F$2:$F2724,$C$2:$C2724,$C2725,$B$2:$B2724,$B2725,$A$2:$A2724,$A2725)=0,"",$E2725-_xlfn.MAXIFS($F$2:$F2724,$C$2:$C2724,$C2725,$B$2:$B2724,$B2725,$A$2:$A2724,$A2725))&lt;0,0,IF(_xlfn.MAXIFS($F$2:$F2724,$C$2:$C2724,$C2725,$B$2:$B2724,$B2725,$A$2:$A2724,$A2725)=0,"",$E2725-_xlfn.MAXIFS($F$2:$F2724,$C$2:$C2724,$C2725,$B$2:$B2724,$B2725,$A$2:$A2724,$A2725))))</f>
        <v/>
      </c>
      <c r="K2725" s="6" t="str">
        <f t="shared" si="127"/>
        <v/>
      </c>
      <c r="L2725" s="6" t="str">
        <f t="shared" si="128"/>
        <v/>
      </c>
      <c r="M2725" s="6" t="str">
        <f t="shared" si="126"/>
        <v/>
      </c>
    </row>
    <row r="2726" spans="1:13" x14ac:dyDescent="0.25">
      <c r="A2726"/>
      <c r="B2726" s="1"/>
      <c r="C2726"/>
      <c r="D2726"/>
      <c r="E2726" s="76"/>
      <c r="F2726" s="76"/>
      <c r="G2726" s="2"/>
      <c r="H2726" s="77"/>
      <c r="J2726" s="79" t="str">
        <f>IF(IF(IF(_xlfn.MAXIFS($F$2:$F2725,$C$2:$C2725,$C2726,$B$2:$B2725,$B2726,$A$2:$A2725,$A2726)=0,"",$E2726-_xlfn.MAXIFS($F$2:$F2725,$C$2:$C2725,$C2726,$B$2:$B2725,$B2726,$A$2:$A2725,$A2726))&lt;0,0,IF(_xlfn.MAXIFS($F$2:$F2725,$C$2:$C2725,$C2726,$B$2:$B2725,$B2726,$A$2:$A2725,$A2726)=0,"",$E2726-_xlfn.MAXIFS($F$2:$F2725,$C$2:$C2725,$C2726,$B$2:$B2725,$B2726,$A$2:$A2725,$A2726)))&gt;0.25,"",IF(IF(_xlfn.MAXIFS($F$2:$F2725,$C$2:$C2725,$C2726,$B$2:$B2725,$B2726,$A$2:$A2725,$A2726)=0,"",$E2726-_xlfn.MAXIFS($F$2:$F2725,$C$2:$C2725,$C2726,$B$2:$B2725,$B2726,$A$2:$A2725,$A2726))&lt;0,0,IF(_xlfn.MAXIFS($F$2:$F2725,$C$2:$C2725,$C2726,$B$2:$B2725,$B2726,$A$2:$A2725,$A2726)=0,"",$E2726-_xlfn.MAXIFS($F$2:$F2725,$C$2:$C2725,$C2726,$B$2:$B2725,$B2726,$A$2:$A2725,$A2726))))</f>
        <v/>
      </c>
      <c r="K2726" s="6" t="str">
        <f t="shared" si="127"/>
        <v/>
      </c>
      <c r="L2726" s="6" t="str">
        <f t="shared" si="128"/>
        <v/>
      </c>
      <c r="M2726" s="6" t="str">
        <f t="shared" si="126"/>
        <v/>
      </c>
    </row>
    <row r="2727" spans="1:13" x14ac:dyDescent="0.25">
      <c r="A2727"/>
      <c r="B2727" s="1"/>
      <c r="C2727"/>
      <c r="D2727"/>
      <c r="E2727" s="76"/>
      <c r="F2727" s="76"/>
      <c r="G2727" s="2"/>
      <c r="H2727" s="77"/>
      <c r="J2727" s="79" t="str">
        <f>IF(IF(IF(_xlfn.MAXIFS($F$2:$F2726,$C$2:$C2726,$C2727,$B$2:$B2726,$B2727,$A$2:$A2726,$A2727)=0,"",$E2727-_xlfn.MAXIFS($F$2:$F2726,$C$2:$C2726,$C2727,$B$2:$B2726,$B2727,$A$2:$A2726,$A2727))&lt;0,0,IF(_xlfn.MAXIFS($F$2:$F2726,$C$2:$C2726,$C2727,$B$2:$B2726,$B2727,$A$2:$A2726,$A2727)=0,"",$E2727-_xlfn.MAXIFS($F$2:$F2726,$C$2:$C2726,$C2727,$B$2:$B2726,$B2727,$A$2:$A2726,$A2727)))&gt;0.25,"",IF(IF(_xlfn.MAXIFS($F$2:$F2726,$C$2:$C2726,$C2727,$B$2:$B2726,$B2727,$A$2:$A2726,$A2727)=0,"",$E2727-_xlfn.MAXIFS($F$2:$F2726,$C$2:$C2726,$C2727,$B$2:$B2726,$B2727,$A$2:$A2726,$A2727))&lt;0,0,IF(_xlfn.MAXIFS($F$2:$F2726,$C$2:$C2726,$C2727,$B$2:$B2726,$B2727,$A$2:$A2726,$A2727)=0,"",$E2727-_xlfn.MAXIFS($F$2:$F2726,$C$2:$C2726,$C2727,$B$2:$B2726,$B2727,$A$2:$A2726,$A2727))))</f>
        <v/>
      </c>
      <c r="K2727" s="6" t="str">
        <f t="shared" si="127"/>
        <v/>
      </c>
      <c r="L2727" s="6" t="str">
        <f t="shared" si="128"/>
        <v/>
      </c>
      <c r="M2727" s="6" t="str">
        <f t="shared" si="126"/>
        <v/>
      </c>
    </row>
    <row r="2728" spans="1:13" x14ac:dyDescent="0.25">
      <c r="A2728"/>
      <c r="B2728" s="1"/>
      <c r="C2728"/>
      <c r="D2728"/>
      <c r="E2728" s="76"/>
      <c r="F2728" s="76"/>
      <c r="G2728" s="2"/>
      <c r="H2728" s="77"/>
      <c r="J2728" s="79" t="str">
        <f>IF(IF(IF(_xlfn.MAXIFS($F$2:$F2727,$C$2:$C2727,$C2728,$B$2:$B2727,$B2728,$A$2:$A2727,$A2728)=0,"",$E2728-_xlfn.MAXIFS($F$2:$F2727,$C$2:$C2727,$C2728,$B$2:$B2727,$B2728,$A$2:$A2727,$A2728))&lt;0,0,IF(_xlfn.MAXIFS($F$2:$F2727,$C$2:$C2727,$C2728,$B$2:$B2727,$B2728,$A$2:$A2727,$A2728)=0,"",$E2728-_xlfn.MAXIFS($F$2:$F2727,$C$2:$C2727,$C2728,$B$2:$B2727,$B2728,$A$2:$A2727,$A2728)))&gt;0.25,"",IF(IF(_xlfn.MAXIFS($F$2:$F2727,$C$2:$C2727,$C2728,$B$2:$B2727,$B2728,$A$2:$A2727,$A2728)=0,"",$E2728-_xlfn.MAXIFS($F$2:$F2727,$C$2:$C2727,$C2728,$B$2:$B2727,$B2728,$A$2:$A2727,$A2728))&lt;0,0,IF(_xlfn.MAXIFS($F$2:$F2727,$C$2:$C2727,$C2728,$B$2:$B2727,$B2728,$A$2:$A2727,$A2728)=0,"",$E2728-_xlfn.MAXIFS($F$2:$F2727,$C$2:$C2727,$C2728,$B$2:$B2727,$B2728,$A$2:$A2727,$A2728))))</f>
        <v/>
      </c>
      <c r="K2728" s="6" t="str">
        <f t="shared" si="127"/>
        <v/>
      </c>
      <c r="L2728" s="6" t="str">
        <f t="shared" si="128"/>
        <v/>
      </c>
      <c r="M2728" s="6" t="str">
        <f t="shared" si="126"/>
        <v/>
      </c>
    </row>
    <row r="2729" spans="1:13" x14ac:dyDescent="0.25">
      <c r="A2729"/>
      <c r="B2729" s="1"/>
      <c r="C2729"/>
      <c r="D2729"/>
      <c r="E2729" s="76"/>
      <c r="F2729" s="76"/>
      <c r="G2729" s="2"/>
      <c r="H2729" s="77"/>
      <c r="J2729" s="79" t="str">
        <f>IF(IF(IF(_xlfn.MAXIFS($F$2:$F2728,$C$2:$C2728,$C2729,$B$2:$B2728,$B2729,$A$2:$A2728,$A2729)=0,"",$E2729-_xlfn.MAXIFS($F$2:$F2728,$C$2:$C2728,$C2729,$B$2:$B2728,$B2729,$A$2:$A2728,$A2729))&lt;0,0,IF(_xlfn.MAXIFS($F$2:$F2728,$C$2:$C2728,$C2729,$B$2:$B2728,$B2729,$A$2:$A2728,$A2729)=0,"",$E2729-_xlfn.MAXIFS($F$2:$F2728,$C$2:$C2728,$C2729,$B$2:$B2728,$B2729,$A$2:$A2728,$A2729)))&gt;0.25,"",IF(IF(_xlfn.MAXIFS($F$2:$F2728,$C$2:$C2728,$C2729,$B$2:$B2728,$B2729,$A$2:$A2728,$A2729)=0,"",$E2729-_xlfn.MAXIFS($F$2:$F2728,$C$2:$C2728,$C2729,$B$2:$B2728,$B2729,$A$2:$A2728,$A2729))&lt;0,0,IF(_xlfn.MAXIFS($F$2:$F2728,$C$2:$C2728,$C2729,$B$2:$B2728,$B2729,$A$2:$A2728,$A2729)=0,"",$E2729-_xlfn.MAXIFS($F$2:$F2728,$C$2:$C2728,$C2729,$B$2:$B2728,$B2729,$A$2:$A2728,$A2729))))</f>
        <v/>
      </c>
      <c r="K2729" s="6" t="str">
        <f t="shared" si="127"/>
        <v/>
      </c>
      <c r="L2729" s="6" t="str">
        <f t="shared" si="128"/>
        <v/>
      </c>
      <c r="M2729" s="6" t="str">
        <f t="shared" si="126"/>
        <v/>
      </c>
    </row>
    <row r="2730" spans="1:13" x14ac:dyDescent="0.25">
      <c r="A2730"/>
      <c r="B2730" s="1"/>
      <c r="C2730"/>
      <c r="D2730"/>
      <c r="E2730" s="76"/>
      <c r="F2730" s="76"/>
      <c r="G2730" s="2"/>
      <c r="H2730" s="77"/>
      <c r="J2730" s="79" t="str">
        <f>IF(IF(IF(_xlfn.MAXIFS($F$2:$F2729,$C$2:$C2729,$C2730,$B$2:$B2729,$B2730,$A$2:$A2729,$A2730)=0,"",$E2730-_xlfn.MAXIFS($F$2:$F2729,$C$2:$C2729,$C2730,$B$2:$B2729,$B2730,$A$2:$A2729,$A2730))&lt;0,0,IF(_xlfn.MAXIFS($F$2:$F2729,$C$2:$C2729,$C2730,$B$2:$B2729,$B2730,$A$2:$A2729,$A2730)=0,"",$E2730-_xlfn.MAXIFS($F$2:$F2729,$C$2:$C2729,$C2730,$B$2:$B2729,$B2730,$A$2:$A2729,$A2730)))&gt;0.25,"",IF(IF(_xlfn.MAXIFS($F$2:$F2729,$C$2:$C2729,$C2730,$B$2:$B2729,$B2730,$A$2:$A2729,$A2730)=0,"",$E2730-_xlfn.MAXIFS($F$2:$F2729,$C$2:$C2729,$C2730,$B$2:$B2729,$B2730,$A$2:$A2729,$A2730))&lt;0,0,IF(_xlfn.MAXIFS($F$2:$F2729,$C$2:$C2729,$C2730,$B$2:$B2729,$B2730,$A$2:$A2729,$A2730)=0,"",$E2730-_xlfn.MAXIFS($F$2:$F2729,$C$2:$C2729,$C2730,$B$2:$B2729,$B2730,$A$2:$A2729,$A2730))))</f>
        <v/>
      </c>
      <c r="K2730" s="6" t="str">
        <f t="shared" si="127"/>
        <v/>
      </c>
      <c r="L2730" s="6" t="str">
        <f t="shared" si="128"/>
        <v/>
      </c>
      <c r="M2730" s="6" t="str">
        <f t="shared" si="126"/>
        <v/>
      </c>
    </row>
    <row r="2731" spans="1:13" x14ac:dyDescent="0.25">
      <c r="A2731"/>
      <c r="B2731" s="1"/>
      <c r="C2731"/>
      <c r="D2731"/>
      <c r="E2731" s="76"/>
      <c r="F2731" s="76"/>
      <c r="G2731" s="2"/>
      <c r="H2731" s="77"/>
      <c r="J2731" s="79" t="str">
        <f>IF(IF(IF(_xlfn.MAXIFS($F$2:$F2730,$C$2:$C2730,$C2731,$B$2:$B2730,$B2731,$A$2:$A2730,$A2731)=0,"",$E2731-_xlfn.MAXIFS($F$2:$F2730,$C$2:$C2730,$C2731,$B$2:$B2730,$B2731,$A$2:$A2730,$A2731))&lt;0,0,IF(_xlfn.MAXIFS($F$2:$F2730,$C$2:$C2730,$C2731,$B$2:$B2730,$B2731,$A$2:$A2730,$A2731)=0,"",$E2731-_xlfn.MAXIFS($F$2:$F2730,$C$2:$C2730,$C2731,$B$2:$B2730,$B2731,$A$2:$A2730,$A2731)))&gt;0.25,"",IF(IF(_xlfn.MAXIFS($F$2:$F2730,$C$2:$C2730,$C2731,$B$2:$B2730,$B2731,$A$2:$A2730,$A2731)=0,"",$E2731-_xlfn.MAXIFS($F$2:$F2730,$C$2:$C2730,$C2731,$B$2:$B2730,$B2731,$A$2:$A2730,$A2731))&lt;0,0,IF(_xlfn.MAXIFS($F$2:$F2730,$C$2:$C2730,$C2731,$B$2:$B2730,$B2731,$A$2:$A2730,$A2731)=0,"",$E2731-_xlfn.MAXIFS($F$2:$F2730,$C$2:$C2730,$C2731,$B$2:$B2730,$B2731,$A$2:$A2730,$A2731))))</f>
        <v/>
      </c>
      <c r="K2731" s="6" t="str">
        <f t="shared" si="127"/>
        <v/>
      </c>
      <c r="L2731" s="6" t="str">
        <f t="shared" si="128"/>
        <v/>
      </c>
      <c r="M2731" s="6" t="str">
        <f t="shared" si="126"/>
        <v/>
      </c>
    </row>
    <row r="2732" spans="1:13" x14ac:dyDescent="0.25">
      <c r="A2732"/>
      <c r="B2732" s="1"/>
      <c r="C2732"/>
      <c r="D2732"/>
      <c r="E2732" s="76"/>
      <c r="F2732" s="76"/>
      <c r="G2732" s="2"/>
      <c r="H2732" s="77"/>
      <c r="J2732" s="79" t="str">
        <f>IF(IF(IF(_xlfn.MAXIFS($F$2:$F2731,$C$2:$C2731,$C2732,$B$2:$B2731,$B2732,$A$2:$A2731,$A2732)=0,"",$E2732-_xlfn.MAXIFS($F$2:$F2731,$C$2:$C2731,$C2732,$B$2:$B2731,$B2732,$A$2:$A2731,$A2732))&lt;0,0,IF(_xlfn.MAXIFS($F$2:$F2731,$C$2:$C2731,$C2732,$B$2:$B2731,$B2732,$A$2:$A2731,$A2732)=0,"",$E2732-_xlfn.MAXIFS($F$2:$F2731,$C$2:$C2731,$C2732,$B$2:$B2731,$B2732,$A$2:$A2731,$A2732)))&gt;0.25,"",IF(IF(_xlfn.MAXIFS($F$2:$F2731,$C$2:$C2731,$C2732,$B$2:$B2731,$B2732,$A$2:$A2731,$A2732)=0,"",$E2732-_xlfn.MAXIFS($F$2:$F2731,$C$2:$C2731,$C2732,$B$2:$B2731,$B2732,$A$2:$A2731,$A2732))&lt;0,0,IF(_xlfn.MAXIFS($F$2:$F2731,$C$2:$C2731,$C2732,$B$2:$B2731,$B2732,$A$2:$A2731,$A2732)=0,"",$E2732-_xlfn.MAXIFS($F$2:$F2731,$C$2:$C2731,$C2732,$B$2:$B2731,$B2732,$A$2:$A2731,$A2732))))</f>
        <v/>
      </c>
      <c r="K2732" s="6" t="str">
        <f t="shared" si="127"/>
        <v/>
      </c>
      <c r="L2732" s="6" t="str">
        <f t="shared" si="128"/>
        <v/>
      </c>
      <c r="M2732" s="6" t="str">
        <f t="shared" si="126"/>
        <v/>
      </c>
    </row>
    <row r="2733" spans="1:13" x14ac:dyDescent="0.25">
      <c r="A2733"/>
      <c r="B2733" s="1"/>
      <c r="C2733"/>
      <c r="D2733"/>
      <c r="E2733" s="76"/>
      <c r="F2733" s="76"/>
      <c r="G2733" s="2"/>
      <c r="H2733" s="77"/>
      <c r="J2733" s="79" t="str">
        <f>IF(IF(IF(_xlfn.MAXIFS($F$2:$F2732,$C$2:$C2732,$C2733,$B$2:$B2732,$B2733,$A$2:$A2732,$A2733)=0,"",$E2733-_xlfn.MAXIFS($F$2:$F2732,$C$2:$C2732,$C2733,$B$2:$B2732,$B2733,$A$2:$A2732,$A2733))&lt;0,0,IF(_xlfn.MAXIFS($F$2:$F2732,$C$2:$C2732,$C2733,$B$2:$B2732,$B2733,$A$2:$A2732,$A2733)=0,"",$E2733-_xlfn.MAXIFS($F$2:$F2732,$C$2:$C2732,$C2733,$B$2:$B2732,$B2733,$A$2:$A2732,$A2733)))&gt;0.25,"",IF(IF(_xlfn.MAXIFS($F$2:$F2732,$C$2:$C2732,$C2733,$B$2:$B2732,$B2733,$A$2:$A2732,$A2733)=0,"",$E2733-_xlfn.MAXIFS($F$2:$F2732,$C$2:$C2732,$C2733,$B$2:$B2732,$B2733,$A$2:$A2732,$A2733))&lt;0,0,IF(_xlfn.MAXIFS($F$2:$F2732,$C$2:$C2732,$C2733,$B$2:$B2732,$B2733,$A$2:$A2732,$A2733)=0,"",$E2733-_xlfn.MAXIFS($F$2:$F2732,$C$2:$C2732,$C2733,$B$2:$B2732,$B2733,$A$2:$A2732,$A2733))))</f>
        <v/>
      </c>
      <c r="K2733" s="6" t="str">
        <f t="shared" si="127"/>
        <v/>
      </c>
      <c r="L2733" s="6" t="str">
        <f t="shared" si="128"/>
        <v/>
      </c>
      <c r="M2733" s="6" t="str">
        <f t="shared" si="126"/>
        <v/>
      </c>
    </row>
    <row r="2734" spans="1:13" x14ac:dyDescent="0.25">
      <c r="A2734"/>
      <c r="B2734" s="1"/>
      <c r="C2734"/>
      <c r="D2734"/>
      <c r="E2734" s="76"/>
      <c r="F2734" s="76"/>
      <c r="G2734" s="2"/>
      <c r="H2734" s="77"/>
      <c r="J2734" s="79" t="str">
        <f>IF(IF(IF(_xlfn.MAXIFS($F$2:$F2733,$C$2:$C2733,$C2734,$B$2:$B2733,$B2734,$A$2:$A2733,$A2734)=0,"",$E2734-_xlfn.MAXIFS($F$2:$F2733,$C$2:$C2733,$C2734,$B$2:$B2733,$B2734,$A$2:$A2733,$A2734))&lt;0,0,IF(_xlfn.MAXIFS($F$2:$F2733,$C$2:$C2733,$C2734,$B$2:$B2733,$B2734,$A$2:$A2733,$A2734)=0,"",$E2734-_xlfn.MAXIFS($F$2:$F2733,$C$2:$C2733,$C2734,$B$2:$B2733,$B2734,$A$2:$A2733,$A2734)))&gt;0.25,"",IF(IF(_xlfn.MAXIFS($F$2:$F2733,$C$2:$C2733,$C2734,$B$2:$B2733,$B2734,$A$2:$A2733,$A2734)=0,"",$E2734-_xlfn.MAXIFS($F$2:$F2733,$C$2:$C2733,$C2734,$B$2:$B2733,$B2734,$A$2:$A2733,$A2734))&lt;0,0,IF(_xlfn.MAXIFS($F$2:$F2733,$C$2:$C2733,$C2734,$B$2:$B2733,$B2734,$A$2:$A2733,$A2734)=0,"",$E2734-_xlfn.MAXIFS($F$2:$F2733,$C$2:$C2733,$C2734,$B$2:$B2733,$B2734,$A$2:$A2733,$A2734))))</f>
        <v/>
      </c>
      <c r="K2734" s="6" t="str">
        <f t="shared" si="127"/>
        <v/>
      </c>
      <c r="L2734" s="6" t="str">
        <f t="shared" si="128"/>
        <v/>
      </c>
      <c r="M2734" s="6" t="str">
        <f t="shared" si="126"/>
        <v/>
      </c>
    </row>
    <row r="2735" spans="1:13" x14ac:dyDescent="0.25">
      <c r="A2735"/>
      <c r="B2735" s="1"/>
      <c r="C2735"/>
      <c r="D2735"/>
      <c r="E2735" s="76"/>
      <c r="F2735" s="76"/>
      <c r="G2735" s="2"/>
      <c r="H2735" s="77"/>
      <c r="J2735" s="79" t="str">
        <f>IF(IF(IF(_xlfn.MAXIFS($F$2:$F2734,$C$2:$C2734,$C2735,$B$2:$B2734,$B2735,$A$2:$A2734,$A2735)=0,"",$E2735-_xlfn.MAXIFS($F$2:$F2734,$C$2:$C2734,$C2735,$B$2:$B2734,$B2735,$A$2:$A2734,$A2735))&lt;0,0,IF(_xlfn.MAXIFS($F$2:$F2734,$C$2:$C2734,$C2735,$B$2:$B2734,$B2735,$A$2:$A2734,$A2735)=0,"",$E2735-_xlfn.MAXIFS($F$2:$F2734,$C$2:$C2734,$C2735,$B$2:$B2734,$B2735,$A$2:$A2734,$A2735)))&gt;0.25,"",IF(IF(_xlfn.MAXIFS($F$2:$F2734,$C$2:$C2734,$C2735,$B$2:$B2734,$B2735,$A$2:$A2734,$A2735)=0,"",$E2735-_xlfn.MAXIFS($F$2:$F2734,$C$2:$C2734,$C2735,$B$2:$B2734,$B2735,$A$2:$A2734,$A2735))&lt;0,0,IF(_xlfn.MAXIFS($F$2:$F2734,$C$2:$C2734,$C2735,$B$2:$B2734,$B2735,$A$2:$A2734,$A2735)=0,"",$E2735-_xlfn.MAXIFS($F$2:$F2734,$C$2:$C2734,$C2735,$B$2:$B2734,$B2735,$A$2:$A2734,$A2735))))</f>
        <v/>
      </c>
      <c r="K2735" s="6" t="str">
        <f t="shared" si="127"/>
        <v/>
      </c>
      <c r="L2735" s="6" t="str">
        <f t="shared" si="128"/>
        <v/>
      </c>
      <c r="M2735" s="6" t="str">
        <f t="shared" si="126"/>
        <v/>
      </c>
    </row>
    <row r="2736" spans="1:13" x14ac:dyDescent="0.25">
      <c r="A2736"/>
      <c r="B2736" s="1"/>
      <c r="C2736"/>
      <c r="D2736"/>
      <c r="E2736" s="76"/>
      <c r="F2736" s="76"/>
      <c r="G2736" s="2"/>
      <c r="H2736" s="77"/>
      <c r="J2736" s="79" t="str">
        <f>IF(IF(IF(_xlfn.MAXIFS($F$2:$F2735,$C$2:$C2735,$C2736,$B$2:$B2735,$B2736,$A$2:$A2735,$A2736)=0,"",$E2736-_xlfn.MAXIFS($F$2:$F2735,$C$2:$C2735,$C2736,$B$2:$B2735,$B2736,$A$2:$A2735,$A2736))&lt;0,0,IF(_xlfn.MAXIFS($F$2:$F2735,$C$2:$C2735,$C2736,$B$2:$B2735,$B2736,$A$2:$A2735,$A2736)=0,"",$E2736-_xlfn.MAXIFS($F$2:$F2735,$C$2:$C2735,$C2736,$B$2:$B2735,$B2736,$A$2:$A2735,$A2736)))&gt;0.25,"",IF(IF(_xlfn.MAXIFS($F$2:$F2735,$C$2:$C2735,$C2736,$B$2:$B2735,$B2736,$A$2:$A2735,$A2736)=0,"",$E2736-_xlfn.MAXIFS($F$2:$F2735,$C$2:$C2735,$C2736,$B$2:$B2735,$B2736,$A$2:$A2735,$A2736))&lt;0,0,IF(_xlfn.MAXIFS($F$2:$F2735,$C$2:$C2735,$C2736,$B$2:$B2735,$B2736,$A$2:$A2735,$A2736)=0,"",$E2736-_xlfn.MAXIFS($F$2:$F2735,$C$2:$C2735,$C2736,$B$2:$B2735,$B2736,$A$2:$A2735,$A2736))))</f>
        <v/>
      </c>
      <c r="K2736" s="6" t="str">
        <f t="shared" si="127"/>
        <v/>
      </c>
      <c r="L2736" s="6" t="str">
        <f t="shared" si="128"/>
        <v/>
      </c>
      <c r="M2736" s="6" t="str">
        <f t="shared" si="126"/>
        <v/>
      </c>
    </row>
    <row r="2737" spans="1:13" x14ac:dyDescent="0.25">
      <c r="A2737"/>
      <c r="B2737" s="1"/>
      <c r="C2737"/>
      <c r="D2737"/>
      <c r="E2737" s="76"/>
      <c r="F2737" s="76"/>
      <c r="G2737" s="2"/>
      <c r="H2737" s="77"/>
      <c r="J2737" s="79" t="str">
        <f>IF(IF(IF(_xlfn.MAXIFS($F$2:$F2736,$C$2:$C2736,$C2737,$B$2:$B2736,$B2737,$A$2:$A2736,$A2737)=0,"",$E2737-_xlfn.MAXIFS($F$2:$F2736,$C$2:$C2736,$C2737,$B$2:$B2736,$B2737,$A$2:$A2736,$A2737))&lt;0,0,IF(_xlfn.MAXIFS($F$2:$F2736,$C$2:$C2736,$C2737,$B$2:$B2736,$B2737,$A$2:$A2736,$A2737)=0,"",$E2737-_xlfn.MAXIFS($F$2:$F2736,$C$2:$C2736,$C2737,$B$2:$B2736,$B2737,$A$2:$A2736,$A2737)))&gt;0.25,"",IF(IF(_xlfn.MAXIFS($F$2:$F2736,$C$2:$C2736,$C2737,$B$2:$B2736,$B2737,$A$2:$A2736,$A2737)=0,"",$E2737-_xlfn.MAXIFS($F$2:$F2736,$C$2:$C2736,$C2737,$B$2:$B2736,$B2737,$A$2:$A2736,$A2737))&lt;0,0,IF(_xlfn.MAXIFS($F$2:$F2736,$C$2:$C2736,$C2737,$B$2:$B2736,$B2737,$A$2:$A2736,$A2737)=0,"",$E2737-_xlfn.MAXIFS($F$2:$F2736,$C$2:$C2736,$C2737,$B$2:$B2736,$B2737,$A$2:$A2736,$A2737))))</f>
        <v/>
      </c>
      <c r="K2737" s="6" t="str">
        <f t="shared" si="127"/>
        <v/>
      </c>
      <c r="L2737" s="6" t="str">
        <f t="shared" si="128"/>
        <v/>
      </c>
      <c r="M2737" s="6" t="str">
        <f t="shared" si="126"/>
        <v/>
      </c>
    </row>
    <row r="2738" spans="1:13" x14ac:dyDescent="0.25">
      <c r="A2738"/>
      <c r="B2738" s="1"/>
      <c r="C2738"/>
      <c r="D2738"/>
      <c r="E2738" s="76"/>
      <c r="F2738" s="76"/>
      <c r="G2738" s="2"/>
      <c r="H2738" s="77"/>
      <c r="J2738" s="79" t="str">
        <f>IF(IF(IF(_xlfn.MAXIFS($F$2:$F2737,$C$2:$C2737,$C2738,$B$2:$B2737,$B2738,$A$2:$A2737,$A2738)=0,"",$E2738-_xlfn.MAXIFS($F$2:$F2737,$C$2:$C2737,$C2738,$B$2:$B2737,$B2738,$A$2:$A2737,$A2738))&lt;0,0,IF(_xlfn.MAXIFS($F$2:$F2737,$C$2:$C2737,$C2738,$B$2:$B2737,$B2738,$A$2:$A2737,$A2738)=0,"",$E2738-_xlfn.MAXIFS($F$2:$F2737,$C$2:$C2737,$C2738,$B$2:$B2737,$B2738,$A$2:$A2737,$A2738)))&gt;0.25,"",IF(IF(_xlfn.MAXIFS($F$2:$F2737,$C$2:$C2737,$C2738,$B$2:$B2737,$B2738,$A$2:$A2737,$A2738)=0,"",$E2738-_xlfn.MAXIFS($F$2:$F2737,$C$2:$C2737,$C2738,$B$2:$B2737,$B2738,$A$2:$A2737,$A2738))&lt;0,0,IF(_xlfn.MAXIFS($F$2:$F2737,$C$2:$C2737,$C2738,$B$2:$B2737,$B2738,$A$2:$A2737,$A2738)=0,"",$E2738-_xlfn.MAXIFS($F$2:$F2737,$C$2:$C2737,$C2738,$B$2:$B2737,$B2738,$A$2:$A2737,$A2738))))</f>
        <v/>
      </c>
      <c r="K2738" s="6" t="str">
        <f t="shared" si="127"/>
        <v/>
      </c>
      <c r="L2738" s="6" t="str">
        <f t="shared" si="128"/>
        <v/>
      </c>
      <c r="M2738" s="6" t="str">
        <f t="shared" si="126"/>
        <v/>
      </c>
    </row>
    <row r="2739" spans="1:13" x14ac:dyDescent="0.25">
      <c r="A2739"/>
      <c r="B2739" s="1"/>
      <c r="C2739"/>
      <c r="D2739"/>
      <c r="E2739" s="76"/>
      <c r="F2739" s="76"/>
      <c r="G2739" s="2"/>
      <c r="H2739" s="77"/>
      <c r="J2739" s="79" t="str">
        <f>IF(IF(IF(_xlfn.MAXIFS($F$2:$F2738,$C$2:$C2738,$C2739,$B$2:$B2738,$B2739,$A$2:$A2738,$A2739)=0,"",$E2739-_xlfn.MAXIFS($F$2:$F2738,$C$2:$C2738,$C2739,$B$2:$B2738,$B2739,$A$2:$A2738,$A2739))&lt;0,0,IF(_xlfn.MAXIFS($F$2:$F2738,$C$2:$C2738,$C2739,$B$2:$B2738,$B2739,$A$2:$A2738,$A2739)=0,"",$E2739-_xlfn.MAXIFS($F$2:$F2738,$C$2:$C2738,$C2739,$B$2:$B2738,$B2739,$A$2:$A2738,$A2739)))&gt;0.25,"",IF(IF(_xlfn.MAXIFS($F$2:$F2738,$C$2:$C2738,$C2739,$B$2:$B2738,$B2739,$A$2:$A2738,$A2739)=0,"",$E2739-_xlfn.MAXIFS($F$2:$F2738,$C$2:$C2738,$C2739,$B$2:$B2738,$B2739,$A$2:$A2738,$A2739))&lt;0,0,IF(_xlfn.MAXIFS($F$2:$F2738,$C$2:$C2738,$C2739,$B$2:$B2738,$B2739,$A$2:$A2738,$A2739)=0,"",$E2739-_xlfn.MAXIFS($F$2:$F2738,$C$2:$C2738,$C2739,$B$2:$B2738,$B2739,$A$2:$A2738,$A2739))))</f>
        <v/>
      </c>
      <c r="K2739" s="6" t="str">
        <f t="shared" si="127"/>
        <v/>
      </c>
      <c r="L2739" s="6" t="str">
        <f t="shared" si="128"/>
        <v/>
      </c>
      <c r="M2739" s="6" t="str">
        <f t="shared" si="126"/>
        <v/>
      </c>
    </row>
    <row r="2740" spans="1:13" x14ac:dyDescent="0.25">
      <c r="A2740"/>
      <c r="B2740" s="1"/>
      <c r="C2740"/>
      <c r="D2740"/>
      <c r="E2740" s="76"/>
      <c r="F2740" s="76"/>
      <c r="G2740" s="2"/>
      <c r="H2740" s="77"/>
      <c r="J2740" s="79" t="str">
        <f>IF(IF(IF(_xlfn.MAXIFS($F$2:$F2739,$C$2:$C2739,$C2740,$B$2:$B2739,$B2740,$A$2:$A2739,$A2740)=0,"",$E2740-_xlfn.MAXIFS($F$2:$F2739,$C$2:$C2739,$C2740,$B$2:$B2739,$B2740,$A$2:$A2739,$A2740))&lt;0,0,IF(_xlfn.MAXIFS($F$2:$F2739,$C$2:$C2739,$C2740,$B$2:$B2739,$B2740,$A$2:$A2739,$A2740)=0,"",$E2740-_xlfn.MAXIFS($F$2:$F2739,$C$2:$C2739,$C2740,$B$2:$B2739,$B2740,$A$2:$A2739,$A2740)))&gt;0.25,"",IF(IF(_xlfn.MAXIFS($F$2:$F2739,$C$2:$C2739,$C2740,$B$2:$B2739,$B2740,$A$2:$A2739,$A2740)=0,"",$E2740-_xlfn.MAXIFS($F$2:$F2739,$C$2:$C2739,$C2740,$B$2:$B2739,$B2740,$A$2:$A2739,$A2740))&lt;0,0,IF(_xlfn.MAXIFS($F$2:$F2739,$C$2:$C2739,$C2740,$B$2:$B2739,$B2740,$A$2:$A2739,$A2740)=0,"",$E2740-_xlfn.MAXIFS($F$2:$F2739,$C$2:$C2739,$C2740,$B$2:$B2739,$B2740,$A$2:$A2739,$A2740))))</f>
        <v/>
      </c>
      <c r="K2740" s="6" t="str">
        <f t="shared" si="127"/>
        <v/>
      </c>
      <c r="L2740" s="6" t="str">
        <f t="shared" si="128"/>
        <v/>
      </c>
      <c r="M2740" s="6" t="str">
        <f t="shared" si="126"/>
        <v/>
      </c>
    </row>
    <row r="2741" spans="1:13" x14ac:dyDescent="0.25">
      <c r="A2741"/>
      <c r="B2741" s="1"/>
      <c r="C2741"/>
      <c r="D2741"/>
      <c r="E2741" s="76"/>
      <c r="F2741" s="76"/>
      <c r="G2741" s="2"/>
      <c r="H2741" s="77"/>
      <c r="J2741" s="79" t="str">
        <f>IF(IF(IF(_xlfn.MAXIFS($F$2:$F2740,$C$2:$C2740,$C2741,$B$2:$B2740,$B2741,$A$2:$A2740,$A2741)=0,"",$E2741-_xlfn.MAXIFS($F$2:$F2740,$C$2:$C2740,$C2741,$B$2:$B2740,$B2741,$A$2:$A2740,$A2741))&lt;0,0,IF(_xlfn.MAXIFS($F$2:$F2740,$C$2:$C2740,$C2741,$B$2:$B2740,$B2741,$A$2:$A2740,$A2741)=0,"",$E2741-_xlfn.MAXIFS($F$2:$F2740,$C$2:$C2740,$C2741,$B$2:$B2740,$B2741,$A$2:$A2740,$A2741)))&gt;0.25,"",IF(IF(_xlfn.MAXIFS($F$2:$F2740,$C$2:$C2740,$C2741,$B$2:$B2740,$B2741,$A$2:$A2740,$A2741)=0,"",$E2741-_xlfn.MAXIFS($F$2:$F2740,$C$2:$C2740,$C2741,$B$2:$B2740,$B2741,$A$2:$A2740,$A2741))&lt;0,0,IF(_xlfn.MAXIFS($F$2:$F2740,$C$2:$C2740,$C2741,$B$2:$B2740,$B2741,$A$2:$A2740,$A2741)=0,"",$E2741-_xlfn.MAXIFS($F$2:$F2740,$C$2:$C2740,$C2741,$B$2:$B2740,$B2741,$A$2:$A2740,$A2741))))</f>
        <v/>
      </c>
      <c r="K2741" s="6" t="str">
        <f t="shared" si="127"/>
        <v/>
      </c>
      <c r="L2741" s="6" t="str">
        <f t="shared" si="128"/>
        <v/>
      </c>
      <c r="M2741" s="6" t="str">
        <f t="shared" si="126"/>
        <v/>
      </c>
    </row>
    <row r="2742" spans="1:13" x14ac:dyDescent="0.25">
      <c r="A2742"/>
      <c r="B2742" s="1"/>
      <c r="C2742"/>
      <c r="D2742"/>
      <c r="E2742" s="76"/>
      <c r="F2742" s="76"/>
      <c r="G2742" s="2"/>
      <c r="H2742" s="77"/>
      <c r="J2742" s="79" t="str">
        <f>IF(IF(IF(_xlfn.MAXIFS($F$2:$F2741,$C$2:$C2741,$C2742,$B$2:$B2741,$B2742,$A$2:$A2741,$A2742)=0,"",$E2742-_xlfn.MAXIFS($F$2:$F2741,$C$2:$C2741,$C2742,$B$2:$B2741,$B2742,$A$2:$A2741,$A2742))&lt;0,0,IF(_xlfn.MAXIFS($F$2:$F2741,$C$2:$C2741,$C2742,$B$2:$B2741,$B2742,$A$2:$A2741,$A2742)=0,"",$E2742-_xlfn.MAXIFS($F$2:$F2741,$C$2:$C2741,$C2742,$B$2:$B2741,$B2742,$A$2:$A2741,$A2742)))&gt;0.25,"",IF(IF(_xlfn.MAXIFS($F$2:$F2741,$C$2:$C2741,$C2742,$B$2:$B2741,$B2742,$A$2:$A2741,$A2742)=0,"",$E2742-_xlfn.MAXIFS($F$2:$F2741,$C$2:$C2741,$C2742,$B$2:$B2741,$B2742,$A$2:$A2741,$A2742))&lt;0,0,IF(_xlfn.MAXIFS($F$2:$F2741,$C$2:$C2741,$C2742,$B$2:$B2741,$B2742,$A$2:$A2741,$A2742)=0,"",$E2742-_xlfn.MAXIFS($F$2:$F2741,$C$2:$C2741,$C2742,$B$2:$B2741,$B2742,$A$2:$A2741,$A2742))))</f>
        <v/>
      </c>
      <c r="K2742" s="6" t="str">
        <f t="shared" si="127"/>
        <v/>
      </c>
      <c r="L2742" s="6" t="str">
        <f t="shared" si="128"/>
        <v/>
      </c>
      <c r="M2742" s="6" t="str">
        <f t="shared" si="126"/>
        <v/>
      </c>
    </row>
    <row r="2743" spans="1:13" x14ac:dyDescent="0.25">
      <c r="A2743"/>
      <c r="B2743" s="1"/>
      <c r="C2743"/>
      <c r="D2743"/>
      <c r="E2743" s="76"/>
      <c r="F2743" s="76"/>
      <c r="G2743" s="2"/>
      <c r="H2743" s="77"/>
      <c r="J2743" s="79" t="str">
        <f>IF(IF(IF(_xlfn.MAXIFS($F$2:$F2742,$C$2:$C2742,$C2743,$B$2:$B2742,$B2743,$A$2:$A2742,$A2743)=0,"",$E2743-_xlfn.MAXIFS($F$2:$F2742,$C$2:$C2742,$C2743,$B$2:$B2742,$B2743,$A$2:$A2742,$A2743))&lt;0,0,IF(_xlfn.MAXIFS($F$2:$F2742,$C$2:$C2742,$C2743,$B$2:$B2742,$B2743,$A$2:$A2742,$A2743)=0,"",$E2743-_xlfn.MAXIFS($F$2:$F2742,$C$2:$C2742,$C2743,$B$2:$B2742,$B2743,$A$2:$A2742,$A2743)))&gt;0.25,"",IF(IF(_xlfn.MAXIFS($F$2:$F2742,$C$2:$C2742,$C2743,$B$2:$B2742,$B2743,$A$2:$A2742,$A2743)=0,"",$E2743-_xlfn.MAXIFS($F$2:$F2742,$C$2:$C2742,$C2743,$B$2:$B2742,$B2743,$A$2:$A2742,$A2743))&lt;0,0,IF(_xlfn.MAXIFS($F$2:$F2742,$C$2:$C2742,$C2743,$B$2:$B2742,$B2743,$A$2:$A2742,$A2743)=0,"",$E2743-_xlfn.MAXIFS($F$2:$F2742,$C$2:$C2742,$C2743,$B$2:$B2742,$B2743,$A$2:$A2742,$A2743))))</f>
        <v/>
      </c>
      <c r="K2743" s="6" t="str">
        <f t="shared" si="127"/>
        <v/>
      </c>
      <c r="L2743" s="6" t="str">
        <f t="shared" si="128"/>
        <v/>
      </c>
      <c r="M2743" s="6" t="str">
        <f t="shared" si="126"/>
        <v/>
      </c>
    </row>
    <row r="2744" spans="1:13" x14ac:dyDescent="0.25">
      <c r="A2744"/>
      <c r="B2744" s="1"/>
      <c r="C2744"/>
      <c r="D2744"/>
      <c r="E2744" s="76"/>
      <c r="F2744" s="76"/>
      <c r="G2744" s="2"/>
      <c r="H2744" s="77"/>
      <c r="J2744" s="79" t="str">
        <f>IF(IF(IF(_xlfn.MAXIFS($F$2:$F2743,$C$2:$C2743,$C2744,$B$2:$B2743,$B2744,$A$2:$A2743,$A2744)=0,"",$E2744-_xlfn.MAXIFS($F$2:$F2743,$C$2:$C2743,$C2744,$B$2:$B2743,$B2744,$A$2:$A2743,$A2744))&lt;0,0,IF(_xlfn.MAXIFS($F$2:$F2743,$C$2:$C2743,$C2744,$B$2:$B2743,$B2744,$A$2:$A2743,$A2744)=0,"",$E2744-_xlfn.MAXIFS($F$2:$F2743,$C$2:$C2743,$C2744,$B$2:$B2743,$B2744,$A$2:$A2743,$A2744)))&gt;0.25,"",IF(IF(_xlfn.MAXIFS($F$2:$F2743,$C$2:$C2743,$C2744,$B$2:$B2743,$B2744,$A$2:$A2743,$A2744)=0,"",$E2744-_xlfn.MAXIFS($F$2:$F2743,$C$2:$C2743,$C2744,$B$2:$B2743,$B2744,$A$2:$A2743,$A2744))&lt;0,0,IF(_xlfn.MAXIFS($F$2:$F2743,$C$2:$C2743,$C2744,$B$2:$B2743,$B2744,$A$2:$A2743,$A2744)=0,"",$E2744-_xlfn.MAXIFS($F$2:$F2743,$C$2:$C2743,$C2744,$B$2:$B2743,$B2744,$A$2:$A2743,$A2744))))</f>
        <v/>
      </c>
      <c r="K2744" s="6" t="str">
        <f t="shared" si="127"/>
        <v/>
      </c>
      <c r="L2744" s="6" t="str">
        <f t="shared" si="128"/>
        <v/>
      </c>
      <c r="M2744" s="6" t="str">
        <f t="shared" si="126"/>
        <v/>
      </c>
    </row>
    <row r="2745" spans="1:13" x14ac:dyDescent="0.25">
      <c r="A2745"/>
      <c r="B2745" s="1"/>
      <c r="C2745"/>
      <c r="D2745"/>
      <c r="E2745" s="76"/>
      <c r="F2745" s="76"/>
      <c r="G2745" s="2"/>
      <c r="H2745" s="77"/>
      <c r="J2745" s="79" t="str">
        <f>IF(IF(IF(_xlfn.MAXIFS($F$2:$F2744,$C$2:$C2744,$C2745,$B$2:$B2744,$B2745,$A$2:$A2744,$A2745)=0,"",$E2745-_xlfn.MAXIFS($F$2:$F2744,$C$2:$C2744,$C2745,$B$2:$B2744,$B2745,$A$2:$A2744,$A2745))&lt;0,0,IF(_xlfn.MAXIFS($F$2:$F2744,$C$2:$C2744,$C2745,$B$2:$B2744,$B2745,$A$2:$A2744,$A2745)=0,"",$E2745-_xlfn.MAXIFS($F$2:$F2744,$C$2:$C2744,$C2745,$B$2:$B2744,$B2745,$A$2:$A2744,$A2745)))&gt;0.25,"",IF(IF(_xlfn.MAXIFS($F$2:$F2744,$C$2:$C2744,$C2745,$B$2:$B2744,$B2745,$A$2:$A2744,$A2745)=0,"",$E2745-_xlfn.MAXIFS($F$2:$F2744,$C$2:$C2744,$C2745,$B$2:$B2744,$B2745,$A$2:$A2744,$A2745))&lt;0,0,IF(_xlfn.MAXIFS($F$2:$F2744,$C$2:$C2744,$C2745,$B$2:$B2744,$B2745,$A$2:$A2744,$A2745)=0,"",$E2745-_xlfn.MAXIFS($F$2:$F2744,$C$2:$C2744,$C2745,$B$2:$B2744,$B2745,$A$2:$A2744,$A2745))))</f>
        <v/>
      </c>
      <c r="K2745" s="6" t="str">
        <f t="shared" si="127"/>
        <v/>
      </c>
      <c r="L2745" s="6" t="str">
        <f t="shared" si="128"/>
        <v/>
      </c>
      <c r="M2745" s="6" t="str">
        <f t="shared" si="126"/>
        <v/>
      </c>
    </row>
    <row r="2746" spans="1:13" x14ac:dyDescent="0.25">
      <c r="A2746"/>
      <c r="B2746" s="1"/>
      <c r="C2746"/>
      <c r="D2746"/>
      <c r="E2746" s="76"/>
      <c r="F2746" s="76"/>
      <c r="G2746" s="2"/>
      <c r="H2746" s="77"/>
      <c r="J2746" s="79" t="str">
        <f>IF(IF(IF(_xlfn.MAXIFS($F$2:$F2745,$C$2:$C2745,$C2746,$B$2:$B2745,$B2746,$A$2:$A2745,$A2746)=0,"",$E2746-_xlfn.MAXIFS($F$2:$F2745,$C$2:$C2745,$C2746,$B$2:$B2745,$B2746,$A$2:$A2745,$A2746))&lt;0,0,IF(_xlfn.MAXIFS($F$2:$F2745,$C$2:$C2745,$C2746,$B$2:$B2745,$B2746,$A$2:$A2745,$A2746)=0,"",$E2746-_xlfn.MAXIFS($F$2:$F2745,$C$2:$C2745,$C2746,$B$2:$B2745,$B2746,$A$2:$A2745,$A2746)))&gt;0.25,"",IF(IF(_xlfn.MAXIFS($F$2:$F2745,$C$2:$C2745,$C2746,$B$2:$B2745,$B2746,$A$2:$A2745,$A2746)=0,"",$E2746-_xlfn.MAXIFS($F$2:$F2745,$C$2:$C2745,$C2746,$B$2:$B2745,$B2746,$A$2:$A2745,$A2746))&lt;0,0,IF(_xlfn.MAXIFS($F$2:$F2745,$C$2:$C2745,$C2746,$B$2:$B2745,$B2746,$A$2:$A2745,$A2746)=0,"",$E2746-_xlfn.MAXIFS($F$2:$F2745,$C$2:$C2745,$C2746,$B$2:$B2745,$B2746,$A$2:$A2745,$A2746))))</f>
        <v/>
      </c>
      <c r="K2746" s="6" t="str">
        <f t="shared" si="127"/>
        <v/>
      </c>
      <c r="L2746" s="6" t="str">
        <f t="shared" si="128"/>
        <v/>
      </c>
      <c r="M2746" s="6" t="str">
        <f t="shared" si="126"/>
        <v/>
      </c>
    </row>
    <row r="2747" spans="1:13" x14ac:dyDescent="0.25">
      <c r="A2747"/>
      <c r="B2747" s="1"/>
      <c r="C2747"/>
      <c r="D2747"/>
      <c r="E2747" s="76"/>
      <c r="F2747" s="76"/>
      <c r="G2747" s="2"/>
      <c r="H2747" s="77"/>
      <c r="J2747" s="79" t="str">
        <f>IF(IF(IF(_xlfn.MAXIFS($F$2:$F2746,$C$2:$C2746,$C2747,$B$2:$B2746,$B2747,$A$2:$A2746,$A2747)=0,"",$E2747-_xlfn.MAXIFS($F$2:$F2746,$C$2:$C2746,$C2747,$B$2:$B2746,$B2747,$A$2:$A2746,$A2747))&lt;0,0,IF(_xlfn.MAXIFS($F$2:$F2746,$C$2:$C2746,$C2747,$B$2:$B2746,$B2747,$A$2:$A2746,$A2747)=0,"",$E2747-_xlfn.MAXIFS($F$2:$F2746,$C$2:$C2746,$C2747,$B$2:$B2746,$B2747,$A$2:$A2746,$A2747)))&gt;0.25,"",IF(IF(_xlfn.MAXIFS($F$2:$F2746,$C$2:$C2746,$C2747,$B$2:$B2746,$B2747,$A$2:$A2746,$A2747)=0,"",$E2747-_xlfn.MAXIFS($F$2:$F2746,$C$2:$C2746,$C2747,$B$2:$B2746,$B2747,$A$2:$A2746,$A2747))&lt;0,0,IF(_xlfn.MAXIFS($F$2:$F2746,$C$2:$C2746,$C2747,$B$2:$B2746,$B2747,$A$2:$A2746,$A2747)=0,"",$E2747-_xlfn.MAXIFS($F$2:$F2746,$C$2:$C2746,$C2747,$B$2:$B2746,$B2747,$A$2:$A2746,$A2747))))</f>
        <v/>
      </c>
      <c r="K2747" s="6" t="str">
        <f t="shared" si="127"/>
        <v/>
      </c>
      <c r="L2747" s="6" t="str">
        <f t="shared" si="128"/>
        <v/>
      </c>
      <c r="M2747" s="6" t="str">
        <f t="shared" si="126"/>
        <v/>
      </c>
    </row>
    <row r="2748" spans="1:13" x14ac:dyDescent="0.25">
      <c r="A2748"/>
      <c r="B2748" s="1"/>
      <c r="C2748"/>
      <c r="D2748"/>
      <c r="E2748" s="76"/>
      <c r="F2748" s="76"/>
      <c r="G2748" s="2"/>
      <c r="H2748" s="77"/>
      <c r="J2748" s="79" t="str">
        <f>IF(IF(IF(_xlfn.MAXIFS($F$2:$F2747,$C$2:$C2747,$C2748,$B$2:$B2747,$B2748,$A$2:$A2747,$A2748)=0,"",$E2748-_xlfn.MAXIFS($F$2:$F2747,$C$2:$C2747,$C2748,$B$2:$B2747,$B2748,$A$2:$A2747,$A2748))&lt;0,0,IF(_xlfn.MAXIFS($F$2:$F2747,$C$2:$C2747,$C2748,$B$2:$B2747,$B2748,$A$2:$A2747,$A2748)=0,"",$E2748-_xlfn.MAXIFS($F$2:$F2747,$C$2:$C2747,$C2748,$B$2:$B2747,$B2748,$A$2:$A2747,$A2748)))&gt;0.25,"",IF(IF(_xlfn.MAXIFS($F$2:$F2747,$C$2:$C2747,$C2748,$B$2:$B2747,$B2748,$A$2:$A2747,$A2748)=0,"",$E2748-_xlfn.MAXIFS($F$2:$F2747,$C$2:$C2747,$C2748,$B$2:$B2747,$B2748,$A$2:$A2747,$A2748))&lt;0,0,IF(_xlfn.MAXIFS($F$2:$F2747,$C$2:$C2747,$C2748,$B$2:$B2747,$B2748,$A$2:$A2747,$A2748)=0,"",$E2748-_xlfn.MAXIFS($F$2:$F2747,$C$2:$C2747,$C2748,$B$2:$B2747,$B2748,$A$2:$A2747,$A2748))))</f>
        <v/>
      </c>
      <c r="K2748" s="6" t="str">
        <f t="shared" si="127"/>
        <v/>
      </c>
      <c r="L2748" s="6" t="str">
        <f t="shared" si="128"/>
        <v/>
      </c>
      <c r="M2748" s="6" t="str">
        <f t="shared" si="126"/>
        <v/>
      </c>
    </row>
    <row r="2749" spans="1:13" x14ac:dyDescent="0.25">
      <c r="A2749"/>
      <c r="B2749" s="1"/>
      <c r="C2749"/>
      <c r="D2749"/>
      <c r="E2749" s="76"/>
      <c r="F2749" s="76"/>
      <c r="G2749" s="2"/>
      <c r="H2749" s="77"/>
      <c r="J2749" s="79" t="str">
        <f>IF(IF(IF(_xlfn.MAXIFS($F$2:$F2748,$C$2:$C2748,$C2749,$B$2:$B2748,$B2749,$A$2:$A2748,$A2749)=0,"",$E2749-_xlfn.MAXIFS($F$2:$F2748,$C$2:$C2748,$C2749,$B$2:$B2748,$B2749,$A$2:$A2748,$A2749))&lt;0,0,IF(_xlfn.MAXIFS($F$2:$F2748,$C$2:$C2748,$C2749,$B$2:$B2748,$B2749,$A$2:$A2748,$A2749)=0,"",$E2749-_xlfn.MAXIFS($F$2:$F2748,$C$2:$C2748,$C2749,$B$2:$B2748,$B2749,$A$2:$A2748,$A2749)))&gt;0.25,"",IF(IF(_xlfn.MAXIFS($F$2:$F2748,$C$2:$C2748,$C2749,$B$2:$B2748,$B2749,$A$2:$A2748,$A2749)=0,"",$E2749-_xlfn.MAXIFS($F$2:$F2748,$C$2:$C2748,$C2749,$B$2:$B2748,$B2749,$A$2:$A2748,$A2749))&lt;0,0,IF(_xlfn.MAXIFS($F$2:$F2748,$C$2:$C2748,$C2749,$B$2:$B2748,$B2749,$A$2:$A2748,$A2749)=0,"",$E2749-_xlfn.MAXIFS($F$2:$F2748,$C$2:$C2748,$C2749,$B$2:$B2748,$B2749,$A$2:$A2748,$A2749))))</f>
        <v/>
      </c>
      <c r="K2749" s="6" t="str">
        <f t="shared" si="127"/>
        <v/>
      </c>
      <c r="L2749" s="6" t="str">
        <f t="shared" si="128"/>
        <v/>
      </c>
      <c r="M2749" s="6" t="str">
        <f t="shared" si="126"/>
        <v/>
      </c>
    </row>
    <row r="2750" spans="1:13" x14ac:dyDescent="0.25">
      <c r="A2750"/>
      <c r="B2750" s="1"/>
      <c r="C2750"/>
      <c r="D2750"/>
      <c r="E2750" s="76"/>
      <c r="F2750" s="76"/>
      <c r="G2750" s="2"/>
      <c r="H2750" s="77"/>
      <c r="J2750" s="79" t="str">
        <f>IF(IF(IF(_xlfn.MAXIFS($F$2:$F2749,$C$2:$C2749,$C2750,$B$2:$B2749,$B2750,$A$2:$A2749,$A2750)=0,"",$E2750-_xlfn.MAXIFS($F$2:$F2749,$C$2:$C2749,$C2750,$B$2:$B2749,$B2750,$A$2:$A2749,$A2750))&lt;0,0,IF(_xlfn.MAXIFS($F$2:$F2749,$C$2:$C2749,$C2750,$B$2:$B2749,$B2750,$A$2:$A2749,$A2750)=0,"",$E2750-_xlfn.MAXIFS($F$2:$F2749,$C$2:$C2749,$C2750,$B$2:$B2749,$B2750,$A$2:$A2749,$A2750)))&gt;0.25,"",IF(IF(_xlfn.MAXIFS($F$2:$F2749,$C$2:$C2749,$C2750,$B$2:$B2749,$B2750,$A$2:$A2749,$A2750)=0,"",$E2750-_xlfn.MAXIFS($F$2:$F2749,$C$2:$C2749,$C2750,$B$2:$B2749,$B2750,$A$2:$A2749,$A2750))&lt;0,0,IF(_xlfn.MAXIFS($F$2:$F2749,$C$2:$C2749,$C2750,$B$2:$B2749,$B2750,$A$2:$A2749,$A2750)=0,"",$E2750-_xlfn.MAXIFS($F$2:$F2749,$C$2:$C2749,$C2750,$B$2:$B2749,$B2750,$A$2:$A2749,$A2750))))</f>
        <v/>
      </c>
      <c r="K2750" s="6" t="str">
        <f t="shared" si="127"/>
        <v/>
      </c>
      <c r="L2750" s="6" t="str">
        <f t="shared" si="128"/>
        <v/>
      </c>
      <c r="M2750" s="6" t="str">
        <f t="shared" si="126"/>
        <v/>
      </c>
    </row>
    <row r="2751" spans="1:13" x14ac:dyDescent="0.25">
      <c r="A2751"/>
      <c r="B2751" s="1"/>
      <c r="C2751"/>
      <c r="D2751"/>
      <c r="E2751" s="76"/>
      <c r="F2751" s="76"/>
      <c r="G2751" s="2"/>
      <c r="H2751" s="77"/>
      <c r="J2751" s="79" t="str">
        <f>IF(IF(IF(_xlfn.MAXIFS($F$2:$F2750,$C$2:$C2750,$C2751,$B$2:$B2750,$B2751,$A$2:$A2750,$A2751)=0,"",$E2751-_xlfn.MAXIFS($F$2:$F2750,$C$2:$C2750,$C2751,$B$2:$B2750,$B2751,$A$2:$A2750,$A2751))&lt;0,0,IF(_xlfn.MAXIFS($F$2:$F2750,$C$2:$C2750,$C2751,$B$2:$B2750,$B2751,$A$2:$A2750,$A2751)=0,"",$E2751-_xlfn.MAXIFS($F$2:$F2750,$C$2:$C2750,$C2751,$B$2:$B2750,$B2751,$A$2:$A2750,$A2751)))&gt;0.25,"",IF(IF(_xlfn.MAXIFS($F$2:$F2750,$C$2:$C2750,$C2751,$B$2:$B2750,$B2751,$A$2:$A2750,$A2751)=0,"",$E2751-_xlfn.MAXIFS($F$2:$F2750,$C$2:$C2750,$C2751,$B$2:$B2750,$B2751,$A$2:$A2750,$A2751))&lt;0,0,IF(_xlfn.MAXIFS($F$2:$F2750,$C$2:$C2750,$C2751,$B$2:$B2750,$B2751,$A$2:$A2750,$A2751)=0,"",$E2751-_xlfn.MAXIFS($F$2:$F2750,$C$2:$C2750,$C2751,$B$2:$B2750,$B2751,$A$2:$A2750,$A2751))))</f>
        <v/>
      </c>
      <c r="K2751" s="6" t="str">
        <f t="shared" si="127"/>
        <v/>
      </c>
      <c r="L2751" s="6" t="str">
        <f t="shared" si="128"/>
        <v/>
      </c>
      <c r="M2751" s="6" t="str">
        <f t="shared" si="126"/>
        <v/>
      </c>
    </row>
    <row r="2752" spans="1:13" x14ac:dyDescent="0.25">
      <c r="A2752"/>
      <c r="B2752" s="1"/>
      <c r="C2752"/>
      <c r="D2752"/>
      <c r="E2752" s="76"/>
      <c r="F2752" s="76"/>
      <c r="G2752" s="2"/>
      <c r="H2752" s="77"/>
      <c r="J2752" s="79" t="str">
        <f>IF(IF(IF(_xlfn.MAXIFS($F$2:$F2751,$C$2:$C2751,$C2752,$B$2:$B2751,$B2752,$A$2:$A2751,$A2752)=0,"",$E2752-_xlfn.MAXIFS($F$2:$F2751,$C$2:$C2751,$C2752,$B$2:$B2751,$B2752,$A$2:$A2751,$A2752))&lt;0,0,IF(_xlfn.MAXIFS($F$2:$F2751,$C$2:$C2751,$C2752,$B$2:$B2751,$B2752,$A$2:$A2751,$A2752)=0,"",$E2752-_xlfn.MAXIFS($F$2:$F2751,$C$2:$C2751,$C2752,$B$2:$B2751,$B2752,$A$2:$A2751,$A2752)))&gt;0.25,"",IF(IF(_xlfn.MAXIFS($F$2:$F2751,$C$2:$C2751,$C2752,$B$2:$B2751,$B2752,$A$2:$A2751,$A2752)=0,"",$E2752-_xlfn.MAXIFS($F$2:$F2751,$C$2:$C2751,$C2752,$B$2:$B2751,$B2752,$A$2:$A2751,$A2752))&lt;0,0,IF(_xlfn.MAXIFS($F$2:$F2751,$C$2:$C2751,$C2752,$B$2:$B2751,$B2752,$A$2:$A2751,$A2752)=0,"",$E2752-_xlfn.MAXIFS($F$2:$F2751,$C$2:$C2751,$C2752,$B$2:$B2751,$B2752,$A$2:$A2751,$A2752))))</f>
        <v/>
      </c>
      <c r="K2752" s="6" t="str">
        <f t="shared" si="127"/>
        <v/>
      </c>
      <c r="L2752" s="6" t="str">
        <f t="shared" si="128"/>
        <v/>
      </c>
      <c r="M2752" s="6" t="str">
        <f t="shared" si="126"/>
        <v/>
      </c>
    </row>
    <row r="2753" spans="1:13" x14ac:dyDescent="0.25">
      <c r="A2753"/>
      <c r="B2753" s="1"/>
      <c r="C2753"/>
      <c r="D2753"/>
      <c r="E2753" s="76"/>
      <c r="F2753" s="76"/>
      <c r="G2753" s="2"/>
      <c r="H2753" s="77"/>
      <c r="J2753" s="79" t="str">
        <f>IF(IF(IF(_xlfn.MAXIFS($F$2:$F2752,$C$2:$C2752,$C2753,$B$2:$B2752,$B2753,$A$2:$A2752,$A2753)=0,"",$E2753-_xlfn.MAXIFS($F$2:$F2752,$C$2:$C2752,$C2753,$B$2:$B2752,$B2753,$A$2:$A2752,$A2753))&lt;0,0,IF(_xlfn.MAXIFS($F$2:$F2752,$C$2:$C2752,$C2753,$B$2:$B2752,$B2753,$A$2:$A2752,$A2753)=0,"",$E2753-_xlfn.MAXIFS($F$2:$F2752,$C$2:$C2752,$C2753,$B$2:$B2752,$B2753,$A$2:$A2752,$A2753)))&gt;0.25,"",IF(IF(_xlfn.MAXIFS($F$2:$F2752,$C$2:$C2752,$C2753,$B$2:$B2752,$B2753,$A$2:$A2752,$A2753)=0,"",$E2753-_xlfn.MAXIFS($F$2:$F2752,$C$2:$C2752,$C2753,$B$2:$B2752,$B2753,$A$2:$A2752,$A2753))&lt;0,0,IF(_xlfn.MAXIFS($F$2:$F2752,$C$2:$C2752,$C2753,$B$2:$B2752,$B2753,$A$2:$A2752,$A2753)=0,"",$E2753-_xlfn.MAXIFS($F$2:$F2752,$C$2:$C2752,$C2753,$B$2:$B2752,$B2753,$A$2:$A2752,$A2753))))</f>
        <v/>
      </c>
      <c r="K2753" s="6" t="str">
        <f t="shared" si="127"/>
        <v/>
      </c>
      <c r="L2753" s="6" t="str">
        <f t="shared" si="128"/>
        <v/>
      </c>
      <c r="M2753" s="6" t="str">
        <f t="shared" si="126"/>
        <v/>
      </c>
    </row>
    <row r="2754" spans="1:13" x14ac:dyDescent="0.25">
      <c r="A2754"/>
      <c r="B2754" s="1"/>
      <c r="C2754"/>
      <c r="D2754"/>
      <c r="E2754" s="76"/>
      <c r="F2754" s="76"/>
      <c r="G2754" s="2"/>
      <c r="H2754" s="77"/>
      <c r="J2754" s="79" t="str">
        <f>IF(IF(IF(_xlfn.MAXIFS($F$2:$F2753,$C$2:$C2753,$C2754,$B$2:$B2753,$B2754,$A$2:$A2753,$A2754)=0,"",$E2754-_xlfn.MAXIFS($F$2:$F2753,$C$2:$C2753,$C2754,$B$2:$B2753,$B2754,$A$2:$A2753,$A2754))&lt;0,0,IF(_xlfn.MAXIFS($F$2:$F2753,$C$2:$C2753,$C2754,$B$2:$B2753,$B2754,$A$2:$A2753,$A2754)=0,"",$E2754-_xlfn.MAXIFS($F$2:$F2753,$C$2:$C2753,$C2754,$B$2:$B2753,$B2754,$A$2:$A2753,$A2754)))&gt;0.25,"",IF(IF(_xlfn.MAXIFS($F$2:$F2753,$C$2:$C2753,$C2754,$B$2:$B2753,$B2754,$A$2:$A2753,$A2754)=0,"",$E2754-_xlfn.MAXIFS($F$2:$F2753,$C$2:$C2753,$C2754,$B$2:$B2753,$B2754,$A$2:$A2753,$A2754))&lt;0,0,IF(_xlfn.MAXIFS($F$2:$F2753,$C$2:$C2753,$C2754,$B$2:$B2753,$B2754,$A$2:$A2753,$A2754)=0,"",$E2754-_xlfn.MAXIFS($F$2:$F2753,$C$2:$C2753,$C2754,$B$2:$B2753,$B2754,$A$2:$A2753,$A2754))))</f>
        <v/>
      </c>
      <c r="K2754" s="6" t="str">
        <f t="shared" si="127"/>
        <v/>
      </c>
      <c r="L2754" s="6" t="str">
        <f t="shared" si="128"/>
        <v/>
      </c>
      <c r="M2754" s="6" t="str">
        <f t="shared" ref="M2754:M2817" si="129">IF($A2754="","",IF(AND($K2754&gt;=10,$K2754&lt;=13),"Y",IF(AND($K2754=14,$L2754="EARLY"),"Y","N")))</f>
        <v/>
      </c>
    </row>
    <row r="2755" spans="1:13" x14ac:dyDescent="0.25">
      <c r="A2755"/>
      <c r="B2755" s="1"/>
      <c r="C2755"/>
      <c r="D2755"/>
      <c r="E2755" s="76"/>
      <c r="F2755" s="76"/>
      <c r="G2755" s="2"/>
      <c r="H2755" s="77"/>
      <c r="J2755" s="79" t="str">
        <f>IF(IF(IF(_xlfn.MAXIFS($F$2:$F2754,$C$2:$C2754,$C2755,$B$2:$B2754,$B2755,$A$2:$A2754,$A2755)=0,"",$E2755-_xlfn.MAXIFS($F$2:$F2754,$C$2:$C2754,$C2755,$B$2:$B2754,$B2755,$A$2:$A2754,$A2755))&lt;0,0,IF(_xlfn.MAXIFS($F$2:$F2754,$C$2:$C2754,$C2755,$B$2:$B2754,$B2755,$A$2:$A2754,$A2755)=0,"",$E2755-_xlfn.MAXIFS($F$2:$F2754,$C$2:$C2754,$C2755,$B$2:$B2754,$B2755,$A$2:$A2754,$A2755)))&gt;0.25,"",IF(IF(_xlfn.MAXIFS($F$2:$F2754,$C$2:$C2754,$C2755,$B$2:$B2754,$B2755,$A$2:$A2754,$A2755)=0,"",$E2755-_xlfn.MAXIFS($F$2:$F2754,$C$2:$C2754,$C2755,$B$2:$B2754,$B2755,$A$2:$A2754,$A2755))&lt;0,0,IF(_xlfn.MAXIFS($F$2:$F2754,$C$2:$C2754,$C2755,$B$2:$B2754,$B2755,$A$2:$A2754,$A2755)=0,"",$E2755-_xlfn.MAXIFS($F$2:$F2754,$C$2:$C2754,$C2755,$B$2:$B2754,$B2755,$A$2:$A2754,$A2755))))</f>
        <v/>
      </c>
      <c r="K2755" s="6" t="str">
        <f t="shared" ref="K2755:K2818" si="130">IF($J2755="","",IF(HOUR($E2755)&gt;19,19,IF(HOUR($E2755)&lt;5,5,HOUR($E2755))))</f>
        <v/>
      </c>
      <c r="L2755" s="6" t="str">
        <f t="shared" ref="L2755:L2818" si="131">IF($J2755="","",IF(MINUTE($E2755)&lt;30,"EARLY","LATE"))</f>
        <v/>
      </c>
      <c r="M2755" s="6" t="str">
        <f t="shared" si="129"/>
        <v/>
      </c>
    </row>
    <row r="2756" spans="1:13" x14ac:dyDescent="0.25">
      <c r="A2756"/>
      <c r="B2756" s="1"/>
      <c r="C2756"/>
      <c r="D2756"/>
      <c r="E2756" s="76"/>
      <c r="F2756" s="76"/>
      <c r="G2756" s="2"/>
      <c r="H2756" s="77"/>
      <c r="J2756" s="79" t="str">
        <f>IF(IF(IF(_xlfn.MAXIFS($F$2:$F2755,$C$2:$C2755,$C2756,$B$2:$B2755,$B2756,$A$2:$A2755,$A2756)=0,"",$E2756-_xlfn.MAXIFS($F$2:$F2755,$C$2:$C2755,$C2756,$B$2:$B2755,$B2756,$A$2:$A2755,$A2756))&lt;0,0,IF(_xlfn.MAXIFS($F$2:$F2755,$C$2:$C2755,$C2756,$B$2:$B2755,$B2756,$A$2:$A2755,$A2756)=0,"",$E2756-_xlfn.MAXIFS($F$2:$F2755,$C$2:$C2755,$C2756,$B$2:$B2755,$B2756,$A$2:$A2755,$A2756)))&gt;0.25,"",IF(IF(_xlfn.MAXIFS($F$2:$F2755,$C$2:$C2755,$C2756,$B$2:$B2755,$B2756,$A$2:$A2755,$A2756)=0,"",$E2756-_xlfn.MAXIFS($F$2:$F2755,$C$2:$C2755,$C2756,$B$2:$B2755,$B2756,$A$2:$A2755,$A2756))&lt;0,0,IF(_xlfn.MAXIFS($F$2:$F2755,$C$2:$C2755,$C2756,$B$2:$B2755,$B2756,$A$2:$A2755,$A2756)=0,"",$E2756-_xlfn.MAXIFS($F$2:$F2755,$C$2:$C2755,$C2756,$B$2:$B2755,$B2756,$A$2:$A2755,$A2756))))</f>
        <v/>
      </c>
      <c r="K2756" s="6" t="str">
        <f t="shared" si="130"/>
        <v/>
      </c>
      <c r="L2756" s="6" t="str">
        <f t="shared" si="131"/>
        <v/>
      </c>
      <c r="M2756" s="6" t="str">
        <f t="shared" si="129"/>
        <v/>
      </c>
    </row>
    <row r="2757" spans="1:13" x14ac:dyDescent="0.25">
      <c r="A2757"/>
      <c r="B2757" s="1"/>
      <c r="C2757"/>
      <c r="D2757"/>
      <c r="E2757" s="76"/>
      <c r="F2757" s="76"/>
      <c r="G2757" s="2"/>
      <c r="H2757" s="77"/>
      <c r="J2757" s="79" t="str">
        <f>IF(IF(IF(_xlfn.MAXIFS($F$2:$F2756,$C$2:$C2756,$C2757,$B$2:$B2756,$B2757,$A$2:$A2756,$A2757)=0,"",$E2757-_xlfn.MAXIFS($F$2:$F2756,$C$2:$C2756,$C2757,$B$2:$B2756,$B2757,$A$2:$A2756,$A2757))&lt;0,0,IF(_xlfn.MAXIFS($F$2:$F2756,$C$2:$C2756,$C2757,$B$2:$B2756,$B2757,$A$2:$A2756,$A2757)=0,"",$E2757-_xlfn.MAXIFS($F$2:$F2756,$C$2:$C2756,$C2757,$B$2:$B2756,$B2757,$A$2:$A2756,$A2757)))&gt;0.25,"",IF(IF(_xlfn.MAXIFS($F$2:$F2756,$C$2:$C2756,$C2757,$B$2:$B2756,$B2757,$A$2:$A2756,$A2757)=0,"",$E2757-_xlfn.MAXIFS($F$2:$F2756,$C$2:$C2756,$C2757,$B$2:$B2756,$B2757,$A$2:$A2756,$A2757))&lt;0,0,IF(_xlfn.MAXIFS($F$2:$F2756,$C$2:$C2756,$C2757,$B$2:$B2756,$B2757,$A$2:$A2756,$A2757)=0,"",$E2757-_xlfn.MAXIFS($F$2:$F2756,$C$2:$C2756,$C2757,$B$2:$B2756,$B2757,$A$2:$A2756,$A2757))))</f>
        <v/>
      </c>
      <c r="K2757" s="6" t="str">
        <f t="shared" si="130"/>
        <v/>
      </c>
      <c r="L2757" s="6" t="str">
        <f t="shared" si="131"/>
        <v/>
      </c>
      <c r="M2757" s="6" t="str">
        <f t="shared" si="129"/>
        <v/>
      </c>
    </row>
    <row r="2758" spans="1:13" x14ac:dyDescent="0.25">
      <c r="A2758"/>
      <c r="B2758" s="1"/>
      <c r="C2758"/>
      <c r="D2758"/>
      <c r="E2758" s="76"/>
      <c r="F2758" s="76"/>
      <c r="G2758" s="2"/>
      <c r="H2758" s="77"/>
      <c r="J2758" s="79" t="str">
        <f>IF(IF(IF(_xlfn.MAXIFS($F$2:$F2757,$C$2:$C2757,$C2758,$B$2:$B2757,$B2758,$A$2:$A2757,$A2758)=0,"",$E2758-_xlfn.MAXIFS($F$2:$F2757,$C$2:$C2757,$C2758,$B$2:$B2757,$B2758,$A$2:$A2757,$A2758))&lt;0,0,IF(_xlfn.MAXIFS($F$2:$F2757,$C$2:$C2757,$C2758,$B$2:$B2757,$B2758,$A$2:$A2757,$A2758)=0,"",$E2758-_xlfn.MAXIFS($F$2:$F2757,$C$2:$C2757,$C2758,$B$2:$B2757,$B2758,$A$2:$A2757,$A2758)))&gt;0.25,"",IF(IF(_xlfn.MAXIFS($F$2:$F2757,$C$2:$C2757,$C2758,$B$2:$B2757,$B2758,$A$2:$A2757,$A2758)=0,"",$E2758-_xlfn.MAXIFS($F$2:$F2757,$C$2:$C2757,$C2758,$B$2:$B2757,$B2758,$A$2:$A2757,$A2758))&lt;0,0,IF(_xlfn.MAXIFS($F$2:$F2757,$C$2:$C2757,$C2758,$B$2:$B2757,$B2758,$A$2:$A2757,$A2758)=0,"",$E2758-_xlfn.MAXIFS($F$2:$F2757,$C$2:$C2757,$C2758,$B$2:$B2757,$B2758,$A$2:$A2757,$A2758))))</f>
        <v/>
      </c>
      <c r="K2758" s="6" t="str">
        <f t="shared" si="130"/>
        <v/>
      </c>
      <c r="L2758" s="6" t="str">
        <f t="shared" si="131"/>
        <v/>
      </c>
      <c r="M2758" s="6" t="str">
        <f t="shared" si="129"/>
        <v/>
      </c>
    </row>
    <row r="2759" spans="1:13" x14ac:dyDescent="0.25">
      <c r="A2759"/>
      <c r="B2759" s="1"/>
      <c r="C2759"/>
      <c r="D2759"/>
      <c r="E2759" s="76"/>
      <c r="F2759" s="76"/>
      <c r="G2759" s="2"/>
      <c r="H2759" s="77"/>
      <c r="J2759" s="79" t="str">
        <f>IF(IF(IF(_xlfn.MAXIFS($F$2:$F2758,$C$2:$C2758,$C2759,$B$2:$B2758,$B2759,$A$2:$A2758,$A2759)=0,"",$E2759-_xlfn.MAXIFS($F$2:$F2758,$C$2:$C2758,$C2759,$B$2:$B2758,$B2759,$A$2:$A2758,$A2759))&lt;0,0,IF(_xlfn.MAXIFS($F$2:$F2758,$C$2:$C2758,$C2759,$B$2:$B2758,$B2759,$A$2:$A2758,$A2759)=0,"",$E2759-_xlfn.MAXIFS($F$2:$F2758,$C$2:$C2758,$C2759,$B$2:$B2758,$B2759,$A$2:$A2758,$A2759)))&gt;0.25,"",IF(IF(_xlfn.MAXIFS($F$2:$F2758,$C$2:$C2758,$C2759,$B$2:$B2758,$B2759,$A$2:$A2758,$A2759)=0,"",$E2759-_xlfn.MAXIFS($F$2:$F2758,$C$2:$C2758,$C2759,$B$2:$B2758,$B2759,$A$2:$A2758,$A2759))&lt;0,0,IF(_xlfn.MAXIFS($F$2:$F2758,$C$2:$C2758,$C2759,$B$2:$B2758,$B2759,$A$2:$A2758,$A2759)=0,"",$E2759-_xlfn.MAXIFS($F$2:$F2758,$C$2:$C2758,$C2759,$B$2:$B2758,$B2759,$A$2:$A2758,$A2759))))</f>
        <v/>
      </c>
      <c r="K2759" s="6" t="str">
        <f t="shared" si="130"/>
        <v/>
      </c>
      <c r="L2759" s="6" t="str">
        <f t="shared" si="131"/>
        <v/>
      </c>
      <c r="M2759" s="6" t="str">
        <f t="shared" si="129"/>
        <v/>
      </c>
    </row>
    <row r="2760" spans="1:13" x14ac:dyDescent="0.25">
      <c r="A2760"/>
      <c r="B2760" s="1"/>
      <c r="C2760"/>
      <c r="D2760"/>
      <c r="E2760" s="76"/>
      <c r="F2760" s="76"/>
      <c r="G2760" s="2"/>
      <c r="H2760" s="77"/>
      <c r="J2760" s="79" t="str">
        <f>IF(IF(IF(_xlfn.MAXIFS($F$2:$F2759,$C$2:$C2759,$C2760,$B$2:$B2759,$B2760,$A$2:$A2759,$A2760)=0,"",$E2760-_xlfn.MAXIFS($F$2:$F2759,$C$2:$C2759,$C2760,$B$2:$B2759,$B2760,$A$2:$A2759,$A2760))&lt;0,0,IF(_xlfn.MAXIFS($F$2:$F2759,$C$2:$C2759,$C2760,$B$2:$B2759,$B2760,$A$2:$A2759,$A2760)=0,"",$E2760-_xlfn.MAXIFS($F$2:$F2759,$C$2:$C2759,$C2760,$B$2:$B2759,$B2760,$A$2:$A2759,$A2760)))&gt;0.25,"",IF(IF(_xlfn.MAXIFS($F$2:$F2759,$C$2:$C2759,$C2760,$B$2:$B2759,$B2760,$A$2:$A2759,$A2760)=0,"",$E2760-_xlfn.MAXIFS($F$2:$F2759,$C$2:$C2759,$C2760,$B$2:$B2759,$B2760,$A$2:$A2759,$A2760))&lt;0,0,IF(_xlfn.MAXIFS($F$2:$F2759,$C$2:$C2759,$C2760,$B$2:$B2759,$B2760,$A$2:$A2759,$A2760)=0,"",$E2760-_xlfn.MAXIFS($F$2:$F2759,$C$2:$C2759,$C2760,$B$2:$B2759,$B2760,$A$2:$A2759,$A2760))))</f>
        <v/>
      </c>
      <c r="K2760" s="6" t="str">
        <f t="shared" si="130"/>
        <v/>
      </c>
      <c r="L2760" s="6" t="str">
        <f t="shared" si="131"/>
        <v/>
      </c>
      <c r="M2760" s="6" t="str">
        <f t="shared" si="129"/>
        <v/>
      </c>
    </row>
    <row r="2761" spans="1:13" x14ac:dyDescent="0.25">
      <c r="A2761"/>
      <c r="B2761" s="1"/>
      <c r="C2761"/>
      <c r="D2761"/>
      <c r="E2761" s="76"/>
      <c r="F2761" s="76"/>
      <c r="G2761" s="2"/>
      <c r="H2761" s="77"/>
      <c r="J2761" s="79" t="str">
        <f>IF(IF(IF(_xlfn.MAXIFS($F$2:$F2760,$C$2:$C2760,$C2761,$B$2:$B2760,$B2761,$A$2:$A2760,$A2761)=0,"",$E2761-_xlfn.MAXIFS($F$2:$F2760,$C$2:$C2760,$C2761,$B$2:$B2760,$B2761,$A$2:$A2760,$A2761))&lt;0,0,IF(_xlfn.MAXIFS($F$2:$F2760,$C$2:$C2760,$C2761,$B$2:$B2760,$B2761,$A$2:$A2760,$A2761)=0,"",$E2761-_xlfn.MAXIFS($F$2:$F2760,$C$2:$C2760,$C2761,$B$2:$B2760,$B2761,$A$2:$A2760,$A2761)))&gt;0.25,"",IF(IF(_xlfn.MAXIFS($F$2:$F2760,$C$2:$C2760,$C2761,$B$2:$B2760,$B2761,$A$2:$A2760,$A2761)=0,"",$E2761-_xlfn.MAXIFS($F$2:$F2760,$C$2:$C2760,$C2761,$B$2:$B2760,$B2761,$A$2:$A2760,$A2761))&lt;0,0,IF(_xlfn.MAXIFS($F$2:$F2760,$C$2:$C2760,$C2761,$B$2:$B2760,$B2761,$A$2:$A2760,$A2761)=0,"",$E2761-_xlfn.MAXIFS($F$2:$F2760,$C$2:$C2760,$C2761,$B$2:$B2760,$B2761,$A$2:$A2760,$A2761))))</f>
        <v/>
      </c>
      <c r="K2761" s="6" t="str">
        <f t="shared" si="130"/>
        <v/>
      </c>
      <c r="L2761" s="6" t="str">
        <f t="shared" si="131"/>
        <v/>
      </c>
      <c r="M2761" s="6" t="str">
        <f t="shared" si="129"/>
        <v/>
      </c>
    </row>
    <row r="2762" spans="1:13" x14ac:dyDescent="0.25">
      <c r="A2762"/>
      <c r="B2762" s="1"/>
      <c r="C2762"/>
      <c r="D2762"/>
      <c r="E2762" s="76"/>
      <c r="F2762" s="76"/>
      <c r="G2762" s="2"/>
      <c r="H2762" s="77"/>
      <c r="J2762" s="79" t="str">
        <f>IF(IF(IF(_xlfn.MAXIFS($F$2:$F2761,$C$2:$C2761,$C2762,$B$2:$B2761,$B2762,$A$2:$A2761,$A2762)=0,"",$E2762-_xlfn.MAXIFS($F$2:$F2761,$C$2:$C2761,$C2762,$B$2:$B2761,$B2762,$A$2:$A2761,$A2762))&lt;0,0,IF(_xlfn.MAXIFS($F$2:$F2761,$C$2:$C2761,$C2762,$B$2:$B2761,$B2762,$A$2:$A2761,$A2762)=0,"",$E2762-_xlfn.MAXIFS($F$2:$F2761,$C$2:$C2761,$C2762,$B$2:$B2761,$B2762,$A$2:$A2761,$A2762)))&gt;0.25,"",IF(IF(_xlfn.MAXIFS($F$2:$F2761,$C$2:$C2761,$C2762,$B$2:$B2761,$B2762,$A$2:$A2761,$A2762)=0,"",$E2762-_xlfn.MAXIFS($F$2:$F2761,$C$2:$C2761,$C2762,$B$2:$B2761,$B2762,$A$2:$A2761,$A2762))&lt;0,0,IF(_xlfn.MAXIFS($F$2:$F2761,$C$2:$C2761,$C2762,$B$2:$B2761,$B2762,$A$2:$A2761,$A2762)=0,"",$E2762-_xlfn.MAXIFS($F$2:$F2761,$C$2:$C2761,$C2762,$B$2:$B2761,$B2762,$A$2:$A2761,$A2762))))</f>
        <v/>
      </c>
      <c r="K2762" s="6" t="str">
        <f t="shared" si="130"/>
        <v/>
      </c>
      <c r="L2762" s="6" t="str">
        <f t="shared" si="131"/>
        <v/>
      </c>
      <c r="M2762" s="6" t="str">
        <f t="shared" si="129"/>
        <v/>
      </c>
    </row>
    <row r="2763" spans="1:13" x14ac:dyDescent="0.25">
      <c r="A2763"/>
      <c r="B2763" s="1"/>
      <c r="C2763"/>
      <c r="D2763"/>
      <c r="E2763" s="76"/>
      <c r="F2763" s="76"/>
      <c r="G2763" s="2"/>
      <c r="H2763" s="77"/>
      <c r="J2763" s="79" t="str">
        <f>IF(IF(IF(_xlfn.MAXIFS($F$2:$F2762,$C$2:$C2762,$C2763,$B$2:$B2762,$B2763,$A$2:$A2762,$A2763)=0,"",$E2763-_xlfn.MAXIFS($F$2:$F2762,$C$2:$C2762,$C2763,$B$2:$B2762,$B2763,$A$2:$A2762,$A2763))&lt;0,0,IF(_xlfn.MAXIFS($F$2:$F2762,$C$2:$C2762,$C2763,$B$2:$B2762,$B2763,$A$2:$A2762,$A2763)=0,"",$E2763-_xlfn.MAXIFS($F$2:$F2762,$C$2:$C2762,$C2763,$B$2:$B2762,$B2763,$A$2:$A2762,$A2763)))&gt;0.25,"",IF(IF(_xlfn.MAXIFS($F$2:$F2762,$C$2:$C2762,$C2763,$B$2:$B2762,$B2763,$A$2:$A2762,$A2763)=0,"",$E2763-_xlfn.MAXIFS($F$2:$F2762,$C$2:$C2762,$C2763,$B$2:$B2762,$B2763,$A$2:$A2762,$A2763))&lt;0,0,IF(_xlfn.MAXIFS($F$2:$F2762,$C$2:$C2762,$C2763,$B$2:$B2762,$B2763,$A$2:$A2762,$A2763)=0,"",$E2763-_xlfn.MAXIFS($F$2:$F2762,$C$2:$C2762,$C2763,$B$2:$B2762,$B2763,$A$2:$A2762,$A2763))))</f>
        <v/>
      </c>
      <c r="K2763" s="6" t="str">
        <f t="shared" si="130"/>
        <v/>
      </c>
      <c r="L2763" s="6" t="str">
        <f t="shared" si="131"/>
        <v/>
      </c>
      <c r="M2763" s="6" t="str">
        <f t="shared" si="129"/>
        <v/>
      </c>
    </row>
    <row r="2764" spans="1:13" x14ac:dyDescent="0.25">
      <c r="A2764"/>
      <c r="B2764" s="1"/>
      <c r="C2764"/>
      <c r="D2764"/>
      <c r="E2764" s="76"/>
      <c r="F2764" s="76"/>
      <c r="G2764" s="2"/>
      <c r="H2764" s="77"/>
      <c r="J2764" s="79" t="str">
        <f>IF(IF(IF(_xlfn.MAXIFS($F$2:$F2763,$C$2:$C2763,$C2764,$B$2:$B2763,$B2764,$A$2:$A2763,$A2764)=0,"",$E2764-_xlfn.MAXIFS($F$2:$F2763,$C$2:$C2763,$C2764,$B$2:$B2763,$B2764,$A$2:$A2763,$A2764))&lt;0,0,IF(_xlfn.MAXIFS($F$2:$F2763,$C$2:$C2763,$C2764,$B$2:$B2763,$B2764,$A$2:$A2763,$A2764)=0,"",$E2764-_xlfn.MAXIFS($F$2:$F2763,$C$2:$C2763,$C2764,$B$2:$B2763,$B2764,$A$2:$A2763,$A2764)))&gt;0.25,"",IF(IF(_xlfn.MAXIFS($F$2:$F2763,$C$2:$C2763,$C2764,$B$2:$B2763,$B2764,$A$2:$A2763,$A2764)=0,"",$E2764-_xlfn.MAXIFS($F$2:$F2763,$C$2:$C2763,$C2764,$B$2:$B2763,$B2764,$A$2:$A2763,$A2764))&lt;0,0,IF(_xlfn.MAXIFS($F$2:$F2763,$C$2:$C2763,$C2764,$B$2:$B2763,$B2764,$A$2:$A2763,$A2764)=0,"",$E2764-_xlfn.MAXIFS($F$2:$F2763,$C$2:$C2763,$C2764,$B$2:$B2763,$B2764,$A$2:$A2763,$A2764))))</f>
        <v/>
      </c>
      <c r="K2764" s="6" t="str">
        <f t="shared" si="130"/>
        <v/>
      </c>
      <c r="L2764" s="6" t="str">
        <f t="shared" si="131"/>
        <v/>
      </c>
      <c r="M2764" s="6" t="str">
        <f t="shared" si="129"/>
        <v/>
      </c>
    </row>
    <row r="2765" spans="1:13" x14ac:dyDescent="0.25">
      <c r="A2765"/>
      <c r="B2765" s="1"/>
      <c r="C2765"/>
      <c r="D2765"/>
      <c r="E2765" s="76"/>
      <c r="F2765" s="76"/>
      <c r="G2765" s="2"/>
      <c r="H2765" s="77"/>
      <c r="J2765" s="79" t="str">
        <f>IF(IF(IF(_xlfn.MAXIFS($F$2:$F2764,$C$2:$C2764,$C2765,$B$2:$B2764,$B2765,$A$2:$A2764,$A2765)=0,"",$E2765-_xlfn.MAXIFS($F$2:$F2764,$C$2:$C2764,$C2765,$B$2:$B2764,$B2765,$A$2:$A2764,$A2765))&lt;0,0,IF(_xlfn.MAXIFS($F$2:$F2764,$C$2:$C2764,$C2765,$B$2:$B2764,$B2765,$A$2:$A2764,$A2765)=0,"",$E2765-_xlfn.MAXIFS($F$2:$F2764,$C$2:$C2764,$C2765,$B$2:$B2764,$B2765,$A$2:$A2764,$A2765)))&gt;0.25,"",IF(IF(_xlfn.MAXIFS($F$2:$F2764,$C$2:$C2764,$C2765,$B$2:$B2764,$B2765,$A$2:$A2764,$A2765)=0,"",$E2765-_xlfn.MAXIFS($F$2:$F2764,$C$2:$C2764,$C2765,$B$2:$B2764,$B2765,$A$2:$A2764,$A2765))&lt;0,0,IF(_xlfn.MAXIFS($F$2:$F2764,$C$2:$C2764,$C2765,$B$2:$B2764,$B2765,$A$2:$A2764,$A2765)=0,"",$E2765-_xlfn.MAXIFS($F$2:$F2764,$C$2:$C2764,$C2765,$B$2:$B2764,$B2765,$A$2:$A2764,$A2765))))</f>
        <v/>
      </c>
      <c r="K2765" s="6" t="str">
        <f t="shared" si="130"/>
        <v/>
      </c>
      <c r="L2765" s="6" t="str">
        <f t="shared" si="131"/>
        <v/>
      </c>
      <c r="M2765" s="6" t="str">
        <f t="shared" si="129"/>
        <v/>
      </c>
    </row>
    <row r="2766" spans="1:13" x14ac:dyDescent="0.25">
      <c r="A2766"/>
      <c r="B2766" s="1"/>
      <c r="C2766"/>
      <c r="D2766"/>
      <c r="E2766" s="76"/>
      <c r="F2766" s="76"/>
      <c r="G2766" s="2"/>
      <c r="H2766" s="77"/>
      <c r="J2766" s="79" t="str">
        <f>IF(IF(IF(_xlfn.MAXIFS($F$2:$F2765,$C$2:$C2765,$C2766,$B$2:$B2765,$B2766,$A$2:$A2765,$A2766)=0,"",$E2766-_xlfn.MAXIFS($F$2:$F2765,$C$2:$C2765,$C2766,$B$2:$B2765,$B2766,$A$2:$A2765,$A2766))&lt;0,0,IF(_xlfn.MAXIFS($F$2:$F2765,$C$2:$C2765,$C2766,$B$2:$B2765,$B2766,$A$2:$A2765,$A2766)=0,"",$E2766-_xlfn.MAXIFS($F$2:$F2765,$C$2:$C2765,$C2766,$B$2:$B2765,$B2766,$A$2:$A2765,$A2766)))&gt;0.25,"",IF(IF(_xlfn.MAXIFS($F$2:$F2765,$C$2:$C2765,$C2766,$B$2:$B2765,$B2766,$A$2:$A2765,$A2766)=0,"",$E2766-_xlfn.MAXIFS($F$2:$F2765,$C$2:$C2765,$C2766,$B$2:$B2765,$B2766,$A$2:$A2765,$A2766))&lt;0,0,IF(_xlfn.MAXIFS($F$2:$F2765,$C$2:$C2765,$C2766,$B$2:$B2765,$B2766,$A$2:$A2765,$A2766)=0,"",$E2766-_xlfn.MAXIFS($F$2:$F2765,$C$2:$C2765,$C2766,$B$2:$B2765,$B2766,$A$2:$A2765,$A2766))))</f>
        <v/>
      </c>
      <c r="K2766" s="6" t="str">
        <f t="shared" si="130"/>
        <v/>
      </c>
      <c r="L2766" s="6" t="str">
        <f t="shared" si="131"/>
        <v/>
      </c>
      <c r="M2766" s="6" t="str">
        <f t="shared" si="129"/>
        <v/>
      </c>
    </row>
    <row r="2767" spans="1:13" x14ac:dyDescent="0.25">
      <c r="A2767"/>
      <c r="B2767" s="1"/>
      <c r="C2767"/>
      <c r="D2767"/>
      <c r="E2767" s="76"/>
      <c r="F2767" s="76"/>
      <c r="G2767" s="2"/>
      <c r="H2767" s="77"/>
      <c r="J2767" s="79" t="str">
        <f>IF(IF(IF(_xlfn.MAXIFS($F$2:$F2766,$C$2:$C2766,$C2767,$B$2:$B2766,$B2767,$A$2:$A2766,$A2767)=0,"",$E2767-_xlfn.MAXIFS($F$2:$F2766,$C$2:$C2766,$C2767,$B$2:$B2766,$B2767,$A$2:$A2766,$A2767))&lt;0,0,IF(_xlfn.MAXIFS($F$2:$F2766,$C$2:$C2766,$C2767,$B$2:$B2766,$B2767,$A$2:$A2766,$A2767)=0,"",$E2767-_xlfn.MAXIFS($F$2:$F2766,$C$2:$C2766,$C2767,$B$2:$B2766,$B2767,$A$2:$A2766,$A2767)))&gt;0.25,"",IF(IF(_xlfn.MAXIFS($F$2:$F2766,$C$2:$C2766,$C2767,$B$2:$B2766,$B2767,$A$2:$A2766,$A2767)=0,"",$E2767-_xlfn.MAXIFS($F$2:$F2766,$C$2:$C2766,$C2767,$B$2:$B2766,$B2767,$A$2:$A2766,$A2767))&lt;0,0,IF(_xlfn.MAXIFS($F$2:$F2766,$C$2:$C2766,$C2767,$B$2:$B2766,$B2767,$A$2:$A2766,$A2767)=0,"",$E2767-_xlfn.MAXIFS($F$2:$F2766,$C$2:$C2766,$C2767,$B$2:$B2766,$B2767,$A$2:$A2766,$A2767))))</f>
        <v/>
      </c>
      <c r="K2767" s="6" t="str">
        <f t="shared" si="130"/>
        <v/>
      </c>
      <c r="L2767" s="6" t="str">
        <f t="shared" si="131"/>
        <v/>
      </c>
      <c r="M2767" s="6" t="str">
        <f t="shared" si="129"/>
        <v/>
      </c>
    </row>
    <row r="2768" spans="1:13" x14ac:dyDescent="0.25">
      <c r="A2768"/>
      <c r="B2768" s="1"/>
      <c r="C2768"/>
      <c r="D2768"/>
      <c r="E2768" s="76"/>
      <c r="F2768" s="76"/>
      <c r="G2768" s="2"/>
      <c r="H2768" s="77"/>
      <c r="J2768" s="79" t="str">
        <f>IF(IF(IF(_xlfn.MAXIFS($F$2:$F2767,$C$2:$C2767,$C2768,$B$2:$B2767,$B2768,$A$2:$A2767,$A2768)=0,"",$E2768-_xlfn.MAXIFS($F$2:$F2767,$C$2:$C2767,$C2768,$B$2:$B2767,$B2768,$A$2:$A2767,$A2768))&lt;0,0,IF(_xlfn.MAXIFS($F$2:$F2767,$C$2:$C2767,$C2768,$B$2:$B2767,$B2768,$A$2:$A2767,$A2768)=0,"",$E2768-_xlfn.MAXIFS($F$2:$F2767,$C$2:$C2767,$C2768,$B$2:$B2767,$B2768,$A$2:$A2767,$A2768)))&gt;0.25,"",IF(IF(_xlfn.MAXIFS($F$2:$F2767,$C$2:$C2767,$C2768,$B$2:$B2767,$B2768,$A$2:$A2767,$A2768)=0,"",$E2768-_xlfn.MAXIFS($F$2:$F2767,$C$2:$C2767,$C2768,$B$2:$B2767,$B2768,$A$2:$A2767,$A2768))&lt;0,0,IF(_xlfn.MAXIFS($F$2:$F2767,$C$2:$C2767,$C2768,$B$2:$B2767,$B2768,$A$2:$A2767,$A2768)=0,"",$E2768-_xlfn.MAXIFS($F$2:$F2767,$C$2:$C2767,$C2768,$B$2:$B2767,$B2768,$A$2:$A2767,$A2768))))</f>
        <v/>
      </c>
      <c r="K2768" s="6" t="str">
        <f t="shared" si="130"/>
        <v/>
      </c>
      <c r="L2768" s="6" t="str">
        <f t="shared" si="131"/>
        <v/>
      </c>
      <c r="M2768" s="6" t="str">
        <f t="shared" si="129"/>
        <v/>
      </c>
    </row>
    <row r="2769" spans="1:13" x14ac:dyDescent="0.25">
      <c r="A2769"/>
      <c r="B2769" s="1"/>
      <c r="C2769"/>
      <c r="D2769"/>
      <c r="E2769" s="76"/>
      <c r="F2769" s="76"/>
      <c r="G2769" s="2"/>
      <c r="H2769" s="77"/>
      <c r="J2769" s="79" t="str">
        <f>IF(IF(IF(_xlfn.MAXIFS($F$2:$F2768,$C$2:$C2768,$C2769,$B$2:$B2768,$B2769,$A$2:$A2768,$A2769)=0,"",$E2769-_xlfn.MAXIFS($F$2:$F2768,$C$2:$C2768,$C2769,$B$2:$B2768,$B2769,$A$2:$A2768,$A2769))&lt;0,0,IF(_xlfn.MAXIFS($F$2:$F2768,$C$2:$C2768,$C2769,$B$2:$B2768,$B2769,$A$2:$A2768,$A2769)=0,"",$E2769-_xlfn.MAXIFS($F$2:$F2768,$C$2:$C2768,$C2769,$B$2:$B2768,$B2769,$A$2:$A2768,$A2769)))&gt;0.25,"",IF(IF(_xlfn.MAXIFS($F$2:$F2768,$C$2:$C2768,$C2769,$B$2:$B2768,$B2769,$A$2:$A2768,$A2769)=0,"",$E2769-_xlfn.MAXIFS($F$2:$F2768,$C$2:$C2768,$C2769,$B$2:$B2768,$B2769,$A$2:$A2768,$A2769))&lt;0,0,IF(_xlfn.MAXIFS($F$2:$F2768,$C$2:$C2768,$C2769,$B$2:$B2768,$B2769,$A$2:$A2768,$A2769)=0,"",$E2769-_xlfn.MAXIFS($F$2:$F2768,$C$2:$C2768,$C2769,$B$2:$B2768,$B2769,$A$2:$A2768,$A2769))))</f>
        <v/>
      </c>
      <c r="K2769" s="6" t="str">
        <f t="shared" si="130"/>
        <v/>
      </c>
      <c r="L2769" s="6" t="str">
        <f t="shared" si="131"/>
        <v/>
      </c>
      <c r="M2769" s="6" t="str">
        <f t="shared" si="129"/>
        <v/>
      </c>
    </row>
    <row r="2770" spans="1:13" x14ac:dyDescent="0.25">
      <c r="A2770"/>
      <c r="B2770" s="1"/>
      <c r="C2770"/>
      <c r="D2770"/>
      <c r="E2770" s="76"/>
      <c r="F2770" s="76"/>
      <c r="G2770" s="2"/>
      <c r="H2770" s="77"/>
      <c r="J2770" s="79" t="str">
        <f>IF(IF(IF(_xlfn.MAXIFS($F$2:$F2769,$C$2:$C2769,$C2770,$B$2:$B2769,$B2770,$A$2:$A2769,$A2770)=0,"",$E2770-_xlfn.MAXIFS($F$2:$F2769,$C$2:$C2769,$C2770,$B$2:$B2769,$B2770,$A$2:$A2769,$A2770))&lt;0,0,IF(_xlfn.MAXIFS($F$2:$F2769,$C$2:$C2769,$C2770,$B$2:$B2769,$B2770,$A$2:$A2769,$A2770)=0,"",$E2770-_xlfn.MAXIFS($F$2:$F2769,$C$2:$C2769,$C2770,$B$2:$B2769,$B2770,$A$2:$A2769,$A2770)))&gt;0.25,"",IF(IF(_xlfn.MAXIFS($F$2:$F2769,$C$2:$C2769,$C2770,$B$2:$B2769,$B2770,$A$2:$A2769,$A2770)=0,"",$E2770-_xlfn.MAXIFS($F$2:$F2769,$C$2:$C2769,$C2770,$B$2:$B2769,$B2770,$A$2:$A2769,$A2770))&lt;0,0,IF(_xlfn.MAXIFS($F$2:$F2769,$C$2:$C2769,$C2770,$B$2:$B2769,$B2770,$A$2:$A2769,$A2770)=0,"",$E2770-_xlfn.MAXIFS($F$2:$F2769,$C$2:$C2769,$C2770,$B$2:$B2769,$B2770,$A$2:$A2769,$A2770))))</f>
        <v/>
      </c>
      <c r="K2770" s="6" t="str">
        <f t="shared" si="130"/>
        <v/>
      </c>
      <c r="L2770" s="6" t="str">
        <f t="shared" si="131"/>
        <v/>
      </c>
      <c r="M2770" s="6" t="str">
        <f t="shared" si="129"/>
        <v/>
      </c>
    </row>
    <row r="2771" spans="1:13" x14ac:dyDescent="0.25">
      <c r="A2771"/>
      <c r="B2771" s="1"/>
      <c r="C2771"/>
      <c r="D2771"/>
      <c r="E2771" s="76"/>
      <c r="F2771" s="76"/>
      <c r="G2771" s="2"/>
      <c r="H2771" s="77"/>
      <c r="J2771" s="79" t="str">
        <f>IF(IF(IF(_xlfn.MAXIFS($F$2:$F2770,$C$2:$C2770,$C2771,$B$2:$B2770,$B2771,$A$2:$A2770,$A2771)=0,"",$E2771-_xlfn.MAXIFS($F$2:$F2770,$C$2:$C2770,$C2771,$B$2:$B2770,$B2771,$A$2:$A2770,$A2771))&lt;0,0,IF(_xlfn.MAXIFS($F$2:$F2770,$C$2:$C2770,$C2771,$B$2:$B2770,$B2771,$A$2:$A2770,$A2771)=0,"",$E2771-_xlfn.MAXIFS($F$2:$F2770,$C$2:$C2770,$C2771,$B$2:$B2770,$B2771,$A$2:$A2770,$A2771)))&gt;0.25,"",IF(IF(_xlfn.MAXIFS($F$2:$F2770,$C$2:$C2770,$C2771,$B$2:$B2770,$B2771,$A$2:$A2770,$A2771)=0,"",$E2771-_xlfn.MAXIFS($F$2:$F2770,$C$2:$C2770,$C2771,$B$2:$B2770,$B2771,$A$2:$A2770,$A2771))&lt;0,0,IF(_xlfn.MAXIFS($F$2:$F2770,$C$2:$C2770,$C2771,$B$2:$B2770,$B2771,$A$2:$A2770,$A2771)=0,"",$E2771-_xlfn.MAXIFS($F$2:$F2770,$C$2:$C2770,$C2771,$B$2:$B2770,$B2771,$A$2:$A2770,$A2771))))</f>
        <v/>
      </c>
      <c r="K2771" s="6" t="str">
        <f t="shared" si="130"/>
        <v/>
      </c>
      <c r="L2771" s="6" t="str">
        <f t="shared" si="131"/>
        <v/>
      </c>
      <c r="M2771" s="6" t="str">
        <f t="shared" si="129"/>
        <v/>
      </c>
    </row>
    <row r="2772" spans="1:13" x14ac:dyDescent="0.25">
      <c r="A2772"/>
      <c r="B2772" s="1"/>
      <c r="C2772"/>
      <c r="D2772"/>
      <c r="E2772" s="76"/>
      <c r="F2772" s="76"/>
      <c r="G2772" s="2"/>
      <c r="H2772" s="77"/>
      <c r="J2772" s="79" t="str">
        <f>IF(IF(IF(_xlfn.MAXIFS($F$2:$F2771,$C$2:$C2771,$C2772,$B$2:$B2771,$B2772,$A$2:$A2771,$A2772)=0,"",$E2772-_xlfn.MAXIFS($F$2:$F2771,$C$2:$C2771,$C2772,$B$2:$B2771,$B2772,$A$2:$A2771,$A2772))&lt;0,0,IF(_xlfn.MAXIFS($F$2:$F2771,$C$2:$C2771,$C2772,$B$2:$B2771,$B2772,$A$2:$A2771,$A2772)=0,"",$E2772-_xlfn.MAXIFS($F$2:$F2771,$C$2:$C2771,$C2772,$B$2:$B2771,$B2772,$A$2:$A2771,$A2772)))&gt;0.25,"",IF(IF(_xlfn.MAXIFS($F$2:$F2771,$C$2:$C2771,$C2772,$B$2:$B2771,$B2772,$A$2:$A2771,$A2772)=0,"",$E2772-_xlfn.MAXIFS($F$2:$F2771,$C$2:$C2771,$C2772,$B$2:$B2771,$B2772,$A$2:$A2771,$A2772))&lt;0,0,IF(_xlfn.MAXIFS($F$2:$F2771,$C$2:$C2771,$C2772,$B$2:$B2771,$B2772,$A$2:$A2771,$A2772)=0,"",$E2772-_xlfn.MAXIFS($F$2:$F2771,$C$2:$C2771,$C2772,$B$2:$B2771,$B2772,$A$2:$A2771,$A2772))))</f>
        <v/>
      </c>
      <c r="K2772" s="6" t="str">
        <f t="shared" si="130"/>
        <v/>
      </c>
      <c r="L2772" s="6" t="str">
        <f t="shared" si="131"/>
        <v/>
      </c>
      <c r="M2772" s="6" t="str">
        <f t="shared" si="129"/>
        <v/>
      </c>
    </row>
    <row r="2773" spans="1:13" x14ac:dyDescent="0.25">
      <c r="A2773"/>
      <c r="B2773" s="1"/>
      <c r="C2773"/>
      <c r="D2773"/>
      <c r="E2773" s="76"/>
      <c r="F2773" s="76"/>
      <c r="G2773" s="2"/>
      <c r="H2773" s="77"/>
      <c r="J2773" s="79" t="str">
        <f>IF(IF(IF(_xlfn.MAXIFS($F$2:$F2772,$C$2:$C2772,$C2773,$B$2:$B2772,$B2773,$A$2:$A2772,$A2773)=0,"",$E2773-_xlfn.MAXIFS($F$2:$F2772,$C$2:$C2772,$C2773,$B$2:$B2772,$B2773,$A$2:$A2772,$A2773))&lt;0,0,IF(_xlfn.MAXIFS($F$2:$F2772,$C$2:$C2772,$C2773,$B$2:$B2772,$B2773,$A$2:$A2772,$A2773)=0,"",$E2773-_xlfn.MAXIFS($F$2:$F2772,$C$2:$C2772,$C2773,$B$2:$B2772,$B2773,$A$2:$A2772,$A2773)))&gt;0.25,"",IF(IF(_xlfn.MAXIFS($F$2:$F2772,$C$2:$C2772,$C2773,$B$2:$B2772,$B2773,$A$2:$A2772,$A2773)=0,"",$E2773-_xlfn.MAXIFS($F$2:$F2772,$C$2:$C2772,$C2773,$B$2:$B2772,$B2773,$A$2:$A2772,$A2773))&lt;0,0,IF(_xlfn.MAXIFS($F$2:$F2772,$C$2:$C2772,$C2773,$B$2:$B2772,$B2773,$A$2:$A2772,$A2773)=0,"",$E2773-_xlfn.MAXIFS($F$2:$F2772,$C$2:$C2772,$C2773,$B$2:$B2772,$B2773,$A$2:$A2772,$A2773))))</f>
        <v/>
      </c>
      <c r="K2773" s="6" t="str">
        <f t="shared" si="130"/>
        <v/>
      </c>
      <c r="L2773" s="6" t="str">
        <f t="shared" si="131"/>
        <v/>
      </c>
      <c r="M2773" s="6" t="str">
        <f t="shared" si="129"/>
        <v/>
      </c>
    </row>
    <row r="2774" spans="1:13" x14ac:dyDescent="0.25">
      <c r="A2774"/>
      <c r="B2774" s="1"/>
      <c r="C2774"/>
      <c r="D2774"/>
      <c r="E2774" s="76"/>
      <c r="F2774" s="76"/>
      <c r="G2774" s="2"/>
      <c r="H2774" s="77"/>
      <c r="J2774" s="79" t="str">
        <f>IF(IF(IF(_xlfn.MAXIFS($F$2:$F2773,$C$2:$C2773,$C2774,$B$2:$B2773,$B2774,$A$2:$A2773,$A2774)=0,"",$E2774-_xlfn.MAXIFS($F$2:$F2773,$C$2:$C2773,$C2774,$B$2:$B2773,$B2774,$A$2:$A2773,$A2774))&lt;0,0,IF(_xlfn.MAXIFS($F$2:$F2773,$C$2:$C2773,$C2774,$B$2:$B2773,$B2774,$A$2:$A2773,$A2774)=0,"",$E2774-_xlfn.MAXIFS($F$2:$F2773,$C$2:$C2773,$C2774,$B$2:$B2773,$B2774,$A$2:$A2773,$A2774)))&gt;0.25,"",IF(IF(_xlfn.MAXIFS($F$2:$F2773,$C$2:$C2773,$C2774,$B$2:$B2773,$B2774,$A$2:$A2773,$A2774)=0,"",$E2774-_xlfn.MAXIFS($F$2:$F2773,$C$2:$C2773,$C2774,$B$2:$B2773,$B2774,$A$2:$A2773,$A2774))&lt;0,0,IF(_xlfn.MAXIFS($F$2:$F2773,$C$2:$C2773,$C2774,$B$2:$B2773,$B2774,$A$2:$A2773,$A2774)=0,"",$E2774-_xlfn.MAXIFS($F$2:$F2773,$C$2:$C2773,$C2774,$B$2:$B2773,$B2774,$A$2:$A2773,$A2774))))</f>
        <v/>
      </c>
      <c r="K2774" s="6" t="str">
        <f t="shared" si="130"/>
        <v/>
      </c>
      <c r="L2774" s="6" t="str">
        <f t="shared" si="131"/>
        <v/>
      </c>
      <c r="M2774" s="6" t="str">
        <f t="shared" si="129"/>
        <v/>
      </c>
    </row>
    <row r="2775" spans="1:13" x14ac:dyDescent="0.25">
      <c r="A2775"/>
      <c r="B2775" s="1"/>
      <c r="C2775"/>
      <c r="D2775"/>
      <c r="E2775" s="76"/>
      <c r="F2775" s="76"/>
      <c r="G2775" s="2"/>
      <c r="H2775" s="77"/>
      <c r="J2775" s="79" t="str">
        <f>IF(IF(IF(_xlfn.MAXIFS($F$2:$F2774,$C$2:$C2774,$C2775,$B$2:$B2774,$B2775,$A$2:$A2774,$A2775)=0,"",$E2775-_xlfn.MAXIFS($F$2:$F2774,$C$2:$C2774,$C2775,$B$2:$B2774,$B2775,$A$2:$A2774,$A2775))&lt;0,0,IF(_xlfn.MAXIFS($F$2:$F2774,$C$2:$C2774,$C2775,$B$2:$B2774,$B2775,$A$2:$A2774,$A2775)=0,"",$E2775-_xlfn.MAXIFS($F$2:$F2774,$C$2:$C2774,$C2775,$B$2:$B2774,$B2775,$A$2:$A2774,$A2775)))&gt;0.25,"",IF(IF(_xlfn.MAXIFS($F$2:$F2774,$C$2:$C2774,$C2775,$B$2:$B2774,$B2775,$A$2:$A2774,$A2775)=0,"",$E2775-_xlfn.MAXIFS($F$2:$F2774,$C$2:$C2774,$C2775,$B$2:$B2774,$B2775,$A$2:$A2774,$A2775))&lt;0,0,IF(_xlfn.MAXIFS($F$2:$F2774,$C$2:$C2774,$C2775,$B$2:$B2774,$B2775,$A$2:$A2774,$A2775)=0,"",$E2775-_xlfn.MAXIFS($F$2:$F2774,$C$2:$C2774,$C2775,$B$2:$B2774,$B2775,$A$2:$A2774,$A2775))))</f>
        <v/>
      </c>
      <c r="K2775" s="6" t="str">
        <f t="shared" si="130"/>
        <v/>
      </c>
      <c r="L2775" s="6" t="str">
        <f t="shared" si="131"/>
        <v/>
      </c>
      <c r="M2775" s="6" t="str">
        <f t="shared" si="129"/>
        <v/>
      </c>
    </row>
    <row r="2776" spans="1:13" x14ac:dyDescent="0.25">
      <c r="A2776"/>
      <c r="B2776" s="1"/>
      <c r="C2776"/>
      <c r="D2776"/>
      <c r="E2776" s="76"/>
      <c r="F2776" s="76"/>
      <c r="G2776" s="2"/>
      <c r="H2776" s="77"/>
      <c r="J2776" s="79" t="str">
        <f>IF(IF(IF(_xlfn.MAXIFS($F$2:$F2775,$C$2:$C2775,$C2776,$B$2:$B2775,$B2776,$A$2:$A2775,$A2776)=0,"",$E2776-_xlfn.MAXIFS($F$2:$F2775,$C$2:$C2775,$C2776,$B$2:$B2775,$B2776,$A$2:$A2775,$A2776))&lt;0,0,IF(_xlfn.MAXIFS($F$2:$F2775,$C$2:$C2775,$C2776,$B$2:$B2775,$B2776,$A$2:$A2775,$A2776)=0,"",$E2776-_xlfn.MAXIFS($F$2:$F2775,$C$2:$C2775,$C2776,$B$2:$B2775,$B2776,$A$2:$A2775,$A2776)))&gt;0.25,"",IF(IF(_xlfn.MAXIFS($F$2:$F2775,$C$2:$C2775,$C2776,$B$2:$B2775,$B2776,$A$2:$A2775,$A2776)=0,"",$E2776-_xlfn.MAXIFS($F$2:$F2775,$C$2:$C2775,$C2776,$B$2:$B2775,$B2776,$A$2:$A2775,$A2776))&lt;0,0,IF(_xlfn.MAXIFS($F$2:$F2775,$C$2:$C2775,$C2776,$B$2:$B2775,$B2776,$A$2:$A2775,$A2776)=0,"",$E2776-_xlfn.MAXIFS($F$2:$F2775,$C$2:$C2775,$C2776,$B$2:$B2775,$B2776,$A$2:$A2775,$A2776))))</f>
        <v/>
      </c>
      <c r="K2776" s="6" t="str">
        <f t="shared" si="130"/>
        <v/>
      </c>
      <c r="L2776" s="6" t="str">
        <f t="shared" si="131"/>
        <v/>
      </c>
      <c r="M2776" s="6" t="str">
        <f t="shared" si="129"/>
        <v/>
      </c>
    </row>
    <row r="2777" spans="1:13" x14ac:dyDescent="0.25">
      <c r="A2777"/>
      <c r="B2777" s="1"/>
      <c r="C2777"/>
      <c r="D2777"/>
      <c r="E2777" s="76"/>
      <c r="F2777" s="76"/>
      <c r="G2777" s="2"/>
      <c r="H2777" s="77"/>
      <c r="J2777" s="79" t="str">
        <f>IF(IF(IF(_xlfn.MAXIFS($F$2:$F2776,$C$2:$C2776,$C2777,$B$2:$B2776,$B2777,$A$2:$A2776,$A2777)=0,"",$E2777-_xlfn.MAXIFS($F$2:$F2776,$C$2:$C2776,$C2777,$B$2:$B2776,$B2777,$A$2:$A2776,$A2777))&lt;0,0,IF(_xlfn.MAXIFS($F$2:$F2776,$C$2:$C2776,$C2777,$B$2:$B2776,$B2777,$A$2:$A2776,$A2777)=0,"",$E2777-_xlfn.MAXIFS($F$2:$F2776,$C$2:$C2776,$C2777,$B$2:$B2776,$B2777,$A$2:$A2776,$A2777)))&gt;0.25,"",IF(IF(_xlfn.MAXIFS($F$2:$F2776,$C$2:$C2776,$C2777,$B$2:$B2776,$B2777,$A$2:$A2776,$A2777)=0,"",$E2777-_xlfn.MAXIFS($F$2:$F2776,$C$2:$C2776,$C2777,$B$2:$B2776,$B2777,$A$2:$A2776,$A2777))&lt;0,0,IF(_xlfn.MAXIFS($F$2:$F2776,$C$2:$C2776,$C2777,$B$2:$B2776,$B2777,$A$2:$A2776,$A2777)=0,"",$E2777-_xlfn.MAXIFS($F$2:$F2776,$C$2:$C2776,$C2777,$B$2:$B2776,$B2777,$A$2:$A2776,$A2777))))</f>
        <v/>
      </c>
      <c r="K2777" s="6" t="str">
        <f t="shared" si="130"/>
        <v/>
      </c>
      <c r="L2777" s="6" t="str">
        <f t="shared" si="131"/>
        <v/>
      </c>
      <c r="M2777" s="6" t="str">
        <f t="shared" si="129"/>
        <v/>
      </c>
    </row>
    <row r="2778" spans="1:13" x14ac:dyDescent="0.25">
      <c r="A2778"/>
      <c r="B2778" s="1"/>
      <c r="C2778"/>
      <c r="D2778"/>
      <c r="E2778" s="76"/>
      <c r="F2778" s="76"/>
      <c r="G2778" s="2"/>
      <c r="H2778" s="77"/>
      <c r="J2778" s="79" t="str">
        <f>IF(IF(IF(_xlfn.MAXIFS($F$2:$F2777,$C$2:$C2777,$C2778,$B$2:$B2777,$B2778,$A$2:$A2777,$A2778)=0,"",$E2778-_xlfn.MAXIFS($F$2:$F2777,$C$2:$C2777,$C2778,$B$2:$B2777,$B2778,$A$2:$A2777,$A2778))&lt;0,0,IF(_xlfn.MAXIFS($F$2:$F2777,$C$2:$C2777,$C2778,$B$2:$B2777,$B2778,$A$2:$A2777,$A2778)=0,"",$E2778-_xlfn.MAXIFS($F$2:$F2777,$C$2:$C2777,$C2778,$B$2:$B2777,$B2778,$A$2:$A2777,$A2778)))&gt;0.25,"",IF(IF(_xlfn.MAXIFS($F$2:$F2777,$C$2:$C2777,$C2778,$B$2:$B2777,$B2778,$A$2:$A2777,$A2778)=0,"",$E2778-_xlfn.MAXIFS($F$2:$F2777,$C$2:$C2777,$C2778,$B$2:$B2777,$B2778,$A$2:$A2777,$A2778))&lt;0,0,IF(_xlfn.MAXIFS($F$2:$F2777,$C$2:$C2777,$C2778,$B$2:$B2777,$B2778,$A$2:$A2777,$A2778)=0,"",$E2778-_xlfn.MAXIFS($F$2:$F2777,$C$2:$C2777,$C2778,$B$2:$B2777,$B2778,$A$2:$A2777,$A2778))))</f>
        <v/>
      </c>
      <c r="K2778" s="6" t="str">
        <f t="shared" si="130"/>
        <v/>
      </c>
      <c r="L2778" s="6" t="str">
        <f t="shared" si="131"/>
        <v/>
      </c>
      <c r="M2778" s="6" t="str">
        <f t="shared" si="129"/>
        <v/>
      </c>
    </row>
    <row r="2779" spans="1:13" x14ac:dyDescent="0.25">
      <c r="A2779"/>
      <c r="B2779" s="1"/>
      <c r="C2779"/>
      <c r="D2779"/>
      <c r="E2779" s="76"/>
      <c r="F2779" s="76"/>
      <c r="G2779" s="2"/>
      <c r="H2779" s="77"/>
      <c r="J2779" s="79" t="str">
        <f>IF(IF(IF(_xlfn.MAXIFS($F$2:$F2778,$C$2:$C2778,$C2779,$B$2:$B2778,$B2779,$A$2:$A2778,$A2779)=0,"",$E2779-_xlfn.MAXIFS($F$2:$F2778,$C$2:$C2778,$C2779,$B$2:$B2778,$B2779,$A$2:$A2778,$A2779))&lt;0,0,IF(_xlfn.MAXIFS($F$2:$F2778,$C$2:$C2778,$C2779,$B$2:$B2778,$B2779,$A$2:$A2778,$A2779)=0,"",$E2779-_xlfn.MAXIFS($F$2:$F2778,$C$2:$C2778,$C2779,$B$2:$B2778,$B2779,$A$2:$A2778,$A2779)))&gt;0.25,"",IF(IF(_xlfn.MAXIFS($F$2:$F2778,$C$2:$C2778,$C2779,$B$2:$B2778,$B2779,$A$2:$A2778,$A2779)=0,"",$E2779-_xlfn.MAXIFS($F$2:$F2778,$C$2:$C2778,$C2779,$B$2:$B2778,$B2779,$A$2:$A2778,$A2779))&lt;0,0,IF(_xlfn.MAXIFS($F$2:$F2778,$C$2:$C2778,$C2779,$B$2:$B2778,$B2779,$A$2:$A2778,$A2779)=0,"",$E2779-_xlfn.MAXIFS($F$2:$F2778,$C$2:$C2778,$C2779,$B$2:$B2778,$B2779,$A$2:$A2778,$A2779))))</f>
        <v/>
      </c>
      <c r="K2779" s="6" t="str">
        <f t="shared" si="130"/>
        <v/>
      </c>
      <c r="L2779" s="6" t="str">
        <f t="shared" si="131"/>
        <v/>
      </c>
      <c r="M2779" s="6" t="str">
        <f t="shared" si="129"/>
        <v/>
      </c>
    </row>
    <row r="2780" spans="1:13" x14ac:dyDescent="0.25">
      <c r="A2780"/>
      <c r="B2780" s="1"/>
      <c r="C2780"/>
      <c r="D2780"/>
      <c r="E2780" s="76"/>
      <c r="F2780" s="76"/>
      <c r="G2780" s="2"/>
      <c r="H2780" s="77"/>
      <c r="J2780" s="79" t="str">
        <f>IF(IF(IF(_xlfn.MAXIFS($F$2:$F2779,$C$2:$C2779,$C2780,$B$2:$B2779,$B2780,$A$2:$A2779,$A2780)=0,"",$E2780-_xlfn.MAXIFS($F$2:$F2779,$C$2:$C2779,$C2780,$B$2:$B2779,$B2780,$A$2:$A2779,$A2780))&lt;0,0,IF(_xlfn.MAXIFS($F$2:$F2779,$C$2:$C2779,$C2780,$B$2:$B2779,$B2780,$A$2:$A2779,$A2780)=0,"",$E2780-_xlfn.MAXIFS($F$2:$F2779,$C$2:$C2779,$C2780,$B$2:$B2779,$B2780,$A$2:$A2779,$A2780)))&gt;0.25,"",IF(IF(_xlfn.MAXIFS($F$2:$F2779,$C$2:$C2779,$C2780,$B$2:$B2779,$B2780,$A$2:$A2779,$A2780)=0,"",$E2780-_xlfn.MAXIFS($F$2:$F2779,$C$2:$C2779,$C2780,$B$2:$B2779,$B2780,$A$2:$A2779,$A2780))&lt;0,0,IF(_xlfn.MAXIFS($F$2:$F2779,$C$2:$C2779,$C2780,$B$2:$B2779,$B2780,$A$2:$A2779,$A2780)=0,"",$E2780-_xlfn.MAXIFS($F$2:$F2779,$C$2:$C2779,$C2780,$B$2:$B2779,$B2780,$A$2:$A2779,$A2780))))</f>
        <v/>
      </c>
      <c r="K2780" s="6" t="str">
        <f t="shared" si="130"/>
        <v/>
      </c>
      <c r="L2780" s="6" t="str">
        <f t="shared" si="131"/>
        <v/>
      </c>
      <c r="M2780" s="6" t="str">
        <f t="shared" si="129"/>
        <v/>
      </c>
    </row>
    <row r="2781" spans="1:13" x14ac:dyDescent="0.25">
      <c r="A2781"/>
      <c r="B2781" s="1"/>
      <c r="C2781"/>
      <c r="D2781"/>
      <c r="E2781" s="76"/>
      <c r="F2781" s="76"/>
      <c r="G2781" s="2"/>
      <c r="H2781" s="77"/>
      <c r="J2781" s="79" t="str">
        <f>IF(IF(IF(_xlfn.MAXIFS($F$2:$F2780,$C$2:$C2780,$C2781,$B$2:$B2780,$B2781,$A$2:$A2780,$A2781)=0,"",$E2781-_xlfn.MAXIFS($F$2:$F2780,$C$2:$C2780,$C2781,$B$2:$B2780,$B2781,$A$2:$A2780,$A2781))&lt;0,0,IF(_xlfn.MAXIFS($F$2:$F2780,$C$2:$C2780,$C2781,$B$2:$B2780,$B2781,$A$2:$A2780,$A2781)=0,"",$E2781-_xlfn.MAXIFS($F$2:$F2780,$C$2:$C2780,$C2781,$B$2:$B2780,$B2781,$A$2:$A2780,$A2781)))&gt;0.25,"",IF(IF(_xlfn.MAXIFS($F$2:$F2780,$C$2:$C2780,$C2781,$B$2:$B2780,$B2781,$A$2:$A2780,$A2781)=0,"",$E2781-_xlfn.MAXIFS($F$2:$F2780,$C$2:$C2780,$C2781,$B$2:$B2780,$B2781,$A$2:$A2780,$A2781))&lt;0,0,IF(_xlfn.MAXIFS($F$2:$F2780,$C$2:$C2780,$C2781,$B$2:$B2780,$B2781,$A$2:$A2780,$A2781)=0,"",$E2781-_xlfn.MAXIFS($F$2:$F2780,$C$2:$C2780,$C2781,$B$2:$B2780,$B2781,$A$2:$A2780,$A2781))))</f>
        <v/>
      </c>
      <c r="K2781" s="6" t="str">
        <f t="shared" si="130"/>
        <v/>
      </c>
      <c r="L2781" s="6" t="str">
        <f t="shared" si="131"/>
        <v/>
      </c>
      <c r="M2781" s="6" t="str">
        <f t="shared" si="129"/>
        <v/>
      </c>
    </row>
    <row r="2782" spans="1:13" x14ac:dyDescent="0.25">
      <c r="A2782"/>
      <c r="B2782" s="1"/>
      <c r="C2782"/>
      <c r="D2782"/>
      <c r="E2782" s="76"/>
      <c r="F2782" s="76"/>
      <c r="G2782" s="2"/>
      <c r="H2782" s="77"/>
      <c r="J2782" s="79" t="str">
        <f>IF(IF(IF(_xlfn.MAXIFS($F$2:$F2781,$C$2:$C2781,$C2782,$B$2:$B2781,$B2782,$A$2:$A2781,$A2782)=0,"",$E2782-_xlfn.MAXIFS($F$2:$F2781,$C$2:$C2781,$C2782,$B$2:$B2781,$B2782,$A$2:$A2781,$A2782))&lt;0,0,IF(_xlfn.MAXIFS($F$2:$F2781,$C$2:$C2781,$C2782,$B$2:$B2781,$B2782,$A$2:$A2781,$A2782)=0,"",$E2782-_xlfn.MAXIFS($F$2:$F2781,$C$2:$C2781,$C2782,$B$2:$B2781,$B2782,$A$2:$A2781,$A2782)))&gt;0.25,"",IF(IF(_xlfn.MAXIFS($F$2:$F2781,$C$2:$C2781,$C2782,$B$2:$B2781,$B2782,$A$2:$A2781,$A2782)=0,"",$E2782-_xlfn.MAXIFS($F$2:$F2781,$C$2:$C2781,$C2782,$B$2:$B2781,$B2782,$A$2:$A2781,$A2782))&lt;0,0,IF(_xlfn.MAXIFS($F$2:$F2781,$C$2:$C2781,$C2782,$B$2:$B2781,$B2782,$A$2:$A2781,$A2782)=0,"",$E2782-_xlfn.MAXIFS($F$2:$F2781,$C$2:$C2781,$C2782,$B$2:$B2781,$B2782,$A$2:$A2781,$A2782))))</f>
        <v/>
      </c>
      <c r="K2782" s="6" t="str">
        <f t="shared" si="130"/>
        <v/>
      </c>
      <c r="L2782" s="6" t="str">
        <f t="shared" si="131"/>
        <v/>
      </c>
      <c r="M2782" s="6" t="str">
        <f t="shared" si="129"/>
        <v/>
      </c>
    </row>
    <row r="2783" spans="1:13" x14ac:dyDescent="0.25">
      <c r="A2783"/>
      <c r="B2783" s="1"/>
      <c r="C2783"/>
      <c r="D2783"/>
      <c r="E2783" s="76"/>
      <c r="F2783" s="76"/>
      <c r="G2783" s="2"/>
      <c r="H2783" s="77"/>
      <c r="J2783" s="79" t="str">
        <f>IF(IF(IF(_xlfn.MAXIFS($F$2:$F2782,$C$2:$C2782,$C2783,$B$2:$B2782,$B2783,$A$2:$A2782,$A2783)=0,"",$E2783-_xlfn.MAXIFS($F$2:$F2782,$C$2:$C2782,$C2783,$B$2:$B2782,$B2783,$A$2:$A2782,$A2783))&lt;0,0,IF(_xlfn.MAXIFS($F$2:$F2782,$C$2:$C2782,$C2783,$B$2:$B2782,$B2783,$A$2:$A2782,$A2783)=0,"",$E2783-_xlfn.MAXIFS($F$2:$F2782,$C$2:$C2782,$C2783,$B$2:$B2782,$B2783,$A$2:$A2782,$A2783)))&gt;0.25,"",IF(IF(_xlfn.MAXIFS($F$2:$F2782,$C$2:$C2782,$C2783,$B$2:$B2782,$B2783,$A$2:$A2782,$A2783)=0,"",$E2783-_xlfn.MAXIFS($F$2:$F2782,$C$2:$C2782,$C2783,$B$2:$B2782,$B2783,$A$2:$A2782,$A2783))&lt;0,0,IF(_xlfn.MAXIFS($F$2:$F2782,$C$2:$C2782,$C2783,$B$2:$B2782,$B2783,$A$2:$A2782,$A2783)=0,"",$E2783-_xlfn.MAXIFS($F$2:$F2782,$C$2:$C2782,$C2783,$B$2:$B2782,$B2783,$A$2:$A2782,$A2783))))</f>
        <v/>
      </c>
      <c r="K2783" s="6" t="str">
        <f t="shared" si="130"/>
        <v/>
      </c>
      <c r="L2783" s="6" t="str">
        <f t="shared" si="131"/>
        <v/>
      </c>
      <c r="M2783" s="6" t="str">
        <f t="shared" si="129"/>
        <v/>
      </c>
    </row>
    <row r="2784" spans="1:13" x14ac:dyDescent="0.25">
      <c r="A2784"/>
      <c r="B2784" s="1"/>
      <c r="C2784"/>
      <c r="D2784"/>
      <c r="E2784" s="76"/>
      <c r="F2784" s="76"/>
      <c r="G2784" s="2"/>
      <c r="H2784" s="77"/>
      <c r="J2784" s="79" t="str">
        <f>IF(IF(IF(_xlfn.MAXIFS($F$2:$F2783,$C$2:$C2783,$C2784,$B$2:$B2783,$B2784,$A$2:$A2783,$A2784)=0,"",$E2784-_xlfn.MAXIFS($F$2:$F2783,$C$2:$C2783,$C2784,$B$2:$B2783,$B2784,$A$2:$A2783,$A2784))&lt;0,0,IF(_xlfn.MAXIFS($F$2:$F2783,$C$2:$C2783,$C2784,$B$2:$B2783,$B2784,$A$2:$A2783,$A2784)=0,"",$E2784-_xlfn.MAXIFS($F$2:$F2783,$C$2:$C2783,$C2784,$B$2:$B2783,$B2784,$A$2:$A2783,$A2784)))&gt;0.25,"",IF(IF(_xlfn.MAXIFS($F$2:$F2783,$C$2:$C2783,$C2784,$B$2:$B2783,$B2784,$A$2:$A2783,$A2784)=0,"",$E2784-_xlfn.MAXIFS($F$2:$F2783,$C$2:$C2783,$C2784,$B$2:$B2783,$B2784,$A$2:$A2783,$A2784))&lt;0,0,IF(_xlfn.MAXIFS($F$2:$F2783,$C$2:$C2783,$C2784,$B$2:$B2783,$B2784,$A$2:$A2783,$A2784)=0,"",$E2784-_xlfn.MAXIFS($F$2:$F2783,$C$2:$C2783,$C2784,$B$2:$B2783,$B2784,$A$2:$A2783,$A2784))))</f>
        <v/>
      </c>
      <c r="K2784" s="6" t="str">
        <f t="shared" si="130"/>
        <v/>
      </c>
      <c r="L2784" s="6" t="str">
        <f t="shared" si="131"/>
        <v/>
      </c>
      <c r="M2784" s="6" t="str">
        <f t="shared" si="129"/>
        <v/>
      </c>
    </row>
    <row r="2785" spans="1:13" x14ac:dyDescent="0.25">
      <c r="A2785"/>
      <c r="B2785" s="1"/>
      <c r="C2785"/>
      <c r="D2785"/>
      <c r="E2785" s="76"/>
      <c r="F2785" s="76"/>
      <c r="G2785" s="2"/>
      <c r="H2785" s="77"/>
      <c r="J2785" s="79" t="str">
        <f>IF(IF(IF(_xlfn.MAXIFS($F$2:$F2784,$C$2:$C2784,$C2785,$B$2:$B2784,$B2785,$A$2:$A2784,$A2785)=0,"",$E2785-_xlfn.MAXIFS($F$2:$F2784,$C$2:$C2784,$C2785,$B$2:$B2784,$B2785,$A$2:$A2784,$A2785))&lt;0,0,IF(_xlfn.MAXIFS($F$2:$F2784,$C$2:$C2784,$C2785,$B$2:$B2784,$B2785,$A$2:$A2784,$A2785)=0,"",$E2785-_xlfn.MAXIFS($F$2:$F2784,$C$2:$C2784,$C2785,$B$2:$B2784,$B2785,$A$2:$A2784,$A2785)))&gt;0.25,"",IF(IF(_xlfn.MAXIFS($F$2:$F2784,$C$2:$C2784,$C2785,$B$2:$B2784,$B2785,$A$2:$A2784,$A2785)=0,"",$E2785-_xlfn.MAXIFS($F$2:$F2784,$C$2:$C2784,$C2785,$B$2:$B2784,$B2785,$A$2:$A2784,$A2785))&lt;0,0,IF(_xlfn.MAXIFS($F$2:$F2784,$C$2:$C2784,$C2785,$B$2:$B2784,$B2785,$A$2:$A2784,$A2785)=0,"",$E2785-_xlfn.MAXIFS($F$2:$F2784,$C$2:$C2784,$C2785,$B$2:$B2784,$B2785,$A$2:$A2784,$A2785))))</f>
        <v/>
      </c>
      <c r="K2785" s="6" t="str">
        <f t="shared" si="130"/>
        <v/>
      </c>
      <c r="L2785" s="6" t="str">
        <f t="shared" si="131"/>
        <v/>
      </c>
      <c r="M2785" s="6" t="str">
        <f t="shared" si="129"/>
        <v/>
      </c>
    </row>
    <row r="2786" spans="1:13" x14ac:dyDescent="0.25">
      <c r="A2786"/>
      <c r="B2786" s="1"/>
      <c r="C2786"/>
      <c r="D2786"/>
      <c r="E2786" s="76"/>
      <c r="F2786" s="76"/>
      <c r="G2786" s="2"/>
      <c r="H2786" s="77"/>
      <c r="J2786" s="79" t="str">
        <f>IF(IF(IF(_xlfn.MAXIFS($F$2:$F2785,$C$2:$C2785,$C2786,$B$2:$B2785,$B2786,$A$2:$A2785,$A2786)=0,"",$E2786-_xlfn.MAXIFS($F$2:$F2785,$C$2:$C2785,$C2786,$B$2:$B2785,$B2786,$A$2:$A2785,$A2786))&lt;0,0,IF(_xlfn.MAXIFS($F$2:$F2785,$C$2:$C2785,$C2786,$B$2:$B2785,$B2786,$A$2:$A2785,$A2786)=0,"",$E2786-_xlfn.MAXIFS($F$2:$F2785,$C$2:$C2785,$C2786,$B$2:$B2785,$B2786,$A$2:$A2785,$A2786)))&gt;0.25,"",IF(IF(_xlfn.MAXIFS($F$2:$F2785,$C$2:$C2785,$C2786,$B$2:$B2785,$B2786,$A$2:$A2785,$A2786)=0,"",$E2786-_xlfn.MAXIFS($F$2:$F2785,$C$2:$C2785,$C2786,$B$2:$B2785,$B2786,$A$2:$A2785,$A2786))&lt;0,0,IF(_xlfn.MAXIFS($F$2:$F2785,$C$2:$C2785,$C2786,$B$2:$B2785,$B2786,$A$2:$A2785,$A2786)=0,"",$E2786-_xlfn.MAXIFS($F$2:$F2785,$C$2:$C2785,$C2786,$B$2:$B2785,$B2786,$A$2:$A2785,$A2786))))</f>
        <v/>
      </c>
      <c r="K2786" s="6" t="str">
        <f t="shared" si="130"/>
        <v/>
      </c>
      <c r="L2786" s="6" t="str">
        <f t="shared" si="131"/>
        <v/>
      </c>
      <c r="M2786" s="6" t="str">
        <f t="shared" si="129"/>
        <v/>
      </c>
    </row>
    <row r="2787" spans="1:13" x14ac:dyDescent="0.25">
      <c r="A2787"/>
      <c r="B2787" s="1"/>
      <c r="C2787"/>
      <c r="D2787"/>
      <c r="E2787" s="76"/>
      <c r="F2787" s="76"/>
      <c r="G2787" s="2"/>
      <c r="H2787" s="77"/>
      <c r="J2787" s="79" t="str">
        <f>IF(IF(IF(_xlfn.MAXIFS($F$2:$F2786,$C$2:$C2786,$C2787,$B$2:$B2786,$B2787,$A$2:$A2786,$A2787)=0,"",$E2787-_xlfn.MAXIFS($F$2:$F2786,$C$2:$C2786,$C2787,$B$2:$B2786,$B2787,$A$2:$A2786,$A2787))&lt;0,0,IF(_xlfn.MAXIFS($F$2:$F2786,$C$2:$C2786,$C2787,$B$2:$B2786,$B2787,$A$2:$A2786,$A2787)=0,"",$E2787-_xlfn.MAXIFS($F$2:$F2786,$C$2:$C2786,$C2787,$B$2:$B2786,$B2787,$A$2:$A2786,$A2787)))&gt;0.25,"",IF(IF(_xlfn.MAXIFS($F$2:$F2786,$C$2:$C2786,$C2787,$B$2:$B2786,$B2787,$A$2:$A2786,$A2787)=0,"",$E2787-_xlfn.MAXIFS($F$2:$F2786,$C$2:$C2786,$C2787,$B$2:$B2786,$B2787,$A$2:$A2786,$A2787))&lt;0,0,IF(_xlfn.MAXIFS($F$2:$F2786,$C$2:$C2786,$C2787,$B$2:$B2786,$B2787,$A$2:$A2786,$A2787)=0,"",$E2787-_xlfn.MAXIFS($F$2:$F2786,$C$2:$C2786,$C2787,$B$2:$B2786,$B2787,$A$2:$A2786,$A2787))))</f>
        <v/>
      </c>
      <c r="K2787" s="6" t="str">
        <f t="shared" si="130"/>
        <v/>
      </c>
      <c r="L2787" s="6" t="str">
        <f t="shared" si="131"/>
        <v/>
      </c>
      <c r="M2787" s="6" t="str">
        <f t="shared" si="129"/>
        <v/>
      </c>
    </row>
    <row r="2788" spans="1:13" x14ac:dyDescent="0.25">
      <c r="A2788"/>
      <c r="B2788" s="1"/>
      <c r="C2788"/>
      <c r="D2788"/>
      <c r="E2788" s="76"/>
      <c r="F2788" s="76"/>
      <c r="G2788" s="2"/>
      <c r="H2788" s="77"/>
      <c r="J2788" s="79" t="str">
        <f>IF(IF(IF(_xlfn.MAXIFS($F$2:$F2787,$C$2:$C2787,$C2788,$B$2:$B2787,$B2788,$A$2:$A2787,$A2788)=0,"",$E2788-_xlfn.MAXIFS($F$2:$F2787,$C$2:$C2787,$C2788,$B$2:$B2787,$B2788,$A$2:$A2787,$A2788))&lt;0,0,IF(_xlfn.MAXIFS($F$2:$F2787,$C$2:$C2787,$C2788,$B$2:$B2787,$B2788,$A$2:$A2787,$A2788)=0,"",$E2788-_xlfn.MAXIFS($F$2:$F2787,$C$2:$C2787,$C2788,$B$2:$B2787,$B2788,$A$2:$A2787,$A2788)))&gt;0.25,"",IF(IF(_xlfn.MAXIFS($F$2:$F2787,$C$2:$C2787,$C2788,$B$2:$B2787,$B2788,$A$2:$A2787,$A2788)=0,"",$E2788-_xlfn.MAXIFS($F$2:$F2787,$C$2:$C2787,$C2788,$B$2:$B2787,$B2788,$A$2:$A2787,$A2788))&lt;0,0,IF(_xlfn.MAXIFS($F$2:$F2787,$C$2:$C2787,$C2788,$B$2:$B2787,$B2788,$A$2:$A2787,$A2788)=0,"",$E2788-_xlfn.MAXIFS($F$2:$F2787,$C$2:$C2787,$C2788,$B$2:$B2787,$B2788,$A$2:$A2787,$A2788))))</f>
        <v/>
      </c>
      <c r="K2788" s="6" t="str">
        <f t="shared" si="130"/>
        <v/>
      </c>
      <c r="L2788" s="6" t="str">
        <f t="shared" si="131"/>
        <v/>
      </c>
      <c r="M2788" s="6" t="str">
        <f t="shared" si="129"/>
        <v/>
      </c>
    </row>
    <row r="2789" spans="1:13" x14ac:dyDescent="0.25">
      <c r="A2789"/>
      <c r="B2789" s="1"/>
      <c r="C2789"/>
      <c r="D2789"/>
      <c r="E2789" s="76"/>
      <c r="F2789" s="76"/>
      <c r="G2789" s="2"/>
      <c r="H2789" s="77"/>
      <c r="J2789" s="79" t="str">
        <f>IF(IF(IF(_xlfn.MAXIFS($F$2:$F2788,$C$2:$C2788,$C2789,$B$2:$B2788,$B2789,$A$2:$A2788,$A2789)=0,"",$E2789-_xlfn.MAXIFS($F$2:$F2788,$C$2:$C2788,$C2789,$B$2:$B2788,$B2789,$A$2:$A2788,$A2789))&lt;0,0,IF(_xlfn.MAXIFS($F$2:$F2788,$C$2:$C2788,$C2789,$B$2:$B2788,$B2789,$A$2:$A2788,$A2789)=0,"",$E2789-_xlfn.MAXIFS($F$2:$F2788,$C$2:$C2788,$C2789,$B$2:$B2788,$B2789,$A$2:$A2788,$A2789)))&gt;0.25,"",IF(IF(_xlfn.MAXIFS($F$2:$F2788,$C$2:$C2788,$C2789,$B$2:$B2788,$B2789,$A$2:$A2788,$A2789)=0,"",$E2789-_xlfn.MAXIFS($F$2:$F2788,$C$2:$C2788,$C2789,$B$2:$B2788,$B2789,$A$2:$A2788,$A2789))&lt;0,0,IF(_xlfn.MAXIFS($F$2:$F2788,$C$2:$C2788,$C2789,$B$2:$B2788,$B2789,$A$2:$A2788,$A2789)=0,"",$E2789-_xlfn.MAXIFS($F$2:$F2788,$C$2:$C2788,$C2789,$B$2:$B2788,$B2789,$A$2:$A2788,$A2789))))</f>
        <v/>
      </c>
      <c r="K2789" s="6" t="str">
        <f t="shared" si="130"/>
        <v/>
      </c>
      <c r="L2789" s="6" t="str">
        <f t="shared" si="131"/>
        <v/>
      </c>
      <c r="M2789" s="6" t="str">
        <f t="shared" si="129"/>
        <v/>
      </c>
    </row>
    <row r="2790" spans="1:13" x14ac:dyDescent="0.25">
      <c r="A2790"/>
      <c r="B2790" s="1"/>
      <c r="C2790"/>
      <c r="D2790"/>
      <c r="E2790" s="76"/>
      <c r="F2790" s="76"/>
      <c r="G2790" s="2"/>
      <c r="H2790" s="77"/>
      <c r="J2790" s="79" t="str">
        <f>IF(IF(IF(_xlfn.MAXIFS($F$2:$F2789,$C$2:$C2789,$C2790,$B$2:$B2789,$B2790,$A$2:$A2789,$A2790)=0,"",$E2790-_xlfn.MAXIFS($F$2:$F2789,$C$2:$C2789,$C2790,$B$2:$B2789,$B2790,$A$2:$A2789,$A2790))&lt;0,0,IF(_xlfn.MAXIFS($F$2:$F2789,$C$2:$C2789,$C2790,$B$2:$B2789,$B2790,$A$2:$A2789,$A2790)=0,"",$E2790-_xlfn.MAXIFS($F$2:$F2789,$C$2:$C2789,$C2790,$B$2:$B2789,$B2790,$A$2:$A2789,$A2790)))&gt;0.25,"",IF(IF(_xlfn.MAXIFS($F$2:$F2789,$C$2:$C2789,$C2790,$B$2:$B2789,$B2790,$A$2:$A2789,$A2790)=0,"",$E2790-_xlfn.MAXIFS($F$2:$F2789,$C$2:$C2789,$C2790,$B$2:$B2789,$B2790,$A$2:$A2789,$A2790))&lt;0,0,IF(_xlfn.MAXIFS($F$2:$F2789,$C$2:$C2789,$C2790,$B$2:$B2789,$B2790,$A$2:$A2789,$A2790)=0,"",$E2790-_xlfn.MAXIFS($F$2:$F2789,$C$2:$C2789,$C2790,$B$2:$B2789,$B2790,$A$2:$A2789,$A2790))))</f>
        <v/>
      </c>
      <c r="K2790" s="6" t="str">
        <f t="shared" si="130"/>
        <v/>
      </c>
      <c r="L2790" s="6" t="str">
        <f t="shared" si="131"/>
        <v/>
      </c>
      <c r="M2790" s="6" t="str">
        <f t="shared" si="129"/>
        <v/>
      </c>
    </row>
    <row r="2791" spans="1:13" x14ac:dyDescent="0.25">
      <c r="A2791"/>
      <c r="B2791" s="1"/>
      <c r="C2791"/>
      <c r="D2791"/>
      <c r="E2791" s="76"/>
      <c r="F2791" s="76"/>
      <c r="G2791" s="2"/>
      <c r="H2791" s="77"/>
      <c r="J2791" s="79" t="str">
        <f>IF(IF(IF(_xlfn.MAXIFS($F$2:$F2790,$C$2:$C2790,$C2791,$B$2:$B2790,$B2791,$A$2:$A2790,$A2791)=0,"",$E2791-_xlfn.MAXIFS($F$2:$F2790,$C$2:$C2790,$C2791,$B$2:$B2790,$B2791,$A$2:$A2790,$A2791))&lt;0,0,IF(_xlfn.MAXIFS($F$2:$F2790,$C$2:$C2790,$C2791,$B$2:$B2790,$B2791,$A$2:$A2790,$A2791)=0,"",$E2791-_xlfn.MAXIFS($F$2:$F2790,$C$2:$C2790,$C2791,$B$2:$B2790,$B2791,$A$2:$A2790,$A2791)))&gt;0.25,"",IF(IF(_xlfn.MAXIFS($F$2:$F2790,$C$2:$C2790,$C2791,$B$2:$B2790,$B2791,$A$2:$A2790,$A2791)=0,"",$E2791-_xlfn.MAXIFS($F$2:$F2790,$C$2:$C2790,$C2791,$B$2:$B2790,$B2791,$A$2:$A2790,$A2791))&lt;0,0,IF(_xlfn.MAXIFS($F$2:$F2790,$C$2:$C2790,$C2791,$B$2:$B2790,$B2791,$A$2:$A2790,$A2791)=0,"",$E2791-_xlfn.MAXIFS($F$2:$F2790,$C$2:$C2790,$C2791,$B$2:$B2790,$B2791,$A$2:$A2790,$A2791))))</f>
        <v/>
      </c>
      <c r="K2791" s="6" t="str">
        <f t="shared" si="130"/>
        <v/>
      </c>
      <c r="L2791" s="6" t="str">
        <f t="shared" si="131"/>
        <v/>
      </c>
      <c r="M2791" s="6" t="str">
        <f t="shared" si="129"/>
        <v/>
      </c>
    </row>
    <row r="2792" spans="1:13" x14ac:dyDescent="0.25">
      <c r="A2792"/>
      <c r="B2792" s="1"/>
      <c r="C2792"/>
      <c r="D2792"/>
      <c r="E2792" s="76"/>
      <c r="F2792" s="76"/>
      <c r="G2792" s="2"/>
      <c r="H2792" s="77"/>
      <c r="J2792" s="79" t="str">
        <f>IF(IF(IF(_xlfn.MAXIFS($F$2:$F2791,$C$2:$C2791,$C2792,$B$2:$B2791,$B2792,$A$2:$A2791,$A2792)=0,"",$E2792-_xlfn.MAXIFS($F$2:$F2791,$C$2:$C2791,$C2792,$B$2:$B2791,$B2792,$A$2:$A2791,$A2792))&lt;0,0,IF(_xlfn.MAXIFS($F$2:$F2791,$C$2:$C2791,$C2792,$B$2:$B2791,$B2792,$A$2:$A2791,$A2792)=0,"",$E2792-_xlfn.MAXIFS($F$2:$F2791,$C$2:$C2791,$C2792,$B$2:$B2791,$B2792,$A$2:$A2791,$A2792)))&gt;0.25,"",IF(IF(_xlfn.MAXIFS($F$2:$F2791,$C$2:$C2791,$C2792,$B$2:$B2791,$B2792,$A$2:$A2791,$A2792)=0,"",$E2792-_xlfn.MAXIFS($F$2:$F2791,$C$2:$C2791,$C2792,$B$2:$B2791,$B2792,$A$2:$A2791,$A2792))&lt;0,0,IF(_xlfn.MAXIFS($F$2:$F2791,$C$2:$C2791,$C2792,$B$2:$B2791,$B2792,$A$2:$A2791,$A2792)=0,"",$E2792-_xlfn.MAXIFS($F$2:$F2791,$C$2:$C2791,$C2792,$B$2:$B2791,$B2792,$A$2:$A2791,$A2792))))</f>
        <v/>
      </c>
      <c r="K2792" s="6" t="str">
        <f t="shared" si="130"/>
        <v/>
      </c>
      <c r="L2792" s="6" t="str">
        <f t="shared" si="131"/>
        <v/>
      </c>
      <c r="M2792" s="6" t="str">
        <f t="shared" si="129"/>
        <v/>
      </c>
    </row>
    <row r="2793" spans="1:13" x14ac:dyDescent="0.25">
      <c r="A2793"/>
      <c r="B2793" s="1"/>
      <c r="C2793"/>
      <c r="D2793"/>
      <c r="E2793" s="76"/>
      <c r="F2793" s="76"/>
      <c r="G2793" s="2"/>
      <c r="H2793" s="77"/>
      <c r="J2793" s="79" t="str">
        <f>IF(IF(IF(_xlfn.MAXIFS($F$2:$F2792,$C$2:$C2792,$C2793,$B$2:$B2792,$B2793,$A$2:$A2792,$A2793)=0,"",$E2793-_xlfn.MAXIFS($F$2:$F2792,$C$2:$C2792,$C2793,$B$2:$B2792,$B2793,$A$2:$A2792,$A2793))&lt;0,0,IF(_xlfn.MAXIFS($F$2:$F2792,$C$2:$C2792,$C2793,$B$2:$B2792,$B2793,$A$2:$A2792,$A2793)=0,"",$E2793-_xlfn.MAXIFS($F$2:$F2792,$C$2:$C2792,$C2793,$B$2:$B2792,$B2793,$A$2:$A2792,$A2793)))&gt;0.25,"",IF(IF(_xlfn.MAXIFS($F$2:$F2792,$C$2:$C2792,$C2793,$B$2:$B2792,$B2793,$A$2:$A2792,$A2793)=0,"",$E2793-_xlfn.MAXIFS($F$2:$F2792,$C$2:$C2792,$C2793,$B$2:$B2792,$B2793,$A$2:$A2792,$A2793))&lt;0,0,IF(_xlfn.MAXIFS($F$2:$F2792,$C$2:$C2792,$C2793,$B$2:$B2792,$B2793,$A$2:$A2792,$A2793)=0,"",$E2793-_xlfn.MAXIFS($F$2:$F2792,$C$2:$C2792,$C2793,$B$2:$B2792,$B2793,$A$2:$A2792,$A2793))))</f>
        <v/>
      </c>
      <c r="K2793" s="6" t="str">
        <f t="shared" si="130"/>
        <v/>
      </c>
      <c r="L2793" s="6" t="str">
        <f t="shared" si="131"/>
        <v/>
      </c>
      <c r="M2793" s="6" t="str">
        <f t="shared" si="129"/>
        <v/>
      </c>
    </row>
    <row r="2794" spans="1:13" x14ac:dyDescent="0.25">
      <c r="A2794"/>
      <c r="B2794" s="1"/>
      <c r="C2794"/>
      <c r="D2794"/>
      <c r="E2794" s="76"/>
      <c r="F2794" s="76"/>
      <c r="G2794" s="2"/>
      <c r="H2794" s="77"/>
      <c r="J2794" s="79" t="str">
        <f>IF(IF(IF(_xlfn.MAXIFS($F$2:$F2793,$C$2:$C2793,$C2794,$B$2:$B2793,$B2794,$A$2:$A2793,$A2794)=0,"",$E2794-_xlfn.MAXIFS($F$2:$F2793,$C$2:$C2793,$C2794,$B$2:$B2793,$B2794,$A$2:$A2793,$A2794))&lt;0,0,IF(_xlfn.MAXIFS($F$2:$F2793,$C$2:$C2793,$C2794,$B$2:$B2793,$B2794,$A$2:$A2793,$A2794)=0,"",$E2794-_xlfn.MAXIFS($F$2:$F2793,$C$2:$C2793,$C2794,$B$2:$B2793,$B2794,$A$2:$A2793,$A2794)))&gt;0.25,"",IF(IF(_xlfn.MAXIFS($F$2:$F2793,$C$2:$C2793,$C2794,$B$2:$B2793,$B2794,$A$2:$A2793,$A2794)=0,"",$E2794-_xlfn.MAXIFS($F$2:$F2793,$C$2:$C2793,$C2794,$B$2:$B2793,$B2794,$A$2:$A2793,$A2794))&lt;0,0,IF(_xlfn.MAXIFS($F$2:$F2793,$C$2:$C2793,$C2794,$B$2:$B2793,$B2794,$A$2:$A2793,$A2794)=0,"",$E2794-_xlfn.MAXIFS($F$2:$F2793,$C$2:$C2793,$C2794,$B$2:$B2793,$B2794,$A$2:$A2793,$A2794))))</f>
        <v/>
      </c>
      <c r="K2794" s="6" t="str">
        <f t="shared" si="130"/>
        <v/>
      </c>
      <c r="L2794" s="6" t="str">
        <f t="shared" si="131"/>
        <v/>
      </c>
      <c r="M2794" s="6" t="str">
        <f t="shared" si="129"/>
        <v/>
      </c>
    </row>
    <row r="2795" spans="1:13" x14ac:dyDescent="0.25">
      <c r="A2795"/>
      <c r="B2795" s="1"/>
      <c r="C2795"/>
      <c r="D2795"/>
      <c r="E2795" s="76"/>
      <c r="F2795" s="76"/>
      <c r="G2795" s="2"/>
      <c r="H2795" s="77"/>
      <c r="J2795" s="79" t="str">
        <f>IF(IF(IF(_xlfn.MAXIFS($F$2:$F2794,$C$2:$C2794,$C2795,$B$2:$B2794,$B2795,$A$2:$A2794,$A2795)=0,"",$E2795-_xlfn.MAXIFS($F$2:$F2794,$C$2:$C2794,$C2795,$B$2:$B2794,$B2795,$A$2:$A2794,$A2795))&lt;0,0,IF(_xlfn.MAXIFS($F$2:$F2794,$C$2:$C2794,$C2795,$B$2:$B2794,$B2795,$A$2:$A2794,$A2795)=0,"",$E2795-_xlfn.MAXIFS($F$2:$F2794,$C$2:$C2794,$C2795,$B$2:$B2794,$B2795,$A$2:$A2794,$A2795)))&gt;0.25,"",IF(IF(_xlfn.MAXIFS($F$2:$F2794,$C$2:$C2794,$C2795,$B$2:$B2794,$B2795,$A$2:$A2794,$A2795)=0,"",$E2795-_xlfn.MAXIFS($F$2:$F2794,$C$2:$C2794,$C2795,$B$2:$B2794,$B2795,$A$2:$A2794,$A2795))&lt;0,0,IF(_xlfn.MAXIFS($F$2:$F2794,$C$2:$C2794,$C2795,$B$2:$B2794,$B2795,$A$2:$A2794,$A2795)=0,"",$E2795-_xlfn.MAXIFS($F$2:$F2794,$C$2:$C2794,$C2795,$B$2:$B2794,$B2795,$A$2:$A2794,$A2795))))</f>
        <v/>
      </c>
      <c r="K2795" s="6" t="str">
        <f t="shared" si="130"/>
        <v/>
      </c>
      <c r="L2795" s="6" t="str">
        <f t="shared" si="131"/>
        <v/>
      </c>
      <c r="M2795" s="6" t="str">
        <f t="shared" si="129"/>
        <v/>
      </c>
    </row>
    <row r="2796" spans="1:13" x14ac:dyDescent="0.25">
      <c r="A2796"/>
      <c r="B2796" s="1"/>
      <c r="C2796"/>
      <c r="D2796"/>
      <c r="E2796" s="76"/>
      <c r="F2796" s="76"/>
      <c r="G2796" s="2"/>
      <c r="H2796" s="77"/>
      <c r="J2796" s="79" t="str">
        <f>IF(IF(IF(_xlfn.MAXIFS($F$2:$F2795,$C$2:$C2795,$C2796,$B$2:$B2795,$B2796,$A$2:$A2795,$A2796)=0,"",$E2796-_xlfn.MAXIFS($F$2:$F2795,$C$2:$C2795,$C2796,$B$2:$B2795,$B2796,$A$2:$A2795,$A2796))&lt;0,0,IF(_xlfn.MAXIFS($F$2:$F2795,$C$2:$C2795,$C2796,$B$2:$B2795,$B2796,$A$2:$A2795,$A2796)=0,"",$E2796-_xlfn.MAXIFS($F$2:$F2795,$C$2:$C2795,$C2796,$B$2:$B2795,$B2796,$A$2:$A2795,$A2796)))&gt;0.25,"",IF(IF(_xlfn.MAXIFS($F$2:$F2795,$C$2:$C2795,$C2796,$B$2:$B2795,$B2796,$A$2:$A2795,$A2796)=0,"",$E2796-_xlfn.MAXIFS($F$2:$F2795,$C$2:$C2795,$C2796,$B$2:$B2795,$B2796,$A$2:$A2795,$A2796))&lt;0,0,IF(_xlfn.MAXIFS($F$2:$F2795,$C$2:$C2795,$C2796,$B$2:$B2795,$B2796,$A$2:$A2795,$A2796)=0,"",$E2796-_xlfn.MAXIFS($F$2:$F2795,$C$2:$C2795,$C2796,$B$2:$B2795,$B2796,$A$2:$A2795,$A2796))))</f>
        <v/>
      </c>
      <c r="K2796" s="6" t="str">
        <f t="shared" si="130"/>
        <v/>
      </c>
      <c r="L2796" s="6" t="str">
        <f t="shared" si="131"/>
        <v/>
      </c>
      <c r="M2796" s="6" t="str">
        <f t="shared" si="129"/>
        <v/>
      </c>
    </row>
    <row r="2797" spans="1:13" x14ac:dyDescent="0.25">
      <c r="A2797"/>
      <c r="B2797" s="1"/>
      <c r="C2797"/>
      <c r="D2797"/>
      <c r="E2797" s="76"/>
      <c r="F2797" s="76"/>
      <c r="G2797" s="2"/>
      <c r="H2797" s="77"/>
      <c r="J2797" s="79" t="str">
        <f>IF(IF(IF(_xlfn.MAXIFS($F$2:$F2796,$C$2:$C2796,$C2797,$B$2:$B2796,$B2797,$A$2:$A2796,$A2797)=0,"",$E2797-_xlfn.MAXIFS($F$2:$F2796,$C$2:$C2796,$C2797,$B$2:$B2796,$B2797,$A$2:$A2796,$A2797))&lt;0,0,IF(_xlfn.MAXIFS($F$2:$F2796,$C$2:$C2796,$C2797,$B$2:$B2796,$B2797,$A$2:$A2796,$A2797)=0,"",$E2797-_xlfn.MAXIFS($F$2:$F2796,$C$2:$C2796,$C2797,$B$2:$B2796,$B2797,$A$2:$A2796,$A2797)))&gt;0.25,"",IF(IF(_xlfn.MAXIFS($F$2:$F2796,$C$2:$C2796,$C2797,$B$2:$B2796,$B2797,$A$2:$A2796,$A2797)=0,"",$E2797-_xlfn.MAXIFS($F$2:$F2796,$C$2:$C2796,$C2797,$B$2:$B2796,$B2797,$A$2:$A2796,$A2797))&lt;0,0,IF(_xlfn.MAXIFS($F$2:$F2796,$C$2:$C2796,$C2797,$B$2:$B2796,$B2797,$A$2:$A2796,$A2797)=0,"",$E2797-_xlfn.MAXIFS($F$2:$F2796,$C$2:$C2796,$C2797,$B$2:$B2796,$B2797,$A$2:$A2796,$A2797))))</f>
        <v/>
      </c>
      <c r="K2797" s="6" t="str">
        <f t="shared" si="130"/>
        <v/>
      </c>
      <c r="L2797" s="6" t="str">
        <f t="shared" si="131"/>
        <v/>
      </c>
      <c r="M2797" s="6" t="str">
        <f t="shared" si="129"/>
        <v/>
      </c>
    </row>
    <row r="2798" spans="1:13" x14ac:dyDescent="0.25">
      <c r="A2798"/>
      <c r="B2798" s="1"/>
      <c r="C2798"/>
      <c r="D2798"/>
      <c r="E2798" s="76"/>
      <c r="F2798" s="76"/>
      <c r="G2798" s="2"/>
      <c r="H2798" s="77"/>
      <c r="J2798" s="79" t="str">
        <f>IF(IF(IF(_xlfn.MAXIFS($F$2:$F2797,$C$2:$C2797,$C2798,$B$2:$B2797,$B2798,$A$2:$A2797,$A2798)=0,"",$E2798-_xlfn.MAXIFS($F$2:$F2797,$C$2:$C2797,$C2798,$B$2:$B2797,$B2798,$A$2:$A2797,$A2798))&lt;0,0,IF(_xlfn.MAXIFS($F$2:$F2797,$C$2:$C2797,$C2798,$B$2:$B2797,$B2798,$A$2:$A2797,$A2798)=0,"",$E2798-_xlfn.MAXIFS($F$2:$F2797,$C$2:$C2797,$C2798,$B$2:$B2797,$B2798,$A$2:$A2797,$A2798)))&gt;0.25,"",IF(IF(_xlfn.MAXIFS($F$2:$F2797,$C$2:$C2797,$C2798,$B$2:$B2797,$B2798,$A$2:$A2797,$A2798)=0,"",$E2798-_xlfn.MAXIFS($F$2:$F2797,$C$2:$C2797,$C2798,$B$2:$B2797,$B2798,$A$2:$A2797,$A2798))&lt;0,0,IF(_xlfn.MAXIFS($F$2:$F2797,$C$2:$C2797,$C2798,$B$2:$B2797,$B2798,$A$2:$A2797,$A2798)=0,"",$E2798-_xlfn.MAXIFS($F$2:$F2797,$C$2:$C2797,$C2798,$B$2:$B2797,$B2798,$A$2:$A2797,$A2798))))</f>
        <v/>
      </c>
      <c r="K2798" s="6" t="str">
        <f t="shared" si="130"/>
        <v/>
      </c>
      <c r="L2798" s="6" t="str">
        <f t="shared" si="131"/>
        <v/>
      </c>
      <c r="M2798" s="6" t="str">
        <f t="shared" si="129"/>
        <v/>
      </c>
    </row>
    <row r="2799" spans="1:13" x14ac:dyDescent="0.25">
      <c r="A2799"/>
      <c r="B2799" s="1"/>
      <c r="C2799"/>
      <c r="D2799"/>
      <c r="E2799" s="76"/>
      <c r="F2799" s="76"/>
      <c r="G2799" s="2"/>
      <c r="H2799" s="77"/>
      <c r="J2799" s="79" t="str">
        <f>IF(IF(IF(_xlfn.MAXIFS($F$2:$F2798,$C$2:$C2798,$C2799,$B$2:$B2798,$B2799,$A$2:$A2798,$A2799)=0,"",$E2799-_xlfn.MAXIFS($F$2:$F2798,$C$2:$C2798,$C2799,$B$2:$B2798,$B2799,$A$2:$A2798,$A2799))&lt;0,0,IF(_xlfn.MAXIFS($F$2:$F2798,$C$2:$C2798,$C2799,$B$2:$B2798,$B2799,$A$2:$A2798,$A2799)=0,"",$E2799-_xlfn.MAXIFS($F$2:$F2798,$C$2:$C2798,$C2799,$B$2:$B2798,$B2799,$A$2:$A2798,$A2799)))&gt;0.25,"",IF(IF(_xlfn.MAXIFS($F$2:$F2798,$C$2:$C2798,$C2799,$B$2:$B2798,$B2799,$A$2:$A2798,$A2799)=0,"",$E2799-_xlfn.MAXIFS($F$2:$F2798,$C$2:$C2798,$C2799,$B$2:$B2798,$B2799,$A$2:$A2798,$A2799))&lt;0,0,IF(_xlfn.MAXIFS($F$2:$F2798,$C$2:$C2798,$C2799,$B$2:$B2798,$B2799,$A$2:$A2798,$A2799)=0,"",$E2799-_xlfn.MAXIFS($F$2:$F2798,$C$2:$C2798,$C2799,$B$2:$B2798,$B2799,$A$2:$A2798,$A2799))))</f>
        <v/>
      </c>
      <c r="K2799" s="6" t="str">
        <f t="shared" si="130"/>
        <v/>
      </c>
      <c r="L2799" s="6" t="str">
        <f t="shared" si="131"/>
        <v/>
      </c>
      <c r="M2799" s="6" t="str">
        <f t="shared" si="129"/>
        <v/>
      </c>
    </row>
    <row r="2800" spans="1:13" x14ac:dyDescent="0.25">
      <c r="A2800"/>
      <c r="B2800" s="1"/>
      <c r="C2800"/>
      <c r="D2800"/>
      <c r="E2800" s="76"/>
      <c r="F2800" s="76"/>
      <c r="G2800" s="2"/>
      <c r="H2800" s="77"/>
      <c r="J2800" s="79" t="str">
        <f>IF(IF(IF(_xlfn.MAXIFS($F$2:$F2799,$C$2:$C2799,$C2800,$B$2:$B2799,$B2800,$A$2:$A2799,$A2800)=0,"",$E2800-_xlfn.MAXIFS($F$2:$F2799,$C$2:$C2799,$C2800,$B$2:$B2799,$B2800,$A$2:$A2799,$A2800))&lt;0,0,IF(_xlfn.MAXIFS($F$2:$F2799,$C$2:$C2799,$C2800,$B$2:$B2799,$B2800,$A$2:$A2799,$A2800)=0,"",$E2800-_xlfn.MAXIFS($F$2:$F2799,$C$2:$C2799,$C2800,$B$2:$B2799,$B2800,$A$2:$A2799,$A2800)))&gt;0.25,"",IF(IF(_xlfn.MAXIFS($F$2:$F2799,$C$2:$C2799,$C2800,$B$2:$B2799,$B2800,$A$2:$A2799,$A2800)=0,"",$E2800-_xlfn.MAXIFS($F$2:$F2799,$C$2:$C2799,$C2800,$B$2:$B2799,$B2800,$A$2:$A2799,$A2800))&lt;0,0,IF(_xlfn.MAXIFS($F$2:$F2799,$C$2:$C2799,$C2800,$B$2:$B2799,$B2800,$A$2:$A2799,$A2800)=0,"",$E2800-_xlfn.MAXIFS($F$2:$F2799,$C$2:$C2799,$C2800,$B$2:$B2799,$B2800,$A$2:$A2799,$A2800))))</f>
        <v/>
      </c>
      <c r="K2800" s="6" t="str">
        <f t="shared" si="130"/>
        <v/>
      </c>
      <c r="L2800" s="6" t="str">
        <f t="shared" si="131"/>
        <v/>
      </c>
      <c r="M2800" s="6" t="str">
        <f t="shared" si="129"/>
        <v/>
      </c>
    </row>
    <row r="2801" spans="1:13" x14ac:dyDescent="0.25">
      <c r="A2801"/>
      <c r="B2801" s="1"/>
      <c r="C2801"/>
      <c r="D2801"/>
      <c r="E2801" s="76"/>
      <c r="F2801" s="76"/>
      <c r="G2801" s="2"/>
      <c r="H2801" s="77"/>
      <c r="J2801" s="79" t="str">
        <f>IF(IF(IF(_xlfn.MAXIFS($F$2:$F2800,$C$2:$C2800,$C2801,$B$2:$B2800,$B2801,$A$2:$A2800,$A2801)=0,"",$E2801-_xlfn.MAXIFS($F$2:$F2800,$C$2:$C2800,$C2801,$B$2:$B2800,$B2801,$A$2:$A2800,$A2801))&lt;0,0,IF(_xlfn.MAXIFS($F$2:$F2800,$C$2:$C2800,$C2801,$B$2:$B2800,$B2801,$A$2:$A2800,$A2801)=0,"",$E2801-_xlfn.MAXIFS($F$2:$F2800,$C$2:$C2800,$C2801,$B$2:$B2800,$B2801,$A$2:$A2800,$A2801)))&gt;0.25,"",IF(IF(_xlfn.MAXIFS($F$2:$F2800,$C$2:$C2800,$C2801,$B$2:$B2800,$B2801,$A$2:$A2800,$A2801)=0,"",$E2801-_xlfn.MAXIFS($F$2:$F2800,$C$2:$C2800,$C2801,$B$2:$B2800,$B2801,$A$2:$A2800,$A2801))&lt;0,0,IF(_xlfn.MAXIFS($F$2:$F2800,$C$2:$C2800,$C2801,$B$2:$B2800,$B2801,$A$2:$A2800,$A2801)=0,"",$E2801-_xlfn.MAXIFS($F$2:$F2800,$C$2:$C2800,$C2801,$B$2:$B2800,$B2801,$A$2:$A2800,$A2801))))</f>
        <v/>
      </c>
      <c r="K2801" s="6" t="str">
        <f t="shared" si="130"/>
        <v/>
      </c>
      <c r="L2801" s="6" t="str">
        <f t="shared" si="131"/>
        <v/>
      </c>
      <c r="M2801" s="6" t="str">
        <f t="shared" si="129"/>
        <v/>
      </c>
    </row>
    <row r="2802" spans="1:13" x14ac:dyDescent="0.25">
      <c r="A2802"/>
      <c r="B2802" s="1"/>
      <c r="C2802"/>
      <c r="D2802"/>
      <c r="E2802" s="76"/>
      <c r="F2802" s="76"/>
      <c r="G2802" s="2"/>
      <c r="H2802" s="77"/>
      <c r="J2802" s="79" t="str">
        <f>IF(IF(IF(_xlfn.MAXIFS($F$2:$F2801,$C$2:$C2801,$C2802,$B$2:$B2801,$B2802,$A$2:$A2801,$A2802)=0,"",$E2802-_xlfn.MAXIFS($F$2:$F2801,$C$2:$C2801,$C2802,$B$2:$B2801,$B2802,$A$2:$A2801,$A2802))&lt;0,0,IF(_xlfn.MAXIFS($F$2:$F2801,$C$2:$C2801,$C2802,$B$2:$B2801,$B2802,$A$2:$A2801,$A2802)=0,"",$E2802-_xlfn.MAXIFS($F$2:$F2801,$C$2:$C2801,$C2802,$B$2:$B2801,$B2802,$A$2:$A2801,$A2802)))&gt;0.25,"",IF(IF(_xlfn.MAXIFS($F$2:$F2801,$C$2:$C2801,$C2802,$B$2:$B2801,$B2802,$A$2:$A2801,$A2802)=0,"",$E2802-_xlfn.MAXIFS($F$2:$F2801,$C$2:$C2801,$C2802,$B$2:$B2801,$B2802,$A$2:$A2801,$A2802))&lt;0,0,IF(_xlfn.MAXIFS($F$2:$F2801,$C$2:$C2801,$C2802,$B$2:$B2801,$B2802,$A$2:$A2801,$A2802)=0,"",$E2802-_xlfn.MAXIFS($F$2:$F2801,$C$2:$C2801,$C2802,$B$2:$B2801,$B2802,$A$2:$A2801,$A2802))))</f>
        <v/>
      </c>
      <c r="K2802" s="6" t="str">
        <f t="shared" si="130"/>
        <v/>
      </c>
      <c r="L2802" s="6" t="str">
        <f t="shared" si="131"/>
        <v/>
      </c>
      <c r="M2802" s="6" t="str">
        <f t="shared" si="129"/>
        <v/>
      </c>
    </row>
    <row r="2803" spans="1:13" x14ac:dyDescent="0.25">
      <c r="A2803"/>
      <c r="B2803" s="1"/>
      <c r="C2803"/>
      <c r="D2803"/>
      <c r="E2803" s="76"/>
      <c r="F2803" s="76"/>
      <c r="G2803" s="2"/>
      <c r="H2803" s="77"/>
      <c r="J2803" s="79" t="str">
        <f>IF(IF(IF(_xlfn.MAXIFS($F$2:$F2802,$C$2:$C2802,$C2803,$B$2:$B2802,$B2803,$A$2:$A2802,$A2803)=0,"",$E2803-_xlfn.MAXIFS($F$2:$F2802,$C$2:$C2802,$C2803,$B$2:$B2802,$B2803,$A$2:$A2802,$A2803))&lt;0,0,IF(_xlfn.MAXIFS($F$2:$F2802,$C$2:$C2802,$C2803,$B$2:$B2802,$B2803,$A$2:$A2802,$A2803)=0,"",$E2803-_xlfn.MAXIFS($F$2:$F2802,$C$2:$C2802,$C2803,$B$2:$B2802,$B2803,$A$2:$A2802,$A2803)))&gt;0.25,"",IF(IF(_xlfn.MAXIFS($F$2:$F2802,$C$2:$C2802,$C2803,$B$2:$B2802,$B2803,$A$2:$A2802,$A2803)=0,"",$E2803-_xlfn.MAXIFS($F$2:$F2802,$C$2:$C2802,$C2803,$B$2:$B2802,$B2803,$A$2:$A2802,$A2803))&lt;0,0,IF(_xlfn.MAXIFS($F$2:$F2802,$C$2:$C2802,$C2803,$B$2:$B2802,$B2803,$A$2:$A2802,$A2803)=0,"",$E2803-_xlfn.MAXIFS($F$2:$F2802,$C$2:$C2802,$C2803,$B$2:$B2802,$B2803,$A$2:$A2802,$A2803))))</f>
        <v/>
      </c>
      <c r="K2803" s="6" t="str">
        <f t="shared" si="130"/>
        <v/>
      </c>
      <c r="L2803" s="6" t="str">
        <f t="shared" si="131"/>
        <v/>
      </c>
      <c r="M2803" s="6" t="str">
        <f t="shared" si="129"/>
        <v/>
      </c>
    </row>
    <row r="2804" spans="1:13" x14ac:dyDescent="0.25">
      <c r="A2804"/>
      <c r="B2804" s="1"/>
      <c r="C2804"/>
      <c r="D2804"/>
      <c r="E2804" s="76"/>
      <c r="F2804" s="76"/>
      <c r="G2804" s="2"/>
      <c r="H2804" s="77"/>
      <c r="J2804" s="79" t="str">
        <f>IF(IF(IF(_xlfn.MAXIFS($F$2:$F2803,$C$2:$C2803,$C2804,$B$2:$B2803,$B2804,$A$2:$A2803,$A2804)=0,"",$E2804-_xlfn.MAXIFS($F$2:$F2803,$C$2:$C2803,$C2804,$B$2:$B2803,$B2804,$A$2:$A2803,$A2804))&lt;0,0,IF(_xlfn.MAXIFS($F$2:$F2803,$C$2:$C2803,$C2804,$B$2:$B2803,$B2804,$A$2:$A2803,$A2804)=0,"",$E2804-_xlfn.MAXIFS($F$2:$F2803,$C$2:$C2803,$C2804,$B$2:$B2803,$B2804,$A$2:$A2803,$A2804)))&gt;0.25,"",IF(IF(_xlfn.MAXIFS($F$2:$F2803,$C$2:$C2803,$C2804,$B$2:$B2803,$B2804,$A$2:$A2803,$A2804)=0,"",$E2804-_xlfn.MAXIFS($F$2:$F2803,$C$2:$C2803,$C2804,$B$2:$B2803,$B2804,$A$2:$A2803,$A2804))&lt;0,0,IF(_xlfn.MAXIFS($F$2:$F2803,$C$2:$C2803,$C2804,$B$2:$B2803,$B2804,$A$2:$A2803,$A2804)=0,"",$E2804-_xlfn.MAXIFS($F$2:$F2803,$C$2:$C2803,$C2804,$B$2:$B2803,$B2804,$A$2:$A2803,$A2804))))</f>
        <v/>
      </c>
      <c r="K2804" s="6" t="str">
        <f t="shared" si="130"/>
        <v/>
      </c>
      <c r="L2804" s="6" t="str">
        <f t="shared" si="131"/>
        <v/>
      </c>
      <c r="M2804" s="6" t="str">
        <f t="shared" si="129"/>
        <v/>
      </c>
    </row>
    <row r="2805" spans="1:13" x14ac:dyDescent="0.25">
      <c r="A2805"/>
      <c r="B2805" s="1"/>
      <c r="C2805"/>
      <c r="D2805"/>
      <c r="E2805" s="76"/>
      <c r="F2805" s="76"/>
      <c r="G2805" s="2"/>
      <c r="H2805" s="77"/>
      <c r="J2805" s="79" t="str">
        <f>IF(IF(IF(_xlfn.MAXIFS($F$2:$F2804,$C$2:$C2804,$C2805,$B$2:$B2804,$B2805,$A$2:$A2804,$A2805)=0,"",$E2805-_xlfn.MAXIFS($F$2:$F2804,$C$2:$C2804,$C2805,$B$2:$B2804,$B2805,$A$2:$A2804,$A2805))&lt;0,0,IF(_xlfn.MAXIFS($F$2:$F2804,$C$2:$C2804,$C2805,$B$2:$B2804,$B2805,$A$2:$A2804,$A2805)=0,"",$E2805-_xlfn.MAXIFS($F$2:$F2804,$C$2:$C2804,$C2805,$B$2:$B2804,$B2805,$A$2:$A2804,$A2805)))&gt;0.25,"",IF(IF(_xlfn.MAXIFS($F$2:$F2804,$C$2:$C2804,$C2805,$B$2:$B2804,$B2805,$A$2:$A2804,$A2805)=0,"",$E2805-_xlfn.MAXIFS($F$2:$F2804,$C$2:$C2804,$C2805,$B$2:$B2804,$B2805,$A$2:$A2804,$A2805))&lt;0,0,IF(_xlfn.MAXIFS($F$2:$F2804,$C$2:$C2804,$C2805,$B$2:$B2804,$B2805,$A$2:$A2804,$A2805)=0,"",$E2805-_xlfn.MAXIFS($F$2:$F2804,$C$2:$C2804,$C2805,$B$2:$B2804,$B2805,$A$2:$A2804,$A2805))))</f>
        <v/>
      </c>
      <c r="K2805" s="6" t="str">
        <f t="shared" si="130"/>
        <v/>
      </c>
      <c r="L2805" s="6" t="str">
        <f t="shared" si="131"/>
        <v/>
      </c>
      <c r="M2805" s="6" t="str">
        <f t="shared" si="129"/>
        <v/>
      </c>
    </row>
    <row r="2806" spans="1:13" x14ac:dyDescent="0.25">
      <c r="A2806"/>
      <c r="B2806" s="1"/>
      <c r="C2806"/>
      <c r="D2806"/>
      <c r="E2806" s="76"/>
      <c r="F2806" s="76"/>
      <c r="G2806" s="2"/>
      <c r="H2806" s="77"/>
      <c r="J2806" s="79" t="str">
        <f>IF(IF(IF(_xlfn.MAXIFS($F$2:$F2805,$C$2:$C2805,$C2806,$B$2:$B2805,$B2806,$A$2:$A2805,$A2806)=0,"",$E2806-_xlfn.MAXIFS($F$2:$F2805,$C$2:$C2805,$C2806,$B$2:$B2805,$B2806,$A$2:$A2805,$A2806))&lt;0,0,IF(_xlfn.MAXIFS($F$2:$F2805,$C$2:$C2805,$C2806,$B$2:$B2805,$B2806,$A$2:$A2805,$A2806)=0,"",$E2806-_xlfn.MAXIFS($F$2:$F2805,$C$2:$C2805,$C2806,$B$2:$B2805,$B2806,$A$2:$A2805,$A2806)))&gt;0.25,"",IF(IF(_xlfn.MAXIFS($F$2:$F2805,$C$2:$C2805,$C2806,$B$2:$B2805,$B2806,$A$2:$A2805,$A2806)=0,"",$E2806-_xlfn.MAXIFS($F$2:$F2805,$C$2:$C2805,$C2806,$B$2:$B2805,$B2806,$A$2:$A2805,$A2806))&lt;0,0,IF(_xlfn.MAXIFS($F$2:$F2805,$C$2:$C2805,$C2806,$B$2:$B2805,$B2806,$A$2:$A2805,$A2806)=0,"",$E2806-_xlfn.MAXIFS($F$2:$F2805,$C$2:$C2805,$C2806,$B$2:$B2805,$B2806,$A$2:$A2805,$A2806))))</f>
        <v/>
      </c>
      <c r="K2806" s="6" t="str">
        <f t="shared" si="130"/>
        <v/>
      </c>
      <c r="L2806" s="6" t="str">
        <f t="shared" si="131"/>
        <v/>
      </c>
      <c r="M2806" s="6" t="str">
        <f t="shared" si="129"/>
        <v/>
      </c>
    </row>
    <row r="2807" spans="1:13" x14ac:dyDescent="0.25">
      <c r="A2807"/>
      <c r="B2807" s="1"/>
      <c r="C2807"/>
      <c r="D2807"/>
      <c r="E2807" s="76"/>
      <c r="F2807" s="76"/>
      <c r="G2807" s="2"/>
      <c r="H2807" s="77"/>
      <c r="J2807" s="79" t="str">
        <f>IF(IF(IF(_xlfn.MAXIFS($F$2:$F2806,$C$2:$C2806,$C2807,$B$2:$B2806,$B2807,$A$2:$A2806,$A2807)=0,"",$E2807-_xlfn.MAXIFS($F$2:$F2806,$C$2:$C2806,$C2807,$B$2:$B2806,$B2807,$A$2:$A2806,$A2807))&lt;0,0,IF(_xlfn.MAXIFS($F$2:$F2806,$C$2:$C2806,$C2807,$B$2:$B2806,$B2807,$A$2:$A2806,$A2807)=0,"",$E2807-_xlfn.MAXIFS($F$2:$F2806,$C$2:$C2806,$C2807,$B$2:$B2806,$B2807,$A$2:$A2806,$A2807)))&gt;0.25,"",IF(IF(_xlfn.MAXIFS($F$2:$F2806,$C$2:$C2806,$C2807,$B$2:$B2806,$B2807,$A$2:$A2806,$A2807)=0,"",$E2807-_xlfn.MAXIFS($F$2:$F2806,$C$2:$C2806,$C2807,$B$2:$B2806,$B2807,$A$2:$A2806,$A2807))&lt;0,0,IF(_xlfn.MAXIFS($F$2:$F2806,$C$2:$C2806,$C2807,$B$2:$B2806,$B2807,$A$2:$A2806,$A2807)=0,"",$E2807-_xlfn.MAXIFS($F$2:$F2806,$C$2:$C2806,$C2807,$B$2:$B2806,$B2807,$A$2:$A2806,$A2807))))</f>
        <v/>
      </c>
      <c r="K2807" s="6" t="str">
        <f t="shared" si="130"/>
        <v/>
      </c>
      <c r="L2807" s="6" t="str">
        <f t="shared" si="131"/>
        <v/>
      </c>
      <c r="M2807" s="6" t="str">
        <f t="shared" si="129"/>
        <v/>
      </c>
    </row>
    <row r="2808" spans="1:13" x14ac:dyDescent="0.25">
      <c r="A2808"/>
      <c r="B2808" s="1"/>
      <c r="C2808"/>
      <c r="D2808"/>
      <c r="E2808" s="76"/>
      <c r="F2808" s="76"/>
      <c r="G2808" s="2"/>
      <c r="H2808" s="77"/>
      <c r="J2808" s="79" t="str">
        <f>IF(IF(IF(_xlfn.MAXIFS($F$2:$F2807,$C$2:$C2807,$C2808,$B$2:$B2807,$B2808,$A$2:$A2807,$A2808)=0,"",$E2808-_xlfn.MAXIFS($F$2:$F2807,$C$2:$C2807,$C2808,$B$2:$B2807,$B2808,$A$2:$A2807,$A2808))&lt;0,0,IF(_xlfn.MAXIFS($F$2:$F2807,$C$2:$C2807,$C2808,$B$2:$B2807,$B2808,$A$2:$A2807,$A2808)=0,"",$E2808-_xlfn.MAXIFS($F$2:$F2807,$C$2:$C2807,$C2808,$B$2:$B2807,$B2808,$A$2:$A2807,$A2808)))&gt;0.25,"",IF(IF(_xlfn.MAXIFS($F$2:$F2807,$C$2:$C2807,$C2808,$B$2:$B2807,$B2808,$A$2:$A2807,$A2808)=0,"",$E2808-_xlfn.MAXIFS($F$2:$F2807,$C$2:$C2807,$C2808,$B$2:$B2807,$B2808,$A$2:$A2807,$A2808))&lt;0,0,IF(_xlfn.MAXIFS($F$2:$F2807,$C$2:$C2807,$C2808,$B$2:$B2807,$B2808,$A$2:$A2807,$A2808)=0,"",$E2808-_xlfn.MAXIFS($F$2:$F2807,$C$2:$C2807,$C2808,$B$2:$B2807,$B2808,$A$2:$A2807,$A2808))))</f>
        <v/>
      </c>
      <c r="K2808" s="6" t="str">
        <f t="shared" si="130"/>
        <v/>
      </c>
      <c r="L2808" s="6" t="str">
        <f t="shared" si="131"/>
        <v/>
      </c>
      <c r="M2808" s="6" t="str">
        <f t="shared" si="129"/>
        <v/>
      </c>
    </row>
    <row r="2809" spans="1:13" x14ac:dyDescent="0.25">
      <c r="A2809"/>
      <c r="B2809" s="1"/>
      <c r="C2809"/>
      <c r="D2809"/>
      <c r="E2809" s="76"/>
      <c r="F2809" s="76"/>
      <c r="G2809" s="2"/>
      <c r="H2809" s="77"/>
      <c r="J2809" s="79" t="str">
        <f>IF(IF(IF(_xlfn.MAXIFS($F$2:$F2808,$C$2:$C2808,$C2809,$B$2:$B2808,$B2809,$A$2:$A2808,$A2809)=0,"",$E2809-_xlfn.MAXIFS($F$2:$F2808,$C$2:$C2808,$C2809,$B$2:$B2808,$B2809,$A$2:$A2808,$A2809))&lt;0,0,IF(_xlfn.MAXIFS($F$2:$F2808,$C$2:$C2808,$C2809,$B$2:$B2808,$B2809,$A$2:$A2808,$A2809)=0,"",$E2809-_xlfn.MAXIFS($F$2:$F2808,$C$2:$C2808,$C2809,$B$2:$B2808,$B2809,$A$2:$A2808,$A2809)))&gt;0.25,"",IF(IF(_xlfn.MAXIFS($F$2:$F2808,$C$2:$C2808,$C2809,$B$2:$B2808,$B2809,$A$2:$A2808,$A2809)=0,"",$E2809-_xlfn.MAXIFS($F$2:$F2808,$C$2:$C2808,$C2809,$B$2:$B2808,$B2809,$A$2:$A2808,$A2809))&lt;0,0,IF(_xlfn.MAXIFS($F$2:$F2808,$C$2:$C2808,$C2809,$B$2:$B2808,$B2809,$A$2:$A2808,$A2809)=0,"",$E2809-_xlfn.MAXIFS($F$2:$F2808,$C$2:$C2808,$C2809,$B$2:$B2808,$B2809,$A$2:$A2808,$A2809))))</f>
        <v/>
      </c>
      <c r="K2809" s="6" t="str">
        <f t="shared" si="130"/>
        <v/>
      </c>
      <c r="L2809" s="6" t="str">
        <f t="shared" si="131"/>
        <v/>
      </c>
      <c r="M2809" s="6" t="str">
        <f t="shared" si="129"/>
        <v/>
      </c>
    </row>
    <row r="2810" spans="1:13" x14ac:dyDescent="0.25">
      <c r="A2810"/>
      <c r="B2810" s="1"/>
      <c r="C2810"/>
      <c r="D2810"/>
      <c r="E2810" s="76"/>
      <c r="F2810" s="76"/>
      <c r="G2810" s="2"/>
      <c r="H2810" s="77"/>
      <c r="J2810" s="79" t="str">
        <f>IF(IF(IF(_xlfn.MAXIFS($F$2:$F2809,$C$2:$C2809,$C2810,$B$2:$B2809,$B2810,$A$2:$A2809,$A2810)=0,"",$E2810-_xlfn.MAXIFS($F$2:$F2809,$C$2:$C2809,$C2810,$B$2:$B2809,$B2810,$A$2:$A2809,$A2810))&lt;0,0,IF(_xlfn.MAXIFS($F$2:$F2809,$C$2:$C2809,$C2810,$B$2:$B2809,$B2810,$A$2:$A2809,$A2810)=0,"",$E2810-_xlfn.MAXIFS($F$2:$F2809,$C$2:$C2809,$C2810,$B$2:$B2809,$B2810,$A$2:$A2809,$A2810)))&gt;0.25,"",IF(IF(_xlfn.MAXIFS($F$2:$F2809,$C$2:$C2809,$C2810,$B$2:$B2809,$B2810,$A$2:$A2809,$A2810)=0,"",$E2810-_xlfn.MAXIFS($F$2:$F2809,$C$2:$C2809,$C2810,$B$2:$B2809,$B2810,$A$2:$A2809,$A2810))&lt;0,0,IF(_xlfn.MAXIFS($F$2:$F2809,$C$2:$C2809,$C2810,$B$2:$B2809,$B2810,$A$2:$A2809,$A2810)=0,"",$E2810-_xlfn.MAXIFS($F$2:$F2809,$C$2:$C2809,$C2810,$B$2:$B2809,$B2810,$A$2:$A2809,$A2810))))</f>
        <v/>
      </c>
      <c r="K2810" s="6" t="str">
        <f t="shared" si="130"/>
        <v/>
      </c>
      <c r="L2810" s="6" t="str">
        <f t="shared" si="131"/>
        <v/>
      </c>
      <c r="M2810" s="6" t="str">
        <f t="shared" si="129"/>
        <v/>
      </c>
    </row>
    <row r="2811" spans="1:13" x14ac:dyDescent="0.25">
      <c r="A2811"/>
      <c r="B2811" s="1"/>
      <c r="C2811"/>
      <c r="D2811"/>
      <c r="E2811" s="76"/>
      <c r="F2811" s="76"/>
      <c r="G2811" s="2"/>
      <c r="H2811" s="77"/>
      <c r="J2811" s="79" t="str">
        <f>IF(IF(IF(_xlfn.MAXIFS($F$2:$F2810,$C$2:$C2810,$C2811,$B$2:$B2810,$B2811,$A$2:$A2810,$A2811)=0,"",$E2811-_xlfn.MAXIFS($F$2:$F2810,$C$2:$C2810,$C2811,$B$2:$B2810,$B2811,$A$2:$A2810,$A2811))&lt;0,0,IF(_xlfn.MAXIFS($F$2:$F2810,$C$2:$C2810,$C2811,$B$2:$B2810,$B2811,$A$2:$A2810,$A2811)=0,"",$E2811-_xlfn.MAXIFS($F$2:$F2810,$C$2:$C2810,$C2811,$B$2:$B2810,$B2811,$A$2:$A2810,$A2811)))&gt;0.25,"",IF(IF(_xlfn.MAXIFS($F$2:$F2810,$C$2:$C2810,$C2811,$B$2:$B2810,$B2811,$A$2:$A2810,$A2811)=0,"",$E2811-_xlfn.MAXIFS($F$2:$F2810,$C$2:$C2810,$C2811,$B$2:$B2810,$B2811,$A$2:$A2810,$A2811))&lt;0,0,IF(_xlfn.MAXIFS($F$2:$F2810,$C$2:$C2810,$C2811,$B$2:$B2810,$B2811,$A$2:$A2810,$A2811)=0,"",$E2811-_xlfn.MAXIFS($F$2:$F2810,$C$2:$C2810,$C2811,$B$2:$B2810,$B2811,$A$2:$A2810,$A2811))))</f>
        <v/>
      </c>
      <c r="K2811" s="6" t="str">
        <f t="shared" si="130"/>
        <v/>
      </c>
      <c r="L2811" s="6" t="str">
        <f t="shared" si="131"/>
        <v/>
      </c>
      <c r="M2811" s="6" t="str">
        <f t="shared" si="129"/>
        <v/>
      </c>
    </row>
    <row r="2812" spans="1:13" x14ac:dyDescent="0.25">
      <c r="A2812"/>
      <c r="B2812" s="1"/>
      <c r="C2812"/>
      <c r="D2812"/>
      <c r="E2812" s="76"/>
      <c r="F2812" s="76"/>
      <c r="G2812" s="2"/>
      <c r="H2812" s="77"/>
      <c r="J2812" s="79" t="str">
        <f>IF(IF(IF(_xlfn.MAXIFS($F$2:$F2811,$C$2:$C2811,$C2812,$B$2:$B2811,$B2812,$A$2:$A2811,$A2812)=0,"",$E2812-_xlfn.MAXIFS($F$2:$F2811,$C$2:$C2811,$C2812,$B$2:$B2811,$B2812,$A$2:$A2811,$A2812))&lt;0,0,IF(_xlfn.MAXIFS($F$2:$F2811,$C$2:$C2811,$C2812,$B$2:$B2811,$B2812,$A$2:$A2811,$A2812)=0,"",$E2812-_xlfn.MAXIFS($F$2:$F2811,$C$2:$C2811,$C2812,$B$2:$B2811,$B2812,$A$2:$A2811,$A2812)))&gt;0.25,"",IF(IF(_xlfn.MAXIFS($F$2:$F2811,$C$2:$C2811,$C2812,$B$2:$B2811,$B2812,$A$2:$A2811,$A2812)=0,"",$E2812-_xlfn.MAXIFS($F$2:$F2811,$C$2:$C2811,$C2812,$B$2:$B2811,$B2812,$A$2:$A2811,$A2812))&lt;0,0,IF(_xlfn.MAXIFS($F$2:$F2811,$C$2:$C2811,$C2812,$B$2:$B2811,$B2812,$A$2:$A2811,$A2812)=0,"",$E2812-_xlfn.MAXIFS($F$2:$F2811,$C$2:$C2811,$C2812,$B$2:$B2811,$B2812,$A$2:$A2811,$A2812))))</f>
        <v/>
      </c>
      <c r="K2812" s="6" t="str">
        <f t="shared" si="130"/>
        <v/>
      </c>
      <c r="L2812" s="6" t="str">
        <f t="shared" si="131"/>
        <v/>
      </c>
      <c r="M2812" s="6" t="str">
        <f t="shared" si="129"/>
        <v/>
      </c>
    </row>
    <row r="2813" spans="1:13" x14ac:dyDescent="0.25">
      <c r="A2813"/>
      <c r="B2813" s="1"/>
      <c r="C2813"/>
      <c r="D2813"/>
      <c r="E2813" s="76"/>
      <c r="F2813" s="76"/>
      <c r="G2813" s="2"/>
      <c r="H2813" s="77"/>
      <c r="J2813" s="79" t="str">
        <f>IF(IF(IF(_xlfn.MAXIFS($F$2:$F2812,$C$2:$C2812,$C2813,$B$2:$B2812,$B2813,$A$2:$A2812,$A2813)=0,"",$E2813-_xlfn.MAXIFS($F$2:$F2812,$C$2:$C2812,$C2813,$B$2:$B2812,$B2813,$A$2:$A2812,$A2813))&lt;0,0,IF(_xlfn.MAXIFS($F$2:$F2812,$C$2:$C2812,$C2813,$B$2:$B2812,$B2813,$A$2:$A2812,$A2813)=0,"",$E2813-_xlfn.MAXIFS($F$2:$F2812,$C$2:$C2812,$C2813,$B$2:$B2812,$B2813,$A$2:$A2812,$A2813)))&gt;0.25,"",IF(IF(_xlfn.MAXIFS($F$2:$F2812,$C$2:$C2812,$C2813,$B$2:$B2812,$B2813,$A$2:$A2812,$A2813)=0,"",$E2813-_xlfn.MAXIFS($F$2:$F2812,$C$2:$C2812,$C2813,$B$2:$B2812,$B2813,$A$2:$A2812,$A2813))&lt;0,0,IF(_xlfn.MAXIFS($F$2:$F2812,$C$2:$C2812,$C2813,$B$2:$B2812,$B2813,$A$2:$A2812,$A2813)=0,"",$E2813-_xlfn.MAXIFS($F$2:$F2812,$C$2:$C2812,$C2813,$B$2:$B2812,$B2813,$A$2:$A2812,$A2813))))</f>
        <v/>
      </c>
      <c r="K2813" s="6" t="str">
        <f t="shared" si="130"/>
        <v/>
      </c>
      <c r="L2813" s="6" t="str">
        <f t="shared" si="131"/>
        <v/>
      </c>
      <c r="M2813" s="6" t="str">
        <f t="shared" si="129"/>
        <v/>
      </c>
    </row>
    <row r="2814" spans="1:13" x14ac:dyDescent="0.25">
      <c r="A2814"/>
      <c r="B2814" s="1"/>
      <c r="C2814"/>
      <c r="D2814"/>
      <c r="E2814" s="76"/>
      <c r="F2814" s="76"/>
      <c r="G2814" s="2"/>
      <c r="H2814" s="77"/>
      <c r="J2814" s="79" t="str">
        <f>IF(IF(IF(_xlfn.MAXIFS($F$2:$F2813,$C$2:$C2813,$C2814,$B$2:$B2813,$B2814,$A$2:$A2813,$A2814)=0,"",$E2814-_xlfn.MAXIFS($F$2:$F2813,$C$2:$C2813,$C2814,$B$2:$B2813,$B2814,$A$2:$A2813,$A2814))&lt;0,0,IF(_xlfn.MAXIFS($F$2:$F2813,$C$2:$C2813,$C2814,$B$2:$B2813,$B2814,$A$2:$A2813,$A2814)=0,"",$E2814-_xlfn.MAXIFS($F$2:$F2813,$C$2:$C2813,$C2814,$B$2:$B2813,$B2814,$A$2:$A2813,$A2814)))&gt;0.25,"",IF(IF(_xlfn.MAXIFS($F$2:$F2813,$C$2:$C2813,$C2814,$B$2:$B2813,$B2814,$A$2:$A2813,$A2814)=0,"",$E2814-_xlfn.MAXIFS($F$2:$F2813,$C$2:$C2813,$C2814,$B$2:$B2813,$B2814,$A$2:$A2813,$A2814))&lt;0,0,IF(_xlfn.MAXIFS($F$2:$F2813,$C$2:$C2813,$C2814,$B$2:$B2813,$B2814,$A$2:$A2813,$A2814)=0,"",$E2814-_xlfn.MAXIFS($F$2:$F2813,$C$2:$C2813,$C2814,$B$2:$B2813,$B2814,$A$2:$A2813,$A2814))))</f>
        <v/>
      </c>
      <c r="K2814" s="6" t="str">
        <f t="shared" si="130"/>
        <v/>
      </c>
      <c r="L2814" s="6" t="str">
        <f t="shared" si="131"/>
        <v/>
      </c>
      <c r="M2814" s="6" t="str">
        <f t="shared" si="129"/>
        <v/>
      </c>
    </row>
    <row r="2815" spans="1:13" x14ac:dyDescent="0.25">
      <c r="A2815"/>
      <c r="B2815" s="1"/>
      <c r="C2815"/>
      <c r="D2815"/>
      <c r="E2815" s="76"/>
      <c r="F2815" s="76"/>
      <c r="G2815" s="2"/>
      <c r="H2815" s="77"/>
      <c r="J2815" s="79" t="str">
        <f>IF(IF(IF(_xlfn.MAXIFS($F$2:$F2814,$C$2:$C2814,$C2815,$B$2:$B2814,$B2815,$A$2:$A2814,$A2815)=0,"",$E2815-_xlfn.MAXIFS($F$2:$F2814,$C$2:$C2814,$C2815,$B$2:$B2814,$B2815,$A$2:$A2814,$A2815))&lt;0,0,IF(_xlfn.MAXIFS($F$2:$F2814,$C$2:$C2814,$C2815,$B$2:$B2814,$B2815,$A$2:$A2814,$A2815)=0,"",$E2815-_xlfn.MAXIFS($F$2:$F2814,$C$2:$C2814,$C2815,$B$2:$B2814,$B2815,$A$2:$A2814,$A2815)))&gt;0.25,"",IF(IF(_xlfn.MAXIFS($F$2:$F2814,$C$2:$C2814,$C2815,$B$2:$B2814,$B2815,$A$2:$A2814,$A2815)=0,"",$E2815-_xlfn.MAXIFS($F$2:$F2814,$C$2:$C2814,$C2815,$B$2:$B2814,$B2815,$A$2:$A2814,$A2815))&lt;0,0,IF(_xlfn.MAXIFS($F$2:$F2814,$C$2:$C2814,$C2815,$B$2:$B2814,$B2815,$A$2:$A2814,$A2815)=0,"",$E2815-_xlfn.MAXIFS($F$2:$F2814,$C$2:$C2814,$C2815,$B$2:$B2814,$B2815,$A$2:$A2814,$A2815))))</f>
        <v/>
      </c>
      <c r="K2815" s="6" t="str">
        <f t="shared" si="130"/>
        <v/>
      </c>
      <c r="L2815" s="6" t="str">
        <f t="shared" si="131"/>
        <v/>
      </c>
      <c r="M2815" s="6" t="str">
        <f t="shared" si="129"/>
        <v/>
      </c>
    </row>
    <row r="2816" spans="1:13" x14ac:dyDescent="0.25">
      <c r="A2816"/>
      <c r="B2816" s="1"/>
      <c r="C2816"/>
      <c r="D2816"/>
      <c r="E2816" s="76"/>
      <c r="F2816" s="76"/>
      <c r="G2816" s="2"/>
      <c r="H2816" s="77"/>
      <c r="J2816" s="79" t="str">
        <f>IF(IF(IF(_xlfn.MAXIFS($F$2:$F2815,$C$2:$C2815,$C2816,$B$2:$B2815,$B2816,$A$2:$A2815,$A2816)=0,"",$E2816-_xlfn.MAXIFS($F$2:$F2815,$C$2:$C2815,$C2816,$B$2:$B2815,$B2816,$A$2:$A2815,$A2816))&lt;0,0,IF(_xlfn.MAXIFS($F$2:$F2815,$C$2:$C2815,$C2816,$B$2:$B2815,$B2816,$A$2:$A2815,$A2816)=0,"",$E2816-_xlfn.MAXIFS($F$2:$F2815,$C$2:$C2815,$C2816,$B$2:$B2815,$B2816,$A$2:$A2815,$A2816)))&gt;0.25,"",IF(IF(_xlfn.MAXIFS($F$2:$F2815,$C$2:$C2815,$C2816,$B$2:$B2815,$B2816,$A$2:$A2815,$A2816)=0,"",$E2816-_xlfn.MAXIFS($F$2:$F2815,$C$2:$C2815,$C2816,$B$2:$B2815,$B2816,$A$2:$A2815,$A2816))&lt;0,0,IF(_xlfn.MAXIFS($F$2:$F2815,$C$2:$C2815,$C2816,$B$2:$B2815,$B2816,$A$2:$A2815,$A2816)=0,"",$E2816-_xlfn.MAXIFS($F$2:$F2815,$C$2:$C2815,$C2816,$B$2:$B2815,$B2816,$A$2:$A2815,$A2816))))</f>
        <v/>
      </c>
      <c r="K2816" s="6" t="str">
        <f t="shared" si="130"/>
        <v/>
      </c>
      <c r="L2816" s="6" t="str">
        <f t="shared" si="131"/>
        <v/>
      </c>
      <c r="M2816" s="6" t="str">
        <f t="shared" si="129"/>
        <v/>
      </c>
    </row>
    <row r="2817" spans="1:13" x14ac:dyDescent="0.25">
      <c r="A2817"/>
      <c r="B2817" s="1"/>
      <c r="C2817"/>
      <c r="D2817"/>
      <c r="E2817" s="76"/>
      <c r="F2817" s="76"/>
      <c r="G2817" s="2"/>
      <c r="H2817" s="77"/>
      <c r="J2817" s="79" t="str">
        <f>IF(IF(IF(_xlfn.MAXIFS($F$2:$F2816,$C$2:$C2816,$C2817,$B$2:$B2816,$B2817,$A$2:$A2816,$A2817)=0,"",$E2817-_xlfn.MAXIFS($F$2:$F2816,$C$2:$C2816,$C2817,$B$2:$B2816,$B2817,$A$2:$A2816,$A2817))&lt;0,0,IF(_xlfn.MAXIFS($F$2:$F2816,$C$2:$C2816,$C2817,$B$2:$B2816,$B2817,$A$2:$A2816,$A2817)=0,"",$E2817-_xlfn.MAXIFS($F$2:$F2816,$C$2:$C2816,$C2817,$B$2:$B2816,$B2817,$A$2:$A2816,$A2817)))&gt;0.25,"",IF(IF(_xlfn.MAXIFS($F$2:$F2816,$C$2:$C2816,$C2817,$B$2:$B2816,$B2817,$A$2:$A2816,$A2817)=0,"",$E2817-_xlfn.MAXIFS($F$2:$F2816,$C$2:$C2816,$C2817,$B$2:$B2816,$B2817,$A$2:$A2816,$A2817))&lt;0,0,IF(_xlfn.MAXIFS($F$2:$F2816,$C$2:$C2816,$C2817,$B$2:$B2816,$B2817,$A$2:$A2816,$A2817)=0,"",$E2817-_xlfn.MAXIFS($F$2:$F2816,$C$2:$C2816,$C2817,$B$2:$B2816,$B2817,$A$2:$A2816,$A2817))))</f>
        <v/>
      </c>
      <c r="K2817" s="6" t="str">
        <f t="shared" si="130"/>
        <v/>
      </c>
      <c r="L2817" s="6" t="str">
        <f t="shared" si="131"/>
        <v/>
      </c>
      <c r="M2817" s="6" t="str">
        <f t="shared" si="129"/>
        <v/>
      </c>
    </row>
    <row r="2818" spans="1:13" x14ac:dyDescent="0.25">
      <c r="A2818"/>
      <c r="B2818" s="1"/>
      <c r="C2818"/>
      <c r="D2818"/>
      <c r="E2818" s="76"/>
      <c r="F2818" s="76"/>
      <c r="G2818" s="2"/>
      <c r="H2818" s="77"/>
      <c r="J2818" s="79" t="str">
        <f>IF(IF(IF(_xlfn.MAXIFS($F$2:$F2817,$C$2:$C2817,$C2818,$B$2:$B2817,$B2818,$A$2:$A2817,$A2818)=0,"",$E2818-_xlfn.MAXIFS($F$2:$F2817,$C$2:$C2817,$C2818,$B$2:$B2817,$B2818,$A$2:$A2817,$A2818))&lt;0,0,IF(_xlfn.MAXIFS($F$2:$F2817,$C$2:$C2817,$C2818,$B$2:$B2817,$B2818,$A$2:$A2817,$A2818)=0,"",$E2818-_xlfn.MAXIFS($F$2:$F2817,$C$2:$C2817,$C2818,$B$2:$B2817,$B2818,$A$2:$A2817,$A2818)))&gt;0.25,"",IF(IF(_xlfn.MAXIFS($F$2:$F2817,$C$2:$C2817,$C2818,$B$2:$B2817,$B2818,$A$2:$A2817,$A2818)=0,"",$E2818-_xlfn.MAXIFS($F$2:$F2817,$C$2:$C2817,$C2818,$B$2:$B2817,$B2818,$A$2:$A2817,$A2818))&lt;0,0,IF(_xlfn.MAXIFS($F$2:$F2817,$C$2:$C2817,$C2818,$B$2:$B2817,$B2818,$A$2:$A2817,$A2818)=0,"",$E2818-_xlfn.MAXIFS($F$2:$F2817,$C$2:$C2817,$C2818,$B$2:$B2817,$B2818,$A$2:$A2817,$A2818))))</f>
        <v/>
      </c>
      <c r="K2818" s="6" t="str">
        <f t="shared" si="130"/>
        <v/>
      </c>
      <c r="L2818" s="6" t="str">
        <f t="shared" si="131"/>
        <v/>
      </c>
      <c r="M2818" s="6" t="str">
        <f t="shared" ref="M2818:M2881" si="132">IF($A2818="","",IF(AND($K2818&gt;=10,$K2818&lt;=13),"Y",IF(AND($K2818=14,$L2818="EARLY"),"Y","N")))</f>
        <v/>
      </c>
    </row>
    <row r="2819" spans="1:13" x14ac:dyDescent="0.25">
      <c r="A2819"/>
      <c r="B2819" s="1"/>
      <c r="C2819"/>
      <c r="D2819"/>
      <c r="E2819" s="76"/>
      <c r="F2819" s="76"/>
      <c r="G2819" s="2"/>
      <c r="H2819" s="77"/>
      <c r="J2819" s="79" t="str">
        <f>IF(IF(IF(_xlfn.MAXIFS($F$2:$F2818,$C$2:$C2818,$C2819,$B$2:$B2818,$B2819,$A$2:$A2818,$A2819)=0,"",$E2819-_xlfn.MAXIFS($F$2:$F2818,$C$2:$C2818,$C2819,$B$2:$B2818,$B2819,$A$2:$A2818,$A2819))&lt;0,0,IF(_xlfn.MAXIFS($F$2:$F2818,$C$2:$C2818,$C2819,$B$2:$B2818,$B2819,$A$2:$A2818,$A2819)=0,"",$E2819-_xlfn.MAXIFS($F$2:$F2818,$C$2:$C2818,$C2819,$B$2:$B2818,$B2819,$A$2:$A2818,$A2819)))&gt;0.25,"",IF(IF(_xlfn.MAXIFS($F$2:$F2818,$C$2:$C2818,$C2819,$B$2:$B2818,$B2819,$A$2:$A2818,$A2819)=0,"",$E2819-_xlfn.MAXIFS($F$2:$F2818,$C$2:$C2818,$C2819,$B$2:$B2818,$B2819,$A$2:$A2818,$A2819))&lt;0,0,IF(_xlfn.MAXIFS($F$2:$F2818,$C$2:$C2818,$C2819,$B$2:$B2818,$B2819,$A$2:$A2818,$A2819)=0,"",$E2819-_xlfn.MAXIFS($F$2:$F2818,$C$2:$C2818,$C2819,$B$2:$B2818,$B2819,$A$2:$A2818,$A2819))))</f>
        <v/>
      </c>
      <c r="K2819" s="6" t="str">
        <f t="shared" ref="K2819:K2882" si="133">IF($J2819="","",IF(HOUR($E2819)&gt;19,19,IF(HOUR($E2819)&lt;5,5,HOUR($E2819))))</f>
        <v/>
      </c>
      <c r="L2819" s="6" t="str">
        <f t="shared" ref="L2819:L2882" si="134">IF($J2819="","",IF(MINUTE($E2819)&lt;30,"EARLY","LATE"))</f>
        <v/>
      </c>
      <c r="M2819" s="6" t="str">
        <f t="shared" si="132"/>
        <v/>
      </c>
    </row>
    <row r="2820" spans="1:13" x14ac:dyDescent="0.25">
      <c r="A2820"/>
      <c r="B2820" s="1"/>
      <c r="C2820"/>
      <c r="D2820"/>
      <c r="E2820" s="76"/>
      <c r="F2820" s="76"/>
      <c r="G2820" s="2"/>
      <c r="H2820" s="77"/>
      <c r="J2820" s="79" t="str">
        <f>IF(IF(IF(_xlfn.MAXIFS($F$2:$F2819,$C$2:$C2819,$C2820,$B$2:$B2819,$B2820,$A$2:$A2819,$A2820)=0,"",$E2820-_xlfn.MAXIFS($F$2:$F2819,$C$2:$C2819,$C2820,$B$2:$B2819,$B2820,$A$2:$A2819,$A2820))&lt;0,0,IF(_xlfn.MAXIFS($F$2:$F2819,$C$2:$C2819,$C2820,$B$2:$B2819,$B2820,$A$2:$A2819,$A2820)=0,"",$E2820-_xlfn.MAXIFS($F$2:$F2819,$C$2:$C2819,$C2820,$B$2:$B2819,$B2820,$A$2:$A2819,$A2820)))&gt;0.25,"",IF(IF(_xlfn.MAXIFS($F$2:$F2819,$C$2:$C2819,$C2820,$B$2:$B2819,$B2820,$A$2:$A2819,$A2820)=0,"",$E2820-_xlfn.MAXIFS($F$2:$F2819,$C$2:$C2819,$C2820,$B$2:$B2819,$B2820,$A$2:$A2819,$A2820))&lt;0,0,IF(_xlfn.MAXIFS($F$2:$F2819,$C$2:$C2819,$C2820,$B$2:$B2819,$B2820,$A$2:$A2819,$A2820)=0,"",$E2820-_xlfn.MAXIFS($F$2:$F2819,$C$2:$C2819,$C2820,$B$2:$B2819,$B2820,$A$2:$A2819,$A2820))))</f>
        <v/>
      </c>
      <c r="K2820" s="6" t="str">
        <f t="shared" si="133"/>
        <v/>
      </c>
      <c r="L2820" s="6" t="str">
        <f t="shared" si="134"/>
        <v/>
      </c>
      <c r="M2820" s="6" t="str">
        <f t="shared" si="132"/>
        <v/>
      </c>
    </row>
    <row r="2821" spans="1:13" x14ac:dyDescent="0.25">
      <c r="A2821"/>
      <c r="B2821" s="1"/>
      <c r="C2821"/>
      <c r="D2821"/>
      <c r="E2821" s="76"/>
      <c r="F2821" s="76"/>
      <c r="G2821" s="2"/>
      <c r="H2821" s="77"/>
      <c r="J2821" s="79" t="str">
        <f>IF(IF(IF(_xlfn.MAXIFS($F$2:$F2820,$C$2:$C2820,$C2821,$B$2:$B2820,$B2821,$A$2:$A2820,$A2821)=0,"",$E2821-_xlfn.MAXIFS($F$2:$F2820,$C$2:$C2820,$C2821,$B$2:$B2820,$B2821,$A$2:$A2820,$A2821))&lt;0,0,IF(_xlfn.MAXIFS($F$2:$F2820,$C$2:$C2820,$C2821,$B$2:$B2820,$B2821,$A$2:$A2820,$A2821)=0,"",$E2821-_xlfn.MAXIFS($F$2:$F2820,$C$2:$C2820,$C2821,$B$2:$B2820,$B2821,$A$2:$A2820,$A2821)))&gt;0.25,"",IF(IF(_xlfn.MAXIFS($F$2:$F2820,$C$2:$C2820,$C2821,$B$2:$B2820,$B2821,$A$2:$A2820,$A2821)=0,"",$E2821-_xlfn.MAXIFS($F$2:$F2820,$C$2:$C2820,$C2821,$B$2:$B2820,$B2821,$A$2:$A2820,$A2821))&lt;0,0,IF(_xlfn.MAXIFS($F$2:$F2820,$C$2:$C2820,$C2821,$B$2:$B2820,$B2821,$A$2:$A2820,$A2821)=0,"",$E2821-_xlfn.MAXIFS($F$2:$F2820,$C$2:$C2820,$C2821,$B$2:$B2820,$B2821,$A$2:$A2820,$A2821))))</f>
        <v/>
      </c>
      <c r="K2821" s="6" t="str">
        <f t="shared" si="133"/>
        <v/>
      </c>
      <c r="L2821" s="6" t="str">
        <f t="shared" si="134"/>
        <v/>
      </c>
      <c r="M2821" s="6" t="str">
        <f t="shared" si="132"/>
        <v/>
      </c>
    </row>
    <row r="2822" spans="1:13" x14ac:dyDescent="0.25">
      <c r="A2822"/>
      <c r="B2822" s="1"/>
      <c r="C2822"/>
      <c r="D2822"/>
      <c r="E2822" s="76"/>
      <c r="F2822" s="76"/>
      <c r="G2822" s="2"/>
      <c r="H2822" s="77"/>
      <c r="J2822" s="79" t="str">
        <f>IF(IF(IF(_xlfn.MAXIFS($F$2:$F2821,$C$2:$C2821,$C2822,$B$2:$B2821,$B2822,$A$2:$A2821,$A2822)=0,"",$E2822-_xlfn.MAXIFS($F$2:$F2821,$C$2:$C2821,$C2822,$B$2:$B2821,$B2822,$A$2:$A2821,$A2822))&lt;0,0,IF(_xlfn.MAXIFS($F$2:$F2821,$C$2:$C2821,$C2822,$B$2:$B2821,$B2822,$A$2:$A2821,$A2822)=0,"",$E2822-_xlfn.MAXIFS($F$2:$F2821,$C$2:$C2821,$C2822,$B$2:$B2821,$B2822,$A$2:$A2821,$A2822)))&gt;0.25,"",IF(IF(_xlfn.MAXIFS($F$2:$F2821,$C$2:$C2821,$C2822,$B$2:$B2821,$B2822,$A$2:$A2821,$A2822)=0,"",$E2822-_xlfn.MAXIFS($F$2:$F2821,$C$2:$C2821,$C2822,$B$2:$B2821,$B2822,$A$2:$A2821,$A2822))&lt;0,0,IF(_xlfn.MAXIFS($F$2:$F2821,$C$2:$C2821,$C2822,$B$2:$B2821,$B2822,$A$2:$A2821,$A2822)=0,"",$E2822-_xlfn.MAXIFS($F$2:$F2821,$C$2:$C2821,$C2822,$B$2:$B2821,$B2822,$A$2:$A2821,$A2822))))</f>
        <v/>
      </c>
      <c r="K2822" s="6" t="str">
        <f t="shared" si="133"/>
        <v/>
      </c>
      <c r="L2822" s="6" t="str">
        <f t="shared" si="134"/>
        <v/>
      </c>
      <c r="M2822" s="6" t="str">
        <f t="shared" si="132"/>
        <v/>
      </c>
    </row>
    <row r="2823" spans="1:13" x14ac:dyDescent="0.25">
      <c r="A2823"/>
      <c r="B2823" s="1"/>
      <c r="C2823"/>
      <c r="D2823"/>
      <c r="E2823" s="76"/>
      <c r="F2823" s="76"/>
      <c r="G2823" s="2"/>
      <c r="H2823" s="77"/>
      <c r="J2823" s="79" t="str">
        <f>IF(IF(IF(_xlfn.MAXIFS($F$2:$F2822,$C$2:$C2822,$C2823,$B$2:$B2822,$B2823,$A$2:$A2822,$A2823)=0,"",$E2823-_xlfn.MAXIFS($F$2:$F2822,$C$2:$C2822,$C2823,$B$2:$B2822,$B2823,$A$2:$A2822,$A2823))&lt;0,0,IF(_xlfn.MAXIFS($F$2:$F2822,$C$2:$C2822,$C2823,$B$2:$B2822,$B2823,$A$2:$A2822,$A2823)=0,"",$E2823-_xlfn.MAXIFS($F$2:$F2822,$C$2:$C2822,$C2823,$B$2:$B2822,$B2823,$A$2:$A2822,$A2823)))&gt;0.25,"",IF(IF(_xlfn.MAXIFS($F$2:$F2822,$C$2:$C2822,$C2823,$B$2:$B2822,$B2823,$A$2:$A2822,$A2823)=0,"",$E2823-_xlfn.MAXIFS($F$2:$F2822,$C$2:$C2822,$C2823,$B$2:$B2822,$B2823,$A$2:$A2822,$A2823))&lt;0,0,IF(_xlfn.MAXIFS($F$2:$F2822,$C$2:$C2822,$C2823,$B$2:$B2822,$B2823,$A$2:$A2822,$A2823)=0,"",$E2823-_xlfn.MAXIFS($F$2:$F2822,$C$2:$C2822,$C2823,$B$2:$B2822,$B2823,$A$2:$A2822,$A2823))))</f>
        <v/>
      </c>
      <c r="K2823" s="6" t="str">
        <f t="shared" si="133"/>
        <v/>
      </c>
      <c r="L2823" s="6" t="str">
        <f t="shared" si="134"/>
        <v/>
      </c>
      <c r="M2823" s="6" t="str">
        <f t="shared" si="132"/>
        <v/>
      </c>
    </row>
    <row r="2824" spans="1:13" x14ac:dyDescent="0.25">
      <c r="A2824"/>
      <c r="B2824" s="1"/>
      <c r="C2824"/>
      <c r="D2824"/>
      <c r="E2824" s="76"/>
      <c r="F2824" s="76"/>
      <c r="G2824" s="2"/>
      <c r="H2824" s="77"/>
      <c r="J2824" s="79" t="str">
        <f>IF(IF(IF(_xlfn.MAXIFS($F$2:$F2823,$C$2:$C2823,$C2824,$B$2:$B2823,$B2824,$A$2:$A2823,$A2824)=0,"",$E2824-_xlfn.MAXIFS($F$2:$F2823,$C$2:$C2823,$C2824,$B$2:$B2823,$B2824,$A$2:$A2823,$A2824))&lt;0,0,IF(_xlfn.MAXIFS($F$2:$F2823,$C$2:$C2823,$C2824,$B$2:$B2823,$B2824,$A$2:$A2823,$A2824)=0,"",$E2824-_xlfn.MAXIFS($F$2:$F2823,$C$2:$C2823,$C2824,$B$2:$B2823,$B2824,$A$2:$A2823,$A2824)))&gt;0.25,"",IF(IF(_xlfn.MAXIFS($F$2:$F2823,$C$2:$C2823,$C2824,$B$2:$B2823,$B2824,$A$2:$A2823,$A2824)=0,"",$E2824-_xlfn.MAXIFS($F$2:$F2823,$C$2:$C2823,$C2824,$B$2:$B2823,$B2824,$A$2:$A2823,$A2824))&lt;0,0,IF(_xlfn.MAXIFS($F$2:$F2823,$C$2:$C2823,$C2824,$B$2:$B2823,$B2824,$A$2:$A2823,$A2824)=0,"",$E2824-_xlfn.MAXIFS($F$2:$F2823,$C$2:$C2823,$C2824,$B$2:$B2823,$B2824,$A$2:$A2823,$A2824))))</f>
        <v/>
      </c>
      <c r="K2824" s="6" t="str">
        <f t="shared" si="133"/>
        <v/>
      </c>
      <c r="L2824" s="6" t="str">
        <f t="shared" si="134"/>
        <v/>
      </c>
      <c r="M2824" s="6" t="str">
        <f t="shared" si="132"/>
        <v/>
      </c>
    </row>
    <row r="2825" spans="1:13" x14ac:dyDescent="0.25">
      <c r="A2825"/>
      <c r="B2825" s="1"/>
      <c r="C2825"/>
      <c r="D2825"/>
      <c r="E2825" s="76"/>
      <c r="F2825" s="76"/>
      <c r="G2825" s="2"/>
      <c r="H2825" s="77"/>
      <c r="J2825" s="79" t="str">
        <f>IF(IF(IF(_xlfn.MAXIFS($F$2:$F2824,$C$2:$C2824,$C2825,$B$2:$B2824,$B2825,$A$2:$A2824,$A2825)=0,"",$E2825-_xlfn.MAXIFS($F$2:$F2824,$C$2:$C2824,$C2825,$B$2:$B2824,$B2825,$A$2:$A2824,$A2825))&lt;0,0,IF(_xlfn.MAXIFS($F$2:$F2824,$C$2:$C2824,$C2825,$B$2:$B2824,$B2825,$A$2:$A2824,$A2825)=0,"",$E2825-_xlfn.MAXIFS($F$2:$F2824,$C$2:$C2824,$C2825,$B$2:$B2824,$B2825,$A$2:$A2824,$A2825)))&gt;0.25,"",IF(IF(_xlfn.MAXIFS($F$2:$F2824,$C$2:$C2824,$C2825,$B$2:$B2824,$B2825,$A$2:$A2824,$A2825)=0,"",$E2825-_xlfn.MAXIFS($F$2:$F2824,$C$2:$C2824,$C2825,$B$2:$B2824,$B2825,$A$2:$A2824,$A2825))&lt;0,0,IF(_xlfn.MAXIFS($F$2:$F2824,$C$2:$C2824,$C2825,$B$2:$B2824,$B2825,$A$2:$A2824,$A2825)=0,"",$E2825-_xlfn.MAXIFS($F$2:$F2824,$C$2:$C2824,$C2825,$B$2:$B2824,$B2825,$A$2:$A2824,$A2825))))</f>
        <v/>
      </c>
      <c r="K2825" s="6" t="str">
        <f t="shared" si="133"/>
        <v/>
      </c>
      <c r="L2825" s="6" t="str">
        <f t="shared" si="134"/>
        <v/>
      </c>
      <c r="M2825" s="6" t="str">
        <f t="shared" si="132"/>
        <v/>
      </c>
    </row>
    <row r="2826" spans="1:13" x14ac:dyDescent="0.25">
      <c r="A2826"/>
      <c r="B2826" s="1"/>
      <c r="C2826"/>
      <c r="D2826"/>
      <c r="E2826" s="76"/>
      <c r="F2826" s="76"/>
      <c r="G2826" s="2"/>
      <c r="H2826" s="77"/>
      <c r="J2826" s="79" t="str">
        <f>IF(IF(IF(_xlfn.MAXIFS($F$2:$F2825,$C$2:$C2825,$C2826,$B$2:$B2825,$B2826,$A$2:$A2825,$A2826)=0,"",$E2826-_xlfn.MAXIFS($F$2:$F2825,$C$2:$C2825,$C2826,$B$2:$B2825,$B2826,$A$2:$A2825,$A2826))&lt;0,0,IF(_xlfn.MAXIFS($F$2:$F2825,$C$2:$C2825,$C2826,$B$2:$B2825,$B2826,$A$2:$A2825,$A2826)=0,"",$E2826-_xlfn.MAXIFS($F$2:$F2825,$C$2:$C2825,$C2826,$B$2:$B2825,$B2826,$A$2:$A2825,$A2826)))&gt;0.25,"",IF(IF(_xlfn.MAXIFS($F$2:$F2825,$C$2:$C2825,$C2826,$B$2:$B2825,$B2826,$A$2:$A2825,$A2826)=0,"",$E2826-_xlfn.MAXIFS($F$2:$F2825,$C$2:$C2825,$C2826,$B$2:$B2825,$B2826,$A$2:$A2825,$A2826))&lt;0,0,IF(_xlfn.MAXIFS($F$2:$F2825,$C$2:$C2825,$C2826,$B$2:$B2825,$B2826,$A$2:$A2825,$A2826)=0,"",$E2826-_xlfn.MAXIFS($F$2:$F2825,$C$2:$C2825,$C2826,$B$2:$B2825,$B2826,$A$2:$A2825,$A2826))))</f>
        <v/>
      </c>
      <c r="K2826" s="6" t="str">
        <f t="shared" si="133"/>
        <v/>
      </c>
      <c r="L2826" s="6" t="str">
        <f t="shared" si="134"/>
        <v/>
      </c>
      <c r="M2826" s="6" t="str">
        <f t="shared" si="132"/>
        <v/>
      </c>
    </row>
    <row r="2827" spans="1:13" x14ac:dyDescent="0.25">
      <c r="A2827"/>
      <c r="B2827" s="1"/>
      <c r="C2827"/>
      <c r="D2827"/>
      <c r="E2827" s="76"/>
      <c r="F2827" s="76"/>
      <c r="G2827" s="2"/>
      <c r="H2827" s="77"/>
      <c r="J2827" s="79" t="str">
        <f>IF(IF(IF(_xlfn.MAXIFS($F$2:$F2826,$C$2:$C2826,$C2827,$B$2:$B2826,$B2827,$A$2:$A2826,$A2827)=0,"",$E2827-_xlfn.MAXIFS($F$2:$F2826,$C$2:$C2826,$C2827,$B$2:$B2826,$B2827,$A$2:$A2826,$A2827))&lt;0,0,IF(_xlfn.MAXIFS($F$2:$F2826,$C$2:$C2826,$C2827,$B$2:$B2826,$B2827,$A$2:$A2826,$A2827)=0,"",$E2827-_xlfn.MAXIFS($F$2:$F2826,$C$2:$C2826,$C2827,$B$2:$B2826,$B2827,$A$2:$A2826,$A2827)))&gt;0.25,"",IF(IF(_xlfn.MAXIFS($F$2:$F2826,$C$2:$C2826,$C2827,$B$2:$B2826,$B2827,$A$2:$A2826,$A2827)=0,"",$E2827-_xlfn.MAXIFS($F$2:$F2826,$C$2:$C2826,$C2827,$B$2:$B2826,$B2827,$A$2:$A2826,$A2827))&lt;0,0,IF(_xlfn.MAXIFS($F$2:$F2826,$C$2:$C2826,$C2827,$B$2:$B2826,$B2827,$A$2:$A2826,$A2827)=0,"",$E2827-_xlfn.MAXIFS($F$2:$F2826,$C$2:$C2826,$C2827,$B$2:$B2826,$B2827,$A$2:$A2826,$A2827))))</f>
        <v/>
      </c>
      <c r="K2827" s="6" t="str">
        <f t="shared" si="133"/>
        <v/>
      </c>
      <c r="L2827" s="6" t="str">
        <f t="shared" si="134"/>
        <v/>
      </c>
      <c r="M2827" s="6" t="str">
        <f t="shared" si="132"/>
        <v/>
      </c>
    </row>
    <row r="2828" spans="1:13" x14ac:dyDescent="0.25">
      <c r="A2828"/>
      <c r="B2828" s="1"/>
      <c r="C2828"/>
      <c r="D2828"/>
      <c r="E2828" s="76"/>
      <c r="F2828" s="76"/>
      <c r="G2828" s="2"/>
      <c r="H2828" s="77"/>
      <c r="J2828" s="79" t="str">
        <f>IF(IF(IF(_xlfn.MAXIFS($F$2:$F2827,$C$2:$C2827,$C2828,$B$2:$B2827,$B2828,$A$2:$A2827,$A2828)=0,"",$E2828-_xlfn.MAXIFS($F$2:$F2827,$C$2:$C2827,$C2828,$B$2:$B2827,$B2828,$A$2:$A2827,$A2828))&lt;0,0,IF(_xlfn.MAXIFS($F$2:$F2827,$C$2:$C2827,$C2828,$B$2:$B2827,$B2828,$A$2:$A2827,$A2828)=0,"",$E2828-_xlfn.MAXIFS($F$2:$F2827,$C$2:$C2827,$C2828,$B$2:$B2827,$B2828,$A$2:$A2827,$A2828)))&gt;0.25,"",IF(IF(_xlfn.MAXIFS($F$2:$F2827,$C$2:$C2827,$C2828,$B$2:$B2827,$B2828,$A$2:$A2827,$A2828)=0,"",$E2828-_xlfn.MAXIFS($F$2:$F2827,$C$2:$C2827,$C2828,$B$2:$B2827,$B2828,$A$2:$A2827,$A2828))&lt;0,0,IF(_xlfn.MAXIFS($F$2:$F2827,$C$2:$C2827,$C2828,$B$2:$B2827,$B2828,$A$2:$A2827,$A2828)=0,"",$E2828-_xlfn.MAXIFS($F$2:$F2827,$C$2:$C2827,$C2828,$B$2:$B2827,$B2828,$A$2:$A2827,$A2828))))</f>
        <v/>
      </c>
      <c r="K2828" s="6" t="str">
        <f t="shared" si="133"/>
        <v/>
      </c>
      <c r="L2828" s="6" t="str">
        <f t="shared" si="134"/>
        <v/>
      </c>
      <c r="M2828" s="6" t="str">
        <f t="shared" si="132"/>
        <v/>
      </c>
    </row>
    <row r="2829" spans="1:13" x14ac:dyDescent="0.25">
      <c r="A2829"/>
      <c r="B2829" s="1"/>
      <c r="C2829"/>
      <c r="D2829"/>
      <c r="E2829" s="76"/>
      <c r="F2829" s="76"/>
      <c r="G2829" s="2"/>
      <c r="H2829" s="77"/>
      <c r="J2829" s="79" t="str">
        <f>IF(IF(IF(_xlfn.MAXIFS($F$2:$F2828,$C$2:$C2828,$C2829,$B$2:$B2828,$B2829,$A$2:$A2828,$A2829)=0,"",$E2829-_xlfn.MAXIFS($F$2:$F2828,$C$2:$C2828,$C2829,$B$2:$B2828,$B2829,$A$2:$A2828,$A2829))&lt;0,0,IF(_xlfn.MAXIFS($F$2:$F2828,$C$2:$C2828,$C2829,$B$2:$B2828,$B2829,$A$2:$A2828,$A2829)=0,"",$E2829-_xlfn.MAXIFS($F$2:$F2828,$C$2:$C2828,$C2829,$B$2:$B2828,$B2829,$A$2:$A2828,$A2829)))&gt;0.25,"",IF(IF(_xlfn.MAXIFS($F$2:$F2828,$C$2:$C2828,$C2829,$B$2:$B2828,$B2829,$A$2:$A2828,$A2829)=0,"",$E2829-_xlfn.MAXIFS($F$2:$F2828,$C$2:$C2828,$C2829,$B$2:$B2828,$B2829,$A$2:$A2828,$A2829))&lt;0,0,IF(_xlfn.MAXIFS($F$2:$F2828,$C$2:$C2828,$C2829,$B$2:$B2828,$B2829,$A$2:$A2828,$A2829)=0,"",$E2829-_xlfn.MAXIFS($F$2:$F2828,$C$2:$C2828,$C2829,$B$2:$B2828,$B2829,$A$2:$A2828,$A2829))))</f>
        <v/>
      </c>
      <c r="K2829" s="6" t="str">
        <f t="shared" si="133"/>
        <v/>
      </c>
      <c r="L2829" s="6" t="str">
        <f t="shared" si="134"/>
        <v/>
      </c>
      <c r="M2829" s="6" t="str">
        <f t="shared" si="132"/>
        <v/>
      </c>
    </row>
    <row r="2830" spans="1:13" x14ac:dyDescent="0.25">
      <c r="A2830"/>
      <c r="B2830" s="1"/>
      <c r="C2830"/>
      <c r="D2830"/>
      <c r="E2830" s="76"/>
      <c r="F2830" s="76"/>
      <c r="G2830" s="2"/>
      <c r="H2830" s="77"/>
      <c r="J2830" s="79" t="str">
        <f>IF(IF(IF(_xlfn.MAXIFS($F$2:$F2829,$C$2:$C2829,$C2830,$B$2:$B2829,$B2830,$A$2:$A2829,$A2830)=0,"",$E2830-_xlfn.MAXIFS($F$2:$F2829,$C$2:$C2829,$C2830,$B$2:$B2829,$B2830,$A$2:$A2829,$A2830))&lt;0,0,IF(_xlfn.MAXIFS($F$2:$F2829,$C$2:$C2829,$C2830,$B$2:$B2829,$B2830,$A$2:$A2829,$A2830)=0,"",$E2830-_xlfn.MAXIFS($F$2:$F2829,$C$2:$C2829,$C2830,$B$2:$B2829,$B2830,$A$2:$A2829,$A2830)))&gt;0.25,"",IF(IF(_xlfn.MAXIFS($F$2:$F2829,$C$2:$C2829,$C2830,$B$2:$B2829,$B2830,$A$2:$A2829,$A2830)=0,"",$E2830-_xlfn.MAXIFS($F$2:$F2829,$C$2:$C2829,$C2830,$B$2:$B2829,$B2830,$A$2:$A2829,$A2830))&lt;0,0,IF(_xlfn.MAXIFS($F$2:$F2829,$C$2:$C2829,$C2830,$B$2:$B2829,$B2830,$A$2:$A2829,$A2830)=0,"",$E2830-_xlfn.MAXIFS($F$2:$F2829,$C$2:$C2829,$C2830,$B$2:$B2829,$B2830,$A$2:$A2829,$A2830))))</f>
        <v/>
      </c>
      <c r="K2830" s="6" t="str">
        <f t="shared" si="133"/>
        <v/>
      </c>
      <c r="L2830" s="6" t="str">
        <f t="shared" si="134"/>
        <v/>
      </c>
      <c r="M2830" s="6" t="str">
        <f t="shared" si="132"/>
        <v/>
      </c>
    </row>
    <row r="2831" spans="1:13" x14ac:dyDescent="0.25">
      <c r="A2831"/>
      <c r="B2831" s="1"/>
      <c r="C2831"/>
      <c r="D2831"/>
      <c r="E2831" s="76"/>
      <c r="F2831" s="76"/>
      <c r="G2831" s="2"/>
      <c r="H2831" s="77"/>
      <c r="J2831" s="79" t="str">
        <f>IF(IF(IF(_xlfn.MAXIFS($F$2:$F2830,$C$2:$C2830,$C2831,$B$2:$B2830,$B2831,$A$2:$A2830,$A2831)=0,"",$E2831-_xlfn.MAXIFS($F$2:$F2830,$C$2:$C2830,$C2831,$B$2:$B2830,$B2831,$A$2:$A2830,$A2831))&lt;0,0,IF(_xlfn.MAXIFS($F$2:$F2830,$C$2:$C2830,$C2831,$B$2:$B2830,$B2831,$A$2:$A2830,$A2831)=0,"",$E2831-_xlfn.MAXIFS($F$2:$F2830,$C$2:$C2830,$C2831,$B$2:$B2830,$B2831,$A$2:$A2830,$A2831)))&gt;0.25,"",IF(IF(_xlfn.MAXIFS($F$2:$F2830,$C$2:$C2830,$C2831,$B$2:$B2830,$B2831,$A$2:$A2830,$A2831)=0,"",$E2831-_xlfn.MAXIFS($F$2:$F2830,$C$2:$C2830,$C2831,$B$2:$B2830,$B2831,$A$2:$A2830,$A2831))&lt;0,0,IF(_xlfn.MAXIFS($F$2:$F2830,$C$2:$C2830,$C2831,$B$2:$B2830,$B2831,$A$2:$A2830,$A2831)=0,"",$E2831-_xlfn.MAXIFS($F$2:$F2830,$C$2:$C2830,$C2831,$B$2:$B2830,$B2831,$A$2:$A2830,$A2831))))</f>
        <v/>
      </c>
      <c r="K2831" s="6" t="str">
        <f t="shared" si="133"/>
        <v/>
      </c>
      <c r="L2831" s="6" t="str">
        <f t="shared" si="134"/>
        <v/>
      </c>
      <c r="M2831" s="6" t="str">
        <f t="shared" si="132"/>
        <v/>
      </c>
    </row>
    <row r="2832" spans="1:13" x14ac:dyDescent="0.25">
      <c r="A2832"/>
      <c r="B2832" s="1"/>
      <c r="C2832"/>
      <c r="D2832"/>
      <c r="E2832" s="76"/>
      <c r="F2832" s="76"/>
      <c r="G2832" s="2"/>
      <c r="H2832" s="77"/>
      <c r="J2832" s="79" t="str">
        <f>IF(IF(IF(_xlfn.MAXIFS($F$2:$F2831,$C$2:$C2831,$C2832,$B$2:$B2831,$B2832,$A$2:$A2831,$A2832)=0,"",$E2832-_xlfn.MAXIFS($F$2:$F2831,$C$2:$C2831,$C2832,$B$2:$B2831,$B2832,$A$2:$A2831,$A2832))&lt;0,0,IF(_xlfn.MAXIFS($F$2:$F2831,$C$2:$C2831,$C2832,$B$2:$B2831,$B2832,$A$2:$A2831,$A2832)=0,"",$E2832-_xlfn.MAXIFS($F$2:$F2831,$C$2:$C2831,$C2832,$B$2:$B2831,$B2832,$A$2:$A2831,$A2832)))&gt;0.25,"",IF(IF(_xlfn.MAXIFS($F$2:$F2831,$C$2:$C2831,$C2832,$B$2:$B2831,$B2832,$A$2:$A2831,$A2832)=0,"",$E2832-_xlfn.MAXIFS($F$2:$F2831,$C$2:$C2831,$C2832,$B$2:$B2831,$B2832,$A$2:$A2831,$A2832))&lt;0,0,IF(_xlfn.MAXIFS($F$2:$F2831,$C$2:$C2831,$C2832,$B$2:$B2831,$B2832,$A$2:$A2831,$A2832)=0,"",$E2832-_xlfn.MAXIFS($F$2:$F2831,$C$2:$C2831,$C2832,$B$2:$B2831,$B2832,$A$2:$A2831,$A2832))))</f>
        <v/>
      </c>
      <c r="K2832" s="6" t="str">
        <f t="shared" si="133"/>
        <v/>
      </c>
      <c r="L2832" s="6" t="str">
        <f t="shared" si="134"/>
        <v/>
      </c>
      <c r="M2832" s="6" t="str">
        <f t="shared" si="132"/>
        <v/>
      </c>
    </row>
    <row r="2833" spans="1:13" x14ac:dyDescent="0.25">
      <c r="A2833"/>
      <c r="B2833" s="1"/>
      <c r="C2833"/>
      <c r="D2833"/>
      <c r="E2833" s="76"/>
      <c r="F2833" s="76"/>
      <c r="G2833" s="2"/>
      <c r="H2833" s="77"/>
      <c r="J2833" s="79" t="str">
        <f>IF(IF(IF(_xlfn.MAXIFS($F$2:$F2832,$C$2:$C2832,$C2833,$B$2:$B2832,$B2833,$A$2:$A2832,$A2833)=0,"",$E2833-_xlfn.MAXIFS($F$2:$F2832,$C$2:$C2832,$C2833,$B$2:$B2832,$B2833,$A$2:$A2832,$A2833))&lt;0,0,IF(_xlfn.MAXIFS($F$2:$F2832,$C$2:$C2832,$C2833,$B$2:$B2832,$B2833,$A$2:$A2832,$A2833)=0,"",$E2833-_xlfn.MAXIFS($F$2:$F2832,$C$2:$C2832,$C2833,$B$2:$B2832,$B2833,$A$2:$A2832,$A2833)))&gt;0.25,"",IF(IF(_xlfn.MAXIFS($F$2:$F2832,$C$2:$C2832,$C2833,$B$2:$B2832,$B2833,$A$2:$A2832,$A2833)=0,"",$E2833-_xlfn.MAXIFS($F$2:$F2832,$C$2:$C2832,$C2833,$B$2:$B2832,$B2833,$A$2:$A2832,$A2833))&lt;0,0,IF(_xlfn.MAXIFS($F$2:$F2832,$C$2:$C2832,$C2833,$B$2:$B2832,$B2833,$A$2:$A2832,$A2833)=0,"",$E2833-_xlfn.MAXIFS($F$2:$F2832,$C$2:$C2832,$C2833,$B$2:$B2832,$B2833,$A$2:$A2832,$A2833))))</f>
        <v/>
      </c>
      <c r="K2833" s="6" t="str">
        <f t="shared" si="133"/>
        <v/>
      </c>
      <c r="L2833" s="6" t="str">
        <f t="shared" si="134"/>
        <v/>
      </c>
      <c r="M2833" s="6" t="str">
        <f t="shared" si="132"/>
        <v/>
      </c>
    </row>
    <row r="2834" spans="1:13" x14ac:dyDescent="0.25">
      <c r="A2834"/>
      <c r="B2834" s="1"/>
      <c r="C2834"/>
      <c r="D2834"/>
      <c r="E2834" s="76"/>
      <c r="F2834" s="76"/>
      <c r="G2834" s="2"/>
      <c r="H2834" s="77"/>
      <c r="J2834" s="79" t="str">
        <f>IF(IF(IF(_xlfn.MAXIFS($F$2:$F2833,$C$2:$C2833,$C2834,$B$2:$B2833,$B2834,$A$2:$A2833,$A2834)=0,"",$E2834-_xlfn.MAXIFS($F$2:$F2833,$C$2:$C2833,$C2834,$B$2:$B2833,$B2834,$A$2:$A2833,$A2834))&lt;0,0,IF(_xlfn.MAXIFS($F$2:$F2833,$C$2:$C2833,$C2834,$B$2:$B2833,$B2834,$A$2:$A2833,$A2834)=0,"",$E2834-_xlfn.MAXIFS($F$2:$F2833,$C$2:$C2833,$C2834,$B$2:$B2833,$B2834,$A$2:$A2833,$A2834)))&gt;0.25,"",IF(IF(_xlfn.MAXIFS($F$2:$F2833,$C$2:$C2833,$C2834,$B$2:$B2833,$B2834,$A$2:$A2833,$A2834)=0,"",$E2834-_xlfn.MAXIFS($F$2:$F2833,$C$2:$C2833,$C2834,$B$2:$B2833,$B2834,$A$2:$A2833,$A2834))&lt;0,0,IF(_xlfn.MAXIFS($F$2:$F2833,$C$2:$C2833,$C2834,$B$2:$B2833,$B2834,$A$2:$A2833,$A2834)=0,"",$E2834-_xlfn.MAXIFS($F$2:$F2833,$C$2:$C2833,$C2834,$B$2:$B2833,$B2834,$A$2:$A2833,$A2834))))</f>
        <v/>
      </c>
      <c r="K2834" s="6" t="str">
        <f t="shared" si="133"/>
        <v/>
      </c>
      <c r="L2834" s="6" t="str">
        <f t="shared" si="134"/>
        <v/>
      </c>
      <c r="M2834" s="6" t="str">
        <f t="shared" si="132"/>
        <v/>
      </c>
    </row>
    <row r="2835" spans="1:13" x14ac:dyDescent="0.25">
      <c r="A2835"/>
      <c r="B2835" s="1"/>
      <c r="C2835"/>
      <c r="D2835"/>
      <c r="E2835" s="76"/>
      <c r="F2835" s="76"/>
      <c r="G2835" s="2"/>
      <c r="H2835" s="77"/>
      <c r="J2835" s="79" t="str">
        <f>IF(IF(IF(_xlfn.MAXIFS($F$2:$F2834,$C$2:$C2834,$C2835,$B$2:$B2834,$B2835,$A$2:$A2834,$A2835)=0,"",$E2835-_xlfn.MAXIFS($F$2:$F2834,$C$2:$C2834,$C2835,$B$2:$B2834,$B2835,$A$2:$A2834,$A2835))&lt;0,0,IF(_xlfn.MAXIFS($F$2:$F2834,$C$2:$C2834,$C2835,$B$2:$B2834,$B2835,$A$2:$A2834,$A2835)=0,"",$E2835-_xlfn.MAXIFS($F$2:$F2834,$C$2:$C2834,$C2835,$B$2:$B2834,$B2835,$A$2:$A2834,$A2835)))&gt;0.25,"",IF(IF(_xlfn.MAXIFS($F$2:$F2834,$C$2:$C2834,$C2835,$B$2:$B2834,$B2835,$A$2:$A2834,$A2835)=0,"",$E2835-_xlfn.MAXIFS($F$2:$F2834,$C$2:$C2834,$C2835,$B$2:$B2834,$B2835,$A$2:$A2834,$A2835))&lt;0,0,IF(_xlfn.MAXIFS($F$2:$F2834,$C$2:$C2834,$C2835,$B$2:$B2834,$B2835,$A$2:$A2834,$A2835)=0,"",$E2835-_xlfn.MAXIFS($F$2:$F2834,$C$2:$C2834,$C2835,$B$2:$B2834,$B2835,$A$2:$A2834,$A2835))))</f>
        <v/>
      </c>
      <c r="K2835" s="6" t="str">
        <f t="shared" si="133"/>
        <v/>
      </c>
      <c r="L2835" s="6" t="str">
        <f t="shared" si="134"/>
        <v/>
      </c>
      <c r="M2835" s="6" t="str">
        <f t="shared" si="132"/>
        <v/>
      </c>
    </row>
    <row r="2836" spans="1:13" x14ac:dyDescent="0.25">
      <c r="A2836"/>
      <c r="B2836" s="1"/>
      <c r="C2836"/>
      <c r="D2836"/>
      <c r="E2836" s="76"/>
      <c r="F2836" s="76"/>
      <c r="G2836" s="2"/>
      <c r="H2836" s="77"/>
      <c r="J2836" s="79" t="str">
        <f>IF(IF(IF(_xlfn.MAXIFS($F$2:$F2835,$C$2:$C2835,$C2836,$B$2:$B2835,$B2836,$A$2:$A2835,$A2836)=0,"",$E2836-_xlfn.MAXIFS($F$2:$F2835,$C$2:$C2835,$C2836,$B$2:$B2835,$B2836,$A$2:$A2835,$A2836))&lt;0,0,IF(_xlfn.MAXIFS($F$2:$F2835,$C$2:$C2835,$C2836,$B$2:$B2835,$B2836,$A$2:$A2835,$A2836)=0,"",$E2836-_xlfn.MAXIFS($F$2:$F2835,$C$2:$C2835,$C2836,$B$2:$B2835,$B2836,$A$2:$A2835,$A2836)))&gt;0.25,"",IF(IF(_xlfn.MAXIFS($F$2:$F2835,$C$2:$C2835,$C2836,$B$2:$B2835,$B2836,$A$2:$A2835,$A2836)=0,"",$E2836-_xlfn.MAXIFS($F$2:$F2835,$C$2:$C2835,$C2836,$B$2:$B2835,$B2836,$A$2:$A2835,$A2836))&lt;0,0,IF(_xlfn.MAXIFS($F$2:$F2835,$C$2:$C2835,$C2836,$B$2:$B2835,$B2836,$A$2:$A2835,$A2836)=0,"",$E2836-_xlfn.MAXIFS($F$2:$F2835,$C$2:$C2835,$C2836,$B$2:$B2835,$B2836,$A$2:$A2835,$A2836))))</f>
        <v/>
      </c>
      <c r="K2836" s="6" t="str">
        <f t="shared" si="133"/>
        <v/>
      </c>
      <c r="L2836" s="6" t="str">
        <f t="shared" si="134"/>
        <v/>
      </c>
      <c r="M2836" s="6" t="str">
        <f t="shared" si="132"/>
        <v/>
      </c>
    </row>
    <row r="2837" spans="1:13" x14ac:dyDescent="0.25">
      <c r="A2837"/>
      <c r="B2837" s="1"/>
      <c r="C2837"/>
      <c r="D2837"/>
      <c r="E2837" s="76"/>
      <c r="F2837" s="76"/>
      <c r="G2837" s="2"/>
      <c r="H2837" s="77"/>
      <c r="J2837" s="79" t="str">
        <f>IF(IF(IF(_xlfn.MAXIFS($F$2:$F2836,$C$2:$C2836,$C2837,$B$2:$B2836,$B2837,$A$2:$A2836,$A2837)=0,"",$E2837-_xlfn.MAXIFS($F$2:$F2836,$C$2:$C2836,$C2837,$B$2:$B2836,$B2837,$A$2:$A2836,$A2837))&lt;0,0,IF(_xlfn.MAXIFS($F$2:$F2836,$C$2:$C2836,$C2837,$B$2:$B2836,$B2837,$A$2:$A2836,$A2837)=0,"",$E2837-_xlfn.MAXIFS($F$2:$F2836,$C$2:$C2836,$C2837,$B$2:$B2836,$B2837,$A$2:$A2836,$A2837)))&gt;0.25,"",IF(IF(_xlfn.MAXIFS($F$2:$F2836,$C$2:$C2836,$C2837,$B$2:$B2836,$B2837,$A$2:$A2836,$A2837)=0,"",$E2837-_xlfn.MAXIFS($F$2:$F2836,$C$2:$C2836,$C2837,$B$2:$B2836,$B2837,$A$2:$A2836,$A2837))&lt;0,0,IF(_xlfn.MAXIFS($F$2:$F2836,$C$2:$C2836,$C2837,$B$2:$B2836,$B2837,$A$2:$A2836,$A2837)=0,"",$E2837-_xlfn.MAXIFS($F$2:$F2836,$C$2:$C2836,$C2837,$B$2:$B2836,$B2837,$A$2:$A2836,$A2837))))</f>
        <v/>
      </c>
      <c r="K2837" s="6" t="str">
        <f t="shared" si="133"/>
        <v/>
      </c>
      <c r="L2837" s="6" t="str">
        <f t="shared" si="134"/>
        <v/>
      </c>
      <c r="M2837" s="6" t="str">
        <f t="shared" si="132"/>
        <v/>
      </c>
    </row>
    <row r="2838" spans="1:13" x14ac:dyDescent="0.25">
      <c r="A2838"/>
      <c r="B2838" s="1"/>
      <c r="C2838"/>
      <c r="D2838"/>
      <c r="E2838" s="76"/>
      <c r="F2838" s="76"/>
      <c r="G2838" s="2"/>
      <c r="H2838" s="77"/>
      <c r="J2838" s="79" t="str">
        <f>IF(IF(IF(_xlfn.MAXIFS($F$2:$F2837,$C$2:$C2837,$C2838,$B$2:$B2837,$B2838,$A$2:$A2837,$A2838)=0,"",$E2838-_xlfn.MAXIFS($F$2:$F2837,$C$2:$C2837,$C2838,$B$2:$B2837,$B2838,$A$2:$A2837,$A2838))&lt;0,0,IF(_xlfn.MAXIFS($F$2:$F2837,$C$2:$C2837,$C2838,$B$2:$B2837,$B2838,$A$2:$A2837,$A2838)=0,"",$E2838-_xlfn.MAXIFS($F$2:$F2837,$C$2:$C2837,$C2838,$B$2:$B2837,$B2838,$A$2:$A2837,$A2838)))&gt;0.25,"",IF(IF(_xlfn.MAXIFS($F$2:$F2837,$C$2:$C2837,$C2838,$B$2:$B2837,$B2838,$A$2:$A2837,$A2838)=0,"",$E2838-_xlfn.MAXIFS($F$2:$F2837,$C$2:$C2837,$C2838,$B$2:$B2837,$B2838,$A$2:$A2837,$A2838))&lt;0,0,IF(_xlfn.MAXIFS($F$2:$F2837,$C$2:$C2837,$C2838,$B$2:$B2837,$B2838,$A$2:$A2837,$A2838)=0,"",$E2838-_xlfn.MAXIFS($F$2:$F2837,$C$2:$C2837,$C2838,$B$2:$B2837,$B2838,$A$2:$A2837,$A2838))))</f>
        <v/>
      </c>
      <c r="K2838" s="6" t="str">
        <f t="shared" si="133"/>
        <v/>
      </c>
      <c r="L2838" s="6" t="str">
        <f t="shared" si="134"/>
        <v/>
      </c>
      <c r="M2838" s="6" t="str">
        <f t="shared" si="132"/>
        <v/>
      </c>
    </row>
    <row r="2839" spans="1:13" x14ac:dyDescent="0.25">
      <c r="A2839"/>
      <c r="B2839" s="1"/>
      <c r="C2839"/>
      <c r="D2839"/>
      <c r="E2839" s="76"/>
      <c r="F2839" s="76"/>
      <c r="G2839" s="2"/>
      <c r="H2839" s="77"/>
      <c r="J2839" s="79" t="str">
        <f>IF(IF(IF(_xlfn.MAXIFS($F$2:$F2838,$C$2:$C2838,$C2839,$B$2:$B2838,$B2839,$A$2:$A2838,$A2839)=0,"",$E2839-_xlfn.MAXIFS($F$2:$F2838,$C$2:$C2838,$C2839,$B$2:$B2838,$B2839,$A$2:$A2838,$A2839))&lt;0,0,IF(_xlfn.MAXIFS($F$2:$F2838,$C$2:$C2838,$C2839,$B$2:$B2838,$B2839,$A$2:$A2838,$A2839)=0,"",$E2839-_xlfn.MAXIFS($F$2:$F2838,$C$2:$C2838,$C2839,$B$2:$B2838,$B2839,$A$2:$A2838,$A2839)))&gt;0.25,"",IF(IF(_xlfn.MAXIFS($F$2:$F2838,$C$2:$C2838,$C2839,$B$2:$B2838,$B2839,$A$2:$A2838,$A2839)=0,"",$E2839-_xlfn.MAXIFS($F$2:$F2838,$C$2:$C2838,$C2839,$B$2:$B2838,$B2839,$A$2:$A2838,$A2839))&lt;0,0,IF(_xlfn.MAXIFS($F$2:$F2838,$C$2:$C2838,$C2839,$B$2:$B2838,$B2839,$A$2:$A2838,$A2839)=0,"",$E2839-_xlfn.MAXIFS($F$2:$F2838,$C$2:$C2838,$C2839,$B$2:$B2838,$B2839,$A$2:$A2838,$A2839))))</f>
        <v/>
      </c>
      <c r="K2839" s="6" t="str">
        <f t="shared" si="133"/>
        <v/>
      </c>
      <c r="L2839" s="6" t="str">
        <f t="shared" si="134"/>
        <v/>
      </c>
      <c r="M2839" s="6" t="str">
        <f t="shared" si="132"/>
        <v/>
      </c>
    </row>
    <row r="2840" spans="1:13" x14ac:dyDescent="0.25">
      <c r="A2840"/>
      <c r="B2840" s="1"/>
      <c r="C2840"/>
      <c r="D2840"/>
      <c r="E2840" s="76"/>
      <c r="F2840" s="76"/>
      <c r="G2840" s="2"/>
      <c r="H2840" s="77"/>
      <c r="J2840" s="79" t="str">
        <f>IF(IF(IF(_xlfn.MAXIFS($F$2:$F2839,$C$2:$C2839,$C2840,$B$2:$B2839,$B2840,$A$2:$A2839,$A2840)=0,"",$E2840-_xlfn.MAXIFS($F$2:$F2839,$C$2:$C2839,$C2840,$B$2:$B2839,$B2840,$A$2:$A2839,$A2840))&lt;0,0,IF(_xlfn.MAXIFS($F$2:$F2839,$C$2:$C2839,$C2840,$B$2:$B2839,$B2840,$A$2:$A2839,$A2840)=0,"",$E2840-_xlfn.MAXIFS($F$2:$F2839,$C$2:$C2839,$C2840,$B$2:$B2839,$B2840,$A$2:$A2839,$A2840)))&gt;0.25,"",IF(IF(_xlfn.MAXIFS($F$2:$F2839,$C$2:$C2839,$C2840,$B$2:$B2839,$B2840,$A$2:$A2839,$A2840)=0,"",$E2840-_xlfn.MAXIFS($F$2:$F2839,$C$2:$C2839,$C2840,$B$2:$B2839,$B2840,$A$2:$A2839,$A2840))&lt;0,0,IF(_xlfn.MAXIFS($F$2:$F2839,$C$2:$C2839,$C2840,$B$2:$B2839,$B2840,$A$2:$A2839,$A2840)=0,"",$E2840-_xlfn.MAXIFS($F$2:$F2839,$C$2:$C2839,$C2840,$B$2:$B2839,$B2840,$A$2:$A2839,$A2840))))</f>
        <v/>
      </c>
      <c r="K2840" s="6" t="str">
        <f t="shared" si="133"/>
        <v/>
      </c>
      <c r="L2840" s="6" t="str">
        <f t="shared" si="134"/>
        <v/>
      </c>
      <c r="M2840" s="6" t="str">
        <f t="shared" si="132"/>
        <v/>
      </c>
    </row>
    <row r="2841" spans="1:13" x14ac:dyDescent="0.25">
      <c r="A2841"/>
      <c r="B2841" s="1"/>
      <c r="C2841"/>
      <c r="D2841"/>
      <c r="E2841" s="76"/>
      <c r="F2841" s="76"/>
      <c r="G2841" s="2"/>
      <c r="H2841" s="77"/>
      <c r="J2841" s="79" t="str">
        <f>IF(IF(IF(_xlfn.MAXIFS($F$2:$F2840,$C$2:$C2840,$C2841,$B$2:$B2840,$B2841,$A$2:$A2840,$A2841)=0,"",$E2841-_xlfn.MAXIFS($F$2:$F2840,$C$2:$C2840,$C2841,$B$2:$B2840,$B2841,$A$2:$A2840,$A2841))&lt;0,0,IF(_xlfn.MAXIFS($F$2:$F2840,$C$2:$C2840,$C2841,$B$2:$B2840,$B2841,$A$2:$A2840,$A2841)=0,"",$E2841-_xlfn.MAXIFS($F$2:$F2840,$C$2:$C2840,$C2841,$B$2:$B2840,$B2841,$A$2:$A2840,$A2841)))&gt;0.25,"",IF(IF(_xlfn.MAXIFS($F$2:$F2840,$C$2:$C2840,$C2841,$B$2:$B2840,$B2841,$A$2:$A2840,$A2841)=0,"",$E2841-_xlfn.MAXIFS($F$2:$F2840,$C$2:$C2840,$C2841,$B$2:$B2840,$B2841,$A$2:$A2840,$A2841))&lt;0,0,IF(_xlfn.MAXIFS($F$2:$F2840,$C$2:$C2840,$C2841,$B$2:$B2840,$B2841,$A$2:$A2840,$A2841)=0,"",$E2841-_xlfn.MAXIFS($F$2:$F2840,$C$2:$C2840,$C2841,$B$2:$B2840,$B2841,$A$2:$A2840,$A2841))))</f>
        <v/>
      </c>
      <c r="K2841" s="6" t="str">
        <f t="shared" si="133"/>
        <v/>
      </c>
      <c r="L2841" s="6" t="str">
        <f t="shared" si="134"/>
        <v/>
      </c>
      <c r="M2841" s="6" t="str">
        <f t="shared" si="132"/>
        <v/>
      </c>
    </row>
    <row r="2842" spans="1:13" x14ac:dyDescent="0.25">
      <c r="A2842"/>
      <c r="B2842" s="1"/>
      <c r="C2842"/>
      <c r="D2842"/>
      <c r="E2842" s="76"/>
      <c r="F2842" s="76"/>
      <c r="G2842" s="2"/>
      <c r="H2842" s="77"/>
      <c r="J2842" s="79" t="str">
        <f>IF(IF(IF(_xlfn.MAXIFS($F$2:$F2841,$C$2:$C2841,$C2842,$B$2:$B2841,$B2842,$A$2:$A2841,$A2842)=0,"",$E2842-_xlfn.MAXIFS($F$2:$F2841,$C$2:$C2841,$C2842,$B$2:$B2841,$B2842,$A$2:$A2841,$A2842))&lt;0,0,IF(_xlfn.MAXIFS($F$2:$F2841,$C$2:$C2841,$C2842,$B$2:$B2841,$B2842,$A$2:$A2841,$A2842)=0,"",$E2842-_xlfn.MAXIFS($F$2:$F2841,$C$2:$C2841,$C2842,$B$2:$B2841,$B2842,$A$2:$A2841,$A2842)))&gt;0.25,"",IF(IF(_xlfn.MAXIFS($F$2:$F2841,$C$2:$C2841,$C2842,$B$2:$B2841,$B2842,$A$2:$A2841,$A2842)=0,"",$E2842-_xlfn.MAXIFS($F$2:$F2841,$C$2:$C2841,$C2842,$B$2:$B2841,$B2842,$A$2:$A2841,$A2842))&lt;0,0,IF(_xlfn.MAXIFS($F$2:$F2841,$C$2:$C2841,$C2842,$B$2:$B2841,$B2842,$A$2:$A2841,$A2842)=0,"",$E2842-_xlfn.MAXIFS($F$2:$F2841,$C$2:$C2841,$C2842,$B$2:$B2841,$B2842,$A$2:$A2841,$A2842))))</f>
        <v/>
      </c>
      <c r="K2842" s="6" t="str">
        <f t="shared" si="133"/>
        <v/>
      </c>
      <c r="L2842" s="6" t="str">
        <f t="shared" si="134"/>
        <v/>
      </c>
      <c r="M2842" s="6" t="str">
        <f t="shared" si="132"/>
        <v/>
      </c>
    </row>
    <row r="2843" spans="1:13" x14ac:dyDescent="0.25">
      <c r="A2843"/>
      <c r="B2843" s="1"/>
      <c r="C2843"/>
      <c r="D2843"/>
      <c r="E2843" s="76"/>
      <c r="F2843" s="76"/>
      <c r="G2843" s="2"/>
      <c r="H2843" s="77"/>
      <c r="J2843" s="79" t="str">
        <f>IF(IF(IF(_xlfn.MAXIFS($F$2:$F2842,$C$2:$C2842,$C2843,$B$2:$B2842,$B2843,$A$2:$A2842,$A2843)=0,"",$E2843-_xlfn.MAXIFS($F$2:$F2842,$C$2:$C2842,$C2843,$B$2:$B2842,$B2843,$A$2:$A2842,$A2843))&lt;0,0,IF(_xlfn.MAXIFS($F$2:$F2842,$C$2:$C2842,$C2843,$B$2:$B2842,$B2843,$A$2:$A2842,$A2843)=0,"",$E2843-_xlfn.MAXIFS($F$2:$F2842,$C$2:$C2842,$C2843,$B$2:$B2842,$B2843,$A$2:$A2842,$A2843)))&gt;0.25,"",IF(IF(_xlfn.MAXIFS($F$2:$F2842,$C$2:$C2842,$C2843,$B$2:$B2842,$B2843,$A$2:$A2842,$A2843)=0,"",$E2843-_xlfn.MAXIFS($F$2:$F2842,$C$2:$C2842,$C2843,$B$2:$B2842,$B2843,$A$2:$A2842,$A2843))&lt;0,0,IF(_xlfn.MAXIFS($F$2:$F2842,$C$2:$C2842,$C2843,$B$2:$B2842,$B2843,$A$2:$A2842,$A2843)=0,"",$E2843-_xlfn.MAXIFS($F$2:$F2842,$C$2:$C2842,$C2843,$B$2:$B2842,$B2843,$A$2:$A2842,$A2843))))</f>
        <v/>
      </c>
      <c r="K2843" s="6" t="str">
        <f t="shared" si="133"/>
        <v/>
      </c>
      <c r="L2843" s="6" t="str">
        <f t="shared" si="134"/>
        <v/>
      </c>
      <c r="M2843" s="6" t="str">
        <f t="shared" si="132"/>
        <v/>
      </c>
    </row>
    <row r="2844" spans="1:13" x14ac:dyDescent="0.25">
      <c r="A2844"/>
      <c r="B2844" s="1"/>
      <c r="C2844"/>
      <c r="D2844"/>
      <c r="E2844" s="76"/>
      <c r="F2844" s="76"/>
      <c r="G2844" s="2"/>
      <c r="H2844" s="77"/>
      <c r="J2844" s="79" t="str">
        <f>IF(IF(IF(_xlfn.MAXIFS($F$2:$F2843,$C$2:$C2843,$C2844,$B$2:$B2843,$B2844,$A$2:$A2843,$A2844)=0,"",$E2844-_xlfn.MAXIFS($F$2:$F2843,$C$2:$C2843,$C2844,$B$2:$B2843,$B2844,$A$2:$A2843,$A2844))&lt;0,0,IF(_xlfn.MAXIFS($F$2:$F2843,$C$2:$C2843,$C2844,$B$2:$B2843,$B2844,$A$2:$A2843,$A2844)=0,"",$E2844-_xlfn.MAXIFS($F$2:$F2843,$C$2:$C2843,$C2844,$B$2:$B2843,$B2844,$A$2:$A2843,$A2844)))&gt;0.25,"",IF(IF(_xlfn.MAXIFS($F$2:$F2843,$C$2:$C2843,$C2844,$B$2:$B2843,$B2844,$A$2:$A2843,$A2844)=0,"",$E2844-_xlfn.MAXIFS($F$2:$F2843,$C$2:$C2843,$C2844,$B$2:$B2843,$B2844,$A$2:$A2843,$A2844))&lt;0,0,IF(_xlfn.MAXIFS($F$2:$F2843,$C$2:$C2843,$C2844,$B$2:$B2843,$B2844,$A$2:$A2843,$A2844)=0,"",$E2844-_xlfn.MAXIFS($F$2:$F2843,$C$2:$C2843,$C2844,$B$2:$B2843,$B2844,$A$2:$A2843,$A2844))))</f>
        <v/>
      </c>
      <c r="K2844" s="6" t="str">
        <f t="shared" si="133"/>
        <v/>
      </c>
      <c r="L2844" s="6" t="str">
        <f t="shared" si="134"/>
        <v/>
      </c>
      <c r="M2844" s="6" t="str">
        <f t="shared" si="132"/>
        <v/>
      </c>
    </row>
    <row r="2845" spans="1:13" x14ac:dyDescent="0.25">
      <c r="A2845"/>
      <c r="B2845" s="1"/>
      <c r="C2845"/>
      <c r="D2845"/>
      <c r="E2845" s="76"/>
      <c r="F2845" s="76"/>
      <c r="G2845" s="2"/>
      <c r="H2845" s="77"/>
      <c r="J2845" s="79" t="str">
        <f>IF(IF(IF(_xlfn.MAXIFS($F$2:$F2844,$C$2:$C2844,$C2845,$B$2:$B2844,$B2845,$A$2:$A2844,$A2845)=0,"",$E2845-_xlfn.MAXIFS($F$2:$F2844,$C$2:$C2844,$C2845,$B$2:$B2844,$B2845,$A$2:$A2844,$A2845))&lt;0,0,IF(_xlfn.MAXIFS($F$2:$F2844,$C$2:$C2844,$C2845,$B$2:$B2844,$B2845,$A$2:$A2844,$A2845)=0,"",$E2845-_xlfn.MAXIFS($F$2:$F2844,$C$2:$C2844,$C2845,$B$2:$B2844,$B2845,$A$2:$A2844,$A2845)))&gt;0.25,"",IF(IF(_xlfn.MAXIFS($F$2:$F2844,$C$2:$C2844,$C2845,$B$2:$B2844,$B2845,$A$2:$A2844,$A2845)=0,"",$E2845-_xlfn.MAXIFS($F$2:$F2844,$C$2:$C2844,$C2845,$B$2:$B2844,$B2845,$A$2:$A2844,$A2845))&lt;0,0,IF(_xlfn.MAXIFS($F$2:$F2844,$C$2:$C2844,$C2845,$B$2:$B2844,$B2845,$A$2:$A2844,$A2845)=0,"",$E2845-_xlfn.MAXIFS($F$2:$F2844,$C$2:$C2844,$C2845,$B$2:$B2844,$B2845,$A$2:$A2844,$A2845))))</f>
        <v/>
      </c>
      <c r="K2845" s="6" t="str">
        <f t="shared" si="133"/>
        <v/>
      </c>
      <c r="L2845" s="6" t="str">
        <f t="shared" si="134"/>
        <v/>
      </c>
      <c r="M2845" s="6" t="str">
        <f t="shared" si="132"/>
        <v/>
      </c>
    </row>
    <row r="2846" spans="1:13" x14ac:dyDescent="0.25">
      <c r="A2846"/>
      <c r="B2846" s="1"/>
      <c r="C2846"/>
      <c r="D2846"/>
      <c r="E2846" s="76"/>
      <c r="F2846" s="76"/>
      <c r="G2846" s="2"/>
      <c r="H2846" s="77"/>
      <c r="J2846" s="79" t="str">
        <f>IF(IF(IF(_xlfn.MAXIFS($F$2:$F2845,$C$2:$C2845,$C2846,$B$2:$B2845,$B2846,$A$2:$A2845,$A2846)=0,"",$E2846-_xlfn.MAXIFS($F$2:$F2845,$C$2:$C2845,$C2846,$B$2:$B2845,$B2846,$A$2:$A2845,$A2846))&lt;0,0,IF(_xlfn.MAXIFS($F$2:$F2845,$C$2:$C2845,$C2846,$B$2:$B2845,$B2846,$A$2:$A2845,$A2846)=0,"",$E2846-_xlfn.MAXIFS($F$2:$F2845,$C$2:$C2845,$C2846,$B$2:$B2845,$B2846,$A$2:$A2845,$A2846)))&gt;0.25,"",IF(IF(_xlfn.MAXIFS($F$2:$F2845,$C$2:$C2845,$C2846,$B$2:$B2845,$B2846,$A$2:$A2845,$A2846)=0,"",$E2846-_xlfn.MAXIFS($F$2:$F2845,$C$2:$C2845,$C2846,$B$2:$B2845,$B2846,$A$2:$A2845,$A2846))&lt;0,0,IF(_xlfn.MAXIFS($F$2:$F2845,$C$2:$C2845,$C2846,$B$2:$B2845,$B2846,$A$2:$A2845,$A2846)=0,"",$E2846-_xlfn.MAXIFS($F$2:$F2845,$C$2:$C2845,$C2846,$B$2:$B2845,$B2846,$A$2:$A2845,$A2846))))</f>
        <v/>
      </c>
      <c r="K2846" s="6" t="str">
        <f t="shared" si="133"/>
        <v/>
      </c>
      <c r="L2846" s="6" t="str">
        <f t="shared" si="134"/>
        <v/>
      </c>
      <c r="M2846" s="6" t="str">
        <f t="shared" si="132"/>
        <v/>
      </c>
    </row>
    <row r="2847" spans="1:13" x14ac:dyDescent="0.25">
      <c r="A2847"/>
      <c r="B2847" s="1"/>
      <c r="C2847"/>
      <c r="D2847"/>
      <c r="E2847" s="76"/>
      <c r="F2847" s="76"/>
      <c r="G2847" s="2"/>
      <c r="H2847" s="77"/>
      <c r="J2847" s="79" t="str">
        <f>IF(IF(IF(_xlfn.MAXIFS($F$2:$F2846,$C$2:$C2846,$C2847,$B$2:$B2846,$B2847,$A$2:$A2846,$A2847)=0,"",$E2847-_xlfn.MAXIFS($F$2:$F2846,$C$2:$C2846,$C2847,$B$2:$B2846,$B2847,$A$2:$A2846,$A2847))&lt;0,0,IF(_xlfn.MAXIFS($F$2:$F2846,$C$2:$C2846,$C2847,$B$2:$B2846,$B2847,$A$2:$A2846,$A2847)=0,"",$E2847-_xlfn.MAXIFS($F$2:$F2846,$C$2:$C2846,$C2847,$B$2:$B2846,$B2847,$A$2:$A2846,$A2847)))&gt;0.25,"",IF(IF(_xlfn.MAXIFS($F$2:$F2846,$C$2:$C2846,$C2847,$B$2:$B2846,$B2847,$A$2:$A2846,$A2847)=0,"",$E2847-_xlfn.MAXIFS($F$2:$F2846,$C$2:$C2846,$C2847,$B$2:$B2846,$B2847,$A$2:$A2846,$A2847))&lt;0,0,IF(_xlfn.MAXIFS($F$2:$F2846,$C$2:$C2846,$C2847,$B$2:$B2846,$B2847,$A$2:$A2846,$A2847)=0,"",$E2847-_xlfn.MAXIFS($F$2:$F2846,$C$2:$C2846,$C2847,$B$2:$B2846,$B2847,$A$2:$A2846,$A2847))))</f>
        <v/>
      </c>
      <c r="K2847" s="6" t="str">
        <f t="shared" si="133"/>
        <v/>
      </c>
      <c r="L2847" s="6" t="str">
        <f t="shared" si="134"/>
        <v/>
      </c>
      <c r="M2847" s="6" t="str">
        <f t="shared" si="132"/>
        <v/>
      </c>
    </row>
    <row r="2848" spans="1:13" x14ac:dyDescent="0.25">
      <c r="A2848"/>
      <c r="B2848" s="1"/>
      <c r="C2848"/>
      <c r="D2848"/>
      <c r="E2848" s="76"/>
      <c r="F2848" s="76"/>
      <c r="G2848" s="2"/>
      <c r="H2848" s="77"/>
      <c r="J2848" s="79" t="str">
        <f>IF(IF(IF(_xlfn.MAXIFS($F$2:$F2847,$C$2:$C2847,$C2848,$B$2:$B2847,$B2848,$A$2:$A2847,$A2848)=0,"",$E2848-_xlfn.MAXIFS($F$2:$F2847,$C$2:$C2847,$C2848,$B$2:$B2847,$B2848,$A$2:$A2847,$A2848))&lt;0,0,IF(_xlfn.MAXIFS($F$2:$F2847,$C$2:$C2847,$C2848,$B$2:$B2847,$B2848,$A$2:$A2847,$A2848)=0,"",$E2848-_xlfn.MAXIFS($F$2:$F2847,$C$2:$C2847,$C2848,$B$2:$B2847,$B2848,$A$2:$A2847,$A2848)))&gt;0.25,"",IF(IF(_xlfn.MAXIFS($F$2:$F2847,$C$2:$C2847,$C2848,$B$2:$B2847,$B2848,$A$2:$A2847,$A2848)=0,"",$E2848-_xlfn.MAXIFS($F$2:$F2847,$C$2:$C2847,$C2848,$B$2:$B2847,$B2848,$A$2:$A2847,$A2848))&lt;0,0,IF(_xlfn.MAXIFS($F$2:$F2847,$C$2:$C2847,$C2848,$B$2:$B2847,$B2848,$A$2:$A2847,$A2848)=0,"",$E2848-_xlfn.MAXIFS($F$2:$F2847,$C$2:$C2847,$C2848,$B$2:$B2847,$B2848,$A$2:$A2847,$A2848))))</f>
        <v/>
      </c>
      <c r="K2848" s="6" t="str">
        <f t="shared" si="133"/>
        <v/>
      </c>
      <c r="L2848" s="6" t="str">
        <f t="shared" si="134"/>
        <v/>
      </c>
      <c r="M2848" s="6" t="str">
        <f t="shared" si="132"/>
        <v/>
      </c>
    </row>
    <row r="2849" spans="1:13" x14ac:dyDescent="0.25">
      <c r="A2849"/>
      <c r="B2849" s="1"/>
      <c r="C2849"/>
      <c r="D2849"/>
      <c r="E2849" s="76"/>
      <c r="F2849" s="76"/>
      <c r="G2849" s="2"/>
      <c r="H2849" s="77"/>
      <c r="J2849" s="79" t="str">
        <f>IF(IF(IF(_xlfn.MAXIFS($F$2:$F2848,$C$2:$C2848,$C2849,$B$2:$B2848,$B2849,$A$2:$A2848,$A2849)=0,"",$E2849-_xlfn.MAXIFS($F$2:$F2848,$C$2:$C2848,$C2849,$B$2:$B2848,$B2849,$A$2:$A2848,$A2849))&lt;0,0,IF(_xlfn.MAXIFS($F$2:$F2848,$C$2:$C2848,$C2849,$B$2:$B2848,$B2849,$A$2:$A2848,$A2849)=0,"",$E2849-_xlfn.MAXIFS($F$2:$F2848,$C$2:$C2848,$C2849,$B$2:$B2848,$B2849,$A$2:$A2848,$A2849)))&gt;0.25,"",IF(IF(_xlfn.MAXIFS($F$2:$F2848,$C$2:$C2848,$C2849,$B$2:$B2848,$B2849,$A$2:$A2848,$A2849)=0,"",$E2849-_xlfn.MAXIFS($F$2:$F2848,$C$2:$C2848,$C2849,$B$2:$B2848,$B2849,$A$2:$A2848,$A2849))&lt;0,0,IF(_xlfn.MAXIFS($F$2:$F2848,$C$2:$C2848,$C2849,$B$2:$B2848,$B2849,$A$2:$A2848,$A2849)=0,"",$E2849-_xlfn.MAXIFS($F$2:$F2848,$C$2:$C2848,$C2849,$B$2:$B2848,$B2849,$A$2:$A2848,$A2849))))</f>
        <v/>
      </c>
      <c r="K2849" s="6" t="str">
        <f t="shared" si="133"/>
        <v/>
      </c>
      <c r="L2849" s="6" t="str">
        <f t="shared" si="134"/>
        <v/>
      </c>
      <c r="M2849" s="6" t="str">
        <f t="shared" si="132"/>
        <v/>
      </c>
    </row>
    <row r="2850" spans="1:13" x14ac:dyDescent="0.25">
      <c r="A2850"/>
      <c r="B2850" s="1"/>
      <c r="C2850"/>
      <c r="D2850"/>
      <c r="E2850" s="76"/>
      <c r="F2850" s="76"/>
      <c r="G2850" s="2"/>
      <c r="H2850" s="77"/>
      <c r="J2850" s="79" t="str">
        <f>IF(IF(IF(_xlfn.MAXIFS($F$2:$F2849,$C$2:$C2849,$C2850,$B$2:$B2849,$B2850,$A$2:$A2849,$A2850)=0,"",$E2850-_xlfn.MAXIFS($F$2:$F2849,$C$2:$C2849,$C2850,$B$2:$B2849,$B2850,$A$2:$A2849,$A2850))&lt;0,0,IF(_xlfn.MAXIFS($F$2:$F2849,$C$2:$C2849,$C2850,$B$2:$B2849,$B2850,$A$2:$A2849,$A2850)=0,"",$E2850-_xlfn.MAXIFS($F$2:$F2849,$C$2:$C2849,$C2850,$B$2:$B2849,$B2850,$A$2:$A2849,$A2850)))&gt;0.25,"",IF(IF(_xlfn.MAXIFS($F$2:$F2849,$C$2:$C2849,$C2850,$B$2:$B2849,$B2850,$A$2:$A2849,$A2850)=0,"",$E2850-_xlfn.MAXIFS($F$2:$F2849,$C$2:$C2849,$C2850,$B$2:$B2849,$B2850,$A$2:$A2849,$A2850))&lt;0,0,IF(_xlfn.MAXIFS($F$2:$F2849,$C$2:$C2849,$C2850,$B$2:$B2849,$B2850,$A$2:$A2849,$A2850)=0,"",$E2850-_xlfn.MAXIFS($F$2:$F2849,$C$2:$C2849,$C2850,$B$2:$B2849,$B2850,$A$2:$A2849,$A2850))))</f>
        <v/>
      </c>
      <c r="K2850" s="6" t="str">
        <f t="shared" si="133"/>
        <v/>
      </c>
      <c r="L2850" s="6" t="str">
        <f t="shared" si="134"/>
        <v/>
      </c>
      <c r="M2850" s="6" t="str">
        <f t="shared" si="132"/>
        <v/>
      </c>
    </row>
    <row r="2851" spans="1:13" x14ac:dyDescent="0.25">
      <c r="A2851"/>
      <c r="B2851" s="1"/>
      <c r="C2851"/>
      <c r="D2851"/>
      <c r="E2851" s="76"/>
      <c r="F2851" s="76"/>
      <c r="G2851" s="2"/>
      <c r="H2851" s="77"/>
      <c r="J2851" s="79" t="str">
        <f>IF(IF(IF(_xlfn.MAXIFS($F$2:$F2850,$C$2:$C2850,$C2851,$B$2:$B2850,$B2851,$A$2:$A2850,$A2851)=0,"",$E2851-_xlfn.MAXIFS($F$2:$F2850,$C$2:$C2850,$C2851,$B$2:$B2850,$B2851,$A$2:$A2850,$A2851))&lt;0,0,IF(_xlfn.MAXIFS($F$2:$F2850,$C$2:$C2850,$C2851,$B$2:$B2850,$B2851,$A$2:$A2850,$A2851)=0,"",$E2851-_xlfn.MAXIFS($F$2:$F2850,$C$2:$C2850,$C2851,$B$2:$B2850,$B2851,$A$2:$A2850,$A2851)))&gt;0.25,"",IF(IF(_xlfn.MAXIFS($F$2:$F2850,$C$2:$C2850,$C2851,$B$2:$B2850,$B2851,$A$2:$A2850,$A2851)=0,"",$E2851-_xlfn.MAXIFS($F$2:$F2850,$C$2:$C2850,$C2851,$B$2:$B2850,$B2851,$A$2:$A2850,$A2851))&lt;0,0,IF(_xlfn.MAXIFS($F$2:$F2850,$C$2:$C2850,$C2851,$B$2:$B2850,$B2851,$A$2:$A2850,$A2851)=0,"",$E2851-_xlfn.MAXIFS($F$2:$F2850,$C$2:$C2850,$C2851,$B$2:$B2850,$B2851,$A$2:$A2850,$A2851))))</f>
        <v/>
      </c>
      <c r="K2851" s="6" t="str">
        <f t="shared" si="133"/>
        <v/>
      </c>
      <c r="L2851" s="6" t="str">
        <f t="shared" si="134"/>
        <v/>
      </c>
      <c r="M2851" s="6" t="str">
        <f t="shared" si="132"/>
        <v/>
      </c>
    </row>
    <row r="2852" spans="1:13" x14ac:dyDescent="0.25">
      <c r="A2852"/>
      <c r="B2852" s="1"/>
      <c r="C2852"/>
      <c r="D2852"/>
      <c r="E2852" s="76"/>
      <c r="F2852" s="76"/>
      <c r="G2852" s="2"/>
      <c r="H2852" s="77"/>
      <c r="J2852" s="79" t="str">
        <f>IF(IF(IF(_xlfn.MAXIFS($F$2:$F2851,$C$2:$C2851,$C2852,$B$2:$B2851,$B2852,$A$2:$A2851,$A2852)=0,"",$E2852-_xlfn.MAXIFS($F$2:$F2851,$C$2:$C2851,$C2852,$B$2:$B2851,$B2852,$A$2:$A2851,$A2852))&lt;0,0,IF(_xlfn.MAXIFS($F$2:$F2851,$C$2:$C2851,$C2852,$B$2:$B2851,$B2852,$A$2:$A2851,$A2852)=0,"",$E2852-_xlfn.MAXIFS($F$2:$F2851,$C$2:$C2851,$C2852,$B$2:$B2851,$B2852,$A$2:$A2851,$A2852)))&gt;0.25,"",IF(IF(_xlfn.MAXIFS($F$2:$F2851,$C$2:$C2851,$C2852,$B$2:$B2851,$B2852,$A$2:$A2851,$A2852)=0,"",$E2852-_xlfn.MAXIFS($F$2:$F2851,$C$2:$C2851,$C2852,$B$2:$B2851,$B2852,$A$2:$A2851,$A2852))&lt;0,0,IF(_xlfn.MAXIFS($F$2:$F2851,$C$2:$C2851,$C2852,$B$2:$B2851,$B2852,$A$2:$A2851,$A2852)=0,"",$E2852-_xlfn.MAXIFS($F$2:$F2851,$C$2:$C2851,$C2852,$B$2:$B2851,$B2852,$A$2:$A2851,$A2852))))</f>
        <v/>
      </c>
      <c r="K2852" s="6" t="str">
        <f t="shared" si="133"/>
        <v/>
      </c>
      <c r="L2852" s="6" t="str">
        <f t="shared" si="134"/>
        <v/>
      </c>
      <c r="M2852" s="6" t="str">
        <f t="shared" si="132"/>
        <v/>
      </c>
    </row>
    <row r="2853" spans="1:13" x14ac:dyDescent="0.25">
      <c r="A2853"/>
      <c r="B2853" s="1"/>
      <c r="C2853"/>
      <c r="D2853"/>
      <c r="E2853" s="76"/>
      <c r="F2853" s="76"/>
      <c r="G2853" s="2"/>
      <c r="H2853" s="77"/>
      <c r="J2853" s="79" t="str">
        <f>IF(IF(IF(_xlfn.MAXIFS($F$2:$F2852,$C$2:$C2852,$C2853,$B$2:$B2852,$B2853,$A$2:$A2852,$A2853)=0,"",$E2853-_xlfn.MAXIFS($F$2:$F2852,$C$2:$C2852,$C2853,$B$2:$B2852,$B2853,$A$2:$A2852,$A2853))&lt;0,0,IF(_xlfn.MAXIFS($F$2:$F2852,$C$2:$C2852,$C2853,$B$2:$B2852,$B2853,$A$2:$A2852,$A2853)=0,"",$E2853-_xlfn.MAXIFS($F$2:$F2852,$C$2:$C2852,$C2853,$B$2:$B2852,$B2853,$A$2:$A2852,$A2853)))&gt;0.25,"",IF(IF(_xlfn.MAXIFS($F$2:$F2852,$C$2:$C2852,$C2853,$B$2:$B2852,$B2853,$A$2:$A2852,$A2853)=0,"",$E2853-_xlfn.MAXIFS($F$2:$F2852,$C$2:$C2852,$C2853,$B$2:$B2852,$B2853,$A$2:$A2852,$A2853))&lt;0,0,IF(_xlfn.MAXIFS($F$2:$F2852,$C$2:$C2852,$C2853,$B$2:$B2852,$B2853,$A$2:$A2852,$A2853)=0,"",$E2853-_xlfn.MAXIFS($F$2:$F2852,$C$2:$C2852,$C2853,$B$2:$B2852,$B2853,$A$2:$A2852,$A2853))))</f>
        <v/>
      </c>
      <c r="K2853" s="6" t="str">
        <f t="shared" si="133"/>
        <v/>
      </c>
      <c r="L2853" s="6" t="str">
        <f t="shared" si="134"/>
        <v/>
      </c>
      <c r="M2853" s="6" t="str">
        <f t="shared" si="132"/>
        <v/>
      </c>
    </row>
    <row r="2854" spans="1:13" x14ac:dyDescent="0.25">
      <c r="A2854"/>
      <c r="B2854" s="1"/>
      <c r="C2854"/>
      <c r="D2854"/>
      <c r="E2854" s="76"/>
      <c r="F2854" s="76"/>
      <c r="G2854" s="2"/>
      <c r="H2854" s="77"/>
      <c r="J2854" s="79" t="str">
        <f>IF(IF(IF(_xlfn.MAXIFS($F$2:$F2853,$C$2:$C2853,$C2854,$B$2:$B2853,$B2854,$A$2:$A2853,$A2854)=0,"",$E2854-_xlfn.MAXIFS($F$2:$F2853,$C$2:$C2853,$C2854,$B$2:$B2853,$B2854,$A$2:$A2853,$A2854))&lt;0,0,IF(_xlfn.MAXIFS($F$2:$F2853,$C$2:$C2853,$C2854,$B$2:$B2853,$B2854,$A$2:$A2853,$A2854)=0,"",$E2854-_xlfn.MAXIFS($F$2:$F2853,$C$2:$C2853,$C2854,$B$2:$B2853,$B2854,$A$2:$A2853,$A2854)))&gt;0.25,"",IF(IF(_xlfn.MAXIFS($F$2:$F2853,$C$2:$C2853,$C2854,$B$2:$B2853,$B2854,$A$2:$A2853,$A2854)=0,"",$E2854-_xlfn.MAXIFS($F$2:$F2853,$C$2:$C2853,$C2854,$B$2:$B2853,$B2854,$A$2:$A2853,$A2854))&lt;0,0,IF(_xlfn.MAXIFS($F$2:$F2853,$C$2:$C2853,$C2854,$B$2:$B2853,$B2854,$A$2:$A2853,$A2854)=0,"",$E2854-_xlfn.MAXIFS($F$2:$F2853,$C$2:$C2853,$C2854,$B$2:$B2853,$B2854,$A$2:$A2853,$A2854))))</f>
        <v/>
      </c>
      <c r="K2854" s="6" t="str">
        <f t="shared" si="133"/>
        <v/>
      </c>
      <c r="L2854" s="6" t="str">
        <f t="shared" si="134"/>
        <v/>
      </c>
      <c r="M2854" s="6" t="str">
        <f t="shared" si="132"/>
        <v/>
      </c>
    </row>
    <row r="2855" spans="1:13" x14ac:dyDescent="0.25">
      <c r="A2855"/>
      <c r="B2855" s="1"/>
      <c r="C2855"/>
      <c r="D2855"/>
      <c r="E2855" s="76"/>
      <c r="F2855" s="76"/>
      <c r="G2855" s="2"/>
      <c r="H2855" s="77"/>
      <c r="J2855" s="79" t="str">
        <f>IF(IF(IF(_xlfn.MAXIFS($F$2:$F2854,$C$2:$C2854,$C2855,$B$2:$B2854,$B2855,$A$2:$A2854,$A2855)=0,"",$E2855-_xlfn.MAXIFS($F$2:$F2854,$C$2:$C2854,$C2855,$B$2:$B2854,$B2855,$A$2:$A2854,$A2855))&lt;0,0,IF(_xlfn.MAXIFS($F$2:$F2854,$C$2:$C2854,$C2855,$B$2:$B2854,$B2855,$A$2:$A2854,$A2855)=0,"",$E2855-_xlfn.MAXIFS($F$2:$F2854,$C$2:$C2854,$C2855,$B$2:$B2854,$B2855,$A$2:$A2854,$A2855)))&gt;0.25,"",IF(IF(_xlfn.MAXIFS($F$2:$F2854,$C$2:$C2854,$C2855,$B$2:$B2854,$B2855,$A$2:$A2854,$A2855)=0,"",$E2855-_xlfn.MAXIFS($F$2:$F2854,$C$2:$C2854,$C2855,$B$2:$B2854,$B2855,$A$2:$A2854,$A2855))&lt;0,0,IF(_xlfn.MAXIFS($F$2:$F2854,$C$2:$C2854,$C2855,$B$2:$B2854,$B2855,$A$2:$A2854,$A2855)=0,"",$E2855-_xlfn.MAXIFS($F$2:$F2854,$C$2:$C2854,$C2855,$B$2:$B2854,$B2855,$A$2:$A2854,$A2855))))</f>
        <v/>
      </c>
      <c r="K2855" s="6" t="str">
        <f t="shared" si="133"/>
        <v/>
      </c>
      <c r="L2855" s="6" t="str">
        <f t="shared" si="134"/>
        <v/>
      </c>
      <c r="M2855" s="6" t="str">
        <f t="shared" si="132"/>
        <v/>
      </c>
    </row>
    <row r="2856" spans="1:13" x14ac:dyDescent="0.25">
      <c r="A2856"/>
      <c r="B2856" s="1"/>
      <c r="C2856"/>
      <c r="D2856"/>
      <c r="E2856" s="76"/>
      <c r="F2856" s="76"/>
      <c r="G2856" s="2"/>
      <c r="H2856" s="77"/>
      <c r="J2856" s="79" t="str">
        <f>IF(IF(IF(_xlfn.MAXIFS($F$2:$F2855,$C$2:$C2855,$C2856,$B$2:$B2855,$B2856,$A$2:$A2855,$A2856)=0,"",$E2856-_xlfn.MAXIFS($F$2:$F2855,$C$2:$C2855,$C2856,$B$2:$B2855,$B2856,$A$2:$A2855,$A2856))&lt;0,0,IF(_xlfn.MAXIFS($F$2:$F2855,$C$2:$C2855,$C2856,$B$2:$B2855,$B2856,$A$2:$A2855,$A2856)=0,"",$E2856-_xlfn.MAXIFS($F$2:$F2855,$C$2:$C2855,$C2856,$B$2:$B2855,$B2856,$A$2:$A2855,$A2856)))&gt;0.25,"",IF(IF(_xlfn.MAXIFS($F$2:$F2855,$C$2:$C2855,$C2856,$B$2:$B2855,$B2856,$A$2:$A2855,$A2856)=0,"",$E2856-_xlfn.MAXIFS($F$2:$F2855,$C$2:$C2855,$C2856,$B$2:$B2855,$B2856,$A$2:$A2855,$A2856))&lt;0,0,IF(_xlfn.MAXIFS($F$2:$F2855,$C$2:$C2855,$C2856,$B$2:$B2855,$B2856,$A$2:$A2855,$A2856)=0,"",$E2856-_xlfn.MAXIFS($F$2:$F2855,$C$2:$C2855,$C2856,$B$2:$B2855,$B2856,$A$2:$A2855,$A2856))))</f>
        <v/>
      </c>
      <c r="K2856" s="6" t="str">
        <f t="shared" si="133"/>
        <v/>
      </c>
      <c r="L2856" s="6" t="str">
        <f t="shared" si="134"/>
        <v/>
      </c>
      <c r="M2856" s="6" t="str">
        <f t="shared" si="132"/>
        <v/>
      </c>
    </row>
    <row r="2857" spans="1:13" x14ac:dyDescent="0.25">
      <c r="A2857"/>
      <c r="B2857" s="1"/>
      <c r="C2857"/>
      <c r="D2857"/>
      <c r="E2857" s="76"/>
      <c r="F2857" s="76"/>
      <c r="G2857" s="2"/>
      <c r="H2857" s="77"/>
      <c r="J2857" s="79" t="str">
        <f>IF(IF(IF(_xlfn.MAXIFS($F$2:$F2856,$C$2:$C2856,$C2857,$B$2:$B2856,$B2857,$A$2:$A2856,$A2857)=0,"",$E2857-_xlfn.MAXIFS($F$2:$F2856,$C$2:$C2856,$C2857,$B$2:$B2856,$B2857,$A$2:$A2856,$A2857))&lt;0,0,IF(_xlfn.MAXIFS($F$2:$F2856,$C$2:$C2856,$C2857,$B$2:$B2856,$B2857,$A$2:$A2856,$A2857)=0,"",$E2857-_xlfn.MAXIFS($F$2:$F2856,$C$2:$C2856,$C2857,$B$2:$B2856,$B2857,$A$2:$A2856,$A2857)))&gt;0.25,"",IF(IF(_xlfn.MAXIFS($F$2:$F2856,$C$2:$C2856,$C2857,$B$2:$B2856,$B2857,$A$2:$A2856,$A2857)=0,"",$E2857-_xlfn.MAXIFS($F$2:$F2856,$C$2:$C2856,$C2857,$B$2:$B2856,$B2857,$A$2:$A2856,$A2857))&lt;0,0,IF(_xlfn.MAXIFS($F$2:$F2856,$C$2:$C2856,$C2857,$B$2:$B2856,$B2857,$A$2:$A2856,$A2857)=0,"",$E2857-_xlfn.MAXIFS($F$2:$F2856,$C$2:$C2856,$C2857,$B$2:$B2856,$B2857,$A$2:$A2856,$A2857))))</f>
        <v/>
      </c>
      <c r="K2857" s="6" t="str">
        <f t="shared" si="133"/>
        <v/>
      </c>
      <c r="L2857" s="6" t="str">
        <f t="shared" si="134"/>
        <v/>
      </c>
      <c r="M2857" s="6" t="str">
        <f t="shared" si="132"/>
        <v/>
      </c>
    </row>
    <row r="2858" spans="1:13" x14ac:dyDescent="0.25">
      <c r="A2858"/>
      <c r="B2858" s="1"/>
      <c r="C2858"/>
      <c r="D2858"/>
      <c r="E2858" s="76"/>
      <c r="F2858" s="76"/>
      <c r="G2858" s="2"/>
      <c r="H2858" s="77"/>
      <c r="J2858" s="79" t="str">
        <f>IF(IF(IF(_xlfn.MAXIFS($F$2:$F2857,$C$2:$C2857,$C2858,$B$2:$B2857,$B2858,$A$2:$A2857,$A2858)=0,"",$E2858-_xlfn.MAXIFS($F$2:$F2857,$C$2:$C2857,$C2858,$B$2:$B2857,$B2858,$A$2:$A2857,$A2858))&lt;0,0,IF(_xlfn.MAXIFS($F$2:$F2857,$C$2:$C2857,$C2858,$B$2:$B2857,$B2858,$A$2:$A2857,$A2858)=0,"",$E2858-_xlfn.MAXIFS($F$2:$F2857,$C$2:$C2857,$C2858,$B$2:$B2857,$B2858,$A$2:$A2857,$A2858)))&gt;0.25,"",IF(IF(_xlfn.MAXIFS($F$2:$F2857,$C$2:$C2857,$C2858,$B$2:$B2857,$B2858,$A$2:$A2857,$A2858)=0,"",$E2858-_xlfn.MAXIFS($F$2:$F2857,$C$2:$C2857,$C2858,$B$2:$B2857,$B2858,$A$2:$A2857,$A2858))&lt;0,0,IF(_xlfn.MAXIFS($F$2:$F2857,$C$2:$C2857,$C2858,$B$2:$B2857,$B2858,$A$2:$A2857,$A2858)=0,"",$E2858-_xlfn.MAXIFS($F$2:$F2857,$C$2:$C2857,$C2858,$B$2:$B2857,$B2858,$A$2:$A2857,$A2858))))</f>
        <v/>
      </c>
      <c r="K2858" s="6" t="str">
        <f t="shared" si="133"/>
        <v/>
      </c>
      <c r="L2858" s="6" t="str">
        <f t="shared" si="134"/>
        <v/>
      </c>
      <c r="M2858" s="6" t="str">
        <f t="shared" si="132"/>
        <v/>
      </c>
    </row>
    <row r="2859" spans="1:13" x14ac:dyDescent="0.25">
      <c r="A2859"/>
      <c r="B2859" s="1"/>
      <c r="C2859"/>
      <c r="D2859"/>
      <c r="E2859" s="76"/>
      <c r="F2859" s="76"/>
      <c r="G2859" s="2"/>
      <c r="H2859" s="77"/>
      <c r="J2859" s="79" t="str">
        <f>IF(IF(IF(_xlfn.MAXIFS($F$2:$F2858,$C$2:$C2858,$C2859,$B$2:$B2858,$B2859,$A$2:$A2858,$A2859)=0,"",$E2859-_xlfn.MAXIFS($F$2:$F2858,$C$2:$C2858,$C2859,$B$2:$B2858,$B2859,$A$2:$A2858,$A2859))&lt;0,0,IF(_xlfn.MAXIFS($F$2:$F2858,$C$2:$C2858,$C2859,$B$2:$B2858,$B2859,$A$2:$A2858,$A2859)=0,"",$E2859-_xlfn.MAXIFS($F$2:$F2858,$C$2:$C2858,$C2859,$B$2:$B2858,$B2859,$A$2:$A2858,$A2859)))&gt;0.25,"",IF(IF(_xlfn.MAXIFS($F$2:$F2858,$C$2:$C2858,$C2859,$B$2:$B2858,$B2859,$A$2:$A2858,$A2859)=0,"",$E2859-_xlfn.MAXIFS($F$2:$F2858,$C$2:$C2858,$C2859,$B$2:$B2858,$B2859,$A$2:$A2858,$A2859))&lt;0,0,IF(_xlfn.MAXIFS($F$2:$F2858,$C$2:$C2858,$C2859,$B$2:$B2858,$B2859,$A$2:$A2858,$A2859)=0,"",$E2859-_xlfn.MAXIFS($F$2:$F2858,$C$2:$C2858,$C2859,$B$2:$B2858,$B2859,$A$2:$A2858,$A2859))))</f>
        <v/>
      </c>
      <c r="K2859" s="6" t="str">
        <f t="shared" si="133"/>
        <v/>
      </c>
      <c r="L2859" s="6" t="str">
        <f t="shared" si="134"/>
        <v/>
      </c>
      <c r="M2859" s="6" t="str">
        <f t="shared" si="132"/>
        <v/>
      </c>
    </row>
    <row r="2860" spans="1:13" x14ac:dyDescent="0.25">
      <c r="A2860"/>
      <c r="B2860" s="1"/>
      <c r="C2860"/>
      <c r="D2860"/>
      <c r="E2860" s="76"/>
      <c r="F2860" s="76"/>
      <c r="G2860" s="2"/>
      <c r="H2860" s="77"/>
      <c r="J2860" s="79" t="str">
        <f>IF(IF(IF(_xlfn.MAXIFS($F$2:$F2859,$C$2:$C2859,$C2860,$B$2:$B2859,$B2860,$A$2:$A2859,$A2860)=0,"",$E2860-_xlfn.MAXIFS($F$2:$F2859,$C$2:$C2859,$C2860,$B$2:$B2859,$B2860,$A$2:$A2859,$A2860))&lt;0,0,IF(_xlfn.MAXIFS($F$2:$F2859,$C$2:$C2859,$C2860,$B$2:$B2859,$B2860,$A$2:$A2859,$A2860)=0,"",$E2860-_xlfn.MAXIFS($F$2:$F2859,$C$2:$C2859,$C2860,$B$2:$B2859,$B2860,$A$2:$A2859,$A2860)))&gt;0.25,"",IF(IF(_xlfn.MAXIFS($F$2:$F2859,$C$2:$C2859,$C2860,$B$2:$B2859,$B2860,$A$2:$A2859,$A2860)=0,"",$E2860-_xlfn.MAXIFS($F$2:$F2859,$C$2:$C2859,$C2860,$B$2:$B2859,$B2860,$A$2:$A2859,$A2860))&lt;0,0,IF(_xlfn.MAXIFS($F$2:$F2859,$C$2:$C2859,$C2860,$B$2:$B2859,$B2860,$A$2:$A2859,$A2860)=0,"",$E2860-_xlfn.MAXIFS($F$2:$F2859,$C$2:$C2859,$C2860,$B$2:$B2859,$B2860,$A$2:$A2859,$A2860))))</f>
        <v/>
      </c>
      <c r="K2860" s="6" t="str">
        <f t="shared" si="133"/>
        <v/>
      </c>
      <c r="L2860" s="6" t="str">
        <f t="shared" si="134"/>
        <v/>
      </c>
      <c r="M2860" s="6" t="str">
        <f t="shared" si="132"/>
        <v/>
      </c>
    </row>
    <row r="2861" spans="1:13" x14ac:dyDescent="0.25">
      <c r="A2861"/>
      <c r="B2861" s="1"/>
      <c r="C2861"/>
      <c r="D2861"/>
      <c r="E2861" s="76"/>
      <c r="F2861" s="76"/>
      <c r="G2861" s="2"/>
      <c r="H2861" s="77"/>
      <c r="J2861" s="79" t="str">
        <f>IF(IF(IF(_xlfn.MAXIFS($F$2:$F2860,$C$2:$C2860,$C2861,$B$2:$B2860,$B2861,$A$2:$A2860,$A2861)=0,"",$E2861-_xlfn.MAXIFS($F$2:$F2860,$C$2:$C2860,$C2861,$B$2:$B2860,$B2861,$A$2:$A2860,$A2861))&lt;0,0,IF(_xlfn.MAXIFS($F$2:$F2860,$C$2:$C2860,$C2861,$B$2:$B2860,$B2861,$A$2:$A2860,$A2861)=0,"",$E2861-_xlfn.MAXIFS($F$2:$F2860,$C$2:$C2860,$C2861,$B$2:$B2860,$B2861,$A$2:$A2860,$A2861)))&gt;0.25,"",IF(IF(_xlfn.MAXIFS($F$2:$F2860,$C$2:$C2860,$C2861,$B$2:$B2860,$B2861,$A$2:$A2860,$A2861)=0,"",$E2861-_xlfn.MAXIFS($F$2:$F2860,$C$2:$C2860,$C2861,$B$2:$B2860,$B2861,$A$2:$A2860,$A2861))&lt;0,0,IF(_xlfn.MAXIFS($F$2:$F2860,$C$2:$C2860,$C2861,$B$2:$B2860,$B2861,$A$2:$A2860,$A2861)=0,"",$E2861-_xlfn.MAXIFS($F$2:$F2860,$C$2:$C2860,$C2861,$B$2:$B2860,$B2861,$A$2:$A2860,$A2861))))</f>
        <v/>
      </c>
      <c r="K2861" s="6" t="str">
        <f t="shared" si="133"/>
        <v/>
      </c>
      <c r="L2861" s="6" t="str">
        <f t="shared" si="134"/>
        <v/>
      </c>
      <c r="M2861" s="6" t="str">
        <f t="shared" si="132"/>
        <v/>
      </c>
    </row>
    <row r="2862" spans="1:13" x14ac:dyDescent="0.25">
      <c r="A2862"/>
      <c r="B2862" s="1"/>
      <c r="C2862"/>
      <c r="D2862"/>
      <c r="E2862" s="76"/>
      <c r="F2862" s="76"/>
      <c r="G2862" s="2"/>
      <c r="H2862" s="77"/>
      <c r="J2862" s="79" t="str">
        <f>IF(IF(IF(_xlfn.MAXIFS($F$2:$F2861,$C$2:$C2861,$C2862,$B$2:$B2861,$B2862,$A$2:$A2861,$A2862)=0,"",$E2862-_xlfn.MAXIFS($F$2:$F2861,$C$2:$C2861,$C2862,$B$2:$B2861,$B2862,$A$2:$A2861,$A2862))&lt;0,0,IF(_xlfn.MAXIFS($F$2:$F2861,$C$2:$C2861,$C2862,$B$2:$B2861,$B2862,$A$2:$A2861,$A2862)=0,"",$E2862-_xlfn.MAXIFS($F$2:$F2861,$C$2:$C2861,$C2862,$B$2:$B2861,$B2862,$A$2:$A2861,$A2862)))&gt;0.25,"",IF(IF(_xlfn.MAXIFS($F$2:$F2861,$C$2:$C2861,$C2862,$B$2:$B2861,$B2862,$A$2:$A2861,$A2862)=0,"",$E2862-_xlfn.MAXIFS($F$2:$F2861,$C$2:$C2861,$C2862,$B$2:$B2861,$B2862,$A$2:$A2861,$A2862))&lt;0,0,IF(_xlfn.MAXIFS($F$2:$F2861,$C$2:$C2861,$C2862,$B$2:$B2861,$B2862,$A$2:$A2861,$A2862)=0,"",$E2862-_xlfn.MAXIFS($F$2:$F2861,$C$2:$C2861,$C2862,$B$2:$B2861,$B2862,$A$2:$A2861,$A2862))))</f>
        <v/>
      </c>
      <c r="K2862" s="6" t="str">
        <f t="shared" si="133"/>
        <v/>
      </c>
      <c r="L2862" s="6" t="str">
        <f t="shared" si="134"/>
        <v/>
      </c>
      <c r="M2862" s="6" t="str">
        <f t="shared" si="132"/>
        <v/>
      </c>
    </row>
    <row r="2863" spans="1:13" x14ac:dyDescent="0.25">
      <c r="A2863"/>
      <c r="B2863" s="1"/>
      <c r="C2863"/>
      <c r="D2863"/>
      <c r="E2863" s="76"/>
      <c r="F2863" s="76"/>
      <c r="G2863" s="2"/>
      <c r="H2863" s="77"/>
      <c r="J2863" s="79" t="str">
        <f>IF(IF(IF(_xlfn.MAXIFS($F$2:$F2862,$C$2:$C2862,$C2863,$B$2:$B2862,$B2863,$A$2:$A2862,$A2863)=0,"",$E2863-_xlfn.MAXIFS($F$2:$F2862,$C$2:$C2862,$C2863,$B$2:$B2862,$B2863,$A$2:$A2862,$A2863))&lt;0,0,IF(_xlfn.MAXIFS($F$2:$F2862,$C$2:$C2862,$C2863,$B$2:$B2862,$B2863,$A$2:$A2862,$A2863)=0,"",$E2863-_xlfn.MAXIFS($F$2:$F2862,$C$2:$C2862,$C2863,$B$2:$B2862,$B2863,$A$2:$A2862,$A2863)))&gt;0.25,"",IF(IF(_xlfn.MAXIFS($F$2:$F2862,$C$2:$C2862,$C2863,$B$2:$B2862,$B2863,$A$2:$A2862,$A2863)=0,"",$E2863-_xlfn.MAXIFS($F$2:$F2862,$C$2:$C2862,$C2863,$B$2:$B2862,$B2863,$A$2:$A2862,$A2863))&lt;0,0,IF(_xlfn.MAXIFS($F$2:$F2862,$C$2:$C2862,$C2863,$B$2:$B2862,$B2863,$A$2:$A2862,$A2863)=0,"",$E2863-_xlfn.MAXIFS($F$2:$F2862,$C$2:$C2862,$C2863,$B$2:$B2862,$B2863,$A$2:$A2862,$A2863))))</f>
        <v/>
      </c>
      <c r="K2863" s="6" t="str">
        <f t="shared" si="133"/>
        <v/>
      </c>
      <c r="L2863" s="6" t="str">
        <f t="shared" si="134"/>
        <v/>
      </c>
      <c r="M2863" s="6" t="str">
        <f t="shared" si="132"/>
        <v/>
      </c>
    </row>
    <row r="2864" spans="1:13" x14ac:dyDescent="0.25">
      <c r="A2864"/>
      <c r="B2864" s="1"/>
      <c r="C2864"/>
      <c r="D2864"/>
      <c r="E2864" s="76"/>
      <c r="F2864" s="76"/>
      <c r="G2864" s="2"/>
      <c r="H2864" s="77"/>
      <c r="J2864" s="79" t="str">
        <f>IF(IF(IF(_xlfn.MAXIFS($F$2:$F2863,$C$2:$C2863,$C2864,$B$2:$B2863,$B2864,$A$2:$A2863,$A2864)=0,"",$E2864-_xlfn.MAXIFS($F$2:$F2863,$C$2:$C2863,$C2864,$B$2:$B2863,$B2864,$A$2:$A2863,$A2864))&lt;0,0,IF(_xlfn.MAXIFS($F$2:$F2863,$C$2:$C2863,$C2864,$B$2:$B2863,$B2864,$A$2:$A2863,$A2864)=0,"",$E2864-_xlfn.MAXIFS($F$2:$F2863,$C$2:$C2863,$C2864,$B$2:$B2863,$B2864,$A$2:$A2863,$A2864)))&gt;0.25,"",IF(IF(_xlfn.MAXIFS($F$2:$F2863,$C$2:$C2863,$C2864,$B$2:$B2863,$B2864,$A$2:$A2863,$A2864)=0,"",$E2864-_xlfn.MAXIFS($F$2:$F2863,$C$2:$C2863,$C2864,$B$2:$B2863,$B2864,$A$2:$A2863,$A2864))&lt;0,0,IF(_xlfn.MAXIFS($F$2:$F2863,$C$2:$C2863,$C2864,$B$2:$B2863,$B2864,$A$2:$A2863,$A2864)=0,"",$E2864-_xlfn.MAXIFS($F$2:$F2863,$C$2:$C2863,$C2864,$B$2:$B2863,$B2864,$A$2:$A2863,$A2864))))</f>
        <v/>
      </c>
      <c r="K2864" s="6" t="str">
        <f t="shared" si="133"/>
        <v/>
      </c>
      <c r="L2864" s="6" t="str">
        <f t="shared" si="134"/>
        <v/>
      </c>
      <c r="M2864" s="6" t="str">
        <f t="shared" si="132"/>
        <v/>
      </c>
    </row>
    <row r="2865" spans="1:13" x14ac:dyDescent="0.25">
      <c r="A2865"/>
      <c r="B2865" s="1"/>
      <c r="C2865"/>
      <c r="D2865"/>
      <c r="E2865" s="76"/>
      <c r="F2865" s="76"/>
      <c r="G2865" s="2"/>
      <c r="H2865" s="77"/>
      <c r="J2865" s="79" t="str">
        <f>IF(IF(IF(_xlfn.MAXIFS($F$2:$F2864,$C$2:$C2864,$C2865,$B$2:$B2864,$B2865,$A$2:$A2864,$A2865)=0,"",$E2865-_xlfn.MAXIFS($F$2:$F2864,$C$2:$C2864,$C2865,$B$2:$B2864,$B2865,$A$2:$A2864,$A2865))&lt;0,0,IF(_xlfn.MAXIFS($F$2:$F2864,$C$2:$C2864,$C2865,$B$2:$B2864,$B2865,$A$2:$A2864,$A2865)=0,"",$E2865-_xlfn.MAXIFS($F$2:$F2864,$C$2:$C2864,$C2865,$B$2:$B2864,$B2865,$A$2:$A2864,$A2865)))&gt;0.25,"",IF(IF(_xlfn.MAXIFS($F$2:$F2864,$C$2:$C2864,$C2865,$B$2:$B2864,$B2865,$A$2:$A2864,$A2865)=0,"",$E2865-_xlfn.MAXIFS($F$2:$F2864,$C$2:$C2864,$C2865,$B$2:$B2864,$B2865,$A$2:$A2864,$A2865))&lt;0,0,IF(_xlfn.MAXIFS($F$2:$F2864,$C$2:$C2864,$C2865,$B$2:$B2864,$B2865,$A$2:$A2864,$A2865)=0,"",$E2865-_xlfn.MAXIFS($F$2:$F2864,$C$2:$C2864,$C2865,$B$2:$B2864,$B2865,$A$2:$A2864,$A2865))))</f>
        <v/>
      </c>
      <c r="K2865" s="6" t="str">
        <f t="shared" si="133"/>
        <v/>
      </c>
      <c r="L2865" s="6" t="str">
        <f t="shared" si="134"/>
        <v/>
      </c>
      <c r="M2865" s="6" t="str">
        <f t="shared" si="132"/>
        <v/>
      </c>
    </row>
    <row r="2866" spans="1:13" x14ac:dyDescent="0.25">
      <c r="A2866"/>
      <c r="B2866" s="1"/>
      <c r="C2866"/>
      <c r="D2866"/>
      <c r="E2866" s="76"/>
      <c r="F2866" s="76"/>
      <c r="G2866" s="2"/>
      <c r="H2866" s="77"/>
      <c r="J2866" s="79" t="str">
        <f>IF(IF(IF(_xlfn.MAXIFS($F$2:$F2865,$C$2:$C2865,$C2866,$B$2:$B2865,$B2866,$A$2:$A2865,$A2866)=0,"",$E2866-_xlfn.MAXIFS($F$2:$F2865,$C$2:$C2865,$C2866,$B$2:$B2865,$B2866,$A$2:$A2865,$A2866))&lt;0,0,IF(_xlfn.MAXIFS($F$2:$F2865,$C$2:$C2865,$C2866,$B$2:$B2865,$B2866,$A$2:$A2865,$A2866)=0,"",$E2866-_xlfn.MAXIFS($F$2:$F2865,$C$2:$C2865,$C2866,$B$2:$B2865,$B2866,$A$2:$A2865,$A2866)))&gt;0.25,"",IF(IF(_xlfn.MAXIFS($F$2:$F2865,$C$2:$C2865,$C2866,$B$2:$B2865,$B2866,$A$2:$A2865,$A2866)=0,"",$E2866-_xlfn.MAXIFS($F$2:$F2865,$C$2:$C2865,$C2866,$B$2:$B2865,$B2866,$A$2:$A2865,$A2866))&lt;0,0,IF(_xlfn.MAXIFS($F$2:$F2865,$C$2:$C2865,$C2866,$B$2:$B2865,$B2866,$A$2:$A2865,$A2866)=0,"",$E2866-_xlfn.MAXIFS($F$2:$F2865,$C$2:$C2865,$C2866,$B$2:$B2865,$B2866,$A$2:$A2865,$A2866))))</f>
        <v/>
      </c>
      <c r="K2866" s="6" t="str">
        <f t="shared" si="133"/>
        <v/>
      </c>
      <c r="L2866" s="6" t="str">
        <f t="shared" si="134"/>
        <v/>
      </c>
      <c r="M2866" s="6" t="str">
        <f t="shared" si="132"/>
        <v/>
      </c>
    </row>
    <row r="2867" spans="1:13" x14ac:dyDescent="0.25">
      <c r="A2867"/>
      <c r="B2867" s="1"/>
      <c r="C2867"/>
      <c r="D2867"/>
      <c r="E2867" s="76"/>
      <c r="F2867" s="76"/>
      <c r="G2867" s="2"/>
      <c r="H2867" s="77"/>
      <c r="J2867" s="79" t="str">
        <f>IF(IF(IF(_xlfn.MAXIFS($F$2:$F2866,$C$2:$C2866,$C2867,$B$2:$B2866,$B2867,$A$2:$A2866,$A2867)=0,"",$E2867-_xlfn.MAXIFS($F$2:$F2866,$C$2:$C2866,$C2867,$B$2:$B2866,$B2867,$A$2:$A2866,$A2867))&lt;0,0,IF(_xlfn.MAXIFS($F$2:$F2866,$C$2:$C2866,$C2867,$B$2:$B2866,$B2867,$A$2:$A2866,$A2867)=0,"",$E2867-_xlfn.MAXIFS($F$2:$F2866,$C$2:$C2866,$C2867,$B$2:$B2866,$B2867,$A$2:$A2866,$A2867)))&gt;0.25,"",IF(IF(_xlfn.MAXIFS($F$2:$F2866,$C$2:$C2866,$C2867,$B$2:$B2866,$B2867,$A$2:$A2866,$A2867)=0,"",$E2867-_xlfn.MAXIFS($F$2:$F2866,$C$2:$C2866,$C2867,$B$2:$B2866,$B2867,$A$2:$A2866,$A2867))&lt;0,0,IF(_xlfn.MAXIFS($F$2:$F2866,$C$2:$C2866,$C2867,$B$2:$B2866,$B2867,$A$2:$A2866,$A2867)=0,"",$E2867-_xlfn.MAXIFS($F$2:$F2866,$C$2:$C2866,$C2867,$B$2:$B2866,$B2867,$A$2:$A2866,$A2867))))</f>
        <v/>
      </c>
      <c r="K2867" s="6" t="str">
        <f t="shared" si="133"/>
        <v/>
      </c>
      <c r="L2867" s="6" t="str">
        <f t="shared" si="134"/>
        <v/>
      </c>
      <c r="M2867" s="6" t="str">
        <f t="shared" si="132"/>
        <v/>
      </c>
    </row>
    <row r="2868" spans="1:13" x14ac:dyDescent="0.25">
      <c r="A2868"/>
      <c r="B2868" s="1"/>
      <c r="C2868"/>
      <c r="D2868"/>
      <c r="E2868" s="76"/>
      <c r="F2868" s="76"/>
      <c r="G2868" s="2"/>
      <c r="H2868" s="77"/>
      <c r="J2868" s="79" t="str">
        <f>IF(IF(IF(_xlfn.MAXIFS($F$2:$F2867,$C$2:$C2867,$C2868,$B$2:$B2867,$B2868,$A$2:$A2867,$A2868)=0,"",$E2868-_xlfn.MAXIFS($F$2:$F2867,$C$2:$C2867,$C2868,$B$2:$B2867,$B2868,$A$2:$A2867,$A2868))&lt;0,0,IF(_xlfn.MAXIFS($F$2:$F2867,$C$2:$C2867,$C2868,$B$2:$B2867,$B2868,$A$2:$A2867,$A2868)=0,"",$E2868-_xlfn.MAXIFS($F$2:$F2867,$C$2:$C2867,$C2868,$B$2:$B2867,$B2868,$A$2:$A2867,$A2868)))&gt;0.25,"",IF(IF(_xlfn.MAXIFS($F$2:$F2867,$C$2:$C2867,$C2868,$B$2:$B2867,$B2868,$A$2:$A2867,$A2868)=0,"",$E2868-_xlfn.MAXIFS($F$2:$F2867,$C$2:$C2867,$C2868,$B$2:$B2867,$B2868,$A$2:$A2867,$A2868))&lt;0,0,IF(_xlfn.MAXIFS($F$2:$F2867,$C$2:$C2867,$C2868,$B$2:$B2867,$B2868,$A$2:$A2867,$A2868)=0,"",$E2868-_xlfn.MAXIFS($F$2:$F2867,$C$2:$C2867,$C2868,$B$2:$B2867,$B2868,$A$2:$A2867,$A2868))))</f>
        <v/>
      </c>
      <c r="K2868" s="6" t="str">
        <f t="shared" si="133"/>
        <v/>
      </c>
      <c r="L2868" s="6" t="str">
        <f t="shared" si="134"/>
        <v/>
      </c>
      <c r="M2868" s="6" t="str">
        <f t="shared" si="132"/>
        <v/>
      </c>
    </row>
    <row r="2869" spans="1:13" x14ac:dyDescent="0.25">
      <c r="A2869"/>
      <c r="B2869" s="1"/>
      <c r="C2869"/>
      <c r="D2869"/>
      <c r="E2869" s="76"/>
      <c r="F2869" s="76"/>
      <c r="G2869" s="2"/>
      <c r="H2869" s="77"/>
      <c r="J2869" s="79" t="str">
        <f>IF(IF(IF(_xlfn.MAXIFS($F$2:$F2868,$C$2:$C2868,$C2869,$B$2:$B2868,$B2869,$A$2:$A2868,$A2869)=0,"",$E2869-_xlfn.MAXIFS($F$2:$F2868,$C$2:$C2868,$C2869,$B$2:$B2868,$B2869,$A$2:$A2868,$A2869))&lt;0,0,IF(_xlfn.MAXIFS($F$2:$F2868,$C$2:$C2868,$C2869,$B$2:$B2868,$B2869,$A$2:$A2868,$A2869)=0,"",$E2869-_xlfn.MAXIFS($F$2:$F2868,$C$2:$C2868,$C2869,$B$2:$B2868,$B2869,$A$2:$A2868,$A2869)))&gt;0.25,"",IF(IF(_xlfn.MAXIFS($F$2:$F2868,$C$2:$C2868,$C2869,$B$2:$B2868,$B2869,$A$2:$A2868,$A2869)=0,"",$E2869-_xlfn.MAXIFS($F$2:$F2868,$C$2:$C2868,$C2869,$B$2:$B2868,$B2869,$A$2:$A2868,$A2869))&lt;0,0,IF(_xlfn.MAXIFS($F$2:$F2868,$C$2:$C2868,$C2869,$B$2:$B2868,$B2869,$A$2:$A2868,$A2869)=0,"",$E2869-_xlfn.MAXIFS($F$2:$F2868,$C$2:$C2868,$C2869,$B$2:$B2868,$B2869,$A$2:$A2868,$A2869))))</f>
        <v/>
      </c>
      <c r="K2869" s="6" t="str">
        <f t="shared" si="133"/>
        <v/>
      </c>
      <c r="L2869" s="6" t="str">
        <f t="shared" si="134"/>
        <v/>
      </c>
      <c r="M2869" s="6" t="str">
        <f t="shared" si="132"/>
        <v/>
      </c>
    </row>
    <row r="2870" spans="1:13" x14ac:dyDescent="0.25">
      <c r="A2870"/>
      <c r="B2870" s="1"/>
      <c r="C2870"/>
      <c r="D2870"/>
      <c r="E2870" s="76"/>
      <c r="F2870" s="76"/>
      <c r="G2870" s="2"/>
      <c r="H2870" s="77"/>
      <c r="J2870" s="79" t="str">
        <f>IF(IF(IF(_xlfn.MAXIFS($F$2:$F2869,$C$2:$C2869,$C2870,$B$2:$B2869,$B2870,$A$2:$A2869,$A2870)=0,"",$E2870-_xlfn.MAXIFS($F$2:$F2869,$C$2:$C2869,$C2870,$B$2:$B2869,$B2870,$A$2:$A2869,$A2870))&lt;0,0,IF(_xlfn.MAXIFS($F$2:$F2869,$C$2:$C2869,$C2870,$B$2:$B2869,$B2870,$A$2:$A2869,$A2870)=0,"",$E2870-_xlfn.MAXIFS($F$2:$F2869,$C$2:$C2869,$C2870,$B$2:$B2869,$B2870,$A$2:$A2869,$A2870)))&gt;0.25,"",IF(IF(_xlfn.MAXIFS($F$2:$F2869,$C$2:$C2869,$C2870,$B$2:$B2869,$B2870,$A$2:$A2869,$A2870)=0,"",$E2870-_xlfn.MAXIFS($F$2:$F2869,$C$2:$C2869,$C2870,$B$2:$B2869,$B2870,$A$2:$A2869,$A2870))&lt;0,0,IF(_xlfn.MAXIFS($F$2:$F2869,$C$2:$C2869,$C2870,$B$2:$B2869,$B2870,$A$2:$A2869,$A2870)=0,"",$E2870-_xlfn.MAXIFS($F$2:$F2869,$C$2:$C2869,$C2870,$B$2:$B2869,$B2870,$A$2:$A2869,$A2870))))</f>
        <v/>
      </c>
      <c r="K2870" s="6" t="str">
        <f t="shared" si="133"/>
        <v/>
      </c>
      <c r="L2870" s="6" t="str">
        <f t="shared" si="134"/>
        <v/>
      </c>
      <c r="M2870" s="6" t="str">
        <f t="shared" si="132"/>
        <v/>
      </c>
    </row>
    <row r="2871" spans="1:13" x14ac:dyDescent="0.25">
      <c r="A2871"/>
      <c r="B2871" s="1"/>
      <c r="C2871"/>
      <c r="D2871"/>
      <c r="E2871" s="76"/>
      <c r="F2871" s="76"/>
      <c r="G2871" s="2"/>
      <c r="H2871" s="77"/>
      <c r="J2871" s="79" t="str">
        <f>IF(IF(IF(_xlfn.MAXIFS($F$2:$F2870,$C$2:$C2870,$C2871,$B$2:$B2870,$B2871,$A$2:$A2870,$A2871)=0,"",$E2871-_xlfn.MAXIFS($F$2:$F2870,$C$2:$C2870,$C2871,$B$2:$B2870,$B2871,$A$2:$A2870,$A2871))&lt;0,0,IF(_xlfn.MAXIFS($F$2:$F2870,$C$2:$C2870,$C2871,$B$2:$B2870,$B2871,$A$2:$A2870,$A2871)=0,"",$E2871-_xlfn.MAXIFS($F$2:$F2870,$C$2:$C2870,$C2871,$B$2:$B2870,$B2871,$A$2:$A2870,$A2871)))&gt;0.25,"",IF(IF(_xlfn.MAXIFS($F$2:$F2870,$C$2:$C2870,$C2871,$B$2:$B2870,$B2871,$A$2:$A2870,$A2871)=0,"",$E2871-_xlfn.MAXIFS($F$2:$F2870,$C$2:$C2870,$C2871,$B$2:$B2870,$B2871,$A$2:$A2870,$A2871))&lt;0,0,IF(_xlfn.MAXIFS($F$2:$F2870,$C$2:$C2870,$C2871,$B$2:$B2870,$B2871,$A$2:$A2870,$A2871)=0,"",$E2871-_xlfn.MAXIFS($F$2:$F2870,$C$2:$C2870,$C2871,$B$2:$B2870,$B2871,$A$2:$A2870,$A2871))))</f>
        <v/>
      </c>
      <c r="K2871" s="6" t="str">
        <f t="shared" si="133"/>
        <v/>
      </c>
      <c r="L2871" s="6" t="str">
        <f t="shared" si="134"/>
        <v/>
      </c>
      <c r="M2871" s="6" t="str">
        <f t="shared" si="132"/>
        <v/>
      </c>
    </row>
    <row r="2872" spans="1:13" x14ac:dyDescent="0.25">
      <c r="A2872"/>
      <c r="B2872" s="1"/>
      <c r="C2872"/>
      <c r="D2872"/>
      <c r="E2872" s="76"/>
      <c r="F2872" s="76"/>
      <c r="G2872" s="2"/>
      <c r="H2872" s="77"/>
      <c r="J2872" s="79" t="str">
        <f>IF(IF(IF(_xlfn.MAXIFS($F$2:$F2871,$C$2:$C2871,$C2872,$B$2:$B2871,$B2872,$A$2:$A2871,$A2872)=0,"",$E2872-_xlfn.MAXIFS($F$2:$F2871,$C$2:$C2871,$C2872,$B$2:$B2871,$B2872,$A$2:$A2871,$A2872))&lt;0,0,IF(_xlfn.MAXIFS($F$2:$F2871,$C$2:$C2871,$C2872,$B$2:$B2871,$B2872,$A$2:$A2871,$A2872)=0,"",$E2872-_xlfn.MAXIFS($F$2:$F2871,$C$2:$C2871,$C2872,$B$2:$B2871,$B2872,$A$2:$A2871,$A2872)))&gt;0.25,"",IF(IF(_xlfn.MAXIFS($F$2:$F2871,$C$2:$C2871,$C2872,$B$2:$B2871,$B2872,$A$2:$A2871,$A2872)=0,"",$E2872-_xlfn.MAXIFS($F$2:$F2871,$C$2:$C2871,$C2872,$B$2:$B2871,$B2872,$A$2:$A2871,$A2872))&lt;0,0,IF(_xlfn.MAXIFS($F$2:$F2871,$C$2:$C2871,$C2872,$B$2:$B2871,$B2872,$A$2:$A2871,$A2872)=0,"",$E2872-_xlfn.MAXIFS($F$2:$F2871,$C$2:$C2871,$C2872,$B$2:$B2871,$B2872,$A$2:$A2871,$A2872))))</f>
        <v/>
      </c>
      <c r="K2872" s="6" t="str">
        <f t="shared" si="133"/>
        <v/>
      </c>
      <c r="L2872" s="6" t="str">
        <f t="shared" si="134"/>
        <v/>
      </c>
      <c r="M2872" s="6" t="str">
        <f t="shared" si="132"/>
        <v/>
      </c>
    </row>
    <row r="2873" spans="1:13" x14ac:dyDescent="0.25">
      <c r="A2873"/>
      <c r="B2873" s="1"/>
      <c r="C2873"/>
      <c r="D2873"/>
      <c r="E2873" s="76"/>
      <c r="F2873" s="76"/>
      <c r="G2873" s="2"/>
      <c r="H2873" s="77"/>
      <c r="J2873" s="79" t="str">
        <f>IF(IF(IF(_xlfn.MAXIFS($F$2:$F2872,$C$2:$C2872,$C2873,$B$2:$B2872,$B2873,$A$2:$A2872,$A2873)=0,"",$E2873-_xlfn.MAXIFS($F$2:$F2872,$C$2:$C2872,$C2873,$B$2:$B2872,$B2873,$A$2:$A2872,$A2873))&lt;0,0,IF(_xlfn.MAXIFS($F$2:$F2872,$C$2:$C2872,$C2873,$B$2:$B2872,$B2873,$A$2:$A2872,$A2873)=0,"",$E2873-_xlfn.MAXIFS($F$2:$F2872,$C$2:$C2872,$C2873,$B$2:$B2872,$B2873,$A$2:$A2872,$A2873)))&gt;0.25,"",IF(IF(_xlfn.MAXIFS($F$2:$F2872,$C$2:$C2872,$C2873,$B$2:$B2872,$B2873,$A$2:$A2872,$A2873)=0,"",$E2873-_xlfn.MAXIFS($F$2:$F2872,$C$2:$C2872,$C2873,$B$2:$B2872,$B2873,$A$2:$A2872,$A2873))&lt;0,0,IF(_xlfn.MAXIFS($F$2:$F2872,$C$2:$C2872,$C2873,$B$2:$B2872,$B2873,$A$2:$A2872,$A2873)=0,"",$E2873-_xlfn.MAXIFS($F$2:$F2872,$C$2:$C2872,$C2873,$B$2:$B2872,$B2873,$A$2:$A2872,$A2873))))</f>
        <v/>
      </c>
      <c r="K2873" s="6" t="str">
        <f t="shared" si="133"/>
        <v/>
      </c>
      <c r="L2873" s="6" t="str">
        <f t="shared" si="134"/>
        <v/>
      </c>
      <c r="M2873" s="6" t="str">
        <f t="shared" si="132"/>
        <v/>
      </c>
    </row>
    <row r="2874" spans="1:13" x14ac:dyDescent="0.25">
      <c r="A2874"/>
      <c r="B2874" s="1"/>
      <c r="C2874"/>
      <c r="D2874"/>
      <c r="E2874" s="76"/>
      <c r="F2874" s="76"/>
      <c r="G2874" s="2"/>
      <c r="H2874" s="77"/>
      <c r="J2874" s="79" t="str">
        <f>IF(IF(IF(_xlfn.MAXIFS($F$2:$F2873,$C$2:$C2873,$C2874,$B$2:$B2873,$B2874,$A$2:$A2873,$A2874)=0,"",$E2874-_xlfn.MAXIFS($F$2:$F2873,$C$2:$C2873,$C2874,$B$2:$B2873,$B2874,$A$2:$A2873,$A2874))&lt;0,0,IF(_xlfn.MAXIFS($F$2:$F2873,$C$2:$C2873,$C2874,$B$2:$B2873,$B2874,$A$2:$A2873,$A2874)=0,"",$E2874-_xlfn.MAXIFS($F$2:$F2873,$C$2:$C2873,$C2874,$B$2:$B2873,$B2874,$A$2:$A2873,$A2874)))&gt;0.25,"",IF(IF(_xlfn.MAXIFS($F$2:$F2873,$C$2:$C2873,$C2874,$B$2:$B2873,$B2874,$A$2:$A2873,$A2874)=0,"",$E2874-_xlfn.MAXIFS($F$2:$F2873,$C$2:$C2873,$C2874,$B$2:$B2873,$B2874,$A$2:$A2873,$A2874))&lt;0,0,IF(_xlfn.MAXIFS($F$2:$F2873,$C$2:$C2873,$C2874,$B$2:$B2873,$B2874,$A$2:$A2873,$A2874)=0,"",$E2874-_xlfn.MAXIFS($F$2:$F2873,$C$2:$C2873,$C2874,$B$2:$B2873,$B2874,$A$2:$A2873,$A2874))))</f>
        <v/>
      </c>
      <c r="K2874" s="6" t="str">
        <f t="shared" si="133"/>
        <v/>
      </c>
      <c r="L2874" s="6" t="str">
        <f t="shared" si="134"/>
        <v/>
      </c>
      <c r="M2874" s="6" t="str">
        <f t="shared" si="132"/>
        <v/>
      </c>
    </row>
    <row r="2875" spans="1:13" x14ac:dyDescent="0.25">
      <c r="A2875"/>
      <c r="B2875" s="1"/>
      <c r="C2875"/>
      <c r="D2875"/>
      <c r="E2875" s="76"/>
      <c r="F2875" s="76"/>
      <c r="G2875" s="2"/>
      <c r="H2875" s="77"/>
      <c r="J2875" s="79" t="str">
        <f>IF(IF(IF(_xlfn.MAXIFS($F$2:$F2874,$C$2:$C2874,$C2875,$B$2:$B2874,$B2875,$A$2:$A2874,$A2875)=0,"",$E2875-_xlfn.MAXIFS($F$2:$F2874,$C$2:$C2874,$C2875,$B$2:$B2874,$B2875,$A$2:$A2874,$A2875))&lt;0,0,IF(_xlfn.MAXIFS($F$2:$F2874,$C$2:$C2874,$C2875,$B$2:$B2874,$B2875,$A$2:$A2874,$A2875)=0,"",$E2875-_xlfn.MAXIFS($F$2:$F2874,$C$2:$C2874,$C2875,$B$2:$B2874,$B2875,$A$2:$A2874,$A2875)))&gt;0.25,"",IF(IF(_xlfn.MAXIFS($F$2:$F2874,$C$2:$C2874,$C2875,$B$2:$B2874,$B2875,$A$2:$A2874,$A2875)=0,"",$E2875-_xlfn.MAXIFS($F$2:$F2874,$C$2:$C2874,$C2875,$B$2:$B2874,$B2875,$A$2:$A2874,$A2875))&lt;0,0,IF(_xlfn.MAXIFS($F$2:$F2874,$C$2:$C2874,$C2875,$B$2:$B2874,$B2875,$A$2:$A2874,$A2875)=0,"",$E2875-_xlfn.MAXIFS($F$2:$F2874,$C$2:$C2874,$C2875,$B$2:$B2874,$B2875,$A$2:$A2874,$A2875))))</f>
        <v/>
      </c>
      <c r="K2875" s="6" t="str">
        <f t="shared" si="133"/>
        <v/>
      </c>
      <c r="L2875" s="6" t="str">
        <f t="shared" si="134"/>
        <v/>
      </c>
      <c r="M2875" s="6" t="str">
        <f t="shared" si="132"/>
        <v/>
      </c>
    </row>
    <row r="2876" spans="1:13" x14ac:dyDescent="0.25">
      <c r="A2876"/>
      <c r="B2876" s="1"/>
      <c r="C2876"/>
      <c r="D2876"/>
      <c r="E2876" s="76"/>
      <c r="F2876" s="76"/>
      <c r="G2876" s="2"/>
      <c r="H2876" s="77"/>
      <c r="J2876" s="79" t="str">
        <f>IF(IF(IF(_xlfn.MAXIFS($F$2:$F2875,$C$2:$C2875,$C2876,$B$2:$B2875,$B2876,$A$2:$A2875,$A2876)=0,"",$E2876-_xlfn.MAXIFS($F$2:$F2875,$C$2:$C2875,$C2876,$B$2:$B2875,$B2876,$A$2:$A2875,$A2876))&lt;0,0,IF(_xlfn.MAXIFS($F$2:$F2875,$C$2:$C2875,$C2876,$B$2:$B2875,$B2876,$A$2:$A2875,$A2876)=0,"",$E2876-_xlfn.MAXIFS($F$2:$F2875,$C$2:$C2875,$C2876,$B$2:$B2875,$B2876,$A$2:$A2875,$A2876)))&gt;0.25,"",IF(IF(_xlfn.MAXIFS($F$2:$F2875,$C$2:$C2875,$C2876,$B$2:$B2875,$B2876,$A$2:$A2875,$A2876)=0,"",$E2876-_xlfn.MAXIFS($F$2:$F2875,$C$2:$C2875,$C2876,$B$2:$B2875,$B2876,$A$2:$A2875,$A2876))&lt;0,0,IF(_xlfn.MAXIFS($F$2:$F2875,$C$2:$C2875,$C2876,$B$2:$B2875,$B2876,$A$2:$A2875,$A2876)=0,"",$E2876-_xlfn.MAXIFS($F$2:$F2875,$C$2:$C2875,$C2876,$B$2:$B2875,$B2876,$A$2:$A2875,$A2876))))</f>
        <v/>
      </c>
      <c r="K2876" s="6" t="str">
        <f t="shared" si="133"/>
        <v/>
      </c>
      <c r="L2876" s="6" t="str">
        <f t="shared" si="134"/>
        <v/>
      </c>
      <c r="M2876" s="6" t="str">
        <f t="shared" si="132"/>
        <v/>
      </c>
    </row>
    <row r="2877" spans="1:13" x14ac:dyDescent="0.25">
      <c r="A2877"/>
      <c r="B2877" s="1"/>
      <c r="C2877"/>
      <c r="D2877"/>
      <c r="E2877" s="76"/>
      <c r="F2877" s="76"/>
      <c r="G2877" s="2"/>
      <c r="H2877" s="77"/>
      <c r="J2877" s="79" t="str">
        <f>IF(IF(IF(_xlfn.MAXIFS($F$2:$F2876,$C$2:$C2876,$C2877,$B$2:$B2876,$B2877,$A$2:$A2876,$A2877)=0,"",$E2877-_xlfn.MAXIFS($F$2:$F2876,$C$2:$C2876,$C2877,$B$2:$B2876,$B2877,$A$2:$A2876,$A2877))&lt;0,0,IF(_xlfn.MAXIFS($F$2:$F2876,$C$2:$C2876,$C2877,$B$2:$B2876,$B2877,$A$2:$A2876,$A2877)=0,"",$E2877-_xlfn.MAXIFS($F$2:$F2876,$C$2:$C2876,$C2877,$B$2:$B2876,$B2877,$A$2:$A2876,$A2877)))&gt;0.25,"",IF(IF(_xlfn.MAXIFS($F$2:$F2876,$C$2:$C2876,$C2877,$B$2:$B2876,$B2877,$A$2:$A2876,$A2877)=0,"",$E2877-_xlfn.MAXIFS($F$2:$F2876,$C$2:$C2876,$C2877,$B$2:$B2876,$B2877,$A$2:$A2876,$A2877))&lt;0,0,IF(_xlfn.MAXIFS($F$2:$F2876,$C$2:$C2876,$C2877,$B$2:$B2876,$B2877,$A$2:$A2876,$A2877)=0,"",$E2877-_xlfn.MAXIFS($F$2:$F2876,$C$2:$C2876,$C2877,$B$2:$B2876,$B2877,$A$2:$A2876,$A2877))))</f>
        <v/>
      </c>
      <c r="K2877" s="6" t="str">
        <f t="shared" si="133"/>
        <v/>
      </c>
      <c r="L2877" s="6" t="str">
        <f t="shared" si="134"/>
        <v/>
      </c>
      <c r="M2877" s="6" t="str">
        <f t="shared" si="132"/>
        <v/>
      </c>
    </row>
    <row r="2878" spans="1:13" x14ac:dyDescent="0.25">
      <c r="A2878"/>
      <c r="B2878" s="1"/>
      <c r="C2878"/>
      <c r="D2878"/>
      <c r="E2878" s="76"/>
      <c r="F2878" s="76"/>
      <c r="G2878" s="2"/>
      <c r="H2878" s="77"/>
      <c r="J2878" s="79" t="str">
        <f>IF(IF(IF(_xlfn.MAXIFS($F$2:$F2877,$C$2:$C2877,$C2878,$B$2:$B2877,$B2878,$A$2:$A2877,$A2878)=0,"",$E2878-_xlfn.MAXIFS($F$2:$F2877,$C$2:$C2877,$C2878,$B$2:$B2877,$B2878,$A$2:$A2877,$A2878))&lt;0,0,IF(_xlfn.MAXIFS($F$2:$F2877,$C$2:$C2877,$C2878,$B$2:$B2877,$B2878,$A$2:$A2877,$A2878)=0,"",$E2878-_xlfn.MAXIFS($F$2:$F2877,$C$2:$C2877,$C2878,$B$2:$B2877,$B2878,$A$2:$A2877,$A2878)))&gt;0.25,"",IF(IF(_xlfn.MAXIFS($F$2:$F2877,$C$2:$C2877,$C2878,$B$2:$B2877,$B2878,$A$2:$A2877,$A2878)=0,"",$E2878-_xlfn.MAXIFS($F$2:$F2877,$C$2:$C2877,$C2878,$B$2:$B2877,$B2878,$A$2:$A2877,$A2878))&lt;0,0,IF(_xlfn.MAXIFS($F$2:$F2877,$C$2:$C2877,$C2878,$B$2:$B2877,$B2878,$A$2:$A2877,$A2878)=0,"",$E2878-_xlfn.MAXIFS($F$2:$F2877,$C$2:$C2877,$C2878,$B$2:$B2877,$B2878,$A$2:$A2877,$A2878))))</f>
        <v/>
      </c>
      <c r="K2878" s="6" t="str">
        <f t="shared" si="133"/>
        <v/>
      </c>
      <c r="L2878" s="6" t="str">
        <f t="shared" si="134"/>
        <v/>
      </c>
      <c r="M2878" s="6" t="str">
        <f t="shared" si="132"/>
        <v/>
      </c>
    </row>
    <row r="2879" spans="1:13" x14ac:dyDescent="0.25">
      <c r="A2879"/>
      <c r="B2879" s="1"/>
      <c r="C2879"/>
      <c r="D2879"/>
      <c r="E2879" s="76"/>
      <c r="F2879" s="76"/>
      <c r="G2879" s="2"/>
      <c r="H2879" s="77"/>
      <c r="J2879" s="79" t="str">
        <f>IF(IF(IF(_xlfn.MAXIFS($F$2:$F2878,$C$2:$C2878,$C2879,$B$2:$B2878,$B2879,$A$2:$A2878,$A2879)=0,"",$E2879-_xlfn.MAXIFS($F$2:$F2878,$C$2:$C2878,$C2879,$B$2:$B2878,$B2879,$A$2:$A2878,$A2879))&lt;0,0,IF(_xlfn.MAXIFS($F$2:$F2878,$C$2:$C2878,$C2879,$B$2:$B2878,$B2879,$A$2:$A2878,$A2879)=0,"",$E2879-_xlfn.MAXIFS($F$2:$F2878,$C$2:$C2878,$C2879,$B$2:$B2878,$B2879,$A$2:$A2878,$A2879)))&gt;0.25,"",IF(IF(_xlfn.MAXIFS($F$2:$F2878,$C$2:$C2878,$C2879,$B$2:$B2878,$B2879,$A$2:$A2878,$A2879)=0,"",$E2879-_xlfn.MAXIFS($F$2:$F2878,$C$2:$C2878,$C2879,$B$2:$B2878,$B2879,$A$2:$A2878,$A2879))&lt;0,0,IF(_xlfn.MAXIFS($F$2:$F2878,$C$2:$C2878,$C2879,$B$2:$B2878,$B2879,$A$2:$A2878,$A2879)=0,"",$E2879-_xlfn.MAXIFS($F$2:$F2878,$C$2:$C2878,$C2879,$B$2:$B2878,$B2879,$A$2:$A2878,$A2879))))</f>
        <v/>
      </c>
      <c r="K2879" s="6" t="str">
        <f t="shared" si="133"/>
        <v/>
      </c>
      <c r="L2879" s="6" t="str">
        <f t="shared" si="134"/>
        <v/>
      </c>
      <c r="M2879" s="6" t="str">
        <f t="shared" si="132"/>
        <v/>
      </c>
    </row>
    <row r="2880" spans="1:13" x14ac:dyDescent="0.25">
      <c r="A2880"/>
      <c r="B2880" s="1"/>
      <c r="C2880"/>
      <c r="D2880"/>
      <c r="E2880" s="76"/>
      <c r="F2880" s="76"/>
      <c r="G2880" s="2"/>
      <c r="H2880" s="77"/>
      <c r="J2880" s="79" t="str">
        <f>IF(IF(IF(_xlfn.MAXIFS($F$2:$F2879,$C$2:$C2879,$C2880,$B$2:$B2879,$B2880,$A$2:$A2879,$A2880)=0,"",$E2880-_xlfn.MAXIFS($F$2:$F2879,$C$2:$C2879,$C2880,$B$2:$B2879,$B2880,$A$2:$A2879,$A2880))&lt;0,0,IF(_xlfn.MAXIFS($F$2:$F2879,$C$2:$C2879,$C2880,$B$2:$B2879,$B2880,$A$2:$A2879,$A2880)=0,"",$E2880-_xlfn.MAXIFS($F$2:$F2879,$C$2:$C2879,$C2880,$B$2:$B2879,$B2880,$A$2:$A2879,$A2880)))&gt;0.25,"",IF(IF(_xlfn.MAXIFS($F$2:$F2879,$C$2:$C2879,$C2880,$B$2:$B2879,$B2880,$A$2:$A2879,$A2880)=0,"",$E2880-_xlfn.MAXIFS($F$2:$F2879,$C$2:$C2879,$C2880,$B$2:$B2879,$B2880,$A$2:$A2879,$A2880))&lt;0,0,IF(_xlfn.MAXIFS($F$2:$F2879,$C$2:$C2879,$C2880,$B$2:$B2879,$B2880,$A$2:$A2879,$A2880)=0,"",$E2880-_xlfn.MAXIFS($F$2:$F2879,$C$2:$C2879,$C2880,$B$2:$B2879,$B2880,$A$2:$A2879,$A2880))))</f>
        <v/>
      </c>
      <c r="K2880" s="6" t="str">
        <f t="shared" si="133"/>
        <v/>
      </c>
      <c r="L2880" s="6" t="str">
        <f t="shared" si="134"/>
        <v/>
      </c>
      <c r="M2880" s="6" t="str">
        <f t="shared" si="132"/>
        <v/>
      </c>
    </row>
    <row r="2881" spans="1:13" x14ac:dyDescent="0.25">
      <c r="A2881"/>
      <c r="B2881" s="1"/>
      <c r="C2881"/>
      <c r="D2881"/>
      <c r="E2881" s="76"/>
      <c r="F2881" s="76"/>
      <c r="G2881" s="2"/>
      <c r="H2881" s="77"/>
      <c r="J2881" s="79" t="str">
        <f>IF(IF(IF(_xlfn.MAXIFS($F$2:$F2880,$C$2:$C2880,$C2881,$B$2:$B2880,$B2881,$A$2:$A2880,$A2881)=0,"",$E2881-_xlfn.MAXIFS($F$2:$F2880,$C$2:$C2880,$C2881,$B$2:$B2880,$B2881,$A$2:$A2880,$A2881))&lt;0,0,IF(_xlfn.MAXIFS($F$2:$F2880,$C$2:$C2880,$C2881,$B$2:$B2880,$B2881,$A$2:$A2880,$A2881)=0,"",$E2881-_xlfn.MAXIFS($F$2:$F2880,$C$2:$C2880,$C2881,$B$2:$B2880,$B2881,$A$2:$A2880,$A2881)))&gt;0.25,"",IF(IF(_xlfn.MAXIFS($F$2:$F2880,$C$2:$C2880,$C2881,$B$2:$B2880,$B2881,$A$2:$A2880,$A2881)=0,"",$E2881-_xlfn.MAXIFS($F$2:$F2880,$C$2:$C2880,$C2881,$B$2:$B2880,$B2881,$A$2:$A2880,$A2881))&lt;0,0,IF(_xlfn.MAXIFS($F$2:$F2880,$C$2:$C2880,$C2881,$B$2:$B2880,$B2881,$A$2:$A2880,$A2881)=0,"",$E2881-_xlfn.MAXIFS($F$2:$F2880,$C$2:$C2880,$C2881,$B$2:$B2880,$B2881,$A$2:$A2880,$A2881))))</f>
        <v/>
      </c>
      <c r="K2881" s="6" t="str">
        <f t="shared" si="133"/>
        <v/>
      </c>
      <c r="L2881" s="6" t="str">
        <f t="shared" si="134"/>
        <v/>
      </c>
      <c r="M2881" s="6" t="str">
        <f t="shared" si="132"/>
        <v/>
      </c>
    </row>
    <row r="2882" spans="1:13" x14ac:dyDescent="0.25">
      <c r="A2882"/>
      <c r="B2882" s="1"/>
      <c r="C2882"/>
      <c r="D2882"/>
      <c r="E2882" s="76"/>
      <c r="F2882" s="76"/>
      <c r="G2882" s="2"/>
      <c r="H2882" s="77"/>
      <c r="J2882" s="79" t="str">
        <f>IF(IF(IF(_xlfn.MAXIFS($F$2:$F2881,$C$2:$C2881,$C2882,$B$2:$B2881,$B2882,$A$2:$A2881,$A2882)=0,"",$E2882-_xlfn.MAXIFS($F$2:$F2881,$C$2:$C2881,$C2882,$B$2:$B2881,$B2882,$A$2:$A2881,$A2882))&lt;0,0,IF(_xlfn.MAXIFS($F$2:$F2881,$C$2:$C2881,$C2882,$B$2:$B2881,$B2882,$A$2:$A2881,$A2882)=0,"",$E2882-_xlfn.MAXIFS($F$2:$F2881,$C$2:$C2881,$C2882,$B$2:$B2881,$B2882,$A$2:$A2881,$A2882)))&gt;0.25,"",IF(IF(_xlfn.MAXIFS($F$2:$F2881,$C$2:$C2881,$C2882,$B$2:$B2881,$B2882,$A$2:$A2881,$A2882)=0,"",$E2882-_xlfn.MAXIFS($F$2:$F2881,$C$2:$C2881,$C2882,$B$2:$B2881,$B2882,$A$2:$A2881,$A2882))&lt;0,0,IF(_xlfn.MAXIFS($F$2:$F2881,$C$2:$C2881,$C2882,$B$2:$B2881,$B2882,$A$2:$A2881,$A2882)=0,"",$E2882-_xlfn.MAXIFS($F$2:$F2881,$C$2:$C2881,$C2882,$B$2:$B2881,$B2882,$A$2:$A2881,$A2882))))</f>
        <v/>
      </c>
      <c r="K2882" s="6" t="str">
        <f t="shared" si="133"/>
        <v/>
      </c>
      <c r="L2882" s="6" t="str">
        <f t="shared" si="134"/>
        <v/>
      </c>
      <c r="M2882" s="6" t="str">
        <f t="shared" ref="M2882:M2945" si="135">IF($A2882="","",IF(AND($K2882&gt;=10,$K2882&lt;=13),"Y",IF(AND($K2882=14,$L2882="EARLY"),"Y","N")))</f>
        <v/>
      </c>
    </row>
    <row r="2883" spans="1:13" x14ac:dyDescent="0.25">
      <c r="A2883"/>
      <c r="B2883" s="1"/>
      <c r="C2883"/>
      <c r="D2883"/>
      <c r="E2883" s="76"/>
      <c r="F2883" s="76"/>
      <c r="G2883" s="2"/>
      <c r="H2883" s="77"/>
      <c r="J2883" s="79" t="str">
        <f>IF(IF(IF(_xlfn.MAXIFS($F$2:$F2882,$C$2:$C2882,$C2883,$B$2:$B2882,$B2883,$A$2:$A2882,$A2883)=0,"",$E2883-_xlfn.MAXIFS($F$2:$F2882,$C$2:$C2882,$C2883,$B$2:$B2882,$B2883,$A$2:$A2882,$A2883))&lt;0,0,IF(_xlfn.MAXIFS($F$2:$F2882,$C$2:$C2882,$C2883,$B$2:$B2882,$B2883,$A$2:$A2882,$A2883)=0,"",$E2883-_xlfn.MAXIFS($F$2:$F2882,$C$2:$C2882,$C2883,$B$2:$B2882,$B2883,$A$2:$A2882,$A2883)))&gt;0.25,"",IF(IF(_xlfn.MAXIFS($F$2:$F2882,$C$2:$C2882,$C2883,$B$2:$B2882,$B2883,$A$2:$A2882,$A2883)=0,"",$E2883-_xlfn.MAXIFS($F$2:$F2882,$C$2:$C2882,$C2883,$B$2:$B2882,$B2883,$A$2:$A2882,$A2883))&lt;0,0,IF(_xlfn.MAXIFS($F$2:$F2882,$C$2:$C2882,$C2883,$B$2:$B2882,$B2883,$A$2:$A2882,$A2883)=0,"",$E2883-_xlfn.MAXIFS($F$2:$F2882,$C$2:$C2882,$C2883,$B$2:$B2882,$B2883,$A$2:$A2882,$A2883))))</f>
        <v/>
      </c>
      <c r="K2883" s="6" t="str">
        <f t="shared" ref="K2883:K2946" si="136">IF($J2883="","",IF(HOUR($E2883)&gt;19,19,IF(HOUR($E2883)&lt;5,5,HOUR($E2883))))</f>
        <v/>
      </c>
      <c r="L2883" s="6" t="str">
        <f t="shared" ref="L2883:L2946" si="137">IF($J2883="","",IF(MINUTE($E2883)&lt;30,"EARLY","LATE"))</f>
        <v/>
      </c>
      <c r="M2883" s="6" t="str">
        <f t="shared" si="135"/>
        <v/>
      </c>
    </row>
    <row r="2884" spans="1:13" x14ac:dyDescent="0.25">
      <c r="A2884"/>
      <c r="B2884" s="1"/>
      <c r="C2884"/>
      <c r="D2884"/>
      <c r="E2884" s="76"/>
      <c r="F2884" s="76"/>
      <c r="G2884" s="2"/>
      <c r="H2884" s="77"/>
      <c r="J2884" s="79" t="str">
        <f>IF(IF(IF(_xlfn.MAXIFS($F$2:$F2883,$C$2:$C2883,$C2884,$B$2:$B2883,$B2884,$A$2:$A2883,$A2884)=0,"",$E2884-_xlfn.MAXIFS($F$2:$F2883,$C$2:$C2883,$C2884,$B$2:$B2883,$B2884,$A$2:$A2883,$A2884))&lt;0,0,IF(_xlfn.MAXIFS($F$2:$F2883,$C$2:$C2883,$C2884,$B$2:$B2883,$B2884,$A$2:$A2883,$A2884)=0,"",$E2884-_xlfn.MAXIFS($F$2:$F2883,$C$2:$C2883,$C2884,$B$2:$B2883,$B2884,$A$2:$A2883,$A2884)))&gt;0.25,"",IF(IF(_xlfn.MAXIFS($F$2:$F2883,$C$2:$C2883,$C2884,$B$2:$B2883,$B2884,$A$2:$A2883,$A2884)=0,"",$E2884-_xlfn.MAXIFS($F$2:$F2883,$C$2:$C2883,$C2884,$B$2:$B2883,$B2884,$A$2:$A2883,$A2884))&lt;0,0,IF(_xlfn.MAXIFS($F$2:$F2883,$C$2:$C2883,$C2884,$B$2:$B2883,$B2884,$A$2:$A2883,$A2884)=0,"",$E2884-_xlfn.MAXIFS($F$2:$F2883,$C$2:$C2883,$C2884,$B$2:$B2883,$B2884,$A$2:$A2883,$A2884))))</f>
        <v/>
      </c>
      <c r="K2884" s="6" t="str">
        <f t="shared" si="136"/>
        <v/>
      </c>
      <c r="L2884" s="6" t="str">
        <f t="shared" si="137"/>
        <v/>
      </c>
      <c r="M2884" s="6" t="str">
        <f t="shared" si="135"/>
        <v/>
      </c>
    </row>
    <row r="2885" spans="1:13" x14ac:dyDescent="0.25">
      <c r="A2885"/>
      <c r="B2885" s="1"/>
      <c r="C2885"/>
      <c r="D2885"/>
      <c r="E2885" s="76"/>
      <c r="F2885" s="76"/>
      <c r="G2885" s="2"/>
      <c r="H2885" s="77"/>
      <c r="J2885" s="79" t="str">
        <f>IF(IF(IF(_xlfn.MAXIFS($F$2:$F2884,$C$2:$C2884,$C2885,$B$2:$B2884,$B2885,$A$2:$A2884,$A2885)=0,"",$E2885-_xlfn.MAXIFS($F$2:$F2884,$C$2:$C2884,$C2885,$B$2:$B2884,$B2885,$A$2:$A2884,$A2885))&lt;0,0,IF(_xlfn.MAXIFS($F$2:$F2884,$C$2:$C2884,$C2885,$B$2:$B2884,$B2885,$A$2:$A2884,$A2885)=0,"",$E2885-_xlfn.MAXIFS($F$2:$F2884,$C$2:$C2884,$C2885,$B$2:$B2884,$B2885,$A$2:$A2884,$A2885)))&gt;0.25,"",IF(IF(_xlfn.MAXIFS($F$2:$F2884,$C$2:$C2884,$C2885,$B$2:$B2884,$B2885,$A$2:$A2884,$A2885)=0,"",$E2885-_xlfn.MAXIFS($F$2:$F2884,$C$2:$C2884,$C2885,$B$2:$B2884,$B2885,$A$2:$A2884,$A2885))&lt;0,0,IF(_xlfn.MAXIFS($F$2:$F2884,$C$2:$C2884,$C2885,$B$2:$B2884,$B2885,$A$2:$A2884,$A2885)=0,"",$E2885-_xlfn.MAXIFS($F$2:$F2884,$C$2:$C2884,$C2885,$B$2:$B2884,$B2885,$A$2:$A2884,$A2885))))</f>
        <v/>
      </c>
      <c r="K2885" s="6" t="str">
        <f t="shared" si="136"/>
        <v/>
      </c>
      <c r="L2885" s="6" t="str">
        <f t="shared" si="137"/>
        <v/>
      </c>
      <c r="M2885" s="6" t="str">
        <f t="shared" si="135"/>
        <v/>
      </c>
    </row>
    <row r="2886" spans="1:13" x14ac:dyDescent="0.25">
      <c r="A2886"/>
      <c r="B2886" s="1"/>
      <c r="C2886"/>
      <c r="D2886"/>
      <c r="E2886" s="76"/>
      <c r="F2886" s="76"/>
      <c r="G2886" s="2"/>
      <c r="H2886" s="77"/>
      <c r="J2886" s="79" t="str">
        <f>IF(IF(IF(_xlfn.MAXIFS($F$2:$F2885,$C$2:$C2885,$C2886,$B$2:$B2885,$B2886,$A$2:$A2885,$A2886)=0,"",$E2886-_xlfn.MAXIFS($F$2:$F2885,$C$2:$C2885,$C2886,$B$2:$B2885,$B2886,$A$2:$A2885,$A2886))&lt;0,0,IF(_xlfn.MAXIFS($F$2:$F2885,$C$2:$C2885,$C2886,$B$2:$B2885,$B2886,$A$2:$A2885,$A2886)=0,"",$E2886-_xlfn.MAXIFS($F$2:$F2885,$C$2:$C2885,$C2886,$B$2:$B2885,$B2886,$A$2:$A2885,$A2886)))&gt;0.25,"",IF(IF(_xlfn.MAXIFS($F$2:$F2885,$C$2:$C2885,$C2886,$B$2:$B2885,$B2886,$A$2:$A2885,$A2886)=0,"",$E2886-_xlfn.MAXIFS($F$2:$F2885,$C$2:$C2885,$C2886,$B$2:$B2885,$B2886,$A$2:$A2885,$A2886))&lt;0,0,IF(_xlfn.MAXIFS($F$2:$F2885,$C$2:$C2885,$C2886,$B$2:$B2885,$B2886,$A$2:$A2885,$A2886)=0,"",$E2886-_xlfn.MAXIFS($F$2:$F2885,$C$2:$C2885,$C2886,$B$2:$B2885,$B2886,$A$2:$A2885,$A2886))))</f>
        <v/>
      </c>
      <c r="K2886" s="6" t="str">
        <f t="shared" si="136"/>
        <v/>
      </c>
      <c r="L2886" s="6" t="str">
        <f t="shared" si="137"/>
        <v/>
      </c>
      <c r="M2886" s="6" t="str">
        <f t="shared" si="135"/>
        <v/>
      </c>
    </row>
    <row r="2887" spans="1:13" x14ac:dyDescent="0.25">
      <c r="A2887"/>
      <c r="B2887" s="1"/>
      <c r="C2887"/>
      <c r="D2887"/>
      <c r="E2887" s="76"/>
      <c r="F2887" s="76"/>
      <c r="G2887" s="2"/>
      <c r="H2887" s="77"/>
      <c r="J2887" s="79" t="str">
        <f>IF(IF(IF(_xlfn.MAXIFS($F$2:$F2886,$C$2:$C2886,$C2887,$B$2:$B2886,$B2887,$A$2:$A2886,$A2887)=0,"",$E2887-_xlfn.MAXIFS($F$2:$F2886,$C$2:$C2886,$C2887,$B$2:$B2886,$B2887,$A$2:$A2886,$A2887))&lt;0,0,IF(_xlfn.MAXIFS($F$2:$F2886,$C$2:$C2886,$C2887,$B$2:$B2886,$B2887,$A$2:$A2886,$A2887)=0,"",$E2887-_xlfn.MAXIFS($F$2:$F2886,$C$2:$C2886,$C2887,$B$2:$B2886,$B2887,$A$2:$A2886,$A2887)))&gt;0.25,"",IF(IF(_xlfn.MAXIFS($F$2:$F2886,$C$2:$C2886,$C2887,$B$2:$B2886,$B2887,$A$2:$A2886,$A2887)=0,"",$E2887-_xlfn.MAXIFS($F$2:$F2886,$C$2:$C2886,$C2887,$B$2:$B2886,$B2887,$A$2:$A2886,$A2887))&lt;0,0,IF(_xlfn.MAXIFS($F$2:$F2886,$C$2:$C2886,$C2887,$B$2:$B2886,$B2887,$A$2:$A2886,$A2887)=0,"",$E2887-_xlfn.MAXIFS($F$2:$F2886,$C$2:$C2886,$C2887,$B$2:$B2886,$B2887,$A$2:$A2886,$A2887))))</f>
        <v/>
      </c>
      <c r="K2887" s="6" t="str">
        <f t="shared" si="136"/>
        <v/>
      </c>
      <c r="L2887" s="6" t="str">
        <f t="shared" si="137"/>
        <v/>
      </c>
      <c r="M2887" s="6" t="str">
        <f t="shared" si="135"/>
        <v/>
      </c>
    </row>
    <row r="2888" spans="1:13" x14ac:dyDescent="0.25">
      <c r="A2888"/>
      <c r="B2888" s="1"/>
      <c r="C2888"/>
      <c r="D2888"/>
      <c r="E2888" s="76"/>
      <c r="F2888" s="76"/>
      <c r="G2888" s="2"/>
      <c r="H2888" s="77"/>
      <c r="J2888" s="79" t="str">
        <f>IF(IF(IF(_xlfn.MAXIFS($F$2:$F2887,$C$2:$C2887,$C2888,$B$2:$B2887,$B2888,$A$2:$A2887,$A2888)=0,"",$E2888-_xlfn.MAXIFS($F$2:$F2887,$C$2:$C2887,$C2888,$B$2:$B2887,$B2888,$A$2:$A2887,$A2888))&lt;0,0,IF(_xlfn.MAXIFS($F$2:$F2887,$C$2:$C2887,$C2888,$B$2:$B2887,$B2888,$A$2:$A2887,$A2888)=0,"",$E2888-_xlfn.MAXIFS($F$2:$F2887,$C$2:$C2887,$C2888,$B$2:$B2887,$B2888,$A$2:$A2887,$A2888)))&gt;0.25,"",IF(IF(_xlfn.MAXIFS($F$2:$F2887,$C$2:$C2887,$C2888,$B$2:$B2887,$B2888,$A$2:$A2887,$A2888)=0,"",$E2888-_xlfn.MAXIFS($F$2:$F2887,$C$2:$C2887,$C2888,$B$2:$B2887,$B2888,$A$2:$A2887,$A2888))&lt;0,0,IF(_xlfn.MAXIFS($F$2:$F2887,$C$2:$C2887,$C2888,$B$2:$B2887,$B2888,$A$2:$A2887,$A2888)=0,"",$E2888-_xlfn.MAXIFS($F$2:$F2887,$C$2:$C2887,$C2888,$B$2:$B2887,$B2888,$A$2:$A2887,$A2888))))</f>
        <v/>
      </c>
      <c r="K2888" s="6" t="str">
        <f t="shared" si="136"/>
        <v/>
      </c>
      <c r="L2888" s="6" t="str">
        <f t="shared" si="137"/>
        <v/>
      </c>
      <c r="M2888" s="6" t="str">
        <f t="shared" si="135"/>
        <v/>
      </c>
    </row>
    <row r="2889" spans="1:13" x14ac:dyDescent="0.25">
      <c r="A2889"/>
      <c r="B2889" s="1"/>
      <c r="C2889"/>
      <c r="D2889"/>
      <c r="E2889" s="76"/>
      <c r="F2889" s="76"/>
      <c r="G2889" s="2"/>
      <c r="H2889" s="77"/>
      <c r="J2889" s="79" t="str">
        <f>IF(IF(IF(_xlfn.MAXIFS($F$2:$F2888,$C$2:$C2888,$C2889,$B$2:$B2888,$B2889,$A$2:$A2888,$A2889)=0,"",$E2889-_xlfn.MAXIFS($F$2:$F2888,$C$2:$C2888,$C2889,$B$2:$B2888,$B2889,$A$2:$A2888,$A2889))&lt;0,0,IF(_xlfn.MAXIFS($F$2:$F2888,$C$2:$C2888,$C2889,$B$2:$B2888,$B2889,$A$2:$A2888,$A2889)=0,"",$E2889-_xlfn.MAXIFS($F$2:$F2888,$C$2:$C2888,$C2889,$B$2:$B2888,$B2889,$A$2:$A2888,$A2889)))&gt;0.25,"",IF(IF(_xlfn.MAXIFS($F$2:$F2888,$C$2:$C2888,$C2889,$B$2:$B2888,$B2889,$A$2:$A2888,$A2889)=0,"",$E2889-_xlfn.MAXIFS($F$2:$F2888,$C$2:$C2888,$C2889,$B$2:$B2888,$B2889,$A$2:$A2888,$A2889))&lt;0,0,IF(_xlfn.MAXIFS($F$2:$F2888,$C$2:$C2888,$C2889,$B$2:$B2888,$B2889,$A$2:$A2888,$A2889)=0,"",$E2889-_xlfn.MAXIFS($F$2:$F2888,$C$2:$C2888,$C2889,$B$2:$B2888,$B2889,$A$2:$A2888,$A2889))))</f>
        <v/>
      </c>
      <c r="K2889" s="6" t="str">
        <f t="shared" si="136"/>
        <v/>
      </c>
      <c r="L2889" s="6" t="str">
        <f t="shared" si="137"/>
        <v/>
      </c>
      <c r="M2889" s="6" t="str">
        <f t="shared" si="135"/>
        <v/>
      </c>
    </row>
    <row r="2890" spans="1:13" x14ac:dyDescent="0.25">
      <c r="A2890"/>
      <c r="B2890" s="1"/>
      <c r="C2890"/>
      <c r="D2890"/>
      <c r="E2890" s="76"/>
      <c r="F2890" s="76"/>
      <c r="G2890" s="2"/>
      <c r="H2890" s="77"/>
      <c r="J2890" s="79" t="str">
        <f>IF(IF(IF(_xlfn.MAXIFS($F$2:$F2889,$C$2:$C2889,$C2890,$B$2:$B2889,$B2890,$A$2:$A2889,$A2890)=0,"",$E2890-_xlfn.MAXIFS($F$2:$F2889,$C$2:$C2889,$C2890,$B$2:$B2889,$B2890,$A$2:$A2889,$A2890))&lt;0,0,IF(_xlfn.MAXIFS($F$2:$F2889,$C$2:$C2889,$C2890,$B$2:$B2889,$B2890,$A$2:$A2889,$A2890)=0,"",$E2890-_xlfn.MAXIFS($F$2:$F2889,$C$2:$C2889,$C2890,$B$2:$B2889,$B2890,$A$2:$A2889,$A2890)))&gt;0.25,"",IF(IF(_xlfn.MAXIFS($F$2:$F2889,$C$2:$C2889,$C2890,$B$2:$B2889,$B2890,$A$2:$A2889,$A2890)=0,"",$E2890-_xlfn.MAXIFS($F$2:$F2889,$C$2:$C2889,$C2890,$B$2:$B2889,$B2890,$A$2:$A2889,$A2890))&lt;0,0,IF(_xlfn.MAXIFS($F$2:$F2889,$C$2:$C2889,$C2890,$B$2:$B2889,$B2890,$A$2:$A2889,$A2890)=0,"",$E2890-_xlfn.MAXIFS($F$2:$F2889,$C$2:$C2889,$C2890,$B$2:$B2889,$B2890,$A$2:$A2889,$A2890))))</f>
        <v/>
      </c>
      <c r="K2890" s="6" t="str">
        <f t="shared" si="136"/>
        <v/>
      </c>
      <c r="L2890" s="6" t="str">
        <f t="shared" si="137"/>
        <v/>
      </c>
      <c r="M2890" s="6" t="str">
        <f t="shared" si="135"/>
        <v/>
      </c>
    </row>
    <row r="2891" spans="1:13" x14ac:dyDescent="0.25">
      <c r="A2891"/>
      <c r="B2891" s="1"/>
      <c r="C2891"/>
      <c r="D2891"/>
      <c r="E2891" s="76"/>
      <c r="F2891" s="76"/>
      <c r="G2891" s="2"/>
      <c r="H2891" s="77"/>
      <c r="J2891" s="79" t="str">
        <f>IF(IF(IF(_xlfn.MAXIFS($F$2:$F2890,$C$2:$C2890,$C2891,$B$2:$B2890,$B2891,$A$2:$A2890,$A2891)=0,"",$E2891-_xlfn.MAXIFS($F$2:$F2890,$C$2:$C2890,$C2891,$B$2:$B2890,$B2891,$A$2:$A2890,$A2891))&lt;0,0,IF(_xlfn.MAXIFS($F$2:$F2890,$C$2:$C2890,$C2891,$B$2:$B2890,$B2891,$A$2:$A2890,$A2891)=0,"",$E2891-_xlfn.MAXIFS($F$2:$F2890,$C$2:$C2890,$C2891,$B$2:$B2890,$B2891,$A$2:$A2890,$A2891)))&gt;0.25,"",IF(IF(_xlfn.MAXIFS($F$2:$F2890,$C$2:$C2890,$C2891,$B$2:$B2890,$B2891,$A$2:$A2890,$A2891)=0,"",$E2891-_xlfn.MAXIFS($F$2:$F2890,$C$2:$C2890,$C2891,$B$2:$B2890,$B2891,$A$2:$A2890,$A2891))&lt;0,0,IF(_xlfn.MAXIFS($F$2:$F2890,$C$2:$C2890,$C2891,$B$2:$B2890,$B2891,$A$2:$A2890,$A2891)=0,"",$E2891-_xlfn.MAXIFS($F$2:$F2890,$C$2:$C2890,$C2891,$B$2:$B2890,$B2891,$A$2:$A2890,$A2891))))</f>
        <v/>
      </c>
      <c r="K2891" s="6" t="str">
        <f t="shared" si="136"/>
        <v/>
      </c>
      <c r="L2891" s="6" t="str">
        <f t="shared" si="137"/>
        <v/>
      </c>
      <c r="M2891" s="6" t="str">
        <f t="shared" si="135"/>
        <v/>
      </c>
    </row>
    <row r="2892" spans="1:13" x14ac:dyDescent="0.25">
      <c r="A2892"/>
      <c r="B2892" s="1"/>
      <c r="C2892"/>
      <c r="D2892"/>
      <c r="E2892" s="76"/>
      <c r="F2892" s="76"/>
      <c r="G2892" s="2"/>
      <c r="H2892" s="77"/>
      <c r="J2892" s="79" t="str">
        <f>IF(IF(IF(_xlfn.MAXIFS($F$2:$F2891,$C$2:$C2891,$C2892,$B$2:$B2891,$B2892,$A$2:$A2891,$A2892)=0,"",$E2892-_xlfn.MAXIFS($F$2:$F2891,$C$2:$C2891,$C2892,$B$2:$B2891,$B2892,$A$2:$A2891,$A2892))&lt;0,0,IF(_xlfn.MAXIFS($F$2:$F2891,$C$2:$C2891,$C2892,$B$2:$B2891,$B2892,$A$2:$A2891,$A2892)=0,"",$E2892-_xlfn.MAXIFS($F$2:$F2891,$C$2:$C2891,$C2892,$B$2:$B2891,$B2892,$A$2:$A2891,$A2892)))&gt;0.25,"",IF(IF(_xlfn.MAXIFS($F$2:$F2891,$C$2:$C2891,$C2892,$B$2:$B2891,$B2892,$A$2:$A2891,$A2892)=0,"",$E2892-_xlfn.MAXIFS($F$2:$F2891,$C$2:$C2891,$C2892,$B$2:$B2891,$B2892,$A$2:$A2891,$A2892))&lt;0,0,IF(_xlfn.MAXIFS($F$2:$F2891,$C$2:$C2891,$C2892,$B$2:$B2891,$B2892,$A$2:$A2891,$A2892)=0,"",$E2892-_xlfn.MAXIFS($F$2:$F2891,$C$2:$C2891,$C2892,$B$2:$B2891,$B2892,$A$2:$A2891,$A2892))))</f>
        <v/>
      </c>
      <c r="K2892" s="6" t="str">
        <f t="shared" si="136"/>
        <v/>
      </c>
      <c r="L2892" s="6" t="str">
        <f t="shared" si="137"/>
        <v/>
      </c>
      <c r="M2892" s="6" t="str">
        <f t="shared" si="135"/>
        <v/>
      </c>
    </row>
    <row r="2893" spans="1:13" x14ac:dyDescent="0.25">
      <c r="A2893"/>
      <c r="B2893" s="1"/>
      <c r="C2893"/>
      <c r="D2893"/>
      <c r="E2893" s="76"/>
      <c r="F2893" s="76"/>
      <c r="G2893" s="2"/>
      <c r="H2893" s="77"/>
      <c r="J2893" s="79" t="str">
        <f>IF(IF(IF(_xlfn.MAXIFS($F$2:$F2892,$C$2:$C2892,$C2893,$B$2:$B2892,$B2893,$A$2:$A2892,$A2893)=0,"",$E2893-_xlfn.MAXIFS($F$2:$F2892,$C$2:$C2892,$C2893,$B$2:$B2892,$B2893,$A$2:$A2892,$A2893))&lt;0,0,IF(_xlfn.MAXIFS($F$2:$F2892,$C$2:$C2892,$C2893,$B$2:$B2892,$B2893,$A$2:$A2892,$A2893)=0,"",$E2893-_xlfn.MAXIFS($F$2:$F2892,$C$2:$C2892,$C2893,$B$2:$B2892,$B2893,$A$2:$A2892,$A2893)))&gt;0.25,"",IF(IF(_xlfn.MAXIFS($F$2:$F2892,$C$2:$C2892,$C2893,$B$2:$B2892,$B2893,$A$2:$A2892,$A2893)=0,"",$E2893-_xlfn.MAXIFS($F$2:$F2892,$C$2:$C2892,$C2893,$B$2:$B2892,$B2893,$A$2:$A2892,$A2893))&lt;0,0,IF(_xlfn.MAXIFS($F$2:$F2892,$C$2:$C2892,$C2893,$B$2:$B2892,$B2893,$A$2:$A2892,$A2893)=0,"",$E2893-_xlfn.MAXIFS($F$2:$F2892,$C$2:$C2892,$C2893,$B$2:$B2892,$B2893,$A$2:$A2892,$A2893))))</f>
        <v/>
      </c>
      <c r="K2893" s="6" t="str">
        <f t="shared" si="136"/>
        <v/>
      </c>
      <c r="L2893" s="6" t="str">
        <f t="shared" si="137"/>
        <v/>
      </c>
      <c r="M2893" s="6" t="str">
        <f t="shared" si="135"/>
        <v/>
      </c>
    </row>
    <row r="2894" spans="1:13" x14ac:dyDescent="0.25">
      <c r="A2894"/>
      <c r="B2894" s="1"/>
      <c r="C2894"/>
      <c r="D2894"/>
      <c r="E2894" s="76"/>
      <c r="F2894" s="76"/>
      <c r="G2894" s="2"/>
      <c r="H2894" s="77"/>
      <c r="J2894" s="79" t="str">
        <f>IF(IF(IF(_xlfn.MAXIFS($F$2:$F2893,$C$2:$C2893,$C2894,$B$2:$B2893,$B2894,$A$2:$A2893,$A2894)=0,"",$E2894-_xlfn.MAXIFS($F$2:$F2893,$C$2:$C2893,$C2894,$B$2:$B2893,$B2894,$A$2:$A2893,$A2894))&lt;0,0,IF(_xlfn.MAXIFS($F$2:$F2893,$C$2:$C2893,$C2894,$B$2:$B2893,$B2894,$A$2:$A2893,$A2894)=0,"",$E2894-_xlfn.MAXIFS($F$2:$F2893,$C$2:$C2893,$C2894,$B$2:$B2893,$B2894,$A$2:$A2893,$A2894)))&gt;0.25,"",IF(IF(_xlfn.MAXIFS($F$2:$F2893,$C$2:$C2893,$C2894,$B$2:$B2893,$B2894,$A$2:$A2893,$A2894)=0,"",$E2894-_xlfn.MAXIFS($F$2:$F2893,$C$2:$C2893,$C2894,$B$2:$B2893,$B2894,$A$2:$A2893,$A2894))&lt;0,0,IF(_xlfn.MAXIFS($F$2:$F2893,$C$2:$C2893,$C2894,$B$2:$B2893,$B2894,$A$2:$A2893,$A2894)=0,"",$E2894-_xlfn.MAXIFS($F$2:$F2893,$C$2:$C2893,$C2894,$B$2:$B2893,$B2894,$A$2:$A2893,$A2894))))</f>
        <v/>
      </c>
      <c r="K2894" s="6" t="str">
        <f t="shared" si="136"/>
        <v/>
      </c>
      <c r="L2894" s="6" t="str">
        <f t="shared" si="137"/>
        <v/>
      </c>
      <c r="M2894" s="6" t="str">
        <f t="shared" si="135"/>
        <v/>
      </c>
    </row>
    <row r="2895" spans="1:13" x14ac:dyDescent="0.25">
      <c r="A2895"/>
      <c r="B2895" s="1"/>
      <c r="C2895"/>
      <c r="D2895"/>
      <c r="E2895" s="76"/>
      <c r="F2895" s="76"/>
      <c r="G2895" s="2"/>
      <c r="H2895" s="77"/>
      <c r="J2895" s="79" t="str">
        <f>IF(IF(IF(_xlfn.MAXIFS($F$2:$F2894,$C$2:$C2894,$C2895,$B$2:$B2894,$B2895,$A$2:$A2894,$A2895)=0,"",$E2895-_xlfn.MAXIFS($F$2:$F2894,$C$2:$C2894,$C2895,$B$2:$B2894,$B2895,$A$2:$A2894,$A2895))&lt;0,0,IF(_xlfn.MAXIFS($F$2:$F2894,$C$2:$C2894,$C2895,$B$2:$B2894,$B2895,$A$2:$A2894,$A2895)=0,"",$E2895-_xlfn.MAXIFS($F$2:$F2894,$C$2:$C2894,$C2895,$B$2:$B2894,$B2895,$A$2:$A2894,$A2895)))&gt;0.25,"",IF(IF(_xlfn.MAXIFS($F$2:$F2894,$C$2:$C2894,$C2895,$B$2:$B2894,$B2895,$A$2:$A2894,$A2895)=0,"",$E2895-_xlfn.MAXIFS($F$2:$F2894,$C$2:$C2894,$C2895,$B$2:$B2894,$B2895,$A$2:$A2894,$A2895))&lt;0,0,IF(_xlfn.MAXIFS($F$2:$F2894,$C$2:$C2894,$C2895,$B$2:$B2894,$B2895,$A$2:$A2894,$A2895)=0,"",$E2895-_xlfn.MAXIFS($F$2:$F2894,$C$2:$C2894,$C2895,$B$2:$B2894,$B2895,$A$2:$A2894,$A2895))))</f>
        <v/>
      </c>
      <c r="K2895" s="6" t="str">
        <f t="shared" si="136"/>
        <v/>
      </c>
      <c r="L2895" s="6" t="str">
        <f t="shared" si="137"/>
        <v/>
      </c>
      <c r="M2895" s="6" t="str">
        <f t="shared" si="135"/>
        <v/>
      </c>
    </row>
    <row r="2896" spans="1:13" x14ac:dyDescent="0.25">
      <c r="A2896"/>
      <c r="B2896" s="1"/>
      <c r="C2896"/>
      <c r="D2896"/>
      <c r="E2896" s="76"/>
      <c r="F2896" s="76"/>
      <c r="G2896" s="2"/>
      <c r="H2896" s="77"/>
      <c r="J2896" s="79" t="str">
        <f>IF(IF(IF(_xlfn.MAXIFS($F$2:$F2895,$C$2:$C2895,$C2896,$B$2:$B2895,$B2896,$A$2:$A2895,$A2896)=0,"",$E2896-_xlfn.MAXIFS($F$2:$F2895,$C$2:$C2895,$C2896,$B$2:$B2895,$B2896,$A$2:$A2895,$A2896))&lt;0,0,IF(_xlfn.MAXIFS($F$2:$F2895,$C$2:$C2895,$C2896,$B$2:$B2895,$B2896,$A$2:$A2895,$A2896)=0,"",$E2896-_xlfn.MAXIFS($F$2:$F2895,$C$2:$C2895,$C2896,$B$2:$B2895,$B2896,$A$2:$A2895,$A2896)))&gt;0.25,"",IF(IF(_xlfn.MAXIFS($F$2:$F2895,$C$2:$C2895,$C2896,$B$2:$B2895,$B2896,$A$2:$A2895,$A2896)=0,"",$E2896-_xlfn.MAXIFS($F$2:$F2895,$C$2:$C2895,$C2896,$B$2:$B2895,$B2896,$A$2:$A2895,$A2896))&lt;0,0,IF(_xlfn.MAXIFS($F$2:$F2895,$C$2:$C2895,$C2896,$B$2:$B2895,$B2896,$A$2:$A2895,$A2896)=0,"",$E2896-_xlfn.MAXIFS($F$2:$F2895,$C$2:$C2895,$C2896,$B$2:$B2895,$B2896,$A$2:$A2895,$A2896))))</f>
        <v/>
      </c>
      <c r="K2896" s="6" t="str">
        <f t="shared" si="136"/>
        <v/>
      </c>
      <c r="L2896" s="6" t="str">
        <f t="shared" si="137"/>
        <v/>
      </c>
      <c r="M2896" s="6" t="str">
        <f t="shared" si="135"/>
        <v/>
      </c>
    </row>
    <row r="2897" spans="1:13" x14ac:dyDescent="0.25">
      <c r="A2897"/>
      <c r="B2897" s="1"/>
      <c r="C2897"/>
      <c r="D2897"/>
      <c r="E2897" s="76"/>
      <c r="F2897" s="76"/>
      <c r="G2897" s="2"/>
      <c r="H2897" s="77"/>
      <c r="J2897" s="79" t="str">
        <f>IF(IF(IF(_xlfn.MAXIFS($F$2:$F2896,$C$2:$C2896,$C2897,$B$2:$B2896,$B2897,$A$2:$A2896,$A2897)=0,"",$E2897-_xlfn.MAXIFS($F$2:$F2896,$C$2:$C2896,$C2897,$B$2:$B2896,$B2897,$A$2:$A2896,$A2897))&lt;0,0,IF(_xlfn.MAXIFS($F$2:$F2896,$C$2:$C2896,$C2897,$B$2:$B2896,$B2897,$A$2:$A2896,$A2897)=0,"",$E2897-_xlfn.MAXIFS($F$2:$F2896,$C$2:$C2896,$C2897,$B$2:$B2896,$B2897,$A$2:$A2896,$A2897)))&gt;0.25,"",IF(IF(_xlfn.MAXIFS($F$2:$F2896,$C$2:$C2896,$C2897,$B$2:$B2896,$B2897,$A$2:$A2896,$A2897)=0,"",$E2897-_xlfn.MAXIFS($F$2:$F2896,$C$2:$C2896,$C2897,$B$2:$B2896,$B2897,$A$2:$A2896,$A2897))&lt;0,0,IF(_xlfn.MAXIFS($F$2:$F2896,$C$2:$C2896,$C2897,$B$2:$B2896,$B2897,$A$2:$A2896,$A2897)=0,"",$E2897-_xlfn.MAXIFS($F$2:$F2896,$C$2:$C2896,$C2897,$B$2:$B2896,$B2897,$A$2:$A2896,$A2897))))</f>
        <v/>
      </c>
      <c r="K2897" s="6" t="str">
        <f t="shared" si="136"/>
        <v/>
      </c>
      <c r="L2897" s="6" t="str">
        <f t="shared" si="137"/>
        <v/>
      </c>
      <c r="M2897" s="6" t="str">
        <f t="shared" si="135"/>
        <v/>
      </c>
    </row>
    <row r="2898" spans="1:13" x14ac:dyDescent="0.25">
      <c r="A2898"/>
      <c r="B2898" s="1"/>
      <c r="C2898"/>
      <c r="D2898"/>
      <c r="E2898" s="76"/>
      <c r="F2898" s="76"/>
      <c r="G2898" s="2"/>
      <c r="H2898" s="77"/>
      <c r="J2898" s="79" t="str">
        <f>IF(IF(IF(_xlfn.MAXIFS($F$2:$F2897,$C$2:$C2897,$C2898,$B$2:$B2897,$B2898,$A$2:$A2897,$A2898)=0,"",$E2898-_xlfn.MAXIFS($F$2:$F2897,$C$2:$C2897,$C2898,$B$2:$B2897,$B2898,$A$2:$A2897,$A2898))&lt;0,0,IF(_xlfn.MAXIFS($F$2:$F2897,$C$2:$C2897,$C2898,$B$2:$B2897,$B2898,$A$2:$A2897,$A2898)=0,"",$E2898-_xlfn.MAXIFS($F$2:$F2897,$C$2:$C2897,$C2898,$B$2:$B2897,$B2898,$A$2:$A2897,$A2898)))&gt;0.25,"",IF(IF(_xlfn.MAXIFS($F$2:$F2897,$C$2:$C2897,$C2898,$B$2:$B2897,$B2898,$A$2:$A2897,$A2898)=0,"",$E2898-_xlfn.MAXIFS($F$2:$F2897,$C$2:$C2897,$C2898,$B$2:$B2897,$B2898,$A$2:$A2897,$A2898))&lt;0,0,IF(_xlfn.MAXIFS($F$2:$F2897,$C$2:$C2897,$C2898,$B$2:$B2897,$B2898,$A$2:$A2897,$A2898)=0,"",$E2898-_xlfn.MAXIFS($F$2:$F2897,$C$2:$C2897,$C2898,$B$2:$B2897,$B2898,$A$2:$A2897,$A2898))))</f>
        <v/>
      </c>
      <c r="K2898" s="6" t="str">
        <f t="shared" si="136"/>
        <v/>
      </c>
      <c r="L2898" s="6" t="str">
        <f t="shared" si="137"/>
        <v/>
      </c>
      <c r="M2898" s="6" t="str">
        <f t="shared" si="135"/>
        <v/>
      </c>
    </row>
    <row r="2899" spans="1:13" x14ac:dyDescent="0.25">
      <c r="A2899"/>
      <c r="B2899" s="1"/>
      <c r="C2899"/>
      <c r="D2899"/>
      <c r="E2899" s="76"/>
      <c r="F2899" s="76"/>
      <c r="G2899" s="2"/>
      <c r="H2899" s="77"/>
      <c r="J2899" s="79" t="str">
        <f>IF(IF(IF(_xlfn.MAXIFS($F$2:$F2898,$C$2:$C2898,$C2899,$B$2:$B2898,$B2899,$A$2:$A2898,$A2899)=0,"",$E2899-_xlfn.MAXIFS($F$2:$F2898,$C$2:$C2898,$C2899,$B$2:$B2898,$B2899,$A$2:$A2898,$A2899))&lt;0,0,IF(_xlfn.MAXIFS($F$2:$F2898,$C$2:$C2898,$C2899,$B$2:$B2898,$B2899,$A$2:$A2898,$A2899)=0,"",$E2899-_xlfn.MAXIFS($F$2:$F2898,$C$2:$C2898,$C2899,$B$2:$B2898,$B2899,$A$2:$A2898,$A2899)))&gt;0.25,"",IF(IF(_xlfn.MAXIFS($F$2:$F2898,$C$2:$C2898,$C2899,$B$2:$B2898,$B2899,$A$2:$A2898,$A2899)=0,"",$E2899-_xlfn.MAXIFS($F$2:$F2898,$C$2:$C2898,$C2899,$B$2:$B2898,$B2899,$A$2:$A2898,$A2899))&lt;0,0,IF(_xlfn.MAXIFS($F$2:$F2898,$C$2:$C2898,$C2899,$B$2:$B2898,$B2899,$A$2:$A2898,$A2899)=0,"",$E2899-_xlfn.MAXIFS($F$2:$F2898,$C$2:$C2898,$C2899,$B$2:$B2898,$B2899,$A$2:$A2898,$A2899))))</f>
        <v/>
      </c>
      <c r="K2899" s="6" t="str">
        <f t="shared" si="136"/>
        <v/>
      </c>
      <c r="L2899" s="6" t="str">
        <f t="shared" si="137"/>
        <v/>
      </c>
      <c r="M2899" s="6" t="str">
        <f t="shared" si="135"/>
        <v/>
      </c>
    </row>
    <row r="2900" spans="1:13" x14ac:dyDescent="0.25">
      <c r="A2900"/>
      <c r="B2900" s="1"/>
      <c r="C2900"/>
      <c r="D2900"/>
      <c r="E2900" s="76"/>
      <c r="F2900" s="76"/>
      <c r="G2900" s="2"/>
      <c r="H2900" s="77"/>
      <c r="J2900" s="79" t="str">
        <f>IF(IF(IF(_xlfn.MAXIFS($F$2:$F2899,$C$2:$C2899,$C2900,$B$2:$B2899,$B2900,$A$2:$A2899,$A2900)=0,"",$E2900-_xlfn.MAXIFS($F$2:$F2899,$C$2:$C2899,$C2900,$B$2:$B2899,$B2900,$A$2:$A2899,$A2900))&lt;0,0,IF(_xlfn.MAXIFS($F$2:$F2899,$C$2:$C2899,$C2900,$B$2:$B2899,$B2900,$A$2:$A2899,$A2900)=0,"",$E2900-_xlfn.MAXIFS($F$2:$F2899,$C$2:$C2899,$C2900,$B$2:$B2899,$B2900,$A$2:$A2899,$A2900)))&gt;0.25,"",IF(IF(_xlfn.MAXIFS($F$2:$F2899,$C$2:$C2899,$C2900,$B$2:$B2899,$B2900,$A$2:$A2899,$A2900)=0,"",$E2900-_xlfn.MAXIFS($F$2:$F2899,$C$2:$C2899,$C2900,$B$2:$B2899,$B2900,$A$2:$A2899,$A2900))&lt;0,0,IF(_xlfn.MAXIFS($F$2:$F2899,$C$2:$C2899,$C2900,$B$2:$B2899,$B2900,$A$2:$A2899,$A2900)=0,"",$E2900-_xlfn.MAXIFS($F$2:$F2899,$C$2:$C2899,$C2900,$B$2:$B2899,$B2900,$A$2:$A2899,$A2900))))</f>
        <v/>
      </c>
      <c r="K2900" s="6" t="str">
        <f t="shared" si="136"/>
        <v/>
      </c>
      <c r="L2900" s="6" t="str">
        <f t="shared" si="137"/>
        <v/>
      </c>
      <c r="M2900" s="6" t="str">
        <f t="shared" si="135"/>
        <v/>
      </c>
    </row>
    <row r="2901" spans="1:13" x14ac:dyDescent="0.25">
      <c r="A2901"/>
      <c r="B2901" s="1"/>
      <c r="C2901"/>
      <c r="D2901"/>
      <c r="E2901" s="76"/>
      <c r="F2901" s="76"/>
      <c r="G2901" s="2"/>
      <c r="H2901" s="77"/>
      <c r="J2901" s="79" t="str">
        <f>IF(IF(IF(_xlfn.MAXIFS($F$2:$F2900,$C$2:$C2900,$C2901,$B$2:$B2900,$B2901,$A$2:$A2900,$A2901)=0,"",$E2901-_xlfn.MAXIFS($F$2:$F2900,$C$2:$C2900,$C2901,$B$2:$B2900,$B2901,$A$2:$A2900,$A2901))&lt;0,0,IF(_xlfn.MAXIFS($F$2:$F2900,$C$2:$C2900,$C2901,$B$2:$B2900,$B2901,$A$2:$A2900,$A2901)=0,"",$E2901-_xlfn.MAXIFS($F$2:$F2900,$C$2:$C2900,$C2901,$B$2:$B2900,$B2901,$A$2:$A2900,$A2901)))&gt;0.25,"",IF(IF(_xlfn.MAXIFS($F$2:$F2900,$C$2:$C2900,$C2901,$B$2:$B2900,$B2901,$A$2:$A2900,$A2901)=0,"",$E2901-_xlfn.MAXIFS($F$2:$F2900,$C$2:$C2900,$C2901,$B$2:$B2900,$B2901,$A$2:$A2900,$A2901))&lt;0,0,IF(_xlfn.MAXIFS($F$2:$F2900,$C$2:$C2900,$C2901,$B$2:$B2900,$B2901,$A$2:$A2900,$A2901)=0,"",$E2901-_xlfn.MAXIFS($F$2:$F2900,$C$2:$C2900,$C2901,$B$2:$B2900,$B2901,$A$2:$A2900,$A2901))))</f>
        <v/>
      </c>
      <c r="K2901" s="6" t="str">
        <f t="shared" si="136"/>
        <v/>
      </c>
      <c r="L2901" s="6" t="str">
        <f t="shared" si="137"/>
        <v/>
      </c>
      <c r="M2901" s="6" t="str">
        <f t="shared" si="135"/>
        <v/>
      </c>
    </row>
    <row r="2902" spans="1:13" x14ac:dyDescent="0.25">
      <c r="A2902"/>
      <c r="B2902" s="1"/>
      <c r="C2902"/>
      <c r="D2902"/>
      <c r="E2902" s="76"/>
      <c r="F2902" s="76"/>
      <c r="G2902" s="2"/>
      <c r="H2902" s="77"/>
      <c r="J2902" s="79" t="str">
        <f>IF(IF(IF(_xlfn.MAXIFS($F$2:$F2901,$C$2:$C2901,$C2902,$B$2:$B2901,$B2902,$A$2:$A2901,$A2902)=0,"",$E2902-_xlfn.MAXIFS($F$2:$F2901,$C$2:$C2901,$C2902,$B$2:$B2901,$B2902,$A$2:$A2901,$A2902))&lt;0,0,IF(_xlfn.MAXIFS($F$2:$F2901,$C$2:$C2901,$C2902,$B$2:$B2901,$B2902,$A$2:$A2901,$A2902)=0,"",$E2902-_xlfn.MAXIFS($F$2:$F2901,$C$2:$C2901,$C2902,$B$2:$B2901,$B2902,$A$2:$A2901,$A2902)))&gt;0.25,"",IF(IF(_xlfn.MAXIFS($F$2:$F2901,$C$2:$C2901,$C2902,$B$2:$B2901,$B2902,$A$2:$A2901,$A2902)=0,"",$E2902-_xlfn.MAXIFS($F$2:$F2901,$C$2:$C2901,$C2902,$B$2:$B2901,$B2902,$A$2:$A2901,$A2902))&lt;0,0,IF(_xlfn.MAXIFS($F$2:$F2901,$C$2:$C2901,$C2902,$B$2:$B2901,$B2902,$A$2:$A2901,$A2902)=0,"",$E2902-_xlfn.MAXIFS($F$2:$F2901,$C$2:$C2901,$C2902,$B$2:$B2901,$B2902,$A$2:$A2901,$A2902))))</f>
        <v/>
      </c>
      <c r="K2902" s="6" t="str">
        <f t="shared" si="136"/>
        <v/>
      </c>
      <c r="L2902" s="6" t="str">
        <f t="shared" si="137"/>
        <v/>
      </c>
      <c r="M2902" s="6" t="str">
        <f t="shared" si="135"/>
        <v/>
      </c>
    </row>
    <row r="2903" spans="1:13" x14ac:dyDescent="0.25">
      <c r="A2903"/>
      <c r="B2903" s="1"/>
      <c r="C2903"/>
      <c r="D2903"/>
      <c r="E2903" s="76"/>
      <c r="F2903" s="76"/>
      <c r="G2903" s="2"/>
      <c r="H2903" s="77"/>
      <c r="J2903" s="79" t="str">
        <f>IF(IF(IF(_xlfn.MAXIFS($F$2:$F2902,$C$2:$C2902,$C2903,$B$2:$B2902,$B2903,$A$2:$A2902,$A2903)=0,"",$E2903-_xlfn.MAXIFS($F$2:$F2902,$C$2:$C2902,$C2903,$B$2:$B2902,$B2903,$A$2:$A2902,$A2903))&lt;0,0,IF(_xlfn.MAXIFS($F$2:$F2902,$C$2:$C2902,$C2903,$B$2:$B2902,$B2903,$A$2:$A2902,$A2903)=0,"",$E2903-_xlfn.MAXIFS($F$2:$F2902,$C$2:$C2902,$C2903,$B$2:$B2902,$B2903,$A$2:$A2902,$A2903)))&gt;0.25,"",IF(IF(_xlfn.MAXIFS($F$2:$F2902,$C$2:$C2902,$C2903,$B$2:$B2902,$B2903,$A$2:$A2902,$A2903)=0,"",$E2903-_xlfn.MAXIFS($F$2:$F2902,$C$2:$C2902,$C2903,$B$2:$B2902,$B2903,$A$2:$A2902,$A2903))&lt;0,0,IF(_xlfn.MAXIFS($F$2:$F2902,$C$2:$C2902,$C2903,$B$2:$B2902,$B2903,$A$2:$A2902,$A2903)=0,"",$E2903-_xlfn.MAXIFS($F$2:$F2902,$C$2:$C2902,$C2903,$B$2:$B2902,$B2903,$A$2:$A2902,$A2903))))</f>
        <v/>
      </c>
      <c r="K2903" s="6" t="str">
        <f t="shared" si="136"/>
        <v/>
      </c>
      <c r="L2903" s="6" t="str">
        <f t="shared" si="137"/>
        <v/>
      </c>
      <c r="M2903" s="6" t="str">
        <f t="shared" si="135"/>
        <v/>
      </c>
    </row>
    <row r="2904" spans="1:13" x14ac:dyDescent="0.25">
      <c r="A2904"/>
      <c r="B2904" s="1"/>
      <c r="C2904"/>
      <c r="D2904"/>
      <c r="E2904" s="76"/>
      <c r="F2904" s="76"/>
      <c r="G2904" s="2"/>
      <c r="H2904" s="77"/>
      <c r="J2904" s="79" t="str">
        <f>IF(IF(IF(_xlfn.MAXIFS($F$2:$F2903,$C$2:$C2903,$C2904,$B$2:$B2903,$B2904,$A$2:$A2903,$A2904)=0,"",$E2904-_xlfn.MAXIFS($F$2:$F2903,$C$2:$C2903,$C2904,$B$2:$B2903,$B2904,$A$2:$A2903,$A2904))&lt;0,0,IF(_xlfn.MAXIFS($F$2:$F2903,$C$2:$C2903,$C2904,$B$2:$B2903,$B2904,$A$2:$A2903,$A2904)=0,"",$E2904-_xlfn.MAXIFS($F$2:$F2903,$C$2:$C2903,$C2904,$B$2:$B2903,$B2904,$A$2:$A2903,$A2904)))&gt;0.25,"",IF(IF(_xlfn.MAXIFS($F$2:$F2903,$C$2:$C2903,$C2904,$B$2:$B2903,$B2904,$A$2:$A2903,$A2904)=0,"",$E2904-_xlfn.MAXIFS($F$2:$F2903,$C$2:$C2903,$C2904,$B$2:$B2903,$B2904,$A$2:$A2903,$A2904))&lt;0,0,IF(_xlfn.MAXIFS($F$2:$F2903,$C$2:$C2903,$C2904,$B$2:$B2903,$B2904,$A$2:$A2903,$A2904)=0,"",$E2904-_xlfn.MAXIFS($F$2:$F2903,$C$2:$C2903,$C2904,$B$2:$B2903,$B2904,$A$2:$A2903,$A2904))))</f>
        <v/>
      </c>
      <c r="K2904" s="6" t="str">
        <f t="shared" si="136"/>
        <v/>
      </c>
      <c r="L2904" s="6" t="str">
        <f t="shared" si="137"/>
        <v/>
      </c>
      <c r="M2904" s="6" t="str">
        <f t="shared" si="135"/>
        <v/>
      </c>
    </row>
    <row r="2905" spans="1:13" x14ac:dyDescent="0.25">
      <c r="A2905"/>
      <c r="B2905" s="1"/>
      <c r="C2905"/>
      <c r="D2905"/>
      <c r="E2905" s="76"/>
      <c r="F2905" s="76"/>
      <c r="G2905" s="2"/>
      <c r="H2905" s="77"/>
      <c r="J2905" s="79" t="str">
        <f>IF(IF(IF(_xlfn.MAXIFS($F$2:$F2904,$C$2:$C2904,$C2905,$B$2:$B2904,$B2905,$A$2:$A2904,$A2905)=0,"",$E2905-_xlfn.MAXIFS($F$2:$F2904,$C$2:$C2904,$C2905,$B$2:$B2904,$B2905,$A$2:$A2904,$A2905))&lt;0,0,IF(_xlfn.MAXIFS($F$2:$F2904,$C$2:$C2904,$C2905,$B$2:$B2904,$B2905,$A$2:$A2904,$A2905)=0,"",$E2905-_xlfn.MAXIFS($F$2:$F2904,$C$2:$C2904,$C2905,$B$2:$B2904,$B2905,$A$2:$A2904,$A2905)))&gt;0.25,"",IF(IF(_xlfn.MAXIFS($F$2:$F2904,$C$2:$C2904,$C2905,$B$2:$B2904,$B2905,$A$2:$A2904,$A2905)=0,"",$E2905-_xlfn.MAXIFS($F$2:$F2904,$C$2:$C2904,$C2905,$B$2:$B2904,$B2905,$A$2:$A2904,$A2905))&lt;0,0,IF(_xlfn.MAXIFS($F$2:$F2904,$C$2:$C2904,$C2905,$B$2:$B2904,$B2905,$A$2:$A2904,$A2905)=0,"",$E2905-_xlfn.MAXIFS($F$2:$F2904,$C$2:$C2904,$C2905,$B$2:$B2904,$B2905,$A$2:$A2904,$A2905))))</f>
        <v/>
      </c>
      <c r="K2905" s="6" t="str">
        <f t="shared" si="136"/>
        <v/>
      </c>
      <c r="L2905" s="6" t="str">
        <f t="shared" si="137"/>
        <v/>
      </c>
      <c r="M2905" s="6" t="str">
        <f t="shared" si="135"/>
        <v/>
      </c>
    </row>
    <row r="2906" spans="1:13" x14ac:dyDescent="0.25">
      <c r="A2906"/>
      <c r="B2906" s="1"/>
      <c r="C2906"/>
      <c r="D2906"/>
      <c r="E2906" s="76"/>
      <c r="F2906" s="76"/>
      <c r="G2906" s="2"/>
      <c r="H2906" s="77"/>
      <c r="J2906" s="79" t="str">
        <f>IF(IF(IF(_xlfn.MAXIFS($F$2:$F2905,$C$2:$C2905,$C2906,$B$2:$B2905,$B2906,$A$2:$A2905,$A2906)=0,"",$E2906-_xlfn.MAXIFS($F$2:$F2905,$C$2:$C2905,$C2906,$B$2:$B2905,$B2906,$A$2:$A2905,$A2906))&lt;0,0,IF(_xlfn.MAXIFS($F$2:$F2905,$C$2:$C2905,$C2906,$B$2:$B2905,$B2906,$A$2:$A2905,$A2906)=0,"",$E2906-_xlfn.MAXIFS($F$2:$F2905,$C$2:$C2905,$C2906,$B$2:$B2905,$B2906,$A$2:$A2905,$A2906)))&gt;0.25,"",IF(IF(_xlfn.MAXIFS($F$2:$F2905,$C$2:$C2905,$C2906,$B$2:$B2905,$B2906,$A$2:$A2905,$A2906)=0,"",$E2906-_xlfn.MAXIFS($F$2:$F2905,$C$2:$C2905,$C2906,$B$2:$B2905,$B2906,$A$2:$A2905,$A2906))&lt;0,0,IF(_xlfn.MAXIFS($F$2:$F2905,$C$2:$C2905,$C2906,$B$2:$B2905,$B2906,$A$2:$A2905,$A2906)=0,"",$E2906-_xlfn.MAXIFS($F$2:$F2905,$C$2:$C2905,$C2906,$B$2:$B2905,$B2906,$A$2:$A2905,$A2906))))</f>
        <v/>
      </c>
      <c r="K2906" s="6" t="str">
        <f t="shared" si="136"/>
        <v/>
      </c>
      <c r="L2906" s="6" t="str">
        <f t="shared" si="137"/>
        <v/>
      </c>
      <c r="M2906" s="6" t="str">
        <f t="shared" si="135"/>
        <v/>
      </c>
    </row>
    <row r="2907" spans="1:13" x14ac:dyDescent="0.25">
      <c r="A2907"/>
      <c r="B2907" s="1"/>
      <c r="C2907"/>
      <c r="D2907"/>
      <c r="E2907" s="76"/>
      <c r="F2907" s="76"/>
      <c r="G2907" s="2"/>
      <c r="H2907" s="77"/>
      <c r="J2907" s="79" t="str">
        <f>IF(IF(IF(_xlfn.MAXIFS($F$2:$F2906,$C$2:$C2906,$C2907,$B$2:$B2906,$B2907,$A$2:$A2906,$A2907)=0,"",$E2907-_xlfn.MAXIFS($F$2:$F2906,$C$2:$C2906,$C2907,$B$2:$B2906,$B2907,$A$2:$A2906,$A2907))&lt;0,0,IF(_xlfn.MAXIFS($F$2:$F2906,$C$2:$C2906,$C2907,$B$2:$B2906,$B2907,$A$2:$A2906,$A2907)=0,"",$E2907-_xlfn.MAXIFS($F$2:$F2906,$C$2:$C2906,$C2907,$B$2:$B2906,$B2907,$A$2:$A2906,$A2907)))&gt;0.25,"",IF(IF(_xlfn.MAXIFS($F$2:$F2906,$C$2:$C2906,$C2907,$B$2:$B2906,$B2907,$A$2:$A2906,$A2907)=0,"",$E2907-_xlfn.MAXIFS($F$2:$F2906,$C$2:$C2906,$C2907,$B$2:$B2906,$B2907,$A$2:$A2906,$A2907))&lt;0,0,IF(_xlfn.MAXIFS($F$2:$F2906,$C$2:$C2906,$C2907,$B$2:$B2906,$B2907,$A$2:$A2906,$A2907)=0,"",$E2907-_xlfn.MAXIFS($F$2:$F2906,$C$2:$C2906,$C2907,$B$2:$B2906,$B2907,$A$2:$A2906,$A2907))))</f>
        <v/>
      </c>
      <c r="K2907" s="6" t="str">
        <f t="shared" si="136"/>
        <v/>
      </c>
      <c r="L2907" s="6" t="str">
        <f t="shared" si="137"/>
        <v/>
      </c>
      <c r="M2907" s="6" t="str">
        <f t="shared" si="135"/>
        <v/>
      </c>
    </row>
    <row r="2908" spans="1:13" x14ac:dyDescent="0.25">
      <c r="A2908"/>
      <c r="B2908" s="1"/>
      <c r="C2908"/>
      <c r="D2908"/>
      <c r="E2908" s="76"/>
      <c r="F2908" s="76"/>
      <c r="G2908" s="2"/>
      <c r="H2908" s="77"/>
      <c r="J2908" s="79" t="str">
        <f>IF(IF(IF(_xlfn.MAXIFS($F$2:$F2907,$C$2:$C2907,$C2908,$B$2:$B2907,$B2908,$A$2:$A2907,$A2908)=0,"",$E2908-_xlfn.MAXIFS($F$2:$F2907,$C$2:$C2907,$C2908,$B$2:$B2907,$B2908,$A$2:$A2907,$A2908))&lt;0,0,IF(_xlfn.MAXIFS($F$2:$F2907,$C$2:$C2907,$C2908,$B$2:$B2907,$B2908,$A$2:$A2907,$A2908)=0,"",$E2908-_xlfn.MAXIFS($F$2:$F2907,$C$2:$C2907,$C2908,$B$2:$B2907,$B2908,$A$2:$A2907,$A2908)))&gt;0.25,"",IF(IF(_xlfn.MAXIFS($F$2:$F2907,$C$2:$C2907,$C2908,$B$2:$B2907,$B2908,$A$2:$A2907,$A2908)=0,"",$E2908-_xlfn.MAXIFS($F$2:$F2907,$C$2:$C2907,$C2908,$B$2:$B2907,$B2908,$A$2:$A2907,$A2908))&lt;0,0,IF(_xlfn.MAXIFS($F$2:$F2907,$C$2:$C2907,$C2908,$B$2:$B2907,$B2908,$A$2:$A2907,$A2908)=0,"",$E2908-_xlfn.MAXIFS($F$2:$F2907,$C$2:$C2907,$C2908,$B$2:$B2907,$B2908,$A$2:$A2907,$A2908))))</f>
        <v/>
      </c>
      <c r="K2908" s="6" t="str">
        <f t="shared" si="136"/>
        <v/>
      </c>
      <c r="L2908" s="6" t="str">
        <f t="shared" si="137"/>
        <v/>
      </c>
      <c r="M2908" s="6" t="str">
        <f t="shared" si="135"/>
        <v/>
      </c>
    </row>
    <row r="2909" spans="1:13" x14ac:dyDescent="0.25">
      <c r="A2909"/>
      <c r="B2909" s="1"/>
      <c r="C2909"/>
      <c r="D2909"/>
      <c r="E2909" s="76"/>
      <c r="F2909" s="76"/>
      <c r="G2909" s="2"/>
      <c r="H2909" s="77"/>
      <c r="J2909" s="79" t="str">
        <f>IF(IF(IF(_xlfn.MAXIFS($F$2:$F2908,$C$2:$C2908,$C2909,$B$2:$B2908,$B2909,$A$2:$A2908,$A2909)=0,"",$E2909-_xlfn.MAXIFS($F$2:$F2908,$C$2:$C2908,$C2909,$B$2:$B2908,$B2909,$A$2:$A2908,$A2909))&lt;0,0,IF(_xlfn.MAXIFS($F$2:$F2908,$C$2:$C2908,$C2909,$B$2:$B2908,$B2909,$A$2:$A2908,$A2909)=0,"",$E2909-_xlfn.MAXIFS($F$2:$F2908,$C$2:$C2908,$C2909,$B$2:$B2908,$B2909,$A$2:$A2908,$A2909)))&gt;0.25,"",IF(IF(_xlfn.MAXIFS($F$2:$F2908,$C$2:$C2908,$C2909,$B$2:$B2908,$B2909,$A$2:$A2908,$A2909)=0,"",$E2909-_xlfn.MAXIFS($F$2:$F2908,$C$2:$C2908,$C2909,$B$2:$B2908,$B2909,$A$2:$A2908,$A2909))&lt;0,0,IF(_xlfn.MAXIFS($F$2:$F2908,$C$2:$C2908,$C2909,$B$2:$B2908,$B2909,$A$2:$A2908,$A2909)=0,"",$E2909-_xlfn.MAXIFS($F$2:$F2908,$C$2:$C2908,$C2909,$B$2:$B2908,$B2909,$A$2:$A2908,$A2909))))</f>
        <v/>
      </c>
      <c r="K2909" s="6" t="str">
        <f t="shared" si="136"/>
        <v/>
      </c>
      <c r="L2909" s="6" t="str">
        <f t="shared" si="137"/>
        <v/>
      </c>
      <c r="M2909" s="6" t="str">
        <f t="shared" si="135"/>
        <v/>
      </c>
    </row>
    <row r="2910" spans="1:13" x14ac:dyDescent="0.25">
      <c r="A2910"/>
      <c r="B2910" s="1"/>
      <c r="C2910"/>
      <c r="D2910"/>
      <c r="E2910" s="76"/>
      <c r="F2910" s="76"/>
      <c r="G2910" s="2"/>
      <c r="H2910" s="77"/>
      <c r="J2910" s="79" t="str">
        <f>IF(IF(IF(_xlfn.MAXIFS($F$2:$F2909,$C$2:$C2909,$C2910,$B$2:$B2909,$B2910,$A$2:$A2909,$A2910)=0,"",$E2910-_xlfn.MAXIFS($F$2:$F2909,$C$2:$C2909,$C2910,$B$2:$B2909,$B2910,$A$2:$A2909,$A2910))&lt;0,0,IF(_xlfn.MAXIFS($F$2:$F2909,$C$2:$C2909,$C2910,$B$2:$B2909,$B2910,$A$2:$A2909,$A2910)=0,"",$E2910-_xlfn.MAXIFS($F$2:$F2909,$C$2:$C2909,$C2910,$B$2:$B2909,$B2910,$A$2:$A2909,$A2910)))&gt;0.25,"",IF(IF(_xlfn.MAXIFS($F$2:$F2909,$C$2:$C2909,$C2910,$B$2:$B2909,$B2910,$A$2:$A2909,$A2910)=0,"",$E2910-_xlfn.MAXIFS($F$2:$F2909,$C$2:$C2909,$C2910,$B$2:$B2909,$B2910,$A$2:$A2909,$A2910))&lt;0,0,IF(_xlfn.MAXIFS($F$2:$F2909,$C$2:$C2909,$C2910,$B$2:$B2909,$B2910,$A$2:$A2909,$A2910)=0,"",$E2910-_xlfn.MAXIFS($F$2:$F2909,$C$2:$C2909,$C2910,$B$2:$B2909,$B2910,$A$2:$A2909,$A2910))))</f>
        <v/>
      </c>
      <c r="K2910" s="6" t="str">
        <f t="shared" si="136"/>
        <v/>
      </c>
      <c r="L2910" s="6" t="str">
        <f t="shared" si="137"/>
        <v/>
      </c>
      <c r="M2910" s="6" t="str">
        <f t="shared" si="135"/>
        <v/>
      </c>
    </row>
    <row r="2911" spans="1:13" x14ac:dyDescent="0.25">
      <c r="A2911"/>
      <c r="B2911" s="1"/>
      <c r="C2911"/>
      <c r="D2911"/>
      <c r="E2911" s="76"/>
      <c r="F2911" s="76"/>
      <c r="G2911" s="2"/>
      <c r="H2911" s="77"/>
      <c r="J2911" s="79" t="str">
        <f>IF(IF(IF(_xlfn.MAXIFS($F$2:$F2910,$C$2:$C2910,$C2911,$B$2:$B2910,$B2911,$A$2:$A2910,$A2911)=0,"",$E2911-_xlfn.MAXIFS($F$2:$F2910,$C$2:$C2910,$C2911,$B$2:$B2910,$B2911,$A$2:$A2910,$A2911))&lt;0,0,IF(_xlfn.MAXIFS($F$2:$F2910,$C$2:$C2910,$C2911,$B$2:$B2910,$B2911,$A$2:$A2910,$A2911)=0,"",$E2911-_xlfn.MAXIFS($F$2:$F2910,$C$2:$C2910,$C2911,$B$2:$B2910,$B2911,$A$2:$A2910,$A2911)))&gt;0.25,"",IF(IF(_xlfn.MAXIFS($F$2:$F2910,$C$2:$C2910,$C2911,$B$2:$B2910,$B2911,$A$2:$A2910,$A2911)=0,"",$E2911-_xlfn.MAXIFS($F$2:$F2910,$C$2:$C2910,$C2911,$B$2:$B2910,$B2911,$A$2:$A2910,$A2911))&lt;0,0,IF(_xlfn.MAXIFS($F$2:$F2910,$C$2:$C2910,$C2911,$B$2:$B2910,$B2911,$A$2:$A2910,$A2911)=0,"",$E2911-_xlfn.MAXIFS($F$2:$F2910,$C$2:$C2910,$C2911,$B$2:$B2910,$B2911,$A$2:$A2910,$A2911))))</f>
        <v/>
      </c>
      <c r="K2911" s="6" t="str">
        <f t="shared" si="136"/>
        <v/>
      </c>
      <c r="L2911" s="6" t="str">
        <f t="shared" si="137"/>
        <v/>
      </c>
      <c r="M2911" s="6" t="str">
        <f t="shared" si="135"/>
        <v/>
      </c>
    </row>
    <row r="2912" spans="1:13" x14ac:dyDescent="0.25">
      <c r="A2912"/>
      <c r="B2912" s="1"/>
      <c r="C2912"/>
      <c r="D2912"/>
      <c r="E2912" s="76"/>
      <c r="F2912" s="76"/>
      <c r="G2912" s="2"/>
      <c r="H2912" s="77"/>
      <c r="J2912" s="79" t="str">
        <f>IF(IF(IF(_xlfn.MAXIFS($F$2:$F2911,$C$2:$C2911,$C2912,$B$2:$B2911,$B2912,$A$2:$A2911,$A2912)=0,"",$E2912-_xlfn.MAXIFS($F$2:$F2911,$C$2:$C2911,$C2912,$B$2:$B2911,$B2912,$A$2:$A2911,$A2912))&lt;0,0,IF(_xlfn.MAXIFS($F$2:$F2911,$C$2:$C2911,$C2912,$B$2:$B2911,$B2912,$A$2:$A2911,$A2912)=0,"",$E2912-_xlfn.MAXIFS($F$2:$F2911,$C$2:$C2911,$C2912,$B$2:$B2911,$B2912,$A$2:$A2911,$A2912)))&gt;0.25,"",IF(IF(_xlfn.MAXIFS($F$2:$F2911,$C$2:$C2911,$C2912,$B$2:$B2911,$B2912,$A$2:$A2911,$A2912)=0,"",$E2912-_xlfn.MAXIFS($F$2:$F2911,$C$2:$C2911,$C2912,$B$2:$B2911,$B2912,$A$2:$A2911,$A2912))&lt;0,0,IF(_xlfn.MAXIFS($F$2:$F2911,$C$2:$C2911,$C2912,$B$2:$B2911,$B2912,$A$2:$A2911,$A2912)=0,"",$E2912-_xlfn.MAXIFS($F$2:$F2911,$C$2:$C2911,$C2912,$B$2:$B2911,$B2912,$A$2:$A2911,$A2912))))</f>
        <v/>
      </c>
      <c r="K2912" s="6" t="str">
        <f t="shared" si="136"/>
        <v/>
      </c>
      <c r="L2912" s="6" t="str">
        <f t="shared" si="137"/>
        <v/>
      </c>
      <c r="M2912" s="6" t="str">
        <f t="shared" si="135"/>
        <v/>
      </c>
    </row>
    <row r="2913" spans="1:13" x14ac:dyDescent="0.25">
      <c r="A2913"/>
      <c r="B2913" s="1"/>
      <c r="C2913"/>
      <c r="D2913"/>
      <c r="E2913" s="76"/>
      <c r="F2913" s="76"/>
      <c r="G2913" s="2"/>
      <c r="H2913" s="77"/>
      <c r="J2913" s="79" t="str">
        <f>IF(IF(IF(_xlfn.MAXIFS($F$2:$F2912,$C$2:$C2912,$C2913,$B$2:$B2912,$B2913,$A$2:$A2912,$A2913)=0,"",$E2913-_xlfn.MAXIFS($F$2:$F2912,$C$2:$C2912,$C2913,$B$2:$B2912,$B2913,$A$2:$A2912,$A2913))&lt;0,0,IF(_xlfn.MAXIFS($F$2:$F2912,$C$2:$C2912,$C2913,$B$2:$B2912,$B2913,$A$2:$A2912,$A2913)=0,"",$E2913-_xlfn.MAXIFS($F$2:$F2912,$C$2:$C2912,$C2913,$B$2:$B2912,$B2913,$A$2:$A2912,$A2913)))&gt;0.25,"",IF(IF(_xlfn.MAXIFS($F$2:$F2912,$C$2:$C2912,$C2913,$B$2:$B2912,$B2913,$A$2:$A2912,$A2913)=0,"",$E2913-_xlfn.MAXIFS($F$2:$F2912,$C$2:$C2912,$C2913,$B$2:$B2912,$B2913,$A$2:$A2912,$A2913))&lt;0,0,IF(_xlfn.MAXIFS($F$2:$F2912,$C$2:$C2912,$C2913,$B$2:$B2912,$B2913,$A$2:$A2912,$A2913)=0,"",$E2913-_xlfn.MAXIFS($F$2:$F2912,$C$2:$C2912,$C2913,$B$2:$B2912,$B2913,$A$2:$A2912,$A2913))))</f>
        <v/>
      </c>
      <c r="K2913" s="6" t="str">
        <f t="shared" si="136"/>
        <v/>
      </c>
      <c r="L2913" s="6" t="str">
        <f t="shared" si="137"/>
        <v/>
      </c>
      <c r="M2913" s="6" t="str">
        <f t="shared" si="135"/>
        <v/>
      </c>
    </row>
    <row r="2914" spans="1:13" x14ac:dyDescent="0.25">
      <c r="A2914"/>
      <c r="B2914" s="1"/>
      <c r="C2914"/>
      <c r="D2914"/>
      <c r="E2914" s="76"/>
      <c r="F2914" s="76"/>
      <c r="G2914" s="2"/>
      <c r="H2914" s="77"/>
      <c r="J2914" s="79" t="str">
        <f>IF(IF(IF(_xlfn.MAXIFS($F$2:$F2913,$C$2:$C2913,$C2914,$B$2:$B2913,$B2914,$A$2:$A2913,$A2914)=0,"",$E2914-_xlfn.MAXIFS($F$2:$F2913,$C$2:$C2913,$C2914,$B$2:$B2913,$B2914,$A$2:$A2913,$A2914))&lt;0,0,IF(_xlfn.MAXIFS($F$2:$F2913,$C$2:$C2913,$C2914,$B$2:$B2913,$B2914,$A$2:$A2913,$A2914)=0,"",$E2914-_xlfn.MAXIFS($F$2:$F2913,$C$2:$C2913,$C2914,$B$2:$B2913,$B2914,$A$2:$A2913,$A2914)))&gt;0.25,"",IF(IF(_xlfn.MAXIFS($F$2:$F2913,$C$2:$C2913,$C2914,$B$2:$B2913,$B2914,$A$2:$A2913,$A2914)=0,"",$E2914-_xlfn.MAXIFS($F$2:$F2913,$C$2:$C2913,$C2914,$B$2:$B2913,$B2914,$A$2:$A2913,$A2914))&lt;0,0,IF(_xlfn.MAXIFS($F$2:$F2913,$C$2:$C2913,$C2914,$B$2:$B2913,$B2914,$A$2:$A2913,$A2914)=0,"",$E2914-_xlfn.MAXIFS($F$2:$F2913,$C$2:$C2913,$C2914,$B$2:$B2913,$B2914,$A$2:$A2913,$A2914))))</f>
        <v/>
      </c>
      <c r="K2914" s="6" t="str">
        <f t="shared" si="136"/>
        <v/>
      </c>
      <c r="L2914" s="6" t="str">
        <f t="shared" si="137"/>
        <v/>
      </c>
      <c r="M2914" s="6" t="str">
        <f t="shared" si="135"/>
        <v/>
      </c>
    </row>
    <row r="2915" spans="1:13" x14ac:dyDescent="0.25">
      <c r="A2915"/>
      <c r="B2915" s="1"/>
      <c r="C2915"/>
      <c r="D2915"/>
      <c r="E2915" s="76"/>
      <c r="F2915" s="76"/>
      <c r="G2915" s="2"/>
      <c r="H2915" s="77"/>
      <c r="J2915" s="79" t="str">
        <f>IF(IF(IF(_xlfn.MAXIFS($F$2:$F2914,$C$2:$C2914,$C2915,$B$2:$B2914,$B2915,$A$2:$A2914,$A2915)=0,"",$E2915-_xlfn.MAXIFS($F$2:$F2914,$C$2:$C2914,$C2915,$B$2:$B2914,$B2915,$A$2:$A2914,$A2915))&lt;0,0,IF(_xlfn.MAXIFS($F$2:$F2914,$C$2:$C2914,$C2915,$B$2:$B2914,$B2915,$A$2:$A2914,$A2915)=0,"",$E2915-_xlfn.MAXIFS($F$2:$F2914,$C$2:$C2914,$C2915,$B$2:$B2914,$B2915,$A$2:$A2914,$A2915)))&gt;0.25,"",IF(IF(_xlfn.MAXIFS($F$2:$F2914,$C$2:$C2914,$C2915,$B$2:$B2914,$B2915,$A$2:$A2914,$A2915)=0,"",$E2915-_xlfn.MAXIFS($F$2:$F2914,$C$2:$C2914,$C2915,$B$2:$B2914,$B2915,$A$2:$A2914,$A2915))&lt;0,0,IF(_xlfn.MAXIFS($F$2:$F2914,$C$2:$C2914,$C2915,$B$2:$B2914,$B2915,$A$2:$A2914,$A2915)=0,"",$E2915-_xlfn.MAXIFS($F$2:$F2914,$C$2:$C2914,$C2915,$B$2:$B2914,$B2915,$A$2:$A2914,$A2915))))</f>
        <v/>
      </c>
      <c r="K2915" s="6" t="str">
        <f t="shared" si="136"/>
        <v/>
      </c>
      <c r="L2915" s="6" t="str">
        <f t="shared" si="137"/>
        <v/>
      </c>
      <c r="M2915" s="6" t="str">
        <f t="shared" si="135"/>
        <v/>
      </c>
    </row>
    <row r="2916" spans="1:13" x14ac:dyDescent="0.25">
      <c r="A2916"/>
      <c r="B2916" s="1"/>
      <c r="C2916"/>
      <c r="D2916"/>
      <c r="E2916" s="76"/>
      <c r="F2916" s="76"/>
      <c r="G2916" s="2"/>
      <c r="H2916" s="77"/>
      <c r="J2916" s="79" t="str">
        <f>IF(IF(IF(_xlfn.MAXIFS($F$2:$F2915,$C$2:$C2915,$C2916,$B$2:$B2915,$B2916,$A$2:$A2915,$A2916)=0,"",$E2916-_xlfn.MAXIFS($F$2:$F2915,$C$2:$C2915,$C2916,$B$2:$B2915,$B2916,$A$2:$A2915,$A2916))&lt;0,0,IF(_xlfn.MAXIFS($F$2:$F2915,$C$2:$C2915,$C2916,$B$2:$B2915,$B2916,$A$2:$A2915,$A2916)=0,"",$E2916-_xlfn.MAXIFS($F$2:$F2915,$C$2:$C2915,$C2916,$B$2:$B2915,$B2916,$A$2:$A2915,$A2916)))&gt;0.25,"",IF(IF(_xlfn.MAXIFS($F$2:$F2915,$C$2:$C2915,$C2916,$B$2:$B2915,$B2916,$A$2:$A2915,$A2916)=0,"",$E2916-_xlfn.MAXIFS($F$2:$F2915,$C$2:$C2915,$C2916,$B$2:$B2915,$B2916,$A$2:$A2915,$A2916))&lt;0,0,IF(_xlfn.MAXIFS($F$2:$F2915,$C$2:$C2915,$C2916,$B$2:$B2915,$B2916,$A$2:$A2915,$A2916)=0,"",$E2916-_xlfn.MAXIFS($F$2:$F2915,$C$2:$C2915,$C2916,$B$2:$B2915,$B2916,$A$2:$A2915,$A2916))))</f>
        <v/>
      </c>
      <c r="K2916" s="6" t="str">
        <f t="shared" si="136"/>
        <v/>
      </c>
      <c r="L2916" s="6" t="str">
        <f t="shared" si="137"/>
        <v/>
      </c>
      <c r="M2916" s="6" t="str">
        <f t="shared" si="135"/>
        <v/>
      </c>
    </row>
    <row r="2917" spans="1:13" x14ac:dyDescent="0.25">
      <c r="A2917"/>
      <c r="B2917" s="1"/>
      <c r="C2917"/>
      <c r="D2917"/>
      <c r="E2917" s="76"/>
      <c r="F2917" s="76"/>
      <c r="G2917" s="2"/>
      <c r="H2917" s="77"/>
      <c r="J2917" s="79" t="str">
        <f>IF(IF(IF(_xlfn.MAXIFS($F$2:$F2916,$C$2:$C2916,$C2917,$B$2:$B2916,$B2917,$A$2:$A2916,$A2917)=0,"",$E2917-_xlfn.MAXIFS($F$2:$F2916,$C$2:$C2916,$C2917,$B$2:$B2916,$B2917,$A$2:$A2916,$A2917))&lt;0,0,IF(_xlfn.MAXIFS($F$2:$F2916,$C$2:$C2916,$C2917,$B$2:$B2916,$B2917,$A$2:$A2916,$A2917)=0,"",$E2917-_xlfn.MAXIFS($F$2:$F2916,$C$2:$C2916,$C2917,$B$2:$B2916,$B2917,$A$2:$A2916,$A2917)))&gt;0.25,"",IF(IF(_xlfn.MAXIFS($F$2:$F2916,$C$2:$C2916,$C2917,$B$2:$B2916,$B2917,$A$2:$A2916,$A2917)=0,"",$E2917-_xlfn.MAXIFS($F$2:$F2916,$C$2:$C2916,$C2917,$B$2:$B2916,$B2917,$A$2:$A2916,$A2917))&lt;0,0,IF(_xlfn.MAXIFS($F$2:$F2916,$C$2:$C2916,$C2917,$B$2:$B2916,$B2917,$A$2:$A2916,$A2917)=0,"",$E2917-_xlfn.MAXIFS($F$2:$F2916,$C$2:$C2916,$C2917,$B$2:$B2916,$B2917,$A$2:$A2916,$A2917))))</f>
        <v/>
      </c>
      <c r="K2917" s="6" t="str">
        <f t="shared" si="136"/>
        <v/>
      </c>
      <c r="L2917" s="6" t="str">
        <f t="shared" si="137"/>
        <v/>
      </c>
      <c r="M2917" s="6" t="str">
        <f t="shared" si="135"/>
        <v/>
      </c>
    </row>
    <row r="2918" spans="1:13" x14ac:dyDescent="0.25">
      <c r="A2918"/>
      <c r="B2918" s="1"/>
      <c r="C2918"/>
      <c r="D2918"/>
      <c r="E2918" s="76"/>
      <c r="F2918" s="76"/>
      <c r="G2918" s="2"/>
      <c r="H2918" s="77"/>
      <c r="J2918" s="79" t="str">
        <f>IF(IF(IF(_xlfn.MAXIFS($F$2:$F2917,$C$2:$C2917,$C2918,$B$2:$B2917,$B2918,$A$2:$A2917,$A2918)=0,"",$E2918-_xlfn.MAXIFS($F$2:$F2917,$C$2:$C2917,$C2918,$B$2:$B2917,$B2918,$A$2:$A2917,$A2918))&lt;0,0,IF(_xlfn.MAXIFS($F$2:$F2917,$C$2:$C2917,$C2918,$B$2:$B2917,$B2918,$A$2:$A2917,$A2918)=0,"",$E2918-_xlfn.MAXIFS($F$2:$F2917,$C$2:$C2917,$C2918,$B$2:$B2917,$B2918,$A$2:$A2917,$A2918)))&gt;0.25,"",IF(IF(_xlfn.MAXIFS($F$2:$F2917,$C$2:$C2917,$C2918,$B$2:$B2917,$B2918,$A$2:$A2917,$A2918)=0,"",$E2918-_xlfn.MAXIFS($F$2:$F2917,$C$2:$C2917,$C2918,$B$2:$B2917,$B2918,$A$2:$A2917,$A2918))&lt;0,0,IF(_xlfn.MAXIFS($F$2:$F2917,$C$2:$C2917,$C2918,$B$2:$B2917,$B2918,$A$2:$A2917,$A2918)=0,"",$E2918-_xlfn.MAXIFS($F$2:$F2917,$C$2:$C2917,$C2918,$B$2:$B2917,$B2918,$A$2:$A2917,$A2918))))</f>
        <v/>
      </c>
      <c r="K2918" s="6" t="str">
        <f t="shared" si="136"/>
        <v/>
      </c>
      <c r="L2918" s="6" t="str">
        <f t="shared" si="137"/>
        <v/>
      </c>
      <c r="M2918" s="6" t="str">
        <f t="shared" si="135"/>
        <v/>
      </c>
    </row>
    <row r="2919" spans="1:13" x14ac:dyDescent="0.25">
      <c r="A2919"/>
      <c r="B2919" s="1"/>
      <c r="C2919"/>
      <c r="D2919"/>
      <c r="E2919" s="76"/>
      <c r="F2919" s="76"/>
      <c r="G2919" s="2"/>
      <c r="H2919" s="77"/>
      <c r="J2919" s="79" t="str">
        <f>IF(IF(IF(_xlfn.MAXIFS($F$2:$F2918,$C$2:$C2918,$C2919,$B$2:$B2918,$B2919,$A$2:$A2918,$A2919)=0,"",$E2919-_xlfn.MAXIFS($F$2:$F2918,$C$2:$C2918,$C2919,$B$2:$B2918,$B2919,$A$2:$A2918,$A2919))&lt;0,0,IF(_xlfn.MAXIFS($F$2:$F2918,$C$2:$C2918,$C2919,$B$2:$B2918,$B2919,$A$2:$A2918,$A2919)=0,"",$E2919-_xlfn.MAXIFS($F$2:$F2918,$C$2:$C2918,$C2919,$B$2:$B2918,$B2919,$A$2:$A2918,$A2919)))&gt;0.25,"",IF(IF(_xlfn.MAXIFS($F$2:$F2918,$C$2:$C2918,$C2919,$B$2:$B2918,$B2919,$A$2:$A2918,$A2919)=0,"",$E2919-_xlfn.MAXIFS($F$2:$F2918,$C$2:$C2918,$C2919,$B$2:$B2918,$B2919,$A$2:$A2918,$A2919))&lt;0,0,IF(_xlfn.MAXIFS($F$2:$F2918,$C$2:$C2918,$C2919,$B$2:$B2918,$B2919,$A$2:$A2918,$A2919)=0,"",$E2919-_xlfn.MAXIFS($F$2:$F2918,$C$2:$C2918,$C2919,$B$2:$B2918,$B2919,$A$2:$A2918,$A2919))))</f>
        <v/>
      </c>
      <c r="K2919" s="6" t="str">
        <f t="shared" si="136"/>
        <v/>
      </c>
      <c r="L2919" s="6" t="str">
        <f t="shared" si="137"/>
        <v/>
      </c>
      <c r="M2919" s="6" t="str">
        <f t="shared" si="135"/>
        <v/>
      </c>
    </row>
    <row r="2920" spans="1:13" x14ac:dyDescent="0.25">
      <c r="A2920"/>
      <c r="B2920" s="1"/>
      <c r="C2920"/>
      <c r="D2920"/>
      <c r="E2920" s="76"/>
      <c r="F2920" s="76"/>
      <c r="G2920" s="2"/>
      <c r="H2920" s="77"/>
      <c r="J2920" s="79" t="str">
        <f>IF(IF(IF(_xlfn.MAXIFS($F$2:$F2919,$C$2:$C2919,$C2920,$B$2:$B2919,$B2920,$A$2:$A2919,$A2920)=0,"",$E2920-_xlfn.MAXIFS($F$2:$F2919,$C$2:$C2919,$C2920,$B$2:$B2919,$B2920,$A$2:$A2919,$A2920))&lt;0,0,IF(_xlfn.MAXIFS($F$2:$F2919,$C$2:$C2919,$C2920,$B$2:$B2919,$B2920,$A$2:$A2919,$A2920)=0,"",$E2920-_xlfn.MAXIFS($F$2:$F2919,$C$2:$C2919,$C2920,$B$2:$B2919,$B2920,$A$2:$A2919,$A2920)))&gt;0.25,"",IF(IF(_xlfn.MAXIFS($F$2:$F2919,$C$2:$C2919,$C2920,$B$2:$B2919,$B2920,$A$2:$A2919,$A2920)=0,"",$E2920-_xlfn.MAXIFS($F$2:$F2919,$C$2:$C2919,$C2920,$B$2:$B2919,$B2920,$A$2:$A2919,$A2920))&lt;0,0,IF(_xlfn.MAXIFS($F$2:$F2919,$C$2:$C2919,$C2920,$B$2:$B2919,$B2920,$A$2:$A2919,$A2920)=0,"",$E2920-_xlfn.MAXIFS($F$2:$F2919,$C$2:$C2919,$C2920,$B$2:$B2919,$B2920,$A$2:$A2919,$A2920))))</f>
        <v/>
      </c>
      <c r="K2920" s="6" t="str">
        <f t="shared" si="136"/>
        <v/>
      </c>
      <c r="L2920" s="6" t="str">
        <f t="shared" si="137"/>
        <v/>
      </c>
      <c r="M2920" s="6" t="str">
        <f t="shared" si="135"/>
        <v/>
      </c>
    </row>
    <row r="2921" spans="1:13" x14ac:dyDescent="0.25">
      <c r="A2921"/>
      <c r="B2921" s="1"/>
      <c r="C2921"/>
      <c r="D2921"/>
      <c r="E2921" s="76"/>
      <c r="F2921" s="76"/>
      <c r="G2921" s="2"/>
      <c r="H2921" s="77"/>
      <c r="J2921" s="79" t="str">
        <f>IF(IF(IF(_xlfn.MAXIFS($F$2:$F2920,$C$2:$C2920,$C2921,$B$2:$B2920,$B2921,$A$2:$A2920,$A2921)=0,"",$E2921-_xlfn.MAXIFS($F$2:$F2920,$C$2:$C2920,$C2921,$B$2:$B2920,$B2921,$A$2:$A2920,$A2921))&lt;0,0,IF(_xlfn.MAXIFS($F$2:$F2920,$C$2:$C2920,$C2921,$B$2:$B2920,$B2921,$A$2:$A2920,$A2921)=0,"",$E2921-_xlfn.MAXIFS($F$2:$F2920,$C$2:$C2920,$C2921,$B$2:$B2920,$B2921,$A$2:$A2920,$A2921)))&gt;0.25,"",IF(IF(_xlfn.MAXIFS($F$2:$F2920,$C$2:$C2920,$C2921,$B$2:$B2920,$B2921,$A$2:$A2920,$A2921)=0,"",$E2921-_xlfn.MAXIFS($F$2:$F2920,$C$2:$C2920,$C2921,$B$2:$B2920,$B2921,$A$2:$A2920,$A2921))&lt;0,0,IF(_xlfn.MAXIFS($F$2:$F2920,$C$2:$C2920,$C2921,$B$2:$B2920,$B2921,$A$2:$A2920,$A2921)=0,"",$E2921-_xlfn.MAXIFS($F$2:$F2920,$C$2:$C2920,$C2921,$B$2:$B2920,$B2921,$A$2:$A2920,$A2921))))</f>
        <v/>
      </c>
      <c r="K2921" s="6" t="str">
        <f t="shared" si="136"/>
        <v/>
      </c>
      <c r="L2921" s="6" t="str">
        <f t="shared" si="137"/>
        <v/>
      </c>
      <c r="M2921" s="6" t="str">
        <f t="shared" si="135"/>
        <v/>
      </c>
    </row>
    <row r="2922" spans="1:13" x14ac:dyDescent="0.25">
      <c r="A2922"/>
      <c r="B2922" s="1"/>
      <c r="C2922"/>
      <c r="D2922"/>
      <c r="E2922" s="76"/>
      <c r="F2922" s="76"/>
      <c r="G2922" s="2"/>
      <c r="H2922" s="77"/>
      <c r="J2922" s="79" t="str">
        <f>IF(IF(IF(_xlfn.MAXIFS($F$2:$F2921,$C$2:$C2921,$C2922,$B$2:$B2921,$B2922,$A$2:$A2921,$A2922)=0,"",$E2922-_xlfn.MAXIFS($F$2:$F2921,$C$2:$C2921,$C2922,$B$2:$B2921,$B2922,$A$2:$A2921,$A2922))&lt;0,0,IF(_xlfn.MAXIFS($F$2:$F2921,$C$2:$C2921,$C2922,$B$2:$B2921,$B2922,$A$2:$A2921,$A2922)=0,"",$E2922-_xlfn.MAXIFS($F$2:$F2921,$C$2:$C2921,$C2922,$B$2:$B2921,$B2922,$A$2:$A2921,$A2922)))&gt;0.25,"",IF(IF(_xlfn.MAXIFS($F$2:$F2921,$C$2:$C2921,$C2922,$B$2:$B2921,$B2922,$A$2:$A2921,$A2922)=0,"",$E2922-_xlfn.MAXIFS($F$2:$F2921,$C$2:$C2921,$C2922,$B$2:$B2921,$B2922,$A$2:$A2921,$A2922))&lt;0,0,IF(_xlfn.MAXIFS($F$2:$F2921,$C$2:$C2921,$C2922,$B$2:$B2921,$B2922,$A$2:$A2921,$A2922)=0,"",$E2922-_xlfn.MAXIFS($F$2:$F2921,$C$2:$C2921,$C2922,$B$2:$B2921,$B2922,$A$2:$A2921,$A2922))))</f>
        <v/>
      </c>
      <c r="K2922" s="6" t="str">
        <f t="shared" si="136"/>
        <v/>
      </c>
      <c r="L2922" s="6" t="str">
        <f t="shared" si="137"/>
        <v/>
      </c>
      <c r="M2922" s="6" t="str">
        <f t="shared" si="135"/>
        <v/>
      </c>
    </row>
    <row r="2923" spans="1:13" x14ac:dyDescent="0.25">
      <c r="A2923"/>
      <c r="B2923" s="1"/>
      <c r="C2923"/>
      <c r="D2923"/>
      <c r="E2923" s="76"/>
      <c r="F2923" s="76"/>
      <c r="G2923" s="2"/>
      <c r="H2923" s="77"/>
      <c r="J2923" s="79" t="str">
        <f>IF(IF(IF(_xlfn.MAXIFS($F$2:$F2922,$C$2:$C2922,$C2923,$B$2:$B2922,$B2923,$A$2:$A2922,$A2923)=0,"",$E2923-_xlfn.MAXIFS($F$2:$F2922,$C$2:$C2922,$C2923,$B$2:$B2922,$B2923,$A$2:$A2922,$A2923))&lt;0,0,IF(_xlfn.MAXIFS($F$2:$F2922,$C$2:$C2922,$C2923,$B$2:$B2922,$B2923,$A$2:$A2922,$A2923)=0,"",$E2923-_xlfn.MAXIFS($F$2:$F2922,$C$2:$C2922,$C2923,$B$2:$B2922,$B2923,$A$2:$A2922,$A2923)))&gt;0.25,"",IF(IF(_xlfn.MAXIFS($F$2:$F2922,$C$2:$C2922,$C2923,$B$2:$B2922,$B2923,$A$2:$A2922,$A2923)=0,"",$E2923-_xlfn.MAXIFS($F$2:$F2922,$C$2:$C2922,$C2923,$B$2:$B2922,$B2923,$A$2:$A2922,$A2923))&lt;0,0,IF(_xlfn.MAXIFS($F$2:$F2922,$C$2:$C2922,$C2923,$B$2:$B2922,$B2923,$A$2:$A2922,$A2923)=0,"",$E2923-_xlfn.MAXIFS($F$2:$F2922,$C$2:$C2922,$C2923,$B$2:$B2922,$B2923,$A$2:$A2922,$A2923))))</f>
        <v/>
      </c>
      <c r="K2923" s="6" t="str">
        <f t="shared" si="136"/>
        <v/>
      </c>
      <c r="L2923" s="6" t="str">
        <f t="shared" si="137"/>
        <v/>
      </c>
      <c r="M2923" s="6" t="str">
        <f t="shared" si="135"/>
        <v/>
      </c>
    </row>
    <row r="2924" spans="1:13" x14ac:dyDescent="0.25">
      <c r="A2924"/>
      <c r="B2924" s="1"/>
      <c r="C2924"/>
      <c r="D2924"/>
      <c r="E2924" s="76"/>
      <c r="F2924" s="76"/>
      <c r="G2924" s="2"/>
      <c r="H2924" s="77"/>
      <c r="J2924" s="79" t="str">
        <f>IF(IF(IF(_xlfn.MAXIFS($F$2:$F2923,$C$2:$C2923,$C2924,$B$2:$B2923,$B2924,$A$2:$A2923,$A2924)=0,"",$E2924-_xlfn.MAXIFS($F$2:$F2923,$C$2:$C2923,$C2924,$B$2:$B2923,$B2924,$A$2:$A2923,$A2924))&lt;0,0,IF(_xlfn.MAXIFS($F$2:$F2923,$C$2:$C2923,$C2924,$B$2:$B2923,$B2924,$A$2:$A2923,$A2924)=0,"",$E2924-_xlfn.MAXIFS($F$2:$F2923,$C$2:$C2923,$C2924,$B$2:$B2923,$B2924,$A$2:$A2923,$A2924)))&gt;0.25,"",IF(IF(_xlfn.MAXIFS($F$2:$F2923,$C$2:$C2923,$C2924,$B$2:$B2923,$B2924,$A$2:$A2923,$A2924)=0,"",$E2924-_xlfn.MAXIFS($F$2:$F2923,$C$2:$C2923,$C2924,$B$2:$B2923,$B2924,$A$2:$A2923,$A2924))&lt;0,0,IF(_xlfn.MAXIFS($F$2:$F2923,$C$2:$C2923,$C2924,$B$2:$B2923,$B2924,$A$2:$A2923,$A2924)=0,"",$E2924-_xlfn.MAXIFS($F$2:$F2923,$C$2:$C2923,$C2924,$B$2:$B2923,$B2924,$A$2:$A2923,$A2924))))</f>
        <v/>
      </c>
      <c r="K2924" s="6" t="str">
        <f t="shared" si="136"/>
        <v/>
      </c>
      <c r="L2924" s="6" t="str">
        <f t="shared" si="137"/>
        <v/>
      </c>
      <c r="M2924" s="6" t="str">
        <f t="shared" si="135"/>
        <v/>
      </c>
    </row>
    <row r="2925" spans="1:13" x14ac:dyDescent="0.25">
      <c r="A2925"/>
      <c r="B2925" s="1"/>
      <c r="C2925"/>
      <c r="D2925"/>
      <c r="E2925" s="76"/>
      <c r="F2925" s="76"/>
      <c r="G2925" s="2"/>
      <c r="H2925" s="77"/>
      <c r="J2925" s="79" t="str">
        <f>IF(IF(IF(_xlfn.MAXIFS($F$2:$F2924,$C$2:$C2924,$C2925,$B$2:$B2924,$B2925,$A$2:$A2924,$A2925)=0,"",$E2925-_xlfn.MAXIFS($F$2:$F2924,$C$2:$C2924,$C2925,$B$2:$B2924,$B2925,$A$2:$A2924,$A2925))&lt;0,0,IF(_xlfn.MAXIFS($F$2:$F2924,$C$2:$C2924,$C2925,$B$2:$B2924,$B2925,$A$2:$A2924,$A2925)=0,"",$E2925-_xlfn.MAXIFS($F$2:$F2924,$C$2:$C2924,$C2925,$B$2:$B2924,$B2925,$A$2:$A2924,$A2925)))&gt;0.25,"",IF(IF(_xlfn.MAXIFS($F$2:$F2924,$C$2:$C2924,$C2925,$B$2:$B2924,$B2925,$A$2:$A2924,$A2925)=0,"",$E2925-_xlfn.MAXIFS($F$2:$F2924,$C$2:$C2924,$C2925,$B$2:$B2924,$B2925,$A$2:$A2924,$A2925))&lt;0,0,IF(_xlfn.MAXIFS($F$2:$F2924,$C$2:$C2924,$C2925,$B$2:$B2924,$B2925,$A$2:$A2924,$A2925)=0,"",$E2925-_xlfn.MAXIFS($F$2:$F2924,$C$2:$C2924,$C2925,$B$2:$B2924,$B2925,$A$2:$A2924,$A2925))))</f>
        <v/>
      </c>
      <c r="K2925" s="6" t="str">
        <f t="shared" si="136"/>
        <v/>
      </c>
      <c r="L2925" s="6" t="str">
        <f t="shared" si="137"/>
        <v/>
      </c>
      <c r="M2925" s="6" t="str">
        <f t="shared" si="135"/>
        <v/>
      </c>
    </row>
    <row r="2926" spans="1:13" x14ac:dyDescent="0.25">
      <c r="A2926"/>
      <c r="B2926" s="1"/>
      <c r="C2926"/>
      <c r="D2926"/>
      <c r="E2926" s="76"/>
      <c r="F2926" s="76"/>
      <c r="G2926" s="2"/>
      <c r="H2926" s="77"/>
      <c r="J2926" s="79" t="str">
        <f>IF(IF(IF(_xlfn.MAXIFS($F$2:$F2925,$C$2:$C2925,$C2926,$B$2:$B2925,$B2926,$A$2:$A2925,$A2926)=0,"",$E2926-_xlfn.MAXIFS($F$2:$F2925,$C$2:$C2925,$C2926,$B$2:$B2925,$B2926,$A$2:$A2925,$A2926))&lt;0,0,IF(_xlfn.MAXIFS($F$2:$F2925,$C$2:$C2925,$C2926,$B$2:$B2925,$B2926,$A$2:$A2925,$A2926)=0,"",$E2926-_xlfn.MAXIFS($F$2:$F2925,$C$2:$C2925,$C2926,$B$2:$B2925,$B2926,$A$2:$A2925,$A2926)))&gt;0.25,"",IF(IF(_xlfn.MAXIFS($F$2:$F2925,$C$2:$C2925,$C2926,$B$2:$B2925,$B2926,$A$2:$A2925,$A2926)=0,"",$E2926-_xlfn.MAXIFS($F$2:$F2925,$C$2:$C2925,$C2926,$B$2:$B2925,$B2926,$A$2:$A2925,$A2926))&lt;0,0,IF(_xlfn.MAXIFS($F$2:$F2925,$C$2:$C2925,$C2926,$B$2:$B2925,$B2926,$A$2:$A2925,$A2926)=0,"",$E2926-_xlfn.MAXIFS($F$2:$F2925,$C$2:$C2925,$C2926,$B$2:$B2925,$B2926,$A$2:$A2925,$A2926))))</f>
        <v/>
      </c>
      <c r="K2926" s="6" t="str">
        <f t="shared" si="136"/>
        <v/>
      </c>
      <c r="L2926" s="6" t="str">
        <f t="shared" si="137"/>
        <v/>
      </c>
      <c r="M2926" s="6" t="str">
        <f t="shared" si="135"/>
        <v/>
      </c>
    </row>
    <row r="2927" spans="1:13" x14ac:dyDescent="0.25">
      <c r="A2927"/>
      <c r="B2927" s="1"/>
      <c r="C2927"/>
      <c r="D2927"/>
      <c r="E2927" s="76"/>
      <c r="F2927" s="76"/>
      <c r="G2927" s="2"/>
      <c r="H2927" s="77"/>
      <c r="J2927" s="79" t="str">
        <f>IF(IF(IF(_xlfn.MAXIFS($F$2:$F2926,$C$2:$C2926,$C2927,$B$2:$B2926,$B2927,$A$2:$A2926,$A2927)=0,"",$E2927-_xlfn.MAXIFS($F$2:$F2926,$C$2:$C2926,$C2927,$B$2:$B2926,$B2927,$A$2:$A2926,$A2927))&lt;0,0,IF(_xlfn.MAXIFS($F$2:$F2926,$C$2:$C2926,$C2927,$B$2:$B2926,$B2927,$A$2:$A2926,$A2927)=0,"",$E2927-_xlfn.MAXIFS($F$2:$F2926,$C$2:$C2926,$C2927,$B$2:$B2926,$B2927,$A$2:$A2926,$A2927)))&gt;0.25,"",IF(IF(_xlfn.MAXIFS($F$2:$F2926,$C$2:$C2926,$C2927,$B$2:$B2926,$B2927,$A$2:$A2926,$A2927)=0,"",$E2927-_xlfn.MAXIFS($F$2:$F2926,$C$2:$C2926,$C2927,$B$2:$B2926,$B2927,$A$2:$A2926,$A2927))&lt;0,0,IF(_xlfn.MAXIFS($F$2:$F2926,$C$2:$C2926,$C2927,$B$2:$B2926,$B2927,$A$2:$A2926,$A2927)=0,"",$E2927-_xlfn.MAXIFS($F$2:$F2926,$C$2:$C2926,$C2927,$B$2:$B2926,$B2927,$A$2:$A2926,$A2927))))</f>
        <v/>
      </c>
      <c r="K2927" s="6" t="str">
        <f t="shared" si="136"/>
        <v/>
      </c>
      <c r="L2927" s="6" t="str">
        <f t="shared" si="137"/>
        <v/>
      </c>
      <c r="M2927" s="6" t="str">
        <f t="shared" si="135"/>
        <v/>
      </c>
    </row>
    <row r="2928" spans="1:13" x14ac:dyDescent="0.25">
      <c r="A2928"/>
      <c r="B2928" s="1"/>
      <c r="C2928"/>
      <c r="D2928"/>
      <c r="E2928" s="76"/>
      <c r="F2928" s="76"/>
      <c r="G2928" s="2"/>
      <c r="H2928" s="77"/>
      <c r="J2928" s="79" t="str">
        <f>IF(IF(IF(_xlfn.MAXIFS($F$2:$F2927,$C$2:$C2927,$C2928,$B$2:$B2927,$B2928,$A$2:$A2927,$A2928)=0,"",$E2928-_xlfn.MAXIFS($F$2:$F2927,$C$2:$C2927,$C2928,$B$2:$B2927,$B2928,$A$2:$A2927,$A2928))&lt;0,0,IF(_xlfn.MAXIFS($F$2:$F2927,$C$2:$C2927,$C2928,$B$2:$B2927,$B2928,$A$2:$A2927,$A2928)=0,"",$E2928-_xlfn.MAXIFS($F$2:$F2927,$C$2:$C2927,$C2928,$B$2:$B2927,$B2928,$A$2:$A2927,$A2928)))&gt;0.25,"",IF(IF(_xlfn.MAXIFS($F$2:$F2927,$C$2:$C2927,$C2928,$B$2:$B2927,$B2928,$A$2:$A2927,$A2928)=0,"",$E2928-_xlfn.MAXIFS($F$2:$F2927,$C$2:$C2927,$C2928,$B$2:$B2927,$B2928,$A$2:$A2927,$A2928))&lt;0,0,IF(_xlfn.MAXIFS($F$2:$F2927,$C$2:$C2927,$C2928,$B$2:$B2927,$B2928,$A$2:$A2927,$A2928)=0,"",$E2928-_xlfn.MAXIFS($F$2:$F2927,$C$2:$C2927,$C2928,$B$2:$B2927,$B2928,$A$2:$A2927,$A2928))))</f>
        <v/>
      </c>
      <c r="K2928" s="6" t="str">
        <f t="shared" si="136"/>
        <v/>
      </c>
      <c r="L2928" s="6" t="str">
        <f t="shared" si="137"/>
        <v/>
      </c>
      <c r="M2928" s="6" t="str">
        <f t="shared" si="135"/>
        <v/>
      </c>
    </row>
    <row r="2929" spans="1:13" x14ac:dyDescent="0.25">
      <c r="A2929"/>
      <c r="B2929" s="1"/>
      <c r="C2929"/>
      <c r="D2929"/>
      <c r="E2929" s="76"/>
      <c r="F2929" s="76"/>
      <c r="G2929" s="2"/>
      <c r="H2929" s="77"/>
      <c r="J2929" s="79" t="str">
        <f>IF(IF(IF(_xlfn.MAXIFS($F$2:$F2928,$C$2:$C2928,$C2929,$B$2:$B2928,$B2929,$A$2:$A2928,$A2929)=0,"",$E2929-_xlfn.MAXIFS($F$2:$F2928,$C$2:$C2928,$C2929,$B$2:$B2928,$B2929,$A$2:$A2928,$A2929))&lt;0,0,IF(_xlfn.MAXIFS($F$2:$F2928,$C$2:$C2928,$C2929,$B$2:$B2928,$B2929,$A$2:$A2928,$A2929)=0,"",$E2929-_xlfn.MAXIFS($F$2:$F2928,$C$2:$C2928,$C2929,$B$2:$B2928,$B2929,$A$2:$A2928,$A2929)))&gt;0.25,"",IF(IF(_xlfn.MAXIFS($F$2:$F2928,$C$2:$C2928,$C2929,$B$2:$B2928,$B2929,$A$2:$A2928,$A2929)=0,"",$E2929-_xlfn.MAXIFS($F$2:$F2928,$C$2:$C2928,$C2929,$B$2:$B2928,$B2929,$A$2:$A2928,$A2929))&lt;0,0,IF(_xlfn.MAXIFS($F$2:$F2928,$C$2:$C2928,$C2929,$B$2:$B2928,$B2929,$A$2:$A2928,$A2929)=0,"",$E2929-_xlfn.MAXIFS($F$2:$F2928,$C$2:$C2928,$C2929,$B$2:$B2928,$B2929,$A$2:$A2928,$A2929))))</f>
        <v/>
      </c>
      <c r="K2929" s="6" t="str">
        <f t="shared" si="136"/>
        <v/>
      </c>
      <c r="L2929" s="6" t="str">
        <f t="shared" si="137"/>
        <v/>
      </c>
      <c r="M2929" s="6" t="str">
        <f t="shared" si="135"/>
        <v/>
      </c>
    </row>
    <row r="2930" spans="1:13" x14ac:dyDescent="0.25">
      <c r="A2930"/>
      <c r="B2930" s="1"/>
      <c r="C2930"/>
      <c r="D2930"/>
      <c r="E2930" s="76"/>
      <c r="F2930" s="76"/>
      <c r="G2930" s="2"/>
      <c r="H2930" s="77"/>
      <c r="J2930" s="79" t="str">
        <f>IF(IF(IF(_xlfn.MAXIFS($F$2:$F2929,$C$2:$C2929,$C2930,$B$2:$B2929,$B2930,$A$2:$A2929,$A2930)=0,"",$E2930-_xlfn.MAXIFS($F$2:$F2929,$C$2:$C2929,$C2930,$B$2:$B2929,$B2930,$A$2:$A2929,$A2930))&lt;0,0,IF(_xlfn.MAXIFS($F$2:$F2929,$C$2:$C2929,$C2930,$B$2:$B2929,$B2930,$A$2:$A2929,$A2930)=0,"",$E2930-_xlfn.MAXIFS($F$2:$F2929,$C$2:$C2929,$C2930,$B$2:$B2929,$B2930,$A$2:$A2929,$A2930)))&gt;0.25,"",IF(IF(_xlfn.MAXIFS($F$2:$F2929,$C$2:$C2929,$C2930,$B$2:$B2929,$B2930,$A$2:$A2929,$A2930)=0,"",$E2930-_xlfn.MAXIFS($F$2:$F2929,$C$2:$C2929,$C2930,$B$2:$B2929,$B2930,$A$2:$A2929,$A2930))&lt;0,0,IF(_xlfn.MAXIFS($F$2:$F2929,$C$2:$C2929,$C2930,$B$2:$B2929,$B2930,$A$2:$A2929,$A2930)=0,"",$E2930-_xlfn.MAXIFS($F$2:$F2929,$C$2:$C2929,$C2930,$B$2:$B2929,$B2930,$A$2:$A2929,$A2930))))</f>
        <v/>
      </c>
      <c r="K2930" s="6" t="str">
        <f t="shared" si="136"/>
        <v/>
      </c>
      <c r="L2930" s="6" t="str">
        <f t="shared" si="137"/>
        <v/>
      </c>
      <c r="M2930" s="6" t="str">
        <f t="shared" si="135"/>
        <v/>
      </c>
    </row>
    <row r="2931" spans="1:13" x14ac:dyDescent="0.25">
      <c r="A2931"/>
      <c r="B2931" s="1"/>
      <c r="C2931"/>
      <c r="D2931"/>
      <c r="E2931" s="76"/>
      <c r="F2931" s="76"/>
      <c r="G2931" s="2"/>
      <c r="H2931" s="77"/>
      <c r="J2931" s="79" t="str">
        <f>IF(IF(IF(_xlfn.MAXIFS($F$2:$F2930,$C$2:$C2930,$C2931,$B$2:$B2930,$B2931,$A$2:$A2930,$A2931)=0,"",$E2931-_xlfn.MAXIFS($F$2:$F2930,$C$2:$C2930,$C2931,$B$2:$B2930,$B2931,$A$2:$A2930,$A2931))&lt;0,0,IF(_xlfn.MAXIFS($F$2:$F2930,$C$2:$C2930,$C2931,$B$2:$B2930,$B2931,$A$2:$A2930,$A2931)=0,"",$E2931-_xlfn.MAXIFS($F$2:$F2930,$C$2:$C2930,$C2931,$B$2:$B2930,$B2931,$A$2:$A2930,$A2931)))&gt;0.25,"",IF(IF(_xlfn.MAXIFS($F$2:$F2930,$C$2:$C2930,$C2931,$B$2:$B2930,$B2931,$A$2:$A2930,$A2931)=0,"",$E2931-_xlfn.MAXIFS($F$2:$F2930,$C$2:$C2930,$C2931,$B$2:$B2930,$B2931,$A$2:$A2930,$A2931))&lt;0,0,IF(_xlfn.MAXIFS($F$2:$F2930,$C$2:$C2930,$C2931,$B$2:$B2930,$B2931,$A$2:$A2930,$A2931)=0,"",$E2931-_xlfn.MAXIFS($F$2:$F2930,$C$2:$C2930,$C2931,$B$2:$B2930,$B2931,$A$2:$A2930,$A2931))))</f>
        <v/>
      </c>
      <c r="K2931" s="6" t="str">
        <f t="shared" si="136"/>
        <v/>
      </c>
      <c r="L2931" s="6" t="str">
        <f t="shared" si="137"/>
        <v/>
      </c>
      <c r="M2931" s="6" t="str">
        <f t="shared" si="135"/>
        <v/>
      </c>
    </row>
    <row r="2932" spans="1:13" x14ac:dyDescent="0.25">
      <c r="A2932"/>
      <c r="B2932" s="1"/>
      <c r="C2932"/>
      <c r="D2932"/>
      <c r="E2932" s="76"/>
      <c r="F2932" s="76"/>
      <c r="G2932" s="2"/>
      <c r="H2932" s="77"/>
      <c r="J2932" s="79" t="str">
        <f>IF(IF(IF(_xlfn.MAXIFS($F$2:$F2931,$C$2:$C2931,$C2932,$B$2:$B2931,$B2932,$A$2:$A2931,$A2932)=0,"",$E2932-_xlfn.MAXIFS($F$2:$F2931,$C$2:$C2931,$C2932,$B$2:$B2931,$B2932,$A$2:$A2931,$A2932))&lt;0,0,IF(_xlfn.MAXIFS($F$2:$F2931,$C$2:$C2931,$C2932,$B$2:$B2931,$B2932,$A$2:$A2931,$A2932)=0,"",$E2932-_xlfn.MAXIFS($F$2:$F2931,$C$2:$C2931,$C2932,$B$2:$B2931,$B2932,$A$2:$A2931,$A2932)))&gt;0.25,"",IF(IF(_xlfn.MAXIFS($F$2:$F2931,$C$2:$C2931,$C2932,$B$2:$B2931,$B2932,$A$2:$A2931,$A2932)=0,"",$E2932-_xlfn.MAXIFS($F$2:$F2931,$C$2:$C2931,$C2932,$B$2:$B2931,$B2932,$A$2:$A2931,$A2932))&lt;0,0,IF(_xlfn.MAXIFS($F$2:$F2931,$C$2:$C2931,$C2932,$B$2:$B2931,$B2932,$A$2:$A2931,$A2932)=0,"",$E2932-_xlfn.MAXIFS($F$2:$F2931,$C$2:$C2931,$C2932,$B$2:$B2931,$B2932,$A$2:$A2931,$A2932))))</f>
        <v/>
      </c>
      <c r="K2932" s="6" t="str">
        <f t="shared" si="136"/>
        <v/>
      </c>
      <c r="L2932" s="6" t="str">
        <f t="shared" si="137"/>
        <v/>
      </c>
      <c r="M2932" s="6" t="str">
        <f t="shared" si="135"/>
        <v/>
      </c>
    </row>
    <row r="2933" spans="1:13" x14ac:dyDescent="0.25">
      <c r="A2933"/>
      <c r="B2933" s="1"/>
      <c r="C2933"/>
      <c r="D2933"/>
      <c r="E2933" s="76"/>
      <c r="F2933" s="76"/>
      <c r="G2933" s="2"/>
      <c r="H2933" s="77"/>
      <c r="J2933" s="79" t="str">
        <f>IF(IF(IF(_xlfn.MAXIFS($F$2:$F2932,$C$2:$C2932,$C2933,$B$2:$B2932,$B2933,$A$2:$A2932,$A2933)=0,"",$E2933-_xlfn.MAXIFS($F$2:$F2932,$C$2:$C2932,$C2933,$B$2:$B2932,$B2933,$A$2:$A2932,$A2933))&lt;0,0,IF(_xlfn.MAXIFS($F$2:$F2932,$C$2:$C2932,$C2933,$B$2:$B2932,$B2933,$A$2:$A2932,$A2933)=0,"",$E2933-_xlfn.MAXIFS($F$2:$F2932,$C$2:$C2932,$C2933,$B$2:$B2932,$B2933,$A$2:$A2932,$A2933)))&gt;0.25,"",IF(IF(_xlfn.MAXIFS($F$2:$F2932,$C$2:$C2932,$C2933,$B$2:$B2932,$B2933,$A$2:$A2932,$A2933)=0,"",$E2933-_xlfn.MAXIFS($F$2:$F2932,$C$2:$C2932,$C2933,$B$2:$B2932,$B2933,$A$2:$A2932,$A2933))&lt;0,0,IF(_xlfn.MAXIFS($F$2:$F2932,$C$2:$C2932,$C2933,$B$2:$B2932,$B2933,$A$2:$A2932,$A2933)=0,"",$E2933-_xlfn.MAXIFS($F$2:$F2932,$C$2:$C2932,$C2933,$B$2:$B2932,$B2933,$A$2:$A2932,$A2933))))</f>
        <v/>
      </c>
      <c r="K2933" s="6" t="str">
        <f t="shared" si="136"/>
        <v/>
      </c>
      <c r="L2933" s="6" t="str">
        <f t="shared" si="137"/>
        <v/>
      </c>
      <c r="M2933" s="6" t="str">
        <f t="shared" si="135"/>
        <v/>
      </c>
    </row>
    <row r="2934" spans="1:13" x14ac:dyDescent="0.25">
      <c r="A2934"/>
      <c r="B2934" s="1"/>
      <c r="C2934"/>
      <c r="D2934"/>
      <c r="E2934" s="76"/>
      <c r="F2934" s="76"/>
      <c r="G2934" s="2"/>
      <c r="H2934" s="77"/>
      <c r="J2934" s="79" t="str">
        <f>IF(IF(IF(_xlfn.MAXIFS($F$2:$F2933,$C$2:$C2933,$C2934,$B$2:$B2933,$B2934,$A$2:$A2933,$A2934)=0,"",$E2934-_xlfn.MAXIFS($F$2:$F2933,$C$2:$C2933,$C2934,$B$2:$B2933,$B2934,$A$2:$A2933,$A2934))&lt;0,0,IF(_xlfn.MAXIFS($F$2:$F2933,$C$2:$C2933,$C2934,$B$2:$B2933,$B2934,$A$2:$A2933,$A2934)=0,"",$E2934-_xlfn.MAXIFS($F$2:$F2933,$C$2:$C2933,$C2934,$B$2:$B2933,$B2934,$A$2:$A2933,$A2934)))&gt;0.25,"",IF(IF(_xlfn.MAXIFS($F$2:$F2933,$C$2:$C2933,$C2934,$B$2:$B2933,$B2934,$A$2:$A2933,$A2934)=0,"",$E2934-_xlfn.MAXIFS($F$2:$F2933,$C$2:$C2933,$C2934,$B$2:$B2933,$B2934,$A$2:$A2933,$A2934))&lt;0,0,IF(_xlfn.MAXIFS($F$2:$F2933,$C$2:$C2933,$C2934,$B$2:$B2933,$B2934,$A$2:$A2933,$A2934)=0,"",$E2934-_xlfn.MAXIFS($F$2:$F2933,$C$2:$C2933,$C2934,$B$2:$B2933,$B2934,$A$2:$A2933,$A2934))))</f>
        <v/>
      </c>
      <c r="K2934" s="6" t="str">
        <f t="shared" si="136"/>
        <v/>
      </c>
      <c r="L2934" s="6" t="str">
        <f t="shared" si="137"/>
        <v/>
      </c>
      <c r="M2934" s="6" t="str">
        <f t="shared" si="135"/>
        <v/>
      </c>
    </row>
    <row r="2935" spans="1:13" x14ac:dyDescent="0.25">
      <c r="A2935"/>
      <c r="B2935" s="1"/>
      <c r="C2935"/>
      <c r="D2935"/>
      <c r="E2935" s="76"/>
      <c r="F2935" s="76"/>
      <c r="G2935" s="2"/>
      <c r="H2935" s="77"/>
      <c r="J2935" s="79" t="str">
        <f>IF(IF(IF(_xlfn.MAXIFS($F$2:$F2934,$C$2:$C2934,$C2935,$B$2:$B2934,$B2935,$A$2:$A2934,$A2935)=0,"",$E2935-_xlfn.MAXIFS($F$2:$F2934,$C$2:$C2934,$C2935,$B$2:$B2934,$B2935,$A$2:$A2934,$A2935))&lt;0,0,IF(_xlfn.MAXIFS($F$2:$F2934,$C$2:$C2934,$C2935,$B$2:$B2934,$B2935,$A$2:$A2934,$A2935)=0,"",$E2935-_xlfn.MAXIFS($F$2:$F2934,$C$2:$C2934,$C2935,$B$2:$B2934,$B2935,$A$2:$A2934,$A2935)))&gt;0.25,"",IF(IF(_xlfn.MAXIFS($F$2:$F2934,$C$2:$C2934,$C2935,$B$2:$B2934,$B2935,$A$2:$A2934,$A2935)=0,"",$E2935-_xlfn.MAXIFS($F$2:$F2934,$C$2:$C2934,$C2935,$B$2:$B2934,$B2935,$A$2:$A2934,$A2935))&lt;0,0,IF(_xlfn.MAXIFS($F$2:$F2934,$C$2:$C2934,$C2935,$B$2:$B2934,$B2935,$A$2:$A2934,$A2935)=0,"",$E2935-_xlfn.MAXIFS($F$2:$F2934,$C$2:$C2934,$C2935,$B$2:$B2934,$B2935,$A$2:$A2934,$A2935))))</f>
        <v/>
      </c>
      <c r="K2935" s="6" t="str">
        <f t="shared" si="136"/>
        <v/>
      </c>
      <c r="L2935" s="6" t="str">
        <f t="shared" si="137"/>
        <v/>
      </c>
      <c r="M2935" s="6" t="str">
        <f t="shared" si="135"/>
        <v/>
      </c>
    </row>
    <row r="2936" spans="1:13" x14ac:dyDescent="0.25">
      <c r="A2936"/>
      <c r="B2936" s="1"/>
      <c r="C2936"/>
      <c r="D2936"/>
      <c r="E2936" s="76"/>
      <c r="F2936" s="76"/>
      <c r="G2936" s="2"/>
      <c r="H2936" s="77"/>
      <c r="J2936" s="79" t="str">
        <f>IF(IF(IF(_xlfn.MAXIFS($F$2:$F2935,$C$2:$C2935,$C2936,$B$2:$B2935,$B2936,$A$2:$A2935,$A2936)=0,"",$E2936-_xlfn.MAXIFS($F$2:$F2935,$C$2:$C2935,$C2936,$B$2:$B2935,$B2936,$A$2:$A2935,$A2936))&lt;0,0,IF(_xlfn.MAXIFS($F$2:$F2935,$C$2:$C2935,$C2936,$B$2:$B2935,$B2936,$A$2:$A2935,$A2936)=0,"",$E2936-_xlfn.MAXIFS($F$2:$F2935,$C$2:$C2935,$C2936,$B$2:$B2935,$B2936,$A$2:$A2935,$A2936)))&gt;0.25,"",IF(IF(_xlfn.MAXIFS($F$2:$F2935,$C$2:$C2935,$C2936,$B$2:$B2935,$B2936,$A$2:$A2935,$A2936)=0,"",$E2936-_xlfn.MAXIFS($F$2:$F2935,$C$2:$C2935,$C2936,$B$2:$B2935,$B2936,$A$2:$A2935,$A2936))&lt;0,0,IF(_xlfn.MAXIFS($F$2:$F2935,$C$2:$C2935,$C2936,$B$2:$B2935,$B2936,$A$2:$A2935,$A2936)=0,"",$E2936-_xlfn.MAXIFS($F$2:$F2935,$C$2:$C2935,$C2936,$B$2:$B2935,$B2936,$A$2:$A2935,$A2936))))</f>
        <v/>
      </c>
      <c r="K2936" s="6" t="str">
        <f t="shared" si="136"/>
        <v/>
      </c>
      <c r="L2936" s="6" t="str">
        <f t="shared" si="137"/>
        <v/>
      </c>
      <c r="M2936" s="6" t="str">
        <f t="shared" si="135"/>
        <v/>
      </c>
    </row>
    <row r="2937" spans="1:13" x14ac:dyDescent="0.25">
      <c r="A2937"/>
      <c r="B2937" s="1"/>
      <c r="C2937"/>
      <c r="D2937"/>
      <c r="E2937" s="76"/>
      <c r="F2937" s="76"/>
      <c r="G2937" s="2"/>
      <c r="H2937" s="77"/>
      <c r="J2937" s="79" t="str">
        <f>IF(IF(IF(_xlfn.MAXIFS($F$2:$F2936,$C$2:$C2936,$C2937,$B$2:$B2936,$B2937,$A$2:$A2936,$A2937)=0,"",$E2937-_xlfn.MAXIFS($F$2:$F2936,$C$2:$C2936,$C2937,$B$2:$B2936,$B2937,$A$2:$A2936,$A2937))&lt;0,0,IF(_xlfn.MAXIFS($F$2:$F2936,$C$2:$C2936,$C2937,$B$2:$B2936,$B2937,$A$2:$A2936,$A2937)=0,"",$E2937-_xlfn.MAXIFS($F$2:$F2936,$C$2:$C2936,$C2937,$B$2:$B2936,$B2937,$A$2:$A2936,$A2937)))&gt;0.25,"",IF(IF(_xlfn.MAXIFS($F$2:$F2936,$C$2:$C2936,$C2937,$B$2:$B2936,$B2937,$A$2:$A2936,$A2937)=0,"",$E2937-_xlfn.MAXIFS($F$2:$F2936,$C$2:$C2936,$C2937,$B$2:$B2936,$B2937,$A$2:$A2936,$A2937))&lt;0,0,IF(_xlfn.MAXIFS($F$2:$F2936,$C$2:$C2936,$C2937,$B$2:$B2936,$B2937,$A$2:$A2936,$A2937)=0,"",$E2937-_xlfn.MAXIFS($F$2:$F2936,$C$2:$C2936,$C2937,$B$2:$B2936,$B2937,$A$2:$A2936,$A2937))))</f>
        <v/>
      </c>
      <c r="K2937" s="6" t="str">
        <f t="shared" si="136"/>
        <v/>
      </c>
      <c r="L2937" s="6" t="str">
        <f t="shared" si="137"/>
        <v/>
      </c>
      <c r="M2937" s="6" t="str">
        <f t="shared" si="135"/>
        <v/>
      </c>
    </row>
    <row r="2938" spans="1:13" x14ac:dyDescent="0.25">
      <c r="A2938"/>
      <c r="B2938" s="1"/>
      <c r="C2938"/>
      <c r="D2938"/>
      <c r="E2938" s="76"/>
      <c r="F2938" s="76"/>
      <c r="G2938" s="2"/>
      <c r="H2938" s="77"/>
      <c r="J2938" s="79" t="str">
        <f>IF(IF(IF(_xlfn.MAXIFS($F$2:$F2937,$C$2:$C2937,$C2938,$B$2:$B2937,$B2938,$A$2:$A2937,$A2938)=0,"",$E2938-_xlfn.MAXIFS($F$2:$F2937,$C$2:$C2937,$C2938,$B$2:$B2937,$B2938,$A$2:$A2937,$A2938))&lt;0,0,IF(_xlfn.MAXIFS($F$2:$F2937,$C$2:$C2937,$C2938,$B$2:$B2937,$B2938,$A$2:$A2937,$A2938)=0,"",$E2938-_xlfn.MAXIFS($F$2:$F2937,$C$2:$C2937,$C2938,$B$2:$B2937,$B2938,$A$2:$A2937,$A2938)))&gt;0.25,"",IF(IF(_xlfn.MAXIFS($F$2:$F2937,$C$2:$C2937,$C2938,$B$2:$B2937,$B2938,$A$2:$A2937,$A2938)=0,"",$E2938-_xlfn.MAXIFS($F$2:$F2937,$C$2:$C2937,$C2938,$B$2:$B2937,$B2938,$A$2:$A2937,$A2938))&lt;0,0,IF(_xlfn.MAXIFS($F$2:$F2937,$C$2:$C2937,$C2938,$B$2:$B2937,$B2938,$A$2:$A2937,$A2938)=0,"",$E2938-_xlfn.MAXIFS($F$2:$F2937,$C$2:$C2937,$C2938,$B$2:$B2937,$B2938,$A$2:$A2937,$A2938))))</f>
        <v/>
      </c>
      <c r="K2938" s="6" t="str">
        <f t="shared" si="136"/>
        <v/>
      </c>
      <c r="L2938" s="6" t="str">
        <f t="shared" si="137"/>
        <v/>
      </c>
      <c r="M2938" s="6" t="str">
        <f t="shared" si="135"/>
        <v/>
      </c>
    </row>
    <row r="2939" spans="1:13" x14ac:dyDescent="0.25">
      <c r="A2939"/>
      <c r="B2939" s="1"/>
      <c r="C2939"/>
      <c r="D2939"/>
      <c r="E2939" s="76"/>
      <c r="F2939" s="76"/>
      <c r="G2939" s="2"/>
      <c r="H2939" s="77"/>
      <c r="J2939" s="79" t="str">
        <f>IF(IF(IF(_xlfn.MAXIFS($F$2:$F2938,$C$2:$C2938,$C2939,$B$2:$B2938,$B2939,$A$2:$A2938,$A2939)=0,"",$E2939-_xlfn.MAXIFS($F$2:$F2938,$C$2:$C2938,$C2939,$B$2:$B2938,$B2939,$A$2:$A2938,$A2939))&lt;0,0,IF(_xlfn.MAXIFS($F$2:$F2938,$C$2:$C2938,$C2939,$B$2:$B2938,$B2939,$A$2:$A2938,$A2939)=0,"",$E2939-_xlfn.MAXIFS($F$2:$F2938,$C$2:$C2938,$C2939,$B$2:$B2938,$B2939,$A$2:$A2938,$A2939)))&gt;0.25,"",IF(IF(_xlfn.MAXIFS($F$2:$F2938,$C$2:$C2938,$C2939,$B$2:$B2938,$B2939,$A$2:$A2938,$A2939)=0,"",$E2939-_xlfn.MAXIFS($F$2:$F2938,$C$2:$C2938,$C2939,$B$2:$B2938,$B2939,$A$2:$A2938,$A2939))&lt;0,0,IF(_xlfn.MAXIFS($F$2:$F2938,$C$2:$C2938,$C2939,$B$2:$B2938,$B2939,$A$2:$A2938,$A2939)=0,"",$E2939-_xlfn.MAXIFS($F$2:$F2938,$C$2:$C2938,$C2939,$B$2:$B2938,$B2939,$A$2:$A2938,$A2939))))</f>
        <v/>
      </c>
      <c r="K2939" s="6" t="str">
        <f t="shared" si="136"/>
        <v/>
      </c>
      <c r="L2939" s="6" t="str">
        <f t="shared" si="137"/>
        <v/>
      </c>
      <c r="M2939" s="6" t="str">
        <f t="shared" si="135"/>
        <v/>
      </c>
    </row>
    <row r="2940" spans="1:13" x14ac:dyDescent="0.25">
      <c r="A2940"/>
      <c r="B2940" s="1"/>
      <c r="C2940"/>
      <c r="D2940"/>
      <c r="E2940" s="76"/>
      <c r="F2940" s="76"/>
      <c r="G2940" s="2"/>
      <c r="H2940" s="77"/>
      <c r="J2940" s="79" t="str">
        <f>IF(IF(IF(_xlfn.MAXIFS($F$2:$F2939,$C$2:$C2939,$C2940,$B$2:$B2939,$B2940,$A$2:$A2939,$A2940)=0,"",$E2940-_xlfn.MAXIFS($F$2:$F2939,$C$2:$C2939,$C2940,$B$2:$B2939,$B2940,$A$2:$A2939,$A2940))&lt;0,0,IF(_xlfn.MAXIFS($F$2:$F2939,$C$2:$C2939,$C2940,$B$2:$B2939,$B2940,$A$2:$A2939,$A2940)=0,"",$E2940-_xlfn.MAXIFS($F$2:$F2939,$C$2:$C2939,$C2940,$B$2:$B2939,$B2940,$A$2:$A2939,$A2940)))&gt;0.25,"",IF(IF(_xlfn.MAXIFS($F$2:$F2939,$C$2:$C2939,$C2940,$B$2:$B2939,$B2940,$A$2:$A2939,$A2940)=0,"",$E2940-_xlfn.MAXIFS($F$2:$F2939,$C$2:$C2939,$C2940,$B$2:$B2939,$B2940,$A$2:$A2939,$A2940))&lt;0,0,IF(_xlfn.MAXIFS($F$2:$F2939,$C$2:$C2939,$C2940,$B$2:$B2939,$B2940,$A$2:$A2939,$A2940)=0,"",$E2940-_xlfn.MAXIFS($F$2:$F2939,$C$2:$C2939,$C2940,$B$2:$B2939,$B2940,$A$2:$A2939,$A2940))))</f>
        <v/>
      </c>
      <c r="K2940" s="6" t="str">
        <f t="shared" si="136"/>
        <v/>
      </c>
      <c r="L2940" s="6" t="str">
        <f t="shared" si="137"/>
        <v/>
      </c>
      <c r="M2940" s="6" t="str">
        <f t="shared" si="135"/>
        <v/>
      </c>
    </row>
    <row r="2941" spans="1:13" x14ac:dyDescent="0.25">
      <c r="A2941"/>
      <c r="B2941" s="1"/>
      <c r="C2941"/>
      <c r="D2941"/>
      <c r="E2941" s="76"/>
      <c r="F2941" s="76"/>
      <c r="G2941" s="2"/>
      <c r="H2941" s="77"/>
      <c r="J2941" s="79" t="str">
        <f>IF(IF(IF(_xlfn.MAXIFS($F$2:$F2940,$C$2:$C2940,$C2941,$B$2:$B2940,$B2941,$A$2:$A2940,$A2941)=0,"",$E2941-_xlfn.MAXIFS($F$2:$F2940,$C$2:$C2940,$C2941,$B$2:$B2940,$B2941,$A$2:$A2940,$A2941))&lt;0,0,IF(_xlfn.MAXIFS($F$2:$F2940,$C$2:$C2940,$C2941,$B$2:$B2940,$B2941,$A$2:$A2940,$A2941)=0,"",$E2941-_xlfn.MAXIFS($F$2:$F2940,$C$2:$C2940,$C2941,$B$2:$B2940,$B2941,$A$2:$A2940,$A2941)))&gt;0.25,"",IF(IF(_xlfn.MAXIFS($F$2:$F2940,$C$2:$C2940,$C2941,$B$2:$B2940,$B2941,$A$2:$A2940,$A2941)=0,"",$E2941-_xlfn.MAXIFS($F$2:$F2940,$C$2:$C2940,$C2941,$B$2:$B2940,$B2941,$A$2:$A2940,$A2941))&lt;0,0,IF(_xlfn.MAXIFS($F$2:$F2940,$C$2:$C2940,$C2941,$B$2:$B2940,$B2941,$A$2:$A2940,$A2941)=0,"",$E2941-_xlfn.MAXIFS($F$2:$F2940,$C$2:$C2940,$C2941,$B$2:$B2940,$B2941,$A$2:$A2940,$A2941))))</f>
        <v/>
      </c>
      <c r="K2941" s="6" t="str">
        <f t="shared" si="136"/>
        <v/>
      </c>
      <c r="L2941" s="6" t="str">
        <f t="shared" si="137"/>
        <v/>
      </c>
      <c r="M2941" s="6" t="str">
        <f t="shared" si="135"/>
        <v/>
      </c>
    </row>
    <row r="2942" spans="1:13" x14ac:dyDescent="0.25">
      <c r="A2942"/>
      <c r="B2942" s="1"/>
      <c r="C2942"/>
      <c r="D2942"/>
      <c r="E2942" s="76"/>
      <c r="F2942" s="76"/>
      <c r="G2942" s="2"/>
      <c r="H2942" s="77"/>
      <c r="J2942" s="79" t="str">
        <f>IF(IF(IF(_xlfn.MAXIFS($F$2:$F2941,$C$2:$C2941,$C2942,$B$2:$B2941,$B2942,$A$2:$A2941,$A2942)=0,"",$E2942-_xlfn.MAXIFS($F$2:$F2941,$C$2:$C2941,$C2942,$B$2:$B2941,$B2942,$A$2:$A2941,$A2942))&lt;0,0,IF(_xlfn.MAXIFS($F$2:$F2941,$C$2:$C2941,$C2942,$B$2:$B2941,$B2942,$A$2:$A2941,$A2942)=0,"",$E2942-_xlfn.MAXIFS($F$2:$F2941,$C$2:$C2941,$C2942,$B$2:$B2941,$B2942,$A$2:$A2941,$A2942)))&gt;0.25,"",IF(IF(_xlfn.MAXIFS($F$2:$F2941,$C$2:$C2941,$C2942,$B$2:$B2941,$B2942,$A$2:$A2941,$A2942)=0,"",$E2942-_xlfn.MAXIFS($F$2:$F2941,$C$2:$C2941,$C2942,$B$2:$B2941,$B2942,$A$2:$A2941,$A2942))&lt;0,0,IF(_xlfn.MAXIFS($F$2:$F2941,$C$2:$C2941,$C2942,$B$2:$B2941,$B2942,$A$2:$A2941,$A2942)=0,"",$E2942-_xlfn.MAXIFS($F$2:$F2941,$C$2:$C2941,$C2942,$B$2:$B2941,$B2942,$A$2:$A2941,$A2942))))</f>
        <v/>
      </c>
      <c r="K2942" s="6" t="str">
        <f t="shared" si="136"/>
        <v/>
      </c>
      <c r="L2942" s="6" t="str">
        <f t="shared" si="137"/>
        <v/>
      </c>
      <c r="M2942" s="6" t="str">
        <f t="shared" si="135"/>
        <v/>
      </c>
    </row>
    <row r="2943" spans="1:13" x14ac:dyDescent="0.25">
      <c r="A2943"/>
      <c r="B2943" s="1"/>
      <c r="C2943"/>
      <c r="D2943"/>
      <c r="E2943" s="76"/>
      <c r="F2943" s="76"/>
      <c r="G2943" s="2"/>
      <c r="H2943" s="77"/>
      <c r="J2943" s="79" t="str">
        <f>IF(IF(IF(_xlfn.MAXIFS($F$2:$F2942,$C$2:$C2942,$C2943,$B$2:$B2942,$B2943,$A$2:$A2942,$A2943)=0,"",$E2943-_xlfn.MAXIFS($F$2:$F2942,$C$2:$C2942,$C2943,$B$2:$B2942,$B2943,$A$2:$A2942,$A2943))&lt;0,0,IF(_xlfn.MAXIFS($F$2:$F2942,$C$2:$C2942,$C2943,$B$2:$B2942,$B2943,$A$2:$A2942,$A2943)=0,"",$E2943-_xlfn.MAXIFS($F$2:$F2942,$C$2:$C2942,$C2943,$B$2:$B2942,$B2943,$A$2:$A2942,$A2943)))&gt;0.25,"",IF(IF(_xlfn.MAXIFS($F$2:$F2942,$C$2:$C2942,$C2943,$B$2:$B2942,$B2943,$A$2:$A2942,$A2943)=0,"",$E2943-_xlfn.MAXIFS($F$2:$F2942,$C$2:$C2942,$C2943,$B$2:$B2942,$B2943,$A$2:$A2942,$A2943))&lt;0,0,IF(_xlfn.MAXIFS($F$2:$F2942,$C$2:$C2942,$C2943,$B$2:$B2942,$B2943,$A$2:$A2942,$A2943)=0,"",$E2943-_xlfn.MAXIFS($F$2:$F2942,$C$2:$C2942,$C2943,$B$2:$B2942,$B2943,$A$2:$A2942,$A2943))))</f>
        <v/>
      </c>
      <c r="K2943" s="6" t="str">
        <f t="shared" si="136"/>
        <v/>
      </c>
      <c r="L2943" s="6" t="str">
        <f t="shared" si="137"/>
        <v/>
      </c>
      <c r="M2943" s="6" t="str">
        <f t="shared" si="135"/>
        <v/>
      </c>
    </row>
    <row r="2944" spans="1:13" x14ac:dyDescent="0.25">
      <c r="A2944"/>
      <c r="B2944" s="1"/>
      <c r="C2944"/>
      <c r="D2944"/>
      <c r="E2944" s="76"/>
      <c r="F2944" s="76"/>
      <c r="G2944" s="2"/>
      <c r="H2944" s="77"/>
      <c r="J2944" s="79" t="str">
        <f>IF(IF(IF(_xlfn.MAXIFS($F$2:$F2943,$C$2:$C2943,$C2944,$B$2:$B2943,$B2944,$A$2:$A2943,$A2944)=0,"",$E2944-_xlfn.MAXIFS($F$2:$F2943,$C$2:$C2943,$C2944,$B$2:$B2943,$B2944,$A$2:$A2943,$A2944))&lt;0,0,IF(_xlfn.MAXIFS($F$2:$F2943,$C$2:$C2943,$C2944,$B$2:$B2943,$B2944,$A$2:$A2943,$A2944)=0,"",$E2944-_xlfn.MAXIFS($F$2:$F2943,$C$2:$C2943,$C2944,$B$2:$B2943,$B2944,$A$2:$A2943,$A2944)))&gt;0.25,"",IF(IF(_xlfn.MAXIFS($F$2:$F2943,$C$2:$C2943,$C2944,$B$2:$B2943,$B2944,$A$2:$A2943,$A2944)=0,"",$E2944-_xlfn.MAXIFS($F$2:$F2943,$C$2:$C2943,$C2944,$B$2:$B2943,$B2944,$A$2:$A2943,$A2944))&lt;0,0,IF(_xlfn.MAXIFS($F$2:$F2943,$C$2:$C2943,$C2944,$B$2:$B2943,$B2944,$A$2:$A2943,$A2944)=0,"",$E2944-_xlfn.MAXIFS($F$2:$F2943,$C$2:$C2943,$C2944,$B$2:$B2943,$B2944,$A$2:$A2943,$A2944))))</f>
        <v/>
      </c>
      <c r="K2944" s="6" t="str">
        <f t="shared" si="136"/>
        <v/>
      </c>
      <c r="L2944" s="6" t="str">
        <f t="shared" si="137"/>
        <v/>
      </c>
      <c r="M2944" s="6" t="str">
        <f t="shared" si="135"/>
        <v/>
      </c>
    </row>
    <row r="2945" spans="1:13" x14ac:dyDescent="0.25">
      <c r="A2945"/>
      <c r="B2945" s="1"/>
      <c r="C2945"/>
      <c r="D2945"/>
      <c r="E2945" s="76"/>
      <c r="F2945" s="76"/>
      <c r="G2945" s="2"/>
      <c r="H2945" s="77"/>
      <c r="J2945" s="79" t="str">
        <f>IF(IF(IF(_xlfn.MAXIFS($F$2:$F2944,$C$2:$C2944,$C2945,$B$2:$B2944,$B2945,$A$2:$A2944,$A2945)=0,"",$E2945-_xlfn.MAXIFS($F$2:$F2944,$C$2:$C2944,$C2945,$B$2:$B2944,$B2945,$A$2:$A2944,$A2945))&lt;0,0,IF(_xlfn.MAXIFS($F$2:$F2944,$C$2:$C2944,$C2945,$B$2:$B2944,$B2945,$A$2:$A2944,$A2945)=0,"",$E2945-_xlfn.MAXIFS($F$2:$F2944,$C$2:$C2944,$C2945,$B$2:$B2944,$B2945,$A$2:$A2944,$A2945)))&gt;0.25,"",IF(IF(_xlfn.MAXIFS($F$2:$F2944,$C$2:$C2944,$C2945,$B$2:$B2944,$B2945,$A$2:$A2944,$A2945)=0,"",$E2945-_xlfn.MAXIFS($F$2:$F2944,$C$2:$C2944,$C2945,$B$2:$B2944,$B2945,$A$2:$A2944,$A2945))&lt;0,0,IF(_xlfn.MAXIFS($F$2:$F2944,$C$2:$C2944,$C2945,$B$2:$B2944,$B2945,$A$2:$A2944,$A2945)=0,"",$E2945-_xlfn.MAXIFS($F$2:$F2944,$C$2:$C2944,$C2945,$B$2:$B2944,$B2945,$A$2:$A2944,$A2945))))</f>
        <v/>
      </c>
      <c r="K2945" s="6" t="str">
        <f t="shared" si="136"/>
        <v/>
      </c>
      <c r="L2945" s="6" t="str">
        <f t="shared" si="137"/>
        <v/>
      </c>
      <c r="M2945" s="6" t="str">
        <f t="shared" si="135"/>
        <v/>
      </c>
    </row>
    <row r="2946" spans="1:13" x14ac:dyDescent="0.25">
      <c r="A2946"/>
      <c r="B2946" s="1"/>
      <c r="C2946"/>
      <c r="D2946"/>
      <c r="E2946" s="76"/>
      <c r="F2946" s="76"/>
      <c r="G2946" s="2"/>
      <c r="H2946" s="77"/>
      <c r="J2946" s="79" t="str">
        <f>IF(IF(IF(_xlfn.MAXIFS($F$2:$F2945,$C$2:$C2945,$C2946,$B$2:$B2945,$B2946,$A$2:$A2945,$A2946)=0,"",$E2946-_xlfn.MAXIFS($F$2:$F2945,$C$2:$C2945,$C2946,$B$2:$B2945,$B2946,$A$2:$A2945,$A2946))&lt;0,0,IF(_xlfn.MAXIFS($F$2:$F2945,$C$2:$C2945,$C2946,$B$2:$B2945,$B2946,$A$2:$A2945,$A2946)=0,"",$E2946-_xlfn.MAXIFS($F$2:$F2945,$C$2:$C2945,$C2946,$B$2:$B2945,$B2946,$A$2:$A2945,$A2946)))&gt;0.25,"",IF(IF(_xlfn.MAXIFS($F$2:$F2945,$C$2:$C2945,$C2946,$B$2:$B2945,$B2946,$A$2:$A2945,$A2946)=0,"",$E2946-_xlfn.MAXIFS($F$2:$F2945,$C$2:$C2945,$C2946,$B$2:$B2945,$B2946,$A$2:$A2945,$A2946))&lt;0,0,IF(_xlfn.MAXIFS($F$2:$F2945,$C$2:$C2945,$C2946,$B$2:$B2945,$B2946,$A$2:$A2945,$A2946)=0,"",$E2946-_xlfn.MAXIFS($F$2:$F2945,$C$2:$C2945,$C2946,$B$2:$B2945,$B2946,$A$2:$A2945,$A2946))))</f>
        <v/>
      </c>
      <c r="K2946" s="6" t="str">
        <f t="shared" si="136"/>
        <v/>
      </c>
      <c r="L2946" s="6" t="str">
        <f t="shared" si="137"/>
        <v/>
      </c>
      <c r="M2946" s="6" t="str">
        <f t="shared" ref="M2946:M3009" si="138">IF($A2946="","",IF(AND($K2946&gt;=10,$K2946&lt;=13),"Y",IF(AND($K2946=14,$L2946="EARLY"),"Y","N")))</f>
        <v/>
      </c>
    </row>
    <row r="2947" spans="1:13" x14ac:dyDescent="0.25">
      <c r="A2947"/>
      <c r="B2947" s="1"/>
      <c r="C2947"/>
      <c r="D2947"/>
      <c r="E2947" s="76"/>
      <c r="F2947" s="76"/>
      <c r="G2947" s="2"/>
      <c r="H2947" s="77"/>
      <c r="J2947" s="79" t="str">
        <f>IF(IF(IF(_xlfn.MAXIFS($F$2:$F2946,$C$2:$C2946,$C2947,$B$2:$B2946,$B2947,$A$2:$A2946,$A2947)=0,"",$E2947-_xlfn.MAXIFS($F$2:$F2946,$C$2:$C2946,$C2947,$B$2:$B2946,$B2947,$A$2:$A2946,$A2947))&lt;0,0,IF(_xlfn.MAXIFS($F$2:$F2946,$C$2:$C2946,$C2947,$B$2:$B2946,$B2947,$A$2:$A2946,$A2947)=0,"",$E2947-_xlfn.MAXIFS($F$2:$F2946,$C$2:$C2946,$C2947,$B$2:$B2946,$B2947,$A$2:$A2946,$A2947)))&gt;0.25,"",IF(IF(_xlfn.MAXIFS($F$2:$F2946,$C$2:$C2946,$C2947,$B$2:$B2946,$B2947,$A$2:$A2946,$A2947)=0,"",$E2947-_xlfn.MAXIFS($F$2:$F2946,$C$2:$C2946,$C2947,$B$2:$B2946,$B2947,$A$2:$A2946,$A2947))&lt;0,0,IF(_xlfn.MAXIFS($F$2:$F2946,$C$2:$C2946,$C2947,$B$2:$B2946,$B2947,$A$2:$A2946,$A2947)=0,"",$E2947-_xlfn.MAXIFS($F$2:$F2946,$C$2:$C2946,$C2947,$B$2:$B2946,$B2947,$A$2:$A2946,$A2947))))</f>
        <v/>
      </c>
      <c r="K2947" s="6" t="str">
        <f t="shared" ref="K2947:K3010" si="139">IF($J2947="","",IF(HOUR($E2947)&gt;19,19,IF(HOUR($E2947)&lt;5,5,HOUR($E2947))))</f>
        <v/>
      </c>
      <c r="L2947" s="6" t="str">
        <f t="shared" ref="L2947:L3010" si="140">IF($J2947="","",IF(MINUTE($E2947)&lt;30,"EARLY","LATE"))</f>
        <v/>
      </c>
      <c r="M2947" s="6" t="str">
        <f t="shared" si="138"/>
        <v/>
      </c>
    </row>
    <row r="2948" spans="1:13" x14ac:dyDescent="0.25">
      <c r="A2948"/>
      <c r="B2948" s="1"/>
      <c r="C2948"/>
      <c r="D2948"/>
      <c r="E2948" s="76"/>
      <c r="F2948" s="76"/>
      <c r="G2948" s="2"/>
      <c r="H2948" s="77"/>
      <c r="J2948" s="79" t="str">
        <f>IF(IF(IF(_xlfn.MAXIFS($F$2:$F2947,$C$2:$C2947,$C2948,$B$2:$B2947,$B2948,$A$2:$A2947,$A2948)=0,"",$E2948-_xlfn.MAXIFS($F$2:$F2947,$C$2:$C2947,$C2948,$B$2:$B2947,$B2948,$A$2:$A2947,$A2948))&lt;0,0,IF(_xlfn.MAXIFS($F$2:$F2947,$C$2:$C2947,$C2948,$B$2:$B2947,$B2948,$A$2:$A2947,$A2948)=0,"",$E2948-_xlfn.MAXIFS($F$2:$F2947,$C$2:$C2947,$C2948,$B$2:$B2947,$B2948,$A$2:$A2947,$A2948)))&gt;0.25,"",IF(IF(_xlfn.MAXIFS($F$2:$F2947,$C$2:$C2947,$C2948,$B$2:$B2947,$B2948,$A$2:$A2947,$A2948)=0,"",$E2948-_xlfn.MAXIFS($F$2:$F2947,$C$2:$C2947,$C2948,$B$2:$B2947,$B2948,$A$2:$A2947,$A2948))&lt;0,0,IF(_xlfn.MAXIFS($F$2:$F2947,$C$2:$C2947,$C2948,$B$2:$B2947,$B2948,$A$2:$A2947,$A2948)=0,"",$E2948-_xlfn.MAXIFS($F$2:$F2947,$C$2:$C2947,$C2948,$B$2:$B2947,$B2948,$A$2:$A2947,$A2948))))</f>
        <v/>
      </c>
      <c r="K2948" s="6" t="str">
        <f t="shared" si="139"/>
        <v/>
      </c>
      <c r="L2948" s="6" t="str">
        <f t="shared" si="140"/>
        <v/>
      </c>
      <c r="M2948" s="6" t="str">
        <f t="shared" si="138"/>
        <v/>
      </c>
    </row>
    <row r="2949" spans="1:13" x14ac:dyDescent="0.25">
      <c r="A2949"/>
      <c r="B2949" s="1"/>
      <c r="C2949"/>
      <c r="D2949"/>
      <c r="E2949" s="76"/>
      <c r="F2949" s="76"/>
      <c r="G2949" s="2"/>
      <c r="H2949" s="77"/>
      <c r="J2949" s="79" t="str">
        <f>IF(IF(IF(_xlfn.MAXIFS($F$2:$F2948,$C$2:$C2948,$C2949,$B$2:$B2948,$B2949,$A$2:$A2948,$A2949)=0,"",$E2949-_xlfn.MAXIFS($F$2:$F2948,$C$2:$C2948,$C2949,$B$2:$B2948,$B2949,$A$2:$A2948,$A2949))&lt;0,0,IF(_xlfn.MAXIFS($F$2:$F2948,$C$2:$C2948,$C2949,$B$2:$B2948,$B2949,$A$2:$A2948,$A2949)=0,"",$E2949-_xlfn.MAXIFS($F$2:$F2948,$C$2:$C2948,$C2949,$B$2:$B2948,$B2949,$A$2:$A2948,$A2949)))&gt;0.25,"",IF(IF(_xlfn.MAXIFS($F$2:$F2948,$C$2:$C2948,$C2949,$B$2:$B2948,$B2949,$A$2:$A2948,$A2949)=0,"",$E2949-_xlfn.MAXIFS($F$2:$F2948,$C$2:$C2948,$C2949,$B$2:$B2948,$B2949,$A$2:$A2948,$A2949))&lt;0,0,IF(_xlfn.MAXIFS($F$2:$F2948,$C$2:$C2948,$C2949,$B$2:$B2948,$B2949,$A$2:$A2948,$A2949)=0,"",$E2949-_xlfn.MAXIFS($F$2:$F2948,$C$2:$C2948,$C2949,$B$2:$B2948,$B2949,$A$2:$A2948,$A2949))))</f>
        <v/>
      </c>
      <c r="K2949" s="6" t="str">
        <f t="shared" si="139"/>
        <v/>
      </c>
      <c r="L2949" s="6" t="str">
        <f t="shared" si="140"/>
        <v/>
      </c>
      <c r="M2949" s="6" t="str">
        <f t="shared" si="138"/>
        <v/>
      </c>
    </row>
    <row r="2950" spans="1:13" x14ac:dyDescent="0.25">
      <c r="A2950"/>
      <c r="B2950" s="1"/>
      <c r="C2950"/>
      <c r="D2950"/>
      <c r="E2950" s="76"/>
      <c r="F2950" s="76"/>
      <c r="G2950" s="2"/>
      <c r="H2950" s="77"/>
      <c r="J2950" s="79" t="str">
        <f>IF(IF(IF(_xlfn.MAXIFS($F$2:$F2949,$C$2:$C2949,$C2950,$B$2:$B2949,$B2950,$A$2:$A2949,$A2950)=0,"",$E2950-_xlfn.MAXIFS($F$2:$F2949,$C$2:$C2949,$C2950,$B$2:$B2949,$B2950,$A$2:$A2949,$A2950))&lt;0,0,IF(_xlfn.MAXIFS($F$2:$F2949,$C$2:$C2949,$C2950,$B$2:$B2949,$B2950,$A$2:$A2949,$A2950)=0,"",$E2950-_xlfn.MAXIFS($F$2:$F2949,$C$2:$C2949,$C2950,$B$2:$B2949,$B2950,$A$2:$A2949,$A2950)))&gt;0.25,"",IF(IF(_xlfn.MAXIFS($F$2:$F2949,$C$2:$C2949,$C2950,$B$2:$B2949,$B2950,$A$2:$A2949,$A2950)=0,"",$E2950-_xlfn.MAXIFS($F$2:$F2949,$C$2:$C2949,$C2950,$B$2:$B2949,$B2950,$A$2:$A2949,$A2950))&lt;0,0,IF(_xlfn.MAXIFS($F$2:$F2949,$C$2:$C2949,$C2950,$B$2:$B2949,$B2950,$A$2:$A2949,$A2950)=0,"",$E2950-_xlfn.MAXIFS($F$2:$F2949,$C$2:$C2949,$C2950,$B$2:$B2949,$B2950,$A$2:$A2949,$A2950))))</f>
        <v/>
      </c>
      <c r="K2950" s="6" t="str">
        <f t="shared" si="139"/>
        <v/>
      </c>
      <c r="L2950" s="6" t="str">
        <f t="shared" si="140"/>
        <v/>
      </c>
      <c r="M2950" s="6" t="str">
        <f t="shared" si="138"/>
        <v/>
      </c>
    </row>
    <row r="2951" spans="1:13" x14ac:dyDescent="0.25">
      <c r="A2951"/>
      <c r="B2951" s="1"/>
      <c r="C2951"/>
      <c r="D2951"/>
      <c r="E2951" s="76"/>
      <c r="F2951" s="76"/>
      <c r="G2951" s="2"/>
      <c r="H2951" s="77"/>
      <c r="J2951" s="79" t="str">
        <f>IF(IF(IF(_xlfn.MAXIFS($F$2:$F2950,$C$2:$C2950,$C2951,$B$2:$B2950,$B2951,$A$2:$A2950,$A2951)=0,"",$E2951-_xlfn.MAXIFS($F$2:$F2950,$C$2:$C2950,$C2951,$B$2:$B2950,$B2951,$A$2:$A2950,$A2951))&lt;0,0,IF(_xlfn.MAXIFS($F$2:$F2950,$C$2:$C2950,$C2951,$B$2:$B2950,$B2951,$A$2:$A2950,$A2951)=0,"",$E2951-_xlfn.MAXIFS($F$2:$F2950,$C$2:$C2950,$C2951,$B$2:$B2950,$B2951,$A$2:$A2950,$A2951)))&gt;0.25,"",IF(IF(_xlfn.MAXIFS($F$2:$F2950,$C$2:$C2950,$C2951,$B$2:$B2950,$B2951,$A$2:$A2950,$A2951)=0,"",$E2951-_xlfn.MAXIFS($F$2:$F2950,$C$2:$C2950,$C2951,$B$2:$B2950,$B2951,$A$2:$A2950,$A2951))&lt;0,0,IF(_xlfn.MAXIFS($F$2:$F2950,$C$2:$C2950,$C2951,$B$2:$B2950,$B2951,$A$2:$A2950,$A2951)=0,"",$E2951-_xlfn.MAXIFS($F$2:$F2950,$C$2:$C2950,$C2951,$B$2:$B2950,$B2951,$A$2:$A2950,$A2951))))</f>
        <v/>
      </c>
      <c r="K2951" s="6" t="str">
        <f t="shared" si="139"/>
        <v/>
      </c>
      <c r="L2951" s="6" t="str">
        <f t="shared" si="140"/>
        <v/>
      </c>
      <c r="M2951" s="6" t="str">
        <f t="shared" si="138"/>
        <v/>
      </c>
    </row>
    <row r="2952" spans="1:13" x14ac:dyDescent="0.25">
      <c r="A2952"/>
      <c r="B2952" s="1"/>
      <c r="C2952"/>
      <c r="D2952"/>
      <c r="E2952" s="76"/>
      <c r="F2952" s="76"/>
      <c r="G2952" s="2"/>
      <c r="H2952" s="77"/>
      <c r="J2952" s="79" t="str">
        <f>IF(IF(IF(_xlfn.MAXIFS($F$2:$F2951,$C$2:$C2951,$C2952,$B$2:$B2951,$B2952,$A$2:$A2951,$A2952)=0,"",$E2952-_xlfn.MAXIFS($F$2:$F2951,$C$2:$C2951,$C2952,$B$2:$B2951,$B2952,$A$2:$A2951,$A2952))&lt;0,0,IF(_xlfn.MAXIFS($F$2:$F2951,$C$2:$C2951,$C2952,$B$2:$B2951,$B2952,$A$2:$A2951,$A2952)=0,"",$E2952-_xlfn.MAXIFS($F$2:$F2951,$C$2:$C2951,$C2952,$B$2:$B2951,$B2952,$A$2:$A2951,$A2952)))&gt;0.25,"",IF(IF(_xlfn.MAXIFS($F$2:$F2951,$C$2:$C2951,$C2952,$B$2:$B2951,$B2952,$A$2:$A2951,$A2952)=0,"",$E2952-_xlfn.MAXIFS($F$2:$F2951,$C$2:$C2951,$C2952,$B$2:$B2951,$B2952,$A$2:$A2951,$A2952))&lt;0,0,IF(_xlfn.MAXIFS($F$2:$F2951,$C$2:$C2951,$C2952,$B$2:$B2951,$B2952,$A$2:$A2951,$A2952)=0,"",$E2952-_xlfn.MAXIFS($F$2:$F2951,$C$2:$C2951,$C2952,$B$2:$B2951,$B2952,$A$2:$A2951,$A2952))))</f>
        <v/>
      </c>
      <c r="K2952" s="6" t="str">
        <f t="shared" si="139"/>
        <v/>
      </c>
      <c r="L2952" s="6" t="str">
        <f t="shared" si="140"/>
        <v/>
      </c>
      <c r="M2952" s="6" t="str">
        <f t="shared" si="138"/>
        <v/>
      </c>
    </row>
    <row r="2953" spans="1:13" x14ac:dyDescent="0.25">
      <c r="A2953"/>
      <c r="B2953" s="1"/>
      <c r="C2953"/>
      <c r="D2953"/>
      <c r="E2953" s="76"/>
      <c r="F2953" s="76"/>
      <c r="G2953" s="2"/>
      <c r="H2953" s="77"/>
      <c r="J2953" s="79" t="str">
        <f>IF(IF(IF(_xlfn.MAXIFS($F$2:$F2952,$C$2:$C2952,$C2953,$B$2:$B2952,$B2953,$A$2:$A2952,$A2953)=0,"",$E2953-_xlfn.MAXIFS($F$2:$F2952,$C$2:$C2952,$C2953,$B$2:$B2952,$B2953,$A$2:$A2952,$A2953))&lt;0,0,IF(_xlfn.MAXIFS($F$2:$F2952,$C$2:$C2952,$C2953,$B$2:$B2952,$B2953,$A$2:$A2952,$A2953)=0,"",$E2953-_xlfn.MAXIFS($F$2:$F2952,$C$2:$C2952,$C2953,$B$2:$B2952,$B2953,$A$2:$A2952,$A2953)))&gt;0.25,"",IF(IF(_xlfn.MAXIFS($F$2:$F2952,$C$2:$C2952,$C2953,$B$2:$B2952,$B2953,$A$2:$A2952,$A2953)=0,"",$E2953-_xlfn.MAXIFS($F$2:$F2952,$C$2:$C2952,$C2953,$B$2:$B2952,$B2953,$A$2:$A2952,$A2953))&lt;0,0,IF(_xlfn.MAXIFS($F$2:$F2952,$C$2:$C2952,$C2953,$B$2:$B2952,$B2953,$A$2:$A2952,$A2953)=0,"",$E2953-_xlfn.MAXIFS($F$2:$F2952,$C$2:$C2952,$C2953,$B$2:$B2952,$B2953,$A$2:$A2952,$A2953))))</f>
        <v/>
      </c>
      <c r="K2953" s="6" t="str">
        <f t="shared" si="139"/>
        <v/>
      </c>
      <c r="L2953" s="6" t="str">
        <f t="shared" si="140"/>
        <v/>
      </c>
      <c r="M2953" s="6" t="str">
        <f t="shared" si="138"/>
        <v/>
      </c>
    </row>
    <row r="2954" spans="1:13" x14ac:dyDescent="0.25">
      <c r="A2954"/>
      <c r="B2954" s="1"/>
      <c r="C2954"/>
      <c r="D2954"/>
      <c r="E2954" s="76"/>
      <c r="F2954" s="76"/>
      <c r="G2954" s="2"/>
      <c r="H2954" s="77"/>
      <c r="J2954" s="79" t="str">
        <f>IF(IF(IF(_xlfn.MAXIFS($F$2:$F2953,$C$2:$C2953,$C2954,$B$2:$B2953,$B2954,$A$2:$A2953,$A2954)=0,"",$E2954-_xlfn.MAXIFS($F$2:$F2953,$C$2:$C2953,$C2954,$B$2:$B2953,$B2954,$A$2:$A2953,$A2954))&lt;0,0,IF(_xlfn.MAXIFS($F$2:$F2953,$C$2:$C2953,$C2954,$B$2:$B2953,$B2954,$A$2:$A2953,$A2954)=0,"",$E2954-_xlfn.MAXIFS($F$2:$F2953,$C$2:$C2953,$C2954,$B$2:$B2953,$B2954,$A$2:$A2953,$A2954)))&gt;0.25,"",IF(IF(_xlfn.MAXIFS($F$2:$F2953,$C$2:$C2953,$C2954,$B$2:$B2953,$B2954,$A$2:$A2953,$A2954)=0,"",$E2954-_xlfn.MAXIFS($F$2:$F2953,$C$2:$C2953,$C2954,$B$2:$B2953,$B2954,$A$2:$A2953,$A2954))&lt;0,0,IF(_xlfn.MAXIFS($F$2:$F2953,$C$2:$C2953,$C2954,$B$2:$B2953,$B2954,$A$2:$A2953,$A2954)=0,"",$E2954-_xlfn.MAXIFS($F$2:$F2953,$C$2:$C2953,$C2954,$B$2:$B2953,$B2954,$A$2:$A2953,$A2954))))</f>
        <v/>
      </c>
      <c r="K2954" s="6" t="str">
        <f t="shared" si="139"/>
        <v/>
      </c>
      <c r="L2954" s="6" t="str">
        <f t="shared" si="140"/>
        <v/>
      </c>
      <c r="M2954" s="6" t="str">
        <f t="shared" si="138"/>
        <v/>
      </c>
    </row>
    <row r="2955" spans="1:13" x14ac:dyDescent="0.25">
      <c r="A2955"/>
      <c r="B2955" s="1"/>
      <c r="C2955"/>
      <c r="D2955"/>
      <c r="E2955" s="76"/>
      <c r="F2955" s="76"/>
      <c r="G2955" s="2"/>
      <c r="H2955" s="77"/>
      <c r="J2955" s="79" t="str">
        <f>IF(IF(IF(_xlfn.MAXIFS($F$2:$F2954,$C$2:$C2954,$C2955,$B$2:$B2954,$B2955,$A$2:$A2954,$A2955)=0,"",$E2955-_xlfn.MAXIFS($F$2:$F2954,$C$2:$C2954,$C2955,$B$2:$B2954,$B2955,$A$2:$A2954,$A2955))&lt;0,0,IF(_xlfn.MAXIFS($F$2:$F2954,$C$2:$C2954,$C2955,$B$2:$B2954,$B2955,$A$2:$A2954,$A2955)=0,"",$E2955-_xlfn.MAXIFS($F$2:$F2954,$C$2:$C2954,$C2955,$B$2:$B2954,$B2955,$A$2:$A2954,$A2955)))&gt;0.25,"",IF(IF(_xlfn.MAXIFS($F$2:$F2954,$C$2:$C2954,$C2955,$B$2:$B2954,$B2955,$A$2:$A2954,$A2955)=0,"",$E2955-_xlfn.MAXIFS($F$2:$F2954,$C$2:$C2954,$C2955,$B$2:$B2954,$B2955,$A$2:$A2954,$A2955))&lt;0,0,IF(_xlfn.MAXIFS($F$2:$F2954,$C$2:$C2954,$C2955,$B$2:$B2954,$B2955,$A$2:$A2954,$A2955)=0,"",$E2955-_xlfn.MAXIFS($F$2:$F2954,$C$2:$C2954,$C2955,$B$2:$B2954,$B2955,$A$2:$A2954,$A2955))))</f>
        <v/>
      </c>
      <c r="K2955" s="6" t="str">
        <f t="shared" si="139"/>
        <v/>
      </c>
      <c r="L2955" s="6" t="str">
        <f t="shared" si="140"/>
        <v/>
      </c>
      <c r="M2955" s="6" t="str">
        <f t="shared" si="138"/>
        <v/>
      </c>
    </row>
    <row r="2956" spans="1:13" x14ac:dyDescent="0.25">
      <c r="A2956"/>
      <c r="B2956" s="1"/>
      <c r="C2956"/>
      <c r="D2956"/>
      <c r="E2956" s="76"/>
      <c r="F2956" s="76"/>
      <c r="G2956" s="2"/>
      <c r="H2956" s="77"/>
      <c r="J2956" s="79" t="str">
        <f>IF(IF(IF(_xlfn.MAXIFS($F$2:$F2955,$C$2:$C2955,$C2956,$B$2:$B2955,$B2956,$A$2:$A2955,$A2956)=0,"",$E2956-_xlfn.MAXIFS($F$2:$F2955,$C$2:$C2955,$C2956,$B$2:$B2955,$B2956,$A$2:$A2955,$A2956))&lt;0,0,IF(_xlfn.MAXIFS($F$2:$F2955,$C$2:$C2955,$C2956,$B$2:$B2955,$B2956,$A$2:$A2955,$A2956)=0,"",$E2956-_xlfn.MAXIFS($F$2:$F2955,$C$2:$C2955,$C2956,$B$2:$B2955,$B2956,$A$2:$A2955,$A2956)))&gt;0.25,"",IF(IF(_xlfn.MAXIFS($F$2:$F2955,$C$2:$C2955,$C2956,$B$2:$B2955,$B2956,$A$2:$A2955,$A2956)=0,"",$E2956-_xlfn.MAXIFS($F$2:$F2955,$C$2:$C2955,$C2956,$B$2:$B2955,$B2956,$A$2:$A2955,$A2956))&lt;0,0,IF(_xlfn.MAXIFS($F$2:$F2955,$C$2:$C2955,$C2956,$B$2:$B2955,$B2956,$A$2:$A2955,$A2956)=0,"",$E2956-_xlfn.MAXIFS($F$2:$F2955,$C$2:$C2955,$C2956,$B$2:$B2955,$B2956,$A$2:$A2955,$A2956))))</f>
        <v/>
      </c>
      <c r="K2956" s="6" t="str">
        <f t="shared" si="139"/>
        <v/>
      </c>
      <c r="L2956" s="6" t="str">
        <f t="shared" si="140"/>
        <v/>
      </c>
      <c r="M2956" s="6" t="str">
        <f t="shared" si="138"/>
        <v/>
      </c>
    </row>
    <row r="2957" spans="1:13" x14ac:dyDescent="0.25">
      <c r="A2957"/>
      <c r="B2957" s="1"/>
      <c r="C2957"/>
      <c r="D2957"/>
      <c r="E2957" s="76"/>
      <c r="F2957" s="76"/>
      <c r="G2957" s="2"/>
      <c r="H2957" s="77"/>
      <c r="J2957" s="79" t="str">
        <f>IF(IF(IF(_xlfn.MAXIFS($F$2:$F2956,$C$2:$C2956,$C2957,$B$2:$B2956,$B2957,$A$2:$A2956,$A2957)=0,"",$E2957-_xlfn.MAXIFS($F$2:$F2956,$C$2:$C2956,$C2957,$B$2:$B2956,$B2957,$A$2:$A2956,$A2957))&lt;0,0,IF(_xlfn.MAXIFS($F$2:$F2956,$C$2:$C2956,$C2957,$B$2:$B2956,$B2957,$A$2:$A2956,$A2957)=0,"",$E2957-_xlfn.MAXIFS($F$2:$F2956,$C$2:$C2956,$C2957,$B$2:$B2956,$B2957,$A$2:$A2956,$A2957)))&gt;0.25,"",IF(IF(_xlfn.MAXIFS($F$2:$F2956,$C$2:$C2956,$C2957,$B$2:$B2956,$B2957,$A$2:$A2956,$A2957)=0,"",$E2957-_xlfn.MAXIFS($F$2:$F2956,$C$2:$C2956,$C2957,$B$2:$B2956,$B2957,$A$2:$A2956,$A2957))&lt;0,0,IF(_xlfn.MAXIFS($F$2:$F2956,$C$2:$C2956,$C2957,$B$2:$B2956,$B2957,$A$2:$A2956,$A2957)=0,"",$E2957-_xlfn.MAXIFS($F$2:$F2956,$C$2:$C2956,$C2957,$B$2:$B2956,$B2957,$A$2:$A2956,$A2957))))</f>
        <v/>
      </c>
      <c r="K2957" s="6" t="str">
        <f t="shared" si="139"/>
        <v/>
      </c>
      <c r="L2957" s="6" t="str">
        <f t="shared" si="140"/>
        <v/>
      </c>
      <c r="M2957" s="6" t="str">
        <f t="shared" si="138"/>
        <v/>
      </c>
    </row>
    <row r="2958" spans="1:13" x14ac:dyDescent="0.25">
      <c r="A2958"/>
      <c r="B2958" s="1"/>
      <c r="C2958"/>
      <c r="D2958"/>
      <c r="E2958" s="76"/>
      <c r="F2958" s="76"/>
      <c r="G2958" s="2"/>
      <c r="H2958" s="77"/>
      <c r="J2958" s="79" t="str">
        <f>IF(IF(IF(_xlfn.MAXIFS($F$2:$F2957,$C$2:$C2957,$C2958,$B$2:$B2957,$B2958,$A$2:$A2957,$A2958)=0,"",$E2958-_xlfn.MAXIFS($F$2:$F2957,$C$2:$C2957,$C2958,$B$2:$B2957,$B2958,$A$2:$A2957,$A2958))&lt;0,0,IF(_xlfn.MAXIFS($F$2:$F2957,$C$2:$C2957,$C2958,$B$2:$B2957,$B2958,$A$2:$A2957,$A2958)=0,"",$E2958-_xlfn.MAXIFS($F$2:$F2957,$C$2:$C2957,$C2958,$B$2:$B2957,$B2958,$A$2:$A2957,$A2958)))&gt;0.25,"",IF(IF(_xlfn.MAXIFS($F$2:$F2957,$C$2:$C2957,$C2958,$B$2:$B2957,$B2958,$A$2:$A2957,$A2958)=0,"",$E2958-_xlfn.MAXIFS($F$2:$F2957,$C$2:$C2957,$C2958,$B$2:$B2957,$B2958,$A$2:$A2957,$A2958))&lt;0,0,IF(_xlfn.MAXIFS($F$2:$F2957,$C$2:$C2957,$C2958,$B$2:$B2957,$B2958,$A$2:$A2957,$A2958)=0,"",$E2958-_xlfn.MAXIFS($F$2:$F2957,$C$2:$C2957,$C2958,$B$2:$B2957,$B2958,$A$2:$A2957,$A2958))))</f>
        <v/>
      </c>
      <c r="K2958" s="6" t="str">
        <f t="shared" si="139"/>
        <v/>
      </c>
      <c r="L2958" s="6" t="str">
        <f t="shared" si="140"/>
        <v/>
      </c>
      <c r="M2958" s="6" t="str">
        <f t="shared" si="138"/>
        <v/>
      </c>
    </row>
    <row r="2959" spans="1:13" x14ac:dyDescent="0.25">
      <c r="A2959"/>
      <c r="B2959" s="1"/>
      <c r="C2959"/>
      <c r="D2959"/>
      <c r="E2959" s="76"/>
      <c r="F2959" s="76"/>
      <c r="G2959" s="2"/>
      <c r="H2959" s="77"/>
      <c r="J2959" s="79" t="str">
        <f>IF(IF(IF(_xlfn.MAXIFS($F$2:$F2958,$C$2:$C2958,$C2959,$B$2:$B2958,$B2959,$A$2:$A2958,$A2959)=0,"",$E2959-_xlfn.MAXIFS($F$2:$F2958,$C$2:$C2958,$C2959,$B$2:$B2958,$B2959,$A$2:$A2958,$A2959))&lt;0,0,IF(_xlfn.MAXIFS($F$2:$F2958,$C$2:$C2958,$C2959,$B$2:$B2958,$B2959,$A$2:$A2958,$A2959)=0,"",$E2959-_xlfn.MAXIFS($F$2:$F2958,$C$2:$C2958,$C2959,$B$2:$B2958,$B2959,$A$2:$A2958,$A2959)))&gt;0.25,"",IF(IF(_xlfn.MAXIFS($F$2:$F2958,$C$2:$C2958,$C2959,$B$2:$B2958,$B2959,$A$2:$A2958,$A2959)=0,"",$E2959-_xlfn.MAXIFS($F$2:$F2958,$C$2:$C2958,$C2959,$B$2:$B2958,$B2959,$A$2:$A2958,$A2959))&lt;0,0,IF(_xlfn.MAXIFS($F$2:$F2958,$C$2:$C2958,$C2959,$B$2:$B2958,$B2959,$A$2:$A2958,$A2959)=0,"",$E2959-_xlfn.MAXIFS($F$2:$F2958,$C$2:$C2958,$C2959,$B$2:$B2958,$B2959,$A$2:$A2958,$A2959))))</f>
        <v/>
      </c>
      <c r="K2959" s="6" t="str">
        <f t="shared" si="139"/>
        <v/>
      </c>
      <c r="L2959" s="6" t="str">
        <f t="shared" si="140"/>
        <v/>
      </c>
      <c r="M2959" s="6" t="str">
        <f t="shared" si="138"/>
        <v/>
      </c>
    </row>
    <row r="2960" spans="1:13" x14ac:dyDescent="0.25">
      <c r="A2960"/>
      <c r="B2960" s="1"/>
      <c r="C2960"/>
      <c r="D2960"/>
      <c r="E2960" s="76"/>
      <c r="F2960" s="76"/>
      <c r="G2960" s="2"/>
      <c r="H2960" s="77"/>
      <c r="J2960" s="79" t="str">
        <f>IF(IF(IF(_xlfn.MAXIFS($F$2:$F2959,$C$2:$C2959,$C2960,$B$2:$B2959,$B2960,$A$2:$A2959,$A2960)=0,"",$E2960-_xlfn.MAXIFS($F$2:$F2959,$C$2:$C2959,$C2960,$B$2:$B2959,$B2960,$A$2:$A2959,$A2960))&lt;0,0,IF(_xlfn.MAXIFS($F$2:$F2959,$C$2:$C2959,$C2960,$B$2:$B2959,$B2960,$A$2:$A2959,$A2960)=0,"",$E2960-_xlfn.MAXIFS($F$2:$F2959,$C$2:$C2959,$C2960,$B$2:$B2959,$B2960,$A$2:$A2959,$A2960)))&gt;0.25,"",IF(IF(_xlfn.MAXIFS($F$2:$F2959,$C$2:$C2959,$C2960,$B$2:$B2959,$B2960,$A$2:$A2959,$A2960)=0,"",$E2960-_xlfn.MAXIFS($F$2:$F2959,$C$2:$C2959,$C2960,$B$2:$B2959,$B2960,$A$2:$A2959,$A2960))&lt;0,0,IF(_xlfn.MAXIFS($F$2:$F2959,$C$2:$C2959,$C2960,$B$2:$B2959,$B2960,$A$2:$A2959,$A2960)=0,"",$E2960-_xlfn.MAXIFS($F$2:$F2959,$C$2:$C2959,$C2960,$B$2:$B2959,$B2960,$A$2:$A2959,$A2960))))</f>
        <v/>
      </c>
      <c r="K2960" s="6" t="str">
        <f t="shared" si="139"/>
        <v/>
      </c>
      <c r="L2960" s="6" t="str">
        <f t="shared" si="140"/>
        <v/>
      </c>
      <c r="M2960" s="6" t="str">
        <f t="shared" si="138"/>
        <v/>
      </c>
    </row>
    <row r="2961" spans="1:13" x14ac:dyDescent="0.25">
      <c r="A2961"/>
      <c r="B2961" s="1"/>
      <c r="C2961"/>
      <c r="D2961"/>
      <c r="E2961" s="76"/>
      <c r="F2961" s="76"/>
      <c r="G2961" s="2"/>
      <c r="H2961" s="77"/>
      <c r="J2961" s="79" t="str">
        <f>IF(IF(IF(_xlfn.MAXIFS($F$2:$F2960,$C$2:$C2960,$C2961,$B$2:$B2960,$B2961,$A$2:$A2960,$A2961)=0,"",$E2961-_xlfn.MAXIFS($F$2:$F2960,$C$2:$C2960,$C2961,$B$2:$B2960,$B2961,$A$2:$A2960,$A2961))&lt;0,0,IF(_xlfn.MAXIFS($F$2:$F2960,$C$2:$C2960,$C2961,$B$2:$B2960,$B2961,$A$2:$A2960,$A2961)=0,"",$E2961-_xlfn.MAXIFS($F$2:$F2960,$C$2:$C2960,$C2961,$B$2:$B2960,$B2961,$A$2:$A2960,$A2961)))&gt;0.25,"",IF(IF(_xlfn.MAXIFS($F$2:$F2960,$C$2:$C2960,$C2961,$B$2:$B2960,$B2961,$A$2:$A2960,$A2961)=0,"",$E2961-_xlfn.MAXIFS($F$2:$F2960,$C$2:$C2960,$C2961,$B$2:$B2960,$B2961,$A$2:$A2960,$A2961))&lt;0,0,IF(_xlfn.MAXIFS($F$2:$F2960,$C$2:$C2960,$C2961,$B$2:$B2960,$B2961,$A$2:$A2960,$A2961)=0,"",$E2961-_xlfn.MAXIFS($F$2:$F2960,$C$2:$C2960,$C2961,$B$2:$B2960,$B2961,$A$2:$A2960,$A2961))))</f>
        <v/>
      </c>
      <c r="K2961" s="6" t="str">
        <f t="shared" si="139"/>
        <v/>
      </c>
      <c r="L2961" s="6" t="str">
        <f t="shared" si="140"/>
        <v/>
      </c>
      <c r="M2961" s="6" t="str">
        <f t="shared" si="138"/>
        <v/>
      </c>
    </row>
    <row r="2962" spans="1:13" x14ac:dyDescent="0.25">
      <c r="A2962"/>
      <c r="B2962" s="1"/>
      <c r="C2962"/>
      <c r="D2962"/>
      <c r="E2962" s="76"/>
      <c r="F2962" s="76"/>
      <c r="G2962" s="2"/>
      <c r="H2962" s="77"/>
      <c r="J2962" s="79" t="str">
        <f>IF(IF(IF(_xlfn.MAXIFS($F$2:$F2961,$C$2:$C2961,$C2962,$B$2:$B2961,$B2962,$A$2:$A2961,$A2962)=0,"",$E2962-_xlfn.MAXIFS($F$2:$F2961,$C$2:$C2961,$C2962,$B$2:$B2961,$B2962,$A$2:$A2961,$A2962))&lt;0,0,IF(_xlfn.MAXIFS($F$2:$F2961,$C$2:$C2961,$C2962,$B$2:$B2961,$B2962,$A$2:$A2961,$A2962)=0,"",$E2962-_xlfn.MAXIFS($F$2:$F2961,$C$2:$C2961,$C2962,$B$2:$B2961,$B2962,$A$2:$A2961,$A2962)))&gt;0.25,"",IF(IF(_xlfn.MAXIFS($F$2:$F2961,$C$2:$C2961,$C2962,$B$2:$B2961,$B2962,$A$2:$A2961,$A2962)=0,"",$E2962-_xlfn.MAXIFS($F$2:$F2961,$C$2:$C2961,$C2962,$B$2:$B2961,$B2962,$A$2:$A2961,$A2962))&lt;0,0,IF(_xlfn.MAXIFS($F$2:$F2961,$C$2:$C2961,$C2962,$B$2:$B2961,$B2962,$A$2:$A2961,$A2962)=0,"",$E2962-_xlfn.MAXIFS($F$2:$F2961,$C$2:$C2961,$C2962,$B$2:$B2961,$B2962,$A$2:$A2961,$A2962))))</f>
        <v/>
      </c>
      <c r="K2962" s="6" t="str">
        <f t="shared" si="139"/>
        <v/>
      </c>
      <c r="L2962" s="6" t="str">
        <f t="shared" si="140"/>
        <v/>
      </c>
      <c r="M2962" s="6" t="str">
        <f t="shared" si="138"/>
        <v/>
      </c>
    </row>
    <row r="2963" spans="1:13" x14ac:dyDescent="0.25">
      <c r="A2963"/>
      <c r="B2963" s="1"/>
      <c r="C2963"/>
      <c r="D2963"/>
      <c r="E2963" s="76"/>
      <c r="F2963" s="76"/>
      <c r="G2963" s="2"/>
      <c r="H2963" s="77"/>
      <c r="J2963" s="79" t="str">
        <f>IF(IF(IF(_xlfn.MAXIFS($F$2:$F2962,$C$2:$C2962,$C2963,$B$2:$B2962,$B2963,$A$2:$A2962,$A2963)=0,"",$E2963-_xlfn.MAXIFS($F$2:$F2962,$C$2:$C2962,$C2963,$B$2:$B2962,$B2963,$A$2:$A2962,$A2963))&lt;0,0,IF(_xlfn.MAXIFS($F$2:$F2962,$C$2:$C2962,$C2963,$B$2:$B2962,$B2963,$A$2:$A2962,$A2963)=0,"",$E2963-_xlfn.MAXIFS($F$2:$F2962,$C$2:$C2962,$C2963,$B$2:$B2962,$B2963,$A$2:$A2962,$A2963)))&gt;0.25,"",IF(IF(_xlfn.MAXIFS($F$2:$F2962,$C$2:$C2962,$C2963,$B$2:$B2962,$B2963,$A$2:$A2962,$A2963)=0,"",$E2963-_xlfn.MAXIFS($F$2:$F2962,$C$2:$C2962,$C2963,$B$2:$B2962,$B2963,$A$2:$A2962,$A2963))&lt;0,0,IF(_xlfn.MAXIFS($F$2:$F2962,$C$2:$C2962,$C2963,$B$2:$B2962,$B2963,$A$2:$A2962,$A2963)=0,"",$E2963-_xlfn.MAXIFS($F$2:$F2962,$C$2:$C2962,$C2963,$B$2:$B2962,$B2963,$A$2:$A2962,$A2963))))</f>
        <v/>
      </c>
      <c r="K2963" s="6" t="str">
        <f t="shared" si="139"/>
        <v/>
      </c>
      <c r="L2963" s="6" t="str">
        <f t="shared" si="140"/>
        <v/>
      </c>
      <c r="M2963" s="6" t="str">
        <f t="shared" si="138"/>
        <v/>
      </c>
    </row>
    <row r="2964" spans="1:13" x14ac:dyDescent="0.25">
      <c r="A2964"/>
      <c r="B2964" s="1"/>
      <c r="C2964"/>
      <c r="D2964"/>
      <c r="E2964" s="76"/>
      <c r="F2964" s="76"/>
      <c r="G2964" s="2"/>
      <c r="H2964" s="77"/>
      <c r="J2964" s="79" t="str">
        <f>IF(IF(IF(_xlfn.MAXIFS($F$2:$F2963,$C$2:$C2963,$C2964,$B$2:$B2963,$B2964,$A$2:$A2963,$A2964)=0,"",$E2964-_xlfn.MAXIFS($F$2:$F2963,$C$2:$C2963,$C2964,$B$2:$B2963,$B2964,$A$2:$A2963,$A2964))&lt;0,0,IF(_xlfn.MAXIFS($F$2:$F2963,$C$2:$C2963,$C2964,$B$2:$B2963,$B2964,$A$2:$A2963,$A2964)=0,"",$E2964-_xlfn.MAXIFS($F$2:$F2963,$C$2:$C2963,$C2964,$B$2:$B2963,$B2964,$A$2:$A2963,$A2964)))&gt;0.25,"",IF(IF(_xlfn.MAXIFS($F$2:$F2963,$C$2:$C2963,$C2964,$B$2:$B2963,$B2964,$A$2:$A2963,$A2964)=0,"",$E2964-_xlfn.MAXIFS($F$2:$F2963,$C$2:$C2963,$C2964,$B$2:$B2963,$B2964,$A$2:$A2963,$A2964))&lt;0,0,IF(_xlfn.MAXIFS($F$2:$F2963,$C$2:$C2963,$C2964,$B$2:$B2963,$B2964,$A$2:$A2963,$A2964)=0,"",$E2964-_xlfn.MAXIFS($F$2:$F2963,$C$2:$C2963,$C2964,$B$2:$B2963,$B2964,$A$2:$A2963,$A2964))))</f>
        <v/>
      </c>
      <c r="K2964" s="6" t="str">
        <f t="shared" si="139"/>
        <v/>
      </c>
      <c r="L2964" s="6" t="str">
        <f t="shared" si="140"/>
        <v/>
      </c>
      <c r="M2964" s="6" t="str">
        <f t="shared" si="138"/>
        <v/>
      </c>
    </row>
    <row r="2965" spans="1:13" x14ac:dyDescent="0.25">
      <c r="A2965"/>
      <c r="B2965" s="1"/>
      <c r="C2965"/>
      <c r="D2965"/>
      <c r="E2965" s="76"/>
      <c r="F2965" s="76"/>
      <c r="G2965" s="2"/>
      <c r="H2965" s="77"/>
      <c r="J2965" s="79" t="str">
        <f>IF(IF(IF(_xlfn.MAXIFS($F$2:$F2964,$C$2:$C2964,$C2965,$B$2:$B2964,$B2965,$A$2:$A2964,$A2965)=0,"",$E2965-_xlfn.MAXIFS($F$2:$F2964,$C$2:$C2964,$C2965,$B$2:$B2964,$B2965,$A$2:$A2964,$A2965))&lt;0,0,IF(_xlfn.MAXIFS($F$2:$F2964,$C$2:$C2964,$C2965,$B$2:$B2964,$B2965,$A$2:$A2964,$A2965)=0,"",$E2965-_xlfn.MAXIFS($F$2:$F2964,$C$2:$C2964,$C2965,$B$2:$B2964,$B2965,$A$2:$A2964,$A2965)))&gt;0.25,"",IF(IF(_xlfn.MAXIFS($F$2:$F2964,$C$2:$C2964,$C2965,$B$2:$B2964,$B2965,$A$2:$A2964,$A2965)=0,"",$E2965-_xlfn.MAXIFS($F$2:$F2964,$C$2:$C2964,$C2965,$B$2:$B2964,$B2965,$A$2:$A2964,$A2965))&lt;0,0,IF(_xlfn.MAXIFS($F$2:$F2964,$C$2:$C2964,$C2965,$B$2:$B2964,$B2965,$A$2:$A2964,$A2965)=0,"",$E2965-_xlfn.MAXIFS($F$2:$F2964,$C$2:$C2964,$C2965,$B$2:$B2964,$B2965,$A$2:$A2964,$A2965))))</f>
        <v/>
      </c>
      <c r="K2965" s="6" t="str">
        <f t="shared" si="139"/>
        <v/>
      </c>
      <c r="L2965" s="6" t="str">
        <f t="shared" si="140"/>
        <v/>
      </c>
      <c r="M2965" s="6" t="str">
        <f t="shared" si="138"/>
        <v/>
      </c>
    </row>
    <row r="2966" spans="1:13" x14ac:dyDescent="0.25">
      <c r="A2966"/>
      <c r="B2966" s="1"/>
      <c r="C2966"/>
      <c r="D2966"/>
      <c r="E2966" s="76"/>
      <c r="F2966" s="76"/>
      <c r="G2966" s="2"/>
      <c r="H2966" s="77"/>
      <c r="J2966" s="79" t="str">
        <f>IF(IF(IF(_xlfn.MAXIFS($F$2:$F2965,$C$2:$C2965,$C2966,$B$2:$B2965,$B2966,$A$2:$A2965,$A2966)=0,"",$E2966-_xlfn.MAXIFS($F$2:$F2965,$C$2:$C2965,$C2966,$B$2:$B2965,$B2966,$A$2:$A2965,$A2966))&lt;0,0,IF(_xlfn.MAXIFS($F$2:$F2965,$C$2:$C2965,$C2966,$B$2:$B2965,$B2966,$A$2:$A2965,$A2966)=0,"",$E2966-_xlfn.MAXIFS($F$2:$F2965,$C$2:$C2965,$C2966,$B$2:$B2965,$B2966,$A$2:$A2965,$A2966)))&gt;0.25,"",IF(IF(_xlfn.MAXIFS($F$2:$F2965,$C$2:$C2965,$C2966,$B$2:$B2965,$B2966,$A$2:$A2965,$A2966)=0,"",$E2966-_xlfn.MAXIFS($F$2:$F2965,$C$2:$C2965,$C2966,$B$2:$B2965,$B2966,$A$2:$A2965,$A2966))&lt;0,0,IF(_xlfn.MAXIFS($F$2:$F2965,$C$2:$C2965,$C2966,$B$2:$B2965,$B2966,$A$2:$A2965,$A2966)=0,"",$E2966-_xlfn.MAXIFS($F$2:$F2965,$C$2:$C2965,$C2966,$B$2:$B2965,$B2966,$A$2:$A2965,$A2966))))</f>
        <v/>
      </c>
      <c r="K2966" s="6" t="str">
        <f t="shared" si="139"/>
        <v/>
      </c>
      <c r="L2966" s="6" t="str">
        <f t="shared" si="140"/>
        <v/>
      </c>
      <c r="M2966" s="6" t="str">
        <f t="shared" si="138"/>
        <v/>
      </c>
    </row>
    <row r="2967" spans="1:13" x14ac:dyDescent="0.25">
      <c r="A2967"/>
      <c r="B2967" s="1"/>
      <c r="C2967"/>
      <c r="D2967"/>
      <c r="E2967" s="76"/>
      <c r="F2967" s="76"/>
      <c r="G2967" s="2"/>
      <c r="H2967" s="77"/>
      <c r="J2967" s="79" t="str">
        <f>IF(IF(IF(_xlfn.MAXIFS($F$2:$F2966,$C$2:$C2966,$C2967,$B$2:$B2966,$B2967,$A$2:$A2966,$A2967)=0,"",$E2967-_xlfn.MAXIFS($F$2:$F2966,$C$2:$C2966,$C2967,$B$2:$B2966,$B2967,$A$2:$A2966,$A2967))&lt;0,0,IF(_xlfn.MAXIFS($F$2:$F2966,$C$2:$C2966,$C2967,$B$2:$B2966,$B2967,$A$2:$A2966,$A2967)=0,"",$E2967-_xlfn.MAXIFS($F$2:$F2966,$C$2:$C2966,$C2967,$B$2:$B2966,$B2967,$A$2:$A2966,$A2967)))&gt;0.25,"",IF(IF(_xlfn.MAXIFS($F$2:$F2966,$C$2:$C2966,$C2967,$B$2:$B2966,$B2967,$A$2:$A2966,$A2967)=0,"",$E2967-_xlfn.MAXIFS($F$2:$F2966,$C$2:$C2966,$C2967,$B$2:$B2966,$B2967,$A$2:$A2966,$A2967))&lt;0,0,IF(_xlfn.MAXIFS($F$2:$F2966,$C$2:$C2966,$C2967,$B$2:$B2966,$B2967,$A$2:$A2966,$A2967)=0,"",$E2967-_xlfn.MAXIFS($F$2:$F2966,$C$2:$C2966,$C2967,$B$2:$B2966,$B2967,$A$2:$A2966,$A2967))))</f>
        <v/>
      </c>
      <c r="K2967" s="6" t="str">
        <f t="shared" si="139"/>
        <v/>
      </c>
      <c r="L2967" s="6" t="str">
        <f t="shared" si="140"/>
        <v/>
      </c>
      <c r="M2967" s="6" t="str">
        <f t="shared" si="138"/>
        <v/>
      </c>
    </row>
    <row r="2968" spans="1:13" x14ac:dyDescent="0.25">
      <c r="A2968"/>
      <c r="B2968" s="1"/>
      <c r="C2968"/>
      <c r="D2968"/>
      <c r="E2968" s="76"/>
      <c r="F2968" s="76"/>
      <c r="G2968" s="2"/>
      <c r="H2968" s="77"/>
      <c r="J2968" s="79" t="str">
        <f>IF(IF(IF(_xlfn.MAXIFS($F$2:$F2967,$C$2:$C2967,$C2968,$B$2:$B2967,$B2968,$A$2:$A2967,$A2968)=0,"",$E2968-_xlfn.MAXIFS($F$2:$F2967,$C$2:$C2967,$C2968,$B$2:$B2967,$B2968,$A$2:$A2967,$A2968))&lt;0,0,IF(_xlfn.MAXIFS($F$2:$F2967,$C$2:$C2967,$C2968,$B$2:$B2967,$B2968,$A$2:$A2967,$A2968)=0,"",$E2968-_xlfn.MAXIFS($F$2:$F2967,$C$2:$C2967,$C2968,$B$2:$B2967,$B2968,$A$2:$A2967,$A2968)))&gt;0.25,"",IF(IF(_xlfn.MAXIFS($F$2:$F2967,$C$2:$C2967,$C2968,$B$2:$B2967,$B2968,$A$2:$A2967,$A2968)=0,"",$E2968-_xlfn.MAXIFS($F$2:$F2967,$C$2:$C2967,$C2968,$B$2:$B2967,$B2968,$A$2:$A2967,$A2968))&lt;0,0,IF(_xlfn.MAXIFS($F$2:$F2967,$C$2:$C2967,$C2968,$B$2:$B2967,$B2968,$A$2:$A2967,$A2968)=0,"",$E2968-_xlfn.MAXIFS($F$2:$F2967,$C$2:$C2967,$C2968,$B$2:$B2967,$B2968,$A$2:$A2967,$A2968))))</f>
        <v/>
      </c>
      <c r="K2968" s="6" t="str">
        <f t="shared" si="139"/>
        <v/>
      </c>
      <c r="L2968" s="6" t="str">
        <f t="shared" si="140"/>
        <v/>
      </c>
      <c r="M2968" s="6" t="str">
        <f t="shared" si="138"/>
        <v/>
      </c>
    </row>
    <row r="2969" spans="1:13" x14ac:dyDescent="0.25">
      <c r="A2969"/>
      <c r="B2969" s="1"/>
      <c r="C2969"/>
      <c r="D2969"/>
      <c r="E2969" s="76"/>
      <c r="F2969" s="76"/>
      <c r="G2969" s="2"/>
      <c r="H2969" s="77"/>
      <c r="J2969" s="79" t="str">
        <f>IF(IF(IF(_xlfn.MAXIFS($F$2:$F2968,$C$2:$C2968,$C2969,$B$2:$B2968,$B2969,$A$2:$A2968,$A2969)=0,"",$E2969-_xlfn.MAXIFS($F$2:$F2968,$C$2:$C2968,$C2969,$B$2:$B2968,$B2969,$A$2:$A2968,$A2969))&lt;0,0,IF(_xlfn.MAXIFS($F$2:$F2968,$C$2:$C2968,$C2969,$B$2:$B2968,$B2969,$A$2:$A2968,$A2969)=0,"",$E2969-_xlfn.MAXIFS($F$2:$F2968,$C$2:$C2968,$C2969,$B$2:$B2968,$B2969,$A$2:$A2968,$A2969)))&gt;0.25,"",IF(IF(_xlfn.MAXIFS($F$2:$F2968,$C$2:$C2968,$C2969,$B$2:$B2968,$B2969,$A$2:$A2968,$A2969)=0,"",$E2969-_xlfn.MAXIFS($F$2:$F2968,$C$2:$C2968,$C2969,$B$2:$B2968,$B2969,$A$2:$A2968,$A2969))&lt;0,0,IF(_xlfn.MAXIFS($F$2:$F2968,$C$2:$C2968,$C2969,$B$2:$B2968,$B2969,$A$2:$A2968,$A2969)=0,"",$E2969-_xlfn.MAXIFS($F$2:$F2968,$C$2:$C2968,$C2969,$B$2:$B2968,$B2969,$A$2:$A2968,$A2969))))</f>
        <v/>
      </c>
      <c r="K2969" s="6" t="str">
        <f t="shared" si="139"/>
        <v/>
      </c>
      <c r="L2969" s="6" t="str">
        <f t="shared" si="140"/>
        <v/>
      </c>
      <c r="M2969" s="6" t="str">
        <f t="shared" si="138"/>
        <v/>
      </c>
    </row>
    <row r="2970" spans="1:13" x14ac:dyDescent="0.25">
      <c r="A2970"/>
      <c r="B2970" s="1"/>
      <c r="C2970"/>
      <c r="D2970"/>
      <c r="E2970" s="76"/>
      <c r="F2970" s="76"/>
      <c r="G2970" s="2"/>
      <c r="H2970" s="77"/>
      <c r="J2970" s="79" t="str">
        <f>IF(IF(IF(_xlfn.MAXIFS($F$2:$F2969,$C$2:$C2969,$C2970,$B$2:$B2969,$B2970,$A$2:$A2969,$A2970)=0,"",$E2970-_xlfn.MAXIFS($F$2:$F2969,$C$2:$C2969,$C2970,$B$2:$B2969,$B2970,$A$2:$A2969,$A2970))&lt;0,0,IF(_xlfn.MAXIFS($F$2:$F2969,$C$2:$C2969,$C2970,$B$2:$B2969,$B2970,$A$2:$A2969,$A2970)=0,"",$E2970-_xlfn.MAXIFS($F$2:$F2969,$C$2:$C2969,$C2970,$B$2:$B2969,$B2970,$A$2:$A2969,$A2970)))&gt;0.25,"",IF(IF(_xlfn.MAXIFS($F$2:$F2969,$C$2:$C2969,$C2970,$B$2:$B2969,$B2970,$A$2:$A2969,$A2970)=0,"",$E2970-_xlfn.MAXIFS($F$2:$F2969,$C$2:$C2969,$C2970,$B$2:$B2969,$B2970,$A$2:$A2969,$A2970))&lt;0,0,IF(_xlfn.MAXIFS($F$2:$F2969,$C$2:$C2969,$C2970,$B$2:$B2969,$B2970,$A$2:$A2969,$A2970)=0,"",$E2970-_xlfn.MAXIFS($F$2:$F2969,$C$2:$C2969,$C2970,$B$2:$B2969,$B2970,$A$2:$A2969,$A2970))))</f>
        <v/>
      </c>
      <c r="K2970" s="6" t="str">
        <f t="shared" si="139"/>
        <v/>
      </c>
      <c r="L2970" s="6" t="str">
        <f t="shared" si="140"/>
        <v/>
      </c>
      <c r="M2970" s="6" t="str">
        <f t="shared" si="138"/>
        <v/>
      </c>
    </row>
    <row r="2971" spans="1:13" x14ac:dyDescent="0.25">
      <c r="A2971"/>
      <c r="B2971" s="1"/>
      <c r="C2971"/>
      <c r="D2971"/>
      <c r="E2971" s="76"/>
      <c r="F2971" s="76"/>
      <c r="G2971" s="2"/>
      <c r="H2971" s="77"/>
      <c r="J2971" s="79" t="str">
        <f>IF(IF(IF(_xlfn.MAXIFS($F$2:$F2970,$C$2:$C2970,$C2971,$B$2:$B2970,$B2971,$A$2:$A2970,$A2971)=0,"",$E2971-_xlfn.MAXIFS($F$2:$F2970,$C$2:$C2970,$C2971,$B$2:$B2970,$B2971,$A$2:$A2970,$A2971))&lt;0,0,IF(_xlfn.MAXIFS($F$2:$F2970,$C$2:$C2970,$C2971,$B$2:$B2970,$B2971,$A$2:$A2970,$A2971)=0,"",$E2971-_xlfn.MAXIFS($F$2:$F2970,$C$2:$C2970,$C2971,$B$2:$B2970,$B2971,$A$2:$A2970,$A2971)))&gt;0.25,"",IF(IF(_xlfn.MAXIFS($F$2:$F2970,$C$2:$C2970,$C2971,$B$2:$B2970,$B2971,$A$2:$A2970,$A2971)=0,"",$E2971-_xlfn.MAXIFS($F$2:$F2970,$C$2:$C2970,$C2971,$B$2:$B2970,$B2971,$A$2:$A2970,$A2971))&lt;0,0,IF(_xlfn.MAXIFS($F$2:$F2970,$C$2:$C2970,$C2971,$B$2:$B2970,$B2971,$A$2:$A2970,$A2971)=0,"",$E2971-_xlfn.MAXIFS($F$2:$F2970,$C$2:$C2970,$C2971,$B$2:$B2970,$B2971,$A$2:$A2970,$A2971))))</f>
        <v/>
      </c>
      <c r="K2971" s="6" t="str">
        <f t="shared" si="139"/>
        <v/>
      </c>
      <c r="L2971" s="6" t="str">
        <f t="shared" si="140"/>
        <v/>
      </c>
      <c r="M2971" s="6" t="str">
        <f t="shared" si="138"/>
        <v/>
      </c>
    </row>
    <row r="2972" spans="1:13" x14ac:dyDescent="0.25">
      <c r="A2972"/>
      <c r="B2972" s="1"/>
      <c r="C2972"/>
      <c r="D2972"/>
      <c r="E2972" s="76"/>
      <c r="F2972" s="76"/>
      <c r="G2972" s="2"/>
      <c r="H2972" s="77"/>
      <c r="J2972" s="79" t="str">
        <f>IF(IF(IF(_xlfn.MAXIFS($F$2:$F2971,$C$2:$C2971,$C2972,$B$2:$B2971,$B2972,$A$2:$A2971,$A2972)=0,"",$E2972-_xlfn.MAXIFS($F$2:$F2971,$C$2:$C2971,$C2972,$B$2:$B2971,$B2972,$A$2:$A2971,$A2972))&lt;0,0,IF(_xlfn.MAXIFS($F$2:$F2971,$C$2:$C2971,$C2972,$B$2:$B2971,$B2972,$A$2:$A2971,$A2972)=0,"",$E2972-_xlfn.MAXIFS($F$2:$F2971,$C$2:$C2971,$C2972,$B$2:$B2971,$B2972,$A$2:$A2971,$A2972)))&gt;0.25,"",IF(IF(_xlfn.MAXIFS($F$2:$F2971,$C$2:$C2971,$C2972,$B$2:$B2971,$B2972,$A$2:$A2971,$A2972)=0,"",$E2972-_xlfn.MAXIFS($F$2:$F2971,$C$2:$C2971,$C2972,$B$2:$B2971,$B2972,$A$2:$A2971,$A2972))&lt;0,0,IF(_xlfn.MAXIFS($F$2:$F2971,$C$2:$C2971,$C2972,$B$2:$B2971,$B2972,$A$2:$A2971,$A2972)=0,"",$E2972-_xlfn.MAXIFS($F$2:$F2971,$C$2:$C2971,$C2972,$B$2:$B2971,$B2972,$A$2:$A2971,$A2972))))</f>
        <v/>
      </c>
      <c r="K2972" s="6" t="str">
        <f t="shared" si="139"/>
        <v/>
      </c>
      <c r="L2972" s="6" t="str">
        <f t="shared" si="140"/>
        <v/>
      </c>
      <c r="M2972" s="6" t="str">
        <f t="shared" si="138"/>
        <v/>
      </c>
    </row>
    <row r="2973" spans="1:13" x14ac:dyDescent="0.25">
      <c r="A2973"/>
      <c r="B2973" s="1"/>
      <c r="C2973"/>
      <c r="D2973"/>
      <c r="E2973" s="76"/>
      <c r="F2973" s="76"/>
      <c r="G2973" s="2"/>
      <c r="H2973" s="77"/>
      <c r="J2973" s="79" t="str">
        <f>IF(IF(IF(_xlfn.MAXIFS($F$2:$F2972,$C$2:$C2972,$C2973,$B$2:$B2972,$B2973,$A$2:$A2972,$A2973)=0,"",$E2973-_xlfn.MAXIFS($F$2:$F2972,$C$2:$C2972,$C2973,$B$2:$B2972,$B2973,$A$2:$A2972,$A2973))&lt;0,0,IF(_xlfn.MAXIFS($F$2:$F2972,$C$2:$C2972,$C2973,$B$2:$B2972,$B2973,$A$2:$A2972,$A2973)=0,"",$E2973-_xlfn.MAXIFS($F$2:$F2972,$C$2:$C2972,$C2973,$B$2:$B2972,$B2973,$A$2:$A2972,$A2973)))&gt;0.25,"",IF(IF(_xlfn.MAXIFS($F$2:$F2972,$C$2:$C2972,$C2973,$B$2:$B2972,$B2973,$A$2:$A2972,$A2973)=0,"",$E2973-_xlfn.MAXIFS($F$2:$F2972,$C$2:$C2972,$C2973,$B$2:$B2972,$B2973,$A$2:$A2972,$A2973))&lt;0,0,IF(_xlfn.MAXIFS($F$2:$F2972,$C$2:$C2972,$C2973,$B$2:$B2972,$B2973,$A$2:$A2972,$A2973)=0,"",$E2973-_xlfn.MAXIFS($F$2:$F2972,$C$2:$C2972,$C2973,$B$2:$B2972,$B2973,$A$2:$A2972,$A2973))))</f>
        <v/>
      </c>
      <c r="K2973" s="6" t="str">
        <f t="shared" si="139"/>
        <v/>
      </c>
      <c r="L2973" s="6" t="str">
        <f t="shared" si="140"/>
        <v/>
      </c>
      <c r="M2973" s="6" t="str">
        <f t="shared" si="138"/>
        <v/>
      </c>
    </row>
    <row r="2974" spans="1:13" x14ac:dyDescent="0.25">
      <c r="A2974"/>
      <c r="B2974" s="1"/>
      <c r="C2974"/>
      <c r="D2974"/>
      <c r="E2974" s="76"/>
      <c r="F2974" s="76"/>
      <c r="G2974" s="2"/>
      <c r="H2974" s="77"/>
      <c r="J2974" s="79" t="str">
        <f>IF(IF(IF(_xlfn.MAXIFS($F$2:$F2973,$C$2:$C2973,$C2974,$B$2:$B2973,$B2974,$A$2:$A2973,$A2974)=0,"",$E2974-_xlfn.MAXIFS($F$2:$F2973,$C$2:$C2973,$C2974,$B$2:$B2973,$B2974,$A$2:$A2973,$A2974))&lt;0,0,IF(_xlfn.MAXIFS($F$2:$F2973,$C$2:$C2973,$C2974,$B$2:$B2973,$B2974,$A$2:$A2973,$A2974)=0,"",$E2974-_xlfn.MAXIFS($F$2:$F2973,$C$2:$C2973,$C2974,$B$2:$B2973,$B2974,$A$2:$A2973,$A2974)))&gt;0.25,"",IF(IF(_xlfn.MAXIFS($F$2:$F2973,$C$2:$C2973,$C2974,$B$2:$B2973,$B2974,$A$2:$A2973,$A2974)=0,"",$E2974-_xlfn.MAXIFS($F$2:$F2973,$C$2:$C2973,$C2974,$B$2:$B2973,$B2974,$A$2:$A2973,$A2974))&lt;0,0,IF(_xlfn.MAXIFS($F$2:$F2973,$C$2:$C2973,$C2974,$B$2:$B2973,$B2974,$A$2:$A2973,$A2974)=0,"",$E2974-_xlfn.MAXIFS($F$2:$F2973,$C$2:$C2973,$C2974,$B$2:$B2973,$B2974,$A$2:$A2973,$A2974))))</f>
        <v/>
      </c>
      <c r="K2974" s="6" t="str">
        <f t="shared" si="139"/>
        <v/>
      </c>
      <c r="L2974" s="6" t="str">
        <f t="shared" si="140"/>
        <v/>
      </c>
      <c r="M2974" s="6" t="str">
        <f t="shared" si="138"/>
        <v/>
      </c>
    </row>
    <row r="2975" spans="1:13" x14ac:dyDescent="0.25">
      <c r="A2975"/>
      <c r="B2975" s="1"/>
      <c r="C2975"/>
      <c r="D2975"/>
      <c r="E2975" s="76"/>
      <c r="F2975" s="76"/>
      <c r="G2975" s="2"/>
      <c r="H2975" s="77"/>
      <c r="J2975" s="79" t="str">
        <f>IF(IF(IF(_xlfn.MAXIFS($F$2:$F2974,$C$2:$C2974,$C2975,$B$2:$B2974,$B2975,$A$2:$A2974,$A2975)=0,"",$E2975-_xlfn.MAXIFS($F$2:$F2974,$C$2:$C2974,$C2975,$B$2:$B2974,$B2975,$A$2:$A2974,$A2975))&lt;0,0,IF(_xlfn.MAXIFS($F$2:$F2974,$C$2:$C2974,$C2975,$B$2:$B2974,$B2975,$A$2:$A2974,$A2975)=0,"",$E2975-_xlfn.MAXIFS($F$2:$F2974,$C$2:$C2974,$C2975,$B$2:$B2974,$B2975,$A$2:$A2974,$A2975)))&gt;0.25,"",IF(IF(_xlfn.MAXIFS($F$2:$F2974,$C$2:$C2974,$C2975,$B$2:$B2974,$B2975,$A$2:$A2974,$A2975)=0,"",$E2975-_xlfn.MAXIFS($F$2:$F2974,$C$2:$C2974,$C2975,$B$2:$B2974,$B2975,$A$2:$A2974,$A2975))&lt;0,0,IF(_xlfn.MAXIFS($F$2:$F2974,$C$2:$C2974,$C2975,$B$2:$B2974,$B2975,$A$2:$A2974,$A2975)=0,"",$E2975-_xlfn.MAXIFS($F$2:$F2974,$C$2:$C2974,$C2975,$B$2:$B2974,$B2975,$A$2:$A2974,$A2975))))</f>
        <v/>
      </c>
      <c r="K2975" s="6" t="str">
        <f t="shared" si="139"/>
        <v/>
      </c>
      <c r="L2975" s="6" t="str">
        <f t="shared" si="140"/>
        <v/>
      </c>
      <c r="M2975" s="6" t="str">
        <f t="shared" si="138"/>
        <v/>
      </c>
    </row>
    <row r="2976" spans="1:13" x14ac:dyDescent="0.25">
      <c r="A2976"/>
      <c r="B2976" s="1"/>
      <c r="C2976"/>
      <c r="D2976"/>
      <c r="E2976" s="76"/>
      <c r="F2976" s="76"/>
      <c r="G2976" s="2"/>
      <c r="H2976" s="77"/>
      <c r="J2976" s="79" t="str">
        <f>IF(IF(IF(_xlfn.MAXIFS($F$2:$F2975,$C$2:$C2975,$C2976,$B$2:$B2975,$B2976,$A$2:$A2975,$A2976)=0,"",$E2976-_xlfn.MAXIFS($F$2:$F2975,$C$2:$C2975,$C2976,$B$2:$B2975,$B2976,$A$2:$A2975,$A2976))&lt;0,0,IF(_xlfn.MAXIFS($F$2:$F2975,$C$2:$C2975,$C2976,$B$2:$B2975,$B2976,$A$2:$A2975,$A2976)=0,"",$E2976-_xlfn.MAXIFS($F$2:$F2975,$C$2:$C2975,$C2976,$B$2:$B2975,$B2976,$A$2:$A2975,$A2976)))&gt;0.25,"",IF(IF(_xlfn.MAXIFS($F$2:$F2975,$C$2:$C2975,$C2976,$B$2:$B2975,$B2976,$A$2:$A2975,$A2976)=0,"",$E2976-_xlfn.MAXIFS($F$2:$F2975,$C$2:$C2975,$C2976,$B$2:$B2975,$B2976,$A$2:$A2975,$A2976))&lt;0,0,IF(_xlfn.MAXIFS($F$2:$F2975,$C$2:$C2975,$C2976,$B$2:$B2975,$B2976,$A$2:$A2975,$A2976)=0,"",$E2976-_xlfn.MAXIFS($F$2:$F2975,$C$2:$C2975,$C2976,$B$2:$B2975,$B2976,$A$2:$A2975,$A2976))))</f>
        <v/>
      </c>
      <c r="K2976" s="6" t="str">
        <f t="shared" si="139"/>
        <v/>
      </c>
      <c r="L2976" s="6" t="str">
        <f t="shared" si="140"/>
        <v/>
      </c>
      <c r="M2976" s="6" t="str">
        <f t="shared" si="138"/>
        <v/>
      </c>
    </row>
    <row r="2977" spans="1:13" x14ac:dyDescent="0.25">
      <c r="A2977"/>
      <c r="B2977" s="1"/>
      <c r="C2977"/>
      <c r="D2977"/>
      <c r="E2977" s="76"/>
      <c r="F2977" s="76"/>
      <c r="G2977" s="2"/>
      <c r="H2977" s="77"/>
      <c r="J2977" s="79" t="str">
        <f>IF(IF(IF(_xlfn.MAXIFS($F$2:$F2976,$C$2:$C2976,$C2977,$B$2:$B2976,$B2977,$A$2:$A2976,$A2977)=0,"",$E2977-_xlfn.MAXIFS($F$2:$F2976,$C$2:$C2976,$C2977,$B$2:$B2976,$B2977,$A$2:$A2976,$A2977))&lt;0,0,IF(_xlfn.MAXIFS($F$2:$F2976,$C$2:$C2976,$C2977,$B$2:$B2976,$B2977,$A$2:$A2976,$A2977)=0,"",$E2977-_xlfn.MAXIFS($F$2:$F2976,$C$2:$C2976,$C2977,$B$2:$B2976,$B2977,$A$2:$A2976,$A2977)))&gt;0.25,"",IF(IF(_xlfn.MAXIFS($F$2:$F2976,$C$2:$C2976,$C2977,$B$2:$B2976,$B2977,$A$2:$A2976,$A2977)=0,"",$E2977-_xlfn.MAXIFS($F$2:$F2976,$C$2:$C2976,$C2977,$B$2:$B2976,$B2977,$A$2:$A2976,$A2977))&lt;0,0,IF(_xlfn.MAXIFS($F$2:$F2976,$C$2:$C2976,$C2977,$B$2:$B2976,$B2977,$A$2:$A2976,$A2977)=0,"",$E2977-_xlfn.MAXIFS($F$2:$F2976,$C$2:$C2976,$C2977,$B$2:$B2976,$B2977,$A$2:$A2976,$A2977))))</f>
        <v/>
      </c>
      <c r="K2977" s="6" t="str">
        <f t="shared" si="139"/>
        <v/>
      </c>
      <c r="L2977" s="6" t="str">
        <f t="shared" si="140"/>
        <v/>
      </c>
      <c r="M2977" s="6" t="str">
        <f t="shared" si="138"/>
        <v/>
      </c>
    </row>
    <row r="2978" spans="1:13" x14ac:dyDescent="0.25">
      <c r="A2978"/>
      <c r="B2978" s="1"/>
      <c r="C2978"/>
      <c r="D2978"/>
      <c r="E2978" s="76"/>
      <c r="F2978" s="76"/>
      <c r="G2978" s="2"/>
      <c r="H2978" s="77"/>
      <c r="J2978" s="79" t="str">
        <f>IF(IF(IF(_xlfn.MAXIFS($F$2:$F2977,$C$2:$C2977,$C2978,$B$2:$B2977,$B2978,$A$2:$A2977,$A2978)=0,"",$E2978-_xlfn.MAXIFS($F$2:$F2977,$C$2:$C2977,$C2978,$B$2:$B2977,$B2978,$A$2:$A2977,$A2978))&lt;0,0,IF(_xlfn.MAXIFS($F$2:$F2977,$C$2:$C2977,$C2978,$B$2:$B2977,$B2978,$A$2:$A2977,$A2978)=0,"",$E2978-_xlfn.MAXIFS($F$2:$F2977,$C$2:$C2977,$C2978,$B$2:$B2977,$B2978,$A$2:$A2977,$A2978)))&gt;0.25,"",IF(IF(_xlfn.MAXIFS($F$2:$F2977,$C$2:$C2977,$C2978,$B$2:$B2977,$B2978,$A$2:$A2977,$A2978)=0,"",$E2978-_xlfn.MAXIFS($F$2:$F2977,$C$2:$C2977,$C2978,$B$2:$B2977,$B2978,$A$2:$A2977,$A2978))&lt;0,0,IF(_xlfn.MAXIFS($F$2:$F2977,$C$2:$C2977,$C2978,$B$2:$B2977,$B2978,$A$2:$A2977,$A2978)=0,"",$E2978-_xlfn.MAXIFS($F$2:$F2977,$C$2:$C2977,$C2978,$B$2:$B2977,$B2978,$A$2:$A2977,$A2978))))</f>
        <v/>
      </c>
      <c r="K2978" s="6" t="str">
        <f t="shared" si="139"/>
        <v/>
      </c>
      <c r="L2978" s="6" t="str">
        <f t="shared" si="140"/>
        <v/>
      </c>
      <c r="M2978" s="6" t="str">
        <f t="shared" si="138"/>
        <v/>
      </c>
    </row>
    <row r="2979" spans="1:13" x14ac:dyDescent="0.25">
      <c r="A2979"/>
      <c r="B2979" s="1"/>
      <c r="C2979"/>
      <c r="D2979"/>
      <c r="E2979" s="76"/>
      <c r="F2979" s="76"/>
      <c r="G2979" s="2"/>
      <c r="H2979" s="77"/>
      <c r="J2979" s="79" t="str">
        <f>IF(IF(IF(_xlfn.MAXIFS($F$2:$F2978,$C$2:$C2978,$C2979,$B$2:$B2978,$B2979,$A$2:$A2978,$A2979)=0,"",$E2979-_xlfn.MAXIFS($F$2:$F2978,$C$2:$C2978,$C2979,$B$2:$B2978,$B2979,$A$2:$A2978,$A2979))&lt;0,0,IF(_xlfn.MAXIFS($F$2:$F2978,$C$2:$C2978,$C2979,$B$2:$B2978,$B2979,$A$2:$A2978,$A2979)=0,"",$E2979-_xlfn.MAXIFS($F$2:$F2978,$C$2:$C2978,$C2979,$B$2:$B2978,$B2979,$A$2:$A2978,$A2979)))&gt;0.25,"",IF(IF(_xlfn.MAXIFS($F$2:$F2978,$C$2:$C2978,$C2979,$B$2:$B2978,$B2979,$A$2:$A2978,$A2979)=0,"",$E2979-_xlfn.MAXIFS($F$2:$F2978,$C$2:$C2978,$C2979,$B$2:$B2978,$B2979,$A$2:$A2978,$A2979))&lt;0,0,IF(_xlfn.MAXIFS($F$2:$F2978,$C$2:$C2978,$C2979,$B$2:$B2978,$B2979,$A$2:$A2978,$A2979)=0,"",$E2979-_xlfn.MAXIFS($F$2:$F2978,$C$2:$C2978,$C2979,$B$2:$B2978,$B2979,$A$2:$A2978,$A2979))))</f>
        <v/>
      </c>
      <c r="K2979" s="6" t="str">
        <f t="shared" si="139"/>
        <v/>
      </c>
      <c r="L2979" s="6" t="str">
        <f t="shared" si="140"/>
        <v/>
      </c>
      <c r="M2979" s="6" t="str">
        <f t="shared" si="138"/>
        <v/>
      </c>
    </row>
    <row r="2980" spans="1:13" x14ac:dyDescent="0.25">
      <c r="A2980"/>
      <c r="B2980" s="1"/>
      <c r="C2980"/>
      <c r="D2980"/>
      <c r="E2980" s="76"/>
      <c r="F2980" s="76"/>
      <c r="G2980" s="2"/>
      <c r="H2980" s="77"/>
      <c r="J2980" s="79" t="str">
        <f>IF(IF(IF(_xlfn.MAXIFS($F$2:$F2979,$C$2:$C2979,$C2980,$B$2:$B2979,$B2980,$A$2:$A2979,$A2980)=0,"",$E2980-_xlfn.MAXIFS($F$2:$F2979,$C$2:$C2979,$C2980,$B$2:$B2979,$B2980,$A$2:$A2979,$A2980))&lt;0,0,IF(_xlfn.MAXIFS($F$2:$F2979,$C$2:$C2979,$C2980,$B$2:$B2979,$B2980,$A$2:$A2979,$A2980)=0,"",$E2980-_xlfn.MAXIFS($F$2:$F2979,$C$2:$C2979,$C2980,$B$2:$B2979,$B2980,$A$2:$A2979,$A2980)))&gt;0.25,"",IF(IF(_xlfn.MAXIFS($F$2:$F2979,$C$2:$C2979,$C2980,$B$2:$B2979,$B2980,$A$2:$A2979,$A2980)=0,"",$E2980-_xlfn.MAXIFS($F$2:$F2979,$C$2:$C2979,$C2980,$B$2:$B2979,$B2980,$A$2:$A2979,$A2980))&lt;0,0,IF(_xlfn.MAXIFS($F$2:$F2979,$C$2:$C2979,$C2980,$B$2:$B2979,$B2980,$A$2:$A2979,$A2980)=0,"",$E2980-_xlfn.MAXIFS($F$2:$F2979,$C$2:$C2979,$C2980,$B$2:$B2979,$B2980,$A$2:$A2979,$A2980))))</f>
        <v/>
      </c>
      <c r="K2980" s="6" t="str">
        <f t="shared" si="139"/>
        <v/>
      </c>
      <c r="L2980" s="6" t="str">
        <f t="shared" si="140"/>
        <v/>
      </c>
      <c r="M2980" s="6" t="str">
        <f t="shared" si="138"/>
        <v/>
      </c>
    </row>
    <row r="2981" spans="1:13" x14ac:dyDescent="0.25">
      <c r="A2981"/>
      <c r="B2981" s="1"/>
      <c r="C2981"/>
      <c r="D2981"/>
      <c r="E2981" s="76"/>
      <c r="F2981" s="76"/>
      <c r="G2981" s="2"/>
      <c r="H2981" s="77"/>
      <c r="J2981" s="79" t="str">
        <f>IF(IF(IF(_xlfn.MAXIFS($F$2:$F2980,$C$2:$C2980,$C2981,$B$2:$B2980,$B2981,$A$2:$A2980,$A2981)=0,"",$E2981-_xlfn.MAXIFS($F$2:$F2980,$C$2:$C2980,$C2981,$B$2:$B2980,$B2981,$A$2:$A2980,$A2981))&lt;0,0,IF(_xlfn.MAXIFS($F$2:$F2980,$C$2:$C2980,$C2981,$B$2:$B2980,$B2981,$A$2:$A2980,$A2981)=0,"",$E2981-_xlfn.MAXIFS($F$2:$F2980,$C$2:$C2980,$C2981,$B$2:$B2980,$B2981,$A$2:$A2980,$A2981)))&gt;0.25,"",IF(IF(_xlfn.MAXIFS($F$2:$F2980,$C$2:$C2980,$C2981,$B$2:$B2980,$B2981,$A$2:$A2980,$A2981)=0,"",$E2981-_xlfn.MAXIFS($F$2:$F2980,$C$2:$C2980,$C2981,$B$2:$B2980,$B2981,$A$2:$A2980,$A2981))&lt;0,0,IF(_xlfn.MAXIFS($F$2:$F2980,$C$2:$C2980,$C2981,$B$2:$B2980,$B2981,$A$2:$A2980,$A2981)=0,"",$E2981-_xlfn.MAXIFS($F$2:$F2980,$C$2:$C2980,$C2981,$B$2:$B2980,$B2981,$A$2:$A2980,$A2981))))</f>
        <v/>
      </c>
      <c r="K2981" s="6" t="str">
        <f t="shared" si="139"/>
        <v/>
      </c>
      <c r="L2981" s="6" t="str">
        <f t="shared" si="140"/>
        <v/>
      </c>
      <c r="M2981" s="6" t="str">
        <f t="shared" si="138"/>
        <v/>
      </c>
    </row>
    <row r="2982" spans="1:13" x14ac:dyDescent="0.25">
      <c r="A2982"/>
      <c r="B2982" s="1"/>
      <c r="C2982"/>
      <c r="D2982"/>
      <c r="E2982" s="76"/>
      <c r="F2982" s="76"/>
      <c r="G2982" s="2"/>
      <c r="H2982" s="77"/>
      <c r="J2982" s="79" t="str">
        <f>IF(IF(IF(_xlfn.MAXIFS($F$2:$F2981,$C$2:$C2981,$C2982,$B$2:$B2981,$B2982,$A$2:$A2981,$A2982)=0,"",$E2982-_xlfn.MAXIFS($F$2:$F2981,$C$2:$C2981,$C2982,$B$2:$B2981,$B2982,$A$2:$A2981,$A2982))&lt;0,0,IF(_xlfn.MAXIFS($F$2:$F2981,$C$2:$C2981,$C2982,$B$2:$B2981,$B2982,$A$2:$A2981,$A2982)=0,"",$E2982-_xlfn.MAXIFS($F$2:$F2981,$C$2:$C2981,$C2982,$B$2:$B2981,$B2982,$A$2:$A2981,$A2982)))&gt;0.25,"",IF(IF(_xlfn.MAXIFS($F$2:$F2981,$C$2:$C2981,$C2982,$B$2:$B2981,$B2982,$A$2:$A2981,$A2982)=0,"",$E2982-_xlfn.MAXIFS($F$2:$F2981,$C$2:$C2981,$C2982,$B$2:$B2981,$B2982,$A$2:$A2981,$A2982))&lt;0,0,IF(_xlfn.MAXIFS($F$2:$F2981,$C$2:$C2981,$C2982,$B$2:$B2981,$B2982,$A$2:$A2981,$A2982)=0,"",$E2982-_xlfn.MAXIFS($F$2:$F2981,$C$2:$C2981,$C2982,$B$2:$B2981,$B2982,$A$2:$A2981,$A2982))))</f>
        <v/>
      </c>
      <c r="K2982" s="6" t="str">
        <f t="shared" si="139"/>
        <v/>
      </c>
      <c r="L2982" s="6" t="str">
        <f t="shared" si="140"/>
        <v/>
      </c>
      <c r="M2982" s="6" t="str">
        <f t="shared" si="138"/>
        <v/>
      </c>
    </row>
    <row r="2983" spans="1:13" x14ac:dyDescent="0.25">
      <c r="A2983"/>
      <c r="B2983" s="1"/>
      <c r="C2983"/>
      <c r="D2983"/>
      <c r="E2983" s="76"/>
      <c r="F2983" s="76"/>
      <c r="G2983" s="2"/>
      <c r="H2983" s="77"/>
      <c r="J2983" s="79" t="str">
        <f>IF(IF(IF(_xlfn.MAXIFS($F$2:$F2982,$C$2:$C2982,$C2983,$B$2:$B2982,$B2983,$A$2:$A2982,$A2983)=0,"",$E2983-_xlfn.MAXIFS($F$2:$F2982,$C$2:$C2982,$C2983,$B$2:$B2982,$B2983,$A$2:$A2982,$A2983))&lt;0,0,IF(_xlfn.MAXIFS($F$2:$F2982,$C$2:$C2982,$C2983,$B$2:$B2982,$B2983,$A$2:$A2982,$A2983)=0,"",$E2983-_xlfn.MAXIFS($F$2:$F2982,$C$2:$C2982,$C2983,$B$2:$B2982,$B2983,$A$2:$A2982,$A2983)))&gt;0.25,"",IF(IF(_xlfn.MAXIFS($F$2:$F2982,$C$2:$C2982,$C2983,$B$2:$B2982,$B2983,$A$2:$A2982,$A2983)=0,"",$E2983-_xlfn.MAXIFS($F$2:$F2982,$C$2:$C2982,$C2983,$B$2:$B2982,$B2983,$A$2:$A2982,$A2983))&lt;0,0,IF(_xlfn.MAXIFS($F$2:$F2982,$C$2:$C2982,$C2983,$B$2:$B2982,$B2983,$A$2:$A2982,$A2983)=0,"",$E2983-_xlfn.MAXIFS($F$2:$F2982,$C$2:$C2982,$C2983,$B$2:$B2982,$B2983,$A$2:$A2982,$A2983))))</f>
        <v/>
      </c>
      <c r="K2983" s="6" t="str">
        <f t="shared" si="139"/>
        <v/>
      </c>
      <c r="L2983" s="6" t="str">
        <f t="shared" si="140"/>
        <v/>
      </c>
      <c r="M2983" s="6" t="str">
        <f t="shared" si="138"/>
        <v/>
      </c>
    </row>
    <row r="2984" spans="1:13" x14ac:dyDescent="0.25">
      <c r="A2984"/>
      <c r="B2984" s="1"/>
      <c r="C2984"/>
      <c r="D2984"/>
      <c r="E2984" s="76"/>
      <c r="F2984" s="76"/>
      <c r="G2984" s="2"/>
      <c r="H2984" s="77"/>
      <c r="J2984" s="79" t="str">
        <f>IF(IF(IF(_xlfn.MAXIFS($F$2:$F2983,$C$2:$C2983,$C2984,$B$2:$B2983,$B2984,$A$2:$A2983,$A2984)=0,"",$E2984-_xlfn.MAXIFS($F$2:$F2983,$C$2:$C2983,$C2984,$B$2:$B2983,$B2984,$A$2:$A2983,$A2984))&lt;0,0,IF(_xlfn.MAXIFS($F$2:$F2983,$C$2:$C2983,$C2984,$B$2:$B2983,$B2984,$A$2:$A2983,$A2984)=0,"",$E2984-_xlfn.MAXIFS($F$2:$F2983,$C$2:$C2983,$C2984,$B$2:$B2983,$B2984,$A$2:$A2983,$A2984)))&gt;0.25,"",IF(IF(_xlfn.MAXIFS($F$2:$F2983,$C$2:$C2983,$C2984,$B$2:$B2983,$B2984,$A$2:$A2983,$A2984)=0,"",$E2984-_xlfn.MAXIFS($F$2:$F2983,$C$2:$C2983,$C2984,$B$2:$B2983,$B2984,$A$2:$A2983,$A2984))&lt;0,0,IF(_xlfn.MAXIFS($F$2:$F2983,$C$2:$C2983,$C2984,$B$2:$B2983,$B2984,$A$2:$A2983,$A2984)=0,"",$E2984-_xlfn.MAXIFS($F$2:$F2983,$C$2:$C2983,$C2984,$B$2:$B2983,$B2984,$A$2:$A2983,$A2984))))</f>
        <v/>
      </c>
      <c r="K2984" s="6" t="str">
        <f t="shared" si="139"/>
        <v/>
      </c>
      <c r="L2984" s="6" t="str">
        <f t="shared" si="140"/>
        <v/>
      </c>
      <c r="M2984" s="6" t="str">
        <f t="shared" si="138"/>
        <v/>
      </c>
    </row>
    <row r="2985" spans="1:13" x14ac:dyDescent="0.25">
      <c r="A2985"/>
      <c r="B2985" s="1"/>
      <c r="C2985"/>
      <c r="D2985"/>
      <c r="E2985" s="76"/>
      <c r="F2985" s="76"/>
      <c r="G2985" s="2"/>
      <c r="H2985" s="77"/>
      <c r="J2985" s="79" t="str">
        <f>IF(IF(IF(_xlfn.MAXIFS($F$2:$F2984,$C$2:$C2984,$C2985,$B$2:$B2984,$B2985,$A$2:$A2984,$A2985)=0,"",$E2985-_xlfn.MAXIFS($F$2:$F2984,$C$2:$C2984,$C2985,$B$2:$B2984,$B2985,$A$2:$A2984,$A2985))&lt;0,0,IF(_xlfn.MAXIFS($F$2:$F2984,$C$2:$C2984,$C2985,$B$2:$B2984,$B2985,$A$2:$A2984,$A2985)=0,"",$E2985-_xlfn.MAXIFS($F$2:$F2984,$C$2:$C2984,$C2985,$B$2:$B2984,$B2985,$A$2:$A2984,$A2985)))&gt;0.25,"",IF(IF(_xlfn.MAXIFS($F$2:$F2984,$C$2:$C2984,$C2985,$B$2:$B2984,$B2985,$A$2:$A2984,$A2985)=0,"",$E2985-_xlfn.MAXIFS($F$2:$F2984,$C$2:$C2984,$C2985,$B$2:$B2984,$B2985,$A$2:$A2984,$A2985))&lt;0,0,IF(_xlfn.MAXIFS($F$2:$F2984,$C$2:$C2984,$C2985,$B$2:$B2984,$B2985,$A$2:$A2984,$A2985)=0,"",$E2985-_xlfn.MAXIFS($F$2:$F2984,$C$2:$C2984,$C2985,$B$2:$B2984,$B2985,$A$2:$A2984,$A2985))))</f>
        <v/>
      </c>
      <c r="K2985" s="6" t="str">
        <f t="shared" si="139"/>
        <v/>
      </c>
      <c r="L2985" s="6" t="str">
        <f t="shared" si="140"/>
        <v/>
      </c>
      <c r="M2985" s="6" t="str">
        <f t="shared" si="138"/>
        <v/>
      </c>
    </row>
    <row r="2986" spans="1:13" x14ac:dyDescent="0.25">
      <c r="A2986"/>
      <c r="B2986" s="1"/>
      <c r="C2986"/>
      <c r="D2986"/>
      <c r="E2986" s="76"/>
      <c r="F2986" s="76"/>
      <c r="G2986" s="2"/>
      <c r="H2986" s="77"/>
      <c r="J2986" s="79" t="str">
        <f>IF(IF(IF(_xlfn.MAXIFS($F$2:$F2985,$C$2:$C2985,$C2986,$B$2:$B2985,$B2986,$A$2:$A2985,$A2986)=0,"",$E2986-_xlfn.MAXIFS($F$2:$F2985,$C$2:$C2985,$C2986,$B$2:$B2985,$B2986,$A$2:$A2985,$A2986))&lt;0,0,IF(_xlfn.MAXIFS($F$2:$F2985,$C$2:$C2985,$C2986,$B$2:$B2985,$B2986,$A$2:$A2985,$A2986)=0,"",$E2986-_xlfn.MAXIFS($F$2:$F2985,$C$2:$C2985,$C2986,$B$2:$B2985,$B2986,$A$2:$A2985,$A2986)))&gt;0.25,"",IF(IF(_xlfn.MAXIFS($F$2:$F2985,$C$2:$C2985,$C2986,$B$2:$B2985,$B2986,$A$2:$A2985,$A2986)=0,"",$E2986-_xlfn.MAXIFS($F$2:$F2985,$C$2:$C2985,$C2986,$B$2:$B2985,$B2986,$A$2:$A2985,$A2986))&lt;0,0,IF(_xlfn.MAXIFS($F$2:$F2985,$C$2:$C2985,$C2986,$B$2:$B2985,$B2986,$A$2:$A2985,$A2986)=0,"",$E2986-_xlfn.MAXIFS($F$2:$F2985,$C$2:$C2985,$C2986,$B$2:$B2985,$B2986,$A$2:$A2985,$A2986))))</f>
        <v/>
      </c>
      <c r="K2986" s="6" t="str">
        <f t="shared" si="139"/>
        <v/>
      </c>
      <c r="L2986" s="6" t="str">
        <f t="shared" si="140"/>
        <v/>
      </c>
      <c r="M2986" s="6" t="str">
        <f t="shared" si="138"/>
        <v/>
      </c>
    </row>
    <row r="2987" spans="1:13" x14ac:dyDescent="0.25">
      <c r="A2987"/>
      <c r="B2987" s="1"/>
      <c r="C2987"/>
      <c r="D2987"/>
      <c r="E2987" s="76"/>
      <c r="F2987" s="76"/>
      <c r="G2987" s="2"/>
      <c r="H2987" s="77"/>
      <c r="J2987" s="79" t="str">
        <f>IF(IF(IF(_xlfn.MAXIFS($F$2:$F2986,$C$2:$C2986,$C2987,$B$2:$B2986,$B2987,$A$2:$A2986,$A2987)=0,"",$E2987-_xlfn.MAXIFS($F$2:$F2986,$C$2:$C2986,$C2987,$B$2:$B2986,$B2987,$A$2:$A2986,$A2987))&lt;0,0,IF(_xlfn.MAXIFS($F$2:$F2986,$C$2:$C2986,$C2987,$B$2:$B2986,$B2987,$A$2:$A2986,$A2987)=0,"",$E2987-_xlfn.MAXIFS($F$2:$F2986,$C$2:$C2986,$C2987,$B$2:$B2986,$B2987,$A$2:$A2986,$A2987)))&gt;0.25,"",IF(IF(_xlfn.MAXIFS($F$2:$F2986,$C$2:$C2986,$C2987,$B$2:$B2986,$B2987,$A$2:$A2986,$A2987)=0,"",$E2987-_xlfn.MAXIFS($F$2:$F2986,$C$2:$C2986,$C2987,$B$2:$B2986,$B2987,$A$2:$A2986,$A2987))&lt;0,0,IF(_xlfn.MAXIFS($F$2:$F2986,$C$2:$C2986,$C2987,$B$2:$B2986,$B2987,$A$2:$A2986,$A2987)=0,"",$E2987-_xlfn.MAXIFS($F$2:$F2986,$C$2:$C2986,$C2987,$B$2:$B2986,$B2987,$A$2:$A2986,$A2987))))</f>
        <v/>
      </c>
      <c r="K2987" s="6" t="str">
        <f t="shared" si="139"/>
        <v/>
      </c>
      <c r="L2987" s="6" t="str">
        <f t="shared" si="140"/>
        <v/>
      </c>
      <c r="M2987" s="6" t="str">
        <f t="shared" si="138"/>
        <v/>
      </c>
    </row>
    <row r="2988" spans="1:13" x14ac:dyDescent="0.25">
      <c r="A2988"/>
      <c r="B2988" s="1"/>
      <c r="C2988"/>
      <c r="D2988"/>
      <c r="E2988" s="76"/>
      <c r="F2988" s="76"/>
      <c r="G2988" s="2"/>
      <c r="H2988" s="77"/>
      <c r="J2988" s="79" t="str">
        <f>IF(IF(IF(_xlfn.MAXIFS($F$2:$F2987,$C$2:$C2987,$C2988,$B$2:$B2987,$B2988,$A$2:$A2987,$A2988)=0,"",$E2988-_xlfn.MAXIFS($F$2:$F2987,$C$2:$C2987,$C2988,$B$2:$B2987,$B2988,$A$2:$A2987,$A2988))&lt;0,0,IF(_xlfn.MAXIFS($F$2:$F2987,$C$2:$C2987,$C2988,$B$2:$B2987,$B2988,$A$2:$A2987,$A2988)=0,"",$E2988-_xlfn.MAXIFS($F$2:$F2987,$C$2:$C2987,$C2988,$B$2:$B2987,$B2988,$A$2:$A2987,$A2988)))&gt;0.25,"",IF(IF(_xlfn.MAXIFS($F$2:$F2987,$C$2:$C2987,$C2988,$B$2:$B2987,$B2988,$A$2:$A2987,$A2988)=0,"",$E2988-_xlfn.MAXIFS($F$2:$F2987,$C$2:$C2987,$C2988,$B$2:$B2987,$B2988,$A$2:$A2987,$A2988))&lt;0,0,IF(_xlfn.MAXIFS($F$2:$F2987,$C$2:$C2987,$C2988,$B$2:$B2987,$B2988,$A$2:$A2987,$A2988)=0,"",$E2988-_xlfn.MAXIFS($F$2:$F2987,$C$2:$C2987,$C2988,$B$2:$B2987,$B2988,$A$2:$A2987,$A2988))))</f>
        <v/>
      </c>
      <c r="K2988" s="6" t="str">
        <f t="shared" si="139"/>
        <v/>
      </c>
      <c r="L2988" s="6" t="str">
        <f t="shared" si="140"/>
        <v/>
      </c>
      <c r="M2988" s="6" t="str">
        <f t="shared" si="138"/>
        <v/>
      </c>
    </row>
    <row r="2989" spans="1:13" x14ac:dyDescent="0.25">
      <c r="A2989"/>
      <c r="B2989" s="1"/>
      <c r="C2989"/>
      <c r="D2989"/>
      <c r="E2989" s="76"/>
      <c r="F2989" s="76"/>
      <c r="G2989" s="2"/>
      <c r="H2989" s="77"/>
      <c r="J2989" s="79" t="str">
        <f>IF(IF(IF(_xlfn.MAXIFS($F$2:$F2988,$C$2:$C2988,$C2989,$B$2:$B2988,$B2989,$A$2:$A2988,$A2989)=0,"",$E2989-_xlfn.MAXIFS($F$2:$F2988,$C$2:$C2988,$C2989,$B$2:$B2988,$B2989,$A$2:$A2988,$A2989))&lt;0,0,IF(_xlfn.MAXIFS($F$2:$F2988,$C$2:$C2988,$C2989,$B$2:$B2988,$B2989,$A$2:$A2988,$A2989)=0,"",$E2989-_xlfn.MAXIFS($F$2:$F2988,$C$2:$C2988,$C2989,$B$2:$B2988,$B2989,$A$2:$A2988,$A2989)))&gt;0.25,"",IF(IF(_xlfn.MAXIFS($F$2:$F2988,$C$2:$C2988,$C2989,$B$2:$B2988,$B2989,$A$2:$A2988,$A2989)=0,"",$E2989-_xlfn.MAXIFS($F$2:$F2988,$C$2:$C2988,$C2989,$B$2:$B2988,$B2989,$A$2:$A2988,$A2989))&lt;0,0,IF(_xlfn.MAXIFS($F$2:$F2988,$C$2:$C2988,$C2989,$B$2:$B2988,$B2989,$A$2:$A2988,$A2989)=0,"",$E2989-_xlfn.MAXIFS($F$2:$F2988,$C$2:$C2988,$C2989,$B$2:$B2988,$B2989,$A$2:$A2988,$A2989))))</f>
        <v/>
      </c>
      <c r="K2989" s="6" t="str">
        <f t="shared" si="139"/>
        <v/>
      </c>
      <c r="L2989" s="6" t="str">
        <f t="shared" si="140"/>
        <v/>
      </c>
      <c r="M2989" s="6" t="str">
        <f t="shared" si="138"/>
        <v/>
      </c>
    </row>
    <row r="2990" spans="1:13" x14ac:dyDescent="0.25">
      <c r="A2990"/>
      <c r="B2990" s="1"/>
      <c r="C2990"/>
      <c r="D2990"/>
      <c r="E2990" s="76"/>
      <c r="F2990" s="76"/>
      <c r="G2990" s="2"/>
      <c r="H2990" s="77"/>
      <c r="J2990" s="79" t="str">
        <f>IF(IF(IF(_xlfn.MAXIFS($F$2:$F2989,$C$2:$C2989,$C2990,$B$2:$B2989,$B2990,$A$2:$A2989,$A2990)=0,"",$E2990-_xlfn.MAXIFS($F$2:$F2989,$C$2:$C2989,$C2990,$B$2:$B2989,$B2990,$A$2:$A2989,$A2990))&lt;0,0,IF(_xlfn.MAXIFS($F$2:$F2989,$C$2:$C2989,$C2990,$B$2:$B2989,$B2990,$A$2:$A2989,$A2990)=0,"",$E2990-_xlfn.MAXIFS($F$2:$F2989,$C$2:$C2989,$C2990,$B$2:$B2989,$B2990,$A$2:$A2989,$A2990)))&gt;0.25,"",IF(IF(_xlfn.MAXIFS($F$2:$F2989,$C$2:$C2989,$C2990,$B$2:$B2989,$B2990,$A$2:$A2989,$A2990)=0,"",$E2990-_xlfn.MAXIFS($F$2:$F2989,$C$2:$C2989,$C2990,$B$2:$B2989,$B2990,$A$2:$A2989,$A2990))&lt;0,0,IF(_xlfn.MAXIFS($F$2:$F2989,$C$2:$C2989,$C2990,$B$2:$B2989,$B2990,$A$2:$A2989,$A2990)=0,"",$E2990-_xlfn.MAXIFS($F$2:$F2989,$C$2:$C2989,$C2990,$B$2:$B2989,$B2990,$A$2:$A2989,$A2990))))</f>
        <v/>
      </c>
      <c r="K2990" s="6" t="str">
        <f t="shared" si="139"/>
        <v/>
      </c>
      <c r="L2990" s="6" t="str">
        <f t="shared" si="140"/>
        <v/>
      </c>
      <c r="M2990" s="6" t="str">
        <f t="shared" si="138"/>
        <v/>
      </c>
    </row>
    <row r="2991" spans="1:13" x14ac:dyDescent="0.25">
      <c r="A2991"/>
      <c r="B2991" s="1"/>
      <c r="C2991"/>
      <c r="D2991"/>
      <c r="E2991" s="76"/>
      <c r="F2991" s="76"/>
      <c r="G2991" s="2"/>
      <c r="H2991" s="77"/>
      <c r="J2991" s="79" t="str">
        <f>IF(IF(IF(_xlfn.MAXIFS($F$2:$F2990,$C$2:$C2990,$C2991,$B$2:$B2990,$B2991,$A$2:$A2990,$A2991)=0,"",$E2991-_xlfn.MAXIFS($F$2:$F2990,$C$2:$C2990,$C2991,$B$2:$B2990,$B2991,$A$2:$A2990,$A2991))&lt;0,0,IF(_xlfn.MAXIFS($F$2:$F2990,$C$2:$C2990,$C2991,$B$2:$B2990,$B2991,$A$2:$A2990,$A2991)=0,"",$E2991-_xlfn.MAXIFS($F$2:$F2990,$C$2:$C2990,$C2991,$B$2:$B2990,$B2991,$A$2:$A2990,$A2991)))&gt;0.25,"",IF(IF(_xlfn.MAXIFS($F$2:$F2990,$C$2:$C2990,$C2991,$B$2:$B2990,$B2991,$A$2:$A2990,$A2991)=0,"",$E2991-_xlfn.MAXIFS($F$2:$F2990,$C$2:$C2990,$C2991,$B$2:$B2990,$B2991,$A$2:$A2990,$A2991))&lt;0,0,IF(_xlfn.MAXIFS($F$2:$F2990,$C$2:$C2990,$C2991,$B$2:$B2990,$B2991,$A$2:$A2990,$A2991)=0,"",$E2991-_xlfn.MAXIFS($F$2:$F2990,$C$2:$C2990,$C2991,$B$2:$B2990,$B2991,$A$2:$A2990,$A2991))))</f>
        <v/>
      </c>
      <c r="K2991" s="6" t="str">
        <f t="shared" si="139"/>
        <v/>
      </c>
      <c r="L2991" s="6" t="str">
        <f t="shared" si="140"/>
        <v/>
      </c>
      <c r="M2991" s="6" t="str">
        <f t="shared" si="138"/>
        <v/>
      </c>
    </row>
    <row r="2992" spans="1:13" x14ac:dyDescent="0.25">
      <c r="A2992"/>
      <c r="B2992" s="1"/>
      <c r="C2992"/>
      <c r="D2992"/>
      <c r="E2992" s="76"/>
      <c r="F2992" s="76"/>
      <c r="G2992" s="2"/>
      <c r="H2992" s="77"/>
      <c r="J2992" s="79" t="str">
        <f>IF(IF(IF(_xlfn.MAXIFS($F$2:$F2991,$C$2:$C2991,$C2992,$B$2:$B2991,$B2992,$A$2:$A2991,$A2992)=0,"",$E2992-_xlfn.MAXIFS($F$2:$F2991,$C$2:$C2991,$C2992,$B$2:$B2991,$B2992,$A$2:$A2991,$A2992))&lt;0,0,IF(_xlfn.MAXIFS($F$2:$F2991,$C$2:$C2991,$C2992,$B$2:$B2991,$B2992,$A$2:$A2991,$A2992)=0,"",$E2992-_xlfn.MAXIFS($F$2:$F2991,$C$2:$C2991,$C2992,$B$2:$B2991,$B2992,$A$2:$A2991,$A2992)))&gt;0.25,"",IF(IF(_xlfn.MAXIFS($F$2:$F2991,$C$2:$C2991,$C2992,$B$2:$B2991,$B2992,$A$2:$A2991,$A2992)=0,"",$E2992-_xlfn.MAXIFS($F$2:$F2991,$C$2:$C2991,$C2992,$B$2:$B2991,$B2992,$A$2:$A2991,$A2992))&lt;0,0,IF(_xlfn.MAXIFS($F$2:$F2991,$C$2:$C2991,$C2992,$B$2:$B2991,$B2992,$A$2:$A2991,$A2992)=0,"",$E2992-_xlfn.MAXIFS($F$2:$F2991,$C$2:$C2991,$C2992,$B$2:$B2991,$B2992,$A$2:$A2991,$A2992))))</f>
        <v/>
      </c>
      <c r="K2992" s="6" t="str">
        <f t="shared" si="139"/>
        <v/>
      </c>
      <c r="L2992" s="6" t="str">
        <f t="shared" si="140"/>
        <v/>
      </c>
      <c r="M2992" s="6" t="str">
        <f t="shared" si="138"/>
        <v/>
      </c>
    </row>
    <row r="2993" spans="1:13" x14ac:dyDescent="0.25">
      <c r="A2993"/>
      <c r="B2993" s="1"/>
      <c r="C2993"/>
      <c r="D2993"/>
      <c r="E2993" s="76"/>
      <c r="F2993" s="76"/>
      <c r="G2993" s="2"/>
      <c r="H2993" s="77"/>
      <c r="J2993" s="79" t="str">
        <f>IF(IF(IF(_xlfn.MAXIFS($F$2:$F2992,$C$2:$C2992,$C2993,$B$2:$B2992,$B2993,$A$2:$A2992,$A2993)=0,"",$E2993-_xlfn.MAXIFS($F$2:$F2992,$C$2:$C2992,$C2993,$B$2:$B2992,$B2993,$A$2:$A2992,$A2993))&lt;0,0,IF(_xlfn.MAXIFS($F$2:$F2992,$C$2:$C2992,$C2993,$B$2:$B2992,$B2993,$A$2:$A2992,$A2993)=0,"",$E2993-_xlfn.MAXIFS($F$2:$F2992,$C$2:$C2992,$C2993,$B$2:$B2992,$B2993,$A$2:$A2992,$A2993)))&gt;0.25,"",IF(IF(_xlfn.MAXIFS($F$2:$F2992,$C$2:$C2992,$C2993,$B$2:$B2992,$B2993,$A$2:$A2992,$A2993)=0,"",$E2993-_xlfn.MAXIFS($F$2:$F2992,$C$2:$C2992,$C2993,$B$2:$B2992,$B2993,$A$2:$A2992,$A2993))&lt;0,0,IF(_xlfn.MAXIFS($F$2:$F2992,$C$2:$C2992,$C2993,$B$2:$B2992,$B2993,$A$2:$A2992,$A2993)=0,"",$E2993-_xlfn.MAXIFS($F$2:$F2992,$C$2:$C2992,$C2993,$B$2:$B2992,$B2993,$A$2:$A2992,$A2993))))</f>
        <v/>
      </c>
      <c r="K2993" s="6" t="str">
        <f t="shared" si="139"/>
        <v/>
      </c>
      <c r="L2993" s="6" t="str">
        <f t="shared" si="140"/>
        <v/>
      </c>
      <c r="M2993" s="6" t="str">
        <f t="shared" si="138"/>
        <v/>
      </c>
    </row>
    <row r="2994" spans="1:13" x14ac:dyDescent="0.25">
      <c r="A2994"/>
      <c r="B2994" s="1"/>
      <c r="C2994"/>
      <c r="D2994"/>
      <c r="E2994" s="76"/>
      <c r="F2994" s="76"/>
      <c r="G2994" s="2"/>
      <c r="H2994" s="77"/>
      <c r="J2994" s="79" t="str">
        <f>IF(IF(IF(_xlfn.MAXIFS($F$2:$F2993,$C$2:$C2993,$C2994,$B$2:$B2993,$B2994,$A$2:$A2993,$A2994)=0,"",$E2994-_xlfn.MAXIFS($F$2:$F2993,$C$2:$C2993,$C2994,$B$2:$B2993,$B2994,$A$2:$A2993,$A2994))&lt;0,0,IF(_xlfn.MAXIFS($F$2:$F2993,$C$2:$C2993,$C2994,$B$2:$B2993,$B2994,$A$2:$A2993,$A2994)=0,"",$E2994-_xlfn.MAXIFS($F$2:$F2993,$C$2:$C2993,$C2994,$B$2:$B2993,$B2994,$A$2:$A2993,$A2994)))&gt;0.25,"",IF(IF(_xlfn.MAXIFS($F$2:$F2993,$C$2:$C2993,$C2994,$B$2:$B2993,$B2994,$A$2:$A2993,$A2994)=0,"",$E2994-_xlfn.MAXIFS($F$2:$F2993,$C$2:$C2993,$C2994,$B$2:$B2993,$B2994,$A$2:$A2993,$A2994))&lt;0,0,IF(_xlfn.MAXIFS($F$2:$F2993,$C$2:$C2993,$C2994,$B$2:$B2993,$B2994,$A$2:$A2993,$A2994)=0,"",$E2994-_xlfn.MAXIFS($F$2:$F2993,$C$2:$C2993,$C2994,$B$2:$B2993,$B2994,$A$2:$A2993,$A2994))))</f>
        <v/>
      </c>
      <c r="K2994" s="6" t="str">
        <f t="shared" si="139"/>
        <v/>
      </c>
      <c r="L2994" s="6" t="str">
        <f t="shared" si="140"/>
        <v/>
      </c>
      <c r="M2994" s="6" t="str">
        <f t="shared" si="138"/>
        <v/>
      </c>
    </row>
    <row r="2995" spans="1:13" x14ac:dyDescent="0.25">
      <c r="A2995"/>
      <c r="B2995" s="1"/>
      <c r="C2995"/>
      <c r="D2995"/>
      <c r="E2995" s="76"/>
      <c r="F2995" s="76"/>
      <c r="G2995" s="2"/>
      <c r="H2995" s="77"/>
      <c r="J2995" s="79" t="str">
        <f>IF(IF(IF(_xlfn.MAXIFS($F$2:$F2994,$C$2:$C2994,$C2995,$B$2:$B2994,$B2995,$A$2:$A2994,$A2995)=0,"",$E2995-_xlfn.MAXIFS($F$2:$F2994,$C$2:$C2994,$C2995,$B$2:$B2994,$B2995,$A$2:$A2994,$A2995))&lt;0,0,IF(_xlfn.MAXIFS($F$2:$F2994,$C$2:$C2994,$C2995,$B$2:$B2994,$B2995,$A$2:$A2994,$A2995)=0,"",$E2995-_xlfn.MAXIFS($F$2:$F2994,$C$2:$C2994,$C2995,$B$2:$B2994,$B2995,$A$2:$A2994,$A2995)))&gt;0.25,"",IF(IF(_xlfn.MAXIFS($F$2:$F2994,$C$2:$C2994,$C2995,$B$2:$B2994,$B2995,$A$2:$A2994,$A2995)=0,"",$E2995-_xlfn.MAXIFS($F$2:$F2994,$C$2:$C2994,$C2995,$B$2:$B2994,$B2995,$A$2:$A2994,$A2995))&lt;0,0,IF(_xlfn.MAXIFS($F$2:$F2994,$C$2:$C2994,$C2995,$B$2:$B2994,$B2995,$A$2:$A2994,$A2995)=0,"",$E2995-_xlfn.MAXIFS($F$2:$F2994,$C$2:$C2994,$C2995,$B$2:$B2994,$B2995,$A$2:$A2994,$A2995))))</f>
        <v/>
      </c>
      <c r="K2995" s="6" t="str">
        <f t="shared" si="139"/>
        <v/>
      </c>
      <c r="L2995" s="6" t="str">
        <f t="shared" si="140"/>
        <v/>
      </c>
      <c r="M2995" s="6" t="str">
        <f t="shared" si="138"/>
        <v/>
      </c>
    </row>
    <row r="2996" spans="1:13" x14ac:dyDescent="0.25">
      <c r="A2996"/>
      <c r="B2996" s="1"/>
      <c r="C2996"/>
      <c r="D2996"/>
      <c r="E2996" s="76"/>
      <c r="F2996" s="76"/>
      <c r="G2996" s="2"/>
      <c r="H2996" s="77"/>
      <c r="J2996" s="79" t="str">
        <f>IF(IF(IF(_xlfn.MAXIFS($F$2:$F2995,$C$2:$C2995,$C2996,$B$2:$B2995,$B2996,$A$2:$A2995,$A2996)=0,"",$E2996-_xlfn.MAXIFS($F$2:$F2995,$C$2:$C2995,$C2996,$B$2:$B2995,$B2996,$A$2:$A2995,$A2996))&lt;0,0,IF(_xlfn.MAXIFS($F$2:$F2995,$C$2:$C2995,$C2996,$B$2:$B2995,$B2996,$A$2:$A2995,$A2996)=0,"",$E2996-_xlfn.MAXIFS($F$2:$F2995,$C$2:$C2995,$C2996,$B$2:$B2995,$B2996,$A$2:$A2995,$A2996)))&gt;0.25,"",IF(IF(_xlfn.MAXIFS($F$2:$F2995,$C$2:$C2995,$C2996,$B$2:$B2995,$B2996,$A$2:$A2995,$A2996)=0,"",$E2996-_xlfn.MAXIFS($F$2:$F2995,$C$2:$C2995,$C2996,$B$2:$B2995,$B2996,$A$2:$A2995,$A2996))&lt;0,0,IF(_xlfn.MAXIFS($F$2:$F2995,$C$2:$C2995,$C2996,$B$2:$B2995,$B2996,$A$2:$A2995,$A2996)=0,"",$E2996-_xlfn.MAXIFS($F$2:$F2995,$C$2:$C2995,$C2996,$B$2:$B2995,$B2996,$A$2:$A2995,$A2996))))</f>
        <v/>
      </c>
      <c r="K2996" s="6" t="str">
        <f t="shared" si="139"/>
        <v/>
      </c>
      <c r="L2996" s="6" t="str">
        <f t="shared" si="140"/>
        <v/>
      </c>
      <c r="M2996" s="6" t="str">
        <f t="shared" si="138"/>
        <v/>
      </c>
    </row>
    <row r="2997" spans="1:13" x14ac:dyDescent="0.25">
      <c r="A2997"/>
      <c r="B2997" s="1"/>
      <c r="C2997"/>
      <c r="D2997"/>
      <c r="E2997" s="76"/>
      <c r="F2997" s="76"/>
      <c r="G2997" s="2"/>
      <c r="H2997" s="77"/>
      <c r="J2997" s="79" t="str">
        <f>IF(IF(IF(_xlfn.MAXIFS($F$2:$F2996,$C$2:$C2996,$C2997,$B$2:$B2996,$B2997,$A$2:$A2996,$A2997)=0,"",$E2997-_xlfn.MAXIFS($F$2:$F2996,$C$2:$C2996,$C2997,$B$2:$B2996,$B2997,$A$2:$A2996,$A2997))&lt;0,0,IF(_xlfn.MAXIFS($F$2:$F2996,$C$2:$C2996,$C2997,$B$2:$B2996,$B2997,$A$2:$A2996,$A2997)=0,"",$E2997-_xlfn.MAXIFS($F$2:$F2996,$C$2:$C2996,$C2997,$B$2:$B2996,$B2997,$A$2:$A2996,$A2997)))&gt;0.25,"",IF(IF(_xlfn.MAXIFS($F$2:$F2996,$C$2:$C2996,$C2997,$B$2:$B2996,$B2997,$A$2:$A2996,$A2997)=0,"",$E2997-_xlfn.MAXIFS($F$2:$F2996,$C$2:$C2996,$C2997,$B$2:$B2996,$B2997,$A$2:$A2996,$A2997))&lt;0,0,IF(_xlfn.MAXIFS($F$2:$F2996,$C$2:$C2996,$C2997,$B$2:$B2996,$B2997,$A$2:$A2996,$A2997)=0,"",$E2997-_xlfn.MAXIFS($F$2:$F2996,$C$2:$C2996,$C2997,$B$2:$B2996,$B2997,$A$2:$A2996,$A2997))))</f>
        <v/>
      </c>
      <c r="K2997" s="6" t="str">
        <f t="shared" si="139"/>
        <v/>
      </c>
      <c r="L2997" s="6" t="str">
        <f t="shared" si="140"/>
        <v/>
      </c>
      <c r="M2997" s="6" t="str">
        <f t="shared" si="138"/>
        <v/>
      </c>
    </row>
    <row r="2998" spans="1:13" x14ac:dyDescent="0.25">
      <c r="A2998"/>
      <c r="B2998" s="1"/>
      <c r="C2998"/>
      <c r="D2998"/>
      <c r="E2998" s="76"/>
      <c r="F2998" s="76"/>
      <c r="G2998" s="2"/>
      <c r="H2998" s="77"/>
      <c r="J2998" s="79" t="str">
        <f>IF(IF(IF(_xlfn.MAXIFS($F$2:$F2997,$C$2:$C2997,$C2998,$B$2:$B2997,$B2998,$A$2:$A2997,$A2998)=0,"",$E2998-_xlfn.MAXIFS($F$2:$F2997,$C$2:$C2997,$C2998,$B$2:$B2997,$B2998,$A$2:$A2997,$A2998))&lt;0,0,IF(_xlfn.MAXIFS($F$2:$F2997,$C$2:$C2997,$C2998,$B$2:$B2997,$B2998,$A$2:$A2997,$A2998)=0,"",$E2998-_xlfn.MAXIFS($F$2:$F2997,$C$2:$C2997,$C2998,$B$2:$B2997,$B2998,$A$2:$A2997,$A2998)))&gt;0.25,"",IF(IF(_xlfn.MAXIFS($F$2:$F2997,$C$2:$C2997,$C2998,$B$2:$B2997,$B2998,$A$2:$A2997,$A2998)=0,"",$E2998-_xlfn.MAXIFS($F$2:$F2997,$C$2:$C2997,$C2998,$B$2:$B2997,$B2998,$A$2:$A2997,$A2998))&lt;0,0,IF(_xlfn.MAXIFS($F$2:$F2997,$C$2:$C2997,$C2998,$B$2:$B2997,$B2998,$A$2:$A2997,$A2998)=0,"",$E2998-_xlfn.MAXIFS($F$2:$F2997,$C$2:$C2997,$C2998,$B$2:$B2997,$B2998,$A$2:$A2997,$A2998))))</f>
        <v/>
      </c>
      <c r="K2998" s="6" t="str">
        <f t="shared" si="139"/>
        <v/>
      </c>
      <c r="L2998" s="6" t="str">
        <f t="shared" si="140"/>
        <v/>
      </c>
      <c r="M2998" s="6" t="str">
        <f t="shared" si="138"/>
        <v/>
      </c>
    </row>
    <row r="2999" spans="1:13" x14ac:dyDescent="0.25">
      <c r="A2999"/>
      <c r="B2999" s="1"/>
      <c r="C2999"/>
      <c r="D2999"/>
      <c r="E2999" s="76"/>
      <c r="F2999" s="76"/>
      <c r="G2999" s="2"/>
      <c r="H2999" s="77"/>
      <c r="J2999" s="79" t="str">
        <f>IF(IF(IF(_xlfn.MAXIFS($F$2:$F2998,$C$2:$C2998,$C2999,$B$2:$B2998,$B2999,$A$2:$A2998,$A2999)=0,"",$E2999-_xlfn.MAXIFS($F$2:$F2998,$C$2:$C2998,$C2999,$B$2:$B2998,$B2999,$A$2:$A2998,$A2999))&lt;0,0,IF(_xlfn.MAXIFS($F$2:$F2998,$C$2:$C2998,$C2999,$B$2:$B2998,$B2999,$A$2:$A2998,$A2999)=0,"",$E2999-_xlfn.MAXIFS($F$2:$F2998,$C$2:$C2998,$C2999,$B$2:$B2998,$B2999,$A$2:$A2998,$A2999)))&gt;0.25,"",IF(IF(_xlfn.MAXIFS($F$2:$F2998,$C$2:$C2998,$C2999,$B$2:$B2998,$B2999,$A$2:$A2998,$A2999)=0,"",$E2999-_xlfn.MAXIFS($F$2:$F2998,$C$2:$C2998,$C2999,$B$2:$B2998,$B2999,$A$2:$A2998,$A2999))&lt;0,0,IF(_xlfn.MAXIFS($F$2:$F2998,$C$2:$C2998,$C2999,$B$2:$B2998,$B2999,$A$2:$A2998,$A2999)=0,"",$E2999-_xlfn.MAXIFS($F$2:$F2998,$C$2:$C2998,$C2999,$B$2:$B2998,$B2999,$A$2:$A2998,$A2999))))</f>
        <v/>
      </c>
      <c r="K2999" s="6" t="str">
        <f t="shared" si="139"/>
        <v/>
      </c>
      <c r="L2999" s="6" t="str">
        <f t="shared" si="140"/>
        <v/>
      </c>
      <c r="M2999" s="6" t="str">
        <f t="shared" si="138"/>
        <v/>
      </c>
    </row>
    <row r="3000" spans="1:13" x14ac:dyDescent="0.25">
      <c r="A3000"/>
      <c r="B3000" s="1"/>
      <c r="C3000"/>
      <c r="D3000"/>
      <c r="E3000" s="76"/>
      <c r="F3000" s="76"/>
      <c r="G3000" s="2"/>
      <c r="H3000" s="77"/>
      <c r="J3000" s="79" t="str">
        <f>IF(IF(IF(_xlfn.MAXIFS($F$2:$F2999,$C$2:$C2999,$C3000,$B$2:$B2999,$B3000,$A$2:$A2999,$A3000)=0,"",$E3000-_xlfn.MAXIFS($F$2:$F2999,$C$2:$C2999,$C3000,$B$2:$B2999,$B3000,$A$2:$A2999,$A3000))&lt;0,0,IF(_xlfn.MAXIFS($F$2:$F2999,$C$2:$C2999,$C3000,$B$2:$B2999,$B3000,$A$2:$A2999,$A3000)=0,"",$E3000-_xlfn.MAXIFS($F$2:$F2999,$C$2:$C2999,$C3000,$B$2:$B2999,$B3000,$A$2:$A2999,$A3000)))&gt;0.25,"",IF(IF(_xlfn.MAXIFS($F$2:$F2999,$C$2:$C2999,$C3000,$B$2:$B2999,$B3000,$A$2:$A2999,$A3000)=0,"",$E3000-_xlfn.MAXIFS($F$2:$F2999,$C$2:$C2999,$C3000,$B$2:$B2999,$B3000,$A$2:$A2999,$A3000))&lt;0,0,IF(_xlfn.MAXIFS($F$2:$F2999,$C$2:$C2999,$C3000,$B$2:$B2999,$B3000,$A$2:$A2999,$A3000)=0,"",$E3000-_xlfn.MAXIFS($F$2:$F2999,$C$2:$C2999,$C3000,$B$2:$B2999,$B3000,$A$2:$A2999,$A3000))))</f>
        <v/>
      </c>
      <c r="K3000" s="6" t="str">
        <f t="shared" si="139"/>
        <v/>
      </c>
      <c r="L3000" s="6" t="str">
        <f t="shared" si="140"/>
        <v/>
      </c>
      <c r="M3000" s="6" t="str">
        <f t="shared" si="138"/>
        <v/>
      </c>
    </row>
    <row r="3001" spans="1:13" x14ac:dyDescent="0.25">
      <c r="A3001"/>
      <c r="B3001" s="1"/>
      <c r="C3001"/>
      <c r="D3001"/>
      <c r="E3001" s="76"/>
      <c r="F3001" s="76"/>
      <c r="G3001" s="2"/>
      <c r="H3001" s="77"/>
      <c r="J3001" s="79" t="str">
        <f>IF(IF(IF(_xlfn.MAXIFS($F$2:$F3000,$C$2:$C3000,$C3001,$B$2:$B3000,$B3001,$A$2:$A3000,$A3001)=0,"",$E3001-_xlfn.MAXIFS($F$2:$F3000,$C$2:$C3000,$C3001,$B$2:$B3000,$B3001,$A$2:$A3000,$A3001))&lt;0,0,IF(_xlfn.MAXIFS($F$2:$F3000,$C$2:$C3000,$C3001,$B$2:$B3000,$B3001,$A$2:$A3000,$A3001)=0,"",$E3001-_xlfn.MAXIFS($F$2:$F3000,$C$2:$C3000,$C3001,$B$2:$B3000,$B3001,$A$2:$A3000,$A3001)))&gt;0.25,"",IF(IF(_xlfn.MAXIFS($F$2:$F3000,$C$2:$C3000,$C3001,$B$2:$B3000,$B3001,$A$2:$A3000,$A3001)=0,"",$E3001-_xlfn.MAXIFS($F$2:$F3000,$C$2:$C3000,$C3001,$B$2:$B3000,$B3001,$A$2:$A3000,$A3001))&lt;0,0,IF(_xlfn.MAXIFS($F$2:$F3000,$C$2:$C3000,$C3001,$B$2:$B3000,$B3001,$A$2:$A3000,$A3001)=0,"",$E3001-_xlfn.MAXIFS($F$2:$F3000,$C$2:$C3000,$C3001,$B$2:$B3000,$B3001,$A$2:$A3000,$A3001))))</f>
        <v/>
      </c>
      <c r="K3001" s="6" t="str">
        <f t="shared" si="139"/>
        <v/>
      </c>
      <c r="L3001" s="6" t="str">
        <f t="shared" si="140"/>
        <v/>
      </c>
      <c r="M3001" s="6" t="str">
        <f t="shared" si="138"/>
        <v/>
      </c>
    </row>
    <row r="3002" spans="1:13" x14ac:dyDescent="0.25">
      <c r="A3002"/>
      <c r="B3002" s="1"/>
      <c r="C3002"/>
      <c r="D3002"/>
      <c r="E3002" s="76"/>
      <c r="F3002" s="76"/>
      <c r="G3002" s="2"/>
      <c r="H3002" s="77"/>
      <c r="J3002" s="79" t="str">
        <f>IF(IF(IF(_xlfn.MAXIFS($F$2:$F3001,$C$2:$C3001,$C3002,$B$2:$B3001,$B3002,$A$2:$A3001,$A3002)=0,"",$E3002-_xlfn.MAXIFS($F$2:$F3001,$C$2:$C3001,$C3002,$B$2:$B3001,$B3002,$A$2:$A3001,$A3002))&lt;0,0,IF(_xlfn.MAXIFS($F$2:$F3001,$C$2:$C3001,$C3002,$B$2:$B3001,$B3002,$A$2:$A3001,$A3002)=0,"",$E3002-_xlfn.MAXIFS($F$2:$F3001,$C$2:$C3001,$C3002,$B$2:$B3001,$B3002,$A$2:$A3001,$A3002)))&gt;0.25,"",IF(IF(_xlfn.MAXIFS($F$2:$F3001,$C$2:$C3001,$C3002,$B$2:$B3001,$B3002,$A$2:$A3001,$A3002)=0,"",$E3002-_xlfn.MAXIFS($F$2:$F3001,$C$2:$C3001,$C3002,$B$2:$B3001,$B3002,$A$2:$A3001,$A3002))&lt;0,0,IF(_xlfn.MAXIFS($F$2:$F3001,$C$2:$C3001,$C3002,$B$2:$B3001,$B3002,$A$2:$A3001,$A3002)=0,"",$E3002-_xlfn.MAXIFS($F$2:$F3001,$C$2:$C3001,$C3002,$B$2:$B3001,$B3002,$A$2:$A3001,$A3002))))</f>
        <v/>
      </c>
      <c r="K3002" s="6" t="str">
        <f t="shared" si="139"/>
        <v/>
      </c>
      <c r="L3002" s="6" t="str">
        <f t="shared" si="140"/>
        <v/>
      </c>
      <c r="M3002" s="6" t="str">
        <f t="shared" si="138"/>
        <v/>
      </c>
    </row>
    <row r="3003" spans="1:13" x14ac:dyDescent="0.25">
      <c r="A3003"/>
      <c r="B3003" s="1"/>
      <c r="C3003"/>
      <c r="D3003"/>
      <c r="E3003" s="76"/>
      <c r="F3003" s="76"/>
      <c r="G3003" s="2"/>
      <c r="H3003" s="77"/>
      <c r="J3003" s="79" t="str">
        <f>IF(IF(IF(_xlfn.MAXIFS($F$2:$F3002,$C$2:$C3002,$C3003,$B$2:$B3002,$B3003,$A$2:$A3002,$A3003)=0,"",$E3003-_xlfn.MAXIFS($F$2:$F3002,$C$2:$C3002,$C3003,$B$2:$B3002,$B3003,$A$2:$A3002,$A3003))&lt;0,0,IF(_xlfn.MAXIFS($F$2:$F3002,$C$2:$C3002,$C3003,$B$2:$B3002,$B3003,$A$2:$A3002,$A3003)=0,"",$E3003-_xlfn.MAXIFS($F$2:$F3002,$C$2:$C3002,$C3003,$B$2:$B3002,$B3003,$A$2:$A3002,$A3003)))&gt;0.25,"",IF(IF(_xlfn.MAXIFS($F$2:$F3002,$C$2:$C3002,$C3003,$B$2:$B3002,$B3003,$A$2:$A3002,$A3003)=0,"",$E3003-_xlfn.MAXIFS($F$2:$F3002,$C$2:$C3002,$C3003,$B$2:$B3002,$B3003,$A$2:$A3002,$A3003))&lt;0,0,IF(_xlfn.MAXIFS($F$2:$F3002,$C$2:$C3002,$C3003,$B$2:$B3002,$B3003,$A$2:$A3002,$A3003)=0,"",$E3003-_xlfn.MAXIFS($F$2:$F3002,$C$2:$C3002,$C3003,$B$2:$B3002,$B3003,$A$2:$A3002,$A3003))))</f>
        <v/>
      </c>
      <c r="K3003" s="6" t="str">
        <f t="shared" si="139"/>
        <v/>
      </c>
      <c r="L3003" s="6" t="str">
        <f t="shared" si="140"/>
        <v/>
      </c>
      <c r="M3003" s="6" t="str">
        <f t="shared" si="138"/>
        <v/>
      </c>
    </row>
    <row r="3004" spans="1:13" x14ac:dyDescent="0.25">
      <c r="A3004"/>
      <c r="B3004" s="1"/>
      <c r="C3004"/>
      <c r="D3004"/>
      <c r="E3004" s="76"/>
      <c r="F3004" s="76"/>
      <c r="G3004" s="2"/>
      <c r="H3004" s="77"/>
      <c r="J3004" s="79" t="str">
        <f>IF(IF(IF(_xlfn.MAXIFS($F$2:$F3003,$C$2:$C3003,$C3004,$B$2:$B3003,$B3004,$A$2:$A3003,$A3004)=0,"",$E3004-_xlfn.MAXIFS($F$2:$F3003,$C$2:$C3003,$C3004,$B$2:$B3003,$B3004,$A$2:$A3003,$A3004))&lt;0,0,IF(_xlfn.MAXIFS($F$2:$F3003,$C$2:$C3003,$C3004,$B$2:$B3003,$B3004,$A$2:$A3003,$A3004)=0,"",$E3004-_xlfn.MAXIFS($F$2:$F3003,$C$2:$C3003,$C3004,$B$2:$B3003,$B3004,$A$2:$A3003,$A3004)))&gt;0.25,"",IF(IF(_xlfn.MAXIFS($F$2:$F3003,$C$2:$C3003,$C3004,$B$2:$B3003,$B3004,$A$2:$A3003,$A3004)=0,"",$E3004-_xlfn.MAXIFS($F$2:$F3003,$C$2:$C3003,$C3004,$B$2:$B3003,$B3004,$A$2:$A3003,$A3004))&lt;0,0,IF(_xlfn.MAXIFS($F$2:$F3003,$C$2:$C3003,$C3004,$B$2:$B3003,$B3004,$A$2:$A3003,$A3004)=0,"",$E3004-_xlfn.MAXIFS($F$2:$F3003,$C$2:$C3003,$C3004,$B$2:$B3003,$B3004,$A$2:$A3003,$A3004))))</f>
        <v/>
      </c>
      <c r="K3004" s="6" t="str">
        <f t="shared" si="139"/>
        <v/>
      </c>
      <c r="L3004" s="6" t="str">
        <f t="shared" si="140"/>
        <v/>
      </c>
      <c r="M3004" s="6" t="str">
        <f t="shared" si="138"/>
        <v/>
      </c>
    </row>
    <row r="3005" spans="1:13" x14ac:dyDescent="0.25">
      <c r="A3005"/>
      <c r="B3005" s="1"/>
      <c r="C3005"/>
      <c r="D3005"/>
      <c r="E3005" s="76"/>
      <c r="F3005" s="76"/>
      <c r="G3005" s="2"/>
      <c r="H3005" s="77"/>
      <c r="J3005" s="79" t="str">
        <f>IF(IF(IF(_xlfn.MAXIFS($F$2:$F3004,$C$2:$C3004,$C3005,$B$2:$B3004,$B3005,$A$2:$A3004,$A3005)=0,"",$E3005-_xlfn.MAXIFS($F$2:$F3004,$C$2:$C3004,$C3005,$B$2:$B3004,$B3005,$A$2:$A3004,$A3005))&lt;0,0,IF(_xlfn.MAXIFS($F$2:$F3004,$C$2:$C3004,$C3005,$B$2:$B3004,$B3005,$A$2:$A3004,$A3005)=0,"",$E3005-_xlfn.MAXIFS($F$2:$F3004,$C$2:$C3004,$C3005,$B$2:$B3004,$B3005,$A$2:$A3004,$A3005)))&gt;0.25,"",IF(IF(_xlfn.MAXIFS($F$2:$F3004,$C$2:$C3004,$C3005,$B$2:$B3004,$B3005,$A$2:$A3004,$A3005)=0,"",$E3005-_xlfn.MAXIFS($F$2:$F3004,$C$2:$C3004,$C3005,$B$2:$B3004,$B3005,$A$2:$A3004,$A3005))&lt;0,0,IF(_xlfn.MAXIFS($F$2:$F3004,$C$2:$C3004,$C3005,$B$2:$B3004,$B3005,$A$2:$A3004,$A3005)=0,"",$E3005-_xlfn.MAXIFS($F$2:$F3004,$C$2:$C3004,$C3005,$B$2:$B3004,$B3005,$A$2:$A3004,$A3005))))</f>
        <v/>
      </c>
      <c r="K3005" s="6" t="str">
        <f t="shared" si="139"/>
        <v/>
      </c>
      <c r="L3005" s="6" t="str">
        <f t="shared" si="140"/>
        <v/>
      </c>
      <c r="M3005" s="6" t="str">
        <f t="shared" si="138"/>
        <v/>
      </c>
    </row>
    <row r="3006" spans="1:13" x14ac:dyDescent="0.25">
      <c r="A3006"/>
      <c r="B3006" s="1"/>
      <c r="C3006"/>
      <c r="D3006"/>
      <c r="E3006" s="76"/>
      <c r="F3006" s="76"/>
      <c r="G3006" s="2"/>
      <c r="H3006" s="77"/>
      <c r="J3006" s="79" t="str">
        <f>IF(IF(IF(_xlfn.MAXIFS($F$2:$F3005,$C$2:$C3005,$C3006,$B$2:$B3005,$B3006,$A$2:$A3005,$A3006)=0,"",$E3006-_xlfn.MAXIFS($F$2:$F3005,$C$2:$C3005,$C3006,$B$2:$B3005,$B3006,$A$2:$A3005,$A3006))&lt;0,0,IF(_xlfn.MAXIFS($F$2:$F3005,$C$2:$C3005,$C3006,$B$2:$B3005,$B3006,$A$2:$A3005,$A3006)=0,"",$E3006-_xlfn.MAXIFS($F$2:$F3005,$C$2:$C3005,$C3006,$B$2:$B3005,$B3006,$A$2:$A3005,$A3006)))&gt;0.25,"",IF(IF(_xlfn.MAXIFS($F$2:$F3005,$C$2:$C3005,$C3006,$B$2:$B3005,$B3006,$A$2:$A3005,$A3006)=0,"",$E3006-_xlfn.MAXIFS($F$2:$F3005,$C$2:$C3005,$C3006,$B$2:$B3005,$B3006,$A$2:$A3005,$A3006))&lt;0,0,IF(_xlfn.MAXIFS($F$2:$F3005,$C$2:$C3005,$C3006,$B$2:$B3005,$B3006,$A$2:$A3005,$A3006)=0,"",$E3006-_xlfn.MAXIFS($F$2:$F3005,$C$2:$C3005,$C3006,$B$2:$B3005,$B3006,$A$2:$A3005,$A3006))))</f>
        <v/>
      </c>
      <c r="K3006" s="6" t="str">
        <f t="shared" si="139"/>
        <v/>
      </c>
      <c r="L3006" s="6" t="str">
        <f t="shared" si="140"/>
        <v/>
      </c>
      <c r="M3006" s="6" t="str">
        <f t="shared" si="138"/>
        <v/>
      </c>
    </row>
    <row r="3007" spans="1:13" x14ac:dyDescent="0.25">
      <c r="A3007"/>
      <c r="B3007" s="1"/>
      <c r="C3007"/>
      <c r="D3007"/>
      <c r="E3007" s="76"/>
      <c r="F3007" s="76"/>
      <c r="G3007" s="2"/>
      <c r="H3007" s="77"/>
      <c r="J3007" s="79" t="str">
        <f>IF(IF(IF(_xlfn.MAXIFS($F$2:$F3006,$C$2:$C3006,$C3007,$B$2:$B3006,$B3007,$A$2:$A3006,$A3007)=0,"",$E3007-_xlfn.MAXIFS($F$2:$F3006,$C$2:$C3006,$C3007,$B$2:$B3006,$B3007,$A$2:$A3006,$A3007))&lt;0,0,IF(_xlfn.MAXIFS($F$2:$F3006,$C$2:$C3006,$C3007,$B$2:$B3006,$B3007,$A$2:$A3006,$A3007)=0,"",$E3007-_xlfn.MAXIFS($F$2:$F3006,$C$2:$C3006,$C3007,$B$2:$B3006,$B3007,$A$2:$A3006,$A3007)))&gt;0.25,"",IF(IF(_xlfn.MAXIFS($F$2:$F3006,$C$2:$C3006,$C3007,$B$2:$B3006,$B3007,$A$2:$A3006,$A3007)=0,"",$E3007-_xlfn.MAXIFS($F$2:$F3006,$C$2:$C3006,$C3007,$B$2:$B3006,$B3007,$A$2:$A3006,$A3007))&lt;0,0,IF(_xlfn.MAXIFS($F$2:$F3006,$C$2:$C3006,$C3007,$B$2:$B3006,$B3007,$A$2:$A3006,$A3007)=0,"",$E3007-_xlfn.MAXIFS($F$2:$F3006,$C$2:$C3006,$C3007,$B$2:$B3006,$B3007,$A$2:$A3006,$A3007))))</f>
        <v/>
      </c>
      <c r="K3007" s="6" t="str">
        <f t="shared" si="139"/>
        <v/>
      </c>
      <c r="L3007" s="6" t="str">
        <f t="shared" si="140"/>
        <v/>
      </c>
      <c r="M3007" s="6" t="str">
        <f t="shared" si="138"/>
        <v/>
      </c>
    </row>
    <row r="3008" spans="1:13" x14ac:dyDescent="0.25">
      <c r="A3008"/>
      <c r="B3008" s="1"/>
      <c r="C3008"/>
      <c r="D3008"/>
      <c r="E3008" s="76"/>
      <c r="F3008" s="76"/>
      <c r="G3008" s="2"/>
      <c r="H3008" s="77"/>
      <c r="J3008" s="79" t="str">
        <f>IF(IF(IF(_xlfn.MAXIFS($F$2:$F3007,$C$2:$C3007,$C3008,$B$2:$B3007,$B3008,$A$2:$A3007,$A3008)=0,"",$E3008-_xlfn.MAXIFS($F$2:$F3007,$C$2:$C3007,$C3008,$B$2:$B3007,$B3008,$A$2:$A3007,$A3008))&lt;0,0,IF(_xlfn.MAXIFS($F$2:$F3007,$C$2:$C3007,$C3008,$B$2:$B3007,$B3008,$A$2:$A3007,$A3008)=0,"",$E3008-_xlfn.MAXIFS($F$2:$F3007,$C$2:$C3007,$C3008,$B$2:$B3007,$B3008,$A$2:$A3007,$A3008)))&gt;0.25,"",IF(IF(_xlfn.MAXIFS($F$2:$F3007,$C$2:$C3007,$C3008,$B$2:$B3007,$B3008,$A$2:$A3007,$A3008)=0,"",$E3008-_xlfn.MAXIFS($F$2:$F3007,$C$2:$C3007,$C3008,$B$2:$B3007,$B3008,$A$2:$A3007,$A3008))&lt;0,0,IF(_xlfn.MAXIFS($F$2:$F3007,$C$2:$C3007,$C3008,$B$2:$B3007,$B3008,$A$2:$A3007,$A3008)=0,"",$E3008-_xlfn.MAXIFS($F$2:$F3007,$C$2:$C3007,$C3008,$B$2:$B3007,$B3008,$A$2:$A3007,$A3008))))</f>
        <v/>
      </c>
      <c r="K3008" s="6" t="str">
        <f t="shared" si="139"/>
        <v/>
      </c>
      <c r="L3008" s="6" t="str">
        <f t="shared" si="140"/>
        <v/>
      </c>
      <c r="M3008" s="6" t="str">
        <f t="shared" si="138"/>
        <v/>
      </c>
    </row>
    <row r="3009" spans="1:13" x14ac:dyDescent="0.25">
      <c r="A3009"/>
      <c r="B3009" s="1"/>
      <c r="C3009"/>
      <c r="D3009"/>
      <c r="E3009" s="76"/>
      <c r="F3009" s="76"/>
      <c r="G3009" s="2"/>
      <c r="H3009" s="77"/>
      <c r="J3009" s="79" t="str">
        <f>IF(IF(IF(_xlfn.MAXIFS($F$2:$F3008,$C$2:$C3008,$C3009,$B$2:$B3008,$B3009,$A$2:$A3008,$A3009)=0,"",$E3009-_xlfn.MAXIFS($F$2:$F3008,$C$2:$C3008,$C3009,$B$2:$B3008,$B3009,$A$2:$A3008,$A3009))&lt;0,0,IF(_xlfn.MAXIFS($F$2:$F3008,$C$2:$C3008,$C3009,$B$2:$B3008,$B3009,$A$2:$A3008,$A3009)=0,"",$E3009-_xlfn.MAXIFS($F$2:$F3008,$C$2:$C3008,$C3009,$B$2:$B3008,$B3009,$A$2:$A3008,$A3009)))&gt;0.25,"",IF(IF(_xlfn.MAXIFS($F$2:$F3008,$C$2:$C3008,$C3009,$B$2:$B3008,$B3009,$A$2:$A3008,$A3009)=0,"",$E3009-_xlfn.MAXIFS($F$2:$F3008,$C$2:$C3008,$C3009,$B$2:$B3008,$B3009,$A$2:$A3008,$A3009))&lt;0,0,IF(_xlfn.MAXIFS($F$2:$F3008,$C$2:$C3008,$C3009,$B$2:$B3008,$B3009,$A$2:$A3008,$A3009)=0,"",$E3009-_xlfn.MAXIFS($F$2:$F3008,$C$2:$C3008,$C3009,$B$2:$B3008,$B3009,$A$2:$A3008,$A3009))))</f>
        <v/>
      </c>
      <c r="K3009" s="6" t="str">
        <f t="shared" si="139"/>
        <v/>
      </c>
      <c r="L3009" s="6" t="str">
        <f t="shared" si="140"/>
        <v/>
      </c>
      <c r="M3009" s="6" t="str">
        <f t="shared" si="138"/>
        <v/>
      </c>
    </row>
    <row r="3010" spans="1:13" x14ac:dyDescent="0.25">
      <c r="A3010"/>
      <c r="B3010" s="1"/>
      <c r="C3010"/>
      <c r="D3010"/>
      <c r="E3010" s="76"/>
      <c r="F3010" s="76"/>
      <c r="G3010" s="2"/>
      <c r="H3010" s="77"/>
      <c r="J3010" s="79" t="str">
        <f>IF(IF(IF(_xlfn.MAXIFS($F$2:$F3009,$C$2:$C3009,$C3010,$B$2:$B3009,$B3010,$A$2:$A3009,$A3010)=0,"",$E3010-_xlfn.MAXIFS($F$2:$F3009,$C$2:$C3009,$C3010,$B$2:$B3009,$B3010,$A$2:$A3009,$A3010))&lt;0,0,IF(_xlfn.MAXIFS($F$2:$F3009,$C$2:$C3009,$C3010,$B$2:$B3009,$B3010,$A$2:$A3009,$A3010)=0,"",$E3010-_xlfn.MAXIFS($F$2:$F3009,$C$2:$C3009,$C3010,$B$2:$B3009,$B3010,$A$2:$A3009,$A3010)))&gt;0.25,"",IF(IF(_xlfn.MAXIFS($F$2:$F3009,$C$2:$C3009,$C3010,$B$2:$B3009,$B3010,$A$2:$A3009,$A3010)=0,"",$E3010-_xlfn.MAXIFS($F$2:$F3009,$C$2:$C3009,$C3010,$B$2:$B3009,$B3010,$A$2:$A3009,$A3010))&lt;0,0,IF(_xlfn.MAXIFS($F$2:$F3009,$C$2:$C3009,$C3010,$B$2:$B3009,$B3010,$A$2:$A3009,$A3010)=0,"",$E3010-_xlfn.MAXIFS($F$2:$F3009,$C$2:$C3009,$C3010,$B$2:$B3009,$B3010,$A$2:$A3009,$A3010))))</f>
        <v/>
      </c>
      <c r="K3010" s="6" t="str">
        <f t="shared" si="139"/>
        <v/>
      </c>
      <c r="L3010" s="6" t="str">
        <f t="shared" si="140"/>
        <v/>
      </c>
      <c r="M3010" s="6" t="str">
        <f t="shared" ref="M3010:M3073" si="141">IF($A3010="","",IF(AND($K3010&gt;=10,$K3010&lt;=13),"Y",IF(AND($K3010=14,$L3010="EARLY"),"Y","N")))</f>
        <v/>
      </c>
    </row>
    <row r="3011" spans="1:13" x14ac:dyDescent="0.25">
      <c r="A3011"/>
      <c r="B3011" s="1"/>
      <c r="C3011"/>
      <c r="D3011"/>
      <c r="E3011" s="76"/>
      <c r="F3011" s="76"/>
      <c r="G3011" s="2"/>
      <c r="H3011" s="77"/>
      <c r="J3011" s="79" t="str">
        <f>IF(IF(IF(_xlfn.MAXIFS($F$2:$F3010,$C$2:$C3010,$C3011,$B$2:$B3010,$B3011,$A$2:$A3010,$A3011)=0,"",$E3011-_xlfn.MAXIFS($F$2:$F3010,$C$2:$C3010,$C3011,$B$2:$B3010,$B3011,$A$2:$A3010,$A3011))&lt;0,0,IF(_xlfn.MAXIFS($F$2:$F3010,$C$2:$C3010,$C3011,$B$2:$B3010,$B3011,$A$2:$A3010,$A3011)=0,"",$E3011-_xlfn.MAXIFS($F$2:$F3010,$C$2:$C3010,$C3011,$B$2:$B3010,$B3011,$A$2:$A3010,$A3011)))&gt;0.25,"",IF(IF(_xlfn.MAXIFS($F$2:$F3010,$C$2:$C3010,$C3011,$B$2:$B3010,$B3011,$A$2:$A3010,$A3011)=0,"",$E3011-_xlfn.MAXIFS($F$2:$F3010,$C$2:$C3010,$C3011,$B$2:$B3010,$B3011,$A$2:$A3010,$A3011))&lt;0,0,IF(_xlfn.MAXIFS($F$2:$F3010,$C$2:$C3010,$C3011,$B$2:$B3010,$B3011,$A$2:$A3010,$A3011)=0,"",$E3011-_xlfn.MAXIFS($F$2:$F3010,$C$2:$C3010,$C3011,$B$2:$B3010,$B3011,$A$2:$A3010,$A3011))))</f>
        <v/>
      </c>
      <c r="K3011" s="6" t="str">
        <f t="shared" ref="K3011:K3074" si="142">IF($J3011="","",IF(HOUR($E3011)&gt;19,19,IF(HOUR($E3011)&lt;5,5,HOUR($E3011))))</f>
        <v/>
      </c>
      <c r="L3011" s="6" t="str">
        <f t="shared" ref="L3011:L3074" si="143">IF($J3011="","",IF(MINUTE($E3011)&lt;30,"EARLY","LATE"))</f>
        <v/>
      </c>
      <c r="M3011" s="6" t="str">
        <f t="shared" si="141"/>
        <v/>
      </c>
    </row>
    <row r="3012" spans="1:13" x14ac:dyDescent="0.25">
      <c r="A3012"/>
      <c r="B3012" s="1"/>
      <c r="C3012"/>
      <c r="D3012"/>
      <c r="E3012" s="76"/>
      <c r="F3012" s="76"/>
      <c r="G3012" s="2"/>
      <c r="H3012" s="77"/>
      <c r="J3012" s="79" t="str">
        <f>IF(IF(IF(_xlfn.MAXIFS($F$2:$F3011,$C$2:$C3011,$C3012,$B$2:$B3011,$B3012,$A$2:$A3011,$A3012)=0,"",$E3012-_xlfn.MAXIFS($F$2:$F3011,$C$2:$C3011,$C3012,$B$2:$B3011,$B3012,$A$2:$A3011,$A3012))&lt;0,0,IF(_xlfn.MAXIFS($F$2:$F3011,$C$2:$C3011,$C3012,$B$2:$B3011,$B3012,$A$2:$A3011,$A3012)=0,"",$E3012-_xlfn.MAXIFS($F$2:$F3011,$C$2:$C3011,$C3012,$B$2:$B3011,$B3012,$A$2:$A3011,$A3012)))&gt;0.25,"",IF(IF(_xlfn.MAXIFS($F$2:$F3011,$C$2:$C3011,$C3012,$B$2:$B3011,$B3012,$A$2:$A3011,$A3012)=0,"",$E3012-_xlfn.MAXIFS($F$2:$F3011,$C$2:$C3011,$C3012,$B$2:$B3011,$B3012,$A$2:$A3011,$A3012))&lt;0,0,IF(_xlfn.MAXIFS($F$2:$F3011,$C$2:$C3011,$C3012,$B$2:$B3011,$B3012,$A$2:$A3011,$A3012)=0,"",$E3012-_xlfn.MAXIFS($F$2:$F3011,$C$2:$C3011,$C3012,$B$2:$B3011,$B3012,$A$2:$A3011,$A3012))))</f>
        <v/>
      </c>
      <c r="K3012" s="6" t="str">
        <f t="shared" si="142"/>
        <v/>
      </c>
      <c r="L3012" s="6" t="str">
        <f t="shared" si="143"/>
        <v/>
      </c>
      <c r="M3012" s="6" t="str">
        <f t="shared" si="141"/>
        <v/>
      </c>
    </row>
    <row r="3013" spans="1:13" x14ac:dyDescent="0.25">
      <c r="A3013"/>
      <c r="B3013" s="1"/>
      <c r="C3013"/>
      <c r="D3013"/>
      <c r="E3013" s="76"/>
      <c r="F3013" s="76"/>
      <c r="G3013" s="2"/>
      <c r="H3013" s="77"/>
      <c r="J3013" s="79" t="str">
        <f>IF(IF(IF(_xlfn.MAXIFS($F$2:$F3012,$C$2:$C3012,$C3013,$B$2:$B3012,$B3013,$A$2:$A3012,$A3013)=0,"",$E3013-_xlfn.MAXIFS($F$2:$F3012,$C$2:$C3012,$C3013,$B$2:$B3012,$B3013,$A$2:$A3012,$A3013))&lt;0,0,IF(_xlfn.MAXIFS($F$2:$F3012,$C$2:$C3012,$C3013,$B$2:$B3012,$B3013,$A$2:$A3012,$A3013)=0,"",$E3013-_xlfn.MAXIFS($F$2:$F3012,$C$2:$C3012,$C3013,$B$2:$B3012,$B3013,$A$2:$A3012,$A3013)))&gt;0.25,"",IF(IF(_xlfn.MAXIFS($F$2:$F3012,$C$2:$C3012,$C3013,$B$2:$B3012,$B3013,$A$2:$A3012,$A3013)=0,"",$E3013-_xlfn.MAXIFS($F$2:$F3012,$C$2:$C3012,$C3013,$B$2:$B3012,$B3013,$A$2:$A3012,$A3013))&lt;0,0,IF(_xlfn.MAXIFS($F$2:$F3012,$C$2:$C3012,$C3013,$B$2:$B3012,$B3013,$A$2:$A3012,$A3013)=0,"",$E3013-_xlfn.MAXIFS($F$2:$F3012,$C$2:$C3012,$C3013,$B$2:$B3012,$B3013,$A$2:$A3012,$A3013))))</f>
        <v/>
      </c>
      <c r="K3013" s="6" t="str">
        <f t="shared" si="142"/>
        <v/>
      </c>
      <c r="L3013" s="6" t="str">
        <f t="shared" si="143"/>
        <v/>
      </c>
      <c r="M3013" s="6" t="str">
        <f t="shared" si="141"/>
        <v/>
      </c>
    </row>
    <row r="3014" spans="1:13" x14ac:dyDescent="0.25">
      <c r="A3014"/>
      <c r="B3014" s="1"/>
      <c r="C3014"/>
      <c r="D3014"/>
      <c r="E3014" s="76"/>
      <c r="F3014" s="76"/>
      <c r="G3014" s="2"/>
      <c r="H3014" s="77"/>
      <c r="J3014" s="79" t="str">
        <f>IF(IF(IF(_xlfn.MAXIFS($F$2:$F3013,$C$2:$C3013,$C3014,$B$2:$B3013,$B3014,$A$2:$A3013,$A3014)=0,"",$E3014-_xlfn.MAXIFS($F$2:$F3013,$C$2:$C3013,$C3014,$B$2:$B3013,$B3014,$A$2:$A3013,$A3014))&lt;0,0,IF(_xlfn.MAXIFS($F$2:$F3013,$C$2:$C3013,$C3014,$B$2:$B3013,$B3014,$A$2:$A3013,$A3014)=0,"",$E3014-_xlfn.MAXIFS($F$2:$F3013,$C$2:$C3013,$C3014,$B$2:$B3013,$B3014,$A$2:$A3013,$A3014)))&gt;0.25,"",IF(IF(_xlfn.MAXIFS($F$2:$F3013,$C$2:$C3013,$C3014,$B$2:$B3013,$B3014,$A$2:$A3013,$A3014)=0,"",$E3014-_xlfn.MAXIFS($F$2:$F3013,$C$2:$C3013,$C3014,$B$2:$B3013,$B3014,$A$2:$A3013,$A3014))&lt;0,0,IF(_xlfn.MAXIFS($F$2:$F3013,$C$2:$C3013,$C3014,$B$2:$B3013,$B3014,$A$2:$A3013,$A3014)=0,"",$E3014-_xlfn.MAXIFS($F$2:$F3013,$C$2:$C3013,$C3014,$B$2:$B3013,$B3014,$A$2:$A3013,$A3014))))</f>
        <v/>
      </c>
      <c r="K3014" s="6" t="str">
        <f t="shared" si="142"/>
        <v/>
      </c>
      <c r="L3014" s="6" t="str">
        <f t="shared" si="143"/>
        <v/>
      </c>
      <c r="M3014" s="6" t="str">
        <f t="shared" si="141"/>
        <v/>
      </c>
    </row>
    <row r="3015" spans="1:13" x14ac:dyDescent="0.25">
      <c r="A3015"/>
      <c r="B3015" s="1"/>
      <c r="C3015"/>
      <c r="D3015"/>
      <c r="E3015" s="76"/>
      <c r="F3015" s="76"/>
      <c r="G3015" s="2"/>
      <c r="H3015" s="77"/>
      <c r="J3015" s="79" t="str">
        <f>IF(IF(IF(_xlfn.MAXIFS($F$2:$F3014,$C$2:$C3014,$C3015,$B$2:$B3014,$B3015,$A$2:$A3014,$A3015)=0,"",$E3015-_xlfn.MAXIFS($F$2:$F3014,$C$2:$C3014,$C3015,$B$2:$B3014,$B3015,$A$2:$A3014,$A3015))&lt;0,0,IF(_xlfn.MAXIFS($F$2:$F3014,$C$2:$C3014,$C3015,$B$2:$B3014,$B3015,$A$2:$A3014,$A3015)=0,"",$E3015-_xlfn.MAXIFS($F$2:$F3014,$C$2:$C3014,$C3015,$B$2:$B3014,$B3015,$A$2:$A3014,$A3015)))&gt;0.25,"",IF(IF(_xlfn.MAXIFS($F$2:$F3014,$C$2:$C3014,$C3015,$B$2:$B3014,$B3015,$A$2:$A3014,$A3015)=0,"",$E3015-_xlfn.MAXIFS($F$2:$F3014,$C$2:$C3014,$C3015,$B$2:$B3014,$B3015,$A$2:$A3014,$A3015))&lt;0,0,IF(_xlfn.MAXIFS($F$2:$F3014,$C$2:$C3014,$C3015,$B$2:$B3014,$B3015,$A$2:$A3014,$A3015)=0,"",$E3015-_xlfn.MAXIFS($F$2:$F3014,$C$2:$C3014,$C3015,$B$2:$B3014,$B3015,$A$2:$A3014,$A3015))))</f>
        <v/>
      </c>
      <c r="K3015" s="6" t="str">
        <f t="shared" si="142"/>
        <v/>
      </c>
      <c r="L3015" s="6" t="str">
        <f t="shared" si="143"/>
        <v/>
      </c>
      <c r="M3015" s="6" t="str">
        <f t="shared" si="141"/>
        <v/>
      </c>
    </row>
    <row r="3016" spans="1:13" x14ac:dyDescent="0.25">
      <c r="A3016"/>
      <c r="B3016" s="1"/>
      <c r="C3016"/>
      <c r="D3016"/>
      <c r="E3016" s="76"/>
      <c r="F3016" s="76"/>
      <c r="G3016" s="2"/>
      <c r="H3016" s="77"/>
      <c r="J3016" s="79" t="str">
        <f>IF(IF(IF(_xlfn.MAXIFS($F$2:$F3015,$C$2:$C3015,$C3016,$B$2:$B3015,$B3016,$A$2:$A3015,$A3016)=0,"",$E3016-_xlfn.MAXIFS($F$2:$F3015,$C$2:$C3015,$C3016,$B$2:$B3015,$B3016,$A$2:$A3015,$A3016))&lt;0,0,IF(_xlfn.MAXIFS($F$2:$F3015,$C$2:$C3015,$C3016,$B$2:$B3015,$B3016,$A$2:$A3015,$A3016)=0,"",$E3016-_xlfn.MAXIFS($F$2:$F3015,$C$2:$C3015,$C3016,$B$2:$B3015,$B3016,$A$2:$A3015,$A3016)))&gt;0.25,"",IF(IF(_xlfn.MAXIFS($F$2:$F3015,$C$2:$C3015,$C3016,$B$2:$B3015,$B3016,$A$2:$A3015,$A3016)=0,"",$E3016-_xlfn.MAXIFS($F$2:$F3015,$C$2:$C3015,$C3016,$B$2:$B3015,$B3016,$A$2:$A3015,$A3016))&lt;0,0,IF(_xlfn.MAXIFS($F$2:$F3015,$C$2:$C3015,$C3016,$B$2:$B3015,$B3016,$A$2:$A3015,$A3016)=0,"",$E3016-_xlfn.MAXIFS($F$2:$F3015,$C$2:$C3015,$C3016,$B$2:$B3015,$B3016,$A$2:$A3015,$A3016))))</f>
        <v/>
      </c>
      <c r="K3016" s="6" t="str">
        <f t="shared" si="142"/>
        <v/>
      </c>
      <c r="L3016" s="6" t="str">
        <f t="shared" si="143"/>
        <v/>
      </c>
      <c r="M3016" s="6" t="str">
        <f t="shared" si="141"/>
        <v/>
      </c>
    </row>
    <row r="3017" spans="1:13" x14ac:dyDescent="0.25">
      <c r="A3017"/>
      <c r="B3017" s="1"/>
      <c r="C3017"/>
      <c r="D3017"/>
      <c r="E3017" s="76"/>
      <c r="F3017" s="76"/>
      <c r="G3017" s="2"/>
      <c r="H3017" s="77"/>
      <c r="J3017" s="79" t="str">
        <f>IF(IF(IF(_xlfn.MAXIFS($F$2:$F3016,$C$2:$C3016,$C3017,$B$2:$B3016,$B3017,$A$2:$A3016,$A3017)=0,"",$E3017-_xlfn.MAXIFS($F$2:$F3016,$C$2:$C3016,$C3017,$B$2:$B3016,$B3017,$A$2:$A3016,$A3017))&lt;0,0,IF(_xlfn.MAXIFS($F$2:$F3016,$C$2:$C3016,$C3017,$B$2:$B3016,$B3017,$A$2:$A3016,$A3017)=0,"",$E3017-_xlfn.MAXIFS($F$2:$F3016,$C$2:$C3016,$C3017,$B$2:$B3016,$B3017,$A$2:$A3016,$A3017)))&gt;0.25,"",IF(IF(_xlfn.MAXIFS($F$2:$F3016,$C$2:$C3016,$C3017,$B$2:$B3016,$B3017,$A$2:$A3016,$A3017)=0,"",$E3017-_xlfn.MAXIFS($F$2:$F3016,$C$2:$C3016,$C3017,$B$2:$B3016,$B3017,$A$2:$A3016,$A3017))&lt;0,0,IF(_xlfn.MAXIFS($F$2:$F3016,$C$2:$C3016,$C3017,$B$2:$B3016,$B3017,$A$2:$A3016,$A3017)=0,"",$E3017-_xlfn.MAXIFS($F$2:$F3016,$C$2:$C3016,$C3017,$B$2:$B3016,$B3017,$A$2:$A3016,$A3017))))</f>
        <v/>
      </c>
      <c r="K3017" s="6" t="str">
        <f t="shared" si="142"/>
        <v/>
      </c>
      <c r="L3017" s="6" t="str">
        <f t="shared" si="143"/>
        <v/>
      </c>
      <c r="M3017" s="6" t="str">
        <f t="shared" si="141"/>
        <v/>
      </c>
    </row>
    <row r="3018" spans="1:13" x14ac:dyDescent="0.25">
      <c r="A3018"/>
      <c r="B3018" s="1"/>
      <c r="C3018"/>
      <c r="D3018"/>
      <c r="E3018" s="76"/>
      <c r="F3018" s="76"/>
      <c r="G3018" s="2"/>
      <c r="H3018" s="77"/>
      <c r="J3018" s="79" t="str">
        <f>IF(IF(IF(_xlfn.MAXIFS($F$2:$F3017,$C$2:$C3017,$C3018,$B$2:$B3017,$B3018,$A$2:$A3017,$A3018)=0,"",$E3018-_xlfn.MAXIFS($F$2:$F3017,$C$2:$C3017,$C3018,$B$2:$B3017,$B3018,$A$2:$A3017,$A3018))&lt;0,0,IF(_xlfn.MAXIFS($F$2:$F3017,$C$2:$C3017,$C3018,$B$2:$B3017,$B3018,$A$2:$A3017,$A3018)=0,"",$E3018-_xlfn.MAXIFS($F$2:$F3017,$C$2:$C3017,$C3018,$B$2:$B3017,$B3018,$A$2:$A3017,$A3018)))&gt;0.25,"",IF(IF(_xlfn.MAXIFS($F$2:$F3017,$C$2:$C3017,$C3018,$B$2:$B3017,$B3018,$A$2:$A3017,$A3018)=0,"",$E3018-_xlfn.MAXIFS($F$2:$F3017,$C$2:$C3017,$C3018,$B$2:$B3017,$B3018,$A$2:$A3017,$A3018))&lt;0,0,IF(_xlfn.MAXIFS($F$2:$F3017,$C$2:$C3017,$C3018,$B$2:$B3017,$B3018,$A$2:$A3017,$A3018)=0,"",$E3018-_xlfn.MAXIFS($F$2:$F3017,$C$2:$C3017,$C3018,$B$2:$B3017,$B3018,$A$2:$A3017,$A3018))))</f>
        <v/>
      </c>
      <c r="K3018" s="6" t="str">
        <f t="shared" si="142"/>
        <v/>
      </c>
      <c r="L3018" s="6" t="str">
        <f t="shared" si="143"/>
        <v/>
      </c>
      <c r="M3018" s="6" t="str">
        <f t="shared" si="141"/>
        <v/>
      </c>
    </row>
    <row r="3019" spans="1:13" x14ac:dyDescent="0.25">
      <c r="A3019"/>
      <c r="B3019" s="1"/>
      <c r="C3019"/>
      <c r="D3019"/>
      <c r="E3019" s="76"/>
      <c r="F3019" s="76"/>
      <c r="G3019" s="2"/>
      <c r="H3019" s="77"/>
      <c r="J3019" s="79" t="str">
        <f>IF(IF(IF(_xlfn.MAXIFS($F$2:$F3018,$C$2:$C3018,$C3019,$B$2:$B3018,$B3019,$A$2:$A3018,$A3019)=0,"",$E3019-_xlfn.MAXIFS($F$2:$F3018,$C$2:$C3018,$C3019,$B$2:$B3018,$B3019,$A$2:$A3018,$A3019))&lt;0,0,IF(_xlfn.MAXIFS($F$2:$F3018,$C$2:$C3018,$C3019,$B$2:$B3018,$B3019,$A$2:$A3018,$A3019)=0,"",$E3019-_xlfn.MAXIFS($F$2:$F3018,$C$2:$C3018,$C3019,$B$2:$B3018,$B3019,$A$2:$A3018,$A3019)))&gt;0.25,"",IF(IF(_xlfn.MAXIFS($F$2:$F3018,$C$2:$C3018,$C3019,$B$2:$B3018,$B3019,$A$2:$A3018,$A3019)=0,"",$E3019-_xlfn.MAXIFS($F$2:$F3018,$C$2:$C3018,$C3019,$B$2:$B3018,$B3019,$A$2:$A3018,$A3019))&lt;0,0,IF(_xlfn.MAXIFS($F$2:$F3018,$C$2:$C3018,$C3019,$B$2:$B3018,$B3019,$A$2:$A3018,$A3019)=0,"",$E3019-_xlfn.MAXIFS($F$2:$F3018,$C$2:$C3018,$C3019,$B$2:$B3018,$B3019,$A$2:$A3018,$A3019))))</f>
        <v/>
      </c>
      <c r="K3019" s="6" t="str">
        <f t="shared" si="142"/>
        <v/>
      </c>
      <c r="L3019" s="6" t="str">
        <f t="shared" si="143"/>
        <v/>
      </c>
      <c r="M3019" s="6" t="str">
        <f t="shared" si="141"/>
        <v/>
      </c>
    </row>
    <row r="3020" spans="1:13" x14ac:dyDescent="0.25">
      <c r="A3020"/>
      <c r="B3020" s="1"/>
      <c r="C3020"/>
      <c r="D3020"/>
      <c r="E3020" s="76"/>
      <c r="F3020" s="76"/>
      <c r="G3020" s="2"/>
      <c r="H3020" s="77"/>
      <c r="J3020" s="79" t="str">
        <f>IF(IF(IF(_xlfn.MAXIFS($F$2:$F3019,$C$2:$C3019,$C3020,$B$2:$B3019,$B3020,$A$2:$A3019,$A3020)=0,"",$E3020-_xlfn.MAXIFS($F$2:$F3019,$C$2:$C3019,$C3020,$B$2:$B3019,$B3020,$A$2:$A3019,$A3020))&lt;0,0,IF(_xlfn.MAXIFS($F$2:$F3019,$C$2:$C3019,$C3020,$B$2:$B3019,$B3020,$A$2:$A3019,$A3020)=0,"",$E3020-_xlfn.MAXIFS($F$2:$F3019,$C$2:$C3019,$C3020,$B$2:$B3019,$B3020,$A$2:$A3019,$A3020)))&gt;0.25,"",IF(IF(_xlfn.MAXIFS($F$2:$F3019,$C$2:$C3019,$C3020,$B$2:$B3019,$B3020,$A$2:$A3019,$A3020)=0,"",$E3020-_xlfn.MAXIFS($F$2:$F3019,$C$2:$C3019,$C3020,$B$2:$B3019,$B3020,$A$2:$A3019,$A3020))&lt;0,0,IF(_xlfn.MAXIFS($F$2:$F3019,$C$2:$C3019,$C3020,$B$2:$B3019,$B3020,$A$2:$A3019,$A3020)=0,"",$E3020-_xlfn.MAXIFS($F$2:$F3019,$C$2:$C3019,$C3020,$B$2:$B3019,$B3020,$A$2:$A3019,$A3020))))</f>
        <v/>
      </c>
      <c r="K3020" s="6" t="str">
        <f t="shared" si="142"/>
        <v/>
      </c>
      <c r="L3020" s="6" t="str">
        <f t="shared" si="143"/>
        <v/>
      </c>
      <c r="M3020" s="6" t="str">
        <f t="shared" si="141"/>
        <v/>
      </c>
    </row>
    <row r="3021" spans="1:13" x14ac:dyDescent="0.25">
      <c r="A3021"/>
      <c r="B3021" s="1"/>
      <c r="C3021"/>
      <c r="D3021"/>
      <c r="E3021" s="76"/>
      <c r="F3021" s="76"/>
      <c r="G3021" s="2"/>
      <c r="H3021" s="77"/>
      <c r="J3021" s="79" t="str">
        <f>IF(IF(IF(_xlfn.MAXIFS($F$2:$F3020,$C$2:$C3020,$C3021,$B$2:$B3020,$B3021,$A$2:$A3020,$A3021)=0,"",$E3021-_xlfn.MAXIFS($F$2:$F3020,$C$2:$C3020,$C3021,$B$2:$B3020,$B3021,$A$2:$A3020,$A3021))&lt;0,0,IF(_xlfn.MAXIFS($F$2:$F3020,$C$2:$C3020,$C3021,$B$2:$B3020,$B3021,$A$2:$A3020,$A3021)=0,"",$E3021-_xlfn.MAXIFS($F$2:$F3020,$C$2:$C3020,$C3021,$B$2:$B3020,$B3021,$A$2:$A3020,$A3021)))&gt;0.25,"",IF(IF(_xlfn.MAXIFS($F$2:$F3020,$C$2:$C3020,$C3021,$B$2:$B3020,$B3021,$A$2:$A3020,$A3021)=0,"",$E3021-_xlfn.MAXIFS($F$2:$F3020,$C$2:$C3020,$C3021,$B$2:$B3020,$B3021,$A$2:$A3020,$A3021))&lt;0,0,IF(_xlfn.MAXIFS($F$2:$F3020,$C$2:$C3020,$C3021,$B$2:$B3020,$B3021,$A$2:$A3020,$A3021)=0,"",$E3021-_xlfn.MAXIFS($F$2:$F3020,$C$2:$C3020,$C3021,$B$2:$B3020,$B3021,$A$2:$A3020,$A3021))))</f>
        <v/>
      </c>
      <c r="K3021" s="6" t="str">
        <f t="shared" si="142"/>
        <v/>
      </c>
      <c r="L3021" s="6" t="str">
        <f t="shared" si="143"/>
        <v/>
      </c>
      <c r="M3021" s="6" t="str">
        <f t="shared" si="141"/>
        <v/>
      </c>
    </row>
    <row r="3022" spans="1:13" x14ac:dyDescent="0.25">
      <c r="A3022"/>
      <c r="B3022" s="1"/>
      <c r="C3022"/>
      <c r="D3022"/>
      <c r="E3022" s="76"/>
      <c r="F3022" s="76"/>
      <c r="G3022" s="2"/>
      <c r="H3022" s="77"/>
      <c r="J3022" s="79" t="str">
        <f>IF(IF(IF(_xlfn.MAXIFS($F$2:$F3021,$C$2:$C3021,$C3022,$B$2:$B3021,$B3022,$A$2:$A3021,$A3022)=0,"",$E3022-_xlfn.MAXIFS($F$2:$F3021,$C$2:$C3021,$C3022,$B$2:$B3021,$B3022,$A$2:$A3021,$A3022))&lt;0,0,IF(_xlfn.MAXIFS($F$2:$F3021,$C$2:$C3021,$C3022,$B$2:$B3021,$B3022,$A$2:$A3021,$A3022)=0,"",$E3022-_xlfn.MAXIFS($F$2:$F3021,$C$2:$C3021,$C3022,$B$2:$B3021,$B3022,$A$2:$A3021,$A3022)))&gt;0.25,"",IF(IF(_xlfn.MAXIFS($F$2:$F3021,$C$2:$C3021,$C3022,$B$2:$B3021,$B3022,$A$2:$A3021,$A3022)=0,"",$E3022-_xlfn.MAXIFS($F$2:$F3021,$C$2:$C3021,$C3022,$B$2:$B3021,$B3022,$A$2:$A3021,$A3022))&lt;0,0,IF(_xlfn.MAXIFS($F$2:$F3021,$C$2:$C3021,$C3022,$B$2:$B3021,$B3022,$A$2:$A3021,$A3022)=0,"",$E3022-_xlfn.MAXIFS($F$2:$F3021,$C$2:$C3021,$C3022,$B$2:$B3021,$B3022,$A$2:$A3021,$A3022))))</f>
        <v/>
      </c>
      <c r="K3022" s="6" t="str">
        <f t="shared" si="142"/>
        <v/>
      </c>
      <c r="L3022" s="6" t="str">
        <f t="shared" si="143"/>
        <v/>
      </c>
      <c r="M3022" s="6" t="str">
        <f t="shared" si="141"/>
        <v/>
      </c>
    </row>
    <row r="3023" spans="1:13" x14ac:dyDescent="0.25">
      <c r="A3023"/>
      <c r="B3023" s="1"/>
      <c r="C3023"/>
      <c r="D3023"/>
      <c r="E3023" s="76"/>
      <c r="F3023" s="76"/>
      <c r="G3023" s="2"/>
      <c r="H3023" s="77"/>
      <c r="J3023" s="79" t="str">
        <f>IF(IF(IF(_xlfn.MAXIFS($F$2:$F3022,$C$2:$C3022,$C3023,$B$2:$B3022,$B3023,$A$2:$A3022,$A3023)=0,"",$E3023-_xlfn.MAXIFS($F$2:$F3022,$C$2:$C3022,$C3023,$B$2:$B3022,$B3023,$A$2:$A3022,$A3023))&lt;0,0,IF(_xlfn.MAXIFS($F$2:$F3022,$C$2:$C3022,$C3023,$B$2:$B3022,$B3023,$A$2:$A3022,$A3023)=0,"",$E3023-_xlfn.MAXIFS($F$2:$F3022,$C$2:$C3022,$C3023,$B$2:$B3022,$B3023,$A$2:$A3022,$A3023)))&gt;0.25,"",IF(IF(_xlfn.MAXIFS($F$2:$F3022,$C$2:$C3022,$C3023,$B$2:$B3022,$B3023,$A$2:$A3022,$A3023)=0,"",$E3023-_xlfn.MAXIFS($F$2:$F3022,$C$2:$C3022,$C3023,$B$2:$B3022,$B3023,$A$2:$A3022,$A3023))&lt;0,0,IF(_xlfn.MAXIFS($F$2:$F3022,$C$2:$C3022,$C3023,$B$2:$B3022,$B3023,$A$2:$A3022,$A3023)=0,"",$E3023-_xlfn.MAXIFS($F$2:$F3022,$C$2:$C3022,$C3023,$B$2:$B3022,$B3023,$A$2:$A3022,$A3023))))</f>
        <v/>
      </c>
      <c r="K3023" s="6" t="str">
        <f t="shared" si="142"/>
        <v/>
      </c>
      <c r="L3023" s="6" t="str">
        <f t="shared" si="143"/>
        <v/>
      </c>
      <c r="M3023" s="6" t="str">
        <f t="shared" si="141"/>
        <v/>
      </c>
    </row>
    <row r="3024" spans="1:13" x14ac:dyDescent="0.25">
      <c r="A3024"/>
      <c r="B3024" s="1"/>
      <c r="C3024"/>
      <c r="D3024"/>
      <c r="E3024" s="76"/>
      <c r="F3024" s="76"/>
      <c r="G3024" s="2"/>
      <c r="H3024" s="77"/>
      <c r="J3024" s="79" t="str">
        <f>IF(IF(IF(_xlfn.MAXIFS($F$2:$F3023,$C$2:$C3023,$C3024,$B$2:$B3023,$B3024,$A$2:$A3023,$A3024)=0,"",$E3024-_xlfn.MAXIFS($F$2:$F3023,$C$2:$C3023,$C3024,$B$2:$B3023,$B3024,$A$2:$A3023,$A3024))&lt;0,0,IF(_xlfn.MAXIFS($F$2:$F3023,$C$2:$C3023,$C3024,$B$2:$B3023,$B3024,$A$2:$A3023,$A3024)=0,"",$E3024-_xlfn.MAXIFS($F$2:$F3023,$C$2:$C3023,$C3024,$B$2:$B3023,$B3024,$A$2:$A3023,$A3024)))&gt;0.25,"",IF(IF(_xlfn.MAXIFS($F$2:$F3023,$C$2:$C3023,$C3024,$B$2:$B3023,$B3024,$A$2:$A3023,$A3024)=0,"",$E3024-_xlfn.MAXIFS($F$2:$F3023,$C$2:$C3023,$C3024,$B$2:$B3023,$B3024,$A$2:$A3023,$A3024))&lt;0,0,IF(_xlfn.MAXIFS($F$2:$F3023,$C$2:$C3023,$C3024,$B$2:$B3023,$B3024,$A$2:$A3023,$A3024)=0,"",$E3024-_xlfn.MAXIFS($F$2:$F3023,$C$2:$C3023,$C3024,$B$2:$B3023,$B3024,$A$2:$A3023,$A3024))))</f>
        <v/>
      </c>
      <c r="K3024" s="6" t="str">
        <f t="shared" si="142"/>
        <v/>
      </c>
      <c r="L3024" s="6" t="str">
        <f t="shared" si="143"/>
        <v/>
      </c>
      <c r="M3024" s="6" t="str">
        <f t="shared" si="141"/>
        <v/>
      </c>
    </row>
    <row r="3025" spans="1:13" x14ac:dyDescent="0.25">
      <c r="A3025"/>
      <c r="B3025" s="1"/>
      <c r="C3025"/>
      <c r="D3025"/>
      <c r="E3025" s="76"/>
      <c r="F3025" s="76"/>
      <c r="G3025" s="2"/>
      <c r="H3025" s="77"/>
      <c r="J3025" s="79" t="str">
        <f>IF(IF(IF(_xlfn.MAXIFS($F$2:$F3024,$C$2:$C3024,$C3025,$B$2:$B3024,$B3025,$A$2:$A3024,$A3025)=0,"",$E3025-_xlfn.MAXIFS($F$2:$F3024,$C$2:$C3024,$C3025,$B$2:$B3024,$B3025,$A$2:$A3024,$A3025))&lt;0,0,IF(_xlfn.MAXIFS($F$2:$F3024,$C$2:$C3024,$C3025,$B$2:$B3024,$B3025,$A$2:$A3024,$A3025)=0,"",$E3025-_xlfn.MAXIFS($F$2:$F3024,$C$2:$C3024,$C3025,$B$2:$B3024,$B3025,$A$2:$A3024,$A3025)))&gt;0.25,"",IF(IF(_xlfn.MAXIFS($F$2:$F3024,$C$2:$C3024,$C3025,$B$2:$B3024,$B3025,$A$2:$A3024,$A3025)=0,"",$E3025-_xlfn.MAXIFS($F$2:$F3024,$C$2:$C3024,$C3025,$B$2:$B3024,$B3025,$A$2:$A3024,$A3025))&lt;0,0,IF(_xlfn.MAXIFS($F$2:$F3024,$C$2:$C3024,$C3025,$B$2:$B3024,$B3025,$A$2:$A3024,$A3025)=0,"",$E3025-_xlfn.MAXIFS($F$2:$F3024,$C$2:$C3024,$C3025,$B$2:$B3024,$B3025,$A$2:$A3024,$A3025))))</f>
        <v/>
      </c>
      <c r="K3025" s="6" t="str">
        <f t="shared" si="142"/>
        <v/>
      </c>
      <c r="L3025" s="6" t="str">
        <f t="shared" si="143"/>
        <v/>
      </c>
      <c r="M3025" s="6" t="str">
        <f t="shared" si="141"/>
        <v/>
      </c>
    </row>
    <row r="3026" spans="1:13" x14ac:dyDescent="0.25">
      <c r="A3026"/>
      <c r="B3026" s="1"/>
      <c r="C3026"/>
      <c r="D3026"/>
      <c r="E3026" s="76"/>
      <c r="F3026" s="76"/>
      <c r="G3026" s="2"/>
      <c r="H3026" s="77"/>
      <c r="J3026" s="79" t="str">
        <f>IF(IF(IF(_xlfn.MAXIFS($F$2:$F3025,$C$2:$C3025,$C3026,$B$2:$B3025,$B3026,$A$2:$A3025,$A3026)=0,"",$E3026-_xlfn.MAXIFS($F$2:$F3025,$C$2:$C3025,$C3026,$B$2:$B3025,$B3026,$A$2:$A3025,$A3026))&lt;0,0,IF(_xlfn.MAXIFS($F$2:$F3025,$C$2:$C3025,$C3026,$B$2:$B3025,$B3026,$A$2:$A3025,$A3026)=0,"",$E3026-_xlfn.MAXIFS($F$2:$F3025,$C$2:$C3025,$C3026,$B$2:$B3025,$B3026,$A$2:$A3025,$A3026)))&gt;0.25,"",IF(IF(_xlfn.MAXIFS($F$2:$F3025,$C$2:$C3025,$C3026,$B$2:$B3025,$B3026,$A$2:$A3025,$A3026)=0,"",$E3026-_xlfn.MAXIFS($F$2:$F3025,$C$2:$C3025,$C3026,$B$2:$B3025,$B3026,$A$2:$A3025,$A3026))&lt;0,0,IF(_xlfn.MAXIFS($F$2:$F3025,$C$2:$C3025,$C3026,$B$2:$B3025,$B3026,$A$2:$A3025,$A3026)=0,"",$E3026-_xlfn.MAXIFS($F$2:$F3025,$C$2:$C3025,$C3026,$B$2:$B3025,$B3026,$A$2:$A3025,$A3026))))</f>
        <v/>
      </c>
      <c r="K3026" s="6" t="str">
        <f t="shared" si="142"/>
        <v/>
      </c>
      <c r="L3026" s="6" t="str">
        <f t="shared" si="143"/>
        <v/>
      </c>
      <c r="M3026" s="6" t="str">
        <f t="shared" si="141"/>
        <v/>
      </c>
    </row>
    <row r="3027" spans="1:13" x14ac:dyDescent="0.25">
      <c r="A3027"/>
      <c r="B3027" s="1"/>
      <c r="C3027"/>
      <c r="D3027"/>
      <c r="E3027" s="76"/>
      <c r="F3027" s="76"/>
      <c r="G3027" s="2"/>
      <c r="H3027" s="77"/>
      <c r="J3027" s="79" t="str">
        <f>IF(IF(IF(_xlfn.MAXIFS($F$2:$F3026,$C$2:$C3026,$C3027,$B$2:$B3026,$B3027,$A$2:$A3026,$A3027)=0,"",$E3027-_xlfn.MAXIFS($F$2:$F3026,$C$2:$C3026,$C3027,$B$2:$B3026,$B3027,$A$2:$A3026,$A3027))&lt;0,0,IF(_xlfn.MAXIFS($F$2:$F3026,$C$2:$C3026,$C3027,$B$2:$B3026,$B3027,$A$2:$A3026,$A3027)=0,"",$E3027-_xlfn.MAXIFS($F$2:$F3026,$C$2:$C3026,$C3027,$B$2:$B3026,$B3027,$A$2:$A3026,$A3027)))&gt;0.25,"",IF(IF(_xlfn.MAXIFS($F$2:$F3026,$C$2:$C3026,$C3027,$B$2:$B3026,$B3027,$A$2:$A3026,$A3027)=0,"",$E3027-_xlfn.MAXIFS($F$2:$F3026,$C$2:$C3026,$C3027,$B$2:$B3026,$B3027,$A$2:$A3026,$A3027))&lt;0,0,IF(_xlfn.MAXIFS($F$2:$F3026,$C$2:$C3026,$C3027,$B$2:$B3026,$B3027,$A$2:$A3026,$A3027)=0,"",$E3027-_xlfn.MAXIFS($F$2:$F3026,$C$2:$C3026,$C3027,$B$2:$B3026,$B3027,$A$2:$A3026,$A3027))))</f>
        <v/>
      </c>
      <c r="K3027" s="6" t="str">
        <f t="shared" si="142"/>
        <v/>
      </c>
      <c r="L3027" s="6" t="str">
        <f t="shared" si="143"/>
        <v/>
      </c>
      <c r="M3027" s="6" t="str">
        <f t="shared" si="141"/>
        <v/>
      </c>
    </row>
    <row r="3028" spans="1:13" x14ac:dyDescent="0.25">
      <c r="A3028"/>
      <c r="B3028" s="1"/>
      <c r="C3028"/>
      <c r="D3028"/>
      <c r="E3028" s="76"/>
      <c r="F3028" s="76"/>
      <c r="G3028" s="2"/>
      <c r="H3028" s="77"/>
      <c r="J3028" s="79" t="str">
        <f>IF(IF(IF(_xlfn.MAXIFS($F$2:$F3027,$C$2:$C3027,$C3028,$B$2:$B3027,$B3028,$A$2:$A3027,$A3028)=0,"",$E3028-_xlfn.MAXIFS($F$2:$F3027,$C$2:$C3027,$C3028,$B$2:$B3027,$B3028,$A$2:$A3027,$A3028))&lt;0,0,IF(_xlfn.MAXIFS($F$2:$F3027,$C$2:$C3027,$C3028,$B$2:$B3027,$B3028,$A$2:$A3027,$A3028)=0,"",$E3028-_xlfn.MAXIFS($F$2:$F3027,$C$2:$C3027,$C3028,$B$2:$B3027,$B3028,$A$2:$A3027,$A3028)))&gt;0.25,"",IF(IF(_xlfn.MAXIFS($F$2:$F3027,$C$2:$C3027,$C3028,$B$2:$B3027,$B3028,$A$2:$A3027,$A3028)=0,"",$E3028-_xlfn.MAXIFS($F$2:$F3027,$C$2:$C3027,$C3028,$B$2:$B3027,$B3028,$A$2:$A3027,$A3028))&lt;0,0,IF(_xlfn.MAXIFS($F$2:$F3027,$C$2:$C3027,$C3028,$B$2:$B3027,$B3028,$A$2:$A3027,$A3028)=0,"",$E3028-_xlfn.MAXIFS($F$2:$F3027,$C$2:$C3027,$C3028,$B$2:$B3027,$B3028,$A$2:$A3027,$A3028))))</f>
        <v/>
      </c>
      <c r="K3028" s="6" t="str">
        <f t="shared" si="142"/>
        <v/>
      </c>
      <c r="L3028" s="6" t="str">
        <f t="shared" si="143"/>
        <v/>
      </c>
      <c r="M3028" s="6" t="str">
        <f t="shared" si="141"/>
        <v/>
      </c>
    </row>
    <row r="3029" spans="1:13" x14ac:dyDescent="0.25">
      <c r="A3029"/>
      <c r="B3029" s="1"/>
      <c r="C3029"/>
      <c r="D3029"/>
      <c r="E3029" s="76"/>
      <c r="F3029" s="76"/>
      <c r="G3029" s="2"/>
      <c r="H3029" s="77"/>
      <c r="J3029" s="79" t="str">
        <f>IF(IF(IF(_xlfn.MAXIFS($F$2:$F3028,$C$2:$C3028,$C3029,$B$2:$B3028,$B3029,$A$2:$A3028,$A3029)=0,"",$E3029-_xlfn.MAXIFS($F$2:$F3028,$C$2:$C3028,$C3029,$B$2:$B3028,$B3029,$A$2:$A3028,$A3029))&lt;0,0,IF(_xlfn.MAXIFS($F$2:$F3028,$C$2:$C3028,$C3029,$B$2:$B3028,$B3029,$A$2:$A3028,$A3029)=0,"",$E3029-_xlfn.MAXIFS($F$2:$F3028,$C$2:$C3028,$C3029,$B$2:$B3028,$B3029,$A$2:$A3028,$A3029)))&gt;0.25,"",IF(IF(_xlfn.MAXIFS($F$2:$F3028,$C$2:$C3028,$C3029,$B$2:$B3028,$B3029,$A$2:$A3028,$A3029)=0,"",$E3029-_xlfn.MAXIFS($F$2:$F3028,$C$2:$C3028,$C3029,$B$2:$B3028,$B3029,$A$2:$A3028,$A3029))&lt;0,0,IF(_xlfn.MAXIFS($F$2:$F3028,$C$2:$C3028,$C3029,$B$2:$B3028,$B3029,$A$2:$A3028,$A3029)=0,"",$E3029-_xlfn.MAXIFS($F$2:$F3028,$C$2:$C3028,$C3029,$B$2:$B3028,$B3029,$A$2:$A3028,$A3029))))</f>
        <v/>
      </c>
      <c r="K3029" s="6" t="str">
        <f t="shared" si="142"/>
        <v/>
      </c>
      <c r="L3029" s="6" t="str">
        <f t="shared" si="143"/>
        <v/>
      </c>
      <c r="M3029" s="6" t="str">
        <f t="shared" si="141"/>
        <v/>
      </c>
    </row>
    <row r="3030" spans="1:13" x14ac:dyDescent="0.25">
      <c r="A3030"/>
      <c r="B3030" s="1"/>
      <c r="C3030"/>
      <c r="D3030"/>
      <c r="E3030" s="76"/>
      <c r="F3030" s="76"/>
      <c r="G3030" s="2"/>
      <c r="H3030" s="77"/>
      <c r="J3030" s="79" t="str">
        <f>IF(IF(IF(_xlfn.MAXIFS($F$2:$F3029,$C$2:$C3029,$C3030,$B$2:$B3029,$B3030,$A$2:$A3029,$A3030)=0,"",$E3030-_xlfn.MAXIFS($F$2:$F3029,$C$2:$C3029,$C3030,$B$2:$B3029,$B3030,$A$2:$A3029,$A3030))&lt;0,0,IF(_xlfn.MAXIFS($F$2:$F3029,$C$2:$C3029,$C3030,$B$2:$B3029,$B3030,$A$2:$A3029,$A3030)=0,"",$E3030-_xlfn.MAXIFS($F$2:$F3029,$C$2:$C3029,$C3030,$B$2:$B3029,$B3030,$A$2:$A3029,$A3030)))&gt;0.25,"",IF(IF(_xlfn.MAXIFS($F$2:$F3029,$C$2:$C3029,$C3030,$B$2:$B3029,$B3030,$A$2:$A3029,$A3030)=0,"",$E3030-_xlfn.MAXIFS($F$2:$F3029,$C$2:$C3029,$C3030,$B$2:$B3029,$B3030,$A$2:$A3029,$A3030))&lt;0,0,IF(_xlfn.MAXIFS($F$2:$F3029,$C$2:$C3029,$C3030,$B$2:$B3029,$B3030,$A$2:$A3029,$A3030)=0,"",$E3030-_xlfn.MAXIFS($F$2:$F3029,$C$2:$C3029,$C3030,$B$2:$B3029,$B3030,$A$2:$A3029,$A3030))))</f>
        <v/>
      </c>
      <c r="K3030" s="6" t="str">
        <f t="shared" si="142"/>
        <v/>
      </c>
      <c r="L3030" s="6" t="str">
        <f t="shared" si="143"/>
        <v/>
      </c>
      <c r="M3030" s="6" t="str">
        <f t="shared" si="141"/>
        <v/>
      </c>
    </row>
    <row r="3031" spans="1:13" x14ac:dyDescent="0.25">
      <c r="A3031"/>
      <c r="B3031" s="1"/>
      <c r="C3031"/>
      <c r="D3031"/>
      <c r="E3031" s="76"/>
      <c r="F3031" s="76"/>
      <c r="G3031" s="2"/>
      <c r="H3031" s="77"/>
      <c r="J3031" s="79" t="str">
        <f>IF(IF(IF(_xlfn.MAXIFS($F$2:$F3030,$C$2:$C3030,$C3031,$B$2:$B3030,$B3031,$A$2:$A3030,$A3031)=0,"",$E3031-_xlfn.MAXIFS($F$2:$F3030,$C$2:$C3030,$C3031,$B$2:$B3030,$B3031,$A$2:$A3030,$A3031))&lt;0,0,IF(_xlfn.MAXIFS($F$2:$F3030,$C$2:$C3030,$C3031,$B$2:$B3030,$B3031,$A$2:$A3030,$A3031)=0,"",$E3031-_xlfn.MAXIFS($F$2:$F3030,$C$2:$C3030,$C3031,$B$2:$B3030,$B3031,$A$2:$A3030,$A3031)))&gt;0.25,"",IF(IF(_xlfn.MAXIFS($F$2:$F3030,$C$2:$C3030,$C3031,$B$2:$B3030,$B3031,$A$2:$A3030,$A3031)=0,"",$E3031-_xlfn.MAXIFS($F$2:$F3030,$C$2:$C3030,$C3031,$B$2:$B3030,$B3031,$A$2:$A3030,$A3031))&lt;0,0,IF(_xlfn.MAXIFS($F$2:$F3030,$C$2:$C3030,$C3031,$B$2:$B3030,$B3031,$A$2:$A3030,$A3031)=0,"",$E3031-_xlfn.MAXIFS($F$2:$F3030,$C$2:$C3030,$C3031,$B$2:$B3030,$B3031,$A$2:$A3030,$A3031))))</f>
        <v/>
      </c>
      <c r="K3031" s="6" t="str">
        <f t="shared" si="142"/>
        <v/>
      </c>
      <c r="L3031" s="6" t="str">
        <f t="shared" si="143"/>
        <v/>
      </c>
      <c r="M3031" s="6" t="str">
        <f t="shared" si="141"/>
        <v/>
      </c>
    </row>
    <row r="3032" spans="1:13" x14ac:dyDescent="0.25">
      <c r="A3032"/>
      <c r="B3032" s="1"/>
      <c r="C3032"/>
      <c r="D3032"/>
      <c r="E3032" s="76"/>
      <c r="F3032" s="76"/>
      <c r="G3032" s="2"/>
      <c r="H3032" s="77"/>
      <c r="J3032" s="79" t="str">
        <f>IF(IF(IF(_xlfn.MAXIFS($F$2:$F3031,$C$2:$C3031,$C3032,$B$2:$B3031,$B3032,$A$2:$A3031,$A3032)=0,"",$E3032-_xlfn.MAXIFS($F$2:$F3031,$C$2:$C3031,$C3032,$B$2:$B3031,$B3032,$A$2:$A3031,$A3032))&lt;0,0,IF(_xlfn.MAXIFS($F$2:$F3031,$C$2:$C3031,$C3032,$B$2:$B3031,$B3032,$A$2:$A3031,$A3032)=0,"",$E3032-_xlfn.MAXIFS($F$2:$F3031,$C$2:$C3031,$C3032,$B$2:$B3031,$B3032,$A$2:$A3031,$A3032)))&gt;0.25,"",IF(IF(_xlfn.MAXIFS($F$2:$F3031,$C$2:$C3031,$C3032,$B$2:$B3031,$B3032,$A$2:$A3031,$A3032)=0,"",$E3032-_xlfn.MAXIFS($F$2:$F3031,$C$2:$C3031,$C3032,$B$2:$B3031,$B3032,$A$2:$A3031,$A3032))&lt;0,0,IF(_xlfn.MAXIFS($F$2:$F3031,$C$2:$C3031,$C3032,$B$2:$B3031,$B3032,$A$2:$A3031,$A3032)=0,"",$E3032-_xlfn.MAXIFS($F$2:$F3031,$C$2:$C3031,$C3032,$B$2:$B3031,$B3032,$A$2:$A3031,$A3032))))</f>
        <v/>
      </c>
      <c r="K3032" s="6" t="str">
        <f t="shared" si="142"/>
        <v/>
      </c>
      <c r="L3032" s="6" t="str">
        <f t="shared" si="143"/>
        <v/>
      </c>
      <c r="M3032" s="6" t="str">
        <f t="shared" si="141"/>
        <v/>
      </c>
    </row>
    <row r="3033" spans="1:13" x14ac:dyDescent="0.25">
      <c r="A3033"/>
      <c r="B3033" s="1"/>
      <c r="C3033"/>
      <c r="D3033"/>
      <c r="E3033" s="76"/>
      <c r="F3033" s="76"/>
      <c r="G3033" s="2"/>
      <c r="H3033" s="77"/>
      <c r="J3033" s="79" t="str">
        <f>IF(IF(IF(_xlfn.MAXIFS($F$2:$F3032,$C$2:$C3032,$C3033,$B$2:$B3032,$B3033,$A$2:$A3032,$A3033)=0,"",$E3033-_xlfn.MAXIFS($F$2:$F3032,$C$2:$C3032,$C3033,$B$2:$B3032,$B3033,$A$2:$A3032,$A3033))&lt;0,0,IF(_xlfn.MAXIFS($F$2:$F3032,$C$2:$C3032,$C3033,$B$2:$B3032,$B3033,$A$2:$A3032,$A3033)=0,"",$E3033-_xlfn.MAXIFS($F$2:$F3032,$C$2:$C3032,$C3033,$B$2:$B3032,$B3033,$A$2:$A3032,$A3033)))&gt;0.25,"",IF(IF(_xlfn.MAXIFS($F$2:$F3032,$C$2:$C3032,$C3033,$B$2:$B3032,$B3033,$A$2:$A3032,$A3033)=0,"",$E3033-_xlfn.MAXIFS($F$2:$F3032,$C$2:$C3032,$C3033,$B$2:$B3032,$B3033,$A$2:$A3032,$A3033))&lt;0,0,IF(_xlfn.MAXIFS($F$2:$F3032,$C$2:$C3032,$C3033,$B$2:$B3032,$B3033,$A$2:$A3032,$A3033)=0,"",$E3033-_xlfn.MAXIFS($F$2:$F3032,$C$2:$C3032,$C3033,$B$2:$B3032,$B3033,$A$2:$A3032,$A3033))))</f>
        <v/>
      </c>
      <c r="K3033" s="6" t="str">
        <f t="shared" si="142"/>
        <v/>
      </c>
      <c r="L3033" s="6" t="str">
        <f t="shared" si="143"/>
        <v/>
      </c>
      <c r="M3033" s="6" t="str">
        <f t="shared" si="141"/>
        <v/>
      </c>
    </row>
    <row r="3034" spans="1:13" x14ac:dyDescent="0.25">
      <c r="A3034"/>
      <c r="B3034" s="1"/>
      <c r="C3034"/>
      <c r="D3034"/>
      <c r="E3034" s="76"/>
      <c r="F3034" s="76"/>
      <c r="G3034" s="2"/>
      <c r="H3034" s="77"/>
      <c r="J3034" s="79" t="str">
        <f>IF(IF(IF(_xlfn.MAXIFS($F$2:$F3033,$C$2:$C3033,$C3034,$B$2:$B3033,$B3034,$A$2:$A3033,$A3034)=0,"",$E3034-_xlfn.MAXIFS($F$2:$F3033,$C$2:$C3033,$C3034,$B$2:$B3033,$B3034,$A$2:$A3033,$A3034))&lt;0,0,IF(_xlfn.MAXIFS($F$2:$F3033,$C$2:$C3033,$C3034,$B$2:$B3033,$B3034,$A$2:$A3033,$A3034)=0,"",$E3034-_xlfn.MAXIFS($F$2:$F3033,$C$2:$C3033,$C3034,$B$2:$B3033,$B3034,$A$2:$A3033,$A3034)))&gt;0.25,"",IF(IF(_xlfn.MAXIFS($F$2:$F3033,$C$2:$C3033,$C3034,$B$2:$B3033,$B3034,$A$2:$A3033,$A3034)=0,"",$E3034-_xlfn.MAXIFS($F$2:$F3033,$C$2:$C3033,$C3034,$B$2:$B3033,$B3034,$A$2:$A3033,$A3034))&lt;0,0,IF(_xlfn.MAXIFS($F$2:$F3033,$C$2:$C3033,$C3034,$B$2:$B3033,$B3034,$A$2:$A3033,$A3034)=0,"",$E3034-_xlfn.MAXIFS($F$2:$F3033,$C$2:$C3033,$C3034,$B$2:$B3033,$B3034,$A$2:$A3033,$A3034))))</f>
        <v/>
      </c>
      <c r="K3034" s="6" t="str">
        <f t="shared" si="142"/>
        <v/>
      </c>
      <c r="L3034" s="6" t="str">
        <f t="shared" si="143"/>
        <v/>
      </c>
      <c r="M3034" s="6" t="str">
        <f t="shared" si="141"/>
        <v/>
      </c>
    </row>
    <row r="3035" spans="1:13" x14ac:dyDescent="0.25">
      <c r="A3035"/>
      <c r="B3035" s="1"/>
      <c r="C3035"/>
      <c r="D3035"/>
      <c r="E3035" s="76"/>
      <c r="F3035" s="76"/>
      <c r="G3035" s="2"/>
      <c r="H3035" s="77"/>
      <c r="J3035" s="79" t="str">
        <f>IF(IF(IF(_xlfn.MAXIFS($F$2:$F3034,$C$2:$C3034,$C3035,$B$2:$B3034,$B3035,$A$2:$A3034,$A3035)=0,"",$E3035-_xlfn.MAXIFS($F$2:$F3034,$C$2:$C3034,$C3035,$B$2:$B3034,$B3035,$A$2:$A3034,$A3035))&lt;0,0,IF(_xlfn.MAXIFS($F$2:$F3034,$C$2:$C3034,$C3035,$B$2:$B3034,$B3035,$A$2:$A3034,$A3035)=0,"",$E3035-_xlfn.MAXIFS($F$2:$F3034,$C$2:$C3034,$C3035,$B$2:$B3034,$B3035,$A$2:$A3034,$A3035)))&gt;0.25,"",IF(IF(_xlfn.MAXIFS($F$2:$F3034,$C$2:$C3034,$C3035,$B$2:$B3034,$B3035,$A$2:$A3034,$A3035)=0,"",$E3035-_xlfn.MAXIFS($F$2:$F3034,$C$2:$C3034,$C3035,$B$2:$B3034,$B3035,$A$2:$A3034,$A3035))&lt;0,0,IF(_xlfn.MAXIFS($F$2:$F3034,$C$2:$C3034,$C3035,$B$2:$B3034,$B3035,$A$2:$A3034,$A3035)=0,"",$E3035-_xlfn.MAXIFS($F$2:$F3034,$C$2:$C3034,$C3035,$B$2:$B3034,$B3035,$A$2:$A3034,$A3035))))</f>
        <v/>
      </c>
      <c r="K3035" s="6" t="str">
        <f t="shared" si="142"/>
        <v/>
      </c>
      <c r="L3035" s="6" t="str">
        <f t="shared" si="143"/>
        <v/>
      </c>
      <c r="M3035" s="6" t="str">
        <f t="shared" si="141"/>
        <v/>
      </c>
    </row>
    <row r="3036" spans="1:13" x14ac:dyDescent="0.25">
      <c r="A3036"/>
      <c r="B3036" s="1"/>
      <c r="C3036"/>
      <c r="D3036"/>
      <c r="E3036" s="76"/>
      <c r="F3036" s="76"/>
      <c r="G3036" s="2"/>
      <c r="H3036" s="77"/>
      <c r="J3036" s="79" t="str">
        <f>IF(IF(IF(_xlfn.MAXIFS($F$2:$F3035,$C$2:$C3035,$C3036,$B$2:$B3035,$B3036,$A$2:$A3035,$A3036)=0,"",$E3036-_xlfn.MAXIFS($F$2:$F3035,$C$2:$C3035,$C3036,$B$2:$B3035,$B3036,$A$2:$A3035,$A3036))&lt;0,0,IF(_xlfn.MAXIFS($F$2:$F3035,$C$2:$C3035,$C3036,$B$2:$B3035,$B3036,$A$2:$A3035,$A3036)=0,"",$E3036-_xlfn.MAXIFS($F$2:$F3035,$C$2:$C3035,$C3036,$B$2:$B3035,$B3036,$A$2:$A3035,$A3036)))&gt;0.25,"",IF(IF(_xlfn.MAXIFS($F$2:$F3035,$C$2:$C3035,$C3036,$B$2:$B3035,$B3036,$A$2:$A3035,$A3036)=0,"",$E3036-_xlfn.MAXIFS($F$2:$F3035,$C$2:$C3035,$C3036,$B$2:$B3035,$B3036,$A$2:$A3035,$A3036))&lt;0,0,IF(_xlfn.MAXIFS($F$2:$F3035,$C$2:$C3035,$C3036,$B$2:$B3035,$B3036,$A$2:$A3035,$A3036)=0,"",$E3036-_xlfn.MAXIFS($F$2:$F3035,$C$2:$C3035,$C3036,$B$2:$B3035,$B3036,$A$2:$A3035,$A3036))))</f>
        <v/>
      </c>
      <c r="K3036" s="6" t="str">
        <f t="shared" si="142"/>
        <v/>
      </c>
      <c r="L3036" s="6" t="str">
        <f t="shared" si="143"/>
        <v/>
      </c>
      <c r="M3036" s="6" t="str">
        <f t="shared" si="141"/>
        <v/>
      </c>
    </row>
    <row r="3037" spans="1:13" x14ac:dyDescent="0.25">
      <c r="A3037"/>
      <c r="B3037" s="1"/>
      <c r="C3037"/>
      <c r="D3037"/>
      <c r="E3037" s="76"/>
      <c r="F3037" s="76"/>
      <c r="G3037" s="2"/>
      <c r="H3037" s="77"/>
      <c r="J3037" s="79" t="str">
        <f>IF(IF(IF(_xlfn.MAXIFS($F$2:$F3036,$C$2:$C3036,$C3037,$B$2:$B3036,$B3037,$A$2:$A3036,$A3037)=0,"",$E3037-_xlfn.MAXIFS($F$2:$F3036,$C$2:$C3036,$C3037,$B$2:$B3036,$B3037,$A$2:$A3036,$A3037))&lt;0,0,IF(_xlfn.MAXIFS($F$2:$F3036,$C$2:$C3036,$C3037,$B$2:$B3036,$B3037,$A$2:$A3036,$A3037)=0,"",$E3037-_xlfn.MAXIFS($F$2:$F3036,$C$2:$C3036,$C3037,$B$2:$B3036,$B3037,$A$2:$A3036,$A3037)))&gt;0.25,"",IF(IF(_xlfn.MAXIFS($F$2:$F3036,$C$2:$C3036,$C3037,$B$2:$B3036,$B3037,$A$2:$A3036,$A3037)=0,"",$E3037-_xlfn.MAXIFS($F$2:$F3036,$C$2:$C3036,$C3037,$B$2:$B3036,$B3037,$A$2:$A3036,$A3037))&lt;0,0,IF(_xlfn.MAXIFS($F$2:$F3036,$C$2:$C3036,$C3037,$B$2:$B3036,$B3037,$A$2:$A3036,$A3037)=0,"",$E3037-_xlfn.MAXIFS($F$2:$F3036,$C$2:$C3036,$C3037,$B$2:$B3036,$B3037,$A$2:$A3036,$A3037))))</f>
        <v/>
      </c>
      <c r="K3037" s="6" t="str">
        <f t="shared" si="142"/>
        <v/>
      </c>
      <c r="L3037" s="6" t="str">
        <f t="shared" si="143"/>
        <v/>
      </c>
      <c r="M3037" s="6" t="str">
        <f t="shared" si="141"/>
        <v/>
      </c>
    </row>
    <row r="3038" spans="1:13" x14ac:dyDescent="0.25">
      <c r="A3038"/>
      <c r="B3038" s="1"/>
      <c r="C3038"/>
      <c r="D3038"/>
      <c r="E3038" s="76"/>
      <c r="F3038" s="76"/>
      <c r="G3038" s="2"/>
      <c r="H3038" s="77"/>
      <c r="J3038" s="79" t="str">
        <f>IF(IF(IF(_xlfn.MAXIFS($F$2:$F3037,$C$2:$C3037,$C3038,$B$2:$B3037,$B3038,$A$2:$A3037,$A3038)=0,"",$E3038-_xlfn.MAXIFS($F$2:$F3037,$C$2:$C3037,$C3038,$B$2:$B3037,$B3038,$A$2:$A3037,$A3038))&lt;0,0,IF(_xlfn.MAXIFS($F$2:$F3037,$C$2:$C3037,$C3038,$B$2:$B3037,$B3038,$A$2:$A3037,$A3038)=0,"",$E3038-_xlfn.MAXIFS($F$2:$F3037,$C$2:$C3037,$C3038,$B$2:$B3037,$B3038,$A$2:$A3037,$A3038)))&gt;0.25,"",IF(IF(_xlfn.MAXIFS($F$2:$F3037,$C$2:$C3037,$C3038,$B$2:$B3037,$B3038,$A$2:$A3037,$A3038)=0,"",$E3038-_xlfn.MAXIFS($F$2:$F3037,$C$2:$C3037,$C3038,$B$2:$B3037,$B3038,$A$2:$A3037,$A3038))&lt;0,0,IF(_xlfn.MAXIFS($F$2:$F3037,$C$2:$C3037,$C3038,$B$2:$B3037,$B3038,$A$2:$A3037,$A3038)=0,"",$E3038-_xlfn.MAXIFS($F$2:$F3037,$C$2:$C3037,$C3038,$B$2:$B3037,$B3038,$A$2:$A3037,$A3038))))</f>
        <v/>
      </c>
      <c r="K3038" s="6" t="str">
        <f t="shared" si="142"/>
        <v/>
      </c>
      <c r="L3038" s="6" t="str">
        <f t="shared" si="143"/>
        <v/>
      </c>
      <c r="M3038" s="6" t="str">
        <f t="shared" si="141"/>
        <v/>
      </c>
    </row>
    <row r="3039" spans="1:13" x14ac:dyDescent="0.25">
      <c r="A3039"/>
      <c r="B3039" s="1"/>
      <c r="C3039"/>
      <c r="D3039"/>
      <c r="E3039" s="76"/>
      <c r="F3039" s="76"/>
      <c r="G3039" s="2"/>
      <c r="H3039" s="77"/>
      <c r="J3039" s="79" t="str">
        <f>IF(IF(IF(_xlfn.MAXIFS($F$2:$F3038,$C$2:$C3038,$C3039,$B$2:$B3038,$B3039,$A$2:$A3038,$A3039)=0,"",$E3039-_xlfn.MAXIFS($F$2:$F3038,$C$2:$C3038,$C3039,$B$2:$B3038,$B3039,$A$2:$A3038,$A3039))&lt;0,0,IF(_xlfn.MAXIFS($F$2:$F3038,$C$2:$C3038,$C3039,$B$2:$B3038,$B3039,$A$2:$A3038,$A3039)=0,"",$E3039-_xlfn.MAXIFS($F$2:$F3038,$C$2:$C3038,$C3039,$B$2:$B3038,$B3039,$A$2:$A3038,$A3039)))&gt;0.25,"",IF(IF(_xlfn.MAXIFS($F$2:$F3038,$C$2:$C3038,$C3039,$B$2:$B3038,$B3039,$A$2:$A3038,$A3039)=0,"",$E3039-_xlfn.MAXIFS($F$2:$F3038,$C$2:$C3038,$C3039,$B$2:$B3038,$B3039,$A$2:$A3038,$A3039))&lt;0,0,IF(_xlfn.MAXIFS($F$2:$F3038,$C$2:$C3038,$C3039,$B$2:$B3038,$B3039,$A$2:$A3038,$A3039)=0,"",$E3039-_xlfn.MAXIFS($F$2:$F3038,$C$2:$C3038,$C3039,$B$2:$B3038,$B3039,$A$2:$A3038,$A3039))))</f>
        <v/>
      </c>
      <c r="K3039" s="6" t="str">
        <f t="shared" si="142"/>
        <v/>
      </c>
      <c r="L3039" s="6" t="str">
        <f t="shared" si="143"/>
        <v/>
      </c>
      <c r="M3039" s="6" t="str">
        <f t="shared" si="141"/>
        <v/>
      </c>
    </row>
    <row r="3040" spans="1:13" x14ac:dyDescent="0.25">
      <c r="A3040"/>
      <c r="B3040" s="1"/>
      <c r="C3040"/>
      <c r="D3040"/>
      <c r="E3040" s="76"/>
      <c r="F3040" s="76"/>
      <c r="G3040" s="2"/>
      <c r="H3040" s="77"/>
      <c r="J3040" s="79" t="str">
        <f>IF(IF(IF(_xlfn.MAXIFS($F$2:$F3039,$C$2:$C3039,$C3040,$B$2:$B3039,$B3040,$A$2:$A3039,$A3040)=0,"",$E3040-_xlfn.MAXIFS($F$2:$F3039,$C$2:$C3039,$C3040,$B$2:$B3039,$B3040,$A$2:$A3039,$A3040))&lt;0,0,IF(_xlfn.MAXIFS($F$2:$F3039,$C$2:$C3039,$C3040,$B$2:$B3039,$B3040,$A$2:$A3039,$A3040)=0,"",$E3040-_xlfn.MAXIFS($F$2:$F3039,$C$2:$C3039,$C3040,$B$2:$B3039,$B3040,$A$2:$A3039,$A3040)))&gt;0.25,"",IF(IF(_xlfn.MAXIFS($F$2:$F3039,$C$2:$C3039,$C3040,$B$2:$B3039,$B3040,$A$2:$A3039,$A3040)=0,"",$E3040-_xlfn.MAXIFS($F$2:$F3039,$C$2:$C3039,$C3040,$B$2:$B3039,$B3040,$A$2:$A3039,$A3040))&lt;0,0,IF(_xlfn.MAXIFS($F$2:$F3039,$C$2:$C3039,$C3040,$B$2:$B3039,$B3040,$A$2:$A3039,$A3040)=0,"",$E3040-_xlfn.MAXIFS($F$2:$F3039,$C$2:$C3039,$C3040,$B$2:$B3039,$B3040,$A$2:$A3039,$A3040))))</f>
        <v/>
      </c>
      <c r="K3040" s="6" t="str">
        <f t="shared" si="142"/>
        <v/>
      </c>
      <c r="L3040" s="6" t="str">
        <f t="shared" si="143"/>
        <v/>
      </c>
      <c r="M3040" s="6" t="str">
        <f t="shared" si="141"/>
        <v/>
      </c>
    </row>
    <row r="3041" spans="1:13" x14ac:dyDescent="0.25">
      <c r="A3041"/>
      <c r="B3041" s="1"/>
      <c r="C3041"/>
      <c r="D3041"/>
      <c r="E3041" s="76"/>
      <c r="F3041" s="76"/>
      <c r="G3041" s="2"/>
      <c r="H3041" s="77"/>
      <c r="J3041" s="79" t="str">
        <f>IF(IF(IF(_xlfn.MAXIFS($F$2:$F3040,$C$2:$C3040,$C3041,$B$2:$B3040,$B3041,$A$2:$A3040,$A3041)=0,"",$E3041-_xlfn.MAXIFS($F$2:$F3040,$C$2:$C3040,$C3041,$B$2:$B3040,$B3041,$A$2:$A3040,$A3041))&lt;0,0,IF(_xlfn.MAXIFS($F$2:$F3040,$C$2:$C3040,$C3041,$B$2:$B3040,$B3041,$A$2:$A3040,$A3041)=0,"",$E3041-_xlfn.MAXIFS($F$2:$F3040,$C$2:$C3040,$C3041,$B$2:$B3040,$B3041,$A$2:$A3040,$A3041)))&gt;0.25,"",IF(IF(_xlfn.MAXIFS($F$2:$F3040,$C$2:$C3040,$C3041,$B$2:$B3040,$B3041,$A$2:$A3040,$A3041)=0,"",$E3041-_xlfn.MAXIFS($F$2:$F3040,$C$2:$C3040,$C3041,$B$2:$B3040,$B3041,$A$2:$A3040,$A3041))&lt;0,0,IF(_xlfn.MAXIFS($F$2:$F3040,$C$2:$C3040,$C3041,$B$2:$B3040,$B3041,$A$2:$A3040,$A3041)=0,"",$E3041-_xlfn.MAXIFS($F$2:$F3040,$C$2:$C3040,$C3041,$B$2:$B3040,$B3041,$A$2:$A3040,$A3041))))</f>
        <v/>
      </c>
      <c r="K3041" s="6" t="str">
        <f t="shared" si="142"/>
        <v/>
      </c>
      <c r="L3041" s="6" t="str">
        <f t="shared" si="143"/>
        <v/>
      </c>
      <c r="M3041" s="6" t="str">
        <f t="shared" si="141"/>
        <v/>
      </c>
    </row>
    <row r="3042" spans="1:13" x14ac:dyDescent="0.25">
      <c r="A3042"/>
      <c r="B3042" s="1"/>
      <c r="C3042"/>
      <c r="D3042"/>
      <c r="E3042" s="76"/>
      <c r="F3042" s="76"/>
      <c r="G3042" s="2"/>
      <c r="H3042" s="77"/>
      <c r="J3042" s="79" t="str">
        <f>IF(IF(IF(_xlfn.MAXIFS($F$2:$F3041,$C$2:$C3041,$C3042,$B$2:$B3041,$B3042,$A$2:$A3041,$A3042)=0,"",$E3042-_xlfn.MAXIFS($F$2:$F3041,$C$2:$C3041,$C3042,$B$2:$B3041,$B3042,$A$2:$A3041,$A3042))&lt;0,0,IF(_xlfn.MAXIFS($F$2:$F3041,$C$2:$C3041,$C3042,$B$2:$B3041,$B3042,$A$2:$A3041,$A3042)=0,"",$E3042-_xlfn.MAXIFS($F$2:$F3041,$C$2:$C3041,$C3042,$B$2:$B3041,$B3042,$A$2:$A3041,$A3042)))&gt;0.25,"",IF(IF(_xlfn.MAXIFS($F$2:$F3041,$C$2:$C3041,$C3042,$B$2:$B3041,$B3042,$A$2:$A3041,$A3042)=0,"",$E3042-_xlfn.MAXIFS($F$2:$F3041,$C$2:$C3041,$C3042,$B$2:$B3041,$B3042,$A$2:$A3041,$A3042))&lt;0,0,IF(_xlfn.MAXIFS($F$2:$F3041,$C$2:$C3041,$C3042,$B$2:$B3041,$B3042,$A$2:$A3041,$A3042)=0,"",$E3042-_xlfn.MAXIFS($F$2:$F3041,$C$2:$C3041,$C3042,$B$2:$B3041,$B3042,$A$2:$A3041,$A3042))))</f>
        <v/>
      </c>
      <c r="K3042" s="6" t="str">
        <f t="shared" si="142"/>
        <v/>
      </c>
      <c r="L3042" s="6" t="str">
        <f t="shared" si="143"/>
        <v/>
      </c>
      <c r="M3042" s="6" t="str">
        <f t="shared" si="141"/>
        <v/>
      </c>
    </row>
    <row r="3043" spans="1:13" x14ac:dyDescent="0.25">
      <c r="A3043"/>
      <c r="B3043" s="1"/>
      <c r="C3043"/>
      <c r="D3043"/>
      <c r="E3043" s="76"/>
      <c r="F3043" s="76"/>
      <c r="G3043" s="2"/>
      <c r="H3043" s="77"/>
      <c r="J3043" s="79" t="str">
        <f>IF(IF(IF(_xlfn.MAXIFS($F$2:$F3042,$C$2:$C3042,$C3043,$B$2:$B3042,$B3043,$A$2:$A3042,$A3043)=0,"",$E3043-_xlfn.MAXIFS($F$2:$F3042,$C$2:$C3042,$C3043,$B$2:$B3042,$B3043,$A$2:$A3042,$A3043))&lt;0,0,IF(_xlfn.MAXIFS($F$2:$F3042,$C$2:$C3042,$C3043,$B$2:$B3042,$B3043,$A$2:$A3042,$A3043)=0,"",$E3043-_xlfn.MAXIFS($F$2:$F3042,$C$2:$C3042,$C3043,$B$2:$B3042,$B3043,$A$2:$A3042,$A3043)))&gt;0.25,"",IF(IF(_xlfn.MAXIFS($F$2:$F3042,$C$2:$C3042,$C3043,$B$2:$B3042,$B3043,$A$2:$A3042,$A3043)=0,"",$E3043-_xlfn.MAXIFS($F$2:$F3042,$C$2:$C3042,$C3043,$B$2:$B3042,$B3043,$A$2:$A3042,$A3043))&lt;0,0,IF(_xlfn.MAXIFS($F$2:$F3042,$C$2:$C3042,$C3043,$B$2:$B3042,$B3043,$A$2:$A3042,$A3043)=0,"",$E3043-_xlfn.MAXIFS($F$2:$F3042,$C$2:$C3042,$C3043,$B$2:$B3042,$B3043,$A$2:$A3042,$A3043))))</f>
        <v/>
      </c>
      <c r="K3043" s="6" t="str">
        <f t="shared" si="142"/>
        <v/>
      </c>
      <c r="L3043" s="6" t="str">
        <f t="shared" si="143"/>
        <v/>
      </c>
      <c r="M3043" s="6" t="str">
        <f t="shared" si="141"/>
        <v/>
      </c>
    </row>
    <row r="3044" spans="1:13" x14ac:dyDescent="0.25">
      <c r="A3044"/>
      <c r="B3044" s="1"/>
      <c r="C3044"/>
      <c r="D3044"/>
      <c r="E3044" s="76"/>
      <c r="F3044" s="76"/>
      <c r="G3044" s="2"/>
      <c r="H3044" s="77"/>
      <c r="J3044" s="79" t="str">
        <f>IF(IF(IF(_xlfn.MAXIFS($F$2:$F3043,$C$2:$C3043,$C3044,$B$2:$B3043,$B3044,$A$2:$A3043,$A3044)=0,"",$E3044-_xlfn.MAXIFS($F$2:$F3043,$C$2:$C3043,$C3044,$B$2:$B3043,$B3044,$A$2:$A3043,$A3044))&lt;0,0,IF(_xlfn.MAXIFS($F$2:$F3043,$C$2:$C3043,$C3044,$B$2:$B3043,$B3044,$A$2:$A3043,$A3044)=0,"",$E3044-_xlfn.MAXIFS($F$2:$F3043,$C$2:$C3043,$C3044,$B$2:$B3043,$B3044,$A$2:$A3043,$A3044)))&gt;0.25,"",IF(IF(_xlfn.MAXIFS($F$2:$F3043,$C$2:$C3043,$C3044,$B$2:$B3043,$B3044,$A$2:$A3043,$A3044)=0,"",$E3044-_xlfn.MAXIFS($F$2:$F3043,$C$2:$C3043,$C3044,$B$2:$B3043,$B3044,$A$2:$A3043,$A3044))&lt;0,0,IF(_xlfn.MAXIFS($F$2:$F3043,$C$2:$C3043,$C3044,$B$2:$B3043,$B3044,$A$2:$A3043,$A3044)=0,"",$E3044-_xlfn.MAXIFS($F$2:$F3043,$C$2:$C3043,$C3044,$B$2:$B3043,$B3044,$A$2:$A3043,$A3044))))</f>
        <v/>
      </c>
      <c r="K3044" s="6" t="str">
        <f t="shared" si="142"/>
        <v/>
      </c>
      <c r="L3044" s="6" t="str">
        <f t="shared" si="143"/>
        <v/>
      </c>
      <c r="M3044" s="6" t="str">
        <f t="shared" si="141"/>
        <v/>
      </c>
    </row>
    <row r="3045" spans="1:13" x14ac:dyDescent="0.25">
      <c r="A3045"/>
      <c r="B3045" s="1"/>
      <c r="C3045"/>
      <c r="D3045"/>
      <c r="E3045" s="76"/>
      <c r="F3045" s="76"/>
      <c r="G3045" s="2"/>
      <c r="H3045" s="77"/>
      <c r="J3045" s="79" t="str">
        <f>IF(IF(IF(_xlfn.MAXIFS($F$2:$F3044,$C$2:$C3044,$C3045,$B$2:$B3044,$B3045,$A$2:$A3044,$A3045)=0,"",$E3045-_xlfn.MAXIFS($F$2:$F3044,$C$2:$C3044,$C3045,$B$2:$B3044,$B3045,$A$2:$A3044,$A3045))&lt;0,0,IF(_xlfn.MAXIFS($F$2:$F3044,$C$2:$C3044,$C3045,$B$2:$B3044,$B3045,$A$2:$A3044,$A3045)=0,"",$E3045-_xlfn.MAXIFS($F$2:$F3044,$C$2:$C3044,$C3045,$B$2:$B3044,$B3045,$A$2:$A3044,$A3045)))&gt;0.25,"",IF(IF(_xlfn.MAXIFS($F$2:$F3044,$C$2:$C3044,$C3045,$B$2:$B3044,$B3045,$A$2:$A3044,$A3045)=0,"",$E3045-_xlfn.MAXIFS($F$2:$F3044,$C$2:$C3044,$C3045,$B$2:$B3044,$B3045,$A$2:$A3044,$A3045))&lt;0,0,IF(_xlfn.MAXIFS($F$2:$F3044,$C$2:$C3044,$C3045,$B$2:$B3044,$B3045,$A$2:$A3044,$A3045)=0,"",$E3045-_xlfn.MAXIFS($F$2:$F3044,$C$2:$C3044,$C3045,$B$2:$B3044,$B3045,$A$2:$A3044,$A3045))))</f>
        <v/>
      </c>
      <c r="K3045" s="6" t="str">
        <f t="shared" si="142"/>
        <v/>
      </c>
      <c r="L3045" s="6" t="str">
        <f t="shared" si="143"/>
        <v/>
      </c>
      <c r="M3045" s="6" t="str">
        <f t="shared" si="141"/>
        <v/>
      </c>
    </row>
    <row r="3046" spans="1:13" x14ac:dyDescent="0.25">
      <c r="A3046"/>
      <c r="B3046" s="1"/>
      <c r="C3046"/>
      <c r="D3046"/>
      <c r="E3046" s="76"/>
      <c r="F3046" s="76"/>
      <c r="G3046" s="2"/>
      <c r="H3046" s="77"/>
      <c r="J3046" s="79" t="str">
        <f>IF(IF(IF(_xlfn.MAXIFS($F$2:$F3045,$C$2:$C3045,$C3046,$B$2:$B3045,$B3046,$A$2:$A3045,$A3046)=0,"",$E3046-_xlfn.MAXIFS($F$2:$F3045,$C$2:$C3045,$C3046,$B$2:$B3045,$B3046,$A$2:$A3045,$A3046))&lt;0,0,IF(_xlfn.MAXIFS($F$2:$F3045,$C$2:$C3045,$C3046,$B$2:$B3045,$B3046,$A$2:$A3045,$A3046)=0,"",$E3046-_xlfn.MAXIFS($F$2:$F3045,$C$2:$C3045,$C3046,$B$2:$B3045,$B3046,$A$2:$A3045,$A3046)))&gt;0.25,"",IF(IF(_xlfn.MAXIFS($F$2:$F3045,$C$2:$C3045,$C3046,$B$2:$B3045,$B3046,$A$2:$A3045,$A3046)=0,"",$E3046-_xlfn.MAXIFS($F$2:$F3045,$C$2:$C3045,$C3046,$B$2:$B3045,$B3046,$A$2:$A3045,$A3046))&lt;0,0,IF(_xlfn.MAXIFS($F$2:$F3045,$C$2:$C3045,$C3046,$B$2:$B3045,$B3046,$A$2:$A3045,$A3046)=0,"",$E3046-_xlfn.MAXIFS($F$2:$F3045,$C$2:$C3045,$C3046,$B$2:$B3045,$B3046,$A$2:$A3045,$A3046))))</f>
        <v/>
      </c>
      <c r="K3046" s="6" t="str">
        <f t="shared" si="142"/>
        <v/>
      </c>
      <c r="L3046" s="6" t="str">
        <f t="shared" si="143"/>
        <v/>
      </c>
      <c r="M3046" s="6" t="str">
        <f t="shared" si="141"/>
        <v/>
      </c>
    </row>
    <row r="3047" spans="1:13" x14ac:dyDescent="0.25">
      <c r="A3047"/>
      <c r="B3047" s="1"/>
      <c r="C3047"/>
      <c r="D3047"/>
      <c r="E3047" s="76"/>
      <c r="F3047" s="76"/>
      <c r="G3047" s="2"/>
      <c r="H3047" s="77"/>
      <c r="J3047" s="79" t="str">
        <f>IF(IF(IF(_xlfn.MAXIFS($F$2:$F3046,$C$2:$C3046,$C3047,$B$2:$B3046,$B3047,$A$2:$A3046,$A3047)=0,"",$E3047-_xlfn.MAXIFS($F$2:$F3046,$C$2:$C3046,$C3047,$B$2:$B3046,$B3047,$A$2:$A3046,$A3047))&lt;0,0,IF(_xlfn.MAXIFS($F$2:$F3046,$C$2:$C3046,$C3047,$B$2:$B3046,$B3047,$A$2:$A3046,$A3047)=0,"",$E3047-_xlfn.MAXIFS($F$2:$F3046,$C$2:$C3046,$C3047,$B$2:$B3046,$B3047,$A$2:$A3046,$A3047)))&gt;0.25,"",IF(IF(_xlfn.MAXIFS($F$2:$F3046,$C$2:$C3046,$C3047,$B$2:$B3046,$B3047,$A$2:$A3046,$A3047)=0,"",$E3047-_xlfn.MAXIFS($F$2:$F3046,$C$2:$C3046,$C3047,$B$2:$B3046,$B3047,$A$2:$A3046,$A3047))&lt;0,0,IF(_xlfn.MAXIFS($F$2:$F3046,$C$2:$C3046,$C3047,$B$2:$B3046,$B3047,$A$2:$A3046,$A3047)=0,"",$E3047-_xlfn.MAXIFS($F$2:$F3046,$C$2:$C3046,$C3047,$B$2:$B3046,$B3047,$A$2:$A3046,$A3047))))</f>
        <v/>
      </c>
      <c r="K3047" s="6" t="str">
        <f t="shared" si="142"/>
        <v/>
      </c>
      <c r="L3047" s="6" t="str">
        <f t="shared" si="143"/>
        <v/>
      </c>
      <c r="M3047" s="6" t="str">
        <f t="shared" si="141"/>
        <v/>
      </c>
    </row>
    <row r="3048" spans="1:13" x14ac:dyDescent="0.25">
      <c r="A3048"/>
      <c r="B3048" s="1"/>
      <c r="C3048"/>
      <c r="D3048"/>
      <c r="E3048" s="76"/>
      <c r="F3048" s="76"/>
      <c r="G3048" s="2"/>
      <c r="H3048" s="77"/>
      <c r="J3048" s="79" t="str">
        <f>IF(IF(IF(_xlfn.MAXIFS($F$2:$F3047,$C$2:$C3047,$C3048,$B$2:$B3047,$B3048,$A$2:$A3047,$A3048)=0,"",$E3048-_xlfn.MAXIFS($F$2:$F3047,$C$2:$C3047,$C3048,$B$2:$B3047,$B3048,$A$2:$A3047,$A3048))&lt;0,0,IF(_xlfn.MAXIFS($F$2:$F3047,$C$2:$C3047,$C3048,$B$2:$B3047,$B3048,$A$2:$A3047,$A3048)=0,"",$E3048-_xlfn.MAXIFS($F$2:$F3047,$C$2:$C3047,$C3048,$B$2:$B3047,$B3048,$A$2:$A3047,$A3048)))&gt;0.25,"",IF(IF(_xlfn.MAXIFS($F$2:$F3047,$C$2:$C3047,$C3048,$B$2:$B3047,$B3048,$A$2:$A3047,$A3048)=0,"",$E3048-_xlfn.MAXIFS($F$2:$F3047,$C$2:$C3047,$C3048,$B$2:$B3047,$B3048,$A$2:$A3047,$A3048))&lt;0,0,IF(_xlfn.MAXIFS($F$2:$F3047,$C$2:$C3047,$C3048,$B$2:$B3047,$B3048,$A$2:$A3047,$A3048)=0,"",$E3048-_xlfn.MAXIFS($F$2:$F3047,$C$2:$C3047,$C3048,$B$2:$B3047,$B3048,$A$2:$A3047,$A3048))))</f>
        <v/>
      </c>
      <c r="K3048" s="6" t="str">
        <f t="shared" si="142"/>
        <v/>
      </c>
      <c r="L3048" s="6" t="str">
        <f t="shared" si="143"/>
        <v/>
      </c>
      <c r="M3048" s="6" t="str">
        <f t="shared" si="141"/>
        <v/>
      </c>
    </row>
    <row r="3049" spans="1:13" x14ac:dyDescent="0.25">
      <c r="A3049"/>
      <c r="B3049" s="1"/>
      <c r="C3049"/>
      <c r="D3049"/>
      <c r="E3049" s="76"/>
      <c r="F3049" s="76"/>
      <c r="G3049" s="2"/>
      <c r="H3049" s="77"/>
      <c r="J3049" s="79" t="str">
        <f>IF(IF(IF(_xlfn.MAXIFS($F$2:$F3048,$C$2:$C3048,$C3049,$B$2:$B3048,$B3049,$A$2:$A3048,$A3049)=0,"",$E3049-_xlfn.MAXIFS($F$2:$F3048,$C$2:$C3048,$C3049,$B$2:$B3048,$B3049,$A$2:$A3048,$A3049))&lt;0,0,IF(_xlfn.MAXIFS($F$2:$F3048,$C$2:$C3048,$C3049,$B$2:$B3048,$B3049,$A$2:$A3048,$A3049)=0,"",$E3049-_xlfn.MAXIFS($F$2:$F3048,$C$2:$C3048,$C3049,$B$2:$B3048,$B3049,$A$2:$A3048,$A3049)))&gt;0.25,"",IF(IF(_xlfn.MAXIFS($F$2:$F3048,$C$2:$C3048,$C3049,$B$2:$B3048,$B3049,$A$2:$A3048,$A3049)=0,"",$E3049-_xlfn.MAXIFS($F$2:$F3048,$C$2:$C3048,$C3049,$B$2:$B3048,$B3049,$A$2:$A3048,$A3049))&lt;0,0,IF(_xlfn.MAXIFS($F$2:$F3048,$C$2:$C3048,$C3049,$B$2:$B3048,$B3049,$A$2:$A3048,$A3049)=0,"",$E3049-_xlfn.MAXIFS($F$2:$F3048,$C$2:$C3048,$C3049,$B$2:$B3048,$B3049,$A$2:$A3048,$A3049))))</f>
        <v/>
      </c>
      <c r="K3049" s="6" t="str">
        <f t="shared" si="142"/>
        <v/>
      </c>
      <c r="L3049" s="6" t="str">
        <f t="shared" si="143"/>
        <v/>
      </c>
      <c r="M3049" s="6" t="str">
        <f t="shared" si="141"/>
        <v/>
      </c>
    </row>
    <row r="3050" spans="1:13" x14ac:dyDescent="0.25">
      <c r="A3050"/>
      <c r="B3050" s="1"/>
      <c r="C3050"/>
      <c r="D3050"/>
      <c r="E3050" s="76"/>
      <c r="F3050" s="76"/>
      <c r="G3050" s="2"/>
      <c r="H3050" s="77"/>
      <c r="J3050" s="79" t="str">
        <f>IF(IF(IF(_xlfn.MAXIFS($F$2:$F3049,$C$2:$C3049,$C3050,$B$2:$B3049,$B3050,$A$2:$A3049,$A3050)=0,"",$E3050-_xlfn.MAXIFS($F$2:$F3049,$C$2:$C3049,$C3050,$B$2:$B3049,$B3050,$A$2:$A3049,$A3050))&lt;0,0,IF(_xlfn.MAXIFS($F$2:$F3049,$C$2:$C3049,$C3050,$B$2:$B3049,$B3050,$A$2:$A3049,$A3050)=0,"",$E3050-_xlfn.MAXIFS($F$2:$F3049,$C$2:$C3049,$C3050,$B$2:$B3049,$B3050,$A$2:$A3049,$A3050)))&gt;0.25,"",IF(IF(_xlfn.MAXIFS($F$2:$F3049,$C$2:$C3049,$C3050,$B$2:$B3049,$B3050,$A$2:$A3049,$A3050)=0,"",$E3050-_xlfn.MAXIFS($F$2:$F3049,$C$2:$C3049,$C3050,$B$2:$B3049,$B3050,$A$2:$A3049,$A3050))&lt;0,0,IF(_xlfn.MAXIFS($F$2:$F3049,$C$2:$C3049,$C3050,$B$2:$B3049,$B3050,$A$2:$A3049,$A3050)=0,"",$E3050-_xlfn.MAXIFS($F$2:$F3049,$C$2:$C3049,$C3050,$B$2:$B3049,$B3050,$A$2:$A3049,$A3050))))</f>
        <v/>
      </c>
      <c r="K3050" s="6" t="str">
        <f t="shared" si="142"/>
        <v/>
      </c>
      <c r="L3050" s="6" t="str">
        <f t="shared" si="143"/>
        <v/>
      </c>
      <c r="M3050" s="6" t="str">
        <f t="shared" si="141"/>
        <v/>
      </c>
    </row>
    <row r="3051" spans="1:13" x14ac:dyDescent="0.25">
      <c r="A3051"/>
      <c r="B3051" s="1"/>
      <c r="C3051"/>
      <c r="D3051"/>
      <c r="E3051" s="76"/>
      <c r="F3051" s="76"/>
      <c r="G3051" s="2"/>
      <c r="H3051" s="77"/>
      <c r="J3051" s="79" t="str">
        <f>IF(IF(IF(_xlfn.MAXIFS($F$2:$F3050,$C$2:$C3050,$C3051,$B$2:$B3050,$B3051,$A$2:$A3050,$A3051)=0,"",$E3051-_xlfn.MAXIFS($F$2:$F3050,$C$2:$C3050,$C3051,$B$2:$B3050,$B3051,$A$2:$A3050,$A3051))&lt;0,0,IF(_xlfn.MAXIFS($F$2:$F3050,$C$2:$C3050,$C3051,$B$2:$B3050,$B3051,$A$2:$A3050,$A3051)=0,"",$E3051-_xlfn.MAXIFS($F$2:$F3050,$C$2:$C3050,$C3051,$B$2:$B3050,$B3051,$A$2:$A3050,$A3051)))&gt;0.25,"",IF(IF(_xlfn.MAXIFS($F$2:$F3050,$C$2:$C3050,$C3051,$B$2:$B3050,$B3051,$A$2:$A3050,$A3051)=0,"",$E3051-_xlfn.MAXIFS($F$2:$F3050,$C$2:$C3050,$C3051,$B$2:$B3050,$B3051,$A$2:$A3050,$A3051))&lt;0,0,IF(_xlfn.MAXIFS($F$2:$F3050,$C$2:$C3050,$C3051,$B$2:$B3050,$B3051,$A$2:$A3050,$A3051)=0,"",$E3051-_xlfn.MAXIFS($F$2:$F3050,$C$2:$C3050,$C3051,$B$2:$B3050,$B3051,$A$2:$A3050,$A3051))))</f>
        <v/>
      </c>
      <c r="K3051" s="6" t="str">
        <f t="shared" si="142"/>
        <v/>
      </c>
      <c r="L3051" s="6" t="str">
        <f t="shared" si="143"/>
        <v/>
      </c>
      <c r="M3051" s="6" t="str">
        <f t="shared" si="141"/>
        <v/>
      </c>
    </row>
    <row r="3052" spans="1:13" x14ac:dyDescent="0.25">
      <c r="A3052"/>
      <c r="B3052" s="1"/>
      <c r="C3052"/>
      <c r="D3052"/>
      <c r="E3052" s="76"/>
      <c r="F3052" s="76"/>
      <c r="G3052" s="2"/>
      <c r="H3052" s="77"/>
      <c r="J3052" s="79" t="str">
        <f>IF(IF(IF(_xlfn.MAXIFS($F$2:$F3051,$C$2:$C3051,$C3052,$B$2:$B3051,$B3052,$A$2:$A3051,$A3052)=0,"",$E3052-_xlfn.MAXIFS($F$2:$F3051,$C$2:$C3051,$C3052,$B$2:$B3051,$B3052,$A$2:$A3051,$A3052))&lt;0,0,IF(_xlfn.MAXIFS($F$2:$F3051,$C$2:$C3051,$C3052,$B$2:$B3051,$B3052,$A$2:$A3051,$A3052)=0,"",$E3052-_xlfn.MAXIFS($F$2:$F3051,$C$2:$C3051,$C3052,$B$2:$B3051,$B3052,$A$2:$A3051,$A3052)))&gt;0.25,"",IF(IF(_xlfn.MAXIFS($F$2:$F3051,$C$2:$C3051,$C3052,$B$2:$B3051,$B3052,$A$2:$A3051,$A3052)=0,"",$E3052-_xlfn.MAXIFS($F$2:$F3051,$C$2:$C3051,$C3052,$B$2:$B3051,$B3052,$A$2:$A3051,$A3052))&lt;0,0,IF(_xlfn.MAXIFS($F$2:$F3051,$C$2:$C3051,$C3052,$B$2:$B3051,$B3052,$A$2:$A3051,$A3052)=0,"",$E3052-_xlfn.MAXIFS($F$2:$F3051,$C$2:$C3051,$C3052,$B$2:$B3051,$B3052,$A$2:$A3051,$A3052))))</f>
        <v/>
      </c>
      <c r="K3052" s="6" t="str">
        <f t="shared" si="142"/>
        <v/>
      </c>
      <c r="L3052" s="6" t="str">
        <f t="shared" si="143"/>
        <v/>
      </c>
      <c r="M3052" s="6" t="str">
        <f t="shared" si="141"/>
        <v/>
      </c>
    </row>
    <row r="3053" spans="1:13" x14ac:dyDescent="0.25">
      <c r="A3053"/>
      <c r="B3053" s="1"/>
      <c r="C3053"/>
      <c r="D3053"/>
      <c r="E3053" s="76"/>
      <c r="F3053" s="76"/>
      <c r="G3053" s="2"/>
      <c r="H3053" s="77"/>
      <c r="J3053" s="79" t="str">
        <f>IF(IF(IF(_xlfn.MAXIFS($F$2:$F3052,$C$2:$C3052,$C3053,$B$2:$B3052,$B3053,$A$2:$A3052,$A3053)=0,"",$E3053-_xlfn.MAXIFS($F$2:$F3052,$C$2:$C3052,$C3053,$B$2:$B3052,$B3053,$A$2:$A3052,$A3053))&lt;0,0,IF(_xlfn.MAXIFS($F$2:$F3052,$C$2:$C3052,$C3053,$B$2:$B3052,$B3053,$A$2:$A3052,$A3053)=0,"",$E3053-_xlfn.MAXIFS($F$2:$F3052,$C$2:$C3052,$C3053,$B$2:$B3052,$B3053,$A$2:$A3052,$A3053)))&gt;0.25,"",IF(IF(_xlfn.MAXIFS($F$2:$F3052,$C$2:$C3052,$C3053,$B$2:$B3052,$B3053,$A$2:$A3052,$A3053)=0,"",$E3053-_xlfn.MAXIFS($F$2:$F3052,$C$2:$C3052,$C3053,$B$2:$B3052,$B3053,$A$2:$A3052,$A3053))&lt;0,0,IF(_xlfn.MAXIFS($F$2:$F3052,$C$2:$C3052,$C3053,$B$2:$B3052,$B3053,$A$2:$A3052,$A3053)=0,"",$E3053-_xlfn.MAXIFS($F$2:$F3052,$C$2:$C3052,$C3053,$B$2:$B3052,$B3053,$A$2:$A3052,$A3053))))</f>
        <v/>
      </c>
      <c r="K3053" s="6" t="str">
        <f t="shared" si="142"/>
        <v/>
      </c>
      <c r="L3053" s="6" t="str">
        <f t="shared" si="143"/>
        <v/>
      </c>
      <c r="M3053" s="6" t="str">
        <f t="shared" si="141"/>
        <v/>
      </c>
    </row>
    <row r="3054" spans="1:13" x14ac:dyDescent="0.25">
      <c r="A3054"/>
      <c r="B3054" s="1"/>
      <c r="C3054"/>
      <c r="D3054"/>
      <c r="E3054" s="76"/>
      <c r="F3054" s="76"/>
      <c r="G3054" s="2"/>
      <c r="H3054" s="77"/>
      <c r="J3054" s="79" t="str">
        <f>IF(IF(IF(_xlfn.MAXIFS($F$2:$F3053,$C$2:$C3053,$C3054,$B$2:$B3053,$B3054,$A$2:$A3053,$A3054)=0,"",$E3054-_xlfn.MAXIFS($F$2:$F3053,$C$2:$C3053,$C3054,$B$2:$B3053,$B3054,$A$2:$A3053,$A3054))&lt;0,0,IF(_xlfn.MAXIFS($F$2:$F3053,$C$2:$C3053,$C3054,$B$2:$B3053,$B3054,$A$2:$A3053,$A3054)=0,"",$E3054-_xlfn.MAXIFS($F$2:$F3053,$C$2:$C3053,$C3054,$B$2:$B3053,$B3054,$A$2:$A3053,$A3054)))&gt;0.25,"",IF(IF(_xlfn.MAXIFS($F$2:$F3053,$C$2:$C3053,$C3054,$B$2:$B3053,$B3054,$A$2:$A3053,$A3054)=0,"",$E3054-_xlfn.MAXIFS($F$2:$F3053,$C$2:$C3053,$C3054,$B$2:$B3053,$B3054,$A$2:$A3053,$A3054))&lt;0,0,IF(_xlfn.MAXIFS($F$2:$F3053,$C$2:$C3053,$C3054,$B$2:$B3053,$B3054,$A$2:$A3053,$A3054)=0,"",$E3054-_xlfn.MAXIFS($F$2:$F3053,$C$2:$C3053,$C3054,$B$2:$B3053,$B3054,$A$2:$A3053,$A3054))))</f>
        <v/>
      </c>
      <c r="K3054" s="6" t="str">
        <f t="shared" si="142"/>
        <v/>
      </c>
      <c r="L3054" s="6" t="str">
        <f t="shared" si="143"/>
        <v/>
      </c>
      <c r="M3054" s="6" t="str">
        <f t="shared" si="141"/>
        <v/>
      </c>
    </row>
    <row r="3055" spans="1:13" x14ac:dyDescent="0.25">
      <c r="A3055"/>
      <c r="B3055" s="1"/>
      <c r="C3055"/>
      <c r="D3055"/>
      <c r="E3055" s="76"/>
      <c r="F3055" s="76"/>
      <c r="G3055" s="2"/>
      <c r="H3055" s="77"/>
      <c r="J3055" s="79" t="str">
        <f>IF(IF(IF(_xlfn.MAXIFS($F$2:$F3054,$C$2:$C3054,$C3055,$B$2:$B3054,$B3055,$A$2:$A3054,$A3055)=0,"",$E3055-_xlfn.MAXIFS($F$2:$F3054,$C$2:$C3054,$C3055,$B$2:$B3054,$B3055,$A$2:$A3054,$A3055))&lt;0,0,IF(_xlfn.MAXIFS($F$2:$F3054,$C$2:$C3054,$C3055,$B$2:$B3054,$B3055,$A$2:$A3054,$A3055)=0,"",$E3055-_xlfn.MAXIFS($F$2:$F3054,$C$2:$C3054,$C3055,$B$2:$B3054,$B3055,$A$2:$A3054,$A3055)))&gt;0.25,"",IF(IF(_xlfn.MAXIFS($F$2:$F3054,$C$2:$C3054,$C3055,$B$2:$B3054,$B3055,$A$2:$A3054,$A3055)=0,"",$E3055-_xlfn.MAXIFS($F$2:$F3054,$C$2:$C3054,$C3055,$B$2:$B3054,$B3055,$A$2:$A3054,$A3055))&lt;0,0,IF(_xlfn.MAXIFS($F$2:$F3054,$C$2:$C3054,$C3055,$B$2:$B3054,$B3055,$A$2:$A3054,$A3055)=0,"",$E3055-_xlfn.MAXIFS($F$2:$F3054,$C$2:$C3054,$C3055,$B$2:$B3054,$B3055,$A$2:$A3054,$A3055))))</f>
        <v/>
      </c>
      <c r="K3055" s="6" t="str">
        <f t="shared" si="142"/>
        <v/>
      </c>
      <c r="L3055" s="6" t="str">
        <f t="shared" si="143"/>
        <v/>
      </c>
      <c r="M3055" s="6" t="str">
        <f t="shared" si="141"/>
        <v/>
      </c>
    </row>
    <row r="3056" spans="1:13" x14ac:dyDescent="0.25">
      <c r="A3056"/>
      <c r="B3056" s="1"/>
      <c r="C3056"/>
      <c r="D3056"/>
      <c r="E3056" s="76"/>
      <c r="F3056" s="76"/>
      <c r="G3056" s="2"/>
      <c r="H3056" s="77"/>
      <c r="J3056" s="79" t="str">
        <f>IF(IF(IF(_xlfn.MAXIFS($F$2:$F3055,$C$2:$C3055,$C3056,$B$2:$B3055,$B3056,$A$2:$A3055,$A3056)=0,"",$E3056-_xlfn.MAXIFS($F$2:$F3055,$C$2:$C3055,$C3056,$B$2:$B3055,$B3056,$A$2:$A3055,$A3056))&lt;0,0,IF(_xlfn.MAXIFS($F$2:$F3055,$C$2:$C3055,$C3056,$B$2:$B3055,$B3056,$A$2:$A3055,$A3056)=0,"",$E3056-_xlfn.MAXIFS($F$2:$F3055,$C$2:$C3055,$C3056,$B$2:$B3055,$B3056,$A$2:$A3055,$A3056)))&gt;0.25,"",IF(IF(_xlfn.MAXIFS($F$2:$F3055,$C$2:$C3055,$C3056,$B$2:$B3055,$B3056,$A$2:$A3055,$A3056)=0,"",$E3056-_xlfn.MAXIFS($F$2:$F3055,$C$2:$C3055,$C3056,$B$2:$B3055,$B3056,$A$2:$A3055,$A3056))&lt;0,0,IF(_xlfn.MAXIFS($F$2:$F3055,$C$2:$C3055,$C3056,$B$2:$B3055,$B3056,$A$2:$A3055,$A3056)=0,"",$E3056-_xlfn.MAXIFS($F$2:$F3055,$C$2:$C3055,$C3056,$B$2:$B3055,$B3056,$A$2:$A3055,$A3056))))</f>
        <v/>
      </c>
      <c r="K3056" s="6" t="str">
        <f t="shared" si="142"/>
        <v/>
      </c>
      <c r="L3056" s="6" t="str">
        <f t="shared" si="143"/>
        <v/>
      </c>
      <c r="M3056" s="6" t="str">
        <f t="shared" si="141"/>
        <v/>
      </c>
    </row>
    <row r="3057" spans="1:13" x14ac:dyDescent="0.25">
      <c r="A3057"/>
      <c r="B3057" s="1"/>
      <c r="C3057"/>
      <c r="D3057"/>
      <c r="E3057" s="76"/>
      <c r="F3057" s="76"/>
      <c r="G3057" s="2"/>
      <c r="H3057" s="77"/>
      <c r="J3057" s="79" t="str">
        <f>IF(IF(IF(_xlfn.MAXIFS($F$2:$F3056,$C$2:$C3056,$C3057,$B$2:$B3056,$B3057,$A$2:$A3056,$A3057)=0,"",$E3057-_xlfn.MAXIFS($F$2:$F3056,$C$2:$C3056,$C3057,$B$2:$B3056,$B3057,$A$2:$A3056,$A3057))&lt;0,0,IF(_xlfn.MAXIFS($F$2:$F3056,$C$2:$C3056,$C3057,$B$2:$B3056,$B3057,$A$2:$A3056,$A3057)=0,"",$E3057-_xlfn.MAXIFS($F$2:$F3056,$C$2:$C3056,$C3057,$B$2:$B3056,$B3057,$A$2:$A3056,$A3057)))&gt;0.25,"",IF(IF(_xlfn.MAXIFS($F$2:$F3056,$C$2:$C3056,$C3057,$B$2:$B3056,$B3057,$A$2:$A3056,$A3057)=0,"",$E3057-_xlfn.MAXIFS($F$2:$F3056,$C$2:$C3056,$C3057,$B$2:$B3056,$B3057,$A$2:$A3056,$A3057))&lt;0,0,IF(_xlfn.MAXIFS($F$2:$F3056,$C$2:$C3056,$C3057,$B$2:$B3056,$B3057,$A$2:$A3056,$A3057)=0,"",$E3057-_xlfn.MAXIFS($F$2:$F3056,$C$2:$C3056,$C3057,$B$2:$B3056,$B3057,$A$2:$A3056,$A3057))))</f>
        <v/>
      </c>
      <c r="K3057" s="6" t="str">
        <f t="shared" si="142"/>
        <v/>
      </c>
      <c r="L3057" s="6" t="str">
        <f t="shared" si="143"/>
        <v/>
      </c>
      <c r="M3057" s="6" t="str">
        <f t="shared" si="141"/>
        <v/>
      </c>
    </row>
    <row r="3058" spans="1:13" x14ac:dyDescent="0.25">
      <c r="A3058"/>
      <c r="B3058" s="1"/>
      <c r="C3058"/>
      <c r="D3058"/>
      <c r="E3058" s="76"/>
      <c r="F3058" s="76"/>
      <c r="G3058" s="2"/>
      <c r="H3058" s="77"/>
      <c r="J3058" s="79" t="str">
        <f>IF(IF(IF(_xlfn.MAXIFS($F$2:$F3057,$C$2:$C3057,$C3058,$B$2:$B3057,$B3058,$A$2:$A3057,$A3058)=0,"",$E3058-_xlfn.MAXIFS($F$2:$F3057,$C$2:$C3057,$C3058,$B$2:$B3057,$B3058,$A$2:$A3057,$A3058))&lt;0,0,IF(_xlfn.MAXIFS($F$2:$F3057,$C$2:$C3057,$C3058,$B$2:$B3057,$B3058,$A$2:$A3057,$A3058)=0,"",$E3058-_xlfn.MAXIFS($F$2:$F3057,$C$2:$C3057,$C3058,$B$2:$B3057,$B3058,$A$2:$A3057,$A3058)))&gt;0.25,"",IF(IF(_xlfn.MAXIFS($F$2:$F3057,$C$2:$C3057,$C3058,$B$2:$B3057,$B3058,$A$2:$A3057,$A3058)=0,"",$E3058-_xlfn.MAXIFS($F$2:$F3057,$C$2:$C3057,$C3058,$B$2:$B3057,$B3058,$A$2:$A3057,$A3058))&lt;0,0,IF(_xlfn.MAXIFS($F$2:$F3057,$C$2:$C3057,$C3058,$B$2:$B3057,$B3058,$A$2:$A3057,$A3058)=0,"",$E3058-_xlfn.MAXIFS($F$2:$F3057,$C$2:$C3057,$C3058,$B$2:$B3057,$B3058,$A$2:$A3057,$A3058))))</f>
        <v/>
      </c>
      <c r="K3058" s="6" t="str">
        <f t="shared" si="142"/>
        <v/>
      </c>
      <c r="L3058" s="6" t="str">
        <f t="shared" si="143"/>
        <v/>
      </c>
      <c r="M3058" s="6" t="str">
        <f t="shared" si="141"/>
        <v/>
      </c>
    </row>
    <row r="3059" spans="1:13" x14ac:dyDescent="0.25">
      <c r="A3059"/>
      <c r="B3059" s="1"/>
      <c r="C3059"/>
      <c r="D3059"/>
      <c r="E3059" s="76"/>
      <c r="F3059" s="76"/>
      <c r="G3059" s="2"/>
      <c r="H3059" s="77"/>
      <c r="J3059" s="79" t="str">
        <f>IF(IF(IF(_xlfn.MAXIFS($F$2:$F3058,$C$2:$C3058,$C3059,$B$2:$B3058,$B3059,$A$2:$A3058,$A3059)=0,"",$E3059-_xlfn.MAXIFS($F$2:$F3058,$C$2:$C3058,$C3059,$B$2:$B3058,$B3059,$A$2:$A3058,$A3059))&lt;0,0,IF(_xlfn.MAXIFS($F$2:$F3058,$C$2:$C3058,$C3059,$B$2:$B3058,$B3059,$A$2:$A3058,$A3059)=0,"",$E3059-_xlfn.MAXIFS($F$2:$F3058,$C$2:$C3058,$C3059,$B$2:$B3058,$B3059,$A$2:$A3058,$A3059)))&gt;0.25,"",IF(IF(_xlfn.MAXIFS($F$2:$F3058,$C$2:$C3058,$C3059,$B$2:$B3058,$B3059,$A$2:$A3058,$A3059)=0,"",$E3059-_xlfn.MAXIFS($F$2:$F3058,$C$2:$C3058,$C3059,$B$2:$B3058,$B3059,$A$2:$A3058,$A3059))&lt;0,0,IF(_xlfn.MAXIFS($F$2:$F3058,$C$2:$C3058,$C3059,$B$2:$B3058,$B3059,$A$2:$A3058,$A3059)=0,"",$E3059-_xlfn.MAXIFS($F$2:$F3058,$C$2:$C3058,$C3059,$B$2:$B3058,$B3059,$A$2:$A3058,$A3059))))</f>
        <v/>
      </c>
      <c r="K3059" s="6" t="str">
        <f t="shared" si="142"/>
        <v/>
      </c>
      <c r="L3059" s="6" t="str">
        <f t="shared" si="143"/>
        <v/>
      </c>
      <c r="M3059" s="6" t="str">
        <f t="shared" si="141"/>
        <v/>
      </c>
    </row>
    <row r="3060" spans="1:13" x14ac:dyDescent="0.25">
      <c r="A3060"/>
      <c r="B3060" s="1"/>
      <c r="C3060"/>
      <c r="D3060"/>
      <c r="E3060" s="76"/>
      <c r="F3060" s="76"/>
      <c r="G3060" s="2"/>
      <c r="H3060" s="77"/>
      <c r="J3060" s="79" t="str">
        <f>IF(IF(IF(_xlfn.MAXIFS($F$2:$F3059,$C$2:$C3059,$C3060,$B$2:$B3059,$B3060,$A$2:$A3059,$A3060)=0,"",$E3060-_xlfn.MAXIFS($F$2:$F3059,$C$2:$C3059,$C3060,$B$2:$B3059,$B3060,$A$2:$A3059,$A3060))&lt;0,0,IF(_xlfn.MAXIFS($F$2:$F3059,$C$2:$C3059,$C3060,$B$2:$B3059,$B3060,$A$2:$A3059,$A3060)=0,"",$E3060-_xlfn.MAXIFS($F$2:$F3059,$C$2:$C3059,$C3060,$B$2:$B3059,$B3060,$A$2:$A3059,$A3060)))&gt;0.25,"",IF(IF(_xlfn.MAXIFS($F$2:$F3059,$C$2:$C3059,$C3060,$B$2:$B3059,$B3060,$A$2:$A3059,$A3060)=0,"",$E3060-_xlfn.MAXIFS($F$2:$F3059,$C$2:$C3059,$C3060,$B$2:$B3059,$B3060,$A$2:$A3059,$A3060))&lt;0,0,IF(_xlfn.MAXIFS($F$2:$F3059,$C$2:$C3059,$C3060,$B$2:$B3059,$B3060,$A$2:$A3059,$A3060)=0,"",$E3060-_xlfn.MAXIFS($F$2:$F3059,$C$2:$C3059,$C3060,$B$2:$B3059,$B3060,$A$2:$A3059,$A3060))))</f>
        <v/>
      </c>
      <c r="K3060" s="6" t="str">
        <f t="shared" si="142"/>
        <v/>
      </c>
      <c r="L3060" s="6" t="str">
        <f t="shared" si="143"/>
        <v/>
      </c>
      <c r="M3060" s="6" t="str">
        <f t="shared" si="141"/>
        <v/>
      </c>
    </row>
    <row r="3061" spans="1:13" x14ac:dyDescent="0.25">
      <c r="A3061"/>
      <c r="B3061" s="1"/>
      <c r="C3061"/>
      <c r="D3061"/>
      <c r="E3061" s="76"/>
      <c r="F3061" s="76"/>
      <c r="G3061" s="2"/>
      <c r="H3061" s="77"/>
      <c r="J3061" s="79" t="str">
        <f>IF(IF(IF(_xlfn.MAXIFS($F$2:$F3060,$C$2:$C3060,$C3061,$B$2:$B3060,$B3061,$A$2:$A3060,$A3061)=0,"",$E3061-_xlfn.MAXIFS($F$2:$F3060,$C$2:$C3060,$C3061,$B$2:$B3060,$B3061,$A$2:$A3060,$A3061))&lt;0,0,IF(_xlfn.MAXIFS($F$2:$F3060,$C$2:$C3060,$C3061,$B$2:$B3060,$B3061,$A$2:$A3060,$A3061)=0,"",$E3061-_xlfn.MAXIFS($F$2:$F3060,$C$2:$C3060,$C3061,$B$2:$B3060,$B3061,$A$2:$A3060,$A3061)))&gt;0.25,"",IF(IF(_xlfn.MAXIFS($F$2:$F3060,$C$2:$C3060,$C3061,$B$2:$B3060,$B3061,$A$2:$A3060,$A3061)=0,"",$E3061-_xlfn.MAXIFS($F$2:$F3060,$C$2:$C3060,$C3061,$B$2:$B3060,$B3061,$A$2:$A3060,$A3061))&lt;0,0,IF(_xlfn.MAXIFS($F$2:$F3060,$C$2:$C3060,$C3061,$B$2:$B3060,$B3061,$A$2:$A3060,$A3061)=0,"",$E3061-_xlfn.MAXIFS($F$2:$F3060,$C$2:$C3060,$C3061,$B$2:$B3060,$B3061,$A$2:$A3060,$A3061))))</f>
        <v/>
      </c>
      <c r="K3061" s="6" t="str">
        <f t="shared" si="142"/>
        <v/>
      </c>
      <c r="L3061" s="6" t="str">
        <f t="shared" si="143"/>
        <v/>
      </c>
      <c r="M3061" s="6" t="str">
        <f t="shared" si="141"/>
        <v/>
      </c>
    </row>
    <row r="3062" spans="1:13" x14ac:dyDescent="0.25">
      <c r="A3062"/>
      <c r="B3062" s="1"/>
      <c r="C3062"/>
      <c r="D3062"/>
      <c r="E3062" s="76"/>
      <c r="F3062" s="76"/>
      <c r="G3062" s="2"/>
      <c r="H3062" s="77"/>
      <c r="J3062" s="79" t="str">
        <f>IF(IF(IF(_xlfn.MAXIFS($F$2:$F3061,$C$2:$C3061,$C3062,$B$2:$B3061,$B3062,$A$2:$A3061,$A3062)=0,"",$E3062-_xlfn.MAXIFS($F$2:$F3061,$C$2:$C3061,$C3062,$B$2:$B3061,$B3062,$A$2:$A3061,$A3062))&lt;0,0,IF(_xlfn.MAXIFS($F$2:$F3061,$C$2:$C3061,$C3062,$B$2:$B3061,$B3062,$A$2:$A3061,$A3062)=0,"",$E3062-_xlfn.MAXIFS($F$2:$F3061,$C$2:$C3061,$C3062,$B$2:$B3061,$B3062,$A$2:$A3061,$A3062)))&gt;0.25,"",IF(IF(_xlfn.MAXIFS($F$2:$F3061,$C$2:$C3061,$C3062,$B$2:$B3061,$B3062,$A$2:$A3061,$A3062)=0,"",$E3062-_xlfn.MAXIFS($F$2:$F3061,$C$2:$C3061,$C3062,$B$2:$B3061,$B3062,$A$2:$A3061,$A3062))&lt;0,0,IF(_xlfn.MAXIFS($F$2:$F3061,$C$2:$C3061,$C3062,$B$2:$B3061,$B3062,$A$2:$A3061,$A3062)=0,"",$E3062-_xlfn.MAXIFS($F$2:$F3061,$C$2:$C3061,$C3062,$B$2:$B3061,$B3062,$A$2:$A3061,$A3062))))</f>
        <v/>
      </c>
      <c r="K3062" s="6" t="str">
        <f t="shared" si="142"/>
        <v/>
      </c>
      <c r="L3062" s="6" t="str">
        <f t="shared" si="143"/>
        <v/>
      </c>
      <c r="M3062" s="6" t="str">
        <f t="shared" si="141"/>
        <v/>
      </c>
    </row>
    <row r="3063" spans="1:13" x14ac:dyDescent="0.25">
      <c r="A3063"/>
      <c r="B3063" s="1"/>
      <c r="C3063"/>
      <c r="D3063"/>
      <c r="E3063" s="76"/>
      <c r="F3063" s="76"/>
      <c r="G3063" s="2"/>
      <c r="H3063" s="77"/>
      <c r="J3063" s="79" t="str">
        <f>IF(IF(IF(_xlfn.MAXIFS($F$2:$F3062,$C$2:$C3062,$C3063,$B$2:$B3062,$B3063,$A$2:$A3062,$A3063)=0,"",$E3063-_xlfn.MAXIFS($F$2:$F3062,$C$2:$C3062,$C3063,$B$2:$B3062,$B3063,$A$2:$A3062,$A3063))&lt;0,0,IF(_xlfn.MAXIFS($F$2:$F3062,$C$2:$C3062,$C3063,$B$2:$B3062,$B3063,$A$2:$A3062,$A3063)=0,"",$E3063-_xlfn.MAXIFS($F$2:$F3062,$C$2:$C3062,$C3063,$B$2:$B3062,$B3063,$A$2:$A3062,$A3063)))&gt;0.25,"",IF(IF(_xlfn.MAXIFS($F$2:$F3062,$C$2:$C3062,$C3063,$B$2:$B3062,$B3063,$A$2:$A3062,$A3063)=0,"",$E3063-_xlfn.MAXIFS($F$2:$F3062,$C$2:$C3062,$C3063,$B$2:$B3062,$B3063,$A$2:$A3062,$A3063))&lt;0,0,IF(_xlfn.MAXIFS($F$2:$F3062,$C$2:$C3062,$C3063,$B$2:$B3062,$B3063,$A$2:$A3062,$A3063)=0,"",$E3063-_xlfn.MAXIFS($F$2:$F3062,$C$2:$C3062,$C3063,$B$2:$B3062,$B3063,$A$2:$A3062,$A3063))))</f>
        <v/>
      </c>
      <c r="K3063" s="6" t="str">
        <f t="shared" si="142"/>
        <v/>
      </c>
      <c r="L3063" s="6" t="str">
        <f t="shared" si="143"/>
        <v/>
      </c>
      <c r="M3063" s="6" t="str">
        <f t="shared" si="141"/>
        <v/>
      </c>
    </row>
    <row r="3064" spans="1:13" x14ac:dyDescent="0.25">
      <c r="A3064"/>
      <c r="B3064" s="1"/>
      <c r="C3064"/>
      <c r="D3064"/>
      <c r="E3064" s="76"/>
      <c r="F3064" s="76"/>
      <c r="G3064" s="2"/>
      <c r="H3064" s="77"/>
      <c r="J3064" s="79" t="str">
        <f>IF(IF(IF(_xlfn.MAXIFS($F$2:$F3063,$C$2:$C3063,$C3064,$B$2:$B3063,$B3064,$A$2:$A3063,$A3064)=0,"",$E3064-_xlfn.MAXIFS($F$2:$F3063,$C$2:$C3063,$C3064,$B$2:$B3063,$B3064,$A$2:$A3063,$A3064))&lt;0,0,IF(_xlfn.MAXIFS($F$2:$F3063,$C$2:$C3063,$C3064,$B$2:$B3063,$B3064,$A$2:$A3063,$A3064)=0,"",$E3064-_xlfn.MAXIFS($F$2:$F3063,$C$2:$C3063,$C3064,$B$2:$B3063,$B3064,$A$2:$A3063,$A3064)))&gt;0.25,"",IF(IF(_xlfn.MAXIFS($F$2:$F3063,$C$2:$C3063,$C3064,$B$2:$B3063,$B3064,$A$2:$A3063,$A3064)=0,"",$E3064-_xlfn.MAXIFS($F$2:$F3063,$C$2:$C3063,$C3064,$B$2:$B3063,$B3064,$A$2:$A3063,$A3064))&lt;0,0,IF(_xlfn.MAXIFS($F$2:$F3063,$C$2:$C3063,$C3064,$B$2:$B3063,$B3064,$A$2:$A3063,$A3064)=0,"",$E3064-_xlfn.MAXIFS($F$2:$F3063,$C$2:$C3063,$C3064,$B$2:$B3063,$B3064,$A$2:$A3063,$A3064))))</f>
        <v/>
      </c>
      <c r="K3064" s="6" t="str">
        <f t="shared" si="142"/>
        <v/>
      </c>
      <c r="L3064" s="6" t="str">
        <f t="shared" si="143"/>
        <v/>
      </c>
      <c r="M3064" s="6" t="str">
        <f t="shared" si="141"/>
        <v/>
      </c>
    </row>
    <row r="3065" spans="1:13" x14ac:dyDescent="0.25">
      <c r="A3065"/>
      <c r="B3065" s="1"/>
      <c r="C3065"/>
      <c r="D3065"/>
      <c r="E3065" s="76"/>
      <c r="F3065" s="76"/>
      <c r="G3065" s="2"/>
      <c r="H3065" s="77"/>
      <c r="J3065" s="79" t="str">
        <f>IF(IF(IF(_xlfn.MAXIFS($F$2:$F3064,$C$2:$C3064,$C3065,$B$2:$B3064,$B3065,$A$2:$A3064,$A3065)=0,"",$E3065-_xlfn.MAXIFS($F$2:$F3064,$C$2:$C3064,$C3065,$B$2:$B3064,$B3065,$A$2:$A3064,$A3065))&lt;0,0,IF(_xlfn.MAXIFS($F$2:$F3064,$C$2:$C3064,$C3065,$B$2:$B3064,$B3065,$A$2:$A3064,$A3065)=0,"",$E3065-_xlfn.MAXIFS($F$2:$F3064,$C$2:$C3064,$C3065,$B$2:$B3064,$B3065,$A$2:$A3064,$A3065)))&gt;0.25,"",IF(IF(_xlfn.MAXIFS($F$2:$F3064,$C$2:$C3064,$C3065,$B$2:$B3064,$B3065,$A$2:$A3064,$A3065)=0,"",$E3065-_xlfn.MAXIFS($F$2:$F3064,$C$2:$C3064,$C3065,$B$2:$B3064,$B3065,$A$2:$A3064,$A3065))&lt;0,0,IF(_xlfn.MAXIFS($F$2:$F3064,$C$2:$C3064,$C3065,$B$2:$B3064,$B3065,$A$2:$A3064,$A3065)=0,"",$E3065-_xlfn.MAXIFS($F$2:$F3064,$C$2:$C3064,$C3065,$B$2:$B3064,$B3065,$A$2:$A3064,$A3065))))</f>
        <v/>
      </c>
      <c r="K3065" s="6" t="str">
        <f t="shared" si="142"/>
        <v/>
      </c>
      <c r="L3065" s="6" t="str">
        <f t="shared" si="143"/>
        <v/>
      </c>
      <c r="M3065" s="6" t="str">
        <f t="shared" si="141"/>
        <v/>
      </c>
    </row>
    <row r="3066" spans="1:13" x14ac:dyDescent="0.25">
      <c r="A3066"/>
      <c r="B3066" s="1"/>
      <c r="C3066"/>
      <c r="D3066"/>
      <c r="E3066" s="76"/>
      <c r="F3066" s="76"/>
      <c r="G3066" s="2"/>
      <c r="H3066" s="77"/>
      <c r="J3066" s="79" t="str">
        <f>IF(IF(IF(_xlfn.MAXIFS($F$2:$F3065,$C$2:$C3065,$C3066,$B$2:$B3065,$B3066,$A$2:$A3065,$A3066)=0,"",$E3066-_xlfn.MAXIFS($F$2:$F3065,$C$2:$C3065,$C3066,$B$2:$B3065,$B3066,$A$2:$A3065,$A3066))&lt;0,0,IF(_xlfn.MAXIFS($F$2:$F3065,$C$2:$C3065,$C3066,$B$2:$B3065,$B3066,$A$2:$A3065,$A3066)=0,"",$E3066-_xlfn.MAXIFS($F$2:$F3065,$C$2:$C3065,$C3066,$B$2:$B3065,$B3066,$A$2:$A3065,$A3066)))&gt;0.25,"",IF(IF(_xlfn.MAXIFS($F$2:$F3065,$C$2:$C3065,$C3066,$B$2:$B3065,$B3066,$A$2:$A3065,$A3066)=0,"",$E3066-_xlfn.MAXIFS($F$2:$F3065,$C$2:$C3065,$C3066,$B$2:$B3065,$B3066,$A$2:$A3065,$A3066))&lt;0,0,IF(_xlfn.MAXIFS($F$2:$F3065,$C$2:$C3065,$C3066,$B$2:$B3065,$B3066,$A$2:$A3065,$A3066)=0,"",$E3066-_xlfn.MAXIFS($F$2:$F3065,$C$2:$C3065,$C3066,$B$2:$B3065,$B3066,$A$2:$A3065,$A3066))))</f>
        <v/>
      </c>
      <c r="K3066" s="6" t="str">
        <f t="shared" si="142"/>
        <v/>
      </c>
      <c r="L3066" s="6" t="str">
        <f t="shared" si="143"/>
        <v/>
      </c>
      <c r="M3066" s="6" t="str">
        <f t="shared" si="141"/>
        <v/>
      </c>
    </row>
    <row r="3067" spans="1:13" x14ac:dyDescent="0.25">
      <c r="A3067"/>
      <c r="B3067" s="1"/>
      <c r="C3067"/>
      <c r="D3067"/>
      <c r="E3067" s="76"/>
      <c r="F3067" s="76"/>
      <c r="G3067" s="2"/>
      <c r="H3067" s="77"/>
      <c r="J3067" s="79" t="str">
        <f>IF(IF(IF(_xlfn.MAXIFS($F$2:$F3066,$C$2:$C3066,$C3067,$B$2:$B3066,$B3067,$A$2:$A3066,$A3067)=0,"",$E3067-_xlfn.MAXIFS($F$2:$F3066,$C$2:$C3066,$C3067,$B$2:$B3066,$B3067,$A$2:$A3066,$A3067))&lt;0,0,IF(_xlfn.MAXIFS($F$2:$F3066,$C$2:$C3066,$C3067,$B$2:$B3066,$B3067,$A$2:$A3066,$A3067)=0,"",$E3067-_xlfn.MAXIFS($F$2:$F3066,$C$2:$C3066,$C3067,$B$2:$B3066,$B3067,$A$2:$A3066,$A3067)))&gt;0.25,"",IF(IF(_xlfn.MAXIFS($F$2:$F3066,$C$2:$C3066,$C3067,$B$2:$B3066,$B3067,$A$2:$A3066,$A3067)=0,"",$E3067-_xlfn.MAXIFS($F$2:$F3066,$C$2:$C3066,$C3067,$B$2:$B3066,$B3067,$A$2:$A3066,$A3067))&lt;0,0,IF(_xlfn.MAXIFS($F$2:$F3066,$C$2:$C3066,$C3067,$B$2:$B3066,$B3067,$A$2:$A3066,$A3067)=0,"",$E3067-_xlfn.MAXIFS($F$2:$F3066,$C$2:$C3066,$C3067,$B$2:$B3066,$B3067,$A$2:$A3066,$A3067))))</f>
        <v/>
      </c>
      <c r="K3067" s="6" t="str">
        <f t="shared" si="142"/>
        <v/>
      </c>
      <c r="L3067" s="6" t="str">
        <f t="shared" si="143"/>
        <v/>
      </c>
      <c r="M3067" s="6" t="str">
        <f t="shared" si="141"/>
        <v/>
      </c>
    </row>
    <row r="3068" spans="1:13" x14ac:dyDescent="0.25">
      <c r="A3068"/>
      <c r="B3068" s="1"/>
      <c r="C3068"/>
      <c r="D3068"/>
      <c r="E3068" s="76"/>
      <c r="F3068" s="76"/>
      <c r="G3068" s="2"/>
      <c r="H3068" s="77"/>
      <c r="J3068" s="79" t="str">
        <f>IF(IF(IF(_xlfn.MAXIFS($F$2:$F3067,$C$2:$C3067,$C3068,$B$2:$B3067,$B3068,$A$2:$A3067,$A3068)=0,"",$E3068-_xlfn.MAXIFS($F$2:$F3067,$C$2:$C3067,$C3068,$B$2:$B3067,$B3068,$A$2:$A3067,$A3068))&lt;0,0,IF(_xlfn.MAXIFS($F$2:$F3067,$C$2:$C3067,$C3068,$B$2:$B3067,$B3068,$A$2:$A3067,$A3068)=0,"",$E3068-_xlfn.MAXIFS($F$2:$F3067,$C$2:$C3067,$C3068,$B$2:$B3067,$B3068,$A$2:$A3067,$A3068)))&gt;0.25,"",IF(IF(_xlfn.MAXIFS($F$2:$F3067,$C$2:$C3067,$C3068,$B$2:$B3067,$B3068,$A$2:$A3067,$A3068)=0,"",$E3068-_xlfn.MAXIFS($F$2:$F3067,$C$2:$C3067,$C3068,$B$2:$B3067,$B3068,$A$2:$A3067,$A3068))&lt;0,0,IF(_xlfn.MAXIFS($F$2:$F3067,$C$2:$C3067,$C3068,$B$2:$B3067,$B3068,$A$2:$A3067,$A3068)=0,"",$E3068-_xlfn.MAXIFS($F$2:$F3067,$C$2:$C3067,$C3068,$B$2:$B3067,$B3068,$A$2:$A3067,$A3068))))</f>
        <v/>
      </c>
      <c r="K3068" s="6" t="str">
        <f t="shared" si="142"/>
        <v/>
      </c>
      <c r="L3068" s="6" t="str">
        <f t="shared" si="143"/>
        <v/>
      </c>
      <c r="M3068" s="6" t="str">
        <f t="shared" si="141"/>
        <v/>
      </c>
    </row>
    <row r="3069" spans="1:13" x14ac:dyDescent="0.25">
      <c r="A3069"/>
      <c r="B3069" s="1"/>
      <c r="C3069"/>
      <c r="D3069"/>
      <c r="E3069" s="76"/>
      <c r="F3069" s="76"/>
      <c r="G3069" s="2"/>
      <c r="H3069" s="77"/>
      <c r="J3069" s="79" t="str">
        <f>IF(IF(IF(_xlfn.MAXIFS($F$2:$F3068,$C$2:$C3068,$C3069,$B$2:$B3068,$B3069,$A$2:$A3068,$A3069)=0,"",$E3069-_xlfn.MAXIFS($F$2:$F3068,$C$2:$C3068,$C3069,$B$2:$B3068,$B3069,$A$2:$A3068,$A3069))&lt;0,0,IF(_xlfn.MAXIFS($F$2:$F3068,$C$2:$C3068,$C3069,$B$2:$B3068,$B3069,$A$2:$A3068,$A3069)=0,"",$E3069-_xlfn.MAXIFS($F$2:$F3068,$C$2:$C3068,$C3069,$B$2:$B3068,$B3069,$A$2:$A3068,$A3069)))&gt;0.25,"",IF(IF(_xlfn.MAXIFS($F$2:$F3068,$C$2:$C3068,$C3069,$B$2:$B3068,$B3069,$A$2:$A3068,$A3069)=0,"",$E3069-_xlfn.MAXIFS($F$2:$F3068,$C$2:$C3068,$C3069,$B$2:$B3068,$B3069,$A$2:$A3068,$A3069))&lt;0,0,IF(_xlfn.MAXIFS($F$2:$F3068,$C$2:$C3068,$C3069,$B$2:$B3068,$B3069,$A$2:$A3068,$A3069)=0,"",$E3069-_xlfn.MAXIFS($F$2:$F3068,$C$2:$C3068,$C3069,$B$2:$B3068,$B3069,$A$2:$A3068,$A3069))))</f>
        <v/>
      </c>
      <c r="K3069" s="6" t="str">
        <f t="shared" si="142"/>
        <v/>
      </c>
      <c r="L3069" s="6" t="str">
        <f t="shared" si="143"/>
        <v/>
      </c>
      <c r="M3069" s="6" t="str">
        <f t="shared" si="141"/>
        <v/>
      </c>
    </row>
    <row r="3070" spans="1:13" x14ac:dyDescent="0.25">
      <c r="A3070"/>
      <c r="B3070" s="1"/>
      <c r="C3070"/>
      <c r="D3070"/>
      <c r="E3070" s="76"/>
      <c r="F3070" s="76"/>
      <c r="G3070" s="2"/>
      <c r="H3070" s="77"/>
      <c r="J3070" s="79" t="str">
        <f>IF(IF(IF(_xlfn.MAXIFS($F$2:$F3069,$C$2:$C3069,$C3070,$B$2:$B3069,$B3070,$A$2:$A3069,$A3070)=0,"",$E3070-_xlfn.MAXIFS($F$2:$F3069,$C$2:$C3069,$C3070,$B$2:$B3069,$B3070,$A$2:$A3069,$A3070))&lt;0,0,IF(_xlfn.MAXIFS($F$2:$F3069,$C$2:$C3069,$C3070,$B$2:$B3069,$B3070,$A$2:$A3069,$A3070)=0,"",$E3070-_xlfn.MAXIFS($F$2:$F3069,$C$2:$C3069,$C3070,$B$2:$B3069,$B3070,$A$2:$A3069,$A3070)))&gt;0.25,"",IF(IF(_xlfn.MAXIFS($F$2:$F3069,$C$2:$C3069,$C3070,$B$2:$B3069,$B3070,$A$2:$A3069,$A3070)=0,"",$E3070-_xlfn.MAXIFS($F$2:$F3069,$C$2:$C3069,$C3070,$B$2:$B3069,$B3070,$A$2:$A3069,$A3070))&lt;0,0,IF(_xlfn.MAXIFS($F$2:$F3069,$C$2:$C3069,$C3070,$B$2:$B3069,$B3070,$A$2:$A3069,$A3070)=0,"",$E3070-_xlfn.MAXIFS($F$2:$F3069,$C$2:$C3069,$C3070,$B$2:$B3069,$B3070,$A$2:$A3069,$A3070))))</f>
        <v/>
      </c>
      <c r="K3070" s="6" t="str">
        <f t="shared" si="142"/>
        <v/>
      </c>
      <c r="L3070" s="6" t="str">
        <f t="shared" si="143"/>
        <v/>
      </c>
      <c r="M3070" s="6" t="str">
        <f t="shared" si="141"/>
        <v/>
      </c>
    </row>
    <row r="3071" spans="1:13" x14ac:dyDescent="0.25">
      <c r="A3071"/>
      <c r="B3071" s="1"/>
      <c r="C3071"/>
      <c r="D3071"/>
      <c r="E3071" s="76"/>
      <c r="F3071" s="76"/>
      <c r="G3071" s="2"/>
      <c r="H3071" s="77"/>
      <c r="J3071" s="79" t="str">
        <f>IF(IF(IF(_xlfn.MAXIFS($F$2:$F3070,$C$2:$C3070,$C3071,$B$2:$B3070,$B3071,$A$2:$A3070,$A3071)=0,"",$E3071-_xlfn.MAXIFS($F$2:$F3070,$C$2:$C3070,$C3071,$B$2:$B3070,$B3071,$A$2:$A3070,$A3071))&lt;0,0,IF(_xlfn.MAXIFS($F$2:$F3070,$C$2:$C3070,$C3071,$B$2:$B3070,$B3071,$A$2:$A3070,$A3071)=0,"",$E3071-_xlfn.MAXIFS($F$2:$F3070,$C$2:$C3070,$C3071,$B$2:$B3070,$B3071,$A$2:$A3070,$A3071)))&gt;0.25,"",IF(IF(_xlfn.MAXIFS($F$2:$F3070,$C$2:$C3070,$C3071,$B$2:$B3070,$B3071,$A$2:$A3070,$A3071)=0,"",$E3071-_xlfn.MAXIFS($F$2:$F3070,$C$2:$C3070,$C3071,$B$2:$B3070,$B3071,$A$2:$A3070,$A3071))&lt;0,0,IF(_xlfn.MAXIFS($F$2:$F3070,$C$2:$C3070,$C3071,$B$2:$B3070,$B3071,$A$2:$A3070,$A3071)=0,"",$E3071-_xlfn.MAXIFS($F$2:$F3070,$C$2:$C3070,$C3071,$B$2:$B3070,$B3071,$A$2:$A3070,$A3071))))</f>
        <v/>
      </c>
      <c r="K3071" s="6" t="str">
        <f t="shared" si="142"/>
        <v/>
      </c>
      <c r="L3071" s="6" t="str">
        <f t="shared" si="143"/>
        <v/>
      </c>
      <c r="M3071" s="6" t="str">
        <f t="shared" si="141"/>
        <v/>
      </c>
    </row>
    <row r="3072" spans="1:13" x14ac:dyDescent="0.25">
      <c r="A3072"/>
      <c r="B3072" s="1"/>
      <c r="C3072"/>
      <c r="D3072"/>
      <c r="E3072" s="76"/>
      <c r="F3072" s="76"/>
      <c r="G3072" s="2"/>
      <c r="H3072" s="77"/>
      <c r="J3072" s="79" t="str">
        <f>IF(IF(IF(_xlfn.MAXIFS($F$2:$F3071,$C$2:$C3071,$C3072,$B$2:$B3071,$B3072,$A$2:$A3071,$A3072)=0,"",$E3072-_xlfn.MAXIFS($F$2:$F3071,$C$2:$C3071,$C3072,$B$2:$B3071,$B3072,$A$2:$A3071,$A3072))&lt;0,0,IF(_xlfn.MAXIFS($F$2:$F3071,$C$2:$C3071,$C3072,$B$2:$B3071,$B3072,$A$2:$A3071,$A3072)=0,"",$E3072-_xlfn.MAXIFS($F$2:$F3071,$C$2:$C3071,$C3072,$B$2:$B3071,$B3072,$A$2:$A3071,$A3072)))&gt;0.25,"",IF(IF(_xlfn.MAXIFS($F$2:$F3071,$C$2:$C3071,$C3072,$B$2:$B3071,$B3072,$A$2:$A3071,$A3072)=0,"",$E3072-_xlfn.MAXIFS($F$2:$F3071,$C$2:$C3071,$C3072,$B$2:$B3071,$B3072,$A$2:$A3071,$A3072))&lt;0,0,IF(_xlfn.MAXIFS($F$2:$F3071,$C$2:$C3071,$C3072,$B$2:$B3071,$B3072,$A$2:$A3071,$A3072)=0,"",$E3072-_xlfn.MAXIFS($F$2:$F3071,$C$2:$C3071,$C3072,$B$2:$B3071,$B3072,$A$2:$A3071,$A3072))))</f>
        <v/>
      </c>
      <c r="K3072" s="6" t="str">
        <f t="shared" si="142"/>
        <v/>
      </c>
      <c r="L3072" s="6" t="str">
        <f t="shared" si="143"/>
        <v/>
      </c>
      <c r="M3072" s="6" t="str">
        <f t="shared" si="141"/>
        <v/>
      </c>
    </row>
    <row r="3073" spans="1:13" x14ac:dyDescent="0.25">
      <c r="A3073"/>
      <c r="B3073" s="1"/>
      <c r="C3073"/>
      <c r="D3073"/>
      <c r="E3073" s="76"/>
      <c r="F3073" s="76"/>
      <c r="G3073" s="2"/>
      <c r="H3073" s="77"/>
      <c r="J3073" s="79" t="str">
        <f>IF(IF(IF(_xlfn.MAXIFS($F$2:$F3072,$C$2:$C3072,$C3073,$B$2:$B3072,$B3073,$A$2:$A3072,$A3073)=0,"",$E3073-_xlfn.MAXIFS($F$2:$F3072,$C$2:$C3072,$C3073,$B$2:$B3072,$B3073,$A$2:$A3072,$A3073))&lt;0,0,IF(_xlfn.MAXIFS($F$2:$F3072,$C$2:$C3072,$C3073,$B$2:$B3072,$B3073,$A$2:$A3072,$A3073)=0,"",$E3073-_xlfn.MAXIFS($F$2:$F3072,$C$2:$C3072,$C3073,$B$2:$B3072,$B3073,$A$2:$A3072,$A3073)))&gt;0.25,"",IF(IF(_xlfn.MAXIFS($F$2:$F3072,$C$2:$C3072,$C3073,$B$2:$B3072,$B3073,$A$2:$A3072,$A3073)=0,"",$E3073-_xlfn.MAXIFS($F$2:$F3072,$C$2:$C3072,$C3073,$B$2:$B3072,$B3073,$A$2:$A3072,$A3073))&lt;0,0,IF(_xlfn.MAXIFS($F$2:$F3072,$C$2:$C3072,$C3073,$B$2:$B3072,$B3073,$A$2:$A3072,$A3073)=0,"",$E3073-_xlfn.MAXIFS($F$2:$F3072,$C$2:$C3072,$C3073,$B$2:$B3072,$B3073,$A$2:$A3072,$A3073))))</f>
        <v/>
      </c>
      <c r="K3073" s="6" t="str">
        <f t="shared" si="142"/>
        <v/>
      </c>
      <c r="L3073" s="6" t="str">
        <f t="shared" si="143"/>
        <v/>
      </c>
      <c r="M3073" s="6" t="str">
        <f t="shared" si="141"/>
        <v/>
      </c>
    </row>
    <row r="3074" spans="1:13" x14ac:dyDescent="0.25">
      <c r="A3074"/>
      <c r="B3074" s="1"/>
      <c r="C3074"/>
      <c r="D3074"/>
      <c r="E3074" s="76"/>
      <c r="F3074" s="76"/>
      <c r="G3074" s="2"/>
      <c r="H3074" s="77"/>
      <c r="J3074" s="79" t="str">
        <f>IF(IF(IF(_xlfn.MAXIFS($F$2:$F3073,$C$2:$C3073,$C3074,$B$2:$B3073,$B3074,$A$2:$A3073,$A3074)=0,"",$E3074-_xlfn.MAXIFS($F$2:$F3073,$C$2:$C3073,$C3074,$B$2:$B3073,$B3074,$A$2:$A3073,$A3074))&lt;0,0,IF(_xlfn.MAXIFS($F$2:$F3073,$C$2:$C3073,$C3074,$B$2:$B3073,$B3074,$A$2:$A3073,$A3074)=0,"",$E3074-_xlfn.MAXIFS($F$2:$F3073,$C$2:$C3073,$C3074,$B$2:$B3073,$B3074,$A$2:$A3073,$A3074)))&gt;0.25,"",IF(IF(_xlfn.MAXIFS($F$2:$F3073,$C$2:$C3073,$C3074,$B$2:$B3073,$B3074,$A$2:$A3073,$A3074)=0,"",$E3074-_xlfn.MAXIFS($F$2:$F3073,$C$2:$C3073,$C3074,$B$2:$B3073,$B3074,$A$2:$A3073,$A3074))&lt;0,0,IF(_xlfn.MAXIFS($F$2:$F3073,$C$2:$C3073,$C3074,$B$2:$B3073,$B3074,$A$2:$A3073,$A3074)=0,"",$E3074-_xlfn.MAXIFS($F$2:$F3073,$C$2:$C3073,$C3074,$B$2:$B3073,$B3074,$A$2:$A3073,$A3074))))</f>
        <v/>
      </c>
      <c r="K3074" s="6" t="str">
        <f t="shared" si="142"/>
        <v/>
      </c>
      <c r="L3074" s="6" t="str">
        <f t="shared" si="143"/>
        <v/>
      </c>
      <c r="M3074" s="6" t="str">
        <f t="shared" ref="M3074:M3137" si="144">IF($A3074="","",IF(AND($K3074&gt;=10,$K3074&lt;=13),"Y",IF(AND($K3074=14,$L3074="EARLY"),"Y","N")))</f>
        <v/>
      </c>
    </row>
    <row r="3075" spans="1:13" x14ac:dyDescent="0.25">
      <c r="A3075"/>
      <c r="B3075" s="1"/>
      <c r="C3075"/>
      <c r="D3075"/>
      <c r="E3075" s="76"/>
      <c r="F3075" s="76"/>
      <c r="G3075" s="2"/>
      <c r="H3075" s="77"/>
      <c r="J3075" s="79" t="str">
        <f>IF(IF(IF(_xlfn.MAXIFS($F$2:$F3074,$C$2:$C3074,$C3075,$B$2:$B3074,$B3075,$A$2:$A3074,$A3075)=0,"",$E3075-_xlfn.MAXIFS($F$2:$F3074,$C$2:$C3074,$C3075,$B$2:$B3074,$B3075,$A$2:$A3074,$A3075))&lt;0,0,IF(_xlfn.MAXIFS($F$2:$F3074,$C$2:$C3074,$C3075,$B$2:$B3074,$B3075,$A$2:$A3074,$A3075)=0,"",$E3075-_xlfn.MAXIFS($F$2:$F3074,$C$2:$C3074,$C3075,$B$2:$B3074,$B3075,$A$2:$A3074,$A3075)))&gt;0.25,"",IF(IF(_xlfn.MAXIFS($F$2:$F3074,$C$2:$C3074,$C3075,$B$2:$B3074,$B3075,$A$2:$A3074,$A3075)=0,"",$E3075-_xlfn.MAXIFS($F$2:$F3074,$C$2:$C3074,$C3075,$B$2:$B3074,$B3075,$A$2:$A3074,$A3075))&lt;0,0,IF(_xlfn.MAXIFS($F$2:$F3074,$C$2:$C3074,$C3075,$B$2:$B3074,$B3075,$A$2:$A3074,$A3075)=0,"",$E3075-_xlfn.MAXIFS($F$2:$F3074,$C$2:$C3074,$C3075,$B$2:$B3074,$B3075,$A$2:$A3074,$A3075))))</f>
        <v/>
      </c>
      <c r="K3075" s="6" t="str">
        <f t="shared" ref="K3075:K3138" si="145">IF($J3075="","",IF(HOUR($E3075)&gt;19,19,IF(HOUR($E3075)&lt;5,5,HOUR($E3075))))</f>
        <v/>
      </c>
      <c r="L3075" s="6" t="str">
        <f t="shared" ref="L3075:L3138" si="146">IF($J3075="","",IF(MINUTE($E3075)&lt;30,"EARLY","LATE"))</f>
        <v/>
      </c>
      <c r="M3075" s="6" t="str">
        <f t="shared" si="144"/>
        <v/>
      </c>
    </row>
    <row r="3076" spans="1:13" x14ac:dyDescent="0.25">
      <c r="A3076"/>
      <c r="B3076" s="1"/>
      <c r="C3076"/>
      <c r="D3076"/>
      <c r="E3076" s="76"/>
      <c r="F3076" s="76"/>
      <c r="G3076" s="2"/>
      <c r="H3076" s="77"/>
      <c r="J3076" s="79" t="str">
        <f>IF(IF(IF(_xlfn.MAXIFS($F$2:$F3075,$C$2:$C3075,$C3076,$B$2:$B3075,$B3076,$A$2:$A3075,$A3076)=0,"",$E3076-_xlfn.MAXIFS($F$2:$F3075,$C$2:$C3075,$C3076,$B$2:$B3075,$B3076,$A$2:$A3075,$A3076))&lt;0,0,IF(_xlfn.MAXIFS($F$2:$F3075,$C$2:$C3075,$C3076,$B$2:$B3075,$B3076,$A$2:$A3075,$A3076)=0,"",$E3076-_xlfn.MAXIFS($F$2:$F3075,$C$2:$C3075,$C3076,$B$2:$B3075,$B3076,$A$2:$A3075,$A3076)))&gt;0.25,"",IF(IF(_xlfn.MAXIFS($F$2:$F3075,$C$2:$C3075,$C3076,$B$2:$B3075,$B3076,$A$2:$A3075,$A3076)=0,"",$E3076-_xlfn.MAXIFS($F$2:$F3075,$C$2:$C3075,$C3076,$B$2:$B3075,$B3076,$A$2:$A3075,$A3076))&lt;0,0,IF(_xlfn.MAXIFS($F$2:$F3075,$C$2:$C3075,$C3076,$B$2:$B3075,$B3076,$A$2:$A3075,$A3076)=0,"",$E3076-_xlfn.MAXIFS($F$2:$F3075,$C$2:$C3075,$C3076,$B$2:$B3075,$B3076,$A$2:$A3075,$A3076))))</f>
        <v/>
      </c>
      <c r="K3076" s="6" t="str">
        <f t="shared" si="145"/>
        <v/>
      </c>
      <c r="L3076" s="6" t="str">
        <f t="shared" si="146"/>
        <v/>
      </c>
      <c r="M3076" s="6" t="str">
        <f t="shared" si="144"/>
        <v/>
      </c>
    </row>
    <row r="3077" spans="1:13" x14ac:dyDescent="0.25">
      <c r="A3077"/>
      <c r="B3077" s="1"/>
      <c r="C3077"/>
      <c r="D3077"/>
      <c r="E3077" s="76"/>
      <c r="F3077" s="76"/>
      <c r="G3077" s="2"/>
      <c r="H3077" s="77"/>
      <c r="J3077" s="79" t="str">
        <f>IF(IF(IF(_xlfn.MAXIFS($F$2:$F3076,$C$2:$C3076,$C3077,$B$2:$B3076,$B3077,$A$2:$A3076,$A3077)=0,"",$E3077-_xlfn.MAXIFS($F$2:$F3076,$C$2:$C3076,$C3077,$B$2:$B3076,$B3077,$A$2:$A3076,$A3077))&lt;0,0,IF(_xlfn.MAXIFS($F$2:$F3076,$C$2:$C3076,$C3077,$B$2:$B3076,$B3077,$A$2:$A3076,$A3077)=0,"",$E3077-_xlfn.MAXIFS($F$2:$F3076,$C$2:$C3076,$C3077,$B$2:$B3076,$B3077,$A$2:$A3076,$A3077)))&gt;0.25,"",IF(IF(_xlfn.MAXIFS($F$2:$F3076,$C$2:$C3076,$C3077,$B$2:$B3076,$B3077,$A$2:$A3076,$A3077)=0,"",$E3077-_xlfn.MAXIFS($F$2:$F3076,$C$2:$C3076,$C3077,$B$2:$B3076,$B3077,$A$2:$A3076,$A3077))&lt;0,0,IF(_xlfn.MAXIFS($F$2:$F3076,$C$2:$C3076,$C3077,$B$2:$B3076,$B3077,$A$2:$A3076,$A3077)=0,"",$E3077-_xlfn.MAXIFS($F$2:$F3076,$C$2:$C3076,$C3077,$B$2:$B3076,$B3077,$A$2:$A3076,$A3077))))</f>
        <v/>
      </c>
      <c r="K3077" s="6" t="str">
        <f t="shared" si="145"/>
        <v/>
      </c>
      <c r="L3077" s="6" t="str">
        <f t="shared" si="146"/>
        <v/>
      </c>
      <c r="M3077" s="6" t="str">
        <f t="shared" si="144"/>
        <v/>
      </c>
    </row>
    <row r="3078" spans="1:13" x14ac:dyDescent="0.25">
      <c r="A3078"/>
      <c r="B3078" s="1"/>
      <c r="C3078"/>
      <c r="D3078"/>
      <c r="E3078" s="76"/>
      <c r="F3078" s="76"/>
      <c r="G3078" s="2"/>
      <c r="H3078" s="77"/>
      <c r="J3078" s="79" t="str">
        <f>IF(IF(IF(_xlfn.MAXIFS($F$2:$F3077,$C$2:$C3077,$C3078,$B$2:$B3077,$B3078,$A$2:$A3077,$A3078)=0,"",$E3078-_xlfn.MAXIFS($F$2:$F3077,$C$2:$C3077,$C3078,$B$2:$B3077,$B3078,$A$2:$A3077,$A3078))&lt;0,0,IF(_xlfn.MAXIFS($F$2:$F3077,$C$2:$C3077,$C3078,$B$2:$B3077,$B3078,$A$2:$A3077,$A3078)=0,"",$E3078-_xlfn.MAXIFS($F$2:$F3077,$C$2:$C3077,$C3078,$B$2:$B3077,$B3078,$A$2:$A3077,$A3078)))&gt;0.25,"",IF(IF(_xlfn.MAXIFS($F$2:$F3077,$C$2:$C3077,$C3078,$B$2:$B3077,$B3078,$A$2:$A3077,$A3078)=0,"",$E3078-_xlfn.MAXIFS($F$2:$F3077,$C$2:$C3077,$C3078,$B$2:$B3077,$B3078,$A$2:$A3077,$A3078))&lt;0,0,IF(_xlfn.MAXIFS($F$2:$F3077,$C$2:$C3077,$C3078,$B$2:$B3077,$B3078,$A$2:$A3077,$A3078)=0,"",$E3078-_xlfn.MAXIFS($F$2:$F3077,$C$2:$C3077,$C3078,$B$2:$B3077,$B3078,$A$2:$A3077,$A3078))))</f>
        <v/>
      </c>
      <c r="K3078" s="6" t="str">
        <f t="shared" si="145"/>
        <v/>
      </c>
      <c r="L3078" s="6" t="str">
        <f t="shared" si="146"/>
        <v/>
      </c>
      <c r="M3078" s="6" t="str">
        <f t="shared" si="144"/>
        <v/>
      </c>
    </row>
    <row r="3079" spans="1:13" x14ac:dyDescent="0.25">
      <c r="A3079"/>
      <c r="B3079" s="1"/>
      <c r="C3079"/>
      <c r="D3079"/>
      <c r="E3079" s="76"/>
      <c r="F3079" s="76"/>
      <c r="G3079" s="2"/>
      <c r="H3079" s="77"/>
      <c r="J3079" s="79" t="str">
        <f>IF(IF(IF(_xlfn.MAXIFS($F$2:$F3078,$C$2:$C3078,$C3079,$B$2:$B3078,$B3079,$A$2:$A3078,$A3079)=0,"",$E3079-_xlfn.MAXIFS($F$2:$F3078,$C$2:$C3078,$C3079,$B$2:$B3078,$B3079,$A$2:$A3078,$A3079))&lt;0,0,IF(_xlfn.MAXIFS($F$2:$F3078,$C$2:$C3078,$C3079,$B$2:$B3078,$B3079,$A$2:$A3078,$A3079)=0,"",$E3079-_xlfn.MAXIFS($F$2:$F3078,$C$2:$C3078,$C3079,$B$2:$B3078,$B3079,$A$2:$A3078,$A3079)))&gt;0.25,"",IF(IF(_xlfn.MAXIFS($F$2:$F3078,$C$2:$C3078,$C3079,$B$2:$B3078,$B3079,$A$2:$A3078,$A3079)=0,"",$E3079-_xlfn.MAXIFS($F$2:$F3078,$C$2:$C3078,$C3079,$B$2:$B3078,$B3079,$A$2:$A3078,$A3079))&lt;0,0,IF(_xlfn.MAXIFS($F$2:$F3078,$C$2:$C3078,$C3079,$B$2:$B3078,$B3079,$A$2:$A3078,$A3079)=0,"",$E3079-_xlfn.MAXIFS($F$2:$F3078,$C$2:$C3078,$C3079,$B$2:$B3078,$B3079,$A$2:$A3078,$A3079))))</f>
        <v/>
      </c>
      <c r="K3079" s="6" t="str">
        <f t="shared" si="145"/>
        <v/>
      </c>
      <c r="L3079" s="6" t="str">
        <f t="shared" si="146"/>
        <v/>
      </c>
      <c r="M3079" s="6" t="str">
        <f t="shared" si="144"/>
        <v/>
      </c>
    </row>
    <row r="3080" spans="1:13" x14ac:dyDescent="0.25">
      <c r="A3080"/>
      <c r="B3080" s="1"/>
      <c r="C3080"/>
      <c r="D3080"/>
      <c r="E3080" s="76"/>
      <c r="F3080" s="76"/>
      <c r="G3080" s="2"/>
      <c r="H3080" s="77"/>
      <c r="J3080" s="79" t="str">
        <f>IF(IF(IF(_xlfn.MAXIFS($F$2:$F3079,$C$2:$C3079,$C3080,$B$2:$B3079,$B3080,$A$2:$A3079,$A3080)=0,"",$E3080-_xlfn.MAXIFS($F$2:$F3079,$C$2:$C3079,$C3080,$B$2:$B3079,$B3080,$A$2:$A3079,$A3080))&lt;0,0,IF(_xlfn.MAXIFS($F$2:$F3079,$C$2:$C3079,$C3080,$B$2:$B3079,$B3080,$A$2:$A3079,$A3080)=0,"",$E3080-_xlfn.MAXIFS($F$2:$F3079,$C$2:$C3079,$C3080,$B$2:$B3079,$B3080,$A$2:$A3079,$A3080)))&gt;0.25,"",IF(IF(_xlfn.MAXIFS($F$2:$F3079,$C$2:$C3079,$C3080,$B$2:$B3079,$B3080,$A$2:$A3079,$A3080)=0,"",$E3080-_xlfn.MAXIFS($F$2:$F3079,$C$2:$C3079,$C3080,$B$2:$B3079,$B3080,$A$2:$A3079,$A3080))&lt;0,0,IF(_xlfn.MAXIFS($F$2:$F3079,$C$2:$C3079,$C3080,$B$2:$B3079,$B3080,$A$2:$A3079,$A3080)=0,"",$E3080-_xlfn.MAXIFS($F$2:$F3079,$C$2:$C3079,$C3080,$B$2:$B3079,$B3080,$A$2:$A3079,$A3080))))</f>
        <v/>
      </c>
      <c r="K3080" s="6" t="str">
        <f t="shared" si="145"/>
        <v/>
      </c>
      <c r="L3080" s="6" t="str">
        <f t="shared" si="146"/>
        <v/>
      </c>
      <c r="M3080" s="6" t="str">
        <f t="shared" si="144"/>
        <v/>
      </c>
    </row>
    <row r="3081" spans="1:13" x14ac:dyDescent="0.25">
      <c r="A3081"/>
      <c r="B3081" s="1"/>
      <c r="C3081"/>
      <c r="D3081"/>
      <c r="E3081" s="76"/>
      <c r="F3081" s="76"/>
      <c r="G3081" s="2"/>
      <c r="H3081" s="77"/>
      <c r="J3081" s="79" t="str">
        <f>IF(IF(IF(_xlfn.MAXIFS($F$2:$F3080,$C$2:$C3080,$C3081,$B$2:$B3080,$B3081,$A$2:$A3080,$A3081)=0,"",$E3081-_xlfn.MAXIFS($F$2:$F3080,$C$2:$C3080,$C3081,$B$2:$B3080,$B3081,$A$2:$A3080,$A3081))&lt;0,0,IF(_xlfn.MAXIFS($F$2:$F3080,$C$2:$C3080,$C3081,$B$2:$B3080,$B3081,$A$2:$A3080,$A3081)=0,"",$E3081-_xlfn.MAXIFS($F$2:$F3080,$C$2:$C3080,$C3081,$B$2:$B3080,$B3081,$A$2:$A3080,$A3081)))&gt;0.25,"",IF(IF(_xlfn.MAXIFS($F$2:$F3080,$C$2:$C3080,$C3081,$B$2:$B3080,$B3081,$A$2:$A3080,$A3081)=0,"",$E3081-_xlfn.MAXIFS($F$2:$F3080,$C$2:$C3080,$C3081,$B$2:$B3080,$B3081,$A$2:$A3080,$A3081))&lt;0,0,IF(_xlfn.MAXIFS($F$2:$F3080,$C$2:$C3080,$C3081,$B$2:$B3080,$B3081,$A$2:$A3080,$A3081)=0,"",$E3081-_xlfn.MAXIFS($F$2:$F3080,$C$2:$C3080,$C3081,$B$2:$B3080,$B3081,$A$2:$A3080,$A3081))))</f>
        <v/>
      </c>
      <c r="K3081" s="6" t="str">
        <f t="shared" si="145"/>
        <v/>
      </c>
      <c r="L3081" s="6" t="str">
        <f t="shared" si="146"/>
        <v/>
      </c>
      <c r="M3081" s="6" t="str">
        <f t="shared" si="144"/>
        <v/>
      </c>
    </row>
    <row r="3082" spans="1:13" x14ac:dyDescent="0.25">
      <c r="A3082"/>
      <c r="B3082" s="1"/>
      <c r="C3082"/>
      <c r="D3082"/>
      <c r="E3082" s="76"/>
      <c r="F3082" s="76"/>
      <c r="G3082" s="2"/>
      <c r="H3082" s="77"/>
      <c r="J3082" s="79" t="str">
        <f>IF(IF(IF(_xlfn.MAXIFS($F$2:$F3081,$C$2:$C3081,$C3082,$B$2:$B3081,$B3082,$A$2:$A3081,$A3082)=0,"",$E3082-_xlfn.MAXIFS($F$2:$F3081,$C$2:$C3081,$C3082,$B$2:$B3081,$B3082,$A$2:$A3081,$A3082))&lt;0,0,IF(_xlfn.MAXIFS($F$2:$F3081,$C$2:$C3081,$C3082,$B$2:$B3081,$B3082,$A$2:$A3081,$A3082)=0,"",$E3082-_xlfn.MAXIFS($F$2:$F3081,$C$2:$C3081,$C3082,$B$2:$B3081,$B3082,$A$2:$A3081,$A3082)))&gt;0.25,"",IF(IF(_xlfn.MAXIFS($F$2:$F3081,$C$2:$C3081,$C3082,$B$2:$B3081,$B3082,$A$2:$A3081,$A3082)=0,"",$E3082-_xlfn.MAXIFS($F$2:$F3081,$C$2:$C3081,$C3082,$B$2:$B3081,$B3082,$A$2:$A3081,$A3082))&lt;0,0,IF(_xlfn.MAXIFS($F$2:$F3081,$C$2:$C3081,$C3082,$B$2:$B3081,$B3082,$A$2:$A3081,$A3082)=0,"",$E3082-_xlfn.MAXIFS($F$2:$F3081,$C$2:$C3081,$C3082,$B$2:$B3081,$B3082,$A$2:$A3081,$A3082))))</f>
        <v/>
      </c>
      <c r="K3082" s="6" t="str">
        <f t="shared" si="145"/>
        <v/>
      </c>
      <c r="L3082" s="6" t="str">
        <f t="shared" si="146"/>
        <v/>
      </c>
      <c r="M3082" s="6" t="str">
        <f t="shared" si="144"/>
        <v/>
      </c>
    </row>
    <row r="3083" spans="1:13" x14ac:dyDescent="0.25">
      <c r="A3083"/>
      <c r="B3083" s="1"/>
      <c r="C3083"/>
      <c r="D3083"/>
      <c r="E3083" s="76"/>
      <c r="F3083" s="76"/>
      <c r="G3083" s="2"/>
      <c r="H3083" s="77"/>
      <c r="J3083" s="79" t="str">
        <f>IF(IF(IF(_xlfn.MAXIFS($F$2:$F3082,$C$2:$C3082,$C3083,$B$2:$B3082,$B3083,$A$2:$A3082,$A3083)=0,"",$E3083-_xlfn.MAXIFS($F$2:$F3082,$C$2:$C3082,$C3083,$B$2:$B3082,$B3083,$A$2:$A3082,$A3083))&lt;0,0,IF(_xlfn.MAXIFS($F$2:$F3082,$C$2:$C3082,$C3083,$B$2:$B3082,$B3083,$A$2:$A3082,$A3083)=0,"",$E3083-_xlfn.MAXIFS($F$2:$F3082,$C$2:$C3082,$C3083,$B$2:$B3082,$B3083,$A$2:$A3082,$A3083)))&gt;0.25,"",IF(IF(_xlfn.MAXIFS($F$2:$F3082,$C$2:$C3082,$C3083,$B$2:$B3082,$B3083,$A$2:$A3082,$A3083)=0,"",$E3083-_xlfn.MAXIFS($F$2:$F3082,$C$2:$C3082,$C3083,$B$2:$B3082,$B3083,$A$2:$A3082,$A3083))&lt;0,0,IF(_xlfn.MAXIFS($F$2:$F3082,$C$2:$C3082,$C3083,$B$2:$B3082,$B3083,$A$2:$A3082,$A3083)=0,"",$E3083-_xlfn.MAXIFS($F$2:$F3082,$C$2:$C3082,$C3083,$B$2:$B3082,$B3083,$A$2:$A3082,$A3083))))</f>
        <v/>
      </c>
      <c r="K3083" s="6" t="str">
        <f t="shared" si="145"/>
        <v/>
      </c>
      <c r="L3083" s="6" t="str">
        <f t="shared" si="146"/>
        <v/>
      </c>
      <c r="M3083" s="6" t="str">
        <f t="shared" si="144"/>
        <v/>
      </c>
    </row>
    <row r="3084" spans="1:13" x14ac:dyDescent="0.25">
      <c r="A3084"/>
      <c r="B3084" s="1"/>
      <c r="C3084"/>
      <c r="D3084"/>
      <c r="E3084" s="76"/>
      <c r="F3084" s="76"/>
      <c r="G3084" s="2"/>
      <c r="H3084" s="77"/>
      <c r="J3084" s="79" t="str">
        <f>IF(IF(IF(_xlfn.MAXIFS($F$2:$F3083,$C$2:$C3083,$C3084,$B$2:$B3083,$B3084,$A$2:$A3083,$A3084)=0,"",$E3084-_xlfn.MAXIFS($F$2:$F3083,$C$2:$C3083,$C3084,$B$2:$B3083,$B3084,$A$2:$A3083,$A3084))&lt;0,0,IF(_xlfn.MAXIFS($F$2:$F3083,$C$2:$C3083,$C3084,$B$2:$B3083,$B3084,$A$2:$A3083,$A3084)=0,"",$E3084-_xlfn.MAXIFS($F$2:$F3083,$C$2:$C3083,$C3084,$B$2:$B3083,$B3084,$A$2:$A3083,$A3084)))&gt;0.25,"",IF(IF(_xlfn.MAXIFS($F$2:$F3083,$C$2:$C3083,$C3084,$B$2:$B3083,$B3084,$A$2:$A3083,$A3084)=0,"",$E3084-_xlfn.MAXIFS($F$2:$F3083,$C$2:$C3083,$C3084,$B$2:$B3083,$B3084,$A$2:$A3083,$A3084))&lt;0,0,IF(_xlfn.MAXIFS($F$2:$F3083,$C$2:$C3083,$C3084,$B$2:$B3083,$B3084,$A$2:$A3083,$A3084)=0,"",$E3084-_xlfn.MAXIFS($F$2:$F3083,$C$2:$C3083,$C3084,$B$2:$B3083,$B3084,$A$2:$A3083,$A3084))))</f>
        <v/>
      </c>
      <c r="K3084" s="6" t="str">
        <f t="shared" si="145"/>
        <v/>
      </c>
      <c r="L3084" s="6" t="str">
        <f t="shared" si="146"/>
        <v/>
      </c>
      <c r="M3084" s="6" t="str">
        <f t="shared" si="144"/>
        <v/>
      </c>
    </row>
    <row r="3085" spans="1:13" x14ac:dyDescent="0.25">
      <c r="A3085"/>
      <c r="B3085" s="1"/>
      <c r="C3085"/>
      <c r="D3085"/>
      <c r="E3085" s="76"/>
      <c r="F3085" s="76"/>
      <c r="G3085" s="2"/>
      <c r="H3085" s="77"/>
      <c r="J3085" s="79" t="str">
        <f>IF(IF(IF(_xlfn.MAXIFS($F$2:$F3084,$C$2:$C3084,$C3085,$B$2:$B3084,$B3085,$A$2:$A3084,$A3085)=0,"",$E3085-_xlfn.MAXIFS($F$2:$F3084,$C$2:$C3084,$C3085,$B$2:$B3084,$B3085,$A$2:$A3084,$A3085))&lt;0,0,IF(_xlfn.MAXIFS($F$2:$F3084,$C$2:$C3084,$C3085,$B$2:$B3084,$B3085,$A$2:$A3084,$A3085)=0,"",$E3085-_xlfn.MAXIFS($F$2:$F3084,$C$2:$C3084,$C3085,$B$2:$B3084,$B3085,$A$2:$A3084,$A3085)))&gt;0.25,"",IF(IF(_xlfn.MAXIFS($F$2:$F3084,$C$2:$C3084,$C3085,$B$2:$B3084,$B3085,$A$2:$A3084,$A3085)=0,"",$E3085-_xlfn.MAXIFS($F$2:$F3084,$C$2:$C3084,$C3085,$B$2:$B3084,$B3085,$A$2:$A3084,$A3085))&lt;0,0,IF(_xlfn.MAXIFS($F$2:$F3084,$C$2:$C3084,$C3085,$B$2:$B3084,$B3085,$A$2:$A3084,$A3085)=0,"",$E3085-_xlfn.MAXIFS($F$2:$F3084,$C$2:$C3084,$C3085,$B$2:$B3084,$B3085,$A$2:$A3084,$A3085))))</f>
        <v/>
      </c>
      <c r="K3085" s="6" t="str">
        <f t="shared" si="145"/>
        <v/>
      </c>
      <c r="L3085" s="6" t="str">
        <f t="shared" si="146"/>
        <v/>
      </c>
      <c r="M3085" s="6" t="str">
        <f t="shared" si="144"/>
        <v/>
      </c>
    </row>
    <row r="3086" spans="1:13" x14ac:dyDescent="0.25">
      <c r="A3086"/>
      <c r="B3086" s="1"/>
      <c r="C3086"/>
      <c r="D3086"/>
      <c r="E3086" s="76"/>
      <c r="F3086" s="76"/>
      <c r="G3086" s="2"/>
      <c r="H3086" s="77"/>
      <c r="J3086" s="79" t="str">
        <f>IF(IF(IF(_xlfn.MAXIFS($F$2:$F3085,$C$2:$C3085,$C3086,$B$2:$B3085,$B3086,$A$2:$A3085,$A3086)=0,"",$E3086-_xlfn.MAXIFS($F$2:$F3085,$C$2:$C3085,$C3086,$B$2:$B3085,$B3086,$A$2:$A3085,$A3086))&lt;0,0,IF(_xlfn.MAXIFS($F$2:$F3085,$C$2:$C3085,$C3086,$B$2:$B3085,$B3086,$A$2:$A3085,$A3086)=0,"",$E3086-_xlfn.MAXIFS($F$2:$F3085,$C$2:$C3085,$C3086,$B$2:$B3085,$B3086,$A$2:$A3085,$A3086)))&gt;0.25,"",IF(IF(_xlfn.MAXIFS($F$2:$F3085,$C$2:$C3085,$C3086,$B$2:$B3085,$B3086,$A$2:$A3085,$A3086)=0,"",$E3086-_xlfn.MAXIFS($F$2:$F3085,$C$2:$C3085,$C3086,$B$2:$B3085,$B3086,$A$2:$A3085,$A3086))&lt;0,0,IF(_xlfn.MAXIFS($F$2:$F3085,$C$2:$C3085,$C3086,$B$2:$B3085,$B3086,$A$2:$A3085,$A3086)=0,"",$E3086-_xlfn.MAXIFS($F$2:$F3085,$C$2:$C3085,$C3086,$B$2:$B3085,$B3086,$A$2:$A3085,$A3086))))</f>
        <v/>
      </c>
      <c r="K3086" s="6" t="str">
        <f t="shared" si="145"/>
        <v/>
      </c>
      <c r="L3086" s="6" t="str">
        <f t="shared" si="146"/>
        <v/>
      </c>
      <c r="M3086" s="6" t="str">
        <f t="shared" si="144"/>
        <v/>
      </c>
    </row>
    <row r="3087" spans="1:13" x14ac:dyDescent="0.25">
      <c r="A3087"/>
      <c r="B3087" s="1"/>
      <c r="C3087"/>
      <c r="D3087"/>
      <c r="E3087" s="76"/>
      <c r="F3087" s="76"/>
      <c r="G3087" s="2"/>
      <c r="H3087" s="77"/>
      <c r="J3087" s="79" t="str">
        <f>IF(IF(IF(_xlfn.MAXIFS($F$2:$F3086,$C$2:$C3086,$C3087,$B$2:$B3086,$B3087,$A$2:$A3086,$A3087)=0,"",$E3087-_xlfn.MAXIFS($F$2:$F3086,$C$2:$C3086,$C3087,$B$2:$B3086,$B3087,$A$2:$A3086,$A3087))&lt;0,0,IF(_xlfn.MAXIFS($F$2:$F3086,$C$2:$C3086,$C3087,$B$2:$B3086,$B3087,$A$2:$A3086,$A3087)=0,"",$E3087-_xlfn.MAXIFS($F$2:$F3086,$C$2:$C3086,$C3087,$B$2:$B3086,$B3087,$A$2:$A3086,$A3087)))&gt;0.25,"",IF(IF(_xlfn.MAXIFS($F$2:$F3086,$C$2:$C3086,$C3087,$B$2:$B3086,$B3087,$A$2:$A3086,$A3087)=0,"",$E3087-_xlfn.MAXIFS($F$2:$F3086,$C$2:$C3086,$C3087,$B$2:$B3086,$B3087,$A$2:$A3086,$A3087))&lt;0,0,IF(_xlfn.MAXIFS($F$2:$F3086,$C$2:$C3086,$C3087,$B$2:$B3086,$B3087,$A$2:$A3086,$A3087)=0,"",$E3087-_xlfn.MAXIFS($F$2:$F3086,$C$2:$C3086,$C3087,$B$2:$B3086,$B3087,$A$2:$A3086,$A3087))))</f>
        <v/>
      </c>
      <c r="K3087" s="6" t="str">
        <f t="shared" si="145"/>
        <v/>
      </c>
      <c r="L3087" s="6" t="str">
        <f t="shared" si="146"/>
        <v/>
      </c>
      <c r="M3087" s="6" t="str">
        <f t="shared" si="144"/>
        <v/>
      </c>
    </row>
    <row r="3088" spans="1:13" x14ac:dyDescent="0.25">
      <c r="A3088"/>
      <c r="B3088" s="1"/>
      <c r="C3088"/>
      <c r="D3088"/>
      <c r="E3088" s="76"/>
      <c r="F3088" s="76"/>
      <c r="G3088" s="2"/>
      <c r="H3088" s="77"/>
      <c r="J3088" s="79" t="str">
        <f>IF(IF(IF(_xlfn.MAXIFS($F$2:$F3087,$C$2:$C3087,$C3088,$B$2:$B3087,$B3088,$A$2:$A3087,$A3088)=0,"",$E3088-_xlfn.MAXIFS($F$2:$F3087,$C$2:$C3087,$C3088,$B$2:$B3087,$B3088,$A$2:$A3087,$A3088))&lt;0,0,IF(_xlfn.MAXIFS($F$2:$F3087,$C$2:$C3087,$C3088,$B$2:$B3087,$B3088,$A$2:$A3087,$A3088)=0,"",$E3088-_xlfn.MAXIFS($F$2:$F3087,$C$2:$C3087,$C3088,$B$2:$B3087,$B3088,$A$2:$A3087,$A3088)))&gt;0.25,"",IF(IF(_xlfn.MAXIFS($F$2:$F3087,$C$2:$C3087,$C3088,$B$2:$B3087,$B3088,$A$2:$A3087,$A3088)=0,"",$E3088-_xlfn.MAXIFS($F$2:$F3087,$C$2:$C3087,$C3088,$B$2:$B3087,$B3088,$A$2:$A3087,$A3088))&lt;0,0,IF(_xlfn.MAXIFS($F$2:$F3087,$C$2:$C3087,$C3088,$B$2:$B3087,$B3088,$A$2:$A3087,$A3088)=0,"",$E3088-_xlfn.MAXIFS($F$2:$F3087,$C$2:$C3087,$C3088,$B$2:$B3087,$B3088,$A$2:$A3087,$A3088))))</f>
        <v/>
      </c>
      <c r="K3088" s="6" t="str">
        <f t="shared" si="145"/>
        <v/>
      </c>
      <c r="L3088" s="6" t="str">
        <f t="shared" si="146"/>
        <v/>
      </c>
      <c r="M3088" s="6" t="str">
        <f t="shared" si="144"/>
        <v/>
      </c>
    </row>
    <row r="3089" spans="1:13" x14ac:dyDescent="0.25">
      <c r="A3089"/>
      <c r="B3089" s="1"/>
      <c r="C3089"/>
      <c r="D3089"/>
      <c r="E3089" s="76"/>
      <c r="F3089" s="76"/>
      <c r="G3089" s="2"/>
      <c r="H3089" s="77"/>
      <c r="J3089" s="79" t="str">
        <f>IF(IF(IF(_xlfn.MAXIFS($F$2:$F3088,$C$2:$C3088,$C3089,$B$2:$B3088,$B3089,$A$2:$A3088,$A3089)=0,"",$E3089-_xlfn.MAXIFS($F$2:$F3088,$C$2:$C3088,$C3089,$B$2:$B3088,$B3089,$A$2:$A3088,$A3089))&lt;0,0,IF(_xlfn.MAXIFS($F$2:$F3088,$C$2:$C3088,$C3089,$B$2:$B3088,$B3089,$A$2:$A3088,$A3089)=0,"",$E3089-_xlfn.MAXIFS($F$2:$F3088,$C$2:$C3088,$C3089,$B$2:$B3088,$B3089,$A$2:$A3088,$A3089)))&gt;0.25,"",IF(IF(_xlfn.MAXIFS($F$2:$F3088,$C$2:$C3088,$C3089,$B$2:$B3088,$B3089,$A$2:$A3088,$A3089)=0,"",$E3089-_xlfn.MAXIFS($F$2:$F3088,$C$2:$C3088,$C3089,$B$2:$B3088,$B3089,$A$2:$A3088,$A3089))&lt;0,0,IF(_xlfn.MAXIFS($F$2:$F3088,$C$2:$C3088,$C3089,$B$2:$B3088,$B3089,$A$2:$A3088,$A3089)=0,"",$E3089-_xlfn.MAXIFS($F$2:$F3088,$C$2:$C3088,$C3089,$B$2:$B3088,$B3089,$A$2:$A3088,$A3089))))</f>
        <v/>
      </c>
      <c r="K3089" s="6" t="str">
        <f t="shared" si="145"/>
        <v/>
      </c>
      <c r="L3089" s="6" t="str">
        <f t="shared" si="146"/>
        <v/>
      </c>
      <c r="M3089" s="6" t="str">
        <f t="shared" si="144"/>
        <v/>
      </c>
    </row>
    <row r="3090" spans="1:13" x14ac:dyDescent="0.25">
      <c r="A3090"/>
      <c r="B3090" s="1"/>
      <c r="C3090"/>
      <c r="D3090"/>
      <c r="E3090" s="76"/>
      <c r="F3090" s="76"/>
      <c r="G3090" s="2"/>
      <c r="H3090" s="77"/>
      <c r="J3090" s="79" t="str">
        <f>IF(IF(IF(_xlfn.MAXIFS($F$2:$F3089,$C$2:$C3089,$C3090,$B$2:$B3089,$B3090,$A$2:$A3089,$A3090)=0,"",$E3090-_xlfn.MAXIFS($F$2:$F3089,$C$2:$C3089,$C3090,$B$2:$B3089,$B3090,$A$2:$A3089,$A3090))&lt;0,0,IF(_xlfn.MAXIFS($F$2:$F3089,$C$2:$C3089,$C3090,$B$2:$B3089,$B3090,$A$2:$A3089,$A3090)=0,"",$E3090-_xlfn.MAXIFS($F$2:$F3089,$C$2:$C3089,$C3090,$B$2:$B3089,$B3090,$A$2:$A3089,$A3090)))&gt;0.25,"",IF(IF(_xlfn.MAXIFS($F$2:$F3089,$C$2:$C3089,$C3090,$B$2:$B3089,$B3090,$A$2:$A3089,$A3090)=0,"",$E3090-_xlfn.MAXIFS($F$2:$F3089,$C$2:$C3089,$C3090,$B$2:$B3089,$B3090,$A$2:$A3089,$A3090))&lt;0,0,IF(_xlfn.MAXIFS($F$2:$F3089,$C$2:$C3089,$C3090,$B$2:$B3089,$B3090,$A$2:$A3089,$A3090)=0,"",$E3090-_xlfn.MAXIFS($F$2:$F3089,$C$2:$C3089,$C3090,$B$2:$B3089,$B3090,$A$2:$A3089,$A3090))))</f>
        <v/>
      </c>
      <c r="K3090" s="6" t="str">
        <f t="shared" si="145"/>
        <v/>
      </c>
      <c r="L3090" s="6" t="str">
        <f t="shared" si="146"/>
        <v/>
      </c>
      <c r="M3090" s="6" t="str">
        <f t="shared" si="144"/>
        <v/>
      </c>
    </row>
    <row r="3091" spans="1:13" x14ac:dyDescent="0.25">
      <c r="A3091"/>
      <c r="B3091" s="1"/>
      <c r="C3091"/>
      <c r="D3091"/>
      <c r="E3091" s="76"/>
      <c r="F3091" s="76"/>
      <c r="G3091" s="2"/>
      <c r="H3091" s="77"/>
      <c r="J3091" s="79" t="str">
        <f>IF(IF(IF(_xlfn.MAXIFS($F$2:$F3090,$C$2:$C3090,$C3091,$B$2:$B3090,$B3091,$A$2:$A3090,$A3091)=0,"",$E3091-_xlfn.MAXIFS($F$2:$F3090,$C$2:$C3090,$C3091,$B$2:$B3090,$B3091,$A$2:$A3090,$A3091))&lt;0,0,IF(_xlfn.MAXIFS($F$2:$F3090,$C$2:$C3090,$C3091,$B$2:$B3090,$B3091,$A$2:$A3090,$A3091)=0,"",$E3091-_xlfn.MAXIFS($F$2:$F3090,$C$2:$C3090,$C3091,$B$2:$B3090,$B3091,$A$2:$A3090,$A3091)))&gt;0.25,"",IF(IF(_xlfn.MAXIFS($F$2:$F3090,$C$2:$C3090,$C3091,$B$2:$B3090,$B3091,$A$2:$A3090,$A3091)=0,"",$E3091-_xlfn.MAXIFS($F$2:$F3090,$C$2:$C3090,$C3091,$B$2:$B3090,$B3091,$A$2:$A3090,$A3091))&lt;0,0,IF(_xlfn.MAXIFS($F$2:$F3090,$C$2:$C3090,$C3091,$B$2:$B3090,$B3091,$A$2:$A3090,$A3091)=0,"",$E3091-_xlfn.MAXIFS($F$2:$F3090,$C$2:$C3090,$C3091,$B$2:$B3090,$B3091,$A$2:$A3090,$A3091))))</f>
        <v/>
      </c>
      <c r="K3091" s="6" t="str">
        <f t="shared" si="145"/>
        <v/>
      </c>
      <c r="L3091" s="6" t="str">
        <f t="shared" si="146"/>
        <v/>
      </c>
      <c r="M3091" s="6" t="str">
        <f t="shared" si="144"/>
        <v/>
      </c>
    </row>
    <row r="3092" spans="1:13" x14ac:dyDescent="0.25">
      <c r="A3092"/>
      <c r="B3092" s="1"/>
      <c r="C3092"/>
      <c r="D3092"/>
      <c r="E3092" s="76"/>
      <c r="F3092" s="76"/>
      <c r="G3092" s="2"/>
      <c r="H3092" s="77"/>
      <c r="J3092" s="79" t="str">
        <f>IF(IF(IF(_xlfn.MAXIFS($F$2:$F3091,$C$2:$C3091,$C3092,$B$2:$B3091,$B3092,$A$2:$A3091,$A3092)=0,"",$E3092-_xlfn.MAXIFS($F$2:$F3091,$C$2:$C3091,$C3092,$B$2:$B3091,$B3092,$A$2:$A3091,$A3092))&lt;0,0,IF(_xlfn.MAXIFS($F$2:$F3091,$C$2:$C3091,$C3092,$B$2:$B3091,$B3092,$A$2:$A3091,$A3092)=0,"",$E3092-_xlfn.MAXIFS($F$2:$F3091,$C$2:$C3091,$C3092,$B$2:$B3091,$B3092,$A$2:$A3091,$A3092)))&gt;0.25,"",IF(IF(_xlfn.MAXIFS($F$2:$F3091,$C$2:$C3091,$C3092,$B$2:$B3091,$B3092,$A$2:$A3091,$A3092)=0,"",$E3092-_xlfn.MAXIFS($F$2:$F3091,$C$2:$C3091,$C3092,$B$2:$B3091,$B3092,$A$2:$A3091,$A3092))&lt;0,0,IF(_xlfn.MAXIFS($F$2:$F3091,$C$2:$C3091,$C3092,$B$2:$B3091,$B3092,$A$2:$A3091,$A3092)=0,"",$E3092-_xlfn.MAXIFS($F$2:$F3091,$C$2:$C3091,$C3092,$B$2:$B3091,$B3092,$A$2:$A3091,$A3092))))</f>
        <v/>
      </c>
      <c r="K3092" s="6" t="str">
        <f t="shared" si="145"/>
        <v/>
      </c>
      <c r="L3092" s="6" t="str">
        <f t="shared" si="146"/>
        <v/>
      </c>
      <c r="M3092" s="6" t="str">
        <f t="shared" si="144"/>
        <v/>
      </c>
    </row>
    <row r="3093" spans="1:13" x14ac:dyDescent="0.25">
      <c r="A3093"/>
      <c r="B3093" s="1"/>
      <c r="C3093"/>
      <c r="D3093"/>
      <c r="E3093" s="76"/>
      <c r="F3093" s="76"/>
      <c r="G3093" s="2"/>
      <c r="H3093" s="77"/>
      <c r="J3093" s="79" t="str">
        <f>IF(IF(IF(_xlfn.MAXIFS($F$2:$F3092,$C$2:$C3092,$C3093,$B$2:$B3092,$B3093,$A$2:$A3092,$A3093)=0,"",$E3093-_xlfn.MAXIFS($F$2:$F3092,$C$2:$C3092,$C3093,$B$2:$B3092,$B3093,$A$2:$A3092,$A3093))&lt;0,0,IF(_xlfn.MAXIFS($F$2:$F3092,$C$2:$C3092,$C3093,$B$2:$B3092,$B3093,$A$2:$A3092,$A3093)=0,"",$E3093-_xlfn.MAXIFS($F$2:$F3092,$C$2:$C3092,$C3093,$B$2:$B3092,$B3093,$A$2:$A3092,$A3093)))&gt;0.25,"",IF(IF(_xlfn.MAXIFS($F$2:$F3092,$C$2:$C3092,$C3093,$B$2:$B3092,$B3093,$A$2:$A3092,$A3093)=0,"",$E3093-_xlfn.MAXIFS($F$2:$F3092,$C$2:$C3092,$C3093,$B$2:$B3092,$B3093,$A$2:$A3092,$A3093))&lt;0,0,IF(_xlfn.MAXIFS($F$2:$F3092,$C$2:$C3092,$C3093,$B$2:$B3092,$B3093,$A$2:$A3092,$A3093)=0,"",$E3093-_xlfn.MAXIFS($F$2:$F3092,$C$2:$C3092,$C3093,$B$2:$B3092,$B3093,$A$2:$A3092,$A3093))))</f>
        <v/>
      </c>
      <c r="K3093" s="6" t="str">
        <f t="shared" si="145"/>
        <v/>
      </c>
      <c r="L3093" s="6" t="str">
        <f t="shared" si="146"/>
        <v/>
      </c>
      <c r="M3093" s="6" t="str">
        <f t="shared" si="144"/>
        <v/>
      </c>
    </row>
    <row r="3094" spans="1:13" x14ac:dyDescent="0.25">
      <c r="A3094"/>
      <c r="B3094" s="1"/>
      <c r="C3094"/>
      <c r="D3094"/>
      <c r="E3094" s="76"/>
      <c r="F3094" s="76"/>
      <c r="G3094" s="2"/>
      <c r="H3094" s="77"/>
      <c r="J3094" s="79" t="str">
        <f>IF(IF(IF(_xlfn.MAXIFS($F$2:$F3093,$C$2:$C3093,$C3094,$B$2:$B3093,$B3094,$A$2:$A3093,$A3094)=0,"",$E3094-_xlfn.MAXIFS($F$2:$F3093,$C$2:$C3093,$C3094,$B$2:$B3093,$B3094,$A$2:$A3093,$A3094))&lt;0,0,IF(_xlfn.MAXIFS($F$2:$F3093,$C$2:$C3093,$C3094,$B$2:$B3093,$B3094,$A$2:$A3093,$A3094)=0,"",$E3094-_xlfn.MAXIFS($F$2:$F3093,$C$2:$C3093,$C3094,$B$2:$B3093,$B3094,$A$2:$A3093,$A3094)))&gt;0.25,"",IF(IF(_xlfn.MAXIFS($F$2:$F3093,$C$2:$C3093,$C3094,$B$2:$B3093,$B3094,$A$2:$A3093,$A3094)=0,"",$E3094-_xlfn.MAXIFS($F$2:$F3093,$C$2:$C3093,$C3094,$B$2:$B3093,$B3094,$A$2:$A3093,$A3094))&lt;0,0,IF(_xlfn.MAXIFS($F$2:$F3093,$C$2:$C3093,$C3094,$B$2:$B3093,$B3094,$A$2:$A3093,$A3094)=0,"",$E3094-_xlfn.MAXIFS($F$2:$F3093,$C$2:$C3093,$C3094,$B$2:$B3093,$B3094,$A$2:$A3093,$A3094))))</f>
        <v/>
      </c>
      <c r="K3094" s="6" t="str">
        <f t="shared" si="145"/>
        <v/>
      </c>
      <c r="L3094" s="6" t="str">
        <f t="shared" si="146"/>
        <v/>
      </c>
      <c r="M3094" s="6" t="str">
        <f t="shared" si="144"/>
        <v/>
      </c>
    </row>
    <row r="3095" spans="1:13" x14ac:dyDescent="0.25">
      <c r="A3095"/>
      <c r="B3095" s="1"/>
      <c r="C3095"/>
      <c r="D3095"/>
      <c r="E3095" s="76"/>
      <c r="F3095" s="76"/>
      <c r="G3095" s="2"/>
      <c r="H3095" s="77"/>
      <c r="J3095" s="79" t="str">
        <f>IF(IF(IF(_xlfn.MAXIFS($F$2:$F3094,$C$2:$C3094,$C3095,$B$2:$B3094,$B3095,$A$2:$A3094,$A3095)=0,"",$E3095-_xlfn.MAXIFS($F$2:$F3094,$C$2:$C3094,$C3095,$B$2:$B3094,$B3095,$A$2:$A3094,$A3095))&lt;0,0,IF(_xlfn.MAXIFS($F$2:$F3094,$C$2:$C3094,$C3095,$B$2:$B3094,$B3095,$A$2:$A3094,$A3095)=0,"",$E3095-_xlfn.MAXIFS($F$2:$F3094,$C$2:$C3094,$C3095,$B$2:$B3094,$B3095,$A$2:$A3094,$A3095)))&gt;0.25,"",IF(IF(_xlfn.MAXIFS($F$2:$F3094,$C$2:$C3094,$C3095,$B$2:$B3094,$B3095,$A$2:$A3094,$A3095)=0,"",$E3095-_xlfn.MAXIFS($F$2:$F3094,$C$2:$C3094,$C3095,$B$2:$B3094,$B3095,$A$2:$A3094,$A3095))&lt;0,0,IF(_xlfn.MAXIFS($F$2:$F3094,$C$2:$C3094,$C3095,$B$2:$B3094,$B3095,$A$2:$A3094,$A3095)=0,"",$E3095-_xlfn.MAXIFS($F$2:$F3094,$C$2:$C3094,$C3095,$B$2:$B3094,$B3095,$A$2:$A3094,$A3095))))</f>
        <v/>
      </c>
      <c r="K3095" s="6" t="str">
        <f t="shared" si="145"/>
        <v/>
      </c>
      <c r="L3095" s="6" t="str">
        <f t="shared" si="146"/>
        <v/>
      </c>
      <c r="M3095" s="6" t="str">
        <f t="shared" si="144"/>
        <v/>
      </c>
    </row>
    <row r="3096" spans="1:13" x14ac:dyDescent="0.25">
      <c r="A3096"/>
      <c r="B3096" s="1"/>
      <c r="C3096"/>
      <c r="D3096"/>
      <c r="E3096" s="76"/>
      <c r="F3096" s="76"/>
      <c r="G3096" s="2"/>
      <c r="H3096" s="77"/>
      <c r="J3096" s="79" t="str">
        <f>IF(IF(IF(_xlfn.MAXIFS($F$2:$F3095,$C$2:$C3095,$C3096,$B$2:$B3095,$B3096,$A$2:$A3095,$A3096)=0,"",$E3096-_xlfn.MAXIFS($F$2:$F3095,$C$2:$C3095,$C3096,$B$2:$B3095,$B3096,$A$2:$A3095,$A3096))&lt;0,0,IF(_xlfn.MAXIFS($F$2:$F3095,$C$2:$C3095,$C3096,$B$2:$B3095,$B3096,$A$2:$A3095,$A3096)=0,"",$E3096-_xlfn.MAXIFS($F$2:$F3095,$C$2:$C3095,$C3096,$B$2:$B3095,$B3096,$A$2:$A3095,$A3096)))&gt;0.25,"",IF(IF(_xlfn.MAXIFS($F$2:$F3095,$C$2:$C3095,$C3096,$B$2:$B3095,$B3096,$A$2:$A3095,$A3096)=0,"",$E3096-_xlfn.MAXIFS($F$2:$F3095,$C$2:$C3095,$C3096,$B$2:$B3095,$B3096,$A$2:$A3095,$A3096))&lt;0,0,IF(_xlfn.MAXIFS($F$2:$F3095,$C$2:$C3095,$C3096,$B$2:$B3095,$B3096,$A$2:$A3095,$A3096)=0,"",$E3096-_xlfn.MAXIFS($F$2:$F3095,$C$2:$C3095,$C3096,$B$2:$B3095,$B3096,$A$2:$A3095,$A3096))))</f>
        <v/>
      </c>
      <c r="K3096" s="6" t="str">
        <f t="shared" si="145"/>
        <v/>
      </c>
      <c r="L3096" s="6" t="str">
        <f t="shared" si="146"/>
        <v/>
      </c>
      <c r="M3096" s="6" t="str">
        <f t="shared" si="144"/>
        <v/>
      </c>
    </row>
    <row r="3097" spans="1:13" x14ac:dyDescent="0.25">
      <c r="A3097"/>
      <c r="B3097" s="1"/>
      <c r="C3097"/>
      <c r="D3097"/>
      <c r="E3097" s="76"/>
      <c r="F3097" s="76"/>
      <c r="G3097" s="2"/>
      <c r="H3097" s="77"/>
      <c r="J3097" s="79" t="str">
        <f>IF(IF(IF(_xlfn.MAXIFS($F$2:$F3096,$C$2:$C3096,$C3097,$B$2:$B3096,$B3097,$A$2:$A3096,$A3097)=0,"",$E3097-_xlfn.MAXIFS($F$2:$F3096,$C$2:$C3096,$C3097,$B$2:$B3096,$B3097,$A$2:$A3096,$A3097))&lt;0,0,IF(_xlfn.MAXIFS($F$2:$F3096,$C$2:$C3096,$C3097,$B$2:$B3096,$B3097,$A$2:$A3096,$A3097)=0,"",$E3097-_xlfn.MAXIFS($F$2:$F3096,$C$2:$C3096,$C3097,$B$2:$B3096,$B3097,$A$2:$A3096,$A3097)))&gt;0.25,"",IF(IF(_xlfn.MAXIFS($F$2:$F3096,$C$2:$C3096,$C3097,$B$2:$B3096,$B3097,$A$2:$A3096,$A3097)=0,"",$E3097-_xlfn.MAXIFS($F$2:$F3096,$C$2:$C3096,$C3097,$B$2:$B3096,$B3097,$A$2:$A3096,$A3097))&lt;0,0,IF(_xlfn.MAXIFS($F$2:$F3096,$C$2:$C3096,$C3097,$B$2:$B3096,$B3097,$A$2:$A3096,$A3097)=0,"",$E3097-_xlfn.MAXIFS($F$2:$F3096,$C$2:$C3096,$C3097,$B$2:$B3096,$B3097,$A$2:$A3096,$A3097))))</f>
        <v/>
      </c>
      <c r="K3097" s="6" t="str">
        <f t="shared" si="145"/>
        <v/>
      </c>
      <c r="L3097" s="6" t="str">
        <f t="shared" si="146"/>
        <v/>
      </c>
      <c r="M3097" s="6" t="str">
        <f t="shared" si="144"/>
        <v/>
      </c>
    </row>
    <row r="3098" spans="1:13" x14ac:dyDescent="0.25">
      <c r="A3098"/>
      <c r="B3098" s="1"/>
      <c r="C3098"/>
      <c r="D3098"/>
      <c r="E3098" s="76"/>
      <c r="F3098" s="76"/>
      <c r="G3098" s="2"/>
      <c r="H3098" s="77"/>
      <c r="J3098" s="79" t="str">
        <f>IF(IF(IF(_xlfn.MAXIFS($F$2:$F3097,$C$2:$C3097,$C3098,$B$2:$B3097,$B3098,$A$2:$A3097,$A3098)=0,"",$E3098-_xlfn.MAXIFS($F$2:$F3097,$C$2:$C3097,$C3098,$B$2:$B3097,$B3098,$A$2:$A3097,$A3098))&lt;0,0,IF(_xlfn.MAXIFS($F$2:$F3097,$C$2:$C3097,$C3098,$B$2:$B3097,$B3098,$A$2:$A3097,$A3098)=0,"",$E3098-_xlfn.MAXIFS($F$2:$F3097,$C$2:$C3097,$C3098,$B$2:$B3097,$B3098,$A$2:$A3097,$A3098)))&gt;0.25,"",IF(IF(_xlfn.MAXIFS($F$2:$F3097,$C$2:$C3097,$C3098,$B$2:$B3097,$B3098,$A$2:$A3097,$A3098)=0,"",$E3098-_xlfn.MAXIFS($F$2:$F3097,$C$2:$C3097,$C3098,$B$2:$B3097,$B3098,$A$2:$A3097,$A3098))&lt;0,0,IF(_xlfn.MAXIFS($F$2:$F3097,$C$2:$C3097,$C3098,$B$2:$B3097,$B3098,$A$2:$A3097,$A3098)=0,"",$E3098-_xlfn.MAXIFS($F$2:$F3097,$C$2:$C3097,$C3098,$B$2:$B3097,$B3098,$A$2:$A3097,$A3098))))</f>
        <v/>
      </c>
      <c r="K3098" s="6" t="str">
        <f t="shared" si="145"/>
        <v/>
      </c>
      <c r="L3098" s="6" t="str">
        <f t="shared" si="146"/>
        <v/>
      </c>
      <c r="M3098" s="6" t="str">
        <f t="shared" si="144"/>
        <v/>
      </c>
    </row>
    <row r="3099" spans="1:13" x14ac:dyDescent="0.25">
      <c r="A3099"/>
      <c r="B3099" s="1"/>
      <c r="C3099"/>
      <c r="D3099"/>
      <c r="E3099" s="76"/>
      <c r="F3099" s="76"/>
      <c r="G3099" s="2"/>
      <c r="H3099" s="77"/>
      <c r="J3099" s="79" t="str">
        <f>IF(IF(IF(_xlfn.MAXIFS($F$2:$F3098,$C$2:$C3098,$C3099,$B$2:$B3098,$B3099,$A$2:$A3098,$A3099)=0,"",$E3099-_xlfn.MAXIFS($F$2:$F3098,$C$2:$C3098,$C3099,$B$2:$B3098,$B3099,$A$2:$A3098,$A3099))&lt;0,0,IF(_xlfn.MAXIFS($F$2:$F3098,$C$2:$C3098,$C3099,$B$2:$B3098,$B3099,$A$2:$A3098,$A3099)=0,"",$E3099-_xlfn.MAXIFS($F$2:$F3098,$C$2:$C3098,$C3099,$B$2:$B3098,$B3099,$A$2:$A3098,$A3099)))&gt;0.25,"",IF(IF(_xlfn.MAXIFS($F$2:$F3098,$C$2:$C3098,$C3099,$B$2:$B3098,$B3099,$A$2:$A3098,$A3099)=0,"",$E3099-_xlfn.MAXIFS($F$2:$F3098,$C$2:$C3098,$C3099,$B$2:$B3098,$B3099,$A$2:$A3098,$A3099))&lt;0,0,IF(_xlfn.MAXIFS($F$2:$F3098,$C$2:$C3098,$C3099,$B$2:$B3098,$B3099,$A$2:$A3098,$A3099)=0,"",$E3099-_xlfn.MAXIFS($F$2:$F3098,$C$2:$C3098,$C3099,$B$2:$B3098,$B3099,$A$2:$A3098,$A3099))))</f>
        <v/>
      </c>
      <c r="K3099" s="6" t="str">
        <f t="shared" si="145"/>
        <v/>
      </c>
      <c r="L3099" s="6" t="str">
        <f t="shared" si="146"/>
        <v/>
      </c>
      <c r="M3099" s="6" t="str">
        <f t="shared" si="144"/>
        <v/>
      </c>
    </row>
    <row r="3100" spans="1:13" x14ac:dyDescent="0.25">
      <c r="A3100"/>
      <c r="B3100" s="1"/>
      <c r="C3100"/>
      <c r="D3100"/>
      <c r="E3100" s="76"/>
      <c r="F3100" s="76"/>
      <c r="G3100" s="2"/>
      <c r="H3100" s="77"/>
      <c r="J3100" s="79" t="str">
        <f>IF(IF(IF(_xlfn.MAXIFS($F$2:$F3099,$C$2:$C3099,$C3100,$B$2:$B3099,$B3100,$A$2:$A3099,$A3100)=0,"",$E3100-_xlfn.MAXIFS($F$2:$F3099,$C$2:$C3099,$C3100,$B$2:$B3099,$B3100,$A$2:$A3099,$A3100))&lt;0,0,IF(_xlfn.MAXIFS($F$2:$F3099,$C$2:$C3099,$C3100,$B$2:$B3099,$B3100,$A$2:$A3099,$A3100)=0,"",$E3100-_xlfn.MAXIFS($F$2:$F3099,$C$2:$C3099,$C3100,$B$2:$B3099,$B3100,$A$2:$A3099,$A3100)))&gt;0.25,"",IF(IF(_xlfn.MAXIFS($F$2:$F3099,$C$2:$C3099,$C3100,$B$2:$B3099,$B3100,$A$2:$A3099,$A3100)=0,"",$E3100-_xlfn.MAXIFS($F$2:$F3099,$C$2:$C3099,$C3100,$B$2:$B3099,$B3100,$A$2:$A3099,$A3100))&lt;0,0,IF(_xlfn.MAXIFS($F$2:$F3099,$C$2:$C3099,$C3100,$B$2:$B3099,$B3100,$A$2:$A3099,$A3100)=0,"",$E3100-_xlfn.MAXIFS($F$2:$F3099,$C$2:$C3099,$C3100,$B$2:$B3099,$B3100,$A$2:$A3099,$A3100))))</f>
        <v/>
      </c>
      <c r="K3100" s="6" t="str">
        <f t="shared" si="145"/>
        <v/>
      </c>
      <c r="L3100" s="6" t="str">
        <f t="shared" si="146"/>
        <v/>
      </c>
      <c r="M3100" s="6" t="str">
        <f t="shared" si="144"/>
        <v/>
      </c>
    </row>
    <row r="3101" spans="1:13" x14ac:dyDescent="0.25">
      <c r="A3101"/>
      <c r="B3101" s="1"/>
      <c r="C3101"/>
      <c r="D3101"/>
      <c r="E3101" s="76"/>
      <c r="F3101" s="76"/>
      <c r="G3101" s="2"/>
      <c r="H3101" s="77"/>
      <c r="J3101" s="79" t="str">
        <f>IF(IF(IF(_xlfn.MAXIFS($F$2:$F3100,$C$2:$C3100,$C3101,$B$2:$B3100,$B3101,$A$2:$A3100,$A3101)=0,"",$E3101-_xlfn.MAXIFS($F$2:$F3100,$C$2:$C3100,$C3101,$B$2:$B3100,$B3101,$A$2:$A3100,$A3101))&lt;0,0,IF(_xlfn.MAXIFS($F$2:$F3100,$C$2:$C3100,$C3101,$B$2:$B3100,$B3101,$A$2:$A3100,$A3101)=0,"",$E3101-_xlfn.MAXIFS($F$2:$F3100,$C$2:$C3100,$C3101,$B$2:$B3100,$B3101,$A$2:$A3100,$A3101)))&gt;0.25,"",IF(IF(_xlfn.MAXIFS($F$2:$F3100,$C$2:$C3100,$C3101,$B$2:$B3100,$B3101,$A$2:$A3100,$A3101)=0,"",$E3101-_xlfn.MAXIFS($F$2:$F3100,$C$2:$C3100,$C3101,$B$2:$B3100,$B3101,$A$2:$A3100,$A3101))&lt;0,0,IF(_xlfn.MAXIFS($F$2:$F3100,$C$2:$C3100,$C3101,$B$2:$B3100,$B3101,$A$2:$A3100,$A3101)=0,"",$E3101-_xlfn.MAXIFS($F$2:$F3100,$C$2:$C3100,$C3101,$B$2:$B3100,$B3101,$A$2:$A3100,$A3101))))</f>
        <v/>
      </c>
      <c r="K3101" s="6" t="str">
        <f t="shared" si="145"/>
        <v/>
      </c>
      <c r="L3101" s="6" t="str">
        <f t="shared" si="146"/>
        <v/>
      </c>
      <c r="M3101" s="6" t="str">
        <f t="shared" si="144"/>
        <v/>
      </c>
    </row>
    <row r="3102" spans="1:13" x14ac:dyDescent="0.25">
      <c r="A3102"/>
      <c r="B3102" s="1"/>
      <c r="C3102"/>
      <c r="D3102"/>
      <c r="E3102" s="76"/>
      <c r="F3102" s="76"/>
      <c r="G3102" s="2"/>
      <c r="H3102" s="77"/>
      <c r="J3102" s="79" t="str">
        <f>IF(IF(IF(_xlfn.MAXIFS($F$2:$F3101,$C$2:$C3101,$C3102,$B$2:$B3101,$B3102,$A$2:$A3101,$A3102)=0,"",$E3102-_xlfn.MAXIFS($F$2:$F3101,$C$2:$C3101,$C3102,$B$2:$B3101,$B3102,$A$2:$A3101,$A3102))&lt;0,0,IF(_xlfn.MAXIFS($F$2:$F3101,$C$2:$C3101,$C3102,$B$2:$B3101,$B3102,$A$2:$A3101,$A3102)=0,"",$E3102-_xlfn.MAXIFS($F$2:$F3101,$C$2:$C3101,$C3102,$B$2:$B3101,$B3102,$A$2:$A3101,$A3102)))&gt;0.25,"",IF(IF(_xlfn.MAXIFS($F$2:$F3101,$C$2:$C3101,$C3102,$B$2:$B3101,$B3102,$A$2:$A3101,$A3102)=0,"",$E3102-_xlfn.MAXIFS($F$2:$F3101,$C$2:$C3101,$C3102,$B$2:$B3101,$B3102,$A$2:$A3101,$A3102))&lt;0,0,IF(_xlfn.MAXIFS($F$2:$F3101,$C$2:$C3101,$C3102,$B$2:$B3101,$B3102,$A$2:$A3101,$A3102)=0,"",$E3102-_xlfn.MAXIFS($F$2:$F3101,$C$2:$C3101,$C3102,$B$2:$B3101,$B3102,$A$2:$A3101,$A3102))))</f>
        <v/>
      </c>
      <c r="K3102" s="6" t="str">
        <f t="shared" si="145"/>
        <v/>
      </c>
      <c r="L3102" s="6" t="str">
        <f t="shared" si="146"/>
        <v/>
      </c>
      <c r="M3102" s="6" t="str">
        <f t="shared" si="144"/>
        <v/>
      </c>
    </row>
    <row r="3103" spans="1:13" x14ac:dyDescent="0.25">
      <c r="A3103"/>
      <c r="B3103" s="1"/>
      <c r="C3103"/>
      <c r="D3103"/>
      <c r="E3103" s="76"/>
      <c r="F3103" s="76"/>
      <c r="G3103" s="2"/>
      <c r="H3103" s="77"/>
      <c r="J3103" s="79" t="str">
        <f>IF(IF(IF(_xlfn.MAXIFS($F$2:$F3102,$C$2:$C3102,$C3103,$B$2:$B3102,$B3103,$A$2:$A3102,$A3103)=0,"",$E3103-_xlfn.MAXIFS($F$2:$F3102,$C$2:$C3102,$C3103,$B$2:$B3102,$B3103,$A$2:$A3102,$A3103))&lt;0,0,IF(_xlfn.MAXIFS($F$2:$F3102,$C$2:$C3102,$C3103,$B$2:$B3102,$B3103,$A$2:$A3102,$A3103)=0,"",$E3103-_xlfn.MAXIFS($F$2:$F3102,$C$2:$C3102,$C3103,$B$2:$B3102,$B3103,$A$2:$A3102,$A3103)))&gt;0.25,"",IF(IF(_xlfn.MAXIFS($F$2:$F3102,$C$2:$C3102,$C3103,$B$2:$B3102,$B3103,$A$2:$A3102,$A3103)=0,"",$E3103-_xlfn.MAXIFS($F$2:$F3102,$C$2:$C3102,$C3103,$B$2:$B3102,$B3103,$A$2:$A3102,$A3103))&lt;0,0,IF(_xlfn.MAXIFS($F$2:$F3102,$C$2:$C3102,$C3103,$B$2:$B3102,$B3103,$A$2:$A3102,$A3103)=0,"",$E3103-_xlfn.MAXIFS($F$2:$F3102,$C$2:$C3102,$C3103,$B$2:$B3102,$B3103,$A$2:$A3102,$A3103))))</f>
        <v/>
      </c>
      <c r="K3103" s="6" t="str">
        <f t="shared" si="145"/>
        <v/>
      </c>
      <c r="L3103" s="6" t="str">
        <f t="shared" si="146"/>
        <v/>
      </c>
      <c r="M3103" s="6" t="str">
        <f t="shared" si="144"/>
        <v/>
      </c>
    </row>
    <row r="3104" spans="1:13" x14ac:dyDescent="0.25">
      <c r="A3104"/>
      <c r="B3104" s="1"/>
      <c r="C3104"/>
      <c r="D3104"/>
      <c r="E3104" s="76"/>
      <c r="F3104" s="76"/>
      <c r="G3104" s="2"/>
      <c r="H3104" s="77"/>
      <c r="J3104" s="79" t="str">
        <f>IF(IF(IF(_xlfn.MAXIFS($F$2:$F3103,$C$2:$C3103,$C3104,$B$2:$B3103,$B3104,$A$2:$A3103,$A3104)=0,"",$E3104-_xlfn.MAXIFS($F$2:$F3103,$C$2:$C3103,$C3104,$B$2:$B3103,$B3104,$A$2:$A3103,$A3104))&lt;0,0,IF(_xlfn.MAXIFS($F$2:$F3103,$C$2:$C3103,$C3104,$B$2:$B3103,$B3104,$A$2:$A3103,$A3104)=0,"",$E3104-_xlfn.MAXIFS($F$2:$F3103,$C$2:$C3103,$C3104,$B$2:$B3103,$B3104,$A$2:$A3103,$A3104)))&gt;0.25,"",IF(IF(_xlfn.MAXIFS($F$2:$F3103,$C$2:$C3103,$C3104,$B$2:$B3103,$B3104,$A$2:$A3103,$A3104)=0,"",$E3104-_xlfn.MAXIFS($F$2:$F3103,$C$2:$C3103,$C3104,$B$2:$B3103,$B3104,$A$2:$A3103,$A3104))&lt;0,0,IF(_xlfn.MAXIFS($F$2:$F3103,$C$2:$C3103,$C3104,$B$2:$B3103,$B3104,$A$2:$A3103,$A3104)=0,"",$E3104-_xlfn.MAXIFS($F$2:$F3103,$C$2:$C3103,$C3104,$B$2:$B3103,$B3104,$A$2:$A3103,$A3104))))</f>
        <v/>
      </c>
      <c r="K3104" s="6" t="str">
        <f t="shared" si="145"/>
        <v/>
      </c>
      <c r="L3104" s="6" t="str">
        <f t="shared" si="146"/>
        <v/>
      </c>
      <c r="M3104" s="6" t="str">
        <f t="shared" si="144"/>
        <v/>
      </c>
    </row>
    <row r="3105" spans="1:13" x14ac:dyDescent="0.25">
      <c r="A3105"/>
      <c r="B3105" s="1"/>
      <c r="C3105"/>
      <c r="D3105"/>
      <c r="E3105" s="76"/>
      <c r="F3105" s="76"/>
      <c r="G3105" s="2"/>
      <c r="H3105" s="77"/>
      <c r="J3105" s="79" t="str">
        <f>IF(IF(IF(_xlfn.MAXIFS($F$2:$F3104,$C$2:$C3104,$C3105,$B$2:$B3104,$B3105,$A$2:$A3104,$A3105)=0,"",$E3105-_xlfn.MAXIFS($F$2:$F3104,$C$2:$C3104,$C3105,$B$2:$B3104,$B3105,$A$2:$A3104,$A3105))&lt;0,0,IF(_xlfn.MAXIFS($F$2:$F3104,$C$2:$C3104,$C3105,$B$2:$B3104,$B3105,$A$2:$A3104,$A3105)=0,"",$E3105-_xlfn.MAXIFS($F$2:$F3104,$C$2:$C3104,$C3105,$B$2:$B3104,$B3105,$A$2:$A3104,$A3105)))&gt;0.25,"",IF(IF(_xlfn.MAXIFS($F$2:$F3104,$C$2:$C3104,$C3105,$B$2:$B3104,$B3105,$A$2:$A3104,$A3105)=0,"",$E3105-_xlfn.MAXIFS($F$2:$F3104,$C$2:$C3104,$C3105,$B$2:$B3104,$B3105,$A$2:$A3104,$A3105))&lt;0,0,IF(_xlfn.MAXIFS($F$2:$F3104,$C$2:$C3104,$C3105,$B$2:$B3104,$B3105,$A$2:$A3104,$A3105)=0,"",$E3105-_xlfn.MAXIFS($F$2:$F3104,$C$2:$C3104,$C3105,$B$2:$B3104,$B3105,$A$2:$A3104,$A3105))))</f>
        <v/>
      </c>
      <c r="K3105" s="6" t="str">
        <f t="shared" si="145"/>
        <v/>
      </c>
      <c r="L3105" s="6" t="str">
        <f t="shared" si="146"/>
        <v/>
      </c>
      <c r="M3105" s="6" t="str">
        <f t="shared" si="144"/>
        <v/>
      </c>
    </row>
    <row r="3106" spans="1:13" x14ac:dyDescent="0.25">
      <c r="A3106"/>
      <c r="B3106" s="1"/>
      <c r="C3106"/>
      <c r="D3106"/>
      <c r="E3106" s="76"/>
      <c r="F3106" s="76"/>
      <c r="G3106" s="2"/>
      <c r="H3106" s="77"/>
      <c r="J3106" s="79" t="str">
        <f>IF(IF(IF(_xlfn.MAXIFS($F$2:$F3105,$C$2:$C3105,$C3106,$B$2:$B3105,$B3106,$A$2:$A3105,$A3106)=0,"",$E3106-_xlfn.MAXIFS($F$2:$F3105,$C$2:$C3105,$C3106,$B$2:$B3105,$B3106,$A$2:$A3105,$A3106))&lt;0,0,IF(_xlfn.MAXIFS($F$2:$F3105,$C$2:$C3105,$C3106,$B$2:$B3105,$B3106,$A$2:$A3105,$A3106)=0,"",$E3106-_xlfn.MAXIFS($F$2:$F3105,$C$2:$C3105,$C3106,$B$2:$B3105,$B3106,$A$2:$A3105,$A3106)))&gt;0.25,"",IF(IF(_xlfn.MAXIFS($F$2:$F3105,$C$2:$C3105,$C3106,$B$2:$B3105,$B3106,$A$2:$A3105,$A3106)=0,"",$E3106-_xlfn.MAXIFS($F$2:$F3105,$C$2:$C3105,$C3106,$B$2:$B3105,$B3106,$A$2:$A3105,$A3106))&lt;0,0,IF(_xlfn.MAXIFS($F$2:$F3105,$C$2:$C3105,$C3106,$B$2:$B3105,$B3106,$A$2:$A3105,$A3106)=0,"",$E3106-_xlfn.MAXIFS($F$2:$F3105,$C$2:$C3105,$C3106,$B$2:$B3105,$B3106,$A$2:$A3105,$A3106))))</f>
        <v/>
      </c>
      <c r="K3106" s="6" t="str">
        <f t="shared" si="145"/>
        <v/>
      </c>
      <c r="L3106" s="6" t="str">
        <f t="shared" si="146"/>
        <v/>
      </c>
      <c r="M3106" s="6" t="str">
        <f t="shared" si="144"/>
        <v/>
      </c>
    </row>
    <row r="3107" spans="1:13" x14ac:dyDescent="0.25">
      <c r="A3107"/>
      <c r="B3107" s="1"/>
      <c r="C3107"/>
      <c r="D3107"/>
      <c r="E3107" s="76"/>
      <c r="F3107" s="76"/>
      <c r="G3107" s="2"/>
      <c r="H3107" s="77"/>
      <c r="J3107" s="79" t="str">
        <f>IF(IF(IF(_xlfn.MAXIFS($F$2:$F3106,$C$2:$C3106,$C3107,$B$2:$B3106,$B3107,$A$2:$A3106,$A3107)=0,"",$E3107-_xlfn.MAXIFS($F$2:$F3106,$C$2:$C3106,$C3107,$B$2:$B3106,$B3107,$A$2:$A3106,$A3107))&lt;0,0,IF(_xlfn.MAXIFS($F$2:$F3106,$C$2:$C3106,$C3107,$B$2:$B3106,$B3107,$A$2:$A3106,$A3107)=0,"",$E3107-_xlfn.MAXIFS($F$2:$F3106,$C$2:$C3106,$C3107,$B$2:$B3106,$B3107,$A$2:$A3106,$A3107)))&gt;0.25,"",IF(IF(_xlfn.MAXIFS($F$2:$F3106,$C$2:$C3106,$C3107,$B$2:$B3106,$B3107,$A$2:$A3106,$A3107)=0,"",$E3107-_xlfn.MAXIFS($F$2:$F3106,$C$2:$C3106,$C3107,$B$2:$B3106,$B3107,$A$2:$A3106,$A3107))&lt;0,0,IF(_xlfn.MAXIFS($F$2:$F3106,$C$2:$C3106,$C3107,$B$2:$B3106,$B3107,$A$2:$A3106,$A3107)=0,"",$E3107-_xlfn.MAXIFS($F$2:$F3106,$C$2:$C3106,$C3107,$B$2:$B3106,$B3107,$A$2:$A3106,$A3107))))</f>
        <v/>
      </c>
      <c r="K3107" s="6" t="str">
        <f t="shared" si="145"/>
        <v/>
      </c>
      <c r="L3107" s="6" t="str">
        <f t="shared" si="146"/>
        <v/>
      </c>
      <c r="M3107" s="6" t="str">
        <f t="shared" si="144"/>
        <v/>
      </c>
    </row>
    <row r="3108" spans="1:13" x14ac:dyDescent="0.25">
      <c r="A3108"/>
      <c r="B3108" s="1"/>
      <c r="C3108"/>
      <c r="D3108"/>
      <c r="E3108" s="76"/>
      <c r="F3108" s="76"/>
      <c r="G3108" s="2"/>
      <c r="H3108" s="77"/>
      <c r="J3108" s="79" t="str">
        <f>IF(IF(IF(_xlfn.MAXIFS($F$2:$F3107,$C$2:$C3107,$C3108,$B$2:$B3107,$B3108,$A$2:$A3107,$A3108)=0,"",$E3108-_xlfn.MAXIFS($F$2:$F3107,$C$2:$C3107,$C3108,$B$2:$B3107,$B3108,$A$2:$A3107,$A3108))&lt;0,0,IF(_xlfn.MAXIFS($F$2:$F3107,$C$2:$C3107,$C3108,$B$2:$B3107,$B3108,$A$2:$A3107,$A3108)=0,"",$E3108-_xlfn.MAXIFS($F$2:$F3107,$C$2:$C3107,$C3108,$B$2:$B3107,$B3108,$A$2:$A3107,$A3108)))&gt;0.25,"",IF(IF(_xlfn.MAXIFS($F$2:$F3107,$C$2:$C3107,$C3108,$B$2:$B3107,$B3108,$A$2:$A3107,$A3108)=0,"",$E3108-_xlfn.MAXIFS($F$2:$F3107,$C$2:$C3107,$C3108,$B$2:$B3107,$B3108,$A$2:$A3107,$A3108))&lt;0,0,IF(_xlfn.MAXIFS($F$2:$F3107,$C$2:$C3107,$C3108,$B$2:$B3107,$B3108,$A$2:$A3107,$A3108)=0,"",$E3108-_xlfn.MAXIFS($F$2:$F3107,$C$2:$C3107,$C3108,$B$2:$B3107,$B3108,$A$2:$A3107,$A3108))))</f>
        <v/>
      </c>
      <c r="K3108" s="6" t="str">
        <f t="shared" si="145"/>
        <v/>
      </c>
      <c r="L3108" s="6" t="str">
        <f t="shared" si="146"/>
        <v/>
      </c>
      <c r="M3108" s="6" t="str">
        <f t="shared" si="144"/>
        <v/>
      </c>
    </row>
    <row r="3109" spans="1:13" x14ac:dyDescent="0.25">
      <c r="A3109"/>
      <c r="B3109" s="1"/>
      <c r="C3109"/>
      <c r="D3109"/>
      <c r="E3109" s="76"/>
      <c r="F3109" s="76"/>
      <c r="G3109" s="2"/>
      <c r="H3109" s="77"/>
      <c r="J3109" s="79" t="str">
        <f>IF(IF(IF(_xlfn.MAXIFS($F$2:$F3108,$C$2:$C3108,$C3109,$B$2:$B3108,$B3109,$A$2:$A3108,$A3109)=0,"",$E3109-_xlfn.MAXIFS($F$2:$F3108,$C$2:$C3108,$C3109,$B$2:$B3108,$B3109,$A$2:$A3108,$A3109))&lt;0,0,IF(_xlfn.MAXIFS($F$2:$F3108,$C$2:$C3108,$C3109,$B$2:$B3108,$B3109,$A$2:$A3108,$A3109)=0,"",$E3109-_xlfn.MAXIFS($F$2:$F3108,$C$2:$C3108,$C3109,$B$2:$B3108,$B3109,$A$2:$A3108,$A3109)))&gt;0.25,"",IF(IF(_xlfn.MAXIFS($F$2:$F3108,$C$2:$C3108,$C3109,$B$2:$B3108,$B3109,$A$2:$A3108,$A3109)=0,"",$E3109-_xlfn.MAXIFS($F$2:$F3108,$C$2:$C3108,$C3109,$B$2:$B3108,$B3109,$A$2:$A3108,$A3109))&lt;0,0,IF(_xlfn.MAXIFS($F$2:$F3108,$C$2:$C3108,$C3109,$B$2:$B3108,$B3109,$A$2:$A3108,$A3109)=0,"",$E3109-_xlfn.MAXIFS($F$2:$F3108,$C$2:$C3108,$C3109,$B$2:$B3108,$B3109,$A$2:$A3108,$A3109))))</f>
        <v/>
      </c>
      <c r="K3109" s="6" t="str">
        <f t="shared" si="145"/>
        <v/>
      </c>
      <c r="L3109" s="6" t="str">
        <f t="shared" si="146"/>
        <v/>
      </c>
      <c r="M3109" s="6" t="str">
        <f t="shared" si="144"/>
        <v/>
      </c>
    </row>
    <row r="3110" spans="1:13" x14ac:dyDescent="0.25">
      <c r="A3110"/>
      <c r="B3110" s="1"/>
      <c r="C3110"/>
      <c r="D3110"/>
      <c r="E3110" s="76"/>
      <c r="F3110" s="76"/>
      <c r="G3110" s="2"/>
      <c r="H3110" s="77"/>
      <c r="J3110" s="79" t="str">
        <f>IF(IF(IF(_xlfn.MAXIFS($F$2:$F3109,$C$2:$C3109,$C3110,$B$2:$B3109,$B3110,$A$2:$A3109,$A3110)=0,"",$E3110-_xlfn.MAXIFS($F$2:$F3109,$C$2:$C3109,$C3110,$B$2:$B3109,$B3110,$A$2:$A3109,$A3110))&lt;0,0,IF(_xlfn.MAXIFS($F$2:$F3109,$C$2:$C3109,$C3110,$B$2:$B3109,$B3110,$A$2:$A3109,$A3110)=0,"",$E3110-_xlfn.MAXIFS($F$2:$F3109,$C$2:$C3109,$C3110,$B$2:$B3109,$B3110,$A$2:$A3109,$A3110)))&gt;0.25,"",IF(IF(_xlfn.MAXIFS($F$2:$F3109,$C$2:$C3109,$C3110,$B$2:$B3109,$B3110,$A$2:$A3109,$A3110)=0,"",$E3110-_xlfn.MAXIFS($F$2:$F3109,$C$2:$C3109,$C3110,$B$2:$B3109,$B3110,$A$2:$A3109,$A3110))&lt;0,0,IF(_xlfn.MAXIFS($F$2:$F3109,$C$2:$C3109,$C3110,$B$2:$B3109,$B3110,$A$2:$A3109,$A3110)=0,"",$E3110-_xlfn.MAXIFS($F$2:$F3109,$C$2:$C3109,$C3110,$B$2:$B3109,$B3110,$A$2:$A3109,$A3110))))</f>
        <v/>
      </c>
      <c r="K3110" s="6" t="str">
        <f t="shared" si="145"/>
        <v/>
      </c>
      <c r="L3110" s="6" t="str">
        <f t="shared" si="146"/>
        <v/>
      </c>
      <c r="M3110" s="6" t="str">
        <f t="shared" si="144"/>
        <v/>
      </c>
    </row>
    <row r="3111" spans="1:13" x14ac:dyDescent="0.25">
      <c r="A3111"/>
      <c r="B3111" s="1"/>
      <c r="C3111"/>
      <c r="D3111"/>
      <c r="E3111" s="76"/>
      <c r="F3111" s="76"/>
      <c r="G3111" s="2"/>
      <c r="H3111" s="77"/>
      <c r="J3111" s="79" t="str">
        <f>IF(IF(IF(_xlfn.MAXIFS($F$2:$F3110,$C$2:$C3110,$C3111,$B$2:$B3110,$B3111,$A$2:$A3110,$A3111)=0,"",$E3111-_xlfn.MAXIFS($F$2:$F3110,$C$2:$C3110,$C3111,$B$2:$B3110,$B3111,$A$2:$A3110,$A3111))&lt;0,0,IF(_xlfn.MAXIFS($F$2:$F3110,$C$2:$C3110,$C3111,$B$2:$B3110,$B3111,$A$2:$A3110,$A3111)=0,"",$E3111-_xlfn.MAXIFS($F$2:$F3110,$C$2:$C3110,$C3111,$B$2:$B3110,$B3111,$A$2:$A3110,$A3111)))&gt;0.25,"",IF(IF(_xlfn.MAXIFS($F$2:$F3110,$C$2:$C3110,$C3111,$B$2:$B3110,$B3111,$A$2:$A3110,$A3111)=0,"",$E3111-_xlfn.MAXIFS($F$2:$F3110,$C$2:$C3110,$C3111,$B$2:$B3110,$B3111,$A$2:$A3110,$A3111))&lt;0,0,IF(_xlfn.MAXIFS($F$2:$F3110,$C$2:$C3110,$C3111,$B$2:$B3110,$B3111,$A$2:$A3110,$A3111)=0,"",$E3111-_xlfn.MAXIFS($F$2:$F3110,$C$2:$C3110,$C3111,$B$2:$B3110,$B3111,$A$2:$A3110,$A3111))))</f>
        <v/>
      </c>
      <c r="K3111" s="6" t="str">
        <f t="shared" si="145"/>
        <v/>
      </c>
      <c r="L3111" s="6" t="str">
        <f t="shared" si="146"/>
        <v/>
      </c>
      <c r="M3111" s="6" t="str">
        <f t="shared" si="144"/>
        <v/>
      </c>
    </row>
    <row r="3112" spans="1:13" x14ac:dyDescent="0.25">
      <c r="A3112"/>
      <c r="B3112" s="1"/>
      <c r="C3112"/>
      <c r="D3112"/>
      <c r="E3112" s="76"/>
      <c r="F3112" s="76"/>
      <c r="G3112" s="2"/>
      <c r="H3112" s="77"/>
      <c r="J3112" s="79" t="str">
        <f>IF(IF(IF(_xlfn.MAXIFS($F$2:$F3111,$C$2:$C3111,$C3112,$B$2:$B3111,$B3112,$A$2:$A3111,$A3112)=0,"",$E3112-_xlfn.MAXIFS($F$2:$F3111,$C$2:$C3111,$C3112,$B$2:$B3111,$B3112,$A$2:$A3111,$A3112))&lt;0,0,IF(_xlfn.MAXIFS($F$2:$F3111,$C$2:$C3111,$C3112,$B$2:$B3111,$B3112,$A$2:$A3111,$A3112)=0,"",$E3112-_xlfn.MAXIFS($F$2:$F3111,$C$2:$C3111,$C3112,$B$2:$B3111,$B3112,$A$2:$A3111,$A3112)))&gt;0.25,"",IF(IF(_xlfn.MAXIFS($F$2:$F3111,$C$2:$C3111,$C3112,$B$2:$B3111,$B3112,$A$2:$A3111,$A3112)=0,"",$E3112-_xlfn.MAXIFS($F$2:$F3111,$C$2:$C3111,$C3112,$B$2:$B3111,$B3112,$A$2:$A3111,$A3112))&lt;0,0,IF(_xlfn.MAXIFS($F$2:$F3111,$C$2:$C3111,$C3112,$B$2:$B3111,$B3112,$A$2:$A3111,$A3112)=0,"",$E3112-_xlfn.MAXIFS($F$2:$F3111,$C$2:$C3111,$C3112,$B$2:$B3111,$B3112,$A$2:$A3111,$A3112))))</f>
        <v/>
      </c>
      <c r="K3112" s="6" t="str">
        <f t="shared" si="145"/>
        <v/>
      </c>
      <c r="L3112" s="6" t="str">
        <f t="shared" si="146"/>
        <v/>
      </c>
      <c r="M3112" s="6" t="str">
        <f t="shared" si="144"/>
        <v/>
      </c>
    </row>
    <row r="3113" spans="1:13" x14ac:dyDescent="0.25">
      <c r="A3113"/>
      <c r="B3113" s="1"/>
      <c r="C3113"/>
      <c r="D3113"/>
      <c r="E3113" s="76"/>
      <c r="F3113" s="76"/>
      <c r="G3113" s="2"/>
      <c r="H3113" s="77"/>
      <c r="J3113" s="79" t="str">
        <f>IF(IF(IF(_xlfn.MAXIFS($F$2:$F3112,$C$2:$C3112,$C3113,$B$2:$B3112,$B3113,$A$2:$A3112,$A3113)=0,"",$E3113-_xlfn.MAXIFS($F$2:$F3112,$C$2:$C3112,$C3113,$B$2:$B3112,$B3113,$A$2:$A3112,$A3113))&lt;0,0,IF(_xlfn.MAXIFS($F$2:$F3112,$C$2:$C3112,$C3113,$B$2:$B3112,$B3113,$A$2:$A3112,$A3113)=0,"",$E3113-_xlfn.MAXIFS($F$2:$F3112,$C$2:$C3112,$C3113,$B$2:$B3112,$B3113,$A$2:$A3112,$A3113)))&gt;0.25,"",IF(IF(_xlfn.MAXIFS($F$2:$F3112,$C$2:$C3112,$C3113,$B$2:$B3112,$B3113,$A$2:$A3112,$A3113)=0,"",$E3113-_xlfn.MAXIFS($F$2:$F3112,$C$2:$C3112,$C3113,$B$2:$B3112,$B3113,$A$2:$A3112,$A3113))&lt;0,0,IF(_xlfn.MAXIFS($F$2:$F3112,$C$2:$C3112,$C3113,$B$2:$B3112,$B3113,$A$2:$A3112,$A3113)=0,"",$E3113-_xlfn.MAXIFS($F$2:$F3112,$C$2:$C3112,$C3113,$B$2:$B3112,$B3113,$A$2:$A3112,$A3113))))</f>
        <v/>
      </c>
      <c r="K3113" s="6" t="str">
        <f t="shared" si="145"/>
        <v/>
      </c>
      <c r="L3113" s="6" t="str">
        <f t="shared" si="146"/>
        <v/>
      </c>
      <c r="M3113" s="6" t="str">
        <f t="shared" si="144"/>
        <v/>
      </c>
    </row>
    <row r="3114" spans="1:13" x14ac:dyDescent="0.25">
      <c r="A3114"/>
      <c r="B3114" s="1"/>
      <c r="C3114"/>
      <c r="D3114"/>
      <c r="E3114" s="76"/>
      <c r="F3114" s="76"/>
      <c r="G3114" s="2"/>
      <c r="H3114" s="77"/>
      <c r="J3114" s="79" t="str">
        <f>IF(IF(IF(_xlfn.MAXIFS($F$2:$F3113,$C$2:$C3113,$C3114,$B$2:$B3113,$B3114,$A$2:$A3113,$A3114)=0,"",$E3114-_xlfn.MAXIFS($F$2:$F3113,$C$2:$C3113,$C3114,$B$2:$B3113,$B3114,$A$2:$A3113,$A3114))&lt;0,0,IF(_xlfn.MAXIFS($F$2:$F3113,$C$2:$C3113,$C3114,$B$2:$B3113,$B3114,$A$2:$A3113,$A3114)=0,"",$E3114-_xlfn.MAXIFS($F$2:$F3113,$C$2:$C3113,$C3114,$B$2:$B3113,$B3114,$A$2:$A3113,$A3114)))&gt;0.25,"",IF(IF(_xlfn.MAXIFS($F$2:$F3113,$C$2:$C3113,$C3114,$B$2:$B3113,$B3114,$A$2:$A3113,$A3114)=0,"",$E3114-_xlfn.MAXIFS($F$2:$F3113,$C$2:$C3113,$C3114,$B$2:$B3113,$B3114,$A$2:$A3113,$A3114))&lt;0,0,IF(_xlfn.MAXIFS($F$2:$F3113,$C$2:$C3113,$C3114,$B$2:$B3113,$B3114,$A$2:$A3113,$A3114)=0,"",$E3114-_xlfn.MAXIFS($F$2:$F3113,$C$2:$C3113,$C3114,$B$2:$B3113,$B3114,$A$2:$A3113,$A3114))))</f>
        <v/>
      </c>
      <c r="K3114" s="6" t="str">
        <f t="shared" si="145"/>
        <v/>
      </c>
      <c r="L3114" s="6" t="str">
        <f t="shared" si="146"/>
        <v/>
      </c>
      <c r="M3114" s="6" t="str">
        <f t="shared" si="144"/>
        <v/>
      </c>
    </row>
    <row r="3115" spans="1:13" x14ac:dyDescent="0.25">
      <c r="A3115"/>
      <c r="B3115" s="1"/>
      <c r="C3115"/>
      <c r="D3115"/>
      <c r="E3115" s="76"/>
      <c r="F3115" s="76"/>
      <c r="G3115" s="2"/>
      <c r="H3115" s="77"/>
      <c r="J3115" s="79" t="str">
        <f>IF(IF(IF(_xlfn.MAXIFS($F$2:$F3114,$C$2:$C3114,$C3115,$B$2:$B3114,$B3115,$A$2:$A3114,$A3115)=0,"",$E3115-_xlfn.MAXIFS($F$2:$F3114,$C$2:$C3114,$C3115,$B$2:$B3114,$B3115,$A$2:$A3114,$A3115))&lt;0,0,IF(_xlfn.MAXIFS($F$2:$F3114,$C$2:$C3114,$C3115,$B$2:$B3114,$B3115,$A$2:$A3114,$A3115)=0,"",$E3115-_xlfn.MAXIFS($F$2:$F3114,$C$2:$C3114,$C3115,$B$2:$B3114,$B3115,$A$2:$A3114,$A3115)))&gt;0.25,"",IF(IF(_xlfn.MAXIFS($F$2:$F3114,$C$2:$C3114,$C3115,$B$2:$B3114,$B3115,$A$2:$A3114,$A3115)=0,"",$E3115-_xlfn.MAXIFS($F$2:$F3114,$C$2:$C3114,$C3115,$B$2:$B3114,$B3115,$A$2:$A3114,$A3115))&lt;0,0,IF(_xlfn.MAXIFS($F$2:$F3114,$C$2:$C3114,$C3115,$B$2:$B3114,$B3115,$A$2:$A3114,$A3115)=0,"",$E3115-_xlfn.MAXIFS($F$2:$F3114,$C$2:$C3114,$C3115,$B$2:$B3114,$B3115,$A$2:$A3114,$A3115))))</f>
        <v/>
      </c>
      <c r="K3115" s="6" t="str">
        <f t="shared" si="145"/>
        <v/>
      </c>
      <c r="L3115" s="6" t="str">
        <f t="shared" si="146"/>
        <v/>
      </c>
      <c r="M3115" s="6" t="str">
        <f t="shared" si="144"/>
        <v/>
      </c>
    </row>
    <row r="3116" spans="1:13" x14ac:dyDescent="0.25">
      <c r="A3116"/>
      <c r="B3116" s="1"/>
      <c r="C3116"/>
      <c r="D3116"/>
      <c r="E3116" s="76"/>
      <c r="F3116" s="76"/>
      <c r="G3116" s="2"/>
      <c r="H3116" s="77"/>
      <c r="J3116" s="79" t="str">
        <f>IF(IF(IF(_xlfn.MAXIFS($F$2:$F3115,$C$2:$C3115,$C3116,$B$2:$B3115,$B3116,$A$2:$A3115,$A3116)=0,"",$E3116-_xlfn.MAXIFS($F$2:$F3115,$C$2:$C3115,$C3116,$B$2:$B3115,$B3116,$A$2:$A3115,$A3116))&lt;0,0,IF(_xlfn.MAXIFS($F$2:$F3115,$C$2:$C3115,$C3116,$B$2:$B3115,$B3116,$A$2:$A3115,$A3116)=0,"",$E3116-_xlfn.MAXIFS($F$2:$F3115,$C$2:$C3115,$C3116,$B$2:$B3115,$B3116,$A$2:$A3115,$A3116)))&gt;0.25,"",IF(IF(_xlfn.MAXIFS($F$2:$F3115,$C$2:$C3115,$C3116,$B$2:$B3115,$B3116,$A$2:$A3115,$A3116)=0,"",$E3116-_xlfn.MAXIFS($F$2:$F3115,$C$2:$C3115,$C3116,$B$2:$B3115,$B3116,$A$2:$A3115,$A3116))&lt;0,0,IF(_xlfn.MAXIFS($F$2:$F3115,$C$2:$C3115,$C3116,$B$2:$B3115,$B3116,$A$2:$A3115,$A3116)=0,"",$E3116-_xlfn.MAXIFS($F$2:$F3115,$C$2:$C3115,$C3116,$B$2:$B3115,$B3116,$A$2:$A3115,$A3116))))</f>
        <v/>
      </c>
      <c r="K3116" s="6" t="str">
        <f t="shared" si="145"/>
        <v/>
      </c>
      <c r="L3116" s="6" t="str">
        <f t="shared" si="146"/>
        <v/>
      </c>
      <c r="M3116" s="6" t="str">
        <f t="shared" si="144"/>
        <v/>
      </c>
    </row>
    <row r="3117" spans="1:13" x14ac:dyDescent="0.25">
      <c r="A3117"/>
      <c r="B3117" s="1"/>
      <c r="C3117"/>
      <c r="D3117"/>
      <c r="E3117" s="76"/>
      <c r="F3117" s="76"/>
      <c r="G3117" s="2"/>
      <c r="H3117" s="77"/>
      <c r="J3117" s="79" t="str">
        <f>IF(IF(IF(_xlfn.MAXIFS($F$2:$F3116,$C$2:$C3116,$C3117,$B$2:$B3116,$B3117,$A$2:$A3116,$A3117)=0,"",$E3117-_xlfn.MAXIFS($F$2:$F3116,$C$2:$C3116,$C3117,$B$2:$B3116,$B3117,$A$2:$A3116,$A3117))&lt;0,0,IF(_xlfn.MAXIFS($F$2:$F3116,$C$2:$C3116,$C3117,$B$2:$B3116,$B3117,$A$2:$A3116,$A3117)=0,"",$E3117-_xlfn.MAXIFS($F$2:$F3116,$C$2:$C3116,$C3117,$B$2:$B3116,$B3117,$A$2:$A3116,$A3117)))&gt;0.25,"",IF(IF(_xlfn.MAXIFS($F$2:$F3116,$C$2:$C3116,$C3117,$B$2:$B3116,$B3117,$A$2:$A3116,$A3117)=0,"",$E3117-_xlfn.MAXIFS($F$2:$F3116,$C$2:$C3116,$C3117,$B$2:$B3116,$B3117,$A$2:$A3116,$A3117))&lt;0,0,IF(_xlfn.MAXIFS($F$2:$F3116,$C$2:$C3116,$C3117,$B$2:$B3116,$B3117,$A$2:$A3116,$A3117)=0,"",$E3117-_xlfn.MAXIFS($F$2:$F3116,$C$2:$C3116,$C3117,$B$2:$B3116,$B3117,$A$2:$A3116,$A3117))))</f>
        <v/>
      </c>
      <c r="K3117" s="6" t="str">
        <f t="shared" si="145"/>
        <v/>
      </c>
      <c r="L3117" s="6" t="str">
        <f t="shared" si="146"/>
        <v/>
      </c>
      <c r="M3117" s="6" t="str">
        <f t="shared" si="144"/>
        <v/>
      </c>
    </row>
    <row r="3118" spans="1:13" x14ac:dyDescent="0.25">
      <c r="A3118"/>
      <c r="B3118" s="1"/>
      <c r="C3118"/>
      <c r="D3118"/>
      <c r="E3118" s="76"/>
      <c r="F3118" s="76"/>
      <c r="G3118" s="2"/>
      <c r="H3118" s="77"/>
      <c r="J3118" s="79" t="str">
        <f>IF(IF(IF(_xlfn.MAXIFS($F$2:$F3117,$C$2:$C3117,$C3118,$B$2:$B3117,$B3118,$A$2:$A3117,$A3118)=0,"",$E3118-_xlfn.MAXIFS($F$2:$F3117,$C$2:$C3117,$C3118,$B$2:$B3117,$B3118,$A$2:$A3117,$A3118))&lt;0,0,IF(_xlfn.MAXIFS($F$2:$F3117,$C$2:$C3117,$C3118,$B$2:$B3117,$B3118,$A$2:$A3117,$A3118)=0,"",$E3118-_xlfn.MAXIFS($F$2:$F3117,$C$2:$C3117,$C3118,$B$2:$B3117,$B3118,$A$2:$A3117,$A3118)))&gt;0.25,"",IF(IF(_xlfn.MAXIFS($F$2:$F3117,$C$2:$C3117,$C3118,$B$2:$B3117,$B3118,$A$2:$A3117,$A3118)=0,"",$E3118-_xlfn.MAXIFS($F$2:$F3117,$C$2:$C3117,$C3118,$B$2:$B3117,$B3118,$A$2:$A3117,$A3118))&lt;0,0,IF(_xlfn.MAXIFS($F$2:$F3117,$C$2:$C3117,$C3118,$B$2:$B3117,$B3118,$A$2:$A3117,$A3118)=0,"",$E3118-_xlfn.MAXIFS($F$2:$F3117,$C$2:$C3117,$C3118,$B$2:$B3117,$B3118,$A$2:$A3117,$A3118))))</f>
        <v/>
      </c>
      <c r="K3118" s="6" t="str">
        <f t="shared" si="145"/>
        <v/>
      </c>
      <c r="L3118" s="6" t="str">
        <f t="shared" si="146"/>
        <v/>
      </c>
      <c r="M3118" s="6" t="str">
        <f t="shared" si="144"/>
        <v/>
      </c>
    </row>
    <row r="3119" spans="1:13" x14ac:dyDescent="0.25">
      <c r="A3119"/>
      <c r="B3119" s="1"/>
      <c r="C3119"/>
      <c r="D3119"/>
      <c r="E3119" s="76"/>
      <c r="F3119" s="76"/>
      <c r="G3119" s="2"/>
      <c r="H3119" s="77"/>
      <c r="J3119" s="79" t="str">
        <f>IF(IF(IF(_xlfn.MAXIFS($F$2:$F3118,$C$2:$C3118,$C3119,$B$2:$B3118,$B3119,$A$2:$A3118,$A3119)=0,"",$E3119-_xlfn.MAXIFS($F$2:$F3118,$C$2:$C3118,$C3119,$B$2:$B3118,$B3119,$A$2:$A3118,$A3119))&lt;0,0,IF(_xlfn.MAXIFS($F$2:$F3118,$C$2:$C3118,$C3119,$B$2:$B3118,$B3119,$A$2:$A3118,$A3119)=0,"",$E3119-_xlfn.MAXIFS($F$2:$F3118,$C$2:$C3118,$C3119,$B$2:$B3118,$B3119,$A$2:$A3118,$A3119)))&gt;0.25,"",IF(IF(_xlfn.MAXIFS($F$2:$F3118,$C$2:$C3118,$C3119,$B$2:$B3118,$B3119,$A$2:$A3118,$A3119)=0,"",$E3119-_xlfn.MAXIFS($F$2:$F3118,$C$2:$C3118,$C3119,$B$2:$B3118,$B3119,$A$2:$A3118,$A3119))&lt;0,0,IF(_xlfn.MAXIFS($F$2:$F3118,$C$2:$C3118,$C3119,$B$2:$B3118,$B3119,$A$2:$A3118,$A3119)=0,"",$E3119-_xlfn.MAXIFS($F$2:$F3118,$C$2:$C3118,$C3119,$B$2:$B3118,$B3119,$A$2:$A3118,$A3119))))</f>
        <v/>
      </c>
      <c r="K3119" s="6" t="str">
        <f t="shared" si="145"/>
        <v/>
      </c>
      <c r="L3119" s="6" t="str">
        <f t="shared" si="146"/>
        <v/>
      </c>
      <c r="M3119" s="6" t="str">
        <f t="shared" si="144"/>
        <v/>
      </c>
    </row>
    <row r="3120" spans="1:13" x14ac:dyDescent="0.25">
      <c r="A3120"/>
      <c r="B3120" s="1"/>
      <c r="C3120"/>
      <c r="D3120"/>
      <c r="E3120" s="76"/>
      <c r="F3120" s="76"/>
      <c r="G3120" s="2"/>
      <c r="H3120" s="77"/>
      <c r="J3120" s="79" t="str">
        <f>IF(IF(IF(_xlfn.MAXIFS($F$2:$F3119,$C$2:$C3119,$C3120,$B$2:$B3119,$B3120,$A$2:$A3119,$A3120)=0,"",$E3120-_xlfn.MAXIFS($F$2:$F3119,$C$2:$C3119,$C3120,$B$2:$B3119,$B3120,$A$2:$A3119,$A3120))&lt;0,0,IF(_xlfn.MAXIFS($F$2:$F3119,$C$2:$C3119,$C3120,$B$2:$B3119,$B3120,$A$2:$A3119,$A3120)=0,"",$E3120-_xlfn.MAXIFS($F$2:$F3119,$C$2:$C3119,$C3120,$B$2:$B3119,$B3120,$A$2:$A3119,$A3120)))&gt;0.25,"",IF(IF(_xlfn.MAXIFS($F$2:$F3119,$C$2:$C3119,$C3120,$B$2:$B3119,$B3120,$A$2:$A3119,$A3120)=0,"",$E3120-_xlfn.MAXIFS($F$2:$F3119,$C$2:$C3119,$C3120,$B$2:$B3119,$B3120,$A$2:$A3119,$A3120))&lt;0,0,IF(_xlfn.MAXIFS($F$2:$F3119,$C$2:$C3119,$C3120,$B$2:$B3119,$B3120,$A$2:$A3119,$A3120)=0,"",$E3120-_xlfn.MAXIFS($F$2:$F3119,$C$2:$C3119,$C3120,$B$2:$B3119,$B3120,$A$2:$A3119,$A3120))))</f>
        <v/>
      </c>
      <c r="K3120" s="6" t="str">
        <f t="shared" si="145"/>
        <v/>
      </c>
      <c r="L3120" s="6" t="str">
        <f t="shared" si="146"/>
        <v/>
      </c>
      <c r="M3120" s="6" t="str">
        <f t="shared" si="144"/>
        <v/>
      </c>
    </row>
    <row r="3121" spans="1:13" x14ac:dyDescent="0.25">
      <c r="A3121"/>
      <c r="B3121" s="1"/>
      <c r="C3121"/>
      <c r="D3121"/>
      <c r="E3121" s="76"/>
      <c r="F3121" s="76"/>
      <c r="G3121" s="2"/>
      <c r="H3121" s="77"/>
      <c r="J3121" s="79" t="str">
        <f>IF(IF(IF(_xlfn.MAXIFS($F$2:$F3120,$C$2:$C3120,$C3121,$B$2:$B3120,$B3121,$A$2:$A3120,$A3121)=0,"",$E3121-_xlfn.MAXIFS($F$2:$F3120,$C$2:$C3120,$C3121,$B$2:$B3120,$B3121,$A$2:$A3120,$A3121))&lt;0,0,IF(_xlfn.MAXIFS($F$2:$F3120,$C$2:$C3120,$C3121,$B$2:$B3120,$B3121,$A$2:$A3120,$A3121)=0,"",$E3121-_xlfn.MAXIFS($F$2:$F3120,$C$2:$C3120,$C3121,$B$2:$B3120,$B3121,$A$2:$A3120,$A3121)))&gt;0.25,"",IF(IF(_xlfn.MAXIFS($F$2:$F3120,$C$2:$C3120,$C3121,$B$2:$B3120,$B3121,$A$2:$A3120,$A3121)=0,"",$E3121-_xlfn.MAXIFS($F$2:$F3120,$C$2:$C3120,$C3121,$B$2:$B3120,$B3121,$A$2:$A3120,$A3121))&lt;0,0,IF(_xlfn.MAXIFS($F$2:$F3120,$C$2:$C3120,$C3121,$B$2:$B3120,$B3121,$A$2:$A3120,$A3121)=0,"",$E3121-_xlfn.MAXIFS($F$2:$F3120,$C$2:$C3120,$C3121,$B$2:$B3120,$B3121,$A$2:$A3120,$A3121))))</f>
        <v/>
      </c>
      <c r="K3121" s="6" t="str">
        <f t="shared" si="145"/>
        <v/>
      </c>
      <c r="L3121" s="6" t="str">
        <f t="shared" si="146"/>
        <v/>
      </c>
      <c r="M3121" s="6" t="str">
        <f t="shared" si="144"/>
        <v/>
      </c>
    </row>
    <row r="3122" spans="1:13" x14ac:dyDescent="0.25">
      <c r="A3122"/>
      <c r="B3122" s="1"/>
      <c r="C3122"/>
      <c r="D3122"/>
      <c r="E3122" s="76"/>
      <c r="F3122" s="76"/>
      <c r="G3122" s="2"/>
      <c r="H3122" s="77"/>
      <c r="J3122" s="79" t="str">
        <f>IF(IF(IF(_xlfn.MAXIFS($F$2:$F3121,$C$2:$C3121,$C3122,$B$2:$B3121,$B3122,$A$2:$A3121,$A3122)=0,"",$E3122-_xlfn.MAXIFS($F$2:$F3121,$C$2:$C3121,$C3122,$B$2:$B3121,$B3122,$A$2:$A3121,$A3122))&lt;0,0,IF(_xlfn.MAXIFS($F$2:$F3121,$C$2:$C3121,$C3122,$B$2:$B3121,$B3122,$A$2:$A3121,$A3122)=0,"",$E3122-_xlfn.MAXIFS($F$2:$F3121,$C$2:$C3121,$C3122,$B$2:$B3121,$B3122,$A$2:$A3121,$A3122)))&gt;0.25,"",IF(IF(_xlfn.MAXIFS($F$2:$F3121,$C$2:$C3121,$C3122,$B$2:$B3121,$B3122,$A$2:$A3121,$A3122)=0,"",$E3122-_xlfn.MAXIFS($F$2:$F3121,$C$2:$C3121,$C3122,$B$2:$B3121,$B3122,$A$2:$A3121,$A3122))&lt;0,0,IF(_xlfn.MAXIFS($F$2:$F3121,$C$2:$C3121,$C3122,$B$2:$B3121,$B3122,$A$2:$A3121,$A3122)=0,"",$E3122-_xlfn.MAXIFS($F$2:$F3121,$C$2:$C3121,$C3122,$B$2:$B3121,$B3122,$A$2:$A3121,$A3122))))</f>
        <v/>
      </c>
      <c r="K3122" s="6" t="str">
        <f t="shared" si="145"/>
        <v/>
      </c>
      <c r="L3122" s="6" t="str">
        <f t="shared" si="146"/>
        <v/>
      </c>
      <c r="M3122" s="6" t="str">
        <f t="shared" si="144"/>
        <v/>
      </c>
    </row>
    <row r="3123" spans="1:13" x14ac:dyDescent="0.25">
      <c r="A3123"/>
      <c r="B3123" s="1"/>
      <c r="C3123"/>
      <c r="D3123"/>
      <c r="E3123" s="76"/>
      <c r="F3123" s="76"/>
      <c r="G3123" s="2"/>
      <c r="H3123" s="77"/>
      <c r="J3123" s="79" t="str">
        <f>IF(IF(IF(_xlfn.MAXIFS($F$2:$F3122,$C$2:$C3122,$C3123,$B$2:$B3122,$B3123,$A$2:$A3122,$A3123)=0,"",$E3123-_xlfn.MAXIFS($F$2:$F3122,$C$2:$C3122,$C3123,$B$2:$B3122,$B3123,$A$2:$A3122,$A3123))&lt;0,0,IF(_xlfn.MAXIFS($F$2:$F3122,$C$2:$C3122,$C3123,$B$2:$B3122,$B3123,$A$2:$A3122,$A3123)=0,"",$E3123-_xlfn.MAXIFS($F$2:$F3122,$C$2:$C3122,$C3123,$B$2:$B3122,$B3123,$A$2:$A3122,$A3123)))&gt;0.25,"",IF(IF(_xlfn.MAXIFS($F$2:$F3122,$C$2:$C3122,$C3123,$B$2:$B3122,$B3123,$A$2:$A3122,$A3123)=0,"",$E3123-_xlfn.MAXIFS($F$2:$F3122,$C$2:$C3122,$C3123,$B$2:$B3122,$B3123,$A$2:$A3122,$A3123))&lt;0,0,IF(_xlfn.MAXIFS($F$2:$F3122,$C$2:$C3122,$C3123,$B$2:$B3122,$B3123,$A$2:$A3122,$A3123)=0,"",$E3123-_xlfn.MAXIFS($F$2:$F3122,$C$2:$C3122,$C3123,$B$2:$B3122,$B3123,$A$2:$A3122,$A3123))))</f>
        <v/>
      </c>
      <c r="K3123" s="6" t="str">
        <f t="shared" si="145"/>
        <v/>
      </c>
      <c r="L3123" s="6" t="str">
        <f t="shared" si="146"/>
        <v/>
      </c>
      <c r="M3123" s="6" t="str">
        <f t="shared" si="144"/>
        <v/>
      </c>
    </row>
    <row r="3124" spans="1:13" x14ac:dyDescent="0.25">
      <c r="A3124"/>
      <c r="B3124" s="1"/>
      <c r="C3124"/>
      <c r="D3124"/>
      <c r="E3124" s="76"/>
      <c r="F3124" s="76"/>
      <c r="G3124" s="2"/>
      <c r="H3124" s="77"/>
      <c r="J3124" s="79" t="str">
        <f>IF(IF(IF(_xlfn.MAXIFS($F$2:$F3123,$C$2:$C3123,$C3124,$B$2:$B3123,$B3124,$A$2:$A3123,$A3124)=0,"",$E3124-_xlfn.MAXIFS($F$2:$F3123,$C$2:$C3123,$C3124,$B$2:$B3123,$B3124,$A$2:$A3123,$A3124))&lt;0,0,IF(_xlfn.MAXIFS($F$2:$F3123,$C$2:$C3123,$C3124,$B$2:$B3123,$B3124,$A$2:$A3123,$A3124)=0,"",$E3124-_xlfn.MAXIFS($F$2:$F3123,$C$2:$C3123,$C3124,$B$2:$B3123,$B3124,$A$2:$A3123,$A3124)))&gt;0.25,"",IF(IF(_xlfn.MAXIFS($F$2:$F3123,$C$2:$C3123,$C3124,$B$2:$B3123,$B3124,$A$2:$A3123,$A3124)=0,"",$E3124-_xlfn.MAXIFS($F$2:$F3123,$C$2:$C3123,$C3124,$B$2:$B3123,$B3124,$A$2:$A3123,$A3124))&lt;0,0,IF(_xlfn.MAXIFS($F$2:$F3123,$C$2:$C3123,$C3124,$B$2:$B3123,$B3124,$A$2:$A3123,$A3124)=0,"",$E3124-_xlfn.MAXIFS($F$2:$F3123,$C$2:$C3123,$C3124,$B$2:$B3123,$B3124,$A$2:$A3123,$A3124))))</f>
        <v/>
      </c>
      <c r="K3124" s="6" t="str">
        <f t="shared" si="145"/>
        <v/>
      </c>
      <c r="L3124" s="6" t="str">
        <f t="shared" si="146"/>
        <v/>
      </c>
      <c r="M3124" s="6" t="str">
        <f t="shared" si="144"/>
        <v/>
      </c>
    </row>
    <row r="3125" spans="1:13" x14ac:dyDescent="0.25">
      <c r="A3125"/>
      <c r="B3125" s="1"/>
      <c r="C3125"/>
      <c r="D3125"/>
      <c r="E3125" s="76"/>
      <c r="F3125" s="76"/>
      <c r="G3125" s="2"/>
      <c r="H3125" s="77"/>
      <c r="J3125" s="79" t="str">
        <f>IF(IF(IF(_xlfn.MAXIFS($F$2:$F3124,$C$2:$C3124,$C3125,$B$2:$B3124,$B3125,$A$2:$A3124,$A3125)=0,"",$E3125-_xlfn.MAXIFS($F$2:$F3124,$C$2:$C3124,$C3125,$B$2:$B3124,$B3125,$A$2:$A3124,$A3125))&lt;0,0,IF(_xlfn.MAXIFS($F$2:$F3124,$C$2:$C3124,$C3125,$B$2:$B3124,$B3125,$A$2:$A3124,$A3125)=0,"",$E3125-_xlfn.MAXIFS($F$2:$F3124,$C$2:$C3124,$C3125,$B$2:$B3124,$B3125,$A$2:$A3124,$A3125)))&gt;0.25,"",IF(IF(_xlfn.MAXIFS($F$2:$F3124,$C$2:$C3124,$C3125,$B$2:$B3124,$B3125,$A$2:$A3124,$A3125)=0,"",$E3125-_xlfn.MAXIFS($F$2:$F3124,$C$2:$C3124,$C3125,$B$2:$B3124,$B3125,$A$2:$A3124,$A3125))&lt;0,0,IF(_xlfn.MAXIFS($F$2:$F3124,$C$2:$C3124,$C3125,$B$2:$B3124,$B3125,$A$2:$A3124,$A3125)=0,"",$E3125-_xlfn.MAXIFS($F$2:$F3124,$C$2:$C3124,$C3125,$B$2:$B3124,$B3125,$A$2:$A3124,$A3125))))</f>
        <v/>
      </c>
      <c r="K3125" s="6" t="str">
        <f t="shared" si="145"/>
        <v/>
      </c>
      <c r="L3125" s="6" t="str">
        <f t="shared" si="146"/>
        <v/>
      </c>
      <c r="M3125" s="6" t="str">
        <f t="shared" si="144"/>
        <v/>
      </c>
    </row>
    <row r="3126" spans="1:13" x14ac:dyDescent="0.25">
      <c r="A3126"/>
      <c r="B3126" s="1"/>
      <c r="C3126"/>
      <c r="D3126"/>
      <c r="E3126" s="76"/>
      <c r="F3126" s="76"/>
      <c r="G3126" s="2"/>
      <c r="H3126" s="77"/>
      <c r="J3126" s="79" t="str">
        <f>IF(IF(IF(_xlfn.MAXIFS($F$2:$F3125,$C$2:$C3125,$C3126,$B$2:$B3125,$B3126,$A$2:$A3125,$A3126)=0,"",$E3126-_xlfn.MAXIFS($F$2:$F3125,$C$2:$C3125,$C3126,$B$2:$B3125,$B3126,$A$2:$A3125,$A3126))&lt;0,0,IF(_xlfn.MAXIFS($F$2:$F3125,$C$2:$C3125,$C3126,$B$2:$B3125,$B3126,$A$2:$A3125,$A3126)=0,"",$E3126-_xlfn.MAXIFS($F$2:$F3125,$C$2:$C3125,$C3126,$B$2:$B3125,$B3126,$A$2:$A3125,$A3126)))&gt;0.25,"",IF(IF(_xlfn.MAXIFS($F$2:$F3125,$C$2:$C3125,$C3126,$B$2:$B3125,$B3126,$A$2:$A3125,$A3126)=0,"",$E3126-_xlfn.MAXIFS($F$2:$F3125,$C$2:$C3125,$C3126,$B$2:$B3125,$B3126,$A$2:$A3125,$A3126))&lt;0,0,IF(_xlfn.MAXIFS($F$2:$F3125,$C$2:$C3125,$C3126,$B$2:$B3125,$B3126,$A$2:$A3125,$A3126)=0,"",$E3126-_xlfn.MAXIFS($F$2:$F3125,$C$2:$C3125,$C3126,$B$2:$B3125,$B3126,$A$2:$A3125,$A3126))))</f>
        <v/>
      </c>
      <c r="K3126" s="6" t="str">
        <f t="shared" si="145"/>
        <v/>
      </c>
      <c r="L3126" s="6" t="str">
        <f t="shared" si="146"/>
        <v/>
      </c>
      <c r="M3126" s="6" t="str">
        <f t="shared" si="144"/>
        <v/>
      </c>
    </row>
    <row r="3127" spans="1:13" x14ac:dyDescent="0.25">
      <c r="A3127"/>
      <c r="B3127" s="1"/>
      <c r="C3127"/>
      <c r="D3127"/>
      <c r="E3127" s="76"/>
      <c r="F3127" s="76"/>
      <c r="G3127" s="2"/>
      <c r="H3127" s="77"/>
      <c r="J3127" s="79" t="str">
        <f>IF(IF(IF(_xlfn.MAXIFS($F$2:$F3126,$C$2:$C3126,$C3127,$B$2:$B3126,$B3127,$A$2:$A3126,$A3127)=0,"",$E3127-_xlfn.MAXIFS($F$2:$F3126,$C$2:$C3126,$C3127,$B$2:$B3126,$B3127,$A$2:$A3126,$A3127))&lt;0,0,IF(_xlfn.MAXIFS($F$2:$F3126,$C$2:$C3126,$C3127,$B$2:$B3126,$B3127,$A$2:$A3126,$A3127)=0,"",$E3127-_xlfn.MAXIFS($F$2:$F3126,$C$2:$C3126,$C3127,$B$2:$B3126,$B3127,$A$2:$A3126,$A3127)))&gt;0.25,"",IF(IF(_xlfn.MAXIFS($F$2:$F3126,$C$2:$C3126,$C3127,$B$2:$B3126,$B3127,$A$2:$A3126,$A3127)=0,"",$E3127-_xlfn.MAXIFS($F$2:$F3126,$C$2:$C3126,$C3127,$B$2:$B3126,$B3127,$A$2:$A3126,$A3127))&lt;0,0,IF(_xlfn.MAXIFS($F$2:$F3126,$C$2:$C3126,$C3127,$B$2:$B3126,$B3127,$A$2:$A3126,$A3127)=0,"",$E3127-_xlfn.MAXIFS($F$2:$F3126,$C$2:$C3126,$C3127,$B$2:$B3126,$B3127,$A$2:$A3126,$A3127))))</f>
        <v/>
      </c>
      <c r="K3127" s="6" t="str">
        <f t="shared" si="145"/>
        <v/>
      </c>
      <c r="L3127" s="6" t="str">
        <f t="shared" si="146"/>
        <v/>
      </c>
      <c r="M3127" s="6" t="str">
        <f t="shared" si="144"/>
        <v/>
      </c>
    </row>
    <row r="3128" spans="1:13" x14ac:dyDescent="0.25">
      <c r="A3128"/>
      <c r="B3128" s="1"/>
      <c r="C3128"/>
      <c r="D3128"/>
      <c r="E3128" s="76"/>
      <c r="F3128" s="76"/>
      <c r="G3128" s="2"/>
      <c r="H3128" s="77"/>
      <c r="J3128" s="79" t="str">
        <f>IF(IF(IF(_xlfn.MAXIFS($F$2:$F3127,$C$2:$C3127,$C3128,$B$2:$B3127,$B3128,$A$2:$A3127,$A3128)=0,"",$E3128-_xlfn.MAXIFS($F$2:$F3127,$C$2:$C3127,$C3128,$B$2:$B3127,$B3128,$A$2:$A3127,$A3128))&lt;0,0,IF(_xlfn.MAXIFS($F$2:$F3127,$C$2:$C3127,$C3128,$B$2:$B3127,$B3128,$A$2:$A3127,$A3128)=0,"",$E3128-_xlfn.MAXIFS($F$2:$F3127,$C$2:$C3127,$C3128,$B$2:$B3127,$B3128,$A$2:$A3127,$A3128)))&gt;0.25,"",IF(IF(_xlfn.MAXIFS($F$2:$F3127,$C$2:$C3127,$C3128,$B$2:$B3127,$B3128,$A$2:$A3127,$A3128)=0,"",$E3128-_xlfn.MAXIFS($F$2:$F3127,$C$2:$C3127,$C3128,$B$2:$B3127,$B3128,$A$2:$A3127,$A3128))&lt;0,0,IF(_xlfn.MAXIFS($F$2:$F3127,$C$2:$C3127,$C3128,$B$2:$B3127,$B3128,$A$2:$A3127,$A3128)=0,"",$E3128-_xlfn.MAXIFS($F$2:$F3127,$C$2:$C3127,$C3128,$B$2:$B3127,$B3128,$A$2:$A3127,$A3128))))</f>
        <v/>
      </c>
      <c r="K3128" s="6" t="str">
        <f t="shared" si="145"/>
        <v/>
      </c>
      <c r="L3128" s="6" t="str">
        <f t="shared" si="146"/>
        <v/>
      </c>
      <c r="M3128" s="6" t="str">
        <f t="shared" si="144"/>
        <v/>
      </c>
    </row>
    <row r="3129" spans="1:13" x14ac:dyDescent="0.25">
      <c r="A3129"/>
      <c r="B3129" s="1"/>
      <c r="C3129"/>
      <c r="D3129"/>
      <c r="E3129" s="76"/>
      <c r="F3129" s="76"/>
      <c r="G3129" s="2"/>
      <c r="H3129" s="77"/>
      <c r="J3129" s="79" t="str">
        <f>IF(IF(IF(_xlfn.MAXIFS($F$2:$F3128,$C$2:$C3128,$C3129,$B$2:$B3128,$B3129,$A$2:$A3128,$A3129)=0,"",$E3129-_xlfn.MAXIFS($F$2:$F3128,$C$2:$C3128,$C3129,$B$2:$B3128,$B3129,$A$2:$A3128,$A3129))&lt;0,0,IF(_xlfn.MAXIFS($F$2:$F3128,$C$2:$C3128,$C3129,$B$2:$B3128,$B3129,$A$2:$A3128,$A3129)=0,"",$E3129-_xlfn.MAXIFS($F$2:$F3128,$C$2:$C3128,$C3129,$B$2:$B3128,$B3129,$A$2:$A3128,$A3129)))&gt;0.25,"",IF(IF(_xlfn.MAXIFS($F$2:$F3128,$C$2:$C3128,$C3129,$B$2:$B3128,$B3129,$A$2:$A3128,$A3129)=0,"",$E3129-_xlfn.MAXIFS($F$2:$F3128,$C$2:$C3128,$C3129,$B$2:$B3128,$B3129,$A$2:$A3128,$A3129))&lt;0,0,IF(_xlfn.MAXIFS($F$2:$F3128,$C$2:$C3128,$C3129,$B$2:$B3128,$B3129,$A$2:$A3128,$A3129)=0,"",$E3129-_xlfn.MAXIFS($F$2:$F3128,$C$2:$C3128,$C3129,$B$2:$B3128,$B3129,$A$2:$A3128,$A3129))))</f>
        <v/>
      </c>
      <c r="K3129" s="6" t="str">
        <f t="shared" si="145"/>
        <v/>
      </c>
      <c r="L3129" s="6" t="str">
        <f t="shared" si="146"/>
        <v/>
      </c>
      <c r="M3129" s="6" t="str">
        <f t="shared" si="144"/>
        <v/>
      </c>
    </row>
    <row r="3130" spans="1:13" x14ac:dyDescent="0.25">
      <c r="A3130"/>
      <c r="B3130" s="1"/>
      <c r="C3130"/>
      <c r="D3130"/>
      <c r="E3130" s="76"/>
      <c r="F3130" s="76"/>
      <c r="G3130" s="2"/>
      <c r="H3130" s="77"/>
      <c r="J3130" s="79" t="str">
        <f>IF(IF(IF(_xlfn.MAXIFS($F$2:$F3129,$C$2:$C3129,$C3130,$B$2:$B3129,$B3130,$A$2:$A3129,$A3130)=0,"",$E3130-_xlfn.MAXIFS($F$2:$F3129,$C$2:$C3129,$C3130,$B$2:$B3129,$B3130,$A$2:$A3129,$A3130))&lt;0,0,IF(_xlfn.MAXIFS($F$2:$F3129,$C$2:$C3129,$C3130,$B$2:$B3129,$B3130,$A$2:$A3129,$A3130)=0,"",$E3130-_xlfn.MAXIFS($F$2:$F3129,$C$2:$C3129,$C3130,$B$2:$B3129,$B3130,$A$2:$A3129,$A3130)))&gt;0.25,"",IF(IF(_xlfn.MAXIFS($F$2:$F3129,$C$2:$C3129,$C3130,$B$2:$B3129,$B3130,$A$2:$A3129,$A3130)=0,"",$E3130-_xlfn.MAXIFS($F$2:$F3129,$C$2:$C3129,$C3130,$B$2:$B3129,$B3130,$A$2:$A3129,$A3130))&lt;0,0,IF(_xlfn.MAXIFS($F$2:$F3129,$C$2:$C3129,$C3130,$B$2:$B3129,$B3130,$A$2:$A3129,$A3130)=0,"",$E3130-_xlfn.MAXIFS($F$2:$F3129,$C$2:$C3129,$C3130,$B$2:$B3129,$B3130,$A$2:$A3129,$A3130))))</f>
        <v/>
      </c>
      <c r="K3130" s="6" t="str">
        <f t="shared" si="145"/>
        <v/>
      </c>
      <c r="L3130" s="6" t="str">
        <f t="shared" si="146"/>
        <v/>
      </c>
      <c r="M3130" s="6" t="str">
        <f t="shared" si="144"/>
        <v/>
      </c>
    </row>
    <row r="3131" spans="1:13" x14ac:dyDescent="0.25">
      <c r="A3131"/>
      <c r="B3131" s="1"/>
      <c r="C3131"/>
      <c r="D3131"/>
      <c r="E3131" s="76"/>
      <c r="F3131" s="76"/>
      <c r="G3131" s="2"/>
      <c r="H3131" s="77"/>
      <c r="J3131" s="79" t="str">
        <f>IF(IF(IF(_xlfn.MAXIFS($F$2:$F3130,$C$2:$C3130,$C3131,$B$2:$B3130,$B3131,$A$2:$A3130,$A3131)=0,"",$E3131-_xlfn.MAXIFS($F$2:$F3130,$C$2:$C3130,$C3131,$B$2:$B3130,$B3131,$A$2:$A3130,$A3131))&lt;0,0,IF(_xlfn.MAXIFS($F$2:$F3130,$C$2:$C3130,$C3131,$B$2:$B3130,$B3131,$A$2:$A3130,$A3131)=0,"",$E3131-_xlfn.MAXIFS($F$2:$F3130,$C$2:$C3130,$C3131,$B$2:$B3130,$B3131,$A$2:$A3130,$A3131)))&gt;0.25,"",IF(IF(_xlfn.MAXIFS($F$2:$F3130,$C$2:$C3130,$C3131,$B$2:$B3130,$B3131,$A$2:$A3130,$A3131)=0,"",$E3131-_xlfn.MAXIFS($F$2:$F3130,$C$2:$C3130,$C3131,$B$2:$B3130,$B3131,$A$2:$A3130,$A3131))&lt;0,0,IF(_xlfn.MAXIFS($F$2:$F3130,$C$2:$C3130,$C3131,$B$2:$B3130,$B3131,$A$2:$A3130,$A3131)=0,"",$E3131-_xlfn.MAXIFS($F$2:$F3130,$C$2:$C3130,$C3131,$B$2:$B3130,$B3131,$A$2:$A3130,$A3131))))</f>
        <v/>
      </c>
      <c r="K3131" s="6" t="str">
        <f t="shared" si="145"/>
        <v/>
      </c>
      <c r="L3131" s="6" t="str">
        <f t="shared" si="146"/>
        <v/>
      </c>
      <c r="M3131" s="6" t="str">
        <f t="shared" si="144"/>
        <v/>
      </c>
    </row>
    <row r="3132" spans="1:13" x14ac:dyDescent="0.25">
      <c r="A3132"/>
      <c r="B3132" s="1"/>
      <c r="C3132"/>
      <c r="D3132"/>
      <c r="E3132" s="76"/>
      <c r="F3132" s="76"/>
      <c r="G3132" s="2"/>
      <c r="H3132" s="77"/>
      <c r="J3132" s="79" t="str">
        <f>IF(IF(IF(_xlfn.MAXIFS($F$2:$F3131,$C$2:$C3131,$C3132,$B$2:$B3131,$B3132,$A$2:$A3131,$A3132)=0,"",$E3132-_xlfn.MAXIFS($F$2:$F3131,$C$2:$C3131,$C3132,$B$2:$B3131,$B3132,$A$2:$A3131,$A3132))&lt;0,0,IF(_xlfn.MAXIFS($F$2:$F3131,$C$2:$C3131,$C3132,$B$2:$B3131,$B3132,$A$2:$A3131,$A3132)=0,"",$E3132-_xlfn.MAXIFS($F$2:$F3131,$C$2:$C3131,$C3132,$B$2:$B3131,$B3132,$A$2:$A3131,$A3132)))&gt;0.25,"",IF(IF(_xlfn.MAXIFS($F$2:$F3131,$C$2:$C3131,$C3132,$B$2:$B3131,$B3132,$A$2:$A3131,$A3132)=0,"",$E3132-_xlfn.MAXIFS($F$2:$F3131,$C$2:$C3131,$C3132,$B$2:$B3131,$B3132,$A$2:$A3131,$A3132))&lt;0,0,IF(_xlfn.MAXIFS($F$2:$F3131,$C$2:$C3131,$C3132,$B$2:$B3131,$B3132,$A$2:$A3131,$A3132)=0,"",$E3132-_xlfn.MAXIFS($F$2:$F3131,$C$2:$C3131,$C3132,$B$2:$B3131,$B3132,$A$2:$A3131,$A3132))))</f>
        <v/>
      </c>
      <c r="K3132" s="6" t="str">
        <f t="shared" si="145"/>
        <v/>
      </c>
      <c r="L3132" s="6" t="str">
        <f t="shared" si="146"/>
        <v/>
      </c>
      <c r="M3132" s="6" t="str">
        <f t="shared" si="144"/>
        <v/>
      </c>
    </row>
    <row r="3133" spans="1:13" x14ac:dyDescent="0.25">
      <c r="A3133"/>
      <c r="B3133" s="1"/>
      <c r="C3133"/>
      <c r="D3133"/>
      <c r="E3133" s="76"/>
      <c r="F3133" s="76"/>
      <c r="G3133" s="2"/>
      <c r="H3133" s="77"/>
      <c r="J3133" s="79" t="str">
        <f>IF(IF(IF(_xlfn.MAXIFS($F$2:$F3132,$C$2:$C3132,$C3133,$B$2:$B3132,$B3133,$A$2:$A3132,$A3133)=0,"",$E3133-_xlfn.MAXIFS($F$2:$F3132,$C$2:$C3132,$C3133,$B$2:$B3132,$B3133,$A$2:$A3132,$A3133))&lt;0,0,IF(_xlfn.MAXIFS($F$2:$F3132,$C$2:$C3132,$C3133,$B$2:$B3132,$B3133,$A$2:$A3132,$A3133)=0,"",$E3133-_xlfn.MAXIFS($F$2:$F3132,$C$2:$C3132,$C3133,$B$2:$B3132,$B3133,$A$2:$A3132,$A3133)))&gt;0.25,"",IF(IF(_xlfn.MAXIFS($F$2:$F3132,$C$2:$C3132,$C3133,$B$2:$B3132,$B3133,$A$2:$A3132,$A3133)=0,"",$E3133-_xlfn.MAXIFS($F$2:$F3132,$C$2:$C3132,$C3133,$B$2:$B3132,$B3133,$A$2:$A3132,$A3133))&lt;0,0,IF(_xlfn.MAXIFS($F$2:$F3132,$C$2:$C3132,$C3133,$B$2:$B3132,$B3133,$A$2:$A3132,$A3133)=0,"",$E3133-_xlfn.MAXIFS($F$2:$F3132,$C$2:$C3132,$C3133,$B$2:$B3132,$B3133,$A$2:$A3132,$A3133))))</f>
        <v/>
      </c>
      <c r="K3133" s="6" t="str">
        <f t="shared" si="145"/>
        <v/>
      </c>
      <c r="L3133" s="6" t="str">
        <f t="shared" si="146"/>
        <v/>
      </c>
      <c r="M3133" s="6" t="str">
        <f t="shared" si="144"/>
        <v/>
      </c>
    </row>
    <row r="3134" spans="1:13" x14ac:dyDescent="0.25">
      <c r="A3134"/>
      <c r="B3134" s="1"/>
      <c r="C3134"/>
      <c r="D3134"/>
      <c r="E3134" s="76"/>
      <c r="F3134" s="76"/>
      <c r="G3134" s="2"/>
      <c r="H3134" s="77"/>
      <c r="J3134" s="79" t="str">
        <f>IF(IF(IF(_xlfn.MAXIFS($F$2:$F3133,$C$2:$C3133,$C3134,$B$2:$B3133,$B3134,$A$2:$A3133,$A3134)=0,"",$E3134-_xlfn.MAXIFS($F$2:$F3133,$C$2:$C3133,$C3134,$B$2:$B3133,$B3134,$A$2:$A3133,$A3134))&lt;0,0,IF(_xlfn.MAXIFS($F$2:$F3133,$C$2:$C3133,$C3134,$B$2:$B3133,$B3134,$A$2:$A3133,$A3134)=0,"",$E3134-_xlfn.MAXIFS($F$2:$F3133,$C$2:$C3133,$C3134,$B$2:$B3133,$B3134,$A$2:$A3133,$A3134)))&gt;0.25,"",IF(IF(_xlfn.MAXIFS($F$2:$F3133,$C$2:$C3133,$C3134,$B$2:$B3133,$B3134,$A$2:$A3133,$A3134)=0,"",$E3134-_xlfn.MAXIFS($F$2:$F3133,$C$2:$C3133,$C3134,$B$2:$B3133,$B3134,$A$2:$A3133,$A3134))&lt;0,0,IF(_xlfn.MAXIFS($F$2:$F3133,$C$2:$C3133,$C3134,$B$2:$B3133,$B3134,$A$2:$A3133,$A3134)=0,"",$E3134-_xlfn.MAXIFS($F$2:$F3133,$C$2:$C3133,$C3134,$B$2:$B3133,$B3134,$A$2:$A3133,$A3134))))</f>
        <v/>
      </c>
      <c r="K3134" s="6" t="str">
        <f t="shared" si="145"/>
        <v/>
      </c>
      <c r="L3134" s="6" t="str">
        <f t="shared" si="146"/>
        <v/>
      </c>
      <c r="M3134" s="6" t="str">
        <f t="shared" si="144"/>
        <v/>
      </c>
    </row>
    <row r="3135" spans="1:13" x14ac:dyDescent="0.25">
      <c r="A3135"/>
      <c r="B3135" s="1"/>
      <c r="C3135"/>
      <c r="D3135"/>
      <c r="E3135" s="76"/>
      <c r="F3135" s="76"/>
      <c r="G3135" s="2"/>
      <c r="H3135" s="77"/>
      <c r="J3135" s="79" t="str">
        <f>IF(IF(IF(_xlfn.MAXIFS($F$2:$F3134,$C$2:$C3134,$C3135,$B$2:$B3134,$B3135,$A$2:$A3134,$A3135)=0,"",$E3135-_xlfn.MAXIFS($F$2:$F3134,$C$2:$C3134,$C3135,$B$2:$B3134,$B3135,$A$2:$A3134,$A3135))&lt;0,0,IF(_xlfn.MAXIFS($F$2:$F3134,$C$2:$C3134,$C3135,$B$2:$B3134,$B3135,$A$2:$A3134,$A3135)=0,"",$E3135-_xlfn.MAXIFS($F$2:$F3134,$C$2:$C3134,$C3135,$B$2:$B3134,$B3135,$A$2:$A3134,$A3135)))&gt;0.25,"",IF(IF(_xlfn.MAXIFS($F$2:$F3134,$C$2:$C3134,$C3135,$B$2:$B3134,$B3135,$A$2:$A3134,$A3135)=0,"",$E3135-_xlfn.MAXIFS($F$2:$F3134,$C$2:$C3134,$C3135,$B$2:$B3134,$B3135,$A$2:$A3134,$A3135))&lt;0,0,IF(_xlfn.MAXIFS($F$2:$F3134,$C$2:$C3134,$C3135,$B$2:$B3134,$B3135,$A$2:$A3134,$A3135)=0,"",$E3135-_xlfn.MAXIFS($F$2:$F3134,$C$2:$C3134,$C3135,$B$2:$B3134,$B3135,$A$2:$A3134,$A3135))))</f>
        <v/>
      </c>
      <c r="K3135" s="6" t="str">
        <f t="shared" si="145"/>
        <v/>
      </c>
      <c r="L3135" s="6" t="str">
        <f t="shared" si="146"/>
        <v/>
      </c>
      <c r="M3135" s="6" t="str">
        <f t="shared" si="144"/>
        <v/>
      </c>
    </row>
    <row r="3136" spans="1:13" x14ac:dyDescent="0.25">
      <c r="A3136"/>
      <c r="B3136" s="1"/>
      <c r="C3136"/>
      <c r="D3136"/>
      <c r="E3136" s="76"/>
      <c r="F3136" s="76"/>
      <c r="G3136" s="2"/>
      <c r="H3136" s="77"/>
      <c r="J3136" s="79" t="str">
        <f>IF(IF(IF(_xlfn.MAXIFS($F$2:$F3135,$C$2:$C3135,$C3136,$B$2:$B3135,$B3136,$A$2:$A3135,$A3136)=0,"",$E3136-_xlfn.MAXIFS($F$2:$F3135,$C$2:$C3135,$C3136,$B$2:$B3135,$B3136,$A$2:$A3135,$A3136))&lt;0,0,IF(_xlfn.MAXIFS($F$2:$F3135,$C$2:$C3135,$C3136,$B$2:$B3135,$B3136,$A$2:$A3135,$A3136)=0,"",$E3136-_xlfn.MAXIFS($F$2:$F3135,$C$2:$C3135,$C3136,$B$2:$B3135,$B3136,$A$2:$A3135,$A3136)))&gt;0.25,"",IF(IF(_xlfn.MAXIFS($F$2:$F3135,$C$2:$C3135,$C3136,$B$2:$B3135,$B3136,$A$2:$A3135,$A3136)=0,"",$E3136-_xlfn.MAXIFS($F$2:$F3135,$C$2:$C3135,$C3136,$B$2:$B3135,$B3136,$A$2:$A3135,$A3136))&lt;0,0,IF(_xlfn.MAXIFS($F$2:$F3135,$C$2:$C3135,$C3136,$B$2:$B3135,$B3136,$A$2:$A3135,$A3136)=0,"",$E3136-_xlfn.MAXIFS($F$2:$F3135,$C$2:$C3135,$C3136,$B$2:$B3135,$B3136,$A$2:$A3135,$A3136))))</f>
        <v/>
      </c>
      <c r="K3136" s="6" t="str">
        <f t="shared" si="145"/>
        <v/>
      </c>
      <c r="L3136" s="6" t="str">
        <f t="shared" si="146"/>
        <v/>
      </c>
      <c r="M3136" s="6" t="str">
        <f t="shared" si="144"/>
        <v/>
      </c>
    </row>
    <row r="3137" spans="1:13" x14ac:dyDescent="0.25">
      <c r="A3137"/>
      <c r="B3137" s="1"/>
      <c r="C3137"/>
      <c r="D3137"/>
      <c r="E3137" s="76"/>
      <c r="F3137" s="76"/>
      <c r="G3137" s="2"/>
      <c r="H3137" s="77"/>
      <c r="J3137" s="79" t="str">
        <f>IF(IF(IF(_xlfn.MAXIFS($F$2:$F3136,$C$2:$C3136,$C3137,$B$2:$B3136,$B3137,$A$2:$A3136,$A3137)=0,"",$E3137-_xlfn.MAXIFS($F$2:$F3136,$C$2:$C3136,$C3137,$B$2:$B3136,$B3137,$A$2:$A3136,$A3137))&lt;0,0,IF(_xlfn.MAXIFS($F$2:$F3136,$C$2:$C3136,$C3137,$B$2:$B3136,$B3137,$A$2:$A3136,$A3137)=0,"",$E3137-_xlfn.MAXIFS($F$2:$F3136,$C$2:$C3136,$C3137,$B$2:$B3136,$B3137,$A$2:$A3136,$A3137)))&gt;0.25,"",IF(IF(_xlfn.MAXIFS($F$2:$F3136,$C$2:$C3136,$C3137,$B$2:$B3136,$B3137,$A$2:$A3136,$A3137)=0,"",$E3137-_xlfn.MAXIFS($F$2:$F3136,$C$2:$C3136,$C3137,$B$2:$B3136,$B3137,$A$2:$A3136,$A3137))&lt;0,0,IF(_xlfn.MAXIFS($F$2:$F3136,$C$2:$C3136,$C3137,$B$2:$B3136,$B3137,$A$2:$A3136,$A3137)=0,"",$E3137-_xlfn.MAXIFS($F$2:$F3136,$C$2:$C3136,$C3137,$B$2:$B3136,$B3137,$A$2:$A3136,$A3137))))</f>
        <v/>
      </c>
      <c r="K3137" s="6" t="str">
        <f t="shared" si="145"/>
        <v/>
      </c>
      <c r="L3137" s="6" t="str">
        <f t="shared" si="146"/>
        <v/>
      </c>
      <c r="M3137" s="6" t="str">
        <f t="shared" si="144"/>
        <v/>
      </c>
    </row>
    <row r="3138" spans="1:13" x14ac:dyDescent="0.25">
      <c r="A3138"/>
      <c r="B3138" s="1"/>
      <c r="C3138"/>
      <c r="D3138"/>
      <c r="E3138" s="76"/>
      <c r="F3138" s="76"/>
      <c r="G3138" s="2"/>
      <c r="H3138" s="77"/>
      <c r="J3138" s="79" t="str">
        <f>IF(IF(IF(_xlfn.MAXIFS($F$2:$F3137,$C$2:$C3137,$C3138,$B$2:$B3137,$B3138,$A$2:$A3137,$A3138)=0,"",$E3138-_xlfn.MAXIFS($F$2:$F3137,$C$2:$C3137,$C3138,$B$2:$B3137,$B3138,$A$2:$A3137,$A3138))&lt;0,0,IF(_xlfn.MAXIFS($F$2:$F3137,$C$2:$C3137,$C3138,$B$2:$B3137,$B3138,$A$2:$A3137,$A3138)=0,"",$E3138-_xlfn.MAXIFS($F$2:$F3137,$C$2:$C3137,$C3138,$B$2:$B3137,$B3138,$A$2:$A3137,$A3138)))&gt;0.25,"",IF(IF(_xlfn.MAXIFS($F$2:$F3137,$C$2:$C3137,$C3138,$B$2:$B3137,$B3138,$A$2:$A3137,$A3138)=0,"",$E3138-_xlfn.MAXIFS($F$2:$F3137,$C$2:$C3137,$C3138,$B$2:$B3137,$B3138,$A$2:$A3137,$A3138))&lt;0,0,IF(_xlfn.MAXIFS($F$2:$F3137,$C$2:$C3137,$C3138,$B$2:$B3137,$B3138,$A$2:$A3137,$A3138)=0,"",$E3138-_xlfn.MAXIFS($F$2:$F3137,$C$2:$C3137,$C3138,$B$2:$B3137,$B3138,$A$2:$A3137,$A3138))))</f>
        <v/>
      </c>
      <c r="K3138" s="6" t="str">
        <f t="shared" si="145"/>
        <v/>
      </c>
      <c r="L3138" s="6" t="str">
        <f t="shared" si="146"/>
        <v/>
      </c>
      <c r="M3138" s="6" t="str">
        <f t="shared" ref="M3138:M3201" si="147">IF($A3138="","",IF(AND($K3138&gt;=10,$K3138&lt;=13),"Y",IF(AND($K3138=14,$L3138="EARLY"),"Y","N")))</f>
        <v/>
      </c>
    </row>
    <row r="3139" spans="1:13" x14ac:dyDescent="0.25">
      <c r="A3139"/>
      <c r="B3139" s="1"/>
      <c r="C3139"/>
      <c r="D3139"/>
      <c r="E3139" s="76"/>
      <c r="F3139" s="76"/>
      <c r="G3139" s="2"/>
      <c r="H3139" s="77"/>
      <c r="J3139" s="79" t="str">
        <f>IF(IF(IF(_xlfn.MAXIFS($F$2:$F3138,$C$2:$C3138,$C3139,$B$2:$B3138,$B3139,$A$2:$A3138,$A3139)=0,"",$E3139-_xlfn.MAXIFS($F$2:$F3138,$C$2:$C3138,$C3139,$B$2:$B3138,$B3139,$A$2:$A3138,$A3139))&lt;0,0,IF(_xlfn.MAXIFS($F$2:$F3138,$C$2:$C3138,$C3139,$B$2:$B3138,$B3139,$A$2:$A3138,$A3139)=0,"",$E3139-_xlfn.MAXIFS($F$2:$F3138,$C$2:$C3138,$C3139,$B$2:$B3138,$B3139,$A$2:$A3138,$A3139)))&gt;0.25,"",IF(IF(_xlfn.MAXIFS($F$2:$F3138,$C$2:$C3138,$C3139,$B$2:$B3138,$B3139,$A$2:$A3138,$A3139)=0,"",$E3139-_xlfn.MAXIFS($F$2:$F3138,$C$2:$C3138,$C3139,$B$2:$B3138,$B3139,$A$2:$A3138,$A3139))&lt;0,0,IF(_xlfn.MAXIFS($F$2:$F3138,$C$2:$C3138,$C3139,$B$2:$B3138,$B3139,$A$2:$A3138,$A3139)=0,"",$E3139-_xlfn.MAXIFS($F$2:$F3138,$C$2:$C3138,$C3139,$B$2:$B3138,$B3139,$A$2:$A3138,$A3139))))</f>
        <v/>
      </c>
      <c r="K3139" s="6" t="str">
        <f t="shared" ref="K3139:K3202" si="148">IF($J3139="","",IF(HOUR($E3139)&gt;19,19,IF(HOUR($E3139)&lt;5,5,HOUR($E3139))))</f>
        <v/>
      </c>
      <c r="L3139" s="6" t="str">
        <f t="shared" ref="L3139:L3202" si="149">IF($J3139="","",IF(MINUTE($E3139)&lt;30,"EARLY","LATE"))</f>
        <v/>
      </c>
      <c r="M3139" s="6" t="str">
        <f t="shared" si="147"/>
        <v/>
      </c>
    </row>
    <row r="3140" spans="1:13" x14ac:dyDescent="0.25">
      <c r="A3140"/>
      <c r="B3140" s="1"/>
      <c r="C3140"/>
      <c r="D3140"/>
      <c r="E3140" s="76"/>
      <c r="F3140" s="76"/>
      <c r="G3140" s="2"/>
      <c r="H3140" s="77"/>
      <c r="J3140" s="79" t="str">
        <f>IF(IF(IF(_xlfn.MAXIFS($F$2:$F3139,$C$2:$C3139,$C3140,$B$2:$B3139,$B3140,$A$2:$A3139,$A3140)=0,"",$E3140-_xlfn.MAXIFS($F$2:$F3139,$C$2:$C3139,$C3140,$B$2:$B3139,$B3140,$A$2:$A3139,$A3140))&lt;0,0,IF(_xlfn.MAXIFS($F$2:$F3139,$C$2:$C3139,$C3140,$B$2:$B3139,$B3140,$A$2:$A3139,$A3140)=0,"",$E3140-_xlfn.MAXIFS($F$2:$F3139,$C$2:$C3139,$C3140,$B$2:$B3139,$B3140,$A$2:$A3139,$A3140)))&gt;0.25,"",IF(IF(_xlfn.MAXIFS($F$2:$F3139,$C$2:$C3139,$C3140,$B$2:$B3139,$B3140,$A$2:$A3139,$A3140)=0,"",$E3140-_xlfn.MAXIFS($F$2:$F3139,$C$2:$C3139,$C3140,$B$2:$B3139,$B3140,$A$2:$A3139,$A3140))&lt;0,0,IF(_xlfn.MAXIFS($F$2:$F3139,$C$2:$C3139,$C3140,$B$2:$B3139,$B3140,$A$2:$A3139,$A3140)=0,"",$E3140-_xlfn.MAXIFS($F$2:$F3139,$C$2:$C3139,$C3140,$B$2:$B3139,$B3140,$A$2:$A3139,$A3140))))</f>
        <v/>
      </c>
      <c r="K3140" s="6" t="str">
        <f t="shared" si="148"/>
        <v/>
      </c>
      <c r="L3140" s="6" t="str">
        <f t="shared" si="149"/>
        <v/>
      </c>
      <c r="M3140" s="6" t="str">
        <f t="shared" si="147"/>
        <v/>
      </c>
    </row>
    <row r="3141" spans="1:13" x14ac:dyDescent="0.25">
      <c r="A3141"/>
      <c r="B3141" s="1"/>
      <c r="C3141"/>
      <c r="D3141"/>
      <c r="E3141" s="76"/>
      <c r="F3141" s="76"/>
      <c r="G3141" s="2"/>
      <c r="H3141" s="77"/>
      <c r="J3141" s="79" t="str">
        <f>IF(IF(IF(_xlfn.MAXIFS($F$2:$F3140,$C$2:$C3140,$C3141,$B$2:$B3140,$B3141,$A$2:$A3140,$A3141)=0,"",$E3141-_xlfn.MAXIFS($F$2:$F3140,$C$2:$C3140,$C3141,$B$2:$B3140,$B3141,$A$2:$A3140,$A3141))&lt;0,0,IF(_xlfn.MAXIFS($F$2:$F3140,$C$2:$C3140,$C3141,$B$2:$B3140,$B3141,$A$2:$A3140,$A3141)=0,"",$E3141-_xlfn.MAXIFS($F$2:$F3140,$C$2:$C3140,$C3141,$B$2:$B3140,$B3141,$A$2:$A3140,$A3141)))&gt;0.25,"",IF(IF(_xlfn.MAXIFS($F$2:$F3140,$C$2:$C3140,$C3141,$B$2:$B3140,$B3141,$A$2:$A3140,$A3141)=0,"",$E3141-_xlfn.MAXIFS($F$2:$F3140,$C$2:$C3140,$C3141,$B$2:$B3140,$B3141,$A$2:$A3140,$A3141))&lt;0,0,IF(_xlfn.MAXIFS($F$2:$F3140,$C$2:$C3140,$C3141,$B$2:$B3140,$B3141,$A$2:$A3140,$A3141)=0,"",$E3141-_xlfn.MAXIFS($F$2:$F3140,$C$2:$C3140,$C3141,$B$2:$B3140,$B3141,$A$2:$A3140,$A3141))))</f>
        <v/>
      </c>
      <c r="K3141" s="6" t="str">
        <f t="shared" si="148"/>
        <v/>
      </c>
      <c r="L3141" s="6" t="str">
        <f t="shared" si="149"/>
        <v/>
      </c>
      <c r="M3141" s="6" t="str">
        <f t="shared" si="147"/>
        <v/>
      </c>
    </row>
    <row r="3142" spans="1:13" x14ac:dyDescent="0.25">
      <c r="A3142"/>
      <c r="B3142" s="1"/>
      <c r="C3142"/>
      <c r="D3142"/>
      <c r="E3142" s="76"/>
      <c r="F3142" s="76"/>
      <c r="G3142" s="2"/>
      <c r="H3142" s="77"/>
      <c r="J3142" s="79" t="str">
        <f>IF(IF(IF(_xlfn.MAXIFS($F$2:$F3141,$C$2:$C3141,$C3142,$B$2:$B3141,$B3142,$A$2:$A3141,$A3142)=0,"",$E3142-_xlfn.MAXIFS($F$2:$F3141,$C$2:$C3141,$C3142,$B$2:$B3141,$B3142,$A$2:$A3141,$A3142))&lt;0,0,IF(_xlfn.MAXIFS($F$2:$F3141,$C$2:$C3141,$C3142,$B$2:$B3141,$B3142,$A$2:$A3141,$A3142)=0,"",$E3142-_xlfn.MAXIFS($F$2:$F3141,$C$2:$C3141,$C3142,$B$2:$B3141,$B3142,$A$2:$A3141,$A3142)))&gt;0.25,"",IF(IF(_xlfn.MAXIFS($F$2:$F3141,$C$2:$C3141,$C3142,$B$2:$B3141,$B3142,$A$2:$A3141,$A3142)=0,"",$E3142-_xlfn.MAXIFS($F$2:$F3141,$C$2:$C3141,$C3142,$B$2:$B3141,$B3142,$A$2:$A3141,$A3142))&lt;0,0,IF(_xlfn.MAXIFS($F$2:$F3141,$C$2:$C3141,$C3142,$B$2:$B3141,$B3142,$A$2:$A3141,$A3142)=0,"",$E3142-_xlfn.MAXIFS($F$2:$F3141,$C$2:$C3141,$C3142,$B$2:$B3141,$B3142,$A$2:$A3141,$A3142))))</f>
        <v/>
      </c>
      <c r="K3142" s="6" t="str">
        <f t="shared" si="148"/>
        <v/>
      </c>
      <c r="L3142" s="6" t="str">
        <f t="shared" si="149"/>
        <v/>
      </c>
      <c r="M3142" s="6" t="str">
        <f t="shared" si="147"/>
        <v/>
      </c>
    </row>
    <row r="3143" spans="1:13" x14ac:dyDescent="0.25">
      <c r="A3143"/>
      <c r="B3143" s="1"/>
      <c r="C3143"/>
      <c r="D3143"/>
      <c r="E3143" s="76"/>
      <c r="F3143" s="76"/>
      <c r="G3143" s="2"/>
      <c r="H3143" s="77"/>
      <c r="J3143" s="79" t="str">
        <f>IF(IF(IF(_xlfn.MAXIFS($F$2:$F3142,$C$2:$C3142,$C3143,$B$2:$B3142,$B3143,$A$2:$A3142,$A3143)=0,"",$E3143-_xlfn.MAXIFS($F$2:$F3142,$C$2:$C3142,$C3143,$B$2:$B3142,$B3143,$A$2:$A3142,$A3143))&lt;0,0,IF(_xlfn.MAXIFS($F$2:$F3142,$C$2:$C3142,$C3143,$B$2:$B3142,$B3143,$A$2:$A3142,$A3143)=0,"",$E3143-_xlfn.MAXIFS($F$2:$F3142,$C$2:$C3142,$C3143,$B$2:$B3142,$B3143,$A$2:$A3142,$A3143)))&gt;0.25,"",IF(IF(_xlfn.MAXIFS($F$2:$F3142,$C$2:$C3142,$C3143,$B$2:$B3142,$B3143,$A$2:$A3142,$A3143)=0,"",$E3143-_xlfn.MAXIFS($F$2:$F3142,$C$2:$C3142,$C3143,$B$2:$B3142,$B3143,$A$2:$A3142,$A3143))&lt;0,0,IF(_xlfn.MAXIFS($F$2:$F3142,$C$2:$C3142,$C3143,$B$2:$B3142,$B3143,$A$2:$A3142,$A3143)=0,"",$E3143-_xlfn.MAXIFS($F$2:$F3142,$C$2:$C3142,$C3143,$B$2:$B3142,$B3143,$A$2:$A3142,$A3143))))</f>
        <v/>
      </c>
      <c r="K3143" s="6" t="str">
        <f t="shared" si="148"/>
        <v/>
      </c>
      <c r="L3143" s="6" t="str">
        <f t="shared" si="149"/>
        <v/>
      </c>
      <c r="M3143" s="6" t="str">
        <f t="shared" si="147"/>
        <v/>
      </c>
    </row>
    <row r="3144" spans="1:13" x14ac:dyDescent="0.25">
      <c r="A3144"/>
      <c r="B3144" s="1"/>
      <c r="C3144"/>
      <c r="D3144"/>
      <c r="E3144" s="76"/>
      <c r="F3144" s="76"/>
      <c r="G3144" s="2"/>
      <c r="H3144" s="77"/>
      <c r="J3144" s="79" t="str">
        <f>IF(IF(IF(_xlfn.MAXIFS($F$2:$F3143,$C$2:$C3143,$C3144,$B$2:$B3143,$B3144,$A$2:$A3143,$A3144)=0,"",$E3144-_xlfn.MAXIFS($F$2:$F3143,$C$2:$C3143,$C3144,$B$2:$B3143,$B3144,$A$2:$A3143,$A3144))&lt;0,0,IF(_xlfn.MAXIFS($F$2:$F3143,$C$2:$C3143,$C3144,$B$2:$B3143,$B3144,$A$2:$A3143,$A3144)=0,"",$E3144-_xlfn.MAXIFS($F$2:$F3143,$C$2:$C3143,$C3144,$B$2:$B3143,$B3144,$A$2:$A3143,$A3144)))&gt;0.25,"",IF(IF(_xlfn.MAXIFS($F$2:$F3143,$C$2:$C3143,$C3144,$B$2:$B3143,$B3144,$A$2:$A3143,$A3144)=0,"",$E3144-_xlfn.MAXIFS($F$2:$F3143,$C$2:$C3143,$C3144,$B$2:$B3143,$B3144,$A$2:$A3143,$A3144))&lt;0,0,IF(_xlfn.MAXIFS($F$2:$F3143,$C$2:$C3143,$C3144,$B$2:$B3143,$B3144,$A$2:$A3143,$A3144)=0,"",$E3144-_xlfn.MAXIFS($F$2:$F3143,$C$2:$C3143,$C3144,$B$2:$B3143,$B3144,$A$2:$A3143,$A3144))))</f>
        <v/>
      </c>
      <c r="K3144" s="6" t="str">
        <f t="shared" si="148"/>
        <v/>
      </c>
      <c r="L3144" s="6" t="str">
        <f t="shared" si="149"/>
        <v/>
      </c>
      <c r="M3144" s="6" t="str">
        <f t="shared" si="147"/>
        <v/>
      </c>
    </row>
    <row r="3145" spans="1:13" x14ac:dyDescent="0.25">
      <c r="A3145"/>
      <c r="B3145" s="1"/>
      <c r="C3145"/>
      <c r="D3145"/>
      <c r="E3145" s="76"/>
      <c r="F3145" s="76"/>
      <c r="G3145" s="2"/>
      <c r="H3145" s="77"/>
      <c r="J3145" s="79" t="str">
        <f>IF(IF(IF(_xlfn.MAXIFS($F$2:$F3144,$C$2:$C3144,$C3145,$B$2:$B3144,$B3145,$A$2:$A3144,$A3145)=0,"",$E3145-_xlfn.MAXIFS($F$2:$F3144,$C$2:$C3144,$C3145,$B$2:$B3144,$B3145,$A$2:$A3144,$A3145))&lt;0,0,IF(_xlfn.MAXIFS($F$2:$F3144,$C$2:$C3144,$C3145,$B$2:$B3144,$B3145,$A$2:$A3144,$A3145)=0,"",$E3145-_xlfn.MAXIFS($F$2:$F3144,$C$2:$C3144,$C3145,$B$2:$B3144,$B3145,$A$2:$A3144,$A3145)))&gt;0.25,"",IF(IF(_xlfn.MAXIFS($F$2:$F3144,$C$2:$C3144,$C3145,$B$2:$B3144,$B3145,$A$2:$A3144,$A3145)=0,"",$E3145-_xlfn.MAXIFS($F$2:$F3144,$C$2:$C3144,$C3145,$B$2:$B3144,$B3145,$A$2:$A3144,$A3145))&lt;0,0,IF(_xlfn.MAXIFS($F$2:$F3144,$C$2:$C3144,$C3145,$B$2:$B3144,$B3145,$A$2:$A3144,$A3145)=0,"",$E3145-_xlfn.MAXIFS($F$2:$F3144,$C$2:$C3144,$C3145,$B$2:$B3144,$B3145,$A$2:$A3144,$A3145))))</f>
        <v/>
      </c>
      <c r="K3145" s="6" t="str">
        <f t="shared" si="148"/>
        <v/>
      </c>
      <c r="L3145" s="6" t="str">
        <f t="shared" si="149"/>
        <v/>
      </c>
      <c r="M3145" s="6" t="str">
        <f t="shared" si="147"/>
        <v/>
      </c>
    </row>
    <row r="3146" spans="1:13" x14ac:dyDescent="0.25">
      <c r="A3146"/>
      <c r="B3146" s="1"/>
      <c r="C3146"/>
      <c r="D3146"/>
      <c r="E3146" s="76"/>
      <c r="F3146" s="76"/>
      <c r="G3146" s="2"/>
      <c r="H3146" s="77"/>
      <c r="J3146" s="79" t="str">
        <f>IF(IF(IF(_xlfn.MAXIFS($F$2:$F3145,$C$2:$C3145,$C3146,$B$2:$B3145,$B3146,$A$2:$A3145,$A3146)=0,"",$E3146-_xlfn.MAXIFS($F$2:$F3145,$C$2:$C3145,$C3146,$B$2:$B3145,$B3146,$A$2:$A3145,$A3146))&lt;0,0,IF(_xlfn.MAXIFS($F$2:$F3145,$C$2:$C3145,$C3146,$B$2:$B3145,$B3146,$A$2:$A3145,$A3146)=0,"",$E3146-_xlfn.MAXIFS($F$2:$F3145,$C$2:$C3145,$C3146,$B$2:$B3145,$B3146,$A$2:$A3145,$A3146)))&gt;0.25,"",IF(IF(_xlfn.MAXIFS($F$2:$F3145,$C$2:$C3145,$C3146,$B$2:$B3145,$B3146,$A$2:$A3145,$A3146)=0,"",$E3146-_xlfn.MAXIFS($F$2:$F3145,$C$2:$C3145,$C3146,$B$2:$B3145,$B3146,$A$2:$A3145,$A3146))&lt;0,0,IF(_xlfn.MAXIFS($F$2:$F3145,$C$2:$C3145,$C3146,$B$2:$B3145,$B3146,$A$2:$A3145,$A3146)=0,"",$E3146-_xlfn.MAXIFS($F$2:$F3145,$C$2:$C3145,$C3146,$B$2:$B3145,$B3146,$A$2:$A3145,$A3146))))</f>
        <v/>
      </c>
      <c r="K3146" s="6" t="str">
        <f t="shared" si="148"/>
        <v/>
      </c>
      <c r="L3146" s="6" t="str">
        <f t="shared" si="149"/>
        <v/>
      </c>
      <c r="M3146" s="6" t="str">
        <f t="shared" si="147"/>
        <v/>
      </c>
    </row>
    <row r="3147" spans="1:13" x14ac:dyDescent="0.25">
      <c r="A3147"/>
      <c r="B3147" s="1"/>
      <c r="C3147"/>
      <c r="D3147"/>
      <c r="E3147" s="76"/>
      <c r="F3147" s="76"/>
      <c r="G3147" s="2"/>
      <c r="H3147" s="77"/>
      <c r="J3147" s="79" t="str">
        <f>IF(IF(IF(_xlfn.MAXIFS($F$2:$F3146,$C$2:$C3146,$C3147,$B$2:$B3146,$B3147,$A$2:$A3146,$A3147)=0,"",$E3147-_xlfn.MAXIFS($F$2:$F3146,$C$2:$C3146,$C3147,$B$2:$B3146,$B3147,$A$2:$A3146,$A3147))&lt;0,0,IF(_xlfn.MAXIFS($F$2:$F3146,$C$2:$C3146,$C3147,$B$2:$B3146,$B3147,$A$2:$A3146,$A3147)=0,"",$E3147-_xlfn.MAXIFS($F$2:$F3146,$C$2:$C3146,$C3147,$B$2:$B3146,$B3147,$A$2:$A3146,$A3147)))&gt;0.25,"",IF(IF(_xlfn.MAXIFS($F$2:$F3146,$C$2:$C3146,$C3147,$B$2:$B3146,$B3147,$A$2:$A3146,$A3147)=0,"",$E3147-_xlfn.MAXIFS($F$2:$F3146,$C$2:$C3146,$C3147,$B$2:$B3146,$B3147,$A$2:$A3146,$A3147))&lt;0,0,IF(_xlfn.MAXIFS($F$2:$F3146,$C$2:$C3146,$C3147,$B$2:$B3146,$B3147,$A$2:$A3146,$A3147)=0,"",$E3147-_xlfn.MAXIFS($F$2:$F3146,$C$2:$C3146,$C3147,$B$2:$B3146,$B3147,$A$2:$A3146,$A3147))))</f>
        <v/>
      </c>
      <c r="K3147" s="6" t="str">
        <f t="shared" si="148"/>
        <v/>
      </c>
      <c r="L3147" s="6" t="str">
        <f t="shared" si="149"/>
        <v/>
      </c>
      <c r="M3147" s="6" t="str">
        <f t="shared" si="147"/>
        <v/>
      </c>
    </row>
    <row r="3148" spans="1:13" x14ac:dyDescent="0.25">
      <c r="A3148"/>
      <c r="B3148" s="1"/>
      <c r="C3148"/>
      <c r="D3148"/>
      <c r="E3148" s="76"/>
      <c r="F3148" s="76"/>
      <c r="G3148" s="2"/>
      <c r="H3148" s="77"/>
      <c r="J3148" s="79" t="str">
        <f>IF(IF(IF(_xlfn.MAXIFS($F$2:$F3147,$C$2:$C3147,$C3148,$B$2:$B3147,$B3148,$A$2:$A3147,$A3148)=0,"",$E3148-_xlfn.MAXIFS($F$2:$F3147,$C$2:$C3147,$C3148,$B$2:$B3147,$B3148,$A$2:$A3147,$A3148))&lt;0,0,IF(_xlfn.MAXIFS($F$2:$F3147,$C$2:$C3147,$C3148,$B$2:$B3147,$B3148,$A$2:$A3147,$A3148)=0,"",$E3148-_xlfn.MAXIFS($F$2:$F3147,$C$2:$C3147,$C3148,$B$2:$B3147,$B3148,$A$2:$A3147,$A3148)))&gt;0.25,"",IF(IF(_xlfn.MAXIFS($F$2:$F3147,$C$2:$C3147,$C3148,$B$2:$B3147,$B3148,$A$2:$A3147,$A3148)=0,"",$E3148-_xlfn.MAXIFS($F$2:$F3147,$C$2:$C3147,$C3148,$B$2:$B3147,$B3148,$A$2:$A3147,$A3148))&lt;0,0,IF(_xlfn.MAXIFS($F$2:$F3147,$C$2:$C3147,$C3148,$B$2:$B3147,$B3148,$A$2:$A3147,$A3148)=0,"",$E3148-_xlfn.MAXIFS($F$2:$F3147,$C$2:$C3147,$C3148,$B$2:$B3147,$B3148,$A$2:$A3147,$A3148))))</f>
        <v/>
      </c>
      <c r="K3148" s="6" t="str">
        <f t="shared" si="148"/>
        <v/>
      </c>
      <c r="L3148" s="6" t="str">
        <f t="shared" si="149"/>
        <v/>
      </c>
      <c r="M3148" s="6" t="str">
        <f t="shared" si="147"/>
        <v/>
      </c>
    </row>
    <row r="3149" spans="1:13" x14ac:dyDescent="0.25">
      <c r="A3149"/>
      <c r="B3149" s="1"/>
      <c r="C3149"/>
      <c r="D3149"/>
      <c r="E3149" s="76"/>
      <c r="F3149" s="76"/>
      <c r="G3149" s="2"/>
      <c r="H3149" s="77"/>
      <c r="J3149" s="79" t="str">
        <f>IF(IF(IF(_xlfn.MAXIFS($F$2:$F3148,$C$2:$C3148,$C3149,$B$2:$B3148,$B3149,$A$2:$A3148,$A3149)=0,"",$E3149-_xlfn.MAXIFS($F$2:$F3148,$C$2:$C3148,$C3149,$B$2:$B3148,$B3149,$A$2:$A3148,$A3149))&lt;0,0,IF(_xlfn.MAXIFS($F$2:$F3148,$C$2:$C3148,$C3149,$B$2:$B3148,$B3149,$A$2:$A3148,$A3149)=0,"",$E3149-_xlfn.MAXIFS($F$2:$F3148,$C$2:$C3148,$C3149,$B$2:$B3148,$B3149,$A$2:$A3148,$A3149)))&gt;0.25,"",IF(IF(_xlfn.MAXIFS($F$2:$F3148,$C$2:$C3148,$C3149,$B$2:$B3148,$B3149,$A$2:$A3148,$A3149)=0,"",$E3149-_xlfn.MAXIFS($F$2:$F3148,$C$2:$C3148,$C3149,$B$2:$B3148,$B3149,$A$2:$A3148,$A3149))&lt;0,0,IF(_xlfn.MAXIFS($F$2:$F3148,$C$2:$C3148,$C3149,$B$2:$B3148,$B3149,$A$2:$A3148,$A3149)=0,"",$E3149-_xlfn.MAXIFS($F$2:$F3148,$C$2:$C3148,$C3149,$B$2:$B3148,$B3149,$A$2:$A3148,$A3149))))</f>
        <v/>
      </c>
      <c r="K3149" s="6" t="str">
        <f t="shared" si="148"/>
        <v/>
      </c>
      <c r="L3149" s="6" t="str">
        <f t="shared" si="149"/>
        <v/>
      </c>
      <c r="M3149" s="6" t="str">
        <f t="shared" si="147"/>
        <v/>
      </c>
    </row>
    <row r="3150" spans="1:13" x14ac:dyDescent="0.25">
      <c r="A3150"/>
      <c r="B3150" s="1"/>
      <c r="C3150"/>
      <c r="D3150"/>
      <c r="E3150" s="76"/>
      <c r="F3150" s="76"/>
      <c r="G3150" s="2"/>
      <c r="H3150" s="77"/>
      <c r="J3150" s="79" t="str">
        <f>IF(IF(IF(_xlfn.MAXIFS($F$2:$F3149,$C$2:$C3149,$C3150,$B$2:$B3149,$B3150,$A$2:$A3149,$A3150)=0,"",$E3150-_xlfn.MAXIFS($F$2:$F3149,$C$2:$C3149,$C3150,$B$2:$B3149,$B3150,$A$2:$A3149,$A3150))&lt;0,0,IF(_xlfn.MAXIFS($F$2:$F3149,$C$2:$C3149,$C3150,$B$2:$B3149,$B3150,$A$2:$A3149,$A3150)=0,"",$E3150-_xlfn.MAXIFS($F$2:$F3149,$C$2:$C3149,$C3150,$B$2:$B3149,$B3150,$A$2:$A3149,$A3150)))&gt;0.25,"",IF(IF(_xlfn.MAXIFS($F$2:$F3149,$C$2:$C3149,$C3150,$B$2:$B3149,$B3150,$A$2:$A3149,$A3150)=0,"",$E3150-_xlfn.MAXIFS($F$2:$F3149,$C$2:$C3149,$C3150,$B$2:$B3149,$B3150,$A$2:$A3149,$A3150))&lt;0,0,IF(_xlfn.MAXIFS($F$2:$F3149,$C$2:$C3149,$C3150,$B$2:$B3149,$B3150,$A$2:$A3149,$A3150)=0,"",$E3150-_xlfn.MAXIFS($F$2:$F3149,$C$2:$C3149,$C3150,$B$2:$B3149,$B3150,$A$2:$A3149,$A3150))))</f>
        <v/>
      </c>
      <c r="K3150" s="6" t="str">
        <f t="shared" si="148"/>
        <v/>
      </c>
      <c r="L3150" s="6" t="str">
        <f t="shared" si="149"/>
        <v/>
      </c>
      <c r="M3150" s="6" t="str">
        <f t="shared" si="147"/>
        <v/>
      </c>
    </row>
    <row r="3151" spans="1:13" x14ac:dyDescent="0.25">
      <c r="A3151"/>
      <c r="B3151" s="1"/>
      <c r="C3151"/>
      <c r="D3151"/>
      <c r="E3151" s="76"/>
      <c r="F3151" s="76"/>
      <c r="G3151" s="2"/>
      <c r="H3151" s="77"/>
      <c r="J3151" s="79" t="str">
        <f>IF(IF(IF(_xlfn.MAXIFS($F$2:$F3150,$C$2:$C3150,$C3151,$B$2:$B3150,$B3151,$A$2:$A3150,$A3151)=0,"",$E3151-_xlfn.MAXIFS($F$2:$F3150,$C$2:$C3150,$C3151,$B$2:$B3150,$B3151,$A$2:$A3150,$A3151))&lt;0,0,IF(_xlfn.MAXIFS($F$2:$F3150,$C$2:$C3150,$C3151,$B$2:$B3150,$B3151,$A$2:$A3150,$A3151)=0,"",$E3151-_xlfn.MAXIFS($F$2:$F3150,$C$2:$C3150,$C3151,$B$2:$B3150,$B3151,$A$2:$A3150,$A3151)))&gt;0.25,"",IF(IF(_xlfn.MAXIFS($F$2:$F3150,$C$2:$C3150,$C3151,$B$2:$B3150,$B3151,$A$2:$A3150,$A3151)=0,"",$E3151-_xlfn.MAXIFS($F$2:$F3150,$C$2:$C3150,$C3151,$B$2:$B3150,$B3151,$A$2:$A3150,$A3151))&lt;0,0,IF(_xlfn.MAXIFS($F$2:$F3150,$C$2:$C3150,$C3151,$B$2:$B3150,$B3151,$A$2:$A3150,$A3151)=0,"",$E3151-_xlfn.MAXIFS($F$2:$F3150,$C$2:$C3150,$C3151,$B$2:$B3150,$B3151,$A$2:$A3150,$A3151))))</f>
        <v/>
      </c>
      <c r="K3151" s="6" t="str">
        <f t="shared" si="148"/>
        <v/>
      </c>
      <c r="L3151" s="6" t="str">
        <f t="shared" si="149"/>
        <v/>
      </c>
      <c r="M3151" s="6" t="str">
        <f t="shared" si="147"/>
        <v/>
      </c>
    </row>
    <row r="3152" spans="1:13" x14ac:dyDescent="0.25">
      <c r="A3152"/>
      <c r="B3152" s="1"/>
      <c r="C3152"/>
      <c r="D3152"/>
      <c r="E3152" s="76"/>
      <c r="F3152" s="76"/>
      <c r="G3152" s="2"/>
      <c r="H3152" s="77"/>
      <c r="J3152" s="79" t="str">
        <f>IF(IF(IF(_xlfn.MAXIFS($F$2:$F3151,$C$2:$C3151,$C3152,$B$2:$B3151,$B3152,$A$2:$A3151,$A3152)=0,"",$E3152-_xlfn.MAXIFS($F$2:$F3151,$C$2:$C3151,$C3152,$B$2:$B3151,$B3152,$A$2:$A3151,$A3152))&lt;0,0,IF(_xlfn.MAXIFS($F$2:$F3151,$C$2:$C3151,$C3152,$B$2:$B3151,$B3152,$A$2:$A3151,$A3152)=0,"",$E3152-_xlfn.MAXIFS($F$2:$F3151,$C$2:$C3151,$C3152,$B$2:$B3151,$B3152,$A$2:$A3151,$A3152)))&gt;0.25,"",IF(IF(_xlfn.MAXIFS($F$2:$F3151,$C$2:$C3151,$C3152,$B$2:$B3151,$B3152,$A$2:$A3151,$A3152)=0,"",$E3152-_xlfn.MAXIFS($F$2:$F3151,$C$2:$C3151,$C3152,$B$2:$B3151,$B3152,$A$2:$A3151,$A3152))&lt;0,0,IF(_xlfn.MAXIFS($F$2:$F3151,$C$2:$C3151,$C3152,$B$2:$B3151,$B3152,$A$2:$A3151,$A3152)=0,"",$E3152-_xlfn.MAXIFS($F$2:$F3151,$C$2:$C3151,$C3152,$B$2:$B3151,$B3152,$A$2:$A3151,$A3152))))</f>
        <v/>
      </c>
      <c r="K3152" s="6" t="str">
        <f t="shared" si="148"/>
        <v/>
      </c>
      <c r="L3152" s="6" t="str">
        <f t="shared" si="149"/>
        <v/>
      </c>
      <c r="M3152" s="6" t="str">
        <f t="shared" si="147"/>
        <v/>
      </c>
    </row>
    <row r="3153" spans="1:13" x14ac:dyDescent="0.25">
      <c r="A3153"/>
      <c r="B3153" s="1"/>
      <c r="C3153"/>
      <c r="D3153"/>
      <c r="E3153" s="76"/>
      <c r="F3153" s="76"/>
      <c r="G3153" s="2"/>
      <c r="H3153" s="77"/>
      <c r="J3153" s="79" t="str">
        <f>IF(IF(IF(_xlfn.MAXIFS($F$2:$F3152,$C$2:$C3152,$C3153,$B$2:$B3152,$B3153,$A$2:$A3152,$A3153)=0,"",$E3153-_xlfn.MAXIFS($F$2:$F3152,$C$2:$C3152,$C3153,$B$2:$B3152,$B3153,$A$2:$A3152,$A3153))&lt;0,0,IF(_xlfn.MAXIFS($F$2:$F3152,$C$2:$C3152,$C3153,$B$2:$B3152,$B3153,$A$2:$A3152,$A3153)=0,"",$E3153-_xlfn.MAXIFS($F$2:$F3152,$C$2:$C3152,$C3153,$B$2:$B3152,$B3153,$A$2:$A3152,$A3153)))&gt;0.25,"",IF(IF(_xlfn.MAXIFS($F$2:$F3152,$C$2:$C3152,$C3153,$B$2:$B3152,$B3153,$A$2:$A3152,$A3153)=0,"",$E3153-_xlfn.MAXIFS($F$2:$F3152,$C$2:$C3152,$C3153,$B$2:$B3152,$B3153,$A$2:$A3152,$A3153))&lt;0,0,IF(_xlfn.MAXIFS($F$2:$F3152,$C$2:$C3152,$C3153,$B$2:$B3152,$B3153,$A$2:$A3152,$A3153)=0,"",$E3153-_xlfn.MAXIFS($F$2:$F3152,$C$2:$C3152,$C3153,$B$2:$B3152,$B3153,$A$2:$A3152,$A3153))))</f>
        <v/>
      </c>
      <c r="K3153" s="6" t="str">
        <f t="shared" si="148"/>
        <v/>
      </c>
      <c r="L3153" s="6" t="str">
        <f t="shared" si="149"/>
        <v/>
      </c>
      <c r="M3153" s="6" t="str">
        <f t="shared" si="147"/>
        <v/>
      </c>
    </row>
    <row r="3154" spans="1:13" x14ac:dyDescent="0.25">
      <c r="A3154"/>
      <c r="B3154" s="1"/>
      <c r="C3154"/>
      <c r="D3154"/>
      <c r="E3154" s="76"/>
      <c r="F3154" s="76"/>
      <c r="G3154" s="2"/>
      <c r="H3154" s="77"/>
      <c r="J3154" s="79" t="str">
        <f>IF(IF(IF(_xlfn.MAXIFS($F$2:$F3153,$C$2:$C3153,$C3154,$B$2:$B3153,$B3154,$A$2:$A3153,$A3154)=0,"",$E3154-_xlfn.MAXIFS($F$2:$F3153,$C$2:$C3153,$C3154,$B$2:$B3153,$B3154,$A$2:$A3153,$A3154))&lt;0,0,IF(_xlfn.MAXIFS($F$2:$F3153,$C$2:$C3153,$C3154,$B$2:$B3153,$B3154,$A$2:$A3153,$A3154)=0,"",$E3154-_xlfn.MAXIFS($F$2:$F3153,$C$2:$C3153,$C3154,$B$2:$B3153,$B3154,$A$2:$A3153,$A3154)))&gt;0.25,"",IF(IF(_xlfn.MAXIFS($F$2:$F3153,$C$2:$C3153,$C3154,$B$2:$B3153,$B3154,$A$2:$A3153,$A3154)=0,"",$E3154-_xlfn.MAXIFS($F$2:$F3153,$C$2:$C3153,$C3154,$B$2:$B3153,$B3154,$A$2:$A3153,$A3154))&lt;0,0,IF(_xlfn.MAXIFS($F$2:$F3153,$C$2:$C3153,$C3154,$B$2:$B3153,$B3154,$A$2:$A3153,$A3154)=0,"",$E3154-_xlfn.MAXIFS($F$2:$F3153,$C$2:$C3153,$C3154,$B$2:$B3153,$B3154,$A$2:$A3153,$A3154))))</f>
        <v/>
      </c>
      <c r="K3154" s="6" t="str">
        <f t="shared" si="148"/>
        <v/>
      </c>
      <c r="L3154" s="6" t="str">
        <f t="shared" si="149"/>
        <v/>
      </c>
      <c r="M3154" s="6" t="str">
        <f t="shared" si="147"/>
        <v/>
      </c>
    </row>
    <row r="3155" spans="1:13" x14ac:dyDescent="0.25">
      <c r="A3155"/>
      <c r="B3155" s="1"/>
      <c r="C3155"/>
      <c r="D3155"/>
      <c r="E3155" s="76"/>
      <c r="F3155" s="76"/>
      <c r="G3155" s="2"/>
      <c r="H3155" s="77"/>
      <c r="J3155" s="79" t="str">
        <f>IF(IF(IF(_xlfn.MAXIFS($F$2:$F3154,$C$2:$C3154,$C3155,$B$2:$B3154,$B3155,$A$2:$A3154,$A3155)=0,"",$E3155-_xlfn.MAXIFS($F$2:$F3154,$C$2:$C3154,$C3155,$B$2:$B3154,$B3155,$A$2:$A3154,$A3155))&lt;0,0,IF(_xlfn.MAXIFS($F$2:$F3154,$C$2:$C3154,$C3155,$B$2:$B3154,$B3155,$A$2:$A3154,$A3155)=0,"",$E3155-_xlfn.MAXIFS($F$2:$F3154,$C$2:$C3154,$C3155,$B$2:$B3154,$B3155,$A$2:$A3154,$A3155)))&gt;0.25,"",IF(IF(_xlfn.MAXIFS($F$2:$F3154,$C$2:$C3154,$C3155,$B$2:$B3154,$B3155,$A$2:$A3154,$A3155)=0,"",$E3155-_xlfn.MAXIFS($F$2:$F3154,$C$2:$C3154,$C3155,$B$2:$B3154,$B3155,$A$2:$A3154,$A3155))&lt;0,0,IF(_xlfn.MAXIFS($F$2:$F3154,$C$2:$C3154,$C3155,$B$2:$B3154,$B3155,$A$2:$A3154,$A3155)=0,"",$E3155-_xlfn.MAXIFS($F$2:$F3154,$C$2:$C3154,$C3155,$B$2:$B3154,$B3155,$A$2:$A3154,$A3155))))</f>
        <v/>
      </c>
      <c r="K3155" s="6" t="str">
        <f t="shared" si="148"/>
        <v/>
      </c>
      <c r="L3155" s="6" t="str">
        <f t="shared" si="149"/>
        <v/>
      </c>
      <c r="M3155" s="6" t="str">
        <f t="shared" si="147"/>
        <v/>
      </c>
    </row>
    <row r="3156" spans="1:13" x14ac:dyDescent="0.25">
      <c r="A3156"/>
      <c r="B3156" s="1"/>
      <c r="C3156"/>
      <c r="D3156"/>
      <c r="E3156" s="76"/>
      <c r="F3156" s="76"/>
      <c r="G3156" s="2"/>
      <c r="H3156" s="77"/>
      <c r="J3156" s="79" t="str">
        <f>IF(IF(IF(_xlfn.MAXIFS($F$2:$F3155,$C$2:$C3155,$C3156,$B$2:$B3155,$B3156,$A$2:$A3155,$A3156)=0,"",$E3156-_xlfn.MAXIFS($F$2:$F3155,$C$2:$C3155,$C3156,$B$2:$B3155,$B3156,$A$2:$A3155,$A3156))&lt;0,0,IF(_xlfn.MAXIFS($F$2:$F3155,$C$2:$C3155,$C3156,$B$2:$B3155,$B3156,$A$2:$A3155,$A3156)=0,"",$E3156-_xlfn.MAXIFS($F$2:$F3155,$C$2:$C3155,$C3156,$B$2:$B3155,$B3156,$A$2:$A3155,$A3156)))&gt;0.25,"",IF(IF(_xlfn.MAXIFS($F$2:$F3155,$C$2:$C3155,$C3156,$B$2:$B3155,$B3156,$A$2:$A3155,$A3156)=0,"",$E3156-_xlfn.MAXIFS($F$2:$F3155,$C$2:$C3155,$C3156,$B$2:$B3155,$B3156,$A$2:$A3155,$A3156))&lt;0,0,IF(_xlfn.MAXIFS($F$2:$F3155,$C$2:$C3155,$C3156,$B$2:$B3155,$B3156,$A$2:$A3155,$A3156)=0,"",$E3156-_xlfn.MAXIFS($F$2:$F3155,$C$2:$C3155,$C3156,$B$2:$B3155,$B3156,$A$2:$A3155,$A3156))))</f>
        <v/>
      </c>
      <c r="K3156" s="6" t="str">
        <f t="shared" si="148"/>
        <v/>
      </c>
      <c r="L3156" s="6" t="str">
        <f t="shared" si="149"/>
        <v/>
      </c>
      <c r="M3156" s="6" t="str">
        <f t="shared" si="147"/>
        <v/>
      </c>
    </row>
    <row r="3157" spans="1:13" x14ac:dyDescent="0.25">
      <c r="A3157"/>
      <c r="B3157" s="1"/>
      <c r="C3157"/>
      <c r="D3157"/>
      <c r="E3157" s="76"/>
      <c r="F3157" s="76"/>
      <c r="G3157" s="2"/>
      <c r="H3157" s="77"/>
      <c r="J3157" s="79" t="str">
        <f>IF(IF(IF(_xlfn.MAXIFS($F$2:$F3156,$C$2:$C3156,$C3157,$B$2:$B3156,$B3157,$A$2:$A3156,$A3157)=0,"",$E3157-_xlfn.MAXIFS($F$2:$F3156,$C$2:$C3156,$C3157,$B$2:$B3156,$B3157,$A$2:$A3156,$A3157))&lt;0,0,IF(_xlfn.MAXIFS($F$2:$F3156,$C$2:$C3156,$C3157,$B$2:$B3156,$B3157,$A$2:$A3156,$A3157)=0,"",$E3157-_xlfn.MAXIFS($F$2:$F3156,$C$2:$C3156,$C3157,$B$2:$B3156,$B3157,$A$2:$A3156,$A3157)))&gt;0.25,"",IF(IF(_xlfn.MAXIFS($F$2:$F3156,$C$2:$C3156,$C3157,$B$2:$B3156,$B3157,$A$2:$A3156,$A3157)=0,"",$E3157-_xlfn.MAXIFS($F$2:$F3156,$C$2:$C3156,$C3157,$B$2:$B3156,$B3157,$A$2:$A3156,$A3157))&lt;0,0,IF(_xlfn.MAXIFS($F$2:$F3156,$C$2:$C3156,$C3157,$B$2:$B3156,$B3157,$A$2:$A3156,$A3157)=0,"",$E3157-_xlfn.MAXIFS($F$2:$F3156,$C$2:$C3156,$C3157,$B$2:$B3156,$B3157,$A$2:$A3156,$A3157))))</f>
        <v/>
      </c>
      <c r="K3157" s="6" t="str">
        <f t="shared" si="148"/>
        <v/>
      </c>
      <c r="L3157" s="6" t="str">
        <f t="shared" si="149"/>
        <v/>
      </c>
      <c r="M3157" s="6" t="str">
        <f t="shared" si="147"/>
        <v/>
      </c>
    </row>
    <row r="3158" spans="1:13" x14ac:dyDescent="0.25">
      <c r="A3158"/>
      <c r="B3158" s="1"/>
      <c r="C3158"/>
      <c r="D3158"/>
      <c r="E3158" s="76"/>
      <c r="F3158" s="76"/>
      <c r="G3158" s="2"/>
      <c r="H3158" s="77"/>
      <c r="J3158" s="79" t="str">
        <f>IF(IF(IF(_xlfn.MAXIFS($F$2:$F3157,$C$2:$C3157,$C3158,$B$2:$B3157,$B3158,$A$2:$A3157,$A3158)=0,"",$E3158-_xlfn.MAXIFS($F$2:$F3157,$C$2:$C3157,$C3158,$B$2:$B3157,$B3158,$A$2:$A3157,$A3158))&lt;0,0,IF(_xlfn.MAXIFS($F$2:$F3157,$C$2:$C3157,$C3158,$B$2:$B3157,$B3158,$A$2:$A3157,$A3158)=0,"",$E3158-_xlfn.MAXIFS($F$2:$F3157,$C$2:$C3157,$C3158,$B$2:$B3157,$B3158,$A$2:$A3157,$A3158)))&gt;0.25,"",IF(IF(_xlfn.MAXIFS($F$2:$F3157,$C$2:$C3157,$C3158,$B$2:$B3157,$B3158,$A$2:$A3157,$A3158)=0,"",$E3158-_xlfn.MAXIFS($F$2:$F3157,$C$2:$C3157,$C3158,$B$2:$B3157,$B3158,$A$2:$A3157,$A3158))&lt;0,0,IF(_xlfn.MAXIFS($F$2:$F3157,$C$2:$C3157,$C3158,$B$2:$B3157,$B3158,$A$2:$A3157,$A3158)=0,"",$E3158-_xlfn.MAXIFS($F$2:$F3157,$C$2:$C3157,$C3158,$B$2:$B3157,$B3158,$A$2:$A3157,$A3158))))</f>
        <v/>
      </c>
      <c r="K3158" s="6" t="str">
        <f t="shared" si="148"/>
        <v/>
      </c>
      <c r="L3158" s="6" t="str">
        <f t="shared" si="149"/>
        <v/>
      </c>
      <c r="M3158" s="6" t="str">
        <f t="shared" si="147"/>
        <v/>
      </c>
    </row>
    <row r="3159" spans="1:13" x14ac:dyDescent="0.25">
      <c r="A3159"/>
      <c r="B3159" s="1"/>
      <c r="C3159"/>
      <c r="D3159"/>
      <c r="E3159" s="76"/>
      <c r="F3159" s="76"/>
      <c r="G3159" s="2"/>
      <c r="H3159" s="77"/>
      <c r="J3159" s="79" t="str">
        <f>IF(IF(IF(_xlfn.MAXIFS($F$2:$F3158,$C$2:$C3158,$C3159,$B$2:$B3158,$B3159,$A$2:$A3158,$A3159)=0,"",$E3159-_xlfn.MAXIFS($F$2:$F3158,$C$2:$C3158,$C3159,$B$2:$B3158,$B3159,$A$2:$A3158,$A3159))&lt;0,0,IF(_xlfn.MAXIFS($F$2:$F3158,$C$2:$C3158,$C3159,$B$2:$B3158,$B3159,$A$2:$A3158,$A3159)=0,"",$E3159-_xlfn.MAXIFS($F$2:$F3158,$C$2:$C3158,$C3159,$B$2:$B3158,$B3159,$A$2:$A3158,$A3159)))&gt;0.25,"",IF(IF(_xlfn.MAXIFS($F$2:$F3158,$C$2:$C3158,$C3159,$B$2:$B3158,$B3159,$A$2:$A3158,$A3159)=0,"",$E3159-_xlfn.MAXIFS($F$2:$F3158,$C$2:$C3158,$C3159,$B$2:$B3158,$B3159,$A$2:$A3158,$A3159))&lt;0,0,IF(_xlfn.MAXIFS($F$2:$F3158,$C$2:$C3158,$C3159,$B$2:$B3158,$B3159,$A$2:$A3158,$A3159)=0,"",$E3159-_xlfn.MAXIFS($F$2:$F3158,$C$2:$C3158,$C3159,$B$2:$B3158,$B3159,$A$2:$A3158,$A3159))))</f>
        <v/>
      </c>
      <c r="K3159" s="6" t="str">
        <f t="shared" si="148"/>
        <v/>
      </c>
      <c r="L3159" s="6" t="str">
        <f t="shared" si="149"/>
        <v/>
      </c>
      <c r="M3159" s="6" t="str">
        <f t="shared" si="147"/>
        <v/>
      </c>
    </row>
    <row r="3160" spans="1:13" x14ac:dyDescent="0.25">
      <c r="A3160"/>
      <c r="B3160" s="1"/>
      <c r="C3160"/>
      <c r="D3160"/>
      <c r="E3160" s="76"/>
      <c r="F3160" s="76"/>
      <c r="G3160" s="2"/>
      <c r="H3160" s="77"/>
      <c r="J3160" s="79" t="str">
        <f>IF(IF(IF(_xlfn.MAXIFS($F$2:$F3159,$C$2:$C3159,$C3160,$B$2:$B3159,$B3160,$A$2:$A3159,$A3160)=0,"",$E3160-_xlfn.MAXIFS($F$2:$F3159,$C$2:$C3159,$C3160,$B$2:$B3159,$B3160,$A$2:$A3159,$A3160))&lt;0,0,IF(_xlfn.MAXIFS($F$2:$F3159,$C$2:$C3159,$C3160,$B$2:$B3159,$B3160,$A$2:$A3159,$A3160)=0,"",$E3160-_xlfn.MAXIFS($F$2:$F3159,$C$2:$C3159,$C3160,$B$2:$B3159,$B3160,$A$2:$A3159,$A3160)))&gt;0.25,"",IF(IF(_xlfn.MAXIFS($F$2:$F3159,$C$2:$C3159,$C3160,$B$2:$B3159,$B3160,$A$2:$A3159,$A3160)=0,"",$E3160-_xlfn.MAXIFS($F$2:$F3159,$C$2:$C3159,$C3160,$B$2:$B3159,$B3160,$A$2:$A3159,$A3160))&lt;0,0,IF(_xlfn.MAXIFS($F$2:$F3159,$C$2:$C3159,$C3160,$B$2:$B3159,$B3160,$A$2:$A3159,$A3160)=0,"",$E3160-_xlfn.MAXIFS($F$2:$F3159,$C$2:$C3159,$C3160,$B$2:$B3159,$B3160,$A$2:$A3159,$A3160))))</f>
        <v/>
      </c>
      <c r="K3160" s="6" t="str">
        <f t="shared" si="148"/>
        <v/>
      </c>
      <c r="L3160" s="6" t="str">
        <f t="shared" si="149"/>
        <v/>
      </c>
      <c r="M3160" s="6" t="str">
        <f t="shared" si="147"/>
        <v/>
      </c>
    </row>
    <row r="3161" spans="1:13" x14ac:dyDescent="0.25">
      <c r="A3161"/>
      <c r="B3161" s="1"/>
      <c r="C3161"/>
      <c r="D3161"/>
      <c r="E3161" s="76"/>
      <c r="F3161" s="76"/>
      <c r="G3161" s="2"/>
      <c r="H3161" s="77"/>
      <c r="J3161" s="79" t="str">
        <f>IF(IF(IF(_xlfn.MAXIFS($F$2:$F3160,$C$2:$C3160,$C3161,$B$2:$B3160,$B3161,$A$2:$A3160,$A3161)=0,"",$E3161-_xlfn.MAXIFS($F$2:$F3160,$C$2:$C3160,$C3161,$B$2:$B3160,$B3161,$A$2:$A3160,$A3161))&lt;0,0,IF(_xlfn.MAXIFS($F$2:$F3160,$C$2:$C3160,$C3161,$B$2:$B3160,$B3161,$A$2:$A3160,$A3161)=0,"",$E3161-_xlfn.MAXIFS($F$2:$F3160,$C$2:$C3160,$C3161,$B$2:$B3160,$B3161,$A$2:$A3160,$A3161)))&gt;0.25,"",IF(IF(_xlfn.MAXIFS($F$2:$F3160,$C$2:$C3160,$C3161,$B$2:$B3160,$B3161,$A$2:$A3160,$A3161)=0,"",$E3161-_xlfn.MAXIFS($F$2:$F3160,$C$2:$C3160,$C3161,$B$2:$B3160,$B3161,$A$2:$A3160,$A3161))&lt;0,0,IF(_xlfn.MAXIFS($F$2:$F3160,$C$2:$C3160,$C3161,$B$2:$B3160,$B3161,$A$2:$A3160,$A3161)=0,"",$E3161-_xlfn.MAXIFS($F$2:$F3160,$C$2:$C3160,$C3161,$B$2:$B3160,$B3161,$A$2:$A3160,$A3161))))</f>
        <v/>
      </c>
      <c r="K3161" s="6" t="str">
        <f t="shared" si="148"/>
        <v/>
      </c>
      <c r="L3161" s="6" t="str">
        <f t="shared" si="149"/>
        <v/>
      </c>
      <c r="M3161" s="6" t="str">
        <f t="shared" si="147"/>
        <v/>
      </c>
    </row>
    <row r="3162" spans="1:13" x14ac:dyDescent="0.25">
      <c r="A3162"/>
      <c r="B3162" s="1"/>
      <c r="C3162"/>
      <c r="D3162"/>
      <c r="E3162" s="76"/>
      <c r="F3162" s="76"/>
      <c r="G3162" s="2"/>
      <c r="H3162" s="77"/>
      <c r="J3162" s="79" t="str">
        <f>IF(IF(IF(_xlfn.MAXIFS($F$2:$F3161,$C$2:$C3161,$C3162,$B$2:$B3161,$B3162,$A$2:$A3161,$A3162)=0,"",$E3162-_xlfn.MAXIFS($F$2:$F3161,$C$2:$C3161,$C3162,$B$2:$B3161,$B3162,$A$2:$A3161,$A3162))&lt;0,0,IF(_xlfn.MAXIFS($F$2:$F3161,$C$2:$C3161,$C3162,$B$2:$B3161,$B3162,$A$2:$A3161,$A3162)=0,"",$E3162-_xlfn.MAXIFS($F$2:$F3161,$C$2:$C3161,$C3162,$B$2:$B3161,$B3162,$A$2:$A3161,$A3162)))&gt;0.25,"",IF(IF(_xlfn.MAXIFS($F$2:$F3161,$C$2:$C3161,$C3162,$B$2:$B3161,$B3162,$A$2:$A3161,$A3162)=0,"",$E3162-_xlfn.MAXIFS($F$2:$F3161,$C$2:$C3161,$C3162,$B$2:$B3161,$B3162,$A$2:$A3161,$A3162))&lt;0,0,IF(_xlfn.MAXIFS($F$2:$F3161,$C$2:$C3161,$C3162,$B$2:$B3161,$B3162,$A$2:$A3161,$A3162)=0,"",$E3162-_xlfn.MAXIFS($F$2:$F3161,$C$2:$C3161,$C3162,$B$2:$B3161,$B3162,$A$2:$A3161,$A3162))))</f>
        <v/>
      </c>
      <c r="K3162" s="6" t="str">
        <f t="shared" si="148"/>
        <v/>
      </c>
      <c r="L3162" s="6" t="str">
        <f t="shared" si="149"/>
        <v/>
      </c>
      <c r="M3162" s="6" t="str">
        <f t="shared" si="147"/>
        <v/>
      </c>
    </row>
    <row r="3163" spans="1:13" x14ac:dyDescent="0.25">
      <c r="A3163"/>
      <c r="B3163" s="1"/>
      <c r="C3163"/>
      <c r="D3163"/>
      <c r="E3163" s="76"/>
      <c r="F3163" s="76"/>
      <c r="G3163" s="2"/>
      <c r="H3163" s="77"/>
      <c r="J3163" s="79" t="str">
        <f>IF(IF(IF(_xlfn.MAXIFS($F$2:$F3162,$C$2:$C3162,$C3163,$B$2:$B3162,$B3163,$A$2:$A3162,$A3163)=0,"",$E3163-_xlfn.MAXIFS($F$2:$F3162,$C$2:$C3162,$C3163,$B$2:$B3162,$B3163,$A$2:$A3162,$A3163))&lt;0,0,IF(_xlfn.MAXIFS($F$2:$F3162,$C$2:$C3162,$C3163,$B$2:$B3162,$B3163,$A$2:$A3162,$A3163)=0,"",$E3163-_xlfn.MAXIFS($F$2:$F3162,$C$2:$C3162,$C3163,$B$2:$B3162,$B3163,$A$2:$A3162,$A3163)))&gt;0.25,"",IF(IF(_xlfn.MAXIFS($F$2:$F3162,$C$2:$C3162,$C3163,$B$2:$B3162,$B3163,$A$2:$A3162,$A3163)=0,"",$E3163-_xlfn.MAXIFS($F$2:$F3162,$C$2:$C3162,$C3163,$B$2:$B3162,$B3163,$A$2:$A3162,$A3163))&lt;0,0,IF(_xlfn.MAXIFS($F$2:$F3162,$C$2:$C3162,$C3163,$B$2:$B3162,$B3163,$A$2:$A3162,$A3163)=0,"",$E3163-_xlfn.MAXIFS($F$2:$F3162,$C$2:$C3162,$C3163,$B$2:$B3162,$B3163,$A$2:$A3162,$A3163))))</f>
        <v/>
      </c>
      <c r="K3163" s="6" t="str">
        <f t="shared" si="148"/>
        <v/>
      </c>
      <c r="L3163" s="6" t="str">
        <f t="shared" si="149"/>
        <v/>
      </c>
      <c r="M3163" s="6" t="str">
        <f t="shared" si="147"/>
        <v/>
      </c>
    </row>
    <row r="3164" spans="1:13" x14ac:dyDescent="0.25">
      <c r="A3164"/>
      <c r="B3164" s="1"/>
      <c r="C3164"/>
      <c r="D3164"/>
      <c r="E3164" s="76"/>
      <c r="F3164" s="76"/>
      <c r="G3164" s="2"/>
      <c r="H3164" s="77"/>
      <c r="J3164" s="79" t="str">
        <f>IF(IF(IF(_xlfn.MAXIFS($F$2:$F3163,$C$2:$C3163,$C3164,$B$2:$B3163,$B3164,$A$2:$A3163,$A3164)=0,"",$E3164-_xlfn.MAXIFS($F$2:$F3163,$C$2:$C3163,$C3164,$B$2:$B3163,$B3164,$A$2:$A3163,$A3164))&lt;0,0,IF(_xlfn.MAXIFS($F$2:$F3163,$C$2:$C3163,$C3164,$B$2:$B3163,$B3164,$A$2:$A3163,$A3164)=0,"",$E3164-_xlfn.MAXIFS($F$2:$F3163,$C$2:$C3163,$C3164,$B$2:$B3163,$B3164,$A$2:$A3163,$A3164)))&gt;0.25,"",IF(IF(_xlfn.MAXIFS($F$2:$F3163,$C$2:$C3163,$C3164,$B$2:$B3163,$B3164,$A$2:$A3163,$A3164)=0,"",$E3164-_xlfn.MAXIFS($F$2:$F3163,$C$2:$C3163,$C3164,$B$2:$B3163,$B3164,$A$2:$A3163,$A3164))&lt;0,0,IF(_xlfn.MAXIFS($F$2:$F3163,$C$2:$C3163,$C3164,$B$2:$B3163,$B3164,$A$2:$A3163,$A3164)=0,"",$E3164-_xlfn.MAXIFS($F$2:$F3163,$C$2:$C3163,$C3164,$B$2:$B3163,$B3164,$A$2:$A3163,$A3164))))</f>
        <v/>
      </c>
      <c r="K3164" s="6" t="str">
        <f t="shared" si="148"/>
        <v/>
      </c>
      <c r="L3164" s="6" t="str">
        <f t="shared" si="149"/>
        <v/>
      </c>
      <c r="M3164" s="6" t="str">
        <f t="shared" si="147"/>
        <v/>
      </c>
    </row>
    <row r="3165" spans="1:13" x14ac:dyDescent="0.25">
      <c r="A3165"/>
      <c r="B3165" s="1"/>
      <c r="C3165"/>
      <c r="D3165"/>
      <c r="E3165" s="76"/>
      <c r="F3165" s="76"/>
      <c r="G3165" s="2"/>
      <c r="H3165" s="77"/>
      <c r="J3165" s="79" t="str">
        <f>IF(IF(IF(_xlfn.MAXIFS($F$2:$F3164,$C$2:$C3164,$C3165,$B$2:$B3164,$B3165,$A$2:$A3164,$A3165)=0,"",$E3165-_xlfn.MAXIFS($F$2:$F3164,$C$2:$C3164,$C3165,$B$2:$B3164,$B3165,$A$2:$A3164,$A3165))&lt;0,0,IF(_xlfn.MAXIFS($F$2:$F3164,$C$2:$C3164,$C3165,$B$2:$B3164,$B3165,$A$2:$A3164,$A3165)=0,"",$E3165-_xlfn.MAXIFS($F$2:$F3164,$C$2:$C3164,$C3165,$B$2:$B3164,$B3165,$A$2:$A3164,$A3165)))&gt;0.25,"",IF(IF(_xlfn.MAXIFS($F$2:$F3164,$C$2:$C3164,$C3165,$B$2:$B3164,$B3165,$A$2:$A3164,$A3165)=0,"",$E3165-_xlfn.MAXIFS($F$2:$F3164,$C$2:$C3164,$C3165,$B$2:$B3164,$B3165,$A$2:$A3164,$A3165))&lt;0,0,IF(_xlfn.MAXIFS($F$2:$F3164,$C$2:$C3164,$C3165,$B$2:$B3164,$B3165,$A$2:$A3164,$A3165)=0,"",$E3165-_xlfn.MAXIFS($F$2:$F3164,$C$2:$C3164,$C3165,$B$2:$B3164,$B3165,$A$2:$A3164,$A3165))))</f>
        <v/>
      </c>
      <c r="K3165" s="6" t="str">
        <f t="shared" si="148"/>
        <v/>
      </c>
      <c r="L3165" s="6" t="str">
        <f t="shared" si="149"/>
        <v/>
      </c>
      <c r="M3165" s="6" t="str">
        <f t="shared" si="147"/>
        <v/>
      </c>
    </row>
    <row r="3166" spans="1:13" x14ac:dyDescent="0.25">
      <c r="A3166"/>
      <c r="B3166" s="1"/>
      <c r="C3166"/>
      <c r="D3166"/>
      <c r="E3166" s="76"/>
      <c r="F3166" s="76"/>
      <c r="G3166" s="2"/>
      <c r="H3166" s="77"/>
      <c r="J3166" s="79" t="str">
        <f>IF(IF(IF(_xlfn.MAXIFS($F$2:$F3165,$C$2:$C3165,$C3166,$B$2:$B3165,$B3166,$A$2:$A3165,$A3166)=0,"",$E3166-_xlfn.MAXIFS($F$2:$F3165,$C$2:$C3165,$C3166,$B$2:$B3165,$B3166,$A$2:$A3165,$A3166))&lt;0,0,IF(_xlfn.MAXIFS($F$2:$F3165,$C$2:$C3165,$C3166,$B$2:$B3165,$B3166,$A$2:$A3165,$A3166)=0,"",$E3166-_xlfn.MAXIFS($F$2:$F3165,$C$2:$C3165,$C3166,$B$2:$B3165,$B3166,$A$2:$A3165,$A3166)))&gt;0.25,"",IF(IF(_xlfn.MAXIFS($F$2:$F3165,$C$2:$C3165,$C3166,$B$2:$B3165,$B3166,$A$2:$A3165,$A3166)=0,"",$E3166-_xlfn.MAXIFS($F$2:$F3165,$C$2:$C3165,$C3166,$B$2:$B3165,$B3166,$A$2:$A3165,$A3166))&lt;0,0,IF(_xlfn.MAXIFS($F$2:$F3165,$C$2:$C3165,$C3166,$B$2:$B3165,$B3166,$A$2:$A3165,$A3166)=0,"",$E3166-_xlfn.MAXIFS($F$2:$F3165,$C$2:$C3165,$C3166,$B$2:$B3165,$B3166,$A$2:$A3165,$A3166))))</f>
        <v/>
      </c>
      <c r="K3166" s="6" t="str">
        <f t="shared" si="148"/>
        <v/>
      </c>
      <c r="L3166" s="6" t="str">
        <f t="shared" si="149"/>
        <v/>
      </c>
      <c r="M3166" s="6" t="str">
        <f t="shared" si="147"/>
        <v/>
      </c>
    </row>
    <row r="3167" spans="1:13" x14ac:dyDescent="0.25">
      <c r="A3167"/>
      <c r="B3167" s="1"/>
      <c r="C3167"/>
      <c r="D3167"/>
      <c r="E3167" s="76"/>
      <c r="F3167" s="76"/>
      <c r="G3167" s="2"/>
      <c r="H3167" s="77"/>
      <c r="J3167" s="79" t="str">
        <f>IF(IF(IF(_xlfn.MAXIFS($F$2:$F3166,$C$2:$C3166,$C3167,$B$2:$B3166,$B3167,$A$2:$A3166,$A3167)=0,"",$E3167-_xlfn.MAXIFS($F$2:$F3166,$C$2:$C3166,$C3167,$B$2:$B3166,$B3167,$A$2:$A3166,$A3167))&lt;0,0,IF(_xlfn.MAXIFS($F$2:$F3166,$C$2:$C3166,$C3167,$B$2:$B3166,$B3167,$A$2:$A3166,$A3167)=0,"",$E3167-_xlfn.MAXIFS($F$2:$F3166,$C$2:$C3166,$C3167,$B$2:$B3166,$B3167,$A$2:$A3166,$A3167)))&gt;0.25,"",IF(IF(_xlfn.MAXIFS($F$2:$F3166,$C$2:$C3166,$C3167,$B$2:$B3166,$B3167,$A$2:$A3166,$A3167)=0,"",$E3167-_xlfn.MAXIFS($F$2:$F3166,$C$2:$C3166,$C3167,$B$2:$B3166,$B3167,$A$2:$A3166,$A3167))&lt;0,0,IF(_xlfn.MAXIFS($F$2:$F3166,$C$2:$C3166,$C3167,$B$2:$B3166,$B3167,$A$2:$A3166,$A3167)=0,"",$E3167-_xlfn.MAXIFS($F$2:$F3166,$C$2:$C3166,$C3167,$B$2:$B3166,$B3167,$A$2:$A3166,$A3167))))</f>
        <v/>
      </c>
      <c r="K3167" s="6" t="str">
        <f t="shared" si="148"/>
        <v/>
      </c>
      <c r="L3167" s="6" t="str">
        <f t="shared" si="149"/>
        <v/>
      </c>
      <c r="M3167" s="6" t="str">
        <f t="shared" si="147"/>
        <v/>
      </c>
    </row>
    <row r="3168" spans="1:13" x14ac:dyDescent="0.25">
      <c r="A3168"/>
      <c r="B3168" s="1"/>
      <c r="C3168"/>
      <c r="D3168"/>
      <c r="E3168" s="76"/>
      <c r="F3168" s="76"/>
      <c r="G3168" s="2"/>
      <c r="H3168" s="77"/>
      <c r="J3168" s="79" t="str">
        <f>IF(IF(IF(_xlfn.MAXIFS($F$2:$F3167,$C$2:$C3167,$C3168,$B$2:$B3167,$B3168,$A$2:$A3167,$A3168)=0,"",$E3168-_xlfn.MAXIFS($F$2:$F3167,$C$2:$C3167,$C3168,$B$2:$B3167,$B3168,$A$2:$A3167,$A3168))&lt;0,0,IF(_xlfn.MAXIFS($F$2:$F3167,$C$2:$C3167,$C3168,$B$2:$B3167,$B3168,$A$2:$A3167,$A3168)=0,"",$E3168-_xlfn.MAXIFS($F$2:$F3167,$C$2:$C3167,$C3168,$B$2:$B3167,$B3168,$A$2:$A3167,$A3168)))&gt;0.25,"",IF(IF(_xlfn.MAXIFS($F$2:$F3167,$C$2:$C3167,$C3168,$B$2:$B3167,$B3168,$A$2:$A3167,$A3168)=0,"",$E3168-_xlfn.MAXIFS($F$2:$F3167,$C$2:$C3167,$C3168,$B$2:$B3167,$B3168,$A$2:$A3167,$A3168))&lt;0,0,IF(_xlfn.MAXIFS($F$2:$F3167,$C$2:$C3167,$C3168,$B$2:$B3167,$B3168,$A$2:$A3167,$A3168)=0,"",$E3168-_xlfn.MAXIFS($F$2:$F3167,$C$2:$C3167,$C3168,$B$2:$B3167,$B3168,$A$2:$A3167,$A3168))))</f>
        <v/>
      </c>
      <c r="K3168" s="6" t="str">
        <f t="shared" si="148"/>
        <v/>
      </c>
      <c r="L3168" s="6" t="str">
        <f t="shared" si="149"/>
        <v/>
      </c>
      <c r="M3168" s="6" t="str">
        <f t="shared" si="147"/>
        <v/>
      </c>
    </row>
    <row r="3169" spans="1:13" x14ac:dyDescent="0.25">
      <c r="A3169"/>
      <c r="B3169" s="1"/>
      <c r="C3169"/>
      <c r="D3169"/>
      <c r="E3169" s="76"/>
      <c r="F3169" s="76"/>
      <c r="G3169" s="2"/>
      <c r="H3169" s="77"/>
      <c r="J3169" s="79" t="str">
        <f>IF(IF(IF(_xlfn.MAXIFS($F$2:$F3168,$C$2:$C3168,$C3169,$B$2:$B3168,$B3169,$A$2:$A3168,$A3169)=0,"",$E3169-_xlfn.MAXIFS($F$2:$F3168,$C$2:$C3168,$C3169,$B$2:$B3168,$B3169,$A$2:$A3168,$A3169))&lt;0,0,IF(_xlfn.MAXIFS($F$2:$F3168,$C$2:$C3168,$C3169,$B$2:$B3168,$B3169,$A$2:$A3168,$A3169)=0,"",$E3169-_xlfn.MAXIFS($F$2:$F3168,$C$2:$C3168,$C3169,$B$2:$B3168,$B3169,$A$2:$A3168,$A3169)))&gt;0.25,"",IF(IF(_xlfn.MAXIFS($F$2:$F3168,$C$2:$C3168,$C3169,$B$2:$B3168,$B3169,$A$2:$A3168,$A3169)=0,"",$E3169-_xlfn.MAXIFS($F$2:$F3168,$C$2:$C3168,$C3169,$B$2:$B3168,$B3169,$A$2:$A3168,$A3169))&lt;0,0,IF(_xlfn.MAXIFS($F$2:$F3168,$C$2:$C3168,$C3169,$B$2:$B3168,$B3169,$A$2:$A3168,$A3169)=0,"",$E3169-_xlfn.MAXIFS($F$2:$F3168,$C$2:$C3168,$C3169,$B$2:$B3168,$B3169,$A$2:$A3168,$A3169))))</f>
        <v/>
      </c>
      <c r="K3169" s="6" t="str">
        <f t="shared" si="148"/>
        <v/>
      </c>
      <c r="L3169" s="6" t="str">
        <f t="shared" si="149"/>
        <v/>
      </c>
      <c r="M3169" s="6" t="str">
        <f t="shared" si="147"/>
        <v/>
      </c>
    </row>
    <row r="3170" spans="1:13" x14ac:dyDescent="0.25">
      <c r="A3170"/>
      <c r="B3170" s="1"/>
      <c r="C3170"/>
      <c r="D3170"/>
      <c r="E3170" s="76"/>
      <c r="F3170" s="76"/>
      <c r="G3170" s="2"/>
      <c r="H3170" s="77"/>
      <c r="J3170" s="79" t="str">
        <f>IF(IF(IF(_xlfn.MAXIFS($F$2:$F3169,$C$2:$C3169,$C3170,$B$2:$B3169,$B3170,$A$2:$A3169,$A3170)=0,"",$E3170-_xlfn.MAXIFS($F$2:$F3169,$C$2:$C3169,$C3170,$B$2:$B3169,$B3170,$A$2:$A3169,$A3170))&lt;0,0,IF(_xlfn.MAXIFS($F$2:$F3169,$C$2:$C3169,$C3170,$B$2:$B3169,$B3170,$A$2:$A3169,$A3170)=0,"",$E3170-_xlfn.MAXIFS($F$2:$F3169,$C$2:$C3169,$C3170,$B$2:$B3169,$B3170,$A$2:$A3169,$A3170)))&gt;0.25,"",IF(IF(_xlfn.MAXIFS($F$2:$F3169,$C$2:$C3169,$C3170,$B$2:$B3169,$B3170,$A$2:$A3169,$A3170)=0,"",$E3170-_xlfn.MAXIFS($F$2:$F3169,$C$2:$C3169,$C3170,$B$2:$B3169,$B3170,$A$2:$A3169,$A3170))&lt;0,0,IF(_xlfn.MAXIFS($F$2:$F3169,$C$2:$C3169,$C3170,$B$2:$B3169,$B3170,$A$2:$A3169,$A3170)=0,"",$E3170-_xlfn.MAXIFS($F$2:$F3169,$C$2:$C3169,$C3170,$B$2:$B3169,$B3170,$A$2:$A3169,$A3170))))</f>
        <v/>
      </c>
      <c r="K3170" s="6" t="str">
        <f t="shared" si="148"/>
        <v/>
      </c>
      <c r="L3170" s="6" t="str">
        <f t="shared" si="149"/>
        <v/>
      </c>
      <c r="M3170" s="6" t="str">
        <f t="shared" si="147"/>
        <v/>
      </c>
    </row>
    <row r="3171" spans="1:13" x14ac:dyDescent="0.25">
      <c r="A3171"/>
      <c r="B3171" s="1"/>
      <c r="C3171"/>
      <c r="D3171"/>
      <c r="E3171" s="76"/>
      <c r="F3171" s="76"/>
      <c r="G3171" s="2"/>
      <c r="H3171" s="77"/>
      <c r="J3171" s="79" t="str">
        <f>IF(IF(IF(_xlfn.MAXIFS($F$2:$F3170,$C$2:$C3170,$C3171,$B$2:$B3170,$B3171,$A$2:$A3170,$A3171)=0,"",$E3171-_xlfn.MAXIFS($F$2:$F3170,$C$2:$C3170,$C3171,$B$2:$B3170,$B3171,$A$2:$A3170,$A3171))&lt;0,0,IF(_xlfn.MAXIFS($F$2:$F3170,$C$2:$C3170,$C3171,$B$2:$B3170,$B3171,$A$2:$A3170,$A3171)=0,"",$E3171-_xlfn.MAXIFS($F$2:$F3170,$C$2:$C3170,$C3171,$B$2:$B3170,$B3171,$A$2:$A3170,$A3171)))&gt;0.25,"",IF(IF(_xlfn.MAXIFS($F$2:$F3170,$C$2:$C3170,$C3171,$B$2:$B3170,$B3171,$A$2:$A3170,$A3171)=0,"",$E3171-_xlfn.MAXIFS($F$2:$F3170,$C$2:$C3170,$C3171,$B$2:$B3170,$B3171,$A$2:$A3170,$A3171))&lt;0,0,IF(_xlfn.MAXIFS($F$2:$F3170,$C$2:$C3170,$C3171,$B$2:$B3170,$B3171,$A$2:$A3170,$A3171)=0,"",$E3171-_xlfn.MAXIFS($F$2:$F3170,$C$2:$C3170,$C3171,$B$2:$B3170,$B3171,$A$2:$A3170,$A3171))))</f>
        <v/>
      </c>
      <c r="K3171" s="6" t="str">
        <f t="shared" si="148"/>
        <v/>
      </c>
      <c r="L3171" s="6" t="str">
        <f t="shared" si="149"/>
        <v/>
      </c>
      <c r="M3171" s="6" t="str">
        <f t="shared" si="147"/>
        <v/>
      </c>
    </row>
    <row r="3172" spans="1:13" x14ac:dyDescent="0.25">
      <c r="A3172"/>
      <c r="B3172" s="1"/>
      <c r="C3172"/>
      <c r="D3172"/>
      <c r="E3172" s="76"/>
      <c r="F3172" s="76"/>
      <c r="G3172" s="2"/>
      <c r="H3172" s="77"/>
      <c r="J3172" s="79" t="str">
        <f>IF(IF(IF(_xlfn.MAXIFS($F$2:$F3171,$C$2:$C3171,$C3172,$B$2:$B3171,$B3172,$A$2:$A3171,$A3172)=0,"",$E3172-_xlfn.MAXIFS($F$2:$F3171,$C$2:$C3171,$C3172,$B$2:$B3171,$B3172,$A$2:$A3171,$A3172))&lt;0,0,IF(_xlfn.MAXIFS($F$2:$F3171,$C$2:$C3171,$C3172,$B$2:$B3171,$B3172,$A$2:$A3171,$A3172)=0,"",$E3172-_xlfn.MAXIFS($F$2:$F3171,$C$2:$C3171,$C3172,$B$2:$B3171,$B3172,$A$2:$A3171,$A3172)))&gt;0.25,"",IF(IF(_xlfn.MAXIFS($F$2:$F3171,$C$2:$C3171,$C3172,$B$2:$B3171,$B3172,$A$2:$A3171,$A3172)=0,"",$E3172-_xlfn.MAXIFS($F$2:$F3171,$C$2:$C3171,$C3172,$B$2:$B3171,$B3172,$A$2:$A3171,$A3172))&lt;0,0,IF(_xlfn.MAXIFS($F$2:$F3171,$C$2:$C3171,$C3172,$B$2:$B3171,$B3172,$A$2:$A3171,$A3172)=0,"",$E3172-_xlfn.MAXIFS($F$2:$F3171,$C$2:$C3171,$C3172,$B$2:$B3171,$B3172,$A$2:$A3171,$A3172))))</f>
        <v/>
      </c>
      <c r="K3172" s="6" t="str">
        <f t="shared" si="148"/>
        <v/>
      </c>
      <c r="L3172" s="6" t="str">
        <f t="shared" si="149"/>
        <v/>
      </c>
      <c r="M3172" s="6" t="str">
        <f t="shared" si="147"/>
        <v/>
      </c>
    </row>
    <row r="3173" spans="1:13" x14ac:dyDescent="0.25">
      <c r="A3173"/>
      <c r="B3173" s="1"/>
      <c r="C3173"/>
      <c r="D3173"/>
      <c r="E3173" s="76"/>
      <c r="F3173" s="76"/>
      <c r="G3173" s="2"/>
      <c r="H3173" s="77"/>
      <c r="J3173" s="79" t="str">
        <f>IF(IF(IF(_xlfn.MAXIFS($F$2:$F3172,$C$2:$C3172,$C3173,$B$2:$B3172,$B3173,$A$2:$A3172,$A3173)=0,"",$E3173-_xlfn.MAXIFS($F$2:$F3172,$C$2:$C3172,$C3173,$B$2:$B3172,$B3173,$A$2:$A3172,$A3173))&lt;0,0,IF(_xlfn.MAXIFS($F$2:$F3172,$C$2:$C3172,$C3173,$B$2:$B3172,$B3173,$A$2:$A3172,$A3173)=0,"",$E3173-_xlfn.MAXIFS($F$2:$F3172,$C$2:$C3172,$C3173,$B$2:$B3172,$B3173,$A$2:$A3172,$A3173)))&gt;0.25,"",IF(IF(_xlfn.MAXIFS($F$2:$F3172,$C$2:$C3172,$C3173,$B$2:$B3172,$B3173,$A$2:$A3172,$A3173)=0,"",$E3173-_xlfn.MAXIFS($F$2:$F3172,$C$2:$C3172,$C3173,$B$2:$B3172,$B3173,$A$2:$A3172,$A3173))&lt;0,0,IF(_xlfn.MAXIFS($F$2:$F3172,$C$2:$C3172,$C3173,$B$2:$B3172,$B3173,$A$2:$A3172,$A3173)=0,"",$E3173-_xlfn.MAXIFS($F$2:$F3172,$C$2:$C3172,$C3173,$B$2:$B3172,$B3173,$A$2:$A3172,$A3173))))</f>
        <v/>
      </c>
      <c r="K3173" s="6" t="str">
        <f t="shared" si="148"/>
        <v/>
      </c>
      <c r="L3173" s="6" t="str">
        <f t="shared" si="149"/>
        <v/>
      </c>
      <c r="M3173" s="6" t="str">
        <f t="shared" si="147"/>
        <v/>
      </c>
    </row>
    <row r="3174" spans="1:13" x14ac:dyDescent="0.25">
      <c r="A3174"/>
      <c r="B3174" s="1"/>
      <c r="C3174"/>
      <c r="D3174"/>
      <c r="E3174" s="76"/>
      <c r="F3174" s="76"/>
      <c r="G3174" s="2"/>
      <c r="H3174" s="77"/>
      <c r="J3174" s="79" t="str">
        <f>IF(IF(IF(_xlfn.MAXIFS($F$2:$F3173,$C$2:$C3173,$C3174,$B$2:$B3173,$B3174,$A$2:$A3173,$A3174)=0,"",$E3174-_xlfn.MAXIFS($F$2:$F3173,$C$2:$C3173,$C3174,$B$2:$B3173,$B3174,$A$2:$A3173,$A3174))&lt;0,0,IF(_xlfn.MAXIFS($F$2:$F3173,$C$2:$C3173,$C3174,$B$2:$B3173,$B3174,$A$2:$A3173,$A3174)=0,"",$E3174-_xlfn.MAXIFS($F$2:$F3173,$C$2:$C3173,$C3174,$B$2:$B3173,$B3174,$A$2:$A3173,$A3174)))&gt;0.25,"",IF(IF(_xlfn.MAXIFS($F$2:$F3173,$C$2:$C3173,$C3174,$B$2:$B3173,$B3174,$A$2:$A3173,$A3174)=0,"",$E3174-_xlfn.MAXIFS($F$2:$F3173,$C$2:$C3173,$C3174,$B$2:$B3173,$B3174,$A$2:$A3173,$A3174))&lt;0,0,IF(_xlfn.MAXIFS($F$2:$F3173,$C$2:$C3173,$C3174,$B$2:$B3173,$B3174,$A$2:$A3173,$A3174)=0,"",$E3174-_xlfn.MAXIFS($F$2:$F3173,$C$2:$C3173,$C3174,$B$2:$B3173,$B3174,$A$2:$A3173,$A3174))))</f>
        <v/>
      </c>
      <c r="K3174" s="6" t="str">
        <f t="shared" si="148"/>
        <v/>
      </c>
      <c r="L3174" s="6" t="str">
        <f t="shared" si="149"/>
        <v/>
      </c>
      <c r="M3174" s="6" t="str">
        <f t="shared" si="147"/>
        <v/>
      </c>
    </row>
    <row r="3175" spans="1:13" x14ac:dyDescent="0.25">
      <c r="A3175"/>
      <c r="B3175" s="1"/>
      <c r="C3175"/>
      <c r="D3175"/>
      <c r="E3175" s="76"/>
      <c r="F3175" s="76"/>
      <c r="G3175" s="2"/>
      <c r="H3175" s="77"/>
      <c r="J3175" s="79" t="str">
        <f>IF(IF(IF(_xlfn.MAXIFS($F$2:$F3174,$C$2:$C3174,$C3175,$B$2:$B3174,$B3175,$A$2:$A3174,$A3175)=0,"",$E3175-_xlfn.MAXIFS($F$2:$F3174,$C$2:$C3174,$C3175,$B$2:$B3174,$B3175,$A$2:$A3174,$A3175))&lt;0,0,IF(_xlfn.MAXIFS($F$2:$F3174,$C$2:$C3174,$C3175,$B$2:$B3174,$B3175,$A$2:$A3174,$A3175)=0,"",$E3175-_xlfn.MAXIFS($F$2:$F3174,$C$2:$C3174,$C3175,$B$2:$B3174,$B3175,$A$2:$A3174,$A3175)))&gt;0.25,"",IF(IF(_xlfn.MAXIFS($F$2:$F3174,$C$2:$C3174,$C3175,$B$2:$B3174,$B3175,$A$2:$A3174,$A3175)=0,"",$E3175-_xlfn.MAXIFS($F$2:$F3174,$C$2:$C3174,$C3175,$B$2:$B3174,$B3175,$A$2:$A3174,$A3175))&lt;0,0,IF(_xlfn.MAXIFS($F$2:$F3174,$C$2:$C3174,$C3175,$B$2:$B3174,$B3175,$A$2:$A3174,$A3175)=0,"",$E3175-_xlfn.MAXIFS($F$2:$F3174,$C$2:$C3174,$C3175,$B$2:$B3174,$B3175,$A$2:$A3174,$A3175))))</f>
        <v/>
      </c>
      <c r="K3175" s="6" t="str">
        <f t="shared" si="148"/>
        <v/>
      </c>
      <c r="L3175" s="6" t="str">
        <f t="shared" si="149"/>
        <v/>
      </c>
      <c r="M3175" s="6" t="str">
        <f t="shared" si="147"/>
        <v/>
      </c>
    </row>
    <row r="3176" spans="1:13" x14ac:dyDescent="0.25">
      <c r="A3176"/>
      <c r="B3176" s="1"/>
      <c r="C3176"/>
      <c r="D3176"/>
      <c r="E3176" s="76"/>
      <c r="F3176" s="76"/>
      <c r="G3176" s="2"/>
      <c r="H3176" s="77"/>
      <c r="J3176" s="79" t="str">
        <f>IF(IF(IF(_xlfn.MAXIFS($F$2:$F3175,$C$2:$C3175,$C3176,$B$2:$B3175,$B3176,$A$2:$A3175,$A3176)=0,"",$E3176-_xlfn.MAXIFS($F$2:$F3175,$C$2:$C3175,$C3176,$B$2:$B3175,$B3176,$A$2:$A3175,$A3176))&lt;0,0,IF(_xlfn.MAXIFS($F$2:$F3175,$C$2:$C3175,$C3176,$B$2:$B3175,$B3176,$A$2:$A3175,$A3176)=0,"",$E3176-_xlfn.MAXIFS($F$2:$F3175,$C$2:$C3175,$C3176,$B$2:$B3175,$B3176,$A$2:$A3175,$A3176)))&gt;0.25,"",IF(IF(_xlfn.MAXIFS($F$2:$F3175,$C$2:$C3175,$C3176,$B$2:$B3175,$B3176,$A$2:$A3175,$A3176)=0,"",$E3176-_xlfn.MAXIFS($F$2:$F3175,$C$2:$C3175,$C3176,$B$2:$B3175,$B3176,$A$2:$A3175,$A3176))&lt;0,0,IF(_xlfn.MAXIFS($F$2:$F3175,$C$2:$C3175,$C3176,$B$2:$B3175,$B3176,$A$2:$A3175,$A3176)=0,"",$E3176-_xlfn.MAXIFS($F$2:$F3175,$C$2:$C3175,$C3176,$B$2:$B3175,$B3176,$A$2:$A3175,$A3176))))</f>
        <v/>
      </c>
      <c r="K3176" s="6" t="str">
        <f t="shared" si="148"/>
        <v/>
      </c>
      <c r="L3176" s="6" t="str">
        <f t="shared" si="149"/>
        <v/>
      </c>
      <c r="M3176" s="6" t="str">
        <f t="shared" si="147"/>
        <v/>
      </c>
    </row>
    <row r="3177" spans="1:13" x14ac:dyDescent="0.25">
      <c r="A3177"/>
      <c r="B3177" s="1"/>
      <c r="C3177"/>
      <c r="D3177"/>
      <c r="E3177" s="76"/>
      <c r="F3177" s="76"/>
      <c r="G3177" s="2"/>
      <c r="H3177" s="77"/>
      <c r="J3177" s="79" t="str">
        <f>IF(IF(IF(_xlfn.MAXIFS($F$2:$F3176,$C$2:$C3176,$C3177,$B$2:$B3176,$B3177,$A$2:$A3176,$A3177)=0,"",$E3177-_xlfn.MAXIFS($F$2:$F3176,$C$2:$C3176,$C3177,$B$2:$B3176,$B3177,$A$2:$A3176,$A3177))&lt;0,0,IF(_xlfn.MAXIFS($F$2:$F3176,$C$2:$C3176,$C3177,$B$2:$B3176,$B3177,$A$2:$A3176,$A3177)=0,"",$E3177-_xlfn.MAXIFS($F$2:$F3176,$C$2:$C3176,$C3177,$B$2:$B3176,$B3177,$A$2:$A3176,$A3177)))&gt;0.25,"",IF(IF(_xlfn.MAXIFS($F$2:$F3176,$C$2:$C3176,$C3177,$B$2:$B3176,$B3177,$A$2:$A3176,$A3177)=0,"",$E3177-_xlfn.MAXIFS($F$2:$F3176,$C$2:$C3176,$C3177,$B$2:$B3176,$B3177,$A$2:$A3176,$A3177))&lt;0,0,IF(_xlfn.MAXIFS($F$2:$F3176,$C$2:$C3176,$C3177,$B$2:$B3176,$B3177,$A$2:$A3176,$A3177)=0,"",$E3177-_xlfn.MAXIFS($F$2:$F3176,$C$2:$C3176,$C3177,$B$2:$B3176,$B3177,$A$2:$A3176,$A3177))))</f>
        <v/>
      </c>
      <c r="K3177" s="6" t="str">
        <f t="shared" si="148"/>
        <v/>
      </c>
      <c r="L3177" s="6" t="str">
        <f t="shared" si="149"/>
        <v/>
      </c>
      <c r="M3177" s="6" t="str">
        <f t="shared" si="147"/>
        <v/>
      </c>
    </row>
    <row r="3178" spans="1:13" x14ac:dyDescent="0.25">
      <c r="A3178"/>
      <c r="B3178" s="1"/>
      <c r="C3178"/>
      <c r="D3178"/>
      <c r="E3178" s="76"/>
      <c r="F3178" s="76"/>
      <c r="G3178" s="2"/>
      <c r="H3178" s="77"/>
      <c r="J3178" s="79" t="str">
        <f>IF(IF(IF(_xlfn.MAXIFS($F$2:$F3177,$C$2:$C3177,$C3178,$B$2:$B3177,$B3178,$A$2:$A3177,$A3178)=0,"",$E3178-_xlfn.MAXIFS($F$2:$F3177,$C$2:$C3177,$C3178,$B$2:$B3177,$B3178,$A$2:$A3177,$A3178))&lt;0,0,IF(_xlfn.MAXIFS($F$2:$F3177,$C$2:$C3177,$C3178,$B$2:$B3177,$B3178,$A$2:$A3177,$A3178)=0,"",$E3178-_xlfn.MAXIFS($F$2:$F3177,$C$2:$C3177,$C3178,$B$2:$B3177,$B3178,$A$2:$A3177,$A3178)))&gt;0.25,"",IF(IF(_xlfn.MAXIFS($F$2:$F3177,$C$2:$C3177,$C3178,$B$2:$B3177,$B3178,$A$2:$A3177,$A3178)=0,"",$E3178-_xlfn.MAXIFS($F$2:$F3177,$C$2:$C3177,$C3178,$B$2:$B3177,$B3178,$A$2:$A3177,$A3178))&lt;0,0,IF(_xlfn.MAXIFS($F$2:$F3177,$C$2:$C3177,$C3178,$B$2:$B3177,$B3178,$A$2:$A3177,$A3178)=0,"",$E3178-_xlfn.MAXIFS($F$2:$F3177,$C$2:$C3177,$C3178,$B$2:$B3177,$B3178,$A$2:$A3177,$A3178))))</f>
        <v/>
      </c>
      <c r="K3178" s="6" t="str">
        <f t="shared" si="148"/>
        <v/>
      </c>
      <c r="L3178" s="6" t="str">
        <f t="shared" si="149"/>
        <v/>
      </c>
      <c r="M3178" s="6" t="str">
        <f t="shared" si="147"/>
        <v/>
      </c>
    </row>
    <row r="3179" spans="1:13" x14ac:dyDescent="0.25">
      <c r="A3179"/>
      <c r="B3179" s="1"/>
      <c r="C3179"/>
      <c r="D3179"/>
      <c r="E3179" s="76"/>
      <c r="F3179" s="76"/>
      <c r="G3179" s="2"/>
      <c r="H3179" s="77"/>
      <c r="J3179" s="79" t="str">
        <f>IF(IF(IF(_xlfn.MAXIFS($F$2:$F3178,$C$2:$C3178,$C3179,$B$2:$B3178,$B3179,$A$2:$A3178,$A3179)=0,"",$E3179-_xlfn.MAXIFS($F$2:$F3178,$C$2:$C3178,$C3179,$B$2:$B3178,$B3179,$A$2:$A3178,$A3179))&lt;0,0,IF(_xlfn.MAXIFS($F$2:$F3178,$C$2:$C3178,$C3179,$B$2:$B3178,$B3179,$A$2:$A3178,$A3179)=0,"",$E3179-_xlfn.MAXIFS($F$2:$F3178,$C$2:$C3178,$C3179,$B$2:$B3178,$B3179,$A$2:$A3178,$A3179)))&gt;0.25,"",IF(IF(_xlfn.MAXIFS($F$2:$F3178,$C$2:$C3178,$C3179,$B$2:$B3178,$B3179,$A$2:$A3178,$A3179)=0,"",$E3179-_xlfn.MAXIFS($F$2:$F3178,$C$2:$C3178,$C3179,$B$2:$B3178,$B3179,$A$2:$A3178,$A3179))&lt;0,0,IF(_xlfn.MAXIFS($F$2:$F3178,$C$2:$C3178,$C3179,$B$2:$B3178,$B3179,$A$2:$A3178,$A3179)=0,"",$E3179-_xlfn.MAXIFS($F$2:$F3178,$C$2:$C3178,$C3179,$B$2:$B3178,$B3179,$A$2:$A3178,$A3179))))</f>
        <v/>
      </c>
      <c r="K3179" s="6" t="str">
        <f t="shared" si="148"/>
        <v/>
      </c>
      <c r="L3179" s="6" t="str">
        <f t="shared" si="149"/>
        <v/>
      </c>
      <c r="M3179" s="6" t="str">
        <f t="shared" si="147"/>
        <v/>
      </c>
    </row>
    <row r="3180" spans="1:13" x14ac:dyDescent="0.25">
      <c r="A3180"/>
      <c r="B3180" s="1"/>
      <c r="C3180"/>
      <c r="D3180"/>
      <c r="E3180" s="76"/>
      <c r="F3180" s="76"/>
      <c r="G3180" s="2"/>
      <c r="H3180" s="77"/>
      <c r="J3180" s="79" t="str">
        <f>IF(IF(IF(_xlfn.MAXIFS($F$2:$F3179,$C$2:$C3179,$C3180,$B$2:$B3179,$B3180,$A$2:$A3179,$A3180)=0,"",$E3180-_xlfn.MAXIFS($F$2:$F3179,$C$2:$C3179,$C3180,$B$2:$B3179,$B3180,$A$2:$A3179,$A3180))&lt;0,0,IF(_xlfn.MAXIFS($F$2:$F3179,$C$2:$C3179,$C3180,$B$2:$B3179,$B3180,$A$2:$A3179,$A3180)=0,"",$E3180-_xlfn.MAXIFS($F$2:$F3179,$C$2:$C3179,$C3180,$B$2:$B3179,$B3180,$A$2:$A3179,$A3180)))&gt;0.25,"",IF(IF(_xlfn.MAXIFS($F$2:$F3179,$C$2:$C3179,$C3180,$B$2:$B3179,$B3180,$A$2:$A3179,$A3180)=0,"",$E3180-_xlfn.MAXIFS($F$2:$F3179,$C$2:$C3179,$C3180,$B$2:$B3179,$B3180,$A$2:$A3179,$A3180))&lt;0,0,IF(_xlfn.MAXIFS($F$2:$F3179,$C$2:$C3179,$C3180,$B$2:$B3179,$B3180,$A$2:$A3179,$A3180)=0,"",$E3180-_xlfn.MAXIFS($F$2:$F3179,$C$2:$C3179,$C3180,$B$2:$B3179,$B3180,$A$2:$A3179,$A3180))))</f>
        <v/>
      </c>
      <c r="K3180" s="6" t="str">
        <f t="shared" si="148"/>
        <v/>
      </c>
      <c r="L3180" s="6" t="str">
        <f t="shared" si="149"/>
        <v/>
      </c>
      <c r="M3180" s="6" t="str">
        <f t="shared" si="147"/>
        <v/>
      </c>
    </row>
    <row r="3181" spans="1:13" x14ac:dyDescent="0.25">
      <c r="A3181"/>
      <c r="B3181" s="1"/>
      <c r="C3181"/>
      <c r="D3181"/>
      <c r="E3181" s="76"/>
      <c r="F3181" s="76"/>
      <c r="G3181" s="2"/>
      <c r="H3181" s="77"/>
      <c r="J3181" s="79" t="str">
        <f>IF(IF(IF(_xlfn.MAXIFS($F$2:$F3180,$C$2:$C3180,$C3181,$B$2:$B3180,$B3181,$A$2:$A3180,$A3181)=0,"",$E3181-_xlfn.MAXIFS($F$2:$F3180,$C$2:$C3180,$C3181,$B$2:$B3180,$B3181,$A$2:$A3180,$A3181))&lt;0,0,IF(_xlfn.MAXIFS($F$2:$F3180,$C$2:$C3180,$C3181,$B$2:$B3180,$B3181,$A$2:$A3180,$A3181)=0,"",$E3181-_xlfn.MAXIFS($F$2:$F3180,$C$2:$C3180,$C3181,$B$2:$B3180,$B3181,$A$2:$A3180,$A3181)))&gt;0.25,"",IF(IF(_xlfn.MAXIFS($F$2:$F3180,$C$2:$C3180,$C3181,$B$2:$B3180,$B3181,$A$2:$A3180,$A3181)=0,"",$E3181-_xlfn.MAXIFS($F$2:$F3180,$C$2:$C3180,$C3181,$B$2:$B3180,$B3181,$A$2:$A3180,$A3181))&lt;0,0,IF(_xlfn.MAXIFS($F$2:$F3180,$C$2:$C3180,$C3181,$B$2:$B3180,$B3181,$A$2:$A3180,$A3181)=0,"",$E3181-_xlfn.MAXIFS($F$2:$F3180,$C$2:$C3180,$C3181,$B$2:$B3180,$B3181,$A$2:$A3180,$A3181))))</f>
        <v/>
      </c>
      <c r="K3181" s="6" t="str">
        <f t="shared" si="148"/>
        <v/>
      </c>
      <c r="L3181" s="6" t="str">
        <f t="shared" si="149"/>
        <v/>
      </c>
      <c r="M3181" s="6" t="str">
        <f t="shared" si="147"/>
        <v/>
      </c>
    </row>
    <row r="3182" spans="1:13" x14ac:dyDescent="0.25">
      <c r="A3182"/>
      <c r="B3182" s="1"/>
      <c r="C3182"/>
      <c r="D3182"/>
      <c r="E3182" s="76"/>
      <c r="F3182" s="76"/>
      <c r="G3182" s="2"/>
      <c r="H3182" s="77"/>
      <c r="J3182" s="79" t="str">
        <f>IF(IF(IF(_xlfn.MAXIFS($F$2:$F3181,$C$2:$C3181,$C3182,$B$2:$B3181,$B3182,$A$2:$A3181,$A3182)=0,"",$E3182-_xlfn.MAXIFS($F$2:$F3181,$C$2:$C3181,$C3182,$B$2:$B3181,$B3182,$A$2:$A3181,$A3182))&lt;0,0,IF(_xlfn.MAXIFS($F$2:$F3181,$C$2:$C3181,$C3182,$B$2:$B3181,$B3182,$A$2:$A3181,$A3182)=0,"",$E3182-_xlfn.MAXIFS($F$2:$F3181,$C$2:$C3181,$C3182,$B$2:$B3181,$B3182,$A$2:$A3181,$A3182)))&gt;0.25,"",IF(IF(_xlfn.MAXIFS($F$2:$F3181,$C$2:$C3181,$C3182,$B$2:$B3181,$B3182,$A$2:$A3181,$A3182)=0,"",$E3182-_xlfn.MAXIFS($F$2:$F3181,$C$2:$C3181,$C3182,$B$2:$B3181,$B3182,$A$2:$A3181,$A3182))&lt;0,0,IF(_xlfn.MAXIFS($F$2:$F3181,$C$2:$C3181,$C3182,$B$2:$B3181,$B3182,$A$2:$A3181,$A3182)=0,"",$E3182-_xlfn.MAXIFS($F$2:$F3181,$C$2:$C3181,$C3182,$B$2:$B3181,$B3182,$A$2:$A3181,$A3182))))</f>
        <v/>
      </c>
      <c r="K3182" s="6" t="str">
        <f t="shared" si="148"/>
        <v/>
      </c>
      <c r="L3182" s="6" t="str">
        <f t="shared" si="149"/>
        <v/>
      </c>
      <c r="M3182" s="6" t="str">
        <f t="shared" si="147"/>
        <v/>
      </c>
    </row>
    <row r="3183" spans="1:13" x14ac:dyDescent="0.25">
      <c r="A3183"/>
      <c r="B3183" s="1"/>
      <c r="C3183"/>
      <c r="D3183"/>
      <c r="E3183" s="76"/>
      <c r="F3183" s="76"/>
      <c r="G3183" s="2"/>
      <c r="H3183" s="77"/>
      <c r="J3183" s="79" t="str">
        <f>IF(IF(IF(_xlfn.MAXIFS($F$2:$F3182,$C$2:$C3182,$C3183,$B$2:$B3182,$B3183,$A$2:$A3182,$A3183)=0,"",$E3183-_xlfn.MAXIFS($F$2:$F3182,$C$2:$C3182,$C3183,$B$2:$B3182,$B3183,$A$2:$A3182,$A3183))&lt;0,0,IF(_xlfn.MAXIFS($F$2:$F3182,$C$2:$C3182,$C3183,$B$2:$B3182,$B3183,$A$2:$A3182,$A3183)=0,"",$E3183-_xlfn.MAXIFS($F$2:$F3182,$C$2:$C3182,$C3183,$B$2:$B3182,$B3183,$A$2:$A3182,$A3183)))&gt;0.25,"",IF(IF(_xlfn.MAXIFS($F$2:$F3182,$C$2:$C3182,$C3183,$B$2:$B3182,$B3183,$A$2:$A3182,$A3183)=0,"",$E3183-_xlfn.MAXIFS($F$2:$F3182,$C$2:$C3182,$C3183,$B$2:$B3182,$B3183,$A$2:$A3182,$A3183))&lt;0,0,IF(_xlfn.MAXIFS($F$2:$F3182,$C$2:$C3182,$C3183,$B$2:$B3182,$B3183,$A$2:$A3182,$A3183)=0,"",$E3183-_xlfn.MAXIFS($F$2:$F3182,$C$2:$C3182,$C3183,$B$2:$B3182,$B3183,$A$2:$A3182,$A3183))))</f>
        <v/>
      </c>
      <c r="K3183" s="6" t="str">
        <f t="shared" si="148"/>
        <v/>
      </c>
      <c r="L3183" s="6" t="str">
        <f t="shared" si="149"/>
        <v/>
      </c>
      <c r="M3183" s="6" t="str">
        <f t="shared" si="147"/>
        <v/>
      </c>
    </row>
    <row r="3184" spans="1:13" x14ac:dyDescent="0.25">
      <c r="A3184"/>
      <c r="B3184" s="1"/>
      <c r="C3184"/>
      <c r="D3184"/>
      <c r="E3184" s="76"/>
      <c r="F3184" s="76"/>
      <c r="G3184" s="2"/>
      <c r="H3184" s="77"/>
      <c r="J3184" s="79" t="str">
        <f>IF(IF(IF(_xlfn.MAXIFS($F$2:$F3183,$C$2:$C3183,$C3184,$B$2:$B3183,$B3184,$A$2:$A3183,$A3184)=0,"",$E3184-_xlfn.MAXIFS($F$2:$F3183,$C$2:$C3183,$C3184,$B$2:$B3183,$B3184,$A$2:$A3183,$A3184))&lt;0,0,IF(_xlfn.MAXIFS($F$2:$F3183,$C$2:$C3183,$C3184,$B$2:$B3183,$B3184,$A$2:$A3183,$A3184)=0,"",$E3184-_xlfn.MAXIFS($F$2:$F3183,$C$2:$C3183,$C3184,$B$2:$B3183,$B3184,$A$2:$A3183,$A3184)))&gt;0.25,"",IF(IF(_xlfn.MAXIFS($F$2:$F3183,$C$2:$C3183,$C3184,$B$2:$B3183,$B3184,$A$2:$A3183,$A3184)=0,"",$E3184-_xlfn.MAXIFS($F$2:$F3183,$C$2:$C3183,$C3184,$B$2:$B3183,$B3184,$A$2:$A3183,$A3184))&lt;0,0,IF(_xlfn.MAXIFS($F$2:$F3183,$C$2:$C3183,$C3184,$B$2:$B3183,$B3184,$A$2:$A3183,$A3184)=0,"",$E3184-_xlfn.MAXIFS($F$2:$F3183,$C$2:$C3183,$C3184,$B$2:$B3183,$B3184,$A$2:$A3183,$A3184))))</f>
        <v/>
      </c>
      <c r="K3184" s="6" t="str">
        <f t="shared" si="148"/>
        <v/>
      </c>
      <c r="L3184" s="6" t="str">
        <f t="shared" si="149"/>
        <v/>
      </c>
      <c r="M3184" s="6" t="str">
        <f t="shared" si="147"/>
        <v/>
      </c>
    </row>
    <row r="3185" spans="1:13" x14ac:dyDescent="0.25">
      <c r="A3185"/>
      <c r="B3185" s="1"/>
      <c r="C3185"/>
      <c r="D3185"/>
      <c r="E3185" s="76"/>
      <c r="F3185" s="76"/>
      <c r="G3185" s="2"/>
      <c r="H3185" s="77"/>
      <c r="J3185" s="79" t="str">
        <f>IF(IF(IF(_xlfn.MAXIFS($F$2:$F3184,$C$2:$C3184,$C3185,$B$2:$B3184,$B3185,$A$2:$A3184,$A3185)=0,"",$E3185-_xlfn.MAXIFS($F$2:$F3184,$C$2:$C3184,$C3185,$B$2:$B3184,$B3185,$A$2:$A3184,$A3185))&lt;0,0,IF(_xlfn.MAXIFS($F$2:$F3184,$C$2:$C3184,$C3185,$B$2:$B3184,$B3185,$A$2:$A3184,$A3185)=0,"",$E3185-_xlfn.MAXIFS($F$2:$F3184,$C$2:$C3184,$C3185,$B$2:$B3184,$B3185,$A$2:$A3184,$A3185)))&gt;0.25,"",IF(IF(_xlfn.MAXIFS($F$2:$F3184,$C$2:$C3184,$C3185,$B$2:$B3184,$B3185,$A$2:$A3184,$A3185)=0,"",$E3185-_xlfn.MAXIFS($F$2:$F3184,$C$2:$C3184,$C3185,$B$2:$B3184,$B3185,$A$2:$A3184,$A3185))&lt;0,0,IF(_xlfn.MAXIFS($F$2:$F3184,$C$2:$C3184,$C3185,$B$2:$B3184,$B3185,$A$2:$A3184,$A3185)=0,"",$E3185-_xlfn.MAXIFS($F$2:$F3184,$C$2:$C3184,$C3185,$B$2:$B3184,$B3185,$A$2:$A3184,$A3185))))</f>
        <v/>
      </c>
      <c r="K3185" s="6" t="str">
        <f t="shared" si="148"/>
        <v/>
      </c>
      <c r="L3185" s="6" t="str">
        <f t="shared" si="149"/>
        <v/>
      </c>
      <c r="M3185" s="6" t="str">
        <f t="shared" si="147"/>
        <v/>
      </c>
    </row>
    <row r="3186" spans="1:13" x14ac:dyDescent="0.25">
      <c r="A3186"/>
      <c r="B3186" s="1"/>
      <c r="C3186"/>
      <c r="D3186"/>
      <c r="E3186" s="76"/>
      <c r="F3186" s="76"/>
      <c r="G3186" s="2"/>
      <c r="H3186" s="77"/>
      <c r="J3186" s="79" t="str">
        <f>IF(IF(IF(_xlfn.MAXIFS($F$2:$F3185,$C$2:$C3185,$C3186,$B$2:$B3185,$B3186,$A$2:$A3185,$A3186)=0,"",$E3186-_xlfn.MAXIFS($F$2:$F3185,$C$2:$C3185,$C3186,$B$2:$B3185,$B3186,$A$2:$A3185,$A3186))&lt;0,0,IF(_xlfn.MAXIFS($F$2:$F3185,$C$2:$C3185,$C3186,$B$2:$B3185,$B3186,$A$2:$A3185,$A3186)=0,"",$E3186-_xlfn.MAXIFS($F$2:$F3185,$C$2:$C3185,$C3186,$B$2:$B3185,$B3186,$A$2:$A3185,$A3186)))&gt;0.25,"",IF(IF(_xlfn.MAXIFS($F$2:$F3185,$C$2:$C3185,$C3186,$B$2:$B3185,$B3186,$A$2:$A3185,$A3186)=0,"",$E3186-_xlfn.MAXIFS($F$2:$F3185,$C$2:$C3185,$C3186,$B$2:$B3185,$B3186,$A$2:$A3185,$A3186))&lt;0,0,IF(_xlfn.MAXIFS($F$2:$F3185,$C$2:$C3185,$C3186,$B$2:$B3185,$B3186,$A$2:$A3185,$A3186)=0,"",$E3186-_xlfn.MAXIFS($F$2:$F3185,$C$2:$C3185,$C3186,$B$2:$B3185,$B3186,$A$2:$A3185,$A3186))))</f>
        <v/>
      </c>
      <c r="K3186" s="6" t="str">
        <f t="shared" si="148"/>
        <v/>
      </c>
      <c r="L3186" s="6" t="str">
        <f t="shared" si="149"/>
        <v/>
      </c>
      <c r="M3186" s="6" t="str">
        <f t="shared" si="147"/>
        <v/>
      </c>
    </row>
    <row r="3187" spans="1:13" x14ac:dyDescent="0.25">
      <c r="A3187"/>
      <c r="B3187" s="1"/>
      <c r="C3187"/>
      <c r="D3187"/>
      <c r="E3187" s="76"/>
      <c r="F3187" s="76"/>
      <c r="G3187" s="2"/>
      <c r="H3187" s="77"/>
      <c r="J3187" s="79" t="str">
        <f>IF(IF(IF(_xlfn.MAXIFS($F$2:$F3186,$C$2:$C3186,$C3187,$B$2:$B3186,$B3187,$A$2:$A3186,$A3187)=0,"",$E3187-_xlfn.MAXIFS($F$2:$F3186,$C$2:$C3186,$C3187,$B$2:$B3186,$B3187,$A$2:$A3186,$A3187))&lt;0,0,IF(_xlfn.MAXIFS($F$2:$F3186,$C$2:$C3186,$C3187,$B$2:$B3186,$B3187,$A$2:$A3186,$A3187)=0,"",$E3187-_xlfn.MAXIFS($F$2:$F3186,$C$2:$C3186,$C3187,$B$2:$B3186,$B3187,$A$2:$A3186,$A3187)))&gt;0.25,"",IF(IF(_xlfn.MAXIFS($F$2:$F3186,$C$2:$C3186,$C3187,$B$2:$B3186,$B3187,$A$2:$A3186,$A3187)=0,"",$E3187-_xlfn.MAXIFS($F$2:$F3186,$C$2:$C3186,$C3187,$B$2:$B3186,$B3187,$A$2:$A3186,$A3187))&lt;0,0,IF(_xlfn.MAXIFS($F$2:$F3186,$C$2:$C3186,$C3187,$B$2:$B3186,$B3187,$A$2:$A3186,$A3187)=0,"",$E3187-_xlfn.MAXIFS($F$2:$F3186,$C$2:$C3186,$C3187,$B$2:$B3186,$B3187,$A$2:$A3186,$A3187))))</f>
        <v/>
      </c>
      <c r="K3187" s="6" t="str">
        <f t="shared" si="148"/>
        <v/>
      </c>
      <c r="L3187" s="6" t="str">
        <f t="shared" si="149"/>
        <v/>
      </c>
      <c r="M3187" s="6" t="str">
        <f t="shared" si="147"/>
        <v/>
      </c>
    </row>
    <row r="3188" spans="1:13" x14ac:dyDescent="0.25">
      <c r="A3188"/>
      <c r="B3188" s="1"/>
      <c r="C3188"/>
      <c r="D3188"/>
      <c r="E3188" s="76"/>
      <c r="F3188" s="76"/>
      <c r="G3188" s="2"/>
      <c r="H3188" s="77"/>
      <c r="J3188" s="79" t="str">
        <f>IF(IF(IF(_xlfn.MAXIFS($F$2:$F3187,$C$2:$C3187,$C3188,$B$2:$B3187,$B3188,$A$2:$A3187,$A3188)=0,"",$E3188-_xlfn.MAXIFS($F$2:$F3187,$C$2:$C3187,$C3188,$B$2:$B3187,$B3188,$A$2:$A3187,$A3188))&lt;0,0,IF(_xlfn.MAXIFS($F$2:$F3187,$C$2:$C3187,$C3188,$B$2:$B3187,$B3188,$A$2:$A3187,$A3188)=0,"",$E3188-_xlfn.MAXIFS($F$2:$F3187,$C$2:$C3187,$C3188,$B$2:$B3187,$B3188,$A$2:$A3187,$A3188)))&gt;0.25,"",IF(IF(_xlfn.MAXIFS($F$2:$F3187,$C$2:$C3187,$C3188,$B$2:$B3187,$B3188,$A$2:$A3187,$A3188)=0,"",$E3188-_xlfn.MAXIFS($F$2:$F3187,$C$2:$C3187,$C3188,$B$2:$B3187,$B3188,$A$2:$A3187,$A3188))&lt;0,0,IF(_xlfn.MAXIFS($F$2:$F3187,$C$2:$C3187,$C3188,$B$2:$B3187,$B3188,$A$2:$A3187,$A3188)=0,"",$E3188-_xlfn.MAXIFS($F$2:$F3187,$C$2:$C3187,$C3188,$B$2:$B3187,$B3188,$A$2:$A3187,$A3188))))</f>
        <v/>
      </c>
      <c r="K3188" s="6" t="str">
        <f t="shared" si="148"/>
        <v/>
      </c>
      <c r="L3188" s="6" t="str">
        <f t="shared" si="149"/>
        <v/>
      </c>
      <c r="M3188" s="6" t="str">
        <f t="shared" si="147"/>
        <v/>
      </c>
    </row>
    <row r="3189" spans="1:13" x14ac:dyDescent="0.25">
      <c r="A3189"/>
      <c r="B3189" s="1"/>
      <c r="C3189"/>
      <c r="D3189"/>
      <c r="E3189" s="76"/>
      <c r="F3189" s="76"/>
      <c r="G3189" s="2"/>
      <c r="H3189" s="77"/>
      <c r="J3189" s="79" t="str">
        <f>IF(IF(IF(_xlfn.MAXIFS($F$2:$F3188,$C$2:$C3188,$C3189,$B$2:$B3188,$B3189,$A$2:$A3188,$A3189)=0,"",$E3189-_xlfn.MAXIFS($F$2:$F3188,$C$2:$C3188,$C3189,$B$2:$B3188,$B3189,$A$2:$A3188,$A3189))&lt;0,0,IF(_xlfn.MAXIFS($F$2:$F3188,$C$2:$C3188,$C3189,$B$2:$B3188,$B3189,$A$2:$A3188,$A3189)=0,"",$E3189-_xlfn.MAXIFS($F$2:$F3188,$C$2:$C3188,$C3189,$B$2:$B3188,$B3189,$A$2:$A3188,$A3189)))&gt;0.25,"",IF(IF(_xlfn.MAXIFS($F$2:$F3188,$C$2:$C3188,$C3189,$B$2:$B3188,$B3189,$A$2:$A3188,$A3189)=0,"",$E3189-_xlfn.MAXIFS($F$2:$F3188,$C$2:$C3188,$C3189,$B$2:$B3188,$B3189,$A$2:$A3188,$A3189))&lt;0,0,IF(_xlfn.MAXIFS($F$2:$F3188,$C$2:$C3188,$C3189,$B$2:$B3188,$B3189,$A$2:$A3188,$A3189)=0,"",$E3189-_xlfn.MAXIFS($F$2:$F3188,$C$2:$C3188,$C3189,$B$2:$B3188,$B3189,$A$2:$A3188,$A3189))))</f>
        <v/>
      </c>
      <c r="K3189" s="6" t="str">
        <f t="shared" si="148"/>
        <v/>
      </c>
      <c r="L3189" s="6" t="str">
        <f t="shared" si="149"/>
        <v/>
      </c>
      <c r="M3189" s="6" t="str">
        <f t="shared" si="147"/>
        <v/>
      </c>
    </row>
    <row r="3190" spans="1:13" x14ac:dyDescent="0.25">
      <c r="A3190"/>
      <c r="B3190" s="1"/>
      <c r="C3190"/>
      <c r="D3190"/>
      <c r="E3190" s="76"/>
      <c r="F3190" s="76"/>
      <c r="G3190" s="2"/>
      <c r="H3190" s="77"/>
      <c r="J3190" s="79" t="str">
        <f>IF(IF(IF(_xlfn.MAXIFS($F$2:$F3189,$C$2:$C3189,$C3190,$B$2:$B3189,$B3190,$A$2:$A3189,$A3190)=0,"",$E3190-_xlfn.MAXIFS($F$2:$F3189,$C$2:$C3189,$C3190,$B$2:$B3189,$B3190,$A$2:$A3189,$A3190))&lt;0,0,IF(_xlfn.MAXIFS($F$2:$F3189,$C$2:$C3189,$C3190,$B$2:$B3189,$B3190,$A$2:$A3189,$A3190)=0,"",$E3190-_xlfn.MAXIFS($F$2:$F3189,$C$2:$C3189,$C3190,$B$2:$B3189,$B3190,$A$2:$A3189,$A3190)))&gt;0.25,"",IF(IF(_xlfn.MAXIFS($F$2:$F3189,$C$2:$C3189,$C3190,$B$2:$B3189,$B3190,$A$2:$A3189,$A3190)=0,"",$E3190-_xlfn.MAXIFS($F$2:$F3189,$C$2:$C3189,$C3190,$B$2:$B3189,$B3190,$A$2:$A3189,$A3190))&lt;0,0,IF(_xlfn.MAXIFS($F$2:$F3189,$C$2:$C3189,$C3190,$B$2:$B3189,$B3190,$A$2:$A3189,$A3190)=0,"",$E3190-_xlfn.MAXIFS($F$2:$F3189,$C$2:$C3189,$C3190,$B$2:$B3189,$B3190,$A$2:$A3189,$A3190))))</f>
        <v/>
      </c>
      <c r="K3190" s="6" t="str">
        <f t="shared" si="148"/>
        <v/>
      </c>
      <c r="L3190" s="6" t="str">
        <f t="shared" si="149"/>
        <v/>
      </c>
      <c r="M3190" s="6" t="str">
        <f t="shared" si="147"/>
        <v/>
      </c>
    </row>
    <row r="3191" spans="1:13" x14ac:dyDescent="0.25">
      <c r="A3191"/>
      <c r="B3191" s="1"/>
      <c r="C3191"/>
      <c r="D3191"/>
      <c r="E3191" s="76"/>
      <c r="F3191" s="76"/>
      <c r="G3191" s="2"/>
      <c r="H3191" s="77"/>
      <c r="J3191" s="79" t="str">
        <f>IF(IF(IF(_xlfn.MAXIFS($F$2:$F3190,$C$2:$C3190,$C3191,$B$2:$B3190,$B3191,$A$2:$A3190,$A3191)=0,"",$E3191-_xlfn.MAXIFS($F$2:$F3190,$C$2:$C3190,$C3191,$B$2:$B3190,$B3191,$A$2:$A3190,$A3191))&lt;0,0,IF(_xlfn.MAXIFS($F$2:$F3190,$C$2:$C3190,$C3191,$B$2:$B3190,$B3191,$A$2:$A3190,$A3191)=0,"",$E3191-_xlfn.MAXIFS($F$2:$F3190,$C$2:$C3190,$C3191,$B$2:$B3190,$B3191,$A$2:$A3190,$A3191)))&gt;0.25,"",IF(IF(_xlfn.MAXIFS($F$2:$F3190,$C$2:$C3190,$C3191,$B$2:$B3190,$B3191,$A$2:$A3190,$A3191)=0,"",$E3191-_xlfn.MAXIFS($F$2:$F3190,$C$2:$C3190,$C3191,$B$2:$B3190,$B3191,$A$2:$A3190,$A3191))&lt;0,0,IF(_xlfn.MAXIFS($F$2:$F3190,$C$2:$C3190,$C3191,$B$2:$B3190,$B3191,$A$2:$A3190,$A3191)=0,"",$E3191-_xlfn.MAXIFS($F$2:$F3190,$C$2:$C3190,$C3191,$B$2:$B3190,$B3191,$A$2:$A3190,$A3191))))</f>
        <v/>
      </c>
      <c r="K3191" s="6" t="str">
        <f t="shared" si="148"/>
        <v/>
      </c>
      <c r="L3191" s="6" t="str">
        <f t="shared" si="149"/>
        <v/>
      </c>
      <c r="M3191" s="6" t="str">
        <f t="shared" si="147"/>
        <v/>
      </c>
    </row>
    <row r="3192" spans="1:13" x14ac:dyDescent="0.25">
      <c r="A3192"/>
      <c r="B3192" s="1"/>
      <c r="C3192"/>
      <c r="D3192"/>
      <c r="E3192" s="76"/>
      <c r="F3192" s="76"/>
      <c r="G3192" s="2"/>
      <c r="H3192" s="77"/>
      <c r="J3192" s="79" t="str">
        <f>IF(IF(IF(_xlfn.MAXIFS($F$2:$F3191,$C$2:$C3191,$C3192,$B$2:$B3191,$B3192,$A$2:$A3191,$A3192)=0,"",$E3192-_xlfn.MAXIFS($F$2:$F3191,$C$2:$C3191,$C3192,$B$2:$B3191,$B3192,$A$2:$A3191,$A3192))&lt;0,0,IF(_xlfn.MAXIFS($F$2:$F3191,$C$2:$C3191,$C3192,$B$2:$B3191,$B3192,$A$2:$A3191,$A3192)=0,"",$E3192-_xlfn.MAXIFS($F$2:$F3191,$C$2:$C3191,$C3192,$B$2:$B3191,$B3192,$A$2:$A3191,$A3192)))&gt;0.25,"",IF(IF(_xlfn.MAXIFS($F$2:$F3191,$C$2:$C3191,$C3192,$B$2:$B3191,$B3192,$A$2:$A3191,$A3192)=0,"",$E3192-_xlfn.MAXIFS($F$2:$F3191,$C$2:$C3191,$C3192,$B$2:$B3191,$B3192,$A$2:$A3191,$A3192))&lt;0,0,IF(_xlfn.MAXIFS($F$2:$F3191,$C$2:$C3191,$C3192,$B$2:$B3191,$B3192,$A$2:$A3191,$A3192)=0,"",$E3192-_xlfn.MAXIFS($F$2:$F3191,$C$2:$C3191,$C3192,$B$2:$B3191,$B3192,$A$2:$A3191,$A3192))))</f>
        <v/>
      </c>
      <c r="K3192" s="6" t="str">
        <f t="shared" si="148"/>
        <v/>
      </c>
      <c r="L3192" s="6" t="str">
        <f t="shared" si="149"/>
        <v/>
      </c>
      <c r="M3192" s="6" t="str">
        <f t="shared" si="147"/>
        <v/>
      </c>
    </row>
    <row r="3193" spans="1:13" x14ac:dyDescent="0.25">
      <c r="A3193"/>
      <c r="B3193" s="1"/>
      <c r="C3193"/>
      <c r="D3193"/>
      <c r="E3193" s="76"/>
      <c r="F3193" s="76"/>
      <c r="G3193" s="2"/>
      <c r="H3193" s="77"/>
      <c r="J3193" s="79" t="str">
        <f>IF(IF(IF(_xlfn.MAXIFS($F$2:$F3192,$C$2:$C3192,$C3193,$B$2:$B3192,$B3193,$A$2:$A3192,$A3193)=0,"",$E3193-_xlfn.MAXIFS($F$2:$F3192,$C$2:$C3192,$C3193,$B$2:$B3192,$B3193,$A$2:$A3192,$A3193))&lt;0,0,IF(_xlfn.MAXIFS($F$2:$F3192,$C$2:$C3192,$C3193,$B$2:$B3192,$B3193,$A$2:$A3192,$A3193)=0,"",$E3193-_xlfn.MAXIFS($F$2:$F3192,$C$2:$C3192,$C3193,$B$2:$B3192,$B3193,$A$2:$A3192,$A3193)))&gt;0.25,"",IF(IF(_xlfn.MAXIFS($F$2:$F3192,$C$2:$C3192,$C3193,$B$2:$B3192,$B3193,$A$2:$A3192,$A3193)=0,"",$E3193-_xlfn.MAXIFS($F$2:$F3192,$C$2:$C3192,$C3193,$B$2:$B3192,$B3193,$A$2:$A3192,$A3193))&lt;0,0,IF(_xlfn.MAXIFS($F$2:$F3192,$C$2:$C3192,$C3193,$B$2:$B3192,$B3193,$A$2:$A3192,$A3193)=0,"",$E3193-_xlfn.MAXIFS($F$2:$F3192,$C$2:$C3192,$C3193,$B$2:$B3192,$B3193,$A$2:$A3192,$A3193))))</f>
        <v/>
      </c>
      <c r="K3193" s="6" t="str">
        <f t="shared" si="148"/>
        <v/>
      </c>
      <c r="L3193" s="6" t="str">
        <f t="shared" si="149"/>
        <v/>
      </c>
      <c r="M3193" s="6" t="str">
        <f t="shared" si="147"/>
        <v/>
      </c>
    </row>
    <row r="3194" spans="1:13" x14ac:dyDescent="0.25">
      <c r="A3194"/>
      <c r="B3194" s="1"/>
      <c r="C3194"/>
      <c r="D3194"/>
      <c r="E3194" s="76"/>
      <c r="F3194" s="76"/>
      <c r="G3194" s="2"/>
      <c r="H3194" s="77"/>
      <c r="J3194" s="79" t="str">
        <f>IF(IF(IF(_xlfn.MAXIFS($F$2:$F3193,$C$2:$C3193,$C3194,$B$2:$B3193,$B3194,$A$2:$A3193,$A3194)=0,"",$E3194-_xlfn.MAXIFS($F$2:$F3193,$C$2:$C3193,$C3194,$B$2:$B3193,$B3194,$A$2:$A3193,$A3194))&lt;0,0,IF(_xlfn.MAXIFS($F$2:$F3193,$C$2:$C3193,$C3194,$B$2:$B3193,$B3194,$A$2:$A3193,$A3194)=0,"",$E3194-_xlfn.MAXIFS($F$2:$F3193,$C$2:$C3193,$C3194,$B$2:$B3193,$B3194,$A$2:$A3193,$A3194)))&gt;0.25,"",IF(IF(_xlfn.MAXIFS($F$2:$F3193,$C$2:$C3193,$C3194,$B$2:$B3193,$B3194,$A$2:$A3193,$A3194)=0,"",$E3194-_xlfn.MAXIFS($F$2:$F3193,$C$2:$C3193,$C3194,$B$2:$B3193,$B3194,$A$2:$A3193,$A3194))&lt;0,0,IF(_xlfn.MAXIFS($F$2:$F3193,$C$2:$C3193,$C3194,$B$2:$B3193,$B3194,$A$2:$A3193,$A3194)=0,"",$E3194-_xlfn.MAXIFS($F$2:$F3193,$C$2:$C3193,$C3194,$B$2:$B3193,$B3194,$A$2:$A3193,$A3194))))</f>
        <v/>
      </c>
      <c r="K3194" s="6" t="str">
        <f t="shared" si="148"/>
        <v/>
      </c>
      <c r="L3194" s="6" t="str">
        <f t="shared" si="149"/>
        <v/>
      </c>
      <c r="M3194" s="6" t="str">
        <f t="shared" si="147"/>
        <v/>
      </c>
    </row>
    <row r="3195" spans="1:13" x14ac:dyDescent="0.25">
      <c r="A3195"/>
      <c r="B3195" s="1"/>
      <c r="C3195"/>
      <c r="D3195"/>
      <c r="E3195" s="76"/>
      <c r="F3195" s="76"/>
      <c r="G3195" s="2"/>
      <c r="H3195" s="77"/>
      <c r="J3195" s="79" t="str">
        <f>IF(IF(IF(_xlfn.MAXIFS($F$2:$F3194,$C$2:$C3194,$C3195,$B$2:$B3194,$B3195,$A$2:$A3194,$A3195)=0,"",$E3195-_xlfn.MAXIFS($F$2:$F3194,$C$2:$C3194,$C3195,$B$2:$B3194,$B3195,$A$2:$A3194,$A3195))&lt;0,0,IF(_xlfn.MAXIFS($F$2:$F3194,$C$2:$C3194,$C3195,$B$2:$B3194,$B3195,$A$2:$A3194,$A3195)=0,"",$E3195-_xlfn.MAXIFS($F$2:$F3194,$C$2:$C3194,$C3195,$B$2:$B3194,$B3195,$A$2:$A3194,$A3195)))&gt;0.25,"",IF(IF(_xlfn.MAXIFS($F$2:$F3194,$C$2:$C3194,$C3195,$B$2:$B3194,$B3195,$A$2:$A3194,$A3195)=0,"",$E3195-_xlfn.MAXIFS($F$2:$F3194,$C$2:$C3194,$C3195,$B$2:$B3194,$B3195,$A$2:$A3194,$A3195))&lt;0,0,IF(_xlfn.MAXIFS($F$2:$F3194,$C$2:$C3194,$C3195,$B$2:$B3194,$B3195,$A$2:$A3194,$A3195)=0,"",$E3195-_xlfn.MAXIFS($F$2:$F3194,$C$2:$C3194,$C3195,$B$2:$B3194,$B3195,$A$2:$A3194,$A3195))))</f>
        <v/>
      </c>
      <c r="K3195" s="6" t="str">
        <f t="shared" si="148"/>
        <v/>
      </c>
      <c r="L3195" s="6" t="str">
        <f t="shared" si="149"/>
        <v/>
      </c>
      <c r="M3195" s="6" t="str">
        <f t="shared" si="147"/>
        <v/>
      </c>
    </row>
    <row r="3196" spans="1:13" x14ac:dyDescent="0.25">
      <c r="A3196"/>
      <c r="B3196" s="1"/>
      <c r="C3196"/>
      <c r="D3196"/>
      <c r="E3196" s="76"/>
      <c r="F3196" s="76"/>
      <c r="G3196" s="2"/>
      <c r="H3196" s="77"/>
      <c r="J3196" s="79" t="str">
        <f>IF(IF(IF(_xlfn.MAXIFS($F$2:$F3195,$C$2:$C3195,$C3196,$B$2:$B3195,$B3196,$A$2:$A3195,$A3196)=0,"",$E3196-_xlfn.MAXIFS($F$2:$F3195,$C$2:$C3195,$C3196,$B$2:$B3195,$B3196,$A$2:$A3195,$A3196))&lt;0,0,IF(_xlfn.MAXIFS($F$2:$F3195,$C$2:$C3195,$C3196,$B$2:$B3195,$B3196,$A$2:$A3195,$A3196)=0,"",$E3196-_xlfn.MAXIFS($F$2:$F3195,$C$2:$C3195,$C3196,$B$2:$B3195,$B3196,$A$2:$A3195,$A3196)))&gt;0.25,"",IF(IF(_xlfn.MAXIFS($F$2:$F3195,$C$2:$C3195,$C3196,$B$2:$B3195,$B3196,$A$2:$A3195,$A3196)=0,"",$E3196-_xlfn.MAXIFS($F$2:$F3195,$C$2:$C3195,$C3196,$B$2:$B3195,$B3196,$A$2:$A3195,$A3196))&lt;0,0,IF(_xlfn.MAXIFS($F$2:$F3195,$C$2:$C3195,$C3196,$B$2:$B3195,$B3196,$A$2:$A3195,$A3196)=0,"",$E3196-_xlfn.MAXIFS($F$2:$F3195,$C$2:$C3195,$C3196,$B$2:$B3195,$B3196,$A$2:$A3195,$A3196))))</f>
        <v/>
      </c>
      <c r="K3196" s="6" t="str">
        <f t="shared" si="148"/>
        <v/>
      </c>
      <c r="L3196" s="6" t="str">
        <f t="shared" si="149"/>
        <v/>
      </c>
      <c r="M3196" s="6" t="str">
        <f t="shared" si="147"/>
        <v/>
      </c>
    </row>
    <row r="3197" spans="1:13" x14ac:dyDescent="0.25">
      <c r="A3197"/>
      <c r="B3197" s="1"/>
      <c r="C3197"/>
      <c r="D3197"/>
      <c r="E3197" s="76"/>
      <c r="F3197" s="76"/>
      <c r="G3197" s="2"/>
      <c r="H3197" s="77"/>
      <c r="J3197" s="79" t="str">
        <f>IF(IF(IF(_xlfn.MAXIFS($F$2:$F3196,$C$2:$C3196,$C3197,$B$2:$B3196,$B3197,$A$2:$A3196,$A3197)=0,"",$E3197-_xlfn.MAXIFS($F$2:$F3196,$C$2:$C3196,$C3197,$B$2:$B3196,$B3197,$A$2:$A3196,$A3197))&lt;0,0,IF(_xlfn.MAXIFS($F$2:$F3196,$C$2:$C3196,$C3197,$B$2:$B3196,$B3197,$A$2:$A3196,$A3197)=0,"",$E3197-_xlfn.MAXIFS($F$2:$F3196,$C$2:$C3196,$C3197,$B$2:$B3196,$B3197,$A$2:$A3196,$A3197)))&gt;0.25,"",IF(IF(_xlfn.MAXIFS($F$2:$F3196,$C$2:$C3196,$C3197,$B$2:$B3196,$B3197,$A$2:$A3196,$A3197)=0,"",$E3197-_xlfn.MAXIFS($F$2:$F3196,$C$2:$C3196,$C3197,$B$2:$B3196,$B3197,$A$2:$A3196,$A3197))&lt;0,0,IF(_xlfn.MAXIFS($F$2:$F3196,$C$2:$C3196,$C3197,$B$2:$B3196,$B3197,$A$2:$A3196,$A3197)=0,"",$E3197-_xlfn.MAXIFS($F$2:$F3196,$C$2:$C3196,$C3197,$B$2:$B3196,$B3197,$A$2:$A3196,$A3197))))</f>
        <v/>
      </c>
      <c r="K3197" s="6" t="str">
        <f t="shared" si="148"/>
        <v/>
      </c>
      <c r="L3197" s="6" t="str">
        <f t="shared" si="149"/>
        <v/>
      </c>
      <c r="M3197" s="6" t="str">
        <f t="shared" si="147"/>
        <v/>
      </c>
    </row>
    <row r="3198" spans="1:13" x14ac:dyDescent="0.25">
      <c r="A3198"/>
      <c r="B3198" s="1"/>
      <c r="C3198"/>
      <c r="D3198"/>
      <c r="E3198" s="76"/>
      <c r="F3198" s="76"/>
      <c r="G3198" s="2"/>
      <c r="H3198" s="77"/>
      <c r="J3198" s="79" t="str">
        <f>IF(IF(IF(_xlfn.MAXIFS($F$2:$F3197,$C$2:$C3197,$C3198,$B$2:$B3197,$B3198,$A$2:$A3197,$A3198)=0,"",$E3198-_xlfn.MAXIFS($F$2:$F3197,$C$2:$C3197,$C3198,$B$2:$B3197,$B3198,$A$2:$A3197,$A3198))&lt;0,0,IF(_xlfn.MAXIFS($F$2:$F3197,$C$2:$C3197,$C3198,$B$2:$B3197,$B3198,$A$2:$A3197,$A3198)=0,"",$E3198-_xlfn.MAXIFS($F$2:$F3197,$C$2:$C3197,$C3198,$B$2:$B3197,$B3198,$A$2:$A3197,$A3198)))&gt;0.25,"",IF(IF(_xlfn.MAXIFS($F$2:$F3197,$C$2:$C3197,$C3198,$B$2:$B3197,$B3198,$A$2:$A3197,$A3198)=0,"",$E3198-_xlfn.MAXIFS($F$2:$F3197,$C$2:$C3197,$C3198,$B$2:$B3197,$B3198,$A$2:$A3197,$A3198))&lt;0,0,IF(_xlfn.MAXIFS($F$2:$F3197,$C$2:$C3197,$C3198,$B$2:$B3197,$B3198,$A$2:$A3197,$A3198)=0,"",$E3198-_xlfn.MAXIFS($F$2:$F3197,$C$2:$C3197,$C3198,$B$2:$B3197,$B3198,$A$2:$A3197,$A3198))))</f>
        <v/>
      </c>
      <c r="K3198" s="6" t="str">
        <f t="shared" si="148"/>
        <v/>
      </c>
      <c r="L3198" s="6" t="str">
        <f t="shared" si="149"/>
        <v/>
      </c>
      <c r="M3198" s="6" t="str">
        <f t="shared" si="147"/>
        <v/>
      </c>
    </row>
    <row r="3199" spans="1:13" x14ac:dyDescent="0.25">
      <c r="A3199"/>
      <c r="B3199" s="1"/>
      <c r="C3199"/>
      <c r="D3199"/>
      <c r="E3199" s="76"/>
      <c r="F3199" s="76"/>
      <c r="G3199" s="2"/>
      <c r="H3199" s="77"/>
      <c r="J3199" s="79" t="str">
        <f>IF(IF(IF(_xlfn.MAXIFS($F$2:$F3198,$C$2:$C3198,$C3199,$B$2:$B3198,$B3199,$A$2:$A3198,$A3199)=0,"",$E3199-_xlfn.MAXIFS($F$2:$F3198,$C$2:$C3198,$C3199,$B$2:$B3198,$B3199,$A$2:$A3198,$A3199))&lt;0,0,IF(_xlfn.MAXIFS($F$2:$F3198,$C$2:$C3198,$C3199,$B$2:$B3198,$B3199,$A$2:$A3198,$A3199)=0,"",$E3199-_xlfn.MAXIFS($F$2:$F3198,$C$2:$C3198,$C3199,$B$2:$B3198,$B3199,$A$2:$A3198,$A3199)))&gt;0.25,"",IF(IF(_xlfn.MAXIFS($F$2:$F3198,$C$2:$C3198,$C3199,$B$2:$B3198,$B3199,$A$2:$A3198,$A3199)=0,"",$E3199-_xlfn.MAXIFS($F$2:$F3198,$C$2:$C3198,$C3199,$B$2:$B3198,$B3199,$A$2:$A3198,$A3199))&lt;0,0,IF(_xlfn.MAXIFS($F$2:$F3198,$C$2:$C3198,$C3199,$B$2:$B3198,$B3199,$A$2:$A3198,$A3199)=0,"",$E3199-_xlfn.MAXIFS($F$2:$F3198,$C$2:$C3198,$C3199,$B$2:$B3198,$B3199,$A$2:$A3198,$A3199))))</f>
        <v/>
      </c>
      <c r="K3199" s="6" t="str">
        <f t="shared" si="148"/>
        <v/>
      </c>
      <c r="L3199" s="6" t="str">
        <f t="shared" si="149"/>
        <v/>
      </c>
      <c r="M3199" s="6" t="str">
        <f t="shared" si="147"/>
        <v/>
      </c>
    </row>
    <row r="3200" spans="1:13" x14ac:dyDescent="0.25">
      <c r="A3200"/>
      <c r="B3200" s="1"/>
      <c r="C3200"/>
      <c r="D3200"/>
      <c r="E3200" s="76"/>
      <c r="F3200" s="76"/>
      <c r="G3200" s="2"/>
      <c r="H3200" s="77"/>
      <c r="J3200" s="79" t="str">
        <f>IF(IF(IF(_xlfn.MAXIFS($F$2:$F3199,$C$2:$C3199,$C3200,$B$2:$B3199,$B3200,$A$2:$A3199,$A3200)=0,"",$E3200-_xlfn.MAXIFS($F$2:$F3199,$C$2:$C3199,$C3200,$B$2:$B3199,$B3200,$A$2:$A3199,$A3200))&lt;0,0,IF(_xlfn.MAXIFS($F$2:$F3199,$C$2:$C3199,$C3200,$B$2:$B3199,$B3200,$A$2:$A3199,$A3200)=0,"",$E3200-_xlfn.MAXIFS($F$2:$F3199,$C$2:$C3199,$C3200,$B$2:$B3199,$B3200,$A$2:$A3199,$A3200)))&gt;0.25,"",IF(IF(_xlfn.MAXIFS($F$2:$F3199,$C$2:$C3199,$C3200,$B$2:$B3199,$B3200,$A$2:$A3199,$A3200)=0,"",$E3200-_xlfn.MAXIFS($F$2:$F3199,$C$2:$C3199,$C3200,$B$2:$B3199,$B3200,$A$2:$A3199,$A3200))&lt;0,0,IF(_xlfn.MAXIFS($F$2:$F3199,$C$2:$C3199,$C3200,$B$2:$B3199,$B3200,$A$2:$A3199,$A3200)=0,"",$E3200-_xlfn.MAXIFS($F$2:$F3199,$C$2:$C3199,$C3200,$B$2:$B3199,$B3200,$A$2:$A3199,$A3200))))</f>
        <v/>
      </c>
      <c r="K3200" s="6" t="str">
        <f t="shared" si="148"/>
        <v/>
      </c>
      <c r="L3200" s="6" t="str">
        <f t="shared" si="149"/>
        <v/>
      </c>
      <c r="M3200" s="6" t="str">
        <f t="shared" si="147"/>
        <v/>
      </c>
    </row>
    <row r="3201" spans="1:13" x14ac:dyDescent="0.25">
      <c r="A3201"/>
      <c r="B3201" s="1"/>
      <c r="C3201"/>
      <c r="D3201"/>
      <c r="E3201" s="76"/>
      <c r="F3201" s="76"/>
      <c r="G3201" s="2"/>
      <c r="H3201" s="77"/>
      <c r="J3201" s="79" t="str">
        <f>IF(IF(IF(_xlfn.MAXIFS($F$2:$F3200,$C$2:$C3200,$C3201,$B$2:$B3200,$B3201,$A$2:$A3200,$A3201)=0,"",$E3201-_xlfn.MAXIFS($F$2:$F3200,$C$2:$C3200,$C3201,$B$2:$B3200,$B3201,$A$2:$A3200,$A3201))&lt;0,0,IF(_xlfn.MAXIFS($F$2:$F3200,$C$2:$C3200,$C3201,$B$2:$B3200,$B3201,$A$2:$A3200,$A3201)=0,"",$E3201-_xlfn.MAXIFS($F$2:$F3200,$C$2:$C3200,$C3201,$B$2:$B3200,$B3201,$A$2:$A3200,$A3201)))&gt;0.25,"",IF(IF(_xlfn.MAXIFS($F$2:$F3200,$C$2:$C3200,$C3201,$B$2:$B3200,$B3201,$A$2:$A3200,$A3201)=0,"",$E3201-_xlfn.MAXIFS($F$2:$F3200,$C$2:$C3200,$C3201,$B$2:$B3200,$B3201,$A$2:$A3200,$A3201))&lt;0,0,IF(_xlfn.MAXIFS($F$2:$F3200,$C$2:$C3200,$C3201,$B$2:$B3200,$B3201,$A$2:$A3200,$A3201)=0,"",$E3201-_xlfn.MAXIFS($F$2:$F3200,$C$2:$C3200,$C3201,$B$2:$B3200,$B3201,$A$2:$A3200,$A3201))))</f>
        <v/>
      </c>
      <c r="K3201" s="6" t="str">
        <f t="shared" si="148"/>
        <v/>
      </c>
      <c r="L3201" s="6" t="str">
        <f t="shared" si="149"/>
        <v/>
      </c>
      <c r="M3201" s="6" t="str">
        <f t="shared" si="147"/>
        <v/>
      </c>
    </row>
    <row r="3202" spans="1:13" x14ac:dyDescent="0.25">
      <c r="A3202"/>
      <c r="B3202" s="1"/>
      <c r="C3202"/>
      <c r="D3202"/>
      <c r="E3202" s="76"/>
      <c r="F3202" s="76"/>
      <c r="G3202" s="2"/>
      <c r="H3202" s="77"/>
      <c r="J3202" s="79" t="str">
        <f>IF(IF(IF(_xlfn.MAXIFS($F$2:$F3201,$C$2:$C3201,$C3202,$B$2:$B3201,$B3202,$A$2:$A3201,$A3202)=0,"",$E3202-_xlfn.MAXIFS($F$2:$F3201,$C$2:$C3201,$C3202,$B$2:$B3201,$B3202,$A$2:$A3201,$A3202))&lt;0,0,IF(_xlfn.MAXIFS($F$2:$F3201,$C$2:$C3201,$C3202,$B$2:$B3201,$B3202,$A$2:$A3201,$A3202)=0,"",$E3202-_xlfn.MAXIFS($F$2:$F3201,$C$2:$C3201,$C3202,$B$2:$B3201,$B3202,$A$2:$A3201,$A3202)))&gt;0.25,"",IF(IF(_xlfn.MAXIFS($F$2:$F3201,$C$2:$C3201,$C3202,$B$2:$B3201,$B3202,$A$2:$A3201,$A3202)=0,"",$E3202-_xlfn.MAXIFS($F$2:$F3201,$C$2:$C3201,$C3202,$B$2:$B3201,$B3202,$A$2:$A3201,$A3202))&lt;0,0,IF(_xlfn.MAXIFS($F$2:$F3201,$C$2:$C3201,$C3202,$B$2:$B3201,$B3202,$A$2:$A3201,$A3202)=0,"",$E3202-_xlfn.MAXIFS($F$2:$F3201,$C$2:$C3201,$C3202,$B$2:$B3201,$B3202,$A$2:$A3201,$A3202))))</f>
        <v/>
      </c>
      <c r="K3202" s="6" t="str">
        <f t="shared" si="148"/>
        <v/>
      </c>
      <c r="L3202" s="6" t="str">
        <f t="shared" si="149"/>
        <v/>
      </c>
      <c r="M3202" s="6" t="str">
        <f t="shared" ref="M3202:M3265" si="150">IF($A3202="","",IF(AND($K3202&gt;=10,$K3202&lt;=13),"Y",IF(AND($K3202=14,$L3202="EARLY"),"Y","N")))</f>
        <v/>
      </c>
    </row>
    <row r="3203" spans="1:13" x14ac:dyDescent="0.25">
      <c r="A3203"/>
      <c r="B3203" s="1"/>
      <c r="C3203"/>
      <c r="D3203"/>
      <c r="E3203" s="76"/>
      <c r="F3203" s="76"/>
      <c r="G3203" s="2"/>
      <c r="H3203" s="77"/>
      <c r="J3203" s="79" t="str">
        <f>IF(IF(IF(_xlfn.MAXIFS($F$2:$F3202,$C$2:$C3202,$C3203,$B$2:$B3202,$B3203,$A$2:$A3202,$A3203)=0,"",$E3203-_xlfn.MAXIFS($F$2:$F3202,$C$2:$C3202,$C3203,$B$2:$B3202,$B3203,$A$2:$A3202,$A3203))&lt;0,0,IF(_xlfn.MAXIFS($F$2:$F3202,$C$2:$C3202,$C3203,$B$2:$B3202,$B3203,$A$2:$A3202,$A3203)=0,"",$E3203-_xlfn.MAXIFS($F$2:$F3202,$C$2:$C3202,$C3203,$B$2:$B3202,$B3203,$A$2:$A3202,$A3203)))&gt;0.25,"",IF(IF(_xlfn.MAXIFS($F$2:$F3202,$C$2:$C3202,$C3203,$B$2:$B3202,$B3203,$A$2:$A3202,$A3203)=0,"",$E3203-_xlfn.MAXIFS($F$2:$F3202,$C$2:$C3202,$C3203,$B$2:$B3202,$B3203,$A$2:$A3202,$A3203))&lt;0,0,IF(_xlfn.MAXIFS($F$2:$F3202,$C$2:$C3202,$C3203,$B$2:$B3202,$B3203,$A$2:$A3202,$A3203)=0,"",$E3203-_xlfn.MAXIFS($F$2:$F3202,$C$2:$C3202,$C3203,$B$2:$B3202,$B3203,$A$2:$A3202,$A3203))))</f>
        <v/>
      </c>
      <c r="K3203" s="6" t="str">
        <f t="shared" ref="K3203:K3266" si="151">IF($J3203="","",IF(HOUR($E3203)&gt;19,19,IF(HOUR($E3203)&lt;5,5,HOUR($E3203))))</f>
        <v/>
      </c>
      <c r="L3203" s="6" t="str">
        <f t="shared" ref="L3203:L3266" si="152">IF($J3203="","",IF(MINUTE($E3203)&lt;30,"EARLY","LATE"))</f>
        <v/>
      </c>
      <c r="M3203" s="6" t="str">
        <f t="shared" si="150"/>
        <v/>
      </c>
    </row>
    <row r="3204" spans="1:13" x14ac:dyDescent="0.25">
      <c r="A3204"/>
      <c r="B3204" s="1"/>
      <c r="C3204"/>
      <c r="D3204"/>
      <c r="E3204" s="76"/>
      <c r="F3204" s="76"/>
      <c r="G3204" s="2"/>
      <c r="H3204" s="77"/>
      <c r="J3204" s="79" t="str">
        <f>IF(IF(IF(_xlfn.MAXIFS($F$2:$F3203,$C$2:$C3203,$C3204,$B$2:$B3203,$B3204,$A$2:$A3203,$A3204)=0,"",$E3204-_xlfn.MAXIFS($F$2:$F3203,$C$2:$C3203,$C3204,$B$2:$B3203,$B3204,$A$2:$A3203,$A3204))&lt;0,0,IF(_xlfn.MAXIFS($F$2:$F3203,$C$2:$C3203,$C3204,$B$2:$B3203,$B3204,$A$2:$A3203,$A3204)=0,"",$E3204-_xlfn.MAXIFS($F$2:$F3203,$C$2:$C3203,$C3204,$B$2:$B3203,$B3204,$A$2:$A3203,$A3204)))&gt;0.25,"",IF(IF(_xlfn.MAXIFS($F$2:$F3203,$C$2:$C3203,$C3204,$B$2:$B3203,$B3204,$A$2:$A3203,$A3204)=0,"",$E3204-_xlfn.MAXIFS($F$2:$F3203,$C$2:$C3203,$C3204,$B$2:$B3203,$B3204,$A$2:$A3203,$A3204))&lt;0,0,IF(_xlfn.MAXIFS($F$2:$F3203,$C$2:$C3203,$C3204,$B$2:$B3203,$B3204,$A$2:$A3203,$A3204)=0,"",$E3204-_xlfn.MAXIFS($F$2:$F3203,$C$2:$C3203,$C3204,$B$2:$B3203,$B3204,$A$2:$A3203,$A3204))))</f>
        <v/>
      </c>
      <c r="K3204" s="6" t="str">
        <f t="shared" si="151"/>
        <v/>
      </c>
      <c r="L3204" s="6" t="str">
        <f t="shared" si="152"/>
        <v/>
      </c>
      <c r="M3204" s="6" t="str">
        <f t="shared" si="150"/>
        <v/>
      </c>
    </row>
    <row r="3205" spans="1:13" x14ac:dyDescent="0.25">
      <c r="A3205"/>
      <c r="B3205" s="1"/>
      <c r="C3205"/>
      <c r="D3205"/>
      <c r="E3205" s="76"/>
      <c r="F3205" s="76"/>
      <c r="G3205" s="2"/>
      <c r="H3205" s="77"/>
      <c r="J3205" s="79" t="str">
        <f>IF(IF(IF(_xlfn.MAXIFS($F$2:$F3204,$C$2:$C3204,$C3205,$B$2:$B3204,$B3205,$A$2:$A3204,$A3205)=0,"",$E3205-_xlfn.MAXIFS($F$2:$F3204,$C$2:$C3204,$C3205,$B$2:$B3204,$B3205,$A$2:$A3204,$A3205))&lt;0,0,IF(_xlfn.MAXIFS($F$2:$F3204,$C$2:$C3204,$C3205,$B$2:$B3204,$B3205,$A$2:$A3204,$A3205)=0,"",$E3205-_xlfn.MAXIFS($F$2:$F3204,$C$2:$C3204,$C3205,$B$2:$B3204,$B3205,$A$2:$A3204,$A3205)))&gt;0.25,"",IF(IF(_xlfn.MAXIFS($F$2:$F3204,$C$2:$C3204,$C3205,$B$2:$B3204,$B3205,$A$2:$A3204,$A3205)=0,"",$E3205-_xlfn.MAXIFS($F$2:$F3204,$C$2:$C3204,$C3205,$B$2:$B3204,$B3205,$A$2:$A3204,$A3205))&lt;0,0,IF(_xlfn.MAXIFS($F$2:$F3204,$C$2:$C3204,$C3205,$B$2:$B3204,$B3205,$A$2:$A3204,$A3205)=0,"",$E3205-_xlfn.MAXIFS($F$2:$F3204,$C$2:$C3204,$C3205,$B$2:$B3204,$B3205,$A$2:$A3204,$A3205))))</f>
        <v/>
      </c>
      <c r="K3205" s="6" t="str">
        <f t="shared" si="151"/>
        <v/>
      </c>
      <c r="L3205" s="6" t="str">
        <f t="shared" si="152"/>
        <v/>
      </c>
      <c r="M3205" s="6" t="str">
        <f t="shared" si="150"/>
        <v/>
      </c>
    </row>
    <row r="3206" spans="1:13" x14ac:dyDescent="0.25">
      <c r="A3206"/>
      <c r="B3206" s="1"/>
      <c r="C3206"/>
      <c r="D3206"/>
      <c r="E3206" s="76"/>
      <c r="F3206" s="76"/>
      <c r="G3206" s="2"/>
      <c r="H3206" s="77"/>
      <c r="J3206" s="79" t="str">
        <f>IF(IF(IF(_xlfn.MAXIFS($F$2:$F3205,$C$2:$C3205,$C3206,$B$2:$B3205,$B3206,$A$2:$A3205,$A3206)=0,"",$E3206-_xlfn.MAXIFS($F$2:$F3205,$C$2:$C3205,$C3206,$B$2:$B3205,$B3206,$A$2:$A3205,$A3206))&lt;0,0,IF(_xlfn.MAXIFS($F$2:$F3205,$C$2:$C3205,$C3206,$B$2:$B3205,$B3206,$A$2:$A3205,$A3206)=0,"",$E3206-_xlfn.MAXIFS($F$2:$F3205,$C$2:$C3205,$C3206,$B$2:$B3205,$B3206,$A$2:$A3205,$A3206)))&gt;0.25,"",IF(IF(_xlfn.MAXIFS($F$2:$F3205,$C$2:$C3205,$C3206,$B$2:$B3205,$B3206,$A$2:$A3205,$A3206)=0,"",$E3206-_xlfn.MAXIFS($F$2:$F3205,$C$2:$C3205,$C3206,$B$2:$B3205,$B3206,$A$2:$A3205,$A3206))&lt;0,0,IF(_xlfn.MAXIFS($F$2:$F3205,$C$2:$C3205,$C3206,$B$2:$B3205,$B3206,$A$2:$A3205,$A3206)=0,"",$E3206-_xlfn.MAXIFS($F$2:$F3205,$C$2:$C3205,$C3206,$B$2:$B3205,$B3206,$A$2:$A3205,$A3206))))</f>
        <v/>
      </c>
      <c r="K3206" s="6" t="str">
        <f t="shared" si="151"/>
        <v/>
      </c>
      <c r="L3206" s="6" t="str">
        <f t="shared" si="152"/>
        <v/>
      </c>
      <c r="M3206" s="6" t="str">
        <f t="shared" si="150"/>
        <v/>
      </c>
    </row>
    <row r="3207" spans="1:13" x14ac:dyDescent="0.25">
      <c r="A3207"/>
      <c r="B3207" s="1"/>
      <c r="C3207"/>
      <c r="D3207"/>
      <c r="E3207" s="76"/>
      <c r="F3207" s="76"/>
      <c r="G3207" s="2"/>
      <c r="H3207" s="77"/>
      <c r="J3207" s="79" t="str">
        <f>IF(IF(IF(_xlfn.MAXIFS($F$2:$F3206,$C$2:$C3206,$C3207,$B$2:$B3206,$B3207,$A$2:$A3206,$A3207)=0,"",$E3207-_xlfn.MAXIFS($F$2:$F3206,$C$2:$C3206,$C3207,$B$2:$B3206,$B3207,$A$2:$A3206,$A3207))&lt;0,0,IF(_xlfn.MAXIFS($F$2:$F3206,$C$2:$C3206,$C3207,$B$2:$B3206,$B3207,$A$2:$A3206,$A3207)=0,"",$E3207-_xlfn.MAXIFS($F$2:$F3206,$C$2:$C3206,$C3207,$B$2:$B3206,$B3207,$A$2:$A3206,$A3207)))&gt;0.25,"",IF(IF(_xlfn.MAXIFS($F$2:$F3206,$C$2:$C3206,$C3207,$B$2:$B3206,$B3207,$A$2:$A3206,$A3207)=0,"",$E3207-_xlfn.MAXIFS($F$2:$F3206,$C$2:$C3206,$C3207,$B$2:$B3206,$B3207,$A$2:$A3206,$A3207))&lt;0,0,IF(_xlfn.MAXIFS($F$2:$F3206,$C$2:$C3206,$C3207,$B$2:$B3206,$B3207,$A$2:$A3206,$A3207)=0,"",$E3207-_xlfn.MAXIFS($F$2:$F3206,$C$2:$C3206,$C3207,$B$2:$B3206,$B3207,$A$2:$A3206,$A3207))))</f>
        <v/>
      </c>
      <c r="K3207" s="6" t="str">
        <f t="shared" si="151"/>
        <v/>
      </c>
      <c r="L3207" s="6" t="str">
        <f t="shared" si="152"/>
        <v/>
      </c>
      <c r="M3207" s="6" t="str">
        <f t="shared" si="150"/>
        <v/>
      </c>
    </row>
    <row r="3208" spans="1:13" x14ac:dyDescent="0.25">
      <c r="A3208"/>
      <c r="B3208" s="1"/>
      <c r="C3208"/>
      <c r="D3208"/>
      <c r="E3208" s="76"/>
      <c r="F3208" s="76"/>
      <c r="G3208" s="2"/>
      <c r="H3208" s="77"/>
      <c r="J3208" s="79" t="str">
        <f>IF(IF(IF(_xlfn.MAXIFS($F$2:$F3207,$C$2:$C3207,$C3208,$B$2:$B3207,$B3208,$A$2:$A3207,$A3208)=0,"",$E3208-_xlfn.MAXIFS($F$2:$F3207,$C$2:$C3207,$C3208,$B$2:$B3207,$B3208,$A$2:$A3207,$A3208))&lt;0,0,IF(_xlfn.MAXIFS($F$2:$F3207,$C$2:$C3207,$C3208,$B$2:$B3207,$B3208,$A$2:$A3207,$A3208)=0,"",$E3208-_xlfn.MAXIFS($F$2:$F3207,$C$2:$C3207,$C3208,$B$2:$B3207,$B3208,$A$2:$A3207,$A3208)))&gt;0.25,"",IF(IF(_xlfn.MAXIFS($F$2:$F3207,$C$2:$C3207,$C3208,$B$2:$B3207,$B3208,$A$2:$A3207,$A3208)=0,"",$E3208-_xlfn.MAXIFS($F$2:$F3207,$C$2:$C3207,$C3208,$B$2:$B3207,$B3208,$A$2:$A3207,$A3208))&lt;0,0,IF(_xlfn.MAXIFS($F$2:$F3207,$C$2:$C3207,$C3208,$B$2:$B3207,$B3208,$A$2:$A3207,$A3208)=0,"",$E3208-_xlfn.MAXIFS($F$2:$F3207,$C$2:$C3207,$C3208,$B$2:$B3207,$B3208,$A$2:$A3207,$A3208))))</f>
        <v/>
      </c>
      <c r="K3208" s="6" t="str">
        <f t="shared" si="151"/>
        <v/>
      </c>
      <c r="L3208" s="6" t="str">
        <f t="shared" si="152"/>
        <v/>
      </c>
      <c r="M3208" s="6" t="str">
        <f t="shared" si="150"/>
        <v/>
      </c>
    </row>
    <row r="3209" spans="1:13" x14ac:dyDescent="0.25">
      <c r="A3209"/>
      <c r="B3209" s="1"/>
      <c r="C3209"/>
      <c r="D3209"/>
      <c r="E3209" s="76"/>
      <c r="F3209" s="76"/>
      <c r="G3209" s="2"/>
      <c r="H3209" s="77"/>
      <c r="J3209" s="79" t="str">
        <f>IF(IF(IF(_xlfn.MAXIFS($F$2:$F3208,$C$2:$C3208,$C3209,$B$2:$B3208,$B3209,$A$2:$A3208,$A3209)=0,"",$E3209-_xlfn.MAXIFS($F$2:$F3208,$C$2:$C3208,$C3209,$B$2:$B3208,$B3209,$A$2:$A3208,$A3209))&lt;0,0,IF(_xlfn.MAXIFS($F$2:$F3208,$C$2:$C3208,$C3209,$B$2:$B3208,$B3209,$A$2:$A3208,$A3209)=0,"",$E3209-_xlfn.MAXIFS($F$2:$F3208,$C$2:$C3208,$C3209,$B$2:$B3208,$B3209,$A$2:$A3208,$A3209)))&gt;0.25,"",IF(IF(_xlfn.MAXIFS($F$2:$F3208,$C$2:$C3208,$C3209,$B$2:$B3208,$B3209,$A$2:$A3208,$A3209)=0,"",$E3209-_xlfn.MAXIFS($F$2:$F3208,$C$2:$C3208,$C3209,$B$2:$B3208,$B3209,$A$2:$A3208,$A3209))&lt;0,0,IF(_xlfn.MAXIFS($F$2:$F3208,$C$2:$C3208,$C3209,$B$2:$B3208,$B3209,$A$2:$A3208,$A3209)=0,"",$E3209-_xlfn.MAXIFS($F$2:$F3208,$C$2:$C3208,$C3209,$B$2:$B3208,$B3209,$A$2:$A3208,$A3209))))</f>
        <v/>
      </c>
      <c r="K3209" s="6" t="str">
        <f t="shared" si="151"/>
        <v/>
      </c>
      <c r="L3209" s="6" t="str">
        <f t="shared" si="152"/>
        <v/>
      </c>
      <c r="M3209" s="6" t="str">
        <f t="shared" si="150"/>
        <v/>
      </c>
    </row>
    <row r="3210" spans="1:13" x14ac:dyDescent="0.25">
      <c r="A3210"/>
      <c r="B3210" s="1"/>
      <c r="C3210"/>
      <c r="D3210"/>
      <c r="E3210" s="76"/>
      <c r="F3210" s="76"/>
      <c r="G3210" s="2"/>
      <c r="H3210" s="77"/>
      <c r="J3210" s="79" t="str">
        <f>IF(IF(IF(_xlfn.MAXIFS($F$2:$F3209,$C$2:$C3209,$C3210,$B$2:$B3209,$B3210,$A$2:$A3209,$A3210)=0,"",$E3210-_xlfn.MAXIFS($F$2:$F3209,$C$2:$C3209,$C3210,$B$2:$B3209,$B3210,$A$2:$A3209,$A3210))&lt;0,0,IF(_xlfn.MAXIFS($F$2:$F3209,$C$2:$C3209,$C3210,$B$2:$B3209,$B3210,$A$2:$A3209,$A3210)=0,"",$E3210-_xlfn.MAXIFS($F$2:$F3209,$C$2:$C3209,$C3210,$B$2:$B3209,$B3210,$A$2:$A3209,$A3210)))&gt;0.25,"",IF(IF(_xlfn.MAXIFS($F$2:$F3209,$C$2:$C3209,$C3210,$B$2:$B3209,$B3210,$A$2:$A3209,$A3210)=0,"",$E3210-_xlfn.MAXIFS($F$2:$F3209,$C$2:$C3209,$C3210,$B$2:$B3209,$B3210,$A$2:$A3209,$A3210))&lt;0,0,IF(_xlfn.MAXIFS($F$2:$F3209,$C$2:$C3209,$C3210,$B$2:$B3209,$B3210,$A$2:$A3209,$A3210)=0,"",$E3210-_xlfn.MAXIFS($F$2:$F3209,$C$2:$C3209,$C3210,$B$2:$B3209,$B3210,$A$2:$A3209,$A3210))))</f>
        <v/>
      </c>
      <c r="K3210" s="6" t="str">
        <f t="shared" si="151"/>
        <v/>
      </c>
      <c r="L3210" s="6" t="str">
        <f t="shared" si="152"/>
        <v/>
      </c>
      <c r="M3210" s="6" t="str">
        <f t="shared" si="150"/>
        <v/>
      </c>
    </row>
    <row r="3211" spans="1:13" x14ac:dyDescent="0.25">
      <c r="A3211"/>
      <c r="B3211" s="1"/>
      <c r="C3211"/>
      <c r="D3211"/>
      <c r="E3211" s="76"/>
      <c r="F3211" s="76"/>
      <c r="G3211" s="2"/>
      <c r="H3211" s="77"/>
      <c r="J3211" s="79" t="str">
        <f>IF(IF(IF(_xlfn.MAXIFS($F$2:$F3210,$C$2:$C3210,$C3211,$B$2:$B3210,$B3211,$A$2:$A3210,$A3211)=0,"",$E3211-_xlfn.MAXIFS($F$2:$F3210,$C$2:$C3210,$C3211,$B$2:$B3210,$B3211,$A$2:$A3210,$A3211))&lt;0,0,IF(_xlfn.MAXIFS($F$2:$F3210,$C$2:$C3210,$C3211,$B$2:$B3210,$B3211,$A$2:$A3210,$A3211)=0,"",$E3211-_xlfn.MAXIFS($F$2:$F3210,$C$2:$C3210,$C3211,$B$2:$B3210,$B3211,$A$2:$A3210,$A3211)))&gt;0.25,"",IF(IF(_xlfn.MAXIFS($F$2:$F3210,$C$2:$C3210,$C3211,$B$2:$B3210,$B3211,$A$2:$A3210,$A3211)=0,"",$E3211-_xlfn.MAXIFS($F$2:$F3210,$C$2:$C3210,$C3211,$B$2:$B3210,$B3211,$A$2:$A3210,$A3211))&lt;0,0,IF(_xlfn.MAXIFS($F$2:$F3210,$C$2:$C3210,$C3211,$B$2:$B3210,$B3211,$A$2:$A3210,$A3211)=0,"",$E3211-_xlfn.MAXIFS($F$2:$F3210,$C$2:$C3210,$C3211,$B$2:$B3210,$B3211,$A$2:$A3210,$A3211))))</f>
        <v/>
      </c>
      <c r="K3211" s="6" t="str">
        <f t="shared" si="151"/>
        <v/>
      </c>
      <c r="L3211" s="6" t="str">
        <f t="shared" si="152"/>
        <v/>
      </c>
      <c r="M3211" s="6" t="str">
        <f t="shared" si="150"/>
        <v/>
      </c>
    </row>
    <row r="3212" spans="1:13" x14ac:dyDescent="0.25">
      <c r="A3212"/>
      <c r="B3212" s="1"/>
      <c r="C3212"/>
      <c r="D3212"/>
      <c r="E3212" s="76"/>
      <c r="F3212" s="76"/>
      <c r="G3212" s="2"/>
      <c r="H3212" s="77"/>
      <c r="J3212" s="79" t="str">
        <f>IF(IF(IF(_xlfn.MAXIFS($F$2:$F3211,$C$2:$C3211,$C3212,$B$2:$B3211,$B3212,$A$2:$A3211,$A3212)=0,"",$E3212-_xlfn.MAXIFS($F$2:$F3211,$C$2:$C3211,$C3212,$B$2:$B3211,$B3212,$A$2:$A3211,$A3212))&lt;0,0,IF(_xlfn.MAXIFS($F$2:$F3211,$C$2:$C3211,$C3212,$B$2:$B3211,$B3212,$A$2:$A3211,$A3212)=0,"",$E3212-_xlfn.MAXIFS($F$2:$F3211,$C$2:$C3211,$C3212,$B$2:$B3211,$B3212,$A$2:$A3211,$A3212)))&gt;0.25,"",IF(IF(_xlfn.MAXIFS($F$2:$F3211,$C$2:$C3211,$C3212,$B$2:$B3211,$B3212,$A$2:$A3211,$A3212)=0,"",$E3212-_xlfn.MAXIFS($F$2:$F3211,$C$2:$C3211,$C3212,$B$2:$B3211,$B3212,$A$2:$A3211,$A3212))&lt;0,0,IF(_xlfn.MAXIFS($F$2:$F3211,$C$2:$C3211,$C3212,$B$2:$B3211,$B3212,$A$2:$A3211,$A3212)=0,"",$E3212-_xlfn.MAXIFS($F$2:$F3211,$C$2:$C3211,$C3212,$B$2:$B3211,$B3212,$A$2:$A3211,$A3212))))</f>
        <v/>
      </c>
      <c r="K3212" s="6" t="str">
        <f t="shared" si="151"/>
        <v/>
      </c>
      <c r="L3212" s="6" t="str">
        <f t="shared" si="152"/>
        <v/>
      </c>
      <c r="M3212" s="6" t="str">
        <f t="shared" si="150"/>
        <v/>
      </c>
    </row>
    <row r="3213" spans="1:13" x14ac:dyDescent="0.25">
      <c r="A3213"/>
      <c r="B3213" s="1"/>
      <c r="C3213"/>
      <c r="D3213"/>
      <c r="E3213" s="76"/>
      <c r="F3213" s="76"/>
      <c r="G3213" s="2"/>
      <c r="H3213" s="77"/>
      <c r="J3213" s="79" t="str">
        <f>IF(IF(IF(_xlfn.MAXIFS($F$2:$F3212,$C$2:$C3212,$C3213,$B$2:$B3212,$B3213,$A$2:$A3212,$A3213)=0,"",$E3213-_xlfn.MAXIFS($F$2:$F3212,$C$2:$C3212,$C3213,$B$2:$B3212,$B3213,$A$2:$A3212,$A3213))&lt;0,0,IF(_xlfn.MAXIFS($F$2:$F3212,$C$2:$C3212,$C3213,$B$2:$B3212,$B3213,$A$2:$A3212,$A3213)=0,"",$E3213-_xlfn.MAXIFS($F$2:$F3212,$C$2:$C3212,$C3213,$B$2:$B3212,$B3213,$A$2:$A3212,$A3213)))&gt;0.25,"",IF(IF(_xlfn.MAXIFS($F$2:$F3212,$C$2:$C3212,$C3213,$B$2:$B3212,$B3213,$A$2:$A3212,$A3213)=0,"",$E3213-_xlfn.MAXIFS($F$2:$F3212,$C$2:$C3212,$C3213,$B$2:$B3212,$B3213,$A$2:$A3212,$A3213))&lt;0,0,IF(_xlfn.MAXIFS($F$2:$F3212,$C$2:$C3212,$C3213,$B$2:$B3212,$B3213,$A$2:$A3212,$A3213)=0,"",$E3213-_xlfn.MAXIFS($F$2:$F3212,$C$2:$C3212,$C3213,$B$2:$B3212,$B3213,$A$2:$A3212,$A3213))))</f>
        <v/>
      </c>
      <c r="K3213" s="6" t="str">
        <f t="shared" si="151"/>
        <v/>
      </c>
      <c r="L3213" s="6" t="str">
        <f t="shared" si="152"/>
        <v/>
      </c>
      <c r="M3213" s="6" t="str">
        <f t="shared" si="150"/>
        <v/>
      </c>
    </row>
    <row r="3214" spans="1:13" x14ac:dyDescent="0.25">
      <c r="A3214"/>
      <c r="B3214" s="1"/>
      <c r="C3214"/>
      <c r="D3214"/>
      <c r="E3214" s="76"/>
      <c r="F3214" s="76"/>
      <c r="G3214" s="2"/>
      <c r="H3214" s="77"/>
      <c r="J3214" s="79" t="str">
        <f>IF(IF(IF(_xlfn.MAXIFS($F$2:$F3213,$C$2:$C3213,$C3214,$B$2:$B3213,$B3214,$A$2:$A3213,$A3214)=0,"",$E3214-_xlfn.MAXIFS($F$2:$F3213,$C$2:$C3213,$C3214,$B$2:$B3213,$B3214,$A$2:$A3213,$A3214))&lt;0,0,IF(_xlfn.MAXIFS($F$2:$F3213,$C$2:$C3213,$C3214,$B$2:$B3213,$B3214,$A$2:$A3213,$A3214)=0,"",$E3214-_xlfn.MAXIFS($F$2:$F3213,$C$2:$C3213,$C3214,$B$2:$B3213,$B3214,$A$2:$A3213,$A3214)))&gt;0.25,"",IF(IF(_xlfn.MAXIFS($F$2:$F3213,$C$2:$C3213,$C3214,$B$2:$B3213,$B3214,$A$2:$A3213,$A3214)=0,"",$E3214-_xlfn.MAXIFS($F$2:$F3213,$C$2:$C3213,$C3214,$B$2:$B3213,$B3214,$A$2:$A3213,$A3214))&lt;0,0,IF(_xlfn.MAXIFS($F$2:$F3213,$C$2:$C3213,$C3214,$B$2:$B3213,$B3214,$A$2:$A3213,$A3214)=0,"",$E3214-_xlfn.MAXIFS($F$2:$F3213,$C$2:$C3213,$C3214,$B$2:$B3213,$B3214,$A$2:$A3213,$A3214))))</f>
        <v/>
      </c>
      <c r="K3214" s="6" t="str">
        <f t="shared" si="151"/>
        <v/>
      </c>
      <c r="L3214" s="6" t="str">
        <f t="shared" si="152"/>
        <v/>
      </c>
      <c r="M3214" s="6" t="str">
        <f t="shared" si="150"/>
        <v/>
      </c>
    </row>
    <row r="3215" spans="1:13" x14ac:dyDescent="0.25">
      <c r="A3215"/>
      <c r="B3215" s="1"/>
      <c r="C3215"/>
      <c r="D3215"/>
      <c r="E3215" s="76"/>
      <c r="F3215" s="76"/>
      <c r="G3215" s="2"/>
      <c r="H3215" s="77"/>
      <c r="J3215" s="79" t="str">
        <f>IF(IF(IF(_xlfn.MAXIFS($F$2:$F3214,$C$2:$C3214,$C3215,$B$2:$B3214,$B3215,$A$2:$A3214,$A3215)=0,"",$E3215-_xlfn.MAXIFS($F$2:$F3214,$C$2:$C3214,$C3215,$B$2:$B3214,$B3215,$A$2:$A3214,$A3215))&lt;0,0,IF(_xlfn.MAXIFS($F$2:$F3214,$C$2:$C3214,$C3215,$B$2:$B3214,$B3215,$A$2:$A3214,$A3215)=0,"",$E3215-_xlfn.MAXIFS($F$2:$F3214,$C$2:$C3214,$C3215,$B$2:$B3214,$B3215,$A$2:$A3214,$A3215)))&gt;0.25,"",IF(IF(_xlfn.MAXIFS($F$2:$F3214,$C$2:$C3214,$C3215,$B$2:$B3214,$B3215,$A$2:$A3214,$A3215)=0,"",$E3215-_xlfn.MAXIFS($F$2:$F3214,$C$2:$C3214,$C3215,$B$2:$B3214,$B3215,$A$2:$A3214,$A3215))&lt;0,0,IF(_xlfn.MAXIFS($F$2:$F3214,$C$2:$C3214,$C3215,$B$2:$B3214,$B3215,$A$2:$A3214,$A3215)=0,"",$E3215-_xlfn.MAXIFS($F$2:$F3214,$C$2:$C3214,$C3215,$B$2:$B3214,$B3215,$A$2:$A3214,$A3215))))</f>
        <v/>
      </c>
      <c r="K3215" s="6" t="str">
        <f t="shared" si="151"/>
        <v/>
      </c>
      <c r="L3215" s="6" t="str">
        <f t="shared" si="152"/>
        <v/>
      </c>
      <c r="M3215" s="6" t="str">
        <f t="shared" si="150"/>
        <v/>
      </c>
    </row>
    <row r="3216" spans="1:13" x14ac:dyDescent="0.25">
      <c r="A3216"/>
      <c r="B3216" s="1"/>
      <c r="C3216"/>
      <c r="D3216"/>
      <c r="E3216" s="76"/>
      <c r="F3216" s="76"/>
      <c r="G3216" s="2"/>
      <c r="H3216" s="77"/>
      <c r="J3216" s="79" t="str">
        <f>IF(IF(IF(_xlfn.MAXIFS($F$2:$F3215,$C$2:$C3215,$C3216,$B$2:$B3215,$B3216,$A$2:$A3215,$A3216)=0,"",$E3216-_xlfn.MAXIFS($F$2:$F3215,$C$2:$C3215,$C3216,$B$2:$B3215,$B3216,$A$2:$A3215,$A3216))&lt;0,0,IF(_xlfn.MAXIFS($F$2:$F3215,$C$2:$C3215,$C3216,$B$2:$B3215,$B3216,$A$2:$A3215,$A3216)=0,"",$E3216-_xlfn.MAXIFS($F$2:$F3215,$C$2:$C3215,$C3216,$B$2:$B3215,$B3216,$A$2:$A3215,$A3216)))&gt;0.25,"",IF(IF(_xlfn.MAXIFS($F$2:$F3215,$C$2:$C3215,$C3216,$B$2:$B3215,$B3216,$A$2:$A3215,$A3216)=0,"",$E3216-_xlfn.MAXIFS($F$2:$F3215,$C$2:$C3215,$C3216,$B$2:$B3215,$B3216,$A$2:$A3215,$A3216))&lt;0,0,IF(_xlfn.MAXIFS($F$2:$F3215,$C$2:$C3215,$C3216,$B$2:$B3215,$B3216,$A$2:$A3215,$A3216)=0,"",$E3216-_xlfn.MAXIFS($F$2:$F3215,$C$2:$C3215,$C3216,$B$2:$B3215,$B3216,$A$2:$A3215,$A3216))))</f>
        <v/>
      </c>
      <c r="K3216" s="6" t="str">
        <f t="shared" si="151"/>
        <v/>
      </c>
      <c r="L3216" s="6" t="str">
        <f t="shared" si="152"/>
        <v/>
      </c>
      <c r="M3216" s="6" t="str">
        <f t="shared" si="150"/>
        <v/>
      </c>
    </row>
    <row r="3217" spans="1:13" x14ac:dyDescent="0.25">
      <c r="A3217"/>
      <c r="B3217" s="1"/>
      <c r="C3217"/>
      <c r="D3217"/>
      <c r="E3217" s="76"/>
      <c r="F3217" s="76"/>
      <c r="G3217" s="2"/>
      <c r="H3217" s="77"/>
      <c r="J3217" s="79" t="str">
        <f>IF(IF(IF(_xlfn.MAXIFS($F$2:$F3216,$C$2:$C3216,$C3217,$B$2:$B3216,$B3217,$A$2:$A3216,$A3217)=0,"",$E3217-_xlfn.MAXIFS($F$2:$F3216,$C$2:$C3216,$C3217,$B$2:$B3216,$B3217,$A$2:$A3216,$A3217))&lt;0,0,IF(_xlfn.MAXIFS($F$2:$F3216,$C$2:$C3216,$C3217,$B$2:$B3216,$B3217,$A$2:$A3216,$A3217)=0,"",$E3217-_xlfn.MAXIFS($F$2:$F3216,$C$2:$C3216,$C3217,$B$2:$B3216,$B3217,$A$2:$A3216,$A3217)))&gt;0.25,"",IF(IF(_xlfn.MAXIFS($F$2:$F3216,$C$2:$C3216,$C3217,$B$2:$B3216,$B3217,$A$2:$A3216,$A3217)=0,"",$E3217-_xlfn.MAXIFS($F$2:$F3216,$C$2:$C3216,$C3217,$B$2:$B3216,$B3217,$A$2:$A3216,$A3217))&lt;0,0,IF(_xlfn.MAXIFS($F$2:$F3216,$C$2:$C3216,$C3217,$B$2:$B3216,$B3217,$A$2:$A3216,$A3217)=0,"",$E3217-_xlfn.MAXIFS($F$2:$F3216,$C$2:$C3216,$C3217,$B$2:$B3216,$B3217,$A$2:$A3216,$A3217))))</f>
        <v/>
      </c>
      <c r="K3217" s="6" t="str">
        <f t="shared" si="151"/>
        <v/>
      </c>
      <c r="L3217" s="6" t="str">
        <f t="shared" si="152"/>
        <v/>
      </c>
      <c r="M3217" s="6" t="str">
        <f t="shared" si="150"/>
        <v/>
      </c>
    </row>
    <row r="3218" spans="1:13" x14ac:dyDescent="0.25">
      <c r="A3218"/>
      <c r="B3218" s="1"/>
      <c r="C3218"/>
      <c r="D3218"/>
      <c r="E3218" s="76"/>
      <c r="F3218" s="76"/>
      <c r="G3218" s="2"/>
      <c r="H3218" s="77"/>
      <c r="J3218" s="79" t="str">
        <f>IF(IF(IF(_xlfn.MAXIFS($F$2:$F3217,$C$2:$C3217,$C3218,$B$2:$B3217,$B3218,$A$2:$A3217,$A3218)=0,"",$E3218-_xlfn.MAXIFS($F$2:$F3217,$C$2:$C3217,$C3218,$B$2:$B3217,$B3218,$A$2:$A3217,$A3218))&lt;0,0,IF(_xlfn.MAXIFS($F$2:$F3217,$C$2:$C3217,$C3218,$B$2:$B3217,$B3218,$A$2:$A3217,$A3218)=0,"",$E3218-_xlfn.MAXIFS($F$2:$F3217,$C$2:$C3217,$C3218,$B$2:$B3217,$B3218,$A$2:$A3217,$A3218)))&gt;0.25,"",IF(IF(_xlfn.MAXIFS($F$2:$F3217,$C$2:$C3217,$C3218,$B$2:$B3217,$B3218,$A$2:$A3217,$A3218)=0,"",$E3218-_xlfn.MAXIFS($F$2:$F3217,$C$2:$C3217,$C3218,$B$2:$B3217,$B3218,$A$2:$A3217,$A3218))&lt;0,0,IF(_xlfn.MAXIFS($F$2:$F3217,$C$2:$C3217,$C3218,$B$2:$B3217,$B3218,$A$2:$A3217,$A3218)=0,"",$E3218-_xlfn.MAXIFS($F$2:$F3217,$C$2:$C3217,$C3218,$B$2:$B3217,$B3218,$A$2:$A3217,$A3218))))</f>
        <v/>
      </c>
      <c r="K3218" s="6" t="str">
        <f t="shared" si="151"/>
        <v/>
      </c>
      <c r="L3218" s="6" t="str">
        <f t="shared" si="152"/>
        <v/>
      </c>
      <c r="M3218" s="6" t="str">
        <f t="shared" si="150"/>
        <v/>
      </c>
    </row>
    <row r="3219" spans="1:13" x14ac:dyDescent="0.25">
      <c r="A3219"/>
      <c r="B3219" s="1"/>
      <c r="C3219"/>
      <c r="D3219"/>
      <c r="E3219" s="76"/>
      <c r="F3219" s="76"/>
      <c r="G3219" s="2"/>
      <c r="H3219" s="77"/>
      <c r="J3219" s="79" t="str">
        <f>IF(IF(IF(_xlfn.MAXIFS($F$2:$F3218,$C$2:$C3218,$C3219,$B$2:$B3218,$B3219,$A$2:$A3218,$A3219)=0,"",$E3219-_xlfn.MAXIFS($F$2:$F3218,$C$2:$C3218,$C3219,$B$2:$B3218,$B3219,$A$2:$A3218,$A3219))&lt;0,0,IF(_xlfn.MAXIFS($F$2:$F3218,$C$2:$C3218,$C3219,$B$2:$B3218,$B3219,$A$2:$A3218,$A3219)=0,"",$E3219-_xlfn.MAXIFS($F$2:$F3218,$C$2:$C3218,$C3219,$B$2:$B3218,$B3219,$A$2:$A3218,$A3219)))&gt;0.25,"",IF(IF(_xlfn.MAXIFS($F$2:$F3218,$C$2:$C3218,$C3219,$B$2:$B3218,$B3219,$A$2:$A3218,$A3219)=0,"",$E3219-_xlfn.MAXIFS($F$2:$F3218,$C$2:$C3218,$C3219,$B$2:$B3218,$B3219,$A$2:$A3218,$A3219))&lt;0,0,IF(_xlfn.MAXIFS($F$2:$F3218,$C$2:$C3218,$C3219,$B$2:$B3218,$B3219,$A$2:$A3218,$A3219)=0,"",$E3219-_xlfn.MAXIFS($F$2:$F3218,$C$2:$C3218,$C3219,$B$2:$B3218,$B3219,$A$2:$A3218,$A3219))))</f>
        <v/>
      </c>
      <c r="K3219" s="6" t="str">
        <f t="shared" si="151"/>
        <v/>
      </c>
      <c r="L3219" s="6" t="str">
        <f t="shared" si="152"/>
        <v/>
      </c>
      <c r="M3219" s="6" t="str">
        <f t="shared" si="150"/>
        <v/>
      </c>
    </row>
    <row r="3220" spans="1:13" x14ac:dyDescent="0.25">
      <c r="A3220"/>
      <c r="B3220" s="1"/>
      <c r="C3220"/>
      <c r="D3220"/>
      <c r="E3220" s="76"/>
      <c r="F3220" s="76"/>
      <c r="G3220" s="2"/>
      <c r="H3220" s="77"/>
      <c r="J3220" s="79" t="str">
        <f>IF(IF(IF(_xlfn.MAXIFS($F$2:$F3219,$C$2:$C3219,$C3220,$B$2:$B3219,$B3220,$A$2:$A3219,$A3220)=0,"",$E3220-_xlfn.MAXIFS($F$2:$F3219,$C$2:$C3219,$C3220,$B$2:$B3219,$B3220,$A$2:$A3219,$A3220))&lt;0,0,IF(_xlfn.MAXIFS($F$2:$F3219,$C$2:$C3219,$C3220,$B$2:$B3219,$B3220,$A$2:$A3219,$A3220)=0,"",$E3220-_xlfn.MAXIFS($F$2:$F3219,$C$2:$C3219,$C3220,$B$2:$B3219,$B3220,$A$2:$A3219,$A3220)))&gt;0.25,"",IF(IF(_xlfn.MAXIFS($F$2:$F3219,$C$2:$C3219,$C3220,$B$2:$B3219,$B3220,$A$2:$A3219,$A3220)=0,"",$E3220-_xlfn.MAXIFS($F$2:$F3219,$C$2:$C3219,$C3220,$B$2:$B3219,$B3220,$A$2:$A3219,$A3220))&lt;0,0,IF(_xlfn.MAXIFS($F$2:$F3219,$C$2:$C3219,$C3220,$B$2:$B3219,$B3220,$A$2:$A3219,$A3220)=0,"",$E3220-_xlfn.MAXIFS($F$2:$F3219,$C$2:$C3219,$C3220,$B$2:$B3219,$B3220,$A$2:$A3219,$A3220))))</f>
        <v/>
      </c>
      <c r="K3220" s="6" t="str">
        <f t="shared" si="151"/>
        <v/>
      </c>
      <c r="L3220" s="6" t="str">
        <f t="shared" si="152"/>
        <v/>
      </c>
      <c r="M3220" s="6" t="str">
        <f t="shared" si="150"/>
        <v/>
      </c>
    </row>
    <row r="3221" spans="1:13" x14ac:dyDescent="0.25">
      <c r="A3221"/>
      <c r="B3221" s="1"/>
      <c r="C3221"/>
      <c r="D3221"/>
      <c r="E3221" s="76"/>
      <c r="F3221" s="76"/>
      <c r="G3221" s="2"/>
      <c r="H3221" s="77"/>
      <c r="J3221" s="79" t="str">
        <f>IF(IF(IF(_xlfn.MAXIFS($F$2:$F3220,$C$2:$C3220,$C3221,$B$2:$B3220,$B3221,$A$2:$A3220,$A3221)=0,"",$E3221-_xlfn.MAXIFS($F$2:$F3220,$C$2:$C3220,$C3221,$B$2:$B3220,$B3221,$A$2:$A3220,$A3221))&lt;0,0,IF(_xlfn.MAXIFS($F$2:$F3220,$C$2:$C3220,$C3221,$B$2:$B3220,$B3221,$A$2:$A3220,$A3221)=0,"",$E3221-_xlfn.MAXIFS($F$2:$F3220,$C$2:$C3220,$C3221,$B$2:$B3220,$B3221,$A$2:$A3220,$A3221)))&gt;0.25,"",IF(IF(_xlfn.MAXIFS($F$2:$F3220,$C$2:$C3220,$C3221,$B$2:$B3220,$B3221,$A$2:$A3220,$A3221)=0,"",$E3221-_xlfn.MAXIFS($F$2:$F3220,$C$2:$C3220,$C3221,$B$2:$B3220,$B3221,$A$2:$A3220,$A3221))&lt;0,0,IF(_xlfn.MAXIFS($F$2:$F3220,$C$2:$C3220,$C3221,$B$2:$B3220,$B3221,$A$2:$A3220,$A3221)=0,"",$E3221-_xlfn.MAXIFS($F$2:$F3220,$C$2:$C3220,$C3221,$B$2:$B3220,$B3221,$A$2:$A3220,$A3221))))</f>
        <v/>
      </c>
      <c r="K3221" s="6" t="str">
        <f t="shared" si="151"/>
        <v/>
      </c>
      <c r="L3221" s="6" t="str">
        <f t="shared" si="152"/>
        <v/>
      </c>
      <c r="M3221" s="6" t="str">
        <f t="shared" si="150"/>
        <v/>
      </c>
    </row>
    <row r="3222" spans="1:13" x14ac:dyDescent="0.25">
      <c r="A3222"/>
      <c r="B3222" s="1"/>
      <c r="C3222"/>
      <c r="D3222"/>
      <c r="E3222" s="76"/>
      <c r="F3222" s="76"/>
      <c r="G3222" s="2"/>
      <c r="H3222" s="77"/>
      <c r="J3222" s="79" t="str">
        <f>IF(IF(IF(_xlfn.MAXIFS($F$2:$F3221,$C$2:$C3221,$C3222,$B$2:$B3221,$B3222,$A$2:$A3221,$A3222)=0,"",$E3222-_xlfn.MAXIFS($F$2:$F3221,$C$2:$C3221,$C3222,$B$2:$B3221,$B3222,$A$2:$A3221,$A3222))&lt;0,0,IF(_xlfn.MAXIFS($F$2:$F3221,$C$2:$C3221,$C3222,$B$2:$B3221,$B3222,$A$2:$A3221,$A3222)=0,"",$E3222-_xlfn.MAXIFS($F$2:$F3221,$C$2:$C3221,$C3222,$B$2:$B3221,$B3222,$A$2:$A3221,$A3222)))&gt;0.25,"",IF(IF(_xlfn.MAXIFS($F$2:$F3221,$C$2:$C3221,$C3222,$B$2:$B3221,$B3222,$A$2:$A3221,$A3222)=0,"",$E3222-_xlfn.MAXIFS($F$2:$F3221,$C$2:$C3221,$C3222,$B$2:$B3221,$B3222,$A$2:$A3221,$A3222))&lt;0,0,IF(_xlfn.MAXIFS($F$2:$F3221,$C$2:$C3221,$C3222,$B$2:$B3221,$B3222,$A$2:$A3221,$A3222)=0,"",$E3222-_xlfn.MAXIFS($F$2:$F3221,$C$2:$C3221,$C3222,$B$2:$B3221,$B3222,$A$2:$A3221,$A3222))))</f>
        <v/>
      </c>
      <c r="K3222" s="6" t="str">
        <f t="shared" si="151"/>
        <v/>
      </c>
      <c r="L3222" s="6" t="str">
        <f t="shared" si="152"/>
        <v/>
      </c>
      <c r="M3222" s="6" t="str">
        <f t="shared" si="150"/>
        <v/>
      </c>
    </row>
    <row r="3223" spans="1:13" x14ac:dyDescent="0.25">
      <c r="A3223"/>
      <c r="B3223" s="1"/>
      <c r="C3223"/>
      <c r="D3223"/>
      <c r="E3223" s="76"/>
      <c r="F3223" s="76"/>
      <c r="G3223" s="2"/>
      <c r="H3223" s="77"/>
      <c r="J3223" s="79" t="str">
        <f>IF(IF(IF(_xlfn.MAXIFS($F$2:$F3222,$C$2:$C3222,$C3223,$B$2:$B3222,$B3223,$A$2:$A3222,$A3223)=0,"",$E3223-_xlfn.MAXIFS($F$2:$F3222,$C$2:$C3222,$C3223,$B$2:$B3222,$B3223,$A$2:$A3222,$A3223))&lt;0,0,IF(_xlfn.MAXIFS($F$2:$F3222,$C$2:$C3222,$C3223,$B$2:$B3222,$B3223,$A$2:$A3222,$A3223)=0,"",$E3223-_xlfn.MAXIFS($F$2:$F3222,$C$2:$C3222,$C3223,$B$2:$B3222,$B3223,$A$2:$A3222,$A3223)))&gt;0.25,"",IF(IF(_xlfn.MAXIFS($F$2:$F3222,$C$2:$C3222,$C3223,$B$2:$B3222,$B3223,$A$2:$A3222,$A3223)=0,"",$E3223-_xlfn.MAXIFS($F$2:$F3222,$C$2:$C3222,$C3223,$B$2:$B3222,$B3223,$A$2:$A3222,$A3223))&lt;0,0,IF(_xlfn.MAXIFS($F$2:$F3222,$C$2:$C3222,$C3223,$B$2:$B3222,$B3223,$A$2:$A3222,$A3223)=0,"",$E3223-_xlfn.MAXIFS($F$2:$F3222,$C$2:$C3222,$C3223,$B$2:$B3222,$B3223,$A$2:$A3222,$A3223))))</f>
        <v/>
      </c>
      <c r="K3223" s="6" t="str">
        <f t="shared" si="151"/>
        <v/>
      </c>
      <c r="L3223" s="6" t="str">
        <f t="shared" si="152"/>
        <v/>
      </c>
      <c r="M3223" s="6" t="str">
        <f t="shared" si="150"/>
        <v/>
      </c>
    </row>
    <row r="3224" spans="1:13" x14ac:dyDescent="0.25">
      <c r="A3224"/>
      <c r="B3224" s="1"/>
      <c r="C3224"/>
      <c r="D3224"/>
      <c r="E3224" s="76"/>
      <c r="F3224" s="76"/>
      <c r="G3224" s="2"/>
      <c r="H3224" s="77"/>
      <c r="J3224" s="79" t="str">
        <f>IF(IF(IF(_xlfn.MAXIFS($F$2:$F3223,$C$2:$C3223,$C3224,$B$2:$B3223,$B3224,$A$2:$A3223,$A3224)=0,"",$E3224-_xlfn.MAXIFS($F$2:$F3223,$C$2:$C3223,$C3224,$B$2:$B3223,$B3224,$A$2:$A3223,$A3224))&lt;0,0,IF(_xlfn.MAXIFS($F$2:$F3223,$C$2:$C3223,$C3224,$B$2:$B3223,$B3224,$A$2:$A3223,$A3224)=0,"",$E3224-_xlfn.MAXIFS($F$2:$F3223,$C$2:$C3223,$C3224,$B$2:$B3223,$B3224,$A$2:$A3223,$A3224)))&gt;0.25,"",IF(IF(_xlfn.MAXIFS($F$2:$F3223,$C$2:$C3223,$C3224,$B$2:$B3223,$B3224,$A$2:$A3223,$A3224)=0,"",$E3224-_xlfn.MAXIFS($F$2:$F3223,$C$2:$C3223,$C3224,$B$2:$B3223,$B3224,$A$2:$A3223,$A3224))&lt;0,0,IF(_xlfn.MAXIFS($F$2:$F3223,$C$2:$C3223,$C3224,$B$2:$B3223,$B3224,$A$2:$A3223,$A3224)=0,"",$E3224-_xlfn.MAXIFS($F$2:$F3223,$C$2:$C3223,$C3224,$B$2:$B3223,$B3224,$A$2:$A3223,$A3224))))</f>
        <v/>
      </c>
      <c r="K3224" s="6" t="str">
        <f t="shared" si="151"/>
        <v/>
      </c>
      <c r="L3224" s="6" t="str">
        <f t="shared" si="152"/>
        <v/>
      </c>
      <c r="M3224" s="6" t="str">
        <f t="shared" si="150"/>
        <v/>
      </c>
    </row>
    <row r="3225" spans="1:13" x14ac:dyDescent="0.25">
      <c r="A3225"/>
      <c r="B3225" s="1"/>
      <c r="C3225"/>
      <c r="D3225"/>
      <c r="E3225" s="76"/>
      <c r="F3225" s="76"/>
      <c r="G3225" s="2"/>
      <c r="H3225" s="77"/>
      <c r="J3225" s="79" t="str">
        <f>IF(IF(IF(_xlfn.MAXIFS($F$2:$F3224,$C$2:$C3224,$C3225,$B$2:$B3224,$B3225,$A$2:$A3224,$A3225)=0,"",$E3225-_xlfn.MAXIFS($F$2:$F3224,$C$2:$C3224,$C3225,$B$2:$B3224,$B3225,$A$2:$A3224,$A3225))&lt;0,0,IF(_xlfn.MAXIFS($F$2:$F3224,$C$2:$C3224,$C3225,$B$2:$B3224,$B3225,$A$2:$A3224,$A3225)=0,"",$E3225-_xlfn.MAXIFS($F$2:$F3224,$C$2:$C3224,$C3225,$B$2:$B3224,$B3225,$A$2:$A3224,$A3225)))&gt;0.25,"",IF(IF(_xlfn.MAXIFS($F$2:$F3224,$C$2:$C3224,$C3225,$B$2:$B3224,$B3225,$A$2:$A3224,$A3225)=0,"",$E3225-_xlfn.MAXIFS($F$2:$F3224,$C$2:$C3224,$C3225,$B$2:$B3224,$B3225,$A$2:$A3224,$A3225))&lt;0,0,IF(_xlfn.MAXIFS($F$2:$F3224,$C$2:$C3224,$C3225,$B$2:$B3224,$B3225,$A$2:$A3224,$A3225)=0,"",$E3225-_xlfn.MAXIFS($F$2:$F3224,$C$2:$C3224,$C3225,$B$2:$B3224,$B3225,$A$2:$A3224,$A3225))))</f>
        <v/>
      </c>
      <c r="K3225" s="6" t="str">
        <f t="shared" si="151"/>
        <v/>
      </c>
      <c r="L3225" s="6" t="str">
        <f t="shared" si="152"/>
        <v/>
      </c>
      <c r="M3225" s="6" t="str">
        <f t="shared" si="150"/>
        <v/>
      </c>
    </row>
    <row r="3226" spans="1:13" x14ac:dyDescent="0.25">
      <c r="A3226"/>
      <c r="B3226" s="1"/>
      <c r="C3226"/>
      <c r="D3226"/>
      <c r="E3226" s="76"/>
      <c r="F3226" s="76"/>
      <c r="G3226" s="2"/>
      <c r="H3226" s="77"/>
      <c r="J3226" s="79" t="str">
        <f>IF(IF(IF(_xlfn.MAXIFS($F$2:$F3225,$C$2:$C3225,$C3226,$B$2:$B3225,$B3226,$A$2:$A3225,$A3226)=0,"",$E3226-_xlfn.MAXIFS($F$2:$F3225,$C$2:$C3225,$C3226,$B$2:$B3225,$B3226,$A$2:$A3225,$A3226))&lt;0,0,IF(_xlfn.MAXIFS($F$2:$F3225,$C$2:$C3225,$C3226,$B$2:$B3225,$B3226,$A$2:$A3225,$A3226)=0,"",$E3226-_xlfn.MAXIFS($F$2:$F3225,$C$2:$C3225,$C3226,$B$2:$B3225,$B3226,$A$2:$A3225,$A3226)))&gt;0.25,"",IF(IF(_xlfn.MAXIFS($F$2:$F3225,$C$2:$C3225,$C3226,$B$2:$B3225,$B3226,$A$2:$A3225,$A3226)=0,"",$E3226-_xlfn.MAXIFS($F$2:$F3225,$C$2:$C3225,$C3226,$B$2:$B3225,$B3226,$A$2:$A3225,$A3226))&lt;0,0,IF(_xlfn.MAXIFS($F$2:$F3225,$C$2:$C3225,$C3226,$B$2:$B3225,$B3226,$A$2:$A3225,$A3226)=0,"",$E3226-_xlfn.MAXIFS($F$2:$F3225,$C$2:$C3225,$C3226,$B$2:$B3225,$B3226,$A$2:$A3225,$A3226))))</f>
        <v/>
      </c>
      <c r="K3226" s="6" t="str">
        <f t="shared" si="151"/>
        <v/>
      </c>
      <c r="L3226" s="6" t="str">
        <f t="shared" si="152"/>
        <v/>
      </c>
      <c r="M3226" s="6" t="str">
        <f t="shared" si="150"/>
        <v/>
      </c>
    </row>
    <row r="3227" spans="1:13" x14ac:dyDescent="0.25">
      <c r="A3227"/>
      <c r="B3227" s="1"/>
      <c r="C3227"/>
      <c r="D3227"/>
      <c r="E3227" s="76"/>
      <c r="F3227" s="76"/>
      <c r="G3227" s="2"/>
      <c r="H3227" s="77"/>
      <c r="J3227" s="79" t="str">
        <f>IF(IF(IF(_xlfn.MAXIFS($F$2:$F3226,$C$2:$C3226,$C3227,$B$2:$B3226,$B3227,$A$2:$A3226,$A3227)=0,"",$E3227-_xlfn.MAXIFS($F$2:$F3226,$C$2:$C3226,$C3227,$B$2:$B3226,$B3227,$A$2:$A3226,$A3227))&lt;0,0,IF(_xlfn.MAXIFS($F$2:$F3226,$C$2:$C3226,$C3227,$B$2:$B3226,$B3227,$A$2:$A3226,$A3227)=0,"",$E3227-_xlfn.MAXIFS($F$2:$F3226,$C$2:$C3226,$C3227,$B$2:$B3226,$B3227,$A$2:$A3226,$A3227)))&gt;0.25,"",IF(IF(_xlfn.MAXIFS($F$2:$F3226,$C$2:$C3226,$C3227,$B$2:$B3226,$B3227,$A$2:$A3226,$A3227)=0,"",$E3227-_xlfn.MAXIFS($F$2:$F3226,$C$2:$C3226,$C3227,$B$2:$B3226,$B3227,$A$2:$A3226,$A3227))&lt;0,0,IF(_xlfn.MAXIFS($F$2:$F3226,$C$2:$C3226,$C3227,$B$2:$B3226,$B3227,$A$2:$A3226,$A3227)=0,"",$E3227-_xlfn.MAXIFS($F$2:$F3226,$C$2:$C3226,$C3227,$B$2:$B3226,$B3227,$A$2:$A3226,$A3227))))</f>
        <v/>
      </c>
      <c r="K3227" s="6" t="str">
        <f t="shared" si="151"/>
        <v/>
      </c>
      <c r="L3227" s="6" t="str">
        <f t="shared" si="152"/>
        <v/>
      </c>
      <c r="M3227" s="6" t="str">
        <f t="shared" si="150"/>
        <v/>
      </c>
    </row>
    <row r="3228" spans="1:13" x14ac:dyDescent="0.25">
      <c r="A3228"/>
      <c r="B3228" s="1"/>
      <c r="C3228"/>
      <c r="D3228"/>
      <c r="E3228" s="76"/>
      <c r="F3228" s="76"/>
      <c r="G3228" s="2"/>
      <c r="H3228" s="77"/>
      <c r="J3228" s="79" t="str">
        <f>IF(IF(IF(_xlfn.MAXIFS($F$2:$F3227,$C$2:$C3227,$C3228,$B$2:$B3227,$B3228,$A$2:$A3227,$A3228)=0,"",$E3228-_xlfn.MAXIFS($F$2:$F3227,$C$2:$C3227,$C3228,$B$2:$B3227,$B3228,$A$2:$A3227,$A3228))&lt;0,0,IF(_xlfn.MAXIFS($F$2:$F3227,$C$2:$C3227,$C3228,$B$2:$B3227,$B3228,$A$2:$A3227,$A3228)=0,"",$E3228-_xlfn.MAXIFS($F$2:$F3227,$C$2:$C3227,$C3228,$B$2:$B3227,$B3228,$A$2:$A3227,$A3228)))&gt;0.25,"",IF(IF(_xlfn.MAXIFS($F$2:$F3227,$C$2:$C3227,$C3228,$B$2:$B3227,$B3228,$A$2:$A3227,$A3228)=0,"",$E3228-_xlfn.MAXIFS($F$2:$F3227,$C$2:$C3227,$C3228,$B$2:$B3227,$B3228,$A$2:$A3227,$A3228))&lt;0,0,IF(_xlfn.MAXIFS($F$2:$F3227,$C$2:$C3227,$C3228,$B$2:$B3227,$B3228,$A$2:$A3227,$A3228)=0,"",$E3228-_xlfn.MAXIFS($F$2:$F3227,$C$2:$C3227,$C3228,$B$2:$B3227,$B3228,$A$2:$A3227,$A3228))))</f>
        <v/>
      </c>
      <c r="K3228" s="6" t="str">
        <f t="shared" si="151"/>
        <v/>
      </c>
      <c r="L3228" s="6" t="str">
        <f t="shared" si="152"/>
        <v/>
      </c>
      <c r="M3228" s="6" t="str">
        <f t="shared" si="150"/>
        <v/>
      </c>
    </row>
    <row r="3229" spans="1:13" x14ac:dyDescent="0.25">
      <c r="A3229"/>
      <c r="B3229" s="1"/>
      <c r="C3229"/>
      <c r="D3229"/>
      <c r="E3229" s="76"/>
      <c r="F3229" s="76"/>
      <c r="G3229" s="2"/>
      <c r="H3229" s="77"/>
      <c r="J3229" s="79" t="str">
        <f>IF(IF(IF(_xlfn.MAXIFS($F$2:$F3228,$C$2:$C3228,$C3229,$B$2:$B3228,$B3229,$A$2:$A3228,$A3229)=0,"",$E3229-_xlfn.MAXIFS($F$2:$F3228,$C$2:$C3228,$C3229,$B$2:$B3228,$B3229,$A$2:$A3228,$A3229))&lt;0,0,IF(_xlfn.MAXIFS($F$2:$F3228,$C$2:$C3228,$C3229,$B$2:$B3228,$B3229,$A$2:$A3228,$A3229)=0,"",$E3229-_xlfn.MAXIFS($F$2:$F3228,$C$2:$C3228,$C3229,$B$2:$B3228,$B3229,$A$2:$A3228,$A3229)))&gt;0.25,"",IF(IF(_xlfn.MAXIFS($F$2:$F3228,$C$2:$C3228,$C3229,$B$2:$B3228,$B3229,$A$2:$A3228,$A3229)=0,"",$E3229-_xlfn.MAXIFS($F$2:$F3228,$C$2:$C3228,$C3229,$B$2:$B3228,$B3229,$A$2:$A3228,$A3229))&lt;0,0,IF(_xlfn.MAXIFS($F$2:$F3228,$C$2:$C3228,$C3229,$B$2:$B3228,$B3229,$A$2:$A3228,$A3229)=0,"",$E3229-_xlfn.MAXIFS($F$2:$F3228,$C$2:$C3228,$C3229,$B$2:$B3228,$B3229,$A$2:$A3228,$A3229))))</f>
        <v/>
      </c>
      <c r="K3229" s="6" t="str">
        <f t="shared" si="151"/>
        <v/>
      </c>
      <c r="L3229" s="6" t="str">
        <f t="shared" si="152"/>
        <v/>
      </c>
      <c r="M3229" s="6" t="str">
        <f t="shared" si="150"/>
        <v/>
      </c>
    </row>
    <row r="3230" spans="1:13" x14ac:dyDescent="0.25">
      <c r="A3230"/>
      <c r="B3230" s="1"/>
      <c r="C3230"/>
      <c r="D3230"/>
      <c r="E3230" s="76"/>
      <c r="F3230" s="76"/>
      <c r="G3230" s="2"/>
      <c r="H3230" s="77"/>
      <c r="J3230" s="79" t="str">
        <f>IF(IF(IF(_xlfn.MAXIFS($F$2:$F3229,$C$2:$C3229,$C3230,$B$2:$B3229,$B3230,$A$2:$A3229,$A3230)=0,"",$E3230-_xlfn.MAXIFS($F$2:$F3229,$C$2:$C3229,$C3230,$B$2:$B3229,$B3230,$A$2:$A3229,$A3230))&lt;0,0,IF(_xlfn.MAXIFS($F$2:$F3229,$C$2:$C3229,$C3230,$B$2:$B3229,$B3230,$A$2:$A3229,$A3230)=0,"",$E3230-_xlfn.MAXIFS($F$2:$F3229,$C$2:$C3229,$C3230,$B$2:$B3229,$B3230,$A$2:$A3229,$A3230)))&gt;0.25,"",IF(IF(_xlfn.MAXIFS($F$2:$F3229,$C$2:$C3229,$C3230,$B$2:$B3229,$B3230,$A$2:$A3229,$A3230)=0,"",$E3230-_xlfn.MAXIFS($F$2:$F3229,$C$2:$C3229,$C3230,$B$2:$B3229,$B3230,$A$2:$A3229,$A3230))&lt;0,0,IF(_xlfn.MAXIFS($F$2:$F3229,$C$2:$C3229,$C3230,$B$2:$B3229,$B3230,$A$2:$A3229,$A3230)=0,"",$E3230-_xlfn.MAXIFS($F$2:$F3229,$C$2:$C3229,$C3230,$B$2:$B3229,$B3230,$A$2:$A3229,$A3230))))</f>
        <v/>
      </c>
      <c r="K3230" s="6" t="str">
        <f t="shared" si="151"/>
        <v/>
      </c>
      <c r="L3230" s="6" t="str">
        <f t="shared" si="152"/>
        <v/>
      </c>
      <c r="M3230" s="6" t="str">
        <f t="shared" si="150"/>
        <v/>
      </c>
    </row>
    <row r="3231" spans="1:13" x14ac:dyDescent="0.25">
      <c r="A3231"/>
      <c r="B3231" s="1"/>
      <c r="C3231"/>
      <c r="D3231"/>
      <c r="E3231" s="76"/>
      <c r="F3231" s="76"/>
      <c r="G3231" s="2"/>
      <c r="H3231" s="77"/>
      <c r="J3231" s="79" t="str">
        <f>IF(IF(IF(_xlfn.MAXIFS($F$2:$F3230,$C$2:$C3230,$C3231,$B$2:$B3230,$B3231,$A$2:$A3230,$A3231)=0,"",$E3231-_xlfn.MAXIFS($F$2:$F3230,$C$2:$C3230,$C3231,$B$2:$B3230,$B3231,$A$2:$A3230,$A3231))&lt;0,0,IF(_xlfn.MAXIFS($F$2:$F3230,$C$2:$C3230,$C3231,$B$2:$B3230,$B3231,$A$2:$A3230,$A3231)=0,"",$E3231-_xlfn.MAXIFS($F$2:$F3230,$C$2:$C3230,$C3231,$B$2:$B3230,$B3231,$A$2:$A3230,$A3231)))&gt;0.25,"",IF(IF(_xlfn.MAXIFS($F$2:$F3230,$C$2:$C3230,$C3231,$B$2:$B3230,$B3231,$A$2:$A3230,$A3231)=0,"",$E3231-_xlfn.MAXIFS($F$2:$F3230,$C$2:$C3230,$C3231,$B$2:$B3230,$B3231,$A$2:$A3230,$A3231))&lt;0,0,IF(_xlfn.MAXIFS($F$2:$F3230,$C$2:$C3230,$C3231,$B$2:$B3230,$B3231,$A$2:$A3230,$A3231)=0,"",$E3231-_xlfn.MAXIFS($F$2:$F3230,$C$2:$C3230,$C3231,$B$2:$B3230,$B3231,$A$2:$A3230,$A3231))))</f>
        <v/>
      </c>
      <c r="K3231" s="6" t="str">
        <f t="shared" si="151"/>
        <v/>
      </c>
      <c r="L3231" s="6" t="str">
        <f t="shared" si="152"/>
        <v/>
      </c>
      <c r="M3231" s="6" t="str">
        <f t="shared" si="150"/>
        <v/>
      </c>
    </row>
    <row r="3232" spans="1:13" x14ac:dyDescent="0.25">
      <c r="A3232"/>
      <c r="B3232" s="1"/>
      <c r="C3232"/>
      <c r="D3232"/>
      <c r="E3232" s="76"/>
      <c r="F3232" s="76"/>
      <c r="G3232" s="2"/>
      <c r="H3232" s="77"/>
      <c r="J3232" s="79" t="str">
        <f>IF(IF(IF(_xlfn.MAXIFS($F$2:$F3231,$C$2:$C3231,$C3232,$B$2:$B3231,$B3232,$A$2:$A3231,$A3232)=0,"",$E3232-_xlfn.MAXIFS($F$2:$F3231,$C$2:$C3231,$C3232,$B$2:$B3231,$B3232,$A$2:$A3231,$A3232))&lt;0,0,IF(_xlfn.MAXIFS($F$2:$F3231,$C$2:$C3231,$C3232,$B$2:$B3231,$B3232,$A$2:$A3231,$A3232)=0,"",$E3232-_xlfn.MAXIFS($F$2:$F3231,$C$2:$C3231,$C3232,$B$2:$B3231,$B3232,$A$2:$A3231,$A3232)))&gt;0.25,"",IF(IF(_xlfn.MAXIFS($F$2:$F3231,$C$2:$C3231,$C3232,$B$2:$B3231,$B3232,$A$2:$A3231,$A3232)=0,"",$E3232-_xlfn.MAXIFS($F$2:$F3231,$C$2:$C3231,$C3232,$B$2:$B3231,$B3232,$A$2:$A3231,$A3232))&lt;0,0,IF(_xlfn.MAXIFS($F$2:$F3231,$C$2:$C3231,$C3232,$B$2:$B3231,$B3232,$A$2:$A3231,$A3232)=0,"",$E3232-_xlfn.MAXIFS($F$2:$F3231,$C$2:$C3231,$C3232,$B$2:$B3231,$B3232,$A$2:$A3231,$A3232))))</f>
        <v/>
      </c>
      <c r="K3232" s="6" t="str">
        <f t="shared" si="151"/>
        <v/>
      </c>
      <c r="L3232" s="6" t="str">
        <f t="shared" si="152"/>
        <v/>
      </c>
      <c r="M3232" s="6" t="str">
        <f t="shared" si="150"/>
        <v/>
      </c>
    </row>
    <row r="3233" spans="1:13" x14ac:dyDescent="0.25">
      <c r="A3233"/>
      <c r="B3233" s="1"/>
      <c r="C3233"/>
      <c r="D3233"/>
      <c r="E3233" s="76"/>
      <c r="F3233" s="76"/>
      <c r="G3233" s="2"/>
      <c r="H3233" s="77"/>
      <c r="J3233" s="79" t="str">
        <f>IF(IF(IF(_xlfn.MAXIFS($F$2:$F3232,$C$2:$C3232,$C3233,$B$2:$B3232,$B3233,$A$2:$A3232,$A3233)=0,"",$E3233-_xlfn.MAXIFS($F$2:$F3232,$C$2:$C3232,$C3233,$B$2:$B3232,$B3233,$A$2:$A3232,$A3233))&lt;0,0,IF(_xlfn.MAXIFS($F$2:$F3232,$C$2:$C3232,$C3233,$B$2:$B3232,$B3233,$A$2:$A3232,$A3233)=0,"",$E3233-_xlfn.MAXIFS($F$2:$F3232,$C$2:$C3232,$C3233,$B$2:$B3232,$B3233,$A$2:$A3232,$A3233)))&gt;0.25,"",IF(IF(_xlfn.MAXIFS($F$2:$F3232,$C$2:$C3232,$C3233,$B$2:$B3232,$B3233,$A$2:$A3232,$A3233)=0,"",$E3233-_xlfn.MAXIFS($F$2:$F3232,$C$2:$C3232,$C3233,$B$2:$B3232,$B3233,$A$2:$A3232,$A3233))&lt;0,0,IF(_xlfn.MAXIFS($F$2:$F3232,$C$2:$C3232,$C3233,$B$2:$B3232,$B3233,$A$2:$A3232,$A3233)=0,"",$E3233-_xlfn.MAXIFS($F$2:$F3232,$C$2:$C3232,$C3233,$B$2:$B3232,$B3233,$A$2:$A3232,$A3233))))</f>
        <v/>
      </c>
      <c r="K3233" s="6" t="str">
        <f t="shared" si="151"/>
        <v/>
      </c>
      <c r="L3233" s="6" t="str">
        <f t="shared" si="152"/>
        <v/>
      </c>
      <c r="M3233" s="6" t="str">
        <f t="shared" si="150"/>
        <v/>
      </c>
    </row>
    <row r="3234" spans="1:13" x14ac:dyDescent="0.25">
      <c r="A3234"/>
      <c r="B3234" s="1"/>
      <c r="C3234"/>
      <c r="D3234"/>
      <c r="E3234" s="76"/>
      <c r="F3234" s="76"/>
      <c r="G3234" s="2"/>
      <c r="H3234" s="77"/>
      <c r="J3234" s="79" t="str">
        <f>IF(IF(IF(_xlfn.MAXIFS($F$2:$F3233,$C$2:$C3233,$C3234,$B$2:$B3233,$B3234,$A$2:$A3233,$A3234)=0,"",$E3234-_xlfn.MAXIFS($F$2:$F3233,$C$2:$C3233,$C3234,$B$2:$B3233,$B3234,$A$2:$A3233,$A3234))&lt;0,0,IF(_xlfn.MAXIFS($F$2:$F3233,$C$2:$C3233,$C3234,$B$2:$B3233,$B3234,$A$2:$A3233,$A3234)=0,"",$E3234-_xlfn.MAXIFS($F$2:$F3233,$C$2:$C3233,$C3234,$B$2:$B3233,$B3234,$A$2:$A3233,$A3234)))&gt;0.25,"",IF(IF(_xlfn.MAXIFS($F$2:$F3233,$C$2:$C3233,$C3234,$B$2:$B3233,$B3234,$A$2:$A3233,$A3234)=0,"",$E3234-_xlfn.MAXIFS($F$2:$F3233,$C$2:$C3233,$C3234,$B$2:$B3233,$B3234,$A$2:$A3233,$A3234))&lt;0,0,IF(_xlfn.MAXIFS($F$2:$F3233,$C$2:$C3233,$C3234,$B$2:$B3233,$B3234,$A$2:$A3233,$A3234)=0,"",$E3234-_xlfn.MAXIFS($F$2:$F3233,$C$2:$C3233,$C3234,$B$2:$B3233,$B3234,$A$2:$A3233,$A3234))))</f>
        <v/>
      </c>
      <c r="K3234" s="6" t="str">
        <f t="shared" si="151"/>
        <v/>
      </c>
      <c r="L3234" s="6" t="str">
        <f t="shared" si="152"/>
        <v/>
      </c>
      <c r="M3234" s="6" t="str">
        <f t="shared" si="150"/>
        <v/>
      </c>
    </row>
    <row r="3235" spans="1:13" x14ac:dyDescent="0.25">
      <c r="A3235"/>
      <c r="B3235" s="1"/>
      <c r="C3235"/>
      <c r="D3235"/>
      <c r="E3235" s="76"/>
      <c r="F3235" s="76"/>
      <c r="G3235" s="2"/>
      <c r="H3235" s="77"/>
      <c r="J3235" s="79" t="str">
        <f>IF(IF(IF(_xlfn.MAXIFS($F$2:$F3234,$C$2:$C3234,$C3235,$B$2:$B3234,$B3235,$A$2:$A3234,$A3235)=0,"",$E3235-_xlfn.MAXIFS($F$2:$F3234,$C$2:$C3234,$C3235,$B$2:$B3234,$B3235,$A$2:$A3234,$A3235))&lt;0,0,IF(_xlfn.MAXIFS($F$2:$F3234,$C$2:$C3234,$C3235,$B$2:$B3234,$B3235,$A$2:$A3234,$A3235)=0,"",$E3235-_xlfn.MAXIFS($F$2:$F3234,$C$2:$C3234,$C3235,$B$2:$B3234,$B3235,$A$2:$A3234,$A3235)))&gt;0.25,"",IF(IF(_xlfn.MAXIFS($F$2:$F3234,$C$2:$C3234,$C3235,$B$2:$B3234,$B3235,$A$2:$A3234,$A3235)=0,"",$E3235-_xlfn.MAXIFS($F$2:$F3234,$C$2:$C3234,$C3235,$B$2:$B3234,$B3235,$A$2:$A3234,$A3235))&lt;0,0,IF(_xlfn.MAXIFS($F$2:$F3234,$C$2:$C3234,$C3235,$B$2:$B3234,$B3235,$A$2:$A3234,$A3235)=0,"",$E3235-_xlfn.MAXIFS($F$2:$F3234,$C$2:$C3234,$C3235,$B$2:$B3234,$B3235,$A$2:$A3234,$A3235))))</f>
        <v/>
      </c>
      <c r="K3235" s="6" t="str">
        <f t="shared" si="151"/>
        <v/>
      </c>
      <c r="L3235" s="6" t="str">
        <f t="shared" si="152"/>
        <v/>
      </c>
      <c r="M3235" s="6" t="str">
        <f t="shared" si="150"/>
        <v/>
      </c>
    </row>
    <row r="3236" spans="1:13" x14ac:dyDescent="0.25">
      <c r="A3236"/>
      <c r="B3236" s="1"/>
      <c r="C3236"/>
      <c r="D3236"/>
      <c r="E3236" s="76"/>
      <c r="F3236" s="76"/>
      <c r="G3236" s="2"/>
      <c r="H3236" s="77"/>
      <c r="J3236" s="79" t="str">
        <f>IF(IF(IF(_xlfn.MAXIFS($F$2:$F3235,$C$2:$C3235,$C3236,$B$2:$B3235,$B3236,$A$2:$A3235,$A3236)=0,"",$E3236-_xlfn.MAXIFS($F$2:$F3235,$C$2:$C3235,$C3236,$B$2:$B3235,$B3236,$A$2:$A3235,$A3236))&lt;0,0,IF(_xlfn.MAXIFS($F$2:$F3235,$C$2:$C3235,$C3236,$B$2:$B3235,$B3236,$A$2:$A3235,$A3236)=0,"",$E3236-_xlfn.MAXIFS($F$2:$F3235,$C$2:$C3235,$C3236,$B$2:$B3235,$B3236,$A$2:$A3235,$A3236)))&gt;0.25,"",IF(IF(_xlfn.MAXIFS($F$2:$F3235,$C$2:$C3235,$C3236,$B$2:$B3235,$B3236,$A$2:$A3235,$A3236)=0,"",$E3236-_xlfn.MAXIFS($F$2:$F3235,$C$2:$C3235,$C3236,$B$2:$B3235,$B3236,$A$2:$A3235,$A3236))&lt;0,0,IF(_xlfn.MAXIFS($F$2:$F3235,$C$2:$C3235,$C3236,$B$2:$B3235,$B3236,$A$2:$A3235,$A3236)=0,"",$E3236-_xlfn.MAXIFS($F$2:$F3235,$C$2:$C3235,$C3236,$B$2:$B3235,$B3236,$A$2:$A3235,$A3236))))</f>
        <v/>
      </c>
      <c r="K3236" s="6" t="str">
        <f t="shared" si="151"/>
        <v/>
      </c>
      <c r="L3236" s="6" t="str">
        <f t="shared" si="152"/>
        <v/>
      </c>
      <c r="M3236" s="6" t="str">
        <f t="shared" si="150"/>
        <v/>
      </c>
    </row>
    <row r="3237" spans="1:13" x14ac:dyDescent="0.25">
      <c r="A3237"/>
      <c r="B3237" s="1"/>
      <c r="C3237"/>
      <c r="D3237"/>
      <c r="E3237" s="76"/>
      <c r="F3237" s="76"/>
      <c r="G3237" s="2"/>
      <c r="H3237" s="77"/>
      <c r="J3237" s="79" t="str">
        <f>IF(IF(IF(_xlfn.MAXIFS($F$2:$F3236,$C$2:$C3236,$C3237,$B$2:$B3236,$B3237,$A$2:$A3236,$A3237)=0,"",$E3237-_xlfn.MAXIFS($F$2:$F3236,$C$2:$C3236,$C3237,$B$2:$B3236,$B3237,$A$2:$A3236,$A3237))&lt;0,0,IF(_xlfn.MAXIFS($F$2:$F3236,$C$2:$C3236,$C3237,$B$2:$B3236,$B3237,$A$2:$A3236,$A3237)=0,"",$E3237-_xlfn.MAXIFS($F$2:$F3236,$C$2:$C3236,$C3237,$B$2:$B3236,$B3237,$A$2:$A3236,$A3237)))&gt;0.25,"",IF(IF(_xlfn.MAXIFS($F$2:$F3236,$C$2:$C3236,$C3237,$B$2:$B3236,$B3237,$A$2:$A3236,$A3237)=0,"",$E3237-_xlfn.MAXIFS($F$2:$F3236,$C$2:$C3236,$C3237,$B$2:$B3236,$B3237,$A$2:$A3236,$A3237))&lt;0,0,IF(_xlfn.MAXIFS($F$2:$F3236,$C$2:$C3236,$C3237,$B$2:$B3236,$B3237,$A$2:$A3236,$A3237)=0,"",$E3237-_xlfn.MAXIFS($F$2:$F3236,$C$2:$C3236,$C3237,$B$2:$B3236,$B3237,$A$2:$A3236,$A3237))))</f>
        <v/>
      </c>
      <c r="K3237" s="6" t="str">
        <f t="shared" si="151"/>
        <v/>
      </c>
      <c r="L3237" s="6" t="str">
        <f t="shared" si="152"/>
        <v/>
      </c>
      <c r="M3237" s="6" t="str">
        <f t="shared" si="150"/>
        <v/>
      </c>
    </row>
    <row r="3238" spans="1:13" x14ac:dyDescent="0.25">
      <c r="A3238"/>
      <c r="B3238" s="1"/>
      <c r="C3238"/>
      <c r="D3238"/>
      <c r="E3238" s="76"/>
      <c r="F3238" s="76"/>
      <c r="G3238" s="2"/>
      <c r="H3238" s="77"/>
      <c r="J3238" s="79" t="str">
        <f>IF(IF(IF(_xlfn.MAXIFS($F$2:$F3237,$C$2:$C3237,$C3238,$B$2:$B3237,$B3238,$A$2:$A3237,$A3238)=0,"",$E3238-_xlfn.MAXIFS($F$2:$F3237,$C$2:$C3237,$C3238,$B$2:$B3237,$B3238,$A$2:$A3237,$A3238))&lt;0,0,IF(_xlfn.MAXIFS($F$2:$F3237,$C$2:$C3237,$C3238,$B$2:$B3237,$B3238,$A$2:$A3237,$A3238)=0,"",$E3238-_xlfn.MAXIFS($F$2:$F3237,$C$2:$C3237,$C3238,$B$2:$B3237,$B3238,$A$2:$A3237,$A3238)))&gt;0.25,"",IF(IF(_xlfn.MAXIFS($F$2:$F3237,$C$2:$C3237,$C3238,$B$2:$B3237,$B3238,$A$2:$A3237,$A3238)=0,"",$E3238-_xlfn.MAXIFS($F$2:$F3237,$C$2:$C3237,$C3238,$B$2:$B3237,$B3238,$A$2:$A3237,$A3238))&lt;0,0,IF(_xlfn.MAXIFS($F$2:$F3237,$C$2:$C3237,$C3238,$B$2:$B3237,$B3238,$A$2:$A3237,$A3238)=0,"",$E3238-_xlfn.MAXIFS($F$2:$F3237,$C$2:$C3237,$C3238,$B$2:$B3237,$B3238,$A$2:$A3237,$A3238))))</f>
        <v/>
      </c>
      <c r="K3238" s="6" t="str">
        <f t="shared" si="151"/>
        <v/>
      </c>
      <c r="L3238" s="6" t="str">
        <f t="shared" si="152"/>
        <v/>
      </c>
      <c r="M3238" s="6" t="str">
        <f t="shared" si="150"/>
        <v/>
      </c>
    </row>
    <row r="3239" spans="1:13" x14ac:dyDescent="0.25">
      <c r="A3239"/>
      <c r="B3239" s="1"/>
      <c r="C3239"/>
      <c r="D3239"/>
      <c r="E3239" s="76"/>
      <c r="F3239" s="76"/>
      <c r="G3239" s="2"/>
      <c r="H3239" s="77"/>
      <c r="J3239" s="79" t="str">
        <f>IF(IF(IF(_xlfn.MAXIFS($F$2:$F3238,$C$2:$C3238,$C3239,$B$2:$B3238,$B3239,$A$2:$A3238,$A3239)=0,"",$E3239-_xlfn.MAXIFS($F$2:$F3238,$C$2:$C3238,$C3239,$B$2:$B3238,$B3239,$A$2:$A3238,$A3239))&lt;0,0,IF(_xlfn.MAXIFS($F$2:$F3238,$C$2:$C3238,$C3239,$B$2:$B3238,$B3239,$A$2:$A3238,$A3239)=0,"",$E3239-_xlfn.MAXIFS($F$2:$F3238,$C$2:$C3238,$C3239,$B$2:$B3238,$B3239,$A$2:$A3238,$A3239)))&gt;0.25,"",IF(IF(_xlfn.MAXIFS($F$2:$F3238,$C$2:$C3238,$C3239,$B$2:$B3238,$B3239,$A$2:$A3238,$A3239)=0,"",$E3239-_xlfn.MAXIFS($F$2:$F3238,$C$2:$C3238,$C3239,$B$2:$B3238,$B3239,$A$2:$A3238,$A3239))&lt;0,0,IF(_xlfn.MAXIFS($F$2:$F3238,$C$2:$C3238,$C3239,$B$2:$B3238,$B3239,$A$2:$A3238,$A3239)=0,"",$E3239-_xlfn.MAXIFS($F$2:$F3238,$C$2:$C3238,$C3239,$B$2:$B3238,$B3239,$A$2:$A3238,$A3239))))</f>
        <v/>
      </c>
      <c r="K3239" s="6" t="str">
        <f t="shared" si="151"/>
        <v/>
      </c>
      <c r="L3239" s="6" t="str">
        <f t="shared" si="152"/>
        <v/>
      </c>
      <c r="M3239" s="6" t="str">
        <f t="shared" si="150"/>
        <v/>
      </c>
    </row>
    <row r="3240" spans="1:13" x14ac:dyDescent="0.25">
      <c r="A3240"/>
      <c r="B3240" s="1"/>
      <c r="C3240"/>
      <c r="D3240"/>
      <c r="E3240" s="76"/>
      <c r="F3240" s="76"/>
      <c r="G3240" s="2"/>
      <c r="H3240" s="77"/>
      <c r="J3240" s="79" t="str">
        <f>IF(IF(IF(_xlfn.MAXIFS($F$2:$F3239,$C$2:$C3239,$C3240,$B$2:$B3239,$B3240,$A$2:$A3239,$A3240)=0,"",$E3240-_xlfn.MAXIFS($F$2:$F3239,$C$2:$C3239,$C3240,$B$2:$B3239,$B3240,$A$2:$A3239,$A3240))&lt;0,0,IF(_xlfn.MAXIFS($F$2:$F3239,$C$2:$C3239,$C3240,$B$2:$B3239,$B3240,$A$2:$A3239,$A3240)=0,"",$E3240-_xlfn.MAXIFS($F$2:$F3239,$C$2:$C3239,$C3240,$B$2:$B3239,$B3240,$A$2:$A3239,$A3240)))&gt;0.25,"",IF(IF(_xlfn.MAXIFS($F$2:$F3239,$C$2:$C3239,$C3240,$B$2:$B3239,$B3240,$A$2:$A3239,$A3240)=0,"",$E3240-_xlfn.MAXIFS($F$2:$F3239,$C$2:$C3239,$C3240,$B$2:$B3239,$B3240,$A$2:$A3239,$A3240))&lt;0,0,IF(_xlfn.MAXIFS($F$2:$F3239,$C$2:$C3239,$C3240,$B$2:$B3239,$B3240,$A$2:$A3239,$A3240)=0,"",$E3240-_xlfn.MAXIFS($F$2:$F3239,$C$2:$C3239,$C3240,$B$2:$B3239,$B3240,$A$2:$A3239,$A3240))))</f>
        <v/>
      </c>
      <c r="K3240" s="6" t="str">
        <f t="shared" si="151"/>
        <v/>
      </c>
      <c r="L3240" s="6" t="str">
        <f t="shared" si="152"/>
        <v/>
      </c>
      <c r="M3240" s="6" t="str">
        <f t="shared" si="150"/>
        <v/>
      </c>
    </row>
    <row r="3241" spans="1:13" x14ac:dyDescent="0.25">
      <c r="A3241"/>
      <c r="B3241" s="1"/>
      <c r="C3241"/>
      <c r="D3241"/>
      <c r="E3241" s="76"/>
      <c r="F3241" s="76"/>
      <c r="G3241" s="2"/>
      <c r="H3241" s="77"/>
      <c r="J3241" s="79" t="str">
        <f>IF(IF(IF(_xlfn.MAXIFS($F$2:$F3240,$C$2:$C3240,$C3241,$B$2:$B3240,$B3241,$A$2:$A3240,$A3241)=0,"",$E3241-_xlfn.MAXIFS($F$2:$F3240,$C$2:$C3240,$C3241,$B$2:$B3240,$B3241,$A$2:$A3240,$A3241))&lt;0,0,IF(_xlfn.MAXIFS($F$2:$F3240,$C$2:$C3240,$C3241,$B$2:$B3240,$B3241,$A$2:$A3240,$A3241)=0,"",$E3241-_xlfn.MAXIFS($F$2:$F3240,$C$2:$C3240,$C3241,$B$2:$B3240,$B3241,$A$2:$A3240,$A3241)))&gt;0.25,"",IF(IF(_xlfn.MAXIFS($F$2:$F3240,$C$2:$C3240,$C3241,$B$2:$B3240,$B3241,$A$2:$A3240,$A3241)=0,"",$E3241-_xlfn.MAXIFS($F$2:$F3240,$C$2:$C3240,$C3241,$B$2:$B3240,$B3241,$A$2:$A3240,$A3241))&lt;0,0,IF(_xlfn.MAXIFS($F$2:$F3240,$C$2:$C3240,$C3241,$B$2:$B3240,$B3241,$A$2:$A3240,$A3241)=0,"",$E3241-_xlfn.MAXIFS($F$2:$F3240,$C$2:$C3240,$C3241,$B$2:$B3240,$B3241,$A$2:$A3240,$A3241))))</f>
        <v/>
      </c>
      <c r="K3241" s="6" t="str">
        <f t="shared" si="151"/>
        <v/>
      </c>
      <c r="L3241" s="6" t="str">
        <f t="shared" si="152"/>
        <v/>
      </c>
      <c r="M3241" s="6" t="str">
        <f t="shared" si="150"/>
        <v/>
      </c>
    </row>
    <row r="3242" spans="1:13" x14ac:dyDescent="0.25">
      <c r="A3242"/>
      <c r="B3242" s="1"/>
      <c r="C3242"/>
      <c r="D3242"/>
      <c r="E3242" s="76"/>
      <c r="F3242" s="76"/>
      <c r="G3242" s="2"/>
      <c r="H3242" s="77"/>
      <c r="J3242" s="79" t="str">
        <f>IF(IF(IF(_xlfn.MAXIFS($F$2:$F3241,$C$2:$C3241,$C3242,$B$2:$B3241,$B3242,$A$2:$A3241,$A3242)=0,"",$E3242-_xlfn.MAXIFS($F$2:$F3241,$C$2:$C3241,$C3242,$B$2:$B3241,$B3242,$A$2:$A3241,$A3242))&lt;0,0,IF(_xlfn.MAXIFS($F$2:$F3241,$C$2:$C3241,$C3242,$B$2:$B3241,$B3242,$A$2:$A3241,$A3242)=0,"",$E3242-_xlfn.MAXIFS($F$2:$F3241,$C$2:$C3241,$C3242,$B$2:$B3241,$B3242,$A$2:$A3241,$A3242)))&gt;0.25,"",IF(IF(_xlfn.MAXIFS($F$2:$F3241,$C$2:$C3241,$C3242,$B$2:$B3241,$B3242,$A$2:$A3241,$A3242)=0,"",$E3242-_xlfn.MAXIFS($F$2:$F3241,$C$2:$C3241,$C3242,$B$2:$B3241,$B3242,$A$2:$A3241,$A3242))&lt;0,0,IF(_xlfn.MAXIFS($F$2:$F3241,$C$2:$C3241,$C3242,$B$2:$B3241,$B3242,$A$2:$A3241,$A3242)=0,"",$E3242-_xlfn.MAXIFS($F$2:$F3241,$C$2:$C3241,$C3242,$B$2:$B3241,$B3242,$A$2:$A3241,$A3242))))</f>
        <v/>
      </c>
      <c r="K3242" s="6" t="str">
        <f t="shared" si="151"/>
        <v/>
      </c>
      <c r="L3242" s="6" t="str">
        <f t="shared" si="152"/>
        <v/>
      </c>
      <c r="M3242" s="6" t="str">
        <f t="shared" si="150"/>
        <v/>
      </c>
    </row>
    <row r="3243" spans="1:13" x14ac:dyDescent="0.25">
      <c r="A3243"/>
      <c r="B3243" s="1"/>
      <c r="C3243"/>
      <c r="D3243"/>
      <c r="E3243" s="76"/>
      <c r="F3243" s="76"/>
      <c r="G3243" s="2"/>
      <c r="H3243" s="77"/>
      <c r="J3243" s="79" t="str">
        <f>IF(IF(IF(_xlfn.MAXIFS($F$2:$F3242,$C$2:$C3242,$C3243,$B$2:$B3242,$B3243,$A$2:$A3242,$A3243)=0,"",$E3243-_xlfn.MAXIFS($F$2:$F3242,$C$2:$C3242,$C3243,$B$2:$B3242,$B3243,$A$2:$A3242,$A3243))&lt;0,0,IF(_xlfn.MAXIFS($F$2:$F3242,$C$2:$C3242,$C3243,$B$2:$B3242,$B3243,$A$2:$A3242,$A3243)=0,"",$E3243-_xlfn.MAXIFS($F$2:$F3242,$C$2:$C3242,$C3243,$B$2:$B3242,$B3243,$A$2:$A3242,$A3243)))&gt;0.25,"",IF(IF(_xlfn.MAXIFS($F$2:$F3242,$C$2:$C3242,$C3243,$B$2:$B3242,$B3243,$A$2:$A3242,$A3243)=0,"",$E3243-_xlfn.MAXIFS($F$2:$F3242,$C$2:$C3242,$C3243,$B$2:$B3242,$B3243,$A$2:$A3242,$A3243))&lt;0,0,IF(_xlfn.MAXIFS($F$2:$F3242,$C$2:$C3242,$C3243,$B$2:$B3242,$B3243,$A$2:$A3242,$A3243)=0,"",$E3243-_xlfn.MAXIFS($F$2:$F3242,$C$2:$C3242,$C3243,$B$2:$B3242,$B3243,$A$2:$A3242,$A3243))))</f>
        <v/>
      </c>
      <c r="K3243" s="6" t="str">
        <f t="shared" si="151"/>
        <v/>
      </c>
      <c r="L3243" s="6" t="str">
        <f t="shared" si="152"/>
        <v/>
      </c>
      <c r="M3243" s="6" t="str">
        <f t="shared" si="150"/>
        <v/>
      </c>
    </row>
    <row r="3244" spans="1:13" x14ac:dyDescent="0.25">
      <c r="A3244"/>
      <c r="B3244" s="1"/>
      <c r="C3244"/>
      <c r="D3244"/>
      <c r="E3244" s="76"/>
      <c r="F3244" s="76"/>
      <c r="G3244" s="2"/>
      <c r="H3244" s="77"/>
      <c r="J3244" s="79" t="str">
        <f>IF(IF(IF(_xlfn.MAXIFS($F$2:$F3243,$C$2:$C3243,$C3244,$B$2:$B3243,$B3244,$A$2:$A3243,$A3244)=0,"",$E3244-_xlfn.MAXIFS($F$2:$F3243,$C$2:$C3243,$C3244,$B$2:$B3243,$B3244,$A$2:$A3243,$A3244))&lt;0,0,IF(_xlfn.MAXIFS($F$2:$F3243,$C$2:$C3243,$C3244,$B$2:$B3243,$B3244,$A$2:$A3243,$A3244)=0,"",$E3244-_xlfn.MAXIFS($F$2:$F3243,$C$2:$C3243,$C3244,$B$2:$B3243,$B3244,$A$2:$A3243,$A3244)))&gt;0.25,"",IF(IF(_xlfn.MAXIFS($F$2:$F3243,$C$2:$C3243,$C3244,$B$2:$B3243,$B3244,$A$2:$A3243,$A3244)=0,"",$E3244-_xlfn.MAXIFS($F$2:$F3243,$C$2:$C3243,$C3244,$B$2:$B3243,$B3244,$A$2:$A3243,$A3244))&lt;0,0,IF(_xlfn.MAXIFS($F$2:$F3243,$C$2:$C3243,$C3244,$B$2:$B3243,$B3244,$A$2:$A3243,$A3244)=0,"",$E3244-_xlfn.MAXIFS($F$2:$F3243,$C$2:$C3243,$C3244,$B$2:$B3243,$B3244,$A$2:$A3243,$A3244))))</f>
        <v/>
      </c>
      <c r="K3244" s="6" t="str">
        <f t="shared" si="151"/>
        <v/>
      </c>
      <c r="L3244" s="6" t="str">
        <f t="shared" si="152"/>
        <v/>
      </c>
      <c r="M3244" s="6" t="str">
        <f t="shared" si="150"/>
        <v/>
      </c>
    </row>
    <row r="3245" spans="1:13" x14ac:dyDescent="0.25">
      <c r="A3245"/>
      <c r="B3245" s="1"/>
      <c r="C3245"/>
      <c r="D3245"/>
      <c r="E3245" s="76"/>
      <c r="F3245" s="76"/>
      <c r="G3245" s="2"/>
      <c r="H3245" s="77"/>
      <c r="J3245" s="79" t="str">
        <f>IF(IF(IF(_xlfn.MAXIFS($F$2:$F3244,$C$2:$C3244,$C3245,$B$2:$B3244,$B3245,$A$2:$A3244,$A3245)=0,"",$E3245-_xlfn.MAXIFS($F$2:$F3244,$C$2:$C3244,$C3245,$B$2:$B3244,$B3245,$A$2:$A3244,$A3245))&lt;0,0,IF(_xlfn.MAXIFS($F$2:$F3244,$C$2:$C3244,$C3245,$B$2:$B3244,$B3245,$A$2:$A3244,$A3245)=0,"",$E3245-_xlfn.MAXIFS($F$2:$F3244,$C$2:$C3244,$C3245,$B$2:$B3244,$B3245,$A$2:$A3244,$A3245)))&gt;0.25,"",IF(IF(_xlfn.MAXIFS($F$2:$F3244,$C$2:$C3244,$C3245,$B$2:$B3244,$B3245,$A$2:$A3244,$A3245)=0,"",$E3245-_xlfn.MAXIFS($F$2:$F3244,$C$2:$C3244,$C3245,$B$2:$B3244,$B3245,$A$2:$A3244,$A3245))&lt;0,0,IF(_xlfn.MAXIFS($F$2:$F3244,$C$2:$C3244,$C3245,$B$2:$B3244,$B3245,$A$2:$A3244,$A3245)=0,"",$E3245-_xlfn.MAXIFS($F$2:$F3244,$C$2:$C3244,$C3245,$B$2:$B3244,$B3245,$A$2:$A3244,$A3245))))</f>
        <v/>
      </c>
      <c r="K3245" s="6" t="str">
        <f t="shared" si="151"/>
        <v/>
      </c>
      <c r="L3245" s="6" t="str">
        <f t="shared" si="152"/>
        <v/>
      </c>
      <c r="M3245" s="6" t="str">
        <f t="shared" si="150"/>
        <v/>
      </c>
    </row>
    <row r="3246" spans="1:13" x14ac:dyDescent="0.25">
      <c r="A3246"/>
      <c r="B3246" s="1"/>
      <c r="C3246"/>
      <c r="D3246"/>
      <c r="E3246" s="76"/>
      <c r="F3246" s="76"/>
      <c r="G3246" s="2"/>
      <c r="H3246" s="77"/>
      <c r="J3246" s="79" t="str">
        <f>IF(IF(IF(_xlfn.MAXIFS($F$2:$F3245,$C$2:$C3245,$C3246,$B$2:$B3245,$B3246,$A$2:$A3245,$A3246)=0,"",$E3246-_xlfn.MAXIFS($F$2:$F3245,$C$2:$C3245,$C3246,$B$2:$B3245,$B3246,$A$2:$A3245,$A3246))&lt;0,0,IF(_xlfn.MAXIFS($F$2:$F3245,$C$2:$C3245,$C3246,$B$2:$B3245,$B3246,$A$2:$A3245,$A3246)=0,"",$E3246-_xlfn.MAXIFS($F$2:$F3245,$C$2:$C3245,$C3246,$B$2:$B3245,$B3246,$A$2:$A3245,$A3246)))&gt;0.25,"",IF(IF(_xlfn.MAXIFS($F$2:$F3245,$C$2:$C3245,$C3246,$B$2:$B3245,$B3246,$A$2:$A3245,$A3246)=0,"",$E3246-_xlfn.MAXIFS($F$2:$F3245,$C$2:$C3245,$C3246,$B$2:$B3245,$B3246,$A$2:$A3245,$A3246))&lt;0,0,IF(_xlfn.MAXIFS($F$2:$F3245,$C$2:$C3245,$C3246,$B$2:$B3245,$B3246,$A$2:$A3245,$A3246)=0,"",$E3246-_xlfn.MAXIFS($F$2:$F3245,$C$2:$C3245,$C3246,$B$2:$B3245,$B3246,$A$2:$A3245,$A3246))))</f>
        <v/>
      </c>
      <c r="K3246" s="6" t="str">
        <f t="shared" si="151"/>
        <v/>
      </c>
      <c r="L3246" s="6" t="str">
        <f t="shared" si="152"/>
        <v/>
      </c>
      <c r="M3246" s="6" t="str">
        <f t="shared" si="150"/>
        <v/>
      </c>
    </row>
    <row r="3247" spans="1:13" x14ac:dyDescent="0.25">
      <c r="A3247"/>
      <c r="B3247" s="1"/>
      <c r="C3247"/>
      <c r="D3247"/>
      <c r="E3247" s="76"/>
      <c r="F3247" s="76"/>
      <c r="G3247" s="2"/>
      <c r="H3247" s="77"/>
      <c r="J3247" s="79" t="str">
        <f>IF(IF(IF(_xlfn.MAXIFS($F$2:$F3246,$C$2:$C3246,$C3247,$B$2:$B3246,$B3247,$A$2:$A3246,$A3247)=0,"",$E3247-_xlfn.MAXIFS($F$2:$F3246,$C$2:$C3246,$C3247,$B$2:$B3246,$B3247,$A$2:$A3246,$A3247))&lt;0,0,IF(_xlfn.MAXIFS($F$2:$F3246,$C$2:$C3246,$C3247,$B$2:$B3246,$B3247,$A$2:$A3246,$A3247)=0,"",$E3247-_xlfn.MAXIFS($F$2:$F3246,$C$2:$C3246,$C3247,$B$2:$B3246,$B3247,$A$2:$A3246,$A3247)))&gt;0.25,"",IF(IF(_xlfn.MAXIFS($F$2:$F3246,$C$2:$C3246,$C3247,$B$2:$B3246,$B3247,$A$2:$A3246,$A3247)=0,"",$E3247-_xlfn.MAXIFS($F$2:$F3246,$C$2:$C3246,$C3247,$B$2:$B3246,$B3247,$A$2:$A3246,$A3247))&lt;0,0,IF(_xlfn.MAXIFS($F$2:$F3246,$C$2:$C3246,$C3247,$B$2:$B3246,$B3247,$A$2:$A3246,$A3247)=0,"",$E3247-_xlfn.MAXIFS($F$2:$F3246,$C$2:$C3246,$C3247,$B$2:$B3246,$B3247,$A$2:$A3246,$A3247))))</f>
        <v/>
      </c>
      <c r="K3247" s="6" t="str">
        <f t="shared" si="151"/>
        <v/>
      </c>
      <c r="L3247" s="6" t="str">
        <f t="shared" si="152"/>
        <v/>
      </c>
      <c r="M3247" s="6" t="str">
        <f t="shared" si="150"/>
        <v/>
      </c>
    </row>
    <row r="3248" spans="1:13" x14ac:dyDescent="0.25">
      <c r="A3248"/>
      <c r="B3248" s="1"/>
      <c r="C3248"/>
      <c r="D3248"/>
      <c r="E3248" s="76"/>
      <c r="F3248" s="76"/>
      <c r="G3248" s="2"/>
      <c r="H3248" s="77"/>
      <c r="J3248" s="79" t="str">
        <f>IF(IF(IF(_xlfn.MAXIFS($F$2:$F3247,$C$2:$C3247,$C3248,$B$2:$B3247,$B3248,$A$2:$A3247,$A3248)=0,"",$E3248-_xlfn.MAXIFS($F$2:$F3247,$C$2:$C3247,$C3248,$B$2:$B3247,$B3248,$A$2:$A3247,$A3248))&lt;0,0,IF(_xlfn.MAXIFS($F$2:$F3247,$C$2:$C3247,$C3248,$B$2:$B3247,$B3248,$A$2:$A3247,$A3248)=0,"",$E3248-_xlfn.MAXIFS($F$2:$F3247,$C$2:$C3247,$C3248,$B$2:$B3247,$B3248,$A$2:$A3247,$A3248)))&gt;0.25,"",IF(IF(_xlfn.MAXIFS($F$2:$F3247,$C$2:$C3247,$C3248,$B$2:$B3247,$B3248,$A$2:$A3247,$A3248)=0,"",$E3248-_xlfn.MAXIFS($F$2:$F3247,$C$2:$C3247,$C3248,$B$2:$B3247,$B3248,$A$2:$A3247,$A3248))&lt;0,0,IF(_xlfn.MAXIFS($F$2:$F3247,$C$2:$C3247,$C3248,$B$2:$B3247,$B3248,$A$2:$A3247,$A3248)=0,"",$E3248-_xlfn.MAXIFS($F$2:$F3247,$C$2:$C3247,$C3248,$B$2:$B3247,$B3248,$A$2:$A3247,$A3248))))</f>
        <v/>
      </c>
      <c r="K3248" s="6" t="str">
        <f t="shared" si="151"/>
        <v/>
      </c>
      <c r="L3248" s="6" t="str">
        <f t="shared" si="152"/>
        <v/>
      </c>
      <c r="M3248" s="6" t="str">
        <f t="shared" si="150"/>
        <v/>
      </c>
    </row>
    <row r="3249" spans="1:13" x14ac:dyDescent="0.25">
      <c r="A3249"/>
      <c r="B3249" s="1"/>
      <c r="C3249"/>
      <c r="D3249"/>
      <c r="E3249" s="76"/>
      <c r="F3249" s="76"/>
      <c r="G3249" s="2"/>
      <c r="H3249" s="77"/>
      <c r="J3249" s="79" t="str">
        <f>IF(IF(IF(_xlfn.MAXIFS($F$2:$F3248,$C$2:$C3248,$C3249,$B$2:$B3248,$B3249,$A$2:$A3248,$A3249)=0,"",$E3249-_xlfn.MAXIFS($F$2:$F3248,$C$2:$C3248,$C3249,$B$2:$B3248,$B3249,$A$2:$A3248,$A3249))&lt;0,0,IF(_xlfn.MAXIFS($F$2:$F3248,$C$2:$C3248,$C3249,$B$2:$B3248,$B3249,$A$2:$A3248,$A3249)=0,"",$E3249-_xlfn.MAXIFS($F$2:$F3248,$C$2:$C3248,$C3249,$B$2:$B3248,$B3249,$A$2:$A3248,$A3249)))&gt;0.25,"",IF(IF(_xlfn.MAXIFS($F$2:$F3248,$C$2:$C3248,$C3249,$B$2:$B3248,$B3249,$A$2:$A3248,$A3249)=0,"",$E3249-_xlfn.MAXIFS($F$2:$F3248,$C$2:$C3248,$C3249,$B$2:$B3248,$B3249,$A$2:$A3248,$A3249))&lt;0,0,IF(_xlfn.MAXIFS($F$2:$F3248,$C$2:$C3248,$C3249,$B$2:$B3248,$B3249,$A$2:$A3248,$A3249)=0,"",$E3249-_xlfn.MAXIFS($F$2:$F3248,$C$2:$C3248,$C3249,$B$2:$B3248,$B3249,$A$2:$A3248,$A3249))))</f>
        <v/>
      </c>
      <c r="K3249" s="6" t="str">
        <f t="shared" si="151"/>
        <v/>
      </c>
      <c r="L3249" s="6" t="str">
        <f t="shared" si="152"/>
        <v/>
      </c>
      <c r="M3249" s="6" t="str">
        <f t="shared" si="150"/>
        <v/>
      </c>
    </row>
    <row r="3250" spans="1:13" x14ac:dyDescent="0.25">
      <c r="A3250"/>
      <c r="B3250" s="1"/>
      <c r="C3250"/>
      <c r="D3250"/>
      <c r="E3250" s="76"/>
      <c r="F3250" s="76"/>
      <c r="G3250" s="2"/>
      <c r="H3250" s="77"/>
      <c r="J3250" s="79" t="str">
        <f>IF(IF(IF(_xlfn.MAXIFS($F$2:$F3249,$C$2:$C3249,$C3250,$B$2:$B3249,$B3250,$A$2:$A3249,$A3250)=0,"",$E3250-_xlfn.MAXIFS($F$2:$F3249,$C$2:$C3249,$C3250,$B$2:$B3249,$B3250,$A$2:$A3249,$A3250))&lt;0,0,IF(_xlfn.MAXIFS($F$2:$F3249,$C$2:$C3249,$C3250,$B$2:$B3249,$B3250,$A$2:$A3249,$A3250)=0,"",$E3250-_xlfn.MAXIFS($F$2:$F3249,$C$2:$C3249,$C3250,$B$2:$B3249,$B3250,$A$2:$A3249,$A3250)))&gt;0.25,"",IF(IF(_xlfn.MAXIFS($F$2:$F3249,$C$2:$C3249,$C3250,$B$2:$B3249,$B3250,$A$2:$A3249,$A3250)=0,"",$E3250-_xlfn.MAXIFS($F$2:$F3249,$C$2:$C3249,$C3250,$B$2:$B3249,$B3250,$A$2:$A3249,$A3250))&lt;0,0,IF(_xlfn.MAXIFS($F$2:$F3249,$C$2:$C3249,$C3250,$B$2:$B3249,$B3250,$A$2:$A3249,$A3250)=0,"",$E3250-_xlfn.MAXIFS($F$2:$F3249,$C$2:$C3249,$C3250,$B$2:$B3249,$B3250,$A$2:$A3249,$A3250))))</f>
        <v/>
      </c>
      <c r="K3250" s="6" t="str">
        <f t="shared" si="151"/>
        <v/>
      </c>
      <c r="L3250" s="6" t="str">
        <f t="shared" si="152"/>
        <v/>
      </c>
      <c r="M3250" s="6" t="str">
        <f t="shared" si="150"/>
        <v/>
      </c>
    </row>
    <row r="3251" spans="1:13" x14ac:dyDescent="0.25">
      <c r="A3251"/>
      <c r="B3251" s="1"/>
      <c r="C3251"/>
      <c r="D3251"/>
      <c r="E3251" s="76"/>
      <c r="F3251" s="76"/>
      <c r="G3251" s="2"/>
      <c r="H3251" s="77"/>
      <c r="J3251" s="79" t="str">
        <f>IF(IF(IF(_xlfn.MAXIFS($F$2:$F3250,$C$2:$C3250,$C3251,$B$2:$B3250,$B3251,$A$2:$A3250,$A3251)=0,"",$E3251-_xlfn.MAXIFS($F$2:$F3250,$C$2:$C3250,$C3251,$B$2:$B3250,$B3251,$A$2:$A3250,$A3251))&lt;0,0,IF(_xlfn.MAXIFS($F$2:$F3250,$C$2:$C3250,$C3251,$B$2:$B3250,$B3251,$A$2:$A3250,$A3251)=0,"",$E3251-_xlfn.MAXIFS($F$2:$F3250,$C$2:$C3250,$C3251,$B$2:$B3250,$B3251,$A$2:$A3250,$A3251)))&gt;0.25,"",IF(IF(_xlfn.MAXIFS($F$2:$F3250,$C$2:$C3250,$C3251,$B$2:$B3250,$B3251,$A$2:$A3250,$A3251)=0,"",$E3251-_xlfn.MAXIFS($F$2:$F3250,$C$2:$C3250,$C3251,$B$2:$B3250,$B3251,$A$2:$A3250,$A3251))&lt;0,0,IF(_xlfn.MAXIFS($F$2:$F3250,$C$2:$C3250,$C3251,$B$2:$B3250,$B3251,$A$2:$A3250,$A3251)=0,"",$E3251-_xlfn.MAXIFS($F$2:$F3250,$C$2:$C3250,$C3251,$B$2:$B3250,$B3251,$A$2:$A3250,$A3251))))</f>
        <v/>
      </c>
      <c r="K3251" s="6" t="str">
        <f t="shared" si="151"/>
        <v/>
      </c>
      <c r="L3251" s="6" t="str">
        <f t="shared" si="152"/>
        <v/>
      </c>
      <c r="M3251" s="6" t="str">
        <f t="shared" si="150"/>
        <v/>
      </c>
    </row>
    <row r="3252" spans="1:13" x14ac:dyDescent="0.25">
      <c r="A3252"/>
      <c r="B3252" s="1"/>
      <c r="C3252"/>
      <c r="D3252"/>
      <c r="E3252" s="76"/>
      <c r="F3252" s="76"/>
      <c r="G3252" s="2"/>
      <c r="H3252" s="77"/>
      <c r="J3252" s="79" t="str">
        <f>IF(IF(IF(_xlfn.MAXIFS($F$2:$F3251,$C$2:$C3251,$C3252,$B$2:$B3251,$B3252,$A$2:$A3251,$A3252)=0,"",$E3252-_xlfn.MAXIFS($F$2:$F3251,$C$2:$C3251,$C3252,$B$2:$B3251,$B3252,$A$2:$A3251,$A3252))&lt;0,0,IF(_xlfn.MAXIFS($F$2:$F3251,$C$2:$C3251,$C3252,$B$2:$B3251,$B3252,$A$2:$A3251,$A3252)=0,"",$E3252-_xlfn.MAXIFS($F$2:$F3251,$C$2:$C3251,$C3252,$B$2:$B3251,$B3252,$A$2:$A3251,$A3252)))&gt;0.25,"",IF(IF(_xlfn.MAXIFS($F$2:$F3251,$C$2:$C3251,$C3252,$B$2:$B3251,$B3252,$A$2:$A3251,$A3252)=0,"",$E3252-_xlfn.MAXIFS($F$2:$F3251,$C$2:$C3251,$C3252,$B$2:$B3251,$B3252,$A$2:$A3251,$A3252))&lt;0,0,IF(_xlfn.MAXIFS($F$2:$F3251,$C$2:$C3251,$C3252,$B$2:$B3251,$B3252,$A$2:$A3251,$A3252)=0,"",$E3252-_xlfn.MAXIFS($F$2:$F3251,$C$2:$C3251,$C3252,$B$2:$B3251,$B3252,$A$2:$A3251,$A3252))))</f>
        <v/>
      </c>
      <c r="K3252" s="6" t="str">
        <f t="shared" si="151"/>
        <v/>
      </c>
      <c r="L3252" s="6" t="str">
        <f t="shared" si="152"/>
        <v/>
      </c>
      <c r="M3252" s="6" t="str">
        <f t="shared" si="150"/>
        <v/>
      </c>
    </row>
    <row r="3253" spans="1:13" x14ac:dyDescent="0.25">
      <c r="A3253"/>
      <c r="B3253" s="1"/>
      <c r="C3253"/>
      <c r="D3253"/>
      <c r="E3253" s="76"/>
      <c r="F3253" s="76"/>
      <c r="G3253" s="2"/>
      <c r="H3253" s="77"/>
      <c r="J3253" s="79" t="str">
        <f>IF(IF(IF(_xlfn.MAXIFS($F$2:$F3252,$C$2:$C3252,$C3253,$B$2:$B3252,$B3253,$A$2:$A3252,$A3253)=0,"",$E3253-_xlfn.MAXIFS($F$2:$F3252,$C$2:$C3252,$C3253,$B$2:$B3252,$B3253,$A$2:$A3252,$A3253))&lt;0,0,IF(_xlfn.MAXIFS($F$2:$F3252,$C$2:$C3252,$C3253,$B$2:$B3252,$B3253,$A$2:$A3252,$A3253)=0,"",$E3253-_xlfn.MAXIFS($F$2:$F3252,$C$2:$C3252,$C3253,$B$2:$B3252,$B3253,$A$2:$A3252,$A3253)))&gt;0.25,"",IF(IF(_xlfn.MAXIFS($F$2:$F3252,$C$2:$C3252,$C3253,$B$2:$B3252,$B3253,$A$2:$A3252,$A3253)=0,"",$E3253-_xlfn.MAXIFS($F$2:$F3252,$C$2:$C3252,$C3253,$B$2:$B3252,$B3253,$A$2:$A3252,$A3253))&lt;0,0,IF(_xlfn.MAXIFS($F$2:$F3252,$C$2:$C3252,$C3253,$B$2:$B3252,$B3253,$A$2:$A3252,$A3253)=0,"",$E3253-_xlfn.MAXIFS($F$2:$F3252,$C$2:$C3252,$C3253,$B$2:$B3252,$B3253,$A$2:$A3252,$A3253))))</f>
        <v/>
      </c>
      <c r="K3253" s="6" t="str">
        <f t="shared" si="151"/>
        <v/>
      </c>
      <c r="L3253" s="6" t="str">
        <f t="shared" si="152"/>
        <v/>
      </c>
      <c r="M3253" s="6" t="str">
        <f t="shared" si="150"/>
        <v/>
      </c>
    </row>
    <row r="3254" spans="1:13" x14ac:dyDescent="0.25">
      <c r="A3254"/>
      <c r="B3254" s="1"/>
      <c r="C3254"/>
      <c r="D3254"/>
      <c r="E3254" s="76"/>
      <c r="F3254" s="76"/>
      <c r="G3254" s="2"/>
      <c r="H3254" s="77"/>
      <c r="J3254" s="79" t="str">
        <f>IF(IF(IF(_xlfn.MAXIFS($F$2:$F3253,$C$2:$C3253,$C3254,$B$2:$B3253,$B3254,$A$2:$A3253,$A3254)=0,"",$E3254-_xlfn.MAXIFS($F$2:$F3253,$C$2:$C3253,$C3254,$B$2:$B3253,$B3254,$A$2:$A3253,$A3254))&lt;0,0,IF(_xlfn.MAXIFS($F$2:$F3253,$C$2:$C3253,$C3254,$B$2:$B3253,$B3254,$A$2:$A3253,$A3254)=0,"",$E3254-_xlfn.MAXIFS($F$2:$F3253,$C$2:$C3253,$C3254,$B$2:$B3253,$B3254,$A$2:$A3253,$A3254)))&gt;0.25,"",IF(IF(_xlfn.MAXIFS($F$2:$F3253,$C$2:$C3253,$C3254,$B$2:$B3253,$B3254,$A$2:$A3253,$A3254)=0,"",$E3254-_xlfn.MAXIFS($F$2:$F3253,$C$2:$C3253,$C3254,$B$2:$B3253,$B3254,$A$2:$A3253,$A3254))&lt;0,0,IF(_xlfn.MAXIFS($F$2:$F3253,$C$2:$C3253,$C3254,$B$2:$B3253,$B3254,$A$2:$A3253,$A3254)=0,"",$E3254-_xlfn.MAXIFS($F$2:$F3253,$C$2:$C3253,$C3254,$B$2:$B3253,$B3254,$A$2:$A3253,$A3254))))</f>
        <v/>
      </c>
      <c r="K3254" s="6" t="str">
        <f t="shared" si="151"/>
        <v/>
      </c>
      <c r="L3254" s="6" t="str">
        <f t="shared" si="152"/>
        <v/>
      </c>
      <c r="M3254" s="6" t="str">
        <f t="shared" si="150"/>
        <v/>
      </c>
    </row>
    <row r="3255" spans="1:13" x14ac:dyDescent="0.25">
      <c r="A3255"/>
      <c r="B3255" s="1"/>
      <c r="C3255"/>
      <c r="D3255"/>
      <c r="E3255" s="76"/>
      <c r="F3255" s="76"/>
      <c r="G3255" s="2"/>
      <c r="H3255" s="77"/>
      <c r="J3255" s="79" t="str">
        <f>IF(IF(IF(_xlfn.MAXIFS($F$2:$F3254,$C$2:$C3254,$C3255,$B$2:$B3254,$B3255,$A$2:$A3254,$A3255)=0,"",$E3255-_xlfn.MAXIFS($F$2:$F3254,$C$2:$C3254,$C3255,$B$2:$B3254,$B3255,$A$2:$A3254,$A3255))&lt;0,0,IF(_xlfn.MAXIFS($F$2:$F3254,$C$2:$C3254,$C3255,$B$2:$B3254,$B3255,$A$2:$A3254,$A3255)=0,"",$E3255-_xlfn.MAXIFS($F$2:$F3254,$C$2:$C3254,$C3255,$B$2:$B3254,$B3255,$A$2:$A3254,$A3255)))&gt;0.25,"",IF(IF(_xlfn.MAXIFS($F$2:$F3254,$C$2:$C3254,$C3255,$B$2:$B3254,$B3255,$A$2:$A3254,$A3255)=0,"",$E3255-_xlfn.MAXIFS($F$2:$F3254,$C$2:$C3254,$C3255,$B$2:$B3254,$B3255,$A$2:$A3254,$A3255))&lt;0,0,IF(_xlfn.MAXIFS($F$2:$F3254,$C$2:$C3254,$C3255,$B$2:$B3254,$B3255,$A$2:$A3254,$A3255)=0,"",$E3255-_xlfn.MAXIFS($F$2:$F3254,$C$2:$C3254,$C3255,$B$2:$B3254,$B3255,$A$2:$A3254,$A3255))))</f>
        <v/>
      </c>
      <c r="K3255" s="6" t="str">
        <f t="shared" si="151"/>
        <v/>
      </c>
      <c r="L3255" s="6" t="str">
        <f t="shared" si="152"/>
        <v/>
      </c>
      <c r="M3255" s="6" t="str">
        <f t="shared" si="150"/>
        <v/>
      </c>
    </row>
    <row r="3256" spans="1:13" x14ac:dyDescent="0.25">
      <c r="A3256"/>
      <c r="B3256" s="1"/>
      <c r="C3256"/>
      <c r="D3256"/>
      <c r="E3256" s="76"/>
      <c r="F3256" s="76"/>
      <c r="G3256" s="2"/>
      <c r="H3256" s="77"/>
      <c r="J3256" s="79" t="str">
        <f>IF(IF(IF(_xlfn.MAXIFS($F$2:$F3255,$C$2:$C3255,$C3256,$B$2:$B3255,$B3256,$A$2:$A3255,$A3256)=0,"",$E3256-_xlfn.MAXIFS($F$2:$F3255,$C$2:$C3255,$C3256,$B$2:$B3255,$B3256,$A$2:$A3255,$A3256))&lt;0,0,IF(_xlfn.MAXIFS($F$2:$F3255,$C$2:$C3255,$C3256,$B$2:$B3255,$B3256,$A$2:$A3255,$A3256)=0,"",$E3256-_xlfn.MAXIFS($F$2:$F3255,$C$2:$C3255,$C3256,$B$2:$B3255,$B3256,$A$2:$A3255,$A3256)))&gt;0.25,"",IF(IF(_xlfn.MAXIFS($F$2:$F3255,$C$2:$C3255,$C3256,$B$2:$B3255,$B3256,$A$2:$A3255,$A3256)=0,"",$E3256-_xlfn.MAXIFS($F$2:$F3255,$C$2:$C3255,$C3256,$B$2:$B3255,$B3256,$A$2:$A3255,$A3256))&lt;0,0,IF(_xlfn.MAXIFS($F$2:$F3255,$C$2:$C3255,$C3256,$B$2:$B3255,$B3256,$A$2:$A3255,$A3256)=0,"",$E3256-_xlfn.MAXIFS($F$2:$F3255,$C$2:$C3255,$C3256,$B$2:$B3255,$B3256,$A$2:$A3255,$A3256))))</f>
        <v/>
      </c>
      <c r="K3256" s="6" t="str">
        <f t="shared" si="151"/>
        <v/>
      </c>
      <c r="L3256" s="6" t="str">
        <f t="shared" si="152"/>
        <v/>
      </c>
      <c r="M3256" s="6" t="str">
        <f t="shared" si="150"/>
        <v/>
      </c>
    </row>
    <row r="3257" spans="1:13" x14ac:dyDescent="0.25">
      <c r="A3257"/>
      <c r="B3257" s="1"/>
      <c r="C3257"/>
      <c r="D3257"/>
      <c r="E3257" s="76"/>
      <c r="F3257" s="76"/>
      <c r="G3257" s="2"/>
      <c r="H3257" s="77"/>
      <c r="J3257" s="79" t="str">
        <f>IF(IF(IF(_xlfn.MAXIFS($F$2:$F3256,$C$2:$C3256,$C3257,$B$2:$B3256,$B3257,$A$2:$A3256,$A3257)=0,"",$E3257-_xlfn.MAXIFS($F$2:$F3256,$C$2:$C3256,$C3257,$B$2:$B3256,$B3257,$A$2:$A3256,$A3257))&lt;0,0,IF(_xlfn.MAXIFS($F$2:$F3256,$C$2:$C3256,$C3257,$B$2:$B3256,$B3257,$A$2:$A3256,$A3257)=0,"",$E3257-_xlfn.MAXIFS($F$2:$F3256,$C$2:$C3256,$C3257,$B$2:$B3256,$B3257,$A$2:$A3256,$A3257)))&gt;0.25,"",IF(IF(_xlfn.MAXIFS($F$2:$F3256,$C$2:$C3256,$C3257,$B$2:$B3256,$B3257,$A$2:$A3256,$A3257)=0,"",$E3257-_xlfn.MAXIFS($F$2:$F3256,$C$2:$C3256,$C3257,$B$2:$B3256,$B3257,$A$2:$A3256,$A3257))&lt;0,0,IF(_xlfn.MAXIFS($F$2:$F3256,$C$2:$C3256,$C3257,$B$2:$B3256,$B3257,$A$2:$A3256,$A3257)=0,"",$E3257-_xlfn.MAXIFS($F$2:$F3256,$C$2:$C3256,$C3257,$B$2:$B3256,$B3257,$A$2:$A3256,$A3257))))</f>
        <v/>
      </c>
      <c r="K3257" s="6" t="str">
        <f t="shared" si="151"/>
        <v/>
      </c>
      <c r="L3257" s="6" t="str">
        <f t="shared" si="152"/>
        <v/>
      </c>
      <c r="M3257" s="6" t="str">
        <f t="shared" si="150"/>
        <v/>
      </c>
    </row>
    <row r="3258" spans="1:13" x14ac:dyDescent="0.25">
      <c r="A3258"/>
      <c r="B3258" s="1"/>
      <c r="C3258"/>
      <c r="D3258"/>
      <c r="E3258" s="76"/>
      <c r="F3258" s="76"/>
      <c r="G3258" s="2"/>
      <c r="H3258" s="77"/>
      <c r="J3258" s="79" t="str">
        <f>IF(IF(IF(_xlfn.MAXIFS($F$2:$F3257,$C$2:$C3257,$C3258,$B$2:$B3257,$B3258,$A$2:$A3257,$A3258)=0,"",$E3258-_xlfn.MAXIFS($F$2:$F3257,$C$2:$C3257,$C3258,$B$2:$B3257,$B3258,$A$2:$A3257,$A3258))&lt;0,0,IF(_xlfn.MAXIFS($F$2:$F3257,$C$2:$C3257,$C3258,$B$2:$B3257,$B3258,$A$2:$A3257,$A3258)=0,"",$E3258-_xlfn.MAXIFS($F$2:$F3257,$C$2:$C3257,$C3258,$B$2:$B3257,$B3258,$A$2:$A3257,$A3258)))&gt;0.25,"",IF(IF(_xlfn.MAXIFS($F$2:$F3257,$C$2:$C3257,$C3258,$B$2:$B3257,$B3258,$A$2:$A3257,$A3258)=0,"",$E3258-_xlfn.MAXIFS($F$2:$F3257,$C$2:$C3257,$C3258,$B$2:$B3257,$B3258,$A$2:$A3257,$A3258))&lt;0,0,IF(_xlfn.MAXIFS($F$2:$F3257,$C$2:$C3257,$C3258,$B$2:$B3257,$B3258,$A$2:$A3257,$A3258)=0,"",$E3258-_xlfn.MAXIFS($F$2:$F3257,$C$2:$C3257,$C3258,$B$2:$B3257,$B3258,$A$2:$A3257,$A3258))))</f>
        <v/>
      </c>
      <c r="K3258" s="6" t="str">
        <f t="shared" si="151"/>
        <v/>
      </c>
      <c r="L3258" s="6" t="str">
        <f t="shared" si="152"/>
        <v/>
      </c>
      <c r="M3258" s="6" t="str">
        <f t="shared" si="150"/>
        <v/>
      </c>
    </row>
    <row r="3259" spans="1:13" x14ac:dyDescent="0.25">
      <c r="A3259"/>
      <c r="B3259" s="1"/>
      <c r="C3259"/>
      <c r="D3259"/>
      <c r="E3259" s="76"/>
      <c r="F3259" s="76"/>
      <c r="G3259" s="2"/>
      <c r="H3259" s="77"/>
      <c r="J3259" s="79" t="str">
        <f>IF(IF(IF(_xlfn.MAXIFS($F$2:$F3258,$C$2:$C3258,$C3259,$B$2:$B3258,$B3259,$A$2:$A3258,$A3259)=0,"",$E3259-_xlfn.MAXIFS($F$2:$F3258,$C$2:$C3258,$C3259,$B$2:$B3258,$B3259,$A$2:$A3258,$A3259))&lt;0,0,IF(_xlfn.MAXIFS($F$2:$F3258,$C$2:$C3258,$C3259,$B$2:$B3258,$B3259,$A$2:$A3258,$A3259)=0,"",$E3259-_xlfn.MAXIFS($F$2:$F3258,$C$2:$C3258,$C3259,$B$2:$B3258,$B3259,$A$2:$A3258,$A3259)))&gt;0.25,"",IF(IF(_xlfn.MAXIFS($F$2:$F3258,$C$2:$C3258,$C3259,$B$2:$B3258,$B3259,$A$2:$A3258,$A3259)=0,"",$E3259-_xlfn.MAXIFS($F$2:$F3258,$C$2:$C3258,$C3259,$B$2:$B3258,$B3259,$A$2:$A3258,$A3259))&lt;0,0,IF(_xlfn.MAXIFS($F$2:$F3258,$C$2:$C3258,$C3259,$B$2:$B3258,$B3259,$A$2:$A3258,$A3259)=0,"",$E3259-_xlfn.MAXIFS($F$2:$F3258,$C$2:$C3258,$C3259,$B$2:$B3258,$B3259,$A$2:$A3258,$A3259))))</f>
        <v/>
      </c>
      <c r="K3259" s="6" t="str">
        <f t="shared" si="151"/>
        <v/>
      </c>
      <c r="L3259" s="6" t="str">
        <f t="shared" si="152"/>
        <v/>
      </c>
      <c r="M3259" s="6" t="str">
        <f t="shared" si="150"/>
        <v/>
      </c>
    </row>
    <row r="3260" spans="1:13" x14ac:dyDescent="0.25">
      <c r="A3260"/>
      <c r="B3260" s="1"/>
      <c r="C3260"/>
      <c r="D3260"/>
      <c r="E3260" s="76"/>
      <c r="F3260" s="76"/>
      <c r="G3260" s="2"/>
      <c r="H3260" s="77"/>
      <c r="J3260" s="79" t="str">
        <f>IF(IF(IF(_xlfn.MAXIFS($F$2:$F3259,$C$2:$C3259,$C3260,$B$2:$B3259,$B3260,$A$2:$A3259,$A3260)=0,"",$E3260-_xlfn.MAXIFS($F$2:$F3259,$C$2:$C3259,$C3260,$B$2:$B3259,$B3260,$A$2:$A3259,$A3260))&lt;0,0,IF(_xlfn.MAXIFS($F$2:$F3259,$C$2:$C3259,$C3260,$B$2:$B3259,$B3260,$A$2:$A3259,$A3260)=0,"",$E3260-_xlfn.MAXIFS($F$2:$F3259,$C$2:$C3259,$C3260,$B$2:$B3259,$B3260,$A$2:$A3259,$A3260)))&gt;0.25,"",IF(IF(_xlfn.MAXIFS($F$2:$F3259,$C$2:$C3259,$C3260,$B$2:$B3259,$B3260,$A$2:$A3259,$A3260)=0,"",$E3260-_xlfn.MAXIFS($F$2:$F3259,$C$2:$C3259,$C3260,$B$2:$B3259,$B3260,$A$2:$A3259,$A3260))&lt;0,0,IF(_xlfn.MAXIFS($F$2:$F3259,$C$2:$C3259,$C3260,$B$2:$B3259,$B3260,$A$2:$A3259,$A3260)=0,"",$E3260-_xlfn.MAXIFS($F$2:$F3259,$C$2:$C3259,$C3260,$B$2:$B3259,$B3260,$A$2:$A3259,$A3260))))</f>
        <v/>
      </c>
      <c r="K3260" s="6" t="str">
        <f t="shared" si="151"/>
        <v/>
      </c>
      <c r="L3260" s="6" t="str">
        <f t="shared" si="152"/>
        <v/>
      </c>
      <c r="M3260" s="6" t="str">
        <f t="shared" si="150"/>
        <v/>
      </c>
    </row>
    <row r="3261" spans="1:13" x14ac:dyDescent="0.25">
      <c r="A3261"/>
      <c r="B3261" s="1"/>
      <c r="C3261"/>
      <c r="D3261"/>
      <c r="E3261" s="76"/>
      <c r="F3261" s="76"/>
      <c r="G3261" s="2"/>
      <c r="H3261" s="77"/>
      <c r="J3261" s="79" t="str">
        <f>IF(IF(IF(_xlfn.MAXIFS($F$2:$F3260,$C$2:$C3260,$C3261,$B$2:$B3260,$B3261,$A$2:$A3260,$A3261)=0,"",$E3261-_xlfn.MAXIFS($F$2:$F3260,$C$2:$C3260,$C3261,$B$2:$B3260,$B3261,$A$2:$A3260,$A3261))&lt;0,0,IF(_xlfn.MAXIFS($F$2:$F3260,$C$2:$C3260,$C3261,$B$2:$B3260,$B3261,$A$2:$A3260,$A3261)=0,"",$E3261-_xlfn.MAXIFS($F$2:$F3260,$C$2:$C3260,$C3261,$B$2:$B3260,$B3261,$A$2:$A3260,$A3261)))&gt;0.25,"",IF(IF(_xlfn.MAXIFS($F$2:$F3260,$C$2:$C3260,$C3261,$B$2:$B3260,$B3261,$A$2:$A3260,$A3261)=0,"",$E3261-_xlfn.MAXIFS($F$2:$F3260,$C$2:$C3260,$C3261,$B$2:$B3260,$B3261,$A$2:$A3260,$A3261))&lt;0,0,IF(_xlfn.MAXIFS($F$2:$F3260,$C$2:$C3260,$C3261,$B$2:$B3260,$B3261,$A$2:$A3260,$A3261)=0,"",$E3261-_xlfn.MAXIFS($F$2:$F3260,$C$2:$C3260,$C3261,$B$2:$B3260,$B3261,$A$2:$A3260,$A3261))))</f>
        <v/>
      </c>
      <c r="K3261" s="6" t="str">
        <f t="shared" si="151"/>
        <v/>
      </c>
      <c r="L3261" s="6" t="str">
        <f t="shared" si="152"/>
        <v/>
      </c>
      <c r="M3261" s="6" t="str">
        <f t="shared" si="150"/>
        <v/>
      </c>
    </row>
    <row r="3262" spans="1:13" x14ac:dyDescent="0.25">
      <c r="A3262"/>
      <c r="B3262" s="1"/>
      <c r="C3262"/>
      <c r="D3262"/>
      <c r="E3262" s="76"/>
      <c r="F3262" s="76"/>
      <c r="G3262" s="2"/>
      <c r="H3262" s="77"/>
      <c r="J3262" s="79" t="str">
        <f>IF(IF(IF(_xlfn.MAXIFS($F$2:$F3261,$C$2:$C3261,$C3262,$B$2:$B3261,$B3262,$A$2:$A3261,$A3262)=0,"",$E3262-_xlfn.MAXIFS($F$2:$F3261,$C$2:$C3261,$C3262,$B$2:$B3261,$B3262,$A$2:$A3261,$A3262))&lt;0,0,IF(_xlfn.MAXIFS($F$2:$F3261,$C$2:$C3261,$C3262,$B$2:$B3261,$B3262,$A$2:$A3261,$A3262)=0,"",$E3262-_xlfn.MAXIFS($F$2:$F3261,$C$2:$C3261,$C3262,$B$2:$B3261,$B3262,$A$2:$A3261,$A3262)))&gt;0.25,"",IF(IF(_xlfn.MAXIFS($F$2:$F3261,$C$2:$C3261,$C3262,$B$2:$B3261,$B3262,$A$2:$A3261,$A3262)=0,"",$E3262-_xlfn.MAXIFS($F$2:$F3261,$C$2:$C3261,$C3262,$B$2:$B3261,$B3262,$A$2:$A3261,$A3262))&lt;0,0,IF(_xlfn.MAXIFS($F$2:$F3261,$C$2:$C3261,$C3262,$B$2:$B3261,$B3262,$A$2:$A3261,$A3262)=0,"",$E3262-_xlfn.MAXIFS($F$2:$F3261,$C$2:$C3261,$C3262,$B$2:$B3261,$B3262,$A$2:$A3261,$A3262))))</f>
        <v/>
      </c>
      <c r="K3262" s="6" t="str">
        <f t="shared" si="151"/>
        <v/>
      </c>
      <c r="L3262" s="6" t="str">
        <f t="shared" si="152"/>
        <v/>
      </c>
      <c r="M3262" s="6" t="str">
        <f t="shared" si="150"/>
        <v/>
      </c>
    </row>
    <row r="3263" spans="1:13" x14ac:dyDescent="0.25">
      <c r="A3263"/>
      <c r="B3263" s="1"/>
      <c r="C3263"/>
      <c r="D3263"/>
      <c r="E3263" s="76"/>
      <c r="F3263" s="76"/>
      <c r="G3263" s="2"/>
      <c r="H3263" s="77"/>
      <c r="J3263" s="79" t="str">
        <f>IF(IF(IF(_xlfn.MAXIFS($F$2:$F3262,$C$2:$C3262,$C3263,$B$2:$B3262,$B3263,$A$2:$A3262,$A3263)=0,"",$E3263-_xlfn.MAXIFS($F$2:$F3262,$C$2:$C3262,$C3263,$B$2:$B3262,$B3263,$A$2:$A3262,$A3263))&lt;0,0,IF(_xlfn.MAXIFS($F$2:$F3262,$C$2:$C3262,$C3263,$B$2:$B3262,$B3263,$A$2:$A3262,$A3263)=0,"",$E3263-_xlfn.MAXIFS($F$2:$F3262,$C$2:$C3262,$C3263,$B$2:$B3262,$B3263,$A$2:$A3262,$A3263)))&gt;0.25,"",IF(IF(_xlfn.MAXIFS($F$2:$F3262,$C$2:$C3262,$C3263,$B$2:$B3262,$B3263,$A$2:$A3262,$A3263)=0,"",$E3263-_xlfn.MAXIFS($F$2:$F3262,$C$2:$C3262,$C3263,$B$2:$B3262,$B3263,$A$2:$A3262,$A3263))&lt;0,0,IF(_xlfn.MAXIFS($F$2:$F3262,$C$2:$C3262,$C3263,$B$2:$B3262,$B3263,$A$2:$A3262,$A3263)=0,"",$E3263-_xlfn.MAXIFS($F$2:$F3262,$C$2:$C3262,$C3263,$B$2:$B3262,$B3263,$A$2:$A3262,$A3263))))</f>
        <v/>
      </c>
      <c r="K3263" s="6" t="str">
        <f t="shared" si="151"/>
        <v/>
      </c>
      <c r="L3263" s="6" t="str">
        <f t="shared" si="152"/>
        <v/>
      </c>
      <c r="M3263" s="6" t="str">
        <f t="shared" si="150"/>
        <v/>
      </c>
    </row>
    <row r="3264" spans="1:13" x14ac:dyDescent="0.25">
      <c r="A3264"/>
      <c r="B3264" s="1"/>
      <c r="C3264"/>
      <c r="D3264"/>
      <c r="E3264" s="76"/>
      <c r="F3264" s="76"/>
      <c r="G3264" s="2"/>
      <c r="H3264" s="77"/>
      <c r="J3264" s="79" t="str">
        <f>IF(IF(IF(_xlfn.MAXIFS($F$2:$F3263,$C$2:$C3263,$C3264,$B$2:$B3263,$B3264,$A$2:$A3263,$A3264)=0,"",$E3264-_xlfn.MAXIFS($F$2:$F3263,$C$2:$C3263,$C3264,$B$2:$B3263,$B3264,$A$2:$A3263,$A3264))&lt;0,0,IF(_xlfn.MAXIFS($F$2:$F3263,$C$2:$C3263,$C3264,$B$2:$B3263,$B3264,$A$2:$A3263,$A3264)=0,"",$E3264-_xlfn.MAXIFS($F$2:$F3263,$C$2:$C3263,$C3264,$B$2:$B3263,$B3264,$A$2:$A3263,$A3264)))&gt;0.25,"",IF(IF(_xlfn.MAXIFS($F$2:$F3263,$C$2:$C3263,$C3264,$B$2:$B3263,$B3264,$A$2:$A3263,$A3264)=0,"",$E3264-_xlfn.MAXIFS($F$2:$F3263,$C$2:$C3263,$C3264,$B$2:$B3263,$B3264,$A$2:$A3263,$A3264))&lt;0,0,IF(_xlfn.MAXIFS($F$2:$F3263,$C$2:$C3263,$C3264,$B$2:$B3263,$B3264,$A$2:$A3263,$A3264)=0,"",$E3264-_xlfn.MAXIFS($F$2:$F3263,$C$2:$C3263,$C3264,$B$2:$B3263,$B3264,$A$2:$A3263,$A3264))))</f>
        <v/>
      </c>
      <c r="K3264" s="6" t="str">
        <f t="shared" si="151"/>
        <v/>
      </c>
      <c r="L3264" s="6" t="str">
        <f t="shared" si="152"/>
        <v/>
      </c>
      <c r="M3264" s="6" t="str">
        <f t="shared" si="150"/>
        <v/>
      </c>
    </row>
    <row r="3265" spans="1:13" x14ac:dyDescent="0.25">
      <c r="A3265"/>
      <c r="B3265" s="1"/>
      <c r="C3265"/>
      <c r="D3265"/>
      <c r="E3265" s="76"/>
      <c r="F3265" s="76"/>
      <c r="G3265" s="2"/>
      <c r="H3265" s="77"/>
      <c r="J3265" s="79" t="str">
        <f>IF(IF(IF(_xlfn.MAXIFS($F$2:$F3264,$C$2:$C3264,$C3265,$B$2:$B3264,$B3265,$A$2:$A3264,$A3265)=0,"",$E3265-_xlfn.MAXIFS($F$2:$F3264,$C$2:$C3264,$C3265,$B$2:$B3264,$B3265,$A$2:$A3264,$A3265))&lt;0,0,IF(_xlfn.MAXIFS($F$2:$F3264,$C$2:$C3264,$C3265,$B$2:$B3264,$B3265,$A$2:$A3264,$A3265)=0,"",$E3265-_xlfn.MAXIFS($F$2:$F3264,$C$2:$C3264,$C3265,$B$2:$B3264,$B3265,$A$2:$A3264,$A3265)))&gt;0.25,"",IF(IF(_xlfn.MAXIFS($F$2:$F3264,$C$2:$C3264,$C3265,$B$2:$B3264,$B3265,$A$2:$A3264,$A3265)=0,"",$E3265-_xlfn.MAXIFS($F$2:$F3264,$C$2:$C3264,$C3265,$B$2:$B3264,$B3265,$A$2:$A3264,$A3265))&lt;0,0,IF(_xlfn.MAXIFS($F$2:$F3264,$C$2:$C3264,$C3265,$B$2:$B3264,$B3265,$A$2:$A3264,$A3265)=0,"",$E3265-_xlfn.MAXIFS($F$2:$F3264,$C$2:$C3264,$C3265,$B$2:$B3264,$B3265,$A$2:$A3264,$A3265))))</f>
        <v/>
      </c>
      <c r="K3265" s="6" t="str">
        <f t="shared" si="151"/>
        <v/>
      </c>
      <c r="L3265" s="6" t="str">
        <f t="shared" si="152"/>
        <v/>
      </c>
      <c r="M3265" s="6" t="str">
        <f t="shared" si="150"/>
        <v/>
      </c>
    </row>
    <row r="3266" spans="1:13" x14ac:dyDescent="0.25">
      <c r="A3266"/>
      <c r="B3266" s="1"/>
      <c r="C3266"/>
      <c r="D3266"/>
      <c r="E3266" s="76"/>
      <c r="F3266" s="76"/>
      <c r="G3266" s="2"/>
      <c r="H3266" s="77"/>
      <c r="J3266" s="79" t="str">
        <f>IF(IF(IF(_xlfn.MAXIFS($F$2:$F3265,$C$2:$C3265,$C3266,$B$2:$B3265,$B3266,$A$2:$A3265,$A3266)=0,"",$E3266-_xlfn.MAXIFS($F$2:$F3265,$C$2:$C3265,$C3266,$B$2:$B3265,$B3266,$A$2:$A3265,$A3266))&lt;0,0,IF(_xlfn.MAXIFS($F$2:$F3265,$C$2:$C3265,$C3266,$B$2:$B3265,$B3266,$A$2:$A3265,$A3266)=0,"",$E3266-_xlfn.MAXIFS($F$2:$F3265,$C$2:$C3265,$C3266,$B$2:$B3265,$B3266,$A$2:$A3265,$A3266)))&gt;0.25,"",IF(IF(_xlfn.MAXIFS($F$2:$F3265,$C$2:$C3265,$C3266,$B$2:$B3265,$B3266,$A$2:$A3265,$A3266)=0,"",$E3266-_xlfn.MAXIFS($F$2:$F3265,$C$2:$C3265,$C3266,$B$2:$B3265,$B3266,$A$2:$A3265,$A3266))&lt;0,0,IF(_xlfn.MAXIFS($F$2:$F3265,$C$2:$C3265,$C3266,$B$2:$B3265,$B3266,$A$2:$A3265,$A3266)=0,"",$E3266-_xlfn.MAXIFS($F$2:$F3265,$C$2:$C3265,$C3266,$B$2:$B3265,$B3266,$A$2:$A3265,$A3266))))</f>
        <v/>
      </c>
      <c r="K3266" s="6" t="str">
        <f t="shared" si="151"/>
        <v/>
      </c>
      <c r="L3266" s="6" t="str">
        <f t="shared" si="152"/>
        <v/>
      </c>
      <c r="M3266" s="6" t="str">
        <f t="shared" ref="M3266:M3329" si="153">IF($A3266="","",IF(AND($K3266&gt;=10,$K3266&lt;=13),"Y",IF(AND($K3266=14,$L3266="EARLY"),"Y","N")))</f>
        <v/>
      </c>
    </row>
    <row r="3267" spans="1:13" x14ac:dyDescent="0.25">
      <c r="A3267"/>
      <c r="B3267" s="1"/>
      <c r="C3267"/>
      <c r="D3267"/>
      <c r="E3267" s="76"/>
      <c r="F3267" s="76"/>
      <c r="G3267" s="2"/>
      <c r="H3267" s="77"/>
      <c r="J3267" s="79" t="str">
        <f>IF(IF(IF(_xlfn.MAXIFS($F$2:$F3266,$C$2:$C3266,$C3267,$B$2:$B3266,$B3267,$A$2:$A3266,$A3267)=0,"",$E3267-_xlfn.MAXIFS($F$2:$F3266,$C$2:$C3266,$C3267,$B$2:$B3266,$B3267,$A$2:$A3266,$A3267))&lt;0,0,IF(_xlfn.MAXIFS($F$2:$F3266,$C$2:$C3266,$C3267,$B$2:$B3266,$B3267,$A$2:$A3266,$A3267)=0,"",$E3267-_xlfn.MAXIFS($F$2:$F3266,$C$2:$C3266,$C3267,$B$2:$B3266,$B3267,$A$2:$A3266,$A3267)))&gt;0.25,"",IF(IF(_xlfn.MAXIFS($F$2:$F3266,$C$2:$C3266,$C3267,$B$2:$B3266,$B3267,$A$2:$A3266,$A3267)=0,"",$E3267-_xlfn.MAXIFS($F$2:$F3266,$C$2:$C3266,$C3267,$B$2:$B3266,$B3267,$A$2:$A3266,$A3267))&lt;0,0,IF(_xlfn.MAXIFS($F$2:$F3266,$C$2:$C3266,$C3267,$B$2:$B3266,$B3267,$A$2:$A3266,$A3267)=0,"",$E3267-_xlfn.MAXIFS($F$2:$F3266,$C$2:$C3266,$C3267,$B$2:$B3266,$B3267,$A$2:$A3266,$A3267))))</f>
        <v/>
      </c>
      <c r="K3267" s="6" t="str">
        <f t="shared" ref="K3267:K3330" si="154">IF($J3267="","",IF(HOUR($E3267)&gt;19,19,IF(HOUR($E3267)&lt;5,5,HOUR($E3267))))</f>
        <v/>
      </c>
      <c r="L3267" s="6" t="str">
        <f t="shared" ref="L3267:L3330" si="155">IF($J3267="","",IF(MINUTE($E3267)&lt;30,"EARLY","LATE"))</f>
        <v/>
      </c>
      <c r="M3267" s="6" t="str">
        <f t="shared" si="153"/>
        <v/>
      </c>
    </row>
    <row r="3268" spans="1:13" x14ac:dyDescent="0.25">
      <c r="A3268"/>
      <c r="B3268" s="1"/>
      <c r="C3268"/>
      <c r="D3268"/>
      <c r="E3268" s="76"/>
      <c r="F3268" s="76"/>
      <c r="G3268" s="2"/>
      <c r="H3268" s="77"/>
      <c r="J3268" s="79" t="str">
        <f>IF(IF(IF(_xlfn.MAXIFS($F$2:$F3267,$C$2:$C3267,$C3268,$B$2:$B3267,$B3268,$A$2:$A3267,$A3268)=0,"",$E3268-_xlfn.MAXIFS($F$2:$F3267,$C$2:$C3267,$C3268,$B$2:$B3267,$B3268,$A$2:$A3267,$A3268))&lt;0,0,IF(_xlfn.MAXIFS($F$2:$F3267,$C$2:$C3267,$C3268,$B$2:$B3267,$B3268,$A$2:$A3267,$A3268)=0,"",$E3268-_xlfn.MAXIFS($F$2:$F3267,$C$2:$C3267,$C3268,$B$2:$B3267,$B3268,$A$2:$A3267,$A3268)))&gt;0.25,"",IF(IF(_xlfn.MAXIFS($F$2:$F3267,$C$2:$C3267,$C3268,$B$2:$B3267,$B3268,$A$2:$A3267,$A3268)=0,"",$E3268-_xlfn.MAXIFS($F$2:$F3267,$C$2:$C3267,$C3268,$B$2:$B3267,$B3268,$A$2:$A3267,$A3268))&lt;0,0,IF(_xlfn.MAXIFS($F$2:$F3267,$C$2:$C3267,$C3268,$B$2:$B3267,$B3268,$A$2:$A3267,$A3268)=0,"",$E3268-_xlfn.MAXIFS($F$2:$F3267,$C$2:$C3267,$C3268,$B$2:$B3267,$B3268,$A$2:$A3267,$A3268))))</f>
        <v/>
      </c>
      <c r="K3268" s="6" t="str">
        <f t="shared" si="154"/>
        <v/>
      </c>
      <c r="L3268" s="6" t="str">
        <f t="shared" si="155"/>
        <v/>
      </c>
      <c r="M3268" s="6" t="str">
        <f t="shared" si="153"/>
        <v/>
      </c>
    </row>
    <row r="3269" spans="1:13" x14ac:dyDescent="0.25">
      <c r="A3269"/>
      <c r="B3269" s="1"/>
      <c r="C3269"/>
      <c r="D3269"/>
      <c r="E3269" s="76"/>
      <c r="F3269" s="76"/>
      <c r="G3269" s="2"/>
      <c r="H3269" s="77"/>
      <c r="J3269" s="79" t="str">
        <f>IF(IF(IF(_xlfn.MAXIFS($F$2:$F3268,$C$2:$C3268,$C3269,$B$2:$B3268,$B3269,$A$2:$A3268,$A3269)=0,"",$E3269-_xlfn.MAXIFS($F$2:$F3268,$C$2:$C3268,$C3269,$B$2:$B3268,$B3269,$A$2:$A3268,$A3269))&lt;0,0,IF(_xlfn.MAXIFS($F$2:$F3268,$C$2:$C3268,$C3269,$B$2:$B3268,$B3269,$A$2:$A3268,$A3269)=0,"",$E3269-_xlfn.MAXIFS($F$2:$F3268,$C$2:$C3268,$C3269,$B$2:$B3268,$B3269,$A$2:$A3268,$A3269)))&gt;0.25,"",IF(IF(_xlfn.MAXIFS($F$2:$F3268,$C$2:$C3268,$C3269,$B$2:$B3268,$B3269,$A$2:$A3268,$A3269)=0,"",$E3269-_xlfn.MAXIFS($F$2:$F3268,$C$2:$C3268,$C3269,$B$2:$B3268,$B3269,$A$2:$A3268,$A3269))&lt;0,0,IF(_xlfn.MAXIFS($F$2:$F3268,$C$2:$C3268,$C3269,$B$2:$B3268,$B3269,$A$2:$A3268,$A3269)=0,"",$E3269-_xlfn.MAXIFS($F$2:$F3268,$C$2:$C3268,$C3269,$B$2:$B3268,$B3269,$A$2:$A3268,$A3269))))</f>
        <v/>
      </c>
      <c r="K3269" s="6" t="str">
        <f t="shared" si="154"/>
        <v/>
      </c>
      <c r="L3269" s="6" t="str">
        <f t="shared" si="155"/>
        <v/>
      </c>
      <c r="M3269" s="6" t="str">
        <f t="shared" si="153"/>
        <v/>
      </c>
    </row>
    <row r="3270" spans="1:13" x14ac:dyDescent="0.25">
      <c r="A3270"/>
      <c r="B3270" s="1"/>
      <c r="C3270"/>
      <c r="D3270"/>
      <c r="E3270" s="76"/>
      <c r="F3270" s="76"/>
      <c r="G3270" s="2"/>
      <c r="H3270" s="77"/>
      <c r="J3270" s="79" t="str">
        <f>IF(IF(IF(_xlfn.MAXIFS($F$2:$F3269,$C$2:$C3269,$C3270,$B$2:$B3269,$B3270,$A$2:$A3269,$A3270)=0,"",$E3270-_xlfn.MAXIFS($F$2:$F3269,$C$2:$C3269,$C3270,$B$2:$B3269,$B3270,$A$2:$A3269,$A3270))&lt;0,0,IF(_xlfn.MAXIFS($F$2:$F3269,$C$2:$C3269,$C3270,$B$2:$B3269,$B3270,$A$2:$A3269,$A3270)=0,"",$E3270-_xlfn.MAXIFS($F$2:$F3269,$C$2:$C3269,$C3270,$B$2:$B3269,$B3270,$A$2:$A3269,$A3270)))&gt;0.25,"",IF(IF(_xlfn.MAXIFS($F$2:$F3269,$C$2:$C3269,$C3270,$B$2:$B3269,$B3270,$A$2:$A3269,$A3270)=0,"",$E3270-_xlfn.MAXIFS($F$2:$F3269,$C$2:$C3269,$C3270,$B$2:$B3269,$B3270,$A$2:$A3269,$A3270))&lt;0,0,IF(_xlfn.MAXIFS($F$2:$F3269,$C$2:$C3269,$C3270,$B$2:$B3269,$B3270,$A$2:$A3269,$A3270)=0,"",$E3270-_xlfn.MAXIFS($F$2:$F3269,$C$2:$C3269,$C3270,$B$2:$B3269,$B3270,$A$2:$A3269,$A3270))))</f>
        <v/>
      </c>
      <c r="K3270" s="6" t="str">
        <f t="shared" si="154"/>
        <v/>
      </c>
      <c r="L3270" s="6" t="str">
        <f t="shared" si="155"/>
        <v/>
      </c>
      <c r="M3270" s="6" t="str">
        <f t="shared" si="153"/>
        <v/>
      </c>
    </row>
    <row r="3271" spans="1:13" x14ac:dyDescent="0.25">
      <c r="A3271"/>
      <c r="B3271" s="1"/>
      <c r="C3271"/>
      <c r="D3271"/>
      <c r="E3271" s="76"/>
      <c r="F3271" s="76"/>
      <c r="G3271" s="2"/>
      <c r="H3271" s="77"/>
      <c r="J3271" s="79" t="str">
        <f>IF(IF(IF(_xlfn.MAXIFS($F$2:$F3270,$C$2:$C3270,$C3271,$B$2:$B3270,$B3271,$A$2:$A3270,$A3271)=0,"",$E3271-_xlfn.MAXIFS($F$2:$F3270,$C$2:$C3270,$C3271,$B$2:$B3270,$B3271,$A$2:$A3270,$A3271))&lt;0,0,IF(_xlfn.MAXIFS($F$2:$F3270,$C$2:$C3270,$C3271,$B$2:$B3270,$B3271,$A$2:$A3270,$A3271)=0,"",$E3271-_xlfn.MAXIFS($F$2:$F3270,$C$2:$C3270,$C3271,$B$2:$B3270,$B3271,$A$2:$A3270,$A3271)))&gt;0.25,"",IF(IF(_xlfn.MAXIFS($F$2:$F3270,$C$2:$C3270,$C3271,$B$2:$B3270,$B3271,$A$2:$A3270,$A3271)=0,"",$E3271-_xlfn.MAXIFS($F$2:$F3270,$C$2:$C3270,$C3271,$B$2:$B3270,$B3271,$A$2:$A3270,$A3271))&lt;0,0,IF(_xlfn.MAXIFS($F$2:$F3270,$C$2:$C3270,$C3271,$B$2:$B3270,$B3271,$A$2:$A3270,$A3271)=0,"",$E3271-_xlfn.MAXIFS($F$2:$F3270,$C$2:$C3270,$C3271,$B$2:$B3270,$B3271,$A$2:$A3270,$A3271))))</f>
        <v/>
      </c>
      <c r="K3271" s="6" t="str">
        <f t="shared" si="154"/>
        <v/>
      </c>
      <c r="L3271" s="6" t="str">
        <f t="shared" si="155"/>
        <v/>
      </c>
      <c r="M3271" s="6" t="str">
        <f t="shared" si="153"/>
        <v/>
      </c>
    </row>
    <row r="3272" spans="1:13" x14ac:dyDescent="0.25">
      <c r="A3272"/>
      <c r="B3272" s="1"/>
      <c r="C3272"/>
      <c r="D3272"/>
      <c r="E3272" s="76"/>
      <c r="F3272" s="76"/>
      <c r="G3272" s="2"/>
      <c r="H3272" s="77"/>
      <c r="J3272" s="79" t="str">
        <f>IF(IF(IF(_xlfn.MAXIFS($F$2:$F3271,$C$2:$C3271,$C3272,$B$2:$B3271,$B3272,$A$2:$A3271,$A3272)=0,"",$E3272-_xlfn.MAXIFS($F$2:$F3271,$C$2:$C3271,$C3272,$B$2:$B3271,$B3272,$A$2:$A3271,$A3272))&lt;0,0,IF(_xlfn.MAXIFS($F$2:$F3271,$C$2:$C3271,$C3272,$B$2:$B3271,$B3272,$A$2:$A3271,$A3272)=0,"",$E3272-_xlfn.MAXIFS($F$2:$F3271,$C$2:$C3271,$C3272,$B$2:$B3271,$B3272,$A$2:$A3271,$A3272)))&gt;0.25,"",IF(IF(_xlfn.MAXIFS($F$2:$F3271,$C$2:$C3271,$C3272,$B$2:$B3271,$B3272,$A$2:$A3271,$A3272)=0,"",$E3272-_xlfn.MAXIFS($F$2:$F3271,$C$2:$C3271,$C3272,$B$2:$B3271,$B3272,$A$2:$A3271,$A3272))&lt;0,0,IF(_xlfn.MAXIFS($F$2:$F3271,$C$2:$C3271,$C3272,$B$2:$B3271,$B3272,$A$2:$A3271,$A3272)=0,"",$E3272-_xlfn.MAXIFS($F$2:$F3271,$C$2:$C3271,$C3272,$B$2:$B3271,$B3272,$A$2:$A3271,$A3272))))</f>
        <v/>
      </c>
      <c r="K3272" s="6" t="str">
        <f t="shared" si="154"/>
        <v/>
      </c>
      <c r="L3272" s="6" t="str">
        <f t="shared" si="155"/>
        <v/>
      </c>
      <c r="M3272" s="6" t="str">
        <f t="shared" si="153"/>
        <v/>
      </c>
    </row>
    <row r="3273" spans="1:13" x14ac:dyDescent="0.25">
      <c r="A3273"/>
      <c r="B3273" s="1"/>
      <c r="C3273"/>
      <c r="D3273"/>
      <c r="E3273" s="76"/>
      <c r="F3273" s="76"/>
      <c r="G3273" s="2"/>
      <c r="H3273" s="77"/>
      <c r="J3273" s="79" t="str">
        <f>IF(IF(IF(_xlfn.MAXIFS($F$2:$F3272,$C$2:$C3272,$C3273,$B$2:$B3272,$B3273,$A$2:$A3272,$A3273)=0,"",$E3273-_xlfn.MAXIFS($F$2:$F3272,$C$2:$C3272,$C3273,$B$2:$B3272,$B3273,$A$2:$A3272,$A3273))&lt;0,0,IF(_xlfn.MAXIFS($F$2:$F3272,$C$2:$C3272,$C3273,$B$2:$B3272,$B3273,$A$2:$A3272,$A3273)=0,"",$E3273-_xlfn.MAXIFS($F$2:$F3272,$C$2:$C3272,$C3273,$B$2:$B3272,$B3273,$A$2:$A3272,$A3273)))&gt;0.25,"",IF(IF(_xlfn.MAXIFS($F$2:$F3272,$C$2:$C3272,$C3273,$B$2:$B3272,$B3273,$A$2:$A3272,$A3273)=0,"",$E3273-_xlfn.MAXIFS($F$2:$F3272,$C$2:$C3272,$C3273,$B$2:$B3272,$B3273,$A$2:$A3272,$A3273))&lt;0,0,IF(_xlfn.MAXIFS($F$2:$F3272,$C$2:$C3272,$C3273,$B$2:$B3272,$B3273,$A$2:$A3272,$A3273)=0,"",$E3273-_xlfn.MAXIFS($F$2:$F3272,$C$2:$C3272,$C3273,$B$2:$B3272,$B3273,$A$2:$A3272,$A3273))))</f>
        <v/>
      </c>
      <c r="K3273" s="6" t="str">
        <f t="shared" si="154"/>
        <v/>
      </c>
      <c r="L3273" s="6" t="str">
        <f t="shared" si="155"/>
        <v/>
      </c>
      <c r="M3273" s="6" t="str">
        <f t="shared" si="153"/>
        <v/>
      </c>
    </row>
    <row r="3274" spans="1:13" x14ac:dyDescent="0.25">
      <c r="A3274"/>
      <c r="B3274" s="1"/>
      <c r="C3274"/>
      <c r="D3274"/>
      <c r="E3274" s="76"/>
      <c r="F3274" s="76"/>
      <c r="G3274" s="2"/>
      <c r="H3274" s="77"/>
      <c r="J3274" s="79" t="str">
        <f>IF(IF(IF(_xlfn.MAXIFS($F$2:$F3273,$C$2:$C3273,$C3274,$B$2:$B3273,$B3274,$A$2:$A3273,$A3274)=0,"",$E3274-_xlfn.MAXIFS($F$2:$F3273,$C$2:$C3273,$C3274,$B$2:$B3273,$B3274,$A$2:$A3273,$A3274))&lt;0,0,IF(_xlfn.MAXIFS($F$2:$F3273,$C$2:$C3273,$C3274,$B$2:$B3273,$B3274,$A$2:$A3273,$A3274)=0,"",$E3274-_xlfn.MAXIFS($F$2:$F3273,$C$2:$C3273,$C3274,$B$2:$B3273,$B3274,$A$2:$A3273,$A3274)))&gt;0.25,"",IF(IF(_xlfn.MAXIFS($F$2:$F3273,$C$2:$C3273,$C3274,$B$2:$B3273,$B3274,$A$2:$A3273,$A3274)=0,"",$E3274-_xlfn.MAXIFS($F$2:$F3273,$C$2:$C3273,$C3274,$B$2:$B3273,$B3274,$A$2:$A3273,$A3274))&lt;0,0,IF(_xlfn.MAXIFS($F$2:$F3273,$C$2:$C3273,$C3274,$B$2:$B3273,$B3274,$A$2:$A3273,$A3274)=0,"",$E3274-_xlfn.MAXIFS($F$2:$F3273,$C$2:$C3273,$C3274,$B$2:$B3273,$B3274,$A$2:$A3273,$A3274))))</f>
        <v/>
      </c>
      <c r="K3274" s="6" t="str">
        <f t="shared" si="154"/>
        <v/>
      </c>
      <c r="L3274" s="6" t="str">
        <f t="shared" si="155"/>
        <v/>
      </c>
      <c r="M3274" s="6" t="str">
        <f t="shared" si="153"/>
        <v/>
      </c>
    </row>
    <row r="3275" spans="1:13" x14ac:dyDescent="0.25">
      <c r="A3275"/>
      <c r="B3275" s="1"/>
      <c r="C3275"/>
      <c r="D3275"/>
      <c r="E3275" s="76"/>
      <c r="F3275" s="76"/>
      <c r="G3275" s="2"/>
      <c r="H3275" s="77"/>
      <c r="J3275" s="79" t="str">
        <f>IF(IF(IF(_xlfn.MAXIFS($F$2:$F3274,$C$2:$C3274,$C3275,$B$2:$B3274,$B3275,$A$2:$A3274,$A3275)=0,"",$E3275-_xlfn.MAXIFS($F$2:$F3274,$C$2:$C3274,$C3275,$B$2:$B3274,$B3275,$A$2:$A3274,$A3275))&lt;0,0,IF(_xlfn.MAXIFS($F$2:$F3274,$C$2:$C3274,$C3275,$B$2:$B3274,$B3275,$A$2:$A3274,$A3275)=0,"",$E3275-_xlfn.MAXIFS($F$2:$F3274,$C$2:$C3274,$C3275,$B$2:$B3274,$B3275,$A$2:$A3274,$A3275)))&gt;0.25,"",IF(IF(_xlfn.MAXIFS($F$2:$F3274,$C$2:$C3274,$C3275,$B$2:$B3274,$B3275,$A$2:$A3274,$A3275)=0,"",$E3275-_xlfn.MAXIFS($F$2:$F3274,$C$2:$C3274,$C3275,$B$2:$B3274,$B3275,$A$2:$A3274,$A3275))&lt;0,0,IF(_xlfn.MAXIFS($F$2:$F3274,$C$2:$C3274,$C3275,$B$2:$B3274,$B3275,$A$2:$A3274,$A3275)=0,"",$E3275-_xlfn.MAXIFS($F$2:$F3274,$C$2:$C3274,$C3275,$B$2:$B3274,$B3275,$A$2:$A3274,$A3275))))</f>
        <v/>
      </c>
      <c r="K3275" s="6" t="str">
        <f t="shared" si="154"/>
        <v/>
      </c>
      <c r="L3275" s="6" t="str">
        <f t="shared" si="155"/>
        <v/>
      </c>
      <c r="M3275" s="6" t="str">
        <f t="shared" si="153"/>
        <v/>
      </c>
    </row>
    <row r="3276" spans="1:13" x14ac:dyDescent="0.25">
      <c r="A3276"/>
      <c r="B3276" s="1"/>
      <c r="C3276"/>
      <c r="D3276"/>
      <c r="E3276" s="76"/>
      <c r="F3276" s="76"/>
      <c r="G3276" s="2"/>
      <c r="H3276" s="77"/>
      <c r="J3276" s="79" t="str">
        <f>IF(IF(IF(_xlfn.MAXIFS($F$2:$F3275,$C$2:$C3275,$C3276,$B$2:$B3275,$B3276,$A$2:$A3275,$A3276)=0,"",$E3276-_xlfn.MAXIFS($F$2:$F3275,$C$2:$C3275,$C3276,$B$2:$B3275,$B3276,$A$2:$A3275,$A3276))&lt;0,0,IF(_xlfn.MAXIFS($F$2:$F3275,$C$2:$C3275,$C3276,$B$2:$B3275,$B3276,$A$2:$A3275,$A3276)=0,"",$E3276-_xlfn.MAXIFS($F$2:$F3275,$C$2:$C3275,$C3276,$B$2:$B3275,$B3276,$A$2:$A3275,$A3276)))&gt;0.25,"",IF(IF(_xlfn.MAXIFS($F$2:$F3275,$C$2:$C3275,$C3276,$B$2:$B3275,$B3276,$A$2:$A3275,$A3276)=0,"",$E3276-_xlfn.MAXIFS($F$2:$F3275,$C$2:$C3275,$C3276,$B$2:$B3275,$B3276,$A$2:$A3275,$A3276))&lt;0,0,IF(_xlfn.MAXIFS($F$2:$F3275,$C$2:$C3275,$C3276,$B$2:$B3275,$B3276,$A$2:$A3275,$A3276)=0,"",$E3276-_xlfn.MAXIFS($F$2:$F3275,$C$2:$C3275,$C3276,$B$2:$B3275,$B3276,$A$2:$A3275,$A3276))))</f>
        <v/>
      </c>
      <c r="K3276" s="6" t="str">
        <f t="shared" si="154"/>
        <v/>
      </c>
      <c r="L3276" s="6" t="str">
        <f t="shared" si="155"/>
        <v/>
      </c>
      <c r="M3276" s="6" t="str">
        <f t="shared" si="153"/>
        <v/>
      </c>
    </row>
    <row r="3277" spans="1:13" x14ac:dyDescent="0.25">
      <c r="A3277"/>
      <c r="B3277" s="1"/>
      <c r="C3277"/>
      <c r="D3277"/>
      <c r="E3277" s="76"/>
      <c r="F3277" s="76"/>
      <c r="G3277" s="2"/>
      <c r="H3277" s="77"/>
      <c r="J3277" s="79" t="str">
        <f>IF(IF(IF(_xlfn.MAXIFS($F$2:$F3276,$C$2:$C3276,$C3277,$B$2:$B3276,$B3277,$A$2:$A3276,$A3277)=0,"",$E3277-_xlfn.MAXIFS($F$2:$F3276,$C$2:$C3276,$C3277,$B$2:$B3276,$B3277,$A$2:$A3276,$A3277))&lt;0,0,IF(_xlfn.MAXIFS($F$2:$F3276,$C$2:$C3276,$C3277,$B$2:$B3276,$B3277,$A$2:$A3276,$A3277)=0,"",$E3277-_xlfn.MAXIFS($F$2:$F3276,$C$2:$C3276,$C3277,$B$2:$B3276,$B3277,$A$2:$A3276,$A3277)))&gt;0.25,"",IF(IF(_xlfn.MAXIFS($F$2:$F3276,$C$2:$C3276,$C3277,$B$2:$B3276,$B3277,$A$2:$A3276,$A3277)=0,"",$E3277-_xlfn.MAXIFS($F$2:$F3276,$C$2:$C3276,$C3277,$B$2:$B3276,$B3277,$A$2:$A3276,$A3277))&lt;0,0,IF(_xlfn.MAXIFS($F$2:$F3276,$C$2:$C3276,$C3277,$B$2:$B3276,$B3277,$A$2:$A3276,$A3277)=0,"",$E3277-_xlfn.MAXIFS($F$2:$F3276,$C$2:$C3276,$C3277,$B$2:$B3276,$B3277,$A$2:$A3276,$A3277))))</f>
        <v/>
      </c>
      <c r="K3277" s="6" t="str">
        <f t="shared" si="154"/>
        <v/>
      </c>
      <c r="L3277" s="6" t="str">
        <f t="shared" si="155"/>
        <v/>
      </c>
      <c r="M3277" s="6" t="str">
        <f t="shared" si="153"/>
        <v/>
      </c>
    </row>
    <row r="3278" spans="1:13" x14ac:dyDescent="0.25">
      <c r="A3278"/>
      <c r="B3278" s="1"/>
      <c r="C3278"/>
      <c r="D3278"/>
      <c r="E3278" s="76"/>
      <c r="F3278" s="76"/>
      <c r="G3278" s="2"/>
      <c r="H3278" s="77"/>
      <c r="J3278" s="79" t="str">
        <f>IF(IF(IF(_xlfn.MAXIFS($F$2:$F3277,$C$2:$C3277,$C3278,$B$2:$B3277,$B3278,$A$2:$A3277,$A3278)=0,"",$E3278-_xlfn.MAXIFS($F$2:$F3277,$C$2:$C3277,$C3278,$B$2:$B3277,$B3278,$A$2:$A3277,$A3278))&lt;0,0,IF(_xlfn.MAXIFS($F$2:$F3277,$C$2:$C3277,$C3278,$B$2:$B3277,$B3278,$A$2:$A3277,$A3278)=0,"",$E3278-_xlfn.MAXIFS($F$2:$F3277,$C$2:$C3277,$C3278,$B$2:$B3277,$B3278,$A$2:$A3277,$A3278)))&gt;0.25,"",IF(IF(_xlfn.MAXIFS($F$2:$F3277,$C$2:$C3277,$C3278,$B$2:$B3277,$B3278,$A$2:$A3277,$A3278)=0,"",$E3278-_xlfn.MAXIFS($F$2:$F3277,$C$2:$C3277,$C3278,$B$2:$B3277,$B3278,$A$2:$A3277,$A3278))&lt;0,0,IF(_xlfn.MAXIFS($F$2:$F3277,$C$2:$C3277,$C3278,$B$2:$B3277,$B3278,$A$2:$A3277,$A3278)=0,"",$E3278-_xlfn.MAXIFS($F$2:$F3277,$C$2:$C3277,$C3278,$B$2:$B3277,$B3278,$A$2:$A3277,$A3278))))</f>
        <v/>
      </c>
      <c r="K3278" s="6" t="str">
        <f t="shared" si="154"/>
        <v/>
      </c>
      <c r="L3278" s="6" t="str">
        <f t="shared" si="155"/>
        <v/>
      </c>
      <c r="M3278" s="6" t="str">
        <f t="shared" si="153"/>
        <v/>
      </c>
    </row>
    <row r="3279" spans="1:13" x14ac:dyDescent="0.25">
      <c r="A3279"/>
      <c r="B3279" s="1"/>
      <c r="C3279"/>
      <c r="D3279"/>
      <c r="E3279" s="76"/>
      <c r="F3279" s="76"/>
      <c r="G3279" s="2"/>
      <c r="H3279" s="77"/>
      <c r="J3279" s="79" t="str">
        <f>IF(IF(IF(_xlfn.MAXIFS($F$2:$F3278,$C$2:$C3278,$C3279,$B$2:$B3278,$B3279,$A$2:$A3278,$A3279)=0,"",$E3279-_xlfn.MAXIFS($F$2:$F3278,$C$2:$C3278,$C3279,$B$2:$B3278,$B3279,$A$2:$A3278,$A3279))&lt;0,0,IF(_xlfn.MAXIFS($F$2:$F3278,$C$2:$C3278,$C3279,$B$2:$B3278,$B3279,$A$2:$A3278,$A3279)=0,"",$E3279-_xlfn.MAXIFS($F$2:$F3278,$C$2:$C3278,$C3279,$B$2:$B3278,$B3279,$A$2:$A3278,$A3279)))&gt;0.25,"",IF(IF(_xlfn.MAXIFS($F$2:$F3278,$C$2:$C3278,$C3279,$B$2:$B3278,$B3279,$A$2:$A3278,$A3279)=0,"",$E3279-_xlfn.MAXIFS($F$2:$F3278,$C$2:$C3278,$C3279,$B$2:$B3278,$B3279,$A$2:$A3278,$A3279))&lt;0,0,IF(_xlfn.MAXIFS($F$2:$F3278,$C$2:$C3278,$C3279,$B$2:$B3278,$B3279,$A$2:$A3278,$A3279)=0,"",$E3279-_xlfn.MAXIFS($F$2:$F3278,$C$2:$C3278,$C3279,$B$2:$B3278,$B3279,$A$2:$A3278,$A3279))))</f>
        <v/>
      </c>
      <c r="K3279" s="6" t="str">
        <f t="shared" si="154"/>
        <v/>
      </c>
      <c r="L3279" s="6" t="str">
        <f t="shared" si="155"/>
        <v/>
      </c>
      <c r="M3279" s="6" t="str">
        <f t="shared" si="153"/>
        <v/>
      </c>
    </row>
    <row r="3280" spans="1:13" x14ac:dyDescent="0.25">
      <c r="A3280"/>
      <c r="B3280" s="1"/>
      <c r="C3280"/>
      <c r="D3280"/>
      <c r="E3280" s="76"/>
      <c r="F3280" s="76"/>
      <c r="G3280" s="2"/>
      <c r="H3280" s="77"/>
      <c r="J3280" s="79" t="str">
        <f>IF(IF(IF(_xlfn.MAXIFS($F$2:$F3279,$C$2:$C3279,$C3280,$B$2:$B3279,$B3280,$A$2:$A3279,$A3280)=0,"",$E3280-_xlfn.MAXIFS($F$2:$F3279,$C$2:$C3279,$C3280,$B$2:$B3279,$B3280,$A$2:$A3279,$A3280))&lt;0,0,IF(_xlfn.MAXIFS($F$2:$F3279,$C$2:$C3279,$C3280,$B$2:$B3279,$B3280,$A$2:$A3279,$A3280)=0,"",$E3280-_xlfn.MAXIFS($F$2:$F3279,$C$2:$C3279,$C3280,$B$2:$B3279,$B3280,$A$2:$A3279,$A3280)))&gt;0.25,"",IF(IF(_xlfn.MAXIFS($F$2:$F3279,$C$2:$C3279,$C3280,$B$2:$B3279,$B3280,$A$2:$A3279,$A3280)=0,"",$E3280-_xlfn.MAXIFS($F$2:$F3279,$C$2:$C3279,$C3280,$B$2:$B3279,$B3280,$A$2:$A3279,$A3280))&lt;0,0,IF(_xlfn.MAXIFS($F$2:$F3279,$C$2:$C3279,$C3280,$B$2:$B3279,$B3280,$A$2:$A3279,$A3280)=0,"",$E3280-_xlfn.MAXIFS($F$2:$F3279,$C$2:$C3279,$C3280,$B$2:$B3279,$B3280,$A$2:$A3279,$A3280))))</f>
        <v/>
      </c>
      <c r="K3280" s="6" t="str">
        <f t="shared" si="154"/>
        <v/>
      </c>
      <c r="L3280" s="6" t="str">
        <f t="shared" si="155"/>
        <v/>
      </c>
      <c r="M3280" s="6" t="str">
        <f t="shared" si="153"/>
        <v/>
      </c>
    </row>
    <row r="3281" spans="1:13" x14ac:dyDescent="0.25">
      <c r="A3281"/>
      <c r="B3281" s="1"/>
      <c r="C3281"/>
      <c r="D3281"/>
      <c r="E3281" s="76"/>
      <c r="F3281" s="76"/>
      <c r="G3281" s="2"/>
      <c r="H3281" s="77"/>
      <c r="J3281" s="79" t="str">
        <f>IF(IF(IF(_xlfn.MAXIFS($F$2:$F3280,$C$2:$C3280,$C3281,$B$2:$B3280,$B3281,$A$2:$A3280,$A3281)=0,"",$E3281-_xlfn.MAXIFS($F$2:$F3280,$C$2:$C3280,$C3281,$B$2:$B3280,$B3281,$A$2:$A3280,$A3281))&lt;0,0,IF(_xlfn.MAXIFS($F$2:$F3280,$C$2:$C3280,$C3281,$B$2:$B3280,$B3281,$A$2:$A3280,$A3281)=0,"",$E3281-_xlfn.MAXIFS($F$2:$F3280,$C$2:$C3280,$C3281,$B$2:$B3280,$B3281,$A$2:$A3280,$A3281)))&gt;0.25,"",IF(IF(_xlfn.MAXIFS($F$2:$F3280,$C$2:$C3280,$C3281,$B$2:$B3280,$B3281,$A$2:$A3280,$A3281)=0,"",$E3281-_xlfn.MAXIFS($F$2:$F3280,$C$2:$C3280,$C3281,$B$2:$B3280,$B3281,$A$2:$A3280,$A3281))&lt;0,0,IF(_xlfn.MAXIFS($F$2:$F3280,$C$2:$C3280,$C3281,$B$2:$B3280,$B3281,$A$2:$A3280,$A3281)=0,"",$E3281-_xlfn.MAXIFS($F$2:$F3280,$C$2:$C3280,$C3281,$B$2:$B3280,$B3281,$A$2:$A3280,$A3281))))</f>
        <v/>
      </c>
      <c r="K3281" s="6" t="str">
        <f t="shared" si="154"/>
        <v/>
      </c>
      <c r="L3281" s="6" t="str">
        <f t="shared" si="155"/>
        <v/>
      </c>
      <c r="M3281" s="6" t="str">
        <f t="shared" si="153"/>
        <v/>
      </c>
    </row>
    <row r="3282" spans="1:13" x14ac:dyDescent="0.25">
      <c r="A3282"/>
      <c r="B3282" s="1"/>
      <c r="C3282"/>
      <c r="D3282"/>
      <c r="E3282" s="76"/>
      <c r="F3282" s="76"/>
      <c r="G3282" s="2"/>
      <c r="H3282" s="77"/>
      <c r="J3282" s="79" t="str">
        <f>IF(IF(IF(_xlfn.MAXIFS($F$2:$F3281,$C$2:$C3281,$C3282,$B$2:$B3281,$B3282,$A$2:$A3281,$A3282)=0,"",$E3282-_xlfn.MAXIFS($F$2:$F3281,$C$2:$C3281,$C3282,$B$2:$B3281,$B3282,$A$2:$A3281,$A3282))&lt;0,0,IF(_xlfn.MAXIFS($F$2:$F3281,$C$2:$C3281,$C3282,$B$2:$B3281,$B3282,$A$2:$A3281,$A3282)=0,"",$E3282-_xlfn.MAXIFS($F$2:$F3281,$C$2:$C3281,$C3282,$B$2:$B3281,$B3282,$A$2:$A3281,$A3282)))&gt;0.25,"",IF(IF(_xlfn.MAXIFS($F$2:$F3281,$C$2:$C3281,$C3282,$B$2:$B3281,$B3282,$A$2:$A3281,$A3282)=0,"",$E3282-_xlfn.MAXIFS($F$2:$F3281,$C$2:$C3281,$C3282,$B$2:$B3281,$B3282,$A$2:$A3281,$A3282))&lt;0,0,IF(_xlfn.MAXIFS($F$2:$F3281,$C$2:$C3281,$C3282,$B$2:$B3281,$B3282,$A$2:$A3281,$A3282)=0,"",$E3282-_xlfn.MAXIFS($F$2:$F3281,$C$2:$C3281,$C3282,$B$2:$B3281,$B3282,$A$2:$A3281,$A3282))))</f>
        <v/>
      </c>
      <c r="K3282" s="6" t="str">
        <f t="shared" si="154"/>
        <v/>
      </c>
      <c r="L3282" s="6" t="str">
        <f t="shared" si="155"/>
        <v/>
      </c>
      <c r="M3282" s="6" t="str">
        <f t="shared" si="153"/>
        <v/>
      </c>
    </row>
    <row r="3283" spans="1:13" x14ac:dyDescent="0.25">
      <c r="A3283"/>
      <c r="B3283" s="1"/>
      <c r="C3283"/>
      <c r="D3283"/>
      <c r="E3283" s="76"/>
      <c r="F3283" s="76"/>
      <c r="G3283" s="2"/>
      <c r="H3283" s="77"/>
      <c r="J3283" s="79" t="str">
        <f>IF(IF(IF(_xlfn.MAXIFS($F$2:$F3282,$C$2:$C3282,$C3283,$B$2:$B3282,$B3283,$A$2:$A3282,$A3283)=0,"",$E3283-_xlfn.MAXIFS($F$2:$F3282,$C$2:$C3282,$C3283,$B$2:$B3282,$B3283,$A$2:$A3282,$A3283))&lt;0,0,IF(_xlfn.MAXIFS($F$2:$F3282,$C$2:$C3282,$C3283,$B$2:$B3282,$B3283,$A$2:$A3282,$A3283)=0,"",$E3283-_xlfn.MAXIFS($F$2:$F3282,$C$2:$C3282,$C3283,$B$2:$B3282,$B3283,$A$2:$A3282,$A3283)))&gt;0.25,"",IF(IF(_xlfn.MAXIFS($F$2:$F3282,$C$2:$C3282,$C3283,$B$2:$B3282,$B3283,$A$2:$A3282,$A3283)=0,"",$E3283-_xlfn.MAXIFS($F$2:$F3282,$C$2:$C3282,$C3283,$B$2:$B3282,$B3283,$A$2:$A3282,$A3283))&lt;0,0,IF(_xlfn.MAXIFS($F$2:$F3282,$C$2:$C3282,$C3283,$B$2:$B3282,$B3283,$A$2:$A3282,$A3283)=0,"",$E3283-_xlfn.MAXIFS($F$2:$F3282,$C$2:$C3282,$C3283,$B$2:$B3282,$B3283,$A$2:$A3282,$A3283))))</f>
        <v/>
      </c>
      <c r="K3283" s="6" t="str">
        <f t="shared" si="154"/>
        <v/>
      </c>
      <c r="L3283" s="6" t="str">
        <f t="shared" si="155"/>
        <v/>
      </c>
      <c r="M3283" s="6" t="str">
        <f t="shared" si="153"/>
        <v/>
      </c>
    </row>
    <row r="3284" spans="1:13" x14ac:dyDescent="0.25">
      <c r="A3284"/>
      <c r="B3284" s="1"/>
      <c r="C3284"/>
      <c r="D3284"/>
      <c r="E3284" s="76"/>
      <c r="F3284" s="76"/>
      <c r="G3284" s="2"/>
      <c r="H3284" s="77"/>
      <c r="J3284" s="79" t="str">
        <f>IF(IF(IF(_xlfn.MAXIFS($F$2:$F3283,$C$2:$C3283,$C3284,$B$2:$B3283,$B3284,$A$2:$A3283,$A3284)=0,"",$E3284-_xlfn.MAXIFS($F$2:$F3283,$C$2:$C3283,$C3284,$B$2:$B3283,$B3284,$A$2:$A3283,$A3284))&lt;0,0,IF(_xlfn.MAXIFS($F$2:$F3283,$C$2:$C3283,$C3284,$B$2:$B3283,$B3284,$A$2:$A3283,$A3284)=0,"",$E3284-_xlfn.MAXIFS($F$2:$F3283,$C$2:$C3283,$C3284,$B$2:$B3283,$B3284,$A$2:$A3283,$A3284)))&gt;0.25,"",IF(IF(_xlfn.MAXIFS($F$2:$F3283,$C$2:$C3283,$C3284,$B$2:$B3283,$B3284,$A$2:$A3283,$A3284)=0,"",$E3284-_xlfn.MAXIFS($F$2:$F3283,$C$2:$C3283,$C3284,$B$2:$B3283,$B3284,$A$2:$A3283,$A3284))&lt;0,0,IF(_xlfn.MAXIFS($F$2:$F3283,$C$2:$C3283,$C3284,$B$2:$B3283,$B3284,$A$2:$A3283,$A3284)=0,"",$E3284-_xlfn.MAXIFS($F$2:$F3283,$C$2:$C3283,$C3284,$B$2:$B3283,$B3284,$A$2:$A3283,$A3284))))</f>
        <v/>
      </c>
      <c r="K3284" s="6" t="str">
        <f t="shared" si="154"/>
        <v/>
      </c>
      <c r="L3284" s="6" t="str">
        <f t="shared" si="155"/>
        <v/>
      </c>
      <c r="M3284" s="6" t="str">
        <f t="shared" si="153"/>
        <v/>
      </c>
    </row>
    <row r="3285" spans="1:13" x14ac:dyDescent="0.25">
      <c r="A3285"/>
      <c r="B3285" s="1"/>
      <c r="C3285"/>
      <c r="D3285"/>
      <c r="E3285" s="76"/>
      <c r="F3285" s="76"/>
      <c r="G3285" s="2"/>
      <c r="H3285" s="77"/>
      <c r="J3285" s="79" t="str">
        <f>IF(IF(IF(_xlfn.MAXIFS($F$2:$F3284,$C$2:$C3284,$C3285,$B$2:$B3284,$B3285,$A$2:$A3284,$A3285)=0,"",$E3285-_xlfn.MAXIFS($F$2:$F3284,$C$2:$C3284,$C3285,$B$2:$B3284,$B3285,$A$2:$A3284,$A3285))&lt;0,0,IF(_xlfn.MAXIFS($F$2:$F3284,$C$2:$C3284,$C3285,$B$2:$B3284,$B3285,$A$2:$A3284,$A3285)=0,"",$E3285-_xlfn.MAXIFS($F$2:$F3284,$C$2:$C3284,$C3285,$B$2:$B3284,$B3285,$A$2:$A3284,$A3285)))&gt;0.25,"",IF(IF(_xlfn.MAXIFS($F$2:$F3284,$C$2:$C3284,$C3285,$B$2:$B3284,$B3285,$A$2:$A3284,$A3285)=0,"",$E3285-_xlfn.MAXIFS($F$2:$F3284,$C$2:$C3284,$C3285,$B$2:$B3284,$B3285,$A$2:$A3284,$A3285))&lt;0,0,IF(_xlfn.MAXIFS($F$2:$F3284,$C$2:$C3284,$C3285,$B$2:$B3284,$B3285,$A$2:$A3284,$A3285)=0,"",$E3285-_xlfn.MAXIFS($F$2:$F3284,$C$2:$C3284,$C3285,$B$2:$B3284,$B3285,$A$2:$A3284,$A3285))))</f>
        <v/>
      </c>
      <c r="K3285" s="6" t="str">
        <f t="shared" si="154"/>
        <v/>
      </c>
      <c r="L3285" s="6" t="str">
        <f t="shared" si="155"/>
        <v/>
      </c>
      <c r="M3285" s="6" t="str">
        <f t="shared" si="153"/>
        <v/>
      </c>
    </row>
    <row r="3286" spans="1:13" x14ac:dyDescent="0.25">
      <c r="A3286"/>
      <c r="B3286" s="1"/>
      <c r="C3286"/>
      <c r="D3286"/>
      <c r="E3286" s="76"/>
      <c r="F3286" s="76"/>
      <c r="G3286" s="2"/>
      <c r="H3286" s="77"/>
      <c r="J3286" s="79" t="str">
        <f>IF(IF(IF(_xlfn.MAXIFS($F$2:$F3285,$C$2:$C3285,$C3286,$B$2:$B3285,$B3286,$A$2:$A3285,$A3286)=0,"",$E3286-_xlfn.MAXIFS($F$2:$F3285,$C$2:$C3285,$C3286,$B$2:$B3285,$B3286,$A$2:$A3285,$A3286))&lt;0,0,IF(_xlfn.MAXIFS($F$2:$F3285,$C$2:$C3285,$C3286,$B$2:$B3285,$B3286,$A$2:$A3285,$A3286)=0,"",$E3286-_xlfn.MAXIFS($F$2:$F3285,$C$2:$C3285,$C3286,$B$2:$B3285,$B3286,$A$2:$A3285,$A3286)))&gt;0.25,"",IF(IF(_xlfn.MAXIFS($F$2:$F3285,$C$2:$C3285,$C3286,$B$2:$B3285,$B3286,$A$2:$A3285,$A3286)=0,"",$E3286-_xlfn.MAXIFS($F$2:$F3285,$C$2:$C3285,$C3286,$B$2:$B3285,$B3286,$A$2:$A3285,$A3286))&lt;0,0,IF(_xlfn.MAXIFS($F$2:$F3285,$C$2:$C3285,$C3286,$B$2:$B3285,$B3286,$A$2:$A3285,$A3286)=0,"",$E3286-_xlfn.MAXIFS($F$2:$F3285,$C$2:$C3285,$C3286,$B$2:$B3285,$B3286,$A$2:$A3285,$A3286))))</f>
        <v/>
      </c>
      <c r="K3286" s="6" t="str">
        <f t="shared" si="154"/>
        <v/>
      </c>
      <c r="L3286" s="6" t="str">
        <f t="shared" si="155"/>
        <v/>
      </c>
      <c r="M3286" s="6" t="str">
        <f t="shared" si="153"/>
        <v/>
      </c>
    </row>
    <row r="3287" spans="1:13" x14ac:dyDescent="0.25">
      <c r="A3287"/>
      <c r="B3287" s="1"/>
      <c r="C3287"/>
      <c r="D3287"/>
      <c r="E3287" s="76"/>
      <c r="F3287" s="76"/>
      <c r="G3287" s="2"/>
      <c r="H3287" s="77"/>
      <c r="J3287" s="79" t="str">
        <f>IF(IF(IF(_xlfn.MAXIFS($F$2:$F3286,$C$2:$C3286,$C3287,$B$2:$B3286,$B3287,$A$2:$A3286,$A3287)=0,"",$E3287-_xlfn.MAXIFS($F$2:$F3286,$C$2:$C3286,$C3287,$B$2:$B3286,$B3287,$A$2:$A3286,$A3287))&lt;0,0,IF(_xlfn.MAXIFS($F$2:$F3286,$C$2:$C3286,$C3287,$B$2:$B3286,$B3287,$A$2:$A3286,$A3287)=0,"",$E3287-_xlfn.MAXIFS($F$2:$F3286,$C$2:$C3286,$C3287,$B$2:$B3286,$B3287,$A$2:$A3286,$A3287)))&gt;0.25,"",IF(IF(_xlfn.MAXIFS($F$2:$F3286,$C$2:$C3286,$C3287,$B$2:$B3286,$B3287,$A$2:$A3286,$A3287)=0,"",$E3287-_xlfn.MAXIFS($F$2:$F3286,$C$2:$C3286,$C3287,$B$2:$B3286,$B3287,$A$2:$A3286,$A3287))&lt;0,0,IF(_xlfn.MAXIFS($F$2:$F3286,$C$2:$C3286,$C3287,$B$2:$B3286,$B3287,$A$2:$A3286,$A3287)=0,"",$E3287-_xlfn.MAXIFS($F$2:$F3286,$C$2:$C3286,$C3287,$B$2:$B3286,$B3287,$A$2:$A3286,$A3287))))</f>
        <v/>
      </c>
      <c r="K3287" s="6" t="str">
        <f t="shared" si="154"/>
        <v/>
      </c>
      <c r="L3287" s="6" t="str">
        <f t="shared" si="155"/>
        <v/>
      </c>
      <c r="M3287" s="6" t="str">
        <f t="shared" si="153"/>
        <v/>
      </c>
    </row>
    <row r="3288" spans="1:13" x14ac:dyDescent="0.25">
      <c r="A3288"/>
      <c r="B3288" s="1"/>
      <c r="C3288"/>
      <c r="D3288"/>
      <c r="E3288" s="76"/>
      <c r="F3288" s="76"/>
      <c r="G3288" s="2"/>
      <c r="H3288" s="77"/>
      <c r="J3288" s="79" t="str">
        <f>IF(IF(IF(_xlfn.MAXIFS($F$2:$F3287,$C$2:$C3287,$C3288,$B$2:$B3287,$B3288,$A$2:$A3287,$A3288)=0,"",$E3288-_xlfn.MAXIFS($F$2:$F3287,$C$2:$C3287,$C3288,$B$2:$B3287,$B3288,$A$2:$A3287,$A3288))&lt;0,0,IF(_xlfn.MAXIFS($F$2:$F3287,$C$2:$C3287,$C3288,$B$2:$B3287,$B3288,$A$2:$A3287,$A3288)=0,"",$E3288-_xlfn.MAXIFS($F$2:$F3287,$C$2:$C3287,$C3288,$B$2:$B3287,$B3288,$A$2:$A3287,$A3288)))&gt;0.25,"",IF(IF(_xlfn.MAXIFS($F$2:$F3287,$C$2:$C3287,$C3288,$B$2:$B3287,$B3288,$A$2:$A3287,$A3288)=0,"",$E3288-_xlfn.MAXIFS($F$2:$F3287,$C$2:$C3287,$C3288,$B$2:$B3287,$B3288,$A$2:$A3287,$A3288))&lt;0,0,IF(_xlfn.MAXIFS($F$2:$F3287,$C$2:$C3287,$C3288,$B$2:$B3287,$B3288,$A$2:$A3287,$A3288)=0,"",$E3288-_xlfn.MAXIFS($F$2:$F3287,$C$2:$C3287,$C3288,$B$2:$B3287,$B3288,$A$2:$A3287,$A3288))))</f>
        <v/>
      </c>
      <c r="K3288" s="6" t="str">
        <f t="shared" si="154"/>
        <v/>
      </c>
      <c r="L3288" s="6" t="str">
        <f t="shared" si="155"/>
        <v/>
      </c>
      <c r="M3288" s="6" t="str">
        <f t="shared" si="153"/>
        <v/>
      </c>
    </row>
    <row r="3289" spans="1:13" x14ac:dyDescent="0.25">
      <c r="A3289"/>
      <c r="B3289" s="1"/>
      <c r="C3289"/>
      <c r="D3289"/>
      <c r="E3289" s="76"/>
      <c r="F3289" s="76"/>
      <c r="G3289" s="2"/>
      <c r="H3289" s="77"/>
      <c r="J3289" s="79" t="str">
        <f>IF(IF(IF(_xlfn.MAXIFS($F$2:$F3288,$C$2:$C3288,$C3289,$B$2:$B3288,$B3289,$A$2:$A3288,$A3289)=0,"",$E3289-_xlfn.MAXIFS($F$2:$F3288,$C$2:$C3288,$C3289,$B$2:$B3288,$B3289,$A$2:$A3288,$A3289))&lt;0,0,IF(_xlfn.MAXIFS($F$2:$F3288,$C$2:$C3288,$C3289,$B$2:$B3288,$B3289,$A$2:$A3288,$A3289)=0,"",$E3289-_xlfn.MAXIFS($F$2:$F3288,$C$2:$C3288,$C3289,$B$2:$B3288,$B3289,$A$2:$A3288,$A3289)))&gt;0.25,"",IF(IF(_xlfn.MAXIFS($F$2:$F3288,$C$2:$C3288,$C3289,$B$2:$B3288,$B3289,$A$2:$A3288,$A3289)=0,"",$E3289-_xlfn.MAXIFS($F$2:$F3288,$C$2:$C3288,$C3289,$B$2:$B3288,$B3289,$A$2:$A3288,$A3289))&lt;0,0,IF(_xlfn.MAXIFS($F$2:$F3288,$C$2:$C3288,$C3289,$B$2:$B3288,$B3289,$A$2:$A3288,$A3289)=0,"",$E3289-_xlfn.MAXIFS($F$2:$F3288,$C$2:$C3288,$C3289,$B$2:$B3288,$B3289,$A$2:$A3288,$A3289))))</f>
        <v/>
      </c>
      <c r="K3289" s="6" t="str">
        <f t="shared" si="154"/>
        <v/>
      </c>
      <c r="L3289" s="6" t="str">
        <f t="shared" si="155"/>
        <v/>
      </c>
      <c r="M3289" s="6" t="str">
        <f t="shared" si="153"/>
        <v/>
      </c>
    </row>
    <row r="3290" spans="1:13" x14ac:dyDescent="0.25">
      <c r="A3290"/>
      <c r="B3290" s="1"/>
      <c r="C3290"/>
      <c r="D3290"/>
      <c r="E3290" s="76"/>
      <c r="F3290" s="76"/>
      <c r="G3290" s="2"/>
      <c r="H3290" s="77"/>
      <c r="J3290" s="79" t="str">
        <f>IF(IF(IF(_xlfn.MAXIFS($F$2:$F3289,$C$2:$C3289,$C3290,$B$2:$B3289,$B3290,$A$2:$A3289,$A3290)=0,"",$E3290-_xlfn.MAXIFS($F$2:$F3289,$C$2:$C3289,$C3290,$B$2:$B3289,$B3290,$A$2:$A3289,$A3290))&lt;0,0,IF(_xlfn.MAXIFS($F$2:$F3289,$C$2:$C3289,$C3290,$B$2:$B3289,$B3290,$A$2:$A3289,$A3290)=0,"",$E3290-_xlfn.MAXIFS($F$2:$F3289,$C$2:$C3289,$C3290,$B$2:$B3289,$B3290,$A$2:$A3289,$A3290)))&gt;0.25,"",IF(IF(_xlfn.MAXIFS($F$2:$F3289,$C$2:$C3289,$C3290,$B$2:$B3289,$B3290,$A$2:$A3289,$A3290)=0,"",$E3290-_xlfn.MAXIFS($F$2:$F3289,$C$2:$C3289,$C3290,$B$2:$B3289,$B3290,$A$2:$A3289,$A3290))&lt;0,0,IF(_xlfn.MAXIFS($F$2:$F3289,$C$2:$C3289,$C3290,$B$2:$B3289,$B3290,$A$2:$A3289,$A3290)=0,"",$E3290-_xlfn.MAXIFS($F$2:$F3289,$C$2:$C3289,$C3290,$B$2:$B3289,$B3290,$A$2:$A3289,$A3290))))</f>
        <v/>
      </c>
      <c r="K3290" s="6" t="str">
        <f t="shared" si="154"/>
        <v/>
      </c>
      <c r="L3290" s="6" t="str">
        <f t="shared" si="155"/>
        <v/>
      </c>
      <c r="M3290" s="6" t="str">
        <f t="shared" si="153"/>
        <v/>
      </c>
    </row>
    <row r="3291" spans="1:13" x14ac:dyDescent="0.25">
      <c r="A3291"/>
      <c r="B3291" s="1"/>
      <c r="C3291"/>
      <c r="D3291"/>
      <c r="E3291" s="76"/>
      <c r="F3291" s="76"/>
      <c r="G3291" s="2"/>
      <c r="H3291" s="77"/>
      <c r="J3291" s="79" t="str">
        <f>IF(IF(IF(_xlfn.MAXIFS($F$2:$F3290,$C$2:$C3290,$C3291,$B$2:$B3290,$B3291,$A$2:$A3290,$A3291)=0,"",$E3291-_xlfn.MAXIFS($F$2:$F3290,$C$2:$C3290,$C3291,$B$2:$B3290,$B3291,$A$2:$A3290,$A3291))&lt;0,0,IF(_xlfn.MAXIFS($F$2:$F3290,$C$2:$C3290,$C3291,$B$2:$B3290,$B3291,$A$2:$A3290,$A3291)=0,"",$E3291-_xlfn.MAXIFS($F$2:$F3290,$C$2:$C3290,$C3291,$B$2:$B3290,$B3291,$A$2:$A3290,$A3291)))&gt;0.25,"",IF(IF(_xlfn.MAXIFS($F$2:$F3290,$C$2:$C3290,$C3291,$B$2:$B3290,$B3291,$A$2:$A3290,$A3291)=0,"",$E3291-_xlfn.MAXIFS($F$2:$F3290,$C$2:$C3290,$C3291,$B$2:$B3290,$B3291,$A$2:$A3290,$A3291))&lt;0,0,IF(_xlfn.MAXIFS($F$2:$F3290,$C$2:$C3290,$C3291,$B$2:$B3290,$B3291,$A$2:$A3290,$A3291)=0,"",$E3291-_xlfn.MAXIFS($F$2:$F3290,$C$2:$C3290,$C3291,$B$2:$B3290,$B3291,$A$2:$A3290,$A3291))))</f>
        <v/>
      </c>
      <c r="K3291" s="6" t="str">
        <f t="shared" si="154"/>
        <v/>
      </c>
      <c r="L3291" s="6" t="str">
        <f t="shared" si="155"/>
        <v/>
      </c>
      <c r="M3291" s="6" t="str">
        <f t="shared" si="153"/>
        <v/>
      </c>
    </row>
    <row r="3292" spans="1:13" x14ac:dyDescent="0.25">
      <c r="A3292"/>
      <c r="B3292" s="1"/>
      <c r="C3292"/>
      <c r="D3292"/>
      <c r="E3292" s="76"/>
      <c r="F3292" s="76"/>
      <c r="G3292" s="2"/>
      <c r="H3292" s="77"/>
      <c r="J3292" s="79" t="str">
        <f>IF(IF(IF(_xlfn.MAXIFS($F$2:$F3291,$C$2:$C3291,$C3292,$B$2:$B3291,$B3292,$A$2:$A3291,$A3292)=0,"",$E3292-_xlfn.MAXIFS($F$2:$F3291,$C$2:$C3291,$C3292,$B$2:$B3291,$B3292,$A$2:$A3291,$A3292))&lt;0,0,IF(_xlfn.MAXIFS($F$2:$F3291,$C$2:$C3291,$C3292,$B$2:$B3291,$B3292,$A$2:$A3291,$A3292)=0,"",$E3292-_xlfn.MAXIFS($F$2:$F3291,$C$2:$C3291,$C3292,$B$2:$B3291,$B3292,$A$2:$A3291,$A3292)))&gt;0.25,"",IF(IF(_xlfn.MAXIFS($F$2:$F3291,$C$2:$C3291,$C3292,$B$2:$B3291,$B3292,$A$2:$A3291,$A3292)=0,"",$E3292-_xlfn.MAXIFS($F$2:$F3291,$C$2:$C3291,$C3292,$B$2:$B3291,$B3292,$A$2:$A3291,$A3292))&lt;0,0,IF(_xlfn.MAXIFS($F$2:$F3291,$C$2:$C3291,$C3292,$B$2:$B3291,$B3292,$A$2:$A3291,$A3292)=0,"",$E3292-_xlfn.MAXIFS($F$2:$F3291,$C$2:$C3291,$C3292,$B$2:$B3291,$B3292,$A$2:$A3291,$A3292))))</f>
        <v/>
      </c>
      <c r="K3292" s="6" t="str">
        <f t="shared" si="154"/>
        <v/>
      </c>
      <c r="L3292" s="6" t="str">
        <f t="shared" si="155"/>
        <v/>
      </c>
      <c r="M3292" s="6" t="str">
        <f t="shared" si="153"/>
        <v/>
      </c>
    </row>
    <row r="3293" spans="1:13" x14ac:dyDescent="0.25">
      <c r="A3293"/>
      <c r="B3293" s="1"/>
      <c r="C3293"/>
      <c r="D3293"/>
      <c r="E3293" s="76"/>
      <c r="F3293" s="76"/>
      <c r="G3293" s="2"/>
      <c r="H3293" s="77"/>
      <c r="J3293" s="79" t="str">
        <f>IF(IF(IF(_xlfn.MAXIFS($F$2:$F3292,$C$2:$C3292,$C3293,$B$2:$B3292,$B3293,$A$2:$A3292,$A3293)=0,"",$E3293-_xlfn.MAXIFS($F$2:$F3292,$C$2:$C3292,$C3293,$B$2:$B3292,$B3293,$A$2:$A3292,$A3293))&lt;0,0,IF(_xlfn.MAXIFS($F$2:$F3292,$C$2:$C3292,$C3293,$B$2:$B3292,$B3293,$A$2:$A3292,$A3293)=0,"",$E3293-_xlfn.MAXIFS($F$2:$F3292,$C$2:$C3292,$C3293,$B$2:$B3292,$B3293,$A$2:$A3292,$A3293)))&gt;0.25,"",IF(IF(_xlfn.MAXIFS($F$2:$F3292,$C$2:$C3292,$C3293,$B$2:$B3292,$B3293,$A$2:$A3292,$A3293)=0,"",$E3293-_xlfn.MAXIFS($F$2:$F3292,$C$2:$C3292,$C3293,$B$2:$B3292,$B3293,$A$2:$A3292,$A3293))&lt;0,0,IF(_xlfn.MAXIFS($F$2:$F3292,$C$2:$C3292,$C3293,$B$2:$B3292,$B3293,$A$2:$A3292,$A3293)=0,"",$E3293-_xlfn.MAXIFS($F$2:$F3292,$C$2:$C3292,$C3293,$B$2:$B3292,$B3293,$A$2:$A3292,$A3293))))</f>
        <v/>
      </c>
      <c r="K3293" s="6" t="str">
        <f t="shared" si="154"/>
        <v/>
      </c>
      <c r="L3293" s="6" t="str">
        <f t="shared" si="155"/>
        <v/>
      </c>
      <c r="M3293" s="6" t="str">
        <f t="shared" si="153"/>
        <v/>
      </c>
    </row>
    <row r="3294" spans="1:13" x14ac:dyDescent="0.25">
      <c r="A3294"/>
      <c r="B3294" s="1"/>
      <c r="C3294"/>
      <c r="D3294"/>
      <c r="E3294" s="76"/>
      <c r="F3294" s="76"/>
      <c r="G3294" s="2"/>
      <c r="H3294" s="77"/>
      <c r="J3294" s="79" t="str">
        <f>IF(IF(IF(_xlfn.MAXIFS($F$2:$F3293,$C$2:$C3293,$C3294,$B$2:$B3293,$B3294,$A$2:$A3293,$A3294)=0,"",$E3294-_xlfn.MAXIFS($F$2:$F3293,$C$2:$C3293,$C3294,$B$2:$B3293,$B3294,$A$2:$A3293,$A3294))&lt;0,0,IF(_xlfn.MAXIFS($F$2:$F3293,$C$2:$C3293,$C3294,$B$2:$B3293,$B3294,$A$2:$A3293,$A3294)=0,"",$E3294-_xlfn.MAXIFS($F$2:$F3293,$C$2:$C3293,$C3294,$B$2:$B3293,$B3294,$A$2:$A3293,$A3294)))&gt;0.25,"",IF(IF(_xlfn.MAXIFS($F$2:$F3293,$C$2:$C3293,$C3294,$B$2:$B3293,$B3294,$A$2:$A3293,$A3294)=0,"",$E3294-_xlfn.MAXIFS($F$2:$F3293,$C$2:$C3293,$C3294,$B$2:$B3293,$B3294,$A$2:$A3293,$A3294))&lt;0,0,IF(_xlfn.MAXIFS($F$2:$F3293,$C$2:$C3293,$C3294,$B$2:$B3293,$B3294,$A$2:$A3293,$A3294)=0,"",$E3294-_xlfn.MAXIFS($F$2:$F3293,$C$2:$C3293,$C3294,$B$2:$B3293,$B3294,$A$2:$A3293,$A3294))))</f>
        <v/>
      </c>
      <c r="K3294" s="6" t="str">
        <f t="shared" si="154"/>
        <v/>
      </c>
      <c r="L3294" s="6" t="str">
        <f t="shared" si="155"/>
        <v/>
      </c>
      <c r="M3294" s="6" t="str">
        <f t="shared" si="153"/>
        <v/>
      </c>
    </row>
    <row r="3295" spans="1:13" x14ac:dyDescent="0.25">
      <c r="A3295"/>
      <c r="B3295" s="1"/>
      <c r="C3295"/>
      <c r="D3295"/>
      <c r="E3295" s="76"/>
      <c r="F3295" s="76"/>
      <c r="G3295" s="2"/>
      <c r="H3295" s="77"/>
      <c r="J3295" s="79" t="str">
        <f>IF(IF(IF(_xlfn.MAXIFS($F$2:$F3294,$C$2:$C3294,$C3295,$B$2:$B3294,$B3295,$A$2:$A3294,$A3295)=0,"",$E3295-_xlfn.MAXIFS($F$2:$F3294,$C$2:$C3294,$C3295,$B$2:$B3294,$B3295,$A$2:$A3294,$A3295))&lt;0,0,IF(_xlfn.MAXIFS($F$2:$F3294,$C$2:$C3294,$C3295,$B$2:$B3294,$B3295,$A$2:$A3294,$A3295)=0,"",$E3295-_xlfn.MAXIFS($F$2:$F3294,$C$2:$C3294,$C3295,$B$2:$B3294,$B3295,$A$2:$A3294,$A3295)))&gt;0.25,"",IF(IF(_xlfn.MAXIFS($F$2:$F3294,$C$2:$C3294,$C3295,$B$2:$B3294,$B3295,$A$2:$A3294,$A3295)=0,"",$E3295-_xlfn.MAXIFS($F$2:$F3294,$C$2:$C3294,$C3295,$B$2:$B3294,$B3295,$A$2:$A3294,$A3295))&lt;0,0,IF(_xlfn.MAXIFS($F$2:$F3294,$C$2:$C3294,$C3295,$B$2:$B3294,$B3295,$A$2:$A3294,$A3295)=0,"",$E3295-_xlfn.MAXIFS($F$2:$F3294,$C$2:$C3294,$C3295,$B$2:$B3294,$B3295,$A$2:$A3294,$A3295))))</f>
        <v/>
      </c>
      <c r="K3295" s="6" t="str">
        <f t="shared" si="154"/>
        <v/>
      </c>
      <c r="L3295" s="6" t="str">
        <f t="shared" si="155"/>
        <v/>
      </c>
      <c r="M3295" s="6" t="str">
        <f t="shared" si="153"/>
        <v/>
      </c>
    </row>
    <row r="3296" spans="1:13" x14ac:dyDescent="0.25">
      <c r="A3296"/>
      <c r="B3296" s="1"/>
      <c r="C3296"/>
      <c r="D3296"/>
      <c r="E3296" s="76"/>
      <c r="F3296" s="76"/>
      <c r="G3296" s="2"/>
      <c r="H3296" s="77"/>
      <c r="J3296" s="79" t="str">
        <f>IF(IF(IF(_xlfn.MAXIFS($F$2:$F3295,$C$2:$C3295,$C3296,$B$2:$B3295,$B3296,$A$2:$A3295,$A3296)=0,"",$E3296-_xlfn.MAXIFS($F$2:$F3295,$C$2:$C3295,$C3296,$B$2:$B3295,$B3296,$A$2:$A3295,$A3296))&lt;0,0,IF(_xlfn.MAXIFS($F$2:$F3295,$C$2:$C3295,$C3296,$B$2:$B3295,$B3296,$A$2:$A3295,$A3296)=0,"",$E3296-_xlfn.MAXIFS($F$2:$F3295,$C$2:$C3295,$C3296,$B$2:$B3295,$B3296,$A$2:$A3295,$A3296)))&gt;0.25,"",IF(IF(_xlfn.MAXIFS($F$2:$F3295,$C$2:$C3295,$C3296,$B$2:$B3295,$B3296,$A$2:$A3295,$A3296)=0,"",$E3296-_xlfn.MAXIFS($F$2:$F3295,$C$2:$C3295,$C3296,$B$2:$B3295,$B3296,$A$2:$A3295,$A3296))&lt;0,0,IF(_xlfn.MAXIFS($F$2:$F3295,$C$2:$C3295,$C3296,$B$2:$B3295,$B3296,$A$2:$A3295,$A3296)=0,"",$E3296-_xlfn.MAXIFS($F$2:$F3295,$C$2:$C3295,$C3296,$B$2:$B3295,$B3296,$A$2:$A3295,$A3296))))</f>
        <v/>
      </c>
      <c r="K3296" s="6" t="str">
        <f t="shared" si="154"/>
        <v/>
      </c>
      <c r="L3296" s="6" t="str">
        <f t="shared" si="155"/>
        <v/>
      </c>
      <c r="M3296" s="6" t="str">
        <f t="shared" si="153"/>
        <v/>
      </c>
    </row>
    <row r="3297" spans="1:13" x14ac:dyDescent="0.25">
      <c r="A3297"/>
      <c r="B3297" s="1"/>
      <c r="C3297"/>
      <c r="D3297"/>
      <c r="E3297" s="76"/>
      <c r="F3297" s="76"/>
      <c r="G3297" s="2"/>
      <c r="H3297" s="77"/>
      <c r="J3297" s="79" t="str">
        <f>IF(IF(IF(_xlfn.MAXIFS($F$2:$F3296,$C$2:$C3296,$C3297,$B$2:$B3296,$B3297,$A$2:$A3296,$A3297)=0,"",$E3297-_xlfn.MAXIFS($F$2:$F3296,$C$2:$C3296,$C3297,$B$2:$B3296,$B3297,$A$2:$A3296,$A3297))&lt;0,0,IF(_xlfn.MAXIFS($F$2:$F3296,$C$2:$C3296,$C3297,$B$2:$B3296,$B3297,$A$2:$A3296,$A3297)=0,"",$E3297-_xlfn.MAXIFS($F$2:$F3296,$C$2:$C3296,$C3297,$B$2:$B3296,$B3297,$A$2:$A3296,$A3297)))&gt;0.25,"",IF(IF(_xlfn.MAXIFS($F$2:$F3296,$C$2:$C3296,$C3297,$B$2:$B3296,$B3297,$A$2:$A3296,$A3297)=0,"",$E3297-_xlfn.MAXIFS($F$2:$F3296,$C$2:$C3296,$C3297,$B$2:$B3296,$B3297,$A$2:$A3296,$A3297))&lt;0,0,IF(_xlfn.MAXIFS($F$2:$F3296,$C$2:$C3296,$C3297,$B$2:$B3296,$B3297,$A$2:$A3296,$A3297)=0,"",$E3297-_xlfn.MAXIFS($F$2:$F3296,$C$2:$C3296,$C3297,$B$2:$B3296,$B3297,$A$2:$A3296,$A3297))))</f>
        <v/>
      </c>
      <c r="K3297" s="6" t="str">
        <f t="shared" si="154"/>
        <v/>
      </c>
      <c r="L3297" s="6" t="str">
        <f t="shared" si="155"/>
        <v/>
      </c>
      <c r="M3297" s="6" t="str">
        <f t="shared" si="153"/>
        <v/>
      </c>
    </row>
    <row r="3298" spans="1:13" x14ac:dyDescent="0.25">
      <c r="A3298"/>
      <c r="B3298" s="1"/>
      <c r="C3298"/>
      <c r="D3298"/>
      <c r="E3298" s="76"/>
      <c r="F3298" s="76"/>
      <c r="G3298" s="2"/>
      <c r="H3298" s="77"/>
      <c r="J3298" s="79" t="str">
        <f>IF(IF(IF(_xlfn.MAXIFS($F$2:$F3297,$C$2:$C3297,$C3298,$B$2:$B3297,$B3298,$A$2:$A3297,$A3298)=0,"",$E3298-_xlfn.MAXIFS($F$2:$F3297,$C$2:$C3297,$C3298,$B$2:$B3297,$B3298,$A$2:$A3297,$A3298))&lt;0,0,IF(_xlfn.MAXIFS($F$2:$F3297,$C$2:$C3297,$C3298,$B$2:$B3297,$B3298,$A$2:$A3297,$A3298)=0,"",$E3298-_xlfn.MAXIFS($F$2:$F3297,$C$2:$C3297,$C3298,$B$2:$B3297,$B3298,$A$2:$A3297,$A3298)))&gt;0.25,"",IF(IF(_xlfn.MAXIFS($F$2:$F3297,$C$2:$C3297,$C3298,$B$2:$B3297,$B3298,$A$2:$A3297,$A3298)=0,"",$E3298-_xlfn.MAXIFS($F$2:$F3297,$C$2:$C3297,$C3298,$B$2:$B3297,$B3298,$A$2:$A3297,$A3298))&lt;0,0,IF(_xlfn.MAXIFS($F$2:$F3297,$C$2:$C3297,$C3298,$B$2:$B3297,$B3298,$A$2:$A3297,$A3298)=0,"",$E3298-_xlfn.MAXIFS($F$2:$F3297,$C$2:$C3297,$C3298,$B$2:$B3297,$B3298,$A$2:$A3297,$A3298))))</f>
        <v/>
      </c>
      <c r="K3298" s="6" t="str">
        <f t="shared" si="154"/>
        <v/>
      </c>
      <c r="L3298" s="6" t="str">
        <f t="shared" si="155"/>
        <v/>
      </c>
      <c r="M3298" s="6" t="str">
        <f t="shared" si="153"/>
        <v/>
      </c>
    </row>
    <row r="3299" spans="1:13" x14ac:dyDescent="0.25">
      <c r="A3299"/>
      <c r="B3299" s="1"/>
      <c r="C3299"/>
      <c r="D3299"/>
      <c r="E3299" s="76"/>
      <c r="F3299" s="76"/>
      <c r="G3299" s="2"/>
      <c r="H3299" s="77"/>
      <c r="J3299" s="79" t="str">
        <f>IF(IF(IF(_xlfn.MAXIFS($F$2:$F3298,$C$2:$C3298,$C3299,$B$2:$B3298,$B3299,$A$2:$A3298,$A3299)=0,"",$E3299-_xlfn.MAXIFS($F$2:$F3298,$C$2:$C3298,$C3299,$B$2:$B3298,$B3299,$A$2:$A3298,$A3299))&lt;0,0,IF(_xlfn.MAXIFS($F$2:$F3298,$C$2:$C3298,$C3299,$B$2:$B3298,$B3299,$A$2:$A3298,$A3299)=0,"",$E3299-_xlfn.MAXIFS($F$2:$F3298,$C$2:$C3298,$C3299,$B$2:$B3298,$B3299,$A$2:$A3298,$A3299)))&gt;0.25,"",IF(IF(_xlfn.MAXIFS($F$2:$F3298,$C$2:$C3298,$C3299,$B$2:$B3298,$B3299,$A$2:$A3298,$A3299)=0,"",$E3299-_xlfn.MAXIFS($F$2:$F3298,$C$2:$C3298,$C3299,$B$2:$B3298,$B3299,$A$2:$A3298,$A3299))&lt;0,0,IF(_xlfn.MAXIFS($F$2:$F3298,$C$2:$C3298,$C3299,$B$2:$B3298,$B3299,$A$2:$A3298,$A3299)=0,"",$E3299-_xlfn.MAXIFS($F$2:$F3298,$C$2:$C3298,$C3299,$B$2:$B3298,$B3299,$A$2:$A3298,$A3299))))</f>
        <v/>
      </c>
      <c r="K3299" s="6" t="str">
        <f t="shared" si="154"/>
        <v/>
      </c>
      <c r="L3299" s="6" t="str">
        <f t="shared" si="155"/>
        <v/>
      </c>
      <c r="M3299" s="6" t="str">
        <f t="shared" si="153"/>
        <v/>
      </c>
    </row>
    <row r="3300" spans="1:13" x14ac:dyDescent="0.25">
      <c r="A3300"/>
      <c r="B3300" s="1"/>
      <c r="C3300"/>
      <c r="D3300"/>
      <c r="E3300" s="76"/>
      <c r="F3300" s="76"/>
      <c r="G3300" s="2"/>
      <c r="H3300" s="77"/>
      <c r="J3300" s="79" t="str">
        <f>IF(IF(IF(_xlfn.MAXIFS($F$2:$F3299,$C$2:$C3299,$C3300,$B$2:$B3299,$B3300,$A$2:$A3299,$A3300)=0,"",$E3300-_xlfn.MAXIFS($F$2:$F3299,$C$2:$C3299,$C3300,$B$2:$B3299,$B3300,$A$2:$A3299,$A3300))&lt;0,0,IF(_xlfn.MAXIFS($F$2:$F3299,$C$2:$C3299,$C3300,$B$2:$B3299,$B3300,$A$2:$A3299,$A3300)=0,"",$E3300-_xlfn.MAXIFS($F$2:$F3299,$C$2:$C3299,$C3300,$B$2:$B3299,$B3300,$A$2:$A3299,$A3300)))&gt;0.25,"",IF(IF(_xlfn.MAXIFS($F$2:$F3299,$C$2:$C3299,$C3300,$B$2:$B3299,$B3300,$A$2:$A3299,$A3300)=0,"",$E3300-_xlfn.MAXIFS($F$2:$F3299,$C$2:$C3299,$C3300,$B$2:$B3299,$B3300,$A$2:$A3299,$A3300))&lt;0,0,IF(_xlfn.MAXIFS($F$2:$F3299,$C$2:$C3299,$C3300,$B$2:$B3299,$B3300,$A$2:$A3299,$A3300)=0,"",$E3300-_xlfn.MAXIFS($F$2:$F3299,$C$2:$C3299,$C3300,$B$2:$B3299,$B3300,$A$2:$A3299,$A3300))))</f>
        <v/>
      </c>
      <c r="K3300" s="6" t="str">
        <f t="shared" si="154"/>
        <v/>
      </c>
      <c r="L3300" s="6" t="str">
        <f t="shared" si="155"/>
        <v/>
      </c>
      <c r="M3300" s="6" t="str">
        <f t="shared" si="153"/>
        <v/>
      </c>
    </row>
    <row r="3301" spans="1:13" x14ac:dyDescent="0.25">
      <c r="A3301"/>
      <c r="B3301" s="1"/>
      <c r="C3301"/>
      <c r="D3301"/>
      <c r="E3301" s="76"/>
      <c r="F3301" s="76"/>
      <c r="G3301" s="2"/>
      <c r="H3301" s="77"/>
      <c r="J3301" s="79" t="str">
        <f>IF(IF(IF(_xlfn.MAXIFS($F$2:$F3300,$C$2:$C3300,$C3301,$B$2:$B3300,$B3301,$A$2:$A3300,$A3301)=0,"",$E3301-_xlfn.MAXIFS($F$2:$F3300,$C$2:$C3300,$C3301,$B$2:$B3300,$B3301,$A$2:$A3300,$A3301))&lt;0,0,IF(_xlfn.MAXIFS($F$2:$F3300,$C$2:$C3300,$C3301,$B$2:$B3300,$B3301,$A$2:$A3300,$A3301)=0,"",$E3301-_xlfn.MAXIFS($F$2:$F3300,$C$2:$C3300,$C3301,$B$2:$B3300,$B3301,$A$2:$A3300,$A3301)))&gt;0.25,"",IF(IF(_xlfn.MAXIFS($F$2:$F3300,$C$2:$C3300,$C3301,$B$2:$B3300,$B3301,$A$2:$A3300,$A3301)=0,"",$E3301-_xlfn.MAXIFS($F$2:$F3300,$C$2:$C3300,$C3301,$B$2:$B3300,$B3301,$A$2:$A3300,$A3301))&lt;0,0,IF(_xlfn.MAXIFS($F$2:$F3300,$C$2:$C3300,$C3301,$B$2:$B3300,$B3301,$A$2:$A3300,$A3301)=0,"",$E3301-_xlfn.MAXIFS($F$2:$F3300,$C$2:$C3300,$C3301,$B$2:$B3300,$B3301,$A$2:$A3300,$A3301))))</f>
        <v/>
      </c>
      <c r="K3301" s="6" t="str">
        <f t="shared" si="154"/>
        <v/>
      </c>
      <c r="L3301" s="6" t="str">
        <f t="shared" si="155"/>
        <v/>
      </c>
      <c r="M3301" s="6" t="str">
        <f t="shared" si="153"/>
        <v/>
      </c>
    </row>
    <row r="3302" spans="1:13" x14ac:dyDescent="0.25">
      <c r="A3302"/>
      <c r="B3302" s="1"/>
      <c r="C3302"/>
      <c r="D3302"/>
      <c r="E3302" s="76"/>
      <c r="F3302" s="76"/>
      <c r="G3302" s="2"/>
      <c r="H3302" s="77"/>
      <c r="J3302" s="79" t="str">
        <f>IF(IF(IF(_xlfn.MAXIFS($F$2:$F3301,$C$2:$C3301,$C3302,$B$2:$B3301,$B3302,$A$2:$A3301,$A3302)=0,"",$E3302-_xlfn.MAXIFS($F$2:$F3301,$C$2:$C3301,$C3302,$B$2:$B3301,$B3302,$A$2:$A3301,$A3302))&lt;0,0,IF(_xlfn.MAXIFS($F$2:$F3301,$C$2:$C3301,$C3302,$B$2:$B3301,$B3302,$A$2:$A3301,$A3302)=0,"",$E3302-_xlfn.MAXIFS($F$2:$F3301,$C$2:$C3301,$C3302,$B$2:$B3301,$B3302,$A$2:$A3301,$A3302)))&gt;0.25,"",IF(IF(_xlfn.MAXIFS($F$2:$F3301,$C$2:$C3301,$C3302,$B$2:$B3301,$B3302,$A$2:$A3301,$A3302)=0,"",$E3302-_xlfn.MAXIFS($F$2:$F3301,$C$2:$C3301,$C3302,$B$2:$B3301,$B3302,$A$2:$A3301,$A3302))&lt;0,0,IF(_xlfn.MAXIFS($F$2:$F3301,$C$2:$C3301,$C3302,$B$2:$B3301,$B3302,$A$2:$A3301,$A3302)=0,"",$E3302-_xlfn.MAXIFS($F$2:$F3301,$C$2:$C3301,$C3302,$B$2:$B3301,$B3302,$A$2:$A3301,$A3302))))</f>
        <v/>
      </c>
      <c r="K3302" s="6" t="str">
        <f t="shared" si="154"/>
        <v/>
      </c>
      <c r="L3302" s="6" t="str">
        <f t="shared" si="155"/>
        <v/>
      </c>
      <c r="M3302" s="6" t="str">
        <f t="shared" si="153"/>
        <v/>
      </c>
    </row>
    <row r="3303" spans="1:13" x14ac:dyDescent="0.25">
      <c r="A3303"/>
      <c r="B3303" s="1"/>
      <c r="C3303"/>
      <c r="D3303"/>
      <c r="E3303" s="76"/>
      <c r="F3303" s="76"/>
      <c r="G3303" s="2"/>
      <c r="H3303" s="77"/>
      <c r="J3303" s="79" t="str">
        <f>IF(IF(IF(_xlfn.MAXIFS($F$2:$F3302,$C$2:$C3302,$C3303,$B$2:$B3302,$B3303,$A$2:$A3302,$A3303)=0,"",$E3303-_xlfn.MAXIFS($F$2:$F3302,$C$2:$C3302,$C3303,$B$2:$B3302,$B3303,$A$2:$A3302,$A3303))&lt;0,0,IF(_xlfn.MAXIFS($F$2:$F3302,$C$2:$C3302,$C3303,$B$2:$B3302,$B3303,$A$2:$A3302,$A3303)=0,"",$E3303-_xlfn.MAXIFS($F$2:$F3302,$C$2:$C3302,$C3303,$B$2:$B3302,$B3303,$A$2:$A3302,$A3303)))&gt;0.25,"",IF(IF(_xlfn.MAXIFS($F$2:$F3302,$C$2:$C3302,$C3303,$B$2:$B3302,$B3303,$A$2:$A3302,$A3303)=0,"",$E3303-_xlfn.MAXIFS($F$2:$F3302,$C$2:$C3302,$C3303,$B$2:$B3302,$B3303,$A$2:$A3302,$A3303))&lt;0,0,IF(_xlfn.MAXIFS($F$2:$F3302,$C$2:$C3302,$C3303,$B$2:$B3302,$B3303,$A$2:$A3302,$A3303)=0,"",$E3303-_xlfn.MAXIFS($F$2:$F3302,$C$2:$C3302,$C3303,$B$2:$B3302,$B3303,$A$2:$A3302,$A3303))))</f>
        <v/>
      </c>
      <c r="K3303" s="6" t="str">
        <f t="shared" si="154"/>
        <v/>
      </c>
      <c r="L3303" s="6" t="str">
        <f t="shared" si="155"/>
        <v/>
      </c>
      <c r="M3303" s="6" t="str">
        <f t="shared" si="153"/>
        <v/>
      </c>
    </row>
    <row r="3304" spans="1:13" x14ac:dyDescent="0.25">
      <c r="A3304"/>
      <c r="B3304" s="1"/>
      <c r="C3304"/>
      <c r="D3304"/>
      <c r="E3304" s="76"/>
      <c r="F3304" s="76"/>
      <c r="G3304" s="2"/>
      <c r="H3304" s="77"/>
      <c r="J3304" s="79" t="str">
        <f>IF(IF(IF(_xlfn.MAXIFS($F$2:$F3303,$C$2:$C3303,$C3304,$B$2:$B3303,$B3304,$A$2:$A3303,$A3304)=0,"",$E3304-_xlfn.MAXIFS($F$2:$F3303,$C$2:$C3303,$C3304,$B$2:$B3303,$B3304,$A$2:$A3303,$A3304))&lt;0,0,IF(_xlfn.MAXIFS($F$2:$F3303,$C$2:$C3303,$C3304,$B$2:$B3303,$B3304,$A$2:$A3303,$A3304)=0,"",$E3304-_xlfn.MAXIFS($F$2:$F3303,$C$2:$C3303,$C3304,$B$2:$B3303,$B3304,$A$2:$A3303,$A3304)))&gt;0.25,"",IF(IF(_xlfn.MAXIFS($F$2:$F3303,$C$2:$C3303,$C3304,$B$2:$B3303,$B3304,$A$2:$A3303,$A3304)=0,"",$E3304-_xlfn.MAXIFS($F$2:$F3303,$C$2:$C3303,$C3304,$B$2:$B3303,$B3304,$A$2:$A3303,$A3304))&lt;0,0,IF(_xlfn.MAXIFS($F$2:$F3303,$C$2:$C3303,$C3304,$B$2:$B3303,$B3304,$A$2:$A3303,$A3304)=0,"",$E3304-_xlfn.MAXIFS($F$2:$F3303,$C$2:$C3303,$C3304,$B$2:$B3303,$B3304,$A$2:$A3303,$A3304))))</f>
        <v/>
      </c>
      <c r="K3304" s="6" t="str">
        <f t="shared" si="154"/>
        <v/>
      </c>
      <c r="L3304" s="6" t="str">
        <f t="shared" si="155"/>
        <v/>
      </c>
      <c r="M3304" s="6" t="str">
        <f t="shared" si="153"/>
        <v/>
      </c>
    </row>
    <row r="3305" spans="1:13" x14ac:dyDescent="0.25">
      <c r="A3305"/>
      <c r="B3305" s="1"/>
      <c r="C3305"/>
      <c r="D3305"/>
      <c r="E3305" s="76"/>
      <c r="F3305" s="76"/>
      <c r="G3305" s="2"/>
      <c r="H3305" s="77"/>
      <c r="J3305" s="79" t="str">
        <f>IF(IF(IF(_xlfn.MAXIFS($F$2:$F3304,$C$2:$C3304,$C3305,$B$2:$B3304,$B3305,$A$2:$A3304,$A3305)=0,"",$E3305-_xlfn.MAXIFS($F$2:$F3304,$C$2:$C3304,$C3305,$B$2:$B3304,$B3305,$A$2:$A3304,$A3305))&lt;0,0,IF(_xlfn.MAXIFS($F$2:$F3304,$C$2:$C3304,$C3305,$B$2:$B3304,$B3305,$A$2:$A3304,$A3305)=0,"",$E3305-_xlfn.MAXIFS($F$2:$F3304,$C$2:$C3304,$C3305,$B$2:$B3304,$B3305,$A$2:$A3304,$A3305)))&gt;0.25,"",IF(IF(_xlfn.MAXIFS($F$2:$F3304,$C$2:$C3304,$C3305,$B$2:$B3304,$B3305,$A$2:$A3304,$A3305)=0,"",$E3305-_xlfn.MAXIFS($F$2:$F3304,$C$2:$C3304,$C3305,$B$2:$B3304,$B3305,$A$2:$A3304,$A3305))&lt;0,0,IF(_xlfn.MAXIFS($F$2:$F3304,$C$2:$C3304,$C3305,$B$2:$B3304,$B3305,$A$2:$A3304,$A3305)=0,"",$E3305-_xlfn.MAXIFS($F$2:$F3304,$C$2:$C3304,$C3305,$B$2:$B3304,$B3305,$A$2:$A3304,$A3305))))</f>
        <v/>
      </c>
      <c r="K3305" s="6" t="str">
        <f t="shared" si="154"/>
        <v/>
      </c>
      <c r="L3305" s="6" t="str">
        <f t="shared" si="155"/>
        <v/>
      </c>
      <c r="M3305" s="6" t="str">
        <f t="shared" si="153"/>
        <v/>
      </c>
    </row>
    <row r="3306" spans="1:13" x14ac:dyDescent="0.25">
      <c r="A3306"/>
      <c r="B3306" s="1"/>
      <c r="C3306"/>
      <c r="D3306"/>
      <c r="E3306" s="76"/>
      <c r="F3306" s="76"/>
      <c r="G3306" s="2"/>
      <c r="H3306" s="77"/>
      <c r="J3306" s="79" t="str">
        <f>IF(IF(IF(_xlfn.MAXIFS($F$2:$F3305,$C$2:$C3305,$C3306,$B$2:$B3305,$B3306,$A$2:$A3305,$A3306)=0,"",$E3306-_xlfn.MAXIFS($F$2:$F3305,$C$2:$C3305,$C3306,$B$2:$B3305,$B3306,$A$2:$A3305,$A3306))&lt;0,0,IF(_xlfn.MAXIFS($F$2:$F3305,$C$2:$C3305,$C3306,$B$2:$B3305,$B3306,$A$2:$A3305,$A3306)=0,"",$E3306-_xlfn.MAXIFS($F$2:$F3305,$C$2:$C3305,$C3306,$B$2:$B3305,$B3306,$A$2:$A3305,$A3306)))&gt;0.25,"",IF(IF(_xlfn.MAXIFS($F$2:$F3305,$C$2:$C3305,$C3306,$B$2:$B3305,$B3306,$A$2:$A3305,$A3306)=0,"",$E3306-_xlfn.MAXIFS($F$2:$F3305,$C$2:$C3305,$C3306,$B$2:$B3305,$B3306,$A$2:$A3305,$A3306))&lt;0,0,IF(_xlfn.MAXIFS($F$2:$F3305,$C$2:$C3305,$C3306,$B$2:$B3305,$B3306,$A$2:$A3305,$A3306)=0,"",$E3306-_xlfn.MAXIFS($F$2:$F3305,$C$2:$C3305,$C3306,$B$2:$B3305,$B3306,$A$2:$A3305,$A3306))))</f>
        <v/>
      </c>
      <c r="K3306" s="6" t="str">
        <f t="shared" si="154"/>
        <v/>
      </c>
      <c r="L3306" s="6" t="str">
        <f t="shared" si="155"/>
        <v/>
      </c>
      <c r="M3306" s="6" t="str">
        <f t="shared" si="153"/>
        <v/>
      </c>
    </row>
    <row r="3307" spans="1:13" x14ac:dyDescent="0.25">
      <c r="A3307"/>
      <c r="B3307" s="1"/>
      <c r="C3307"/>
      <c r="D3307"/>
      <c r="E3307" s="76"/>
      <c r="F3307" s="76"/>
      <c r="G3307" s="2"/>
      <c r="H3307" s="77"/>
      <c r="J3307" s="79" t="str">
        <f>IF(IF(IF(_xlfn.MAXIFS($F$2:$F3306,$C$2:$C3306,$C3307,$B$2:$B3306,$B3307,$A$2:$A3306,$A3307)=0,"",$E3307-_xlfn.MAXIFS($F$2:$F3306,$C$2:$C3306,$C3307,$B$2:$B3306,$B3307,$A$2:$A3306,$A3307))&lt;0,0,IF(_xlfn.MAXIFS($F$2:$F3306,$C$2:$C3306,$C3307,$B$2:$B3306,$B3307,$A$2:$A3306,$A3307)=0,"",$E3307-_xlfn.MAXIFS($F$2:$F3306,$C$2:$C3306,$C3307,$B$2:$B3306,$B3307,$A$2:$A3306,$A3307)))&gt;0.25,"",IF(IF(_xlfn.MAXIFS($F$2:$F3306,$C$2:$C3306,$C3307,$B$2:$B3306,$B3307,$A$2:$A3306,$A3307)=0,"",$E3307-_xlfn.MAXIFS($F$2:$F3306,$C$2:$C3306,$C3307,$B$2:$B3306,$B3307,$A$2:$A3306,$A3307))&lt;0,0,IF(_xlfn.MAXIFS($F$2:$F3306,$C$2:$C3306,$C3307,$B$2:$B3306,$B3307,$A$2:$A3306,$A3307)=0,"",$E3307-_xlfn.MAXIFS($F$2:$F3306,$C$2:$C3306,$C3307,$B$2:$B3306,$B3307,$A$2:$A3306,$A3307))))</f>
        <v/>
      </c>
      <c r="K3307" s="6" t="str">
        <f t="shared" si="154"/>
        <v/>
      </c>
      <c r="L3307" s="6" t="str">
        <f t="shared" si="155"/>
        <v/>
      </c>
      <c r="M3307" s="6" t="str">
        <f t="shared" si="153"/>
        <v/>
      </c>
    </row>
    <row r="3308" spans="1:13" x14ac:dyDescent="0.25">
      <c r="A3308"/>
      <c r="B3308" s="1"/>
      <c r="C3308"/>
      <c r="D3308"/>
      <c r="E3308" s="76"/>
      <c r="F3308" s="76"/>
      <c r="G3308" s="2"/>
      <c r="H3308" s="77"/>
      <c r="J3308" s="79" t="str">
        <f>IF(IF(IF(_xlfn.MAXIFS($F$2:$F3307,$C$2:$C3307,$C3308,$B$2:$B3307,$B3308,$A$2:$A3307,$A3308)=0,"",$E3308-_xlfn.MAXIFS($F$2:$F3307,$C$2:$C3307,$C3308,$B$2:$B3307,$B3308,$A$2:$A3307,$A3308))&lt;0,0,IF(_xlfn.MAXIFS($F$2:$F3307,$C$2:$C3307,$C3308,$B$2:$B3307,$B3308,$A$2:$A3307,$A3308)=0,"",$E3308-_xlfn.MAXIFS($F$2:$F3307,$C$2:$C3307,$C3308,$B$2:$B3307,$B3308,$A$2:$A3307,$A3308)))&gt;0.25,"",IF(IF(_xlfn.MAXIFS($F$2:$F3307,$C$2:$C3307,$C3308,$B$2:$B3307,$B3308,$A$2:$A3307,$A3308)=0,"",$E3308-_xlfn.MAXIFS($F$2:$F3307,$C$2:$C3307,$C3308,$B$2:$B3307,$B3308,$A$2:$A3307,$A3308))&lt;0,0,IF(_xlfn.MAXIFS($F$2:$F3307,$C$2:$C3307,$C3308,$B$2:$B3307,$B3308,$A$2:$A3307,$A3308)=0,"",$E3308-_xlfn.MAXIFS($F$2:$F3307,$C$2:$C3307,$C3308,$B$2:$B3307,$B3308,$A$2:$A3307,$A3308))))</f>
        <v/>
      </c>
      <c r="K3308" s="6" t="str">
        <f t="shared" si="154"/>
        <v/>
      </c>
      <c r="L3308" s="6" t="str">
        <f t="shared" si="155"/>
        <v/>
      </c>
      <c r="M3308" s="6" t="str">
        <f t="shared" si="153"/>
        <v/>
      </c>
    </row>
    <row r="3309" spans="1:13" x14ac:dyDescent="0.25">
      <c r="A3309"/>
      <c r="B3309" s="1"/>
      <c r="C3309"/>
      <c r="D3309"/>
      <c r="E3309" s="76"/>
      <c r="F3309" s="76"/>
      <c r="G3309" s="2"/>
      <c r="H3309" s="77"/>
      <c r="J3309" s="79" t="str">
        <f>IF(IF(IF(_xlfn.MAXIFS($F$2:$F3308,$C$2:$C3308,$C3309,$B$2:$B3308,$B3309,$A$2:$A3308,$A3309)=0,"",$E3309-_xlfn.MAXIFS($F$2:$F3308,$C$2:$C3308,$C3309,$B$2:$B3308,$B3309,$A$2:$A3308,$A3309))&lt;0,0,IF(_xlfn.MAXIFS($F$2:$F3308,$C$2:$C3308,$C3309,$B$2:$B3308,$B3309,$A$2:$A3308,$A3309)=0,"",$E3309-_xlfn.MAXIFS($F$2:$F3308,$C$2:$C3308,$C3309,$B$2:$B3308,$B3309,$A$2:$A3308,$A3309)))&gt;0.25,"",IF(IF(_xlfn.MAXIFS($F$2:$F3308,$C$2:$C3308,$C3309,$B$2:$B3308,$B3309,$A$2:$A3308,$A3309)=0,"",$E3309-_xlfn.MAXIFS($F$2:$F3308,$C$2:$C3308,$C3309,$B$2:$B3308,$B3309,$A$2:$A3308,$A3309))&lt;0,0,IF(_xlfn.MAXIFS($F$2:$F3308,$C$2:$C3308,$C3309,$B$2:$B3308,$B3309,$A$2:$A3308,$A3309)=0,"",$E3309-_xlfn.MAXIFS($F$2:$F3308,$C$2:$C3308,$C3309,$B$2:$B3308,$B3309,$A$2:$A3308,$A3309))))</f>
        <v/>
      </c>
      <c r="K3309" s="6" t="str">
        <f t="shared" si="154"/>
        <v/>
      </c>
      <c r="L3309" s="6" t="str">
        <f t="shared" si="155"/>
        <v/>
      </c>
      <c r="M3309" s="6" t="str">
        <f t="shared" si="153"/>
        <v/>
      </c>
    </row>
    <row r="3310" spans="1:13" x14ac:dyDescent="0.25">
      <c r="A3310"/>
      <c r="B3310" s="1"/>
      <c r="C3310"/>
      <c r="D3310"/>
      <c r="E3310" s="76"/>
      <c r="F3310" s="76"/>
      <c r="G3310" s="2"/>
      <c r="H3310" s="77"/>
      <c r="J3310" s="79" t="str">
        <f>IF(IF(IF(_xlfn.MAXIFS($F$2:$F3309,$C$2:$C3309,$C3310,$B$2:$B3309,$B3310,$A$2:$A3309,$A3310)=0,"",$E3310-_xlfn.MAXIFS($F$2:$F3309,$C$2:$C3309,$C3310,$B$2:$B3309,$B3310,$A$2:$A3309,$A3310))&lt;0,0,IF(_xlfn.MAXIFS($F$2:$F3309,$C$2:$C3309,$C3310,$B$2:$B3309,$B3310,$A$2:$A3309,$A3310)=0,"",$E3310-_xlfn.MAXIFS($F$2:$F3309,$C$2:$C3309,$C3310,$B$2:$B3309,$B3310,$A$2:$A3309,$A3310)))&gt;0.25,"",IF(IF(_xlfn.MAXIFS($F$2:$F3309,$C$2:$C3309,$C3310,$B$2:$B3309,$B3310,$A$2:$A3309,$A3310)=0,"",$E3310-_xlfn.MAXIFS($F$2:$F3309,$C$2:$C3309,$C3310,$B$2:$B3309,$B3310,$A$2:$A3309,$A3310))&lt;0,0,IF(_xlfn.MAXIFS($F$2:$F3309,$C$2:$C3309,$C3310,$B$2:$B3309,$B3310,$A$2:$A3309,$A3310)=0,"",$E3310-_xlfn.MAXIFS($F$2:$F3309,$C$2:$C3309,$C3310,$B$2:$B3309,$B3310,$A$2:$A3309,$A3310))))</f>
        <v/>
      </c>
      <c r="K3310" s="6" t="str">
        <f t="shared" si="154"/>
        <v/>
      </c>
      <c r="L3310" s="6" t="str">
        <f t="shared" si="155"/>
        <v/>
      </c>
      <c r="M3310" s="6" t="str">
        <f t="shared" si="153"/>
        <v/>
      </c>
    </row>
    <row r="3311" spans="1:13" x14ac:dyDescent="0.25">
      <c r="A3311"/>
      <c r="B3311" s="1"/>
      <c r="C3311"/>
      <c r="D3311"/>
      <c r="E3311" s="76"/>
      <c r="F3311" s="76"/>
      <c r="G3311" s="2"/>
      <c r="H3311" s="77"/>
      <c r="J3311" s="79" t="str">
        <f>IF(IF(IF(_xlfn.MAXIFS($F$2:$F3310,$C$2:$C3310,$C3311,$B$2:$B3310,$B3311,$A$2:$A3310,$A3311)=0,"",$E3311-_xlfn.MAXIFS($F$2:$F3310,$C$2:$C3310,$C3311,$B$2:$B3310,$B3311,$A$2:$A3310,$A3311))&lt;0,0,IF(_xlfn.MAXIFS($F$2:$F3310,$C$2:$C3310,$C3311,$B$2:$B3310,$B3311,$A$2:$A3310,$A3311)=0,"",$E3311-_xlfn.MAXIFS($F$2:$F3310,$C$2:$C3310,$C3311,$B$2:$B3310,$B3311,$A$2:$A3310,$A3311)))&gt;0.25,"",IF(IF(_xlfn.MAXIFS($F$2:$F3310,$C$2:$C3310,$C3311,$B$2:$B3310,$B3311,$A$2:$A3310,$A3311)=0,"",$E3311-_xlfn.MAXIFS($F$2:$F3310,$C$2:$C3310,$C3311,$B$2:$B3310,$B3311,$A$2:$A3310,$A3311))&lt;0,0,IF(_xlfn.MAXIFS($F$2:$F3310,$C$2:$C3310,$C3311,$B$2:$B3310,$B3311,$A$2:$A3310,$A3311)=0,"",$E3311-_xlfn.MAXIFS($F$2:$F3310,$C$2:$C3310,$C3311,$B$2:$B3310,$B3311,$A$2:$A3310,$A3311))))</f>
        <v/>
      </c>
      <c r="K3311" s="6" t="str">
        <f t="shared" si="154"/>
        <v/>
      </c>
      <c r="L3311" s="6" t="str">
        <f t="shared" si="155"/>
        <v/>
      </c>
      <c r="M3311" s="6" t="str">
        <f t="shared" si="153"/>
        <v/>
      </c>
    </row>
    <row r="3312" spans="1:13" x14ac:dyDescent="0.25">
      <c r="A3312"/>
      <c r="B3312" s="1"/>
      <c r="C3312"/>
      <c r="D3312"/>
      <c r="E3312" s="76"/>
      <c r="F3312" s="76"/>
      <c r="G3312" s="2"/>
      <c r="H3312" s="77"/>
      <c r="J3312" s="79" t="str">
        <f>IF(IF(IF(_xlfn.MAXIFS($F$2:$F3311,$C$2:$C3311,$C3312,$B$2:$B3311,$B3312,$A$2:$A3311,$A3312)=0,"",$E3312-_xlfn.MAXIFS($F$2:$F3311,$C$2:$C3311,$C3312,$B$2:$B3311,$B3312,$A$2:$A3311,$A3312))&lt;0,0,IF(_xlfn.MAXIFS($F$2:$F3311,$C$2:$C3311,$C3312,$B$2:$B3311,$B3312,$A$2:$A3311,$A3312)=0,"",$E3312-_xlfn.MAXIFS($F$2:$F3311,$C$2:$C3311,$C3312,$B$2:$B3311,$B3312,$A$2:$A3311,$A3312)))&gt;0.25,"",IF(IF(_xlfn.MAXIFS($F$2:$F3311,$C$2:$C3311,$C3312,$B$2:$B3311,$B3312,$A$2:$A3311,$A3312)=0,"",$E3312-_xlfn.MAXIFS($F$2:$F3311,$C$2:$C3311,$C3312,$B$2:$B3311,$B3312,$A$2:$A3311,$A3312))&lt;0,0,IF(_xlfn.MAXIFS($F$2:$F3311,$C$2:$C3311,$C3312,$B$2:$B3311,$B3312,$A$2:$A3311,$A3312)=0,"",$E3312-_xlfn.MAXIFS($F$2:$F3311,$C$2:$C3311,$C3312,$B$2:$B3311,$B3312,$A$2:$A3311,$A3312))))</f>
        <v/>
      </c>
      <c r="K3312" s="6" t="str">
        <f t="shared" si="154"/>
        <v/>
      </c>
      <c r="L3312" s="6" t="str">
        <f t="shared" si="155"/>
        <v/>
      </c>
      <c r="M3312" s="6" t="str">
        <f t="shared" si="153"/>
        <v/>
      </c>
    </row>
    <row r="3313" spans="1:13" x14ac:dyDescent="0.25">
      <c r="A3313"/>
      <c r="B3313" s="1"/>
      <c r="C3313"/>
      <c r="D3313"/>
      <c r="E3313" s="76"/>
      <c r="F3313" s="76"/>
      <c r="G3313" s="2"/>
      <c r="H3313" s="77"/>
      <c r="J3313" s="79" t="str">
        <f>IF(IF(IF(_xlfn.MAXIFS($F$2:$F3312,$C$2:$C3312,$C3313,$B$2:$B3312,$B3313,$A$2:$A3312,$A3313)=0,"",$E3313-_xlfn.MAXIFS($F$2:$F3312,$C$2:$C3312,$C3313,$B$2:$B3312,$B3313,$A$2:$A3312,$A3313))&lt;0,0,IF(_xlfn.MAXIFS($F$2:$F3312,$C$2:$C3312,$C3313,$B$2:$B3312,$B3313,$A$2:$A3312,$A3313)=0,"",$E3313-_xlfn.MAXIFS($F$2:$F3312,$C$2:$C3312,$C3313,$B$2:$B3312,$B3313,$A$2:$A3312,$A3313)))&gt;0.25,"",IF(IF(_xlfn.MAXIFS($F$2:$F3312,$C$2:$C3312,$C3313,$B$2:$B3312,$B3313,$A$2:$A3312,$A3313)=0,"",$E3313-_xlfn.MAXIFS($F$2:$F3312,$C$2:$C3312,$C3313,$B$2:$B3312,$B3313,$A$2:$A3312,$A3313))&lt;0,0,IF(_xlfn.MAXIFS($F$2:$F3312,$C$2:$C3312,$C3313,$B$2:$B3312,$B3313,$A$2:$A3312,$A3313)=0,"",$E3313-_xlfn.MAXIFS($F$2:$F3312,$C$2:$C3312,$C3313,$B$2:$B3312,$B3313,$A$2:$A3312,$A3313))))</f>
        <v/>
      </c>
      <c r="K3313" s="6" t="str">
        <f t="shared" si="154"/>
        <v/>
      </c>
      <c r="L3313" s="6" t="str">
        <f t="shared" si="155"/>
        <v/>
      </c>
      <c r="M3313" s="6" t="str">
        <f t="shared" si="153"/>
        <v/>
      </c>
    </row>
    <row r="3314" spans="1:13" x14ac:dyDescent="0.25">
      <c r="A3314"/>
      <c r="B3314" s="1"/>
      <c r="C3314"/>
      <c r="D3314"/>
      <c r="E3314" s="76"/>
      <c r="F3314" s="76"/>
      <c r="G3314" s="2"/>
      <c r="H3314" s="77"/>
      <c r="J3314" s="79" t="str">
        <f>IF(IF(IF(_xlfn.MAXIFS($F$2:$F3313,$C$2:$C3313,$C3314,$B$2:$B3313,$B3314,$A$2:$A3313,$A3314)=0,"",$E3314-_xlfn.MAXIFS($F$2:$F3313,$C$2:$C3313,$C3314,$B$2:$B3313,$B3314,$A$2:$A3313,$A3314))&lt;0,0,IF(_xlfn.MAXIFS($F$2:$F3313,$C$2:$C3313,$C3314,$B$2:$B3313,$B3314,$A$2:$A3313,$A3314)=0,"",$E3314-_xlfn.MAXIFS($F$2:$F3313,$C$2:$C3313,$C3314,$B$2:$B3313,$B3314,$A$2:$A3313,$A3314)))&gt;0.25,"",IF(IF(_xlfn.MAXIFS($F$2:$F3313,$C$2:$C3313,$C3314,$B$2:$B3313,$B3314,$A$2:$A3313,$A3314)=0,"",$E3314-_xlfn.MAXIFS($F$2:$F3313,$C$2:$C3313,$C3314,$B$2:$B3313,$B3314,$A$2:$A3313,$A3314))&lt;0,0,IF(_xlfn.MAXIFS($F$2:$F3313,$C$2:$C3313,$C3314,$B$2:$B3313,$B3314,$A$2:$A3313,$A3314)=0,"",$E3314-_xlfn.MAXIFS($F$2:$F3313,$C$2:$C3313,$C3314,$B$2:$B3313,$B3314,$A$2:$A3313,$A3314))))</f>
        <v/>
      </c>
      <c r="K3314" s="6" t="str">
        <f t="shared" si="154"/>
        <v/>
      </c>
      <c r="L3314" s="6" t="str">
        <f t="shared" si="155"/>
        <v/>
      </c>
      <c r="M3314" s="6" t="str">
        <f t="shared" si="153"/>
        <v/>
      </c>
    </row>
    <row r="3315" spans="1:13" x14ac:dyDescent="0.25">
      <c r="A3315"/>
      <c r="B3315" s="1"/>
      <c r="C3315"/>
      <c r="D3315"/>
      <c r="E3315" s="76"/>
      <c r="F3315" s="76"/>
      <c r="G3315" s="2"/>
      <c r="H3315" s="77"/>
      <c r="J3315" s="79" t="str">
        <f>IF(IF(IF(_xlfn.MAXIFS($F$2:$F3314,$C$2:$C3314,$C3315,$B$2:$B3314,$B3315,$A$2:$A3314,$A3315)=0,"",$E3315-_xlfn.MAXIFS($F$2:$F3314,$C$2:$C3314,$C3315,$B$2:$B3314,$B3315,$A$2:$A3314,$A3315))&lt;0,0,IF(_xlfn.MAXIFS($F$2:$F3314,$C$2:$C3314,$C3315,$B$2:$B3314,$B3315,$A$2:$A3314,$A3315)=0,"",$E3315-_xlfn.MAXIFS($F$2:$F3314,$C$2:$C3314,$C3315,$B$2:$B3314,$B3315,$A$2:$A3314,$A3315)))&gt;0.25,"",IF(IF(_xlfn.MAXIFS($F$2:$F3314,$C$2:$C3314,$C3315,$B$2:$B3314,$B3315,$A$2:$A3314,$A3315)=0,"",$E3315-_xlfn.MAXIFS($F$2:$F3314,$C$2:$C3314,$C3315,$B$2:$B3314,$B3315,$A$2:$A3314,$A3315))&lt;0,0,IF(_xlfn.MAXIFS($F$2:$F3314,$C$2:$C3314,$C3315,$B$2:$B3314,$B3315,$A$2:$A3314,$A3315)=0,"",$E3315-_xlfn.MAXIFS($F$2:$F3314,$C$2:$C3314,$C3315,$B$2:$B3314,$B3315,$A$2:$A3314,$A3315))))</f>
        <v/>
      </c>
      <c r="K3315" s="6" t="str">
        <f t="shared" si="154"/>
        <v/>
      </c>
      <c r="L3315" s="6" t="str">
        <f t="shared" si="155"/>
        <v/>
      </c>
      <c r="M3315" s="6" t="str">
        <f t="shared" si="153"/>
        <v/>
      </c>
    </row>
    <row r="3316" spans="1:13" x14ac:dyDescent="0.25">
      <c r="A3316"/>
      <c r="B3316" s="1"/>
      <c r="C3316"/>
      <c r="D3316"/>
      <c r="E3316" s="76"/>
      <c r="F3316" s="76"/>
      <c r="G3316" s="2"/>
      <c r="H3316" s="77"/>
      <c r="J3316" s="79" t="str">
        <f>IF(IF(IF(_xlfn.MAXIFS($F$2:$F3315,$C$2:$C3315,$C3316,$B$2:$B3315,$B3316,$A$2:$A3315,$A3316)=0,"",$E3316-_xlfn.MAXIFS($F$2:$F3315,$C$2:$C3315,$C3316,$B$2:$B3315,$B3316,$A$2:$A3315,$A3316))&lt;0,0,IF(_xlfn.MAXIFS($F$2:$F3315,$C$2:$C3315,$C3316,$B$2:$B3315,$B3316,$A$2:$A3315,$A3316)=0,"",$E3316-_xlfn.MAXIFS($F$2:$F3315,$C$2:$C3315,$C3316,$B$2:$B3315,$B3316,$A$2:$A3315,$A3316)))&gt;0.25,"",IF(IF(_xlfn.MAXIFS($F$2:$F3315,$C$2:$C3315,$C3316,$B$2:$B3315,$B3316,$A$2:$A3315,$A3316)=0,"",$E3316-_xlfn.MAXIFS($F$2:$F3315,$C$2:$C3315,$C3316,$B$2:$B3315,$B3316,$A$2:$A3315,$A3316))&lt;0,0,IF(_xlfn.MAXIFS($F$2:$F3315,$C$2:$C3315,$C3316,$B$2:$B3315,$B3316,$A$2:$A3315,$A3316)=0,"",$E3316-_xlfn.MAXIFS($F$2:$F3315,$C$2:$C3315,$C3316,$B$2:$B3315,$B3316,$A$2:$A3315,$A3316))))</f>
        <v/>
      </c>
      <c r="K3316" s="6" t="str">
        <f t="shared" si="154"/>
        <v/>
      </c>
      <c r="L3316" s="6" t="str">
        <f t="shared" si="155"/>
        <v/>
      </c>
      <c r="M3316" s="6" t="str">
        <f t="shared" si="153"/>
        <v/>
      </c>
    </row>
    <row r="3317" spans="1:13" x14ac:dyDescent="0.25">
      <c r="A3317"/>
      <c r="B3317" s="1"/>
      <c r="C3317"/>
      <c r="D3317"/>
      <c r="E3317" s="76"/>
      <c r="F3317" s="76"/>
      <c r="G3317" s="2"/>
      <c r="H3317" s="77"/>
      <c r="J3317" s="79" t="str">
        <f>IF(IF(IF(_xlfn.MAXIFS($F$2:$F3316,$C$2:$C3316,$C3317,$B$2:$B3316,$B3317,$A$2:$A3316,$A3317)=0,"",$E3317-_xlfn.MAXIFS($F$2:$F3316,$C$2:$C3316,$C3317,$B$2:$B3316,$B3317,$A$2:$A3316,$A3317))&lt;0,0,IF(_xlfn.MAXIFS($F$2:$F3316,$C$2:$C3316,$C3317,$B$2:$B3316,$B3317,$A$2:$A3316,$A3317)=0,"",$E3317-_xlfn.MAXIFS($F$2:$F3316,$C$2:$C3316,$C3317,$B$2:$B3316,$B3317,$A$2:$A3316,$A3317)))&gt;0.25,"",IF(IF(_xlfn.MAXIFS($F$2:$F3316,$C$2:$C3316,$C3317,$B$2:$B3316,$B3317,$A$2:$A3316,$A3317)=0,"",$E3317-_xlfn.MAXIFS($F$2:$F3316,$C$2:$C3316,$C3317,$B$2:$B3316,$B3317,$A$2:$A3316,$A3317))&lt;0,0,IF(_xlfn.MAXIFS($F$2:$F3316,$C$2:$C3316,$C3317,$B$2:$B3316,$B3317,$A$2:$A3316,$A3317)=0,"",$E3317-_xlfn.MAXIFS($F$2:$F3316,$C$2:$C3316,$C3317,$B$2:$B3316,$B3317,$A$2:$A3316,$A3317))))</f>
        <v/>
      </c>
      <c r="K3317" s="6" t="str">
        <f t="shared" si="154"/>
        <v/>
      </c>
      <c r="L3317" s="6" t="str">
        <f t="shared" si="155"/>
        <v/>
      </c>
      <c r="M3317" s="6" t="str">
        <f t="shared" si="153"/>
        <v/>
      </c>
    </row>
    <row r="3318" spans="1:13" x14ac:dyDescent="0.25">
      <c r="A3318"/>
      <c r="B3318" s="1"/>
      <c r="C3318"/>
      <c r="D3318"/>
      <c r="E3318" s="76"/>
      <c r="F3318" s="76"/>
      <c r="G3318" s="2"/>
      <c r="H3318" s="77"/>
      <c r="J3318" s="79" t="str">
        <f>IF(IF(IF(_xlfn.MAXIFS($F$2:$F3317,$C$2:$C3317,$C3318,$B$2:$B3317,$B3318,$A$2:$A3317,$A3318)=0,"",$E3318-_xlfn.MAXIFS($F$2:$F3317,$C$2:$C3317,$C3318,$B$2:$B3317,$B3318,$A$2:$A3317,$A3318))&lt;0,0,IF(_xlfn.MAXIFS($F$2:$F3317,$C$2:$C3317,$C3318,$B$2:$B3317,$B3318,$A$2:$A3317,$A3318)=0,"",$E3318-_xlfn.MAXIFS($F$2:$F3317,$C$2:$C3317,$C3318,$B$2:$B3317,$B3318,$A$2:$A3317,$A3318)))&gt;0.25,"",IF(IF(_xlfn.MAXIFS($F$2:$F3317,$C$2:$C3317,$C3318,$B$2:$B3317,$B3318,$A$2:$A3317,$A3318)=0,"",$E3318-_xlfn.MAXIFS($F$2:$F3317,$C$2:$C3317,$C3318,$B$2:$B3317,$B3318,$A$2:$A3317,$A3318))&lt;0,0,IF(_xlfn.MAXIFS($F$2:$F3317,$C$2:$C3317,$C3318,$B$2:$B3317,$B3318,$A$2:$A3317,$A3318)=0,"",$E3318-_xlfn.MAXIFS($F$2:$F3317,$C$2:$C3317,$C3318,$B$2:$B3317,$B3318,$A$2:$A3317,$A3318))))</f>
        <v/>
      </c>
      <c r="K3318" s="6" t="str">
        <f t="shared" si="154"/>
        <v/>
      </c>
      <c r="L3318" s="6" t="str">
        <f t="shared" si="155"/>
        <v/>
      </c>
      <c r="M3318" s="6" t="str">
        <f t="shared" si="153"/>
        <v/>
      </c>
    </row>
    <row r="3319" spans="1:13" x14ac:dyDescent="0.25">
      <c r="A3319"/>
      <c r="B3319" s="1"/>
      <c r="C3319"/>
      <c r="D3319"/>
      <c r="E3319" s="76"/>
      <c r="F3319" s="76"/>
      <c r="G3319" s="2"/>
      <c r="H3319" s="77"/>
      <c r="J3319" s="79" t="str">
        <f>IF(IF(IF(_xlfn.MAXIFS($F$2:$F3318,$C$2:$C3318,$C3319,$B$2:$B3318,$B3319,$A$2:$A3318,$A3319)=0,"",$E3319-_xlfn.MAXIFS($F$2:$F3318,$C$2:$C3318,$C3319,$B$2:$B3318,$B3319,$A$2:$A3318,$A3319))&lt;0,0,IF(_xlfn.MAXIFS($F$2:$F3318,$C$2:$C3318,$C3319,$B$2:$B3318,$B3319,$A$2:$A3318,$A3319)=0,"",$E3319-_xlfn.MAXIFS($F$2:$F3318,$C$2:$C3318,$C3319,$B$2:$B3318,$B3319,$A$2:$A3318,$A3319)))&gt;0.25,"",IF(IF(_xlfn.MAXIFS($F$2:$F3318,$C$2:$C3318,$C3319,$B$2:$B3318,$B3319,$A$2:$A3318,$A3319)=0,"",$E3319-_xlfn.MAXIFS($F$2:$F3318,$C$2:$C3318,$C3319,$B$2:$B3318,$B3319,$A$2:$A3318,$A3319))&lt;0,0,IF(_xlfn.MAXIFS($F$2:$F3318,$C$2:$C3318,$C3319,$B$2:$B3318,$B3319,$A$2:$A3318,$A3319)=0,"",$E3319-_xlfn.MAXIFS($F$2:$F3318,$C$2:$C3318,$C3319,$B$2:$B3318,$B3319,$A$2:$A3318,$A3319))))</f>
        <v/>
      </c>
      <c r="K3319" s="6" t="str">
        <f t="shared" si="154"/>
        <v/>
      </c>
      <c r="L3319" s="6" t="str">
        <f t="shared" si="155"/>
        <v/>
      </c>
      <c r="M3319" s="6" t="str">
        <f t="shared" si="153"/>
        <v/>
      </c>
    </row>
    <row r="3320" spans="1:13" x14ac:dyDescent="0.25">
      <c r="A3320"/>
      <c r="B3320" s="1"/>
      <c r="C3320"/>
      <c r="D3320"/>
      <c r="E3320" s="76"/>
      <c r="F3320" s="76"/>
      <c r="G3320" s="2"/>
      <c r="H3320" s="77"/>
      <c r="J3320" s="79" t="str">
        <f>IF(IF(IF(_xlfn.MAXIFS($F$2:$F3319,$C$2:$C3319,$C3320,$B$2:$B3319,$B3320,$A$2:$A3319,$A3320)=0,"",$E3320-_xlfn.MAXIFS($F$2:$F3319,$C$2:$C3319,$C3320,$B$2:$B3319,$B3320,$A$2:$A3319,$A3320))&lt;0,0,IF(_xlfn.MAXIFS($F$2:$F3319,$C$2:$C3319,$C3320,$B$2:$B3319,$B3320,$A$2:$A3319,$A3320)=0,"",$E3320-_xlfn.MAXIFS($F$2:$F3319,$C$2:$C3319,$C3320,$B$2:$B3319,$B3320,$A$2:$A3319,$A3320)))&gt;0.25,"",IF(IF(_xlfn.MAXIFS($F$2:$F3319,$C$2:$C3319,$C3320,$B$2:$B3319,$B3320,$A$2:$A3319,$A3320)=0,"",$E3320-_xlfn.MAXIFS($F$2:$F3319,$C$2:$C3319,$C3320,$B$2:$B3319,$B3320,$A$2:$A3319,$A3320))&lt;0,0,IF(_xlfn.MAXIFS($F$2:$F3319,$C$2:$C3319,$C3320,$B$2:$B3319,$B3320,$A$2:$A3319,$A3320)=0,"",$E3320-_xlfn.MAXIFS($F$2:$F3319,$C$2:$C3319,$C3320,$B$2:$B3319,$B3320,$A$2:$A3319,$A3320))))</f>
        <v/>
      </c>
      <c r="K3320" s="6" t="str">
        <f t="shared" si="154"/>
        <v/>
      </c>
      <c r="L3320" s="6" t="str">
        <f t="shared" si="155"/>
        <v/>
      </c>
      <c r="M3320" s="6" t="str">
        <f t="shared" si="153"/>
        <v/>
      </c>
    </row>
    <row r="3321" spans="1:13" x14ac:dyDescent="0.25">
      <c r="A3321"/>
      <c r="B3321" s="1"/>
      <c r="C3321"/>
      <c r="D3321"/>
      <c r="E3321" s="76"/>
      <c r="F3321" s="76"/>
      <c r="G3321" s="2"/>
      <c r="H3321" s="77"/>
      <c r="J3321" s="79" t="str">
        <f>IF(IF(IF(_xlfn.MAXIFS($F$2:$F3320,$C$2:$C3320,$C3321,$B$2:$B3320,$B3321,$A$2:$A3320,$A3321)=0,"",$E3321-_xlfn.MAXIFS($F$2:$F3320,$C$2:$C3320,$C3321,$B$2:$B3320,$B3321,$A$2:$A3320,$A3321))&lt;0,0,IF(_xlfn.MAXIFS($F$2:$F3320,$C$2:$C3320,$C3321,$B$2:$B3320,$B3321,$A$2:$A3320,$A3321)=0,"",$E3321-_xlfn.MAXIFS($F$2:$F3320,$C$2:$C3320,$C3321,$B$2:$B3320,$B3321,$A$2:$A3320,$A3321)))&gt;0.25,"",IF(IF(_xlfn.MAXIFS($F$2:$F3320,$C$2:$C3320,$C3321,$B$2:$B3320,$B3321,$A$2:$A3320,$A3321)=0,"",$E3321-_xlfn.MAXIFS($F$2:$F3320,$C$2:$C3320,$C3321,$B$2:$B3320,$B3321,$A$2:$A3320,$A3321))&lt;0,0,IF(_xlfn.MAXIFS($F$2:$F3320,$C$2:$C3320,$C3321,$B$2:$B3320,$B3321,$A$2:$A3320,$A3321)=0,"",$E3321-_xlfn.MAXIFS($F$2:$F3320,$C$2:$C3320,$C3321,$B$2:$B3320,$B3321,$A$2:$A3320,$A3321))))</f>
        <v/>
      </c>
      <c r="K3321" s="6" t="str">
        <f t="shared" si="154"/>
        <v/>
      </c>
      <c r="L3321" s="6" t="str">
        <f t="shared" si="155"/>
        <v/>
      </c>
      <c r="M3321" s="6" t="str">
        <f t="shared" si="153"/>
        <v/>
      </c>
    </row>
    <row r="3322" spans="1:13" x14ac:dyDescent="0.25">
      <c r="A3322"/>
      <c r="B3322" s="1"/>
      <c r="C3322"/>
      <c r="D3322"/>
      <c r="E3322" s="76"/>
      <c r="F3322" s="76"/>
      <c r="G3322" s="2"/>
      <c r="H3322" s="77"/>
      <c r="J3322" s="79" t="str">
        <f>IF(IF(IF(_xlfn.MAXIFS($F$2:$F3321,$C$2:$C3321,$C3322,$B$2:$B3321,$B3322,$A$2:$A3321,$A3322)=0,"",$E3322-_xlfn.MAXIFS($F$2:$F3321,$C$2:$C3321,$C3322,$B$2:$B3321,$B3322,$A$2:$A3321,$A3322))&lt;0,0,IF(_xlfn.MAXIFS($F$2:$F3321,$C$2:$C3321,$C3322,$B$2:$B3321,$B3322,$A$2:$A3321,$A3322)=0,"",$E3322-_xlfn.MAXIFS($F$2:$F3321,$C$2:$C3321,$C3322,$B$2:$B3321,$B3322,$A$2:$A3321,$A3322)))&gt;0.25,"",IF(IF(_xlfn.MAXIFS($F$2:$F3321,$C$2:$C3321,$C3322,$B$2:$B3321,$B3322,$A$2:$A3321,$A3322)=0,"",$E3322-_xlfn.MAXIFS($F$2:$F3321,$C$2:$C3321,$C3322,$B$2:$B3321,$B3322,$A$2:$A3321,$A3322))&lt;0,0,IF(_xlfn.MAXIFS($F$2:$F3321,$C$2:$C3321,$C3322,$B$2:$B3321,$B3322,$A$2:$A3321,$A3322)=0,"",$E3322-_xlfn.MAXIFS($F$2:$F3321,$C$2:$C3321,$C3322,$B$2:$B3321,$B3322,$A$2:$A3321,$A3322))))</f>
        <v/>
      </c>
      <c r="K3322" s="6" t="str">
        <f t="shared" si="154"/>
        <v/>
      </c>
      <c r="L3322" s="6" t="str">
        <f t="shared" si="155"/>
        <v/>
      </c>
      <c r="M3322" s="6" t="str">
        <f t="shared" si="153"/>
        <v/>
      </c>
    </row>
    <row r="3323" spans="1:13" x14ac:dyDescent="0.25">
      <c r="A3323"/>
      <c r="B3323" s="1"/>
      <c r="C3323"/>
      <c r="D3323"/>
      <c r="E3323" s="76"/>
      <c r="F3323" s="76"/>
      <c r="G3323" s="2"/>
      <c r="H3323" s="77"/>
      <c r="J3323" s="79" t="str">
        <f>IF(IF(IF(_xlfn.MAXIFS($F$2:$F3322,$C$2:$C3322,$C3323,$B$2:$B3322,$B3323,$A$2:$A3322,$A3323)=0,"",$E3323-_xlfn.MAXIFS($F$2:$F3322,$C$2:$C3322,$C3323,$B$2:$B3322,$B3323,$A$2:$A3322,$A3323))&lt;0,0,IF(_xlfn.MAXIFS($F$2:$F3322,$C$2:$C3322,$C3323,$B$2:$B3322,$B3323,$A$2:$A3322,$A3323)=0,"",$E3323-_xlfn.MAXIFS($F$2:$F3322,$C$2:$C3322,$C3323,$B$2:$B3322,$B3323,$A$2:$A3322,$A3323)))&gt;0.25,"",IF(IF(_xlfn.MAXIFS($F$2:$F3322,$C$2:$C3322,$C3323,$B$2:$B3322,$B3323,$A$2:$A3322,$A3323)=0,"",$E3323-_xlfn.MAXIFS($F$2:$F3322,$C$2:$C3322,$C3323,$B$2:$B3322,$B3323,$A$2:$A3322,$A3323))&lt;0,0,IF(_xlfn.MAXIFS($F$2:$F3322,$C$2:$C3322,$C3323,$B$2:$B3322,$B3323,$A$2:$A3322,$A3323)=0,"",$E3323-_xlfn.MAXIFS($F$2:$F3322,$C$2:$C3322,$C3323,$B$2:$B3322,$B3323,$A$2:$A3322,$A3323))))</f>
        <v/>
      </c>
      <c r="K3323" s="6" t="str">
        <f t="shared" si="154"/>
        <v/>
      </c>
      <c r="L3323" s="6" t="str">
        <f t="shared" si="155"/>
        <v/>
      </c>
      <c r="M3323" s="6" t="str">
        <f t="shared" si="153"/>
        <v/>
      </c>
    </row>
    <row r="3324" spans="1:13" x14ac:dyDescent="0.25">
      <c r="A3324"/>
      <c r="B3324" s="1"/>
      <c r="C3324"/>
      <c r="D3324"/>
      <c r="E3324" s="76"/>
      <c r="F3324" s="76"/>
      <c r="G3324" s="2"/>
      <c r="H3324" s="77"/>
      <c r="J3324" s="79" t="str">
        <f>IF(IF(IF(_xlfn.MAXIFS($F$2:$F3323,$C$2:$C3323,$C3324,$B$2:$B3323,$B3324,$A$2:$A3323,$A3324)=0,"",$E3324-_xlfn.MAXIFS($F$2:$F3323,$C$2:$C3323,$C3324,$B$2:$B3323,$B3324,$A$2:$A3323,$A3324))&lt;0,0,IF(_xlfn.MAXIFS($F$2:$F3323,$C$2:$C3323,$C3324,$B$2:$B3323,$B3324,$A$2:$A3323,$A3324)=0,"",$E3324-_xlfn.MAXIFS($F$2:$F3323,$C$2:$C3323,$C3324,$B$2:$B3323,$B3324,$A$2:$A3323,$A3324)))&gt;0.25,"",IF(IF(_xlfn.MAXIFS($F$2:$F3323,$C$2:$C3323,$C3324,$B$2:$B3323,$B3324,$A$2:$A3323,$A3324)=0,"",$E3324-_xlfn.MAXIFS($F$2:$F3323,$C$2:$C3323,$C3324,$B$2:$B3323,$B3324,$A$2:$A3323,$A3324))&lt;0,0,IF(_xlfn.MAXIFS($F$2:$F3323,$C$2:$C3323,$C3324,$B$2:$B3323,$B3324,$A$2:$A3323,$A3324)=0,"",$E3324-_xlfn.MAXIFS($F$2:$F3323,$C$2:$C3323,$C3324,$B$2:$B3323,$B3324,$A$2:$A3323,$A3324))))</f>
        <v/>
      </c>
      <c r="K3324" s="6" t="str">
        <f t="shared" si="154"/>
        <v/>
      </c>
      <c r="L3324" s="6" t="str">
        <f t="shared" si="155"/>
        <v/>
      </c>
      <c r="M3324" s="6" t="str">
        <f t="shared" si="153"/>
        <v/>
      </c>
    </row>
    <row r="3325" spans="1:13" x14ac:dyDescent="0.25">
      <c r="A3325"/>
      <c r="B3325" s="1"/>
      <c r="C3325"/>
      <c r="D3325"/>
      <c r="E3325" s="76"/>
      <c r="F3325" s="76"/>
      <c r="G3325" s="2"/>
      <c r="H3325" s="77"/>
      <c r="J3325" s="79" t="str">
        <f>IF(IF(IF(_xlfn.MAXIFS($F$2:$F3324,$C$2:$C3324,$C3325,$B$2:$B3324,$B3325,$A$2:$A3324,$A3325)=0,"",$E3325-_xlfn.MAXIFS($F$2:$F3324,$C$2:$C3324,$C3325,$B$2:$B3324,$B3325,$A$2:$A3324,$A3325))&lt;0,0,IF(_xlfn.MAXIFS($F$2:$F3324,$C$2:$C3324,$C3325,$B$2:$B3324,$B3325,$A$2:$A3324,$A3325)=0,"",$E3325-_xlfn.MAXIFS($F$2:$F3324,$C$2:$C3324,$C3325,$B$2:$B3324,$B3325,$A$2:$A3324,$A3325)))&gt;0.25,"",IF(IF(_xlfn.MAXIFS($F$2:$F3324,$C$2:$C3324,$C3325,$B$2:$B3324,$B3325,$A$2:$A3324,$A3325)=0,"",$E3325-_xlfn.MAXIFS($F$2:$F3324,$C$2:$C3324,$C3325,$B$2:$B3324,$B3325,$A$2:$A3324,$A3325))&lt;0,0,IF(_xlfn.MAXIFS($F$2:$F3324,$C$2:$C3324,$C3325,$B$2:$B3324,$B3325,$A$2:$A3324,$A3325)=0,"",$E3325-_xlfn.MAXIFS($F$2:$F3324,$C$2:$C3324,$C3325,$B$2:$B3324,$B3325,$A$2:$A3324,$A3325))))</f>
        <v/>
      </c>
      <c r="K3325" s="6" t="str">
        <f t="shared" si="154"/>
        <v/>
      </c>
      <c r="L3325" s="6" t="str">
        <f t="shared" si="155"/>
        <v/>
      </c>
      <c r="M3325" s="6" t="str">
        <f t="shared" si="153"/>
        <v/>
      </c>
    </row>
    <row r="3326" spans="1:13" x14ac:dyDescent="0.25">
      <c r="A3326"/>
      <c r="B3326" s="1"/>
      <c r="C3326"/>
      <c r="D3326"/>
      <c r="E3326" s="76"/>
      <c r="F3326" s="76"/>
      <c r="G3326" s="2"/>
      <c r="H3326" s="77"/>
      <c r="J3326" s="79" t="str">
        <f>IF(IF(IF(_xlfn.MAXIFS($F$2:$F3325,$C$2:$C3325,$C3326,$B$2:$B3325,$B3326,$A$2:$A3325,$A3326)=0,"",$E3326-_xlfn.MAXIFS($F$2:$F3325,$C$2:$C3325,$C3326,$B$2:$B3325,$B3326,$A$2:$A3325,$A3326))&lt;0,0,IF(_xlfn.MAXIFS($F$2:$F3325,$C$2:$C3325,$C3326,$B$2:$B3325,$B3326,$A$2:$A3325,$A3326)=0,"",$E3326-_xlfn.MAXIFS($F$2:$F3325,$C$2:$C3325,$C3326,$B$2:$B3325,$B3326,$A$2:$A3325,$A3326)))&gt;0.25,"",IF(IF(_xlfn.MAXIFS($F$2:$F3325,$C$2:$C3325,$C3326,$B$2:$B3325,$B3326,$A$2:$A3325,$A3326)=0,"",$E3326-_xlfn.MAXIFS($F$2:$F3325,$C$2:$C3325,$C3326,$B$2:$B3325,$B3326,$A$2:$A3325,$A3326))&lt;0,0,IF(_xlfn.MAXIFS($F$2:$F3325,$C$2:$C3325,$C3326,$B$2:$B3325,$B3326,$A$2:$A3325,$A3326)=0,"",$E3326-_xlfn.MAXIFS($F$2:$F3325,$C$2:$C3325,$C3326,$B$2:$B3325,$B3326,$A$2:$A3325,$A3326))))</f>
        <v/>
      </c>
      <c r="K3326" s="6" t="str">
        <f t="shared" si="154"/>
        <v/>
      </c>
      <c r="L3326" s="6" t="str">
        <f t="shared" si="155"/>
        <v/>
      </c>
      <c r="M3326" s="6" t="str">
        <f t="shared" si="153"/>
        <v/>
      </c>
    </row>
    <row r="3327" spans="1:13" x14ac:dyDescent="0.25">
      <c r="A3327"/>
      <c r="B3327" s="1"/>
      <c r="C3327"/>
      <c r="D3327"/>
      <c r="E3327" s="76"/>
      <c r="F3327" s="76"/>
      <c r="G3327" s="2"/>
      <c r="H3327" s="77"/>
      <c r="J3327" s="79" t="str">
        <f>IF(IF(IF(_xlfn.MAXIFS($F$2:$F3326,$C$2:$C3326,$C3327,$B$2:$B3326,$B3327,$A$2:$A3326,$A3327)=0,"",$E3327-_xlfn.MAXIFS($F$2:$F3326,$C$2:$C3326,$C3327,$B$2:$B3326,$B3327,$A$2:$A3326,$A3327))&lt;0,0,IF(_xlfn.MAXIFS($F$2:$F3326,$C$2:$C3326,$C3327,$B$2:$B3326,$B3327,$A$2:$A3326,$A3327)=0,"",$E3327-_xlfn.MAXIFS($F$2:$F3326,$C$2:$C3326,$C3327,$B$2:$B3326,$B3327,$A$2:$A3326,$A3327)))&gt;0.25,"",IF(IF(_xlfn.MAXIFS($F$2:$F3326,$C$2:$C3326,$C3327,$B$2:$B3326,$B3327,$A$2:$A3326,$A3327)=0,"",$E3327-_xlfn.MAXIFS($F$2:$F3326,$C$2:$C3326,$C3327,$B$2:$B3326,$B3327,$A$2:$A3326,$A3327))&lt;0,0,IF(_xlfn.MAXIFS($F$2:$F3326,$C$2:$C3326,$C3327,$B$2:$B3326,$B3327,$A$2:$A3326,$A3327)=0,"",$E3327-_xlfn.MAXIFS($F$2:$F3326,$C$2:$C3326,$C3327,$B$2:$B3326,$B3327,$A$2:$A3326,$A3327))))</f>
        <v/>
      </c>
      <c r="K3327" s="6" t="str">
        <f t="shared" si="154"/>
        <v/>
      </c>
      <c r="L3327" s="6" t="str">
        <f t="shared" si="155"/>
        <v/>
      </c>
      <c r="M3327" s="6" t="str">
        <f t="shared" si="153"/>
        <v/>
      </c>
    </row>
    <row r="3328" spans="1:13" x14ac:dyDescent="0.25">
      <c r="A3328"/>
      <c r="B3328" s="1"/>
      <c r="C3328"/>
      <c r="D3328"/>
      <c r="E3328" s="76"/>
      <c r="F3328" s="76"/>
      <c r="G3328" s="2"/>
      <c r="H3328" s="77"/>
      <c r="J3328" s="79" t="str">
        <f>IF(IF(IF(_xlfn.MAXIFS($F$2:$F3327,$C$2:$C3327,$C3328,$B$2:$B3327,$B3328,$A$2:$A3327,$A3328)=0,"",$E3328-_xlfn.MAXIFS($F$2:$F3327,$C$2:$C3327,$C3328,$B$2:$B3327,$B3328,$A$2:$A3327,$A3328))&lt;0,0,IF(_xlfn.MAXIFS($F$2:$F3327,$C$2:$C3327,$C3328,$B$2:$B3327,$B3328,$A$2:$A3327,$A3328)=0,"",$E3328-_xlfn.MAXIFS($F$2:$F3327,$C$2:$C3327,$C3328,$B$2:$B3327,$B3328,$A$2:$A3327,$A3328)))&gt;0.25,"",IF(IF(_xlfn.MAXIFS($F$2:$F3327,$C$2:$C3327,$C3328,$B$2:$B3327,$B3328,$A$2:$A3327,$A3328)=0,"",$E3328-_xlfn.MAXIFS($F$2:$F3327,$C$2:$C3327,$C3328,$B$2:$B3327,$B3328,$A$2:$A3327,$A3328))&lt;0,0,IF(_xlfn.MAXIFS($F$2:$F3327,$C$2:$C3327,$C3328,$B$2:$B3327,$B3328,$A$2:$A3327,$A3328)=0,"",$E3328-_xlfn.MAXIFS($F$2:$F3327,$C$2:$C3327,$C3328,$B$2:$B3327,$B3328,$A$2:$A3327,$A3328))))</f>
        <v/>
      </c>
      <c r="K3328" s="6" t="str">
        <f t="shared" si="154"/>
        <v/>
      </c>
      <c r="L3328" s="6" t="str">
        <f t="shared" si="155"/>
        <v/>
      </c>
      <c r="M3328" s="6" t="str">
        <f t="shared" si="153"/>
        <v/>
      </c>
    </row>
    <row r="3329" spans="1:13" x14ac:dyDescent="0.25">
      <c r="A3329"/>
      <c r="B3329" s="1"/>
      <c r="C3329"/>
      <c r="D3329"/>
      <c r="E3329" s="76"/>
      <c r="F3329" s="76"/>
      <c r="G3329" s="2"/>
      <c r="H3329" s="77"/>
      <c r="J3329" s="79" t="str">
        <f>IF(IF(IF(_xlfn.MAXIFS($F$2:$F3328,$C$2:$C3328,$C3329,$B$2:$B3328,$B3329,$A$2:$A3328,$A3329)=0,"",$E3329-_xlfn.MAXIFS($F$2:$F3328,$C$2:$C3328,$C3329,$B$2:$B3328,$B3329,$A$2:$A3328,$A3329))&lt;0,0,IF(_xlfn.MAXIFS($F$2:$F3328,$C$2:$C3328,$C3329,$B$2:$B3328,$B3329,$A$2:$A3328,$A3329)=0,"",$E3329-_xlfn.MAXIFS($F$2:$F3328,$C$2:$C3328,$C3329,$B$2:$B3328,$B3329,$A$2:$A3328,$A3329)))&gt;0.25,"",IF(IF(_xlfn.MAXIFS($F$2:$F3328,$C$2:$C3328,$C3329,$B$2:$B3328,$B3329,$A$2:$A3328,$A3329)=0,"",$E3329-_xlfn.MAXIFS($F$2:$F3328,$C$2:$C3328,$C3329,$B$2:$B3328,$B3329,$A$2:$A3328,$A3329))&lt;0,0,IF(_xlfn.MAXIFS($F$2:$F3328,$C$2:$C3328,$C3329,$B$2:$B3328,$B3329,$A$2:$A3328,$A3329)=0,"",$E3329-_xlfn.MAXIFS($F$2:$F3328,$C$2:$C3328,$C3329,$B$2:$B3328,$B3329,$A$2:$A3328,$A3329))))</f>
        <v/>
      </c>
      <c r="K3329" s="6" t="str">
        <f t="shared" si="154"/>
        <v/>
      </c>
      <c r="L3329" s="6" t="str">
        <f t="shared" si="155"/>
        <v/>
      </c>
      <c r="M3329" s="6" t="str">
        <f t="shared" si="153"/>
        <v/>
      </c>
    </row>
    <row r="3330" spans="1:13" x14ac:dyDescent="0.25">
      <c r="A3330"/>
      <c r="B3330" s="1"/>
      <c r="C3330"/>
      <c r="D3330"/>
      <c r="E3330" s="76"/>
      <c r="F3330" s="76"/>
      <c r="G3330" s="2"/>
      <c r="H3330" s="77"/>
      <c r="J3330" s="79" t="str">
        <f>IF(IF(IF(_xlfn.MAXIFS($F$2:$F3329,$C$2:$C3329,$C3330,$B$2:$B3329,$B3330,$A$2:$A3329,$A3330)=0,"",$E3330-_xlfn.MAXIFS($F$2:$F3329,$C$2:$C3329,$C3330,$B$2:$B3329,$B3330,$A$2:$A3329,$A3330))&lt;0,0,IF(_xlfn.MAXIFS($F$2:$F3329,$C$2:$C3329,$C3330,$B$2:$B3329,$B3330,$A$2:$A3329,$A3330)=0,"",$E3330-_xlfn.MAXIFS($F$2:$F3329,$C$2:$C3329,$C3330,$B$2:$B3329,$B3330,$A$2:$A3329,$A3330)))&gt;0.25,"",IF(IF(_xlfn.MAXIFS($F$2:$F3329,$C$2:$C3329,$C3330,$B$2:$B3329,$B3330,$A$2:$A3329,$A3330)=0,"",$E3330-_xlfn.MAXIFS($F$2:$F3329,$C$2:$C3329,$C3330,$B$2:$B3329,$B3330,$A$2:$A3329,$A3330))&lt;0,0,IF(_xlfn.MAXIFS($F$2:$F3329,$C$2:$C3329,$C3330,$B$2:$B3329,$B3330,$A$2:$A3329,$A3330)=0,"",$E3330-_xlfn.MAXIFS($F$2:$F3329,$C$2:$C3329,$C3330,$B$2:$B3329,$B3330,$A$2:$A3329,$A3330))))</f>
        <v/>
      </c>
      <c r="K3330" s="6" t="str">
        <f t="shared" si="154"/>
        <v/>
      </c>
      <c r="L3330" s="6" t="str">
        <f t="shared" si="155"/>
        <v/>
      </c>
      <c r="M3330" s="6" t="str">
        <f t="shared" ref="M3330:M3393" si="156">IF($A3330="","",IF(AND($K3330&gt;=10,$K3330&lt;=13),"Y",IF(AND($K3330=14,$L3330="EARLY"),"Y","N")))</f>
        <v/>
      </c>
    </row>
    <row r="3331" spans="1:13" x14ac:dyDescent="0.25">
      <c r="A3331"/>
      <c r="B3331" s="1"/>
      <c r="C3331"/>
      <c r="D3331"/>
      <c r="E3331" s="76"/>
      <c r="F3331" s="76"/>
      <c r="G3331" s="2"/>
      <c r="H3331" s="77"/>
      <c r="J3331" s="79" t="str">
        <f>IF(IF(IF(_xlfn.MAXIFS($F$2:$F3330,$C$2:$C3330,$C3331,$B$2:$B3330,$B3331,$A$2:$A3330,$A3331)=0,"",$E3331-_xlfn.MAXIFS($F$2:$F3330,$C$2:$C3330,$C3331,$B$2:$B3330,$B3331,$A$2:$A3330,$A3331))&lt;0,0,IF(_xlfn.MAXIFS($F$2:$F3330,$C$2:$C3330,$C3331,$B$2:$B3330,$B3331,$A$2:$A3330,$A3331)=0,"",$E3331-_xlfn.MAXIFS($F$2:$F3330,$C$2:$C3330,$C3331,$B$2:$B3330,$B3331,$A$2:$A3330,$A3331)))&gt;0.25,"",IF(IF(_xlfn.MAXIFS($F$2:$F3330,$C$2:$C3330,$C3331,$B$2:$B3330,$B3331,$A$2:$A3330,$A3331)=0,"",$E3331-_xlfn.MAXIFS($F$2:$F3330,$C$2:$C3330,$C3331,$B$2:$B3330,$B3331,$A$2:$A3330,$A3331))&lt;0,0,IF(_xlfn.MAXIFS($F$2:$F3330,$C$2:$C3330,$C3331,$B$2:$B3330,$B3331,$A$2:$A3330,$A3331)=0,"",$E3331-_xlfn.MAXIFS($F$2:$F3330,$C$2:$C3330,$C3331,$B$2:$B3330,$B3331,$A$2:$A3330,$A3331))))</f>
        <v/>
      </c>
      <c r="K3331" s="6" t="str">
        <f t="shared" ref="K3331:K3394" si="157">IF($J3331="","",IF(HOUR($E3331)&gt;19,19,IF(HOUR($E3331)&lt;5,5,HOUR($E3331))))</f>
        <v/>
      </c>
      <c r="L3331" s="6" t="str">
        <f t="shared" ref="L3331:L3394" si="158">IF($J3331="","",IF(MINUTE($E3331)&lt;30,"EARLY","LATE"))</f>
        <v/>
      </c>
      <c r="M3331" s="6" t="str">
        <f t="shared" si="156"/>
        <v/>
      </c>
    </row>
    <row r="3332" spans="1:13" x14ac:dyDescent="0.25">
      <c r="A3332"/>
      <c r="B3332" s="1"/>
      <c r="C3332"/>
      <c r="D3332"/>
      <c r="E3332" s="76"/>
      <c r="F3332" s="76"/>
      <c r="G3332" s="2"/>
      <c r="H3332" s="77"/>
      <c r="J3332" s="79" t="str">
        <f>IF(IF(IF(_xlfn.MAXIFS($F$2:$F3331,$C$2:$C3331,$C3332,$B$2:$B3331,$B3332,$A$2:$A3331,$A3332)=0,"",$E3332-_xlfn.MAXIFS($F$2:$F3331,$C$2:$C3331,$C3332,$B$2:$B3331,$B3332,$A$2:$A3331,$A3332))&lt;0,0,IF(_xlfn.MAXIFS($F$2:$F3331,$C$2:$C3331,$C3332,$B$2:$B3331,$B3332,$A$2:$A3331,$A3332)=0,"",$E3332-_xlfn.MAXIFS($F$2:$F3331,$C$2:$C3331,$C3332,$B$2:$B3331,$B3332,$A$2:$A3331,$A3332)))&gt;0.25,"",IF(IF(_xlfn.MAXIFS($F$2:$F3331,$C$2:$C3331,$C3332,$B$2:$B3331,$B3332,$A$2:$A3331,$A3332)=0,"",$E3332-_xlfn.MAXIFS($F$2:$F3331,$C$2:$C3331,$C3332,$B$2:$B3331,$B3332,$A$2:$A3331,$A3332))&lt;0,0,IF(_xlfn.MAXIFS($F$2:$F3331,$C$2:$C3331,$C3332,$B$2:$B3331,$B3332,$A$2:$A3331,$A3332)=0,"",$E3332-_xlfn.MAXIFS($F$2:$F3331,$C$2:$C3331,$C3332,$B$2:$B3331,$B3332,$A$2:$A3331,$A3332))))</f>
        <v/>
      </c>
      <c r="K3332" s="6" t="str">
        <f t="shared" si="157"/>
        <v/>
      </c>
      <c r="L3332" s="6" t="str">
        <f t="shared" si="158"/>
        <v/>
      </c>
      <c r="M3332" s="6" t="str">
        <f t="shared" si="156"/>
        <v/>
      </c>
    </row>
    <row r="3333" spans="1:13" x14ac:dyDescent="0.25">
      <c r="A3333"/>
      <c r="B3333" s="1"/>
      <c r="C3333"/>
      <c r="D3333"/>
      <c r="E3333" s="76"/>
      <c r="F3333" s="76"/>
      <c r="G3333" s="2"/>
      <c r="H3333" s="77"/>
      <c r="J3333" s="79" t="str">
        <f>IF(IF(IF(_xlfn.MAXIFS($F$2:$F3332,$C$2:$C3332,$C3333,$B$2:$B3332,$B3333,$A$2:$A3332,$A3333)=0,"",$E3333-_xlfn.MAXIFS($F$2:$F3332,$C$2:$C3332,$C3333,$B$2:$B3332,$B3333,$A$2:$A3332,$A3333))&lt;0,0,IF(_xlfn.MAXIFS($F$2:$F3332,$C$2:$C3332,$C3333,$B$2:$B3332,$B3333,$A$2:$A3332,$A3333)=0,"",$E3333-_xlfn.MAXIFS($F$2:$F3332,$C$2:$C3332,$C3333,$B$2:$B3332,$B3333,$A$2:$A3332,$A3333)))&gt;0.25,"",IF(IF(_xlfn.MAXIFS($F$2:$F3332,$C$2:$C3332,$C3333,$B$2:$B3332,$B3333,$A$2:$A3332,$A3333)=0,"",$E3333-_xlfn.MAXIFS($F$2:$F3332,$C$2:$C3332,$C3333,$B$2:$B3332,$B3333,$A$2:$A3332,$A3333))&lt;0,0,IF(_xlfn.MAXIFS($F$2:$F3332,$C$2:$C3332,$C3333,$B$2:$B3332,$B3333,$A$2:$A3332,$A3333)=0,"",$E3333-_xlfn.MAXIFS($F$2:$F3332,$C$2:$C3332,$C3333,$B$2:$B3332,$B3333,$A$2:$A3332,$A3333))))</f>
        <v/>
      </c>
      <c r="K3333" s="6" t="str">
        <f t="shared" si="157"/>
        <v/>
      </c>
      <c r="L3333" s="6" t="str">
        <f t="shared" si="158"/>
        <v/>
      </c>
      <c r="M3333" s="6" t="str">
        <f t="shared" si="156"/>
        <v/>
      </c>
    </row>
    <row r="3334" spans="1:13" x14ac:dyDescent="0.25">
      <c r="A3334"/>
      <c r="B3334" s="1"/>
      <c r="C3334"/>
      <c r="D3334"/>
      <c r="E3334" s="76"/>
      <c r="F3334" s="76"/>
      <c r="G3334" s="2"/>
      <c r="H3334" s="77"/>
      <c r="J3334" s="79" t="str">
        <f>IF(IF(IF(_xlfn.MAXIFS($F$2:$F3333,$C$2:$C3333,$C3334,$B$2:$B3333,$B3334,$A$2:$A3333,$A3334)=0,"",$E3334-_xlfn.MAXIFS($F$2:$F3333,$C$2:$C3333,$C3334,$B$2:$B3333,$B3334,$A$2:$A3333,$A3334))&lt;0,0,IF(_xlfn.MAXIFS($F$2:$F3333,$C$2:$C3333,$C3334,$B$2:$B3333,$B3334,$A$2:$A3333,$A3334)=0,"",$E3334-_xlfn.MAXIFS($F$2:$F3333,$C$2:$C3333,$C3334,$B$2:$B3333,$B3334,$A$2:$A3333,$A3334)))&gt;0.25,"",IF(IF(_xlfn.MAXIFS($F$2:$F3333,$C$2:$C3333,$C3334,$B$2:$B3333,$B3334,$A$2:$A3333,$A3334)=0,"",$E3334-_xlfn.MAXIFS($F$2:$F3333,$C$2:$C3333,$C3334,$B$2:$B3333,$B3334,$A$2:$A3333,$A3334))&lt;0,0,IF(_xlfn.MAXIFS($F$2:$F3333,$C$2:$C3333,$C3334,$B$2:$B3333,$B3334,$A$2:$A3333,$A3334)=0,"",$E3334-_xlfn.MAXIFS($F$2:$F3333,$C$2:$C3333,$C3334,$B$2:$B3333,$B3334,$A$2:$A3333,$A3334))))</f>
        <v/>
      </c>
      <c r="K3334" s="6" t="str">
        <f t="shared" si="157"/>
        <v/>
      </c>
      <c r="L3334" s="6" t="str">
        <f t="shared" si="158"/>
        <v/>
      </c>
      <c r="M3334" s="6" t="str">
        <f t="shared" si="156"/>
        <v/>
      </c>
    </row>
    <row r="3335" spans="1:13" x14ac:dyDescent="0.25">
      <c r="A3335"/>
      <c r="B3335" s="1"/>
      <c r="C3335"/>
      <c r="D3335"/>
      <c r="E3335" s="76"/>
      <c r="F3335" s="76"/>
      <c r="G3335" s="2"/>
      <c r="H3335" s="77"/>
      <c r="J3335" s="79" t="str">
        <f>IF(IF(IF(_xlfn.MAXIFS($F$2:$F3334,$C$2:$C3334,$C3335,$B$2:$B3334,$B3335,$A$2:$A3334,$A3335)=0,"",$E3335-_xlfn.MAXIFS($F$2:$F3334,$C$2:$C3334,$C3335,$B$2:$B3334,$B3335,$A$2:$A3334,$A3335))&lt;0,0,IF(_xlfn.MAXIFS($F$2:$F3334,$C$2:$C3334,$C3335,$B$2:$B3334,$B3335,$A$2:$A3334,$A3335)=0,"",$E3335-_xlfn.MAXIFS($F$2:$F3334,$C$2:$C3334,$C3335,$B$2:$B3334,$B3335,$A$2:$A3334,$A3335)))&gt;0.25,"",IF(IF(_xlfn.MAXIFS($F$2:$F3334,$C$2:$C3334,$C3335,$B$2:$B3334,$B3335,$A$2:$A3334,$A3335)=0,"",$E3335-_xlfn.MAXIFS($F$2:$F3334,$C$2:$C3334,$C3335,$B$2:$B3334,$B3335,$A$2:$A3334,$A3335))&lt;0,0,IF(_xlfn.MAXIFS($F$2:$F3334,$C$2:$C3334,$C3335,$B$2:$B3334,$B3335,$A$2:$A3334,$A3335)=0,"",$E3335-_xlfn.MAXIFS($F$2:$F3334,$C$2:$C3334,$C3335,$B$2:$B3334,$B3335,$A$2:$A3334,$A3335))))</f>
        <v/>
      </c>
      <c r="K3335" s="6" t="str">
        <f t="shared" si="157"/>
        <v/>
      </c>
      <c r="L3335" s="6" t="str">
        <f t="shared" si="158"/>
        <v/>
      </c>
      <c r="M3335" s="6" t="str">
        <f t="shared" si="156"/>
        <v/>
      </c>
    </row>
    <row r="3336" spans="1:13" x14ac:dyDescent="0.25">
      <c r="A3336"/>
      <c r="B3336" s="1"/>
      <c r="C3336"/>
      <c r="D3336"/>
      <c r="E3336" s="76"/>
      <c r="F3336" s="76"/>
      <c r="G3336" s="2"/>
      <c r="H3336" s="77"/>
      <c r="J3336" s="79" t="str">
        <f>IF(IF(IF(_xlfn.MAXIFS($F$2:$F3335,$C$2:$C3335,$C3336,$B$2:$B3335,$B3336,$A$2:$A3335,$A3336)=0,"",$E3336-_xlfn.MAXIFS($F$2:$F3335,$C$2:$C3335,$C3336,$B$2:$B3335,$B3336,$A$2:$A3335,$A3336))&lt;0,0,IF(_xlfn.MAXIFS($F$2:$F3335,$C$2:$C3335,$C3336,$B$2:$B3335,$B3336,$A$2:$A3335,$A3336)=0,"",$E3336-_xlfn.MAXIFS($F$2:$F3335,$C$2:$C3335,$C3336,$B$2:$B3335,$B3336,$A$2:$A3335,$A3336)))&gt;0.25,"",IF(IF(_xlfn.MAXIFS($F$2:$F3335,$C$2:$C3335,$C3336,$B$2:$B3335,$B3336,$A$2:$A3335,$A3336)=0,"",$E3336-_xlfn.MAXIFS($F$2:$F3335,$C$2:$C3335,$C3336,$B$2:$B3335,$B3336,$A$2:$A3335,$A3336))&lt;0,0,IF(_xlfn.MAXIFS($F$2:$F3335,$C$2:$C3335,$C3336,$B$2:$B3335,$B3336,$A$2:$A3335,$A3336)=0,"",$E3336-_xlfn.MAXIFS($F$2:$F3335,$C$2:$C3335,$C3336,$B$2:$B3335,$B3336,$A$2:$A3335,$A3336))))</f>
        <v/>
      </c>
      <c r="K3336" s="6" t="str">
        <f t="shared" si="157"/>
        <v/>
      </c>
      <c r="L3336" s="6" t="str">
        <f t="shared" si="158"/>
        <v/>
      </c>
      <c r="M3336" s="6" t="str">
        <f t="shared" si="156"/>
        <v/>
      </c>
    </row>
    <row r="3337" spans="1:13" x14ac:dyDescent="0.25">
      <c r="A3337"/>
      <c r="B3337" s="1"/>
      <c r="C3337"/>
      <c r="D3337"/>
      <c r="E3337" s="76"/>
      <c r="F3337" s="76"/>
      <c r="G3337" s="2"/>
      <c r="H3337" s="77"/>
      <c r="J3337" s="79" t="str">
        <f>IF(IF(IF(_xlfn.MAXIFS($F$2:$F3336,$C$2:$C3336,$C3337,$B$2:$B3336,$B3337,$A$2:$A3336,$A3337)=0,"",$E3337-_xlfn.MAXIFS($F$2:$F3336,$C$2:$C3336,$C3337,$B$2:$B3336,$B3337,$A$2:$A3336,$A3337))&lt;0,0,IF(_xlfn.MAXIFS($F$2:$F3336,$C$2:$C3336,$C3337,$B$2:$B3336,$B3337,$A$2:$A3336,$A3337)=0,"",$E3337-_xlfn.MAXIFS($F$2:$F3336,$C$2:$C3336,$C3337,$B$2:$B3336,$B3337,$A$2:$A3336,$A3337)))&gt;0.25,"",IF(IF(_xlfn.MAXIFS($F$2:$F3336,$C$2:$C3336,$C3337,$B$2:$B3336,$B3337,$A$2:$A3336,$A3337)=0,"",$E3337-_xlfn.MAXIFS($F$2:$F3336,$C$2:$C3336,$C3337,$B$2:$B3336,$B3337,$A$2:$A3336,$A3337))&lt;0,0,IF(_xlfn.MAXIFS($F$2:$F3336,$C$2:$C3336,$C3337,$B$2:$B3336,$B3337,$A$2:$A3336,$A3337)=0,"",$E3337-_xlfn.MAXIFS($F$2:$F3336,$C$2:$C3336,$C3337,$B$2:$B3336,$B3337,$A$2:$A3336,$A3337))))</f>
        <v/>
      </c>
      <c r="K3337" s="6" t="str">
        <f t="shared" si="157"/>
        <v/>
      </c>
      <c r="L3337" s="6" t="str">
        <f t="shared" si="158"/>
        <v/>
      </c>
      <c r="M3337" s="6" t="str">
        <f t="shared" si="156"/>
        <v/>
      </c>
    </row>
    <row r="3338" spans="1:13" x14ac:dyDescent="0.25">
      <c r="A3338"/>
      <c r="B3338" s="1"/>
      <c r="C3338"/>
      <c r="D3338"/>
      <c r="E3338" s="76"/>
      <c r="F3338" s="76"/>
      <c r="G3338" s="2"/>
      <c r="H3338" s="77"/>
      <c r="J3338" s="79" t="str">
        <f>IF(IF(IF(_xlfn.MAXIFS($F$2:$F3337,$C$2:$C3337,$C3338,$B$2:$B3337,$B3338,$A$2:$A3337,$A3338)=0,"",$E3338-_xlfn.MAXIFS($F$2:$F3337,$C$2:$C3337,$C3338,$B$2:$B3337,$B3338,$A$2:$A3337,$A3338))&lt;0,0,IF(_xlfn.MAXIFS($F$2:$F3337,$C$2:$C3337,$C3338,$B$2:$B3337,$B3338,$A$2:$A3337,$A3338)=0,"",$E3338-_xlfn.MAXIFS($F$2:$F3337,$C$2:$C3337,$C3338,$B$2:$B3337,$B3338,$A$2:$A3337,$A3338)))&gt;0.25,"",IF(IF(_xlfn.MAXIFS($F$2:$F3337,$C$2:$C3337,$C3338,$B$2:$B3337,$B3338,$A$2:$A3337,$A3338)=0,"",$E3338-_xlfn.MAXIFS($F$2:$F3337,$C$2:$C3337,$C3338,$B$2:$B3337,$B3338,$A$2:$A3337,$A3338))&lt;0,0,IF(_xlfn.MAXIFS($F$2:$F3337,$C$2:$C3337,$C3338,$B$2:$B3337,$B3338,$A$2:$A3337,$A3338)=0,"",$E3338-_xlfn.MAXIFS($F$2:$F3337,$C$2:$C3337,$C3338,$B$2:$B3337,$B3338,$A$2:$A3337,$A3338))))</f>
        <v/>
      </c>
      <c r="K3338" s="6" t="str">
        <f t="shared" si="157"/>
        <v/>
      </c>
      <c r="L3338" s="6" t="str">
        <f t="shared" si="158"/>
        <v/>
      </c>
      <c r="M3338" s="6" t="str">
        <f t="shared" si="156"/>
        <v/>
      </c>
    </row>
    <row r="3339" spans="1:13" x14ac:dyDescent="0.25">
      <c r="A3339"/>
      <c r="B3339" s="1"/>
      <c r="C3339"/>
      <c r="D3339"/>
      <c r="E3339" s="76"/>
      <c r="F3339" s="76"/>
      <c r="G3339" s="2"/>
      <c r="H3339" s="77"/>
      <c r="J3339" s="79" t="str">
        <f>IF(IF(IF(_xlfn.MAXIFS($F$2:$F3338,$C$2:$C3338,$C3339,$B$2:$B3338,$B3339,$A$2:$A3338,$A3339)=0,"",$E3339-_xlfn.MAXIFS($F$2:$F3338,$C$2:$C3338,$C3339,$B$2:$B3338,$B3339,$A$2:$A3338,$A3339))&lt;0,0,IF(_xlfn.MAXIFS($F$2:$F3338,$C$2:$C3338,$C3339,$B$2:$B3338,$B3339,$A$2:$A3338,$A3339)=0,"",$E3339-_xlfn.MAXIFS($F$2:$F3338,$C$2:$C3338,$C3339,$B$2:$B3338,$B3339,$A$2:$A3338,$A3339)))&gt;0.25,"",IF(IF(_xlfn.MAXIFS($F$2:$F3338,$C$2:$C3338,$C3339,$B$2:$B3338,$B3339,$A$2:$A3338,$A3339)=0,"",$E3339-_xlfn.MAXIFS($F$2:$F3338,$C$2:$C3338,$C3339,$B$2:$B3338,$B3339,$A$2:$A3338,$A3339))&lt;0,0,IF(_xlfn.MAXIFS($F$2:$F3338,$C$2:$C3338,$C3339,$B$2:$B3338,$B3339,$A$2:$A3338,$A3339)=0,"",$E3339-_xlfn.MAXIFS($F$2:$F3338,$C$2:$C3338,$C3339,$B$2:$B3338,$B3339,$A$2:$A3338,$A3339))))</f>
        <v/>
      </c>
      <c r="K3339" s="6" t="str">
        <f t="shared" si="157"/>
        <v/>
      </c>
      <c r="L3339" s="6" t="str">
        <f t="shared" si="158"/>
        <v/>
      </c>
      <c r="M3339" s="6" t="str">
        <f t="shared" si="156"/>
        <v/>
      </c>
    </row>
    <row r="3340" spans="1:13" x14ac:dyDescent="0.25">
      <c r="A3340"/>
      <c r="B3340" s="1"/>
      <c r="C3340"/>
      <c r="D3340"/>
      <c r="E3340" s="76"/>
      <c r="F3340" s="76"/>
      <c r="G3340" s="2"/>
      <c r="H3340" s="77"/>
      <c r="J3340" s="79" t="str">
        <f>IF(IF(IF(_xlfn.MAXIFS($F$2:$F3339,$C$2:$C3339,$C3340,$B$2:$B3339,$B3340,$A$2:$A3339,$A3340)=0,"",$E3340-_xlfn.MAXIFS($F$2:$F3339,$C$2:$C3339,$C3340,$B$2:$B3339,$B3340,$A$2:$A3339,$A3340))&lt;0,0,IF(_xlfn.MAXIFS($F$2:$F3339,$C$2:$C3339,$C3340,$B$2:$B3339,$B3340,$A$2:$A3339,$A3340)=0,"",$E3340-_xlfn.MAXIFS($F$2:$F3339,$C$2:$C3339,$C3340,$B$2:$B3339,$B3340,$A$2:$A3339,$A3340)))&gt;0.25,"",IF(IF(_xlfn.MAXIFS($F$2:$F3339,$C$2:$C3339,$C3340,$B$2:$B3339,$B3340,$A$2:$A3339,$A3340)=0,"",$E3340-_xlfn.MAXIFS($F$2:$F3339,$C$2:$C3339,$C3340,$B$2:$B3339,$B3340,$A$2:$A3339,$A3340))&lt;0,0,IF(_xlfn.MAXIFS($F$2:$F3339,$C$2:$C3339,$C3340,$B$2:$B3339,$B3340,$A$2:$A3339,$A3340)=0,"",$E3340-_xlfn.MAXIFS($F$2:$F3339,$C$2:$C3339,$C3340,$B$2:$B3339,$B3340,$A$2:$A3339,$A3340))))</f>
        <v/>
      </c>
      <c r="K3340" s="6" t="str">
        <f t="shared" si="157"/>
        <v/>
      </c>
      <c r="L3340" s="6" t="str">
        <f t="shared" si="158"/>
        <v/>
      </c>
      <c r="M3340" s="6" t="str">
        <f t="shared" si="156"/>
        <v/>
      </c>
    </row>
    <row r="3341" spans="1:13" x14ac:dyDescent="0.25">
      <c r="A3341"/>
      <c r="B3341" s="1"/>
      <c r="C3341"/>
      <c r="D3341"/>
      <c r="E3341" s="76"/>
      <c r="F3341" s="76"/>
      <c r="G3341" s="2"/>
      <c r="H3341" s="77"/>
      <c r="J3341" s="79" t="str">
        <f>IF(IF(IF(_xlfn.MAXIFS($F$2:$F3340,$C$2:$C3340,$C3341,$B$2:$B3340,$B3341,$A$2:$A3340,$A3341)=0,"",$E3341-_xlfn.MAXIFS($F$2:$F3340,$C$2:$C3340,$C3341,$B$2:$B3340,$B3341,$A$2:$A3340,$A3341))&lt;0,0,IF(_xlfn.MAXIFS($F$2:$F3340,$C$2:$C3340,$C3341,$B$2:$B3340,$B3341,$A$2:$A3340,$A3341)=0,"",$E3341-_xlfn.MAXIFS($F$2:$F3340,$C$2:$C3340,$C3341,$B$2:$B3340,$B3341,$A$2:$A3340,$A3341)))&gt;0.25,"",IF(IF(_xlfn.MAXIFS($F$2:$F3340,$C$2:$C3340,$C3341,$B$2:$B3340,$B3341,$A$2:$A3340,$A3341)=0,"",$E3341-_xlfn.MAXIFS($F$2:$F3340,$C$2:$C3340,$C3341,$B$2:$B3340,$B3341,$A$2:$A3340,$A3341))&lt;0,0,IF(_xlfn.MAXIFS($F$2:$F3340,$C$2:$C3340,$C3341,$B$2:$B3340,$B3341,$A$2:$A3340,$A3341)=0,"",$E3341-_xlfn.MAXIFS($F$2:$F3340,$C$2:$C3340,$C3341,$B$2:$B3340,$B3341,$A$2:$A3340,$A3341))))</f>
        <v/>
      </c>
      <c r="K3341" s="6" t="str">
        <f t="shared" si="157"/>
        <v/>
      </c>
      <c r="L3341" s="6" t="str">
        <f t="shared" si="158"/>
        <v/>
      </c>
      <c r="M3341" s="6" t="str">
        <f t="shared" si="156"/>
        <v/>
      </c>
    </row>
    <row r="3342" spans="1:13" x14ac:dyDescent="0.25">
      <c r="A3342"/>
      <c r="B3342" s="1"/>
      <c r="C3342"/>
      <c r="D3342"/>
      <c r="E3342" s="76"/>
      <c r="F3342" s="76"/>
      <c r="G3342" s="2"/>
      <c r="H3342" s="77"/>
      <c r="J3342" s="79" t="str">
        <f>IF(IF(IF(_xlfn.MAXIFS($F$2:$F3341,$C$2:$C3341,$C3342,$B$2:$B3341,$B3342,$A$2:$A3341,$A3342)=0,"",$E3342-_xlfn.MAXIFS($F$2:$F3341,$C$2:$C3341,$C3342,$B$2:$B3341,$B3342,$A$2:$A3341,$A3342))&lt;0,0,IF(_xlfn.MAXIFS($F$2:$F3341,$C$2:$C3341,$C3342,$B$2:$B3341,$B3342,$A$2:$A3341,$A3342)=0,"",$E3342-_xlfn.MAXIFS($F$2:$F3341,$C$2:$C3341,$C3342,$B$2:$B3341,$B3342,$A$2:$A3341,$A3342)))&gt;0.25,"",IF(IF(_xlfn.MAXIFS($F$2:$F3341,$C$2:$C3341,$C3342,$B$2:$B3341,$B3342,$A$2:$A3341,$A3342)=0,"",$E3342-_xlfn.MAXIFS($F$2:$F3341,$C$2:$C3341,$C3342,$B$2:$B3341,$B3342,$A$2:$A3341,$A3342))&lt;0,0,IF(_xlfn.MAXIFS($F$2:$F3341,$C$2:$C3341,$C3342,$B$2:$B3341,$B3342,$A$2:$A3341,$A3342)=0,"",$E3342-_xlfn.MAXIFS($F$2:$F3341,$C$2:$C3341,$C3342,$B$2:$B3341,$B3342,$A$2:$A3341,$A3342))))</f>
        <v/>
      </c>
      <c r="K3342" s="6" t="str">
        <f t="shared" si="157"/>
        <v/>
      </c>
      <c r="L3342" s="6" t="str">
        <f t="shared" si="158"/>
        <v/>
      </c>
      <c r="M3342" s="6" t="str">
        <f t="shared" si="156"/>
        <v/>
      </c>
    </row>
    <row r="3343" spans="1:13" x14ac:dyDescent="0.25">
      <c r="A3343"/>
      <c r="B3343" s="1"/>
      <c r="C3343"/>
      <c r="D3343"/>
      <c r="E3343" s="76"/>
      <c r="F3343" s="76"/>
      <c r="G3343" s="2"/>
      <c r="H3343" s="77"/>
      <c r="J3343" s="79" t="str">
        <f>IF(IF(IF(_xlfn.MAXIFS($F$2:$F3342,$C$2:$C3342,$C3343,$B$2:$B3342,$B3343,$A$2:$A3342,$A3343)=0,"",$E3343-_xlfn.MAXIFS($F$2:$F3342,$C$2:$C3342,$C3343,$B$2:$B3342,$B3343,$A$2:$A3342,$A3343))&lt;0,0,IF(_xlfn.MAXIFS($F$2:$F3342,$C$2:$C3342,$C3343,$B$2:$B3342,$B3343,$A$2:$A3342,$A3343)=0,"",$E3343-_xlfn.MAXIFS($F$2:$F3342,$C$2:$C3342,$C3343,$B$2:$B3342,$B3343,$A$2:$A3342,$A3343)))&gt;0.25,"",IF(IF(_xlfn.MAXIFS($F$2:$F3342,$C$2:$C3342,$C3343,$B$2:$B3342,$B3343,$A$2:$A3342,$A3343)=0,"",$E3343-_xlfn.MAXIFS($F$2:$F3342,$C$2:$C3342,$C3343,$B$2:$B3342,$B3343,$A$2:$A3342,$A3343))&lt;0,0,IF(_xlfn.MAXIFS($F$2:$F3342,$C$2:$C3342,$C3343,$B$2:$B3342,$B3343,$A$2:$A3342,$A3343)=0,"",$E3343-_xlfn.MAXIFS($F$2:$F3342,$C$2:$C3342,$C3343,$B$2:$B3342,$B3343,$A$2:$A3342,$A3343))))</f>
        <v/>
      </c>
      <c r="K3343" s="6" t="str">
        <f t="shared" si="157"/>
        <v/>
      </c>
      <c r="L3343" s="6" t="str">
        <f t="shared" si="158"/>
        <v/>
      </c>
      <c r="M3343" s="6" t="str">
        <f t="shared" si="156"/>
        <v/>
      </c>
    </row>
    <row r="3344" spans="1:13" x14ac:dyDescent="0.25">
      <c r="A3344"/>
      <c r="B3344" s="1"/>
      <c r="C3344"/>
      <c r="D3344"/>
      <c r="E3344" s="76"/>
      <c r="F3344" s="76"/>
      <c r="G3344" s="2"/>
      <c r="H3344" s="77"/>
      <c r="J3344" s="79" t="str">
        <f>IF(IF(IF(_xlfn.MAXIFS($F$2:$F3343,$C$2:$C3343,$C3344,$B$2:$B3343,$B3344,$A$2:$A3343,$A3344)=0,"",$E3344-_xlfn.MAXIFS($F$2:$F3343,$C$2:$C3343,$C3344,$B$2:$B3343,$B3344,$A$2:$A3343,$A3344))&lt;0,0,IF(_xlfn.MAXIFS($F$2:$F3343,$C$2:$C3343,$C3344,$B$2:$B3343,$B3344,$A$2:$A3343,$A3344)=0,"",$E3344-_xlfn.MAXIFS($F$2:$F3343,$C$2:$C3343,$C3344,$B$2:$B3343,$B3344,$A$2:$A3343,$A3344)))&gt;0.25,"",IF(IF(_xlfn.MAXIFS($F$2:$F3343,$C$2:$C3343,$C3344,$B$2:$B3343,$B3344,$A$2:$A3343,$A3344)=0,"",$E3344-_xlfn.MAXIFS($F$2:$F3343,$C$2:$C3343,$C3344,$B$2:$B3343,$B3344,$A$2:$A3343,$A3344))&lt;0,0,IF(_xlfn.MAXIFS($F$2:$F3343,$C$2:$C3343,$C3344,$B$2:$B3343,$B3344,$A$2:$A3343,$A3344)=0,"",$E3344-_xlfn.MAXIFS($F$2:$F3343,$C$2:$C3343,$C3344,$B$2:$B3343,$B3344,$A$2:$A3343,$A3344))))</f>
        <v/>
      </c>
      <c r="K3344" s="6" t="str">
        <f t="shared" si="157"/>
        <v/>
      </c>
      <c r="L3344" s="6" t="str">
        <f t="shared" si="158"/>
        <v/>
      </c>
      <c r="M3344" s="6" t="str">
        <f t="shared" si="156"/>
        <v/>
      </c>
    </row>
    <row r="3345" spans="1:13" x14ac:dyDescent="0.25">
      <c r="A3345"/>
      <c r="B3345" s="1"/>
      <c r="C3345"/>
      <c r="D3345"/>
      <c r="E3345" s="76"/>
      <c r="F3345" s="76"/>
      <c r="G3345" s="2"/>
      <c r="H3345" s="77"/>
      <c r="J3345" s="79" t="str">
        <f>IF(IF(IF(_xlfn.MAXIFS($F$2:$F3344,$C$2:$C3344,$C3345,$B$2:$B3344,$B3345,$A$2:$A3344,$A3345)=0,"",$E3345-_xlfn.MAXIFS($F$2:$F3344,$C$2:$C3344,$C3345,$B$2:$B3344,$B3345,$A$2:$A3344,$A3345))&lt;0,0,IF(_xlfn.MAXIFS($F$2:$F3344,$C$2:$C3344,$C3345,$B$2:$B3344,$B3345,$A$2:$A3344,$A3345)=0,"",$E3345-_xlfn.MAXIFS($F$2:$F3344,$C$2:$C3344,$C3345,$B$2:$B3344,$B3345,$A$2:$A3344,$A3345)))&gt;0.25,"",IF(IF(_xlfn.MAXIFS($F$2:$F3344,$C$2:$C3344,$C3345,$B$2:$B3344,$B3345,$A$2:$A3344,$A3345)=0,"",$E3345-_xlfn.MAXIFS($F$2:$F3344,$C$2:$C3344,$C3345,$B$2:$B3344,$B3345,$A$2:$A3344,$A3345))&lt;0,0,IF(_xlfn.MAXIFS($F$2:$F3344,$C$2:$C3344,$C3345,$B$2:$B3344,$B3345,$A$2:$A3344,$A3345)=0,"",$E3345-_xlfn.MAXIFS($F$2:$F3344,$C$2:$C3344,$C3345,$B$2:$B3344,$B3345,$A$2:$A3344,$A3345))))</f>
        <v/>
      </c>
      <c r="K3345" s="6" t="str">
        <f t="shared" si="157"/>
        <v/>
      </c>
      <c r="L3345" s="6" t="str">
        <f t="shared" si="158"/>
        <v/>
      </c>
      <c r="M3345" s="6" t="str">
        <f t="shared" si="156"/>
        <v/>
      </c>
    </row>
    <row r="3346" spans="1:13" x14ac:dyDescent="0.25">
      <c r="A3346"/>
      <c r="B3346" s="1"/>
      <c r="C3346"/>
      <c r="D3346"/>
      <c r="E3346" s="76"/>
      <c r="F3346" s="76"/>
      <c r="G3346" s="2"/>
      <c r="H3346" s="77"/>
      <c r="J3346" s="79" t="str">
        <f>IF(IF(IF(_xlfn.MAXIFS($F$2:$F3345,$C$2:$C3345,$C3346,$B$2:$B3345,$B3346,$A$2:$A3345,$A3346)=0,"",$E3346-_xlfn.MAXIFS($F$2:$F3345,$C$2:$C3345,$C3346,$B$2:$B3345,$B3346,$A$2:$A3345,$A3346))&lt;0,0,IF(_xlfn.MAXIFS($F$2:$F3345,$C$2:$C3345,$C3346,$B$2:$B3345,$B3346,$A$2:$A3345,$A3346)=0,"",$E3346-_xlfn.MAXIFS($F$2:$F3345,$C$2:$C3345,$C3346,$B$2:$B3345,$B3346,$A$2:$A3345,$A3346)))&gt;0.25,"",IF(IF(_xlfn.MAXIFS($F$2:$F3345,$C$2:$C3345,$C3346,$B$2:$B3345,$B3346,$A$2:$A3345,$A3346)=0,"",$E3346-_xlfn.MAXIFS($F$2:$F3345,$C$2:$C3345,$C3346,$B$2:$B3345,$B3346,$A$2:$A3345,$A3346))&lt;0,0,IF(_xlfn.MAXIFS($F$2:$F3345,$C$2:$C3345,$C3346,$B$2:$B3345,$B3346,$A$2:$A3345,$A3346)=0,"",$E3346-_xlfn.MAXIFS($F$2:$F3345,$C$2:$C3345,$C3346,$B$2:$B3345,$B3346,$A$2:$A3345,$A3346))))</f>
        <v/>
      </c>
      <c r="K3346" s="6" t="str">
        <f t="shared" si="157"/>
        <v/>
      </c>
      <c r="L3346" s="6" t="str">
        <f t="shared" si="158"/>
        <v/>
      </c>
      <c r="M3346" s="6" t="str">
        <f t="shared" si="156"/>
        <v/>
      </c>
    </row>
    <row r="3347" spans="1:13" x14ac:dyDescent="0.25">
      <c r="A3347"/>
      <c r="B3347" s="1"/>
      <c r="C3347"/>
      <c r="D3347"/>
      <c r="E3347" s="76"/>
      <c r="F3347" s="76"/>
      <c r="G3347" s="2"/>
      <c r="H3347" s="77"/>
      <c r="J3347" s="79" t="str">
        <f>IF(IF(IF(_xlfn.MAXIFS($F$2:$F3346,$C$2:$C3346,$C3347,$B$2:$B3346,$B3347,$A$2:$A3346,$A3347)=0,"",$E3347-_xlfn.MAXIFS($F$2:$F3346,$C$2:$C3346,$C3347,$B$2:$B3346,$B3347,$A$2:$A3346,$A3347))&lt;0,0,IF(_xlfn.MAXIFS($F$2:$F3346,$C$2:$C3346,$C3347,$B$2:$B3346,$B3347,$A$2:$A3346,$A3347)=0,"",$E3347-_xlfn.MAXIFS($F$2:$F3346,$C$2:$C3346,$C3347,$B$2:$B3346,$B3347,$A$2:$A3346,$A3347)))&gt;0.25,"",IF(IF(_xlfn.MAXIFS($F$2:$F3346,$C$2:$C3346,$C3347,$B$2:$B3346,$B3347,$A$2:$A3346,$A3347)=0,"",$E3347-_xlfn.MAXIFS($F$2:$F3346,$C$2:$C3346,$C3347,$B$2:$B3346,$B3347,$A$2:$A3346,$A3347))&lt;0,0,IF(_xlfn.MAXIFS($F$2:$F3346,$C$2:$C3346,$C3347,$B$2:$B3346,$B3347,$A$2:$A3346,$A3347)=0,"",$E3347-_xlfn.MAXIFS($F$2:$F3346,$C$2:$C3346,$C3347,$B$2:$B3346,$B3347,$A$2:$A3346,$A3347))))</f>
        <v/>
      </c>
      <c r="K3347" s="6" t="str">
        <f t="shared" si="157"/>
        <v/>
      </c>
      <c r="L3347" s="6" t="str">
        <f t="shared" si="158"/>
        <v/>
      </c>
      <c r="M3347" s="6" t="str">
        <f t="shared" si="156"/>
        <v/>
      </c>
    </row>
    <row r="3348" spans="1:13" x14ac:dyDescent="0.25">
      <c r="A3348"/>
      <c r="B3348" s="1"/>
      <c r="C3348"/>
      <c r="D3348"/>
      <c r="E3348" s="76"/>
      <c r="F3348" s="76"/>
      <c r="G3348" s="2"/>
      <c r="H3348" s="77"/>
      <c r="J3348" s="79" t="str">
        <f>IF(IF(IF(_xlfn.MAXIFS($F$2:$F3347,$C$2:$C3347,$C3348,$B$2:$B3347,$B3348,$A$2:$A3347,$A3348)=0,"",$E3348-_xlfn.MAXIFS($F$2:$F3347,$C$2:$C3347,$C3348,$B$2:$B3347,$B3348,$A$2:$A3347,$A3348))&lt;0,0,IF(_xlfn.MAXIFS($F$2:$F3347,$C$2:$C3347,$C3348,$B$2:$B3347,$B3348,$A$2:$A3347,$A3348)=0,"",$E3348-_xlfn.MAXIFS($F$2:$F3347,$C$2:$C3347,$C3348,$B$2:$B3347,$B3348,$A$2:$A3347,$A3348)))&gt;0.25,"",IF(IF(_xlfn.MAXIFS($F$2:$F3347,$C$2:$C3347,$C3348,$B$2:$B3347,$B3348,$A$2:$A3347,$A3348)=0,"",$E3348-_xlfn.MAXIFS($F$2:$F3347,$C$2:$C3347,$C3348,$B$2:$B3347,$B3348,$A$2:$A3347,$A3348))&lt;0,0,IF(_xlfn.MAXIFS($F$2:$F3347,$C$2:$C3347,$C3348,$B$2:$B3347,$B3348,$A$2:$A3347,$A3348)=0,"",$E3348-_xlfn.MAXIFS($F$2:$F3347,$C$2:$C3347,$C3348,$B$2:$B3347,$B3348,$A$2:$A3347,$A3348))))</f>
        <v/>
      </c>
      <c r="K3348" s="6" t="str">
        <f t="shared" si="157"/>
        <v/>
      </c>
      <c r="L3348" s="6" t="str">
        <f t="shared" si="158"/>
        <v/>
      </c>
      <c r="M3348" s="6" t="str">
        <f t="shared" si="156"/>
        <v/>
      </c>
    </row>
    <row r="3349" spans="1:13" x14ac:dyDescent="0.25">
      <c r="A3349"/>
      <c r="B3349" s="1"/>
      <c r="C3349"/>
      <c r="D3349"/>
      <c r="E3349" s="76"/>
      <c r="F3349" s="76"/>
      <c r="G3349" s="2"/>
      <c r="H3349" s="77"/>
      <c r="J3349" s="79" t="str">
        <f>IF(IF(IF(_xlfn.MAXIFS($F$2:$F3348,$C$2:$C3348,$C3349,$B$2:$B3348,$B3349,$A$2:$A3348,$A3349)=0,"",$E3349-_xlfn.MAXIFS($F$2:$F3348,$C$2:$C3348,$C3349,$B$2:$B3348,$B3349,$A$2:$A3348,$A3349))&lt;0,0,IF(_xlfn.MAXIFS($F$2:$F3348,$C$2:$C3348,$C3349,$B$2:$B3348,$B3349,$A$2:$A3348,$A3349)=0,"",$E3349-_xlfn.MAXIFS($F$2:$F3348,$C$2:$C3348,$C3349,$B$2:$B3348,$B3349,$A$2:$A3348,$A3349)))&gt;0.25,"",IF(IF(_xlfn.MAXIFS($F$2:$F3348,$C$2:$C3348,$C3349,$B$2:$B3348,$B3349,$A$2:$A3348,$A3349)=0,"",$E3349-_xlfn.MAXIFS($F$2:$F3348,$C$2:$C3348,$C3349,$B$2:$B3348,$B3349,$A$2:$A3348,$A3349))&lt;0,0,IF(_xlfn.MAXIFS($F$2:$F3348,$C$2:$C3348,$C3349,$B$2:$B3348,$B3349,$A$2:$A3348,$A3349)=0,"",$E3349-_xlfn.MAXIFS($F$2:$F3348,$C$2:$C3348,$C3349,$B$2:$B3348,$B3349,$A$2:$A3348,$A3349))))</f>
        <v/>
      </c>
      <c r="K3349" s="6" t="str">
        <f t="shared" si="157"/>
        <v/>
      </c>
      <c r="L3349" s="6" t="str">
        <f t="shared" si="158"/>
        <v/>
      </c>
      <c r="M3349" s="6" t="str">
        <f t="shared" si="156"/>
        <v/>
      </c>
    </row>
    <row r="3350" spans="1:13" x14ac:dyDescent="0.25">
      <c r="A3350"/>
      <c r="B3350" s="1"/>
      <c r="C3350"/>
      <c r="D3350"/>
      <c r="E3350" s="76"/>
      <c r="F3350" s="76"/>
      <c r="G3350" s="2"/>
      <c r="H3350" s="77"/>
      <c r="J3350" s="79" t="str">
        <f>IF(IF(IF(_xlfn.MAXIFS($F$2:$F3349,$C$2:$C3349,$C3350,$B$2:$B3349,$B3350,$A$2:$A3349,$A3350)=0,"",$E3350-_xlfn.MAXIFS($F$2:$F3349,$C$2:$C3349,$C3350,$B$2:$B3349,$B3350,$A$2:$A3349,$A3350))&lt;0,0,IF(_xlfn.MAXIFS($F$2:$F3349,$C$2:$C3349,$C3350,$B$2:$B3349,$B3350,$A$2:$A3349,$A3350)=0,"",$E3350-_xlfn.MAXIFS($F$2:$F3349,$C$2:$C3349,$C3350,$B$2:$B3349,$B3350,$A$2:$A3349,$A3350)))&gt;0.25,"",IF(IF(_xlfn.MAXIFS($F$2:$F3349,$C$2:$C3349,$C3350,$B$2:$B3349,$B3350,$A$2:$A3349,$A3350)=0,"",$E3350-_xlfn.MAXIFS($F$2:$F3349,$C$2:$C3349,$C3350,$B$2:$B3349,$B3350,$A$2:$A3349,$A3350))&lt;0,0,IF(_xlfn.MAXIFS($F$2:$F3349,$C$2:$C3349,$C3350,$B$2:$B3349,$B3350,$A$2:$A3349,$A3350)=0,"",$E3350-_xlfn.MAXIFS($F$2:$F3349,$C$2:$C3349,$C3350,$B$2:$B3349,$B3350,$A$2:$A3349,$A3350))))</f>
        <v/>
      </c>
      <c r="K3350" s="6" t="str">
        <f t="shared" si="157"/>
        <v/>
      </c>
      <c r="L3350" s="6" t="str">
        <f t="shared" si="158"/>
        <v/>
      </c>
      <c r="M3350" s="6" t="str">
        <f t="shared" si="156"/>
        <v/>
      </c>
    </row>
    <row r="3351" spans="1:13" x14ac:dyDescent="0.25">
      <c r="A3351"/>
      <c r="B3351" s="1"/>
      <c r="C3351"/>
      <c r="D3351"/>
      <c r="E3351" s="76"/>
      <c r="F3351" s="76"/>
      <c r="G3351" s="2"/>
      <c r="H3351" s="77"/>
      <c r="J3351" s="79" t="str">
        <f>IF(IF(IF(_xlfn.MAXIFS($F$2:$F3350,$C$2:$C3350,$C3351,$B$2:$B3350,$B3351,$A$2:$A3350,$A3351)=0,"",$E3351-_xlfn.MAXIFS($F$2:$F3350,$C$2:$C3350,$C3351,$B$2:$B3350,$B3351,$A$2:$A3350,$A3351))&lt;0,0,IF(_xlfn.MAXIFS($F$2:$F3350,$C$2:$C3350,$C3351,$B$2:$B3350,$B3351,$A$2:$A3350,$A3351)=0,"",$E3351-_xlfn.MAXIFS($F$2:$F3350,$C$2:$C3350,$C3351,$B$2:$B3350,$B3351,$A$2:$A3350,$A3351)))&gt;0.25,"",IF(IF(_xlfn.MAXIFS($F$2:$F3350,$C$2:$C3350,$C3351,$B$2:$B3350,$B3351,$A$2:$A3350,$A3351)=0,"",$E3351-_xlfn.MAXIFS($F$2:$F3350,$C$2:$C3350,$C3351,$B$2:$B3350,$B3351,$A$2:$A3350,$A3351))&lt;0,0,IF(_xlfn.MAXIFS($F$2:$F3350,$C$2:$C3350,$C3351,$B$2:$B3350,$B3351,$A$2:$A3350,$A3351)=0,"",$E3351-_xlfn.MAXIFS($F$2:$F3350,$C$2:$C3350,$C3351,$B$2:$B3350,$B3351,$A$2:$A3350,$A3351))))</f>
        <v/>
      </c>
      <c r="K3351" s="6" t="str">
        <f t="shared" si="157"/>
        <v/>
      </c>
      <c r="L3351" s="6" t="str">
        <f t="shared" si="158"/>
        <v/>
      </c>
      <c r="M3351" s="6" t="str">
        <f t="shared" si="156"/>
        <v/>
      </c>
    </row>
    <row r="3352" spans="1:13" x14ac:dyDescent="0.25">
      <c r="A3352"/>
      <c r="B3352" s="1"/>
      <c r="C3352"/>
      <c r="D3352"/>
      <c r="E3352" s="76"/>
      <c r="F3352" s="76"/>
      <c r="G3352" s="2"/>
      <c r="H3352" s="77"/>
      <c r="J3352" s="79" t="str">
        <f>IF(IF(IF(_xlfn.MAXIFS($F$2:$F3351,$C$2:$C3351,$C3352,$B$2:$B3351,$B3352,$A$2:$A3351,$A3352)=0,"",$E3352-_xlfn.MAXIFS($F$2:$F3351,$C$2:$C3351,$C3352,$B$2:$B3351,$B3352,$A$2:$A3351,$A3352))&lt;0,0,IF(_xlfn.MAXIFS($F$2:$F3351,$C$2:$C3351,$C3352,$B$2:$B3351,$B3352,$A$2:$A3351,$A3352)=0,"",$E3352-_xlfn.MAXIFS($F$2:$F3351,$C$2:$C3351,$C3352,$B$2:$B3351,$B3352,$A$2:$A3351,$A3352)))&gt;0.25,"",IF(IF(_xlfn.MAXIFS($F$2:$F3351,$C$2:$C3351,$C3352,$B$2:$B3351,$B3352,$A$2:$A3351,$A3352)=0,"",$E3352-_xlfn.MAXIFS($F$2:$F3351,$C$2:$C3351,$C3352,$B$2:$B3351,$B3352,$A$2:$A3351,$A3352))&lt;0,0,IF(_xlfn.MAXIFS($F$2:$F3351,$C$2:$C3351,$C3352,$B$2:$B3351,$B3352,$A$2:$A3351,$A3352)=0,"",$E3352-_xlfn.MAXIFS($F$2:$F3351,$C$2:$C3351,$C3352,$B$2:$B3351,$B3352,$A$2:$A3351,$A3352))))</f>
        <v/>
      </c>
      <c r="K3352" s="6" t="str">
        <f t="shared" si="157"/>
        <v/>
      </c>
      <c r="L3352" s="6" t="str">
        <f t="shared" si="158"/>
        <v/>
      </c>
      <c r="M3352" s="6" t="str">
        <f t="shared" si="156"/>
        <v/>
      </c>
    </row>
    <row r="3353" spans="1:13" x14ac:dyDescent="0.25">
      <c r="A3353"/>
      <c r="B3353" s="1"/>
      <c r="C3353"/>
      <c r="D3353"/>
      <c r="E3353" s="76"/>
      <c r="F3353" s="76"/>
      <c r="G3353" s="2"/>
      <c r="H3353" s="77"/>
      <c r="J3353" s="79" t="str">
        <f>IF(IF(IF(_xlfn.MAXIFS($F$2:$F3352,$C$2:$C3352,$C3353,$B$2:$B3352,$B3353,$A$2:$A3352,$A3353)=0,"",$E3353-_xlfn.MAXIFS($F$2:$F3352,$C$2:$C3352,$C3353,$B$2:$B3352,$B3353,$A$2:$A3352,$A3353))&lt;0,0,IF(_xlfn.MAXIFS($F$2:$F3352,$C$2:$C3352,$C3353,$B$2:$B3352,$B3353,$A$2:$A3352,$A3353)=0,"",$E3353-_xlfn.MAXIFS($F$2:$F3352,$C$2:$C3352,$C3353,$B$2:$B3352,$B3353,$A$2:$A3352,$A3353)))&gt;0.25,"",IF(IF(_xlfn.MAXIFS($F$2:$F3352,$C$2:$C3352,$C3353,$B$2:$B3352,$B3353,$A$2:$A3352,$A3353)=0,"",$E3353-_xlfn.MAXIFS($F$2:$F3352,$C$2:$C3352,$C3353,$B$2:$B3352,$B3353,$A$2:$A3352,$A3353))&lt;0,0,IF(_xlfn.MAXIFS($F$2:$F3352,$C$2:$C3352,$C3353,$B$2:$B3352,$B3353,$A$2:$A3352,$A3353)=0,"",$E3353-_xlfn.MAXIFS($F$2:$F3352,$C$2:$C3352,$C3353,$B$2:$B3352,$B3353,$A$2:$A3352,$A3353))))</f>
        <v/>
      </c>
      <c r="K3353" s="6" t="str">
        <f t="shared" si="157"/>
        <v/>
      </c>
      <c r="L3353" s="6" t="str">
        <f t="shared" si="158"/>
        <v/>
      </c>
      <c r="M3353" s="6" t="str">
        <f t="shared" si="156"/>
        <v/>
      </c>
    </row>
    <row r="3354" spans="1:13" x14ac:dyDescent="0.25">
      <c r="A3354"/>
      <c r="B3354" s="1"/>
      <c r="C3354"/>
      <c r="D3354"/>
      <c r="E3354" s="76"/>
      <c r="F3354" s="76"/>
      <c r="G3354" s="2"/>
      <c r="H3354" s="77"/>
      <c r="J3354" s="79" t="str">
        <f>IF(IF(IF(_xlfn.MAXIFS($F$2:$F3353,$C$2:$C3353,$C3354,$B$2:$B3353,$B3354,$A$2:$A3353,$A3354)=0,"",$E3354-_xlfn.MAXIFS($F$2:$F3353,$C$2:$C3353,$C3354,$B$2:$B3353,$B3354,$A$2:$A3353,$A3354))&lt;0,0,IF(_xlfn.MAXIFS($F$2:$F3353,$C$2:$C3353,$C3354,$B$2:$B3353,$B3354,$A$2:$A3353,$A3354)=0,"",$E3354-_xlfn.MAXIFS($F$2:$F3353,$C$2:$C3353,$C3354,$B$2:$B3353,$B3354,$A$2:$A3353,$A3354)))&gt;0.25,"",IF(IF(_xlfn.MAXIFS($F$2:$F3353,$C$2:$C3353,$C3354,$B$2:$B3353,$B3354,$A$2:$A3353,$A3354)=0,"",$E3354-_xlfn.MAXIFS($F$2:$F3353,$C$2:$C3353,$C3354,$B$2:$B3353,$B3354,$A$2:$A3353,$A3354))&lt;0,0,IF(_xlfn.MAXIFS($F$2:$F3353,$C$2:$C3353,$C3354,$B$2:$B3353,$B3354,$A$2:$A3353,$A3354)=0,"",$E3354-_xlfn.MAXIFS($F$2:$F3353,$C$2:$C3353,$C3354,$B$2:$B3353,$B3354,$A$2:$A3353,$A3354))))</f>
        <v/>
      </c>
      <c r="K3354" s="6" t="str">
        <f t="shared" si="157"/>
        <v/>
      </c>
      <c r="L3354" s="6" t="str">
        <f t="shared" si="158"/>
        <v/>
      </c>
      <c r="M3354" s="6" t="str">
        <f t="shared" si="156"/>
        <v/>
      </c>
    </row>
    <row r="3355" spans="1:13" x14ac:dyDescent="0.25">
      <c r="A3355"/>
      <c r="B3355" s="1"/>
      <c r="C3355"/>
      <c r="D3355"/>
      <c r="E3355" s="76"/>
      <c r="F3355" s="76"/>
      <c r="G3355" s="2"/>
      <c r="H3355" s="77"/>
      <c r="J3355" s="79" t="str">
        <f>IF(IF(IF(_xlfn.MAXIFS($F$2:$F3354,$C$2:$C3354,$C3355,$B$2:$B3354,$B3355,$A$2:$A3354,$A3355)=0,"",$E3355-_xlfn.MAXIFS($F$2:$F3354,$C$2:$C3354,$C3355,$B$2:$B3354,$B3355,$A$2:$A3354,$A3355))&lt;0,0,IF(_xlfn.MAXIFS($F$2:$F3354,$C$2:$C3354,$C3355,$B$2:$B3354,$B3355,$A$2:$A3354,$A3355)=0,"",$E3355-_xlfn.MAXIFS($F$2:$F3354,$C$2:$C3354,$C3355,$B$2:$B3354,$B3355,$A$2:$A3354,$A3355)))&gt;0.25,"",IF(IF(_xlfn.MAXIFS($F$2:$F3354,$C$2:$C3354,$C3355,$B$2:$B3354,$B3355,$A$2:$A3354,$A3355)=0,"",$E3355-_xlfn.MAXIFS($F$2:$F3354,$C$2:$C3354,$C3355,$B$2:$B3354,$B3355,$A$2:$A3354,$A3355))&lt;0,0,IF(_xlfn.MAXIFS($F$2:$F3354,$C$2:$C3354,$C3355,$B$2:$B3354,$B3355,$A$2:$A3354,$A3355)=0,"",$E3355-_xlfn.MAXIFS($F$2:$F3354,$C$2:$C3354,$C3355,$B$2:$B3354,$B3355,$A$2:$A3354,$A3355))))</f>
        <v/>
      </c>
      <c r="K3355" s="6" t="str">
        <f t="shared" si="157"/>
        <v/>
      </c>
      <c r="L3355" s="6" t="str">
        <f t="shared" si="158"/>
        <v/>
      </c>
      <c r="M3355" s="6" t="str">
        <f t="shared" si="156"/>
        <v/>
      </c>
    </row>
    <row r="3356" spans="1:13" x14ac:dyDescent="0.25">
      <c r="A3356"/>
      <c r="B3356" s="1"/>
      <c r="C3356"/>
      <c r="D3356"/>
      <c r="E3356" s="76"/>
      <c r="F3356" s="76"/>
      <c r="G3356" s="2"/>
      <c r="H3356" s="77"/>
      <c r="J3356" s="79" t="str">
        <f>IF(IF(IF(_xlfn.MAXIFS($F$2:$F3355,$C$2:$C3355,$C3356,$B$2:$B3355,$B3356,$A$2:$A3355,$A3356)=0,"",$E3356-_xlfn.MAXIFS($F$2:$F3355,$C$2:$C3355,$C3356,$B$2:$B3355,$B3356,$A$2:$A3355,$A3356))&lt;0,0,IF(_xlfn.MAXIFS($F$2:$F3355,$C$2:$C3355,$C3356,$B$2:$B3355,$B3356,$A$2:$A3355,$A3356)=0,"",$E3356-_xlfn.MAXIFS($F$2:$F3355,$C$2:$C3355,$C3356,$B$2:$B3355,$B3356,$A$2:$A3355,$A3356)))&gt;0.25,"",IF(IF(_xlfn.MAXIFS($F$2:$F3355,$C$2:$C3355,$C3356,$B$2:$B3355,$B3356,$A$2:$A3355,$A3356)=0,"",$E3356-_xlfn.MAXIFS($F$2:$F3355,$C$2:$C3355,$C3356,$B$2:$B3355,$B3356,$A$2:$A3355,$A3356))&lt;0,0,IF(_xlfn.MAXIFS($F$2:$F3355,$C$2:$C3355,$C3356,$B$2:$B3355,$B3356,$A$2:$A3355,$A3356)=0,"",$E3356-_xlfn.MAXIFS($F$2:$F3355,$C$2:$C3355,$C3356,$B$2:$B3355,$B3356,$A$2:$A3355,$A3356))))</f>
        <v/>
      </c>
      <c r="K3356" s="6" t="str">
        <f t="shared" si="157"/>
        <v/>
      </c>
      <c r="L3356" s="6" t="str">
        <f t="shared" si="158"/>
        <v/>
      </c>
      <c r="M3356" s="6" t="str">
        <f t="shared" si="156"/>
        <v/>
      </c>
    </row>
    <row r="3357" spans="1:13" x14ac:dyDescent="0.25">
      <c r="A3357"/>
      <c r="B3357" s="1"/>
      <c r="C3357"/>
      <c r="D3357"/>
      <c r="E3357" s="76"/>
      <c r="F3357" s="76"/>
      <c r="G3357" s="2"/>
      <c r="H3357" s="77"/>
      <c r="J3357" s="79" t="str">
        <f>IF(IF(IF(_xlfn.MAXIFS($F$2:$F3356,$C$2:$C3356,$C3357,$B$2:$B3356,$B3357,$A$2:$A3356,$A3357)=0,"",$E3357-_xlfn.MAXIFS($F$2:$F3356,$C$2:$C3356,$C3357,$B$2:$B3356,$B3357,$A$2:$A3356,$A3357))&lt;0,0,IF(_xlfn.MAXIFS($F$2:$F3356,$C$2:$C3356,$C3357,$B$2:$B3356,$B3357,$A$2:$A3356,$A3357)=0,"",$E3357-_xlfn.MAXIFS($F$2:$F3356,$C$2:$C3356,$C3357,$B$2:$B3356,$B3357,$A$2:$A3356,$A3357)))&gt;0.25,"",IF(IF(_xlfn.MAXIFS($F$2:$F3356,$C$2:$C3356,$C3357,$B$2:$B3356,$B3357,$A$2:$A3356,$A3357)=0,"",$E3357-_xlfn.MAXIFS($F$2:$F3356,$C$2:$C3356,$C3357,$B$2:$B3356,$B3357,$A$2:$A3356,$A3357))&lt;0,0,IF(_xlfn.MAXIFS($F$2:$F3356,$C$2:$C3356,$C3357,$B$2:$B3356,$B3357,$A$2:$A3356,$A3357)=0,"",$E3357-_xlfn.MAXIFS($F$2:$F3356,$C$2:$C3356,$C3357,$B$2:$B3356,$B3357,$A$2:$A3356,$A3357))))</f>
        <v/>
      </c>
      <c r="K3357" s="6" t="str">
        <f t="shared" si="157"/>
        <v/>
      </c>
      <c r="L3357" s="6" t="str">
        <f t="shared" si="158"/>
        <v/>
      </c>
      <c r="M3357" s="6" t="str">
        <f t="shared" si="156"/>
        <v/>
      </c>
    </row>
    <row r="3358" spans="1:13" x14ac:dyDescent="0.25">
      <c r="A3358"/>
      <c r="B3358" s="1"/>
      <c r="C3358"/>
      <c r="D3358"/>
      <c r="E3358" s="76"/>
      <c r="F3358" s="76"/>
      <c r="G3358" s="2"/>
      <c r="H3358" s="77"/>
      <c r="J3358" s="79" t="str">
        <f>IF(IF(IF(_xlfn.MAXIFS($F$2:$F3357,$C$2:$C3357,$C3358,$B$2:$B3357,$B3358,$A$2:$A3357,$A3358)=0,"",$E3358-_xlfn.MAXIFS($F$2:$F3357,$C$2:$C3357,$C3358,$B$2:$B3357,$B3358,$A$2:$A3357,$A3358))&lt;0,0,IF(_xlfn.MAXIFS($F$2:$F3357,$C$2:$C3357,$C3358,$B$2:$B3357,$B3358,$A$2:$A3357,$A3358)=0,"",$E3358-_xlfn.MAXIFS($F$2:$F3357,$C$2:$C3357,$C3358,$B$2:$B3357,$B3358,$A$2:$A3357,$A3358)))&gt;0.25,"",IF(IF(_xlfn.MAXIFS($F$2:$F3357,$C$2:$C3357,$C3358,$B$2:$B3357,$B3358,$A$2:$A3357,$A3358)=0,"",$E3358-_xlfn.MAXIFS($F$2:$F3357,$C$2:$C3357,$C3358,$B$2:$B3357,$B3358,$A$2:$A3357,$A3358))&lt;0,0,IF(_xlfn.MAXIFS($F$2:$F3357,$C$2:$C3357,$C3358,$B$2:$B3357,$B3358,$A$2:$A3357,$A3358)=0,"",$E3358-_xlfn.MAXIFS($F$2:$F3357,$C$2:$C3357,$C3358,$B$2:$B3357,$B3358,$A$2:$A3357,$A3358))))</f>
        <v/>
      </c>
      <c r="K3358" s="6" t="str">
        <f t="shared" si="157"/>
        <v/>
      </c>
      <c r="L3358" s="6" t="str">
        <f t="shared" si="158"/>
        <v/>
      </c>
      <c r="M3358" s="6" t="str">
        <f t="shared" si="156"/>
        <v/>
      </c>
    </row>
    <row r="3359" spans="1:13" x14ac:dyDescent="0.25">
      <c r="A3359"/>
      <c r="B3359" s="1"/>
      <c r="C3359"/>
      <c r="D3359"/>
      <c r="E3359" s="76"/>
      <c r="F3359" s="76"/>
      <c r="G3359" s="2"/>
      <c r="H3359" s="77"/>
      <c r="J3359" s="79" t="str">
        <f>IF(IF(IF(_xlfn.MAXIFS($F$2:$F3358,$C$2:$C3358,$C3359,$B$2:$B3358,$B3359,$A$2:$A3358,$A3359)=0,"",$E3359-_xlfn.MAXIFS($F$2:$F3358,$C$2:$C3358,$C3359,$B$2:$B3358,$B3359,$A$2:$A3358,$A3359))&lt;0,0,IF(_xlfn.MAXIFS($F$2:$F3358,$C$2:$C3358,$C3359,$B$2:$B3358,$B3359,$A$2:$A3358,$A3359)=0,"",$E3359-_xlfn.MAXIFS($F$2:$F3358,$C$2:$C3358,$C3359,$B$2:$B3358,$B3359,$A$2:$A3358,$A3359)))&gt;0.25,"",IF(IF(_xlfn.MAXIFS($F$2:$F3358,$C$2:$C3358,$C3359,$B$2:$B3358,$B3359,$A$2:$A3358,$A3359)=0,"",$E3359-_xlfn.MAXIFS($F$2:$F3358,$C$2:$C3358,$C3359,$B$2:$B3358,$B3359,$A$2:$A3358,$A3359))&lt;0,0,IF(_xlfn.MAXIFS($F$2:$F3358,$C$2:$C3358,$C3359,$B$2:$B3358,$B3359,$A$2:$A3358,$A3359)=0,"",$E3359-_xlfn.MAXIFS($F$2:$F3358,$C$2:$C3358,$C3359,$B$2:$B3358,$B3359,$A$2:$A3358,$A3359))))</f>
        <v/>
      </c>
      <c r="K3359" s="6" t="str">
        <f t="shared" si="157"/>
        <v/>
      </c>
      <c r="L3359" s="6" t="str">
        <f t="shared" si="158"/>
        <v/>
      </c>
      <c r="M3359" s="6" t="str">
        <f t="shared" si="156"/>
        <v/>
      </c>
    </row>
    <row r="3360" spans="1:13" x14ac:dyDescent="0.25">
      <c r="A3360"/>
      <c r="B3360" s="1"/>
      <c r="C3360"/>
      <c r="D3360"/>
      <c r="E3360" s="76"/>
      <c r="F3360" s="76"/>
      <c r="G3360" s="2"/>
      <c r="H3360" s="77"/>
      <c r="J3360" s="79" t="str">
        <f>IF(IF(IF(_xlfn.MAXIFS($F$2:$F3359,$C$2:$C3359,$C3360,$B$2:$B3359,$B3360,$A$2:$A3359,$A3360)=0,"",$E3360-_xlfn.MAXIFS($F$2:$F3359,$C$2:$C3359,$C3360,$B$2:$B3359,$B3360,$A$2:$A3359,$A3360))&lt;0,0,IF(_xlfn.MAXIFS($F$2:$F3359,$C$2:$C3359,$C3360,$B$2:$B3359,$B3360,$A$2:$A3359,$A3360)=0,"",$E3360-_xlfn.MAXIFS($F$2:$F3359,$C$2:$C3359,$C3360,$B$2:$B3359,$B3360,$A$2:$A3359,$A3360)))&gt;0.25,"",IF(IF(_xlfn.MAXIFS($F$2:$F3359,$C$2:$C3359,$C3360,$B$2:$B3359,$B3360,$A$2:$A3359,$A3360)=0,"",$E3360-_xlfn.MAXIFS($F$2:$F3359,$C$2:$C3359,$C3360,$B$2:$B3359,$B3360,$A$2:$A3359,$A3360))&lt;0,0,IF(_xlfn.MAXIFS($F$2:$F3359,$C$2:$C3359,$C3360,$B$2:$B3359,$B3360,$A$2:$A3359,$A3360)=0,"",$E3360-_xlfn.MAXIFS($F$2:$F3359,$C$2:$C3359,$C3360,$B$2:$B3359,$B3360,$A$2:$A3359,$A3360))))</f>
        <v/>
      </c>
      <c r="K3360" s="6" t="str">
        <f t="shared" si="157"/>
        <v/>
      </c>
      <c r="L3360" s="6" t="str">
        <f t="shared" si="158"/>
        <v/>
      </c>
      <c r="M3360" s="6" t="str">
        <f t="shared" si="156"/>
        <v/>
      </c>
    </row>
    <row r="3361" spans="1:13" x14ac:dyDescent="0.25">
      <c r="A3361"/>
      <c r="B3361" s="1"/>
      <c r="C3361"/>
      <c r="D3361"/>
      <c r="E3361" s="76"/>
      <c r="F3361" s="76"/>
      <c r="G3361" s="2"/>
      <c r="H3361" s="77"/>
      <c r="J3361" s="79" t="str">
        <f>IF(IF(IF(_xlfn.MAXIFS($F$2:$F3360,$C$2:$C3360,$C3361,$B$2:$B3360,$B3361,$A$2:$A3360,$A3361)=0,"",$E3361-_xlfn.MAXIFS($F$2:$F3360,$C$2:$C3360,$C3361,$B$2:$B3360,$B3361,$A$2:$A3360,$A3361))&lt;0,0,IF(_xlfn.MAXIFS($F$2:$F3360,$C$2:$C3360,$C3361,$B$2:$B3360,$B3361,$A$2:$A3360,$A3361)=0,"",$E3361-_xlfn.MAXIFS($F$2:$F3360,$C$2:$C3360,$C3361,$B$2:$B3360,$B3361,$A$2:$A3360,$A3361)))&gt;0.25,"",IF(IF(_xlfn.MAXIFS($F$2:$F3360,$C$2:$C3360,$C3361,$B$2:$B3360,$B3361,$A$2:$A3360,$A3361)=0,"",$E3361-_xlfn.MAXIFS($F$2:$F3360,$C$2:$C3360,$C3361,$B$2:$B3360,$B3361,$A$2:$A3360,$A3361))&lt;0,0,IF(_xlfn.MAXIFS($F$2:$F3360,$C$2:$C3360,$C3361,$B$2:$B3360,$B3361,$A$2:$A3360,$A3361)=0,"",$E3361-_xlfn.MAXIFS($F$2:$F3360,$C$2:$C3360,$C3361,$B$2:$B3360,$B3361,$A$2:$A3360,$A3361))))</f>
        <v/>
      </c>
      <c r="K3361" s="6" t="str">
        <f t="shared" si="157"/>
        <v/>
      </c>
      <c r="L3361" s="6" t="str">
        <f t="shared" si="158"/>
        <v/>
      </c>
      <c r="M3361" s="6" t="str">
        <f t="shared" si="156"/>
        <v/>
      </c>
    </row>
    <row r="3362" spans="1:13" x14ac:dyDescent="0.25">
      <c r="A3362"/>
      <c r="B3362" s="1"/>
      <c r="C3362"/>
      <c r="D3362"/>
      <c r="E3362" s="76"/>
      <c r="F3362" s="76"/>
      <c r="G3362" s="2"/>
      <c r="H3362" s="77"/>
      <c r="J3362" s="79" t="str">
        <f>IF(IF(IF(_xlfn.MAXIFS($F$2:$F3361,$C$2:$C3361,$C3362,$B$2:$B3361,$B3362,$A$2:$A3361,$A3362)=0,"",$E3362-_xlfn.MAXIFS($F$2:$F3361,$C$2:$C3361,$C3362,$B$2:$B3361,$B3362,$A$2:$A3361,$A3362))&lt;0,0,IF(_xlfn.MAXIFS($F$2:$F3361,$C$2:$C3361,$C3362,$B$2:$B3361,$B3362,$A$2:$A3361,$A3362)=0,"",$E3362-_xlfn.MAXIFS($F$2:$F3361,$C$2:$C3361,$C3362,$B$2:$B3361,$B3362,$A$2:$A3361,$A3362)))&gt;0.25,"",IF(IF(_xlfn.MAXIFS($F$2:$F3361,$C$2:$C3361,$C3362,$B$2:$B3361,$B3362,$A$2:$A3361,$A3362)=0,"",$E3362-_xlfn.MAXIFS($F$2:$F3361,$C$2:$C3361,$C3362,$B$2:$B3361,$B3362,$A$2:$A3361,$A3362))&lt;0,0,IF(_xlfn.MAXIFS($F$2:$F3361,$C$2:$C3361,$C3362,$B$2:$B3361,$B3362,$A$2:$A3361,$A3362)=0,"",$E3362-_xlfn.MAXIFS($F$2:$F3361,$C$2:$C3361,$C3362,$B$2:$B3361,$B3362,$A$2:$A3361,$A3362))))</f>
        <v/>
      </c>
      <c r="K3362" s="6" t="str">
        <f t="shared" si="157"/>
        <v/>
      </c>
      <c r="L3362" s="6" t="str">
        <f t="shared" si="158"/>
        <v/>
      </c>
      <c r="M3362" s="6" t="str">
        <f t="shared" si="156"/>
        <v/>
      </c>
    </row>
    <row r="3363" spans="1:13" x14ac:dyDescent="0.25">
      <c r="A3363"/>
      <c r="B3363" s="1"/>
      <c r="C3363"/>
      <c r="D3363"/>
      <c r="E3363" s="76"/>
      <c r="F3363" s="76"/>
      <c r="G3363" s="2"/>
      <c r="H3363" s="77"/>
      <c r="J3363" s="79" t="str">
        <f>IF(IF(IF(_xlfn.MAXIFS($F$2:$F3362,$C$2:$C3362,$C3363,$B$2:$B3362,$B3363,$A$2:$A3362,$A3363)=0,"",$E3363-_xlfn.MAXIFS($F$2:$F3362,$C$2:$C3362,$C3363,$B$2:$B3362,$B3363,$A$2:$A3362,$A3363))&lt;0,0,IF(_xlfn.MAXIFS($F$2:$F3362,$C$2:$C3362,$C3363,$B$2:$B3362,$B3363,$A$2:$A3362,$A3363)=0,"",$E3363-_xlfn.MAXIFS($F$2:$F3362,$C$2:$C3362,$C3363,$B$2:$B3362,$B3363,$A$2:$A3362,$A3363)))&gt;0.25,"",IF(IF(_xlfn.MAXIFS($F$2:$F3362,$C$2:$C3362,$C3363,$B$2:$B3362,$B3363,$A$2:$A3362,$A3363)=0,"",$E3363-_xlfn.MAXIFS($F$2:$F3362,$C$2:$C3362,$C3363,$B$2:$B3362,$B3363,$A$2:$A3362,$A3363))&lt;0,0,IF(_xlfn.MAXIFS($F$2:$F3362,$C$2:$C3362,$C3363,$B$2:$B3362,$B3363,$A$2:$A3362,$A3363)=0,"",$E3363-_xlfn.MAXIFS($F$2:$F3362,$C$2:$C3362,$C3363,$B$2:$B3362,$B3363,$A$2:$A3362,$A3363))))</f>
        <v/>
      </c>
      <c r="K3363" s="6" t="str">
        <f t="shared" si="157"/>
        <v/>
      </c>
      <c r="L3363" s="6" t="str">
        <f t="shared" si="158"/>
        <v/>
      </c>
      <c r="M3363" s="6" t="str">
        <f t="shared" si="156"/>
        <v/>
      </c>
    </row>
    <row r="3364" spans="1:13" x14ac:dyDescent="0.25">
      <c r="A3364"/>
      <c r="B3364" s="1"/>
      <c r="C3364"/>
      <c r="D3364"/>
      <c r="E3364" s="76"/>
      <c r="F3364" s="76"/>
      <c r="G3364" s="2"/>
      <c r="H3364" s="77"/>
      <c r="J3364" s="79" t="str">
        <f>IF(IF(IF(_xlfn.MAXIFS($F$2:$F3363,$C$2:$C3363,$C3364,$B$2:$B3363,$B3364,$A$2:$A3363,$A3364)=0,"",$E3364-_xlfn.MAXIFS($F$2:$F3363,$C$2:$C3363,$C3364,$B$2:$B3363,$B3364,$A$2:$A3363,$A3364))&lt;0,0,IF(_xlfn.MAXIFS($F$2:$F3363,$C$2:$C3363,$C3364,$B$2:$B3363,$B3364,$A$2:$A3363,$A3364)=0,"",$E3364-_xlfn.MAXIFS($F$2:$F3363,$C$2:$C3363,$C3364,$B$2:$B3363,$B3364,$A$2:$A3363,$A3364)))&gt;0.25,"",IF(IF(_xlfn.MAXIFS($F$2:$F3363,$C$2:$C3363,$C3364,$B$2:$B3363,$B3364,$A$2:$A3363,$A3364)=0,"",$E3364-_xlfn.MAXIFS($F$2:$F3363,$C$2:$C3363,$C3364,$B$2:$B3363,$B3364,$A$2:$A3363,$A3364))&lt;0,0,IF(_xlfn.MAXIFS($F$2:$F3363,$C$2:$C3363,$C3364,$B$2:$B3363,$B3364,$A$2:$A3363,$A3364)=0,"",$E3364-_xlfn.MAXIFS($F$2:$F3363,$C$2:$C3363,$C3364,$B$2:$B3363,$B3364,$A$2:$A3363,$A3364))))</f>
        <v/>
      </c>
      <c r="K3364" s="6" t="str">
        <f t="shared" si="157"/>
        <v/>
      </c>
      <c r="L3364" s="6" t="str">
        <f t="shared" si="158"/>
        <v/>
      </c>
      <c r="M3364" s="6" t="str">
        <f t="shared" si="156"/>
        <v/>
      </c>
    </row>
    <row r="3365" spans="1:13" x14ac:dyDescent="0.25">
      <c r="A3365"/>
      <c r="B3365" s="1"/>
      <c r="C3365"/>
      <c r="D3365"/>
      <c r="E3365" s="76"/>
      <c r="F3365" s="76"/>
      <c r="G3365" s="2"/>
      <c r="H3365" s="77"/>
      <c r="J3365" s="79" t="str">
        <f>IF(IF(IF(_xlfn.MAXIFS($F$2:$F3364,$C$2:$C3364,$C3365,$B$2:$B3364,$B3365,$A$2:$A3364,$A3365)=0,"",$E3365-_xlfn.MAXIFS($F$2:$F3364,$C$2:$C3364,$C3365,$B$2:$B3364,$B3365,$A$2:$A3364,$A3365))&lt;0,0,IF(_xlfn.MAXIFS($F$2:$F3364,$C$2:$C3364,$C3365,$B$2:$B3364,$B3365,$A$2:$A3364,$A3365)=0,"",$E3365-_xlfn.MAXIFS($F$2:$F3364,$C$2:$C3364,$C3365,$B$2:$B3364,$B3365,$A$2:$A3364,$A3365)))&gt;0.25,"",IF(IF(_xlfn.MAXIFS($F$2:$F3364,$C$2:$C3364,$C3365,$B$2:$B3364,$B3365,$A$2:$A3364,$A3365)=0,"",$E3365-_xlfn.MAXIFS($F$2:$F3364,$C$2:$C3364,$C3365,$B$2:$B3364,$B3365,$A$2:$A3364,$A3365))&lt;0,0,IF(_xlfn.MAXIFS($F$2:$F3364,$C$2:$C3364,$C3365,$B$2:$B3364,$B3365,$A$2:$A3364,$A3365)=0,"",$E3365-_xlfn.MAXIFS($F$2:$F3364,$C$2:$C3364,$C3365,$B$2:$B3364,$B3365,$A$2:$A3364,$A3365))))</f>
        <v/>
      </c>
      <c r="K3365" s="6" t="str">
        <f t="shared" si="157"/>
        <v/>
      </c>
      <c r="L3365" s="6" t="str">
        <f t="shared" si="158"/>
        <v/>
      </c>
      <c r="M3365" s="6" t="str">
        <f t="shared" si="156"/>
        <v/>
      </c>
    </row>
    <row r="3366" spans="1:13" x14ac:dyDescent="0.25">
      <c r="A3366"/>
      <c r="B3366" s="1"/>
      <c r="C3366"/>
      <c r="D3366"/>
      <c r="E3366" s="76"/>
      <c r="F3366" s="76"/>
      <c r="G3366" s="2"/>
      <c r="H3366" s="77"/>
      <c r="J3366" s="79" t="str">
        <f>IF(IF(IF(_xlfn.MAXIFS($F$2:$F3365,$C$2:$C3365,$C3366,$B$2:$B3365,$B3366,$A$2:$A3365,$A3366)=0,"",$E3366-_xlfn.MAXIFS($F$2:$F3365,$C$2:$C3365,$C3366,$B$2:$B3365,$B3366,$A$2:$A3365,$A3366))&lt;0,0,IF(_xlfn.MAXIFS($F$2:$F3365,$C$2:$C3365,$C3366,$B$2:$B3365,$B3366,$A$2:$A3365,$A3366)=0,"",$E3366-_xlfn.MAXIFS($F$2:$F3365,$C$2:$C3365,$C3366,$B$2:$B3365,$B3366,$A$2:$A3365,$A3366)))&gt;0.25,"",IF(IF(_xlfn.MAXIFS($F$2:$F3365,$C$2:$C3365,$C3366,$B$2:$B3365,$B3366,$A$2:$A3365,$A3366)=0,"",$E3366-_xlfn.MAXIFS($F$2:$F3365,$C$2:$C3365,$C3366,$B$2:$B3365,$B3366,$A$2:$A3365,$A3366))&lt;0,0,IF(_xlfn.MAXIFS($F$2:$F3365,$C$2:$C3365,$C3366,$B$2:$B3365,$B3366,$A$2:$A3365,$A3366)=0,"",$E3366-_xlfn.MAXIFS($F$2:$F3365,$C$2:$C3365,$C3366,$B$2:$B3365,$B3366,$A$2:$A3365,$A3366))))</f>
        <v/>
      </c>
      <c r="K3366" s="6" t="str">
        <f t="shared" si="157"/>
        <v/>
      </c>
      <c r="L3366" s="6" t="str">
        <f t="shared" si="158"/>
        <v/>
      </c>
      <c r="M3366" s="6" t="str">
        <f t="shared" si="156"/>
        <v/>
      </c>
    </row>
    <row r="3367" spans="1:13" x14ac:dyDescent="0.25">
      <c r="A3367"/>
      <c r="B3367" s="1"/>
      <c r="C3367"/>
      <c r="D3367"/>
      <c r="E3367" s="76"/>
      <c r="F3367" s="76"/>
      <c r="G3367" s="2"/>
      <c r="H3367" s="77"/>
      <c r="J3367" s="79" t="str">
        <f>IF(IF(IF(_xlfn.MAXIFS($F$2:$F3366,$C$2:$C3366,$C3367,$B$2:$B3366,$B3367,$A$2:$A3366,$A3367)=0,"",$E3367-_xlfn.MAXIFS($F$2:$F3366,$C$2:$C3366,$C3367,$B$2:$B3366,$B3367,$A$2:$A3366,$A3367))&lt;0,0,IF(_xlfn.MAXIFS($F$2:$F3366,$C$2:$C3366,$C3367,$B$2:$B3366,$B3367,$A$2:$A3366,$A3367)=0,"",$E3367-_xlfn.MAXIFS($F$2:$F3366,$C$2:$C3366,$C3367,$B$2:$B3366,$B3367,$A$2:$A3366,$A3367)))&gt;0.25,"",IF(IF(_xlfn.MAXIFS($F$2:$F3366,$C$2:$C3366,$C3367,$B$2:$B3366,$B3367,$A$2:$A3366,$A3367)=0,"",$E3367-_xlfn.MAXIFS($F$2:$F3366,$C$2:$C3366,$C3367,$B$2:$B3366,$B3367,$A$2:$A3366,$A3367))&lt;0,0,IF(_xlfn.MAXIFS($F$2:$F3366,$C$2:$C3366,$C3367,$B$2:$B3366,$B3367,$A$2:$A3366,$A3367)=0,"",$E3367-_xlfn.MAXIFS($F$2:$F3366,$C$2:$C3366,$C3367,$B$2:$B3366,$B3367,$A$2:$A3366,$A3367))))</f>
        <v/>
      </c>
      <c r="K3367" s="6" t="str">
        <f t="shared" si="157"/>
        <v/>
      </c>
      <c r="L3367" s="6" t="str">
        <f t="shared" si="158"/>
        <v/>
      </c>
      <c r="M3367" s="6" t="str">
        <f t="shared" si="156"/>
        <v/>
      </c>
    </row>
    <row r="3368" spans="1:13" x14ac:dyDescent="0.25">
      <c r="A3368"/>
      <c r="B3368" s="1"/>
      <c r="C3368"/>
      <c r="D3368"/>
      <c r="E3368" s="76"/>
      <c r="F3368" s="76"/>
      <c r="G3368" s="2"/>
      <c r="H3368" s="77"/>
      <c r="J3368" s="79" t="str">
        <f>IF(IF(IF(_xlfn.MAXIFS($F$2:$F3367,$C$2:$C3367,$C3368,$B$2:$B3367,$B3368,$A$2:$A3367,$A3368)=0,"",$E3368-_xlfn.MAXIFS($F$2:$F3367,$C$2:$C3367,$C3368,$B$2:$B3367,$B3368,$A$2:$A3367,$A3368))&lt;0,0,IF(_xlfn.MAXIFS($F$2:$F3367,$C$2:$C3367,$C3368,$B$2:$B3367,$B3368,$A$2:$A3367,$A3368)=0,"",$E3368-_xlfn.MAXIFS($F$2:$F3367,$C$2:$C3367,$C3368,$B$2:$B3367,$B3368,$A$2:$A3367,$A3368)))&gt;0.25,"",IF(IF(_xlfn.MAXIFS($F$2:$F3367,$C$2:$C3367,$C3368,$B$2:$B3367,$B3368,$A$2:$A3367,$A3368)=0,"",$E3368-_xlfn.MAXIFS($F$2:$F3367,$C$2:$C3367,$C3368,$B$2:$B3367,$B3368,$A$2:$A3367,$A3368))&lt;0,0,IF(_xlfn.MAXIFS($F$2:$F3367,$C$2:$C3367,$C3368,$B$2:$B3367,$B3368,$A$2:$A3367,$A3368)=0,"",$E3368-_xlfn.MAXIFS($F$2:$F3367,$C$2:$C3367,$C3368,$B$2:$B3367,$B3368,$A$2:$A3367,$A3368))))</f>
        <v/>
      </c>
      <c r="K3368" s="6" t="str">
        <f t="shared" si="157"/>
        <v/>
      </c>
      <c r="L3368" s="6" t="str">
        <f t="shared" si="158"/>
        <v/>
      </c>
      <c r="M3368" s="6" t="str">
        <f t="shared" si="156"/>
        <v/>
      </c>
    </row>
    <row r="3369" spans="1:13" x14ac:dyDescent="0.25">
      <c r="A3369"/>
      <c r="B3369" s="1"/>
      <c r="C3369"/>
      <c r="D3369"/>
      <c r="E3369" s="76"/>
      <c r="F3369" s="76"/>
      <c r="G3369" s="2"/>
      <c r="H3369" s="77"/>
      <c r="J3369" s="79" t="str">
        <f>IF(IF(IF(_xlfn.MAXIFS($F$2:$F3368,$C$2:$C3368,$C3369,$B$2:$B3368,$B3369,$A$2:$A3368,$A3369)=0,"",$E3369-_xlfn.MAXIFS($F$2:$F3368,$C$2:$C3368,$C3369,$B$2:$B3368,$B3369,$A$2:$A3368,$A3369))&lt;0,0,IF(_xlfn.MAXIFS($F$2:$F3368,$C$2:$C3368,$C3369,$B$2:$B3368,$B3369,$A$2:$A3368,$A3369)=0,"",$E3369-_xlfn.MAXIFS($F$2:$F3368,$C$2:$C3368,$C3369,$B$2:$B3368,$B3369,$A$2:$A3368,$A3369)))&gt;0.25,"",IF(IF(_xlfn.MAXIFS($F$2:$F3368,$C$2:$C3368,$C3369,$B$2:$B3368,$B3369,$A$2:$A3368,$A3369)=0,"",$E3369-_xlfn.MAXIFS($F$2:$F3368,$C$2:$C3368,$C3369,$B$2:$B3368,$B3369,$A$2:$A3368,$A3369))&lt;0,0,IF(_xlfn.MAXIFS($F$2:$F3368,$C$2:$C3368,$C3369,$B$2:$B3368,$B3369,$A$2:$A3368,$A3369)=0,"",$E3369-_xlfn.MAXIFS($F$2:$F3368,$C$2:$C3368,$C3369,$B$2:$B3368,$B3369,$A$2:$A3368,$A3369))))</f>
        <v/>
      </c>
      <c r="K3369" s="6" t="str">
        <f t="shared" si="157"/>
        <v/>
      </c>
      <c r="L3369" s="6" t="str">
        <f t="shared" si="158"/>
        <v/>
      </c>
      <c r="M3369" s="6" t="str">
        <f t="shared" si="156"/>
        <v/>
      </c>
    </row>
    <row r="3370" spans="1:13" x14ac:dyDescent="0.25">
      <c r="A3370"/>
      <c r="B3370" s="1"/>
      <c r="C3370"/>
      <c r="D3370"/>
      <c r="E3370" s="76"/>
      <c r="F3370" s="76"/>
      <c r="G3370" s="2"/>
      <c r="H3370" s="77"/>
      <c r="J3370" s="79" t="str">
        <f>IF(IF(IF(_xlfn.MAXIFS($F$2:$F3369,$C$2:$C3369,$C3370,$B$2:$B3369,$B3370,$A$2:$A3369,$A3370)=0,"",$E3370-_xlfn.MAXIFS($F$2:$F3369,$C$2:$C3369,$C3370,$B$2:$B3369,$B3370,$A$2:$A3369,$A3370))&lt;0,0,IF(_xlfn.MAXIFS($F$2:$F3369,$C$2:$C3369,$C3370,$B$2:$B3369,$B3370,$A$2:$A3369,$A3370)=0,"",$E3370-_xlfn.MAXIFS($F$2:$F3369,$C$2:$C3369,$C3370,$B$2:$B3369,$B3370,$A$2:$A3369,$A3370)))&gt;0.25,"",IF(IF(_xlfn.MAXIFS($F$2:$F3369,$C$2:$C3369,$C3370,$B$2:$B3369,$B3370,$A$2:$A3369,$A3370)=0,"",$E3370-_xlfn.MAXIFS($F$2:$F3369,$C$2:$C3369,$C3370,$B$2:$B3369,$B3370,$A$2:$A3369,$A3370))&lt;0,0,IF(_xlfn.MAXIFS($F$2:$F3369,$C$2:$C3369,$C3370,$B$2:$B3369,$B3370,$A$2:$A3369,$A3370)=0,"",$E3370-_xlfn.MAXIFS($F$2:$F3369,$C$2:$C3369,$C3370,$B$2:$B3369,$B3370,$A$2:$A3369,$A3370))))</f>
        <v/>
      </c>
      <c r="K3370" s="6" t="str">
        <f t="shared" si="157"/>
        <v/>
      </c>
      <c r="L3370" s="6" t="str">
        <f t="shared" si="158"/>
        <v/>
      </c>
      <c r="M3370" s="6" t="str">
        <f t="shared" si="156"/>
        <v/>
      </c>
    </row>
    <row r="3371" spans="1:13" x14ac:dyDescent="0.25">
      <c r="A3371"/>
      <c r="B3371" s="1"/>
      <c r="C3371"/>
      <c r="D3371"/>
      <c r="E3371" s="76"/>
      <c r="F3371" s="76"/>
      <c r="G3371" s="2"/>
      <c r="H3371" s="77"/>
      <c r="J3371" s="79" t="str">
        <f>IF(IF(IF(_xlfn.MAXIFS($F$2:$F3370,$C$2:$C3370,$C3371,$B$2:$B3370,$B3371,$A$2:$A3370,$A3371)=0,"",$E3371-_xlfn.MAXIFS($F$2:$F3370,$C$2:$C3370,$C3371,$B$2:$B3370,$B3371,$A$2:$A3370,$A3371))&lt;0,0,IF(_xlfn.MAXIFS($F$2:$F3370,$C$2:$C3370,$C3371,$B$2:$B3370,$B3371,$A$2:$A3370,$A3371)=0,"",$E3371-_xlfn.MAXIFS($F$2:$F3370,$C$2:$C3370,$C3371,$B$2:$B3370,$B3371,$A$2:$A3370,$A3371)))&gt;0.25,"",IF(IF(_xlfn.MAXIFS($F$2:$F3370,$C$2:$C3370,$C3371,$B$2:$B3370,$B3371,$A$2:$A3370,$A3371)=0,"",$E3371-_xlfn.MAXIFS($F$2:$F3370,$C$2:$C3370,$C3371,$B$2:$B3370,$B3371,$A$2:$A3370,$A3371))&lt;0,0,IF(_xlfn.MAXIFS($F$2:$F3370,$C$2:$C3370,$C3371,$B$2:$B3370,$B3371,$A$2:$A3370,$A3371)=0,"",$E3371-_xlfn.MAXIFS($F$2:$F3370,$C$2:$C3370,$C3371,$B$2:$B3370,$B3371,$A$2:$A3370,$A3371))))</f>
        <v/>
      </c>
      <c r="K3371" s="6" t="str">
        <f t="shared" si="157"/>
        <v/>
      </c>
      <c r="L3371" s="6" t="str">
        <f t="shared" si="158"/>
        <v/>
      </c>
      <c r="M3371" s="6" t="str">
        <f t="shared" si="156"/>
        <v/>
      </c>
    </row>
    <row r="3372" spans="1:13" x14ac:dyDescent="0.25">
      <c r="A3372"/>
      <c r="B3372" s="1"/>
      <c r="C3372"/>
      <c r="D3372"/>
      <c r="E3372" s="76"/>
      <c r="F3372" s="76"/>
      <c r="G3372" s="2"/>
      <c r="H3372" s="77"/>
      <c r="J3372" s="79" t="str">
        <f>IF(IF(IF(_xlfn.MAXIFS($F$2:$F3371,$C$2:$C3371,$C3372,$B$2:$B3371,$B3372,$A$2:$A3371,$A3372)=0,"",$E3372-_xlfn.MAXIFS($F$2:$F3371,$C$2:$C3371,$C3372,$B$2:$B3371,$B3372,$A$2:$A3371,$A3372))&lt;0,0,IF(_xlfn.MAXIFS($F$2:$F3371,$C$2:$C3371,$C3372,$B$2:$B3371,$B3372,$A$2:$A3371,$A3372)=0,"",$E3372-_xlfn.MAXIFS($F$2:$F3371,$C$2:$C3371,$C3372,$B$2:$B3371,$B3372,$A$2:$A3371,$A3372)))&gt;0.25,"",IF(IF(_xlfn.MAXIFS($F$2:$F3371,$C$2:$C3371,$C3372,$B$2:$B3371,$B3372,$A$2:$A3371,$A3372)=0,"",$E3372-_xlfn.MAXIFS($F$2:$F3371,$C$2:$C3371,$C3372,$B$2:$B3371,$B3372,$A$2:$A3371,$A3372))&lt;0,0,IF(_xlfn.MAXIFS($F$2:$F3371,$C$2:$C3371,$C3372,$B$2:$B3371,$B3372,$A$2:$A3371,$A3372)=0,"",$E3372-_xlfn.MAXIFS($F$2:$F3371,$C$2:$C3371,$C3372,$B$2:$B3371,$B3372,$A$2:$A3371,$A3372))))</f>
        <v/>
      </c>
      <c r="K3372" s="6" t="str">
        <f t="shared" si="157"/>
        <v/>
      </c>
      <c r="L3372" s="6" t="str">
        <f t="shared" si="158"/>
        <v/>
      </c>
      <c r="M3372" s="6" t="str">
        <f t="shared" si="156"/>
        <v/>
      </c>
    </row>
    <row r="3373" spans="1:13" x14ac:dyDescent="0.25">
      <c r="A3373"/>
      <c r="B3373" s="1"/>
      <c r="C3373"/>
      <c r="D3373"/>
      <c r="E3373" s="76"/>
      <c r="F3373" s="76"/>
      <c r="G3373" s="2"/>
      <c r="H3373" s="77"/>
      <c r="J3373" s="79" t="str">
        <f>IF(IF(IF(_xlfn.MAXIFS($F$2:$F3372,$C$2:$C3372,$C3373,$B$2:$B3372,$B3373,$A$2:$A3372,$A3373)=0,"",$E3373-_xlfn.MAXIFS($F$2:$F3372,$C$2:$C3372,$C3373,$B$2:$B3372,$B3373,$A$2:$A3372,$A3373))&lt;0,0,IF(_xlfn.MAXIFS($F$2:$F3372,$C$2:$C3372,$C3373,$B$2:$B3372,$B3373,$A$2:$A3372,$A3373)=0,"",$E3373-_xlfn.MAXIFS($F$2:$F3372,$C$2:$C3372,$C3373,$B$2:$B3372,$B3373,$A$2:$A3372,$A3373)))&gt;0.25,"",IF(IF(_xlfn.MAXIFS($F$2:$F3372,$C$2:$C3372,$C3373,$B$2:$B3372,$B3373,$A$2:$A3372,$A3373)=0,"",$E3373-_xlfn.MAXIFS($F$2:$F3372,$C$2:$C3372,$C3373,$B$2:$B3372,$B3373,$A$2:$A3372,$A3373))&lt;0,0,IF(_xlfn.MAXIFS($F$2:$F3372,$C$2:$C3372,$C3373,$B$2:$B3372,$B3373,$A$2:$A3372,$A3373)=0,"",$E3373-_xlfn.MAXIFS($F$2:$F3372,$C$2:$C3372,$C3373,$B$2:$B3372,$B3373,$A$2:$A3372,$A3373))))</f>
        <v/>
      </c>
      <c r="K3373" s="6" t="str">
        <f t="shared" si="157"/>
        <v/>
      </c>
      <c r="L3373" s="6" t="str">
        <f t="shared" si="158"/>
        <v/>
      </c>
      <c r="M3373" s="6" t="str">
        <f t="shared" si="156"/>
        <v/>
      </c>
    </row>
    <row r="3374" spans="1:13" x14ac:dyDescent="0.25">
      <c r="A3374"/>
      <c r="B3374" s="1"/>
      <c r="C3374"/>
      <c r="D3374"/>
      <c r="E3374" s="76"/>
      <c r="F3374" s="76"/>
      <c r="G3374" s="2"/>
      <c r="H3374" s="77"/>
      <c r="J3374" s="79" t="str">
        <f>IF(IF(IF(_xlfn.MAXIFS($F$2:$F3373,$C$2:$C3373,$C3374,$B$2:$B3373,$B3374,$A$2:$A3373,$A3374)=0,"",$E3374-_xlfn.MAXIFS($F$2:$F3373,$C$2:$C3373,$C3374,$B$2:$B3373,$B3374,$A$2:$A3373,$A3374))&lt;0,0,IF(_xlfn.MAXIFS($F$2:$F3373,$C$2:$C3373,$C3374,$B$2:$B3373,$B3374,$A$2:$A3373,$A3374)=0,"",$E3374-_xlfn.MAXIFS($F$2:$F3373,$C$2:$C3373,$C3374,$B$2:$B3373,$B3374,$A$2:$A3373,$A3374)))&gt;0.25,"",IF(IF(_xlfn.MAXIFS($F$2:$F3373,$C$2:$C3373,$C3374,$B$2:$B3373,$B3374,$A$2:$A3373,$A3374)=0,"",$E3374-_xlfn.MAXIFS($F$2:$F3373,$C$2:$C3373,$C3374,$B$2:$B3373,$B3374,$A$2:$A3373,$A3374))&lt;0,0,IF(_xlfn.MAXIFS($F$2:$F3373,$C$2:$C3373,$C3374,$B$2:$B3373,$B3374,$A$2:$A3373,$A3374)=0,"",$E3374-_xlfn.MAXIFS($F$2:$F3373,$C$2:$C3373,$C3374,$B$2:$B3373,$B3374,$A$2:$A3373,$A3374))))</f>
        <v/>
      </c>
      <c r="K3374" s="6" t="str">
        <f t="shared" si="157"/>
        <v/>
      </c>
      <c r="L3374" s="6" t="str">
        <f t="shared" si="158"/>
        <v/>
      </c>
      <c r="M3374" s="6" t="str">
        <f t="shared" si="156"/>
        <v/>
      </c>
    </row>
    <row r="3375" spans="1:13" x14ac:dyDescent="0.25">
      <c r="A3375"/>
      <c r="B3375" s="1"/>
      <c r="C3375"/>
      <c r="D3375"/>
      <c r="E3375" s="76"/>
      <c r="F3375" s="76"/>
      <c r="G3375" s="2"/>
      <c r="H3375" s="77"/>
      <c r="J3375" s="79" t="str">
        <f>IF(IF(IF(_xlfn.MAXIFS($F$2:$F3374,$C$2:$C3374,$C3375,$B$2:$B3374,$B3375,$A$2:$A3374,$A3375)=0,"",$E3375-_xlfn.MAXIFS($F$2:$F3374,$C$2:$C3374,$C3375,$B$2:$B3374,$B3375,$A$2:$A3374,$A3375))&lt;0,0,IF(_xlfn.MAXIFS($F$2:$F3374,$C$2:$C3374,$C3375,$B$2:$B3374,$B3375,$A$2:$A3374,$A3375)=0,"",$E3375-_xlfn.MAXIFS($F$2:$F3374,$C$2:$C3374,$C3375,$B$2:$B3374,$B3375,$A$2:$A3374,$A3375)))&gt;0.25,"",IF(IF(_xlfn.MAXIFS($F$2:$F3374,$C$2:$C3374,$C3375,$B$2:$B3374,$B3375,$A$2:$A3374,$A3375)=0,"",$E3375-_xlfn.MAXIFS($F$2:$F3374,$C$2:$C3374,$C3375,$B$2:$B3374,$B3375,$A$2:$A3374,$A3375))&lt;0,0,IF(_xlfn.MAXIFS($F$2:$F3374,$C$2:$C3374,$C3375,$B$2:$B3374,$B3375,$A$2:$A3374,$A3375)=0,"",$E3375-_xlfn.MAXIFS($F$2:$F3374,$C$2:$C3374,$C3375,$B$2:$B3374,$B3375,$A$2:$A3374,$A3375))))</f>
        <v/>
      </c>
      <c r="K3375" s="6" t="str">
        <f t="shared" si="157"/>
        <v/>
      </c>
      <c r="L3375" s="6" t="str">
        <f t="shared" si="158"/>
        <v/>
      </c>
      <c r="M3375" s="6" t="str">
        <f t="shared" si="156"/>
        <v/>
      </c>
    </row>
    <row r="3376" spans="1:13" x14ac:dyDescent="0.25">
      <c r="A3376"/>
      <c r="B3376" s="1"/>
      <c r="C3376"/>
      <c r="D3376"/>
      <c r="E3376" s="76"/>
      <c r="F3376" s="76"/>
      <c r="G3376" s="2"/>
      <c r="H3376" s="77"/>
      <c r="J3376" s="79" t="str">
        <f>IF(IF(IF(_xlfn.MAXIFS($F$2:$F3375,$C$2:$C3375,$C3376,$B$2:$B3375,$B3376,$A$2:$A3375,$A3376)=0,"",$E3376-_xlfn.MAXIFS($F$2:$F3375,$C$2:$C3375,$C3376,$B$2:$B3375,$B3376,$A$2:$A3375,$A3376))&lt;0,0,IF(_xlfn.MAXIFS($F$2:$F3375,$C$2:$C3375,$C3376,$B$2:$B3375,$B3376,$A$2:$A3375,$A3376)=0,"",$E3376-_xlfn.MAXIFS($F$2:$F3375,$C$2:$C3375,$C3376,$B$2:$B3375,$B3376,$A$2:$A3375,$A3376)))&gt;0.25,"",IF(IF(_xlfn.MAXIFS($F$2:$F3375,$C$2:$C3375,$C3376,$B$2:$B3375,$B3376,$A$2:$A3375,$A3376)=0,"",$E3376-_xlfn.MAXIFS($F$2:$F3375,$C$2:$C3375,$C3376,$B$2:$B3375,$B3376,$A$2:$A3375,$A3376))&lt;0,0,IF(_xlfn.MAXIFS($F$2:$F3375,$C$2:$C3375,$C3376,$B$2:$B3375,$B3376,$A$2:$A3375,$A3376)=0,"",$E3376-_xlfn.MAXIFS($F$2:$F3375,$C$2:$C3375,$C3376,$B$2:$B3375,$B3376,$A$2:$A3375,$A3376))))</f>
        <v/>
      </c>
      <c r="K3376" s="6" t="str">
        <f t="shared" si="157"/>
        <v/>
      </c>
      <c r="L3376" s="6" t="str">
        <f t="shared" si="158"/>
        <v/>
      </c>
      <c r="M3376" s="6" t="str">
        <f t="shared" si="156"/>
        <v/>
      </c>
    </row>
    <row r="3377" spans="1:13" x14ac:dyDescent="0.25">
      <c r="A3377"/>
      <c r="B3377" s="1"/>
      <c r="C3377"/>
      <c r="D3377"/>
      <c r="E3377" s="76"/>
      <c r="F3377" s="76"/>
      <c r="G3377" s="2"/>
      <c r="H3377" s="77"/>
      <c r="J3377" s="79" t="str">
        <f>IF(IF(IF(_xlfn.MAXIFS($F$2:$F3376,$C$2:$C3376,$C3377,$B$2:$B3376,$B3377,$A$2:$A3376,$A3377)=0,"",$E3377-_xlfn.MAXIFS($F$2:$F3376,$C$2:$C3376,$C3377,$B$2:$B3376,$B3377,$A$2:$A3376,$A3377))&lt;0,0,IF(_xlfn.MAXIFS($F$2:$F3376,$C$2:$C3376,$C3377,$B$2:$B3376,$B3377,$A$2:$A3376,$A3377)=0,"",$E3377-_xlfn.MAXIFS($F$2:$F3376,$C$2:$C3376,$C3377,$B$2:$B3376,$B3377,$A$2:$A3376,$A3377)))&gt;0.25,"",IF(IF(_xlfn.MAXIFS($F$2:$F3376,$C$2:$C3376,$C3377,$B$2:$B3376,$B3377,$A$2:$A3376,$A3377)=0,"",$E3377-_xlfn.MAXIFS($F$2:$F3376,$C$2:$C3376,$C3377,$B$2:$B3376,$B3377,$A$2:$A3376,$A3377))&lt;0,0,IF(_xlfn.MAXIFS($F$2:$F3376,$C$2:$C3376,$C3377,$B$2:$B3376,$B3377,$A$2:$A3376,$A3377)=0,"",$E3377-_xlfn.MAXIFS($F$2:$F3376,$C$2:$C3376,$C3377,$B$2:$B3376,$B3377,$A$2:$A3376,$A3377))))</f>
        <v/>
      </c>
      <c r="K3377" s="6" t="str">
        <f t="shared" si="157"/>
        <v/>
      </c>
      <c r="L3377" s="6" t="str">
        <f t="shared" si="158"/>
        <v/>
      </c>
      <c r="M3377" s="6" t="str">
        <f t="shared" si="156"/>
        <v/>
      </c>
    </row>
    <row r="3378" spans="1:13" x14ac:dyDescent="0.25">
      <c r="A3378"/>
      <c r="B3378" s="1"/>
      <c r="C3378"/>
      <c r="D3378"/>
      <c r="E3378" s="76"/>
      <c r="F3378" s="76"/>
      <c r="G3378" s="2"/>
      <c r="H3378" s="77"/>
      <c r="J3378" s="79" t="str">
        <f>IF(IF(IF(_xlfn.MAXIFS($F$2:$F3377,$C$2:$C3377,$C3378,$B$2:$B3377,$B3378,$A$2:$A3377,$A3378)=0,"",$E3378-_xlfn.MAXIFS($F$2:$F3377,$C$2:$C3377,$C3378,$B$2:$B3377,$B3378,$A$2:$A3377,$A3378))&lt;0,0,IF(_xlfn.MAXIFS($F$2:$F3377,$C$2:$C3377,$C3378,$B$2:$B3377,$B3378,$A$2:$A3377,$A3378)=0,"",$E3378-_xlfn.MAXIFS($F$2:$F3377,$C$2:$C3377,$C3378,$B$2:$B3377,$B3378,$A$2:$A3377,$A3378)))&gt;0.25,"",IF(IF(_xlfn.MAXIFS($F$2:$F3377,$C$2:$C3377,$C3378,$B$2:$B3377,$B3378,$A$2:$A3377,$A3378)=0,"",$E3378-_xlfn.MAXIFS($F$2:$F3377,$C$2:$C3377,$C3378,$B$2:$B3377,$B3378,$A$2:$A3377,$A3378))&lt;0,0,IF(_xlfn.MAXIFS($F$2:$F3377,$C$2:$C3377,$C3378,$B$2:$B3377,$B3378,$A$2:$A3377,$A3378)=0,"",$E3378-_xlfn.MAXIFS($F$2:$F3377,$C$2:$C3377,$C3378,$B$2:$B3377,$B3378,$A$2:$A3377,$A3378))))</f>
        <v/>
      </c>
      <c r="K3378" s="6" t="str">
        <f t="shared" si="157"/>
        <v/>
      </c>
      <c r="L3378" s="6" t="str">
        <f t="shared" si="158"/>
        <v/>
      </c>
      <c r="M3378" s="6" t="str">
        <f t="shared" si="156"/>
        <v/>
      </c>
    </row>
    <row r="3379" spans="1:13" x14ac:dyDescent="0.25">
      <c r="A3379"/>
      <c r="B3379" s="1"/>
      <c r="C3379"/>
      <c r="D3379"/>
      <c r="E3379" s="76"/>
      <c r="F3379" s="76"/>
      <c r="G3379" s="2"/>
      <c r="H3379" s="77"/>
      <c r="J3379" s="79" t="str">
        <f>IF(IF(IF(_xlfn.MAXIFS($F$2:$F3378,$C$2:$C3378,$C3379,$B$2:$B3378,$B3379,$A$2:$A3378,$A3379)=0,"",$E3379-_xlfn.MAXIFS($F$2:$F3378,$C$2:$C3378,$C3379,$B$2:$B3378,$B3379,$A$2:$A3378,$A3379))&lt;0,0,IF(_xlfn.MAXIFS($F$2:$F3378,$C$2:$C3378,$C3379,$B$2:$B3378,$B3379,$A$2:$A3378,$A3379)=0,"",$E3379-_xlfn.MAXIFS($F$2:$F3378,$C$2:$C3378,$C3379,$B$2:$B3378,$B3379,$A$2:$A3378,$A3379)))&gt;0.25,"",IF(IF(_xlfn.MAXIFS($F$2:$F3378,$C$2:$C3378,$C3379,$B$2:$B3378,$B3379,$A$2:$A3378,$A3379)=0,"",$E3379-_xlfn.MAXIFS($F$2:$F3378,$C$2:$C3378,$C3379,$B$2:$B3378,$B3379,$A$2:$A3378,$A3379))&lt;0,0,IF(_xlfn.MAXIFS($F$2:$F3378,$C$2:$C3378,$C3379,$B$2:$B3378,$B3379,$A$2:$A3378,$A3379)=0,"",$E3379-_xlfn.MAXIFS($F$2:$F3378,$C$2:$C3378,$C3379,$B$2:$B3378,$B3379,$A$2:$A3378,$A3379))))</f>
        <v/>
      </c>
      <c r="K3379" s="6" t="str">
        <f t="shared" si="157"/>
        <v/>
      </c>
      <c r="L3379" s="6" t="str">
        <f t="shared" si="158"/>
        <v/>
      </c>
      <c r="M3379" s="6" t="str">
        <f t="shared" si="156"/>
        <v/>
      </c>
    </row>
    <row r="3380" spans="1:13" x14ac:dyDescent="0.25">
      <c r="A3380"/>
      <c r="B3380" s="1"/>
      <c r="C3380"/>
      <c r="D3380"/>
      <c r="E3380" s="76"/>
      <c r="F3380" s="76"/>
      <c r="G3380" s="2"/>
      <c r="H3380" s="77"/>
      <c r="J3380" s="79" t="str">
        <f>IF(IF(IF(_xlfn.MAXIFS($F$2:$F3379,$C$2:$C3379,$C3380,$B$2:$B3379,$B3380,$A$2:$A3379,$A3380)=0,"",$E3380-_xlfn.MAXIFS($F$2:$F3379,$C$2:$C3379,$C3380,$B$2:$B3379,$B3380,$A$2:$A3379,$A3380))&lt;0,0,IF(_xlfn.MAXIFS($F$2:$F3379,$C$2:$C3379,$C3380,$B$2:$B3379,$B3380,$A$2:$A3379,$A3380)=0,"",$E3380-_xlfn.MAXIFS($F$2:$F3379,$C$2:$C3379,$C3380,$B$2:$B3379,$B3380,$A$2:$A3379,$A3380)))&gt;0.25,"",IF(IF(_xlfn.MAXIFS($F$2:$F3379,$C$2:$C3379,$C3380,$B$2:$B3379,$B3380,$A$2:$A3379,$A3380)=0,"",$E3380-_xlfn.MAXIFS($F$2:$F3379,$C$2:$C3379,$C3380,$B$2:$B3379,$B3380,$A$2:$A3379,$A3380))&lt;0,0,IF(_xlfn.MAXIFS($F$2:$F3379,$C$2:$C3379,$C3380,$B$2:$B3379,$B3380,$A$2:$A3379,$A3380)=0,"",$E3380-_xlfn.MAXIFS($F$2:$F3379,$C$2:$C3379,$C3380,$B$2:$B3379,$B3380,$A$2:$A3379,$A3380))))</f>
        <v/>
      </c>
      <c r="K3380" s="6" t="str">
        <f t="shared" si="157"/>
        <v/>
      </c>
      <c r="L3380" s="6" t="str">
        <f t="shared" si="158"/>
        <v/>
      </c>
      <c r="M3380" s="6" t="str">
        <f t="shared" si="156"/>
        <v/>
      </c>
    </row>
    <row r="3381" spans="1:13" x14ac:dyDescent="0.25">
      <c r="A3381"/>
      <c r="B3381" s="1"/>
      <c r="C3381"/>
      <c r="D3381"/>
      <c r="E3381" s="76"/>
      <c r="F3381" s="76"/>
      <c r="G3381" s="2"/>
      <c r="H3381" s="77"/>
      <c r="J3381" s="79" t="str">
        <f>IF(IF(IF(_xlfn.MAXIFS($F$2:$F3380,$C$2:$C3380,$C3381,$B$2:$B3380,$B3381,$A$2:$A3380,$A3381)=0,"",$E3381-_xlfn.MAXIFS($F$2:$F3380,$C$2:$C3380,$C3381,$B$2:$B3380,$B3381,$A$2:$A3380,$A3381))&lt;0,0,IF(_xlfn.MAXIFS($F$2:$F3380,$C$2:$C3380,$C3381,$B$2:$B3380,$B3381,$A$2:$A3380,$A3381)=0,"",$E3381-_xlfn.MAXIFS($F$2:$F3380,$C$2:$C3380,$C3381,$B$2:$B3380,$B3381,$A$2:$A3380,$A3381)))&gt;0.25,"",IF(IF(_xlfn.MAXIFS($F$2:$F3380,$C$2:$C3380,$C3381,$B$2:$B3380,$B3381,$A$2:$A3380,$A3381)=0,"",$E3381-_xlfn.MAXIFS($F$2:$F3380,$C$2:$C3380,$C3381,$B$2:$B3380,$B3381,$A$2:$A3380,$A3381))&lt;0,0,IF(_xlfn.MAXIFS($F$2:$F3380,$C$2:$C3380,$C3381,$B$2:$B3380,$B3381,$A$2:$A3380,$A3381)=0,"",$E3381-_xlfn.MAXIFS($F$2:$F3380,$C$2:$C3380,$C3381,$B$2:$B3380,$B3381,$A$2:$A3380,$A3381))))</f>
        <v/>
      </c>
      <c r="K3381" s="6" t="str">
        <f t="shared" si="157"/>
        <v/>
      </c>
      <c r="L3381" s="6" t="str">
        <f t="shared" si="158"/>
        <v/>
      </c>
      <c r="M3381" s="6" t="str">
        <f t="shared" si="156"/>
        <v/>
      </c>
    </row>
    <row r="3382" spans="1:13" x14ac:dyDescent="0.25">
      <c r="A3382"/>
      <c r="B3382" s="1"/>
      <c r="C3382"/>
      <c r="D3382"/>
      <c r="E3382" s="76"/>
      <c r="F3382" s="76"/>
      <c r="G3382" s="2"/>
      <c r="H3382" s="77"/>
      <c r="J3382" s="79" t="str">
        <f>IF(IF(IF(_xlfn.MAXIFS($F$2:$F3381,$C$2:$C3381,$C3382,$B$2:$B3381,$B3382,$A$2:$A3381,$A3382)=0,"",$E3382-_xlfn.MAXIFS($F$2:$F3381,$C$2:$C3381,$C3382,$B$2:$B3381,$B3382,$A$2:$A3381,$A3382))&lt;0,0,IF(_xlfn.MAXIFS($F$2:$F3381,$C$2:$C3381,$C3382,$B$2:$B3381,$B3382,$A$2:$A3381,$A3382)=0,"",$E3382-_xlfn.MAXIFS($F$2:$F3381,$C$2:$C3381,$C3382,$B$2:$B3381,$B3382,$A$2:$A3381,$A3382)))&gt;0.25,"",IF(IF(_xlfn.MAXIFS($F$2:$F3381,$C$2:$C3381,$C3382,$B$2:$B3381,$B3382,$A$2:$A3381,$A3382)=0,"",$E3382-_xlfn.MAXIFS($F$2:$F3381,$C$2:$C3381,$C3382,$B$2:$B3381,$B3382,$A$2:$A3381,$A3382))&lt;0,0,IF(_xlfn.MAXIFS($F$2:$F3381,$C$2:$C3381,$C3382,$B$2:$B3381,$B3382,$A$2:$A3381,$A3382)=0,"",$E3382-_xlfn.MAXIFS($F$2:$F3381,$C$2:$C3381,$C3382,$B$2:$B3381,$B3382,$A$2:$A3381,$A3382))))</f>
        <v/>
      </c>
      <c r="K3382" s="6" t="str">
        <f t="shared" si="157"/>
        <v/>
      </c>
      <c r="L3382" s="6" t="str">
        <f t="shared" si="158"/>
        <v/>
      </c>
      <c r="M3382" s="6" t="str">
        <f t="shared" si="156"/>
        <v/>
      </c>
    </row>
    <row r="3383" spans="1:13" x14ac:dyDescent="0.25">
      <c r="A3383"/>
      <c r="B3383" s="1"/>
      <c r="C3383"/>
      <c r="D3383"/>
      <c r="E3383" s="76"/>
      <c r="F3383" s="76"/>
      <c r="G3383" s="2"/>
      <c r="H3383" s="77"/>
      <c r="J3383" s="79" t="str">
        <f>IF(IF(IF(_xlfn.MAXIFS($F$2:$F3382,$C$2:$C3382,$C3383,$B$2:$B3382,$B3383,$A$2:$A3382,$A3383)=0,"",$E3383-_xlfn.MAXIFS($F$2:$F3382,$C$2:$C3382,$C3383,$B$2:$B3382,$B3383,$A$2:$A3382,$A3383))&lt;0,0,IF(_xlfn.MAXIFS($F$2:$F3382,$C$2:$C3382,$C3383,$B$2:$B3382,$B3383,$A$2:$A3382,$A3383)=0,"",$E3383-_xlfn.MAXIFS($F$2:$F3382,$C$2:$C3382,$C3383,$B$2:$B3382,$B3383,$A$2:$A3382,$A3383)))&gt;0.25,"",IF(IF(_xlfn.MAXIFS($F$2:$F3382,$C$2:$C3382,$C3383,$B$2:$B3382,$B3383,$A$2:$A3382,$A3383)=0,"",$E3383-_xlfn.MAXIFS($F$2:$F3382,$C$2:$C3382,$C3383,$B$2:$B3382,$B3383,$A$2:$A3382,$A3383))&lt;0,0,IF(_xlfn.MAXIFS($F$2:$F3382,$C$2:$C3382,$C3383,$B$2:$B3382,$B3383,$A$2:$A3382,$A3383)=0,"",$E3383-_xlfn.MAXIFS($F$2:$F3382,$C$2:$C3382,$C3383,$B$2:$B3382,$B3383,$A$2:$A3382,$A3383))))</f>
        <v/>
      </c>
      <c r="K3383" s="6" t="str">
        <f t="shared" si="157"/>
        <v/>
      </c>
      <c r="L3383" s="6" t="str">
        <f t="shared" si="158"/>
        <v/>
      </c>
      <c r="M3383" s="6" t="str">
        <f t="shared" si="156"/>
        <v/>
      </c>
    </row>
    <row r="3384" spans="1:13" x14ac:dyDescent="0.25">
      <c r="A3384"/>
      <c r="B3384" s="1"/>
      <c r="C3384"/>
      <c r="D3384"/>
      <c r="E3384" s="76"/>
      <c r="F3384" s="76"/>
      <c r="G3384" s="2"/>
      <c r="H3384" s="77"/>
      <c r="J3384" s="79" t="str">
        <f>IF(IF(IF(_xlfn.MAXIFS($F$2:$F3383,$C$2:$C3383,$C3384,$B$2:$B3383,$B3384,$A$2:$A3383,$A3384)=0,"",$E3384-_xlfn.MAXIFS($F$2:$F3383,$C$2:$C3383,$C3384,$B$2:$B3383,$B3384,$A$2:$A3383,$A3384))&lt;0,0,IF(_xlfn.MAXIFS($F$2:$F3383,$C$2:$C3383,$C3384,$B$2:$B3383,$B3384,$A$2:$A3383,$A3384)=0,"",$E3384-_xlfn.MAXIFS($F$2:$F3383,$C$2:$C3383,$C3384,$B$2:$B3383,$B3384,$A$2:$A3383,$A3384)))&gt;0.25,"",IF(IF(_xlfn.MAXIFS($F$2:$F3383,$C$2:$C3383,$C3384,$B$2:$B3383,$B3384,$A$2:$A3383,$A3384)=0,"",$E3384-_xlfn.MAXIFS($F$2:$F3383,$C$2:$C3383,$C3384,$B$2:$B3383,$B3384,$A$2:$A3383,$A3384))&lt;0,0,IF(_xlfn.MAXIFS($F$2:$F3383,$C$2:$C3383,$C3384,$B$2:$B3383,$B3384,$A$2:$A3383,$A3384)=0,"",$E3384-_xlfn.MAXIFS($F$2:$F3383,$C$2:$C3383,$C3384,$B$2:$B3383,$B3384,$A$2:$A3383,$A3384))))</f>
        <v/>
      </c>
      <c r="K3384" s="6" t="str">
        <f t="shared" si="157"/>
        <v/>
      </c>
      <c r="L3384" s="6" t="str">
        <f t="shared" si="158"/>
        <v/>
      </c>
      <c r="M3384" s="6" t="str">
        <f t="shared" si="156"/>
        <v/>
      </c>
    </row>
    <row r="3385" spans="1:13" x14ac:dyDescent="0.25">
      <c r="A3385"/>
      <c r="B3385" s="1"/>
      <c r="C3385"/>
      <c r="D3385"/>
      <c r="E3385" s="76"/>
      <c r="F3385" s="76"/>
      <c r="G3385" s="2"/>
      <c r="H3385" s="77"/>
      <c r="J3385" s="79" t="str">
        <f>IF(IF(IF(_xlfn.MAXIFS($F$2:$F3384,$C$2:$C3384,$C3385,$B$2:$B3384,$B3385,$A$2:$A3384,$A3385)=0,"",$E3385-_xlfn.MAXIFS($F$2:$F3384,$C$2:$C3384,$C3385,$B$2:$B3384,$B3385,$A$2:$A3384,$A3385))&lt;0,0,IF(_xlfn.MAXIFS($F$2:$F3384,$C$2:$C3384,$C3385,$B$2:$B3384,$B3385,$A$2:$A3384,$A3385)=0,"",$E3385-_xlfn.MAXIFS($F$2:$F3384,$C$2:$C3384,$C3385,$B$2:$B3384,$B3385,$A$2:$A3384,$A3385)))&gt;0.25,"",IF(IF(_xlfn.MAXIFS($F$2:$F3384,$C$2:$C3384,$C3385,$B$2:$B3384,$B3385,$A$2:$A3384,$A3385)=0,"",$E3385-_xlfn.MAXIFS($F$2:$F3384,$C$2:$C3384,$C3385,$B$2:$B3384,$B3385,$A$2:$A3384,$A3385))&lt;0,0,IF(_xlfn.MAXIFS($F$2:$F3384,$C$2:$C3384,$C3385,$B$2:$B3384,$B3385,$A$2:$A3384,$A3385)=0,"",$E3385-_xlfn.MAXIFS($F$2:$F3384,$C$2:$C3384,$C3385,$B$2:$B3384,$B3385,$A$2:$A3384,$A3385))))</f>
        <v/>
      </c>
      <c r="K3385" s="6" t="str">
        <f t="shared" si="157"/>
        <v/>
      </c>
      <c r="L3385" s="6" t="str">
        <f t="shared" si="158"/>
        <v/>
      </c>
      <c r="M3385" s="6" t="str">
        <f t="shared" si="156"/>
        <v/>
      </c>
    </row>
    <row r="3386" spans="1:13" x14ac:dyDescent="0.25">
      <c r="A3386"/>
      <c r="B3386" s="1"/>
      <c r="C3386"/>
      <c r="D3386"/>
      <c r="E3386" s="76"/>
      <c r="F3386" s="76"/>
      <c r="G3386" s="2"/>
      <c r="H3386" s="77"/>
      <c r="J3386" s="79" t="str">
        <f>IF(IF(IF(_xlfn.MAXIFS($F$2:$F3385,$C$2:$C3385,$C3386,$B$2:$B3385,$B3386,$A$2:$A3385,$A3386)=0,"",$E3386-_xlfn.MAXIFS($F$2:$F3385,$C$2:$C3385,$C3386,$B$2:$B3385,$B3386,$A$2:$A3385,$A3386))&lt;0,0,IF(_xlfn.MAXIFS($F$2:$F3385,$C$2:$C3385,$C3386,$B$2:$B3385,$B3386,$A$2:$A3385,$A3386)=0,"",$E3386-_xlfn.MAXIFS($F$2:$F3385,$C$2:$C3385,$C3386,$B$2:$B3385,$B3386,$A$2:$A3385,$A3386)))&gt;0.25,"",IF(IF(_xlfn.MAXIFS($F$2:$F3385,$C$2:$C3385,$C3386,$B$2:$B3385,$B3386,$A$2:$A3385,$A3386)=0,"",$E3386-_xlfn.MAXIFS($F$2:$F3385,$C$2:$C3385,$C3386,$B$2:$B3385,$B3386,$A$2:$A3385,$A3386))&lt;0,0,IF(_xlfn.MAXIFS($F$2:$F3385,$C$2:$C3385,$C3386,$B$2:$B3385,$B3386,$A$2:$A3385,$A3386)=0,"",$E3386-_xlfn.MAXIFS($F$2:$F3385,$C$2:$C3385,$C3386,$B$2:$B3385,$B3386,$A$2:$A3385,$A3386))))</f>
        <v/>
      </c>
      <c r="K3386" s="6" t="str">
        <f t="shared" si="157"/>
        <v/>
      </c>
      <c r="L3386" s="6" t="str">
        <f t="shared" si="158"/>
        <v/>
      </c>
      <c r="M3386" s="6" t="str">
        <f t="shared" si="156"/>
        <v/>
      </c>
    </row>
    <row r="3387" spans="1:13" x14ac:dyDescent="0.25">
      <c r="A3387"/>
      <c r="B3387" s="1"/>
      <c r="C3387"/>
      <c r="D3387"/>
      <c r="E3387" s="76"/>
      <c r="F3387" s="76"/>
      <c r="G3387" s="2"/>
      <c r="H3387" s="77"/>
      <c r="J3387" s="79" t="str">
        <f>IF(IF(IF(_xlfn.MAXIFS($F$2:$F3386,$C$2:$C3386,$C3387,$B$2:$B3386,$B3387,$A$2:$A3386,$A3387)=0,"",$E3387-_xlfn.MAXIFS($F$2:$F3386,$C$2:$C3386,$C3387,$B$2:$B3386,$B3387,$A$2:$A3386,$A3387))&lt;0,0,IF(_xlfn.MAXIFS($F$2:$F3386,$C$2:$C3386,$C3387,$B$2:$B3386,$B3387,$A$2:$A3386,$A3387)=0,"",$E3387-_xlfn.MAXIFS($F$2:$F3386,$C$2:$C3386,$C3387,$B$2:$B3386,$B3387,$A$2:$A3386,$A3387)))&gt;0.25,"",IF(IF(_xlfn.MAXIFS($F$2:$F3386,$C$2:$C3386,$C3387,$B$2:$B3386,$B3387,$A$2:$A3386,$A3387)=0,"",$E3387-_xlfn.MAXIFS($F$2:$F3386,$C$2:$C3386,$C3387,$B$2:$B3386,$B3387,$A$2:$A3386,$A3387))&lt;0,0,IF(_xlfn.MAXIFS($F$2:$F3386,$C$2:$C3386,$C3387,$B$2:$B3386,$B3387,$A$2:$A3386,$A3387)=0,"",$E3387-_xlfn.MAXIFS($F$2:$F3386,$C$2:$C3386,$C3387,$B$2:$B3386,$B3387,$A$2:$A3386,$A3387))))</f>
        <v/>
      </c>
      <c r="K3387" s="6" t="str">
        <f t="shared" si="157"/>
        <v/>
      </c>
      <c r="L3387" s="6" t="str">
        <f t="shared" si="158"/>
        <v/>
      </c>
      <c r="M3387" s="6" t="str">
        <f t="shared" si="156"/>
        <v/>
      </c>
    </row>
    <row r="3388" spans="1:13" x14ac:dyDescent="0.25">
      <c r="A3388"/>
      <c r="B3388" s="1"/>
      <c r="C3388"/>
      <c r="D3388"/>
      <c r="E3388" s="76"/>
      <c r="F3388" s="76"/>
      <c r="G3388" s="2"/>
      <c r="H3388" s="77"/>
      <c r="J3388" s="79" t="str">
        <f>IF(IF(IF(_xlfn.MAXIFS($F$2:$F3387,$C$2:$C3387,$C3388,$B$2:$B3387,$B3388,$A$2:$A3387,$A3388)=0,"",$E3388-_xlfn.MAXIFS($F$2:$F3387,$C$2:$C3387,$C3388,$B$2:$B3387,$B3388,$A$2:$A3387,$A3388))&lt;0,0,IF(_xlfn.MAXIFS($F$2:$F3387,$C$2:$C3387,$C3388,$B$2:$B3387,$B3388,$A$2:$A3387,$A3388)=0,"",$E3388-_xlfn.MAXIFS($F$2:$F3387,$C$2:$C3387,$C3388,$B$2:$B3387,$B3388,$A$2:$A3387,$A3388)))&gt;0.25,"",IF(IF(_xlfn.MAXIFS($F$2:$F3387,$C$2:$C3387,$C3388,$B$2:$B3387,$B3388,$A$2:$A3387,$A3388)=0,"",$E3388-_xlfn.MAXIFS($F$2:$F3387,$C$2:$C3387,$C3388,$B$2:$B3387,$B3388,$A$2:$A3387,$A3388))&lt;0,0,IF(_xlfn.MAXIFS($F$2:$F3387,$C$2:$C3387,$C3388,$B$2:$B3387,$B3388,$A$2:$A3387,$A3388)=0,"",$E3388-_xlfn.MAXIFS($F$2:$F3387,$C$2:$C3387,$C3388,$B$2:$B3387,$B3388,$A$2:$A3387,$A3388))))</f>
        <v/>
      </c>
      <c r="K3388" s="6" t="str">
        <f t="shared" si="157"/>
        <v/>
      </c>
      <c r="L3388" s="6" t="str">
        <f t="shared" si="158"/>
        <v/>
      </c>
      <c r="M3388" s="6" t="str">
        <f t="shared" si="156"/>
        <v/>
      </c>
    </row>
    <row r="3389" spans="1:13" x14ac:dyDescent="0.25">
      <c r="A3389"/>
      <c r="B3389" s="1"/>
      <c r="C3389"/>
      <c r="D3389"/>
      <c r="E3389" s="76"/>
      <c r="F3389" s="76"/>
      <c r="G3389" s="2"/>
      <c r="H3389" s="77"/>
      <c r="J3389" s="79" t="str">
        <f>IF(IF(IF(_xlfn.MAXIFS($F$2:$F3388,$C$2:$C3388,$C3389,$B$2:$B3388,$B3389,$A$2:$A3388,$A3389)=0,"",$E3389-_xlfn.MAXIFS($F$2:$F3388,$C$2:$C3388,$C3389,$B$2:$B3388,$B3389,$A$2:$A3388,$A3389))&lt;0,0,IF(_xlfn.MAXIFS($F$2:$F3388,$C$2:$C3388,$C3389,$B$2:$B3388,$B3389,$A$2:$A3388,$A3389)=0,"",$E3389-_xlfn.MAXIFS($F$2:$F3388,$C$2:$C3388,$C3389,$B$2:$B3388,$B3389,$A$2:$A3388,$A3389)))&gt;0.25,"",IF(IF(_xlfn.MAXIFS($F$2:$F3388,$C$2:$C3388,$C3389,$B$2:$B3388,$B3389,$A$2:$A3388,$A3389)=0,"",$E3389-_xlfn.MAXIFS($F$2:$F3388,$C$2:$C3388,$C3389,$B$2:$B3388,$B3389,$A$2:$A3388,$A3389))&lt;0,0,IF(_xlfn.MAXIFS($F$2:$F3388,$C$2:$C3388,$C3389,$B$2:$B3388,$B3389,$A$2:$A3388,$A3389)=0,"",$E3389-_xlfn.MAXIFS($F$2:$F3388,$C$2:$C3388,$C3389,$B$2:$B3388,$B3389,$A$2:$A3388,$A3389))))</f>
        <v/>
      </c>
      <c r="K3389" s="6" t="str">
        <f t="shared" si="157"/>
        <v/>
      </c>
      <c r="L3389" s="6" t="str">
        <f t="shared" si="158"/>
        <v/>
      </c>
      <c r="M3389" s="6" t="str">
        <f t="shared" si="156"/>
        <v/>
      </c>
    </row>
    <row r="3390" spans="1:13" x14ac:dyDescent="0.25">
      <c r="A3390"/>
      <c r="B3390" s="1"/>
      <c r="C3390"/>
      <c r="D3390"/>
      <c r="E3390" s="76"/>
      <c r="F3390" s="76"/>
      <c r="G3390" s="2"/>
      <c r="H3390" s="77"/>
      <c r="J3390" s="79" t="str">
        <f>IF(IF(IF(_xlfn.MAXIFS($F$2:$F3389,$C$2:$C3389,$C3390,$B$2:$B3389,$B3390,$A$2:$A3389,$A3390)=0,"",$E3390-_xlfn.MAXIFS($F$2:$F3389,$C$2:$C3389,$C3390,$B$2:$B3389,$B3390,$A$2:$A3389,$A3390))&lt;0,0,IF(_xlfn.MAXIFS($F$2:$F3389,$C$2:$C3389,$C3390,$B$2:$B3389,$B3390,$A$2:$A3389,$A3390)=0,"",$E3390-_xlfn.MAXIFS($F$2:$F3389,$C$2:$C3389,$C3390,$B$2:$B3389,$B3390,$A$2:$A3389,$A3390)))&gt;0.25,"",IF(IF(_xlfn.MAXIFS($F$2:$F3389,$C$2:$C3389,$C3390,$B$2:$B3389,$B3390,$A$2:$A3389,$A3390)=0,"",$E3390-_xlfn.MAXIFS($F$2:$F3389,$C$2:$C3389,$C3390,$B$2:$B3389,$B3390,$A$2:$A3389,$A3390))&lt;0,0,IF(_xlfn.MAXIFS($F$2:$F3389,$C$2:$C3389,$C3390,$B$2:$B3389,$B3390,$A$2:$A3389,$A3390)=0,"",$E3390-_xlfn.MAXIFS($F$2:$F3389,$C$2:$C3389,$C3390,$B$2:$B3389,$B3390,$A$2:$A3389,$A3390))))</f>
        <v/>
      </c>
      <c r="K3390" s="6" t="str">
        <f t="shared" si="157"/>
        <v/>
      </c>
      <c r="L3390" s="6" t="str">
        <f t="shared" si="158"/>
        <v/>
      </c>
      <c r="M3390" s="6" t="str">
        <f t="shared" si="156"/>
        <v/>
      </c>
    </row>
    <row r="3391" spans="1:13" x14ac:dyDescent="0.25">
      <c r="A3391"/>
      <c r="B3391" s="1"/>
      <c r="C3391"/>
      <c r="D3391"/>
      <c r="E3391" s="76"/>
      <c r="F3391" s="76"/>
      <c r="G3391" s="2"/>
      <c r="H3391" s="77"/>
      <c r="J3391" s="79" t="str">
        <f>IF(IF(IF(_xlfn.MAXIFS($F$2:$F3390,$C$2:$C3390,$C3391,$B$2:$B3390,$B3391,$A$2:$A3390,$A3391)=0,"",$E3391-_xlfn.MAXIFS($F$2:$F3390,$C$2:$C3390,$C3391,$B$2:$B3390,$B3391,$A$2:$A3390,$A3391))&lt;0,0,IF(_xlfn.MAXIFS($F$2:$F3390,$C$2:$C3390,$C3391,$B$2:$B3390,$B3391,$A$2:$A3390,$A3391)=0,"",$E3391-_xlfn.MAXIFS($F$2:$F3390,$C$2:$C3390,$C3391,$B$2:$B3390,$B3391,$A$2:$A3390,$A3391)))&gt;0.25,"",IF(IF(_xlfn.MAXIFS($F$2:$F3390,$C$2:$C3390,$C3391,$B$2:$B3390,$B3391,$A$2:$A3390,$A3391)=0,"",$E3391-_xlfn.MAXIFS($F$2:$F3390,$C$2:$C3390,$C3391,$B$2:$B3390,$B3391,$A$2:$A3390,$A3391))&lt;0,0,IF(_xlfn.MAXIFS($F$2:$F3390,$C$2:$C3390,$C3391,$B$2:$B3390,$B3391,$A$2:$A3390,$A3391)=0,"",$E3391-_xlfn.MAXIFS($F$2:$F3390,$C$2:$C3390,$C3391,$B$2:$B3390,$B3391,$A$2:$A3390,$A3391))))</f>
        <v/>
      </c>
      <c r="K3391" s="6" t="str">
        <f t="shared" si="157"/>
        <v/>
      </c>
      <c r="L3391" s="6" t="str">
        <f t="shared" si="158"/>
        <v/>
      </c>
      <c r="M3391" s="6" t="str">
        <f t="shared" si="156"/>
        <v/>
      </c>
    </row>
    <row r="3392" spans="1:13" x14ac:dyDescent="0.25">
      <c r="A3392"/>
      <c r="B3392" s="1"/>
      <c r="C3392"/>
      <c r="D3392"/>
      <c r="E3392" s="76"/>
      <c r="F3392" s="76"/>
      <c r="G3392" s="2"/>
      <c r="H3392" s="77"/>
      <c r="J3392" s="79" t="str">
        <f>IF(IF(IF(_xlfn.MAXIFS($F$2:$F3391,$C$2:$C3391,$C3392,$B$2:$B3391,$B3392,$A$2:$A3391,$A3392)=0,"",$E3392-_xlfn.MAXIFS($F$2:$F3391,$C$2:$C3391,$C3392,$B$2:$B3391,$B3392,$A$2:$A3391,$A3392))&lt;0,0,IF(_xlfn.MAXIFS($F$2:$F3391,$C$2:$C3391,$C3392,$B$2:$B3391,$B3392,$A$2:$A3391,$A3392)=0,"",$E3392-_xlfn.MAXIFS($F$2:$F3391,$C$2:$C3391,$C3392,$B$2:$B3391,$B3392,$A$2:$A3391,$A3392)))&gt;0.25,"",IF(IF(_xlfn.MAXIFS($F$2:$F3391,$C$2:$C3391,$C3392,$B$2:$B3391,$B3392,$A$2:$A3391,$A3392)=0,"",$E3392-_xlfn.MAXIFS($F$2:$F3391,$C$2:$C3391,$C3392,$B$2:$B3391,$B3392,$A$2:$A3391,$A3392))&lt;0,0,IF(_xlfn.MAXIFS($F$2:$F3391,$C$2:$C3391,$C3392,$B$2:$B3391,$B3392,$A$2:$A3391,$A3392)=0,"",$E3392-_xlfn.MAXIFS($F$2:$F3391,$C$2:$C3391,$C3392,$B$2:$B3391,$B3392,$A$2:$A3391,$A3392))))</f>
        <v/>
      </c>
      <c r="K3392" s="6" t="str">
        <f t="shared" si="157"/>
        <v/>
      </c>
      <c r="L3392" s="6" t="str">
        <f t="shared" si="158"/>
        <v/>
      </c>
      <c r="M3392" s="6" t="str">
        <f t="shared" si="156"/>
        <v/>
      </c>
    </row>
    <row r="3393" spans="1:13" x14ac:dyDescent="0.25">
      <c r="A3393"/>
      <c r="B3393" s="1"/>
      <c r="C3393"/>
      <c r="D3393"/>
      <c r="E3393" s="76"/>
      <c r="F3393" s="76"/>
      <c r="G3393" s="2"/>
      <c r="H3393" s="77"/>
      <c r="J3393" s="79" t="str">
        <f>IF(IF(IF(_xlfn.MAXIFS($F$2:$F3392,$C$2:$C3392,$C3393,$B$2:$B3392,$B3393,$A$2:$A3392,$A3393)=0,"",$E3393-_xlfn.MAXIFS($F$2:$F3392,$C$2:$C3392,$C3393,$B$2:$B3392,$B3393,$A$2:$A3392,$A3393))&lt;0,0,IF(_xlfn.MAXIFS($F$2:$F3392,$C$2:$C3392,$C3393,$B$2:$B3392,$B3393,$A$2:$A3392,$A3393)=0,"",$E3393-_xlfn.MAXIFS($F$2:$F3392,$C$2:$C3392,$C3393,$B$2:$B3392,$B3393,$A$2:$A3392,$A3393)))&gt;0.25,"",IF(IF(_xlfn.MAXIFS($F$2:$F3392,$C$2:$C3392,$C3393,$B$2:$B3392,$B3393,$A$2:$A3392,$A3393)=0,"",$E3393-_xlfn.MAXIFS($F$2:$F3392,$C$2:$C3392,$C3393,$B$2:$B3392,$B3393,$A$2:$A3392,$A3393))&lt;0,0,IF(_xlfn.MAXIFS($F$2:$F3392,$C$2:$C3392,$C3393,$B$2:$B3392,$B3393,$A$2:$A3392,$A3393)=0,"",$E3393-_xlfn.MAXIFS($F$2:$F3392,$C$2:$C3392,$C3393,$B$2:$B3392,$B3393,$A$2:$A3392,$A3393))))</f>
        <v/>
      </c>
      <c r="K3393" s="6" t="str">
        <f t="shared" si="157"/>
        <v/>
      </c>
      <c r="L3393" s="6" t="str">
        <f t="shared" si="158"/>
        <v/>
      </c>
      <c r="M3393" s="6" t="str">
        <f t="shared" si="156"/>
        <v/>
      </c>
    </row>
    <row r="3394" spans="1:13" x14ac:dyDescent="0.25">
      <c r="A3394"/>
      <c r="B3394" s="1"/>
      <c r="C3394"/>
      <c r="D3394"/>
      <c r="E3394" s="76"/>
      <c r="F3394" s="76"/>
      <c r="G3394" s="2"/>
      <c r="H3394" s="77"/>
      <c r="J3394" s="79" t="str">
        <f>IF(IF(IF(_xlfn.MAXIFS($F$2:$F3393,$C$2:$C3393,$C3394,$B$2:$B3393,$B3394,$A$2:$A3393,$A3394)=0,"",$E3394-_xlfn.MAXIFS($F$2:$F3393,$C$2:$C3393,$C3394,$B$2:$B3393,$B3394,$A$2:$A3393,$A3394))&lt;0,0,IF(_xlfn.MAXIFS($F$2:$F3393,$C$2:$C3393,$C3394,$B$2:$B3393,$B3394,$A$2:$A3393,$A3394)=0,"",$E3394-_xlfn.MAXIFS($F$2:$F3393,$C$2:$C3393,$C3394,$B$2:$B3393,$B3394,$A$2:$A3393,$A3394)))&gt;0.25,"",IF(IF(_xlfn.MAXIFS($F$2:$F3393,$C$2:$C3393,$C3394,$B$2:$B3393,$B3394,$A$2:$A3393,$A3394)=0,"",$E3394-_xlfn.MAXIFS($F$2:$F3393,$C$2:$C3393,$C3394,$B$2:$B3393,$B3394,$A$2:$A3393,$A3394))&lt;0,0,IF(_xlfn.MAXIFS($F$2:$F3393,$C$2:$C3393,$C3394,$B$2:$B3393,$B3394,$A$2:$A3393,$A3394)=0,"",$E3394-_xlfn.MAXIFS($F$2:$F3393,$C$2:$C3393,$C3394,$B$2:$B3393,$B3394,$A$2:$A3393,$A3394))))</f>
        <v/>
      </c>
      <c r="K3394" s="6" t="str">
        <f t="shared" si="157"/>
        <v/>
      </c>
      <c r="L3394" s="6" t="str">
        <f t="shared" si="158"/>
        <v/>
      </c>
      <c r="M3394" s="6" t="str">
        <f t="shared" ref="M3394:M3457" si="159">IF($A3394="","",IF(AND($K3394&gt;=10,$K3394&lt;=13),"Y",IF(AND($K3394=14,$L3394="EARLY"),"Y","N")))</f>
        <v/>
      </c>
    </row>
    <row r="3395" spans="1:13" x14ac:dyDescent="0.25">
      <c r="A3395"/>
      <c r="B3395" s="1"/>
      <c r="C3395"/>
      <c r="D3395"/>
      <c r="E3395" s="76"/>
      <c r="F3395" s="76"/>
      <c r="G3395" s="2"/>
      <c r="H3395" s="77"/>
      <c r="J3395" s="79" t="str">
        <f>IF(IF(IF(_xlfn.MAXIFS($F$2:$F3394,$C$2:$C3394,$C3395,$B$2:$B3394,$B3395,$A$2:$A3394,$A3395)=0,"",$E3395-_xlfn.MAXIFS($F$2:$F3394,$C$2:$C3394,$C3395,$B$2:$B3394,$B3395,$A$2:$A3394,$A3395))&lt;0,0,IF(_xlfn.MAXIFS($F$2:$F3394,$C$2:$C3394,$C3395,$B$2:$B3394,$B3395,$A$2:$A3394,$A3395)=0,"",$E3395-_xlfn.MAXIFS($F$2:$F3394,$C$2:$C3394,$C3395,$B$2:$B3394,$B3395,$A$2:$A3394,$A3395)))&gt;0.25,"",IF(IF(_xlfn.MAXIFS($F$2:$F3394,$C$2:$C3394,$C3395,$B$2:$B3394,$B3395,$A$2:$A3394,$A3395)=0,"",$E3395-_xlfn.MAXIFS($F$2:$F3394,$C$2:$C3394,$C3395,$B$2:$B3394,$B3395,$A$2:$A3394,$A3395))&lt;0,0,IF(_xlfn.MAXIFS($F$2:$F3394,$C$2:$C3394,$C3395,$B$2:$B3394,$B3395,$A$2:$A3394,$A3395)=0,"",$E3395-_xlfn.MAXIFS($F$2:$F3394,$C$2:$C3394,$C3395,$B$2:$B3394,$B3395,$A$2:$A3394,$A3395))))</f>
        <v/>
      </c>
      <c r="K3395" s="6" t="str">
        <f t="shared" ref="K3395:K3458" si="160">IF($J3395="","",IF(HOUR($E3395)&gt;19,19,IF(HOUR($E3395)&lt;5,5,HOUR($E3395))))</f>
        <v/>
      </c>
      <c r="L3395" s="6" t="str">
        <f t="shared" ref="L3395:L3458" si="161">IF($J3395="","",IF(MINUTE($E3395)&lt;30,"EARLY","LATE"))</f>
        <v/>
      </c>
      <c r="M3395" s="6" t="str">
        <f t="shared" si="159"/>
        <v/>
      </c>
    </row>
    <row r="3396" spans="1:13" x14ac:dyDescent="0.25">
      <c r="A3396"/>
      <c r="B3396" s="1"/>
      <c r="C3396"/>
      <c r="D3396"/>
      <c r="E3396" s="76"/>
      <c r="F3396" s="76"/>
      <c r="G3396" s="2"/>
      <c r="H3396" s="77"/>
      <c r="J3396" s="79" t="str">
        <f>IF(IF(IF(_xlfn.MAXIFS($F$2:$F3395,$C$2:$C3395,$C3396,$B$2:$B3395,$B3396,$A$2:$A3395,$A3396)=0,"",$E3396-_xlfn.MAXIFS($F$2:$F3395,$C$2:$C3395,$C3396,$B$2:$B3395,$B3396,$A$2:$A3395,$A3396))&lt;0,0,IF(_xlfn.MAXIFS($F$2:$F3395,$C$2:$C3395,$C3396,$B$2:$B3395,$B3396,$A$2:$A3395,$A3396)=0,"",$E3396-_xlfn.MAXIFS($F$2:$F3395,$C$2:$C3395,$C3396,$B$2:$B3395,$B3396,$A$2:$A3395,$A3396)))&gt;0.25,"",IF(IF(_xlfn.MAXIFS($F$2:$F3395,$C$2:$C3395,$C3396,$B$2:$B3395,$B3396,$A$2:$A3395,$A3396)=0,"",$E3396-_xlfn.MAXIFS($F$2:$F3395,$C$2:$C3395,$C3396,$B$2:$B3395,$B3396,$A$2:$A3395,$A3396))&lt;0,0,IF(_xlfn.MAXIFS($F$2:$F3395,$C$2:$C3395,$C3396,$B$2:$B3395,$B3396,$A$2:$A3395,$A3396)=0,"",$E3396-_xlfn.MAXIFS($F$2:$F3395,$C$2:$C3395,$C3396,$B$2:$B3395,$B3396,$A$2:$A3395,$A3396))))</f>
        <v/>
      </c>
      <c r="K3396" s="6" t="str">
        <f t="shared" si="160"/>
        <v/>
      </c>
      <c r="L3396" s="6" t="str">
        <f t="shared" si="161"/>
        <v/>
      </c>
      <c r="M3396" s="6" t="str">
        <f t="shared" si="159"/>
        <v/>
      </c>
    </row>
    <row r="3397" spans="1:13" x14ac:dyDescent="0.25">
      <c r="A3397"/>
      <c r="B3397" s="1"/>
      <c r="C3397"/>
      <c r="D3397"/>
      <c r="E3397" s="76"/>
      <c r="F3397" s="76"/>
      <c r="G3397" s="2"/>
      <c r="H3397" s="77"/>
      <c r="J3397" s="79" t="str">
        <f>IF(IF(IF(_xlfn.MAXIFS($F$2:$F3396,$C$2:$C3396,$C3397,$B$2:$B3396,$B3397,$A$2:$A3396,$A3397)=0,"",$E3397-_xlfn.MAXIFS($F$2:$F3396,$C$2:$C3396,$C3397,$B$2:$B3396,$B3397,$A$2:$A3396,$A3397))&lt;0,0,IF(_xlfn.MAXIFS($F$2:$F3396,$C$2:$C3396,$C3397,$B$2:$B3396,$B3397,$A$2:$A3396,$A3397)=0,"",$E3397-_xlfn.MAXIFS($F$2:$F3396,$C$2:$C3396,$C3397,$B$2:$B3396,$B3397,$A$2:$A3396,$A3397)))&gt;0.25,"",IF(IF(_xlfn.MAXIFS($F$2:$F3396,$C$2:$C3396,$C3397,$B$2:$B3396,$B3397,$A$2:$A3396,$A3397)=0,"",$E3397-_xlfn.MAXIFS($F$2:$F3396,$C$2:$C3396,$C3397,$B$2:$B3396,$B3397,$A$2:$A3396,$A3397))&lt;0,0,IF(_xlfn.MAXIFS($F$2:$F3396,$C$2:$C3396,$C3397,$B$2:$B3396,$B3397,$A$2:$A3396,$A3397)=0,"",$E3397-_xlfn.MAXIFS($F$2:$F3396,$C$2:$C3396,$C3397,$B$2:$B3396,$B3397,$A$2:$A3396,$A3397))))</f>
        <v/>
      </c>
      <c r="K3397" s="6" t="str">
        <f t="shared" si="160"/>
        <v/>
      </c>
      <c r="L3397" s="6" t="str">
        <f t="shared" si="161"/>
        <v/>
      </c>
      <c r="M3397" s="6" t="str">
        <f t="shared" si="159"/>
        <v/>
      </c>
    </row>
    <row r="3398" spans="1:13" x14ac:dyDescent="0.25">
      <c r="A3398"/>
      <c r="B3398" s="1"/>
      <c r="C3398"/>
      <c r="D3398"/>
      <c r="E3398" s="76"/>
      <c r="F3398" s="76"/>
      <c r="G3398" s="2"/>
      <c r="H3398" s="77"/>
      <c r="J3398" s="79" t="str">
        <f>IF(IF(IF(_xlfn.MAXIFS($F$2:$F3397,$C$2:$C3397,$C3398,$B$2:$B3397,$B3398,$A$2:$A3397,$A3398)=0,"",$E3398-_xlfn.MAXIFS($F$2:$F3397,$C$2:$C3397,$C3398,$B$2:$B3397,$B3398,$A$2:$A3397,$A3398))&lt;0,0,IF(_xlfn.MAXIFS($F$2:$F3397,$C$2:$C3397,$C3398,$B$2:$B3397,$B3398,$A$2:$A3397,$A3398)=0,"",$E3398-_xlfn.MAXIFS($F$2:$F3397,$C$2:$C3397,$C3398,$B$2:$B3397,$B3398,$A$2:$A3397,$A3398)))&gt;0.25,"",IF(IF(_xlfn.MAXIFS($F$2:$F3397,$C$2:$C3397,$C3398,$B$2:$B3397,$B3398,$A$2:$A3397,$A3398)=0,"",$E3398-_xlfn.MAXIFS($F$2:$F3397,$C$2:$C3397,$C3398,$B$2:$B3397,$B3398,$A$2:$A3397,$A3398))&lt;0,0,IF(_xlfn.MAXIFS($F$2:$F3397,$C$2:$C3397,$C3398,$B$2:$B3397,$B3398,$A$2:$A3397,$A3398)=0,"",$E3398-_xlfn.MAXIFS($F$2:$F3397,$C$2:$C3397,$C3398,$B$2:$B3397,$B3398,$A$2:$A3397,$A3398))))</f>
        <v/>
      </c>
      <c r="K3398" s="6" t="str">
        <f t="shared" si="160"/>
        <v/>
      </c>
      <c r="L3398" s="6" t="str">
        <f t="shared" si="161"/>
        <v/>
      </c>
      <c r="M3398" s="6" t="str">
        <f t="shared" si="159"/>
        <v/>
      </c>
    </row>
    <row r="3399" spans="1:13" x14ac:dyDescent="0.25">
      <c r="A3399"/>
      <c r="B3399" s="1"/>
      <c r="C3399"/>
      <c r="D3399"/>
      <c r="E3399" s="76"/>
      <c r="F3399" s="76"/>
      <c r="G3399" s="2"/>
      <c r="H3399" s="77"/>
      <c r="J3399" s="79" t="str">
        <f>IF(IF(IF(_xlfn.MAXIFS($F$2:$F3398,$C$2:$C3398,$C3399,$B$2:$B3398,$B3399,$A$2:$A3398,$A3399)=0,"",$E3399-_xlfn.MAXIFS($F$2:$F3398,$C$2:$C3398,$C3399,$B$2:$B3398,$B3399,$A$2:$A3398,$A3399))&lt;0,0,IF(_xlfn.MAXIFS($F$2:$F3398,$C$2:$C3398,$C3399,$B$2:$B3398,$B3399,$A$2:$A3398,$A3399)=0,"",$E3399-_xlfn.MAXIFS($F$2:$F3398,$C$2:$C3398,$C3399,$B$2:$B3398,$B3399,$A$2:$A3398,$A3399)))&gt;0.25,"",IF(IF(_xlfn.MAXIFS($F$2:$F3398,$C$2:$C3398,$C3399,$B$2:$B3398,$B3399,$A$2:$A3398,$A3399)=0,"",$E3399-_xlfn.MAXIFS($F$2:$F3398,$C$2:$C3398,$C3399,$B$2:$B3398,$B3399,$A$2:$A3398,$A3399))&lt;0,0,IF(_xlfn.MAXIFS($F$2:$F3398,$C$2:$C3398,$C3399,$B$2:$B3398,$B3399,$A$2:$A3398,$A3399)=0,"",$E3399-_xlfn.MAXIFS($F$2:$F3398,$C$2:$C3398,$C3399,$B$2:$B3398,$B3399,$A$2:$A3398,$A3399))))</f>
        <v/>
      </c>
      <c r="K3399" s="6" t="str">
        <f t="shared" si="160"/>
        <v/>
      </c>
      <c r="L3399" s="6" t="str">
        <f t="shared" si="161"/>
        <v/>
      </c>
      <c r="M3399" s="6" t="str">
        <f t="shared" si="159"/>
        <v/>
      </c>
    </row>
    <row r="3400" spans="1:13" x14ac:dyDescent="0.25">
      <c r="A3400"/>
      <c r="B3400" s="1"/>
      <c r="C3400"/>
      <c r="D3400"/>
      <c r="E3400" s="76"/>
      <c r="F3400" s="76"/>
      <c r="G3400" s="2"/>
      <c r="H3400" s="77"/>
      <c r="J3400" s="79" t="str">
        <f>IF(IF(IF(_xlfn.MAXIFS($F$2:$F3399,$C$2:$C3399,$C3400,$B$2:$B3399,$B3400,$A$2:$A3399,$A3400)=0,"",$E3400-_xlfn.MAXIFS($F$2:$F3399,$C$2:$C3399,$C3400,$B$2:$B3399,$B3400,$A$2:$A3399,$A3400))&lt;0,0,IF(_xlfn.MAXIFS($F$2:$F3399,$C$2:$C3399,$C3400,$B$2:$B3399,$B3400,$A$2:$A3399,$A3400)=0,"",$E3400-_xlfn.MAXIFS($F$2:$F3399,$C$2:$C3399,$C3400,$B$2:$B3399,$B3400,$A$2:$A3399,$A3400)))&gt;0.25,"",IF(IF(_xlfn.MAXIFS($F$2:$F3399,$C$2:$C3399,$C3400,$B$2:$B3399,$B3400,$A$2:$A3399,$A3400)=0,"",$E3400-_xlfn.MAXIFS($F$2:$F3399,$C$2:$C3399,$C3400,$B$2:$B3399,$B3400,$A$2:$A3399,$A3400))&lt;0,0,IF(_xlfn.MAXIFS($F$2:$F3399,$C$2:$C3399,$C3400,$B$2:$B3399,$B3400,$A$2:$A3399,$A3400)=0,"",$E3400-_xlfn.MAXIFS($F$2:$F3399,$C$2:$C3399,$C3400,$B$2:$B3399,$B3400,$A$2:$A3399,$A3400))))</f>
        <v/>
      </c>
      <c r="K3400" s="6" t="str">
        <f t="shared" si="160"/>
        <v/>
      </c>
      <c r="L3400" s="6" t="str">
        <f t="shared" si="161"/>
        <v/>
      </c>
      <c r="M3400" s="6" t="str">
        <f t="shared" si="159"/>
        <v/>
      </c>
    </row>
    <row r="3401" spans="1:13" x14ac:dyDescent="0.25">
      <c r="A3401"/>
      <c r="B3401" s="1"/>
      <c r="C3401"/>
      <c r="D3401"/>
      <c r="E3401" s="76"/>
      <c r="F3401" s="76"/>
      <c r="G3401" s="2"/>
      <c r="H3401" s="77"/>
      <c r="J3401" s="79" t="str">
        <f>IF(IF(IF(_xlfn.MAXIFS($F$2:$F3400,$C$2:$C3400,$C3401,$B$2:$B3400,$B3401,$A$2:$A3400,$A3401)=0,"",$E3401-_xlfn.MAXIFS($F$2:$F3400,$C$2:$C3400,$C3401,$B$2:$B3400,$B3401,$A$2:$A3400,$A3401))&lt;0,0,IF(_xlfn.MAXIFS($F$2:$F3400,$C$2:$C3400,$C3401,$B$2:$B3400,$B3401,$A$2:$A3400,$A3401)=0,"",$E3401-_xlfn.MAXIFS($F$2:$F3400,$C$2:$C3400,$C3401,$B$2:$B3400,$B3401,$A$2:$A3400,$A3401)))&gt;0.25,"",IF(IF(_xlfn.MAXIFS($F$2:$F3400,$C$2:$C3400,$C3401,$B$2:$B3400,$B3401,$A$2:$A3400,$A3401)=0,"",$E3401-_xlfn.MAXIFS($F$2:$F3400,$C$2:$C3400,$C3401,$B$2:$B3400,$B3401,$A$2:$A3400,$A3401))&lt;0,0,IF(_xlfn.MAXIFS($F$2:$F3400,$C$2:$C3400,$C3401,$B$2:$B3400,$B3401,$A$2:$A3400,$A3401)=0,"",$E3401-_xlfn.MAXIFS($F$2:$F3400,$C$2:$C3400,$C3401,$B$2:$B3400,$B3401,$A$2:$A3400,$A3401))))</f>
        <v/>
      </c>
      <c r="K3401" s="6" t="str">
        <f t="shared" si="160"/>
        <v/>
      </c>
      <c r="L3401" s="6" t="str">
        <f t="shared" si="161"/>
        <v/>
      </c>
      <c r="M3401" s="6" t="str">
        <f t="shared" si="159"/>
        <v/>
      </c>
    </row>
    <row r="3402" spans="1:13" x14ac:dyDescent="0.25">
      <c r="A3402"/>
      <c r="B3402" s="1"/>
      <c r="C3402"/>
      <c r="D3402"/>
      <c r="E3402" s="76"/>
      <c r="F3402" s="76"/>
      <c r="G3402" s="2"/>
      <c r="H3402" s="77"/>
      <c r="J3402" s="79" t="str">
        <f>IF(IF(IF(_xlfn.MAXIFS($F$2:$F3401,$C$2:$C3401,$C3402,$B$2:$B3401,$B3402,$A$2:$A3401,$A3402)=0,"",$E3402-_xlfn.MAXIFS($F$2:$F3401,$C$2:$C3401,$C3402,$B$2:$B3401,$B3402,$A$2:$A3401,$A3402))&lt;0,0,IF(_xlfn.MAXIFS($F$2:$F3401,$C$2:$C3401,$C3402,$B$2:$B3401,$B3402,$A$2:$A3401,$A3402)=0,"",$E3402-_xlfn.MAXIFS($F$2:$F3401,$C$2:$C3401,$C3402,$B$2:$B3401,$B3402,$A$2:$A3401,$A3402)))&gt;0.25,"",IF(IF(_xlfn.MAXIFS($F$2:$F3401,$C$2:$C3401,$C3402,$B$2:$B3401,$B3402,$A$2:$A3401,$A3402)=0,"",$E3402-_xlfn.MAXIFS($F$2:$F3401,$C$2:$C3401,$C3402,$B$2:$B3401,$B3402,$A$2:$A3401,$A3402))&lt;0,0,IF(_xlfn.MAXIFS($F$2:$F3401,$C$2:$C3401,$C3402,$B$2:$B3401,$B3402,$A$2:$A3401,$A3402)=0,"",$E3402-_xlfn.MAXIFS($F$2:$F3401,$C$2:$C3401,$C3402,$B$2:$B3401,$B3402,$A$2:$A3401,$A3402))))</f>
        <v/>
      </c>
      <c r="K3402" s="6" t="str">
        <f t="shared" si="160"/>
        <v/>
      </c>
      <c r="L3402" s="6" t="str">
        <f t="shared" si="161"/>
        <v/>
      </c>
      <c r="M3402" s="6" t="str">
        <f t="shared" si="159"/>
        <v/>
      </c>
    </row>
    <row r="3403" spans="1:13" x14ac:dyDescent="0.25">
      <c r="A3403"/>
      <c r="B3403" s="1"/>
      <c r="C3403"/>
      <c r="D3403"/>
      <c r="E3403" s="76"/>
      <c r="F3403" s="76"/>
      <c r="G3403" s="2"/>
      <c r="H3403" s="77"/>
      <c r="J3403" s="79" t="str">
        <f>IF(IF(IF(_xlfn.MAXIFS($F$2:$F3402,$C$2:$C3402,$C3403,$B$2:$B3402,$B3403,$A$2:$A3402,$A3403)=0,"",$E3403-_xlfn.MAXIFS($F$2:$F3402,$C$2:$C3402,$C3403,$B$2:$B3402,$B3403,$A$2:$A3402,$A3403))&lt;0,0,IF(_xlfn.MAXIFS($F$2:$F3402,$C$2:$C3402,$C3403,$B$2:$B3402,$B3403,$A$2:$A3402,$A3403)=0,"",$E3403-_xlfn.MAXIFS($F$2:$F3402,$C$2:$C3402,$C3403,$B$2:$B3402,$B3403,$A$2:$A3402,$A3403)))&gt;0.25,"",IF(IF(_xlfn.MAXIFS($F$2:$F3402,$C$2:$C3402,$C3403,$B$2:$B3402,$B3403,$A$2:$A3402,$A3403)=0,"",$E3403-_xlfn.MAXIFS($F$2:$F3402,$C$2:$C3402,$C3403,$B$2:$B3402,$B3403,$A$2:$A3402,$A3403))&lt;0,0,IF(_xlfn.MAXIFS($F$2:$F3402,$C$2:$C3402,$C3403,$B$2:$B3402,$B3403,$A$2:$A3402,$A3403)=0,"",$E3403-_xlfn.MAXIFS($F$2:$F3402,$C$2:$C3402,$C3403,$B$2:$B3402,$B3403,$A$2:$A3402,$A3403))))</f>
        <v/>
      </c>
      <c r="K3403" s="6" t="str">
        <f t="shared" si="160"/>
        <v/>
      </c>
      <c r="L3403" s="6" t="str">
        <f t="shared" si="161"/>
        <v/>
      </c>
      <c r="M3403" s="6" t="str">
        <f t="shared" si="159"/>
        <v/>
      </c>
    </row>
    <row r="3404" spans="1:13" x14ac:dyDescent="0.25">
      <c r="A3404"/>
      <c r="B3404" s="1"/>
      <c r="C3404"/>
      <c r="D3404"/>
      <c r="E3404" s="76"/>
      <c r="F3404" s="76"/>
      <c r="G3404" s="2"/>
      <c r="H3404" s="77"/>
      <c r="J3404" s="79" t="str">
        <f>IF(IF(IF(_xlfn.MAXIFS($F$2:$F3403,$C$2:$C3403,$C3404,$B$2:$B3403,$B3404,$A$2:$A3403,$A3404)=0,"",$E3404-_xlfn.MAXIFS($F$2:$F3403,$C$2:$C3403,$C3404,$B$2:$B3403,$B3404,$A$2:$A3403,$A3404))&lt;0,0,IF(_xlfn.MAXIFS($F$2:$F3403,$C$2:$C3403,$C3404,$B$2:$B3403,$B3404,$A$2:$A3403,$A3404)=0,"",$E3404-_xlfn.MAXIFS($F$2:$F3403,$C$2:$C3403,$C3404,$B$2:$B3403,$B3404,$A$2:$A3403,$A3404)))&gt;0.25,"",IF(IF(_xlfn.MAXIFS($F$2:$F3403,$C$2:$C3403,$C3404,$B$2:$B3403,$B3404,$A$2:$A3403,$A3404)=0,"",$E3404-_xlfn.MAXIFS($F$2:$F3403,$C$2:$C3403,$C3404,$B$2:$B3403,$B3404,$A$2:$A3403,$A3404))&lt;0,0,IF(_xlfn.MAXIFS($F$2:$F3403,$C$2:$C3403,$C3404,$B$2:$B3403,$B3404,$A$2:$A3403,$A3404)=0,"",$E3404-_xlfn.MAXIFS($F$2:$F3403,$C$2:$C3403,$C3404,$B$2:$B3403,$B3404,$A$2:$A3403,$A3404))))</f>
        <v/>
      </c>
      <c r="K3404" s="6" t="str">
        <f t="shared" si="160"/>
        <v/>
      </c>
      <c r="L3404" s="6" t="str">
        <f t="shared" si="161"/>
        <v/>
      </c>
      <c r="M3404" s="6" t="str">
        <f t="shared" si="159"/>
        <v/>
      </c>
    </row>
    <row r="3405" spans="1:13" x14ac:dyDescent="0.25">
      <c r="A3405"/>
      <c r="B3405" s="1"/>
      <c r="C3405"/>
      <c r="D3405"/>
      <c r="E3405" s="76"/>
      <c r="F3405" s="76"/>
      <c r="G3405" s="2"/>
      <c r="H3405" s="77"/>
      <c r="J3405" s="79" t="str">
        <f>IF(IF(IF(_xlfn.MAXIFS($F$2:$F3404,$C$2:$C3404,$C3405,$B$2:$B3404,$B3405,$A$2:$A3404,$A3405)=0,"",$E3405-_xlfn.MAXIFS($F$2:$F3404,$C$2:$C3404,$C3405,$B$2:$B3404,$B3405,$A$2:$A3404,$A3405))&lt;0,0,IF(_xlfn.MAXIFS($F$2:$F3404,$C$2:$C3404,$C3405,$B$2:$B3404,$B3405,$A$2:$A3404,$A3405)=0,"",$E3405-_xlfn.MAXIFS($F$2:$F3404,$C$2:$C3404,$C3405,$B$2:$B3404,$B3405,$A$2:$A3404,$A3405)))&gt;0.25,"",IF(IF(_xlfn.MAXIFS($F$2:$F3404,$C$2:$C3404,$C3405,$B$2:$B3404,$B3405,$A$2:$A3404,$A3405)=0,"",$E3405-_xlfn.MAXIFS($F$2:$F3404,$C$2:$C3404,$C3405,$B$2:$B3404,$B3405,$A$2:$A3404,$A3405))&lt;0,0,IF(_xlfn.MAXIFS($F$2:$F3404,$C$2:$C3404,$C3405,$B$2:$B3404,$B3405,$A$2:$A3404,$A3405)=0,"",$E3405-_xlfn.MAXIFS($F$2:$F3404,$C$2:$C3404,$C3405,$B$2:$B3404,$B3405,$A$2:$A3404,$A3405))))</f>
        <v/>
      </c>
      <c r="K3405" s="6" t="str">
        <f t="shared" si="160"/>
        <v/>
      </c>
      <c r="L3405" s="6" t="str">
        <f t="shared" si="161"/>
        <v/>
      </c>
      <c r="M3405" s="6" t="str">
        <f t="shared" si="159"/>
        <v/>
      </c>
    </row>
    <row r="3406" spans="1:13" x14ac:dyDescent="0.25">
      <c r="A3406"/>
      <c r="B3406" s="1"/>
      <c r="C3406"/>
      <c r="D3406"/>
      <c r="E3406" s="76"/>
      <c r="F3406" s="76"/>
      <c r="G3406" s="2"/>
      <c r="H3406" s="77"/>
      <c r="J3406" s="79" t="str">
        <f>IF(IF(IF(_xlfn.MAXIFS($F$2:$F3405,$C$2:$C3405,$C3406,$B$2:$B3405,$B3406,$A$2:$A3405,$A3406)=0,"",$E3406-_xlfn.MAXIFS($F$2:$F3405,$C$2:$C3405,$C3406,$B$2:$B3405,$B3406,$A$2:$A3405,$A3406))&lt;0,0,IF(_xlfn.MAXIFS($F$2:$F3405,$C$2:$C3405,$C3406,$B$2:$B3405,$B3406,$A$2:$A3405,$A3406)=0,"",$E3406-_xlfn.MAXIFS($F$2:$F3405,$C$2:$C3405,$C3406,$B$2:$B3405,$B3406,$A$2:$A3405,$A3406)))&gt;0.25,"",IF(IF(_xlfn.MAXIFS($F$2:$F3405,$C$2:$C3405,$C3406,$B$2:$B3405,$B3406,$A$2:$A3405,$A3406)=0,"",$E3406-_xlfn.MAXIFS($F$2:$F3405,$C$2:$C3405,$C3406,$B$2:$B3405,$B3406,$A$2:$A3405,$A3406))&lt;0,0,IF(_xlfn.MAXIFS($F$2:$F3405,$C$2:$C3405,$C3406,$B$2:$B3405,$B3406,$A$2:$A3405,$A3406)=0,"",$E3406-_xlfn.MAXIFS($F$2:$F3405,$C$2:$C3405,$C3406,$B$2:$B3405,$B3406,$A$2:$A3405,$A3406))))</f>
        <v/>
      </c>
      <c r="K3406" s="6" t="str">
        <f t="shared" si="160"/>
        <v/>
      </c>
      <c r="L3406" s="6" t="str">
        <f t="shared" si="161"/>
        <v/>
      </c>
      <c r="M3406" s="6" t="str">
        <f t="shared" si="159"/>
        <v/>
      </c>
    </row>
    <row r="3407" spans="1:13" x14ac:dyDescent="0.25">
      <c r="A3407"/>
      <c r="B3407" s="1"/>
      <c r="C3407"/>
      <c r="D3407"/>
      <c r="E3407" s="76"/>
      <c r="F3407" s="76"/>
      <c r="G3407" s="2"/>
      <c r="H3407" s="77"/>
      <c r="J3407" s="79" t="str">
        <f>IF(IF(IF(_xlfn.MAXIFS($F$2:$F3406,$C$2:$C3406,$C3407,$B$2:$B3406,$B3407,$A$2:$A3406,$A3407)=0,"",$E3407-_xlfn.MAXIFS($F$2:$F3406,$C$2:$C3406,$C3407,$B$2:$B3406,$B3407,$A$2:$A3406,$A3407))&lt;0,0,IF(_xlfn.MAXIFS($F$2:$F3406,$C$2:$C3406,$C3407,$B$2:$B3406,$B3407,$A$2:$A3406,$A3407)=0,"",$E3407-_xlfn.MAXIFS($F$2:$F3406,$C$2:$C3406,$C3407,$B$2:$B3406,$B3407,$A$2:$A3406,$A3407)))&gt;0.25,"",IF(IF(_xlfn.MAXIFS($F$2:$F3406,$C$2:$C3406,$C3407,$B$2:$B3406,$B3407,$A$2:$A3406,$A3407)=0,"",$E3407-_xlfn.MAXIFS($F$2:$F3406,$C$2:$C3406,$C3407,$B$2:$B3406,$B3407,$A$2:$A3406,$A3407))&lt;0,0,IF(_xlfn.MAXIFS($F$2:$F3406,$C$2:$C3406,$C3407,$B$2:$B3406,$B3407,$A$2:$A3406,$A3407)=0,"",$E3407-_xlfn.MAXIFS($F$2:$F3406,$C$2:$C3406,$C3407,$B$2:$B3406,$B3407,$A$2:$A3406,$A3407))))</f>
        <v/>
      </c>
      <c r="K3407" s="6" t="str">
        <f t="shared" si="160"/>
        <v/>
      </c>
      <c r="L3407" s="6" t="str">
        <f t="shared" si="161"/>
        <v/>
      </c>
      <c r="M3407" s="6" t="str">
        <f t="shared" si="159"/>
        <v/>
      </c>
    </row>
    <row r="3408" spans="1:13" x14ac:dyDescent="0.25">
      <c r="A3408"/>
      <c r="B3408" s="1"/>
      <c r="C3408"/>
      <c r="D3408"/>
      <c r="E3408" s="76"/>
      <c r="F3408" s="76"/>
      <c r="G3408" s="2"/>
      <c r="H3408" s="77"/>
      <c r="J3408" s="79" t="str">
        <f>IF(IF(IF(_xlfn.MAXIFS($F$2:$F3407,$C$2:$C3407,$C3408,$B$2:$B3407,$B3408,$A$2:$A3407,$A3408)=0,"",$E3408-_xlfn.MAXIFS($F$2:$F3407,$C$2:$C3407,$C3408,$B$2:$B3407,$B3408,$A$2:$A3407,$A3408))&lt;0,0,IF(_xlfn.MAXIFS($F$2:$F3407,$C$2:$C3407,$C3408,$B$2:$B3407,$B3408,$A$2:$A3407,$A3408)=0,"",$E3408-_xlfn.MAXIFS($F$2:$F3407,$C$2:$C3407,$C3408,$B$2:$B3407,$B3408,$A$2:$A3407,$A3408)))&gt;0.25,"",IF(IF(_xlfn.MAXIFS($F$2:$F3407,$C$2:$C3407,$C3408,$B$2:$B3407,$B3408,$A$2:$A3407,$A3408)=0,"",$E3408-_xlfn.MAXIFS($F$2:$F3407,$C$2:$C3407,$C3408,$B$2:$B3407,$B3408,$A$2:$A3407,$A3408))&lt;0,0,IF(_xlfn.MAXIFS($F$2:$F3407,$C$2:$C3407,$C3408,$B$2:$B3407,$B3408,$A$2:$A3407,$A3408)=0,"",$E3408-_xlfn.MAXIFS($F$2:$F3407,$C$2:$C3407,$C3408,$B$2:$B3407,$B3408,$A$2:$A3407,$A3408))))</f>
        <v/>
      </c>
      <c r="K3408" s="6" t="str">
        <f t="shared" si="160"/>
        <v/>
      </c>
      <c r="L3408" s="6" t="str">
        <f t="shared" si="161"/>
        <v/>
      </c>
      <c r="M3408" s="6" t="str">
        <f t="shared" si="159"/>
        <v/>
      </c>
    </row>
    <row r="3409" spans="1:13" x14ac:dyDescent="0.25">
      <c r="A3409"/>
      <c r="B3409" s="1"/>
      <c r="C3409"/>
      <c r="D3409"/>
      <c r="E3409" s="76"/>
      <c r="F3409" s="76"/>
      <c r="G3409" s="2"/>
      <c r="H3409" s="77"/>
      <c r="J3409" s="79" t="str">
        <f>IF(IF(IF(_xlfn.MAXIFS($F$2:$F3408,$C$2:$C3408,$C3409,$B$2:$B3408,$B3409,$A$2:$A3408,$A3409)=0,"",$E3409-_xlfn.MAXIFS($F$2:$F3408,$C$2:$C3408,$C3409,$B$2:$B3408,$B3409,$A$2:$A3408,$A3409))&lt;0,0,IF(_xlfn.MAXIFS($F$2:$F3408,$C$2:$C3408,$C3409,$B$2:$B3408,$B3409,$A$2:$A3408,$A3409)=0,"",$E3409-_xlfn.MAXIFS($F$2:$F3408,$C$2:$C3408,$C3409,$B$2:$B3408,$B3409,$A$2:$A3408,$A3409)))&gt;0.25,"",IF(IF(_xlfn.MAXIFS($F$2:$F3408,$C$2:$C3408,$C3409,$B$2:$B3408,$B3409,$A$2:$A3408,$A3409)=0,"",$E3409-_xlfn.MAXIFS($F$2:$F3408,$C$2:$C3408,$C3409,$B$2:$B3408,$B3409,$A$2:$A3408,$A3409))&lt;0,0,IF(_xlfn.MAXIFS($F$2:$F3408,$C$2:$C3408,$C3409,$B$2:$B3408,$B3409,$A$2:$A3408,$A3409)=0,"",$E3409-_xlfn.MAXIFS($F$2:$F3408,$C$2:$C3408,$C3409,$B$2:$B3408,$B3409,$A$2:$A3408,$A3409))))</f>
        <v/>
      </c>
      <c r="K3409" s="6" t="str">
        <f t="shared" si="160"/>
        <v/>
      </c>
      <c r="L3409" s="6" t="str">
        <f t="shared" si="161"/>
        <v/>
      </c>
      <c r="M3409" s="6" t="str">
        <f t="shared" si="159"/>
        <v/>
      </c>
    </row>
    <row r="3410" spans="1:13" x14ac:dyDescent="0.25">
      <c r="A3410"/>
      <c r="B3410" s="1"/>
      <c r="C3410"/>
      <c r="D3410"/>
      <c r="E3410" s="76"/>
      <c r="F3410" s="76"/>
      <c r="G3410" s="2"/>
      <c r="H3410" s="77"/>
      <c r="J3410" s="79" t="str">
        <f>IF(IF(IF(_xlfn.MAXIFS($F$2:$F3409,$C$2:$C3409,$C3410,$B$2:$B3409,$B3410,$A$2:$A3409,$A3410)=0,"",$E3410-_xlfn.MAXIFS($F$2:$F3409,$C$2:$C3409,$C3410,$B$2:$B3409,$B3410,$A$2:$A3409,$A3410))&lt;0,0,IF(_xlfn.MAXIFS($F$2:$F3409,$C$2:$C3409,$C3410,$B$2:$B3409,$B3410,$A$2:$A3409,$A3410)=0,"",$E3410-_xlfn.MAXIFS($F$2:$F3409,$C$2:$C3409,$C3410,$B$2:$B3409,$B3410,$A$2:$A3409,$A3410)))&gt;0.25,"",IF(IF(_xlfn.MAXIFS($F$2:$F3409,$C$2:$C3409,$C3410,$B$2:$B3409,$B3410,$A$2:$A3409,$A3410)=0,"",$E3410-_xlfn.MAXIFS($F$2:$F3409,$C$2:$C3409,$C3410,$B$2:$B3409,$B3410,$A$2:$A3409,$A3410))&lt;0,0,IF(_xlfn.MAXIFS($F$2:$F3409,$C$2:$C3409,$C3410,$B$2:$B3409,$B3410,$A$2:$A3409,$A3410)=0,"",$E3410-_xlfn.MAXIFS($F$2:$F3409,$C$2:$C3409,$C3410,$B$2:$B3409,$B3410,$A$2:$A3409,$A3410))))</f>
        <v/>
      </c>
      <c r="K3410" s="6" t="str">
        <f t="shared" si="160"/>
        <v/>
      </c>
      <c r="L3410" s="6" t="str">
        <f t="shared" si="161"/>
        <v/>
      </c>
      <c r="M3410" s="6" t="str">
        <f t="shared" si="159"/>
        <v/>
      </c>
    </row>
    <row r="3411" spans="1:13" x14ac:dyDescent="0.25">
      <c r="A3411"/>
      <c r="B3411" s="1"/>
      <c r="C3411"/>
      <c r="D3411"/>
      <c r="E3411" s="76"/>
      <c r="F3411" s="76"/>
      <c r="G3411" s="2"/>
      <c r="H3411" s="77"/>
      <c r="J3411" s="79" t="str">
        <f>IF(IF(IF(_xlfn.MAXIFS($F$2:$F3410,$C$2:$C3410,$C3411,$B$2:$B3410,$B3411,$A$2:$A3410,$A3411)=0,"",$E3411-_xlfn.MAXIFS($F$2:$F3410,$C$2:$C3410,$C3411,$B$2:$B3410,$B3411,$A$2:$A3410,$A3411))&lt;0,0,IF(_xlfn.MAXIFS($F$2:$F3410,$C$2:$C3410,$C3411,$B$2:$B3410,$B3411,$A$2:$A3410,$A3411)=0,"",$E3411-_xlfn.MAXIFS($F$2:$F3410,$C$2:$C3410,$C3411,$B$2:$B3410,$B3411,$A$2:$A3410,$A3411)))&gt;0.25,"",IF(IF(_xlfn.MAXIFS($F$2:$F3410,$C$2:$C3410,$C3411,$B$2:$B3410,$B3411,$A$2:$A3410,$A3411)=0,"",$E3411-_xlfn.MAXIFS($F$2:$F3410,$C$2:$C3410,$C3411,$B$2:$B3410,$B3411,$A$2:$A3410,$A3411))&lt;0,0,IF(_xlfn.MAXIFS($F$2:$F3410,$C$2:$C3410,$C3411,$B$2:$B3410,$B3411,$A$2:$A3410,$A3411)=0,"",$E3411-_xlfn.MAXIFS($F$2:$F3410,$C$2:$C3410,$C3411,$B$2:$B3410,$B3411,$A$2:$A3410,$A3411))))</f>
        <v/>
      </c>
      <c r="K3411" s="6" t="str">
        <f t="shared" si="160"/>
        <v/>
      </c>
      <c r="L3411" s="6" t="str">
        <f t="shared" si="161"/>
        <v/>
      </c>
      <c r="M3411" s="6" t="str">
        <f t="shared" si="159"/>
        <v/>
      </c>
    </row>
    <row r="3412" spans="1:13" x14ac:dyDescent="0.25">
      <c r="A3412"/>
      <c r="B3412" s="1"/>
      <c r="C3412"/>
      <c r="D3412"/>
      <c r="E3412" s="76"/>
      <c r="F3412" s="76"/>
      <c r="G3412" s="2"/>
      <c r="H3412" s="77"/>
      <c r="J3412" s="79" t="str">
        <f>IF(IF(IF(_xlfn.MAXIFS($F$2:$F3411,$C$2:$C3411,$C3412,$B$2:$B3411,$B3412,$A$2:$A3411,$A3412)=0,"",$E3412-_xlfn.MAXIFS($F$2:$F3411,$C$2:$C3411,$C3412,$B$2:$B3411,$B3412,$A$2:$A3411,$A3412))&lt;0,0,IF(_xlfn.MAXIFS($F$2:$F3411,$C$2:$C3411,$C3412,$B$2:$B3411,$B3412,$A$2:$A3411,$A3412)=0,"",$E3412-_xlfn.MAXIFS($F$2:$F3411,$C$2:$C3411,$C3412,$B$2:$B3411,$B3412,$A$2:$A3411,$A3412)))&gt;0.25,"",IF(IF(_xlfn.MAXIFS($F$2:$F3411,$C$2:$C3411,$C3412,$B$2:$B3411,$B3412,$A$2:$A3411,$A3412)=0,"",$E3412-_xlfn.MAXIFS($F$2:$F3411,$C$2:$C3411,$C3412,$B$2:$B3411,$B3412,$A$2:$A3411,$A3412))&lt;0,0,IF(_xlfn.MAXIFS($F$2:$F3411,$C$2:$C3411,$C3412,$B$2:$B3411,$B3412,$A$2:$A3411,$A3412)=0,"",$E3412-_xlfn.MAXIFS($F$2:$F3411,$C$2:$C3411,$C3412,$B$2:$B3411,$B3412,$A$2:$A3411,$A3412))))</f>
        <v/>
      </c>
      <c r="K3412" s="6" t="str">
        <f t="shared" si="160"/>
        <v/>
      </c>
      <c r="L3412" s="6" t="str">
        <f t="shared" si="161"/>
        <v/>
      </c>
      <c r="M3412" s="6" t="str">
        <f t="shared" si="159"/>
        <v/>
      </c>
    </row>
    <row r="3413" spans="1:13" x14ac:dyDescent="0.25">
      <c r="A3413"/>
      <c r="B3413" s="1"/>
      <c r="C3413"/>
      <c r="D3413"/>
      <c r="E3413" s="76"/>
      <c r="F3413" s="76"/>
      <c r="G3413" s="2"/>
      <c r="H3413" s="77"/>
      <c r="J3413" s="79" t="str">
        <f>IF(IF(IF(_xlfn.MAXIFS($F$2:$F3412,$C$2:$C3412,$C3413,$B$2:$B3412,$B3413,$A$2:$A3412,$A3413)=0,"",$E3413-_xlfn.MAXIFS($F$2:$F3412,$C$2:$C3412,$C3413,$B$2:$B3412,$B3413,$A$2:$A3412,$A3413))&lt;0,0,IF(_xlfn.MAXIFS($F$2:$F3412,$C$2:$C3412,$C3413,$B$2:$B3412,$B3413,$A$2:$A3412,$A3413)=0,"",$E3413-_xlfn.MAXIFS($F$2:$F3412,$C$2:$C3412,$C3413,$B$2:$B3412,$B3413,$A$2:$A3412,$A3413)))&gt;0.25,"",IF(IF(_xlfn.MAXIFS($F$2:$F3412,$C$2:$C3412,$C3413,$B$2:$B3412,$B3413,$A$2:$A3412,$A3413)=0,"",$E3413-_xlfn.MAXIFS($F$2:$F3412,$C$2:$C3412,$C3413,$B$2:$B3412,$B3413,$A$2:$A3412,$A3413))&lt;0,0,IF(_xlfn.MAXIFS($F$2:$F3412,$C$2:$C3412,$C3413,$B$2:$B3412,$B3413,$A$2:$A3412,$A3413)=0,"",$E3413-_xlfn.MAXIFS($F$2:$F3412,$C$2:$C3412,$C3413,$B$2:$B3412,$B3413,$A$2:$A3412,$A3413))))</f>
        <v/>
      </c>
      <c r="K3413" s="6" t="str">
        <f t="shared" si="160"/>
        <v/>
      </c>
      <c r="L3413" s="6" t="str">
        <f t="shared" si="161"/>
        <v/>
      </c>
      <c r="M3413" s="6" t="str">
        <f t="shared" si="159"/>
        <v/>
      </c>
    </row>
    <row r="3414" spans="1:13" x14ac:dyDescent="0.25">
      <c r="A3414"/>
      <c r="B3414" s="1"/>
      <c r="C3414"/>
      <c r="D3414"/>
      <c r="E3414" s="76"/>
      <c r="F3414" s="76"/>
      <c r="G3414" s="2"/>
      <c r="H3414" s="77"/>
      <c r="J3414" s="79" t="str">
        <f>IF(IF(IF(_xlfn.MAXIFS($F$2:$F3413,$C$2:$C3413,$C3414,$B$2:$B3413,$B3414,$A$2:$A3413,$A3414)=0,"",$E3414-_xlfn.MAXIFS($F$2:$F3413,$C$2:$C3413,$C3414,$B$2:$B3413,$B3414,$A$2:$A3413,$A3414))&lt;0,0,IF(_xlfn.MAXIFS($F$2:$F3413,$C$2:$C3413,$C3414,$B$2:$B3413,$B3414,$A$2:$A3413,$A3414)=0,"",$E3414-_xlfn.MAXIFS($F$2:$F3413,$C$2:$C3413,$C3414,$B$2:$B3413,$B3414,$A$2:$A3413,$A3414)))&gt;0.25,"",IF(IF(_xlfn.MAXIFS($F$2:$F3413,$C$2:$C3413,$C3414,$B$2:$B3413,$B3414,$A$2:$A3413,$A3414)=0,"",$E3414-_xlfn.MAXIFS($F$2:$F3413,$C$2:$C3413,$C3414,$B$2:$B3413,$B3414,$A$2:$A3413,$A3414))&lt;0,0,IF(_xlfn.MAXIFS($F$2:$F3413,$C$2:$C3413,$C3414,$B$2:$B3413,$B3414,$A$2:$A3413,$A3414)=0,"",$E3414-_xlfn.MAXIFS($F$2:$F3413,$C$2:$C3413,$C3414,$B$2:$B3413,$B3414,$A$2:$A3413,$A3414))))</f>
        <v/>
      </c>
      <c r="K3414" s="6" t="str">
        <f t="shared" si="160"/>
        <v/>
      </c>
      <c r="L3414" s="6" t="str">
        <f t="shared" si="161"/>
        <v/>
      </c>
      <c r="M3414" s="6" t="str">
        <f t="shared" si="159"/>
        <v/>
      </c>
    </row>
    <row r="3415" spans="1:13" x14ac:dyDescent="0.25">
      <c r="A3415"/>
      <c r="B3415" s="1"/>
      <c r="C3415"/>
      <c r="D3415"/>
      <c r="E3415" s="76"/>
      <c r="F3415" s="76"/>
      <c r="G3415" s="2"/>
      <c r="H3415" s="77"/>
      <c r="J3415" s="79" t="str">
        <f>IF(IF(IF(_xlfn.MAXIFS($F$2:$F3414,$C$2:$C3414,$C3415,$B$2:$B3414,$B3415,$A$2:$A3414,$A3415)=0,"",$E3415-_xlfn.MAXIFS($F$2:$F3414,$C$2:$C3414,$C3415,$B$2:$B3414,$B3415,$A$2:$A3414,$A3415))&lt;0,0,IF(_xlfn.MAXIFS($F$2:$F3414,$C$2:$C3414,$C3415,$B$2:$B3414,$B3415,$A$2:$A3414,$A3415)=0,"",$E3415-_xlfn.MAXIFS($F$2:$F3414,$C$2:$C3414,$C3415,$B$2:$B3414,$B3415,$A$2:$A3414,$A3415)))&gt;0.25,"",IF(IF(_xlfn.MAXIFS($F$2:$F3414,$C$2:$C3414,$C3415,$B$2:$B3414,$B3415,$A$2:$A3414,$A3415)=0,"",$E3415-_xlfn.MAXIFS($F$2:$F3414,$C$2:$C3414,$C3415,$B$2:$B3414,$B3415,$A$2:$A3414,$A3415))&lt;0,0,IF(_xlfn.MAXIFS($F$2:$F3414,$C$2:$C3414,$C3415,$B$2:$B3414,$B3415,$A$2:$A3414,$A3415)=0,"",$E3415-_xlfn.MAXIFS($F$2:$F3414,$C$2:$C3414,$C3415,$B$2:$B3414,$B3415,$A$2:$A3414,$A3415))))</f>
        <v/>
      </c>
      <c r="K3415" s="6" t="str">
        <f t="shared" si="160"/>
        <v/>
      </c>
      <c r="L3415" s="6" t="str">
        <f t="shared" si="161"/>
        <v/>
      </c>
      <c r="M3415" s="6" t="str">
        <f t="shared" si="159"/>
        <v/>
      </c>
    </row>
    <row r="3416" spans="1:13" x14ac:dyDescent="0.25">
      <c r="A3416"/>
      <c r="B3416" s="1"/>
      <c r="C3416"/>
      <c r="D3416"/>
      <c r="E3416" s="76"/>
      <c r="F3416" s="76"/>
      <c r="G3416" s="2"/>
      <c r="H3416" s="77"/>
      <c r="J3416" s="79" t="str">
        <f>IF(IF(IF(_xlfn.MAXIFS($F$2:$F3415,$C$2:$C3415,$C3416,$B$2:$B3415,$B3416,$A$2:$A3415,$A3416)=0,"",$E3416-_xlfn.MAXIFS($F$2:$F3415,$C$2:$C3415,$C3416,$B$2:$B3415,$B3416,$A$2:$A3415,$A3416))&lt;0,0,IF(_xlfn.MAXIFS($F$2:$F3415,$C$2:$C3415,$C3416,$B$2:$B3415,$B3416,$A$2:$A3415,$A3416)=0,"",$E3416-_xlfn.MAXIFS($F$2:$F3415,$C$2:$C3415,$C3416,$B$2:$B3415,$B3416,$A$2:$A3415,$A3416)))&gt;0.25,"",IF(IF(_xlfn.MAXIFS($F$2:$F3415,$C$2:$C3415,$C3416,$B$2:$B3415,$B3416,$A$2:$A3415,$A3416)=0,"",$E3416-_xlfn.MAXIFS($F$2:$F3415,$C$2:$C3415,$C3416,$B$2:$B3415,$B3416,$A$2:$A3415,$A3416))&lt;0,0,IF(_xlfn.MAXIFS($F$2:$F3415,$C$2:$C3415,$C3416,$B$2:$B3415,$B3416,$A$2:$A3415,$A3416)=0,"",$E3416-_xlfn.MAXIFS($F$2:$F3415,$C$2:$C3415,$C3416,$B$2:$B3415,$B3416,$A$2:$A3415,$A3416))))</f>
        <v/>
      </c>
      <c r="K3416" s="6" t="str">
        <f t="shared" si="160"/>
        <v/>
      </c>
      <c r="L3416" s="6" t="str">
        <f t="shared" si="161"/>
        <v/>
      </c>
      <c r="M3416" s="6" t="str">
        <f t="shared" si="159"/>
        <v/>
      </c>
    </row>
    <row r="3417" spans="1:13" x14ac:dyDescent="0.25">
      <c r="A3417"/>
      <c r="B3417" s="1"/>
      <c r="C3417"/>
      <c r="D3417"/>
      <c r="E3417" s="76"/>
      <c r="F3417" s="76"/>
      <c r="G3417" s="2"/>
      <c r="H3417" s="77"/>
      <c r="J3417" s="79" t="str">
        <f>IF(IF(IF(_xlfn.MAXIFS($F$2:$F3416,$C$2:$C3416,$C3417,$B$2:$B3416,$B3417,$A$2:$A3416,$A3417)=0,"",$E3417-_xlfn.MAXIFS($F$2:$F3416,$C$2:$C3416,$C3417,$B$2:$B3416,$B3417,$A$2:$A3416,$A3417))&lt;0,0,IF(_xlfn.MAXIFS($F$2:$F3416,$C$2:$C3416,$C3417,$B$2:$B3416,$B3417,$A$2:$A3416,$A3417)=0,"",$E3417-_xlfn.MAXIFS($F$2:$F3416,$C$2:$C3416,$C3417,$B$2:$B3416,$B3417,$A$2:$A3416,$A3417)))&gt;0.25,"",IF(IF(_xlfn.MAXIFS($F$2:$F3416,$C$2:$C3416,$C3417,$B$2:$B3416,$B3417,$A$2:$A3416,$A3417)=0,"",$E3417-_xlfn.MAXIFS($F$2:$F3416,$C$2:$C3416,$C3417,$B$2:$B3416,$B3417,$A$2:$A3416,$A3417))&lt;0,0,IF(_xlfn.MAXIFS($F$2:$F3416,$C$2:$C3416,$C3417,$B$2:$B3416,$B3417,$A$2:$A3416,$A3417)=0,"",$E3417-_xlfn.MAXIFS($F$2:$F3416,$C$2:$C3416,$C3417,$B$2:$B3416,$B3417,$A$2:$A3416,$A3417))))</f>
        <v/>
      </c>
      <c r="K3417" s="6" t="str">
        <f t="shared" si="160"/>
        <v/>
      </c>
      <c r="L3417" s="6" t="str">
        <f t="shared" si="161"/>
        <v/>
      </c>
      <c r="M3417" s="6" t="str">
        <f t="shared" si="159"/>
        <v/>
      </c>
    </row>
    <row r="3418" spans="1:13" x14ac:dyDescent="0.25">
      <c r="A3418"/>
      <c r="B3418" s="1"/>
      <c r="C3418"/>
      <c r="D3418"/>
      <c r="E3418" s="76"/>
      <c r="F3418" s="76"/>
      <c r="G3418" s="2"/>
      <c r="H3418" s="77"/>
      <c r="J3418" s="79" t="str">
        <f>IF(IF(IF(_xlfn.MAXIFS($F$2:$F3417,$C$2:$C3417,$C3418,$B$2:$B3417,$B3418,$A$2:$A3417,$A3418)=0,"",$E3418-_xlfn.MAXIFS($F$2:$F3417,$C$2:$C3417,$C3418,$B$2:$B3417,$B3418,$A$2:$A3417,$A3418))&lt;0,0,IF(_xlfn.MAXIFS($F$2:$F3417,$C$2:$C3417,$C3418,$B$2:$B3417,$B3418,$A$2:$A3417,$A3418)=0,"",$E3418-_xlfn.MAXIFS($F$2:$F3417,$C$2:$C3417,$C3418,$B$2:$B3417,$B3418,$A$2:$A3417,$A3418)))&gt;0.25,"",IF(IF(_xlfn.MAXIFS($F$2:$F3417,$C$2:$C3417,$C3418,$B$2:$B3417,$B3418,$A$2:$A3417,$A3418)=0,"",$E3418-_xlfn.MAXIFS($F$2:$F3417,$C$2:$C3417,$C3418,$B$2:$B3417,$B3418,$A$2:$A3417,$A3418))&lt;0,0,IF(_xlfn.MAXIFS($F$2:$F3417,$C$2:$C3417,$C3418,$B$2:$B3417,$B3418,$A$2:$A3417,$A3418)=0,"",$E3418-_xlfn.MAXIFS($F$2:$F3417,$C$2:$C3417,$C3418,$B$2:$B3417,$B3418,$A$2:$A3417,$A3418))))</f>
        <v/>
      </c>
      <c r="K3418" s="6" t="str">
        <f t="shared" si="160"/>
        <v/>
      </c>
      <c r="L3418" s="6" t="str">
        <f t="shared" si="161"/>
        <v/>
      </c>
      <c r="M3418" s="6" t="str">
        <f t="shared" si="159"/>
        <v/>
      </c>
    </row>
    <row r="3419" spans="1:13" x14ac:dyDescent="0.25">
      <c r="A3419"/>
      <c r="B3419" s="1"/>
      <c r="C3419"/>
      <c r="D3419"/>
      <c r="E3419" s="76"/>
      <c r="F3419" s="76"/>
      <c r="G3419" s="2"/>
      <c r="H3419" s="77"/>
      <c r="J3419" s="79" t="str">
        <f>IF(IF(IF(_xlfn.MAXIFS($F$2:$F3418,$C$2:$C3418,$C3419,$B$2:$B3418,$B3419,$A$2:$A3418,$A3419)=0,"",$E3419-_xlfn.MAXIFS($F$2:$F3418,$C$2:$C3418,$C3419,$B$2:$B3418,$B3419,$A$2:$A3418,$A3419))&lt;0,0,IF(_xlfn.MAXIFS($F$2:$F3418,$C$2:$C3418,$C3419,$B$2:$B3418,$B3419,$A$2:$A3418,$A3419)=0,"",$E3419-_xlfn.MAXIFS($F$2:$F3418,$C$2:$C3418,$C3419,$B$2:$B3418,$B3419,$A$2:$A3418,$A3419)))&gt;0.25,"",IF(IF(_xlfn.MAXIFS($F$2:$F3418,$C$2:$C3418,$C3419,$B$2:$B3418,$B3419,$A$2:$A3418,$A3419)=0,"",$E3419-_xlfn.MAXIFS($F$2:$F3418,$C$2:$C3418,$C3419,$B$2:$B3418,$B3419,$A$2:$A3418,$A3419))&lt;0,0,IF(_xlfn.MAXIFS($F$2:$F3418,$C$2:$C3418,$C3419,$B$2:$B3418,$B3419,$A$2:$A3418,$A3419)=0,"",$E3419-_xlfn.MAXIFS($F$2:$F3418,$C$2:$C3418,$C3419,$B$2:$B3418,$B3419,$A$2:$A3418,$A3419))))</f>
        <v/>
      </c>
      <c r="K3419" s="6" t="str">
        <f t="shared" si="160"/>
        <v/>
      </c>
      <c r="L3419" s="6" t="str">
        <f t="shared" si="161"/>
        <v/>
      </c>
      <c r="M3419" s="6" t="str">
        <f t="shared" si="159"/>
        <v/>
      </c>
    </row>
    <row r="3420" spans="1:13" x14ac:dyDescent="0.25">
      <c r="A3420"/>
      <c r="B3420" s="1"/>
      <c r="C3420"/>
      <c r="D3420"/>
      <c r="E3420" s="76"/>
      <c r="F3420" s="76"/>
      <c r="G3420" s="2"/>
      <c r="H3420" s="77"/>
      <c r="J3420" s="79" t="str">
        <f>IF(IF(IF(_xlfn.MAXIFS($F$2:$F3419,$C$2:$C3419,$C3420,$B$2:$B3419,$B3420,$A$2:$A3419,$A3420)=0,"",$E3420-_xlfn.MAXIFS($F$2:$F3419,$C$2:$C3419,$C3420,$B$2:$B3419,$B3420,$A$2:$A3419,$A3420))&lt;0,0,IF(_xlfn.MAXIFS($F$2:$F3419,$C$2:$C3419,$C3420,$B$2:$B3419,$B3420,$A$2:$A3419,$A3420)=0,"",$E3420-_xlfn.MAXIFS($F$2:$F3419,$C$2:$C3419,$C3420,$B$2:$B3419,$B3420,$A$2:$A3419,$A3420)))&gt;0.25,"",IF(IF(_xlfn.MAXIFS($F$2:$F3419,$C$2:$C3419,$C3420,$B$2:$B3419,$B3420,$A$2:$A3419,$A3420)=0,"",$E3420-_xlfn.MAXIFS($F$2:$F3419,$C$2:$C3419,$C3420,$B$2:$B3419,$B3420,$A$2:$A3419,$A3420))&lt;0,0,IF(_xlfn.MAXIFS($F$2:$F3419,$C$2:$C3419,$C3420,$B$2:$B3419,$B3420,$A$2:$A3419,$A3420)=0,"",$E3420-_xlfn.MAXIFS($F$2:$F3419,$C$2:$C3419,$C3420,$B$2:$B3419,$B3420,$A$2:$A3419,$A3420))))</f>
        <v/>
      </c>
      <c r="K3420" s="6" t="str">
        <f t="shared" si="160"/>
        <v/>
      </c>
      <c r="L3420" s="6" t="str">
        <f t="shared" si="161"/>
        <v/>
      </c>
      <c r="M3420" s="6" t="str">
        <f t="shared" si="159"/>
        <v/>
      </c>
    </row>
    <row r="3421" spans="1:13" x14ac:dyDescent="0.25">
      <c r="A3421"/>
      <c r="B3421" s="1"/>
      <c r="C3421"/>
      <c r="D3421"/>
      <c r="E3421" s="76"/>
      <c r="F3421" s="76"/>
      <c r="G3421" s="2"/>
      <c r="H3421" s="77"/>
      <c r="J3421" s="79" t="str">
        <f>IF(IF(IF(_xlfn.MAXIFS($F$2:$F3420,$C$2:$C3420,$C3421,$B$2:$B3420,$B3421,$A$2:$A3420,$A3421)=0,"",$E3421-_xlfn.MAXIFS($F$2:$F3420,$C$2:$C3420,$C3421,$B$2:$B3420,$B3421,$A$2:$A3420,$A3421))&lt;0,0,IF(_xlfn.MAXIFS($F$2:$F3420,$C$2:$C3420,$C3421,$B$2:$B3420,$B3421,$A$2:$A3420,$A3421)=0,"",$E3421-_xlfn.MAXIFS($F$2:$F3420,$C$2:$C3420,$C3421,$B$2:$B3420,$B3421,$A$2:$A3420,$A3421)))&gt;0.25,"",IF(IF(_xlfn.MAXIFS($F$2:$F3420,$C$2:$C3420,$C3421,$B$2:$B3420,$B3421,$A$2:$A3420,$A3421)=0,"",$E3421-_xlfn.MAXIFS($F$2:$F3420,$C$2:$C3420,$C3421,$B$2:$B3420,$B3421,$A$2:$A3420,$A3421))&lt;0,0,IF(_xlfn.MAXIFS($F$2:$F3420,$C$2:$C3420,$C3421,$B$2:$B3420,$B3421,$A$2:$A3420,$A3421)=0,"",$E3421-_xlfn.MAXIFS($F$2:$F3420,$C$2:$C3420,$C3421,$B$2:$B3420,$B3421,$A$2:$A3420,$A3421))))</f>
        <v/>
      </c>
      <c r="K3421" s="6" t="str">
        <f t="shared" si="160"/>
        <v/>
      </c>
      <c r="L3421" s="6" t="str">
        <f t="shared" si="161"/>
        <v/>
      </c>
      <c r="M3421" s="6" t="str">
        <f t="shared" si="159"/>
        <v/>
      </c>
    </row>
    <row r="3422" spans="1:13" x14ac:dyDescent="0.25">
      <c r="A3422"/>
      <c r="B3422" s="1"/>
      <c r="C3422"/>
      <c r="D3422"/>
      <c r="E3422" s="76"/>
      <c r="F3422" s="76"/>
      <c r="G3422" s="2"/>
      <c r="H3422" s="77"/>
      <c r="J3422" s="79" t="str">
        <f>IF(IF(IF(_xlfn.MAXIFS($F$2:$F3421,$C$2:$C3421,$C3422,$B$2:$B3421,$B3422,$A$2:$A3421,$A3422)=0,"",$E3422-_xlfn.MAXIFS($F$2:$F3421,$C$2:$C3421,$C3422,$B$2:$B3421,$B3422,$A$2:$A3421,$A3422))&lt;0,0,IF(_xlfn.MAXIFS($F$2:$F3421,$C$2:$C3421,$C3422,$B$2:$B3421,$B3422,$A$2:$A3421,$A3422)=0,"",$E3422-_xlfn.MAXIFS($F$2:$F3421,$C$2:$C3421,$C3422,$B$2:$B3421,$B3422,$A$2:$A3421,$A3422)))&gt;0.25,"",IF(IF(_xlfn.MAXIFS($F$2:$F3421,$C$2:$C3421,$C3422,$B$2:$B3421,$B3422,$A$2:$A3421,$A3422)=0,"",$E3422-_xlfn.MAXIFS($F$2:$F3421,$C$2:$C3421,$C3422,$B$2:$B3421,$B3422,$A$2:$A3421,$A3422))&lt;0,0,IF(_xlfn.MAXIFS($F$2:$F3421,$C$2:$C3421,$C3422,$B$2:$B3421,$B3422,$A$2:$A3421,$A3422)=0,"",$E3422-_xlfn.MAXIFS($F$2:$F3421,$C$2:$C3421,$C3422,$B$2:$B3421,$B3422,$A$2:$A3421,$A3422))))</f>
        <v/>
      </c>
      <c r="K3422" s="6" t="str">
        <f t="shared" si="160"/>
        <v/>
      </c>
      <c r="L3422" s="6" t="str">
        <f t="shared" si="161"/>
        <v/>
      </c>
      <c r="M3422" s="6" t="str">
        <f t="shared" si="159"/>
        <v/>
      </c>
    </row>
    <row r="3423" spans="1:13" x14ac:dyDescent="0.25">
      <c r="A3423"/>
      <c r="B3423" s="1"/>
      <c r="C3423"/>
      <c r="D3423"/>
      <c r="E3423" s="76"/>
      <c r="F3423" s="76"/>
      <c r="G3423" s="2"/>
      <c r="H3423" s="77"/>
      <c r="J3423" s="79" t="str">
        <f>IF(IF(IF(_xlfn.MAXIFS($F$2:$F3422,$C$2:$C3422,$C3423,$B$2:$B3422,$B3423,$A$2:$A3422,$A3423)=0,"",$E3423-_xlfn.MAXIFS($F$2:$F3422,$C$2:$C3422,$C3423,$B$2:$B3422,$B3423,$A$2:$A3422,$A3423))&lt;0,0,IF(_xlfn.MAXIFS($F$2:$F3422,$C$2:$C3422,$C3423,$B$2:$B3422,$B3423,$A$2:$A3422,$A3423)=0,"",$E3423-_xlfn.MAXIFS($F$2:$F3422,$C$2:$C3422,$C3423,$B$2:$B3422,$B3423,$A$2:$A3422,$A3423)))&gt;0.25,"",IF(IF(_xlfn.MAXIFS($F$2:$F3422,$C$2:$C3422,$C3423,$B$2:$B3422,$B3423,$A$2:$A3422,$A3423)=0,"",$E3423-_xlfn.MAXIFS($F$2:$F3422,$C$2:$C3422,$C3423,$B$2:$B3422,$B3423,$A$2:$A3422,$A3423))&lt;0,0,IF(_xlfn.MAXIFS($F$2:$F3422,$C$2:$C3422,$C3423,$B$2:$B3422,$B3423,$A$2:$A3422,$A3423)=0,"",$E3423-_xlfn.MAXIFS($F$2:$F3422,$C$2:$C3422,$C3423,$B$2:$B3422,$B3423,$A$2:$A3422,$A3423))))</f>
        <v/>
      </c>
      <c r="K3423" s="6" t="str">
        <f t="shared" si="160"/>
        <v/>
      </c>
      <c r="L3423" s="6" t="str">
        <f t="shared" si="161"/>
        <v/>
      </c>
      <c r="M3423" s="6" t="str">
        <f t="shared" si="159"/>
        <v/>
      </c>
    </row>
    <row r="3424" spans="1:13" x14ac:dyDescent="0.25">
      <c r="A3424"/>
      <c r="B3424" s="1"/>
      <c r="C3424"/>
      <c r="D3424"/>
      <c r="E3424" s="76"/>
      <c r="F3424" s="76"/>
      <c r="G3424" s="2"/>
      <c r="H3424" s="77"/>
      <c r="J3424" s="79" t="str">
        <f>IF(IF(IF(_xlfn.MAXIFS($F$2:$F3423,$C$2:$C3423,$C3424,$B$2:$B3423,$B3424,$A$2:$A3423,$A3424)=0,"",$E3424-_xlfn.MAXIFS($F$2:$F3423,$C$2:$C3423,$C3424,$B$2:$B3423,$B3424,$A$2:$A3423,$A3424))&lt;0,0,IF(_xlfn.MAXIFS($F$2:$F3423,$C$2:$C3423,$C3424,$B$2:$B3423,$B3424,$A$2:$A3423,$A3424)=0,"",$E3424-_xlfn.MAXIFS($F$2:$F3423,$C$2:$C3423,$C3424,$B$2:$B3423,$B3424,$A$2:$A3423,$A3424)))&gt;0.25,"",IF(IF(_xlfn.MAXIFS($F$2:$F3423,$C$2:$C3423,$C3424,$B$2:$B3423,$B3424,$A$2:$A3423,$A3424)=0,"",$E3424-_xlfn.MAXIFS($F$2:$F3423,$C$2:$C3423,$C3424,$B$2:$B3423,$B3424,$A$2:$A3423,$A3424))&lt;0,0,IF(_xlfn.MAXIFS($F$2:$F3423,$C$2:$C3423,$C3424,$B$2:$B3423,$B3424,$A$2:$A3423,$A3424)=0,"",$E3424-_xlfn.MAXIFS($F$2:$F3423,$C$2:$C3423,$C3424,$B$2:$B3423,$B3424,$A$2:$A3423,$A3424))))</f>
        <v/>
      </c>
      <c r="K3424" s="6" t="str">
        <f t="shared" si="160"/>
        <v/>
      </c>
      <c r="L3424" s="6" t="str">
        <f t="shared" si="161"/>
        <v/>
      </c>
      <c r="M3424" s="6" t="str">
        <f t="shared" si="159"/>
        <v/>
      </c>
    </row>
    <row r="3425" spans="1:13" x14ac:dyDescent="0.25">
      <c r="A3425"/>
      <c r="B3425" s="1"/>
      <c r="C3425"/>
      <c r="D3425"/>
      <c r="E3425" s="76"/>
      <c r="F3425" s="76"/>
      <c r="G3425" s="2"/>
      <c r="H3425" s="77"/>
      <c r="J3425" s="79" t="str">
        <f>IF(IF(IF(_xlfn.MAXIFS($F$2:$F3424,$C$2:$C3424,$C3425,$B$2:$B3424,$B3425,$A$2:$A3424,$A3425)=0,"",$E3425-_xlfn.MAXIFS($F$2:$F3424,$C$2:$C3424,$C3425,$B$2:$B3424,$B3425,$A$2:$A3424,$A3425))&lt;0,0,IF(_xlfn.MAXIFS($F$2:$F3424,$C$2:$C3424,$C3425,$B$2:$B3424,$B3425,$A$2:$A3424,$A3425)=0,"",$E3425-_xlfn.MAXIFS($F$2:$F3424,$C$2:$C3424,$C3425,$B$2:$B3424,$B3425,$A$2:$A3424,$A3425)))&gt;0.25,"",IF(IF(_xlfn.MAXIFS($F$2:$F3424,$C$2:$C3424,$C3425,$B$2:$B3424,$B3425,$A$2:$A3424,$A3425)=0,"",$E3425-_xlfn.MAXIFS($F$2:$F3424,$C$2:$C3424,$C3425,$B$2:$B3424,$B3425,$A$2:$A3424,$A3425))&lt;0,0,IF(_xlfn.MAXIFS($F$2:$F3424,$C$2:$C3424,$C3425,$B$2:$B3424,$B3425,$A$2:$A3424,$A3425)=0,"",$E3425-_xlfn.MAXIFS($F$2:$F3424,$C$2:$C3424,$C3425,$B$2:$B3424,$B3425,$A$2:$A3424,$A3425))))</f>
        <v/>
      </c>
      <c r="K3425" s="6" t="str">
        <f t="shared" si="160"/>
        <v/>
      </c>
      <c r="L3425" s="6" t="str">
        <f t="shared" si="161"/>
        <v/>
      </c>
      <c r="M3425" s="6" t="str">
        <f t="shared" si="159"/>
        <v/>
      </c>
    </row>
    <row r="3426" spans="1:13" x14ac:dyDescent="0.25">
      <c r="A3426"/>
      <c r="B3426" s="1"/>
      <c r="C3426"/>
      <c r="D3426"/>
      <c r="E3426" s="76"/>
      <c r="F3426" s="76"/>
      <c r="G3426" s="2"/>
      <c r="H3426" s="77"/>
      <c r="J3426" s="79" t="str">
        <f>IF(IF(IF(_xlfn.MAXIFS($F$2:$F3425,$C$2:$C3425,$C3426,$B$2:$B3425,$B3426,$A$2:$A3425,$A3426)=0,"",$E3426-_xlfn.MAXIFS($F$2:$F3425,$C$2:$C3425,$C3426,$B$2:$B3425,$B3426,$A$2:$A3425,$A3426))&lt;0,0,IF(_xlfn.MAXIFS($F$2:$F3425,$C$2:$C3425,$C3426,$B$2:$B3425,$B3426,$A$2:$A3425,$A3426)=0,"",$E3426-_xlfn.MAXIFS($F$2:$F3425,$C$2:$C3425,$C3426,$B$2:$B3425,$B3426,$A$2:$A3425,$A3426)))&gt;0.25,"",IF(IF(_xlfn.MAXIFS($F$2:$F3425,$C$2:$C3425,$C3426,$B$2:$B3425,$B3426,$A$2:$A3425,$A3426)=0,"",$E3426-_xlfn.MAXIFS($F$2:$F3425,$C$2:$C3425,$C3426,$B$2:$B3425,$B3426,$A$2:$A3425,$A3426))&lt;0,0,IF(_xlfn.MAXIFS($F$2:$F3425,$C$2:$C3425,$C3426,$B$2:$B3425,$B3426,$A$2:$A3425,$A3426)=0,"",$E3426-_xlfn.MAXIFS($F$2:$F3425,$C$2:$C3425,$C3426,$B$2:$B3425,$B3426,$A$2:$A3425,$A3426))))</f>
        <v/>
      </c>
      <c r="K3426" s="6" t="str">
        <f t="shared" si="160"/>
        <v/>
      </c>
      <c r="L3426" s="6" t="str">
        <f t="shared" si="161"/>
        <v/>
      </c>
      <c r="M3426" s="6" t="str">
        <f t="shared" si="159"/>
        <v/>
      </c>
    </row>
    <row r="3427" spans="1:13" x14ac:dyDescent="0.25">
      <c r="A3427"/>
      <c r="B3427" s="1"/>
      <c r="C3427"/>
      <c r="D3427"/>
      <c r="E3427" s="76"/>
      <c r="F3427" s="76"/>
      <c r="G3427" s="2"/>
      <c r="H3427" s="77"/>
      <c r="J3427" s="79" t="str">
        <f>IF(IF(IF(_xlfn.MAXIFS($F$2:$F3426,$C$2:$C3426,$C3427,$B$2:$B3426,$B3427,$A$2:$A3426,$A3427)=0,"",$E3427-_xlfn.MAXIFS($F$2:$F3426,$C$2:$C3426,$C3427,$B$2:$B3426,$B3427,$A$2:$A3426,$A3427))&lt;0,0,IF(_xlfn.MAXIFS($F$2:$F3426,$C$2:$C3426,$C3427,$B$2:$B3426,$B3427,$A$2:$A3426,$A3427)=0,"",$E3427-_xlfn.MAXIFS($F$2:$F3426,$C$2:$C3426,$C3427,$B$2:$B3426,$B3427,$A$2:$A3426,$A3427)))&gt;0.25,"",IF(IF(_xlfn.MAXIFS($F$2:$F3426,$C$2:$C3426,$C3427,$B$2:$B3426,$B3427,$A$2:$A3426,$A3427)=0,"",$E3427-_xlfn.MAXIFS($F$2:$F3426,$C$2:$C3426,$C3427,$B$2:$B3426,$B3427,$A$2:$A3426,$A3427))&lt;0,0,IF(_xlfn.MAXIFS($F$2:$F3426,$C$2:$C3426,$C3427,$B$2:$B3426,$B3427,$A$2:$A3426,$A3427)=0,"",$E3427-_xlfn.MAXIFS($F$2:$F3426,$C$2:$C3426,$C3427,$B$2:$B3426,$B3427,$A$2:$A3426,$A3427))))</f>
        <v/>
      </c>
      <c r="K3427" s="6" t="str">
        <f t="shared" si="160"/>
        <v/>
      </c>
      <c r="L3427" s="6" t="str">
        <f t="shared" si="161"/>
        <v/>
      </c>
      <c r="M3427" s="6" t="str">
        <f t="shared" si="159"/>
        <v/>
      </c>
    </row>
    <row r="3428" spans="1:13" x14ac:dyDescent="0.25">
      <c r="A3428"/>
      <c r="B3428" s="1"/>
      <c r="C3428"/>
      <c r="D3428"/>
      <c r="E3428" s="76"/>
      <c r="F3428" s="76"/>
      <c r="G3428" s="2"/>
      <c r="H3428" s="77"/>
      <c r="J3428" s="79" t="str">
        <f>IF(IF(IF(_xlfn.MAXIFS($F$2:$F3427,$C$2:$C3427,$C3428,$B$2:$B3427,$B3428,$A$2:$A3427,$A3428)=0,"",$E3428-_xlfn.MAXIFS($F$2:$F3427,$C$2:$C3427,$C3428,$B$2:$B3427,$B3428,$A$2:$A3427,$A3428))&lt;0,0,IF(_xlfn.MAXIFS($F$2:$F3427,$C$2:$C3427,$C3428,$B$2:$B3427,$B3428,$A$2:$A3427,$A3428)=0,"",$E3428-_xlfn.MAXIFS($F$2:$F3427,$C$2:$C3427,$C3428,$B$2:$B3427,$B3428,$A$2:$A3427,$A3428)))&gt;0.25,"",IF(IF(_xlfn.MAXIFS($F$2:$F3427,$C$2:$C3427,$C3428,$B$2:$B3427,$B3428,$A$2:$A3427,$A3428)=0,"",$E3428-_xlfn.MAXIFS($F$2:$F3427,$C$2:$C3427,$C3428,$B$2:$B3427,$B3428,$A$2:$A3427,$A3428))&lt;0,0,IF(_xlfn.MAXIFS($F$2:$F3427,$C$2:$C3427,$C3428,$B$2:$B3427,$B3428,$A$2:$A3427,$A3428)=0,"",$E3428-_xlfn.MAXIFS($F$2:$F3427,$C$2:$C3427,$C3428,$B$2:$B3427,$B3428,$A$2:$A3427,$A3428))))</f>
        <v/>
      </c>
      <c r="K3428" s="6" t="str">
        <f t="shared" si="160"/>
        <v/>
      </c>
      <c r="L3428" s="6" t="str">
        <f t="shared" si="161"/>
        <v/>
      </c>
      <c r="M3428" s="6" t="str">
        <f t="shared" si="159"/>
        <v/>
      </c>
    </row>
    <row r="3429" spans="1:13" x14ac:dyDescent="0.25">
      <c r="A3429"/>
      <c r="B3429" s="1"/>
      <c r="C3429"/>
      <c r="D3429"/>
      <c r="E3429" s="76"/>
      <c r="F3429" s="76"/>
      <c r="G3429" s="2"/>
      <c r="H3429" s="77"/>
      <c r="J3429" s="79" t="str">
        <f>IF(IF(IF(_xlfn.MAXIFS($F$2:$F3428,$C$2:$C3428,$C3429,$B$2:$B3428,$B3429,$A$2:$A3428,$A3429)=0,"",$E3429-_xlfn.MAXIFS($F$2:$F3428,$C$2:$C3428,$C3429,$B$2:$B3428,$B3429,$A$2:$A3428,$A3429))&lt;0,0,IF(_xlfn.MAXIFS($F$2:$F3428,$C$2:$C3428,$C3429,$B$2:$B3428,$B3429,$A$2:$A3428,$A3429)=0,"",$E3429-_xlfn.MAXIFS($F$2:$F3428,$C$2:$C3428,$C3429,$B$2:$B3428,$B3429,$A$2:$A3428,$A3429)))&gt;0.25,"",IF(IF(_xlfn.MAXIFS($F$2:$F3428,$C$2:$C3428,$C3429,$B$2:$B3428,$B3429,$A$2:$A3428,$A3429)=0,"",$E3429-_xlfn.MAXIFS($F$2:$F3428,$C$2:$C3428,$C3429,$B$2:$B3428,$B3429,$A$2:$A3428,$A3429))&lt;0,0,IF(_xlfn.MAXIFS($F$2:$F3428,$C$2:$C3428,$C3429,$B$2:$B3428,$B3429,$A$2:$A3428,$A3429)=0,"",$E3429-_xlfn.MAXIFS($F$2:$F3428,$C$2:$C3428,$C3429,$B$2:$B3428,$B3429,$A$2:$A3428,$A3429))))</f>
        <v/>
      </c>
      <c r="K3429" s="6" t="str">
        <f t="shared" si="160"/>
        <v/>
      </c>
      <c r="L3429" s="6" t="str">
        <f t="shared" si="161"/>
        <v/>
      </c>
      <c r="M3429" s="6" t="str">
        <f t="shared" si="159"/>
        <v/>
      </c>
    </row>
    <row r="3430" spans="1:13" x14ac:dyDescent="0.25">
      <c r="A3430"/>
      <c r="B3430" s="1"/>
      <c r="C3430"/>
      <c r="D3430"/>
      <c r="E3430" s="76"/>
      <c r="F3430" s="76"/>
      <c r="G3430" s="2"/>
      <c r="H3430" s="77"/>
      <c r="J3430" s="79" t="str">
        <f>IF(IF(IF(_xlfn.MAXIFS($F$2:$F3429,$C$2:$C3429,$C3430,$B$2:$B3429,$B3430,$A$2:$A3429,$A3430)=0,"",$E3430-_xlfn.MAXIFS($F$2:$F3429,$C$2:$C3429,$C3430,$B$2:$B3429,$B3430,$A$2:$A3429,$A3430))&lt;0,0,IF(_xlfn.MAXIFS($F$2:$F3429,$C$2:$C3429,$C3430,$B$2:$B3429,$B3430,$A$2:$A3429,$A3430)=0,"",$E3430-_xlfn.MAXIFS($F$2:$F3429,$C$2:$C3429,$C3430,$B$2:$B3429,$B3430,$A$2:$A3429,$A3430)))&gt;0.25,"",IF(IF(_xlfn.MAXIFS($F$2:$F3429,$C$2:$C3429,$C3430,$B$2:$B3429,$B3430,$A$2:$A3429,$A3430)=0,"",$E3430-_xlfn.MAXIFS($F$2:$F3429,$C$2:$C3429,$C3430,$B$2:$B3429,$B3430,$A$2:$A3429,$A3430))&lt;0,0,IF(_xlfn.MAXIFS($F$2:$F3429,$C$2:$C3429,$C3430,$B$2:$B3429,$B3430,$A$2:$A3429,$A3430)=0,"",$E3430-_xlfn.MAXIFS($F$2:$F3429,$C$2:$C3429,$C3430,$B$2:$B3429,$B3430,$A$2:$A3429,$A3430))))</f>
        <v/>
      </c>
      <c r="K3430" s="6" t="str">
        <f t="shared" si="160"/>
        <v/>
      </c>
      <c r="L3430" s="6" t="str">
        <f t="shared" si="161"/>
        <v/>
      </c>
      <c r="M3430" s="6" t="str">
        <f t="shared" si="159"/>
        <v/>
      </c>
    </row>
    <row r="3431" spans="1:13" x14ac:dyDescent="0.25">
      <c r="A3431"/>
      <c r="B3431" s="1"/>
      <c r="C3431"/>
      <c r="D3431"/>
      <c r="E3431" s="76"/>
      <c r="F3431" s="76"/>
      <c r="G3431" s="2"/>
      <c r="H3431" s="77"/>
      <c r="J3431" s="79" t="str">
        <f>IF(IF(IF(_xlfn.MAXIFS($F$2:$F3430,$C$2:$C3430,$C3431,$B$2:$B3430,$B3431,$A$2:$A3430,$A3431)=0,"",$E3431-_xlfn.MAXIFS($F$2:$F3430,$C$2:$C3430,$C3431,$B$2:$B3430,$B3431,$A$2:$A3430,$A3431))&lt;0,0,IF(_xlfn.MAXIFS($F$2:$F3430,$C$2:$C3430,$C3431,$B$2:$B3430,$B3431,$A$2:$A3430,$A3431)=0,"",$E3431-_xlfn.MAXIFS($F$2:$F3430,$C$2:$C3430,$C3431,$B$2:$B3430,$B3431,$A$2:$A3430,$A3431)))&gt;0.25,"",IF(IF(_xlfn.MAXIFS($F$2:$F3430,$C$2:$C3430,$C3431,$B$2:$B3430,$B3431,$A$2:$A3430,$A3431)=0,"",$E3431-_xlfn.MAXIFS($F$2:$F3430,$C$2:$C3430,$C3431,$B$2:$B3430,$B3431,$A$2:$A3430,$A3431))&lt;0,0,IF(_xlfn.MAXIFS($F$2:$F3430,$C$2:$C3430,$C3431,$B$2:$B3430,$B3431,$A$2:$A3430,$A3431)=0,"",$E3431-_xlfn.MAXIFS($F$2:$F3430,$C$2:$C3430,$C3431,$B$2:$B3430,$B3431,$A$2:$A3430,$A3431))))</f>
        <v/>
      </c>
      <c r="K3431" s="6" t="str">
        <f t="shared" si="160"/>
        <v/>
      </c>
      <c r="L3431" s="6" t="str">
        <f t="shared" si="161"/>
        <v/>
      </c>
      <c r="M3431" s="6" t="str">
        <f t="shared" si="159"/>
        <v/>
      </c>
    </row>
    <row r="3432" spans="1:13" x14ac:dyDescent="0.25">
      <c r="A3432"/>
      <c r="B3432" s="1"/>
      <c r="C3432"/>
      <c r="D3432"/>
      <c r="E3432" s="76"/>
      <c r="F3432" s="76"/>
      <c r="G3432" s="2"/>
      <c r="H3432" s="77"/>
      <c r="J3432" s="79" t="str">
        <f>IF(IF(IF(_xlfn.MAXIFS($F$2:$F3431,$C$2:$C3431,$C3432,$B$2:$B3431,$B3432,$A$2:$A3431,$A3432)=0,"",$E3432-_xlfn.MAXIFS($F$2:$F3431,$C$2:$C3431,$C3432,$B$2:$B3431,$B3432,$A$2:$A3431,$A3432))&lt;0,0,IF(_xlfn.MAXIFS($F$2:$F3431,$C$2:$C3431,$C3432,$B$2:$B3431,$B3432,$A$2:$A3431,$A3432)=0,"",$E3432-_xlfn.MAXIFS($F$2:$F3431,$C$2:$C3431,$C3432,$B$2:$B3431,$B3432,$A$2:$A3431,$A3432)))&gt;0.25,"",IF(IF(_xlfn.MAXIFS($F$2:$F3431,$C$2:$C3431,$C3432,$B$2:$B3431,$B3432,$A$2:$A3431,$A3432)=0,"",$E3432-_xlfn.MAXIFS($F$2:$F3431,$C$2:$C3431,$C3432,$B$2:$B3431,$B3432,$A$2:$A3431,$A3432))&lt;0,0,IF(_xlfn.MAXIFS($F$2:$F3431,$C$2:$C3431,$C3432,$B$2:$B3431,$B3432,$A$2:$A3431,$A3432)=0,"",$E3432-_xlfn.MAXIFS($F$2:$F3431,$C$2:$C3431,$C3432,$B$2:$B3431,$B3432,$A$2:$A3431,$A3432))))</f>
        <v/>
      </c>
      <c r="K3432" s="6" t="str">
        <f t="shared" si="160"/>
        <v/>
      </c>
      <c r="L3432" s="6" t="str">
        <f t="shared" si="161"/>
        <v/>
      </c>
      <c r="M3432" s="6" t="str">
        <f t="shared" si="159"/>
        <v/>
      </c>
    </row>
    <row r="3433" spans="1:13" x14ac:dyDescent="0.25">
      <c r="A3433"/>
      <c r="B3433" s="1"/>
      <c r="C3433"/>
      <c r="D3433"/>
      <c r="E3433" s="76"/>
      <c r="F3433" s="76"/>
      <c r="G3433" s="2"/>
      <c r="H3433" s="77"/>
      <c r="J3433" s="79" t="str">
        <f>IF(IF(IF(_xlfn.MAXIFS($F$2:$F3432,$C$2:$C3432,$C3433,$B$2:$B3432,$B3433,$A$2:$A3432,$A3433)=0,"",$E3433-_xlfn.MAXIFS($F$2:$F3432,$C$2:$C3432,$C3433,$B$2:$B3432,$B3433,$A$2:$A3432,$A3433))&lt;0,0,IF(_xlfn.MAXIFS($F$2:$F3432,$C$2:$C3432,$C3433,$B$2:$B3432,$B3433,$A$2:$A3432,$A3433)=0,"",$E3433-_xlfn.MAXIFS($F$2:$F3432,$C$2:$C3432,$C3433,$B$2:$B3432,$B3433,$A$2:$A3432,$A3433)))&gt;0.25,"",IF(IF(_xlfn.MAXIFS($F$2:$F3432,$C$2:$C3432,$C3433,$B$2:$B3432,$B3433,$A$2:$A3432,$A3433)=0,"",$E3433-_xlfn.MAXIFS($F$2:$F3432,$C$2:$C3432,$C3433,$B$2:$B3432,$B3433,$A$2:$A3432,$A3433))&lt;0,0,IF(_xlfn.MAXIFS($F$2:$F3432,$C$2:$C3432,$C3433,$B$2:$B3432,$B3433,$A$2:$A3432,$A3433)=0,"",$E3433-_xlfn.MAXIFS($F$2:$F3432,$C$2:$C3432,$C3433,$B$2:$B3432,$B3433,$A$2:$A3432,$A3433))))</f>
        <v/>
      </c>
      <c r="K3433" s="6" t="str">
        <f t="shared" si="160"/>
        <v/>
      </c>
      <c r="L3433" s="6" t="str">
        <f t="shared" si="161"/>
        <v/>
      </c>
      <c r="M3433" s="6" t="str">
        <f t="shared" si="159"/>
        <v/>
      </c>
    </row>
    <row r="3434" spans="1:13" x14ac:dyDescent="0.25">
      <c r="A3434"/>
      <c r="B3434" s="1"/>
      <c r="C3434"/>
      <c r="D3434"/>
      <c r="E3434" s="76"/>
      <c r="F3434" s="76"/>
      <c r="G3434" s="2"/>
      <c r="H3434" s="77"/>
      <c r="J3434" s="79" t="str">
        <f>IF(IF(IF(_xlfn.MAXIFS($F$2:$F3433,$C$2:$C3433,$C3434,$B$2:$B3433,$B3434,$A$2:$A3433,$A3434)=0,"",$E3434-_xlfn.MAXIFS($F$2:$F3433,$C$2:$C3433,$C3434,$B$2:$B3433,$B3434,$A$2:$A3433,$A3434))&lt;0,0,IF(_xlfn.MAXIFS($F$2:$F3433,$C$2:$C3433,$C3434,$B$2:$B3433,$B3434,$A$2:$A3433,$A3434)=0,"",$E3434-_xlfn.MAXIFS($F$2:$F3433,$C$2:$C3433,$C3434,$B$2:$B3433,$B3434,$A$2:$A3433,$A3434)))&gt;0.25,"",IF(IF(_xlfn.MAXIFS($F$2:$F3433,$C$2:$C3433,$C3434,$B$2:$B3433,$B3434,$A$2:$A3433,$A3434)=0,"",$E3434-_xlfn.MAXIFS($F$2:$F3433,$C$2:$C3433,$C3434,$B$2:$B3433,$B3434,$A$2:$A3433,$A3434))&lt;0,0,IF(_xlfn.MAXIFS($F$2:$F3433,$C$2:$C3433,$C3434,$B$2:$B3433,$B3434,$A$2:$A3433,$A3434)=0,"",$E3434-_xlfn.MAXIFS($F$2:$F3433,$C$2:$C3433,$C3434,$B$2:$B3433,$B3434,$A$2:$A3433,$A3434))))</f>
        <v/>
      </c>
      <c r="K3434" s="6" t="str">
        <f t="shared" si="160"/>
        <v/>
      </c>
      <c r="L3434" s="6" t="str">
        <f t="shared" si="161"/>
        <v/>
      </c>
      <c r="M3434" s="6" t="str">
        <f t="shared" si="159"/>
        <v/>
      </c>
    </row>
    <row r="3435" spans="1:13" x14ac:dyDescent="0.25">
      <c r="A3435"/>
      <c r="B3435" s="1"/>
      <c r="C3435"/>
      <c r="D3435"/>
      <c r="E3435" s="76"/>
      <c r="F3435" s="76"/>
      <c r="G3435" s="2"/>
      <c r="H3435" s="77"/>
      <c r="J3435" s="79" t="str">
        <f>IF(IF(IF(_xlfn.MAXIFS($F$2:$F3434,$C$2:$C3434,$C3435,$B$2:$B3434,$B3435,$A$2:$A3434,$A3435)=0,"",$E3435-_xlfn.MAXIFS($F$2:$F3434,$C$2:$C3434,$C3435,$B$2:$B3434,$B3435,$A$2:$A3434,$A3435))&lt;0,0,IF(_xlfn.MAXIFS($F$2:$F3434,$C$2:$C3434,$C3435,$B$2:$B3434,$B3435,$A$2:$A3434,$A3435)=0,"",$E3435-_xlfn.MAXIFS($F$2:$F3434,$C$2:$C3434,$C3435,$B$2:$B3434,$B3435,$A$2:$A3434,$A3435)))&gt;0.25,"",IF(IF(_xlfn.MAXIFS($F$2:$F3434,$C$2:$C3434,$C3435,$B$2:$B3434,$B3435,$A$2:$A3434,$A3435)=0,"",$E3435-_xlfn.MAXIFS($F$2:$F3434,$C$2:$C3434,$C3435,$B$2:$B3434,$B3435,$A$2:$A3434,$A3435))&lt;0,0,IF(_xlfn.MAXIFS($F$2:$F3434,$C$2:$C3434,$C3435,$B$2:$B3434,$B3435,$A$2:$A3434,$A3435)=0,"",$E3435-_xlfn.MAXIFS($F$2:$F3434,$C$2:$C3434,$C3435,$B$2:$B3434,$B3435,$A$2:$A3434,$A3435))))</f>
        <v/>
      </c>
      <c r="K3435" s="6" t="str">
        <f t="shared" si="160"/>
        <v/>
      </c>
      <c r="L3435" s="6" t="str">
        <f t="shared" si="161"/>
        <v/>
      </c>
      <c r="M3435" s="6" t="str">
        <f t="shared" si="159"/>
        <v/>
      </c>
    </row>
    <row r="3436" spans="1:13" x14ac:dyDescent="0.25">
      <c r="A3436"/>
      <c r="B3436" s="1"/>
      <c r="C3436"/>
      <c r="D3436"/>
      <c r="E3436" s="76"/>
      <c r="F3436" s="76"/>
      <c r="G3436" s="2"/>
      <c r="H3436" s="77"/>
      <c r="J3436" s="79" t="str">
        <f>IF(IF(IF(_xlfn.MAXIFS($F$2:$F3435,$C$2:$C3435,$C3436,$B$2:$B3435,$B3436,$A$2:$A3435,$A3436)=0,"",$E3436-_xlfn.MAXIFS($F$2:$F3435,$C$2:$C3435,$C3436,$B$2:$B3435,$B3436,$A$2:$A3435,$A3436))&lt;0,0,IF(_xlfn.MAXIFS($F$2:$F3435,$C$2:$C3435,$C3436,$B$2:$B3435,$B3436,$A$2:$A3435,$A3436)=0,"",$E3436-_xlfn.MAXIFS($F$2:$F3435,$C$2:$C3435,$C3436,$B$2:$B3435,$B3436,$A$2:$A3435,$A3436)))&gt;0.25,"",IF(IF(_xlfn.MAXIFS($F$2:$F3435,$C$2:$C3435,$C3436,$B$2:$B3435,$B3436,$A$2:$A3435,$A3436)=0,"",$E3436-_xlfn.MAXIFS($F$2:$F3435,$C$2:$C3435,$C3436,$B$2:$B3435,$B3436,$A$2:$A3435,$A3436))&lt;0,0,IF(_xlfn.MAXIFS($F$2:$F3435,$C$2:$C3435,$C3436,$B$2:$B3435,$B3436,$A$2:$A3435,$A3436)=0,"",$E3436-_xlfn.MAXIFS($F$2:$F3435,$C$2:$C3435,$C3436,$B$2:$B3435,$B3436,$A$2:$A3435,$A3436))))</f>
        <v/>
      </c>
      <c r="K3436" s="6" t="str">
        <f t="shared" si="160"/>
        <v/>
      </c>
      <c r="L3436" s="6" t="str">
        <f t="shared" si="161"/>
        <v/>
      </c>
      <c r="M3436" s="6" t="str">
        <f t="shared" si="159"/>
        <v/>
      </c>
    </row>
    <row r="3437" spans="1:13" x14ac:dyDescent="0.25">
      <c r="A3437"/>
      <c r="B3437" s="1"/>
      <c r="C3437"/>
      <c r="D3437"/>
      <c r="E3437" s="76"/>
      <c r="F3437" s="76"/>
      <c r="G3437" s="2"/>
      <c r="H3437" s="77"/>
      <c r="J3437" s="79" t="str">
        <f>IF(IF(IF(_xlfn.MAXIFS($F$2:$F3436,$C$2:$C3436,$C3437,$B$2:$B3436,$B3437,$A$2:$A3436,$A3437)=0,"",$E3437-_xlfn.MAXIFS($F$2:$F3436,$C$2:$C3436,$C3437,$B$2:$B3436,$B3437,$A$2:$A3436,$A3437))&lt;0,0,IF(_xlfn.MAXIFS($F$2:$F3436,$C$2:$C3436,$C3437,$B$2:$B3436,$B3437,$A$2:$A3436,$A3437)=0,"",$E3437-_xlfn.MAXIFS($F$2:$F3436,$C$2:$C3436,$C3437,$B$2:$B3436,$B3437,$A$2:$A3436,$A3437)))&gt;0.25,"",IF(IF(_xlfn.MAXIFS($F$2:$F3436,$C$2:$C3436,$C3437,$B$2:$B3436,$B3437,$A$2:$A3436,$A3437)=0,"",$E3437-_xlfn.MAXIFS($F$2:$F3436,$C$2:$C3436,$C3437,$B$2:$B3436,$B3437,$A$2:$A3436,$A3437))&lt;0,0,IF(_xlfn.MAXIFS($F$2:$F3436,$C$2:$C3436,$C3437,$B$2:$B3436,$B3437,$A$2:$A3436,$A3437)=0,"",$E3437-_xlfn.MAXIFS($F$2:$F3436,$C$2:$C3436,$C3437,$B$2:$B3436,$B3437,$A$2:$A3436,$A3437))))</f>
        <v/>
      </c>
      <c r="K3437" s="6" t="str">
        <f t="shared" si="160"/>
        <v/>
      </c>
      <c r="L3437" s="6" t="str">
        <f t="shared" si="161"/>
        <v/>
      </c>
      <c r="M3437" s="6" t="str">
        <f t="shared" si="159"/>
        <v/>
      </c>
    </row>
    <row r="3438" spans="1:13" x14ac:dyDescent="0.25">
      <c r="A3438"/>
      <c r="B3438" s="1"/>
      <c r="C3438"/>
      <c r="D3438"/>
      <c r="E3438" s="76"/>
      <c r="F3438" s="76"/>
      <c r="G3438" s="2"/>
      <c r="H3438" s="77"/>
      <c r="J3438" s="79" t="str">
        <f>IF(IF(IF(_xlfn.MAXIFS($F$2:$F3437,$C$2:$C3437,$C3438,$B$2:$B3437,$B3438,$A$2:$A3437,$A3438)=0,"",$E3438-_xlfn.MAXIFS($F$2:$F3437,$C$2:$C3437,$C3438,$B$2:$B3437,$B3438,$A$2:$A3437,$A3438))&lt;0,0,IF(_xlfn.MAXIFS($F$2:$F3437,$C$2:$C3437,$C3438,$B$2:$B3437,$B3438,$A$2:$A3437,$A3438)=0,"",$E3438-_xlfn.MAXIFS($F$2:$F3437,$C$2:$C3437,$C3438,$B$2:$B3437,$B3438,$A$2:$A3437,$A3438)))&gt;0.25,"",IF(IF(_xlfn.MAXIFS($F$2:$F3437,$C$2:$C3437,$C3438,$B$2:$B3437,$B3438,$A$2:$A3437,$A3438)=0,"",$E3438-_xlfn.MAXIFS($F$2:$F3437,$C$2:$C3437,$C3438,$B$2:$B3437,$B3438,$A$2:$A3437,$A3438))&lt;0,0,IF(_xlfn.MAXIFS($F$2:$F3437,$C$2:$C3437,$C3438,$B$2:$B3437,$B3438,$A$2:$A3437,$A3438)=0,"",$E3438-_xlfn.MAXIFS($F$2:$F3437,$C$2:$C3437,$C3438,$B$2:$B3437,$B3438,$A$2:$A3437,$A3438))))</f>
        <v/>
      </c>
      <c r="K3438" s="6" t="str">
        <f t="shared" si="160"/>
        <v/>
      </c>
      <c r="L3438" s="6" t="str">
        <f t="shared" si="161"/>
        <v/>
      </c>
      <c r="M3438" s="6" t="str">
        <f t="shared" si="159"/>
        <v/>
      </c>
    </row>
    <row r="3439" spans="1:13" x14ac:dyDescent="0.25">
      <c r="A3439"/>
      <c r="B3439" s="1"/>
      <c r="C3439"/>
      <c r="D3439"/>
      <c r="E3439" s="76"/>
      <c r="F3439" s="76"/>
      <c r="G3439" s="2"/>
      <c r="H3439" s="77"/>
      <c r="J3439" s="79" t="str">
        <f>IF(IF(IF(_xlfn.MAXIFS($F$2:$F3438,$C$2:$C3438,$C3439,$B$2:$B3438,$B3439,$A$2:$A3438,$A3439)=0,"",$E3439-_xlfn.MAXIFS($F$2:$F3438,$C$2:$C3438,$C3439,$B$2:$B3438,$B3439,$A$2:$A3438,$A3439))&lt;0,0,IF(_xlfn.MAXIFS($F$2:$F3438,$C$2:$C3438,$C3439,$B$2:$B3438,$B3439,$A$2:$A3438,$A3439)=0,"",$E3439-_xlfn.MAXIFS($F$2:$F3438,$C$2:$C3438,$C3439,$B$2:$B3438,$B3439,$A$2:$A3438,$A3439)))&gt;0.25,"",IF(IF(_xlfn.MAXIFS($F$2:$F3438,$C$2:$C3438,$C3439,$B$2:$B3438,$B3439,$A$2:$A3438,$A3439)=0,"",$E3439-_xlfn.MAXIFS($F$2:$F3438,$C$2:$C3438,$C3439,$B$2:$B3438,$B3439,$A$2:$A3438,$A3439))&lt;0,0,IF(_xlfn.MAXIFS($F$2:$F3438,$C$2:$C3438,$C3439,$B$2:$B3438,$B3439,$A$2:$A3438,$A3439)=0,"",$E3439-_xlfn.MAXIFS($F$2:$F3438,$C$2:$C3438,$C3439,$B$2:$B3438,$B3439,$A$2:$A3438,$A3439))))</f>
        <v/>
      </c>
      <c r="K3439" s="6" t="str">
        <f t="shared" si="160"/>
        <v/>
      </c>
      <c r="L3439" s="6" t="str">
        <f t="shared" si="161"/>
        <v/>
      </c>
      <c r="M3439" s="6" t="str">
        <f t="shared" si="159"/>
        <v/>
      </c>
    </row>
    <row r="3440" spans="1:13" x14ac:dyDescent="0.25">
      <c r="A3440"/>
      <c r="B3440" s="1"/>
      <c r="C3440"/>
      <c r="D3440"/>
      <c r="E3440" s="76"/>
      <c r="F3440" s="76"/>
      <c r="G3440" s="2"/>
      <c r="H3440" s="77"/>
      <c r="J3440" s="79" t="str">
        <f>IF(IF(IF(_xlfn.MAXIFS($F$2:$F3439,$C$2:$C3439,$C3440,$B$2:$B3439,$B3440,$A$2:$A3439,$A3440)=0,"",$E3440-_xlfn.MAXIFS($F$2:$F3439,$C$2:$C3439,$C3440,$B$2:$B3439,$B3440,$A$2:$A3439,$A3440))&lt;0,0,IF(_xlfn.MAXIFS($F$2:$F3439,$C$2:$C3439,$C3440,$B$2:$B3439,$B3440,$A$2:$A3439,$A3440)=0,"",$E3440-_xlfn.MAXIFS($F$2:$F3439,$C$2:$C3439,$C3440,$B$2:$B3439,$B3440,$A$2:$A3439,$A3440)))&gt;0.25,"",IF(IF(_xlfn.MAXIFS($F$2:$F3439,$C$2:$C3439,$C3440,$B$2:$B3439,$B3440,$A$2:$A3439,$A3440)=0,"",$E3440-_xlfn.MAXIFS($F$2:$F3439,$C$2:$C3439,$C3440,$B$2:$B3439,$B3440,$A$2:$A3439,$A3440))&lt;0,0,IF(_xlfn.MAXIFS($F$2:$F3439,$C$2:$C3439,$C3440,$B$2:$B3439,$B3440,$A$2:$A3439,$A3440)=0,"",$E3440-_xlfn.MAXIFS($F$2:$F3439,$C$2:$C3439,$C3440,$B$2:$B3439,$B3440,$A$2:$A3439,$A3440))))</f>
        <v/>
      </c>
      <c r="K3440" s="6" t="str">
        <f t="shared" si="160"/>
        <v/>
      </c>
      <c r="L3440" s="6" t="str">
        <f t="shared" si="161"/>
        <v/>
      </c>
      <c r="M3440" s="6" t="str">
        <f t="shared" si="159"/>
        <v/>
      </c>
    </row>
    <row r="3441" spans="1:13" x14ac:dyDescent="0.25">
      <c r="A3441"/>
      <c r="B3441" s="1"/>
      <c r="C3441"/>
      <c r="D3441"/>
      <c r="E3441" s="76"/>
      <c r="F3441" s="76"/>
      <c r="G3441" s="2"/>
      <c r="H3441" s="77"/>
      <c r="J3441" s="79" t="str">
        <f>IF(IF(IF(_xlfn.MAXIFS($F$2:$F3440,$C$2:$C3440,$C3441,$B$2:$B3440,$B3441,$A$2:$A3440,$A3441)=0,"",$E3441-_xlfn.MAXIFS($F$2:$F3440,$C$2:$C3440,$C3441,$B$2:$B3440,$B3441,$A$2:$A3440,$A3441))&lt;0,0,IF(_xlfn.MAXIFS($F$2:$F3440,$C$2:$C3440,$C3441,$B$2:$B3440,$B3441,$A$2:$A3440,$A3441)=0,"",$E3441-_xlfn.MAXIFS($F$2:$F3440,$C$2:$C3440,$C3441,$B$2:$B3440,$B3441,$A$2:$A3440,$A3441)))&gt;0.25,"",IF(IF(_xlfn.MAXIFS($F$2:$F3440,$C$2:$C3440,$C3441,$B$2:$B3440,$B3441,$A$2:$A3440,$A3441)=0,"",$E3441-_xlfn.MAXIFS($F$2:$F3440,$C$2:$C3440,$C3441,$B$2:$B3440,$B3441,$A$2:$A3440,$A3441))&lt;0,0,IF(_xlfn.MAXIFS($F$2:$F3440,$C$2:$C3440,$C3441,$B$2:$B3440,$B3441,$A$2:$A3440,$A3441)=0,"",$E3441-_xlfn.MAXIFS($F$2:$F3440,$C$2:$C3440,$C3441,$B$2:$B3440,$B3441,$A$2:$A3440,$A3441))))</f>
        <v/>
      </c>
      <c r="K3441" s="6" t="str">
        <f t="shared" si="160"/>
        <v/>
      </c>
      <c r="L3441" s="6" t="str">
        <f t="shared" si="161"/>
        <v/>
      </c>
      <c r="M3441" s="6" t="str">
        <f t="shared" si="159"/>
        <v/>
      </c>
    </row>
    <row r="3442" spans="1:13" x14ac:dyDescent="0.25">
      <c r="A3442"/>
      <c r="B3442" s="1"/>
      <c r="C3442"/>
      <c r="D3442"/>
      <c r="E3442" s="76"/>
      <c r="F3442" s="76"/>
      <c r="G3442" s="2"/>
      <c r="H3442" s="77"/>
      <c r="J3442" s="79" t="str">
        <f>IF(IF(IF(_xlfn.MAXIFS($F$2:$F3441,$C$2:$C3441,$C3442,$B$2:$B3441,$B3442,$A$2:$A3441,$A3442)=0,"",$E3442-_xlfn.MAXIFS($F$2:$F3441,$C$2:$C3441,$C3442,$B$2:$B3441,$B3442,$A$2:$A3441,$A3442))&lt;0,0,IF(_xlfn.MAXIFS($F$2:$F3441,$C$2:$C3441,$C3442,$B$2:$B3441,$B3442,$A$2:$A3441,$A3442)=0,"",$E3442-_xlfn.MAXIFS($F$2:$F3441,$C$2:$C3441,$C3442,$B$2:$B3441,$B3442,$A$2:$A3441,$A3442)))&gt;0.25,"",IF(IF(_xlfn.MAXIFS($F$2:$F3441,$C$2:$C3441,$C3442,$B$2:$B3441,$B3442,$A$2:$A3441,$A3442)=0,"",$E3442-_xlfn.MAXIFS($F$2:$F3441,$C$2:$C3441,$C3442,$B$2:$B3441,$B3442,$A$2:$A3441,$A3442))&lt;0,0,IF(_xlfn.MAXIFS($F$2:$F3441,$C$2:$C3441,$C3442,$B$2:$B3441,$B3442,$A$2:$A3441,$A3442)=0,"",$E3442-_xlfn.MAXIFS($F$2:$F3441,$C$2:$C3441,$C3442,$B$2:$B3441,$B3442,$A$2:$A3441,$A3442))))</f>
        <v/>
      </c>
      <c r="K3442" s="6" t="str">
        <f t="shared" si="160"/>
        <v/>
      </c>
      <c r="L3442" s="6" t="str">
        <f t="shared" si="161"/>
        <v/>
      </c>
      <c r="M3442" s="6" t="str">
        <f t="shared" si="159"/>
        <v/>
      </c>
    </row>
    <row r="3443" spans="1:13" x14ac:dyDescent="0.25">
      <c r="A3443"/>
      <c r="B3443" s="1"/>
      <c r="C3443"/>
      <c r="D3443"/>
      <c r="E3443" s="76"/>
      <c r="F3443" s="76"/>
      <c r="G3443" s="2"/>
      <c r="H3443" s="77"/>
      <c r="J3443" s="79" t="str">
        <f>IF(IF(IF(_xlfn.MAXIFS($F$2:$F3442,$C$2:$C3442,$C3443,$B$2:$B3442,$B3443,$A$2:$A3442,$A3443)=0,"",$E3443-_xlfn.MAXIFS($F$2:$F3442,$C$2:$C3442,$C3443,$B$2:$B3442,$B3443,$A$2:$A3442,$A3443))&lt;0,0,IF(_xlfn.MAXIFS($F$2:$F3442,$C$2:$C3442,$C3443,$B$2:$B3442,$B3443,$A$2:$A3442,$A3443)=0,"",$E3443-_xlfn.MAXIFS($F$2:$F3442,$C$2:$C3442,$C3443,$B$2:$B3442,$B3443,$A$2:$A3442,$A3443)))&gt;0.25,"",IF(IF(_xlfn.MAXIFS($F$2:$F3442,$C$2:$C3442,$C3443,$B$2:$B3442,$B3443,$A$2:$A3442,$A3443)=0,"",$E3443-_xlfn.MAXIFS($F$2:$F3442,$C$2:$C3442,$C3443,$B$2:$B3442,$B3443,$A$2:$A3442,$A3443))&lt;0,0,IF(_xlfn.MAXIFS($F$2:$F3442,$C$2:$C3442,$C3443,$B$2:$B3442,$B3443,$A$2:$A3442,$A3443)=0,"",$E3443-_xlfn.MAXIFS($F$2:$F3442,$C$2:$C3442,$C3443,$B$2:$B3442,$B3443,$A$2:$A3442,$A3443))))</f>
        <v/>
      </c>
      <c r="K3443" s="6" t="str">
        <f t="shared" si="160"/>
        <v/>
      </c>
      <c r="L3443" s="6" t="str">
        <f t="shared" si="161"/>
        <v/>
      </c>
      <c r="M3443" s="6" t="str">
        <f t="shared" si="159"/>
        <v/>
      </c>
    </row>
    <row r="3444" spans="1:13" x14ac:dyDescent="0.25">
      <c r="A3444"/>
      <c r="B3444" s="1"/>
      <c r="C3444"/>
      <c r="D3444"/>
      <c r="E3444" s="76"/>
      <c r="F3444" s="76"/>
      <c r="G3444" s="2"/>
      <c r="H3444" s="77"/>
      <c r="J3444" s="79" t="str">
        <f>IF(IF(IF(_xlfn.MAXIFS($F$2:$F3443,$C$2:$C3443,$C3444,$B$2:$B3443,$B3444,$A$2:$A3443,$A3444)=0,"",$E3444-_xlfn.MAXIFS($F$2:$F3443,$C$2:$C3443,$C3444,$B$2:$B3443,$B3444,$A$2:$A3443,$A3444))&lt;0,0,IF(_xlfn.MAXIFS($F$2:$F3443,$C$2:$C3443,$C3444,$B$2:$B3443,$B3444,$A$2:$A3443,$A3444)=0,"",$E3444-_xlfn.MAXIFS($F$2:$F3443,$C$2:$C3443,$C3444,$B$2:$B3443,$B3444,$A$2:$A3443,$A3444)))&gt;0.25,"",IF(IF(_xlfn.MAXIFS($F$2:$F3443,$C$2:$C3443,$C3444,$B$2:$B3443,$B3444,$A$2:$A3443,$A3444)=0,"",$E3444-_xlfn.MAXIFS($F$2:$F3443,$C$2:$C3443,$C3444,$B$2:$B3443,$B3444,$A$2:$A3443,$A3444))&lt;0,0,IF(_xlfn.MAXIFS($F$2:$F3443,$C$2:$C3443,$C3444,$B$2:$B3443,$B3444,$A$2:$A3443,$A3444)=0,"",$E3444-_xlfn.MAXIFS($F$2:$F3443,$C$2:$C3443,$C3444,$B$2:$B3443,$B3444,$A$2:$A3443,$A3444))))</f>
        <v/>
      </c>
      <c r="K3444" s="6" t="str">
        <f t="shared" si="160"/>
        <v/>
      </c>
      <c r="L3444" s="6" t="str">
        <f t="shared" si="161"/>
        <v/>
      </c>
      <c r="M3444" s="6" t="str">
        <f t="shared" si="159"/>
        <v/>
      </c>
    </row>
    <row r="3445" spans="1:13" x14ac:dyDescent="0.25">
      <c r="A3445"/>
      <c r="B3445" s="1"/>
      <c r="C3445"/>
      <c r="D3445"/>
      <c r="E3445" s="76"/>
      <c r="F3445" s="76"/>
      <c r="G3445" s="2"/>
      <c r="H3445" s="77"/>
      <c r="J3445" s="79" t="str">
        <f>IF(IF(IF(_xlfn.MAXIFS($F$2:$F3444,$C$2:$C3444,$C3445,$B$2:$B3444,$B3445,$A$2:$A3444,$A3445)=0,"",$E3445-_xlfn.MAXIFS($F$2:$F3444,$C$2:$C3444,$C3445,$B$2:$B3444,$B3445,$A$2:$A3444,$A3445))&lt;0,0,IF(_xlfn.MAXIFS($F$2:$F3444,$C$2:$C3444,$C3445,$B$2:$B3444,$B3445,$A$2:$A3444,$A3445)=0,"",$E3445-_xlfn.MAXIFS($F$2:$F3444,$C$2:$C3444,$C3445,$B$2:$B3444,$B3445,$A$2:$A3444,$A3445)))&gt;0.25,"",IF(IF(_xlfn.MAXIFS($F$2:$F3444,$C$2:$C3444,$C3445,$B$2:$B3444,$B3445,$A$2:$A3444,$A3445)=0,"",$E3445-_xlfn.MAXIFS($F$2:$F3444,$C$2:$C3444,$C3445,$B$2:$B3444,$B3445,$A$2:$A3444,$A3445))&lt;0,0,IF(_xlfn.MAXIFS($F$2:$F3444,$C$2:$C3444,$C3445,$B$2:$B3444,$B3445,$A$2:$A3444,$A3445)=0,"",$E3445-_xlfn.MAXIFS($F$2:$F3444,$C$2:$C3444,$C3445,$B$2:$B3444,$B3445,$A$2:$A3444,$A3445))))</f>
        <v/>
      </c>
      <c r="K3445" s="6" t="str">
        <f t="shared" si="160"/>
        <v/>
      </c>
      <c r="L3445" s="6" t="str">
        <f t="shared" si="161"/>
        <v/>
      </c>
      <c r="M3445" s="6" t="str">
        <f t="shared" si="159"/>
        <v/>
      </c>
    </row>
    <row r="3446" spans="1:13" x14ac:dyDescent="0.25">
      <c r="A3446"/>
      <c r="B3446" s="1"/>
      <c r="C3446"/>
      <c r="D3446"/>
      <c r="E3446" s="76"/>
      <c r="F3446" s="76"/>
      <c r="G3446" s="2"/>
      <c r="H3446" s="77"/>
      <c r="J3446" s="79" t="str">
        <f>IF(IF(IF(_xlfn.MAXIFS($F$2:$F3445,$C$2:$C3445,$C3446,$B$2:$B3445,$B3446,$A$2:$A3445,$A3446)=0,"",$E3446-_xlfn.MAXIFS($F$2:$F3445,$C$2:$C3445,$C3446,$B$2:$B3445,$B3446,$A$2:$A3445,$A3446))&lt;0,0,IF(_xlfn.MAXIFS($F$2:$F3445,$C$2:$C3445,$C3446,$B$2:$B3445,$B3446,$A$2:$A3445,$A3446)=0,"",$E3446-_xlfn.MAXIFS($F$2:$F3445,$C$2:$C3445,$C3446,$B$2:$B3445,$B3446,$A$2:$A3445,$A3446)))&gt;0.25,"",IF(IF(_xlfn.MAXIFS($F$2:$F3445,$C$2:$C3445,$C3446,$B$2:$B3445,$B3446,$A$2:$A3445,$A3446)=0,"",$E3446-_xlfn.MAXIFS($F$2:$F3445,$C$2:$C3445,$C3446,$B$2:$B3445,$B3446,$A$2:$A3445,$A3446))&lt;0,0,IF(_xlfn.MAXIFS($F$2:$F3445,$C$2:$C3445,$C3446,$B$2:$B3445,$B3446,$A$2:$A3445,$A3446)=0,"",$E3446-_xlfn.MAXIFS($F$2:$F3445,$C$2:$C3445,$C3446,$B$2:$B3445,$B3446,$A$2:$A3445,$A3446))))</f>
        <v/>
      </c>
      <c r="K3446" s="6" t="str">
        <f t="shared" si="160"/>
        <v/>
      </c>
      <c r="L3446" s="6" t="str">
        <f t="shared" si="161"/>
        <v/>
      </c>
      <c r="M3446" s="6" t="str">
        <f t="shared" si="159"/>
        <v/>
      </c>
    </row>
    <row r="3447" spans="1:13" x14ac:dyDescent="0.25">
      <c r="A3447"/>
      <c r="B3447" s="1"/>
      <c r="C3447"/>
      <c r="D3447"/>
      <c r="E3447" s="76"/>
      <c r="F3447" s="76"/>
      <c r="G3447" s="2"/>
      <c r="H3447" s="77"/>
      <c r="J3447" s="79" t="str">
        <f>IF(IF(IF(_xlfn.MAXIFS($F$2:$F3446,$C$2:$C3446,$C3447,$B$2:$B3446,$B3447,$A$2:$A3446,$A3447)=0,"",$E3447-_xlfn.MAXIFS($F$2:$F3446,$C$2:$C3446,$C3447,$B$2:$B3446,$B3447,$A$2:$A3446,$A3447))&lt;0,0,IF(_xlfn.MAXIFS($F$2:$F3446,$C$2:$C3446,$C3447,$B$2:$B3446,$B3447,$A$2:$A3446,$A3447)=0,"",$E3447-_xlfn.MAXIFS($F$2:$F3446,$C$2:$C3446,$C3447,$B$2:$B3446,$B3447,$A$2:$A3446,$A3447)))&gt;0.25,"",IF(IF(_xlfn.MAXIFS($F$2:$F3446,$C$2:$C3446,$C3447,$B$2:$B3446,$B3447,$A$2:$A3446,$A3447)=0,"",$E3447-_xlfn.MAXIFS($F$2:$F3446,$C$2:$C3446,$C3447,$B$2:$B3446,$B3447,$A$2:$A3446,$A3447))&lt;0,0,IF(_xlfn.MAXIFS($F$2:$F3446,$C$2:$C3446,$C3447,$B$2:$B3446,$B3447,$A$2:$A3446,$A3447)=0,"",$E3447-_xlfn.MAXIFS($F$2:$F3446,$C$2:$C3446,$C3447,$B$2:$B3446,$B3447,$A$2:$A3446,$A3447))))</f>
        <v/>
      </c>
      <c r="K3447" s="6" t="str">
        <f t="shared" si="160"/>
        <v/>
      </c>
      <c r="L3447" s="6" t="str">
        <f t="shared" si="161"/>
        <v/>
      </c>
      <c r="M3447" s="6" t="str">
        <f t="shared" si="159"/>
        <v/>
      </c>
    </row>
    <row r="3448" spans="1:13" x14ac:dyDescent="0.25">
      <c r="A3448"/>
      <c r="B3448" s="1"/>
      <c r="C3448"/>
      <c r="D3448"/>
      <c r="E3448" s="76"/>
      <c r="F3448" s="76"/>
      <c r="G3448" s="2"/>
      <c r="H3448" s="77"/>
      <c r="J3448" s="79" t="str">
        <f>IF(IF(IF(_xlfn.MAXIFS($F$2:$F3447,$C$2:$C3447,$C3448,$B$2:$B3447,$B3448,$A$2:$A3447,$A3448)=0,"",$E3448-_xlfn.MAXIFS($F$2:$F3447,$C$2:$C3447,$C3448,$B$2:$B3447,$B3448,$A$2:$A3447,$A3448))&lt;0,0,IF(_xlfn.MAXIFS($F$2:$F3447,$C$2:$C3447,$C3448,$B$2:$B3447,$B3448,$A$2:$A3447,$A3448)=0,"",$E3448-_xlfn.MAXIFS($F$2:$F3447,$C$2:$C3447,$C3448,$B$2:$B3447,$B3448,$A$2:$A3447,$A3448)))&gt;0.25,"",IF(IF(_xlfn.MAXIFS($F$2:$F3447,$C$2:$C3447,$C3448,$B$2:$B3447,$B3448,$A$2:$A3447,$A3448)=0,"",$E3448-_xlfn.MAXIFS($F$2:$F3447,$C$2:$C3447,$C3448,$B$2:$B3447,$B3448,$A$2:$A3447,$A3448))&lt;0,0,IF(_xlfn.MAXIFS($F$2:$F3447,$C$2:$C3447,$C3448,$B$2:$B3447,$B3448,$A$2:$A3447,$A3448)=0,"",$E3448-_xlfn.MAXIFS($F$2:$F3447,$C$2:$C3447,$C3448,$B$2:$B3447,$B3448,$A$2:$A3447,$A3448))))</f>
        <v/>
      </c>
      <c r="K3448" s="6" t="str">
        <f t="shared" si="160"/>
        <v/>
      </c>
      <c r="L3448" s="6" t="str">
        <f t="shared" si="161"/>
        <v/>
      </c>
      <c r="M3448" s="6" t="str">
        <f t="shared" si="159"/>
        <v/>
      </c>
    </row>
    <row r="3449" spans="1:13" x14ac:dyDescent="0.25">
      <c r="A3449"/>
      <c r="B3449" s="1"/>
      <c r="C3449"/>
      <c r="D3449"/>
      <c r="E3449" s="76"/>
      <c r="F3449" s="76"/>
      <c r="G3449" s="2"/>
      <c r="H3449" s="77"/>
      <c r="J3449" s="79" t="str">
        <f>IF(IF(IF(_xlfn.MAXIFS($F$2:$F3448,$C$2:$C3448,$C3449,$B$2:$B3448,$B3449,$A$2:$A3448,$A3449)=0,"",$E3449-_xlfn.MAXIFS($F$2:$F3448,$C$2:$C3448,$C3449,$B$2:$B3448,$B3449,$A$2:$A3448,$A3449))&lt;0,0,IF(_xlfn.MAXIFS($F$2:$F3448,$C$2:$C3448,$C3449,$B$2:$B3448,$B3449,$A$2:$A3448,$A3449)=0,"",$E3449-_xlfn.MAXIFS($F$2:$F3448,$C$2:$C3448,$C3449,$B$2:$B3448,$B3449,$A$2:$A3448,$A3449)))&gt;0.25,"",IF(IF(_xlfn.MAXIFS($F$2:$F3448,$C$2:$C3448,$C3449,$B$2:$B3448,$B3449,$A$2:$A3448,$A3449)=0,"",$E3449-_xlfn.MAXIFS($F$2:$F3448,$C$2:$C3448,$C3449,$B$2:$B3448,$B3449,$A$2:$A3448,$A3449))&lt;0,0,IF(_xlfn.MAXIFS($F$2:$F3448,$C$2:$C3448,$C3449,$B$2:$B3448,$B3449,$A$2:$A3448,$A3449)=0,"",$E3449-_xlfn.MAXIFS($F$2:$F3448,$C$2:$C3448,$C3449,$B$2:$B3448,$B3449,$A$2:$A3448,$A3449))))</f>
        <v/>
      </c>
      <c r="K3449" s="6" t="str">
        <f t="shared" si="160"/>
        <v/>
      </c>
      <c r="L3449" s="6" t="str">
        <f t="shared" si="161"/>
        <v/>
      </c>
      <c r="M3449" s="6" t="str">
        <f t="shared" si="159"/>
        <v/>
      </c>
    </row>
    <row r="3450" spans="1:13" x14ac:dyDescent="0.25">
      <c r="A3450"/>
      <c r="B3450" s="1"/>
      <c r="C3450"/>
      <c r="D3450"/>
      <c r="E3450" s="76"/>
      <c r="F3450" s="76"/>
      <c r="G3450" s="2"/>
      <c r="H3450" s="77"/>
      <c r="J3450" s="79" t="str">
        <f>IF(IF(IF(_xlfn.MAXIFS($F$2:$F3449,$C$2:$C3449,$C3450,$B$2:$B3449,$B3450,$A$2:$A3449,$A3450)=0,"",$E3450-_xlfn.MAXIFS($F$2:$F3449,$C$2:$C3449,$C3450,$B$2:$B3449,$B3450,$A$2:$A3449,$A3450))&lt;0,0,IF(_xlfn.MAXIFS($F$2:$F3449,$C$2:$C3449,$C3450,$B$2:$B3449,$B3450,$A$2:$A3449,$A3450)=0,"",$E3450-_xlfn.MAXIFS($F$2:$F3449,$C$2:$C3449,$C3450,$B$2:$B3449,$B3450,$A$2:$A3449,$A3450)))&gt;0.25,"",IF(IF(_xlfn.MAXIFS($F$2:$F3449,$C$2:$C3449,$C3450,$B$2:$B3449,$B3450,$A$2:$A3449,$A3450)=0,"",$E3450-_xlfn.MAXIFS($F$2:$F3449,$C$2:$C3449,$C3450,$B$2:$B3449,$B3450,$A$2:$A3449,$A3450))&lt;0,0,IF(_xlfn.MAXIFS($F$2:$F3449,$C$2:$C3449,$C3450,$B$2:$B3449,$B3450,$A$2:$A3449,$A3450)=0,"",$E3450-_xlfn.MAXIFS($F$2:$F3449,$C$2:$C3449,$C3450,$B$2:$B3449,$B3450,$A$2:$A3449,$A3450))))</f>
        <v/>
      </c>
      <c r="K3450" s="6" t="str">
        <f t="shared" si="160"/>
        <v/>
      </c>
      <c r="L3450" s="6" t="str">
        <f t="shared" si="161"/>
        <v/>
      </c>
      <c r="M3450" s="6" t="str">
        <f t="shared" si="159"/>
        <v/>
      </c>
    </row>
    <row r="3451" spans="1:13" x14ac:dyDescent="0.25">
      <c r="A3451"/>
      <c r="B3451" s="1"/>
      <c r="C3451"/>
      <c r="D3451"/>
      <c r="E3451" s="76"/>
      <c r="F3451" s="76"/>
      <c r="G3451" s="2"/>
      <c r="H3451" s="77"/>
      <c r="J3451" s="79" t="str">
        <f>IF(IF(IF(_xlfn.MAXIFS($F$2:$F3450,$C$2:$C3450,$C3451,$B$2:$B3450,$B3451,$A$2:$A3450,$A3451)=0,"",$E3451-_xlfn.MAXIFS($F$2:$F3450,$C$2:$C3450,$C3451,$B$2:$B3450,$B3451,$A$2:$A3450,$A3451))&lt;0,0,IF(_xlfn.MAXIFS($F$2:$F3450,$C$2:$C3450,$C3451,$B$2:$B3450,$B3451,$A$2:$A3450,$A3451)=0,"",$E3451-_xlfn.MAXIFS($F$2:$F3450,$C$2:$C3450,$C3451,$B$2:$B3450,$B3451,$A$2:$A3450,$A3451)))&gt;0.25,"",IF(IF(_xlfn.MAXIFS($F$2:$F3450,$C$2:$C3450,$C3451,$B$2:$B3450,$B3451,$A$2:$A3450,$A3451)=0,"",$E3451-_xlfn.MAXIFS($F$2:$F3450,$C$2:$C3450,$C3451,$B$2:$B3450,$B3451,$A$2:$A3450,$A3451))&lt;0,0,IF(_xlfn.MAXIFS($F$2:$F3450,$C$2:$C3450,$C3451,$B$2:$B3450,$B3451,$A$2:$A3450,$A3451)=0,"",$E3451-_xlfn.MAXIFS($F$2:$F3450,$C$2:$C3450,$C3451,$B$2:$B3450,$B3451,$A$2:$A3450,$A3451))))</f>
        <v/>
      </c>
      <c r="K3451" s="6" t="str">
        <f t="shared" si="160"/>
        <v/>
      </c>
      <c r="L3451" s="6" t="str">
        <f t="shared" si="161"/>
        <v/>
      </c>
      <c r="M3451" s="6" t="str">
        <f t="shared" si="159"/>
        <v/>
      </c>
    </row>
    <row r="3452" spans="1:13" x14ac:dyDescent="0.25">
      <c r="A3452"/>
      <c r="B3452" s="1"/>
      <c r="C3452"/>
      <c r="D3452"/>
      <c r="E3452" s="76"/>
      <c r="F3452" s="76"/>
      <c r="G3452" s="2"/>
      <c r="H3452" s="77"/>
      <c r="J3452" s="79" t="str">
        <f>IF(IF(IF(_xlfn.MAXIFS($F$2:$F3451,$C$2:$C3451,$C3452,$B$2:$B3451,$B3452,$A$2:$A3451,$A3452)=0,"",$E3452-_xlfn.MAXIFS($F$2:$F3451,$C$2:$C3451,$C3452,$B$2:$B3451,$B3452,$A$2:$A3451,$A3452))&lt;0,0,IF(_xlfn.MAXIFS($F$2:$F3451,$C$2:$C3451,$C3452,$B$2:$B3451,$B3452,$A$2:$A3451,$A3452)=0,"",$E3452-_xlfn.MAXIFS($F$2:$F3451,$C$2:$C3451,$C3452,$B$2:$B3451,$B3452,$A$2:$A3451,$A3452)))&gt;0.25,"",IF(IF(_xlfn.MAXIFS($F$2:$F3451,$C$2:$C3451,$C3452,$B$2:$B3451,$B3452,$A$2:$A3451,$A3452)=0,"",$E3452-_xlfn.MAXIFS($F$2:$F3451,$C$2:$C3451,$C3452,$B$2:$B3451,$B3452,$A$2:$A3451,$A3452))&lt;0,0,IF(_xlfn.MAXIFS($F$2:$F3451,$C$2:$C3451,$C3452,$B$2:$B3451,$B3452,$A$2:$A3451,$A3452)=0,"",$E3452-_xlfn.MAXIFS($F$2:$F3451,$C$2:$C3451,$C3452,$B$2:$B3451,$B3452,$A$2:$A3451,$A3452))))</f>
        <v/>
      </c>
      <c r="K3452" s="6" t="str">
        <f t="shared" si="160"/>
        <v/>
      </c>
      <c r="L3452" s="6" t="str">
        <f t="shared" si="161"/>
        <v/>
      </c>
      <c r="M3452" s="6" t="str">
        <f t="shared" si="159"/>
        <v/>
      </c>
    </row>
    <row r="3453" spans="1:13" x14ac:dyDescent="0.25">
      <c r="A3453"/>
      <c r="B3453" s="1"/>
      <c r="C3453"/>
      <c r="D3453"/>
      <c r="E3453" s="76"/>
      <c r="F3453" s="76"/>
      <c r="G3453" s="2"/>
      <c r="H3453" s="77"/>
      <c r="J3453" s="79" t="str">
        <f>IF(IF(IF(_xlfn.MAXIFS($F$2:$F3452,$C$2:$C3452,$C3453,$B$2:$B3452,$B3453,$A$2:$A3452,$A3453)=0,"",$E3453-_xlfn.MAXIFS($F$2:$F3452,$C$2:$C3452,$C3453,$B$2:$B3452,$B3453,$A$2:$A3452,$A3453))&lt;0,0,IF(_xlfn.MAXIFS($F$2:$F3452,$C$2:$C3452,$C3453,$B$2:$B3452,$B3453,$A$2:$A3452,$A3453)=0,"",$E3453-_xlfn.MAXIFS($F$2:$F3452,$C$2:$C3452,$C3453,$B$2:$B3452,$B3453,$A$2:$A3452,$A3453)))&gt;0.25,"",IF(IF(_xlfn.MAXIFS($F$2:$F3452,$C$2:$C3452,$C3453,$B$2:$B3452,$B3453,$A$2:$A3452,$A3453)=0,"",$E3453-_xlfn.MAXIFS($F$2:$F3452,$C$2:$C3452,$C3453,$B$2:$B3452,$B3453,$A$2:$A3452,$A3453))&lt;0,0,IF(_xlfn.MAXIFS($F$2:$F3452,$C$2:$C3452,$C3453,$B$2:$B3452,$B3453,$A$2:$A3452,$A3453)=0,"",$E3453-_xlfn.MAXIFS($F$2:$F3452,$C$2:$C3452,$C3453,$B$2:$B3452,$B3453,$A$2:$A3452,$A3453))))</f>
        <v/>
      </c>
      <c r="K3453" s="6" t="str">
        <f t="shared" si="160"/>
        <v/>
      </c>
      <c r="L3453" s="6" t="str">
        <f t="shared" si="161"/>
        <v/>
      </c>
      <c r="M3453" s="6" t="str">
        <f t="shared" si="159"/>
        <v/>
      </c>
    </row>
    <row r="3454" spans="1:13" x14ac:dyDescent="0.25">
      <c r="A3454"/>
      <c r="B3454" s="1"/>
      <c r="C3454"/>
      <c r="D3454"/>
      <c r="E3454" s="76"/>
      <c r="F3454" s="76"/>
      <c r="G3454" s="2"/>
      <c r="H3454" s="77"/>
      <c r="J3454" s="79" t="str">
        <f>IF(IF(IF(_xlfn.MAXIFS($F$2:$F3453,$C$2:$C3453,$C3454,$B$2:$B3453,$B3454,$A$2:$A3453,$A3454)=0,"",$E3454-_xlfn.MAXIFS($F$2:$F3453,$C$2:$C3453,$C3454,$B$2:$B3453,$B3454,$A$2:$A3453,$A3454))&lt;0,0,IF(_xlfn.MAXIFS($F$2:$F3453,$C$2:$C3453,$C3454,$B$2:$B3453,$B3454,$A$2:$A3453,$A3454)=0,"",$E3454-_xlfn.MAXIFS($F$2:$F3453,$C$2:$C3453,$C3454,$B$2:$B3453,$B3454,$A$2:$A3453,$A3454)))&gt;0.25,"",IF(IF(_xlfn.MAXIFS($F$2:$F3453,$C$2:$C3453,$C3454,$B$2:$B3453,$B3454,$A$2:$A3453,$A3454)=0,"",$E3454-_xlfn.MAXIFS($F$2:$F3453,$C$2:$C3453,$C3454,$B$2:$B3453,$B3454,$A$2:$A3453,$A3454))&lt;0,0,IF(_xlfn.MAXIFS($F$2:$F3453,$C$2:$C3453,$C3454,$B$2:$B3453,$B3454,$A$2:$A3453,$A3454)=0,"",$E3454-_xlfn.MAXIFS($F$2:$F3453,$C$2:$C3453,$C3454,$B$2:$B3453,$B3454,$A$2:$A3453,$A3454))))</f>
        <v/>
      </c>
      <c r="K3454" s="6" t="str">
        <f t="shared" si="160"/>
        <v/>
      </c>
      <c r="L3454" s="6" t="str">
        <f t="shared" si="161"/>
        <v/>
      </c>
      <c r="M3454" s="6" t="str">
        <f t="shared" si="159"/>
        <v/>
      </c>
    </row>
    <row r="3455" spans="1:13" x14ac:dyDescent="0.25">
      <c r="A3455"/>
      <c r="B3455" s="1"/>
      <c r="C3455"/>
      <c r="D3455"/>
      <c r="E3455" s="76"/>
      <c r="F3455" s="76"/>
      <c r="G3455" s="2"/>
      <c r="H3455" s="77"/>
      <c r="J3455" s="79" t="str">
        <f>IF(IF(IF(_xlfn.MAXIFS($F$2:$F3454,$C$2:$C3454,$C3455,$B$2:$B3454,$B3455,$A$2:$A3454,$A3455)=0,"",$E3455-_xlfn.MAXIFS($F$2:$F3454,$C$2:$C3454,$C3455,$B$2:$B3454,$B3455,$A$2:$A3454,$A3455))&lt;0,0,IF(_xlfn.MAXIFS($F$2:$F3454,$C$2:$C3454,$C3455,$B$2:$B3454,$B3455,$A$2:$A3454,$A3455)=0,"",$E3455-_xlfn.MAXIFS($F$2:$F3454,$C$2:$C3454,$C3455,$B$2:$B3454,$B3455,$A$2:$A3454,$A3455)))&gt;0.25,"",IF(IF(_xlfn.MAXIFS($F$2:$F3454,$C$2:$C3454,$C3455,$B$2:$B3454,$B3455,$A$2:$A3454,$A3455)=0,"",$E3455-_xlfn.MAXIFS($F$2:$F3454,$C$2:$C3454,$C3455,$B$2:$B3454,$B3455,$A$2:$A3454,$A3455))&lt;0,0,IF(_xlfn.MAXIFS($F$2:$F3454,$C$2:$C3454,$C3455,$B$2:$B3454,$B3455,$A$2:$A3454,$A3455)=0,"",$E3455-_xlfn.MAXIFS($F$2:$F3454,$C$2:$C3454,$C3455,$B$2:$B3454,$B3455,$A$2:$A3454,$A3455))))</f>
        <v/>
      </c>
      <c r="K3455" s="6" t="str">
        <f t="shared" si="160"/>
        <v/>
      </c>
      <c r="L3455" s="6" t="str">
        <f t="shared" si="161"/>
        <v/>
      </c>
      <c r="M3455" s="6" t="str">
        <f t="shared" si="159"/>
        <v/>
      </c>
    </row>
    <row r="3456" spans="1:13" x14ac:dyDescent="0.25">
      <c r="A3456"/>
      <c r="B3456" s="1"/>
      <c r="C3456"/>
      <c r="D3456"/>
      <c r="E3456" s="76"/>
      <c r="F3456" s="76"/>
      <c r="G3456" s="2"/>
      <c r="H3456" s="77"/>
      <c r="J3456" s="79" t="str">
        <f>IF(IF(IF(_xlfn.MAXIFS($F$2:$F3455,$C$2:$C3455,$C3456,$B$2:$B3455,$B3456,$A$2:$A3455,$A3456)=0,"",$E3456-_xlfn.MAXIFS($F$2:$F3455,$C$2:$C3455,$C3456,$B$2:$B3455,$B3456,$A$2:$A3455,$A3456))&lt;0,0,IF(_xlfn.MAXIFS($F$2:$F3455,$C$2:$C3455,$C3456,$B$2:$B3455,$B3456,$A$2:$A3455,$A3456)=0,"",$E3456-_xlfn.MAXIFS($F$2:$F3455,$C$2:$C3455,$C3456,$B$2:$B3455,$B3456,$A$2:$A3455,$A3456)))&gt;0.25,"",IF(IF(_xlfn.MAXIFS($F$2:$F3455,$C$2:$C3455,$C3456,$B$2:$B3455,$B3456,$A$2:$A3455,$A3456)=0,"",$E3456-_xlfn.MAXIFS($F$2:$F3455,$C$2:$C3455,$C3456,$B$2:$B3455,$B3456,$A$2:$A3455,$A3456))&lt;0,0,IF(_xlfn.MAXIFS($F$2:$F3455,$C$2:$C3455,$C3456,$B$2:$B3455,$B3456,$A$2:$A3455,$A3456)=0,"",$E3456-_xlfn.MAXIFS($F$2:$F3455,$C$2:$C3455,$C3456,$B$2:$B3455,$B3456,$A$2:$A3455,$A3456))))</f>
        <v/>
      </c>
      <c r="K3456" s="6" t="str">
        <f t="shared" si="160"/>
        <v/>
      </c>
      <c r="L3456" s="6" t="str">
        <f t="shared" si="161"/>
        <v/>
      </c>
      <c r="M3456" s="6" t="str">
        <f t="shared" si="159"/>
        <v/>
      </c>
    </row>
    <row r="3457" spans="1:13" x14ac:dyDescent="0.25">
      <c r="A3457"/>
      <c r="B3457" s="1"/>
      <c r="C3457"/>
      <c r="D3457"/>
      <c r="E3457" s="76"/>
      <c r="F3457" s="76"/>
      <c r="G3457" s="2"/>
      <c r="H3457" s="77"/>
      <c r="J3457" s="79" t="str">
        <f>IF(IF(IF(_xlfn.MAXIFS($F$2:$F3456,$C$2:$C3456,$C3457,$B$2:$B3456,$B3457,$A$2:$A3456,$A3457)=0,"",$E3457-_xlfn.MAXIFS($F$2:$F3456,$C$2:$C3456,$C3457,$B$2:$B3456,$B3457,$A$2:$A3456,$A3457))&lt;0,0,IF(_xlfn.MAXIFS($F$2:$F3456,$C$2:$C3456,$C3457,$B$2:$B3456,$B3457,$A$2:$A3456,$A3457)=0,"",$E3457-_xlfn.MAXIFS($F$2:$F3456,$C$2:$C3456,$C3457,$B$2:$B3456,$B3457,$A$2:$A3456,$A3457)))&gt;0.25,"",IF(IF(_xlfn.MAXIFS($F$2:$F3456,$C$2:$C3456,$C3457,$B$2:$B3456,$B3457,$A$2:$A3456,$A3457)=0,"",$E3457-_xlfn.MAXIFS($F$2:$F3456,$C$2:$C3456,$C3457,$B$2:$B3456,$B3457,$A$2:$A3456,$A3457))&lt;0,0,IF(_xlfn.MAXIFS($F$2:$F3456,$C$2:$C3456,$C3457,$B$2:$B3456,$B3457,$A$2:$A3456,$A3457)=0,"",$E3457-_xlfn.MAXIFS($F$2:$F3456,$C$2:$C3456,$C3457,$B$2:$B3456,$B3457,$A$2:$A3456,$A3457))))</f>
        <v/>
      </c>
      <c r="K3457" s="6" t="str">
        <f t="shared" si="160"/>
        <v/>
      </c>
      <c r="L3457" s="6" t="str">
        <f t="shared" si="161"/>
        <v/>
      </c>
      <c r="M3457" s="6" t="str">
        <f t="shared" si="159"/>
        <v/>
      </c>
    </row>
    <row r="3458" spans="1:13" x14ac:dyDescent="0.25">
      <c r="A3458"/>
      <c r="B3458" s="1"/>
      <c r="C3458"/>
      <c r="D3458"/>
      <c r="E3458" s="76"/>
      <c r="F3458" s="76"/>
      <c r="G3458" s="2"/>
      <c r="H3458" s="77"/>
      <c r="J3458" s="79" t="str">
        <f>IF(IF(IF(_xlfn.MAXIFS($F$2:$F3457,$C$2:$C3457,$C3458,$B$2:$B3457,$B3458,$A$2:$A3457,$A3458)=0,"",$E3458-_xlfn.MAXIFS($F$2:$F3457,$C$2:$C3457,$C3458,$B$2:$B3457,$B3458,$A$2:$A3457,$A3458))&lt;0,0,IF(_xlfn.MAXIFS($F$2:$F3457,$C$2:$C3457,$C3458,$B$2:$B3457,$B3458,$A$2:$A3457,$A3458)=0,"",$E3458-_xlfn.MAXIFS($F$2:$F3457,$C$2:$C3457,$C3458,$B$2:$B3457,$B3458,$A$2:$A3457,$A3458)))&gt;0.25,"",IF(IF(_xlfn.MAXIFS($F$2:$F3457,$C$2:$C3457,$C3458,$B$2:$B3457,$B3458,$A$2:$A3457,$A3458)=0,"",$E3458-_xlfn.MAXIFS($F$2:$F3457,$C$2:$C3457,$C3458,$B$2:$B3457,$B3458,$A$2:$A3457,$A3458))&lt;0,0,IF(_xlfn.MAXIFS($F$2:$F3457,$C$2:$C3457,$C3458,$B$2:$B3457,$B3458,$A$2:$A3457,$A3458)=0,"",$E3458-_xlfn.MAXIFS($F$2:$F3457,$C$2:$C3457,$C3458,$B$2:$B3457,$B3458,$A$2:$A3457,$A3458))))</f>
        <v/>
      </c>
      <c r="K3458" s="6" t="str">
        <f t="shared" si="160"/>
        <v/>
      </c>
      <c r="L3458" s="6" t="str">
        <f t="shared" si="161"/>
        <v/>
      </c>
      <c r="M3458" s="6" t="str">
        <f t="shared" ref="M3458:M3521" si="162">IF($A3458="","",IF(AND($K3458&gt;=10,$K3458&lt;=13),"Y",IF(AND($K3458=14,$L3458="EARLY"),"Y","N")))</f>
        <v/>
      </c>
    </row>
    <row r="3459" spans="1:13" x14ac:dyDescent="0.25">
      <c r="A3459"/>
      <c r="B3459" s="1"/>
      <c r="C3459"/>
      <c r="D3459"/>
      <c r="E3459" s="76"/>
      <c r="F3459" s="76"/>
      <c r="G3459" s="2"/>
      <c r="H3459" s="77"/>
      <c r="J3459" s="79" t="str">
        <f>IF(IF(IF(_xlfn.MAXIFS($F$2:$F3458,$C$2:$C3458,$C3459,$B$2:$B3458,$B3459,$A$2:$A3458,$A3459)=0,"",$E3459-_xlfn.MAXIFS($F$2:$F3458,$C$2:$C3458,$C3459,$B$2:$B3458,$B3459,$A$2:$A3458,$A3459))&lt;0,0,IF(_xlfn.MAXIFS($F$2:$F3458,$C$2:$C3458,$C3459,$B$2:$B3458,$B3459,$A$2:$A3458,$A3459)=0,"",$E3459-_xlfn.MAXIFS($F$2:$F3458,$C$2:$C3458,$C3459,$B$2:$B3458,$B3459,$A$2:$A3458,$A3459)))&gt;0.25,"",IF(IF(_xlfn.MAXIFS($F$2:$F3458,$C$2:$C3458,$C3459,$B$2:$B3458,$B3459,$A$2:$A3458,$A3459)=0,"",$E3459-_xlfn.MAXIFS($F$2:$F3458,$C$2:$C3458,$C3459,$B$2:$B3458,$B3459,$A$2:$A3458,$A3459))&lt;0,0,IF(_xlfn.MAXIFS($F$2:$F3458,$C$2:$C3458,$C3459,$B$2:$B3458,$B3459,$A$2:$A3458,$A3459)=0,"",$E3459-_xlfn.MAXIFS($F$2:$F3458,$C$2:$C3458,$C3459,$B$2:$B3458,$B3459,$A$2:$A3458,$A3459))))</f>
        <v/>
      </c>
      <c r="K3459" s="6" t="str">
        <f t="shared" ref="K3459:K3522" si="163">IF($J3459="","",IF(HOUR($E3459)&gt;19,19,IF(HOUR($E3459)&lt;5,5,HOUR($E3459))))</f>
        <v/>
      </c>
      <c r="L3459" s="6" t="str">
        <f t="shared" ref="L3459:L3522" si="164">IF($J3459="","",IF(MINUTE($E3459)&lt;30,"EARLY","LATE"))</f>
        <v/>
      </c>
      <c r="M3459" s="6" t="str">
        <f t="shared" si="162"/>
        <v/>
      </c>
    </row>
    <row r="3460" spans="1:13" x14ac:dyDescent="0.25">
      <c r="A3460"/>
      <c r="B3460" s="1"/>
      <c r="C3460"/>
      <c r="D3460"/>
      <c r="E3460" s="76"/>
      <c r="F3460" s="76"/>
      <c r="G3460" s="2"/>
      <c r="H3460" s="77"/>
      <c r="J3460" s="79" t="str">
        <f>IF(IF(IF(_xlfn.MAXIFS($F$2:$F3459,$C$2:$C3459,$C3460,$B$2:$B3459,$B3460,$A$2:$A3459,$A3460)=0,"",$E3460-_xlfn.MAXIFS($F$2:$F3459,$C$2:$C3459,$C3460,$B$2:$B3459,$B3460,$A$2:$A3459,$A3460))&lt;0,0,IF(_xlfn.MAXIFS($F$2:$F3459,$C$2:$C3459,$C3460,$B$2:$B3459,$B3460,$A$2:$A3459,$A3460)=0,"",$E3460-_xlfn.MAXIFS($F$2:$F3459,$C$2:$C3459,$C3460,$B$2:$B3459,$B3460,$A$2:$A3459,$A3460)))&gt;0.25,"",IF(IF(_xlfn.MAXIFS($F$2:$F3459,$C$2:$C3459,$C3460,$B$2:$B3459,$B3460,$A$2:$A3459,$A3460)=0,"",$E3460-_xlfn.MAXIFS($F$2:$F3459,$C$2:$C3459,$C3460,$B$2:$B3459,$B3460,$A$2:$A3459,$A3460))&lt;0,0,IF(_xlfn.MAXIFS($F$2:$F3459,$C$2:$C3459,$C3460,$B$2:$B3459,$B3460,$A$2:$A3459,$A3460)=0,"",$E3460-_xlfn.MAXIFS($F$2:$F3459,$C$2:$C3459,$C3460,$B$2:$B3459,$B3460,$A$2:$A3459,$A3460))))</f>
        <v/>
      </c>
      <c r="K3460" s="6" t="str">
        <f t="shared" si="163"/>
        <v/>
      </c>
      <c r="L3460" s="6" t="str">
        <f t="shared" si="164"/>
        <v/>
      </c>
      <c r="M3460" s="6" t="str">
        <f t="shared" si="162"/>
        <v/>
      </c>
    </row>
    <row r="3461" spans="1:13" x14ac:dyDescent="0.25">
      <c r="A3461"/>
      <c r="B3461" s="1"/>
      <c r="C3461"/>
      <c r="D3461"/>
      <c r="E3461" s="76"/>
      <c r="F3461" s="76"/>
      <c r="G3461" s="2"/>
      <c r="H3461" s="77"/>
      <c r="J3461" s="79" t="str">
        <f>IF(IF(IF(_xlfn.MAXIFS($F$2:$F3460,$C$2:$C3460,$C3461,$B$2:$B3460,$B3461,$A$2:$A3460,$A3461)=0,"",$E3461-_xlfn.MAXIFS($F$2:$F3460,$C$2:$C3460,$C3461,$B$2:$B3460,$B3461,$A$2:$A3460,$A3461))&lt;0,0,IF(_xlfn.MAXIFS($F$2:$F3460,$C$2:$C3460,$C3461,$B$2:$B3460,$B3461,$A$2:$A3460,$A3461)=0,"",$E3461-_xlfn.MAXIFS($F$2:$F3460,$C$2:$C3460,$C3461,$B$2:$B3460,$B3461,$A$2:$A3460,$A3461)))&gt;0.25,"",IF(IF(_xlfn.MAXIFS($F$2:$F3460,$C$2:$C3460,$C3461,$B$2:$B3460,$B3461,$A$2:$A3460,$A3461)=0,"",$E3461-_xlfn.MAXIFS($F$2:$F3460,$C$2:$C3460,$C3461,$B$2:$B3460,$B3461,$A$2:$A3460,$A3461))&lt;0,0,IF(_xlfn.MAXIFS($F$2:$F3460,$C$2:$C3460,$C3461,$B$2:$B3460,$B3461,$A$2:$A3460,$A3461)=0,"",$E3461-_xlfn.MAXIFS($F$2:$F3460,$C$2:$C3460,$C3461,$B$2:$B3460,$B3461,$A$2:$A3460,$A3461))))</f>
        <v/>
      </c>
      <c r="K3461" s="6" t="str">
        <f t="shared" si="163"/>
        <v/>
      </c>
      <c r="L3461" s="6" t="str">
        <f t="shared" si="164"/>
        <v/>
      </c>
      <c r="M3461" s="6" t="str">
        <f t="shared" si="162"/>
        <v/>
      </c>
    </row>
    <row r="3462" spans="1:13" x14ac:dyDescent="0.25">
      <c r="A3462"/>
      <c r="B3462" s="1"/>
      <c r="C3462"/>
      <c r="D3462"/>
      <c r="E3462" s="76"/>
      <c r="F3462" s="76"/>
      <c r="G3462" s="2"/>
      <c r="H3462" s="77"/>
      <c r="J3462" s="79" t="str">
        <f>IF(IF(IF(_xlfn.MAXIFS($F$2:$F3461,$C$2:$C3461,$C3462,$B$2:$B3461,$B3462,$A$2:$A3461,$A3462)=0,"",$E3462-_xlfn.MAXIFS($F$2:$F3461,$C$2:$C3461,$C3462,$B$2:$B3461,$B3462,$A$2:$A3461,$A3462))&lt;0,0,IF(_xlfn.MAXIFS($F$2:$F3461,$C$2:$C3461,$C3462,$B$2:$B3461,$B3462,$A$2:$A3461,$A3462)=0,"",$E3462-_xlfn.MAXIFS($F$2:$F3461,$C$2:$C3461,$C3462,$B$2:$B3461,$B3462,$A$2:$A3461,$A3462)))&gt;0.25,"",IF(IF(_xlfn.MAXIFS($F$2:$F3461,$C$2:$C3461,$C3462,$B$2:$B3461,$B3462,$A$2:$A3461,$A3462)=0,"",$E3462-_xlfn.MAXIFS($F$2:$F3461,$C$2:$C3461,$C3462,$B$2:$B3461,$B3462,$A$2:$A3461,$A3462))&lt;0,0,IF(_xlfn.MAXIFS($F$2:$F3461,$C$2:$C3461,$C3462,$B$2:$B3461,$B3462,$A$2:$A3461,$A3462)=0,"",$E3462-_xlfn.MAXIFS($F$2:$F3461,$C$2:$C3461,$C3462,$B$2:$B3461,$B3462,$A$2:$A3461,$A3462))))</f>
        <v/>
      </c>
      <c r="K3462" s="6" t="str">
        <f t="shared" si="163"/>
        <v/>
      </c>
      <c r="L3462" s="6" t="str">
        <f t="shared" si="164"/>
        <v/>
      </c>
      <c r="M3462" s="6" t="str">
        <f t="shared" si="162"/>
        <v/>
      </c>
    </row>
    <row r="3463" spans="1:13" x14ac:dyDescent="0.25">
      <c r="A3463"/>
      <c r="B3463" s="1"/>
      <c r="C3463"/>
      <c r="D3463"/>
      <c r="E3463" s="76"/>
      <c r="F3463" s="76"/>
      <c r="G3463" s="2"/>
      <c r="H3463" s="77"/>
      <c r="J3463" s="79" t="str">
        <f>IF(IF(IF(_xlfn.MAXIFS($F$2:$F3462,$C$2:$C3462,$C3463,$B$2:$B3462,$B3463,$A$2:$A3462,$A3463)=0,"",$E3463-_xlfn.MAXIFS($F$2:$F3462,$C$2:$C3462,$C3463,$B$2:$B3462,$B3463,$A$2:$A3462,$A3463))&lt;0,0,IF(_xlfn.MAXIFS($F$2:$F3462,$C$2:$C3462,$C3463,$B$2:$B3462,$B3463,$A$2:$A3462,$A3463)=0,"",$E3463-_xlfn.MAXIFS($F$2:$F3462,$C$2:$C3462,$C3463,$B$2:$B3462,$B3463,$A$2:$A3462,$A3463)))&gt;0.25,"",IF(IF(_xlfn.MAXIFS($F$2:$F3462,$C$2:$C3462,$C3463,$B$2:$B3462,$B3463,$A$2:$A3462,$A3463)=0,"",$E3463-_xlfn.MAXIFS($F$2:$F3462,$C$2:$C3462,$C3463,$B$2:$B3462,$B3463,$A$2:$A3462,$A3463))&lt;0,0,IF(_xlfn.MAXIFS($F$2:$F3462,$C$2:$C3462,$C3463,$B$2:$B3462,$B3463,$A$2:$A3462,$A3463)=0,"",$E3463-_xlfn.MAXIFS($F$2:$F3462,$C$2:$C3462,$C3463,$B$2:$B3462,$B3463,$A$2:$A3462,$A3463))))</f>
        <v/>
      </c>
      <c r="K3463" s="6" t="str">
        <f t="shared" si="163"/>
        <v/>
      </c>
      <c r="L3463" s="6" t="str">
        <f t="shared" si="164"/>
        <v/>
      </c>
      <c r="M3463" s="6" t="str">
        <f t="shared" si="162"/>
        <v/>
      </c>
    </row>
    <row r="3464" spans="1:13" x14ac:dyDescent="0.25">
      <c r="A3464"/>
      <c r="B3464" s="1"/>
      <c r="C3464"/>
      <c r="D3464"/>
      <c r="E3464" s="76"/>
      <c r="F3464" s="76"/>
      <c r="G3464" s="2"/>
      <c r="H3464" s="77"/>
      <c r="J3464" s="79" t="str">
        <f>IF(IF(IF(_xlfn.MAXIFS($F$2:$F3463,$C$2:$C3463,$C3464,$B$2:$B3463,$B3464,$A$2:$A3463,$A3464)=0,"",$E3464-_xlfn.MAXIFS($F$2:$F3463,$C$2:$C3463,$C3464,$B$2:$B3463,$B3464,$A$2:$A3463,$A3464))&lt;0,0,IF(_xlfn.MAXIFS($F$2:$F3463,$C$2:$C3463,$C3464,$B$2:$B3463,$B3464,$A$2:$A3463,$A3464)=0,"",$E3464-_xlfn.MAXIFS($F$2:$F3463,$C$2:$C3463,$C3464,$B$2:$B3463,$B3464,$A$2:$A3463,$A3464)))&gt;0.25,"",IF(IF(_xlfn.MAXIFS($F$2:$F3463,$C$2:$C3463,$C3464,$B$2:$B3463,$B3464,$A$2:$A3463,$A3464)=0,"",$E3464-_xlfn.MAXIFS($F$2:$F3463,$C$2:$C3463,$C3464,$B$2:$B3463,$B3464,$A$2:$A3463,$A3464))&lt;0,0,IF(_xlfn.MAXIFS($F$2:$F3463,$C$2:$C3463,$C3464,$B$2:$B3463,$B3464,$A$2:$A3463,$A3464)=0,"",$E3464-_xlfn.MAXIFS($F$2:$F3463,$C$2:$C3463,$C3464,$B$2:$B3463,$B3464,$A$2:$A3463,$A3464))))</f>
        <v/>
      </c>
      <c r="K3464" s="6" t="str">
        <f t="shared" si="163"/>
        <v/>
      </c>
      <c r="L3464" s="6" t="str">
        <f t="shared" si="164"/>
        <v/>
      </c>
      <c r="M3464" s="6" t="str">
        <f t="shared" si="162"/>
        <v/>
      </c>
    </row>
    <row r="3465" spans="1:13" x14ac:dyDescent="0.25">
      <c r="A3465"/>
      <c r="B3465" s="1"/>
      <c r="C3465"/>
      <c r="D3465"/>
      <c r="E3465" s="76"/>
      <c r="F3465" s="76"/>
      <c r="G3465" s="2"/>
      <c r="H3465" s="77"/>
      <c r="J3465" s="79" t="str">
        <f>IF(IF(IF(_xlfn.MAXIFS($F$2:$F3464,$C$2:$C3464,$C3465,$B$2:$B3464,$B3465,$A$2:$A3464,$A3465)=0,"",$E3465-_xlfn.MAXIFS($F$2:$F3464,$C$2:$C3464,$C3465,$B$2:$B3464,$B3465,$A$2:$A3464,$A3465))&lt;0,0,IF(_xlfn.MAXIFS($F$2:$F3464,$C$2:$C3464,$C3465,$B$2:$B3464,$B3465,$A$2:$A3464,$A3465)=0,"",$E3465-_xlfn.MAXIFS($F$2:$F3464,$C$2:$C3464,$C3465,$B$2:$B3464,$B3465,$A$2:$A3464,$A3465)))&gt;0.25,"",IF(IF(_xlfn.MAXIFS($F$2:$F3464,$C$2:$C3464,$C3465,$B$2:$B3464,$B3465,$A$2:$A3464,$A3465)=0,"",$E3465-_xlfn.MAXIFS($F$2:$F3464,$C$2:$C3464,$C3465,$B$2:$B3464,$B3465,$A$2:$A3464,$A3465))&lt;0,0,IF(_xlfn.MAXIFS($F$2:$F3464,$C$2:$C3464,$C3465,$B$2:$B3464,$B3465,$A$2:$A3464,$A3465)=0,"",$E3465-_xlfn.MAXIFS($F$2:$F3464,$C$2:$C3464,$C3465,$B$2:$B3464,$B3465,$A$2:$A3464,$A3465))))</f>
        <v/>
      </c>
      <c r="K3465" s="6" t="str">
        <f t="shared" si="163"/>
        <v/>
      </c>
      <c r="L3465" s="6" t="str">
        <f t="shared" si="164"/>
        <v/>
      </c>
      <c r="M3465" s="6" t="str">
        <f t="shared" si="162"/>
        <v/>
      </c>
    </row>
    <row r="3466" spans="1:13" x14ac:dyDescent="0.25">
      <c r="A3466"/>
      <c r="B3466" s="1"/>
      <c r="C3466"/>
      <c r="D3466"/>
      <c r="E3466" s="76"/>
      <c r="F3466" s="76"/>
      <c r="G3466" s="2"/>
      <c r="H3466" s="77"/>
      <c r="J3466" s="79" t="str">
        <f>IF(IF(IF(_xlfn.MAXIFS($F$2:$F3465,$C$2:$C3465,$C3466,$B$2:$B3465,$B3466,$A$2:$A3465,$A3466)=0,"",$E3466-_xlfn.MAXIFS($F$2:$F3465,$C$2:$C3465,$C3466,$B$2:$B3465,$B3466,$A$2:$A3465,$A3466))&lt;0,0,IF(_xlfn.MAXIFS($F$2:$F3465,$C$2:$C3465,$C3466,$B$2:$B3465,$B3466,$A$2:$A3465,$A3466)=0,"",$E3466-_xlfn.MAXIFS($F$2:$F3465,$C$2:$C3465,$C3466,$B$2:$B3465,$B3466,$A$2:$A3465,$A3466)))&gt;0.25,"",IF(IF(_xlfn.MAXIFS($F$2:$F3465,$C$2:$C3465,$C3466,$B$2:$B3465,$B3466,$A$2:$A3465,$A3466)=0,"",$E3466-_xlfn.MAXIFS($F$2:$F3465,$C$2:$C3465,$C3466,$B$2:$B3465,$B3466,$A$2:$A3465,$A3466))&lt;0,0,IF(_xlfn.MAXIFS($F$2:$F3465,$C$2:$C3465,$C3466,$B$2:$B3465,$B3466,$A$2:$A3465,$A3466)=0,"",$E3466-_xlfn.MAXIFS($F$2:$F3465,$C$2:$C3465,$C3466,$B$2:$B3465,$B3466,$A$2:$A3465,$A3466))))</f>
        <v/>
      </c>
      <c r="K3466" s="6" t="str">
        <f t="shared" si="163"/>
        <v/>
      </c>
      <c r="L3466" s="6" t="str">
        <f t="shared" si="164"/>
        <v/>
      </c>
      <c r="M3466" s="6" t="str">
        <f t="shared" si="162"/>
        <v/>
      </c>
    </row>
    <row r="3467" spans="1:13" x14ac:dyDescent="0.25">
      <c r="A3467"/>
      <c r="B3467" s="1"/>
      <c r="C3467"/>
      <c r="D3467"/>
      <c r="E3467" s="76"/>
      <c r="F3467" s="76"/>
      <c r="G3467" s="2"/>
      <c r="H3467" s="77"/>
      <c r="J3467" s="79" t="str">
        <f>IF(IF(IF(_xlfn.MAXIFS($F$2:$F3466,$C$2:$C3466,$C3467,$B$2:$B3466,$B3467,$A$2:$A3466,$A3467)=0,"",$E3467-_xlfn.MAXIFS($F$2:$F3466,$C$2:$C3466,$C3467,$B$2:$B3466,$B3467,$A$2:$A3466,$A3467))&lt;0,0,IF(_xlfn.MAXIFS($F$2:$F3466,$C$2:$C3466,$C3467,$B$2:$B3466,$B3467,$A$2:$A3466,$A3467)=0,"",$E3467-_xlfn.MAXIFS($F$2:$F3466,$C$2:$C3466,$C3467,$B$2:$B3466,$B3467,$A$2:$A3466,$A3467)))&gt;0.25,"",IF(IF(_xlfn.MAXIFS($F$2:$F3466,$C$2:$C3466,$C3467,$B$2:$B3466,$B3467,$A$2:$A3466,$A3467)=0,"",$E3467-_xlfn.MAXIFS($F$2:$F3466,$C$2:$C3466,$C3467,$B$2:$B3466,$B3467,$A$2:$A3466,$A3467))&lt;0,0,IF(_xlfn.MAXIFS($F$2:$F3466,$C$2:$C3466,$C3467,$B$2:$B3466,$B3467,$A$2:$A3466,$A3467)=0,"",$E3467-_xlfn.MAXIFS($F$2:$F3466,$C$2:$C3466,$C3467,$B$2:$B3466,$B3467,$A$2:$A3466,$A3467))))</f>
        <v/>
      </c>
      <c r="K3467" s="6" t="str">
        <f t="shared" si="163"/>
        <v/>
      </c>
      <c r="L3467" s="6" t="str">
        <f t="shared" si="164"/>
        <v/>
      </c>
      <c r="M3467" s="6" t="str">
        <f t="shared" si="162"/>
        <v/>
      </c>
    </row>
    <row r="3468" spans="1:13" x14ac:dyDescent="0.25">
      <c r="A3468"/>
      <c r="B3468" s="1"/>
      <c r="C3468"/>
      <c r="D3468"/>
      <c r="E3468" s="76"/>
      <c r="F3468" s="76"/>
      <c r="G3468" s="2"/>
      <c r="H3468" s="77"/>
      <c r="J3468" s="79" t="str">
        <f>IF(IF(IF(_xlfn.MAXIFS($F$2:$F3467,$C$2:$C3467,$C3468,$B$2:$B3467,$B3468,$A$2:$A3467,$A3468)=0,"",$E3468-_xlfn.MAXIFS($F$2:$F3467,$C$2:$C3467,$C3468,$B$2:$B3467,$B3468,$A$2:$A3467,$A3468))&lt;0,0,IF(_xlfn.MAXIFS($F$2:$F3467,$C$2:$C3467,$C3468,$B$2:$B3467,$B3468,$A$2:$A3467,$A3468)=0,"",$E3468-_xlfn.MAXIFS($F$2:$F3467,$C$2:$C3467,$C3468,$B$2:$B3467,$B3468,$A$2:$A3467,$A3468)))&gt;0.25,"",IF(IF(_xlfn.MAXIFS($F$2:$F3467,$C$2:$C3467,$C3468,$B$2:$B3467,$B3468,$A$2:$A3467,$A3468)=0,"",$E3468-_xlfn.MAXIFS($F$2:$F3467,$C$2:$C3467,$C3468,$B$2:$B3467,$B3468,$A$2:$A3467,$A3468))&lt;0,0,IF(_xlfn.MAXIFS($F$2:$F3467,$C$2:$C3467,$C3468,$B$2:$B3467,$B3468,$A$2:$A3467,$A3468)=0,"",$E3468-_xlfn.MAXIFS($F$2:$F3467,$C$2:$C3467,$C3468,$B$2:$B3467,$B3468,$A$2:$A3467,$A3468))))</f>
        <v/>
      </c>
      <c r="K3468" s="6" t="str">
        <f t="shared" si="163"/>
        <v/>
      </c>
      <c r="L3468" s="6" t="str">
        <f t="shared" si="164"/>
        <v/>
      </c>
      <c r="M3468" s="6" t="str">
        <f t="shared" si="162"/>
        <v/>
      </c>
    </row>
    <row r="3469" spans="1:13" x14ac:dyDescent="0.25">
      <c r="A3469"/>
      <c r="B3469" s="1"/>
      <c r="C3469"/>
      <c r="D3469"/>
      <c r="E3469" s="76"/>
      <c r="F3469" s="76"/>
      <c r="G3469" s="2"/>
      <c r="H3469" s="77"/>
      <c r="J3469" s="79" t="str">
        <f>IF(IF(IF(_xlfn.MAXIFS($F$2:$F3468,$C$2:$C3468,$C3469,$B$2:$B3468,$B3469,$A$2:$A3468,$A3469)=0,"",$E3469-_xlfn.MAXIFS($F$2:$F3468,$C$2:$C3468,$C3469,$B$2:$B3468,$B3469,$A$2:$A3468,$A3469))&lt;0,0,IF(_xlfn.MAXIFS($F$2:$F3468,$C$2:$C3468,$C3469,$B$2:$B3468,$B3469,$A$2:$A3468,$A3469)=0,"",$E3469-_xlfn.MAXIFS($F$2:$F3468,$C$2:$C3468,$C3469,$B$2:$B3468,$B3469,$A$2:$A3468,$A3469)))&gt;0.25,"",IF(IF(_xlfn.MAXIFS($F$2:$F3468,$C$2:$C3468,$C3469,$B$2:$B3468,$B3469,$A$2:$A3468,$A3469)=0,"",$E3469-_xlfn.MAXIFS($F$2:$F3468,$C$2:$C3468,$C3469,$B$2:$B3468,$B3469,$A$2:$A3468,$A3469))&lt;0,0,IF(_xlfn.MAXIFS($F$2:$F3468,$C$2:$C3468,$C3469,$B$2:$B3468,$B3469,$A$2:$A3468,$A3469)=0,"",$E3469-_xlfn.MAXIFS($F$2:$F3468,$C$2:$C3468,$C3469,$B$2:$B3468,$B3469,$A$2:$A3468,$A3469))))</f>
        <v/>
      </c>
      <c r="K3469" s="6" t="str">
        <f t="shared" si="163"/>
        <v/>
      </c>
      <c r="L3469" s="6" t="str">
        <f t="shared" si="164"/>
        <v/>
      </c>
      <c r="M3469" s="6" t="str">
        <f t="shared" si="162"/>
        <v/>
      </c>
    </row>
    <row r="3470" spans="1:13" x14ac:dyDescent="0.25">
      <c r="A3470"/>
      <c r="B3470" s="1"/>
      <c r="C3470"/>
      <c r="D3470"/>
      <c r="E3470" s="76"/>
      <c r="F3470" s="76"/>
      <c r="G3470" s="2"/>
      <c r="H3470" s="77"/>
      <c r="J3470" s="79" t="str">
        <f>IF(IF(IF(_xlfn.MAXIFS($F$2:$F3469,$C$2:$C3469,$C3470,$B$2:$B3469,$B3470,$A$2:$A3469,$A3470)=0,"",$E3470-_xlfn.MAXIFS($F$2:$F3469,$C$2:$C3469,$C3470,$B$2:$B3469,$B3470,$A$2:$A3469,$A3470))&lt;0,0,IF(_xlfn.MAXIFS($F$2:$F3469,$C$2:$C3469,$C3470,$B$2:$B3469,$B3470,$A$2:$A3469,$A3470)=0,"",$E3470-_xlfn.MAXIFS($F$2:$F3469,$C$2:$C3469,$C3470,$B$2:$B3469,$B3470,$A$2:$A3469,$A3470)))&gt;0.25,"",IF(IF(_xlfn.MAXIFS($F$2:$F3469,$C$2:$C3469,$C3470,$B$2:$B3469,$B3470,$A$2:$A3469,$A3470)=0,"",$E3470-_xlfn.MAXIFS($F$2:$F3469,$C$2:$C3469,$C3470,$B$2:$B3469,$B3470,$A$2:$A3469,$A3470))&lt;0,0,IF(_xlfn.MAXIFS($F$2:$F3469,$C$2:$C3469,$C3470,$B$2:$B3469,$B3470,$A$2:$A3469,$A3470)=0,"",$E3470-_xlfn.MAXIFS($F$2:$F3469,$C$2:$C3469,$C3470,$B$2:$B3469,$B3470,$A$2:$A3469,$A3470))))</f>
        <v/>
      </c>
      <c r="K3470" s="6" t="str">
        <f t="shared" si="163"/>
        <v/>
      </c>
      <c r="L3470" s="6" t="str">
        <f t="shared" si="164"/>
        <v/>
      </c>
      <c r="M3470" s="6" t="str">
        <f t="shared" si="162"/>
        <v/>
      </c>
    </row>
    <row r="3471" spans="1:13" x14ac:dyDescent="0.25">
      <c r="A3471"/>
      <c r="B3471" s="1"/>
      <c r="C3471"/>
      <c r="D3471"/>
      <c r="E3471" s="76"/>
      <c r="F3471" s="76"/>
      <c r="G3471" s="2"/>
      <c r="H3471" s="77"/>
      <c r="J3471" s="79" t="str">
        <f>IF(IF(IF(_xlfn.MAXIFS($F$2:$F3470,$C$2:$C3470,$C3471,$B$2:$B3470,$B3471,$A$2:$A3470,$A3471)=0,"",$E3471-_xlfn.MAXIFS($F$2:$F3470,$C$2:$C3470,$C3471,$B$2:$B3470,$B3471,$A$2:$A3470,$A3471))&lt;0,0,IF(_xlfn.MAXIFS($F$2:$F3470,$C$2:$C3470,$C3471,$B$2:$B3470,$B3471,$A$2:$A3470,$A3471)=0,"",$E3471-_xlfn.MAXIFS($F$2:$F3470,$C$2:$C3470,$C3471,$B$2:$B3470,$B3471,$A$2:$A3470,$A3471)))&gt;0.25,"",IF(IF(_xlfn.MAXIFS($F$2:$F3470,$C$2:$C3470,$C3471,$B$2:$B3470,$B3471,$A$2:$A3470,$A3471)=0,"",$E3471-_xlfn.MAXIFS($F$2:$F3470,$C$2:$C3470,$C3471,$B$2:$B3470,$B3471,$A$2:$A3470,$A3471))&lt;0,0,IF(_xlfn.MAXIFS($F$2:$F3470,$C$2:$C3470,$C3471,$B$2:$B3470,$B3471,$A$2:$A3470,$A3471)=0,"",$E3471-_xlfn.MAXIFS($F$2:$F3470,$C$2:$C3470,$C3471,$B$2:$B3470,$B3471,$A$2:$A3470,$A3471))))</f>
        <v/>
      </c>
      <c r="K3471" s="6" t="str">
        <f t="shared" si="163"/>
        <v/>
      </c>
      <c r="L3471" s="6" t="str">
        <f t="shared" si="164"/>
        <v/>
      </c>
      <c r="M3471" s="6" t="str">
        <f t="shared" si="162"/>
        <v/>
      </c>
    </row>
    <row r="3472" spans="1:13" x14ac:dyDescent="0.25">
      <c r="A3472"/>
      <c r="B3472" s="1"/>
      <c r="C3472"/>
      <c r="D3472"/>
      <c r="E3472" s="76"/>
      <c r="F3472" s="76"/>
      <c r="G3472" s="2"/>
      <c r="H3472" s="77"/>
      <c r="J3472" s="79" t="str">
        <f>IF(IF(IF(_xlfn.MAXIFS($F$2:$F3471,$C$2:$C3471,$C3472,$B$2:$B3471,$B3472,$A$2:$A3471,$A3472)=0,"",$E3472-_xlfn.MAXIFS($F$2:$F3471,$C$2:$C3471,$C3472,$B$2:$B3471,$B3472,$A$2:$A3471,$A3472))&lt;0,0,IF(_xlfn.MAXIFS($F$2:$F3471,$C$2:$C3471,$C3472,$B$2:$B3471,$B3472,$A$2:$A3471,$A3472)=0,"",$E3472-_xlfn.MAXIFS($F$2:$F3471,$C$2:$C3471,$C3472,$B$2:$B3471,$B3472,$A$2:$A3471,$A3472)))&gt;0.25,"",IF(IF(_xlfn.MAXIFS($F$2:$F3471,$C$2:$C3471,$C3472,$B$2:$B3471,$B3472,$A$2:$A3471,$A3472)=0,"",$E3472-_xlfn.MAXIFS($F$2:$F3471,$C$2:$C3471,$C3472,$B$2:$B3471,$B3472,$A$2:$A3471,$A3472))&lt;0,0,IF(_xlfn.MAXIFS($F$2:$F3471,$C$2:$C3471,$C3472,$B$2:$B3471,$B3472,$A$2:$A3471,$A3472)=0,"",$E3472-_xlfn.MAXIFS($F$2:$F3471,$C$2:$C3471,$C3472,$B$2:$B3471,$B3472,$A$2:$A3471,$A3472))))</f>
        <v/>
      </c>
      <c r="K3472" s="6" t="str">
        <f t="shared" si="163"/>
        <v/>
      </c>
      <c r="L3472" s="6" t="str">
        <f t="shared" si="164"/>
        <v/>
      </c>
      <c r="M3472" s="6" t="str">
        <f t="shared" si="162"/>
        <v/>
      </c>
    </row>
    <row r="3473" spans="1:13" x14ac:dyDescent="0.25">
      <c r="A3473"/>
      <c r="B3473" s="1"/>
      <c r="C3473"/>
      <c r="D3473"/>
      <c r="E3473" s="76"/>
      <c r="F3473" s="76"/>
      <c r="G3473" s="2"/>
      <c r="H3473" s="77"/>
      <c r="J3473" s="79" t="str">
        <f>IF(IF(IF(_xlfn.MAXIFS($F$2:$F3472,$C$2:$C3472,$C3473,$B$2:$B3472,$B3473,$A$2:$A3472,$A3473)=0,"",$E3473-_xlfn.MAXIFS($F$2:$F3472,$C$2:$C3472,$C3473,$B$2:$B3472,$B3473,$A$2:$A3472,$A3473))&lt;0,0,IF(_xlfn.MAXIFS($F$2:$F3472,$C$2:$C3472,$C3473,$B$2:$B3472,$B3473,$A$2:$A3472,$A3473)=0,"",$E3473-_xlfn.MAXIFS($F$2:$F3472,$C$2:$C3472,$C3473,$B$2:$B3472,$B3473,$A$2:$A3472,$A3473)))&gt;0.25,"",IF(IF(_xlfn.MAXIFS($F$2:$F3472,$C$2:$C3472,$C3473,$B$2:$B3472,$B3473,$A$2:$A3472,$A3473)=0,"",$E3473-_xlfn.MAXIFS($F$2:$F3472,$C$2:$C3472,$C3473,$B$2:$B3472,$B3473,$A$2:$A3472,$A3473))&lt;0,0,IF(_xlfn.MAXIFS($F$2:$F3472,$C$2:$C3472,$C3473,$B$2:$B3472,$B3473,$A$2:$A3472,$A3473)=0,"",$E3473-_xlfn.MAXIFS($F$2:$F3472,$C$2:$C3472,$C3473,$B$2:$B3472,$B3473,$A$2:$A3472,$A3473))))</f>
        <v/>
      </c>
      <c r="K3473" s="6" t="str">
        <f t="shared" si="163"/>
        <v/>
      </c>
      <c r="L3473" s="6" t="str">
        <f t="shared" si="164"/>
        <v/>
      </c>
      <c r="M3473" s="6" t="str">
        <f t="shared" si="162"/>
        <v/>
      </c>
    </row>
    <row r="3474" spans="1:13" x14ac:dyDescent="0.25">
      <c r="A3474"/>
      <c r="B3474" s="1"/>
      <c r="C3474"/>
      <c r="D3474"/>
      <c r="E3474" s="76"/>
      <c r="F3474" s="76"/>
      <c r="G3474" s="2"/>
      <c r="H3474" s="77"/>
      <c r="J3474" s="79" t="str">
        <f>IF(IF(IF(_xlfn.MAXIFS($F$2:$F3473,$C$2:$C3473,$C3474,$B$2:$B3473,$B3474,$A$2:$A3473,$A3474)=0,"",$E3474-_xlfn.MAXIFS($F$2:$F3473,$C$2:$C3473,$C3474,$B$2:$B3473,$B3474,$A$2:$A3473,$A3474))&lt;0,0,IF(_xlfn.MAXIFS($F$2:$F3473,$C$2:$C3473,$C3474,$B$2:$B3473,$B3474,$A$2:$A3473,$A3474)=0,"",$E3474-_xlfn.MAXIFS($F$2:$F3473,$C$2:$C3473,$C3474,$B$2:$B3473,$B3474,$A$2:$A3473,$A3474)))&gt;0.25,"",IF(IF(_xlfn.MAXIFS($F$2:$F3473,$C$2:$C3473,$C3474,$B$2:$B3473,$B3474,$A$2:$A3473,$A3474)=0,"",$E3474-_xlfn.MAXIFS($F$2:$F3473,$C$2:$C3473,$C3474,$B$2:$B3473,$B3474,$A$2:$A3473,$A3474))&lt;0,0,IF(_xlfn.MAXIFS($F$2:$F3473,$C$2:$C3473,$C3474,$B$2:$B3473,$B3474,$A$2:$A3473,$A3474)=0,"",$E3474-_xlfn.MAXIFS($F$2:$F3473,$C$2:$C3473,$C3474,$B$2:$B3473,$B3474,$A$2:$A3473,$A3474))))</f>
        <v/>
      </c>
      <c r="K3474" s="6" t="str">
        <f t="shared" si="163"/>
        <v/>
      </c>
      <c r="L3474" s="6" t="str">
        <f t="shared" si="164"/>
        <v/>
      </c>
      <c r="M3474" s="6" t="str">
        <f t="shared" si="162"/>
        <v/>
      </c>
    </row>
    <row r="3475" spans="1:13" x14ac:dyDescent="0.25">
      <c r="A3475"/>
      <c r="B3475" s="1"/>
      <c r="C3475"/>
      <c r="D3475"/>
      <c r="E3475" s="76"/>
      <c r="F3475" s="76"/>
      <c r="G3475" s="2"/>
      <c r="H3475" s="77"/>
      <c r="J3475" s="79" t="str">
        <f>IF(IF(IF(_xlfn.MAXIFS($F$2:$F3474,$C$2:$C3474,$C3475,$B$2:$B3474,$B3475,$A$2:$A3474,$A3475)=0,"",$E3475-_xlfn.MAXIFS($F$2:$F3474,$C$2:$C3474,$C3475,$B$2:$B3474,$B3475,$A$2:$A3474,$A3475))&lt;0,0,IF(_xlfn.MAXIFS($F$2:$F3474,$C$2:$C3474,$C3475,$B$2:$B3474,$B3475,$A$2:$A3474,$A3475)=0,"",$E3475-_xlfn.MAXIFS($F$2:$F3474,$C$2:$C3474,$C3475,$B$2:$B3474,$B3475,$A$2:$A3474,$A3475)))&gt;0.25,"",IF(IF(_xlfn.MAXIFS($F$2:$F3474,$C$2:$C3474,$C3475,$B$2:$B3474,$B3475,$A$2:$A3474,$A3475)=0,"",$E3475-_xlfn.MAXIFS($F$2:$F3474,$C$2:$C3474,$C3475,$B$2:$B3474,$B3475,$A$2:$A3474,$A3475))&lt;0,0,IF(_xlfn.MAXIFS($F$2:$F3474,$C$2:$C3474,$C3475,$B$2:$B3474,$B3475,$A$2:$A3474,$A3475)=0,"",$E3475-_xlfn.MAXIFS($F$2:$F3474,$C$2:$C3474,$C3475,$B$2:$B3474,$B3475,$A$2:$A3474,$A3475))))</f>
        <v/>
      </c>
      <c r="K3475" s="6" t="str">
        <f t="shared" si="163"/>
        <v/>
      </c>
      <c r="L3475" s="6" t="str">
        <f t="shared" si="164"/>
        <v/>
      </c>
      <c r="M3475" s="6" t="str">
        <f t="shared" si="162"/>
        <v/>
      </c>
    </row>
    <row r="3476" spans="1:13" x14ac:dyDescent="0.25">
      <c r="A3476"/>
      <c r="B3476" s="1"/>
      <c r="C3476"/>
      <c r="D3476"/>
      <c r="E3476" s="76"/>
      <c r="F3476" s="76"/>
      <c r="G3476" s="2"/>
      <c r="H3476" s="77"/>
      <c r="J3476" s="79" t="str">
        <f>IF(IF(IF(_xlfn.MAXIFS($F$2:$F3475,$C$2:$C3475,$C3476,$B$2:$B3475,$B3476,$A$2:$A3475,$A3476)=0,"",$E3476-_xlfn.MAXIFS($F$2:$F3475,$C$2:$C3475,$C3476,$B$2:$B3475,$B3476,$A$2:$A3475,$A3476))&lt;0,0,IF(_xlfn.MAXIFS($F$2:$F3475,$C$2:$C3475,$C3476,$B$2:$B3475,$B3476,$A$2:$A3475,$A3476)=0,"",$E3476-_xlfn.MAXIFS($F$2:$F3475,$C$2:$C3475,$C3476,$B$2:$B3475,$B3476,$A$2:$A3475,$A3476)))&gt;0.25,"",IF(IF(_xlfn.MAXIFS($F$2:$F3475,$C$2:$C3475,$C3476,$B$2:$B3475,$B3476,$A$2:$A3475,$A3476)=0,"",$E3476-_xlfn.MAXIFS($F$2:$F3475,$C$2:$C3475,$C3476,$B$2:$B3475,$B3476,$A$2:$A3475,$A3476))&lt;0,0,IF(_xlfn.MAXIFS($F$2:$F3475,$C$2:$C3475,$C3476,$B$2:$B3475,$B3476,$A$2:$A3475,$A3476)=0,"",$E3476-_xlfn.MAXIFS($F$2:$F3475,$C$2:$C3475,$C3476,$B$2:$B3475,$B3476,$A$2:$A3475,$A3476))))</f>
        <v/>
      </c>
      <c r="K3476" s="6" t="str">
        <f t="shared" si="163"/>
        <v/>
      </c>
      <c r="L3476" s="6" t="str">
        <f t="shared" si="164"/>
        <v/>
      </c>
      <c r="M3476" s="6" t="str">
        <f t="shared" si="162"/>
        <v/>
      </c>
    </row>
    <row r="3477" spans="1:13" x14ac:dyDescent="0.25">
      <c r="A3477"/>
      <c r="B3477" s="1"/>
      <c r="C3477"/>
      <c r="D3477"/>
      <c r="E3477" s="76"/>
      <c r="F3477" s="76"/>
      <c r="G3477" s="2"/>
      <c r="H3477" s="77"/>
      <c r="J3477" s="79" t="str">
        <f>IF(IF(IF(_xlfn.MAXIFS($F$2:$F3476,$C$2:$C3476,$C3477,$B$2:$B3476,$B3477,$A$2:$A3476,$A3477)=0,"",$E3477-_xlfn.MAXIFS($F$2:$F3476,$C$2:$C3476,$C3477,$B$2:$B3476,$B3477,$A$2:$A3476,$A3477))&lt;0,0,IF(_xlfn.MAXIFS($F$2:$F3476,$C$2:$C3476,$C3477,$B$2:$B3476,$B3477,$A$2:$A3476,$A3477)=0,"",$E3477-_xlfn.MAXIFS($F$2:$F3476,$C$2:$C3476,$C3477,$B$2:$B3476,$B3477,$A$2:$A3476,$A3477)))&gt;0.25,"",IF(IF(_xlfn.MAXIFS($F$2:$F3476,$C$2:$C3476,$C3477,$B$2:$B3476,$B3477,$A$2:$A3476,$A3477)=0,"",$E3477-_xlfn.MAXIFS($F$2:$F3476,$C$2:$C3476,$C3477,$B$2:$B3476,$B3477,$A$2:$A3476,$A3477))&lt;0,0,IF(_xlfn.MAXIFS($F$2:$F3476,$C$2:$C3476,$C3477,$B$2:$B3476,$B3477,$A$2:$A3476,$A3477)=0,"",$E3477-_xlfn.MAXIFS($F$2:$F3476,$C$2:$C3476,$C3477,$B$2:$B3476,$B3477,$A$2:$A3476,$A3477))))</f>
        <v/>
      </c>
      <c r="K3477" s="6" t="str">
        <f t="shared" si="163"/>
        <v/>
      </c>
      <c r="L3477" s="6" t="str">
        <f t="shared" si="164"/>
        <v/>
      </c>
      <c r="M3477" s="6" t="str">
        <f t="shared" si="162"/>
        <v/>
      </c>
    </row>
    <row r="3478" spans="1:13" x14ac:dyDescent="0.25">
      <c r="A3478"/>
      <c r="B3478" s="1"/>
      <c r="C3478"/>
      <c r="D3478"/>
      <c r="E3478" s="76"/>
      <c r="F3478" s="76"/>
      <c r="G3478" s="2"/>
      <c r="H3478" s="77"/>
      <c r="J3478" s="79" t="str">
        <f>IF(IF(IF(_xlfn.MAXIFS($F$2:$F3477,$C$2:$C3477,$C3478,$B$2:$B3477,$B3478,$A$2:$A3477,$A3478)=0,"",$E3478-_xlfn.MAXIFS($F$2:$F3477,$C$2:$C3477,$C3478,$B$2:$B3477,$B3478,$A$2:$A3477,$A3478))&lt;0,0,IF(_xlfn.MAXIFS($F$2:$F3477,$C$2:$C3477,$C3478,$B$2:$B3477,$B3478,$A$2:$A3477,$A3478)=0,"",$E3478-_xlfn.MAXIFS($F$2:$F3477,$C$2:$C3477,$C3478,$B$2:$B3477,$B3478,$A$2:$A3477,$A3478)))&gt;0.25,"",IF(IF(_xlfn.MAXIFS($F$2:$F3477,$C$2:$C3477,$C3478,$B$2:$B3477,$B3478,$A$2:$A3477,$A3478)=0,"",$E3478-_xlfn.MAXIFS($F$2:$F3477,$C$2:$C3477,$C3478,$B$2:$B3477,$B3478,$A$2:$A3477,$A3478))&lt;0,0,IF(_xlfn.MAXIFS($F$2:$F3477,$C$2:$C3477,$C3478,$B$2:$B3477,$B3478,$A$2:$A3477,$A3478)=0,"",$E3478-_xlfn.MAXIFS($F$2:$F3477,$C$2:$C3477,$C3478,$B$2:$B3477,$B3478,$A$2:$A3477,$A3478))))</f>
        <v/>
      </c>
      <c r="K3478" s="6" t="str">
        <f t="shared" si="163"/>
        <v/>
      </c>
      <c r="L3478" s="6" t="str">
        <f t="shared" si="164"/>
        <v/>
      </c>
      <c r="M3478" s="6" t="str">
        <f t="shared" si="162"/>
        <v/>
      </c>
    </row>
    <row r="3479" spans="1:13" x14ac:dyDescent="0.25">
      <c r="A3479"/>
      <c r="B3479" s="1"/>
      <c r="C3479"/>
      <c r="D3479"/>
      <c r="E3479" s="76"/>
      <c r="F3479" s="76"/>
      <c r="G3479" s="2"/>
      <c r="H3479" s="77"/>
      <c r="J3479" s="79" t="str">
        <f>IF(IF(IF(_xlfn.MAXIFS($F$2:$F3478,$C$2:$C3478,$C3479,$B$2:$B3478,$B3479,$A$2:$A3478,$A3479)=0,"",$E3479-_xlfn.MAXIFS($F$2:$F3478,$C$2:$C3478,$C3479,$B$2:$B3478,$B3479,$A$2:$A3478,$A3479))&lt;0,0,IF(_xlfn.MAXIFS($F$2:$F3478,$C$2:$C3478,$C3479,$B$2:$B3478,$B3479,$A$2:$A3478,$A3479)=0,"",$E3479-_xlfn.MAXIFS($F$2:$F3478,$C$2:$C3478,$C3479,$B$2:$B3478,$B3479,$A$2:$A3478,$A3479)))&gt;0.25,"",IF(IF(_xlfn.MAXIFS($F$2:$F3478,$C$2:$C3478,$C3479,$B$2:$B3478,$B3479,$A$2:$A3478,$A3479)=0,"",$E3479-_xlfn.MAXIFS($F$2:$F3478,$C$2:$C3478,$C3479,$B$2:$B3478,$B3479,$A$2:$A3478,$A3479))&lt;0,0,IF(_xlfn.MAXIFS($F$2:$F3478,$C$2:$C3478,$C3479,$B$2:$B3478,$B3479,$A$2:$A3478,$A3479)=0,"",$E3479-_xlfn.MAXIFS($F$2:$F3478,$C$2:$C3478,$C3479,$B$2:$B3478,$B3479,$A$2:$A3478,$A3479))))</f>
        <v/>
      </c>
      <c r="K3479" s="6" t="str">
        <f t="shared" si="163"/>
        <v/>
      </c>
      <c r="L3479" s="6" t="str">
        <f t="shared" si="164"/>
        <v/>
      </c>
      <c r="M3479" s="6" t="str">
        <f t="shared" si="162"/>
        <v/>
      </c>
    </row>
    <row r="3480" spans="1:13" x14ac:dyDescent="0.25">
      <c r="A3480"/>
      <c r="B3480" s="1"/>
      <c r="C3480"/>
      <c r="D3480"/>
      <c r="E3480" s="76"/>
      <c r="F3480" s="76"/>
      <c r="G3480" s="2"/>
      <c r="H3480" s="77"/>
      <c r="J3480" s="79" t="str">
        <f>IF(IF(IF(_xlfn.MAXIFS($F$2:$F3479,$C$2:$C3479,$C3480,$B$2:$B3479,$B3480,$A$2:$A3479,$A3480)=0,"",$E3480-_xlfn.MAXIFS($F$2:$F3479,$C$2:$C3479,$C3480,$B$2:$B3479,$B3480,$A$2:$A3479,$A3480))&lt;0,0,IF(_xlfn.MAXIFS($F$2:$F3479,$C$2:$C3479,$C3480,$B$2:$B3479,$B3480,$A$2:$A3479,$A3480)=0,"",$E3480-_xlfn.MAXIFS($F$2:$F3479,$C$2:$C3479,$C3480,$B$2:$B3479,$B3480,$A$2:$A3479,$A3480)))&gt;0.25,"",IF(IF(_xlfn.MAXIFS($F$2:$F3479,$C$2:$C3479,$C3480,$B$2:$B3479,$B3480,$A$2:$A3479,$A3480)=0,"",$E3480-_xlfn.MAXIFS($F$2:$F3479,$C$2:$C3479,$C3480,$B$2:$B3479,$B3480,$A$2:$A3479,$A3480))&lt;0,0,IF(_xlfn.MAXIFS($F$2:$F3479,$C$2:$C3479,$C3480,$B$2:$B3479,$B3480,$A$2:$A3479,$A3480)=0,"",$E3480-_xlfn.MAXIFS($F$2:$F3479,$C$2:$C3479,$C3480,$B$2:$B3479,$B3480,$A$2:$A3479,$A3480))))</f>
        <v/>
      </c>
      <c r="K3480" s="6" t="str">
        <f t="shared" si="163"/>
        <v/>
      </c>
      <c r="L3480" s="6" t="str">
        <f t="shared" si="164"/>
        <v/>
      </c>
      <c r="M3480" s="6" t="str">
        <f t="shared" si="162"/>
        <v/>
      </c>
    </row>
    <row r="3481" spans="1:13" x14ac:dyDescent="0.25">
      <c r="A3481"/>
      <c r="B3481" s="1"/>
      <c r="C3481"/>
      <c r="D3481"/>
      <c r="E3481" s="76"/>
      <c r="F3481" s="76"/>
      <c r="G3481" s="2"/>
      <c r="H3481" s="77"/>
      <c r="J3481" s="79" t="str">
        <f>IF(IF(IF(_xlfn.MAXIFS($F$2:$F3480,$C$2:$C3480,$C3481,$B$2:$B3480,$B3481,$A$2:$A3480,$A3481)=0,"",$E3481-_xlfn.MAXIFS($F$2:$F3480,$C$2:$C3480,$C3481,$B$2:$B3480,$B3481,$A$2:$A3480,$A3481))&lt;0,0,IF(_xlfn.MAXIFS($F$2:$F3480,$C$2:$C3480,$C3481,$B$2:$B3480,$B3481,$A$2:$A3480,$A3481)=0,"",$E3481-_xlfn.MAXIFS($F$2:$F3480,$C$2:$C3480,$C3481,$B$2:$B3480,$B3481,$A$2:$A3480,$A3481)))&gt;0.25,"",IF(IF(_xlfn.MAXIFS($F$2:$F3480,$C$2:$C3480,$C3481,$B$2:$B3480,$B3481,$A$2:$A3480,$A3481)=0,"",$E3481-_xlfn.MAXIFS($F$2:$F3480,$C$2:$C3480,$C3481,$B$2:$B3480,$B3481,$A$2:$A3480,$A3481))&lt;0,0,IF(_xlfn.MAXIFS($F$2:$F3480,$C$2:$C3480,$C3481,$B$2:$B3480,$B3481,$A$2:$A3480,$A3481)=0,"",$E3481-_xlfn.MAXIFS($F$2:$F3480,$C$2:$C3480,$C3481,$B$2:$B3480,$B3481,$A$2:$A3480,$A3481))))</f>
        <v/>
      </c>
      <c r="K3481" s="6" t="str">
        <f t="shared" si="163"/>
        <v/>
      </c>
      <c r="L3481" s="6" t="str">
        <f t="shared" si="164"/>
        <v/>
      </c>
      <c r="M3481" s="6" t="str">
        <f t="shared" si="162"/>
        <v/>
      </c>
    </row>
    <row r="3482" spans="1:13" x14ac:dyDescent="0.25">
      <c r="A3482"/>
      <c r="B3482" s="1"/>
      <c r="C3482"/>
      <c r="D3482"/>
      <c r="E3482" s="76"/>
      <c r="F3482" s="76"/>
      <c r="G3482" s="2"/>
      <c r="H3482" s="77"/>
      <c r="J3482" s="79" t="str">
        <f>IF(IF(IF(_xlfn.MAXIFS($F$2:$F3481,$C$2:$C3481,$C3482,$B$2:$B3481,$B3482,$A$2:$A3481,$A3482)=0,"",$E3482-_xlfn.MAXIFS($F$2:$F3481,$C$2:$C3481,$C3482,$B$2:$B3481,$B3482,$A$2:$A3481,$A3482))&lt;0,0,IF(_xlfn.MAXIFS($F$2:$F3481,$C$2:$C3481,$C3482,$B$2:$B3481,$B3482,$A$2:$A3481,$A3482)=0,"",$E3482-_xlfn.MAXIFS($F$2:$F3481,$C$2:$C3481,$C3482,$B$2:$B3481,$B3482,$A$2:$A3481,$A3482)))&gt;0.25,"",IF(IF(_xlfn.MAXIFS($F$2:$F3481,$C$2:$C3481,$C3482,$B$2:$B3481,$B3482,$A$2:$A3481,$A3482)=0,"",$E3482-_xlfn.MAXIFS($F$2:$F3481,$C$2:$C3481,$C3482,$B$2:$B3481,$B3482,$A$2:$A3481,$A3482))&lt;0,0,IF(_xlfn.MAXIFS($F$2:$F3481,$C$2:$C3481,$C3482,$B$2:$B3481,$B3482,$A$2:$A3481,$A3482)=0,"",$E3482-_xlfn.MAXIFS($F$2:$F3481,$C$2:$C3481,$C3482,$B$2:$B3481,$B3482,$A$2:$A3481,$A3482))))</f>
        <v/>
      </c>
      <c r="K3482" s="6" t="str">
        <f t="shared" si="163"/>
        <v/>
      </c>
      <c r="L3482" s="6" t="str">
        <f t="shared" si="164"/>
        <v/>
      </c>
      <c r="M3482" s="6" t="str">
        <f t="shared" si="162"/>
        <v/>
      </c>
    </row>
    <row r="3483" spans="1:13" x14ac:dyDescent="0.25">
      <c r="A3483"/>
      <c r="B3483" s="1"/>
      <c r="C3483"/>
      <c r="D3483"/>
      <c r="E3483" s="76"/>
      <c r="F3483" s="76"/>
      <c r="G3483" s="2"/>
      <c r="H3483" s="77"/>
      <c r="J3483" s="79" t="str">
        <f>IF(IF(IF(_xlfn.MAXIFS($F$2:$F3482,$C$2:$C3482,$C3483,$B$2:$B3482,$B3483,$A$2:$A3482,$A3483)=0,"",$E3483-_xlfn.MAXIFS($F$2:$F3482,$C$2:$C3482,$C3483,$B$2:$B3482,$B3483,$A$2:$A3482,$A3483))&lt;0,0,IF(_xlfn.MAXIFS($F$2:$F3482,$C$2:$C3482,$C3483,$B$2:$B3482,$B3483,$A$2:$A3482,$A3483)=0,"",$E3483-_xlfn.MAXIFS($F$2:$F3482,$C$2:$C3482,$C3483,$B$2:$B3482,$B3483,$A$2:$A3482,$A3483)))&gt;0.25,"",IF(IF(_xlfn.MAXIFS($F$2:$F3482,$C$2:$C3482,$C3483,$B$2:$B3482,$B3483,$A$2:$A3482,$A3483)=0,"",$E3483-_xlfn.MAXIFS($F$2:$F3482,$C$2:$C3482,$C3483,$B$2:$B3482,$B3483,$A$2:$A3482,$A3483))&lt;0,0,IF(_xlfn.MAXIFS($F$2:$F3482,$C$2:$C3482,$C3483,$B$2:$B3482,$B3483,$A$2:$A3482,$A3483)=0,"",$E3483-_xlfn.MAXIFS($F$2:$F3482,$C$2:$C3482,$C3483,$B$2:$B3482,$B3483,$A$2:$A3482,$A3483))))</f>
        <v/>
      </c>
      <c r="K3483" s="6" t="str">
        <f t="shared" si="163"/>
        <v/>
      </c>
      <c r="L3483" s="6" t="str">
        <f t="shared" si="164"/>
        <v/>
      </c>
      <c r="M3483" s="6" t="str">
        <f t="shared" si="162"/>
        <v/>
      </c>
    </row>
    <row r="3484" spans="1:13" x14ac:dyDescent="0.25">
      <c r="A3484"/>
      <c r="B3484" s="1"/>
      <c r="C3484"/>
      <c r="D3484"/>
      <c r="E3484" s="76"/>
      <c r="F3484" s="76"/>
      <c r="G3484" s="2"/>
      <c r="H3484" s="77"/>
      <c r="J3484" s="79" t="str">
        <f>IF(IF(IF(_xlfn.MAXIFS($F$2:$F3483,$C$2:$C3483,$C3484,$B$2:$B3483,$B3484,$A$2:$A3483,$A3484)=0,"",$E3484-_xlfn.MAXIFS($F$2:$F3483,$C$2:$C3483,$C3484,$B$2:$B3483,$B3484,$A$2:$A3483,$A3484))&lt;0,0,IF(_xlfn.MAXIFS($F$2:$F3483,$C$2:$C3483,$C3484,$B$2:$B3483,$B3484,$A$2:$A3483,$A3484)=0,"",$E3484-_xlfn.MAXIFS($F$2:$F3483,$C$2:$C3483,$C3484,$B$2:$B3483,$B3484,$A$2:$A3483,$A3484)))&gt;0.25,"",IF(IF(_xlfn.MAXIFS($F$2:$F3483,$C$2:$C3483,$C3484,$B$2:$B3483,$B3484,$A$2:$A3483,$A3484)=0,"",$E3484-_xlfn.MAXIFS($F$2:$F3483,$C$2:$C3483,$C3484,$B$2:$B3483,$B3484,$A$2:$A3483,$A3484))&lt;0,0,IF(_xlfn.MAXIFS($F$2:$F3483,$C$2:$C3483,$C3484,$B$2:$B3483,$B3484,$A$2:$A3483,$A3484)=0,"",$E3484-_xlfn.MAXIFS($F$2:$F3483,$C$2:$C3483,$C3484,$B$2:$B3483,$B3484,$A$2:$A3483,$A3484))))</f>
        <v/>
      </c>
      <c r="K3484" s="6" t="str">
        <f t="shared" si="163"/>
        <v/>
      </c>
      <c r="L3484" s="6" t="str">
        <f t="shared" si="164"/>
        <v/>
      </c>
      <c r="M3484" s="6" t="str">
        <f t="shared" si="162"/>
        <v/>
      </c>
    </row>
    <row r="3485" spans="1:13" x14ac:dyDescent="0.25">
      <c r="A3485"/>
      <c r="B3485" s="1"/>
      <c r="C3485"/>
      <c r="D3485"/>
      <c r="E3485" s="76"/>
      <c r="F3485" s="76"/>
      <c r="G3485" s="2"/>
      <c r="H3485" s="77"/>
      <c r="J3485" s="79" t="str">
        <f>IF(IF(IF(_xlfn.MAXIFS($F$2:$F3484,$C$2:$C3484,$C3485,$B$2:$B3484,$B3485,$A$2:$A3484,$A3485)=0,"",$E3485-_xlfn.MAXIFS($F$2:$F3484,$C$2:$C3484,$C3485,$B$2:$B3484,$B3485,$A$2:$A3484,$A3485))&lt;0,0,IF(_xlfn.MAXIFS($F$2:$F3484,$C$2:$C3484,$C3485,$B$2:$B3484,$B3485,$A$2:$A3484,$A3485)=0,"",$E3485-_xlfn.MAXIFS($F$2:$F3484,$C$2:$C3484,$C3485,$B$2:$B3484,$B3485,$A$2:$A3484,$A3485)))&gt;0.25,"",IF(IF(_xlfn.MAXIFS($F$2:$F3484,$C$2:$C3484,$C3485,$B$2:$B3484,$B3485,$A$2:$A3484,$A3485)=0,"",$E3485-_xlfn.MAXIFS($F$2:$F3484,$C$2:$C3484,$C3485,$B$2:$B3484,$B3485,$A$2:$A3484,$A3485))&lt;0,0,IF(_xlfn.MAXIFS($F$2:$F3484,$C$2:$C3484,$C3485,$B$2:$B3484,$B3485,$A$2:$A3484,$A3485)=0,"",$E3485-_xlfn.MAXIFS($F$2:$F3484,$C$2:$C3484,$C3485,$B$2:$B3484,$B3485,$A$2:$A3484,$A3485))))</f>
        <v/>
      </c>
      <c r="K3485" s="6" t="str">
        <f t="shared" si="163"/>
        <v/>
      </c>
      <c r="L3485" s="6" t="str">
        <f t="shared" si="164"/>
        <v/>
      </c>
      <c r="M3485" s="6" t="str">
        <f t="shared" si="162"/>
        <v/>
      </c>
    </row>
    <row r="3486" spans="1:13" x14ac:dyDescent="0.25">
      <c r="A3486"/>
      <c r="B3486" s="1"/>
      <c r="C3486"/>
      <c r="D3486"/>
      <c r="E3486" s="76"/>
      <c r="F3486" s="76"/>
      <c r="G3486" s="2"/>
      <c r="H3486" s="77"/>
      <c r="J3486" s="79" t="str">
        <f>IF(IF(IF(_xlfn.MAXIFS($F$2:$F3485,$C$2:$C3485,$C3486,$B$2:$B3485,$B3486,$A$2:$A3485,$A3486)=0,"",$E3486-_xlfn.MAXIFS($F$2:$F3485,$C$2:$C3485,$C3486,$B$2:$B3485,$B3486,$A$2:$A3485,$A3486))&lt;0,0,IF(_xlfn.MAXIFS($F$2:$F3485,$C$2:$C3485,$C3486,$B$2:$B3485,$B3486,$A$2:$A3485,$A3486)=0,"",$E3486-_xlfn.MAXIFS($F$2:$F3485,$C$2:$C3485,$C3486,$B$2:$B3485,$B3486,$A$2:$A3485,$A3486)))&gt;0.25,"",IF(IF(_xlfn.MAXIFS($F$2:$F3485,$C$2:$C3485,$C3486,$B$2:$B3485,$B3486,$A$2:$A3485,$A3486)=0,"",$E3486-_xlfn.MAXIFS($F$2:$F3485,$C$2:$C3485,$C3486,$B$2:$B3485,$B3486,$A$2:$A3485,$A3486))&lt;0,0,IF(_xlfn.MAXIFS($F$2:$F3485,$C$2:$C3485,$C3486,$B$2:$B3485,$B3486,$A$2:$A3485,$A3486)=0,"",$E3486-_xlfn.MAXIFS($F$2:$F3485,$C$2:$C3485,$C3486,$B$2:$B3485,$B3486,$A$2:$A3485,$A3486))))</f>
        <v/>
      </c>
      <c r="K3486" s="6" t="str">
        <f t="shared" si="163"/>
        <v/>
      </c>
      <c r="L3486" s="6" t="str">
        <f t="shared" si="164"/>
        <v/>
      </c>
      <c r="M3486" s="6" t="str">
        <f t="shared" si="162"/>
        <v/>
      </c>
    </row>
    <row r="3487" spans="1:13" x14ac:dyDescent="0.25">
      <c r="A3487"/>
      <c r="B3487" s="1"/>
      <c r="C3487"/>
      <c r="D3487"/>
      <c r="E3487" s="76"/>
      <c r="F3487" s="76"/>
      <c r="G3487" s="2"/>
      <c r="H3487" s="77"/>
      <c r="J3487" s="79" t="str">
        <f>IF(IF(IF(_xlfn.MAXIFS($F$2:$F3486,$C$2:$C3486,$C3487,$B$2:$B3486,$B3487,$A$2:$A3486,$A3487)=0,"",$E3487-_xlfn.MAXIFS($F$2:$F3486,$C$2:$C3486,$C3487,$B$2:$B3486,$B3487,$A$2:$A3486,$A3487))&lt;0,0,IF(_xlfn.MAXIFS($F$2:$F3486,$C$2:$C3486,$C3487,$B$2:$B3486,$B3487,$A$2:$A3486,$A3487)=0,"",$E3487-_xlfn.MAXIFS($F$2:$F3486,$C$2:$C3486,$C3487,$B$2:$B3486,$B3487,$A$2:$A3486,$A3487)))&gt;0.25,"",IF(IF(_xlfn.MAXIFS($F$2:$F3486,$C$2:$C3486,$C3487,$B$2:$B3486,$B3487,$A$2:$A3486,$A3487)=0,"",$E3487-_xlfn.MAXIFS($F$2:$F3486,$C$2:$C3486,$C3487,$B$2:$B3486,$B3487,$A$2:$A3486,$A3487))&lt;0,0,IF(_xlfn.MAXIFS($F$2:$F3486,$C$2:$C3486,$C3487,$B$2:$B3486,$B3487,$A$2:$A3486,$A3487)=0,"",$E3487-_xlfn.MAXIFS($F$2:$F3486,$C$2:$C3486,$C3487,$B$2:$B3486,$B3487,$A$2:$A3486,$A3487))))</f>
        <v/>
      </c>
      <c r="K3487" s="6" t="str">
        <f t="shared" si="163"/>
        <v/>
      </c>
      <c r="L3487" s="6" t="str">
        <f t="shared" si="164"/>
        <v/>
      </c>
      <c r="M3487" s="6" t="str">
        <f t="shared" si="162"/>
        <v/>
      </c>
    </row>
    <row r="3488" spans="1:13" x14ac:dyDescent="0.25">
      <c r="A3488"/>
      <c r="B3488" s="1"/>
      <c r="C3488"/>
      <c r="D3488"/>
      <c r="E3488" s="76"/>
      <c r="F3488" s="76"/>
      <c r="G3488" s="2"/>
      <c r="H3488" s="77"/>
      <c r="J3488" s="79" t="str">
        <f>IF(IF(IF(_xlfn.MAXIFS($F$2:$F3487,$C$2:$C3487,$C3488,$B$2:$B3487,$B3488,$A$2:$A3487,$A3488)=0,"",$E3488-_xlfn.MAXIFS($F$2:$F3487,$C$2:$C3487,$C3488,$B$2:$B3487,$B3488,$A$2:$A3487,$A3488))&lt;0,0,IF(_xlfn.MAXIFS($F$2:$F3487,$C$2:$C3487,$C3488,$B$2:$B3487,$B3488,$A$2:$A3487,$A3488)=0,"",$E3488-_xlfn.MAXIFS($F$2:$F3487,$C$2:$C3487,$C3488,$B$2:$B3487,$B3488,$A$2:$A3487,$A3488)))&gt;0.25,"",IF(IF(_xlfn.MAXIFS($F$2:$F3487,$C$2:$C3487,$C3488,$B$2:$B3487,$B3488,$A$2:$A3487,$A3488)=0,"",$E3488-_xlfn.MAXIFS($F$2:$F3487,$C$2:$C3487,$C3488,$B$2:$B3487,$B3488,$A$2:$A3487,$A3488))&lt;0,0,IF(_xlfn.MAXIFS($F$2:$F3487,$C$2:$C3487,$C3488,$B$2:$B3487,$B3488,$A$2:$A3487,$A3488)=0,"",$E3488-_xlfn.MAXIFS($F$2:$F3487,$C$2:$C3487,$C3488,$B$2:$B3487,$B3488,$A$2:$A3487,$A3488))))</f>
        <v/>
      </c>
      <c r="K3488" s="6" t="str">
        <f t="shared" si="163"/>
        <v/>
      </c>
      <c r="L3488" s="6" t="str">
        <f t="shared" si="164"/>
        <v/>
      </c>
      <c r="M3488" s="6" t="str">
        <f t="shared" si="162"/>
        <v/>
      </c>
    </row>
    <row r="3489" spans="1:13" x14ac:dyDescent="0.25">
      <c r="A3489"/>
      <c r="B3489" s="1"/>
      <c r="C3489"/>
      <c r="D3489"/>
      <c r="E3489" s="76"/>
      <c r="F3489" s="76"/>
      <c r="G3489" s="2"/>
      <c r="H3489" s="77"/>
      <c r="J3489" s="79" t="str">
        <f>IF(IF(IF(_xlfn.MAXIFS($F$2:$F3488,$C$2:$C3488,$C3489,$B$2:$B3488,$B3489,$A$2:$A3488,$A3489)=0,"",$E3489-_xlfn.MAXIFS($F$2:$F3488,$C$2:$C3488,$C3489,$B$2:$B3488,$B3489,$A$2:$A3488,$A3489))&lt;0,0,IF(_xlfn.MAXIFS($F$2:$F3488,$C$2:$C3488,$C3489,$B$2:$B3488,$B3489,$A$2:$A3488,$A3489)=0,"",$E3489-_xlfn.MAXIFS($F$2:$F3488,$C$2:$C3488,$C3489,$B$2:$B3488,$B3489,$A$2:$A3488,$A3489)))&gt;0.25,"",IF(IF(_xlfn.MAXIFS($F$2:$F3488,$C$2:$C3488,$C3489,$B$2:$B3488,$B3489,$A$2:$A3488,$A3489)=0,"",$E3489-_xlfn.MAXIFS($F$2:$F3488,$C$2:$C3488,$C3489,$B$2:$B3488,$B3489,$A$2:$A3488,$A3489))&lt;0,0,IF(_xlfn.MAXIFS($F$2:$F3488,$C$2:$C3488,$C3489,$B$2:$B3488,$B3489,$A$2:$A3488,$A3489)=0,"",$E3489-_xlfn.MAXIFS($F$2:$F3488,$C$2:$C3488,$C3489,$B$2:$B3488,$B3489,$A$2:$A3488,$A3489))))</f>
        <v/>
      </c>
      <c r="K3489" s="6" t="str">
        <f t="shared" si="163"/>
        <v/>
      </c>
      <c r="L3489" s="6" t="str">
        <f t="shared" si="164"/>
        <v/>
      </c>
      <c r="M3489" s="6" t="str">
        <f t="shared" si="162"/>
        <v/>
      </c>
    </row>
    <row r="3490" spans="1:13" x14ac:dyDescent="0.25">
      <c r="A3490"/>
      <c r="B3490" s="1"/>
      <c r="C3490"/>
      <c r="D3490"/>
      <c r="E3490" s="76"/>
      <c r="F3490" s="76"/>
      <c r="G3490" s="2"/>
      <c r="H3490" s="77"/>
      <c r="J3490" s="79" t="str">
        <f>IF(IF(IF(_xlfn.MAXIFS($F$2:$F3489,$C$2:$C3489,$C3490,$B$2:$B3489,$B3490,$A$2:$A3489,$A3490)=0,"",$E3490-_xlfn.MAXIFS($F$2:$F3489,$C$2:$C3489,$C3490,$B$2:$B3489,$B3490,$A$2:$A3489,$A3490))&lt;0,0,IF(_xlfn.MAXIFS($F$2:$F3489,$C$2:$C3489,$C3490,$B$2:$B3489,$B3490,$A$2:$A3489,$A3490)=0,"",$E3490-_xlfn.MAXIFS($F$2:$F3489,$C$2:$C3489,$C3490,$B$2:$B3489,$B3490,$A$2:$A3489,$A3490)))&gt;0.25,"",IF(IF(_xlfn.MAXIFS($F$2:$F3489,$C$2:$C3489,$C3490,$B$2:$B3489,$B3490,$A$2:$A3489,$A3490)=0,"",$E3490-_xlfn.MAXIFS($F$2:$F3489,$C$2:$C3489,$C3490,$B$2:$B3489,$B3490,$A$2:$A3489,$A3490))&lt;0,0,IF(_xlfn.MAXIFS($F$2:$F3489,$C$2:$C3489,$C3490,$B$2:$B3489,$B3490,$A$2:$A3489,$A3490)=0,"",$E3490-_xlfn.MAXIFS($F$2:$F3489,$C$2:$C3489,$C3490,$B$2:$B3489,$B3490,$A$2:$A3489,$A3490))))</f>
        <v/>
      </c>
      <c r="K3490" s="6" t="str">
        <f t="shared" si="163"/>
        <v/>
      </c>
      <c r="L3490" s="6" t="str">
        <f t="shared" si="164"/>
        <v/>
      </c>
      <c r="M3490" s="6" t="str">
        <f t="shared" si="162"/>
        <v/>
      </c>
    </row>
    <row r="3491" spans="1:13" x14ac:dyDescent="0.25">
      <c r="A3491"/>
      <c r="B3491" s="1"/>
      <c r="C3491"/>
      <c r="D3491"/>
      <c r="E3491" s="76"/>
      <c r="F3491" s="76"/>
      <c r="G3491" s="2"/>
      <c r="H3491" s="77"/>
      <c r="J3491" s="79" t="str">
        <f>IF(IF(IF(_xlfn.MAXIFS($F$2:$F3490,$C$2:$C3490,$C3491,$B$2:$B3490,$B3491,$A$2:$A3490,$A3491)=0,"",$E3491-_xlfn.MAXIFS($F$2:$F3490,$C$2:$C3490,$C3491,$B$2:$B3490,$B3491,$A$2:$A3490,$A3491))&lt;0,0,IF(_xlfn.MAXIFS($F$2:$F3490,$C$2:$C3490,$C3491,$B$2:$B3490,$B3491,$A$2:$A3490,$A3491)=0,"",$E3491-_xlfn.MAXIFS($F$2:$F3490,$C$2:$C3490,$C3491,$B$2:$B3490,$B3491,$A$2:$A3490,$A3491)))&gt;0.25,"",IF(IF(_xlfn.MAXIFS($F$2:$F3490,$C$2:$C3490,$C3491,$B$2:$B3490,$B3491,$A$2:$A3490,$A3491)=0,"",$E3491-_xlfn.MAXIFS($F$2:$F3490,$C$2:$C3490,$C3491,$B$2:$B3490,$B3491,$A$2:$A3490,$A3491))&lt;0,0,IF(_xlfn.MAXIFS($F$2:$F3490,$C$2:$C3490,$C3491,$B$2:$B3490,$B3491,$A$2:$A3490,$A3491)=0,"",$E3491-_xlfn.MAXIFS($F$2:$F3490,$C$2:$C3490,$C3491,$B$2:$B3490,$B3491,$A$2:$A3490,$A3491))))</f>
        <v/>
      </c>
      <c r="K3491" s="6" t="str">
        <f t="shared" si="163"/>
        <v/>
      </c>
      <c r="L3491" s="6" t="str">
        <f t="shared" si="164"/>
        <v/>
      </c>
      <c r="M3491" s="6" t="str">
        <f t="shared" si="162"/>
        <v/>
      </c>
    </row>
    <row r="3492" spans="1:13" x14ac:dyDescent="0.25">
      <c r="A3492"/>
      <c r="B3492" s="1"/>
      <c r="C3492"/>
      <c r="D3492"/>
      <c r="E3492" s="76"/>
      <c r="F3492" s="76"/>
      <c r="G3492" s="2"/>
      <c r="H3492" s="77"/>
      <c r="J3492" s="79" t="str">
        <f>IF(IF(IF(_xlfn.MAXIFS($F$2:$F3491,$C$2:$C3491,$C3492,$B$2:$B3491,$B3492,$A$2:$A3491,$A3492)=0,"",$E3492-_xlfn.MAXIFS($F$2:$F3491,$C$2:$C3491,$C3492,$B$2:$B3491,$B3492,$A$2:$A3491,$A3492))&lt;0,0,IF(_xlfn.MAXIFS($F$2:$F3491,$C$2:$C3491,$C3492,$B$2:$B3491,$B3492,$A$2:$A3491,$A3492)=0,"",$E3492-_xlfn.MAXIFS($F$2:$F3491,$C$2:$C3491,$C3492,$B$2:$B3491,$B3492,$A$2:$A3491,$A3492)))&gt;0.25,"",IF(IF(_xlfn.MAXIFS($F$2:$F3491,$C$2:$C3491,$C3492,$B$2:$B3491,$B3492,$A$2:$A3491,$A3492)=0,"",$E3492-_xlfn.MAXIFS($F$2:$F3491,$C$2:$C3491,$C3492,$B$2:$B3491,$B3492,$A$2:$A3491,$A3492))&lt;0,0,IF(_xlfn.MAXIFS($F$2:$F3491,$C$2:$C3491,$C3492,$B$2:$B3491,$B3492,$A$2:$A3491,$A3492)=0,"",$E3492-_xlfn.MAXIFS($F$2:$F3491,$C$2:$C3491,$C3492,$B$2:$B3491,$B3492,$A$2:$A3491,$A3492))))</f>
        <v/>
      </c>
      <c r="K3492" s="6" t="str">
        <f t="shared" si="163"/>
        <v/>
      </c>
      <c r="L3492" s="6" t="str">
        <f t="shared" si="164"/>
        <v/>
      </c>
      <c r="M3492" s="6" t="str">
        <f t="shared" si="162"/>
        <v/>
      </c>
    </row>
    <row r="3493" spans="1:13" x14ac:dyDescent="0.25">
      <c r="A3493"/>
      <c r="B3493" s="1"/>
      <c r="C3493"/>
      <c r="D3493"/>
      <c r="E3493" s="76"/>
      <c r="F3493" s="76"/>
      <c r="G3493" s="2"/>
      <c r="H3493" s="77"/>
      <c r="J3493" s="79" t="str">
        <f>IF(IF(IF(_xlfn.MAXIFS($F$2:$F3492,$C$2:$C3492,$C3493,$B$2:$B3492,$B3493,$A$2:$A3492,$A3493)=0,"",$E3493-_xlfn.MAXIFS($F$2:$F3492,$C$2:$C3492,$C3493,$B$2:$B3492,$B3493,$A$2:$A3492,$A3493))&lt;0,0,IF(_xlfn.MAXIFS($F$2:$F3492,$C$2:$C3492,$C3493,$B$2:$B3492,$B3493,$A$2:$A3492,$A3493)=0,"",$E3493-_xlfn.MAXIFS($F$2:$F3492,$C$2:$C3492,$C3493,$B$2:$B3492,$B3493,$A$2:$A3492,$A3493)))&gt;0.25,"",IF(IF(_xlfn.MAXIFS($F$2:$F3492,$C$2:$C3492,$C3493,$B$2:$B3492,$B3493,$A$2:$A3492,$A3493)=0,"",$E3493-_xlfn.MAXIFS($F$2:$F3492,$C$2:$C3492,$C3493,$B$2:$B3492,$B3493,$A$2:$A3492,$A3493))&lt;0,0,IF(_xlfn.MAXIFS($F$2:$F3492,$C$2:$C3492,$C3493,$B$2:$B3492,$B3493,$A$2:$A3492,$A3493)=0,"",$E3493-_xlfn.MAXIFS($F$2:$F3492,$C$2:$C3492,$C3493,$B$2:$B3492,$B3493,$A$2:$A3492,$A3493))))</f>
        <v/>
      </c>
      <c r="K3493" s="6" t="str">
        <f t="shared" si="163"/>
        <v/>
      </c>
      <c r="L3493" s="6" t="str">
        <f t="shared" si="164"/>
        <v/>
      </c>
      <c r="M3493" s="6" t="str">
        <f t="shared" si="162"/>
        <v/>
      </c>
    </row>
    <row r="3494" spans="1:13" x14ac:dyDescent="0.25">
      <c r="A3494"/>
      <c r="B3494" s="1"/>
      <c r="C3494"/>
      <c r="D3494"/>
      <c r="E3494" s="76"/>
      <c r="F3494" s="76"/>
      <c r="G3494" s="2"/>
      <c r="H3494" s="77"/>
      <c r="J3494" s="79" t="str">
        <f>IF(IF(IF(_xlfn.MAXIFS($F$2:$F3493,$C$2:$C3493,$C3494,$B$2:$B3493,$B3494,$A$2:$A3493,$A3494)=0,"",$E3494-_xlfn.MAXIFS($F$2:$F3493,$C$2:$C3493,$C3494,$B$2:$B3493,$B3494,$A$2:$A3493,$A3494))&lt;0,0,IF(_xlfn.MAXIFS($F$2:$F3493,$C$2:$C3493,$C3494,$B$2:$B3493,$B3494,$A$2:$A3493,$A3494)=0,"",$E3494-_xlfn.MAXIFS($F$2:$F3493,$C$2:$C3493,$C3494,$B$2:$B3493,$B3494,$A$2:$A3493,$A3494)))&gt;0.25,"",IF(IF(_xlfn.MAXIFS($F$2:$F3493,$C$2:$C3493,$C3494,$B$2:$B3493,$B3494,$A$2:$A3493,$A3494)=0,"",$E3494-_xlfn.MAXIFS($F$2:$F3493,$C$2:$C3493,$C3494,$B$2:$B3493,$B3494,$A$2:$A3493,$A3494))&lt;0,0,IF(_xlfn.MAXIFS($F$2:$F3493,$C$2:$C3493,$C3494,$B$2:$B3493,$B3494,$A$2:$A3493,$A3494)=0,"",$E3494-_xlfn.MAXIFS($F$2:$F3493,$C$2:$C3493,$C3494,$B$2:$B3493,$B3494,$A$2:$A3493,$A3494))))</f>
        <v/>
      </c>
      <c r="K3494" s="6" t="str">
        <f t="shared" si="163"/>
        <v/>
      </c>
      <c r="L3494" s="6" t="str">
        <f t="shared" si="164"/>
        <v/>
      </c>
      <c r="M3494" s="6" t="str">
        <f t="shared" si="162"/>
        <v/>
      </c>
    </row>
    <row r="3495" spans="1:13" x14ac:dyDescent="0.25">
      <c r="A3495"/>
      <c r="B3495" s="1"/>
      <c r="C3495"/>
      <c r="D3495"/>
      <c r="E3495" s="76"/>
      <c r="F3495" s="76"/>
      <c r="G3495" s="2"/>
      <c r="H3495" s="77"/>
      <c r="J3495" s="79" t="str">
        <f>IF(IF(IF(_xlfn.MAXIFS($F$2:$F3494,$C$2:$C3494,$C3495,$B$2:$B3494,$B3495,$A$2:$A3494,$A3495)=0,"",$E3495-_xlfn.MAXIFS($F$2:$F3494,$C$2:$C3494,$C3495,$B$2:$B3494,$B3495,$A$2:$A3494,$A3495))&lt;0,0,IF(_xlfn.MAXIFS($F$2:$F3494,$C$2:$C3494,$C3495,$B$2:$B3494,$B3495,$A$2:$A3494,$A3495)=0,"",$E3495-_xlfn.MAXIFS($F$2:$F3494,$C$2:$C3494,$C3495,$B$2:$B3494,$B3495,$A$2:$A3494,$A3495)))&gt;0.25,"",IF(IF(_xlfn.MAXIFS($F$2:$F3494,$C$2:$C3494,$C3495,$B$2:$B3494,$B3495,$A$2:$A3494,$A3495)=0,"",$E3495-_xlfn.MAXIFS($F$2:$F3494,$C$2:$C3494,$C3495,$B$2:$B3494,$B3495,$A$2:$A3494,$A3495))&lt;0,0,IF(_xlfn.MAXIFS($F$2:$F3494,$C$2:$C3494,$C3495,$B$2:$B3494,$B3495,$A$2:$A3494,$A3495)=0,"",$E3495-_xlfn.MAXIFS($F$2:$F3494,$C$2:$C3494,$C3495,$B$2:$B3494,$B3495,$A$2:$A3494,$A3495))))</f>
        <v/>
      </c>
      <c r="K3495" s="6" t="str">
        <f t="shared" si="163"/>
        <v/>
      </c>
      <c r="L3495" s="6" t="str">
        <f t="shared" si="164"/>
        <v/>
      </c>
      <c r="M3495" s="6" t="str">
        <f t="shared" si="162"/>
        <v/>
      </c>
    </row>
    <row r="3496" spans="1:13" x14ac:dyDescent="0.25">
      <c r="A3496"/>
      <c r="B3496" s="1"/>
      <c r="C3496"/>
      <c r="D3496"/>
      <c r="E3496" s="76"/>
      <c r="F3496" s="76"/>
      <c r="G3496" s="2"/>
      <c r="H3496" s="77"/>
      <c r="J3496" s="79" t="str">
        <f>IF(IF(IF(_xlfn.MAXIFS($F$2:$F3495,$C$2:$C3495,$C3496,$B$2:$B3495,$B3496,$A$2:$A3495,$A3496)=0,"",$E3496-_xlfn.MAXIFS($F$2:$F3495,$C$2:$C3495,$C3496,$B$2:$B3495,$B3496,$A$2:$A3495,$A3496))&lt;0,0,IF(_xlfn.MAXIFS($F$2:$F3495,$C$2:$C3495,$C3496,$B$2:$B3495,$B3496,$A$2:$A3495,$A3496)=0,"",$E3496-_xlfn.MAXIFS($F$2:$F3495,$C$2:$C3495,$C3496,$B$2:$B3495,$B3496,$A$2:$A3495,$A3496)))&gt;0.25,"",IF(IF(_xlfn.MAXIFS($F$2:$F3495,$C$2:$C3495,$C3496,$B$2:$B3495,$B3496,$A$2:$A3495,$A3496)=0,"",$E3496-_xlfn.MAXIFS($F$2:$F3495,$C$2:$C3495,$C3496,$B$2:$B3495,$B3496,$A$2:$A3495,$A3496))&lt;0,0,IF(_xlfn.MAXIFS($F$2:$F3495,$C$2:$C3495,$C3496,$B$2:$B3495,$B3496,$A$2:$A3495,$A3496)=0,"",$E3496-_xlfn.MAXIFS($F$2:$F3495,$C$2:$C3495,$C3496,$B$2:$B3495,$B3496,$A$2:$A3495,$A3496))))</f>
        <v/>
      </c>
      <c r="K3496" s="6" t="str">
        <f t="shared" si="163"/>
        <v/>
      </c>
      <c r="L3496" s="6" t="str">
        <f t="shared" si="164"/>
        <v/>
      </c>
      <c r="M3496" s="6" t="str">
        <f t="shared" si="162"/>
        <v/>
      </c>
    </row>
    <row r="3497" spans="1:13" x14ac:dyDescent="0.25">
      <c r="A3497"/>
      <c r="B3497" s="1"/>
      <c r="C3497"/>
      <c r="D3497"/>
      <c r="E3497" s="76"/>
      <c r="F3497" s="76"/>
      <c r="G3497" s="2"/>
      <c r="H3497" s="77"/>
      <c r="J3497" s="79" t="str">
        <f>IF(IF(IF(_xlfn.MAXIFS($F$2:$F3496,$C$2:$C3496,$C3497,$B$2:$B3496,$B3497,$A$2:$A3496,$A3497)=0,"",$E3497-_xlfn.MAXIFS($F$2:$F3496,$C$2:$C3496,$C3497,$B$2:$B3496,$B3497,$A$2:$A3496,$A3497))&lt;0,0,IF(_xlfn.MAXIFS($F$2:$F3496,$C$2:$C3496,$C3497,$B$2:$B3496,$B3497,$A$2:$A3496,$A3497)=0,"",$E3497-_xlfn.MAXIFS($F$2:$F3496,$C$2:$C3496,$C3497,$B$2:$B3496,$B3497,$A$2:$A3496,$A3497)))&gt;0.25,"",IF(IF(_xlfn.MAXIFS($F$2:$F3496,$C$2:$C3496,$C3497,$B$2:$B3496,$B3497,$A$2:$A3496,$A3497)=0,"",$E3497-_xlfn.MAXIFS($F$2:$F3496,$C$2:$C3496,$C3497,$B$2:$B3496,$B3497,$A$2:$A3496,$A3497))&lt;0,0,IF(_xlfn.MAXIFS($F$2:$F3496,$C$2:$C3496,$C3497,$B$2:$B3496,$B3497,$A$2:$A3496,$A3497)=0,"",$E3497-_xlfn.MAXIFS($F$2:$F3496,$C$2:$C3496,$C3497,$B$2:$B3496,$B3497,$A$2:$A3496,$A3497))))</f>
        <v/>
      </c>
      <c r="K3497" s="6" t="str">
        <f t="shared" si="163"/>
        <v/>
      </c>
      <c r="L3497" s="6" t="str">
        <f t="shared" si="164"/>
        <v/>
      </c>
      <c r="M3497" s="6" t="str">
        <f t="shared" si="162"/>
        <v/>
      </c>
    </row>
    <row r="3498" spans="1:13" x14ac:dyDescent="0.25">
      <c r="A3498"/>
      <c r="B3498" s="1"/>
      <c r="C3498"/>
      <c r="D3498"/>
      <c r="E3498" s="76"/>
      <c r="F3498" s="76"/>
      <c r="G3498" s="2"/>
      <c r="H3498" s="77"/>
      <c r="J3498" s="79" t="str">
        <f>IF(IF(IF(_xlfn.MAXIFS($F$2:$F3497,$C$2:$C3497,$C3498,$B$2:$B3497,$B3498,$A$2:$A3497,$A3498)=0,"",$E3498-_xlfn.MAXIFS($F$2:$F3497,$C$2:$C3497,$C3498,$B$2:$B3497,$B3498,$A$2:$A3497,$A3498))&lt;0,0,IF(_xlfn.MAXIFS($F$2:$F3497,$C$2:$C3497,$C3498,$B$2:$B3497,$B3498,$A$2:$A3497,$A3498)=0,"",$E3498-_xlfn.MAXIFS($F$2:$F3497,$C$2:$C3497,$C3498,$B$2:$B3497,$B3498,$A$2:$A3497,$A3498)))&gt;0.25,"",IF(IF(_xlfn.MAXIFS($F$2:$F3497,$C$2:$C3497,$C3498,$B$2:$B3497,$B3498,$A$2:$A3497,$A3498)=0,"",$E3498-_xlfn.MAXIFS($F$2:$F3497,$C$2:$C3497,$C3498,$B$2:$B3497,$B3498,$A$2:$A3497,$A3498))&lt;0,0,IF(_xlfn.MAXIFS($F$2:$F3497,$C$2:$C3497,$C3498,$B$2:$B3497,$B3498,$A$2:$A3497,$A3498)=0,"",$E3498-_xlfn.MAXIFS($F$2:$F3497,$C$2:$C3497,$C3498,$B$2:$B3497,$B3498,$A$2:$A3497,$A3498))))</f>
        <v/>
      </c>
      <c r="K3498" s="6" t="str">
        <f t="shared" si="163"/>
        <v/>
      </c>
      <c r="L3498" s="6" t="str">
        <f t="shared" si="164"/>
        <v/>
      </c>
      <c r="M3498" s="6" t="str">
        <f t="shared" si="162"/>
        <v/>
      </c>
    </row>
    <row r="3499" spans="1:13" x14ac:dyDescent="0.25">
      <c r="A3499"/>
      <c r="B3499" s="1"/>
      <c r="C3499"/>
      <c r="D3499"/>
      <c r="E3499" s="76"/>
      <c r="F3499" s="76"/>
      <c r="G3499" s="2"/>
      <c r="H3499" s="77"/>
      <c r="J3499" s="79" t="str">
        <f>IF(IF(IF(_xlfn.MAXIFS($F$2:$F3498,$C$2:$C3498,$C3499,$B$2:$B3498,$B3499,$A$2:$A3498,$A3499)=0,"",$E3499-_xlfn.MAXIFS($F$2:$F3498,$C$2:$C3498,$C3499,$B$2:$B3498,$B3499,$A$2:$A3498,$A3499))&lt;0,0,IF(_xlfn.MAXIFS($F$2:$F3498,$C$2:$C3498,$C3499,$B$2:$B3498,$B3499,$A$2:$A3498,$A3499)=0,"",$E3499-_xlfn.MAXIFS($F$2:$F3498,$C$2:$C3498,$C3499,$B$2:$B3498,$B3499,$A$2:$A3498,$A3499)))&gt;0.25,"",IF(IF(_xlfn.MAXIFS($F$2:$F3498,$C$2:$C3498,$C3499,$B$2:$B3498,$B3499,$A$2:$A3498,$A3499)=0,"",$E3499-_xlfn.MAXIFS($F$2:$F3498,$C$2:$C3498,$C3499,$B$2:$B3498,$B3499,$A$2:$A3498,$A3499))&lt;0,0,IF(_xlfn.MAXIFS($F$2:$F3498,$C$2:$C3498,$C3499,$B$2:$B3498,$B3499,$A$2:$A3498,$A3499)=0,"",$E3499-_xlfn.MAXIFS($F$2:$F3498,$C$2:$C3498,$C3499,$B$2:$B3498,$B3499,$A$2:$A3498,$A3499))))</f>
        <v/>
      </c>
      <c r="K3499" s="6" t="str">
        <f t="shared" si="163"/>
        <v/>
      </c>
      <c r="L3499" s="6" t="str">
        <f t="shared" si="164"/>
        <v/>
      </c>
      <c r="M3499" s="6" t="str">
        <f t="shared" si="162"/>
        <v/>
      </c>
    </row>
    <row r="3500" spans="1:13" x14ac:dyDescent="0.25">
      <c r="A3500"/>
      <c r="B3500" s="1"/>
      <c r="C3500"/>
      <c r="D3500"/>
      <c r="E3500" s="76"/>
      <c r="F3500" s="76"/>
      <c r="G3500" s="2"/>
      <c r="H3500" s="77"/>
      <c r="J3500" s="79" t="str">
        <f>IF(IF(IF(_xlfn.MAXIFS($F$2:$F3499,$C$2:$C3499,$C3500,$B$2:$B3499,$B3500,$A$2:$A3499,$A3500)=0,"",$E3500-_xlfn.MAXIFS($F$2:$F3499,$C$2:$C3499,$C3500,$B$2:$B3499,$B3500,$A$2:$A3499,$A3500))&lt;0,0,IF(_xlfn.MAXIFS($F$2:$F3499,$C$2:$C3499,$C3500,$B$2:$B3499,$B3500,$A$2:$A3499,$A3500)=0,"",$E3500-_xlfn.MAXIFS($F$2:$F3499,$C$2:$C3499,$C3500,$B$2:$B3499,$B3500,$A$2:$A3499,$A3500)))&gt;0.25,"",IF(IF(_xlfn.MAXIFS($F$2:$F3499,$C$2:$C3499,$C3500,$B$2:$B3499,$B3500,$A$2:$A3499,$A3500)=0,"",$E3500-_xlfn.MAXIFS($F$2:$F3499,$C$2:$C3499,$C3500,$B$2:$B3499,$B3500,$A$2:$A3499,$A3500))&lt;0,0,IF(_xlfn.MAXIFS($F$2:$F3499,$C$2:$C3499,$C3500,$B$2:$B3499,$B3500,$A$2:$A3499,$A3500)=0,"",$E3500-_xlfn.MAXIFS($F$2:$F3499,$C$2:$C3499,$C3500,$B$2:$B3499,$B3500,$A$2:$A3499,$A3500))))</f>
        <v/>
      </c>
      <c r="K3500" s="6" t="str">
        <f t="shared" si="163"/>
        <v/>
      </c>
      <c r="L3500" s="6" t="str">
        <f t="shared" si="164"/>
        <v/>
      </c>
      <c r="M3500" s="6" t="str">
        <f t="shared" si="162"/>
        <v/>
      </c>
    </row>
    <row r="3501" spans="1:13" x14ac:dyDescent="0.25">
      <c r="A3501"/>
      <c r="B3501" s="1"/>
      <c r="C3501"/>
      <c r="D3501"/>
      <c r="E3501" s="76"/>
      <c r="F3501" s="76"/>
      <c r="G3501" s="2"/>
      <c r="H3501" s="77"/>
      <c r="J3501" s="79" t="str">
        <f>IF(IF(IF(_xlfn.MAXIFS($F$2:$F3500,$C$2:$C3500,$C3501,$B$2:$B3500,$B3501,$A$2:$A3500,$A3501)=0,"",$E3501-_xlfn.MAXIFS($F$2:$F3500,$C$2:$C3500,$C3501,$B$2:$B3500,$B3501,$A$2:$A3500,$A3501))&lt;0,0,IF(_xlfn.MAXIFS($F$2:$F3500,$C$2:$C3500,$C3501,$B$2:$B3500,$B3501,$A$2:$A3500,$A3501)=0,"",$E3501-_xlfn.MAXIFS($F$2:$F3500,$C$2:$C3500,$C3501,$B$2:$B3500,$B3501,$A$2:$A3500,$A3501)))&gt;0.25,"",IF(IF(_xlfn.MAXIFS($F$2:$F3500,$C$2:$C3500,$C3501,$B$2:$B3500,$B3501,$A$2:$A3500,$A3501)=0,"",$E3501-_xlfn.MAXIFS($F$2:$F3500,$C$2:$C3500,$C3501,$B$2:$B3500,$B3501,$A$2:$A3500,$A3501))&lt;0,0,IF(_xlfn.MAXIFS($F$2:$F3500,$C$2:$C3500,$C3501,$B$2:$B3500,$B3501,$A$2:$A3500,$A3501)=0,"",$E3501-_xlfn.MAXIFS($F$2:$F3500,$C$2:$C3500,$C3501,$B$2:$B3500,$B3501,$A$2:$A3500,$A3501))))</f>
        <v/>
      </c>
      <c r="K3501" s="6" t="str">
        <f t="shared" si="163"/>
        <v/>
      </c>
      <c r="L3501" s="6" t="str">
        <f t="shared" si="164"/>
        <v/>
      </c>
      <c r="M3501" s="6" t="str">
        <f t="shared" si="162"/>
        <v/>
      </c>
    </row>
    <row r="3502" spans="1:13" x14ac:dyDescent="0.25">
      <c r="A3502"/>
      <c r="B3502" s="1"/>
      <c r="C3502"/>
      <c r="D3502"/>
      <c r="E3502" s="76"/>
      <c r="F3502" s="76"/>
      <c r="G3502" s="2"/>
      <c r="H3502" s="77"/>
      <c r="J3502" s="79" t="str">
        <f>IF(IF(IF(_xlfn.MAXIFS($F$2:$F3501,$C$2:$C3501,$C3502,$B$2:$B3501,$B3502,$A$2:$A3501,$A3502)=0,"",$E3502-_xlfn.MAXIFS($F$2:$F3501,$C$2:$C3501,$C3502,$B$2:$B3501,$B3502,$A$2:$A3501,$A3502))&lt;0,0,IF(_xlfn.MAXIFS($F$2:$F3501,$C$2:$C3501,$C3502,$B$2:$B3501,$B3502,$A$2:$A3501,$A3502)=0,"",$E3502-_xlfn.MAXIFS($F$2:$F3501,$C$2:$C3501,$C3502,$B$2:$B3501,$B3502,$A$2:$A3501,$A3502)))&gt;0.25,"",IF(IF(_xlfn.MAXIFS($F$2:$F3501,$C$2:$C3501,$C3502,$B$2:$B3501,$B3502,$A$2:$A3501,$A3502)=0,"",$E3502-_xlfn.MAXIFS($F$2:$F3501,$C$2:$C3501,$C3502,$B$2:$B3501,$B3502,$A$2:$A3501,$A3502))&lt;0,0,IF(_xlfn.MAXIFS($F$2:$F3501,$C$2:$C3501,$C3502,$B$2:$B3501,$B3502,$A$2:$A3501,$A3502)=0,"",$E3502-_xlfn.MAXIFS($F$2:$F3501,$C$2:$C3501,$C3502,$B$2:$B3501,$B3502,$A$2:$A3501,$A3502))))</f>
        <v/>
      </c>
      <c r="K3502" s="6" t="str">
        <f t="shared" si="163"/>
        <v/>
      </c>
      <c r="L3502" s="6" t="str">
        <f t="shared" si="164"/>
        <v/>
      </c>
      <c r="M3502" s="6" t="str">
        <f t="shared" si="162"/>
        <v/>
      </c>
    </row>
    <row r="3503" spans="1:13" x14ac:dyDescent="0.25">
      <c r="A3503"/>
      <c r="B3503" s="1"/>
      <c r="C3503"/>
      <c r="D3503"/>
      <c r="E3503" s="76"/>
      <c r="F3503" s="76"/>
      <c r="G3503" s="2"/>
      <c r="H3503" s="77"/>
      <c r="J3503" s="79" t="str">
        <f>IF(IF(IF(_xlfn.MAXIFS($F$2:$F3502,$C$2:$C3502,$C3503,$B$2:$B3502,$B3503,$A$2:$A3502,$A3503)=0,"",$E3503-_xlfn.MAXIFS($F$2:$F3502,$C$2:$C3502,$C3503,$B$2:$B3502,$B3503,$A$2:$A3502,$A3503))&lt;0,0,IF(_xlfn.MAXIFS($F$2:$F3502,$C$2:$C3502,$C3503,$B$2:$B3502,$B3503,$A$2:$A3502,$A3503)=0,"",$E3503-_xlfn.MAXIFS($F$2:$F3502,$C$2:$C3502,$C3503,$B$2:$B3502,$B3503,$A$2:$A3502,$A3503)))&gt;0.25,"",IF(IF(_xlfn.MAXIFS($F$2:$F3502,$C$2:$C3502,$C3503,$B$2:$B3502,$B3503,$A$2:$A3502,$A3503)=0,"",$E3503-_xlfn.MAXIFS($F$2:$F3502,$C$2:$C3502,$C3503,$B$2:$B3502,$B3503,$A$2:$A3502,$A3503))&lt;0,0,IF(_xlfn.MAXIFS($F$2:$F3502,$C$2:$C3502,$C3503,$B$2:$B3502,$B3503,$A$2:$A3502,$A3503)=0,"",$E3503-_xlfn.MAXIFS($F$2:$F3502,$C$2:$C3502,$C3503,$B$2:$B3502,$B3503,$A$2:$A3502,$A3503))))</f>
        <v/>
      </c>
      <c r="K3503" s="6" t="str">
        <f t="shared" si="163"/>
        <v/>
      </c>
      <c r="L3503" s="6" t="str">
        <f t="shared" si="164"/>
        <v/>
      </c>
      <c r="M3503" s="6" t="str">
        <f t="shared" si="162"/>
        <v/>
      </c>
    </row>
    <row r="3504" spans="1:13" x14ac:dyDescent="0.25">
      <c r="A3504"/>
      <c r="B3504" s="1"/>
      <c r="C3504"/>
      <c r="D3504"/>
      <c r="E3504" s="76"/>
      <c r="F3504" s="76"/>
      <c r="G3504" s="2"/>
      <c r="H3504" s="77"/>
      <c r="J3504" s="79" t="str">
        <f>IF(IF(IF(_xlfn.MAXIFS($F$2:$F3503,$C$2:$C3503,$C3504,$B$2:$B3503,$B3504,$A$2:$A3503,$A3504)=0,"",$E3504-_xlfn.MAXIFS($F$2:$F3503,$C$2:$C3503,$C3504,$B$2:$B3503,$B3504,$A$2:$A3503,$A3504))&lt;0,0,IF(_xlfn.MAXIFS($F$2:$F3503,$C$2:$C3503,$C3504,$B$2:$B3503,$B3504,$A$2:$A3503,$A3504)=0,"",$E3504-_xlfn.MAXIFS($F$2:$F3503,$C$2:$C3503,$C3504,$B$2:$B3503,$B3504,$A$2:$A3503,$A3504)))&gt;0.25,"",IF(IF(_xlfn.MAXIFS($F$2:$F3503,$C$2:$C3503,$C3504,$B$2:$B3503,$B3504,$A$2:$A3503,$A3504)=0,"",$E3504-_xlfn.MAXIFS($F$2:$F3503,$C$2:$C3503,$C3504,$B$2:$B3503,$B3504,$A$2:$A3503,$A3504))&lt;0,0,IF(_xlfn.MAXIFS($F$2:$F3503,$C$2:$C3503,$C3504,$B$2:$B3503,$B3504,$A$2:$A3503,$A3504)=0,"",$E3504-_xlfn.MAXIFS($F$2:$F3503,$C$2:$C3503,$C3504,$B$2:$B3503,$B3504,$A$2:$A3503,$A3504))))</f>
        <v/>
      </c>
      <c r="K3504" s="6" t="str">
        <f t="shared" si="163"/>
        <v/>
      </c>
      <c r="L3504" s="6" t="str">
        <f t="shared" si="164"/>
        <v/>
      </c>
      <c r="M3504" s="6" t="str">
        <f t="shared" si="162"/>
        <v/>
      </c>
    </row>
    <row r="3505" spans="1:13" x14ac:dyDescent="0.25">
      <c r="A3505"/>
      <c r="B3505" s="1"/>
      <c r="C3505"/>
      <c r="D3505"/>
      <c r="E3505" s="76"/>
      <c r="F3505" s="76"/>
      <c r="G3505" s="2"/>
      <c r="H3505" s="77"/>
      <c r="J3505" s="79" t="str">
        <f>IF(IF(IF(_xlfn.MAXIFS($F$2:$F3504,$C$2:$C3504,$C3505,$B$2:$B3504,$B3505,$A$2:$A3504,$A3505)=0,"",$E3505-_xlfn.MAXIFS($F$2:$F3504,$C$2:$C3504,$C3505,$B$2:$B3504,$B3505,$A$2:$A3504,$A3505))&lt;0,0,IF(_xlfn.MAXIFS($F$2:$F3504,$C$2:$C3504,$C3505,$B$2:$B3504,$B3505,$A$2:$A3504,$A3505)=0,"",$E3505-_xlfn.MAXIFS($F$2:$F3504,$C$2:$C3504,$C3505,$B$2:$B3504,$B3505,$A$2:$A3504,$A3505)))&gt;0.25,"",IF(IF(_xlfn.MAXIFS($F$2:$F3504,$C$2:$C3504,$C3505,$B$2:$B3504,$B3505,$A$2:$A3504,$A3505)=0,"",$E3505-_xlfn.MAXIFS($F$2:$F3504,$C$2:$C3504,$C3505,$B$2:$B3504,$B3505,$A$2:$A3504,$A3505))&lt;0,0,IF(_xlfn.MAXIFS($F$2:$F3504,$C$2:$C3504,$C3505,$B$2:$B3504,$B3505,$A$2:$A3504,$A3505)=0,"",$E3505-_xlfn.MAXIFS($F$2:$F3504,$C$2:$C3504,$C3505,$B$2:$B3504,$B3505,$A$2:$A3504,$A3505))))</f>
        <v/>
      </c>
      <c r="K3505" s="6" t="str">
        <f t="shared" si="163"/>
        <v/>
      </c>
      <c r="L3505" s="6" t="str">
        <f t="shared" si="164"/>
        <v/>
      </c>
      <c r="M3505" s="6" t="str">
        <f t="shared" si="162"/>
        <v/>
      </c>
    </row>
    <row r="3506" spans="1:13" x14ac:dyDescent="0.25">
      <c r="A3506"/>
      <c r="B3506" s="1"/>
      <c r="C3506"/>
      <c r="D3506"/>
      <c r="E3506" s="76"/>
      <c r="F3506" s="76"/>
      <c r="G3506" s="2"/>
      <c r="H3506" s="77"/>
      <c r="J3506" s="79" t="str">
        <f>IF(IF(IF(_xlfn.MAXIFS($F$2:$F3505,$C$2:$C3505,$C3506,$B$2:$B3505,$B3506,$A$2:$A3505,$A3506)=0,"",$E3506-_xlfn.MAXIFS($F$2:$F3505,$C$2:$C3505,$C3506,$B$2:$B3505,$B3506,$A$2:$A3505,$A3506))&lt;0,0,IF(_xlfn.MAXIFS($F$2:$F3505,$C$2:$C3505,$C3506,$B$2:$B3505,$B3506,$A$2:$A3505,$A3506)=0,"",$E3506-_xlfn.MAXIFS($F$2:$F3505,$C$2:$C3505,$C3506,$B$2:$B3505,$B3506,$A$2:$A3505,$A3506)))&gt;0.25,"",IF(IF(_xlfn.MAXIFS($F$2:$F3505,$C$2:$C3505,$C3506,$B$2:$B3505,$B3506,$A$2:$A3505,$A3506)=0,"",$E3506-_xlfn.MAXIFS($F$2:$F3505,$C$2:$C3505,$C3506,$B$2:$B3505,$B3506,$A$2:$A3505,$A3506))&lt;0,0,IF(_xlfn.MAXIFS($F$2:$F3505,$C$2:$C3505,$C3506,$B$2:$B3505,$B3506,$A$2:$A3505,$A3506)=0,"",$E3506-_xlfn.MAXIFS($F$2:$F3505,$C$2:$C3505,$C3506,$B$2:$B3505,$B3506,$A$2:$A3505,$A3506))))</f>
        <v/>
      </c>
      <c r="K3506" s="6" t="str">
        <f t="shared" si="163"/>
        <v/>
      </c>
      <c r="L3506" s="6" t="str">
        <f t="shared" si="164"/>
        <v/>
      </c>
      <c r="M3506" s="6" t="str">
        <f t="shared" si="162"/>
        <v/>
      </c>
    </row>
    <row r="3507" spans="1:13" x14ac:dyDescent="0.25">
      <c r="A3507"/>
      <c r="B3507" s="1"/>
      <c r="C3507"/>
      <c r="D3507"/>
      <c r="E3507" s="76"/>
      <c r="F3507" s="76"/>
      <c r="G3507" s="2"/>
      <c r="H3507" s="77"/>
      <c r="J3507" s="79" t="str">
        <f>IF(IF(IF(_xlfn.MAXIFS($F$2:$F3506,$C$2:$C3506,$C3507,$B$2:$B3506,$B3507,$A$2:$A3506,$A3507)=0,"",$E3507-_xlfn.MAXIFS($F$2:$F3506,$C$2:$C3506,$C3507,$B$2:$B3506,$B3507,$A$2:$A3506,$A3507))&lt;0,0,IF(_xlfn.MAXIFS($F$2:$F3506,$C$2:$C3506,$C3507,$B$2:$B3506,$B3507,$A$2:$A3506,$A3507)=0,"",$E3507-_xlfn.MAXIFS($F$2:$F3506,$C$2:$C3506,$C3507,$B$2:$B3506,$B3507,$A$2:$A3506,$A3507)))&gt;0.25,"",IF(IF(_xlfn.MAXIFS($F$2:$F3506,$C$2:$C3506,$C3507,$B$2:$B3506,$B3507,$A$2:$A3506,$A3507)=0,"",$E3507-_xlfn.MAXIFS($F$2:$F3506,$C$2:$C3506,$C3507,$B$2:$B3506,$B3507,$A$2:$A3506,$A3507))&lt;0,0,IF(_xlfn.MAXIFS($F$2:$F3506,$C$2:$C3506,$C3507,$B$2:$B3506,$B3507,$A$2:$A3506,$A3507)=0,"",$E3507-_xlfn.MAXIFS($F$2:$F3506,$C$2:$C3506,$C3507,$B$2:$B3506,$B3507,$A$2:$A3506,$A3507))))</f>
        <v/>
      </c>
      <c r="K3507" s="6" t="str">
        <f t="shared" si="163"/>
        <v/>
      </c>
      <c r="L3507" s="6" t="str">
        <f t="shared" si="164"/>
        <v/>
      </c>
      <c r="M3507" s="6" t="str">
        <f t="shared" si="162"/>
        <v/>
      </c>
    </row>
    <row r="3508" spans="1:13" x14ac:dyDescent="0.25">
      <c r="A3508"/>
      <c r="B3508" s="1"/>
      <c r="C3508"/>
      <c r="D3508"/>
      <c r="E3508" s="76"/>
      <c r="F3508" s="76"/>
      <c r="G3508" s="2"/>
      <c r="H3508" s="77"/>
      <c r="J3508" s="79" t="str">
        <f>IF(IF(IF(_xlfn.MAXIFS($F$2:$F3507,$C$2:$C3507,$C3508,$B$2:$B3507,$B3508,$A$2:$A3507,$A3508)=0,"",$E3508-_xlfn.MAXIFS($F$2:$F3507,$C$2:$C3507,$C3508,$B$2:$B3507,$B3508,$A$2:$A3507,$A3508))&lt;0,0,IF(_xlfn.MAXIFS($F$2:$F3507,$C$2:$C3507,$C3508,$B$2:$B3507,$B3508,$A$2:$A3507,$A3508)=0,"",$E3508-_xlfn.MAXIFS($F$2:$F3507,$C$2:$C3507,$C3508,$B$2:$B3507,$B3508,$A$2:$A3507,$A3508)))&gt;0.25,"",IF(IF(_xlfn.MAXIFS($F$2:$F3507,$C$2:$C3507,$C3508,$B$2:$B3507,$B3508,$A$2:$A3507,$A3508)=0,"",$E3508-_xlfn.MAXIFS($F$2:$F3507,$C$2:$C3507,$C3508,$B$2:$B3507,$B3508,$A$2:$A3507,$A3508))&lt;0,0,IF(_xlfn.MAXIFS($F$2:$F3507,$C$2:$C3507,$C3508,$B$2:$B3507,$B3508,$A$2:$A3507,$A3508)=0,"",$E3508-_xlfn.MAXIFS($F$2:$F3507,$C$2:$C3507,$C3508,$B$2:$B3507,$B3508,$A$2:$A3507,$A3508))))</f>
        <v/>
      </c>
      <c r="K3508" s="6" t="str">
        <f t="shared" si="163"/>
        <v/>
      </c>
      <c r="L3508" s="6" t="str">
        <f t="shared" si="164"/>
        <v/>
      </c>
      <c r="M3508" s="6" t="str">
        <f t="shared" si="162"/>
        <v/>
      </c>
    </row>
    <row r="3509" spans="1:13" x14ac:dyDescent="0.25">
      <c r="A3509"/>
      <c r="B3509" s="1"/>
      <c r="C3509"/>
      <c r="D3509"/>
      <c r="E3509" s="76"/>
      <c r="F3509" s="76"/>
      <c r="G3509" s="2"/>
      <c r="H3509" s="77"/>
      <c r="J3509" s="79" t="str">
        <f>IF(IF(IF(_xlfn.MAXIFS($F$2:$F3508,$C$2:$C3508,$C3509,$B$2:$B3508,$B3509,$A$2:$A3508,$A3509)=0,"",$E3509-_xlfn.MAXIFS($F$2:$F3508,$C$2:$C3508,$C3509,$B$2:$B3508,$B3509,$A$2:$A3508,$A3509))&lt;0,0,IF(_xlfn.MAXIFS($F$2:$F3508,$C$2:$C3508,$C3509,$B$2:$B3508,$B3509,$A$2:$A3508,$A3509)=0,"",$E3509-_xlfn.MAXIFS($F$2:$F3508,$C$2:$C3508,$C3509,$B$2:$B3508,$B3509,$A$2:$A3508,$A3509)))&gt;0.25,"",IF(IF(_xlfn.MAXIFS($F$2:$F3508,$C$2:$C3508,$C3509,$B$2:$B3508,$B3509,$A$2:$A3508,$A3509)=0,"",$E3509-_xlfn.MAXIFS($F$2:$F3508,$C$2:$C3508,$C3509,$B$2:$B3508,$B3509,$A$2:$A3508,$A3509))&lt;0,0,IF(_xlfn.MAXIFS($F$2:$F3508,$C$2:$C3508,$C3509,$B$2:$B3508,$B3509,$A$2:$A3508,$A3509)=0,"",$E3509-_xlfn.MAXIFS($F$2:$F3508,$C$2:$C3508,$C3509,$B$2:$B3508,$B3509,$A$2:$A3508,$A3509))))</f>
        <v/>
      </c>
      <c r="K3509" s="6" t="str">
        <f t="shared" si="163"/>
        <v/>
      </c>
      <c r="L3509" s="6" t="str">
        <f t="shared" si="164"/>
        <v/>
      </c>
      <c r="M3509" s="6" t="str">
        <f t="shared" si="162"/>
        <v/>
      </c>
    </row>
    <row r="3510" spans="1:13" x14ac:dyDescent="0.25">
      <c r="A3510"/>
      <c r="B3510" s="1"/>
      <c r="C3510"/>
      <c r="D3510"/>
      <c r="E3510" s="76"/>
      <c r="F3510" s="76"/>
      <c r="G3510" s="2"/>
      <c r="H3510" s="77"/>
      <c r="J3510" s="79" t="str">
        <f>IF(IF(IF(_xlfn.MAXIFS($F$2:$F3509,$C$2:$C3509,$C3510,$B$2:$B3509,$B3510,$A$2:$A3509,$A3510)=0,"",$E3510-_xlfn.MAXIFS($F$2:$F3509,$C$2:$C3509,$C3510,$B$2:$B3509,$B3510,$A$2:$A3509,$A3510))&lt;0,0,IF(_xlfn.MAXIFS($F$2:$F3509,$C$2:$C3509,$C3510,$B$2:$B3509,$B3510,$A$2:$A3509,$A3510)=0,"",$E3510-_xlfn.MAXIFS($F$2:$F3509,$C$2:$C3509,$C3510,$B$2:$B3509,$B3510,$A$2:$A3509,$A3510)))&gt;0.25,"",IF(IF(_xlfn.MAXIFS($F$2:$F3509,$C$2:$C3509,$C3510,$B$2:$B3509,$B3510,$A$2:$A3509,$A3510)=0,"",$E3510-_xlfn.MAXIFS($F$2:$F3509,$C$2:$C3509,$C3510,$B$2:$B3509,$B3510,$A$2:$A3509,$A3510))&lt;0,0,IF(_xlfn.MAXIFS($F$2:$F3509,$C$2:$C3509,$C3510,$B$2:$B3509,$B3510,$A$2:$A3509,$A3510)=0,"",$E3510-_xlfn.MAXIFS($F$2:$F3509,$C$2:$C3509,$C3510,$B$2:$B3509,$B3510,$A$2:$A3509,$A3510))))</f>
        <v/>
      </c>
      <c r="K3510" s="6" t="str">
        <f t="shared" si="163"/>
        <v/>
      </c>
      <c r="L3510" s="6" t="str">
        <f t="shared" si="164"/>
        <v/>
      </c>
      <c r="M3510" s="6" t="str">
        <f t="shared" si="162"/>
        <v/>
      </c>
    </row>
    <row r="3511" spans="1:13" x14ac:dyDescent="0.25">
      <c r="A3511"/>
      <c r="B3511" s="1"/>
      <c r="C3511"/>
      <c r="D3511"/>
      <c r="E3511" s="76"/>
      <c r="F3511" s="76"/>
      <c r="G3511" s="2"/>
      <c r="H3511" s="77"/>
      <c r="J3511" s="79" t="str">
        <f>IF(IF(IF(_xlfn.MAXIFS($F$2:$F3510,$C$2:$C3510,$C3511,$B$2:$B3510,$B3511,$A$2:$A3510,$A3511)=0,"",$E3511-_xlfn.MAXIFS($F$2:$F3510,$C$2:$C3510,$C3511,$B$2:$B3510,$B3511,$A$2:$A3510,$A3511))&lt;0,0,IF(_xlfn.MAXIFS($F$2:$F3510,$C$2:$C3510,$C3511,$B$2:$B3510,$B3511,$A$2:$A3510,$A3511)=0,"",$E3511-_xlfn.MAXIFS($F$2:$F3510,$C$2:$C3510,$C3511,$B$2:$B3510,$B3511,$A$2:$A3510,$A3511)))&gt;0.25,"",IF(IF(_xlfn.MAXIFS($F$2:$F3510,$C$2:$C3510,$C3511,$B$2:$B3510,$B3511,$A$2:$A3510,$A3511)=0,"",$E3511-_xlfn.MAXIFS($F$2:$F3510,$C$2:$C3510,$C3511,$B$2:$B3510,$B3511,$A$2:$A3510,$A3511))&lt;0,0,IF(_xlfn.MAXIFS($F$2:$F3510,$C$2:$C3510,$C3511,$B$2:$B3510,$B3511,$A$2:$A3510,$A3511)=0,"",$E3511-_xlfn.MAXIFS($F$2:$F3510,$C$2:$C3510,$C3511,$B$2:$B3510,$B3511,$A$2:$A3510,$A3511))))</f>
        <v/>
      </c>
      <c r="K3511" s="6" t="str">
        <f t="shared" si="163"/>
        <v/>
      </c>
      <c r="L3511" s="6" t="str">
        <f t="shared" si="164"/>
        <v/>
      </c>
      <c r="M3511" s="6" t="str">
        <f t="shared" si="162"/>
        <v/>
      </c>
    </row>
    <row r="3512" spans="1:13" x14ac:dyDescent="0.25">
      <c r="A3512"/>
      <c r="B3512" s="1"/>
      <c r="C3512"/>
      <c r="D3512"/>
      <c r="E3512" s="76"/>
      <c r="F3512" s="76"/>
      <c r="G3512" s="2"/>
      <c r="H3512" s="77"/>
      <c r="J3512" s="79" t="str">
        <f>IF(IF(IF(_xlfn.MAXIFS($F$2:$F3511,$C$2:$C3511,$C3512,$B$2:$B3511,$B3512,$A$2:$A3511,$A3512)=0,"",$E3512-_xlfn.MAXIFS($F$2:$F3511,$C$2:$C3511,$C3512,$B$2:$B3511,$B3512,$A$2:$A3511,$A3512))&lt;0,0,IF(_xlfn.MAXIFS($F$2:$F3511,$C$2:$C3511,$C3512,$B$2:$B3511,$B3512,$A$2:$A3511,$A3512)=0,"",$E3512-_xlfn.MAXIFS($F$2:$F3511,$C$2:$C3511,$C3512,$B$2:$B3511,$B3512,$A$2:$A3511,$A3512)))&gt;0.25,"",IF(IF(_xlfn.MAXIFS($F$2:$F3511,$C$2:$C3511,$C3512,$B$2:$B3511,$B3512,$A$2:$A3511,$A3512)=0,"",$E3512-_xlfn.MAXIFS($F$2:$F3511,$C$2:$C3511,$C3512,$B$2:$B3511,$B3512,$A$2:$A3511,$A3512))&lt;0,0,IF(_xlfn.MAXIFS($F$2:$F3511,$C$2:$C3511,$C3512,$B$2:$B3511,$B3512,$A$2:$A3511,$A3512)=0,"",$E3512-_xlfn.MAXIFS($F$2:$F3511,$C$2:$C3511,$C3512,$B$2:$B3511,$B3512,$A$2:$A3511,$A3512))))</f>
        <v/>
      </c>
      <c r="K3512" s="6" t="str">
        <f t="shared" si="163"/>
        <v/>
      </c>
      <c r="L3512" s="6" t="str">
        <f t="shared" si="164"/>
        <v/>
      </c>
      <c r="M3512" s="6" t="str">
        <f t="shared" si="162"/>
        <v/>
      </c>
    </row>
    <row r="3513" spans="1:13" x14ac:dyDescent="0.25">
      <c r="A3513"/>
      <c r="B3513" s="1"/>
      <c r="C3513"/>
      <c r="D3513"/>
      <c r="E3513" s="76"/>
      <c r="F3513" s="76"/>
      <c r="G3513" s="2"/>
      <c r="H3513" s="77"/>
      <c r="J3513" s="79" t="str">
        <f>IF(IF(IF(_xlfn.MAXIFS($F$2:$F3512,$C$2:$C3512,$C3513,$B$2:$B3512,$B3513,$A$2:$A3512,$A3513)=0,"",$E3513-_xlfn.MAXIFS($F$2:$F3512,$C$2:$C3512,$C3513,$B$2:$B3512,$B3513,$A$2:$A3512,$A3513))&lt;0,0,IF(_xlfn.MAXIFS($F$2:$F3512,$C$2:$C3512,$C3513,$B$2:$B3512,$B3513,$A$2:$A3512,$A3513)=0,"",$E3513-_xlfn.MAXIFS($F$2:$F3512,$C$2:$C3512,$C3513,$B$2:$B3512,$B3513,$A$2:$A3512,$A3513)))&gt;0.25,"",IF(IF(_xlfn.MAXIFS($F$2:$F3512,$C$2:$C3512,$C3513,$B$2:$B3512,$B3513,$A$2:$A3512,$A3513)=0,"",$E3513-_xlfn.MAXIFS($F$2:$F3512,$C$2:$C3512,$C3513,$B$2:$B3512,$B3513,$A$2:$A3512,$A3513))&lt;0,0,IF(_xlfn.MAXIFS($F$2:$F3512,$C$2:$C3512,$C3513,$B$2:$B3512,$B3513,$A$2:$A3512,$A3513)=0,"",$E3513-_xlfn.MAXIFS($F$2:$F3512,$C$2:$C3512,$C3513,$B$2:$B3512,$B3513,$A$2:$A3512,$A3513))))</f>
        <v/>
      </c>
      <c r="K3513" s="6" t="str">
        <f t="shared" si="163"/>
        <v/>
      </c>
      <c r="L3513" s="6" t="str">
        <f t="shared" si="164"/>
        <v/>
      </c>
      <c r="M3513" s="6" t="str">
        <f t="shared" si="162"/>
        <v/>
      </c>
    </row>
    <row r="3514" spans="1:13" x14ac:dyDescent="0.25">
      <c r="A3514"/>
      <c r="B3514" s="1"/>
      <c r="C3514"/>
      <c r="D3514"/>
      <c r="E3514" s="76"/>
      <c r="F3514" s="76"/>
      <c r="G3514" s="2"/>
      <c r="H3514" s="77"/>
      <c r="J3514" s="79" t="str">
        <f>IF(IF(IF(_xlfn.MAXIFS($F$2:$F3513,$C$2:$C3513,$C3514,$B$2:$B3513,$B3514,$A$2:$A3513,$A3514)=0,"",$E3514-_xlfn.MAXIFS($F$2:$F3513,$C$2:$C3513,$C3514,$B$2:$B3513,$B3514,$A$2:$A3513,$A3514))&lt;0,0,IF(_xlfn.MAXIFS($F$2:$F3513,$C$2:$C3513,$C3514,$B$2:$B3513,$B3514,$A$2:$A3513,$A3514)=0,"",$E3514-_xlfn.MAXIFS($F$2:$F3513,$C$2:$C3513,$C3514,$B$2:$B3513,$B3514,$A$2:$A3513,$A3514)))&gt;0.25,"",IF(IF(_xlfn.MAXIFS($F$2:$F3513,$C$2:$C3513,$C3514,$B$2:$B3513,$B3514,$A$2:$A3513,$A3514)=0,"",$E3514-_xlfn.MAXIFS($F$2:$F3513,$C$2:$C3513,$C3514,$B$2:$B3513,$B3514,$A$2:$A3513,$A3514))&lt;0,0,IF(_xlfn.MAXIFS($F$2:$F3513,$C$2:$C3513,$C3514,$B$2:$B3513,$B3514,$A$2:$A3513,$A3514)=0,"",$E3514-_xlfn.MAXIFS($F$2:$F3513,$C$2:$C3513,$C3514,$B$2:$B3513,$B3514,$A$2:$A3513,$A3514))))</f>
        <v/>
      </c>
      <c r="K3514" s="6" t="str">
        <f t="shared" si="163"/>
        <v/>
      </c>
      <c r="L3514" s="6" t="str">
        <f t="shared" si="164"/>
        <v/>
      </c>
      <c r="M3514" s="6" t="str">
        <f t="shared" si="162"/>
        <v/>
      </c>
    </row>
    <row r="3515" spans="1:13" x14ac:dyDescent="0.25">
      <c r="A3515"/>
      <c r="B3515" s="1"/>
      <c r="C3515"/>
      <c r="D3515"/>
      <c r="E3515" s="76"/>
      <c r="F3515" s="76"/>
      <c r="G3515" s="2"/>
      <c r="H3515" s="77"/>
      <c r="J3515" s="79" t="str">
        <f>IF(IF(IF(_xlfn.MAXIFS($F$2:$F3514,$C$2:$C3514,$C3515,$B$2:$B3514,$B3515,$A$2:$A3514,$A3515)=0,"",$E3515-_xlfn.MAXIFS($F$2:$F3514,$C$2:$C3514,$C3515,$B$2:$B3514,$B3515,$A$2:$A3514,$A3515))&lt;0,0,IF(_xlfn.MAXIFS($F$2:$F3514,$C$2:$C3514,$C3515,$B$2:$B3514,$B3515,$A$2:$A3514,$A3515)=0,"",$E3515-_xlfn.MAXIFS($F$2:$F3514,$C$2:$C3514,$C3515,$B$2:$B3514,$B3515,$A$2:$A3514,$A3515)))&gt;0.25,"",IF(IF(_xlfn.MAXIFS($F$2:$F3514,$C$2:$C3514,$C3515,$B$2:$B3514,$B3515,$A$2:$A3514,$A3515)=0,"",$E3515-_xlfn.MAXIFS($F$2:$F3514,$C$2:$C3514,$C3515,$B$2:$B3514,$B3515,$A$2:$A3514,$A3515))&lt;0,0,IF(_xlfn.MAXIFS($F$2:$F3514,$C$2:$C3514,$C3515,$B$2:$B3514,$B3515,$A$2:$A3514,$A3515)=0,"",$E3515-_xlfn.MAXIFS($F$2:$F3514,$C$2:$C3514,$C3515,$B$2:$B3514,$B3515,$A$2:$A3514,$A3515))))</f>
        <v/>
      </c>
      <c r="K3515" s="6" t="str">
        <f t="shared" si="163"/>
        <v/>
      </c>
      <c r="L3515" s="6" t="str">
        <f t="shared" si="164"/>
        <v/>
      </c>
      <c r="M3515" s="6" t="str">
        <f t="shared" si="162"/>
        <v/>
      </c>
    </row>
    <row r="3516" spans="1:13" x14ac:dyDescent="0.25">
      <c r="A3516"/>
      <c r="B3516" s="1"/>
      <c r="C3516"/>
      <c r="D3516"/>
      <c r="E3516" s="76"/>
      <c r="F3516" s="76"/>
      <c r="G3516" s="2"/>
      <c r="H3516" s="77"/>
      <c r="J3516" s="79" t="str">
        <f>IF(IF(IF(_xlfn.MAXIFS($F$2:$F3515,$C$2:$C3515,$C3516,$B$2:$B3515,$B3516,$A$2:$A3515,$A3516)=0,"",$E3516-_xlfn.MAXIFS($F$2:$F3515,$C$2:$C3515,$C3516,$B$2:$B3515,$B3516,$A$2:$A3515,$A3516))&lt;0,0,IF(_xlfn.MAXIFS($F$2:$F3515,$C$2:$C3515,$C3516,$B$2:$B3515,$B3516,$A$2:$A3515,$A3516)=0,"",$E3516-_xlfn.MAXIFS($F$2:$F3515,$C$2:$C3515,$C3516,$B$2:$B3515,$B3516,$A$2:$A3515,$A3516)))&gt;0.25,"",IF(IF(_xlfn.MAXIFS($F$2:$F3515,$C$2:$C3515,$C3516,$B$2:$B3515,$B3516,$A$2:$A3515,$A3516)=0,"",$E3516-_xlfn.MAXIFS($F$2:$F3515,$C$2:$C3515,$C3516,$B$2:$B3515,$B3516,$A$2:$A3515,$A3516))&lt;0,0,IF(_xlfn.MAXIFS($F$2:$F3515,$C$2:$C3515,$C3516,$B$2:$B3515,$B3516,$A$2:$A3515,$A3516)=0,"",$E3516-_xlfn.MAXIFS($F$2:$F3515,$C$2:$C3515,$C3516,$B$2:$B3515,$B3516,$A$2:$A3515,$A3516))))</f>
        <v/>
      </c>
      <c r="K3516" s="6" t="str">
        <f t="shared" si="163"/>
        <v/>
      </c>
      <c r="L3516" s="6" t="str">
        <f t="shared" si="164"/>
        <v/>
      </c>
      <c r="M3516" s="6" t="str">
        <f t="shared" si="162"/>
        <v/>
      </c>
    </row>
    <row r="3517" spans="1:13" x14ac:dyDescent="0.25">
      <c r="A3517"/>
      <c r="B3517" s="1"/>
      <c r="C3517"/>
      <c r="D3517"/>
      <c r="E3517" s="76"/>
      <c r="F3517" s="76"/>
      <c r="G3517" s="2"/>
      <c r="H3517" s="77"/>
      <c r="J3517" s="79" t="str">
        <f>IF(IF(IF(_xlfn.MAXIFS($F$2:$F3516,$C$2:$C3516,$C3517,$B$2:$B3516,$B3517,$A$2:$A3516,$A3517)=0,"",$E3517-_xlfn.MAXIFS($F$2:$F3516,$C$2:$C3516,$C3517,$B$2:$B3516,$B3517,$A$2:$A3516,$A3517))&lt;0,0,IF(_xlfn.MAXIFS($F$2:$F3516,$C$2:$C3516,$C3517,$B$2:$B3516,$B3517,$A$2:$A3516,$A3517)=0,"",$E3517-_xlfn.MAXIFS($F$2:$F3516,$C$2:$C3516,$C3517,$B$2:$B3516,$B3517,$A$2:$A3516,$A3517)))&gt;0.25,"",IF(IF(_xlfn.MAXIFS($F$2:$F3516,$C$2:$C3516,$C3517,$B$2:$B3516,$B3517,$A$2:$A3516,$A3517)=0,"",$E3517-_xlfn.MAXIFS($F$2:$F3516,$C$2:$C3516,$C3517,$B$2:$B3516,$B3517,$A$2:$A3516,$A3517))&lt;0,0,IF(_xlfn.MAXIFS($F$2:$F3516,$C$2:$C3516,$C3517,$B$2:$B3516,$B3517,$A$2:$A3516,$A3517)=0,"",$E3517-_xlfn.MAXIFS($F$2:$F3516,$C$2:$C3516,$C3517,$B$2:$B3516,$B3517,$A$2:$A3516,$A3517))))</f>
        <v/>
      </c>
      <c r="K3517" s="6" t="str">
        <f t="shared" si="163"/>
        <v/>
      </c>
      <c r="L3517" s="6" t="str">
        <f t="shared" si="164"/>
        <v/>
      </c>
      <c r="M3517" s="6" t="str">
        <f t="shared" si="162"/>
        <v/>
      </c>
    </row>
    <row r="3518" spans="1:13" x14ac:dyDescent="0.25">
      <c r="A3518"/>
      <c r="B3518" s="1"/>
      <c r="C3518"/>
      <c r="D3518"/>
      <c r="E3518" s="76"/>
      <c r="F3518" s="76"/>
      <c r="G3518" s="2"/>
      <c r="H3518" s="77"/>
      <c r="J3518" s="79" t="str">
        <f>IF(IF(IF(_xlfn.MAXIFS($F$2:$F3517,$C$2:$C3517,$C3518,$B$2:$B3517,$B3518,$A$2:$A3517,$A3518)=0,"",$E3518-_xlfn.MAXIFS($F$2:$F3517,$C$2:$C3517,$C3518,$B$2:$B3517,$B3518,$A$2:$A3517,$A3518))&lt;0,0,IF(_xlfn.MAXIFS($F$2:$F3517,$C$2:$C3517,$C3518,$B$2:$B3517,$B3518,$A$2:$A3517,$A3518)=0,"",$E3518-_xlfn.MAXIFS($F$2:$F3517,$C$2:$C3517,$C3518,$B$2:$B3517,$B3518,$A$2:$A3517,$A3518)))&gt;0.25,"",IF(IF(_xlfn.MAXIFS($F$2:$F3517,$C$2:$C3517,$C3518,$B$2:$B3517,$B3518,$A$2:$A3517,$A3518)=0,"",$E3518-_xlfn.MAXIFS($F$2:$F3517,$C$2:$C3517,$C3518,$B$2:$B3517,$B3518,$A$2:$A3517,$A3518))&lt;0,0,IF(_xlfn.MAXIFS($F$2:$F3517,$C$2:$C3517,$C3518,$B$2:$B3517,$B3518,$A$2:$A3517,$A3518)=0,"",$E3518-_xlfn.MAXIFS($F$2:$F3517,$C$2:$C3517,$C3518,$B$2:$B3517,$B3518,$A$2:$A3517,$A3518))))</f>
        <v/>
      </c>
      <c r="K3518" s="6" t="str">
        <f t="shared" si="163"/>
        <v/>
      </c>
      <c r="L3518" s="6" t="str">
        <f t="shared" si="164"/>
        <v/>
      </c>
      <c r="M3518" s="6" t="str">
        <f t="shared" si="162"/>
        <v/>
      </c>
    </row>
    <row r="3519" spans="1:13" x14ac:dyDescent="0.25">
      <c r="A3519"/>
      <c r="B3519" s="1"/>
      <c r="C3519"/>
      <c r="D3519"/>
      <c r="E3519" s="76"/>
      <c r="F3519" s="76"/>
      <c r="G3519" s="2"/>
      <c r="H3519" s="77"/>
      <c r="J3519" s="79" t="str">
        <f>IF(IF(IF(_xlfn.MAXIFS($F$2:$F3518,$C$2:$C3518,$C3519,$B$2:$B3518,$B3519,$A$2:$A3518,$A3519)=0,"",$E3519-_xlfn.MAXIFS($F$2:$F3518,$C$2:$C3518,$C3519,$B$2:$B3518,$B3519,$A$2:$A3518,$A3519))&lt;0,0,IF(_xlfn.MAXIFS($F$2:$F3518,$C$2:$C3518,$C3519,$B$2:$B3518,$B3519,$A$2:$A3518,$A3519)=0,"",$E3519-_xlfn.MAXIFS($F$2:$F3518,$C$2:$C3518,$C3519,$B$2:$B3518,$B3519,$A$2:$A3518,$A3519)))&gt;0.25,"",IF(IF(_xlfn.MAXIFS($F$2:$F3518,$C$2:$C3518,$C3519,$B$2:$B3518,$B3519,$A$2:$A3518,$A3519)=0,"",$E3519-_xlfn.MAXIFS($F$2:$F3518,$C$2:$C3518,$C3519,$B$2:$B3518,$B3519,$A$2:$A3518,$A3519))&lt;0,0,IF(_xlfn.MAXIFS($F$2:$F3518,$C$2:$C3518,$C3519,$B$2:$B3518,$B3519,$A$2:$A3518,$A3519)=0,"",$E3519-_xlfn.MAXIFS($F$2:$F3518,$C$2:$C3518,$C3519,$B$2:$B3518,$B3519,$A$2:$A3518,$A3519))))</f>
        <v/>
      </c>
      <c r="K3519" s="6" t="str">
        <f t="shared" si="163"/>
        <v/>
      </c>
      <c r="L3519" s="6" t="str">
        <f t="shared" si="164"/>
        <v/>
      </c>
      <c r="M3519" s="6" t="str">
        <f t="shared" si="162"/>
        <v/>
      </c>
    </row>
    <row r="3520" spans="1:13" x14ac:dyDescent="0.25">
      <c r="A3520"/>
      <c r="B3520" s="1"/>
      <c r="C3520"/>
      <c r="D3520"/>
      <c r="E3520" s="76"/>
      <c r="F3520" s="76"/>
      <c r="G3520" s="2"/>
      <c r="H3520" s="77"/>
      <c r="J3520" s="79" t="str">
        <f>IF(IF(IF(_xlfn.MAXIFS($F$2:$F3519,$C$2:$C3519,$C3520,$B$2:$B3519,$B3520,$A$2:$A3519,$A3520)=0,"",$E3520-_xlfn.MAXIFS($F$2:$F3519,$C$2:$C3519,$C3520,$B$2:$B3519,$B3520,$A$2:$A3519,$A3520))&lt;0,0,IF(_xlfn.MAXIFS($F$2:$F3519,$C$2:$C3519,$C3520,$B$2:$B3519,$B3520,$A$2:$A3519,$A3520)=0,"",$E3520-_xlfn.MAXIFS($F$2:$F3519,$C$2:$C3519,$C3520,$B$2:$B3519,$B3520,$A$2:$A3519,$A3520)))&gt;0.25,"",IF(IF(_xlfn.MAXIFS($F$2:$F3519,$C$2:$C3519,$C3520,$B$2:$B3519,$B3520,$A$2:$A3519,$A3520)=0,"",$E3520-_xlfn.MAXIFS($F$2:$F3519,$C$2:$C3519,$C3520,$B$2:$B3519,$B3520,$A$2:$A3519,$A3520))&lt;0,0,IF(_xlfn.MAXIFS($F$2:$F3519,$C$2:$C3519,$C3520,$B$2:$B3519,$B3520,$A$2:$A3519,$A3520)=0,"",$E3520-_xlfn.MAXIFS($F$2:$F3519,$C$2:$C3519,$C3520,$B$2:$B3519,$B3520,$A$2:$A3519,$A3520))))</f>
        <v/>
      </c>
      <c r="K3520" s="6" t="str">
        <f t="shared" si="163"/>
        <v/>
      </c>
      <c r="L3520" s="6" t="str">
        <f t="shared" si="164"/>
        <v/>
      </c>
      <c r="M3520" s="6" t="str">
        <f t="shared" si="162"/>
        <v/>
      </c>
    </row>
    <row r="3521" spans="1:13" x14ac:dyDescent="0.25">
      <c r="A3521"/>
      <c r="B3521" s="1"/>
      <c r="C3521"/>
      <c r="D3521"/>
      <c r="E3521" s="76"/>
      <c r="F3521" s="76"/>
      <c r="G3521" s="2"/>
      <c r="H3521" s="77"/>
      <c r="J3521" s="79" t="str">
        <f>IF(IF(IF(_xlfn.MAXIFS($F$2:$F3520,$C$2:$C3520,$C3521,$B$2:$B3520,$B3521,$A$2:$A3520,$A3521)=0,"",$E3521-_xlfn.MAXIFS($F$2:$F3520,$C$2:$C3520,$C3521,$B$2:$B3520,$B3521,$A$2:$A3520,$A3521))&lt;0,0,IF(_xlfn.MAXIFS($F$2:$F3520,$C$2:$C3520,$C3521,$B$2:$B3520,$B3521,$A$2:$A3520,$A3521)=0,"",$E3521-_xlfn.MAXIFS($F$2:$F3520,$C$2:$C3520,$C3521,$B$2:$B3520,$B3521,$A$2:$A3520,$A3521)))&gt;0.25,"",IF(IF(_xlfn.MAXIFS($F$2:$F3520,$C$2:$C3520,$C3521,$B$2:$B3520,$B3521,$A$2:$A3520,$A3521)=0,"",$E3521-_xlfn.MAXIFS($F$2:$F3520,$C$2:$C3520,$C3521,$B$2:$B3520,$B3521,$A$2:$A3520,$A3521))&lt;0,0,IF(_xlfn.MAXIFS($F$2:$F3520,$C$2:$C3520,$C3521,$B$2:$B3520,$B3521,$A$2:$A3520,$A3521)=0,"",$E3521-_xlfn.MAXIFS($F$2:$F3520,$C$2:$C3520,$C3521,$B$2:$B3520,$B3521,$A$2:$A3520,$A3521))))</f>
        <v/>
      </c>
      <c r="K3521" s="6" t="str">
        <f t="shared" si="163"/>
        <v/>
      </c>
      <c r="L3521" s="6" t="str">
        <f t="shared" si="164"/>
        <v/>
      </c>
      <c r="M3521" s="6" t="str">
        <f t="shared" si="162"/>
        <v/>
      </c>
    </row>
    <row r="3522" spans="1:13" x14ac:dyDescent="0.25">
      <c r="A3522"/>
      <c r="B3522" s="1"/>
      <c r="C3522"/>
      <c r="D3522"/>
      <c r="E3522" s="76"/>
      <c r="F3522" s="76"/>
      <c r="G3522" s="2"/>
      <c r="H3522" s="77"/>
      <c r="J3522" s="79" t="str">
        <f>IF(IF(IF(_xlfn.MAXIFS($F$2:$F3521,$C$2:$C3521,$C3522,$B$2:$B3521,$B3522,$A$2:$A3521,$A3522)=0,"",$E3522-_xlfn.MAXIFS($F$2:$F3521,$C$2:$C3521,$C3522,$B$2:$B3521,$B3522,$A$2:$A3521,$A3522))&lt;0,0,IF(_xlfn.MAXIFS($F$2:$F3521,$C$2:$C3521,$C3522,$B$2:$B3521,$B3522,$A$2:$A3521,$A3522)=0,"",$E3522-_xlfn.MAXIFS($F$2:$F3521,$C$2:$C3521,$C3522,$B$2:$B3521,$B3522,$A$2:$A3521,$A3522)))&gt;0.25,"",IF(IF(_xlfn.MAXIFS($F$2:$F3521,$C$2:$C3521,$C3522,$B$2:$B3521,$B3522,$A$2:$A3521,$A3522)=0,"",$E3522-_xlfn.MAXIFS($F$2:$F3521,$C$2:$C3521,$C3522,$B$2:$B3521,$B3522,$A$2:$A3521,$A3522))&lt;0,0,IF(_xlfn.MAXIFS($F$2:$F3521,$C$2:$C3521,$C3522,$B$2:$B3521,$B3522,$A$2:$A3521,$A3522)=0,"",$E3522-_xlfn.MAXIFS($F$2:$F3521,$C$2:$C3521,$C3522,$B$2:$B3521,$B3522,$A$2:$A3521,$A3522))))</f>
        <v/>
      </c>
      <c r="K3522" s="6" t="str">
        <f t="shared" si="163"/>
        <v/>
      </c>
      <c r="L3522" s="6" t="str">
        <f t="shared" si="164"/>
        <v/>
      </c>
      <c r="M3522" s="6" t="str">
        <f t="shared" ref="M3522:M3585" si="165">IF($A3522="","",IF(AND($K3522&gt;=10,$K3522&lt;=13),"Y",IF(AND($K3522=14,$L3522="EARLY"),"Y","N")))</f>
        <v/>
      </c>
    </row>
    <row r="3523" spans="1:13" x14ac:dyDescent="0.25">
      <c r="A3523"/>
      <c r="B3523" s="1"/>
      <c r="C3523"/>
      <c r="D3523"/>
      <c r="E3523" s="76"/>
      <c r="F3523" s="76"/>
      <c r="G3523" s="2"/>
      <c r="H3523" s="77"/>
      <c r="J3523" s="79" t="str">
        <f>IF(IF(IF(_xlfn.MAXIFS($F$2:$F3522,$C$2:$C3522,$C3523,$B$2:$B3522,$B3523,$A$2:$A3522,$A3523)=0,"",$E3523-_xlfn.MAXIFS($F$2:$F3522,$C$2:$C3522,$C3523,$B$2:$B3522,$B3523,$A$2:$A3522,$A3523))&lt;0,0,IF(_xlfn.MAXIFS($F$2:$F3522,$C$2:$C3522,$C3523,$B$2:$B3522,$B3523,$A$2:$A3522,$A3523)=0,"",$E3523-_xlfn.MAXIFS($F$2:$F3522,$C$2:$C3522,$C3523,$B$2:$B3522,$B3523,$A$2:$A3522,$A3523)))&gt;0.25,"",IF(IF(_xlfn.MAXIFS($F$2:$F3522,$C$2:$C3522,$C3523,$B$2:$B3522,$B3523,$A$2:$A3522,$A3523)=0,"",$E3523-_xlfn.MAXIFS($F$2:$F3522,$C$2:$C3522,$C3523,$B$2:$B3522,$B3523,$A$2:$A3522,$A3523))&lt;0,0,IF(_xlfn.MAXIFS($F$2:$F3522,$C$2:$C3522,$C3523,$B$2:$B3522,$B3523,$A$2:$A3522,$A3523)=0,"",$E3523-_xlfn.MAXIFS($F$2:$F3522,$C$2:$C3522,$C3523,$B$2:$B3522,$B3523,$A$2:$A3522,$A3523))))</f>
        <v/>
      </c>
      <c r="K3523" s="6" t="str">
        <f t="shared" ref="K3523:K3586" si="166">IF($J3523="","",IF(HOUR($E3523)&gt;19,19,IF(HOUR($E3523)&lt;5,5,HOUR($E3523))))</f>
        <v/>
      </c>
      <c r="L3523" s="6" t="str">
        <f t="shared" ref="L3523:L3586" si="167">IF($J3523="","",IF(MINUTE($E3523)&lt;30,"EARLY","LATE"))</f>
        <v/>
      </c>
      <c r="M3523" s="6" t="str">
        <f t="shared" si="165"/>
        <v/>
      </c>
    </row>
    <row r="3524" spans="1:13" x14ac:dyDescent="0.25">
      <c r="A3524"/>
      <c r="B3524" s="1"/>
      <c r="C3524"/>
      <c r="D3524"/>
      <c r="E3524" s="76"/>
      <c r="F3524" s="76"/>
      <c r="G3524" s="2"/>
      <c r="H3524" s="77"/>
      <c r="J3524" s="79" t="str">
        <f>IF(IF(IF(_xlfn.MAXIFS($F$2:$F3523,$C$2:$C3523,$C3524,$B$2:$B3523,$B3524,$A$2:$A3523,$A3524)=0,"",$E3524-_xlfn.MAXIFS($F$2:$F3523,$C$2:$C3523,$C3524,$B$2:$B3523,$B3524,$A$2:$A3523,$A3524))&lt;0,0,IF(_xlfn.MAXIFS($F$2:$F3523,$C$2:$C3523,$C3524,$B$2:$B3523,$B3524,$A$2:$A3523,$A3524)=0,"",$E3524-_xlfn.MAXIFS($F$2:$F3523,$C$2:$C3523,$C3524,$B$2:$B3523,$B3524,$A$2:$A3523,$A3524)))&gt;0.25,"",IF(IF(_xlfn.MAXIFS($F$2:$F3523,$C$2:$C3523,$C3524,$B$2:$B3523,$B3524,$A$2:$A3523,$A3524)=0,"",$E3524-_xlfn.MAXIFS($F$2:$F3523,$C$2:$C3523,$C3524,$B$2:$B3523,$B3524,$A$2:$A3523,$A3524))&lt;0,0,IF(_xlfn.MAXIFS($F$2:$F3523,$C$2:$C3523,$C3524,$B$2:$B3523,$B3524,$A$2:$A3523,$A3524)=0,"",$E3524-_xlfn.MAXIFS($F$2:$F3523,$C$2:$C3523,$C3524,$B$2:$B3523,$B3524,$A$2:$A3523,$A3524))))</f>
        <v/>
      </c>
      <c r="K3524" s="6" t="str">
        <f t="shared" si="166"/>
        <v/>
      </c>
      <c r="L3524" s="6" t="str">
        <f t="shared" si="167"/>
        <v/>
      </c>
      <c r="M3524" s="6" t="str">
        <f t="shared" si="165"/>
        <v/>
      </c>
    </row>
    <row r="3525" spans="1:13" x14ac:dyDescent="0.25">
      <c r="A3525"/>
      <c r="B3525" s="1"/>
      <c r="C3525"/>
      <c r="D3525"/>
      <c r="E3525" s="76"/>
      <c r="F3525" s="76"/>
      <c r="G3525" s="2"/>
      <c r="H3525" s="77"/>
      <c r="J3525" s="79" t="str">
        <f>IF(IF(IF(_xlfn.MAXIFS($F$2:$F3524,$C$2:$C3524,$C3525,$B$2:$B3524,$B3525,$A$2:$A3524,$A3525)=0,"",$E3525-_xlfn.MAXIFS($F$2:$F3524,$C$2:$C3524,$C3525,$B$2:$B3524,$B3525,$A$2:$A3524,$A3525))&lt;0,0,IF(_xlfn.MAXIFS($F$2:$F3524,$C$2:$C3524,$C3525,$B$2:$B3524,$B3525,$A$2:$A3524,$A3525)=0,"",$E3525-_xlfn.MAXIFS($F$2:$F3524,$C$2:$C3524,$C3525,$B$2:$B3524,$B3525,$A$2:$A3524,$A3525)))&gt;0.25,"",IF(IF(_xlfn.MAXIFS($F$2:$F3524,$C$2:$C3524,$C3525,$B$2:$B3524,$B3525,$A$2:$A3524,$A3525)=0,"",$E3525-_xlfn.MAXIFS($F$2:$F3524,$C$2:$C3524,$C3525,$B$2:$B3524,$B3525,$A$2:$A3524,$A3525))&lt;0,0,IF(_xlfn.MAXIFS($F$2:$F3524,$C$2:$C3524,$C3525,$B$2:$B3524,$B3525,$A$2:$A3524,$A3525)=0,"",$E3525-_xlfn.MAXIFS($F$2:$F3524,$C$2:$C3524,$C3525,$B$2:$B3524,$B3525,$A$2:$A3524,$A3525))))</f>
        <v/>
      </c>
      <c r="K3525" s="6" t="str">
        <f t="shared" si="166"/>
        <v/>
      </c>
      <c r="L3525" s="6" t="str">
        <f t="shared" si="167"/>
        <v/>
      </c>
      <c r="M3525" s="6" t="str">
        <f t="shared" si="165"/>
        <v/>
      </c>
    </row>
    <row r="3526" spans="1:13" x14ac:dyDescent="0.25">
      <c r="A3526"/>
      <c r="B3526" s="1"/>
      <c r="C3526"/>
      <c r="D3526"/>
      <c r="E3526" s="76"/>
      <c r="F3526" s="76"/>
      <c r="G3526" s="2"/>
      <c r="H3526" s="77"/>
      <c r="J3526" s="79" t="str">
        <f>IF(IF(IF(_xlfn.MAXIFS($F$2:$F3525,$C$2:$C3525,$C3526,$B$2:$B3525,$B3526,$A$2:$A3525,$A3526)=0,"",$E3526-_xlfn.MAXIFS($F$2:$F3525,$C$2:$C3525,$C3526,$B$2:$B3525,$B3526,$A$2:$A3525,$A3526))&lt;0,0,IF(_xlfn.MAXIFS($F$2:$F3525,$C$2:$C3525,$C3526,$B$2:$B3525,$B3526,$A$2:$A3525,$A3526)=0,"",$E3526-_xlfn.MAXIFS($F$2:$F3525,$C$2:$C3525,$C3526,$B$2:$B3525,$B3526,$A$2:$A3525,$A3526)))&gt;0.25,"",IF(IF(_xlfn.MAXIFS($F$2:$F3525,$C$2:$C3525,$C3526,$B$2:$B3525,$B3526,$A$2:$A3525,$A3526)=0,"",$E3526-_xlfn.MAXIFS($F$2:$F3525,$C$2:$C3525,$C3526,$B$2:$B3525,$B3526,$A$2:$A3525,$A3526))&lt;0,0,IF(_xlfn.MAXIFS($F$2:$F3525,$C$2:$C3525,$C3526,$B$2:$B3525,$B3526,$A$2:$A3525,$A3526)=0,"",$E3526-_xlfn.MAXIFS($F$2:$F3525,$C$2:$C3525,$C3526,$B$2:$B3525,$B3526,$A$2:$A3525,$A3526))))</f>
        <v/>
      </c>
      <c r="K3526" s="6" t="str">
        <f t="shared" si="166"/>
        <v/>
      </c>
      <c r="L3526" s="6" t="str">
        <f t="shared" si="167"/>
        <v/>
      </c>
      <c r="M3526" s="6" t="str">
        <f t="shared" si="165"/>
        <v/>
      </c>
    </row>
    <row r="3527" spans="1:13" x14ac:dyDescent="0.25">
      <c r="A3527"/>
      <c r="B3527" s="1"/>
      <c r="C3527"/>
      <c r="D3527"/>
      <c r="E3527" s="76"/>
      <c r="F3527" s="76"/>
      <c r="G3527" s="2"/>
      <c r="H3527" s="77"/>
      <c r="J3527" s="79" t="str">
        <f>IF(IF(IF(_xlfn.MAXIFS($F$2:$F3526,$C$2:$C3526,$C3527,$B$2:$B3526,$B3527,$A$2:$A3526,$A3527)=0,"",$E3527-_xlfn.MAXIFS($F$2:$F3526,$C$2:$C3526,$C3527,$B$2:$B3526,$B3527,$A$2:$A3526,$A3527))&lt;0,0,IF(_xlfn.MAXIFS($F$2:$F3526,$C$2:$C3526,$C3527,$B$2:$B3526,$B3527,$A$2:$A3526,$A3527)=0,"",$E3527-_xlfn.MAXIFS($F$2:$F3526,$C$2:$C3526,$C3527,$B$2:$B3526,$B3527,$A$2:$A3526,$A3527)))&gt;0.25,"",IF(IF(_xlfn.MAXIFS($F$2:$F3526,$C$2:$C3526,$C3527,$B$2:$B3526,$B3527,$A$2:$A3526,$A3527)=0,"",$E3527-_xlfn.MAXIFS($F$2:$F3526,$C$2:$C3526,$C3527,$B$2:$B3526,$B3527,$A$2:$A3526,$A3527))&lt;0,0,IF(_xlfn.MAXIFS($F$2:$F3526,$C$2:$C3526,$C3527,$B$2:$B3526,$B3527,$A$2:$A3526,$A3527)=0,"",$E3527-_xlfn.MAXIFS($F$2:$F3526,$C$2:$C3526,$C3527,$B$2:$B3526,$B3527,$A$2:$A3526,$A3527))))</f>
        <v/>
      </c>
      <c r="K3527" s="6" t="str">
        <f t="shared" si="166"/>
        <v/>
      </c>
      <c r="L3527" s="6" t="str">
        <f t="shared" si="167"/>
        <v/>
      </c>
      <c r="M3527" s="6" t="str">
        <f t="shared" si="165"/>
        <v/>
      </c>
    </row>
    <row r="3528" spans="1:13" x14ac:dyDescent="0.25">
      <c r="A3528"/>
      <c r="B3528" s="1"/>
      <c r="C3528"/>
      <c r="D3528"/>
      <c r="E3528" s="76"/>
      <c r="F3528" s="76"/>
      <c r="G3528" s="2"/>
      <c r="H3528" s="77"/>
      <c r="J3528" s="79" t="str">
        <f>IF(IF(IF(_xlfn.MAXIFS($F$2:$F3527,$C$2:$C3527,$C3528,$B$2:$B3527,$B3528,$A$2:$A3527,$A3528)=0,"",$E3528-_xlfn.MAXIFS($F$2:$F3527,$C$2:$C3527,$C3528,$B$2:$B3527,$B3528,$A$2:$A3527,$A3528))&lt;0,0,IF(_xlfn.MAXIFS($F$2:$F3527,$C$2:$C3527,$C3528,$B$2:$B3527,$B3528,$A$2:$A3527,$A3528)=0,"",$E3528-_xlfn.MAXIFS($F$2:$F3527,$C$2:$C3527,$C3528,$B$2:$B3527,$B3528,$A$2:$A3527,$A3528)))&gt;0.25,"",IF(IF(_xlfn.MAXIFS($F$2:$F3527,$C$2:$C3527,$C3528,$B$2:$B3527,$B3528,$A$2:$A3527,$A3528)=0,"",$E3528-_xlfn.MAXIFS($F$2:$F3527,$C$2:$C3527,$C3528,$B$2:$B3527,$B3528,$A$2:$A3527,$A3528))&lt;0,0,IF(_xlfn.MAXIFS($F$2:$F3527,$C$2:$C3527,$C3528,$B$2:$B3527,$B3528,$A$2:$A3527,$A3528)=0,"",$E3528-_xlfn.MAXIFS($F$2:$F3527,$C$2:$C3527,$C3528,$B$2:$B3527,$B3528,$A$2:$A3527,$A3528))))</f>
        <v/>
      </c>
      <c r="K3528" s="6" t="str">
        <f t="shared" si="166"/>
        <v/>
      </c>
      <c r="L3528" s="6" t="str">
        <f t="shared" si="167"/>
        <v/>
      </c>
      <c r="M3528" s="6" t="str">
        <f t="shared" si="165"/>
        <v/>
      </c>
    </row>
    <row r="3529" spans="1:13" x14ac:dyDescent="0.25">
      <c r="A3529"/>
      <c r="B3529" s="1"/>
      <c r="C3529"/>
      <c r="D3529"/>
      <c r="E3529" s="76"/>
      <c r="F3529" s="76"/>
      <c r="G3529" s="2"/>
      <c r="H3529" s="77"/>
      <c r="J3529" s="79" t="str">
        <f>IF(IF(IF(_xlfn.MAXIFS($F$2:$F3528,$C$2:$C3528,$C3529,$B$2:$B3528,$B3529,$A$2:$A3528,$A3529)=0,"",$E3529-_xlfn.MAXIFS($F$2:$F3528,$C$2:$C3528,$C3529,$B$2:$B3528,$B3529,$A$2:$A3528,$A3529))&lt;0,0,IF(_xlfn.MAXIFS($F$2:$F3528,$C$2:$C3528,$C3529,$B$2:$B3528,$B3529,$A$2:$A3528,$A3529)=0,"",$E3529-_xlfn.MAXIFS($F$2:$F3528,$C$2:$C3528,$C3529,$B$2:$B3528,$B3529,$A$2:$A3528,$A3529)))&gt;0.25,"",IF(IF(_xlfn.MAXIFS($F$2:$F3528,$C$2:$C3528,$C3529,$B$2:$B3528,$B3529,$A$2:$A3528,$A3529)=0,"",$E3529-_xlfn.MAXIFS($F$2:$F3528,$C$2:$C3528,$C3529,$B$2:$B3528,$B3529,$A$2:$A3528,$A3529))&lt;0,0,IF(_xlfn.MAXIFS($F$2:$F3528,$C$2:$C3528,$C3529,$B$2:$B3528,$B3529,$A$2:$A3528,$A3529)=0,"",$E3529-_xlfn.MAXIFS($F$2:$F3528,$C$2:$C3528,$C3529,$B$2:$B3528,$B3529,$A$2:$A3528,$A3529))))</f>
        <v/>
      </c>
      <c r="K3529" s="6" t="str">
        <f t="shared" si="166"/>
        <v/>
      </c>
      <c r="L3529" s="6" t="str">
        <f t="shared" si="167"/>
        <v/>
      </c>
      <c r="M3529" s="6" t="str">
        <f t="shared" si="165"/>
        <v/>
      </c>
    </row>
    <row r="3530" spans="1:13" x14ac:dyDescent="0.25">
      <c r="A3530"/>
      <c r="B3530" s="1"/>
      <c r="C3530"/>
      <c r="D3530"/>
      <c r="E3530" s="76"/>
      <c r="F3530" s="76"/>
      <c r="G3530" s="2"/>
      <c r="H3530" s="77"/>
      <c r="J3530" s="79" t="str">
        <f>IF(IF(IF(_xlfn.MAXIFS($F$2:$F3529,$C$2:$C3529,$C3530,$B$2:$B3529,$B3530,$A$2:$A3529,$A3530)=0,"",$E3530-_xlfn.MAXIFS($F$2:$F3529,$C$2:$C3529,$C3530,$B$2:$B3529,$B3530,$A$2:$A3529,$A3530))&lt;0,0,IF(_xlfn.MAXIFS($F$2:$F3529,$C$2:$C3529,$C3530,$B$2:$B3529,$B3530,$A$2:$A3529,$A3530)=0,"",$E3530-_xlfn.MAXIFS($F$2:$F3529,$C$2:$C3529,$C3530,$B$2:$B3529,$B3530,$A$2:$A3529,$A3530)))&gt;0.25,"",IF(IF(_xlfn.MAXIFS($F$2:$F3529,$C$2:$C3529,$C3530,$B$2:$B3529,$B3530,$A$2:$A3529,$A3530)=0,"",$E3530-_xlfn.MAXIFS($F$2:$F3529,$C$2:$C3529,$C3530,$B$2:$B3529,$B3530,$A$2:$A3529,$A3530))&lt;0,0,IF(_xlfn.MAXIFS($F$2:$F3529,$C$2:$C3529,$C3530,$B$2:$B3529,$B3530,$A$2:$A3529,$A3530)=0,"",$E3530-_xlfn.MAXIFS($F$2:$F3529,$C$2:$C3529,$C3530,$B$2:$B3529,$B3530,$A$2:$A3529,$A3530))))</f>
        <v/>
      </c>
      <c r="K3530" s="6" t="str">
        <f t="shared" si="166"/>
        <v/>
      </c>
      <c r="L3530" s="6" t="str">
        <f t="shared" si="167"/>
        <v/>
      </c>
      <c r="M3530" s="6" t="str">
        <f t="shared" si="165"/>
        <v/>
      </c>
    </row>
    <row r="3531" spans="1:13" x14ac:dyDescent="0.25">
      <c r="A3531"/>
      <c r="B3531" s="1"/>
      <c r="C3531"/>
      <c r="D3531"/>
      <c r="E3531" s="76"/>
      <c r="F3531" s="76"/>
      <c r="G3531" s="2"/>
      <c r="H3531" s="77"/>
      <c r="J3531" s="79" t="str">
        <f>IF(IF(IF(_xlfn.MAXIFS($F$2:$F3530,$C$2:$C3530,$C3531,$B$2:$B3530,$B3531,$A$2:$A3530,$A3531)=0,"",$E3531-_xlfn.MAXIFS($F$2:$F3530,$C$2:$C3530,$C3531,$B$2:$B3530,$B3531,$A$2:$A3530,$A3531))&lt;0,0,IF(_xlfn.MAXIFS($F$2:$F3530,$C$2:$C3530,$C3531,$B$2:$B3530,$B3531,$A$2:$A3530,$A3531)=0,"",$E3531-_xlfn.MAXIFS($F$2:$F3530,$C$2:$C3530,$C3531,$B$2:$B3530,$B3531,$A$2:$A3530,$A3531)))&gt;0.25,"",IF(IF(_xlfn.MAXIFS($F$2:$F3530,$C$2:$C3530,$C3531,$B$2:$B3530,$B3531,$A$2:$A3530,$A3531)=0,"",$E3531-_xlfn.MAXIFS($F$2:$F3530,$C$2:$C3530,$C3531,$B$2:$B3530,$B3531,$A$2:$A3530,$A3531))&lt;0,0,IF(_xlfn.MAXIFS($F$2:$F3530,$C$2:$C3530,$C3531,$B$2:$B3530,$B3531,$A$2:$A3530,$A3531)=0,"",$E3531-_xlfn.MAXIFS($F$2:$F3530,$C$2:$C3530,$C3531,$B$2:$B3530,$B3531,$A$2:$A3530,$A3531))))</f>
        <v/>
      </c>
      <c r="K3531" s="6" t="str">
        <f t="shared" si="166"/>
        <v/>
      </c>
      <c r="L3531" s="6" t="str">
        <f t="shared" si="167"/>
        <v/>
      </c>
      <c r="M3531" s="6" t="str">
        <f t="shared" si="165"/>
        <v/>
      </c>
    </row>
    <row r="3532" spans="1:13" x14ac:dyDescent="0.25">
      <c r="A3532"/>
      <c r="B3532" s="1"/>
      <c r="C3532"/>
      <c r="D3532"/>
      <c r="E3532" s="76"/>
      <c r="F3532" s="76"/>
      <c r="G3532" s="2"/>
      <c r="H3532" s="77"/>
      <c r="J3532" s="79" t="str">
        <f>IF(IF(IF(_xlfn.MAXIFS($F$2:$F3531,$C$2:$C3531,$C3532,$B$2:$B3531,$B3532,$A$2:$A3531,$A3532)=0,"",$E3532-_xlfn.MAXIFS($F$2:$F3531,$C$2:$C3531,$C3532,$B$2:$B3531,$B3532,$A$2:$A3531,$A3532))&lt;0,0,IF(_xlfn.MAXIFS($F$2:$F3531,$C$2:$C3531,$C3532,$B$2:$B3531,$B3532,$A$2:$A3531,$A3532)=0,"",$E3532-_xlfn.MAXIFS($F$2:$F3531,$C$2:$C3531,$C3532,$B$2:$B3531,$B3532,$A$2:$A3531,$A3532)))&gt;0.25,"",IF(IF(_xlfn.MAXIFS($F$2:$F3531,$C$2:$C3531,$C3532,$B$2:$B3531,$B3532,$A$2:$A3531,$A3532)=0,"",$E3532-_xlfn.MAXIFS($F$2:$F3531,$C$2:$C3531,$C3532,$B$2:$B3531,$B3532,$A$2:$A3531,$A3532))&lt;0,0,IF(_xlfn.MAXIFS($F$2:$F3531,$C$2:$C3531,$C3532,$B$2:$B3531,$B3532,$A$2:$A3531,$A3532)=0,"",$E3532-_xlfn.MAXIFS($F$2:$F3531,$C$2:$C3531,$C3532,$B$2:$B3531,$B3532,$A$2:$A3531,$A3532))))</f>
        <v/>
      </c>
      <c r="K3532" s="6" t="str">
        <f t="shared" si="166"/>
        <v/>
      </c>
      <c r="L3532" s="6" t="str">
        <f t="shared" si="167"/>
        <v/>
      </c>
      <c r="M3532" s="6" t="str">
        <f t="shared" si="165"/>
        <v/>
      </c>
    </row>
    <row r="3533" spans="1:13" x14ac:dyDescent="0.25">
      <c r="A3533"/>
      <c r="B3533" s="1"/>
      <c r="C3533"/>
      <c r="D3533"/>
      <c r="E3533" s="76"/>
      <c r="F3533" s="76"/>
      <c r="G3533" s="2"/>
      <c r="H3533" s="77"/>
      <c r="J3533" s="79" t="str">
        <f>IF(IF(IF(_xlfn.MAXIFS($F$2:$F3532,$C$2:$C3532,$C3533,$B$2:$B3532,$B3533,$A$2:$A3532,$A3533)=0,"",$E3533-_xlfn.MAXIFS($F$2:$F3532,$C$2:$C3532,$C3533,$B$2:$B3532,$B3533,$A$2:$A3532,$A3533))&lt;0,0,IF(_xlfn.MAXIFS($F$2:$F3532,$C$2:$C3532,$C3533,$B$2:$B3532,$B3533,$A$2:$A3532,$A3533)=0,"",$E3533-_xlfn.MAXIFS($F$2:$F3532,$C$2:$C3532,$C3533,$B$2:$B3532,$B3533,$A$2:$A3532,$A3533)))&gt;0.25,"",IF(IF(_xlfn.MAXIFS($F$2:$F3532,$C$2:$C3532,$C3533,$B$2:$B3532,$B3533,$A$2:$A3532,$A3533)=0,"",$E3533-_xlfn.MAXIFS($F$2:$F3532,$C$2:$C3532,$C3533,$B$2:$B3532,$B3533,$A$2:$A3532,$A3533))&lt;0,0,IF(_xlfn.MAXIFS($F$2:$F3532,$C$2:$C3532,$C3533,$B$2:$B3532,$B3533,$A$2:$A3532,$A3533)=0,"",$E3533-_xlfn.MAXIFS($F$2:$F3532,$C$2:$C3532,$C3533,$B$2:$B3532,$B3533,$A$2:$A3532,$A3533))))</f>
        <v/>
      </c>
      <c r="K3533" s="6" t="str">
        <f t="shared" si="166"/>
        <v/>
      </c>
      <c r="L3533" s="6" t="str">
        <f t="shared" si="167"/>
        <v/>
      </c>
      <c r="M3533" s="6" t="str">
        <f t="shared" si="165"/>
        <v/>
      </c>
    </row>
    <row r="3534" spans="1:13" x14ac:dyDescent="0.25">
      <c r="A3534"/>
      <c r="B3534" s="1"/>
      <c r="C3534"/>
      <c r="D3534"/>
      <c r="E3534" s="76"/>
      <c r="F3534" s="76"/>
      <c r="G3534" s="2"/>
      <c r="H3534" s="77"/>
      <c r="J3534" s="79" t="str">
        <f>IF(IF(IF(_xlfn.MAXIFS($F$2:$F3533,$C$2:$C3533,$C3534,$B$2:$B3533,$B3534,$A$2:$A3533,$A3534)=0,"",$E3534-_xlfn.MAXIFS($F$2:$F3533,$C$2:$C3533,$C3534,$B$2:$B3533,$B3534,$A$2:$A3533,$A3534))&lt;0,0,IF(_xlfn.MAXIFS($F$2:$F3533,$C$2:$C3533,$C3534,$B$2:$B3533,$B3534,$A$2:$A3533,$A3534)=0,"",$E3534-_xlfn.MAXIFS($F$2:$F3533,$C$2:$C3533,$C3534,$B$2:$B3533,$B3534,$A$2:$A3533,$A3534)))&gt;0.25,"",IF(IF(_xlfn.MAXIFS($F$2:$F3533,$C$2:$C3533,$C3534,$B$2:$B3533,$B3534,$A$2:$A3533,$A3534)=0,"",$E3534-_xlfn.MAXIFS($F$2:$F3533,$C$2:$C3533,$C3534,$B$2:$B3533,$B3534,$A$2:$A3533,$A3534))&lt;0,0,IF(_xlfn.MAXIFS($F$2:$F3533,$C$2:$C3533,$C3534,$B$2:$B3533,$B3534,$A$2:$A3533,$A3534)=0,"",$E3534-_xlfn.MAXIFS($F$2:$F3533,$C$2:$C3533,$C3534,$B$2:$B3533,$B3534,$A$2:$A3533,$A3534))))</f>
        <v/>
      </c>
      <c r="K3534" s="6" t="str">
        <f t="shared" si="166"/>
        <v/>
      </c>
      <c r="L3534" s="6" t="str">
        <f t="shared" si="167"/>
        <v/>
      </c>
      <c r="M3534" s="6" t="str">
        <f t="shared" si="165"/>
        <v/>
      </c>
    </row>
    <row r="3535" spans="1:13" x14ac:dyDescent="0.25">
      <c r="A3535"/>
      <c r="B3535" s="1"/>
      <c r="C3535"/>
      <c r="D3535"/>
      <c r="E3535" s="76"/>
      <c r="F3535" s="76"/>
      <c r="G3535" s="2"/>
      <c r="H3535" s="77"/>
      <c r="J3535" s="79" t="str">
        <f>IF(IF(IF(_xlfn.MAXIFS($F$2:$F3534,$C$2:$C3534,$C3535,$B$2:$B3534,$B3535,$A$2:$A3534,$A3535)=0,"",$E3535-_xlfn.MAXIFS($F$2:$F3534,$C$2:$C3534,$C3535,$B$2:$B3534,$B3535,$A$2:$A3534,$A3535))&lt;0,0,IF(_xlfn.MAXIFS($F$2:$F3534,$C$2:$C3534,$C3535,$B$2:$B3534,$B3535,$A$2:$A3534,$A3535)=0,"",$E3535-_xlfn.MAXIFS($F$2:$F3534,$C$2:$C3534,$C3535,$B$2:$B3534,$B3535,$A$2:$A3534,$A3535)))&gt;0.25,"",IF(IF(_xlfn.MAXIFS($F$2:$F3534,$C$2:$C3534,$C3535,$B$2:$B3534,$B3535,$A$2:$A3534,$A3535)=0,"",$E3535-_xlfn.MAXIFS($F$2:$F3534,$C$2:$C3534,$C3535,$B$2:$B3534,$B3535,$A$2:$A3534,$A3535))&lt;0,0,IF(_xlfn.MAXIFS($F$2:$F3534,$C$2:$C3534,$C3535,$B$2:$B3534,$B3535,$A$2:$A3534,$A3535)=0,"",$E3535-_xlfn.MAXIFS($F$2:$F3534,$C$2:$C3534,$C3535,$B$2:$B3534,$B3535,$A$2:$A3534,$A3535))))</f>
        <v/>
      </c>
      <c r="K3535" s="6" t="str">
        <f t="shared" si="166"/>
        <v/>
      </c>
      <c r="L3535" s="6" t="str">
        <f t="shared" si="167"/>
        <v/>
      </c>
      <c r="M3535" s="6" t="str">
        <f t="shared" si="165"/>
        <v/>
      </c>
    </row>
    <row r="3536" spans="1:13" x14ac:dyDescent="0.25">
      <c r="A3536"/>
      <c r="B3536" s="1"/>
      <c r="C3536"/>
      <c r="D3536"/>
      <c r="E3536" s="76"/>
      <c r="F3536" s="76"/>
      <c r="G3536" s="2"/>
      <c r="H3536" s="77"/>
      <c r="J3536" s="79" t="str">
        <f>IF(IF(IF(_xlfn.MAXIFS($F$2:$F3535,$C$2:$C3535,$C3536,$B$2:$B3535,$B3536,$A$2:$A3535,$A3536)=0,"",$E3536-_xlfn.MAXIFS($F$2:$F3535,$C$2:$C3535,$C3536,$B$2:$B3535,$B3536,$A$2:$A3535,$A3536))&lt;0,0,IF(_xlfn.MAXIFS($F$2:$F3535,$C$2:$C3535,$C3536,$B$2:$B3535,$B3536,$A$2:$A3535,$A3536)=0,"",$E3536-_xlfn.MAXIFS($F$2:$F3535,$C$2:$C3535,$C3536,$B$2:$B3535,$B3536,$A$2:$A3535,$A3536)))&gt;0.25,"",IF(IF(_xlfn.MAXIFS($F$2:$F3535,$C$2:$C3535,$C3536,$B$2:$B3535,$B3536,$A$2:$A3535,$A3536)=0,"",$E3536-_xlfn.MAXIFS($F$2:$F3535,$C$2:$C3535,$C3536,$B$2:$B3535,$B3536,$A$2:$A3535,$A3536))&lt;0,0,IF(_xlfn.MAXIFS($F$2:$F3535,$C$2:$C3535,$C3536,$B$2:$B3535,$B3536,$A$2:$A3535,$A3536)=0,"",$E3536-_xlfn.MAXIFS($F$2:$F3535,$C$2:$C3535,$C3536,$B$2:$B3535,$B3536,$A$2:$A3535,$A3536))))</f>
        <v/>
      </c>
      <c r="K3536" s="6" t="str">
        <f t="shared" si="166"/>
        <v/>
      </c>
      <c r="L3536" s="6" t="str">
        <f t="shared" si="167"/>
        <v/>
      </c>
      <c r="M3536" s="6" t="str">
        <f t="shared" si="165"/>
        <v/>
      </c>
    </row>
    <row r="3537" spans="1:13" x14ac:dyDescent="0.25">
      <c r="A3537"/>
      <c r="B3537" s="1"/>
      <c r="C3537"/>
      <c r="D3537"/>
      <c r="E3537" s="76"/>
      <c r="F3537" s="76"/>
      <c r="G3537" s="2"/>
      <c r="H3537" s="77"/>
      <c r="J3537" s="79" t="str">
        <f>IF(IF(IF(_xlfn.MAXIFS($F$2:$F3536,$C$2:$C3536,$C3537,$B$2:$B3536,$B3537,$A$2:$A3536,$A3537)=0,"",$E3537-_xlfn.MAXIFS($F$2:$F3536,$C$2:$C3536,$C3537,$B$2:$B3536,$B3537,$A$2:$A3536,$A3537))&lt;0,0,IF(_xlfn.MAXIFS($F$2:$F3536,$C$2:$C3536,$C3537,$B$2:$B3536,$B3537,$A$2:$A3536,$A3537)=0,"",$E3537-_xlfn.MAXIFS($F$2:$F3536,$C$2:$C3536,$C3537,$B$2:$B3536,$B3537,$A$2:$A3536,$A3537)))&gt;0.25,"",IF(IF(_xlfn.MAXIFS($F$2:$F3536,$C$2:$C3536,$C3537,$B$2:$B3536,$B3537,$A$2:$A3536,$A3537)=0,"",$E3537-_xlfn.MAXIFS($F$2:$F3536,$C$2:$C3536,$C3537,$B$2:$B3536,$B3537,$A$2:$A3536,$A3537))&lt;0,0,IF(_xlfn.MAXIFS($F$2:$F3536,$C$2:$C3536,$C3537,$B$2:$B3536,$B3537,$A$2:$A3536,$A3537)=0,"",$E3537-_xlfn.MAXIFS($F$2:$F3536,$C$2:$C3536,$C3537,$B$2:$B3536,$B3537,$A$2:$A3536,$A3537))))</f>
        <v/>
      </c>
      <c r="K3537" s="6" t="str">
        <f t="shared" si="166"/>
        <v/>
      </c>
      <c r="L3537" s="6" t="str">
        <f t="shared" si="167"/>
        <v/>
      </c>
      <c r="M3537" s="6" t="str">
        <f t="shared" si="165"/>
        <v/>
      </c>
    </row>
    <row r="3538" spans="1:13" x14ac:dyDescent="0.25">
      <c r="A3538"/>
      <c r="B3538" s="1"/>
      <c r="C3538"/>
      <c r="D3538"/>
      <c r="E3538" s="76"/>
      <c r="F3538" s="76"/>
      <c r="G3538" s="2"/>
      <c r="H3538" s="77"/>
      <c r="J3538" s="79" t="str">
        <f>IF(IF(IF(_xlfn.MAXIFS($F$2:$F3537,$C$2:$C3537,$C3538,$B$2:$B3537,$B3538,$A$2:$A3537,$A3538)=0,"",$E3538-_xlfn.MAXIFS($F$2:$F3537,$C$2:$C3537,$C3538,$B$2:$B3537,$B3538,$A$2:$A3537,$A3538))&lt;0,0,IF(_xlfn.MAXIFS($F$2:$F3537,$C$2:$C3537,$C3538,$B$2:$B3537,$B3538,$A$2:$A3537,$A3538)=0,"",$E3538-_xlfn.MAXIFS($F$2:$F3537,$C$2:$C3537,$C3538,$B$2:$B3537,$B3538,$A$2:$A3537,$A3538)))&gt;0.25,"",IF(IF(_xlfn.MAXIFS($F$2:$F3537,$C$2:$C3537,$C3538,$B$2:$B3537,$B3538,$A$2:$A3537,$A3538)=0,"",$E3538-_xlfn.MAXIFS($F$2:$F3537,$C$2:$C3537,$C3538,$B$2:$B3537,$B3538,$A$2:$A3537,$A3538))&lt;0,0,IF(_xlfn.MAXIFS($F$2:$F3537,$C$2:$C3537,$C3538,$B$2:$B3537,$B3538,$A$2:$A3537,$A3538)=0,"",$E3538-_xlfn.MAXIFS($F$2:$F3537,$C$2:$C3537,$C3538,$B$2:$B3537,$B3538,$A$2:$A3537,$A3538))))</f>
        <v/>
      </c>
      <c r="K3538" s="6" t="str">
        <f t="shared" si="166"/>
        <v/>
      </c>
      <c r="L3538" s="6" t="str">
        <f t="shared" si="167"/>
        <v/>
      </c>
      <c r="M3538" s="6" t="str">
        <f t="shared" si="165"/>
        <v/>
      </c>
    </row>
    <row r="3539" spans="1:13" x14ac:dyDescent="0.25">
      <c r="A3539"/>
      <c r="B3539" s="1"/>
      <c r="C3539"/>
      <c r="D3539"/>
      <c r="E3539" s="76"/>
      <c r="F3539" s="76"/>
      <c r="G3539" s="2"/>
      <c r="H3539" s="77"/>
      <c r="J3539" s="79" t="str">
        <f>IF(IF(IF(_xlfn.MAXIFS($F$2:$F3538,$C$2:$C3538,$C3539,$B$2:$B3538,$B3539,$A$2:$A3538,$A3539)=0,"",$E3539-_xlfn.MAXIFS($F$2:$F3538,$C$2:$C3538,$C3539,$B$2:$B3538,$B3539,$A$2:$A3538,$A3539))&lt;0,0,IF(_xlfn.MAXIFS($F$2:$F3538,$C$2:$C3538,$C3539,$B$2:$B3538,$B3539,$A$2:$A3538,$A3539)=0,"",$E3539-_xlfn.MAXIFS($F$2:$F3538,$C$2:$C3538,$C3539,$B$2:$B3538,$B3539,$A$2:$A3538,$A3539)))&gt;0.25,"",IF(IF(_xlfn.MAXIFS($F$2:$F3538,$C$2:$C3538,$C3539,$B$2:$B3538,$B3539,$A$2:$A3538,$A3539)=0,"",$E3539-_xlfn.MAXIFS($F$2:$F3538,$C$2:$C3538,$C3539,$B$2:$B3538,$B3539,$A$2:$A3538,$A3539))&lt;0,0,IF(_xlfn.MAXIFS($F$2:$F3538,$C$2:$C3538,$C3539,$B$2:$B3538,$B3539,$A$2:$A3538,$A3539)=0,"",$E3539-_xlfn.MAXIFS($F$2:$F3538,$C$2:$C3538,$C3539,$B$2:$B3538,$B3539,$A$2:$A3538,$A3539))))</f>
        <v/>
      </c>
      <c r="K3539" s="6" t="str">
        <f t="shared" si="166"/>
        <v/>
      </c>
      <c r="L3539" s="6" t="str">
        <f t="shared" si="167"/>
        <v/>
      </c>
      <c r="M3539" s="6" t="str">
        <f t="shared" si="165"/>
        <v/>
      </c>
    </row>
    <row r="3540" spans="1:13" x14ac:dyDescent="0.25">
      <c r="A3540"/>
      <c r="B3540" s="1"/>
      <c r="C3540"/>
      <c r="D3540"/>
      <c r="E3540" s="76"/>
      <c r="F3540" s="76"/>
      <c r="G3540" s="2"/>
      <c r="H3540" s="77"/>
      <c r="J3540" s="79" t="str">
        <f>IF(IF(IF(_xlfn.MAXIFS($F$2:$F3539,$C$2:$C3539,$C3540,$B$2:$B3539,$B3540,$A$2:$A3539,$A3540)=0,"",$E3540-_xlfn.MAXIFS($F$2:$F3539,$C$2:$C3539,$C3540,$B$2:$B3539,$B3540,$A$2:$A3539,$A3540))&lt;0,0,IF(_xlfn.MAXIFS($F$2:$F3539,$C$2:$C3539,$C3540,$B$2:$B3539,$B3540,$A$2:$A3539,$A3540)=0,"",$E3540-_xlfn.MAXIFS($F$2:$F3539,$C$2:$C3539,$C3540,$B$2:$B3539,$B3540,$A$2:$A3539,$A3540)))&gt;0.25,"",IF(IF(_xlfn.MAXIFS($F$2:$F3539,$C$2:$C3539,$C3540,$B$2:$B3539,$B3540,$A$2:$A3539,$A3540)=0,"",$E3540-_xlfn.MAXIFS($F$2:$F3539,$C$2:$C3539,$C3540,$B$2:$B3539,$B3540,$A$2:$A3539,$A3540))&lt;0,0,IF(_xlfn.MAXIFS($F$2:$F3539,$C$2:$C3539,$C3540,$B$2:$B3539,$B3540,$A$2:$A3539,$A3540)=0,"",$E3540-_xlfn.MAXIFS($F$2:$F3539,$C$2:$C3539,$C3540,$B$2:$B3539,$B3540,$A$2:$A3539,$A3540))))</f>
        <v/>
      </c>
      <c r="K3540" s="6" t="str">
        <f t="shared" si="166"/>
        <v/>
      </c>
      <c r="L3540" s="6" t="str">
        <f t="shared" si="167"/>
        <v/>
      </c>
      <c r="M3540" s="6" t="str">
        <f t="shared" si="165"/>
        <v/>
      </c>
    </row>
    <row r="3541" spans="1:13" x14ac:dyDescent="0.25">
      <c r="A3541"/>
      <c r="B3541" s="1"/>
      <c r="C3541"/>
      <c r="D3541"/>
      <c r="E3541" s="76"/>
      <c r="F3541" s="76"/>
      <c r="G3541" s="2"/>
      <c r="H3541" s="77"/>
      <c r="J3541" s="79" t="str">
        <f>IF(IF(IF(_xlfn.MAXIFS($F$2:$F3540,$C$2:$C3540,$C3541,$B$2:$B3540,$B3541,$A$2:$A3540,$A3541)=0,"",$E3541-_xlfn.MAXIFS($F$2:$F3540,$C$2:$C3540,$C3541,$B$2:$B3540,$B3541,$A$2:$A3540,$A3541))&lt;0,0,IF(_xlfn.MAXIFS($F$2:$F3540,$C$2:$C3540,$C3541,$B$2:$B3540,$B3541,$A$2:$A3540,$A3541)=0,"",$E3541-_xlfn.MAXIFS($F$2:$F3540,$C$2:$C3540,$C3541,$B$2:$B3540,$B3541,$A$2:$A3540,$A3541)))&gt;0.25,"",IF(IF(_xlfn.MAXIFS($F$2:$F3540,$C$2:$C3540,$C3541,$B$2:$B3540,$B3541,$A$2:$A3540,$A3541)=0,"",$E3541-_xlfn.MAXIFS($F$2:$F3540,$C$2:$C3540,$C3541,$B$2:$B3540,$B3541,$A$2:$A3540,$A3541))&lt;0,0,IF(_xlfn.MAXIFS($F$2:$F3540,$C$2:$C3540,$C3541,$B$2:$B3540,$B3541,$A$2:$A3540,$A3541)=0,"",$E3541-_xlfn.MAXIFS($F$2:$F3540,$C$2:$C3540,$C3541,$B$2:$B3540,$B3541,$A$2:$A3540,$A3541))))</f>
        <v/>
      </c>
      <c r="K3541" s="6" t="str">
        <f t="shared" si="166"/>
        <v/>
      </c>
      <c r="L3541" s="6" t="str">
        <f t="shared" si="167"/>
        <v/>
      </c>
      <c r="M3541" s="6" t="str">
        <f t="shared" si="165"/>
        <v/>
      </c>
    </row>
    <row r="3542" spans="1:13" x14ac:dyDescent="0.25">
      <c r="A3542"/>
      <c r="B3542" s="1"/>
      <c r="C3542"/>
      <c r="D3542"/>
      <c r="E3542" s="76"/>
      <c r="F3542" s="76"/>
      <c r="G3542" s="2"/>
      <c r="H3542" s="77"/>
      <c r="J3542" s="79" t="str">
        <f>IF(IF(IF(_xlfn.MAXIFS($F$2:$F3541,$C$2:$C3541,$C3542,$B$2:$B3541,$B3542,$A$2:$A3541,$A3542)=0,"",$E3542-_xlfn.MAXIFS($F$2:$F3541,$C$2:$C3541,$C3542,$B$2:$B3541,$B3542,$A$2:$A3541,$A3542))&lt;0,0,IF(_xlfn.MAXIFS($F$2:$F3541,$C$2:$C3541,$C3542,$B$2:$B3541,$B3542,$A$2:$A3541,$A3542)=0,"",$E3542-_xlfn.MAXIFS($F$2:$F3541,$C$2:$C3541,$C3542,$B$2:$B3541,$B3542,$A$2:$A3541,$A3542)))&gt;0.25,"",IF(IF(_xlfn.MAXIFS($F$2:$F3541,$C$2:$C3541,$C3542,$B$2:$B3541,$B3542,$A$2:$A3541,$A3542)=0,"",$E3542-_xlfn.MAXIFS($F$2:$F3541,$C$2:$C3541,$C3542,$B$2:$B3541,$B3542,$A$2:$A3541,$A3542))&lt;0,0,IF(_xlfn.MAXIFS($F$2:$F3541,$C$2:$C3541,$C3542,$B$2:$B3541,$B3542,$A$2:$A3541,$A3542)=0,"",$E3542-_xlfn.MAXIFS($F$2:$F3541,$C$2:$C3541,$C3542,$B$2:$B3541,$B3542,$A$2:$A3541,$A3542))))</f>
        <v/>
      </c>
      <c r="K3542" s="6" t="str">
        <f t="shared" si="166"/>
        <v/>
      </c>
      <c r="L3542" s="6" t="str">
        <f t="shared" si="167"/>
        <v/>
      </c>
      <c r="M3542" s="6" t="str">
        <f t="shared" si="165"/>
        <v/>
      </c>
    </row>
    <row r="3543" spans="1:13" x14ac:dyDescent="0.25">
      <c r="A3543"/>
      <c r="B3543" s="1"/>
      <c r="C3543"/>
      <c r="D3543"/>
      <c r="E3543" s="76"/>
      <c r="F3543" s="76"/>
      <c r="G3543" s="2"/>
      <c r="H3543" s="77"/>
      <c r="J3543" s="79" t="str">
        <f>IF(IF(IF(_xlfn.MAXIFS($F$2:$F3542,$C$2:$C3542,$C3543,$B$2:$B3542,$B3543,$A$2:$A3542,$A3543)=0,"",$E3543-_xlfn.MAXIFS($F$2:$F3542,$C$2:$C3542,$C3543,$B$2:$B3542,$B3543,$A$2:$A3542,$A3543))&lt;0,0,IF(_xlfn.MAXIFS($F$2:$F3542,$C$2:$C3542,$C3543,$B$2:$B3542,$B3543,$A$2:$A3542,$A3543)=0,"",$E3543-_xlfn.MAXIFS($F$2:$F3542,$C$2:$C3542,$C3543,$B$2:$B3542,$B3543,$A$2:$A3542,$A3543)))&gt;0.25,"",IF(IF(_xlfn.MAXIFS($F$2:$F3542,$C$2:$C3542,$C3543,$B$2:$B3542,$B3543,$A$2:$A3542,$A3543)=0,"",$E3543-_xlfn.MAXIFS($F$2:$F3542,$C$2:$C3542,$C3543,$B$2:$B3542,$B3543,$A$2:$A3542,$A3543))&lt;0,0,IF(_xlfn.MAXIFS($F$2:$F3542,$C$2:$C3542,$C3543,$B$2:$B3542,$B3543,$A$2:$A3542,$A3543)=0,"",$E3543-_xlfn.MAXIFS($F$2:$F3542,$C$2:$C3542,$C3543,$B$2:$B3542,$B3543,$A$2:$A3542,$A3543))))</f>
        <v/>
      </c>
      <c r="K3543" s="6" t="str">
        <f t="shared" si="166"/>
        <v/>
      </c>
      <c r="L3543" s="6" t="str">
        <f t="shared" si="167"/>
        <v/>
      </c>
      <c r="M3543" s="6" t="str">
        <f t="shared" si="165"/>
        <v/>
      </c>
    </row>
    <row r="3544" spans="1:13" x14ac:dyDescent="0.25">
      <c r="A3544"/>
      <c r="B3544" s="1"/>
      <c r="C3544"/>
      <c r="D3544"/>
      <c r="E3544" s="76"/>
      <c r="F3544" s="76"/>
      <c r="G3544" s="2"/>
      <c r="H3544" s="77"/>
      <c r="J3544" s="79" t="str">
        <f>IF(IF(IF(_xlfn.MAXIFS($F$2:$F3543,$C$2:$C3543,$C3544,$B$2:$B3543,$B3544,$A$2:$A3543,$A3544)=0,"",$E3544-_xlfn.MAXIFS($F$2:$F3543,$C$2:$C3543,$C3544,$B$2:$B3543,$B3544,$A$2:$A3543,$A3544))&lt;0,0,IF(_xlfn.MAXIFS($F$2:$F3543,$C$2:$C3543,$C3544,$B$2:$B3543,$B3544,$A$2:$A3543,$A3544)=0,"",$E3544-_xlfn.MAXIFS($F$2:$F3543,$C$2:$C3543,$C3544,$B$2:$B3543,$B3544,$A$2:$A3543,$A3544)))&gt;0.25,"",IF(IF(_xlfn.MAXIFS($F$2:$F3543,$C$2:$C3543,$C3544,$B$2:$B3543,$B3544,$A$2:$A3543,$A3544)=0,"",$E3544-_xlfn.MAXIFS($F$2:$F3543,$C$2:$C3543,$C3544,$B$2:$B3543,$B3544,$A$2:$A3543,$A3544))&lt;0,0,IF(_xlfn.MAXIFS($F$2:$F3543,$C$2:$C3543,$C3544,$B$2:$B3543,$B3544,$A$2:$A3543,$A3544)=0,"",$E3544-_xlfn.MAXIFS($F$2:$F3543,$C$2:$C3543,$C3544,$B$2:$B3543,$B3544,$A$2:$A3543,$A3544))))</f>
        <v/>
      </c>
      <c r="K3544" s="6" t="str">
        <f t="shared" si="166"/>
        <v/>
      </c>
      <c r="L3544" s="6" t="str">
        <f t="shared" si="167"/>
        <v/>
      </c>
      <c r="M3544" s="6" t="str">
        <f t="shared" si="165"/>
        <v/>
      </c>
    </row>
    <row r="3545" spans="1:13" x14ac:dyDescent="0.25">
      <c r="A3545"/>
      <c r="B3545" s="1"/>
      <c r="C3545"/>
      <c r="D3545"/>
      <c r="E3545" s="76"/>
      <c r="F3545" s="76"/>
      <c r="G3545" s="2"/>
      <c r="H3545" s="77"/>
      <c r="J3545" s="79" t="str">
        <f>IF(IF(IF(_xlfn.MAXIFS($F$2:$F3544,$C$2:$C3544,$C3545,$B$2:$B3544,$B3545,$A$2:$A3544,$A3545)=0,"",$E3545-_xlfn.MAXIFS($F$2:$F3544,$C$2:$C3544,$C3545,$B$2:$B3544,$B3545,$A$2:$A3544,$A3545))&lt;0,0,IF(_xlfn.MAXIFS($F$2:$F3544,$C$2:$C3544,$C3545,$B$2:$B3544,$B3545,$A$2:$A3544,$A3545)=0,"",$E3545-_xlfn.MAXIFS($F$2:$F3544,$C$2:$C3544,$C3545,$B$2:$B3544,$B3545,$A$2:$A3544,$A3545)))&gt;0.25,"",IF(IF(_xlfn.MAXIFS($F$2:$F3544,$C$2:$C3544,$C3545,$B$2:$B3544,$B3545,$A$2:$A3544,$A3545)=0,"",$E3545-_xlfn.MAXIFS($F$2:$F3544,$C$2:$C3544,$C3545,$B$2:$B3544,$B3545,$A$2:$A3544,$A3545))&lt;0,0,IF(_xlfn.MAXIFS($F$2:$F3544,$C$2:$C3544,$C3545,$B$2:$B3544,$B3545,$A$2:$A3544,$A3545)=0,"",$E3545-_xlfn.MAXIFS($F$2:$F3544,$C$2:$C3544,$C3545,$B$2:$B3544,$B3545,$A$2:$A3544,$A3545))))</f>
        <v/>
      </c>
      <c r="K3545" s="6" t="str">
        <f t="shared" si="166"/>
        <v/>
      </c>
      <c r="L3545" s="6" t="str">
        <f t="shared" si="167"/>
        <v/>
      </c>
      <c r="M3545" s="6" t="str">
        <f t="shared" si="165"/>
        <v/>
      </c>
    </row>
    <row r="3546" spans="1:13" x14ac:dyDescent="0.25">
      <c r="A3546"/>
      <c r="B3546" s="1"/>
      <c r="C3546"/>
      <c r="D3546"/>
      <c r="E3546" s="76"/>
      <c r="F3546" s="76"/>
      <c r="G3546" s="2"/>
      <c r="H3546" s="77"/>
      <c r="J3546" s="79" t="str">
        <f>IF(IF(IF(_xlfn.MAXIFS($F$2:$F3545,$C$2:$C3545,$C3546,$B$2:$B3545,$B3546,$A$2:$A3545,$A3546)=0,"",$E3546-_xlfn.MAXIFS($F$2:$F3545,$C$2:$C3545,$C3546,$B$2:$B3545,$B3546,$A$2:$A3545,$A3546))&lt;0,0,IF(_xlfn.MAXIFS($F$2:$F3545,$C$2:$C3545,$C3546,$B$2:$B3545,$B3546,$A$2:$A3545,$A3546)=0,"",$E3546-_xlfn.MAXIFS($F$2:$F3545,$C$2:$C3545,$C3546,$B$2:$B3545,$B3546,$A$2:$A3545,$A3546)))&gt;0.25,"",IF(IF(_xlfn.MAXIFS($F$2:$F3545,$C$2:$C3545,$C3546,$B$2:$B3545,$B3546,$A$2:$A3545,$A3546)=0,"",$E3546-_xlfn.MAXIFS($F$2:$F3545,$C$2:$C3545,$C3546,$B$2:$B3545,$B3546,$A$2:$A3545,$A3546))&lt;0,0,IF(_xlfn.MAXIFS($F$2:$F3545,$C$2:$C3545,$C3546,$B$2:$B3545,$B3546,$A$2:$A3545,$A3546)=0,"",$E3546-_xlfn.MAXIFS($F$2:$F3545,$C$2:$C3545,$C3546,$B$2:$B3545,$B3546,$A$2:$A3545,$A3546))))</f>
        <v/>
      </c>
      <c r="K3546" s="6" t="str">
        <f t="shared" si="166"/>
        <v/>
      </c>
      <c r="L3546" s="6" t="str">
        <f t="shared" si="167"/>
        <v/>
      </c>
      <c r="M3546" s="6" t="str">
        <f t="shared" si="165"/>
        <v/>
      </c>
    </row>
    <row r="3547" spans="1:13" x14ac:dyDescent="0.25">
      <c r="A3547"/>
      <c r="B3547" s="1"/>
      <c r="C3547"/>
      <c r="D3547"/>
      <c r="E3547" s="76"/>
      <c r="F3547" s="76"/>
      <c r="G3547" s="2"/>
      <c r="H3547" s="77"/>
      <c r="J3547" s="79" t="str">
        <f>IF(IF(IF(_xlfn.MAXIFS($F$2:$F3546,$C$2:$C3546,$C3547,$B$2:$B3546,$B3547,$A$2:$A3546,$A3547)=0,"",$E3547-_xlfn.MAXIFS($F$2:$F3546,$C$2:$C3546,$C3547,$B$2:$B3546,$B3547,$A$2:$A3546,$A3547))&lt;0,0,IF(_xlfn.MAXIFS($F$2:$F3546,$C$2:$C3546,$C3547,$B$2:$B3546,$B3547,$A$2:$A3546,$A3547)=0,"",$E3547-_xlfn.MAXIFS($F$2:$F3546,$C$2:$C3546,$C3547,$B$2:$B3546,$B3547,$A$2:$A3546,$A3547)))&gt;0.25,"",IF(IF(_xlfn.MAXIFS($F$2:$F3546,$C$2:$C3546,$C3547,$B$2:$B3546,$B3547,$A$2:$A3546,$A3547)=0,"",$E3547-_xlfn.MAXIFS($F$2:$F3546,$C$2:$C3546,$C3547,$B$2:$B3546,$B3547,$A$2:$A3546,$A3547))&lt;0,0,IF(_xlfn.MAXIFS($F$2:$F3546,$C$2:$C3546,$C3547,$B$2:$B3546,$B3547,$A$2:$A3546,$A3547)=0,"",$E3547-_xlfn.MAXIFS($F$2:$F3546,$C$2:$C3546,$C3547,$B$2:$B3546,$B3547,$A$2:$A3546,$A3547))))</f>
        <v/>
      </c>
      <c r="K3547" s="6" t="str">
        <f t="shared" si="166"/>
        <v/>
      </c>
      <c r="L3547" s="6" t="str">
        <f t="shared" si="167"/>
        <v/>
      </c>
      <c r="M3547" s="6" t="str">
        <f t="shared" si="165"/>
        <v/>
      </c>
    </row>
    <row r="3548" spans="1:13" x14ac:dyDescent="0.25">
      <c r="A3548"/>
      <c r="B3548" s="1"/>
      <c r="C3548"/>
      <c r="D3548"/>
      <c r="E3548" s="76"/>
      <c r="F3548" s="76"/>
      <c r="G3548" s="2"/>
      <c r="H3548" s="77"/>
      <c r="J3548" s="79" t="str">
        <f>IF(IF(IF(_xlfn.MAXIFS($F$2:$F3547,$C$2:$C3547,$C3548,$B$2:$B3547,$B3548,$A$2:$A3547,$A3548)=0,"",$E3548-_xlfn.MAXIFS($F$2:$F3547,$C$2:$C3547,$C3548,$B$2:$B3547,$B3548,$A$2:$A3547,$A3548))&lt;0,0,IF(_xlfn.MAXIFS($F$2:$F3547,$C$2:$C3547,$C3548,$B$2:$B3547,$B3548,$A$2:$A3547,$A3548)=0,"",$E3548-_xlfn.MAXIFS($F$2:$F3547,$C$2:$C3547,$C3548,$B$2:$B3547,$B3548,$A$2:$A3547,$A3548)))&gt;0.25,"",IF(IF(_xlfn.MAXIFS($F$2:$F3547,$C$2:$C3547,$C3548,$B$2:$B3547,$B3548,$A$2:$A3547,$A3548)=0,"",$E3548-_xlfn.MAXIFS($F$2:$F3547,$C$2:$C3547,$C3548,$B$2:$B3547,$B3548,$A$2:$A3547,$A3548))&lt;0,0,IF(_xlfn.MAXIFS($F$2:$F3547,$C$2:$C3547,$C3548,$B$2:$B3547,$B3548,$A$2:$A3547,$A3548)=0,"",$E3548-_xlfn.MAXIFS($F$2:$F3547,$C$2:$C3547,$C3548,$B$2:$B3547,$B3548,$A$2:$A3547,$A3548))))</f>
        <v/>
      </c>
      <c r="K3548" s="6" t="str">
        <f t="shared" si="166"/>
        <v/>
      </c>
      <c r="L3548" s="6" t="str">
        <f t="shared" si="167"/>
        <v/>
      </c>
      <c r="M3548" s="6" t="str">
        <f t="shared" si="165"/>
        <v/>
      </c>
    </row>
    <row r="3549" spans="1:13" x14ac:dyDescent="0.25">
      <c r="A3549"/>
      <c r="B3549" s="1"/>
      <c r="C3549"/>
      <c r="D3549"/>
      <c r="E3549" s="76"/>
      <c r="F3549" s="76"/>
      <c r="G3549" s="2"/>
      <c r="H3549" s="77"/>
      <c r="J3549" s="79" t="str">
        <f>IF(IF(IF(_xlfn.MAXIFS($F$2:$F3548,$C$2:$C3548,$C3549,$B$2:$B3548,$B3549,$A$2:$A3548,$A3549)=0,"",$E3549-_xlfn.MAXIFS($F$2:$F3548,$C$2:$C3548,$C3549,$B$2:$B3548,$B3549,$A$2:$A3548,$A3549))&lt;0,0,IF(_xlfn.MAXIFS($F$2:$F3548,$C$2:$C3548,$C3549,$B$2:$B3548,$B3549,$A$2:$A3548,$A3549)=0,"",$E3549-_xlfn.MAXIFS($F$2:$F3548,$C$2:$C3548,$C3549,$B$2:$B3548,$B3549,$A$2:$A3548,$A3549)))&gt;0.25,"",IF(IF(_xlfn.MAXIFS($F$2:$F3548,$C$2:$C3548,$C3549,$B$2:$B3548,$B3549,$A$2:$A3548,$A3549)=0,"",$E3549-_xlfn.MAXIFS($F$2:$F3548,$C$2:$C3548,$C3549,$B$2:$B3548,$B3549,$A$2:$A3548,$A3549))&lt;0,0,IF(_xlfn.MAXIFS($F$2:$F3548,$C$2:$C3548,$C3549,$B$2:$B3548,$B3549,$A$2:$A3548,$A3549)=0,"",$E3549-_xlfn.MAXIFS($F$2:$F3548,$C$2:$C3548,$C3549,$B$2:$B3548,$B3549,$A$2:$A3548,$A3549))))</f>
        <v/>
      </c>
      <c r="K3549" s="6" t="str">
        <f t="shared" si="166"/>
        <v/>
      </c>
      <c r="L3549" s="6" t="str">
        <f t="shared" si="167"/>
        <v/>
      </c>
      <c r="M3549" s="6" t="str">
        <f t="shared" si="165"/>
        <v/>
      </c>
    </row>
    <row r="3550" spans="1:13" x14ac:dyDescent="0.25">
      <c r="A3550"/>
      <c r="B3550" s="1"/>
      <c r="C3550"/>
      <c r="D3550"/>
      <c r="E3550" s="76"/>
      <c r="F3550" s="76"/>
      <c r="G3550" s="2"/>
      <c r="H3550" s="77"/>
      <c r="J3550" s="79" t="str">
        <f>IF(IF(IF(_xlfn.MAXIFS($F$2:$F3549,$C$2:$C3549,$C3550,$B$2:$B3549,$B3550,$A$2:$A3549,$A3550)=0,"",$E3550-_xlfn.MAXIFS($F$2:$F3549,$C$2:$C3549,$C3550,$B$2:$B3549,$B3550,$A$2:$A3549,$A3550))&lt;0,0,IF(_xlfn.MAXIFS($F$2:$F3549,$C$2:$C3549,$C3550,$B$2:$B3549,$B3550,$A$2:$A3549,$A3550)=0,"",$E3550-_xlfn.MAXIFS($F$2:$F3549,$C$2:$C3549,$C3550,$B$2:$B3549,$B3550,$A$2:$A3549,$A3550)))&gt;0.25,"",IF(IF(_xlfn.MAXIFS($F$2:$F3549,$C$2:$C3549,$C3550,$B$2:$B3549,$B3550,$A$2:$A3549,$A3550)=0,"",$E3550-_xlfn.MAXIFS($F$2:$F3549,$C$2:$C3549,$C3550,$B$2:$B3549,$B3550,$A$2:$A3549,$A3550))&lt;0,0,IF(_xlfn.MAXIFS($F$2:$F3549,$C$2:$C3549,$C3550,$B$2:$B3549,$B3550,$A$2:$A3549,$A3550)=0,"",$E3550-_xlfn.MAXIFS($F$2:$F3549,$C$2:$C3549,$C3550,$B$2:$B3549,$B3550,$A$2:$A3549,$A3550))))</f>
        <v/>
      </c>
      <c r="K3550" s="6" t="str">
        <f t="shared" si="166"/>
        <v/>
      </c>
      <c r="L3550" s="6" t="str">
        <f t="shared" si="167"/>
        <v/>
      </c>
      <c r="M3550" s="6" t="str">
        <f t="shared" si="165"/>
        <v/>
      </c>
    </row>
    <row r="3551" spans="1:13" x14ac:dyDescent="0.25">
      <c r="A3551"/>
      <c r="B3551" s="1"/>
      <c r="C3551"/>
      <c r="D3551"/>
      <c r="E3551" s="76"/>
      <c r="F3551" s="76"/>
      <c r="G3551" s="2"/>
      <c r="H3551" s="77"/>
      <c r="J3551" s="79" t="str">
        <f>IF(IF(IF(_xlfn.MAXIFS($F$2:$F3550,$C$2:$C3550,$C3551,$B$2:$B3550,$B3551,$A$2:$A3550,$A3551)=0,"",$E3551-_xlfn.MAXIFS($F$2:$F3550,$C$2:$C3550,$C3551,$B$2:$B3550,$B3551,$A$2:$A3550,$A3551))&lt;0,0,IF(_xlfn.MAXIFS($F$2:$F3550,$C$2:$C3550,$C3551,$B$2:$B3550,$B3551,$A$2:$A3550,$A3551)=0,"",$E3551-_xlfn.MAXIFS($F$2:$F3550,$C$2:$C3550,$C3551,$B$2:$B3550,$B3551,$A$2:$A3550,$A3551)))&gt;0.25,"",IF(IF(_xlfn.MAXIFS($F$2:$F3550,$C$2:$C3550,$C3551,$B$2:$B3550,$B3551,$A$2:$A3550,$A3551)=0,"",$E3551-_xlfn.MAXIFS($F$2:$F3550,$C$2:$C3550,$C3551,$B$2:$B3550,$B3551,$A$2:$A3550,$A3551))&lt;0,0,IF(_xlfn.MAXIFS($F$2:$F3550,$C$2:$C3550,$C3551,$B$2:$B3550,$B3551,$A$2:$A3550,$A3551)=0,"",$E3551-_xlfn.MAXIFS($F$2:$F3550,$C$2:$C3550,$C3551,$B$2:$B3550,$B3551,$A$2:$A3550,$A3551))))</f>
        <v/>
      </c>
      <c r="K3551" s="6" t="str">
        <f t="shared" si="166"/>
        <v/>
      </c>
      <c r="L3551" s="6" t="str">
        <f t="shared" si="167"/>
        <v/>
      </c>
      <c r="M3551" s="6" t="str">
        <f t="shared" si="165"/>
        <v/>
      </c>
    </row>
    <row r="3552" spans="1:13" x14ac:dyDescent="0.25">
      <c r="A3552"/>
      <c r="B3552" s="1"/>
      <c r="C3552"/>
      <c r="D3552"/>
      <c r="E3552" s="76"/>
      <c r="F3552" s="76"/>
      <c r="G3552" s="2"/>
      <c r="H3552" s="77"/>
      <c r="J3552" s="79" t="str">
        <f>IF(IF(IF(_xlfn.MAXIFS($F$2:$F3551,$C$2:$C3551,$C3552,$B$2:$B3551,$B3552,$A$2:$A3551,$A3552)=0,"",$E3552-_xlfn.MAXIFS($F$2:$F3551,$C$2:$C3551,$C3552,$B$2:$B3551,$B3552,$A$2:$A3551,$A3552))&lt;0,0,IF(_xlfn.MAXIFS($F$2:$F3551,$C$2:$C3551,$C3552,$B$2:$B3551,$B3552,$A$2:$A3551,$A3552)=0,"",$E3552-_xlfn.MAXIFS($F$2:$F3551,$C$2:$C3551,$C3552,$B$2:$B3551,$B3552,$A$2:$A3551,$A3552)))&gt;0.25,"",IF(IF(_xlfn.MAXIFS($F$2:$F3551,$C$2:$C3551,$C3552,$B$2:$B3551,$B3552,$A$2:$A3551,$A3552)=0,"",$E3552-_xlfn.MAXIFS($F$2:$F3551,$C$2:$C3551,$C3552,$B$2:$B3551,$B3552,$A$2:$A3551,$A3552))&lt;0,0,IF(_xlfn.MAXIFS($F$2:$F3551,$C$2:$C3551,$C3552,$B$2:$B3551,$B3552,$A$2:$A3551,$A3552)=0,"",$E3552-_xlfn.MAXIFS($F$2:$F3551,$C$2:$C3551,$C3552,$B$2:$B3551,$B3552,$A$2:$A3551,$A3552))))</f>
        <v/>
      </c>
      <c r="K3552" s="6" t="str">
        <f t="shared" si="166"/>
        <v/>
      </c>
      <c r="L3552" s="6" t="str">
        <f t="shared" si="167"/>
        <v/>
      </c>
      <c r="M3552" s="6" t="str">
        <f t="shared" si="165"/>
        <v/>
      </c>
    </row>
    <row r="3553" spans="1:13" x14ac:dyDescent="0.25">
      <c r="A3553"/>
      <c r="B3553" s="1"/>
      <c r="C3553"/>
      <c r="D3553"/>
      <c r="E3553" s="76"/>
      <c r="F3553" s="76"/>
      <c r="G3553" s="2"/>
      <c r="H3553" s="77"/>
      <c r="J3553" s="79" t="str">
        <f>IF(IF(IF(_xlfn.MAXIFS($F$2:$F3552,$C$2:$C3552,$C3553,$B$2:$B3552,$B3553,$A$2:$A3552,$A3553)=0,"",$E3553-_xlfn.MAXIFS($F$2:$F3552,$C$2:$C3552,$C3553,$B$2:$B3552,$B3553,$A$2:$A3552,$A3553))&lt;0,0,IF(_xlfn.MAXIFS($F$2:$F3552,$C$2:$C3552,$C3553,$B$2:$B3552,$B3553,$A$2:$A3552,$A3553)=0,"",$E3553-_xlfn.MAXIFS($F$2:$F3552,$C$2:$C3552,$C3553,$B$2:$B3552,$B3553,$A$2:$A3552,$A3553)))&gt;0.25,"",IF(IF(_xlfn.MAXIFS($F$2:$F3552,$C$2:$C3552,$C3553,$B$2:$B3552,$B3553,$A$2:$A3552,$A3553)=0,"",$E3553-_xlfn.MAXIFS($F$2:$F3552,$C$2:$C3552,$C3553,$B$2:$B3552,$B3553,$A$2:$A3552,$A3553))&lt;0,0,IF(_xlfn.MAXIFS($F$2:$F3552,$C$2:$C3552,$C3553,$B$2:$B3552,$B3553,$A$2:$A3552,$A3553)=0,"",$E3553-_xlfn.MAXIFS($F$2:$F3552,$C$2:$C3552,$C3553,$B$2:$B3552,$B3553,$A$2:$A3552,$A3553))))</f>
        <v/>
      </c>
      <c r="K3553" s="6" t="str">
        <f t="shared" si="166"/>
        <v/>
      </c>
      <c r="L3553" s="6" t="str">
        <f t="shared" si="167"/>
        <v/>
      </c>
      <c r="M3553" s="6" t="str">
        <f t="shared" si="165"/>
        <v/>
      </c>
    </row>
    <row r="3554" spans="1:13" x14ac:dyDescent="0.25">
      <c r="A3554"/>
      <c r="B3554" s="1"/>
      <c r="C3554"/>
      <c r="D3554"/>
      <c r="E3554" s="76"/>
      <c r="F3554" s="76"/>
      <c r="G3554" s="2"/>
      <c r="H3554" s="77"/>
      <c r="J3554" s="79" t="str">
        <f>IF(IF(IF(_xlfn.MAXIFS($F$2:$F3553,$C$2:$C3553,$C3554,$B$2:$B3553,$B3554,$A$2:$A3553,$A3554)=0,"",$E3554-_xlfn.MAXIFS($F$2:$F3553,$C$2:$C3553,$C3554,$B$2:$B3553,$B3554,$A$2:$A3553,$A3554))&lt;0,0,IF(_xlfn.MAXIFS($F$2:$F3553,$C$2:$C3553,$C3554,$B$2:$B3553,$B3554,$A$2:$A3553,$A3554)=0,"",$E3554-_xlfn.MAXIFS($F$2:$F3553,$C$2:$C3553,$C3554,$B$2:$B3553,$B3554,$A$2:$A3553,$A3554)))&gt;0.25,"",IF(IF(_xlfn.MAXIFS($F$2:$F3553,$C$2:$C3553,$C3554,$B$2:$B3553,$B3554,$A$2:$A3553,$A3554)=0,"",$E3554-_xlfn.MAXIFS($F$2:$F3553,$C$2:$C3553,$C3554,$B$2:$B3553,$B3554,$A$2:$A3553,$A3554))&lt;0,0,IF(_xlfn.MAXIFS($F$2:$F3553,$C$2:$C3553,$C3554,$B$2:$B3553,$B3554,$A$2:$A3553,$A3554)=0,"",$E3554-_xlfn.MAXIFS($F$2:$F3553,$C$2:$C3553,$C3554,$B$2:$B3553,$B3554,$A$2:$A3553,$A3554))))</f>
        <v/>
      </c>
      <c r="K3554" s="6" t="str">
        <f t="shared" si="166"/>
        <v/>
      </c>
      <c r="L3554" s="6" t="str">
        <f t="shared" si="167"/>
        <v/>
      </c>
      <c r="M3554" s="6" t="str">
        <f t="shared" si="165"/>
        <v/>
      </c>
    </row>
    <row r="3555" spans="1:13" x14ac:dyDescent="0.25">
      <c r="A3555"/>
      <c r="B3555" s="1"/>
      <c r="C3555"/>
      <c r="D3555"/>
      <c r="E3555" s="76"/>
      <c r="F3555" s="76"/>
      <c r="G3555" s="2"/>
      <c r="H3555" s="77"/>
      <c r="J3555" s="79" t="str">
        <f>IF(IF(IF(_xlfn.MAXIFS($F$2:$F3554,$C$2:$C3554,$C3555,$B$2:$B3554,$B3555,$A$2:$A3554,$A3555)=0,"",$E3555-_xlfn.MAXIFS($F$2:$F3554,$C$2:$C3554,$C3555,$B$2:$B3554,$B3555,$A$2:$A3554,$A3555))&lt;0,0,IF(_xlfn.MAXIFS($F$2:$F3554,$C$2:$C3554,$C3555,$B$2:$B3554,$B3555,$A$2:$A3554,$A3555)=0,"",$E3555-_xlfn.MAXIFS($F$2:$F3554,$C$2:$C3554,$C3555,$B$2:$B3554,$B3555,$A$2:$A3554,$A3555)))&gt;0.25,"",IF(IF(_xlfn.MAXIFS($F$2:$F3554,$C$2:$C3554,$C3555,$B$2:$B3554,$B3555,$A$2:$A3554,$A3555)=0,"",$E3555-_xlfn.MAXIFS($F$2:$F3554,$C$2:$C3554,$C3555,$B$2:$B3554,$B3555,$A$2:$A3554,$A3555))&lt;0,0,IF(_xlfn.MAXIFS($F$2:$F3554,$C$2:$C3554,$C3555,$B$2:$B3554,$B3555,$A$2:$A3554,$A3555)=0,"",$E3555-_xlfn.MAXIFS($F$2:$F3554,$C$2:$C3554,$C3555,$B$2:$B3554,$B3555,$A$2:$A3554,$A3555))))</f>
        <v/>
      </c>
      <c r="K3555" s="6" t="str">
        <f t="shared" si="166"/>
        <v/>
      </c>
      <c r="L3555" s="6" t="str">
        <f t="shared" si="167"/>
        <v/>
      </c>
      <c r="M3555" s="6" t="str">
        <f t="shared" si="165"/>
        <v/>
      </c>
    </row>
    <row r="3556" spans="1:13" x14ac:dyDescent="0.25">
      <c r="A3556"/>
      <c r="B3556" s="1"/>
      <c r="C3556"/>
      <c r="D3556"/>
      <c r="E3556" s="76"/>
      <c r="F3556" s="76"/>
      <c r="G3556" s="2"/>
      <c r="H3556" s="77"/>
      <c r="J3556" s="79" t="str">
        <f>IF(IF(IF(_xlfn.MAXIFS($F$2:$F3555,$C$2:$C3555,$C3556,$B$2:$B3555,$B3556,$A$2:$A3555,$A3556)=0,"",$E3556-_xlfn.MAXIFS($F$2:$F3555,$C$2:$C3555,$C3556,$B$2:$B3555,$B3556,$A$2:$A3555,$A3556))&lt;0,0,IF(_xlfn.MAXIFS($F$2:$F3555,$C$2:$C3555,$C3556,$B$2:$B3555,$B3556,$A$2:$A3555,$A3556)=0,"",$E3556-_xlfn.MAXIFS($F$2:$F3555,$C$2:$C3555,$C3556,$B$2:$B3555,$B3556,$A$2:$A3555,$A3556)))&gt;0.25,"",IF(IF(_xlfn.MAXIFS($F$2:$F3555,$C$2:$C3555,$C3556,$B$2:$B3555,$B3556,$A$2:$A3555,$A3556)=0,"",$E3556-_xlfn.MAXIFS($F$2:$F3555,$C$2:$C3555,$C3556,$B$2:$B3555,$B3556,$A$2:$A3555,$A3556))&lt;0,0,IF(_xlfn.MAXIFS($F$2:$F3555,$C$2:$C3555,$C3556,$B$2:$B3555,$B3556,$A$2:$A3555,$A3556)=0,"",$E3556-_xlfn.MAXIFS($F$2:$F3555,$C$2:$C3555,$C3556,$B$2:$B3555,$B3556,$A$2:$A3555,$A3556))))</f>
        <v/>
      </c>
      <c r="K3556" s="6" t="str">
        <f t="shared" si="166"/>
        <v/>
      </c>
      <c r="L3556" s="6" t="str">
        <f t="shared" si="167"/>
        <v/>
      </c>
      <c r="M3556" s="6" t="str">
        <f t="shared" si="165"/>
        <v/>
      </c>
    </row>
    <row r="3557" spans="1:13" x14ac:dyDescent="0.25">
      <c r="A3557"/>
      <c r="B3557" s="1"/>
      <c r="C3557"/>
      <c r="D3557"/>
      <c r="E3557" s="76"/>
      <c r="F3557" s="76"/>
      <c r="G3557" s="2"/>
      <c r="H3557" s="77"/>
      <c r="J3557" s="79" t="str">
        <f>IF(IF(IF(_xlfn.MAXIFS($F$2:$F3556,$C$2:$C3556,$C3557,$B$2:$B3556,$B3557,$A$2:$A3556,$A3557)=0,"",$E3557-_xlfn.MAXIFS($F$2:$F3556,$C$2:$C3556,$C3557,$B$2:$B3556,$B3557,$A$2:$A3556,$A3557))&lt;0,0,IF(_xlfn.MAXIFS($F$2:$F3556,$C$2:$C3556,$C3557,$B$2:$B3556,$B3557,$A$2:$A3556,$A3557)=0,"",$E3557-_xlfn.MAXIFS($F$2:$F3556,$C$2:$C3556,$C3557,$B$2:$B3556,$B3557,$A$2:$A3556,$A3557)))&gt;0.25,"",IF(IF(_xlfn.MAXIFS($F$2:$F3556,$C$2:$C3556,$C3557,$B$2:$B3556,$B3557,$A$2:$A3556,$A3557)=0,"",$E3557-_xlfn.MAXIFS($F$2:$F3556,$C$2:$C3556,$C3557,$B$2:$B3556,$B3557,$A$2:$A3556,$A3557))&lt;0,0,IF(_xlfn.MAXIFS($F$2:$F3556,$C$2:$C3556,$C3557,$B$2:$B3556,$B3557,$A$2:$A3556,$A3557)=0,"",$E3557-_xlfn.MAXIFS($F$2:$F3556,$C$2:$C3556,$C3557,$B$2:$B3556,$B3557,$A$2:$A3556,$A3557))))</f>
        <v/>
      </c>
      <c r="K3557" s="6" t="str">
        <f t="shared" si="166"/>
        <v/>
      </c>
      <c r="L3557" s="6" t="str">
        <f t="shared" si="167"/>
        <v/>
      </c>
      <c r="M3557" s="6" t="str">
        <f t="shared" si="165"/>
        <v/>
      </c>
    </row>
    <row r="3558" spans="1:13" x14ac:dyDescent="0.25">
      <c r="A3558"/>
      <c r="B3558" s="1"/>
      <c r="C3558"/>
      <c r="D3558"/>
      <c r="E3558" s="76"/>
      <c r="F3558" s="76"/>
      <c r="G3558" s="2"/>
      <c r="H3558" s="77"/>
      <c r="J3558" s="79" t="str">
        <f>IF(IF(IF(_xlfn.MAXIFS($F$2:$F3557,$C$2:$C3557,$C3558,$B$2:$B3557,$B3558,$A$2:$A3557,$A3558)=0,"",$E3558-_xlfn.MAXIFS($F$2:$F3557,$C$2:$C3557,$C3558,$B$2:$B3557,$B3558,$A$2:$A3557,$A3558))&lt;0,0,IF(_xlfn.MAXIFS($F$2:$F3557,$C$2:$C3557,$C3558,$B$2:$B3557,$B3558,$A$2:$A3557,$A3558)=0,"",$E3558-_xlfn.MAXIFS($F$2:$F3557,$C$2:$C3557,$C3558,$B$2:$B3557,$B3558,$A$2:$A3557,$A3558)))&gt;0.25,"",IF(IF(_xlfn.MAXIFS($F$2:$F3557,$C$2:$C3557,$C3558,$B$2:$B3557,$B3558,$A$2:$A3557,$A3558)=0,"",$E3558-_xlfn.MAXIFS($F$2:$F3557,$C$2:$C3557,$C3558,$B$2:$B3557,$B3558,$A$2:$A3557,$A3558))&lt;0,0,IF(_xlfn.MAXIFS($F$2:$F3557,$C$2:$C3557,$C3558,$B$2:$B3557,$B3558,$A$2:$A3557,$A3558)=0,"",$E3558-_xlfn.MAXIFS($F$2:$F3557,$C$2:$C3557,$C3558,$B$2:$B3557,$B3558,$A$2:$A3557,$A3558))))</f>
        <v/>
      </c>
      <c r="K3558" s="6" t="str">
        <f t="shared" si="166"/>
        <v/>
      </c>
      <c r="L3558" s="6" t="str">
        <f t="shared" si="167"/>
        <v/>
      </c>
      <c r="M3558" s="6" t="str">
        <f t="shared" si="165"/>
        <v/>
      </c>
    </row>
    <row r="3559" spans="1:13" x14ac:dyDescent="0.25">
      <c r="A3559"/>
      <c r="B3559" s="1"/>
      <c r="C3559"/>
      <c r="D3559"/>
      <c r="E3559" s="76"/>
      <c r="F3559" s="76"/>
      <c r="G3559" s="2"/>
      <c r="H3559" s="77"/>
      <c r="J3559" s="79" t="str">
        <f>IF(IF(IF(_xlfn.MAXIFS($F$2:$F3558,$C$2:$C3558,$C3559,$B$2:$B3558,$B3559,$A$2:$A3558,$A3559)=0,"",$E3559-_xlfn.MAXIFS($F$2:$F3558,$C$2:$C3558,$C3559,$B$2:$B3558,$B3559,$A$2:$A3558,$A3559))&lt;0,0,IF(_xlfn.MAXIFS($F$2:$F3558,$C$2:$C3558,$C3559,$B$2:$B3558,$B3559,$A$2:$A3558,$A3559)=0,"",$E3559-_xlfn.MAXIFS($F$2:$F3558,$C$2:$C3558,$C3559,$B$2:$B3558,$B3559,$A$2:$A3558,$A3559)))&gt;0.25,"",IF(IF(_xlfn.MAXIFS($F$2:$F3558,$C$2:$C3558,$C3559,$B$2:$B3558,$B3559,$A$2:$A3558,$A3559)=0,"",$E3559-_xlfn.MAXIFS($F$2:$F3558,$C$2:$C3558,$C3559,$B$2:$B3558,$B3559,$A$2:$A3558,$A3559))&lt;0,0,IF(_xlfn.MAXIFS($F$2:$F3558,$C$2:$C3558,$C3559,$B$2:$B3558,$B3559,$A$2:$A3558,$A3559)=0,"",$E3559-_xlfn.MAXIFS($F$2:$F3558,$C$2:$C3558,$C3559,$B$2:$B3558,$B3559,$A$2:$A3558,$A3559))))</f>
        <v/>
      </c>
      <c r="K3559" s="6" t="str">
        <f t="shared" si="166"/>
        <v/>
      </c>
      <c r="L3559" s="6" t="str">
        <f t="shared" si="167"/>
        <v/>
      </c>
      <c r="M3559" s="6" t="str">
        <f t="shared" si="165"/>
        <v/>
      </c>
    </row>
    <row r="3560" spans="1:13" x14ac:dyDescent="0.25">
      <c r="A3560"/>
      <c r="B3560" s="1"/>
      <c r="C3560"/>
      <c r="D3560"/>
      <c r="E3560" s="76"/>
      <c r="F3560" s="76"/>
      <c r="G3560" s="2"/>
      <c r="H3560" s="77"/>
      <c r="J3560" s="79" t="str">
        <f>IF(IF(IF(_xlfn.MAXIFS($F$2:$F3559,$C$2:$C3559,$C3560,$B$2:$B3559,$B3560,$A$2:$A3559,$A3560)=0,"",$E3560-_xlfn.MAXIFS($F$2:$F3559,$C$2:$C3559,$C3560,$B$2:$B3559,$B3560,$A$2:$A3559,$A3560))&lt;0,0,IF(_xlfn.MAXIFS($F$2:$F3559,$C$2:$C3559,$C3560,$B$2:$B3559,$B3560,$A$2:$A3559,$A3560)=0,"",$E3560-_xlfn.MAXIFS($F$2:$F3559,$C$2:$C3559,$C3560,$B$2:$B3559,$B3560,$A$2:$A3559,$A3560)))&gt;0.25,"",IF(IF(_xlfn.MAXIFS($F$2:$F3559,$C$2:$C3559,$C3560,$B$2:$B3559,$B3560,$A$2:$A3559,$A3560)=0,"",$E3560-_xlfn.MAXIFS($F$2:$F3559,$C$2:$C3559,$C3560,$B$2:$B3559,$B3560,$A$2:$A3559,$A3560))&lt;0,0,IF(_xlfn.MAXIFS($F$2:$F3559,$C$2:$C3559,$C3560,$B$2:$B3559,$B3560,$A$2:$A3559,$A3560)=0,"",$E3560-_xlfn.MAXIFS($F$2:$F3559,$C$2:$C3559,$C3560,$B$2:$B3559,$B3560,$A$2:$A3559,$A3560))))</f>
        <v/>
      </c>
      <c r="K3560" s="6" t="str">
        <f t="shared" si="166"/>
        <v/>
      </c>
      <c r="L3560" s="6" t="str">
        <f t="shared" si="167"/>
        <v/>
      </c>
      <c r="M3560" s="6" t="str">
        <f t="shared" si="165"/>
        <v/>
      </c>
    </row>
    <row r="3561" spans="1:13" x14ac:dyDescent="0.25">
      <c r="A3561"/>
      <c r="B3561" s="1"/>
      <c r="C3561"/>
      <c r="D3561"/>
      <c r="E3561" s="76"/>
      <c r="F3561" s="76"/>
      <c r="G3561" s="2"/>
      <c r="H3561" s="77"/>
      <c r="J3561" s="79" t="str">
        <f>IF(IF(IF(_xlfn.MAXIFS($F$2:$F3560,$C$2:$C3560,$C3561,$B$2:$B3560,$B3561,$A$2:$A3560,$A3561)=0,"",$E3561-_xlfn.MAXIFS($F$2:$F3560,$C$2:$C3560,$C3561,$B$2:$B3560,$B3561,$A$2:$A3560,$A3561))&lt;0,0,IF(_xlfn.MAXIFS($F$2:$F3560,$C$2:$C3560,$C3561,$B$2:$B3560,$B3561,$A$2:$A3560,$A3561)=0,"",$E3561-_xlfn.MAXIFS($F$2:$F3560,$C$2:$C3560,$C3561,$B$2:$B3560,$B3561,$A$2:$A3560,$A3561)))&gt;0.25,"",IF(IF(_xlfn.MAXIFS($F$2:$F3560,$C$2:$C3560,$C3561,$B$2:$B3560,$B3561,$A$2:$A3560,$A3561)=0,"",$E3561-_xlfn.MAXIFS($F$2:$F3560,$C$2:$C3560,$C3561,$B$2:$B3560,$B3561,$A$2:$A3560,$A3561))&lt;0,0,IF(_xlfn.MAXIFS($F$2:$F3560,$C$2:$C3560,$C3561,$B$2:$B3560,$B3561,$A$2:$A3560,$A3561)=0,"",$E3561-_xlfn.MAXIFS($F$2:$F3560,$C$2:$C3560,$C3561,$B$2:$B3560,$B3561,$A$2:$A3560,$A3561))))</f>
        <v/>
      </c>
      <c r="K3561" s="6" t="str">
        <f t="shared" si="166"/>
        <v/>
      </c>
      <c r="L3561" s="6" t="str">
        <f t="shared" si="167"/>
        <v/>
      </c>
      <c r="M3561" s="6" t="str">
        <f t="shared" si="165"/>
        <v/>
      </c>
    </row>
    <row r="3562" spans="1:13" x14ac:dyDescent="0.25">
      <c r="A3562"/>
      <c r="B3562" s="1"/>
      <c r="C3562"/>
      <c r="D3562"/>
      <c r="E3562" s="76"/>
      <c r="F3562" s="76"/>
      <c r="G3562" s="2"/>
      <c r="H3562" s="77"/>
      <c r="J3562" s="79" t="str">
        <f>IF(IF(IF(_xlfn.MAXIFS($F$2:$F3561,$C$2:$C3561,$C3562,$B$2:$B3561,$B3562,$A$2:$A3561,$A3562)=0,"",$E3562-_xlfn.MAXIFS($F$2:$F3561,$C$2:$C3561,$C3562,$B$2:$B3561,$B3562,$A$2:$A3561,$A3562))&lt;0,0,IF(_xlfn.MAXIFS($F$2:$F3561,$C$2:$C3561,$C3562,$B$2:$B3561,$B3562,$A$2:$A3561,$A3562)=0,"",$E3562-_xlfn.MAXIFS($F$2:$F3561,$C$2:$C3561,$C3562,$B$2:$B3561,$B3562,$A$2:$A3561,$A3562)))&gt;0.25,"",IF(IF(_xlfn.MAXIFS($F$2:$F3561,$C$2:$C3561,$C3562,$B$2:$B3561,$B3562,$A$2:$A3561,$A3562)=0,"",$E3562-_xlfn.MAXIFS($F$2:$F3561,$C$2:$C3561,$C3562,$B$2:$B3561,$B3562,$A$2:$A3561,$A3562))&lt;0,0,IF(_xlfn.MAXIFS($F$2:$F3561,$C$2:$C3561,$C3562,$B$2:$B3561,$B3562,$A$2:$A3561,$A3562)=0,"",$E3562-_xlfn.MAXIFS($F$2:$F3561,$C$2:$C3561,$C3562,$B$2:$B3561,$B3562,$A$2:$A3561,$A3562))))</f>
        <v/>
      </c>
      <c r="K3562" s="6" t="str">
        <f t="shared" si="166"/>
        <v/>
      </c>
      <c r="L3562" s="6" t="str">
        <f t="shared" si="167"/>
        <v/>
      </c>
      <c r="M3562" s="6" t="str">
        <f t="shared" si="165"/>
        <v/>
      </c>
    </row>
    <row r="3563" spans="1:13" x14ac:dyDescent="0.25">
      <c r="A3563"/>
      <c r="B3563" s="1"/>
      <c r="C3563"/>
      <c r="D3563"/>
      <c r="E3563" s="76"/>
      <c r="F3563" s="76"/>
      <c r="G3563" s="2"/>
      <c r="H3563" s="77"/>
      <c r="J3563" s="79" t="str">
        <f>IF(IF(IF(_xlfn.MAXIFS($F$2:$F3562,$C$2:$C3562,$C3563,$B$2:$B3562,$B3563,$A$2:$A3562,$A3563)=0,"",$E3563-_xlfn.MAXIFS($F$2:$F3562,$C$2:$C3562,$C3563,$B$2:$B3562,$B3563,$A$2:$A3562,$A3563))&lt;0,0,IF(_xlfn.MAXIFS($F$2:$F3562,$C$2:$C3562,$C3563,$B$2:$B3562,$B3563,$A$2:$A3562,$A3563)=0,"",$E3563-_xlfn.MAXIFS($F$2:$F3562,$C$2:$C3562,$C3563,$B$2:$B3562,$B3563,$A$2:$A3562,$A3563)))&gt;0.25,"",IF(IF(_xlfn.MAXIFS($F$2:$F3562,$C$2:$C3562,$C3563,$B$2:$B3562,$B3563,$A$2:$A3562,$A3563)=0,"",$E3563-_xlfn.MAXIFS($F$2:$F3562,$C$2:$C3562,$C3563,$B$2:$B3562,$B3563,$A$2:$A3562,$A3563))&lt;0,0,IF(_xlfn.MAXIFS($F$2:$F3562,$C$2:$C3562,$C3563,$B$2:$B3562,$B3563,$A$2:$A3562,$A3563)=0,"",$E3563-_xlfn.MAXIFS($F$2:$F3562,$C$2:$C3562,$C3563,$B$2:$B3562,$B3563,$A$2:$A3562,$A3563))))</f>
        <v/>
      </c>
      <c r="K3563" s="6" t="str">
        <f t="shared" si="166"/>
        <v/>
      </c>
      <c r="L3563" s="6" t="str">
        <f t="shared" si="167"/>
        <v/>
      </c>
      <c r="M3563" s="6" t="str">
        <f t="shared" si="165"/>
        <v/>
      </c>
    </row>
    <row r="3564" spans="1:13" x14ac:dyDescent="0.25">
      <c r="A3564"/>
      <c r="B3564" s="1"/>
      <c r="C3564"/>
      <c r="D3564"/>
      <c r="E3564" s="76"/>
      <c r="F3564" s="76"/>
      <c r="G3564" s="2"/>
      <c r="H3564" s="77"/>
      <c r="J3564" s="79" t="str">
        <f>IF(IF(IF(_xlfn.MAXIFS($F$2:$F3563,$C$2:$C3563,$C3564,$B$2:$B3563,$B3564,$A$2:$A3563,$A3564)=0,"",$E3564-_xlfn.MAXIFS($F$2:$F3563,$C$2:$C3563,$C3564,$B$2:$B3563,$B3564,$A$2:$A3563,$A3564))&lt;0,0,IF(_xlfn.MAXIFS($F$2:$F3563,$C$2:$C3563,$C3564,$B$2:$B3563,$B3564,$A$2:$A3563,$A3564)=0,"",$E3564-_xlfn.MAXIFS($F$2:$F3563,$C$2:$C3563,$C3564,$B$2:$B3563,$B3564,$A$2:$A3563,$A3564)))&gt;0.25,"",IF(IF(_xlfn.MAXIFS($F$2:$F3563,$C$2:$C3563,$C3564,$B$2:$B3563,$B3564,$A$2:$A3563,$A3564)=0,"",$E3564-_xlfn.MAXIFS($F$2:$F3563,$C$2:$C3563,$C3564,$B$2:$B3563,$B3564,$A$2:$A3563,$A3564))&lt;0,0,IF(_xlfn.MAXIFS($F$2:$F3563,$C$2:$C3563,$C3564,$B$2:$B3563,$B3564,$A$2:$A3563,$A3564)=0,"",$E3564-_xlfn.MAXIFS($F$2:$F3563,$C$2:$C3563,$C3564,$B$2:$B3563,$B3564,$A$2:$A3563,$A3564))))</f>
        <v/>
      </c>
      <c r="K3564" s="6" t="str">
        <f t="shared" si="166"/>
        <v/>
      </c>
      <c r="L3564" s="6" t="str">
        <f t="shared" si="167"/>
        <v/>
      </c>
      <c r="M3564" s="6" t="str">
        <f t="shared" si="165"/>
        <v/>
      </c>
    </row>
    <row r="3565" spans="1:13" x14ac:dyDescent="0.25">
      <c r="A3565"/>
      <c r="B3565" s="1"/>
      <c r="C3565"/>
      <c r="D3565"/>
      <c r="E3565" s="76"/>
      <c r="F3565" s="76"/>
      <c r="G3565" s="2"/>
      <c r="H3565" s="77"/>
      <c r="J3565" s="79" t="str">
        <f>IF(IF(IF(_xlfn.MAXIFS($F$2:$F3564,$C$2:$C3564,$C3565,$B$2:$B3564,$B3565,$A$2:$A3564,$A3565)=0,"",$E3565-_xlfn.MAXIFS($F$2:$F3564,$C$2:$C3564,$C3565,$B$2:$B3564,$B3565,$A$2:$A3564,$A3565))&lt;0,0,IF(_xlfn.MAXIFS($F$2:$F3564,$C$2:$C3564,$C3565,$B$2:$B3564,$B3565,$A$2:$A3564,$A3565)=0,"",$E3565-_xlfn.MAXIFS($F$2:$F3564,$C$2:$C3564,$C3565,$B$2:$B3564,$B3565,$A$2:$A3564,$A3565)))&gt;0.25,"",IF(IF(_xlfn.MAXIFS($F$2:$F3564,$C$2:$C3564,$C3565,$B$2:$B3564,$B3565,$A$2:$A3564,$A3565)=0,"",$E3565-_xlfn.MAXIFS($F$2:$F3564,$C$2:$C3564,$C3565,$B$2:$B3564,$B3565,$A$2:$A3564,$A3565))&lt;0,0,IF(_xlfn.MAXIFS($F$2:$F3564,$C$2:$C3564,$C3565,$B$2:$B3564,$B3565,$A$2:$A3564,$A3565)=0,"",$E3565-_xlfn.MAXIFS($F$2:$F3564,$C$2:$C3564,$C3565,$B$2:$B3564,$B3565,$A$2:$A3564,$A3565))))</f>
        <v/>
      </c>
      <c r="K3565" s="6" t="str">
        <f t="shared" si="166"/>
        <v/>
      </c>
      <c r="L3565" s="6" t="str">
        <f t="shared" si="167"/>
        <v/>
      </c>
      <c r="M3565" s="6" t="str">
        <f t="shared" si="165"/>
        <v/>
      </c>
    </row>
    <row r="3566" spans="1:13" x14ac:dyDescent="0.25">
      <c r="A3566"/>
      <c r="B3566" s="1"/>
      <c r="C3566"/>
      <c r="D3566"/>
      <c r="E3566" s="76"/>
      <c r="F3566" s="76"/>
      <c r="G3566" s="2"/>
      <c r="H3566" s="77"/>
      <c r="J3566" s="79" t="str">
        <f>IF(IF(IF(_xlfn.MAXIFS($F$2:$F3565,$C$2:$C3565,$C3566,$B$2:$B3565,$B3566,$A$2:$A3565,$A3566)=0,"",$E3566-_xlfn.MAXIFS($F$2:$F3565,$C$2:$C3565,$C3566,$B$2:$B3565,$B3566,$A$2:$A3565,$A3566))&lt;0,0,IF(_xlfn.MAXIFS($F$2:$F3565,$C$2:$C3565,$C3566,$B$2:$B3565,$B3566,$A$2:$A3565,$A3566)=0,"",$E3566-_xlfn.MAXIFS($F$2:$F3565,$C$2:$C3565,$C3566,$B$2:$B3565,$B3566,$A$2:$A3565,$A3566)))&gt;0.25,"",IF(IF(_xlfn.MAXIFS($F$2:$F3565,$C$2:$C3565,$C3566,$B$2:$B3565,$B3566,$A$2:$A3565,$A3566)=0,"",$E3566-_xlfn.MAXIFS($F$2:$F3565,$C$2:$C3565,$C3566,$B$2:$B3565,$B3566,$A$2:$A3565,$A3566))&lt;0,0,IF(_xlfn.MAXIFS($F$2:$F3565,$C$2:$C3565,$C3566,$B$2:$B3565,$B3566,$A$2:$A3565,$A3566)=0,"",$E3566-_xlfn.MAXIFS($F$2:$F3565,$C$2:$C3565,$C3566,$B$2:$B3565,$B3566,$A$2:$A3565,$A3566))))</f>
        <v/>
      </c>
      <c r="K3566" s="6" t="str">
        <f t="shared" si="166"/>
        <v/>
      </c>
      <c r="L3566" s="6" t="str">
        <f t="shared" si="167"/>
        <v/>
      </c>
      <c r="M3566" s="6" t="str">
        <f t="shared" si="165"/>
        <v/>
      </c>
    </row>
    <row r="3567" spans="1:13" x14ac:dyDescent="0.25">
      <c r="A3567"/>
      <c r="B3567" s="1"/>
      <c r="C3567"/>
      <c r="D3567"/>
      <c r="E3567" s="76"/>
      <c r="F3567" s="76"/>
      <c r="G3567" s="2"/>
      <c r="H3567" s="77"/>
      <c r="J3567" s="79" t="str">
        <f>IF(IF(IF(_xlfn.MAXIFS($F$2:$F3566,$C$2:$C3566,$C3567,$B$2:$B3566,$B3567,$A$2:$A3566,$A3567)=0,"",$E3567-_xlfn.MAXIFS($F$2:$F3566,$C$2:$C3566,$C3567,$B$2:$B3566,$B3567,$A$2:$A3566,$A3567))&lt;0,0,IF(_xlfn.MAXIFS($F$2:$F3566,$C$2:$C3566,$C3567,$B$2:$B3566,$B3567,$A$2:$A3566,$A3567)=0,"",$E3567-_xlfn.MAXIFS($F$2:$F3566,$C$2:$C3566,$C3567,$B$2:$B3566,$B3567,$A$2:$A3566,$A3567)))&gt;0.25,"",IF(IF(_xlfn.MAXIFS($F$2:$F3566,$C$2:$C3566,$C3567,$B$2:$B3566,$B3567,$A$2:$A3566,$A3567)=0,"",$E3567-_xlfn.MAXIFS($F$2:$F3566,$C$2:$C3566,$C3567,$B$2:$B3566,$B3567,$A$2:$A3566,$A3567))&lt;0,0,IF(_xlfn.MAXIFS($F$2:$F3566,$C$2:$C3566,$C3567,$B$2:$B3566,$B3567,$A$2:$A3566,$A3567)=0,"",$E3567-_xlfn.MAXIFS($F$2:$F3566,$C$2:$C3566,$C3567,$B$2:$B3566,$B3567,$A$2:$A3566,$A3567))))</f>
        <v/>
      </c>
      <c r="K3567" s="6" t="str">
        <f t="shared" si="166"/>
        <v/>
      </c>
      <c r="L3567" s="6" t="str">
        <f t="shared" si="167"/>
        <v/>
      </c>
      <c r="M3567" s="6" t="str">
        <f t="shared" si="165"/>
        <v/>
      </c>
    </row>
    <row r="3568" spans="1:13" x14ac:dyDescent="0.25">
      <c r="A3568"/>
      <c r="B3568" s="1"/>
      <c r="C3568"/>
      <c r="D3568"/>
      <c r="E3568" s="76"/>
      <c r="F3568" s="76"/>
      <c r="G3568" s="2"/>
      <c r="H3568" s="77"/>
      <c r="J3568" s="79" t="str">
        <f>IF(IF(IF(_xlfn.MAXIFS($F$2:$F3567,$C$2:$C3567,$C3568,$B$2:$B3567,$B3568,$A$2:$A3567,$A3568)=0,"",$E3568-_xlfn.MAXIFS($F$2:$F3567,$C$2:$C3567,$C3568,$B$2:$B3567,$B3568,$A$2:$A3567,$A3568))&lt;0,0,IF(_xlfn.MAXIFS($F$2:$F3567,$C$2:$C3567,$C3568,$B$2:$B3567,$B3568,$A$2:$A3567,$A3568)=0,"",$E3568-_xlfn.MAXIFS($F$2:$F3567,$C$2:$C3567,$C3568,$B$2:$B3567,$B3568,$A$2:$A3567,$A3568)))&gt;0.25,"",IF(IF(_xlfn.MAXIFS($F$2:$F3567,$C$2:$C3567,$C3568,$B$2:$B3567,$B3568,$A$2:$A3567,$A3568)=0,"",$E3568-_xlfn.MAXIFS($F$2:$F3567,$C$2:$C3567,$C3568,$B$2:$B3567,$B3568,$A$2:$A3567,$A3568))&lt;0,0,IF(_xlfn.MAXIFS($F$2:$F3567,$C$2:$C3567,$C3568,$B$2:$B3567,$B3568,$A$2:$A3567,$A3568)=0,"",$E3568-_xlfn.MAXIFS($F$2:$F3567,$C$2:$C3567,$C3568,$B$2:$B3567,$B3568,$A$2:$A3567,$A3568))))</f>
        <v/>
      </c>
      <c r="K3568" s="6" t="str">
        <f t="shared" si="166"/>
        <v/>
      </c>
      <c r="L3568" s="6" t="str">
        <f t="shared" si="167"/>
        <v/>
      </c>
      <c r="M3568" s="6" t="str">
        <f t="shared" si="165"/>
        <v/>
      </c>
    </row>
    <row r="3569" spans="1:13" x14ac:dyDescent="0.25">
      <c r="A3569"/>
      <c r="B3569" s="1"/>
      <c r="C3569"/>
      <c r="D3569"/>
      <c r="E3569" s="76"/>
      <c r="F3569" s="76"/>
      <c r="G3569" s="2"/>
      <c r="H3569" s="77"/>
      <c r="J3569" s="79" t="str">
        <f>IF(IF(IF(_xlfn.MAXIFS($F$2:$F3568,$C$2:$C3568,$C3569,$B$2:$B3568,$B3569,$A$2:$A3568,$A3569)=0,"",$E3569-_xlfn.MAXIFS($F$2:$F3568,$C$2:$C3568,$C3569,$B$2:$B3568,$B3569,$A$2:$A3568,$A3569))&lt;0,0,IF(_xlfn.MAXIFS($F$2:$F3568,$C$2:$C3568,$C3569,$B$2:$B3568,$B3569,$A$2:$A3568,$A3569)=0,"",$E3569-_xlfn.MAXIFS($F$2:$F3568,$C$2:$C3568,$C3569,$B$2:$B3568,$B3569,$A$2:$A3568,$A3569)))&gt;0.25,"",IF(IF(_xlfn.MAXIFS($F$2:$F3568,$C$2:$C3568,$C3569,$B$2:$B3568,$B3569,$A$2:$A3568,$A3569)=0,"",$E3569-_xlfn.MAXIFS($F$2:$F3568,$C$2:$C3568,$C3569,$B$2:$B3568,$B3569,$A$2:$A3568,$A3569))&lt;0,0,IF(_xlfn.MAXIFS($F$2:$F3568,$C$2:$C3568,$C3569,$B$2:$B3568,$B3569,$A$2:$A3568,$A3569)=0,"",$E3569-_xlfn.MAXIFS($F$2:$F3568,$C$2:$C3568,$C3569,$B$2:$B3568,$B3569,$A$2:$A3568,$A3569))))</f>
        <v/>
      </c>
      <c r="K3569" s="6" t="str">
        <f t="shared" si="166"/>
        <v/>
      </c>
      <c r="L3569" s="6" t="str">
        <f t="shared" si="167"/>
        <v/>
      </c>
      <c r="M3569" s="6" t="str">
        <f t="shared" si="165"/>
        <v/>
      </c>
    </row>
    <row r="3570" spans="1:13" x14ac:dyDescent="0.25">
      <c r="A3570"/>
      <c r="B3570" s="1"/>
      <c r="C3570"/>
      <c r="D3570"/>
      <c r="E3570" s="76"/>
      <c r="F3570" s="76"/>
      <c r="G3570" s="2"/>
      <c r="H3570" s="77"/>
      <c r="J3570" s="79" t="str">
        <f>IF(IF(IF(_xlfn.MAXIFS($F$2:$F3569,$C$2:$C3569,$C3570,$B$2:$B3569,$B3570,$A$2:$A3569,$A3570)=0,"",$E3570-_xlfn.MAXIFS($F$2:$F3569,$C$2:$C3569,$C3570,$B$2:$B3569,$B3570,$A$2:$A3569,$A3570))&lt;0,0,IF(_xlfn.MAXIFS($F$2:$F3569,$C$2:$C3569,$C3570,$B$2:$B3569,$B3570,$A$2:$A3569,$A3570)=0,"",$E3570-_xlfn.MAXIFS($F$2:$F3569,$C$2:$C3569,$C3570,$B$2:$B3569,$B3570,$A$2:$A3569,$A3570)))&gt;0.25,"",IF(IF(_xlfn.MAXIFS($F$2:$F3569,$C$2:$C3569,$C3570,$B$2:$B3569,$B3570,$A$2:$A3569,$A3570)=0,"",$E3570-_xlfn.MAXIFS($F$2:$F3569,$C$2:$C3569,$C3570,$B$2:$B3569,$B3570,$A$2:$A3569,$A3570))&lt;0,0,IF(_xlfn.MAXIFS($F$2:$F3569,$C$2:$C3569,$C3570,$B$2:$B3569,$B3570,$A$2:$A3569,$A3570)=0,"",$E3570-_xlfn.MAXIFS($F$2:$F3569,$C$2:$C3569,$C3570,$B$2:$B3569,$B3570,$A$2:$A3569,$A3570))))</f>
        <v/>
      </c>
      <c r="K3570" s="6" t="str">
        <f t="shared" si="166"/>
        <v/>
      </c>
      <c r="L3570" s="6" t="str">
        <f t="shared" si="167"/>
        <v/>
      </c>
      <c r="M3570" s="6" t="str">
        <f t="shared" si="165"/>
        <v/>
      </c>
    </row>
    <row r="3571" spans="1:13" x14ac:dyDescent="0.25">
      <c r="A3571"/>
      <c r="B3571" s="1"/>
      <c r="C3571"/>
      <c r="D3571"/>
      <c r="E3571" s="76"/>
      <c r="F3571" s="76"/>
      <c r="G3571" s="2"/>
      <c r="H3571" s="77"/>
      <c r="J3571" s="79" t="str">
        <f>IF(IF(IF(_xlfn.MAXIFS($F$2:$F3570,$C$2:$C3570,$C3571,$B$2:$B3570,$B3571,$A$2:$A3570,$A3571)=0,"",$E3571-_xlfn.MAXIFS($F$2:$F3570,$C$2:$C3570,$C3571,$B$2:$B3570,$B3571,$A$2:$A3570,$A3571))&lt;0,0,IF(_xlfn.MAXIFS($F$2:$F3570,$C$2:$C3570,$C3571,$B$2:$B3570,$B3571,$A$2:$A3570,$A3571)=0,"",$E3571-_xlfn.MAXIFS($F$2:$F3570,$C$2:$C3570,$C3571,$B$2:$B3570,$B3571,$A$2:$A3570,$A3571)))&gt;0.25,"",IF(IF(_xlfn.MAXIFS($F$2:$F3570,$C$2:$C3570,$C3571,$B$2:$B3570,$B3571,$A$2:$A3570,$A3571)=0,"",$E3571-_xlfn.MAXIFS($F$2:$F3570,$C$2:$C3570,$C3571,$B$2:$B3570,$B3571,$A$2:$A3570,$A3571))&lt;0,0,IF(_xlfn.MAXIFS($F$2:$F3570,$C$2:$C3570,$C3571,$B$2:$B3570,$B3571,$A$2:$A3570,$A3571)=0,"",$E3571-_xlfn.MAXIFS($F$2:$F3570,$C$2:$C3570,$C3571,$B$2:$B3570,$B3571,$A$2:$A3570,$A3571))))</f>
        <v/>
      </c>
      <c r="K3571" s="6" t="str">
        <f t="shared" si="166"/>
        <v/>
      </c>
      <c r="L3571" s="6" t="str">
        <f t="shared" si="167"/>
        <v/>
      </c>
      <c r="M3571" s="6" t="str">
        <f t="shared" si="165"/>
        <v/>
      </c>
    </row>
    <row r="3572" spans="1:13" x14ac:dyDescent="0.25">
      <c r="A3572"/>
      <c r="B3572" s="1"/>
      <c r="C3572"/>
      <c r="D3572"/>
      <c r="E3572" s="76"/>
      <c r="F3572" s="76"/>
      <c r="G3572" s="2"/>
      <c r="H3572" s="77"/>
      <c r="J3572" s="79" t="str">
        <f>IF(IF(IF(_xlfn.MAXIFS($F$2:$F3571,$C$2:$C3571,$C3572,$B$2:$B3571,$B3572,$A$2:$A3571,$A3572)=0,"",$E3572-_xlfn.MAXIFS($F$2:$F3571,$C$2:$C3571,$C3572,$B$2:$B3571,$B3572,$A$2:$A3571,$A3572))&lt;0,0,IF(_xlfn.MAXIFS($F$2:$F3571,$C$2:$C3571,$C3572,$B$2:$B3571,$B3572,$A$2:$A3571,$A3572)=0,"",$E3572-_xlfn.MAXIFS($F$2:$F3571,$C$2:$C3571,$C3572,$B$2:$B3571,$B3572,$A$2:$A3571,$A3572)))&gt;0.25,"",IF(IF(_xlfn.MAXIFS($F$2:$F3571,$C$2:$C3571,$C3572,$B$2:$B3571,$B3572,$A$2:$A3571,$A3572)=0,"",$E3572-_xlfn.MAXIFS($F$2:$F3571,$C$2:$C3571,$C3572,$B$2:$B3571,$B3572,$A$2:$A3571,$A3572))&lt;0,0,IF(_xlfn.MAXIFS($F$2:$F3571,$C$2:$C3571,$C3572,$B$2:$B3571,$B3572,$A$2:$A3571,$A3572)=0,"",$E3572-_xlfn.MAXIFS($F$2:$F3571,$C$2:$C3571,$C3572,$B$2:$B3571,$B3572,$A$2:$A3571,$A3572))))</f>
        <v/>
      </c>
      <c r="K3572" s="6" t="str">
        <f t="shared" si="166"/>
        <v/>
      </c>
      <c r="L3572" s="6" t="str">
        <f t="shared" si="167"/>
        <v/>
      </c>
      <c r="M3572" s="6" t="str">
        <f t="shared" si="165"/>
        <v/>
      </c>
    </row>
    <row r="3573" spans="1:13" x14ac:dyDescent="0.25">
      <c r="A3573"/>
      <c r="B3573" s="1"/>
      <c r="C3573"/>
      <c r="D3573"/>
      <c r="E3573" s="76"/>
      <c r="F3573" s="76"/>
      <c r="G3573" s="2"/>
      <c r="H3573" s="77"/>
      <c r="J3573" s="79" t="str">
        <f>IF(IF(IF(_xlfn.MAXIFS($F$2:$F3572,$C$2:$C3572,$C3573,$B$2:$B3572,$B3573,$A$2:$A3572,$A3573)=0,"",$E3573-_xlfn.MAXIFS($F$2:$F3572,$C$2:$C3572,$C3573,$B$2:$B3572,$B3573,$A$2:$A3572,$A3573))&lt;0,0,IF(_xlfn.MAXIFS($F$2:$F3572,$C$2:$C3572,$C3573,$B$2:$B3572,$B3573,$A$2:$A3572,$A3573)=0,"",$E3573-_xlfn.MAXIFS($F$2:$F3572,$C$2:$C3572,$C3573,$B$2:$B3572,$B3573,$A$2:$A3572,$A3573)))&gt;0.25,"",IF(IF(_xlfn.MAXIFS($F$2:$F3572,$C$2:$C3572,$C3573,$B$2:$B3572,$B3573,$A$2:$A3572,$A3573)=0,"",$E3573-_xlfn.MAXIFS($F$2:$F3572,$C$2:$C3572,$C3573,$B$2:$B3572,$B3573,$A$2:$A3572,$A3573))&lt;0,0,IF(_xlfn.MAXIFS($F$2:$F3572,$C$2:$C3572,$C3573,$B$2:$B3572,$B3573,$A$2:$A3572,$A3573)=0,"",$E3573-_xlfn.MAXIFS($F$2:$F3572,$C$2:$C3572,$C3573,$B$2:$B3572,$B3573,$A$2:$A3572,$A3573))))</f>
        <v/>
      </c>
      <c r="K3573" s="6" t="str">
        <f t="shared" si="166"/>
        <v/>
      </c>
      <c r="L3573" s="6" t="str">
        <f t="shared" si="167"/>
        <v/>
      </c>
      <c r="M3573" s="6" t="str">
        <f t="shared" si="165"/>
        <v/>
      </c>
    </row>
    <row r="3574" spans="1:13" x14ac:dyDescent="0.25">
      <c r="A3574"/>
      <c r="B3574" s="1"/>
      <c r="C3574"/>
      <c r="D3574"/>
      <c r="E3574" s="76"/>
      <c r="F3574" s="76"/>
      <c r="G3574" s="2"/>
      <c r="H3574" s="77"/>
      <c r="J3574" s="79" t="str">
        <f>IF(IF(IF(_xlfn.MAXIFS($F$2:$F3573,$C$2:$C3573,$C3574,$B$2:$B3573,$B3574,$A$2:$A3573,$A3574)=0,"",$E3574-_xlfn.MAXIFS($F$2:$F3573,$C$2:$C3573,$C3574,$B$2:$B3573,$B3574,$A$2:$A3573,$A3574))&lt;0,0,IF(_xlfn.MAXIFS($F$2:$F3573,$C$2:$C3573,$C3574,$B$2:$B3573,$B3574,$A$2:$A3573,$A3574)=0,"",$E3574-_xlfn.MAXIFS($F$2:$F3573,$C$2:$C3573,$C3574,$B$2:$B3573,$B3574,$A$2:$A3573,$A3574)))&gt;0.25,"",IF(IF(_xlfn.MAXIFS($F$2:$F3573,$C$2:$C3573,$C3574,$B$2:$B3573,$B3574,$A$2:$A3573,$A3574)=0,"",$E3574-_xlfn.MAXIFS($F$2:$F3573,$C$2:$C3573,$C3574,$B$2:$B3573,$B3574,$A$2:$A3573,$A3574))&lt;0,0,IF(_xlfn.MAXIFS($F$2:$F3573,$C$2:$C3573,$C3574,$B$2:$B3573,$B3574,$A$2:$A3573,$A3574)=0,"",$E3574-_xlfn.MAXIFS($F$2:$F3573,$C$2:$C3573,$C3574,$B$2:$B3573,$B3574,$A$2:$A3573,$A3574))))</f>
        <v/>
      </c>
      <c r="K3574" s="6" t="str">
        <f t="shared" si="166"/>
        <v/>
      </c>
      <c r="L3574" s="6" t="str">
        <f t="shared" si="167"/>
        <v/>
      </c>
      <c r="M3574" s="6" t="str">
        <f t="shared" si="165"/>
        <v/>
      </c>
    </row>
    <row r="3575" spans="1:13" x14ac:dyDescent="0.25">
      <c r="A3575"/>
      <c r="B3575" s="1"/>
      <c r="C3575"/>
      <c r="D3575"/>
      <c r="E3575" s="76"/>
      <c r="F3575" s="76"/>
      <c r="G3575" s="2"/>
      <c r="H3575" s="77"/>
      <c r="J3575" s="79" t="str">
        <f>IF(IF(IF(_xlfn.MAXIFS($F$2:$F3574,$C$2:$C3574,$C3575,$B$2:$B3574,$B3575,$A$2:$A3574,$A3575)=0,"",$E3575-_xlfn.MAXIFS($F$2:$F3574,$C$2:$C3574,$C3575,$B$2:$B3574,$B3575,$A$2:$A3574,$A3575))&lt;0,0,IF(_xlfn.MAXIFS($F$2:$F3574,$C$2:$C3574,$C3575,$B$2:$B3574,$B3575,$A$2:$A3574,$A3575)=0,"",$E3575-_xlfn.MAXIFS($F$2:$F3574,$C$2:$C3574,$C3575,$B$2:$B3574,$B3575,$A$2:$A3574,$A3575)))&gt;0.25,"",IF(IF(_xlfn.MAXIFS($F$2:$F3574,$C$2:$C3574,$C3575,$B$2:$B3574,$B3575,$A$2:$A3574,$A3575)=0,"",$E3575-_xlfn.MAXIFS($F$2:$F3574,$C$2:$C3574,$C3575,$B$2:$B3574,$B3575,$A$2:$A3574,$A3575))&lt;0,0,IF(_xlfn.MAXIFS($F$2:$F3574,$C$2:$C3574,$C3575,$B$2:$B3574,$B3575,$A$2:$A3574,$A3575)=0,"",$E3575-_xlfn.MAXIFS($F$2:$F3574,$C$2:$C3574,$C3575,$B$2:$B3574,$B3575,$A$2:$A3574,$A3575))))</f>
        <v/>
      </c>
      <c r="K3575" s="6" t="str">
        <f t="shared" si="166"/>
        <v/>
      </c>
      <c r="L3575" s="6" t="str">
        <f t="shared" si="167"/>
        <v/>
      </c>
      <c r="M3575" s="6" t="str">
        <f t="shared" si="165"/>
        <v/>
      </c>
    </row>
    <row r="3576" spans="1:13" x14ac:dyDescent="0.25">
      <c r="A3576"/>
      <c r="B3576" s="1"/>
      <c r="C3576"/>
      <c r="D3576"/>
      <c r="E3576" s="76"/>
      <c r="F3576" s="76"/>
      <c r="G3576" s="2"/>
      <c r="H3576" s="77"/>
      <c r="J3576" s="79" t="str">
        <f>IF(IF(IF(_xlfn.MAXIFS($F$2:$F3575,$C$2:$C3575,$C3576,$B$2:$B3575,$B3576,$A$2:$A3575,$A3576)=0,"",$E3576-_xlfn.MAXIFS($F$2:$F3575,$C$2:$C3575,$C3576,$B$2:$B3575,$B3576,$A$2:$A3575,$A3576))&lt;0,0,IF(_xlfn.MAXIFS($F$2:$F3575,$C$2:$C3575,$C3576,$B$2:$B3575,$B3576,$A$2:$A3575,$A3576)=0,"",$E3576-_xlfn.MAXIFS($F$2:$F3575,$C$2:$C3575,$C3576,$B$2:$B3575,$B3576,$A$2:$A3575,$A3576)))&gt;0.25,"",IF(IF(_xlfn.MAXIFS($F$2:$F3575,$C$2:$C3575,$C3576,$B$2:$B3575,$B3576,$A$2:$A3575,$A3576)=0,"",$E3576-_xlfn.MAXIFS($F$2:$F3575,$C$2:$C3575,$C3576,$B$2:$B3575,$B3576,$A$2:$A3575,$A3576))&lt;0,0,IF(_xlfn.MAXIFS($F$2:$F3575,$C$2:$C3575,$C3576,$B$2:$B3575,$B3576,$A$2:$A3575,$A3576)=0,"",$E3576-_xlfn.MAXIFS($F$2:$F3575,$C$2:$C3575,$C3576,$B$2:$B3575,$B3576,$A$2:$A3575,$A3576))))</f>
        <v/>
      </c>
      <c r="K3576" s="6" t="str">
        <f t="shared" si="166"/>
        <v/>
      </c>
      <c r="L3576" s="6" t="str">
        <f t="shared" si="167"/>
        <v/>
      </c>
      <c r="M3576" s="6" t="str">
        <f t="shared" si="165"/>
        <v/>
      </c>
    </row>
    <row r="3577" spans="1:13" x14ac:dyDescent="0.25">
      <c r="A3577"/>
      <c r="B3577" s="1"/>
      <c r="C3577"/>
      <c r="D3577"/>
      <c r="E3577" s="76"/>
      <c r="F3577" s="76"/>
      <c r="G3577" s="2"/>
      <c r="H3577" s="77"/>
      <c r="J3577" s="79" t="str">
        <f>IF(IF(IF(_xlfn.MAXIFS($F$2:$F3576,$C$2:$C3576,$C3577,$B$2:$B3576,$B3577,$A$2:$A3576,$A3577)=0,"",$E3577-_xlfn.MAXIFS($F$2:$F3576,$C$2:$C3576,$C3577,$B$2:$B3576,$B3577,$A$2:$A3576,$A3577))&lt;0,0,IF(_xlfn.MAXIFS($F$2:$F3576,$C$2:$C3576,$C3577,$B$2:$B3576,$B3577,$A$2:$A3576,$A3577)=0,"",$E3577-_xlfn.MAXIFS($F$2:$F3576,$C$2:$C3576,$C3577,$B$2:$B3576,$B3577,$A$2:$A3576,$A3577)))&gt;0.25,"",IF(IF(_xlfn.MAXIFS($F$2:$F3576,$C$2:$C3576,$C3577,$B$2:$B3576,$B3577,$A$2:$A3576,$A3577)=0,"",$E3577-_xlfn.MAXIFS($F$2:$F3576,$C$2:$C3576,$C3577,$B$2:$B3576,$B3577,$A$2:$A3576,$A3577))&lt;0,0,IF(_xlfn.MAXIFS($F$2:$F3576,$C$2:$C3576,$C3577,$B$2:$B3576,$B3577,$A$2:$A3576,$A3577)=0,"",$E3577-_xlfn.MAXIFS($F$2:$F3576,$C$2:$C3576,$C3577,$B$2:$B3576,$B3577,$A$2:$A3576,$A3577))))</f>
        <v/>
      </c>
      <c r="K3577" s="6" t="str">
        <f t="shared" si="166"/>
        <v/>
      </c>
      <c r="L3577" s="6" t="str">
        <f t="shared" si="167"/>
        <v/>
      </c>
      <c r="M3577" s="6" t="str">
        <f t="shared" si="165"/>
        <v/>
      </c>
    </row>
    <row r="3578" spans="1:13" x14ac:dyDescent="0.25">
      <c r="A3578"/>
      <c r="B3578" s="1"/>
      <c r="C3578"/>
      <c r="D3578"/>
      <c r="E3578" s="76"/>
      <c r="F3578" s="76"/>
      <c r="G3578" s="2"/>
      <c r="H3578" s="77"/>
      <c r="J3578" s="79" t="str">
        <f>IF(IF(IF(_xlfn.MAXIFS($F$2:$F3577,$C$2:$C3577,$C3578,$B$2:$B3577,$B3578,$A$2:$A3577,$A3578)=0,"",$E3578-_xlfn.MAXIFS($F$2:$F3577,$C$2:$C3577,$C3578,$B$2:$B3577,$B3578,$A$2:$A3577,$A3578))&lt;0,0,IF(_xlfn.MAXIFS($F$2:$F3577,$C$2:$C3577,$C3578,$B$2:$B3577,$B3578,$A$2:$A3577,$A3578)=0,"",$E3578-_xlfn.MAXIFS($F$2:$F3577,$C$2:$C3577,$C3578,$B$2:$B3577,$B3578,$A$2:$A3577,$A3578)))&gt;0.25,"",IF(IF(_xlfn.MAXIFS($F$2:$F3577,$C$2:$C3577,$C3578,$B$2:$B3577,$B3578,$A$2:$A3577,$A3578)=0,"",$E3578-_xlfn.MAXIFS($F$2:$F3577,$C$2:$C3577,$C3578,$B$2:$B3577,$B3578,$A$2:$A3577,$A3578))&lt;0,0,IF(_xlfn.MAXIFS($F$2:$F3577,$C$2:$C3577,$C3578,$B$2:$B3577,$B3578,$A$2:$A3577,$A3578)=0,"",$E3578-_xlfn.MAXIFS($F$2:$F3577,$C$2:$C3577,$C3578,$B$2:$B3577,$B3578,$A$2:$A3577,$A3578))))</f>
        <v/>
      </c>
      <c r="K3578" s="6" t="str">
        <f t="shared" si="166"/>
        <v/>
      </c>
      <c r="L3578" s="6" t="str">
        <f t="shared" si="167"/>
        <v/>
      </c>
      <c r="M3578" s="6" t="str">
        <f t="shared" si="165"/>
        <v/>
      </c>
    </row>
    <row r="3579" spans="1:13" x14ac:dyDescent="0.25">
      <c r="A3579"/>
      <c r="B3579" s="1"/>
      <c r="C3579"/>
      <c r="D3579"/>
      <c r="E3579" s="76"/>
      <c r="F3579" s="76"/>
      <c r="G3579" s="2"/>
      <c r="H3579" s="77"/>
      <c r="J3579" s="79" t="str">
        <f>IF(IF(IF(_xlfn.MAXIFS($F$2:$F3578,$C$2:$C3578,$C3579,$B$2:$B3578,$B3579,$A$2:$A3578,$A3579)=0,"",$E3579-_xlfn.MAXIFS($F$2:$F3578,$C$2:$C3578,$C3579,$B$2:$B3578,$B3579,$A$2:$A3578,$A3579))&lt;0,0,IF(_xlfn.MAXIFS($F$2:$F3578,$C$2:$C3578,$C3579,$B$2:$B3578,$B3579,$A$2:$A3578,$A3579)=0,"",$E3579-_xlfn.MAXIFS($F$2:$F3578,$C$2:$C3578,$C3579,$B$2:$B3578,$B3579,$A$2:$A3578,$A3579)))&gt;0.25,"",IF(IF(_xlfn.MAXIFS($F$2:$F3578,$C$2:$C3578,$C3579,$B$2:$B3578,$B3579,$A$2:$A3578,$A3579)=0,"",$E3579-_xlfn.MAXIFS($F$2:$F3578,$C$2:$C3578,$C3579,$B$2:$B3578,$B3579,$A$2:$A3578,$A3579))&lt;0,0,IF(_xlfn.MAXIFS($F$2:$F3578,$C$2:$C3578,$C3579,$B$2:$B3578,$B3579,$A$2:$A3578,$A3579)=0,"",$E3579-_xlfn.MAXIFS($F$2:$F3578,$C$2:$C3578,$C3579,$B$2:$B3578,$B3579,$A$2:$A3578,$A3579))))</f>
        <v/>
      </c>
      <c r="K3579" s="6" t="str">
        <f t="shared" si="166"/>
        <v/>
      </c>
      <c r="L3579" s="6" t="str">
        <f t="shared" si="167"/>
        <v/>
      </c>
      <c r="M3579" s="6" t="str">
        <f t="shared" si="165"/>
        <v/>
      </c>
    </row>
    <row r="3580" spans="1:13" x14ac:dyDescent="0.25">
      <c r="A3580"/>
      <c r="B3580" s="1"/>
      <c r="C3580"/>
      <c r="D3580"/>
      <c r="E3580" s="76"/>
      <c r="F3580" s="76"/>
      <c r="G3580" s="2"/>
      <c r="H3580" s="77"/>
      <c r="J3580" s="79" t="str">
        <f>IF(IF(IF(_xlfn.MAXIFS($F$2:$F3579,$C$2:$C3579,$C3580,$B$2:$B3579,$B3580,$A$2:$A3579,$A3580)=0,"",$E3580-_xlfn.MAXIFS($F$2:$F3579,$C$2:$C3579,$C3580,$B$2:$B3579,$B3580,$A$2:$A3579,$A3580))&lt;0,0,IF(_xlfn.MAXIFS($F$2:$F3579,$C$2:$C3579,$C3580,$B$2:$B3579,$B3580,$A$2:$A3579,$A3580)=0,"",$E3580-_xlfn.MAXIFS($F$2:$F3579,$C$2:$C3579,$C3580,$B$2:$B3579,$B3580,$A$2:$A3579,$A3580)))&gt;0.25,"",IF(IF(_xlfn.MAXIFS($F$2:$F3579,$C$2:$C3579,$C3580,$B$2:$B3579,$B3580,$A$2:$A3579,$A3580)=0,"",$E3580-_xlfn.MAXIFS($F$2:$F3579,$C$2:$C3579,$C3580,$B$2:$B3579,$B3580,$A$2:$A3579,$A3580))&lt;0,0,IF(_xlfn.MAXIFS($F$2:$F3579,$C$2:$C3579,$C3580,$B$2:$B3579,$B3580,$A$2:$A3579,$A3580)=0,"",$E3580-_xlfn.MAXIFS($F$2:$F3579,$C$2:$C3579,$C3580,$B$2:$B3579,$B3580,$A$2:$A3579,$A3580))))</f>
        <v/>
      </c>
      <c r="K3580" s="6" t="str">
        <f t="shared" si="166"/>
        <v/>
      </c>
      <c r="L3580" s="6" t="str">
        <f t="shared" si="167"/>
        <v/>
      </c>
      <c r="M3580" s="6" t="str">
        <f t="shared" si="165"/>
        <v/>
      </c>
    </row>
    <row r="3581" spans="1:13" x14ac:dyDescent="0.25">
      <c r="A3581"/>
      <c r="B3581" s="1"/>
      <c r="C3581"/>
      <c r="D3581"/>
      <c r="E3581" s="76"/>
      <c r="F3581" s="76"/>
      <c r="G3581" s="2"/>
      <c r="H3581" s="77"/>
      <c r="J3581" s="79" t="str">
        <f>IF(IF(IF(_xlfn.MAXIFS($F$2:$F3580,$C$2:$C3580,$C3581,$B$2:$B3580,$B3581,$A$2:$A3580,$A3581)=0,"",$E3581-_xlfn.MAXIFS($F$2:$F3580,$C$2:$C3580,$C3581,$B$2:$B3580,$B3581,$A$2:$A3580,$A3581))&lt;0,0,IF(_xlfn.MAXIFS($F$2:$F3580,$C$2:$C3580,$C3581,$B$2:$B3580,$B3581,$A$2:$A3580,$A3581)=0,"",$E3581-_xlfn.MAXIFS($F$2:$F3580,$C$2:$C3580,$C3581,$B$2:$B3580,$B3581,$A$2:$A3580,$A3581)))&gt;0.25,"",IF(IF(_xlfn.MAXIFS($F$2:$F3580,$C$2:$C3580,$C3581,$B$2:$B3580,$B3581,$A$2:$A3580,$A3581)=0,"",$E3581-_xlfn.MAXIFS($F$2:$F3580,$C$2:$C3580,$C3581,$B$2:$B3580,$B3581,$A$2:$A3580,$A3581))&lt;0,0,IF(_xlfn.MAXIFS($F$2:$F3580,$C$2:$C3580,$C3581,$B$2:$B3580,$B3581,$A$2:$A3580,$A3581)=0,"",$E3581-_xlfn.MAXIFS($F$2:$F3580,$C$2:$C3580,$C3581,$B$2:$B3580,$B3581,$A$2:$A3580,$A3581))))</f>
        <v/>
      </c>
      <c r="K3581" s="6" t="str">
        <f t="shared" si="166"/>
        <v/>
      </c>
      <c r="L3581" s="6" t="str">
        <f t="shared" si="167"/>
        <v/>
      </c>
      <c r="M3581" s="6" t="str">
        <f t="shared" si="165"/>
        <v/>
      </c>
    </row>
    <row r="3582" spans="1:13" x14ac:dyDescent="0.25">
      <c r="A3582"/>
      <c r="B3582" s="1"/>
      <c r="C3582"/>
      <c r="D3582"/>
      <c r="E3582" s="76"/>
      <c r="F3582" s="76"/>
      <c r="G3582" s="2"/>
      <c r="H3582" s="77"/>
      <c r="J3582" s="79" t="str">
        <f>IF(IF(IF(_xlfn.MAXIFS($F$2:$F3581,$C$2:$C3581,$C3582,$B$2:$B3581,$B3582,$A$2:$A3581,$A3582)=0,"",$E3582-_xlfn.MAXIFS($F$2:$F3581,$C$2:$C3581,$C3582,$B$2:$B3581,$B3582,$A$2:$A3581,$A3582))&lt;0,0,IF(_xlfn.MAXIFS($F$2:$F3581,$C$2:$C3581,$C3582,$B$2:$B3581,$B3582,$A$2:$A3581,$A3582)=0,"",$E3582-_xlfn.MAXIFS($F$2:$F3581,$C$2:$C3581,$C3582,$B$2:$B3581,$B3582,$A$2:$A3581,$A3582)))&gt;0.25,"",IF(IF(_xlfn.MAXIFS($F$2:$F3581,$C$2:$C3581,$C3582,$B$2:$B3581,$B3582,$A$2:$A3581,$A3582)=0,"",$E3582-_xlfn.MAXIFS($F$2:$F3581,$C$2:$C3581,$C3582,$B$2:$B3581,$B3582,$A$2:$A3581,$A3582))&lt;0,0,IF(_xlfn.MAXIFS($F$2:$F3581,$C$2:$C3581,$C3582,$B$2:$B3581,$B3582,$A$2:$A3581,$A3582)=0,"",$E3582-_xlfn.MAXIFS($F$2:$F3581,$C$2:$C3581,$C3582,$B$2:$B3581,$B3582,$A$2:$A3581,$A3582))))</f>
        <v/>
      </c>
      <c r="K3582" s="6" t="str">
        <f t="shared" si="166"/>
        <v/>
      </c>
      <c r="L3582" s="6" t="str">
        <f t="shared" si="167"/>
        <v/>
      </c>
      <c r="M3582" s="6" t="str">
        <f t="shared" si="165"/>
        <v/>
      </c>
    </row>
    <row r="3583" spans="1:13" x14ac:dyDescent="0.25">
      <c r="A3583"/>
      <c r="B3583" s="1"/>
      <c r="C3583"/>
      <c r="D3583"/>
      <c r="E3583" s="76"/>
      <c r="F3583" s="76"/>
      <c r="G3583" s="2"/>
      <c r="H3583" s="77"/>
      <c r="J3583" s="79" t="str">
        <f>IF(IF(IF(_xlfn.MAXIFS($F$2:$F3582,$C$2:$C3582,$C3583,$B$2:$B3582,$B3583,$A$2:$A3582,$A3583)=0,"",$E3583-_xlfn.MAXIFS($F$2:$F3582,$C$2:$C3582,$C3583,$B$2:$B3582,$B3583,$A$2:$A3582,$A3583))&lt;0,0,IF(_xlfn.MAXIFS($F$2:$F3582,$C$2:$C3582,$C3583,$B$2:$B3582,$B3583,$A$2:$A3582,$A3583)=0,"",$E3583-_xlfn.MAXIFS($F$2:$F3582,$C$2:$C3582,$C3583,$B$2:$B3582,$B3583,$A$2:$A3582,$A3583)))&gt;0.25,"",IF(IF(_xlfn.MAXIFS($F$2:$F3582,$C$2:$C3582,$C3583,$B$2:$B3582,$B3583,$A$2:$A3582,$A3583)=0,"",$E3583-_xlfn.MAXIFS($F$2:$F3582,$C$2:$C3582,$C3583,$B$2:$B3582,$B3583,$A$2:$A3582,$A3583))&lt;0,0,IF(_xlfn.MAXIFS($F$2:$F3582,$C$2:$C3582,$C3583,$B$2:$B3582,$B3583,$A$2:$A3582,$A3583)=0,"",$E3583-_xlfn.MAXIFS($F$2:$F3582,$C$2:$C3582,$C3583,$B$2:$B3582,$B3583,$A$2:$A3582,$A3583))))</f>
        <v/>
      </c>
      <c r="K3583" s="6" t="str">
        <f t="shared" si="166"/>
        <v/>
      </c>
      <c r="L3583" s="6" t="str">
        <f t="shared" si="167"/>
        <v/>
      </c>
      <c r="M3583" s="6" t="str">
        <f t="shared" si="165"/>
        <v/>
      </c>
    </row>
    <row r="3584" spans="1:13" x14ac:dyDescent="0.25">
      <c r="A3584"/>
      <c r="B3584" s="1"/>
      <c r="C3584"/>
      <c r="D3584"/>
      <c r="E3584" s="76"/>
      <c r="F3584" s="76"/>
      <c r="G3584" s="2"/>
      <c r="H3584" s="77"/>
      <c r="J3584" s="79" t="str">
        <f>IF(IF(IF(_xlfn.MAXIFS($F$2:$F3583,$C$2:$C3583,$C3584,$B$2:$B3583,$B3584,$A$2:$A3583,$A3584)=0,"",$E3584-_xlfn.MAXIFS($F$2:$F3583,$C$2:$C3583,$C3584,$B$2:$B3583,$B3584,$A$2:$A3583,$A3584))&lt;0,0,IF(_xlfn.MAXIFS($F$2:$F3583,$C$2:$C3583,$C3584,$B$2:$B3583,$B3584,$A$2:$A3583,$A3584)=0,"",$E3584-_xlfn.MAXIFS($F$2:$F3583,$C$2:$C3583,$C3584,$B$2:$B3583,$B3584,$A$2:$A3583,$A3584)))&gt;0.25,"",IF(IF(_xlfn.MAXIFS($F$2:$F3583,$C$2:$C3583,$C3584,$B$2:$B3583,$B3584,$A$2:$A3583,$A3584)=0,"",$E3584-_xlfn.MAXIFS($F$2:$F3583,$C$2:$C3583,$C3584,$B$2:$B3583,$B3584,$A$2:$A3583,$A3584))&lt;0,0,IF(_xlfn.MAXIFS($F$2:$F3583,$C$2:$C3583,$C3584,$B$2:$B3583,$B3584,$A$2:$A3583,$A3584)=0,"",$E3584-_xlfn.MAXIFS($F$2:$F3583,$C$2:$C3583,$C3584,$B$2:$B3583,$B3584,$A$2:$A3583,$A3584))))</f>
        <v/>
      </c>
      <c r="K3584" s="6" t="str">
        <f t="shared" si="166"/>
        <v/>
      </c>
      <c r="L3584" s="6" t="str">
        <f t="shared" si="167"/>
        <v/>
      </c>
      <c r="M3584" s="6" t="str">
        <f t="shared" si="165"/>
        <v/>
      </c>
    </row>
    <row r="3585" spans="1:13" x14ac:dyDescent="0.25">
      <c r="A3585"/>
      <c r="B3585" s="1"/>
      <c r="C3585"/>
      <c r="D3585"/>
      <c r="E3585" s="76"/>
      <c r="F3585" s="76"/>
      <c r="G3585" s="2"/>
      <c r="H3585" s="77"/>
      <c r="J3585" s="79" t="str">
        <f>IF(IF(IF(_xlfn.MAXIFS($F$2:$F3584,$C$2:$C3584,$C3585,$B$2:$B3584,$B3585,$A$2:$A3584,$A3585)=0,"",$E3585-_xlfn.MAXIFS($F$2:$F3584,$C$2:$C3584,$C3585,$B$2:$B3584,$B3585,$A$2:$A3584,$A3585))&lt;0,0,IF(_xlfn.MAXIFS($F$2:$F3584,$C$2:$C3584,$C3585,$B$2:$B3584,$B3585,$A$2:$A3584,$A3585)=0,"",$E3585-_xlfn.MAXIFS($F$2:$F3584,$C$2:$C3584,$C3585,$B$2:$B3584,$B3585,$A$2:$A3584,$A3585)))&gt;0.25,"",IF(IF(_xlfn.MAXIFS($F$2:$F3584,$C$2:$C3584,$C3585,$B$2:$B3584,$B3585,$A$2:$A3584,$A3585)=0,"",$E3585-_xlfn.MAXIFS($F$2:$F3584,$C$2:$C3584,$C3585,$B$2:$B3584,$B3585,$A$2:$A3584,$A3585))&lt;0,0,IF(_xlfn.MAXIFS($F$2:$F3584,$C$2:$C3584,$C3585,$B$2:$B3584,$B3585,$A$2:$A3584,$A3585)=0,"",$E3585-_xlfn.MAXIFS($F$2:$F3584,$C$2:$C3584,$C3585,$B$2:$B3584,$B3585,$A$2:$A3584,$A3585))))</f>
        <v/>
      </c>
      <c r="K3585" s="6" t="str">
        <f t="shared" si="166"/>
        <v/>
      </c>
      <c r="L3585" s="6" t="str">
        <f t="shared" si="167"/>
        <v/>
      </c>
      <c r="M3585" s="6" t="str">
        <f t="shared" si="165"/>
        <v/>
      </c>
    </row>
    <row r="3586" spans="1:13" x14ac:dyDescent="0.25">
      <c r="A3586"/>
      <c r="B3586" s="1"/>
      <c r="C3586"/>
      <c r="D3586"/>
      <c r="E3586" s="76"/>
      <c r="F3586" s="76"/>
      <c r="G3586" s="2"/>
      <c r="H3586" s="77"/>
      <c r="J3586" s="79" t="str">
        <f>IF(IF(IF(_xlfn.MAXIFS($F$2:$F3585,$C$2:$C3585,$C3586,$B$2:$B3585,$B3586,$A$2:$A3585,$A3586)=0,"",$E3586-_xlfn.MAXIFS($F$2:$F3585,$C$2:$C3585,$C3586,$B$2:$B3585,$B3586,$A$2:$A3585,$A3586))&lt;0,0,IF(_xlfn.MAXIFS($F$2:$F3585,$C$2:$C3585,$C3586,$B$2:$B3585,$B3586,$A$2:$A3585,$A3586)=0,"",$E3586-_xlfn.MAXIFS($F$2:$F3585,$C$2:$C3585,$C3586,$B$2:$B3585,$B3586,$A$2:$A3585,$A3586)))&gt;0.25,"",IF(IF(_xlfn.MAXIFS($F$2:$F3585,$C$2:$C3585,$C3586,$B$2:$B3585,$B3586,$A$2:$A3585,$A3586)=0,"",$E3586-_xlfn.MAXIFS($F$2:$F3585,$C$2:$C3585,$C3586,$B$2:$B3585,$B3586,$A$2:$A3585,$A3586))&lt;0,0,IF(_xlfn.MAXIFS($F$2:$F3585,$C$2:$C3585,$C3586,$B$2:$B3585,$B3586,$A$2:$A3585,$A3586)=0,"",$E3586-_xlfn.MAXIFS($F$2:$F3585,$C$2:$C3585,$C3586,$B$2:$B3585,$B3586,$A$2:$A3585,$A3586))))</f>
        <v/>
      </c>
      <c r="K3586" s="6" t="str">
        <f t="shared" si="166"/>
        <v/>
      </c>
      <c r="L3586" s="6" t="str">
        <f t="shared" si="167"/>
        <v/>
      </c>
      <c r="M3586" s="6" t="str">
        <f t="shared" ref="M3586:M3649" si="168">IF($A3586="","",IF(AND($K3586&gt;=10,$K3586&lt;=13),"Y",IF(AND($K3586=14,$L3586="EARLY"),"Y","N")))</f>
        <v/>
      </c>
    </row>
    <row r="3587" spans="1:13" x14ac:dyDescent="0.25">
      <c r="A3587"/>
      <c r="B3587" s="1"/>
      <c r="C3587"/>
      <c r="D3587"/>
      <c r="E3587" s="76"/>
      <c r="F3587" s="76"/>
      <c r="G3587" s="2"/>
      <c r="H3587" s="77"/>
      <c r="J3587" s="79" t="str">
        <f>IF(IF(IF(_xlfn.MAXIFS($F$2:$F3586,$C$2:$C3586,$C3587,$B$2:$B3586,$B3587,$A$2:$A3586,$A3587)=0,"",$E3587-_xlfn.MAXIFS($F$2:$F3586,$C$2:$C3586,$C3587,$B$2:$B3586,$B3587,$A$2:$A3586,$A3587))&lt;0,0,IF(_xlfn.MAXIFS($F$2:$F3586,$C$2:$C3586,$C3587,$B$2:$B3586,$B3587,$A$2:$A3586,$A3587)=0,"",$E3587-_xlfn.MAXIFS($F$2:$F3586,$C$2:$C3586,$C3587,$B$2:$B3586,$B3587,$A$2:$A3586,$A3587)))&gt;0.25,"",IF(IF(_xlfn.MAXIFS($F$2:$F3586,$C$2:$C3586,$C3587,$B$2:$B3586,$B3587,$A$2:$A3586,$A3587)=0,"",$E3587-_xlfn.MAXIFS($F$2:$F3586,$C$2:$C3586,$C3587,$B$2:$B3586,$B3587,$A$2:$A3586,$A3587))&lt;0,0,IF(_xlfn.MAXIFS($F$2:$F3586,$C$2:$C3586,$C3587,$B$2:$B3586,$B3587,$A$2:$A3586,$A3587)=0,"",$E3587-_xlfn.MAXIFS($F$2:$F3586,$C$2:$C3586,$C3587,$B$2:$B3586,$B3587,$A$2:$A3586,$A3587))))</f>
        <v/>
      </c>
      <c r="K3587" s="6" t="str">
        <f t="shared" ref="K3587:K3650" si="169">IF($J3587="","",IF(HOUR($E3587)&gt;19,19,IF(HOUR($E3587)&lt;5,5,HOUR($E3587))))</f>
        <v/>
      </c>
      <c r="L3587" s="6" t="str">
        <f t="shared" ref="L3587:L3650" si="170">IF($J3587="","",IF(MINUTE($E3587)&lt;30,"EARLY","LATE"))</f>
        <v/>
      </c>
      <c r="M3587" s="6" t="str">
        <f t="shared" si="168"/>
        <v/>
      </c>
    </row>
    <row r="3588" spans="1:13" x14ac:dyDescent="0.25">
      <c r="A3588"/>
      <c r="B3588" s="1"/>
      <c r="C3588"/>
      <c r="D3588"/>
      <c r="E3588" s="76"/>
      <c r="F3588" s="76"/>
      <c r="G3588" s="2"/>
      <c r="H3588" s="77"/>
      <c r="J3588" s="79" t="str">
        <f>IF(IF(IF(_xlfn.MAXIFS($F$2:$F3587,$C$2:$C3587,$C3588,$B$2:$B3587,$B3588,$A$2:$A3587,$A3588)=0,"",$E3588-_xlfn.MAXIFS($F$2:$F3587,$C$2:$C3587,$C3588,$B$2:$B3587,$B3588,$A$2:$A3587,$A3588))&lt;0,0,IF(_xlfn.MAXIFS($F$2:$F3587,$C$2:$C3587,$C3588,$B$2:$B3587,$B3588,$A$2:$A3587,$A3588)=0,"",$E3588-_xlfn.MAXIFS($F$2:$F3587,$C$2:$C3587,$C3588,$B$2:$B3587,$B3588,$A$2:$A3587,$A3588)))&gt;0.25,"",IF(IF(_xlfn.MAXIFS($F$2:$F3587,$C$2:$C3587,$C3588,$B$2:$B3587,$B3588,$A$2:$A3587,$A3588)=0,"",$E3588-_xlfn.MAXIFS($F$2:$F3587,$C$2:$C3587,$C3588,$B$2:$B3587,$B3588,$A$2:$A3587,$A3588))&lt;0,0,IF(_xlfn.MAXIFS($F$2:$F3587,$C$2:$C3587,$C3588,$B$2:$B3587,$B3588,$A$2:$A3587,$A3588)=0,"",$E3588-_xlfn.MAXIFS($F$2:$F3587,$C$2:$C3587,$C3588,$B$2:$B3587,$B3588,$A$2:$A3587,$A3588))))</f>
        <v/>
      </c>
      <c r="K3588" s="6" t="str">
        <f t="shared" si="169"/>
        <v/>
      </c>
      <c r="L3588" s="6" t="str">
        <f t="shared" si="170"/>
        <v/>
      </c>
      <c r="M3588" s="6" t="str">
        <f t="shared" si="168"/>
        <v/>
      </c>
    </row>
    <row r="3589" spans="1:13" x14ac:dyDescent="0.25">
      <c r="A3589"/>
      <c r="B3589" s="1"/>
      <c r="C3589"/>
      <c r="D3589"/>
      <c r="E3589" s="76"/>
      <c r="F3589" s="76"/>
      <c r="G3589" s="2"/>
      <c r="H3589" s="77"/>
      <c r="J3589" s="79" t="str">
        <f>IF(IF(IF(_xlfn.MAXIFS($F$2:$F3588,$C$2:$C3588,$C3589,$B$2:$B3588,$B3589,$A$2:$A3588,$A3589)=0,"",$E3589-_xlfn.MAXIFS($F$2:$F3588,$C$2:$C3588,$C3589,$B$2:$B3588,$B3589,$A$2:$A3588,$A3589))&lt;0,0,IF(_xlfn.MAXIFS($F$2:$F3588,$C$2:$C3588,$C3589,$B$2:$B3588,$B3589,$A$2:$A3588,$A3589)=0,"",$E3589-_xlfn.MAXIFS($F$2:$F3588,$C$2:$C3588,$C3589,$B$2:$B3588,$B3589,$A$2:$A3588,$A3589)))&gt;0.25,"",IF(IF(_xlfn.MAXIFS($F$2:$F3588,$C$2:$C3588,$C3589,$B$2:$B3588,$B3589,$A$2:$A3588,$A3589)=0,"",$E3589-_xlfn.MAXIFS($F$2:$F3588,$C$2:$C3588,$C3589,$B$2:$B3588,$B3589,$A$2:$A3588,$A3589))&lt;0,0,IF(_xlfn.MAXIFS($F$2:$F3588,$C$2:$C3588,$C3589,$B$2:$B3588,$B3589,$A$2:$A3588,$A3589)=0,"",$E3589-_xlfn.MAXIFS($F$2:$F3588,$C$2:$C3588,$C3589,$B$2:$B3588,$B3589,$A$2:$A3588,$A3589))))</f>
        <v/>
      </c>
      <c r="K3589" s="6" t="str">
        <f t="shared" si="169"/>
        <v/>
      </c>
      <c r="L3589" s="6" t="str">
        <f t="shared" si="170"/>
        <v/>
      </c>
      <c r="M3589" s="6" t="str">
        <f t="shared" si="168"/>
        <v/>
      </c>
    </row>
    <row r="3590" spans="1:13" x14ac:dyDescent="0.25">
      <c r="A3590"/>
      <c r="B3590" s="1"/>
      <c r="C3590"/>
      <c r="D3590"/>
      <c r="E3590" s="76"/>
      <c r="F3590" s="76"/>
      <c r="G3590" s="2"/>
      <c r="H3590" s="77"/>
      <c r="J3590" s="79" t="str">
        <f>IF(IF(IF(_xlfn.MAXIFS($F$2:$F3589,$C$2:$C3589,$C3590,$B$2:$B3589,$B3590,$A$2:$A3589,$A3590)=0,"",$E3590-_xlfn.MAXIFS($F$2:$F3589,$C$2:$C3589,$C3590,$B$2:$B3589,$B3590,$A$2:$A3589,$A3590))&lt;0,0,IF(_xlfn.MAXIFS($F$2:$F3589,$C$2:$C3589,$C3590,$B$2:$B3589,$B3590,$A$2:$A3589,$A3590)=0,"",$E3590-_xlfn.MAXIFS($F$2:$F3589,$C$2:$C3589,$C3590,$B$2:$B3589,$B3590,$A$2:$A3589,$A3590)))&gt;0.25,"",IF(IF(_xlfn.MAXIFS($F$2:$F3589,$C$2:$C3589,$C3590,$B$2:$B3589,$B3590,$A$2:$A3589,$A3590)=0,"",$E3590-_xlfn.MAXIFS($F$2:$F3589,$C$2:$C3589,$C3590,$B$2:$B3589,$B3590,$A$2:$A3589,$A3590))&lt;0,0,IF(_xlfn.MAXIFS($F$2:$F3589,$C$2:$C3589,$C3590,$B$2:$B3589,$B3590,$A$2:$A3589,$A3590)=0,"",$E3590-_xlfn.MAXIFS($F$2:$F3589,$C$2:$C3589,$C3590,$B$2:$B3589,$B3590,$A$2:$A3589,$A3590))))</f>
        <v/>
      </c>
      <c r="K3590" s="6" t="str">
        <f t="shared" si="169"/>
        <v/>
      </c>
      <c r="L3590" s="6" t="str">
        <f t="shared" si="170"/>
        <v/>
      </c>
      <c r="M3590" s="6" t="str">
        <f t="shared" si="168"/>
        <v/>
      </c>
    </row>
    <row r="3591" spans="1:13" x14ac:dyDescent="0.25">
      <c r="A3591"/>
      <c r="B3591" s="1"/>
      <c r="C3591"/>
      <c r="D3591"/>
      <c r="E3591" s="76"/>
      <c r="F3591" s="76"/>
      <c r="G3591" s="2"/>
      <c r="H3591" s="77"/>
      <c r="J3591" s="79" t="str">
        <f>IF(IF(IF(_xlfn.MAXIFS($F$2:$F3590,$C$2:$C3590,$C3591,$B$2:$B3590,$B3591,$A$2:$A3590,$A3591)=0,"",$E3591-_xlfn.MAXIFS($F$2:$F3590,$C$2:$C3590,$C3591,$B$2:$B3590,$B3591,$A$2:$A3590,$A3591))&lt;0,0,IF(_xlfn.MAXIFS($F$2:$F3590,$C$2:$C3590,$C3591,$B$2:$B3590,$B3591,$A$2:$A3590,$A3591)=0,"",$E3591-_xlfn.MAXIFS($F$2:$F3590,$C$2:$C3590,$C3591,$B$2:$B3590,$B3591,$A$2:$A3590,$A3591)))&gt;0.25,"",IF(IF(_xlfn.MAXIFS($F$2:$F3590,$C$2:$C3590,$C3591,$B$2:$B3590,$B3591,$A$2:$A3590,$A3591)=0,"",$E3591-_xlfn.MAXIFS($F$2:$F3590,$C$2:$C3590,$C3591,$B$2:$B3590,$B3591,$A$2:$A3590,$A3591))&lt;0,0,IF(_xlfn.MAXIFS($F$2:$F3590,$C$2:$C3590,$C3591,$B$2:$B3590,$B3591,$A$2:$A3590,$A3591)=0,"",$E3591-_xlfn.MAXIFS($F$2:$F3590,$C$2:$C3590,$C3591,$B$2:$B3590,$B3591,$A$2:$A3590,$A3591))))</f>
        <v/>
      </c>
      <c r="K3591" s="6" t="str">
        <f t="shared" si="169"/>
        <v/>
      </c>
      <c r="L3591" s="6" t="str">
        <f t="shared" si="170"/>
        <v/>
      </c>
      <c r="M3591" s="6" t="str">
        <f t="shared" si="168"/>
        <v/>
      </c>
    </row>
    <row r="3592" spans="1:13" x14ac:dyDescent="0.25">
      <c r="A3592"/>
      <c r="B3592" s="1"/>
      <c r="C3592"/>
      <c r="D3592"/>
      <c r="E3592" s="76"/>
      <c r="F3592" s="76"/>
      <c r="G3592" s="2"/>
      <c r="H3592" s="77"/>
      <c r="J3592" s="79" t="str">
        <f>IF(IF(IF(_xlfn.MAXIFS($F$2:$F3591,$C$2:$C3591,$C3592,$B$2:$B3591,$B3592,$A$2:$A3591,$A3592)=0,"",$E3592-_xlfn.MAXIFS($F$2:$F3591,$C$2:$C3591,$C3592,$B$2:$B3591,$B3592,$A$2:$A3591,$A3592))&lt;0,0,IF(_xlfn.MAXIFS($F$2:$F3591,$C$2:$C3591,$C3592,$B$2:$B3591,$B3592,$A$2:$A3591,$A3592)=0,"",$E3592-_xlfn.MAXIFS($F$2:$F3591,$C$2:$C3591,$C3592,$B$2:$B3591,$B3592,$A$2:$A3591,$A3592)))&gt;0.25,"",IF(IF(_xlfn.MAXIFS($F$2:$F3591,$C$2:$C3591,$C3592,$B$2:$B3591,$B3592,$A$2:$A3591,$A3592)=0,"",$E3592-_xlfn.MAXIFS($F$2:$F3591,$C$2:$C3591,$C3592,$B$2:$B3591,$B3592,$A$2:$A3591,$A3592))&lt;0,0,IF(_xlfn.MAXIFS($F$2:$F3591,$C$2:$C3591,$C3592,$B$2:$B3591,$B3592,$A$2:$A3591,$A3592)=0,"",$E3592-_xlfn.MAXIFS($F$2:$F3591,$C$2:$C3591,$C3592,$B$2:$B3591,$B3592,$A$2:$A3591,$A3592))))</f>
        <v/>
      </c>
      <c r="K3592" s="6" t="str">
        <f t="shared" si="169"/>
        <v/>
      </c>
      <c r="L3592" s="6" t="str">
        <f t="shared" si="170"/>
        <v/>
      </c>
      <c r="M3592" s="6" t="str">
        <f t="shared" si="168"/>
        <v/>
      </c>
    </row>
    <row r="3593" spans="1:13" x14ac:dyDescent="0.25">
      <c r="A3593"/>
      <c r="B3593" s="1"/>
      <c r="C3593"/>
      <c r="D3593"/>
      <c r="E3593" s="76"/>
      <c r="F3593" s="76"/>
      <c r="G3593" s="2"/>
      <c r="H3593" s="77"/>
      <c r="J3593" s="79" t="str">
        <f>IF(IF(IF(_xlfn.MAXIFS($F$2:$F3592,$C$2:$C3592,$C3593,$B$2:$B3592,$B3593,$A$2:$A3592,$A3593)=0,"",$E3593-_xlfn.MAXIFS($F$2:$F3592,$C$2:$C3592,$C3593,$B$2:$B3592,$B3593,$A$2:$A3592,$A3593))&lt;0,0,IF(_xlfn.MAXIFS($F$2:$F3592,$C$2:$C3592,$C3593,$B$2:$B3592,$B3593,$A$2:$A3592,$A3593)=0,"",$E3593-_xlfn.MAXIFS($F$2:$F3592,$C$2:$C3592,$C3593,$B$2:$B3592,$B3593,$A$2:$A3592,$A3593)))&gt;0.25,"",IF(IF(_xlfn.MAXIFS($F$2:$F3592,$C$2:$C3592,$C3593,$B$2:$B3592,$B3593,$A$2:$A3592,$A3593)=0,"",$E3593-_xlfn.MAXIFS($F$2:$F3592,$C$2:$C3592,$C3593,$B$2:$B3592,$B3593,$A$2:$A3592,$A3593))&lt;0,0,IF(_xlfn.MAXIFS($F$2:$F3592,$C$2:$C3592,$C3593,$B$2:$B3592,$B3593,$A$2:$A3592,$A3593)=0,"",$E3593-_xlfn.MAXIFS($F$2:$F3592,$C$2:$C3592,$C3593,$B$2:$B3592,$B3593,$A$2:$A3592,$A3593))))</f>
        <v/>
      </c>
      <c r="K3593" s="6" t="str">
        <f t="shared" si="169"/>
        <v/>
      </c>
      <c r="L3593" s="6" t="str">
        <f t="shared" si="170"/>
        <v/>
      </c>
      <c r="M3593" s="6" t="str">
        <f t="shared" si="168"/>
        <v/>
      </c>
    </row>
    <row r="3594" spans="1:13" x14ac:dyDescent="0.25">
      <c r="A3594"/>
      <c r="B3594" s="1"/>
      <c r="C3594"/>
      <c r="D3594"/>
      <c r="E3594" s="76"/>
      <c r="F3594" s="76"/>
      <c r="G3594" s="2"/>
      <c r="H3594" s="77"/>
      <c r="J3594" s="79" t="str">
        <f>IF(IF(IF(_xlfn.MAXIFS($F$2:$F3593,$C$2:$C3593,$C3594,$B$2:$B3593,$B3594,$A$2:$A3593,$A3594)=0,"",$E3594-_xlfn.MAXIFS($F$2:$F3593,$C$2:$C3593,$C3594,$B$2:$B3593,$B3594,$A$2:$A3593,$A3594))&lt;0,0,IF(_xlfn.MAXIFS($F$2:$F3593,$C$2:$C3593,$C3594,$B$2:$B3593,$B3594,$A$2:$A3593,$A3594)=0,"",$E3594-_xlfn.MAXIFS($F$2:$F3593,$C$2:$C3593,$C3594,$B$2:$B3593,$B3594,$A$2:$A3593,$A3594)))&gt;0.25,"",IF(IF(_xlfn.MAXIFS($F$2:$F3593,$C$2:$C3593,$C3594,$B$2:$B3593,$B3594,$A$2:$A3593,$A3594)=0,"",$E3594-_xlfn.MAXIFS($F$2:$F3593,$C$2:$C3593,$C3594,$B$2:$B3593,$B3594,$A$2:$A3593,$A3594))&lt;0,0,IF(_xlfn.MAXIFS($F$2:$F3593,$C$2:$C3593,$C3594,$B$2:$B3593,$B3594,$A$2:$A3593,$A3594)=0,"",$E3594-_xlfn.MAXIFS($F$2:$F3593,$C$2:$C3593,$C3594,$B$2:$B3593,$B3594,$A$2:$A3593,$A3594))))</f>
        <v/>
      </c>
      <c r="K3594" s="6" t="str">
        <f t="shared" si="169"/>
        <v/>
      </c>
      <c r="L3594" s="6" t="str">
        <f t="shared" si="170"/>
        <v/>
      </c>
      <c r="M3594" s="6" t="str">
        <f t="shared" si="168"/>
        <v/>
      </c>
    </row>
    <row r="3595" spans="1:13" x14ac:dyDescent="0.25">
      <c r="A3595"/>
      <c r="B3595" s="1"/>
      <c r="C3595"/>
      <c r="D3595"/>
      <c r="E3595" s="76"/>
      <c r="F3595" s="76"/>
      <c r="G3595" s="2"/>
      <c r="H3595" s="77"/>
      <c r="J3595" s="79" t="str">
        <f>IF(IF(IF(_xlfn.MAXIFS($F$2:$F3594,$C$2:$C3594,$C3595,$B$2:$B3594,$B3595,$A$2:$A3594,$A3595)=0,"",$E3595-_xlfn.MAXIFS($F$2:$F3594,$C$2:$C3594,$C3595,$B$2:$B3594,$B3595,$A$2:$A3594,$A3595))&lt;0,0,IF(_xlfn.MAXIFS($F$2:$F3594,$C$2:$C3594,$C3595,$B$2:$B3594,$B3595,$A$2:$A3594,$A3595)=0,"",$E3595-_xlfn.MAXIFS($F$2:$F3594,$C$2:$C3594,$C3595,$B$2:$B3594,$B3595,$A$2:$A3594,$A3595)))&gt;0.25,"",IF(IF(_xlfn.MAXIFS($F$2:$F3594,$C$2:$C3594,$C3595,$B$2:$B3594,$B3595,$A$2:$A3594,$A3595)=0,"",$E3595-_xlfn.MAXIFS($F$2:$F3594,$C$2:$C3594,$C3595,$B$2:$B3594,$B3595,$A$2:$A3594,$A3595))&lt;0,0,IF(_xlfn.MAXIFS($F$2:$F3594,$C$2:$C3594,$C3595,$B$2:$B3594,$B3595,$A$2:$A3594,$A3595)=0,"",$E3595-_xlfn.MAXIFS($F$2:$F3594,$C$2:$C3594,$C3595,$B$2:$B3594,$B3595,$A$2:$A3594,$A3595))))</f>
        <v/>
      </c>
      <c r="K3595" s="6" t="str">
        <f t="shared" si="169"/>
        <v/>
      </c>
      <c r="L3595" s="6" t="str">
        <f t="shared" si="170"/>
        <v/>
      </c>
      <c r="M3595" s="6" t="str">
        <f t="shared" si="168"/>
        <v/>
      </c>
    </row>
    <row r="3596" spans="1:13" x14ac:dyDescent="0.25">
      <c r="A3596"/>
      <c r="B3596" s="1"/>
      <c r="C3596"/>
      <c r="D3596"/>
      <c r="E3596" s="76"/>
      <c r="F3596" s="76"/>
      <c r="G3596" s="2"/>
      <c r="H3596" s="77"/>
      <c r="J3596" s="79" t="str">
        <f>IF(IF(IF(_xlfn.MAXIFS($F$2:$F3595,$C$2:$C3595,$C3596,$B$2:$B3595,$B3596,$A$2:$A3595,$A3596)=0,"",$E3596-_xlfn.MAXIFS($F$2:$F3595,$C$2:$C3595,$C3596,$B$2:$B3595,$B3596,$A$2:$A3595,$A3596))&lt;0,0,IF(_xlfn.MAXIFS($F$2:$F3595,$C$2:$C3595,$C3596,$B$2:$B3595,$B3596,$A$2:$A3595,$A3596)=0,"",$E3596-_xlfn.MAXIFS($F$2:$F3595,$C$2:$C3595,$C3596,$B$2:$B3595,$B3596,$A$2:$A3595,$A3596)))&gt;0.25,"",IF(IF(_xlfn.MAXIFS($F$2:$F3595,$C$2:$C3595,$C3596,$B$2:$B3595,$B3596,$A$2:$A3595,$A3596)=0,"",$E3596-_xlfn.MAXIFS($F$2:$F3595,$C$2:$C3595,$C3596,$B$2:$B3595,$B3596,$A$2:$A3595,$A3596))&lt;0,0,IF(_xlfn.MAXIFS($F$2:$F3595,$C$2:$C3595,$C3596,$B$2:$B3595,$B3596,$A$2:$A3595,$A3596)=0,"",$E3596-_xlfn.MAXIFS($F$2:$F3595,$C$2:$C3595,$C3596,$B$2:$B3595,$B3596,$A$2:$A3595,$A3596))))</f>
        <v/>
      </c>
      <c r="K3596" s="6" t="str">
        <f t="shared" si="169"/>
        <v/>
      </c>
      <c r="L3596" s="6" t="str">
        <f t="shared" si="170"/>
        <v/>
      </c>
      <c r="M3596" s="6" t="str">
        <f t="shared" si="168"/>
        <v/>
      </c>
    </row>
    <row r="3597" spans="1:13" x14ac:dyDescent="0.25">
      <c r="A3597"/>
      <c r="B3597" s="1"/>
      <c r="C3597"/>
      <c r="D3597"/>
      <c r="E3597" s="76"/>
      <c r="F3597" s="76"/>
      <c r="G3597" s="2"/>
      <c r="H3597" s="77"/>
      <c r="J3597" s="79" t="str">
        <f>IF(IF(IF(_xlfn.MAXIFS($F$2:$F3596,$C$2:$C3596,$C3597,$B$2:$B3596,$B3597,$A$2:$A3596,$A3597)=0,"",$E3597-_xlfn.MAXIFS($F$2:$F3596,$C$2:$C3596,$C3597,$B$2:$B3596,$B3597,$A$2:$A3596,$A3597))&lt;0,0,IF(_xlfn.MAXIFS($F$2:$F3596,$C$2:$C3596,$C3597,$B$2:$B3596,$B3597,$A$2:$A3596,$A3597)=0,"",$E3597-_xlfn.MAXIFS($F$2:$F3596,$C$2:$C3596,$C3597,$B$2:$B3596,$B3597,$A$2:$A3596,$A3597)))&gt;0.25,"",IF(IF(_xlfn.MAXIFS($F$2:$F3596,$C$2:$C3596,$C3597,$B$2:$B3596,$B3597,$A$2:$A3596,$A3597)=0,"",$E3597-_xlfn.MAXIFS($F$2:$F3596,$C$2:$C3596,$C3597,$B$2:$B3596,$B3597,$A$2:$A3596,$A3597))&lt;0,0,IF(_xlfn.MAXIFS($F$2:$F3596,$C$2:$C3596,$C3597,$B$2:$B3596,$B3597,$A$2:$A3596,$A3597)=0,"",$E3597-_xlfn.MAXIFS($F$2:$F3596,$C$2:$C3596,$C3597,$B$2:$B3596,$B3597,$A$2:$A3596,$A3597))))</f>
        <v/>
      </c>
      <c r="K3597" s="6" t="str">
        <f t="shared" si="169"/>
        <v/>
      </c>
      <c r="L3597" s="6" t="str">
        <f t="shared" si="170"/>
        <v/>
      </c>
      <c r="M3597" s="6" t="str">
        <f t="shared" si="168"/>
        <v/>
      </c>
    </row>
    <row r="3598" spans="1:13" x14ac:dyDescent="0.25">
      <c r="A3598"/>
      <c r="B3598" s="1"/>
      <c r="C3598"/>
      <c r="D3598"/>
      <c r="E3598" s="76"/>
      <c r="F3598" s="76"/>
      <c r="G3598" s="2"/>
      <c r="H3598" s="77"/>
      <c r="J3598" s="79" t="str">
        <f>IF(IF(IF(_xlfn.MAXIFS($F$2:$F3597,$C$2:$C3597,$C3598,$B$2:$B3597,$B3598,$A$2:$A3597,$A3598)=0,"",$E3598-_xlfn.MAXIFS($F$2:$F3597,$C$2:$C3597,$C3598,$B$2:$B3597,$B3598,$A$2:$A3597,$A3598))&lt;0,0,IF(_xlfn.MAXIFS($F$2:$F3597,$C$2:$C3597,$C3598,$B$2:$B3597,$B3598,$A$2:$A3597,$A3598)=0,"",$E3598-_xlfn.MAXIFS($F$2:$F3597,$C$2:$C3597,$C3598,$B$2:$B3597,$B3598,$A$2:$A3597,$A3598)))&gt;0.25,"",IF(IF(_xlfn.MAXIFS($F$2:$F3597,$C$2:$C3597,$C3598,$B$2:$B3597,$B3598,$A$2:$A3597,$A3598)=0,"",$E3598-_xlfn.MAXIFS($F$2:$F3597,$C$2:$C3597,$C3598,$B$2:$B3597,$B3598,$A$2:$A3597,$A3598))&lt;0,0,IF(_xlfn.MAXIFS($F$2:$F3597,$C$2:$C3597,$C3598,$B$2:$B3597,$B3598,$A$2:$A3597,$A3598)=0,"",$E3598-_xlfn.MAXIFS($F$2:$F3597,$C$2:$C3597,$C3598,$B$2:$B3597,$B3598,$A$2:$A3597,$A3598))))</f>
        <v/>
      </c>
      <c r="K3598" s="6" t="str">
        <f t="shared" si="169"/>
        <v/>
      </c>
      <c r="L3598" s="6" t="str">
        <f t="shared" si="170"/>
        <v/>
      </c>
      <c r="M3598" s="6" t="str">
        <f t="shared" si="168"/>
        <v/>
      </c>
    </row>
    <row r="3599" spans="1:13" x14ac:dyDescent="0.25">
      <c r="A3599"/>
      <c r="B3599" s="1"/>
      <c r="C3599"/>
      <c r="D3599"/>
      <c r="E3599" s="76"/>
      <c r="F3599" s="76"/>
      <c r="G3599" s="2"/>
      <c r="H3599" s="77"/>
      <c r="J3599" s="79" t="str">
        <f>IF(IF(IF(_xlfn.MAXIFS($F$2:$F3598,$C$2:$C3598,$C3599,$B$2:$B3598,$B3599,$A$2:$A3598,$A3599)=0,"",$E3599-_xlfn.MAXIFS($F$2:$F3598,$C$2:$C3598,$C3599,$B$2:$B3598,$B3599,$A$2:$A3598,$A3599))&lt;0,0,IF(_xlfn.MAXIFS($F$2:$F3598,$C$2:$C3598,$C3599,$B$2:$B3598,$B3599,$A$2:$A3598,$A3599)=0,"",$E3599-_xlfn.MAXIFS($F$2:$F3598,$C$2:$C3598,$C3599,$B$2:$B3598,$B3599,$A$2:$A3598,$A3599)))&gt;0.25,"",IF(IF(_xlfn.MAXIFS($F$2:$F3598,$C$2:$C3598,$C3599,$B$2:$B3598,$B3599,$A$2:$A3598,$A3599)=0,"",$E3599-_xlfn.MAXIFS($F$2:$F3598,$C$2:$C3598,$C3599,$B$2:$B3598,$B3599,$A$2:$A3598,$A3599))&lt;0,0,IF(_xlfn.MAXIFS($F$2:$F3598,$C$2:$C3598,$C3599,$B$2:$B3598,$B3599,$A$2:$A3598,$A3599)=0,"",$E3599-_xlfn.MAXIFS($F$2:$F3598,$C$2:$C3598,$C3599,$B$2:$B3598,$B3599,$A$2:$A3598,$A3599))))</f>
        <v/>
      </c>
      <c r="K3599" s="6" t="str">
        <f t="shared" si="169"/>
        <v/>
      </c>
      <c r="L3599" s="6" t="str">
        <f t="shared" si="170"/>
        <v/>
      </c>
      <c r="M3599" s="6" t="str">
        <f t="shared" si="168"/>
        <v/>
      </c>
    </row>
    <row r="3600" spans="1:13" x14ac:dyDescent="0.25">
      <c r="A3600"/>
      <c r="B3600" s="1"/>
      <c r="C3600"/>
      <c r="D3600"/>
      <c r="E3600" s="76"/>
      <c r="F3600" s="76"/>
      <c r="G3600" s="2"/>
      <c r="H3600" s="77"/>
      <c r="J3600" s="79" t="str">
        <f>IF(IF(IF(_xlfn.MAXIFS($F$2:$F3599,$C$2:$C3599,$C3600,$B$2:$B3599,$B3600,$A$2:$A3599,$A3600)=0,"",$E3600-_xlfn.MAXIFS($F$2:$F3599,$C$2:$C3599,$C3600,$B$2:$B3599,$B3600,$A$2:$A3599,$A3600))&lt;0,0,IF(_xlfn.MAXIFS($F$2:$F3599,$C$2:$C3599,$C3600,$B$2:$B3599,$B3600,$A$2:$A3599,$A3600)=0,"",$E3600-_xlfn.MAXIFS($F$2:$F3599,$C$2:$C3599,$C3600,$B$2:$B3599,$B3600,$A$2:$A3599,$A3600)))&gt;0.25,"",IF(IF(_xlfn.MAXIFS($F$2:$F3599,$C$2:$C3599,$C3600,$B$2:$B3599,$B3600,$A$2:$A3599,$A3600)=0,"",$E3600-_xlfn.MAXIFS($F$2:$F3599,$C$2:$C3599,$C3600,$B$2:$B3599,$B3600,$A$2:$A3599,$A3600))&lt;0,0,IF(_xlfn.MAXIFS($F$2:$F3599,$C$2:$C3599,$C3600,$B$2:$B3599,$B3600,$A$2:$A3599,$A3600)=0,"",$E3600-_xlfn.MAXIFS($F$2:$F3599,$C$2:$C3599,$C3600,$B$2:$B3599,$B3600,$A$2:$A3599,$A3600))))</f>
        <v/>
      </c>
      <c r="K3600" s="6" t="str">
        <f t="shared" si="169"/>
        <v/>
      </c>
      <c r="L3600" s="6" t="str">
        <f t="shared" si="170"/>
        <v/>
      </c>
      <c r="M3600" s="6" t="str">
        <f t="shared" si="168"/>
        <v/>
      </c>
    </row>
    <row r="3601" spans="1:13" x14ac:dyDescent="0.25">
      <c r="A3601"/>
      <c r="B3601" s="1"/>
      <c r="C3601"/>
      <c r="D3601"/>
      <c r="E3601" s="76"/>
      <c r="F3601" s="76"/>
      <c r="G3601" s="2"/>
      <c r="H3601" s="77"/>
      <c r="J3601" s="79" t="str">
        <f>IF(IF(IF(_xlfn.MAXIFS($F$2:$F3600,$C$2:$C3600,$C3601,$B$2:$B3600,$B3601,$A$2:$A3600,$A3601)=0,"",$E3601-_xlfn.MAXIFS($F$2:$F3600,$C$2:$C3600,$C3601,$B$2:$B3600,$B3601,$A$2:$A3600,$A3601))&lt;0,0,IF(_xlfn.MAXIFS($F$2:$F3600,$C$2:$C3600,$C3601,$B$2:$B3600,$B3601,$A$2:$A3600,$A3601)=0,"",$E3601-_xlfn.MAXIFS($F$2:$F3600,$C$2:$C3600,$C3601,$B$2:$B3600,$B3601,$A$2:$A3600,$A3601)))&gt;0.25,"",IF(IF(_xlfn.MAXIFS($F$2:$F3600,$C$2:$C3600,$C3601,$B$2:$B3600,$B3601,$A$2:$A3600,$A3601)=0,"",$E3601-_xlfn.MAXIFS($F$2:$F3600,$C$2:$C3600,$C3601,$B$2:$B3600,$B3601,$A$2:$A3600,$A3601))&lt;0,0,IF(_xlfn.MAXIFS($F$2:$F3600,$C$2:$C3600,$C3601,$B$2:$B3600,$B3601,$A$2:$A3600,$A3601)=0,"",$E3601-_xlfn.MAXIFS($F$2:$F3600,$C$2:$C3600,$C3601,$B$2:$B3600,$B3601,$A$2:$A3600,$A3601))))</f>
        <v/>
      </c>
      <c r="K3601" s="6" t="str">
        <f t="shared" si="169"/>
        <v/>
      </c>
      <c r="L3601" s="6" t="str">
        <f t="shared" si="170"/>
        <v/>
      </c>
      <c r="M3601" s="6" t="str">
        <f t="shared" si="168"/>
        <v/>
      </c>
    </row>
    <row r="3602" spans="1:13" x14ac:dyDescent="0.25">
      <c r="A3602"/>
      <c r="B3602" s="1"/>
      <c r="C3602"/>
      <c r="D3602"/>
      <c r="E3602" s="76"/>
      <c r="F3602" s="76"/>
      <c r="G3602" s="2"/>
      <c r="H3602" s="77"/>
      <c r="J3602" s="79" t="str">
        <f>IF(IF(IF(_xlfn.MAXIFS($F$2:$F3601,$C$2:$C3601,$C3602,$B$2:$B3601,$B3602,$A$2:$A3601,$A3602)=0,"",$E3602-_xlfn.MAXIFS($F$2:$F3601,$C$2:$C3601,$C3602,$B$2:$B3601,$B3602,$A$2:$A3601,$A3602))&lt;0,0,IF(_xlfn.MAXIFS($F$2:$F3601,$C$2:$C3601,$C3602,$B$2:$B3601,$B3602,$A$2:$A3601,$A3602)=0,"",$E3602-_xlfn.MAXIFS($F$2:$F3601,$C$2:$C3601,$C3602,$B$2:$B3601,$B3602,$A$2:$A3601,$A3602)))&gt;0.25,"",IF(IF(_xlfn.MAXIFS($F$2:$F3601,$C$2:$C3601,$C3602,$B$2:$B3601,$B3602,$A$2:$A3601,$A3602)=0,"",$E3602-_xlfn.MAXIFS($F$2:$F3601,$C$2:$C3601,$C3602,$B$2:$B3601,$B3602,$A$2:$A3601,$A3602))&lt;0,0,IF(_xlfn.MAXIFS($F$2:$F3601,$C$2:$C3601,$C3602,$B$2:$B3601,$B3602,$A$2:$A3601,$A3602)=0,"",$E3602-_xlfn.MAXIFS($F$2:$F3601,$C$2:$C3601,$C3602,$B$2:$B3601,$B3602,$A$2:$A3601,$A3602))))</f>
        <v/>
      </c>
      <c r="K3602" s="6" t="str">
        <f t="shared" si="169"/>
        <v/>
      </c>
      <c r="L3602" s="6" t="str">
        <f t="shared" si="170"/>
        <v/>
      </c>
      <c r="M3602" s="6" t="str">
        <f t="shared" si="168"/>
        <v/>
      </c>
    </row>
    <row r="3603" spans="1:13" x14ac:dyDescent="0.25">
      <c r="A3603"/>
      <c r="B3603" s="1"/>
      <c r="C3603"/>
      <c r="D3603"/>
      <c r="E3603" s="76"/>
      <c r="F3603" s="76"/>
      <c r="G3603" s="2"/>
      <c r="H3603" s="77"/>
      <c r="J3603" s="79" t="str">
        <f>IF(IF(IF(_xlfn.MAXIFS($F$2:$F3602,$C$2:$C3602,$C3603,$B$2:$B3602,$B3603,$A$2:$A3602,$A3603)=0,"",$E3603-_xlfn.MAXIFS($F$2:$F3602,$C$2:$C3602,$C3603,$B$2:$B3602,$B3603,$A$2:$A3602,$A3603))&lt;0,0,IF(_xlfn.MAXIFS($F$2:$F3602,$C$2:$C3602,$C3603,$B$2:$B3602,$B3603,$A$2:$A3602,$A3603)=0,"",$E3603-_xlfn.MAXIFS($F$2:$F3602,$C$2:$C3602,$C3603,$B$2:$B3602,$B3603,$A$2:$A3602,$A3603)))&gt;0.25,"",IF(IF(_xlfn.MAXIFS($F$2:$F3602,$C$2:$C3602,$C3603,$B$2:$B3602,$B3603,$A$2:$A3602,$A3603)=0,"",$E3603-_xlfn.MAXIFS($F$2:$F3602,$C$2:$C3602,$C3603,$B$2:$B3602,$B3603,$A$2:$A3602,$A3603))&lt;0,0,IF(_xlfn.MAXIFS($F$2:$F3602,$C$2:$C3602,$C3603,$B$2:$B3602,$B3603,$A$2:$A3602,$A3603)=0,"",$E3603-_xlfn.MAXIFS($F$2:$F3602,$C$2:$C3602,$C3603,$B$2:$B3602,$B3603,$A$2:$A3602,$A3603))))</f>
        <v/>
      </c>
      <c r="K3603" s="6" t="str">
        <f t="shared" si="169"/>
        <v/>
      </c>
      <c r="L3603" s="6" t="str">
        <f t="shared" si="170"/>
        <v/>
      </c>
      <c r="M3603" s="6" t="str">
        <f t="shared" si="168"/>
        <v/>
      </c>
    </row>
    <row r="3604" spans="1:13" x14ac:dyDescent="0.25">
      <c r="A3604"/>
      <c r="B3604" s="1"/>
      <c r="C3604"/>
      <c r="D3604"/>
      <c r="E3604" s="76"/>
      <c r="F3604" s="76"/>
      <c r="G3604" s="2"/>
      <c r="H3604" s="77"/>
      <c r="J3604" s="79" t="str">
        <f>IF(IF(IF(_xlfn.MAXIFS($F$2:$F3603,$C$2:$C3603,$C3604,$B$2:$B3603,$B3604,$A$2:$A3603,$A3604)=0,"",$E3604-_xlfn.MAXIFS($F$2:$F3603,$C$2:$C3603,$C3604,$B$2:$B3603,$B3604,$A$2:$A3603,$A3604))&lt;0,0,IF(_xlfn.MAXIFS($F$2:$F3603,$C$2:$C3603,$C3604,$B$2:$B3603,$B3604,$A$2:$A3603,$A3604)=0,"",$E3604-_xlfn.MAXIFS($F$2:$F3603,$C$2:$C3603,$C3604,$B$2:$B3603,$B3604,$A$2:$A3603,$A3604)))&gt;0.25,"",IF(IF(_xlfn.MAXIFS($F$2:$F3603,$C$2:$C3603,$C3604,$B$2:$B3603,$B3604,$A$2:$A3603,$A3604)=0,"",$E3604-_xlfn.MAXIFS($F$2:$F3603,$C$2:$C3603,$C3604,$B$2:$B3603,$B3604,$A$2:$A3603,$A3604))&lt;0,0,IF(_xlfn.MAXIFS($F$2:$F3603,$C$2:$C3603,$C3604,$B$2:$B3603,$B3604,$A$2:$A3603,$A3604)=0,"",$E3604-_xlfn.MAXIFS($F$2:$F3603,$C$2:$C3603,$C3604,$B$2:$B3603,$B3604,$A$2:$A3603,$A3604))))</f>
        <v/>
      </c>
      <c r="K3604" s="6" t="str">
        <f t="shared" si="169"/>
        <v/>
      </c>
      <c r="L3604" s="6" t="str">
        <f t="shared" si="170"/>
        <v/>
      </c>
      <c r="M3604" s="6" t="str">
        <f t="shared" si="168"/>
        <v/>
      </c>
    </row>
    <row r="3605" spans="1:13" x14ac:dyDescent="0.25">
      <c r="A3605"/>
      <c r="B3605" s="1"/>
      <c r="C3605"/>
      <c r="D3605"/>
      <c r="E3605" s="76"/>
      <c r="F3605" s="76"/>
      <c r="G3605" s="2"/>
      <c r="H3605" s="77"/>
      <c r="J3605" s="79" t="str">
        <f>IF(IF(IF(_xlfn.MAXIFS($F$2:$F3604,$C$2:$C3604,$C3605,$B$2:$B3604,$B3605,$A$2:$A3604,$A3605)=0,"",$E3605-_xlfn.MAXIFS($F$2:$F3604,$C$2:$C3604,$C3605,$B$2:$B3604,$B3605,$A$2:$A3604,$A3605))&lt;0,0,IF(_xlfn.MAXIFS($F$2:$F3604,$C$2:$C3604,$C3605,$B$2:$B3604,$B3605,$A$2:$A3604,$A3605)=0,"",$E3605-_xlfn.MAXIFS($F$2:$F3604,$C$2:$C3604,$C3605,$B$2:$B3604,$B3605,$A$2:$A3604,$A3605)))&gt;0.25,"",IF(IF(_xlfn.MAXIFS($F$2:$F3604,$C$2:$C3604,$C3605,$B$2:$B3604,$B3605,$A$2:$A3604,$A3605)=0,"",$E3605-_xlfn.MAXIFS($F$2:$F3604,$C$2:$C3604,$C3605,$B$2:$B3604,$B3605,$A$2:$A3604,$A3605))&lt;0,0,IF(_xlfn.MAXIFS($F$2:$F3604,$C$2:$C3604,$C3605,$B$2:$B3604,$B3605,$A$2:$A3604,$A3605)=0,"",$E3605-_xlfn.MAXIFS($F$2:$F3604,$C$2:$C3604,$C3605,$B$2:$B3604,$B3605,$A$2:$A3604,$A3605))))</f>
        <v/>
      </c>
      <c r="K3605" s="6" t="str">
        <f t="shared" si="169"/>
        <v/>
      </c>
      <c r="L3605" s="6" t="str">
        <f t="shared" si="170"/>
        <v/>
      </c>
      <c r="M3605" s="6" t="str">
        <f t="shared" si="168"/>
        <v/>
      </c>
    </row>
    <row r="3606" spans="1:13" x14ac:dyDescent="0.25">
      <c r="A3606"/>
      <c r="B3606" s="1"/>
      <c r="C3606"/>
      <c r="D3606"/>
      <c r="E3606" s="76"/>
      <c r="F3606" s="76"/>
      <c r="G3606" s="2"/>
      <c r="H3606" s="77"/>
      <c r="J3606" s="79" t="str">
        <f>IF(IF(IF(_xlfn.MAXIFS($F$2:$F3605,$C$2:$C3605,$C3606,$B$2:$B3605,$B3606,$A$2:$A3605,$A3606)=0,"",$E3606-_xlfn.MAXIFS($F$2:$F3605,$C$2:$C3605,$C3606,$B$2:$B3605,$B3606,$A$2:$A3605,$A3606))&lt;0,0,IF(_xlfn.MAXIFS($F$2:$F3605,$C$2:$C3605,$C3606,$B$2:$B3605,$B3606,$A$2:$A3605,$A3606)=0,"",$E3606-_xlfn.MAXIFS($F$2:$F3605,$C$2:$C3605,$C3606,$B$2:$B3605,$B3606,$A$2:$A3605,$A3606)))&gt;0.25,"",IF(IF(_xlfn.MAXIFS($F$2:$F3605,$C$2:$C3605,$C3606,$B$2:$B3605,$B3606,$A$2:$A3605,$A3606)=0,"",$E3606-_xlfn.MAXIFS($F$2:$F3605,$C$2:$C3605,$C3606,$B$2:$B3605,$B3606,$A$2:$A3605,$A3606))&lt;0,0,IF(_xlfn.MAXIFS($F$2:$F3605,$C$2:$C3605,$C3606,$B$2:$B3605,$B3606,$A$2:$A3605,$A3606)=0,"",$E3606-_xlfn.MAXIFS($F$2:$F3605,$C$2:$C3605,$C3606,$B$2:$B3605,$B3606,$A$2:$A3605,$A3606))))</f>
        <v/>
      </c>
      <c r="K3606" s="6" t="str">
        <f t="shared" si="169"/>
        <v/>
      </c>
      <c r="L3606" s="6" t="str">
        <f t="shared" si="170"/>
        <v/>
      </c>
      <c r="M3606" s="6" t="str">
        <f t="shared" si="168"/>
        <v/>
      </c>
    </row>
    <row r="3607" spans="1:13" x14ac:dyDescent="0.25">
      <c r="A3607"/>
      <c r="B3607" s="1"/>
      <c r="C3607"/>
      <c r="D3607"/>
      <c r="E3607" s="76"/>
      <c r="F3607" s="76"/>
      <c r="G3607" s="2"/>
      <c r="H3607" s="77"/>
      <c r="J3607" s="79" t="str">
        <f>IF(IF(IF(_xlfn.MAXIFS($F$2:$F3606,$C$2:$C3606,$C3607,$B$2:$B3606,$B3607,$A$2:$A3606,$A3607)=0,"",$E3607-_xlfn.MAXIFS($F$2:$F3606,$C$2:$C3606,$C3607,$B$2:$B3606,$B3607,$A$2:$A3606,$A3607))&lt;0,0,IF(_xlfn.MAXIFS($F$2:$F3606,$C$2:$C3606,$C3607,$B$2:$B3606,$B3607,$A$2:$A3606,$A3607)=0,"",$E3607-_xlfn.MAXIFS($F$2:$F3606,$C$2:$C3606,$C3607,$B$2:$B3606,$B3607,$A$2:$A3606,$A3607)))&gt;0.25,"",IF(IF(_xlfn.MAXIFS($F$2:$F3606,$C$2:$C3606,$C3607,$B$2:$B3606,$B3607,$A$2:$A3606,$A3607)=0,"",$E3607-_xlfn.MAXIFS($F$2:$F3606,$C$2:$C3606,$C3607,$B$2:$B3606,$B3607,$A$2:$A3606,$A3607))&lt;0,0,IF(_xlfn.MAXIFS($F$2:$F3606,$C$2:$C3606,$C3607,$B$2:$B3606,$B3607,$A$2:$A3606,$A3607)=0,"",$E3607-_xlfn.MAXIFS($F$2:$F3606,$C$2:$C3606,$C3607,$B$2:$B3606,$B3607,$A$2:$A3606,$A3607))))</f>
        <v/>
      </c>
      <c r="K3607" s="6" t="str">
        <f t="shared" si="169"/>
        <v/>
      </c>
      <c r="L3607" s="6" t="str">
        <f t="shared" si="170"/>
        <v/>
      </c>
      <c r="M3607" s="6" t="str">
        <f t="shared" si="168"/>
        <v/>
      </c>
    </row>
    <row r="3608" spans="1:13" x14ac:dyDescent="0.25">
      <c r="A3608"/>
      <c r="B3608" s="1"/>
      <c r="C3608"/>
      <c r="D3608"/>
      <c r="E3608" s="76"/>
      <c r="F3608" s="76"/>
      <c r="G3608" s="2"/>
      <c r="H3608" s="77"/>
      <c r="J3608" s="79" t="str">
        <f>IF(IF(IF(_xlfn.MAXIFS($F$2:$F3607,$C$2:$C3607,$C3608,$B$2:$B3607,$B3608,$A$2:$A3607,$A3608)=0,"",$E3608-_xlfn.MAXIFS($F$2:$F3607,$C$2:$C3607,$C3608,$B$2:$B3607,$B3608,$A$2:$A3607,$A3608))&lt;0,0,IF(_xlfn.MAXIFS($F$2:$F3607,$C$2:$C3607,$C3608,$B$2:$B3607,$B3608,$A$2:$A3607,$A3608)=0,"",$E3608-_xlfn.MAXIFS($F$2:$F3607,$C$2:$C3607,$C3608,$B$2:$B3607,$B3608,$A$2:$A3607,$A3608)))&gt;0.25,"",IF(IF(_xlfn.MAXIFS($F$2:$F3607,$C$2:$C3607,$C3608,$B$2:$B3607,$B3608,$A$2:$A3607,$A3608)=0,"",$E3608-_xlfn.MAXIFS($F$2:$F3607,$C$2:$C3607,$C3608,$B$2:$B3607,$B3608,$A$2:$A3607,$A3608))&lt;0,0,IF(_xlfn.MAXIFS($F$2:$F3607,$C$2:$C3607,$C3608,$B$2:$B3607,$B3608,$A$2:$A3607,$A3608)=0,"",$E3608-_xlfn.MAXIFS($F$2:$F3607,$C$2:$C3607,$C3608,$B$2:$B3607,$B3608,$A$2:$A3607,$A3608))))</f>
        <v/>
      </c>
      <c r="K3608" s="6" t="str">
        <f t="shared" si="169"/>
        <v/>
      </c>
      <c r="L3608" s="6" t="str">
        <f t="shared" si="170"/>
        <v/>
      </c>
      <c r="M3608" s="6" t="str">
        <f t="shared" si="168"/>
        <v/>
      </c>
    </row>
    <row r="3609" spans="1:13" x14ac:dyDescent="0.25">
      <c r="A3609"/>
      <c r="B3609" s="1"/>
      <c r="C3609"/>
      <c r="D3609"/>
      <c r="E3609" s="76"/>
      <c r="F3609" s="76"/>
      <c r="G3609" s="2"/>
      <c r="H3609" s="77"/>
      <c r="J3609" s="79" t="str">
        <f>IF(IF(IF(_xlfn.MAXIFS($F$2:$F3608,$C$2:$C3608,$C3609,$B$2:$B3608,$B3609,$A$2:$A3608,$A3609)=0,"",$E3609-_xlfn.MAXIFS($F$2:$F3608,$C$2:$C3608,$C3609,$B$2:$B3608,$B3609,$A$2:$A3608,$A3609))&lt;0,0,IF(_xlfn.MAXIFS($F$2:$F3608,$C$2:$C3608,$C3609,$B$2:$B3608,$B3609,$A$2:$A3608,$A3609)=0,"",$E3609-_xlfn.MAXIFS($F$2:$F3608,$C$2:$C3608,$C3609,$B$2:$B3608,$B3609,$A$2:$A3608,$A3609)))&gt;0.25,"",IF(IF(_xlfn.MAXIFS($F$2:$F3608,$C$2:$C3608,$C3609,$B$2:$B3608,$B3609,$A$2:$A3608,$A3609)=0,"",$E3609-_xlfn.MAXIFS($F$2:$F3608,$C$2:$C3608,$C3609,$B$2:$B3608,$B3609,$A$2:$A3608,$A3609))&lt;0,0,IF(_xlfn.MAXIFS($F$2:$F3608,$C$2:$C3608,$C3609,$B$2:$B3608,$B3609,$A$2:$A3608,$A3609)=0,"",$E3609-_xlfn.MAXIFS($F$2:$F3608,$C$2:$C3608,$C3609,$B$2:$B3608,$B3609,$A$2:$A3608,$A3609))))</f>
        <v/>
      </c>
      <c r="K3609" s="6" t="str">
        <f t="shared" si="169"/>
        <v/>
      </c>
      <c r="L3609" s="6" t="str">
        <f t="shared" si="170"/>
        <v/>
      </c>
      <c r="M3609" s="6" t="str">
        <f t="shared" si="168"/>
        <v/>
      </c>
    </row>
    <row r="3610" spans="1:13" x14ac:dyDescent="0.25">
      <c r="A3610"/>
      <c r="B3610" s="1"/>
      <c r="C3610"/>
      <c r="D3610"/>
      <c r="E3610" s="76"/>
      <c r="F3610" s="76"/>
      <c r="G3610" s="2"/>
      <c r="H3610" s="77"/>
      <c r="J3610" s="79" t="str">
        <f>IF(IF(IF(_xlfn.MAXIFS($F$2:$F3609,$C$2:$C3609,$C3610,$B$2:$B3609,$B3610,$A$2:$A3609,$A3610)=0,"",$E3610-_xlfn.MAXIFS($F$2:$F3609,$C$2:$C3609,$C3610,$B$2:$B3609,$B3610,$A$2:$A3609,$A3610))&lt;0,0,IF(_xlfn.MAXIFS($F$2:$F3609,$C$2:$C3609,$C3610,$B$2:$B3609,$B3610,$A$2:$A3609,$A3610)=0,"",$E3610-_xlfn.MAXIFS($F$2:$F3609,$C$2:$C3609,$C3610,$B$2:$B3609,$B3610,$A$2:$A3609,$A3610)))&gt;0.25,"",IF(IF(_xlfn.MAXIFS($F$2:$F3609,$C$2:$C3609,$C3610,$B$2:$B3609,$B3610,$A$2:$A3609,$A3610)=0,"",$E3610-_xlfn.MAXIFS($F$2:$F3609,$C$2:$C3609,$C3610,$B$2:$B3609,$B3610,$A$2:$A3609,$A3610))&lt;0,0,IF(_xlfn.MAXIFS($F$2:$F3609,$C$2:$C3609,$C3610,$B$2:$B3609,$B3610,$A$2:$A3609,$A3610)=0,"",$E3610-_xlfn.MAXIFS($F$2:$F3609,$C$2:$C3609,$C3610,$B$2:$B3609,$B3610,$A$2:$A3609,$A3610))))</f>
        <v/>
      </c>
      <c r="K3610" s="6" t="str">
        <f t="shared" si="169"/>
        <v/>
      </c>
      <c r="L3610" s="6" t="str">
        <f t="shared" si="170"/>
        <v/>
      </c>
      <c r="M3610" s="6" t="str">
        <f t="shared" si="168"/>
        <v/>
      </c>
    </row>
    <row r="3611" spans="1:13" x14ac:dyDescent="0.25">
      <c r="A3611"/>
      <c r="B3611" s="1"/>
      <c r="C3611"/>
      <c r="D3611"/>
      <c r="E3611" s="76"/>
      <c r="F3611" s="76"/>
      <c r="G3611" s="2"/>
      <c r="H3611" s="77"/>
      <c r="J3611" s="79" t="str">
        <f>IF(IF(IF(_xlfn.MAXIFS($F$2:$F3610,$C$2:$C3610,$C3611,$B$2:$B3610,$B3611,$A$2:$A3610,$A3611)=0,"",$E3611-_xlfn.MAXIFS($F$2:$F3610,$C$2:$C3610,$C3611,$B$2:$B3610,$B3611,$A$2:$A3610,$A3611))&lt;0,0,IF(_xlfn.MAXIFS($F$2:$F3610,$C$2:$C3610,$C3611,$B$2:$B3610,$B3611,$A$2:$A3610,$A3611)=0,"",$E3611-_xlfn.MAXIFS($F$2:$F3610,$C$2:$C3610,$C3611,$B$2:$B3610,$B3611,$A$2:$A3610,$A3611)))&gt;0.25,"",IF(IF(_xlfn.MAXIFS($F$2:$F3610,$C$2:$C3610,$C3611,$B$2:$B3610,$B3611,$A$2:$A3610,$A3611)=0,"",$E3611-_xlfn.MAXIFS($F$2:$F3610,$C$2:$C3610,$C3611,$B$2:$B3610,$B3611,$A$2:$A3610,$A3611))&lt;0,0,IF(_xlfn.MAXIFS($F$2:$F3610,$C$2:$C3610,$C3611,$B$2:$B3610,$B3611,$A$2:$A3610,$A3611)=0,"",$E3611-_xlfn.MAXIFS($F$2:$F3610,$C$2:$C3610,$C3611,$B$2:$B3610,$B3611,$A$2:$A3610,$A3611))))</f>
        <v/>
      </c>
      <c r="K3611" s="6" t="str">
        <f t="shared" si="169"/>
        <v/>
      </c>
      <c r="L3611" s="6" t="str">
        <f t="shared" si="170"/>
        <v/>
      </c>
      <c r="M3611" s="6" t="str">
        <f t="shared" si="168"/>
        <v/>
      </c>
    </row>
    <row r="3612" spans="1:13" x14ac:dyDescent="0.25">
      <c r="A3612"/>
      <c r="B3612" s="1"/>
      <c r="C3612"/>
      <c r="D3612"/>
      <c r="E3612" s="76"/>
      <c r="F3612" s="76"/>
      <c r="G3612" s="2"/>
      <c r="H3612" s="77"/>
      <c r="J3612" s="79" t="str">
        <f>IF(IF(IF(_xlfn.MAXIFS($F$2:$F3611,$C$2:$C3611,$C3612,$B$2:$B3611,$B3612,$A$2:$A3611,$A3612)=0,"",$E3612-_xlfn.MAXIFS($F$2:$F3611,$C$2:$C3611,$C3612,$B$2:$B3611,$B3612,$A$2:$A3611,$A3612))&lt;0,0,IF(_xlfn.MAXIFS($F$2:$F3611,$C$2:$C3611,$C3612,$B$2:$B3611,$B3612,$A$2:$A3611,$A3612)=0,"",$E3612-_xlfn.MAXIFS($F$2:$F3611,$C$2:$C3611,$C3612,$B$2:$B3611,$B3612,$A$2:$A3611,$A3612)))&gt;0.25,"",IF(IF(_xlfn.MAXIFS($F$2:$F3611,$C$2:$C3611,$C3612,$B$2:$B3611,$B3612,$A$2:$A3611,$A3612)=0,"",$E3612-_xlfn.MAXIFS($F$2:$F3611,$C$2:$C3611,$C3612,$B$2:$B3611,$B3612,$A$2:$A3611,$A3612))&lt;0,0,IF(_xlfn.MAXIFS($F$2:$F3611,$C$2:$C3611,$C3612,$B$2:$B3611,$B3612,$A$2:$A3611,$A3612)=0,"",$E3612-_xlfn.MAXIFS($F$2:$F3611,$C$2:$C3611,$C3612,$B$2:$B3611,$B3612,$A$2:$A3611,$A3612))))</f>
        <v/>
      </c>
      <c r="K3612" s="6" t="str">
        <f t="shared" si="169"/>
        <v/>
      </c>
      <c r="L3612" s="6" t="str">
        <f t="shared" si="170"/>
        <v/>
      </c>
      <c r="M3612" s="6" t="str">
        <f t="shared" si="168"/>
        <v/>
      </c>
    </row>
    <row r="3613" spans="1:13" x14ac:dyDescent="0.25">
      <c r="A3613"/>
      <c r="B3613" s="1"/>
      <c r="C3613"/>
      <c r="D3613"/>
      <c r="E3613" s="76"/>
      <c r="F3613" s="76"/>
      <c r="G3613" s="2"/>
      <c r="H3613" s="77"/>
      <c r="J3613" s="79" t="str">
        <f>IF(IF(IF(_xlfn.MAXIFS($F$2:$F3612,$C$2:$C3612,$C3613,$B$2:$B3612,$B3613,$A$2:$A3612,$A3613)=0,"",$E3613-_xlfn.MAXIFS($F$2:$F3612,$C$2:$C3612,$C3613,$B$2:$B3612,$B3613,$A$2:$A3612,$A3613))&lt;0,0,IF(_xlfn.MAXIFS($F$2:$F3612,$C$2:$C3612,$C3613,$B$2:$B3612,$B3613,$A$2:$A3612,$A3613)=0,"",$E3613-_xlfn.MAXIFS($F$2:$F3612,$C$2:$C3612,$C3613,$B$2:$B3612,$B3613,$A$2:$A3612,$A3613)))&gt;0.25,"",IF(IF(_xlfn.MAXIFS($F$2:$F3612,$C$2:$C3612,$C3613,$B$2:$B3612,$B3613,$A$2:$A3612,$A3613)=0,"",$E3613-_xlfn.MAXIFS($F$2:$F3612,$C$2:$C3612,$C3613,$B$2:$B3612,$B3613,$A$2:$A3612,$A3613))&lt;0,0,IF(_xlfn.MAXIFS($F$2:$F3612,$C$2:$C3612,$C3613,$B$2:$B3612,$B3613,$A$2:$A3612,$A3613)=0,"",$E3613-_xlfn.MAXIFS($F$2:$F3612,$C$2:$C3612,$C3613,$B$2:$B3612,$B3613,$A$2:$A3612,$A3613))))</f>
        <v/>
      </c>
      <c r="K3613" s="6" t="str">
        <f t="shared" si="169"/>
        <v/>
      </c>
      <c r="L3613" s="6" t="str">
        <f t="shared" si="170"/>
        <v/>
      </c>
      <c r="M3613" s="6" t="str">
        <f t="shared" si="168"/>
        <v/>
      </c>
    </row>
    <row r="3614" spans="1:13" x14ac:dyDescent="0.25">
      <c r="A3614"/>
      <c r="B3614" s="1"/>
      <c r="C3614"/>
      <c r="D3614"/>
      <c r="E3614" s="76"/>
      <c r="F3614" s="76"/>
      <c r="G3614" s="2"/>
      <c r="H3614" s="77"/>
      <c r="J3614" s="79" t="str">
        <f>IF(IF(IF(_xlfn.MAXIFS($F$2:$F3613,$C$2:$C3613,$C3614,$B$2:$B3613,$B3614,$A$2:$A3613,$A3614)=0,"",$E3614-_xlfn.MAXIFS($F$2:$F3613,$C$2:$C3613,$C3614,$B$2:$B3613,$B3614,$A$2:$A3613,$A3614))&lt;0,0,IF(_xlfn.MAXIFS($F$2:$F3613,$C$2:$C3613,$C3614,$B$2:$B3613,$B3614,$A$2:$A3613,$A3614)=0,"",$E3614-_xlfn.MAXIFS($F$2:$F3613,$C$2:$C3613,$C3614,$B$2:$B3613,$B3614,$A$2:$A3613,$A3614)))&gt;0.25,"",IF(IF(_xlfn.MAXIFS($F$2:$F3613,$C$2:$C3613,$C3614,$B$2:$B3613,$B3614,$A$2:$A3613,$A3614)=0,"",$E3614-_xlfn.MAXIFS($F$2:$F3613,$C$2:$C3613,$C3614,$B$2:$B3613,$B3614,$A$2:$A3613,$A3614))&lt;0,0,IF(_xlfn.MAXIFS($F$2:$F3613,$C$2:$C3613,$C3614,$B$2:$B3613,$B3614,$A$2:$A3613,$A3614)=0,"",$E3614-_xlfn.MAXIFS($F$2:$F3613,$C$2:$C3613,$C3614,$B$2:$B3613,$B3614,$A$2:$A3613,$A3614))))</f>
        <v/>
      </c>
      <c r="K3614" s="6" t="str">
        <f t="shared" si="169"/>
        <v/>
      </c>
      <c r="L3614" s="6" t="str">
        <f t="shared" si="170"/>
        <v/>
      </c>
      <c r="M3614" s="6" t="str">
        <f t="shared" si="168"/>
        <v/>
      </c>
    </row>
    <row r="3615" spans="1:13" x14ac:dyDescent="0.25">
      <c r="A3615"/>
      <c r="B3615" s="1"/>
      <c r="C3615"/>
      <c r="D3615"/>
      <c r="E3615" s="76"/>
      <c r="F3615" s="76"/>
      <c r="G3615" s="2"/>
      <c r="H3615" s="77"/>
      <c r="J3615" s="79" t="str">
        <f>IF(IF(IF(_xlfn.MAXIFS($F$2:$F3614,$C$2:$C3614,$C3615,$B$2:$B3614,$B3615,$A$2:$A3614,$A3615)=0,"",$E3615-_xlfn.MAXIFS($F$2:$F3614,$C$2:$C3614,$C3615,$B$2:$B3614,$B3615,$A$2:$A3614,$A3615))&lt;0,0,IF(_xlfn.MAXIFS($F$2:$F3614,$C$2:$C3614,$C3615,$B$2:$B3614,$B3615,$A$2:$A3614,$A3615)=0,"",$E3615-_xlfn.MAXIFS($F$2:$F3614,$C$2:$C3614,$C3615,$B$2:$B3614,$B3615,$A$2:$A3614,$A3615)))&gt;0.25,"",IF(IF(_xlfn.MAXIFS($F$2:$F3614,$C$2:$C3614,$C3615,$B$2:$B3614,$B3615,$A$2:$A3614,$A3615)=0,"",$E3615-_xlfn.MAXIFS($F$2:$F3614,$C$2:$C3614,$C3615,$B$2:$B3614,$B3615,$A$2:$A3614,$A3615))&lt;0,0,IF(_xlfn.MAXIFS($F$2:$F3614,$C$2:$C3614,$C3615,$B$2:$B3614,$B3615,$A$2:$A3614,$A3615)=0,"",$E3615-_xlfn.MAXIFS($F$2:$F3614,$C$2:$C3614,$C3615,$B$2:$B3614,$B3615,$A$2:$A3614,$A3615))))</f>
        <v/>
      </c>
      <c r="K3615" s="6" t="str">
        <f t="shared" si="169"/>
        <v/>
      </c>
      <c r="L3615" s="6" t="str">
        <f t="shared" si="170"/>
        <v/>
      </c>
      <c r="M3615" s="6" t="str">
        <f t="shared" si="168"/>
        <v/>
      </c>
    </row>
    <row r="3616" spans="1:13" x14ac:dyDescent="0.25">
      <c r="A3616"/>
      <c r="B3616" s="1"/>
      <c r="C3616"/>
      <c r="D3616"/>
      <c r="E3616" s="76"/>
      <c r="F3616" s="76"/>
      <c r="G3616" s="2"/>
      <c r="H3616" s="77"/>
      <c r="J3616" s="79" t="str">
        <f>IF(IF(IF(_xlfn.MAXIFS($F$2:$F3615,$C$2:$C3615,$C3616,$B$2:$B3615,$B3616,$A$2:$A3615,$A3616)=0,"",$E3616-_xlfn.MAXIFS($F$2:$F3615,$C$2:$C3615,$C3616,$B$2:$B3615,$B3616,$A$2:$A3615,$A3616))&lt;0,0,IF(_xlfn.MAXIFS($F$2:$F3615,$C$2:$C3615,$C3616,$B$2:$B3615,$B3616,$A$2:$A3615,$A3616)=0,"",$E3616-_xlfn.MAXIFS($F$2:$F3615,$C$2:$C3615,$C3616,$B$2:$B3615,$B3616,$A$2:$A3615,$A3616)))&gt;0.25,"",IF(IF(_xlfn.MAXIFS($F$2:$F3615,$C$2:$C3615,$C3616,$B$2:$B3615,$B3616,$A$2:$A3615,$A3616)=0,"",$E3616-_xlfn.MAXIFS($F$2:$F3615,$C$2:$C3615,$C3616,$B$2:$B3615,$B3616,$A$2:$A3615,$A3616))&lt;0,0,IF(_xlfn.MAXIFS($F$2:$F3615,$C$2:$C3615,$C3616,$B$2:$B3615,$B3616,$A$2:$A3615,$A3616)=0,"",$E3616-_xlfn.MAXIFS($F$2:$F3615,$C$2:$C3615,$C3616,$B$2:$B3615,$B3616,$A$2:$A3615,$A3616))))</f>
        <v/>
      </c>
      <c r="K3616" s="6" t="str">
        <f t="shared" si="169"/>
        <v/>
      </c>
      <c r="L3616" s="6" t="str">
        <f t="shared" si="170"/>
        <v/>
      </c>
      <c r="M3616" s="6" t="str">
        <f t="shared" si="168"/>
        <v/>
      </c>
    </row>
    <row r="3617" spans="1:13" x14ac:dyDescent="0.25">
      <c r="A3617"/>
      <c r="B3617" s="1"/>
      <c r="C3617"/>
      <c r="D3617"/>
      <c r="E3617" s="76"/>
      <c r="F3617" s="76"/>
      <c r="G3617" s="2"/>
      <c r="H3617" s="77"/>
      <c r="J3617" s="79" t="str">
        <f>IF(IF(IF(_xlfn.MAXIFS($F$2:$F3616,$C$2:$C3616,$C3617,$B$2:$B3616,$B3617,$A$2:$A3616,$A3617)=0,"",$E3617-_xlfn.MAXIFS($F$2:$F3616,$C$2:$C3616,$C3617,$B$2:$B3616,$B3617,$A$2:$A3616,$A3617))&lt;0,0,IF(_xlfn.MAXIFS($F$2:$F3616,$C$2:$C3616,$C3617,$B$2:$B3616,$B3617,$A$2:$A3616,$A3617)=0,"",$E3617-_xlfn.MAXIFS($F$2:$F3616,$C$2:$C3616,$C3617,$B$2:$B3616,$B3617,$A$2:$A3616,$A3617)))&gt;0.25,"",IF(IF(_xlfn.MAXIFS($F$2:$F3616,$C$2:$C3616,$C3617,$B$2:$B3616,$B3617,$A$2:$A3616,$A3617)=0,"",$E3617-_xlfn.MAXIFS($F$2:$F3616,$C$2:$C3616,$C3617,$B$2:$B3616,$B3617,$A$2:$A3616,$A3617))&lt;0,0,IF(_xlfn.MAXIFS($F$2:$F3616,$C$2:$C3616,$C3617,$B$2:$B3616,$B3617,$A$2:$A3616,$A3617)=0,"",$E3617-_xlfn.MAXIFS($F$2:$F3616,$C$2:$C3616,$C3617,$B$2:$B3616,$B3617,$A$2:$A3616,$A3617))))</f>
        <v/>
      </c>
      <c r="K3617" s="6" t="str">
        <f t="shared" si="169"/>
        <v/>
      </c>
      <c r="L3617" s="6" t="str">
        <f t="shared" si="170"/>
        <v/>
      </c>
      <c r="M3617" s="6" t="str">
        <f t="shared" si="168"/>
        <v/>
      </c>
    </row>
    <row r="3618" spans="1:13" x14ac:dyDescent="0.25">
      <c r="A3618"/>
      <c r="B3618" s="1"/>
      <c r="C3618"/>
      <c r="D3618"/>
      <c r="E3618" s="76"/>
      <c r="F3618" s="76"/>
      <c r="G3618" s="2"/>
      <c r="H3618" s="77"/>
      <c r="J3618" s="79" t="str">
        <f>IF(IF(IF(_xlfn.MAXIFS($F$2:$F3617,$C$2:$C3617,$C3618,$B$2:$B3617,$B3618,$A$2:$A3617,$A3618)=0,"",$E3618-_xlfn.MAXIFS($F$2:$F3617,$C$2:$C3617,$C3618,$B$2:$B3617,$B3618,$A$2:$A3617,$A3618))&lt;0,0,IF(_xlfn.MAXIFS($F$2:$F3617,$C$2:$C3617,$C3618,$B$2:$B3617,$B3618,$A$2:$A3617,$A3618)=0,"",$E3618-_xlfn.MAXIFS($F$2:$F3617,$C$2:$C3617,$C3618,$B$2:$B3617,$B3618,$A$2:$A3617,$A3618)))&gt;0.25,"",IF(IF(_xlfn.MAXIFS($F$2:$F3617,$C$2:$C3617,$C3618,$B$2:$B3617,$B3618,$A$2:$A3617,$A3618)=0,"",$E3618-_xlfn.MAXIFS($F$2:$F3617,$C$2:$C3617,$C3618,$B$2:$B3617,$B3618,$A$2:$A3617,$A3618))&lt;0,0,IF(_xlfn.MAXIFS($F$2:$F3617,$C$2:$C3617,$C3618,$B$2:$B3617,$B3618,$A$2:$A3617,$A3618)=0,"",$E3618-_xlfn.MAXIFS($F$2:$F3617,$C$2:$C3617,$C3618,$B$2:$B3617,$B3618,$A$2:$A3617,$A3618))))</f>
        <v/>
      </c>
      <c r="K3618" s="6" t="str">
        <f t="shared" si="169"/>
        <v/>
      </c>
      <c r="L3618" s="6" t="str">
        <f t="shared" si="170"/>
        <v/>
      </c>
      <c r="M3618" s="6" t="str">
        <f t="shared" si="168"/>
        <v/>
      </c>
    </row>
    <row r="3619" spans="1:13" x14ac:dyDescent="0.25">
      <c r="A3619"/>
      <c r="B3619" s="1"/>
      <c r="C3619"/>
      <c r="D3619"/>
      <c r="E3619" s="76"/>
      <c r="F3619" s="76"/>
      <c r="G3619" s="2"/>
      <c r="H3619" s="77"/>
      <c r="J3619" s="79" t="str">
        <f>IF(IF(IF(_xlfn.MAXIFS($F$2:$F3618,$C$2:$C3618,$C3619,$B$2:$B3618,$B3619,$A$2:$A3618,$A3619)=0,"",$E3619-_xlfn.MAXIFS($F$2:$F3618,$C$2:$C3618,$C3619,$B$2:$B3618,$B3619,$A$2:$A3618,$A3619))&lt;0,0,IF(_xlfn.MAXIFS($F$2:$F3618,$C$2:$C3618,$C3619,$B$2:$B3618,$B3619,$A$2:$A3618,$A3619)=0,"",$E3619-_xlfn.MAXIFS($F$2:$F3618,$C$2:$C3618,$C3619,$B$2:$B3618,$B3619,$A$2:$A3618,$A3619)))&gt;0.25,"",IF(IF(_xlfn.MAXIFS($F$2:$F3618,$C$2:$C3618,$C3619,$B$2:$B3618,$B3619,$A$2:$A3618,$A3619)=0,"",$E3619-_xlfn.MAXIFS($F$2:$F3618,$C$2:$C3618,$C3619,$B$2:$B3618,$B3619,$A$2:$A3618,$A3619))&lt;0,0,IF(_xlfn.MAXIFS($F$2:$F3618,$C$2:$C3618,$C3619,$B$2:$B3618,$B3619,$A$2:$A3618,$A3619)=0,"",$E3619-_xlfn.MAXIFS($F$2:$F3618,$C$2:$C3618,$C3619,$B$2:$B3618,$B3619,$A$2:$A3618,$A3619))))</f>
        <v/>
      </c>
      <c r="K3619" s="6" t="str">
        <f t="shared" si="169"/>
        <v/>
      </c>
      <c r="L3619" s="6" t="str">
        <f t="shared" si="170"/>
        <v/>
      </c>
      <c r="M3619" s="6" t="str">
        <f t="shared" si="168"/>
        <v/>
      </c>
    </row>
    <row r="3620" spans="1:13" x14ac:dyDescent="0.25">
      <c r="A3620"/>
      <c r="B3620" s="1"/>
      <c r="C3620"/>
      <c r="D3620"/>
      <c r="E3620" s="76"/>
      <c r="F3620" s="76"/>
      <c r="G3620" s="2"/>
      <c r="H3620" s="77"/>
      <c r="J3620" s="79" t="str">
        <f>IF(IF(IF(_xlfn.MAXIFS($F$2:$F3619,$C$2:$C3619,$C3620,$B$2:$B3619,$B3620,$A$2:$A3619,$A3620)=0,"",$E3620-_xlfn.MAXIFS($F$2:$F3619,$C$2:$C3619,$C3620,$B$2:$B3619,$B3620,$A$2:$A3619,$A3620))&lt;0,0,IF(_xlfn.MAXIFS($F$2:$F3619,$C$2:$C3619,$C3620,$B$2:$B3619,$B3620,$A$2:$A3619,$A3620)=0,"",$E3620-_xlfn.MAXIFS($F$2:$F3619,$C$2:$C3619,$C3620,$B$2:$B3619,$B3620,$A$2:$A3619,$A3620)))&gt;0.25,"",IF(IF(_xlfn.MAXIFS($F$2:$F3619,$C$2:$C3619,$C3620,$B$2:$B3619,$B3620,$A$2:$A3619,$A3620)=0,"",$E3620-_xlfn.MAXIFS($F$2:$F3619,$C$2:$C3619,$C3620,$B$2:$B3619,$B3620,$A$2:$A3619,$A3620))&lt;0,0,IF(_xlfn.MAXIFS($F$2:$F3619,$C$2:$C3619,$C3620,$B$2:$B3619,$B3620,$A$2:$A3619,$A3620)=0,"",$E3620-_xlfn.MAXIFS($F$2:$F3619,$C$2:$C3619,$C3620,$B$2:$B3619,$B3620,$A$2:$A3619,$A3620))))</f>
        <v/>
      </c>
      <c r="K3620" s="6" t="str">
        <f t="shared" si="169"/>
        <v/>
      </c>
      <c r="L3620" s="6" t="str">
        <f t="shared" si="170"/>
        <v/>
      </c>
      <c r="M3620" s="6" t="str">
        <f t="shared" si="168"/>
        <v/>
      </c>
    </row>
    <row r="3621" spans="1:13" x14ac:dyDescent="0.25">
      <c r="A3621"/>
      <c r="B3621" s="1"/>
      <c r="C3621"/>
      <c r="D3621"/>
      <c r="E3621" s="76"/>
      <c r="F3621" s="76"/>
      <c r="G3621" s="2"/>
      <c r="H3621" s="77"/>
      <c r="J3621" s="79" t="str">
        <f>IF(IF(IF(_xlfn.MAXIFS($F$2:$F3620,$C$2:$C3620,$C3621,$B$2:$B3620,$B3621,$A$2:$A3620,$A3621)=0,"",$E3621-_xlfn.MAXIFS($F$2:$F3620,$C$2:$C3620,$C3621,$B$2:$B3620,$B3621,$A$2:$A3620,$A3621))&lt;0,0,IF(_xlfn.MAXIFS($F$2:$F3620,$C$2:$C3620,$C3621,$B$2:$B3620,$B3621,$A$2:$A3620,$A3621)=0,"",$E3621-_xlfn.MAXIFS($F$2:$F3620,$C$2:$C3620,$C3621,$B$2:$B3620,$B3621,$A$2:$A3620,$A3621)))&gt;0.25,"",IF(IF(_xlfn.MAXIFS($F$2:$F3620,$C$2:$C3620,$C3621,$B$2:$B3620,$B3621,$A$2:$A3620,$A3621)=0,"",$E3621-_xlfn.MAXIFS($F$2:$F3620,$C$2:$C3620,$C3621,$B$2:$B3620,$B3621,$A$2:$A3620,$A3621))&lt;0,0,IF(_xlfn.MAXIFS($F$2:$F3620,$C$2:$C3620,$C3621,$B$2:$B3620,$B3621,$A$2:$A3620,$A3621)=0,"",$E3621-_xlfn.MAXIFS($F$2:$F3620,$C$2:$C3620,$C3621,$B$2:$B3620,$B3621,$A$2:$A3620,$A3621))))</f>
        <v/>
      </c>
      <c r="K3621" s="6" t="str">
        <f t="shared" si="169"/>
        <v/>
      </c>
      <c r="L3621" s="6" t="str">
        <f t="shared" si="170"/>
        <v/>
      </c>
      <c r="M3621" s="6" t="str">
        <f t="shared" si="168"/>
        <v/>
      </c>
    </row>
    <row r="3622" spans="1:13" x14ac:dyDescent="0.25">
      <c r="A3622"/>
      <c r="B3622" s="1"/>
      <c r="C3622"/>
      <c r="D3622"/>
      <c r="E3622" s="76"/>
      <c r="F3622" s="76"/>
      <c r="G3622" s="2"/>
      <c r="H3622" s="77"/>
      <c r="J3622" s="79" t="str">
        <f>IF(IF(IF(_xlfn.MAXIFS($F$2:$F3621,$C$2:$C3621,$C3622,$B$2:$B3621,$B3622,$A$2:$A3621,$A3622)=0,"",$E3622-_xlfn.MAXIFS($F$2:$F3621,$C$2:$C3621,$C3622,$B$2:$B3621,$B3622,$A$2:$A3621,$A3622))&lt;0,0,IF(_xlfn.MAXIFS($F$2:$F3621,$C$2:$C3621,$C3622,$B$2:$B3621,$B3622,$A$2:$A3621,$A3622)=0,"",$E3622-_xlfn.MAXIFS($F$2:$F3621,$C$2:$C3621,$C3622,$B$2:$B3621,$B3622,$A$2:$A3621,$A3622)))&gt;0.25,"",IF(IF(_xlfn.MAXIFS($F$2:$F3621,$C$2:$C3621,$C3622,$B$2:$B3621,$B3622,$A$2:$A3621,$A3622)=0,"",$E3622-_xlfn.MAXIFS($F$2:$F3621,$C$2:$C3621,$C3622,$B$2:$B3621,$B3622,$A$2:$A3621,$A3622))&lt;0,0,IF(_xlfn.MAXIFS($F$2:$F3621,$C$2:$C3621,$C3622,$B$2:$B3621,$B3622,$A$2:$A3621,$A3622)=0,"",$E3622-_xlfn.MAXIFS($F$2:$F3621,$C$2:$C3621,$C3622,$B$2:$B3621,$B3622,$A$2:$A3621,$A3622))))</f>
        <v/>
      </c>
      <c r="K3622" s="6" t="str">
        <f t="shared" si="169"/>
        <v/>
      </c>
      <c r="L3622" s="6" t="str">
        <f t="shared" si="170"/>
        <v/>
      </c>
      <c r="M3622" s="6" t="str">
        <f t="shared" si="168"/>
        <v/>
      </c>
    </row>
    <row r="3623" spans="1:13" x14ac:dyDescent="0.25">
      <c r="A3623"/>
      <c r="B3623" s="1"/>
      <c r="C3623"/>
      <c r="D3623"/>
      <c r="E3623" s="76"/>
      <c r="F3623" s="76"/>
      <c r="G3623" s="2"/>
      <c r="H3623" s="77"/>
      <c r="J3623" s="79" t="str">
        <f>IF(IF(IF(_xlfn.MAXIFS($F$2:$F3622,$C$2:$C3622,$C3623,$B$2:$B3622,$B3623,$A$2:$A3622,$A3623)=0,"",$E3623-_xlfn.MAXIFS($F$2:$F3622,$C$2:$C3622,$C3623,$B$2:$B3622,$B3623,$A$2:$A3622,$A3623))&lt;0,0,IF(_xlfn.MAXIFS($F$2:$F3622,$C$2:$C3622,$C3623,$B$2:$B3622,$B3623,$A$2:$A3622,$A3623)=0,"",$E3623-_xlfn.MAXIFS($F$2:$F3622,$C$2:$C3622,$C3623,$B$2:$B3622,$B3623,$A$2:$A3622,$A3623)))&gt;0.25,"",IF(IF(_xlfn.MAXIFS($F$2:$F3622,$C$2:$C3622,$C3623,$B$2:$B3622,$B3623,$A$2:$A3622,$A3623)=0,"",$E3623-_xlfn.MAXIFS($F$2:$F3622,$C$2:$C3622,$C3623,$B$2:$B3622,$B3623,$A$2:$A3622,$A3623))&lt;0,0,IF(_xlfn.MAXIFS($F$2:$F3622,$C$2:$C3622,$C3623,$B$2:$B3622,$B3623,$A$2:$A3622,$A3623)=0,"",$E3623-_xlfn.MAXIFS($F$2:$F3622,$C$2:$C3622,$C3623,$B$2:$B3622,$B3623,$A$2:$A3622,$A3623))))</f>
        <v/>
      </c>
      <c r="K3623" s="6" t="str">
        <f t="shared" si="169"/>
        <v/>
      </c>
      <c r="L3623" s="6" t="str">
        <f t="shared" si="170"/>
        <v/>
      </c>
      <c r="M3623" s="6" t="str">
        <f t="shared" si="168"/>
        <v/>
      </c>
    </row>
    <row r="3624" spans="1:13" x14ac:dyDescent="0.25">
      <c r="A3624"/>
      <c r="B3624" s="1"/>
      <c r="C3624"/>
      <c r="D3624"/>
      <c r="E3624" s="76"/>
      <c r="F3624" s="76"/>
      <c r="G3624" s="2"/>
      <c r="H3624" s="77"/>
      <c r="J3624" s="79" t="str">
        <f>IF(IF(IF(_xlfn.MAXIFS($F$2:$F3623,$C$2:$C3623,$C3624,$B$2:$B3623,$B3624,$A$2:$A3623,$A3624)=0,"",$E3624-_xlfn.MAXIFS($F$2:$F3623,$C$2:$C3623,$C3624,$B$2:$B3623,$B3624,$A$2:$A3623,$A3624))&lt;0,0,IF(_xlfn.MAXIFS($F$2:$F3623,$C$2:$C3623,$C3624,$B$2:$B3623,$B3624,$A$2:$A3623,$A3624)=0,"",$E3624-_xlfn.MAXIFS($F$2:$F3623,$C$2:$C3623,$C3624,$B$2:$B3623,$B3624,$A$2:$A3623,$A3624)))&gt;0.25,"",IF(IF(_xlfn.MAXIFS($F$2:$F3623,$C$2:$C3623,$C3624,$B$2:$B3623,$B3624,$A$2:$A3623,$A3624)=0,"",$E3624-_xlfn.MAXIFS($F$2:$F3623,$C$2:$C3623,$C3624,$B$2:$B3623,$B3624,$A$2:$A3623,$A3624))&lt;0,0,IF(_xlfn.MAXIFS($F$2:$F3623,$C$2:$C3623,$C3624,$B$2:$B3623,$B3624,$A$2:$A3623,$A3624)=0,"",$E3624-_xlfn.MAXIFS($F$2:$F3623,$C$2:$C3623,$C3624,$B$2:$B3623,$B3624,$A$2:$A3623,$A3624))))</f>
        <v/>
      </c>
      <c r="K3624" s="6" t="str">
        <f t="shared" si="169"/>
        <v/>
      </c>
      <c r="L3624" s="6" t="str">
        <f t="shared" si="170"/>
        <v/>
      </c>
      <c r="M3624" s="6" t="str">
        <f t="shared" si="168"/>
        <v/>
      </c>
    </row>
    <row r="3625" spans="1:13" x14ac:dyDescent="0.25">
      <c r="A3625"/>
      <c r="B3625" s="1"/>
      <c r="C3625"/>
      <c r="D3625"/>
      <c r="E3625" s="76"/>
      <c r="F3625" s="76"/>
      <c r="G3625" s="2"/>
      <c r="H3625" s="77"/>
      <c r="J3625" s="79" t="str">
        <f>IF(IF(IF(_xlfn.MAXIFS($F$2:$F3624,$C$2:$C3624,$C3625,$B$2:$B3624,$B3625,$A$2:$A3624,$A3625)=0,"",$E3625-_xlfn.MAXIFS($F$2:$F3624,$C$2:$C3624,$C3625,$B$2:$B3624,$B3625,$A$2:$A3624,$A3625))&lt;0,0,IF(_xlfn.MAXIFS($F$2:$F3624,$C$2:$C3624,$C3625,$B$2:$B3624,$B3625,$A$2:$A3624,$A3625)=0,"",$E3625-_xlfn.MAXIFS($F$2:$F3624,$C$2:$C3624,$C3625,$B$2:$B3624,$B3625,$A$2:$A3624,$A3625)))&gt;0.25,"",IF(IF(_xlfn.MAXIFS($F$2:$F3624,$C$2:$C3624,$C3625,$B$2:$B3624,$B3625,$A$2:$A3624,$A3625)=0,"",$E3625-_xlfn.MAXIFS($F$2:$F3624,$C$2:$C3624,$C3625,$B$2:$B3624,$B3625,$A$2:$A3624,$A3625))&lt;0,0,IF(_xlfn.MAXIFS($F$2:$F3624,$C$2:$C3624,$C3625,$B$2:$B3624,$B3625,$A$2:$A3624,$A3625)=0,"",$E3625-_xlfn.MAXIFS($F$2:$F3624,$C$2:$C3624,$C3625,$B$2:$B3624,$B3625,$A$2:$A3624,$A3625))))</f>
        <v/>
      </c>
      <c r="K3625" s="6" t="str">
        <f t="shared" si="169"/>
        <v/>
      </c>
      <c r="L3625" s="6" t="str">
        <f t="shared" si="170"/>
        <v/>
      </c>
      <c r="M3625" s="6" t="str">
        <f t="shared" si="168"/>
        <v/>
      </c>
    </row>
    <row r="3626" spans="1:13" x14ac:dyDescent="0.25">
      <c r="A3626"/>
      <c r="B3626" s="1"/>
      <c r="C3626"/>
      <c r="D3626"/>
      <c r="E3626" s="76"/>
      <c r="F3626" s="76"/>
      <c r="G3626" s="2"/>
      <c r="H3626" s="77"/>
      <c r="J3626" s="79" t="str">
        <f>IF(IF(IF(_xlfn.MAXIFS($F$2:$F3625,$C$2:$C3625,$C3626,$B$2:$B3625,$B3626,$A$2:$A3625,$A3626)=0,"",$E3626-_xlfn.MAXIFS($F$2:$F3625,$C$2:$C3625,$C3626,$B$2:$B3625,$B3626,$A$2:$A3625,$A3626))&lt;0,0,IF(_xlfn.MAXIFS($F$2:$F3625,$C$2:$C3625,$C3626,$B$2:$B3625,$B3626,$A$2:$A3625,$A3626)=0,"",$E3626-_xlfn.MAXIFS($F$2:$F3625,$C$2:$C3625,$C3626,$B$2:$B3625,$B3626,$A$2:$A3625,$A3626)))&gt;0.25,"",IF(IF(_xlfn.MAXIFS($F$2:$F3625,$C$2:$C3625,$C3626,$B$2:$B3625,$B3626,$A$2:$A3625,$A3626)=0,"",$E3626-_xlfn.MAXIFS($F$2:$F3625,$C$2:$C3625,$C3626,$B$2:$B3625,$B3626,$A$2:$A3625,$A3626))&lt;0,0,IF(_xlfn.MAXIFS($F$2:$F3625,$C$2:$C3625,$C3626,$B$2:$B3625,$B3626,$A$2:$A3625,$A3626)=0,"",$E3626-_xlfn.MAXIFS($F$2:$F3625,$C$2:$C3625,$C3626,$B$2:$B3625,$B3626,$A$2:$A3625,$A3626))))</f>
        <v/>
      </c>
      <c r="K3626" s="6" t="str">
        <f t="shared" si="169"/>
        <v/>
      </c>
      <c r="L3626" s="6" t="str">
        <f t="shared" si="170"/>
        <v/>
      </c>
      <c r="M3626" s="6" t="str">
        <f t="shared" si="168"/>
        <v/>
      </c>
    </row>
    <row r="3627" spans="1:13" x14ac:dyDescent="0.25">
      <c r="A3627"/>
      <c r="B3627" s="1"/>
      <c r="C3627"/>
      <c r="D3627"/>
      <c r="E3627" s="76"/>
      <c r="F3627" s="76"/>
      <c r="G3627" s="2"/>
      <c r="H3627" s="77"/>
      <c r="J3627" s="79" t="str">
        <f>IF(IF(IF(_xlfn.MAXIFS($F$2:$F3626,$C$2:$C3626,$C3627,$B$2:$B3626,$B3627,$A$2:$A3626,$A3627)=0,"",$E3627-_xlfn.MAXIFS($F$2:$F3626,$C$2:$C3626,$C3627,$B$2:$B3626,$B3627,$A$2:$A3626,$A3627))&lt;0,0,IF(_xlfn.MAXIFS($F$2:$F3626,$C$2:$C3626,$C3627,$B$2:$B3626,$B3627,$A$2:$A3626,$A3627)=0,"",$E3627-_xlfn.MAXIFS($F$2:$F3626,$C$2:$C3626,$C3627,$B$2:$B3626,$B3627,$A$2:$A3626,$A3627)))&gt;0.25,"",IF(IF(_xlfn.MAXIFS($F$2:$F3626,$C$2:$C3626,$C3627,$B$2:$B3626,$B3627,$A$2:$A3626,$A3627)=0,"",$E3627-_xlfn.MAXIFS($F$2:$F3626,$C$2:$C3626,$C3627,$B$2:$B3626,$B3627,$A$2:$A3626,$A3627))&lt;0,0,IF(_xlfn.MAXIFS($F$2:$F3626,$C$2:$C3626,$C3627,$B$2:$B3626,$B3627,$A$2:$A3626,$A3627)=0,"",$E3627-_xlfn.MAXIFS($F$2:$F3626,$C$2:$C3626,$C3627,$B$2:$B3626,$B3627,$A$2:$A3626,$A3627))))</f>
        <v/>
      </c>
      <c r="K3627" s="6" t="str">
        <f t="shared" si="169"/>
        <v/>
      </c>
      <c r="L3627" s="6" t="str">
        <f t="shared" si="170"/>
        <v/>
      </c>
      <c r="M3627" s="6" t="str">
        <f t="shared" si="168"/>
        <v/>
      </c>
    </row>
    <row r="3628" spans="1:13" x14ac:dyDescent="0.25">
      <c r="A3628"/>
      <c r="B3628" s="1"/>
      <c r="C3628"/>
      <c r="D3628"/>
      <c r="E3628" s="76"/>
      <c r="F3628" s="76"/>
      <c r="G3628" s="2"/>
      <c r="H3628" s="77"/>
      <c r="J3628" s="79" t="str">
        <f>IF(IF(IF(_xlfn.MAXIFS($F$2:$F3627,$C$2:$C3627,$C3628,$B$2:$B3627,$B3628,$A$2:$A3627,$A3628)=0,"",$E3628-_xlfn.MAXIFS($F$2:$F3627,$C$2:$C3627,$C3628,$B$2:$B3627,$B3628,$A$2:$A3627,$A3628))&lt;0,0,IF(_xlfn.MAXIFS($F$2:$F3627,$C$2:$C3627,$C3628,$B$2:$B3627,$B3628,$A$2:$A3627,$A3628)=0,"",$E3628-_xlfn.MAXIFS($F$2:$F3627,$C$2:$C3627,$C3628,$B$2:$B3627,$B3628,$A$2:$A3627,$A3628)))&gt;0.25,"",IF(IF(_xlfn.MAXIFS($F$2:$F3627,$C$2:$C3627,$C3628,$B$2:$B3627,$B3628,$A$2:$A3627,$A3628)=0,"",$E3628-_xlfn.MAXIFS($F$2:$F3627,$C$2:$C3627,$C3628,$B$2:$B3627,$B3628,$A$2:$A3627,$A3628))&lt;0,0,IF(_xlfn.MAXIFS($F$2:$F3627,$C$2:$C3627,$C3628,$B$2:$B3627,$B3628,$A$2:$A3627,$A3628)=0,"",$E3628-_xlfn.MAXIFS($F$2:$F3627,$C$2:$C3627,$C3628,$B$2:$B3627,$B3628,$A$2:$A3627,$A3628))))</f>
        <v/>
      </c>
      <c r="K3628" s="6" t="str">
        <f t="shared" si="169"/>
        <v/>
      </c>
      <c r="L3628" s="6" t="str">
        <f t="shared" si="170"/>
        <v/>
      </c>
      <c r="M3628" s="6" t="str">
        <f t="shared" si="168"/>
        <v/>
      </c>
    </row>
    <row r="3629" spans="1:13" x14ac:dyDescent="0.25">
      <c r="A3629"/>
      <c r="B3629" s="1"/>
      <c r="C3629"/>
      <c r="D3629"/>
      <c r="E3629" s="76"/>
      <c r="F3629" s="76"/>
      <c r="G3629" s="2"/>
      <c r="H3629" s="77"/>
      <c r="J3629" s="79" t="str">
        <f>IF(IF(IF(_xlfn.MAXIFS($F$2:$F3628,$C$2:$C3628,$C3629,$B$2:$B3628,$B3629,$A$2:$A3628,$A3629)=0,"",$E3629-_xlfn.MAXIFS($F$2:$F3628,$C$2:$C3628,$C3629,$B$2:$B3628,$B3629,$A$2:$A3628,$A3629))&lt;0,0,IF(_xlfn.MAXIFS($F$2:$F3628,$C$2:$C3628,$C3629,$B$2:$B3628,$B3629,$A$2:$A3628,$A3629)=0,"",$E3629-_xlfn.MAXIFS($F$2:$F3628,$C$2:$C3628,$C3629,$B$2:$B3628,$B3629,$A$2:$A3628,$A3629)))&gt;0.25,"",IF(IF(_xlfn.MAXIFS($F$2:$F3628,$C$2:$C3628,$C3629,$B$2:$B3628,$B3629,$A$2:$A3628,$A3629)=0,"",$E3629-_xlfn.MAXIFS($F$2:$F3628,$C$2:$C3628,$C3629,$B$2:$B3628,$B3629,$A$2:$A3628,$A3629))&lt;0,0,IF(_xlfn.MAXIFS($F$2:$F3628,$C$2:$C3628,$C3629,$B$2:$B3628,$B3629,$A$2:$A3628,$A3629)=0,"",$E3629-_xlfn.MAXIFS($F$2:$F3628,$C$2:$C3628,$C3629,$B$2:$B3628,$B3629,$A$2:$A3628,$A3629))))</f>
        <v/>
      </c>
      <c r="K3629" s="6" t="str">
        <f t="shared" si="169"/>
        <v/>
      </c>
      <c r="L3629" s="6" t="str">
        <f t="shared" si="170"/>
        <v/>
      </c>
      <c r="M3629" s="6" t="str">
        <f t="shared" si="168"/>
        <v/>
      </c>
    </row>
    <row r="3630" spans="1:13" x14ac:dyDescent="0.25">
      <c r="A3630"/>
      <c r="B3630" s="1"/>
      <c r="C3630"/>
      <c r="D3630"/>
      <c r="E3630" s="76"/>
      <c r="F3630" s="76"/>
      <c r="G3630" s="2"/>
      <c r="H3630" s="77"/>
      <c r="J3630" s="79" t="str">
        <f>IF(IF(IF(_xlfn.MAXIFS($F$2:$F3629,$C$2:$C3629,$C3630,$B$2:$B3629,$B3630,$A$2:$A3629,$A3630)=0,"",$E3630-_xlfn.MAXIFS($F$2:$F3629,$C$2:$C3629,$C3630,$B$2:$B3629,$B3630,$A$2:$A3629,$A3630))&lt;0,0,IF(_xlfn.MAXIFS($F$2:$F3629,$C$2:$C3629,$C3630,$B$2:$B3629,$B3630,$A$2:$A3629,$A3630)=0,"",$E3630-_xlfn.MAXIFS($F$2:$F3629,$C$2:$C3629,$C3630,$B$2:$B3629,$B3630,$A$2:$A3629,$A3630)))&gt;0.25,"",IF(IF(_xlfn.MAXIFS($F$2:$F3629,$C$2:$C3629,$C3630,$B$2:$B3629,$B3630,$A$2:$A3629,$A3630)=0,"",$E3630-_xlfn.MAXIFS($F$2:$F3629,$C$2:$C3629,$C3630,$B$2:$B3629,$B3630,$A$2:$A3629,$A3630))&lt;0,0,IF(_xlfn.MAXIFS($F$2:$F3629,$C$2:$C3629,$C3630,$B$2:$B3629,$B3630,$A$2:$A3629,$A3630)=0,"",$E3630-_xlfn.MAXIFS($F$2:$F3629,$C$2:$C3629,$C3630,$B$2:$B3629,$B3630,$A$2:$A3629,$A3630))))</f>
        <v/>
      </c>
      <c r="K3630" s="6" t="str">
        <f t="shared" si="169"/>
        <v/>
      </c>
      <c r="L3630" s="6" t="str">
        <f t="shared" si="170"/>
        <v/>
      </c>
      <c r="M3630" s="6" t="str">
        <f t="shared" si="168"/>
        <v/>
      </c>
    </row>
    <row r="3631" spans="1:13" x14ac:dyDescent="0.25">
      <c r="A3631"/>
      <c r="B3631" s="1"/>
      <c r="C3631"/>
      <c r="D3631"/>
      <c r="E3631" s="76"/>
      <c r="F3631" s="76"/>
      <c r="G3631" s="2"/>
      <c r="H3631" s="77"/>
      <c r="J3631" s="79" t="str">
        <f>IF(IF(IF(_xlfn.MAXIFS($F$2:$F3630,$C$2:$C3630,$C3631,$B$2:$B3630,$B3631,$A$2:$A3630,$A3631)=0,"",$E3631-_xlfn.MAXIFS($F$2:$F3630,$C$2:$C3630,$C3631,$B$2:$B3630,$B3631,$A$2:$A3630,$A3631))&lt;0,0,IF(_xlfn.MAXIFS($F$2:$F3630,$C$2:$C3630,$C3631,$B$2:$B3630,$B3631,$A$2:$A3630,$A3631)=0,"",$E3631-_xlfn.MAXIFS($F$2:$F3630,$C$2:$C3630,$C3631,$B$2:$B3630,$B3631,$A$2:$A3630,$A3631)))&gt;0.25,"",IF(IF(_xlfn.MAXIFS($F$2:$F3630,$C$2:$C3630,$C3631,$B$2:$B3630,$B3631,$A$2:$A3630,$A3631)=0,"",$E3631-_xlfn.MAXIFS($F$2:$F3630,$C$2:$C3630,$C3631,$B$2:$B3630,$B3631,$A$2:$A3630,$A3631))&lt;0,0,IF(_xlfn.MAXIFS($F$2:$F3630,$C$2:$C3630,$C3631,$B$2:$B3630,$B3631,$A$2:$A3630,$A3631)=0,"",$E3631-_xlfn.MAXIFS($F$2:$F3630,$C$2:$C3630,$C3631,$B$2:$B3630,$B3631,$A$2:$A3630,$A3631))))</f>
        <v/>
      </c>
      <c r="K3631" s="6" t="str">
        <f t="shared" si="169"/>
        <v/>
      </c>
      <c r="L3631" s="6" t="str">
        <f t="shared" si="170"/>
        <v/>
      </c>
      <c r="M3631" s="6" t="str">
        <f t="shared" si="168"/>
        <v/>
      </c>
    </row>
    <row r="3632" spans="1:13" x14ac:dyDescent="0.25">
      <c r="A3632"/>
      <c r="B3632" s="1"/>
      <c r="C3632"/>
      <c r="D3632"/>
      <c r="E3632" s="76"/>
      <c r="F3632" s="76"/>
      <c r="G3632" s="2"/>
      <c r="H3632" s="77"/>
      <c r="J3632" s="79" t="str">
        <f>IF(IF(IF(_xlfn.MAXIFS($F$2:$F3631,$C$2:$C3631,$C3632,$B$2:$B3631,$B3632,$A$2:$A3631,$A3632)=0,"",$E3632-_xlfn.MAXIFS($F$2:$F3631,$C$2:$C3631,$C3632,$B$2:$B3631,$B3632,$A$2:$A3631,$A3632))&lt;0,0,IF(_xlfn.MAXIFS($F$2:$F3631,$C$2:$C3631,$C3632,$B$2:$B3631,$B3632,$A$2:$A3631,$A3632)=0,"",$E3632-_xlfn.MAXIFS($F$2:$F3631,$C$2:$C3631,$C3632,$B$2:$B3631,$B3632,$A$2:$A3631,$A3632)))&gt;0.25,"",IF(IF(_xlfn.MAXIFS($F$2:$F3631,$C$2:$C3631,$C3632,$B$2:$B3631,$B3632,$A$2:$A3631,$A3632)=0,"",$E3632-_xlfn.MAXIFS($F$2:$F3631,$C$2:$C3631,$C3632,$B$2:$B3631,$B3632,$A$2:$A3631,$A3632))&lt;0,0,IF(_xlfn.MAXIFS($F$2:$F3631,$C$2:$C3631,$C3632,$B$2:$B3631,$B3632,$A$2:$A3631,$A3632)=0,"",$E3632-_xlfn.MAXIFS($F$2:$F3631,$C$2:$C3631,$C3632,$B$2:$B3631,$B3632,$A$2:$A3631,$A3632))))</f>
        <v/>
      </c>
      <c r="K3632" s="6" t="str">
        <f t="shared" si="169"/>
        <v/>
      </c>
      <c r="L3632" s="6" t="str">
        <f t="shared" si="170"/>
        <v/>
      </c>
      <c r="M3632" s="6" t="str">
        <f t="shared" si="168"/>
        <v/>
      </c>
    </row>
    <row r="3633" spans="1:13" x14ac:dyDescent="0.25">
      <c r="A3633"/>
      <c r="B3633" s="1"/>
      <c r="C3633"/>
      <c r="D3633"/>
      <c r="E3633" s="76"/>
      <c r="F3633" s="76"/>
      <c r="G3633" s="2"/>
      <c r="H3633" s="77"/>
      <c r="J3633" s="79" t="str">
        <f>IF(IF(IF(_xlfn.MAXIFS($F$2:$F3632,$C$2:$C3632,$C3633,$B$2:$B3632,$B3633,$A$2:$A3632,$A3633)=0,"",$E3633-_xlfn.MAXIFS($F$2:$F3632,$C$2:$C3632,$C3633,$B$2:$B3632,$B3633,$A$2:$A3632,$A3633))&lt;0,0,IF(_xlfn.MAXIFS($F$2:$F3632,$C$2:$C3632,$C3633,$B$2:$B3632,$B3633,$A$2:$A3632,$A3633)=0,"",$E3633-_xlfn.MAXIFS($F$2:$F3632,$C$2:$C3632,$C3633,$B$2:$B3632,$B3633,$A$2:$A3632,$A3633)))&gt;0.25,"",IF(IF(_xlfn.MAXIFS($F$2:$F3632,$C$2:$C3632,$C3633,$B$2:$B3632,$B3633,$A$2:$A3632,$A3633)=0,"",$E3633-_xlfn.MAXIFS($F$2:$F3632,$C$2:$C3632,$C3633,$B$2:$B3632,$B3633,$A$2:$A3632,$A3633))&lt;0,0,IF(_xlfn.MAXIFS($F$2:$F3632,$C$2:$C3632,$C3633,$B$2:$B3632,$B3633,$A$2:$A3632,$A3633)=0,"",$E3633-_xlfn.MAXIFS($F$2:$F3632,$C$2:$C3632,$C3633,$B$2:$B3632,$B3633,$A$2:$A3632,$A3633))))</f>
        <v/>
      </c>
      <c r="K3633" s="6" t="str">
        <f t="shared" si="169"/>
        <v/>
      </c>
      <c r="L3633" s="6" t="str">
        <f t="shared" si="170"/>
        <v/>
      </c>
      <c r="M3633" s="6" t="str">
        <f t="shared" si="168"/>
        <v/>
      </c>
    </row>
    <row r="3634" spans="1:13" x14ac:dyDescent="0.25">
      <c r="A3634"/>
      <c r="B3634" s="1"/>
      <c r="C3634"/>
      <c r="D3634"/>
      <c r="E3634" s="76"/>
      <c r="F3634" s="76"/>
      <c r="G3634" s="2"/>
      <c r="H3634" s="77"/>
      <c r="J3634" s="79" t="str">
        <f>IF(IF(IF(_xlfn.MAXIFS($F$2:$F3633,$C$2:$C3633,$C3634,$B$2:$B3633,$B3634,$A$2:$A3633,$A3634)=0,"",$E3634-_xlfn.MAXIFS($F$2:$F3633,$C$2:$C3633,$C3634,$B$2:$B3633,$B3634,$A$2:$A3633,$A3634))&lt;0,0,IF(_xlfn.MAXIFS($F$2:$F3633,$C$2:$C3633,$C3634,$B$2:$B3633,$B3634,$A$2:$A3633,$A3634)=0,"",$E3634-_xlfn.MAXIFS($F$2:$F3633,$C$2:$C3633,$C3634,$B$2:$B3633,$B3634,$A$2:$A3633,$A3634)))&gt;0.25,"",IF(IF(_xlfn.MAXIFS($F$2:$F3633,$C$2:$C3633,$C3634,$B$2:$B3633,$B3634,$A$2:$A3633,$A3634)=0,"",$E3634-_xlfn.MAXIFS($F$2:$F3633,$C$2:$C3633,$C3634,$B$2:$B3633,$B3634,$A$2:$A3633,$A3634))&lt;0,0,IF(_xlfn.MAXIFS($F$2:$F3633,$C$2:$C3633,$C3634,$B$2:$B3633,$B3634,$A$2:$A3633,$A3634)=0,"",$E3634-_xlfn.MAXIFS($F$2:$F3633,$C$2:$C3633,$C3634,$B$2:$B3633,$B3634,$A$2:$A3633,$A3634))))</f>
        <v/>
      </c>
      <c r="K3634" s="6" t="str">
        <f t="shared" si="169"/>
        <v/>
      </c>
      <c r="L3634" s="6" t="str">
        <f t="shared" si="170"/>
        <v/>
      </c>
      <c r="M3634" s="6" t="str">
        <f t="shared" si="168"/>
        <v/>
      </c>
    </row>
    <row r="3635" spans="1:13" x14ac:dyDescent="0.25">
      <c r="A3635"/>
      <c r="B3635" s="1"/>
      <c r="C3635"/>
      <c r="D3635"/>
      <c r="E3635" s="76"/>
      <c r="F3635" s="76"/>
      <c r="G3635" s="2"/>
      <c r="H3635" s="77"/>
      <c r="J3635" s="79" t="str">
        <f>IF(IF(IF(_xlfn.MAXIFS($F$2:$F3634,$C$2:$C3634,$C3635,$B$2:$B3634,$B3635,$A$2:$A3634,$A3635)=0,"",$E3635-_xlfn.MAXIFS($F$2:$F3634,$C$2:$C3634,$C3635,$B$2:$B3634,$B3635,$A$2:$A3634,$A3635))&lt;0,0,IF(_xlfn.MAXIFS($F$2:$F3634,$C$2:$C3634,$C3635,$B$2:$B3634,$B3635,$A$2:$A3634,$A3635)=0,"",$E3635-_xlfn.MAXIFS($F$2:$F3634,$C$2:$C3634,$C3635,$B$2:$B3634,$B3635,$A$2:$A3634,$A3635)))&gt;0.25,"",IF(IF(_xlfn.MAXIFS($F$2:$F3634,$C$2:$C3634,$C3635,$B$2:$B3634,$B3635,$A$2:$A3634,$A3635)=0,"",$E3635-_xlfn.MAXIFS($F$2:$F3634,$C$2:$C3634,$C3635,$B$2:$B3634,$B3635,$A$2:$A3634,$A3635))&lt;0,0,IF(_xlfn.MAXIFS($F$2:$F3634,$C$2:$C3634,$C3635,$B$2:$B3634,$B3635,$A$2:$A3634,$A3635)=0,"",$E3635-_xlfn.MAXIFS($F$2:$F3634,$C$2:$C3634,$C3635,$B$2:$B3634,$B3635,$A$2:$A3634,$A3635))))</f>
        <v/>
      </c>
      <c r="K3635" s="6" t="str">
        <f t="shared" si="169"/>
        <v/>
      </c>
      <c r="L3635" s="6" t="str">
        <f t="shared" si="170"/>
        <v/>
      </c>
      <c r="M3635" s="6" t="str">
        <f t="shared" si="168"/>
        <v/>
      </c>
    </row>
    <row r="3636" spans="1:13" x14ac:dyDescent="0.25">
      <c r="A3636"/>
      <c r="B3636" s="1"/>
      <c r="C3636"/>
      <c r="D3636"/>
      <c r="E3636" s="76"/>
      <c r="F3636" s="76"/>
      <c r="G3636" s="2"/>
      <c r="H3636" s="77"/>
      <c r="J3636" s="79" t="str">
        <f>IF(IF(IF(_xlfn.MAXIFS($F$2:$F3635,$C$2:$C3635,$C3636,$B$2:$B3635,$B3636,$A$2:$A3635,$A3636)=0,"",$E3636-_xlfn.MAXIFS($F$2:$F3635,$C$2:$C3635,$C3636,$B$2:$B3635,$B3636,$A$2:$A3635,$A3636))&lt;0,0,IF(_xlfn.MAXIFS($F$2:$F3635,$C$2:$C3635,$C3636,$B$2:$B3635,$B3636,$A$2:$A3635,$A3636)=0,"",$E3636-_xlfn.MAXIFS($F$2:$F3635,$C$2:$C3635,$C3636,$B$2:$B3635,$B3636,$A$2:$A3635,$A3636)))&gt;0.25,"",IF(IF(_xlfn.MAXIFS($F$2:$F3635,$C$2:$C3635,$C3636,$B$2:$B3635,$B3636,$A$2:$A3635,$A3636)=0,"",$E3636-_xlfn.MAXIFS($F$2:$F3635,$C$2:$C3635,$C3636,$B$2:$B3635,$B3636,$A$2:$A3635,$A3636))&lt;0,0,IF(_xlfn.MAXIFS($F$2:$F3635,$C$2:$C3635,$C3636,$B$2:$B3635,$B3636,$A$2:$A3635,$A3636)=0,"",$E3636-_xlfn.MAXIFS($F$2:$F3635,$C$2:$C3635,$C3636,$B$2:$B3635,$B3636,$A$2:$A3635,$A3636))))</f>
        <v/>
      </c>
      <c r="K3636" s="6" t="str">
        <f t="shared" si="169"/>
        <v/>
      </c>
      <c r="L3636" s="6" t="str">
        <f t="shared" si="170"/>
        <v/>
      </c>
      <c r="M3636" s="6" t="str">
        <f t="shared" si="168"/>
        <v/>
      </c>
    </row>
    <row r="3637" spans="1:13" x14ac:dyDescent="0.25">
      <c r="A3637"/>
      <c r="B3637" s="1"/>
      <c r="C3637"/>
      <c r="D3637"/>
      <c r="E3637" s="76"/>
      <c r="F3637" s="76"/>
      <c r="G3637" s="2"/>
      <c r="H3637" s="77"/>
      <c r="J3637" s="79" t="str">
        <f>IF(IF(IF(_xlfn.MAXIFS($F$2:$F3636,$C$2:$C3636,$C3637,$B$2:$B3636,$B3637,$A$2:$A3636,$A3637)=0,"",$E3637-_xlfn.MAXIFS($F$2:$F3636,$C$2:$C3636,$C3637,$B$2:$B3636,$B3637,$A$2:$A3636,$A3637))&lt;0,0,IF(_xlfn.MAXIFS($F$2:$F3636,$C$2:$C3636,$C3637,$B$2:$B3636,$B3637,$A$2:$A3636,$A3637)=0,"",$E3637-_xlfn.MAXIFS($F$2:$F3636,$C$2:$C3636,$C3637,$B$2:$B3636,$B3637,$A$2:$A3636,$A3637)))&gt;0.25,"",IF(IF(_xlfn.MAXIFS($F$2:$F3636,$C$2:$C3636,$C3637,$B$2:$B3636,$B3637,$A$2:$A3636,$A3637)=0,"",$E3637-_xlfn.MAXIFS($F$2:$F3636,$C$2:$C3636,$C3637,$B$2:$B3636,$B3637,$A$2:$A3636,$A3637))&lt;0,0,IF(_xlfn.MAXIFS($F$2:$F3636,$C$2:$C3636,$C3637,$B$2:$B3636,$B3637,$A$2:$A3636,$A3637)=0,"",$E3637-_xlfn.MAXIFS($F$2:$F3636,$C$2:$C3636,$C3637,$B$2:$B3636,$B3637,$A$2:$A3636,$A3637))))</f>
        <v/>
      </c>
      <c r="K3637" s="6" t="str">
        <f t="shared" si="169"/>
        <v/>
      </c>
      <c r="L3637" s="6" t="str">
        <f t="shared" si="170"/>
        <v/>
      </c>
      <c r="M3637" s="6" t="str">
        <f t="shared" si="168"/>
        <v/>
      </c>
    </row>
    <row r="3638" spans="1:13" x14ac:dyDescent="0.25">
      <c r="A3638"/>
      <c r="B3638" s="1"/>
      <c r="C3638"/>
      <c r="D3638"/>
      <c r="E3638" s="76"/>
      <c r="F3638" s="76"/>
      <c r="G3638" s="2"/>
      <c r="H3638" s="77"/>
      <c r="J3638" s="79" t="str">
        <f>IF(IF(IF(_xlfn.MAXIFS($F$2:$F3637,$C$2:$C3637,$C3638,$B$2:$B3637,$B3638,$A$2:$A3637,$A3638)=0,"",$E3638-_xlfn.MAXIFS($F$2:$F3637,$C$2:$C3637,$C3638,$B$2:$B3637,$B3638,$A$2:$A3637,$A3638))&lt;0,0,IF(_xlfn.MAXIFS($F$2:$F3637,$C$2:$C3637,$C3638,$B$2:$B3637,$B3638,$A$2:$A3637,$A3638)=0,"",$E3638-_xlfn.MAXIFS($F$2:$F3637,$C$2:$C3637,$C3638,$B$2:$B3637,$B3638,$A$2:$A3637,$A3638)))&gt;0.25,"",IF(IF(_xlfn.MAXIFS($F$2:$F3637,$C$2:$C3637,$C3638,$B$2:$B3637,$B3638,$A$2:$A3637,$A3638)=0,"",$E3638-_xlfn.MAXIFS($F$2:$F3637,$C$2:$C3637,$C3638,$B$2:$B3637,$B3638,$A$2:$A3637,$A3638))&lt;0,0,IF(_xlfn.MAXIFS($F$2:$F3637,$C$2:$C3637,$C3638,$B$2:$B3637,$B3638,$A$2:$A3637,$A3638)=0,"",$E3638-_xlfn.MAXIFS($F$2:$F3637,$C$2:$C3637,$C3638,$B$2:$B3637,$B3638,$A$2:$A3637,$A3638))))</f>
        <v/>
      </c>
      <c r="K3638" s="6" t="str">
        <f t="shared" si="169"/>
        <v/>
      </c>
      <c r="L3638" s="6" t="str">
        <f t="shared" si="170"/>
        <v/>
      </c>
      <c r="M3638" s="6" t="str">
        <f t="shared" si="168"/>
        <v/>
      </c>
    </row>
    <row r="3639" spans="1:13" x14ac:dyDescent="0.25">
      <c r="A3639"/>
      <c r="B3639" s="1"/>
      <c r="C3639"/>
      <c r="D3639"/>
      <c r="E3639" s="76"/>
      <c r="F3639" s="76"/>
      <c r="G3639" s="2"/>
      <c r="H3639" s="77"/>
      <c r="J3639" s="79" t="str">
        <f>IF(IF(IF(_xlfn.MAXIFS($F$2:$F3638,$C$2:$C3638,$C3639,$B$2:$B3638,$B3639,$A$2:$A3638,$A3639)=0,"",$E3639-_xlfn.MAXIFS($F$2:$F3638,$C$2:$C3638,$C3639,$B$2:$B3638,$B3639,$A$2:$A3638,$A3639))&lt;0,0,IF(_xlfn.MAXIFS($F$2:$F3638,$C$2:$C3638,$C3639,$B$2:$B3638,$B3639,$A$2:$A3638,$A3639)=0,"",$E3639-_xlfn.MAXIFS($F$2:$F3638,$C$2:$C3638,$C3639,$B$2:$B3638,$B3639,$A$2:$A3638,$A3639)))&gt;0.25,"",IF(IF(_xlfn.MAXIFS($F$2:$F3638,$C$2:$C3638,$C3639,$B$2:$B3638,$B3639,$A$2:$A3638,$A3639)=0,"",$E3639-_xlfn.MAXIFS($F$2:$F3638,$C$2:$C3638,$C3639,$B$2:$B3638,$B3639,$A$2:$A3638,$A3639))&lt;0,0,IF(_xlfn.MAXIFS($F$2:$F3638,$C$2:$C3638,$C3639,$B$2:$B3638,$B3639,$A$2:$A3638,$A3639)=0,"",$E3639-_xlfn.MAXIFS($F$2:$F3638,$C$2:$C3638,$C3639,$B$2:$B3638,$B3639,$A$2:$A3638,$A3639))))</f>
        <v/>
      </c>
      <c r="K3639" s="6" t="str">
        <f t="shared" si="169"/>
        <v/>
      </c>
      <c r="L3639" s="6" t="str">
        <f t="shared" si="170"/>
        <v/>
      </c>
      <c r="M3639" s="6" t="str">
        <f t="shared" si="168"/>
        <v/>
      </c>
    </row>
    <row r="3640" spans="1:13" x14ac:dyDescent="0.25">
      <c r="A3640"/>
      <c r="B3640" s="1"/>
      <c r="C3640"/>
      <c r="D3640"/>
      <c r="E3640" s="76"/>
      <c r="F3640" s="76"/>
      <c r="G3640" s="2"/>
      <c r="H3640" s="77"/>
      <c r="J3640" s="79" t="str">
        <f>IF(IF(IF(_xlfn.MAXIFS($F$2:$F3639,$C$2:$C3639,$C3640,$B$2:$B3639,$B3640,$A$2:$A3639,$A3640)=0,"",$E3640-_xlfn.MAXIFS($F$2:$F3639,$C$2:$C3639,$C3640,$B$2:$B3639,$B3640,$A$2:$A3639,$A3640))&lt;0,0,IF(_xlfn.MAXIFS($F$2:$F3639,$C$2:$C3639,$C3640,$B$2:$B3639,$B3640,$A$2:$A3639,$A3640)=0,"",$E3640-_xlfn.MAXIFS($F$2:$F3639,$C$2:$C3639,$C3640,$B$2:$B3639,$B3640,$A$2:$A3639,$A3640)))&gt;0.25,"",IF(IF(_xlfn.MAXIFS($F$2:$F3639,$C$2:$C3639,$C3640,$B$2:$B3639,$B3640,$A$2:$A3639,$A3640)=0,"",$E3640-_xlfn.MAXIFS($F$2:$F3639,$C$2:$C3639,$C3640,$B$2:$B3639,$B3640,$A$2:$A3639,$A3640))&lt;0,0,IF(_xlfn.MAXIFS($F$2:$F3639,$C$2:$C3639,$C3640,$B$2:$B3639,$B3640,$A$2:$A3639,$A3640)=0,"",$E3640-_xlfn.MAXIFS($F$2:$F3639,$C$2:$C3639,$C3640,$B$2:$B3639,$B3640,$A$2:$A3639,$A3640))))</f>
        <v/>
      </c>
      <c r="K3640" s="6" t="str">
        <f t="shared" si="169"/>
        <v/>
      </c>
      <c r="L3640" s="6" t="str">
        <f t="shared" si="170"/>
        <v/>
      </c>
      <c r="M3640" s="6" t="str">
        <f t="shared" si="168"/>
        <v/>
      </c>
    </row>
    <row r="3641" spans="1:13" x14ac:dyDescent="0.25">
      <c r="A3641"/>
      <c r="B3641" s="1"/>
      <c r="C3641"/>
      <c r="D3641"/>
      <c r="E3641" s="76"/>
      <c r="F3641" s="76"/>
      <c r="G3641" s="2"/>
      <c r="H3641" s="77"/>
      <c r="J3641" s="79" t="str">
        <f>IF(IF(IF(_xlfn.MAXIFS($F$2:$F3640,$C$2:$C3640,$C3641,$B$2:$B3640,$B3641,$A$2:$A3640,$A3641)=0,"",$E3641-_xlfn.MAXIFS($F$2:$F3640,$C$2:$C3640,$C3641,$B$2:$B3640,$B3641,$A$2:$A3640,$A3641))&lt;0,0,IF(_xlfn.MAXIFS($F$2:$F3640,$C$2:$C3640,$C3641,$B$2:$B3640,$B3641,$A$2:$A3640,$A3641)=0,"",$E3641-_xlfn.MAXIFS($F$2:$F3640,$C$2:$C3640,$C3641,$B$2:$B3640,$B3641,$A$2:$A3640,$A3641)))&gt;0.25,"",IF(IF(_xlfn.MAXIFS($F$2:$F3640,$C$2:$C3640,$C3641,$B$2:$B3640,$B3641,$A$2:$A3640,$A3641)=0,"",$E3641-_xlfn.MAXIFS($F$2:$F3640,$C$2:$C3640,$C3641,$B$2:$B3640,$B3641,$A$2:$A3640,$A3641))&lt;0,0,IF(_xlfn.MAXIFS($F$2:$F3640,$C$2:$C3640,$C3641,$B$2:$B3640,$B3641,$A$2:$A3640,$A3641)=0,"",$E3641-_xlfn.MAXIFS($F$2:$F3640,$C$2:$C3640,$C3641,$B$2:$B3640,$B3641,$A$2:$A3640,$A3641))))</f>
        <v/>
      </c>
      <c r="K3641" s="6" t="str">
        <f t="shared" si="169"/>
        <v/>
      </c>
      <c r="L3641" s="6" t="str">
        <f t="shared" si="170"/>
        <v/>
      </c>
      <c r="M3641" s="6" t="str">
        <f t="shared" si="168"/>
        <v/>
      </c>
    </row>
    <row r="3642" spans="1:13" x14ac:dyDescent="0.25">
      <c r="A3642"/>
      <c r="B3642" s="1"/>
      <c r="C3642"/>
      <c r="D3642"/>
      <c r="E3642" s="76"/>
      <c r="F3642" s="76"/>
      <c r="G3642" s="2"/>
      <c r="H3642" s="77"/>
      <c r="J3642" s="79" t="str">
        <f>IF(IF(IF(_xlfn.MAXIFS($F$2:$F3641,$C$2:$C3641,$C3642,$B$2:$B3641,$B3642,$A$2:$A3641,$A3642)=0,"",$E3642-_xlfn.MAXIFS($F$2:$F3641,$C$2:$C3641,$C3642,$B$2:$B3641,$B3642,$A$2:$A3641,$A3642))&lt;0,0,IF(_xlfn.MAXIFS($F$2:$F3641,$C$2:$C3641,$C3642,$B$2:$B3641,$B3642,$A$2:$A3641,$A3642)=0,"",$E3642-_xlfn.MAXIFS($F$2:$F3641,$C$2:$C3641,$C3642,$B$2:$B3641,$B3642,$A$2:$A3641,$A3642)))&gt;0.25,"",IF(IF(_xlfn.MAXIFS($F$2:$F3641,$C$2:$C3641,$C3642,$B$2:$B3641,$B3642,$A$2:$A3641,$A3642)=0,"",$E3642-_xlfn.MAXIFS($F$2:$F3641,$C$2:$C3641,$C3642,$B$2:$B3641,$B3642,$A$2:$A3641,$A3642))&lt;0,0,IF(_xlfn.MAXIFS($F$2:$F3641,$C$2:$C3641,$C3642,$B$2:$B3641,$B3642,$A$2:$A3641,$A3642)=0,"",$E3642-_xlfn.MAXIFS($F$2:$F3641,$C$2:$C3641,$C3642,$B$2:$B3641,$B3642,$A$2:$A3641,$A3642))))</f>
        <v/>
      </c>
      <c r="K3642" s="6" t="str">
        <f t="shared" si="169"/>
        <v/>
      </c>
      <c r="L3642" s="6" t="str">
        <f t="shared" si="170"/>
        <v/>
      </c>
      <c r="M3642" s="6" t="str">
        <f t="shared" si="168"/>
        <v/>
      </c>
    </row>
    <row r="3643" spans="1:13" x14ac:dyDescent="0.25">
      <c r="A3643"/>
      <c r="B3643" s="1"/>
      <c r="C3643"/>
      <c r="D3643"/>
      <c r="E3643" s="76"/>
      <c r="F3643" s="76"/>
      <c r="G3643" s="2"/>
      <c r="H3643" s="77"/>
      <c r="J3643" s="79" t="str">
        <f>IF(IF(IF(_xlfn.MAXIFS($F$2:$F3642,$C$2:$C3642,$C3643,$B$2:$B3642,$B3643,$A$2:$A3642,$A3643)=0,"",$E3643-_xlfn.MAXIFS($F$2:$F3642,$C$2:$C3642,$C3643,$B$2:$B3642,$B3643,$A$2:$A3642,$A3643))&lt;0,0,IF(_xlfn.MAXIFS($F$2:$F3642,$C$2:$C3642,$C3643,$B$2:$B3642,$B3643,$A$2:$A3642,$A3643)=0,"",$E3643-_xlfn.MAXIFS($F$2:$F3642,$C$2:$C3642,$C3643,$B$2:$B3642,$B3643,$A$2:$A3642,$A3643)))&gt;0.25,"",IF(IF(_xlfn.MAXIFS($F$2:$F3642,$C$2:$C3642,$C3643,$B$2:$B3642,$B3643,$A$2:$A3642,$A3643)=0,"",$E3643-_xlfn.MAXIFS($F$2:$F3642,$C$2:$C3642,$C3643,$B$2:$B3642,$B3643,$A$2:$A3642,$A3643))&lt;0,0,IF(_xlfn.MAXIFS($F$2:$F3642,$C$2:$C3642,$C3643,$B$2:$B3642,$B3643,$A$2:$A3642,$A3643)=0,"",$E3643-_xlfn.MAXIFS($F$2:$F3642,$C$2:$C3642,$C3643,$B$2:$B3642,$B3643,$A$2:$A3642,$A3643))))</f>
        <v/>
      </c>
      <c r="K3643" s="6" t="str">
        <f t="shared" si="169"/>
        <v/>
      </c>
      <c r="L3643" s="6" t="str">
        <f t="shared" si="170"/>
        <v/>
      </c>
      <c r="M3643" s="6" t="str">
        <f t="shared" si="168"/>
        <v/>
      </c>
    </row>
    <row r="3644" spans="1:13" x14ac:dyDescent="0.25">
      <c r="A3644"/>
      <c r="B3644" s="1"/>
      <c r="C3644"/>
      <c r="D3644"/>
      <c r="E3644" s="76"/>
      <c r="F3644" s="76"/>
      <c r="G3644" s="2"/>
      <c r="H3644" s="77"/>
      <c r="J3644" s="79" t="str">
        <f>IF(IF(IF(_xlfn.MAXIFS($F$2:$F3643,$C$2:$C3643,$C3644,$B$2:$B3643,$B3644,$A$2:$A3643,$A3644)=0,"",$E3644-_xlfn.MAXIFS($F$2:$F3643,$C$2:$C3643,$C3644,$B$2:$B3643,$B3644,$A$2:$A3643,$A3644))&lt;0,0,IF(_xlfn.MAXIFS($F$2:$F3643,$C$2:$C3643,$C3644,$B$2:$B3643,$B3644,$A$2:$A3643,$A3644)=0,"",$E3644-_xlfn.MAXIFS($F$2:$F3643,$C$2:$C3643,$C3644,$B$2:$B3643,$B3644,$A$2:$A3643,$A3644)))&gt;0.25,"",IF(IF(_xlfn.MAXIFS($F$2:$F3643,$C$2:$C3643,$C3644,$B$2:$B3643,$B3644,$A$2:$A3643,$A3644)=0,"",$E3644-_xlfn.MAXIFS($F$2:$F3643,$C$2:$C3643,$C3644,$B$2:$B3643,$B3644,$A$2:$A3643,$A3644))&lt;0,0,IF(_xlfn.MAXIFS($F$2:$F3643,$C$2:$C3643,$C3644,$B$2:$B3643,$B3644,$A$2:$A3643,$A3644)=0,"",$E3644-_xlfn.MAXIFS($F$2:$F3643,$C$2:$C3643,$C3644,$B$2:$B3643,$B3644,$A$2:$A3643,$A3644))))</f>
        <v/>
      </c>
      <c r="K3644" s="6" t="str">
        <f t="shared" si="169"/>
        <v/>
      </c>
      <c r="L3644" s="6" t="str">
        <f t="shared" si="170"/>
        <v/>
      </c>
      <c r="M3644" s="6" t="str">
        <f t="shared" si="168"/>
        <v/>
      </c>
    </row>
    <row r="3645" spans="1:13" x14ac:dyDescent="0.25">
      <c r="A3645"/>
      <c r="B3645" s="1"/>
      <c r="C3645"/>
      <c r="D3645"/>
      <c r="E3645" s="76"/>
      <c r="F3645" s="76"/>
      <c r="G3645" s="2"/>
      <c r="H3645" s="77"/>
      <c r="J3645" s="79" t="str">
        <f>IF(IF(IF(_xlfn.MAXIFS($F$2:$F3644,$C$2:$C3644,$C3645,$B$2:$B3644,$B3645,$A$2:$A3644,$A3645)=0,"",$E3645-_xlfn.MAXIFS($F$2:$F3644,$C$2:$C3644,$C3645,$B$2:$B3644,$B3645,$A$2:$A3644,$A3645))&lt;0,0,IF(_xlfn.MAXIFS($F$2:$F3644,$C$2:$C3644,$C3645,$B$2:$B3644,$B3645,$A$2:$A3644,$A3645)=0,"",$E3645-_xlfn.MAXIFS($F$2:$F3644,$C$2:$C3644,$C3645,$B$2:$B3644,$B3645,$A$2:$A3644,$A3645)))&gt;0.25,"",IF(IF(_xlfn.MAXIFS($F$2:$F3644,$C$2:$C3644,$C3645,$B$2:$B3644,$B3645,$A$2:$A3644,$A3645)=0,"",$E3645-_xlfn.MAXIFS($F$2:$F3644,$C$2:$C3644,$C3645,$B$2:$B3644,$B3645,$A$2:$A3644,$A3645))&lt;0,0,IF(_xlfn.MAXIFS($F$2:$F3644,$C$2:$C3644,$C3645,$B$2:$B3644,$B3645,$A$2:$A3644,$A3645)=0,"",$E3645-_xlfn.MAXIFS($F$2:$F3644,$C$2:$C3644,$C3645,$B$2:$B3644,$B3645,$A$2:$A3644,$A3645))))</f>
        <v/>
      </c>
      <c r="K3645" s="6" t="str">
        <f t="shared" si="169"/>
        <v/>
      </c>
      <c r="L3645" s="6" t="str">
        <f t="shared" si="170"/>
        <v/>
      </c>
      <c r="M3645" s="6" t="str">
        <f t="shared" si="168"/>
        <v/>
      </c>
    </row>
    <row r="3646" spans="1:13" x14ac:dyDescent="0.25">
      <c r="A3646"/>
      <c r="B3646" s="1"/>
      <c r="C3646"/>
      <c r="D3646"/>
      <c r="E3646" s="76"/>
      <c r="F3646" s="76"/>
      <c r="G3646" s="2"/>
      <c r="H3646" s="77"/>
      <c r="J3646" s="79" t="str">
        <f>IF(IF(IF(_xlfn.MAXIFS($F$2:$F3645,$C$2:$C3645,$C3646,$B$2:$B3645,$B3646,$A$2:$A3645,$A3646)=0,"",$E3646-_xlfn.MAXIFS($F$2:$F3645,$C$2:$C3645,$C3646,$B$2:$B3645,$B3646,$A$2:$A3645,$A3646))&lt;0,0,IF(_xlfn.MAXIFS($F$2:$F3645,$C$2:$C3645,$C3646,$B$2:$B3645,$B3646,$A$2:$A3645,$A3646)=0,"",$E3646-_xlfn.MAXIFS($F$2:$F3645,$C$2:$C3645,$C3646,$B$2:$B3645,$B3646,$A$2:$A3645,$A3646)))&gt;0.25,"",IF(IF(_xlfn.MAXIFS($F$2:$F3645,$C$2:$C3645,$C3646,$B$2:$B3645,$B3646,$A$2:$A3645,$A3646)=0,"",$E3646-_xlfn.MAXIFS($F$2:$F3645,$C$2:$C3645,$C3646,$B$2:$B3645,$B3646,$A$2:$A3645,$A3646))&lt;0,0,IF(_xlfn.MAXIFS($F$2:$F3645,$C$2:$C3645,$C3646,$B$2:$B3645,$B3646,$A$2:$A3645,$A3646)=0,"",$E3646-_xlfn.MAXIFS($F$2:$F3645,$C$2:$C3645,$C3646,$B$2:$B3645,$B3646,$A$2:$A3645,$A3646))))</f>
        <v/>
      </c>
      <c r="K3646" s="6" t="str">
        <f t="shared" si="169"/>
        <v/>
      </c>
      <c r="L3646" s="6" t="str">
        <f t="shared" si="170"/>
        <v/>
      </c>
      <c r="M3646" s="6" t="str">
        <f t="shared" si="168"/>
        <v/>
      </c>
    </row>
    <row r="3647" spans="1:13" x14ac:dyDescent="0.25">
      <c r="A3647"/>
      <c r="B3647" s="1"/>
      <c r="C3647"/>
      <c r="D3647"/>
      <c r="E3647" s="76"/>
      <c r="F3647" s="76"/>
      <c r="G3647" s="2"/>
      <c r="H3647" s="77"/>
      <c r="J3647" s="79" t="str">
        <f>IF(IF(IF(_xlfn.MAXIFS($F$2:$F3646,$C$2:$C3646,$C3647,$B$2:$B3646,$B3647,$A$2:$A3646,$A3647)=0,"",$E3647-_xlfn.MAXIFS($F$2:$F3646,$C$2:$C3646,$C3647,$B$2:$B3646,$B3647,$A$2:$A3646,$A3647))&lt;0,0,IF(_xlfn.MAXIFS($F$2:$F3646,$C$2:$C3646,$C3647,$B$2:$B3646,$B3647,$A$2:$A3646,$A3647)=0,"",$E3647-_xlfn.MAXIFS($F$2:$F3646,$C$2:$C3646,$C3647,$B$2:$B3646,$B3647,$A$2:$A3646,$A3647)))&gt;0.25,"",IF(IF(_xlfn.MAXIFS($F$2:$F3646,$C$2:$C3646,$C3647,$B$2:$B3646,$B3647,$A$2:$A3646,$A3647)=0,"",$E3647-_xlfn.MAXIFS($F$2:$F3646,$C$2:$C3646,$C3647,$B$2:$B3646,$B3647,$A$2:$A3646,$A3647))&lt;0,0,IF(_xlfn.MAXIFS($F$2:$F3646,$C$2:$C3646,$C3647,$B$2:$B3646,$B3647,$A$2:$A3646,$A3647)=0,"",$E3647-_xlfn.MAXIFS($F$2:$F3646,$C$2:$C3646,$C3647,$B$2:$B3646,$B3647,$A$2:$A3646,$A3647))))</f>
        <v/>
      </c>
      <c r="K3647" s="6" t="str">
        <f t="shared" si="169"/>
        <v/>
      </c>
      <c r="L3647" s="6" t="str">
        <f t="shared" si="170"/>
        <v/>
      </c>
      <c r="M3647" s="6" t="str">
        <f t="shared" si="168"/>
        <v/>
      </c>
    </row>
    <row r="3648" spans="1:13" x14ac:dyDescent="0.25">
      <c r="A3648"/>
      <c r="B3648" s="1"/>
      <c r="C3648"/>
      <c r="D3648"/>
      <c r="E3648" s="76"/>
      <c r="F3648" s="76"/>
      <c r="G3648" s="2"/>
      <c r="H3648" s="77"/>
      <c r="J3648" s="79" t="str">
        <f>IF(IF(IF(_xlfn.MAXIFS($F$2:$F3647,$C$2:$C3647,$C3648,$B$2:$B3647,$B3648,$A$2:$A3647,$A3648)=0,"",$E3648-_xlfn.MAXIFS($F$2:$F3647,$C$2:$C3647,$C3648,$B$2:$B3647,$B3648,$A$2:$A3647,$A3648))&lt;0,0,IF(_xlfn.MAXIFS($F$2:$F3647,$C$2:$C3647,$C3648,$B$2:$B3647,$B3648,$A$2:$A3647,$A3648)=0,"",$E3648-_xlfn.MAXIFS($F$2:$F3647,$C$2:$C3647,$C3648,$B$2:$B3647,$B3648,$A$2:$A3647,$A3648)))&gt;0.25,"",IF(IF(_xlfn.MAXIFS($F$2:$F3647,$C$2:$C3647,$C3648,$B$2:$B3647,$B3648,$A$2:$A3647,$A3648)=0,"",$E3648-_xlfn.MAXIFS($F$2:$F3647,$C$2:$C3647,$C3648,$B$2:$B3647,$B3648,$A$2:$A3647,$A3648))&lt;0,0,IF(_xlfn.MAXIFS($F$2:$F3647,$C$2:$C3647,$C3648,$B$2:$B3647,$B3648,$A$2:$A3647,$A3648)=0,"",$E3648-_xlfn.MAXIFS($F$2:$F3647,$C$2:$C3647,$C3648,$B$2:$B3647,$B3648,$A$2:$A3647,$A3648))))</f>
        <v/>
      </c>
      <c r="K3648" s="6" t="str">
        <f t="shared" si="169"/>
        <v/>
      </c>
      <c r="L3648" s="6" t="str">
        <f t="shared" si="170"/>
        <v/>
      </c>
      <c r="M3648" s="6" t="str">
        <f t="shared" si="168"/>
        <v/>
      </c>
    </row>
    <row r="3649" spans="1:13" x14ac:dyDescent="0.25">
      <c r="A3649"/>
      <c r="B3649" s="1"/>
      <c r="C3649"/>
      <c r="D3649"/>
      <c r="E3649" s="76"/>
      <c r="F3649" s="76"/>
      <c r="G3649" s="2"/>
      <c r="H3649" s="77"/>
      <c r="J3649" s="79" t="str">
        <f>IF(IF(IF(_xlfn.MAXIFS($F$2:$F3648,$C$2:$C3648,$C3649,$B$2:$B3648,$B3649,$A$2:$A3648,$A3649)=0,"",$E3649-_xlfn.MAXIFS($F$2:$F3648,$C$2:$C3648,$C3649,$B$2:$B3648,$B3649,$A$2:$A3648,$A3649))&lt;0,0,IF(_xlfn.MAXIFS($F$2:$F3648,$C$2:$C3648,$C3649,$B$2:$B3648,$B3649,$A$2:$A3648,$A3649)=0,"",$E3649-_xlfn.MAXIFS($F$2:$F3648,$C$2:$C3648,$C3649,$B$2:$B3648,$B3649,$A$2:$A3648,$A3649)))&gt;0.25,"",IF(IF(_xlfn.MAXIFS($F$2:$F3648,$C$2:$C3648,$C3649,$B$2:$B3648,$B3649,$A$2:$A3648,$A3649)=0,"",$E3649-_xlfn.MAXIFS($F$2:$F3648,$C$2:$C3648,$C3649,$B$2:$B3648,$B3649,$A$2:$A3648,$A3649))&lt;0,0,IF(_xlfn.MAXIFS($F$2:$F3648,$C$2:$C3648,$C3649,$B$2:$B3648,$B3649,$A$2:$A3648,$A3649)=0,"",$E3649-_xlfn.MAXIFS($F$2:$F3648,$C$2:$C3648,$C3649,$B$2:$B3648,$B3649,$A$2:$A3648,$A3649))))</f>
        <v/>
      </c>
      <c r="K3649" s="6" t="str">
        <f t="shared" si="169"/>
        <v/>
      </c>
      <c r="L3649" s="6" t="str">
        <f t="shared" si="170"/>
        <v/>
      </c>
      <c r="M3649" s="6" t="str">
        <f t="shared" si="168"/>
        <v/>
      </c>
    </row>
    <row r="3650" spans="1:13" x14ac:dyDescent="0.25">
      <c r="A3650"/>
      <c r="B3650" s="1"/>
      <c r="C3650"/>
      <c r="D3650"/>
      <c r="E3650" s="76"/>
      <c r="F3650" s="76"/>
      <c r="G3650" s="2"/>
      <c r="H3650" s="77"/>
      <c r="J3650" s="79" t="str">
        <f>IF(IF(IF(_xlfn.MAXIFS($F$2:$F3649,$C$2:$C3649,$C3650,$B$2:$B3649,$B3650,$A$2:$A3649,$A3650)=0,"",$E3650-_xlfn.MAXIFS($F$2:$F3649,$C$2:$C3649,$C3650,$B$2:$B3649,$B3650,$A$2:$A3649,$A3650))&lt;0,0,IF(_xlfn.MAXIFS($F$2:$F3649,$C$2:$C3649,$C3650,$B$2:$B3649,$B3650,$A$2:$A3649,$A3650)=0,"",$E3650-_xlfn.MAXIFS($F$2:$F3649,$C$2:$C3649,$C3650,$B$2:$B3649,$B3650,$A$2:$A3649,$A3650)))&gt;0.25,"",IF(IF(_xlfn.MAXIFS($F$2:$F3649,$C$2:$C3649,$C3650,$B$2:$B3649,$B3650,$A$2:$A3649,$A3650)=0,"",$E3650-_xlfn.MAXIFS($F$2:$F3649,$C$2:$C3649,$C3650,$B$2:$B3649,$B3650,$A$2:$A3649,$A3650))&lt;0,0,IF(_xlfn.MAXIFS($F$2:$F3649,$C$2:$C3649,$C3650,$B$2:$B3649,$B3650,$A$2:$A3649,$A3650)=0,"",$E3650-_xlfn.MAXIFS($F$2:$F3649,$C$2:$C3649,$C3650,$B$2:$B3649,$B3650,$A$2:$A3649,$A3650))))</f>
        <v/>
      </c>
      <c r="K3650" s="6" t="str">
        <f t="shared" si="169"/>
        <v/>
      </c>
      <c r="L3650" s="6" t="str">
        <f t="shared" si="170"/>
        <v/>
      </c>
      <c r="M3650" s="6" t="str">
        <f t="shared" ref="M3650:M3713" si="171">IF($A3650="","",IF(AND($K3650&gt;=10,$K3650&lt;=13),"Y",IF(AND($K3650=14,$L3650="EARLY"),"Y","N")))</f>
        <v/>
      </c>
    </row>
    <row r="3651" spans="1:13" x14ac:dyDescent="0.25">
      <c r="A3651"/>
      <c r="B3651" s="1"/>
      <c r="C3651"/>
      <c r="D3651"/>
      <c r="E3651" s="76"/>
      <c r="F3651" s="76"/>
      <c r="G3651" s="2"/>
      <c r="H3651" s="77"/>
      <c r="J3651" s="79" t="str">
        <f>IF(IF(IF(_xlfn.MAXIFS($F$2:$F3650,$C$2:$C3650,$C3651,$B$2:$B3650,$B3651,$A$2:$A3650,$A3651)=0,"",$E3651-_xlfn.MAXIFS($F$2:$F3650,$C$2:$C3650,$C3651,$B$2:$B3650,$B3651,$A$2:$A3650,$A3651))&lt;0,0,IF(_xlfn.MAXIFS($F$2:$F3650,$C$2:$C3650,$C3651,$B$2:$B3650,$B3651,$A$2:$A3650,$A3651)=0,"",$E3651-_xlfn.MAXIFS($F$2:$F3650,$C$2:$C3650,$C3651,$B$2:$B3650,$B3651,$A$2:$A3650,$A3651)))&gt;0.25,"",IF(IF(_xlfn.MAXIFS($F$2:$F3650,$C$2:$C3650,$C3651,$B$2:$B3650,$B3651,$A$2:$A3650,$A3651)=0,"",$E3651-_xlfn.MAXIFS($F$2:$F3650,$C$2:$C3650,$C3651,$B$2:$B3650,$B3651,$A$2:$A3650,$A3651))&lt;0,0,IF(_xlfn.MAXIFS($F$2:$F3650,$C$2:$C3650,$C3651,$B$2:$B3650,$B3651,$A$2:$A3650,$A3651)=0,"",$E3651-_xlfn.MAXIFS($F$2:$F3650,$C$2:$C3650,$C3651,$B$2:$B3650,$B3651,$A$2:$A3650,$A3651))))</f>
        <v/>
      </c>
      <c r="K3651" s="6" t="str">
        <f t="shared" ref="K3651:K3714" si="172">IF($J3651="","",IF(HOUR($E3651)&gt;19,19,IF(HOUR($E3651)&lt;5,5,HOUR($E3651))))</f>
        <v/>
      </c>
      <c r="L3651" s="6" t="str">
        <f t="shared" ref="L3651:L3714" si="173">IF($J3651="","",IF(MINUTE($E3651)&lt;30,"EARLY","LATE"))</f>
        <v/>
      </c>
      <c r="M3651" s="6" t="str">
        <f t="shared" si="171"/>
        <v/>
      </c>
    </row>
    <row r="3652" spans="1:13" x14ac:dyDescent="0.25">
      <c r="A3652"/>
      <c r="B3652" s="1"/>
      <c r="C3652"/>
      <c r="D3652"/>
      <c r="E3652" s="76"/>
      <c r="F3652" s="76"/>
      <c r="G3652" s="2"/>
      <c r="H3652" s="77"/>
      <c r="J3652" s="79" t="str">
        <f>IF(IF(IF(_xlfn.MAXIFS($F$2:$F3651,$C$2:$C3651,$C3652,$B$2:$B3651,$B3652,$A$2:$A3651,$A3652)=0,"",$E3652-_xlfn.MAXIFS($F$2:$F3651,$C$2:$C3651,$C3652,$B$2:$B3651,$B3652,$A$2:$A3651,$A3652))&lt;0,0,IF(_xlfn.MAXIFS($F$2:$F3651,$C$2:$C3651,$C3652,$B$2:$B3651,$B3652,$A$2:$A3651,$A3652)=0,"",$E3652-_xlfn.MAXIFS($F$2:$F3651,$C$2:$C3651,$C3652,$B$2:$B3651,$B3652,$A$2:$A3651,$A3652)))&gt;0.25,"",IF(IF(_xlfn.MAXIFS($F$2:$F3651,$C$2:$C3651,$C3652,$B$2:$B3651,$B3652,$A$2:$A3651,$A3652)=0,"",$E3652-_xlfn.MAXIFS($F$2:$F3651,$C$2:$C3651,$C3652,$B$2:$B3651,$B3652,$A$2:$A3651,$A3652))&lt;0,0,IF(_xlfn.MAXIFS($F$2:$F3651,$C$2:$C3651,$C3652,$B$2:$B3651,$B3652,$A$2:$A3651,$A3652)=0,"",$E3652-_xlfn.MAXIFS($F$2:$F3651,$C$2:$C3651,$C3652,$B$2:$B3651,$B3652,$A$2:$A3651,$A3652))))</f>
        <v/>
      </c>
      <c r="K3652" s="6" t="str">
        <f t="shared" si="172"/>
        <v/>
      </c>
      <c r="L3652" s="6" t="str">
        <f t="shared" si="173"/>
        <v/>
      </c>
      <c r="M3652" s="6" t="str">
        <f t="shared" si="171"/>
        <v/>
      </c>
    </row>
    <row r="3653" spans="1:13" x14ac:dyDescent="0.25">
      <c r="A3653"/>
      <c r="B3653" s="1"/>
      <c r="C3653"/>
      <c r="D3653"/>
      <c r="E3653" s="76"/>
      <c r="F3653" s="76"/>
      <c r="G3653" s="2"/>
      <c r="H3653" s="77"/>
      <c r="J3653" s="79" t="str">
        <f>IF(IF(IF(_xlfn.MAXIFS($F$2:$F3652,$C$2:$C3652,$C3653,$B$2:$B3652,$B3653,$A$2:$A3652,$A3653)=0,"",$E3653-_xlfn.MAXIFS($F$2:$F3652,$C$2:$C3652,$C3653,$B$2:$B3652,$B3653,$A$2:$A3652,$A3653))&lt;0,0,IF(_xlfn.MAXIFS($F$2:$F3652,$C$2:$C3652,$C3653,$B$2:$B3652,$B3653,$A$2:$A3652,$A3653)=0,"",$E3653-_xlfn.MAXIFS($F$2:$F3652,$C$2:$C3652,$C3653,$B$2:$B3652,$B3653,$A$2:$A3652,$A3653)))&gt;0.25,"",IF(IF(_xlfn.MAXIFS($F$2:$F3652,$C$2:$C3652,$C3653,$B$2:$B3652,$B3653,$A$2:$A3652,$A3653)=0,"",$E3653-_xlfn.MAXIFS($F$2:$F3652,$C$2:$C3652,$C3653,$B$2:$B3652,$B3653,$A$2:$A3652,$A3653))&lt;0,0,IF(_xlfn.MAXIFS($F$2:$F3652,$C$2:$C3652,$C3653,$B$2:$B3652,$B3653,$A$2:$A3652,$A3653)=0,"",$E3653-_xlfn.MAXIFS($F$2:$F3652,$C$2:$C3652,$C3653,$B$2:$B3652,$B3653,$A$2:$A3652,$A3653))))</f>
        <v/>
      </c>
      <c r="K3653" s="6" t="str">
        <f t="shared" si="172"/>
        <v/>
      </c>
      <c r="L3653" s="6" t="str">
        <f t="shared" si="173"/>
        <v/>
      </c>
      <c r="M3653" s="6" t="str">
        <f t="shared" si="171"/>
        <v/>
      </c>
    </row>
    <row r="3654" spans="1:13" x14ac:dyDescent="0.25">
      <c r="A3654"/>
      <c r="B3654" s="1"/>
      <c r="C3654"/>
      <c r="D3654"/>
      <c r="E3654" s="76"/>
      <c r="F3654" s="76"/>
      <c r="G3654" s="2"/>
      <c r="H3654" s="77"/>
      <c r="J3654" s="79" t="str">
        <f>IF(IF(IF(_xlfn.MAXIFS($F$2:$F3653,$C$2:$C3653,$C3654,$B$2:$B3653,$B3654,$A$2:$A3653,$A3654)=0,"",$E3654-_xlfn.MAXIFS($F$2:$F3653,$C$2:$C3653,$C3654,$B$2:$B3653,$B3654,$A$2:$A3653,$A3654))&lt;0,0,IF(_xlfn.MAXIFS($F$2:$F3653,$C$2:$C3653,$C3654,$B$2:$B3653,$B3654,$A$2:$A3653,$A3654)=0,"",$E3654-_xlfn.MAXIFS($F$2:$F3653,$C$2:$C3653,$C3654,$B$2:$B3653,$B3654,$A$2:$A3653,$A3654)))&gt;0.25,"",IF(IF(_xlfn.MAXIFS($F$2:$F3653,$C$2:$C3653,$C3654,$B$2:$B3653,$B3654,$A$2:$A3653,$A3654)=0,"",$E3654-_xlfn.MAXIFS($F$2:$F3653,$C$2:$C3653,$C3654,$B$2:$B3653,$B3654,$A$2:$A3653,$A3654))&lt;0,0,IF(_xlfn.MAXIFS($F$2:$F3653,$C$2:$C3653,$C3654,$B$2:$B3653,$B3654,$A$2:$A3653,$A3654)=0,"",$E3654-_xlfn.MAXIFS($F$2:$F3653,$C$2:$C3653,$C3654,$B$2:$B3653,$B3654,$A$2:$A3653,$A3654))))</f>
        <v/>
      </c>
      <c r="K3654" s="6" t="str">
        <f t="shared" si="172"/>
        <v/>
      </c>
      <c r="L3654" s="6" t="str">
        <f t="shared" si="173"/>
        <v/>
      </c>
      <c r="M3654" s="6" t="str">
        <f t="shared" si="171"/>
        <v/>
      </c>
    </row>
    <row r="3655" spans="1:13" x14ac:dyDescent="0.25">
      <c r="A3655"/>
      <c r="B3655" s="1"/>
      <c r="C3655"/>
      <c r="D3655"/>
      <c r="E3655" s="76"/>
      <c r="F3655" s="76"/>
      <c r="G3655" s="2"/>
      <c r="H3655" s="77"/>
      <c r="J3655" s="79" t="str">
        <f>IF(IF(IF(_xlfn.MAXIFS($F$2:$F3654,$C$2:$C3654,$C3655,$B$2:$B3654,$B3655,$A$2:$A3654,$A3655)=0,"",$E3655-_xlfn.MAXIFS($F$2:$F3654,$C$2:$C3654,$C3655,$B$2:$B3654,$B3655,$A$2:$A3654,$A3655))&lt;0,0,IF(_xlfn.MAXIFS($F$2:$F3654,$C$2:$C3654,$C3655,$B$2:$B3654,$B3655,$A$2:$A3654,$A3655)=0,"",$E3655-_xlfn.MAXIFS($F$2:$F3654,$C$2:$C3654,$C3655,$B$2:$B3654,$B3655,$A$2:$A3654,$A3655)))&gt;0.25,"",IF(IF(_xlfn.MAXIFS($F$2:$F3654,$C$2:$C3654,$C3655,$B$2:$B3654,$B3655,$A$2:$A3654,$A3655)=0,"",$E3655-_xlfn.MAXIFS($F$2:$F3654,$C$2:$C3654,$C3655,$B$2:$B3654,$B3655,$A$2:$A3654,$A3655))&lt;0,0,IF(_xlfn.MAXIFS($F$2:$F3654,$C$2:$C3654,$C3655,$B$2:$B3654,$B3655,$A$2:$A3654,$A3655)=0,"",$E3655-_xlfn.MAXIFS($F$2:$F3654,$C$2:$C3654,$C3655,$B$2:$B3654,$B3655,$A$2:$A3654,$A3655))))</f>
        <v/>
      </c>
      <c r="K3655" s="6" t="str">
        <f t="shared" si="172"/>
        <v/>
      </c>
      <c r="L3655" s="6" t="str">
        <f t="shared" si="173"/>
        <v/>
      </c>
      <c r="M3655" s="6" t="str">
        <f t="shared" si="171"/>
        <v/>
      </c>
    </row>
    <row r="3656" spans="1:13" x14ac:dyDescent="0.25">
      <c r="A3656"/>
      <c r="B3656" s="1"/>
      <c r="C3656"/>
      <c r="D3656"/>
      <c r="E3656" s="76"/>
      <c r="F3656" s="76"/>
      <c r="G3656" s="2"/>
      <c r="H3656" s="77"/>
      <c r="J3656" s="79" t="str">
        <f>IF(IF(IF(_xlfn.MAXIFS($F$2:$F3655,$C$2:$C3655,$C3656,$B$2:$B3655,$B3656,$A$2:$A3655,$A3656)=0,"",$E3656-_xlfn.MAXIFS($F$2:$F3655,$C$2:$C3655,$C3656,$B$2:$B3655,$B3656,$A$2:$A3655,$A3656))&lt;0,0,IF(_xlfn.MAXIFS($F$2:$F3655,$C$2:$C3655,$C3656,$B$2:$B3655,$B3656,$A$2:$A3655,$A3656)=0,"",$E3656-_xlfn.MAXIFS($F$2:$F3655,$C$2:$C3655,$C3656,$B$2:$B3655,$B3656,$A$2:$A3655,$A3656)))&gt;0.25,"",IF(IF(_xlfn.MAXIFS($F$2:$F3655,$C$2:$C3655,$C3656,$B$2:$B3655,$B3656,$A$2:$A3655,$A3656)=0,"",$E3656-_xlfn.MAXIFS($F$2:$F3655,$C$2:$C3655,$C3656,$B$2:$B3655,$B3656,$A$2:$A3655,$A3656))&lt;0,0,IF(_xlfn.MAXIFS($F$2:$F3655,$C$2:$C3655,$C3656,$B$2:$B3655,$B3656,$A$2:$A3655,$A3656)=0,"",$E3656-_xlfn.MAXIFS($F$2:$F3655,$C$2:$C3655,$C3656,$B$2:$B3655,$B3656,$A$2:$A3655,$A3656))))</f>
        <v/>
      </c>
      <c r="K3656" s="6" t="str">
        <f t="shared" si="172"/>
        <v/>
      </c>
      <c r="L3656" s="6" t="str">
        <f t="shared" si="173"/>
        <v/>
      </c>
      <c r="M3656" s="6" t="str">
        <f t="shared" si="171"/>
        <v/>
      </c>
    </row>
    <row r="3657" spans="1:13" x14ac:dyDescent="0.25">
      <c r="A3657"/>
      <c r="B3657" s="1"/>
      <c r="C3657"/>
      <c r="D3657"/>
      <c r="E3657" s="76"/>
      <c r="F3657" s="76"/>
      <c r="G3657" s="2"/>
      <c r="H3657" s="77"/>
      <c r="J3657" s="79" t="str">
        <f>IF(IF(IF(_xlfn.MAXIFS($F$2:$F3656,$C$2:$C3656,$C3657,$B$2:$B3656,$B3657,$A$2:$A3656,$A3657)=0,"",$E3657-_xlfn.MAXIFS($F$2:$F3656,$C$2:$C3656,$C3657,$B$2:$B3656,$B3657,$A$2:$A3656,$A3657))&lt;0,0,IF(_xlfn.MAXIFS($F$2:$F3656,$C$2:$C3656,$C3657,$B$2:$B3656,$B3657,$A$2:$A3656,$A3657)=0,"",$E3657-_xlfn.MAXIFS($F$2:$F3656,$C$2:$C3656,$C3657,$B$2:$B3656,$B3657,$A$2:$A3656,$A3657)))&gt;0.25,"",IF(IF(_xlfn.MAXIFS($F$2:$F3656,$C$2:$C3656,$C3657,$B$2:$B3656,$B3657,$A$2:$A3656,$A3657)=0,"",$E3657-_xlfn.MAXIFS($F$2:$F3656,$C$2:$C3656,$C3657,$B$2:$B3656,$B3657,$A$2:$A3656,$A3657))&lt;0,0,IF(_xlfn.MAXIFS($F$2:$F3656,$C$2:$C3656,$C3657,$B$2:$B3656,$B3657,$A$2:$A3656,$A3657)=0,"",$E3657-_xlfn.MAXIFS($F$2:$F3656,$C$2:$C3656,$C3657,$B$2:$B3656,$B3657,$A$2:$A3656,$A3657))))</f>
        <v/>
      </c>
      <c r="K3657" s="6" t="str">
        <f t="shared" si="172"/>
        <v/>
      </c>
      <c r="L3657" s="6" t="str">
        <f t="shared" si="173"/>
        <v/>
      </c>
      <c r="M3657" s="6" t="str">
        <f t="shared" si="171"/>
        <v/>
      </c>
    </row>
    <row r="3658" spans="1:13" x14ac:dyDescent="0.25">
      <c r="A3658"/>
      <c r="B3658" s="1"/>
      <c r="C3658"/>
      <c r="D3658"/>
      <c r="E3658" s="76"/>
      <c r="F3658" s="76"/>
      <c r="G3658" s="2"/>
      <c r="H3658" s="77"/>
      <c r="J3658" s="79" t="str">
        <f>IF(IF(IF(_xlfn.MAXIFS($F$2:$F3657,$C$2:$C3657,$C3658,$B$2:$B3657,$B3658,$A$2:$A3657,$A3658)=0,"",$E3658-_xlfn.MAXIFS($F$2:$F3657,$C$2:$C3657,$C3658,$B$2:$B3657,$B3658,$A$2:$A3657,$A3658))&lt;0,0,IF(_xlfn.MAXIFS($F$2:$F3657,$C$2:$C3657,$C3658,$B$2:$B3657,$B3658,$A$2:$A3657,$A3658)=0,"",$E3658-_xlfn.MAXIFS($F$2:$F3657,$C$2:$C3657,$C3658,$B$2:$B3657,$B3658,$A$2:$A3657,$A3658)))&gt;0.25,"",IF(IF(_xlfn.MAXIFS($F$2:$F3657,$C$2:$C3657,$C3658,$B$2:$B3657,$B3658,$A$2:$A3657,$A3658)=0,"",$E3658-_xlfn.MAXIFS($F$2:$F3657,$C$2:$C3657,$C3658,$B$2:$B3657,$B3658,$A$2:$A3657,$A3658))&lt;0,0,IF(_xlfn.MAXIFS($F$2:$F3657,$C$2:$C3657,$C3658,$B$2:$B3657,$B3658,$A$2:$A3657,$A3658)=0,"",$E3658-_xlfn.MAXIFS($F$2:$F3657,$C$2:$C3657,$C3658,$B$2:$B3657,$B3658,$A$2:$A3657,$A3658))))</f>
        <v/>
      </c>
      <c r="K3658" s="6" t="str">
        <f t="shared" si="172"/>
        <v/>
      </c>
      <c r="L3658" s="6" t="str">
        <f t="shared" si="173"/>
        <v/>
      </c>
      <c r="M3658" s="6" t="str">
        <f t="shared" si="171"/>
        <v/>
      </c>
    </row>
    <row r="3659" spans="1:13" x14ac:dyDescent="0.25">
      <c r="A3659"/>
      <c r="B3659" s="1"/>
      <c r="C3659"/>
      <c r="D3659"/>
      <c r="E3659" s="76"/>
      <c r="F3659" s="76"/>
      <c r="G3659" s="2"/>
      <c r="H3659" s="77"/>
      <c r="J3659" s="79" t="str">
        <f>IF(IF(IF(_xlfn.MAXIFS($F$2:$F3658,$C$2:$C3658,$C3659,$B$2:$B3658,$B3659,$A$2:$A3658,$A3659)=0,"",$E3659-_xlfn.MAXIFS($F$2:$F3658,$C$2:$C3658,$C3659,$B$2:$B3658,$B3659,$A$2:$A3658,$A3659))&lt;0,0,IF(_xlfn.MAXIFS($F$2:$F3658,$C$2:$C3658,$C3659,$B$2:$B3658,$B3659,$A$2:$A3658,$A3659)=0,"",$E3659-_xlfn.MAXIFS($F$2:$F3658,$C$2:$C3658,$C3659,$B$2:$B3658,$B3659,$A$2:$A3658,$A3659)))&gt;0.25,"",IF(IF(_xlfn.MAXIFS($F$2:$F3658,$C$2:$C3658,$C3659,$B$2:$B3658,$B3659,$A$2:$A3658,$A3659)=0,"",$E3659-_xlfn.MAXIFS($F$2:$F3658,$C$2:$C3658,$C3659,$B$2:$B3658,$B3659,$A$2:$A3658,$A3659))&lt;0,0,IF(_xlfn.MAXIFS($F$2:$F3658,$C$2:$C3658,$C3659,$B$2:$B3658,$B3659,$A$2:$A3658,$A3659)=0,"",$E3659-_xlfn.MAXIFS($F$2:$F3658,$C$2:$C3658,$C3659,$B$2:$B3658,$B3659,$A$2:$A3658,$A3659))))</f>
        <v/>
      </c>
      <c r="K3659" s="6" t="str">
        <f t="shared" si="172"/>
        <v/>
      </c>
      <c r="L3659" s="6" t="str">
        <f t="shared" si="173"/>
        <v/>
      </c>
      <c r="M3659" s="6" t="str">
        <f t="shared" si="171"/>
        <v/>
      </c>
    </row>
    <row r="3660" spans="1:13" x14ac:dyDescent="0.25">
      <c r="A3660"/>
      <c r="B3660" s="1"/>
      <c r="C3660"/>
      <c r="D3660"/>
      <c r="E3660" s="76"/>
      <c r="F3660" s="76"/>
      <c r="G3660" s="2"/>
      <c r="H3660" s="77"/>
      <c r="J3660" s="79" t="str">
        <f>IF(IF(IF(_xlfn.MAXIFS($F$2:$F3659,$C$2:$C3659,$C3660,$B$2:$B3659,$B3660,$A$2:$A3659,$A3660)=0,"",$E3660-_xlfn.MAXIFS($F$2:$F3659,$C$2:$C3659,$C3660,$B$2:$B3659,$B3660,$A$2:$A3659,$A3660))&lt;0,0,IF(_xlfn.MAXIFS($F$2:$F3659,$C$2:$C3659,$C3660,$B$2:$B3659,$B3660,$A$2:$A3659,$A3660)=0,"",$E3660-_xlfn.MAXIFS($F$2:$F3659,$C$2:$C3659,$C3660,$B$2:$B3659,$B3660,$A$2:$A3659,$A3660)))&gt;0.25,"",IF(IF(_xlfn.MAXIFS($F$2:$F3659,$C$2:$C3659,$C3660,$B$2:$B3659,$B3660,$A$2:$A3659,$A3660)=0,"",$E3660-_xlfn.MAXIFS($F$2:$F3659,$C$2:$C3659,$C3660,$B$2:$B3659,$B3660,$A$2:$A3659,$A3660))&lt;0,0,IF(_xlfn.MAXIFS($F$2:$F3659,$C$2:$C3659,$C3660,$B$2:$B3659,$B3660,$A$2:$A3659,$A3660)=0,"",$E3660-_xlfn.MAXIFS($F$2:$F3659,$C$2:$C3659,$C3660,$B$2:$B3659,$B3660,$A$2:$A3659,$A3660))))</f>
        <v/>
      </c>
      <c r="K3660" s="6" t="str">
        <f t="shared" si="172"/>
        <v/>
      </c>
      <c r="L3660" s="6" t="str">
        <f t="shared" si="173"/>
        <v/>
      </c>
      <c r="M3660" s="6" t="str">
        <f t="shared" si="171"/>
        <v/>
      </c>
    </row>
    <row r="3661" spans="1:13" x14ac:dyDescent="0.25">
      <c r="A3661"/>
      <c r="B3661" s="1"/>
      <c r="C3661"/>
      <c r="D3661"/>
      <c r="E3661" s="76"/>
      <c r="F3661" s="76"/>
      <c r="G3661" s="2"/>
      <c r="H3661" s="77"/>
      <c r="J3661" s="79" t="str">
        <f>IF(IF(IF(_xlfn.MAXIFS($F$2:$F3660,$C$2:$C3660,$C3661,$B$2:$B3660,$B3661,$A$2:$A3660,$A3661)=0,"",$E3661-_xlfn.MAXIFS($F$2:$F3660,$C$2:$C3660,$C3661,$B$2:$B3660,$B3661,$A$2:$A3660,$A3661))&lt;0,0,IF(_xlfn.MAXIFS($F$2:$F3660,$C$2:$C3660,$C3661,$B$2:$B3660,$B3661,$A$2:$A3660,$A3661)=0,"",$E3661-_xlfn.MAXIFS($F$2:$F3660,$C$2:$C3660,$C3661,$B$2:$B3660,$B3661,$A$2:$A3660,$A3661)))&gt;0.25,"",IF(IF(_xlfn.MAXIFS($F$2:$F3660,$C$2:$C3660,$C3661,$B$2:$B3660,$B3661,$A$2:$A3660,$A3661)=0,"",$E3661-_xlfn.MAXIFS($F$2:$F3660,$C$2:$C3660,$C3661,$B$2:$B3660,$B3661,$A$2:$A3660,$A3661))&lt;0,0,IF(_xlfn.MAXIFS($F$2:$F3660,$C$2:$C3660,$C3661,$B$2:$B3660,$B3661,$A$2:$A3660,$A3661)=0,"",$E3661-_xlfn.MAXIFS($F$2:$F3660,$C$2:$C3660,$C3661,$B$2:$B3660,$B3661,$A$2:$A3660,$A3661))))</f>
        <v/>
      </c>
      <c r="K3661" s="6" t="str">
        <f t="shared" si="172"/>
        <v/>
      </c>
      <c r="L3661" s="6" t="str">
        <f t="shared" si="173"/>
        <v/>
      </c>
      <c r="M3661" s="6" t="str">
        <f t="shared" si="171"/>
        <v/>
      </c>
    </row>
    <row r="3662" spans="1:13" x14ac:dyDescent="0.25">
      <c r="A3662"/>
      <c r="B3662" s="1"/>
      <c r="C3662"/>
      <c r="D3662"/>
      <c r="E3662" s="76"/>
      <c r="F3662" s="76"/>
      <c r="G3662" s="2"/>
      <c r="H3662" s="77"/>
      <c r="J3662" s="79" t="str">
        <f>IF(IF(IF(_xlfn.MAXIFS($F$2:$F3661,$C$2:$C3661,$C3662,$B$2:$B3661,$B3662,$A$2:$A3661,$A3662)=0,"",$E3662-_xlfn.MAXIFS($F$2:$F3661,$C$2:$C3661,$C3662,$B$2:$B3661,$B3662,$A$2:$A3661,$A3662))&lt;0,0,IF(_xlfn.MAXIFS($F$2:$F3661,$C$2:$C3661,$C3662,$B$2:$B3661,$B3662,$A$2:$A3661,$A3662)=0,"",$E3662-_xlfn.MAXIFS($F$2:$F3661,$C$2:$C3661,$C3662,$B$2:$B3661,$B3662,$A$2:$A3661,$A3662)))&gt;0.25,"",IF(IF(_xlfn.MAXIFS($F$2:$F3661,$C$2:$C3661,$C3662,$B$2:$B3661,$B3662,$A$2:$A3661,$A3662)=0,"",$E3662-_xlfn.MAXIFS($F$2:$F3661,$C$2:$C3661,$C3662,$B$2:$B3661,$B3662,$A$2:$A3661,$A3662))&lt;0,0,IF(_xlfn.MAXIFS($F$2:$F3661,$C$2:$C3661,$C3662,$B$2:$B3661,$B3662,$A$2:$A3661,$A3662)=0,"",$E3662-_xlfn.MAXIFS($F$2:$F3661,$C$2:$C3661,$C3662,$B$2:$B3661,$B3662,$A$2:$A3661,$A3662))))</f>
        <v/>
      </c>
      <c r="K3662" s="6" t="str">
        <f t="shared" si="172"/>
        <v/>
      </c>
      <c r="L3662" s="6" t="str">
        <f t="shared" si="173"/>
        <v/>
      </c>
      <c r="M3662" s="6" t="str">
        <f t="shared" si="171"/>
        <v/>
      </c>
    </row>
    <row r="3663" spans="1:13" x14ac:dyDescent="0.25">
      <c r="A3663"/>
      <c r="B3663" s="1"/>
      <c r="C3663"/>
      <c r="D3663"/>
      <c r="E3663" s="76"/>
      <c r="F3663" s="76"/>
      <c r="G3663" s="2"/>
      <c r="H3663" s="77"/>
      <c r="J3663" s="79" t="str">
        <f>IF(IF(IF(_xlfn.MAXIFS($F$2:$F3662,$C$2:$C3662,$C3663,$B$2:$B3662,$B3663,$A$2:$A3662,$A3663)=0,"",$E3663-_xlfn.MAXIFS($F$2:$F3662,$C$2:$C3662,$C3663,$B$2:$B3662,$B3663,$A$2:$A3662,$A3663))&lt;0,0,IF(_xlfn.MAXIFS($F$2:$F3662,$C$2:$C3662,$C3663,$B$2:$B3662,$B3663,$A$2:$A3662,$A3663)=0,"",$E3663-_xlfn.MAXIFS($F$2:$F3662,$C$2:$C3662,$C3663,$B$2:$B3662,$B3663,$A$2:$A3662,$A3663)))&gt;0.25,"",IF(IF(_xlfn.MAXIFS($F$2:$F3662,$C$2:$C3662,$C3663,$B$2:$B3662,$B3663,$A$2:$A3662,$A3663)=0,"",$E3663-_xlfn.MAXIFS($F$2:$F3662,$C$2:$C3662,$C3663,$B$2:$B3662,$B3663,$A$2:$A3662,$A3663))&lt;0,0,IF(_xlfn.MAXIFS($F$2:$F3662,$C$2:$C3662,$C3663,$B$2:$B3662,$B3663,$A$2:$A3662,$A3663)=0,"",$E3663-_xlfn.MAXIFS($F$2:$F3662,$C$2:$C3662,$C3663,$B$2:$B3662,$B3663,$A$2:$A3662,$A3663))))</f>
        <v/>
      </c>
      <c r="K3663" s="6" t="str">
        <f t="shared" si="172"/>
        <v/>
      </c>
      <c r="L3663" s="6" t="str">
        <f t="shared" si="173"/>
        <v/>
      </c>
      <c r="M3663" s="6" t="str">
        <f t="shared" si="171"/>
        <v/>
      </c>
    </row>
    <row r="3664" spans="1:13" x14ac:dyDescent="0.25">
      <c r="A3664"/>
      <c r="B3664" s="1"/>
      <c r="C3664"/>
      <c r="D3664"/>
      <c r="E3664" s="76"/>
      <c r="F3664" s="76"/>
      <c r="G3664" s="2"/>
      <c r="H3664" s="77"/>
      <c r="J3664" s="79" t="str">
        <f>IF(IF(IF(_xlfn.MAXIFS($F$2:$F3663,$C$2:$C3663,$C3664,$B$2:$B3663,$B3664,$A$2:$A3663,$A3664)=0,"",$E3664-_xlfn.MAXIFS($F$2:$F3663,$C$2:$C3663,$C3664,$B$2:$B3663,$B3664,$A$2:$A3663,$A3664))&lt;0,0,IF(_xlfn.MAXIFS($F$2:$F3663,$C$2:$C3663,$C3664,$B$2:$B3663,$B3664,$A$2:$A3663,$A3664)=0,"",$E3664-_xlfn.MAXIFS($F$2:$F3663,$C$2:$C3663,$C3664,$B$2:$B3663,$B3664,$A$2:$A3663,$A3664)))&gt;0.25,"",IF(IF(_xlfn.MAXIFS($F$2:$F3663,$C$2:$C3663,$C3664,$B$2:$B3663,$B3664,$A$2:$A3663,$A3664)=0,"",$E3664-_xlfn.MAXIFS($F$2:$F3663,$C$2:$C3663,$C3664,$B$2:$B3663,$B3664,$A$2:$A3663,$A3664))&lt;0,0,IF(_xlfn.MAXIFS($F$2:$F3663,$C$2:$C3663,$C3664,$B$2:$B3663,$B3664,$A$2:$A3663,$A3664)=0,"",$E3664-_xlfn.MAXIFS($F$2:$F3663,$C$2:$C3663,$C3664,$B$2:$B3663,$B3664,$A$2:$A3663,$A3664))))</f>
        <v/>
      </c>
      <c r="K3664" s="6" t="str">
        <f t="shared" si="172"/>
        <v/>
      </c>
      <c r="L3664" s="6" t="str">
        <f t="shared" si="173"/>
        <v/>
      </c>
      <c r="M3664" s="6" t="str">
        <f t="shared" si="171"/>
        <v/>
      </c>
    </row>
    <row r="3665" spans="1:13" x14ac:dyDescent="0.25">
      <c r="A3665"/>
      <c r="B3665" s="1"/>
      <c r="C3665"/>
      <c r="D3665"/>
      <c r="E3665" s="76"/>
      <c r="F3665" s="76"/>
      <c r="G3665" s="2"/>
      <c r="H3665" s="77"/>
      <c r="J3665" s="79" t="str">
        <f>IF(IF(IF(_xlfn.MAXIFS($F$2:$F3664,$C$2:$C3664,$C3665,$B$2:$B3664,$B3665,$A$2:$A3664,$A3665)=0,"",$E3665-_xlfn.MAXIFS($F$2:$F3664,$C$2:$C3664,$C3665,$B$2:$B3664,$B3665,$A$2:$A3664,$A3665))&lt;0,0,IF(_xlfn.MAXIFS($F$2:$F3664,$C$2:$C3664,$C3665,$B$2:$B3664,$B3665,$A$2:$A3664,$A3665)=0,"",$E3665-_xlfn.MAXIFS($F$2:$F3664,$C$2:$C3664,$C3665,$B$2:$B3664,$B3665,$A$2:$A3664,$A3665)))&gt;0.25,"",IF(IF(_xlfn.MAXIFS($F$2:$F3664,$C$2:$C3664,$C3665,$B$2:$B3664,$B3665,$A$2:$A3664,$A3665)=0,"",$E3665-_xlfn.MAXIFS($F$2:$F3664,$C$2:$C3664,$C3665,$B$2:$B3664,$B3665,$A$2:$A3664,$A3665))&lt;0,0,IF(_xlfn.MAXIFS($F$2:$F3664,$C$2:$C3664,$C3665,$B$2:$B3664,$B3665,$A$2:$A3664,$A3665)=0,"",$E3665-_xlfn.MAXIFS($F$2:$F3664,$C$2:$C3664,$C3665,$B$2:$B3664,$B3665,$A$2:$A3664,$A3665))))</f>
        <v/>
      </c>
      <c r="K3665" s="6" t="str">
        <f t="shared" si="172"/>
        <v/>
      </c>
      <c r="L3665" s="6" t="str">
        <f t="shared" si="173"/>
        <v/>
      </c>
      <c r="M3665" s="6" t="str">
        <f t="shared" si="171"/>
        <v/>
      </c>
    </row>
    <row r="3666" spans="1:13" x14ac:dyDescent="0.25">
      <c r="A3666"/>
      <c r="B3666" s="1"/>
      <c r="C3666"/>
      <c r="D3666"/>
      <c r="E3666" s="76"/>
      <c r="F3666" s="76"/>
      <c r="G3666" s="2"/>
      <c r="H3666" s="77"/>
      <c r="J3666" s="79" t="str">
        <f>IF(IF(IF(_xlfn.MAXIFS($F$2:$F3665,$C$2:$C3665,$C3666,$B$2:$B3665,$B3666,$A$2:$A3665,$A3666)=0,"",$E3666-_xlfn.MAXIFS($F$2:$F3665,$C$2:$C3665,$C3666,$B$2:$B3665,$B3666,$A$2:$A3665,$A3666))&lt;0,0,IF(_xlfn.MAXIFS($F$2:$F3665,$C$2:$C3665,$C3666,$B$2:$B3665,$B3666,$A$2:$A3665,$A3666)=0,"",$E3666-_xlfn.MAXIFS($F$2:$F3665,$C$2:$C3665,$C3666,$B$2:$B3665,$B3666,$A$2:$A3665,$A3666)))&gt;0.25,"",IF(IF(_xlfn.MAXIFS($F$2:$F3665,$C$2:$C3665,$C3666,$B$2:$B3665,$B3666,$A$2:$A3665,$A3666)=0,"",$E3666-_xlfn.MAXIFS($F$2:$F3665,$C$2:$C3665,$C3666,$B$2:$B3665,$B3666,$A$2:$A3665,$A3666))&lt;0,0,IF(_xlfn.MAXIFS($F$2:$F3665,$C$2:$C3665,$C3666,$B$2:$B3665,$B3666,$A$2:$A3665,$A3666)=0,"",$E3666-_xlfn.MAXIFS($F$2:$F3665,$C$2:$C3665,$C3666,$B$2:$B3665,$B3666,$A$2:$A3665,$A3666))))</f>
        <v/>
      </c>
      <c r="K3666" s="6" t="str">
        <f t="shared" si="172"/>
        <v/>
      </c>
      <c r="L3666" s="6" t="str">
        <f t="shared" si="173"/>
        <v/>
      </c>
      <c r="M3666" s="6" t="str">
        <f t="shared" si="171"/>
        <v/>
      </c>
    </row>
    <row r="3667" spans="1:13" x14ac:dyDescent="0.25">
      <c r="A3667"/>
      <c r="B3667" s="1"/>
      <c r="C3667"/>
      <c r="D3667"/>
      <c r="E3667" s="76"/>
      <c r="F3667" s="76"/>
      <c r="G3667" s="2"/>
      <c r="H3667" s="77"/>
      <c r="J3667" s="79" t="str">
        <f>IF(IF(IF(_xlfn.MAXIFS($F$2:$F3666,$C$2:$C3666,$C3667,$B$2:$B3666,$B3667,$A$2:$A3666,$A3667)=0,"",$E3667-_xlfn.MAXIFS($F$2:$F3666,$C$2:$C3666,$C3667,$B$2:$B3666,$B3667,$A$2:$A3666,$A3667))&lt;0,0,IF(_xlfn.MAXIFS($F$2:$F3666,$C$2:$C3666,$C3667,$B$2:$B3666,$B3667,$A$2:$A3666,$A3667)=0,"",$E3667-_xlfn.MAXIFS($F$2:$F3666,$C$2:$C3666,$C3667,$B$2:$B3666,$B3667,$A$2:$A3666,$A3667)))&gt;0.25,"",IF(IF(_xlfn.MAXIFS($F$2:$F3666,$C$2:$C3666,$C3667,$B$2:$B3666,$B3667,$A$2:$A3666,$A3667)=0,"",$E3667-_xlfn.MAXIFS($F$2:$F3666,$C$2:$C3666,$C3667,$B$2:$B3666,$B3667,$A$2:$A3666,$A3667))&lt;0,0,IF(_xlfn.MAXIFS($F$2:$F3666,$C$2:$C3666,$C3667,$B$2:$B3666,$B3667,$A$2:$A3666,$A3667)=0,"",$E3667-_xlfn.MAXIFS($F$2:$F3666,$C$2:$C3666,$C3667,$B$2:$B3666,$B3667,$A$2:$A3666,$A3667))))</f>
        <v/>
      </c>
      <c r="K3667" s="6" t="str">
        <f t="shared" si="172"/>
        <v/>
      </c>
      <c r="L3667" s="6" t="str">
        <f t="shared" si="173"/>
        <v/>
      </c>
      <c r="M3667" s="6" t="str">
        <f t="shared" si="171"/>
        <v/>
      </c>
    </row>
    <row r="3668" spans="1:13" x14ac:dyDescent="0.25">
      <c r="A3668"/>
      <c r="B3668" s="1"/>
      <c r="C3668"/>
      <c r="D3668"/>
      <c r="E3668" s="76"/>
      <c r="F3668" s="76"/>
      <c r="G3668" s="2"/>
      <c r="H3668" s="77"/>
      <c r="J3668" s="79" t="str">
        <f>IF(IF(IF(_xlfn.MAXIFS($F$2:$F3667,$C$2:$C3667,$C3668,$B$2:$B3667,$B3668,$A$2:$A3667,$A3668)=0,"",$E3668-_xlfn.MAXIFS($F$2:$F3667,$C$2:$C3667,$C3668,$B$2:$B3667,$B3668,$A$2:$A3667,$A3668))&lt;0,0,IF(_xlfn.MAXIFS($F$2:$F3667,$C$2:$C3667,$C3668,$B$2:$B3667,$B3668,$A$2:$A3667,$A3668)=0,"",$E3668-_xlfn.MAXIFS($F$2:$F3667,$C$2:$C3667,$C3668,$B$2:$B3667,$B3668,$A$2:$A3667,$A3668)))&gt;0.25,"",IF(IF(_xlfn.MAXIFS($F$2:$F3667,$C$2:$C3667,$C3668,$B$2:$B3667,$B3668,$A$2:$A3667,$A3668)=0,"",$E3668-_xlfn.MAXIFS($F$2:$F3667,$C$2:$C3667,$C3668,$B$2:$B3667,$B3668,$A$2:$A3667,$A3668))&lt;0,0,IF(_xlfn.MAXIFS($F$2:$F3667,$C$2:$C3667,$C3668,$B$2:$B3667,$B3668,$A$2:$A3667,$A3668)=0,"",$E3668-_xlfn.MAXIFS($F$2:$F3667,$C$2:$C3667,$C3668,$B$2:$B3667,$B3668,$A$2:$A3667,$A3668))))</f>
        <v/>
      </c>
      <c r="K3668" s="6" t="str">
        <f t="shared" si="172"/>
        <v/>
      </c>
      <c r="L3668" s="6" t="str">
        <f t="shared" si="173"/>
        <v/>
      </c>
      <c r="M3668" s="6" t="str">
        <f t="shared" si="171"/>
        <v/>
      </c>
    </row>
    <row r="3669" spans="1:13" x14ac:dyDescent="0.25">
      <c r="A3669"/>
      <c r="B3669" s="1"/>
      <c r="C3669"/>
      <c r="D3669"/>
      <c r="E3669" s="76"/>
      <c r="F3669" s="76"/>
      <c r="G3669" s="2"/>
      <c r="H3669" s="77"/>
      <c r="J3669" s="79" t="str">
        <f>IF(IF(IF(_xlfn.MAXIFS($F$2:$F3668,$C$2:$C3668,$C3669,$B$2:$B3668,$B3669,$A$2:$A3668,$A3669)=0,"",$E3669-_xlfn.MAXIFS($F$2:$F3668,$C$2:$C3668,$C3669,$B$2:$B3668,$B3669,$A$2:$A3668,$A3669))&lt;0,0,IF(_xlfn.MAXIFS($F$2:$F3668,$C$2:$C3668,$C3669,$B$2:$B3668,$B3669,$A$2:$A3668,$A3669)=0,"",$E3669-_xlfn.MAXIFS($F$2:$F3668,$C$2:$C3668,$C3669,$B$2:$B3668,$B3669,$A$2:$A3668,$A3669)))&gt;0.25,"",IF(IF(_xlfn.MAXIFS($F$2:$F3668,$C$2:$C3668,$C3669,$B$2:$B3668,$B3669,$A$2:$A3668,$A3669)=0,"",$E3669-_xlfn.MAXIFS($F$2:$F3668,$C$2:$C3668,$C3669,$B$2:$B3668,$B3669,$A$2:$A3668,$A3669))&lt;0,0,IF(_xlfn.MAXIFS($F$2:$F3668,$C$2:$C3668,$C3669,$B$2:$B3668,$B3669,$A$2:$A3668,$A3669)=0,"",$E3669-_xlfn.MAXIFS($F$2:$F3668,$C$2:$C3668,$C3669,$B$2:$B3668,$B3669,$A$2:$A3668,$A3669))))</f>
        <v/>
      </c>
      <c r="K3669" s="6" t="str">
        <f t="shared" si="172"/>
        <v/>
      </c>
      <c r="L3669" s="6" t="str">
        <f t="shared" si="173"/>
        <v/>
      </c>
      <c r="M3669" s="6" t="str">
        <f t="shared" si="171"/>
        <v/>
      </c>
    </row>
    <row r="3670" spans="1:13" x14ac:dyDescent="0.25">
      <c r="A3670"/>
      <c r="B3670" s="1"/>
      <c r="C3670"/>
      <c r="D3670"/>
      <c r="E3670" s="76"/>
      <c r="F3670" s="76"/>
      <c r="G3670" s="2"/>
      <c r="H3670" s="77"/>
      <c r="J3670" s="79" t="str">
        <f>IF(IF(IF(_xlfn.MAXIFS($F$2:$F3669,$C$2:$C3669,$C3670,$B$2:$B3669,$B3670,$A$2:$A3669,$A3670)=0,"",$E3670-_xlfn.MAXIFS($F$2:$F3669,$C$2:$C3669,$C3670,$B$2:$B3669,$B3670,$A$2:$A3669,$A3670))&lt;0,0,IF(_xlfn.MAXIFS($F$2:$F3669,$C$2:$C3669,$C3670,$B$2:$B3669,$B3670,$A$2:$A3669,$A3670)=0,"",$E3670-_xlfn.MAXIFS($F$2:$F3669,$C$2:$C3669,$C3670,$B$2:$B3669,$B3670,$A$2:$A3669,$A3670)))&gt;0.25,"",IF(IF(_xlfn.MAXIFS($F$2:$F3669,$C$2:$C3669,$C3670,$B$2:$B3669,$B3670,$A$2:$A3669,$A3670)=0,"",$E3670-_xlfn.MAXIFS($F$2:$F3669,$C$2:$C3669,$C3670,$B$2:$B3669,$B3670,$A$2:$A3669,$A3670))&lt;0,0,IF(_xlfn.MAXIFS($F$2:$F3669,$C$2:$C3669,$C3670,$B$2:$B3669,$B3670,$A$2:$A3669,$A3670)=0,"",$E3670-_xlfn.MAXIFS($F$2:$F3669,$C$2:$C3669,$C3670,$B$2:$B3669,$B3670,$A$2:$A3669,$A3670))))</f>
        <v/>
      </c>
      <c r="K3670" s="6" t="str">
        <f t="shared" si="172"/>
        <v/>
      </c>
      <c r="L3670" s="6" t="str">
        <f t="shared" si="173"/>
        <v/>
      </c>
      <c r="M3670" s="6" t="str">
        <f t="shared" si="171"/>
        <v/>
      </c>
    </row>
    <row r="3671" spans="1:13" x14ac:dyDescent="0.25">
      <c r="A3671"/>
      <c r="B3671" s="1"/>
      <c r="C3671"/>
      <c r="D3671"/>
      <c r="E3671" s="76"/>
      <c r="F3671" s="76"/>
      <c r="G3671" s="2"/>
      <c r="H3671" s="77"/>
      <c r="J3671" s="79" t="str">
        <f>IF(IF(IF(_xlfn.MAXIFS($F$2:$F3670,$C$2:$C3670,$C3671,$B$2:$B3670,$B3671,$A$2:$A3670,$A3671)=0,"",$E3671-_xlfn.MAXIFS($F$2:$F3670,$C$2:$C3670,$C3671,$B$2:$B3670,$B3671,$A$2:$A3670,$A3671))&lt;0,0,IF(_xlfn.MAXIFS($F$2:$F3670,$C$2:$C3670,$C3671,$B$2:$B3670,$B3671,$A$2:$A3670,$A3671)=0,"",$E3671-_xlfn.MAXIFS($F$2:$F3670,$C$2:$C3670,$C3671,$B$2:$B3670,$B3671,$A$2:$A3670,$A3671)))&gt;0.25,"",IF(IF(_xlfn.MAXIFS($F$2:$F3670,$C$2:$C3670,$C3671,$B$2:$B3670,$B3671,$A$2:$A3670,$A3671)=0,"",$E3671-_xlfn.MAXIFS($F$2:$F3670,$C$2:$C3670,$C3671,$B$2:$B3670,$B3671,$A$2:$A3670,$A3671))&lt;0,0,IF(_xlfn.MAXIFS($F$2:$F3670,$C$2:$C3670,$C3671,$B$2:$B3670,$B3671,$A$2:$A3670,$A3671)=0,"",$E3671-_xlfn.MAXIFS($F$2:$F3670,$C$2:$C3670,$C3671,$B$2:$B3670,$B3671,$A$2:$A3670,$A3671))))</f>
        <v/>
      </c>
      <c r="K3671" s="6" t="str">
        <f t="shared" si="172"/>
        <v/>
      </c>
      <c r="L3671" s="6" t="str">
        <f t="shared" si="173"/>
        <v/>
      </c>
      <c r="M3671" s="6" t="str">
        <f t="shared" si="171"/>
        <v/>
      </c>
    </row>
    <row r="3672" spans="1:13" x14ac:dyDescent="0.25">
      <c r="A3672"/>
      <c r="B3672" s="1"/>
      <c r="C3672"/>
      <c r="D3672"/>
      <c r="E3672" s="76"/>
      <c r="F3672" s="76"/>
      <c r="G3672" s="2"/>
      <c r="H3672" s="77"/>
      <c r="J3672" s="79" t="str">
        <f>IF(IF(IF(_xlfn.MAXIFS($F$2:$F3671,$C$2:$C3671,$C3672,$B$2:$B3671,$B3672,$A$2:$A3671,$A3672)=0,"",$E3672-_xlfn.MAXIFS($F$2:$F3671,$C$2:$C3671,$C3672,$B$2:$B3671,$B3672,$A$2:$A3671,$A3672))&lt;0,0,IF(_xlfn.MAXIFS($F$2:$F3671,$C$2:$C3671,$C3672,$B$2:$B3671,$B3672,$A$2:$A3671,$A3672)=0,"",$E3672-_xlfn.MAXIFS($F$2:$F3671,$C$2:$C3671,$C3672,$B$2:$B3671,$B3672,$A$2:$A3671,$A3672)))&gt;0.25,"",IF(IF(_xlfn.MAXIFS($F$2:$F3671,$C$2:$C3671,$C3672,$B$2:$B3671,$B3672,$A$2:$A3671,$A3672)=0,"",$E3672-_xlfn.MAXIFS($F$2:$F3671,$C$2:$C3671,$C3672,$B$2:$B3671,$B3672,$A$2:$A3671,$A3672))&lt;0,0,IF(_xlfn.MAXIFS($F$2:$F3671,$C$2:$C3671,$C3672,$B$2:$B3671,$B3672,$A$2:$A3671,$A3672)=0,"",$E3672-_xlfn.MAXIFS($F$2:$F3671,$C$2:$C3671,$C3672,$B$2:$B3671,$B3672,$A$2:$A3671,$A3672))))</f>
        <v/>
      </c>
      <c r="K3672" s="6" t="str">
        <f t="shared" si="172"/>
        <v/>
      </c>
      <c r="L3672" s="6" t="str">
        <f t="shared" si="173"/>
        <v/>
      </c>
      <c r="M3672" s="6" t="str">
        <f t="shared" si="171"/>
        <v/>
      </c>
    </row>
    <row r="3673" spans="1:13" x14ac:dyDescent="0.25">
      <c r="A3673"/>
      <c r="B3673" s="1"/>
      <c r="C3673"/>
      <c r="D3673"/>
      <c r="E3673" s="76"/>
      <c r="F3673" s="76"/>
      <c r="G3673" s="2"/>
      <c r="H3673" s="77"/>
      <c r="J3673" s="79" t="str">
        <f>IF(IF(IF(_xlfn.MAXIFS($F$2:$F3672,$C$2:$C3672,$C3673,$B$2:$B3672,$B3673,$A$2:$A3672,$A3673)=0,"",$E3673-_xlfn.MAXIFS($F$2:$F3672,$C$2:$C3672,$C3673,$B$2:$B3672,$B3673,$A$2:$A3672,$A3673))&lt;0,0,IF(_xlfn.MAXIFS($F$2:$F3672,$C$2:$C3672,$C3673,$B$2:$B3672,$B3673,$A$2:$A3672,$A3673)=0,"",$E3673-_xlfn.MAXIFS($F$2:$F3672,$C$2:$C3672,$C3673,$B$2:$B3672,$B3673,$A$2:$A3672,$A3673)))&gt;0.25,"",IF(IF(_xlfn.MAXIFS($F$2:$F3672,$C$2:$C3672,$C3673,$B$2:$B3672,$B3673,$A$2:$A3672,$A3673)=0,"",$E3673-_xlfn.MAXIFS($F$2:$F3672,$C$2:$C3672,$C3673,$B$2:$B3672,$B3673,$A$2:$A3672,$A3673))&lt;0,0,IF(_xlfn.MAXIFS($F$2:$F3672,$C$2:$C3672,$C3673,$B$2:$B3672,$B3673,$A$2:$A3672,$A3673)=0,"",$E3673-_xlfn.MAXIFS($F$2:$F3672,$C$2:$C3672,$C3673,$B$2:$B3672,$B3673,$A$2:$A3672,$A3673))))</f>
        <v/>
      </c>
      <c r="K3673" s="6" t="str">
        <f t="shared" si="172"/>
        <v/>
      </c>
      <c r="L3673" s="6" t="str">
        <f t="shared" si="173"/>
        <v/>
      </c>
      <c r="M3673" s="6" t="str">
        <f t="shared" si="171"/>
        <v/>
      </c>
    </row>
    <row r="3674" spans="1:13" x14ac:dyDescent="0.25">
      <c r="A3674"/>
      <c r="B3674" s="1"/>
      <c r="C3674"/>
      <c r="D3674"/>
      <c r="E3674" s="76"/>
      <c r="F3674" s="76"/>
      <c r="G3674" s="2"/>
      <c r="H3674" s="77"/>
      <c r="J3674" s="79" t="str">
        <f>IF(IF(IF(_xlfn.MAXIFS($F$2:$F3673,$C$2:$C3673,$C3674,$B$2:$B3673,$B3674,$A$2:$A3673,$A3674)=0,"",$E3674-_xlfn.MAXIFS($F$2:$F3673,$C$2:$C3673,$C3674,$B$2:$B3673,$B3674,$A$2:$A3673,$A3674))&lt;0,0,IF(_xlfn.MAXIFS($F$2:$F3673,$C$2:$C3673,$C3674,$B$2:$B3673,$B3674,$A$2:$A3673,$A3674)=0,"",$E3674-_xlfn.MAXIFS($F$2:$F3673,$C$2:$C3673,$C3674,$B$2:$B3673,$B3674,$A$2:$A3673,$A3674)))&gt;0.25,"",IF(IF(_xlfn.MAXIFS($F$2:$F3673,$C$2:$C3673,$C3674,$B$2:$B3673,$B3674,$A$2:$A3673,$A3674)=0,"",$E3674-_xlfn.MAXIFS($F$2:$F3673,$C$2:$C3673,$C3674,$B$2:$B3673,$B3674,$A$2:$A3673,$A3674))&lt;0,0,IF(_xlfn.MAXIFS($F$2:$F3673,$C$2:$C3673,$C3674,$B$2:$B3673,$B3674,$A$2:$A3673,$A3674)=0,"",$E3674-_xlfn.MAXIFS($F$2:$F3673,$C$2:$C3673,$C3674,$B$2:$B3673,$B3674,$A$2:$A3673,$A3674))))</f>
        <v/>
      </c>
      <c r="K3674" s="6" t="str">
        <f t="shared" si="172"/>
        <v/>
      </c>
      <c r="L3674" s="6" t="str">
        <f t="shared" si="173"/>
        <v/>
      </c>
      <c r="M3674" s="6" t="str">
        <f t="shared" si="171"/>
        <v/>
      </c>
    </row>
    <row r="3675" spans="1:13" x14ac:dyDescent="0.25">
      <c r="A3675"/>
      <c r="B3675" s="1"/>
      <c r="C3675"/>
      <c r="D3675"/>
      <c r="E3675" s="76"/>
      <c r="F3675" s="76"/>
      <c r="G3675" s="2"/>
      <c r="H3675" s="77"/>
      <c r="J3675" s="79" t="str">
        <f>IF(IF(IF(_xlfn.MAXIFS($F$2:$F3674,$C$2:$C3674,$C3675,$B$2:$B3674,$B3675,$A$2:$A3674,$A3675)=0,"",$E3675-_xlfn.MAXIFS($F$2:$F3674,$C$2:$C3674,$C3675,$B$2:$B3674,$B3675,$A$2:$A3674,$A3675))&lt;0,0,IF(_xlfn.MAXIFS($F$2:$F3674,$C$2:$C3674,$C3675,$B$2:$B3674,$B3675,$A$2:$A3674,$A3675)=0,"",$E3675-_xlfn.MAXIFS($F$2:$F3674,$C$2:$C3674,$C3675,$B$2:$B3674,$B3675,$A$2:$A3674,$A3675)))&gt;0.25,"",IF(IF(_xlfn.MAXIFS($F$2:$F3674,$C$2:$C3674,$C3675,$B$2:$B3674,$B3675,$A$2:$A3674,$A3675)=0,"",$E3675-_xlfn.MAXIFS($F$2:$F3674,$C$2:$C3674,$C3675,$B$2:$B3674,$B3675,$A$2:$A3674,$A3675))&lt;0,0,IF(_xlfn.MAXIFS($F$2:$F3674,$C$2:$C3674,$C3675,$B$2:$B3674,$B3675,$A$2:$A3674,$A3675)=0,"",$E3675-_xlfn.MAXIFS($F$2:$F3674,$C$2:$C3674,$C3675,$B$2:$B3674,$B3675,$A$2:$A3674,$A3675))))</f>
        <v/>
      </c>
      <c r="K3675" s="6" t="str">
        <f t="shared" si="172"/>
        <v/>
      </c>
      <c r="L3675" s="6" t="str">
        <f t="shared" si="173"/>
        <v/>
      </c>
      <c r="M3675" s="6" t="str">
        <f t="shared" si="171"/>
        <v/>
      </c>
    </row>
    <row r="3676" spans="1:13" x14ac:dyDescent="0.25">
      <c r="A3676"/>
      <c r="B3676" s="1"/>
      <c r="C3676"/>
      <c r="D3676"/>
      <c r="E3676" s="76"/>
      <c r="F3676" s="76"/>
      <c r="G3676" s="2"/>
      <c r="H3676" s="77"/>
      <c r="J3676" s="79" t="str">
        <f>IF(IF(IF(_xlfn.MAXIFS($F$2:$F3675,$C$2:$C3675,$C3676,$B$2:$B3675,$B3676,$A$2:$A3675,$A3676)=0,"",$E3676-_xlfn.MAXIFS($F$2:$F3675,$C$2:$C3675,$C3676,$B$2:$B3675,$B3676,$A$2:$A3675,$A3676))&lt;0,0,IF(_xlfn.MAXIFS($F$2:$F3675,$C$2:$C3675,$C3676,$B$2:$B3675,$B3676,$A$2:$A3675,$A3676)=0,"",$E3676-_xlfn.MAXIFS($F$2:$F3675,$C$2:$C3675,$C3676,$B$2:$B3675,$B3676,$A$2:$A3675,$A3676)))&gt;0.25,"",IF(IF(_xlfn.MAXIFS($F$2:$F3675,$C$2:$C3675,$C3676,$B$2:$B3675,$B3676,$A$2:$A3675,$A3676)=0,"",$E3676-_xlfn.MAXIFS($F$2:$F3675,$C$2:$C3675,$C3676,$B$2:$B3675,$B3676,$A$2:$A3675,$A3676))&lt;0,0,IF(_xlfn.MAXIFS($F$2:$F3675,$C$2:$C3675,$C3676,$B$2:$B3675,$B3676,$A$2:$A3675,$A3676)=0,"",$E3676-_xlfn.MAXIFS($F$2:$F3675,$C$2:$C3675,$C3676,$B$2:$B3675,$B3676,$A$2:$A3675,$A3676))))</f>
        <v/>
      </c>
      <c r="K3676" s="6" t="str">
        <f t="shared" si="172"/>
        <v/>
      </c>
      <c r="L3676" s="6" t="str">
        <f t="shared" si="173"/>
        <v/>
      </c>
      <c r="M3676" s="6" t="str">
        <f t="shared" si="171"/>
        <v/>
      </c>
    </row>
    <row r="3677" spans="1:13" x14ac:dyDescent="0.25">
      <c r="A3677"/>
      <c r="B3677" s="1"/>
      <c r="C3677"/>
      <c r="D3677"/>
      <c r="E3677" s="76"/>
      <c r="F3677" s="76"/>
      <c r="G3677" s="2"/>
      <c r="H3677" s="77"/>
      <c r="J3677" s="79" t="str">
        <f>IF(IF(IF(_xlfn.MAXIFS($F$2:$F3676,$C$2:$C3676,$C3677,$B$2:$B3676,$B3677,$A$2:$A3676,$A3677)=0,"",$E3677-_xlfn.MAXIFS($F$2:$F3676,$C$2:$C3676,$C3677,$B$2:$B3676,$B3677,$A$2:$A3676,$A3677))&lt;0,0,IF(_xlfn.MAXIFS($F$2:$F3676,$C$2:$C3676,$C3677,$B$2:$B3676,$B3677,$A$2:$A3676,$A3677)=0,"",$E3677-_xlfn.MAXIFS($F$2:$F3676,$C$2:$C3676,$C3677,$B$2:$B3676,$B3677,$A$2:$A3676,$A3677)))&gt;0.25,"",IF(IF(_xlfn.MAXIFS($F$2:$F3676,$C$2:$C3676,$C3677,$B$2:$B3676,$B3677,$A$2:$A3676,$A3677)=0,"",$E3677-_xlfn.MAXIFS($F$2:$F3676,$C$2:$C3676,$C3677,$B$2:$B3676,$B3677,$A$2:$A3676,$A3677))&lt;0,0,IF(_xlfn.MAXIFS($F$2:$F3676,$C$2:$C3676,$C3677,$B$2:$B3676,$B3677,$A$2:$A3676,$A3677)=0,"",$E3677-_xlfn.MAXIFS($F$2:$F3676,$C$2:$C3676,$C3677,$B$2:$B3676,$B3677,$A$2:$A3676,$A3677))))</f>
        <v/>
      </c>
      <c r="K3677" s="6" t="str">
        <f t="shared" si="172"/>
        <v/>
      </c>
      <c r="L3677" s="6" t="str">
        <f t="shared" si="173"/>
        <v/>
      </c>
      <c r="M3677" s="6" t="str">
        <f t="shared" si="171"/>
        <v/>
      </c>
    </row>
    <row r="3678" spans="1:13" x14ac:dyDescent="0.25">
      <c r="A3678"/>
      <c r="B3678" s="1"/>
      <c r="C3678"/>
      <c r="D3678"/>
      <c r="E3678" s="76"/>
      <c r="F3678" s="76"/>
      <c r="G3678" s="2"/>
      <c r="H3678" s="77"/>
      <c r="J3678" s="79" t="str">
        <f>IF(IF(IF(_xlfn.MAXIFS($F$2:$F3677,$C$2:$C3677,$C3678,$B$2:$B3677,$B3678,$A$2:$A3677,$A3678)=0,"",$E3678-_xlfn.MAXIFS($F$2:$F3677,$C$2:$C3677,$C3678,$B$2:$B3677,$B3678,$A$2:$A3677,$A3678))&lt;0,0,IF(_xlfn.MAXIFS($F$2:$F3677,$C$2:$C3677,$C3678,$B$2:$B3677,$B3678,$A$2:$A3677,$A3678)=0,"",$E3678-_xlfn.MAXIFS($F$2:$F3677,$C$2:$C3677,$C3678,$B$2:$B3677,$B3678,$A$2:$A3677,$A3678)))&gt;0.25,"",IF(IF(_xlfn.MAXIFS($F$2:$F3677,$C$2:$C3677,$C3678,$B$2:$B3677,$B3678,$A$2:$A3677,$A3678)=0,"",$E3678-_xlfn.MAXIFS($F$2:$F3677,$C$2:$C3677,$C3678,$B$2:$B3677,$B3678,$A$2:$A3677,$A3678))&lt;0,0,IF(_xlfn.MAXIFS($F$2:$F3677,$C$2:$C3677,$C3678,$B$2:$B3677,$B3678,$A$2:$A3677,$A3678)=0,"",$E3678-_xlfn.MAXIFS($F$2:$F3677,$C$2:$C3677,$C3678,$B$2:$B3677,$B3678,$A$2:$A3677,$A3678))))</f>
        <v/>
      </c>
      <c r="K3678" s="6" t="str">
        <f t="shared" si="172"/>
        <v/>
      </c>
      <c r="L3678" s="6" t="str">
        <f t="shared" si="173"/>
        <v/>
      </c>
      <c r="M3678" s="6" t="str">
        <f t="shared" si="171"/>
        <v/>
      </c>
    </row>
    <row r="3679" spans="1:13" x14ac:dyDescent="0.25">
      <c r="A3679"/>
      <c r="B3679" s="1"/>
      <c r="C3679"/>
      <c r="D3679"/>
      <c r="E3679" s="76"/>
      <c r="F3679" s="76"/>
      <c r="G3679" s="2"/>
      <c r="H3679" s="77"/>
      <c r="J3679" s="79" t="str">
        <f>IF(IF(IF(_xlfn.MAXIFS($F$2:$F3678,$C$2:$C3678,$C3679,$B$2:$B3678,$B3679,$A$2:$A3678,$A3679)=0,"",$E3679-_xlfn.MAXIFS($F$2:$F3678,$C$2:$C3678,$C3679,$B$2:$B3678,$B3679,$A$2:$A3678,$A3679))&lt;0,0,IF(_xlfn.MAXIFS($F$2:$F3678,$C$2:$C3678,$C3679,$B$2:$B3678,$B3679,$A$2:$A3678,$A3679)=0,"",$E3679-_xlfn.MAXIFS($F$2:$F3678,$C$2:$C3678,$C3679,$B$2:$B3678,$B3679,$A$2:$A3678,$A3679)))&gt;0.25,"",IF(IF(_xlfn.MAXIFS($F$2:$F3678,$C$2:$C3678,$C3679,$B$2:$B3678,$B3679,$A$2:$A3678,$A3679)=0,"",$E3679-_xlfn.MAXIFS($F$2:$F3678,$C$2:$C3678,$C3679,$B$2:$B3678,$B3679,$A$2:$A3678,$A3679))&lt;0,0,IF(_xlfn.MAXIFS($F$2:$F3678,$C$2:$C3678,$C3679,$B$2:$B3678,$B3679,$A$2:$A3678,$A3679)=0,"",$E3679-_xlfn.MAXIFS($F$2:$F3678,$C$2:$C3678,$C3679,$B$2:$B3678,$B3679,$A$2:$A3678,$A3679))))</f>
        <v/>
      </c>
      <c r="K3679" s="6" t="str">
        <f t="shared" si="172"/>
        <v/>
      </c>
      <c r="L3679" s="6" t="str">
        <f t="shared" si="173"/>
        <v/>
      </c>
      <c r="M3679" s="6" t="str">
        <f t="shared" si="171"/>
        <v/>
      </c>
    </row>
    <row r="3680" spans="1:13" x14ac:dyDescent="0.25">
      <c r="A3680"/>
      <c r="B3680" s="1"/>
      <c r="C3680"/>
      <c r="D3680"/>
      <c r="E3680" s="76"/>
      <c r="F3680" s="76"/>
      <c r="G3680" s="2"/>
      <c r="H3680" s="77"/>
      <c r="J3680" s="79" t="str">
        <f>IF(IF(IF(_xlfn.MAXIFS($F$2:$F3679,$C$2:$C3679,$C3680,$B$2:$B3679,$B3680,$A$2:$A3679,$A3680)=0,"",$E3680-_xlfn.MAXIFS($F$2:$F3679,$C$2:$C3679,$C3680,$B$2:$B3679,$B3680,$A$2:$A3679,$A3680))&lt;0,0,IF(_xlfn.MAXIFS($F$2:$F3679,$C$2:$C3679,$C3680,$B$2:$B3679,$B3680,$A$2:$A3679,$A3680)=0,"",$E3680-_xlfn.MAXIFS($F$2:$F3679,$C$2:$C3679,$C3680,$B$2:$B3679,$B3680,$A$2:$A3679,$A3680)))&gt;0.25,"",IF(IF(_xlfn.MAXIFS($F$2:$F3679,$C$2:$C3679,$C3680,$B$2:$B3679,$B3680,$A$2:$A3679,$A3680)=0,"",$E3680-_xlfn.MAXIFS($F$2:$F3679,$C$2:$C3679,$C3680,$B$2:$B3679,$B3680,$A$2:$A3679,$A3680))&lt;0,0,IF(_xlfn.MAXIFS($F$2:$F3679,$C$2:$C3679,$C3680,$B$2:$B3679,$B3680,$A$2:$A3679,$A3680)=0,"",$E3680-_xlfn.MAXIFS($F$2:$F3679,$C$2:$C3679,$C3680,$B$2:$B3679,$B3680,$A$2:$A3679,$A3680))))</f>
        <v/>
      </c>
      <c r="K3680" s="6" t="str">
        <f t="shared" si="172"/>
        <v/>
      </c>
      <c r="L3680" s="6" t="str">
        <f t="shared" si="173"/>
        <v/>
      </c>
      <c r="M3680" s="6" t="str">
        <f t="shared" si="171"/>
        <v/>
      </c>
    </row>
    <row r="3681" spans="1:13" x14ac:dyDescent="0.25">
      <c r="A3681"/>
      <c r="B3681" s="1"/>
      <c r="C3681"/>
      <c r="D3681"/>
      <c r="E3681" s="76"/>
      <c r="F3681" s="76"/>
      <c r="G3681" s="2"/>
      <c r="H3681" s="77"/>
      <c r="J3681" s="79" t="str">
        <f>IF(IF(IF(_xlfn.MAXIFS($F$2:$F3680,$C$2:$C3680,$C3681,$B$2:$B3680,$B3681,$A$2:$A3680,$A3681)=0,"",$E3681-_xlfn.MAXIFS($F$2:$F3680,$C$2:$C3680,$C3681,$B$2:$B3680,$B3681,$A$2:$A3680,$A3681))&lt;0,0,IF(_xlfn.MAXIFS($F$2:$F3680,$C$2:$C3680,$C3681,$B$2:$B3680,$B3681,$A$2:$A3680,$A3681)=0,"",$E3681-_xlfn.MAXIFS($F$2:$F3680,$C$2:$C3680,$C3681,$B$2:$B3680,$B3681,$A$2:$A3680,$A3681)))&gt;0.25,"",IF(IF(_xlfn.MAXIFS($F$2:$F3680,$C$2:$C3680,$C3681,$B$2:$B3680,$B3681,$A$2:$A3680,$A3681)=0,"",$E3681-_xlfn.MAXIFS($F$2:$F3680,$C$2:$C3680,$C3681,$B$2:$B3680,$B3681,$A$2:$A3680,$A3681))&lt;0,0,IF(_xlfn.MAXIFS($F$2:$F3680,$C$2:$C3680,$C3681,$B$2:$B3680,$B3681,$A$2:$A3680,$A3681)=0,"",$E3681-_xlfn.MAXIFS($F$2:$F3680,$C$2:$C3680,$C3681,$B$2:$B3680,$B3681,$A$2:$A3680,$A3681))))</f>
        <v/>
      </c>
      <c r="K3681" s="6" t="str">
        <f t="shared" si="172"/>
        <v/>
      </c>
      <c r="L3681" s="6" t="str">
        <f t="shared" si="173"/>
        <v/>
      </c>
      <c r="M3681" s="6" t="str">
        <f t="shared" si="171"/>
        <v/>
      </c>
    </row>
    <row r="3682" spans="1:13" x14ac:dyDescent="0.25">
      <c r="A3682"/>
      <c r="B3682" s="1"/>
      <c r="C3682"/>
      <c r="D3682"/>
      <c r="E3682" s="76"/>
      <c r="F3682" s="76"/>
      <c r="G3682" s="2"/>
      <c r="H3682" s="77"/>
      <c r="J3682" s="79" t="str">
        <f>IF(IF(IF(_xlfn.MAXIFS($F$2:$F3681,$C$2:$C3681,$C3682,$B$2:$B3681,$B3682,$A$2:$A3681,$A3682)=0,"",$E3682-_xlfn.MAXIFS($F$2:$F3681,$C$2:$C3681,$C3682,$B$2:$B3681,$B3682,$A$2:$A3681,$A3682))&lt;0,0,IF(_xlfn.MAXIFS($F$2:$F3681,$C$2:$C3681,$C3682,$B$2:$B3681,$B3682,$A$2:$A3681,$A3682)=0,"",$E3682-_xlfn.MAXIFS($F$2:$F3681,$C$2:$C3681,$C3682,$B$2:$B3681,$B3682,$A$2:$A3681,$A3682)))&gt;0.25,"",IF(IF(_xlfn.MAXIFS($F$2:$F3681,$C$2:$C3681,$C3682,$B$2:$B3681,$B3682,$A$2:$A3681,$A3682)=0,"",$E3682-_xlfn.MAXIFS($F$2:$F3681,$C$2:$C3681,$C3682,$B$2:$B3681,$B3682,$A$2:$A3681,$A3682))&lt;0,0,IF(_xlfn.MAXIFS($F$2:$F3681,$C$2:$C3681,$C3682,$B$2:$B3681,$B3682,$A$2:$A3681,$A3682)=0,"",$E3682-_xlfn.MAXIFS($F$2:$F3681,$C$2:$C3681,$C3682,$B$2:$B3681,$B3682,$A$2:$A3681,$A3682))))</f>
        <v/>
      </c>
      <c r="K3682" s="6" t="str">
        <f t="shared" si="172"/>
        <v/>
      </c>
      <c r="L3682" s="6" t="str">
        <f t="shared" si="173"/>
        <v/>
      </c>
      <c r="M3682" s="6" t="str">
        <f t="shared" si="171"/>
        <v/>
      </c>
    </row>
    <row r="3683" spans="1:13" x14ac:dyDescent="0.25">
      <c r="A3683"/>
      <c r="B3683" s="1"/>
      <c r="C3683"/>
      <c r="D3683"/>
      <c r="E3683" s="76"/>
      <c r="F3683" s="76"/>
      <c r="G3683" s="2"/>
      <c r="H3683" s="77"/>
      <c r="J3683" s="79" t="str">
        <f>IF(IF(IF(_xlfn.MAXIFS($F$2:$F3682,$C$2:$C3682,$C3683,$B$2:$B3682,$B3683,$A$2:$A3682,$A3683)=0,"",$E3683-_xlfn.MAXIFS($F$2:$F3682,$C$2:$C3682,$C3683,$B$2:$B3682,$B3683,$A$2:$A3682,$A3683))&lt;0,0,IF(_xlfn.MAXIFS($F$2:$F3682,$C$2:$C3682,$C3683,$B$2:$B3682,$B3683,$A$2:$A3682,$A3683)=0,"",$E3683-_xlfn.MAXIFS($F$2:$F3682,$C$2:$C3682,$C3683,$B$2:$B3682,$B3683,$A$2:$A3682,$A3683)))&gt;0.25,"",IF(IF(_xlfn.MAXIFS($F$2:$F3682,$C$2:$C3682,$C3683,$B$2:$B3682,$B3683,$A$2:$A3682,$A3683)=0,"",$E3683-_xlfn.MAXIFS($F$2:$F3682,$C$2:$C3682,$C3683,$B$2:$B3682,$B3683,$A$2:$A3682,$A3683))&lt;0,0,IF(_xlfn.MAXIFS($F$2:$F3682,$C$2:$C3682,$C3683,$B$2:$B3682,$B3683,$A$2:$A3682,$A3683)=0,"",$E3683-_xlfn.MAXIFS($F$2:$F3682,$C$2:$C3682,$C3683,$B$2:$B3682,$B3683,$A$2:$A3682,$A3683))))</f>
        <v/>
      </c>
      <c r="K3683" s="6" t="str">
        <f t="shared" si="172"/>
        <v/>
      </c>
      <c r="L3683" s="6" t="str">
        <f t="shared" si="173"/>
        <v/>
      </c>
      <c r="M3683" s="6" t="str">
        <f t="shared" si="171"/>
        <v/>
      </c>
    </row>
    <row r="3684" spans="1:13" x14ac:dyDescent="0.25">
      <c r="A3684"/>
      <c r="B3684" s="1"/>
      <c r="C3684"/>
      <c r="D3684"/>
      <c r="E3684" s="76"/>
      <c r="F3684" s="76"/>
      <c r="G3684" s="2"/>
      <c r="H3684" s="77"/>
      <c r="J3684" s="79" t="str">
        <f>IF(IF(IF(_xlfn.MAXIFS($F$2:$F3683,$C$2:$C3683,$C3684,$B$2:$B3683,$B3684,$A$2:$A3683,$A3684)=0,"",$E3684-_xlfn.MAXIFS($F$2:$F3683,$C$2:$C3683,$C3684,$B$2:$B3683,$B3684,$A$2:$A3683,$A3684))&lt;0,0,IF(_xlfn.MAXIFS($F$2:$F3683,$C$2:$C3683,$C3684,$B$2:$B3683,$B3684,$A$2:$A3683,$A3684)=0,"",$E3684-_xlfn.MAXIFS($F$2:$F3683,$C$2:$C3683,$C3684,$B$2:$B3683,$B3684,$A$2:$A3683,$A3684)))&gt;0.25,"",IF(IF(_xlfn.MAXIFS($F$2:$F3683,$C$2:$C3683,$C3684,$B$2:$B3683,$B3684,$A$2:$A3683,$A3684)=0,"",$E3684-_xlfn.MAXIFS($F$2:$F3683,$C$2:$C3683,$C3684,$B$2:$B3683,$B3684,$A$2:$A3683,$A3684))&lt;0,0,IF(_xlfn.MAXIFS($F$2:$F3683,$C$2:$C3683,$C3684,$B$2:$B3683,$B3684,$A$2:$A3683,$A3684)=0,"",$E3684-_xlfn.MAXIFS($F$2:$F3683,$C$2:$C3683,$C3684,$B$2:$B3683,$B3684,$A$2:$A3683,$A3684))))</f>
        <v/>
      </c>
      <c r="K3684" s="6" t="str">
        <f t="shared" si="172"/>
        <v/>
      </c>
      <c r="L3684" s="6" t="str">
        <f t="shared" si="173"/>
        <v/>
      </c>
      <c r="M3684" s="6" t="str">
        <f t="shared" si="171"/>
        <v/>
      </c>
    </row>
    <row r="3685" spans="1:13" x14ac:dyDescent="0.25">
      <c r="A3685"/>
      <c r="B3685" s="1"/>
      <c r="C3685"/>
      <c r="D3685"/>
      <c r="E3685" s="76"/>
      <c r="F3685" s="76"/>
      <c r="G3685" s="2"/>
      <c r="H3685" s="77"/>
      <c r="J3685" s="79" t="str">
        <f>IF(IF(IF(_xlfn.MAXIFS($F$2:$F3684,$C$2:$C3684,$C3685,$B$2:$B3684,$B3685,$A$2:$A3684,$A3685)=0,"",$E3685-_xlfn.MAXIFS($F$2:$F3684,$C$2:$C3684,$C3685,$B$2:$B3684,$B3685,$A$2:$A3684,$A3685))&lt;0,0,IF(_xlfn.MAXIFS($F$2:$F3684,$C$2:$C3684,$C3685,$B$2:$B3684,$B3685,$A$2:$A3684,$A3685)=0,"",$E3685-_xlfn.MAXIFS($F$2:$F3684,$C$2:$C3684,$C3685,$B$2:$B3684,$B3685,$A$2:$A3684,$A3685)))&gt;0.25,"",IF(IF(_xlfn.MAXIFS($F$2:$F3684,$C$2:$C3684,$C3685,$B$2:$B3684,$B3685,$A$2:$A3684,$A3685)=0,"",$E3685-_xlfn.MAXIFS($F$2:$F3684,$C$2:$C3684,$C3685,$B$2:$B3684,$B3685,$A$2:$A3684,$A3685))&lt;0,0,IF(_xlfn.MAXIFS($F$2:$F3684,$C$2:$C3684,$C3685,$B$2:$B3684,$B3685,$A$2:$A3684,$A3685)=0,"",$E3685-_xlfn.MAXIFS($F$2:$F3684,$C$2:$C3684,$C3685,$B$2:$B3684,$B3685,$A$2:$A3684,$A3685))))</f>
        <v/>
      </c>
      <c r="K3685" s="6" t="str">
        <f t="shared" si="172"/>
        <v/>
      </c>
      <c r="L3685" s="6" t="str">
        <f t="shared" si="173"/>
        <v/>
      </c>
      <c r="M3685" s="6" t="str">
        <f t="shared" si="171"/>
        <v/>
      </c>
    </row>
    <row r="3686" spans="1:13" x14ac:dyDescent="0.25">
      <c r="A3686"/>
      <c r="B3686" s="1"/>
      <c r="C3686"/>
      <c r="D3686"/>
      <c r="E3686" s="76"/>
      <c r="F3686" s="76"/>
      <c r="G3686" s="2"/>
      <c r="H3686" s="77"/>
      <c r="J3686" s="79" t="str">
        <f>IF(IF(IF(_xlfn.MAXIFS($F$2:$F3685,$C$2:$C3685,$C3686,$B$2:$B3685,$B3686,$A$2:$A3685,$A3686)=0,"",$E3686-_xlfn.MAXIFS($F$2:$F3685,$C$2:$C3685,$C3686,$B$2:$B3685,$B3686,$A$2:$A3685,$A3686))&lt;0,0,IF(_xlfn.MAXIFS($F$2:$F3685,$C$2:$C3685,$C3686,$B$2:$B3685,$B3686,$A$2:$A3685,$A3686)=0,"",$E3686-_xlfn.MAXIFS($F$2:$F3685,$C$2:$C3685,$C3686,$B$2:$B3685,$B3686,$A$2:$A3685,$A3686)))&gt;0.25,"",IF(IF(_xlfn.MAXIFS($F$2:$F3685,$C$2:$C3685,$C3686,$B$2:$B3685,$B3686,$A$2:$A3685,$A3686)=0,"",$E3686-_xlfn.MAXIFS($F$2:$F3685,$C$2:$C3685,$C3686,$B$2:$B3685,$B3686,$A$2:$A3685,$A3686))&lt;0,0,IF(_xlfn.MAXIFS($F$2:$F3685,$C$2:$C3685,$C3686,$B$2:$B3685,$B3686,$A$2:$A3685,$A3686)=0,"",$E3686-_xlfn.MAXIFS($F$2:$F3685,$C$2:$C3685,$C3686,$B$2:$B3685,$B3686,$A$2:$A3685,$A3686))))</f>
        <v/>
      </c>
      <c r="K3686" s="6" t="str">
        <f t="shared" si="172"/>
        <v/>
      </c>
      <c r="L3686" s="6" t="str">
        <f t="shared" si="173"/>
        <v/>
      </c>
      <c r="M3686" s="6" t="str">
        <f t="shared" si="171"/>
        <v/>
      </c>
    </row>
    <row r="3687" spans="1:13" x14ac:dyDescent="0.25">
      <c r="A3687"/>
      <c r="B3687" s="1"/>
      <c r="C3687"/>
      <c r="D3687"/>
      <c r="E3687" s="76"/>
      <c r="F3687" s="76"/>
      <c r="G3687" s="2"/>
      <c r="H3687" s="77"/>
      <c r="J3687" s="79" t="str">
        <f>IF(IF(IF(_xlfn.MAXIFS($F$2:$F3686,$C$2:$C3686,$C3687,$B$2:$B3686,$B3687,$A$2:$A3686,$A3687)=0,"",$E3687-_xlfn.MAXIFS($F$2:$F3686,$C$2:$C3686,$C3687,$B$2:$B3686,$B3687,$A$2:$A3686,$A3687))&lt;0,0,IF(_xlfn.MAXIFS($F$2:$F3686,$C$2:$C3686,$C3687,$B$2:$B3686,$B3687,$A$2:$A3686,$A3687)=0,"",$E3687-_xlfn.MAXIFS($F$2:$F3686,$C$2:$C3686,$C3687,$B$2:$B3686,$B3687,$A$2:$A3686,$A3687)))&gt;0.25,"",IF(IF(_xlfn.MAXIFS($F$2:$F3686,$C$2:$C3686,$C3687,$B$2:$B3686,$B3687,$A$2:$A3686,$A3687)=0,"",$E3687-_xlfn.MAXIFS($F$2:$F3686,$C$2:$C3686,$C3687,$B$2:$B3686,$B3687,$A$2:$A3686,$A3687))&lt;0,0,IF(_xlfn.MAXIFS($F$2:$F3686,$C$2:$C3686,$C3687,$B$2:$B3686,$B3687,$A$2:$A3686,$A3687)=0,"",$E3687-_xlfn.MAXIFS($F$2:$F3686,$C$2:$C3686,$C3687,$B$2:$B3686,$B3687,$A$2:$A3686,$A3687))))</f>
        <v/>
      </c>
      <c r="K3687" s="6" t="str">
        <f t="shared" si="172"/>
        <v/>
      </c>
      <c r="L3687" s="6" t="str">
        <f t="shared" si="173"/>
        <v/>
      </c>
      <c r="M3687" s="6" t="str">
        <f t="shared" si="171"/>
        <v/>
      </c>
    </row>
    <row r="3688" spans="1:13" x14ac:dyDescent="0.25">
      <c r="A3688"/>
      <c r="B3688" s="1"/>
      <c r="C3688"/>
      <c r="D3688"/>
      <c r="E3688" s="76"/>
      <c r="F3688" s="76"/>
      <c r="G3688" s="2"/>
      <c r="H3688" s="77"/>
      <c r="J3688" s="79" t="str">
        <f>IF(IF(IF(_xlfn.MAXIFS($F$2:$F3687,$C$2:$C3687,$C3688,$B$2:$B3687,$B3688,$A$2:$A3687,$A3688)=0,"",$E3688-_xlfn.MAXIFS($F$2:$F3687,$C$2:$C3687,$C3688,$B$2:$B3687,$B3688,$A$2:$A3687,$A3688))&lt;0,0,IF(_xlfn.MAXIFS($F$2:$F3687,$C$2:$C3687,$C3688,$B$2:$B3687,$B3688,$A$2:$A3687,$A3688)=0,"",$E3688-_xlfn.MAXIFS($F$2:$F3687,$C$2:$C3687,$C3688,$B$2:$B3687,$B3688,$A$2:$A3687,$A3688)))&gt;0.25,"",IF(IF(_xlfn.MAXIFS($F$2:$F3687,$C$2:$C3687,$C3688,$B$2:$B3687,$B3688,$A$2:$A3687,$A3688)=0,"",$E3688-_xlfn.MAXIFS($F$2:$F3687,$C$2:$C3687,$C3688,$B$2:$B3687,$B3688,$A$2:$A3687,$A3688))&lt;0,0,IF(_xlfn.MAXIFS($F$2:$F3687,$C$2:$C3687,$C3688,$B$2:$B3687,$B3688,$A$2:$A3687,$A3688)=0,"",$E3688-_xlfn.MAXIFS($F$2:$F3687,$C$2:$C3687,$C3688,$B$2:$B3687,$B3688,$A$2:$A3687,$A3688))))</f>
        <v/>
      </c>
      <c r="K3688" s="6" t="str">
        <f t="shared" si="172"/>
        <v/>
      </c>
      <c r="L3688" s="6" t="str">
        <f t="shared" si="173"/>
        <v/>
      </c>
      <c r="M3688" s="6" t="str">
        <f t="shared" si="171"/>
        <v/>
      </c>
    </row>
    <row r="3689" spans="1:13" x14ac:dyDescent="0.25">
      <c r="A3689"/>
      <c r="B3689" s="1"/>
      <c r="C3689"/>
      <c r="D3689"/>
      <c r="E3689" s="76"/>
      <c r="F3689" s="76"/>
      <c r="G3689" s="2"/>
      <c r="H3689" s="77"/>
      <c r="J3689" s="79" t="str">
        <f>IF(IF(IF(_xlfn.MAXIFS($F$2:$F3688,$C$2:$C3688,$C3689,$B$2:$B3688,$B3689,$A$2:$A3688,$A3689)=0,"",$E3689-_xlfn.MAXIFS($F$2:$F3688,$C$2:$C3688,$C3689,$B$2:$B3688,$B3689,$A$2:$A3688,$A3689))&lt;0,0,IF(_xlfn.MAXIFS($F$2:$F3688,$C$2:$C3688,$C3689,$B$2:$B3688,$B3689,$A$2:$A3688,$A3689)=0,"",$E3689-_xlfn.MAXIFS($F$2:$F3688,$C$2:$C3688,$C3689,$B$2:$B3688,$B3689,$A$2:$A3688,$A3689)))&gt;0.25,"",IF(IF(_xlfn.MAXIFS($F$2:$F3688,$C$2:$C3688,$C3689,$B$2:$B3688,$B3689,$A$2:$A3688,$A3689)=0,"",$E3689-_xlfn.MAXIFS($F$2:$F3688,$C$2:$C3688,$C3689,$B$2:$B3688,$B3689,$A$2:$A3688,$A3689))&lt;0,0,IF(_xlfn.MAXIFS($F$2:$F3688,$C$2:$C3688,$C3689,$B$2:$B3688,$B3689,$A$2:$A3688,$A3689)=0,"",$E3689-_xlfn.MAXIFS($F$2:$F3688,$C$2:$C3688,$C3689,$B$2:$B3688,$B3689,$A$2:$A3688,$A3689))))</f>
        <v/>
      </c>
      <c r="K3689" s="6" t="str">
        <f t="shared" si="172"/>
        <v/>
      </c>
      <c r="L3689" s="6" t="str">
        <f t="shared" si="173"/>
        <v/>
      </c>
      <c r="M3689" s="6" t="str">
        <f t="shared" si="171"/>
        <v/>
      </c>
    </row>
    <row r="3690" spans="1:13" x14ac:dyDescent="0.25">
      <c r="A3690"/>
      <c r="B3690" s="1"/>
      <c r="C3690"/>
      <c r="D3690"/>
      <c r="E3690" s="76"/>
      <c r="F3690" s="76"/>
      <c r="G3690" s="2"/>
      <c r="H3690" s="77"/>
      <c r="J3690" s="79" t="str">
        <f>IF(IF(IF(_xlfn.MAXIFS($F$2:$F3689,$C$2:$C3689,$C3690,$B$2:$B3689,$B3690,$A$2:$A3689,$A3690)=0,"",$E3690-_xlfn.MAXIFS($F$2:$F3689,$C$2:$C3689,$C3690,$B$2:$B3689,$B3690,$A$2:$A3689,$A3690))&lt;0,0,IF(_xlfn.MAXIFS($F$2:$F3689,$C$2:$C3689,$C3690,$B$2:$B3689,$B3690,$A$2:$A3689,$A3690)=0,"",$E3690-_xlfn.MAXIFS($F$2:$F3689,$C$2:$C3689,$C3690,$B$2:$B3689,$B3690,$A$2:$A3689,$A3690)))&gt;0.25,"",IF(IF(_xlfn.MAXIFS($F$2:$F3689,$C$2:$C3689,$C3690,$B$2:$B3689,$B3690,$A$2:$A3689,$A3690)=0,"",$E3690-_xlfn.MAXIFS($F$2:$F3689,$C$2:$C3689,$C3690,$B$2:$B3689,$B3690,$A$2:$A3689,$A3690))&lt;0,0,IF(_xlfn.MAXIFS($F$2:$F3689,$C$2:$C3689,$C3690,$B$2:$B3689,$B3690,$A$2:$A3689,$A3690)=0,"",$E3690-_xlfn.MAXIFS($F$2:$F3689,$C$2:$C3689,$C3690,$B$2:$B3689,$B3690,$A$2:$A3689,$A3690))))</f>
        <v/>
      </c>
      <c r="K3690" s="6" t="str">
        <f t="shared" si="172"/>
        <v/>
      </c>
      <c r="L3690" s="6" t="str">
        <f t="shared" si="173"/>
        <v/>
      </c>
      <c r="M3690" s="6" t="str">
        <f t="shared" si="171"/>
        <v/>
      </c>
    </row>
    <row r="3691" spans="1:13" x14ac:dyDescent="0.25">
      <c r="A3691"/>
      <c r="B3691" s="1"/>
      <c r="C3691"/>
      <c r="D3691"/>
      <c r="E3691" s="76"/>
      <c r="F3691" s="76"/>
      <c r="G3691" s="2"/>
      <c r="H3691" s="77"/>
      <c r="J3691" s="79" t="str">
        <f>IF(IF(IF(_xlfn.MAXIFS($F$2:$F3690,$C$2:$C3690,$C3691,$B$2:$B3690,$B3691,$A$2:$A3690,$A3691)=0,"",$E3691-_xlfn.MAXIFS($F$2:$F3690,$C$2:$C3690,$C3691,$B$2:$B3690,$B3691,$A$2:$A3690,$A3691))&lt;0,0,IF(_xlfn.MAXIFS($F$2:$F3690,$C$2:$C3690,$C3691,$B$2:$B3690,$B3691,$A$2:$A3690,$A3691)=0,"",$E3691-_xlfn.MAXIFS($F$2:$F3690,$C$2:$C3690,$C3691,$B$2:$B3690,$B3691,$A$2:$A3690,$A3691)))&gt;0.25,"",IF(IF(_xlfn.MAXIFS($F$2:$F3690,$C$2:$C3690,$C3691,$B$2:$B3690,$B3691,$A$2:$A3690,$A3691)=0,"",$E3691-_xlfn.MAXIFS($F$2:$F3690,$C$2:$C3690,$C3691,$B$2:$B3690,$B3691,$A$2:$A3690,$A3691))&lt;0,0,IF(_xlfn.MAXIFS($F$2:$F3690,$C$2:$C3690,$C3691,$B$2:$B3690,$B3691,$A$2:$A3690,$A3691)=0,"",$E3691-_xlfn.MAXIFS($F$2:$F3690,$C$2:$C3690,$C3691,$B$2:$B3690,$B3691,$A$2:$A3690,$A3691))))</f>
        <v/>
      </c>
      <c r="K3691" s="6" t="str">
        <f t="shared" si="172"/>
        <v/>
      </c>
      <c r="L3691" s="6" t="str">
        <f t="shared" si="173"/>
        <v/>
      </c>
      <c r="M3691" s="6" t="str">
        <f t="shared" si="171"/>
        <v/>
      </c>
    </row>
    <row r="3692" spans="1:13" x14ac:dyDescent="0.25">
      <c r="A3692"/>
      <c r="B3692" s="1"/>
      <c r="C3692"/>
      <c r="D3692"/>
      <c r="E3692" s="76"/>
      <c r="F3692" s="76"/>
      <c r="G3692" s="2"/>
      <c r="H3692" s="77"/>
      <c r="J3692" s="79" t="str">
        <f>IF(IF(IF(_xlfn.MAXIFS($F$2:$F3691,$C$2:$C3691,$C3692,$B$2:$B3691,$B3692,$A$2:$A3691,$A3692)=0,"",$E3692-_xlfn.MAXIFS($F$2:$F3691,$C$2:$C3691,$C3692,$B$2:$B3691,$B3692,$A$2:$A3691,$A3692))&lt;0,0,IF(_xlfn.MAXIFS($F$2:$F3691,$C$2:$C3691,$C3692,$B$2:$B3691,$B3692,$A$2:$A3691,$A3692)=0,"",$E3692-_xlfn.MAXIFS($F$2:$F3691,$C$2:$C3691,$C3692,$B$2:$B3691,$B3692,$A$2:$A3691,$A3692)))&gt;0.25,"",IF(IF(_xlfn.MAXIFS($F$2:$F3691,$C$2:$C3691,$C3692,$B$2:$B3691,$B3692,$A$2:$A3691,$A3692)=0,"",$E3692-_xlfn.MAXIFS($F$2:$F3691,$C$2:$C3691,$C3692,$B$2:$B3691,$B3692,$A$2:$A3691,$A3692))&lt;0,0,IF(_xlfn.MAXIFS($F$2:$F3691,$C$2:$C3691,$C3692,$B$2:$B3691,$B3692,$A$2:$A3691,$A3692)=0,"",$E3692-_xlfn.MAXIFS($F$2:$F3691,$C$2:$C3691,$C3692,$B$2:$B3691,$B3692,$A$2:$A3691,$A3692))))</f>
        <v/>
      </c>
      <c r="K3692" s="6" t="str">
        <f t="shared" si="172"/>
        <v/>
      </c>
      <c r="L3692" s="6" t="str">
        <f t="shared" si="173"/>
        <v/>
      </c>
      <c r="M3692" s="6" t="str">
        <f t="shared" si="171"/>
        <v/>
      </c>
    </row>
    <row r="3693" spans="1:13" x14ac:dyDescent="0.25">
      <c r="A3693"/>
      <c r="B3693" s="1"/>
      <c r="C3693"/>
      <c r="D3693"/>
      <c r="E3693" s="76"/>
      <c r="F3693" s="76"/>
      <c r="G3693" s="2"/>
      <c r="H3693" s="77"/>
      <c r="J3693" s="79" t="str">
        <f>IF(IF(IF(_xlfn.MAXIFS($F$2:$F3692,$C$2:$C3692,$C3693,$B$2:$B3692,$B3693,$A$2:$A3692,$A3693)=0,"",$E3693-_xlfn.MAXIFS($F$2:$F3692,$C$2:$C3692,$C3693,$B$2:$B3692,$B3693,$A$2:$A3692,$A3693))&lt;0,0,IF(_xlfn.MAXIFS($F$2:$F3692,$C$2:$C3692,$C3693,$B$2:$B3692,$B3693,$A$2:$A3692,$A3693)=0,"",$E3693-_xlfn.MAXIFS($F$2:$F3692,$C$2:$C3692,$C3693,$B$2:$B3692,$B3693,$A$2:$A3692,$A3693)))&gt;0.25,"",IF(IF(_xlfn.MAXIFS($F$2:$F3692,$C$2:$C3692,$C3693,$B$2:$B3692,$B3693,$A$2:$A3692,$A3693)=0,"",$E3693-_xlfn.MAXIFS($F$2:$F3692,$C$2:$C3692,$C3693,$B$2:$B3692,$B3693,$A$2:$A3692,$A3693))&lt;0,0,IF(_xlfn.MAXIFS($F$2:$F3692,$C$2:$C3692,$C3693,$B$2:$B3692,$B3693,$A$2:$A3692,$A3693)=0,"",$E3693-_xlfn.MAXIFS($F$2:$F3692,$C$2:$C3692,$C3693,$B$2:$B3692,$B3693,$A$2:$A3692,$A3693))))</f>
        <v/>
      </c>
      <c r="K3693" s="6" t="str">
        <f t="shared" si="172"/>
        <v/>
      </c>
      <c r="L3693" s="6" t="str">
        <f t="shared" si="173"/>
        <v/>
      </c>
      <c r="M3693" s="6" t="str">
        <f t="shared" si="171"/>
        <v/>
      </c>
    </row>
    <row r="3694" spans="1:13" x14ac:dyDescent="0.25">
      <c r="A3694"/>
      <c r="B3694" s="1"/>
      <c r="C3694"/>
      <c r="D3694"/>
      <c r="E3694" s="76"/>
      <c r="F3694" s="76"/>
      <c r="G3694" s="2"/>
      <c r="H3694" s="77"/>
      <c r="J3694" s="79" t="str">
        <f>IF(IF(IF(_xlfn.MAXIFS($F$2:$F3693,$C$2:$C3693,$C3694,$B$2:$B3693,$B3694,$A$2:$A3693,$A3694)=0,"",$E3694-_xlfn.MAXIFS($F$2:$F3693,$C$2:$C3693,$C3694,$B$2:$B3693,$B3694,$A$2:$A3693,$A3694))&lt;0,0,IF(_xlfn.MAXIFS($F$2:$F3693,$C$2:$C3693,$C3694,$B$2:$B3693,$B3694,$A$2:$A3693,$A3694)=0,"",$E3694-_xlfn.MAXIFS($F$2:$F3693,$C$2:$C3693,$C3694,$B$2:$B3693,$B3694,$A$2:$A3693,$A3694)))&gt;0.25,"",IF(IF(_xlfn.MAXIFS($F$2:$F3693,$C$2:$C3693,$C3694,$B$2:$B3693,$B3694,$A$2:$A3693,$A3694)=0,"",$E3694-_xlfn.MAXIFS($F$2:$F3693,$C$2:$C3693,$C3694,$B$2:$B3693,$B3694,$A$2:$A3693,$A3694))&lt;0,0,IF(_xlfn.MAXIFS($F$2:$F3693,$C$2:$C3693,$C3694,$B$2:$B3693,$B3694,$A$2:$A3693,$A3694)=0,"",$E3694-_xlfn.MAXIFS($F$2:$F3693,$C$2:$C3693,$C3694,$B$2:$B3693,$B3694,$A$2:$A3693,$A3694))))</f>
        <v/>
      </c>
      <c r="K3694" s="6" t="str">
        <f t="shared" si="172"/>
        <v/>
      </c>
      <c r="L3694" s="6" t="str">
        <f t="shared" si="173"/>
        <v/>
      </c>
      <c r="M3694" s="6" t="str">
        <f t="shared" si="171"/>
        <v/>
      </c>
    </row>
    <row r="3695" spans="1:13" x14ac:dyDescent="0.25">
      <c r="A3695"/>
      <c r="B3695" s="1"/>
      <c r="C3695"/>
      <c r="D3695"/>
      <c r="E3695" s="76"/>
      <c r="F3695" s="76"/>
      <c r="G3695" s="2"/>
      <c r="H3695" s="77"/>
      <c r="J3695" s="79" t="str">
        <f>IF(IF(IF(_xlfn.MAXIFS($F$2:$F3694,$C$2:$C3694,$C3695,$B$2:$B3694,$B3695,$A$2:$A3694,$A3695)=0,"",$E3695-_xlfn.MAXIFS($F$2:$F3694,$C$2:$C3694,$C3695,$B$2:$B3694,$B3695,$A$2:$A3694,$A3695))&lt;0,0,IF(_xlfn.MAXIFS($F$2:$F3694,$C$2:$C3694,$C3695,$B$2:$B3694,$B3695,$A$2:$A3694,$A3695)=0,"",$E3695-_xlfn.MAXIFS($F$2:$F3694,$C$2:$C3694,$C3695,$B$2:$B3694,$B3695,$A$2:$A3694,$A3695)))&gt;0.25,"",IF(IF(_xlfn.MAXIFS($F$2:$F3694,$C$2:$C3694,$C3695,$B$2:$B3694,$B3695,$A$2:$A3694,$A3695)=0,"",$E3695-_xlfn.MAXIFS($F$2:$F3694,$C$2:$C3694,$C3695,$B$2:$B3694,$B3695,$A$2:$A3694,$A3695))&lt;0,0,IF(_xlfn.MAXIFS($F$2:$F3694,$C$2:$C3694,$C3695,$B$2:$B3694,$B3695,$A$2:$A3694,$A3695)=0,"",$E3695-_xlfn.MAXIFS($F$2:$F3694,$C$2:$C3694,$C3695,$B$2:$B3694,$B3695,$A$2:$A3694,$A3695))))</f>
        <v/>
      </c>
      <c r="K3695" s="6" t="str">
        <f t="shared" si="172"/>
        <v/>
      </c>
      <c r="L3695" s="6" t="str">
        <f t="shared" si="173"/>
        <v/>
      </c>
      <c r="M3695" s="6" t="str">
        <f t="shared" si="171"/>
        <v/>
      </c>
    </row>
    <row r="3696" spans="1:13" x14ac:dyDescent="0.25">
      <c r="A3696"/>
      <c r="B3696" s="1"/>
      <c r="C3696"/>
      <c r="D3696"/>
      <c r="E3696" s="76"/>
      <c r="F3696" s="76"/>
      <c r="G3696" s="2"/>
      <c r="H3696" s="77"/>
      <c r="J3696" s="79" t="str">
        <f>IF(IF(IF(_xlfn.MAXIFS($F$2:$F3695,$C$2:$C3695,$C3696,$B$2:$B3695,$B3696,$A$2:$A3695,$A3696)=0,"",$E3696-_xlfn.MAXIFS($F$2:$F3695,$C$2:$C3695,$C3696,$B$2:$B3695,$B3696,$A$2:$A3695,$A3696))&lt;0,0,IF(_xlfn.MAXIFS($F$2:$F3695,$C$2:$C3695,$C3696,$B$2:$B3695,$B3696,$A$2:$A3695,$A3696)=0,"",$E3696-_xlfn.MAXIFS($F$2:$F3695,$C$2:$C3695,$C3696,$B$2:$B3695,$B3696,$A$2:$A3695,$A3696)))&gt;0.25,"",IF(IF(_xlfn.MAXIFS($F$2:$F3695,$C$2:$C3695,$C3696,$B$2:$B3695,$B3696,$A$2:$A3695,$A3696)=0,"",$E3696-_xlfn.MAXIFS($F$2:$F3695,$C$2:$C3695,$C3696,$B$2:$B3695,$B3696,$A$2:$A3695,$A3696))&lt;0,0,IF(_xlfn.MAXIFS($F$2:$F3695,$C$2:$C3695,$C3696,$B$2:$B3695,$B3696,$A$2:$A3695,$A3696)=0,"",$E3696-_xlfn.MAXIFS($F$2:$F3695,$C$2:$C3695,$C3696,$B$2:$B3695,$B3696,$A$2:$A3695,$A3696))))</f>
        <v/>
      </c>
      <c r="K3696" s="6" t="str">
        <f t="shared" si="172"/>
        <v/>
      </c>
      <c r="L3696" s="6" t="str">
        <f t="shared" si="173"/>
        <v/>
      </c>
      <c r="M3696" s="6" t="str">
        <f t="shared" si="171"/>
        <v/>
      </c>
    </row>
    <row r="3697" spans="1:13" x14ac:dyDescent="0.25">
      <c r="A3697"/>
      <c r="B3697" s="1"/>
      <c r="C3697"/>
      <c r="D3697"/>
      <c r="E3697" s="76"/>
      <c r="F3697" s="76"/>
      <c r="G3697" s="2"/>
      <c r="H3697" s="77"/>
      <c r="J3697" s="79" t="str">
        <f>IF(IF(IF(_xlfn.MAXIFS($F$2:$F3696,$C$2:$C3696,$C3697,$B$2:$B3696,$B3697,$A$2:$A3696,$A3697)=0,"",$E3697-_xlfn.MAXIFS($F$2:$F3696,$C$2:$C3696,$C3697,$B$2:$B3696,$B3697,$A$2:$A3696,$A3697))&lt;0,0,IF(_xlfn.MAXIFS($F$2:$F3696,$C$2:$C3696,$C3697,$B$2:$B3696,$B3697,$A$2:$A3696,$A3697)=0,"",$E3697-_xlfn.MAXIFS($F$2:$F3696,$C$2:$C3696,$C3697,$B$2:$B3696,$B3697,$A$2:$A3696,$A3697)))&gt;0.25,"",IF(IF(_xlfn.MAXIFS($F$2:$F3696,$C$2:$C3696,$C3697,$B$2:$B3696,$B3697,$A$2:$A3696,$A3697)=0,"",$E3697-_xlfn.MAXIFS($F$2:$F3696,$C$2:$C3696,$C3697,$B$2:$B3696,$B3697,$A$2:$A3696,$A3697))&lt;0,0,IF(_xlfn.MAXIFS($F$2:$F3696,$C$2:$C3696,$C3697,$B$2:$B3696,$B3697,$A$2:$A3696,$A3697)=0,"",$E3697-_xlfn.MAXIFS($F$2:$F3696,$C$2:$C3696,$C3697,$B$2:$B3696,$B3697,$A$2:$A3696,$A3697))))</f>
        <v/>
      </c>
      <c r="K3697" s="6" t="str">
        <f t="shared" si="172"/>
        <v/>
      </c>
      <c r="L3697" s="6" t="str">
        <f t="shared" si="173"/>
        <v/>
      </c>
      <c r="M3697" s="6" t="str">
        <f t="shared" si="171"/>
        <v/>
      </c>
    </row>
    <row r="3698" spans="1:13" x14ac:dyDescent="0.25">
      <c r="A3698"/>
      <c r="B3698" s="1"/>
      <c r="C3698"/>
      <c r="D3698"/>
      <c r="E3698" s="76"/>
      <c r="F3698" s="76"/>
      <c r="G3698" s="2"/>
      <c r="H3698" s="77"/>
      <c r="J3698" s="79" t="str">
        <f>IF(IF(IF(_xlfn.MAXIFS($F$2:$F3697,$C$2:$C3697,$C3698,$B$2:$B3697,$B3698,$A$2:$A3697,$A3698)=0,"",$E3698-_xlfn.MAXIFS($F$2:$F3697,$C$2:$C3697,$C3698,$B$2:$B3697,$B3698,$A$2:$A3697,$A3698))&lt;0,0,IF(_xlfn.MAXIFS($F$2:$F3697,$C$2:$C3697,$C3698,$B$2:$B3697,$B3698,$A$2:$A3697,$A3698)=0,"",$E3698-_xlfn.MAXIFS($F$2:$F3697,$C$2:$C3697,$C3698,$B$2:$B3697,$B3698,$A$2:$A3697,$A3698)))&gt;0.25,"",IF(IF(_xlfn.MAXIFS($F$2:$F3697,$C$2:$C3697,$C3698,$B$2:$B3697,$B3698,$A$2:$A3697,$A3698)=0,"",$E3698-_xlfn.MAXIFS($F$2:$F3697,$C$2:$C3697,$C3698,$B$2:$B3697,$B3698,$A$2:$A3697,$A3698))&lt;0,0,IF(_xlfn.MAXIFS($F$2:$F3697,$C$2:$C3697,$C3698,$B$2:$B3697,$B3698,$A$2:$A3697,$A3698)=0,"",$E3698-_xlfn.MAXIFS($F$2:$F3697,$C$2:$C3697,$C3698,$B$2:$B3697,$B3698,$A$2:$A3697,$A3698))))</f>
        <v/>
      </c>
      <c r="K3698" s="6" t="str">
        <f t="shared" si="172"/>
        <v/>
      </c>
      <c r="L3698" s="6" t="str">
        <f t="shared" si="173"/>
        <v/>
      </c>
      <c r="M3698" s="6" t="str">
        <f t="shared" si="171"/>
        <v/>
      </c>
    </row>
    <row r="3699" spans="1:13" x14ac:dyDescent="0.25">
      <c r="A3699"/>
      <c r="B3699" s="1"/>
      <c r="C3699"/>
      <c r="D3699"/>
      <c r="E3699" s="76"/>
      <c r="F3699" s="76"/>
      <c r="G3699" s="2"/>
      <c r="H3699" s="77"/>
      <c r="J3699" s="79" t="str">
        <f>IF(IF(IF(_xlfn.MAXIFS($F$2:$F3698,$C$2:$C3698,$C3699,$B$2:$B3698,$B3699,$A$2:$A3698,$A3699)=0,"",$E3699-_xlfn.MAXIFS($F$2:$F3698,$C$2:$C3698,$C3699,$B$2:$B3698,$B3699,$A$2:$A3698,$A3699))&lt;0,0,IF(_xlfn.MAXIFS($F$2:$F3698,$C$2:$C3698,$C3699,$B$2:$B3698,$B3699,$A$2:$A3698,$A3699)=0,"",$E3699-_xlfn.MAXIFS($F$2:$F3698,$C$2:$C3698,$C3699,$B$2:$B3698,$B3699,$A$2:$A3698,$A3699)))&gt;0.25,"",IF(IF(_xlfn.MAXIFS($F$2:$F3698,$C$2:$C3698,$C3699,$B$2:$B3698,$B3699,$A$2:$A3698,$A3699)=0,"",$E3699-_xlfn.MAXIFS($F$2:$F3698,$C$2:$C3698,$C3699,$B$2:$B3698,$B3699,$A$2:$A3698,$A3699))&lt;0,0,IF(_xlfn.MAXIFS($F$2:$F3698,$C$2:$C3698,$C3699,$B$2:$B3698,$B3699,$A$2:$A3698,$A3699)=0,"",$E3699-_xlfn.MAXIFS($F$2:$F3698,$C$2:$C3698,$C3699,$B$2:$B3698,$B3699,$A$2:$A3698,$A3699))))</f>
        <v/>
      </c>
      <c r="K3699" s="6" t="str">
        <f t="shared" si="172"/>
        <v/>
      </c>
      <c r="L3699" s="6" t="str">
        <f t="shared" si="173"/>
        <v/>
      </c>
      <c r="M3699" s="6" t="str">
        <f t="shared" si="171"/>
        <v/>
      </c>
    </row>
    <row r="3700" spans="1:13" x14ac:dyDescent="0.25">
      <c r="A3700"/>
      <c r="B3700" s="1"/>
      <c r="C3700"/>
      <c r="D3700"/>
      <c r="E3700" s="76"/>
      <c r="F3700" s="76"/>
      <c r="G3700" s="2"/>
      <c r="H3700" s="77"/>
      <c r="J3700" s="79" t="str">
        <f>IF(IF(IF(_xlfn.MAXIFS($F$2:$F3699,$C$2:$C3699,$C3700,$B$2:$B3699,$B3700,$A$2:$A3699,$A3700)=0,"",$E3700-_xlfn.MAXIFS($F$2:$F3699,$C$2:$C3699,$C3700,$B$2:$B3699,$B3700,$A$2:$A3699,$A3700))&lt;0,0,IF(_xlfn.MAXIFS($F$2:$F3699,$C$2:$C3699,$C3700,$B$2:$B3699,$B3700,$A$2:$A3699,$A3700)=0,"",$E3700-_xlfn.MAXIFS($F$2:$F3699,$C$2:$C3699,$C3700,$B$2:$B3699,$B3700,$A$2:$A3699,$A3700)))&gt;0.25,"",IF(IF(_xlfn.MAXIFS($F$2:$F3699,$C$2:$C3699,$C3700,$B$2:$B3699,$B3700,$A$2:$A3699,$A3700)=0,"",$E3700-_xlfn.MAXIFS($F$2:$F3699,$C$2:$C3699,$C3700,$B$2:$B3699,$B3700,$A$2:$A3699,$A3700))&lt;0,0,IF(_xlfn.MAXIFS($F$2:$F3699,$C$2:$C3699,$C3700,$B$2:$B3699,$B3700,$A$2:$A3699,$A3700)=0,"",$E3700-_xlfn.MAXIFS($F$2:$F3699,$C$2:$C3699,$C3700,$B$2:$B3699,$B3700,$A$2:$A3699,$A3700))))</f>
        <v/>
      </c>
      <c r="K3700" s="6" t="str">
        <f t="shared" si="172"/>
        <v/>
      </c>
      <c r="L3700" s="6" t="str">
        <f t="shared" si="173"/>
        <v/>
      </c>
      <c r="M3700" s="6" t="str">
        <f t="shared" si="171"/>
        <v/>
      </c>
    </row>
    <row r="3701" spans="1:13" x14ac:dyDescent="0.25">
      <c r="A3701"/>
      <c r="B3701" s="1"/>
      <c r="C3701"/>
      <c r="D3701"/>
      <c r="E3701" s="76"/>
      <c r="F3701" s="76"/>
      <c r="G3701" s="2"/>
      <c r="H3701" s="77"/>
      <c r="J3701" s="79" t="str">
        <f>IF(IF(IF(_xlfn.MAXIFS($F$2:$F3700,$C$2:$C3700,$C3701,$B$2:$B3700,$B3701,$A$2:$A3700,$A3701)=0,"",$E3701-_xlfn.MAXIFS($F$2:$F3700,$C$2:$C3700,$C3701,$B$2:$B3700,$B3701,$A$2:$A3700,$A3701))&lt;0,0,IF(_xlfn.MAXIFS($F$2:$F3700,$C$2:$C3700,$C3701,$B$2:$B3700,$B3701,$A$2:$A3700,$A3701)=0,"",$E3701-_xlfn.MAXIFS($F$2:$F3700,$C$2:$C3700,$C3701,$B$2:$B3700,$B3701,$A$2:$A3700,$A3701)))&gt;0.25,"",IF(IF(_xlfn.MAXIFS($F$2:$F3700,$C$2:$C3700,$C3701,$B$2:$B3700,$B3701,$A$2:$A3700,$A3701)=0,"",$E3701-_xlfn.MAXIFS($F$2:$F3700,$C$2:$C3700,$C3701,$B$2:$B3700,$B3701,$A$2:$A3700,$A3701))&lt;0,0,IF(_xlfn.MAXIFS($F$2:$F3700,$C$2:$C3700,$C3701,$B$2:$B3700,$B3701,$A$2:$A3700,$A3701)=0,"",$E3701-_xlfn.MAXIFS($F$2:$F3700,$C$2:$C3700,$C3701,$B$2:$B3700,$B3701,$A$2:$A3700,$A3701))))</f>
        <v/>
      </c>
      <c r="K3701" s="6" t="str">
        <f t="shared" si="172"/>
        <v/>
      </c>
      <c r="L3701" s="6" t="str">
        <f t="shared" si="173"/>
        <v/>
      </c>
      <c r="M3701" s="6" t="str">
        <f t="shared" si="171"/>
        <v/>
      </c>
    </row>
    <row r="3702" spans="1:13" x14ac:dyDescent="0.25">
      <c r="A3702"/>
      <c r="B3702" s="1"/>
      <c r="C3702"/>
      <c r="D3702"/>
      <c r="E3702" s="76"/>
      <c r="F3702" s="76"/>
      <c r="G3702" s="2"/>
      <c r="H3702" s="77"/>
      <c r="J3702" s="79" t="str">
        <f>IF(IF(IF(_xlfn.MAXIFS($F$2:$F3701,$C$2:$C3701,$C3702,$B$2:$B3701,$B3702,$A$2:$A3701,$A3702)=0,"",$E3702-_xlfn.MAXIFS($F$2:$F3701,$C$2:$C3701,$C3702,$B$2:$B3701,$B3702,$A$2:$A3701,$A3702))&lt;0,0,IF(_xlfn.MAXIFS($F$2:$F3701,$C$2:$C3701,$C3702,$B$2:$B3701,$B3702,$A$2:$A3701,$A3702)=0,"",$E3702-_xlfn.MAXIFS($F$2:$F3701,$C$2:$C3701,$C3702,$B$2:$B3701,$B3702,$A$2:$A3701,$A3702)))&gt;0.25,"",IF(IF(_xlfn.MAXIFS($F$2:$F3701,$C$2:$C3701,$C3702,$B$2:$B3701,$B3702,$A$2:$A3701,$A3702)=0,"",$E3702-_xlfn.MAXIFS($F$2:$F3701,$C$2:$C3701,$C3702,$B$2:$B3701,$B3702,$A$2:$A3701,$A3702))&lt;0,0,IF(_xlfn.MAXIFS($F$2:$F3701,$C$2:$C3701,$C3702,$B$2:$B3701,$B3702,$A$2:$A3701,$A3702)=0,"",$E3702-_xlfn.MAXIFS($F$2:$F3701,$C$2:$C3701,$C3702,$B$2:$B3701,$B3702,$A$2:$A3701,$A3702))))</f>
        <v/>
      </c>
      <c r="K3702" s="6" t="str">
        <f t="shared" si="172"/>
        <v/>
      </c>
      <c r="L3702" s="6" t="str">
        <f t="shared" si="173"/>
        <v/>
      </c>
      <c r="M3702" s="6" t="str">
        <f t="shared" si="171"/>
        <v/>
      </c>
    </row>
    <row r="3703" spans="1:13" x14ac:dyDescent="0.25">
      <c r="A3703"/>
      <c r="B3703" s="1"/>
      <c r="C3703"/>
      <c r="D3703"/>
      <c r="E3703" s="76"/>
      <c r="F3703" s="76"/>
      <c r="G3703" s="2"/>
      <c r="H3703" s="77"/>
      <c r="J3703" s="79" t="str">
        <f>IF(IF(IF(_xlfn.MAXIFS($F$2:$F3702,$C$2:$C3702,$C3703,$B$2:$B3702,$B3703,$A$2:$A3702,$A3703)=0,"",$E3703-_xlfn.MAXIFS($F$2:$F3702,$C$2:$C3702,$C3703,$B$2:$B3702,$B3703,$A$2:$A3702,$A3703))&lt;0,0,IF(_xlfn.MAXIFS($F$2:$F3702,$C$2:$C3702,$C3703,$B$2:$B3702,$B3703,$A$2:$A3702,$A3703)=0,"",$E3703-_xlfn.MAXIFS($F$2:$F3702,$C$2:$C3702,$C3703,$B$2:$B3702,$B3703,$A$2:$A3702,$A3703)))&gt;0.25,"",IF(IF(_xlfn.MAXIFS($F$2:$F3702,$C$2:$C3702,$C3703,$B$2:$B3702,$B3703,$A$2:$A3702,$A3703)=0,"",$E3703-_xlfn.MAXIFS($F$2:$F3702,$C$2:$C3702,$C3703,$B$2:$B3702,$B3703,$A$2:$A3702,$A3703))&lt;0,0,IF(_xlfn.MAXIFS($F$2:$F3702,$C$2:$C3702,$C3703,$B$2:$B3702,$B3703,$A$2:$A3702,$A3703)=0,"",$E3703-_xlfn.MAXIFS($F$2:$F3702,$C$2:$C3702,$C3703,$B$2:$B3702,$B3703,$A$2:$A3702,$A3703))))</f>
        <v/>
      </c>
      <c r="K3703" s="6" t="str">
        <f t="shared" si="172"/>
        <v/>
      </c>
      <c r="L3703" s="6" t="str">
        <f t="shared" si="173"/>
        <v/>
      </c>
      <c r="M3703" s="6" t="str">
        <f t="shared" si="171"/>
        <v/>
      </c>
    </row>
    <row r="3704" spans="1:13" x14ac:dyDescent="0.25">
      <c r="A3704"/>
      <c r="B3704" s="1"/>
      <c r="C3704"/>
      <c r="D3704"/>
      <c r="E3704" s="76"/>
      <c r="F3704" s="76"/>
      <c r="G3704" s="2"/>
      <c r="H3704" s="77"/>
      <c r="J3704" s="79" t="str">
        <f>IF(IF(IF(_xlfn.MAXIFS($F$2:$F3703,$C$2:$C3703,$C3704,$B$2:$B3703,$B3704,$A$2:$A3703,$A3704)=0,"",$E3704-_xlfn.MAXIFS($F$2:$F3703,$C$2:$C3703,$C3704,$B$2:$B3703,$B3704,$A$2:$A3703,$A3704))&lt;0,0,IF(_xlfn.MAXIFS($F$2:$F3703,$C$2:$C3703,$C3704,$B$2:$B3703,$B3704,$A$2:$A3703,$A3704)=0,"",$E3704-_xlfn.MAXIFS($F$2:$F3703,$C$2:$C3703,$C3704,$B$2:$B3703,$B3704,$A$2:$A3703,$A3704)))&gt;0.25,"",IF(IF(_xlfn.MAXIFS($F$2:$F3703,$C$2:$C3703,$C3704,$B$2:$B3703,$B3704,$A$2:$A3703,$A3704)=0,"",$E3704-_xlfn.MAXIFS($F$2:$F3703,$C$2:$C3703,$C3704,$B$2:$B3703,$B3704,$A$2:$A3703,$A3704))&lt;0,0,IF(_xlfn.MAXIFS($F$2:$F3703,$C$2:$C3703,$C3704,$B$2:$B3703,$B3704,$A$2:$A3703,$A3704)=0,"",$E3704-_xlfn.MAXIFS($F$2:$F3703,$C$2:$C3703,$C3704,$B$2:$B3703,$B3704,$A$2:$A3703,$A3704))))</f>
        <v/>
      </c>
      <c r="K3704" s="6" t="str">
        <f t="shared" si="172"/>
        <v/>
      </c>
      <c r="L3704" s="6" t="str">
        <f t="shared" si="173"/>
        <v/>
      </c>
      <c r="M3704" s="6" t="str">
        <f t="shared" si="171"/>
        <v/>
      </c>
    </row>
    <row r="3705" spans="1:13" x14ac:dyDescent="0.25">
      <c r="A3705"/>
      <c r="B3705" s="1"/>
      <c r="C3705"/>
      <c r="D3705"/>
      <c r="E3705" s="76"/>
      <c r="F3705" s="76"/>
      <c r="G3705" s="2"/>
      <c r="H3705" s="77"/>
      <c r="J3705" s="79" t="str">
        <f>IF(IF(IF(_xlfn.MAXIFS($F$2:$F3704,$C$2:$C3704,$C3705,$B$2:$B3704,$B3705,$A$2:$A3704,$A3705)=0,"",$E3705-_xlfn.MAXIFS($F$2:$F3704,$C$2:$C3704,$C3705,$B$2:$B3704,$B3705,$A$2:$A3704,$A3705))&lt;0,0,IF(_xlfn.MAXIFS($F$2:$F3704,$C$2:$C3704,$C3705,$B$2:$B3704,$B3705,$A$2:$A3704,$A3705)=0,"",$E3705-_xlfn.MAXIFS($F$2:$F3704,$C$2:$C3704,$C3705,$B$2:$B3704,$B3705,$A$2:$A3704,$A3705)))&gt;0.25,"",IF(IF(_xlfn.MAXIFS($F$2:$F3704,$C$2:$C3704,$C3705,$B$2:$B3704,$B3705,$A$2:$A3704,$A3705)=0,"",$E3705-_xlfn.MAXIFS($F$2:$F3704,$C$2:$C3704,$C3705,$B$2:$B3704,$B3705,$A$2:$A3704,$A3705))&lt;0,0,IF(_xlfn.MAXIFS($F$2:$F3704,$C$2:$C3704,$C3705,$B$2:$B3704,$B3705,$A$2:$A3704,$A3705)=0,"",$E3705-_xlfn.MAXIFS($F$2:$F3704,$C$2:$C3704,$C3705,$B$2:$B3704,$B3705,$A$2:$A3704,$A3705))))</f>
        <v/>
      </c>
      <c r="K3705" s="6" t="str">
        <f t="shared" si="172"/>
        <v/>
      </c>
      <c r="L3705" s="6" t="str">
        <f t="shared" si="173"/>
        <v/>
      </c>
      <c r="M3705" s="6" t="str">
        <f t="shared" si="171"/>
        <v/>
      </c>
    </row>
    <row r="3706" spans="1:13" x14ac:dyDescent="0.25">
      <c r="A3706"/>
      <c r="B3706" s="1"/>
      <c r="C3706"/>
      <c r="D3706"/>
      <c r="E3706" s="76"/>
      <c r="F3706" s="76"/>
      <c r="G3706" s="2"/>
      <c r="H3706" s="77"/>
      <c r="J3706" s="79" t="str">
        <f>IF(IF(IF(_xlfn.MAXIFS($F$2:$F3705,$C$2:$C3705,$C3706,$B$2:$B3705,$B3706,$A$2:$A3705,$A3706)=0,"",$E3706-_xlfn.MAXIFS($F$2:$F3705,$C$2:$C3705,$C3706,$B$2:$B3705,$B3706,$A$2:$A3705,$A3706))&lt;0,0,IF(_xlfn.MAXIFS($F$2:$F3705,$C$2:$C3705,$C3706,$B$2:$B3705,$B3706,$A$2:$A3705,$A3706)=0,"",$E3706-_xlfn.MAXIFS($F$2:$F3705,$C$2:$C3705,$C3706,$B$2:$B3705,$B3706,$A$2:$A3705,$A3706)))&gt;0.25,"",IF(IF(_xlfn.MAXIFS($F$2:$F3705,$C$2:$C3705,$C3706,$B$2:$B3705,$B3706,$A$2:$A3705,$A3706)=0,"",$E3706-_xlfn.MAXIFS($F$2:$F3705,$C$2:$C3705,$C3706,$B$2:$B3705,$B3706,$A$2:$A3705,$A3706))&lt;0,0,IF(_xlfn.MAXIFS($F$2:$F3705,$C$2:$C3705,$C3706,$B$2:$B3705,$B3706,$A$2:$A3705,$A3706)=0,"",$E3706-_xlfn.MAXIFS($F$2:$F3705,$C$2:$C3705,$C3706,$B$2:$B3705,$B3706,$A$2:$A3705,$A3706))))</f>
        <v/>
      </c>
      <c r="K3706" s="6" t="str">
        <f t="shared" si="172"/>
        <v/>
      </c>
      <c r="L3706" s="6" t="str">
        <f t="shared" si="173"/>
        <v/>
      </c>
      <c r="M3706" s="6" t="str">
        <f t="shared" si="171"/>
        <v/>
      </c>
    </row>
    <row r="3707" spans="1:13" x14ac:dyDescent="0.25">
      <c r="A3707"/>
      <c r="B3707" s="1"/>
      <c r="C3707"/>
      <c r="D3707"/>
      <c r="E3707" s="76"/>
      <c r="F3707" s="76"/>
      <c r="G3707" s="2"/>
      <c r="H3707" s="77"/>
      <c r="J3707" s="79" t="str">
        <f>IF(IF(IF(_xlfn.MAXIFS($F$2:$F3706,$C$2:$C3706,$C3707,$B$2:$B3706,$B3707,$A$2:$A3706,$A3707)=0,"",$E3707-_xlfn.MAXIFS($F$2:$F3706,$C$2:$C3706,$C3707,$B$2:$B3706,$B3707,$A$2:$A3706,$A3707))&lt;0,0,IF(_xlfn.MAXIFS($F$2:$F3706,$C$2:$C3706,$C3707,$B$2:$B3706,$B3707,$A$2:$A3706,$A3707)=0,"",$E3707-_xlfn.MAXIFS($F$2:$F3706,$C$2:$C3706,$C3707,$B$2:$B3706,$B3707,$A$2:$A3706,$A3707)))&gt;0.25,"",IF(IF(_xlfn.MAXIFS($F$2:$F3706,$C$2:$C3706,$C3707,$B$2:$B3706,$B3707,$A$2:$A3706,$A3707)=0,"",$E3707-_xlfn.MAXIFS($F$2:$F3706,$C$2:$C3706,$C3707,$B$2:$B3706,$B3707,$A$2:$A3706,$A3707))&lt;0,0,IF(_xlfn.MAXIFS($F$2:$F3706,$C$2:$C3706,$C3707,$B$2:$B3706,$B3707,$A$2:$A3706,$A3707)=0,"",$E3707-_xlfn.MAXIFS($F$2:$F3706,$C$2:$C3706,$C3707,$B$2:$B3706,$B3707,$A$2:$A3706,$A3707))))</f>
        <v/>
      </c>
      <c r="K3707" s="6" t="str">
        <f t="shared" si="172"/>
        <v/>
      </c>
      <c r="L3707" s="6" t="str">
        <f t="shared" si="173"/>
        <v/>
      </c>
      <c r="M3707" s="6" t="str">
        <f t="shared" si="171"/>
        <v/>
      </c>
    </row>
    <row r="3708" spans="1:13" x14ac:dyDescent="0.25">
      <c r="A3708"/>
      <c r="B3708" s="1"/>
      <c r="C3708"/>
      <c r="D3708"/>
      <c r="E3708" s="76"/>
      <c r="F3708" s="76"/>
      <c r="G3708" s="2"/>
      <c r="H3708" s="77"/>
      <c r="J3708" s="79" t="str">
        <f>IF(IF(IF(_xlfn.MAXIFS($F$2:$F3707,$C$2:$C3707,$C3708,$B$2:$B3707,$B3708,$A$2:$A3707,$A3708)=0,"",$E3708-_xlfn.MAXIFS($F$2:$F3707,$C$2:$C3707,$C3708,$B$2:$B3707,$B3708,$A$2:$A3707,$A3708))&lt;0,0,IF(_xlfn.MAXIFS($F$2:$F3707,$C$2:$C3707,$C3708,$B$2:$B3707,$B3708,$A$2:$A3707,$A3708)=0,"",$E3708-_xlfn.MAXIFS($F$2:$F3707,$C$2:$C3707,$C3708,$B$2:$B3707,$B3708,$A$2:$A3707,$A3708)))&gt;0.25,"",IF(IF(_xlfn.MAXIFS($F$2:$F3707,$C$2:$C3707,$C3708,$B$2:$B3707,$B3708,$A$2:$A3707,$A3708)=0,"",$E3708-_xlfn.MAXIFS($F$2:$F3707,$C$2:$C3707,$C3708,$B$2:$B3707,$B3708,$A$2:$A3707,$A3708))&lt;0,0,IF(_xlfn.MAXIFS($F$2:$F3707,$C$2:$C3707,$C3708,$B$2:$B3707,$B3708,$A$2:$A3707,$A3708)=0,"",$E3708-_xlfn.MAXIFS($F$2:$F3707,$C$2:$C3707,$C3708,$B$2:$B3707,$B3708,$A$2:$A3707,$A3708))))</f>
        <v/>
      </c>
      <c r="K3708" s="6" t="str">
        <f t="shared" si="172"/>
        <v/>
      </c>
      <c r="L3708" s="6" t="str">
        <f t="shared" si="173"/>
        <v/>
      </c>
      <c r="M3708" s="6" t="str">
        <f t="shared" si="171"/>
        <v/>
      </c>
    </row>
    <row r="3709" spans="1:13" x14ac:dyDescent="0.25">
      <c r="A3709"/>
      <c r="B3709" s="1"/>
      <c r="C3709"/>
      <c r="D3709"/>
      <c r="E3709" s="76"/>
      <c r="F3709" s="76"/>
      <c r="G3709" s="2"/>
      <c r="H3709" s="77"/>
      <c r="J3709" s="79" t="str">
        <f>IF(IF(IF(_xlfn.MAXIFS($F$2:$F3708,$C$2:$C3708,$C3709,$B$2:$B3708,$B3709,$A$2:$A3708,$A3709)=0,"",$E3709-_xlfn.MAXIFS($F$2:$F3708,$C$2:$C3708,$C3709,$B$2:$B3708,$B3709,$A$2:$A3708,$A3709))&lt;0,0,IF(_xlfn.MAXIFS($F$2:$F3708,$C$2:$C3708,$C3709,$B$2:$B3708,$B3709,$A$2:$A3708,$A3709)=0,"",$E3709-_xlfn.MAXIFS($F$2:$F3708,$C$2:$C3708,$C3709,$B$2:$B3708,$B3709,$A$2:$A3708,$A3709)))&gt;0.25,"",IF(IF(_xlfn.MAXIFS($F$2:$F3708,$C$2:$C3708,$C3709,$B$2:$B3708,$B3709,$A$2:$A3708,$A3709)=0,"",$E3709-_xlfn.MAXIFS($F$2:$F3708,$C$2:$C3708,$C3709,$B$2:$B3708,$B3709,$A$2:$A3708,$A3709))&lt;0,0,IF(_xlfn.MAXIFS($F$2:$F3708,$C$2:$C3708,$C3709,$B$2:$B3708,$B3709,$A$2:$A3708,$A3709)=0,"",$E3709-_xlfn.MAXIFS($F$2:$F3708,$C$2:$C3708,$C3709,$B$2:$B3708,$B3709,$A$2:$A3708,$A3709))))</f>
        <v/>
      </c>
      <c r="K3709" s="6" t="str">
        <f t="shared" si="172"/>
        <v/>
      </c>
      <c r="L3709" s="6" t="str">
        <f t="shared" si="173"/>
        <v/>
      </c>
      <c r="M3709" s="6" t="str">
        <f t="shared" si="171"/>
        <v/>
      </c>
    </row>
    <row r="3710" spans="1:13" x14ac:dyDescent="0.25">
      <c r="A3710"/>
      <c r="B3710" s="1"/>
      <c r="C3710"/>
      <c r="D3710"/>
      <c r="E3710" s="76"/>
      <c r="F3710" s="76"/>
      <c r="G3710" s="2"/>
      <c r="H3710" s="77"/>
      <c r="J3710" s="79" t="str">
        <f>IF(IF(IF(_xlfn.MAXIFS($F$2:$F3709,$C$2:$C3709,$C3710,$B$2:$B3709,$B3710,$A$2:$A3709,$A3710)=0,"",$E3710-_xlfn.MAXIFS($F$2:$F3709,$C$2:$C3709,$C3710,$B$2:$B3709,$B3710,$A$2:$A3709,$A3710))&lt;0,0,IF(_xlfn.MAXIFS($F$2:$F3709,$C$2:$C3709,$C3710,$B$2:$B3709,$B3710,$A$2:$A3709,$A3710)=0,"",$E3710-_xlfn.MAXIFS($F$2:$F3709,$C$2:$C3709,$C3710,$B$2:$B3709,$B3710,$A$2:$A3709,$A3710)))&gt;0.25,"",IF(IF(_xlfn.MAXIFS($F$2:$F3709,$C$2:$C3709,$C3710,$B$2:$B3709,$B3710,$A$2:$A3709,$A3710)=0,"",$E3710-_xlfn.MAXIFS($F$2:$F3709,$C$2:$C3709,$C3710,$B$2:$B3709,$B3710,$A$2:$A3709,$A3710))&lt;0,0,IF(_xlfn.MAXIFS($F$2:$F3709,$C$2:$C3709,$C3710,$B$2:$B3709,$B3710,$A$2:$A3709,$A3710)=0,"",$E3710-_xlfn.MAXIFS($F$2:$F3709,$C$2:$C3709,$C3710,$B$2:$B3709,$B3710,$A$2:$A3709,$A3710))))</f>
        <v/>
      </c>
      <c r="K3710" s="6" t="str">
        <f t="shared" si="172"/>
        <v/>
      </c>
      <c r="L3710" s="6" t="str">
        <f t="shared" si="173"/>
        <v/>
      </c>
      <c r="M3710" s="6" t="str">
        <f t="shared" si="171"/>
        <v/>
      </c>
    </row>
    <row r="3711" spans="1:13" x14ac:dyDescent="0.25">
      <c r="A3711"/>
      <c r="B3711" s="1"/>
      <c r="C3711"/>
      <c r="D3711"/>
      <c r="E3711" s="76"/>
      <c r="F3711" s="76"/>
      <c r="G3711" s="2"/>
      <c r="H3711" s="77"/>
      <c r="J3711" s="79" t="str">
        <f>IF(IF(IF(_xlfn.MAXIFS($F$2:$F3710,$C$2:$C3710,$C3711,$B$2:$B3710,$B3711,$A$2:$A3710,$A3711)=0,"",$E3711-_xlfn.MAXIFS($F$2:$F3710,$C$2:$C3710,$C3711,$B$2:$B3710,$B3711,$A$2:$A3710,$A3711))&lt;0,0,IF(_xlfn.MAXIFS($F$2:$F3710,$C$2:$C3710,$C3711,$B$2:$B3710,$B3711,$A$2:$A3710,$A3711)=0,"",$E3711-_xlfn.MAXIFS($F$2:$F3710,$C$2:$C3710,$C3711,$B$2:$B3710,$B3711,$A$2:$A3710,$A3711)))&gt;0.25,"",IF(IF(_xlfn.MAXIFS($F$2:$F3710,$C$2:$C3710,$C3711,$B$2:$B3710,$B3711,$A$2:$A3710,$A3711)=0,"",$E3711-_xlfn.MAXIFS($F$2:$F3710,$C$2:$C3710,$C3711,$B$2:$B3710,$B3711,$A$2:$A3710,$A3711))&lt;0,0,IF(_xlfn.MAXIFS($F$2:$F3710,$C$2:$C3710,$C3711,$B$2:$B3710,$B3711,$A$2:$A3710,$A3711)=0,"",$E3711-_xlfn.MAXIFS($F$2:$F3710,$C$2:$C3710,$C3711,$B$2:$B3710,$B3711,$A$2:$A3710,$A3711))))</f>
        <v/>
      </c>
      <c r="K3711" s="6" t="str">
        <f t="shared" si="172"/>
        <v/>
      </c>
      <c r="L3711" s="6" t="str">
        <f t="shared" si="173"/>
        <v/>
      </c>
      <c r="M3711" s="6" t="str">
        <f t="shared" si="171"/>
        <v/>
      </c>
    </row>
    <row r="3712" spans="1:13" x14ac:dyDescent="0.25">
      <c r="A3712"/>
      <c r="B3712" s="1"/>
      <c r="C3712"/>
      <c r="D3712"/>
      <c r="E3712" s="76"/>
      <c r="F3712" s="76"/>
      <c r="G3712" s="2"/>
      <c r="H3712" s="77"/>
      <c r="J3712" s="79" t="str">
        <f>IF(IF(IF(_xlfn.MAXIFS($F$2:$F3711,$C$2:$C3711,$C3712,$B$2:$B3711,$B3712,$A$2:$A3711,$A3712)=0,"",$E3712-_xlfn.MAXIFS($F$2:$F3711,$C$2:$C3711,$C3712,$B$2:$B3711,$B3712,$A$2:$A3711,$A3712))&lt;0,0,IF(_xlfn.MAXIFS($F$2:$F3711,$C$2:$C3711,$C3712,$B$2:$B3711,$B3712,$A$2:$A3711,$A3712)=0,"",$E3712-_xlfn.MAXIFS($F$2:$F3711,$C$2:$C3711,$C3712,$B$2:$B3711,$B3712,$A$2:$A3711,$A3712)))&gt;0.25,"",IF(IF(_xlfn.MAXIFS($F$2:$F3711,$C$2:$C3711,$C3712,$B$2:$B3711,$B3712,$A$2:$A3711,$A3712)=0,"",$E3712-_xlfn.MAXIFS($F$2:$F3711,$C$2:$C3711,$C3712,$B$2:$B3711,$B3712,$A$2:$A3711,$A3712))&lt;0,0,IF(_xlfn.MAXIFS($F$2:$F3711,$C$2:$C3711,$C3712,$B$2:$B3711,$B3712,$A$2:$A3711,$A3712)=0,"",$E3712-_xlfn.MAXIFS($F$2:$F3711,$C$2:$C3711,$C3712,$B$2:$B3711,$B3712,$A$2:$A3711,$A3712))))</f>
        <v/>
      </c>
      <c r="K3712" s="6" t="str">
        <f t="shared" si="172"/>
        <v/>
      </c>
      <c r="L3712" s="6" t="str">
        <f t="shared" si="173"/>
        <v/>
      </c>
      <c r="M3712" s="6" t="str">
        <f t="shared" si="171"/>
        <v/>
      </c>
    </row>
    <row r="3713" spans="1:13" x14ac:dyDescent="0.25">
      <c r="A3713"/>
      <c r="B3713" s="1"/>
      <c r="C3713"/>
      <c r="D3713"/>
      <c r="E3713" s="76"/>
      <c r="F3713" s="76"/>
      <c r="G3713" s="2"/>
      <c r="H3713" s="77"/>
      <c r="J3713" s="79" t="str">
        <f>IF(IF(IF(_xlfn.MAXIFS($F$2:$F3712,$C$2:$C3712,$C3713,$B$2:$B3712,$B3713,$A$2:$A3712,$A3713)=0,"",$E3713-_xlfn.MAXIFS($F$2:$F3712,$C$2:$C3712,$C3713,$B$2:$B3712,$B3713,$A$2:$A3712,$A3713))&lt;0,0,IF(_xlfn.MAXIFS($F$2:$F3712,$C$2:$C3712,$C3713,$B$2:$B3712,$B3713,$A$2:$A3712,$A3713)=0,"",$E3713-_xlfn.MAXIFS($F$2:$F3712,$C$2:$C3712,$C3713,$B$2:$B3712,$B3713,$A$2:$A3712,$A3713)))&gt;0.25,"",IF(IF(_xlfn.MAXIFS($F$2:$F3712,$C$2:$C3712,$C3713,$B$2:$B3712,$B3713,$A$2:$A3712,$A3713)=0,"",$E3713-_xlfn.MAXIFS($F$2:$F3712,$C$2:$C3712,$C3713,$B$2:$B3712,$B3713,$A$2:$A3712,$A3713))&lt;0,0,IF(_xlfn.MAXIFS($F$2:$F3712,$C$2:$C3712,$C3713,$B$2:$B3712,$B3713,$A$2:$A3712,$A3713)=0,"",$E3713-_xlfn.MAXIFS($F$2:$F3712,$C$2:$C3712,$C3713,$B$2:$B3712,$B3713,$A$2:$A3712,$A3713))))</f>
        <v/>
      </c>
      <c r="K3713" s="6" t="str">
        <f t="shared" si="172"/>
        <v/>
      </c>
      <c r="L3713" s="6" t="str">
        <f t="shared" si="173"/>
        <v/>
      </c>
      <c r="M3713" s="6" t="str">
        <f t="shared" si="171"/>
        <v/>
      </c>
    </row>
    <row r="3714" spans="1:13" x14ac:dyDescent="0.25">
      <c r="A3714"/>
      <c r="B3714" s="1"/>
      <c r="C3714"/>
      <c r="D3714"/>
      <c r="E3714" s="76"/>
      <c r="F3714" s="76"/>
      <c r="G3714" s="2"/>
      <c r="H3714" s="77"/>
      <c r="J3714" s="79" t="str">
        <f>IF(IF(IF(_xlfn.MAXIFS($F$2:$F3713,$C$2:$C3713,$C3714,$B$2:$B3713,$B3714,$A$2:$A3713,$A3714)=0,"",$E3714-_xlfn.MAXIFS($F$2:$F3713,$C$2:$C3713,$C3714,$B$2:$B3713,$B3714,$A$2:$A3713,$A3714))&lt;0,0,IF(_xlfn.MAXIFS($F$2:$F3713,$C$2:$C3713,$C3714,$B$2:$B3713,$B3714,$A$2:$A3713,$A3714)=0,"",$E3714-_xlfn.MAXIFS($F$2:$F3713,$C$2:$C3713,$C3714,$B$2:$B3713,$B3714,$A$2:$A3713,$A3714)))&gt;0.25,"",IF(IF(_xlfn.MAXIFS($F$2:$F3713,$C$2:$C3713,$C3714,$B$2:$B3713,$B3714,$A$2:$A3713,$A3714)=0,"",$E3714-_xlfn.MAXIFS($F$2:$F3713,$C$2:$C3713,$C3714,$B$2:$B3713,$B3714,$A$2:$A3713,$A3714))&lt;0,0,IF(_xlfn.MAXIFS($F$2:$F3713,$C$2:$C3713,$C3714,$B$2:$B3713,$B3714,$A$2:$A3713,$A3714)=0,"",$E3714-_xlfn.MAXIFS($F$2:$F3713,$C$2:$C3713,$C3714,$B$2:$B3713,$B3714,$A$2:$A3713,$A3714))))</f>
        <v/>
      </c>
      <c r="K3714" s="6" t="str">
        <f t="shared" si="172"/>
        <v/>
      </c>
      <c r="L3714" s="6" t="str">
        <f t="shared" si="173"/>
        <v/>
      </c>
      <c r="M3714" s="6" t="str">
        <f t="shared" ref="M3714:M3777" si="174">IF($A3714="","",IF(AND($K3714&gt;=10,$K3714&lt;=13),"Y",IF(AND($K3714=14,$L3714="EARLY"),"Y","N")))</f>
        <v/>
      </c>
    </row>
    <row r="3715" spans="1:13" x14ac:dyDescent="0.25">
      <c r="A3715"/>
      <c r="B3715" s="1"/>
      <c r="C3715"/>
      <c r="D3715"/>
      <c r="E3715" s="76"/>
      <c r="F3715" s="76"/>
      <c r="G3715" s="2"/>
      <c r="H3715" s="77"/>
      <c r="J3715" s="79" t="str">
        <f>IF(IF(IF(_xlfn.MAXIFS($F$2:$F3714,$C$2:$C3714,$C3715,$B$2:$B3714,$B3715,$A$2:$A3714,$A3715)=0,"",$E3715-_xlfn.MAXIFS($F$2:$F3714,$C$2:$C3714,$C3715,$B$2:$B3714,$B3715,$A$2:$A3714,$A3715))&lt;0,0,IF(_xlfn.MAXIFS($F$2:$F3714,$C$2:$C3714,$C3715,$B$2:$B3714,$B3715,$A$2:$A3714,$A3715)=0,"",$E3715-_xlfn.MAXIFS($F$2:$F3714,$C$2:$C3714,$C3715,$B$2:$B3714,$B3715,$A$2:$A3714,$A3715)))&gt;0.25,"",IF(IF(_xlfn.MAXIFS($F$2:$F3714,$C$2:$C3714,$C3715,$B$2:$B3714,$B3715,$A$2:$A3714,$A3715)=0,"",$E3715-_xlfn.MAXIFS($F$2:$F3714,$C$2:$C3714,$C3715,$B$2:$B3714,$B3715,$A$2:$A3714,$A3715))&lt;0,0,IF(_xlfn.MAXIFS($F$2:$F3714,$C$2:$C3714,$C3715,$B$2:$B3714,$B3715,$A$2:$A3714,$A3715)=0,"",$E3715-_xlfn.MAXIFS($F$2:$F3714,$C$2:$C3714,$C3715,$B$2:$B3714,$B3715,$A$2:$A3714,$A3715))))</f>
        <v/>
      </c>
      <c r="K3715" s="6" t="str">
        <f t="shared" ref="K3715:K3778" si="175">IF($J3715="","",IF(HOUR($E3715)&gt;19,19,IF(HOUR($E3715)&lt;5,5,HOUR($E3715))))</f>
        <v/>
      </c>
      <c r="L3715" s="6" t="str">
        <f t="shared" ref="L3715:L3778" si="176">IF($J3715="","",IF(MINUTE($E3715)&lt;30,"EARLY","LATE"))</f>
        <v/>
      </c>
      <c r="M3715" s="6" t="str">
        <f t="shared" si="174"/>
        <v/>
      </c>
    </row>
    <row r="3716" spans="1:13" x14ac:dyDescent="0.25">
      <c r="A3716"/>
      <c r="B3716" s="1"/>
      <c r="C3716"/>
      <c r="D3716"/>
      <c r="E3716" s="76"/>
      <c r="F3716" s="76"/>
      <c r="G3716" s="2"/>
      <c r="H3716" s="77"/>
      <c r="J3716" s="79" t="str">
        <f>IF(IF(IF(_xlfn.MAXIFS($F$2:$F3715,$C$2:$C3715,$C3716,$B$2:$B3715,$B3716,$A$2:$A3715,$A3716)=0,"",$E3716-_xlfn.MAXIFS($F$2:$F3715,$C$2:$C3715,$C3716,$B$2:$B3715,$B3716,$A$2:$A3715,$A3716))&lt;0,0,IF(_xlfn.MAXIFS($F$2:$F3715,$C$2:$C3715,$C3716,$B$2:$B3715,$B3716,$A$2:$A3715,$A3716)=0,"",$E3716-_xlfn.MAXIFS($F$2:$F3715,$C$2:$C3715,$C3716,$B$2:$B3715,$B3716,$A$2:$A3715,$A3716)))&gt;0.25,"",IF(IF(_xlfn.MAXIFS($F$2:$F3715,$C$2:$C3715,$C3716,$B$2:$B3715,$B3716,$A$2:$A3715,$A3716)=0,"",$E3716-_xlfn.MAXIFS($F$2:$F3715,$C$2:$C3715,$C3716,$B$2:$B3715,$B3716,$A$2:$A3715,$A3716))&lt;0,0,IF(_xlfn.MAXIFS($F$2:$F3715,$C$2:$C3715,$C3716,$B$2:$B3715,$B3716,$A$2:$A3715,$A3716)=0,"",$E3716-_xlfn.MAXIFS($F$2:$F3715,$C$2:$C3715,$C3716,$B$2:$B3715,$B3716,$A$2:$A3715,$A3716))))</f>
        <v/>
      </c>
      <c r="K3716" s="6" t="str">
        <f t="shared" si="175"/>
        <v/>
      </c>
      <c r="L3716" s="6" t="str">
        <f t="shared" si="176"/>
        <v/>
      </c>
      <c r="M3716" s="6" t="str">
        <f t="shared" si="174"/>
        <v/>
      </c>
    </row>
    <row r="3717" spans="1:13" x14ac:dyDescent="0.25">
      <c r="A3717"/>
      <c r="B3717" s="1"/>
      <c r="C3717"/>
      <c r="D3717"/>
      <c r="E3717" s="76"/>
      <c r="F3717" s="76"/>
      <c r="G3717" s="2"/>
      <c r="H3717" s="77"/>
      <c r="J3717" s="79" t="str">
        <f>IF(IF(IF(_xlfn.MAXIFS($F$2:$F3716,$C$2:$C3716,$C3717,$B$2:$B3716,$B3717,$A$2:$A3716,$A3717)=0,"",$E3717-_xlfn.MAXIFS($F$2:$F3716,$C$2:$C3716,$C3717,$B$2:$B3716,$B3717,$A$2:$A3716,$A3717))&lt;0,0,IF(_xlfn.MAXIFS($F$2:$F3716,$C$2:$C3716,$C3717,$B$2:$B3716,$B3717,$A$2:$A3716,$A3717)=0,"",$E3717-_xlfn.MAXIFS($F$2:$F3716,$C$2:$C3716,$C3717,$B$2:$B3716,$B3717,$A$2:$A3716,$A3717)))&gt;0.25,"",IF(IF(_xlfn.MAXIFS($F$2:$F3716,$C$2:$C3716,$C3717,$B$2:$B3716,$B3717,$A$2:$A3716,$A3717)=0,"",$E3717-_xlfn.MAXIFS($F$2:$F3716,$C$2:$C3716,$C3717,$B$2:$B3716,$B3717,$A$2:$A3716,$A3717))&lt;0,0,IF(_xlfn.MAXIFS($F$2:$F3716,$C$2:$C3716,$C3717,$B$2:$B3716,$B3717,$A$2:$A3716,$A3717)=0,"",$E3717-_xlfn.MAXIFS($F$2:$F3716,$C$2:$C3716,$C3717,$B$2:$B3716,$B3717,$A$2:$A3716,$A3717))))</f>
        <v/>
      </c>
      <c r="K3717" s="6" t="str">
        <f t="shared" si="175"/>
        <v/>
      </c>
      <c r="L3717" s="6" t="str">
        <f t="shared" si="176"/>
        <v/>
      </c>
      <c r="M3717" s="6" t="str">
        <f t="shared" si="174"/>
        <v/>
      </c>
    </row>
    <row r="3718" spans="1:13" x14ac:dyDescent="0.25">
      <c r="A3718"/>
      <c r="B3718" s="1"/>
      <c r="C3718"/>
      <c r="D3718"/>
      <c r="E3718" s="76"/>
      <c r="F3718" s="76"/>
      <c r="G3718" s="2"/>
      <c r="H3718" s="77"/>
      <c r="J3718" s="79" t="str">
        <f>IF(IF(IF(_xlfn.MAXIFS($F$2:$F3717,$C$2:$C3717,$C3718,$B$2:$B3717,$B3718,$A$2:$A3717,$A3718)=0,"",$E3718-_xlfn.MAXIFS($F$2:$F3717,$C$2:$C3717,$C3718,$B$2:$B3717,$B3718,$A$2:$A3717,$A3718))&lt;0,0,IF(_xlfn.MAXIFS($F$2:$F3717,$C$2:$C3717,$C3718,$B$2:$B3717,$B3718,$A$2:$A3717,$A3718)=0,"",$E3718-_xlfn.MAXIFS($F$2:$F3717,$C$2:$C3717,$C3718,$B$2:$B3717,$B3718,$A$2:$A3717,$A3718)))&gt;0.25,"",IF(IF(_xlfn.MAXIFS($F$2:$F3717,$C$2:$C3717,$C3718,$B$2:$B3717,$B3718,$A$2:$A3717,$A3718)=0,"",$E3718-_xlfn.MAXIFS($F$2:$F3717,$C$2:$C3717,$C3718,$B$2:$B3717,$B3718,$A$2:$A3717,$A3718))&lt;0,0,IF(_xlfn.MAXIFS($F$2:$F3717,$C$2:$C3717,$C3718,$B$2:$B3717,$B3718,$A$2:$A3717,$A3718)=0,"",$E3718-_xlfn.MAXIFS($F$2:$F3717,$C$2:$C3717,$C3718,$B$2:$B3717,$B3718,$A$2:$A3717,$A3718))))</f>
        <v/>
      </c>
      <c r="K3718" s="6" t="str">
        <f t="shared" si="175"/>
        <v/>
      </c>
      <c r="L3718" s="6" t="str">
        <f t="shared" si="176"/>
        <v/>
      </c>
      <c r="M3718" s="6" t="str">
        <f t="shared" si="174"/>
        <v/>
      </c>
    </row>
    <row r="3719" spans="1:13" x14ac:dyDescent="0.25">
      <c r="A3719"/>
      <c r="B3719" s="1"/>
      <c r="C3719"/>
      <c r="D3719"/>
      <c r="E3719" s="76"/>
      <c r="F3719" s="76"/>
      <c r="G3719" s="2"/>
      <c r="H3719" s="77"/>
      <c r="J3719" s="79" t="str">
        <f>IF(IF(IF(_xlfn.MAXIFS($F$2:$F3718,$C$2:$C3718,$C3719,$B$2:$B3718,$B3719,$A$2:$A3718,$A3719)=0,"",$E3719-_xlfn.MAXIFS($F$2:$F3718,$C$2:$C3718,$C3719,$B$2:$B3718,$B3719,$A$2:$A3718,$A3719))&lt;0,0,IF(_xlfn.MAXIFS($F$2:$F3718,$C$2:$C3718,$C3719,$B$2:$B3718,$B3719,$A$2:$A3718,$A3719)=0,"",$E3719-_xlfn.MAXIFS($F$2:$F3718,$C$2:$C3718,$C3719,$B$2:$B3718,$B3719,$A$2:$A3718,$A3719)))&gt;0.25,"",IF(IF(_xlfn.MAXIFS($F$2:$F3718,$C$2:$C3718,$C3719,$B$2:$B3718,$B3719,$A$2:$A3718,$A3719)=0,"",$E3719-_xlfn.MAXIFS($F$2:$F3718,$C$2:$C3718,$C3719,$B$2:$B3718,$B3719,$A$2:$A3718,$A3719))&lt;0,0,IF(_xlfn.MAXIFS($F$2:$F3718,$C$2:$C3718,$C3719,$B$2:$B3718,$B3719,$A$2:$A3718,$A3719)=0,"",$E3719-_xlfn.MAXIFS($F$2:$F3718,$C$2:$C3718,$C3719,$B$2:$B3718,$B3719,$A$2:$A3718,$A3719))))</f>
        <v/>
      </c>
      <c r="K3719" s="6" t="str">
        <f t="shared" si="175"/>
        <v/>
      </c>
      <c r="L3719" s="6" t="str">
        <f t="shared" si="176"/>
        <v/>
      </c>
      <c r="M3719" s="6" t="str">
        <f t="shared" si="174"/>
        <v/>
      </c>
    </row>
    <row r="3720" spans="1:13" x14ac:dyDescent="0.25">
      <c r="A3720"/>
      <c r="B3720" s="1"/>
      <c r="C3720"/>
      <c r="D3720"/>
      <c r="E3720" s="76"/>
      <c r="F3720" s="76"/>
      <c r="G3720" s="2"/>
      <c r="H3720" s="77"/>
      <c r="J3720" s="79" t="str">
        <f>IF(IF(IF(_xlfn.MAXIFS($F$2:$F3719,$C$2:$C3719,$C3720,$B$2:$B3719,$B3720,$A$2:$A3719,$A3720)=0,"",$E3720-_xlfn.MAXIFS($F$2:$F3719,$C$2:$C3719,$C3720,$B$2:$B3719,$B3720,$A$2:$A3719,$A3720))&lt;0,0,IF(_xlfn.MAXIFS($F$2:$F3719,$C$2:$C3719,$C3720,$B$2:$B3719,$B3720,$A$2:$A3719,$A3720)=0,"",$E3720-_xlfn.MAXIFS($F$2:$F3719,$C$2:$C3719,$C3720,$B$2:$B3719,$B3720,$A$2:$A3719,$A3720)))&gt;0.25,"",IF(IF(_xlfn.MAXIFS($F$2:$F3719,$C$2:$C3719,$C3720,$B$2:$B3719,$B3720,$A$2:$A3719,$A3720)=0,"",$E3720-_xlfn.MAXIFS($F$2:$F3719,$C$2:$C3719,$C3720,$B$2:$B3719,$B3720,$A$2:$A3719,$A3720))&lt;0,0,IF(_xlfn.MAXIFS($F$2:$F3719,$C$2:$C3719,$C3720,$B$2:$B3719,$B3720,$A$2:$A3719,$A3720)=0,"",$E3720-_xlfn.MAXIFS($F$2:$F3719,$C$2:$C3719,$C3720,$B$2:$B3719,$B3720,$A$2:$A3719,$A3720))))</f>
        <v/>
      </c>
      <c r="K3720" s="6" t="str">
        <f t="shared" si="175"/>
        <v/>
      </c>
      <c r="L3720" s="6" t="str">
        <f t="shared" si="176"/>
        <v/>
      </c>
      <c r="M3720" s="6" t="str">
        <f t="shared" si="174"/>
        <v/>
      </c>
    </row>
    <row r="3721" spans="1:13" x14ac:dyDescent="0.25">
      <c r="A3721"/>
      <c r="B3721" s="1"/>
      <c r="C3721"/>
      <c r="D3721"/>
      <c r="E3721" s="76"/>
      <c r="F3721" s="76"/>
      <c r="G3721" s="2"/>
      <c r="H3721" s="77"/>
      <c r="J3721" s="79" t="str">
        <f>IF(IF(IF(_xlfn.MAXIFS($F$2:$F3720,$C$2:$C3720,$C3721,$B$2:$B3720,$B3721,$A$2:$A3720,$A3721)=0,"",$E3721-_xlfn.MAXIFS($F$2:$F3720,$C$2:$C3720,$C3721,$B$2:$B3720,$B3721,$A$2:$A3720,$A3721))&lt;0,0,IF(_xlfn.MAXIFS($F$2:$F3720,$C$2:$C3720,$C3721,$B$2:$B3720,$B3721,$A$2:$A3720,$A3721)=0,"",$E3721-_xlfn.MAXIFS($F$2:$F3720,$C$2:$C3720,$C3721,$B$2:$B3720,$B3721,$A$2:$A3720,$A3721)))&gt;0.25,"",IF(IF(_xlfn.MAXIFS($F$2:$F3720,$C$2:$C3720,$C3721,$B$2:$B3720,$B3721,$A$2:$A3720,$A3721)=0,"",$E3721-_xlfn.MAXIFS($F$2:$F3720,$C$2:$C3720,$C3721,$B$2:$B3720,$B3721,$A$2:$A3720,$A3721))&lt;0,0,IF(_xlfn.MAXIFS($F$2:$F3720,$C$2:$C3720,$C3721,$B$2:$B3720,$B3721,$A$2:$A3720,$A3721)=0,"",$E3721-_xlfn.MAXIFS($F$2:$F3720,$C$2:$C3720,$C3721,$B$2:$B3720,$B3721,$A$2:$A3720,$A3721))))</f>
        <v/>
      </c>
      <c r="K3721" s="6" t="str">
        <f t="shared" si="175"/>
        <v/>
      </c>
      <c r="L3721" s="6" t="str">
        <f t="shared" si="176"/>
        <v/>
      </c>
      <c r="M3721" s="6" t="str">
        <f t="shared" si="174"/>
        <v/>
      </c>
    </row>
    <row r="3722" spans="1:13" x14ac:dyDescent="0.25">
      <c r="A3722"/>
      <c r="B3722" s="1"/>
      <c r="C3722"/>
      <c r="D3722"/>
      <c r="E3722" s="76"/>
      <c r="F3722" s="76"/>
      <c r="G3722" s="2"/>
      <c r="H3722" s="77"/>
      <c r="J3722" s="79" t="str">
        <f>IF(IF(IF(_xlfn.MAXIFS($F$2:$F3721,$C$2:$C3721,$C3722,$B$2:$B3721,$B3722,$A$2:$A3721,$A3722)=0,"",$E3722-_xlfn.MAXIFS($F$2:$F3721,$C$2:$C3721,$C3722,$B$2:$B3721,$B3722,$A$2:$A3721,$A3722))&lt;0,0,IF(_xlfn.MAXIFS($F$2:$F3721,$C$2:$C3721,$C3722,$B$2:$B3721,$B3722,$A$2:$A3721,$A3722)=0,"",$E3722-_xlfn.MAXIFS($F$2:$F3721,$C$2:$C3721,$C3722,$B$2:$B3721,$B3722,$A$2:$A3721,$A3722)))&gt;0.25,"",IF(IF(_xlfn.MAXIFS($F$2:$F3721,$C$2:$C3721,$C3722,$B$2:$B3721,$B3722,$A$2:$A3721,$A3722)=0,"",$E3722-_xlfn.MAXIFS($F$2:$F3721,$C$2:$C3721,$C3722,$B$2:$B3721,$B3722,$A$2:$A3721,$A3722))&lt;0,0,IF(_xlfn.MAXIFS($F$2:$F3721,$C$2:$C3721,$C3722,$B$2:$B3721,$B3722,$A$2:$A3721,$A3722)=0,"",$E3722-_xlfn.MAXIFS($F$2:$F3721,$C$2:$C3721,$C3722,$B$2:$B3721,$B3722,$A$2:$A3721,$A3722))))</f>
        <v/>
      </c>
      <c r="K3722" s="6" t="str">
        <f t="shared" si="175"/>
        <v/>
      </c>
      <c r="L3722" s="6" t="str">
        <f t="shared" si="176"/>
        <v/>
      </c>
      <c r="M3722" s="6" t="str">
        <f t="shared" si="174"/>
        <v/>
      </c>
    </row>
    <row r="3723" spans="1:13" x14ac:dyDescent="0.25">
      <c r="A3723"/>
      <c r="B3723" s="1"/>
      <c r="C3723"/>
      <c r="D3723"/>
      <c r="E3723" s="76"/>
      <c r="F3723" s="76"/>
      <c r="G3723" s="2"/>
      <c r="H3723" s="77"/>
      <c r="J3723" s="79" t="str">
        <f>IF(IF(IF(_xlfn.MAXIFS($F$2:$F3722,$C$2:$C3722,$C3723,$B$2:$B3722,$B3723,$A$2:$A3722,$A3723)=0,"",$E3723-_xlfn.MAXIFS($F$2:$F3722,$C$2:$C3722,$C3723,$B$2:$B3722,$B3723,$A$2:$A3722,$A3723))&lt;0,0,IF(_xlfn.MAXIFS($F$2:$F3722,$C$2:$C3722,$C3723,$B$2:$B3722,$B3723,$A$2:$A3722,$A3723)=0,"",$E3723-_xlfn.MAXIFS($F$2:$F3722,$C$2:$C3722,$C3723,$B$2:$B3722,$B3723,$A$2:$A3722,$A3723)))&gt;0.25,"",IF(IF(_xlfn.MAXIFS($F$2:$F3722,$C$2:$C3722,$C3723,$B$2:$B3722,$B3723,$A$2:$A3722,$A3723)=0,"",$E3723-_xlfn.MAXIFS($F$2:$F3722,$C$2:$C3722,$C3723,$B$2:$B3722,$B3723,$A$2:$A3722,$A3723))&lt;0,0,IF(_xlfn.MAXIFS($F$2:$F3722,$C$2:$C3722,$C3723,$B$2:$B3722,$B3723,$A$2:$A3722,$A3723)=0,"",$E3723-_xlfn.MAXIFS($F$2:$F3722,$C$2:$C3722,$C3723,$B$2:$B3722,$B3723,$A$2:$A3722,$A3723))))</f>
        <v/>
      </c>
      <c r="K3723" s="6" t="str">
        <f t="shared" si="175"/>
        <v/>
      </c>
      <c r="L3723" s="6" t="str">
        <f t="shared" si="176"/>
        <v/>
      </c>
      <c r="M3723" s="6" t="str">
        <f t="shared" si="174"/>
        <v/>
      </c>
    </row>
    <row r="3724" spans="1:13" x14ac:dyDescent="0.25">
      <c r="A3724"/>
      <c r="B3724" s="1"/>
      <c r="C3724"/>
      <c r="D3724"/>
      <c r="E3724" s="76"/>
      <c r="F3724" s="76"/>
      <c r="G3724" s="2"/>
      <c r="H3724" s="77"/>
      <c r="J3724" s="79" t="str">
        <f>IF(IF(IF(_xlfn.MAXIFS($F$2:$F3723,$C$2:$C3723,$C3724,$B$2:$B3723,$B3724,$A$2:$A3723,$A3724)=0,"",$E3724-_xlfn.MAXIFS($F$2:$F3723,$C$2:$C3723,$C3724,$B$2:$B3723,$B3724,$A$2:$A3723,$A3724))&lt;0,0,IF(_xlfn.MAXIFS($F$2:$F3723,$C$2:$C3723,$C3724,$B$2:$B3723,$B3724,$A$2:$A3723,$A3724)=0,"",$E3724-_xlfn.MAXIFS($F$2:$F3723,$C$2:$C3723,$C3724,$B$2:$B3723,$B3724,$A$2:$A3723,$A3724)))&gt;0.25,"",IF(IF(_xlfn.MAXIFS($F$2:$F3723,$C$2:$C3723,$C3724,$B$2:$B3723,$B3724,$A$2:$A3723,$A3724)=0,"",$E3724-_xlfn.MAXIFS($F$2:$F3723,$C$2:$C3723,$C3724,$B$2:$B3723,$B3724,$A$2:$A3723,$A3724))&lt;0,0,IF(_xlfn.MAXIFS($F$2:$F3723,$C$2:$C3723,$C3724,$B$2:$B3723,$B3724,$A$2:$A3723,$A3724)=0,"",$E3724-_xlfn.MAXIFS($F$2:$F3723,$C$2:$C3723,$C3724,$B$2:$B3723,$B3724,$A$2:$A3723,$A3724))))</f>
        <v/>
      </c>
      <c r="K3724" s="6" t="str">
        <f t="shared" si="175"/>
        <v/>
      </c>
      <c r="L3724" s="6" t="str">
        <f t="shared" si="176"/>
        <v/>
      </c>
      <c r="M3724" s="6" t="str">
        <f t="shared" si="174"/>
        <v/>
      </c>
    </row>
    <row r="3725" spans="1:13" x14ac:dyDescent="0.25">
      <c r="A3725"/>
      <c r="B3725" s="1"/>
      <c r="C3725"/>
      <c r="D3725"/>
      <c r="E3725" s="76"/>
      <c r="F3725" s="76"/>
      <c r="G3725" s="2"/>
      <c r="H3725" s="77"/>
      <c r="J3725" s="79" t="str">
        <f>IF(IF(IF(_xlfn.MAXIFS($F$2:$F3724,$C$2:$C3724,$C3725,$B$2:$B3724,$B3725,$A$2:$A3724,$A3725)=0,"",$E3725-_xlfn.MAXIFS($F$2:$F3724,$C$2:$C3724,$C3725,$B$2:$B3724,$B3725,$A$2:$A3724,$A3725))&lt;0,0,IF(_xlfn.MAXIFS($F$2:$F3724,$C$2:$C3724,$C3725,$B$2:$B3724,$B3725,$A$2:$A3724,$A3725)=0,"",$E3725-_xlfn.MAXIFS($F$2:$F3724,$C$2:$C3724,$C3725,$B$2:$B3724,$B3725,$A$2:$A3724,$A3725)))&gt;0.25,"",IF(IF(_xlfn.MAXIFS($F$2:$F3724,$C$2:$C3724,$C3725,$B$2:$B3724,$B3725,$A$2:$A3724,$A3725)=0,"",$E3725-_xlfn.MAXIFS($F$2:$F3724,$C$2:$C3724,$C3725,$B$2:$B3724,$B3725,$A$2:$A3724,$A3725))&lt;0,0,IF(_xlfn.MAXIFS($F$2:$F3724,$C$2:$C3724,$C3725,$B$2:$B3724,$B3725,$A$2:$A3724,$A3725)=0,"",$E3725-_xlfn.MAXIFS($F$2:$F3724,$C$2:$C3724,$C3725,$B$2:$B3724,$B3725,$A$2:$A3724,$A3725))))</f>
        <v/>
      </c>
      <c r="K3725" s="6" t="str">
        <f t="shared" si="175"/>
        <v/>
      </c>
      <c r="L3725" s="6" t="str">
        <f t="shared" si="176"/>
        <v/>
      </c>
      <c r="M3725" s="6" t="str">
        <f t="shared" si="174"/>
        <v/>
      </c>
    </row>
    <row r="3726" spans="1:13" x14ac:dyDescent="0.25">
      <c r="A3726"/>
      <c r="B3726" s="1"/>
      <c r="C3726"/>
      <c r="D3726"/>
      <c r="E3726" s="76"/>
      <c r="F3726" s="76"/>
      <c r="G3726" s="2"/>
      <c r="H3726" s="77"/>
      <c r="J3726" s="79" t="str">
        <f>IF(IF(IF(_xlfn.MAXIFS($F$2:$F3725,$C$2:$C3725,$C3726,$B$2:$B3725,$B3726,$A$2:$A3725,$A3726)=0,"",$E3726-_xlfn.MAXIFS($F$2:$F3725,$C$2:$C3725,$C3726,$B$2:$B3725,$B3726,$A$2:$A3725,$A3726))&lt;0,0,IF(_xlfn.MAXIFS($F$2:$F3725,$C$2:$C3725,$C3726,$B$2:$B3725,$B3726,$A$2:$A3725,$A3726)=0,"",$E3726-_xlfn.MAXIFS($F$2:$F3725,$C$2:$C3725,$C3726,$B$2:$B3725,$B3726,$A$2:$A3725,$A3726)))&gt;0.25,"",IF(IF(_xlfn.MAXIFS($F$2:$F3725,$C$2:$C3725,$C3726,$B$2:$B3725,$B3726,$A$2:$A3725,$A3726)=0,"",$E3726-_xlfn.MAXIFS($F$2:$F3725,$C$2:$C3725,$C3726,$B$2:$B3725,$B3726,$A$2:$A3725,$A3726))&lt;0,0,IF(_xlfn.MAXIFS($F$2:$F3725,$C$2:$C3725,$C3726,$B$2:$B3725,$B3726,$A$2:$A3725,$A3726)=0,"",$E3726-_xlfn.MAXIFS($F$2:$F3725,$C$2:$C3725,$C3726,$B$2:$B3725,$B3726,$A$2:$A3725,$A3726))))</f>
        <v/>
      </c>
      <c r="K3726" s="6" t="str">
        <f t="shared" si="175"/>
        <v/>
      </c>
      <c r="L3726" s="6" t="str">
        <f t="shared" si="176"/>
        <v/>
      </c>
      <c r="M3726" s="6" t="str">
        <f t="shared" si="174"/>
        <v/>
      </c>
    </row>
    <row r="3727" spans="1:13" x14ac:dyDescent="0.25">
      <c r="A3727"/>
      <c r="B3727" s="1"/>
      <c r="C3727"/>
      <c r="D3727"/>
      <c r="E3727" s="76"/>
      <c r="F3727" s="76"/>
      <c r="G3727" s="2"/>
      <c r="H3727" s="77"/>
      <c r="J3727" s="79" t="str">
        <f>IF(IF(IF(_xlfn.MAXIFS($F$2:$F3726,$C$2:$C3726,$C3727,$B$2:$B3726,$B3727,$A$2:$A3726,$A3727)=0,"",$E3727-_xlfn.MAXIFS($F$2:$F3726,$C$2:$C3726,$C3727,$B$2:$B3726,$B3727,$A$2:$A3726,$A3727))&lt;0,0,IF(_xlfn.MAXIFS($F$2:$F3726,$C$2:$C3726,$C3727,$B$2:$B3726,$B3727,$A$2:$A3726,$A3727)=0,"",$E3727-_xlfn.MAXIFS($F$2:$F3726,$C$2:$C3726,$C3727,$B$2:$B3726,$B3727,$A$2:$A3726,$A3727)))&gt;0.25,"",IF(IF(_xlfn.MAXIFS($F$2:$F3726,$C$2:$C3726,$C3727,$B$2:$B3726,$B3727,$A$2:$A3726,$A3727)=0,"",$E3727-_xlfn.MAXIFS($F$2:$F3726,$C$2:$C3726,$C3727,$B$2:$B3726,$B3727,$A$2:$A3726,$A3727))&lt;0,0,IF(_xlfn.MAXIFS($F$2:$F3726,$C$2:$C3726,$C3727,$B$2:$B3726,$B3727,$A$2:$A3726,$A3727)=0,"",$E3727-_xlfn.MAXIFS($F$2:$F3726,$C$2:$C3726,$C3727,$B$2:$B3726,$B3727,$A$2:$A3726,$A3727))))</f>
        <v/>
      </c>
      <c r="K3727" s="6" t="str">
        <f t="shared" si="175"/>
        <v/>
      </c>
      <c r="L3727" s="6" t="str">
        <f t="shared" si="176"/>
        <v/>
      </c>
      <c r="M3727" s="6" t="str">
        <f t="shared" si="174"/>
        <v/>
      </c>
    </row>
    <row r="3728" spans="1:13" x14ac:dyDescent="0.25">
      <c r="A3728"/>
      <c r="B3728" s="1"/>
      <c r="C3728"/>
      <c r="D3728"/>
      <c r="E3728" s="76"/>
      <c r="F3728" s="76"/>
      <c r="G3728" s="2"/>
      <c r="H3728" s="77"/>
      <c r="J3728" s="79" t="str">
        <f>IF(IF(IF(_xlfn.MAXIFS($F$2:$F3727,$C$2:$C3727,$C3728,$B$2:$B3727,$B3728,$A$2:$A3727,$A3728)=0,"",$E3728-_xlfn.MAXIFS($F$2:$F3727,$C$2:$C3727,$C3728,$B$2:$B3727,$B3728,$A$2:$A3727,$A3728))&lt;0,0,IF(_xlfn.MAXIFS($F$2:$F3727,$C$2:$C3727,$C3728,$B$2:$B3727,$B3728,$A$2:$A3727,$A3728)=0,"",$E3728-_xlfn.MAXIFS($F$2:$F3727,$C$2:$C3727,$C3728,$B$2:$B3727,$B3728,$A$2:$A3727,$A3728)))&gt;0.25,"",IF(IF(_xlfn.MAXIFS($F$2:$F3727,$C$2:$C3727,$C3728,$B$2:$B3727,$B3728,$A$2:$A3727,$A3728)=0,"",$E3728-_xlfn.MAXIFS($F$2:$F3727,$C$2:$C3727,$C3728,$B$2:$B3727,$B3728,$A$2:$A3727,$A3728))&lt;0,0,IF(_xlfn.MAXIFS($F$2:$F3727,$C$2:$C3727,$C3728,$B$2:$B3727,$B3728,$A$2:$A3727,$A3728)=0,"",$E3728-_xlfn.MAXIFS($F$2:$F3727,$C$2:$C3727,$C3728,$B$2:$B3727,$B3728,$A$2:$A3727,$A3728))))</f>
        <v/>
      </c>
      <c r="K3728" s="6" t="str">
        <f t="shared" si="175"/>
        <v/>
      </c>
      <c r="L3728" s="6" t="str">
        <f t="shared" si="176"/>
        <v/>
      </c>
      <c r="M3728" s="6" t="str">
        <f t="shared" si="174"/>
        <v/>
      </c>
    </row>
    <row r="3729" spans="1:13" x14ac:dyDescent="0.25">
      <c r="A3729"/>
      <c r="B3729" s="1"/>
      <c r="C3729"/>
      <c r="D3729"/>
      <c r="E3729" s="76"/>
      <c r="F3729" s="76"/>
      <c r="G3729" s="2"/>
      <c r="H3729" s="77"/>
      <c r="J3729" s="79" t="str">
        <f>IF(IF(IF(_xlfn.MAXIFS($F$2:$F3728,$C$2:$C3728,$C3729,$B$2:$B3728,$B3729,$A$2:$A3728,$A3729)=0,"",$E3729-_xlfn.MAXIFS($F$2:$F3728,$C$2:$C3728,$C3729,$B$2:$B3728,$B3729,$A$2:$A3728,$A3729))&lt;0,0,IF(_xlfn.MAXIFS($F$2:$F3728,$C$2:$C3728,$C3729,$B$2:$B3728,$B3729,$A$2:$A3728,$A3729)=0,"",$E3729-_xlfn.MAXIFS($F$2:$F3728,$C$2:$C3728,$C3729,$B$2:$B3728,$B3729,$A$2:$A3728,$A3729)))&gt;0.25,"",IF(IF(_xlfn.MAXIFS($F$2:$F3728,$C$2:$C3728,$C3729,$B$2:$B3728,$B3729,$A$2:$A3728,$A3729)=0,"",$E3729-_xlfn.MAXIFS($F$2:$F3728,$C$2:$C3728,$C3729,$B$2:$B3728,$B3729,$A$2:$A3728,$A3729))&lt;0,0,IF(_xlfn.MAXIFS($F$2:$F3728,$C$2:$C3728,$C3729,$B$2:$B3728,$B3729,$A$2:$A3728,$A3729)=0,"",$E3729-_xlfn.MAXIFS($F$2:$F3728,$C$2:$C3728,$C3729,$B$2:$B3728,$B3729,$A$2:$A3728,$A3729))))</f>
        <v/>
      </c>
      <c r="K3729" s="6" t="str">
        <f t="shared" si="175"/>
        <v/>
      </c>
      <c r="L3729" s="6" t="str">
        <f t="shared" si="176"/>
        <v/>
      </c>
      <c r="M3729" s="6" t="str">
        <f t="shared" si="174"/>
        <v/>
      </c>
    </row>
    <row r="3730" spans="1:13" x14ac:dyDescent="0.25">
      <c r="A3730"/>
      <c r="B3730" s="1"/>
      <c r="C3730"/>
      <c r="D3730"/>
      <c r="E3730" s="76"/>
      <c r="F3730" s="76"/>
      <c r="G3730" s="2"/>
      <c r="H3730" s="77"/>
      <c r="J3730" s="79" t="str">
        <f>IF(IF(IF(_xlfn.MAXIFS($F$2:$F3729,$C$2:$C3729,$C3730,$B$2:$B3729,$B3730,$A$2:$A3729,$A3730)=0,"",$E3730-_xlfn.MAXIFS($F$2:$F3729,$C$2:$C3729,$C3730,$B$2:$B3729,$B3730,$A$2:$A3729,$A3730))&lt;0,0,IF(_xlfn.MAXIFS($F$2:$F3729,$C$2:$C3729,$C3730,$B$2:$B3729,$B3730,$A$2:$A3729,$A3730)=0,"",$E3730-_xlfn.MAXIFS($F$2:$F3729,$C$2:$C3729,$C3730,$B$2:$B3729,$B3730,$A$2:$A3729,$A3730)))&gt;0.25,"",IF(IF(_xlfn.MAXIFS($F$2:$F3729,$C$2:$C3729,$C3730,$B$2:$B3729,$B3730,$A$2:$A3729,$A3730)=0,"",$E3730-_xlfn.MAXIFS($F$2:$F3729,$C$2:$C3729,$C3730,$B$2:$B3729,$B3730,$A$2:$A3729,$A3730))&lt;0,0,IF(_xlfn.MAXIFS($F$2:$F3729,$C$2:$C3729,$C3730,$B$2:$B3729,$B3730,$A$2:$A3729,$A3730)=0,"",$E3730-_xlfn.MAXIFS($F$2:$F3729,$C$2:$C3729,$C3730,$B$2:$B3729,$B3730,$A$2:$A3729,$A3730))))</f>
        <v/>
      </c>
      <c r="K3730" s="6" t="str">
        <f t="shared" si="175"/>
        <v/>
      </c>
      <c r="L3730" s="6" t="str">
        <f t="shared" si="176"/>
        <v/>
      </c>
      <c r="M3730" s="6" t="str">
        <f t="shared" si="174"/>
        <v/>
      </c>
    </row>
    <row r="3731" spans="1:13" x14ac:dyDescent="0.25">
      <c r="A3731"/>
      <c r="B3731" s="1"/>
      <c r="C3731"/>
      <c r="D3731"/>
      <c r="E3731" s="76"/>
      <c r="F3731" s="76"/>
      <c r="G3731" s="2"/>
      <c r="H3731" s="77"/>
      <c r="J3731" s="79" t="str">
        <f>IF(IF(IF(_xlfn.MAXIFS($F$2:$F3730,$C$2:$C3730,$C3731,$B$2:$B3730,$B3731,$A$2:$A3730,$A3731)=0,"",$E3731-_xlfn.MAXIFS($F$2:$F3730,$C$2:$C3730,$C3731,$B$2:$B3730,$B3731,$A$2:$A3730,$A3731))&lt;0,0,IF(_xlfn.MAXIFS($F$2:$F3730,$C$2:$C3730,$C3731,$B$2:$B3730,$B3731,$A$2:$A3730,$A3731)=0,"",$E3731-_xlfn.MAXIFS($F$2:$F3730,$C$2:$C3730,$C3731,$B$2:$B3730,$B3731,$A$2:$A3730,$A3731)))&gt;0.25,"",IF(IF(_xlfn.MAXIFS($F$2:$F3730,$C$2:$C3730,$C3731,$B$2:$B3730,$B3731,$A$2:$A3730,$A3731)=0,"",$E3731-_xlfn.MAXIFS($F$2:$F3730,$C$2:$C3730,$C3731,$B$2:$B3730,$B3731,$A$2:$A3730,$A3731))&lt;0,0,IF(_xlfn.MAXIFS($F$2:$F3730,$C$2:$C3730,$C3731,$B$2:$B3730,$B3731,$A$2:$A3730,$A3731)=0,"",$E3731-_xlfn.MAXIFS($F$2:$F3730,$C$2:$C3730,$C3731,$B$2:$B3730,$B3731,$A$2:$A3730,$A3731))))</f>
        <v/>
      </c>
      <c r="K3731" s="6" t="str">
        <f t="shared" si="175"/>
        <v/>
      </c>
      <c r="L3731" s="6" t="str">
        <f t="shared" si="176"/>
        <v/>
      </c>
      <c r="M3731" s="6" t="str">
        <f t="shared" si="174"/>
        <v/>
      </c>
    </row>
    <row r="3732" spans="1:13" x14ac:dyDescent="0.25">
      <c r="A3732"/>
      <c r="B3732" s="1"/>
      <c r="C3732"/>
      <c r="D3732"/>
      <c r="E3732" s="76"/>
      <c r="F3732" s="76"/>
      <c r="G3732" s="2"/>
      <c r="H3732" s="77"/>
      <c r="J3732" s="79" t="str">
        <f>IF(IF(IF(_xlfn.MAXIFS($F$2:$F3731,$C$2:$C3731,$C3732,$B$2:$B3731,$B3732,$A$2:$A3731,$A3732)=0,"",$E3732-_xlfn.MAXIFS($F$2:$F3731,$C$2:$C3731,$C3732,$B$2:$B3731,$B3732,$A$2:$A3731,$A3732))&lt;0,0,IF(_xlfn.MAXIFS($F$2:$F3731,$C$2:$C3731,$C3732,$B$2:$B3731,$B3732,$A$2:$A3731,$A3732)=0,"",$E3732-_xlfn.MAXIFS($F$2:$F3731,$C$2:$C3731,$C3732,$B$2:$B3731,$B3732,$A$2:$A3731,$A3732)))&gt;0.25,"",IF(IF(_xlfn.MAXIFS($F$2:$F3731,$C$2:$C3731,$C3732,$B$2:$B3731,$B3732,$A$2:$A3731,$A3732)=0,"",$E3732-_xlfn.MAXIFS($F$2:$F3731,$C$2:$C3731,$C3732,$B$2:$B3731,$B3732,$A$2:$A3731,$A3732))&lt;0,0,IF(_xlfn.MAXIFS($F$2:$F3731,$C$2:$C3731,$C3732,$B$2:$B3731,$B3732,$A$2:$A3731,$A3732)=0,"",$E3732-_xlfn.MAXIFS($F$2:$F3731,$C$2:$C3731,$C3732,$B$2:$B3731,$B3732,$A$2:$A3731,$A3732))))</f>
        <v/>
      </c>
      <c r="K3732" s="6" t="str">
        <f t="shared" si="175"/>
        <v/>
      </c>
      <c r="L3732" s="6" t="str">
        <f t="shared" si="176"/>
        <v/>
      </c>
      <c r="M3732" s="6" t="str">
        <f t="shared" si="174"/>
        <v/>
      </c>
    </row>
    <row r="3733" spans="1:13" x14ac:dyDescent="0.25">
      <c r="A3733"/>
      <c r="B3733" s="1"/>
      <c r="C3733"/>
      <c r="D3733"/>
      <c r="E3733" s="76"/>
      <c r="F3733" s="76"/>
      <c r="G3733" s="2"/>
      <c r="H3733" s="77"/>
      <c r="J3733" s="79" t="str">
        <f>IF(IF(IF(_xlfn.MAXIFS($F$2:$F3732,$C$2:$C3732,$C3733,$B$2:$B3732,$B3733,$A$2:$A3732,$A3733)=0,"",$E3733-_xlfn.MAXIFS($F$2:$F3732,$C$2:$C3732,$C3733,$B$2:$B3732,$B3733,$A$2:$A3732,$A3733))&lt;0,0,IF(_xlfn.MAXIFS($F$2:$F3732,$C$2:$C3732,$C3733,$B$2:$B3732,$B3733,$A$2:$A3732,$A3733)=0,"",$E3733-_xlfn.MAXIFS($F$2:$F3732,$C$2:$C3732,$C3733,$B$2:$B3732,$B3733,$A$2:$A3732,$A3733)))&gt;0.25,"",IF(IF(_xlfn.MAXIFS($F$2:$F3732,$C$2:$C3732,$C3733,$B$2:$B3732,$B3733,$A$2:$A3732,$A3733)=0,"",$E3733-_xlfn.MAXIFS($F$2:$F3732,$C$2:$C3732,$C3733,$B$2:$B3732,$B3733,$A$2:$A3732,$A3733))&lt;0,0,IF(_xlfn.MAXIFS($F$2:$F3732,$C$2:$C3732,$C3733,$B$2:$B3732,$B3733,$A$2:$A3732,$A3733)=0,"",$E3733-_xlfn.MAXIFS($F$2:$F3732,$C$2:$C3732,$C3733,$B$2:$B3732,$B3733,$A$2:$A3732,$A3733))))</f>
        <v/>
      </c>
      <c r="K3733" s="6" t="str">
        <f t="shared" si="175"/>
        <v/>
      </c>
      <c r="L3733" s="6" t="str">
        <f t="shared" si="176"/>
        <v/>
      </c>
      <c r="M3733" s="6" t="str">
        <f t="shared" si="174"/>
        <v/>
      </c>
    </row>
    <row r="3734" spans="1:13" x14ac:dyDescent="0.25">
      <c r="A3734"/>
      <c r="B3734" s="1"/>
      <c r="C3734"/>
      <c r="D3734"/>
      <c r="E3734" s="76"/>
      <c r="F3734" s="76"/>
      <c r="G3734" s="2"/>
      <c r="H3734" s="77"/>
      <c r="J3734" s="79" t="str">
        <f>IF(IF(IF(_xlfn.MAXIFS($F$2:$F3733,$C$2:$C3733,$C3734,$B$2:$B3733,$B3734,$A$2:$A3733,$A3734)=0,"",$E3734-_xlfn.MAXIFS($F$2:$F3733,$C$2:$C3733,$C3734,$B$2:$B3733,$B3734,$A$2:$A3733,$A3734))&lt;0,0,IF(_xlfn.MAXIFS($F$2:$F3733,$C$2:$C3733,$C3734,$B$2:$B3733,$B3734,$A$2:$A3733,$A3734)=0,"",$E3734-_xlfn.MAXIFS($F$2:$F3733,$C$2:$C3733,$C3734,$B$2:$B3733,$B3734,$A$2:$A3733,$A3734)))&gt;0.25,"",IF(IF(_xlfn.MAXIFS($F$2:$F3733,$C$2:$C3733,$C3734,$B$2:$B3733,$B3734,$A$2:$A3733,$A3734)=0,"",$E3734-_xlfn.MAXIFS($F$2:$F3733,$C$2:$C3733,$C3734,$B$2:$B3733,$B3734,$A$2:$A3733,$A3734))&lt;0,0,IF(_xlfn.MAXIFS($F$2:$F3733,$C$2:$C3733,$C3734,$B$2:$B3733,$B3734,$A$2:$A3733,$A3734)=0,"",$E3734-_xlfn.MAXIFS($F$2:$F3733,$C$2:$C3733,$C3734,$B$2:$B3733,$B3734,$A$2:$A3733,$A3734))))</f>
        <v/>
      </c>
      <c r="K3734" s="6" t="str">
        <f t="shared" si="175"/>
        <v/>
      </c>
      <c r="L3734" s="6" t="str">
        <f t="shared" si="176"/>
        <v/>
      </c>
      <c r="M3734" s="6" t="str">
        <f t="shared" si="174"/>
        <v/>
      </c>
    </row>
    <row r="3735" spans="1:13" x14ac:dyDescent="0.25">
      <c r="A3735"/>
      <c r="B3735" s="1"/>
      <c r="C3735"/>
      <c r="D3735"/>
      <c r="E3735" s="76"/>
      <c r="F3735" s="76"/>
      <c r="G3735" s="2"/>
      <c r="H3735" s="77"/>
      <c r="J3735" s="79" t="str">
        <f>IF(IF(IF(_xlfn.MAXIFS($F$2:$F3734,$C$2:$C3734,$C3735,$B$2:$B3734,$B3735,$A$2:$A3734,$A3735)=0,"",$E3735-_xlfn.MAXIFS($F$2:$F3734,$C$2:$C3734,$C3735,$B$2:$B3734,$B3735,$A$2:$A3734,$A3735))&lt;0,0,IF(_xlfn.MAXIFS($F$2:$F3734,$C$2:$C3734,$C3735,$B$2:$B3734,$B3735,$A$2:$A3734,$A3735)=0,"",$E3735-_xlfn.MAXIFS($F$2:$F3734,$C$2:$C3734,$C3735,$B$2:$B3734,$B3735,$A$2:$A3734,$A3735)))&gt;0.25,"",IF(IF(_xlfn.MAXIFS($F$2:$F3734,$C$2:$C3734,$C3735,$B$2:$B3734,$B3735,$A$2:$A3734,$A3735)=0,"",$E3735-_xlfn.MAXIFS($F$2:$F3734,$C$2:$C3734,$C3735,$B$2:$B3734,$B3735,$A$2:$A3734,$A3735))&lt;0,0,IF(_xlfn.MAXIFS($F$2:$F3734,$C$2:$C3734,$C3735,$B$2:$B3734,$B3735,$A$2:$A3734,$A3735)=0,"",$E3735-_xlfn.MAXIFS($F$2:$F3734,$C$2:$C3734,$C3735,$B$2:$B3734,$B3735,$A$2:$A3734,$A3735))))</f>
        <v/>
      </c>
      <c r="K3735" s="6" t="str">
        <f t="shared" si="175"/>
        <v/>
      </c>
      <c r="L3735" s="6" t="str">
        <f t="shared" si="176"/>
        <v/>
      </c>
      <c r="M3735" s="6" t="str">
        <f t="shared" si="174"/>
        <v/>
      </c>
    </row>
    <row r="3736" spans="1:13" x14ac:dyDescent="0.25">
      <c r="A3736"/>
      <c r="B3736" s="1"/>
      <c r="C3736"/>
      <c r="D3736"/>
      <c r="E3736" s="76"/>
      <c r="F3736" s="76"/>
      <c r="G3736" s="2"/>
      <c r="H3736" s="77"/>
      <c r="J3736" s="79" t="str">
        <f>IF(IF(IF(_xlfn.MAXIFS($F$2:$F3735,$C$2:$C3735,$C3736,$B$2:$B3735,$B3736,$A$2:$A3735,$A3736)=0,"",$E3736-_xlfn.MAXIFS($F$2:$F3735,$C$2:$C3735,$C3736,$B$2:$B3735,$B3736,$A$2:$A3735,$A3736))&lt;0,0,IF(_xlfn.MAXIFS($F$2:$F3735,$C$2:$C3735,$C3736,$B$2:$B3735,$B3736,$A$2:$A3735,$A3736)=0,"",$E3736-_xlfn.MAXIFS($F$2:$F3735,$C$2:$C3735,$C3736,$B$2:$B3735,$B3736,$A$2:$A3735,$A3736)))&gt;0.25,"",IF(IF(_xlfn.MAXIFS($F$2:$F3735,$C$2:$C3735,$C3736,$B$2:$B3735,$B3736,$A$2:$A3735,$A3736)=0,"",$E3736-_xlfn.MAXIFS($F$2:$F3735,$C$2:$C3735,$C3736,$B$2:$B3735,$B3736,$A$2:$A3735,$A3736))&lt;0,0,IF(_xlfn.MAXIFS($F$2:$F3735,$C$2:$C3735,$C3736,$B$2:$B3735,$B3736,$A$2:$A3735,$A3736)=0,"",$E3736-_xlfn.MAXIFS($F$2:$F3735,$C$2:$C3735,$C3736,$B$2:$B3735,$B3736,$A$2:$A3735,$A3736))))</f>
        <v/>
      </c>
      <c r="K3736" s="6" t="str">
        <f t="shared" si="175"/>
        <v/>
      </c>
      <c r="L3736" s="6" t="str">
        <f t="shared" si="176"/>
        <v/>
      </c>
      <c r="M3736" s="6" t="str">
        <f t="shared" si="174"/>
        <v/>
      </c>
    </row>
    <row r="3737" spans="1:13" x14ac:dyDescent="0.25">
      <c r="A3737"/>
      <c r="B3737" s="1"/>
      <c r="C3737"/>
      <c r="D3737"/>
      <c r="E3737" s="76"/>
      <c r="F3737" s="76"/>
      <c r="G3737" s="2"/>
      <c r="H3737" s="77"/>
      <c r="J3737" s="79" t="str">
        <f>IF(IF(IF(_xlfn.MAXIFS($F$2:$F3736,$C$2:$C3736,$C3737,$B$2:$B3736,$B3737,$A$2:$A3736,$A3737)=0,"",$E3737-_xlfn.MAXIFS($F$2:$F3736,$C$2:$C3736,$C3737,$B$2:$B3736,$B3737,$A$2:$A3736,$A3737))&lt;0,0,IF(_xlfn.MAXIFS($F$2:$F3736,$C$2:$C3736,$C3737,$B$2:$B3736,$B3737,$A$2:$A3736,$A3737)=0,"",$E3737-_xlfn.MAXIFS($F$2:$F3736,$C$2:$C3736,$C3737,$B$2:$B3736,$B3737,$A$2:$A3736,$A3737)))&gt;0.25,"",IF(IF(_xlfn.MAXIFS($F$2:$F3736,$C$2:$C3736,$C3737,$B$2:$B3736,$B3737,$A$2:$A3736,$A3737)=0,"",$E3737-_xlfn.MAXIFS($F$2:$F3736,$C$2:$C3736,$C3737,$B$2:$B3736,$B3737,$A$2:$A3736,$A3737))&lt;0,0,IF(_xlfn.MAXIFS($F$2:$F3736,$C$2:$C3736,$C3737,$B$2:$B3736,$B3737,$A$2:$A3736,$A3737)=0,"",$E3737-_xlfn.MAXIFS($F$2:$F3736,$C$2:$C3736,$C3737,$B$2:$B3736,$B3737,$A$2:$A3736,$A3737))))</f>
        <v/>
      </c>
      <c r="K3737" s="6" t="str">
        <f t="shared" si="175"/>
        <v/>
      </c>
      <c r="L3737" s="6" t="str">
        <f t="shared" si="176"/>
        <v/>
      </c>
      <c r="M3737" s="6" t="str">
        <f t="shared" si="174"/>
        <v/>
      </c>
    </row>
    <row r="3738" spans="1:13" x14ac:dyDescent="0.25">
      <c r="A3738"/>
      <c r="B3738" s="1"/>
      <c r="C3738"/>
      <c r="D3738"/>
      <c r="E3738" s="76"/>
      <c r="F3738" s="76"/>
      <c r="G3738" s="2"/>
      <c r="H3738" s="77"/>
      <c r="J3738" s="79" t="str">
        <f>IF(IF(IF(_xlfn.MAXIFS($F$2:$F3737,$C$2:$C3737,$C3738,$B$2:$B3737,$B3738,$A$2:$A3737,$A3738)=0,"",$E3738-_xlfn.MAXIFS($F$2:$F3737,$C$2:$C3737,$C3738,$B$2:$B3737,$B3738,$A$2:$A3737,$A3738))&lt;0,0,IF(_xlfn.MAXIFS($F$2:$F3737,$C$2:$C3737,$C3738,$B$2:$B3737,$B3738,$A$2:$A3737,$A3738)=0,"",$E3738-_xlfn.MAXIFS($F$2:$F3737,$C$2:$C3737,$C3738,$B$2:$B3737,$B3738,$A$2:$A3737,$A3738)))&gt;0.25,"",IF(IF(_xlfn.MAXIFS($F$2:$F3737,$C$2:$C3737,$C3738,$B$2:$B3737,$B3738,$A$2:$A3737,$A3738)=0,"",$E3738-_xlfn.MAXIFS($F$2:$F3737,$C$2:$C3737,$C3738,$B$2:$B3737,$B3738,$A$2:$A3737,$A3738))&lt;0,0,IF(_xlfn.MAXIFS($F$2:$F3737,$C$2:$C3737,$C3738,$B$2:$B3737,$B3738,$A$2:$A3737,$A3738)=0,"",$E3738-_xlfn.MAXIFS($F$2:$F3737,$C$2:$C3737,$C3738,$B$2:$B3737,$B3738,$A$2:$A3737,$A3738))))</f>
        <v/>
      </c>
      <c r="K3738" s="6" t="str">
        <f t="shared" si="175"/>
        <v/>
      </c>
      <c r="L3738" s="6" t="str">
        <f t="shared" si="176"/>
        <v/>
      </c>
      <c r="M3738" s="6" t="str">
        <f t="shared" si="174"/>
        <v/>
      </c>
    </row>
    <row r="3739" spans="1:13" x14ac:dyDescent="0.25">
      <c r="A3739"/>
      <c r="B3739" s="1"/>
      <c r="C3739"/>
      <c r="D3739"/>
      <c r="E3739" s="76"/>
      <c r="F3739" s="76"/>
      <c r="G3739" s="2"/>
      <c r="H3739" s="77"/>
      <c r="J3739" s="79" t="str">
        <f>IF(IF(IF(_xlfn.MAXIFS($F$2:$F3738,$C$2:$C3738,$C3739,$B$2:$B3738,$B3739,$A$2:$A3738,$A3739)=0,"",$E3739-_xlfn.MAXIFS($F$2:$F3738,$C$2:$C3738,$C3739,$B$2:$B3738,$B3739,$A$2:$A3738,$A3739))&lt;0,0,IF(_xlfn.MAXIFS($F$2:$F3738,$C$2:$C3738,$C3739,$B$2:$B3738,$B3739,$A$2:$A3738,$A3739)=0,"",$E3739-_xlfn.MAXIFS($F$2:$F3738,$C$2:$C3738,$C3739,$B$2:$B3738,$B3739,$A$2:$A3738,$A3739)))&gt;0.25,"",IF(IF(_xlfn.MAXIFS($F$2:$F3738,$C$2:$C3738,$C3739,$B$2:$B3738,$B3739,$A$2:$A3738,$A3739)=0,"",$E3739-_xlfn.MAXIFS($F$2:$F3738,$C$2:$C3738,$C3739,$B$2:$B3738,$B3739,$A$2:$A3738,$A3739))&lt;0,0,IF(_xlfn.MAXIFS($F$2:$F3738,$C$2:$C3738,$C3739,$B$2:$B3738,$B3739,$A$2:$A3738,$A3739)=0,"",$E3739-_xlfn.MAXIFS($F$2:$F3738,$C$2:$C3738,$C3739,$B$2:$B3738,$B3739,$A$2:$A3738,$A3739))))</f>
        <v/>
      </c>
      <c r="K3739" s="6" t="str">
        <f t="shared" si="175"/>
        <v/>
      </c>
      <c r="L3739" s="6" t="str">
        <f t="shared" si="176"/>
        <v/>
      </c>
      <c r="M3739" s="6" t="str">
        <f t="shared" si="174"/>
        <v/>
      </c>
    </row>
    <row r="3740" spans="1:13" x14ac:dyDescent="0.25">
      <c r="A3740"/>
      <c r="B3740" s="1"/>
      <c r="C3740"/>
      <c r="D3740"/>
      <c r="E3740" s="76"/>
      <c r="F3740" s="76"/>
      <c r="G3740" s="2"/>
      <c r="H3740" s="77"/>
      <c r="J3740" s="79" t="str">
        <f>IF(IF(IF(_xlfn.MAXIFS($F$2:$F3739,$C$2:$C3739,$C3740,$B$2:$B3739,$B3740,$A$2:$A3739,$A3740)=0,"",$E3740-_xlfn.MAXIFS($F$2:$F3739,$C$2:$C3739,$C3740,$B$2:$B3739,$B3740,$A$2:$A3739,$A3740))&lt;0,0,IF(_xlfn.MAXIFS($F$2:$F3739,$C$2:$C3739,$C3740,$B$2:$B3739,$B3740,$A$2:$A3739,$A3740)=0,"",$E3740-_xlfn.MAXIFS($F$2:$F3739,$C$2:$C3739,$C3740,$B$2:$B3739,$B3740,$A$2:$A3739,$A3740)))&gt;0.25,"",IF(IF(_xlfn.MAXIFS($F$2:$F3739,$C$2:$C3739,$C3740,$B$2:$B3739,$B3740,$A$2:$A3739,$A3740)=0,"",$E3740-_xlfn.MAXIFS($F$2:$F3739,$C$2:$C3739,$C3740,$B$2:$B3739,$B3740,$A$2:$A3739,$A3740))&lt;0,0,IF(_xlfn.MAXIFS($F$2:$F3739,$C$2:$C3739,$C3740,$B$2:$B3739,$B3740,$A$2:$A3739,$A3740)=0,"",$E3740-_xlfn.MAXIFS($F$2:$F3739,$C$2:$C3739,$C3740,$B$2:$B3739,$B3740,$A$2:$A3739,$A3740))))</f>
        <v/>
      </c>
      <c r="K3740" s="6" t="str">
        <f t="shared" si="175"/>
        <v/>
      </c>
      <c r="L3740" s="6" t="str">
        <f t="shared" si="176"/>
        <v/>
      </c>
      <c r="M3740" s="6" t="str">
        <f t="shared" si="174"/>
        <v/>
      </c>
    </row>
    <row r="3741" spans="1:13" x14ac:dyDescent="0.25">
      <c r="A3741"/>
      <c r="B3741" s="1"/>
      <c r="C3741"/>
      <c r="D3741"/>
      <c r="E3741" s="76"/>
      <c r="F3741" s="76"/>
      <c r="G3741" s="2"/>
      <c r="H3741" s="77"/>
      <c r="J3741" s="79" t="str">
        <f>IF(IF(IF(_xlfn.MAXIFS($F$2:$F3740,$C$2:$C3740,$C3741,$B$2:$B3740,$B3741,$A$2:$A3740,$A3741)=0,"",$E3741-_xlfn.MAXIFS($F$2:$F3740,$C$2:$C3740,$C3741,$B$2:$B3740,$B3741,$A$2:$A3740,$A3741))&lt;0,0,IF(_xlfn.MAXIFS($F$2:$F3740,$C$2:$C3740,$C3741,$B$2:$B3740,$B3741,$A$2:$A3740,$A3741)=0,"",$E3741-_xlfn.MAXIFS($F$2:$F3740,$C$2:$C3740,$C3741,$B$2:$B3740,$B3741,$A$2:$A3740,$A3741)))&gt;0.25,"",IF(IF(_xlfn.MAXIFS($F$2:$F3740,$C$2:$C3740,$C3741,$B$2:$B3740,$B3741,$A$2:$A3740,$A3741)=0,"",$E3741-_xlfn.MAXIFS($F$2:$F3740,$C$2:$C3740,$C3741,$B$2:$B3740,$B3741,$A$2:$A3740,$A3741))&lt;0,0,IF(_xlfn.MAXIFS($F$2:$F3740,$C$2:$C3740,$C3741,$B$2:$B3740,$B3741,$A$2:$A3740,$A3741)=0,"",$E3741-_xlfn.MAXIFS($F$2:$F3740,$C$2:$C3740,$C3741,$B$2:$B3740,$B3741,$A$2:$A3740,$A3741))))</f>
        <v/>
      </c>
      <c r="K3741" s="6" t="str">
        <f t="shared" si="175"/>
        <v/>
      </c>
      <c r="L3741" s="6" t="str">
        <f t="shared" si="176"/>
        <v/>
      </c>
      <c r="M3741" s="6" t="str">
        <f t="shared" si="174"/>
        <v/>
      </c>
    </row>
    <row r="3742" spans="1:13" x14ac:dyDescent="0.25">
      <c r="A3742"/>
      <c r="B3742" s="1"/>
      <c r="C3742"/>
      <c r="D3742"/>
      <c r="E3742" s="76"/>
      <c r="F3742" s="76"/>
      <c r="G3742" s="2"/>
      <c r="H3742" s="77"/>
      <c r="J3742" s="79" t="str">
        <f>IF(IF(IF(_xlfn.MAXIFS($F$2:$F3741,$C$2:$C3741,$C3742,$B$2:$B3741,$B3742,$A$2:$A3741,$A3742)=0,"",$E3742-_xlfn.MAXIFS($F$2:$F3741,$C$2:$C3741,$C3742,$B$2:$B3741,$B3742,$A$2:$A3741,$A3742))&lt;0,0,IF(_xlfn.MAXIFS($F$2:$F3741,$C$2:$C3741,$C3742,$B$2:$B3741,$B3742,$A$2:$A3741,$A3742)=0,"",$E3742-_xlfn.MAXIFS($F$2:$F3741,$C$2:$C3741,$C3742,$B$2:$B3741,$B3742,$A$2:$A3741,$A3742)))&gt;0.25,"",IF(IF(_xlfn.MAXIFS($F$2:$F3741,$C$2:$C3741,$C3742,$B$2:$B3741,$B3742,$A$2:$A3741,$A3742)=0,"",$E3742-_xlfn.MAXIFS($F$2:$F3741,$C$2:$C3741,$C3742,$B$2:$B3741,$B3742,$A$2:$A3741,$A3742))&lt;0,0,IF(_xlfn.MAXIFS($F$2:$F3741,$C$2:$C3741,$C3742,$B$2:$B3741,$B3742,$A$2:$A3741,$A3742)=0,"",$E3742-_xlfn.MAXIFS($F$2:$F3741,$C$2:$C3741,$C3742,$B$2:$B3741,$B3742,$A$2:$A3741,$A3742))))</f>
        <v/>
      </c>
      <c r="K3742" s="6" t="str">
        <f t="shared" si="175"/>
        <v/>
      </c>
      <c r="L3742" s="6" t="str">
        <f t="shared" si="176"/>
        <v/>
      </c>
      <c r="M3742" s="6" t="str">
        <f t="shared" si="174"/>
        <v/>
      </c>
    </row>
    <row r="3743" spans="1:13" x14ac:dyDescent="0.25">
      <c r="A3743"/>
      <c r="B3743" s="1"/>
      <c r="C3743"/>
      <c r="D3743"/>
      <c r="E3743" s="76"/>
      <c r="F3743" s="76"/>
      <c r="G3743" s="2"/>
      <c r="H3743" s="77"/>
      <c r="J3743" s="79" t="str">
        <f>IF(IF(IF(_xlfn.MAXIFS($F$2:$F3742,$C$2:$C3742,$C3743,$B$2:$B3742,$B3743,$A$2:$A3742,$A3743)=0,"",$E3743-_xlfn.MAXIFS($F$2:$F3742,$C$2:$C3742,$C3743,$B$2:$B3742,$B3743,$A$2:$A3742,$A3743))&lt;0,0,IF(_xlfn.MAXIFS($F$2:$F3742,$C$2:$C3742,$C3743,$B$2:$B3742,$B3743,$A$2:$A3742,$A3743)=0,"",$E3743-_xlfn.MAXIFS($F$2:$F3742,$C$2:$C3742,$C3743,$B$2:$B3742,$B3743,$A$2:$A3742,$A3743)))&gt;0.25,"",IF(IF(_xlfn.MAXIFS($F$2:$F3742,$C$2:$C3742,$C3743,$B$2:$B3742,$B3743,$A$2:$A3742,$A3743)=0,"",$E3743-_xlfn.MAXIFS($F$2:$F3742,$C$2:$C3742,$C3743,$B$2:$B3742,$B3743,$A$2:$A3742,$A3743))&lt;0,0,IF(_xlfn.MAXIFS($F$2:$F3742,$C$2:$C3742,$C3743,$B$2:$B3742,$B3743,$A$2:$A3742,$A3743)=0,"",$E3743-_xlfn.MAXIFS($F$2:$F3742,$C$2:$C3742,$C3743,$B$2:$B3742,$B3743,$A$2:$A3742,$A3743))))</f>
        <v/>
      </c>
      <c r="K3743" s="6" t="str">
        <f t="shared" si="175"/>
        <v/>
      </c>
      <c r="L3743" s="6" t="str">
        <f t="shared" si="176"/>
        <v/>
      </c>
      <c r="M3743" s="6" t="str">
        <f t="shared" si="174"/>
        <v/>
      </c>
    </row>
    <row r="3744" spans="1:13" x14ac:dyDescent="0.25">
      <c r="A3744"/>
      <c r="B3744" s="1"/>
      <c r="C3744"/>
      <c r="D3744"/>
      <c r="E3744" s="76"/>
      <c r="F3744" s="76"/>
      <c r="G3744" s="2"/>
      <c r="H3744" s="77"/>
      <c r="J3744" s="79" t="str">
        <f>IF(IF(IF(_xlfn.MAXIFS($F$2:$F3743,$C$2:$C3743,$C3744,$B$2:$B3743,$B3744,$A$2:$A3743,$A3744)=0,"",$E3744-_xlfn.MAXIFS($F$2:$F3743,$C$2:$C3743,$C3744,$B$2:$B3743,$B3744,$A$2:$A3743,$A3744))&lt;0,0,IF(_xlfn.MAXIFS($F$2:$F3743,$C$2:$C3743,$C3744,$B$2:$B3743,$B3744,$A$2:$A3743,$A3744)=0,"",$E3744-_xlfn.MAXIFS($F$2:$F3743,$C$2:$C3743,$C3744,$B$2:$B3743,$B3744,$A$2:$A3743,$A3744)))&gt;0.25,"",IF(IF(_xlfn.MAXIFS($F$2:$F3743,$C$2:$C3743,$C3744,$B$2:$B3743,$B3744,$A$2:$A3743,$A3744)=0,"",$E3744-_xlfn.MAXIFS($F$2:$F3743,$C$2:$C3743,$C3744,$B$2:$B3743,$B3744,$A$2:$A3743,$A3744))&lt;0,0,IF(_xlfn.MAXIFS($F$2:$F3743,$C$2:$C3743,$C3744,$B$2:$B3743,$B3744,$A$2:$A3743,$A3744)=0,"",$E3744-_xlfn.MAXIFS($F$2:$F3743,$C$2:$C3743,$C3744,$B$2:$B3743,$B3744,$A$2:$A3743,$A3744))))</f>
        <v/>
      </c>
      <c r="K3744" s="6" t="str">
        <f t="shared" si="175"/>
        <v/>
      </c>
      <c r="L3744" s="6" t="str">
        <f t="shared" si="176"/>
        <v/>
      </c>
      <c r="M3744" s="6" t="str">
        <f t="shared" si="174"/>
        <v/>
      </c>
    </row>
    <row r="3745" spans="1:13" x14ac:dyDescent="0.25">
      <c r="A3745"/>
      <c r="B3745" s="1"/>
      <c r="C3745"/>
      <c r="D3745"/>
      <c r="E3745" s="76"/>
      <c r="F3745" s="76"/>
      <c r="G3745" s="2"/>
      <c r="H3745" s="77"/>
      <c r="J3745" s="79" t="str">
        <f>IF(IF(IF(_xlfn.MAXIFS($F$2:$F3744,$C$2:$C3744,$C3745,$B$2:$B3744,$B3745,$A$2:$A3744,$A3745)=0,"",$E3745-_xlfn.MAXIFS($F$2:$F3744,$C$2:$C3744,$C3745,$B$2:$B3744,$B3745,$A$2:$A3744,$A3745))&lt;0,0,IF(_xlfn.MAXIFS($F$2:$F3744,$C$2:$C3744,$C3745,$B$2:$B3744,$B3745,$A$2:$A3744,$A3745)=0,"",$E3745-_xlfn.MAXIFS($F$2:$F3744,$C$2:$C3744,$C3745,$B$2:$B3744,$B3745,$A$2:$A3744,$A3745)))&gt;0.25,"",IF(IF(_xlfn.MAXIFS($F$2:$F3744,$C$2:$C3744,$C3745,$B$2:$B3744,$B3745,$A$2:$A3744,$A3745)=0,"",$E3745-_xlfn.MAXIFS($F$2:$F3744,$C$2:$C3744,$C3745,$B$2:$B3744,$B3745,$A$2:$A3744,$A3745))&lt;0,0,IF(_xlfn.MAXIFS($F$2:$F3744,$C$2:$C3744,$C3745,$B$2:$B3744,$B3745,$A$2:$A3744,$A3745)=0,"",$E3745-_xlfn.MAXIFS($F$2:$F3744,$C$2:$C3744,$C3745,$B$2:$B3744,$B3745,$A$2:$A3744,$A3745))))</f>
        <v/>
      </c>
      <c r="K3745" s="6" t="str">
        <f t="shared" si="175"/>
        <v/>
      </c>
      <c r="L3745" s="6" t="str">
        <f t="shared" si="176"/>
        <v/>
      </c>
      <c r="M3745" s="6" t="str">
        <f t="shared" si="174"/>
        <v/>
      </c>
    </row>
    <row r="3746" spans="1:13" x14ac:dyDescent="0.25">
      <c r="A3746"/>
      <c r="B3746" s="1"/>
      <c r="C3746"/>
      <c r="D3746"/>
      <c r="E3746" s="76"/>
      <c r="F3746" s="76"/>
      <c r="G3746" s="2"/>
      <c r="H3746" s="77"/>
      <c r="J3746" s="79" t="str">
        <f>IF(IF(IF(_xlfn.MAXIFS($F$2:$F3745,$C$2:$C3745,$C3746,$B$2:$B3745,$B3746,$A$2:$A3745,$A3746)=0,"",$E3746-_xlfn.MAXIFS($F$2:$F3745,$C$2:$C3745,$C3746,$B$2:$B3745,$B3746,$A$2:$A3745,$A3746))&lt;0,0,IF(_xlfn.MAXIFS($F$2:$F3745,$C$2:$C3745,$C3746,$B$2:$B3745,$B3746,$A$2:$A3745,$A3746)=0,"",$E3746-_xlfn.MAXIFS($F$2:$F3745,$C$2:$C3745,$C3746,$B$2:$B3745,$B3746,$A$2:$A3745,$A3746)))&gt;0.25,"",IF(IF(_xlfn.MAXIFS($F$2:$F3745,$C$2:$C3745,$C3746,$B$2:$B3745,$B3746,$A$2:$A3745,$A3746)=0,"",$E3746-_xlfn.MAXIFS($F$2:$F3745,$C$2:$C3745,$C3746,$B$2:$B3745,$B3746,$A$2:$A3745,$A3746))&lt;0,0,IF(_xlfn.MAXIFS($F$2:$F3745,$C$2:$C3745,$C3746,$B$2:$B3745,$B3746,$A$2:$A3745,$A3746)=0,"",$E3746-_xlfn.MAXIFS($F$2:$F3745,$C$2:$C3745,$C3746,$B$2:$B3745,$B3746,$A$2:$A3745,$A3746))))</f>
        <v/>
      </c>
      <c r="K3746" s="6" t="str">
        <f t="shared" si="175"/>
        <v/>
      </c>
      <c r="L3746" s="6" t="str">
        <f t="shared" si="176"/>
        <v/>
      </c>
      <c r="M3746" s="6" t="str">
        <f t="shared" si="174"/>
        <v/>
      </c>
    </row>
    <row r="3747" spans="1:13" x14ac:dyDescent="0.25">
      <c r="A3747"/>
      <c r="B3747" s="1"/>
      <c r="C3747"/>
      <c r="D3747"/>
      <c r="E3747" s="76"/>
      <c r="F3747" s="76"/>
      <c r="G3747" s="2"/>
      <c r="H3747" s="77"/>
      <c r="J3747" s="79" t="str">
        <f>IF(IF(IF(_xlfn.MAXIFS($F$2:$F3746,$C$2:$C3746,$C3747,$B$2:$B3746,$B3747,$A$2:$A3746,$A3747)=0,"",$E3747-_xlfn.MAXIFS($F$2:$F3746,$C$2:$C3746,$C3747,$B$2:$B3746,$B3747,$A$2:$A3746,$A3747))&lt;0,0,IF(_xlfn.MAXIFS($F$2:$F3746,$C$2:$C3746,$C3747,$B$2:$B3746,$B3747,$A$2:$A3746,$A3747)=0,"",$E3747-_xlfn.MAXIFS($F$2:$F3746,$C$2:$C3746,$C3747,$B$2:$B3746,$B3747,$A$2:$A3746,$A3747)))&gt;0.25,"",IF(IF(_xlfn.MAXIFS($F$2:$F3746,$C$2:$C3746,$C3747,$B$2:$B3746,$B3747,$A$2:$A3746,$A3747)=0,"",$E3747-_xlfn.MAXIFS($F$2:$F3746,$C$2:$C3746,$C3747,$B$2:$B3746,$B3747,$A$2:$A3746,$A3747))&lt;0,0,IF(_xlfn.MAXIFS($F$2:$F3746,$C$2:$C3746,$C3747,$B$2:$B3746,$B3747,$A$2:$A3746,$A3747)=0,"",$E3747-_xlfn.MAXIFS($F$2:$F3746,$C$2:$C3746,$C3747,$B$2:$B3746,$B3747,$A$2:$A3746,$A3747))))</f>
        <v/>
      </c>
      <c r="K3747" s="6" t="str">
        <f t="shared" si="175"/>
        <v/>
      </c>
      <c r="L3747" s="6" t="str">
        <f t="shared" si="176"/>
        <v/>
      </c>
      <c r="M3747" s="6" t="str">
        <f t="shared" si="174"/>
        <v/>
      </c>
    </row>
    <row r="3748" spans="1:13" x14ac:dyDescent="0.25">
      <c r="A3748"/>
      <c r="B3748" s="1"/>
      <c r="C3748"/>
      <c r="D3748"/>
      <c r="E3748" s="76"/>
      <c r="F3748" s="76"/>
      <c r="G3748" s="2"/>
      <c r="H3748" s="77"/>
      <c r="J3748" s="79" t="str">
        <f>IF(IF(IF(_xlfn.MAXIFS($F$2:$F3747,$C$2:$C3747,$C3748,$B$2:$B3747,$B3748,$A$2:$A3747,$A3748)=0,"",$E3748-_xlfn.MAXIFS($F$2:$F3747,$C$2:$C3747,$C3748,$B$2:$B3747,$B3748,$A$2:$A3747,$A3748))&lt;0,0,IF(_xlfn.MAXIFS($F$2:$F3747,$C$2:$C3747,$C3748,$B$2:$B3747,$B3748,$A$2:$A3747,$A3748)=0,"",$E3748-_xlfn.MAXIFS($F$2:$F3747,$C$2:$C3747,$C3748,$B$2:$B3747,$B3748,$A$2:$A3747,$A3748)))&gt;0.25,"",IF(IF(_xlfn.MAXIFS($F$2:$F3747,$C$2:$C3747,$C3748,$B$2:$B3747,$B3748,$A$2:$A3747,$A3748)=0,"",$E3748-_xlfn.MAXIFS($F$2:$F3747,$C$2:$C3747,$C3748,$B$2:$B3747,$B3748,$A$2:$A3747,$A3748))&lt;0,0,IF(_xlfn.MAXIFS($F$2:$F3747,$C$2:$C3747,$C3748,$B$2:$B3747,$B3748,$A$2:$A3747,$A3748)=0,"",$E3748-_xlfn.MAXIFS($F$2:$F3747,$C$2:$C3747,$C3748,$B$2:$B3747,$B3748,$A$2:$A3747,$A3748))))</f>
        <v/>
      </c>
      <c r="K3748" s="6" t="str">
        <f t="shared" si="175"/>
        <v/>
      </c>
      <c r="L3748" s="6" t="str">
        <f t="shared" si="176"/>
        <v/>
      </c>
      <c r="M3748" s="6" t="str">
        <f t="shared" si="174"/>
        <v/>
      </c>
    </row>
    <row r="3749" spans="1:13" x14ac:dyDescent="0.25">
      <c r="A3749"/>
      <c r="B3749" s="1"/>
      <c r="C3749"/>
      <c r="D3749"/>
      <c r="E3749" s="76"/>
      <c r="F3749" s="76"/>
      <c r="G3749" s="2"/>
      <c r="H3749" s="77"/>
      <c r="J3749" s="79" t="str">
        <f>IF(IF(IF(_xlfn.MAXIFS($F$2:$F3748,$C$2:$C3748,$C3749,$B$2:$B3748,$B3749,$A$2:$A3748,$A3749)=0,"",$E3749-_xlfn.MAXIFS($F$2:$F3748,$C$2:$C3748,$C3749,$B$2:$B3748,$B3749,$A$2:$A3748,$A3749))&lt;0,0,IF(_xlfn.MAXIFS($F$2:$F3748,$C$2:$C3748,$C3749,$B$2:$B3748,$B3749,$A$2:$A3748,$A3749)=0,"",$E3749-_xlfn.MAXIFS($F$2:$F3748,$C$2:$C3748,$C3749,$B$2:$B3748,$B3749,$A$2:$A3748,$A3749)))&gt;0.25,"",IF(IF(_xlfn.MAXIFS($F$2:$F3748,$C$2:$C3748,$C3749,$B$2:$B3748,$B3749,$A$2:$A3748,$A3749)=0,"",$E3749-_xlfn.MAXIFS($F$2:$F3748,$C$2:$C3748,$C3749,$B$2:$B3748,$B3749,$A$2:$A3748,$A3749))&lt;0,0,IF(_xlfn.MAXIFS($F$2:$F3748,$C$2:$C3748,$C3749,$B$2:$B3748,$B3749,$A$2:$A3748,$A3749)=0,"",$E3749-_xlfn.MAXIFS($F$2:$F3748,$C$2:$C3748,$C3749,$B$2:$B3748,$B3749,$A$2:$A3748,$A3749))))</f>
        <v/>
      </c>
      <c r="K3749" s="6" t="str">
        <f t="shared" si="175"/>
        <v/>
      </c>
      <c r="L3749" s="6" t="str">
        <f t="shared" si="176"/>
        <v/>
      </c>
      <c r="M3749" s="6" t="str">
        <f t="shared" si="174"/>
        <v/>
      </c>
    </row>
    <row r="3750" spans="1:13" x14ac:dyDescent="0.25">
      <c r="A3750"/>
      <c r="B3750" s="1"/>
      <c r="C3750"/>
      <c r="D3750"/>
      <c r="E3750" s="76"/>
      <c r="F3750" s="76"/>
      <c r="G3750" s="2"/>
      <c r="H3750" s="77"/>
      <c r="J3750" s="79" t="str">
        <f>IF(IF(IF(_xlfn.MAXIFS($F$2:$F3749,$C$2:$C3749,$C3750,$B$2:$B3749,$B3750,$A$2:$A3749,$A3750)=0,"",$E3750-_xlfn.MAXIFS($F$2:$F3749,$C$2:$C3749,$C3750,$B$2:$B3749,$B3750,$A$2:$A3749,$A3750))&lt;0,0,IF(_xlfn.MAXIFS($F$2:$F3749,$C$2:$C3749,$C3750,$B$2:$B3749,$B3750,$A$2:$A3749,$A3750)=0,"",$E3750-_xlfn.MAXIFS($F$2:$F3749,$C$2:$C3749,$C3750,$B$2:$B3749,$B3750,$A$2:$A3749,$A3750)))&gt;0.25,"",IF(IF(_xlfn.MAXIFS($F$2:$F3749,$C$2:$C3749,$C3750,$B$2:$B3749,$B3750,$A$2:$A3749,$A3750)=0,"",$E3750-_xlfn.MAXIFS($F$2:$F3749,$C$2:$C3749,$C3750,$B$2:$B3749,$B3750,$A$2:$A3749,$A3750))&lt;0,0,IF(_xlfn.MAXIFS($F$2:$F3749,$C$2:$C3749,$C3750,$B$2:$B3749,$B3750,$A$2:$A3749,$A3750)=0,"",$E3750-_xlfn.MAXIFS($F$2:$F3749,$C$2:$C3749,$C3750,$B$2:$B3749,$B3750,$A$2:$A3749,$A3750))))</f>
        <v/>
      </c>
      <c r="K3750" s="6" t="str">
        <f t="shared" si="175"/>
        <v/>
      </c>
      <c r="L3750" s="6" t="str">
        <f t="shared" si="176"/>
        <v/>
      </c>
      <c r="M3750" s="6" t="str">
        <f t="shared" si="174"/>
        <v/>
      </c>
    </row>
    <row r="3751" spans="1:13" x14ac:dyDescent="0.25">
      <c r="A3751"/>
      <c r="B3751" s="1"/>
      <c r="C3751"/>
      <c r="D3751"/>
      <c r="E3751" s="76"/>
      <c r="F3751" s="76"/>
      <c r="G3751" s="2"/>
      <c r="H3751" s="77"/>
      <c r="J3751" s="79" t="str">
        <f>IF(IF(IF(_xlfn.MAXIFS($F$2:$F3750,$C$2:$C3750,$C3751,$B$2:$B3750,$B3751,$A$2:$A3750,$A3751)=0,"",$E3751-_xlfn.MAXIFS($F$2:$F3750,$C$2:$C3750,$C3751,$B$2:$B3750,$B3751,$A$2:$A3750,$A3751))&lt;0,0,IF(_xlfn.MAXIFS($F$2:$F3750,$C$2:$C3750,$C3751,$B$2:$B3750,$B3751,$A$2:$A3750,$A3751)=0,"",$E3751-_xlfn.MAXIFS($F$2:$F3750,$C$2:$C3750,$C3751,$B$2:$B3750,$B3751,$A$2:$A3750,$A3751)))&gt;0.25,"",IF(IF(_xlfn.MAXIFS($F$2:$F3750,$C$2:$C3750,$C3751,$B$2:$B3750,$B3751,$A$2:$A3750,$A3751)=0,"",$E3751-_xlfn.MAXIFS($F$2:$F3750,$C$2:$C3750,$C3751,$B$2:$B3750,$B3751,$A$2:$A3750,$A3751))&lt;0,0,IF(_xlfn.MAXIFS($F$2:$F3750,$C$2:$C3750,$C3751,$B$2:$B3750,$B3751,$A$2:$A3750,$A3751)=0,"",$E3751-_xlfn.MAXIFS($F$2:$F3750,$C$2:$C3750,$C3751,$B$2:$B3750,$B3751,$A$2:$A3750,$A3751))))</f>
        <v/>
      </c>
      <c r="K3751" s="6" t="str">
        <f t="shared" si="175"/>
        <v/>
      </c>
      <c r="L3751" s="6" t="str">
        <f t="shared" si="176"/>
        <v/>
      </c>
      <c r="M3751" s="6" t="str">
        <f t="shared" si="174"/>
        <v/>
      </c>
    </row>
    <row r="3752" spans="1:13" x14ac:dyDescent="0.25">
      <c r="A3752"/>
      <c r="B3752" s="1"/>
      <c r="C3752"/>
      <c r="D3752"/>
      <c r="E3752" s="76"/>
      <c r="F3752" s="76"/>
      <c r="G3752" s="2"/>
      <c r="H3752" s="77"/>
      <c r="J3752" s="79" t="str">
        <f>IF(IF(IF(_xlfn.MAXIFS($F$2:$F3751,$C$2:$C3751,$C3752,$B$2:$B3751,$B3752,$A$2:$A3751,$A3752)=0,"",$E3752-_xlfn.MAXIFS($F$2:$F3751,$C$2:$C3751,$C3752,$B$2:$B3751,$B3752,$A$2:$A3751,$A3752))&lt;0,0,IF(_xlfn.MAXIFS($F$2:$F3751,$C$2:$C3751,$C3752,$B$2:$B3751,$B3752,$A$2:$A3751,$A3752)=0,"",$E3752-_xlfn.MAXIFS($F$2:$F3751,$C$2:$C3751,$C3752,$B$2:$B3751,$B3752,$A$2:$A3751,$A3752)))&gt;0.25,"",IF(IF(_xlfn.MAXIFS($F$2:$F3751,$C$2:$C3751,$C3752,$B$2:$B3751,$B3752,$A$2:$A3751,$A3752)=0,"",$E3752-_xlfn.MAXIFS($F$2:$F3751,$C$2:$C3751,$C3752,$B$2:$B3751,$B3752,$A$2:$A3751,$A3752))&lt;0,0,IF(_xlfn.MAXIFS($F$2:$F3751,$C$2:$C3751,$C3752,$B$2:$B3751,$B3752,$A$2:$A3751,$A3752)=0,"",$E3752-_xlfn.MAXIFS($F$2:$F3751,$C$2:$C3751,$C3752,$B$2:$B3751,$B3752,$A$2:$A3751,$A3752))))</f>
        <v/>
      </c>
      <c r="K3752" s="6" t="str">
        <f t="shared" si="175"/>
        <v/>
      </c>
      <c r="L3752" s="6" t="str">
        <f t="shared" si="176"/>
        <v/>
      </c>
      <c r="M3752" s="6" t="str">
        <f t="shared" si="174"/>
        <v/>
      </c>
    </row>
    <row r="3753" spans="1:13" x14ac:dyDescent="0.25">
      <c r="A3753"/>
      <c r="B3753" s="1"/>
      <c r="C3753"/>
      <c r="D3753"/>
      <c r="E3753" s="76"/>
      <c r="F3753" s="76"/>
      <c r="G3753" s="2"/>
      <c r="H3753" s="77"/>
      <c r="J3753" s="79" t="str">
        <f>IF(IF(IF(_xlfn.MAXIFS($F$2:$F3752,$C$2:$C3752,$C3753,$B$2:$B3752,$B3753,$A$2:$A3752,$A3753)=0,"",$E3753-_xlfn.MAXIFS($F$2:$F3752,$C$2:$C3752,$C3753,$B$2:$B3752,$B3753,$A$2:$A3752,$A3753))&lt;0,0,IF(_xlfn.MAXIFS($F$2:$F3752,$C$2:$C3752,$C3753,$B$2:$B3752,$B3753,$A$2:$A3752,$A3753)=0,"",$E3753-_xlfn.MAXIFS($F$2:$F3752,$C$2:$C3752,$C3753,$B$2:$B3752,$B3753,$A$2:$A3752,$A3753)))&gt;0.25,"",IF(IF(_xlfn.MAXIFS($F$2:$F3752,$C$2:$C3752,$C3753,$B$2:$B3752,$B3753,$A$2:$A3752,$A3753)=0,"",$E3753-_xlfn.MAXIFS($F$2:$F3752,$C$2:$C3752,$C3753,$B$2:$B3752,$B3753,$A$2:$A3752,$A3753))&lt;0,0,IF(_xlfn.MAXIFS($F$2:$F3752,$C$2:$C3752,$C3753,$B$2:$B3752,$B3753,$A$2:$A3752,$A3753)=0,"",$E3753-_xlfn.MAXIFS($F$2:$F3752,$C$2:$C3752,$C3753,$B$2:$B3752,$B3753,$A$2:$A3752,$A3753))))</f>
        <v/>
      </c>
      <c r="K3753" s="6" t="str">
        <f t="shared" si="175"/>
        <v/>
      </c>
      <c r="L3753" s="6" t="str">
        <f t="shared" si="176"/>
        <v/>
      </c>
      <c r="M3753" s="6" t="str">
        <f t="shared" si="174"/>
        <v/>
      </c>
    </row>
    <row r="3754" spans="1:13" x14ac:dyDescent="0.25">
      <c r="A3754"/>
      <c r="B3754" s="1"/>
      <c r="C3754"/>
      <c r="D3754"/>
      <c r="E3754" s="76"/>
      <c r="F3754" s="76"/>
      <c r="G3754" s="2"/>
      <c r="H3754" s="77"/>
      <c r="J3754" s="79" t="str">
        <f>IF(IF(IF(_xlfn.MAXIFS($F$2:$F3753,$C$2:$C3753,$C3754,$B$2:$B3753,$B3754,$A$2:$A3753,$A3754)=0,"",$E3754-_xlfn.MAXIFS($F$2:$F3753,$C$2:$C3753,$C3754,$B$2:$B3753,$B3754,$A$2:$A3753,$A3754))&lt;0,0,IF(_xlfn.MAXIFS($F$2:$F3753,$C$2:$C3753,$C3754,$B$2:$B3753,$B3754,$A$2:$A3753,$A3754)=0,"",$E3754-_xlfn.MAXIFS($F$2:$F3753,$C$2:$C3753,$C3754,$B$2:$B3753,$B3754,$A$2:$A3753,$A3754)))&gt;0.25,"",IF(IF(_xlfn.MAXIFS($F$2:$F3753,$C$2:$C3753,$C3754,$B$2:$B3753,$B3754,$A$2:$A3753,$A3754)=0,"",$E3754-_xlfn.MAXIFS($F$2:$F3753,$C$2:$C3753,$C3754,$B$2:$B3753,$B3754,$A$2:$A3753,$A3754))&lt;0,0,IF(_xlfn.MAXIFS($F$2:$F3753,$C$2:$C3753,$C3754,$B$2:$B3753,$B3754,$A$2:$A3753,$A3754)=0,"",$E3754-_xlfn.MAXIFS($F$2:$F3753,$C$2:$C3753,$C3754,$B$2:$B3753,$B3754,$A$2:$A3753,$A3754))))</f>
        <v/>
      </c>
      <c r="K3754" s="6" t="str">
        <f t="shared" si="175"/>
        <v/>
      </c>
      <c r="L3754" s="6" t="str">
        <f t="shared" si="176"/>
        <v/>
      </c>
      <c r="M3754" s="6" t="str">
        <f t="shared" si="174"/>
        <v/>
      </c>
    </row>
    <row r="3755" spans="1:13" x14ac:dyDescent="0.25">
      <c r="A3755"/>
      <c r="B3755" s="1"/>
      <c r="C3755"/>
      <c r="D3755"/>
      <c r="E3755" s="76"/>
      <c r="F3755" s="76"/>
      <c r="G3755" s="2"/>
      <c r="H3755" s="77"/>
      <c r="J3755" s="79" t="str">
        <f>IF(IF(IF(_xlfn.MAXIFS($F$2:$F3754,$C$2:$C3754,$C3755,$B$2:$B3754,$B3755,$A$2:$A3754,$A3755)=0,"",$E3755-_xlfn.MAXIFS($F$2:$F3754,$C$2:$C3754,$C3755,$B$2:$B3754,$B3755,$A$2:$A3754,$A3755))&lt;0,0,IF(_xlfn.MAXIFS($F$2:$F3754,$C$2:$C3754,$C3755,$B$2:$B3754,$B3755,$A$2:$A3754,$A3755)=0,"",$E3755-_xlfn.MAXIFS($F$2:$F3754,$C$2:$C3754,$C3755,$B$2:$B3754,$B3755,$A$2:$A3754,$A3755)))&gt;0.25,"",IF(IF(_xlfn.MAXIFS($F$2:$F3754,$C$2:$C3754,$C3755,$B$2:$B3754,$B3755,$A$2:$A3754,$A3755)=0,"",$E3755-_xlfn.MAXIFS($F$2:$F3754,$C$2:$C3754,$C3755,$B$2:$B3754,$B3755,$A$2:$A3754,$A3755))&lt;0,0,IF(_xlfn.MAXIFS($F$2:$F3754,$C$2:$C3754,$C3755,$B$2:$B3754,$B3755,$A$2:$A3754,$A3755)=0,"",$E3755-_xlfn.MAXIFS($F$2:$F3754,$C$2:$C3754,$C3755,$B$2:$B3754,$B3755,$A$2:$A3754,$A3755))))</f>
        <v/>
      </c>
      <c r="K3755" s="6" t="str">
        <f t="shared" si="175"/>
        <v/>
      </c>
      <c r="L3755" s="6" t="str">
        <f t="shared" si="176"/>
        <v/>
      </c>
      <c r="M3755" s="6" t="str">
        <f t="shared" si="174"/>
        <v/>
      </c>
    </row>
    <row r="3756" spans="1:13" x14ac:dyDescent="0.25">
      <c r="A3756"/>
      <c r="B3756" s="1"/>
      <c r="C3756"/>
      <c r="D3756"/>
      <c r="E3756" s="76"/>
      <c r="F3756" s="76"/>
      <c r="G3756" s="2"/>
      <c r="H3756" s="77"/>
      <c r="J3756" s="79" t="str">
        <f>IF(IF(IF(_xlfn.MAXIFS($F$2:$F3755,$C$2:$C3755,$C3756,$B$2:$B3755,$B3756,$A$2:$A3755,$A3756)=0,"",$E3756-_xlfn.MAXIFS($F$2:$F3755,$C$2:$C3755,$C3756,$B$2:$B3755,$B3756,$A$2:$A3755,$A3756))&lt;0,0,IF(_xlfn.MAXIFS($F$2:$F3755,$C$2:$C3755,$C3756,$B$2:$B3755,$B3756,$A$2:$A3755,$A3756)=0,"",$E3756-_xlfn.MAXIFS($F$2:$F3755,$C$2:$C3755,$C3756,$B$2:$B3755,$B3756,$A$2:$A3755,$A3756)))&gt;0.25,"",IF(IF(_xlfn.MAXIFS($F$2:$F3755,$C$2:$C3755,$C3756,$B$2:$B3755,$B3756,$A$2:$A3755,$A3756)=0,"",$E3756-_xlfn.MAXIFS($F$2:$F3755,$C$2:$C3755,$C3756,$B$2:$B3755,$B3756,$A$2:$A3755,$A3756))&lt;0,0,IF(_xlfn.MAXIFS($F$2:$F3755,$C$2:$C3755,$C3756,$B$2:$B3755,$B3756,$A$2:$A3755,$A3756)=0,"",$E3756-_xlfn.MAXIFS($F$2:$F3755,$C$2:$C3755,$C3756,$B$2:$B3755,$B3756,$A$2:$A3755,$A3756))))</f>
        <v/>
      </c>
      <c r="K3756" s="6" t="str">
        <f t="shared" si="175"/>
        <v/>
      </c>
      <c r="L3756" s="6" t="str">
        <f t="shared" si="176"/>
        <v/>
      </c>
      <c r="M3756" s="6" t="str">
        <f t="shared" si="174"/>
        <v/>
      </c>
    </row>
    <row r="3757" spans="1:13" x14ac:dyDescent="0.25">
      <c r="A3757"/>
      <c r="B3757" s="1"/>
      <c r="C3757"/>
      <c r="D3757"/>
      <c r="E3757" s="76"/>
      <c r="F3757" s="76"/>
      <c r="G3757" s="2"/>
      <c r="H3757" s="77"/>
      <c r="J3757" s="79" t="str">
        <f>IF(IF(IF(_xlfn.MAXIFS($F$2:$F3756,$C$2:$C3756,$C3757,$B$2:$B3756,$B3757,$A$2:$A3756,$A3757)=0,"",$E3757-_xlfn.MAXIFS($F$2:$F3756,$C$2:$C3756,$C3757,$B$2:$B3756,$B3757,$A$2:$A3756,$A3757))&lt;0,0,IF(_xlfn.MAXIFS($F$2:$F3756,$C$2:$C3756,$C3757,$B$2:$B3756,$B3757,$A$2:$A3756,$A3757)=0,"",$E3757-_xlfn.MAXIFS($F$2:$F3756,$C$2:$C3756,$C3757,$B$2:$B3756,$B3757,$A$2:$A3756,$A3757)))&gt;0.25,"",IF(IF(_xlfn.MAXIFS($F$2:$F3756,$C$2:$C3756,$C3757,$B$2:$B3756,$B3757,$A$2:$A3756,$A3757)=0,"",$E3757-_xlfn.MAXIFS($F$2:$F3756,$C$2:$C3756,$C3757,$B$2:$B3756,$B3757,$A$2:$A3756,$A3757))&lt;0,0,IF(_xlfn.MAXIFS($F$2:$F3756,$C$2:$C3756,$C3757,$B$2:$B3756,$B3757,$A$2:$A3756,$A3757)=0,"",$E3757-_xlfn.MAXIFS($F$2:$F3756,$C$2:$C3756,$C3757,$B$2:$B3756,$B3757,$A$2:$A3756,$A3757))))</f>
        <v/>
      </c>
      <c r="K3757" s="6" t="str">
        <f t="shared" si="175"/>
        <v/>
      </c>
      <c r="L3757" s="6" t="str">
        <f t="shared" si="176"/>
        <v/>
      </c>
      <c r="M3757" s="6" t="str">
        <f t="shared" si="174"/>
        <v/>
      </c>
    </row>
    <row r="3758" spans="1:13" x14ac:dyDescent="0.25">
      <c r="A3758"/>
      <c r="B3758" s="1"/>
      <c r="C3758"/>
      <c r="D3758"/>
      <c r="E3758" s="76"/>
      <c r="F3758" s="76"/>
      <c r="G3758" s="2"/>
      <c r="H3758" s="77"/>
      <c r="J3758" s="79" t="str">
        <f>IF(IF(IF(_xlfn.MAXIFS($F$2:$F3757,$C$2:$C3757,$C3758,$B$2:$B3757,$B3758,$A$2:$A3757,$A3758)=0,"",$E3758-_xlfn.MAXIFS($F$2:$F3757,$C$2:$C3757,$C3758,$B$2:$B3757,$B3758,$A$2:$A3757,$A3758))&lt;0,0,IF(_xlfn.MAXIFS($F$2:$F3757,$C$2:$C3757,$C3758,$B$2:$B3757,$B3758,$A$2:$A3757,$A3758)=0,"",$E3758-_xlfn.MAXIFS($F$2:$F3757,$C$2:$C3757,$C3758,$B$2:$B3757,$B3758,$A$2:$A3757,$A3758)))&gt;0.25,"",IF(IF(_xlfn.MAXIFS($F$2:$F3757,$C$2:$C3757,$C3758,$B$2:$B3757,$B3758,$A$2:$A3757,$A3758)=0,"",$E3758-_xlfn.MAXIFS($F$2:$F3757,$C$2:$C3757,$C3758,$B$2:$B3757,$B3758,$A$2:$A3757,$A3758))&lt;0,0,IF(_xlfn.MAXIFS($F$2:$F3757,$C$2:$C3757,$C3758,$B$2:$B3757,$B3758,$A$2:$A3757,$A3758)=0,"",$E3758-_xlfn.MAXIFS($F$2:$F3757,$C$2:$C3757,$C3758,$B$2:$B3757,$B3758,$A$2:$A3757,$A3758))))</f>
        <v/>
      </c>
      <c r="K3758" s="6" t="str">
        <f t="shared" si="175"/>
        <v/>
      </c>
      <c r="L3758" s="6" t="str">
        <f t="shared" si="176"/>
        <v/>
      </c>
      <c r="M3758" s="6" t="str">
        <f t="shared" si="174"/>
        <v/>
      </c>
    </row>
    <row r="3759" spans="1:13" x14ac:dyDescent="0.25">
      <c r="A3759"/>
      <c r="B3759" s="1"/>
      <c r="C3759"/>
      <c r="D3759"/>
      <c r="E3759" s="76"/>
      <c r="F3759" s="76"/>
      <c r="G3759" s="2"/>
      <c r="H3759" s="77"/>
      <c r="J3759" s="79" t="str">
        <f>IF(IF(IF(_xlfn.MAXIFS($F$2:$F3758,$C$2:$C3758,$C3759,$B$2:$B3758,$B3759,$A$2:$A3758,$A3759)=0,"",$E3759-_xlfn.MAXIFS($F$2:$F3758,$C$2:$C3758,$C3759,$B$2:$B3758,$B3759,$A$2:$A3758,$A3759))&lt;0,0,IF(_xlfn.MAXIFS($F$2:$F3758,$C$2:$C3758,$C3759,$B$2:$B3758,$B3759,$A$2:$A3758,$A3759)=0,"",$E3759-_xlfn.MAXIFS($F$2:$F3758,$C$2:$C3758,$C3759,$B$2:$B3758,$B3759,$A$2:$A3758,$A3759)))&gt;0.25,"",IF(IF(_xlfn.MAXIFS($F$2:$F3758,$C$2:$C3758,$C3759,$B$2:$B3758,$B3759,$A$2:$A3758,$A3759)=0,"",$E3759-_xlfn.MAXIFS($F$2:$F3758,$C$2:$C3758,$C3759,$B$2:$B3758,$B3759,$A$2:$A3758,$A3759))&lt;0,0,IF(_xlfn.MAXIFS($F$2:$F3758,$C$2:$C3758,$C3759,$B$2:$B3758,$B3759,$A$2:$A3758,$A3759)=0,"",$E3759-_xlfn.MAXIFS($F$2:$F3758,$C$2:$C3758,$C3759,$B$2:$B3758,$B3759,$A$2:$A3758,$A3759))))</f>
        <v/>
      </c>
      <c r="K3759" s="6" t="str">
        <f t="shared" si="175"/>
        <v/>
      </c>
      <c r="L3759" s="6" t="str">
        <f t="shared" si="176"/>
        <v/>
      </c>
      <c r="M3759" s="6" t="str">
        <f t="shared" si="174"/>
        <v/>
      </c>
    </row>
    <row r="3760" spans="1:13" x14ac:dyDescent="0.25">
      <c r="A3760"/>
      <c r="B3760" s="1"/>
      <c r="C3760"/>
      <c r="D3760"/>
      <c r="E3760" s="76"/>
      <c r="F3760" s="76"/>
      <c r="G3760" s="2"/>
      <c r="H3760" s="77"/>
      <c r="J3760" s="79" t="str">
        <f>IF(IF(IF(_xlfn.MAXIFS($F$2:$F3759,$C$2:$C3759,$C3760,$B$2:$B3759,$B3760,$A$2:$A3759,$A3760)=0,"",$E3760-_xlfn.MAXIFS($F$2:$F3759,$C$2:$C3759,$C3760,$B$2:$B3759,$B3760,$A$2:$A3759,$A3760))&lt;0,0,IF(_xlfn.MAXIFS($F$2:$F3759,$C$2:$C3759,$C3760,$B$2:$B3759,$B3760,$A$2:$A3759,$A3760)=0,"",$E3760-_xlfn.MAXIFS($F$2:$F3759,$C$2:$C3759,$C3760,$B$2:$B3759,$B3760,$A$2:$A3759,$A3760)))&gt;0.25,"",IF(IF(_xlfn.MAXIFS($F$2:$F3759,$C$2:$C3759,$C3760,$B$2:$B3759,$B3760,$A$2:$A3759,$A3760)=0,"",$E3760-_xlfn.MAXIFS($F$2:$F3759,$C$2:$C3759,$C3760,$B$2:$B3759,$B3760,$A$2:$A3759,$A3760))&lt;0,0,IF(_xlfn.MAXIFS($F$2:$F3759,$C$2:$C3759,$C3760,$B$2:$B3759,$B3760,$A$2:$A3759,$A3760)=0,"",$E3760-_xlfn.MAXIFS($F$2:$F3759,$C$2:$C3759,$C3760,$B$2:$B3759,$B3760,$A$2:$A3759,$A3760))))</f>
        <v/>
      </c>
      <c r="K3760" s="6" t="str">
        <f t="shared" si="175"/>
        <v/>
      </c>
      <c r="L3760" s="6" t="str">
        <f t="shared" si="176"/>
        <v/>
      </c>
      <c r="M3760" s="6" t="str">
        <f t="shared" si="174"/>
        <v/>
      </c>
    </row>
    <row r="3761" spans="1:13" x14ac:dyDescent="0.25">
      <c r="A3761"/>
      <c r="B3761" s="1"/>
      <c r="C3761"/>
      <c r="D3761"/>
      <c r="E3761" s="76"/>
      <c r="F3761" s="76"/>
      <c r="G3761" s="2"/>
      <c r="H3761" s="77"/>
      <c r="J3761" s="79" t="str">
        <f>IF(IF(IF(_xlfn.MAXIFS($F$2:$F3760,$C$2:$C3760,$C3761,$B$2:$B3760,$B3761,$A$2:$A3760,$A3761)=0,"",$E3761-_xlfn.MAXIFS($F$2:$F3760,$C$2:$C3760,$C3761,$B$2:$B3760,$B3761,$A$2:$A3760,$A3761))&lt;0,0,IF(_xlfn.MAXIFS($F$2:$F3760,$C$2:$C3760,$C3761,$B$2:$B3760,$B3761,$A$2:$A3760,$A3761)=0,"",$E3761-_xlfn.MAXIFS($F$2:$F3760,$C$2:$C3760,$C3761,$B$2:$B3760,$B3761,$A$2:$A3760,$A3761)))&gt;0.25,"",IF(IF(_xlfn.MAXIFS($F$2:$F3760,$C$2:$C3760,$C3761,$B$2:$B3760,$B3761,$A$2:$A3760,$A3761)=0,"",$E3761-_xlfn.MAXIFS($F$2:$F3760,$C$2:$C3760,$C3761,$B$2:$B3760,$B3761,$A$2:$A3760,$A3761))&lt;0,0,IF(_xlfn.MAXIFS($F$2:$F3760,$C$2:$C3760,$C3761,$B$2:$B3760,$B3761,$A$2:$A3760,$A3761)=0,"",$E3761-_xlfn.MAXIFS($F$2:$F3760,$C$2:$C3760,$C3761,$B$2:$B3760,$B3761,$A$2:$A3760,$A3761))))</f>
        <v/>
      </c>
      <c r="K3761" s="6" t="str">
        <f t="shared" si="175"/>
        <v/>
      </c>
      <c r="L3761" s="6" t="str">
        <f t="shared" si="176"/>
        <v/>
      </c>
      <c r="M3761" s="6" t="str">
        <f t="shared" si="174"/>
        <v/>
      </c>
    </row>
    <row r="3762" spans="1:13" x14ac:dyDescent="0.25">
      <c r="A3762"/>
      <c r="B3762" s="1"/>
      <c r="C3762"/>
      <c r="D3762"/>
      <c r="E3762" s="76"/>
      <c r="F3762" s="76"/>
      <c r="G3762" s="2"/>
      <c r="H3762" s="77"/>
      <c r="J3762" s="79" t="str">
        <f>IF(IF(IF(_xlfn.MAXIFS($F$2:$F3761,$C$2:$C3761,$C3762,$B$2:$B3761,$B3762,$A$2:$A3761,$A3762)=0,"",$E3762-_xlfn.MAXIFS($F$2:$F3761,$C$2:$C3761,$C3762,$B$2:$B3761,$B3762,$A$2:$A3761,$A3762))&lt;0,0,IF(_xlfn.MAXIFS($F$2:$F3761,$C$2:$C3761,$C3762,$B$2:$B3761,$B3762,$A$2:$A3761,$A3762)=0,"",$E3762-_xlfn.MAXIFS($F$2:$F3761,$C$2:$C3761,$C3762,$B$2:$B3761,$B3762,$A$2:$A3761,$A3762)))&gt;0.25,"",IF(IF(_xlfn.MAXIFS($F$2:$F3761,$C$2:$C3761,$C3762,$B$2:$B3761,$B3762,$A$2:$A3761,$A3762)=0,"",$E3762-_xlfn.MAXIFS($F$2:$F3761,$C$2:$C3761,$C3762,$B$2:$B3761,$B3762,$A$2:$A3761,$A3762))&lt;0,0,IF(_xlfn.MAXIFS($F$2:$F3761,$C$2:$C3761,$C3762,$B$2:$B3761,$B3762,$A$2:$A3761,$A3762)=0,"",$E3762-_xlfn.MAXIFS($F$2:$F3761,$C$2:$C3761,$C3762,$B$2:$B3761,$B3762,$A$2:$A3761,$A3762))))</f>
        <v/>
      </c>
      <c r="K3762" s="6" t="str">
        <f t="shared" si="175"/>
        <v/>
      </c>
      <c r="L3762" s="6" t="str">
        <f t="shared" si="176"/>
        <v/>
      </c>
      <c r="M3762" s="6" t="str">
        <f t="shared" si="174"/>
        <v/>
      </c>
    </row>
    <row r="3763" spans="1:13" x14ac:dyDescent="0.25">
      <c r="A3763"/>
      <c r="B3763" s="1"/>
      <c r="C3763"/>
      <c r="D3763"/>
      <c r="E3763" s="76"/>
      <c r="F3763" s="76"/>
      <c r="G3763" s="2"/>
      <c r="H3763" s="77"/>
      <c r="J3763" s="79" t="str">
        <f>IF(IF(IF(_xlfn.MAXIFS($F$2:$F3762,$C$2:$C3762,$C3763,$B$2:$B3762,$B3763,$A$2:$A3762,$A3763)=0,"",$E3763-_xlfn.MAXIFS($F$2:$F3762,$C$2:$C3762,$C3763,$B$2:$B3762,$B3763,$A$2:$A3762,$A3763))&lt;0,0,IF(_xlfn.MAXIFS($F$2:$F3762,$C$2:$C3762,$C3763,$B$2:$B3762,$B3763,$A$2:$A3762,$A3763)=0,"",$E3763-_xlfn.MAXIFS($F$2:$F3762,$C$2:$C3762,$C3763,$B$2:$B3762,$B3763,$A$2:$A3762,$A3763)))&gt;0.25,"",IF(IF(_xlfn.MAXIFS($F$2:$F3762,$C$2:$C3762,$C3763,$B$2:$B3762,$B3763,$A$2:$A3762,$A3763)=0,"",$E3763-_xlfn.MAXIFS($F$2:$F3762,$C$2:$C3762,$C3763,$B$2:$B3762,$B3763,$A$2:$A3762,$A3763))&lt;0,0,IF(_xlfn.MAXIFS($F$2:$F3762,$C$2:$C3762,$C3763,$B$2:$B3762,$B3763,$A$2:$A3762,$A3763)=0,"",$E3763-_xlfn.MAXIFS($F$2:$F3762,$C$2:$C3762,$C3763,$B$2:$B3762,$B3763,$A$2:$A3762,$A3763))))</f>
        <v/>
      </c>
      <c r="K3763" s="6" t="str">
        <f t="shared" si="175"/>
        <v/>
      </c>
      <c r="L3763" s="6" t="str">
        <f t="shared" si="176"/>
        <v/>
      </c>
      <c r="M3763" s="6" t="str">
        <f t="shared" si="174"/>
        <v/>
      </c>
    </row>
    <row r="3764" spans="1:13" x14ac:dyDescent="0.25">
      <c r="A3764"/>
      <c r="B3764" s="1"/>
      <c r="C3764"/>
      <c r="D3764"/>
      <c r="E3764" s="76"/>
      <c r="F3764" s="76"/>
      <c r="G3764" s="2"/>
      <c r="H3764" s="77"/>
      <c r="J3764" s="79" t="str">
        <f>IF(IF(IF(_xlfn.MAXIFS($F$2:$F3763,$C$2:$C3763,$C3764,$B$2:$B3763,$B3764,$A$2:$A3763,$A3764)=0,"",$E3764-_xlfn.MAXIFS($F$2:$F3763,$C$2:$C3763,$C3764,$B$2:$B3763,$B3764,$A$2:$A3763,$A3764))&lt;0,0,IF(_xlfn.MAXIFS($F$2:$F3763,$C$2:$C3763,$C3764,$B$2:$B3763,$B3764,$A$2:$A3763,$A3764)=0,"",$E3764-_xlfn.MAXIFS($F$2:$F3763,$C$2:$C3763,$C3764,$B$2:$B3763,$B3764,$A$2:$A3763,$A3764)))&gt;0.25,"",IF(IF(_xlfn.MAXIFS($F$2:$F3763,$C$2:$C3763,$C3764,$B$2:$B3763,$B3764,$A$2:$A3763,$A3764)=0,"",$E3764-_xlfn.MAXIFS($F$2:$F3763,$C$2:$C3763,$C3764,$B$2:$B3763,$B3764,$A$2:$A3763,$A3764))&lt;0,0,IF(_xlfn.MAXIFS($F$2:$F3763,$C$2:$C3763,$C3764,$B$2:$B3763,$B3764,$A$2:$A3763,$A3764)=0,"",$E3764-_xlfn.MAXIFS($F$2:$F3763,$C$2:$C3763,$C3764,$B$2:$B3763,$B3764,$A$2:$A3763,$A3764))))</f>
        <v/>
      </c>
      <c r="K3764" s="6" t="str">
        <f t="shared" si="175"/>
        <v/>
      </c>
      <c r="L3764" s="6" t="str">
        <f t="shared" si="176"/>
        <v/>
      </c>
      <c r="M3764" s="6" t="str">
        <f t="shared" si="174"/>
        <v/>
      </c>
    </row>
    <row r="3765" spans="1:13" x14ac:dyDescent="0.25">
      <c r="A3765"/>
      <c r="B3765" s="1"/>
      <c r="C3765"/>
      <c r="D3765"/>
      <c r="E3765" s="76"/>
      <c r="F3765" s="76"/>
      <c r="G3765" s="2"/>
      <c r="H3765" s="77"/>
      <c r="J3765" s="79" t="str">
        <f>IF(IF(IF(_xlfn.MAXIFS($F$2:$F3764,$C$2:$C3764,$C3765,$B$2:$B3764,$B3765,$A$2:$A3764,$A3765)=0,"",$E3765-_xlfn.MAXIFS($F$2:$F3764,$C$2:$C3764,$C3765,$B$2:$B3764,$B3765,$A$2:$A3764,$A3765))&lt;0,0,IF(_xlfn.MAXIFS($F$2:$F3764,$C$2:$C3764,$C3765,$B$2:$B3764,$B3765,$A$2:$A3764,$A3765)=0,"",$E3765-_xlfn.MAXIFS($F$2:$F3764,$C$2:$C3764,$C3765,$B$2:$B3764,$B3765,$A$2:$A3764,$A3765)))&gt;0.25,"",IF(IF(_xlfn.MAXIFS($F$2:$F3764,$C$2:$C3764,$C3765,$B$2:$B3764,$B3765,$A$2:$A3764,$A3765)=0,"",$E3765-_xlfn.MAXIFS($F$2:$F3764,$C$2:$C3764,$C3765,$B$2:$B3764,$B3765,$A$2:$A3764,$A3765))&lt;0,0,IF(_xlfn.MAXIFS($F$2:$F3764,$C$2:$C3764,$C3765,$B$2:$B3764,$B3765,$A$2:$A3764,$A3765)=0,"",$E3765-_xlfn.MAXIFS($F$2:$F3764,$C$2:$C3764,$C3765,$B$2:$B3764,$B3765,$A$2:$A3764,$A3765))))</f>
        <v/>
      </c>
      <c r="K3765" s="6" t="str">
        <f t="shared" si="175"/>
        <v/>
      </c>
      <c r="L3765" s="6" t="str">
        <f t="shared" si="176"/>
        <v/>
      </c>
      <c r="M3765" s="6" t="str">
        <f t="shared" si="174"/>
        <v/>
      </c>
    </row>
    <row r="3766" spans="1:13" x14ac:dyDescent="0.25">
      <c r="A3766"/>
      <c r="B3766" s="1"/>
      <c r="C3766"/>
      <c r="D3766"/>
      <c r="E3766" s="76"/>
      <c r="F3766" s="76"/>
      <c r="G3766" s="2"/>
      <c r="H3766" s="77"/>
      <c r="J3766" s="79" t="str">
        <f>IF(IF(IF(_xlfn.MAXIFS($F$2:$F3765,$C$2:$C3765,$C3766,$B$2:$B3765,$B3766,$A$2:$A3765,$A3766)=0,"",$E3766-_xlfn.MAXIFS($F$2:$F3765,$C$2:$C3765,$C3766,$B$2:$B3765,$B3766,$A$2:$A3765,$A3766))&lt;0,0,IF(_xlfn.MAXIFS($F$2:$F3765,$C$2:$C3765,$C3766,$B$2:$B3765,$B3766,$A$2:$A3765,$A3766)=0,"",$E3766-_xlfn.MAXIFS($F$2:$F3765,$C$2:$C3765,$C3766,$B$2:$B3765,$B3766,$A$2:$A3765,$A3766)))&gt;0.25,"",IF(IF(_xlfn.MAXIFS($F$2:$F3765,$C$2:$C3765,$C3766,$B$2:$B3765,$B3766,$A$2:$A3765,$A3766)=0,"",$E3766-_xlfn.MAXIFS($F$2:$F3765,$C$2:$C3765,$C3766,$B$2:$B3765,$B3766,$A$2:$A3765,$A3766))&lt;0,0,IF(_xlfn.MAXIFS($F$2:$F3765,$C$2:$C3765,$C3766,$B$2:$B3765,$B3766,$A$2:$A3765,$A3766)=0,"",$E3766-_xlfn.MAXIFS($F$2:$F3765,$C$2:$C3765,$C3766,$B$2:$B3765,$B3766,$A$2:$A3765,$A3766))))</f>
        <v/>
      </c>
      <c r="K3766" s="6" t="str">
        <f t="shared" si="175"/>
        <v/>
      </c>
      <c r="L3766" s="6" t="str">
        <f t="shared" si="176"/>
        <v/>
      </c>
      <c r="M3766" s="6" t="str">
        <f t="shared" si="174"/>
        <v/>
      </c>
    </row>
    <row r="3767" spans="1:13" x14ac:dyDescent="0.25">
      <c r="A3767"/>
      <c r="B3767" s="1"/>
      <c r="C3767"/>
      <c r="D3767"/>
      <c r="E3767" s="76"/>
      <c r="F3767" s="76"/>
      <c r="G3767" s="2"/>
      <c r="H3767" s="77"/>
      <c r="J3767" s="79" t="str">
        <f>IF(IF(IF(_xlfn.MAXIFS($F$2:$F3766,$C$2:$C3766,$C3767,$B$2:$B3766,$B3767,$A$2:$A3766,$A3767)=0,"",$E3767-_xlfn.MAXIFS($F$2:$F3766,$C$2:$C3766,$C3767,$B$2:$B3766,$B3767,$A$2:$A3766,$A3767))&lt;0,0,IF(_xlfn.MAXIFS($F$2:$F3766,$C$2:$C3766,$C3767,$B$2:$B3766,$B3767,$A$2:$A3766,$A3767)=0,"",$E3767-_xlfn.MAXIFS($F$2:$F3766,$C$2:$C3766,$C3767,$B$2:$B3766,$B3767,$A$2:$A3766,$A3767)))&gt;0.25,"",IF(IF(_xlfn.MAXIFS($F$2:$F3766,$C$2:$C3766,$C3767,$B$2:$B3766,$B3767,$A$2:$A3766,$A3767)=0,"",$E3767-_xlfn.MAXIFS($F$2:$F3766,$C$2:$C3766,$C3767,$B$2:$B3766,$B3767,$A$2:$A3766,$A3767))&lt;0,0,IF(_xlfn.MAXIFS($F$2:$F3766,$C$2:$C3766,$C3767,$B$2:$B3766,$B3767,$A$2:$A3766,$A3767)=0,"",$E3767-_xlfn.MAXIFS($F$2:$F3766,$C$2:$C3766,$C3767,$B$2:$B3766,$B3767,$A$2:$A3766,$A3767))))</f>
        <v/>
      </c>
      <c r="K3767" s="6" t="str">
        <f t="shared" si="175"/>
        <v/>
      </c>
      <c r="L3767" s="6" t="str">
        <f t="shared" si="176"/>
        <v/>
      </c>
      <c r="M3767" s="6" t="str">
        <f t="shared" si="174"/>
        <v/>
      </c>
    </row>
    <row r="3768" spans="1:13" x14ac:dyDescent="0.25">
      <c r="A3768"/>
      <c r="B3768" s="1"/>
      <c r="C3768"/>
      <c r="D3768"/>
      <c r="E3768" s="76"/>
      <c r="F3768" s="76"/>
      <c r="G3768" s="2"/>
      <c r="H3768" s="77"/>
      <c r="J3768" s="79" t="str">
        <f>IF(IF(IF(_xlfn.MAXIFS($F$2:$F3767,$C$2:$C3767,$C3768,$B$2:$B3767,$B3768,$A$2:$A3767,$A3768)=0,"",$E3768-_xlfn.MAXIFS($F$2:$F3767,$C$2:$C3767,$C3768,$B$2:$B3767,$B3768,$A$2:$A3767,$A3768))&lt;0,0,IF(_xlfn.MAXIFS($F$2:$F3767,$C$2:$C3767,$C3768,$B$2:$B3767,$B3768,$A$2:$A3767,$A3768)=0,"",$E3768-_xlfn.MAXIFS($F$2:$F3767,$C$2:$C3767,$C3768,$B$2:$B3767,$B3768,$A$2:$A3767,$A3768)))&gt;0.25,"",IF(IF(_xlfn.MAXIFS($F$2:$F3767,$C$2:$C3767,$C3768,$B$2:$B3767,$B3768,$A$2:$A3767,$A3768)=0,"",$E3768-_xlfn.MAXIFS($F$2:$F3767,$C$2:$C3767,$C3768,$B$2:$B3767,$B3768,$A$2:$A3767,$A3768))&lt;0,0,IF(_xlfn.MAXIFS($F$2:$F3767,$C$2:$C3767,$C3768,$B$2:$B3767,$B3768,$A$2:$A3767,$A3768)=0,"",$E3768-_xlfn.MAXIFS($F$2:$F3767,$C$2:$C3767,$C3768,$B$2:$B3767,$B3768,$A$2:$A3767,$A3768))))</f>
        <v/>
      </c>
      <c r="K3768" s="6" t="str">
        <f t="shared" si="175"/>
        <v/>
      </c>
      <c r="L3768" s="6" t="str">
        <f t="shared" si="176"/>
        <v/>
      </c>
      <c r="M3768" s="6" t="str">
        <f t="shared" si="174"/>
        <v/>
      </c>
    </row>
    <row r="3769" spans="1:13" x14ac:dyDescent="0.25">
      <c r="A3769"/>
      <c r="B3769" s="1"/>
      <c r="C3769"/>
      <c r="D3769"/>
      <c r="E3769" s="76"/>
      <c r="F3769" s="76"/>
      <c r="G3769" s="2"/>
      <c r="H3769" s="77"/>
      <c r="J3769" s="79" t="str">
        <f>IF(IF(IF(_xlfn.MAXIFS($F$2:$F3768,$C$2:$C3768,$C3769,$B$2:$B3768,$B3769,$A$2:$A3768,$A3769)=0,"",$E3769-_xlfn.MAXIFS($F$2:$F3768,$C$2:$C3768,$C3769,$B$2:$B3768,$B3769,$A$2:$A3768,$A3769))&lt;0,0,IF(_xlfn.MAXIFS($F$2:$F3768,$C$2:$C3768,$C3769,$B$2:$B3768,$B3769,$A$2:$A3768,$A3769)=0,"",$E3769-_xlfn.MAXIFS($F$2:$F3768,$C$2:$C3768,$C3769,$B$2:$B3768,$B3769,$A$2:$A3768,$A3769)))&gt;0.25,"",IF(IF(_xlfn.MAXIFS($F$2:$F3768,$C$2:$C3768,$C3769,$B$2:$B3768,$B3769,$A$2:$A3768,$A3769)=0,"",$E3769-_xlfn.MAXIFS($F$2:$F3768,$C$2:$C3768,$C3769,$B$2:$B3768,$B3769,$A$2:$A3768,$A3769))&lt;0,0,IF(_xlfn.MAXIFS($F$2:$F3768,$C$2:$C3768,$C3769,$B$2:$B3768,$B3769,$A$2:$A3768,$A3769)=0,"",$E3769-_xlfn.MAXIFS($F$2:$F3768,$C$2:$C3768,$C3769,$B$2:$B3768,$B3769,$A$2:$A3768,$A3769))))</f>
        <v/>
      </c>
      <c r="K3769" s="6" t="str">
        <f t="shared" si="175"/>
        <v/>
      </c>
      <c r="L3769" s="6" t="str">
        <f t="shared" si="176"/>
        <v/>
      </c>
      <c r="M3769" s="6" t="str">
        <f t="shared" si="174"/>
        <v/>
      </c>
    </row>
    <row r="3770" spans="1:13" x14ac:dyDescent="0.25">
      <c r="A3770"/>
      <c r="B3770" s="1"/>
      <c r="C3770"/>
      <c r="D3770"/>
      <c r="E3770" s="76"/>
      <c r="F3770" s="76"/>
      <c r="G3770" s="2"/>
      <c r="H3770" s="77"/>
      <c r="J3770" s="79" t="str">
        <f>IF(IF(IF(_xlfn.MAXIFS($F$2:$F3769,$C$2:$C3769,$C3770,$B$2:$B3769,$B3770,$A$2:$A3769,$A3770)=0,"",$E3770-_xlfn.MAXIFS($F$2:$F3769,$C$2:$C3769,$C3770,$B$2:$B3769,$B3770,$A$2:$A3769,$A3770))&lt;0,0,IF(_xlfn.MAXIFS($F$2:$F3769,$C$2:$C3769,$C3770,$B$2:$B3769,$B3770,$A$2:$A3769,$A3770)=0,"",$E3770-_xlfn.MAXIFS($F$2:$F3769,$C$2:$C3769,$C3770,$B$2:$B3769,$B3770,$A$2:$A3769,$A3770)))&gt;0.25,"",IF(IF(_xlfn.MAXIFS($F$2:$F3769,$C$2:$C3769,$C3770,$B$2:$B3769,$B3770,$A$2:$A3769,$A3770)=0,"",$E3770-_xlfn.MAXIFS($F$2:$F3769,$C$2:$C3769,$C3770,$B$2:$B3769,$B3770,$A$2:$A3769,$A3770))&lt;0,0,IF(_xlfn.MAXIFS($F$2:$F3769,$C$2:$C3769,$C3770,$B$2:$B3769,$B3770,$A$2:$A3769,$A3770)=0,"",$E3770-_xlfn.MAXIFS($F$2:$F3769,$C$2:$C3769,$C3770,$B$2:$B3769,$B3770,$A$2:$A3769,$A3770))))</f>
        <v/>
      </c>
      <c r="K3770" s="6" t="str">
        <f t="shared" si="175"/>
        <v/>
      </c>
      <c r="L3770" s="6" t="str">
        <f t="shared" si="176"/>
        <v/>
      </c>
      <c r="M3770" s="6" t="str">
        <f t="shared" si="174"/>
        <v/>
      </c>
    </row>
    <row r="3771" spans="1:13" x14ac:dyDescent="0.25">
      <c r="A3771"/>
      <c r="B3771" s="1"/>
      <c r="C3771"/>
      <c r="D3771"/>
      <c r="E3771" s="76"/>
      <c r="F3771" s="76"/>
      <c r="G3771" s="2"/>
      <c r="H3771" s="77"/>
      <c r="J3771" s="79" t="str">
        <f>IF(IF(IF(_xlfn.MAXIFS($F$2:$F3770,$C$2:$C3770,$C3771,$B$2:$B3770,$B3771,$A$2:$A3770,$A3771)=0,"",$E3771-_xlfn.MAXIFS($F$2:$F3770,$C$2:$C3770,$C3771,$B$2:$B3770,$B3771,$A$2:$A3770,$A3771))&lt;0,0,IF(_xlfn.MAXIFS($F$2:$F3770,$C$2:$C3770,$C3771,$B$2:$B3770,$B3771,$A$2:$A3770,$A3771)=0,"",$E3771-_xlfn.MAXIFS($F$2:$F3770,$C$2:$C3770,$C3771,$B$2:$B3770,$B3771,$A$2:$A3770,$A3771)))&gt;0.25,"",IF(IF(_xlfn.MAXIFS($F$2:$F3770,$C$2:$C3770,$C3771,$B$2:$B3770,$B3771,$A$2:$A3770,$A3771)=0,"",$E3771-_xlfn.MAXIFS($F$2:$F3770,$C$2:$C3770,$C3771,$B$2:$B3770,$B3771,$A$2:$A3770,$A3771))&lt;0,0,IF(_xlfn.MAXIFS($F$2:$F3770,$C$2:$C3770,$C3771,$B$2:$B3770,$B3771,$A$2:$A3770,$A3771)=0,"",$E3771-_xlfn.MAXIFS($F$2:$F3770,$C$2:$C3770,$C3771,$B$2:$B3770,$B3771,$A$2:$A3770,$A3771))))</f>
        <v/>
      </c>
      <c r="K3771" s="6" t="str">
        <f t="shared" si="175"/>
        <v/>
      </c>
      <c r="L3771" s="6" t="str">
        <f t="shared" si="176"/>
        <v/>
      </c>
      <c r="M3771" s="6" t="str">
        <f t="shared" si="174"/>
        <v/>
      </c>
    </row>
    <row r="3772" spans="1:13" x14ac:dyDescent="0.25">
      <c r="A3772"/>
      <c r="B3772" s="1"/>
      <c r="C3772"/>
      <c r="D3772"/>
      <c r="E3772" s="76"/>
      <c r="F3772" s="76"/>
      <c r="G3772" s="2"/>
      <c r="H3772" s="77"/>
      <c r="J3772" s="79" t="str">
        <f>IF(IF(IF(_xlfn.MAXIFS($F$2:$F3771,$C$2:$C3771,$C3772,$B$2:$B3771,$B3772,$A$2:$A3771,$A3772)=0,"",$E3772-_xlfn.MAXIFS($F$2:$F3771,$C$2:$C3771,$C3772,$B$2:$B3771,$B3772,$A$2:$A3771,$A3772))&lt;0,0,IF(_xlfn.MAXIFS($F$2:$F3771,$C$2:$C3771,$C3772,$B$2:$B3771,$B3772,$A$2:$A3771,$A3772)=0,"",$E3772-_xlfn.MAXIFS($F$2:$F3771,$C$2:$C3771,$C3772,$B$2:$B3771,$B3772,$A$2:$A3771,$A3772)))&gt;0.25,"",IF(IF(_xlfn.MAXIFS($F$2:$F3771,$C$2:$C3771,$C3772,$B$2:$B3771,$B3772,$A$2:$A3771,$A3772)=0,"",$E3772-_xlfn.MAXIFS($F$2:$F3771,$C$2:$C3771,$C3772,$B$2:$B3771,$B3772,$A$2:$A3771,$A3772))&lt;0,0,IF(_xlfn.MAXIFS($F$2:$F3771,$C$2:$C3771,$C3772,$B$2:$B3771,$B3772,$A$2:$A3771,$A3772)=0,"",$E3772-_xlfn.MAXIFS($F$2:$F3771,$C$2:$C3771,$C3772,$B$2:$B3771,$B3772,$A$2:$A3771,$A3772))))</f>
        <v/>
      </c>
      <c r="K3772" s="6" t="str">
        <f t="shared" si="175"/>
        <v/>
      </c>
      <c r="L3772" s="6" t="str">
        <f t="shared" si="176"/>
        <v/>
      </c>
      <c r="M3772" s="6" t="str">
        <f t="shared" si="174"/>
        <v/>
      </c>
    </row>
    <row r="3773" spans="1:13" x14ac:dyDescent="0.25">
      <c r="A3773"/>
      <c r="B3773" s="1"/>
      <c r="C3773"/>
      <c r="D3773"/>
      <c r="E3773" s="76"/>
      <c r="F3773" s="76"/>
      <c r="G3773" s="2"/>
      <c r="H3773" s="77"/>
      <c r="J3773" s="79" t="str">
        <f>IF(IF(IF(_xlfn.MAXIFS($F$2:$F3772,$C$2:$C3772,$C3773,$B$2:$B3772,$B3773,$A$2:$A3772,$A3773)=0,"",$E3773-_xlfn.MAXIFS($F$2:$F3772,$C$2:$C3772,$C3773,$B$2:$B3772,$B3773,$A$2:$A3772,$A3773))&lt;0,0,IF(_xlfn.MAXIFS($F$2:$F3772,$C$2:$C3772,$C3773,$B$2:$B3772,$B3773,$A$2:$A3772,$A3773)=0,"",$E3773-_xlfn.MAXIFS($F$2:$F3772,$C$2:$C3772,$C3773,$B$2:$B3772,$B3773,$A$2:$A3772,$A3773)))&gt;0.25,"",IF(IF(_xlfn.MAXIFS($F$2:$F3772,$C$2:$C3772,$C3773,$B$2:$B3772,$B3773,$A$2:$A3772,$A3773)=0,"",$E3773-_xlfn.MAXIFS($F$2:$F3772,$C$2:$C3772,$C3773,$B$2:$B3772,$B3773,$A$2:$A3772,$A3773))&lt;0,0,IF(_xlfn.MAXIFS($F$2:$F3772,$C$2:$C3772,$C3773,$B$2:$B3772,$B3773,$A$2:$A3772,$A3773)=0,"",$E3773-_xlfn.MAXIFS($F$2:$F3772,$C$2:$C3772,$C3773,$B$2:$B3772,$B3773,$A$2:$A3772,$A3773))))</f>
        <v/>
      </c>
      <c r="K3773" s="6" t="str">
        <f t="shared" si="175"/>
        <v/>
      </c>
      <c r="L3773" s="6" t="str">
        <f t="shared" si="176"/>
        <v/>
      </c>
      <c r="M3773" s="6" t="str">
        <f t="shared" si="174"/>
        <v/>
      </c>
    </row>
    <row r="3774" spans="1:13" x14ac:dyDescent="0.25">
      <c r="A3774"/>
      <c r="B3774" s="1"/>
      <c r="C3774"/>
      <c r="D3774"/>
      <c r="E3774" s="76"/>
      <c r="F3774" s="76"/>
      <c r="G3774" s="2"/>
      <c r="H3774" s="77"/>
      <c r="J3774" s="79" t="str">
        <f>IF(IF(IF(_xlfn.MAXIFS($F$2:$F3773,$C$2:$C3773,$C3774,$B$2:$B3773,$B3774,$A$2:$A3773,$A3774)=0,"",$E3774-_xlfn.MAXIFS($F$2:$F3773,$C$2:$C3773,$C3774,$B$2:$B3773,$B3774,$A$2:$A3773,$A3774))&lt;0,0,IF(_xlfn.MAXIFS($F$2:$F3773,$C$2:$C3773,$C3774,$B$2:$B3773,$B3774,$A$2:$A3773,$A3774)=0,"",$E3774-_xlfn.MAXIFS($F$2:$F3773,$C$2:$C3773,$C3774,$B$2:$B3773,$B3774,$A$2:$A3773,$A3774)))&gt;0.25,"",IF(IF(_xlfn.MAXIFS($F$2:$F3773,$C$2:$C3773,$C3774,$B$2:$B3773,$B3774,$A$2:$A3773,$A3774)=0,"",$E3774-_xlfn.MAXIFS($F$2:$F3773,$C$2:$C3773,$C3774,$B$2:$B3773,$B3774,$A$2:$A3773,$A3774))&lt;0,0,IF(_xlfn.MAXIFS($F$2:$F3773,$C$2:$C3773,$C3774,$B$2:$B3773,$B3774,$A$2:$A3773,$A3774)=0,"",$E3774-_xlfn.MAXIFS($F$2:$F3773,$C$2:$C3773,$C3774,$B$2:$B3773,$B3774,$A$2:$A3773,$A3774))))</f>
        <v/>
      </c>
      <c r="K3774" s="6" t="str">
        <f t="shared" si="175"/>
        <v/>
      </c>
      <c r="L3774" s="6" t="str">
        <f t="shared" si="176"/>
        <v/>
      </c>
      <c r="M3774" s="6" t="str">
        <f t="shared" si="174"/>
        <v/>
      </c>
    </row>
    <row r="3775" spans="1:13" x14ac:dyDescent="0.25">
      <c r="A3775"/>
      <c r="B3775" s="1"/>
      <c r="C3775"/>
      <c r="D3775"/>
      <c r="E3775" s="76"/>
      <c r="F3775" s="76"/>
      <c r="G3775" s="2"/>
      <c r="H3775" s="77"/>
      <c r="J3775" s="79" t="str">
        <f>IF(IF(IF(_xlfn.MAXIFS($F$2:$F3774,$C$2:$C3774,$C3775,$B$2:$B3774,$B3775,$A$2:$A3774,$A3775)=0,"",$E3775-_xlfn.MAXIFS($F$2:$F3774,$C$2:$C3774,$C3775,$B$2:$B3774,$B3775,$A$2:$A3774,$A3775))&lt;0,0,IF(_xlfn.MAXIFS($F$2:$F3774,$C$2:$C3774,$C3775,$B$2:$B3774,$B3775,$A$2:$A3774,$A3775)=0,"",$E3775-_xlfn.MAXIFS($F$2:$F3774,$C$2:$C3774,$C3775,$B$2:$B3774,$B3775,$A$2:$A3774,$A3775)))&gt;0.25,"",IF(IF(_xlfn.MAXIFS($F$2:$F3774,$C$2:$C3774,$C3775,$B$2:$B3774,$B3775,$A$2:$A3774,$A3775)=0,"",$E3775-_xlfn.MAXIFS($F$2:$F3774,$C$2:$C3774,$C3775,$B$2:$B3774,$B3775,$A$2:$A3774,$A3775))&lt;0,0,IF(_xlfn.MAXIFS($F$2:$F3774,$C$2:$C3774,$C3775,$B$2:$B3774,$B3775,$A$2:$A3774,$A3775)=0,"",$E3775-_xlfn.MAXIFS($F$2:$F3774,$C$2:$C3774,$C3775,$B$2:$B3774,$B3775,$A$2:$A3774,$A3775))))</f>
        <v/>
      </c>
      <c r="K3775" s="6" t="str">
        <f t="shared" si="175"/>
        <v/>
      </c>
      <c r="L3775" s="6" t="str">
        <f t="shared" si="176"/>
        <v/>
      </c>
      <c r="M3775" s="6" t="str">
        <f t="shared" si="174"/>
        <v/>
      </c>
    </row>
    <row r="3776" spans="1:13" x14ac:dyDescent="0.25">
      <c r="A3776"/>
      <c r="B3776" s="1"/>
      <c r="C3776"/>
      <c r="D3776"/>
      <c r="E3776" s="76"/>
      <c r="F3776" s="76"/>
      <c r="G3776" s="2"/>
      <c r="H3776" s="77"/>
      <c r="J3776" s="79" t="str">
        <f>IF(IF(IF(_xlfn.MAXIFS($F$2:$F3775,$C$2:$C3775,$C3776,$B$2:$B3775,$B3776,$A$2:$A3775,$A3776)=0,"",$E3776-_xlfn.MAXIFS($F$2:$F3775,$C$2:$C3775,$C3776,$B$2:$B3775,$B3776,$A$2:$A3775,$A3776))&lt;0,0,IF(_xlfn.MAXIFS($F$2:$F3775,$C$2:$C3775,$C3776,$B$2:$B3775,$B3776,$A$2:$A3775,$A3776)=0,"",$E3776-_xlfn.MAXIFS($F$2:$F3775,$C$2:$C3775,$C3776,$B$2:$B3775,$B3776,$A$2:$A3775,$A3776)))&gt;0.25,"",IF(IF(_xlfn.MAXIFS($F$2:$F3775,$C$2:$C3775,$C3776,$B$2:$B3775,$B3776,$A$2:$A3775,$A3776)=0,"",$E3776-_xlfn.MAXIFS($F$2:$F3775,$C$2:$C3775,$C3776,$B$2:$B3775,$B3776,$A$2:$A3775,$A3776))&lt;0,0,IF(_xlfn.MAXIFS($F$2:$F3775,$C$2:$C3775,$C3776,$B$2:$B3775,$B3776,$A$2:$A3775,$A3776)=0,"",$E3776-_xlfn.MAXIFS($F$2:$F3775,$C$2:$C3775,$C3776,$B$2:$B3775,$B3776,$A$2:$A3775,$A3776))))</f>
        <v/>
      </c>
      <c r="K3776" s="6" t="str">
        <f t="shared" si="175"/>
        <v/>
      </c>
      <c r="L3776" s="6" t="str">
        <f t="shared" si="176"/>
        <v/>
      </c>
      <c r="M3776" s="6" t="str">
        <f t="shared" si="174"/>
        <v/>
      </c>
    </row>
    <row r="3777" spans="1:13" x14ac:dyDescent="0.25">
      <c r="A3777"/>
      <c r="B3777" s="1"/>
      <c r="C3777"/>
      <c r="D3777"/>
      <c r="E3777" s="76"/>
      <c r="F3777" s="76"/>
      <c r="G3777" s="2"/>
      <c r="H3777" s="77"/>
      <c r="J3777" s="79" t="str">
        <f>IF(IF(IF(_xlfn.MAXIFS($F$2:$F3776,$C$2:$C3776,$C3777,$B$2:$B3776,$B3777,$A$2:$A3776,$A3777)=0,"",$E3777-_xlfn.MAXIFS($F$2:$F3776,$C$2:$C3776,$C3777,$B$2:$B3776,$B3777,$A$2:$A3776,$A3777))&lt;0,0,IF(_xlfn.MAXIFS($F$2:$F3776,$C$2:$C3776,$C3777,$B$2:$B3776,$B3777,$A$2:$A3776,$A3777)=0,"",$E3777-_xlfn.MAXIFS($F$2:$F3776,$C$2:$C3776,$C3777,$B$2:$B3776,$B3777,$A$2:$A3776,$A3777)))&gt;0.25,"",IF(IF(_xlfn.MAXIFS($F$2:$F3776,$C$2:$C3776,$C3777,$B$2:$B3776,$B3777,$A$2:$A3776,$A3777)=0,"",$E3777-_xlfn.MAXIFS($F$2:$F3776,$C$2:$C3776,$C3777,$B$2:$B3776,$B3777,$A$2:$A3776,$A3777))&lt;0,0,IF(_xlfn.MAXIFS($F$2:$F3776,$C$2:$C3776,$C3777,$B$2:$B3776,$B3777,$A$2:$A3776,$A3777)=0,"",$E3777-_xlfn.MAXIFS($F$2:$F3776,$C$2:$C3776,$C3777,$B$2:$B3776,$B3777,$A$2:$A3776,$A3777))))</f>
        <v/>
      </c>
      <c r="K3777" s="6" t="str">
        <f t="shared" si="175"/>
        <v/>
      </c>
      <c r="L3777" s="6" t="str">
        <f t="shared" si="176"/>
        <v/>
      </c>
      <c r="M3777" s="6" t="str">
        <f t="shared" si="174"/>
        <v/>
      </c>
    </row>
    <row r="3778" spans="1:13" x14ac:dyDescent="0.25">
      <c r="A3778"/>
      <c r="B3778" s="1"/>
      <c r="C3778"/>
      <c r="D3778"/>
      <c r="E3778" s="76"/>
      <c r="F3778" s="76"/>
      <c r="G3778" s="2"/>
      <c r="H3778" s="77"/>
      <c r="J3778" s="79" t="str">
        <f>IF(IF(IF(_xlfn.MAXIFS($F$2:$F3777,$C$2:$C3777,$C3778,$B$2:$B3777,$B3778,$A$2:$A3777,$A3778)=0,"",$E3778-_xlfn.MAXIFS($F$2:$F3777,$C$2:$C3777,$C3778,$B$2:$B3777,$B3778,$A$2:$A3777,$A3778))&lt;0,0,IF(_xlfn.MAXIFS($F$2:$F3777,$C$2:$C3777,$C3778,$B$2:$B3777,$B3778,$A$2:$A3777,$A3778)=0,"",$E3778-_xlfn.MAXIFS($F$2:$F3777,$C$2:$C3777,$C3778,$B$2:$B3777,$B3778,$A$2:$A3777,$A3778)))&gt;0.25,"",IF(IF(_xlfn.MAXIFS($F$2:$F3777,$C$2:$C3777,$C3778,$B$2:$B3777,$B3778,$A$2:$A3777,$A3778)=0,"",$E3778-_xlfn.MAXIFS($F$2:$F3777,$C$2:$C3777,$C3778,$B$2:$B3777,$B3778,$A$2:$A3777,$A3778))&lt;0,0,IF(_xlfn.MAXIFS($F$2:$F3777,$C$2:$C3777,$C3778,$B$2:$B3777,$B3778,$A$2:$A3777,$A3778)=0,"",$E3778-_xlfn.MAXIFS($F$2:$F3777,$C$2:$C3777,$C3778,$B$2:$B3777,$B3778,$A$2:$A3777,$A3778))))</f>
        <v/>
      </c>
      <c r="K3778" s="6" t="str">
        <f t="shared" si="175"/>
        <v/>
      </c>
      <c r="L3778" s="6" t="str">
        <f t="shared" si="176"/>
        <v/>
      </c>
      <c r="M3778" s="6" t="str">
        <f t="shared" ref="M3778:M3841" si="177">IF($A3778="","",IF(AND($K3778&gt;=10,$K3778&lt;=13),"Y",IF(AND($K3778=14,$L3778="EARLY"),"Y","N")))</f>
        <v/>
      </c>
    </row>
    <row r="3779" spans="1:13" x14ac:dyDescent="0.25">
      <c r="A3779"/>
      <c r="B3779" s="1"/>
      <c r="C3779"/>
      <c r="D3779"/>
      <c r="E3779" s="76"/>
      <c r="F3779" s="76"/>
      <c r="G3779" s="2"/>
      <c r="H3779" s="77"/>
      <c r="J3779" s="79" t="str">
        <f>IF(IF(IF(_xlfn.MAXIFS($F$2:$F3778,$C$2:$C3778,$C3779,$B$2:$B3778,$B3779,$A$2:$A3778,$A3779)=0,"",$E3779-_xlfn.MAXIFS($F$2:$F3778,$C$2:$C3778,$C3779,$B$2:$B3778,$B3779,$A$2:$A3778,$A3779))&lt;0,0,IF(_xlfn.MAXIFS($F$2:$F3778,$C$2:$C3778,$C3779,$B$2:$B3778,$B3779,$A$2:$A3778,$A3779)=0,"",$E3779-_xlfn.MAXIFS($F$2:$F3778,$C$2:$C3778,$C3779,$B$2:$B3778,$B3779,$A$2:$A3778,$A3779)))&gt;0.25,"",IF(IF(_xlfn.MAXIFS($F$2:$F3778,$C$2:$C3778,$C3779,$B$2:$B3778,$B3779,$A$2:$A3778,$A3779)=0,"",$E3779-_xlfn.MAXIFS($F$2:$F3778,$C$2:$C3778,$C3779,$B$2:$B3778,$B3779,$A$2:$A3778,$A3779))&lt;0,0,IF(_xlfn.MAXIFS($F$2:$F3778,$C$2:$C3778,$C3779,$B$2:$B3778,$B3779,$A$2:$A3778,$A3779)=0,"",$E3779-_xlfn.MAXIFS($F$2:$F3778,$C$2:$C3778,$C3779,$B$2:$B3778,$B3779,$A$2:$A3778,$A3779))))</f>
        <v/>
      </c>
      <c r="K3779" s="6" t="str">
        <f t="shared" ref="K3779:K3842" si="178">IF($J3779="","",IF(HOUR($E3779)&gt;19,19,IF(HOUR($E3779)&lt;5,5,HOUR($E3779))))</f>
        <v/>
      </c>
      <c r="L3779" s="6" t="str">
        <f t="shared" ref="L3779:L3842" si="179">IF($J3779="","",IF(MINUTE($E3779)&lt;30,"EARLY","LATE"))</f>
        <v/>
      </c>
      <c r="M3779" s="6" t="str">
        <f t="shared" si="177"/>
        <v/>
      </c>
    </row>
    <row r="3780" spans="1:13" x14ac:dyDescent="0.25">
      <c r="A3780"/>
      <c r="B3780" s="1"/>
      <c r="C3780"/>
      <c r="D3780"/>
      <c r="E3780" s="76"/>
      <c r="F3780" s="76"/>
      <c r="G3780" s="2"/>
      <c r="H3780" s="77"/>
      <c r="J3780" s="79" t="str">
        <f>IF(IF(IF(_xlfn.MAXIFS($F$2:$F3779,$C$2:$C3779,$C3780,$B$2:$B3779,$B3780,$A$2:$A3779,$A3780)=0,"",$E3780-_xlfn.MAXIFS($F$2:$F3779,$C$2:$C3779,$C3780,$B$2:$B3779,$B3780,$A$2:$A3779,$A3780))&lt;0,0,IF(_xlfn.MAXIFS($F$2:$F3779,$C$2:$C3779,$C3780,$B$2:$B3779,$B3780,$A$2:$A3779,$A3780)=0,"",$E3780-_xlfn.MAXIFS($F$2:$F3779,$C$2:$C3779,$C3780,$B$2:$B3779,$B3780,$A$2:$A3779,$A3780)))&gt;0.25,"",IF(IF(_xlfn.MAXIFS($F$2:$F3779,$C$2:$C3779,$C3780,$B$2:$B3779,$B3780,$A$2:$A3779,$A3780)=0,"",$E3780-_xlfn.MAXIFS($F$2:$F3779,$C$2:$C3779,$C3780,$B$2:$B3779,$B3780,$A$2:$A3779,$A3780))&lt;0,0,IF(_xlfn.MAXIFS($F$2:$F3779,$C$2:$C3779,$C3780,$B$2:$B3779,$B3780,$A$2:$A3779,$A3780)=0,"",$E3780-_xlfn.MAXIFS($F$2:$F3779,$C$2:$C3779,$C3780,$B$2:$B3779,$B3780,$A$2:$A3779,$A3780))))</f>
        <v/>
      </c>
      <c r="K3780" s="6" t="str">
        <f t="shared" si="178"/>
        <v/>
      </c>
      <c r="L3780" s="6" t="str">
        <f t="shared" si="179"/>
        <v/>
      </c>
      <c r="M3780" s="6" t="str">
        <f t="shared" si="177"/>
        <v/>
      </c>
    </row>
    <row r="3781" spans="1:13" x14ac:dyDescent="0.25">
      <c r="A3781"/>
      <c r="B3781" s="1"/>
      <c r="C3781"/>
      <c r="D3781"/>
      <c r="E3781" s="76"/>
      <c r="F3781" s="76"/>
      <c r="G3781" s="2"/>
      <c r="H3781" s="77"/>
      <c r="J3781" s="79" t="str">
        <f>IF(IF(IF(_xlfn.MAXIFS($F$2:$F3780,$C$2:$C3780,$C3781,$B$2:$B3780,$B3781,$A$2:$A3780,$A3781)=0,"",$E3781-_xlfn.MAXIFS($F$2:$F3780,$C$2:$C3780,$C3781,$B$2:$B3780,$B3781,$A$2:$A3780,$A3781))&lt;0,0,IF(_xlfn.MAXIFS($F$2:$F3780,$C$2:$C3780,$C3781,$B$2:$B3780,$B3781,$A$2:$A3780,$A3781)=0,"",$E3781-_xlfn.MAXIFS($F$2:$F3780,$C$2:$C3780,$C3781,$B$2:$B3780,$B3781,$A$2:$A3780,$A3781)))&gt;0.25,"",IF(IF(_xlfn.MAXIFS($F$2:$F3780,$C$2:$C3780,$C3781,$B$2:$B3780,$B3781,$A$2:$A3780,$A3781)=0,"",$E3781-_xlfn.MAXIFS($F$2:$F3780,$C$2:$C3780,$C3781,$B$2:$B3780,$B3781,$A$2:$A3780,$A3781))&lt;0,0,IF(_xlfn.MAXIFS($F$2:$F3780,$C$2:$C3780,$C3781,$B$2:$B3780,$B3781,$A$2:$A3780,$A3781)=0,"",$E3781-_xlfn.MAXIFS($F$2:$F3780,$C$2:$C3780,$C3781,$B$2:$B3780,$B3781,$A$2:$A3780,$A3781))))</f>
        <v/>
      </c>
      <c r="K3781" s="6" t="str">
        <f t="shared" si="178"/>
        <v/>
      </c>
      <c r="L3781" s="6" t="str">
        <f t="shared" si="179"/>
        <v/>
      </c>
      <c r="M3781" s="6" t="str">
        <f t="shared" si="177"/>
        <v/>
      </c>
    </row>
    <row r="3782" spans="1:13" x14ac:dyDescent="0.25">
      <c r="A3782"/>
      <c r="B3782" s="1"/>
      <c r="C3782"/>
      <c r="D3782"/>
      <c r="E3782" s="76"/>
      <c r="F3782" s="76"/>
      <c r="G3782" s="2"/>
      <c r="H3782" s="77"/>
      <c r="J3782" s="79" t="str">
        <f>IF(IF(IF(_xlfn.MAXIFS($F$2:$F3781,$C$2:$C3781,$C3782,$B$2:$B3781,$B3782,$A$2:$A3781,$A3782)=0,"",$E3782-_xlfn.MAXIFS($F$2:$F3781,$C$2:$C3781,$C3782,$B$2:$B3781,$B3782,$A$2:$A3781,$A3782))&lt;0,0,IF(_xlfn.MAXIFS($F$2:$F3781,$C$2:$C3781,$C3782,$B$2:$B3781,$B3782,$A$2:$A3781,$A3782)=0,"",$E3782-_xlfn.MAXIFS($F$2:$F3781,$C$2:$C3781,$C3782,$B$2:$B3781,$B3782,$A$2:$A3781,$A3782)))&gt;0.25,"",IF(IF(_xlfn.MAXIFS($F$2:$F3781,$C$2:$C3781,$C3782,$B$2:$B3781,$B3782,$A$2:$A3781,$A3782)=0,"",$E3782-_xlfn.MAXIFS($F$2:$F3781,$C$2:$C3781,$C3782,$B$2:$B3781,$B3782,$A$2:$A3781,$A3782))&lt;0,0,IF(_xlfn.MAXIFS($F$2:$F3781,$C$2:$C3781,$C3782,$B$2:$B3781,$B3782,$A$2:$A3781,$A3782)=0,"",$E3782-_xlfn.MAXIFS($F$2:$F3781,$C$2:$C3781,$C3782,$B$2:$B3781,$B3782,$A$2:$A3781,$A3782))))</f>
        <v/>
      </c>
      <c r="K3782" s="6" t="str">
        <f t="shared" si="178"/>
        <v/>
      </c>
      <c r="L3782" s="6" t="str">
        <f t="shared" si="179"/>
        <v/>
      </c>
      <c r="M3782" s="6" t="str">
        <f t="shared" si="177"/>
        <v/>
      </c>
    </row>
    <row r="3783" spans="1:13" x14ac:dyDescent="0.25">
      <c r="A3783"/>
      <c r="B3783" s="1"/>
      <c r="C3783"/>
      <c r="D3783"/>
      <c r="E3783" s="76"/>
      <c r="F3783" s="76"/>
      <c r="G3783" s="2"/>
      <c r="H3783" s="77"/>
      <c r="J3783" s="79" t="str">
        <f>IF(IF(IF(_xlfn.MAXIFS($F$2:$F3782,$C$2:$C3782,$C3783,$B$2:$B3782,$B3783,$A$2:$A3782,$A3783)=0,"",$E3783-_xlfn.MAXIFS($F$2:$F3782,$C$2:$C3782,$C3783,$B$2:$B3782,$B3783,$A$2:$A3782,$A3783))&lt;0,0,IF(_xlfn.MAXIFS($F$2:$F3782,$C$2:$C3782,$C3783,$B$2:$B3782,$B3783,$A$2:$A3782,$A3783)=0,"",$E3783-_xlfn.MAXIFS($F$2:$F3782,$C$2:$C3782,$C3783,$B$2:$B3782,$B3783,$A$2:$A3782,$A3783)))&gt;0.25,"",IF(IF(_xlfn.MAXIFS($F$2:$F3782,$C$2:$C3782,$C3783,$B$2:$B3782,$B3783,$A$2:$A3782,$A3783)=0,"",$E3783-_xlfn.MAXIFS($F$2:$F3782,$C$2:$C3782,$C3783,$B$2:$B3782,$B3783,$A$2:$A3782,$A3783))&lt;0,0,IF(_xlfn.MAXIFS($F$2:$F3782,$C$2:$C3782,$C3783,$B$2:$B3782,$B3783,$A$2:$A3782,$A3783)=0,"",$E3783-_xlfn.MAXIFS($F$2:$F3782,$C$2:$C3782,$C3783,$B$2:$B3782,$B3783,$A$2:$A3782,$A3783))))</f>
        <v/>
      </c>
      <c r="K3783" s="6" t="str">
        <f t="shared" si="178"/>
        <v/>
      </c>
      <c r="L3783" s="6" t="str">
        <f t="shared" si="179"/>
        <v/>
      </c>
      <c r="M3783" s="6" t="str">
        <f t="shared" si="177"/>
        <v/>
      </c>
    </row>
    <row r="3784" spans="1:13" x14ac:dyDescent="0.25">
      <c r="A3784"/>
      <c r="B3784" s="1"/>
      <c r="C3784"/>
      <c r="D3784"/>
      <c r="E3784" s="76"/>
      <c r="F3784" s="76"/>
      <c r="G3784" s="2"/>
      <c r="H3784" s="77"/>
      <c r="J3784" s="79" t="str">
        <f>IF(IF(IF(_xlfn.MAXIFS($F$2:$F3783,$C$2:$C3783,$C3784,$B$2:$B3783,$B3784,$A$2:$A3783,$A3784)=0,"",$E3784-_xlfn.MAXIFS($F$2:$F3783,$C$2:$C3783,$C3784,$B$2:$B3783,$B3784,$A$2:$A3783,$A3784))&lt;0,0,IF(_xlfn.MAXIFS($F$2:$F3783,$C$2:$C3783,$C3784,$B$2:$B3783,$B3784,$A$2:$A3783,$A3784)=0,"",$E3784-_xlfn.MAXIFS($F$2:$F3783,$C$2:$C3783,$C3784,$B$2:$B3783,$B3784,$A$2:$A3783,$A3784)))&gt;0.25,"",IF(IF(_xlfn.MAXIFS($F$2:$F3783,$C$2:$C3783,$C3784,$B$2:$B3783,$B3784,$A$2:$A3783,$A3784)=0,"",$E3784-_xlfn.MAXIFS($F$2:$F3783,$C$2:$C3783,$C3784,$B$2:$B3783,$B3784,$A$2:$A3783,$A3784))&lt;0,0,IF(_xlfn.MAXIFS($F$2:$F3783,$C$2:$C3783,$C3784,$B$2:$B3783,$B3784,$A$2:$A3783,$A3784)=0,"",$E3784-_xlfn.MAXIFS($F$2:$F3783,$C$2:$C3783,$C3784,$B$2:$B3783,$B3784,$A$2:$A3783,$A3784))))</f>
        <v/>
      </c>
      <c r="K3784" s="6" t="str">
        <f t="shared" si="178"/>
        <v/>
      </c>
      <c r="L3784" s="6" t="str">
        <f t="shared" si="179"/>
        <v/>
      </c>
      <c r="M3784" s="6" t="str">
        <f t="shared" si="177"/>
        <v/>
      </c>
    </row>
    <row r="3785" spans="1:13" x14ac:dyDescent="0.25">
      <c r="A3785"/>
      <c r="B3785" s="1"/>
      <c r="C3785"/>
      <c r="D3785"/>
      <c r="E3785" s="76"/>
      <c r="F3785" s="76"/>
      <c r="G3785" s="2"/>
      <c r="H3785" s="77"/>
      <c r="J3785" s="79" t="str">
        <f>IF(IF(IF(_xlfn.MAXIFS($F$2:$F3784,$C$2:$C3784,$C3785,$B$2:$B3784,$B3785,$A$2:$A3784,$A3785)=0,"",$E3785-_xlfn.MAXIFS($F$2:$F3784,$C$2:$C3784,$C3785,$B$2:$B3784,$B3785,$A$2:$A3784,$A3785))&lt;0,0,IF(_xlfn.MAXIFS($F$2:$F3784,$C$2:$C3784,$C3785,$B$2:$B3784,$B3785,$A$2:$A3784,$A3785)=0,"",$E3785-_xlfn.MAXIFS($F$2:$F3784,$C$2:$C3784,$C3785,$B$2:$B3784,$B3785,$A$2:$A3784,$A3785)))&gt;0.25,"",IF(IF(_xlfn.MAXIFS($F$2:$F3784,$C$2:$C3784,$C3785,$B$2:$B3784,$B3785,$A$2:$A3784,$A3785)=0,"",$E3785-_xlfn.MAXIFS($F$2:$F3784,$C$2:$C3784,$C3785,$B$2:$B3784,$B3785,$A$2:$A3784,$A3785))&lt;0,0,IF(_xlfn.MAXIFS($F$2:$F3784,$C$2:$C3784,$C3785,$B$2:$B3784,$B3785,$A$2:$A3784,$A3785)=0,"",$E3785-_xlfn.MAXIFS($F$2:$F3784,$C$2:$C3784,$C3785,$B$2:$B3784,$B3785,$A$2:$A3784,$A3785))))</f>
        <v/>
      </c>
      <c r="K3785" s="6" t="str">
        <f t="shared" si="178"/>
        <v/>
      </c>
      <c r="L3785" s="6" t="str">
        <f t="shared" si="179"/>
        <v/>
      </c>
      <c r="M3785" s="6" t="str">
        <f t="shared" si="177"/>
        <v/>
      </c>
    </row>
    <row r="3786" spans="1:13" x14ac:dyDescent="0.25">
      <c r="A3786"/>
      <c r="B3786" s="1"/>
      <c r="C3786"/>
      <c r="D3786"/>
      <c r="E3786" s="76"/>
      <c r="F3786" s="76"/>
      <c r="G3786" s="2"/>
      <c r="H3786" s="77"/>
      <c r="J3786" s="79" t="str">
        <f>IF(IF(IF(_xlfn.MAXIFS($F$2:$F3785,$C$2:$C3785,$C3786,$B$2:$B3785,$B3786,$A$2:$A3785,$A3786)=0,"",$E3786-_xlfn.MAXIFS($F$2:$F3785,$C$2:$C3785,$C3786,$B$2:$B3785,$B3786,$A$2:$A3785,$A3786))&lt;0,0,IF(_xlfn.MAXIFS($F$2:$F3785,$C$2:$C3785,$C3786,$B$2:$B3785,$B3786,$A$2:$A3785,$A3786)=0,"",$E3786-_xlfn.MAXIFS($F$2:$F3785,$C$2:$C3785,$C3786,$B$2:$B3785,$B3786,$A$2:$A3785,$A3786)))&gt;0.25,"",IF(IF(_xlfn.MAXIFS($F$2:$F3785,$C$2:$C3785,$C3786,$B$2:$B3785,$B3786,$A$2:$A3785,$A3786)=0,"",$E3786-_xlfn.MAXIFS($F$2:$F3785,$C$2:$C3785,$C3786,$B$2:$B3785,$B3786,$A$2:$A3785,$A3786))&lt;0,0,IF(_xlfn.MAXIFS($F$2:$F3785,$C$2:$C3785,$C3786,$B$2:$B3785,$B3786,$A$2:$A3785,$A3786)=0,"",$E3786-_xlfn.MAXIFS($F$2:$F3785,$C$2:$C3785,$C3786,$B$2:$B3785,$B3786,$A$2:$A3785,$A3786))))</f>
        <v/>
      </c>
      <c r="K3786" s="6" t="str">
        <f t="shared" si="178"/>
        <v/>
      </c>
      <c r="L3786" s="6" t="str">
        <f t="shared" si="179"/>
        <v/>
      </c>
      <c r="M3786" s="6" t="str">
        <f t="shared" si="177"/>
        <v/>
      </c>
    </row>
    <row r="3787" spans="1:13" x14ac:dyDescent="0.25">
      <c r="A3787"/>
      <c r="B3787" s="1"/>
      <c r="C3787"/>
      <c r="D3787"/>
      <c r="E3787" s="76"/>
      <c r="F3787" s="76"/>
      <c r="G3787" s="2"/>
      <c r="H3787" s="77"/>
      <c r="J3787" s="79" t="str">
        <f>IF(IF(IF(_xlfn.MAXIFS($F$2:$F3786,$C$2:$C3786,$C3787,$B$2:$B3786,$B3787,$A$2:$A3786,$A3787)=0,"",$E3787-_xlfn.MAXIFS($F$2:$F3786,$C$2:$C3786,$C3787,$B$2:$B3786,$B3787,$A$2:$A3786,$A3787))&lt;0,0,IF(_xlfn.MAXIFS($F$2:$F3786,$C$2:$C3786,$C3787,$B$2:$B3786,$B3787,$A$2:$A3786,$A3787)=0,"",$E3787-_xlfn.MAXIFS($F$2:$F3786,$C$2:$C3786,$C3787,$B$2:$B3786,$B3787,$A$2:$A3786,$A3787)))&gt;0.25,"",IF(IF(_xlfn.MAXIFS($F$2:$F3786,$C$2:$C3786,$C3787,$B$2:$B3786,$B3787,$A$2:$A3786,$A3787)=0,"",$E3787-_xlfn.MAXIFS($F$2:$F3786,$C$2:$C3786,$C3787,$B$2:$B3786,$B3787,$A$2:$A3786,$A3787))&lt;0,0,IF(_xlfn.MAXIFS($F$2:$F3786,$C$2:$C3786,$C3787,$B$2:$B3786,$B3787,$A$2:$A3786,$A3787)=0,"",$E3787-_xlfn.MAXIFS($F$2:$F3786,$C$2:$C3786,$C3787,$B$2:$B3786,$B3787,$A$2:$A3786,$A3787))))</f>
        <v/>
      </c>
      <c r="K3787" s="6" t="str">
        <f t="shared" si="178"/>
        <v/>
      </c>
      <c r="L3787" s="6" t="str">
        <f t="shared" si="179"/>
        <v/>
      </c>
      <c r="M3787" s="6" t="str">
        <f t="shared" si="177"/>
        <v/>
      </c>
    </row>
    <row r="3788" spans="1:13" x14ac:dyDescent="0.25">
      <c r="A3788"/>
      <c r="B3788" s="1"/>
      <c r="C3788"/>
      <c r="D3788"/>
      <c r="E3788" s="76"/>
      <c r="F3788" s="76"/>
      <c r="G3788" s="2"/>
      <c r="H3788" s="77"/>
      <c r="J3788" s="79" t="str">
        <f>IF(IF(IF(_xlfn.MAXIFS($F$2:$F3787,$C$2:$C3787,$C3788,$B$2:$B3787,$B3788,$A$2:$A3787,$A3788)=0,"",$E3788-_xlfn.MAXIFS($F$2:$F3787,$C$2:$C3787,$C3788,$B$2:$B3787,$B3788,$A$2:$A3787,$A3788))&lt;0,0,IF(_xlfn.MAXIFS($F$2:$F3787,$C$2:$C3787,$C3788,$B$2:$B3787,$B3788,$A$2:$A3787,$A3788)=0,"",$E3788-_xlfn.MAXIFS($F$2:$F3787,$C$2:$C3787,$C3788,$B$2:$B3787,$B3788,$A$2:$A3787,$A3788)))&gt;0.25,"",IF(IF(_xlfn.MAXIFS($F$2:$F3787,$C$2:$C3787,$C3788,$B$2:$B3787,$B3788,$A$2:$A3787,$A3788)=0,"",$E3788-_xlfn.MAXIFS($F$2:$F3787,$C$2:$C3787,$C3788,$B$2:$B3787,$B3788,$A$2:$A3787,$A3788))&lt;0,0,IF(_xlfn.MAXIFS($F$2:$F3787,$C$2:$C3787,$C3788,$B$2:$B3787,$B3788,$A$2:$A3787,$A3788)=0,"",$E3788-_xlfn.MAXIFS($F$2:$F3787,$C$2:$C3787,$C3788,$B$2:$B3787,$B3788,$A$2:$A3787,$A3788))))</f>
        <v/>
      </c>
      <c r="K3788" s="6" t="str">
        <f t="shared" si="178"/>
        <v/>
      </c>
      <c r="L3788" s="6" t="str">
        <f t="shared" si="179"/>
        <v/>
      </c>
      <c r="M3788" s="6" t="str">
        <f t="shared" si="177"/>
        <v/>
      </c>
    </row>
    <row r="3789" spans="1:13" x14ac:dyDescent="0.25">
      <c r="A3789"/>
      <c r="B3789" s="1"/>
      <c r="C3789"/>
      <c r="D3789"/>
      <c r="E3789" s="76"/>
      <c r="F3789" s="76"/>
      <c r="G3789" s="2"/>
      <c r="H3789" s="77"/>
      <c r="J3789" s="79" t="str">
        <f>IF(IF(IF(_xlfn.MAXIFS($F$2:$F3788,$C$2:$C3788,$C3789,$B$2:$B3788,$B3789,$A$2:$A3788,$A3789)=0,"",$E3789-_xlfn.MAXIFS($F$2:$F3788,$C$2:$C3788,$C3789,$B$2:$B3788,$B3789,$A$2:$A3788,$A3789))&lt;0,0,IF(_xlfn.MAXIFS($F$2:$F3788,$C$2:$C3788,$C3789,$B$2:$B3788,$B3789,$A$2:$A3788,$A3789)=0,"",$E3789-_xlfn.MAXIFS($F$2:$F3788,$C$2:$C3788,$C3789,$B$2:$B3788,$B3789,$A$2:$A3788,$A3789)))&gt;0.25,"",IF(IF(_xlfn.MAXIFS($F$2:$F3788,$C$2:$C3788,$C3789,$B$2:$B3788,$B3789,$A$2:$A3788,$A3789)=0,"",$E3789-_xlfn.MAXIFS($F$2:$F3788,$C$2:$C3788,$C3789,$B$2:$B3788,$B3789,$A$2:$A3788,$A3789))&lt;0,0,IF(_xlfn.MAXIFS($F$2:$F3788,$C$2:$C3788,$C3789,$B$2:$B3788,$B3789,$A$2:$A3788,$A3789)=0,"",$E3789-_xlfn.MAXIFS($F$2:$F3788,$C$2:$C3788,$C3789,$B$2:$B3788,$B3789,$A$2:$A3788,$A3789))))</f>
        <v/>
      </c>
      <c r="K3789" s="6" t="str">
        <f t="shared" si="178"/>
        <v/>
      </c>
      <c r="L3789" s="6" t="str">
        <f t="shared" si="179"/>
        <v/>
      </c>
      <c r="M3789" s="6" t="str">
        <f t="shared" si="177"/>
        <v/>
      </c>
    </row>
    <row r="3790" spans="1:13" x14ac:dyDescent="0.25">
      <c r="A3790"/>
      <c r="B3790" s="1"/>
      <c r="C3790"/>
      <c r="D3790"/>
      <c r="E3790" s="76"/>
      <c r="F3790" s="76"/>
      <c r="G3790" s="2"/>
      <c r="H3790" s="77"/>
      <c r="J3790" s="79" t="str">
        <f>IF(IF(IF(_xlfn.MAXIFS($F$2:$F3789,$C$2:$C3789,$C3790,$B$2:$B3789,$B3790,$A$2:$A3789,$A3790)=0,"",$E3790-_xlfn.MAXIFS($F$2:$F3789,$C$2:$C3789,$C3790,$B$2:$B3789,$B3790,$A$2:$A3789,$A3790))&lt;0,0,IF(_xlfn.MAXIFS($F$2:$F3789,$C$2:$C3789,$C3790,$B$2:$B3789,$B3790,$A$2:$A3789,$A3790)=0,"",$E3790-_xlfn.MAXIFS($F$2:$F3789,$C$2:$C3789,$C3790,$B$2:$B3789,$B3790,$A$2:$A3789,$A3790)))&gt;0.25,"",IF(IF(_xlfn.MAXIFS($F$2:$F3789,$C$2:$C3789,$C3790,$B$2:$B3789,$B3790,$A$2:$A3789,$A3790)=0,"",$E3790-_xlfn.MAXIFS($F$2:$F3789,$C$2:$C3789,$C3790,$B$2:$B3789,$B3790,$A$2:$A3789,$A3790))&lt;0,0,IF(_xlfn.MAXIFS($F$2:$F3789,$C$2:$C3789,$C3790,$B$2:$B3789,$B3790,$A$2:$A3789,$A3790)=0,"",$E3790-_xlfn.MAXIFS($F$2:$F3789,$C$2:$C3789,$C3790,$B$2:$B3789,$B3790,$A$2:$A3789,$A3790))))</f>
        <v/>
      </c>
      <c r="K3790" s="6" t="str">
        <f t="shared" si="178"/>
        <v/>
      </c>
      <c r="L3790" s="6" t="str">
        <f t="shared" si="179"/>
        <v/>
      </c>
      <c r="M3790" s="6" t="str">
        <f t="shared" si="177"/>
        <v/>
      </c>
    </row>
    <row r="3791" spans="1:13" x14ac:dyDescent="0.25">
      <c r="A3791"/>
      <c r="B3791" s="1"/>
      <c r="C3791"/>
      <c r="D3791"/>
      <c r="E3791" s="76"/>
      <c r="F3791" s="76"/>
      <c r="G3791" s="2"/>
      <c r="H3791" s="77"/>
      <c r="J3791" s="79" t="str">
        <f>IF(IF(IF(_xlfn.MAXIFS($F$2:$F3790,$C$2:$C3790,$C3791,$B$2:$B3790,$B3791,$A$2:$A3790,$A3791)=0,"",$E3791-_xlfn.MAXIFS($F$2:$F3790,$C$2:$C3790,$C3791,$B$2:$B3790,$B3791,$A$2:$A3790,$A3791))&lt;0,0,IF(_xlfn.MAXIFS($F$2:$F3790,$C$2:$C3790,$C3791,$B$2:$B3790,$B3791,$A$2:$A3790,$A3791)=0,"",$E3791-_xlfn.MAXIFS($F$2:$F3790,$C$2:$C3790,$C3791,$B$2:$B3790,$B3791,$A$2:$A3790,$A3791)))&gt;0.25,"",IF(IF(_xlfn.MAXIFS($F$2:$F3790,$C$2:$C3790,$C3791,$B$2:$B3790,$B3791,$A$2:$A3790,$A3791)=0,"",$E3791-_xlfn.MAXIFS($F$2:$F3790,$C$2:$C3790,$C3791,$B$2:$B3790,$B3791,$A$2:$A3790,$A3791))&lt;0,0,IF(_xlfn.MAXIFS($F$2:$F3790,$C$2:$C3790,$C3791,$B$2:$B3790,$B3791,$A$2:$A3790,$A3791)=0,"",$E3791-_xlfn.MAXIFS($F$2:$F3790,$C$2:$C3790,$C3791,$B$2:$B3790,$B3791,$A$2:$A3790,$A3791))))</f>
        <v/>
      </c>
      <c r="K3791" s="6" t="str">
        <f t="shared" si="178"/>
        <v/>
      </c>
      <c r="L3791" s="6" t="str">
        <f t="shared" si="179"/>
        <v/>
      </c>
      <c r="M3791" s="6" t="str">
        <f t="shared" si="177"/>
        <v/>
      </c>
    </row>
    <row r="3792" spans="1:13" x14ac:dyDescent="0.25">
      <c r="A3792"/>
      <c r="B3792" s="1"/>
      <c r="C3792"/>
      <c r="D3792"/>
      <c r="E3792" s="76"/>
      <c r="F3792" s="76"/>
      <c r="G3792" s="2"/>
      <c r="H3792" s="77"/>
      <c r="J3792" s="79" t="str">
        <f>IF(IF(IF(_xlfn.MAXIFS($F$2:$F3791,$C$2:$C3791,$C3792,$B$2:$B3791,$B3792,$A$2:$A3791,$A3792)=0,"",$E3792-_xlfn.MAXIFS($F$2:$F3791,$C$2:$C3791,$C3792,$B$2:$B3791,$B3792,$A$2:$A3791,$A3792))&lt;0,0,IF(_xlfn.MAXIFS($F$2:$F3791,$C$2:$C3791,$C3792,$B$2:$B3791,$B3792,$A$2:$A3791,$A3792)=0,"",$E3792-_xlfn.MAXIFS($F$2:$F3791,$C$2:$C3791,$C3792,$B$2:$B3791,$B3792,$A$2:$A3791,$A3792)))&gt;0.25,"",IF(IF(_xlfn.MAXIFS($F$2:$F3791,$C$2:$C3791,$C3792,$B$2:$B3791,$B3792,$A$2:$A3791,$A3792)=0,"",$E3792-_xlfn.MAXIFS($F$2:$F3791,$C$2:$C3791,$C3792,$B$2:$B3791,$B3792,$A$2:$A3791,$A3792))&lt;0,0,IF(_xlfn.MAXIFS($F$2:$F3791,$C$2:$C3791,$C3792,$B$2:$B3791,$B3792,$A$2:$A3791,$A3792)=0,"",$E3792-_xlfn.MAXIFS($F$2:$F3791,$C$2:$C3791,$C3792,$B$2:$B3791,$B3792,$A$2:$A3791,$A3792))))</f>
        <v/>
      </c>
      <c r="K3792" s="6" t="str">
        <f t="shared" si="178"/>
        <v/>
      </c>
      <c r="L3792" s="6" t="str">
        <f t="shared" si="179"/>
        <v/>
      </c>
      <c r="M3792" s="6" t="str">
        <f t="shared" si="177"/>
        <v/>
      </c>
    </row>
    <row r="3793" spans="1:13" x14ac:dyDescent="0.25">
      <c r="A3793"/>
      <c r="B3793" s="1"/>
      <c r="C3793"/>
      <c r="D3793"/>
      <c r="E3793" s="76"/>
      <c r="F3793" s="76"/>
      <c r="G3793" s="2"/>
      <c r="H3793" s="77"/>
      <c r="J3793" s="79" t="str">
        <f>IF(IF(IF(_xlfn.MAXIFS($F$2:$F3792,$C$2:$C3792,$C3793,$B$2:$B3792,$B3793,$A$2:$A3792,$A3793)=0,"",$E3793-_xlfn.MAXIFS($F$2:$F3792,$C$2:$C3792,$C3793,$B$2:$B3792,$B3793,$A$2:$A3792,$A3793))&lt;0,0,IF(_xlfn.MAXIFS($F$2:$F3792,$C$2:$C3792,$C3793,$B$2:$B3792,$B3793,$A$2:$A3792,$A3793)=0,"",$E3793-_xlfn.MAXIFS($F$2:$F3792,$C$2:$C3792,$C3793,$B$2:$B3792,$B3793,$A$2:$A3792,$A3793)))&gt;0.25,"",IF(IF(_xlfn.MAXIFS($F$2:$F3792,$C$2:$C3792,$C3793,$B$2:$B3792,$B3793,$A$2:$A3792,$A3793)=0,"",$E3793-_xlfn.MAXIFS($F$2:$F3792,$C$2:$C3792,$C3793,$B$2:$B3792,$B3793,$A$2:$A3792,$A3793))&lt;0,0,IF(_xlfn.MAXIFS($F$2:$F3792,$C$2:$C3792,$C3793,$B$2:$B3792,$B3793,$A$2:$A3792,$A3793)=0,"",$E3793-_xlfn.MAXIFS($F$2:$F3792,$C$2:$C3792,$C3793,$B$2:$B3792,$B3793,$A$2:$A3792,$A3793))))</f>
        <v/>
      </c>
      <c r="K3793" s="6" t="str">
        <f t="shared" si="178"/>
        <v/>
      </c>
      <c r="L3793" s="6" t="str">
        <f t="shared" si="179"/>
        <v/>
      </c>
      <c r="M3793" s="6" t="str">
        <f t="shared" si="177"/>
        <v/>
      </c>
    </row>
    <row r="3794" spans="1:13" x14ac:dyDescent="0.25">
      <c r="A3794"/>
      <c r="B3794" s="1"/>
      <c r="C3794"/>
      <c r="D3794"/>
      <c r="E3794" s="76"/>
      <c r="F3794" s="76"/>
      <c r="G3794" s="2"/>
      <c r="H3794" s="77"/>
      <c r="J3794" s="79" t="str">
        <f>IF(IF(IF(_xlfn.MAXIFS($F$2:$F3793,$C$2:$C3793,$C3794,$B$2:$B3793,$B3794,$A$2:$A3793,$A3794)=0,"",$E3794-_xlfn.MAXIFS($F$2:$F3793,$C$2:$C3793,$C3794,$B$2:$B3793,$B3794,$A$2:$A3793,$A3794))&lt;0,0,IF(_xlfn.MAXIFS($F$2:$F3793,$C$2:$C3793,$C3794,$B$2:$B3793,$B3794,$A$2:$A3793,$A3794)=0,"",$E3794-_xlfn.MAXIFS($F$2:$F3793,$C$2:$C3793,$C3794,$B$2:$B3793,$B3794,$A$2:$A3793,$A3794)))&gt;0.25,"",IF(IF(_xlfn.MAXIFS($F$2:$F3793,$C$2:$C3793,$C3794,$B$2:$B3793,$B3794,$A$2:$A3793,$A3794)=0,"",$E3794-_xlfn.MAXIFS($F$2:$F3793,$C$2:$C3793,$C3794,$B$2:$B3793,$B3794,$A$2:$A3793,$A3794))&lt;0,0,IF(_xlfn.MAXIFS($F$2:$F3793,$C$2:$C3793,$C3794,$B$2:$B3793,$B3794,$A$2:$A3793,$A3794)=0,"",$E3794-_xlfn.MAXIFS($F$2:$F3793,$C$2:$C3793,$C3794,$B$2:$B3793,$B3794,$A$2:$A3793,$A3794))))</f>
        <v/>
      </c>
      <c r="K3794" s="6" t="str">
        <f t="shared" si="178"/>
        <v/>
      </c>
      <c r="L3794" s="6" t="str">
        <f t="shared" si="179"/>
        <v/>
      </c>
      <c r="M3794" s="6" t="str">
        <f t="shared" si="177"/>
        <v/>
      </c>
    </row>
    <row r="3795" spans="1:13" x14ac:dyDescent="0.25">
      <c r="A3795"/>
      <c r="B3795" s="1"/>
      <c r="C3795"/>
      <c r="D3795"/>
      <c r="E3795" s="76"/>
      <c r="F3795" s="76"/>
      <c r="G3795" s="2"/>
      <c r="H3795" s="77"/>
      <c r="J3795" s="79" t="str">
        <f>IF(IF(IF(_xlfn.MAXIFS($F$2:$F3794,$C$2:$C3794,$C3795,$B$2:$B3794,$B3795,$A$2:$A3794,$A3795)=0,"",$E3795-_xlfn.MAXIFS($F$2:$F3794,$C$2:$C3794,$C3795,$B$2:$B3794,$B3795,$A$2:$A3794,$A3795))&lt;0,0,IF(_xlfn.MAXIFS($F$2:$F3794,$C$2:$C3794,$C3795,$B$2:$B3794,$B3795,$A$2:$A3794,$A3795)=0,"",$E3795-_xlfn.MAXIFS($F$2:$F3794,$C$2:$C3794,$C3795,$B$2:$B3794,$B3795,$A$2:$A3794,$A3795)))&gt;0.25,"",IF(IF(_xlfn.MAXIFS($F$2:$F3794,$C$2:$C3794,$C3795,$B$2:$B3794,$B3795,$A$2:$A3794,$A3795)=0,"",$E3795-_xlfn.MAXIFS($F$2:$F3794,$C$2:$C3794,$C3795,$B$2:$B3794,$B3795,$A$2:$A3794,$A3795))&lt;0,0,IF(_xlfn.MAXIFS($F$2:$F3794,$C$2:$C3794,$C3795,$B$2:$B3794,$B3795,$A$2:$A3794,$A3795)=0,"",$E3795-_xlfn.MAXIFS($F$2:$F3794,$C$2:$C3794,$C3795,$B$2:$B3794,$B3795,$A$2:$A3794,$A3795))))</f>
        <v/>
      </c>
      <c r="K3795" s="6" t="str">
        <f t="shared" si="178"/>
        <v/>
      </c>
      <c r="L3795" s="6" t="str">
        <f t="shared" si="179"/>
        <v/>
      </c>
      <c r="M3795" s="6" t="str">
        <f t="shared" si="177"/>
        <v/>
      </c>
    </row>
    <row r="3796" spans="1:13" x14ac:dyDescent="0.25">
      <c r="A3796"/>
      <c r="B3796" s="1"/>
      <c r="C3796"/>
      <c r="D3796"/>
      <c r="E3796" s="76"/>
      <c r="F3796" s="76"/>
      <c r="G3796" s="2"/>
      <c r="H3796" s="77"/>
      <c r="J3796" s="79" t="str">
        <f>IF(IF(IF(_xlfn.MAXIFS($F$2:$F3795,$C$2:$C3795,$C3796,$B$2:$B3795,$B3796,$A$2:$A3795,$A3796)=0,"",$E3796-_xlfn.MAXIFS($F$2:$F3795,$C$2:$C3795,$C3796,$B$2:$B3795,$B3796,$A$2:$A3795,$A3796))&lt;0,0,IF(_xlfn.MAXIFS($F$2:$F3795,$C$2:$C3795,$C3796,$B$2:$B3795,$B3796,$A$2:$A3795,$A3796)=0,"",$E3796-_xlfn.MAXIFS($F$2:$F3795,$C$2:$C3795,$C3796,$B$2:$B3795,$B3796,$A$2:$A3795,$A3796)))&gt;0.25,"",IF(IF(_xlfn.MAXIFS($F$2:$F3795,$C$2:$C3795,$C3796,$B$2:$B3795,$B3796,$A$2:$A3795,$A3796)=0,"",$E3796-_xlfn.MAXIFS($F$2:$F3795,$C$2:$C3795,$C3796,$B$2:$B3795,$B3796,$A$2:$A3795,$A3796))&lt;0,0,IF(_xlfn.MAXIFS($F$2:$F3795,$C$2:$C3795,$C3796,$B$2:$B3795,$B3796,$A$2:$A3795,$A3796)=0,"",$E3796-_xlfn.MAXIFS($F$2:$F3795,$C$2:$C3795,$C3796,$B$2:$B3795,$B3796,$A$2:$A3795,$A3796))))</f>
        <v/>
      </c>
      <c r="K3796" s="6" t="str">
        <f t="shared" si="178"/>
        <v/>
      </c>
      <c r="L3796" s="6" t="str">
        <f t="shared" si="179"/>
        <v/>
      </c>
      <c r="M3796" s="6" t="str">
        <f t="shared" si="177"/>
        <v/>
      </c>
    </row>
    <row r="3797" spans="1:13" x14ac:dyDescent="0.25">
      <c r="A3797"/>
      <c r="B3797" s="1"/>
      <c r="C3797"/>
      <c r="D3797"/>
      <c r="E3797" s="76"/>
      <c r="F3797" s="76"/>
      <c r="G3797" s="2"/>
      <c r="H3797" s="77"/>
      <c r="J3797" s="79" t="str">
        <f>IF(IF(IF(_xlfn.MAXIFS($F$2:$F3796,$C$2:$C3796,$C3797,$B$2:$B3796,$B3797,$A$2:$A3796,$A3797)=0,"",$E3797-_xlfn.MAXIFS($F$2:$F3796,$C$2:$C3796,$C3797,$B$2:$B3796,$B3797,$A$2:$A3796,$A3797))&lt;0,0,IF(_xlfn.MAXIFS($F$2:$F3796,$C$2:$C3796,$C3797,$B$2:$B3796,$B3797,$A$2:$A3796,$A3797)=0,"",$E3797-_xlfn.MAXIFS($F$2:$F3796,$C$2:$C3796,$C3797,$B$2:$B3796,$B3797,$A$2:$A3796,$A3797)))&gt;0.25,"",IF(IF(_xlfn.MAXIFS($F$2:$F3796,$C$2:$C3796,$C3797,$B$2:$B3796,$B3797,$A$2:$A3796,$A3797)=0,"",$E3797-_xlfn.MAXIFS($F$2:$F3796,$C$2:$C3796,$C3797,$B$2:$B3796,$B3797,$A$2:$A3796,$A3797))&lt;0,0,IF(_xlfn.MAXIFS($F$2:$F3796,$C$2:$C3796,$C3797,$B$2:$B3796,$B3797,$A$2:$A3796,$A3797)=0,"",$E3797-_xlfn.MAXIFS($F$2:$F3796,$C$2:$C3796,$C3797,$B$2:$B3796,$B3797,$A$2:$A3796,$A3797))))</f>
        <v/>
      </c>
      <c r="K3797" s="6" t="str">
        <f t="shared" si="178"/>
        <v/>
      </c>
      <c r="L3797" s="6" t="str">
        <f t="shared" si="179"/>
        <v/>
      </c>
      <c r="M3797" s="6" t="str">
        <f t="shared" si="177"/>
        <v/>
      </c>
    </row>
    <row r="3798" spans="1:13" x14ac:dyDescent="0.25">
      <c r="A3798"/>
      <c r="B3798" s="1"/>
      <c r="C3798"/>
      <c r="D3798"/>
      <c r="E3798" s="76"/>
      <c r="F3798" s="76"/>
      <c r="G3798" s="2"/>
      <c r="H3798" s="77"/>
      <c r="J3798" s="79" t="str">
        <f>IF(IF(IF(_xlfn.MAXIFS($F$2:$F3797,$C$2:$C3797,$C3798,$B$2:$B3797,$B3798,$A$2:$A3797,$A3798)=0,"",$E3798-_xlfn.MAXIFS($F$2:$F3797,$C$2:$C3797,$C3798,$B$2:$B3797,$B3798,$A$2:$A3797,$A3798))&lt;0,0,IF(_xlfn.MAXIFS($F$2:$F3797,$C$2:$C3797,$C3798,$B$2:$B3797,$B3798,$A$2:$A3797,$A3798)=0,"",$E3798-_xlfn.MAXIFS($F$2:$F3797,$C$2:$C3797,$C3798,$B$2:$B3797,$B3798,$A$2:$A3797,$A3798)))&gt;0.25,"",IF(IF(_xlfn.MAXIFS($F$2:$F3797,$C$2:$C3797,$C3798,$B$2:$B3797,$B3798,$A$2:$A3797,$A3798)=0,"",$E3798-_xlfn.MAXIFS($F$2:$F3797,$C$2:$C3797,$C3798,$B$2:$B3797,$B3798,$A$2:$A3797,$A3798))&lt;0,0,IF(_xlfn.MAXIFS($F$2:$F3797,$C$2:$C3797,$C3798,$B$2:$B3797,$B3798,$A$2:$A3797,$A3798)=0,"",$E3798-_xlfn.MAXIFS($F$2:$F3797,$C$2:$C3797,$C3798,$B$2:$B3797,$B3798,$A$2:$A3797,$A3798))))</f>
        <v/>
      </c>
      <c r="K3798" s="6" t="str">
        <f t="shared" si="178"/>
        <v/>
      </c>
      <c r="L3798" s="6" t="str">
        <f t="shared" si="179"/>
        <v/>
      </c>
      <c r="M3798" s="6" t="str">
        <f t="shared" si="177"/>
        <v/>
      </c>
    </row>
    <row r="3799" spans="1:13" x14ac:dyDescent="0.25">
      <c r="A3799"/>
      <c r="B3799" s="1"/>
      <c r="C3799"/>
      <c r="D3799"/>
      <c r="E3799" s="76"/>
      <c r="F3799" s="76"/>
      <c r="G3799" s="2"/>
      <c r="H3799" s="77"/>
      <c r="J3799" s="79" t="str">
        <f>IF(IF(IF(_xlfn.MAXIFS($F$2:$F3798,$C$2:$C3798,$C3799,$B$2:$B3798,$B3799,$A$2:$A3798,$A3799)=0,"",$E3799-_xlfn.MAXIFS($F$2:$F3798,$C$2:$C3798,$C3799,$B$2:$B3798,$B3799,$A$2:$A3798,$A3799))&lt;0,0,IF(_xlfn.MAXIFS($F$2:$F3798,$C$2:$C3798,$C3799,$B$2:$B3798,$B3799,$A$2:$A3798,$A3799)=0,"",$E3799-_xlfn.MAXIFS($F$2:$F3798,$C$2:$C3798,$C3799,$B$2:$B3798,$B3799,$A$2:$A3798,$A3799)))&gt;0.25,"",IF(IF(_xlfn.MAXIFS($F$2:$F3798,$C$2:$C3798,$C3799,$B$2:$B3798,$B3799,$A$2:$A3798,$A3799)=0,"",$E3799-_xlfn.MAXIFS($F$2:$F3798,$C$2:$C3798,$C3799,$B$2:$B3798,$B3799,$A$2:$A3798,$A3799))&lt;0,0,IF(_xlfn.MAXIFS($F$2:$F3798,$C$2:$C3798,$C3799,$B$2:$B3798,$B3799,$A$2:$A3798,$A3799)=0,"",$E3799-_xlfn.MAXIFS($F$2:$F3798,$C$2:$C3798,$C3799,$B$2:$B3798,$B3799,$A$2:$A3798,$A3799))))</f>
        <v/>
      </c>
      <c r="K3799" s="6" t="str">
        <f t="shared" si="178"/>
        <v/>
      </c>
      <c r="L3799" s="6" t="str">
        <f t="shared" si="179"/>
        <v/>
      </c>
      <c r="M3799" s="6" t="str">
        <f t="shared" si="177"/>
        <v/>
      </c>
    </row>
    <row r="3800" spans="1:13" x14ac:dyDescent="0.25">
      <c r="A3800"/>
      <c r="B3800" s="1"/>
      <c r="C3800"/>
      <c r="D3800"/>
      <c r="E3800" s="76"/>
      <c r="F3800" s="76"/>
      <c r="G3800" s="2"/>
      <c r="H3800" s="77"/>
      <c r="J3800" s="79" t="str">
        <f>IF(IF(IF(_xlfn.MAXIFS($F$2:$F3799,$C$2:$C3799,$C3800,$B$2:$B3799,$B3800,$A$2:$A3799,$A3800)=0,"",$E3800-_xlfn.MAXIFS($F$2:$F3799,$C$2:$C3799,$C3800,$B$2:$B3799,$B3800,$A$2:$A3799,$A3800))&lt;0,0,IF(_xlfn.MAXIFS($F$2:$F3799,$C$2:$C3799,$C3800,$B$2:$B3799,$B3800,$A$2:$A3799,$A3800)=0,"",$E3800-_xlfn.MAXIFS($F$2:$F3799,$C$2:$C3799,$C3800,$B$2:$B3799,$B3800,$A$2:$A3799,$A3800)))&gt;0.25,"",IF(IF(_xlfn.MAXIFS($F$2:$F3799,$C$2:$C3799,$C3800,$B$2:$B3799,$B3800,$A$2:$A3799,$A3800)=0,"",$E3800-_xlfn.MAXIFS($F$2:$F3799,$C$2:$C3799,$C3800,$B$2:$B3799,$B3800,$A$2:$A3799,$A3800))&lt;0,0,IF(_xlfn.MAXIFS($F$2:$F3799,$C$2:$C3799,$C3800,$B$2:$B3799,$B3800,$A$2:$A3799,$A3800)=0,"",$E3800-_xlfn.MAXIFS($F$2:$F3799,$C$2:$C3799,$C3800,$B$2:$B3799,$B3800,$A$2:$A3799,$A3800))))</f>
        <v/>
      </c>
      <c r="K3800" s="6" t="str">
        <f t="shared" si="178"/>
        <v/>
      </c>
      <c r="L3800" s="6" t="str">
        <f t="shared" si="179"/>
        <v/>
      </c>
      <c r="M3800" s="6" t="str">
        <f t="shared" si="177"/>
        <v/>
      </c>
    </row>
    <row r="3801" spans="1:13" x14ac:dyDescent="0.25">
      <c r="A3801"/>
      <c r="B3801" s="1"/>
      <c r="C3801"/>
      <c r="D3801"/>
      <c r="E3801" s="76"/>
      <c r="F3801" s="76"/>
      <c r="G3801" s="2"/>
      <c r="H3801" s="77"/>
      <c r="J3801" s="79" t="str">
        <f>IF(IF(IF(_xlfn.MAXIFS($F$2:$F3800,$C$2:$C3800,$C3801,$B$2:$B3800,$B3801,$A$2:$A3800,$A3801)=0,"",$E3801-_xlfn.MAXIFS($F$2:$F3800,$C$2:$C3800,$C3801,$B$2:$B3800,$B3801,$A$2:$A3800,$A3801))&lt;0,0,IF(_xlfn.MAXIFS($F$2:$F3800,$C$2:$C3800,$C3801,$B$2:$B3800,$B3801,$A$2:$A3800,$A3801)=0,"",$E3801-_xlfn.MAXIFS($F$2:$F3800,$C$2:$C3800,$C3801,$B$2:$B3800,$B3801,$A$2:$A3800,$A3801)))&gt;0.25,"",IF(IF(_xlfn.MAXIFS($F$2:$F3800,$C$2:$C3800,$C3801,$B$2:$B3800,$B3801,$A$2:$A3800,$A3801)=0,"",$E3801-_xlfn.MAXIFS($F$2:$F3800,$C$2:$C3800,$C3801,$B$2:$B3800,$B3801,$A$2:$A3800,$A3801))&lt;0,0,IF(_xlfn.MAXIFS($F$2:$F3800,$C$2:$C3800,$C3801,$B$2:$B3800,$B3801,$A$2:$A3800,$A3801)=0,"",$E3801-_xlfn.MAXIFS($F$2:$F3800,$C$2:$C3800,$C3801,$B$2:$B3800,$B3801,$A$2:$A3800,$A3801))))</f>
        <v/>
      </c>
      <c r="K3801" s="6" t="str">
        <f t="shared" si="178"/>
        <v/>
      </c>
      <c r="L3801" s="6" t="str">
        <f t="shared" si="179"/>
        <v/>
      </c>
      <c r="M3801" s="6" t="str">
        <f t="shared" si="177"/>
        <v/>
      </c>
    </row>
    <row r="3802" spans="1:13" x14ac:dyDescent="0.25">
      <c r="A3802"/>
      <c r="B3802" s="1"/>
      <c r="C3802"/>
      <c r="D3802"/>
      <c r="E3802" s="76"/>
      <c r="F3802" s="76"/>
      <c r="G3802" s="2"/>
      <c r="H3802" s="77"/>
      <c r="J3802" s="79" t="str">
        <f>IF(IF(IF(_xlfn.MAXIFS($F$2:$F3801,$C$2:$C3801,$C3802,$B$2:$B3801,$B3802,$A$2:$A3801,$A3802)=0,"",$E3802-_xlfn.MAXIFS($F$2:$F3801,$C$2:$C3801,$C3802,$B$2:$B3801,$B3802,$A$2:$A3801,$A3802))&lt;0,0,IF(_xlfn.MAXIFS($F$2:$F3801,$C$2:$C3801,$C3802,$B$2:$B3801,$B3802,$A$2:$A3801,$A3802)=0,"",$E3802-_xlfn.MAXIFS($F$2:$F3801,$C$2:$C3801,$C3802,$B$2:$B3801,$B3802,$A$2:$A3801,$A3802)))&gt;0.25,"",IF(IF(_xlfn.MAXIFS($F$2:$F3801,$C$2:$C3801,$C3802,$B$2:$B3801,$B3802,$A$2:$A3801,$A3802)=0,"",$E3802-_xlfn.MAXIFS($F$2:$F3801,$C$2:$C3801,$C3802,$B$2:$B3801,$B3802,$A$2:$A3801,$A3802))&lt;0,0,IF(_xlfn.MAXIFS($F$2:$F3801,$C$2:$C3801,$C3802,$B$2:$B3801,$B3802,$A$2:$A3801,$A3802)=0,"",$E3802-_xlfn.MAXIFS($F$2:$F3801,$C$2:$C3801,$C3802,$B$2:$B3801,$B3802,$A$2:$A3801,$A3802))))</f>
        <v/>
      </c>
      <c r="K3802" s="6" t="str">
        <f t="shared" si="178"/>
        <v/>
      </c>
      <c r="L3802" s="6" t="str">
        <f t="shared" si="179"/>
        <v/>
      </c>
      <c r="M3802" s="6" t="str">
        <f t="shared" si="177"/>
        <v/>
      </c>
    </row>
    <row r="3803" spans="1:13" x14ac:dyDescent="0.25">
      <c r="A3803"/>
      <c r="B3803" s="1"/>
      <c r="C3803"/>
      <c r="D3803"/>
      <c r="E3803" s="76"/>
      <c r="F3803" s="76"/>
      <c r="G3803" s="2"/>
      <c r="H3803" s="77"/>
      <c r="J3803" s="79" t="str">
        <f>IF(IF(IF(_xlfn.MAXIFS($F$2:$F3802,$C$2:$C3802,$C3803,$B$2:$B3802,$B3803,$A$2:$A3802,$A3803)=0,"",$E3803-_xlfn.MAXIFS($F$2:$F3802,$C$2:$C3802,$C3803,$B$2:$B3802,$B3803,$A$2:$A3802,$A3803))&lt;0,0,IF(_xlfn.MAXIFS($F$2:$F3802,$C$2:$C3802,$C3803,$B$2:$B3802,$B3803,$A$2:$A3802,$A3803)=0,"",$E3803-_xlfn.MAXIFS($F$2:$F3802,$C$2:$C3802,$C3803,$B$2:$B3802,$B3803,$A$2:$A3802,$A3803)))&gt;0.25,"",IF(IF(_xlfn.MAXIFS($F$2:$F3802,$C$2:$C3802,$C3803,$B$2:$B3802,$B3803,$A$2:$A3802,$A3803)=0,"",$E3803-_xlfn.MAXIFS($F$2:$F3802,$C$2:$C3802,$C3803,$B$2:$B3802,$B3803,$A$2:$A3802,$A3803))&lt;0,0,IF(_xlfn.MAXIFS($F$2:$F3802,$C$2:$C3802,$C3803,$B$2:$B3802,$B3803,$A$2:$A3802,$A3803)=0,"",$E3803-_xlfn.MAXIFS($F$2:$F3802,$C$2:$C3802,$C3803,$B$2:$B3802,$B3803,$A$2:$A3802,$A3803))))</f>
        <v/>
      </c>
      <c r="K3803" s="6" t="str">
        <f t="shared" si="178"/>
        <v/>
      </c>
      <c r="L3803" s="6" t="str">
        <f t="shared" si="179"/>
        <v/>
      </c>
      <c r="M3803" s="6" t="str">
        <f t="shared" si="177"/>
        <v/>
      </c>
    </row>
    <row r="3804" spans="1:13" x14ac:dyDescent="0.25">
      <c r="A3804"/>
      <c r="B3804" s="1"/>
      <c r="C3804"/>
      <c r="D3804"/>
      <c r="E3804" s="76"/>
      <c r="F3804" s="76"/>
      <c r="G3804" s="2"/>
      <c r="H3804" s="77"/>
      <c r="J3804" s="79" t="str">
        <f>IF(IF(IF(_xlfn.MAXIFS($F$2:$F3803,$C$2:$C3803,$C3804,$B$2:$B3803,$B3804,$A$2:$A3803,$A3804)=0,"",$E3804-_xlfn.MAXIFS($F$2:$F3803,$C$2:$C3803,$C3804,$B$2:$B3803,$B3804,$A$2:$A3803,$A3804))&lt;0,0,IF(_xlfn.MAXIFS($F$2:$F3803,$C$2:$C3803,$C3804,$B$2:$B3803,$B3804,$A$2:$A3803,$A3804)=0,"",$E3804-_xlfn.MAXIFS($F$2:$F3803,$C$2:$C3803,$C3804,$B$2:$B3803,$B3804,$A$2:$A3803,$A3804)))&gt;0.25,"",IF(IF(_xlfn.MAXIFS($F$2:$F3803,$C$2:$C3803,$C3804,$B$2:$B3803,$B3804,$A$2:$A3803,$A3804)=0,"",$E3804-_xlfn.MAXIFS($F$2:$F3803,$C$2:$C3803,$C3804,$B$2:$B3803,$B3804,$A$2:$A3803,$A3804))&lt;0,0,IF(_xlfn.MAXIFS($F$2:$F3803,$C$2:$C3803,$C3804,$B$2:$B3803,$B3804,$A$2:$A3803,$A3804)=0,"",$E3804-_xlfn.MAXIFS($F$2:$F3803,$C$2:$C3803,$C3804,$B$2:$B3803,$B3804,$A$2:$A3803,$A3804))))</f>
        <v/>
      </c>
      <c r="K3804" s="6" t="str">
        <f t="shared" si="178"/>
        <v/>
      </c>
      <c r="L3804" s="6" t="str">
        <f t="shared" si="179"/>
        <v/>
      </c>
      <c r="M3804" s="6" t="str">
        <f t="shared" si="177"/>
        <v/>
      </c>
    </row>
    <row r="3805" spans="1:13" x14ac:dyDescent="0.25">
      <c r="A3805"/>
      <c r="B3805" s="1"/>
      <c r="C3805"/>
      <c r="D3805"/>
      <c r="E3805" s="76"/>
      <c r="F3805" s="76"/>
      <c r="G3805" s="2"/>
      <c r="H3805" s="77"/>
      <c r="J3805" s="79" t="str">
        <f>IF(IF(IF(_xlfn.MAXIFS($F$2:$F3804,$C$2:$C3804,$C3805,$B$2:$B3804,$B3805,$A$2:$A3804,$A3805)=0,"",$E3805-_xlfn.MAXIFS($F$2:$F3804,$C$2:$C3804,$C3805,$B$2:$B3804,$B3805,$A$2:$A3804,$A3805))&lt;0,0,IF(_xlfn.MAXIFS($F$2:$F3804,$C$2:$C3804,$C3805,$B$2:$B3804,$B3805,$A$2:$A3804,$A3805)=0,"",$E3805-_xlfn.MAXIFS($F$2:$F3804,$C$2:$C3804,$C3805,$B$2:$B3804,$B3805,$A$2:$A3804,$A3805)))&gt;0.25,"",IF(IF(_xlfn.MAXIFS($F$2:$F3804,$C$2:$C3804,$C3805,$B$2:$B3804,$B3805,$A$2:$A3804,$A3805)=0,"",$E3805-_xlfn.MAXIFS($F$2:$F3804,$C$2:$C3804,$C3805,$B$2:$B3804,$B3805,$A$2:$A3804,$A3805))&lt;0,0,IF(_xlfn.MAXIFS($F$2:$F3804,$C$2:$C3804,$C3805,$B$2:$B3804,$B3805,$A$2:$A3804,$A3805)=0,"",$E3805-_xlfn.MAXIFS($F$2:$F3804,$C$2:$C3804,$C3805,$B$2:$B3804,$B3805,$A$2:$A3804,$A3805))))</f>
        <v/>
      </c>
      <c r="K3805" s="6" t="str">
        <f t="shared" si="178"/>
        <v/>
      </c>
      <c r="L3805" s="6" t="str">
        <f t="shared" si="179"/>
        <v/>
      </c>
      <c r="M3805" s="6" t="str">
        <f t="shared" si="177"/>
        <v/>
      </c>
    </row>
    <row r="3806" spans="1:13" x14ac:dyDescent="0.25">
      <c r="A3806"/>
      <c r="B3806" s="1"/>
      <c r="C3806"/>
      <c r="D3806"/>
      <c r="E3806" s="76"/>
      <c r="F3806" s="76"/>
      <c r="G3806" s="2"/>
      <c r="H3806" s="77"/>
      <c r="J3806" s="79" t="str">
        <f>IF(IF(IF(_xlfn.MAXIFS($F$2:$F3805,$C$2:$C3805,$C3806,$B$2:$B3805,$B3806,$A$2:$A3805,$A3806)=0,"",$E3806-_xlfn.MAXIFS($F$2:$F3805,$C$2:$C3805,$C3806,$B$2:$B3805,$B3806,$A$2:$A3805,$A3806))&lt;0,0,IF(_xlfn.MAXIFS($F$2:$F3805,$C$2:$C3805,$C3806,$B$2:$B3805,$B3806,$A$2:$A3805,$A3806)=0,"",$E3806-_xlfn.MAXIFS($F$2:$F3805,$C$2:$C3805,$C3806,$B$2:$B3805,$B3806,$A$2:$A3805,$A3806)))&gt;0.25,"",IF(IF(_xlfn.MAXIFS($F$2:$F3805,$C$2:$C3805,$C3806,$B$2:$B3805,$B3806,$A$2:$A3805,$A3806)=0,"",$E3806-_xlfn.MAXIFS($F$2:$F3805,$C$2:$C3805,$C3806,$B$2:$B3805,$B3806,$A$2:$A3805,$A3806))&lt;0,0,IF(_xlfn.MAXIFS($F$2:$F3805,$C$2:$C3805,$C3806,$B$2:$B3805,$B3806,$A$2:$A3805,$A3806)=0,"",$E3806-_xlfn.MAXIFS($F$2:$F3805,$C$2:$C3805,$C3806,$B$2:$B3805,$B3806,$A$2:$A3805,$A3806))))</f>
        <v/>
      </c>
      <c r="K3806" s="6" t="str">
        <f t="shared" si="178"/>
        <v/>
      </c>
      <c r="L3806" s="6" t="str">
        <f t="shared" si="179"/>
        <v/>
      </c>
      <c r="M3806" s="6" t="str">
        <f t="shared" si="177"/>
        <v/>
      </c>
    </row>
    <row r="3807" spans="1:13" x14ac:dyDescent="0.25">
      <c r="A3807"/>
      <c r="B3807" s="1"/>
      <c r="C3807"/>
      <c r="D3807"/>
      <c r="E3807" s="76"/>
      <c r="F3807" s="76"/>
      <c r="G3807" s="2"/>
      <c r="H3807" s="77"/>
      <c r="J3807" s="79" t="str">
        <f>IF(IF(IF(_xlfn.MAXIFS($F$2:$F3806,$C$2:$C3806,$C3807,$B$2:$B3806,$B3807,$A$2:$A3806,$A3807)=0,"",$E3807-_xlfn.MAXIFS($F$2:$F3806,$C$2:$C3806,$C3807,$B$2:$B3806,$B3807,$A$2:$A3806,$A3807))&lt;0,0,IF(_xlfn.MAXIFS($F$2:$F3806,$C$2:$C3806,$C3807,$B$2:$B3806,$B3807,$A$2:$A3806,$A3807)=0,"",$E3807-_xlfn.MAXIFS($F$2:$F3806,$C$2:$C3806,$C3807,$B$2:$B3806,$B3807,$A$2:$A3806,$A3807)))&gt;0.25,"",IF(IF(_xlfn.MAXIFS($F$2:$F3806,$C$2:$C3806,$C3807,$B$2:$B3806,$B3807,$A$2:$A3806,$A3807)=0,"",$E3807-_xlfn.MAXIFS($F$2:$F3806,$C$2:$C3806,$C3807,$B$2:$B3806,$B3807,$A$2:$A3806,$A3807))&lt;0,0,IF(_xlfn.MAXIFS($F$2:$F3806,$C$2:$C3806,$C3807,$B$2:$B3806,$B3807,$A$2:$A3806,$A3807)=0,"",$E3807-_xlfn.MAXIFS($F$2:$F3806,$C$2:$C3806,$C3807,$B$2:$B3806,$B3807,$A$2:$A3806,$A3807))))</f>
        <v/>
      </c>
      <c r="K3807" s="6" t="str">
        <f t="shared" si="178"/>
        <v/>
      </c>
      <c r="L3807" s="6" t="str">
        <f t="shared" si="179"/>
        <v/>
      </c>
      <c r="M3807" s="6" t="str">
        <f t="shared" si="177"/>
        <v/>
      </c>
    </row>
    <row r="3808" spans="1:13" x14ac:dyDescent="0.25">
      <c r="A3808"/>
      <c r="B3808" s="1"/>
      <c r="C3808"/>
      <c r="D3808"/>
      <c r="E3808" s="76"/>
      <c r="F3808" s="76"/>
      <c r="G3808" s="2"/>
      <c r="H3808" s="77"/>
      <c r="J3808" s="79" t="str">
        <f>IF(IF(IF(_xlfn.MAXIFS($F$2:$F3807,$C$2:$C3807,$C3808,$B$2:$B3807,$B3808,$A$2:$A3807,$A3808)=0,"",$E3808-_xlfn.MAXIFS($F$2:$F3807,$C$2:$C3807,$C3808,$B$2:$B3807,$B3808,$A$2:$A3807,$A3808))&lt;0,0,IF(_xlfn.MAXIFS($F$2:$F3807,$C$2:$C3807,$C3808,$B$2:$B3807,$B3808,$A$2:$A3807,$A3808)=0,"",$E3808-_xlfn.MAXIFS($F$2:$F3807,$C$2:$C3807,$C3808,$B$2:$B3807,$B3808,$A$2:$A3807,$A3808)))&gt;0.25,"",IF(IF(_xlfn.MAXIFS($F$2:$F3807,$C$2:$C3807,$C3808,$B$2:$B3807,$B3808,$A$2:$A3807,$A3808)=0,"",$E3808-_xlfn.MAXIFS($F$2:$F3807,$C$2:$C3807,$C3808,$B$2:$B3807,$B3808,$A$2:$A3807,$A3808))&lt;0,0,IF(_xlfn.MAXIFS($F$2:$F3807,$C$2:$C3807,$C3808,$B$2:$B3807,$B3808,$A$2:$A3807,$A3808)=0,"",$E3808-_xlfn.MAXIFS($F$2:$F3807,$C$2:$C3807,$C3808,$B$2:$B3807,$B3808,$A$2:$A3807,$A3808))))</f>
        <v/>
      </c>
      <c r="K3808" s="6" t="str">
        <f t="shared" si="178"/>
        <v/>
      </c>
      <c r="L3808" s="6" t="str">
        <f t="shared" si="179"/>
        <v/>
      </c>
      <c r="M3808" s="6" t="str">
        <f t="shared" si="177"/>
        <v/>
      </c>
    </row>
    <row r="3809" spans="1:13" x14ac:dyDescent="0.25">
      <c r="A3809"/>
      <c r="B3809" s="1"/>
      <c r="C3809"/>
      <c r="D3809"/>
      <c r="E3809" s="76"/>
      <c r="F3809" s="76"/>
      <c r="G3809" s="2"/>
      <c r="H3809" s="77"/>
      <c r="J3809" s="79" t="str">
        <f>IF(IF(IF(_xlfn.MAXIFS($F$2:$F3808,$C$2:$C3808,$C3809,$B$2:$B3808,$B3809,$A$2:$A3808,$A3809)=0,"",$E3809-_xlfn.MAXIFS($F$2:$F3808,$C$2:$C3808,$C3809,$B$2:$B3808,$B3809,$A$2:$A3808,$A3809))&lt;0,0,IF(_xlfn.MAXIFS($F$2:$F3808,$C$2:$C3808,$C3809,$B$2:$B3808,$B3809,$A$2:$A3808,$A3809)=0,"",$E3809-_xlfn.MAXIFS($F$2:$F3808,$C$2:$C3808,$C3809,$B$2:$B3808,$B3809,$A$2:$A3808,$A3809)))&gt;0.25,"",IF(IF(_xlfn.MAXIFS($F$2:$F3808,$C$2:$C3808,$C3809,$B$2:$B3808,$B3809,$A$2:$A3808,$A3809)=0,"",$E3809-_xlfn.MAXIFS($F$2:$F3808,$C$2:$C3808,$C3809,$B$2:$B3808,$B3809,$A$2:$A3808,$A3809))&lt;0,0,IF(_xlfn.MAXIFS($F$2:$F3808,$C$2:$C3808,$C3809,$B$2:$B3808,$B3809,$A$2:$A3808,$A3809)=0,"",$E3809-_xlfn.MAXIFS($F$2:$F3808,$C$2:$C3808,$C3809,$B$2:$B3808,$B3809,$A$2:$A3808,$A3809))))</f>
        <v/>
      </c>
      <c r="K3809" s="6" t="str">
        <f t="shared" si="178"/>
        <v/>
      </c>
      <c r="L3809" s="6" t="str">
        <f t="shared" si="179"/>
        <v/>
      </c>
      <c r="M3809" s="6" t="str">
        <f t="shared" si="177"/>
        <v/>
      </c>
    </row>
    <row r="3810" spans="1:13" x14ac:dyDescent="0.25">
      <c r="A3810"/>
      <c r="B3810" s="1"/>
      <c r="C3810"/>
      <c r="D3810"/>
      <c r="E3810" s="76"/>
      <c r="F3810" s="76"/>
      <c r="G3810" s="2"/>
      <c r="H3810" s="77"/>
      <c r="J3810" s="79" t="str">
        <f>IF(IF(IF(_xlfn.MAXIFS($F$2:$F3809,$C$2:$C3809,$C3810,$B$2:$B3809,$B3810,$A$2:$A3809,$A3810)=0,"",$E3810-_xlfn.MAXIFS($F$2:$F3809,$C$2:$C3809,$C3810,$B$2:$B3809,$B3810,$A$2:$A3809,$A3810))&lt;0,0,IF(_xlfn.MAXIFS($F$2:$F3809,$C$2:$C3809,$C3810,$B$2:$B3809,$B3810,$A$2:$A3809,$A3810)=0,"",$E3810-_xlfn.MAXIFS($F$2:$F3809,$C$2:$C3809,$C3810,$B$2:$B3809,$B3810,$A$2:$A3809,$A3810)))&gt;0.25,"",IF(IF(_xlfn.MAXIFS($F$2:$F3809,$C$2:$C3809,$C3810,$B$2:$B3809,$B3810,$A$2:$A3809,$A3810)=0,"",$E3810-_xlfn.MAXIFS($F$2:$F3809,$C$2:$C3809,$C3810,$B$2:$B3809,$B3810,$A$2:$A3809,$A3810))&lt;0,0,IF(_xlfn.MAXIFS($F$2:$F3809,$C$2:$C3809,$C3810,$B$2:$B3809,$B3810,$A$2:$A3809,$A3810)=0,"",$E3810-_xlfn.MAXIFS($F$2:$F3809,$C$2:$C3809,$C3810,$B$2:$B3809,$B3810,$A$2:$A3809,$A3810))))</f>
        <v/>
      </c>
      <c r="K3810" s="6" t="str">
        <f t="shared" si="178"/>
        <v/>
      </c>
      <c r="L3810" s="6" t="str">
        <f t="shared" si="179"/>
        <v/>
      </c>
      <c r="M3810" s="6" t="str">
        <f t="shared" si="177"/>
        <v/>
      </c>
    </row>
    <row r="3811" spans="1:13" x14ac:dyDescent="0.25">
      <c r="A3811"/>
      <c r="B3811" s="1"/>
      <c r="C3811"/>
      <c r="D3811"/>
      <c r="E3811" s="76"/>
      <c r="F3811" s="76"/>
      <c r="G3811" s="2"/>
      <c r="H3811" s="77"/>
      <c r="J3811" s="79" t="str">
        <f>IF(IF(IF(_xlfn.MAXIFS($F$2:$F3810,$C$2:$C3810,$C3811,$B$2:$B3810,$B3811,$A$2:$A3810,$A3811)=0,"",$E3811-_xlfn.MAXIFS($F$2:$F3810,$C$2:$C3810,$C3811,$B$2:$B3810,$B3811,$A$2:$A3810,$A3811))&lt;0,0,IF(_xlfn.MAXIFS($F$2:$F3810,$C$2:$C3810,$C3811,$B$2:$B3810,$B3811,$A$2:$A3810,$A3811)=0,"",$E3811-_xlfn.MAXIFS($F$2:$F3810,$C$2:$C3810,$C3811,$B$2:$B3810,$B3811,$A$2:$A3810,$A3811)))&gt;0.25,"",IF(IF(_xlfn.MAXIFS($F$2:$F3810,$C$2:$C3810,$C3811,$B$2:$B3810,$B3811,$A$2:$A3810,$A3811)=0,"",$E3811-_xlfn.MAXIFS($F$2:$F3810,$C$2:$C3810,$C3811,$B$2:$B3810,$B3811,$A$2:$A3810,$A3811))&lt;0,0,IF(_xlfn.MAXIFS($F$2:$F3810,$C$2:$C3810,$C3811,$B$2:$B3810,$B3811,$A$2:$A3810,$A3811)=0,"",$E3811-_xlfn.MAXIFS($F$2:$F3810,$C$2:$C3810,$C3811,$B$2:$B3810,$B3811,$A$2:$A3810,$A3811))))</f>
        <v/>
      </c>
      <c r="K3811" s="6" t="str">
        <f t="shared" si="178"/>
        <v/>
      </c>
      <c r="L3811" s="6" t="str">
        <f t="shared" si="179"/>
        <v/>
      </c>
      <c r="M3811" s="6" t="str">
        <f t="shared" si="177"/>
        <v/>
      </c>
    </row>
    <row r="3812" spans="1:13" x14ac:dyDescent="0.25">
      <c r="A3812"/>
      <c r="B3812" s="1"/>
      <c r="C3812"/>
      <c r="D3812"/>
      <c r="E3812" s="76"/>
      <c r="F3812" s="76"/>
      <c r="G3812" s="2"/>
      <c r="H3812" s="77"/>
      <c r="J3812" s="79" t="str">
        <f>IF(IF(IF(_xlfn.MAXIFS($F$2:$F3811,$C$2:$C3811,$C3812,$B$2:$B3811,$B3812,$A$2:$A3811,$A3812)=0,"",$E3812-_xlfn.MAXIFS($F$2:$F3811,$C$2:$C3811,$C3812,$B$2:$B3811,$B3812,$A$2:$A3811,$A3812))&lt;0,0,IF(_xlfn.MAXIFS($F$2:$F3811,$C$2:$C3811,$C3812,$B$2:$B3811,$B3812,$A$2:$A3811,$A3812)=0,"",$E3812-_xlfn.MAXIFS($F$2:$F3811,$C$2:$C3811,$C3812,$B$2:$B3811,$B3812,$A$2:$A3811,$A3812)))&gt;0.25,"",IF(IF(_xlfn.MAXIFS($F$2:$F3811,$C$2:$C3811,$C3812,$B$2:$B3811,$B3812,$A$2:$A3811,$A3812)=0,"",$E3812-_xlfn.MAXIFS($F$2:$F3811,$C$2:$C3811,$C3812,$B$2:$B3811,$B3812,$A$2:$A3811,$A3812))&lt;0,0,IF(_xlfn.MAXIFS($F$2:$F3811,$C$2:$C3811,$C3812,$B$2:$B3811,$B3812,$A$2:$A3811,$A3812)=0,"",$E3812-_xlfn.MAXIFS($F$2:$F3811,$C$2:$C3811,$C3812,$B$2:$B3811,$B3812,$A$2:$A3811,$A3812))))</f>
        <v/>
      </c>
      <c r="K3812" s="6" t="str">
        <f t="shared" si="178"/>
        <v/>
      </c>
      <c r="L3812" s="6" t="str">
        <f t="shared" si="179"/>
        <v/>
      </c>
      <c r="M3812" s="6" t="str">
        <f t="shared" si="177"/>
        <v/>
      </c>
    </row>
    <row r="3813" spans="1:13" x14ac:dyDescent="0.25">
      <c r="A3813"/>
      <c r="B3813" s="1"/>
      <c r="C3813"/>
      <c r="D3813"/>
      <c r="E3813" s="76"/>
      <c r="F3813" s="76"/>
      <c r="G3813" s="2"/>
      <c r="H3813" s="77"/>
      <c r="J3813" s="79" t="str">
        <f>IF(IF(IF(_xlfn.MAXIFS($F$2:$F3812,$C$2:$C3812,$C3813,$B$2:$B3812,$B3813,$A$2:$A3812,$A3813)=0,"",$E3813-_xlfn.MAXIFS($F$2:$F3812,$C$2:$C3812,$C3813,$B$2:$B3812,$B3813,$A$2:$A3812,$A3813))&lt;0,0,IF(_xlfn.MAXIFS($F$2:$F3812,$C$2:$C3812,$C3813,$B$2:$B3812,$B3813,$A$2:$A3812,$A3813)=0,"",$E3813-_xlfn.MAXIFS($F$2:$F3812,$C$2:$C3812,$C3813,$B$2:$B3812,$B3813,$A$2:$A3812,$A3813)))&gt;0.25,"",IF(IF(_xlfn.MAXIFS($F$2:$F3812,$C$2:$C3812,$C3813,$B$2:$B3812,$B3813,$A$2:$A3812,$A3813)=0,"",$E3813-_xlfn.MAXIFS($F$2:$F3812,$C$2:$C3812,$C3813,$B$2:$B3812,$B3813,$A$2:$A3812,$A3813))&lt;0,0,IF(_xlfn.MAXIFS($F$2:$F3812,$C$2:$C3812,$C3813,$B$2:$B3812,$B3813,$A$2:$A3812,$A3813)=0,"",$E3813-_xlfn.MAXIFS($F$2:$F3812,$C$2:$C3812,$C3813,$B$2:$B3812,$B3813,$A$2:$A3812,$A3813))))</f>
        <v/>
      </c>
      <c r="K3813" s="6" t="str">
        <f t="shared" si="178"/>
        <v/>
      </c>
      <c r="L3813" s="6" t="str">
        <f t="shared" si="179"/>
        <v/>
      </c>
      <c r="M3813" s="6" t="str">
        <f t="shared" si="177"/>
        <v/>
      </c>
    </row>
    <row r="3814" spans="1:13" x14ac:dyDescent="0.25">
      <c r="A3814"/>
      <c r="B3814" s="1"/>
      <c r="C3814"/>
      <c r="D3814"/>
      <c r="E3814" s="76"/>
      <c r="F3814" s="76"/>
      <c r="G3814" s="2"/>
      <c r="H3814" s="77"/>
      <c r="J3814" s="79" t="str">
        <f>IF(IF(IF(_xlfn.MAXIFS($F$2:$F3813,$C$2:$C3813,$C3814,$B$2:$B3813,$B3814,$A$2:$A3813,$A3814)=0,"",$E3814-_xlfn.MAXIFS($F$2:$F3813,$C$2:$C3813,$C3814,$B$2:$B3813,$B3814,$A$2:$A3813,$A3814))&lt;0,0,IF(_xlfn.MAXIFS($F$2:$F3813,$C$2:$C3813,$C3814,$B$2:$B3813,$B3814,$A$2:$A3813,$A3814)=0,"",$E3814-_xlfn.MAXIFS($F$2:$F3813,$C$2:$C3813,$C3814,$B$2:$B3813,$B3814,$A$2:$A3813,$A3814)))&gt;0.25,"",IF(IF(_xlfn.MAXIFS($F$2:$F3813,$C$2:$C3813,$C3814,$B$2:$B3813,$B3814,$A$2:$A3813,$A3814)=0,"",$E3814-_xlfn.MAXIFS($F$2:$F3813,$C$2:$C3813,$C3814,$B$2:$B3813,$B3814,$A$2:$A3813,$A3814))&lt;0,0,IF(_xlfn.MAXIFS($F$2:$F3813,$C$2:$C3813,$C3814,$B$2:$B3813,$B3814,$A$2:$A3813,$A3814)=0,"",$E3814-_xlfn.MAXIFS($F$2:$F3813,$C$2:$C3813,$C3814,$B$2:$B3813,$B3814,$A$2:$A3813,$A3814))))</f>
        <v/>
      </c>
      <c r="K3814" s="6" t="str">
        <f t="shared" si="178"/>
        <v/>
      </c>
      <c r="L3814" s="6" t="str">
        <f t="shared" si="179"/>
        <v/>
      </c>
      <c r="M3814" s="6" t="str">
        <f t="shared" si="177"/>
        <v/>
      </c>
    </row>
    <row r="3815" spans="1:13" x14ac:dyDescent="0.25">
      <c r="A3815"/>
      <c r="B3815" s="1"/>
      <c r="C3815"/>
      <c r="D3815"/>
      <c r="E3815" s="76"/>
      <c r="F3815" s="76"/>
      <c r="G3815" s="2"/>
      <c r="H3815" s="77"/>
      <c r="J3815" s="79" t="str">
        <f>IF(IF(IF(_xlfn.MAXIFS($F$2:$F3814,$C$2:$C3814,$C3815,$B$2:$B3814,$B3815,$A$2:$A3814,$A3815)=0,"",$E3815-_xlfn.MAXIFS($F$2:$F3814,$C$2:$C3814,$C3815,$B$2:$B3814,$B3815,$A$2:$A3814,$A3815))&lt;0,0,IF(_xlfn.MAXIFS($F$2:$F3814,$C$2:$C3814,$C3815,$B$2:$B3814,$B3815,$A$2:$A3814,$A3815)=0,"",$E3815-_xlfn.MAXIFS($F$2:$F3814,$C$2:$C3814,$C3815,$B$2:$B3814,$B3815,$A$2:$A3814,$A3815)))&gt;0.25,"",IF(IF(_xlfn.MAXIFS($F$2:$F3814,$C$2:$C3814,$C3815,$B$2:$B3814,$B3815,$A$2:$A3814,$A3815)=0,"",$E3815-_xlfn.MAXIFS($F$2:$F3814,$C$2:$C3814,$C3815,$B$2:$B3814,$B3815,$A$2:$A3814,$A3815))&lt;0,0,IF(_xlfn.MAXIFS($F$2:$F3814,$C$2:$C3814,$C3815,$B$2:$B3814,$B3815,$A$2:$A3814,$A3815)=0,"",$E3815-_xlfn.MAXIFS($F$2:$F3814,$C$2:$C3814,$C3815,$B$2:$B3814,$B3815,$A$2:$A3814,$A3815))))</f>
        <v/>
      </c>
      <c r="K3815" s="6" t="str">
        <f t="shared" si="178"/>
        <v/>
      </c>
      <c r="L3815" s="6" t="str">
        <f t="shared" si="179"/>
        <v/>
      </c>
      <c r="M3815" s="6" t="str">
        <f t="shared" si="177"/>
        <v/>
      </c>
    </row>
    <row r="3816" spans="1:13" x14ac:dyDescent="0.25">
      <c r="A3816"/>
      <c r="B3816" s="1"/>
      <c r="C3816"/>
      <c r="D3816"/>
      <c r="E3816" s="76"/>
      <c r="F3816" s="76"/>
      <c r="G3816" s="2"/>
      <c r="H3816" s="77"/>
      <c r="J3816" s="79" t="str">
        <f>IF(IF(IF(_xlfn.MAXIFS($F$2:$F3815,$C$2:$C3815,$C3816,$B$2:$B3815,$B3816,$A$2:$A3815,$A3816)=0,"",$E3816-_xlfn.MAXIFS($F$2:$F3815,$C$2:$C3815,$C3816,$B$2:$B3815,$B3816,$A$2:$A3815,$A3816))&lt;0,0,IF(_xlfn.MAXIFS($F$2:$F3815,$C$2:$C3815,$C3816,$B$2:$B3815,$B3816,$A$2:$A3815,$A3816)=0,"",$E3816-_xlfn.MAXIFS($F$2:$F3815,$C$2:$C3815,$C3816,$B$2:$B3815,$B3816,$A$2:$A3815,$A3816)))&gt;0.25,"",IF(IF(_xlfn.MAXIFS($F$2:$F3815,$C$2:$C3815,$C3816,$B$2:$B3815,$B3816,$A$2:$A3815,$A3816)=0,"",$E3816-_xlfn.MAXIFS($F$2:$F3815,$C$2:$C3815,$C3816,$B$2:$B3815,$B3816,$A$2:$A3815,$A3816))&lt;0,0,IF(_xlfn.MAXIFS($F$2:$F3815,$C$2:$C3815,$C3816,$B$2:$B3815,$B3816,$A$2:$A3815,$A3816)=0,"",$E3816-_xlfn.MAXIFS($F$2:$F3815,$C$2:$C3815,$C3816,$B$2:$B3815,$B3816,$A$2:$A3815,$A3816))))</f>
        <v/>
      </c>
      <c r="K3816" s="6" t="str">
        <f t="shared" si="178"/>
        <v/>
      </c>
      <c r="L3816" s="6" t="str">
        <f t="shared" si="179"/>
        <v/>
      </c>
      <c r="M3816" s="6" t="str">
        <f t="shared" si="177"/>
        <v/>
      </c>
    </row>
    <row r="3817" spans="1:13" x14ac:dyDescent="0.25">
      <c r="A3817"/>
      <c r="B3817" s="1"/>
      <c r="C3817"/>
      <c r="D3817"/>
      <c r="E3817" s="76"/>
      <c r="F3817" s="76"/>
      <c r="G3817" s="2"/>
      <c r="H3817" s="77"/>
      <c r="J3817" s="79" t="str">
        <f>IF(IF(IF(_xlfn.MAXIFS($F$2:$F3816,$C$2:$C3816,$C3817,$B$2:$B3816,$B3817,$A$2:$A3816,$A3817)=0,"",$E3817-_xlfn.MAXIFS($F$2:$F3816,$C$2:$C3816,$C3817,$B$2:$B3816,$B3817,$A$2:$A3816,$A3817))&lt;0,0,IF(_xlfn.MAXIFS($F$2:$F3816,$C$2:$C3816,$C3817,$B$2:$B3816,$B3817,$A$2:$A3816,$A3817)=0,"",$E3817-_xlfn.MAXIFS($F$2:$F3816,$C$2:$C3816,$C3817,$B$2:$B3816,$B3817,$A$2:$A3816,$A3817)))&gt;0.25,"",IF(IF(_xlfn.MAXIFS($F$2:$F3816,$C$2:$C3816,$C3817,$B$2:$B3816,$B3817,$A$2:$A3816,$A3817)=0,"",$E3817-_xlfn.MAXIFS($F$2:$F3816,$C$2:$C3816,$C3817,$B$2:$B3816,$B3817,$A$2:$A3816,$A3817))&lt;0,0,IF(_xlfn.MAXIFS($F$2:$F3816,$C$2:$C3816,$C3817,$B$2:$B3816,$B3817,$A$2:$A3816,$A3817)=0,"",$E3817-_xlfn.MAXIFS($F$2:$F3816,$C$2:$C3816,$C3817,$B$2:$B3816,$B3817,$A$2:$A3816,$A3817))))</f>
        <v/>
      </c>
      <c r="K3817" s="6" t="str">
        <f t="shared" si="178"/>
        <v/>
      </c>
      <c r="L3817" s="6" t="str">
        <f t="shared" si="179"/>
        <v/>
      </c>
      <c r="M3817" s="6" t="str">
        <f t="shared" si="177"/>
        <v/>
      </c>
    </row>
    <row r="3818" spans="1:13" x14ac:dyDescent="0.25">
      <c r="A3818"/>
      <c r="B3818" s="1"/>
      <c r="C3818"/>
      <c r="D3818"/>
      <c r="E3818" s="76"/>
      <c r="F3818" s="76"/>
      <c r="G3818" s="2"/>
      <c r="H3818" s="77"/>
      <c r="J3818" s="79" t="str">
        <f>IF(IF(IF(_xlfn.MAXIFS($F$2:$F3817,$C$2:$C3817,$C3818,$B$2:$B3817,$B3818,$A$2:$A3817,$A3818)=0,"",$E3818-_xlfn.MAXIFS($F$2:$F3817,$C$2:$C3817,$C3818,$B$2:$B3817,$B3818,$A$2:$A3817,$A3818))&lt;0,0,IF(_xlfn.MAXIFS($F$2:$F3817,$C$2:$C3817,$C3818,$B$2:$B3817,$B3818,$A$2:$A3817,$A3818)=0,"",$E3818-_xlfn.MAXIFS($F$2:$F3817,$C$2:$C3817,$C3818,$B$2:$B3817,$B3818,$A$2:$A3817,$A3818)))&gt;0.25,"",IF(IF(_xlfn.MAXIFS($F$2:$F3817,$C$2:$C3817,$C3818,$B$2:$B3817,$B3818,$A$2:$A3817,$A3818)=0,"",$E3818-_xlfn.MAXIFS($F$2:$F3817,$C$2:$C3817,$C3818,$B$2:$B3817,$B3818,$A$2:$A3817,$A3818))&lt;0,0,IF(_xlfn.MAXIFS($F$2:$F3817,$C$2:$C3817,$C3818,$B$2:$B3817,$B3818,$A$2:$A3817,$A3818)=0,"",$E3818-_xlfn.MAXIFS($F$2:$F3817,$C$2:$C3817,$C3818,$B$2:$B3817,$B3818,$A$2:$A3817,$A3818))))</f>
        <v/>
      </c>
      <c r="K3818" s="6" t="str">
        <f t="shared" si="178"/>
        <v/>
      </c>
      <c r="L3818" s="6" t="str">
        <f t="shared" si="179"/>
        <v/>
      </c>
      <c r="M3818" s="6" t="str">
        <f t="shared" si="177"/>
        <v/>
      </c>
    </row>
    <row r="3819" spans="1:13" x14ac:dyDescent="0.25">
      <c r="A3819"/>
      <c r="B3819" s="1"/>
      <c r="C3819"/>
      <c r="D3819"/>
      <c r="E3819" s="76"/>
      <c r="F3819" s="76"/>
      <c r="G3819" s="2"/>
      <c r="H3819" s="77"/>
      <c r="J3819" s="79" t="str">
        <f>IF(IF(IF(_xlfn.MAXIFS($F$2:$F3818,$C$2:$C3818,$C3819,$B$2:$B3818,$B3819,$A$2:$A3818,$A3819)=0,"",$E3819-_xlfn.MAXIFS($F$2:$F3818,$C$2:$C3818,$C3819,$B$2:$B3818,$B3819,$A$2:$A3818,$A3819))&lt;0,0,IF(_xlfn.MAXIFS($F$2:$F3818,$C$2:$C3818,$C3819,$B$2:$B3818,$B3819,$A$2:$A3818,$A3819)=0,"",$E3819-_xlfn.MAXIFS($F$2:$F3818,$C$2:$C3818,$C3819,$B$2:$B3818,$B3819,$A$2:$A3818,$A3819)))&gt;0.25,"",IF(IF(_xlfn.MAXIFS($F$2:$F3818,$C$2:$C3818,$C3819,$B$2:$B3818,$B3819,$A$2:$A3818,$A3819)=0,"",$E3819-_xlfn.MAXIFS($F$2:$F3818,$C$2:$C3818,$C3819,$B$2:$B3818,$B3819,$A$2:$A3818,$A3819))&lt;0,0,IF(_xlfn.MAXIFS($F$2:$F3818,$C$2:$C3818,$C3819,$B$2:$B3818,$B3819,$A$2:$A3818,$A3819)=0,"",$E3819-_xlfn.MAXIFS($F$2:$F3818,$C$2:$C3818,$C3819,$B$2:$B3818,$B3819,$A$2:$A3818,$A3819))))</f>
        <v/>
      </c>
      <c r="K3819" s="6" t="str">
        <f t="shared" si="178"/>
        <v/>
      </c>
      <c r="L3819" s="6" t="str">
        <f t="shared" si="179"/>
        <v/>
      </c>
      <c r="M3819" s="6" t="str">
        <f t="shared" si="177"/>
        <v/>
      </c>
    </row>
    <row r="3820" spans="1:13" x14ac:dyDescent="0.25">
      <c r="A3820"/>
      <c r="B3820" s="1"/>
      <c r="C3820"/>
      <c r="D3820"/>
      <c r="E3820" s="76"/>
      <c r="F3820" s="76"/>
      <c r="G3820" s="2"/>
      <c r="H3820" s="77"/>
      <c r="J3820" s="79" t="str">
        <f>IF(IF(IF(_xlfn.MAXIFS($F$2:$F3819,$C$2:$C3819,$C3820,$B$2:$B3819,$B3820,$A$2:$A3819,$A3820)=0,"",$E3820-_xlfn.MAXIFS($F$2:$F3819,$C$2:$C3819,$C3820,$B$2:$B3819,$B3820,$A$2:$A3819,$A3820))&lt;0,0,IF(_xlfn.MAXIFS($F$2:$F3819,$C$2:$C3819,$C3820,$B$2:$B3819,$B3820,$A$2:$A3819,$A3820)=0,"",$E3820-_xlfn.MAXIFS($F$2:$F3819,$C$2:$C3819,$C3820,$B$2:$B3819,$B3820,$A$2:$A3819,$A3820)))&gt;0.25,"",IF(IF(_xlfn.MAXIFS($F$2:$F3819,$C$2:$C3819,$C3820,$B$2:$B3819,$B3820,$A$2:$A3819,$A3820)=0,"",$E3820-_xlfn.MAXIFS($F$2:$F3819,$C$2:$C3819,$C3820,$B$2:$B3819,$B3820,$A$2:$A3819,$A3820))&lt;0,0,IF(_xlfn.MAXIFS($F$2:$F3819,$C$2:$C3819,$C3820,$B$2:$B3819,$B3820,$A$2:$A3819,$A3820)=0,"",$E3820-_xlfn.MAXIFS($F$2:$F3819,$C$2:$C3819,$C3820,$B$2:$B3819,$B3820,$A$2:$A3819,$A3820))))</f>
        <v/>
      </c>
      <c r="K3820" s="6" t="str">
        <f t="shared" si="178"/>
        <v/>
      </c>
      <c r="L3820" s="6" t="str">
        <f t="shared" si="179"/>
        <v/>
      </c>
      <c r="M3820" s="6" t="str">
        <f t="shared" si="177"/>
        <v/>
      </c>
    </row>
    <row r="3821" spans="1:13" x14ac:dyDescent="0.25">
      <c r="A3821"/>
      <c r="B3821" s="1"/>
      <c r="C3821"/>
      <c r="D3821"/>
      <c r="E3821" s="76"/>
      <c r="F3821" s="76"/>
      <c r="G3821" s="2"/>
      <c r="H3821" s="77"/>
      <c r="J3821" s="79" t="str">
        <f>IF(IF(IF(_xlfn.MAXIFS($F$2:$F3820,$C$2:$C3820,$C3821,$B$2:$B3820,$B3821,$A$2:$A3820,$A3821)=0,"",$E3821-_xlfn.MAXIFS($F$2:$F3820,$C$2:$C3820,$C3821,$B$2:$B3820,$B3821,$A$2:$A3820,$A3821))&lt;0,0,IF(_xlfn.MAXIFS($F$2:$F3820,$C$2:$C3820,$C3821,$B$2:$B3820,$B3821,$A$2:$A3820,$A3821)=0,"",$E3821-_xlfn.MAXIFS($F$2:$F3820,$C$2:$C3820,$C3821,$B$2:$B3820,$B3821,$A$2:$A3820,$A3821)))&gt;0.25,"",IF(IF(_xlfn.MAXIFS($F$2:$F3820,$C$2:$C3820,$C3821,$B$2:$B3820,$B3821,$A$2:$A3820,$A3821)=0,"",$E3821-_xlfn.MAXIFS($F$2:$F3820,$C$2:$C3820,$C3821,$B$2:$B3820,$B3821,$A$2:$A3820,$A3821))&lt;0,0,IF(_xlfn.MAXIFS($F$2:$F3820,$C$2:$C3820,$C3821,$B$2:$B3820,$B3821,$A$2:$A3820,$A3821)=0,"",$E3821-_xlfn.MAXIFS($F$2:$F3820,$C$2:$C3820,$C3821,$B$2:$B3820,$B3821,$A$2:$A3820,$A3821))))</f>
        <v/>
      </c>
      <c r="K3821" s="6" t="str">
        <f t="shared" si="178"/>
        <v/>
      </c>
      <c r="L3821" s="6" t="str">
        <f t="shared" si="179"/>
        <v/>
      </c>
      <c r="M3821" s="6" t="str">
        <f t="shared" si="177"/>
        <v/>
      </c>
    </row>
    <row r="3822" spans="1:13" x14ac:dyDescent="0.25">
      <c r="A3822"/>
      <c r="B3822" s="1"/>
      <c r="C3822"/>
      <c r="D3822"/>
      <c r="E3822" s="76"/>
      <c r="F3822" s="76"/>
      <c r="G3822" s="2"/>
      <c r="H3822" s="77"/>
      <c r="J3822" s="79" t="str">
        <f>IF(IF(IF(_xlfn.MAXIFS($F$2:$F3821,$C$2:$C3821,$C3822,$B$2:$B3821,$B3822,$A$2:$A3821,$A3822)=0,"",$E3822-_xlfn.MAXIFS($F$2:$F3821,$C$2:$C3821,$C3822,$B$2:$B3821,$B3822,$A$2:$A3821,$A3822))&lt;0,0,IF(_xlfn.MAXIFS($F$2:$F3821,$C$2:$C3821,$C3822,$B$2:$B3821,$B3822,$A$2:$A3821,$A3822)=0,"",$E3822-_xlfn.MAXIFS($F$2:$F3821,$C$2:$C3821,$C3822,$B$2:$B3821,$B3822,$A$2:$A3821,$A3822)))&gt;0.25,"",IF(IF(_xlfn.MAXIFS($F$2:$F3821,$C$2:$C3821,$C3822,$B$2:$B3821,$B3822,$A$2:$A3821,$A3822)=0,"",$E3822-_xlfn.MAXIFS($F$2:$F3821,$C$2:$C3821,$C3822,$B$2:$B3821,$B3822,$A$2:$A3821,$A3822))&lt;0,0,IF(_xlfn.MAXIFS($F$2:$F3821,$C$2:$C3821,$C3822,$B$2:$B3821,$B3822,$A$2:$A3821,$A3822)=0,"",$E3822-_xlfn.MAXIFS($F$2:$F3821,$C$2:$C3821,$C3822,$B$2:$B3821,$B3822,$A$2:$A3821,$A3822))))</f>
        <v/>
      </c>
      <c r="K3822" s="6" t="str">
        <f t="shared" si="178"/>
        <v/>
      </c>
      <c r="L3822" s="6" t="str">
        <f t="shared" si="179"/>
        <v/>
      </c>
      <c r="M3822" s="6" t="str">
        <f t="shared" si="177"/>
        <v/>
      </c>
    </row>
    <row r="3823" spans="1:13" x14ac:dyDescent="0.25">
      <c r="A3823"/>
      <c r="B3823" s="1"/>
      <c r="C3823"/>
      <c r="D3823"/>
      <c r="E3823" s="76"/>
      <c r="F3823" s="76"/>
      <c r="G3823" s="2"/>
      <c r="H3823" s="77"/>
      <c r="J3823" s="79" t="str">
        <f>IF(IF(IF(_xlfn.MAXIFS($F$2:$F3822,$C$2:$C3822,$C3823,$B$2:$B3822,$B3823,$A$2:$A3822,$A3823)=0,"",$E3823-_xlfn.MAXIFS($F$2:$F3822,$C$2:$C3822,$C3823,$B$2:$B3822,$B3823,$A$2:$A3822,$A3823))&lt;0,0,IF(_xlfn.MAXIFS($F$2:$F3822,$C$2:$C3822,$C3823,$B$2:$B3822,$B3823,$A$2:$A3822,$A3823)=0,"",$E3823-_xlfn.MAXIFS($F$2:$F3822,$C$2:$C3822,$C3823,$B$2:$B3822,$B3823,$A$2:$A3822,$A3823)))&gt;0.25,"",IF(IF(_xlfn.MAXIFS($F$2:$F3822,$C$2:$C3822,$C3823,$B$2:$B3822,$B3823,$A$2:$A3822,$A3823)=0,"",$E3823-_xlfn.MAXIFS($F$2:$F3822,$C$2:$C3822,$C3823,$B$2:$B3822,$B3823,$A$2:$A3822,$A3823))&lt;0,0,IF(_xlfn.MAXIFS($F$2:$F3822,$C$2:$C3822,$C3823,$B$2:$B3822,$B3823,$A$2:$A3822,$A3823)=0,"",$E3823-_xlfn.MAXIFS($F$2:$F3822,$C$2:$C3822,$C3823,$B$2:$B3822,$B3823,$A$2:$A3822,$A3823))))</f>
        <v/>
      </c>
      <c r="K3823" s="6" t="str">
        <f t="shared" si="178"/>
        <v/>
      </c>
      <c r="L3823" s="6" t="str">
        <f t="shared" si="179"/>
        <v/>
      </c>
      <c r="M3823" s="6" t="str">
        <f t="shared" si="177"/>
        <v/>
      </c>
    </row>
    <row r="3824" spans="1:13" x14ac:dyDescent="0.25">
      <c r="A3824"/>
      <c r="B3824" s="1"/>
      <c r="C3824"/>
      <c r="D3824"/>
      <c r="E3824" s="76"/>
      <c r="F3824" s="76"/>
      <c r="G3824" s="2"/>
      <c r="H3824" s="77"/>
      <c r="J3824" s="79" t="str">
        <f>IF(IF(IF(_xlfn.MAXIFS($F$2:$F3823,$C$2:$C3823,$C3824,$B$2:$B3823,$B3824,$A$2:$A3823,$A3824)=0,"",$E3824-_xlfn.MAXIFS($F$2:$F3823,$C$2:$C3823,$C3824,$B$2:$B3823,$B3824,$A$2:$A3823,$A3824))&lt;0,0,IF(_xlfn.MAXIFS($F$2:$F3823,$C$2:$C3823,$C3824,$B$2:$B3823,$B3824,$A$2:$A3823,$A3824)=0,"",$E3824-_xlfn.MAXIFS($F$2:$F3823,$C$2:$C3823,$C3824,$B$2:$B3823,$B3824,$A$2:$A3823,$A3824)))&gt;0.25,"",IF(IF(_xlfn.MAXIFS($F$2:$F3823,$C$2:$C3823,$C3824,$B$2:$B3823,$B3824,$A$2:$A3823,$A3824)=0,"",$E3824-_xlfn.MAXIFS($F$2:$F3823,$C$2:$C3823,$C3824,$B$2:$B3823,$B3824,$A$2:$A3823,$A3824))&lt;0,0,IF(_xlfn.MAXIFS($F$2:$F3823,$C$2:$C3823,$C3824,$B$2:$B3823,$B3824,$A$2:$A3823,$A3824)=0,"",$E3824-_xlfn.MAXIFS($F$2:$F3823,$C$2:$C3823,$C3824,$B$2:$B3823,$B3824,$A$2:$A3823,$A3824))))</f>
        <v/>
      </c>
      <c r="K3824" s="6" t="str">
        <f t="shared" si="178"/>
        <v/>
      </c>
      <c r="L3824" s="6" t="str">
        <f t="shared" si="179"/>
        <v/>
      </c>
      <c r="M3824" s="6" t="str">
        <f t="shared" si="177"/>
        <v/>
      </c>
    </row>
    <row r="3825" spans="1:13" x14ac:dyDescent="0.25">
      <c r="A3825"/>
      <c r="B3825" s="1"/>
      <c r="C3825"/>
      <c r="D3825"/>
      <c r="E3825" s="76"/>
      <c r="F3825" s="76"/>
      <c r="G3825" s="2"/>
      <c r="H3825" s="77"/>
      <c r="J3825" s="79" t="str">
        <f>IF(IF(IF(_xlfn.MAXIFS($F$2:$F3824,$C$2:$C3824,$C3825,$B$2:$B3824,$B3825,$A$2:$A3824,$A3825)=0,"",$E3825-_xlfn.MAXIFS($F$2:$F3824,$C$2:$C3824,$C3825,$B$2:$B3824,$B3825,$A$2:$A3824,$A3825))&lt;0,0,IF(_xlfn.MAXIFS($F$2:$F3824,$C$2:$C3824,$C3825,$B$2:$B3824,$B3825,$A$2:$A3824,$A3825)=0,"",$E3825-_xlfn.MAXIFS($F$2:$F3824,$C$2:$C3824,$C3825,$B$2:$B3824,$B3825,$A$2:$A3824,$A3825)))&gt;0.25,"",IF(IF(_xlfn.MAXIFS($F$2:$F3824,$C$2:$C3824,$C3825,$B$2:$B3824,$B3825,$A$2:$A3824,$A3825)=0,"",$E3825-_xlfn.MAXIFS($F$2:$F3824,$C$2:$C3824,$C3825,$B$2:$B3824,$B3825,$A$2:$A3824,$A3825))&lt;0,0,IF(_xlfn.MAXIFS($F$2:$F3824,$C$2:$C3824,$C3825,$B$2:$B3824,$B3825,$A$2:$A3824,$A3825)=0,"",$E3825-_xlfn.MAXIFS($F$2:$F3824,$C$2:$C3824,$C3825,$B$2:$B3824,$B3825,$A$2:$A3824,$A3825))))</f>
        <v/>
      </c>
      <c r="K3825" s="6" t="str">
        <f t="shared" si="178"/>
        <v/>
      </c>
      <c r="L3825" s="6" t="str">
        <f t="shared" si="179"/>
        <v/>
      </c>
      <c r="M3825" s="6" t="str">
        <f t="shared" si="177"/>
        <v/>
      </c>
    </row>
    <row r="3826" spans="1:13" x14ac:dyDescent="0.25">
      <c r="A3826"/>
      <c r="B3826" s="1"/>
      <c r="C3826"/>
      <c r="D3826"/>
      <c r="E3826" s="76"/>
      <c r="F3826" s="76"/>
      <c r="G3826" s="2"/>
      <c r="H3826" s="77"/>
      <c r="J3826" s="79" t="str">
        <f>IF(IF(IF(_xlfn.MAXIFS($F$2:$F3825,$C$2:$C3825,$C3826,$B$2:$B3825,$B3826,$A$2:$A3825,$A3826)=0,"",$E3826-_xlfn.MAXIFS($F$2:$F3825,$C$2:$C3825,$C3826,$B$2:$B3825,$B3826,$A$2:$A3825,$A3826))&lt;0,0,IF(_xlfn.MAXIFS($F$2:$F3825,$C$2:$C3825,$C3826,$B$2:$B3825,$B3826,$A$2:$A3825,$A3826)=0,"",$E3826-_xlfn.MAXIFS($F$2:$F3825,$C$2:$C3825,$C3826,$B$2:$B3825,$B3826,$A$2:$A3825,$A3826)))&gt;0.25,"",IF(IF(_xlfn.MAXIFS($F$2:$F3825,$C$2:$C3825,$C3826,$B$2:$B3825,$B3826,$A$2:$A3825,$A3826)=0,"",$E3826-_xlfn.MAXIFS($F$2:$F3825,$C$2:$C3825,$C3826,$B$2:$B3825,$B3826,$A$2:$A3825,$A3826))&lt;0,0,IF(_xlfn.MAXIFS($F$2:$F3825,$C$2:$C3825,$C3826,$B$2:$B3825,$B3826,$A$2:$A3825,$A3826)=0,"",$E3826-_xlfn.MAXIFS($F$2:$F3825,$C$2:$C3825,$C3826,$B$2:$B3825,$B3826,$A$2:$A3825,$A3826))))</f>
        <v/>
      </c>
      <c r="K3826" s="6" t="str">
        <f t="shared" si="178"/>
        <v/>
      </c>
      <c r="L3826" s="6" t="str">
        <f t="shared" si="179"/>
        <v/>
      </c>
      <c r="M3826" s="6" t="str">
        <f t="shared" si="177"/>
        <v/>
      </c>
    </row>
    <row r="3827" spans="1:13" x14ac:dyDescent="0.25">
      <c r="A3827"/>
      <c r="B3827" s="1"/>
      <c r="C3827"/>
      <c r="D3827"/>
      <c r="E3827" s="76"/>
      <c r="F3827" s="76"/>
      <c r="G3827" s="2"/>
      <c r="H3827" s="77"/>
      <c r="J3827" s="79" t="str">
        <f>IF(IF(IF(_xlfn.MAXIFS($F$2:$F3826,$C$2:$C3826,$C3827,$B$2:$B3826,$B3827,$A$2:$A3826,$A3827)=0,"",$E3827-_xlfn.MAXIFS($F$2:$F3826,$C$2:$C3826,$C3827,$B$2:$B3826,$B3827,$A$2:$A3826,$A3827))&lt;0,0,IF(_xlfn.MAXIFS($F$2:$F3826,$C$2:$C3826,$C3827,$B$2:$B3826,$B3827,$A$2:$A3826,$A3827)=0,"",$E3827-_xlfn.MAXIFS($F$2:$F3826,$C$2:$C3826,$C3827,$B$2:$B3826,$B3827,$A$2:$A3826,$A3827)))&gt;0.25,"",IF(IF(_xlfn.MAXIFS($F$2:$F3826,$C$2:$C3826,$C3827,$B$2:$B3826,$B3827,$A$2:$A3826,$A3827)=0,"",$E3827-_xlfn.MAXIFS($F$2:$F3826,$C$2:$C3826,$C3827,$B$2:$B3826,$B3827,$A$2:$A3826,$A3827))&lt;0,0,IF(_xlfn.MAXIFS($F$2:$F3826,$C$2:$C3826,$C3827,$B$2:$B3826,$B3827,$A$2:$A3826,$A3827)=0,"",$E3827-_xlfn.MAXIFS($F$2:$F3826,$C$2:$C3826,$C3827,$B$2:$B3826,$B3827,$A$2:$A3826,$A3827))))</f>
        <v/>
      </c>
      <c r="K3827" s="6" t="str">
        <f t="shared" si="178"/>
        <v/>
      </c>
      <c r="L3827" s="6" t="str">
        <f t="shared" si="179"/>
        <v/>
      </c>
      <c r="M3827" s="6" t="str">
        <f t="shared" si="177"/>
        <v/>
      </c>
    </row>
    <row r="3828" spans="1:13" x14ac:dyDescent="0.25">
      <c r="A3828"/>
      <c r="B3828" s="1"/>
      <c r="C3828"/>
      <c r="D3828"/>
      <c r="E3828" s="76"/>
      <c r="F3828" s="76"/>
      <c r="G3828" s="2"/>
      <c r="H3828" s="77"/>
      <c r="J3828" s="79" t="str">
        <f>IF(IF(IF(_xlfn.MAXIFS($F$2:$F3827,$C$2:$C3827,$C3828,$B$2:$B3827,$B3828,$A$2:$A3827,$A3828)=0,"",$E3828-_xlfn.MAXIFS($F$2:$F3827,$C$2:$C3827,$C3828,$B$2:$B3827,$B3828,$A$2:$A3827,$A3828))&lt;0,0,IF(_xlfn.MAXIFS($F$2:$F3827,$C$2:$C3827,$C3828,$B$2:$B3827,$B3828,$A$2:$A3827,$A3828)=0,"",$E3828-_xlfn.MAXIFS($F$2:$F3827,$C$2:$C3827,$C3828,$B$2:$B3827,$B3828,$A$2:$A3827,$A3828)))&gt;0.25,"",IF(IF(_xlfn.MAXIFS($F$2:$F3827,$C$2:$C3827,$C3828,$B$2:$B3827,$B3828,$A$2:$A3827,$A3828)=0,"",$E3828-_xlfn.MAXIFS($F$2:$F3827,$C$2:$C3827,$C3828,$B$2:$B3827,$B3828,$A$2:$A3827,$A3828))&lt;0,0,IF(_xlfn.MAXIFS($F$2:$F3827,$C$2:$C3827,$C3828,$B$2:$B3827,$B3828,$A$2:$A3827,$A3828)=0,"",$E3828-_xlfn.MAXIFS($F$2:$F3827,$C$2:$C3827,$C3828,$B$2:$B3827,$B3828,$A$2:$A3827,$A3828))))</f>
        <v/>
      </c>
      <c r="K3828" s="6" t="str">
        <f t="shared" si="178"/>
        <v/>
      </c>
      <c r="L3828" s="6" t="str">
        <f t="shared" si="179"/>
        <v/>
      </c>
      <c r="M3828" s="6" t="str">
        <f t="shared" si="177"/>
        <v/>
      </c>
    </row>
    <row r="3829" spans="1:13" x14ac:dyDescent="0.25">
      <c r="A3829"/>
      <c r="B3829" s="1"/>
      <c r="C3829"/>
      <c r="D3829"/>
      <c r="E3829" s="76"/>
      <c r="F3829" s="76"/>
      <c r="G3829" s="2"/>
      <c r="H3829" s="77"/>
      <c r="J3829" s="79" t="str">
        <f>IF(IF(IF(_xlfn.MAXIFS($F$2:$F3828,$C$2:$C3828,$C3829,$B$2:$B3828,$B3829,$A$2:$A3828,$A3829)=0,"",$E3829-_xlfn.MAXIFS($F$2:$F3828,$C$2:$C3828,$C3829,$B$2:$B3828,$B3829,$A$2:$A3828,$A3829))&lt;0,0,IF(_xlfn.MAXIFS($F$2:$F3828,$C$2:$C3828,$C3829,$B$2:$B3828,$B3829,$A$2:$A3828,$A3829)=0,"",$E3829-_xlfn.MAXIFS($F$2:$F3828,$C$2:$C3828,$C3829,$B$2:$B3828,$B3829,$A$2:$A3828,$A3829)))&gt;0.25,"",IF(IF(_xlfn.MAXIFS($F$2:$F3828,$C$2:$C3828,$C3829,$B$2:$B3828,$B3829,$A$2:$A3828,$A3829)=0,"",$E3829-_xlfn.MAXIFS($F$2:$F3828,$C$2:$C3828,$C3829,$B$2:$B3828,$B3829,$A$2:$A3828,$A3829))&lt;0,0,IF(_xlfn.MAXIFS($F$2:$F3828,$C$2:$C3828,$C3829,$B$2:$B3828,$B3829,$A$2:$A3828,$A3829)=0,"",$E3829-_xlfn.MAXIFS($F$2:$F3828,$C$2:$C3828,$C3829,$B$2:$B3828,$B3829,$A$2:$A3828,$A3829))))</f>
        <v/>
      </c>
      <c r="K3829" s="6" t="str">
        <f t="shared" si="178"/>
        <v/>
      </c>
      <c r="L3829" s="6" t="str">
        <f t="shared" si="179"/>
        <v/>
      </c>
      <c r="M3829" s="6" t="str">
        <f t="shared" si="177"/>
        <v/>
      </c>
    </row>
    <row r="3830" spans="1:13" x14ac:dyDescent="0.25">
      <c r="A3830"/>
      <c r="B3830" s="1"/>
      <c r="C3830"/>
      <c r="D3830"/>
      <c r="E3830" s="76"/>
      <c r="F3830" s="76"/>
      <c r="G3830" s="2"/>
      <c r="H3830" s="77"/>
      <c r="J3830" s="79" t="str">
        <f>IF(IF(IF(_xlfn.MAXIFS($F$2:$F3829,$C$2:$C3829,$C3830,$B$2:$B3829,$B3830,$A$2:$A3829,$A3830)=0,"",$E3830-_xlfn.MAXIFS($F$2:$F3829,$C$2:$C3829,$C3830,$B$2:$B3829,$B3830,$A$2:$A3829,$A3830))&lt;0,0,IF(_xlfn.MAXIFS($F$2:$F3829,$C$2:$C3829,$C3830,$B$2:$B3829,$B3830,$A$2:$A3829,$A3830)=0,"",$E3830-_xlfn.MAXIFS($F$2:$F3829,$C$2:$C3829,$C3830,$B$2:$B3829,$B3830,$A$2:$A3829,$A3830)))&gt;0.25,"",IF(IF(_xlfn.MAXIFS($F$2:$F3829,$C$2:$C3829,$C3830,$B$2:$B3829,$B3830,$A$2:$A3829,$A3830)=0,"",$E3830-_xlfn.MAXIFS($F$2:$F3829,$C$2:$C3829,$C3830,$B$2:$B3829,$B3830,$A$2:$A3829,$A3830))&lt;0,0,IF(_xlfn.MAXIFS($F$2:$F3829,$C$2:$C3829,$C3830,$B$2:$B3829,$B3830,$A$2:$A3829,$A3830)=0,"",$E3830-_xlfn.MAXIFS($F$2:$F3829,$C$2:$C3829,$C3830,$B$2:$B3829,$B3830,$A$2:$A3829,$A3830))))</f>
        <v/>
      </c>
      <c r="K3830" s="6" t="str">
        <f t="shared" si="178"/>
        <v/>
      </c>
      <c r="L3830" s="6" t="str">
        <f t="shared" si="179"/>
        <v/>
      </c>
      <c r="M3830" s="6" t="str">
        <f t="shared" si="177"/>
        <v/>
      </c>
    </row>
    <row r="3831" spans="1:13" x14ac:dyDescent="0.25">
      <c r="A3831"/>
      <c r="B3831" s="1"/>
      <c r="C3831"/>
      <c r="D3831"/>
      <c r="E3831" s="76"/>
      <c r="F3831" s="76"/>
      <c r="G3831" s="2"/>
      <c r="H3831" s="77"/>
      <c r="J3831" s="79" t="str">
        <f>IF(IF(IF(_xlfn.MAXIFS($F$2:$F3830,$C$2:$C3830,$C3831,$B$2:$B3830,$B3831,$A$2:$A3830,$A3831)=0,"",$E3831-_xlfn.MAXIFS($F$2:$F3830,$C$2:$C3830,$C3831,$B$2:$B3830,$B3831,$A$2:$A3830,$A3831))&lt;0,0,IF(_xlfn.MAXIFS($F$2:$F3830,$C$2:$C3830,$C3831,$B$2:$B3830,$B3831,$A$2:$A3830,$A3831)=0,"",$E3831-_xlfn.MAXIFS($F$2:$F3830,$C$2:$C3830,$C3831,$B$2:$B3830,$B3831,$A$2:$A3830,$A3831)))&gt;0.25,"",IF(IF(_xlfn.MAXIFS($F$2:$F3830,$C$2:$C3830,$C3831,$B$2:$B3830,$B3831,$A$2:$A3830,$A3831)=0,"",$E3831-_xlfn.MAXIFS($F$2:$F3830,$C$2:$C3830,$C3831,$B$2:$B3830,$B3831,$A$2:$A3830,$A3831))&lt;0,0,IF(_xlfn.MAXIFS($F$2:$F3830,$C$2:$C3830,$C3831,$B$2:$B3830,$B3831,$A$2:$A3830,$A3831)=0,"",$E3831-_xlfn.MAXIFS($F$2:$F3830,$C$2:$C3830,$C3831,$B$2:$B3830,$B3831,$A$2:$A3830,$A3831))))</f>
        <v/>
      </c>
      <c r="K3831" s="6" t="str">
        <f t="shared" si="178"/>
        <v/>
      </c>
      <c r="L3831" s="6" t="str">
        <f t="shared" si="179"/>
        <v/>
      </c>
      <c r="M3831" s="6" t="str">
        <f t="shared" si="177"/>
        <v/>
      </c>
    </row>
    <row r="3832" spans="1:13" x14ac:dyDescent="0.25">
      <c r="A3832"/>
      <c r="B3832" s="1"/>
      <c r="C3832"/>
      <c r="D3832"/>
      <c r="E3832" s="76"/>
      <c r="F3832" s="76"/>
      <c r="G3832" s="2"/>
      <c r="H3832" s="77"/>
      <c r="J3832" s="79" t="str">
        <f>IF(IF(IF(_xlfn.MAXIFS($F$2:$F3831,$C$2:$C3831,$C3832,$B$2:$B3831,$B3832,$A$2:$A3831,$A3832)=0,"",$E3832-_xlfn.MAXIFS($F$2:$F3831,$C$2:$C3831,$C3832,$B$2:$B3831,$B3832,$A$2:$A3831,$A3832))&lt;0,0,IF(_xlfn.MAXIFS($F$2:$F3831,$C$2:$C3831,$C3832,$B$2:$B3831,$B3832,$A$2:$A3831,$A3832)=0,"",$E3832-_xlfn.MAXIFS($F$2:$F3831,$C$2:$C3831,$C3832,$B$2:$B3831,$B3832,$A$2:$A3831,$A3832)))&gt;0.25,"",IF(IF(_xlfn.MAXIFS($F$2:$F3831,$C$2:$C3831,$C3832,$B$2:$B3831,$B3832,$A$2:$A3831,$A3832)=0,"",$E3832-_xlfn.MAXIFS($F$2:$F3831,$C$2:$C3831,$C3832,$B$2:$B3831,$B3832,$A$2:$A3831,$A3832))&lt;0,0,IF(_xlfn.MAXIFS($F$2:$F3831,$C$2:$C3831,$C3832,$B$2:$B3831,$B3832,$A$2:$A3831,$A3832)=0,"",$E3832-_xlfn.MAXIFS($F$2:$F3831,$C$2:$C3831,$C3832,$B$2:$B3831,$B3832,$A$2:$A3831,$A3832))))</f>
        <v/>
      </c>
      <c r="K3832" s="6" t="str">
        <f t="shared" si="178"/>
        <v/>
      </c>
      <c r="L3832" s="6" t="str">
        <f t="shared" si="179"/>
        <v/>
      </c>
      <c r="M3832" s="6" t="str">
        <f t="shared" si="177"/>
        <v/>
      </c>
    </row>
    <row r="3833" spans="1:13" x14ac:dyDescent="0.25">
      <c r="A3833"/>
      <c r="B3833" s="1"/>
      <c r="C3833"/>
      <c r="D3833"/>
      <c r="E3833" s="76"/>
      <c r="F3833" s="76"/>
      <c r="G3833" s="2"/>
      <c r="H3833" s="77"/>
      <c r="J3833" s="79" t="str">
        <f>IF(IF(IF(_xlfn.MAXIFS($F$2:$F3832,$C$2:$C3832,$C3833,$B$2:$B3832,$B3833,$A$2:$A3832,$A3833)=0,"",$E3833-_xlfn.MAXIFS($F$2:$F3832,$C$2:$C3832,$C3833,$B$2:$B3832,$B3833,$A$2:$A3832,$A3833))&lt;0,0,IF(_xlfn.MAXIFS($F$2:$F3832,$C$2:$C3832,$C3833,$B$2:$B3832,$B3833,$A$2:$A3832,$A3833)=0,"",$E3833-_xlfn.MAXIFS($F$2:$F3832,$C$2:$C3832,$C3833,$B$2:$B3832,$B3833,$A$2:$A3832,$A3833)))&gt;0.25,"",IF(IF(_xlfn.MAXIFS($F$2:$F3832,$C$2:$C3832,$C3833,$B$2:$B3832,$B3833,$A$2:$A3832,$A3833)=0,"",$E3833-_xlfn.MAXIFS($F$2:$F3832,$C$2:$C3832,$C3833,$B$2:$B3832,$B3833,$A$2:$A3832,$A3833))&lt;0,0,IF(_xlfn.MAXIFS($F$2:$F3832,$C$2:$C3832,$C3833,$B$2:$B3832,$B3833,$A$2:$A3832,$A3833)=0,"",$E3833-_xlfn.MAXIFS($F$2:$F3832,$C$2:$C3832,$C3833,$B$2:$B3832,$B3833,$A$2:$A3832,$A3833))))</f>
        <v/>
      </c>
      <c r="K3833" s="6" t="str">
        <f t="shared" si="178"/>
        <v/>
      </c>
      <c r="L3833" s="6" t="str">
        <f t="shared" si="179"/>
        <v/>
      </c>
      <c r="M3833" s="6" t="str">
        <f t="shared" si="177"/>
        <v/>
      </c>
    </row>
    <row r="3834" spans="1:13" x14ac:dyDescent="0.25">
      <c r="A3834"/>
      <c r="B3834" s="1"/>
      <c r="C3834"/>
      <c r="D3834"/>
      <c r="E3834" s="76"/>
      <c r="F3834" s="76"/>
      <c r="G3834" s="2"/>
      <c r="H3834" s="77"/>
      <c r="J3834" s="79" t="str">
        <f>IF(IF(IF(_xlfn.MAXIFS($F$2:$F3833,$C$2:$C3833,$C3834,$B$2:$B3833,$B3834,$A$2:$A3833,$A3834)=0,"",$E3834-_xlfn.MAXIFS($F$2:$F3833,$C$2:$C3833,$C3834,$B$2:$B3833,$B3834,$A$2:$A3833,$A3834))&lt;0,0,IF(_xlfn.MAXIFS($F$2:$F3833,$C$2:$C3833,$C3834,$B$2:$B3833,$B3834,$A$2:$A3833,$A3834)=0,"",$E3834-_xlfn.MAXIFS($F$2:$F3833,$C$2:$C3833,$C3834,$B$2:$B3833,$B3834,$A$2:$A3833,$A3834)))&gt;0.25,"",IF(IF(_xlfn.MAXIFS($F$2:$F3833,$C$2:$C3833,$C3834,$B$2:$B3833,$B3834,$A$2:$A3833,$A3834)=0,"",$E3834-_xlfn.MAXIFS($F$2:$F3833,$C$2:$C3833,$C3834,$B$2:$B3833,$B3834,$A$2:$A3833,$A3834))&lt;0,0,IF(_xlfn.MAXIFS($F$2:$F3833,$C$2:$C3833,$C3834,$B$2:$B3833,$B3834,$A$2:$A3833,$A3834)=0,"",$E3834-_xlfn.MAXIFS($F$2:$F3833,$C$2:$C3833,$C3834,$B$2:$B3833,$B3834,$A$2:$A3833,$A3834))))</f>
        <v/>
      </c>
      <c r="K3834" s="6" t="str">
        <f t="shared" si="178"/>
        <v/>
      </c>
      <c r="L3834" s="6" t="str">
        <f t="shared" si="179"/>
        <v/>
      </c>
      <c r="M3834" s="6" t="str">
        <f t="shared" si="177"/>
        <v/>
      </c>
    </row>
    <row r="3835" spans="1:13" x14ac:dyDescent="0.25">
      <c r="A3835"/>
      <c r="B3835" s="1"/>
      <c r="C3835"/>
      <c r="D3835"/>
      <c r="E3835" s="76"/>
      <c r="F3835" s="76"/>
      <c r="G3835" s="2"/>
      <c r="H3835" s="77"/>
      <c r="J3835" s="79" t="str">
        <f>IF(IF(IF(_xlfn.MAXIFS($F$2:$F3834,$C$2:$C3834,$C3835,$B$2:$B3834,$B3835,$A$2:$A3834,$A3835)=0,"",$E3835-_xlfn.MAXIFS($F$2:$F3834,$C$2:$C3834,$C3835,$B$2:$B3834,$B3835,$A$2:$A3834,$A3835))&lt;0,0,IF(_xlfn.MAXIFS($F$2:$F3834,$C$2:$C3834,$C3835,$B$2:$B3834,$B3835,$A$2:$A3834,$A3835)=0,"",$E3835-_xlfn.MAXIFS($F$2:$F3834,$C$2:$C3834,$C3835,$B$2:$B3834,$B3835,$A$2:$A3834,$A3835)))&gt;0.25,"",IF(IF(_xlfn.MAXIFS($F$2:$F3834,$C$2:$C3834,$C3835,$B$2:$B3834,$B3835,$A$2:$A3834,$A3835)=0,"",$E3835-_xlfn.MAXIFS($F$2:$F3834,$C$2:$C3834,$C3835,$B$2:$B3834,$B3835,$A$2:$A3834,$A3835))&lt;0,0,IF(_xlfn.MAXIFS($F$2:$F3834,$C$2:$C3834,$C3835,$B$2:$B3834,$B3835,$A$2:$A3834,$A3835)=0,"",$E3835-_xlfn.MAXIFS($F$2:$F3834,$C$2:$C3834,$C3835,$B$2:$B3834,$B3835,$A$2:$A3834,$A3835))))</f>
        <v/>
      </c>
      <c r="K3835" s="6" t="str">
        <f t="shared" si="178"/>
        <v/>
      </c>
      <c r="L3835" s="6" t="str">
        <f t="shared" si="179"/>
        <v/>
      </c>
      <c r="M3835" s="6" t="str">
        <f t="shared" si="177"/>
        <v/>
      </c>
    </row>
    <row r="3836" spans="1:13" x14ac:dyDescent="0.25">
      <c r="A3836"/>
      <c r="B3836" s="1"/>
      <c r="C3836"/>
      <c r="D3836"/>
      <c r="E3836" s="76"/>
      <c r="F3836" s="76"/>
      <c r="G3836" s="2"/>
      <c r="H3836" s="77"/>
      <c r="J3836" s="79" t="str">
        <f>IF(IF(IF(_xlfn.MAXIFS($F$2:$F3835,$C$2:$C3835,$C3836,$B$2:$B3835,$B3836,$A$2:$A3835,$A3836)=0,"",$E3836-_xlfn.MAXIFS($F$2:$F3835,$C$2:$C3835,$C3836,$B$2:$B3835,$B3836,$A$2:$A3835,$A3836))&lt;0,0,IF(_xlfn.MAXIFS($F$2:$F3835,$C$2:$C3835,$C3836,$B$2:$B3835,$B3836,$A$2:$A3835,$A3836)=0,"",$E3836-_xlfn.MAXIFS($F$2:$F3835,$C$2:$C3835,$C3836,$B$2:$B3835,$B3836,$A$2:$A3835,$A3836)))&gt;0.25,"",IF(IF(_xlfn.MAXIFS($F$2:$F3835,$C$2:$C3835,$C3836,$B$2:$B3835,$B3836,$A$2:$A3835,$A3836)=0,"",$E3836-_xlfn.MAXIFS($F$2:$F3835,$C$2:$C3835,$C3836,$B$2:$B3835,$B3836,$A$2:$A3835,$A3836))&lt;0,0,IF(_xlfn.MAXIFS($F$2:$F3835,$C$2:$C3835,$C3836,$B$2:$B3835,$B3836,$A$2:$A3835,$A3836)=0,"",$E3836-_xlfn.MAXIFS($F$2:$F3835,$C$2:$C3835,$C3836,$B$2:$B3835,$B3836,$A$2:$A3835,$A3836))))</f>
        <v/>
      </c>
      <c r="K3836" s="6" t="str">
        <f t="shared" si="178"/>
        <v/>
      </c>
      <c r="L3836" s="6" t="str">
        <f t="shared" si="179"/>
        <v/>
      </c>
      <c r="M3836" s="6" t="str">
        <f t="shared" si="177"/>
        <v/>
      </c>
    </row>
    <row r="3837" spans="1:13" x14ac:dyDescent="0.25">
      <c r="A3837"/>
      <c r="B3837" s="1"/>
      <c r="C3837"/>
      <c r="D3837"/>
      <c r="E3837" s="76"/>
      <c r="F3837" s="76"/>
      <c r="G3837" s="2"/>
      <c r="H3837" s="77"/>
      <c r="J3837" s="79" t="str">
        <f>IF(IF(IF(_xlfn.MAXIFS($F$2:$F3836,$C$2:$C3836,$C3837,$B$2:$B3836,$B3837,$A$2:$A3836,$A3837)=0,"",$E3837-_xlfn.MAXIFS($F$2:$F3836,$C$2:$C3836,$C3837,$B$2:$B3836,$B3837,$A$2:$A3836,$A3837))&lt;0,0,IF(_xlfn.MAXIFS($F$2:$F3836,$C$2:$C3836,$C3837,$B$2:$B3836,$B3837,$A$2:$A3836,$A3837)=0,"",$E3837-_xlfn.MAXIFS($F$2:$F3836,$C$2:$C3836,$C3837,$B$2:$B3836,$B3837,$A$2:$A3836,$A3837)))&gt;0.25,"",IF(IF(_xlfn.MAXIFS($F$2:$F3836,$C$2:$C3836,$C3837,$B$2:$B3836,$B3837,$A$2:$A3836,$A3837)=0,"",$E3837-_xlfn.MAXIFS($F$2:$F3836,$C$2:$C3836,$C3837,$B$2:$B3836,$B3837,$A$2:$A3836,$A3837))&lt;0,0,IF(_xlfn.MAXIFS($F$2:$F3836,$C$2:$C3836,$C3837,$B$2:$B3836,$B3837,$A$2:$A3836,$A3837)=0,"",$E3837-_xlfn.MAXIFS($F$2:$F3836,$C$2:$C3836,$C3837,$B$2:$B3836,$B3837,$A$2:$A3836,$A3837))))</f>
        <v/>
      </c>
      <c r="K3837" s="6" t="str">
        <f t="shared" si="178"/>
        <v/>
      </c>
      <c r="L3837" s="6" t="str">
        <f t="shared" si="179"/>
        <v/>
      </c>
      <c r="M3837" s="6" t="str">
        <f t="shared" si="177"/>
        <v/>
      </c>
    </row>
    <row r="3838" spans="1:13" x14ac:dyDescent="0.25">
      <c r="A3838"/>
      <c r="B3838" s="1"/>
      <c r="C3838"/>
      <c r="D3838"/>
      <c r="E3838" s="76"/>
      <c r="F3838" s="76"/>
      <c r="G3838" s="2"/>
      <c r="H3838" s="77"/>
      <c r="J3838" s="79" t="str">
        <f>IF(IF(IF(_xlfn.MAXIFS($F$2:$F3837,$C$2:$C3837,$C3838,$B$2:$B3837,$B3838,$A$2:$A3837,$A3838)=0,"",$E3838-_xlfn.MAXIFS($F$2:$F3837,$C$2:$C3837,$C3838,$B$2:$B3837,$B3838,$A$2:$A3837,$A3838))&lt;0,0,IF(_xlfn.MAXIFS($F$2:$F3837,$C$2:$C3837,$C3838,$B$2:$B3837,$B3838,$A$2:$A3837,$A3838)=0,"",$E3838-_xlfn.MAXIFS($F$2:$F3837,$C$2:$C3837,$C3838,$B$2:$B3837,$B3838,$A$2:$A3837,$A3838)))&gt;0.25,"",IF(IF(_xlfn.MAXIFS($F$2:$F3837,$C$2:$C3837,$C3838,$B$2:$B3837,$B3838,$A$2:$A3837,$A3838)=0,"",$E3838-_xlfn.MAXIFS($F$2:$F3837,$C$2:$C3837,$C3838,$B$2:$B3837,$B3838,$A$2:$A3837,$A3838))&lt;0,0,IF(_xlfn.MAXIFS($F$2:$F3837,$C$2:$C3837,$C3838,$B$2:$B3837,$B3838,$A$2:$A3837,$A3838)=0,"",$E3838-_xlfn.MAXIFS($F$2:$F3837,$C$2:$C3837,$C3838,$B$2:$B3837,$B3838,$A$2:$A3837,$A3838))))</f>
        <v/>
      </c>
      <c r="K3838" s="6" t="str">
        <f t="shared" si="178"/>
        <v/>
      </c>
      <c r="L3838" s="6" t="str">
        <f t="shared" si="179"/>
        <v/>
      </c>
      <c r="M3838" s="6" t="str">
        <f t="shared" si="177"/>
        <v/>
      </c>
    </row>
    <row r="3839" spans="1:13" x14ac:dyDescent="0.25">
      <c r="A3839"/>
      <c r="B3839" s="1"/>
      <c r="C3839"/>
      <c r="D3839"/>
      <c r="E3839" s="76"/>
      <c r="F3839" s="76"/>
      <c r="G3839" s="2"/>
      <c r="H3839" s="77"/>
      <c r="J3839" s="79" t="str">
        <f>IF(IF(IF(_xlfn.MAXIFS($F$2:$F3838,$C$2:$C3838,$C3839,$B$2:$B3838,$B3839,$A$2:$A3838,$A3839)=0,"",$E3839-_xlfn.MAXIFS($F$2:$F3838,$C$2:$C3838,$C3839,$B$2:$B3838,$B3839,$A$2:$A3838,$A3839))&lt;0,0,IF(_xlfn.MAXIFS($F$2:$F3838,$C$2:$C3838,$C3839,$B$2:$B3838,$B3839,$A$2:$A3838,$A3839)=0,"",$E3839-_xlfn.MAXIFS($F$2:$F3838,$C$2:$C3838,$C3839,$B$2:$B3838,$B3839,$A$2:$A3838,$A3839)))&gt;0.25,"",IF(IF(_xlfn.MAXIFS($F$2:$F3838,$C$2:$C3838,$C3839,$B$2:$B3838,$B3839,$A$2:$A3838,$A3839)=0,"",$E3839-_xlfn.MAXIFS($F$2:$F3838,$C$2:$C3838,$C3839,$B$2:$B3838,$B3839,$A$2:$A3838,$A3839))&lt;0,0,IF(_xlfn.MAXIFS($F$2:$F3838,$C$2:$C3838,$C3839,$B$2:$B3838,$B3839,$A$2:$A3838,$A3839)=0,"",$E3839-_xlfn.MAXIFS($F$2:$F3838,$C$2:$C3838,$C3839,$B$2:$B3838,$B3839,$A$2:$A3838,$A3839))))</f>
        <v/>
      </c>
      <c r="K3839" s="6" t="str">
        <f t="shared" si="178"/>
        <v/>
      </c>
      <c r="L3839" s="6" t="str">
        <f t="shared" si="179"/>
        <v/>
      </c>
      <c r="M3839" s="6" t="str">
        <f t="shared" si="177"/>
        <v/>
      </c>
    </row>
    <row r="3840" spans="1:13" x14ac:dyDescent="0.25">
      <c r="A3840"/>
      <c r="B3840" s="1"/>
      <c r="C3840"/>
      <c r="D3840"/>
      <c r="E3840" s="76"/>
      <c r="F3840" s="76"/>
      <c r="G3840" s="2"/>
      <c r="H3840" s="77"/>
      <c r="J3840" s="79" t="str">
        <f>IF(IF(IF(_xlfn.MAXIFS($F$2:$F3839,$C$2:$C3839,$C3840,$B$2:$B3839,$B3840,$A$2:$A3839,$A3840)=0,"",$E3840-_xlfn.MAXIFS($F$2:$F3839,$C$2:$C3839,$C3840,$B$2:$B3839,$B3840,$A$2:$A3839,$A3840))&lt;0,0,IF(_xlfn.MAXIFS($F$2:$F3839,$C$2:$C3839,$C3840,$B$2:$B3839,$B3840,$A$2:$A3839,$A3840)=0,"",$E3840-_xlfn.MAXIFS($F$2:$F3839,$C$2:$C3839,$C3840,$B$2:$B3839,$B3840,$A$2:$A3839,$A3840)))&gt;0.25,"",IF(IF(_xlfn.MAXIFS($F$2:$F3839,$C$2:$C3839,$C3840,$B$2:$B3839,$B3840,$A$2:$A3839,$A3840)=0,"",$E3840-_xlfn.MAXIFS($F$2:$F3839,$C$2:$C3839,$C3840,$B$2:$B3839,$B3840,$A$2:$A3839,$A3840))&lt;0,0,IF(_xlfn.MAXIFS($F$2:$F3839,$C$2:$C3839,$C3840,$B$2:$B3839,$B3840,$A$2:$A3839,$A3840)=0,"",$E3840-_xlfn.MAXIFS($F$2:$F3839,$C$2:$C3839,$C3840,$B$2:$B3839,$B3840,$A$2:$A3839,$A3840))))</f>
        <v/>
      </c>
      <c r="K3840" s="6" t="str">
        <f t="shared" si="178"/>
        <v/>
      </c>
      <c r="L3840" s="6" t="str">
        <f t="shared" si="179"/>
        <v/>
      </c>
      <c r="M3840" s="6" t="str">
        <f t="shared" si="177"/>
        <v/>
      </c>
    </row>
    <row r="3841" spans="1:13" x14ac:dyDescent="0.25">
      <c r="A3841"/>
      <c r="B3841" s="1"/>
      <c r="C3841"/>
      <c r="D3841"/>
      <c r="E3841" s="76"/>
      <c r="F3841" s="76"/>
      <c r="G3841" s="2"/>
      <c r="H3841" s="77"/>
      <c r="J3841" s="79" t="str">
        <f>IF(IF(IF(_xlfn.MAXIFS($F$2:$F3840,$C$2:$C3840,$C3841,$B$2:$B3840,$B3841,$A$2:$A3840,$A3841)=0,"",$E3841-_xlfn.MAXIFS($F$2:$F3840,$C$2:$C3840,$C3841,$B$2:$B3840,$B3841,$A$2:$A3840,$A3841))&lt;0,0,IF(_xlfn.MAXIFS($F$2:$F3840,$C$2:$C3840,$C3841,$B$2:$B3840,$B3841,$A$2:$A3840,$A3841)=0,"",$E3841-_xlfn.MAXIFS($F$2:$F3840,$C$2:$C3840,$C3841,$B$2:$B3840,$B3841,$A$2:$A3840,$A3841)))&gt;0.25,"",IF(IF(_xlfn.MAXIFS($F$2:$F3840,$C$2:$C3840,$C3841,$B$2:$B3840,$B3841,$A$2:$A3840,$A3841)=0,"",$E3841-_xlfn.MAXIFS($F$2:$F3840,$C$2:$C3840,$C3841,$B$2:$B3840,$B3841,$A$2:$A3840,$A3841))&lt;0,0,IF(_xlfn.MAXIFS($F$2:$F3840,$C$2:$C3840,$C3841,$B$2:$B3840,$B3841,$A$2:$A3840,$A3841)=0,"",$E3841-_xlfn.MAXIFS($F$2:$F3840,$C$2:$C3840,$C3841,$B$2:$B3840,$B3841,$A$2:$A3840,$A3841))))</f>
        <v/>
      </c>
      <c r="K3841" s="6" t="str">
        <f t="shared" si="178"/>
        <v/>
      </c>
      <c r="L3841" s="6" t="str">
        <f t="shared" si="179"/>
        <v/>
      </c>
      <c r="M3841" s="6" t="str">
        <f t="shared" si="177"/>
        <v/>
      </c>
    </row>
    <row r="3842" spans="1:13" x14ac:dyDescent="0.25">
      <c r="A3842"/>
      <c r="B3842" s="1"/>
      <c r="C3842"/>
      <c r="D3842"/>
      <c r="E3842" s="76"/>
      <c r="F3842" s="76"/>
      <c r="G3842" s="2"/>
      <c r="H3842" s="77"/>
      <c r="J3842" s="79" t="str">
        <f>IF(IF(IF(_xlfn.MAXIFS($F$2:$F3841,$C$2:$C3841,$C3842,$B$2:$B3841,$B3842,$A$2:$A3841,$A3842)=0,"",$E3842-_xlfn.MAXIFS($F$2:$F3841,$C$2:$C3841,$C3842,$B$2:$B3841,$B3842,$A$2:$A3841,$A3842))&lt;0,0,IF(_xlfn.MAXIFS($F$2:$F3841,$C$2:$C3841,$C3842,$B$2:$B3841,$B3842,$A$2:$A3841,$A3842)=0,"",$E3842-_xlfn.MAXIFS($F$2:$F3841,$C$2:$C3841,$C3842,$B$2:$B3841,$B3842,$A$2:$A3841,$A3842)))&gt;0.25,"",IF(IF(_xlfn.MAXIFS($F$2:$F3841,$C$2:$C3841,$C3842,$B$2:$B3841,$B3842,$A$2:$A3841,$A3842)=0,"",$E3842-_xlfn.MAXIFS($F$2:$F3841,$C$2:$C3841,$C3842,$B$2:$B3841,$B3842,$A$2:$A3841,$A3842))&lt;0,0,IF(_xlfn.MAXIFS($F$2:$F3841,$C$2:$C3841,$C3842,$B$2:$B3841,$B3842,$A$2:$A3841,$A3842)=0,"",$E3842-_xlfn.MAXIFS($F$2:$F3841,$C$2:$C3841,$C3842,$B$2:$B3841,$B3842,$A$2:$A3841,$A3842))))</f>
        <v/>
      </c>
      <c r="K3842" s="6" t="str">
        <f t="shared" si="178"/>
        <v/>
      </c>
      <c r="L3842" s="6" t="str">
        <f t="shared" si="179"/>
        <v/>
      </c>
      <c r="M3842" s="6" t="str">
        <f t="shared" ref="M3842:M3905" si="180">IF($A3842="","",IF(AND($K3842&gt;=10,$K3842&lt;=13),"Y",IF(AND($K3842=14,$L3842="EARLY"),"Y","N")))</f>
        <v/>
      </c>
    </row>
    <row r="3843" spans="1:13" x14ac:dyDescent="0.25">
      <c r="A3843"/>
      <c r="B3843" s="1"/>
      <c r="C3843"/>
      <c r="D3843"/>
      <c r="E3843" s="76"/>
      <c r="F3843" s="76"/>
      <c r="G3843" s="2"/>
      <c r="H3843" s="77"/>
      <c r="J3843" s="79" t="str">
        <f>IF(IF(IF(_xlfn.MAXIFS($F$2:$F3842,$C$2:$C3842,$C3843,$B$2:$B3842,$B3843,$A$2:$A3842,$A3843)=0,"",$E3843-_xlfn.MAXIFS($F$2:$F3842,$C$2:$C3842,$C3843,$B$2:$B3842,$B3843,$A$2:$A3842,$A3843))&lt;0,0,IF(_xlfn.MAXIFS($F$2:$F3842,$C$2:$C3842,$C3843,$B$2:$B3842,$B3843,$A$2:$A3842,$A3843)=0,"",$E3843-_xlfn.MAXIFS($F$2:$F3842,$C$2:$C3842,$C3843,$B$2:$B3842,$B3843,$A$2:$A3842,$A3843)))&gt;0.25,"",IF(IF(_xlfn.MAXIFS($F$2:$F3842,$C$2:$C3842,$C3843,$B$2:$B3842,$B3843,$A$2:$A3842,$A3843)=0,"",$E3843-_xlfn.MAXIFS($F$2:$F3842,$C$2:$C3842,$C3843,$B$2:$B3842,$B3843,$A$2:$A3842,$A3843))&lt;0,0,IF(_xlfn.MAXIFS($F$2:$F3842,$C$2:$C3842,$C3843,$B$2:$B3842,$B3843,$A$2:$A3842,$A3843)=0,"",$E3843-_xlfn.MAXIFS($F$2:$F3842,$C$2:$C3842,$C3843,$B$2:$B3842,$B3843,$A$2:$A3842,$A3843))))</f>
        <v/>
      </c>
      <c r="K3843" s="6" t="str">
        <f t="shared" ref="K3843:K3906" si="181">IF($J3843="","",IF(HOUR($E3843)&gt;19,19,IF(HOUR($E3843)&lt;5,5,HOUR($E3843))))</f>
        <v/>
      </c>
      <c r="L3843" s="6" t="str">
        <f t="shared" ref="L3843:L3906" si="182">IF($J3843="","",IF(MINUTE($E3843)&lt;30,"EARLY","LATE"))</f>
        <v/>
      </c>
      <c r="M3843" s="6" t="str">
        <f t="shared" si="180"/>
        <v/>
      </c>
    </row>
    <row r="3844" spans="1:13" x14ac:dyDescent="0.25">
      <c r="A3844"/>
      <c r="B3844" s="1"/>
      <c r="C3844"/>
      <c r="D3844"/>
      <c r="E3844" s="76"/>
      <c r="F3844" s="76"/>
      <c r="G3844" s="2"/>
      <c r="H3844" s="77"/>
      <c r="J3844" s="79" t="str">
        <f>IF(IF(IF(_xlfn.MAXIFS($F$2:$F3843,$C$2:$C3843,$C3844,$B$2:$B3843,$B3844,$A$2:$A3843,$A3844)=0,"",$E3844-_xlfn.MAXIFS($F$2:$F3843,$C$2:$C3843,$C3844,$B$2:$B3843,$B3844,$A$2:$A3843,$A3844))&lt;0,0,IF(_xlfn.MAXIFS($F$2:$F3843,$C$2:$C3843,$C3844,$B$2:$B3843,$B3844,$A$2:$A3843,$A3844)=0,"",$E3844-_xlfn.MAXIFS($F$2:$F3843,$C$2:$C3843,$C3844,$B$2:$B3843,$B3844,$A$2:$A3843,$A3844)))&gt;0.25,"",IF(IF(_xlfn.MAXIFS($F$2:$F3843,$C$2:$C3843,$C3844,$B$2:$B3843,$B3844,$A$2:$A3843,$A3844)=0,"",$E3844-_xlfn.MAXIFS($F$2:$F3843,$C$2:$C3843,$C3844,$B$2:$B3843,$B3844,$A$2:$A3843,$A3844))&lt;0,0,IF(_xlfn.MAXIFS($F$2:$F3843,$C$2:$C3843,$C3844,$B$2:$B3843,$B3844,$A$2:$A3843,$A3844)=0,"",$E3844-_xlfn.MAXIFS($F$2:$F3843,$C$2:$C3843,$C3844,$B$2:$B3843,$B3844,$A$2:$A3843,$A3844))))</f>
        <v/>
      </c>
      <c r="K3844" s="6" t="str">
        <f t="shared" si="181"/>
        <v/>
      </c>
      <c r="L3844" s="6" t="str">
        <f t="shared" si="182"/>
        <v/>
      </c>
      <c r="M3844" s="6" t="str">
        <f t="shared" si="180"/>
        <v/>
      </c>
    </row>
    <row r="3845" spans="1:13" x14ac:dyDescent="0.25">
      <c r="A3845"/>
      <c r="B3845" s="1"/>
      <c r="C3845"/>
      <c r="D3845"/>
      <c r="E3845" s="76"/>
      <c r="F3845" s="76"/>
      <c r="G3845" s="2"/>
      <c r="H3845" s="77"/>
      <c r="J3845" s="79" t="str">
        <f>IF(IF(IF(_xlfn.MAXIFS($F$2:$F3844,$C$2:$C3844,$C3845,$B$2:$B3844,$B3845,$A$2:$A3844,$A3845)=0,"",$E3845-_xlfn.MAXIFS($F$2:$F3844,$C$2:$C3844,$C3845,$B$2:$B3844,$B3845,$A$2:$A3844,$A3845))&lt;0,0,IF(_xlfn.MAXIFS($F$2:$F3844,$C$2:$C3844,$C3845,$B$2:$B3844,$B3845,$A$2:$A3844,$A3845)=0,"",$E3845-_xlfn.MAXIFS($F$2:$F3844,$C$2:$C3844,$C3845,$B$2:$B3844,$B3845,$A$2:$A3844,$A3845)))&gt;0.25,"",IF(IF(_xlfn.MAXIFS($F$2:$F3844,$C$2:$C3844,$C3845,$B$2:$B3844,$B3845,$A$2:$A3844,$A3845)=0,"",$E3845-_xlfn.MAXIFS($F$2:$F3844,$C$2:$C3844,$C3845,$B$2:$B3844,$B3845,$A$2:$A3844,$A3845))&lt;0,0,IF(_xlfn.MAXIFS($F$2:$F3844,$C$2:$C3844,$C3845,$B$2:$B3844,$B3845,$A$2:$A3844,$A3845)=0,"",$E3845-_xlfn.MAXIFS($F$2:$F3844,$C$2:$C3844,$C3845,$B$2:$B3844,$B3845,$A$2:$A3844,$A3845))))</f>
        <v/>
      </c>
      <c r="K3845" s="6" t="str">
        <f t="shared" si="181"/>
        <v/>
      </c>
      <c r="L3845" s="6" t="str">
        <f t="shared" si="182"/>
        <v/>
      </c>
      <c r="M3845" s="6" t="str">
        <f t="shared" si="180"/>
        <v/>
      </c>
    </row>
    <row r="3846" spans="1:13" x14ac:dyDescent="0.25">
      <c r="A3846"/>
      <c r="B3846" s="1"/>
      <c r="C3846"/>
      <c r="D3846"/>
      <c r="E3846" s="76"/>
      <c r="F3846" s="76"/>
      <c r="G3846" s="2"/>
      <c r="H3846" s="77"/>
      <c r="J3846" s="79" t="str">
        <f>IF(IF(IF(_xlfn.MAXIFS($F$2:$F3845,$C$2:$C3845,$C3846,$B$2:$B3845,$B3846,$A$2:$A3845,$A3846)=0,"",$E3846-_xlfn.MAXIFS($F$2:$F3845,$C$2:$C3845,$C3846,$B$2:$B3845,$B3846,$A$2:$A3845,$A3846))&lt;0,0,IF(_xlfn.MAXIFS($F$2:$F3845,$C$2:$C3845,$C3846,$B$2:$B3845,$B3846,$A$2:$A3845,$A3846)=0,"",$E3846-_xlfn.MAXIFS($F$2:$F3845,$C$2:$C3845,$C3846,$B$2:$B3845,$B3846,$A$2:$A3845,$A3846)))&gt;0.25,"",IF(IF(_xlfn.MAXIFS($F$2:$F3845,$C$2:$C3845,$C3846,$B$2:$B3845,$B3846,$A$2:$A3845,$A3846)=0,"",$E3846-_xlfn.MAXIFS($F$2:$F3845,$C$2:$C3845,$C3846,$B$2:$B3845,$B3846,$A$2:$A3845,$A3846))&lt;0,0,IF(_xlfn.MAXIFS($F$2:$F3845,$C$2:$C3845,$C3846,$B$2:$B3845,$B3846,$A$2:$A3845,$A3846)=0,"",$E3846-_xlfn.MAXIFS($F$2:$F3845,$C$2:$C3845,$C3846,$B$2:$B3845,$B3846,$A$2:$A3845,$A3846))))</f>
        <v/>
      </c>
      <c r="K3846" s="6" t="str">
        <f t="shared" si="181"/>
        <v/>
      </c>
      <c r="L3846" s="6" t="str">
        <f t="shared" si="182"/>
        <v/>
      </c>
      <c r="M3846" s="6" t="str">
        <f t="shared" si="180"/>
        <v/>
      </c>
    </row>
    <row r="3847" spans="1:13" x14ac:dyDescent="0.25">
      <c r="A3847"/>
      <c r="B3847" s="1"/>
      <c r="C3847"/>
      <c r="D3847"/>
      <c r="E3847" s="76"/>
      <c r="F3847" s="76"/>
      <c r="G3847" s="2"/>
      <c r="H3847" s="77"/>
      <c r="J3847" s="79" t="str">
        <f>IF(IF(IF(_xlfn.MAXIFS($F$2:$F3846,$C$2:$C3846,$C3847,$B$2:$B3846,$B3847,$A$2:$A3846,$A3847)=0,"",$E3847-_xlfn.MAXIFS($F$2:$F3846,$C$2:$C3846,$C3847,$B$2:$B3846,$B3847,$A$2:$A3846,$A3847))&lt;0,0,IF(_xlfn.MAXIFS($F$2:$F3846,$C$2:$C3846,$C3847,$B$2:$B3846,$B3847,$A$2:$A3846,$A3847)=0,"",$E3847-_xlfn.MAXIFS($F$2:$F3846,$C$2:$C3846,$C3847,$B$2:$B3846,$B3847,$A$2:$A3846,$A3847)))&gt;0.25,"",IF(IF(_xlfn.MAXIFS($F$2:$F3846,$C$2:$C3846,$C3847,$B$2:$B3846,$B3847,$A$2:$A3846,$A3847)=0,"",$E3847-_xlfn.MAXIFS($F$2:$F3846,$C$2:$C3846,$C3847,$B$2:$B3846,$B3847,$A$2:$A3846,$A3847))&lt;0,0,IF(_xlfn.MAXIFS($F$2:$F3846,$C$2:$C3846,$C3847,$B$2:$B3846,$B3847,$A$2:$A3846,$A3847)=0,"",$E3847-_xlfn.MAXIFS($F$2:$F3846,$C$2:$C3846,$C3847,$B$2:$B3846,$B3847,$A$2:$A3846,$A3847))))</f>
        <v/>
      </c>
      <c r="K3847" s="6" t="str">
        <f t="shared" si="181"/>
        <v/>
      </c>
      <c r="L3847" s="6" t="str">
        <f t="shared" si="182"/>
        <v/>
      </c>
      <c r="M3847" s="6" t="str">
        <f t="shared" si="180"/>
        <v/>
      </c>
    </row>
    <row r="3848" spans="1:13" x14ac:dyDescent="0.25">
      <c r="A3848"/>
      <c r="B3848" s="1"/>
      <c r="C3848"/>
      <c r="D3848"/>
      <c r="E3848" s="76"/>
      <c r="F3848" s="76"/>
      <c r="G3848" s="2"/>
      <c r="H3848" s="77"/>
      <c r="J3848" s="79" t="str">
        <f>IF(IF(IF(_xlfn.MAXIFS($F$2:$F3847,$C$2:$C3847,$C3848,$B$2:$B3847,$B3848,$A$2:$A3847,$A3848)=0,"",$E3848-_xlfn.MAXIFS($F$2:$F3847,$C$2:$C3847,$C3848,$B$2:$B3847,$B3848,$A$2:$A3847,$A3848))&lt;0,0,IF(_xlfn.MAXIFS($F$2:$F3847,$C$2:$C3847,$C3848,$B$2:$B3847,$B3848,$A$2:$A3847,$A3848)=0,"",$E3848-_xlfn.MAXIFS($F$2:$F3847,$C$2:$C3847,$C3848,$B$2:$B3847,$B3848,$A$2:$A3847,$A3848)))&gt;0.25,"",IF(IF(_xlfn.MAXIFS($F$2:$F3847,$C$2:$C3847,$C3848,$B$2:$B3847,$B3848,$A$2:$A3847,$A3848)=0,"",$E3848-_xlfn.MAXIFS($F$2:$F3847,$C$2:$C3847,$C3848,$B$2:$B3847,$B3848,$A$2:$A3847,$A3848))&lt;0,0,IF(_xlfn.MAXIFS($F$2:$F3847,$C$2:$C3847,$C3848,$B$2:$B3847,$B3848,$A$2:$A3847,$A3848)=0,"",$E3848-_xlfn.MAXIFS($F$2:$F3847,$C$2:$C3847,$C3848,$B$2:$B3847,$B3848,$A$2:$A3847,$A3848))))</f>
        <v/>
      </c>
      <c r="K3848" s="6" t="str">
        <f t="shared" si="181"/>
        <v/>
      </c>
      <c r="L3848" s="6" t="str">
        <f t="shared" si="182"/>
        <v/>
      </c>
      <c r="M3848" s="6" t="str">
        <f t="shared" si="180"/>
        <v/>
      </c>
    </row>
    <row r="3849" spans="1:13" x14ac:dyDescent="0.25">
      <c r="A3849"/>
      <c r="B3849" s="1"/>
      <c r="C3849"/>
      <c r="D3849"/>
      <c r="E3849" s="76"/>
      <c r="F3849" s="76"/>
      <c r="G3849" s="2"/>
      <c r="H3849" s="77"/>
      <c r="J3849" s="79" t="str">
        <f>IF(IF(IF(_xlfn.MAXIFS($F$2:$F3848,$C$2:$C3848,$C3849,$B$2:$B3848,$B3849,$A$2:$A3848,$A3849)=0,"",$E3849-_xlfn.MAXIFS($F$2:$F3848,$C$2:$C3848,$C3849,$B$2:$B3848,$B3849,$A$2:$A3848,$A3849))&lt;0,0,IF(_xlfn.MAXIFS($F$2:$F3848,$C$2:$C3848,$C3849,$B$2:$B3848,$B3849,$A$2:$A3848,$A3849)=0,"",$E3849-_xlfn.MAXIFS($F$2:$F3848,$C$2:$C3848,$C3849,$B$2:$B3848,$B3849,$A$2:$A3848,$A3849)))&gt;0.25,"",IF(IF(_xlfn.MAXIFS($F$2:$F3848,$C$2:$C3848,$C3849,$B$2:$B3848,$B3849,$A$2:$A3848,$A3849)=0,"",$E3849-_xlfn.MAXIFS($F$2:$F3848,$C$2:$C3848,$C3849,$B$2:$B3848,$B3849,$A$2:$A3848,$A3849))&lt;0,0,IF(_xlfn.MAXIFS($F$2:$F3848,$C$2:$C3848,$C3849,$B$2:$B3848,$B3849,$A$2:$A3848,$A3849)=0,"",$E3849-_xlfn.MAXIFS($F$2:$F3848,$C$2:$C3848,$C3849,$B$2:$B3848,$B3849,$A$2:$A3848,$A3849))))</f>
        <v/>
      </c>
      <c r="K3849" s="6" t="str">
        <f t="shared" si="181"/>
        <v/>
      </c>
      <c r="L3849" s="6" t="str">
        <f t="shared" si="182"/>
        <v/>
      </c>
      <c r="M3849" s="6" t="str">
        <f t="shared" si="180"/>
        <v/>
      </c>
    </row>
    <row r="3850" spans="1:13" x14ac:dyDescent="0.25">
      <c r="A3850"/>
      <c r="B3850" s="1"/>
      <c r="C3850"/>
      <c r="D3850"/>
      <c r="E3850" s="76"/>
      <c r="F3850" s="76"/>
      <c r="G3850" s="2"/>
      <c r="H3850" s="77"/>
      <c r="J3850" s="79" t="str">
        <f>IF(IF(IF(_xlfn.MAXIFS($F$2:$F3849,$C$2:$C3849,$C3850,$B$2:$B3849,$B3850,$A$2:$A3849,$A3850)=0,"",$E3850-_xlfn.MAXIFS($F$2:$F3849,$C$2:$C3849,$C3850,$B$2:$B3849,$B3850,$A$2:$A3849,$A3850))&lt;0,0,IF(_xlfn.MAXIFS($F$2:$F3849,$C$2:$C3849,$C3850,$B$2:$B3849,$B3850,$A$2:$A3849,$A3850)=0,"",$E3850-_xlfn.MAXIFS($F$2:$F3849,$C$2:$C3849,$C3850,$B$2:$B3849,$B3850,$A$2:$A3849,$A3850)))&gt;0.25,"",IF(IF(_xlfn.MAXIFS($F$2:$F3849,$C$2:$C3849,$C3850,$B$2:$B3849,$B3850,$A$2:$A3849,$A3850)=0,"",$E3850-_xlfn.MAXIFS($F$2:$F3849,$C$2:$C3849,$C3850,$B$2:$B3849,$B3850,$A$2:$A3849,$A3850))&lt;0,0,IF(_xlfn.MAXIFS($F$2:$F3849,$C$2:$C3849,$C3850,$B$2:$B3849,$B3850,$A$2:$A3849,$A3850)=0,"",$E3850-_xlfn.MAXIFS($F$2:$F3849,$C$2:$C3849,$C3850,$B$2:$B3849,$B3850,$A$2:$A3849,$A3850))))</f>
        <v/>
      </c>
      <c r="K3850" s="6" t="str">
        <f t="shared" si="181"/>
        <v/>
      </c>
      <c r="L3850" s="6" t="str">
        <f t="shared" si="182"/>
        <v/>
      </c>
      <c r="M3850" s="6" t="str">
        <f t="shared" si="180"/>
        <v/>
      </c>
    </row>
    <row r="3851" spans="1:13" x14ac:dyDescent="0.25">
      <c r="A3851"/>
      <c r="B3851" s="1"/>
      <c r="C3851"/>
      <c r="D3851"/>
      <c r="E3851" s="76"/>
      <c r="F3851" s="76"/>
      <c r="G3851" s="2"/>
      <c r="H3851" s="77"/>
      <c r="J3851" s="79" t="str">
        <f>IF(IF(IF(_xlfn.MAXIFS($F$2:$F3850,$C$2:$C3850,$C3851,$B$2:$B3850,$B3851,$A$2:$A3850,$A3851)=0,"",$E3851-_xlfn.MAXIFS($F$2:$F3850,$C$2:$C3850,$C3851,$B$2:$B3850,$B3851,$A$2:$A3850,$A3851))&lt;0,0,IF(_xlfn.MAXIFS($F$2:$F3850,$C$2:$C3850,$C3851,$B$2:$B3850,$B3851,$A$2:$A3850,$A3851)=0,"",$E3851-_xlfn.MAXIFS($F$2:$F3850,$C$2:$C3850,$C3851,$B$2:$B3850,$B3851,$A$2:$A3850,$A3851)))&gt;0.25,"",IF(IF(_xlfn.MAXIFS($F$2:$F3850,$C$2:$C3850,$C3851,$B$2:$B3850,$B3851,$A$2:$A3850,$A3851)=0,"",$E3851-_xlfn.MAXIFS($F$2:$F3850,$C$2:$C3850,$C3851,$B$2:$B3850,$B3851,$A$2:$A3850,$A3851))&lt;0,0,IF(_xlfn.MAXIFS($F$2:$F3850,$C$2:$C3850,$C3851,$B$2:$B3850,$B3851,$A$2:$A3850,$A3851)=0,"",$E3851-_xlfn.MAXIFS($F$2:$F3850,$C$2:$C3850,$C3851,$B$2:$B3850,$B3851,$A$2:$A3850,$A3851))))</f>
        <v/>
      </c>
      <c r="K3851" s="6" t="str">
        <f t="shared" si="181"/>
        <v/>
      </c>
      <c r="L3851" s="6" t="str">
        <f t="shared" si="182"/>
        <v/>
      </c>
      <c r="M3851" s="6" t="str">
        <f t="shared" si="180"/>
        <v/>
      </c>
    </row>
    <row r="3852" spans="1:13" x14ac:dyDescent="0.25">
      <c r="A3852"/>
      <c r="B3852" s="1"/>
      <c r="C3852"/>
      <c r="D3852"/>
      <c r="E3852" s="76"/>
      <c r="F3852" s="76"/>
      <c r="G3852" s="2"/>
      <c r="H3852" s="77"/>
      <c r="J3852" s="79" t="str">
        <f>IF(IF(IF(_xlfn.MAXIFS($F$2:$F3851,$C$2:$C3851,$C3852,$B$2:$B3851,$B3852,$A$2:$A3851,$A3852)=0,"",$E3852-_xlfn.MAXIFS($F$2:$F3851,$C$2:$C3851,$C3852,$B$2:$B3851,$B3852,$A$2:$A3851,$A3852))&lt;0,0,IF(_xlfn.MAXIFS($F$2:$F3851,$C$2:$C3851,$C3852,$B$2:$B3851,$B3852,$A$2:$A3851,$A3852)=0,"",$E3852-_xlfn.MAXIFS($F$2:$F3851,$C$2:$C3851,$C3852,$B$2:$B3851,$B3852,$A$2:$A3851,$A3852)))&gt;0.25,"",IF(IF(_xlfn.MAXIFS($F$2:$F3851,$C$2:$C3851,$C3852,$B$2:$B3851,$B3852,$A$2:$A3851,$A3852)=0,"",$E3852-_xlfn.MAXIFS($F$2:$F3851,$C$2:$C3851,$C3852,$B$2:$B3851,$B3852,$A$2:$A3851,$A3852))&lt;0,0,IF(_xlfn.MAXIFS($F$2:$F3851,$C$2:$C3851,$C3852,$B$2:$B3851,$B3852,$A$2:$A3851,$A3852)=0,"",$E3852-_xlfn.MAXIFS($F$2:$F3851,$C$2:$C3851,$C3852,$B$2:$B3851,$B3852,$A$2:$A3851,$A3852))))</f>
        <v/>
      </c>
      <c r="K3852" s="6" t="str">
        <f t="shared" si="181"/>
        <v/>
      </c>
      <c r="L3852" s="6" t="str">
        <f t="shared" si="182"/>
        <v/>
      </c>
      <c r="M3852" s="6" t="str">
        <f t="shared" si="180"/>
        <v/>
      </c>
    </row>
    <row r="3853" spans="1:13" x14ac:dyDescent="0.25">
      <c r="A3853"/>
      <c r="B3853" s="1"/>
      <c r="C3853"/>
      <c r="D3853"/>
      <c r="E3853" s="76"/>
      <c r="F3853" s="76"/>
      <c r="G3853" s="2"/>
      <c r="H3853" s="77"/>
      <c r="J3853" s="79" t="str">
        <f>IF(IF(IF(_xlfn.MAXIFS($F$2:$F3852,$C$2:$C3852,$C3853,$B$2:$B3852,$B3853,$A$2:$A3852,$A3853)=0,"",$E3853-_xlfn.MAXIFS($F$2:$F3852,$C$2:$C3852,$C3853,$B$2:$B3852,$B3853,$A$2:$A3852,$A3853))&lt;0,0,IF(_xlfn.MAXIFS($F$2:$F3852,$C$2:$C3852,$C3853,$B$2:$B3852,$B3853,$A$2:$A3852,$A3853)=0,"",$E3853-_xlfn.MAXIFS($F$2:$F3852,$C$2:$C3852,$C3853,$B$2:$B3852,$B3853,$A$2:$A3852,$A3853)))&gt;0.25,"",IF(IF(_xlfn.MAXIFS($F$2:$F3852,$C$2:$C3852,$C3853,$B$2:$B3852,$B3853,$A$2:$A3852,$A3853)=0,"",$E3853-_xlfn.MAXIFS($F$2:$F3852,$C$2:$C3852,$C3853,$B$2:$B3852,$B3853,$A$2:$A3852,$A3853))&lt;0,0,IF(_xlfn.MAXIFS($F$2:$F3852,$C$2:$C3852,$C3853,$B$2:$B3852,$B3853,$A$2:$A3852,$A3853)=0,"",$E3853-_xlfn.MAXIFS($F$2:$F3852,$C$2:$C3852,$C3853,$B$2:$B3852,$B3853,$A$2:$A3852,$A3853))))</f>
        <v/>
      </c>
      <c r="K3853" s="6" t="str">
        <f t="shared" si="181"/>
        <v/>
      </c>
      <c r="L3853" s="6" t="str">
        <f t="shared" si="182"/>
        <v/>
      </c>
      <c r="M3853" s="6" t="str">
        <f t="shared" si="180"/>
        <v/>
      </c>
    </row>
    <row r="3854" spans="1:13" x14ac:dyDescent="0.25">
      <c r="A3854"/>
      <c r="B3854" s="1"/>
      <c r="C3854"/>
      <c r="D3854"/>
      <c r="E3854" s="76"/>
      <c r="F3854" s="76"/>
      <c r="G3854" s="2"/>
      <c r="H3854" s="77"/>
      <c r="J3854" s="79" t="str">
        <f>IF(IF(IF(_xlfn.MAXIFS($F$2:$F3853,$C$2:$C3853,$C3854,$B$2:$B3853,$B3854,$A$2:$A3853,$A3854)=0,"",$E3854-_xlfn.MAXIFS($F$2:$F3853,$C$2:$C3853,$C3854,$B$2:$B3853,$B3854,$A$2:$A3853,$A3854))&lt;0,0,IF(_xlfn.MAXIFS($F$2:$F3853,$C$2:$C3853,$C3854,$B$2:$B3853,$B3854,$A$2:$A3853,$A3854)=0,"",$E3854-_xlfn.MAXIFS($F$2:$F3853,$C$2:$C3853,$C3854,$B$2:$B3853,$B3854,$A$2:$A3853,$A3854)))&gt;0.25,"",IF(IF(_xlfn.MAXIFS($F$2:$F3853,$C$2:$C3853,$C3854,$B$2:$B3853,$B3854,$A$2:$A3853,$A3854)=0,"",$E3854-_xlfn.MAXIFS($F$2:$F3853,$C$2:$C3853,$C3854,$B$2:$B3853,$B3854,$A$2:$A3853,$A3854))&lt;0,0,IF(_xlfn.MAXIFS($F$2:$F3853,$C$2:$C3853,$C3854,$B$2:$B3853,$B3854,$A$2:$A3853,$A3854)=0,"",$E3854-_xlfn.MAXIFS($F$2:$F3853,$C$2:$C3853,$C3854,$B$2:$B3853,$B3854,$A$2:$A3853,$A3854))))</f>
        <v/>
      </c>
      <c r="K3854" s="6" t="str">
        <f t="shared" si="181"/>
        <v/>
      </c>
      <c r="L3854" s="6" t="str">
        <f t="shared" si="182"/>
        <v/>
      </c>
      <c r="M3854" s="6" t="str">
        <f t="shared" si="180"/>
        <v/>
      </c>
    </row>
    <row r="3855" spans="1:13" x14ac:dyDescent="0.25">
      <c r="A3855"/>
      <c r="B3855" s="1"/>
      <c r="C3855"/>
      <c r="D3855"/>
      <c r="E3855" s="76"/>
      <c r="F3855" s="76"/>
      <c r="G3855" s="2"/>
      <c r="H3855" s="77"/>
      <c r="J3855" s="79" t="str">
        <f>IF(IF(IF(_xlfn.MAXIFS($F$2:$F3854,$C$2:$C3854,$C3855,$B$2:$B3854,$B3855,$A$2:$A3854,$A3855)=0,"",$E3855-_xlfn.MAXIFS($F$2:$F3854,$C$2:$C3854,$C3855,$B$2:$B3854,$B3855,$A$2:$A3854,$A3855))&lt;0,0,IF(_xlfn.MAXIFS($F$2:$F3854,$C$2:$C3854,$C3855,$B$2:$B3854,$B3855,$A$2:$A3854,$A3855)=0,"",$E3855-_xlfn.MAXIFS($F$2:$F3854,$C$2:$C3854,$C3855,$B$2:$B3854,$B3855,$A$2:$A3854,$A3855)))&gt;0.25,"",IF(IF(_xlfn.MAXIFS($F$2:$F3854,$C$2:$C3854,$C3855,$B$2:$B3854,$B3855,$A$2:$A3854,$A3855)=0,"",$E3855-_xlfn.MAXIFS($F$2:$F3854,$C$2:$C3854,$C3855,$B$2:$B3854,$B3855,$A$2:$A3854,$A3855))&lt;0,0,IF(_xlfn.MAXIFS($F$2:$F3854,$C$2:$C3854,$C3855,$B$2:$B3854,$B3855,$A$2:$A3854,$A3855)=0,"",$E3855-_xlfn.MAXIFS($F$2:$F3854,$C$2:$C3854,$C3855,$B$2:$B3854,$B3855,$A$2:$A3854,$A3855))))</f>
        <v/>
      </c>
      <c r="K3855" s="6" t="str">
        <f t="shared" si="181"/>
        <v/>
      </c>
      <c r="L3855" s="6" t="str">
        <f t="shared" si="182"/>
        <v/>
      </c>
      <c r="M3855" s="6" t="str">
        <f t="shared" si="180"/>
        <v/>
      </c>
    </row>
    <row r="3856" spans="1:13" x14ac:dyDescent="0.25">
      <c r="A3856"/>
      <c r="B3856" s="1"/>
      <c r="C3856"/>
      <c r="D3856"/>
      <c r="E3856" s="76"/>
      <c r="F3856" s="76"/>
      <c r="G3856" s="2"/>
      <c r="H3856" s="77"/>
      <c r="J3856" s="79" t="str">
        <f>IF(IF(IF(_xlfn.MAXIFS($F$2:$F3855,$C$2:$C3855,$C3856,$B$2:$B3855,$B3856,$A$2:$A3855,$A3856)=0,"",$E3856-_xlfn.MAXIFS($F$2:$F3855,$C$2:$C3855,$C3856,$B$2:$B3855,$B3856,$A$2:$A3855,$A3856))&lt;0,0,IF(_xlfn.MAXIFS($F$2:$F3855,$C$2:$C3855,$C3856,$B$2:$B3855,$B3856,$A$2:$A3855,$A3856)=0,"",$E3856-_xlfn.MAXIFS($F$2:$F3855,$C$2:$C3855,$C3856,$B$2:$B3855,$B3856,$A$2:$A3855,$A3856)))&gt;0.25,"",IF(IF(_xlfn.MAXIFS($F$2:$F3855,$C$2:$C3855,$C3856,$B$2:$B3855,$B3856,$A$2:$A3855,$A3856)=0,"",$E3856-_xlfn.MAXIFS($F$2:$F3855,$C$2:$C3855,$C3856,$B$2:$B3855,$B3856,$A$2:$A3855,$A3856))&lt;0,0,IF(_xlfn.MAXIFS($F$2:$F3855,$C$2:$C3855,$C3856,$B$2:$B3855,$B3856,$A$2:$A3855,$A3856)=0,"",$E3856-_xlfn.MAXIFS($F$2:$F3855,$C$2:$C3855,$C3856,$B$2:$B3855,$B3856,$A$2:$A3855,$A3856))))</f>
        <v/>
      </c>
      <c r="K3856" s="6" t="str">
        <f t="shared" si="181"/>
        <v/>
      </c>
      <c r="L3856" s="6" t="str">
        <f t="shared" si="182"/>
        <v/>
      </c>
      <c r="M3856" s="6" t="str">
        <f t="shared" si="180"/>
        <v/>
      </c>
    </row>
    <row r="3857" spans="1:13" x14ac:dyDescent="0.25">
      <c r="A3857"/>
      <c r="B3857" s="1"/>
      <c r="C3857"/>
      <c r="D3857"/>
      <c r="E3857" s="76"/>
      <c r="F3857" s="76"/>
      <c r="G3857" s="2"/>
      <c r="H3857" s="77"/>
      <c r="J3857" s="79" t="str">
        <f>IF(IF(IF(_xlfn.MAXIFS($F$2:$F3856,$C$2:$C3856,$C3857,$B$2:$B3856,$B3857,$A$2:$A3856,$A3857)=0,"",$E3857-_xlfn.MAXIFS($F$2:$F3856,$C$2:$C3856,$C3857,$B$2:$B3856,$B3857,$A$2:$A3856,$A3857))&lt;0,0,IF(_xlfn.MAXIFS($F$2:$F3856,$C$2:$C3856,$C3857,$B$2:$B3856,$B3857,$A$2:$A3856,$A3857)=0,"",$E3857-_xlfn.MAXIFS($F$2:$F3856,$C$2:$C3856,$C3857,$B$2:$B3856,$B3857,$A$2:$A3856,$A3857)))&gt;0.25,"",IF(IF(_xlfn.MAXIFS($F$2:$F3856,$C$2:$C3856,$C3857,$B$2:$B3856,$B3857,$A$2:$A3856,$A3857)=0,"",$E3857-_xlfn.MAXIFS($F$2:$F3856,$C$2:$C3856,$C3857,$B$2:$B3856,$B3857,$A$2:$A3856,$A3857))&lt;0,0,IF(_xlfn.MAXIFS($F$2:$F3856,$C$2:$C3856,$C3857,$B$2:$B3856,$B3857,$A$2:$A3856,$A3857)=0,"",$E3857-_xlfn.MAXIFS($F$2:$F3856,$C$2:$C3856,$C3857,$B$2:$B3856,$B3857,$A$2:$A3856,$A3857))))</f>
        <v/>
      </c>
      <c r="K3857" s="6" t="str">
        <f t="shared" si="181"/>
        <v/>
      </c>
      <c r="L3857" s="6" t="str">
        <f t="shared" si="182"/>
        <v/>
      </c>
      <c r="M3857" s="6" t="str">
        <f t="shared" si="180"/>
        <v/>
      </c>
    </row>
    <row r="3858" spans="1:13" x14ac:dyDescent="0.25">
      <c r="A3858"/>
      <c r="B3858" s="1"/>
      <c r="C3858"/>
      <c r="D3858"/>
      <c r="E3858" s="76"/>
      <c r="F3858" s="76"/>
      <c r="G3858" s="2"/>
      <c r="H3858" s="77"/>
      <c r="J3858" s="79" t="str">
        <f>IF(IF(IF(_xlfn.MAXIFS($F$2:$F3857,$C$2:$C3857,$C3858,$B$2:$B3857,$B3858,$A$2:$A3857,$A3858)=0,"",$E3858-_xlfn.MAXIFS($F$2:$F3857,$C$2:$C3857,$C3858,$B$2:$B3857,$B3858,$A$2:$A3857,$A3858))&lt;0,0,IF(_xlfn.MAXIFS($F$2:$F3857,$C$2:$C3857,$C3858,$B$2:$B3857,$B3858,$A$2:$A3857,$A3858)=0,"",$E3858-_xlfn.MAXIFS($F$2:$F3857,$C$2:$C3857,$C3858,$B$2:$B3857,$B3858,$A$2:$A3857,$A3858)))&gt;0.25,"",IF(IF(_xlfn.MAXIFS($F$2:$F3857,$C$2:$C3857,$C3858,$B$2:$B3857,$B3858,$A$2:$A3857,$A3858)=0,"",$E3858-_xlfn.MAXIFS($F$2:$F3857,$C$2:$C3857,$C3858,$B$2:$B3857,$B3858,$A$2:$A3857,$A3858))&lt;0,0,IF(_xlfn.MAXIFS($F$2:$F3857,$C$2:$C3857,$C3858,$B$2:$B3857,$B3858,$A$2:$A3857,$A3858)=0,"",$E3858-_xlfn.MAXIFS($F$2:$F3857,$C$2:$C3857,$C3858,$B$2:$B3857,$B3858,$A$2:$A3857,$A3858))))</f>
        <v/>
      </c>
      <c r="K3858" s="6" t="str">
        <f t="shared" si="181"/>
        <v/>
      </c>
      <c r="L3858" s="6" t="str">
        <f t="shared" si="182"/>
        <v/>
      </c>
      <c r="M3858" s="6" t="str">
        <f t="shared" si="180"/>
        <v/>
      </c>
    </row>
    <row r="3859" spans="1:13" x14ac:dyDescent="0.25">
      <c r="A3859"/>
      <c r="B3859" s="1"/>
      <c r="C3859"/>
      <c r="D3859"/>
      <c r="E3859" s="76"/>
      <c r="F3859" s="76"/>
      <c r="G3859" s="2"/>
      <c r="H3859" s="77"/>
      <c r="J3859" s="79" t="str">
        <f>IF(IF(IF(_xlfn.MAXIFS($F$2:$F3858,$C$2:$C3858,$C3859,$B$2:$B3858,$B3859,$A$2:$A3858,$A3859)=0,"",$E3859-_xlfn.MAXIFS($F$2:$F3858,$C$2:$C3858,$C3859,$B$2:$B3858,$B3859,$A$2:$A3858,$A3859))&lt;0,0,IF(_xlfn.MAXIFS($F$2:$F3858,$C$2:$C3858,$C3859,$B$2:$B3858,$B3859,$A$2:$A3858,$A3859)=0,"",$E3859-_xlfn.MAXIFS($F$2:$F3858,$C$2:$C3858,$C3859,$B$2:$B3858,$B3859,$A$2:$A3858,$A3859)))&gt;0.25,"",IF(IF(_xlfn.MAXIFS($F$2:$F3858,$C$2:$C3858,$C3859,$B$2:$B3858,$B3859,$A$2:$A3858,$A3859)=0,"",$E3859-_xlfn.MAXIFS($F$2:$F3858,$C$2:$C3858,$C3859,$B$2:$B3858,$B3859,$A$2:$A3858,$A3859))&lt;0,0,IF(_xlfn.MAXIFS($F$2:$F3858,$C$2:$C3858,$C3859,$B$2:$B3858,$B3859,$A$2:$A3858,$A3859)=0,"",$E3859-_xlfn.MAXIFS($F$2:$F3858,$C$2:$C3858,$C3859,$B$2:$B3858,$B3859,$A$2:$A3858,$A3859))))</f>
        <v/>
      </c>
      <c r="K3859" s="6" t="str">
        <f t="shared" si="181"/>
        <v/>
      </c>
      <c r="L3859" s="6" t="str">
        <f t="shared" si="182"/>
        <v/>
      </c>
      <c r="M3859" s="6" t="str">
        <f t="shared" si="180"/>
        <v/>
      </c>
    </row>
    <row r="3860" spans="1:13" x14ac:dyDescent="0.25">
      <c r="A3860"/>
      <c r="B3860" s="1"/>
      <c r="C3860"/>
      <c r="D3860"/>
      <c r="E3860" s="76"/>
      <c r="F3860" s="76"/>
      <c r="G3860" s="2"/>
      <c r="H3860" s="77"/>
      <c r="J3860" s="79" t="str">
        <f>IF(IF(IF(_xlfn.MAXIFS($F$2:$F3859,$C$2:$C3859,$C3860,$B$2:$B3859,$B3860,$A$2:$A3859,$A3860)=0,"",$E3860-_xlfn.MAXIFS($F$2:$F3859,$C$2:$C3859,$C3860,$B$2:$B3859,$B3860,$A$2:$A3859,$A3860))&lt;0,0,IF(_xlfn.MAXIFS($F$2:$F3859,$C$2:$C3859,$C3860,$B$2:$B3859,$B3860,$A$2:$A3859,$A3860)=0,"",$E3860-_xlfn.MAXIFS($F$2:$F3859,$C$2:$C3859,$C3860,$B$2:$B3859,$B3860,$A$2:$A3859,$A3860)))&gt;0.25,"",IF(IF(_xlfn.MAXIFS($F$2:$F3859,$C$2:$C3859,$C3860,$B$2:$B3859,$B3860,$A$2:$A3859,$A3860)=0,"",$E3860-_xlfn.MAXIFS($F$2:$F3859,$C$2:$C3859,$C3860,$B$2:$B3859,$B3860,$A$2:$A3859,$A3860))&lt;0,0,IF(_xlfn.MAXIFS($F$2:$F3859,$C$2:$C3859,$C3860,$B$2:$B3859,$B3860,$A$2:$A3859,$A3860)=0,"",$E3860-_xlfn.MAXIFS($F$2:$F3859,$C$2:$C3859,$C3860,$B$2:$B3859,$B3860,$A$2:$A3859,$A3860))))</f>
        <v/>
      </c>
      <c r="K3860" s="6" t="str">
        <f t="shared" si="181"/>
        <v/>
      </c>
      <c r="L3860" s="6" t="str">
        <f t="shared" si="182"/>
        <v/>
      </c>
      <c r="M3860" s="6" t="str">
        <f t="shared" si="180"/>
        <v/>
      </c>
    </row>
    <row r="3861" spans="1:13" x14ac:dyDescent="0.25">
      <c r="A3861"/>
      <c r="B3861" s="1"/>
      <c r="C3861"/>
      <c r="D3861"/>
      <c r="E3861" s="76"/>
      <c r="F3861" s="76"/>
      <c r="G3861" s="2"/>
      <c r="H3861" s="77"/>
      <c r="J3861" s="79" t="str">
        <f>IF(IF(IF(_xlfn.MAXIFS($F$2:$F3860,$C$2:$C3860,$C3861,$B$2:$B3860,$B3861,$A$2:$A3860,$A3861)=0,"",$E3861-_xlfn.MAXIFS($F$2:$F3860,$C$2:$C3860,$C3861,$B$2:$B3860,$B3861,$A$2:$A3860,$A3861))&lt;0,0,IF(_xlfn.MAXIFS($F$2:$F3860,$C$2:$C3860,$C3861,$B$2:$B3860,$B3861,$A$2:$A3860,$A3861)=0,"",$E3861-_xlfn.MAXIFS($F$2:$F3860,$C$2:$C3860,$C3861,$B$2:$B3860,$B3861,$A$2:$A3860,$A3861)))&gt;0.25,"",IF(IF(_xlfn.MAXIFS($F$2:$F3860,$C$2:$C3860,$C3861,$B$2:$B3860,$B3861,$A$2:$A3860,$A3861)=0,"",$E3861-_xlfn.MAXIFS($F$2:$F3860,$C$2:$C3860,$C3861,$B$2:$B3860,$B3861,$A$2:$A3860,$A3861))&lt;0,0,IF(_xlfn.MAXIFS($F$2:$F3860,$C$2:$C3860,$C3861,$B$2:$B3860,$B3861,$A$2:$A3860,$A3861)=0,"",$E3861-_xlfn.MAXIFS($F$2:$F3860,$C$2:$C3860,$C3861,$B$2:$B3860,$B3861,$A$2:$A3860,$A3861))))</f>
        <v/>
      </c>
      <c r="K3861" s="6" t="str">
        <f t="shared" si="181"/>
        <v/>
      </c>
      <c r="L3861" s="6" t="str">
        <f t="shared" si="182"/>
        <v/>
      </c>
      <c r="M3861" s="6" t="str">
        <f t="shared" si="180"/>
        <v/>
      </c>
    </row>
    <row r="3862" spans="1:13" x14ac:dyDescent="0.25">
      <c r="A3862"/>
      <c r="B3862" s="1"/>
      <c r="C3862"/>
      <c r="D3862"/>
      <c r="E3862" s="76"/>
      <c r="F3862" s="76"/>
      <c r="G3862" s="2"/>
      <c r="H3862" s="77"/>
      <c r="J3862" s="79" t="str">
        <f>IF(IF(IF(_xlfn.MAXIFS($F$2:$F3861,$C$2:$C3861,$C3862,$B$2:$B3861,$B3862,$A$2:$A3861,$A3862)=0,"",$E3862-_xlfn.MAXIFS($F$2:$F3861,$C$2:$C3861,$C3862,$B$2:$B3861,$B3862,$A$2:$A3861,$A3862))&lt;0,0,IF(_xlfn.MAXIFS($F$2:$F3861,$C$2:$C3861,$C3862,$B$2:$B3861,$B3862,$A$2:$A3861,$A3862)=0,"",$E3862-_xlfn.MAXIFS($F$2:$F3861,$C$2:$C3861,$C3862,$B$2:$B3861,$B3862,$A$2:$A3861,$A3862)))&gt;0.25,"",IF(IF(_xlfn.MAXIFS($F$2:$F3861,$C$2:$C3861,$C3862,$B$2:$B3861,$B3862,$A$2:$A3861,$A3862)=0,"",$E3862-_xlfn.MAXIFS($F$2:$F3861,$C$2:$C3861,$C3862,$B$2:$B3861,$B3862,$A$2:$A3861,$A3862))&lt;0,0,IF(_xlfn.MAXIFS($F$2:$F3861,$C$2:$C3861,$C3862,$B$2:$B3861,$B3862,$A$2:$A3861,$A3862)=0,"",$E3862-_xlfn.MAXIFS($F$2:$F3861,$C$2:$C3861,$C3862,$B$2:$B3861,$B3862,$A$2:$A3861,$A3862))))</f>
        <v/>
      </c>
      <c r="K3862" s="6" t="str">
        <f t="shared" si="181"/>
        <v/>
      </c>
      <c r="L3862" s="6" t="str">
        <f t="shared" si="182"/>
        <v/>
      </c>
      <c r="M3862" s="6" t="str">
        <f t="shared" si="180"/>
        <v/>
      </c>
    </row>
    <row r="3863" spans="1:13" x14ac:dyDescent="0.25">
      <c r="A3863"/>
      <c r="B3863" s="1"/>
      <c r="C3863"/>
      <c r="D3863"/>
      <c r="E3863" s="76"/>
      <c r="F3863" s="76"/>
      <c r="G3863" s="2"/>
      <c r="H3863" s="77"/>
      <c r="J3863" s="79" t="str">
        <f>IF(IF(IF(_xlfn.MAXIFS($F$2:$F3862,$C$2:$C3862,$C3863,$B$2:$B3862,$B3863,$A$2:$A3862,$A3863)=0,"",$E3863-_xlfn.MAXIFS($F$2:$F3862,$C$2:$C3862,$C3863,$B$2:$B3862,$B3863,$A$2:$A3862,$A3863))&lt;0,0,IF(_xlfn.MAXIFS($F$2:$F3862,$C$2:$C3862,$C3863,$B$2:$B3862,$B3863,$A$2:$A3862,$A3863)=0,"",$E3863-_xlfn.MAXIFS($F$2:$F3862,$C$2:$C3862,$C3863,$B$2:$B3862,$B3863,$A$2:$A3862,$A3863)))&gt;0.25,"",IF(IF(_xlfn.MAXIFS($F$2:$F3862,$C$2:$C3862,$C3863,$B$2:$B3862,$B3863,$A$2:$A3862,$A3863)=0,"",$E3863-_xlfn.MAXIFS($F$2:$F3862,$C$2:$C3862,$C3863,$B$2:$B3862,$B3863,$A$2:$A3862,$A3863))&lt;0,0,IF(_xlfn.MAXIFS($F$2:$F3862,$C$2:$C3862,$C3863,$B$2:$B3862,$B3863,$A$2:$A3862,$A3863)=0,"",$E3863-_xlfn.MAXIFS($F$2:$F3862,$C$2:$C3862,$C3863,$B$2:$B3862,$B3863,$A$2:$A3862,$A3863))))</f>
        <v/>
      </c>
      <c r="K3863" s="6" t="str">
        <f t="shared" si="181"/>
        <v/>
      </c>
      <c r="L3863" s="6" t="str">
        <f t="shared" si="182"/>
        <v/>
      </c>
      <c r="M3863" s="6" t="str">
        <f t="shared" si="180"/>
        <v/>
      </c>
    </row>
    <row r="3864" spans="1:13" x14ac:dyDescent="0.25">
      <c r="A3864"/>
      <c r="B3864" s="1"/>
      <c r="C3864"/>
      <c r="D3864"/>
      <c r="E3864" s="76"/>
      <c r="F3864" s="76"/>
      <c r="G3864" s="2"/>
      <c r="H3864" s="77"/>
      <c r="J3864" s="79" t="str">
        <f>IF(IF(IF(_xlfn.MAXIFS($F$2:$F3863,$C$2:$C3863,$C3864,$B$2:$B3863,$B3864,$A$2:$A3863,$A3864)=0,"",$E3864-_xlfn.MAXIFS($F$2:$F3863,$C$2:$C3863,$C3864,$B$2:$B3863,$B3864,$A$2:$A3863,$A3864))&lt;0,0,IF(_xlfn.MAXIFS($F$2:$F3863,$C$2:$C3863,$C3864,$B$2:$B3863,$B3864,$A$2:$A3863,$A3864)=0,"",$E3864-_xlfn.MAXIFS($F$2:$F3863,$C$2:$C3863,$C3864,$B$2:$B3863,$B3864,$A$2:$A3863,$A3864)))&gt;0.25,"",IF(IF(_xlfn.MAXIFS($F$2:$F3863,$C$2:$C3863,$C3864,$B$2:$B3863,$B3864,$A$2:$A3863,$A3864)=0,"",$E3864-_xlfn.MAXIFS($F$2:$F3863,$C$2:$C3863,$C3864,$B$2:$B3863,$B3864,$A$2:$A3863,$A3864))&lt;0,0,IF(_xlfn.MAXIFS($F$2:$F3863,$C$2:$C3863,$C3864,$B$2:$B3863,$B3864,$A$2:$A3863,$A3864)=0,"",$E3864-_xlfn.MAXIFS($F$2:$F3863,$C$2:$C3863,$C3864,$B$2:$B3863,$B3864,$A$2:$A3863,$A3864))))</f>
        <v/>
      </c>
      <c r="K3864" s="6" t="str">
        <f t="shared" si="181"/>
        <v/>
      </c>
      <c r="L3864" s="6" t="str">
        <f t="shared" si="182"/>
        <v/>
      </c>
      <c r="M3864" s="6" t="str">
        <f t="shared" si="180"/>
        <v/>
      </c>
    </row>
    <row r="3865" spans="1:13" x14ac:dyDescent="0.25">
      <c r="A3865"/>
      <c r="B3865" s="1"/>
      <c r="C3865"/>
      <c r="D3865"/>
      <c r="E3865" s="76"/>
      <c r="F3865" s="76"/>
      <c r="G3865" s="2"/>
      <c r="H3865" s="77"/>
      <c r="J3865" s="79" t="str">
        <f>IF(IF(IF(_xlfn.MAXIFS($F$2:$F3864,$C$2:$C3864,$C3865,$B$2:$B3864,$B3865,$A$2:$A3864,$A3865)=0,"",$E3865-_xlfn.MAXIFS($F$2:$F3864,$C$2:$C3864,$C3865,$B$2:$B3864,$B3865,$A$2:$A3864,$A3865))&lt;0,0,IF(_xlfn.MAXIFS($F$2:$F3864,$C$2:$C3864,$C3865,$B$2:$B3864,$B3865,$A$2:$A3864,$A3865)=0,"",$E3865-_xlfn.MAXIFS($F$2:$F3864,$C$2:$C3864,$C3865,$B$2:$B3864,$B3865,$A$2:$A3864,$A3865)))&gt;0.25,"",IF(IF(_xlfn.MAXIFS($F$2:$F3864,$C$2:$C3864,$C3865,$B$2:$B3864,$B3865,$A$2:$A3864,$A3865)=0,"",$E3865-_xlfn.MAXIFS($F$2:$F3864,$C$2:$C3864,$C3865,$B$2:$B3864,$B3865,$A$2:$A3864,$A3865))&lt;0,0,IF(_xlfn.MAXIFS($F$2:$F3864,$C$2:$C3864,$C3865,$B$2:$B3864,$B3865,$A$2:$A3864,$A3865)=0,"",$E3865-_xlfn.MAXIFS($F$2:$F3864,$C$2:$C3864,$C3865,$B$2:$B3864,$B3865,$A$2:$A3864,$A3865))))</f>
        <v/>
      </c>
      <c r="K3865" s="6" t="str">
        <f t="shared" si="181"/>
        <v/>
      </c>
      <c r="L3865" s="6" t="str">
        <f t="shared" si="182"/>
        <v/>
      </c>
      <c r="M3865" s="6" t="str">
        <f t="shared" si="180"/>
        <v/>
      </c>
    </row>
    <row r="3866" spans="1:13" x14ac:dyDescent="0.25">
      <c r="A3866"/>
      <c r="B3866" s="1"/>
      <c r="C3866"/>
      <c r="D3866"/>
      <c r="E3866" s="76"/>
      <c r="F3866" s="76"/>
      <c r="G3866" s="2"/>
      <c r="H3866" s="77"/>
      <c r="J3866" s="79" t="str">
        <f>IF(IF(IF(_xlfn.MAXIFS($F$2:$F3865,$C$2:$C3865,$C3866,$B$2:$B3865,$B3866,$A$2:$A3865,$A3866)=0,"",$E3866-_xlfn.MAXIFS($F$2:$F3865,$C$2:$C3865,$C3866,$B$2:$B3865,$B3866,$A$2:$A3865,$A3866))&lt;0,0,IF(_xlfn.MAXIFS($F$2:$F3865,$C$2:$C3865,$C3866,$B$2:$B3865,$B3866,$A$2:$A3865,$A3866)=0,"",$E3866-_xlfn.MAXIFS($F$2:$F3865,$C$2:$C3865,$C3866,$B$2:$B3865,$B3866,$A$2:$A3865,$A3866)))&gt;0.25,"",IF(IF(_xlfn.MAXIFS($F$2:$F3865,$C$2:$C3865,$C3866,$B$2:$B3865,$B3866,$A$2:$A3865,$A3866)=0,"",$E3866-_xlfn.MAXIFS($F$2:$F3865,$C$2:$C3865,$C3866,$B$2:$B3865,$B3866,$A$2:$A3865,$A3866))&lt;0,0,IF(_xlfn.MAXIFS($F$2:$F3865,$C$2:$C3865,$C3866,$B$2:$B3865,$B3866,$A$2:$A3865,$A3866)=0,"",$E3866-_xlfn.MAXIFS($F$2:$F3865,$C$2:$C3865,$C3866,$B$2:$B3865,$B3866,$A$2:$A3865,$A3866))))</f>
        <v/>
      </c>
      <c r="K3866" s="6" t="str">
        <f t="shared" si="181"/>
        <v/>
      </c>
      <c r="L3866" s="6" t="str">
        <f t="shared" si="182"/>
        <v/>
      </c>
      <c r="M3866" s="6" t="str">
        <f t="shared" si="180"/>
        <v/>
      </c>
    </row>
    <row r="3867" spans="1:13" x14ac:dyDescent="0.25">
      <c r="A3867"/>
      <c r="B3867" s="1"/>
      <c r="C3867"/>
      <c r="D3867"/>
      <c r="E3867" s="76"/>
      <c r="F3867" s="76"/>
      <c r="G3867" s="2"/>
      <c r="H3867" s="77"/>
      <c r="J3867" s="79" t="str">
        <f>IF(IF(IF(_xlfn.MAXIFS($F$2:$F3866,$C$2:$C3866,$C3867,$B$2:$B3866,$B3867,$A$2:$A3866,$A3867)=0,"",$E3867-_xlfn.MAXIFS($F$2:$F3866,$C$2:$C3866,$C3867,$B$2:$B3866,$B3867,$A$2:$A3866,$A3867))&lt;0,0,IF(_xlfn.MAXIFS($F$2:$F3866,$C$2:$C3866,$C3867,$B$2:$B3866,$B3867,$A$2:$A3866,$A3867)=0,"",$E3867-_xlfn.MAXIFS($F$2:$F3866,$C$2:$C3866,$C3867,$B$2:$B3866,$B3867,$A$2:$A3866,$A3867)))&gt;0.25,"",IF(IF(_xlfn.MAXIFS($F$2:$F3866,$C$2:$C3866,$C3867,$B$2:$B3866,$B3867,$A$2:$A3866,$A3867)=0,"",$E3867-_xlfn.MAXIFS($F$2:$F3866,$C$2:$C3866,$C3867,$B$2:$B3866,$B3867,$A$2:$A3866,$A3867))&lt;0,0,IF(_xlfn.MAXIFS($F$2:$F3866,$C$2:$C3866,$C3867,$B$2:$B3866,$B3867,$A$2:$A3866,$A3867)=0,"",$E3867-_xlfn.MAXIFS($F$2:$F3866,$C$2:$C3866,$C3867,$B$2:$B3866,$B3867,$A$2:$A3866,$A3867))))</f>
        <v/>
      </c>
      <c r="K3867" s="6" t="str">
        <f t="shared" si="181"/>
        <v/>
      </c>
      <c r="L3867" s="6" t="str">
        <f t="shared" si="182"/>
        <v/>
      </c>
      <c r="M3867" s="6" t="str">
        <f t="shared" si="180"/>
        <v/>
      </c>
    </row>
    <row r="3868" spans="1:13" x14ac:dyDescent="0.25">
      <c r="A3868"/>
      <c r="B3868" s="1"/>
      <c r="C3868"/>
      <c r="D3868"/>
      <c r="E3868" s="76"/>
      <c r="F3868" s="76"/>
      <c r="G3868" s="2"/>
      <c r="H3868" s="77"/>
      <c r="J3868" s="79" t="str">
        <f>IF(IF(IF(_xlfn.MAXIFS($F$2:$F3867,$C$2:$C3867,$C3868,$B$2:$B3867,$B3868,$A$2:$A3867,$A3868)=0,"",$E3868-_xlfn.MAXIFS($F$2:$F3867,$C$2:$C3867,$C3868,$B$2:$B3867,$B3868,$A$2:$A3867,$A3868))&lt;0,0,IF(_xlfn.MAXIFS($F$2:$F3867,$C$2:$C3867,$C3868,$B$2:$B3867,$B3868,$A$2:$A3867,$A3868)=0,"",$E3868-_xlfn.MAXIFS($F$2:$F3867,$C$2:$C3867,$C3868,$B$2:$B3867,$B3868,$A$2:$A3867,$A3868)))&gt;0.25,"",IF(IF(_xlfn.MAXIFS($F$2:$F3867,$C$2:$C3867,$C3868,$B$2:$B3867,$B3868,$A$2:$A3867,$A3868)=0,"",$E3868-_xlfn.MAXIFS($F$2:$F3867,$C$2:$C3867,$C3868,$B$2:$B3867,$B3868,$A$2:$A3867,$A3868))&lt;0,0,IF(_xlfn.MAXIFS($F$2:$F3867,$C$2:$C3867,$C3868,$B$2:$B3867,$B3868,$A$2:$A3867,$A3868)=0,"",$E3868-_xlfn.MAXIFS($F$2:$F3867,$C$2:$C3867,$C3868,$B$2:$B3867,$B3868,$A$2:$A3867,$A3868))))</f>
        <v/>
      </c>
      <c r="K3868" s="6" t="str">
        <f t="shared" si="181"/>
        <v/>
      </c>
      <c r="L3868" s="6" t="str">
        <f t="shared" si="182"/>
        <v/>
      </c>
      <c r="M3868" s="6" t="str">
        <f t="shared" si="180"/>
        <v/>
      </c>
    </row>
    <row r="3869" spans="1:13" x14ac:dyDescent="0.25">
      <c r="A3869"/>
      <c r="B3869" s="1"/>
      <c r="C3869"/>
      <c r="D3869"/>
      <c r="E3869" s="76"/>
      <c r="F3869" s="76"/>
      <c r="G3869" s="2"/>
      <c r="H3869" s="77"/>
      <c r="J3869" s="79" t="str">
        <f>IF(IF(IF(_xlfn.MAXIFS($F$2:$F3868,$C$2:$C3868,$C3869,$B$2:$B3868,$B3869,$A$2:$A3868,$A3869)=0,"",$E3869-_xlfn.MAXIFS($F$2:$F3868,$C$2:$C3868,$C3869,$B$2:$B3868,$B3869,$A$2:$A3868,$A3869))&lt;0,0,IF(_xlfn.MAXIFS($F$2:$F3868,$C$2:$C3868,$C3869,$B$2:$B3868,$B3869,$A$2:$A3868,$A3869)=0,"",$E3869-_xlfn.MAXIFS($F$2:$F3868,$C$2:$C3868,$C3869,$B$2:$B3868,$B3869,$A$2:$A3868,$A3869)))&gt;0.25,"",IF(IF(_xlfn.MAXIFS($F$2:$F3868,$C$2:$C3868,$C3869,$B$2:$B3868,$B3869,$A$2:$A3868,$A3869)=0,"",$E3869-_xlfn.MAXIFS($F$2:$F3868,$C$2:$C3868,$C3869,$B$2:$B3868,$B3869,$A$2:$A3868,$A3869))&lt;0,0,IF(_xlfn.MAXIFS($F$2:$F3868,$C$2:$C3868,$C3869,$B$2:$B3868,$B3869,$A$2:$A3868,$A3869)=0,"",$E3869-_xlfn.MAXIFS($F$2:$F3868,$C$2:$C3868,$C3869,$B$2:$B3868,$B3869,$A$2:$A3868,$A3869))))</f>
        <v/>
      </c>
      <c r="K3869" s="6" t="str">
        <f t="shared" si="181"/>
        <v/>
      </c>
      <c r="L3869" s="6" t="str">
        <f t="shared" si="182"/>
        <v/>
      </c>
      <c r="M3869" s="6" t="str">
        <f t="shared" si="180"/>
        <v/>
      </c>
    </row>
    <row r="3870" spans="1:13" x14ac:dyDescent="0.25">
      <c r="A3870"/>
      <c r="B3870" s="1"/>
      <c r="C3870"/>
      <c r="D3870"/>
      <c r="E3870" s="76"/>
      <c r="F3870" s="76"/>
      <c r="G3870" s="2"/>
      <c r="H3870" s="77"/>
      <c r="J3870" s="79" t="str">
        <f>IF(IF(IF(_xlfn.MAXIFS($F$2:$F3869,$C$2:$C3869,$C3870,$B$2:$B3869,$B3870,$A$2:$A3869,$A3870)=0,"",$E3870-_xlfn.MAXIFS($F$2:$F3869,$C$2:$C3869,$C3870,$B$2:$B3869,$B3870,$A$2:$A3869,$A3870))&lt;0,0,IF(_xlfn.MAXIFS($F$2:$F3869,$C$2:$C3869,$C3870,$B$2:$B3869,$B3870,$A$2:$A3869,$A3870)=0,"",$E3870-_xlfn.MAXIFS($F$2:$F3869,$C$2:$C3869,$C3870,$B$2:$B3869,$B3870,$A$2:$A3869,$A3870)))&gt;0.25,"",IF(IF(_xlfn.MAXIFS($F$2:$F3869,$C$2:$C3869,$C3870,$B$2:$B3869,$B3870,$A$2:$A3869,$A3870)=0,"",$E3870-_xlfn.MAXIFS($F$2:$F3869,$C$2:$C3869,$C3870,$B$2:$B3869,$B3870,$A$2:$A3869,$A3870))&lt;0,0,IF(_xlfn.MAXIFS($F$2:$F3869,$C$2:$C3869,$C3870,$B$2:$B3869,$B3870,$A$2:$A3869,$A3870)=0,"",$E3870-_xlfn.MAXIFS($F$2:$F3869,$C$2:$C3869,$C3870,$B$2:$B3869,$B3870,$A$2:$A3869,$A3870))))</f>
        <v/>
      </c>
      <c r="K3870" s="6" t="str">
        <f t="shared" si="181"/>
        <v/>
      </c>
      <c r="L3870" s="6" t="str">
        <f t="shared" si="182"/>
        <v/>
      </c>
      <c r="M3870" s="6" t="str">
        <f t="shared" si="180"/>
        <v/>
      </c>
    </row>
    <row r="3871" spans="1:13" x14ac:dyDescent="0.25">
      <c r="A3871"/>
      <c r="B3871" s="1"/>
      <c r="C3871"/>
      <c r="D3871"/>
      <c r="E3871" s="76"/>
      <c r="F3871" s="76"/>
      <c r="G3871" s="2"/>
      <c r="H3871" s="77"/>
      <c r="J3871" s="79" t="str">
        <f>IF(IF(IF(_xlfn.MAXIFS($F$2:$F3870,$C$2:$C3870,$C3871,$B$2:$B3870,$B3871,$A$2:$A3870,$A3871)=0,"",$E3871-_xlfn.MAXIFS($F$2:$F3870,$C$2:$C3870,$C3871,$B$2:$B3870,$B3871,$A$2:$A3870,$A3871))&lt;0,0,IF(_xlfn.MAXIFS($F$2:$F3870,$C$2:$C3870,$C3871,$B$2:$B3870,$B3871,$A$2:$A3870,$A3871)=0,"",$E3871-_xlfn.MAXIFS($F$2:$F3870,$C$2:$C3870,$C3871,$B$2:$B3870,$B3871,$A$2:$A3870,$A3871)))&gt;0.25,"",IF(IF(_xlfn.MAXIFS($F$2:$F3870,$C$2:$C3870,$C3871,$B$2:$B3870,$B3871,$A$2:$A3870,$A3871)=0,"",$E3871-_xlfn.MAXIFS($F$2:$F3870,$C$2:$C3870,$C3871,$B$2:$B3870,$B3871,$A$2:$A3870,$A3871))&lt;0,0,IF(_xlfn.MAXIFS($F$2:$F3870,$C$2:$C3870,$C3871,$B$2:$B3870,$B3871,$A$2:$A3870,$A3871)=0,"",$E3871-_xlfn.MAXIFS($F$2:$F3870,$C$2:$C3870,$C3871,$B$2:$B3870,$B3871,$A$2:$A3870,$A3871))))</f>
        <v/>
      </c>
      <c r="K3871" s="6" t="str">
        <f t="shared" si="181"/>
        <v/>
      </c>
      <c r="L3871" s="6" t="str">
        <f t="shared" si="182"/>
        <v/>
      </c>
      <c r="M3871" s="6" t="str">
        <f t="shared" si="180"/>
        <v/>
      </c>
    </row>
    <row r="3872" spans="1:13" x14ac:dyDescent="0.25">
      <c r="A3872"/>
      <c r="B3872" s="1"/>
      <c r="C3872"/>
      <c r="D3872"/>
      <c r="E3872" s="76"/>
      <c r="F3872" s="76"/>
      <c r="G3872" s="2"/>
      <c r="H3872" s="77"/>
      <c r="J3872" s="79" t="str">
        <f>IF(IF(IF(_xlfn.MAXIFS($F$2:$F3871,$C$2:$C3871,$C3872,$B$2:$B3871,$B3872,$A$2:$A3871,$A3872)=0,"",$E3872-_xlfn.MAXIFS($F$2:$F3871,$C$2:$C3871,$C3872,$B$2:$B3871,$B3872,$A$2:$A3871,$A3872))&lt;0,0,IF(_xlfn.MAXIFS($F$2:$F3871,$C$2:$C3871,$C3872,$B$2:$B3871,$B3872,$A$2:$A3871,$A3872)=0,"",$E3872-_xlfn.MAXIFS($F$2:$F3871,$C$2:$C3871,$C3872,$B$2:$B3871,$B3872,$A$2:$A3871,$A3872)))&gt;0.25,"",IF(IF(_xlfn.MAXIFS($F$2:$F3871,$C$2:$C3871,$C3872,$B$2:$B3871,$B3872,$A$2:$A3871,$A3872)=0,"",$E3872-_xlfn.MAXIFS($F$2:$F3871,$C$2:$C3871,$C3872,$B$2:$B3871,$B3872,$A$2:$A3871,$A3872))&lt;0,0,IF(_xlfn.MAXIFS($F$2:$F3871,$C$2:$C3871,$C3872,$B$2:$B3871,$B3872,$A$2:$A3871,$A3872)=0,"",$E3872-_xlfn.MAXIFS($F$2:$F3871,$C$2:$C3871,$C3872,$B$2:$B3871,$B3872,$A$2:$A3871,$A3872))))</f>
        <v/>
      </c>
      <c r="K3872" s="6" t="str">
        <f t="shared" si="181"/>
        <v/>
      </c>
      <c r="L3872" s="6" t="str">
        <f t="shared" si="182"/>
        <v/>
      </c>
      <c r="M3872" s="6" t="str">
        <f t="shared" si="180"/>
        <v/>
      </c>
    </row>
    <row r="3873" spans="1:13" x14ac:dyDescent="0.25">
      <c r="A3873"/>
      <c r="B3873" s="1"/>
      <c r="C3873"/>
      <c r="D3873"/>
      <c r="E3873" s="76"/>
      <c r="F3873" s="76"/>
      <c r="G3873" s="2"/>
      <c r="H3873" s="77"/>
      <c r="J3873" s="79" t="str">
        <f>IF(IF(IF(_xlfn.MAXIFS($F$2:$F3872,$C$2:$C3872,$C3873,$B$2:$B3872,$B3873,$A$2:$A3872,$A3873)=0,"",$E3873-_xlfn.MAXIFS($F$2:$F3872,$C$2:$C3872,$C3873,$B$2:$B3872,$B3873,$A$2:$A3872,$A3873))&lt;0,0,IF(_xlfn.MAXIFS($F$2:$F3872,$C$2:$C3872,$C3873,$B$2:$B3872,$B3873,$A$2:$A3872,$A3873)=0,"",$E3873-_xlfn.MAXIFS($F$2:$F3872,$C$2:$C3872,$C3873,$B$2:$B3872,$B3873,$A$2:$A3872,$A3873)))&gt;0.25,"",IF(IF(_xlfn.MAXIFS($F$2:$F3872,$C$2:$C3872,$C3873,$B$2:$B3872,$B3873,$A$2:$A3872,$A3873)=0,"",$E3873-_xlfn.MAXIFS($F$2:$F3872,$C$2:$C3872,$C3873,$B$2:$B3872,$B3873,$A$2:$A3872,$A3873))&lt;0,0,IF(_xlfn.MAXIFS($F$2:$F3872,$C$2:$C3872,$C3873,$B$2:$B3872,$B3873,$A$2:$A3872,$A3873)=0,"",$E3873-_xlfn.MAXIFS($F$2:$F3872,$C$2:$C3872,$C3873,$B$2:$B3872,$B3873,$A$2:$A3872,$A3873))))</f>
        <v/>
      </c>
      <c r="K3873" s="6" t="str">
        <f t="shared" si="181"/>
        <v/>
      </c>
      <c r="L3873" s="6" t="str">
        <f t="shared" si="182"/>
        <v/>
      </c>
      <c r="M3873" s="6" t="str">
        <f t="shared" si="180"/>
        <v/>
      </c>
    </row>
    <row r="3874" spans="1:13" x14ac:dyDescent="0.25">
      <c r="A3874"/>
      <c r="B3874" s="1"/>
      <c r="C3874"/>
      <c r="D3874"/>
      <c r="E3874" s="76"/>
      <c r="F3874" s="76"/>
      <c r="G3874" s="2"/>
      <c r="H3874" s="77"/>
      <c r="J3874" s="79" t="str">
        <f>IF(IF(IF(_xlfn.MAXIFS($F$2:$F3873,$C$2:$C3873,$C3874,$B$2:$B3873,$B3874,$A$2:$A3873,$A3874)=0,"",$E3874-_xlfn.MAXIFS($F$2:$F3873,$C$2:$C3873,$C3874,$B$2:$B3873,$B3874,$A$2:$A3873,$A3874))&lt;0,0,IF(_xlfn.MAXIFS($F$2:$F3873,$C$2:$C3873,$C3874,$B$2:$B3873,$B3874,$A$2:$A3873,$A3874)=0,"",$E3874-_xlfn.MAXIFS($F$2:$F3873,$C$2:$C3873,$C3874,$B$2:$B3873,$B3874,$A$2:$A3873,$A3874)))&gt;0.25,"",IF(IF(_xlfn.MAXIFS($F$2:$F3873,$C$2:$C3873,$C3874,$B$2:$B3873,$B3874,$A$2:$A3873,$A3874)=0,"",$E3874-_xlfn.MAXIFS($F$2:$F3873,$C$2:$C3873,$C3874,$B$2:$B3873,$B3874,$A$2:$A3873,$A3874))&lt;0,0,IF(_xlfn.MAXIFS($F$2:$F3873,$C$2:$C3873,$C3874,$B$2:$B3873,$B3874,$A$2:$A3873,$A3874)=0,"",$E3874-_xlfn.MAXIFS($F$2:$F3873,$C$2:$C3873,$C3874,$B$2:$B3873,$B3874,$A$2:$A3873,$A3874))))</f>
        <v/>
      </c>
      <c r="K3874" s="6" t="str">
        <f t="shared" si="181"/>
        <v/>
      </c>
      <c r="L3874" s="6" t="str">
        <f t="shared" si="182"/>
        <v/>
      </c>
      <c r="M3874" s="6" t="str">
        <f t="shared" si="180"/>
        <v/>
      </c>
    </row>
    <row r="3875" spans="1:13" x14ac:dyDescent="0.25">
      <c r="A3875"/>
      <c r="B3875" s="1"/>
      <c r="C3875"/>
      <c r="D3875"/>
      <c r="E3875" s="76"/>
      <c r="F3875" s="76"/>
      <c r="G3875" s="2"/>
      <c r="H3875" s="77"/>
      <c r="J3875" s="79" t="str">
        <f>IF(IF(IF(_xlfn.MAXIFS($F$2:$F3874,$C$2:$C3874,$C3875,$B$2:$B3874,$B3875,$A$2:$A3874,$A3875)=0,"",$E3875-_xlfn.MAXIFS($F$2:$F3874,$C$2:$C3874,$C3875,$B$2:$B3874,$B3875,$A$2:$A3874,$A3875))&lt;0,0,IF(_xlfn.MAXIFS($F$2:$F3874,$C$2:$C3874,$C3875,$B$2:$B3874,$B3875,$A$2:$A3874,$A3875)=0,"",$E3875-_xlfn.MAXIFS($F$2:$F3874,$C$2:$C3874,$C3875,$B$2:$B3874,$B3875,$A$2:$A3874,$A3875)))&gt;0.25,"",IF(IF(_xlfn.MAXIFS($F$2:$F3874,$C$2:$C3874,$C3875,$B$2:$B3874,$B3875,$A$2:$A3874,$A3875)=0,"",$E3875-_xlfn.MAXIFS($F$2:$F3874,$C$2:$C3874,$C3875,$B$2:$B3874,$B3875,$A$2:$A3874,$A3875))&lt;0,0,IF(_xlfn.MAXIFS($F$2:$F3874,$C$2:$C3874,$C3875,$B$2:$B3874,$B3875,$A$2:$A3874,$A3875)=0,"",$E3875-_xlfn.MAXIFS($F$2:$F3874,$C$2:$C3874,$C3875,$B$2:$B3874,$B3875,$A$2:$A3874,$A3875))))</f>
        <v/>
      </c>
      <c r="K3875" s="6" t="str">
        <f t="shared" si="181"/>
        <v/>
      </c>
      <c r="L3875" s="6" t="str">
        <f t="shared" si="182"/>
        <v/>
      </c>
      <c r="M3875" s="6" t="str">
        <f t="shared" si="180"/>
        <v/>
      </c>
    </row>
    <row r="3876" spans="1:13" x14ac:dyDescent="0.25">
      <c r="A3876"/>
      <c r="B3876" s="1"/>
      <c r="C3876"/>
      <c r="D3876"/>
      <c r="E3876" s="76"/>
      <c r="F3876" s="76"/>
      <c r="G3876" s="2"/>
      <c r="H3876" s="77"/>
      <c r="J3876" s="79" t="str">
        <f>IF(IF(IF(_xlfn.MAXIFS($F$2:$F3875,$C$2:$C3875,$C3876,$B$2:$B3875,$B3876,$A$2:$A3875,$A3876)=0,"",$E3876-_xlfn.MAXIFS($F$2:$F3875,$C$2:$C3875,$C3876,$B$2:$B3875,$B3876,$A$2:$A3875,$A3876))&lt;0,0,IF(_xlfn.MAXIFS($F$2:$F3875,$C$2:$C3875,$C3876,$B$2:$B3875,$B3876,$A$2:$A3875,$A3876)=0,"",$E3876-_xlfn.MAXIFS($F$2:$F3875,$C$2:$C3875,$C3876,$B$2:$B3875,$B3876,$A$2:$A3875,$A3876)))&gt;0.25,"",IF(IF(_xlfn.MAXIFS($F$2:$F3875,$C$2:$C3875,$C3876,$B$2:$B3875,$B3876,$A$2:$A3875,$A3876)=0,"",$E3876-_xlfn.MAXIFS($F$2:$F3875,$C$2:$C3875,$C3876,$B$2:$B3875,$B3876,$A$2:$A3875,$A3876))&lt;0,0,IF(_xlfn.MAXIFS($F$2:$F3875,$C$2:$C3875,$C3876,$B$2:$B3875,$B3876,$A$2:$A3875,$A3876)=0,"",$E3876-_xlfn.MAXIFS($F$2:$F3875,$C$2:$C3875,$C3876,$B$2:$B3875,$B3876,$A$2:$A3875,$A3876))))</f>
        <v/>
      </c>
      <c r="K3876" s="6" t="str">
        <f t="shared" si="181"/>
        <v/>
      </c>
      <c r="L3876" s="6" t="str">
        <f t="shared" si="182"/>
        <v/>
      </c>
      <c r="M3876" s="6" t="str">
        <f t="shared" si="180"/>
        <v/>
      </c>
    </row>
    <row r="3877" spans="1:13" x14ac:dyDescent="0.25">
      <c r="A3877"/>
      <c r="B3877" s="1"/>
      <c r="C3877"/>
      <c r="D3877"/>
      <c r="E3877" s="76"/>
      <c r="F3877" s="76"/>
      <c r="G3877" s="2"/>
      <c r="H3877" s="77"/>
      <c r="J3877" s="79" t="str">
        <f>IF(IF(IF(_xlfn.MAXIFS($F$2:$F3876,$C$2:$C3876,$C3877,$B$2:$B3876,$B3877,$A$2:$A3876,$A3877)=0,"",$E3877-_xlfn.MAXIFS($F$2:$F3876,$C$2:$C3876,$C3877,$B$2:$B3876,$B3877,$A$2:$A3876,$A3877))&lt;0,0,IF(_xlfn.MAXIFS($F$2:$F3876,$C$2:$C3876,$C3877,$B$2:$B3876,$B3877,$A$2:$A3876,$A3877)=0,"",$E3877-_xlfn.MAXIFS($F$2:$F3876,$C$2:$C3876,$C3877,$B$2:$B3876,$B3877,$A$2:$A3876,$A3877)))&gt;0.25,"",IF(IF(_xlfn.MAXIFS($F$2:$F3876,$C$2:$C3876,$C3877,$B$2:$B3876,$B3877,$A$2:$A3876,$A3877)=0,"",$E3877-_xlfn.MAXIFS($F$2:$F3876,$C$2:$C3876,$C3877,$B$2:$B3876,$B3877,$A$2:$A3876,$A3877))&lt;0,0,IF(_xlfn.MAXIFS($F$2:$F3876,$C$2:$C3876,$C3877,$B$2:$B3876,$B3877,$A$2:$A3876,$A3877)=0,"",$E3877-_xlfn.MAXIFS($F$2:$F3876,$C$2:$C3876,$C3877,$B$2:$B3876,$B3877,$A$2:$A3876,$A3877))))</f>
        <v/>
      </c>
      <c r="K3877" s="6" t="str">
        <f t="shared" si="181"/>
        <v/>
      </c>
      <c r="L3877" s="6" t="str">
        <f t="shared" si="182"/>
        <v/>
      </c>
      <c r="M3877" s="6" t="str">
        <f t="shared" si="180"/>
        <v/>
      </c>
    </row>
    <row r="3878" spans="1:13" x14ac:dyDescent="0.25">
      <c r="A3878"/>
      <c r="B3878" s="1"/>
      <c r="C3878"/>
      <c r="D3878"/>
      <c r="E3878" s="76"/>
      <c r="F3878" s="76"/>
      <c r="G3878" s="2"/>
      <c r="H3878" s="77"/>
      <c r="J3878" s="79" t="str">
        <f>IF(IF(IF(_xlfn.MAXIFS($F$2:$F3877,$C$2:$C3877,$C3878,$B$2:$B3877,$B3878,$A$2:$A3877,$A3878)=0,"",$E3878-_xlfn.MAXIFS($F$2:$F3877,$C$2:$C3877,$C3878,$B$2:$B3877,$B3878,$A$2:$A3877,$A3878))&lt;0,0,IF(_xlfn.MAXIFS($F$2:$F3877,$C$2:$C3877,$C3878,$B$2:$B3877,$B3878,$A$2:$A3877,$A3878)=0,"",$E3878-_xlfn.MAXIFS($F$2:$F3877,$C$2:$C3877,$C3878,$B$2:$B3877,$B3878,$A$2:$A3877,$A3878)))&gt;0.25,"",IF(IF(_xlfn.MAXIFS($F$2:$F3877,$C$2:$C3877,$C3878,$B$2:$B3877,$B3878,$A$2:$A3877,$A3878)=0,"",$E3878-_xlfn.MAXIFS($F$2:$F3877,$C$2:$C3877,$C3878,$B$2:$B3877,$B3878,$A$2:$A3877,$A3878))&lt;0,0,IF(_xlfn.MAXIFS($F$2:$F3877,$C$2:$C3877,$C3878,$B$2:$B3877,$B3878,$A$2:$A3877,$A3878)=0,"",$E3878-_xlfn.MAXIFS($F$2:$F3877,$C$2:$C3877,$C3878,$B$2:$B3877,$B3878,$A$2:$A3877,$A3878))))</f>
        <v/>
      </c>
      <c r="K3878" s="6" t="str">
        <f t="shared" si="181"/>
        <v/>
      </c>
      <c r="L3878" s="6" t="str">
        <f t="shared" si="182"/>
        <v/>
      </c>
      <c r="M3878" s="6" t="str">
        <f t="shared" si="180"/>
        <v/>
      </c>
    </row>
    <row r="3879" spans="1:13" x14ac:dyDescent="0.25">
      <c r="A3879"/>
      <c r="B3879" s="1"/>
      <c r="C3879"/>
      <c r="D3879"/>
      <c r="E3879" s="76"/>
      <c r="F3879" s="76"/>
      <c r="G3879" s="2"/>
      <c r="H3879" s="77"/>
      <c r="J3879" s="79" t="str">
        <f>IF(IF(IF(_xlfn.MAXIFS($F$2:$F3878,$C$2:$C3878,$C3879,$B$2:$B3878,$B3879,$A$2:$A3878,$A3879)=0,"",$E3879-_xlfn.MAXIFS($F$2:$F3878,$C$2:$C3878,$C3879,$B$2:$B3878,$B3879,$A$2:$A3878,$A3879))&lt;0,0,IF(_xlfn.MAXIFS($F$2:$F3878,$C$2:$C3878,$C3879,$B$2:$B3878,$B3879,$A$2:$A3878,$A3879)=0,"",$E3879-_xlfn.MAXIFS($F$2:$F3878,$C$2:$C3878,$C3879,$B$2:$B3878,$B3879,$A$2:$A3878,$A3879)))&gt;0.25,"",IF(IF(_xlfn.MAXIFS($F$2:$F3878,$C$2:$C3878,$C3879,$B$2:$B3878,$B3879,$A$2:$A3878,$A3879)=0,"",$E3879-_xlfn.MAXIFS($F$2:$F3878,$C$2:$C3878,$C3879,$B$2:$B3878,$B3879,$A$2:$A3878,$A3879))&lt;0,0,IF(_xlfn.MAXIFS($F$2:$F3878,$C$2:$C3878,$C3879,$B$2:$B3878,$B3879,$A$2:$A3878,$A3879)=0,"",$E3879-_xlfn.MAXIFS($F$2:$F3878,$C$2:$C3878,$C3879,$B$2:$B3878,$B3879,$A$2:$A3878,$A3879))))</f>
        <v/>
      </c>
      <c r="K3879" s="6" t="str">
        <f t="shared" si="181"/>
        <v/>
      </c>
      <c r="L3879" s="6" t="str">
        <f t="shared" si="182"/>
        <v/>
      </c>
      <c r="M3879" s="6" t="str">
        <f t="shared" si="180"/>
        <v/>
      </c>
    </row>
    <row r="3880" spans="1:13" x14ac:dyDescent="0.25">
      <c r="A3880"/>
      <c r="B3880" s="1"/>
      <c r="C3880"/>
      <c r="D3880"/>
      <c r="E3880" s="76"/>
      <c r="F3880" s="76"/>
      <c r="G3880" s="2"/>
      <c r="H3880" s="77"/>
      <c r="J3880" s="79" t="str">
        <f>IF(IF(IF(_xlfn.MAXIFS($F$2:$F3879,$C$2:$C3879,$C3880,$B$2:$B3879,$B3880,$A$2:$A3879,$A3880)=0,"",$E3880-_xlfn.MAXIFS($F$2:$F3879,$C$2:$C3879,$C3880,$B$2:$B3879,$B3880,$A$2:$A3879,$A3880))&lt;0,0,IF(_xlfn.MAXIFS($F$2:$F3879,$C$2:$C3879,$C3880,$B$2:$B3879,$B3880,$A$2:$A3879,$A3880)=0,"",$E3880-_xlfn.MAXIFS($F$2:$F3879,$C$2:$C3879,$C3880,$B$2:$B3879,$B3880,$A$2:$A3879,$A3880)))&gt;0.25,"",IF(IF(_xlfn.MAXIFS($F$2:$F3879,$C$2:$C3879,$C3880,$B$2:$B3879,$B3880,$A$2:$A3879,$A3880)=0,"",$E3880-_xlfn.MAXIFS($F$2:$F3879,$C$2:$C3879,$C3880,$B$2:$B3879,$B3880,$A$2:$A3879,$A3880))&lt;0,0,IF(_xlfn.MAXIFS($F$2:$F3879,$C$2:$C3879,$C3880,$B$2:$B3879,$B3880,$A$2:$A3879,$A3880)=0,"",$E3880-_xlfn.MAXIFS($F$2:$F3879,$C$2:$C3879,$C3880,$B$2:$B3879,$B3880,$A$2:$A3879,$A3880))))</f>
        <v/>
      </c>
      <c r="K3880" s="6" t="str">
        <f t="shared" si="181"/>
        <v/>
      </c>
      <c r="L3880" s="6" t="str">
        <f t="shared" si="182"/>
        <v/>
      </c>
      <c r="M3880" s="6" t="str">
        <f t="shared" si="180"/>
        <v/>
      </c>
    </row>
    <row r="3881" spans="1:13" x14ac:dyDescent="0.25">
      <c r="A3881"/>
      <c r="B3881" s="1"/>
      <c r="C3881"/>
      <c r="D3881"/>
      <c r="E3881" s="76"/>
      <c r="F3881" s="76"/>
      <c r="G3881" s="2"/>
      <c r="H3881" s="77"/>
      <c r="J3881" s="79" t="str">
        <f>IF(IF(IF(_xlfn.MAXIFS($F$2:$F3880,$C$2:$C3880,$C3881,$B$2:$B3880,$B3881,$A$2:$A3880,$A3881)=0,"",$E3881-_xlfn.MAXIFS($F$2:$F3880,$C$2:$C3880,$C3881,$B$2:$B3880,$B3881,$A$2:$A3880,$A3881))&lt;0,0,IF(_xlfn.MAXIFS($F$2:$F3880,$C$2:$C3880,$C3881,$B$2:$B3880,$B3881,$A$2:$A3880,$A3881)=0,"",$E3881-_xlfn.MAXIFS($F$2:$F3880,$C$2:$C3880,$C3881,$B$2:$B3880,$B3881,$A$2:$A3880,$A3881)))&gt;0.25,"",IF(IF(_xlfn.MAXIFS($F$2:$F3880,$C$2:$C3880,$C3881,$B$2:$B3880,$B3881,$A$2:$A3880,$A3881)=0,"",$E3881-_xlfn.MAXIFS($F$2:$F3880,$C$2:$C3880,$C3881,$B$2:$B3880,$B3881,$A$2:$A3880,$A3881))&lt;0,0,IF(_xlfn.MAXIFS($F$2:$F3880,$C$2:$C3880,$C3881,$B$2:$B3880,$B3881,$A$2:$A3880,$A3881)=0,"",$E3881-_xlfn.MAXIFS($F$2:$F3880,$C$2:$C3880,$C3881,$B$2:$B3880,$B3881,$A$2:$A3880,$A3881))))</f>
        <v/>
      </c>
      <c r="K3881" s="6" t="str">
        <f t="shared" si="181"/>
        <v/>
      </c>
      <c r="L3881" s="6" t="str">
        <f t="shared" si="182"/>
        <v/>
      </c>
      <c r="M3881" s="6" t="str">
        <f t="shared" si="180"/>
        <v/>
      </c>
    </row>
    <row r="3882" spans="1:13" x14ac:dyDescent="0.25">
      <c r="A3882"/>
      <c r="B3882" s="1"/>
      <c r="C3882"/>
      <c r="D3882"/>
      <c r="E3882" s="76"/>
      <c r="F3882" s="76"/>
      <c r="G3882" s="2"/>
      <c r="H3882" s="77"/>
      <c r="J3882" s="79" t="str">
        <f>IF(IF(IF(_xlfn.MAXIFS($F$2:$F3881,$C$2:$C3881,$C3882,$B$2:$B3881,$B3882,$A$2:$A3881,$A3882)=0,"",$E3882-_xlfn.MAXIFS($F$2:$F3881,$C$2:$C3881,$C3882,$B$2:$B3881,$B3882,$A$2:$A3881,$A3882))&lt;0,0,IF(_xlfn.MAXIFS($F$2:$F3881,$C$2:$C3881,$C3882,$B$2:$B3881,$B3882,$A$2:$A3881,$A3882)=0,"",$E3882-_xlfn.MAXIFS($F$2:$F3881,$C$2:$C3881,$C3882,$B$2:$B3881,$B3882,$A$2:$A3881,$A3882)))&gt;0.25,"",IF(IF(_xlfn.MAXIFS($F$2:$F3881,$C$2:$C3881,$C3882,$B$2:$B3881,$B3882,$A$2:$A3881,$A3882)=0,"",$E3882-_xlfn.MAXIFS($F$2:$F3881,$C$2:$C3881,$C3882,$B$2:$B3881,$B3882,$A$2:$A3881,$A3882))&lt;0,0,IF(_xlfn.MAXIFS($F$2:$F3881,$C$2:$C3881,$C3882,$B$2:$B3881,$B3882,$A$2:$A3881,$A3882)=0,"",$E3882-_xlfn.MAXIFS($F$2:$F3881,$C$2:$C3881,$C3882,$B$2:$B3881,$B3882,$A$2:$A3881,$A3882))))</f>
        <v/>
      </c>
      <c r="K3882" s="6" t="str">
        <f t="shared" si="181"/>
        <v/>
      </c>
      <c r="L3882" s="6" t="str">
        <f t="shared" si="182"/>
        <v/>
      </c>
      <c r="M3882" s="6" t="str">
        <f t="shared" si="180"/>
        <v/>
      </c>
    </row>
    <row r="3883" spans="1:13" x14ac:dyDescent="0.25">
      <c r="A3883"/>
      <c r="B3883" s="1"/>
      <c r="C3883"/>
      <c r="D3883"/>
      <c r="E3883" s="76"/>
      <c r="F3883" s="76"/>
      <c r="G3883" s="2"/>
      <c r="H3883" s="77"/>
      <c r="J3883" s="79" t="str">
        <f>IF(IF(IF(_xlfn.MAXIFS($F$2:$F3882,$C$2:$C3882,$C3883,$B$2:$B3882,$B3883,$A$2:$A3882,$A3883)=0,"",$E3883-_xlfn.MAXIFS($F$2:$F3882,$C$2:$C3882,$C3883,$B$2:$B3882,$B3883,$A$2:$A3882,$A3883))&lt;0,0,IF(_xlfn.MAXIFS($F$2:$F3882,$C$2:$C3882,$C3883,$B$2:$B3882,$B3883,$A$2:$A3882,$A3883)=0,"",$E3883-_xlfn.MAXIFS($F$2:$F3882,$C$2:$C3882,$C3883,$B$2:$B3882,$B3883,$A$2:$A3882,$A3883)))&gt;0.25,"",IF(IF(_xlfn.MAXIFS($F$2:$F3882,$C$2:$C3882,$C3883,$B$2:$B3882,$B3883,$A$2:$A3882,$A3883)=0,"",$E3883-_xlfn.MAXIFS($F$2:$F3882,$C$2:$C3882,$C3883,$B$2:$B3882,$B3883,$A$2:$A3882,$A3883))&lt;0,0,IF(_xlfn.MAXIFS($F$2:$F3882,$C$2:$C3882,$C3883,$B$2:$B3882,$B3883,$A$2:$A3882,$A3883)=0,"",$E3883-_xlfn.MAXIFS($F$2:$F3882,$C$2:$C3882,$C3883,$B$2:$B3882,$B3883,$A$2:$A3882,$A3883))))</f>
        <v/>
      </c>
      <c r="K3883" s="6" t="str">
        <f t="shared" si="181"/>
        <v/>
      </c>
      <c r="L3883" s="6" t="str">
        <f t="shared" si="182"/>
        <v/>
      </c>
      <c r="M3883" s="6" t="str">
        <f t="shared" si="180"/>
        <v/>
      </c>
    </row>
    <row r="3884" spans="1:13" x14ac:dyDescent="0.25">
      <c r="A3884"/>
      <c r="B3884" s="1"/>
      <c r="C3884"/>
      <c r="D3884"/>
      <c r="E3884" s="76"/>
      <c r="F3884" s="76"/>
      <c r="G3884" s="2"/>
      <c r="H3884" s="77"/>
      <c r="J3884" s="79" t="str">
        <f>IF(IF(IF(_xlfn.MAXIFS($F$2:$F3883,$C$2:$C3883,$C3884,$B$2:$B3883,$B3884,$A$2:$A3883,$A3884)=0,"",$E3884-_xlfn.MAXIFS($F$2:$F3883,$C$2:$C3883,$C3884,$B$2:$B3883,$B3884,$A$2:$A3883,$A3884))&lt;0,0,IF(_xlfn.MAXIFS($F$2:$F3883,$C$2:$C3883,$C3884,$B$2:$B3883,$B3884,$A$2:$A3883,$A3884)=0,"",$E3884-_xlfn.MAXIFS($F$2:$F3883,$C$2:$C3883,$C3884,$B$2:$B3883,$B3884,$A$2:$A3883,$A3884)))&gt;0.25,"",IF(IF(_xlfn.MAXIFS($F$2:$F3883,$C$2:$C3883,$C3884,$B$2:$B3883,$B3884,$A$2:$A3883,$A3884)=0,"",$E3884-_xlfn.MAXIFS($F$2:$F3883,$C$2:$C3883,$C3884,$B$2:$B3883,$B3884,$A$2:$A3883,$A3884))&lt;0,0,IF(_xlfn.MAXIFS($F$2:$F3883,$C$2:$C3883,$C3884,$B$2:$B3883,$B3884,$A$2:$A3883,$A3884)=0,"",$E3884-_xlfn.MAXIFS($F$2:$F3883,$C$2:$C3883,$C3884,$B$2:$B3883,$B3884,$A$2:$A3883,$A3884))))</f>
        <v/>
      </c>
      <c r="K3884" s="6" t="str">
        <f t="shared" si="181"/>
        <v/>
      </c>
      <c r="L3884" s="6" t="str">
        <f t="shared" si="182"/>
        <v/>
      </c>
      <c r="M3884" s="6" t="str">
        <f t="shared" si="180"/>
        <v/>
      </c>
    </row>
    <row r="3885" spans="1:13" x14ac:dyDescent="0.25">
      <c r="A3885"/>
      <c r="B3885" s="1"/>
      <c r="C3885"/>
      <c r="D3885"/>
      <c r="E3885" s="76"/>
      <c r="F3885" s="76"/>
      <c r="G3885" s="2"/>
      <c r="H3885" s="77"/>
      <c r="J3885" s="79" t="str">
        <f>IF(IF(IF(_xlfn.MAXIFS($F$2:$F3884,$C$2:$C3884,$C3885,$B$2:$B3884,$B3885,$A$2:$A3884,$A3885)=0,"",$E3885-_xlfn.MAXIFS($F$2:$F3884,$C$2:$C3884,$C3885,$B$2:$B3884,$B3885,$A$2:$A3884,$A3885))&lt;0,0,IF(_xlfn.MAXIFS($F$2:$F3884,$C$2:$C3884,$C3885,$B$2:$B3884,$B3885,$A$2:$A3884,$A3885)=0,"",$E3885-_xlfn.MAXIFS($F$2:$F3884,$C$2:$C3884,$C3885,$B$2:$B3884,$B3885,$A$2:$A3884,$A3885)))&gt;0.25,"",IF(IF(_xlfn.MAXIFS($F$2:$F3884,$C$2:$C3884,$C3885,$B$2:$B3884,$B3885,$A$2:$A3884,$A3885)=0,"",$E3885-_xlfn.MAXIFS($F$2:$F3884,$C$2:$C3884,$C3885,$B$2:$B3884,$B3885,$A$2:$A3884,$A3885))&lt;0,0,IF(_xlfn.MAXIFS($F$2:$F3884,$C$2:$C3884,$C3885,$B$2:$B3884,$B3885,$A$2:$A3884,$A3885)=0,"",$E3885-_xlfn.MAXIFS($F$2:$F3884,$C$2:$C3884,$C3885,$B$2:$B3884,$B3885,$A$2:$A3884,$A3885))))</f>
        <v/>
      </c>
      <c r="K3885" s="6" t="str">
        <f t="shared" si="181"/>
        <v/>
      </c>
      <c r="L3885" s="6" t="str">
        <f t="shared" si="182"/>
        <v/>
      </c>
      <c r="M3885" s="6" t="str">
        <f t="shared" si="180"/>
        <v/>
      </c>
    </row>
    <row r="3886" spans="1:13" x14ac:dyDescent="0.25">
      <c r="A3886"/>
      <c r="B3886" s="1"/>
      <c r="C3886"/>
      <c r="D3886"/>
      <c r="E3886" s="76"/>
      <c r="F3886" s="76"/>
      <c r="G3886" s="2"/>
      <c r="H3886" s="77"/>
      <c r="J3886" s="79" t="str">
        <f>IF(IF(IF(_xlfn.MAXIFS($F$2:$F3885,$C$2:$C3885,$C3886,$B$2:$B3885,$B3886,$A$2:$A3885,$A3886)=0,"",$E3886-_xlfn.MAXIFS($F$2:$F3885,$C$2:$C3885,$C3886,$B$2:$B3885,$B3886,$A$2:$A3885,$A3886))&lt;0,0,IF(_xlfn.MAXIFS($F$2:$F3885,$C$2:$C3885,$C3886,$B$2:$B3885,$B3886,$A$2:$A3885,$A3886)=0,"",$E3886-_xlfn.MAXIFS($F$2:$F3885,$C$2:$C3885,$C3886,$B$2:$B3885,$B3886,$A$2:$A3885,$A3886)))&gt;0.25,"",IF(IF(_xlfn.MAXIFS($F$2:$F3885,$C$2:$C3885,$C3886,$B$2:$B3885,$B3886,$A$2:$A3885,$A3886)=0,"",$E3886-_xlfn.MAXIFS($F$2:$F3885,$C$2:$C3885,$C3886,$B$2:$B3885,$B3886,$A$2:$A3885,$A3886))&lt;0,0,IF(_xlfn.MAXIFS($F$2:$F3885,$C$2:$C3885,$C3886,$B$2:$B3885,$B3886,$A$2:$A3885,$A3886)=0,"",$E3886-_xlfn.MAXIFS($F$2:$F3885,$C$2:$C3885,$C3886,$B$2:$B3885,$B3886,$A$2:$A3885,$A3886))))</f>
        <v/>
      </c>
      <c r="K3886" s="6" t="str">
        <f t="shared" si="181"/>
        <v/>
      </c>
      <c r="L3886" s="6" t="str">
        <f t="shared" si="182"/>
        <v/>
      </c>
      <c r="M3886" s="6" t="str">
        <f t="shared" si="180"/>
        <v/>
      </c>
    </row>
    <row r="3887" spans="1:13" x14ac:dyDescent="0.25">
      <c r="A3887"/>
      <c r="B3887" s="1"/>
      <c r="C3887"/>
      <c r="D3887"/>
      <c r="E3887" s="76"/>
      <c r="F3887" s="76"/>
      <c r="G3887" s="2"/>
      <c r="H3887" s="77"/>
      <c r="J3887" s="79" t="str">
        <f>IF(IF(IF(_xlfn.MAXIFS($F$2:$F3886,$C$2:$C3886,$C3887,$B$2:$B3886,$B3887,$A$2:$A3886,$A3887)=0,"",$E3887-_xlfn.MAXIFS($F$2:$F3886,$C$2:$C3886,$C3887,$B$2:$B3886,$B3887,$A$2:$A3886,$A3887))&lt;0,0,IF(_xlfn.MAXIFS($F$2:$F3886,$C$2:$C3886,$C3887,$B$2:$B3886,$B3887,$A$2:$A3886,$A3887)=0,"",$E3887-_xlfn.MAXIFS($F$2:$F3886,$C$2:$C3886,$C3887,$B$2:$B3886,$B3887,$A$2:$A3886,$A3887)))&gt;0.25,"",IF(IF(_xlfn.MAXIFS($F$2:$F3886,$C$2:$C3886,$C3887,$B$2:$B3886,$B3887,$A$2:$A3886,$A3887)=0,"",$E3887-_xlfn.MAXIFS($F$2:$F3886,$C$2:$C3886,$C3887,$B$2:$B3886,$B3887,$A$2:$A3886,$A3887))&lt;0,0,IF(_xlfn.MAXIFS($F$2:$F3886,$C$2:$C3886,$C3887,$B$2:$B3886,$B3887,$A$2:$A3886,$A3887)=0,"",$E3887-_xlfn.MAXIFS($F$2:$F3886,$C$2:$C3886,$C3887,$B$2:$B3886,$B3887,$A$2:$A3886,$A3887))))</f>
        <v/>
      </c>
      <c r="K3887" s="6" t="str">
        <f t="shared" si="181"/>
        <v/>
      </c>
      <c r="L3887" s="6" t="str">
        <f t="shared" si="182"/>
        <v/>
      </c>
      <c r="M3887" s="6" t="str">
        <f t="shared" si="180"/>
        <v/>
      </c>
    </row>
    <row r="3888" spans="1:13" x14ac:dyDescent="0.25">
      <c r="A3888"/>
      <c r="B3888" s="1"/>
      <c r="C3888"/>
      <c r="D3888"/>
      <c r="E3888" s="76"/>
      <c r="F3888" s="76"/>
      <c r="G3888" s="2"/>
      <c r="H3888" s="77"/>
      <c r="J3888" s="79" t="str">
        <f>IF(IF(IF(_xlfn.MAXIFS($F$2:$F3887,$C$2:$C3887,$C3888,$B$2:$B3887,$B3888,$A$2:$A3887,$A3888)=0,"",$E3888-_xlfn.MAXIFS($F$2:$F3887,$C$2:$C3887,$C3888,$B$2:$B3887,$B3888,$A$2:$A3887,$A3888))&lt;0,0,IF(_xlfn.MAXIFS($F$2:$F3887,$C$2:$C3887,$C3888,$B$2:$B3887,$B3888,$A$2:$A3887,$A3888)=0,"",$E3888-_xlfn.MAXIFS($F$2:$F3887,$C$2:$C3887,$C3888,$B$2:$B3887,$B3888,$A$2:$A3887,$A3888)))&gt;0.25,"",IF(IF(_xlfn.MAXIFS($F$2:$F3887,$C$2:$C3887,$C3888,$B$2:$B3887,$B3888,$A$2:$A3887,$A3888)=0,"",$E3888-_xlfn.MAXIFS($F$2:$F3887,$C$2:$C3887,$C3888,$B$2:$B3887,$B3888,$A$2:$A3887,$A3888))&lt;0,0,IF(_xlfn.MAXIFS($F$2:$F3887,$C$2:$C3887,$C3888,$B$2:$B3887,$B3888,$A$2:$A3887,$A3888)=0,"",$E3888-_xlfn.MAXIFS($F$2:$F3887,$C$2:$C3887,$C3888,$B$2:$B3887,$B3888,$A$2:$A3887,$A3888))))</f>
        <v/>
      </c>
      <c r="K3888" s="6" t="str">
        <f t="shared" si="181"/>
        <v/>
      </c>
      <c r="L3888" s="6" t="str">
        <f t="shared" si="182"/>
        <v/>
      </c>
      <c r="M3888" s="6" t="str">
        <f t="shared" si="180"/>
        <v/>
      </c>
    </row>
    <row r="3889" spans="1:13" x14ac:dyDescent="0.25">
      <c r="A3889"/>
      <c r="B3889" s="1"/>
      <c r="C3889"/>
      <c r="D3889"/>
      <c r="E3889" s="76"/>
      <c r="F3889" s="76"/>
      <c r="G3889" s="2"/>
      <c r="H3889" s="77"/>
      <c r="J3889" s="79" t="str">
        <f>IF(IF(IF(_xlfn.MAXIFS($F$2:$F3888,$C$2:$C3888,$C3889,$B$2:$B3888,$B3889,$A$2:$A3888,$A3889)=0,"",$E3889-_xlfn.MAXIFS($F$2:$F3888,$C$2:$C3888,$C3889,$B$2:$B3888,$B3889,$A$2:$A3888,$A3889))&lt;0,0,IF(_xlfn.MAXIFS($F$2:$F3888,$C$2:$C3888,$C3889,$B$2:$B3888,$B3889,$A$2:$A3888,$A3889)=0,"",$E3889-_xlfn.MAXIFS($F$2:$F3888,$C$2:$C3888,$C3889,$B$2:$B3888,$B3889,$A$2:$A3888,$A3889)))&gt;0.25,"",IF(IF(_xlfn.MAXIFS($F$2:$F3888,$C$2:$C3888,$C3889,$B$2:$B3888,$B3889,$A$2:$A3888,$A3889)=0,"",$E3889-_xlfn.MAXIFS($F$2:$F3888,$C$2:$C3888,$C3889,$B$2:$B3888,$B3889,$A$2:$A3888,$A3889))&lt;0,0,IF(_xlfn.MAXIFS($F$2:$F3888,$C$2:$C3888,$C3889,$B$2:$B3888,$B3889,$A$2:$A3888,$A3889)=0,"",$E3889-_xlfn.MAXIFS($F$2:$F3888,$C$2:$C3888,$C3889,$B$2:$B3888,$B3889,$A$2:$A3888,$A3889))))</f>
        <v/>
      </c>
      <c r="K3889" s="6" t="str">
        <f t="shared" si="181"/>
        <v/>
      </c>
      <c r="L3889" s="6" t="str">
        <f t="shared" si="182"/>
        <v/>
      </c>
      <c r="M3889" s="6" t="str">
        <f t="shared" si="180"/>
        <v/>
      </c>
    </row>
    <row r="3890" spans="1:13" x14ac:dyDescent="0.25">
      <c r="A3890"/>
      <c r="B3890" s="1"/>
      <c r="C3890"/>
      <c r="D3890"/>
      <c r="E3890" s="76"/>
      <c r="F3890" s="76"/>
      <c r="G3890" s="2"/>
      <c r="H3890" s="77"/>
      <c r="J3890" s="79" t="str">
        <f>IF(IF(IF(_xlfn.MAXIFS($F$2:$F3889,$C$2:$C3889,$C3890,$B$2:$B3889,$B3890,$A$2:$A3889,$A3890)=0,"",$E3890-_xlfn.MAXIFS($F$2:$F3889,$C$2:$C3889,$C3890,$B$2:$B3889,$B3890,$A$2:$A3889,$A3890))&lt;0,0,IF(_xlfn.MAXIFS($F$2:$F3889,$C$2:$C3889,$C3890,$B$2:$B3889,$B3890,$A$2:$A3889,$A3890)=0,"",$E3890-_xlfn.MAXIFS($F$2:$F3889,$C$2:$C3889,$C3890,$B$2:$B3889,$B3890,$A$2:$A3889,$A3890)))&gt;0.25,"",IF(IF(_xlfn.MAXIFS($F$2:$F3889,$C$2:$C3889,$C3890,$B$2:$B3889,$B3890,$A$2:$A3889,$A3890)=0,"",$E3890-_xlfn.MAXIFS($F$2:$F3889,$C$2:$C3889,$C3890,$B$2:$B3889,$B3890,$A$2:$A3889,$A3890))&lt;0,0,IF(_xlfn.MAXIFS($F$2:$F3889,$C$2:$C3889,$C3890,$B$2:$B3889,$B3890,$A$2:$A3889,$A3890)=0,"",$E3890-_xlfn.MAXIFS($F$2:$F3889,$C$2:$C3889,$C3890,$B$2:$B3889,$B3890,$A$2:$A3889,$A3890))))</f>
        <v/>
      </c>
      <c r="K3890" s="6" t="str">
        <f t="shared" si="181"/>
        <v/>
      </c>
      <c r="L3890" s="6" t="str">
        <f t="shared" si="182"/>
        <v/>
      </c>
      <c r="M3890" s="6" t="str">
        <f t="shared" si="180"/>
        <v/>
      </c>
    </row>
    <row r="3891" spans="1:13" x14ac:dyDescent="0.25">
      <c r="A3891"/>
      <c r="B3891" s="1"/>
      <c r="C3891"/>
      <c r="D3891"/>
      <c r="E3891" s="76"/>
      <c r="F3891" s="76"/>
      <c r="G3891" s="2"/>
      <c r="H3891" s="77"/>
      <c r="J3891" s="79" t="str">
        <f>IF(IF(IF(_xlfn.MAXIFS($F$2:$F3890,$C$2:$C3890,$C3891,$B$2:$B3890,$B3891,$A$2:$A3890,$A3891)=0,"",$E3891-_xlfn.MAXIFS($F$2:$F3890,$C$2:$C3890,$C3891,$B$2:$B3890,$B3891,$A$2:$A3890,$A3891))&lt;0,0,IF(_xlfn.MAXIFS($F$2:$F3890,$C$2:$C3890,$C3891,$B$2:$B3890,$B3891,$A$2:$A3890,$A3891)=0,"",$E3891-_xlfn.MAXIFS($F$2:$F3890,$C$2:$C3890,$C3891,$B$2:$B3890,$B3891,$A$2:$A3890,$A3891)))&gt;0.25,"",IF(IF(_xlfn.MAXIFS($F$2:$F3890,$C$2:$C3890,$C3891,$B$2:$B3890,$B3891,$A$2:$A3890,$A3891)=0,"",$E3891-_xlfn.MAXIFS($F$2:$F3890,$C$2:$C3890,$C3891,$B$2:$B3890,$B3891,$A$2:$A3890,$A3891))&lt;0,0,IF(_xlfn.MAXIFS($F$2:$F3890,$C$2:$C3890,$C3891,$B$2:$B3890,$B3891,$A$2:$A3890,$A3891)=0,"",$E3891-_xlfn.MAXIFS($F$2:$F3890,$C$2:$C3890,$C3891,$B$2:$B3890,$B3891,$A$2:$A3890,$A3891))))</f>
        <v/>
      </c>
      <c r="K3891" s="6" t="str">
        <f t="shared" si="181"/>
        <v/>
      </c>
      <c r="L3891" s="6" t="str">
        <f t="shared" si="182"/>
        <v/>
      </c>
      <c r="M3891" s="6" t="str">
        <f t="shared" si="180"/>
        <v/>
      </c>
    </row>
    <row r="3892" spans="1:13" x14ac:dyDescent="0.25">
      <c r="A3892"/>
      <c r="B3892" s="1"/>
      <c r="C3892"/>
      <c r="D3892"/>
      <c r="E3892" s="76"/>
      <c r="F3892" s="76"/>
      <c r="G3892" s="2"/>
      <c r="H3892" s="77"/>
      <c r="J3892" s="79" t="str">
        <f>IF(IF(IF(_xlfn.MAXIFS($F$2:$F3891,$C$2:$C3891,$C3892,$B$2:$B3891,$B3892,$A$2:$A3891,$A3892)=0,"",$E3892-_xlfn.MAXIFS($F$2:$F3891,$C$2:$C3891,$C3892,$B$2:$B3891,$B3892,$A$2:$A3891,$A3892))&lt;0,0,IF(_xlfn.MAXIFS($F$2:$F3891,$C$2:$C3891,$C3892,$B$2:$B3891,$B3892,$A$2:$A3891,$A3892)=0,"",$E3892-_xlfn.MAXIFS($F$2:$F3891,$C$2:$C3891,$C3892,$B$2:$B3891,$B3892,$A$2:$A3891,$A3892)))&gt;0.25,"",IF(IF(_xlfn.MAXIFS($F$2:$F3891,$C$2:$C3891,$C3892,$B$2:$B3891,$B3892,$A$2:$A3891,$A3892)=0,"",$E3892-_xlfn.MAXIFS($F$2:$F3891,$C$2:$C3891,$C3892,$B$2:$B3891,$B3892,$A$2:$A3891,$A3892))&lt;0,0,IF(_xlfn.MAXIFS($F$2:$F3891,$C$2:$C3891,$C3892,$B$2:$B3891,$B3892,$A$2:$A3891,$A3892)=0,"",$E3892-_xlfn.MAXIFS($F$2:$F3891,$C$2:$C3891,$C3892,$B$2:$B3891,$B3892,$A$2:$A3891,$A3892))))</f>
        <v/>
      </c>
      <c r="K3892" s="6" t="str">
        <f t="shared" si="181"/>
        <v/>
      </c>
      <c r="L3892" s="6" t="str">
        <f t="shared" si="182"/>
        <v/>
      </c>
      <c r="M3892" s="6" t="str">
        <f t="shared" si="180"/>
        <v/>
      </c>
    </row>
    <row r="3893" spans="1:13" x14ac:dyDescent="0.25">
      <c r="A3893"/>
      <c r="B3893" s="1"/>
      <c r="C3893"/>
      <c r="D3893"/>
      <c r="E3893" s="76"/>
      <c r="F3893" s="76"/>
      <c r="G3893" s="2"/>
      <c r="H3893" s="77"/>
      <c r="J3893" s="79" t="str">
        <f>IF(IF(IF(_xlfn.MAXIFS($F$2:$F3892,$C$2:$C3892,$C3893,$B$2:$B3892,$B3893,$A$2:$A3892,$A3893)=0,"",$E3893-_xlfn.MAXIFS($F$2:$F3892,$C$2:$C3892,$C3893,$B$2:$B3892,$B3893,$A$2:$A3892,$A3893))&lt;0,0,IF(_xlfn.MAXIFS($F$2:$F3892,$C$2:$C3892,$C3893,$B$2:$B3892,$B3893,$A$2:$A3892,$A3893)=0,"",$E3893-_xlfn.MAXIFS($F$2:$F3892,$C$2:$C3892,$C3893,$B$2:$B3892,$B3893,$A$2:$A3892,$A3893)))&gt;0.25,"",IF(IF(_xlfn.MAXIFS($F$2:$F3892,$C$2:$C3892,$C3893,$B$2:$B3892,$B3893,$A$2:$A3892,$A3893)=0,"",$E3893-_xlfn.MAXIFS($F$2:$F3892,$C$2:$C3892,$C3893,$B$2:$B3892,$B3893,$A$2:$A3892,$A3893))&lt;0,0,IF(_xlfn.MAXIFS($F$2:$F3892,$C$2:$C3892,$C3893,$B$2:$B3892,$B3893,$A$2:$A3892,$A3893)=0,"",$E3893-_xlfn.MAXIFS($F$2:$F3892,$C$2:$C3892,$C3893,$B$2:$B3892,$B3893,$A$2:$A3892,$A3893))))</f>
        <v/>
      </c>
      <c r="K3893" s="6" t="str">
        <f t="shared" si="181"/>
        <v/>
      </c>
      <c r="L3893" s="6" t="str">
        <f t="shared" si="182"/>
        <v/>
      </c>
      <c r="M3893" s="6" t="str">
        <f t="shared" si="180"/>
        <v/>
      </c>
    </row>
    <row r="3894" spans="1:13" x14ac:dyDescent="0.25">
      <c r="A3894"/>
      <c r="B3894" s="1"/>
      <c r="C3894"/>
      <c r="D3894"/>
      <c r="E3894" s="76"/>
      <c r="F3894" s="76"/>
      <c r="G3894" s="2"/>
      <c r="H3894" s="77"/>
      <c r="J3894" s="79" t="str">
        <f>IF(IF(IF(_xlfn.MAXIFS($F$2:$F3893,$C$2:$C3893,$C3894,$B$2:$B3893,$B3894,$A$2:$A3893,$A3894)=0,"",$E3894-_xlfn.MAXIFS($F$2:$F3893,$C$2:$C3893,$C3894,$B$2:$B3893,$B3894,$A$2:$A3893,$A3894))&lt;0,0,IF(_xlfn.MAXIFS($F$2:$F3893,$C$2:$C3893,$C3894,$B$2:$B3893,$B3894,$A$2:$A3893,$A3894)=0,"",$E3894-_xlfn.MAXIFS($F$2:$F3893,$C$2:$C3893,$C3894,$B$2:$B3893,$B3894,$A$2:$A3893,$A3894)))&gt;0.25,"",IF(IF(_xlfn.MAXIFS($F$2:$F3893,$C$2:$C3893,$C3894,$B$2:$B3893,$B3894,$A$2:$A3893,$A3894)=0,"",$E3894-_xlfn.MAXIFS($F$2:$F3893,$C$2:$C3893,$C3894,$B$2:$B3893,$B3894,$A$2:$A3893,$A3894))&lt;0,0,IF(_xlfn.MAXIFS($F$2:$F3893,$C$2:$C3893,$C3894,$B$2:$B3893,$B3894,$A$2:$A3893,$A3894)=0,"",$E3894-_xlfn.MAXIFS($F$2:$F3893,$C$2:$C3893,$C3894,$B$2:$B3893,$B3894,$A$2:$A3893,$A3894))))</f>
        <v/>
      </c>
      <c r="K3894" s="6" t="str">
        <f t="shared" si="181"/>
        <v/>
      </c>
      <c r="L3894" s="6" t="str">
        <f t="shared" si="182"/>
        <v/>
      </c>
      <c r="M3894" s="6" t="str">
        <f t="shared" si="180"/>
        <v/>
      </c>
    </row>
    <row r="3895" spans="1:13" x14ac:dyDescent="0.25">
      <c r="A3895"/>
      <c r="B3895" s="1"/>
      <c r="C3895"/>
      <c r="D3895"/>
      <c r="E3895" s="76"/>
      <c r="F3895" s="76"/>
      <c r="G3895" s="2"/>
      <c r="H3895" s="77"/>
      <c r="J3895" s="79" t="str">
        <f>IF(IF(IF(_xlfn.MAXIFS($F$2:$F3894,$C$2:$C3894,$C3895,$B$2:$B3894,$B3895,$A$2:$A3894,$A3895)=0,"",$E3895-_xlfn.MAXIFS($F$2:$F3894,$C$2:$C3894,$C3895,$B$2:$B3894,$B3895,$A$2:$A3894,$A3895))&lt;0,0,IF(_xlfn.MAXIFS($F$2:$F3894,$C$2:$C3894,$C3895,$B$2:$B3894,$B3895,$A$2:$A3894,$A3895)=0,"",$E3895-_xlfn.MAXIFS($F$2:$F3894,$C$2:$C3894,$C3895,$B$2:$B3894,$B3895,$A$2:$A3894,$A3895)))&gt;0.25,"",IF(IF(_xlfn.MAXIFS($F$2:$F3894,$C$2:$C3894,$C3895,$B$2:$B3894,$B3895,$A$2:$A3894,$A3895)=0,"",$E3895-_xlfn.MAXIFS($F$2:$F3894,$C$2:$C3894,$C3895,$B$2:$B3894,$B3895,$A$2:$A3894,$A3895))&lt;0,0,IF(_xlfn.MAXIFS($F$2:$F3894,$C$2:$C3894,$C3895,$B$2:$B3894,$B3895,$A$2:$A3894,$A3895)=0,"",$E3895-_xlfn.MAXIFS($F$2:$F3894,$C$2:$C3894,$C3895,$B$2:$B3894,$B3895,$A$2:$A3894,$A3895))))</f>
        <v/>
      </c>
      <c r="K3895" s="6" t="str">
        <f t="shared" si="181"/>
        <v/>
      </c>
      <c r="L3895" s="6" t="str">
        <f t="shared" si="182"/>
        <v/>
      </c>
      <c r="M3895" s="6" t="str">
        <f t="shared" si="180"/>
        <v/>
      </c>
    </row>
    <row r="3896" spans="1:13" x14ac:dyDescent="0.25">
      <c r="A3896"/>
      <c r="B3896" s="1"/>
      <c r="C3896"/>
      <c r="D3896"/>
      <c r="E3896" s="76"/>
      <c r="F3896" s="76"/>
      <c r="G3896" s="2"/>
      <c r="H3896" s="77"/>
      <c r="J3896" s="79" t="str">
        <f>IF(IF(IF(_xlfn.MAXIFS($F$2:$F3895,$C$2:$C3895,$C3896,$B$2:$B3895,$B3896,$A$2:$A3895,$A3896)=0,"",$E3896-_xlfn.MAXIFS($F$2:$F3895,$C$2:$C3895,$C3896,$B$2:$B3895,$B3896,$A$2:$A3895,$A3896))&lt;0,0,IF(_xlfn.MAXIFS($F$2:$F3895,$C$2:$C3895,$C3896,$B$2:$B3895,$B3896,$A$2:$A3895,$A3896)=0,"",$E3896-_xlfn.MAXIFS($F$2:$F3895,$C$2:$C3895,$C3896,$B$2:$B3895,$B3896,$A$2:$A3895,$A3896)))&gt;0.25,"",IF(IF(_xlfn.MAXIFS($F$2:$F3895,$C$2:$C3895,$C3896,$B$2:$B3895,$B3896,$A$2:$A3895,$A3896)=0,"",$E3896-_xlfn.MAXIFS($F$2:$F3895,$C$2:$C3895,$C3896,$B$2:$B3895,$B3896,$A$2:$A3895,$A3896))&lt;0,0,IF(_xlfn.MAXIFS($F$2:$F3895,$C$2:$C3895,$C3896,$B$2:$B3895,$B3896,$A$2:$A3895,$A3896)=0,"",$E3896-_xlfn.MAXIFS($F$2:$F3895,$C$2:$C3895,$C3896,$B$2:$B3895,$B3896,$A$2:$A3895,$A3896))))</f>
        <v/>
      </c>
      <c r="K3896" s="6" t="str">
        <f t="shared" si="181"/>
        <v/>
      </c>
      <c r="L3896" s="6" t="str">
        <f t="shared" si="182"/>
        <v/>
      </c>
      <c r="M3896" s="6" t="str">
        <f t="shared" si="180"/>
        <v/>
      </c>
    </row>
    <row r="3897" spans="1:13" x14ac:dyDescent="0.25">
      <c r="A3897"/>
      <c r="B3897" s="1"/>
      <c r="C3897"/>
      <c r="D3897"/>
      <c r="E3897" s="76"/>
      <c r="F3897" s="76"/>
      <c r="G3897" s="2"/>
      <c r="H3897" s="77"/>
      <c r="J3897" s="79" t="str">
        <f>IF(IF(IF(_xlfn.MAXIFS($F$2:$F3896,$C$2:$C3896,$C3897,$B$2:$B3896,$B3897,$A$2:$A3896,$A3897)=0,"",$E3897-_xlfn.MAXIFS($F$2:$F3896,$C$2:$C3896,$C3897,$B$2:$B3896,$B3897,$A$2:$A3896,$A3897))&lt;0,0,IF(_xlfn.MAXIFS($F$2:$F3896,$C$2:$C3896,$C3897,$B$2:$B3896,$B3897,$A$2:$A3896,$A3897)=0,"",$E3897-_xlfn.MAXIFS($F$2:$F3896,$C$2:$C3896,$C3897,$B$2:$B3896,$B3897,$A$2:$A3896,$A3897)))&gt;0.25,"",IF(IF(_xlfn.MAXIFS($F$2:$F3896,$C$2:$C3896,$C3897,$B$2:$B3896,$B3897,$A$2:$A3896,$A3897)=0,"",$E3897-_xlfn.MAXIFS($F$2:$F3896,$C$2:$C3896,$C3897,$B$2:$B3896,$B3897,$A$2:$A3896,$A3897))&lt;0,0,IF(_xlfn.MAXIFS($F$2:$F3896,$C$2:$C3896,$C3897,$B$2:$B3896,$B3897,$A$2:$A3896,$A3897)=0,"",$E3897-_xlfn.MAXIFS($F$2:$F3896,$C$2:$C3896,$C3897,$B$2:$B3896,$B3897,$A$2:$A3896,$A3897))))</f>
        <v/>
      </c>
      <c r="K3897" s="6" t="str">
        <f t="shared" si="181"/>
        <v/>
      </c>
      <c r="L3897" s="6" t="str">
        <f t="shared" si="182"/>
        <v/>
      </c>
      <c r="M3897" s="6" t="str">
        <f t="shared" si="180"/>
        <v/>
      </c>
    </row>
    <row r="3898" spans="1:13" x14ac:dyDescent="0.25">
      <c r="A3898"/>
      <c r="B3898" s="1"/>
      <c r="C3898"/>
      <c r="D3898"/>
      <c r="E3898" s="76"/>
      <c r="F3898" s="76"/>
      <c r="G3898" s="2"/>
      <c r="H3898" s="77"/>
      <c r="J3898" s="79" t="str">
        <f>IF(IF(IF(_xlfn.MAXIFS($F$2:$F3897,$C$2:$C3897,$C3898,$B$2:$B3897,$B3898,$A$2:$A3897,$A3898)=0,"",$E3898-_xlfn.MAXIFS($F$2:$F3897,$C$2:$C3897,$C3898,$B$2:$B3897,$B3898,$A$2:$A3897,$A3898))&lt;0,0,IF(_xlfn.MAXIFS($F$2:$F3897,$C$2:$C3897,$C3898,$B$2:$B3897,$B3898,$A$2:$A3897,$A3898)=0,"",$E3898-_xlfn.MAXIFS($F$2:$F3897,$C$2:$C3897,$C3898,$B$2:$B3897,$B3898,$A$2:$A3897,$A3898)))&gt;0.25,"",IF(IF(_xlfn.MAXIFS($F$2:$F3897,$C$2:$C3897,$C3898,$B$2:$B3897,$B3898,$A$2:$A3897,$A3898)=0,"",$E3898-_xlfn.MAXIFS($F$2:$F3897,$C$2:$C3897,$C3898,$B$2:$B3897,$B3898,$A$2:$A3897,$A3898))&lt;0,0,IF(_xlfn.MAXIFS($F$2:$F3897,$C$2:$C3897,$C3898,$B$2:$B3897,$B3898,$A$2:$A3897,$A3898)=0,"",$E3898-_xlfn.MAXIFS($F$2:$F3897,$C$2:$C3897,$C3898,$B$2:$B3897,$B3898,$A$2:$A3897,$A3898))))</f>
        <v/>
      </c>
      <c r="K3898" s="6" t="str">
        <f t="shared" si="181"/>
        <v/>
      </c>
      <c r="L3898" s="6" t="str">
        <f t="shared" si="182"/>
        <v/>
      </c>
      <c r="M3898" s="6" t="str">
        <f t="shared" si="180"/>
        <v/>
      </c>
    </row>
    <row r="3899" spans="1:13" x14ac:dyDescent="0.25">
      <c r="A3899"/>
      <c r="B3899" s="1"/>
      <c r="C3899"/>
      <c r="D3899"/>
      <c r="E3899" s="76"/>
      <c r="F3899" s="76"/>
      <c r="G3899" s="2"/>
      <c r="H3899" s="77"/>
      <c r="J3899" s="79" t="str">
        <f>IF(IF(IF(_xlfn.MAXIFS($F$2:$F3898,$C$2:$C3898,$C3899,$B$2:$B3898,$B3899,$A$2:$A3898,$A3899)=0,"",$E3899-_xlfn.MAXIFS($F$2:$F3898,$C$2:$C3898,$C3899,$B$2:$B3898,$B3899,$A$2:$A3898,$A3899))&lt;0,0,IF(_xlfn.MAXIFS($F$2:$F3898,$C$2:$C3898,$C3899,$B$2:$B3898,$B3899,$A$2:$A3898,$A3899)=0,"",$E3899-_xlfn.MAXIFS($F$2:$F3898,$C$2:$C3898,$C3899,$B$2:$B3898,$B3899,$A$2:$A3898,$A3899)))&gt;0.25,"",IF(IF(_xlfn.MAXIFS($F$2:$F3898,$C$2:$C3898,$C3899,$B$2:$B3898,$B3899,$A$2:$A3898,$A3899)=0,"",$E3899-_xlfn.MAXIFS($F$2:$F3898,$C$2:$C3898,$C3899,$B$2:$B3898,$B3899,$A$2:$A3898,$A3899))&lt;0,0,IF(_xlfn.MAXIFS($F$2:$F3898,$C$2:$C3898,$C3899,$B$2:$B3898,$B3899,$A$2:$A3898,$A3899)=0,"",$E3899-_xlfn.MAXIFS($F$2:$F3898,$C$2:$C3898,$C3899,$B$2:$B3898,$B3899,$A$2:$A3898,$A3899))))</f>
        <v/>
      </c>
      <c r="K3899" s="6" t="str">
        <f t="shared" si="181"/>
        <v/>
      </c>
      <c r="L3899" s="6" t="str">
        <f t="shared" si="182"/>
        <v/>
      </c>
      <c r="M3899" s="6" t="str">
        <f t="shared" si="180"/>
        <v/>
      </c>
    </row>
    <row r="3900" spans="1:13" x14ac:dyDescent="0.25">
      <c r="A3900"/>
      <c r="B3900" s="1"/>
      <c r="C3900"/>
      <c r="D3900"/>
      <c r="E3900" s="76"/>
      <c r="F3900" s="76"/>
      <c r="G3900" s="2"/>
      <c r="H3900" s="77"/>
      <c r="J3900" s="79" t="str">
        <f>IF(IF(IF(_xlfn.MAXIFS($F$2:$F3899,$C$2:$C3899,$C3900,$B$2:$B3899,$B3900,$A$2:$A3899,$A3900)=0,"",$E3900-_xlfn.MAXIFS($F$2:$F3899,$C$2:$C3899,$C3900,$B$2:$B3899,$B3900,$A$2:$A3899,$A3900))&lt;0,0,IF(_xlfn.MAXIFS($F$2:$F3899,$C$2:$C3899,$C3900,$B$2:$B3899,$B3900,$A$2:$A3899,$A3900)=0,"",$E3900-_xlfn.MAXIFS($F$2:$F3899,$C$2:$C3899,$C3900,$B$2:$B3899,$B3900,$A$2:$A3899,$A3900)))&gt;0.25,"",IF(IF(_xlfn.MAXIFS($F$2:$F3899,$C$2:$C3899,$C3900,$B$2:$B3899,$B3900,$A$2:$A3899,$A3900)=0,"",$E3900-_xlfn.MAXIFS($F$2:$F3899,$C$2:$C3899,$C3900,$B$2:$B3899,$B3900,$A$2:$A3899,$A3900))&lt;0,0,IF(_xlfn.MAXIFS($F$2:$F3899,$C$2:$C3899,$C3900,$B$2:$B3899,$B3900,$A$2:$A3899,$A3900)=0,"",$E3900-_xlfn.MAXIFS($F$2:$F3899,$C$2:$C3899,$C3900,$B$2:$B3899,$B3900,$A$2:$A3899,$A3900))))</f>
        <v/>
      </c>
      <c r="K3900" s="6" t="str">
        <f t="shared" si="181"/>
        <v/>
      </c>
      <c r="L3900" s="6" t="str">
        <f t="shared" si="182"/>
        <v/>
      </c>
      <c r="M3900" s="6" t="str">
        <f t="shared" si="180"/>
        <v/>
      </c>
    </row>
    <row r="3901" spans="1:13" x14ac:dyDescent="0.25">
      <c r="A3901"/>
      <c r="B3901" s="1"/>
      <c r="C3901"/>
      <c r="D3901"/>
      <c r="E3901" s="76"/>
      <c r="F3901" s="76"/>
      <c r="G3901" s="2"/>
      <c r="H3901" s="77"/>
      <c r="J3901" s="79" t="str">
        <f>IF(IF(IF(_xlfn.MAXIFS($F$2:$F3900,$C$2:$C3900,$C3901,$B$2:$B3900,$B3901,$A$2:$A3900,$A3901)=0,"",$E3901-_xlfn.MAXIFS($F$2:$F3900,$C$2:$C3900,$C3901,$B$2:$B3900,$B3901,$A$2:$A3900,$A3901))&lt;0,0,IF(_xlfn.MAXIFS($F$2:$F3900,$C$2:$C3900,$C3901,$B$2:$B3900,$B3901,$A$2:$A3900,$A3901)=0,"",$E3901-_xlfn.MAXIFS($F$2:$F3900,$C$2:$C3900,$C3901,$B$2:$B3900,$B3901,$A$2:$A3900,$A3901)))&gt;0.25,"",IF(IF(_xlfn.MAXIFS($F$2:$F3900,$C$2:$C3900,$C3901,$B$2:$B3900,$B3901,$A$2:$A3900,$A3901)=0,"",$E3901-_xlfn.MAXIFS($F$2:$F3900,$C$2:$C3900,$C3901,$B$2:$B3900,$B3901,$A$2:$A3900,$A3901))&lt;0,0,IF(_xlfn.MAXIFS($F$2:$F3900,$C$2:$C3900,$C3901,$B$2:$B3900,$B3901,$A$2:$A3900,$A3901)=0,"",$E3901-_xlfn.MAXIFS($F$2:$F3900,$C$2:$C3900,$C3901,$B$2:$B3900,$B3901,$A$2:$A3900,$A3901))))</f>
        <v/>
      </c>
      <c r="K3901" s="6" t="str">
        <f t="shared" si="181"/>
        <v/>
      </c>
      <c r="L3901" s="6" t="str">
        <f t="shared" si="182"/>
        <v/>
      </c>
      <c r="M3901" s="6" t="str">
        <f t="shared" si="180"/>
        <v/>
      </c>
    </row>
    <row r="3902" spans="1:13" x14ac:dyDescent="0.25">
      <c r="A3902"/>
      <c r="B3902" s="1"/>
      <c r="C3902"/>
      <c r="D3902"/>
      <c r="E3902" s="76"/>
      <c r="F3902" s="76"/>
      <c r="G3902" s="2"/>
      <c r="H3902" s="77"/>
      <c r="J3902" s="79" t="str">
        <f>IF(IF(IF(_xlfn.MAXIFS($F$2:$F3901,$C$2:$C3901,$C3902,$B$2:$B3901,$B3902,$A$2:$A3901,$A3902)=0,"",$E3902-_xlfn.MAXIFS($F$2:$F3901,$C$2:$C3901,$C3902,$B$2:$B3901,$B3902,$A$2:$A3901,$A3902))&lt;0,0,IF(_xlfn.MAXIFS($F$2:$F3901,$C$2:$C3901,$C3902,$B$2:$B3901,$B3902,$A$2:$A3901,$A3902)=0,"",$E3902-_xlfn.MAXIFS($F$2:$F3901,$C$2:$C3901,$C3902,$B$2:$B3901,$B3902,$A$2:$A3901,$A3902)))&gt;0.25,"",IF(IF(_xlfn.MAXIFS($F$2:$F3901,$C$2:$C3901,$C3902,$B$2:$B3901,$B3902,$A$2:$A3901,$A3902)=0,"",$E3902-_xlfn.MAXIFS($F$2:$F3901,$C$2:$C3901,$C3902,$B$2:$B3901,$B3902,$A$2:$A3901,$A3902))&lt;0,0,IF(_xlfn.MAXIFS($F$2:$F3901,$C$2:$C3901,$C3902,$B$2:$B3901,$B3902,$A$2:$A3901,$A3902)=0,"",$E3902-_xlfn.MAXIFS($F$2:$F3901,$C$2:$C3901,$C3902,$B$2:$B3901,$B3902,$A$2:$A3901,$A3902))))</f>
        <v/>
      </c>
      <c r="K3902" s="6" t="str">
        <f t="shared" si="181"/>
        <v/>
      </c>
      <c r="L3902" s="6" t="str">
        <f t="shared" si="182"/>
        <v/>
      </c>
      <c r="M3902" s="6" t="str">
        <f t="shared" si="180"/>
        <v/>
      </c>
    </row>
    <row r="3903" spans="1:13" x14ac:dyDescent="0.25">
      <c r="A3903"/>
      <c r="B3903" s="1"/>
      <c r="C3903"/>
      <c r="D3903"/>
      <c r="E3903" s="76"/>
      <c r="F3903" s="76"/>
      <c r="G3903" s="2"/>
      <c r="H3903" s="77"/>
      <c r="J3903" s="79" t="str">
        <f>IF(IF(IF(_xlfn.MAXIFS($F$2:$F3902,$C$2:$C3902,$C3903,$B$2:$B3902,$B3903,$A$2:$A3902,$A3903)=0,"",$E3903-_xlfn.MAXIFS($F$2:$F3902,$C$2:$C3902,$C3903,$B$2:$B3902,$B3903,$A$2:$A3902,$A3903))&lt;0,0,IF(_xlfn.MAXIFS($F$2:$F3902,$C$2:$C3902,$C3903,$B$2:$B3902,$B3903,$A$2:$A3902,$A3903)=0,"",$E3903-_xlfn.MAXIFS($F$2:$F3902,$C$2:$C3902,$C3903,$B$2:$B3902,$B3903,$A$2:$A3902,$A3903)))&gt;0.25,"",IF(IF(_xlfn.MAXIFS($F$2:$F3902,$C$2:$C3902,$C3903,$B$2:$B3902,$B3903,$A$2:$A3902,$A3903)=0,"",$E3903-_xlfn.MAXIFS($F$2:$F3902,$C$2:$C3902,$C3903,$B$2:$B3902,$B3903,$A$2:$A3902,$A3903))&lt;0,0,IF(_xlfn.MAXIFS($F$2:$F3902,$C$2:$C3902,$C3903,$B$2:$B3902,$B3903,$A$2:$A3902,$A3903)=0,"",$E3903-_xlfn.MAXIFS($F$2:$F3902,$C$2:$C3902,$C3903,$B$2:$B3902,$B3903,$A$2:$A3902,$A3903))))</f>
        <v/>
      </c>
      <c r="K3903" s="6" t="str">
        <f t="shared" si="181"/>
        <v/>
      </c>
      <c r="L3903" s="6" t="str">
        <f t="shared" si="182"/>
        <v/>
      </c>
      <c r="M3903" s="6" t="str">
        <f t="shared" si="180"/>
        <v/>
      </c>
    </row>
    <row r="3904" spans="1:13" x14ac:dyDescent="0.25">
      <c r="A3904"/>
      <c r="B3904" s="1"/>
      <c r="C3904"/>
      <c r="D3904"/>
      <c r="E3904" s="76"/>
      <c r="F3904" s="76"/>
      <c r="G3904" s="2"/>
      <c r="H3904" s="77"/>
      <c r="J3904" s="79" t="str">
        <f>IF(IF(IF(_xlfn.MAXIFS($F$2:$F3903,$C$2:$C3903,$C3904,$B$2:$B3903,$B3904,$A$2:$A3903,$A3904)=0,"",$E3904-_xlfn.MAXIFS($F$2:$F3903,$C$2:$C3903,$C3904,$B$2:$B3903,$B3904,$A$2:$A3903,$A3904))&lt;0,0,IF(_xlfn.MAXIFS($F$2:$F3903,$C$2:$C3903,$C3904,$B$2:$B3903,$B3904,$A$2:$A3903,$A3904)=0,"",$E3904-_xlfn.MAXIFS($F$2:$F3903,$C$2:$C3903,$C3904,$B$2:$B3903,$B3904,$A$2:$A3903,$A3904)))&gt;0.25,"",IF(IF(_xlfn.MAXIFS($F$2:$F3903,$C$2:$C3903,$C3904,$B$2:$B3903,$B3904,$A$2:$A3903,$A3904)=0,"",$E3904-_xlfn.MAXIFS($F$2:$F3903,$C$2:$C3903,$C3904,$B$2:$B3903,$B3904,$A$2:$A3903,$A3904))&lt;0,0,IF(_xlfn.MAXIFS($F$2:$F3903,$C$2:$C3903,$C3904,$B$2:$B3903,$B3904,$A$2:$A3903,$A3904)=0,"",$E3904-_xlfn.MAXIFS($F$2:$F3903,$C$2:$C3903,$C3904,$B$2:$B3903,$B3904,$A$2:$A3903,$A3904))))</f>
        <v/>
      </c>
      <c r="K3904" s="6" t="str">
        <f t="shared" si="181"/>
        <v/>
      </c>
      <c r="L3904" s="6" t="str">
        <f t="shared" si="182"/>
        <v/>
      </c>
      <c r="M3904" s="6" t="str">
        <f t="shared" si="180"/>
        <v/>
      </c>
    </row>
    <row r="3905" spans="1:13" x14ac:dyDescent="0.25">
      <c r="A3905"/>
      <c r="B3905" s="1"/>
      <c r="C3905"/>
      <c r="D3905"/>
      <c r="E3905" s="76"/>
      <c r="F3905" s="76"/>
      <c r="G3905" s="2"/>
      <c r="H3905" s="77"/>
      <c r="J3905" s="79" t="str">
        <f>IF(IF(IF(_xlfn.MAXIFS($F$2:$F3904,$C$2:$C3904,$C3905,$B$2:$B3904,$B3905,$A$2:$A3904,$A3905)=0,"",$E3905-_xlfn.MAXIFS($F$2:$F3904,$C$2:$C3904,$C3905,$B$2:$B3904,$B3905,$A$2:$A3904,$A3905))&lt;0,0,IF(_xlfn.MAXIFS($F$2:$F3904,$C$2:$C3904,$C3905,$B$2:$B3904,$B3905,$A$2:$A3904,$A3905)=0,"",$E3905-_xlfn.MAXIFS($F$2:$F3904,$C$2:$C3904,$C3905,$B$2:$B3904,$B3905,$A$2:$A3904,$A3905)))&gt;0.25,"",IF(IF(_xlfn.MAXIFS($F$2:$F3904,$C$2:$C3904,$C3905,$B$2:$B3904,$B3905,$A$2:$A3904,$A3905)=0,"",$E3905-_xlfn.MAXIFS($F$2:$F3904,$C$2:$C3904,$C3905,$B$2:$B3904,$B3905,$A$2:$A3904,$A3905))&lt;0,0,IF(_xlfn.MAXIFS($F$2:$F3904,$C$2:$C3904,$C3905,$B$2:$B3904,$B3905,$A$2:$A3904,$A3905)=0,"",$E3905-_xlfn.MAXIFS($F$2:$F3904,$C$2:$C3904,$C3905,$B$2:$B3904,$B3905,$A$2:$A3904,$A3905))))</f>
        <v/>
      </c>
      <c r="K3905" s="6" t="str">
        <f t="shared" si="181"/>
        <v/>
      </c>
      <c r="L3905" s="6" t="str">
        <f t="shared" si="182"/>
        <v/>
      </c>
      <c r="M3905" s="6" t="str">
        <f t="shared" si="180"/>
        <v/>
      </c>
    </row>
    <row r="3906" spans="1:13" x14ac:dyDescent="0.25">
      <c r="A3906"/>
      <c r="B3906" s="1"/>
      <c r="C3906"/>
      <c r="D3906"/>
      <c r="E3906" s="76"/>
      <c r="F3906" s="76"/>
      <c r="G3906" s="2"/>
      <c r="H3906" s="77"/>
      <c r="J3906" s="79" t="str">
        <f>IF(IF(IF(_xlfn.MAXIFS($F$2:$F3905,$C$2:$C3905,$C3906,$B$2:$B3905,$B3906,$A$2:$A3905,$A3906)=0,"",$E3906-_xlfn.MAXIFS($F$2:$F3905,$C$2:$C3905,$C3906,$B$2:$B3905,$B3906,$A$2:$A3905,$A3906))&lt;0,0,IF(_xlfn.MAXIFS($F$2:$F3905,$C$2:$C3905,$C3906,$B$2:$B3905,$B3906,$A$2:$A3905,$A3906)=0,"",$E3906-_xlfn.MAXIFS($F$2:$F3905,$C$2:$C3905,$C3906,$B$2:$B3905,$B3906,$A$2:$A3905,$A3906)))&gt;0.25,"",IF(IF(_xlfn.MAXIFS($F$2:$F3905,$C$2:$C3905,$C3906,$B$2:$B3905,$B3906,$A$2:$A3905,$A3906)=0,"",$E3906-_xlfn.MAXIFS($F$2:$F3905,$C$2:$C3905,$C3906,$B$2:$B3905,$B3906,$A$2:$A3905,$A3906))&lt;0,0,IF(_xlfn.MAXIFS($F$2:$F3905,$C$2:$C3905,$C3906,$B$2:$B3905,$B3906,$A$2:$A3905,$A3906)=0,"",$E3906-_xlfn.MAXIFS($F$2:$F3905,$C$2:$C3905,$C3906,$B$2:$B3905,$B3906,$A$2:$A3905,$A3906))))</f>
        <v/>
      </c>
      <c r="K3906" s="6" t="str">
        <f t="shared" si="181"/>
        <v/>
      </c>
      <c r="L3906" s="6" t="str">
        <f t="shared" si="182"/>
        <v/>
      </c>
      <c r="M3906" s="6" t="str">
        <f t="shared" ref="M3906:M3969" si="183">IF($A3906="","",IF(AND($K3906&gt;=10,$K3906&lt;=13),"Y",IF(AND($K3906=14,$L3906="EARLY"),"Y","N")))</f>
        <v/>
      </c>
    </row>
    <row r="3907" spans="1:13" x14ac:dyDescent="0.25">
      <c r="A3907"/>
      <c r="B3907" s="1"/>
      <c r="C3907"/>
      <c r="D3907"/>
      <c r="E3907" s="76"/>
      <c r="F3907" s="76"/>
      <c r="G3907" s="2"/>
      <c r="H3907" s="77"/>
      <c r="J3907" s="79" t="str">
        <f>IF(IF(IF(_xlfn.MAXIFS($F$2:$F3906,$C$2:$C3906,$C3907,$B$2:$B3906,$B3907,$A$2:$A3906,$A3907)=0,"",$E3907-_xlfn.MAXIFS($F$2:$F3906,$C$2:$C3906,$C3907,$B$2:$B3906,$B3907,$A$2:$A3906,$A3907))&lt;0,0,IF(_xlfn.MAXIFS($F$2:$F3906,$C$2:$C3906,$C3907,$B$2:$B3906,$B3907,$A$2:$A3906,$A3907)=0,"",$E3907-_xlfn.MAXIFS($F$2:$F3906,$C$2:$C3906,$C3907,$B$2:$B3906,$B3907,$A$2:$A3906,$A3907)))&gt;0.25,"",IF(IF(_xlfn.MAXIFS($F$2:$F3906,$C$2:$C3906,$C3907,$B$2:$B3906,$B3907,$A$2:$A3906,$A3907)=0,"",$E3907-_xlfn.MAXIFS($F$2:$F3906,$C$2:$C3906,$C3907,$B$2:$B3906,$B3907,$A$2:$A3906,$A3907))&lt;0,0,IF(_xlfn.MAXIFS($F$2:$F3906,$C$2:$C3906,$C3907,$B$2:$B3906,$B3907,$A$2:$A3906,$A3907)=0,"",$E3907-_xlfn.MAXIFS($F$2:$F3906,$C$2:$C3906,$C3907,$B$2:$B3906,$B3907,$A$2:$A3906,$A3907))))</f>
        <v/>
      </c>
      <c r="K3907" s="6" t="str">
        <f t="shared" ref="K3907:K3970" si="184">IF($J3907="","",IF(HOUR($E3907)&gt;19,19,IF(HOUR($E3907)&lt;5,5,HOUR($E3907))))</f>
        <v/>
      </c>
      <c r="L3907" s="6" t="str">
        <f t="shared" ref="L3907:L3970" si="185">IF($J3907="","",IF(MINUTE($E3907)&lt;30,"EARLY","LATE"))</f>
        <v/>
      </c>
      <c r="M3907" s="6" t="str">
        <f t="shared" si="183"/>
        <v/>
      </c>
    </row>
    <row r="3908" spans="1:13" x14ac:dyDescent="0.25">
      <c r="A3908"/>
      <c r="B3908" s="1"/>
      <c r="C3908"/>
      <c r="D3908"/>
      <c r="E3908" s="76"/>
      <c r="F3908" s="76"/>
      <c r="G3908" s="2"/>
      <c r="H3908" s="77"/>
      <c r="J3908" s="79" t="str">
        <f>IF(IF(IF(_xlfn.MAXIFS($F$2:$F3907,$C$2:$C3907,$C3908,$B$2:$B3907,$B3908,$A$2:$A3907,$A3908)=0,"",$E3908-_xlfn.MAXIFS($F$2:$F3907,$C$2:$C3907,$C3908,$B$2:$B3907,$B3908,$A$2:$A3907,$A3908))&lt;0,0,IF(_xlfn.MAXIFS($F$2:$F3907,$C$2:$C3907,$C3908,$B$2:$B3907,$B3908,$A$2:$A3907,$A3908)=0,"",$E3908-_xlfn.MAXIFS($F$2:$F3907,$C$2:$C3907,$C3908,$B$2:$B3907,$B3908,$A$2:$A3907,$A3908)))&gt;0.25,"",IF(IF(_xlfn.MAXIFS($F$2:$F3907,$C$2:$C3907,$C3908,$B$2:$B3907,$B3908,$A$2:$A3907,$A3908)=0,"",$E3908-_xlfn.MAXIFS($F$2:$F3907,$C$2:$C3907,$C3908,$B$2:$B3907,$B3908,$A$2:$A3907,$A3908))&lt;0,0,IF(_xlfn.MAXIFS($F$2:$F3907,$C$2:$C3907,$C3908,$B$2:$B3907,$B3908,$A$2:$A3907,$A3908)=0,"",$E3908-_xlfn.MAXIFS($F$2:$F3907,$C$2:$C3907,$C3908,$B$2:$B3907,$B3908,$A$2:$A3907,$A3908))))</f>
        <v/>
      </c>
      <c r="K3908" s="6" t="str">
        <f t="shared" si="184"/>
        <v/>
      </c>
      <c r="L3908" s="6" t="str">
        <f t="shared" si="185"/>
        <v/>
      </c>
      <c r="M3908" s="6" t="str">
        <f t="shared" si="183"/>
        <v/>
      </c>
    </row>
    <row r="3909" spans="1:13" x14ac:dyDescent="0.25">
      <c r="A3909"/>
      <c r="B3909" s="1"/>
      <c r="C3909"/>
      <c r="D3909"/>
      <c r="E3909" s="76"/>
      <c r="F3909" s="76"/>
      <c r="G3909" s="2"/>
      <c r="H3909" s="77"/>
      <c r="J3909" s="79" t="str">
        <f>IF(IF(IF(_xlfn.MAXIFS($F$2:$F3908,$C$2:$C3908,$C3909,$B$2:$B3908,$B3909,$A$2:$A3908,$A3909)=0,"",$E3909-_xlfn.MAXIFS($F$2:$F3908,$C$2:$C3908,$C3909,$B$2:$B3908,$B3909,$A$2:$A3908,$A3909))&lt;0,0,IF(_xlfn.MAXIFS($F$2:$F3908,$C$2:$C3908,$C3909,$B$2:$B3908,$B3909,$A$2:$A3908,$A3909)=0,"",$E3909-_xlfn.MAXIFS($F$2:$F3908,$C$2:$C3908,$C3909,$B$2:$B3908,$B3909,$A$2:$A3908,$A3909)))&gt;0.25,"",IF(IF(_xlfn.MAXIFS($F$2:$F3908,$C$2:$C3908,$C3909,$B$2:$B3908,$B3909,$A$2:$A3908,$A3909)=0,"",$E3909-_xlfn.MAXIFS($F$2:$F3908,$C$2:$C3908,$C3909,$B$2:$B3908,$B3909,$A$2:$A3908,$A3909))&lt;0,0,IF(_xlfn.MAXIFS($F$2:$F3908,$C$2:$C3908,$C3909,$B$2:$B3908,$B3909,$A$2:$A3908,$A3909)=0,"",$E3909-_xlfn.MAXIFS($F$2:$F3908,$C$2:$C3908,$C3909,$B$2:$B3908,$B3909,$A$2:$A3908,$A3909))))</f>
        <v/>
      </c>
      <c r="K3909" s="6" t="str">
        <f t="shared" si="184"/>
        <v/>
      </c>
      <c r="L3909" s="6" t="str">
        <f t="shared" si="185"/>
        <v/>
      </c>
      <c r="M3909" s="6" t="str">
        <f t="shared" si="183"/>
        <v/>
      </c>
    </row>
    <row r="3910" spans="1:13" x14ac:dyDescent="0.25">
      <c r="A3910"/>
      <c r="B3910" s="1"/>
      <c r="C3910"/>
      <c r="D3910"/>
      <c r="E3910" s="76"/>
      <c r="F3910" s="76"/>
      <c r="G3910" s="2"/>
      <c r="H3910" s="77"/>
      <c r="J3910" s="79" t="str">
        <f>IF(IF(IF(_xlfn.MAXIFS($F$2:$F3909,$C$2:$C3909,$C3910,$B$2:$B3909,$B3910,$A$2:$A3909,$A3910)=0,"",$E3910-_xlfn.MAXIFS($F$2:$F3909,$C$2:$C3909,$C3910,$B$2:$B3909,$B3910,$A$2:$A3909,$A3910))&lt;0,0,IF(_xlfn.MAXIFS($F$2:$F3909,$C$2:$C3909,$C3910,$B$2:$B3909,$B3910,$A$2:$A3909,$A3910)=0,"",$E3910-_xlfn.MAXIFS($F$2:$F3909,$C$2:$C3909,$C3910,$B$2:$B3909,$B3910,$A$2:$A3909,$A3910)))&gt;0.25,"",IF(IF(_xlfn.MAXIFS($F$2:$F3909,$C$2:$C3909,$C3910,$B$2:$B3909,$B3910,$A$2:$A3909,$A3910)=0,"",$E3910-_xlfn.MAXIFS($F$2:$F3909,$C$2:$C3909,$C3910,$B$2:$B3909,$B3910,$A$2:$A3909,$A3910))&lt;0,0,IF(_xlfn.MAXIFS($F$2:$F3909,$C$2:$C3909,$C3910,$B$2:$B3909,$B3910,$A$2:$A3909,$A3910)=0,"",$E3910-_xlfn.MAXIFS($F$2:$F3909,$C$2:$C3909,$C3910,$B$2:$B3909,$B3910,$A$2:$A3909,$A3910))))</f>
        <v/>
      </c>
      <c r="K3910" s="6" t="str">
        <f t="shared" si="184"/>
        <v/>
      </c>
      <c r="L3910" s="6" t="str">
        <f t="shared" si="185"/>
        <v/>
      </c>
      <c r="M3910" s="6" t="str">
        <f t="shared" si="183"/>
        <v/>
      </c>
    </row>
    <row r="3911" spans="1:13" x14ac:dyDescent="0.25">
      <c r="A3911"/>
      <c r="B3911" s="1"/>
      <c r="C3911"/>
      <c r="D3911"/>
      <c r="E3911" s="76"/>
      <c r="F3911" s="76"/>
      <c r="G3911" s="2"/>
      <c r="H3911" s="77"/>
      <c r="J3911" s="79" t="str">
        <f>IF(IF(IF(_xlfn.MAXIFS($F$2:$F3910,$C$2:$C3910,$C3911,$B$2:$B3910,$B3911,$A$2:$A3910,$A3911)=0,"",$E3911-_xlfn.MAXIFS($F$2:$F3910,$C$2:$C3910,$C3911,$B$2:$B3910,$B3911,$A$2:$A3910,$A3911))&lt;0,0,IF(_xlfn.MAXIFS($F$2:$F3910,$C$2:$C3910,$C3911,$B$2:$B3910,$B3911,$A$2:$A3910,$A3911)=0,"",$E3911-_xlfn.MAXIFS($F$2:$F3910,$C$2:$C3910,$C3911,$B$2:$B3910,$B3911,$A$2:$A3910,$A3911)))&gt;0.25,"",IF(IF(_xlfn.MAXIFS($F$2:$F3910,$C$2:$C3910,$C3911,$B$2:$B3910,$B3911,$A$2:$A3910,$A3911)=0,"",$E3911-_xlfn.MAXIFS($F$2:$F3910,$C$2:$C3910,$C3911,$B$2:$B3910,$B3911,$A$2:$A3910,$A3911))&lt;0,0,IF(_xlfn.MAXIFS($F$2:$F3910,$C$2:$C3910,$C3911,$B$2:$B3910,$B3911,$A$2:$A3910,$A3911)=0,"",$E3911-_xlfn.MAXIFS($F$2:$F3910,$C$2:$C3910,$C3911,$B$2:$B3910,$B3911,$A$2:$A3910,$A3911))))</f>
        <v/>
      </c>
      <c r="K3911" s="6" t="str">
        <f t="shared" si="184"/>
        <v/>
      </c>
      <c r="L3911" s="6" t="str">
        <f t="shared" si="185"/>
        <v/>
      </c>
      <c r="M3911" s="6" t="str">
        <f t="shared" si="183"/>
        <v/>
      </c>
    </row>
    <row r="3912" spans="1:13" x14ac:dyDescent="0.25">
      <c r="A3912"/>
      <c r="B3912" s="1"/>
      <c r="C3912"/>
      <c r="D3912"/>
      <c r="E3912" s="76"/>
      <c r="F3912" s="76"/>
      <c r="G3912" s="2"/>
      <c r="H3912" s="77"/>
      <c r="J3912" s="79" t="str">
        <f>IF(IF(IF(_xlfn.MAXIFS($F$2:$F3911,$C$2:$C3911,$C3912,$B$2:$B3911,$B3912,$A$2:$A3911,$A3912)=0,"",$E3912-_xlfn.MAXIFS($F$2:$F3911,$C$2:$C3911,$C3912,$B$2:$B3911,$B3912,$A$2:$A3911,$A3912))&lt;0,0,IF(_xlfn.MAXIFS($F$2:$F3911,$C$2:$C3911,$C3912,$B$2:$B3911,$B3912,$A$2:$A3911,$A3912)=0,"",$E3912-_xlfn.MAXIFS($F$2:$F3911,$C$2:$C3911,$C3912,$B$2:$B3911,$B3912,$A$2:$A3911,$A3912)))&gt;0.25,"",IF(IF(_xlfn.MAXIFS($F$2:$F3911,$C$2:$C3911,$C3912,$B$2:$B3911,$B3912,$A$2:$A3911,$A3912)=0,"",$E3912-_xlfn.MAXIFS($F$2:$F3911,$C$2:$C3911,$C3912,$B$2:$B3911,$B3912,$A$2:$A3911,$A3912))&lt;0,0,IF(_xlfn.MAXIFS($F$2:$F3911,$C$2:$C3911,$C3912,$B$2:$B3911,$B3912,$A$2:$A3911,$A3912)=0,"",$E3912-_xlfn.MAXIFS($F$2:$F3911,$C$2:$C3911,$C3912,$B$2:$B3911,$B3912,$A$2:$A3911,$A3912))))</f>
        <v/>
      </c>
      <c r="K3912" s="6" t="str">
        <f t="shared" si="184"/>
        <v/>
      </c>
      <c r="L3912" s="6" t="str">
        <f t="shared" si="185"/>
        <v/>
      </c>
      <c r="M3912" s="6" t="str">
        <f t="shared" si="183"/>
        <v/>
      </c>
    </row>
    <row r="3913" spans="1:13" x14ac:dyDescent="0.25">
      <c r="A3913"/>
      <c r="B3913" s="1"/>
      <c r="C3913"/>
      <c r="D3913"/>
      <c r="E3913" s="76"/>
      <c r="F3913" s="76"/>
      <c r="G3913" s="2"/>
      <c r="H3913" s="77"/>
      <c r="J3913" s="79" t="str">
        <f>IF(IF(IF(_xlfn.MAXIFS($F$2:$F3912,$C$2:$C3912,$C3913,$B$2:$B3912,$B3913,$A$2:$A3912,$A3913)=0,"",$E3913-_xlfn.MAXIFS($F$2:$F3912,$C$2:$C3912,$C3913,$B$2:$B3912,$B3913,$A$2:$A3912,$A3913))&lt;0,0,IF(_xlfn.MAXIFS($F$2:$F3912,$C$2:$C3912,$C3913,$B$2:$B3912,$B3913,$A$2:$A3912,$A3913)=0,"",$E3913-_xlfn.MAXIFS($F$2:$F3912,$C$2:$C3912,$C3913,$B$2:$B3912,$B3913,$A$2:$A3912,$A3913)))&gt;0.25,"",IF(IF(_xlfn.MAXIFS($F$2:$F3912,$C$2:$C3912,$C3913,$B$2:$B3912,$B3913,$A$2:$A3912,$A3913)=0,"",$E3913-_xlfn.MAXIFS($F$2:$F3912,$C$2:$C3912,$C3913,$B$2:$B3912,$B3913,$A$2:$A3912,$A3913))&lt;0,0,IF(_xlfn.MAXIFS($F$2:$F3912,$C$2:$C3912,$C3913,$B$2:$B3912,$B3913,$A$2:$A3912,$A3913)=0,"",$E3913-_xlfn.MAXIFS($F$2:$F3912,$C$2:$C3912,$C3913,$B$2:$B3912,$B3913,$A$2:$A3912,$A3913))))</f>
        <v/>
      </c>
      <c r="K3913" s="6" t="str">
        <f t="shared" si="184"/>
        <v/>
      </c>
      <c r="L3913" s="6" t="str">
        <f t="shared" si="185"/>
        <v/>
      </c>
      <c r="M3913" s="6" t="str">
        <f t="shared" si="183"/>
        <v/>
      </c>
    </row>
    <row r="3914" spans="1:13" x14ac:dyDescent="0.25">
      <c r="A3914"/>
      <c r="B3914" s="1"/>
      <c r="C3914"/>
      <c r="D3914"/>
      <c r="E3914" s="76"/>
      <c r="F3914" s="76"/>
      <c r="G3914" s="2"/>
      <c r="H3914" s="77"/>
      <c r="J3914" s="79" t="str">
        <f>IF(IF(IF(_xlfn.MAXIFS($F$2:$F3913,$C$2:$C3913,$C3914,$B$2:$B3913,$B3914,$A$2:$A3913,$A3914)=0,"",$E3914-_xlfn.MAXIFS($F$2:$F3913,$C$2:$C3913,$C3914,$B$2:$B3913,$B3914,$A$2:$A3913,$A3914))&lt;0,0,IF(_xlfn.MAXIFS($F$2:$F3913,$C$2:$C3913,$C3914,$B$2:$B3913,$B3914,$A$2:$A3913,$A3914)=0,"",$E3914-_xlfn.MAXIFS($F$2:$F3913,$C$2:$C3913,$C3914,$B$2:$B3913,$B3914,$A$2:$A3913,$A3914)))&gt;0.25,"",IF(IF(_xlfn.MAXIFS($F$2:$F3913,$C$2:$C3913,$C3914,$B$2:$B3913,$B3914,$A$2:$A3913,$A3914)=0,"",$E3914-_xlfn.MAXIFS($F$2:$F3913,$C$2:$C3913,$C3914,$B$2:$B3913,$B3914,$A$2:$A3913,$A3914))&lt;0,0,IF(_xlfn.MAXIFS($F$2:$F3913,$C$2:$C3913,$C3914,$B$2:$B3913,$B3914,$A$2:$A3913,$A3914)=0,"",$E3914-_xlfn.MAXIFS($F$2:$F3913,$C$2:$C3913,$C3914,$B$2:$B3913,$B3914,$A$2:$A3913,$A3914))))</f>
        <v/>
      </c>
      <c r="K3914" s="6" t="str">
        <f t="shared" si="184"/>
        <v/>
      </c>
      <c r="L3914" s="6" t="str">
        <f t="shared" si="185"/>
        <v/>
      </c>
      <c r="M3914" s="6" t="str">
        <f t="shared" si="183"/>
        <v/>
      </c>
    </row>
    <row r="3915" spans="1:13" x14ac:dyDescent="0.25">
      <c r="A3915"/>
      <c r="B3915" s="1"/>
      <c r="C3915"/>
      <c r="D3915"/>
      <c r="E3915" s="76"/>
      <c r="F3915" s="76"/>
      <c r="G3915" s="2"/>
      <c r="H3915" s="77"/>
      <c r="J3915" s="79" t="str">
        <f>IF(IF(IF(_xlfn.MAXIFS($F$2:$F3914,$C$2:$C3914,$C3915,$B$2:$B3914,$B3915,$A$2:$A3914,$A3915)=0,"",$E3915-_xlfn.MAXIFS($F$2:$F3914,$C$2:$C3914,$C3915,$B$2:$B3914,$B3915,$A$2:$A3914,$A3915))&lt;0,0,IF(_xlfn.MAXIFS($F$2:$F3914,$C$2:$C3914,$C3915,$B$2:$B3914,$B3915,$A$2:$A3914,$A3915)=0,"",$E3915-_xlfn.MAXIFS($F$2:$F3914,$C$2:$C3914,$C3915,$B$2:$B3914,$B3915,$A$2:$A3914,$A3915)))&gt;0.25,"",IF(IF(_xlfn.MAXIFS($F$2:$F3914,$C$2:$C3914,$C3915,$B$2:$B3914,$B3915,$A$2:$A3914,$A3915)=0,"",$E3915-_xlfn.MAXIFS($F$2:$F3914,$C$2:$C3914,$C3915,$B$2:$B3914,$B3915,$A$2:$A3914,$A3915))&lt;0,0,IF(_xlfn.MAXIFS($F$2:$F3914,$C$2:$C3914,$C3915,$B$2:$B3914,$B3915,$A$2:$A3914,$A3915)=0,"",$E3915-_xlfn.MAXIFS($F$2:$F3914,$C$2:$C3914,$C3915,$B$2:$B3914,$B3915,$A$2:$A3914,$A3915))))</f>
        <v/>
      </c>
      <c r="K3915" s="6" t="str">
        <f t="shared" si="184"/>
        <v/>
      </c>
      <c r="L3915" s="6" t="str">
        <f t="shared" si="185"/>
        <v/>
      </c>
      <c r="M3915" s="6" t="str">
        <f t="shared" si="183"/>
        <v/>
      </c>
    </row>
    <row r="3916" spans="1:13" x14ac:dyDescent="0.25">
      <c r="A3916"/>
      <c r="B3916" s="1"/>
      <c r="C3916"/>
      <c r="D3916"/>
      <c r="E3916" s="76"/>
      <c r="F3916" s="76"/>
      <c r="G3916" s="2"/>
      <c r="H3916" s="77"/>
      <c r="J3916" s="79" t="str">
        <f>IF(IF(IF(_xlfn.MAXIFS($F$2:$F3915,$C$2:$C3915,$C3916,$B$2:$B3915,$B3916,$A$2:$A3915,$A3916)=0,"",$E3916-_xlfn.MAXIFS($F$2:$F3915,$C$2:$C3915,$C3916,$B$2:$B3915,$B3916,$A$2:$A3915,$A3916))&lt;0,0,IF(_xlfn.MAXIFS($F$2:$F3915,$C$2:$C3915,$C3916,$B$2:$B3915,$B3916,$A$2:$A3915,$A3916)=0,"",$E3916-_xlfn.MAXIFS($F$2:$F3915,$C$2:$C3915,$C3916,$B$2:$B3915,$B3916,$A$2:$A3915,$A3916)))&gt;0.25,"",IF(IF(_xlfn.MAXIFS($F$2:$F3915,$C$2:$C3915,$C3916,$B$2:$B3915,$B3916,$A$2:$A3915,$A3916)=0,"",$E3916-_xlfn.MAXIFS($F$2:$F3915,$C$2:$C3915,$C3916,$B$2:$B3915,$B3916,$A$2:$A3915,$A3916))&lt;0,0,IF(_xlfn.MAXIFS($F$2:$F3915,$C$2:$C3915,$C3916,$B$2:$B3915,$B3916,$A$2:$A3915,$A3916)=0,"",$E3916-_xlfn.MAXIFS($F$2:$F3915,$C$2:$C3915,$C3916,$B$2:$B3915,$B3916,$A$2:$A3915,$A3916))))</f>
        <v/>
      </c>
      <c r="K3916" s="6" t="str">
        <f t="shared" si="184"/>
        <v/>
      </c>
      <c r="L3916" s="6" t="str">
        <f t="shared" si="185"/>
        <v/>
      </c>
      <c r="M3916" s="6" t="str">
        <f t="shared" si="183"/>
        <v/>
      </c>
    </row>
    <row r="3917" spans="1:13" x14ac:dyDescent="0.25">
      <c r="A3917"/>
      <c r="B3917" s="1"/>
      <c r="C3917"/>
      <c r="D3917"/>
      <c r="E3917" s="76"/>
      <c r="F3917" s="76"/>
      <c r="G3917" s="2"/>
      <c r="H3917" s="77"/>
      <c r="J3917" s="79" t="str">
        <f>IF(IF(IF(_xlfn.MAXIFS($F$2:$F3916,$C$2:$C3916,$C3917,$B$2:$B3916,$B3917,$A$2:$A3916,$A3917)=0,"",$E3917-_xlfn.MAXIFS($F$2:$F3916,$C$2:$C3916,$C3917,$B$2:$B3916,$B3917,$A$2:$A3916,$A3917))&lt;0,0,IF(_xlfn.MAXIFS($F$2:$F3916,$C$2:$C3916,$C3917,$B$2:$B3916,$B3917,$A$2:$A3916,$A3917)=0,"",$E3917-_xlfn.MAXIFS($F$2:$F3916,$C$2:$C3916,$C3917,$B$2:$B3916,$B3917,$A$2:$A3916,$A3917)))&gt;0.25,"",IF(IF(_xlfn.MAXIFS($F$2:$F3916,$C$2:$C3916,$C3917,$B$2:$B3916,$B3917,$A$2:$A3916,$A3917)=0,"",$E3917-_xlfn.MAXIFS($F$2:$F3916,$C$2:$C3916,$C3917,$B$2:$B3916,$B3917,$A$2:$A3916,$A3917))&lt;0,0,IF(_xlfn.MAXIFS($F$2:$F3916,$C$2:$C3916,$C3917,$B$2:$B3916,$B3917,$A$2:$A3916,$A3917)=0,"",$E3917-_xlfn.MAXIFS($F$2:$F3916,$C$2:$C3916,$C3917,$B$2:$B3916,$B3917,$A$2:$A3916,$A3917))))</f>
        <v/>
      </c>
      <c r="K3917" s="6" t="str">
        <f t="shared" si="184"/>
        <v/>
      </c>
      <c r="L3917" s="6" t="str">
        <f t="shared" si="185"/>
        <v/>
      </c>
      <c r="M3917" s="6" t="str">
        <f t="shared" si="183"/>
        <v/>
      </c>
    </row>
    <row r="3918" spans="1:13" x14ac:dyDescent="0.25">
      <c r="A3918"/>
      <c r="B3918" s="1"/>
      <c r="C3918"/>
      <c r="D3918"/>
      <c r="E3918" s="76"/>
      <c r="F3918" s="76"/>
      <c r="G3918" s="2"/>
      <c r="H3918" s="77"/>
      <c r="J3918" s="79" t="str">
        <f>IF(IF(IF(_xlfn.MAXIFS($F$2:$F3917,$C$2:$C3917,$C3918,$B$2:$B3917,$B3918,$A$2:$A3917,$A3918)=0,"",$E3918-_xlfn.MAXIFS($F$2:$F3917,$C$2:$C3917,$C3918,$B$2:$B3917,$B3918,$A$2:$A3917,$A3918))&lt;0,0,IF(_xlfn.MAXIFS($F$2:$F3917,$C$2:$C3917,$C3918,$B$2:$B3917,$B3918,$A$2:$A3917,$A3918)=0,"",$E3918-_xlfn.MAXIFS($F$2:$F3917,$C$2:$C3917,$C3918,$B$2:$B3917,$B3918,$A$2:$A3917,$A3918)))&gt;0.25,"",IF(IF(_xlfn.MAXIFS($F$2:$F3917,$C$2:$C3917,$C3918,$B$2:$B3917,$B3918,$A$2:$A3917,$A3918)=0,"",$E3918-_xlfn.MAXIFS($F$2:$F3917,$C$2:$C3917,$C3918,$B$2:$B3917,$B3918,$A$2:$A3917,$A3918))&lt;0,0,IF(_xlfn.MAXIFS($F$2:$F3917,$C$2:$C3917,$C3918,$B$2:$B3917,$B3918,$A$2:$A3917,$A3918)=0,"",$E3918-_xlfn.MAXIFS($F$2:$F3917,$C$2:$C3917,$C3918,$B$2:$B3917,$B3918,$A$2:$A3917,$A3918))))</f>
        <v/>
      </c>
      <c r="K3918" s="6" t="str">
        <f t="shared" si="184"/>
        <v/>
      </c>
      <c r="L3918" s="6" t="str">
        <f t="shared" si="185"/>
        <v/>
      </c>
      <c r="M3918" s="6" t="str">
        <f t="shared" si="183"/>
        <v/>
      </c>
    </row>
    <row r="3919" spans="1:13" x14ac:dyDescent="0.25">
      <c r="A3919"/>
      <c r="B3919" s="1"/>
      <c r="C3919"/>
      <c r="D3919"/>
      <c r="E3919" s="76"/>
      <c r="F3919" s="76"/>
      <c r="G3919" s="2"/>
      <c r="H3919" s="77"/>
      <c r="J3919" s="79" t="str">
        <f>IF(IF(IF(_xlfn.MAXIFS($F$2:$F3918,$C$2:$C3918,$C3919,$B$2:$B3918,$B3919,$A$2:$A3918,$A3919)=0,"",$E3919-_xlfn.MAXIFS($F$2:$F3918,$C$2:$C3918,$C3919,$B$2:$B3918,$B3919,$A$2:$A3918,$A3919))&lt;0,0,IF(_xlfn.MAXIFS($F$2:$F3918,$C$2:$C3918,$C3919,$B$2:$B3918,$B3919,$A$2:$A3918,$A3919)=0,"",$E3919-_xlfn.MAXIFS($F$2:$F3918,$C$2:$C3918,$C3919,$B$2:$B3918,$B3919,$A$2:$A3918,$A3919)))&gt;0.25,"",IF(IF(_xlfn.MAXIFS($F$2:$F3918,$C$2:$C3918,$C3919,$B$2:$B3918,$B3919,$A$2:$A3918,$A3919)=0,"",$E3919-_xlfn.MAXIFS($F$2:$F3918,$C$2:$C3918,$C3919,$B$2:$B3918,$B3919,$A$2:$A3918,$A3919))&lt;0,0,IF(_xlfn.MAXIFS($F$2:$F3918,$C$2:$C3918,$C3919,$B$2:$B3918,$B3919,$A$2:$A3918,$A3919)=0,"",$E3919-_xlfn.MAXIFS($F$2:$F3918,$C$2:$C3918,$C3919,$B$2:$B3918,$B3919,$A$2:$A3918,$A3919))))</f>
        <v/>
      </c>
      <c r="K3919" s="6" t="str">
        <f t="shared" si="184"/>
        <v/>
      </c>
      <c r="L3919" s="6" t="str">
        <f t="shared" si="185"/>
        <v/>
      </c>
      <c r="M3919" s="6" t="str">
        <f t="shared" si="183"/>
        <v/>
      </c>
    </row>
    <row r="3920" spans="1:13" x14ac:dyDescent="0.25">
      <c r="A3920"/>
      <c r="B3920" s="1"/>
      <c r="C3920"/>
      <c r="D3920"/>
      <c r="E3920" s="76"/>
      <c r="F3920" s="76"/>
      <c r="G3920" s="2"/>
      <c r="H3920" s="77"/>
      <c r="J3920" s="79" t="str">
        <f>IF(IF(IF(_xlfn.MAXIFS($F$2:$F3919,$C$2:$C3919,$C3920,$B$2:$B3919,$B3920,$A$2:$A3919,$A3920)=0,"",$E3920-_xlfn.MAXIFS($F$2:$F3919,$C$2:$C3919,$C3920,$B$2:$B3919,$B3920,$A$2:$A3919,$A3920))&lt;0,0,IF(_xlfn.MAXIFS($F$2:$F3919,$C$2:$C3919,$C3920,$B$2:$B3919,$B3920,$A$2:$A3919,$A3920)=0,"",$E3920-_xlfn.MAXIFS($F$2:$F3919,$C$2:$C3919,$C3920,$B$2:$B3919,$B3920,$A$2:$A3919,$A3920)))&gt;0.25,"",IF(IF(_xlfn.MAXIFS($F$2:$F3919,$C$2:$C3919,$C3920,$B$2:$B3919,$B3920,$A$2:$A3919,$A3920)=0,"",$E3920-_xlfn.MAXIFS($F$2:$F3919,$C$2:$C3919,$C3920,$B$2:$B3919,$B3920,$A$2:$A3919,$A3920))&lt;0,0,IF(_xlfn.MAXIFS($F$2:$F3919,$C$2:$C3919,$C3920,$B$2:$B3919,$B3920,$A$2:$A3919,$A3920)=0,"",$E3920-_xlfn.MAXIFS($F$2:$F3919,$C$2:$C3919,$C3920,$B$2:$B3919,$B3920,$A$2:$A3919,$A3920))))</f>
        <v/>
      </c>
      <c r="K3920" s="6" t="str">
        <f t="shared" si="184"/>
        <v/>
      </c>
      <c r="L3920" s="6" t="str">
        <f t="shared" si="185"/>
        <v/>
      </c>
      <c r="M3920" s="6" t="str">
        <f t="shared" si="183"/>
        <v/>
      </c>
    </row>
    <row r="3921" spans="1:13" x14ac:dyDescent="0.25">
      <c r="A3921"/>
      <c r="B3921" s="1"/>
      <c r="C3921"/>
      <c r="D3921"/>
      <c r="E3921" s="76"/>
      <c r="F3921" s="76"/>
      <c r="G3921" s="2"/>
      <c r="H3921" s="77"/>
      <c r="J3921" s="79" t="str">
        <f>IF(IF(IF(_xlfn.MAXIFS($F$2:$F3920,$C$2:$C3920,$C3921,$B$2:$B3920,$B3921,$A$2:$A3920,$A3921)=0,"",$E3921-_xlfn.MAXIFS($F$2:$F3920,$C$2:$C3920,$C3921,$B$2:$B3920,$B3921,$A$2:$A3920,$A3921))&lt;0,0,IF(_xlfn.MAXIFS($F$2:$F3920,$C$2:$C3920,$C3921,$B$2:$B3920,$B3921,$A$2:$A3920,$A3921)=0,"",$E3921-_xlfn.MAXIFS($F$2:$F3920,$C$2:$C3920,$C3921,$B$2:$B3920,$B3921,$A$2:$A3920,$A3921)))&gt;0.25,"",IF(IF(_xlfn.MAXIFS($F$2:$F3920,$C$2:$C3920,$C3921,$B$2:$B3920,$B3921,$A$2:$A3920,$A3921)=0,"",$E3921-_xlfn.MAXIFS($F$2:$F3920,$C$2:$C3920,$C3921,$B$2:$B3920,$B3921,$A$2:$A3920,$A3921))&lt;0,0,IF(_xlfn.MAXIFS($F$2:$F3920,$C$2:$C3920,$C3921,$B$2:$B3920,$B3921,$A$2:$A3920,$A3921)=0,"",$E3921-_xlfn.MAXIFS($F$2:$F3920,$C$2:$C3920,$C3921,$B$2:$B3920,$B3921,$A$2:$A3920,$A3921))))</f>
        <v/>
      </c>
      <c r="K3921" s="6" t="str">
        <f t="shared" si="184"/>
        <v/>
      </c>
      <c r="L3921" s="6" t="str">
        <f t="shared" si="185"/>
        <v/>
      </c>
      <c r="M3921" s="6" t="str">
        <f t="shared" si="183"/>
        <v/>
      </c>
    </row>
    <row r="3922" spans="1:13" x14ac:dyDescent="0.25">
      <c r="A3922"/>
      <c r="B3922" s="1"/>
      <c r="C3922"/>
      <c r="D3922"/>
      <c r="E3922" s="76"/>
      <c r="F3922" s="76"/>
      <c r="G3922" s="2"/>
      <c r="H3922" s="77"/>
      <c r="J3922" s="79" t="str">
        <f>IF(IF(IF(_xlfn.MAXIFS($F$2:$F3921,$C$2:$C3921,$C3922,$B$2:$B3921,$B3922,$A$2:$A3921,$A3922)=0,"",$E3922-_xlfn.MAXIFS($F$2:$F3921,$C$2:$C3921,$C3922,$B$2:$B3921,$B3922,$A$2:$A3921,$A3922))&lt;0,0,IF(_xlfn.MAXIFS($F$2:$F3921,$C$2:$C3921,$C3922,$B$2:$B3921,$B3922,$A$2:$A3921,$A3922)=0,"",$E3922-_xlfn.MAXIFS($F$2:$F3921,$C$2:$C3921,$C3922,$B$2:$B3921,$B3922,$A$2:$A3921,$A3922)))&gt;0.25,"",IF(IF(_xlfn.MAXIFS($F$2:$F3921,$C$2:$C3921,$C3922,$B$2:$B3921,$B3922,$A$2:$A3921,$A3922)=0,"",$E3922-_xlfn.MAXIFS($F$2:$F3921,$C$2:$C3921,$C3922,$B$2:$B3921,$B3922,$A$2:$A3921,$A3922))&lt;0,0,IF(_xlfn.MAXIFS($F$2:$F3921,$C$2:$C3921,$C3922,$B$2:$B3921,$B3922,$A$2:$A3921,$A3922)=0,"",$E3922-_xlfn.MAXIFS($F$2:$F3921,$C$2:$C3921,$C3922,$B$2:$B3921,$B3922,$A$2:$A3921,$A3922))))</f>
        <v/>
      </c>
      <c r="K3922" s="6" t="str">
        <f t="shared" si="184"/>
        <v/>
      </c>
      <c r="L3922" s="6" t="str">
        <f t="shared" si="185"/>
        <v/>
      </c>
      <c r="M3922" s="6" t="str">
        <f t="shared" si="183"/>
        <v/>
      </c>
    </row>
    <row r="3923" spans="1:13" x14ac:dyDescent="0.25">
      <c r="A3923"/>
      <c r="B3923" s="1"/>
      <c r="C3923"/>
      <c r="D3923"/>
      <c r="E3923" s="76"/>
      <c r="F3923" s="76"/>
      <c r="G3923" s="2"/>
      <c r="H3923" s="77"/>
      <c r="J3923" s="79" t="str">
        <f>IF(IF(IF(_xlfn.MAXIFS($F$2:$F3922,$C$2:$C3922,$C3923,$B$2:$B3922,$B3923,$A$2:$A3922,$A3923)=0,"",$E3923-_xlfn.MAXIFS($F$2:$F3922,$C$2:$C3922,$C3923,$B$2:$B3922,$B3923,$A$2:$A3922,$A3923))&lt;0,0,IF(_xlfn.MAXIFS($F$2:$F3922,$C$2:$C3922,$C3923,$B$2:$B3922,$B3923,$A$2:$A3922,$A3923)=0,"",$E3923-_xlfn.MAXIFS($F$2:$F3922,$C$2:$C3922,$C3923,$B$2:$B3922,$B3923,$A$2:$A3922,$A3923)))&gt;0.25,"",IF(IF(_xlfn.MAXIFS($F$2:$F3922,$C$2:$C3922,$C3923,$B$2:$B3922,$B3923,$A$2:$A3922,$A3923)=0,"",$E3923-_xlfn.MAXIFS($F$2:$F3922,$C$2:$C3922,$C3923,$B$2:$B3922,$B3923,$A$2:$A3922,$A3923))&lt;0,0,IF(_xlfn.MAXIFS($F$2:$F3922,$C$2:$C3922,$C3923,$B$2:$B3922,$B3923,$A$2:$A3922,$A3923)=0,"",$E3923-_xlfn.MAXIFS($F$2:$F3922,$C$2:$C3922,$C3923,$B$2:$B3922,$B3923,$A$2:$A3922,$A3923))))</f>
        <v/>
      </c>
      <c r="K3923" s="6" t="str">
        <f t="shared" si="184"/>
        <v/>
      </c>
      <c r="L3923" s="6" t="str">
        <f t="shared" si="185"/>
        <v/>
      </c>
      <c r="M3923" s="6" t="str">
        <f t="shared" si="183"/>
        <v/>
      </c>
    </row>
    <row r="3924" spans="1:13" x14ac:dyDescent="0.25">
      <c r="A3924"/>
      <c r="B3924" s="1"/>
      <c r="C3924"/>
      <c r="D3924"/>
      <c r="E3924" s="76"/>
      <c r="F3924" s="76"/>
      <c r="G3924" s="2"/>
      <c r="H3924" s="77"/>
      <c r="J3924" s="79" t="str">
        <f>IF(IF(IF(_xlfn.MAXIFS($F$2:$F3923,$C$2:$C3923,$C3924,$B$2:$B3923,$B3924,$A$2:$A3923,$A3924)=0,"",$E3924-_xlfn.MAXIFS($F$2:$F3923,$C$2:$C3923,$C3924,$B$2:$B3923,$B3924,$A$2:$A3923,$A3924))&lt;0,0,IF(_xlfn.MAXIFS($F$2:$F3923,$C$2:$C3923,$C3924,$B$2:$B3923,$B3924,$A$2:$A3923,$A3924)=0,"",$E3924-_xlfn.MAXIFS($F$2:$F3923,$C$2:$C3923,$C3924,$B$2:$B3923,$B3924,$A$2:$A3923,$A3924)))&gt;0.25,"",IF(IF(_xlfn.MAXIFS($F$2:$F3923,$C$2:$C3923,$C3924,$B$2:$B3923,$B3924,$A$2:$A3923,$A3924)=0,"",$E3924-_xlfn.MAXIFS($F$2:$F3923,$C$2:$C3923,$C3924,$B$2:$B3923,$B3924,$A$2:$A3923,$A3924))&lt;0,0,IF(_xlfn.MAXIFS($F$2:$F3923,$C$2:$C3923,$C3924,$B$2:$B3923,$B3924,$A$2:$A3923,$A3924)=0,"",$E3924-_xlfn.MAXIFS($F$2:$F3923,$C$2:$C3923,$C3924,$B$2:$B3923,$B3924,$A$2:$A3923,$A3924))))</f>
        <v/>
      </c>
      <c r="K3924" s="6" t="str">
        <f t="shared" si="184"/>
        <v/>
      </c>
      <c r="L3924" s="6" t="str">
        <f t="shared" si="185"/>
        <v/>
      </c>
      <c r="M3924" s="6" t="str">
        <f t="shared" si="183"/>
        <v/>
      </c>
    </row>
    <row r="3925" spans="1:13" x14ac:dyDescent="0.25">
      <c r="A3925"/>
      <c r="B3925" s="1"/>
      <c r="C3925"/>
      <c r="D3925"/>
      <c r="E3925" s="76"/>
      <c r="F3925" s="76"/>
      <c r="G3925" s="2"/>
      <c r="H3925" s="77"/>
      <c r="J3925" s="79" t="str">
        <f>IF(IF(IF(_xlfn.MAXIFS($F$2:$F3924,$C$2:$C3924,$C3925,$B$2:$B3924,$B3925,$A$2:$A3924,$A3925)=0,"",$E3925-_xlfn.MAXIFS($F$2:$F3924,$C$2:$C3924,$C3925,$B$2:$B3924,$B3925,$A$2:$A3924,$A3925))&lt;0,0,IF(_xlfn.MAXIFS($F$2:$F3924,$C$2:$C3924,$C3925,$B$2:$B3924,$B3925,$A$2:$A3924,$A3925)=0,"",$E3925-_xlfn.MAXIFS($F$2:$F3924,$C$2:$C3924,$C3925,$B$2:$B3924,$B3925,$A$2:$A3924,$A3925)))&gt;0.25,"",IF(IF(_xlfn.MAXIFS($F$2:$F3924,$C$2:$C3924,$C3925,$B$2:$B3924,$B3925,$A$2:$A3924,$A3925)=0,"",$E3925-_xlfn.MAXIFS($F$2:$F3924,$C$2:$C3924,$C3925,$B$2:$B3924,$B3925,$A$2:$A3924,$A3925))&lt;0,0,IF(_xlfn.MAXIFS($F$2:$F3924,$C$2:$C3924,$C3925,$B$2:$B3924,$B3925,$A$2:$A3924,$A3925)=0,"",$E3925-_xlfn.MAXIFS($F$2:$F3924,$C$2:$C3924,$C3925,$B$2:$B3924,$B3925,$A$2:$A3924,$A3925))))</f>
        <v/>
      </c>
      <c r="K3925" s="6" t="str">
        <f t="shared" si="184"/>
        <v/>
      </c>
      <c r="L3925" s="6" t="str">
        <f t="shared" si="185"/>
        <v/>
      </c>
      <c r="M3925" s="6" t="str">
        <f t="shared" si="183"/>
        <v/>
      </c>
    </row>
    <row r="3926" spans="1:13" x14ac:dyDescent="0.25">
      <c r="A3926"/>
      <c r="B3926" s="1"/>
      <c r="C3926"/>
      <c r="D3926"/>
      <c r="E3926" s="76"/>
      <c r="F3926" s="76"/>
      <c r="G3926" s="2"/>
      <c r="H3926" s="77"/>
      <c r="J3926" s="79" t="str">
        <f>IF(IF(IF(_xlfn.MAXIFS($F$2:$F3925,$C$2:$C3925,$C3926,$B$2:$B3925,$B3926,$A$2:$A3925,$A3926)=0,"",$E3926-_xlfn.MAXIFS($F$2:$F3925,$C$2:$C3925,$C3926,$B$2:$B3925,$B3926,$A$2:$A3925,$A3926))&lt;0,0,IF(_xlfn.MAXIFS($F$2:$F3925,$C$2:$C3925,$C3926,$B$2:$B3925,$B3926,$A$2:$A3925,$A3926)=0,"",$E3926-_xlfn.MAXIFS($F$2:$F3925,$C$2:$C3925,$C3926,$B$2:$B3925,$B3926,$A$2:$A3925,$A3926)))&gt;0.25,"",IF(IF(_xlfn.MAXIFS($F$2:$F3925,$C$2:$C3925,$C3926,$B$2:$B3925,$B3926,$A$2:$A3925,$A3926)=0,"",$E3926-_xlfn.MAXIFS($F$2:$F3925,$C$2:$C3925,$C3926,$B$2:$B3925,$B3926,$A$2:$A3925,$A3926))&lt;0,0,IF(_xlfn.MAXIFS($F$2:$F3925,$C$2:$C3925,$C3926,$B$2:$B3925,$B3926,$A$2:$A3925,$A3926)=0,"",$E3926-_xlfn.MAXIFS($F$2:$F3925,$C$2:$C3925,$C3926,$B$2:$B3925,$B3926,$A$2:$A3925,$A3926))))</f>
        <v/>
      </c>
      <c r="K3926" s="6" t="str">
        <f t="shared" si="184"/>
        <v/>
      </c>
      <c r="L3926" s="6" t="str">
        <f t="shared" si="185"/>
        <v/>
      </c>
      <c r="M3926" s="6" t="str">
        <f t="shared" si="183"/>
        <v/>
      </c>
    </row>
    <row r="3927" spans="1:13" x14ac:dyDescent="0.25">
      <c r="A3927"/>
      <c r="B3927" s="1"/>
      <c r="C3927"/>
      <c r="D3927"/>
      <c r="E3927" s="76"/>
      <c r="F3927" s="76"/>
      <c r="G3927" s="2"/>
      <c r="H3927" s="77"/>
      <c r="J3927" s="79" t="str">
        <f>IF(IF(IF(_xlfn.MAXIFS($F$2:$F3926,$C$2:$C3926,$C3927,$B$2:$B3926,$B3927,$A$2:$A3926,$A3927)=0,"",$E3927-_xlfn.MAXIFS($F$2:$F3926,$C$2:$C3926,$C3927,$B$2:$B3926,$B3927,$A$2:$A3926,$A3927))&lt;0,0,IF(_xlfn.MAXIFS($F$2:$F3926,$C$2:$C3926,$C3927,$B$2:$B3926,$B3927,$A$2:$A3926,$A3927)=0,"",$E3927-_xlfn.MAXIFS($F$2:$F3926,$C$2:$C3926,$C3927,$B$2:$B3926,$B3927,$A$2:$A3926,$A3927)))&gt;0.25,"",IF(IF(_xlfn.MAXIFS($F$2:$F3926,$C$2:$C3926,$C3927,$B$2:$B3926,$B3927,$A$2:$A3926,$A3927)=0,"",$E3927-_xlfn.MAXIFS($F$2:$F3926,$C$2:$C3926,$C3927,$B$2:$B3926,$B3927,$A$2:$A3926,$A3927))&lt;0,0,IF(_xlfn.MAXIFS($F$2:$F3926,$C$2:$C3926,$C3927,$B$2:$B3926,$B3927,$A$2:$A3926,$A3927)=0,"",$E3927-_xlfn.MAXIFS($F$2:$F3926,$C$2:$C3926,$C3927,$B$2:$B3926,$B3927,$A$2:$A3926,$A3927))))</f>
        <v/>
      </c>
      <c r="K3927" s="6" t="str">
        <f t="shared" si="184"/>
        <v/>
      </c>
      <c r="L3927" s="6" t="str">
        <f t="shared" si="185"/>
        <v/>
      </c>
      <c r="M3927" s="6" t="str">
        <f t="shared" si="183"/>
        <v/>
      </c>
    </row>
    <row r="3928" spans="1:13" x14ac:dyDescent="0.25">
      <c r="A3928"/>
      <c r="B3928" s="1"/>
      <c r="C3928"/>
      <c r="D3928"/>
      <c r="E3928" s="76"/>
      <c r="F3928" s="76"/>
      <c r="G3928" s="2"/>
      <c r="H3928" s="77"/>
      <c r="J3928" s="79" t="str">
        <f>IF(IF(IF(_xlfn.MAXIFS($F$2:$F3927,$C$2:$C3927,$C3928,$B$2:$B3927,$B3928,$A$2:$A3927,$A3928)=0,"",$E3928-_xlfn.MAXIFS($F$2:$F3927,$C$2:$C3927,$C3928,$B$2:$B3927,$B3928,$A$2:$A3927,$A3928))&lt;0,0,IF(_xlfn.MAXIFS($F$2:$F3927,$C$2:$C3927,$C3928,$B$2:$B3927,$B3928,$A$2:$A3927,$A3928)=0,"",$E3928-_xlfn.MAXIFS($F$2:$F3927,$C$2:$C3927,$C3928,$B$2:$B3927,$B3928,$A$2:$A3927,$A3928)))&gt;0.25,"",IF(IF(_xlfn.MAXIFS($F$2:$F3927,$C$2:$C3927,$C3928,$B$2:$B3927,$B3928,$A$2:$A3927,$A3928)=0,"",$E3928-_xlfn.MAXIFS($F$2:$F3927,$C$2:$C3927,$C3928,$B$2:$B3927,$B3928,$A$2:$A3927,$A3928))&lt;0,0,IF(_xlfn.MAXIFS($F$2:$F3927,$C$2:$C3927,$C3928,$B$2:$B3927,$B3928,$A$2:$A3927,$A3928)=0,"",$E3928-_xlfn.MAXIFS($F$2:$F3927,$C$2:$C3927,$C3928,$B$2:$B3927,$B3928,$A$2:$A3927,$A3928))))</f>
        <v/>
      </c>
      <c r="K3928" s="6" t="str">
        <f t="shared" si="184"/>
        <v/>
      </c>
      <c r="L3928" s="6" t="str">
        <f t="shared" si="185"/>
        <v/>
      </c>
      <c r="M3928" s="6" t="str">
        <f t="shared" si="183"/>
        <v/>
      </c>
    </row>
    <row r="3929" spans="1:13" x14ac:dyDescent="0.25">
      <c r="A3929"/>
      <c r="B3929" s="1"/>
      <c r="C3929"/>
      <c r="D3929"/>
      <c r="E3929" s="76"/>
      <c r="F3929" s="76"/>
      <c r="G3929" s="2"/>
      <c r="H3929" s="77"/>
      <c r="J3929" s="79" t="str">
        <f>IF(IF(IF(_xlfn.MAXIFS($F$2:$F3928,$C$2:$C3928,$C3929,$B$2:$B3928,$B3929,$A$2:$A3928,$A3929)=0,"",$E3929-_xlfn.MAXIFS($F$2:$F3928,$C$2:$C3928,$C3929,$B$2:$B3928,$B3929,$A$2:$A3928,$A3929))&lt;0,0,IF(_xlfn.MAXIFS($F$2:$F3928,$C$2:$C3928,$C3929,$B$2:$B3928,$B3929,$A$2:$A3928,$A3929)=0,"",$E3929-_xlfn.MAXIFS($F$2:$F3928,$C$2:$C3928,$C3929,$B$2:$B3928,$B3929,$A$2:$A3928,$A3929)))&gt;0.25,"",IF(IF(_xlfn.MAXIFS($F$2:$F3928,$C$2:$C3928,$C3929,$B$2:$B3928,$B3929,$A$2:$A3928,$A3929)=0,"",$E3929-_xlfn.MAXIFS($F$2:$F3928,$C$2:$C3928,$C3929,$B$2:$B3928,$B3929,$A$2:$A3928,$A3929))&lt;0,0,IF(_xlfn.MAXIFS($F$2:$F3928,$C$2:$C3928,$C3929,$B$2:$B3928,$B3929,$A$2:$A3928,$A3929)=0,"",$E3929-_xlfn.MAXIFS($F$2:$F3928,$C$2:$C3928,$C3929,$B$2:$B3928,$B3929,$A$2:$A3928,$A3929))))</f>
        <v/>
      </c>
      <c r="K3929" s="6" t="str">
        <f t="shared" si="184"/>
        <v/>
      </c>
      <c r="L3929" s="6" t="str">
        <f t="shared" si="185"/>
        <v/>
      </c>
      <c r="M3929" s="6" t="str">
        <f t="shared" si="183"/>
        <v/>
      </c>
    </row>
    <row r="3930" spans="1:13" x14ac:dyDescent="0.25">
      <c r="A3930"/>
      <c r="B3930" s="1"/>
      <c r="C3930"/>
      <c r="D3930"/>
      <c r="E3930" s="76"/>
      <c r="F3930" s="76"/>
      <c r="G3930" s="2"/>
      <c r="H3930" s="77"/>
      <c r="J3930" s="79" t="str">
        <f>IF(IF(IF(_xlfn.MAXIFS($F$2:$F3929,$C$2:$C3929,$C3930,$B$2:$B3929,$B3930,$A$2:$A3929,$A3930)=0,"",$E3930-_xlfn.MAXIFS($F$2:$F3929,$C$2:$C3929,$C3930,$B$2:$B3929,$B3930,$A$2:$A3929,$A3930))&lt;0,0,IF(_xlfn.MAXIFS($F$2:$F3929,$C$2:$C3929,$C3930,$B$2:$B3929,$B3930,$A$2:$A3929,$A3930)=0,"",$E3930-_xlfn.MAXIFS($F$2:$F3929,$C$2:$C3929,$C3930,$B$2:$B3929,$B3930,$A$2:$A3929,$A3930)))&gt;0.25,"",IF(IF(_xlfn.MAXIFS($F$2:$F3929,$C$2:$C3929,$C3930,$B$2:$B3929,$B3930,$A$2:$A3929,$A3930)=0,"",$E3930-_xlfn.MAXIFS($F$2:$F3929,$C$2:$C3929,$C3930,$B$2:$B3929,$B3930,$A$2:$A3929,$A3930))&lt;0,0,IF(_xlfn.MAXIFS($F$2:$F3929,$C$2:$C3929,$C3930,$B$2:$B3929,$B3930,$A$2:$A3929,$A3930)=0,"",$E3930-_xlfn.MAXIFS($F$2:$F3929,$C$2:$C3929,$C3930,$B$2:$B3929,$B3930,$A$2:$A3929,$A3930))))</f>
        <v/>
      </c>
      <c r="K3930" s="6" t="str">
        <f t="shared" si="184"/>
        <v/>
      </c>
      <c r="L3930" s="6" t="str">
        <f t="shared" si="185"/>
        <v/>
      </c>
      <c r="M3930" s="6" t="str">
        <f t="shared" si="183"/>
        <v/>
      </c>
    </row>
    <row r="3931" spans="1:13" x14ac:dyDescent="0.25">
      <c r="A3931"/>
      <c r="B3931" s="1"/>
      <c r="C3931"/>
      <c r="D3931"/>
      <c r="E3931" s="76"/>
      <c r="F3931" s="76"/>
      <c r="G3931" s="2"/>
      <c r="H3931" s="77"/>
      <c r="J3931" s="79" t="str">
        <f>IF(IF(IF(_xlfn.MAXIFS($F$2:$F3930,$C$2:$C3930,$C3931,$B$2:$B3930,$B3931,$A$2:$A3930,$A3931)=0,"",$E3931-_xlfn.MAXIFS($F$2:$F3930,$C$2:$C3930,$C3931,$B$2:$B3930,$B3931,$A$2:$A3930,$A3931))&lt;0,0,IF(_xlfn.MAXIFS($F$2:$F3930,$C$2:$C3930,$C3931,$B$2:$B3930,$B3931,$A$2:$A3930,$A3931)=0,"",$E3931-_xlfn.MAXIFS($F$2:$F3930,$C$2:$C3930,$C3931,$B$2:$B3930,$B3931,$A$2:$A3930,$A3931)))&gt;0.25,"",IF(IF(_xlfn.MAXIFS($F$2:$F3930,$C$2:$C3930,$C3931,$B$2:$B3930,$B3931,$A$2:$A3930,$A3931)=0,"",$E3931-_xlfn.MAXIFS($F$2:$F3930,$C$2:$C3930,$C3931,$B$2:$B3930,$B3931,$A$2:$A3930,$A3931))&lt;0,0,IF(_xlfn.MAXIFS($F$2:$F3930,$C$2:$C3930,$C3931,$B$2:$B3930,$B3931,$A$2:$A3930,$A3931)=0,"",$E3931-_xlfn.MAXIFS($F$2:$F3930,$C$2:$C3930,$C3931,$B$2:$B3930,$B3931,$A$2:$A3930,$A3931))))</f>
        <v/>
      </c>
      <c r="K3931" s="6" t="str">
        <f t="shared" si="184"/>
        <v/>
      </c>
      <c r="L3931" s="6" t="str">
        <f t="shared" si="185"/>
        <v/>
      </c>
      <c r="M3931" s="6" t="str">
        <f t="shared" si="183"/>
        <v/>
      </c>
    </row>
    <row r="3932" spans="1:13" x14ac:dyDescent="0.25">
      <c r="A3932"/>
      <c r="B3932" s="1"/>
      <c r="C3932"/>
      <c r="D3932"/>
      <c r="E3932" s="76"/>
      <c r="F3932" s="76"/>
      <c r="G3932" s="2"/>
      <c r="H3932" s="77"/>
      <c r="J3932" s="79" t="str">
        <f>IF(IF(IF(_xlfn.MAXIFS($F$2:$F3931,$C$2:$C3931,$C3932,$B$2:$B3931,$B3932,$A$2:$A3931,$A3932)=0,"",$E3932-_xlfn.MAXIFS($F$2:$F3931,$C$2:$C3931,$C3932,$B$2:$B3931,$B3932,$A$2:$A3931,$A3932))&lt;0,0,IF(_xlfn.MAXIFS($F$2:$F3931,$C$2:$C3931,$C3932,$B$2:$B3931,$B3932,$A$2:$A3931,$A3932)=0,"",$E3932-_xlfn.MAXIFS($F$2:$F3931,$C$2:$C3931,$C3932,$B$2:$B3931,$B3932,$A$2:$A3931,$A3932)))&gt;0.25,"",IF(IF(_xlfn.MAXIFS($F$2:$F3931,$C$2:$C3931,$C3932,$B$2:$B3931,$B3932,$A$2:$A3931,$A3932)=0,"",$E3932-_xlfn.MAXIFS($F$2:$F3931,$C$2:$C3931,$C3932,$B$2:$B3931,$B3932,$A$2:$A3931,$A3932))&lt;0,0,IF(_xlfn.MAXIFS($F$2:$F3931,$C$2:$C3931,$C3932,$B$2:$B3931,$B3932,$A$2:$A3931,$A3932)=0,"",$E3932-_xlfn.MAXIFS($F$2:$F3931,$C$2:$C3931,$C3932,$B$2:$B3931,$B3932,$A$2:$A3931,$A3932))))</f>
        <v/>
      </c>
      <c r="K3932" s="6" t="str">
        <f t="shared" si="184"/>
        <v/>
      </c>
      <c r="L3932" s="6" t="str">
        <f t="shared" si="185"/>
        <v/>
      </c>
      <c r="M3932" s="6" t="str">
        <f t="shared" si="183"/>
        <v/>
      </c>
    </row>
    <row r="3933" spans="1:13" x14ac:dyDescent="0.25">
      <c r="A3933"/>
      <c r="B3933" s="1"/>
      <c r="C3933"/>
      <c r="D3933"/>
      <c r="E3933" s="76"/>
      <c r="F3933" s="76"/>
      <c r="G3933" s="2"/>
      <c r="H3933" s="77"/>
      <c r="J3933" s="79" t="str">
        <f>IF(IF(IF(_xlfn.MAXIFS($F$2:$F3932,$C$2:$C3932,$C3933,$B$2:$B3932,$B3933,$A$2:$A3932,$A3933)=0,"",$E3933-_xlfn.MAXIFS($F$2:$F3932,$C$2:$C3932,$C3933,$B$2:$B3932,$B3933,$A$2:$A3932,$A3933))&lt;0,0,IF(_xlfn.MAXIFS($F$2:$F3932,$C$2:$C3932,$C3933,$B$2:$B3932,$B3933,$A$2:$A3932,$A3933)=0,"",$E3933-_xlfn.MAXIFS($F$2:$F3932,$C$2:$C3932,$C3933,$B$2:$B3932,$B3933,$A$2:$A3932,$A3933)))&gt;0.25,"",IF(IF(_xlfn.MAXIFS($F$2:$F3932,$C$2:$C3932,$C3933,$B$2:$B3932,$B3933,$A$2:$A3932,$A3933)=0,"",$E3933-_xlfn.MAXIFS($F$2:$F3932,$C$2:$C3932,$C3933,$B$2:$B3932,$B3933,$A$2:$A3932,$A3933))&lt;0,0,IF(_xlfn.MAXIFS($F$2:$F3932,$C$2:$C3932,$C3933,$B$2:$B3932,$B3933,$A$2:$A3932,$A3933)=0,"",$E3933-_xlfn.MAXIFS($F$2:$F3932,$C$2:$C3932,$C3933,$B$2:$B3932,$B3933,$A$2:$A3932,$A3933))))</f>
        <v/>
      </c>
      <c r="K3933" s="6" t="str">
        <f t="shared" si="184"/>
        <v/>
      </c>
      <c r="L3933" s="6" t="str">
        <f t="shared" si="185"/>
        <v/>
      </c>
      <c r="M3933" s="6" t="str">
        <f t="shared" si="183"/>
        <v/>
      </c>
    </row>
    <row r="3934" spans="1:13" x14ac:dyDescent="0.25">
      <c r="A3934"/>
      <c r="B3934" s="1"/>
      <c r="C3934"/>
      <c r="D3934"/>
      <c r="E3934" s="76"/>
      <c r="F3934" s="76"/>
      <c r="G3934" s="2"/>
      <c r="H3934" s="77"/>
      <c r="J3934" s="79" t="str">
        <f>IF(IF(IF(_xlfn.MAXIFS($F$2:$F3933,$C$2:$C3933,$C3934,$B$2:$B3933,$B3934,$A$2:$A3933,$A3934)=0,"",$E3934-_xlfn.MAXIFS($F$2:$F3933,$C$2:$C3933,$C3934,$B$2:$B3933,$B3934,$A$2:$A3933,$A3934))&lt;0,0,IF(_xlfn.MAXIFS($F$2:$F3933,$C$2:$C3933,$C3934,$B$2:$B3933,$B3934,$A$2:$A3933,$A3934)=0,"",$E3934-_xlfn.MAXIFS($F$2:$F3933,$C$2:$C3933,$C3934,$B$2:$B3933,$B3934,$A$2:$A3933,$A3934)))&gt;0.25,"",IF(IF(_xlfn.MAXIFS($F$2:$F3933,$C$2:$C3933,$C3934,$B$2:$B3933,$B3934,$A$2:$A3933,$A3934)=0,"",$E3934-_xlfn.MAXIFS($F$2:$F3933,$C$2:$C3933,$C3934,$B$2:$B3933,$B3934,$A$2:$A3933,$A3934))&lt;0,0,IF(_xlfn.MAXIFS($F$2:$F3933,$C$2:$C3933,$C3934,$B$2:$B3933,$B3934,$A$2:$A3933,$A3934)=0,"",$E3934-_xlfn.MAXIFS($F$2:$F3933,$C$2:$C3933,$C3934,$B$2:$B3933,$B3934,$A$2:$A3933,$A3934))))</f>
        <v/>
      </c>
      <c r="K3934" s="6" t="str">
        <f t="shared" si="184"/>
        <v/>
      </c>
      <c r="L3934" s="6" t="str">
        <f t="shared" si="185"/>
        <v/>
      </c>
      <c r="M3934" s="6" t="str">
        <f t="shared" si="183"/>
        <v/>
      </c>
    </row>
    <row r="3935" spans="1:13" x14ac:dyDescent="0.25">
      <c r="A3935"/>
      <c r="B3935" s="1"/>
      <c r="C3935"/>
      <c r="D3935"/>
      <c r="E3935" s="76"/>
      <c r="F3935" s="76"/>
      <c r="G3935" s="2"/>
      <c r="H3935" s="77"/>
      <c r="J3935" s="79" t="str">
        <f>IF(IF(IF(_xlfn.MAXIFS($F$2:$F3934,$C$2:$C3934,$C3935,$B$2:$B3934,$B3935,$A$2:$A3934,$A3935)=0,"",$E3935-_xlfn.MAXIFS($F$2:$F3934,$C$2:$C3934,$C3935,$B$2:$B3934,$B3935,$A$2:$A3934,$A3935))&lt;0,0,IF(_xlfn.MAXIFS($F$2:$F3934,$C$2:$C3934,$C3935,$B$2:$B3934,$B3935,$A$2:$A3934,$A3935)=0,"",$E3935-_xlfn.MAXIFS($F$2:$F3934,$C$2:$C3934,$C3935,$B$2:$B3934,$B3935,$A$2:$A3934,$A3935)))&gt;0.25,"",IF(IF(_xlfn.MAXIFS($F$2:$F3934,$C$2:$C3934,$C3935,$B$2:$B3934,$B3935,$A$2:$A3934,$A3935)=0,"",$E3935-_xlfn.MAXIFS($F$2:$F3934,$C$2:$C3934,$C3935,$B$2:$B3934,$B3935,$A$2:$A3934,$A3935))&lt;0,0,IF(_xlfn.MAXIFS($F$2:$F3934,$C$2:$C3934,$C3935,$B$2:$B3934,$B3935,$A$2:$A3934,$A3935)=0,"",$E3935-_xlfn.MAXIFS($F$2:$F3934,$C$2:$C3934,$C3935,$B$2:$B3934,$B3935,$A$2:$A3934,$A3935))))</f>
        <v/>
      </c>
      <c r="K3935" s="6" t="str">
        <f t="shared" si="184"/>
        <v/>
      </c>
      <c r="L3935" s="6" t="str">
        <f t="shared" si="185"/>
        <v/>
      </c>
      <c r="M3935" s="6" t="str">
        <f t="shared" si="183"/>
        <v/>
      </c>
    </row>
    <row r="3936" spans="1:13" x14ac:dyDescent="0.25">
      <c r="A3936"/>
      <c r="B3936" s="1"/>
      <c r="C3936"/>
      <c r="D3936"/>
      <c r="E3936" s="76"/>
      <c r="F3936" s="76"/>
      <c r="G3936" s="2"/>
      <c r="H3936" s="77"/>
      <c r="J3936" s="79" t="str">
        <f>IF(IF(IF(_xlfn.MAXIFS($F$2:$F3935,$C$2:$C3935,$C3936,$B$2:$B3935,$B3936,$A$2:$A3935,$A3936)=0,"",$E3936-_xlfn.MAXIFS($F$2:$F3935,$C$2:$C3935,$C3936,$B$2:$B3935,$B3936,$A$2:$A3935,$A3936))&lt;0,0,IF(_xlfn.MAXIFS($F$2:$F3935,$C$2:$C3935,$C3936,$B$2:$B3935,$B3936,$A$2:$A3935,$A3936)=0,"",$E3936-_xlfn.MAXIFS($F$2:$F3935,$C$2:$C3935,$C3936,$B$2:$B3935,$B3936,$A$2:$A3935,$A3936)))&gt;0.25,"",IF(IF(_xlfn.MAXIFS($F$2:$F3935,$C$2:$C3935,$C3936,$B$2:$B3935,$B3936,$A$2:$A3935,$A3936)=0,"",$E3936-_xlfn.MAXIFS($F$2:$F3935,$C$2:$C3935,$C3936,$B$2:$B3935,$B3936,$A$2:$A3935,$A3936))&lt;0,0,IF(_xlfn.MAXIFS($F$2:$F3935,$C$2:$C3935,$C3936,$B$2:$B3935,$B3936,$A$2:$A3935,$A3936)=0,"",$E3936-_xlfn.MAXIFS($F$2:$F3935,$C$2:$C3935,$C3936,$B$2:$B3935,$B3936,$A$2:$A3935,$A3936))))</f>
        <v/>
      </c>
      <c r="K3936" s="6" t="str">
        <f t="shared" si="184"/>
        <v/>
      </c>
      <c r="L3936" s="6" t="str">
        <f t="shared" si="185"/>
        <v/>
      </c>
      <c r="M3936" s="6" t="str">
        <f t="shared" si="183"/>
        <v/>
      </c>
    </row>
    <row r="3937" spans="1:13" x14ac:dyDescent="0.25">
      <c r="A3937"/>
      <c r="B3937" s="1"/>
      <c r="C3937"/>
      <c r="D3937"/>
      <c r="E3937" s="76"/>
      <c r="F3937" s="76"/>
      <c r="G3937" s="2"/>
      <c r="H3937" s="77"/>
      <c r="J3937" s="79" t="str">
        <f>IF(IF(IF(_xlfn.MAXIFS($F$2:$F3936,$C$2:$C3936,$C3937,$B$2:$B3936,$B3937,$A$2:$A3936,$A3937)=0,"",$E3937-_xlfn.MAXIFS($F$2:$F3936,$C$2:$C3936,$C3937,$B$2:$B3936,$B3937,$A$2:$A3936,$A3937))&lt;0,0,IF(_xlfn.MAXIFS($F$2:$F3936,$C$2:$C3936,$C3937,$B$2:$B3936,$B3937,$A$2:$A3936,$A3937)=0,"",$E3937-_xlfn.MAXIFS($F$2:$F3936,$C$2:$C3936,$C3937,$B$2:$B3936,$B3937,$A$2:$A3936,$A3937)))&gt;0.25,"",IF(IF(_xlfn.MAXIFS($F$2:$F3936,$C$2:$C3936,$C3937,$B$2:$B3936,$B3937,$A$2:$A3936,$A3937)=0,"",$E3937-_xlfn.MAXIFS($F$2:$F3936,$C$2:$C3936,$C3937,$B$2:$B3936,$B3937,$A$2:$A3936,$A3937))&lt;0,0,IF(_xlfn.MAXIFS($F$2:$F3936,$C$2:$C3936,$C3937,$B$2:$B3936,$B3937,$A$2:$A3936,$A3937)=0,"",$E3937-_xlfn.MAXIFS($F$2:$F3936,$C$2:$C3936,$C3937,$B$2:$B3936,$B3937,$A$2:$A3936,$A3937))))</f>
        <v/>
      </c>
      <c r="K3937" s="6" t="str">
        <f t="shared" si="184"/>
        <v/>
      </c>
      <c r="L3937" s="6" t="str">
        <f t="shared" si="185"/>
        <v/>
      </c>
      <c r="M3937" s="6" t="str">
        <f t="shared" si="183"/>
        <v/>
      </c>
    </row>
    <row r="3938" spans="1:13" x14ac:dyDescent="0.25">
      <c r="A3938"/>
      <c r="B3938" s="1"/>
      <c r="C3938"/>
      <c r="D3938"/>
      <c r="E3938" s="76"/>
      <c r="F3938" s="76"/>
      <c r="G3938" s="2"/>
      <c r="H3938" s="77"/>
      <c r="J3938" s="79" t="str">
        <f>IF(IF(IF(_xlfn.MAXIFS($F$2:$F3937,$C$2:$C3937,$C3938,$B$2:$B3937,$B3938,$A$2:$A3937,$A3938)=0,"",$E3938-_xlfn.MAXIFS($F$2:$F3937,$C$2:$C3937,$C3938,$B$2:$B3937,$B3938,$A$2:$A3937,$A3938))&lt;0,0,IF(_xlfn.MAXIFS($F$2:$F3937,$C$2:$C3937,$C3938,$B$2:$B3937,$B3938,$A$2:$A3937,$A3938)=0,"",$E3938-_xlfn.MAXIFS($F$2:$F3937,$C$2:$C3937,$C3938,$B$2:$B3937,$B3938,$A$2:$A3937,$A3938)))&gt;0.25,"",IF(IF(_xlfn.MAXIFS($F$2:$F3937,$C$2:$C3937,$C3938,$B$2:$B3937,$B3938,$A$2:$A3937,$A3938)=0,"",$E3938-_xlfn.MAXIFS($F$2:$F3937,$C$2:$C3937,$C3938,$B$2:$B3937,$B3938,$A$2:$A3937,$A3938))&lt;0,0,IF(_xlfn.MAXIFS($F$2:$F3937,$C$2:$C3937,$C3938,$B$2:$B3937,$B3938,$A$2:$A3937,$A3938)=0,"",$E3938-_xlfn.MAXIFS($F$2:$F3937,$C$2:$C3937,$C3938,$B$2:$B3937,$B3938,$A$2:$A3937,$A3938))))</f>
        <v/>
      </c>
      <c r="K3938" s="6" t="str">
        <f t="shared" si="184"/>
        <v/>
      </c>
      <c r="L3938" s="6" t="str">
        <f t="shared" si="185"/>
        <v/>
      </c>
      <c r="M3938" s="6" t="str">
        <f t="shared" si="183"/>
        <v/>
      </c>
    </row>
    <row r="3939" spans="1:13" x14ac:dyDescent="0.25">
      <c r="A3939"/>
      <c r="B3939" s="1"/>
      <c r="C3939"/>
      <c r="D3939"/>
      <c r="E3939" s="76"/>
      <c r="F3939" s="76"/>
      <c r="G3939" s="2"/>
      <c r="H3939" s="77"/>
      <c r="J3939" s="79" t="str">
        <f>IF(IF(IF(_xlfn.MAXIFS($F$2:$F3938,$C$2:$C3938,$C3939,$B$2:$B3938,$B3939,$A$2:$A3938,$A3939)=0,"",$E3939-_xlfn.MAXIFS($F$2:$F3938,$C$2:$C3938,$C3939,$B$2:$B3938,$B3939,$A$2:$A3938,$A3939))&lt;0,0,IF(_xlfn.MAXIFS($F$2:$F3938,$C$2:$C3938,$C3939,$B$2:$B3938,$B3939,$A$2:$A3938,$A3939)=0,"",$E3939-_xlfn.MAXIFS($F$2:$F3938,$C$2:$C3938,$C3939,$B$2:$B3938,$B3939,$A$2:$A3938,$A3939)))&gt;0.25,"",IF(IF(_xlfn.MAXIFS($F$2:$F3938,$C$2:$C3938,$C3939,$B$2:$B3938,$B3939,$A$2:$A3938,$A3939)=0,"",$E3939-_xlfn.MAXIFS($F$2:$F3938,$C$2:$C3938,$C3939,$B$2:$B3938,$B3939,$A$2:$A3938,$A3939))&lt;0,0,IF(_xlfn.MAXIFS($F$2:$F3938,$C$2:$C3938,$C3939,$B$2:$B3938,$B3939,$A$2:$A3938,$A3939)=0,"",$E3939-_xlfn.MAXIFS($F$2:$F3938,$C$2:$C3938,$C3939,$B$2:$B3938,$B3939,$A$2:$A3938,$A3939))))</f>
        <v/>
      </c>
      <c r="K3939" s="6" t="str">
        <f t="shared" si="184"/>
        <v/>
      </c>
      <c r="L3939" s="6" t="str">
        <f t="shared" si="185"/>
        <v/>
      </c>
      <c r="M3939" s="6" t="str">
        <f t="shared" si="183"/>
        <v/>
      </c>
    </row>
    <row r="3940" spans="1:13" x14ac:dyDescent="0.25">
      <c r="A3940"/>
      <c r="B3940" s="1"/>
      <c r="C3940"/>
      <c r="D3940"/>
      <c r="E3940" s="76"/>
      <c r="F3940" s="76"/>
      <c r="G3940" s="2"/>
      <c r="H3940" s="77"/>
      <c r="J3940" s="79" t="str">
        <f>IF(IF(IF(_xlfn.MAXIFS($F$2:$F3939,$C$2:$C3939,$C3940,$B$2:$B3939,$B3940,$A$2:$A3939,$A3940)=0,"",$E3940-_xlfn.MAXIFS($F$2:$F3939,$C$2:$C3939,$C3940,$B$2:$B3939,$B3940,$A$2:$A3939,$A3940))&lt;0,0,IF(_xlfn.MAXIFS($F$2:$F3939,$C$2:$C3939,$C3940,$B$2:$B3939,$B3940,$A$2:$A3939,$A3940)=0,"",$E3940-_xlfn.MAXIFS($F$2:$F3939,$C$2:$C3939,$C3940,$B$2:$B3939,$B3940,$A$2:$A3939,$A3940)))&gt;0.25,"",IF(IF(_xlfn.MAXIFS($F$2:$F3939,$C$2:$C3939,$C3940,$B$2:$B3939,$B3940,$A$2:$A3939,$A3940)=0,"",$E3940-_xlfn.MAXIFS($F$2:$F3939,$C$2:$C3939,$C3940,$B$2:$B3939,$B3940,$A$2:$A3939,$A3940))&lt;0,0,IF(_xlfn.MAXIFS($F$2:$F3939,$C$2:$C3939,$C3940,$B$2:$B3939,$B3940,$A$2:$A3939,$A3940)=0,"",$E3940-_xlfn.MAXIFS($F$2:$F3939,$C$2:$C3939,$C3940,$B$2:$B3939,$B3940,$A$2:$A3939,$A3940))))</f>
        <v/>
      </c>
      <c r="K3940" s="6" t="str">
        <f t="shared" si="184"/>
        <v/>
      </c>
      <c r="L3940" s="6" t="str">
        <f t="shared" si="185"/>
        <v/>
      </c>
      <c r="M3940" s="6" t="str">
        <f t="shared" si="183"/>
        <v/>
      </c>
    </row>
    <row r="3941" spans="1:13" x14ac:dyDescent="0.25">
      <c r="A3941"/>
      <c r="B3941" s="1"/>
      <c r="C3941"/>
      <c r="D3941"/>
      <c r="E3941" s="76"/>
      <c r="F3941" s="76"/>
      <c r="G3941" s="2"/>
      <c r="H3941" s="77"/>
      <c r="J3941" s="79" t="str">
        <f>IF(IF(IF(_xlfn.MAXIFS($F$2:$F3940,$C$2:$C3940,$C3941,$B$2:$B3940,$B3941,$A$2:$A3940,$A3941)=0,"",$E3941-_xlfn.MAXIFS($F$2:$F3940,$C$2:$C3940,$C3941,$B$2:$B3940,$B3941,$A$2:$A3940,$A3941))&lt;0,0,IF(_xlfn.MAXIFS($F$2:$F3940,$C$2:$C3940,$C3941,$B$2:$B3940,$B3941,$A$2:$A3940,$A3941)=0,"",$E3941-_xlfn.MAXIFS($F$2:$F3940,$C$2:$C3940,$C3941,$B$2:$B3940,$B3941,$A$2:$A3940,$A3941)))&gt;0.25,"",IF(IF(_xlfn.MAXIFS($F$2:$F3940,$C$2:$C3940,$C3941,$B$2:$B3940,$B3941,$A$2:$A3940,$A3941)=0,"",$E3941-_xlfn.MAXIFS($F$2:$F3940,$C$2:$C3940,$C3941,$B$2:$B3940,$B3941,$A$2:$A3940,$A3941))&lt;0,0,IF(_xlfn.MAXIFS($F$2:$F3940,$C$2:$C3940,$C3941,$B$2:$B3940,$B3941,$A$2:$A3940,$A3941)=0,"",$E3941-_xlfn.MAXIFS($F$2:$F3940,$C$2:$C3940,$C3941,$B$2:$B3940,$B3941,$A$2:$A3940,$A3941))))</f>
        <v/>
      </c>
      <c r="K3941" s="6" t="str">
        <f t="shared" si="184"/>
        <v/>
      </c>
      <c r="L3941" s="6" t="str">
        <f t="shared" si="185"/>
        <v/>
      </c>
      <c r="M3941" s="6" t="str">
        <f t="shared" si="183"/>
        <v/>
      </c>
    </row>
    <row r="3942" spans="1:13" x14ac:dyDescent="0.25">
      <c r="A3942"/>
      <c r="B3942" s="1"/>
      <c r="C3942"/>
      <c r="D3942"/>
      <c r="E3942" s="76"/>
      <c r="F3942" s="76"/>
      <c r="G3942" s="2"/>
      <c r="H3942" s="77"/>
      <c r="J3942" s="79" t="str">
        <f>IF(IF(IF(_xlfn.MAXIFS($F$2:$F3941,$C$2:$C3941,$C3942,$B$2:$B3941,$B3942,$A$2:$A3941,$A3942)=0,"",$E3942-_xlfn.MAXIFS($F$2:$F3941,$C$2:$C3941,$C3942,$B$2:$B3941,$B3942,$A$2:$A3941,$A3942))&lt;0,0,IF(_xlfn.MAXIFS($F$2:$F3941,$C$2:$C3941,$C3942,$B$2:$B3941,$B3942,$A$2:$A3941,$A3942)=0,"",$E3942-_xlfn.MAXIFS($F$2:$F3941,$C$2:$C3941,$C3942,$B$2:$B3941,$B3942,$A$2:$A3941,$A3942)))&gt;0.25,"",IF(IF(_xlfn.MAXIFS($F$2:$F3941,$C$2:$C3941,$C3942,$B$2:$B3941,$B3942,$A$2:$A3941,$A3942)=0,"",$E3942-_xlfn.MAXIFS($F$2:$F3941,$C$2:$C3941,$C3942,$B$2:$B3941,$B3942,$A$2:$A3941,$A3942))&lt;0,0,IF(_xlfn.MAXIFS($F$2:$F3941,$C$2:$C3941,$C3942,$B$2:$B3941,$B3942,$A$2:$A3941,$A3942)=0,"",$E3942-_xlfn.MAXIFS($F$2:$F3941,$C$2:$C3941,$C3942,$B$2:$B3941,$B3942,$A$2:$A3941,$A3942))))</f>
        <v/>
      </c>
      <c r="K3942" s="6" t="str">
        <f t="shared" si="184"/>
        <v/>
      </c>
      <c r="L3942" s="6" t="str">
        <f t="shared" si="185"/>
        <v/>
      </c>
      <c r="M3942" s="6" t="str">
        <f t="shared" si="183"/>
        <v/>
      </c>
    </row>
    <row r="3943" spans="1:13" x14ac:dyDescent="0.25">
      <c r="A3943"/>
      <c r="B3943" s="1"/>
      <c r="C3943"/>
      <c r="D3943"/>
      <c r="E3943" s="76"/>
      <c r="F3943" s="76"/>
      <c r="G3943" s="2"/>
      <c r="H3943" s="77"/>
      <c r="J3943" s="79" t="str">
        <f>IF(IF(IF(_xlfn.MAXIFS($F$2:$F3942,$C$2:$C3942,$C3943,$B$2:$B3942,$B3943,$A$2:$A3942,$A3943)=0,"",$E3943-_xlfn.MAXIFS($F$2:$F3942,$C$2:$C3942,$C3943,$B$2:$B3942,$B3943,$A$2:$A3942,$A3943))&lt;0,0,IF(_xlfn.MAXIFS($F$2:$F3942,$C$2:$C3942,$C3943,$B$2:$B3942,$B3943,$A$2:$A3942,$A3943)=0,"",$E3943-_xlfn.MAXIFS($F$2:$F3942,$C$2:$C3942,$C3943,$B$2:$B3942,$B3943,$A$2:$A3942,$A3943)))&gt;0.25,"",IF(IF(_xlfn.MAXIFS($F$2:$F3942,$C$2:$C3942,$C3943,$B$2:$B3942,$B3943,$A$2:$A3942,$A3943)=0,"",$E3943-_xlfn.MAXIFS($F$2:$F3942,$C$2:$C3942,$C3943,$B$2:$B3942,$B3943,$A$2:$A3942,$A3943))&lt;0,0,IF(_xlfn.MAXIFS($F$2:$F3942,$C$2:$C3942,$C3943,$B$2:$B3942,$B3943,$A$2:$A3942,$A3943)=0,"",$E3943-_xlfn.MAXIFS($F$2:$F3942,$C$2:$C3942,$C3943,$B$2:$B3942,$B3943,$A$2:$A3942,$A3943))))</f>
        <v/>
      </c>
      <c r="K3943" s="6" t="str">
        <f t="shared" si="184"/>
        <v/>
      </c>
      <c r="L3943" s="6" t="str">
        <f t="shared" si="185"/>
        <v/>
      </c>
      <c r="M3943" s="6" t="str">
        <f t="shared" si="183"/>
        <v/>
      </c>
    </row>
    <row r="3944" spans="1:13" x14ac:dyDescent="0.25">
      <c r="A3944"/>
      <c r="B3944" s="1"/>
      <c r="C3944"/>
      <c r="D3944"/>
      <c r="E3944" s="76"/>
      <c r="F3944" s="76"/>
      <c r="G3944" s="2"/>
      <c r="H3944" s="77"/>
      <c r="J3944" s="79" t="str">
        <f>IF(IF(IF(_xlfn.MAXIFS($F$2:$F3943,$C$2:$C3943,$C3944,$B$2:$B3943,$B3944,$A$2:$A3943,$A3944)=0,"",$E3944-_xlfn.MAXIFS($F$2:$F3943,$C$2:$C3943,$C3944,$B$2:$B3943,$B3944,$A$2:$A3943,$A3944))&lt;0,0,IF(_xlfn.MAXIFS($F$2:$F3943,$C$2:$C3943,$C3944,$B$2:$B3943,$B3944,$A$2:$A3943,$A3944)=0,"",$E3944-_xlfn.MAXIFS($F$2:$F3943,$C$2:$C3943,$C3944,$B$2:$B3943,$B3944,$A$2:$A3943,$A3944)))&gt;0.25,"",IF(IF(_xlfn.MAXIFS($F$2:$F3943,$C$2:$C3943,$C3944,$B$2:$B3943,$B3944,$A$2:$A3943,$A3944)=0,"",$E3944-_xlfn.MAXIFS($F$2:$F3943,$C$2:$C3943,$C3944,$B$2:$B3943,$B3944,$A$2:$A3943,$A3944))&lt;0,0,IF(_xlfn.MAXIFS($F$2:$F3943,$C$2:$C3943,$C3944,$B$2:$B3943,$B3944,$A$2:$A3943,$A3944)=0,"",$E3944-_xlfn.MAXIFS($F$2:$F3943,$C$2:$C3943,$C3944,$B$2:$B3943,$B3944,$A$2:$A3943,$A3944))))</f>
        <v/>
      </c>
      <c r="K3944" s="6" t="str">
        <f t="shared" si="184"/>
        <v/>
      </c>
      <c r="L3944" s="6" t="str">
        <f t="shared" si="185"/>
        <v/>
      </c>
      <c r="M3944" s="6" t="str">
        <f t="shared" si="183"/>
        <v/>
      </c>
    </row>
    <row r="3945" spans="1:13" x14ac:dyDescent="0.25">
      <c r="A3945"/>
      <c r="B3945" s="1"/>
      <c r="C3945"/>
      <c r="D3945"/>
      <c r="E3945" s="76"/>
      <c r="F3945" s="76"/>
      <c r="G3945" s="2"/>
      <c r="H3945" s="77"/>
      <c r="J3945" s="79" t="str">
        <f>IF(IF(IF(_xlfn.MAXIFS($F$2:$F3944,$C$2:$C3944,$C3945,$B$2:$B3944,$B3945,$A$2:$A3944,$A3945)=0,"",$E3945-_xlfn.MAXIFS($F$2:$F3944,$C$2:$C3944,$C3945,$B$2:$B3944,$B3945,$A$2:$A3944,$A3945))&lt;0,0,IF(_xlfn.MAXIFS($F$2:$F3944,$C$2:$C3944,$C3945,$B$2:$B3944,$B3945,$A$2:$A3944,$A3945)=0,"",$E3945-_xlfn.MAXIFS($F$2:$F3944,$C$2:$C3944,$C3945,$B$2:$B3944,$B3945,$A$2:$A3944,$A3945)))&gt;0.25,"",IF(IF(_xlfn.MAXIFS($F$2:$F3944,$C$2:$C3944,$C3945,$B$2:$B3944,$B3945,$A$2:$A3944,$A3945)=0,"",$E3945-_xlfn.MAXIFS($F$2:$F3944,$C$2:$C3944,$C3945,$B$2:$B3944,$B3945,$A$2:$A3944,$A3945))&lt;0,0,IF(_xlfn.MAXIFS($F$2:$F3944,$C$2:$C3944,$C3945,$B$2:$B3944,$B3945,$A$2:$A3944,$A3945)=0,"",$E3945-_xlfn.MAXIFS($F$2:$F3944,$C$2:$C3944,$C3945,$B$2:$B3944,$B3945,$A$2:$A3944,$A3945))))</f>
        <v/>
      </c>
      <c r="K3945" s="6" t="str">
        <f t="shared" si="184"/>
        <v/>
      </c>
      <c r="L3945" s="6" t="str">
        <f t="shared" si="185"/>
        <v/>
      </c>
      <c r="M3945" s="6" t="str">
        <f t="shared" si="183"/>
        <v/>
      </c>
    </row>
    <row r="3946" spans="1:13" x14ac:dyDescent="0.25">
      <c r="A3946"/>
      <c r="B3946" s="1"/>
      <c r="C3946"/>
      <c r="D3946"/>
      <c r="E3946" s="76"/>
      <c r="F3946" s="76"/>
      <c r="G3946" s="2"/>
      <c r="H3946" s="77"/>
      <c r="J3946" s="79" t="str">
        <f>IF(IF(IF(_xlfn.MAXIFS($F$2:$F3945,$C$2:$C3945,$C3946,$B$2:$B3945,$B3946,$A$2:$A3945,$A3946)=0,"",$E3946-_xlfn.MAXIFS($F$2:$F3945,$C$2:$C3945,$C3946,$B$2:$B3945,$B3946,$A$2:$A3945,$A3946))&lt;0,0,IF(_xlfn.MAXIFS($F$2:$F3945,$C$2:$C3945,$C3946,$B$2:$B3945,$B3946,$A$2:$A3945,$A3946)=0,"",$E3946-_xlfn.MAXIFS($F$2:$F3945,$C$2:$C3945,$C3946,$B$2:$B3945,$B3946,$A$2:$A3945,$A3946)))&gt;0.25,"",IF(IF(_xlfn.MAXIFS($F$2:$F3945,$C$2:$C3945,$C3946,$B$2:$B3945,$B3946,$A$2:$A3945,$A3946)=0,"",$E3946-_xlfn.MAXIFS($F$2:$F3945,$C$2:$C3945,$C3946,$B$2:$B3945,$B3946,$A$2:$A3945,$A3946))&lt;0,0,IF(_xlfn.MAXIFS($F$2:$F3945,$C$2:$C3945,$C3946,$B$2:$B3945,$B3946,$A$2:$A3945,$A3946)=0,"",$E3946-_xlfn.MAXIFS($F$2:$F3945,$C$2:$C3945,$C3946,$B$2:$B3945,$B3946,$A$2:$A3945,$A3946))))</f>
        <v/>
      </c>
      <c r="K3946" s="6" t="str">
        <f t="shared" si="184"/>
        <v/>
      </c>
      <c r="L3946" s="6" t="str">
        <f t="shared" si="185"/>
        <v/>
      </c>
      <c r="M3946" s="6" t="str">
        <f t="shared" si="183"/>
        <v/>
      </c>
    </row>
    <row r="3947" spans="1:13" x14ac:dyDescent="0.25">
      <c r="A3947"/>
      <c r="B3947" s="1"/>
      <c r="C3947"/>
      <c r="D3947"/>
      <c r="E3947" s="76"/>
      <c r="F3947" s="76"/>
      <c r="G3947" s="2"/>
      <c r="H3947" s="77"/>
      <c r="J3947" s="79" t="str">
        <f>IF(IF(IF(_xlfn.MAXIFS($F$2:$F3946,$C$2:$C3946,$C3947,$B$2:$B3946,$B3947,$A$2:$A3946,$A3947)=0,"",$E3947-_xlfn.MAXIFS($F$2:$F3946,$C$2:$C3946,$C3947,$B$2:$B3946,$B3947,$A$2:$A3946,$A3947))&lt;0,0,IF(_xlfn.MAXIFS($F$2:$F3946,$C$2:$C3946,$C3947,$B$2:$B3946,$B3947,$A$2:$A3946,$A3947)=0,"",$E3947-_xlfn.MAXIFS($F$2:$F3946,$C$2:$C3946,$C3947,$B$2:$B3946,$B3947,$A$2:$A3946,$A3947)))&gt;0.25,"",IF(IF(_xlfn.MAXIFS($F$2:$F3946,$C$2:$C3946,$C3947,$B$2:$B3946,$B3947,$A$2:$A3946,$A3947)=0,"",$E3947-_xlfn.MAXIFS($F$2:$F3946,$C$2:$C3946,$C3947,$B$2:$B3946,$B3947,$A$2:$A3946,$A3947))&lt;0,0,IF(_xlfn.MAXIFS($F$2:$F3946,$C$2:$C3946,$C3947,$B$2:$B3946,$B3947,$A$2:$A3946,$A3947)=0,"",$E3947-_xlfn.MAXIFS($F$2:$F3946,$C$2:$C3946,$C3947,$B$2:$B3946,$B3947,$A$2:$A3946,$A3947))))</f>
        <v/>
      </c>
      <c r="K3947" s="6" t="str">
        <f t="shared" si="184"/>
        <v/>
      </c>
      <c r="L3947" s="6" t="str">
        <f t="shared" si="185"/>
        <v/>
      </c>
      <c r="M3947" s="6" t="str">
        <f t="shared" si="183"/>
        <v/>
      </c>
    </row>
    <row r="3948" spans="1:13" x14ac:dyDescent="0.25">
      <c r="A3948"/>
      <c r="B3948" s="1"/>
      <c r="C3948"/>
      <c r="D3948"/>
      <c r="E3948" s="76"/>
      <c r="F3948" s="76"/>
      <c r="G3948" s="2"/>
      <c r="H3948" s="77"/>
      <c r="J3948" s="79" t="str">
        <f>IF(IF(IF(_xlfn.MAXIFS($F$2:$F3947,$C$2:$C3947,$C3948,$B$2:$B3947,$B3948,$A$2:$A3947,$A3948)=0,"",$E3948-_xlfn.MAXIFS($F$2:$F3947,$C$2:$C3947,$C3948,$B$2:$B3947,$B3948,$A$2:$A3947,$A3948))&lt;0,0,IF(_xlfn.MAXIFS($F$2:$F3947,$C$2:$C3947,$C3948,$B$2:$B3947,$B3948,$A$2:$A3947,$A3948)=0,"",$E3948-_xlfn.MAXIFS($F$2:$F3947,$C$2:$C3947,$C3948,$B$2:$B3947,$B3948,$A$2:$A3947,$A3948)))&gt;0.25,"",IF(IF(_xlfn.MAXIFS($F$2:$F3947,$C$2:$C3947,$C3948,$B$2:$B3947,$B3948,$A$2:$A3947,$A3948)=0,"",$E3948-_xlfn.MAXIFS($F$2:$F3947,$C$2:$C3947,$C3948,$B$2:$B3947,$B3948,$A$2:$A3947,$A3948))&lt;0,0,IF(_xlfn.MAXIFS($F$2:$F3947,$C$2:$C3947,$C3948,$B$2:$B3947,$B3948,$A$2:$A3947,$A3948)=0,"",$E3948-_xlfn.MAXIFS($F$2:$F3947,$C$2:$C3947,$C3948,$B$2:$B3947,$B3948,$A$2:$A3947,$A3948))))</f>
        <v/>
      </c>
      <c r="K3948" s="6" t="str">
        <f t="shared" si="184"/>
        <v/>
      </c>
      <c r="L3948" s="6" t="str">
        <f t="shared" si="185"/>
        <v/>
      </c>
      <c r="M3948" s="6" t="str">
        <f t="shared" si="183"/>
        <v/>
      </c>
    </row>
    <row r="3949" spans="1:13" x14ac:dyDescent="0.25">
      <c r="A3949"/>
      <c r="B3949" s="1"/>
      <c r="C3949"/>
      <c r="D3949"/>
      <c r="E3949" s="76"/>
      <c r="F3949" s="76"/>
      <c r="G3949" s="2"/>
      <c r="H3949" s="77"/>
      <c r="J3949" s="79" t="str">
        <f>IF(IF(IF(_xlfn.MAXIFS($F$2:$F3948,$C$2:$C3948,$C3949,$B$2:$B3948,$B3949,$A$2:$A3948,$A3949)=0,"",$E3949-_xlfn.MAXIFS($F$2:$F3948,$C$2:$C3948,$C3949,$B$2:$B3948,$B3949,$A$2:$A3948,$A3949))&lt;0,0,IF(_xlfn.MAXIFS($F$2:$F3948,$C$2:$C3948,$C3949,$B$2:$B3948,$B3949,$A$2:$A3948,$A3949)=0,"",$E3949-_xlfn.MAXIFS($F$2:$F3948,$C$2:$C3948,$C3949,$B$2:$B3948,$B3949,$A$2:$A3948,$A3949)))&gt;0.25,"",IF(IF(_xlfn.MAXIFS($F$2:$F3948,$C$2:$C3948,$C3949,$B$2:$B3948,$B3949,$A$2:$A3948,$A3949)=0,"",$E3949-_xlfn.MAXIFS($F$2:$F3948,$C$2:$C3948,$C3949,$B$2:$B3948,$B3949,$A$2:$A3948,$A3949))&lt;0,0,IF(_xlfn.MAXIFS($F$2:$F3948,$C$2:$C3948,$C3949,$B$2:$B3948,$B3949,$A$2:$A3948,$A3949)=0,"",$E3949-_xlfn.MAXIFS($F$2:$F3948,$C$2:$C3948,$C3949,$B$2:$B3948,$B3949,$A$2:$A3948,$A3949))))</f>
        <v/>
      </c>
      <c r="K3949" s="6" t="str">
        <f t="shared" si="184"/>
        <v/>
      </c>
      <c r="L3949" s="6" t="str">
        <f t="shared" si="185"/>
        <v/>
      </c>
      <c r="M3949" s="6" t="str">
        <f t="shared" si="183"/>
        <v/>
      </c>
    </row>
    <row r="3950" spans="1:13" x14ac:dyDescent="0.25">
      <c r="A3950"/>
      <c r="B3950" s="1"/>
      <c r="C3950"/>
      <c r="D3950"/>
      <c r="E3950" s="76"/>
      <c r="F3950" s="76"/>
      <c r="G3950" s="2"/>
      <c r="H3950" s="77"/>
      <c r="J3950" s="79" t="str">
        <f>IF(IF(IF(_xlfn.MAXIFS($F$2:$F3949,$C$2:$C3949,$C3950,$B$2:$B3949,$B3950,$A$2:$A3949,$A3950)=0,"",$E3950-_xlfn.MAXIFS($F$2:$F3949,$C$2:$C3949,$C3950,$B$2:$B3949,$B3950,$A$2:$A3949,$A3950))&lt;0,0,IF(_xlfn.MAXIFS($F$2:$F3949,$C$2:$C3949,$C3950,$B$2:$B3949,$B3950,$A$2:$A3949,$A3950)=0,"",$E3950-_xlfn.MAXIFS($F$2:$F3949,$C$2:$C3949,$C3950,$B$2:$B3949,$B3950,$A$2:$A3949,$A3950)))&gt;0.25,"",IF(IF(_xlfn.MAXIFS($F$2:$F3949,$C$2:$C3949,$C3950,$B$2:$B3949,$B3950,$A$2:$A3949,$A3950)=0,"",$E3950-_xlfn.MAXIFS($F$2:$F3949,$C$2:$C3949,$C3950,$B$2:$B3949,$B3950,$A$2:$A3949,$A3950))&lt;0,0,IF(_xlfn.MAXIFS($F$2:$F3949,$C$2:$C3949,$C3950,$B$2:$B3949,$B3950,$A$2:$A3949,$A3950)=0,"",$E3950-_xlfn.MAXIFS($F$2:$F3949,$C$2:$C3949,$C3950,$B$2:$B3949,$B3950,$A$2:$A3949,$A3950))))</f>
        <v/>
      </c>
      <c r="K3950" s="6" t="str">
        <f t="shared" si="184"/>
        <v/>
      </c>
      <c r="L3950" s="6" t="str">
        <f t="shared" si="185"/>
        <v/>
      </c>
      <c r="M3950" s="6" t="str">
        <f t="shared" si="183"/>
        <v/>
      </c>
    </row>
    <row r="3951" spans="1:13" x14ac:dyDescent="0.25">
      <c r="A3951"/>
      <c r="B3951" s="1"/>
      <c r="C3951"/>
      <c r="D3951"/>
      <c r="E3951" s="76"/>
      <c r="F3951" s="76"/>
      <c r="G3951" s="2"/>
      <c r="H3951" s="77"/>
      <c r="J3951" s="79" t="str">
        <f>IF(IF(IF(_xlfn.MAXIFS($F$2:$F3950,$C$2:$C3950,$C3951,$B$2:$B3950,$B3951,$A$2:$A3950,$A3951)=0,"",$E3951-_xlfn.MAXIFS($F$2:$F3950,$C$2:$C3950,$C3951,$B$2:$B3950,$B3951,$A$2:$A3950,$A3951))&lt;0,0,IF(_xlfn.MAXIFS($F$2:$F3950,$C$2:$C3950,$C3951,$B$2:$B3950,$B3951,$A$2:$A3950,$A3951)=0,"",$E3951-_xlfn.MAXIFS($F$2:$F3950,$C$2:$C3950,$C3951,$B$2:$B3950,$B3951,$A$2:$A3950,$A3951)))&gt;0.25,"",IF(IF(_xlfn.MAXIFS($F$2:$F3950,$C$2:$C3950,$C3951,$B$2:$B3950,$B3951,$A$2:$A3950,$A3951)=0,"",$E3951-_xlfn.MAXIFS($F$2:$F3950,$C$2:$C3950,$C3951,$B$2:$B3950,$B3951,$A$2:$A3950,$A3951))&lt;0,0,IF(_xlfn.MAXIFS($F$2:$F3950,$C$2:$C3950,$C3951,$B$2:$B3950,$B3951,$A$2:$A3950,$A3951)=0,"",$E3951-_xlfn.MAXIFS($F$2:$F3950,$C$2:$C3950,$C3951,$B$2:$B3950,$B3951,$A$2:$A3950,$A3951))))</f>
        <v/>
      </c>
      <c r="K3951" s="6" t="str">
        <f t="shared" si="184"/>
        <v/>
      </c>
      <c r="L3951" s="6" t="str">
        <f t="shared" si="185"/>
        <v/>
      </c>
      <c r="M3951" s="6" t="str">
        <f t="shared" si="183"/>
        <v/>
      </c>
    </row>
    <row r="3952" spans="1:13" x14ac:dyDescent="0.25">
      <c r="A3952"/>
      <c r="B3952" s="1"/>
      <c r="C3952"/>
      <c r="D3952"/>
      <c r="E3952" s="76"/>
      <c r="F3952" s="76"/>
      <c r="G3952" s="2"/>
      <c r="H3952" s="77"/>
      <c r="J3952" s="79" t="str">
        <f>IF(IF(IF(_xlfn.MAXIFS($F$2:$F3951,$C$2:$C3951,$C3952,$B$2:$B3951,$B3952,$A$2:$A3951,$A3952)=0,"",$E3952-_xlfn.MAXIFS($F$2:$F3951,$C$2:$C3951,$C3952,$B$2:$B3951,$B3952,$A$2:$A3951,$A3952))&lt;0,0,IF(_xlfn.MAXIFS($F$2:$F3951,$C$2:$C3951,$C3952,$B$2:$B3951,$B3952,$A$2:$A3951,$A3952)=0,"",$E3952-_xlfn.MAXIFS($F$2:$F3951,$C$2:$C3951,$C3952,$B$2:$B3951,$B3952,$A$2:$A3951,$A3952)))&gt;0.25,"",IF(IF(_xlfn.MAXIFS($F$2:$F3951,$C$2:$C3951,$C3952,$B$2:$B3951,$B3952,$A$2:$A3951,$A3952)=0,"",$E3952-_xlfn.MAXIFS($F$2:$F3951,$C$2:$C3951,$C3952,$B$2:$B3951,$B3952,$A$2:$A3951,$A3952))&lt;0,0,IF(_xlfn.MAXIFS($F$2:$F3951,$C$2:$C3951,$C3952,$B$2:$B3951,$B3952,$A$2:$A3951,$A3952)=0,"",$E3952-_xlfn.MAXIFS($F$2:$F3951,$C$2:$C3951,$C3952,$B$2:$B3951,$B3952,$A$2:$A3951,$A3952))))</f>
        <v/>
      </c>
      <c r="K3952" s="6" t="str">
        <f t="shared" si="184"/>
        <v/>
      </c>
      <c r="L3952" s="6" t="str">
        <f t="shared" si="185"/>
        <v/>
      </c>
      <c r="M3952" s="6" t="str">
        <f t="shared" si="183"/>
        <v/>
      </c>
    </row>
    <row r="3953" spans="1:13" x14ac:dyDescent="0.25">
      <c r="A3953"/>
      <c r="B3953" s="1"/>
      <c r="C3953"/>
      <c r="D3953"/>
      <c r="E3953" s="76"/>
      <c r="F3953" s="76"/>
      <c r="G3953" s="2"/>
      <c r="H3953" s="77"/>
      <c r="J3953" s="79" t="str">
        <f>IF(IF(IF(_xlfn.MAXIFS($F$2:$F3952,$C$2:$C3952,$C3953,$B$2:$B3952,$B3953,$A$2:$A3952,$A3953)=0,"",$E3953-_xlfn.MAXIFS($F$2:$F3952,$C$2:$C3952,$C3953,$B$2:$B3952,$B3953,$A$2:$A3952,$A3953))&lt;0,0,IF(_xlfn.MAXIFS($F$2:$F3952,$C$2:$C3952,$C3953,$B$2:$B3952,$B3953,$A$2:$A3952,$A3953)=0,"",$E3953-_xlfn.MAXIFS($F$2:$F3952,$C$2:$C3952,$C3953,$B$2:$B3952,$B3953,$A$2:$A3952,$A3953)))&gt;0.25,"",IF(IF(_xlfn.MAXIFS($F$2:$F3952,$C$2:$C3952,$C3953,$B$2:$B3952,$B3953,$A$2:$A3952,$A3953)=0,"",$E3953-_xlfn.MAXIFS($F$2:$F3952,$C$2:$C3952,$C3953,$B$2:$B3952,$B3953,$A$2:$A3952,$A3953))&lt;0,0,IF(_xlfn.MAXIFS($F$2:$F3952,$C$2:$C3952,$C3953,$B$2:$B3952,$B3953,$A$2:$A3952,$A3953)=0,"",$E3953-_xlfn.MAXIFS($F$2:$F3952,$C$2:$C3952,$C3953,$B$2:$B3952,$B3953,$A$2:$A3952,$A3953))))</f>
        <v/>
      </c>
      <c r="K3953" s="6" t="str">
        <f t="shared" si="184"/>
        <v/>
      </c>
      <c r="L3953" s="6" t="str">
        <f t="shared" si="185"/>
        <v/>
      </c>
      <c r="M3953" s="6" t="str">
        <f t="shared" si="183"/>
        <v/>
      </c>
    </row>
    <row r="3954" spans="1:13" x14ac:dyDescent="0.25">
      <c r="A3954"/>
      <c r="B3954" s="1"/>
      <c r="C3954"/>
      <c r="D3954"/>
      <c r="E3954" s="76"/>
      <c r="F3954" s="76"/>
      <c r="G3954" s="2"/>
      <c r="H3954" s="77"/>
      <c r="J3954" s="79" t="str">
        <f>IF(IF(IF(_xlfn.MAXIFS($F$2:$F3953,$C$2:$C3953,$C3954,$B$2:$B3953,$B3954,$A$2:$A3953,$A3954)=0,"",$E3954-_xlfn.MAXIFS($F$2:$F3953,$C$2:$C3953,$C3954,$B$2:$B3953,$B3954,$A$2:$A3953,$A3954))&lt;0,0,IF(_xlfn.MAXIFS($F$2:$F3953,$C$2:$C3953,$C3954,$B$2:$B3953,$B3954,$A$2:$A3953,$A3954)=0,"",$E3954-_xlfn.MAXIFS($F$2:$F3953,$C$2:$C3953,$C3954,$B$2:$B3953,$B3954,$A$2:$A3953,$A3954)))&gt;0.25,"",IF(IF(_xlfn.MAXIFS($F$2:$F3953,$C$2:$C3953,$C3954,$B$2:$B3953,$B3954,$A$2:$A3953,$A3954)=0,"",$E3954-_xlfn.MAXIFS($F$2:$F3953,$C$2:$C3953,$C3954,$B$2:$B3953,$B3954,$A$2:$A3953,$A3954))&lt;0,0,IF(_xlfn.MAXIFS($F$2:$F3953,$C$2:$C3953,$C3954,$B$2:$B3953,$B3954,$A$2:$A3953,$A3954)=0,"",$E3954-_xlfn.MAXIFS($F$2:$F3953,$C$2:$C3953,$C3954,$B$2:$B3953,$B3954,$A$2:$A3953,$A3954))))</f>
        <v/>
      </c>
      <c r="K3954" s="6" t="str">
        <f t="shared" si="184"/>
        <v/>
      </c>
      <c r="L3954" s="6" t="str">
        <f t="shared" si="185"/>
        <v/>
      </c>
      <c r="M3954" s="6" t="str">
        <f t="shared" si="183"/>
        <v/>
      </c>
    </row>
    <row r="3955" spans="1:13" x14ac:dyDescent="0.25">
      <c r="A3955"/>
      <c r="B3955" s="1"/>
      <c r="C3955"/>
      <c r="D3955"/>
      <c r="E3955" s="76"/>
      <c r="F3955" s="76"/>
      <c r="G3955" s="2"/>
      <c r="H3955" s="77"/>
      <c r="J3955" s="79" t="str">
        <f>IF(IF(IF(_xlfn.MAXIFS($F$2:$F3954,$C$2:$C3954,$C3955,$B$2:$B3954,$B3955,$A$2:$A3954,$A3955)=0,"",$E3955-_xlfn.MAXIFS($F$2:$F3954,$C$2:$C3954,$C3955,$B$2:$B3954,$B3955,$A$2:$A3954,$A3955))&lt;0,0,IF(_xlfn.MAXIFS($F$2:$F3954,$C$2:$C3954,$C3955,$B$2:$B3954,$B3955,$A$2:$A3954,$A3955)=0,"",$E3955-_xlfn.MAXIFS($F$2:$F3954,$C$2:$C3954,$C3955,$B$2:$B3954,$B3955,$A$2:$A3954,$A3955)))&gt;0.25,"",IF(IF(_xlfn.MAXIFS($F$2:$F3954,$C$2:$C3954,$C3955,$B$2:$B3954,$B3955,$A$2:$A3954,$A3955)=0,"",$E3955-_xlfn.MAXIFS($F$2:$F3954,$C$2:$C3954,$C3955,$B$2:$B3954,$B3955,$A$2:$A3954,$A3955))&lt;0,0,IF(_xlfn.MAXIFS($F$2:$F3954,$C$2:$C3954,$C3955,$B$2:$B3954,$B3955,$A$2:$A3954,$A3955)=0,"",$E3955-_xlfn.MAXIFS($F$2:$F3954,$C$2:$C3954,$C3955,$B$2:$B3954,$B3955,$A$2:$A3954,$A3955))))</f>
        <v/>
      </c>
      <c r="K3955" s="6" t="str">
        <f t="shared" si="184"/>
        <v/>
      </c>
      <c r="L3955" s="6" t="str">
        <f t="shared" si="185"/>
        <v/>
      </c>
      <c r="M3955" s="6" t="str">
        <f t="shared" si="183"/>
        <v/>
      </c>
    </row>
    <row r="3956" spans="1:13" x14ac:dyDescent="0.25">
      <c r="A3956"/>
      <c r="B3956" s="1"/>
      <c r="C3956"/>
      <c r="D3956"/>
      <c r="E3956" s="76"/>
      <c r="F3956" s="76"/>
      <c r="G3956" s="2"/>
      <c r="H3956" s="77"/>
      <c r="J3956" s="79" t="str">
        <f>IF(IF(IF(_xlfn.MAXIFS($F$2:$F3955,$C$2:$C3955,$C3956,$B$2:$B3955,$B3956,$A$2:$A3955,$A3956)=0,"",$E3956-_xlfn.MAXIFS($F$2:$F3955,$C$2:$C3955,$C3956,$B$2:$B3955,$B3956,$A$2:$A3955,$A3956))&lt;0,0,IF(_xlfn.MAXIFS($F$2:$F3955,$C$2:$C3955,$C3956,$B$2:$B3955,$B3956,$A$2:$A3955,$A3956)=0,"",$E3956-_xlfn.MAXIFS($F$2:$F3955,$C$2:$C3955,$C3956,$B$2:$B3955,$B3956,$A$2:$A3955,$A3956)))&gt;0.25,"",IF(IF(_xlfn.MAXIFS($F$2:$F3955,$C$2:$C3955,$C3956,$B$2:$B3955,$B3956,$A$2:$A3955,$A3956)=0,"",$E3956-_xlfn.MAXIFS($F$2:$F3955,$C$2:$C3955,$C3956,$B$2:$B3955,$B3956,$A$2:$A3955,$A3956))&lt;0,0,IF(_xlfn.MAXIFS($F$2:$F3955,$C$2:$C3955,$C3956,$B$2:$B3955,$B3956,$A$2:$A3955,$A3956)=0,"",$E3956-_xlfn.MAXIFS($F$2:$F3955,$C$2:$C3955,$C3956,$B$2:$B3955,$B3956,$A$2:$A3955,$A3956))))</f>
        <v/>
      </c>
      <c r="K3956" s="6" t="str">
        <f t="shared" si="184"/>
        <v/>
      </c>
      <c r="L3956" s="6" t="str">
        <f t="shared" si="185"/>
        <v/>
      </c>
      <c r="M3956" s="6" t="str">
        <f t="shared" si="183"/>
        <v/>
      </c>
    </row>
    <row r="3957" spans="1:13" x14ac:dyDescent="0.25">
      <c r="A3957"/>
      <c r="B3957" s="1"/>
      <c r="C3957"/>
      <c r="D3957"/>
      <c r="E3957" s="76"/>
      <c r="F3957" s="76"/>
      <c r="G3957" s="2"/>
      <c r="H3957" s="77"/>
      <c r="J3957" s="79" t="str">
        <f>IF(IF(IF(_xlfn.MAXIFS($F$2:$F3956,$C$2:$C3956,$C3957,$B$2:$B3956,$B3957,$A$2:$A3956,$A3957)=0,"",$E3957-_xlfn.MAXIFS($F$2:$F3956,$C$2:$C3956,$C3957,$B$2:$B3956,$B3957,$A$2:$A3956,$A3957))&lt;0,0,IF(_xlfn.MAXIFS($F$2:$F3956,$C$2:$C3956,$C3957,$B$2:$B3956,$B3957,$A$2:$A3956,$A3957)=0,"",$E3957-_xlfn.MAXIFS($F$2:$F3956,$C$2:$C3956,$C3957,$B$2:$B3956,$B3957,$A$2:$A3956,$A3957)))&gt;0.25,"",IF(IF(_xlfn.MAXIFS($F$2:$F3956,$C$2:$C3956,$C3957,$B$2:$B3956,$B3957,$A$2:$A3956,$A3957)=0,"",$E3957-_xlfn.MAXIFS($F$2:$F3956,$C$2:$C3956,$C3957,$B$2:$B3956,$B3957,$A$2:$A3956,$A3957))&lt;0,0,IF(_xlfn.MAXIFS($F$2:$F3956,$C$2:$C3956,$C3957,$B$2:$B3956,$B3957,$A$2:$A3956,$A3957)=0,"",$E3957-_xlfn.MAXIFS($F$2:$F3956,$C$2:$C3956,$C3957,$B$2:$B3956,$B3957,$A$2:$A3956,$A3957))))</f>
        <v/>
      </c>
      <c r="K3957" s="6" t="str">
        <f t="shared" si="184"/>
        <v/>
      </c>
      <c r="L3957" s="6" t="str">
        <f t="shared" si="185"/>
        <v/>
      </c>
      <c r="M3957" s="6" t="str">
        <f t="shared" si="183"/>
        <v/>
      </c>
    </row>
    <row r="3958" spans="1:13" x14ac:dyDescent="0.25">
      <c r="A3958"/>
      <c r="B3958" s="1"/>
      <c r="C3958"/>
      <c r="D3958"/>
      <c r="E3958" s="76"/>
      <c r="F3958" s="76"/>
      <c r="G3958" s="2"/>
      <c r="H3958" s="77"/>
      <c r="J3958" s="79" t="str">
        <f>IF(IF(IF(_xlfn.MAXIFS($F$2:$F3957,$C$2:$C3957,$C3958,$B$2:$B3957,$B3958,$A$2:$A3957,$A3958)=0,"",$E3958-_xlfn.MAXIFS($F$2:$F3957,$C$2:$C3957,$C3958,$B$2:$B3957,$B3958,$A$2:$A3957,$A3958))&lt;0,0,IF(_xlfn.MAXIFS($F$2:$F3957,$C$2:$C3957,$C3958,$B$2:$B3957,$B3958,$A$2:$A3957,$A3958)=0,"",$E3958-_xlfn.MAXIFS($F$2:$F3957,$C$2:$C3957,$C3958,$B$2:$B3957,$B3958,$A$2:$A3957,$A3958)))&gt;0.25,"",IF(IF(_xlfn.MAXIFS($F$2:$F3957,$C$2:$C3957,$C3958,$B$2:$B3957,$B3958,$A$2:$A3957,$A3958)=0,"",$E3958-_xlfn.MAXIFS($F$2:$F3957,$C$2:$C3957,$C3958,$B$2:$B3957,$B3958,$A$2:$A3957,$A3958))&lt;0,0,IF(_xlfn.MAXIFS($F$2:$F3957,$C$2:$C3957,$C3958,$B$2:$B3957,$B3958,$A$2:$A3957,$A3958)=0,"",$E3958-_xlfn.MAXIFS($F$2:$F3957,$C$2:$C3957,$C3958,$B$2:$B3957,$B3958,$A$2:$A3957,$A3958))))</f>
        <v/>
      </c>
      <c r="K3958" s="6" t="str">
        <f t="shared" si="184"/>
        <v/>
      </c>
      <c r="L3958" s="6" t="str">
        <f t="shared" si="185"/>
        <v/>
      </c>
      <c r="M3958" s="6" t="str">
        <f t="shared" si="183"/>
        <v/>
      </c>
    </row>
    <row r="3959" spans="1:13" x14ac:dyDescent="0.25">
      <c r="A3959"/>
      <c r="B3959" s="1"/>
      <c r="C3959"/>
      <c r="D3959"/>
      <c r="E3959" s="76"/>
      <c r="F3959" s="76"/>
      <c r="G3959" s="2"/>
      <c r="H3959" s="77"/>
      <c r="J3959" s="79" t="str">
        <f>IF(IF(IF(_xlfn.MAXIFS($F$2:$F3958,$C$2:$C3958,$C3959,$B$2:$B3958,$B3959,$A$2:$A3958,$A3959)=0,"",$E3959-_xlfn.MAXIFS($F$2:$F3958,$C$2:$C3958,$C3959,$B$2:$B3958,$B3959,$A$2:$A3958,$A3959))&lt;0,0,IF(_xlfn.MAXIFS($F$2:$F3958,$C$2:$C3958,$C3959,$B$2:$B3958,$B3959,$A$2:$A3958,$A3959)=0,"",$E3959-_xlfn.MAXIFS($F$2:$F3958,$C$2:$C3958,$C3959,$B$2:$B3958,$B3959,$A$2:$A3958,$A3959)))&gt;0.25,"",IF(IF(_xlfn.MAXIFS($F$2:$F3958,$C$2:$C3958,$C3959,$B$2:$B3958,$B3959,$A$2:$A3958,$A3959)=0,"",$E3959-_xlfn.MAXIFS($F$2:$F3958,$C$2:$C3958,$C3959,$B$2:$B3958,$B3959,$A$2:$A3958,$A3959))&lt;0,0,IF(_xlfn.MAXIFS($F$2:$F3958,$C$2:$C3958,$C3959,$B$2:$B3958,$B3959,$A$2:$A3958,$A3959)=0,"",$E3959-_xlfn.MAXIFS($F$2:$F3958,$C$2:$C3958,$C3959,$B$2:$B3958,$B3959,$A$2:$A3958,$A3959))))</f>
        <v/>
      </c>
      <c r="K3959" s="6" t="str">
        <f t="shared" si="184"/>
        <v/>
      </c>
      <c r="L3959" s="6" t="str">
        <f t="shared" si="185"/>
        <v/>
      </c>
      <c r="M3959" s="6" t="str">
        <f t="shared" si="183"/>
        <v/>
      </c>
    </row>
    <row r="3960" spans="1:13" x14ac:dyDescent="0.25">
      <c r="A3960"/>
      <c r="B3960" s="1"/>
      <c r="C3960"/>
      <c r="D3960"/>
      <c r="E3960" s="76"/>
      <c r="F3960" s="76"/>
      <c r="G3960" s="2"/>
      <c r="H3960" s="77"/>
      <c r="J3960" s="79" t="str">
        <f>IF(IF(IF(_xlfn.MAXIFS($F$2:$F3959,$C$2:$C3959,$C3960,$B$2:$B3959,$B3960,$A$2:$A3959,$A3960)=0,"",$E3960-_xlfn.MAXIFS($F$2:$F3959,$C$2:$C3959,$C3960,$B$2:$B3959,$B3960,$A$2:$A3959,$A3960))&lt;0,0,IF(_xlfn.MAXIFS($F$2:$F3959,$C$2:$C3959,$C3960,$B$2:$B3959,$B3960,$A$2:$A3959,$A3960)=0,"",$E3960-_xlfn.MAXIFS($F$2:$F3959,$C$2:$C3959,$C3960,$B$2:$B3959,$B3960,$A$2:$A3959,$A3960)))&gt;0.25,"",IF(IF(_xlfn.MAXIFS($F$2:$F3959,$C$2:$C3959,$C3960,$B$2:$B3959,$B3960,$A$2:$A3959,$A3960)=0,"",$E3960-_xlfn.MAXIFS($F$2:$F3959,$C$2:$C3959,$C3960,$B$2:$B3959,$B3960,$A$2:$A3959,$A3960))&lt;0,0,IF(_xlfn.MAXIFS($F$2:$F3959,$C$2:$C3959,$C3960,$B$2:$B3959,$B3960,$A$2:$A3959,$A3960)=0,"",$E3960-_xlfn.MAXIFS($F$2:$F3959,$C$2:$C3959,$C3960,$B$2:$B3959,$B3960,$A$2:$A3959,$A3960))))</f>
        <v/>
      </c>
      <c r="K3960" s="6" t="str">
        <f t="shared" si="184"/>
        <v/>
      </c>
      <c r="L3960" s="6" t="str">
        <f t="shared" si="185"/>
        <v/>
      </c>
      <c r="M3960" s="6" t="str">
        <f t="shared" si="183"/>
        <v/>
      </c>
    </row>
    <row r="3961" spans="1:13" x14ac:dyDescent="0.25">
      <c r="A3961"/>
      <c r="B3961" s="1"/>
      <c r="C3961"/>
      <c r="D3961"/>
      <c r="E3961" s="76"/>
      <c r="F3961" s="76"/>
      <c r="G3961" s="2"/>
      <c r="H3961" s="77"/>
      <c r="J3961" s="79" t="str">
        <f>IF(IF(IF(_xlfn.MAXIFS($F$2:$F3960,$C$2:$C3960,$C3961,$B$2:$B3960,$B3961,$A$2:$A3960,$A3961)=0,"",$E3961-_xlfn.MAXIFS($F$2:$F3960,$C$2:$C3960,$C3961,$B$2:$B3960,$B3961,$A$2:$A3960,$A3961))&lt;0,0,IF(_xlfn.MAXIFS($F$2:$F3960,$C$2:$C3960,$C3961,$B$2:$B3960,$B3961,$A$2:$A3960,$A3961)=0,"",$E3961-_xlfn.MAXIFS($F$2:$F3960,$C$2:$C3960,$C3961,$B$2:$B3960,$B3961,$A$2:$A3960,$A3961)))&gt;0.25,"",IF(IF(_xlfn.MAXIFS($F$2:$F3960,$C$2:$C3960,$C3961,$B$2:$B3960,$B3961,$A$2:$A3960,$A3961)=0,"",$E3961-_xlfn.MAXIFS($F$2:$F3960,$C$2:$C3960,$C3961,$B$2:$B3960,$B3961,$A$2:$A3960,$A3961))&lt;0,0,IF(_xlfn.MAXIFS($F$2:$F3960,$C$2:$C3960,$C3961,$B$2:$B3960,$B3961,$A$2:$A3960,$A3961)=0,"",$E3961-_xlfn.MAXIFS($F$2:$F3960,$C$2:$C3960,$C3961,$B$2:$B3960,$B3961,$A$2:$A3960,$A3961))))</f>
        <v/>
      </c>
      <c r="K3961" s="6" t="str">
        <f t="shared" si="184"/>
        <v/>
      </c>
      <c r="L3961" s="6" t="str">
        <f t="shared" si="185"/>
        <v/>
      </c>
      <c r="M3961" s="6" t="str">
        <f t="shared" si="183"/>
        <v/>
      </c>
    </row>
    <row r="3962" spans="1:13" x14ac:dyDescent="0.25">
      <c r="A3962"/>
      <c r="B3962" s="1"/>
      <c r="C3962"/>
      <c r="D3962"/>
      <c r="E3962" s="76"/>
      <c r="F3962" s="76"/>
      <c r="G3962" s="2"/>
      <c r="H3962" s="77"/>
      <c r="J3962" s="79" t="str">
        <f>IF(IF(IF(_xlfn.MAXIFS($F$2:$F3961,$C$2:$C3961,$C3962,$B$2:$B3961,$B3962,$A$2:$A3961,$A3962)=0,"",$E3962-_xlfn.MAXIFS($F$2:$F3961,$C$2:$C3961,$C3962,$B$2:$B3961,$B3962,$A$2:$A3961,$A3962))&lt;0,0,IF(_xlfn.MAXIFS($F$2:$F3961,$C$2:$C3961,$C3962,$B$2:$B3961,$B3962,$A$2:$A3961,$A3962)=0,"",$E3962-_xlfn.MAXIFS($F$2:$F3961,$C$2:$C3961,$C3962,$B$2:$B3961,$B3962,$A$2:$A3961,$A3962)))&gt;0.25,"",IF(IF(_xlfn.MAXIFS($F$2:$F3961,$C$2:$C3961,$C3962,$B$2:$B3961,$B3962,$A$2:$A3961,$A3962)=0,"",$E3962-_xlfn.MAXIFS($F$2:$F3961,$C$2:$C3961,$C3962,$B$2:$B3961,$B3962,$A$2:$A3961,$A3962))&lt;0,0,IF(_xlfn.MAXIFS($F$2:$F3961,$C$2:$C3961,$C3962,$B$2:$B3961,$B3962,$A$2:$A3961,$A3962)=0,"",$E3962-_xlfn.MAXIFS($F$2:$F3961,$C$2:$C3961,$C3962,$B$2:$B3961,$B3962,$A$2:$A3961,$A3962))))</f>
        <v/>
      </c>
      <c r="K3962" s="6" t="str">
        <f t="shared" si="184"/>
        <v/>
      </c>
      <c r="L3962" s="6" t="str">
        <f t="shared" si="185"/>
        <v/>
      </c>
      <c r="M3962" s="6" t="str">
        <f t="shared" si="183"/>
        <v/>
      </c>
    </row>
    <row r="3963" spans="1:13" x14ac:dyDescent="0.25">
      <c r="A3963"/>
      <c r="B3963" s="1"/>
      <c r="C3963"/>
      <c r="D3963"/>
      <c r="E3963" s="76"/>
      <c r="F3963" s="76"/>
      <c r="G3963" s="2"/>
      <c r="H3963" s="77"/>
      <c r="J3963" s="79" t="str">
        <f>IF(IF(IF(_xlfn.MAXIFS($F$2:$F3962,$C$2:$C3962,$C3963,$B$2:$B3962,$B3963,$A$2:$A3962,$A3963)=0,"",$E3963-_xlfn.MAXIFS($F$2:$F3962,$C$2:$C3962,$C3963,$B$2:$B3962,$B3963,$A$2:$A3962,$A3963))&lt;0,0,IF(_xlfn.MAXIFS($F$2:$F3962,$C$2:$C3962,$C3963,$B$2:$B3962,$B3963,$A$2:$A3962,$A3963)=0,"",$E3963-_xlfn.MAXIFS($F$2:$F3962,$C$2:$C3962,$C3963,$B$2:$B3962,$B3963,$A$2:$A3962,$A3963)))&gt;0.25,"",IF(IF(_xlfn.MAXIFS($F$2:$F3962,$C$2:$C3962,$C3963,$B$2:$B3962,$B3963,$A$2:$A3962,$A3963)=0,"",$E3963-_xlfn.MAXIFS($F$2:$F3962,$C$2:$C3962,$C3963,$B$2:$B3962,$B3963,$A$2:$A3962,$A3963))&lt;0,0,IF(_xlfn.MAXIFS($F$2:$F3962,$C$2:$C3962,$C3963,$B$2:$B3962,$B3963,$A$2:$A3962,$A3963)=0,"",$E3963-_xlfn.MAXIFS($F$2:$F3962,$C$2:$C3962,$C3963,$B$2:$B3962,$B3963,$A$2:$A3962,$A3963))))</f>
        <v/>
      </c>
      <c r="K3963" s="6" t="str">
        <f t="shared" si="184"/>
        <v/>
      </c>
      <c r="L3963" s="6" t="str">
        <f t="shared" si="185"/>
        <v/>
      </c>
      <c r="M3963" s="6" t="str">
        <f t="shared" si="183"/>
        <v/>
      </c>
    </row>
    <row r="3964" spans="1:13" x14ac:dyDescent="0.25">
      <c r="A3964"/>
      <c r="B3964" s="1"/>
      <c r="C3964"/>
      <c r="D3964"/>
      <c r="E3964" s="76"/>
      <c r="F3964" s="76"/>
      <c r="G3964" s="2"/>
      <c r="H3964" s="77"/>
      <c r="J3964" s="79" t="str">
        <f>IF(IF(IF(_xlfn.MAXIFS($F$2:$F3963,$C$2:$C3963,$C3964,$B$2:$B3963,$B3964,$A$2:$A3963,$A3964)=0,"",$E3964-_xlfn.MAXIFS($F$2:$F3963,$C$2:$C3963,$C3964,$B$2:$B3963,$B3964,$A$2:$A3963,$A3964))&lt;0,0,IF(_xlfn.MAXIFS($F$2:$F3963,$C$2:$C3963,$C3964,$B$2:$B3963,$B3964,$A$2:$A3963,$A3964)=0,"",$E3964-_xlfn.MAXIFS($F$2:$F3963,$C$2:$C3963,$C3964,$B$2:$B3963,$B3964,$A$2:$A3963,$A3964)))&gt;0.25,"",IF(IF(_xlfn.MAXIFS($F$2:$F3963,$C$2:$C3963,$C3964,$B$2:$B3963,$B3964,$A$2:$A3963,$A3964)=0,"",$E3964-_xlfn.MAXIFS($F$2:$F3963,$C$2:$C3963,$C3964,$B$2:$B3963,$B3964,$A$2:$A3963,$A3964))&lt;0,0,IF(_xlfn.MAXIFS($F$2:$F3963,$C$2:$C3963,$C3964,$B$2:$B3963,$B3964,$A$2:$A3963,$A3964)=0,"",$E3964-_xlfn.MAXIFS($F$2:$F3963,$C$2:$C3963,$C3964,$B$2:$B3963,$B3964,$A$2:$A3963,$A3964))))</f>
        <v/>
      </c>
      <c r="K3964" s="6" t="str">
        <f t="shared" si="184"/>
        <v/>
      </c>
      <c r="L3964" s="6" t="str">
        <f t="shared" si="185"/>
        <v/>
      </c>
      <c r="M3964" s="6" t="str">
        <f t="shared" si="183"/>
        <v/>
      </c>
    </row>
    <row r="3965" spans="1:13" x14ac:dyDescent="0.25">
      <c r="A3965"/>
      <c r="B3965" s="1"/>
      <c r="C3965"/>
      <c r="D3965"/>
      <c r="E3965" s="76"/>
      <c r="F3965" s="76"/>
      <c r="G3965" s="2"/>
      <c r="H3965" s="77"/>
      <c r="J3965" s="79" t="str">
        <f>IF(IF(IF(_xlfn.MAXIFS($F$2:$F3964,$C$2:$C3964,$C3965,$B$2:$B3964,$B3965,$A$2:$A3964,$A3965)=0,"",$E3965-_xlfn.MAXIFS($F$2:$F3964,$C$2:$C3964,$C3965,$B$2:$B3964,$B3965,$A$2:$A3964,$A3965))&lt;0,0,IF(_xlfn.MAXIFS($F$2:$F3964,$C$2:$C3964,$C3965,$B$2:$B3964,$B3965,$A$2:$A3964,$A3965)=0,"",$E3965-_xlfn.MAXIFS($F$2:$F3964,$C$2:$C3964,$C3965,$B$2:$B3964,$B3965,$A$2:$A3964,$A3965)))&gt;0.25,"",IF(IF(_xlfn.MAXIFS($F$2:$F3964,$C$2:$C3964,$C3965,$B$2:$B3964,$B3965,$A$2:$A3964,$A3965)=0,"",$E3965-_xlfn.MAXIFS($F$2:$F3964,$C$2:$C3964,$C3965,$B$2:$B3964,$B3965,$A$2:$A3964,$A3965))&lt;0,0,IF(_xlfn.MAXIFS($F$2:$F3964,$C$2:$C3964,$C3965,$B$2:$B3964,$B3965,$A$2:$A3964,$A3965)=0,"",$E3965-_xlfn.MAXIFS($F$2:$F3964,$C$2:$C3964,$C3965,$B$2:$B3964,$B3965,$A$2:$A3964,$A3965))))</f>
        <v/>
      </c>
      <c r="K3965" s="6" t="str">
        <f t="shared" si="184"/>
        <v/>
      </c>
      <c r="L3965" s="6" t="str">
        <f t="shared" si="185"/>
        <v/>
      </c>
      <c r="M3965" s="6" t="str">
        <f t="shared" si="183"/>
        <v/>
      </c>
    </row>
    <row r="3966" spans="1:13" x14ac:dyDescent="0.25">
      <c r="A3966"/>
      <c r="B3966" s="1"/>
      <c r="C3966"/>
      <c r="D3966"/>
      <c r="E3966" s="76"/>
      <c r="F3966" s="76"/>
      <c r="G3966" s="2"/>
      <c r="H3966" s="77"/>
      <c r="J3966" s="79" t="str">
        <f>IF(IF(IF(_xlfn.MAXIFS($F$2:$F3965,$C$2:$C3965,$C3966,$B$2:$B3965,$B3966,$A$2:$A3965,$A3966)=0,"",$E3966-_xlfn.MAXIFS($F$2:$F3965,$C$2:$C3965,$C3966,$B$2:$B3965,$B3966,$A$2:$A3965,$A3966))&lt;0,0,IF(_xlfn.MAXIFS($F$2:$F3965,$C$2:$C3965,$C3966,$B$2:$B3965,$B3966,$A$2:$A3965,$A3966)=0,"",$E3966-_xlfn.MAXIFS($F$2:$F3965,$C$2:$C3965,$C3966,$B$2:$B3965,$B3966,$A$2:$A3965,$A3966)))&gt;0.25,"",IF(IF(_xlfn.MAXIFS($F$2:$F3965,$C$2:$C3965,$C3966,$B$2:$B3965,$B3966,$A$2:$A3965,$A3966)=0,"",$E3966-_xlfn.MAXIFS($F$2:$F3965,$C$2:$C3965,$C3966,$B$2:$B3965,$B3966,$A$2:$A3965,$A3966))&lt;0,0,IF(_xlfn.MAXIFS($F$2:$F3965,$C$2:$C3965,$C3966,$B$2:$B3965,$B3966,$A$2:$A3965,$A3966)=0,"",$E3966-_xlfn.MAXIFS($F$2:$F3965,$C$2:$C3965,$C3966,$B$2:$B3965,$B3966,$A$2:$A3965,$A3966))))</f>
        <v/>
      </c>
      <c r="K3966" s="6" t="str">
        <f t="shared" si="184"/>
        <v/>
      </c>
      <c r="L3966" s="6" t="str">
        <f t="shared" si="185"/>
        <v/>
      </c>
      <c r="M3966" s="6" t="str">
        <f t="shared" si="183"/>
        <v/>
      </c>
    </row>
    <row r="3967" spans="1:13" x14ac:dyDescent="0.25">
      <c r="A3967"/>
      <c r="B3967" s="1"/>
      <c r="C3967"/>
      <c r="D3967"/>
      <c r="E3967" s="76"/>
      <c r="F3967" s="76"/>
      <c r="G3967" s="2"/>
      <c r="H3967" s="77"/>
      <c r="J3967" s="79" t="str">
        <f>IF(IF(IF(_xlfn.MAXIFS($F$2:$F3966,$C$2:$C3966,$C3967,$B$2:$B3966,$B3967,$A$2:$A3966,$A3967)=0,"",$E3967-_xlfn.MAXIFS($F$2:$F3966,$C$2:$C3966,$C3967,$B$2:$B3966,$B3967,$A$2:$A3966,$A3967))&lt;0,0,IF(_xlfn.MAXIFS($F$2:$F3966,$C$2:$C3966,$C3967,$B$2:$B3966,$B3967,$A$2:$A3966,$A3967)=0,"",$E3967-_xlfn.MAXIFS($F$2:$F3966,$C$2:$C3966,$C3967,$B$2:$B3966,$B3967,$A$2:$A3966,$A3967)))&gt;0.25,"",IF(IF(_xlfn.MAXIFS($F$2:$F3966,$C$2:$C3966,$C3967,$B$2:$B3966,$B3967,$A$2:$A3966,$A3967)=0,"",$E3967-_xlfn.MAXIFS($F$2:$F3966,$C$2:$C3966,$C3967,$B$2:$B3966,$B3967,$A$2:$A3966,$A3967))&lt;0,0,IF(_xlfn.MAXIFS($F$2:$F3966,$C$2:$C3966,$C3967,$B$2:$B3966,$B3967,$A$2:$A3966,$A3967)=0,"",$E3967-_xlfn.MAXIFS($F$2:$F3966,$C$2:$C3966,$C3967,$B$2:$B3966,$B3967,$A$2:$A3966,$A3967))))</f>
        <v/>
      </c>
      <c r="K3967" s="6" t="str">
        <f t="shared" si="184"/>
        <v/>
      </c>
      <c r="L3967" s="6" t="str">
        <f t="shared" si="185"/>
        <v/>
      </c>
      <c r="M3967" s="6" t="str">
        <f t="shared" si="183"/>
        <v/>
      </c>
    </row>
    <row r="3968" spans="1:13" x14ac:dyDescent="0.25">
      <c r="A3968"/>
      <c r="B3968" s="1"/>
      <c r="C3968"/>
      <c r="D3968"/>
      <c r="E3968" s="76"/>
      <c r="F3968" s="76"/>
      <c r="G3968" s="2"/>
      <c r="H3968" s="77"/>
      <c r="J3968" s="79" t="str">
        <f>IF(IF(IF(_xlfn.MAXIFS($F$2:$F3967,$C$2:$C3967,$C3968,$B$2:$B3967,$B3968,$A$2:$A3967,$A3968)=0,"",$E3968-_xlfn.MAXIFS($F$2:$F3967,$C$2:$C3967,$C3968,$B$2:$B3967,$B3968,$A$2:$A3967,$A3968))&lt;0,0,IF(_xlfn.MAXIFS($F$2:$F3967,$C$2:$C3967,$C3968,$B$2:$B3967,$B3968,$A$2:$A3967,$A3968)=0,"",$E3968-_xlfn.MAXIFS($F$2:$F3967,$C$2:$C3967,$C3968,$B$2:$B3967,$B3968,$A$2:$A3967,$A3968)))&gt;0.25,"",IF(IF(_xlfn.MAXIFS($F$2:$F3967,$C$2:$C3967,$C3968,$B$2:$B3967,$B3968,$A$2:$A3967,$A3968)=0,"",$E3968-_xlfn.MAXIFS($F$2:$F3967,$C$2:$C3967,$C3968,$B$2:$B3967,$B3968,$A$2:$A3967,$A3968))&lt;0,0,IF(_xlfn.MAXIFS($F$2:$F3967,$C$2:$C3967,$C3968,$B$2:$B3967,$B3968,$A$2:$A3967,$A3968)=0,"",$E3968-_xlfn.MAXIFS($F$2:$F3967,$C$2:$C3967,$C3968,$B$2:$B3967,$B3968,$A$2:$A3967,$A3968))))</f>
        <v/>
      </c>
      <c r="K3968" s="6" t="str">
        <f t="shared" si="184"/>
        <v/>
      </c>
      <c r="L3968" s="6" t="str">
        <f t="shared" si="185"/>
        <v/>
      </c>
      <c r="M3968" s="6" t="str">
        <f t="shared" si="183"/>
        <v/>
      </c>
    </row>
    <row r="3969" spans="1:13" x14ac:dyDescent="0.25">
      <c r="A3969"/>
      <c r="B3969" s="1"/>
      <c r="C3969"/>
      <c r="D3969"/>
      <c r="E3969" s="76"/>
      <c r="F3969" s="76"/>
      <c r="G3969" s="2"/>
      <c r="H3969" s="77"/>
      <c r="J3969" s="79" t="str">
        <f>IF(IF(IF(_xlfn.MAXIFS($F$2:$F3968,$C$2:$C3968,$C3969,$B$2:$B3968,$B3969,$A$2:$A3968,$A3969)=0,"",$E3969-_xlfn.MAXIFS($F$2:$F3968,$C$2:$C3968,$C3969,$B$2:$B3968,$B3969,$A$2:$A3968,$A3969))&lt;0,0,IF(_xlfn.MAXIFS($F$2:$F3968,$C$2:$C3968,$C3969,$B$2:$B3968,$B3969,$A$2:$A3968,$A3969)=0,"",$E3969-_xlfn.MAXIFS($F$2:$F3968,$C$2:$C3968,$C3969,$B$2:$B3968,$B3969,$A$2:$A3968,$A3969)))&gt;0.25,"",IF(IF(_xlfn.MAXIFS($F$2:$F3968,$C$2:$C3968,$C3969,$B$2:$B3968,$B3969,$A$2:$A3968,$A3969)=0,"",$E3969-_xlfn.MAXIFS($F$2:$F3968,$C$2:$C3968,$C3969,$B$2:$B3968,$B3969,$A$2:$A3968,$A3969))&lt;0,0,IF(_xlfn.MAXIFS($F$2:$F3968,$C$2:$C3968,$C3969,$B$2:$B3968,$B3969,$A$2:$A3968,$A3969)=0,"",$E3969-_xlfn.MAXIFS($F$2:$F3968,$C$2:$C3968,$C3969,$B$2:$B3968,$B3969,$A$2:$A3968,$A3969))))</f>
        <v/>
      </c>
      <c r="K3969" s="6" t="str">
        <f t="shared" si="184"/>
        <v/>
      </c>
      <c r="L3969" s="6" t="str">
        <f t="shared" si="185"/>
        <v/>
      </c>
      <c r="M3969" s="6" t="str">
        <f t="shared" si="183"/>
        <v/>
      </c>
    </row>
    <row r="3970" spans="1:13" x14ac:dyDescent="0.25">
      <c r="A3970"/>
      <c r="B3970" s="1"/>
      <c r="C3970"/>
      <c r="D3970"/>
      <c r="E3970" s="76"/>
      <c r="F3970" s="76"/>
      <c r="G3970" s="2"/>
      <c r="H3970" s="77"/>
      <c r="J3970" s="79" t="str">
        <f>IF(IF(IF(_xlfn.MAXIFS($F$2:$F3969,$C$2:$C3969,$C3970,$B$2:$B3969,$B3970,$A$2:$A3969,$A3970)=0,"",$E3970-_xlfn.MAXIFS($F$2:$F3969,$C$2:$C3969,$C3970,$B$2:$B3969,$B3970,$A$2:$A3969,$A3970))&lt;0,0,IF(_xlfn.MAXIFS($F$2:$F3969,$C$2:$C3969,$C3970,$B$2:$B3969,$B3970,$A$2:$A3969,$A3970)=0,"",$E3970-_xlfn.MAXIFS($F$2:$F3969,$C$2:$C3969,$C3970,$B$2:$B3969,$B3970,$A$2:$A3969,$A3970)))&gt;0.25,"",IF(IF(_xlfn.MAXIFS($F$2:$F3969,$C$2:$C3969,$C3970,$B$2:$B3969,$B3970,$A$2:$A3969,$A3970)=0,"",$E3970-_xlfn.MAXIFS($F$2:$F3969,$C$2:$C3969,$C3970,$B$2:$B3969,$B3970,$A$2:$A3969,$A3970))&lt;0,0,IF(_xlfn.MAXIFS($F$2:$F3969,$C$2:$C3969,$C3970,$B$2:$B3969,$B3970,$A$2:$A3969,$A3970)=0,"",$E3970-_xlfn.MAXIFS($F$2:$F3969,$C$2:$C3969,$C3970,$B$2:$B3969,$B3970,$A$2:$A3969,$A3970))))</f>
        <v/>
      </c>
      <c r="K3970" s="6" t="str">
        <f t="shared" si="184"/>
        <v/>
      </c>
      <c r="L3970" s="6" t="str">
        <f t="shared" si="185"/>
        <v/>
      </c>
      <c r="M3970" s="6" t="str">
        <f t="shared" ref="M3970:M4033" si="186">IF($A3970="","",IF(AND($K3970&gt;=10,$K3970&lt;=13),"Y",IF(AND($K3970=14,$L3970="EARLY"),"Y","N")))</f>
        <v/>
      </c>
    </row>
    <row r="3971" spans="1:13" x14ac:dyDescent="0.25">
      <c r="A3971"/>
      <c r="B3971" s="1"/>
      <c r="C3971"/>
      <c r="D3971"/>
      <c r="E3971" s="76"/>
      <c r="F3971" s="76"/>
      <c r="G3971" s="2"/>
      <c r="H3971" s="77"/>
      <c r="J3971" s="79" t="str">
        <f>IF(IF(IF(_xlfn.MAXIFS($F$2:$F3970,$C$2:$C3970,$C3971,$B$2:$B3970,$B3971,$A$2:$A3970,$A3971)=0,"",$E3971-_xlfn.MAXIFS($F$2:$F3970,$C$2:$C3970,$C3971,$B$2:$B3970,$B3971,$A$2:$A3970,$A3971))&lt;0,0,IF(_xlfn.MAXIFS($F$2:$F3970,$C$2:$C3970,$C3971,$B$2:$B3970,$B3971,$A$2:$A3970,$A3971)=0,"",$E3971-_xlfn.MAXIFS($F$2:$F3970,$C$2:$C3970,$C3971,$B$2:$B3970,$B3971,$A$2:$A3970,$A3971)))&gt;0.25,"",IF(IF(_xlfn.MAXIFS($F$2:$F3970,$C$2:$C3970,$C3971,$B$2:$B3970,$B3971,$A$2:$A3970,$A3971)=0,"",$E3971-_xlfn.MAXIFS($F$2:$F3970,$C$2:$C3970,$C3971,$B$2:$B3970,$B3971,$A$2:$A3970,$A3971))&lt;0,0,IF(_xlfn.MAXIFS($F$2:$F3970,$C$2:$C3970,$C3971,$B$2:$B3970,$B3971,$A$2:$A3970,$A3971)=0,"",$E3971-_xlfn.MAXIFS($F$2:$F3970,$C$2:$C3970,$C3971,$B$2:$B3970,$B3971,$A$2:$A3970,$A3971))))</f>
        <v/>
      </c>
      <c r="K3971" s="6" t="str">
        <f t="shared" ref="K3971:K4034" si="187">IF($J3971="","",IF(HOUR($E3971)&gt;19,19,IF(HOUR($E3971)&lt;5,5,HOUR($E3971))))</f>
        <v/>
      </c>
      <c r="L3971" s="6" t="str">
        <f t="shared" ref="L3971:L4034" si="188">IF($J3971="","",IF(MINUTE($E3971)&lt;30,"EARLY","LATE"))</f>
        <v/>
      </c>
      <c r="M3971" s="6" t="str">
        <f t="shared" si="186"/>
        <v/>
      </c>
    </row>
    <row r="3972" spans="1:13" x14ac:dyDescent="0.25">
      <c r="A3972"/>
      <c r="B3972" s="1"/>
      <c r="C3972"/>
      <c r="D3972"/>
      <c r="E3972" s="76"/>
      <c r="F3972" s="76"/>
      <c r="G3972" s="2"/>
      <c r="H3972" s="77"/>
      <c r="J3972" s="79" t="str">
        <f>IF(IF(IF(_xlfn.MAXIFS($F$2:$F3971,$C$2:$C3971,$C3972,$B$2:$B3971,$B3972,$A$2:$A3971,$A3972)=0,"",$E3972-_xlfn.MAXIFS($F$2:$F3971,$C$2:$C3971,$C3972,$B$2:$B3971,$B3972,$A$2:$A3971,$A3972))&lt;0,0,IF(_xlfn.MAXIFS($F$2:$F3971,$C$2:$C3971,$C3972,$B$2:$B3971,$B3972,$A$2:$A3971,$A3972)=0,"",$E3972-_xlfn.MAXIFS($F$2:$F3971,$C$2:$C3971,$C3972,$B$2:$B3971,$B3972,$A$2:$A3971,$A3972)))&gt;0.25,"",IF(IF(_xlfn.MAXIFS($F$2:$F3971,$C$2:$C3971,$C3972,$B$2:$B3971,$B3972,$A$2:$A3971,$A3972)=0,"",$E3972-_xlfn.MAXIFS($F$2:$F3971,$C$2:$C3971,$C3972,$B$2:$B3971,$B3972,$A$2:$A3971,$A3972))&lt;0,0,IF(_xlfn.MAXIFS($F$2:$F3971,$C$2:$C3971,$C3972,$B$2:$B3971,$B3972,$A$2:$A3971,$A3972)=0,"",$E3972-_xlfn.MAXIFS($F$2:$F3971,$C$2:$C3971,$C3972,$B$2:$B3971,$B3972,$A$2:$A3971,$A3972))))</f>
        <v/>
      </c>
      <c r="K3972" s="6" t="str">
        <f t="shared" si="187"/>
        <v/>
      </c>
      <c r="L3972" s="6" t="str">
        <f t="shared" si="188"/>
        <v/>
      </c>
      <c r="M3972" s="6" t="str">
        <f t="shared" si="186"/>
        <v/>
      </c>
    </row>
    <row r="3973" spans="1:13" x14ac:dyDescent="0.25">
      <c r="A3973"/>
      <c r="B3973" s="1"/>
      <c r="C3973"/>
      <c r="D3973"/>
      <c r="E3973" s="76"/>
      <c r="F3973" s="76"/>
      <c r="G3973" s="2"/>
      <c r="H3973" s="77"/>
      <c r="J3973" s="79" t="str">
        <f>IF(IF(IF(_xlfn.MAXIFS($F$2:$F3972,$C$2:$C3972,$C3973,$B$2:$B3972,$B3973,$A$2:$A3972,$A3973)=0,"",$E3973-_xlfn.MAXIFS($F$2:$F3972,$C$2:$C3972,$C3973,$B$2:$B3972,$B3973,$A$2:$A3972,$A3973))&lt;0,0,IF(_xlfn.MAXIFS($F$2:$F3972,$C$2:$C3972,$C3973,$B$2:$B3972,$B3973,$A$2:$A3972,$A3973)=0,"",$E3973-_xlfn.MAXIFS($F$2:$F3972,$C$2:$C3972,$C3973,$B$2:$B3972,$B3973,$A$2:$A3972,$A3973)))&gt;0.25,"",IF(IF(_xlfn.MAXIFS($F$2:$F3972,$C$2:$C3972,$C3973,$B$2:$B3972,$B3973,$A$2:$A3972,$A3973)=0,"",$E3973-_xlfn.MAXIFS($F$2:$F3972,$C$2:$C3972,$C3973,$B$2:$B3972,$B3973,$A$2:$A3972,$A3973))&lt;0,0,IF(_xlfn.MAXIFS($F$2:$F3972,$C$2:$C3972,$C3973,$B$2:$B3972,$B3973,$A$2:$A3972,$A3973)=0,"",$E3973-_xlfn.MAXIFS($F$2:$F3972,$C$2:$C3972,$C3973,$B$2:$B3972,$B3973,$A$2:$A3972,$A3973))))</f>
        <v/>
      </c>
      <c r="K3973" s="6" t="str">
        <f t="shared" si="187"/>
        <v/>
      </c>
      <c r="L3973" s="6" t="str">
        <f t="shared" si="188"/>
        <v/>
      </c>
      <c r="M3973" s="6" t="str">
        <f t="shared" si="186"/>
        <v/>
      </c>
    </row>
    <row r="3974" spans="1:13" x14ac:dyDescent="0.25">
      <c r="A3974"/>
      <c r="B3974" s="1"/>
      <c r="C3974"/>
      <c r="D3974"/>
      <c r="E3974" s="76"/>
      <c r="F3974" s="76"/>
      <c r="G3974" s="2"/>
      <c r="H3974" s="77"/>
      <c r="J3974" s="79" t="str">
        <f>IF(IF(IF(_xlfn.MAXIFS($F$2:$F3973,$C$2:$C3973,$C3974,$B$2:$B3973,$B3974,$A$2:$A3973,$A3974)=0,"",$E3974-_xlfn.MAXIFS($F$2:$F3973,$C$2:$C3973,$C3974,$B$2:$B3973,$B3974,$A$2:$A3973,$A3974))&lt;0,0,IF(_xlfn.MAXIFS($F$2:$F3973,$C$2:$C3973,$C3974,$B$2:$B3973,$B3974,$A$2:$A3973,$A3974)=0,"",$E3974-_xlfn.MAXIFS($F$2:$F3973,$C$2:$C3973,$C3974,$B$2:$B3973,$B3974,$A$2:$A3973,$A3974)))&gt;0.25,"",IF(IF(_xlfn.MAXIFS($F$2:$F3973,$C$2:$C3973,$C3974,$B$2:$B3973,$B3974,$A$2:$A3973,$A3974)=0,"",$E3974-_xlfn.MAXIFS($F$2:$F3973,$C$2:$C3973,$C3974,$B$2:$B3973,$B3974,$A$2:$A3973,$A3974))&lt;0,0,IF(_xlfn.MAXIFS($F$2:$F3973,$C$2:$C3973,$C3974,$B$2:$B3973,$B3974,$A$2:$A3973,$A3974)=0,"",$E3974-_xlfn.MAXIFS($F$2:$F3973,$C$2:$C3973,$C3974,$B$2:$B3973,$B3974,$A$2:$A3973,$A3974))))</f>
        <v/>
      </c>
      <c r="K3974" s="6" t="str">
        <f t="shared" si="187"/>
        <v/>
      </c>
      <c r="L3974" s="6" t="str">
        <f t="shared" si="188"/>
        <v/>
      </c>
      <c r="M3974" s="6" t="str">
        <f t="shared" si="186"/>
        <v/>
      </c>
    </row>
    <row r="3975" spans="1:13" x14ac:dyDescent="0.25">
      <c r="A3975"/>
      <c r="B3975" s="1"/>
      <c r="C3975"/>
      <c r="D3975"/>
      <c r="E3975" s="76"/>
      <c r="F3975" s="76"/>
      <c r="G3975" s="2"/>
      <c r="H3975" s="77"/>
      <c r="J3975" s="79" t="str">
        <f>IF(IF(IF(_xlfn.MAXIFS($F$2:$F3974,$C$2:$C3974,$C3975,$B$2:$B3974,$B3975,$A$2:$A3974,$A3975)=0,"",$E3975-_xlfn.MAXIFS($F$2:$F3974,$C$2:$C3974,$C3975,$B$2:$B3974,$B3975,$A$2:$A3974,$A3975))&lt;0,0,IF(_xlfn.MAXIFS($F$2:$F3974,$C$2:$C3974,$C3975,$B$2:$B3974,$B3975,$A$2:$A3974,$A3975)=0,"",$E3975-_xlfn.MAXIFS($F$2:$F3974,$C$2:$C3974,$C3975,$B$2:$B3974,$B3975,$A$2:$A3974,$A3975)))&gt;0.25,"",IF(IF(_xlfn.MAXIFS($F$2:$F3974,$C$2:$C3974,$C3975,$B$2:$B3974,$B3975,$A$2:$A3974,$A3975)=0,"",$E3975-_xlfn.MAXIFS($F$2:$F3974,$C$2:$C3974,$C3975,$B$2:$B3974,$B3975,$A$2:$A3974,$A3975))&lt;0,0,IF(_xlfn.MAXIFS($F$2:$F3974,$C$2:$C3974,$C3975,$B$2:$B3974,$B3975,$A$2:$A3974,$A3975)=0,"",$E3975-_xlfn.MAXIFS($F$2:$F3974,$C$2:$C3974,$C3975,$B$2:$B3974,$B3975,$A$2:$A3974,$A3975))))</f>
        <v/>
      </c>
      <c r="K3975" s="6" t="str">
        <f t="shared" si="187"/>
        <v/>
      </c>
      <c r="L3975" s="6" t="str">
        <f t="shared" si="188"/>
        <v/>
      </c>
      <c r="M3975" s="6" t="str">
        <f t="shared" si="186"/>
        <v/>
      </c>
    </row>
    <row r="3976" spans="1:13" x14ac:dyDescent="0.25">
      <c r="A3976"/>
      <c r="B3976" s="1"/>
      <c r="C3976"/>
      <c r="D3976"/>
      <c r="E3976" s="76"/>
      <c r="F3976" s="76"/>
      <c r="G3976" s="2"/>
      <c r="H3976" s="77"/>
      <c r="J3976" s="79" t="str">
        <f>IF(IF(IF(_xlfn.MAXIFS($F$2:$F3975,$C$2:$C3975,$C3976,$B$2:$B3975,$B3976,$A$2:$A3975,$A3976)=0,"",$E3976-_xlfn.MAXIFS($F$2:$F3975,$C$2:$C3975,$C3976,$B$2:$B3975,$B3976,$A$2:$A3975,$A3976))&lt;0,0,IF(_xlfn.MAXIFS($F$2:$F3975,$C$2:$C3975,$C3976,$B$2:$B3975,$B3976,$A$2:$A3975,$A3976)=0,"",$E3976-_xlfn.MAXIFS($F$2:$F3975,$C$2:$C3975,$C3976,$B$2:$B3975,$B3976,$A$2:$A3975,$A3976)))&gt;0.25,"",IF(IF(_xlfn.MAXIFS($F$2:$F3975,$C$2:$C3975,$C3976,$B$2:$B3975,$B3976,$A$2:$A3975,$A3976)=0,"",$E3976-_xlfn.MAXIFS($F$2:$F3975,$C$2:$C3975,$C3976,$B$2:$B3975,$B3976,$A$2:$A3975,$A3976))&lt;0,0,IF(_xlfn.MAXIFS($F$2:$F3975,$C$2:$C3975,$C3976,$B$2:$B3975,$B3976,$A$2:$A3975,$A3976)=0,"",$E3976-_xlfn.MAXIFS($F$2:$F3975,$C$2:$C3975,$C3976,$B$2:$B3975,$B3976,$A$2:$A3975,$A3976))))</f>
        <v/>
      </c>
      <c r="K3976" s="6" t="str">
        <f t="shared" si="187"/>
        <v/>
      </c>
      <c r="L3976" s="6" t="str">
        <f t="shared" si="188"/>
        <v/>
      </c>
      <c r="M3976" s="6" t="str">
        <f t="shared" si="186"/>
        <v/>
      </c>
    </row>
    <row r="3977" spans="1:13" x14ac:dyDescent="0.25">
      <c r="A3977"/>
      <c r="B3977" s="1"/>
      <c r="C3977"/>
      <c r="D3977"/>
      <c r="E3977" s="76"/>
      <c r="F3977" s="76"/>
      <c r="G3977" s="2"/>
      <c r="H3977" s="77"/>
      <c r="J3977" s="79" t="str">
        <f>IF(IF(IF(_xlfn.MAXIFS($F$2:$F3976,$C$2:$C3976,$C3977,$B$2:$B3976,$B3977,$A$2:$A3976,$A3977)=0,"",$E3977-_xlfn.MAXIFS($F$2:$F3976,$C$2:$C3976,$C3977,$B$2:$B3976,$B3977,$A$2:$A3976,$A3977))&lt;0,0,IF(_xlfn.MAXIFS($F$2:$F3976,$C$2:$C3976,$C3977,$B$2:$B3976,$B3977,$A$2:$A3976,$A3977)=0,"",$E3977-_xlfn.MAXIFS($F$2:$F3976,$C$2:$C3976,$C3977,$B$2:$B3976,$B3977,$A$2:$A3976,$A3977)))&gt;0.25,"",IF(IF(_xlfn.MAXIFS($F$2:$F3976,$C$2:$C3976,$C3977,$B$2:$B3976,$B3977,$A$2:$A3976,$A3977)=0,"",$E3977-_xlfn.MAXIFS($F$2:$F3976,$C$2:$C3976,$C3977,$B$2:$B3976,$B3977,$A$2:$A3976,$A3977))&lt;0,0,IF(_xlfn.MAXIFS($F$2:$F3976,$C$2:$C3976,$C3977,$B$2:$B3976,$B3977,$A$2:$A3976,$A3977)=0,"",$E3977-_xlfn.MAXIFS($F$2:$F3976,$C$2:$C3976,$C3977,$B$2:$B3976,$B3977,$A$2:$A3976,$A3977))))</f>
        <v/>
      </c>
      <c r="K3977" s="6" t="str">
        <f t="shared" si="187"/>
        <v/>
      </c>
      <c r="L3977" s="6" t="str">
        <f t="shared" si="188"/>
        <v/>
      </c>
      <c r="M3977" s="6" t="str">
        <f t="shared" si="186"/>
        <v/>
      </c>
    </row>
    <row r="3978" spans="1:13" x14ac:dyDescent="0.25">
      <c r="A3978"/>
      <c r="B3978" s="1"/>
      <c r="C3978"/>
      <c r="D3978"/>
      <c r="E3978" s="76"/>
      <c r="F3978" s="76"/>
      <c r="G3978" s="2"/>
      <c r="H3978" s="77"/>
      <c r="J3978" s="79" t="str">
        <f>IF(IF(IF(_xlfn.MAXIFS($F$2:$F3977,$C$2:$C3977,$C3978,$B$2:$B3977,$B3978,$A$2:$A3977,$A3978)=0,"",$E3978-_xlfn.MAXIFS($F$2:$F3977,$C$2:$C3977,$C3978,$B$2:$B3977,$B3978,$A$2:$A3977,$A3978))&lt;0,0,IF(_xlfn.MAXIFS($F$2:$F3977,$C$2:$C3977,$C3978,$B$2:$B3977,$B3978,$A$2:$A3977,$A3978)=0,"",$E3978-_xlfn.MAXIFS($F$2:$F3977,$C$2:$C3977,$C3978,$B$2:$B3977,$B3978,$A$2:$A3977,$A3978)))&gt;0.25,"",IF(IF(_xlfn.MAXIFS($F$2:$F3977,$C$2:$C3977,$C3978,$B$2:$B3977,$B3978,$A$2:$A3977,$A3978)=0,"",$E3978-_xlfn.MAXIFS($F$2:$F3977,$C$2:$C3977,$C3978,$B$2:$B3977,$B3978,$A$2:$A3977,$A3978))&lt;0,0,IF(_xlfn.MAXIFS($F$2:$F3977,$C$2:$C3977,$C3978,$B$2:$B3977,$B3978,$A$2:$A3977,$A3978)=0,"",$E3978-_xlfn.MAXIFS($F$2:$F3977,$C$2:$C3977,$C3978,$B$2:$B3977,$B3978,$A$2:$A3977,$A3978))))</f>
        <v/>
      </c>
      <c r="K3978" s="6" t="str">
        <f t="shared" si="187"/>
        <v/>
      </c>
      <c r="L3978" s="6" t="str">
        <f t="shared" si="188"/>
        <v/>
      </c>
      <c r="M3978" s="6" t="str">
        <f t="shared" si="186"/>
        <v/>
      </c>
    </row>
    <row r="3979" spans="1:13" x14ac:dyDescent="0.25">
      <c r="A3979"/>
      <c r="B3979" s="1"/>
      <c r="C3979"/>
      <c r="D3979"/>
      <c r="E3979" s="76"/>
      <c r="F3979" s="76"/>
      <c r="G3979" s="2"/>
      <c r="H3979" s="77"/>
      <c r="J3979" s="79" t="str">
        <f>IF(IF(IF(_xlfn.MAXIFS($F$2:$F3978,$C$2:$C3978,$C3979,$B$2:$B3978,$B3979,$A$2:$A3978,$A3979)=0,"",$E3979-_xlfn.MAXIFS($F$2:$F3978,$C$2:$C3978,$C3979,$B$2:$B3978,$B3979,$A$2:$A3978,$A3979))&lt;0,0,IF(_xlfn.MAXIFS($F$2:$F3978,$C$2:$C3978,$C3979,$B$2:$B3978,$B3979,$A$2:$A3978,$A3979)=0,"",$E3979-_xlfn.MAXIFS($F$2:$F3978,$C$2:$C3978,$C3979,$B$2:$B3978,$B3979,$A$2:$A3978,$A3979)))&gt;0.25,"",IF(IF(_xlfn.MAXIFS($F$2:$F3978,$C$2:$C3978,$C3979,$B$2:$B3978,$B3979,$A$2:$A3978,$A3979)=0,"",$E3979-_xlfn.MAXIFS($F$2:$F3978,$C$2:$C3978,$C3979,$B$2:$B3978,$B3979,$A$2:$A3978,$A3979))&lt;0,0,IF(_xlfn.MAXIFS($F$2:$F3978,$C$2:$C3978,$C3979,$B$2:$B3978,$B3979,$A$2:$A3978,$A3979)=0,"",$E3979-_xlfn.MAXIFS($F$2:$F3978,$C$2:$C3978,$C3979,$B$2:$B3978,$B3979,$A$2:$A3978,$A3979))))</f>
        <v/>
      </c>
      <c r="K3979" s="6" t="str">
        <f t="shared" si="187"/>
        <v/>
      </c>
      <c r="L3979" s="6" t="str">
        <f t="shared" si="188"/>
        <v/>
      </c>
      <c r="M3979" s="6" t="str">
        <f t="shared" si="186"/>
        <v/>
      </c>
    </row>
    <row r="3980" spans="1:13" x14ac:dyDescent="0.25">
      <c r="A3980"/>
      <c r="B3980" s="1"/>
      <c r="C3980"/>
      <c r="D3980"/>
      <c r="E3980" s="76"/>
      <c r="F3980" s="76"/>
      <c r="G3980" s="2"/>
      <c r="H3980" s="77"/>
      <c r="J3980" s="79" t="str">
        <f>IF(IF(IF(_xlfn.MAXIFS($F$2:$F3979,$C$2:$C3979,$C3980,$B$2:$B3979,$B3980,$A$2:$A3979,$A3980)=0,"",$E3980-_xlfn.MAXIFS($F$2:$F3979,$C$2:$C3979,$C3980,$B$2:$B3979,$B3980,$A$2:$A3979,$A3980))&lt;0,0,IF(_xlfn.MAXIFS($F$2:$F3979,$C$2:$C3979,$C3980,$B$2:$B3979,$B3980,$A$2:$A3979,$A3980)=0,"",$E3980-_xlfn.MAXIFS($F$2:$F3979,$C$2:$C3979,$C3980,$B$2:$B3979,$B3980,$A$2:$A3979,$A3980)))&gt;0.25,"",IF(IF(_xlfn.MAXIFS($F$2:$F3979,$C$2:$C3979,$C3980,$B$2:$B3979,$B3980,$A$2:$A3979,$A3980)=0,"",$E3980-_xlfn.MAXIFS($F$2:$F3979,$C$2:$C3979,$C3980,$B$2:$B3979,$B3980,$A$2:$A3979,$A3980))&lt;0,0,IF(_xlfn.MAXIFS($F$2:$F3979,$C$2:$C3979,$C3980,$B$2:$B3979,$B3980,$A$2:$A3979,$A3980)=0,"",$E3980-_xlfn.MAXIFS($F$2:$F3979,$C$2:$C3979,$C3980,$B$2:$B3979,$B3980,$A$2:$A3979,$A3980))))</f>
        <v/>
      </c>
      <c r="K3980" s="6" t="str">
        <f t="shared" si="187"/>
        <v/>
      </c>
      <c r="L3980" s="6" t="str">
        <f t="shared" si="188"/>
        <v/>
      </c>
      <c r="M3980" s="6" t="str">
        <f t="shared" si="186"/>
        <v/>
      </c>
    </row>
    <row r="3981" spans="1:13" x14ac:dyDescent="0.25">
      <c r="A3981"/>
      <c r="B3981" s="1"/>
      <c r="C3981"/>
      <c r="D3981"/>
      <c r="E3981" s="76"/>
      <c r="F3981" s="76"/>
      <c r="G3981" s="2"/>
      <c r="H3981" s="77"/>
      <c r="J3981" s="79" t="str">
        <f>IF(IF(IF(_xlfn.MAXIFS($F$2:$F3980,$C$2:$C3980,$C3981,$B$2:$B3980,$B3981,$A$2:$A3980,$A3981)=0,"",$E3981-_xlfn.MAXIFS($F$2:$F3980,$C$2:$C3980,$C3981,$B$2:$B3980,$B3981,$A$2:$A3980,$A3981))&lt;0,0,IF(_xlfn.MAXIFS($F$2:$F3980,$C$2:$C3980,$C3981,$B$2:$B3980,$B3981,$A$2:$A3980,$A3981)=0,"",$E3981-_xlfn.MAXIFS($F$2:$F3980,$C$2:$C3980,$C3981,$B$2:$B3980,$B3981,$A$2:$A3980,$A3981)))&gt;0.25,"",IF(IF(_xlfn.MAXIFS($F$2:$F3980,$C$2:$C3980,$C3981,$B$2:$B3980,$B3981,$A$2:$A3980,$A3981)=0,"",$E3981-_xlfn.MAXIFS($F$2:$F3980,$C$2:$C3980,$C3981,$B$2:$B3980,$B3981,$A$2:$A3980,$A3981))&lt;0,0,IF(_xlfn.MAXIFS($F$2:$F3980,$C$2:$C3980,$C3981,$B$2:$B3980,$B3981,$A$2:$A3980,$A3981)=0,"",$E3981-_xlfn.MAXIFS($F$2:$F3980,$C$2:$C3980,$C3981,$B$2:$B3980,$B3981,$A$2:$A3980,$A3981))))</f>
        <v/>
      </c>
      <c r="K3981" s="6" t="str">
        <f t="shared" si="187"/>
        <v/>
      </c>
      <c r="L3981" s="6" t="str">
        <f t="shared" si="188"/>
        <v/>
      </c>
      <c r="M3981" s="6" t="str">
        <f t="shared" si="186"/>
        <v/>
      </c>
    </row>
    <row r="3982" spans="1:13" x14ac:dyDescent="0.25">
      <c r="A3982"/>
      <c r="B3982" s="1"/>
      <c r="C3982"/>
      <c r="D3982"/>
      <c r="E3982" s="76"/>
      <c r="F3982" s="76"/>
      <c r="G3982" s="2"/>
      <c r="H3982" s="77"/>
      <c r="J3982" s="79" t="str">
        <f>IF(IF(IF(_xlfn.MAXIFS($F$2:$F3981,$C$2:$C3981,$C3982,$B$2:$B3981,$B3982,$A$2:$A3981,$A3982)=0,"",$E3982-_xlfn.MAXIFS($F$2:$F3981,$C$2:$C3981,$C3982,$B$2:$B3981,$B3982,$A$2:$A3981,$A3982))&lt;0,0,IF(_xlfn.MAXIFS($F$2:$F3981,$C$2:$C3981,$C3982,$B$2:$B3981,$B3982,$A$2:$A3981,$A3982)=0,"",$E3982-_xlfn.MAXIFS($F$2:$F3981,$C$2:$C3981,$C3982,$B$2:$B3981,$B3982,$A$2:$A3981,$A3982)))&gt;0.25,"",IF(IF(_xlfn.MAXIFS($F$2:$F3981,$C$2:$C3981,$C3982,$B$2:$B3981,$B3982,$A$2:$A3981,$A3982)=0,"",$E3982-_xlfn.MAXIFS($F$2:$F3981,$C$2:$C3981,$C3982,$B$2:$B3981,$B3982,$A$2:$A3981,$A3982))&lt;0,0,IF(_xlfn.MAXIFS($F$2:$F3981,$C$2:$C3981,$C3982,$B$2:$B3981,$B3982,$A$2:$A3981,$A3982)=0,"",$E3982-_xlfn.MAXIFS($F$2:$F3981,$C$2:$C3981,$C3982,$B$2:$B3981,$B3982,$A$2:$A3981,$A3982))))</f>
        <v/>
      </c>
      <c r="K3982" s="6" t="str">
        <f t="shared" si="187"/>
        <v/>
      </c>
      <c r="L3982" s="6" t="str">
        <f t="shared" si="188"/>
        <v/>
      </c>
      <c r="M3982" s="6" t="str">
        <f t="shared" si="186"/>
        <v/>
      </c>
    </row>
    <row r="3983" spans="1:13" x14ac:dyDescent="0.25">
      <c r="A3983"/>
      <c r="B3983" s="1"/>
      <c r="C3983"/>
      <c r="D3983"/>
      <c r="E3983" s="76"/>
      <c r="F3983" s="76"/>
      <c r="G3983" s="2"/>
      <c r="H3983" s="77"/>
      <c r="J3983" s="79" t="str">
        <f>IF(IF(IF(_xlfn.MAXIFS($F$2:$F3982,$C$2:$C3982,$C3983,$B$2:$B3982,$B3983,$A$2:$A3982,$A3983)=0,"",$E3983-_xlfn.MAXIFS($F$2:$F3982,$C$2:$C3982,$C3983,$B$2:$B3982,$B3983,$A$2:$A3982,$A3983))&lt;0,0,IF(_xlfn.MAXIFS($F$2:$F3982,$C$2:$C3982,$C3983,$B$2:$B3982,$B3983,$A$2:$A3982,$A3983)=0,"",$E3983-_xlfn.MAXIFS($F$2:$F3982,$C$2:$C3982,$C3983,$B$2:$B3982,$B3983,$A$2:$A3982,$A3983)))&gt;0.25,"",IF(IF(_xlfn.MAXIFS($F$2:$F3982,$C$2:$C3982,$C3983,$B$2:$B3982,$B3983,$A$2:$A3982,$A3983)=0,"",$E3983-_xlfn.MAXIFS($F$2:$F3982,$C$2:$C3982,$C3983,$B$2:$B3982,$B3983,$A$2:$A3982,$A3983))&lt;0,0,IF(_xlfn.MAXIFS($F$2:$F3982,$C$2:$C3982,$C3983,$B$2:$B3982,$B3983,$A$2:$A3982,$A3983)=0,"",$E3983-_xlfn.MAXIFS($F$2:$F3982,$C$2:$C3982,$C3983,$B$2:$B3982,$B3983,$A$2:$A3982,$A3983))))</f>
        <v/>
      </c>
      <c r="K3983" s="6" t="str">
        <f t="shared" si="187"/>
        <v/>
      </c>
      <c r="L3983" s="6" t="str">
        <f t="shared" si="188"/>
        <v/>
      </c>
      <c r="M3983" s="6" t="str">
        <f t="shared" si="186"/>
        <v/>
      </c>
    </row>
    <row r="3984" spans="1:13" x14ac:dyDescent="0.25">
      <c r="A3984"/>
      <c r="B3984" s="1"/>
      <c r="C3984"/>
      <c r="D3984"/>
      <c r="E3984" s="76"/>
      <c r="F3984" s="76"/>
      <c r="G3984" s="2"/>
      <c r="H3984" s="77"/>
      <c r="J3984" s="79" t="str">
        <f>IF(IF(IF(_xlfn.MAXIFS($F$2:$F3983,$C$2:$C3983,$C3984,$B$2:$B3983,$B3984,$A$2:$A3983,$A3984)=0,"",$E3984-_xlfn.MAXIFS($F$2:$F3983,$C$2:$C3983,$C3984,$B$2:$B3983,$B3984,$A$2:$A3983,$A3984))&lt;0,0,IF(_xlfn.MAXIFS($F$2:$F3983,$C$2:$C3983,$C3984,$B$2:$B3983,$B3984,$A$2:$A3983,$A3984)=0,"",$E3984-_xlfn.MAXIFS($F$2:$F3983,$C$2:$C3983,$C3984,$B$2:$B3983,$B3984,$A$2:$A3983,$A3984)))&gt;0.25,"",IF(IF(_xlfn.MAXIFS($F$2:$F3983,$C$2:$C3983,$C3984,$B$2:$B3983,$B3984,$A$2:$A3983,$A3984)=0,"",$E3984-_xlfn.MAXIFS($F$2:$F3983,$C$2:$C3983,$C3984,$B$2:$B3983,$B3984,$A$2:$A3983,$A3984))&lt;0,0,IF(_xlfn.MAXIFS($F$2:$F3983,$C$2:$C3983,$C3984,$B$2:$B3983,$B3984,$A$2:$A3983,$A3984)=0,"",$E3984-_xlfn.MAXIFS($F$2:$F3983,$C$2:$C3983,$C3984,$B$2:$B3983,$B3984,$A$2:$A3983,$A3984))))</f>
        <v/>
      </c>
      <c r="K3984" s="6" t="str">
        <f t="shared" si="187"/>
        <v/>
      </c>
      <c r="L3984" s="6" t="str">
        <f t="shared" si="188"/>
        <v/>
      </c>
      <c r="M3984" s="6" t="str">
        <f t="shared" si="186"/>
        <v/>
      </c>
    </row>
    <row r="3985" spans="1:13" x14ac:dyDescent="0.25">
      <c r="A3985"/>
      <c r="B3985" s="1"/>
      <c r="C3985"/>
      <c r="D3985"/>
      <c r="E3985" s="76"/>
      <c r="F3985" s="76"/>
      <c r="G3985" s="2"/>
      <c r="H3985" s="77"/>
      <c r="J3985" s="79" t="str">
        <f>IF(IF(IF(_xlfn.MAXIFS($F$2:$F3984,$C$2:$C3984,$C3985,$B$2:$B3984,$B3985,$A$2:$A3984,$A3985)=0,"",$E3985-_xlfn.MAXIFS($F$2:$F3984,$C$2:$C3984,$C3985,$B$2:$B3984,$B3985,$A$2:$A3984,$A3985))&lt;0,0,IF(_xlfn.MAXIFS($F$2:$F3984,$C$2:$C3984,$C3985,$B$2:$B3984,$B3985,$A$2:$A3984,$A3985)=0,"",$E3985-_xlfn.MAXIFS($F$2:$F3984,$C$2:$C3984,$C3985,$B$2:$B3984,$B3985,$A$2:$A3984,$A3985)))&gt;0.25,"",IF(IF(_xlfn.MAXIFS($F$2:$F3984,$C$2:$C3984,$C3985,$B$2:$B3984,$B3985,$A$2:$A3984,$A3985)=0,"",$E3985-_xlfn.MAXIFS($F$2:$F3984,$C$2:$C3984,$C3985,$B$2:$B3984,$B3985,$A$2:$A3984,$A3985))&lt;0,0,IF(_xlfn.MAXIFS($F$2:$F3984,$C$2:$C3984,$C3985,$B$2:$B3984,$B3985,$A$2:$A3984,$A3985)=0,"",$E3985-_xlfn.MAXIFS($F$2:$F3984,$C$2:$C3984,$C3985,$B$2:$B3984,$B3985,$A$2:$A3984,$A3985))))</f>
        <v/>
      </c>
      <c r="K3985" s="6" t="str">
        <f t="shared" si="187"/>
        <v/>
      </c>
      <c r="L3985" s="6" t="str">
        <f t="shared" si="188"/>
        <v/>
      </c>
      <c r="M3985" s="6" t="str">
        <f t="shared" si="186"/>
        <v/>
      </c>
    </row>
    <row r="3986" spans="1:13" x14ac:dyDescent="0.25">
      <c r="A3986"/>
      <c r="B3986" s="1"/>
      <c r="C3986"/>
      <c r="D3986"/>
      <c r="E3986" s="76"/>
      <c r="F3986" s="76"/>
      <c r="G3986" s="2"/>
      <c r="H3986" s="77"/>
      <c r="J3986" s="79" t="str">
        <f>IF(IF(IF(_xlfn.MAXIFS($F$2:$F3985,$C$2:$C3985,$C3986,$B$2:$B3985,$B3986,$A$2:$A3985,$A3986)=0,"",$E3986-_xlfn.MAXIFS($F$2:$F3985,$C$2:$C3985,$C3986,$B$2:$B3985,$B3986,$A$2:$A3985,$A3986))&lt;0,0,IF(_xlfn.MAXIFS($F$2:$F3985,$C$2:$C3985,$C3986,$B$2:$B3985,$B3986,$A$2:$A3985,$A3986)=0,"",$E3986-_xlfn.MAXIFS($F$2:$F3985,$C$2:$C3985,$C3986,$B$2:$B3985,$B3986,$A$2:$A3985,$A3986)))&gt;0.25,"",IF(IF(_xlfn.MAXIFS($F$2:$F3985,$C$2:$C3985,$C3986,$B$2:$B3985,$B3986,$A$2:$A3985,$A3986)=0,"",$E3986-_xlfn.MAXIFS($F$2:$F3985,$C$2:$C3985,$C3986,$B$2:$B3985,$B3986,$A$2:$A3985,$A3986))&lt;0,0,IF(_xlfn.MAXIFS($F$2:$F3985,$C$2:$C3985,$C3986,$B$2:$B3985,$B3986,$A$2:$A3985,$A3986)=0,"",$E3986-_xlfn.MAXIFS($F$2:$F3985,$C$2:$C3985,$C3986,$B$2:$B3985,$B3986,$A$2:$A3985,$A3986))))</f>
        <v/>
      </c>
      <c r="K3986" s="6" t="str">
        <f t="shared" si="187"/>
        <v/>
      </c>
      <c r="L3986" s="6" t="str">
        <f t="shared" si="188"/>
        <v/>
      </c>
      <c r="M3986" s="6" t="str">
        <f t="shared" si="186"/>
        <v/>
      </c>
    </row>
    <row r="3987" spans="1:13" x14ac:dyDescent="0.25">
      <c r="A3987"/>
      <c r="B3987" s="1"/>
      <c r="C3987"/>
      <c r="D3987"/>
      <c r="E3987" s="76"/>
      <c r="F3987" s="76"/>
      <c r="G3987" s="2"/>
      <c r="H3987" s="77"/>
      <c r="J3987" s="79" t="str">
        <f>IF(IF(IF(_xlfn.MAXIFS($F$2:$F3986,$C$2:$C3986,$C3987,$B$2:$B3986,$B3987,$A$2:$A3986,$A3987)=0,"",$E3987-_xlfn.MAXIFS($F$2:$F3986,$C$2:$C3986,$C3987,$B$2:$B3986,$B3987,$A$2:$A3986,$A3987))&lt;0,0,IF(_xlfn.MAXIFS($F$2:$F3986,$C$2:$C3986,$C3987,$B$2:$B3986,$B3987,$A$2:$A3986,$A3987)=0,"",$E3987-_xlfn.MAXIFS($F$2:$F3986,$C$2:$C3986,$C3987,$B$2:$B3986,$B3987,$A$2:$A3986,$A3987)))&gt;0.25,"",IF(IF(_xlfn.MAXIFS($F$2:$F3986,$C$2:$C3986,$C3987,$B$2:$B3986,$B3987,$A$2:$A3986,$A3987)=0,"",$E3987-_xlfn.MAXIFS($F$2:$F3986,$C$2:$C3986,$C3987,$B$2:$B3986,$B3987,$A$2:$A3986,$A3987))&lt;0,0,IF(_xlfn.MAXIFS($F$2:$F3986,$C$2:$C3986,$C3987,$B$2:$B3986,$B3987,$A$2:$A3986,$A3987)=0,"",$E3987-_xlfn.MAXIFS($F$2:$F3986,$C$2:$C3986,$C3987,$B$2:$B3986,$B3987,$A$2:$A3986,$A3987))))</f>
        <v/>
      </c>
      <c r="K3987" s="6" t="str">
        <f t="shared" si="187"/>
        <v/>
      </c>
      <c r="L3987" s="6" t="str">
        <f t="shared" si="188"/>
        <v/>
      </c>
      <c r="M3987" s="6" t="str">
        <f t="shared" si="186"/>
        <v/>
      </c>
    </row>
    <row r="3988" spans="1:13" x14ac:dyDescent="0.25">
      <c r="A3988"/>
      <c r="B3988" s="1"/>
      <c r="C3988"/>
      <c r="D3988"/>
      <c r="E3988" s="76"/>
      <c r="F3988" s="76"/>
      <c r="G3988" s="2"/>
      <c r="H3988" s="77"/>
      <c r="J3988" s="79" t="str">
        <f>IF(IF(IF(_xlfn.MAXIFS($F$2:$F3987,$C$2:$C3987,$C3988,$B$2:$B3987,$B3988,$A$2:$A3987,$A3988)=0,"",$E3988-_xlfn.MAXIFS($F$2:$F3987,$C$2:$C3987,$C3988,$B$2:$B3987,$B3988,$A$2:$A3987,$A3988))&lt;0,0,IF(_xlfn.MAXIFS($F$2:$F3987,$C$2:$C3987,$C3988,$B$2:$B3987,$B3988,$A$2:$A3987,$A3988)=0,"",$E3988-_xlfn.MAXIFS($F$2:$F3987,$C$2:$C3987,$C3988,$B$2:$B3987,$B3988,$A$2:$A3987,$A3988)))&gt;0.25,"",IF(IF(_xlfn.MAXIFS($F$2:$F3987,$C$2:$C3987,$C3988,$B$2:$B3987,$B3988,$A$2:$A3987,$A3988)=0,"",$E3988-_xlfn.MAXIFS($F$2:$F3987,$C$2:$C3987,$C3988,$B$2:$B3987,$B3988,$A$2:$A3987,$A3988))&lt;0,0,IF(_xlfn.MAXIFS($F$2:$F3987,$C$2:$C3987,$C3988,$B$2:$B3987,$B3988,$A$2:$A3987,$A3988)=0,"",$E3988-_xlfn.MAXIFS($F$2:$F3987,$C$2:$C3987,$C3988,$B$2:$B3987,$B3988,$A$2:$A3987,$A3988))))</f>
        <v/>
      </c>
      <c r="K3988" s="6" t="str">
        <f t="shared" si="187"/>
        <v/>
      </c>
      <c r="L3988" s="6" t="str">
        <f t="shared" si="188"/>
        <v/>
      </c>
      <c r="M3988" s="6" t="str">
        <f t="shared" si="186"/>
        <v/>
      </c>
    </row>
    <row r="3989" spans="1:13" x14ac:dyDescent="0.25">
      <c r="A3989"/>
      <c r="B3989" s="1"/>
      <c r="C3989"/>
      <c r="D3989"/>
      <c r="E3989" s="76"/>
      <c r="F3989" s="76"/>
      <c r="G3989" s="2"/>
      <c r="H3989" s="77"/>
      <c r="J3989" s="79" t="str">
        <f>IF(IF(IF(_xlfn.MAXIFS($F$2:$F3988,$C$2:$C3988,$C3989,$B$2:$B3988,$B3989,$A$2:$A3988,$A3989)=0,"",$E3989-_xlfn.MAXIFS($F$2:$F3988,$C$2:$C3988,$C3989,$B$2:$B3988,$B3989,$A$2:$A3988,$A3989))&lt;0,0,IF(_xlfn.MAXIFS($F$2:$F3988,$C$2:$C3988,$C3989,$B$2:$B3988,$B3989,$A$2:$A3988,$A3989)=0,"",$E3989-_xlfn.MAXIFS($F$2:$F3988,$C$2:$C3988,$C3989,$B$2:$B3988,$B3989,$A$2:$A3988,$A3989)))&gt;0.25,"",IF(IF(_xlfn.MAXIFS($F$2:$F3988,$C$2:$C3988,$C3989,$B$2:$B3988,$B3989,$A$2:$A3988,$A3989)=0,"",$E3989-_xlfn.MAXIFS($F$2:$F3988,$C$2:$C3988,$C3989,$B$2:$B3988,$B3989,$A$2:$A3988,$A3989))&lt;0,0,IF(_xlfn.MAXIFS($F$2:$F3988,$C$2:$C3988,$C3989,$B$2:$B3988,$B3989,$A$2:$A3988,$A3989)=0,"",$E3989-_xlfn.MAXIFS($F$2:$F3988,$C$2:$C3988,$C3989,$B$2:$B3988,$B3989,$A$2:$A3988,$A3989))))</f>
        <v/>
      </c>
      <c r="K3989" s="6" t="str">
        <f t="shared" si="187"/>
        <v/>
      </c>
      <c r="L3989" s="6" t="str">
        <f t="shared" si="188"/>
        <v/>
      </c>
      <c r="M3989" s="6" t="str">
        <f t="shared" si="186"/>
        <v/>
      </c>
    </row>
    <row r="3990" spans="1:13" x14ac:dyDescent="0.25">
      <c r="A3990"/>
      <c r="B3990" s="1"/>
      <c r="C3990"/>
      <c r="D3990"/>
      <c r="E3990" s="76"/>
      <c r="F3990" s="76"/>
      <c r="G3990" s="2"/>
      <c r="H3990" s="77"/>
      <c r="J3990" s="79" t="str">
        <f>IF(IF(IF(_xlfn.MAXIFS($F$2:$F3989,$C$2:$C3989,$C3990,$B$2:$B3989,$B3990,$A$2:$A3989,$A3990)=0,"",$E3990-_xlfn.MAXIFS($F$2:$F3989,$C$2:$C3989,$C3990,$B$2:$B3989,$B3990,$A$2:$A3989,$A3990))&lt;0,0,IF(_xlfn.MAXIFS($F$2:$F3989,$C$2:$C3989,$C3990,$B$2:$B3989,$B3990,$A$2:$A3989,$A3990)=0,"",$E3990-_xlfn.MAXIFS($F$2:$F3989,$C$2:$C3989,$C3990,$B$2:$B3989,$B3990,$A$2:$A3989,$A3990)))&gt;0.25,"",IF(IF(_xlfn.MAXIFS($F$2:$F3989,$C$2:$C3989,$C3990,$B$2:$B3989,$B3990,$A$2:$A3989,$A3990)=0,"",$E3990-_xlfn.MAXIFS($F$2:$F3989,$C$2:$C3989,$C3990,$B$2:$B3989,$B3990,$A$2:$A3989,$A3990))&lt;0,0,IF(_xlfn.MAXIFS($F$2:$F3989,$C$2:$C3989,$C3990,$B$2:$B3989,$B3990,$A$2:$A3989,$A3990)=0,"",$E3990-_xlfn.MAXIFS($F$2:$F3989,$C$2:$C3989,$C3990,$B$2:$B3989,$B3990,$A$2:$A3989,$A3990))))</f>
        <v/>
      </c>
      <c r="K3990" s="6" t="str">
        <f t="shared" si="187"/>
        <v/>
      </c>
      <c r="L3990" s="6" t="str">
        <f t="shared" si="188"/>
        <v/>
      </c>
      <c r="M3990" s="6" t="str">
        <f t="shared" si="186"/>
        <v/>
      </c>
    </row>
    <row r="3991" spans="1:13" x14ac:dyDescent="0.25">
      <c r="A3991"/>
      <c r="B3991" s="1"/>
      <c r="C3991"/>
      <c r="D3991"/>
      <c r="E3991" s="76"/>
      <c r="F3991" s="76"/>
      <c r="G3991" s="2"/>
      <c r="H3991" s="77"/>
      <c r="J3991" s="79" t="str">
        <f>IF(IF(IF(_xlfn.MAXIFS($F$2:$F3990,$C$2:$C3990,$C3991,$B$2:$B3990,$B3991,$A$2:$A3990,$A3991)=0,"",$E3991-_xlfn.MAXIFS($F$2:$F3990,$C$2:$C3990,$C3991,$B$2:$B3990,$B3991,$A$2:$A3990,$A3991))&lt;0,0,IF(_xlfn.MAXIFS($F$2:$F3990,$C$2:$C3990,$C3991,$B$2:$B3990,$B3991,$A$2:$A3990,$A3991)=0,"",$E3991-_xlfn.MAXIFS($F$2:$F3990,$C$2:$C3990,$C3991,$B$2:$B3990,$B3991,$A$2:$A3990,$A3991)))&gt;0.25,"",IF(IF(_xlfn.MAXIFS($F$2:$F3990,$C$2:$C3990,$C3991,$B$2:$B3990,$B3991,$A$2:$A3990,$A3991)=0,"",$E3991-_xlfn.MAXIFS($F$2:$F3990,$C$2:$C3990,$C3991,$B$2:$B3990,$B3991,$A$2:$A3990,$A3991))&lt;0,0,IF(_xlfn.MAXIFS($F$2:$F3990,$C$2:$C3990,$C3991,$B$2:$B3990,$B3991,$A$2:$A3990,$A3991)=0,"",$E3991-_xlfn.MAXIFS($F$2:$F3990,$C$2:$C3990,$C3991,$B$2:$B3990,$B3991,$A$2:$A3990,$A3991))))</f>
        <v/>
      </c>
      <c r="K3991" s="6" t="str">
        <f t="shared" si="187"/>
        <v/>
      </c>
      <c r="L3991" s="6" t="str">
        <f t="shared" si="188"/>
        <v/>
      </c>
      <c r="M3991" s="6" t="str">
        <f t="shared" si="186"/>
        <v/>
      </c>
    </row>
    <row r="3992" spans="1:13" x14ac:dyDescent="0.25">
      <c r="A3992"/>
      <c r="B3992" s="1"/>
      <c r="C3992"/>
      <c r="D3992"/>
      <c r="E3992" s="76"/>
      <c r="F3992" s="76"/>
      <c r="G3992" s="2"/>
      <c r="H3992" s="77"/>
      <c r="J3992" s="79" t="str">
        <f>IF(IF(IF(_xlfn.MAXIFS($F$2:$F3991,$C$2:$C3991,$C3992,$B$2:$B3991,$B3992,$A$2:$A3991,$A3992)=0,"",$E3992-_xlfn.MAXIFS($F$2:$F3991,$C$2:$C3991,$C3992,$B$2:$B3991,$B3992,$A$2:$A3991,$A3992))&lt;0,0,IF(_xlfn.MAXIFS($F$2:$F3991,$C$2:$C3991,$C3992,$B$2:$B3991,$B3992,$A$2:$A3991,$A3992)=0,"",$E3992-_xlfn.MAXIFS($F$2:$F3991,$C$2:$C3991,$C3992,$B$2:$B3991,$B3992,$A$2:$A3991,$A3992)))&gt;0.25,"",IF(IF(_xlfn.MAXIFS($F$2:$F3991,$C$2:$C3991,$C3992,$B$2:$B3991,$B3992,$A$2:$A3991,$A3992)=0,"",$E3992-_xlfn.MAXIFS($F$2:$F3991,$C$2:$C3991,$C3992,$B$2:$B3991,$B3992,$A$2:$A3991,$A3992))&lt;0,0,IF(_xlfn.MAXIFS($F$2:$F3991,$C$2:$C3991,$C3992,$B$2:$B3991,$B3992,$A$2:$A3991,$A3992)=0,"",$E3992-_xlfn.MAXIFS($F$2:$F3991,$C$2:$C3991,$C3992,$B$2:$B3991,$B3992,$A$2:$A3991,$A3992))))</f>
        <v/>
      </c>
      <c r="K3992" s="6" t="str">
        <f t="shared" si="187"/>
        <v/>
      </c>
      <c r="L3992" s="6" t="str">
        <f t="shared" si="188"/>
        <v/>
      </c>
      <c r="M3992" s="6" t="str">
        <f t="shared" si="186"/>
        <v/>
      </c>
    </row>
    <row r="3993" spans="1:13" x14ac:dyDescent="0.25">
      <c r="A3993"/>
      <c r="B3993" s="1"/>
      <c r="C3993"/>
      <c r="D3993"/>
      <c r="E3993" s="76"/>
      <c r="F3993" s="76"/>
      <c r="G3993" s="2"/>
      <c r="H3993" s="77"/>
      <c r="J3993" s="79" t="str">
        <f>IF(IF(IF(_xlfn.MAXIFS($F$2:$F3992,$C$2:$C3992,$C3993,$B$2:$B3992,$B3993,$A$2:$A3992,$A3993)=0,"",$E3993-_xlfn.MAXIFS($F$2:$F3992,$C$2:$C3992,$C3993,$B$2:$B3992,$B3993,$A$2:$A3992,$A3993))&lt;0,0,IF(_xlfn.MAXIFS($F$2:$F3992,$C$2:$C3992,$C3993,$B$2:$B3992,$B3993,$A$2:$A3992,$A3993)=0,"",$E3993-_xlfn.MAXIFS($F$2:$F3992,$C$2:$C3992,$C3993,$B$2:$B3992,$B3993,$A$2:$A3992,$A3993)))&gt;0.25,"",IF(IF(_xlfn.MAXIFS($F$2:$F3992,$C$2:$C3992,$C3993,$B$2:$B3992,$B3993,$A$2:$A3992,$A3993)=0,"",$E3993-_xlfn.MAXIFS($F$2:$F3992,$C$2:$C3992,$C3993,$B$2:$B3992,$B3993,$A$2:$A3992,$A3993))&lt;0,0,IF(_xlfn.MAXIFS($F$2:$F3992,$C$2:$C3992,$C3993,$B$2:$B3992,$B3993,$A$2:$A3992,$A3993)=0,"",$E3993-_xlfn.MAXIFS($F$2:$F3992,$C$2:$C3992,$C3993,$B$2:$B3992,$B3993,$A$2:$A3992,$A3993))))</f>
        <v/>
      </c>
      <c r="K3993" s="6" t="str">
        <f t="shared" si="187"/>
        <v/>
      </c>
      <c r="L3993" s="6" t="str">
        <f t="shared" si="188"/>
        <v/>
      </c>
      <c r="M3993" s="6" t="str">
        <f t="shared" si="186"/>
        <v/>
      </c>
    </row>
    <row r="3994" spans="1:13" x14ac:dyDescent="0.25">
      <c r="A3994"/>
      <c r="B3994" s="1"/>
      <c r="C3994"/>
      <c r="D3994"/>
      <c r="E3994" s="76"/>
      <c r="F3994" s="76"/>
      <c r="G3994" s="2"/>
      <c r="H3994" s="77"/>
      <c r="J3994" s="79" t="str">
        <f>IF(IF(IF(_xlfn.MAXIFS($F$2:$F3993,$C$2:$C3993,$C3994,$B$2:$B3993,$B3994,$A$2:$A3993,$A3994)=0,"",$E3994-_xlfn.MAXIFS($F$2:$F3993,$C$2:$C3993,$C3994,$B$2:$B3993,$B3994,$A$2:$A3993,$A3994))&lt;0,0,IF(_xlfn.MAXIFS($F$2:$F3993,$C$2:$C3993,$C3994,$B$2:$B3993,$B3994,$A$2:$A3993,$A3994)=0,"",$E3994-_xlfn.MAXIFS($F$2:$F3993,$C$2:$C3993,$C3994,$B$2:$B3993,$B3994,$A$2:$A3993,$A3994)))&gt;0.25,"",IF(IF(_xlfn.MAXIFS($F$2:$F3993,$C$2:$C3993,$C3994,$B$2:$B3993,$B3994,$A$2:$A3993,$A3994)=0,"",$E3994-_xlfn.MAXIFS($F$2:$F3993,$C$2:$C3993,$C3994,$B$2:$B3993,$B3994,$A$2:$A3993,$A3994))&lt;0,0,IF(_xlfn.MAXIFS($F$2:$F3993,$C$2:$C3993,$C3994,$B$2:$B3993,$B3994,$A$2:$A3993,$A3994)=0,"",$E3994-_xlfn.MAXIFS($F$2:$F3993,$C$2:$C3993,$C3994,$B$2:$B3993,$B3994,$A$2:$A3993,$A3994))))</f>
        <v/>
      </c>
      <c r="K3994" s="6" t="str">
        <f t="shared" si="187"/>
        <v/>
      </c>
      <c r="L3994" s="6" t="str">
        <f t="shared" si="188"/>
        <v/>
      </c>
      <c r="M3994" s="6" t="str">
        <f t="shared" si="186"/>
        <v/>
      </c>
    </row>
    <row r="3995" spans="1:13" x14ac:dyDescent="0.25">
      <c r="A3995"/>
      <c r="B3995" s="1"/>
      <c r="C3995"/>
      <c r="D3995"/>
      <c r="E3995" s="76"/>
      <c r="F3995" s="76"/>
      <c r="G3995" s="2"/>
      <c r="H3995" s="77"/>
      <c r="J3995" s="79" t="str">
        <f>IF(IF(IF(_xlfn.MAXIFS($F$2:$F3994,$C$2:$C3994,$C3995,$B$2:$B3994,$B3995,$A$2:$A3994,$A3995)=0,"",$E3995-_xlfn.MAXIFS($F$2:$F3994,$C$2:$C3994,$C3995,$B$2:$B3994,$B3995,$A$2:$A3994,$A3995))&lt;0,0,IF(_xlfn.MAXIFS($F$2:$F3994,$C$2:$C3994,$C3995,$B$2:$B3994,$B3995,$A$2:$A3994,$A3995)=0,"",$E3995-_xlfn.MAXIFS($F$2:$F3994,$C$2:$C3994,$C3995,$B$2:$B3994,$B3995,$A$2:$A3994,$A3995)))&gt;0.25,"",IF(IF(_xlfn.MAXIFS($F$2:$F3994,$C$2:$C3994,$C3995,$B$2:$B3994,$B3995,$A$2:$A3994,$A3995)=0,"",$E3995-_xlfn.MAXIFS($F$2:$F3994,$C$2:$C3994,$C3995,$B$2:$B3994,$B3995,$A$2:$A3994,$A3995))&lt;0,0,IF(_xlfn.MAXIFS($F$2:$F3994,$C$2:$C3994,$C3995,$B$2:$B3994,$B3995,$A$2:$A3994,$A3995)=0,"",$E3995-_xlfn.MAXIFS($F$2:$F3994,$C$2:$C3994,$C3995,$B$2:$B3994,$B3995,$A$2:$A3994,$A3995))))</f>
        <v/>
      </c>
      <c r="K3995" s="6" t="str">
        <f t="shared" si="187"/>
        <v/>
      </c>
      <c r="L3995" s="6" t="str">
        <f t="shared" si="188"/>
        <v/>
      </c>
      <c r="M3995" s="6" t="str">
        <f t="shared" si="186"/>
        <v/>
      </c>
    </row>
    <row r="3996" spans="1:13" x14ac:dyDescent="0.25">
      <c r="A3996"/>
      <c r="B3996" s="1"/>
      <c r="C3996"/>
      <c r="D3996"/>
      <c r="E3996" s="76"/>
      <c r="F3996" s="76"/>
      <c r="G3996" s="2"/>
      <c r="H3996" s="77"/>
      <c r="J3996" s="79" t="str">
        <f>IF(IF(IF(_xlfn.MAXIFS($F$2:$F3995,$C$2:$C3995,$C3996,$B$2:$B3995,$B3996,$A$2:$A3995,$A3996)=0,"",$E3996-_xlfn.MAXIFS($F$2:$F3995,$C$2:$C3995,$C3996,$B$2:$B3995,$B3996,$A$2:$A3995,$A3996))&lt;0,0,IF(_xlfn.MAXIFS($F$2:$F3995,$C$2:$C3995,$C3996,$B$2:$B3995,$B3996,$A$2:$A3995,$A3996)=0,"",$E3996-_xlfn.MAXIFS($F$2:$F3995,$C$2:$C3995,$C3996,$B$2:$B3995,$B3996,$A$2:$A3995,$A3996)))&gt;0.25,"",IF(IF(_xlfn.MAXIFS($F$2:$F3995,$C$2:$C3995,$C3996,$B$2:$B3995,$B3996,$A$2:$A3995,$A3996)=0,"",$E3996-_xlfn.MAXIFS($F$2:$F3995,$C$2:$C3995,$C3996,$B$2:$B3995,$B3996,$A$2:$A3995,$A3996))&lt;0,0,IF(_xlfn.MAXIFS($F$2:$F3995,$C$2:$C3995,$C3996,$B$2:$B3995,$B3996,$A$2:$A3995,$A3996)=0,"",$E3996-_xlfn.MAXIFS($F$2:$F3995,$C$2:$C3995,$C3996,$B$2:$B3995,$B3996,$A$2:$A3995,$A3996))))</f>
        <v/>
      </c>
      <c r="K3996" s="6" t="str">
        <f t="shared" si="187"/>
        <v/>
      </c>
      <c r="L3996" s="6" t="str">
        <f t="shared" si="188"/>
        <v/>
      </c>
      <c r="M3996" s="6" t="str">
        <f t="shared" si="186"/>
        <v/>
      </c>
    </row>
    <row r="3997" spans="1:13" x14ac:dyDescent="0.25">
      <c r="A3997"/>
      <c r="B3997" s="1"/>
      <c r="C3997"/>
      <c r="D3997"/>
      <c r="E3997" s="76"/>
      <c r="F3997" s="76"/>
      <c r="G3997" s="2"/>
      <c r="H3997" s="77"/>
      <c r="J3997" s="79" t="str">
        <f>IF(IF(IF(_xlfn.MAXIFS($F$2:$F3996,$C$2:$C3996,$C3997,$B$2:$B3996,$B3997,$A$2:$A3996,$A3997)=0,"",$E3997-_xlfn.MAXIFS($F$2:$F3996,$C$2:$C3996,$C3997,$B$2:$B3996,$B3997,$A$2:$A3996,$A3997))&lt;0,0,IF(_xlfn.MAXIFS($F$2:$F3996,$C$2:$C3996,$C3997,$B$2:$B3996,$B3997,$A$2:$A3996,$A3997)=0,"",$E3997-_xlfn.MAXIFS($F$2:$F3996,$C$2:$C3996,$C3997,$B$2:$B3996,$B3997,$A$2:$A3996,$A3997)))&gt;0.25,"",IF(IF(_xlfn.MAXIFS($F$2:$F3996,$C$2:$C3996,$C3997,$B$2:$B3996,$B3997,$A$2:$A3996,$A3997)=0,"",$E3997-_xlfn.MAXIFS($F$2:$F3996,$C$2:$C3996,$C3997,$B$2:$B3996,$B3997,$A$2:$A3996,$A3997))&lt;0,0,IF(_xlfn.MAXIFS($F$2:$F3996,$C$2:$C3996,$C3997,$B$2:$B3996,$B3997,$A$2:$A3996,$A3997)=0,"",$E3997-_xlfn.MAXIFS($F$2:$F3996,$C$2:$C3996,$C3997,$B$2:$B3996,$B3997,$A$2:$A3996,$A3997))))</f>
        <v/>
      </c>
      <c r="K3997" s="6" t="str">
        <f t="shared" si="187"/>
        <v/>
      </c>
      <c r="L3997" s="6" t="str">
        <f t="shared" si="188"/>
        <v/>
      </c>
      <c r="M3997" s="6" t="str">
        <f t="shared" si="186"/>
        <v/>
      </c>
    </row>
    <row r="3998" spans="1:13" x14ac:dyDescent="0.25">
      <c r="A3998"/>
      <c r="B3998" s="1"/>
      <c r="C3998"/>
      <c r="D3998"/>
      <c r="E3998" s="76"/>
      <c r="F3998" s="76"/>
      <c r="G3998" s="2"/>
      <c r="H3998" s="77"/>
      <c r="J3998" s="79" t="str">
        <f>IF(IF(IF(_xlfn.MAXIFS($F$2:$F3997,$C$2:$C3997,$C3998,$B$2:$B3997,$B3998,$A$2:$A3997,$A3998)=0,"",$E3998-_xlfn.MAXIFS($F$2:$F3997,$C$2:$C3997,$C3998,$B$2:$B3997,$B3998,$A$2:$A3997,$A3998))&lt;0,0,IF(_xlfn.MAXIFS($F$2:$F3997,$C$2:$C3997,$C3998,$B$2:$B3997,$B3998,$A$2:$A3997,$A3998)=0,"",$E3998-_xlfn.MAXIFS($F$2:$F3997,$C$2:$C3997,$C3998,$B$2:$B3997,$B3998,$A$2:$A3997,$A3998)))&gt;0.25,"",IF(IF(_xlfn.MAXIFS($F$2:$F3997,$C$2:$C3997,$C3998,$B$2:$B3997,$B3998,$A$2:$A3997,$A3998)=0,"",$E3998-_xlfn.MAXIFS($F$2:$F3997,$C$2:$C3997,$C3998,$B$2:$B3997,$B3998,$A$2:$A3997,$A3998))&lt;0,0,IF(_xlfn.MAXIFS($F$2:$F3997,$C$2:$C3997,$C3998,$B$2:$B3997,$B3998,$A$2:$A3997,$A3998)=0,"",$E3998-_xlfn.MAXIFS($F$2:$F3997,$C$2:$C3997,$C3998,$B$2:$B3997,$B3998,$A$2:$A3997,$A3998))))</f>
        <v/>
      </c>
      <c r="K3998" s="6" t="str">
        <f t="shared" si="187"/>
        <v/>
      </c>
      <c r="L3998" s="6" t="str">
        <f t="shared" si="188"/>
        <v/>
      </c>
      <c r="M3998" s="6" t="str">
        <f t="shared" si="186"/>
        <v/>
      </c>
    </row>
    <row r="3999" spans="1:13" x14ac:dyDescent="0.25">
      <c r="A3999"/>
      <c r="B3999" s="1"/>
      <c r="C3999"/>
      <c r="D3999"/>
      <c r="E3999" s="76"/>
      <c r="F3999" s="76"/>
      <c r="G3999" s="2"/>
      <c r="H3999" s="77"/>
      <c r="J3999" s="79" t="str">
        <f>IF(IF(IF(_xlfn.MAXIFS($F$2:$F3998,$C$2:$C3998,$C3999,$B$2:$B3998,$B3999,$A$2:$A3998,$A3999)=0,"",$E3999-_xlfn.MAXIFS($F$2:$F3998,$C$2:$C3998,$C3999,$B$2:$B3998,$B3999,$A$2:$A3998,$A3999))&lt;0,0,IF(_xlfn.MAXIFS($F$2:$F3998,$C$2:$C3998,$C3999,$B$2:$B3998,$B3999,$A$2:$A3998,$A3999)=0,"",$E3999-_xlfn.MAXIFS($F$2:$F3998,$C$2:$C3998,$C3999,$B$2:$B3998,$B3999,$A$2:$A3998,$A3999)))&gt;0.25,"",IF(IF(_xlfn.MAXIFS($F$2:$F3998,$C$2:$C3998,$C3999,$B$2:$B3998,$B3999,$A$2:$A3998,$A3999)=0,"",$E3999-_xlfn.MAXIFS($F$2:$F3998,$C$2:$C3998,$C3999,$B$2:$B3998,$B3999,$A$2:$A3998,$A3999))&lt;0,0,IF(_xlfn.MAXIFS($F$2:$F3998,$C$2:$C3998,$C3999,$B$2:$B3998,$B3999,$A$2:$A3998,$A3999)=0,"",$E3999-_xlfn.MAXIFS($F$2:$F3998,$C$2:$C3998,$C3999,$B$2:$B3998,$B3999,$A$2:$A3998,$A3999))))</f>
        <v/>
      </c>
      <c r="K3999" s="6" t="str">
        <f t="shared" si="187"/>
        <v/>
      </c>
      <c r="L3999" s="6" t="str">
        <f t="shared" si="188"/>
        <v/>
      </c>
      <c r="M3999" s="6" t="str">
        <f t="shared" si="186"/>
        <v/>
      </c>
    </row>
    <row r="4000" spans="1:13" x14ac:dyDescent="0.25">
      <c r="A4000"/>
      <c r="B4000" s="1"/>
      <c r="C4000"/>
      <c r="D4000"/>
      <c r="E4000" s="76"/>
      <c r="F4000" s="76"/>
      <c r="G4000" s="2"/>
      <c r="H4000" s="77"/>
      <c r="J4000" s="79" t="str">
        <f>IF(IF(IF(_xlfn.MAXIFS($F$2:$F3999,$C$2:$C3999,$C4000,$B$2:$B3999,$B4000,$A$2:$A3999,$A4000)=0,"",$E4000-_xlfn.MAXIFS($F$2:$F3999,$C$2:$C3999,$C4000,$B$2:$B3999,$B4000,$A$2:$A3999,$A4000))&lt;0,0,IF(_xlfn.MAXIFS($F$2:$F3999,$C$2:$C3999,$C4000,$B$2:$B3999,$B4000,$A$2:$A3999,$A4000)=0,"",$E4000-_xlfn.MAXIFS($F$2:$F3999,$C$2:$C3999,$C4000,$B$2:$B3999,$B4000,$A$2:$A3999,$A4000)))&gt;0.25,"",IF(IF(_xlfn.MAXIFS($F$2:$F3999,$C$2:$C3999,$C4000,$B$2:$B3999,$B4000,$A$2:$A3999,$A4000)=0,"",$E4000-_xlfn.MAXIFS($F$2:$F3999,$C$2:$C3999,$C4000,$B$2:$B3999,$B4000,$A$2:$A3999,$A4000))&lt;0,0,IF(_xlfn.MAXIFS($F$2:$F3999,$C$2:$C3999,$C4000,$B$2:$B3999,$B4000,$A$2:$A3999,$A4000)=0,"",$E4000-_xlfn.MAXIFS($F$2:$F3999,$C$2:$C3999,$C4000,$B$2:$B3999,$B4000,$A$2:$A3999,$A4000))))</f>
        <v/>
      </c>
      <c r="K4000" s="6" t="str">
        <f t="shared" si="187"/>
        <v/>
      </c>
      <c r="L4000" s="6" t="str">
        <f t="shared" si="188"/>
        <v/>
      </c>
      <c r="M4000" s="6" t="str">
        <f t="shared" si="186"/>
        <v/>
      </c>
    </row>
    <row r="4001" spans="1:13" x14ac:dyDescent="0.25">
      <c r="A4001"/>
      <c r="B4001" s="1"/>
      <c r="C4001"/>
      <c r="D4001"/>
      <c r="E4001" s="76"/>
      <c r="F4001" s="76"/>
      <c r="G4001" s="2"/>
      <c r="H4001" s="77"/>
      <c r="J4001" s="79" t="str">
        <f>IF(IF(IF(_xlfn.MAXIFS($F$2:$F4000,$C$2:$C4000,$C4001,$B$2:$B4000,$B4001,$A$2:$A4000,$A4001)=0,"",$E4001-_xlfn.MAXIFS($F$2:$F4000,$C$2:$C4000,$C4001,$B$2:$B4000,$B4001,$A$2:$A4000,$A4001))&lt;0,0,IF(_xlfn.MAXIFS($F$2:$F4000,$C$2:$C4000,$C4001,$B$2:$B4000,$B4001,$A$2:$A4000,$A4001)=0,"",$E4001-_xlfn.MAXIFS($F$2:$F4000,$C$2:$C4000,$C4001,$B$2:$B4000,$B4001,$A$2:$A4000,$A4001)))&gt;0.25,"",IF(IF(_xlfn.MAXIFS($F$2:$F4000,$C$2:$C4000,$C4001,$B$2:$B4000,$B4001,$A$2:$A4000,$A4001)=0,"",$E4001-_xlfn.MAXIFS($F$2:$F4000,$C$2:$C4000,$C4001,$B$2:$B4000,$B4001,$A$2:$A4000,$A4001))&lt;0,0,IF(_xlfn.MAXIFS($F$2:$F4000,$C$2:$C4000,$C4001,$B$2:$B4000,$B4001,$A$2:$A4000,$A4001)=0,"",$E4001-_xlfn.MAXIFS($F$2:$F4000,$C$2:$C4000,$C4001,$B$2:$B4000,$B4001,$A$2:$A4000,$A4001))))</f>
        <v/>
      </c>
      <c r="K4001" s="6" t="str">
        <f t="shared" si="187"/>
        <v/>
      </c>
      <c r="L4001" s="6" t="str">
        <f t="shared" si="188"/>
        <v/>
      </c>
      <c r="M4001" s="6" t="str">
        <f t="shared" si="186"/>
        <v/>
      </c>
    </row>
    <row r="4002" spans="1:13" x14ac:dyDescent="0.25">
      <c r="A4002"/>
      <c r="B4002" s="1"/>
      <c r="C4002"/>
      <c r="D4002"/>
      <c r="E4002" s="76"/>
      <c r="F4002" s="76"/>
      <c r="G4002" s="2"/>
      <c r="H4002" s="77"/>
      <c r="J4002" s="79" t="str">
        <f>IF(IF(IF(_xlfn.MAXIFS($F$2:$F4001,$C$2:$C4001,$C4002,$B$2:$B4001,$B4002,$A$2:$A4001,$A4002)=0,"",$E4002-_xlfn.MAXIFS($F$2:$F4001,$C$2:$C4001,$C4002,$B$2:$B4001,$B4002,$A$2:$A4001,$A4002))&lt;0,0,IF(_xlfn.MAXIFS($F$2:$F4001,$C$2:$C4001,$C4002,$B$2:$B4001,$B4002,$A$2:$A4001,$A4002)=0,"",$E4002-_xlfn.MAXIFS($F$2:$F4001,$C$2:$C4001,$C4002,$B$2:$B4001,$B4002,$A$2:$A4001,$A4002)))&gt;0.25,"",IF(IF(_xlfn.MAXIFS($F$2:$F4001,$C$2:$C4001,$C4002,$B$2:$B4001,$B4002,$A$2:$A4001,$A4002)=0,"",$E4002-_xlfn.MAXIFS($F$2:$F4001,$C$2:$C4001,$C4002,$B$2:$B4001,$B4002,$A$2:$A4001,$A4002))&lt;0,0,IF(_xlfn.MAXIFS($F$2:$F4001,$C$2:$C4001,$C4002,$B$2:$B4001,$B4002,$A$2:$A4001,$A4002)=0,"",$E4002-_xlfn.MAXIFS($F$2:$F4001,$C$2:$C4001,$C4002,$B$2:$B4001,$B4002,$A$2:$A4001,$A4002))))</f>
        <v/>
      </c>
      <c r="K4002" s="6" t="str">
        <f t="shared" si="187"/>
        <v/>
      </c>
      <c r="L4002" s="6" t="str">
        <f t="shared" si="188"/>
        <v/>
      </c>
      <c r="M4002" s="6" t="str">
        <f t="shared" si="186"/>
        <v/>
      </c>
    </row>
    <row r="4003" spans="1:13" x14ac:dyDescent="0.25">
      <c r="A4003"/>
      <c r="B4003" s="1"/>
      <c r="C4003"/>
      <c r="D4003"/>
      <c r="E4003" s="76"/>
      <c r="F4003" s="76"/>
      <c r="G4003" s="2"/>
      <c r="H4003" s="77"/>
      <c r="J4003" s="79" t="str">
        <f>IF(IF(IF(_xlfn.MAXIFS($F$2:$F4002,$C$2:$C4002,$C4003,$B$2:$B4002,$B4003,$A$2:$A4002,$A4003)=0,"",$E4003-_xlfn.MAXIFS($F$2:$F4002,$C$2:$C4002,$C4003,$B$2:$B4002,$B4003,$A$2:$A4002,$A4003))&lt;0,0,IF(_xlfn.MAXIFS($F$2:$F4002,$C$2:$C4002,$C4003,$B$2:$B4002,$B4003,$A$2:$A4002,$A4003)=0,"",$E4003-_xlfn.MAXIFS($F$2:$F4002,$C$2:$C4002,$C4003,$B$2:$B4002,$B4003,$A$2:$A4002,$A4003)))&gt;0.25,"",IF(IF(_xlfn.MAXIFS($F$2:$F4002,$C$2:$C4002,$C4003,$B$2:$B4002,$B4003,$A$2:$A4002,$A4003)=0,"",$E4003-_xlfn.MAXIFS($F$2:$F4002,$C$2:$C4002,$C4003,$B$2:$B4002,$B4003,$A$2:$A4002,$A4003))&lt;0,0,IF(_xlfn.MAXIFS($F$2:$F4002,$C$2:$C4002,$C4003,$B$2:$B4002,$B4003,$A$2:$A4002,$A4003)=0,"",$E4003-_xlfn.MAXIFS($F$2:$F4002,$C$2:$C4002,$C4003,$B$2:$B4002,$B4003,$A$2:$A4002,$A4003))))</f>
        <v/>
      </c>
      <c r="K4003" s="6" t="str">
        <f t="shared" si="187"/>
        <v/>
      </c>
      <c r="L4003" s="6" t="str">
        <f t="shared" si="188"/>
        <v/>
      </c>
      <c r="M4003" s="6" t="str">
        <f t="shared" si="186"/>
        <v/>
      </c>
    </row>
    <row r="4004" spans="1:13" x14ac:dyDescent="0.25">
      <c r="A4004"/>
      <c r="B4004" s="1"/>
      <c r="C4004"/>
      <c r="D4004"/>
      <c r="E4004" s="76"/>
      <c r="F4004" s="76"/>
      <c r="G4004" s="2"/>
      <c r="H4004" s="77"/>
      <c r="J4004" s="79" t="str">
        <f>IF(IF(IF(_xlfn.MAXIFS($F$2:$F4003,$C$2:$C4003,$C4004,$B$2:$B4003,$B4004,$A$2:$A4003,$A4004)=0,"",$E4004-_xlfn.MAXIFS($F$2:$F4003,$C$2:$C4003,$C4004,$B$2:$B4003,$B4004,$A$2:$A4003,$A4004))&lt;0,0,IF(_xlfn.MAXIFS($F$2:$F4003,$C$2:$C4003,$C4004,$B$2:$B4003,$B4004,$A$2:$A4003,$A4004)=0,"",$E4004-_xlfn.MAXIFS($F$2:$F4003,$C$2:$C4003,$C4004,$B$2:$B4003,$B4004,$A$2:$A4003,$A4004)))&gt;0.25,"",IF(IF(_xlfn.MAXIFS($F$2:$F4003,$C$2:$C4003,$C4004,$B$2:$B4003,$B4004,$A$2:$A4003,$A4004)=0,"",$E4004-_xlfn.MAXIFS($F$2:$F4003,$C$2:$C4003,$C4004,$B$2:$B4003,$B4004,$A$2:$A4003,$A4004))&lt;0,0,IF(_xlfn.MAXIFS($F$2:$F4003,$C$2:$C4003,$C4004,$B$2:$B4003,$B4004,$A$2:$A4003,$A4004)=0,"",$E4004-_xlfn.MAXIFS($F$2:$F4003,$C$2:$C4003,$C4004,$B$2:$B4003,$B4004,$A$2:$A4003,$A4004))))</f>
        <v/>
      </c>
      <c r="K4004" s="6" t="str">
        <f t="shared" si="187"/>
        <v/>
      </c>
      <c r="L4004" s="6" t="str">
        <f t="shared" si="188"/>
        <v/>
      </c>
      <c r="M4004" s="6" t="str">
        <f t="shared" si="186"/>
        <v/>
      </c>
    </row>
    <row r="4005" spans="1:13" x14ac:dyDescent="0.25">
      <c r="A4005"/>
      <c r="B4005" s="1"/>
      <c r="C4005"/>
      <c r="D4005"/>
      <c r="E4005" s="76"/>
      <c r="F4005" s="76"/>
      <c r="G4005" s="2"/>
      <c r="H4005" s="77"/>
      <c r="J4005" s="79" t="str">
        <f>IF(IF(IF(_xlfn.MAXIFS($F$2:$F4004,$C$2:$C4004,$C4005,$B$2:$B4004,$B4005,$A$2:$A4004,$A4005)=0,"",$E4005-_xlfn.MAXIFS($F$2:$F4004,$C$2:$C4004,$C4005,$B$2:$B4004,$B4005,$A$2:$A4004,$A4005))&lt;0,0,IF(_xlfn.MAXIFS($F$2:$F4004,$C$2:$C4004,$C4005,$B$2:$B4004,$B4005,$A$2:$A4004,$A4005)=0,"",$E4005-_xlfn.MAXIFS($F$2:$F4004,$C$2:$C4004,$C4005,$B$2:$B4004,$B4005,$A$2:$A4004,$A4005)))&gt;0.25,"",IF(IF(_xlfn.MAXIFS($F$2:$F4004,$C$2:$C4004,$C4005,$B$2:$B4004,$B4005,$A$2:$A4004,$A4005)=0,"",$E4005-_xlfn.MAXIFS($F$2:$F4004,$C$2:$C4004,$C4005,$B$2:$B4004,$B4005,$A$2:$A4004,$A4005))&lt;0,0,IF(_xlfn.MAXIFS($F$2:$F4004,$C$2:$C4004,$C4005,$B$2:$B4004,$B4005,$A$2:$A4004,$A4005)=0,"",$E4005-_xlfn.MAXIFS($F$2:$F4004,$C$2:$C4004,$C4005,$B$2:$B4004,$B4005,$A$2:$A4004,$A4005))))</f>
        <v/>
      </c>
      <c r="K4005" s="6" t="str">
        <f t="shared" si="187"/>
        <v/>
      </c>
      <c r="L4005" s="6" t="str">
        <f t="shared" si="188"/>
        <v/>
      </c>
      <c r="M4005" s="6" t="str">
        <f t="shared" si="186"/>
        <v/>
      </c>
    </row>
    <row r="4006" spans="1:13" x14ac:dyDescent="0.25">
      <c r="A4006"/>
      <c r="B4006" s="1"/>
      <c r="C4006"/>
      <c r="D4006"/>
      <c r="E4006" s="76"/>
      <c r="F4006" s="76"/>
      <c r="G4006" s="2"/>
      <c r="H4006" s="77"/>
      <c r="J4006" s="79" t="str">
        <f>IF(IF(IF(_xlfn.MAXIFS($F$2:$F4005,$C$2:$C4005,$C4006,$B$2:$B4005,$B4006,$A$2:$A4005,$A4006)=0,"",$E4006-_xlfn.MAXIFS($F$2:$F4005,$C$2:$C4005,$C4006,$B$2:$B4005,$B4006,$A$2:$A4005,$A4006))&lt;0,0,IF(_xlfn.MAXIFS($F$2:$F4005,$C$2:$C4005,$C4006,$B$2:$B4005,$B4006,$A$2:$A4005,$A4006)=0,"",$E4006-_xlfn.MAXIFS($F$2:$F4005,$C$2:$C4005,$C4006,$B$2:$B4005,$B4006,$A$2:$A4005,$A4006)))&gt;0.25,"",IF(IF(_xlfn.MAXIFS($F$2:$F4005,$C$2:$C4005,$C4006,$B$2:$B4005,$B4006,$A$2:$A4005,$A4006)=0,"",$E4006-_xlfn.MAXIFS($F$2:$F4005,$C$2:$C4005,$C4006,$B$2:$B4005,$B4006,$A$2:$A4005,$A4006))&lt;0,0,IF(_xlfn.MAXIFS($F$2:$F4005,$C$2:$C4005,$C4006,$B$2:$B4005,$B4006,$A$2:$A4005,$A4006)=0,"",$E4006-_xlfn.MAXIFS($F$2:$F4005,$C$2:$C4005,$C4006,$B$2:$B4005,$B4006,$A$2:$A4005,$A4006))))</f>
        <v/>
      </c>
      <c r="K4006" s="6" t="str">
        <f t="shared" si="187"/>
        <v/>
      </c>
      <c r="L4006" s="6" t="str">
        <f t="shared" si="188"/>
        <v/>
      </c>
      <c r="M4006" s="6" t="str">
        <f t="shared" si="186"/>
        <v/>
      </c>
    </row>
    <row r="4007" spans="1:13" x14ac:dyDescent="0.25">
      <c r="A4007"/>
      <c r="B4007" s="1"/>
      <c r="C4007"/>
      <c r="D4007"/>
      <c r="E4007" s="76"/>
      <c r="F4007" s="76"/>
      <c r="G4007" s="2"/>
      <c r="H4007" s="77"/>
      <c r="J4007" s="79" t="str">
        <f>IF(IF(IF(_xlfn.MAXIFS($F$2:$F4006,$C$2:$C4006,$C4007,$B$2:$B4006,$B4007,$A$2:$A4006,$A4007)=0,"",$E4007-_xlfn.MAXIFS($F$2:$F4006,$C$2:$C4006,$C4007,$B$2:$B4006,$B4007,$A$2:$A4006,$A4007))&lt;0,0,IF(_xlfn.MAXIFS($F$2:$F4006,$C$2:$C4006,$C4007,$B$2:$B4006,$B4007,$A$2:$A4006,$A4007)=0,"",$E4007-_xlfn.MAXIFS($F$2:$F4006,$C$2:$C4006,$C4007,$B$2:$B4006,$B4007,$A$2:$A4006,$A4007)))&gt;0.25,"",IF(IF(_xlfn.MAXIFS($F$2:$F4006,$C$2:$C4006,$C4007,$B$2:$B4006,$B4007,$A$2:$A4006,$A4007)=0,"",$E4007-_xlfn.MAXIFS($F$2:$F4006,$C$2:$C4006,$C4007,$B$2:$B4006,$B4007,$A$2:$A4006,$A4007))&lt;0,0,IF(_xlfn.MAXIFS($F$2:$F4006,$C$2:$C4006,$C4007,$B$2:$B4006,$B4007,$A$2:$A4006,$A4007)=0,"",$E4007-_xlfn.MAXIFS($F$2:$F4006,$C$2:$C4006,$C4007,$B$2:$B4006,$B4007,$A$2:$A4006,$A4007))))</f>
        <v/>
      </c>
      <c r="K4007" s="6" t="str">
        <f t="shared" si="187"/>
        <v/>
      </c>
      <c r="L4007" s="6" t="str">
        <f t="shared" si="188"/>
        <v/>
      </c>
      <c r="M4007" s="6" t="str">
        <f t="shared" si="186"/>
        <v/>
      </c>
    </row>
    <row r="4008" spans="1:13" x14ac:dyDescent="0.25">
      <c r="A4008"/>
      <c r="B4008" s="1"/>
      <c r="C4008"/>
      <c r="D4008"/>
      <c r="E4008" s="76"/>
      <c r="F4008" s="76"/>
      <c r="G4008" s="2"/>
      <c r="H4008" s="77"/>
      <c r="J4008" s="79" t="str">
        <f>IF(IF(IF(_xlfn.MAXIFS($F$2:$F4007,$C$2:$C4007,$C4008,$B$2:$B4007,$B4008,$A$2:$A4007,$A4008)=0,"",$E4008-_xlfn.MAXIFS($F$2:$F4007,$C$2:$C4007,$C4008,$B$2:$B4007,$B4008,$A$2:$A4007,$A4008))&lt;0,0,IF(_xlfn.MAXIFS($F$2:$F4007,$C$2:$C4007,$C4008,$B$2:$B4007,$B4008,$A$2:$A4007,$A4008)=0,"",$E4008-_xlfn.MAXIFS($F$2:$F4007,$C$2:$C4007,$C4008,$B$2:$B4007,$B4008,$A$2:$A4007,$A4008)))&gt;0.25,"",IF(IF(_xlfn.MAXIFS($F$2:$F4007,$C$2:$C4007,$C4008,$B$2:$B4007,$B4008,$A$2:$A4007,$A4008)=0,"",$E4008-_xlfn.MAXIFS($F$2:$F4007,$C$2:$C4007,$C4008,$B$2:$B4007,$B4008,$A$2:$A4007,$A4008))&lt;0,0,IF(_xlfn.MAXIFS($F$2:$F4007,$C$2:$C4007,$C4008,$B$2:$B4007,$B4008,$A$2:$A4007,$A4008)=0,"",$E4008-_xlfn.MAXIFS($F$2:$F4007,$C$2:$C4007,$C4008,$B$2:$B4007,$B4008,$A$2:$A4007,$A4008))))</f>
        <v/>
      </c>
      <c r="K4008" s="6" t="str">
        <f t="shared" si="187"/>
        <v/>
      </c>
      <c r="L4008" s="6" t="str">
        <f t="shared" si="188"/>
        <v/>
      </c>
      <c r="M4008" s="6" t="str">
        <f t="shared" si="186"/>
        <v/>
      </c>
    </row>
    <row r="4009" spans="1:13" x14ac:dyDescent="0.25">
      <c r="A4009"/>
      <c r="B4009" s="1"/>
      <c r="C4009"/>
      <c r="D4009"/>
      <c r="E4009" s="76"/>
      <c r="F4009" s="76"/>
      <c r="G4009" s="2"/>
      <c r="H4009" s="77"/>
      <c r="J4009" s="79" t="str">
        <f>IF(IF(IF(_xlfn.MAXIFS($F$2:$F4008,$C$2:$C4008,$C4009,$B$2:$B4008,$B4009,$A$2:$A4008,$A4009)=0,"",$E4009-_xlfn.MAXIFS($F$2:$F4008,$C$2:$C4008,$C4009,$B$2:$B4008,$B4009,$A$2:$A4008,$A4009))&lt;0,0,IF(_xlfn.MAXIFS($F$2:$F4008,$C$2:$C4008,$C4009,$B$2:$B4008,$B4009,$A$2:$A4008,$A4009)=0,"",$E4009-_xlfn.MAXIFS($F$2:$F4008,$C$2:$C4008,$C4009,$B$2:$B4008,$B4009,$A$2:$A4008,$A4009)))&gt;0.25,"",IF(IF(_xlfn.MAXIFS($F$2:$F4008,$C$2:$C4008,$C4009,$B$2:$B4008,$B4009,$A$2:$A4008,$A4009)=0,"",$E4009-_xlfn.MAXIFS($F$2:$F4008,$C$2:$C4008,$C4009,$B$2:$B4008,$B4009,$A$2:$A4008,$A4009))&lt;0,0,IF(_xlfn.MAXIFS($F$2:$F4008,$C$2:$C4008,$C4009,$B$2:$B4008,$B4009,$A$2:$A4008,$A4009)=0,"",$E4009-_xlfn.MAXIFS($F$2:$F4008,$C$2:$C4008,$C4009,$B$2:$B4008,$B4009,$A$2:$A4008,$A4009))))</f>
        <v/>
      </c>
      <c r="K4009" s="6" t="str">
        <f t="shared" si="187"/>
        <v/>
      </c>
      <c r="L4009" s="6" t="str">
        <f t="shared" si="188"/>
        <v/>
      </c>
      <c r="M4009" s="6" t="str">
        <f t="shared" si="186"/>
        <v/>
      </c>
    </row>
    <row r="4010" spans="1:13" x14ac:dyDescent="0.25">
      <c r="A4010"/>
      <c r="B4010" s="1"/>
      <c r="C4010"/>
      <c r="D4010"/>
      <c r="E4010" s="76"/>
      <c r="F4010" s="76"/>
      <c r="G4010" s="2"/>
      <c r="H4010" s="77"/>
      <c r="J4010" s="79" t="str">
        <f>IF(IF(IF(_xlfn.MAXIFS($F$2:$F4009,$C$2:$C4009,$C4010,$B$2:$B4009,$B4010,$A$2:$A4009,$A4010)=0,"",$E4010-_xlfn.MAXIFS($F$2:$F4009,$C$2:$C4009,$C4010,$B$2:$B4009,$B4010,$A$2:$A4009,$A4010))&lt;0,0,IF(_xlfn.MAXIFS($F$2:$F4009,$C$2:$C4009,$C4010,$B$2:$B4009,$B4010,$A$2:$A4009,$A4010)=0,"",$E4010-_xlfn.MAXIFS($F$2:$F4009,$C$2:$C4009,$C4010,$B$2:$B4009,$B4010,$A$2:$A4009,$A4010)))&gt;0.25,"",IF(IF(_xlfn.MAXIFS($F$2:$F4009,$C$2:$C4009,$C4010,$B$2:$B4009,$B4010,$A$2:$A4009,$A4010)=0,"",$E4010-_xlfn.MAXIFS($F$2:$F4009,$C$2:$C4009,$C4010,$B$2:$B4009,$B4010,$A$2:$A4009,$A4010))&lt;0,0,IF(_xlfn.MAXIFS($F$2:$F4009,$C$2:$C4009,$C4010,$B$2:$B4009,$B4010,$A$2:$A4009,$A4010)=0,"",$E4010-_xlfn.MAXIFS($F$2:$F4009,$C$2:$C4009,$C4010,$B$2:$B4009,$B4010,$A$2:$A4009,$A4010))))</f>
        <v/>
      </c>
      <c r="K4010" s="6" t="str">
        <f t="shared" si="187"/>
        <v/>
      </c>
      <c r="L4010" s="6" t="str">
        <f t="shared" si="188"/>
        <v/>
      </c>
      <c r="M4010" s="6" t="str">
        <f t="shared" si="186"/>
        <v/>
      </c>
    </row>
    <row r="4011" spans="1:13" x14ac:dyDescent="0.25">
      <c r="A4011"/>
      <c r="B4011" s="1"/>
      <c r="C4011"/>
      <c r="D4011"/>
      <c r="E4011" s="76"/>
      <c r="F4011" s="76"/>
      <c r="G4011" s="2"/>
      <c r="H4011" s="77"/>
      <c r="J4011" s="79" t="str">
        <f>IF(IF(IF(_xlfn.MAXIFS($F$2:$F4010,$C$2:$C4010,$C4011,$B$2:$B4010,$B4011,$A$2:$A4010,$A4011)=0,"",$E4011-_xlfn.MAXIFS($F$2:$F4010,$C$2:$C4010,$C4011,$B$2:$B4010,$B4011,$A$2:$A4010,$A4011))&lt;0,0,IF(_xlfn.MAXIFS($F$2:$F4010,$C$2:$C4010,$C4011,$B$2:$B4010,$B4011,$A$2:$A4010,$A4011)=0,"",$E4011-_xlfn.MAXIFS($F$2:$F4010,$C$2:$C4010,$C4011,$B$2:$B4010,$B4011,$A$2:$A4010,$A4011)))&gt;0.25,"",IF(IF(_xlfn.MAXIFS($F$2:$F4010,$C$2:$C4010,$C4011,$B$2:$B4010,$B4011,$A$2:$A4010,$A4011)=0,"",$E4011-_xlfn.MAXIFS($F$2:$F4010,$C$2:$C4010,$C4011,$B$2:$B4010,$B4011,$A$2:$A4010,$A4011))&lt;0,0,IF(_xlfn.MAXIFS($F$2:$F4010,$C$2:$C4010,$C4011,$B$2:$B4010,$B4011,$A$2:$A4010,$A4011)=0,"",$E4011-_xlfn.MAXIFS($F$2:$F4010,$C$2:$C4010,$C4011,$B$2:$B4010,$B4011,$A$2:$A4010,$A4011))))</f>
        <v/>
      </c>
      <c r="K4011" s="6" t="str">
        <f t="shared" si="187"/>
        <v/>
      </c>
      <c r="L4011" s="6" t="str">
        <f t="shared" si="188"/>
        <v/>
      </c>
      <c r="M4011" s="6" t="str">
        <f t="shared" si="186"/>
        <v/>
      </c>
    </row>
    <row r="4012" spans="1:13" x14ac:dyDescent="0.25">
      <c r="A4012"/>
      <c r="B4012" s="1"/>
      <c r="C4012"/>
      <c r="D4012"/>
      <c r="E4012" s="76"/>
      <c r="F4012" s="76"/>
      <c r="G4012" s="2"/>
      <c r="H4012" s="77"/>
      <c r="J4012" s="79" t="str">
        <f>IF(IF(IF(_xlfn.MAXIFS($F$2:$F4011,$C$2:$C4011,$C4012,$B$2:$B4011,$B4012,$A$2:$A4011,$A4012)=0,"",$E4012-_xlfn.MAXIFS($F$2:$F4011,$C$2:$C4011,$C4012,$B$2:$B4011,$B4012,$A$2:$A4011,$A4012))&lt;0,0,IF(_xlfn.MAXIFS($F$2:$F4011,$C$2:$C4011,$C4012,$B$2:$B4011,$B4012,$A$2:$A4011,$A4012)=0,"",$E4012-_xlfn.MAXIFS($F$2:$F4011,$C$2:$C4011,$C4012,$B$2:$B4011,$B4012,$A$2:$A4011,$A4012)))&gt;0.25,"",IF(IF(_xlfn.MAXIFS($F$2:$F4011,$C$2:$C4011,$C4012,$B$2:$B4011,$B4012,$A$2:$A4011,$A4012)=0,"",$E4012-_xlfn.MAXIFS($F$2:$F4011,$C$2:$C4011,$C4012,$B$2:$B4011,$B4012,$A$2:$A4011,$A4012))&lt;0,0,IF(_xlfn.MAXIFS($F$2:$F4011,$C$2:$C4011,$C4012,$B$2:$B4011,$B4012,$A$2:$A4011,$A4012)=0,"",$E4012-_xlfn.MAXIFS($F$2:$F4011,$C$2:$C4011,$C4012,$B$2:$B4011,$B4012,$A$2:$A4011,$A4012))))</f>
        <v/>
      </c>
      <c r="K4012" s="6" t="str">
        <f t="shared" si="187"/>
        <v/>
      </c>
      <c r="L4012" s="6" t="str">
        <f t="shared" si="188"/>
        <v/>
      </c>
      <c r="M4012" s="6" t="str">
        <f t="shared" si="186"/>
        <v/>
      </c>
    </row>
    <row r="4013" spans="1:13" x14ac:dyDescent="0.25">
      <c r="A4013"/>
      <c r="B4013" s="1"/>
      <c r="C4013"/>
      <c r="D4013"/>
      <c r="E4013" s="76"/>
      <c r="F4013" s="76"/>
      <c r="G4013" s="2"/>
      <c r="H4013" s="77"/>
      <c r="J4013" s="79" t="str">
        <f>IF(IF(IF(_xlfn.MAXIFS($F$2:$F4012,$C$2:$C4012,$C4013,$B$2:$B4012,$B4013,$A$2:$A4012,$A4013)=0,"",$E4013-_xlfn.MAXIFS($F$2:$F4012,$C$2:$C4012,$C4013,$B$2:$B4012,$B4013,$A$2:$A4012,$A4013))&lt;0,0,IF(_xlfn.MAXIFS($F$2:$F4012,$C$2:$C4012,$C4013,$B$2:$B4012,$B4013,$A$2:$A4012,$A4013)=0,"",$E4013-_xlfn.MAXIFS($F$2:$F4012,$C$2:$C4012,$C4013,$B$2:$B4012,$B4013,$A$2:$A4012,$A4013)))&gt;0.25,"",IF(IF(_xlfn.MAXIFS($F$2:$F4012,$C$2:$C4012,$C4013,$B$2:$B4012,$B4013,$A$2:$A4012,$A4013)=0,"",$E4013-_xlfn.MAXIFS($F$2:$F4012,$C$2:$C4012,$C4013,$B$2:$B4012,$B4013,$A$2:$A4012,$A4013))&lt;0,0,IF(_xlfn.MAXIFS($F$2:$F4012,$C$2:$C4012,$C4013,$B$2:$B4012,$B4013,$A$2:$A4012,$A4013)=0,"",$E4013-_xlfn.MAXIFS($F$2:$F4012,$C$2:$C4012,$C4013,$B$2:$B4012,$B4013,$A$2:$A4012,$A4013))))</f>
        <v/>
      </c>
      <c r="K4013" s="6" t="str">
        <f t="shared" si="187"/>
        <v/>
      </c>
      <c r="L4013" s="6" t="str">
        <f t="shared" si="188"/>
        <v/>
      </c>
      <c r="M4013" s="6" t="str">
        <f t="shared" si="186"/>
        <v/>
      </c>
    </row>
    <row r="4014" spans="1:13" x14ac:dyDescent="0.25">
      <c r="A4014"/>
      <c r="B4014" s="1"/>
      <c r="C4014"/>
      <c r="D4014"/>
      <c r="E4014" s="76"/>
      <c r="F4014" s="76"/>
      <c r="G4014" s="2"/>
      <c r="H4014" s="77"/>
      <c r="J4014" s="79" t="str">
        <f>IF(IF(IF(_xlfn.MAXIFS($F$2:$F4013,$C$2:$C4013,$C4014,$B$2:$B4013,$B4014,$A$2:$A4013,$A4014)=0,"",$E4014-_xlfn.MAXIFS($F$2:$F4013,$C$2:$C4013,$C4014,$B$2:$B4013,$B4014,$A$2:$A4013,$A4014))&lt;0,0,IF(_xlfn.MAXIFS($F$2:$F4013,$C$2:$C4013,$C4014,$B$2:$B4013,$B4014,$A$2:$A4013,$A4014)=0,"",$E4014-_xlfn.MAXIFS($F$2:$F4013,$C$2:$C4013,$C4014,$B$2:$B4013,$B4014,$A$2:$A4013,$A4014)))&gt;0.25,"",IF(IF(_xlfn.MAXIFS($F$2:$F4013,$C$2:$C4013,$C4014,$B$2:$B4013,$B4014,$A$2:$A4013,$A4014)=0,"",$E4014-_xlfn.MAXIFS($F$2:$F4013,$C$2:$C4013,$C4014,$B$2:$B4013,$B4014,$A$2:$A4013,$A4014))&lt;0,0,IF(_xlfn.MAXIFS($F$2:$F4013,$C$2:$C4013,$C4014,$B$2:$B4013,$B4014,$A$2:$A4013,$A4014)=0,"",$E4014-_xlfn.MAXIFS($F$2:$F4013,$C$2:$C4013,$C4014,$B$2:$B4013,$B4014,$A$2:$A4013,$A4014))))</f>
        <v/>
      </c>
      <c r="K4014" s="6" t="str">
        <f t="shared" si="187"/>
        <v/>
      </c>
      <c r="L4014" s="6" t="str">
        <f t="shared" si="188"/>
        <v/>
      </c>
      <c r="M4014" s="6" t="str">
        <f t="shared" si="186"/>
        <v/>
      </c>
    </row>
    <row r="4015" spans="1:13" x14ac:dyDescent="0.25">
      <c r="A4015"/>
      <c r="B4015" s="1"/>
      <c r="C4015"/>
      <c r="D4015"/>
      <c r="E4015" s="76"/>
      <c r="F4015" s="76"/>
      <c r="G4015" s="2"/>
      <c r="H4015" s="77"/>
      <c r="J4015" s="79" t="str">
        <f>IF(IF(IF(_xlfn.MAXIFS($F$2:$F4014,$C$2:$C4014,$C4015,$B$2:$B4014,$B4015,$A$2:$A4014,$A4015)=0,"",$E4015-_xlfn.MAXIFS($F$2:$F4014,$C$2:$C4014,$C4015,$B$2:$B4014,$B4015,$A$2:$A4014,$A4015))&lt;0,0,IF(_xlfn.MAXIFS($F$2:$F4014,$C$2:$C4014,$C4015,$B$2:$B4014,$B4015,$A$2:$A4014,$A4015)=0,"",$E4015-_xlfn.MAXIFS($F$2:$F4014,$C$2:$C4014,$C4015,$B$2:$B4014,$B4015,$A$2:$A4014,$A4015)))&gt;0.25,"",IF(IF(_xlfn.MAXIFS($F$2:$F4014,$C$2:$C4014,$C4015,$B$2:$B4014,$B4015,$A$2:$A4014,$A4015)=0,"",$E4015-_xlfn.MAXIFS($F$2:$F4014,$C$2:$C4014,$C4015,$B$2:$B4014,$B4015,$A$2:$A4014,$A4015))&lt;0,0,IF(_xlfn.MAXIFS($F$2:$F4014,$C$2:$C4014,$C4015,$B$2:$B4014,$B4015,$A$2:$A4014,$A4015)=0,"",$E4015-_xlfn.MAXIFS($F$2:$F4014,$C$2:$C4014,$C4015,$B$2:$B4014,$B4015,$A$2:$A4014,$A4015))))</f>
        <v/>
      </c>
      <c r="K4015" s="6" t="str">
        <f t="shared" si="187"/>
        <v/>
      </c>
      <c r="L4015" s="6" t="str">
        <f t="shared" si="188"/>
        <v/>
      </c>
      <c r="M4015" s="6" t="str">
        <f t="shared" si="186"/>
        <v/>
      </c>
    </row>
    <row r="4016" spans="1:13" x14ac:dyDescent="0.25">
      <c r="A4016"/>
      <c r="B4016" s="1"/>
      <c r="C4016"/>
      <c r="D4016"/>
      <c r="E4016" s="76"/>
      <c r="F4016" s="76"/>
      <c r="G4016" s="2"/>
      <c r="H4016" s="77"/>
      <c r="J4016" s="79" t="str">
        <f>IF(IF(IF(_xlfn.MAXIFS($F$2:$F4015,$C$2:$C4015,$C4016,$B$2:$B4015,$B4016,$A$2:$A4015,$A4016)=0,"",$E4016-_xlfn.MAXIFS($F$2:$F4015,$C$2:$C4015,$C4016,$B$2:$B4015,$B4016,$A$2:$A4015,$A4016))&lt;0,0,IF(_xlfn.MAXIFS($F$2:$F4015,$C$2:$C4015,$C4016,$B$2:$B4015,$B4016,$A$2:$A4015,$A4016)=0,"",$E4016-_xlfn.MAXIFS($F$2:$F4015,$C$2:$C4015,$C4016,$B$2:$B4015,$B4016,$A$2:$A4015,$A4016)))&gt;0.25,"",IF(IF(_xlfn.MAXIFS($F$2:$F4015,$C$2:$C4015,$C4016,$B$2:$B4015,$B4016,$A$2:$A4015,$A4016)=0,"",$E4016-_xlfn.MAXIFS($F$2:$F4015,$C$2:$C4015,$C4016,$B$2:$B4015,$B4016,$A$2:$A4015,$A4016))&lt;0,0,IF(_xlfn.MAXIFS($F$2:$F4015,$C$2:$C4015,$C4016,$B$2:$B4015,$B4016,$A$2:$A4015,$A4016)=0,"",$E4016-_xlfn.MAXIFS($F$2:$F4015,$C$2:$C4015,$C4016,$B$2:$B4015,$B4016,$A$2:$A4015,$A4016))))</f>
        <v/>
      </c>
      <c r="K4016" s="6" t="str">
        <f t="shared" si="187"/>
        <v/>
      </c>
      <c r="L4016" s="6" t="str">
        <f t="shared" si="188"/>
        <v/>
      </c>
      <c r="M4016" s="6" t="str">
        <f t="shared" si="186"/>
        <v/>
      </c>
    </row>
    <row r="4017" spans="1:13" x14ac:dyDescent="0.25">
      <c r="A4017"/>
      <c r="B4017" s="1"/>
      <c r="C4017"/>
      <c r="D4017"/>
      <c r="E4017" s="76"/>
      <c r="F4017" s="76"/>
      <c r="G4017" s="2"/>
      <c r="H4017" s="77"/>
      <c r="J4017" s="79" t="str">
        <f>IF(IF(IF(_xlfn.MAXIFS($F$2:$F4016,$C$2:$C4016,$C4017,$B$2:$B4016,$B4017,$A$2:$A4016,$A4017)=0,"",$E4017-_xlfn.MAXIFS($F$2:$F4016,$C$2:$C4016,$C4017,$B$2:$B4016,$B4017,$A$2:$A4016,$A4017))&lt;0,0,IF(_xlfn.MAXIFS($F$2:$F4016,$C$2:$C4016,$C4017,$B$2:$B4016,$B4017,$A$2:$A4016,$A4017)=0,"",$E4017-_xlfn.MAXIFS($F$2:$F4016,$C$2:$C4016,$C4017,$B$2:$B4016,$B4017,$A$2:$A4016,$A4017)))&gt;0.25,"",IF(IF(_xlfn.MAXIFS($F$2:$F4016,$C$2:$C4016,$C4017,$B$2:$B4016,$B4017,$A$2:$A4016,$A4017)=0,"",$E4017-_xlfn.MAXIFS($F$2:$F4016,$C$2:$C4016,$C4017,$B$2:$B4016,$B4017,$A$2:$A4016,$A4017))&lt;0,0,IF(_xlfn.MAXIFS($F$2:$F4016,$C$2:$C4016,$C4017,$B$2:$B4016,$B4017,$A$2:$A4016,$A4017)=0,"",$E4017-_xlfn.MAXIFS($F$2:$F4016,$C$2:$C4016,$C4017,$B$2:$B4016,$B4017,$A$2:$A4016,$A4017))))</f>
        <v/>
      </c>
      <c r="K4017" s="6" t="str">
        <f t="shared" si="187"/>
        <v/>
      </c>
      <c r="L4017" s="6" t="str">
        <f t="shared" si="188"/>
        <v/>
      </c>
      <c r="M4017" s="6" t="str">
        <f t="shared" si="186"/>
        <v/>
      </c>
    </row>
    <row r="4018" spans="1:13" x14ac:dyDescent="0.25">
      <c r="A4018"/>
      <c r="B4018" s="1"/>
      <c r="C4018"/>
      <c r="D4018"/>
      <c r="E4018" s="76"/>
      <c r="F4018" s="76"/>
      <c r="G4018" s="2"/>
      <c r="H4018" s="77"/>
      <c r="J4018" s="79" t="str">
        <f>IF(IF(IF(_xlfn.MAXIFS($F$2:$F4017,$C$2:$C4017,$C4018,$B$2:$B4017,$B4018,$A$2:$A4017,$A4018)=0,"",$E4018-_xlfn.MAXIFS($F$2:$F4017,$C$2:$C4017,$C4018,$B$2:$B4017,$B4018,$A$2:$A4017,$A4018))&lt;0,0,IF(_xlfn.MAXIFS($F$2:$F4017,$C$2:$C4017,$C4018,$B$2:$B4017,$B4018,$A$2:$A4017,$A4018)=0,"",$E4018-_xlfn.MAXIFS($F$2:$F4017,$C$2:$C4017,$C4018,$B$2:$B4017,$B4018,$A$2:$A4017,$A4018)))&gt;0.25,"",IF(IF(_xlfn.MAXIFS($F$2:$F4017,$C$2:$C4017,$C4018,$B$2:$B4017,$B4018,$A$2:$A4017,$A4018)=0,"",$E4018-_xlfn.MAXIFS($F$2:$F4017,$C$2:$C4017,$C4018,$B$2:$B4017,$B4018,$A$2:$A4017,$A4018))&lt;0,0,IF(_xlfn.MAXIFS($F$2:$F4017,$C$2:$C4017,$C4018,$B$2:$B4017,$B4018,$A$2:$A4017,$A4018)=0,"",$E4018-_xlfn.MAXIFS($F$2:$F4017,$C$2:$C4017,$C4018,$B$2:$B4017,$B4018,$A$2:$A4017,$A4018))))</f>
        <v/>
      </c>
      <c r="K4018" s="6" t="str">
        <f t="shared" si="187"/>
        <v/>
      </c>
      <c r="L4018" s="6" t="str">
        <f t="shared" si="188"/>
        <v/>
      </c>
      <c r="M4018" s="6" t="str">
        <f t="shared" si="186"/>
        <v/>
      </c>
    </row>
    <row r="4019" spans="1:13" x14ac:dyDescent="0.25">
      <c r="A4019"/>
      <c r="B4019" s="1"/>
      <c r="C4019"/>
      <c r="D4019"/>
      <c r="E4019" s="76"/>
      <c r="F4019" s="76"/>
      <c r="G4019" s="2"/>
      <c r="H4019" s="77"/>
      <c r="J4019" s="79" t="str">
        <f>IF(IF(IF(_xlfn.MAXIFS($F$2:$F4018,$C$2:$C4018,$C4019,$B$2:$B4018,$B4019,$A$2:$A4018,$A4019)=0,"",$E4019-_xlfn.MAXIFS($F$2:$F4018,$C$2:$C4018,$C4019,$B$2:$B4018,$B4019,$A$2:$A4018,$A4019))&lt;0,0,IF(_xlfn.MAXIFS($F$2:$F4018,$C$2:$C4018,$C4019,$B$2:$B4018,$B4019,$A$2:$A4018,$A4019)=0,"",$E4019-_xlfn.MAXIFS($F$2:$F4018,$C$2:$C4018,$C4019,$B$2:$B4018,$B4019,$A$2:$A4018,$A4019)))&gt;0.25,"",IF(IF(_xlfn.MAXIFS($F$2:$F4018,$C$2:$C4018,$C4019,$B$2:$B4018,$B4019,$A$2:$A4018,$A4019)=0,"",$E4019-_xlfn.MAXIFS($F$2:$F4018,$C$2:$C4018,$C4019,$B$2:$B4018,$B4019,$A$2:$A4018,$A4019))&lt;0,0,IF(_xlfn.MAXIFS($F$2:$F4018,$C$2:$C4018,$C4019,$B$2:$B4018,$B4019,$A$2:$A4018,$A4019)=0,"",$E4019-_xlfn.MAXIFS($F$2:$F4018,$C$2:$C4018,$C4019,$B$2:$B4018,$B4019,$A$2:$A4018,$A4019))))</f>
        <v/>
      </c>
      <c r="K4019" s="6" t="str">
        <f t="shared" si="187"/>
        <v/>
      </c>
      <c r="L4019" s="6" t="str">
        <f t="shared" si="188"/>
        <v/>
      </c>
      <c r="M4019" s="6" t="str">
        <f t="shared" si="186"/>
        <v/>
      </c>
    </row>
    <row r="4020" spans="1:13" x14ac:dyDescent="0.25">
      <c r="A4020"/>
      <c r="B4020" s="1"/>
      <c r="C4020"/>
      <c r="D4020"/>
      <c r="E4020" s="76"/>
      <c r="F4020" s="76"/>
      <c r="G4020" s="2"/>
      <c r="H4020" s="77"/>
      <c r="J4020" s="79" t="str">
        <f>IF(IF(IF(_xlfn.MAXIFS($F$2:$F4019,$C$2:$C4019,$C4020,$B$2:$B4019,$B4020,$A$2:$A4019,$A4020)=0,"",$E4020-_xlfn.MAXIFS($F$2:$F4019,$C$2:$C4019,$C4020,$B$2:$B4019,$B4020,$A$2:$A4019,$A4020))&lt;0,0,IF(_xlfn.MAXIFS($F$2:$F4019,$C$2:$C4019,$C4020,$B$2:$B4019,$B4020,$A$2:$A4019,$A4020)=0,"",$E4020-_xlfn.MAXIFS($F$2:$F4019,$C$2:$C4019,$C4020,$B$2:$B4019,$B4020,$A$2:$A4019,$A4020)))&gt;0.25,"",IF(IF(_xlfn.MAXIFS($F$2:$F4019,$C$2:$C4019,$C4020,$B$2:$B4019,$B4020,$A$2:$A4019,$A4020)=0,"",$E4020-_xlfn.MAXIFS($F$2:$F4019,$C$2:$C4019,$C4020,$B$2:$B4019,$B4020,$A$2:$A4019,$A4020))&lt;0,0,IF(_xlfn.MAXIFS($F$2:$F4019,$C$2:$C4019,$C4020,$B$2:$B4019,$B4020,$A$2:$A4019,$A4020)=0,"",$E4020-_xlfn.MAXIFS($F$2:$F4019,$C$2:$C4019,$C4020,$B$2:$B4019,$B4020,$A$2:$A4019,$A4020))))</f>
        <v/>
      </c>
      <c r="K4020" s="6" t="str">
        <f t="shared" si="187"/>
        <v/>
      </c>
      <c r="L4020" s="6" t="str">
        <f t="shared" si="188"/>
        <v/>
      </c>
      <c r="M4020" s="6" t="str">
        <f t="shared" si="186"/>
        <v/>
      </c>
    </row>
    <row r="4021" spans="1:13" x14ac:dyDescent="0.25">
      <c r="A4021"/>
      <c r="B4021" s="1"/>
      <c r="C4021"/>
      <c r="D4021"/>
      <c r="E4021" s="76"/>
      <c r="F4021" s="76"/>
      <c r="G4021" s="2"/>
      <c r="H4021" s="77"/>
      <c r="J4021" s="79" t="str">
        <f>IF(IF(IF(_xlfn.MAXIFS($F$2:$F4020,$C$2:$C4020,$C4021,$B$2:$B4020,$B4021,$A$2:$A4020,$A4021)=0,"",$E4021-_xlfn.MAXIFS($F$2:$F4020,$C$2:$C4020,$C4021,$B$2:$B4020,$B4021,$A$2:$A4020,$A4021))&lt;0,0,IF(_xlfn.MAXIFS($F$2:$F4020,$C$2:$C4020,$C4021,$B$2:$B4020,$B4021,$A$2:$A4020,$A4021)=0,"",$E4021-_xlfn.MAXIFS($F$2:$F4020,$C$2:$C4020,$C4021,$B$2:$B4020,$B4021,$A$2:$A4020,$A4021)))&gt;0.25,"",IF(IF(_xlfn.MAXIFS($F$2:$F4020,$C$2:$C4020,$C4021,$B$2:$B4020,$B4021,$A$2:$A4020,$A4021)=0,"",$E4021-_xlfn.MAXIFS($F$2:$F4020,$C$2:$C4020,$C4021,$B$2:$B4020,$B4021,$A$2:$A4020,$A4021))&lt;0,0,IF(_xlfn.MAXIFS($F$2:$F4020,$C$2:$C4020,$C4021,$B$2:$B4020,$B4021,$A$2:$A4020,$A4021)=0,"",$E4021-_xlfn.MAXIFS($F$2:$F4020,$C$2:$C4020,$C4021,$B$2:$B4020,$B4021,$A$2:$A4020,$A4021))))</f>
        <v/>
      </c>
      <c r="K4021" s="6" t="str">
        <f t="shared" si="187"/>
        <v/>
      </c>
      <c r="L4021" s="6" t="str">
        <f t="shared" si="188"/>
        <v/>
      </c>
      <c r="M4021" s="6" t="str">
        <f t="shared" si="186"/>
        <v/>
      </c>
    </row>
    <row r="4022" spans="1:13" x14ac:dyDescent="0.25">
      <c r="A4022"/>
      <c r="B4022" s="1"/>
      <c r="C4022"/>
      <c r="D4022"/>
      <c r="E4022" s="76"/>
      <c r="F4022" s="76"/>
      <c r="G4022" s="2"/>
      <c r="H4022" s="77"/>
      <c r="J4022" s="79" t="str">
        <f>IF(IF(IF(_xlfn.MAXIFS($F$2:$F4021,$C$2:$C4021,$C4022,$B$2:$B4021,$B4022,$A$2:$A4021,$A4022)=0,"",$E4022-_xlfn.MAXIFS($F$2:$F4021,$C$2:$C4021,$C4022,$B$2:$B4021,$B4022,$A$2:$A4021,$A4022))&lt;0,0,IF(_xlfn.MAXIFS($F$2:$F4021,$C$2:$C4021,$C4022,$B$2:$B4021,$B4022,$A$2:$A4021,$A4022)=0,"",$E4022-_xlfn.MAXIFS($F$2:$F4021,$C$2:$C4021,$C4022,$B$2:$B4021,$B4022,$A$2:$A4021,$A4022)))&gt;0.25,"",IF(IF(_xlfn.MAXIFS($F$2:$F4021,$C$2:$C4021,$C4022,$B$2:$B4021,$B4022,$A$2:$A4021,$A4022)=0,"",$E4022-_xlfn.MAXIFS($F$2:$F4021,$C$2:$C4021,$C4022,$B$2:$B4021,$B4022,$A$2:$A4021,$A4022))&lt;0,0,IF(_xlfn.MAXIFS($F$2:$F4021,$C$2:$C4021,$C4022,$B$2:$B4021,$B4022,$A$2:$A4021,$A4022)=0,"",$E4022-_xlfn.MAXIFS($F$2:$F4021,$C$2:$C4021,$C4022,$B$2:$B4021,$B4022,$A$2:$A4021,$A4022))))</f>
        <v/>
      </c>
      <c r="K4022" s="6" t="str">
        <f t="shared" si="187"/>
        <v/>
      </c>
      <c r="L4022" s="6" t="str">
        <f t="shared" si="188"/>
        <v/>
      </c>
      <c r="M4022" s="6" t="str">
        <f t="shared" si="186"/>
        <v/>
      </c>
    </row>
    <row r="4023" spans="1:13" x14ac:dyDescent="0.25">
      <c r="A4023"/>
      <c r="B4023" s="1"/>
      <c r="C4023"/>
      <c r="D4023"/>
      <c r="E4023" s="76"/>
      <c r="F4023" s="76"/>
      <c r="G4023" s="2"/>
      <c r="H4023" s="77"/>
      <c r="J4023" s="79" t="str">
        <f>IF(IF(IF(_xlfn.MAXIFS($F$2:$F4022,$C$2:$C4022,$C4023,$B$2:$B4022,$B4023,$A$2:$A4022,$A4023)=0,"",$E4023-_xlfn.MAXIFS($F$2:$F4022,$C$2:$C4022,$C4023,$B$2:$B4022,$B4023,$A$2:$A4022,$A4023))&lt;0,0,IF(_xlfn.MAXIFS($F$2:$F4022,$C$2:$C4022,$C4023,$B$2:$B4022,$B4023,$A$2:$A4022,$A4023)=0,"",$E4023-_xlfn.MAXIFS($F$2:$F4022,$C$2:$C4022,$C4023,$B$2:$B4022,$B4023,$A$2:$A4022,$A4023)))&gt;0.25,"",IF(IF(_xlfn.MAXIFS($F$2:$F4022,$C$2:$C4022,$C4023,$B$2:$B4022,$B4023,$A$2:$A4022,$A4023)=0,"",$E4023-_xlfn.MAXIFS($F$2:$F4022,$C$2:$C4022,$C4023,$B$2:$B4022,$B4023,$A$2:$A4022,$A4023))&lt;0,0,IF(_xlfn.MAXIFS($F$2:$F4022,$C$2:$C4022,$C4023,$B$2:$B4022,$B4023,$A$2:$A4022,$A4023)=0,"",$E4023-_xlfn.MAXIFS($F$2:$F4022,$C$2:$C4022,$C4023,$B$2:$B4022,$B4023,$A$2:$A4022,$A4023))))</f>
        <v/>
      </c>
      <c r="K4023" s="6" t="str">
        <f t="shared" si="187"/>
        <v/>
      </c>
      <c r="L4023" s="6" t="str">
        <f t="shared" si="188"/>
        <v/>
      </c>
      <c r="M4023" s="6" t="str">
        <f t="shared" si="186"/>
        <v/>
      </c>
    </row>
    <row r="4024" spans="1:13" x14ac:dyDescent="0.25">
      <c r="A4024"/>
      <c r="B4024" s="1"/>
      <c r="C4024"/>
      <c r="D4024"/>
      <c r="E4024" s="76"/>
      <c r="F4024" s="76"/>
      <c r="G4024" s="2"/>
      <c r="H4024" s="77"/>
      <c r="J4024" s="79" t="str">
        <f>IF(IF(IF(_xlfn.MAXIFS($F$2:$F4023,$C$2:$C4023,$C4024,$B$2:$B4023,$B4024,$A$2:$A4023,$A4024)=0,"",$E4024-_xlfn.MAXIFS($F$2:$F4023,$C$2:$C4023,$C4024,$B$2:$B4023,$B4024,$A$2:$A4023,$A4024))&lt;0,0,IF(_xlfn.MAXIFS($F$2:$F4023,$C$2:$C4023,$C4024,$B$2:$B4023,$B4024,$A$2:$A4023,$A4024)=0,"",$E4024-_xlfn.MAXIFS($F$2:$F4023,$C$2:$C4023,$C4024,$B$2:$B4023,$B4024,$A$2:$A4023,$A4024)))&gt;0.25,"",IF(IF(_xlfn.MAXIFS($F$2:$F4023,$C$2:$C4023,$C4024,$B$2:$B4023,$B4024,$A$2:$A4023,$A4024)=0,"",$E4024-_xlfn.MAXIFS($F$2:$F4023,$C$2:$C4023,$C4024,$B$2:$B4023,$B4024,$A$2:$A4023,$A4024))&lt;0,0,IF(_xlfn.MAXIFS($F$2:$F4023,$C$2:$C4023,$C4024,$B$2:$B4023,$B4024,$A$2:$A4023,$A4024)=0,"",$E4024-_xlfn.MAXIFS($F$2:$F4023,$C$2:$C4023,$C4024,$B$2:$B4023,$B4024,$A$2:$A4023,$A4024))))</f>
        <v/>
      </c>
      <c r="K4024" s="6" t="str">
        <f t="shared" si="187"/>
        <v/>
      </c>
      <c r="L4024" s="6" t="str">
        <f t="shared" si="188"/>
        <v/>
      </c>
      <c r="M4024" s="6" t="str">
        <f t="shared" si="186"/>
        <v/>
      </c>
    </row>
    <row r="4025" spans="1:13" x14ac:dyDescent="0.25">
      <c r="A4025"/>
      <c r="B4025" s="1"/>
      <c r="C4025"/>
      <c r="D4025"/>
      <c r="E4025" s="76"/>
      <c r="F4025" s="76"/>
      <c r="G4025" s="2"/>
      <c r="H4025" s="77"/>
      <c r="J4025" s="79" t="str">
        <f>IF(IF(IF(_xlfn.MAXIFS($F$2:$F4024,$C$2:$C4024,$C4025,$B$2:$B4024,$B4025,$A$2:$A4024,$A4025)=0,"",$E4025-_xlfn.MAXIFS($F$2:$F4024,$C$2:$C4024,$C4025,$B$2:$B4024,$B4025,$A$2:$A4024,$A4025))&lt;0,0,IF(_xlfn.MAXIFS($F$2:$F4024,$C$2:$C4024,$C4025,$B$2:$B4024,$B4025,$A$2:$A4024,$A4025)=0,"",$E4025-_xlfn.MAXIFS($F$2:$F4024,$C$2:$C4024,$C4025,$B$2:$B4024,$B4025,$A$2:$A4024,$A4025)))&gt;0.25,"",IF(IF(_xlfn.MAXIFS($F$2:$F4024,$C$2:$C4024,$C4025,$B$2:$B4024,$B4025,$A$2:$A4024,$A4025)=0,"",$E4025-_xlfn.MAXIFS($F$2:$F4024,$C$2:$C4024,$C4025,$B$2:$B4024,$B4025,$A$2:$A4024,$A4025))&lt;0,0,IF(_xlfn.MAXIFS($F$2:$F4024,$C$2:$C4024,$C4025,$B$2:$B4024,$B4025,$A$2:$A4024,$A4025)=0,"",$E4025-_xlfn.MAXIFS($F$2:$F4024,$C$2:$C4024,$C4025,$B$2:$B4024,$B4025,$A$2:$A4024,$A4025))))</f>
        <v/>
      </c>
      <c r="K4025" s="6" t="str">
        <f t="shared" si="187"/>
        <v/>
      </c>
      <c r="L4025" s="6" t="str">
        <f t="shared" si="188"/>
        <v/>
      </c>
      <c r="M4025" s="6" t="str">
        <f t="shared" si="186"/>
        <v/>
      </c>
    </row>
    <row r="4026" spans="1:13" x14ac:dyDescent="0.25">
      <c r="A4026"/>
      <c r="B4026" s="1"/>
      <c r="C4026"/>
      <c r="D4026"/>
      <c r="E4026" s="76"/>
      <c r="F4026" s="76"/>
      <c r="G4026" s="2"/>
      <c r="H4026" s="77"/>
      <c r="J4026" s="79" t="str">
        <f>IF(IF(IF(_xlfn.MAXIFS($F$2:$F4025,$C$2:$C4025,$C4026,$B$2:$B4025,$B4026,$A$2:$A4025,$A4026)=0,"",$E4026-_xlfn.MAXIFS($F$2:$F4025,$C$2:$C4025,$C4026,$B$2:$B4025,$B4026,$A$2:$A4025,$A4026))&lt;0,0,IF(_xlfn.MAXIFS($F$2:$F4025,$C$2:$C4025,$C4026,$B$2:$B4025,$B4026,$A$2:$A4025,$A4026)=0,"",$E4026-_xlfn.MAXIFS($F$2:$F4025,$C$2:$C4025,$C4026,$B$2:$B4025,$B4026,$A$2:$A4025,$A4026)))&gt;0.25,"",IF(IF(_xlfn.MAXIFS($F$2:$F4025,$C$2:$C4025,$C4026,$B$2:$B4025,$B4026,$A$2:$A4025,$A4026)=0,"",$E4026-_xlfn.MAXIFS($F$2:$F4025,$C$2:$C4025,$C4026,$B$2:$B4025,$B4026,$A$2:$A4025,$A4026))&lt;0,0,IF(_xlfn.MAXIFS($F$2:$F4025,$C$2:$C4025,$C4026,$B$2:$B4025,$B4026,$A$2:$A4025,$A4026)=0,"",$E4026-_xlfn.MAXIFS($F$2:$F4025,$C$2:$C4025,$C4026,$B$2:$B4025,$B4026,$A$2:$A4025,$A4026))))</f>
        <v/>
      </c>
      <c r="K4026" s="6" t="str">
        <f t="shared" si="187"/>
        <v/>
      </c>
      <c r="L4026" s="6" t="str">
        <f t="shared" si="188"/>
        <v/>
      </c>
      <c r="M4026" s="6" t="str">
        <f t="shared" si="186"/>
        <v/>
      </c>
    </row>
    <row r="4027" spans="1:13" x14ac:dyDescent="0.25">
      <c r="A4027"/>
      <c r="B4027" s="1"/>
      <c r="C4027"/>
      <c r="D4027"/>
      <c r="E4027" s="76"/>
      <c r="F4027" s="76"/>
      <c r="G4027" s="2"/>
      <c r="H4027" s="77"/>
      <c r="J4027" s="79" t="str">
        <f>IF(IF(IF(_xlfn.MAXIFS($F$2:$F4026,$C$2:$C4026,$C4027,$B$2:$B4026,$B4027,$A$2:$A4026,$A4027)=0,"",$E4027-_xlfn.MAXIFS($F$2:$F4026,$C$2:$C4026,$C4027,$B$2:$B4026,$B4027,$A$2:$A4026,$A4027))&lt;0,0,IF(_xlfn.MAXIFS($F$2:$F4026,$C$2:$C4026,$C4027,$B$2:$B4026,$B4027,$A$2:$A4026,$A4027)=0,"",$E4027-_xlfn.MAXIFS($F$2:$F4026,$C$2:$C4026,$C4027,$B$2:$B4026,$B4027,$A$2:$A4026,$A4027)))&gt;0.25,"",IF(IF(_xlfn.MAXIFS($F$2:$F4026,$C$2:$C4026,$C4027,$B$2:$B4026,$B4027,$A$2:$A4026,$A4027)=0,"",$E4027-_xlfn.MAXIFS($F$2:$F4026,$C$2:$C4026,$C4027,$B$2:$B4026,$B4027,$A$2:$A4026,$A4027))&lt;0,0,IF(_xlfn.MAXIFS($F$2:$F4026,$C$2:$C4026,$C4027,$B$2:$B4026,$B4027,$A$2:$A4026,$A4027)=0,"",$E4027-_xlfn.MAXIFS($F$2:$F4026,$C$2:$C4026,$C4027,$B$2:$B4026,$B4027,$A$2:$A4026,$A4027))))</f>
        <v/>
      </c>
      <c r="K4027" s="6" t="str">
        <f t="shared" si="187"/>
        <v/>
      </c>
      <c r="L4027" s="6" t="str">
        <f t="shared" si="188"/>
        <v/>
      </c>
      <c r="M4027" s="6" t="str">
        <f t="shared" si="186"/>
        <v/>
      </c>
    </row>
    <row r="4028" spans="1:13" x14ac:dyDescent="0.25">
      <c r="A4028"/>
      <c r="B4028" s="1"/>
      <c r="C4028"/>
      <c r="D4028"/>
      <c r="E4028" s="76"/>
      <c r="F4028" s="76"/>
      <c r="G4028" s="2"/>
      <c r="H4028" s="77"/>
      <c r="J4028" s="79" t="str">
        <f>IF(IF(IF(_xlfn.MAXIFS($F$2:$F4027,$C$2:$C4027,$C4028,$B$2:$B4027,$B4028,$A$2:$A4027,$A4028)=0,"",$E4028-_xlfn.MAXIFS($F$2:$F4027,$C$2:$C4027,$C4028,$B$2:$B4027,$B4028,$A$2:$A4027,$A4028))&lt;0,0,IF(_xlfn.MAXIFS($F$2:$F4027,$C$2:$C4027,$C4028,$B$2:$B4027,$B4028,$A$2:$A4027,$A4028)=0,"",$E4028-_xlfn.MAXIFS($F$2:$F4027,$C$2:$C4027,$C4028,$B$2:$B4027,$B4028,$A$2:$A4027,$A4028)))&gt;0.25,"",IF(IF(_xlfn.MAXIFS($F$2:$F4027,$C$2:$C4027,$C4028,$B$2:$B4027,$B4028,$A$2:$A4027,$A4028)=0,"",$E4028-_xlfn.MAXIFS($F$2:$F4027,$C$2:$C4027,$C4028,$B$2:$B4027,$B4028,$A$2:$A4027,$A4028))&lt;0,0,IF(_xlfn.MAXIFS($F$2:$F4027,$C$2:$C4027,$C4028,$B$2:$B4027,$B4028,$A$2:$A4027,$A4028)=0,"",$E4028-_xlfn.MAXIFS($F$2:$F4027,$C$2:$C4027,$C4028,$B$2:$B4027,$B4028,$A$2:$A4027,$A4028))))</f>
        <v/>
      </c>
      <c r="K4028" s="6" t="str">
        <f t="shared" si="187"/>
        <v/>
      </c>
      <c r="L4028" s="6" t="str">
        <f t="shared" si="188"/>
        <v/>
      </c>
      <c r="M4028" s="6" t="str">
        <f t="shared" si="186"/>
        <v/>
      </c>
    </row>
    <row r="4029" spans="1:13" x14ac:dyDescent="0.25">
      <c r="A4029"/>
      <c r="B4029" s="1"/>
      <c r="C4029"/>
      <c r="D4029"/>
      <c r="E4029" s="76"/>
      <c r="F4029" s="76"/>
      <c r="G4029" s="2"/>
      <c r="H4029" s="77"/>
      <c r="J4029" s="79" t="str">
        <f>IF(IF(IF(_xlfn.MAXIFS($F$2:$F4028,$C$2:$C4028,$C4029,$B$2:$B4028,$B4029,$A$2:$A4028,$A4029)=0,"",$E4029-_xlfn.MAXIFS($F$2:$F4028,$C$2:$C4028,$C4029,$B$2:$B4028,$B4029,$A$2:$A4028,$A4029))&lt;0,0,IF(_xlfn.MAXIFS($F$2:$F4028,$C$2:$C4028,$C4029,$B$2:$B4028,$B4029,$A$2:$A4028,$A4029)=0,"",$E4029-_xlfn.MAXIFS($F$2:$F4028,$C$2:$C4028,$C4029,$B$2:$B4028,$B4029,$A$2:$A4028,$A4029)))&gt;0.25,"",IF(IF(_xlfn.MAXIFS($F$2:$F4028,$C$2:$C4028,$C4029,$B$2:$B4028,$B4029,$A$2:$A4028,$A4029)=0,"",$E4029-_xlfn.MAXIFS($F$2:$F4028,$C$2:$C4028,$C4029,$B$2:$B4028,$B4029,$A$2:$A4028,$A4029))&lt;0,0,IF(_xlfn.MAXIFS($F$2:$F4028,$C$2:$C4028,$C4029,$B$2:$B4028,$B4029,$A$2:$A4028,$A4029)=0,"",$E4029-_xlfn.MAXIFS($F$2:$F4028,$C$2:$C4028,$C4029,$B$2:$B4028,$B4029,$A$2:$A4028,$A4029))))</f>
        <v/>
      </c>
      <c r="K4029" s="6" t="str">
        <f t="shared" si="187"/>
        <v/>
      </c>
      <c r="L4029" s="6" t="str">
        <f t="shared" si="188"/>
        <v/>
      </c>
      <c r="M4029" s="6" t="str">
        <f t="shared" si="186"/>
        <v/>
      </c>
    </row>
    <row r="4030" spans="1:13" x14ac:dyDescent="0.25">
      <c r="A4030"/>
      <c r="B4030" s="1"/>
      <c r="C4030"/>
      <c r="D4030"/>
      <c r="E4030" s="76"/>
      <c r="F4030" s="76"/>
      <c r="G4030" s="2"/>
      <c r="H4030" s="77"/>
      <c r="J4030" s="79" t="str">
        <f>IF(IF(IF(_xlfn.MAXIFS($F$2:$F4029,$C$2:$C4029,$C4030,$B$2:$B4029,$B4030,$A$2:$A4029,$A4030)=0,"",$E4030-_xlfn.MAXIFS($F$2:$F4029,$C$2:$C4029,$C4030,$B$2:$B4029,$B4030,$A$2:$A4029,$A4030))&lt;0,0,IF(_xlfn.MAXIFS($F$2:$F4029,$C$2:$C4029,$C4030,$B$2:$B4029,$B4030,$A$2:$A4029,$A4030)=0,"",$E4030-_xlfn.MAXIFS($F$2:$F4029,$C$2:$C4029,$C4030,$B$2:$B4029,$B4030,$A$2:$A4029,$A4030)))&gt;0.25,"",IF(IF(_xlfn.MAXIFS($F$2:$F4029,$C$2:$C4029,$C4030,$B$2:$B4029,$B4030,$A$2:$A4029,$A4030)=0,"",$E4030-_xlfn.MAXIFS($F$2:$F4029,$C$2:$C4029,$C4030,$B$2:$B4029,$B4030,$A$2:$A4029,$A4030))&lt;0,0,IF(_xlfn.MAXIFS($F$2:$F4029,$C$2:$C4029,$C4030,$B$2:$B4029,$B4030,$A$2:$A4029,$A4030)=0,"",$E4030-_xlfn.MAXIFS($F$2:$F4029,$C$2:$C4029,$C4030,$B$2:$B4029,$B4030,$A$2:$A4029,$A4030))))</f>
        <v/>
      </c>
      <c r="K4030" s="6" t="str">
        <f t="shared" si="187"/>
        <v/>
      </c>
      <c r="L4030" s="6" t="str">
        <f t="shared" si="188"/>
        <v/>
      </c>
      <c r="M4030" s="6" t="str">
        <f t="shared" si="186"/>
        <v/>
      </c>
    </row>
    <row r="4031" spans="1:13" x14ac:dyDescent="0.25">
      <c r="A4031"/>
      <c r="B4031" s="1"/>
      <c r="C4031"/>
      <c r="D4031"/>
      <c r="E4031" s="76"/>
      <c r="F4031" s="76"/>
      <c r="G4031" s="2"/>
      <c r="H4031" s="77"/>
      <c r="J4031" s="79" t="str">
        <f>IF(IF(IF(_xlfn.MAXIFS($F$2:$F4030,$C$2:$C4030,$C4031,$B$2:$B4030,$B4031,$A$2:$A4030,$A4031)=0,"",$E4031-_xlfn.MAXIFS($F$2:$F4030,$C$2:$C4030,$C4031,$B$2:$B4030,$B4031,$A$2:$A4030,$A4031))&lt;0,0,IF(_xlfn.MAXIFS($F$2:$F4030,$C$2:$C4030,$C4031,$B$2:$B4030,$B4031,$A$2:$A4030,$A4031)=0,"",$E4031-_xlfn.MAXIFS($F$2:$F4030,$C$2:$C4030,$C4031,$B$2:$B4030,$B4031,$A$2:$A4030,$A4031)))&gt;0.25,"",IF(IF(_xlfn.MAXIFS($F$2:$F4030,$C$2:$C4030,$C4031,$B$2:$B4030,$B4031,$A$2:$A4030,$A4031)=0,"",$E4031-_xlfn.MAXIFS($F$2:$F4030,$C$2:$C4030,$C4031,$B$2:$B4030,$B4031,$A$2:$A4030,$A4031))&lt;0,0,IF(_xlfn.MAXIFS($F$2:$F4030,$C$2:$C4030,$C4031,$B$2:$B4030,$B4031,$A$2:$A4030,$A4031)=0,"",$E4031-_xlfn.MAXIFS($F$2:$F4030,$C$2:$C4030,$C4031,$B$2:$B4030,$B4031,$A$2:$A4030,$A4031))))</f>
        <v/>
      </c>
      <c r="K4031" s="6" t="str">
        <f t="shared" si="187"/>
        <v/>
      </c>
      <c r="L4031" s="6" t="str">
        <f t="shared" si="188"/>
        <v/>
      </c>
      <c r="M4031" s="6" t="str">
        <f t="shared" si="186"/>
        <v/>
      </c>
    </row>
    <row r="4032" spans="1:13" x14ac:dyDescent="0.25">
      <c r="A4032"/>
      <c r="B4032" s="1"/>
      <c r="C4032"/>
      <c r="D4032"/>
      <c r="E4032" s="76"/>
      <c r="F4032" s="76"/>
      <c r="G4032" s="2"/>
      <c r="H4032" s="77"/>
      <c r="J4032" s="79" t="str">
        <f>IF(IF(IF(_xlfn.MAXIFS($F$2:$F4031,$C$2:$C4031,$C4032,$B$2:$B4031,$B4032,$A$2:$A4031,$A4032)=0,"",$E4032-_xlfn.MAXIFS($F$2:$F4031,$C$2:$C4031,$C4032,$B$2:$B4031,$B4032,$A$2:$A4031,$A4032))&lt;0,0,IF(_xlfn.MAXIFS($F$2:$F4031,$C$2:$C4031,$C4032,$B$2:$B4031,$B4032,$A$2:$A4031,$A4032)=0,"",$E4032-_xlfn.MAXIFS($F$2:$F4031,$C$2:$C4031,$C4032,$B$2:$B4031,$B4032,$A$2:$A4031,$A4032)))&gt;0.25,"",IF(IF(_xlfn.MAXIFS($F$2:$F4031,$C$2:$C4031,$C4032,$B$2:$B4031,$B4032,$A$2:$A4031,$A4032)=0,"",$E4032-_xlfn.MAXIFS($F$2:$F4031,$C$2:$C4031,$C4032,$B$2:$B4031,$B4032,$A$2:$A4031,$A4032))&lt;0,0,IF(_xlfn.MAXIFS($F$2:$F4031,$C$2:$C4031,$C4032,$B$2:$B4031,$B4032,$A$2:$A4031,$A4032)=0,"",$E4032-_xlfn.MAXIFS($F$2:$F4031,$C$2:$C4031,$C4032,$B$2:$B4031,$B4032,$A$2:$A4031,$A4032))))</f>
        <v/>
      </c>
      <c r="K4032" s="6" t="str">
        <f t="shared" si="187"/>
        <v/>
      </c>
      <c r="L4032" s="6" t="str">
        <f t="shared" si="188"/>
        <v/>
      </c>
      <c r="M4032" s="6" t="str">
        <f t="shared" si="186"/>
        <v/>
      </c>
    </row>
    <row r="4033" spans="1:13" x14ac:dyDescent="0.25">
      <c r="A4033"/>
      <c r="B4033" s="1"/>
      <c r="C4033"/>
      <c r="D4033"/>
      <c r="E4033" s="76"/>
      <c r="F4033" s="76"/>
      <c r="G4033" s="2"/>
      <c r="H4033" s="77"/>
      <c r="J4033" s="79" t="str">
        <f>IF(IF(IF(_xlfn.MAXIFS($F$2:$F4032,$C$2:$C4032,$C4033,$B$2:$B4032,$B4033,$A$2:$A4032,$A4033)=0,"",$E4033-_xlfn.MAXIFS($F$2:$F4032,$C$2:$C4032,$C4033,$B$2:$B4032,$B4033,$A$2:$A4032,$A4033))&lt;0,0,IF(_xlfn.MAXIFS($F$2:$F4032,$C$2:$C4032,$C4033,$B$2:$B4032,$B4033,$A$2:$A4032,$A4033)=0,"",$E4033-_xlfn.MAXIFS($F$2:$F4032,$C$2:$C4032,$C4033,$B$2:$B4032,$B4033,$A$2:$A4032,$A4033)))&gt;0.25,"",IF(IF(_xlfn.MAXIFS($F$2:$F4032,$C$2:$C4032,$C4033,$B$2:$B4032,$B4033,$A$2:$A4032,$A4033)=0,"",$E4033-_xlfn.MAXIFS($F$2:$F4032,$C$2:$C4032,$C4033,$B$2:$B4032,$B4033,$A$2:$A4032,$A4033))&lt;0,0,IF(_xlfn.MAXIFS($F$2:$F4032,$C$2:$C4032,$C4033,$B$2:$B4032,$B4033,$A$2:$A4032,$A4033)=0,"",$E4033-_xlfn.MAXIFS($F$2:$F4032,$C$2:$C4032,$C4033,$B$2:$B4032,$B4033,$A$2:$A4032,$A4033))))</f>
        <v/>
      </c>
      <c r="K4033" s="6" t="str">
        <f t="shared" si="187"/>
        <v/>
      </c>
      <c r="L4033" s="6" t="str">
        <f t="shared" si="188"/>
        <v/>
      </c>
      <c r="M4033" s="6" t="str">
        <f t="shared" si="186"/>
        <v/>
      </c>
    </row>
    <row r="4034" spans="1:13" x14ac:dyDescent="0.25">
      <c r="A4034"/>
      <c r="B4034" s="1"/>
      <c r="C4034"/>
      <c r="D4034"/>
      <c r="E4034" s="76"/>
      <c r="F4034" s="76"/>
      <c r="G4034" s="2"/>
      <c r="H4034" s="77"/>
      <c r="J4034" s="79" t="str">
        <f>IF(IF(IF(_xlfn.MAXIFS($F$2:$F4033,$C$2:$C4033,$C4034,$B$2:$B4033,$B4034,$A$2:$A4033,$A4034)=0,"",$E4034-_xlfn.MAXIFS($F$2:$F4033,$C$2:$C4033,$C4034,$B$2:$B4033,$B4034,$A$2:$A4033,$A4034))&lt;0,0,IF(_xlfn.MAXIFS($F$2:$F4033,$C$2:$C4033,$C4034,$B$2:$B4033,$B4034,$A$2:$A4033,$A4034)=0,"",$E4034-_xlfn.MAXIFS($F$2:$F4033,$C$2:$C4033,$C4034,$B$2:$B4033,$B4034,$A$2:$A4033,$A4034)))&gt;0.25,"",IF(IF(_xlfn.MAXIFS($F$2:$F4033,$C$2:$C4033,$C4034,$B$2:$B4033,$B4034,$A$2:$A4033,$A4034)=0,"",$E4034-_xlfn.MAXIFS($F$2:$F4033,$C$2:$C4033,$C4034,$B$2:$B4033,$B4034,$A$2:$A4033,$A4034))&lt;0,0,IF(_xlfn.MAXIFS($F$2:$F4033,$C$2:$C4033,$C4034,$B$2:$B4033,$B4034,$A$2:$A4033,$A4034)=0,"",$E4034-_xlfn.MAXIFS($F$2:$F4033,$C$2:$C4033,$C4034,$B$2:$B4033,$B4034,$A$2:$A4033,$A4034))))</f>
        <v/>
      </c>
      <c r="K4034" s="6" t="str">
        <f t="shared" si="187"/>
        <v/>
      </c>
      <c r="L4034" s="6" t="str">
        <f t="shared" si="188"/>
        <v/>
      </c>
      <c r="M4034" s="6" t="str">
        <f t="shared" ref="M4034:M4097" si="189">IF($A4034="","",IF(AND($K4034&gt;=10,$K4034&lt;=13),"Y",IF(AND($K4034=14,$L4034="EARLY"),"Y","N")))</f>
        <v/>
      </c>
    </row>
    <row r="4035" spans="1:13" x14ac:dyDescent="0.25">
      <c r="A4035"/>
      <c r="B4035" s="1"/>
      <c r="C4035"/>
      <c r="D4035"/>
      <c r="E4035" s="76"/>
      <c r="F4035" s="76"/>
      <c r="G4035" s="2"/>
      <c r="H4035" s="77"/>
      <c r="J4035" s="79" t="str">
        <f>IF(IF(IF(_xlfn.MAXIFS($F$2:$F4034,$C$2:$C4034,$C4035,$B$2:$B4034,$B4035,$A$2:$A4034,$A4035)=0,"",$E4035-_xlfn.MAXIFS($F$2:$F4034,$C$2:$C4034,$C4035,$B$2:$B4034,$B4035,$A$2:$A4034,$A4035))&lt;0,0,IF(_xlfn.MAXIFS($F$2:$F4034,$C$2:$C4034,$C4035,$B$2:$B4034,$B4035,$A$2:$A4034,$A4035)=0,"",$E4035-_xlfn.MAXIFS($F$2:$F4034,$C$2:$C4034,$C4035,$B$2:$B4034,$B4035,$A$2:$A4034,$A4035)))&gt;0.25,"",IF(IF(_xlfn.MAXIFS($F$2:$F4034,$C$2:$C4034,$C4035,$B$2:$B4034,$B4035,$A$2:$A4034,$A4035)=0,"",$E4035-_xlfn.MAXIFS($F$2:$F4034,$C$2:$C4034,$C4035,$B$2:$B4034,$B4035,$A$2:$A4034,$A4035))&lt;0,0,IF(_xlfn.MAXIFS($F$2:$F4034,$C$2:$C4034,$C4035,$B$2:$B4034,$B4035,$A$2:$A4034,$A4035)=0,"",$E4035-_xlfn.MAXIFS($F$2:$F4034,$C$2:$C4034,$C4035,$B$2:$B4034,$B4035,$A$2:$A4034,$A4035))))</f>
        <v/>
      </c>
      <c r="K4035" s="6" t="str">
        <f t="shared" ref="K4035:K4098" si="190">IF($J4035="","",IF(HOUR($E4035)&gt;19,19,IF(HOUR($E4035)&lt;5,5,HOUR($E4035))))</f>
        <v/>
      </c>
      <c r="L4035" s="6" t="str">
        <f t="shared" ref="L4035:L4098" si="191">IF($J4035="","",IF(MINUTE($E4035)&lt;30,"EARLY","LATE"))</f>
        <v/>
      </c>
      <c r="M4035" s="6" t="str">
        <f t="shared" si="189"/>
        <v/>
      </c>
    </row>
    <row r="4036" spans="1:13" x14ac:dyDescent="0.25">
      <c r="A4036"/>
      <c r="B4036" s="1"/>
      <c r="C4036"/>
      <c r="D4036"/>
      <c r="E4036" s="76"/>
      <c r="F4036" s="76"/>
      <c r="G4036" s="2"/>
      <c r="H4036" s="77"/>
      <c r="J4036" s="79" t="str">
        <f>IF(IF(IF(_xlfn.MAXIFS($F$2:$F4035,$C$2:$C4035,$C4036,$B$2:$B4035,$B4036,$A$2:$A4035,$A4036)=0,"",$E4036-_xlfn.MAXIFS($F$2:$F4035,$C$2:$C4035,$C4036,$B$2:$B4035,$B4036,$A$2:$A4035,$A4036))&lt;0,0,IF(_xlfn.MAXIFS($F$2:$F4035,$C$2:$C4035,$C4036,$B$2:$B4035,$B4036,$A$2:$A4035,$A4036)=0,"",$E4036-_xlfn.MAXIFS($F$2:$F4035,$C$2:$C4035,$C4036,$B$2:$B4035,$B4036,$A$2:$A4035,$A4036)))&gt;0.25,"",IF(IF(_xlfn.MAXIFS($F$2:$F4035,$C$2:$C4035,$C4036,$B$2:$B4035,$B4036,$A$2:$A4035,$A4036)=0,"",$E4036-_xlfn.MAXIFS($F$2:$F4035,$C$2:$C4035,$C4036,$B$2:$B4035,$B4036,$A$2:$A4035,$A4036))&lt;0,0,IF(_xlfn.MAXIFS($F$2:$F4035,$C$2:$C4035,$C4036,$B$2:$B4035,$B4036,$A$2:$A4035,$A4036)=0,"",$E4036-_xlfn.MAXIFS($F$2:$F4035,$C$2:$C4035,$C4036,$B$2:$B4035,$B4036,$A$2:$A4035,$A4036))))</f>
        <v/>
      </c>
      <c r="K4036" s="6" t="str">
        <f t="shared" si="190"/>
        <v/>
      </c>
      <c r="L4036" s="6" t="str">
        <f t="shared" si="191"/>
        <v/>
      </c>
      <c r="M4036" s="6" t="str">
        <f t="shared" si="189"/>
        <v/>
      </c>
    </row>
    <row r="4037" spans="1:13" x14ac:dyDescent="0.25">
      <c r="A4037"/>
      <c r="B4037" s="1"/>
      <c r="C4037"/>
      <c r="D4037"/>
      <c r="E4037" s="76"/>
      <c r="F4037" s="76"/>
      <c r="G4037" s="2"/>
      <c r="H4037" s="77"/>
      <c r="J4037" s="79" t="str">
        <f>IF(IF(IF(_xlfn.MAXIFS($F$2:$F4036,$C$2:$C4036,$C4037,$B$2:$B4036,$B4037,$A$2:$A4036,$A4037)=0,"",$E4037-_xlfn.MAXIFS($F$2:$F4036,$C$2:$C4036,$C4037,$B$2:$B4036,$B4037,$A$2:$A4036,$A4037))&lt;0,0,IF(_xlfn.MAXIFS($F$2:$F4036,$C$2:$C4036,$C4037,$B$2:$B4036,$B4037,$A$2:$A4036,$A4037)=0,"",$E4037-_xlfn.MAXIFS($F$2:$F4036,$C$2:$C4036,$C4037,$B$2:$B4036,$B4037,$A$2:$A4036,$A4037)))&gt;0.25,"",IF(IF(_xlfn.MAXIFS($F$2:$F4036,$C$2:$C4036,$C4037,$B$2:$B4036,$B4037,$A$2:$A4036,$A4037)=0,"",$E4037-_xlfn.MAXIFS($F$2:$F4036,$C$2:$C4036,$C4037,$B$2:$B4036,$B4037,$A$2:$A4036,$A4037))&lt;0,0,IF(_xlfn.MAXIFS($F$2:$F4036,$C$2:$C4036,$C4037,$B$2:$B4036,$B4037,$A$2:$A4036,$A4037)=0,"",$E4037-_xlfn.MAXIFS($F$2:$F4036,$C$2:$C4036,$C4037,$B$2:$B4036,$B4037,$A$2:$A4036,$A4037))))</f>
        <v/>
      </c>
      <c r="K4037" s="6" t="str">
        <f t="shared" si="190"/>
        <v/>
      </c>
      <c r="L4037" s="6" t="str">
        <f t="shared" si="191"/>
        <v/>
      </c>
      <c r="M4037" s="6" t="str">
        <f t="shared" si="189"/>
        <v/>
      </c>
    </row>
    <row r="4038" spans="1:13" x14ac:dyDescent="0.25">
      <c r="A4038"/>
      <c r="B4038" s="1"/>
      <c r="C4038"/>
      <c r="D4038"/>
      <c r="E4038" s="76"/>
      <c r="F4038" s="76"/>
      <c r="G4038" s="2"/>
      <c r="H4038" s="77"/>
      <c r="J4038" s="79" t="str">
        <f>IF(IF(IF(_xlfn.MAXIFS($F$2:$F4037,$C$2:$C4037,$C4038,$B$2:$B4037,$B4038,$A$2:$A4037,$A4038)=0,"",$E4038-_xlfn.MAXIFS($F$2:$F4037,$C$2:$C4037,$C4038,$B$2:$B4037,$B4038,$A$2:$A4037,$A4038))&lt;0,0,IF(_xlfn.MAXIFS($F$2:$F4037,$C$2:$C4037,$C4038,$B$2:$B4037,$B4038,$A$2:$A4037,$A4038)=0,"",$E4038-_xlfn.MAXIFS($F$2:$F4037,$C$2:$C4037,$C4038,$B$2:$B4037,$B4038,$A$2:$A4037,$A4038)))&gt;0.25,"",IF(IF(_xlfn.MAXIFS($F$2:$F4037,$C$2:$C4037,$C4038,$B$2:$B4037,$B4038,$A$2:$A4037,$A4038)=0,"",$E4038-_xlfn.MAXIFS($F$2:$F4037,$C$2:$C4037,$C4038,$B$2:$B4037,$B4038,$A$2:$A4037,$A4038))&lt;0,0,IF(_xlfn.MAXIFS($F$2:$F4037,$C$2:$C4037,$C4038,$B$2:$B4037,$B4038,$A$2:$A4037,$A4038)=0,"",$E4038-_xlfn.MAXIFS($F$2:$F4037,$C$2:$C4037,$C4038,$B$2:$B4037,$B4038,$A$2:$A4037,$A4038))))</f>
        <v/>
      </c>
      <c r="K4038" s="6" t="str">
        <f t="shared" si="190"/>
        <v/>
      </c>
      <c r="L4038" s="6" t="str">
        <f t="shared" si="191"/>
        <v/>
      </c>
      <c r="M4038" s="6" t="str">
        <f t="shared" si="189"/>
        <v/>
      </c>
    </row>
    <row r="4039" spans="1:13" x14ac:dyDescent="0.25">
      <c r="A4039"/>
      <c r="B4039" s="1"/>
      <c r="C4039"/>
      <c r="D4039"/>
      <c r="E4039" s="76"/>
      <c r="F4039" s="76"/>
      <c r="G4039" s="2"/>
      <c r="H4039" s="77"/>
      <c r="J4039" s="79" t="str">
        <f>IF(IF(IF(_xlfn.MAXIFS($F$2:$F4038,$C$2:$C4038,$C4039,$B$2:$B4038,$B4039,$A$2:$A4038,$A4039)=0,"",$E4039-_xlfn.MAXIFS($F$2:$F4038,$C$2:$C4038,$C4039,$B$2:$B4038,$B4039,$A$2:$A4038,$A4039))&lt;0,0,IF(_xlfn.MAXIFS($F$2:$F4038,$C$2:$C4038,$C4039,$B$2:$B4038,$B4039,$A$2:$A4038,$A4039)=0,"",$E4039-_xlfn.MAXIFS($F$2:$F4038,$C$2:$C4038,$C4039,$B$2:$B4038,$B4039,$A$2:$A4038,$A4039)))&gt;0.25,"",IF(IF(_xlfn.MAXIFS($F$2:$F4038,$C$2:$C4038,$C4039,$B$2:$B4038,$B4039,$A$2:$A4038,$A4039)=0,"",$E4039-_xlfn.MAXIFS($F$2:$F4038,$C$2:$C4038,$C4039,$B$2:$B4038,$B4039,$A$2:$A4038,$A4039))&lt;0,0,IF(_xlfn.MAXIFS($F$2:$F4038,$C$2:$C4038,$C4039,$B$2:$B4038,$B4039,$A$2:$A4038,$A4039)=0,"",$E4039-_xlfn.MAXIFS($F$2:$F4038,$C$2:$C4038,$C4039,$B$2:$B4038,$B4039,$A$2:$A4038,$A4039))))</f>
        <v/>
      </c>
      <c r="K4039" s="6" t="str">
        <f t="shared" si="190"/>
        <v/>
      </c>
      <c r="L4039" s="6" t="str">
        <f t="shared" si="191"/>
        <v/>
      </c>
      <c r="M4039" s="6" t="str">
        <f t="shared" si="189"/>
        <v/>
      </c>
    </row>
    <row r="4040" spans="1:13" x14ac:dyDescent="0.25">
      <c r="A4040"/>
      <c r="B4040" s="1"/>
      <c r="C4040"/>
      <c r="D4040"/>
      <c r="E4040" s="76"/>
      <c r="F4040" s="76"/>
      <c r="G4040" s="2"/>
      <c r="H4040" s="77"/>
      <c r="J4040" s="79" t="str">
        <f>IF(IF(IF(_xlfn.MAXIFS($F$2:$F4039,$C$2:$C4039,$C4040,$B$2:$B4039,$B4040,$A$2:$A4039,$A4040)=0,"",$E4040-_xlfn.MAXIFS($F$2:$F4039,$C$2:$C4039,$C4040,$B$2:$B4039,$B4040,$A$2:$A4039,$A4040))&lt;0,0,IF(_xlfn.MAXIFS($F$2:$F4039,$C$2:$C4039,$C4040,$B$2:$B4039,$B4040,$A$2:$A4039,$A4040)=0,"",$E4040-_xlfn.MAXIFS($F$2:$F4039,$C$2:$C4039,$C4040,$B$2:$B4039,$B4040,$A$2:$A4039,$A4040)))&gt;0.25,"",IF(IF(_xlfn.MAXIFS($F$2:$F4039,$C$2:$C4039,$C4040,$B$2:$B4039,$B4040,$A$2:$A4039,$A4040)=0,"",$E4040-_xlfn.MAXIFS($F$2:$F4039,$C$2:$C4039,$C4040,$B$2:$B4039,$B4040,$A$2:$A4039,$A4040))&lt;0,0,IF(_xlfn.MAXIFS($F$2:$F4039,$C$2:$C4039,$C4040,$B$2:$B4039,$B4040,$A$2:$A4039,$A4040)=0,"",$E4040-_xlfn.MAXIFS($F$2:$F4039,$C$2:$C4039,$C4040,$B$2:$B4039,$B4040,$A$2:$A4039,$A4040))))</f>
        <v/>
      </c>
      <c r="K4040" s="6" t="str">
        <f t="shared" si="190"/>
        <v/>
      </c>
      <c r="L4040" s="6" t="str">
        <f t="shared" si="191"/>
        <v/>
      </c>
      <c r="M4040" s="6" t="str">
        <f t="shared" si="189"/>
        <v/>
      </c>
    </row>
    <row r="4041" spans="1:13" x14ac:dyDescent="0.25">
      <c r="A4041"/>
      <c r="B4041" s="1"/>
      <c r="C4041"/>
      <c r="D4041"/>
      <c r="E4041" s="76"/>
      <c r="F4041" s="76"/>
      <c r="G4041" s="2"/>
      <c r="H4041" s="77"/>
      <c r="J4041" s="79" t="str">
        <f>IF(IF(IF(_xlfn.MAXIFS($F$2:$F4040,$C$2:$C4040,$C4041,$B$2:$B4040,$B4041,$A$2:$A4040,$A4041)=0,"",$E4041-_xlfn.MAXIFS($F$2:$F4040,$C$2:$C4040,$C4041,$B$2:$B4040,$B4041,$A$2:$A4040,$A4041))&lt;0,0,IF(_xlfn.MAXIFS($F$2:$F4040,$C$2:$C4040,$C4041,$B$2:$B4040,$B4041,$A$2:$A4040,$A4041)=0,"",$E4041-_xlfn.MAXIFS($F$2:$F4040,$C$2:$C4040,$C4041,$B$2:$B4040,$B4041,$A$2:$A4040,$A4041)))&gt;0.25,"",IF(IF(_xlfn.MAXIFS($F$2:$F4040,$C$2:$C4040,$C4041,$B$2:$B4040,$B4041,$A$2:$A4040,$A4041)=0,"",$E4041-_xlfn.MAXIFS($F$2:$F4040,$C$2:$C4040,$C4041,$B$2:$B4040,$B4041,$A$2:$A4040,$A4041))&lt;0,0,IF(_xlfn.MAXIFS($F$2:$F4040,$C$2:$C4040,$C4041,$B$2:$B4040,$B4041,$A$2:$A4040,$A4041)=0,"",$E4041-_xlfn.MAXIFS($F$2:$F4040,$C$2:$C4040,$C4041,$B$2:$B4040,$B4041,$A$2:$A4040,$A4041))))</f>
        <v/>
      </c>
      <c r="K4041" s="6" t="str">
        <f t="shared" si="190"/>
        <v/>
      </c>
      <c r="L4041" s="6" t="str">
        <f t="shared" si="191"/>
        <v/>
      </c>
      <c r="M4041" s="6" t="str">
        <f t="shared" si="189"/>
        <v/>
      </c>
    </row>
    <row r="4042" spans="1:13" x14ac:dyDescent="0.25">
      <c r="A4042"/>
      <c r="B4042" s="1"/>
      <c r="C4042"/>
      <c r="D4042"/>
      <c r="E4042" s="76"/>
      <c r="F4042" s="76"/>
      <c r="G4042" s="2"/>
      <c r="H4042" s="77"/>
      <c r="J4042" s="79" t="str">
        <f>IF(IF(IF(_xlfn.MAXIFS($F$2:$F4041,$C$2:$C4041,$C4042,$B$2:$B4041,$B4042,$A$2:$A4041,$A4042)=0,"",$E4042-_xlfn.MAXIFS($F$2:$F4041,$C$2:$C4041,$C4042,$B$2:$B4041,$B4042,$A$2:$A4041,$A4042))&lt;0,0,IF(_xlfn.MAXIFS($F$2:$F4041,$C$2:$C4041,$C4042,$B$2:$B4041,$B4042,$A$2:$A4041,$A4042)=0,"",$E4042-_xlfn.MAXIFS($F$2:$F4041,$C$2:$C4041,$C4042,$B$2:$B4041,$B4042,$A$2:$A4041,$A4042)))&gt;0.25,"",IF(IF(_xlfn.MAXIFS($F$2:$F4041,$C$2:$C4041,$C4042,$B$2:$B4041,$B4042,$A$2:$A4041,$A4042)=0,"",$E4042-_xlfn.MAXIFS($F$2:$F4041,$C$2:$C4041,$C4042,$B$2:$B4041,$B4042,$A$2:$A4041,$A4042))&lt;0,0,IF(_xlfn.MAXIFS($F$2:$F4041,$C$2:$C4041,$C4042,$B$2:$B4041,$B4042,$A$2:$A4041,$A4042)=0,"",$E4042-_xlfn.MAXIFS($F$2:$F4041,$C$2:$C4041,$C4042,$B$2:$B4041,$B4042,$A$2:$A4041,$A4042))))</f>
        <v/>
      </c>
      <c r="K4042" s="6" t="str">
        <f t="shared" si="190"/>
        <v/>
      </c>
      <c r="L4042" s="6" t="str">
        <f t="shared" si="191"/>
        <v/>
      </c>
      <c r="M4042" s="6" t="str">
        <f t="shared" si="189"/>
        <v/>
      </c>
    </row>
    <row r="4043" spans="1:13" x14ac:dyDescent="0.25">
      <c r="A4043"/>
      <c r="B4043" s="1"/>
      <c r="C4043"/>
      <c r="D4043"/>
      <c r="E4043" s="76"/>
      <c r="F4043" s="76"/>
      <c r="G4043" s="2"/>
      <c r="H4043" s="77"/>
      <c r="J4043" s="79" t="str">
        <f>IF(IF(IF(_xlfn.MAXIFS($F$2:$F4042,$C$2:$C4042,$C4043,$B$2:$B4042,$B4043,$A$2:$A4042,$A4043)=0,"",$E4043-_xlfn.MAXIFS($F$2:$F4042,$C$2:$C4042,$C4043,$B$2:$B4042,$B4043,$A$2:$A4042,$A4043))&lt;0,0,IF(_xlfn.MAXIFS($F$2:$F4042,$C$2:$C4042,$C4043,$B$2:$B4042,$B4043,$A$2:$A4042,$A4043)=0,"",$E4043-_xlfn.MAXIFS($F$2:$F4042,$C$2:$C4042,$C4043,$B$2:$B4042,$B4043,$A$2:$A4042,$A4043)))&gt;0.25,"",IF(IF(_xlfn.MAXIFS($F$2:$F4042,$C$2:$C4042,$C4043,$B$2:$B4042,$B4043,$A$2:$A4042,$A4043)=0,"",$E4043-_xlfn.MAXIFS($F$2:$F4042,$C$2:$C4042,$C4043,$B$2:$B4042,$B4043,$A$2:$A4042,$A4043))&lt;0,0,IF(_xlfn.MAXIFS($F$2:$F4042,$C$2:$C4042,$C4043,$B$2:$B4042,$B4043,$A$2:$A4042,$A4043)=0,"",$E4043-_xlfn.MAXIFS($F$2:$F4042,$C$2:$C4042,$C4043,$B$2:$B4042,$B4043,$A$2:$A4042,$A4043))))</f>
        <v/>
      </c>
      <c r="K4043" s="6" t="str">
        <f t="shared" si="190"/>
        <v/>
      </c>
      <c r="L4043" s="6" t="str">
        <f t="shared" si="191"/>
        <v/>
      </c>
      <c r="M4043" s="6" t="str">
        <f t="shared" si="189"/>
        <v/>
      </c>
    </row>
    <row r="4044" spans="1:13" x14ac:dyDescent="0.25">
      <c r="A4044"/>
      <c r="B4044" s="1"/>
      <c r="C4044"/>
      <c r="D4044"/>
      <c r="E4044" s="76"/>
      <c r="F4044" s="76"/>
      <c r="G4044" s="2"/>
      <c r="H4044" s="77"/>
      <c r="J4044" s="79" t="str">
        <f>IF(IF(IF(_xlfn.MAXIFS($F$2:$F4043,$C$2:$C4043,$C4044,$B$2:$B4043,$B4044,$A$2:$A4043,$A4044)=0,"",$E4044-_xlfn.MAXIFS($F$2:$F4043,$C$2:$C4043,$C4044,$B$2:$B4043,$B4044,$A$2:$A4043,$A4044))&lt;0,0,IF(_xlfn.MAXIFS($F$2:$F4043,$C$2:$C4043,$C4044,$B$2:$B4043,$B4044,$A$2:$A4043,$A4044)=0,"",$E4044-_xlfn.MAXIFS($F$2:$F4043,$C$2:$C4043,$C4044,$B$2:$B4043,$B4044,$A$2:$A4043,$A4044)))&gt;0.25,"",IF(IF(_xlfn.MAXIFS($F$2:$F4043,$C$2:$C4043,$C4044,$B$2:$B4043,$B4044,$A$2:$A4043,$A4044)=0,"",$E4044-_xlfn.MAXIFS($F$2:$F4043,$C$2:$C4043,$C4044,$B$2:$B4043,$B4044,$A$2:$A4043,$A4044))&lt;0,0,IF(_xlfn.MAXIFS($F$2:$F4043,$C$2:$C4043,$C4044,$B$2:$B4043,$B4044,$A$2:$A4043,$A4044)=0,"",$E4044-_xlfn.MAXIFS($F$2:$F4043,$C$2:$C4043,$C4044,$B$2:$B4043,$B4044,$A$2:$A4043,$A4044))))</f>
        <v/>
      </c>
      <c r="K4044" s="6" t="str">
        <f t="shared" si="190"/>
        <v/>
      </c>
      <c r="L4044" s="6" t="str">
        <f t="shared" si="191"/>
        <v/>
      </c>
      <c r="M4044" s="6" t="str">
        <f t="shared" si="189"/>
        <v/>
      </c>
    </row>
    <row r="4045" spans="1:13" x14ac:dyDescent="0.25">
      <c r="A4045"/>
      <c r="B4045" s="1"/>
      <c r="C4045"/>
      <c r="D4045"/>
      <c r="E4045" s="76"/>
      <c r="F4045" s="76"/>
      <c r="G4045" s="2"/>
      <c r="H4045" s="77"/>
      <c r="J4045" s="79" t="str">
        <f>IF(IF(IF(_xlfn.MAXIFS($F$2:$F4044,$C$2:$C4044,$C4045,$B$2:$B4044,$B4045,$A$2:$A4044,$A4045)=0,"",$E4045-_xlfn.MAXIFS($F$2:$F4044,$C$2:$C4044,$C4045,$B$2:$B4044,$B4045,$A$2:$A4044,$A4045))&lt;0,0,IF(_xlfn.MAXIFS($F$2:$F4044,$C$2:$C4044,$C4045,$B$2:$B4044,$B4045,$A$2:$A4044,$A4045)=0,"",$E4045-_xlfn.MAXIFS($F$2:$F4044,$C$2:$C4044,$C4045,$B$2:$B4044,$B4045,$A$2:$A4044,$A4045)))&gt;0.25,"",IF(IF(_xlfn.MAXIFS($F$2:$F4044,$C$2:$C4044,$C4045,$B$2:$B4044,$B4045,$A$2:$A4044,$A4045)=0,"",$E4045-_xlfn.MAXIFS($F$2:$F4044,$C$2:$C4044,$C4045,$B$2:$B4044,$B4045,$A$2:$A4044,$A4045))&lt;0,0,IF(_xlfn.MAXIFS($F$2:$F4044,$C$2:$C4044,$C4045,$B$2:$B4044,$B4045,$A$2:$A4044,$A4045)=0,"",$E4045-_xlfn.MAXIFS($F$2:$F4044,$C$2:$C4044,$C4045,$B$2:$B4044,$B4045,$A$2:$A4044,$A4045))))</f>
        <v/>
      </c>
      <c r="K4045" s="6" t="str">
        <f t="shared" si="190"/>
        <v/>
      </c>
      <c r="L4045" s="6" t="str">
        <f t="shared" si="191"/>
        <v/>
      </c>
      <c r="M4045" s="6" t="str">
        <f t="shared" si="189"/>
        <v/>
      </c>
    </row>
    <row r="4046" spans="1:13" x14ac:dyDescent="0.25">
      <c r="A4046"/>
      <c r="B4046" s="1"/>
      <c r="C4046"/>
      <c r="D4046"/>
      <c r="E4046" s="76"/>
      <c r="F4046" s="76"/>
      <c r="G4046" s="2"/>
      <c r="H4046" s="77"/>
      <c r="J4046" s="79" t="str">
        <f>IF(IF(IF(_xlfn.MAXIFS($F$2:$F4045,$C$2:$C4045,$C4046,$B$2:$B4045,$B4046,$A$2:$A4045,$A4046)=0,"",$E4046-_xlfn.MAXIFS($F$2:$F4045,$C$2:$C4045,$C4046,$B$2:$B4045,$B4046,$A$2:$A4045,$A4046))&lt;0,0,IF(_xlfn.MAXIFS($F$2:$F4045,$C$2:$C4045,$C4046,$B$2:$B4045,$B4046,$A$2:$A4045,$A4046)=0,"",$E4046-_xlfn.MAXIFS($F$2:$F4045,$C$2:$C4045,$C4046,$B$2:$B4045,$B4046,$A$2:$A4045,$A4046)))&gt;0.25,"",IF(IF(_xlfn.MAXIFS($F$2:$F4045,$C$2:$C4045,$C4046,$B$2:$B4045,$B4046,$A$2:$A4045,$A4046)=0,"",$E4046-_xlfn.MAXIFS($F$2:$F4045,$C$2:$C4045,$C4046,$B$2:$B4045,$B4046,$A$2:$A4045,$A4046))&lt;0,0,IF(_xlfn.MAXIFS($F$2:$F4045,$C$2:$C4045,$C4046,$B$2:$B4045,$B4046,$A$2:$A4045,$A4046)=0,"",$E4046-_xlfn.MAXIFS($F$2:$F4045,$C$2:$C4045,$C4046,$B$2:$B4045,$B4046,$A$2:$A4045,$A4046))))</f>
        <v/>
      </c>
      <c r="K4046" s="6" t="str">
        <f t="shared" si="190"/>
        <v/>
      </c>
      <c r="L4046" s="6" t="str">
        <f t="shared" si="191"/>
        <v/>
      </c>
      <c r="M4046" s="6" t="str">
        <f t="shared" si="189"/>
        <v/>
      </c>
    </row>
    <row r="4047" spans="1:13" x14ac:dyDescent="0.25">
      <c r="A4047"/>
      <c r="B4047" s="1"/>
      <c r="C4047"/>
      <c r="D4047"/>
      <c r="E4047" s="76"/>
      <c r="F4047" s="76"/>
      <c r="G4047" s="2"/>
      <c r="H4047" s="77"/>
      <c r="J4047" s="79" t="str">
        <f>IF(IF(IF(_xlfn.MAXIFS($F$2:$F4046,$C$2:$C4046,$C4047,$B$2:$B4046,$B4047,$A$2:$A4046,$A4047)=0,"",$E4047-_xlfn.MAXIFS($F$2:$F4046,$C$2:$C4046,$C4047,$B$2:$B4046,$B4047,$A$2:$A4046,$A4047))&lt;0,0,IF(_xlfn.MAXIFS($F$2:$F4046,$C$2:$C4046,$C4047,$B$2:$B4046,$B4047,$A$2:$A4046,$A4047)=0,"",$E4047-_xlfn.MAXIFS($F$2:$F4046,$C$2:$C4046,$C4047,$B$2:$B4046,$B4047,$A$2:$A4046,$A4047)))&gt;0.25,"",IF(IF(_xlfn.MAXIFS($F$2:$F4046,$C$2:$C4046,$C4047,$B$2:$B4046,$B4047,$A$2:$A4046,$A4047)=0,"",$E4047-_xlfn.MAXIFS($F$2:$F4046,$C$2:$C4046,$C4047,$B$2:$B4046,$B4047,$A$2:$A4046,$A4047))&lt;0,0,IF(_xlfn.MAXIFS($F$2:$F4046,$C$2:$C4046,$C4047,$B$2:$B4046,$B4047,$A$2:$A4046,$A4047)=0,"",$E4047-_xlfn.MAXIFS($F$2:$F4046,$C$2:$C4046,$C4047,$B$2:$B4046,$B4047,$A$2:$A4046,$A4047))))</f>
        <v/>
      </c>
      <c r="K4047" s="6" t="str">
        <f t="shared" si="190"/>
        <v/>
      </c>
      <c r="L4047" s="6" t="str">
        <f t="shared" si="191"/>
        <v/>
      </c>
      <c r="M4047" s="6" t="str">
        <f t="shared" si="189"/>
        <v/>
      </c>
    </row>
    <row r="4048" spans="1:13" x14ac:dyDescent="0.25">
      <c r="A4048"/>
      <c r="B4048" s="1"/>
      <c r="C4048"/>
      <c r="D4048"/>
      <c r="E4048" s="76"/>
      <c r="F4048" s="76"/>
      <c r="G4048" s="2"/>
      <c r="H4048" s="77"/>
      <c r="J4048" s="79" t="str">
        <f>IF(IF(IF(_xlfn.MAXIFS($F$2:$F4047,$C$2:$C4047,$C4048,$B$2:$B4047,$B4048,$A$2:$A4047,$A4048)=0,"",$E4048-_xlfn.MAXIFS($F$2:$F4047,$C$2:$C4047,$C4048,$B$2:$B4047,$B4048,$A$2:$A4047,$A4048))&lt;0,0,IF(_xlfn.MAXIFS($F$2:$F4047,$C$2:$C4047,$C4048,$B$2:$B4047,$B4048,$A$2:$A4047,$A4048)=0,"",$E4048-_xlfn.MAXIFS($F$2:$F4047,$C$2:$C4047,$C4048,$B$2:$B4047,$B4048,$A$2:$A4047,$A4048)))&gt;0.25,"",IF(IF(_xlfn.MAXIFS($F$2:$F4047,$C$2:$C4047,$C4048,$B$2:$B4047,$B4048,$A$2:$A4047,$A4048)=0,"",$E4048-_xlfn.MAXIFS($F$2:$F4047,$C$2:$C4047,$C4048,$B$2:$B4047,$B4048,$A$2:$A4047,$A4048))&lt;0,0,IF(_xlfn.MAXIFS($F$2:$F4047,$C$2:$C4047,$C4048,$B$2:$B4047,$B4048,$A$2:$A4047,$A4048)=0,"",$E4048-_xlfn.MAXIFS($F$2:$F4047,$C$2:$C4047,$C4048,$B$2:$B4047,$B4048,$A$2:$A4047,$A4048))))</f>
        <v/>
      </c>
      <c r="K4048" s="6" t="str">
        <f t="shared" si="190"/>
        <v/>
      </c>
      <c r="L4048" s="6" t="str">
        <f t="shared" si="191"/>
        <v/>
      </c>
      <c r="M4048" s="6" t="str">
        <f t="shared" si="189"/>
        <v/>
      </c>
    </row>
    <row r="4049" spans="1:13" x14ac:dyDescent="0.25">
      <c r="A4049"/>
      <c r="B4049" s="1"/>
      <c r="C4049"/>
      <c r="D4049"/>
      <c r="E4049" s="76"/>
      <c r="F4049" s="76"/>
      <c r="G4049" s="2"/>
      <c r="H4049" s="77"/>
      <c r="J4049" s="79" t="str">
        <f>IF(IF(IF(_xlfn.MAXIFS($F$2:$F4048,$C$2:$C4048,$C4049,$B$2:$B4048,$B4049,$A$2:$A4048,$A4049)=0,"",$E4049-_xlfn.MAXIFS($F$2:$F4048,$C$2:$C4048,$C4049,$B$2:$B4048,$B4049,$A$2:$A4048,$A4049))&lt;0,0,IF(_xlfn.MAXIFS($F$2:$F4048,$C$2:$C4048,$C4049,$B$2:$B4048,$B4049,$A$2:$A4048,$A4049)=0,"",$E4049-_xlfn.MAXIFS($F$2:$F4048,$C$2:$C4048,$C4049,$B$2:$B4048,$B4049,$A$2:$A4048,$A4049)))&gt;0.25,"",IF(IF(_xlfn.MAXIFS($F$2:$F4048,$C$2:$C4048,$C4049,$B$2:$B4048,$B4049,$A$2:$A4048,$A4049)=0,"",$E4049-_xlfn.MAXIFS($F$2:$F4048,$C$2:$C4048,$C4049,$B$2:$B4048,$B4049,$A$2:$A4048,$A4049))&lt;0,0,IF(_xlfn.MAXIFS($F$2:$F4048,$C$2:$C4048,$C4049,$B$2:$B4048,$B4049,$A$2:$A4048,$A4049)=0,"",$E4049-_xlfn.MAXIFS($F$2:$F4048,$C$2:$C4048,$C4049,$B$2:$B4048,$B4049,$A$2:$A4048,$A4049))))</f>
        <v/>
      </c>
      <c r="K4049" s="6" t="str">
        <f t="shared" si="190"/>
        <v/>
      </c>
      <c r="L4049" s="6" t="str">
        <f t="shared" si="191"/>
        <v/>
      </c>
      <c r="M4049" s="6" t="str">
        <f t="shared" si="189"/>
        <v/>
      </c>
    </row>
    <row r="4050" spans="1:13" x14ac:dyDescent="0.25">
      <c r="A4050"/>
      <c r="B4050" s="1"/>
      <c r="C4050"/>
      <c r="D4050"/>
      <c r="E4050" s="76"/>
      <c r="F4050" s="76"/>
      <c r="G4050" s="2"/>
      <c r="H4050" s="77"/>
      <c r="J4050" s="79" t="str">
        <f>IF(IF(IF(_xlfn.MAXIFS($F$2:$F4049,$C$2:$C4049,$C4050,$B$2:$B4049,$B4050,$A$2:$A4049,$A4050)=0,"",$E4050-_xlfn.MAXIFS($F$2:$F4049,$C$2:$C4049,$C4050,$B$2:$B4049,$B4050,$A$2:$A4049,$A4050))&lt;0,0,IF(_xlfn.MAXIFS($F$2:$F4049,$C$2:$C4049,$C4050,$B$2:$B4049,$B4050,$A$2:$A4049,$A4050)=0,"",$E4050-_xlfn.MAXIFS($F$2:$F4049,$C$2:$C4049,$C4050,$B$2:$B4049,$B4050,$A$2:$A4049,$A4050)))&gt;0.25,"",IF(IF(_xlfn.MAXIFS($F$2:$F4049,$C$2:$C4049,$C4050,$B$2:$B4049,$B4050,$A$2:$A4049,$A4050)=0,"",$E4050-_xlfn.MAXIFS($F$2:$F4049,$C$2:$C4049,$C4050,$B$2:$B4049,$B4050,$A$2:$A4049,$A4050))&lt;0,0,IF(_xlfn.MAXIFS($F$2:$F4049,$C$2:$C4049,$C4050,$B$2:$B4049,$B4050,$A$2:$A4049,$A4050)=0,"",$E4050-_xlfn.MAXIFS($F$2:$F4049,$C$2:$C4049,$C4050,$B$2:$B4049,$B4050,$A$2:$A4049,$A4050))))</f>
        <v/>
      </c>
      <c r="K4050" s="6" t="str">
        <f t="shared" si="190"/>
        <v/>
      </c>
      <c r="L4050" s="6" t="str">
        <f t="shared" si="191"/>
        <v/>
      </c>
      <c r="M4050" s="6" t="str">
        <f t="shared" si="189"/>
        <v/>
      </c>
    </row>
    <row r="4051" spans="1:13" x14ac:dyDescent="0.25">
      <c r="A4051"/>
      <c r="B4051" s="1"/>
      <c r="C4051"/>
      <c r="D4051"/>
      <c r="E4051" s="76"/>
      <c r="F4051" s="76"/>
      <c r="G4051" s="2"/>
      <c r="H4051" s="77"/>
      <c r="J4051" s="79" t="str">
        <f>IF(IF(IF(_xlfn.MAXIFS($F$2:$F4050,$C$2:$C4050,$C4051,$B$2:$B4050,$B4051,$A$2:$A4050,$A4051)=0,"",$E4051-_xlfn.MAXIFS($F$2:$F4050,$C$2:$C4050,$C4051,$B$2:$B4050,$B4051,$A$2:$A4050,$A4051))&lt;0,0,IF(_xlfn.MAXIFS($F$2:$F4050,$C$2:$C4050,$C4051,$B$2:$B4050,$B4051,$A$2:$A4050,$A4051)=0,"",$E4051-_xlfn.MAXIFS($F$2:$F4050,$C$2:$C4050,$C4051,$B$2:$B4050,$B4051,$A$2:$A4050,$A4051)))&gt;0.25,"",IF(IF(_xlfn.MAXIFS($F$2:$F4050,$C$2:$C4050,$C4051,$B$2:$B4050,$B4051,$A$2:$A4050,$A4051)=0,"",$E4051-_xlfn.MAXIFS($F$2:$F4050,$C$2:$C4050,$C4051,$B$2:$B4050,$B4051,$A$2:$A4050,$A4051))&lt;0,0,IF(_xlfn.MAXIFS($F$2:$F4050,$C$2:$C4050,$C4051,$B$2:$B4050,$B4051,$A$2:$A4050,$A4051)=0,"",$E4051-_xlfn.MAXIFS($F$2:$F4050,$C$2:$C4050,$C4051,$B$2:$B4050,$B4051,$A$2:$A4050,$A4051))))</f>
        <v/>
      </c>
      <c r="K4051" s="6" t="str">
        <f t="shared" si="190"/>
        <v/>
      </c>
      <c r="L4051" s="6" t="str">
        <f t="shared" si="191"/>
        <v/>
      </c>
      <c r="M4051" s="6" t="str">
        <f t="shared" si="189"/>
        <v/>
      </c>
    </row>
    <row r="4052" spans="1:13" x14ac:dyDescent="0.25">
      <c r="A4052"/>
      <c r="B4052" s="1"/>
      <c r="C4052"/>
      <c r="D4052"/>
      <c r="E4052" s="76"/>
      <c r="F4052" s="76"/>
      <c r="G4052" s="2"/>
      <c r="H4052" s="77"/>
      <c r="J4052" s="79" t="str">
        <f>IF(IF(IF(_xlfn.MAXIFS($F$2:$F4051,$C$2:$C4051,$C4052,$B$2:$B4051,$B4052,$A$2:$A4051,$A4052)=0,"",$E4052-_xlfn.MAXIFS($F$2:$F4051,$C$2:$C4051,$C4052,$B$2:$B4051,$B4052,$A$2:$A4051,$A4052))&lt;0,0,IF(_xlfn.MAXIFS($F$2:$F4051,$C$2:$C4051,$C4052,$B$2:$B4051,$B4052,$A$2:$A4051,$A4052)=0,"",$E4052-_xlfn.MAXIFS($F$2:$F4051,$C$2:$C4051,$C4052,$B$2:$B4051,$B4052,$A$2:$A4051,$A4052)))&gt;0.25,"",IF(IF(_xlfn.MAXIFS($F$2:$F4051,$C$2:$C4051,$C4052,$B$2:$B4051,$B4052,$A$2:$A4051,$A4052)=0,"",$E4052-_xlfn.MAXIFS($F$2:$F4051,$C$2:$C4051,$C4052,$B$2:$B4051,$B4052,$A$2:$A4051,$A4052))&lt;0,0,IF(_xlfn.MAXIFS($F$2:$F4051,$C$2:$C4051,$C4052,$B$2:$B4051,$B4052,$A$2:$A4051,$A4052)=0,"",$E4052-_xlfn.MAXIFS($F$2:$F4051,$C$2:$C4051,$C4052,$B$2:$B4051,$B4052,$A$2:$A4051,$A4052))))</f>
        <v/>
      </c>
      <c r="K4052" s="6" t="str">
        <f t="shared" si="190"/>
        <v/>
      </c>
      <c r="L4052" s="6" t="str">
        <f t="shared" si="191"/>
        <v/>
      </c>
      <c r="M4052" s="6" t="str">
        <f t="shared" si="189"/>
        <v/>
      </c>
    </row>
    <row r="4053" spans="1:13" x14ac:dyDescent="0.25">
      <c r="A4053"/>
      <c r="B4053" s="1"/>
      <c r="C4053"/>
      <c r="D4053"/>
      <c r="E4053" s="76"/>
      <c r="F4053" s="76"/>
      <c r="G4053" s="2"/>
      <c r="H4053" s="77"/>
      <c r="J4053" s="79" t="str">
        <f>IF(IF(IF(_xlfn.MAXIFS($F$2:$F4052,$C$2:$C4052,$C4053,$B$2:$B4052,$B4053,$A$2:$A4052,$A4053)=0,"",$E4053-_xlfn.MAXIFS($F$2:$F4052,$C$2:$C4052,$C4053,$B$2:$B4052,$B4053,$A$2:$A4052,$A4053))&lt;0,0,IF(_xlfn.MAXIFS($F$2:$F4052,$C$2:$C4052,$C4053,$B$2:$B4052,$B4053,$A$2:$A4052,$A4053)=0,"",$E4053-_xlfn.MAXIFS($F$2:$F4052,$C$2:$C4052,$C4053,$B$2:$B4052,$B4053,$A$2:$A4052,$A4053)))&gt;0.25,"",IF(IF(_xlfn.MAXIFS($F$2:$F4052,$C$2:$C4052,$C4053,$B$2:$B4052,$B4053,$A$2:$A4052,$A4053)=0,"",$E4053-_xlfn.MAXIFS($F$2:$F4052,$C$2:$C4052,$C4053,$B$2:$B4052,$B4053,$A$2:$A4052,$A4053))&lt;0,0,IF(_xlfn.MAXIFS($F$2:$F4052,$C$2:$C4052,$C4053,$B$2:$B4052,$B4053,$A$2:$A4052,$A4053)=0,"",$E4053-_xlfn.MAXIFS($F$2:$F4052,$C$2:$C4052,$C4053,$B$2:$B4052,$B4053,$A$2:$A4052,$A4053))))</f>
        <v/>
      </c>
      <c r="K4053" s="6" t="str">
        <f t="shared" si="190"/>
        <v/>
      </c>
      <c r="L4053" s="6" t="str">
        <f t="shared" si="191"/>
        <v/>
      </c>
      <c r="M4053" s="6" t="str">
        <f t="shared" si="189"/>
        <v/>
      </c>
    </row>
    <row r="4054" spans="1:13" x14ac:dyDescent="0.25">
      <c r="A4054"/>
      <c r="B4054" s="1"/>
      <c r="C4054"/>
      <c r="D4054"/>
      <c r="E4054" s="76"/>
      <c r="F4054" s="76"/>
      <c r="G4054" s="2"/>
      <c r="H4054" s="77"/>
      <c r="J4054" s="79" t="str">
        <f>IF(IF(IF(_xlfn.MAXIFS($F$2:$F4053,$C$2:$C4053,$C4054,$B$2:$B4053,$B4054,$A$2:$A4053,$A4054)=0,"",$E4054-_xlfn.MAXIFS($F$2:$F4053,$C$2:$C4053,$C4054,$B$2:$B4053,$B4054,$A$2:$A4053,$A4054))&lt;0,0,IF(_xlfn.MAXIFS($F$2:$F4053,$C$2:$C4053,$C4054,$B$2:$B4053,$B4054,$A$2:$A4053,$A4054)=0,"",$E4054-_xlfn.MAXIFS($F$2:$F4053,$C$2:$C4053,$C4054,$B$2:$B4053,$B4054,$A$2:$A4053,$A4054)))&gt;0.25,"",IF(IF(_xlfn.MAXIFS($F$2:$F4053,$C$2:$C4053,$C4054,$B$2:$B4053,$B4054,$A$2:$A4053,$A4054)=0,"",$E4054-_xlfn.MAXIFS($F$2:$F4053,$C$2:$C4053,$C4054,$B$2:$B4053,$B4054,$A$2:$A4053,$A4054))&lt;0,0,IF(_xlfn.MAXIFS($F$2:$F4053,$C$2:$C4053,$C4054,$B$2:$B4053,$B4054,$A$2:$A4053,$A4054)=0,"",$E4054-_xlfn.MAXIFS($F$2:$F4053,$C$2:$C4053,$C4054,$B$2:$B4053,$B4054,$A$2:$A4053,$A4054))))</f>
        <v/>
      </c>
      <c r="K4054" s="6" t="str">
        <f t="shared" si="190"/>
        <v/>
      </c>
      <c r="L4054" s="6" t="str">
        <f t="shared" si="191"/>
        <v/>
      </c>
      <c r="M4054" s="6" t="str">
        <f t="shared" si="189"/>
        <v/>
      </c>
    </row>
    <row r="4055" spans="1:13" x14ac:dyDescent="0.25">
      <c r="A4055"/>
      <c r="B4055" s="1"/>
      <c r="C4055"/>
      <c r="D4055"/>
      <c r="E4055" s="76"/>
      <c r="F4055" s="76"/>
      <c r="G4055" s="2"/>
      <c r="H4055" s="77"/>
      <c r="J4055" s="79" t="str">
        <f>IF(IF(IF(_xlfn.MAXIFS($F$2:$F4054,$C$2:$C4054,$C4055,$B$2:$B4054,$B4055,$A$2:$A4054,$A4055)=0,"",$E4055-_xlfn.MAXIFS($F$2:$F4054,$C$2:$C4054,$C4055,$B$2:$B4054,$B4055,$A$2:$A4054,$A4055))&lt;0,0,IF(_xlfn.MAXIFS($F$2:$F4054,$C$2:$C4054,$C4055,$B$2:$B4054,$B4055,$A$2:$A4054,$A4055)=0,"",$E4055-_xlfn.MAXIFS($F$2:$F4054,$C$2:$C4054,$C4055,$B$2:$B4054,$B4055,$A$2:$A4054,$A4055)))&gt;0.25,"",IF(IF(_xlfn.MAXIFS($F$2:$F4054,$C$2:$C4054,$C4055,$B$2:$B4054,$B4055,$A$2:$A4054,$A4055)=0,"",$E4055-_xlfn.MAXIFS($F$2:$F4054,$C$2:$C4054,$C4055,$B$2:$B4054,$B4055,$A$2:$A4054,$A4055))&lt;0,0,IF(_xlfn.MAXIFS($F$2:$F4054,$C$2:$C4054,$C4055,$B$2:$B4054,$B4055,$A$2:$A4054,$A4055)=0,"",$E4055-_xlfn.MAXIFS($F$2:$F4054,$C$2:$C4054,$C4055,$B$2:$B4054,$B4055,$A$2:$A4054,$A4055))))</f>
        <v/>
      </c>
      <c r="K4055" s="6" t="str">
        <f t="shared" si="190"/>
        <v/>
      </c>
      <c r="L4055" s="6" t="str">
        <f t="shared" si="191"/>
        <v/>
      </c>
      <c r="M4055" s="6" t="str">
        <f t="shared" si="189"/>
        <v/>
      </c>
    </row>
    <row r="4056" spans="1:13" x14ac:dyDescent="0.25">
      <c r="A4056"/>
      <c r="B4056" s="1"/>
      <c r="C4056"/>
      <c r="D4056"/>
      <c r="E4056" s="76"/>
      <c r="F4056" s="76"/>
      <c r="G4056" s="2"/>
      <c r="H4056" s="77"/>
      <c r="J4056" s="79" t="str">
        <f>IF(IF(IF(_xlfn.MAXIFS($F$2:$F4055,$C$2:$C4055,$C4056,$B$2:$B4055,$B4056,$A$2:$A4055,$A4056)=0,"",$E4056-_xlfn.MAXIFS($F$2:$F4055,$C$2:$C4055,$C4056,$B$2:$B4055,$B4056,$A$2:$A4055,$A4056))&lt;0,0,IF(_xlfn.MAXIFS($F$2:$F4055,$C$2:$C4055,$C4056,$B$2:$B4055,$B4056,$A$2:$A4055,$A4056)=0,"",$E4056-_xlfn.MAXIFS($F$2:$F4055,$C$2:$C4055,$C4056,$B$2:$B4055,$B4056,$A$2:$A4055,$A4056)))&gt;0.25,"",IF(IF(_xlfn.MAXIFS($F$2:$F4055,$C$2:$C4055,$C4056,$B$2:$B4055,$B4056,$A$2:$A4055,$A4056)=0,"",$E4056-_xlfn.MAXIFS($F$2:$F4055,$C$2:$C4055,$C4056,$B$2:$B4055,$B4056,$A$2:$A4055,$A4056))&lt;0,0,IF(_xlfn.MAXIFS($F$2:$F4055,$C$2:$C4055,$C4056,$B$2:$B4055,$B4056,$A$2:$A4055,$A4056)=0,"",$E4056-_xlfn.MAXIFS($F$2:$F4055,$C$2:$C4055,$C4056,$B$2:$B4055,$B4056,$A$2:$A4055,$A4056))))</f>
        <v/>
      </c>
      <c r="K4056" s="6" t="str">
        <f t="shared" si="190"/>
        <v/>
      </c>
      <c r="L4056" s="6" t="str">
        <f t="shared" si="191"/>
        <v/>
      </c>
      <c r="M4056" s="6" t="str">
        <f t="shared" si="189"/>
        <v/>
      </c>
    </row>
    <row r="4057" spans="1:13" x14ac:dyDescent="0.25">
      <c r="A4057"/>
      <c r="B4057" s="1"/>
      <c r="C4057"/>
      <c r="D4057"/>
      <c r="E4057" s="76"/>
      <c r="F4057" s="76"/>
      <c r="G4057" s="2"/>
      <c r="H4057" s="77"/>
      <c r="J4057" s="79" t="str">
        <f>IF(IF(IF(_xlfn.MAXIFS($F$2:$F4056,$C$2:$C4056,$C4057,$B$2:$B4056,$B4057,$A$2:$A4056,$A4057)=0,"",$E4057-_xlfn.MAXIFS($F$2:$F4056,$C$2:$C4056,$C4057,$B$2:$B4056,$B4057,$A$2:$A4056,$A4057))&lt;0,0,IF(_xlfn.MAXIFS($F$2:$F4056,$C$2:$C4056,$C4057,$B$2:$B4056,$B4057,$A$2:$A4056,$A4057)=0,"",$E4057-_xlfn.MAXIFS($F$2:$F4056,$C$2:$C4056,$C4057,$B$2:$B4056,$B4057,$A$2:$A4056,$A4057)))&gt;0.25,"",IF(IF(_xlfn.MAXIFS($F$2:$F4056,$C$2:$C4056,$C4057,$B$2:$B4056,$B4057,$A$2:$A4056,$A4057)=0,"",$E4057-_xlfn.MAXIFS($F$2:$F4056,$C$2:$C4056,$C4057,$B$2:$B4056,$B4057,$A$2:$A4056,$A4057))&lt;0,0,IF(_xlfn.MAXIFS($F$2:$F4056,$C$2:$C4056,$C4057,$B$2:$B4056,$B4057,$A$2:$A4056,$A4057)=0,"",$E4057-_xlfn.MAXIFS($F$2:$F4056,$C$2:$C4056,$C4057,$B$2:$B4056,$B4057,$A$2:$A4056,$A4057))))</f>
        <v/>
      </c>
      <c r="K4057" s="6" t="str">
        <f t="shared" si="190"/>
        <v/>
      </c>
      <c r="L4057" s="6" t="str">
        <f t="shared" si="191"/>
        <v/>
      </c>
      <c r="M4057" s="6" t="str">
        <f t="shared" si="189"/>
        <v/>
      </c>
    </row>
    <row r="4058" spans="1:13" x14ac:dyDescent="0.25">
      <c r="A4058"/>
      <c r="B4058" s="1"/>
      <c r="C4058"/>
      <c r="D4058"/>
      <c r="E4058" s="76"/>
      <c r="F4058" s="76"/>
      <c r="G4058" s="2"/>
      <c r="H4058" s="77"/>
      <c r="J4058" s="79" t="str">
        <f>IF(IF(IF(_xlfn.MAXIFS($F$2:$F4057,$C$2:$C4057,$C4058,$B$2:$B4057,$B4058,$A$2:$A4057,$A4058)=0,"",$E4058-_xlfn.MAXIFS($F$2:$F4057,$C$2:$C4057,$C4058,$B$2:$B4057,$B4058,$A$2:$A4057,$A4058))&lt;0,0,IF(_xlfn.MAXIFS($F$2:$F4057,$C$2:$C4057,$C4058,$B$2:$B4057,$B4058,$A$2:$A4057,$A4058)=0,"",$E4058-_xlfn.MAXIFS($F$2:$F4057,$C$2:$C4057,$C4058,$B$2:$B4057,$B4058,$A$2:$A4057,$A4058)))&gt;0.25,"",IF(IF(_xlfn.MAXIFS($F$2:$F4057,$C$2:$C4057,$C4058,$B$2:$B4057,$B4058,$A$2:$A4057,$A4058)=0,"",$E4058-_xlfn.MAXIFS($F$2:$F4057,$C$2:$C4057,$C4058,$B$2:$B4057,$B4058,$A$2:$A4057,$A4058))&lt;0,0,IF(_xlfn.MAXIFS($F$2:$F4057,$C$2:$C4057,$C4058,$B$2:$B4057,$B4058,$A$2:$A4057,$A4058)=0,"",$E4058-_xlfn.MAXIFS($F$2:$F4057,$C$2:$C4057,$C4058,$B$2:$B4057,$B4058,$A$2:$A4057,$A4058))))</f>
        <v/>
      </c>
      <c r="K4058" s="6" t="str">
        <f t="shared" si="190"/>
        <v/>
      </c>
      <c r="L4058" s="6" t="str">
        <f t="shared" si="191"/>
        <v/>
      </c>
      <c r="M4058" s="6" t="str">
        <f t="shared" si="189"/>
        <v/>
      </c>
    </row>
    <row r="4059" spans="1:13" x14ac:dyDescent="0.25">
      <c r="A4059"/>
      <c r="B4059" s="1"/>
      <c r="C4059"/>
      <c r="D4059"/>
      <c r="E4059" s="76"/>
      <c r="F4059" s="76"/>
      <c r="G4059" s="2"/>
      <c r="H4059" s="77"/>
      <c r="J4059" s="79" t="str">
        <f>IF(IF(IF(_xlfn.MAXIFS($F$2:$F4058,$C$2:$C4058,$C4059,$B$2:$B4058,$B4059,$A$2:$A4058,$A4059)=0,"",$E4059-_xlfn.MAXIFS($F$2:$F4058,$C$2:$C4058,$C4059,$B$2:$B4058,$B4059,$A$2:$A4058,$A4059))&lt;0,0,IF(_xlfn.MAXIFS($F$2:$F4058,$C$2:$C4058,$C4059,$B$2:$B4058,$B4059,$A$2:$A4058,$A4059)=0,"",$E4059-_xlfn.MAXIFS($F$2:$F4058,$C$2:$C4058,$C4059,$B$2:$B4058,$B4059,$A$2:$A4058,$A4059)))&gt;0.25,"",IF(IF(_xlfn.MAXIFS($F$2:$F4058,$C$2:$C4058,$C4059,$B$2:$B4058,$B4059,$A$2:$A4058,$A4059)=0,"",$E4059-_xlfn.MAXIFS($F$2:$F4058,$C$2:$C4058,$C4059,$B$2:$B4058,$B4059,$A$2:$A4058,$A4059))&lt;0,0,IF(_xlfn.MAXIFS($F$2:$F4058,$C$2:$C4058,$C4059,$B$2:$B4058,$B4059,$A$2:$A4058,$A4059)=0,"",$E4059-_xlfn.MAXIFS($F$2:$F4058,$C$2:$C4058,$C4059,$B$2:$B4058,$B4059,$A$2:$A4058,$A4059))))</f>
        <v/>
      </c>
      <c r="K4059" s="6" t="str">
        <f t="shared" si="190"/>
        <v/>
      </c>
      <c r="L4059" s="6" t="str">
        <f t="shared" si="191"/>
        <v/>
      </c>
      <c r="M4059" s="6" t="str">
        <f t="shared" si="189"/>
        <v/>
      </c>
    </row>
    <row r="4060" spans="1:13" x14ac:dyDescent="0.25">
      <c r="A4060"/>
      <c r="B4060" s="1"/>
      <c r="C4060"/>
      <c r="D4060"/>
      <c r="E4060" s="76"/>
      <c r="F4060" s="76"/>
      <c r="G4060" s="2"/>
      <c r="H4060" s="77"/>
      <c r="J4060" s="79" t="str">
        <f>IF(IF(IF(_xlfn.MAXIFS($F$2:$F4059,$C$2:$C4059,$C4060,$B$2:$B4059,$B4060,$A$2:$A4059,$A4060)=0,"",$E4060-_xlfn.MAXIFS($F$2:$F4059,$C$2:$C4059,$C4060,$B$2:$B4059,$B4060,$A$2:$A4059,$A4060))&lt;0,0,IF(_xlfn.MAXIFS($F$2:$F4059,$C$2:$C4059,$C4060,$B$2:$B4059,$B4060,$A$2:$A4059,$A4060)=0,"",$E4060-_xlfn.MAXIFS($F$2:$F4059,$C$2:$C4059,$C4060,$B$2:$B4059,$B4060,$A$2:$A4059,$A4060)))&gt;0.25,"",IF(IF(_xlfn.MAXIFS($F$2:$F4059,$C$2:$C4059,$C4060,$B$2:$B4059,$B4060,$A$2:$A4059,$A4060)=0,"",$E4060-_xlfn.MAXIFS($F$2:$F4059,$C$2:$C4059,$C4060,$B$2:$B4059,$B4060,$A$2:$A4059,$A4060))&lt;0,0,IF(_xlfn.MAXIFS($F$2:$F4059,$C$2:$C4059,$C4060,$B$2:$B4059,$B4060,$A$2:$A4059,$A4060)=0,"",$E4060-_xlfn.MAXIFS($F$2:$F4059,$C$2:$C4059,$C4060,$B$2:$B4059,$B4060,$A$2:$A4059,$A4060))))</f>
        <v/>
      </c>
      <c r="K4060" s="6" t="str">
        <f t="shared" si="190"/>
        <v/>
      </c>
      <c r="L4060" s="6" t="str">
        <f t="shared" si="191"/>
        <v/>
      </c>
      <c r="M4060" s="6" t="str">
        <f t="shared" si="189"/>
        <v/>
      </c>
    </row>
    <row r="4061" spans="1:13" x14ac:dyDescent="0.25">
      <c r="A4061"/>
      <c r="B4061" s="1"/>
      <c r="C4061"/>
      <c r="D4061"/>
      <c r="E4061" s="76"/>
      <c r="F4061" s="76"/>
      <c r="G4061" s="2"/>
      <c r="H4061" s="77"/>
      <c r="J4061" s="79" t="str">
        <f>IF(IF(IF(_xlfn.MAXIFS($F$2:$F4060,$C$2:$C4060,$C4061,$B$2:$B4060,$B4061,$A$2:$A4060,$A4061)=0,"",$E4061-_xlfn.MAXIFS($F$2:$F4060,$C$2:$C4060,$C4061,$B$2:$B4060,$B4061,$A$2:$A4060,$A4061))&lt;0,0,IF(_xlfn.MAXIFS($F$2:$F4060,$C$2:$C4060,$C4061,$B$2:$B4060,$B4061,$A$2:$A4060,$A4061)=0,"",$E4061-_xlfn.MAXIFS($F$2:$F4060,$C$2:$C4060,$C4061,$B$2:$B4060,$B4061,$A$2:$A4060,$A4061)))&gt;0.25,"",IF(IF(_xlfn.MAXIFS($F$2:$F4060,$C$2:$C4060,$C4061,$B$2:$B4060,$B4061,$A$2:$A4060,$A4061)=0,"",$E4061-_xlfn.MAXIFS($F$2:$F4060,$C$2:$C4060,$C4061,$B$2:$B4060,$B4061,$A$2:$A4060,$A4061))&lt;0,0,IF(_xlfn.MAXIFS($F$2:$F4060,$C$2:$C4060,$C4061,$B$2:$B4060,$B4061,$A$2:$A4060,$A4061)=0,"",$E4061-_xlfn.MAXIFS($F$2:$F4060,$C$2:$C4060,$C4061,$B$2:$B4060,$B4061,$A$2:$A4060,$A4061))))</f>
        <v/>
      </c>
      <c r="K4061" s="6" t="str">
        <f t="shared" si="190"/>
        <v/>
      </c>
      <c r="L4061" s="6" t="str">
        <f t="shared" si="191"/>
        <v/>
      </c>
      <c r="M4061" s="6" t="str">
        <f t="shared" si="189"/>
        <v/>
      </c>
    </row>
    <row r="4062" spans="1:13" x14ac:dyDescent="0.25">
      <c r="A4062"/>
      <c r="B4062" s="1"/>
      <c r="C4062"/>
      <c r="D4062"/>
      <c r="E4062" s="76"/>
      <c r="F4062" s="76"/>
      <c r="G4062" s="2"/>
      <c r="H4062" s="77"/>
      <c r="J4062" s="79" t="str">
        <f>IF(IF(IF(_xlfn.MAXIFS($F$2:$F4061,$C$2:$C4061,$C4062,$B$2:$B4061,$B4062,$A$2:$A4061,$A4062)=0,"",$E4062-_xlfn.MAXIFS($F$2:$F4061,$C$2:$C4061,$C4062,$B$2:$B4061,$B4062,$A$2:$A4061,$A4062))&lt;0,0,IF(_xlfn.MAXIFS($F$2:$F4061,$C$2:$C4061,$C4062,$B$2:$B4061,$B4062,$A$2:$A4061,$A4062)=0,"",$E4062-_xlfn.MAXIFS($F$2:$F4061,$C$2:$C4061,$C4062,$B$2:$B4061,$B4062,$A$2:$A4061,$A4062)))&gt;0.25,"",IF(IF(_xlfn.MAXIFS($F$2:$F4061,$C$2:$C4061,$C4062,$B$2:$B4061,$B4062,$A$2:$A4061,$A4062)=0,"",$E4062-_xlfn.MAXIFS($F$2:$F4061,$C$2:$C4061,$C4062,$B$2:$B4061,$B4062,$A$2:$A4061,$A4062))&lt;0,0,IF(_xlfn.MAXIFS($F$2:$F4061,$C$2:$C4061,$C4062,$B$2:$B4061,$B4062,$A$2:$A4061,$A4062)=0,"",$E4062-_xlfn.MAXIFS($F$2:$F4061,$C$2:$C4061,$C4062,$B$2:$B4061,$B4062,$A$2:$A4061,$A4062))))</f>
        <v/>
      </c>
      <c r="K4062" s="6" t="str">
        <f t="shared" si="190"/>
        <v/>
      </c>
      <c r="L4062" s="6" t="str">
        <f t="shared" si="191"/>
        <v/>
      </c>
      <c r="M4062" s="6" t="str">
        <f t="shared" si="189"/>
        <v/>
      </c>
    </row>
    <row r="4063" spans="1:13" x14ac:dyDescent="0.25">
      <c r="A4063"/>
      <c r="B4063" s="1"/>
      <c r="C4063"/>
      <c r="D4063"/>
      <c r="E4063" s="76"/>
      <c r="F4063" s="76"/>
      <c r="G4063" s="2"/>
      <c r="H4063" s="77"/>
      <c r="J4063" s="79" t="str">
        <f>IF(IF(IF(_xlfn.MAXIFS($F$2:$F4062,$C$2:$C4062,$C4063,$B$2:$B4062,$B4063,$A$2:$A4062,$A4063)=0,"",$E4063-_xlfn.MAXIFS($F$2:$F4062,$C$2:$C4062,$C4063,$B$2:$B4062,$B4063,$A$2:$A4062,$A4063))&lt;0,0,IF(_xlfn.MAXIFS($F$2:$F4062,$C$2:$C4062,$C4063,$B$2:$B4062,$B4063,$A$2:$A4062,$A4063)=0,"",$E4063-_xlfn.MAXIFS($F$2:$F4062,$C$2:$C4062,$C4063,$B$2:$B4062,$B4063,$A$2:$A4062,$A4063)))&gt;0.25,"",IF(IF(_xlfn.MAXIFS($F$2:$F4062,$C$2:$C4062,$C4063,$B$2:$B4062,$B4063,$A$2:$A4062,$A4063)=0,"",$E4063-_xlfn.MAXIFS($F$2:$F4062,$C$2:$C4062,$C4063,$B$2:$B4062,$B4063,$A$2:$A4062,$A4063))&lt;0,0,IF(_xlfn.MAXIFS($F$2:$F4062,$C$2:$C4062,$C4063,$B$2:$B4062,$B4063,$A$2:$A4062,$A4063)=0,"",$E4063-_xlfn.MAXIFS($F$2:$F4062,$C$2:$C4062,$C4063,$B$2:$B4062,$B4063,$A$2:$A4062,$A4063))))</f>
        <v/>
      </c>
      <c r="K4063" s="6" t="str">
        <f t="shared" si="190"/>
        <v/>
      </c>
      <c r="L4063" s="6" t="str">
        <f t="shared" si="191"/>
        <v/>
      </c>
      <c r="M4063" s="6" t="str">
        <f t="shared" si="189"/>
        <v/>
      </c>
    </row>
    <row r="4064" spans="1:13" x14ac:dyDescent="0.25">
      <c r="A4064"/>
      <c r="B4064" s="1"/>
      <c r="C4064"/>
      <c r="D4064"/>
      <c r="E4064" s="76"/>
      <c r="F4064" s="76"/>
      <c r="G4064" s="2"/>
      <c r="H4064" s="77"/>
      <c r="J4064" s="79" t="str">
        <f>IF(IF(IF(_xlfn.MAXIFS($F$2:$F4063,$C$2:$C4063,$C4064,$B$2:$B4063,$B4064,$A$2:$A4063,$A4064)=0,"",$E4064-_xlfn.MAXIFS($F$2:$F4063,$C$2:$C4063,$C4064,$B$2:$B4063,$B4064,$A$2:$A4063,$A4064))&lt;0,0,IF(_xlfn.MAXIFS($F$2:$F4063,$C$2:$C4063,$C4064,$B$2:$B4063,$B4064,$A$2:$A4063,$A4064)=0,"",$E4064-_xlfn.MAXIFS($F$2:$F4063,$C$2:$C4063,$C4064,$B$2:$B4063,$B4064,$A$2:$A4063,$A4064)))&gt;0.25,"",IF(IF(_xlfn.MAXIFS($F$2:$F4063,$C$2:$C4063,$C4064,$B$2:$B4063,$B4064,$A$2:$A4063,$A4064)=0,"",$E4064-_xlfn.MAXIFS($F$2:$F4063,$C$2:$C4063,$C4064,$B$2:$B4063,$B4064,$A$2:$A4063,$A4064))&lt;0,0,IF(_xlfn.MAXIFS($F$2:$F4063,$C$2:$C4063,$C4064,$B$2:$B4063,$B4064,$A$2:$A4063,$A4064)=0,"",$E4064-_xlfn.MAXIFS($F$2:$F4063,$C$2:$C4063,$C4064,$B$2:$B4063,$B4064,$A$2:$A4063,$A4064))))</f>
        <v/>
      </c>
      <c r="K4064" s="6" t="str">
        <f t="shared" si="190"/>
        <v/>
      </c>
      <c r="L4064" s="6" t="str">
        <f t="shared" si="191"/>
        <v/>
      </c>
      <c r="M4064" s="6" t="str">
        <f t="shared" si="189"/>
        <v/>
      </c>
    </row>
    <row r="4065" spans="1:13" x14ac:dyDescent="0.25">
      <c r="A4065"/>
      <c r="B4065" s="1"/>
      <c r="C4065"/>
      <c r="D4065"/>
      <c r="E4065" s="76"/>
      <c r="F4065" s="76"/>
      <c r="G4065" s="2"/>
      <c r="H4065" s="77"/>
      <c r="J4065" s="79" t="str">
        <f>IF(IF(IF(_xlfn.MAXIFS($F$2:$F4064,$C$2:$C4064,$C4065,$B$2:$B4064,$B4065,$A$2:$A4064,$A4065)=0,"",$E4065-_xlfn.MAXIFS($F$2:$F4064,$C$2:$C4064,$C4065,$B$2:$B4064,$B4065,$A$2:$A4064,$A4065))&lt;0,0,IF(_xlfn.MAXIFS($F$2:$F4064,$C$2:$C4064,$C4065,$B$2:$B4064,$B4065,$A$2:$A4064,$A4065)=0,"",$E4065-_xlfn.MAXIFS($F$2:$F4064,$C$2:$C4064,$C4065,$B$2:$B4064,$B4065,$A$2:$A4064,$A4065)))&gt;0.25,"",IF(IF(_xlfn.MAXIFS($F$2:$F4064,$C$2:$C4064,$C4065,$B$2:$B4064,$B4065,$A$2:$A4064,$A4065)=0,"",$E4065-_xlfn.MAXIFS($F$2:$F4064,$C$2:$C4064,$C4065,$B$2:$B4064,$B4065,$A$2:$A4064,$A4065))&lt;0,0,IF(_xlfn.MAXIFS($F$2:$F4064,$C$2:$C4064,$C4065,$B$2:$B4064,$B4065,$A$2:$A4064,$A4065)=0,"",$E4065-_xlfn.MAXIFS($F$2:$F4064,$C$2:$C4064,$C4065,$B$2:$B4064,$B4065,$A$2:$A4064,$A4065))))</f>
        <v/>
      </c>
      <c r="K4065" s="6" t="str">
        <f t="shared" si="190"/>
        <v/>
      </c>
      <c r="L4065" s="6" t="str">
        <f t="shared" si="191"/>
        <v/>
      </c>
      <c r="M4065" s="6" t="str">
        <f t="shared" si="189"/>
        <v/>
      </c>
    </row>
    <row r="4066" spans="1:13" x14ac:dyDescent="0.25">
      <c r="A4066"/>
      <c r="B4066" s="1"/>
      <c r="C4066"/>
      <c r="D4066"/>
      <c r="E4066" s="76"/>
      <c r="F4066" s="76"/>
      <c r="G4066" s="2"/>
      <c r="H4066" s="77"/>
      <c r="J4066" s="79" t="str">
        <f>IF(IF(IF(_xlfn.MAXIFS($F$2:$F4065,$C$2:$C4065,$C4066,$B$2:$B4065,$B4066,$A$2:$A4065,$A4066)=0,"",$E4066-_xlfn.MAXIFS($F$2:$F4065,$C$2:$C4065,$C4066,$B$2:$B4065,$B4066,$A$2:$A4065,$A4066))&lt;0,0,IF(_xlfn.MAXIFS($F$2:$F4065,$C$2:$C4065,$C4066,$B$2:$B4065,$B4066,$A$2:$A4065,$A4066)=0,"",$E4066-_xlfn.MAXIFS($F$2:$F4065,$C$2:$C4065,$C4066,$B$2:$B4065,$B4066,$A$2:$A4065,$A4066)))&gt;0.25,"",IF(IF(_xlfn.MAXIFS($F$2:$F4065,$C$2:$C4065,$C4066,$B$2:$B4065,$B4066,$A$2:$A4065,$A4066)=0,"",$E4066-_xlfn.MAXIFS($F$2:$F4065,$C$2:$C4065,$C4066,$B$2:$B4065,$B4066,$A$2:$A4065,$A4066))&lt;0,0,IF(_xlfn.MAXIFS($F$2:$F4065,$C$2:$C4065,$C4066,$B$2:$B4065,$B4066,$A$2:$A4065,$A4066)=0,"",$E4066-_xlfn.MAXIFS($F$2:$F4065,$C$2:$C4065,$C4066,$B$2:$B4065,$B4066,$A$2:$A4065,$A4066))))</f>
        <v/>
      </c>
      <c r="K4066" s="6" t="str">
        <f t="shared" si="190"/>
        <v/>
      </c>
      <c r="L4066" s="6" t="str">
        <f t="shared" si="191"/>
        <v/>
      </c>
      <c r="M4066" s="6" t="str">
        <f t="shared" si="189"/>
        <v/>
      </c>
    </row>
    <row r="4067" spans="1:13" x14ac:dyDescent="0.25">
      <c r="A4067"/>
      <c r="B4067" s="1"/>
      <c r="C4067"/>
      <c r="D4067"/>
      <c r="E4067" s="76"/>
      <c r="F4067" s="76"/>
      <c r="G4067" s="2"/>
      <c r="H4067" s="77"/>
      <c r="J4067" s="79" t="str">
        <f>IF(IF(IF(_xlfn.MAXIFS($F$2:$F4066,$C$2:$C4066,$C4067,$B$2:$B4066,$B4067,$A$2:$A4066,$A4067)=0,"",$E4067-_xlfn.MAXIFS($F$2:$F4066,$C$2:$C4066,$C4067,$B$2:$B4066,$B4067,$A$2:$A4066,$A4067))&lt;0,0,IF(_xlfn.MAXIFS($F$2:$F4066,$C$2:$C4066,$C4067,$B$2:$B4066,$B4067,$A$2:$A4066,$A4067)=0,"",$E4067-_xlfn.MAXIFS($F$2:$F4066,$C$2:$C4066,$C4067,$B$2:$B4066,$B4067,$A$2:$A4066,$A4067)))&gt;0.25,"",IF(IF(_xlfn.MAXIFS($F$2:$F4066,$C$2:$C4066,$C4067,$B$2:$B4066,$B4067,$A$2:$A4066,$A4067)=0,"",$E4067-_xlfn.MAXIFS($F$2:$F4066,$C$2:$C4066,$C4067,$B$2:$B4066,$B4067,$A$2:$A4066,$A4067))&lt;0,0,IF(_xlfn.MAXIFS($F$2:$F4066,$C$2:$C4066,$C4067,$B$2:$B4066,$B4067,$A$2:$A4066,$A4067)=0,"",$E4067-_xlfn.MAXIFS($F$2:$F4066,$C$2:$C4066,$C4067,$B$2:$B4066,$B4067,$A$2:$A4066,$A4067))))</f>
        <v/>
      </c>
      <c r="K4067" s="6" t="str">
        <f t="shared" si="190"/>
        <v/>
      </c>
      <c r="L4067" s="6" t="str">
        <f t="shared" si="191"/>
        <v/>
      </c>
      <c r="M4067" s="6" t="str">
        <f t="shared" si="189"/>
        <v/>
      </c>
    </row>
    <row r="4068" spans="1:13" x14ac:dyDescent="0.25">
      <c r="A4068"/>
      <c r="B4068" s="1"/>
      <c r="C4068"/>
      <c r="D4068"/>
      <c r="E4068" s="76"/>
      <c r="F4068" s="76"/>
      <c r="G4068" s="2"/>
      <c r="H4068" s="77"/>
      <c r="J4068" s="79" t="str">
        <f>IF(IF(IF(_xlfn.MAXIFS($F$2:$F4067,$C$2:$C4067,$C4068,$B$2:$B4067,$B4068,$A$2:$A4067,$A4068)=0,"",$E4068-_xlfn.MAXIFS($F$2:$F4067,$C$2:$C4067,$C4068,$B$2:$B4067,$B4068,$A$2:$A4067,$A4068))&lt;0,0,IF(_xlfn.MAXIFS($F$2:$F4067,$C$2:$C4067,$C4068,$B$2:$B4067,$B4068,$A$2:$A4067,$A4068)=0,"",$E4068-_xlfn.MAXIFS($F$2:$F4067,$C$2:$C4067,$C4068,$B$2:$B4067,$B4068,$A$2:$A4067,$A4068)))&gt;0.25,"",IF(IF(_xlfn.MAXIFS($F$2:$F4067,$C$2:$C4067,$C4068,$B$2:$B4067,$B4068,$A$2:$A4067,$A4068)=0,"",$E4068-_xlfn.MAXIFS($F$2:$F4067,$C$2:$C4067,$C4068,$B$2:$B4067,$B4068,$A$2:$A4067,$A4068))&lt;0,0,IF(_xlfn.MAXIFS($F$2:$F4067,$C$2:$C4067,$C4068,$B$2:$B4067,$B4068,$A$2:$A4067,$A4068)=0,"",$E4068-_xlfn.MAXIFS($F$2:$F4067,$C$2:$C4067,$C4068,$B$2:$B4067,$B4068,$A$2:$A4067,$A4068))))</f>
        <v/>
      </c>
      <c r="K4068" s="6" t="str">
        <f t="shared" si="190"/>
        <v/>
      </c>
      <c r="L4068" s="6" t="str">
        <f t="shared" si="191"/>
        <v/>
      </c>
      <c r="M4068" s="6" t="str">
        <f t="shared" si="189"/>
        <v/>
      </c>
    </row>
    <row r="4069" spans="1:13" x14ac:dyDescent="0.25">
      <c r="A4069"/>
      <c r="B4069" s="1"/>
      <c r="C4069"/>
      <c r="D4069"/>
      <c r="E4069" s="76"/>
      <c r="F4069" s="76"/>
      <c r="G4069" s="2"/>
      <c r="H4069" s="77"/>
      <c r="J4069" s="79" t="str">
        <f>IF(IF(IF(_xlfn.MAXIFS($F$2:$F4068,$C$2:$C4068,$C4069,$B$2:$B4068,$B4069,$A$2:$A4068,$A4069)=0,"",$E4069-_xlfn.MAXIFS($F$2:$F4068,$C$2:$C4068,$C4069,$B$2:$B4068,$B4069,$A$2:$A4068,$A4069))&lt;0,0,IF(_xlfn.MAXIFS($F$2:$F4068,$C$2:$C4068,$C4069,$B$2:$B4068,$B4069,$A$2:$A4068,$A4069)=0,"",$E4069-_xlfn.MAXIFS($F$2:$F4068,$C$2:$C4068,$C4069,$B$2:$B4068,$B4069,$A$2:$A4068,$A4069)))&gt;0.25,"",IF(IF(_xlfn.MAXIFS($F$2:$F4068,$C$2:$C4068,$C4069,$B$2:$B4068,$B4069,$A$2:$A4068,$A4069)=0,"",$E4069-_xlfn.MAXIFS($F$2:$F4068,$C$2:$C4068,$C4069,$B$2:$B4068,$B4069,$A$2:$A4068,$A4069))&lt;0,0,IF(_xlfn.MAXIFS($F$2:$F4068,$C$2:$C4068,$C4069,$B$2:$B4068,$B4069,$A$2:$A4068,$A4069)=0,"",$E4069-_xlfn.MAXIFS($F$2:$F4068,$C$2:$C4068,$C4069,$B$2:$B4068,$B4069,$A$2:$A4068,$A4069))))</f>
        <v/>
      </c>
      <c r="K4069" s="6" t="str">
        <f t="shared" si="190"/>
        <v/>
      </c>
      <c r="L4069" s="6" t="str">
        <f t="shared" si="191"/>
        <v/>
      </c>
      <c r="M4069" s="6" t="str">
        <f t="shared" si="189"/>
        <v/>
      </c>
    </row>
    <row r="4070" spans="1:13" x14ac:dyDescent="0.25">
      <c r="A4070"/>
      <c r="B4070" s="1"/>
      <c r="C4070"/>
      <c r="D4070"/>
      <c r="E4070" s="76"/>
      <c r="F4070" s="76"/>
      <c r="G4070" s="2"/>
      <c r="H4070" s="77"/>
      <c r="J4070" s="79" t="str">
        <f>IF(IF(IF(_xlfn.MAXIFS($F$2:$F4069,$C$2:$C4069,$C4070,$B$2:$B4069,$B4070,$A$2:$A4069,$A4070)=0,"",$E4070-_xlfn.MAXIFS($F$2:$F4069,$C$2:$C4069,$C4070,$B$2:$B4069,$B4070,$A$2:$A4069,$A4070))&lt;0,0,IF(_xlfn.MAXIFS($F$2:$F4069,$C$2:$C4069,$C4070,$B$2:$B4069,$B4070,$A$2:$A4069,$A4070)=0,"",$E4070-_xlfn.MAXIFS($F$2:$F4069,$C$2:$C4069,$C4070,$B$2:$B4069,$B4070,$A$2:$A4069,$A4070)))&gt;0.25,"",IF(IF(_xlfn.MAXIFS($F$2:$F4069,$C$2:$C4069,$C4070,$B$2:$B4069,$B4070,$A$2:$A4069,$A4070)=0,"",$E4070-_xlfn.MAXIFS($F$2:$F4069,$C$2:$C4069,$C4070,$B$2:$B4069,$B4070,$A$2:$A4069,$A4070))&lt;0,0,IF(_xlfn.MAXIFS($F$2:$F4069,$C$2:$C4069,$C4070,$B$2:$B4069,$B4070,$A$2:$A4069,$A4070)=0,"",$E4070-_xlfn.MAXIFS($F$2:$F4069,$C$2:$C4069,$C4070,$B$2:$B4069,$B4070,$A$2:$A4069,$A4070))))</f>
        <v/>
      </c>
      <c r="K4070" s="6" t="str">
        <f t="shared" si="190"/>
        <v/>
      </c>
      <c r="L4070" s="6" t="str">
        <f t="shared" si="191"/>
        <v/>
      </c>
      <c r="M4070" s="6" t="str">
        <f t="shared" si="189"/>
        <v/>
      </c>
    </row>
    <row r="4071" spans="1:13" x14ac:dyDescent="0.25">
      <c r="A4071"/>
      <c r="B4071" s="1"/>
      <c r="C4071"/>
      <c r="D4071"/>
      <c r="E4071" s="76"/>
      <c r="F4071" s="76"/>
      <c r="G4071" s="2"/>
      <c r="H4071" s="77"/>
      <c r="J4071" s="79" t="str">
        <f>IF(IF(IF(_xlfn.MAXIFS($F$2:$F4070,$C$2:$C4070,$C4071,$B$2:$B4070,$B4071,$A$2:$A4070,$A4071)=0,"",$E4071-_xlfn.MAXIFS($F$2:$F4070,$C$2:$C4070,$C4071,$B$2:$B4070,$B4071,$A$2:$A4070,$A4071))&lt;0,0,IF(_xlfn.MAXIFS($F$2:$F4070,$C$2:$C4070,$C4071,$B$2:$B4070,$B4071,$A$2:$A4070,$A4071)=0,"",$E4071-_xlfn.MAXIFS($F$2:$F4070,$C$2:$C4070,$C4071,$B$2:$B4070,$B4071,$A$2:$A4070,$A4071)))&gt;0.25,"",IF(IF(_xlfn.MAXIFS($F$2:$F4070,$C$2:$C4070,$C4071,$B$2:$B4070,$B4071,$A$2:$A4070,$A4071)=0,"",$E4071-_xlfn.MAXIFS($F$2:$F4070,$C$2:$C4070,$C4071,$B$2:$B4070,$B4071,$A$2:$A4070,$A4071))&lt;0,0,IF(_xlfn.MAXIFS($F$2:$F4070,$C$2:$C4070,$C4071,$B$2:$B4070,$B4071,$A$2:$A4070,$A4071)=0,"",$E4071-_xlfn.MAXIFS($F$2:$F4070,$C$2:$C4070,$C4071,$B$2:$B4070,$B4071,$A$2:$A4070,$A4071))))</f>
        <v/>
      </c>
      <c r="K4071" s="6" t="str">
        <f t="shared" si="190"/>
        <v/>
      </c>
      <c r="L4071" s="6" t="str">
        <f t="shared" si="191"/>
        <v/>
      </c>
      <c r="M4071" s="6" t="str">
        <f t="shared" si="189"/>
        <v/>
      </c>
    </row>
    <row r="4072" spans="1:13" x14ac:dyDescent="0.25">
      <c r="A4072"/>
      <c r="B4072" s="1"/>
      <c r="C4072"/>
      <c r="D4072"/>
      <c r="E4072" s="76"/>
      <c r="F4072" s="76"/>
      <c r="G4072" s="2"/>
      <c r="H4072" s="77"/>
      <c r="J4072" s="79" t="str">
        <f>IF(IF(IF(_xlfn.MAXIFS($F$2:$F4071,$C$2:$C4071,$C4072,$B$2:$B4071,$B4072,$A$2:$A4071,$A4072)=0,"",$E4072-_xlfn.MAXIFS($F$2:$F4071,$C$2:$C4071,$C4072,$B$2:$B4071,$B4072,$A$2:$A4071,$A4072))&lt;0,0,IF(_xlfn.MAXIFS($F$2:$F4071,$C$2:$C4071,$C4072,$B$2:$B4071,$B4072,$A$2:$A4071,$A4072)=0,"",$E4072-_xlfn.MAXIFS($F$2:$F4071,$C$2:$C4071,$C4072,$B$2:$B4071,$B4072,$A$2:$A4071,$A4072)))&gt;0.25,"",IF(IF(_xlfn.MAXIFS($F$2:$F4071,$C$2:$C4071,$C4072,$B$2:$B4071,$B4072,$A$2:$A4071,$A4072)=0,"",$E4072-_xlfn.MAXIFS($F$2:$F4071,$C$2:$C4071,$C4072,$B$2:$B4071,$B4072,$A$2:$A4071,$A4072))&lt;0,0,IF(_xlfn.MAXIFS($F$2:$F4071,$C$2:$C4071,$C4072,$B$2:$B4071,$B4072,$A$2:$A4071,$A4072)=0,"",$E4072-_xlfn.MAXIFS($F$2:$F4071,$C$2:$C4071,$C4072,$B$2:$B4071,$B4072,$A$2:$A4071,$A4072))))</f>
        <v/>
      </c>
      <c r="K4072" s="6" t="str">
        <f t="shared" si="190"/>
        <v/>
      </c>
      <c r="L4072" s="6" t="str">
        <f t="shared" si="191"/>
        <v/>
      </c>
      <c r="M4072" s="6" t="str">
        <f t="shared" si="189"/>
        <v/>
      </c>
    </row>
    <row r="4073" spans="1:13" x14ac:dyDescent="0.25">
      <c r="A4073"/>
      <c r="B4073" s="1"/>
      <c r="C4073"/>
      <c r="D4073"/>
      <c r="E4073" s="76"/>
      <c r="F4073" s="76"/>
      <c r="G4073" s="2"/>
      <c r="H4073" s="77"/>
      <c r="J4073" s="79" t="str">
        <f>IF(IF(IF(_xlfn.MAXIFS($F$2:$F4072,$C$2:$C4072,$C4073,$B$2:$B4072,$B4073,$A$2:$A4072,$A4073)=0,"",$E4073-_xlfn.MAXIFS($F$2:$F4072,$C$2:$C4072,$C4073,$B$2:$B4072,$B4073,$A$2:$A4072,$A4073))&lt;0,0,IF(_xlfn.MAXIFS($F$2:$F4072,$C$2:$C4072,$C4073,$B$2:$B4072,$B4073,$A$2:$A4072,$A4073)=0,"",$E4073-_xlfn.MAXIFS($F$2:$F4072,$C$2:$C4072,$C4073,$B$2:$B4072,$B4073,$A$2:$A4072,$A4073)))&gt;0.25,"",IF(IF(_xlfn.MAXIFS($F$2:$F4072,$C$2:$C4072,$C4073,$B$2:$B4072,$B4073,$A$2:$A4072,$A4073)=0,"",$E4073-_xlfn.MAXIFS($F$2:$F4072,$C$2:$C4072,$C4073,$B$2:$B4072,$B4073,$A$2:$A4072,$A4073))&lt;0,0,IF(_xlfn.MAXIFS($F$2:$F4072,$C$2:$C4072,$C4073,$B$2:$B4072,$B4073,$A$2:$A4072,$A4073)=0,"",$E4073-_xlfn.MAXIFS($F$2:$F4072,$C$2:$C4072,$C4073,$B$2:$B4072,$B4073,$A$2:$A4072,$A4073))))</f>
        <v/>
      </c>
      <c r="K4073" s="6" t="str">
        <f t="shared" si="190"/>
        <v/>
      </c>
      <c r="L4073" s="6" t="str">
        <f t="shared" si="191"/>
        <v/>
      </c>
      <c r="M4073" s="6" t="str">
        <f t="shared" si="189"/>
        <v/>
      </c>
    </row>
    <row r="4074" spans="1:13" x14ac:dyDescent="0.25">
      <c r="A4074"/>
      <c r="B4074" s="1"/>
      <c r="C4074"/>
      <c r="D4074"/>
      <c r="E4074" s="76"/>
      <c r="F4074" s="76"/>
      <c r="G4074" s="2"/>
      <c r="H4074" s="77"/>
      <c r="J4074" s="79" t="str">
        <f>IF(IF(IF(_xlfn.MAXIFS($F$2:$F4073,$C$2:$C4073,$C4074,$B$2:$B4073,$B4074,$A$2:$A4073,$A4074)=0,"",$E4074-_xlfn.MAXIFS($F$2:$F4073,$C$2:$C4073,$C4074,$B$2:$B4073,$B4074,$A$2:$A4073,$A4074))&lt;0,0,IF(_xlfn.MAXIFS($F$2:$F4073,$C$2:$C4073,$C4074,$B$2:$B4073,$B4074,$A$2:$A4073,$A4074)=0,"",$E4074-_xlfn.MAXIFS($F$2:$F4073,$C$2:$C4073,$C4074,$B$2:$B4073,$B4074,$A$2:$A4073,$A4074)))&gt;0.25,"",IF(IF(_xlfn.MAXIFS($F$2:$F4073,$C$2:$C4073,$C4074,$B$2:$B4073,$B4074,$A$2:$A4073,$A4074)=0,"",$E4074-_xlfn.MAXIFS($F$2:$F4073,$C$2:$C4073,$C4074,$B$2:$B4073,$B4074,$A$2:$A4073,$A4074))&lt;0,0,IF(_xlfn.MAXIFS($F$2:$F4073,$C$2:$C4073,$C4074,$B$2:$B4073,$B4074,$A$2:$A4073,$A4074)=0,"",$E4074-_xlfn.MAXIFS($F$2:$F4073,$C$2:$C4073,$C4074,$B$2:$B4073,$B4074,$A$2:$A4073,$A4074))))</f>
        <v/>
      </c>
      <c r="K4074" s="6" t="str">
        <f t="shared" si="190"/>
        <v/>
      </c>
      <c r="L4074" s="6" t="str">
        <f t="shared" si="191"/>
        <v/>
      </c>
      <c r="M4074" s="6" t="str">
        <f t="shared" si="189"/>
        <v/>
      </c>
    </row>
    <row r="4075" spans="1:13" x14ac:dyDescent="0.25">
      <c r="A4075"/>
      <c r="B4075" s="1"/>
      <c r="C4075"/>
      <c r="D4075"/>
      <c r="E4075" s="76"/>
      <c r="F4075" s="76"/>
      <c r="G4075" s="2"/>
      <c r="H4075" s="77"/>
      <c r="J4075" s="79" t="str">
        <f>IF(IF(IF(_xlfn.MAXIFS($F$2:$F4074,$C$2:$C4074,$C4075,$B$2:$B4074,$B4075,$A$2:$A4074,$A4075)=0,"",$E4075-_xlfn.MAXIFS($F$2:$F4074,$C$2:$C4074,$C4075,$B$2:$B4074,$B4075,$A$2:$A4074,$A4075))&lt;0,0,IF(_xlfn.MAXIFS($F$2:$F4074,$C$2:$C4074,$C4075,$B$2:$B4074,$B4075,$A$2:$A4074,$A4075)=0,"",$E4075-_xlfn.MAXIFS($F$2:$F4074,$C$2:$C4074,$C4075,$B$2:$B4074,$B4075,$A$2:$A4074,$A4075)))&gt;0.25,"",IF(IF(_xlfn.MAXIFS($F$2:$F4074,$C$2:$C4074,$C4075,$B$2:$B4074,$B4075,$A$2:$A4074,$A4075)=0,"",$E4075-_xlfn.MAXIFS($F$2:$F4074,$C$2:$C4074,$C4075,$B$2:$B4074,$B4075,$A$2:$A4074,$A4075))&lt;0,0,IF(_xlfn.MAXIFS($F$2:$F4074,$C$2:$C4074,$C4075,$B$2:$B4074,$B4075,$A$2:$A4074,$A4075)=0,"",$E4075-_xlfn.MAXIFS($F$2:$F4074,$C$2:$C4074,$C4075,$B$2:$B4074,$B4075,$A$2:$A4074,$A4075))))</f>
        <v/>
      </c>
      <c r="K4075" s="6" t="str">
        <f t="shared" si="190"/>
        <v/>
      </c>
      <c r="L4075" s="6" t="str">
        <f t="shared" si="191"/>
        <v/>
      </c>
      <c r="M4075" s="6" t="str">
        <f t="shared" si="189"/>
        <v/>
      </c>
    </row>
    <row r="4076" spans="1:13" x14ac:dyDescent="0.25">
      <c r="A4076"/>
      <c r="B4076" s="1"/>
      <c r="C4076"/>
      <c r="D4076"/>
      <c r="E4076" s="76"/>
      <c r="F4076" s="76"/>
      <c r="G4076" s="2"/>
      <c r="H4076" s="77"/>
      <c r="J4076" s="79" t="str">
        <f>IF(IF(IF(_xlfn.MAXIFS($F$2:$F4075,$C$2:$C4075,$C4076,$B$2:$B4075,$B4076,$A$2:$A4075,$A4076)=0,"",$E4076-_xlfn.MAXIFS($F$2:$F4075,$C$2:$C4075,$C4076,$B$2:$B4075,$B4076,$A$2:$A4075,$A4076))&lt;0,0,IF(_xlfn.MAXIFS($F$2:$F4075,$C$2:$C4075,$C4076,$B$2:$B4075,$B4076,$A$2:$A4075,$A4076)=0,"",$E4076-_xlfn.MAXIFS($F$2:$F4075,$C$2:$C4075,$C4076,$B$2:$B4075,$B4076,$A$2:$A4075,$A4076)))&gt;0.25,"",IF(IF(_xlfn.MAXIFS($F$2:$F4075,$C$2:$C4075,$C4076,$B$2:$B4075,$B4076,$A$2:$A4075,$A4076)=0,"",$E4076-_xlfn.MAXIFS($F$2:$F4075,$C$2:$C4075,$C4076,$B$2:$B4075,$B4076,$A$2:$A4075,$A4076))&lt;0,0,IF(_xlfn.MAXIFS($F$2:$F4075,$C$2:$C4075,$C4076,$B$2:$B4075,$B4076,$A$2:$A4075,$A4076)=0,"",$E4076-_xlfn.MAXIFS($F$2:$F4075,$C$2:$C4075,$C4076,$B$2:$B4075,$B4076,$A$2:$A4075,$A4076))))</f>
        <v/>
      </c>
      <c r="K4076" s="6" t="str">
        <f t="shared" si="190"/>
        <v/>
      </c>
      <c r="L4076" s="6" t="str">
        <f t="shared" si="191"/>
        <v/>
      </c>
      <c r="M4076" s="6" t="str">
        <f t="shared" si="189"/>
        <v/>
      </c>
    </row>
    <row r="4077" spans="1:13" x14ac:dyDescent="0.25">
      <c r="A4077"/>
      <c r="B4077" s="1"/>
      <c r="C4077"/>
      <c r="D4077"/>
      <c r="E4077" s="76"/>
      <c r="F4077" s="76"/>
      <c r="G4077" s="2"/>
      <c r="H4077" s="77"/>
      <c r="J4077" s="79" t="str">
        <f>IF(IF(IF(_xlfn.MAXIFS($F$2:$F4076,$C$2:$C4076,$C4077,$B$2:$B4076,$B4077,$A$2:$A4076,$A4077)=0,"",$E4077-_xlfn.MAXIFS($F$2:$F4076,$C$2:$C4076,$C4077,$B$2:$B4076,$B4077,$A$2:$A4076,$A4077))&lt;0,0,IF(_xlfn.MAXIFS($F$2:$F4076,$C$2:$C4076,$C4077,$B$2:$B4076,$B4077,$A$2:$A4076,$A4077)=0,"",$E4077-_xlfn.MAXIFS($F$2:$F4076,$C$2:$C4076,$C4077,$B$2:$B4076,$B4077,$A$2:$A4076,$A4077)))&gt;0.25,"",IF(IF(_xlfn.MAXIFS($F$2:$F4076,$C$2:$C4076,$C4077,$B$2:$B4076,$B4077,$A$2:$A4076,$A4077)=0,"",$E4077-_xlfn.MAXIFS($F$2:$F4076,$C$2:$C4076,$C4077,$B$2:$B4076,$B4077,$A$2:$A4076,$A4077))&lt;0,0,IF(_xlfn.MAXIFS($F$2:$F4076,$C$2:$C4076,$C4077,$B$2:$B4076,$B4077,$A$2:$A4076,$A4077)=0,"",$E4077-_xlfn.MAXIFS($F$2:$F4076,$C$2:$C4076,$C4077,$B$2:$B4076,$B4077,$A$2:$A4076,$A4077))))</f>
        <v/>
      </c>
      <c r="K4077" s="6" t="str">
        <f t="shared" si="190"/>
        <v/>
      </c>
      <c r="L4077" s="6" t="str">
        <f t="shared" si="191"/>
        <v/>
      </c>
      <c r="M4077" s="6" t="str">
        <f t="shared" si="189"/>
        <v/>
      </c>
    </row>
    <row r="4078" spans="1:13" x14ac:dyDescent="0.25">
      <c r="A4078"/>
      <c r="B4078" s="1"/>
      <c r="C4078"/>
      <c r="D4078"/>
      <c r="E4078" s="76"/>
      <c r="F4078" s="76"/>
      <c r="G4078" s="2"/>
      <c r="H4078" s="77"/>
      <c r="J4078" s="79" t="str">
        <f>IF(IF(IF(_xlfn.MAXIFS($F$2:$F4077,$C$2:$C4077,$C4078,$B$2:$B4077,$B4078,$A$2:$A4077,$A4078)=0,"",$E4078-_xlfn.MAXIFS($F$2:$F4077,$C$2:$C4077,$C4078,$B$2:$B4077,$B4078,$A$2:$A4077,$A4078))&lt;0,0,IF(_xlfn.MAXIFS($F$2:$F4077,$C$2:$C4077,$C4078,$B$2:$B4077,$B4078,$A$2:$A4077,$A4078)=0,"",$E4078-_xlfn.MAXIFS($F$2:$F4077,$C$2:$C4077,$C4078,$B$2:$B4077,$B4078,$A$2:$A4077,$A4078)))&gt;0.25,"",IF(IF(_xlfn.MAXIFS($F$2:$F4077,$C$2:$C4077,$C4078,$B$2:$B4077,$B4078,$A$2:$A4077,$A4078)=0,"",$E4078-_xlfn.MAXIFS($F$2:$F4077,$C$2:$C4077,$C4078,$B$2:$B4077,$B4078,$A$2:$A4077,$A4078))&lt;0,0,IF(_xlfn.MAXIFS($F$2:$F4077,$C$2:$C4077,$C4078,$B$2:$B4077,$B4078,$A$2:$A4077,$A4078)=0,"",$E4078-_xlfn.MAXIFS($F$2:$F4077,$C$2:$C4077,$C4078,$B$2:$B4077,$B4078,$A$2:$A4077,$A4078))))</f>
        <v/>
      </c>
      <c r="K4078" s="6" t="str">
        <f t="shared" si="190"/>
        <v/>
      </c>
      <c r="L4078" s="6" t="str">
        <f t="shared" si="191"/>
        <v/>
      </c>
      <c r="M4078" s="6" t="str">
        <f t="shared" si="189"/>
        <v/>
      </c>
    </row>
    <row r="4079" spans="1:13" x14ac:dyDescent="0.25">
      <c r="A4079"/>
      <c r="B4079" s="1"/>
      <c r="C4079"/>
      <c r="D4079"/>
      <c r="E4079" s="76"/>
      <c r="F4079" s="76"/>
      <c r="G4079" s="2"/>
      <c r="H4079" s="77"/>
      <c r="J4079" s="79" t="str">
        <f>IF(IF(IF(_xlfn.MAXIFS($F$2:$F4078,$C$2:$C4078,$C4079,$B$2:$B4078,$B4079,$A$2:$A4078,$A4079)=0,"",$E4079-_xlfn.MAXIFS($F$2:$F4078,$C$2:$C4078,$C4079,$B$2:$B4078,$B4079,$A$2:$A4078,$A4079))&lt;0,0,IF(_xlfn.MAXIFS($F$2:$F4078,$C$2:$C4078,$C4079,$B$2:$B4078,$B4079,$A$2:$A4078,$A4079)=0,"",$E4079-_xlfn.MAXIFS($F$2:$F4078,$C$2:$C4078,$C4079,$B$2:$B4078,$B4079,$A$2:$A4078,$A4079)))&gt;0.25,"",IF(IF(_xlfn.MAXIFS($F$2:$F4078,$C$2:$C4078,$C4079,$B$2:$B4078,$B4079,$A$2:$A4078,$A4079)=0,"",$E4079-_xlfn.MAXIFS($F$2:$F4078,$C$2:$C4078,$C4079,$B$2:$B4078,$B4079,$A$2:$A4078,$A4079))&lt;0,0,IF(_xlfn.MAXIFS($F$2:$F4078,$C$2:$C4078,$C4079,$B$2:$B4078,$B4079,$A$2:$A4078,$A4079)=0,"",$E4079-_xlfn.MAXIFS($F$2:$F4078,$C$2:$C4078,$C4079,$B$2:$B4078,$B4079,$A$2:$A4078,$A4079))))</f>
        <v/>
      </c>
      <c r="K4079" s="6" t="str">
        <f t="shared" si="190"/>
        <v/>
      </c>
      <c r="L4079" s="6" t="str">
        <f t="shared" si="191"/>
        <v/>
      </c>
      <c r="M4079" s="6" t="str">
        <f t="shared" si="189"/>
        <v/>
      </c>
    </row>
    <row r="4080" spans="1:13" x14ac:dyDescent="0.25">
      <c r="A4080"/>
      <c r="B4080" s="1"/>
      <c r="C4080"/>
      <c r="D4080"/>
      <c r="E4080" s="76"/>
      <c r="F4080" s="76"/>
      <c r="G4080" s="2"/>
      <c r="H4080" s="77"/>
      <c r="J4080" s="79" t="str">
        <f>IF(IF(IF(_xlfn.MAXIFS($F$2:$F4079,$C$2:$C4079,$C4080,$B$2:$B4079,$B4080,$A$2:$A4079,$A4080)=0,"",$E4080-_xlfn.MAXIFS($F$2:$F4079,$C$2:$C4079,$C4080,$B$2:$B4079,$B4080,$A$2:$A4079,$A4080))&lt;0,0,IF(_xlfn.MAXIFS($F$2:$F4079,$C$2:$C4079,$C4080,$B$2:$B4079,$B4080,$A$2:$A4079,$A4080)=0,"",$E4080-_xlfn.MAXIFS($F$2:$F4079,$C$2:$C4079,$C4080,$B$2:$B4079,$B4080,$A$2:$A4079,$A4080)))&gt;0.25,"",IF(IF(_xlfn.MAXIFS($F$2:$F4079,$C$2:$C4079,$C4080,$B$2:$B4079,$B4080,$A$2:$A4079,$A4080)=0,"",$E4080-_xlfn.MAXIFS($F$2:$F4079,$C$2:$C4079,$C4080,$B$2:$B4079,$B4080,$A$2:$A4079,$A4080))&lt;0,0,IF(_xlfn.MAXIFS($F$2:$F4079,$C$2:$C4079,$C4080,$B$2:$B4079,$B4080,$A$2:$A4079,$A4080)=0,"",$E4080-_xlfn.MAXIFS($F$2:$F4079,$C$2:$C4079,$C4080,$B$2:$B4079,$B4080,$A$2:$A4079,$A4080))))</f>
        <v/>
      </c>
      <c r="K4080" s="6" t="str">
        <f t="shared" si="190"/>
        <v/>
      </c>
      <c r="L4080" s="6" t="str">
        <f t="shared" si="191"/>
        <v/>
      </c>
      <c r="M4080" s="6" t="str">
        <f t="shared" si="189"/>
        <v/>
      </c>
    </row>
    <row r="4081" spans="1:13" x14ac:dyDescent="0.25">
      <c r="A4081"/>
      <c r="B4081" s="1"/>
      <c r="C4081"/>
      <c r="D4081"/>
      <c r="E4081" s="76"/>
      <c r="F4081" s="76"/>
      <c r="G4081" s="2"/>
      <c r="H4081" s="77"/>
      <c r="J4081" s="79" t="str">
        <f>IF(IF(IF(_xlfn.MAXIFS($F$2:$F4080,$C$2:$C4080,$C4081,$B$2:$B4080,$B4081,$A$2:$A4080,$A4081)=0,"",$E4081-_xlfn.MAXIFS($F$2:$F4080,$C$2:$C4080,$C4081,$B$2:$B4080,$B4081,$A$2:$A4080,$A4081))&lt;0,0,IF(_xlfn.MAXIFS($F$2:$F4080,$C$2:$C4080,$C4081,$B$2:$B4080,$B4081,$A$2:$A4080,$A4081)=0,"",$E4081-_xlfn.MAXIFS($F$2:$F4080,$C$2:$C4080,$C4081,$B$2:$B4080,$B4081,$A$2:$A4080,$A4081)))&gt;0.25,"",IF(IF(_xlfn.MAXIFS($F$2:$F4080,$C$2:$C4080,$C4081,$B$2:$B4080,$B4081,$A$2:$A4080,$A4081)=0,"",$E4081-_xlfn.MAXIFS($F$2:$F4080,$C$2:$C4080,$C4081,$B$2:$B4080,$B4081,$A$2:$A4080,$A4081))&lt;0,0,IF(_xlfn.MAXIFS($F$2:$F4080,$C$2:$C4080,$C4081,$B$2:$B4080,$B4081,$A$2:$A4080,$A4081)=0,"",$E4081-_xlfn.MAXIFS($F$2:$F4080,$C$2:$C4080,$C4081,$B$2:$B4080,$B4081,$A$2:$A4080,$A4081))))</f>
        <v/>
      </c>
      <c r="K4081" s="6" t="str">
        <f t="shared" si="190"/>
        <v/>
      </c>
      <c r="L4081" s="6" t="str">
        <f t="shared" si="191"/>
        <v/>
      </c>
      <c r="M4081" s="6" t="str">
        <f t="shared" si="189"/>
        <v/>
      </c>
    </row>
    <row r="4082" spans="1:13" x14ac:dyDescent="0.25">
      <c r="A4082"/>
      <c r="B4082" s="1"/>
      <c r="C4082"/>
      <c r="D4082"/>
      <c r="E4082" s="76"/>
      <c r="F4082" s="76"/>
      <c r="G4082" s="2"/>
      <c r="H4082" s="77"/>
      <c r="J4082" s="79" t="str">
        <f>IF(IF(IF(_xlfn.MAXIFS($F$2:$F4081,$C$2:$C4081,$C4082,$B$2:$B4081,$B4082,$A$2:$A4081,$A4082)=0,"",$E4082-_xlfn.MAXIFS($F$2:$F4081,$C$2:$C4081,$C4082,$B$2:$B4081,$B4082,$A$2:$A4081,$A4082))&lt;0,0,IF(_xlfn.MAXIFS($F$2:$F4081,$C$2:$C4081,$C4082,$B$2:$B4081,$B4082,$A$2:$A4081,$A4082)=0,"",$E4082-_xlfn.MAXIFS($F$2:$F4081,$C$2:$C4081,$C4082,$B$2:$B4081,$B4082,$A$2:$A4081,$A4082)))&gt;0.25,"",IF(IF(_xlfn.MAXIFS($F$2:$F4081,$C$2:$C4081,$C4082,$B$2:$B4081,$B4082,$A$2:$A4081,$A4082)=0,"",$E4082-_xlfn.MAXIFS($F$2:$F4081,$C$2:$C4081,$C4082,$B$2:$B4081,$B4082,$A$2:$A4081,$A4082))&lt;0,0,IF(_xlfn.MAXIFS($F$2:$F4081,$C$2:$C4081,$C4082,$B$2:$B4081,$B4082,$A$2:$A4081,$A4082)=0,"",$E4082-_xlfn.MAXIFS($F$2:$F4081,$C$2:$C4081,$C4082,$B$2:$B4081,$B4082,$A$2:$A4081,$A4082))))</f>
        <v/>
      </c>
      <c r="K4082" s="6" t="str">
        <f t="shared" si="190"/>
        <v/>
      </c>
      <c r="L4082" s="6" t="str">
        <f t="shared" si="191"/>
        <v/>
      </c>
      <c r="M4082" s="6" t="str">
        <f t="shared" si="189"/>
        <v/>
      </c>
    </row>
    <row r="4083" spans="1:13" x14ac:dyDescent="0.25">
      <c r="A4083"/>
      <c r="B4083" s="1"/>
      <c r="C4083"/>
      <c r="D4083"/>
      <c r="E4083" s="76"/>
      <c r="F4083" s="76"/>
      <c r="G4083" s="2"/>
      <c r="H4083" s="77"/>
      <c r="J4083" s="79" t="str">
        <f>IF(IF(IF(_xlfn.MAXIFS($F$2:$F4082,$C$2:$C4082,$C4083,$B$2:$B4082,$B4083,$A$2:$A4082,$A4083)=0,"",$E4083-_xlfn.MAXIFS($F$2:$F4082,$C$2:$C4082,$C4083,$B$2:$B4082,$B4083,$A$2:$A4082,$A4083))&lt;0,0,IF(_xlfn.MAXIFS($F$2:$F4082,$C$2:$C4082,$C4083,$B$2:$B4082,$B4083,$A$2:$A4082,$A4083)=0,"",$E4083-_xlfn.MAXIFS($F$2:$F4082,$C$2:$C4082,$C4083,$B$2:$B4082,$B4083,$A$2:$A4082,$A4083)))&gt;0.25,"",IF(IF(_xlfn.MAXIFS($F$2:$F4082,$C$2:$C4082,$C4083,$B$2:$B4082,$B4083,$A$2:$A4082,$A4083)=0,"",$E4083-_xlfn.MAXIFS($F$2:$F4082,$C$2:$C4082,$C4083,$B$2:$B4082,$B4083,$A$2:$A4082,$A4083))&lt;0,0,IF(_xlfn.MAXIFS($F$2:$F4082,$C$2:$C4082,$C4083,$B$2:$B4082,$B4083,$A$2:$A4082,$A4083)=0,"",$E4083-_xlfn.MAXIFS($F$2:$F4082,$C$2:$C4082,$C4083,$B$2:$B4082,$B4083,$A$2:$A4082,$A4083))))</f>
        <v/>
      </c>
      <c r="K4083" s="6" t="str">
        <f t="shared" si="190"/>
        <v/>
      </c>
      <c r="L4083" s="6" t="str">
        <f t="shared" si="191"/>
        <v/>
      </c>
      <c r="M4083" s="6" t="str">
        <f t="shared" si="189"/>
        <v/>
      </c>
    </row>
    <row r="4084" spans="1:13" x14ac:dyDescent="0.25">
      <c r="A4084"/>
      <c r="B4084" s="1"/>
      <c r="C4084"/>
      <c r="D4084"/>
      <c r="E4084" s="76"/>
      <c r="F4084" s="76"/>
      <c r="G4084" s="2"/>
      <c r="H4084" s="77"/>
      <c r="J4084" s="79" t="str">
        <f>IF(IF(IF(_xlfn.MAXIFS($F$2:$F4083,$C$2:$C4083,$C4084,$B$2:$B4083,$B4084,$A$2:$A4083,$A4084)=0,"",$E4084-_xlfn.MAXIFS($F$2:$F4083,$C$2:$C4083,$C4084,$B$2:$B4083,$B4084,$A$2:$A4083,$A4084))&lt;0,0,IF(_xlfn.MAXIFS($F$2:$F4083,$C$2:$C4083,$C4084,$B$2:$B4083,$B4084,$A$2:$A4083,$A4084)=0,"",$E4084-_xlfn.MAXIFS($F$2:$F4083,$C$2:$C4083,$C4084,$B$2:$B4083,$B4084,$A$2:$A4083,$A4084)))&gt;0.25,"",IF(IF(_xlfn.MAXIFS($F$2:$F4083,$C$2:$C4083,$C4084,$B$2:$B4083,$B4084,$A$2:$A4083,$A4084)=0,"",$E4084-_xlfn.MAXIFS($F$2:$F4083,$C$2:$C4083,$C4084,$B$2:$B4083,$B4084,$A$2:$A4083,$A4084))&lt;0,0,IF(_xlfn.MAXIFS($F$2:$F4083,$C$2:$C4083,$C4084,$B$2:$B4083,$B4084,$A$2:$A4083,$A4084)=0,"",$E4084-_xlfn.MAXIFS($F$2:$F4083,$C$2:$C4083,$C4084,$B$2:$B4083,$B4084,$A$2:$A4083,$A4084))))</f>
        <v/>
      </c>
      <c r="K4084" s="6" t="str">
        <f t="shared" si="190"/>
        <v/>
      </c>
      <c r="L4084" s="6" t="str">
        <f t="shared" si="191"/>
        <v/>
      </c>
      <c r="M4084" s="6" t="str">
        <f t="shared" si="189"/>
        <v/>
      </c>
    </row>
    <row r="4085" spans="1:13" x14ac:dyDescent="0.25">
      <c r="A4085"/>
      <c r="B4085" s="1"/>
      <c r="C4085"/>
      <c r="D4085"/>
      <c r="E4085" s="76"/>
      <c r="F4085" s="76"/>
      <c r="G4085" s="2"/>
      <c r="H4085" s="77"/>
      <c r="J4085" s="79" t="str">
        <f>IF(IF(IF(_xlfn.MAXIFS($F$2:$F4084,$C$2:$C4084,$C4085,$B$2:$B4084,$B4085,$A$2:$A4084,$A4085)=0,"",$E4085-_xlfn.MAXIFS($F$2:$F4084,$C$2:$C4084,$C4085,$B$2:$B4084,$B4085,$A$2:$A4084,$A4085))&lt;0,0,IF(_xlfn.MAXIFS($F$2:$F4084,$C$2:$C4084,$C4085,$B$2:$B4084,$B4085,$A$2:$A4084,$A4085)=0,"",$E4085-_xlfn.MAXIFS($F$2:$F4084,$C$2:$C4084,$C4085,$B$2:$B4084,$B4085,$A$2:$A4084,$A4085)))&gt;0.25,"",IF(IF(_xlfn.MAXIFS($F$2:$F4084,$C$2:$C4084,$C4085,$B$2:$B4084,$B4085,$A$2:$A4084,$A4085)=0,"",$E4085-_xlfn.MAXIFS($F$2:$F4084,$C$2:$C4084,$C4085,$B$2:$B4084,$B4085,$A$2:$A4084,$A4085))&lt;0,0,IF(_xlfn.MAXIFS($F$2:$F4084,$C$2:$C4084,$C4085,$B$2:$B4084,$B4085,$A$2:$A4084,$A4085)=0,"",$E4085-_xlfn.MAXIFS($F$2:$F4084,$C$2:$C4084,$C4085,$B$2:$B4084,$B4085,$A$2:$A4084,$A4085))))</f>
        <v/>
      </c>
      <c r="K4085" s="6" t="str">
        <f t="shared" si="190"/>
        <v/>
      </c>
      <c r="L4085" s="6" t="str">
        <f t="shared" si="191"/>
        <v/>
      </c>
      <c r="M4085" s="6" t="str">
        <f t="shared" si="189"/>
        <v/>
      </c>
    </row>
    <row r="4086" spans="1:13" x14ac:dyDescent="0.25">
      <c r="A4086"/>
      <c r="B4086" s="1"/>
      <c r="C4086"/>
      <c r="D4086"/>
      <c r="E4086" s="76"/>
      <c r="F4086" s="76"/>
      <c r="G4086" s="2"/>
      <c r="H4086" s="77"/>
      <c r="J4086" s="79" t="str">
        <f>IF(IF(IF(_xlfn.MAXIFS($F$2:$F4085,$C$2:$C4085,$C4086,$B$2:$B4085,$B4086,$A$2:$A4085,$A4086)=0,"",$E4086-_xlfn.MAXIFS($F$2:$F4085,$C$2:$C4085,$C4086,$B$2:$B4085,$B4086,$A$2:$A4085,$A4086))&lt;0,0,IF(_xlfn.MAXIFS($F$2:$F4085,$C$2:$C4085,$C4086,$B$2:$B4085,$B4086,$A$2:$A4085,$A4086)=0,"",$E4086-_xlfn.MAXIFS($F$2:$F4085,$C$2:$C4085,$C4086,$B$2:$B4085,$B4086,$A$2:$A4085,$A4086)))&gt;0.25,"",IF(IF(_xlfn.MAXIFS($F$2:$F4085,$C$2:$C4085,$C4086,$B$2:$B4085,$B4086,$A$2:$A4085,$A4086)=0,"",$E4086-_xlfn.MAXIFS($F$2:$F4085,$C$2:$C4085,$C4086,$B$2:$B4085,$B4086,$A$2:$A4085,$A4086))&lt;0,0,IF(_xlfn.MAXIFS($F$2:$F4085,$C$2:$C4085,$C4086,$B$2:$B4085,$B4086,$A$2:$A4085,$A4086)=0,"",$E4086-_xlfn.MAXIFS($F$2:$F4085,$C$2:$C4085,$C4086,$B$2:$B4085,$B4086,$A$2:$A4085,$A4086))))</f>
        <v/>
      </c>
      <c r="K4086" s="6" t="str">
        <f t="shared" si="190"/>
        <v/>
      </c>
      <c r="L4086" s="6" t="str">
        <f t="shared" si="191"/>
        <v/>
      </c>
      <c r="M4086" s="6" t="str">
        <f t="shared" si="189"/>
        <v/>
      </c>
    </row>
    <row r="4087" spans="1:13" x14ac:dyDescent="0.25">
      <c r="A4087"/>
      <c r="B4087" s="1"/>
      <c r="C4087"/>
      <c r="D4087"/>
      <c r="E4087" s="76"/>
      <c r="F4087" s="76"/>
      <c r="G4087" s="2"/>
      <c r="H4087" s="77"/>
      <c r="J4087" s="79" t="str">
        <f>IF(IF(IF(_xlfn.MAXIFS($F$2:$F4086,$C$2:$C4086,$C4087,$B$2:$B4086,$B4087,$A$2:$A4086,$A4087)=0,"",$E4087-_xlfn.MAXIFS($F$2:$F4086,$C$2:$C4086,$C4087,$B$2:$B4086,$B4087,$A$2:$A4086,$A4087))&lt;0,0,IF(_xlfn.MAXIFS($F$2:$F4086,$C$2:$C4086,$C4087,$B$2:$B4086,$B4087,$A$2:$A4086,$A4087)=0,"",$E4087-_xlfn.MAXIFS($F$2:$F4086,$C$2:$C4086,$C4087,$B$2:$B4086,$B4087,$A$2:$A4086,$A4087)))&gt;0.25,"",IF(IF(_xlfn.MAXIFS($F$2:$F4086,$C$2:$C4086,$C4087,$B$2:$B4086,$B4087,$A$2:$A4086,$A4087)=0,"",$E4087-_xlfn.MAXIFS($F$2:$F4086,$C$2:$C4086,$C4087,$B$2:$B4086,$B4087,$A$2:$A4086,$A4087))&lt;0,0,IF(_xlfn.MAXIFS($F$2:$F4086,$C$2:$C4086,$C4087,$B$2:$B4086,$B4087,$A$2:$A4086,$A4087)=0,"",$E4087-_xlfn.MAXIFS($F$2:$F4086,$C$2:$C4086,$C4087,$B$2:$B4086,$B4087,$A$2:$A4086,$A4087))))</f>
        <v/>
      </c>
      <c r="K4087" s="6" t="str">
        <f t="shared" si="190"/>
        <v/>
      </c>
      <c r="L4087" s="6" t="str">
        <f t="shared" si="191"/>
        <v/>
      </c>
      <c r="M4087" s="6" t="str">
        <f t="shared" si="189"/>
        <v/>
      </c>
    </row>
    <row r="4088" spans="1:13" x14ac:dyDescent="0.25">
      <c r="A4088"/>
      <c r="B4088" s="1"/>
      <c r="C4088"/>
      <c r="D4088"/>
      <c r="E4088" s="76"/>
      <c r="F4088" s="76"/>
      <c r="G4088" s="2"/>
      <c r="H4088" s="77"/>
      <c r="J4088" s="79" t="str">
        <f>IF(IF(IF(_xlfn.MAXIFS($F$2:$F4087,$C$2:$C4087,$C4088,$B$2:$B4087,$B4088,$A$2:$A4087,$A4088)=0,"",$E4088-_xlfn.MAXIFS($F$2:$F4087,$C$2:$C4087,$C4088,$B$2:$B4087,$B4088,$A$2:$A4087,$A4088))&lt;0,0,IF(_xlfn.MAXIFS($F$2:$F4087,$C$2:$C4087,$C4088,$B$2:$B4087,$B4088,$A$2:$A4087,$A4088)=0,"",$E4088-_xlfn.MAXIFS($F$2:$F4087,$C$2:$C4087,$C4088,$B$2:$B4087,$B4088,$A$2:$A4087,$A4088)))&gt;0.25,"",IF(IF(_xlfn.MAXIFS($F$2:$F4087,$C$2:$C4087,$C4088,$B$2:$B4087,$B4088,$A$2:$A4087,$A4088)=0,"",$E4088-_xlfn.MAXIFS($F$2:$F4087,$C$2:$C4087,$C4088,$B$2:$B4087,$B4088,$A$2:$A4087,$A4088))&lt;0,0,IF(_xlfn.MAXIFS($F$2:$F4087,$C$2:$C4087,$C4088,$B$2:$B4087,$B4088,$A$2:$A4087,$A4088)=0,"",$E4088-_xlfn.MAXIFS($F$2:$F4087,$C$2:$C4087,$C4088,$B$2:$B4087,$B4088,$A$2:$A4087,$A4088))))</f>
        <v/>
      </c>
      <c r="K4088" s="6" t="str">
        <f t="shared" si="190"/>
        <v/>
      </c>
      <c r="L4088" s="6" t="str">
        <f t="shared" si="191"/>
        <v/>
      </c>
      <c r="M4088" s="6" t="str">
        <f t="shared" si="189"/>
        <v/>
      </c>
    </row>
    <row r="4089" spans="1:13" x14ac:dyDescent="0.25">
      <c r="A4089"/>
      <c r="B4089" s="1"/>
      <c r="C4089"/>
      <c r="D4089"/>
      <c r="E4089" s="76"/>
      <c r="F4089" s="76"/>
      <c r="G4089" s="2"/>
      <c r="H4089" s="77"/>
      <c r="J4089" s="79" t="str">
        <f>IF(IF(IF(_xlfn.MAXIFS($F$2:$F4088,$C$2:$C4088,$C4089,$B$2:$B4088,$B4089,$A$2:$A4088,$A4089)=0,"",$E4089-_xlfn.MAXIFS($F$2:$F4088,$C$2:$C4088,$C4089,$B$2:$B4088,$B4089,$A$2:$A4088,$A4089))&lt;0,0,IF(_xlfn.MAXIFS($F$2:$F4088,$C$2:$C4088,$C4089,$B$2:$B4088,$B4089,$A$2:$A4088,$A4089)=0,"",$E4089-_xlfn.MAXIFS($F$2:$F4088,$C$2:$C4088,$C4089,$B$2:$B4088,$B4089,$A$2:$A4088,$A4089)))&gt;0.25,"",IF(IF(_xlfn.MAXIFS($F$2:$F4088,$C$2:$C4088,$C4089,$B$2:$B4088,$B4089,$A$2:$A4088,$A4089)=0,"",$E4089-_xlfn.MAXIFS($F$2:$F4088,$C$2:$C4088,$C4089,$B$2:$B4088,$B4089,$A$2:$A4088,$A4089))&lt;0,0,IF(_xlfn.MAXIFS($F$2:$F4088,$C$2:$C4088,$C4089,$B$2:$B4088,$B4089,$A$2:$A4088,$A4089)=0,"",$E4089-_xlfn.MAXIFS($F$2:$F4088,$C$2:$C4088,$C4089,$B$2:$B4088,$B4089,$A$2:$A4088,$A4089))))</f>
        <v/>
      </c>
      <c r="K4089" s="6" t="str">
        <f t="shared" si="190"/>
        <v/>
      </c>
      <c r="L4089" s="6" t="str">
        <f t="shared" si="191"/>
        <v/>
      </c>
      <c r="M4089" s="6" t="str">
        <f t="shared" si="189"/>
        <v/>
      </c>
    </row>
    <row r="4090" spans="1:13" x14ac:dyDescent="0.25">
      <c r="A4090"/>
      <c r="B4090" s="1"/>
      <c r="C4090"/>
      <c r="D4090"/>
      <c r="E4090" s="76"/>
      <c r="F4090" s="76"/>
      <c r="G4090" s="2"/>
      <c r="H4090" s="77"/>
      <c r="J4090" s="79" t="str">
        <f>IF(IF(IF(_xlfn.MAXIFS($F$2:$F4089,$C$2:$C4089,$C4090,$B$2:$B4089,$B4090,$A$2:$A4089,$A4090)=0,"",$E4090-_xlfn.MAXIFS($F$2:$F4089,$C$2:$C4089,$C4090,$B$2:$B4089,$B4090,$A$2:$A4089,$A4090))&lt;0,0,IF(_xlfn.MAXIFS($F$2:$F4089,$C$2:$C4089,$C4090,$B$2:$B4089,$B4090,$A$2:$A4089,$A4090)=0,"",$E4090-_xlfn.MAXIFS($F$2:$F4089,$C$2:$C4089,$C4090,$B$2:$B4089,$B4090,$A$2:$A4089,$A4090)))&gt;0.25,"",IF(IF(_xlfn.MAXIFS($F$2:$F4089,$C$2:$C4089,$C4090,$B$2:$B4089,$B4090,$A$2:$A4089,$A4090)=0,"",$E4090-_xlfn.MAXIFS($F$2:$F4089,$C$2:$C4089,$C4090,$B$2:$B4089,$B4090,$A$2:$A4089,$A4090))&lt;0,0,IF(_xlfn.MAXIFS($F$2:$F4089,$C$2:$C4089,$C4090,$B$2:$B4089,$B4090,$A$2:$A4089,$A4090)=0,"",$E4090-_xlfn.MAXIFS($F$2:$F4089,$C$2:$C4089,$C4090,$B$2:$B4089,$B4090,$A$2:$A4089,$A4090))))</f>
        <v/>
      </c>
      <c r="K4090" s="6" t="str">
        <f t="shared" si="190"/>
        <v/>
      </c>
      <c r="L4090" s="6" t="str">
        <f t="shared" si="191"/>
        <v/>
      </c>
      <c r="M4090" s="6" t="str">
        <f t="shared" si="189"/>
        <v/>
      </c>
    </row>
    <row r="4091" spans="1:13" x14ac:dyDescent="0.25">
      <c r="A4091"/>
      <c r="B4091" s="1"/>
      <c r="C4091"/>
      <c r="D4091"/>
      <c r="E4091" s="76"/>
      <c r="F4091" s="76"/>
      <c r="G4091" s="2"/>
      <c r="H4091" s="77"/>
      <c r="J4091" s="79" t="str">
        <f>IF(IF(IF(_xlfn.MAXIFS($F$2:$F4090,$C$2:$C4090,$C4091,$B$2:$B4090,$B4091,$A$2:$A4090,$A4091)=0,"",$E4091-_xlfn.MAXIFS($F$2:$F4090,$C$2:$C4090,$C4091,$B$2:$B4090,$B4091,$A$2:$A4090,$A4091))&lt;0,0,IF(_xlfn.MAXIFS($F$2:$F4090,$C$2:$C4090,$C4091,$B$2:$B4090,$B4091,$A$2:$A4090,$A4091)=0,"",$E4091-_xlfn.MAXIFS($F$2:$F4090,$C$2:$C4090,$C4091,$B$2:$B4090,$B4091,$A$2:$A4090,$A4091)))&gt;0.25,"",IF(IF(_xlfn.MAXIFS($F$2:$F4090,$C$2:$C4090,$C4091,$B$2:$B4090,$B4091,$A$2:$A4090,$A4091)=0,"",$E4091-_xlfn.MAXIFS($F$2:$F4090,$C$2:$C4090,$C4091,$B$2:$B4090,$B4091,$A$2:$A4090,$A4091))&lt;0,0,IF(_xlfn.MAXIFS($F$2:$F4090,$C$2:$C4090,$C4091,$B$2:$B4090,$B4091,$A$2:$A4090,$A4091)=0,"",$E4091-_xlfn.MAXIFS($F$2:$F4090,$C$2:$C4090,$C4091,$B$2:$B4090,$B4091,$A$2:$A4090,$A4091))))</f>
        <v/>
      </c>
      <c r="K4091" s="6" t="str">
        <f t="shared" si="190"/>
        <v/>
      </c>
      <c r="L4091" s="6" t="str">
        <f t="shared" si="191"/>
        <v/>
      </c>
      <c r="M4091" s="6" t="str">
        <f t="shared" si="189"/>
        <v/>
      </c>
    </row>
    <row r="4092" spans="1:13" x14ac:dyDescent="0.25">
      <c r="A4092"/>
      <c r="B4092" s="1"/>
      <c r="C4092"/>
      <c r="D4092"/>
      <c r="E4092" s="76"/>
      <c r="F4092" s="76"/>
      <c r="G4092" s="2"/>
      <c r="H4092" s="77"/>
      <c r="J4092" s="79" t="str">
        <f>IF(IF(IF(_xlfn.MAXIFS($F$2:$F4091,$C$2:$C4091,$C4092,$B$2:$B4091,$B4092,$A$2:$A4091,$A4092)=0,"",$E4092-_xlfn.MAXIFS($F$2:$F4091,$C$2:$C4091,$C4092,$B$2:$B4091,$B4092,$A$2:$A4091,$A4092))&lt;0,0,IF(_xlfn.MAXIFS($F$2:$F4091,$C$2:$C4091,$C4092,$B$2:$B4091,$B4092,$A$2:$A4091,$A4092)=0,"",$E4092-_xlfn.MAXIFS($F$2:$F4091,$C$2:$C4091,$C4092,$B$2:$B4091,$B4092,$A$2:$A4091,$A4092)))&gt;0.25,"",IF(IF(_xlfn.MAXIFS($F$2:$F4091,$C$2:$C4091,$C4092,$B$2:$B4091,$B4092,$A$2:$A4091,$A4092)=0,"",$E4092-_xlfn.MAXIFS($F$2:$F4091,$C$2:$C4091,$C4092,$B$2:$B4091,$B4092,$A$2:$A4091,$A4092))&lt;0,0,IF(_xlfn.MAXIFS($F$2:$F4091,$C$2:$C4091,$C4092,$B$2:$B4091,$B4092,$A$2:$A4091,$A4092)=0,"",$E4092-_xlfn.MAXIFS($F$2:$F4091,$C$2:$C4091,$C4092,$B$2:$B4091,$B4092,$A$2:$A4091,$A4092))))</f>
        <v/>
      </c>
      <c r="K4092" s="6" t="str">
        <f t="shared" si="190"/>
        <v/>
      </c>
      <c r="L4092" s="6" t="str">
        <f t="shared" si="191"/>
        <v/>
      </c>
      <c r="M4092" s="6" t="str">
        <f t="shared" si="189"/>
        <v/>
      </c>
    </row>
    <row r="4093" spans="1:13" x14ac:dyDescent="0.25">
      <c r="A4093"/>
      <c r="B4093" s="1"/>
      <c r="C4093"/>
      <c r="D4093"/>
      <c r="E4093" s="76"/>
      <c r="F4093" s="76"/>
      <c r="G4093" s="2"/>
      <c r="H4093" s="77"/>
      <c r="J4093" s="79" t="str">
        <f>IF(IF(IF(_xlfn.MAXIFS($F$2:$F4092,$C$2:$C4092,$C4093,$B$2:$B4092,$B4093,$A$2:$A4092,$A4093)=0,"",$E4093-_xlfn.MAXIFS($F$2:$F4092,$C$2:$C4092,$C4093,$B$2:$B4092,$B4093,$A$2:$A4092,$A4093))&lt;0,0,IF(_xlfn.MAXIFS($F$2:$F4092,$C$2:$C4092,$C4093,$B$2:$B4092,$B4093,$A$2:$A4092,$A4093)=0,"",$E4093-_xlfn.MAXIFS($F$2:$F4092,$C$2:$C4092,$C4093,$B$2:$B4092,$B4093,$A$2:$A4092,$A4093)))&gt;0.25,"",IF(IF(_xlfn.MAXIFS($F$2:$F4092,$C$2:$C4092,$C4093,$B$2:$B4092,$B4093,$A$2:$A4092,$A4093)=0,"",$E4093-_xlfn.MAXIFS($F$2:$F4092,$C$2:$C4092,$C4093,$B$2:$B4092,$B4093,$A$2:$A4092,$A4093))&lt;0,0,IF(_xlfn.MAXIFS($F$2:$F4092,$C$2:$C4092,$C4093,$B$2:$B4092,$B4093,$A$2:$A4092,$A4093)=0,"",$E4093-_xlfn.MAXIFS($F$2:$F4092,$C$2:$C4092,$C4093,$B$2:$B4092,$B4093,$A$2:$A4092,$A4093))))</f>
        <v/>
      </c>
      <c r="K4093" s="6" t="str">
        <f t="shared" si="190"/>
        <v/>
      </c>
      <c r="L4093" s="6" t="str">
        <f t="shared" si="191"/>
        <v/>
      </c>
      <c r="M4093" s="6" t="str">
        <f t="shared" si="189"/>
        <v/>
      </c>
    </row>
    <row r="4094" spans="1:13" x14ac:dyDescent="0.25">
      <c r="A4094"/>
      <c r="B4094" s="1"/>
      <c r="C4094"/>
      <c r="D4094"/>
      <c r="E4094" s="76"/>
      <c r="F4094" s="76"/>
      <c r="G4094" s="2"/>
      <c r="H4094" s="77"/>
      <c r="J4094" s="79" t="str">
        <f>IF(IF(IF(_xlfn.MAXIFS($F$2:$F4093,$C$2:$C4093,$C4094,$B$2:$B4093,$B4094,$A$2:$A4093,$A4094)=0,"",$E4094-_xlfn.MAXIFS($F$2:$F4093,$C$2:$C4093,$C4094,$B$2:$B4093,$B4094,$A$2:$A4093,$A4094))&lt;0,0,IF(_xlfn.MAXIFS($F$2:$F4093,$C$2:$C4093,$C4094,$B$2:$B4093,$B4094,$A$2:$A4093,$A4094)=0,"",$E4094-_xlfn.MAXIFS($F$2:$F4093,$C$2:$C4093,$C4094,$B$2:$B4093,$B4094,$A$2:$A4093,$A4094)))&gt;0.25,"",IF(IF(_xlfn.MAXIFS($F$2:$F4093,$C$2:$C4093,$C4094,$B$2:$B4093,$B4094,$A$2:$A4093,$A4094)=0,"",$E4094-_xlfn.MAXIFS($F$2:$F4093,$C$2:$C4093,$C4094,$B$2:$B4093,$B4094,$A$2:$A4093,$A4094))&lt;0,0,IF(_xlfn.MAXIFS($F$2:$F4093,$C$2:$C4093,$C4094,$B$2:$B4093,$B4094,$A$2:$A4093,$A4094)=0,"",$E4094-_xlfn.MAXIFS($F$2:$F4093,$C$2:$C4093,$C4094,$B$2:$B4093,$B4094,$A$2:$A4093,$A4094))))</f>
        <v/>
      </c>
      <c r="K4094" s="6" t="str">
        <f t="shared" si="190"/>
        <v/>
      </c>
      <c r="L4094" s="6" t="str">
        <f t="shared" si="191"/>
        <v/>
      </c>
      <c r="M4094" s="6" t="str">
        <f t="shared" si="189"/>
        <v/>
      </c>
    </row>
    <row r="4095" spans="1:13" x14ac:dyDescent="0.25">
      <c r="A4095"/>
      <c r="B4095" s="1"/>
      <c r="C4095"/>
      <c r="D4095"/>
      <c r="E4095" s="76"/>
      <c r="F4095" s="76"/>
      <c r="G4095" s="2"/>
      <c r="H4095" s="77"/>
      <c r="J4095" s="79" t="str">
        <f>IF(IF(IF(_xlfn.MAXIFS($F$2:$F4094,$C$2:$C4094,$C4095,$B$2:$B4094,$B4095,$A$2:$A4094,$A4095)=0,"",$E4095-_xlfn.MAXIFS($F$2:$F4094,$C$2:$C4094,$C4095,$B$2:$B4094,$B4095,$A$2:$A4094,$A4095))&lt;0,0,IF(_xlfn.MAXIFS($F$2:$F4094,$C$2:$C4094,$C4095,$B$2:$B4094,$B4095,$A$2:$A4094,$A4095)=0,"",$E4095-_xlfn.MAXIFS($F$2:$F4094,$C$2:$C4094,$C4095,$B$2:$B4094,$B4095,$A$2:$A4094,$A4095)))&gt;0.25,"",IF(IF(_xlfn.MAXIFS($F$2:$F4094,$C$2:$C4094,$C4095,$B$2:$B4094,$B4095,$A$2:$A4094,$A4095)=0,"",$E4095-_xlfn.MAXIFS($F$2:$F4094,$C$2:$C4094,$C4095,$B$2:$B4094,$B4095,$A$2:$A4094,$A4095))&lt;0,0,IF(_xlfn.MAXIFS($F$2:$F4094,$C$2:$C4094,$C4095,$B$2:$B4094,$B4095,$A$2:$A4094,$A4095)=0,"",$E4095-_xlfn.MAXIFS($F$2:$F4094,$C$2:$C4094,$C4095,$B$2:$B4094,$B4095,$A$2:$A4094,$A4095))))</f>
        <v/>
      </c>
      <c r="K4095" s="6" t="str">
        <f t="shared" si="190"/>
        <v/>
      </c>
      <c r="L4095" s="6" t="str">
        <f t="shared" si="191"/>
        <v/>
      </c>
      <c r="M4095" s="6" t="str">
        <f t="shared" si="189"/>
        <v/>
      </c>
    </row>
    <row r="4096" spans="1:13" x14ac:dyDescent="0.25">
      <c r="A4096"/>
      <c r="B4096" s="1"/>
      <c r="C4096"/>
      <c r="D4096"/>
      <c r="E4096" s="76"/>
      <c r="F4096" s="76"/>
      <c r="G4096" s="2"/>
      <c r="H4096" s="77"/>
      <c r="J4096" s="79" t="str">
        <f>IF(IF(IF(_xlfn.MAXIFS($F$2:$F4095,$C$2:$C4095,$C4096,$B$2:$B4095,$B4096,$A$2:$A4095,$A4096)=0,"",$E4096-_xlfn.MAXIFS($F$2:$F4095,$C$2:$C4095,$C4096,$B$2:$B4095,$B4096,$A$2:$A4095,$A4096))&lt;0,0,IF(_xlfn.MAXIFS($F$2:$F4095,$C$2:$C4095,$C4096,$B$2:$B4095,$B4096,$A$2:$A4095,$A4096)=0,"",$E4096-_xlfn.MAXIFS($F$2:$F4095,$C$2:$C4095,$C4096,$B$2:$B4095,$B4096,$A$2:$A4095,$A4096)))&gt;0.25,"",IF(IF(_xlfn.MAXIFS($F$2:$F4095,$C$2:$C4095,$C4096,$B$2:$B4095,$B4096,$A$2:$A4095,$A4096)=0,"",$E4096-_xlfn.MAXIFS($F$2:$F4095,$C$2:$C4095,$C4096,$B$2:$B4095,$B4096,$A$2:$A4095,$A4096))&lt;0,0,IF(_xlfn.MAXIFS($F$2:$F4095,$C$2:$C4095,$C4096,$B$2:$B4095,$B4096,$A$2:$A4095,$A4096)=0,"",$E4096-_xlfn.MAXIFS($F$2:$F4095,$C$2:$C4095,$C4096,$B$2:$B4095,$B4096,$A$2:$A4095,$A4096))))</f>
        <v/>
      </c>
      <c r="K4096" s="6" t="str">
        <f t="shared" si="190"/>
        <v/>
      </c>
      <c r="L4096" s="6" t="str">
        <f t="shared" si="191"/>
        <v/>
      </c>
      <c r="M4096" s="6" t="str">
        <f t="shared" si="189"/>
        <v/>
      </c>
    </row>
    <row r="4097" spans="1:13" x14ac:dyDescent="0.25">
      <c r="A4097"/>
      <c r="B4097" s="1"/>
      <c r="C4097"/>
      <c r="D4097"/>
      <c r="E4097" s="76"/>
      <c r="F4097" s="76"/>
      <c r="G4097" s="2"/>
      <c r="H4097" s="77"/>
      <c r="J4097" s="79" t="str">
        <f>IF(IF(IF(_xlfn.MAXIFS($F$2:$F4096,$C$2:$C4096,$C4097,$B$2:$B4096,$B4097,$A$2:$A4096,$A4097)=0,"",$E4097-_xlfn.MAXIFS($F$2:$F4096,$C$2:$C4096,$C4097,$B$2:$B4096,$B4097,$A$2:$A4096,$A4097))&lt;0,0,IF(_xlfn.MAXIFS($F$2:$F4096,$C$2:$C4096,$C4097,$B$2:$B4096,$B4097,$A$2:$A4096,$A4097)=0,"",$E4097-_xlfn.MAXIFS($F$2:$F4096,$C$2:$C4096,$C4097,$B$2:$B4096,$B4097,$A$2:$A4096,$A4097)))&gt;0.25,"",IF(IF(_xlfn.MAXIFS($F$2:$F4096,$C$2:$C4096,$C4097,$B$2:$B4096,$B4097,$A$2:$A4096,$A4097)=0,"",$E4097-_xlfn.MAXIFS($F$2:$F4096,$C$2:$C4096,$C4097,$B$2:$B4096,$B4097,$A$2:$A4096,$A4097))&lt;0,0,IF(_xlfn.MAXIFS($F$2:$F4096,$C$2:$C4096,$C4097,$B$2:$B4096,$B4097,$A$2:$A4096,$A4097)=0,"",$E4097-_xlfn.MAXIFS($F$2:$F4096,$C$2:$C4096,$C4097,$B$2:$B4096,$B4097,$A$2:$A4096,$A4097))))</f>
        <v/>
      </c>
      <c r="K4097" s="6" t="str">
        <f t="shared" si="190"/>
        <v/>
      </c>
      <c r="L4097" s="6" t="str">
        <f t="shared" si="191"/>
        <v/>
      </c>
      <c r="M4097" s="6" t="str">
        <f t="shared" si="189"/>
        <v/>
      </c>
    </row>
    <row r="4098" spans="1:13" x14ac:dyDescent="0.25">
      <c r="A4098"/>
      <c r="B4098" s="1"/>
      <c r="C4098"/>
      <c r="D4098"/>
      <c r="E4098" s="76"/>
      <c r="F4098" s="76"/>
      <c r="G4098" s="2"/>
      <c r="H4098" s="77"/>
      <c r="J4098" s="79" t="str">
        <f>IF(IF(IF(_xlfn.MAXIFS($F$2:$F4097,$C$2:$C4097,$C4098,$B$2:$B4097,$B4098,$A$2:$A4097,$A4098)=0,"",$E4098-_xlfn.MAXIFS($F$2:$F4097,$C$2:$C4097,$C4098,$B$2:$B4097,$B4098,$A$2:$A4097,$A4098))&lt;0,0,IF(_xlfn.MAXIFS($F$2:$F4097,$C$2:$C4097,$C4098,$B$2:$B4097,$B4098,$A$2:$A4097,$A4098)=0,"",$E4098-_xlfn.MAXIFS($F$2:$F4097,$C$2:$C4097,$C4098,$B$2:$B4097,$B4098,$A$2:$A4097,$A4098)))&gt;0.25,"",IF(IF(_xlfn.MAXIFS($F$2:$F4097,$C$2:$C4097,$C4098,$B$2:$B4097,$B4098,$A$2:$A4097,$A4098)=0,"",$E4098-_xlfn.MAXIFS($F$2:$F4097,$C$2:$C4097,$C4098,$B$2:$B4097,$B4098,$A$2:$A4097,$A4098))&lt;0,0,IF(_xlfn.MAXIFS($F$2:$F4097,$C$2:$C4097,$C4098,$B$2:$B4097,$B4098,$A$2:$A4097,$A4098)=0,"",$E4098-_xlfn.MAXIFS($F$2:$F4097,$C$2:$C4097,$C4098,$B$2:$B4097,$B4098,$A$2:$A4097,$A4098))))</f>
        <v/>
      </c>
      <c r="K4098" s="6" t="str">
        <f t="shared" si="190"/>
        <v/>
      </c>
      <c r="L4098" s="6" t="str">
        <f t="shared" si="191"/>
        <v/>
      </c>
      <c r="M4098" s="6" t="str">
        <f t="shared" ref="M4098:M4161" si="192">IF($A4098="","",IF(AND($K4098&gt;=10,$K4098&lt;=13),"Y",IF(AND($K4098=14,$L4098="EARLY"),"Y","N")))</f>
        <v/>
      </c>
    </row>
    <row r="4099" spans="1:13" x14ac:dyDescent="0.25">
      <c r="A4099"/>
      <c r="B4099" s="1"/>
      <c r="C4099"/>
      <c r="D4099"/>
      <c r="E4099" s="76"/>
      <c r="F4099" s="76"/>
      <c r="G4099" s="2"/>
      <c r="H4099" s="77"/>
      <c r="J4099" s="79" t="str">
        <f>IF(IF(IF(_xlfn.MAXIFS($F$2:$F4098,$C$2:$C4098,$C4099,$B$2:$B4098,$B4099,$A$2:$A4098,$A4099)=0,"",$E4099-_xlfn.MAXIFS($F$2:$F4098,$C$2:$C4098,$C4099,$B$2:$B4098,$B4099,$A$2:$A4098,$A4099))&lt;0,0,IF(_xlfn.MAXIFS($F$2:$F4098,$C$2:$C4098,$C4099,$B$2:$B4098,$B4099,$A$2:$A4098,$A4099)=0,"",$E4099-_xlfn.MAXIFS($F$2:$F4098,$C$2:$C4098,$C4099,$B$2:$B4098,$B4099,$A$2:$A4098,$A4099)))&gt;0.25,"",IF(IF(_xlfn.MAXIFS($F$2:$F4098,$C$2:$C4098,$C4099,$B$2:$B4098,$B4099,$A$2:$A4098,$A4099)=0,"",$E4099-_xlfn.MAXIFS($F$2:$F4098,$C$2:$C4098,$C4099,$B$2:$B4098,$B4099,$A$2:$A4098,$A4099))&lt;0,0,IF(_xlfn.MAXIFS($F$2:$F4098,$C$2:$C4098,$C4099,$B$2:$B4098,$B4099,$A$2:$A4098,$A4099)=0,"",$E4099-_xlfn.MAXIFS($F$2:$F4098,$C$2:$C4098,$C4099,$B$2:$B4098,$B4099,$A$2:$A4098,$A4099))))</f>
        <v/>
      </c>
      <c r="K4099" s="6" t="str">
        <f t="shared" ref="K4099:K4162" si="193">IF($J4099="","",IF(HOUR($E4099)&gt;19,19,IF(HOUR($E4099)&lt;5,5,HOUR($E4099))))</f>
        <v/>
      </c>
      <c r="L4099" s="6" t="str">
        <f t="shared" ref="L4099:L4162" si="194">IF($J4099="","",IF(MINUTE($E4099)&lt;30,"EARLY","LATE"))</f>
        <v/>
      </c>
      <c r="M4099" s="6" t="str">
        <f t="shared" si="192"/>
        <v/>
      </c>
    </row>
    <row r="4100" spans="1:13" x14ac:dyDescent="0.25">
      <c r="A4100"/>
      <c r="B4100" s="1"/>
      <c r="C4100"/>
      <c r="D4100"/>
      <c r="E4100" s="76"/>
      <c r="F4100" s="76"/>
      <c r="G4100" s="2"/>
      <c r="H4100" s="77"/>
      <c r="J4100" s="79" t="str">
        <f>IF(IF(IF(_xlfn.MAXIFS($F$2:$F4099,$C$2:$C4099,$C4100,$B$2:$B4099,$B4100,$A$2:$A4099,$A4100)=0,"",$E4100-_xlfn.MAXIFS($F$2:$F4099,$C$2:$C4099,$C4100,$B$2:$B4099,$B4100,$A$2:$A4099,$A4100))&lt;0,0,IF(_xlfn.MAXIFS($F$2:$F4099,$C$2:$C4099,$C4100,$B$2:$B4099,$B4100,$A$2:$A4099,$A4100)=0,"",$E4100-_xlfn.MAXIFS($F$2:$F4099,$C$2:$C4099,$C4100,$B$2:$B4099,$B4100,$A$2:$A4099,$A4100)))&gt;0.25,"",IF(IF(_xlfn.MAXIFS($F$2:$F4099,$C$2:$C4099,$C4100,$B$2:$B4099,$B4100,$A$2:$A4099,$A4100)=0,"",$E4100-_xlfn.MAXIFS($F$2:$F4099,$C$2:$C4099,$C4100,$B$2:$B4099,$B4100,$A$2:$A4099,$A4100))&lt;0,0,IF(_xlfn.MAXIFS($F$2:$F4099,$C$2:$C4099,$C4100,$B$2:$B4099,$B4100,$A$2:$A4099,$A4100)=0,"",$E4100-_xlfn.MAXIFS($F$2:$F4099,$C$2:$C4099,$C4100,$B$2:$B4099,$B4100,$A$2:$A4099,$A4100))))</f>
        <v/>
      </c>
      <c r="K4100" s="6" t="str">
        <f t="shared" si="193"/>
        <v/>
      </c>
      <c r="L4100" s="6" t="str">
        <f t="shared" si="194"/>
        <v/>
      </c>
      <c r="M4100" s="6" t="str">
        <f t="shared" si="192"/>
        <v/>
      </c>
    </row>
    <row r="4101" spans="1:13" x14ac:dyDescent="0.25">
      <c r="A4101"/>
      <c r="B4101" s="1"/>
      <c r="C4101"/>
      <c r="D4101"/>
      <c r="E4101" s="76"/>
      <c r="F4101" s="76"/>
      <c r="G4101" s="2"/>
      <c r="H4101" s="77"/>
      <c r="J4101" s="79" t="str">
        <f>IF(IF(IF(_xlfn.MAXIFS($F$2:$F4100,$C$2:$C4100,$C4101,$B$2:$B4100,$B4101,$A$2:$A4100,$A4101)=0,"",$E4101-_xlfn.MAXIFS($F$2:$F4100,$C$2:$C4100,$C4101,$B$2:$B4100,$B4101,$A$2:$A4100,$A4101))&lt;0,0,IF(_xlfn.MAXIFS($F$2:$F4100,$C$2:$C4100,$C4101,$B$2:$B4100,$B4101,$A$2:$A4100,$A4101)=0,"",$E4101-_xlfn.MAXIFS($F$2:$F4100,$C$2:$C4100,$C4101,$B$2:$B4100,$B4101,$A$2:$A4100,$A4101)))&gt;0.25,"",IF(IF(_xlfn.MAXIFS($F$2:$F4100,$C$2:$C4100,$C4101,$B$2:$B4100,$B4101,$A$2:$A4100,$A4101)=0,"",$E4101-_xlfn.MAXIFS($F$2:$F4100,$C$2:$C4100,$C4101,$B$2:$B4100,$B4101,$A$2:$A4100,$A4101))&lt;0,0,IF(_xlfn.MAXIFS($F$2:$F4100,$C$2:$C4100,$C4101,$B$2:$B4100,$B4101,$A$2:$A4100,$A4101)=0,"",$E4101-_xlfn.MAXIFS($F$2:$F4100,$C$2:$C4100,$C4101,$B$2:$B4100,$B4101,$A$2:$A4100,$A4101))))</f>
        <v/>
      </c>
      <c r="K4101" s="6" t="str">
        <f t="shared" si="193"/>
        <v/>
      </c>
      <c r="L4101" s="6" t="str">
        <f t="shared" si="194"/>
        <v/>
      </c>
      <c r="M4101" s="6" t="str">
        <f t="shared" si="192"/>
        <v/>
      </c>
    </row>
    <row r="4102" spans="1:13" x14ac:dyDescent="0.25">
      <c r="A4102"/>
      <c r="B4102" s="1"/>
      <c r="C4102"/>
      <c r="D4102"/>
      <c r="E4102" s="76"/>
      <c r="F4102" s="76"/>
      <c r="G4102" s="2"/>
      <c r="H4102" s="77"/>
      <c r="J4102" s="79" t="str">
        <f>IF(IF(IF(_xlfn.MAXIFS($F$2:$F4101,$C$2:$C4101,$C4102,$B$2:$B4101,$B4102,$A$2:$A4101,$A4102)=0,"",$E4102-_xlfn.MAXIFS($F$2:$F4101,$C$2:$C4101,$C4102,$B$2:$B4101,$B4102,$A$2:$A4101,$A4102))&lt;0,0,IF(_xlfn.MAXIFS($F$2:$F4101,$C$2:$C4101,$C4102,$B$2:$B4101,$B4102,$A$2:$A4101,$A4102)=0,"",$E4102-_xlfn.MAXIFS($F$2:$F4101,$C$2:$C4101,$C4102,$B$2:$B4101,$B4102,$A$2:$A4101,$A4102)))&gt;0.25,"",IF(IF(_xlfn.MAXIFS($F$2:$F4101,$C$2:$C4101,$C4102,$B$2:$B4101,$B4102,$A$2:$A4101,$A4102)=0,"",$E4102-_xlfn.MAXIFS($F$2:$F4101,$C$2:$C4101,$C4102,$B$2:$B4101,$B4102,$A$2:$A4101,$A4102))&lt;0,0,IF(_xlfn.MAXIFS($F$2:$F4101,$C$2:$C4101,$C4102,$B$2:$B4101,$B4102,$A$2:$A4101,$A4102)=0,"",$E4102-_xlfn.MAXIFS($F$2:$F4101,$C$2:$C4101,$C4102,$B$2:$B4101,$B4102,$A$2:$A4101,$A4102))))</f>
        <v/>
      </c>
      <c r="K4102" s="6" t="str">
        <f t="shared" si="193"/>
        <v/>
      </c>
      <c r="L4102" s="6" t="str">
        <f t="shared" si="194"/>
        <v/>
      </c>
      <c r="M4102" s="6" t="str">
        <f t="shared" si="192"/>
        <v/>
      </c>
    </row>
    <row r="4103" spans="1:13" x14ac:dyDescent="0.25">
      <c r="A4103"/>
      <c r="B4103" s="1"/>
      <c r="C4103"/>
      <c r="D4103"/>
      <c r="E4103" s="76"/>
      <c r="F4103" s="76"/>
      <c r="G4103" s="2"/>
      <c r="H4103" s="77"/>
      <c r="J4103" s="79" t="str">
        <f>IF(IF(IF(_xlfn.MAXIFS($F$2:$F4102,$C$2:$C4102,$C4103,$B$2:$B4102,$B4103,$A$2:$A4102,$A4103)=0,"",$E4103-_xlfn.MAXIFS($F$2:$F4102,$C$2:$C4102,$C4103,$B$2:$B4102,$B4103,$A$2:$A4102,$A4103))&lt;0,0,IF(_xlfn.MAXIFS($F$2:$F4102,$C$2:$C4102,$C4103,$B$2:$B4102,$B4103,$A$2:$A4102,$A4103)=0,"",$E4103-_xlfn.MAXIFS($F$2:$F4102,$C$2:$C4102,$C4103,$B$2:$B4102,$B4103,$A$2:$A4102,$A4103)))&gt;0.25,"",IF(IF(_xlfn.MAXIFS($F$2:$F4102,$C$2:$C4102,$C4103,$B$2:$B4102,$B4103,$A$2:$A4102,$A4103)=0,"",$E4103-_xlfn.MAXIFS($F$2:$F4102,$C$2:$C4102,$C4103,$B$2:$B4102,$B4103,$A$2:$A4102,$A4103))&lt;0,0,IF(_xlfn.MAXIFS($F$2:$F4102,$C$2:$C4102,$C4103,$B$2:$B4102,$B4103,$A$2:$A4102,$A4103)=0,"",$E4103-_xlfn.MAXIFS($F$2:$F4102,$C$2:$C4102,$C4103,$B$2:$B4102,$B4103,$A$2:$A4102,$A4103))))</f>
        <v/>
      </c>
      <c r="K4103" s="6" t="str">
        <f t="shared" si="193"/>
        <v/>
      </c>
      <c r="L4103" s="6" t="str">
        <f t="shared" si="194"/>
        <v/>
      </c>
      <c r="M4103" s="6" t="str">
        <f t="shared" si="192"/>
        <v/>
      </c>
    </row>
    <row r="4104" spans="1:13" x14ac:dyDescent="0.25">
      <c r="A4104"/>
      <c r="B4104" s="1"/>
      <c r="C4104"/>
      <c r="D4104"/>
      <c r="E4104" s="76"/>
      <c r="F4104" s="76"/>
      <c r="G4104" s="2"/>
      <c r="H4104" s="77"/>
      <c r="J4104" s="79" t="str">
        <f>IF(IF(IF(_xlfn.MAXIFS($F$2:$F4103,$C$2:$C4103,$C4104,$B$2:$B4103,$B4104,$A$2:$A4103,$A4104)=0,"",$E4104-_xlfn.MAXIFS($F$2:$F4103,$C$2:$C4103,$C4104,$B$2:$B4103,$B4104,$A$2:$A4103,$A4104))&lt;0,0,IF(_xlfn.MAXIFS($F$2:$F4103,$C$2:$C4103,$C4104,$B$2:$B4103,$B4104,$A$2:$A4103,$A4104)=0,"",$E4104-_xlfn.MAXIFS($F$2:$F4103,$C$2:$C4103,$C4104,$B$2:$B4103,$B4104,$A$2:$A4103,$A4104)))&gt;0.25,"",IF(IF(_xlfn.MAXIFS($F$2:$F4103,$C$2:$C4103,$C4104,$B$2:$B4103,$B4104,$A$2:$A4103,$A4104)=0,"",$E4104-_xlfn.MAXIFS($F$2:$F4103,$C$2:$C4103,$C4104,$B$2:$B4103,$B4104,$A$2:$A4103,$A4104))&lt;0,0,IF(_xlfn.MAXIFS($F$2:$F4103,$C$2:$C4103,$C4104,$B$2:$B4103,$B4104,$A$2:$A4103,$A4104)=0,"",$E4104-_xlfn.MAXIFS($F$2:$F4103,$C$2:$C4103,$C4104,$B$2:$B4103,$B4104,$A$2:$A4103,$A4104))))</f>
        <v/>
      </c>
      <c r="K4104" s="6" t="str">
        <f t="shared" si="193"/>
        <v/>
      </c>
      <c r="L4104" s="6" t="str">
        <f t="shared" si="194"/>
        <v/>
      </c>
      <c r="M4104" s="6" t="str">
        <f t="shared" si="192"/>
        <v/>
      </c>
    </row>
    <row r="4105" spans="1:13" x14ac:dyDescent="0.25">
      <c r="A4105"/>
      <c r="B4105" s="1"/>
      <c r="C4105"/>
      <c r="D4105"/>
      <c r="E4105" s="76"/>
      <c r="F4105" s="76"/>
      <c r="G4105" s="2"/>
      <c r="H4105" s="77"/>
      <c r="J4105" s="79" t="str">
        <f>IF(IF(IF(_xlfn.MAXIFS($F$2:$F4104,$C$2:$C4104,$C4105,$B$2:$B4104,$B4105,$A$2:$A4104,$A4105)=0,"",$E4105-_xlfn.MAXIFS($F$2:$F4104,$C$2:$C4104,$C4105,$B$2:$B4104,$B4105,$A$2:$A4104,$A4105))&lt;0,0,IF(_xlfn.MAXIFS($F$2:$F4104,$C$2:$C4104,$C4105,$B$2:$B4104,$B4105,$A$2:$A4104,$A4105)=0,"",$E4105-_xlfn.MAXIFS($F$2:$F4104,$C$2:$C4104,$C4105,$B$2:$B4104,$B4105,$A$2:$A4104,$A4105)))&gt;0.25,"",IF(IF(_xlfn.MAXIFS($F$2:$F4104,$C$2:$C4104,$C4105,$B$2:$B4104,$B4105,$A$2:$A4104,$A4105)=0,"",$E4105-_xlfn.MAXIFS($F$2:$F4104,$C$2:$C4104,$C4105,$B$2:$B4104,$B4105,$A$2:$A4104,$A4105))&lt;0,0,IF(_xlfn.MAXIFS($F$2:$F4104,$C$2:$C4104,$C4105,$B$2:$B4104,$B4105,$A$2:$A4104,$A4105)=0,"",$E4105-_xlfn.MAXIFS($F$2:$F4104,$C$2:$C4104,$C4105,$B$2:$B4104,$B4105,$A$2:$A4104,$A4105))))</f>
        <v/>
      </c>
      <c r="K4105" s="6" t="str">
        <f t="shared" si="193"/>
        <v/>
      </c>
      <c r="L4105" s="6" t="str">
        <f t="shared" si="194"/>
        <v/>
      </c>
      <c r="M4105" s="6" t="str">
        <f t="shared" si="192"/>
        <v/>
      </c>
    </row>
    <row r="4106" spans="1:13" x14ac:dyDescent="0.25">
      <c r="A4106"/>
      <c r="B4106" s="1"/>
      <c r="C4106"/>
      <c r="D4106"/>
      <c r="E4106" s="76"/>
      <c r="F4106" s="76"/>
      <c r="G4106" s="2"/>
      <c r="H4106" s="77"/>
      <c r="J4106" s="79" t="str">
        <f>IF(IF(IF(_xlfn.MAXIFS($F$2:$F4105,$C$2:$C4105,$C4106,$B$2:$B4105,$B4106,$A$2:$A4105,$A4106)=0,"",$E4106-_xlfn.MAXIFS($F$2:$F4105,$C$2:$C4105,$C4106,$B$2:$B4105,$B4106,$A$2:$A4105,$A4106))&lt;0,0,IF(_xlfn.MAXIFS($F$2:$F4105,$C$2:$C4105,$C4106,$B$2:$B4105,$B4106,$A$2:$A4105,$A4106)=0,"",$E4106-_xlfn.MAXIFS($F$2:$F4105,$C$2:$C4105,$C4106,$B$2:$B4105,$B4106,$A$2:$A4105,$A4106)))&gt;0.25,"",IF(IF(_xlfn.MAXIFS($F$2:$F4105,$C$2:$C4105,$C4106,$B$2:$B4105,$B4106,$A$2:$A4105,$A4106)=0,"",$E4106-_xlfn.MAXIFS($F$2:$F4105,$C$2:$C4105,$C4106,$B$2:$B4105,$B4106,$A$2:$A4105,$A4106))&lt;0,0,IF(_xlfn.MAXIFS($F$2:$F4105,$C$2:$C4105,$C4106,$B$2:$B4105,$B4106,$A$2:$A4105,$A4106)=0,"",$E4106-_xlfn.MAXIFS($F$2:$F4105,$C$2:$C4105,$C4106,$B$2:$B4105,$B4106,$A$2:$A4105,$A4106))))</f>
        <v/>
      </c>
      <c r="K4106" s="6" t="str">
        <f t="shared" si="193"/>
        <v/>
      </c>
      <c r="L4106" s="6" t="str">
        <f t="shared" si="194"/>
        <v/>
      </c>
      <c r="M4106" s="6" t="str">
        <f t="shared" si="192"/>
        <v/>
      </c>
    </row>
    <row r="4107" spans="1:13" x14ac:dyDescent="0.25">
      <c r="A4107"/>
      <c r="B4107" s="1"/>
      <c r="C4107"/>
      <c r="D4107"/>
      <c r="E4107" s="76"/>
      <c r="F4107" s="76"/>
      <c r="G4107" s="2"/>
      <c r="H4107" s="77"/>
      <c r="J4107" s="79" t="str">
        <f>IF(IF(IF(_xlfn.MAXIFS($F$2:$F4106,$C$2:$C4106,$C4107,$B$2:$B4106,$B4107,$A$2:$A4106,$A4107)=0,"",$E4107-_xlfn.MAXIFS($F$2:$F4106,$C$2:$C4106,$C4107,$B$2:$B4106,$B4107,$A$2:$A4106,$A4107))&lt;0,0,IF(_xlfn.MAXIFS($F$2:$F4106,$C$2:$C4106,$C4107,$B$2:$B4106,$B4107,$A$2:$A4106,$A4107)=0,"",$E4107-_xlfn.MAXIFS($F$2:$F4106,$C$2:$C4106,$C4107,$B$2:$B4106,$B4107,$A$2:$A4106,$A4107)))&gt;0.25,"",IF(IF(_xlfn.MAXIFS($F$2:$F4106,$C$2:$C4106,$C4107,$B$2:$B4106,$B4107,$A$2:$A4106,$A4107)=0,"",$E4107-_xlfn.MAXIFS($F$2:$F4106,$C$2:$C4106,$C4107,$B$2:$B4106,$B4107,$A$2:$A4106,$A4107))&lt;0,0,IF(_xlfn.MAXIFS($F$2:$F4106,$C$2:$C4106,$C4107,$B$2:$B4106,$B4107,$A$2:$A4106,$A4107)=0,"",$E4107-_xlfn.MAXIFS($F$2:$F4106,$C$2:$C4106,$C4107,$B$2:$B4106,$B4107,$A$2:$A4106,$A4107))))</f>
        <v/>
      </c>
      <c r="K4107" s="6" t="str">
        <f t="shared" si="193"/>
        <v/>
      </c>
      <c r="L4107" s="6" t="str">
        <f t="shared" si="194"/>
        <v/>
      </c>
      <c r="M4107" s="6" t="str">
        <f t="shared" si="192"/>
        <v/>
      </c>
    </row>
    <row r="4108" spans="1:13" x14ac:dyDescent="0.25">
      <c r="A4108"/>
      <c r="B4108" s="1"/>
      <c r="C4108"/>
      <c r="D4108"/>
      <c r="E4108" s="76"/>
      <c r="F4108" s="76"/>
      <c r="G4108" s="2"/>
      <c r="H4108" s="77"/>
      <c r="J4108" s="79" t="str">
        <f>IF(IF(IF(_xlfn.MAXIFS($F$2:$F4107,$C$2:$C4107,$C4108,$B$2:$B4107,$B4108,$A$2:$A4107,$A4108)=0,"",$E4108-_xlfn.MAXIFS($F$2:$F4107,$C$2:$C4107,$C4108,$B$2:$B4107,$B4108,$A$2:$A4107,$A4108))&lt;0,0,IF(_xlfn.MAXIFS($F$2:$F4107,$C$2:$C4107,$C4108,$B$2:$B4107,$B4108,$A$2:$A4107,$A4108)=0,"",$E4108-_xlfn.MAXIFS($F$2:$F4107,$C$2:$C4107,$C4108,$B$2:$B4107,$B4108,$A$2:$A4107,$A4108)))&gt;0.25,"",IF(IF(_xlfn.MAXIFS($F$2:$F4107,$C$2:$C4107,$C4108,$B$2:$B4107,$B4108,$A$2:$A4107,$A4108)=0,"",$E4108-_xlfn.MAXIFS($F$2:$F4107,$C$2:$C4107,$C4108,$B$2:$B4107,$B4108,$A$2:$A4107,$A4108))&lt;0,0,IF(_xlfn.MAXIFS($F$2:$F4107,$C$2:$C4107,$C4108,$B$2:$B4107,$B4108,$A$2:$A4107,$A4108)=0,"",$E4108-_xlfn.MAXIFS($F$2:$F4107,$C$2:$C4107,$C4108,$B$2:$B4107,$B4108,$A$2:$A4107,$A4108))))</f>
        <v/>
      </c>
      <c r="K4108" s="6" t="str">
        <f t="shared" si="193"/>
        <v/>
      </c>
      <c r="L4108" s="6" t="str">
        <f t="shared" si="194"/>
        <v/>
      </c>
      <c r="M4108" s="6" t="str">
        <f t="shared" si="192"/>
        <v/>
      </c>
    </row>
    <row r="4109" spans="1:13" x14ac:dyDescent="0.25">
      <c r="A4109"/>
      <c r="B4109" s="1"/>
      <c r="C4109"/>
      <c r="D4109"/>
      <c r="E4109" s="76"/>
      <c r="F4109" s="76"/>
      <c r="G4109" s="2"/>
      <c r="H4109" s="77"/>
      <c r="J4109" s="79" t="str">
        <f>IF(IF(IF(_xlfn.MAXIFS($F$2:$F4108,$C$2:$C4108,$C4109,$B$2:$B4108,$B4109,$A$2:$A4108,$A4109)=0,"",$E4109-_xlfn.MAXIFS($F$2:$F4108,$C$2:$C4108,$C4109,$B$2:$B4108,$B4109,$A$2:$A4108,$A4109))&lt;0,0,IF(_xlfn.MAXIFS($F$2:$F4108,$C$2:$C4108,$C4109,$B$2:$B4108,$B4109,$A$2:$A4108,$A4109)=0,"",$E4109-_xlfn.MAXIFS($F$2:$F4108,$C$2:$C4108,$C4109,$B$2:$B4108,$B4109,$A$2:$A4108,$A4109)))&gt;0.25,"",IF(IF(_xlfn.MAXIFS($F$2:$F4108,$C$2:$C4108,$C4109,$B$2:$B4108,$B4109,$A$2:$A4108,$A4109)=0,"",$E4109-_xlfn.MAXIFS($F$2:$F4108,$C$2:$C4108,$C4109,$B$2:$B4108,$B4109,$A$2:$A4108,$A4109))&lt;0,0,IF(_xlfn.MAXIFS($F$2:$F4108,$C$2:$C4108,$C4109,$B$2:$B4108,$B4109,$A$2:$A4108,$A4109)=0,"",$E4109-_xlfn.MAXIFS($F$2:$F4108,$C$2:$C4108,$C4109,$B$2:$B4108,$B4109,$A$2:$A4108,$A4109))))</f>
        <v/>
      </c>
      <c r="K4109" s="6" t="str">
        <f t="shared" si="193"/>
        <v/>
      </c>
      <c r="L4109" s="6" t="str">
        <f t="shared" si="194"/>
        <v/>
      </c>
      <c r="M4109" s="6" t="str">
        <f t="shared" si="192"/>
        <v/>
      </c>
    </row>
    <row r="4110" spans="1:13" x14ac:dyDescent="0.25">
      <c r="A4110"/>
      <c r="B4110" s="1"/>
      <c r="C4110"/>
      <c r="D4110"/>
      <c r="E4110" s="76"/>
      <c r="F4110" s="76"/>
      <c r="G4110" s="2"/>
      <c r="H4110" s="77"/>
      <c r="J4110" s="79" t="str">
        <f>IF(IF(IF(_xlfn.MAXIFS($F$2:$F4109,$C$2:$C4109,$C4110,$B$2:$B4109,$B4110,$A$2:$A4109,$A4110)=0,"",$E4110-_xlfn.MAXIFS($F$2:$F4109,$C$2:$C4109,$C4110,$B$2:$B4109,$B4110,$A$2:$A4109,$A4110))&lt;0,0,IF(_xlfn.MAXIFS($F$2:$F4109,$C$2:$C4109,$C4110,$B$2:$B4109,$B4110,$A$2:$A4109,$A4110)=0,"",$E4110-_xlfn.MAXIFS($F$2:$F4109,$C$2:$C4109,$C4110,$B$2:$B4109,$B4110,$A$2:$A4109,$A4110)))&gt;0.25,"",IF(IF(_xlfn.MAXIFS($F$2:$F4109,$C$2:$C4109,$C4110,$B$2:$B4109,$B4110,$A$2:$A4109,$A4110)=0,"",$E4110-_xlfn.MAXIFS($F$2:$F4109,$C$2:$C4109,$C4110,$B$2:$B4109,$B4110,$A$2:$A4109,$A4110))&lt;0,0,IF(_xlfn.MAXIFS($F$2:$F4109,$C$2:$C4109,$C4110,$B$2:$B4109,$B4110,$A$2:$A4109,$A4110)=0,"",$E4110-_xlfn.MAXIFS($F$2:$F4109,$C$2:$C4109,$C4110,$B$2:$B4109,$B4110,$A$2:$A4109,$A4110))))</f>
        <v/>
      </c>
      <c r="K4110" s="6" t="str">
        <f t="shared" si="193"/>
        <v/>
      </c>
      <c r="L4110" s="6" t="str">
        <f t="shared" si="194"/>
        <v/>
      </c>
      <c r="M4110" s="6" t="str">
        <f t="shared" si="192"/>
        <v/>
      </c>
    </row>
    <row r="4111" spans="1:13" x14ac:dyDescent="0.25">
      <c r="A4111"/>
      <c r="B4111" s="1"/>
      <c r="C4111"/>
      <c r="D4111"/>
      <c r="E4111" s="76"/>
      <c r="F4111" s="76"/>
      <c r="G4111" s="2"/>
      <c r="H4111" s="77"/>
      <c r="J4111" s="79" t="str">
        <f>IF(IF(IF(_xlfn.MAXIFS($F$2:$F4110,$C$2:$C4110,$C4111,$B$2:$B4110,$B4111,$A$2:$A4110,$A4111)=0,"",$E4111-_xlfn.MAXIFS($F$2:$F4110,$C$2:$C4110,$C4111,$B$2:$B4110,$B4111,$A$2:$A4110,$A4111))&lt;0,0,IF(_xlfn.MAXIFS($F$2:$F4110,$C$2:$C4110,$C4111,$B$2:$B4110,$B4111,$A$2:$A4110,$A4111)=0,"",$E4111-_xlfn.MAXIFS($F$2:$F4110,$C$2:$C4110,$C4111,$B$2:$B4110,$B4111,$A$2:$A4110,$A4111)))&gt;0.25,"",IF(IF(_xlfn.MAXIFS($F$2:$F4110,$C$2:$C4110,$C4111,$B$2:$B4110,$B4111,$A$2:$A4110,$A4111)=0,"",$E4111-_xlfn.MAXIFS($F$2:$F4110,$C$2:$C4110,$C4111,$B$2:$B4110,$B4111,$A$2:$A4110,$A4111))&lt;0,0,IF(_xlfn.MAXIFS($F$2:$F4110,$C$2:$C4110,$C4111,$B$2:$B4110,$B4111,$A$2:$A4110,$A4111)=0,"",$E4111-_xlfn.MAXIFS($F$2:$F4110,$C$2:$C4110,$C4111,$B$2:$B4110,$B4111,$A$2:$A4110,$A4111))))</f>
        <v/>
      </c>
      <c r="K4111" s="6" t="str">
        <f t="shared" si="193"/>
        <v/>
      </c>
      <c r="L4111" s="6" t="str">
        <f t="shared" si="194"/>
        <v/>
      </c>
      <c r="M4111" s="6" t="str">
        <f t="shared" si="192"/>
        <v/>
      </c>
    </row>
    <row r="4112" spans="1:13" x14ac:dyDescent="0.25">
      <c r="A4112"/>
      <c r="B4112" s="1"/>
      <c r="C4112"/>
      <c r="D4112"/>
      <c r="E4112" s="76"/>
      <c r="F4112" s="76"/>
      <c r="G4112" s="2"/>
      <c r="H4112" s="77"/>
      <c r="J4112" s="79" t="str">
        <f>IF(IF(IF(_xlfn.MAXIFS($F$2:$F4111,$C$2:$C4111,$C4112,$B$2:$B4111,$B4112,$A$2:$A4111,$A4112)=0,"",$E4112-_xlfn.MAXIFS($F$2:$F4111,$C$2:$C4111,$C4112,$B$2:$B4111,$B4112,$A$2:$A4111,$A4112))&lt;0,0,IF(_xlfn.MAXIFS($F$2:$F4111,$C$2:$C4111,$C4112,$B$2:$B4111,$B4112,$A$2:$A4111,$A4112)=0,"",$E4112-_xlfn.MAXIFS($F$2:$F4111,$C$2:$C4111,$C4112,$B$2:$B4111,$B4112,$A$2:$A4111,$A4112)))&gt;0.25,"",IF(IF(_xlfn.MAXIFS($F$2:$F4111,$C$2:$C4111,$C4112,$B$2:$B4111,$B4112,$A$2:$A4111,$A4112)=0,"",$E4112-_xlfn.MAXIFS($F$2:$F4111,$C$2:$C4111,$C4112,$B$2:$B4111,$B4112,$A$2:$A4111,$A4112))&lt;0,0,IF(_xlfn.MAXIFS($F$2:$F4111,$C$2:$C4111,$C4112,$B$2:$B4111,$B4112,$A$2:$A4111,$A4112)=0,"",$E4112-_xlfn.MAXIFS($F$2:$F4111,$C$2:$C4111,$C4112,$B$2:$B4111,$B4112,$A$2:$A4111,$A4112))))</f>
        <v/>
      </c>
      <c r="K4112" s="6" t="str">
        <f t="shared" si="193"/>
        <v/>
      </c>
      <c r="L4112" s="6" t="str">
        <f t="shared" si="194"/>
        <v/>
      </c>
      <c r="M4112" s="6" t="str">
        <f t="shared" si="192"/>
        <v/>
      </c>
    </row>
    <row r="4113" spans="1:13" x14ac:dyDescent="0.25">
      <c r="A4113"/>
      <c r="B4113" s="1"/>
      <c r="C4113"/>
      <c r="D4113"/>
      <c r="E4113" s="76"/>
      <c r="F4113" s="76"/>
      <c r="G4113" s="2"/>
      <c r="H4113" s="77"/>
      <c r="J4113" s="79" t="str">
        <f>IF(IF(IF(_xlfn.MAXIFS($F$2:$F4112,$C$2:$C4112,$C4113,$B$2:$B4112,$B4113,$A$2:$A4112,$A4113)=0,"",$E4113-_xlfn.MAXIFS($F$2:$F4112,$C$2:$C4112,$C4113,$B$2:$B4112,$B4113,$A$2:$A4112,$A4113))&lt;0,0,IF(_xlfn.MAXIFS($F$2:$F4112,$C$2:$C4112,$C4113,$B$2:$B4112,$B4113,$A$2:$A4112,$A4113)=0,"",$E4113-_xlfn.MAXIFS($F$2:$F4112,$C$2:$C4112,$C4113,$B$2:$B4112,$B4113,$A$2:$A4112,$A4113)))&gt;0.25,"",IF(IF(_xlfn.MAXIFS($F$2:$F4112,$C$2:$C4112,$C4113,$B$2:$B4112,$B4113,$A$2:$A4112,$A4113)=0,"",$E4113-_xlfn.MAXIFS($F$2:$F4112,$C$2:$C4112,$C4113,$B$2:$B4112,$B4113,$A$2:$A4112,$A4113))&lt;0,0,IF(_xlfn.MAXIFS($F$2:$F4112,$C$2:$C4112,$C4113,$B$2:$B4112,$B4113,$A$2:$A4112,$A4113)=0,"",$E4113-_xlfn.MAXIFS($F$2:$F4112,$C$2:$C4112,$C4113,$B$2:$B4112,$B4113,$A$2:$A4112,$A4113))))</f>
        <v/>
      </c>
      <c r="K4113" s="6" t="str">
        <f t="shared" si="193"/>
        <v/>
      </c>
      <c r="L4113" s="6" t="str">
        <f t="shared" si="194"/>
        <v/>
      </c>
      <c r="M4113" s="6" t="str">
        <f t="shared" si="192"/>
        <v/>
      </c>
    </row>
    <row r="4114" spans="1:13" x14ac:dyDescent="0.25">
      <c r="A4114"/>
      <c r="B4114" s="1"/>
      <c r="C4114"/>
      <c r="D4114"/>
      <c r="E4114" s="76"/>
      <c r="F4114" s="76"/>
      <c r="G4114" s="2"/>
      <c r="H4114" s="77"/>
      <c r="J4114" s="79" t="str">
        <f>IF(IF(IF(_xlfn.MAXIFS($F$2:$F4113,$C$2:$C4113,$C4114,$B$2:$B4113,$B4114,$A$2:$A4113,$A4114)=0,"",$E4114-_xlfn.MAXIFS($F$2:$F4113,$C$2:$C4113,$C4114,$B$2:$B4113,$B4114,$A$2:$A4113,$A4114))&lt;0,0,IF(_xlfn.MAXIFS($F$2:$F4113,$C$2:$C4113,$C4114,$B$2:$B4113,$B4114,$A$2:$A4113,$A4114)=0,"",$E4114-_xlfn.MAXIFS($F$2:$F4113,$C$2:$C4113,$C4114,$B$2:$B4113,$B4114,$A$2:$A4113,$A4114)))&gt;0.25,"",IF(IF(_xlfn.MAXIFS($F$2:$F4113,$C$2:$C4113,$C4114,$B$2:$B4113,$B4114,$A$2:$A4113,$A4114)=0,"",$E4114-_xlfn.MAXIFS($F$2:$F4113,$C$2:$C4113,$C4114,$B$2:$B4113,$B4114,$A$2:$A4113,$A4114))&lt;0,0,IF(_xlfn.MAXIFS($F$2:$F4113,$C$2:$C4113,$C4114,$B$2:$B4113,$B4114,$A$2:$A4113,$A4114)=0,"",$E4114-_xlfn.MAXIFS($F$2:$F4113,$C$2:$C4113,$C4114,$B$2:$B4113,$B4114,$A$2:$A4113,$A4114))))</f>
        <v/>
      </c>
      <c r="K4114" s="6" t="str">
        <f t="shared" si="193"/>
        <v/>
      </c>
      <c r="L4114" s="6" t="str">
        <f t="shared" si="194"/>
        <v/>
      </c>
      <c r="M4114" s="6" t="str">
        <f t="shared" si="192"/>
        <v/>
      </c>
    </row>
    <row r="4115" spans="1:13" x14ac:dyDescent="0.25">
      <c r="A4115"/>
      <c r="B4115" s="1"/>
      <c r="C4115"/>
      <c r="D4115"/>
      <c r="E4115" s="76"/>
      <c r="F4115" s="76"/>
      <c r="G4115" s="2"/>
      <c r="H4115" s="77"/>
      <c r="J4115" s="79" t="str">
        <f>IF(IF(IF(_xlfn.MAXIFS($F$2:$F4114,$C$2:$C4114,$C4115,$B$2:$B4114,$B4115,$A$2:$A4114,$A4115)=0,"",$E4115-_xlfn.MAXIFS($F$2:$F4114,$C$2:$C4114,$C4115,$B$2:$B4114,$B4115,$A$2:$A4114,$A4115))&lt;0,0,IF(_xlfn.MAXIFS($F$2:$F4114,$C$2:$C4114,$C4115,$B$2:$B4114,$B4115,$A$2:$A4114,$A4115)=0,"",$E4115-_xlfn.MAXIFS($F$2:$F4114,$C$2:$C4114,$C4115,$B$2:$B4114,$B4115,$A$2:$A4114,$A4115)))&gt;0.25,"",IF(IF(_xlfn.MAXIFS($F$2:$F4114,$C$2:$C4114,$C4115,$B$2:$B4114,$B4115,$A$2:$A4114,$A4115)=0,"",$E4115-_xlfn.MAXIFS($F$2:$F4114,$C$2:$C4114,$C4115,$B$2:$B4114,$B4115,$A$2:$A4114,$A4115))&lt;0,0,IF(_xlfn.MAXIFS($F$2:$F4114,$C$2:$C4114,$C4115,$B$2:$B4114,$B4115,$A$2:$A4114,$A4115)=0,"",$E4115-_xlfn.MAXIFS($F$2:$F4114,$C$2:$C4114,$C4115,$B$2:$B4114,$B4115,$A$2:$A4114,$A4115))))</f>
        <v/>
      </c>
      <c r="K4115" s="6" t="str">
        <f t="shared" si="193"/>
        <v/>
      </c>
      <c r="L4115" s="6" t="str">
        <f t="shared" si="194"/>
        <v/>
      </c>
      <c r="M4115" s="6" t="str">
        <f t="shared" si="192"/>
        <v/>
      </c>
    </row>
    <row r="4116" spans="1:13" x14ac:dyDescent="0.25">
      <c r="A4116"/>
      <c r="B4116" s="1"/>
      <c r="C4116"/>
      <c r="D4116"/>
      <c r="E4116" s="76"/>
      <c r="F4116" s="76"/>
      <c r="G4116" s="2"/>
      <c r="H4116" s="77"/>
      <c r="J4116" s="79" t="str">
        <f>IF(IF(IF(_xlfn.MAXIFS($F$2:$F4115,$C$2:$C4115,$C4116,$B$2:$B4115,$B4116,$A$2:$A4115,$A4116)=0,"",$E4116-_xlfn.MAXIFS($F$2:$F4115,$C$2:$C4115,$C4116,$B$2:$B4115,$B4116,$A$2:$A4115,$A4116))&lt;0,0,IF(_xlfn.MAXIFS($F$2:$F4115,$C$2:$C4115,$C4116,$B$2:$B4115,$B4116,$A$2:$A4115,$A4116)=0,"",$E4116-_xlfn.MAXIFS($F$2:$F4115,$C$2:$C4115,$C4116,$B$2:$B4115,$B4116,$A$2:$A4115,$A4116)))&gt;0.25,"",IF(IF(_xlfn.MAXIFS($F$2:$F4115,$C$2:$C4115,$C4116,$B$2:$B4115,$B4116,$A$2:$A4115,$A4116)=0,"",$E4116-_xlfn.MAXIFS($F$2:$F4115,$C$2:$C4115,$C4116,$B$2:$B4115,$B4116,$A$2:$A4115,$A4116))&lt;0,0,IF(_xlfn.MAXIFS($F$2:$F4115,$C$2:$C4115,$C4116,$B$2:$B4115,$B4116,$A$2:$A4115,$A4116)=0,"",$E4116-_xlfn.MAXIFS($F$2:$F4115,$C$2:$C4115,$C4116,$B$2:$B4115,$B4116,$A$2:$A4115,$A4116))))</f>
        <v/>
      </c>
      <c r="K4116" s="6" t="str">
        <f t="shared" si="193"/>
        <v/>
      </c>
      <c r="L4116" s="6" t="str">
        <f t="shared" si="194"/>
        <v/>
      </c>
      <c r="M4116" s="6" t="str">
        <f t="shared" si="192"/>
        <v/>
      </c>
    </row>
    <row r="4117" spans="1:13" x14ac:dyDescent="0.25">
      <c r="A4117"/>
      <c r="B4117" s="1"/>
      <c r="C4117"/>
      <c r="D4117"/>
      <c r="E4117" s="76"/>
      <c r="F4117" s="76"/>
      <c r="G4117" s="2"/>
      <c r="H4117" s="77"/>
      <c r="J4117" s="79" t="str">
        <f>IF(IF(IF(_xlfn.MAXIFS($F$2:$F4116,$C$2:$C4116,$C4117,$B$2:$B4116,$B4117,$A$2:$A4116,$A4117)=0,"",$E4117-_xlfn.MAXIFS($F$2:$F4116,$C$2:$C4116,$C4117,$B$2:$B4116,$B4117,$A$2:$A4116,$A4117))&lt;0,0,IF(_xlfn.MAXIFS($F$2:$F4116,$C$2:$C4116,$C4117,$B$2:$B4116,$B4117,$A$2:$A4116,$A4117)=0,"",$E4117-_xlfn.MAXIFS($F$2:$F4116,$C$2:$C4116,$C4117,$B$2:$B4116,$B4117,$A$2:$A4116,$A4117)))&gt;0.25,"",IF(IF(_xlfn.MAXIFS($F$2:$F4116,$C$2:$C4116,$C4117,$B$2:$B4116,$B4117,$A$2:$A4116,$A4117)=0,"",$E4117-_xlfn.MAXIFS($F$2:$F4116,$C$2:$C4116,$C4117,$B$2:$B4116,$B4117,$A$2:$A4116,$A4117))&lt;0,0,IF(_xlfn.MAXIFS($F$2:$F4116,$C$2:$C4116,$C4117,$B$2:$B4116,$B4117,$A$2:$A4116,$A4117)=0,"",$E4117-_xlfn.MAXIFS($F$2:$F4116,$C$2:$C4116,$C4117,$B$2:$B4116,$B4117,$A$2:$A4116,$A4117))))</f>
        <v/>
      </c>
      <c r="K4117" s="6" t="str">
        <f t="shared" si="193"/>
        <v/>
      </c>
      <c r="L4117" s="6" t="str">
        <f t="shared" si="194"/>
        <v/>
      </c>
      <c r="M4117" s="6" t="str">
        <f t="shared" si="192"/>
        <v/>
      </c>
    </row>
    <row r="4118" spans="1:13" x14ac:dyDescent="0.25">
      <c r="A4118"/>
      <c r="B4118" s="1"/>
      <c r="C4118"/>
      <c r="D4118"/>
      <c r="E4118" s="76"/>
      <c r="F4118" s="76"/>
      <c r="G4118" s="2"/>
      <c r="H4118" s="77"/>
      <c r="J4118" s="79" t="str">
        <f>IF(IF(IF(_xlfn.MAXIFS($F$2:$F4117,$C$2:$C4117,$C4118,$B$2:$B4117,$B4118,$A$2:$A4117,$A4118)=0,"",$E4118-_xlfn.MAXIFS($F$2:$F4117,$C$2:$C4117,$C4118,$B$2:$B4117,$B4118,$A$2:$A4117,$A4118))&lt;0,0,IF(_xlfn.MAXIFS($F$2:$F4117,$C$2:$C4117,$C4118,$B$2:$B4117,$B4118,$A$2:$A4117,$A4118)=0,"",$E4118-_xlfn.MAXIFS($F$2:$F4117,$C$2:$C4117,$C4118,$B$2:$B4117,$B4118,$A$2:$A4117,$A4118)))&gt;0.25,"",IF(IF(_xlfn.MAXIFS($F$2:$F4117,$C$2:$C4117,$C4118,$B$2:$B4117,$B4118,$A$2:$A4117,$A4118)=0,"",$E4118-_xlfn.MAXIFS($F$2:$F4117,$C$2:$C4117,$C4118,$B$2:$B4117,$B4118,$A$2:$A4117,$A4118))&lt;0,0,IF(_xlfn.MAXIFS($F$2:$F4117,$C$2:$C4117,$C4118,$B$2:$B4117,$B4118,$A$2:$A4117,$A4118)=0,"",$E4118-_xlfn.MAXIFS($F$2:$F4117,$C$2:$C4117,$C4118,$B$2:$B4117,$B4118,$A$2:$A4117,$A4118))))</f>
        <v/>
      </c>
      <c r="K4118" s="6" t="str">
        <f t="shared" si="193"/>
        <v/>
      </c>
      <c r="L4118" s="6" t="str">
        <f t="shared" si="194"/>
        <v/>
      </c>
      <c r="M4118" s="6" t="str">
        <f t="shared" si="192"/>
        <v/>
      </c>
    </row>
    <row r="4119" spans="1:13" x14ac:dyDescent="0.25">
      <c r="A4119"/>
      <c r="B4119" s="1"/>
      <c r="C4119"/>
      <c r="D4119"/>
      <c r="E4119" s="76"/>
      <c r="F4119" s="76"/>
      <c r="G4119" s="2"/>
      <c r="H4119" s="77"/>
      <c r="J4119" s="79" t="str">
        <f>IF(IF(IF(_xlfn.MAXIFS($F$2:$F4118,$C$2:$C4118,$C4119,$B$2:$B4118,$B4119,$A$2:$A4118,$A4119)=0,"",$E4119-_xlfn.MAXIFS($F$2:$F4118,$C$2:$C4118,$C4119,$B$2:$B4118,$B4119,$A$2:$A4118,$A4119))&lt;0,0,IF(_xlfn.MAXIFS($F$2:$F4118,$C$2:$C4118,$C4119,$B$2:$B4118,$B4119,$A$2:$A4118,$A4119)=0,"",$E4119-_xlfn.MAXIFS($F$2:$F4118,$C$2:$C4118,$C4119,$B$2:$B4118,$B4119,$A$2:$A4118,$A4119)))&gt;0.25,"",IF(IF(_xlfn.MAXIFS($F$2:$F4118,$C$2:$C4118,$C4119,$B$2:$B4118,$B4119,$A$2:$A4118,$A4119)=0,"",$E4119-_xlfn.MAXIFS($F$2:$F4118,$C$2:$C4118,$C4119,$B$2:$B4118,$B4119,$A$2:$A4118,$A4119))&lt;0,0,IF(_xlfn.MAXIFS($F$2:$F4118,$C$2:$C4118,$C4119,$B$2:$B4118,$B4119,$A$2:$A4118,$A4119)=0,"",$E4119-_xlfn.MAXIFS($F$2:$F4118,$C$2:$C4118,$C4119,$B$2:$B4118,$B4119,$A$2:$A4118,$A4119))))</f>
        <v/>
      </c>
      <c r="K4119" s="6" t="str">
        <f t="shared" si="193"/>
        <v/>
      </c>
      <c r="L4119" s="6" t="str">
        <f t="shared" si="194"/>
        <v/>
      </c>
      <c r="M4119" s="6" t="str">
        <f t="shared" si="192"/>
        <v/>
      </c>
    </row>
    <row r="4120" spans="1:13" x14ac:dyDescent="0.25">
      <c r="A4120"/>
      <c r="B4120" s="1"/>
      <c r="C4120"/>
      <c r="D4120"/>
      <c r="E4120" s="76"/>
      <c r="F4120" s="76"/>
      <c r="G4120" s="2"/>
      <c r="H4120" s="77"/>
      <c r="J4120" s="79" t="str">
        <f>IF(IF(IF(_xlfn.MAXIFS($F$2:$F4119,$C$2:$C4119,$C4120,$B$2:$B4119,$B4120,$A$2:$A4119,$A4120)=0,"",$E4120-_xlfn.MAXIFS($F$2:$F4119,$C$2:$C4119,$C4120,$B$2:$B4119,$B4120,$A$2:$A4119,$A4120))&lt;0,0,IF(_xlfn.MAXIFS($F$2:$F4119,$C$2:$C4119,$C4120,$B$2:$B4119,$B4120,$A$2:$A4119,$A4120)=0,"",$E4120-_xlfn.MAXIFS($F$2:$F4119,$C$2:$C4119,$C4120,$B$2:$B4119,$B4120,$A$2:$A4119,$A4120)))&gt;0.25,"",IF(IF(_xlfn.MAXIFS($F$2:$F4119,$C$2:$C4119,$C4120,$B$2:$B4119,$B4120,$A$2:$A4119,$A4120)=0,"",$E4120-_xlfn.MAXIFS($F$2:$F4119,$C$2:$C4119,$C4120,$B$2:$B4119,$B4120,$A$2:$A4119,$A4120))&lt;0,0,IF(_xlfn.MAXIFS($F$2:$F4119,$C$2:$C4119,$C4120,$B$2:$B4119,$B4120,$A$2:$A4119,$A4120)=0,"",$E4120-_xlfn.MAXIFS($F$2:$F4119,$C$2:$C4119,$C4120,$B$2:$B4119,$B4120,$A$2:$A4119,$A4120))))</f>
        <v/>
      </c>
      <c r="K4120" s="6" t="str">
        <f t="shared" si="193"/>
        <v/>
      </c>
      <c r="L4120" s="6" t="str">
        <f t="shared" si="194"/>
        <v/>
      </c>
      <c r="M4120" s="6" t="str">
        <f t="shared" si="192"/>
        <v/>
      </c>
    </row>
    <row r="4121" spans="1:13" x14ac:dyDescent="0.25">
      <c r="A4121"/>
      <c r="B4121" s="1"/>
      <c r="C4121"/>
      <c r="D4121"/>
      <c r="E4121" s="76"/>
      <c r="F4121" s="76"/>
      <c r="G4121" s="2"/>
      <c r="H4121" s="77"/>
      <c r="J4121" s="79" t="str">
        <f>IF(IF(IF(_xlfn.MAXIFS($F$2:$F4120,$C$2:$C4120,$C4121,$B$2:$B4120,$B4121,$A$2:$A4120,$A4121)=0,"",$E4121-_xlfn.MAXIFS($F$2:$F4120,$C$2:$C4120,$C4121,$B$2:$B4120,$B4121,$A$2:$A4120,$A4121))&lt;0,0,IF(_xlfn.MAXIFS($F$2:$F4120,$C$2:$C4120,$C4121,$B$2:$B4120,$B4121,$A$2:$A4120,$A4121)=0,"",$E4121-_xlfn.MAXIFS($F$2:$F4120,$C$2:$C4120,$C4121,$B$2:$B4120,$B4121,$A$2:$A4120,$A4121)))&gt;0.25,"",IF(IF(_xlfn.MAXIFS($F$2:$F4120,$C$2:$C4120,$C4121,$B$2:$B4120,$B4121,$A$2:$A4120,$A4121)=0,"",$E4121-_xlfn.MAXIFS($F$2:$F4120,$C$2:$C4120,$C4121,$B$2:$B4120,$B4121,$A$2:$A4120,$A4121))&lt;0,0,IF(_xlfn.MAXIFS($F$2:$F4120,$C$2:$C4120,$C4121,$B$2:$B4120,$B4121,$A$2:$A4120,$A4121)=0,"",$E4121-_xlfn.MAXIFS($F$2:$F4120,$C$2:$C4120,$C4121,$B$2:$B4120,$B4121,$A$2:$A4120,$A4121))))</f>
        <v/>
      </c>
      <c r="K4121" s="6" t="str">
        <f t="shared" si="193"/>
        <v/>
      </c>
      <c r="L4121" s="6" t="str">
        <f t="shared" si="194"/>
        <v/>
      </c>
      <c r="M4121" s="6" t="str">
        <f t="shared" si="192"/>
        <v/>
      </c>
    </row>
    <row r="4122" spans="1:13" x14ac:dyDescent="0.25">
      <c r="A4122"/>
      <c r="B4122" s="1"/>
      <c r="C4122"/>
      <c r="D4122"/>
      <c r="E4122" s="76"/>
      <c r="F4122" s="76"/>
      <c r="G4122" s="2"/>
      <c r="H4122" s="77"/>
      <c r="J4122" s="79" t="str">
        <f>IF(IF(IF(_xlfn.MAXIFS($F$2:$F4121,$C$2:$C4121,$C4122,$B$2:$B4121,$B4122,$A$2:$A4121,$A4122)=0,"",$E4122-_xlfn.MAXIFS($F$2:$F4121,$C$2:$C4121,$C4122,$B$2:$B4121,$B4122,$A$2:$A4121,$A4122))&lt;0,0,IF(_xlfn.MAXIFS($F$2:$F4121,$C$2:$C4121,$C4122,$B$2:$B4121,$B4122,$A$2:$A4121,$A4122)=0,"",$E4122-_xlfn.MAXIFS($F$2:$F4121,$C$2:$C4121,$C4122,$B$2:$B4121,$B4122,$A$2:$A4121,$A4122)))&gt;0.25,"",IF(IF(_xlfn.MAXIFS($F$2:$F4121,$C$2:$C4121,$C4122,$B$2:$B4121,$B4122,$A$2:$A4121,$A4122)=0,"",$E4122-_xlfn.MAXIFS($F$2:$F4121,$C$2:$C4121,$C4122,$B$2:$B4121,$B4122,$A$2:$A4121,$A4122))&lt;0,0,IF(_xlfn.MAXIFS($F$2:$F4121,$C$2:$C4121,$C4122,$B$2:$B4121,$B4122,$A$2:$A4121,$A4122)=0,"",$E4122-_xlfn.MAXIFS($F$2:$F4121,$C$2:$C4121,$C4122,$B$2:$B4121,$B4122,$A$2:$A4121,$A4122))))</f>
        <v/>
      </c>
      <c r="K4122" s="6" t="str">
        <f t="shared" si="193"/>
        <v/>
      </c>
      <c r="L4122" s="6" t="str">
        <f t="shared" si="194"/>
        <v/>
      </c>
      <c r="M4122" s="6" t="str">
        <f t="shared" si="192"/>
        <v/>
      </c>
    </row>
    <row r="4123" spans="1:13" x14ac:dyDescent="0.25">
      <c r="A4123"/>
      <c r="B4123" s="1"/>
      <c r="C4123"/>
      <c r="D4123"/>
      <c r="E4123" s="76"/>
      <c r="F4123" s="76"/>
      <c r="G4123" s="2"/>
      <c r="H4123" s="77"/>
      <c r="J4123" s="79" t="str">
        <f>IF(IF(IF(_xlfn.MAXIFS($F$2:$F4122,$C$2:$C4122,$C4123,$B$2:$B4122,$B4123,$A$2:$A4122,$A4123)=0,"",$E4123-_xlfn.MAXIFS($F$2:$F4122,$C$2:$C4122,$C4123,$B$2:$B4122,$B4123,$A$2:$A4122,$A4123))&lt;0,0,IF(_xlfn.MAXIFS($F$2:$F4122,$C$2:$C4122,$C4123,$B$2:$B4122,$B4123,$A$2:$A4122,$A4123)=0,"",$E4123-_xlfn.MAXIFS($F$2:$F4122,$C$2:$C4122,$C4123,$B$2:$B4122,$B4123,$A$2:$A4122,$A4123)))&gt;0.25,"",IF(IF(_xlfn.MAXIFS($F$2:$F4122,$C$2:$C4122,$C4123,$B$2:$B4122,$B4123,$A$2:$A4122,$A4123)=0,"",$E4123-_xlfn.MAXIFS($F$2:$F4122,$C$2:$C4122,$C4123,$B$2:$B4122,$B4123,$A$2:$A4122,$A4123))&lt;0,0,IF(_xlfn.MAXIFS($F$2:$F4122,$C$2:$C4122,$C4123,$B$2:$B4122,$B4123,$A$2:$A4122,$A4123)=0,"",$E4123-_xlfn.MAXIFS($F$2:$F4122,$C$2:$C4122,$C4123,$B$2:$B4122,$B4123,$A$2:$A4122,$A4123))))</f>
        <v/>
      </c>
      <c r="K4123" s="6" t="str">
        <f t="shared" si="193"/>
        <v/>
      </c>
      <c r="L4123" s="6" t="str">
        <f t="shared" si="194"/>
        <v/>
      </c>
      <c r="M4123" s="6" t="str">
        <f t="shared" si="192"/>
        <v/>
      </c>
    </row>
    <row r="4124" spans="1:13" x14ac:dyDescent="0.25">
      <c r="A4124"/>
      <c r="B4124" s="1"/>
      <c r="C4124"/>
      <c r="D4124"/>
      <c r="E4124" s="76"/>
      <c r="F4124" s="76"/>
      <c r="G4124" s="2"/>
      <c r="H4124" s="77"/>
      <c r="J4124" s="79" t="str">
        <f>IF(IF(IF(_xlfn.MAXIFS($F$2:$F4123,$C$2:$C4123,$C4124,$B$2:$B4123,$B4124,$A$2:$A4123,$A4124)=0,"",$E4124-_xlfn.MAXIFS($F$2:$F4123,$C$2:$C4123,$C4124,$B$2:$B4123,$B4124,$A$2:$A4123,$A4124))&lt;0,0,IF(_xlfn.MAXIFS($F$2:$F4123,$C$2:$C4123,$C4124,$B$2:$B4123,$B4124,$A$2:$A4123,$A4124)=0,"",$E4124-_xlfn.MAXIFS($F$2:$F4123,$C$2:$C4123,$C4124,$B$2:$B4123,$B4124,$A$2:$A4123,$A4124)))&gt;0.25,"",IF(IF(_xlfn.MAXIFS($F$2:$F4123,$C$2:$C4123,$C4124,$B$2:$B4123,$B4124,$A$2:$A4123,$A4124)=0,"",$E4124-_xlfn.MAXIFS($F$2:$F4123,$C$2:$C4123,$C4124,$B$2:$B4123,$B4124,$A$2:$A4123,$A4124))&lt;0,0,IF(_xlfn.MAXIFS($F$2:$F4123,$C$2:$C4123,$C4124,$B$2:$B4123,$B4124,$A$2:$A4123,$A4124)=0,"",$E4124-_xlfn.MAXIFS($F$2:$F4123,$C$2:$C4123,$C4124,$B$2:$B4123,$B4124,$A$2:$A4123,$A4124))))</f>
        <v/>
      </c>
      <c r="K4124" s="6" t="str">
        <f t="shared" si="193"/>
        <v/>
      </c>
      <c r="L4124" s="6" t="str">
        <f t="shared" si="194"/>
        <v/>
      </c>
      <c r="M4124" s="6" t="str">
        <f t="shared" si="192"/>
        <v/>
      </c>
    </row>
    <row r="4125" spans="1:13" x14ac:dyDescent="0.25">
      <c r="A4125"/>
      <c r="B4125" s="1"/>
      <c r="C4125"/>
      <c r="D4125"/>
      <c r="E4125" s="76"/>
      <c r="F4125" s="76"/>
      <c r="G4125" s="2"/>
      <c r="H4125" s="77"/>
      <c r="J4125" s="79" t="str">
        <f>IF(IF(IF(_xlfn.MAXIFS($F$2:$F4124,$C$2:$C4124,$C4125,$B$2:$B4124,$B4125,$A$2:$A4124,$A4125)=0,"",$E4125-_xlfn.MAXIFS($F$2:$F4124,$C$2:$C4124,$C4125,$B$2:$B4124,$B4125,$A$2:$A4124,$A4125))&lt;0,0,IF(_xlfn.MAXIFS($F$2:$F4124,$C$2:$C4124,$C4125,$B$2:$B4124,$B4125,$A$2:$A4124,$A4125)=0,"",$E4125-_xlfn.MAXIFS($F$2:$F4124,$C$2:$C4124,$C4125,$B$2:$B4124,$B4125,$A$2:$A4124,$A4125)))&gt;0.25,"",IF(IF(_xlfn.MAXIFS($F$2:$F4124,$C$2:$C4124,$C4125,$B$2:$B4124,$B4125,$A$2:$A4124,$A4125)=0,"",$E4125-_xlfn.MAXIFS($F$2:$F4124,$C$2:$C4124,$C4125,$B$2:$B4124,$B4125,$A$2:$A4124,$A4125))&lt;0,0,IF(_xlfn.MAXIFS($F$2:$F4124,$C$2:$C4124,$C4125,$B$2:$B4124,$B4125,$A$2:$A4124,$A4125)=0,"",$E4125-_xlfn.MAXIFS($F$2:$F4124,$C$2:$C4124,$C4125,$B$2:$B4124,$B4125,$A$2:$A4124,$A4125))))</f>
        <v/>
      </c>
      <c r="K4125" s="6" t="str">
        <f t="shared" si="193"/>
        <v/>
      </c>
      <c r="L4125" s="6" t="str">
        <f t="shared" si="194"/>
        <v/>
      </c>
      <c r="M4125" s="6" t="str">
        <f t="shared" si="192"/>
        <v/>
      </c>
    </row>
    <row r="4126" spans="1:13" x14ac:dyDescent="0.25">
      <c r="A4126"/>
      <c r="B4126" s="1"/>
      <c r="C4126"/>
      <c r="D4126"/>
      <c r="E4126" s="76"/>
      <c r="F4126" s="76"/>
      <c r="G4126" s="2"/>
      <c r="H4126" s="77"/>
      <c r="J4126" s="79" t="str">
        <f>IF(IF(IF(_xlfn.MAXIFS($F$2:$F4125,$C$2:$C4125,$C4126,$B$2:$B4125,$B4126,$A$2:$A4125,$A4126)=0,"",$E4126-_xlfn.MAXIFS($F$2:$F4125,$C$2:$C4125,$C4126,$B$2:$B4125,$B4126,$A$2:$A4125,$A4126))&lt;0,0,IF(_xlfn.MAXIFS($F$2:$F4125,$C$2:$C4125,$C4126,$B$2:$B4125,$B4126,$A$2:$A4125,$A4126)=0,"",$E4126-_xlfn.MAXIFS($F$2:$F4125,$C$2:$C4125,$C4126,$B$2:$B4125,$B4126,$A$2:$A4125,$A4126)))&gt;0.25,"",IF(IF(_xlfn.MAXIFS($F$2:$F4125,$C$2:$C4125,$C4126,$B$2:$B4125,$B4126,$A$2:$A4125,$A4126)=0,"",$E4126-_xlfn.MAXIFS($F$2:$F4125,$C$2:$C4125,$C4126,$B$2:$B4125,$B4126,$A$2:$A4125,$A4126))&lt;0,0,IF(_xlfn.MAXIFS($F$2:$F4125,$C$2:$C4125,$C4126,$B$2:$B4125,$B4126,$A$2:$A4125,$A4126)=0,"",$E4126-_xlfn.MAXIFS($F$2:$F4125,$C$2:$C4125,$C4126,$B$2:$B4125,$B4126,$A$2:$A4125,$A4126))))</f>
        <v/>
      </c>
      <c r="K4126" s="6" t="str">
        <f t="shared" si="193"/>
        <v/>
      </c>
      <c r="L4126" s="6" t="str">
        <f t="shared" si="194"/>
        <v/>
      </c>
      <c r="M4126" s="6" t="str">
        <f t="shared" si="192"/>
        <v/>
      </c>
    </row>
    <row r="4127" spans="1:13" x14ac:dyDescent="0.25">
      <c r="A4127"/>
      <c r="B4127" s="1"/>
      <c r="C4127"/>
      <c r="D4127"/>
      <c r="E4127" s="76"/>
      <c r="F4127" s="76"/>
      <c r="G4127" s="2"/>
      <c r="H4127" s="77"/>
      <c r="J4127" s="79" t="str">
        <f>IF(IF(IF(_xlfn.MAXIFS($F$2:$F4126,$C$2:$C4126,$C4127,$B$2:$B4126,$B4127,$A$2:$A4126,$A4127)=0,"",$E4127-_xlfn.MAXIFS($F$2:$F4126,$C$2:$C4126,$C4127,$B$2:$B4126,$B4127,$A$2:$A4126,$A4127))&lt;0,0,IF(_xlfn.MAXIFS($F$2:$F4126,$C$2:$C4126,$C4127,$B$2:$B4126,$B4127,$A$2:$A4126,$A4127)=0,"",$E4127-_xlfn.MAXIFS($F$2:$F4126,$C$2:$C4126,$C4127,$B$2:$B4126,$B4127,$A$2:$A4126,$A4127)))&gt;0.25,"",IF(IF(_xlfn.MAXIFS($F$2:$F4126,$C$2:$C4126,$C4127,$B$2:$B4126,$B4127,$A$2:$A4126,$A4127)=0,"",$E4127-_xlfn.MAXIFS($F$2:$F4126,$C$2:$C4126,$C4127,$B$2:$B4126,$B4127,$A$2:$A4126,$A4127))&lt;0,0,IF(_xlfn.MAXIFS($F$2:$F4126,$C$2:$C4126,$C4127,$B$2:$B4126,$B4127,$A$2:$A4126,$A4127)=0,"",$E4127-_xlfn.MAXIFS($F$2:$F4126,$C$2:$C4126,$C4127,$B$2:$B4126,$B4127,$A$2:$A4126,$A4127))))</f>
        <v/>
      </c>
      <c r="K4127" s="6" t="str">
        <f t="shared" si="193"/>
        <v/>
      </c>
      <c r="L4127" s="6" t="str">
        <f t="shared" si="194"/>
        <v/>
      </c>
      <c r="M4127" s="6" t="str">
        <f t="shared" si="192"/>
        <v/>
      </c>
    </row>
    <row r="4128" spans="1:13" x14ac:dyDescent="0.25">
      <c r="A4128"/>
      <c r="B4128" s="1"/>
      <c r="C4128"/>
      <c r="D4128"/>
      <c r="E4128" s="76"/>
      <c r="F4128" s="76"/>
      <c r="G4128" s="2"/>
      <c r="H4128" s="77"/>
      <c r="J4128" s="79" t="str">
        <f>IF(IF(IF(_xlfn.MAXIFS($F$2:$F4127,$C$2:$C4127,$C4128,$B$2:$B4127,$B4128,$A$2:$A4127,$A4128)=0,"",$E4128-_xlfn.MAXIFS($F$2:$F4127,$C$2:$C4127,$C4128,$B$2:$B4127,$B4128,$A$2:$A4127,$A4128))&lt;0,0,IF(_xlfn.MAXIFS($F$2:$F4127,$C$2:$C4127,$C4128,$B$2:$B4127,$B4128,$A$2:$A4127,$A4128)=0,"",$E4128-_xlfn.MAXIFS($F$2:$F4127,$C$2:$C4127,$C4128,$B$2:$B4127,$B4128,$A$2:$A4127,$A4128)))&gt;0.25,"",IF(IF(_xlfn.MAXIFS($F$2:$F4127,$C$2:$C4127,$C4128,$B$2:$B4127,$B4128,$A$2:$A4127,$A4128)=0,"",$E4128-_xlfn.MAXIFS($F$2:$F4127,$C$2:$C4127,$C4128,$B$2:$B4127,$B4128,$A$2:$A4127,$A4128))&lt;0,0,IF(_xlfn.MAXIFS($F$2:$F4127,$C$2:$C4127,$C4128,$B$2:$B4127,$B4128,$A$2:$A4127,$A4128)=0,"",$E4128-_xlfn.MAXIFS($F$2:$F4127,$C$2:$C4127,$C4128,$B$2:$B4127,$B4128,$A$2:$A4127,$A4128))))</f>
        <v/>
      </c>
      <c r="K4128" s="6" t="str">
        <f t="shared" si="193"/>
        <v/>
      </c>
      <c r="L4128" s="6" t="str">
        <f t="shared" si="194"/>
        <v/>
      </c>
      <c r="M4128" s="6" t="str">
        <f t="shared" si="192"/>
        <v/>
      </c>
    </row>
    <row r="4129" spans="1:13" x14ac:dyDescent="0.25">
      <c r="A4129"/>
      <c r="B4129" s="1"/>
      <c r="C4129"/>
      <c r="D4129"/>
      <c r="E4129" s="76"/>
      <c r="F4129" s="76"/>
      <c r="G4129" s="2"/>
      <c r="H4129" s="77"/>
      <c r="J4129" s="79" t="str">
        <f>IF(IF(IF(_xlfn.MAXIFS($F$2:$F4128,$C$2:$C4128,$C4129,$B$2:$B4128,$B4129,$A$2:$A4128,$A4129)=0,"",$E4129-_xlfn.MAXIFS($F$2:$F4128,$C$2:$C4128,$C4129,$B$2:$B4128,$B4129,$A$2:$A4128,$A4129))&lt;0,0,IF(_xlfn.MAXIFS($F$2:$F4128,$C$2:$C4128,$C4129,$B$2:$B4128,$B4129,$A$2:$A4128,$A4129)=0,"",$E4129-_xlfn.MAXIFS($F$2:$F4128,$C$2:$C4128,$C4129,$B$2:$B4128,$B4129,$A$2:$A4128,$A4129)))&gt;0.25,"",IF(IF(_xlfn.MAXIFS($F$2:$F4128,$C$2:$C4128,$C4129,$B$2:$B4128,$B4129,$A$2:$A4128,$A4129)=0,"",$E4129-_xlfn.MAXIFS($F$2:$F4128,$C$2:$C4128,$C4129,$B$2:$B4128,$B4129,$A$2:$A4128,$A4129))&lt;0,0,IF(_xlfn.MAXIFS($F$2:$F4128,$C$2:$C4128,$C4129,$B$2:$B4128,$B4129,$A$2:$A4128,$A4129)=0,"",$E4129-_xlfn.MAXIFS($F$2:$F4128,$C$2:$C4128,$C4129,$B$2:$B4128,$B4129,$A$2:$A4128,$A4129))))</f>
        <v/>
      </c>
      <c r="K4129" s="6" t="str">
        <f t="shared" si="193"/>
        <v/>
      </c>
      <c r="L4129" s="6" t="str">
        <f t="shared" si="194"/>
        <v/>
      </c>
      <c r="M4129" s="6" t="str">
        <f t="shared" si="192"/>
        <v/>
      </c>
    </row>
    <row r="4130" spans="1:13" x14ac:dyDescent="0.25">
      <c r="A4130"/>
      <c r="B4130" s="1"/>
      <c r="C4130"/>
      <c r="D4130"/>
      <c r="E4130" s="76"/>
      <c r="F4130" s="76"/>
      <c r="G4130" s="2"/>
      <c r="H4130" s="77"/>
      <c r="J4130" s="79" t="str">
        <f>IF(IF(IF(_xlfn.MAXIFS($F$2:$F4129,$C$2:$C4129,$C4130,$B$2:$B4129,$B4130,$A$2:$A4129,$A4130)=0,"",$E4130-_xlfn.MAXIFS($F$2:$F4129,$C$2:$C4129,$C4130,$B$2:$B4129,$B4130,$A$2:$A4129,$A4130))&lt;0,0,IF(_xlfn.MAXIFS($F$2:$F4129,$C$2:$C4129,$C4130,$B$2:$B4129,$B4130,$A$2:$A4129,$A4130)=0,"",$E4130-_xlfn.MAXIFS($F$2:$F4129,$C$2:$C4129,$C4130,$B$2:$B4129,$B4130,$A$2:$A4129,$A4130)))&gt;0.25,"",IF(IF(_xlfn.MAXIFS($F$2:$F4129,$C$2:$C4129,$C4130,$B$2:$B4129,$B4130,$A$2:$A4129,$A4130)=0,"",$E4130-_xlfn.MAXIFS($F$2:$F4129,$C$2:$C4129,$C4130,$B$2:$B4129,$B4130,$A$2:$A4129,$A4130))&lt;0,0,IF(_xlfn.MAXIFS($F$2:$F4129,$C$2:$C4129,$C4130,$B$2:$B4129,$B4130,$A$2:$A4129,$A4130)=0,"",$E4130-_xlfn.MAXIFS($F$2:$F4129,$C$2:$C4129,$C4130,$B$2:$B4129,$B4130,$A$2:$A4129,$A4130))))</f>
        <v/>
      </c>
      <c r="K4130" s="6" t="str">
        <f t="shared" si="193"/>
        <v/>
      </c>
      <c r="L4130" s="6" t="str">
        <f t="shared" si="194"/>
        <v/>
      </c>
      <c r="M4130" s="6" t="str">
        <f t="shared" si="192"/>
        <v/>
      </c>
    </row>
    <row r="4131" spans="1:13" x14ac:dyDescent="0.25">
      <c r="A4131"/>
      <c r="B4131" s="1"/>
      <c r="C4131"/>
      <c r="D4131"/>
      <c r="E4131" s="76"/>
      <c r="F4131" s="76"/>
      <c r="G4131" s="2"/>
      <c r="H4131" s="77"/>
      <c r="J4131" s="79" t="str">
        <f>IF(IF(IF(_xlfn.MAXIFS($F$2:$F4130,$C$2:$C4130,$C4131,$B$2:$B4130,$B4131,$A$2:$A4130,$A4131)=0,"",$E4131-_xlfn.MAXIFS($F$2:$F4130,$C$2:$C4130,$C4131,$B$2:$B4130,$B4131,$A$2:$A4130,$A4131))&lt;0,0,IF(_xlfn.MAXIFS($F$2:$F4130,$C$2:$C4130,$C4131,$B$2:$B4130,$B4131,$A$2:$A4130,$A4131)=0,"",$E4131-_xlfn.MAXIFS($F$2:$F4130,$C$2:$C4130,$C4131,$B$2:$B4130,$B4131,$A$2:$A4130,$A4131)))&gt;0.25,"",IF(IF(_xlfn.MAXIFS($F$2:$F4130,$C$2:$C4130,$C4131,$B$2:$B4130,$B4131,$A$2:$A4130,$A4131)=0,"",$E4131-_xlfn.MAXIFS($F$2:$F4130,$C$2:$C4130,$C4131,$B$2:$B4130,$B4131,$A$2:$A4130,$A4131))&lt;0,0,IF(_xlfn.MAXIFS($F$2:$F4130,$C$2:$C4130,$C4131,$B$2:$B4130,$B4131,$A$2:$A4130,$A4131)=0,"",$E4131-_xlfn.MAXIFS($F$2:$F4130,$C$2:$C4130,$C4131,$B$2:$B4130,$B4131,$A$2:$A4130,$A4131))))</f>
        <v/>
      </c>
      <c r="K4131" s="6" t="str">
        <f t="shared" si="193"/>
        <v/>
      </c>
      <c r="L4131" s="6" t="str">
        <f t="shared" si="194"/>
        <v/>
      </c>
      <c r="M4131" s="6" t="str">
        <f t="shared" si="192"/>
        <v/>
      </c>
    </row>
    <row r="4132" spans="1:13" x14ac:dyDescent="0.25">
      <c r="A4132"/>
      <c r="B4132" s="1"/>
      <c r="C4132"/>
      <c r="D4132"/>
      <c r="E4132" s="76"/>
      <c r="F4132" s="76"/>
      <c r="G4132" s="2"/>
      <c r="H4132" s="77"/>
      <c r="J4132" s="79" t="str">
        <f>IF(IF(IF(_xlfn.MAXIFS($F$2:$F4131,$C$2:$C4131,$C4132,$B$2:$B4131,$B4132,$A$2:$A4131,$A4132)=0,"",$E4132-_xlfn.MAXIFS($F$2:$F4131,$C$2:$C4131,$C4132,$B$2:$B4131,$B4132,$A$2:$A4131,$A4132))&lt;0,0,IF(_xlfn.MAXIFS($F$2:$F4131,$C$2:$C4131,$C4132,$B$2:$B4131,$B4132,$A$2:$A4131,$A4132)=0,"",$E4132-_xlfn.MAXIFS($F$2:$F4131,$C$2:$C4131,$C4132,$B$2:$B4131,$B4132,$A$2:$A4131,$A4132)))&gt;0.25,"",IF(IF(_xlfn.MAXIFS($F$2:$F4131,$C$2:$C4131,$C4132,$B$2:$B4131,$B4132,$A$2:$A4131,$A4132)=0,"",$E4132-_xlfn.MAXIFS($F$2:$F4131,$C$2:$C4131,$C4132,$B$2:$B4131,$B4132,$A$2:$A4131,$A4132))&lt;0,0,IF(_xlfn.MAXIFS($F$2:$F4131,$C$2:$C4131,$C4132,$B$2:$B4131,$B4132,$A$2:$A4131,$A4132)=0,"",$E4132-_xlfn.MAXIFS($F$2:$F4131,$C$2:$C4131,$C4132,$B$2:$B4131,$B4132,$A$2:$A4131,$A4132))))</f>
        <v/>
      </c>
      <c r="K4132" s="6" t="str">
        <f t="shared" si="193"/>
        <v/>
      </c>
      <c r="L4132" s="6" t="str">
        <f t="shared" si="194"/>
        <v/>
      </c>
      <c r="M4132" s="6" t="str">
        <f t="shared" si="192"/>
        <v/>
      </c>
    </row>
    <row r="4133" spans="1:13" x14ac:dyDescent="0.25">
      <c r="A4133"/>
      <c r="B4133" s="1"/>
      <c r="C4133"/>
      <c r="D4133"/>
      <c r="E4133" s="76"/>
      <c r="F4133" s="76"/>
      <c r="G4133" s="2"/>
      <c r="H4133" s="77"/>
      <c r="J4133" s="79" t="str">
        <f>IF(IF(IF(_xlfn.MAXIFS($F$2:$F4132,$C$2:$C4132,$C4133,$B$2:$B4132,$B4133,$A$2:$A4132,$A4133)=0,"",$E4133-_xlfn.MAXIFS($F$2:$F4132,$C$2:$C4132,$C4133,$B$2:$B4132,$B4133,$A$2:$A4132,$A4133))&lt;0,0,IF(_xlfn.MAXIFS($F$2:$F4132,$C$2:$C4132,$C4133,$B$2:$B4132,$B4133,$A$2:$A4132,$A4133)=0,"",$E4133-_xlfn.MAXIFS($F$2:$F4132,$C$2:$C4132,$C4133,$B$2:$B4132,$B4133,$A$2:$A4132,$A4133)))&gt;0.25,"",IF(IF(_xlfn.MAXIFS($F$2:$F4132,$C$2:$C4132,$C4133,$B$2:$B4132,$B4133,$A$2:$A4132,$A4133)=0,"",$E4133-_xlfn.MAXIFS($F$2:$F4132,$C$2:$C4132,$C4133,$B$2:$B4132,$B4133,$A$2:$A4132,$A4133))&lt;0,0,IF(_xlfn.MAXIFS($F$2:$F4132,$C$2:$C4132,$C4133,$B$2:$B4132,$B4133,$A$2:$A4132,$A4133)=0,"",$E4133-_xlfn.MAXIFS($F$2:$F4132,$C$2:$C4132,$C4133,$B$2:$B4132,$B4133,$A$2:$A4132,$A4133))))</f>
        <v/>
      </c>
      <c r="K4133" s="6" t="str">
        <f t="shared" si="193"/>
        <v/>
      </c>
      <c r="L4133" s="6" t="str">
        <f t="shared" si="194"/>
        <v/>
      </c>
      <c r="M4133" s="6" t="str">
        <f t="shared" si="192"/>
        <v/>
      </c>
    </row>
    <row r="4134" spans="1:13" x14ac:dyDescent="0.25">
      <c r="A4134"/>
      <c r="B4134" s="1"/>
      <c r="C4134"/>
      <c r="D4134"/>
      <c r="E4134" s="76"/>
      <c r="F4134" s="76"/>
      <c r="G4134" s="2"/>
      <c r="H4134" s="77"/>
      <c r="J4134" s="79" t="str">
        <f>IF(IF(IF(_xlfn.MAXIFS($F$2:$F4133,$C$2:$C4133,$C4134,$B$2:$B4133,$B4134,$A$2:$A4133,$A4134)=0,"",$E4134-_xlfn.MAXIFS($F$2:$F4133,$C$2:$C4133,$C4134,$B$2:$B4133,$B4134,$A$2:$A4133,$A4134))&lt;0,0,IF(_xlfn.MAXIFS($F$2:$F4133,$C$2:$C4133,$C4134,$B$2:$B4133,$B4134,$A$2:$A4133,$A4134)=0,"",$E4134-_xlfn.MAXIFS($F$2:$F4133,$C$2:$C4133,$C4134,$B$2:$B4133,$B4134,$A$2:$A4133,$A4134)))&gt;0.25,"",IF(IF(_xlfn.MAXIFS($F$2:$F4133,$C$2:$C4133,$C4134,$B$2:$B4133,$B4134,$A$2:$A4133,$A4134)=0,"",$E4134-_xlfn.MAXIFS($F$2:$F4133,$C$2:$C4133,$C4134,$B$2:$B4133,$B4134,$A$2:$A4133,$A4134))&lt;0,0,IF(_xlfn.MAXIFS($F$2:$F4133,$C$2:$C4133,$C4134,$B$2:$B4133,$B4134,$A$2:$A4133,$A4134)=0,"",$E4134-_xlfn.MAXIFS($F$2:$F4133,$C$2:$C4133,$C4134,$B$2:$B4133,$B4134,$A$2:$A4133,$A4134))))</f>
        <v/>
      </c>
      <c r="K4134" s="6" t="str">
        <f t="shared" si="193"/>
        <v/>
      </c>
      <c r="L4134" s="6" t="str">
        <f t="shared" si="194"/>
        <v/>
      </c>
      <c r="M4134" s="6" t="str">
        <f t="shared" si="192"/>
        <v/>
      </c>
    </row>
    <row r="4135" spans="1:13" x14ac:dyDescent="0.25">
      <c r="A4135"/>
      <c r="B4135" s="1"/>
      <c r="C4135"/>
      <c r="D4135"/>
      <c r="E4135" s="76"/>
      <c r="F4135" s="76"/>
      <c r="G4135" s="2"/>
      <c r="H4135" s="77"/>
      <c r="J4135" s="79" t="str">
        <f>IF(IF(IF(_xlfn.MAXIFS($F$2:$F4134,$C$2:$C4134,$C4135,$B$2:$B4134,$B4135,$A$2:$A4134,$A4135)=0,"",$E4135-_xlfn.MAXIFS($F$2:$F4134,$C$2:$C4134,$C4135,$B$2:$B4134,$B4135,$A$2:$A4134,$A4135))&lt;0,0,IF(_xlfn.MAXIFS($F$2:$F4134,$C$2:$C4134,$C4135,$B$2:$B4134,$B4135,$A$2:$A4134,$A4135)=0,"",$E4135-_xlfn.MAXIFS($F$2:$F4134,$C$2:$C4134,$C4135,$B$2:$B4134,$B4135,$A$2:$A4134,$A4135)))&gt;0.25,"",IF(IF(_xlfn.MAXIFS($F$2:$F4134,$C$2:$C4134,$C4135,$B$2:$B4134,$B4135,$A$2:$A4134,$A4135)=0,"",$E4135-_xlfn.MAXIFS($F$2:$F4134,$C$2:$C4134,$C4135,$B$2:$B4134,$B4135,$A$2:$A4134,$A4135))&lt;0,0,IF(_xlfn.MAXIFS($F$2:$F4134,$C$2:$C4134,$C4135,$B$2:$B4134,$B4135,$A$2:$A4134,$A4135)=0,"",$E4135-_xlfn.MAXIFS($F$2:$F4134,$C$2:$C4134,$C4135,$B$2:$B4134,$B4135,$A$2:$A4134,$A4135))))</f>
        <v/>
      </c>
      <c r="K4135" s="6" t="str">
        <f t="shared" si="193"/>
        <v/>
      </c>
      <c r="L4135" s="6" t="str">
        <f t="shared" si="194"/>
        <v/>
      </c>
      <c r="M4135" s="6" t="str">
        <f t="shared" si="192"/>
        <v/>
      </c>
    </row>
    <row r="4136" spans="1:13" x14ac:dyDescent="0.25">
      <c r="A4136"/>
      <c r="B4136" s="1"/>
      <c r="C4136"/>
      <c r="D4136"/>
      <c r="E4136" s="76"/>
      <c r="F4136" s="76"/>
      <c r="G4136" s="2"/>
      <c r="H4136" s="77"/>
      <c r="J4136" s="79" t="str">
        <f>IF(IF(IF(_xlfn.MAXIFS($F$2:$F4135,$C$2:$C4135,$C4136,$B$2:$B4135,$B4136,$A$2:$A4135,$A4136)=0,"",$E4136-_xlfn.MAXIFS($F$2:$F4135,$C$2:$C4135,$C4136,$B$2:$B4135,$B4136,$A$2:$A4135,$A4136))&lt;0,0,IF(_xlfn.MAXIFS($F$2:$F4135,$C$2:$C4135,$C4136,$B$2:$B4135,$B4136,$A$2:$A4135,$A4136)=0,"",$E4136-_xlfn.MAXIFS($F$2:$F4135,$C$2:$C4135,$C4136,$B$2:$B4135,$B4136,$A$2:$A4135,$A4136)))&gt;0.25,"",IF(IF(_xlfn.MAXIFS($F$2:$F4135,$C$2:$C4135,$C4136,$B$2:$B4135,$B4136,$A$2:$A4135,$A4136)=0,"",$E4136-_xlfn.MAXIFS($F$2:$F4135,$C$2:$C4135,$C4136,$B$2:$B4135,$B4136,$A$2:$A4135,$A4136))&lt;0,0,IF(_xlfn.MAXIFS($F$2:$F4135,$C$2:$C4135,$C4136,$B$2:$B4135,$B4136,$A$2:$A4135,$A4136)=0,"",$E4136-_xlfn.MAXIFS($F$2:$F4135,$C$2:$C4135,$C4136,$B$2:$B4135,$B4136,$A$2:$A4135,$A4136))))</f>
        <v/>
      </c>
      <c r="K4136" s="6" t="str">
        <f t="shared" si="193"/>
        <v/>
      </c>
      <c r="L4136" s="6" t="str">
        <f t="shared" si="194"/>
        <v/>
      </c>
      <c r="M4136" s="6" t="str">
        <f t="shared" si="192"/>
        <v/>
      </c>
    </row>
    <row r="4137" spans="1:13" x14ac:dyDescent="0.25">
      <c r="A4137"/>
      <c r="B4137" s="1"/>
      <c r="C4137"/>
      <c r="D4137"/>
      <c r="E4137" s="76"/>
      <c r="F4137" s="76"/>
      <c r="G4137" s="2"/>
      <c r="H4137" s="77"/>
      <c r="J4137" s="79" t="str">
        <f>IF(IF(IF(_xlfn.MAXIFS($F$2:$F4136,$C$2:$C4136,$C4137,$B$2:$B4136,$B4137,$A$2:$A4136,$A4137)=0,"",$E4137-_xlfn.MAXIFS($F$2:$F4136,$C$2:$C4136,$C4137,$B$2:$B4136,$B4137,$A$2:$A4136,$A4137))&lt;0,0,IF(_xlfn.MAXIFS($F$2:$F4136,$C$2:$C4136,$C4137,$B$2:$B4136,$B4137,$A$2:$A4136,$A4137)=0,"",$E4137-_xlfn.MAXIFS($F$2:$F4136,$C$2:$C4136,$C4137,$B$2:$B4136,$B4137,$A$2:$A4136,$A4137)))&gt;0.25,"",IF(IF(_xlfn.MAXIFS($F$2:$F4136,$C$2:$C4136,$C4137,$B$2:$B4136,$B4137,$A$2:$A4136,$A4137)=0,"",$E4137-_xlfn.MAXIFS($F$2:$F4136,$C$2:$C4136,$C4137,$B$2:$B4136,$B4137,$A$2:$A4136,$A4137))&lt;0,0,IF(_xlfn.MAXIFS($F$2:$F4136,$C$2:$C4136,$C4137,$B$2:$B4136,$B4137,$A$2:$A4136,$A4137)=0,"",$E4137-_xlfn.MAXIFS($F$2:$F4136,$C$2:$C4136,$C4137,$B$2:$B4136,$B4137,$A$2:$A4136,$A4137))))</f>
        <v/>
      </c>
      <c r="K4137" s="6" t="str">
        <f t="shared" si="193"/>
        <v/>
      </c>
      <c r="L4137" s="6" t="str">
        <f t="shared" si="194"/>
        <v/>
      </c>
      <c r="M4137" s="6" t="str">
        <f t="shared" si="192"/>
        <v/>
      </c>
    </row>
    <row r="4138" spans="1:13" x14ac:dyDescent="0.25">
      <c r="A4138"/>
      <c r="B4138" s="1"/>
      <c r="C4138"/>
      <c r="D4138"/>
      <c r="E4138" s="76"/>
      <c r="F4138" s="76"/>
      <c r="G4138" s="2"/>
      <c r="H4138" s="77"/>
      <c r="J4138" s="79" t="str">
        <f>IF(IF(IF(_xlfn.MAXIFS($F$2:$F4137,$C$2:$C4137,$C4138,$B$2:$B4137,$B4138,$A$2:$A4137,$A4138)=0,"",$E4138-_xlfn.MAXIFS($F$2:$F4137,$C$2:$C4137,$C4138,$B$2:$B4137,$B4138,$A$2:$A4137,$A4138))&lt;0,0,IF(_xlfn.MAXIFS($F$2:$F4137,$C$2:$C4137,$C4138,$B$2:$B4137,$B4138,$A$2:$A4137,$A4138)=0,"",$E4138-_xlfn.MAXIFS($F$2:$F4137,$C$2:$C4137,$C4138,$B$2:$B4137,$B4138,$A$2:$A4137,$A4138)))&gt;0.25,"",IF(IF(_xlfn.MAXIFS($F$2:$F4137,$C$2:$C4137,$C4138,$B$2:$B4137,$B4138,$A$2:$A4137,$A4138)=0,"",$E4138-_xlfn.MAXIFS($F$2:$F4137,$C$2:$C4137,$C4138,$B$2:$B4137,$B4138,$A$2:$A4137,$A4138))&lt;0,0,IF(_xlfn.MAXIFS($F$2:$F4137,$C$2:$C4137,$C4138,$B$2:$B4137,$B4138,$A$2:$A4137,$A4138)=0,"",$E4138-_xlfn.MAXIFS($F$2:$F4137,$C$2:$C4137,$C4138,$B$2:$B4137,$B4138,$A$2:$A4137,$A4138))))</f>
        <v/>
      </c>
      <c r="K4138" s="6" t="str">
        <f t="shared" si="193"/>
        <v/>
      </c>
      <c r="L4138" s="6" t="str">
        <f t="shared" si="194"/>
        <v/>
      </c>
      <c r="M4138" s="6" t="str">
        <f t="shared" si="192"/>
        <v/>
      </c>
    </row>
    <row r="4139" spans="1:13" x14ac:dyDescent="0.25">
      <c r="A4139"/>
      <c r="B4139" s="1"/>
      <c r="C4139"/>
      <c r="D4139"/>
      <c r="E4139" s="76"/>
      <c r="F4139" s="76"/>
      <c r="G4139" s="2"/>
      <c r="H4139" s="77"/>
      <c r="J4139" s="79" t="str">
        <f>IF(IF(IF(_xlfn.MAXIFS($F$2:$F4138,$C$2:$C4138,$C4139,$B$2:$B4138,$B4139,$A$2:$A4138,$A4139)=0,"",$E4139-_xlfn.MAXIFS($F$2:$F4138,$C$2:$C4138,$C4139,$B$2:$B4138,$B4139,$A$2:$A4138,$A4139))&lt;0,0,IF(_xlfn.MAXIFS($F$2:$F4138,$C$2:$C4138,$C4139,$B$2:$B4138,$B4139,$A$2:$A4138,$A4139)=0,"",$E4139-_xlfn.MAXIFS($F$2:$F4138,$C$2:$C4138,$C4139,$B$2:$B4138,$B4139,$A$2:$A4138,$A4139)))&gt;0.25,"",IF(IF(_xlfn.MAXIFS($F$2:$F4138,$C$2:$C4138,$C4139,$B$2:$B4138,$B4139,$A$2:$A4138,$A4139)=0,"",$E4139-_xlfn.MAXIFS($F$2:$F4138,$C$2:$C4138,$C4139,$B$2:$B4138,$B4139,$A$2:$A4138,$A4139))&lt;0,0,IF(_xlfn.MAXIFS($F$2:$F4138,$C$2:$C4138,$C4139,$B$2:$B4138,$B4139,$A$2:$A4138,$A4139)=0,"",$E4139-_xlfn.MAXIFS($F$2:$F4138,$C$2:$C4138,$C4139,$B$2:$B4138,$B4139,$A$2:$A4138,$A4139))))</f>
        <v/>
      </c>
      <c r="K4139" s="6" t="str">
        <f t="shared" si="193"/>
        <v/>
      </c>
      <c r="L4139" s="6" t="str">
        <f t="shared" si="194"/>
        <v/>
      </c>
      <c r="M4139" s="6" t="str">
        <f t="shared" si="192"/>
        <v/>
      </c>
    </row>
    <row r="4140" spans="1:13" x14ac:dyDescent="0.25">
      <c r="A4140"/>
      <c r="B4140" s="1"/>
      <c r="C4140"/>
      <c r="D4140"/>
      <c r="E4140" s="76"/>
      <c r="F4140" s="76"/>
      <c r="G4140" s="2"/>
      <c r="H4140" s="77"/>
      <c r="J4140" s="79" t="str">
        <f>IF(IF(IF(_xlfn.MAXIFS($F$2:$F4139,$C$2:$C4139,$C4140,$B$2:$B4139,$B4140,$A$2:$A4139,$A4140)=0,"",$E4140-_xlfn.MAXIFS($F$2:$F4139,$C$2:$C4139,$C4140,$B$2:$B4139,$B4140,$A$2:$A4139,$A4140))&lt;0,0,IF(_xlfn.MAXIFS($F$2:$F4139,$C$2:$C4139,$C4140,$B$2:$B4139,$B4140,$A$2:$A4139,$A4140)=0,"",$E4140-_xlfn.MAXIFS($F$2:$F4139,$C$2:$C4139,$C4140,$B$2:$B4139,$B4140,$A$2:$A4139,$A4140)))&gt;0.25,"",IF(IF(_xlfn.MAXIFS($F$2:$F4139,$C$2:$C4139,$C4140,$B$2:$B4139,$B4140,$A$2:$A4139,$A4140)=0,"",$E4140-_xlfn.MAXIFS($F$2:$F4139,$C$2:$C4139,$C4140,$B$2:$B4139,$B4140,$A$2:$A4139,$A4140))&lt;0,0,IF(_xlfn.MAXIFS($F$2:$F4139,$C$2:$C4139,$C4140,$B$2:$B4139,$B4140,$A$2:$A4139,$A4140)=0,"",$E4140-_xlfn.MAXIFS($F$2:$F4139,$C$2:$C4139,$C4140,$B$2:$B4139,$B4140,$A$2:$A4139,$A4140))))</f>
        <v/>
      </c>
      <c r="K4140" s="6" t="str">
        <f t="shared" si="193"/>
        <v/>
      </c>
      <c r="L4140" s="6" t="str">
        <f t="shared" si="194"/>
        <v/>
      </c>
      <c r="M4140" s="6" t="str">
        <f t="shared" si="192"/>
        <v/>
      </c>
    </row>
    <row r="4141" spans="1:13" x14ac:dyDescent="0.25">
      <c r="A4141"/>
      <c r="B4141" s="1"/>
      <c r="C4141"/>
      <c r="D4141"/>
      <c r="E4141" s="76"/>
      <c r="F4141" s="76"/>
      <c r="G4141" s="2"/>
      <c r="H4141" s="77"/>
      <c r="J4141" s="79" t="str">
        <f>IF(IF(IF(_xlfn.MAXIFS($F$2:$F4140,$C$2:$C4140,$C4141,$B$2:$B4140,$B4141,$A$2:$A4140,$A4141)=0,"",$E4141-_xlfn.MAXIFS($F$2:$F4140,$C$2:$C4140,$C4141,$B$2:$B4140,$B4141,$A$2:$A4140,$A4141))&lt;0,0,IF(_xlfn.MAXIFS($F$2:$F4140,$C$2:$C4140,$C4141,$B$2:$B4140,$B4141,$A$2:$A4140,$A4141)=0,"",$E4141-_xlfn.MAXIFS($F$2:$F4140,$C$2:$C4140,$C4141,$B$2:$B4140,$B4141,$A$2:$A4140,$A4141)))&gt;0.25,"",IF(IF(_xlfn.MAXIFS($F$2:$F4140,$C$2:$C4140,$C4141,$B$2:$B4140,$B4141,$A$2:$A4140,$A4141)=0,"",$E4141-_xlfn.MAXIFS($F$2:$F4140,$C$2:$C4140,$C4141,$B$2:$B4140,$B4141,$A$2:$A4140,$A4141))&lt;0,0,IF(_xlfn.MAXIFS($F$2:$F4140,$C$2:$C4140,$C4141,$B$2:$B4140,$B4141,$A$2:$A4140,$A4141)=0,"",$E4141-_xlfn.MAXIFS($F$2:$F4140,$C$2:$C4140,$C4141,$B$2:$B4140,$B4141,$A$2:$A4140,$A4141))))</f>
        <v/>
      </c>
      <c r="K4141" s="6" t="str">
        <f t="shared" si="193"/>
        <v/>
      </c>
      <c r="L4141" s="6" t="str">
        <f t="shared" si="194"/>
        <v/>
      </c>
      <c r="M4141" s="6" t="str">
        <f t="shared" si="192"/>
        <v/>
      </c>
    </row>
    <row r="4142" spans="1:13" x14ac:dyDescent="0.25">
      <c r="A4142"/>
      <c r="B4142" s="1"/>
      <c r="C4142"/>
      <c r="D4142"/>
      <c r="E4142" s="76"/>
      <c r="F4142" s="76"/>
      <c r="G4142" s="2"/>
      <c r="H4142" s="77"/>
      <c r="J4142" s="79" t="str">
        <f>IF(IF(IF(_xlfn.MAXIFS($F$2:$F4141,$C$2:$C4141,$C4142,$B$2:$B4141,$B4142,$A$2:$A4141,$A4142)=0,"",$E4142-_xlfn.MAXIFS($F$2:$F4141,$C$2:$C4141,$C4142,$B$2:$B4141,$B4142,$A$2:$A4141,$A4142))&lt;0,0,IF(_xlfn.MAXIFS($F$2:$F4141,$C$2:$C4141,$C4142,$B$2:$B4141,$B4142,$A$2:$A4141,$A4142)=0,"",$E4142-_xlfn.MAXIFS($F$2:$F4141,$C$2:$C4141,$C4142,$B$2:$B4141,$B4142,$A$2:$A4141,$A4142)))&gt;0.25,"",IF(IF(_xlfn.MAXIFS($F$2:$F4141,$C$2:$C4141,$C4142,$B$2:$B4141,$B4142,$A$2:$A4141,$A4142)=0,"",$E4142-_xlfn.MAXIFS($F$2:$F4141,$C$2:$C4141,$C4142,$B$2:$B4141,$B4142,$A$2:$A4141,$A4142))&lt;0,0,IF(_xlfn.MAXIFS($F$2:$F4141,$C$2:$C4141,$C4142,$B$2:$B4141,$B4142,$A$2:$A4141,$A4142)=0,"",$E4142-_xlfn.MAXIFS($F$2:$F4141,$C$2:$C4141,$C4142,$B$2:$B4141,$B4142,$A$2:$A4141,$A4142))))</f>
        <v/>
      </c>
      <c r="K4142" s="6" t="str">
        <f t="shared" si="193"/>
        <v/>
      </c>
      <c r="L4142" s="6" t="str">
        <f t="shared" si="194"/>
        <v/>
      </c>
      <c r="M4142" s="6" t="str">
        <f t="shared" si="192"/>
        <v/>
      </c>
    </row>
    <row r="4143" spans="1:13" x14ac:dyDescent="0.25">
      <c r="A4143"/>
      <c r="B4143" s="1"/>
      <c r="C4143"/>
      <c r="D4143"/>
      <c r="E4143" s="76"/>
      <c r="F4143" s="76"/>
      <c r="G4143" s="2"/>
      <c r="H4143" s="77"/>
      <c r="J4143" s="79" t="str">
        <f>IF(IF(IF(_xlfn.MAXIFS($F$2:$F4142,$C$2:$C4142,$C4143,$B$2:$B4142,$B4143,$A$2:$A4142,$A4143)=0,"",$E4143-_xlfn.MAXIFS($F$2:$F4142,$C$2:$C4142,$C4143,$B$2:$B4142,$B4143,$A$2:$A4142,$A4143))&lt;0,0,IF(_xlfn.MAXIFS($F$2:$F4142,$C$2:$C4142,$C4143,$B$2:$B4142,$B4143,$A$2:$A4142,$A4143)=0,"",$E4143-_xlfn.MAXIFS($F$2:$F4142,$C$2:$C4142,$C4143,$B$2:$B4142,$B4143,$A$2:$A4142,$A4143)))&gt;0.25,"",IF(IF(_xlfn.MAXIFS($F$2:$F4142,$C$2:$C4142,$C4143,$B$2:$B4142,$B4143,$A$2:$A4142,$A4143)=0,"",$E4143-_xlfn.MAXIFS($F$2:$F4142,$C$2:$C4142,$C4143,$B$2:$B4142,$B4143,$A$2:$A4142,$A4143))&lt;0,0,IF(_xlfn.MAXIFS($F$2:$F4142,$C$2:$C4142,$C4143,$B$2:$B4142,$B4143,$A$2:$A4142,$A4143)=0,"",$E4143-_xlfn.MAXIFS($F$2:$F4142,$C$2:$C4142,$C4143,$B$2:$B4142,$B4143,$A$2:$A4142,$A4143))))</f>
        <v/>
      </c>
      <c r="K4143" s="6" t="str">
        <f t="shared" si="193"/>
        <v/>
      </c>
      <c r="L4143" s="6" t="str">
        <f t="shared" si="194"/>
        <v/>
      </c>
      <c r="M4143" s="6" t="str">
        <f t="shared" si="192"/>
        <v/>
      </c>
    </row>
    <row r="4144" spans="1:13" x14ac:dyDescent="0.25">
      <c r="A4144"/>
      <c r="B4144" s="1"/>
      <c r="C4144"/>
      <c r="D4144"/>
      <c r="E4144" s="76"/>
      <c r="F4144" s="76"/>
      <c r="G4144" s="2"/>
      <c r="H4144" s="77"/>
      <c r="J4144" s="79" t="str">
        <f>IF(IF(IF(_xlfn.MAXIFS($F$2:$F4143,$C$2:$C4143,$C4144,$B$2:$B4143,$B4144,$A$2:$A4143,$A4144)=0,"",$E4144-_xlfn.MAXIFS($F$2:$F4143,$C$2:$C4143,$C4144,$B$2:$B4143,$B4144,$A$2:$A4143,$A4144))&lt;0,0,IF(_xlfn.MAXIFS($F$2:$F4143,$C$2:$C4143,$C4144,$B$2:$B4143,$B4144,$A$2:$A4143,$A4144)=0,"",$E4144-_xlfn.MAXIFS($F$2:$F4143,$C$2:$C4143,$C4144,$B$2:$B4143,$B4144,$A$2:$A4143,$A4144)))&gt;0.25,"",IF(IF(_xlfn.MAXIFS($F$2:$F4143,$C$2:$C4143,$C4144,$B$2:$B4143,$B4144,$A$2:$A4143,$A4144)=0,"",$E4144-_xlfn.MAXIFS($F$2:$F4143,$C$2:$C4143,$C4144,$B$2:$B4143,$B4144,$A$2:$A4143,$A4144))&lt;0,0,IF(_xlfn.MAXIFS($F$2:$F4143,$C$2:$C4143,$C4144,$B$2:$B4143,$B4144,$A$2:$A4143,$A4144)=0,"",$E4144-_xlfn.MAXIFS($F$2:$F4143,$C$2:$C4143,$C4144,$B$2:$B4143,$B4144,$A$2:$A4143,$A4144))))</f>
        <v/>
      </c>
      <c r="K4144" s="6" t="str">
        <f t="shared" si="193"/>
        <v/>
      </c>
      <c r="L4144" s="6" t="str">
        <f t="shared" si="194"/>
        <v/>
      </c>
      <c r="M4144" s="6" t="str">
        <f t="shared" si="192"/>
        <v/>
      </c>
    </row>
    <row r="4145" spans="1:13" x14ac:dyDescent="0.25">
      <c r="A4145"/>
      <c r="B4145" s="1"/>
      <c r="C4145"/>
      <c r="D4145"/>
      <c r="E4145" s="76"/>
      <c r="F4145" s="76"/>
      <c r="G4145" s="2"/>
      <c r="H4145" s="77"/>
      <c r="J4145" s="79" t="str">
        <f>IF(IF(IF(_xlfn.MAXIFS($F$2:$F4144,$C$2:$C4144,$C4145,$B$2:$B4144,$B4145,$A$2:$A4144,$A4145)=0,"",$E4145-_xlfn.MAXIFS($F$2:$F4144,$C$2:$C4144,$C4145,$B$2:$B4144,$B4145,$A$2:$A4144,$A4145))&lt;0,0,IF(_xlfn.MAXIFS($F$2:$F4144,$C$2:$C4144,$C4145,$B$2:$B4144,$B4145,$A$2:$A4144,$A4145)=0,"",$E4145-_xlfn.MAXIFS($F$2:$F4144,$C$2:$C4144,$C4145,$B$2:$B4144,$B4145,$A$2:$A4144,$A4145)))&gt;0.25,"",IF(IF(_xlfn.MAXIFS($F$2:$F4144,$C$2:$C4144,$C4145,$B$2:$B4144,$B4145,$A$2:$A4144,$A4145)=0,"",$E4145-_xlfn.MAXIFS($F$2:$F4144,$C$2:$C4144,$C4145,$B$2:$B4144,$B4145,$A$2:$A4144,$A4145))&lt;0,0,IF(_xlfn.MAXIFS($F$2:$F4144,$C$2:$C4144,$C4145,$B$2:$B4144,$B4145,$A$2:$A4144,$A4145)=0,"",$E4145-_xlfn.MAXIFS($F$2:$F4144,$C$2:$C4144,$C4145,$B$2:$B4144,$B4145,$A$2:$A4144,$A4145))))</f>
        <v/>
      </c>
      <c r="K4145" s="6" t="str">
        <f t="shared" si="193"/>
        <v/>
      </c>
      <c r="L4145" s="6" t="str">
        <f t="shared" si="194"/>
        <v/>
      </c>
      <c r="M4145" s="6" t="str">
        <f t="shared" si="192"/>
        <v/>
      </c>
    </row>
    <row r="4146" spans="1:13" x14ac:dyDescent="0.25">
      <c r="A4146"/>
      <c r="B4146" s="1"/>
      <c r="C4146"/>
      <c r="D4146"/>
      <c r="E4146" s="76"/>
      <c r="F4146" s="76"/>
      <c r="G4146" s="2"/>
      <c r="H4146" s="77"/>
      <c r="J4146" s="79" t="str">
        <f>IF(IF(IF(_xlfn.MAXIFS($F$2:$F4145,$C$2:$C4145,$C4146,$B$2:$B4145,$B4146,$A$2:$A4145,$A4146)=0,"",$E4146-_xlfn.MAXIFS($F$2:$F4145,$C$2:$C4145,$C4146,$B$2:$B4145,$B4146,$A$2:$A4145,$A4146))&lt;0,0,IF(_xlfn.MAXIFS($F$2:$F4145,$C$2:$C4145,$C4146,$B$2:$B4145,$B4146,$A$2:$A4145,$A4146)=0,"",$E4146-_xlfn.MAXIFS($F$2:$F4145,$C$2:$C4145,$C4146,$B$2:$B4145,$B4146,$A$2:$A4145,$A4146)))&gt;0.25,"",IF(IF(_xlfn.MAXIFS($F$2:$F4145,$C$2:$C4145,$C4146,$B$2:$B4145,$B4146,$A$2:$A4145,$A4146)=0,"",$E4146-_xlfn.MAXIFS($F$2:$F4145,$C$2:$C4145,$C4146,$B$2:$B4145,$B4146,$A$2:$A4145,$A4146))&lt;0,0,IF(_xlfn.MAXIFS($F$2:$F4145,$C$2:$C4145,$C4146,$B$2:$B4145,$B4146,$A$2:$A4145,$A4146)=0,"",$E4146-_xlfn.MAXIFS($F$2:$F4145,$C$2:$C4145,$C4146,$B$2:$B4145,$B4146,$A$2:$A4145,$A4146))))</f>
        <v/>
      </c>
      <c r="K4146" s="6" t="str">
        <f t="shared" si="193"/>
        <v/>
      </c>
      <c r="L4146" s="6" t="str">
        <f t="shared" si="194"/>
        <v/>
      </c>
      <c r="M4146" s="6" t="str">
        <f t="shared" si="192"/>
        <v/>
      </c>
    </row>
    <row r="4147" spans="1:13" x14ac:dyDescent="0.25">
      <c r="A4147"/>
      <c r="B4147" s="1"/>
      <c r="C4147"/>
      <c r="D4147"/>
      <c r="E4147" s="76"/>
      <c r="F4147" s="76"/>
      <c r="G4147" s="2"/>
      <c r="H4147" s="77"/>
      <c r="J4147" s="79" t="str">
        <f>IF(IF(IF(_xlfn.MAXIFS($F$2:$F4146,$C$2:$C4146,$C4147,$B$2:$B4146,$B4147,$A$2:$A4146,$A4147)=0,"",$E4147-_xlfn.MAXIFS($F$2:$F4146,$C$2:$C4146,$C4147,$B$2:$B4146,$B4147,$A$2:$A4146,$A4147))&lt;0,0,IF(_xlfn.MAXIFS($F$2:$F4146,$C$2:$C4146,$C4147,$B$2:$B4146,$B4147,$A$2:$A4146,$A4147)=0,"",$E4147-_xlfn.MAXIFS($F$2:$F4146,$C$2:$C4146,$C4147,$B$2:$B4146,$B4147,$A$2:$A4146,$A4147)))&gt;0.25,"",IF(IF(_xlfn.MAXIFS($F$2:$F4146,$C$2:$C4146,$C4147,$B$2:$B4146,$B4147,$A$2:$A4146,$A4147)=0,"",$E4147-_xlfn.MAXIFS($F$2:$F4146,$C$2:$C4146,$C4147,$B$2:$B4146,$B4147,$A$2:$A4146,$A4147))&lt;0,0,IF(_xlfn.MAXIFS($F$2:$F4146,$C$2:$C4146,$C4147,$B$2:$B4146,$B4147,$A$2:$A4146,$A4147)=0,"",$E4147-_xlfn.MAXIFS($F$2:$F4146,$C$2:$C4146,$C4147,$B$2:$B4146,$B4147,$A$2:$A4146,$A4147))))</f>
        <v/>
      </c>
      <c r="K4147" s="6" t="str">
        <f t="shared" si="193"/>
        <v/>
      </c>
      <c r="L4147" s="6" t="str">
        <f t="shared" si="194"/>
        <v/>
      </c>
      <c r="M4147" s="6" t="str">
        <f t="shared" si="192"/>
        <v/>
      </c>
    </row>
    <row r="4148" spans="1:13" x14ac:dyDescent="0.25">
      <c r="A4148"/>
      <c r="B4148" s="1"/>
      <c r="C4148"/>
      <c r="D4148"/>
      <c r="E4148" s="76"/>
      <c r="F4148" s="76"/>
      <c r="G4148" s="2"/>
      <c r="H4148" s="77"/>
      <c r="J4148" s="79" t="str">
        <f>IF(IF(IF(_xlfn.MAXIFS($F$2:$F4147,$C$2:$C4147,$C4148,$B$2:$B4147,$B4148,$A$2:$A4147,$A4148)=0,"",$E4148-_xlfn.MAXIFS($F$2:$F4147,$C$2:$C4147,$C4148,$B$2:$B4147,$B4148,$A$2:$A4147,$A4148))&lt;0,0,IF(_xlfn.MAXIFS($F$2:$F4147,$C$2:$C4147,$C4148,$B$2:$B4147,$B4148,$A$2:$A4147,$A4148)=0,"",$E4148-_xlfn.MAXIFS($F$2:$F4147,$C$2:$C4147,$C4148,$B$2:$B4147,$B4148,$A$2:$A4147,$A4148)))&gt;0.25,"",IF(IF(_xlfn.MAXIFS($F$2:$F4147,$C$2:$C4147,$C4148,$B$2:$B4147,$B4148,$A$2:$A4147,$A4148)=0,"",$E4148-_xlfn.MAXIFS($F$2:$F4147,$C$2:$C4147,$C4148,$B$2:$B4147,$B4148,$A$2:$A4147,$A4148))&lt;0,0,IF(_xlfn.MAXIFS($F$2:$F4147,$C$2:$C4147,$C4148,$B$2:$B4147,$B4148,$A$2:$A4147,$A4148)=0,"",$E4148-_xlfn.MAXIFS($F$2:$F4147,$C$2:$C4147,$C4148,$B$2:$B4147,$B4148,$A$2:$A4147,$A4148))))</f>
        <v/>
      </c>
      <c r="K4148" s="6" t="str">
        <f t="shared" si="193"/>
        <v/>
      </c>
      <c r="L4148" s="6" t="str">
        <f t="shared" si="194"/>
        <v/>
      </c>
      <c r="M4148" s="6" t="str">
        <f t="shared" si="192"/>
        <v/>
      </c>
    </row>
    <row r="4149" spans="1:13" x14ac:dyDescent="0.25">
      <c r="A4149"/>
      <c r="B4149" s="1"/>
      <c r="C4149"/>
      <c r="D4149"/>
      <c r="E4149" s="76"/>
      <c r="F4149" s="76"/>
      <c r="G4149" s="2"/>
      <c r="H4149" s="77"/>
      <c r="J4149" s="79" t="str">
        <f>IF(IF(IF(_xlfn.MAXIFS($F$2:$F4148,$C$2:$C4148,$C4149,$B$2:$B4148,$B4149,$A$2:$A4148,$A4149)=0,"",$E4149-_xlfn.MAXIFS($F$2:$F4148,$C$2:$C4148,$C4149,$B$2:$B4148,$B4149,$A$2:$A4148,$A4149))&lt;0,0,IF(_xlfn.MAXIFS($F$2:$F4148,$C$2:$C4148,$C4149,$B$2:$B4148,$B4149,$A$2:$A4148,$A4149)=0,"",$E4149-_xlfn.MAXIFS($F$2:$F4148,$C$2:$C4148,$C4149,$B$2:$B4148,$B4149,$A$2:$A4148,$A4149)))&gt;0.25,"",IF(IF(_xlfn.MAXIFS($F$2:$F4148,$C$2:$C4148,$C4149,$B$2:$B4148,$B4149,$A$2:$A4148,$A4149)=0,"",$E4149-_xlfn.MAXIFS($F$2:$F4148,$C$2:$C4148,$C4149,$B$2:$B4148,$B4149,$A$2:$A4148,$A4149))&lt;0,0,IF(_xlfn.MAXIFS($F$2:$F4148,$C$2:$C4148,$C4149,$B$2:$B4148,$B4149,$A$2:$A4148,$A4149)=0,"",$E4149-_xlfn.MAXIFS($F$2:$F4148,$C$2:$C4148,$C4149,$B$2:$B4148,$B4149,$A$2:$A4148,$A4149))))</f>
        <v/>
      </c>
      <c r="K4149" s="6" t="str">
        <f t="shared" si="193"/>
        <v/>
      </c>
      <c r="L4149" s="6" t="str">
        <f t="shared" si="194"/>
        <v/>
      </c>
      <c r="M4149" s="6" t="str">
        <f t="shared" si="192"/>
        <v/>
      </c>
    </row>
    <row r="4150" spans="1:13" x14ac:dyDescent="0.25">
      <c r="A4150"/>
      <c r="B4150" s="1"/>
      <c r="C4150"/>
      <c r="D4150"/>
      <c r="E4150" s="76"/>
      <c r="F4150" s="76"/>
      <c r="G4150" s="2"/>
      <c r="H4150" s="77"/>
      <c r="J4150" s="79" t="str">
        <f>IF(IF(IF(_xlfn.MAXIFS($F$2:$F4149,$C$2:$C4149,$C4150,$B$2:$B4149,$B4150,$A$2:$A4149,$A4150)=0,"",$E4150-_xlfn.MAXIFS($F$2:$F4149,$C$2:$C4149,$C4150,$B$2:$B4149,$B4150,$A$2:$A4149,$A4150))&lt;0,0,IF(_xlfn.MAXIFS($F$2:$F4149,$C$2:$C4149,$C4150,$B$2:$B4149,$B4150,$A$2:$A4149,$A4150)=0,"",$E4150-_xlfn.MAXIFS($F$2:$F4149,$C$2:$C4149,$C4150,$B$2:$B4149,$B4150,$A$2:$A4149,$A4150)))&gt;0.25,"",IF(IF(_xlfn.MAXIFS($F$2:$F4149,$C$2:$C4149,$C4150,$B$2:$B4149,$B4150,$A$2:$A4149,$A4150)=0,"",$E4150-_xlfn.MAXIFS($F$2:$F4149,$C$2:$C4149,$C4150,$B$2:$B4149,$B4150,$A$2:$A4149,$A4150))&lt;0,0,IF(_xlfn.MAXIFS($F$2:$F4149,$C$2:$C4149,$C4150,$B$2:$B4149,$B4150,$A$2:$A4149,$A4150)=0,"",$E4150-_xlfn.MAXIFS($F$2:$F4149,$C$2:$C4149,$C4150,$B$2:$B4149,$B4150,$A$2:$A4149,$A4150))))</f>
        <v/>
      </c>
      <c r="K4150" s="6" t="str">
        <f t="shared" si="193"/>
        <v/>
      </c>
      <c r="L4150" s="6" t="str">
        <f t="shared" si="194"/>
        <v/>
      </c>
      <c r="M4150" s="6" t="str">
        <f t="shared" si="192"/>
        <v/>
      </c>
    </row>
    <row r="4151" spans="1:13" x14ac:dyDescent="0.25">
      <c r="A4151"/>
      <c r="B4151" s="1"/>
      <c r="C4151"/>
      <c r="D4151"/>
      <c r="E4151" s="76"/>
      <c r="F4151" s="76"/>
      <c r="G4151" s="2"/>
      <c r="H4151" s="77"/>
      <c r="J4151" s="79" t="str">
        <f>IF(IF(IF(_xlfn.MAXIFS($F$2:$F4150,$C$2:$C4150,$C4151,$B$2:$B4150,$B4151,$A$2:$A4150,$A4151)=0,"",$E4151-_xlfn.MAXIFS($F$2:$F4150,$C$2:$C4150,$C4151,$B$2:$B4150,$B4151,$A$2:$A4150,$A4151))&lt;0,0,IF(_xlfn.MAXIFS($F$2:$F4150,$C$2:$C4150,$C4151,$B$2:$B4150,$B4151,$A$2:$A4150,$A4151)=0,"",$E4151-_xlfn.MAXIFS($F$2:$F4150,$C$2:$C4150,$C4151,$B$2:$B4150,$B4151,$A$2:$A4150,$A4151)))&gt;0.25,"",IF(IF(_xlfn.MAXIFS($F$2:$F4150,$C$2:$C4150,$C4151,$B$2:$B4150,$B4151,$A$2:$A4150,$A4151)=0,"",$E4151-_xlfn.MAXIFS($F$2:$F4150,$C$2:$C4150,$C4151,$B$2:$B4150,$B4151,$A$2:$A4150,$A4151))&lt;0,0,IF(_xlfn.MAXIFS($F$2:$F4150,$C$2:$C4150,$C4151,$B$2:$B4150,$B4151,$A$2:$A4150,$A4151)=0,"",$E4151-_xlfn.MAXIFS($F$2:$F4150,$C$2:$C4150,$C4151,$B$2:$B4150,$B4151,$A$2:$A4150,$A4151))))</f>
        <v/>
      </c>
      <c r="K4151" s="6" t="str">
        <f t="shared" si="193"/>
        <v/>
      </c>
      <c r="L4151" s="6" t="str">
        <f t="shared" si="194"/>
        <v/>
      </c>
      <c r="M4151" s="6" t="str">
        <f t="shared" si="192"/>
        <v/>
      </c>
    </row>
    <row r="4152" spans="1:13" x14ac:dyDescent="0.25">
      <c r="A4152"/>
      <c r="B4152" s="1"/>
      <c r="C4152"/>
      <c r="D4152"/>
      <c r="E4152" s="76"/>
      <c r="F4152" s="76"/>
      <c r="G4152" s="2"/>
      <c r="H4152" s="77"/>
      <c r="J4152" s="79" t="str">
        <f>IF(IF(IF(_xlfn.MAXIFS($F$2:$F4151,$C$2:$C4151,$C4152,$B$2:$B4151,$B4152,$A$2:$A4151,$A4152)=0,"",$E4152-_xlfn.MAXIFS($F$2:$F4151,$C$2:$C4151,$C4152,$B$2:$B4151,$B4152,$A$2:$A4151,$A4152))&lt;0,0,IF(_xlfn.MAXIFS($F$2:$F4151,$C$2:$C4151,$C4152,$B$2:$B4151,$B4152,$A$2:$A4151,$A4152)=0,"",$E4152-_xlfn.MAXIFS($F$2:$F4151,$C$2:$C4151,$C4152,$B$2:$B4151,$B4152,$A$2:$A4151,$A4152)))&gt;0.25,"",IF(IF(_xlfn.MAXIFS($F$2:$F4151,$C$2:$C4151,$C4152,$B$2:$B4151,$B4152,$A$2:$A4151,$A4152)=0,"",$E4152-_xlfn.MAXIFS($F$2:$F4151,$C$2:$C4151,$C4152,$B$2:$B4151,$B4152,$A$2:$A4151,$A4152))&lt;0,0,IF(_xlfn.MAXIFS($F$2:$F4151,$C$2:$C4151,$C4152,$B$2:$B4151,$B4152,$A$2:$A4151,$A4152)=0,"",$E4152-_xlfn.MAXIFS($F$2:$F4151,$C$2:$C4151,$C4152,$B$2:$B4151,$B4152,$A$2:$A4151,$A4152))))</f>
        <v/>
      </c>
      <c r="K4152" s="6" t="str">
        <f t="shared" si="193"/>
        <v/>
      </c>
      <c r="L4152" s="6" t="str">
        <f t="shared" si="194"/>
        <v/>
      </c>
      <c r="M4152" s="6" t="str">
        <f t="shared" si="192"/>
        <v/>
      </c>
    </row>
    <row r="4153" spans="1:13" x14ac:dyDescent="0.25">
      <c r="A4153"/>
      <c r="B4153" s="1"/>
      <c r="C4153"/>
      <c r="D4153"/>
      <c r="E4153" s="76"/>
      <c r="F4153" s="76"/>
      <c r="G4153" s="2"/>
      <c r="H4153" s="77"/>
      <c r="J4153" s="79" t="str">
        <f>IF(IF(IF(_xlfn.MAXIFS($F$2:$F4152,$C$2:$C4152,$C4153,$B$2:$B4152,$B4153,$A$2:$A4152,$A4153)=0,"",$E4153-_xlfn.MAXIFS($F$2:$F4152,$C$2:$C4152,$C4153,$B$2:$B4152,$B4153,$A$2:$A4152,$A4153))&lt;0,0,IF(_xlfn.MAXIFS($F$2:$F4152,$C$2:$C4152,$C4153,$B$2:$B4152,$B4153,$A$2:$A4152,$A4153)=0,"",$E4153-_xlfn.MAXIFS($F$2:$F4152,$C$2:$C4152,$C4153,$B$2:$B4152,$B4153,$A$2:$A4152,$A4153)))&gt;0.25,"",IF(IF(_xlfn.MAXIFS($F$2:$F4152,$C$2:$C4152,$C4153,$B$2:$B4152,$B4153,$A$2:$A4152,$A4153)=0,"",$E4153-_xlfn.MAXIFS($F$2:$F4152,$C$2:$C4152,$C4153,$B$2:$B4152,$B4153,$A$2:$A4152,$A4153))&lt;0,0,IF(_xlfn.MAXIFS($F$2:$F4152,$C$2:$C4152,$C4153,$B$2:$B4152,$B4153,$A$2:$A4152,$A4153)=0,"",$E4153-_xlfn.MAXIFS($F$2:$F4152,$C$2:$C4152,$C4153,$B$2:$B4152,$B4153,$A$2:$A4152,$A4153))))</f>
        <v/>
      </c>
      <c r="K4153" s="6" t="str">
        <f t="shared" si="193"/>
        <v/>
      </c>
      <c r="L4153" s="6" t="str">
        <f t="shared" si="194"/>
        <v/>
      </c>
      <c r="M4153" s="6" t="str">
        <f t="shared" si="192"/>
        <v/>
      </c>
    </row>
    <row r="4154" spans="1:13" x14ac:dyDescent="0.25">
      <c r="A4154"/>
      <c r="B4154" s="1"/>
      <c r="C4154"/>
      <c r="D4154"/>
      <c r="E4154" s="76"/>
      <c r="F4154" s="76"/>
      <c r="G4154" s="2"/>
      <c r="H4154" s="77"/>
      <c r="J4154" s="79" t="str">
        <f>IF(IF(IF(_xlfn.MAXIFS($F$2:$F4153,$C$2:$C4153,$C4154,$B$2:$B4153,$B4154,$A$2:$A4153,$A4154)=0,"",$E4154-_xlfn.MAXIFS($F$2:$F4153,$C$2:$C4153,$C4154,$B$2:$B4153,$B4154,$A$2:$A4153,$A4154))&lt;0,0,IF(_xlfn.MAXIFS($F$2:$F4153,$C$2:$C4153,$C4154,$B$2:$B4153,$B4154,$A$2:$A4153,$A4154)=0,"",$E4154-_xlfn.MAXIFS($F$2:$F4153,$C$2:$C4153,$C4154,$B$2:$B4153,$B4154,$A$2:$A4153,$A4154)))&gt;0.25,"",IF(IF(_xlfn.MAXIFS($F$2:$F4153,$C$2:$C4153,$C4154,$B$2:$B4153,$B4154,$A$2:$A4153,$A4154)=0,"",$E4154-_xlfn.MAXIFS($F$2:$F4153,$C$2:$C4153,$C4154,$B$2:$B4153,$B4154,$A$2:$A4153,$A4154))&lt;0,0,IF(_xlfn.MAXIFS($F$2:$F4153,$C$2:$C4153,$C4154,$B$2:$B4153,$B4154,$A$2:$A4153,$A4154)=0,"",$E4154-_xlfn.MAXIFS($F$2:$F4153,$C$2:$C4153,$C4154,$B$2:$B4153,$B4154,$A$2:$A4153,$A4154))))</f>
        <v/>
      </c>
      <c r="K4154" s="6" t="str">
        <f t="shared" si="193"/>
        <v/>
      </c>
      <c r="L4154" s="6" t="str">
        <f t="shared" si="194"/>
        <v/>
      </c>
      <c r="M4154" s="6" t="str">
        <f t="shared" si="192"/>
        <v/>
      </c>
    </row>
    <row r="4155" spans="1:13" x14ac:dyDescent="0.25">
      <c r="A4155"/>
      <c r="B4155" s="1"/>
      <c r="C4155"/>
      <c r="D4155"/>
      <c r="E4155" s="76"/>
      <c r="F4155" s="76"/>
      <c r="G4155" s="2"/>
      <c r="H4155" s="77"/>
      <c r="J4155" s="79" t="str">
        <f>IF(IF(IF(_xlfn.MAXIFS($F$2:$F4154,$C$2:$C4154,$C4155,$B$2:$B4154,$B4155,$A$2:$A4154,$A4155)=0,"",$E4155-_xlfn.MAXIFS($F$2:$F4154,$C$2:$C4154,$C4155,$B$2:$B4154,$B4155,$A$2:$A4154,$A4155))&lt;0,0,IF(_xlfn.MAXIFS($F$2:$F4154,$C$2:$C4154,$C4155,$B$2:$B4154,$B4155,$A$2:$A4154,$A4155)=0,"",$E4155-_xlfn.MAXIFS($F$2:$F4154,$C$2:$C4154,$C4155,$B$2:$B4154,$B4155,$A$2:$A4154,$A4155)))&gt;0.25,"",IF(IF(_xlfn.MAXIFS($F$2:$F4154,$C$2:$C4154,$C4155,$B$2:$B4154,$B4155,$A$2:$A4154,$A4155)=0,"",$E4155-_xlfn.MAXIFS($F$2:$F4154,$C$2:$C4154,$C4155,$B$2:$B4154,$B4155,$A$2:$A4154,$A4155))&lt;0,0,IF(_xlfn.MAXIFS($F$2:$F4154,$C$2:$C4154,$C4155,$B$2:$B4154,$B4155,$A$2:$A4154,$A4155)=0,"",$E4155-_xlfn.MAXIFS($F$2:$F4154,$C$2:$C4154,$C4155,$B$2:$B4154,$B4155,$A$2:$A4154,$A4155))))</f>
        <v/>
      </c>
      <c r="K4155" s="6" t="str">
        <f t="shared" si="193"/>
        <v/>
      </c>
      <c r="L4155" s="6" t="str">
        <f t="shared" si="194"/>
        <v/>
      </c>
      <c r="M4155" s="6" t="str">
        <f t="shared" si="192"/>
        <v/>
      </c>
    </row>
    <row r="4156" spans="1:13" x14ac:dyDescent="0.25">
      <c r="A4156"/>
      <c r="B4156" s="1"/>
      <c r="C4156"/>
      <c r="D4156"/>
      <c r="E4156" s="76"/>
      <c r="F4156" s="76"/>
      <c r="G4156" s="2"/>
      <c r="H4156" s="77"/>
      <c r="J4156" s="79" t="str">
        <f>IF(IF(IF(_xlfn.MAXIFS($F$2:$F4155,$C$2:$C4155,$C4156,$B$2:$B4155,$B4156,$A$2:$A4155,$A4156)=0,"",$E4156-_xlfn.MAXIFS($F$2:$F4155,$C$2:$C4155,$C4156,$B$2:$B4155,$B4156,$A$2:$A4155,$A4156))&lt;0,0,IF(_xlfn.MAXIFS($F$2:$F4155,$C$2:$C4155,$C4156,$B$2:$B4155,$B4156,$A$2:$A4155,$A4156)=0,"",$E4156-_xlfn.MAXIFS($F$2:$F4155,$C$2:$C4155,$C4156,$B$2:$B4155,$B4156,$A$2:$A4155,$A4156)))&gt;0.25,"",IF(IF(_xlfn.MAXIFS($F$2:$F4155,$C$2:$C4155,$C4156,$B$2:$B4155,$B4156,$A$2:$A4155,$A4156)=0,"",$E4156-_xlfn.MAXIFS($F$2:$F4155,$C$2:$C4155,$C4156,$B$2:$B4155,$B4156,$A$2:$A4155,$A4156))&lt;0,0,IF(_xlfn.MAXIFS($F$2:$F4155,$C$2:$C4155,$C4156,$B$2:$B4155,$B4156,$A$2:$A4155,$A4156)=0,"",$E4156-_xlfn.MAXIFS($F$2:$F4155,$C$2:$C4155,$C4156,$B$2:$B4155,$B4156,$A$2:$A4155,$A4156))))</f>
        <v/>
      </c>
      <c r="K4156" s="6" t="str">
        <f t="shared" si="193"/>
        <v/>
      </c>
      <c r="L4156" s="6" t="str">
        <f t="shared" si="194"/>
        <v/>
      </c>
      <c r="M4156" s="6" t="str">
        <f t="shared" si="192"/>
        <v/>
      </c>
    </row>
    <row r="4157" spans="1:13" x14ac:dyDescent="0.25">
      <c r="A4157"/>
      <c r="B4157" s="1"/>
      <c r="C4157"/>
      <c r="D4157"/>
      <c r="E4157" s="76"/>
      <c r="F4157" s="76"/>
      <c r="G4157" s="2"/>
      <c r="H4157" s="77"/>
      <c r="J4157" s="79" t="str">
        <f>IF(IF(IF(_xlfn.MAXIFS($F$2:$F4156,$C$2:$C4156,$C4157,$B$2:$B4156,$B4157,$A$2:$A4156,$A4157)=0,"",$E4157-_xlfn.MAXIFS($F$2:$F4156,$C$2:$C4156,$C4157,$B$2:$B4156,$B4157,$A$2:$A4156,$A4157))&lt;0,0,IF(_xlfn.MAXIFS($F$2:$F4156,$C$2:$C4156,$C4157,$B$2:$B4156,$B4157,$A$2:$A4156,$A4157)=0,"",$E4157-_xlfn.MAXIFS($F$2:$F4156,$C$2:$C4156,$C4157,$B$2:$B4156,$B4157,$A$2:$A4156,$A4157)))&gt;0.25,"",IF(IF(_xlfn.MAXIFS($F$2:$F4156,$C$2:$C4156,$C4157,$B$2:$B4156,$B4157,$A$2:$A4156,$A4157)=0,"",$E4157-_xlfn.MAXIFS($F$2:$F4156,$C$2:$C4156,$C4157,$B$2:$B4156,$B4157,$A$2:$A4156,$A4157))&lt;0,0,IF(_xlfn.MAXIFS($F$2:$F4156,$C$2:$C4156,$C4157,$B$2:$B4156,$B4157,$A$2:$A4156,$A4157)=0,"",$E4157-_xlfn.MAXIFS($F$2:$F4156,$C$2:$C4156,$C4157,$B$2:$B4156,$B4157,$A$2:$A4156,$A4157))))</f>
        <v/>
      </c>
      <c r="K4157" s="6" t="str">
        <f t="shared" si="193"/>
        <v/>
      </c>
      <c r="L4157" s="6" t="str">
        <f t="shared" si="194"/>
        <v/>
      </c>
      <c r="M4157" s="6" t="str">
        <f t="shared" si="192"/>
        <v/>
      </c>
    </row>
    <row r="4158" spans="1:13" x14ac:dyDescent="0.25">
      <c r="A4158"/>
      <c r="B4158" s="1"/>
      <c r="C4158"/>
      <c r="D4158"/>
      <c r="E4158" s="76"/>
      <c r="F4158" s="76"/>
      <c r="G4158" s="2"/>
      <c r="H4158" s="77"/>
      <c r="J4158" s="79" t="str">
        <f>IF(IF(IF(_xlfn.MAXIFS($F$2:$F4157,$C$2:$C4157,$C4158,$B$2:$B4157,$B4158,$A$2:$A4157,$A4158)=0,"",$E4158-_xlfn.MAXIFS($F$2:$F4157,$C$2:$C4157,$C4158,$B$2:$B4157,$B4158,$A$2:$A4157,$A4158))&lt;0,0,IF(_xlfn.MAXIFS($F$2:$F4157,$C$2:$C4157,$C4158,$B$2:$B4157,$B4158,$A$2:$A4157,$A4158)=0,"",$E4158-_xlfn.MAXIFS($F$2:$F4157,$C$2:$C4157,$C4158,$B$2:$B4157,$B4158,$A$2:$A4157,$A4158)))&gt;0.25,"",IF(IF(_xlfn.MAXIFS($F$2:$F4157,$C$2:$C4157,$C4158,$B$2:$B4157,$B4158,$A$2:$A4157,$A4158)=0,"",$E4158-_xlfn.MAXIFS($F$2:$F4157,$C$2:$C4157,$C4158,$B$2:$B4157,$B4158,$A$2:$A4157,$A4158))&lt;0,0,IF(_xlfn.MAXIFS($F$2:$F4157,$C$2:$C4157,$C4158,$B$2:$B4157,$B4158,$A$2:$A4157,$A4158)=0,"",$E4158-_xlfn.MAXIFS($F$2:$F4157,$C$2:$C4157,$C4158,$B$2:$B4157,$B4158,$A$2:$A4157,$A4158))))</f>
        <v/>
      </c>
      <c r="K4158" s="6" t="str">
        <f t="shared" si="193"/>
        <v/>
      </c>
      <c r="L4158" s="6" t="str">
        <f t="shared" si="194"/>
        <v/>
      </c>
      <c r="M4158" s="6" t="str">
        <f t="shared" si="192"/>
        <v/>
      </c>
    </row>
    <row r="4159" spans="1:13" x14ac:dyDescent="0.25">
      <c r="A4159"/>
      <c r="B4159" s="1"/>
      <c r="C4159"/>
      <c r="D4159"/>
      <c r="E4159" s="76"/>
      <c r="F4159" s="76"/>
      <c r="G4159" s="2"/>
      <c r="H4159" s="77"/>
      <c r="J4159" s="79" t="str">
        <f>IF(IF(IF(_xlfn.MAXIFS($F$2:$F4158,$C$2:$C4158,$C4159,$B$2:$B4158,$B4159,$A$2:$A4158,$A4159)=0,"",$E4159-_xlfn.MAXIFS($F$2:$F4158,$C$2:$C4158,$C4159,$B$2:$B4158,$B4159,$A$2:$A4158,$A4159))&lt;0,0,IF(_xlfn.MAXIFS($F$2:$F4158,$C$2:$C4158,$C4159,$B$2:$B4158,$B4159,$A$2:$A4158,$A4159)=0,"",$E4159-_xlfn.MAXIFS($F$2:$F4158,$C$2:$C4158,$C4159,$B$2:$B4158,$B4159,$A$2:$A4158,$A4159)))&gt;0.25,"",IF(IF(_xlfn.MAXIFS($F$2:$F4158,$C$2:$C4158,$C4159,$B$2:$B4158,$B4159,$A$2:$A4158,$A4159)=0,"",$E4159-_xlfn.MAXIFS($F$2:$F4158,$C$2:$C4158,$C4159,$B$2:$B4158,$B4159,$A$2:$A4158,$A4159))&lt;0,0,IF(_xlfn.MAXIFS($F$2:$F4158,$C$2:$C4158,$C4159,$B$2:$B4158,$B4159,$A$2:$A4158,$A4159)=0,"",$E4159-_xlfn.MAXIFS($F$2:$F4158,$C$2:$C4158,$C4159,$B$2:$B4158,$B4159,$A$2:$A4158,$A4159))))</f>
        <v/>
      </c>
      <c r="K4159" s="6" t="str">
        <f t="shared" si="193"/>
        <v/>
      </c>
      <c r="L4159" s="6" t="str">
        <f t="shared" si="194"/>
        <v/>
      </c>
      <c r="M4159" s="6" t="str">
        <f t="shared" si="192"/>
        <v/>
      </c>
    </row>
    <row r="4160" spans="1:13" x14ac:dyDescent="0.25">
      <c r="A4160"/>
      <c r="B4160" s="1"/>
      <c r="C4160"/>
      <c r="D4160"/>
      <c r="E4160" s="76"/>
      <c r="F4160" s="76"/>
      <c r="G4160" s="2"/>
      <c r="H4160" s="77"/>
      <c r="J4160" s="79" t="str">
        <f>IF(IF(IF(_xlfn.MAXIFS($F$2:$F4159,$C$2:$C4159,$C4160,$B$2:$B4159,$B4160,$A$2:$A4159,$A4160)=0,"",$E4160-_xlfn.MAXIFS($F$2:$F4159,$C$2:$C4159,$C4160,$B$2:$B4159,$B4160,$A$2:$A4159,$A4160))&lt;0,0,IF(_xlfn.MAXIFS($F$2:$F4159,$C$2:$C4159,$C4160,$B$2:$B4159,$B4160,$A$2:$A4159,$A4160)=0,"",$E4160-_xlfn.MAXIFS($F$2:$F4159,$C$2:$C4159,$C4160,$B$2:$B4159,$B4160,$A$2:$A4159,$A4160)))&gt;0.25,"",IF(IF(_xlfn.MAXIFS($F$2:$F4159,$C$2:$C4159,$C4160,$B$2:$B4159,$B4160,$A$2:$A4159,$A4160)=0,"",$E4160-_xlfn.MAXIFS($F$2:$F4159,$C$2:$C4159,$C4160,$B$2:$B4159,$B4160,$A$2:$A4159,$A4160))&lt;0,0,IF(_xlfn.MAXIFS($F$2:$F4159,$C$2:$C4159,$C4160,$B$2:$B4159,$B4160,$A$2:$A4159,$A4160)=0,"",$E4160-_xlfn.MAXIFS($F$2:$F4159,$C$2:$C4159,$C4160,$B$2:$B4159,$B4160,$A$2:$A4159,$A4160))))</f>
        <v/>
      </c>
      <c r="K4160" s="6" t="str">
        <f t="shared" si="193"/>
        <v/>
      </c>
      <c r="L4160" s="6" t="str">
        <f t="shared" si="194"/>
        <v/>
      </c>
      <c r="M4160" s="6" t="str">
        <f t="shared" si="192"/>
        <v/>
      </c>
    </row>
    <row r="4161" spans="1:13" x14ac:dyDescent="0.25">
      <c r="A4161"/>
      <c r="B4161" s="1"/>
      <c r="C4161"/>
      <c r="D4161"/>
      <c r="E4161" s="76"/>
      <c r="F4161" s="76"/>
      <c r="G4161" s="2"/>
      <c r="H4161" s="77"/>
      <c r="J4161" s="79" t="str">
        <f>IF(IF(IF(_xlfn.MAXIFS($F$2:$F4160,$C$2:$C4160,$C4161,$B$2:$B4160,$B4161,$A$2:$A4160,$A4161)=0,"",$E4161-_xlfn.MAXIFS($F$2:$F4160,$C$2:$C4160,$C4161,$B$2:$B4160,$B4161,$A$2:$A4160,$A4161))&lt;0,0,IF(_xlfn.MAXIFS($F$2:$F4160,$C$2:$C4160,$C4161,$B$2:$B4160,$B4161,$A$2:$A4160,$A4161)=0,"",$E4161-_xlfn.MAXIFS($F$2:$F4160,$C$2:$C4160,$C4161,$B$2:$B4160,$B4161,$A$2:$A4160,$A4161)))&gt;0.25,"",IF(IF(_xlfn.MAXIFS($F$2:$F4160,$C$2:$C4160,$C4161,$B$2:$B4160,$B4161,$A$2:$A4160,$A4161)=0,"",$E4161-_xlfn.MAXIFS($F$2:$F4160,$C$2:$C4160,$C4161,$B$2:$B4160,$B4161,$A$2:$A4160,$A4161))&lt;0,0,IF(_xlfn.MAXIFS($F$2:$F4160,$C$2:$C4160,$C4161,$B$2:$B4160,$B4161,$A$2:$A4160,$A4161)=0,"",$E4161-_xlfn.MAXIFS($F$2:$F4160,$C$2:$C4160,$C4161,$B$2:$B4160,$B4161,$A$2:$A4160,$A4161))))</f>
        <v/>
      </c>
      <c r="K4161" s="6" t="str">
        <f t="shared" si="193"/>
        <v/>
      </c>
      <c r="L4161" s="6" t="str">
        <f t="shared" si="194"/>
        <v/>
      </c>
      <c r="M4161" s="6" t="str">
        <f t="shared" si="192"/>
        <v/>
      </c>
    </row>
    <row r="4162" spans="1:13" x14ac:dyDescent="0.25">
      <c r="A4162"/>
      <c r="B4162" s="1"/>
      <c r="C4162"/>
      <c r="D4162"/>
      <c r="E4162" s="76"/>
      <c r="F4162" s="76"/>
      <c r="G4162" s="2"/>
      <c r="H4162" s="77"/>
      <c r="J4162" s="79" t="str">
        <f>IF(IF(IF(_xlfn.MAXIFS($F$2:$F4161,$C$2:$C4161,$C4162,$B$2:$B4161,$B4162,$A$2:$A4161,$A4162)=0,"",$E4162-_xlfn.MAXIFS($F$2:$F4161,$C$2:$C4161,$C4162,$B$2:$B4161,$B4162,$A$2:$A4161,$A4162))&lt;0,0,IF(_xlfn.MAXIFS($F$2:$F4161,$C$2:$C4161,$C4162,$B$2:$B4161,$B4162,$A$2:$A4161,$A4162)=0,"",$E4162-_xlfn.MAXIFS($F$2:$F4161,$C$2:$C4161,$C4162,$B$2:$B4161,$B4162,$A$2:$A4161,$A4162)))&gt;0.25,"",IF(IF(_xlfn.MAXIFS($F$2:$F4161,$C$2:$C4161,$C4162,$B$2:$B4161,$B4162,$A$2:$A4161,$A4162)=0,"",$E4162-_xlfn.MAXIFS($F$2:$F4161,$C$2:$C4161,$C4162,$B$2:$B4161,$B4162,$A$2:$A4161,$A4162))&lt;0,0,IF(_xlfn.MAXIFS($F$2:$F4161,$C$2:$C4161,$C4162,$B$2:$B4161,$B4162,$A$2:$A4161,$A4162)=0,"",$E4162-_xlfn.MAXIFS($F$2:$F4161,$C$2:$C4161,$C4162,$B$2:$B4161,$B4162,$A$2:$A4161,$A4162))))</f>
        <v/>
      </c>
      <c r="K4162" s="6" t="str">
        <f t="shared" si="193"/>
        <v/>
      </c>
      <c r="L4162" s="6" t="str">
        <f t="shared" si="194"/>
        <v/>
      </c>
      <c r="M4162" s="6" t="str">
        <f t="shared" ref="M4162:M4225" si="195">IF($A4162="","",IF(AND($K4162&gt;=10,$K4162&lt;=13),"Y",IF(AND($K4162=14,$L4162="EARLY"),"Y","N")))</f>
        <v/>
      </c>
    </row>
    <row r="4163" spans="1:13" x14ac:dyDescent="0.25">
      <c r="A4163"/>
      <c r="B4163" s="1"/>
      <c r="C4163"/>
      <c r="D4163"/>
      <c r="E4163" s="76"/>
      <c r="F4163" s="76"/>
      <c r="G4163" s="2"/>
      <c r="H4163" s="77"/>
      <c r="J4163" s="79" t="str">
        <f>IF(IF(IF(_xlfn.MAXIFS($F$2:$F4162,$C$2:$C4162,$C4163,$B$2:$B4162,$B4163,$A$2:$A4162,$A4163)=0,"",$E4163-_xlfn.MAXIFS($F$2:$F4162,$C$2:$C4162,$C4163,$B$2:$B4162,$B4163,$A$2:$A4162,$A4163))&lt;0,0,IF(_xlfn.MAXIFS($F$2:$F4162,$C$2:$C4162,$C4163,$B$2:$B4162,$B4163,$A$2:$A4162,$A4163)=0,"",$E4163-_xlfn.MAXIFS($F$2:$F4162,$C$2:$C4162,$C4163,$B$2:$B4162,$B4163,$A$2:$A4162,$A4163)))&gt;0.25,"",IF(IF(_xlfn.MAXIFS($F$2:$F4162,$C$2:$C4162,$C4163,$B$2:$B4162,$B4163,$A$2:$A4162,$A4163)=0,"",$E4163-_xlfn.MAXIFS($F$2:$F4162,$C$2:$C4162,$C4163,$B$2:$B4162,$B4163,$A$2:$A4162,$A4163))&lt;0,0,IF(_xlfn.MAXIFS($F$2:$F4162,$C$2:$C4162,$C4163,$B$2:$B4162,$B4163,$A$2:$A4162,$A4163)=0,"",$E4163-_xlfn.MAXIFS($F$2:$F4162,$C$2:$C4162,$C4163,$B$2:$B4162,$B4163,$A$2:$A4162,$A4163))))</f>
        <v/>
      </c>
      <c r="K4163" s="6" t="str">
        <f t="shared" ref="K4163:K4226" si="196">IF($J4163="","",IF(HOUR($E4163)&gt;19,19,IF(HOUR($E4163)&lt;5,5,HOUR($E4163))))</f>
        <v/>
      </c>
      <c r="L4163" s="6" t="str">
        <f t="shared" ref="L4163:L4226" si="197">IF($J4163="","",IF(MINUTE($E4163)&lt;30,"EARLY","LATE"))</f>
        <v/>
      </c>
      <c r="M4163" s="6" t="str">
        <f t="shared" si="195"/>
        <v/>
      </c>
    </row>
    <row r="4164" spans="1:13" x14ac:dyDescent="0.25">
      <c r="A4164"/>
      <c r="B4164" s="1"/>
      <c r="C4164"/>
      <c r="D4164"/>
      <c r="E4164" s="76"/>
      <c r="F4164" s="76"/>
      <c r="G4164" s="2"/>
      <c r="H4164" s="77"/>
      <c r="J4164" s="79" t="str">
        <f>IF(IF(IF(_xlfn.MAXIFS($F$2:$F4163,$C$2:$C4163,$C4164,$B$2:$B4163,$B4164,$A$2:$A4163,$A4164)=0,"",$E4164-_xlfn.MAXIFS($F$2:$F4163,$C$2:$C4163,$C4164,$B$2:$B4163,$B4164,$A$2:$A4163,$A4164))&lt;0,0,IF(_xlfn.MAXIFS($F$2:$F4163,$C$2:$C4163,$C4164,$B$2:$B4163,$B4164,$A$2:$A4163,$A4164)=0,"",$E4164-_xlfn.MAXIFS($F$2:$F4163,$C$2:$C4163,$C4164,$B$2:$B4163,$B4164,$A$2:$A4163,$A4164)))&gt;0.25,"",IF(IF(_xlfn.MAXIFS($F$2:$F4163,$C$2:$C4163,$C4164,$B$2:$B4163,$B4164,$A$2:$A4163,$A4164)=0,"",$E4164-_xlfn.MAXIFS($F$2:$F4163,$C$2:$C4163,$C4164,$B$2:$B4163,$B4164,$A$2:$A4163,$A4164))&lt;0,0,IF(_xlfn.MAXIFS($F$2:$F4163,$C$2:$C4163,$C4164,$B$2:$B4163,$B4164,$A$2:$A4163,$A4164)=0,"",$E4164-_xlfn.MAXIFS($F$2:$F4163,$C$2:$C4163,$C4164,$B$2:$B4163,$B4164,$A$2:$A4163,$A4164))))</f>
        <v/>
      </c>
      <c r="K4164" s="6" t="str">
        <f t="shared" si="196"/>
        <v/>
      </c>
      <c r="L4164" s="6" t="str">
        <f t="shared" si="197"/>
        <v/>
      </c>
      <c r="M4164" s="6" t="str">
        <f t="shared" si="195"/>
        <v/>
      </c>
    </row>
    <row r="4165" spans="1:13" x14ac:dyDescent="0.25">
      <c r="A4165"/>
      <c r="B4165" s="1"/>
      <c r="C4165"/>
      <c r="D4165"/>
      <c r="E4165" s="76"/>
      <c r="F4165" s="76"/>
      <c r="G4165" s="2"/>
      <c r="H4165" s="77"/>
      <c r="J4165" s="79" t="str">
        <f>IF(IF(IF(_xlfn.MAXIFS($F$2:$F4164,$C$2:$C4164,$C4165,$B$2:$B4164,$B4165,$A$2:$A4164,$A4165)=0,"",$E4165-_xlfn.MAXIFS($F$2:$F4164,$C$2:$C4164,$C4165,$B$2:$B4164,$B4165,$A$2:$A4164,$A4165))&lt;0,0,IF(_xlfn.MAXIFS($F$2:$F4164,$C$2:$C4164,$C4165,$B$2:$B4164,$B4165,$A$2:$A4164,$A4165)=0,"",$E4165-_xlfn.MAXIFS($F$2:$F4164,$C$2:$C4164,$C4165,$B$2:$B4164,$B4165,$A$2:$A4164,$A4165)))&gt;0.25,"",IF(IF(_xlfn.MAXIFS($F$2:$F4164,$C$2:$C4164,$C4165,$B$2:$B4164,$B4165,$A$2:$A4164,$A4165)=0,"",$E4165-_xlfn.MAXIFS($F$2:$F4164,$C$2:$C4164,$C4165,$B$2:$B4164,$B4165,$A$2:$A4164,$A4165))&lt;0,0,IF(_xlfn.MAXIFS($F$2:$F4164,$C$2:$C4164,$C4165,$B$2:$B4164,$B4165,$A$2:$A4164,$A4165)=0,"",$E4165-_xlfn.MAXIFS($F$2:$F4164,$C$2:$C4164,$C4165,$B$2:$B4164,$B4165,$A$2:$A4164,$A4165))))</f>
        <v/>
      </c>
      <c r="K4165" s="6" t="str">
        <f t="shared" si="196"/>
        <v/>
      </c>
      <c r="L4165" s="6" t="str">
        <f t="shared" si="197"/>
        <v/>
      </c>
      <c r="M4165" s="6" t="str">
        <f t="shared" si="195"/>
        <v/>
      </c>
    </row>
    <row r="4166" spans="1:13" x14ac:dyDescent="0.25">
      <c r="A4166"/>
      <c r="B4166" s="1"/>
      <c r="C4166"/>
      <c r="D4166"/>
      <c r="E4166" s="76"/>
      <c r="F4166" s="76"/>
      <c r="G4166" s="78"/>
      <c r="H4166" s="77"/>
      <c r="J4166" s="79" t="str">
        <f>IF(IF(IF(_xlfn.MAXIFS($F$2:$F4165,$C$2:$C4165,$C4166,$B$2:$B4165,$B4166,$A$2:$A4165,$A4166)=0,"",$E4166-_xlfn.MAXIFS($F$2:$F4165,$C$2:$C4165,$C4166,$B$2:$B4165,$B4166,$A$2:$A4165,$A4166))&lt;0,0,IF(_xlfn.MAXIFS($F$2:$F4165,$C$2:$C4165,$C4166,$B$2:$B4165,$B4166,$A$2:$A4165,$A4166)=0,"",$E4166-_xlfn.MAXIFS($F$2:$F4165,$C$2:$C4165,$C4166,$B$2:$B4165,$B4166,$A$2:$A4165,$A4166)))&gt;0.25,"",IF(IF(_xlfn.MAXIFS($F$2:$F4165,$C$2:$C4165,$C4166,$B$2:$B4165,$B4166,$A$2:$A4165,$A4166)=0,"",$E4166-_xlfn.MAXIFS($F$2:$F4165,$C$2:$C4165,$C4166,$B$2:$B4165,$B4166,$A$2:$A4165,$A4166))&lt;0,0,IF(_xlfn.MAXIFS($F$2:$F4165,$C$2:$C4165,$C4166,$B$2:$B4165,$B4166,$A$2:$A4165,$A4166)=0,"",$E4166-_xlfn.MAXIFS($F$2:$F4165,$C$2:$C4165,$C4166,$B$2:$B4165,$B4166,$A$2:$A4165,$A4166))))</f>
        <v/>
      </c>
      <c r="K4166" s="6" t="str">
        <f t="shared" si="196"/>
        <v/>
      </c>
      <c r="L4166" s="6" t="str">
        <f t="shared" si="197"/>
        <v/>
      </c>
      <c r="M4166" s="6" t="str">
        <f t="shared" si="195"/>
        <v/>
      </c>
    </row>
    <row r="4167" spans="1:13" x14ac:dyDescent="0.25">
      <c r="A4167"/>
      <c r="B4167" s="1"/>
      <c r="C4167"/>
      <c r="D4167"/>
      <c r="E4167" s="76"/>
      <c r="F4167" s="76"/>
      <c r="G4167" s="2"/>
      <c r="H4167" s="77"/>
      <c r="J4167" s="79" t="str">
        <f>IF(IF(IF(_xlfn.MAXIFS($F$2:$F4166,$C$2:$C4166,$C4167,$B$2:$B4166,$B4167,$A$2:$A4166,$A4167)=0,"",$E4167-_xlfn.MAXIFS($F$2:$F4166,$C$2:$C4166,$C4167,$B$2:$B4166,$B4167,$A$2:$A4166,$A4167))&lt;0,0,IF(_xlfn.MAXIFS($F$2:$F4166,$C$2:$C4166,$C4167,$B$2:$B4166,$B4167,$A$2:$A4166,$A4167)=0,"",$E4167-_xlfn.MAXIFS($F$2:$F4166,$C$2:$C4166,$C4167,$B$2:$B4166,$B4167,$A$2:$A4166,$A4167)))&gt;0.25,"",IF(IF(_xlfn.MAXIFS($F$2:$F4166,$C$2:$C4166,$C4167,$B$2:$B4166,$B4167,$A$2:$A4166,$A4167)=0,"",$E4167-_xlfn.MAXIFS($F$2:$F4166,$C$2:$C4166,$C4167,$B$2:$B4166,$B4167,$A$2:$A4166,$A4167))&lt;0,0,IF(_xlfn.MAXIFS($F$2:$F4166,$C$2:$C4166,$C4167,$B$2:$B4166,$B4167,$A$2:$A4166,$A4167)=0,"",$E4167-_xlfn.MAXIFS($F$2:$F4166,$C$2:$C4166,$C4167,$B$2:$B4166,$B4167,$A$2:$A4166,$A4167))))</f>
        <v/>
      </c>
      <c r="K4167" s="6" t="str">
        <f t="shared" si="196"/>
        <v/>
      </c>
      <c r="L4167" s="6" t="str">
        <f t="shared" si="197"/>
        <v/>
      </c>
      <c r="M4167" s="6" t="str">
        <f t="shared" si="195"/>
        <v/>
      </c>
    </row>
    <row r="4168" spans="1:13" x14ac:dyDescent="0.25">
      <c r="A4168"/>
      <c r="B4168" s="1"/>
      <c r="C4168"/>
      <c r="D4168"/>
      <c r="E4168" s="76"/>
      <c r="F4168" s="76"/>
      <c r="G4168" s="2"/>
      <c r="H4168" s="77"/>
      <c r="J4168" s="79" t="str">
        <f>IF(IF(IF(_xlfn.MAXIFS($F$2:$F4167,$C$2:$C4167,$C4168,$B$2:$B4167,$B4168,$A$2:$A4167,$A4168)=0,"",$E4168-_xlfn.MAXIFS($F$2:$F4167,$C$2:$C4167,$C4168,$B$2:$B4167,$B4168,$A$2:$A4167,$A4168))&lt;0,0,IF(_xlfn.MAXIFS($F$2:$F4167,$C$2:$C4167,$C4168,$B$2:$B4167,$B4168,$A$2:$A4167,$A4168)=0,"",$E4168-_xlfn.MAXIFS($F$2:$F4167,$C$2:$C4167,$C4168,$B$2:$B4167,$B4168,$A$2:$A4167,$A4168)))&gt;0.25,"",IF(IF(_xlfn.MAXIFS($F$2:$F4167,$C$2:$C4167,$C4168,$B$2:$B4167,$B4168,$A$2:$A4167,$A4168)=0,"",$E4168-_xlfn.MAXIFS($F$2:$F4167,$C$2:$C4167,$C4168,$B$2:$B4167,$B4168,$A$2:$A4167,$A4168))&lt;0,0,IF(_xlfn.MAXIFS($F$2:$F4167,$C$2:$C4167,$C4168,$B$2:$B4167,$B4168,$A$2:$A4167,$A4168)=0,"",$E4168-_xlfn.MAXIFS($F$2:$F4167,$C$2:$C4167,$C4168,$B$2:$B4167,$B4168,$A$2:$A4167,$A4168))))</f>
        <v/>
      </c>
      <c r="K4168" s="6" t="str">
        <f t="shared" si="196"/>
        <v/>
      </c>
      <c r="L4168" s="6" t="str">
        <f t="shared" si="197"/>
        <v/>
      </c>
      <c r="M4168" s="6" t="str">
        <f t="shared" si="195"/>
        <v/>
      </c>
    </row>
    <row r="4169" spans="1:13" x14ac:dyDescent="0.25">
      <c r="A4169"/>
      <c r="B4169" s="1"/>
      <c r="C4169"/>
      <c r="D4169"/>
      <c r="E4169" s="76"/>
      <c r="F4169" s="76"/>
      <c r="G4169" s="2"/>
      <c r="H4169" s="77"/>
      <c r="J4169" s="79" t="str">
        <f>IF(IF(IF(_xlfn.MAXIFS($F$2:$F4168,$C$2:$C4168,$C4169,$B$2:$B4168,$B4169,$A$2:$A4168,$A4169)=0,"",$E4169-_xlfn.MAXIFS($F$2:$F4168,$C$2:$C4168,$C4169,$B$2:$B4168,$B4169,$A$2:$A4168,$A4169))&lt;0,0,IF(_xlfn.MAXIFS($F$2:$F4168,$C$2:$C4168,$C4169,$B$2:$B4168,$B4169,$A$2:$A4168,$A4169)=0,"",$E4169-_xlfn.MAXIFS($F$2:$F4168,$C$2:$C4168,$C4169,$B$2:$B4168,$B4169,$A$2:$A4168,$A4169)))&gt;0.25,"",IF(IF(_xlfn.MAXIFS($F$2:$F4168,$C$2:$C4168,$C4169,$B$2:$B4168,$B4169,$A$2:$A4168,$A4169)=0,"",$E4169-_xlfn.MAXIFS($F$2:$F4168,$C$2:$C4168,$C4169,$B$2:$B4168,$B4169,$A$2:$A4168,$A4169))&lt;0,0,IF(_xlfn.MAXIFS($F$2:$F4168,$C$2:$C4168,$C4169,$B$2:$B4168,$B4169,$A$2:$A4168,$A4169)=0,"",$E4169-_xlfn.MAXIFS($F$2:$F4168,$C$2:$C4168,$C4169,$B$2:$B4168,$B4169,$A$2:$A4168,$A4169))))</f>
        <v/>
      </c>
      <c r="K4169" s="6" t="str">
        <f t="shared" si="196"/>
        <v/>
      </c>
      <c r="L4169" s="6" t="str">
        <f t="shared" si="197"/>
        <v/>
      </c>
      <c r="M4169" s="6" t="str">
        <f t="shared" si="195"/>
        <v/>
      </c>
    </row>
    <row r="4170" spans="1:13" x14ac:dyDescent="0.25">
      <c r="A4170"/>
      <c r="B4170" s="1"/>
      <c r="C4170"/>
      <c r="D4170"/>
      <c r="E4170" s="76"/>
      <c r="F4170" s="76"/>
      <c r="G4170" s="2"/>
      <c r="H4170" s="77"/>
      <c r="J4170" s="79" t="str">
        <f>IF(IF(IF(_xlfn.MAXIFS($F$2:$F4169,$C$2:$C4169,$C4170,$B$2:$B4169,$B4170,$A$2:$A4169,$A4170)=0,"",$E4170-_xlfn.MAXIFS($F$2:$F4169,$C$2:$C4169,$C4170,$B$2:$B4169,$B4170,$A$2:$A4169,$A4170))&lt;0,0,IF(_xlfn.MAXIFS($F$2:$F4169,$C$2:$C4169,$C4170,$B$2:$B4169,$B4170,$A$2:$A4169,$A4170)=0,"",$E4170-_xlfn.MAXIFS($F$2:$F4169,$C$2:$C4169,$C4170,$B$2:$B4169,$B4170,$A$2:$A4169,$A4170)))&gt;0.25,"",IF(IF(_xlfn.MAXIFS($F$2:$F4169,$C$2:$C4169,$C4170,$B$2:$B4169,$B4170,$A$2:$A4169,$A4170)=0,"",$E4170-_xlfn.MAXIFS($F$2:$F4169,$C$2:$C4169,$C4170,$B$2:$B4169,$B4170,$A$2:$A4169,$A4170))&lt;0,0,IF(_xlfn.MAXIFS($F$2:$F4169,$C$2:$C4169,$C4170,$B$2:$B4169,$B4170,$A$2:$A4169,$A4170)=0,"",$E4170-_xlfn.MAXIFS($F$2:$F4169,$C$2:$C4169,$C4170,$B$2:$B4169,$B4170,$A$2:$A4169,$A4170))))</f>
        <v/>
      </c>
      <c r="K4170" s="6" t="str">
        <f t="shared" si="196"/>
        <v/>
      </c>
      <c r="L4170" s="6" t="str">
        <f t="shared" si="197"/>
        <v/>
      </c>
      <c r="M4170" s="6" t="str">
        <f t="shared" si="195"/>
        <v/>
      </c>
    </row>
    <row r="4171" spans="1:13" x14ac:dyDescent="0.25">
      <c r="A4171"/>
      <c r="B4171" s="1"/>
      <c r="C4171"/>
      <c r="D4171"/>
      <c r="E4171" s="76"/>
      <c r="F4171" s="76"/>
      <c r="G4171" s="2"/>
      <c r="H4171" s="77"/>
      <c r="J4171" s="79" t="str">
        <f>IF(IF(IF(_xlfn.MAXIFS($F$2:$F4170,$C$2:$C4170,$C4171,$B$2:$B4170,$B4171,$A$2:$A4170,$A4171)=0,"",$E4171-_xlfn.MAXIFS($F$2:$F4170,$C$2:$C4170,$C4171,$B$2:$B4170,$B4171,$A$2:$A4170,$A4171))&lt;0,0,IF(_xlfn.MAXIFS($F$2:$F4170,$C$2:$C4170,$C4171,$B$2:$B4170,$B4171,$A$2:$A4170,$A4171)=0,"",$E4171-_xlfn.MAXIFS($F$2:$F4170,$C$2:$C4170,$C4171,$B$2:$B4170,$B4171,$A$2:$A4170,$A4171)))&gt;0.25,"",IF(IF(_xlfn.MAXIFS($F$2:$F4170,$C$2:$C4170,$C4171,$B$2:$B4170,$B4171,$A$2:$A4170,$A4171)=0,"",$E4171-_xlfn.MAXIFS($F$2:$F4170,$C$2:$C4170,$C4171,$B$2:$B4170,$B4171,$A$2:$A4170,$A4171))&lt;0,0,IF(_xlfn.MAXIFS($F$2:$F4170,$C$2:$C4170,$C4171,$B$2:$B4170,$B4171,$A$2:$A4170,$A4171)=0,"",$E4171-_xlfn.MAXIFS($F$2:$F4170,$C$2:$C4170,$C4171,$B$2:$B4170,$B4171,$A$2:$A4170,$A4171))))</f>
        <v/>
      </c>
      <c r="K4171" s="6" t="str">
        <f t="shared" si="196"/>
        <v/>
      </c>
      <c r="L4171" s="6" t="str">
        <f t="shared" si="197"/>
        <v/>
      </c>
      <c r="M4171" s="6" t="str">
        <f t="shared" si="195"/>
        <v/>
      </c>
    </row>
    <row r="4172" spans="1:13" x14ac:dyDescent="0.25">
      <c r="A4172"/>
      <c r="B4172" s="1"/>
      <c r="C4172"/>
      <c r="D4172"/>
      <c r="E4172" s="76"/>
      <c r="F4172" s="76"/>
      <c r="G4172" s="2"/>
      <c r="H4172" s="77"/>
      <c r="J4172" s="79" t="str">
        <f>IF(IF(IF(_xlfn.MAXIFS($F$2:$F4171,$C$2:$C4171,$C4172,$B$2:$B4171,$B4172,$A$2:$A4171,$A4172)=0,"",$E4172-_xlfn.MAXIFS($F$2:$F4171,$C$2:$C4171,$C4172,$B$2:$B4171,$B4172,$A$2:$A4171,$A4172))&lt;0,0,IF(_xlfn.MAXIFS($F$2:$F4171,$C$2:$C4171,$C4172,$B$2:$B4171,$B4172,$A$2:$A4171,$A4172)=0,"",$E4172-_xlfn.MAXIFS($F$2:$F4171,$C$2:$C4171,$C4172,$B$2:$B4171,$B4172,$A$2:$A4171,$A4172)))&gt;0.25,"",IF(IF(_xlfn.MAXIFS($F$2:$F4171,$C$2:$C4171,$C4172,$B$2:$B4171,$B4172,$A$2:$A4171,$A4172)=0,"",$E4172-_xlfn.MAXIFS($F$2:$F4171,$C$2:$C4171,$C4172,$B$2:$B4171,$B4172,$A$2:$A4171,$A4172))&lt;0,0,IF(_xlfn.MAXIFS($F$2:$F4171,$C$2:$C4171,$C4172,$B$2:$B4171,$B4172,$A$2:$A4171,$A4172)=0,"",$E4172-_xlfn.MAXIFS($F$2:$F4171,$C$2:$C4171,$C4172,$B$2:$B4171,$B4172,$A$2:$A4171,$A4172))))</f>
        <v/>
      </c>
      <c r="K4172" s="6" t="str">
        <f t="shared" si="196"/>
        <v/>
      </c>
      <c r="L4172" s="6" t="str">
        <f t="shared" si="197"/>
        <v/>
      </c>
      <c r="M4172" s="6" t="str">
        <f t="shared" si="195"/>
        <v/>
      </c>
    </row>
    <row r="4173" spans="1:13" x14ac:dyDescent="0.25">
      <c r="A4173"/>
      <c r="B4173" s="1"/>
      <c r="C4173"/>
      <c r="D4173"/>
      <c r="E4173" s="76"/>
      <c r="F4173" s="76"/>
      <c r="G4173" s="2"/>
      <c r="H4173" s="77"/>
      <c r="J4173" s="79" t="str">
        <f>IF(IF(IF(_xlfn.MAXIFS($F$2:$F4172,$C$2:$C4172,$C4173,$B$2:$B4172,$B4173,$A$2:$A4172,$A4173)=0,"",$E4173-_xlfn.MAXIFS($F$2:$F4172,$C$2:$C4172,$C4173,$B$2:$B4172,$B4173,$A$2:$A4172,$A4173))&lt;0,0,IF(_xlfn.MAXIFS($F$2:$F4172,$C$2:$C4172,$C4173,$B$2:$B4172,$B4173,$A$2:$A4172,$A4173)=0,"",$E4173-_xlfn.MAXIFS($F$2:$F4172,$C$2:$C4172,$C4173,$B$2:$B4172,$B4173,$A$2:$A4172,$A4173)))&gt;0.25,"",IF(IF(_xlfn.MAXIFS($F$2:$F4172,$C$2:$C4172,$C4173,$B$2:$B4172,$B4173,$A$2:$A4172,$A4173)=0,"",$E4173-_xlfn.MAXIFS($F$2:$F4172,$C$2:$C4172,$C4173,$B$2:$B4172,$B4173,$A$2:$A4172,$A4173))&lt;0,0,IF(_xlfn.MAXIFS($F$2:$F4172,$C$2:$C4172,$C4173,$B$2:$B4172,$B4173,$A$2:$A4172,$A4173)=0,"",$E4173-_xlfn.MAXIFS($F$2:$F4172,$C$2:$C4172,$C4173,$B$2:$B4172,$B4173,$A$2:$A4172,$A4173))))</f>
        <v/>
      </c>
      <c r="K4173" s="6" t="str">
        <f t="shared" si="196"/>
        <v/>
      </c>
      <c r="L4173" s="6" t="str">
        <f t="shared" si="197"/>
        <v/>
      </c>
      <c r="M4173" s="6" t="str">
        <f t="shared" si="195"/>
        <v/>
      </c>
    </row>
    <row r="4174" spans="1:13" x14ac:dyDescent="0.25">
      <c r="A4174"/>
      <c r="B4174" s="1"/>
      <c r="C4174"/>
      <c r="D4174"/>
      <c r="E4174" s="76"/>
      <c r="F4174" s="76"/>
      <c r="G4174" s="2"/>
      <c r="H4174" s="77"/>
      <c r="J4174" s="79" t="str">
        <f>IF(IF(IF(_xlfn.MAXIFS($F$2:$F4173,$C$2:$C4173,$C4174,$B$2:$B4173,$B4174,$A$2:$A4173,$A4174)=0,"",$E4174-_xlfn.MAXIFS($F$2:$F4173,$C$2:$C4173,$C4174,$B$2:$B4173,$B4174,$A$2:$A4173,$A4174))&lt;0,0,IF(_xlfn.MAXIFS($F$2:$F4173,$C$2:$C4173,$C4174,$B$2:$B4173,$B4174,$A$2:$A4173,$A4174)=0,"",$E4174-_xlfn.MAXIFS($F$2:$F4173,$C$2:$C4173,$C4174,$B$2:$B4173,$B4174,$A$2:$A4173,$A4174)))&gt;0.25,"",IF(IF(_xlfn.MAXIFS($F$2:$F4173,$C$2:$C4173,$C4174,$B$2:$B4173,$B4174,$A$2:$A4173,$A4174)=0,"",$E4174-_xlfn.MAXIFS($F$2:$F4173,$C$2:$C4173,$C4174,$B$2:$B4173,$B4174,$A$2:$A4173,$A4174))&lt;0,0,IF(_xlfn.MAXIFS($F$2:$F4173,$C$2:$C4173,$C4174,$B$2:$B4173,$B4174,$A$2:$A4173,$A4174)=0,"",$E4174-_xlfn.MAXIFS($F$2:$F4173,$C$2:$C4173,$C4174,$B$2:$B4173,$B4174,$A$2:$A4173,$A4174))))</f>
        <v/>
      </c>
      <c r="K4174" s="6" t="str">
        <f t="shared" si="196"/>
        <v/>
      </c>
      <c r="L4174" s="6" t="str">
        <f t="shared" si="197"/>
        <v/>
      </c>
      <c r="M4174" s="6" t="str">
        <f t="shared" si="195"/>
        <v/>
      </c>
    </row>
    <row r="4175" spans="1:13" x14ac:dyDescent="0.25">
      <c r="A4175"/>
      <c r="B4175" s="1"/>
      <c r="C4175"/>
      <c r="D4175"/>
      <c r="E4175" s="76"/>
      <c r="F4175" s="76"/>
      <c r="G4175" s="2"/>
      <c r="H4175" s="77"/>
      <c r="J4175" s="79" t="str">
        <f>IF(IF(IF(_xlfn.MAXIFS($F$2:$F4174,$C$2:$C4174,$C4175,$B$2:$B4174,$B4175,$A$2:$A4174,$A4175)=0,"",$E4175-_xlfn.MAXIFS($F$2:$F4174,$C$2:$C4174,$C4175,$B$2:$B4174,$B4175,$A$2:$A4174,$A4175))&lt;0,0,IF(_xlfn.MAXIFS($F$2:$F4174,$C$2:$C4174,$C4175,$B$2:$B4174,$B4175,$A$2:$A4174,$A4175)=0,"",$E4175-_xlfn.MAXIFS($F$2:$F4174,$C$2:$C4174,$C4175,$B$2:$B4174,$B4175,$A$2:$A4174,$A4175)))&gt;0.25,"",IF(IF(_xlfn.MAXIFS($F$2:$F4174,$C$2:$C4174,$C4175,$B$2:$B4174,$B4175,$A$2:$A4174,$A4175)=0,"",$E4175-_xlfn.MAXIFS($F$2:$F4174,$C$2:$C4174,$C4175,$B$2:$B4174,$B4175,$A$2:$A4174,$A4175))&lt;0,0,IF(_xlfn.MAXIFS($F$2:$F4174,$C$2:$C4174,$C4175,$B$2:$B4174,$B4175,$A$2:$A4174,$A4175)=0,"",$E4175-_xlfn.MAXIFS($F$2:$F4174,$C$2:$C4174,$C4175,$B$2:$B4174,$B4175,$A$2:$A4174,$A4175))))</f>
        <v/>
      </c>
      <c r="K4175" s="6" t="str">
        <f t="shared" si="196"/>
        <v/>
      </c>
      <c r="L4175" s="6" t="str">
        <f t="shared" si="197"/>
        <v/>
      </c>
      <c r="M4175" s="6" t="str">
        <f t="shared" si="195"/>
        <v/>
      </c>
    </row>
    <row r="4176" spans="1:13" x14ac:dyDescent="0.25">
      <c r="A4176"/>
      <c r="B4176" s="1"/>
      <c r="C4176"/>
      <c r="D4176"/>
      <c r="E4176" s="76"/>
      <c r="F4176" s="76"/>
      <c r="G4176" s="2"/>
      <c r="H4176" s="77"/>
      <c r="J4176" s="79" t="str">
        <f>IF(IF(IF(_xlfn.MAXIFS($F$2:$F4175,$C$2:$C4175,$C4176,$B$2:$B4175,$B4176,$A$2:$A4175,$A4176)=0,"",$E4176-_xlfn.MAXIFS($F$2:$F4175,$C$2:$C4175,$C4176,$B$2:$B4175,$B4176,$A$2:$A4175,$A4176))&lt;0,0,IF(_xlfn.MAXIFS($F$2:$F4175,$C$2:$C4175,$C4176,$B$2:$B4175,$B4176,$A$2:$A4175,$A4176)=0,"",$E4176-_xlfn.MAXIFS($F$2:$F4175,$C$2:$C4175,$C4176,$B$2:$B4175,$B4176,$A$2:$A4175,$A4176)))&gt;0.25,"",IF(IF(_xlfn.MAXIFS($F$2:$F4175,$C$2:$C4175,$C4176,$B$2:$B4175,$B4176,$A$2:$A4175,$A4176)=0,"",$E4176-_xlfn.MAXIFS($F$2:$F4175,$C$2:$C4175,$C4176,$B$2:$B4175,$B4176,$A$2:$A4175,$A4176))&lt;0,0,IF(_xlfn.MAXIFS($F$2:$F4175,$C$2:$C4175,$C4176,$B$2:$B4175,$B4176,$A$2:$A4175,$A4176)=0,"",$E4176-_xlfn.MAXIFS($F$2:$F4175,$C$2:$C4175,$C4176,$B$2:$B4175,$B4176,$A$2:$A4175,$A4176))))</f>
        <v/>
      </c>
      <c r="K4176" s="6" t="str">
        <f t="shared" si="196"/>
        <v/>
      </c>
      <c r="L4176" s="6" t="str">
        <f t="shared" si="197"/>
        <v/>
      </c>
      <c r="M4176" s="6" t="str">
        <f t="shared" si="195"/>
        <v/>
      </c>
    </row>
    <row r="4177" spans="1:13" x14ac:dyDescent="0.25">
      <c r="A4177"/>
      <c r="B4177" s="1"/>
      <c r="C4177"/>
      <c r="D4177"/>
      <c r="E4177" s="76"/>
      <c r="F4177" s="76"/>
      <c r="G4177" s="2"/>
      <c r="H4177" s="77"/>
      <c r="J4177" s="79" t="str">
        <f>IF(IF(IF(_xlfn.MAXIFS($F$2:$F4176,$C$2:$C4176,$C4177,$B$2:$B4176,$B4177,$A$2:$A4176,$A4177)=0,"",$E4177-_xlfn.MAXIFS($F$2:$F4176,$C$2:$C4176,$C4177,$B$2:$B4176,$B4177,$A$2:$A4176,$A4177))&lt;0,0,IF(_xlfn.MAXIFS($F$2:$F4176,$C$2:$C4176,$C4177,$B$2:$B4176,$B4177,$A$2:$A4176,$A4177)=0,"",$E4177-_xlfn.MAXIFS($F$2:$F4176,$C$2:$C4176,$C4177,$B$2:$B4176,$B4177,$A$2:$A4176,$A4177)))&gt;0.25,"",IF(IF(_xlfn.MAXIFS($F$2:$F4176,$C$2:$C4176,$C4177,$B$2:$B4176,$B4177,$A$2:$A4176,$A4177)=0,"",$E4177-_xlfn.MAXIFS($F$2:$F4176,$C$2:$C4176,$C4177,$B$2:$B4176,$B4177,$A$2:$A4176,$A4177))&lt;0,0,IF(_xlfn.MAXIFS($F$2:$F4176,$C$2:$C4176,$C4177,$B$2:$B4176,$B4177,$A$2:$A4176,$A4177)=0,"",$E4177-_xlfn.MAXIFS($F$2:$F4176,$C$2:$C4176,$C4177,$B$2:$B4176,$B4177,$A$2:$A4176,$A4177))))</f>
        <v/>
      </c>
      <c r="K4177" s="6" t="str">
        <f t="shared" si="196"/>
        <v/>
      </c>
      <c r="L4177" s="6" t="str">
        <f t="shared" si="197"/>
        <v/>
      </c>
      <c r="M4177" s="6" t="str">
        <f t="shared" si="195"/>
        <v/>
      </c>
    </row>
    <row r="4178" spans="1:13" x14ac:dyDescent="0.25">
      <c r="A4178"/>
      <c r="B4178" s="1"/>
      <c r="C4178"/>
      <c r="D4178"/>
      <c r="E4178" s="76"/>
      <c r="F4178" s="76"/>
      <c r="G4178" s="2"/>
      <c r="H4178" s="77"/>
      <c r="J4178" s="79" t="str">
        <f>IF(IF(IF(_xlfn.MAXIFS($F$2:$F4177,$C$2:$C4177,$C4178,$B$2:$B4177,$B4178,$A$2:$A4177,$A4178)=0,"",$E4178-_xlfn.MAXIFS($F$2:$F4177,$C$2:$C4177,$C4178,$B$2:$B4177,$B4178,$A$2:$A4177,$A4178))&lt;0,0,IF(_xlfn.MAXIFS($F$2:$F4177,$C$2:$C4177,$C4178,$B$2:$B4177,$B4178,$A$2:$A4177,$A4178)=0,"",$E4178-_xlfn.MAXIFS($F$2:$F4177,$C$2:$C4177,$C4178,$B$2:$B4177,$B4178,$A$2:$A4177,$A4178)))&gt;0.25,"",IF(IF(_xlfn.MAXIFS($F$2:$F4177,$C$2:$C4177,$C4178,$B$2:$B4177,$B4178,$A$2:$A4177,$A4178)=0,"",$E4178-_xlfn.MAXIFS($F$2:$F4177,$C$2:$C4177,$C4178,$B$2:$B4177,$B4178,$A$2:$A4177,$A4178))&lt;0,0,IF(_xlfn.MAXIFS($F$2:$F4177,$C$2:$C4177,$C4178,$B$2:$B4177,$B4178,$A$2:$A4177,$A4178)=0,"",$E4178-_xlfn.MAXIFS($F$2:$F4177,$C$2:$C4177,$C4178,$B$2:$B4177,$B4178,$A$2:$A4177,$A4178))))</f>
        <v/>
      </c>
      <c r="K4178" s="6" t="str">
        <f t="shared" si="196"/>
        <v/>
      </c>
      <c r="L4178" s="6" t="str">
        <f t="shared" si="197"/>
        <v/>
      </c>
      <c r="M4178" s="6" t="str">
        <f t="shared" si="195"/>
        <v/>
      </c>
    </row>
    <row r="4179" spans="1:13" x14ac:dyDescent="0.25">
      <c r="A4179"/>
      <c r="B4179" s="1"/>
      <c r="C4179"/>
      <c r="D4179"/>
      <c r="E4179" s="76"/>
      <c r="F4179" s="76"/>
      <c r="G4179" s="2"/>
      <c r="H4179" s="77"/>
      <c r="J4179" s="79" t="str">
        <f>IF(IF(IF(_xlfn.MAXIFS($F$2:$F4178,$C$2:$C4178,$C4179,$B$2:$B4178,$B4179,$A$2:$A4178,$A4179)=0,"",$E4179-_xlfn.MAXIFS($F$2:$F4178,$C$2:$C4178,$C4179,$B$2:$B4178,$B4179,$A$2:$A4178,$A4179))&lt;0,0,IF(_xlfn.MAXIFS($F$2:$F4178,$C$2:$C4178,$C4179,$B$2:$B4178,$B4179,$A$2:$A4178,$A4179)=0,"",$E4179-_xlfn.MAXIFS($F$2:$F4178,$C$2:$C4178,$C4179,$B$2:$B4178,$B4179,$A$2:$A4178,$A4179)))&gt;0.25,"",IF(IF(_xlfn.MAXIFS($F$2:$F4178,$C$2:$C4178,$C4179,$B$2:$B4178,$B4179,$A$2:$A4178,$A4179)=0,"",$E4179-_xlfn.MAXIFS($F$2:$F4178,$C$2:$C4178,$C4179,$B$2:$B4178,$B4179,$A$2:$A4178,$A4179))&lt;0,0,IF(_xlfn.MAXIFS($F$2:$F4178,$C$2:$C4178,$C4179,$B$2:$B4178,$B4179,$A$2:$A4178,$A4179)=0,"",$E4179-_xlfn.MAXIFS($F$2:$F4178,$C$2:$C4178,$C4179,$B$2:$B4178,$B4179,$A$2:$A4178,$A4179))))</f>
        <v/>
      </c>
      <c r="K4179" s="6" t="str">
        <f t="shared" si="196"/>
        <v/>
      </c>
      <c r="L4179" s="6" t="str">
        <f t="shared" si="197"/>
        <v/>
      </c>
      <c r="M4179" s="6" t="str">
        <f t="shared" si="195"/>
        <v/>
      </c>
    </row>
    <row r="4180" spans="1:13" x14ac:dyDescent="0.25">
      <c r="A4180"/>
      <c r="B4180" s="1"/>
      <c r="C4180"/>
      <c r="D4180"/>
      <c r="E4180" s="76"/>
      <c r="F4180" s="76"/>
      <c r="G4180" s="2"/>
      <c r="H4180" s="77"/>
      <c r="J4180" s="79" t="str">
        <f>IF(IF(IF(_xlfn.MAXIFS($F$2:$F4179,$C$2:$C4179,$C4180,$B$2:$B4179,$B4180,$A$2:$A4179,$A4180)=0,"",$E4180-_xlfn.MAXIFS($F$2:$F4179,$C$2:$C4179,$C4180,$B$2:$B4179,$B4180,$A$2:$A4179,$A4180))&lt;0,0,IF(_xlfn.MAXIFS($F$2:$F4179,$C$2:$C4179,$C4180,$B$2:$B4179,$B4180,$A$2:$A4179,$A4180)=0,"",$E4180-_xlfn.MAXIFS($F$2:$F4179,$C$2:$C4179,$C4180,$B$2:$B4179,$B4180,$A$2:$A4179,$A4180)))&gt;0.25,"",IF(IF(_xlfn.MAXIFS($F$2:$F4179,$C$2:$C4179,$C4180,$B$2:$B4179,$B4180,$A$2:$A4179,$A4180)=0,"",$E4180-_xlfn.MAXIFS($F$2:$F4179,$C$2:$C4179,$C4180,$B$2:$B4179,$B4180,$A$2:$A4179,$A4180))&lt;0,0,IF(_xlfn.MAXIFS($F$2:$F4179,$C$2:$C4179,$C4180,$B$2:$B4179,$B4180,$A$2:$A4179,$A4180)=0,"",$E4180-_xlfn.MAXIFS($F$2:$F4179,$C$2:$C4179,$C4180,$B$2:$B4179,$B4180,$A$2:$A4179,$A4180))))</f>
        <v/>
      </c>
      <c r="K4180" s="6" t="str">
        <f t="shared" si="196"/>
        <v/>
      </c>
      <c r="L4180" s="6" t="str">
        <f t="shared" si="197"/>
        <v/>
      </c>
      <c r="M4180" s="6" t="str">
        <f t="shared" si="195"/>
        <v/>
      </c>
    </row>
    <row r="4181" spans="1:13" x14ac:dyDescent="0.25">
      <c r="A4181"/>
      <c r="B4181" s="1"/>
      <c r="C4181"/>
      <c r="D4181"/>
      <c r="E4181" s="76"/>
      <c r="F4181" s="76"/>
      <c r="G4181" s="2"/>
      <c r="H4181" s="77"/>
      <c r="J4181" s="79" t="str">
        <f>IF(IF(IF(_xlfn.MAXIFS($F$2:$F4180,$C$2:$C4180,$C4181,$B$2:$B4180,$B4181,$A$2:$A4180,$A4181)=0,"",$E4181-_xlfn.MAXIFS($F$2:$F4180,$C$2:$C4180,$C4181,$B$2:$B4180,$B4181,$A$2:$A4180,$A4181))&lt;0,0,IF(_xlfn.MAXIFS($F$2:$F4180,$C$2:$C4180,$C4181,$B$2:$B4180,$B4181,$A$2:$A4180,$A4181)=0,"",$E4181-_xlfn.MAXIFS($F$2:$F4180,$C$2:$C4180,$C4181,$B$2:$B4180,$B4181,$A$2:$A4180,$A4181)))&gt;0.25,"",IF(IF(_xlfn.MAXIFS($F$2:$F4180,$C$2:$C4180,$C4181,$B$2:$B4180,$B4181,$A$2:$A4180,$A4181)=0,"",$E4181-_xlfn.MAXIFS($F$2:$F4180,$C$2:$C4180,$C4181,$B$2:$B4180,$B4181,$A$2:$A4180,$A4181))&lt;0,0,IF(_xlfn.MAXIFS($F$2:$F4180,$C$2:$C4180,$C4181,$B$2:$B4180,$B4181,$A$2:$A4180,$A4181)=0,"",$E4181-_xlfn.MAXIFS($F$2:$F4180,$C$2:$C4180,$C4181,$B$2:$B4180,$B4181,$A$2:$A4180,$A4181))))</f>
        <v/>
      </c>
      <c r="K4181" s="6" t="str">
        <f t="shared" si="196"/>
        <v/>
      </c>
      <c r="L4181" s="6" t="str">
        <f t="shared" si="197"/>
        <v/>
      </c>
      <c r="M4181" s="6" t="str">
        <f t="shared" si="195"/>
        <v/>
      </c>
    </row>
    <row r="4182" spans="1:13" x14ac:dyDescent="0.25">
      <c r="A4182"/>
      <c r="B4182" s="1"/>
      <c r="C4182"/>
      <c r="D4182"/>
      <c r="E4182" s="76"/>
      <c r="F4182" s="76"/>
      <c r="G4182" s="2"/>
      <c r="H4182" s="77"/>
      <c r="J4182" s="79" t="str">
        <f>IF(IF(IF(_xlfn.MAXIFS($F$2:$F4181,$C$2:$C4181,$C4182,$B$2:$B4181,$B4182,$A$2:$A4181,$A4182)=0,"",$E4182-_xlfn.MAXIFS($F$2:$F4181,$C$2:$C4181,$C4182,$B$2:$B4181,$B4182,$A$2:$A4181,$A4182))&lt;0,0,IF(_xlfn.MAXIFS($F$2:$F4181,$C$2:$C4181,$C4182,$B$2:$B4181,$B4182,$A$2:$A4181,$A4182)=0,"",$E4182-_xlfn.MAXIFS($F$2:$F4181,$C$2:$C4181,$C4182,$B$2:$B4181,$B4182,$A$2:$A4181,$A4182)))&gt;0.25,"",IF(IF(_xlfn.MAXIFS($F$2:$F4181,$C$2:$C4181,$C4182,$B$2:$B4181,$B4182,$A$2:$A4181,$A4182)=0,"",$E4182-_xlfn.MAXIFS($F$2:$F4181,$C$2:$C4181,$C4182,$B$2:$B4181,$B4182,$A$2:$A4181,$A4182))&lt;0,0,IF(_xlfn.MAXIFS($F$2:$F4181,$C$2:$C4181,$C4182,$B$2:$B4181,$B4182,$A$2:$A4181,$A4182)=0,"",$E4182-_xlfn.MAXIFS($F$2:$F4181,$C$2:$C4181,$C4182,$B$2:$B4181,$B4182,$A$2:$A4181,$A4182))))</f>
        <v/>
      </c>
      <c r="K4182" s="6" t="str">
        <f t="shared" si="196"/>
        <v/>
      </c>
      <c r="L4182" s="6" t="str">
        <f t="shared" si="197"/>
        <v/>
      </c>
      <c r="M4182" s="6" t="str">
        <f t="shared" si="195"/>
        <v/>
      </c>
    </row>
    <row r="4183" spans="1:13" x14ac:dyDescent="0.25">
      <c r="A4183"/>
      <c r="B4183" s="1"/>
      <c r="C4183"/>
      <c r="D4183"/>
      <c r="E4183" s="76"/>
      <c r="F4183" s="76"/>
      <c r="G4183" s="2"/>
      <c r="H4183" s="77"/>
      <c r="J4183" s="79" t="str">
        <f>IF(IF(IF(_xlfn.MAXIFS($F$2:$F4182,$C$2:$C4182,$C4183,$B$2:$B4182,$B4183,$A$2:$A4182,$A4183)=0,"",$E4183-_xlfn.MAXIFS($F$2:$F4182,$C$2:$C4182,$C4183,$B$2:$B4182,$B4183,$A$2:$A4182,$A4183))&lt;0,0,IF(_xlfn.MAXIFS($F$2:$F4182,$C$2:$C4182,$C4183,$B$2:$B4182,$B4183,$A$2:$A4182,$A4183)=0,"",$E4183-_xlfn.MAXIFS($F$2:$F4182,$C$2:$C4182,$C4183,$B$2:$B4182,$B4183,$A$2:$A4182,$A4183)))&gt;0.25,"",IF(IF(_xlfn.MAXIFS($F$2:$F4182,$C$2:$C4182,$C4183,$B$2:$B4182,$B4183,$A$2:$A4182,$A4183)=0,"",$E4183-_xlfn.MAXIFS($F$2:$F4182,$C$2:$C4182,$C4183,$B$2:$B4182,$B4183,$A$2:$A4182,$A4183))&lt;0,0,IF(_xlfn.MAXIFS($F$2:$F4182,$C$2:$C4182,$C4183,$B$2:$B4182,$B4183,$A$2:$A4182,$A4183)=0,"",$E4183-_xlfn.MAXIFS($F$2:$F4182,$C$2:$C4182,$C4183,$B$2:$B4182,$B4183,$A$2:$A4182,$A4183))))</f>
        <v/>
      </c>
      <c r="K4183" s="6" t="str">
        <f t="shared" si="196"/>
        <v/>
      </c>
      <c r="L4183" s="6" t="str">
        <f t="shared" si="197"/>
        <v/>
      </c>
      <c r="M4183" s="6" t="str">
        <f t="shared" si="195"/>
        <v/>
      </c>
    </row>
    <row r="4184" spans="1:13" x14ac:dyDescent="0.25">
      <c r="A4184"/>
      <c r="B4184" s="1"/>
      <c r="C4184"/>
      <c r="D4184"/>
      <c r="E4184" s="76"/>
      <c r="F4184" s="76"/>
      <c r="G4184" s="2"/>
      <c r="H4184" s="77"/>
      <c r="J4184" s="79" t="str">
        <f>IF(IF(IF(_xlfn.MAXIFS($F$2:$F4183,$C$2:$C4183,$C4184,$B$2:$B4183,$B4184,$A$2:$A4183,$A4184)=0,"",$E4184-_xlfn.MAXIFS($F$2:$F4183,$C$2:$C4183,$C4184,$B$2:$B4183,$B4184,$A$2:$A4183,$A4184))&lt;0,0,IF(_xlfn.MAXIFS($F$2:$F4183,$C$2:$C4183,$C4184,$B$2:$B4183,$B4184,$A$2:$A4183,$A4184)=0,"",$E4184-_xlfn.MAXIFS($F$2:$F4183,$C$2:$C4183,$C4184,$B$2:$B4183,$B4184,$A$2:$A4183,$A4184)))&gt;0.25,"",IF(IF(_xlfn.MAXIFS($F$2:$F4183,$C$2:$C4183,$C4184,$B$2:$B4183,$B4184,$A$2:$A4183,$A4184)=0,"",$E4184-_xlfn.MAXIFS($F$2:$F4183,$C$2:$C4183,$C4184,$B$2:$B4183,$B4184,$A$2:$A4183,$A4184))&lt;0,0,IF(_xlfn.MAXIFS($F$2:$F4183,$C$2:$C4183,$C4184,$B$2:$B4183,$B4184,$A$2:$A4183,$A4184)=0,"",$E4184-_xlfn.MAXIFS($F$2:$F4183,$C$2:$C4183,$C4184,$B$2:$B4183,$B4184,$A$2:$A4183,$A4184))))</f>
        <v/>
      </c>
      <c r="K4184" s="6" t="str">
        <f t="shared" si="196"/>
        <v/>
      </c>
      <c r="L4184" s="6" t="str">
        <f t="shared" si="197"/>
        <v/>
      </c>
      <c r="M4184" s="6" t="str">
        <f t="shared" si="195"/>
        <v/>
      </c>
    </row>
    <row r="4185" spans="1:13" x14ac:dyDescent="0.25">
      <c r="A4185"/>
      <c r="B4185" s="1"/>
      <c r="C4185"/>
      <c r="D4185"/>
      <c r="E4185" s="76"/>
      <c r="F4185" s="76"/>
      <c r="G4185" s="2"/>
      <c r="H4185" s="77"/>
      <c r="J4185" s="79" t="str">
        <f>IF(IF(IF(_xlfn.MAXIFS($F$2:$F4184,$C$2:$C4184,$C4185,$B$2:$B4184,$B4185,$A$2:$A4184,$A4185)=0,"",$E4185-_xlfn.MAXIFS($F$2:$F4184,$C$2:$C4184,$C4185,$B$2:$B4184,$B4185,$A$2:$A4184,$A4185))&lt;0,0,IF(_xlfn.MAXIFS($F$2:$F4184,$C$2:$C4184,$C4185,$B$2:$B4184,$B4185,$A$2:$A4184,$A4185)=0,"",$E4185-_xlfn.MAXIFS($F$2:$F4184,$C$2:$C4184,$C4185,$B$2:$B4184,$B4185,$A$2:$A4184,$A4185)))&gt;0.25,"",IF(IF(_xlfn.MAXIFS($F$2:$F4184,$C$2:$C4184,$C4185,$B$2:$B4184,$B4185,$A$2:$A4184,$A4185)=0,"",$E4185-_xlfn.MAXIFS($F$2:$F4184,$C$2:$C4184,$C4185,$B$2:$B4184,$B4185,$A$2:$A4184,$A4185))&lt;0,0,IF(_xlfn.MAXIFS($F$2:$F4184,$C$2:$C4184,$C4185,$B$2:$B4184,$B4185,$A$2:$A4184,$A4185)=0,"",$E4185-_xlfn.MAXIFS($F$2:$F4184,$C$2:$C4184,$C4185,$B$2:$B4184,$B4185,$A$2:$A4184,$A4185))))</f>
        <v/>
      </c>
      <c r="K4185" s="6" t="str">
        <f t="shared" si="196"/>
        <v/>
      </c>
      <c r="L4185" s="6" t="str">
        <f t="shared" si="197"/>
        <v/>
      </c>
      <c r="M4185" s="6" t="str">
        <f t="shared" si="195"/>
        <v/>
      </c>
    </row>
    <row r="4186" spans="1:13" x14ac:dyDescent="0.25">
      <c r="A4186"/>
      <c r="B4186" s="1"/>
      <c r="C4186"/>
      <c r="D4186"/>
      <c r="E4186" s="76"/>
      <c r="F4186" s="76"/>
      <c r="G4186" s="2"/>
      <c r="H4186" s="77"/>
      <c r="J4186" s="79" t="str">
        <f>IF(IF(IF(_xlfn.MAXIFS($F$2:$F4185,$C$2:$C4185,$C4186,$B$2:$B4185,$B4186,$A$2:$A4185,$A4186)=0,"",$E4186-_xlfn.MAXIFS($F$2:$F4185,$C$2:$C4185,$C4186,$B$2:$B4185,$B4186,$A$2:$A4185,$A4186))&lt;0,0,IF(_xlfn.MAXIFS($F$2:$F4185,$C$2:$C4185,$C4186,$B$2:$B4185,$B4186,$A$2:$A4185,$A4186)=0,"",$E4186-_xlfn.MAXIFS($F$2:$F4185,$C$2:$C4185,$C4186,$B$2:$B4185,$B4186,$A$2:$A4185,$A4186)))&gt;0.25,"",IF(IF(_xlfn.MAXIFS($F$2:$F4185,$C$2:$C4185,$C4186,$B$2:$B4185,$B4186,$A$2:$A4185,$A4186)=0,"",$E4186-_xlfn.MAXIFS($F$2:$F4185,$C$2:$C4185,$C4186,$B$2:$B4185,$B4186,$A$2:$A4185,$A4186))&lt;0,0,IF(_xlfn.MAXIFS($F$2:$F4185,$C$2:$C4185,$C4186,$B$2:$B4185,$B4186,$A$2:$A4185,$A4186)=0,"",$E4186-_xlfn.MAXIFS($F$2:$F4185,$C$2:$C4185,$C4186,$B$2:$B4185,$B4186,$A$2:$A4185,$A4186))))</f>
        <v/>
      </c>
      <c r="K4186" s="6" t="str">
        <f t="shared" si="196"/>
        <v/>
      </c>
      <c r="L4186" s="6" t="str">
        <f t="shared" si="197"/>
        <v/>
      </c>
      <c r="M4186" s="6" t="str">
        <f t="shared" si="195"/>
        <v/>
      </c>
    </row>
    <row r="4187" spans="1:13" x14ac:dyDescent="0.25">
      <c r="A4187"/>
      <c r="B4187" s="1"/>
      <c r="C4187"/>
      <c r="D4187"/>
      <c r="E4187" s="76"/>
      <c r="F4187" s="76"/>
      <c r="G4187" s="2"/>
      <c r="H4187" s="77"/>
      <c r="J4187" s="79" t="str">
        <f>IF(IF(IF(_xlfn.MAXIFS($F$2:$F4186,$C$2:$C4186,$C4187,$B$2:$B4186,$B4187,$A$2:$A4186,$A4187)=0,"",$E4187-_xlfn.MAXIFS($F$2:$F4186,$C$2:$C4186,$C4187,$B$2:$B4186,$B4187,$A$2:$A4186,$A4187))&lt;0,0,IF(_xlfn.MAXIFS($F$2:$F4186,$C$2:$C4186,$C4187,$B$2:$B4186,$B4187,$A$2:$A4186,$A4187)=0,"",$E4187-_xlfn.MAXIFS($F$2:$F4186,$C$2:$C4186,$C4187,$B$2:$B4186,$B4187,$A$2:$A4186,$A4187)))&gt;0.25,"",IF(IF(_xlfn.MAXIFS($F$2:$F4186,$C$2:$C4186,$C4187,$B$2:$B4186,$B4187,$A$2:$A4186,$A4187)=0,"",$E4187-_xlfn.MAXIFS($F$2:$F4186,$C$2:$C4186,$C4187,$B$2:$B4186,$B4187,$A$2:$A4186,$A4187))&lt;0,0,IF(_xlfn.MAXIFS($F$2:$F4186,$C$2:$C4186,$C4187,$B$2:$B4186,$B4187,$A$2:$A4186,$A4187)=0,"",$E4187-_xlfn.MAXIFS($F$2:$F4186,$C$2:$C4186,$C4187,$B$2:$B4186,$B4187,$A$2:$A4186,$A4187))))</f>
        <v/>
      </c>
      <c r="K4187" s="6" t="str">
        <f t="shared" si="196"/>
        <v/>
      </c>
      <c r="L4187" s="6" t="str">
        <f t="shared" si="197"/>
        <v/>
      </c>
      <c r="M4187" s="6" t="str">
        <f t="shared" si="195"/>
        <v/>
      </c>
    </row>
    <row r="4188" spans="1:13" x14ac:dyDescent="0.25">
      <c r="A4188"/>
      <c r="B4188" s="1"/>
      <c r="C4188"/>
      <c r="D4188"/>
      <c r="E4188" s="76"/>
      <c r="F4188" s="76"/>
      <c r="G4188" s="2"/>
      <c r="H4188" s="77"/>
      <c r="J4188" s="79" t="str">
        <f>IF(IF(IF(_xlfn.MAXIFS($F$2:$F4187,$C$2:$C4187,$C4188,$B$2:$B4187,$B4188,$A$2:$A4187,$A4188)=0,"",$E4188-_xlfn.MAXIFS($F$2:$F4187,$C$2:$C4187,$C4188,$B$2:$B4187,$B4188,$A$2:$A4187,$A4188))&lt;0,0,IF(_xlfn.MAXIFS($F$2:$F4187,$C$2:$C4187,$C4188,$B$2:$B4187,$B4188,$A$2:$A4187,$A4188)=0,"",$E4188-_xlfn.MAXIFS($F$2:$F4187,$C$2:$C4187,$C4188,$B$2:$B4187,$B4188,$A$2:$A4187,$A4188)))&gt;0.25,"",IF(IF(_xlfn.MAXIFS($F$2:$F4187,$C$2:$C4187,$C4188,$B$2:$B4187,$B4188,$A$2:$A4187,$A4188)=0,"",$E4188-_xlfn.MAXIFS($F$2:$F4187,$C$2:$C4187,$C4188,$B$2:$B4187,$B4188,$A$2:$A4187,$A4188))&lt;0,0,IF(_xlfn.MAXIFS($F$2:$F4187,$C$2:$C4187,$C4188,$B$2:$B4187,$B4188,$A$2:$A4187,$A4188)=0,"",$E4188-_xlfn.MAXIFS($F$2:$F4187,$C$2:$C4187,$C4188,$B$2:$B4187,$B4188,$A$2:$A4187,$A4188))))</f>
        <v/>
      </c>
      <c r="K4188" s="6" t="str">
        <f t="shared" si="196"/>
        <v/>
      </c>
      <c r="L4188" s="6" t="str">
        <f t="shared" si="197"/>
        <v/>
      </c>
      <c r="M4188" s="6" t="str">
        <f t="shared" si="195"/>
        <v/>
      </c>
    </row>
    <row r="4189" spans="1:13" x14ac:dyDescent="0.25">
      <c r="A4189"/>
      <c r="B4189" s="1"/>
      <c r="C4189"/>
      <c r="D4189"/>
      <c r="E4189" s="76"/>
      <c r="F4189" s="76"/>
      <c r="G4189" s="2"/>
      <c r="H4189" s="77"/>
      <c r="J4189" s="79" t="str">
        <f>IF(IF(IF(_xlfn.MAXIFS($F$2:$F4188,$C$2:$C4188,$C4189,$B$2:$B4188,$B4189,$A$2:$A4188,$A4189)=0,"",$E4189-_xlfn.MAXIFS($F$2:$F4188,$C$2:$C4188,$C4189,$B$2:$B4188,$B4189,$A$2:$A4188,$A4189))&lt;0,0,IF(_xlfn.MAXIFS($F$2:$F4188,$C$2:$C4188,$C4189,$B$2:$B4188,$B4189,$A$2:$A4188,$A4189)=0,"",$E4189-_xlfn.MAXIFS($F$2:$F4188,$C$2:$C4188,$C4189,$B$2:$B4188,$B4189,$A$2:$A4188,$A4189)))&gt;0.25,"",IF(IF(_xlfn.MAXIFS($F$2:$F4188,$C$2:$C4188,$C4189,$B$2:$B4188,$B4189,$A$2:$A4188,$A4189)=0,"",$E4189-_xlfn.MAXIFS($F$2:$F4188,$C$2:$C4188,$C4189,$B$2:$B4188,$B4189,$A$2:$A4188,$A4189))&lt;0,0,IF(_xlfn.MAXIFS($F$2:$F4188,$C$2:$C4188,$C4189,$B$2:$B4188,$B4189,$A$2:$A4188,$A4189)=0,"",$E4189-_xlfn.MAXIFS($F$2:$F4188,$C$2:$C4188,$C4189,$B$2:$B4188,$B4189,$A$2:$A4188,$A4189))))</f>
        <v/>
      </c>
      <c r="K4189" s="6" t="str">
        <f t="shared" si="196"/>
        <v/>
      </c>
      <c r="L4189" s="6" t="str">
        <f t="shared" si="197"/>
        <v/>
      </c>
      <c r="M4189" s="6" t="str">
        <f t="shared" si="195"/>
        <v/>
      </c>
    </row>
    <row r="4190" spans="1:13" x14ac:dyDescent="0.25">
      <c r="A4190"/>
      <c r="B4190" s="1"/>
      <c r="C4190"/>
      <c r="D4190"/>
      <c r="E4190" s="76"/>
      <c r="F4190" s="76"/>
      <c r="G4190" s="2"/>
      <c r="H4190" s="77"/>
      <c r="J4190" s="79" t="str">
        <f>IF(IF(IF(_xlfn.MAXIFS($F$2:$F4189,$C$2:$C4189,$C4190,$B$2:$B4189,$B4190,$A$2:$A4189,$A4190)=0,"",$E4190-_xlfn.MAXIFS($F$2:$F4189,$C$2:$C4189,$C4190,$B$2:$B4189,$B4190,$A$2:$A4189,$A4190))&lt;0,0,IF(_xlfn.MAXIFS($F$2:$F4189,$C$2:$C4189,$C4190,$B$2:$B4189,$B4190,$A$2:$A4189,$A4190)=0,"",$E4190-_xlfn.MAXIFS($F$2:$F4189,$C$2:$C4189,$C4190,$B$2:$B4189,$B4190,$A$2:$A4189,$A4190)))&gt;0.25,"",IF(IF(_xlfn.MAXIFS($F$2:$F4189,$C$2:$C4189,$C4190,$B$2:$B4189,$B4190,$A$2:$A4189,$A4190)=0,"",$E4190-_xlfn.MAXIFS($F$2:$F4189,$C$2:$C4189,$C4190,$B$2:$B4189,$B4190,$A$2:$A4189,$A4190))&lt;0,0,IF(_xlfn.MAXIFS($F$2:$F4189,$C$2:$C4189,$C4190,$B$2:$B4189,$B4190,$A$2:$A4189,$A4190)=0,"",$E4190-_xlfn.MAXIFS($F$2:$F4189,$C$2:$C4189,$C4190,$B$2:$B4189,$B4190,$A$2:$A4189,$A4190))))</f>
        <v/>
      </c>
      <c r="K4190" s="6" t="str">
        <f t="shared" si="196"/>
        <v/>
      </c>
      <c r="L4190" s="6" t="str">
        <f t="shared" si="197"/>
        <v/>
      </c>
      <c r="M4190" s="6" t="str">
        <f t="shared" si="195"/>
        <v/>
      </c>
    </row>
    <row r="4191" spans="1:13" x14ac:dyDescent="0.25">
      <c r="A4191"/>
      <c r="B4191" s="1"/>
      <c r="C4191"/>
      <c r="D4191"/>
      <c r="E4191" s="76"/>
      <c r="F4191" s="76"/>
      <c r="G4191" s="2"/>
      <c r="H4191" s="77"/>
      <c r="J4191" s="79" t="str">
        <f>IF(IF(IF(_xlfn.MAXIFS($F$2:$F4190,$C$2:$C4190,$C4191,$B$2:$B4190,$B4191,$A$2:$A4190,$A4191)=0,"",$E4191-_xlfn.MAXIFS($F$2:$F4190,$C$2:$C4190,$C4191,$B$2:$B4190,$B4191,$A$2:$A4190,$A4191))&lt;0,0,IF(_xlfn.MAXIFS($F$2:$F4190,$C$2:$C4190,$C4191,$B$2:$B4190,$B4191,$A$2:$A4190,$A4191)=0,"",$E4191-_xlfn.MAXIFS($F$2:$F4190,$C$2:$C4190,$C4191,$B$2:$B4190,$B4191,$A$2:$A4190,$A4191)))&gt;0.25,"",IF(IF(_xlfn.MAXIFS($F$2:$F4190,$C$2:$C4190,$C4191,$B$2:$B4190,$B4191,$A$2:$A4190,$A4191)=0,"",$E4191-_xlfn.MAXIFS($F$2:$F4190,$C$2:$C4190,$C4191,$B$2:$B4190,$B4191,$A$2:$A4190,$A4191))&lt;0,0,IF(_xlfn.MAXIFS($F$2:$F4190,$C$2:$C4190,$C4191,$B$2:$B4190,$B4191,$A$2:$A4190,$A4191)=0,"",$E4191-_xlfn.MAXIFS($F$2:$F4190,$C$2:$C4190,$C4191,$B$2:$B4190,$B4191,$A$2:$A4190,$A4191))))</f>
        <v/>
      </c>
      <c r="K4191" s="6" t="str">
        <f t="shared" si="196"/>
        <v/>
      </c>
      <c r="L4191" s="6" t="str">
        <f t="shared" si="197"/>
        <v/>
      </c>
      <c r="M4191" s="6" t="str">
        <f t="shared" si="195"/>
        <v/>
      </c>
    </row>
    <row r="4192" spans="1:13" x14ac:dyDescent="0.25">
      <c r="A4192"/>
      <c r="B4192" s="1"/>
      <c r="C4192"/>
      <c r="D4192"/>
      <c r="E4192" s="76"/>
      <c r="F4192" s="76"/>
      <c r="G4192" s="2"/>
      <c r="H4192" s="77"/>
      <c r="J4192" s="79" t="str">
        <f>IF(IF(IF(_xlfn.MAXIFS($F$2:$F4191,$C$2:$C4191,$C4192,$B$2:$B4191,$B4192,$A$2:$A4191,$A4192)=0,"",$E4192-_xlfn.MAXIFS($F$2:$F4191,$C$2:$C4191,$C4192,$B$2:$B4191,$B4192,$A$2:$A4191,$A4192))&lt;0,0,IF(_xlfn.MAXIFS($F$2:$F4191,$C$2:$C4191,$C4192,$B$2:$B4191,$B4192,$A$2:$A4191,$A4192)=0,"",$E4192-_xlfn.MAXIFS($F$2:$F4191,$C$2:$C4191,$C4192,$B$2:$B4191,$B4192,$A$2:$A4191,$A4192)))&gt;0.25,"",IF(IF(_xlfn.MAXIFS($F$2:$F4191,$C$2:$C4191,$C4192,$B$2:$B4191,$B4192,$A$2:$A4191,$A4192)=0,"",$E4192-_xlfn.MAXIFS($F$2:$F4191,$C$2:$C4191,$C4192,$B$2:$B4191,$B4192,$A$2:$A4191,$A4192))&lt;0,0,IF(_xlfn.MAXIFS($F$2:$F4191,$C$2:$C4191,$C4192,$B$2:$B4191,$B4192,$A$2:$A4191,$A4192)=0,"",$E4192-_xlfn.MAXIFS($F$2:$F4191,$C$2:$C4191,$C4192,$B$2:$B4191,$B4192,$A$2:$A4191,$A4192))))</f>
        <v/>
      </c>
      <c r="K4192" s="6" t="str">
        <f t="shared" si="196"/>
        <v/>
      </c>
      <c r="L4192" s="6" t="str">
        <f t="shared" si="197"/>
        <v/>
      </c>
      <c r="M4192" s="6" t="str">
        <f t="shared" si="195"/>
        <v/>
      </c>
    </row>
    <row r="4193" spans="1:13" x14ac:dyDescent="0.25">
      <c r="A4193"/>
      <c r="B4193" s="1"/>
      <c r="C4193"/>
      <c r="D4193"/>
      <c r="E4193" s="76"/>
      <c r="F4193" s="76"/>
      <c r="G4193" s="2"/>
      <c r="H4193" s="77"/>
      <c r="J4193" s="79" t="str">
        <f>IF(IF(IF(_xlfn.MAXIFS($F$2:$F4192,$C$2:$C4192,$C4193,$B$2:$B4192,$B4193,$A$2:$A4192,$A4193)=0,"",$E4193-_xlfn.MAXIFS($F$2:$F4192,$C$2:$C4192,$C4193,$B$2:$B4192,$B4193,$A$2:$A4192,$A4193))&lt;0,0,IF(_xlfn.MAXIFS($F$2:$F4192,$C$2:$C4192,$C4193,$B$2:$B4192,$B4193,$A$2:$A4192,$A4193)=0,"",$E4193-_xlfn.MAXIFS($F$2:$F4192,$C$2:$C4192,$C4193,$B$2:$B4192,$B4193,$A$2:$A4192,$A4193)))&gt;0.25,"",IF(IF(_xlfn.MAXIFS($F$2:$F4192,$C$2:$C4192,$C4193,$B$2:$B4192,$B4193,$A$2:$A4192,$A4193)=0,"",$E4193-_xlfn.MAXIFS($F$2:$F4192,$C$2:$C4192,$C4193,$B$2:$B4192,$B4193,$A$2:$A4192,$A4193))&lt;0,0,IF(_xlfn.MAXIFS($F$2:$F4192,$C$2:$C4192,$C4193,$B$2:$B4192,$B4193,$A$2:$A4192,$A4193)=0,"",$E4193-_xlfn.MAXIFS($F$2:$F4192,$C$2:$C4192,$C4193,$B$2:$B4192,$B4193,$A$2:$A4192,$A4193))))</f>
        <v/>
      </c>
      <c r="K4193" s="6" t="str">
        <f t="shared" si="196"/>
        <v/>
      </c>
      <c r="L4193" s="6" t="str">
        <f t="shared" si="197"/>
        <v/>
      </c>
      <c r="M4193" s="6" t="str">
        <f t="shared" si="195"/>
        <v/>
      </c>
    </row>
    <row r="4194" spans="1:13" x14ac:dyDescent="0.25">
      <c r="A4194"/>
      <c r="B4194" s="1"/>
      <c r="C4194"/>
      <c r="D4194"/>
      <c r="E4194" s="76"/>
      <c r="F4194" s="76"/>
      <c r="G4194" s="2"/>
      <c r="H4194" s="77"/>
      <c r="J4194" s="79" t="str">
        <f>IF(IF(IF(_xlfn.MAXIFS($F$2:$F4193,$C$2:$C4193,$C4194,$B$2:$B4193,$B4194,$A$2:$A4193,$A4194)=0,"",$E4194-_xlfn.MAXIFS($F$2:$F4193,$C$2:$C4193,$C4194,$B$2:$B4193,$B4194,$A$2:$A4193,$A4194))&lt;0,0,IF(_xlfn.MAXIFS($F$2:$F4193,$C$2:$C4193,$C4194,$B$2:$B4193,$B4194,$A$2:$A4193,$A4194)=0,"",$E4194-_xlfn.MAXIFS($F$2:$F4193,$C$2:$C4193,$C4194,$B$2:$B4193,$B4194,$A$2:$A4193,$A4194)))&gt;0.25,"",IF(IF(_xlfn.MAXIFS($F$2:$F4193,$C$2:$C4193,$C4194,$B$2:$B4193,$B4194,$A$2:$A4193,$A4194)=0,"",$E4194-_xlfn.MAXIFS($F$2:$F4193,$C$2:$C4193,$C4194,$B$2:$B4193,$B4194,$A$2:$A4193,$A4194))&lt;0,0,IF(_xlfn.MAXIFS($F$2:$F4193,$C$2:$C4193,$C4194,$B$2:$B4193,$B4194,$A$2:$A4193,$A4194)=0,"",$E4194-_xlfn.MAXIFS($F$2:$F4193,$C$2:$C4193,$C4194,$B$2:$B4193,$B4194,$A$2:$A4193,$A4194))))</f>
        <v/>
      </c>
      <c r="K4194" s="6" t="str">
        <f t="shared" si="196"/>
        <v/>
      </c>
      <c r="L4194" s="6" t="str">
        <f t="shared" si="197"/>
        <v/>
      </c>
      <c r="M4194" s="6" t="str">
        <f t="shared" si="195"/>
        <v/>
      </c>
    </row>
    <row r="4195" spans="1:13" x14ac:dyDescent="0.25">
      <c r="A4195"/>
      <c r="B4195" s="1"/>
      <c r="C4195"/>
      <c r="D4195"/>
      <c r="E4195" s="76"/>
      <c r="F4195" s="76"/>
      <c r="G4195" s="2"/>
      <c r="H4195" s="77"/>
      <c r="J4195" s="79" t="str">
        <f>IF(IF(IF(_xlfn.MAXIFS($F$2:$F4194,$C$2:$C4194,$C4195,$B$2:$B4194,$B4195,$A$2:$A4194,$A4195)=0,"",$E4195-_xlfn.MAXIFS($F$2:$F4194,$C$2:$C4194,$C4195,$B$2:$B4194,$B4195,$A$2:$A4194,$A4195))&lt;0,0,IF(_xlfn.MAXIFS($F$2:$F4194,$C$2:$C4194,$C4195,$B$2:$B4194,$B4195,$A$2:$A4194,$A4195)=0,"",$E4195-_xlfn.MAXIFS($F$2:$F4194,$C$2:$C4194,$C4195,$B$2:$B4194,$B4195,$A$2:$A4194,$A4195)))&gt;0.25,"",IF(IF(_xlfn.MAXIFS($F$2:$F4194,$C$2:$C4194,$C4195,$B$2:$B4194,$B4195,$A$2:$A4194,$A4195)=0,"",$E4195-_xlfn.MAXIFS($F$2:$F4194,$C$2:$C4194,$C4195,$B$2:$B4194,$B4195,$A$2:$A4194,$A4195))&lt;0,0,IF(_xlfn.MAXIFS($F$2:$F4194,$C$2:$C4194,$C4195,$B$2:$B4194,$B4195,$A$2:$A4194,$A4195)=0,"",$E4195-_xlfn.MAXIFS($F$2:$F4194,$C$2:$C4194,$C4195,$B$2:$B4194,$B4195,$A$2:$A4194,$A4195))))</f>
        <v/>
      </c>
      <c r="K4195" s="6" t="str">
        <f t="shared" si="196"/>
        <v/>
      </c>
      <c r="L4195" s="6" t="str">
        <f t="shared" si="197"/>
        <v/>
      </c>
      <c r="M4195" s="6" t="str">
        <f t="shared" si="195"/>
        <v/>
      </c>
    </row>
    <row r="4196" spans="1:13" x14ac:dyDescent="0.25">
      <c r="A4196"/>
      <c r="B4196" s="1"/>
      <c r="C4196"/>
      <c r="D4196"/>
      <c r="E4196" s="76"/>
      <c r="F4196" s="76"/>
      <c r="G4196" s="2"/>
      <c r="H4196" s="77"/>
      <c r="J4196" s="79" t="str">
        <f>IF(IF(IF(_xlfn.MAXIFS($F$2:$F4195,$C$2:$C4195,$C4196,$B$2:$B4195,$B4196,$A$2:$A4195,$A4196)=0,"",$E4196-_xlfn.MAXIFS($F$2:$F4195,$C$2:$C4195,$C4196,$B$2:$B4195,$B4196,$A$2:$A4195,$A4196))&lt;0,0,IF(_xlfn.MAXIFS($F$2:$F4195,$C$2:$C4195,$C4196,$B$2:$B4195,$B4196,$A$2:$A4195,$A4196)=0,"",$E4196-_xlfn.MAXIFS($F$2:$F4195,$C$2:$C4195,$C4196,$B$2:$B4195,$B4196,$A$2:$A4195,$A4196)))&gt;0.25,"",IF(IF(_xlfn.MAXIFS($F$2:$F4195,$C$2:$C4195,$C4196,$B$2:$B4195,$B4196,$A$2:$A4195,$A4196)=0,"",$E4196-_xlfn.MAXIFS($F$2:$F4195,$C$2:$C4195,$C4196,$B$2:$B4195,$B4196,$A$2:$A4195,$A4196))&lt;0,0,IF(_xlfn.MAXIFS($F$2:$F4195,$C$2:$C4195,$C4196,$B$2:$B4195,$B4196,$A$2:$A4195,$A4196)=0,"",$E4196-_xlfn.MAXIFS($F$2:$F4195,$C$2:$C4195,$C4196,$B$2:$B4195,$B4196,$A$2:$A4195,$A4196))))</f>
        <v/>
      </c>
      <c r="K4196" s="6" t="str">
        <f t="shared" si="196"/>
        <v/>
      </c>
      <c r="L4196" s="6" t="str">
        <f t="shared" si="197"/>
        <v/>
      </c>
      <c r="M4196" s="6" t="str">
        <f t="shared" si="195"/>
        <v/>
      </c>
    </row>
    <row r="4197" spans="1:13" x14ac:dyDescent="0.25">
      <c r="A4197"/>
      <c r="B4197" s="1"/>
      <c r="C4197"/>
      <c r="D4197"/>
      <c r="E4197" s="76"/>
      <c r="F4197" s="76"/>
      <c r="G4197" s="2"/>
      <c r="H4197" s="77"/>
      <c r="J4197" s="79" t="str">
        <f>IF(IF(IF(_xlfn.MAXIFS($F$2:$F4196,$C$2:$C4196,$C4197,$B$2:$B4196,$B4197,$A$2:$A4196,$A4197)=0,"",$E4197-_xlfn.MAXIFS($F$2:$F4196,$C$2:$C4196,$C4197,$B$2:$B4196,$B4197,$A$2:$A4196,$A4197))&lt;0,0,IF(_xlfn.MAXIFS($F$2:$F4196,$C$2:$C4196,$C4197,$B$2:$B4196,$B4197,$A$2:$A4196,$A4197)=0,"",$E4197-_xlfn.MAXIFS($F$2:$F4196,$C$2:$C4196,$C4197,$B$2:$B4196,$B4197,$A$2:$A4196,$A4197)))&gt;0.25,"",IF(IF(_xlfn.MAXIFS($F$2:$F4196,$C$2:$C4196,$C4197,$B$2:$B4196,$B4197,$A$2:$A4196,$A4197)=0,"",$E4197-_xlfn.MAXIFS($F$2:$F4196,$C$2:$C4196,$C4197,$B$2:$B4196,$B4197,$A$2:$A4196,$A4197))&lt;0,0,IF(_xlfn.MAXIFS($F$2:$F4196,$C$2:$C4196,$C4197,$B$2:$B4196,$B4197,$A$2:$A4196,$A4197)=0,"",$E4197-_xlfn.MAXIFS($F$2:$F4196,$C$2:$C4196,$C4197,$B$2:$B4196,$B4197,$A$2:$A4196,$A4197))))</f>
        <v/>
      </c>
      <c r="K4197" s="6" t="str">
        <f t="shared" si="196"/>
        <v/>
      </c>
      <c r="L4197" s="6" t="str">
        <f t="shared" si="197"/>
        <v/>
      </c>
      <c r="M4197" s="6" t="str">
        <f t="shared" si="195"/>
        <v/>
      </c>
    </row>
    <row r="4198" spans="1:13" x14ac:dyDescent="0.25">
      <c r="A4198"/>
      <c r="B4198" s="1"/>
      <c r="C4198"/>
      <c r="D4198"/>
      <c r="E4198" s="76"/>
      <c r="F4198" s="76"/>
      <c r="G4198" s="2"/>
      <c r="H4198" s="77"/>
      <c r="J4198" s="79" t="str">
        <f>IF(IF(IF(_xlfn.MAXIFS($F$2:$F4197,$C$2:$C4197,$C4198,$B$2:$B4197,$B4198,$A$2:$A4197,$A4198)=0,"",$E4198-_xlfn.MAXIFS($F$2:$F4197,$C$2:$C4197,$C4198,$B$2:$B4197,$B4198,$A$2:$A4197,$A4198))&lt;0,0,IF(_xlfn.MAXIFS($F$2:$F4197,$C$2:$C4197,$C4198,$B$2:$B4197,$B4198,$A$2:$A4197,$A4198)=0,"",$E4198-_xlfn.MAXIFS($F$2:$F4197,$C$2:$C4197,$C4198,$B$2:$B4197,$B4198,$A$2:$A4197,$A4198)))&gt;0.25,"",IF(IF(_xlfn.MAXIFS($F$2:$F4197,$C$2:$C4197,$C4198,$B$2:$B4197,$B4198,$A$2:$A4197,$A4198)=0,"",$E4198-_xlfn.MAXIFS($F$2:$F4197,$C$2:$C4197,$C4198,$B$2:$B4197,$B4198,$A$2:$A4197,$A4198))&lt;0,0,IF(_xlfn.MAXIFS($F$2:$F4197,$C$2:$C4197,$C4198,$B$2:$B4197,$B4198,$A$2:$A4197,$A4198)=0,"",$E4198-_xlfn.MAXIFS($F$2:$F4197,$C$2:$C4197,$C4198,$B$2:$B4197,$B4198,$A$2:$A4197,$A4198))))</f>
        <v/>
      </c>
      <c r="K4198" s="6" t="str">
        <f t="shared" si="196"/>
        <v/>
      </c>
      <c r="L4198" s="6" t="str">
        <f t="shared" si="197"/>
        <v/>
      </c>
      <c r="M4198" s="6" t="str">
        <f t="shared" si="195"/>
        <v/>
      </c>
    </row>
    <row r="4199" spans="1:13" x14ac:dyDescent="0.25">
      <c r="A4199"/>
      <c r="B4199" s="1"/>
      <c r="C4199"/>
      <c r="D4199"/>
      <c r="E4199" s="76"/>
      <c r="F4199" s="76"/>
      <c r="G4199" s="2"/>
      <c r="H4199" s="77"/>
      <c r="J4199" s="79" t="str">
        <f>IF(IF(IF(_xlfn.MAXIFS($F$2:$F4198,$C$2:$C4198,$C4199,$B$2:$B4198,$B4199,$A$2:$A4198,$A4199)=0,"",$E4199-_xlfn.MAXIFS($F$2:$F4198,$C$2:$C4198,$C4199,$B$2:$B4198,$B4199,$A$2:$A4198,$A4199))&lt;0,0,IF(_xlfn.MAXIFS($F$2:$F4198,$C$2:$C4198,$C4199,$B$2:$B4198,$B4199,$A$2:$A4198,$A4199)=0,"",$E4199-_xlfn.MAXIFS($F$2:$F4198,$C$2:$C4198,$C4199,$B$2:$B4198,$B4199,$A$2:$A4198,$A4199)))&gt;0.25,"",IF(IF(_xlfn.MAXIFS($F$2:$F4198,$C$2:$C4198,$C4199,$B$2:$B4198,$B4199,$A$2:$A4198,$A4199)=0,"",$E4199-_xlfn.MAXIFS($F$2:$F4198,$C$2:$C4198,$C4199,$B$2:$B4198,$B4199,$A$2:$A4198,$A4199))&lt;0,0,IF(_xlfn.MAXIFS($F$2:$F4198,$C$2:$C4198,$C4199,$B$2:$B4198,$B4199,$A$2:$A4198,$A4199)=0,"",$E4199-_xlfn.MAXIFS($F$2:$F4198,$C$2:$C4198,$C4199,$B$2:$B4198,$B4199,$A$2:$A4198,$A4199))))</f>
        <v/>
      </c>
      <c r="K4199" s="6" t="str">
        <f t="shared" si="196"/>
        <v/>
      </c>
      <c r="L4199" s="6" t="str">
        <f t="shared" si="197"/>
        <v/>
      </c>
      <c r="M4199" s="6" t="str">
        <f t="shared" si="195"/>
        <v/>
      </c>
    </row>
    <row r="4200" spans="1:13" x14ac:dyDescent="0.25">
      <c r="A4200"/>
      <c r="B4200" s="1"/>
      <c r="C4200"/>
      <c r="D4200"/>
      <c r="E4200" s="76"/>
      <c r="F4200" s="76"/>
      <c r="G4200" s="2"/>
      <c r="H4200" s="77"/>
      <c r="J4200" s="79" t="str">
        <f>IF(IF(IF(_xlfn.MAXIFS($F$2:$F4199,$C$2:$C4199,$C4200,$B$2:$B4199,$B4200,$A$2:$A4199,$A4200)=0,"",$E4200-_xlfn.MAXIFS($F$2:$F4199,$C$2:$C4199,$C4200,$B$2:$B4199,$B4200,$A$2:$A4199,$A4200))&lt;0,0,IF(_xlfn.MAXIFS($F$2:$F4199,$C$2:$C4199,$C4200,$B$2:$B4199,$B4200,$A$2:$A4199,$A4200)=0,"",$E4200-_xlfn.MAXIFS($F$2:$F4199,$C$2:$C4199,$C4200,$B$2:$B4199,$B4200,$A$2:$A4199,$A4200)))&gt;0.25,"",IF(IF(_xlfn.MAXIFS($F$2:$F4199,$C$2:$C4199,$C4200,$B$2:$B4199,$B4200,$A$2:$A4199,$A4200)=0,"",$E4200-_xlfn.MAXIFS($F$2:$F4199,$C$2:$C4199,$C4200,$B$2:$B4199,$B4200,$A$2:$A4199,$A4200))&lt;0,0,IF(_xlfn.MAXIFS($F$2:$F4199,$C$2:$C4199,$C4200,$B$2:$B4199,$B4200,$A$2:$A4199,$A4200)=0,"",$E4200-_xlfn.MAXIFS($F$2:$F4199,$C$2:$C4199,$C4200,$B$2:$B4199,$B4200,$A$2:$A4199,$A4200))))</f>
        <v/>
      </c>
      <c r="K4200" s="6" t="str">
        <f t="shared" si="196"/>
        <v/>
      </c>
      <c r="L4200" s="6" t="str">
        <f t="shared" si="197"/>
        <v/>
      </c>
      <c r="M4200" s="6" t="str">
        <f t="shared" si="195"/>
        <v/>
      </c>
    </row>
    <row r="4201" spans="1:13" x14ac:dyDescent="0.25">
      <c r="A4201"/>
      <c r="B4201" s="1"/>
      <c r="C4201"/>
      <c r="D4201"/>
      <c r="E4201" s="76"/>
      <c r="F4201" s="76"/>
      <c r="G4201" s="2"/>
      <c r="H4201" s="77"/>
      <c r="J4201" s="79" t="str">
        <f>IF(IF(IF(_xlfn.MAXIFS($F$2:$F4200,$C$2:$C4200,$C4201,$B$2:$B4200,$B4201,$A$2:$A4200,$A4201)=0,"",$E4201-_xlfn.MAXIFS($F$2:$F4200,$C$2:$C4200,$C4201,$B$2:$B4200,$B4201,$A$2:$A4200,$A4201))&lt;0,0,IF(_xlfn.MAXIFS($F$2:$F4200,$C$2:$C4200,$C4201,$B$2:$B4200,$B4201,$A$2:$A4200,$A4201)=0,"",$E4201-_xlfn.MAXIFS($F$2:$F4200,$C$2:$C4200,$C4201,$B$2:$B4200,$B4201,$A$2:$A4200,$A4201)))&gt;0.25,"",IF(IF(_xlfn.MAXIFS($F$2:$F4200,$C$2:$C4200,$C4201,$B$2:$B4200,$B4201,$A$2:$A4200,$A4201)=0,"",$E4201-_xlfn.MAXIFS($F$2:$F4200,$C$2:$C4200,$C4201,$B$2:$B4200,$B4201,$A$2:$A4200,$A4201))&lt;0,0,IF(_xlfn.MAXIFS($F$2:$F4200,$C$2:$C4200,$C4201,$B$2:$B4200,$B4201,$A$2:$A4200,$A4201)=0,"",$E4201-_xlfn.MAXIFS($F$2:$F4200,$C$2:$C4200,$C4201,$B$2:$B4200,$B4201,$A$2:$A4200,$A4201))))</f>
        <v/>
      </c>
      <c r="K4201" s="6" t="str">
        <f t="shared" si="196"/>
        <v/>
      </c>
      <c r="L4201" s="6" t="str">
        <f t="shared" si="197"/>
        <v/>
      </c>
      <c r="M4201" s="6" t="str">
        <f t="shared" si="195"/>
        <v/>
      </c>
    </row>
    <row r="4202" spans="1:13" x14ac:dyDescent="0.25">
      <c r="A4202"/>
      <c r="B4202" s="1"/>
      <c r="C4202"/>
      <c r="D4202"/>
      <c r="E4202" s="76"/>
      <c r="F4202" s="76"/>
      <c r="G4202" s="2"/>
      <c r="H4202" s="77"/>
      <c r="J4202" s="79" t="str">
        <f>IF(IF(IF(_xlfn.MAXIFS($F$2:$F4201,$C$2:$C4201,$C4202,$B$2:$B4201,$B4202,$A$2:$A4201,$A4202)=0,"",$E4202-_xlfn.MAXIFS($F$2:$F4201,$C$2:$C4201,$C4202,$B$2:$B4201,$B4202,$A$2:$A4201,$A4202))&lt;0,0,IF(_xlfn.MAXIFS($F$2:$F4201,$C$2:$C4201,$C4202,$B$2:$B4201,$B4202,$A$2:$A4201,$A4202)=0,"",$E4202-_xlfn.MAXIFS($F$2:$F4201,$C$2:$C4201,$C4202,$B$2:$B4201,$B4202,$A$2:$A4201,$A4202)))&gt;0.25,"",IF(IF(_xlfn.MAXIFS($F$2:$F4201,$C$2:$C4201,$C4202,$B$2:$B4201,$B4202,$A$2:$A4201,$A4202)=0,"",$E4202-_xlfn.MAXIFS($F$2:$F4201,$C$2:$C4201,$C4202,$B$2:$B4201,$B4202,$A$2:$A4201,$A4202))&lt;0,0,IF(_xlfn.MAXIFS($F$2:$F4201,$C$2:$C4201,$C4202,$B$2:$B4201,$B4202,$A$2:$A4201,$A4202)=0,"",$E4202-_xlfn.MAXIFS($F$2:$F4201,$C$2:$C4201,$C4202,$B$2:$B4201,$B4202,$A$2:$A4201,$A4202))))</f>
        <v/>
      </c>
      <c r="K4202" s="6" t="str">
        <f t="shared" si="196"/>
        <v/>
      </c>
      <c r="L4202" s="6" t="str">
        <f t="shared" si="197"/>
        <v/>
      </c>
      <c r="M4202" s="6" t="str">
        <f t="shared" si="195"/>
        <v/>
      </c>
    </row>
    <row r="4203" spans="1:13" x14ac:dyDescent="0.25">
      <c r="A4203"/>
      <c r="B4203" s="1"/>
      <c r="C4203"/>
      <c r="D4203"/>
      <c r="E4203" s="76"/>
      <c r="F4203" s="76"/>
      <c r="G4203" s="2"/>
      <c r="H4203" s="77"/>
      <c r="J4203" s="79" t="str">
        <f>IF(IF(IF(_xlfn.MAXIFS($F$2:$F4202,$C$2:$C4202,$C4203,$B$2:$B4202,$B4203,$A$2:$A4202,$A4203)=0,"",$E4203-_xlfn.MAXIFS($F$2:$F4202,$C$2:$C4202,$C4203,$B$2:$B4202,$B4203,$A$2:$A4202,$A4203))&lt;0,0,IF(_xlfn.MAXIFS($F$2:$F4202,$C$2:$C4202,$C4203,$B$2:$B4202,$B4203,$A$2:$A4202,$A4203)=0,"",$E4203-_xlfn.MAXIFS($F$2:$F4202,$C$2:$C4202,$C4203,$B$2:$B4202,$B4203,$A$2:$A4202,$A4203)))&gt;0.25,"",IF(IF(_xlfn.MAXIFS($F$2:$F4202,$C$2:$C4202,$C4203,$B$2:$B4202,$B4203,$A$2:$A4202,$A4203)=0,"",$E4203-_xlfn.MAXIFS($F$2:$F4202,$C$2:$C4202,$C4203,$B$2:$B4202,$B4203,$A$2:$A4202,$A4203))&lt;0,0,IF(_xlfn.MAXIFS($F$2:$F4202,$C$2:$C4202,$C4203,$B$2:$B4202,$B4203,$A$2:$A4202,$A4203)=0,"",$E4203-_xlfn.MAXIFS($F$2:$F4202,$C$2:$C4202,$C4203,$B$2:$B4202,$B4203,$A$2:$A4202,$A4203))))</f>
        <v/>
      </c>
      <c r="K4203" s="6" t="str">
        <f t="shared" si="196"/>
        <v/>
      </c>
      <c r="L4203" s="6" t="str">
        <f t="shared" si="197"/>
        <v/>
      </c>
      <c r="M4203" s="6" t="str">
        <f t="shared" si="195"/>
        <v/>
      </c>
    </row>
    <row r="4204" spans="1:13" x14ac:dyDescent="0.25">
      <c r="A4204"/>
      <c r="B4204" s="1"/>
      <c r="C4204"/>
      <c r="D4204"/>
      <c r="E4204" s="76"/>
      <c r="F4204" s="76"/>
      <c r="G4204" s="2"/>
      <c r="H4204" s="77"/>
      <c r="J4204" s="79" t="str">
        <f>IF(IF(IF(_xlfn.MAXIFS($F$2:$F4203,$C$2:$C4203,$C4204,$B$2:$B4203,$B4204,$A$2:$A4203,$A4204)=0,"",$E4204-_xlfn.MAXIFS($F$2:$F4203,$C$2:$C4203,$C4204,$B$2:$B4203,$B4204,$A$2:$A4203,$A4204))&lt;0,0,IF(_xlfn.MAXIFS($F$2:$F4203,$C$2:$C4203,$C4204,$B$2:$B4203,$B4204,$A$2:$A4203,$A4204)=0,"",$E4204-_xlfn.MAXIFS($F$2:$F4203,$C$2:$C4203,$C4204,$B$2:$B4203,$B4204,$A$2:$A4203,$A4204)))&gt;0.25,"",IF(IF(_xlfn.MAXIFS($F$2:$F4203,$C$2:$C4203,$C4204,$B$2:$B4203,$B4204,$A$2:$A4203,$A4204)=0,"",$E4204-_xlfn.MAXIFS($F$2:$F4203,$C$2:$C4203,$C4204,$B$2:$B4203,$B4204,$A$2:$A4203,$A4204))&lt;0,0,IF(_xlfn.MAXIFS($F$2:$F4203,$C$2:$C4203,$C4204,$B$2:$B4203,$B4204,$A$2:$A4203,$A4204)=0,"",$E4204-_xlfn.MAXIFS($F$2:$F4203,$C$2:$C4203,$C4204,$B$2:$B4203,$B4204,$A$2:$A4203,$A4204))))</f>
        <v/>
      </c>
      <c r="K4204" s="6" t="str">
        <f t="shared" si="196"/>
        <v/>
      </c>
      <c r="L4204" s="6" t="str">
        <f t="shared" si="197"/>
        <v/>
      </c>
      <c r="M4204" s="6" t="str">
        <f t="shared" si="195"/>
        <v/>
      </c>
    </row>
    <row r="4205" spans="1:13" x14ac:dyDescent="0.25">
      <c r="A4205"/>
      <c r="B4205" s="1"/>
      <c r="C4205"/>
      <c r="D4205"/>
      <c r="E4205" s="76"/>
      <c r="F4205" s="76"/>
      <c r="G4205" s="2"/>
      <c r="H4205" s="77"/>
      <c r="J4205" s="79" t="str">
        <f>IF(IF(IF(_xlfn.MAXIFS($F$2:$F4204,$C$2:$C4204,$C4205,$B$2:$B4204,$B4205,$A$2:$A4204,$A4205)=0,"",$E4205-_xlfn.MAXIFS($F$2:$F4204,$C$2:$C4204,$C4205,$B$2:$B4204,$B4205,$A$2:$A4204,$A4205))&lt;0,0,IF(_xlfn.MAXIFS($F$2:$F4204,$C$2:$C4204,$C4205,$B$2:$B4204,$B4205,$A$2:$A4204,$A4205)=0,"",$E4205-_xlfn.MAXIFS($F$2:$F4204,$C$2:$C4204,$C4205,$B$2:$B4204,$B4205,$A$2:$A4204,$A4205)))&gt;0.25,"",IF(IF(_xlfn.MAXIFS($F$2:$F4204,$C$2:$C4204,$C4205,$B$2:$B4204,$B4205,$A$2:$A4204,$A4205)=0,"",$E4205-_xlfn.MAXIFS($F$2:$F4204,$C$2:$C4204,$C4205,$B$2:$B4204,$B4205,$A$2:$A4204,$A4205))&lt;0,0,IF(_xlfn.MAXIFS($F$2:$F4204,$C$2:$C4204,$C4205,$B$2:$B4204,$B4205,$A$2:$A4204,$A4205)=0,"",$E4205-_xlfn.MAXIFS($F$2:$F4204,$C$2:$C4204,$C4205,$B$2:$B4204,$B4205,$A$2:$A4204,$A4205))))</f>
        <v/>
      </c>
      <c r="K4205" s="6" t="str">
        <f t="shared" si="196"/>
        <v/>
      </c>
      <c r="L4205" s="6" t="str">
        <f t="shared" si="197"/>
        <v/>
      </c>
      <c r="M4205" s="6" t="str">
        <f t="shared" si="195"/>
        <v/>
      </c>
    </row>
    <row r="4206" spans="1:13" x14ac:dyDescent="0.25">
      <c r="A4206"/>
      <c r="B4206" s="1"/>
      <c r="C4206"/>
      <c r="D4206"/>
      <c r="E4206" s="76"/>
      <c r="F4206" s="76"/>
      <c r="G4206" s="2"/>
      <c r="H4206" s="77"/>
      <c r="J4206" s="79" t="str">
        <f>IF(IF(IF(_xlfn.MAXIFS($F$2:$F4205,$C$2:$C4205,$C4206,$B$2:$B4205,$B4206,$A$2:$A4205,$A4206)=0,"",$E4206-_xlfn.MAXIFS($F$2:$F4205,$C$2:$C4205,$C4206,$B$2:$B4205,$B4206,$A$2:$A4205,$A4206))&lt;0,0,IF(_xlfn.MAXIFS($F$2:$F4205,$C$2:$C4205,$C4206,$B$2:$B4205,$B4206,$A$2:$A4205,$A4206)=0,"",$E4206-_xlfn.MAXIFS($F$2:$F4205,$C$2:$C4205,$C4206,$B$2:$B4205,$B4206,$A$2:$A4205,$A4206)))&gt;0.25,"",IF(IF(_xlfn.MAXIFS($F$2:$F4205,$C$2:$C4205,$C4206,$B$2:$B4205,$B4206,$A$2:$A4205,$A4206)=0,"",$E4206-_xlfn.MAXIFS($F$2:$F4205,$C$2:$C4205,$C4206,$B$2:$B4205,$B4206,$A$2:$A4205,$A4206))&lt;0,0,IF(_xlfn.MAXIFS($F$2:$F4205,$C$2:$C4205,$C4206,$B$2:$B4205,$B4206,$A$2:$A4205,$A4206)=0,"",$E4206-_xlfn.MAXIFS($F$2:$F4205,$C$2:$C4205,$C4206,$B$2:$B4205,$B4206,$A$2:$A4205,$A4206))))</f>
        <v/>
      </c>
      <c r="K4206" s="6" t="str">
        <f t="shared" si="196"/>
        <v/>
      </c>
      <c r="L4206" s="6" t="str">
        <f t="shared" si="197"/>
        <v/>
      </c>
      <c r="M4206" s="6" t="str">
        <f t="shared" si="195"/>
        <v/>
      </c>
    </row>
    <row r="4207" spans="1:13" x14ac:dyDescent="0.25">
      <c r="A4207"/>
      <c r="B4207" s="1"/>
      <c r="C4207"/>
      <c r="D4207"/>
      <c r="E4207" s="76"/>
      <c r="F4207" s="76"/>
      <c r="G4207" s="2"/>
      <c r="H4207" s="77"/>
      <c r="J4207" s="79" t="str">
        <f>IF(IF(IF(_xlfn.MAXIFS($F$2:$F4206,$C$2:$C4206,$C4207,$B$2:$B4206,$B4207,$A$2:$A4206,$A4207)=0,"",$E4207-_xlfn.MAXIFS($F$2:$F4206,$C$2:$C4206,$C4207,$B$2:$B4206,$B4207,$A$2:$A4206,$A4207))&lt;0,0,IF(_xlfn.MAXIFS($F$2:$F4206,$C$2:$C4206,$C4207,$B$2:$B4206,$B4207,$A$2:$A4206,$A4207)=0,"",$E4207-_xlfn.MAXIFS($F$2:$F4206,$C$2:$C4206,$C4207,$B$2:$B4206,$B4207,$A$2:$A4206,$A4207)))&gt;0.25,"",IF(IF(_xlfn.MAXIFS($F$2:$F4206,$C$2:$C4206,$C4207,$B$2:$B4206,$B4207,$A$2:$A4206,$A4207)=0,"",$E4207-_xlfn.MAXIFS($F$2:$F4206,$C$2:$C4206,$C4207,$B$2:$B4206,$B4207,$A$2:$A4206,$A4207))&lt;0,0,IF(_xlfn.MAXIFS($F$2:$F4206,$C$2:$C4206,$C4207,$B$2:$B4206,$B4207,$A$2:$A4206,$A4207)=0,"",$E4207-_xlfn.MAXIFS($F$2:$F4206,$C$2:$C4206,$C4207,$B$2:$B4206,$B4207,$A$2:$A4206,$A4207))))</f>
        <v/>
      </c>
      <c r="K4207" s="6" t="str">
        <f t="shared" si="196"/>
        <v/>
      </c>
      <c r="L4207" s="6" t="str">
        <f t="shared" si="197"/>
        <v/>
      </c>
      <c r="M4207" s="6" t="str">
        <f t="shared" si="195"/>
        <v/>
      </c>
    </row>
    <row r="4208" spans="1:13" x14ac:dyDescent="0.25">
      <c r="A4208"/>
      <c r="B4208" s="1"/>
      <c r="C4208"/>
      <c r="D4208"/>
      <c r="E4208" s="76"/>
      <c r="F4208" s="76"/>
      <c r="G4208" s="2"/>
      <c r="H4208" s="77"/>
      <c r="J4208" s="79" t="str">
        <f>IF(IF(IF(_xlfn.MAXIFS($F$2:$F4207,$C$2:$C4207,$C4208,$B$2:$B4207,$B4208,$A$2:$A4207,$A4208)=0,"",$E4208-_xlfn.MAXIFS($F$2:$F4207,$C$2:$C4207,$C4208,$B$2:$B4207,$B4208,$A$2:$A4207,$A4208))&lt;0,0,IF(_xlfn.MAXIFS($F$2:$F4207,$C$2:$C4207,$C4208,$B$2:$B4207,$B4208,$A$2:$A4207,$A4208)=0,"",$E4208-_xlfn.MAXIFS($F$2:$F4207,$C$2:$C4207,$C4208,$B$2:$B4207,$B4208,$A$2:$A4207,$A4208)))&gt;0.25,"",IF(IF(_xlfn.MAXIFS($F$2:$F4207,$C$2:$C4207,$C4208,$B$2:$B4207,$B4208,$A$2:$A4207,$A4208)=0,"",$E4208-_xlfn.MAXIFS($F$2:$F4207,$C$2:$C4207,$C4208,$B$2:$B4207,$B4208,$A$2:$A4207,$A4208))&lt;0,0,IF(_xlfn.MAXIFS($F$2:$F4207,$C$2:$C4207,$C4208,$B$2:$B4207,$B4208,$A$2:$A4207,$A4208)=0,"",$E4208-_xlfn.MAXIFS($F$2:$F4207,$C$2:$C4207,$C4208,$B$2:$B4207,$B4208,$A$2:$A4207,$A4208))))</f>
        <v/>
      </c>
      <c r="K4208" s="6" t="str">
        <f t="shared" si="196"/>
        <v/>
      </c>
      <c r="L4208" s="6" t="str">
        <f t="shared" si="197"/>
        <v/>
      </c>
      <c r="M4208" s="6" t="str">
        <f t="shared" si="195"/>
        <v/>
      </c>
    </row>
    <row r="4209" spans="1:13" x14ac:dyDescent="0.25">
      <c r="A4209"/>
      <c r="B4209" s="1"/>
      <c r="C4209"/>
      <c r="D4209"/>
      <c r="E4209" s="76"/>
      <c r="F4209" s="76"/>
      <c r="G4209" s="2"/>
      <c r="H4209" s="77"/>
      <c r="J4209" s="79" t="str">
        <f>IF(IF(IF(_xlfn.MAXIFS($F$2:$F4208,$C$2:$C4208,$C4209,$B$2:$B4208,$B4209,$A$2:$A4208,$A4209)=0,"",$E4209-_xlfn.MAXIFS($F$2:$F4208,$C$2:$C4208,$C4209,$B$2:$B4208,$B4209,$A$2:$A4208,$A4209))&lt;0,0,IF(_xlfn.MAXIFS($F$2:$F4208,$C$2:$C4208,$C4209,$B$2:$B4208,$B4209,$A$2:$A4208,$A4209)=0,"",$E4209-_xlfn.MAXIFS($F$2:$F4208,$C$2:$C4208,$C4209,$B$2:$B4208,$B4209,$A$2:$A4208,$A4209)))&gt;0.25,"",IF(IF(_xlfn.MAXIFS($F$2:$F4208,$C$2:$C4208,$C4209,$B$2:$B4208,$B4209,$A$2:$A4208,$A4209)=0,"",$E4209-_xlfn.MAXIFS($F$2:$F4208,$C$2:$C4208,$C4209,$B$2:$B4208,$B4209,$A$2:$A4208,$A4209))&lt;0,0,IF(_xlfn.MAXIFS($F$2:$F4208,$C$2:$C4208,$C4209,$B$2:$B4208,$B4209,$A$2:$A4208,$A4209)=0,"",$E4209-_xlfn.MAXIFS($F$2:$F4208,$C$2:$C4208,$C4209,$B$2:$B4208,$B4209,$A$2:$A4208,$A4209))))</f>
        <v/>
      </c>
      <c r="K4209" s="6" t="str">
        <f t="shared" si="196"/>
        <v/>
      </c>
      <c r="L4209" s="6" t="str">
        <f t="shared" si="197"/>
        <v/>
      </c>
      <c r="M4209" s="6" t="str">
        <f t="shared" si="195"/>
        <v/>
      </c>
    </row>
    <row r="4210" spans="1:13" x14ac:dyDescent="0.25">
      <c r="A4210"/>
      <c r="B4210" s="1"/>
      <c r="C4210"/>
      <c r="D4210"/>
      <c r="E4210" s="76"/>
      <c r="F4210" s="76"/>
      <c r="G4210" s="2"/>
      <c r="H4210" s="77"/>
      <c r="J4210" s="79" t="str">
        <f>IF(IF(IF(_xlfn.MAXIFS($F$2:$F4209,$C$2:$C4209,$C4210,$B$2:$B4209,$B4210,$A$2:$A4209,$A4210)=0,"",$E4210-_xlfn.MAXIFS($F$2:$F4209,$C$2:$C4209,$C4210,$B$2:$B4209,$B4210,$A$2:$A4209,$A4210))&lt;0,0,IF(_xlfn.MAXIFS($F$2:$F4209,$C$2:$C4209,$C4210,$B$2:$B4209,$B4210,$A$2:$A4209,$A4210)=0,"",$E4210-_xlfn.MAXIFS($F$2:$F4209,$C$2:$C4209,$C4210,$B$2:$B4209,$B4210,$A$2:$A4209,$A4210)))&gt;0.25,"",IF(IF(_xlfn.MAXIFS($F$2:$F4209,$C$2:$C4209,$C4210,$B$2:$B4209,$B4210,$A$2:$A4209,$A4210)=0,"",$E4210-_xlfn.MAXIFS($F$2:$F4209,$C$2:$C4209,$C4210,$B$2:$B4209,$B4210,$A$2:$A4209,$A4210))&lt;0,0,IF(_xlfn.MAXIFS($F$2:$F4209,$C$2:$C4209,$C4210,$B$2:$B4209,$B4210,$A$2:$A4209,$A4210)=0,"",$E4210-_xlfn.MAXIFS($F$2:$F4209,$C$2:$C4209,$C4210,$B$2:$B4209,$B4210,$A$2:$A4209,$A4210))))</f>
        <v/>
      </c>
      <c r="K4210" s="6" t="str">
        <f t="shared" si="196"/>
        <v/>
      </c>
      <c r="L4210" s="6" t="str">
        <f t="shared" si="197"/>
        <v/>
      </c>
      <c r="M4210" s="6" t="str">
        <f t="shared" si="195"/>
        <v/>
      </c>
    </row>
    <row r="4211" spans="1:13" x14ac:dyDescent="0.25">
      <c r="A4211"/>
      <c r="B4211" s="1"/>
      <c r="C4211"/>
      <c r="D4211"/>
      <c r="E4211" s="76"/>
      <c r="F4211" s="76"/>
      <c r="G4211" s="2"/>
      <c r="H4211" s="77"/>
      <c r="J4211" s="79" t="str">
        <f>IF(IF(IF(_xlfn.MAXIFS($F$2:$F4210,$C$2:$C4210,$C4211,$B$2:$B4210,$B4211,$A$2:$A4210,$A4211)=0,"",$E4211-_xlfn.MAXIFS($F$2:$F4210,$C$2:$C4210,$C4211,$B$2:$B4210,$B4211,$A$2:$A4210,$A4211))&lt;0,0,IF(_xlfn.MAXIFS($F$2:$F4210,$C$2:$C4210,$C4211,$B$2:$B4210,$B4211,$A$2:$A4210,$A4211)=0,"",$E4211-_xlfn.MAXIFS($F$2:$F4210,$C$2:$C4210,$C4211,$B$2:$B4210,$B4211,$A$2:$A4210,$A4211)))&gt;0.25,"",IF(IF(_xlfn.MAXIFS($F$2:$F4210,$C$2:$C4210,$C4211,$B$2:$B4210,$B4211,$A$2:$A4210,$A4211)=0,"",$E4211-_xlfn.MAXIFS($F$2:$F4210,$C$2:$C4210,$C4211,$B$2:$B4210,$B4211,$A$2:$A4210,$A4211))&lt;0,0,IF(_xlfn.MAXIFS($F$2:$F4210,$C$2:$C4210,$C4211,$B$2:$B4210,$B4211,$A$2:$A4210,$A4211)=0,"",$E4211-_xlfn.MAXIFS($F$2:$F4210,$C$2:$C4210,$C4211,$B$2:$B4210,$B4211,$A$2:$A4210,$A4211))))</f>
        <v/>
      </c>
      <c r="K4211" s="6" t="str">
        <f t="shared" si="196"/>
        <v/>
      </c>
      <c r="L4211" s="6" t="str">
        <f t="shared" si="197"/>
        <v/>
      </c>
      <c r="M4211" s="6" t="str">
        <f t="shared" si="195"/>
        <v/>
      </c>
    </row>
    <row r="4212" spans="1:13" x14ac:dyDescent="0.25">
      <c r="A4212"/>
      <c r="B4212" s="1"/>
      <c r="C4212"/>
      <c r="D4212"/>
      <c r="E4212" s="76"/>
      <c r="F4212" s="76"/>
      <c r="G4212" s="2"/>
      <c r="H4212" s="77"/>
      <c r="J4212" s="79" t="str">
        <f>IF(IF(IF(_xlfn.MAXIFS($F$2:$F4211,$C$2:$C4211,$C4212,$B$2:$B4211,$B4212,$A$2:$A4211,$A4212)=0,"",$E4212-_xlfn.MAXIFS($F$2:$F4211,$C$2:$C4211,$C4212,$B$2:$B4211,$B4212,$A$2:$A4211,$A4212))&lt;0,0,IF(_xlfn.MAXIFS($F$2:$F4211,$C$2:$C4211,$C4212,$B$2:$B4211,$B4212,$A$2:$A4211,$A4212)=0,"",$E4212-_xlfn.MAXIFS($F$2:$F4211,$C$2:$C4211,$C4212,$B$2:$B4211,$B4212,$A$2:$A4211,$A4212)))&gt;0.25,"",IF(IF(_xlfn.MAXIFS($F$2:$F4211,$C$2:$C4211,$C4212,$B$2:$B4211,$B4212,$A$2:$A4211,$A4212)=0,"",$E4212-_xlfn.MAXIFS($F$2:$F4211,$C$2:$C4211,$C4212,$B$2:$B4211,$B4212,$A$2:$A4211,$A4212))&lt;0,0,IF(_xlfn.MAXIFS($F$2:$F4211,$C$2:$C4211,$C4212,$B$2:$B4211,$B4212,$A$2:$A4211,$A4212)=0,"",$E4212-_xlfn.MAXIFS($F$2:$F4211,$C$2:$C4211,$C4212,$B$2:$B4211,$B4212,$A$2:$A4211,$A4212))))</f>
        <v/>
      </c>
      <c r="K4212" s="6" t="str">
        <f t="shared" si="196"/>
        <v/>
      </c>
      <c r="L4212" s="6" t="str">
        <f t="shared" si="197"/>
        <v/>
      </c>
      <c r="M4212" s="6" t="str">
        <f t="shared" si="195"/>
        <v/>
      </c>
    </row>
    <row r="4213" spans="1:13" x14ac:dyDescent="0.25">
      <c r="A4213"/>
      <c r="B4213" s="1"/>
      <c r="C4213"/>
      <c r="D4213"/>
      <c r="E4213" s="76"/>
      <c r="F4213" s="76"/>
      <c r="G4213" s="2"/>
      <c r="H4213" s="77"/>
      <c r="J4213" s="79" t="str">
        <f>IF(IF(IF(_xlfn.MAXIFS($F$2:$F4212,$C$2:$C4212,$C4213,$B$2:$B4212,$B4213,$A$2:$A4212,$A4213)=0,"",$E4213-_xlfn.MAXIFS($F$2:$F4212,$C$2:$C4212,$C4213,$B$2:$B4212,$B4213,$A$2:$A4212,$A4213))&lt;0,0,IF(_xlfn.MAXIFS($F$2:$F4212,$C$2:$C4212,$C4213,$B$2:$B4212,$B4213,$A$2:$A4212,$A4213)=0,"",$E4213-_xlfn.MAXIFS($F$2:$F4212,$C$2:$C4212,$C4213,$B$2:$B4212,$B4213,$A$2:$A4212,$A4213)))&gt;0.25,"",IF(IF(_xlfn.MAXIFS($F$2:$F4212,$C$2:$C4212,$C4213,$B$2:$B4212,$B4213,$A$2:$A4212,$A4213)=0,"",$E4213-_xlfn.MAXIFS($F$2:$F4212,$C$2:$C4212,$C4213,$B$2:$B4212,$B4213,$A$2:$A4212,$A4213))&lt;0,0,IF(_xlfn.MAXIFS($F$2:$F4212,$C$2:$C4212,$C4213,$B$2:$B4212,$B4213,$A$2:$A4212,$A4213)=0,"",$E4213-_xlfn.MAXIFS($F$2:$F4212,$C$2:$C4212,$C4213,$B$2:$B4212,$B4213,$A$2:$A4212,$A4213))))</f>
        <v/>
      </c>
      <c r="K4213" s="6" t="str">
        <f t="shared" si="196"/>
        <v/>
      </c>
      <c r="L4213" s="6" t="str">
        <f t="shared" si="197"/>
        <v/>
      </c>
      <c r="M4213" s="6" t="str">
        <f t="shared" si="195"/>
        <v/>
      </c>
    </row>
    <row r="4214" spans="1:13" x14ac:dyDescent="0.25">
      <c r="A4214"/>
      <c r="B4214" s="1"/>
      <c r="C4214"/>
      <c r="D4214"/>
      <c r="E4214" s="76"/>
      <c r="F4214" s="76"/>
      <c r="G4214" s="2"/>
      <c r="H4214" s="77"/>
      <c r="J4214" s="79" t="str">
        <f>IF(IF(IF(_xlfn.MAXIFS($F$2:$F4213,$C$2:$C4213,$C4214,$B$2:$B4213,$B4214,$A$2:$A4213,$A4214)=0,"",$E4214-_xlfn.MAXIFS($F$2:$F4213,$C$2:$C4213,$C4214,$B$2:$B4213,$B4214,$A$2:$A4213,$A4214))&lt;0,0,IF(_xlfn.MAXIFS($F$2:$F4213,$C$2:$C4213,$C4214,$B$2:$B4213,$B4214,$A$2:$A4213,$A4214)=0,"",$E4214-_xlfn.MAXIFS($F$2:$F4213,$C$2:$C4213,$C4214,$B$2:$B4213,$B4214,$A$2:$A4213,$A4214)))&gt;0.25,"",IF(IF(_xlfn.MAXIFS($F$2:$F4213,$C$2:$C4213,$C4214,$B$2:$B4213,$B4214,$A$2:$A4213,$A4214)=0,"",$E4214-_xlfn.MAXIFS($F$2:$F4213,$C$2:$C4213,$C4214,$B$2:$B4213,$B4214,$A$2:$A4213,$A4214))&lt;0,0,IF(_xlfn.MAXIFS($F$2:$F4213,$C$2:$C4213,$C4214,$B$2:$B4213,$B4214,$A$2:$A4213,$A4214)=0,"",$E4214-_xlfn.MAXIFS($F$2:$F4213,$C$2:$C4213,$C4214,$B$2:$B4213,$B4214,$A$2:$A4213,$A4214))))</f>
        <v/>
      </c>
      <c r="K4214" s="6" t="str">
        <f t="shared" si="196"/>
        <v/>
      </c>
      <c r="L4214" s="6" t="str">
        <f t="shared" si="197"/>
        <v/>
      </c>
      <c r="M4214" s="6" t="str">
        <f t="shared" si="195"/>
        <v/>
      </c>
    </row>
    <row r="4215" spans="1:13" x14ac:dyDescent="0.25">
      <c r="A4215"/>
      <c r="B4215" s="1"/>
      <c r="C4215"/>
      <c r="D4215"/>
      <c r="E4215" s="76"/>
      <c r="F4215" s="76"/>
      <c r="G4215" s="2"/>
      <c r="H4215" s="77"/>
      <c r="J4215" s="79" t="str">
        <f>IF(IF(IF(_xlfn.MAXIFS($F$2:$F4214,$C$2:$C4214,$C4215,$B$2:$B4214,$B4215,$A$2:$A4214,$A4215)=0,"",$E4215-_xlfn.MAXIFS($F$2:$F4214,$C$2:$C4214,$C4215,$B$2:$B4214,$B4215,$A$2:$A4214,$A4215))&lt;0,0,IF(_xlfn.MAXIFS($F$2:$F4214,$C$2:$C4214,$C4215,$B$2:$B4214,$B4215,$A$2:$A4214,$A4215)=0,"",$E4215-_xlfn.MAXIFS($F$2:$F4214,$C$2:$C4214,$C4215,$B$2:$B4214,$B4215,$A$2:$A4214,$A4215)))&gt;0.25,"",IF(IF(_xlfn.MAXIFS($F$2:$F4214,$C$2:$C4214,$C4215,$B$2:$B4214,$B4215,$A$2:$A4214,$A4215)=0,"",$E4215-_xlfn.MAXIFS($F$2:$F4214,$C$2:$C4214,$C4215,$B$2:$B4214,$B4215,$A$2:$A4214,$A4215))&lt;0,0,IF(_xlfn.MAXIFS($F$2:$F4214,$C$2:$C4214,$C4215,$B$2:$B4214,$B4215,$A$2:$A4214,$A4215)=0,"",$E4215-_xlfn.MAXIFS($F$2:$F4214,$C$2:$C4214,$C4215,$B$2:$B4214,$B4215,$A$2:$A4214,$A4215))))</f>
        <v/>
      </c>
      <c r="K4215" s="6" t="str">
        <f t="shared" si="196"/>
        <v/>
      </c>
      <c r="L4215" s="6" t="str">
        <f t="shared" si="197"/>
        <v/>
      </c>
      <c r="M4215" s="6" t="str">
        <f t="shared" si="195"/>
        <v/>
      </c>
    </row>
    <row r="4216" spans="1:13" x14ac:dyDescent="0.25">
      <c r="A4216"/>
      <c r="B4216" s="1"/>
      <c r="C4216"/>
      <c r="D4216"/>
      <c r="E4216" s="76"/>
      <c r="F4216" s="76"/>
      <c r="G4216" s="2"/>
      <c r="H4216" s="77"/>
      <c r="J4216" s="79" t="str">
        <f>IF(IF(IF(_xlfn.MAXIFS($F$2:$F4215,$C$2:$C4215,$C4216,$B$2:$B4215,$B4216,$A$2:$A4215,$A4216)=0,"",$E4216-_xlfn.MAXIFS($F$2:$F4215,$C$2:$C4215,$C4216,$B$2:$B4215,$B4216,$A$2:$A4215,$A4216))&lt;0,0,IF(_xlfn.MAXIFS($F$2:$F4215,$C$2:$C4215,$C4216,$B$2:$B4215,$B4216,$A$2:$A4215,$A4216)=0,"",$E4216-_xlfn.MAXIFS($F$2:$F4215,$C$2:$C4215,$C4216,$B$2:$B4215,$B4216,$A$2:$A4215,$A4216)))&gt;0.25,"",IF(IF(_xlfn.MAXIFS($F$2:$F4215,$C$2:$C4215,$C4216,$B$2:$B4215,$B4216,$A$2:$A4215,$A4216)=0,"",$E4216-_xlfn.MAXIFS($F$2:$F4215,$C$2:$C4215,$C4216,$B$2:$B4215,$B4216,$A$2:$A4215,$A4216))&lt;0,0,IF(_xlfn.MAXIFS($F$2:$F4215,$C$2:$C4215,$C4216,$B$2:$B4215,$B4216,$A$2:$A4215,$A4216)=0,"",$E4216-_xlfn.MAXIFS($F$2:$F4215,$C$2:$C4215,$C4216,$B$2:$B4215,$B4216,$A$2:$A4215,$A4216))))</f>
        <v/>
      </c>
      <c r="K4216" s="6" t="str">
        <f t="shared" si="196"/>
        <v/>
      </c>
      <c r="L4216" s="6" t="str">
        <f t="shared" si="197"/>
        <v/>
      </c>
      <c r="M4216" s="6" t="str">
        <f t="shared" si="195"/>
        <v/>
      </c>
    </row>
    <row r="4217" spans="1:13" x14ac:dyDescent="0.25">
      <c r="A4217"/>
      <c r="B4217" s="1"/>
      <c r="C4217"/>
      <c r="D4217"/>
      <c r="E4217" s="76"/>
      <c r="F4217" s="76"/>
      <c r="G4217" s="2"/>
      <c r="H4217" s="77"/>
      <c r="J4217" s="79" t="str">
        <f>IF(IF(IF(_xlfn.MAXIFS($F$2:$F4216,$C$2:$C4216,$C4217,$B$2:$B4216,$B4217,$A$2:$A4216,$A4217)=0,"",$E4217-_xlfn.MAXIFS($F$2:$F4216,$C$2:$C4216,$C4217,$B$2:$B4216,$B4217,$A$2:$A4216,$A4217))&lt;0,0,IF(_xlfn.MAXIFS($F$2:$F4216,$C$2:$C4216,$C4217,$B$2:$B4216,$B4217,$A$2:$A4216,$A4217)=0,"",$E4217-_xlfn.MAXIFS($F$2:$F4216,$C$2:$C4216,$C4217,$B$2:$B4216,$B4217,$A$2:$A4216,$A4217)))&gt;0.25,"",IF(IF(_xlfn.MAXIFS($F$2:$F4216,$C$2:$C4216,$C4217,$B$2:$B4216,$B4217,$A$2:$A4216,$A4217)=0,"",$E4217-_xlfn.MAXIFS($F$2:$F4216,$C$2:$C4216,$C4217,$B$2:$B4216,$B4217,$A$2:$A4216,$A4217))&lt;0,0,IF(_xlfn.MAXIFS($F$2:$F4216,$C$2:$C4216,$C4217,$B$2:$B4216,$B4217,$A$2:$A4216,$A4217)=0,"",$E4217-_xlfn.MAXIFS($F$2:$F4216,$C$2:$C4216,$C4217,$B$2:$B4216,$B4217,$A$2:$A4216,$A4217))))</f>
        <v/>
      </c>
      <c r="K4217" s="6" t="str">
        <f t="shared" si="196"/>
        <v/>
      </c>
      <c r="L4217" s="6" t="str">
        <f t="shared" si="197"/>
        <v/>
      </c>
      <c r="M4217" s="6" t="str">
        <f t="shared" si="195"/>
        <v/>
      </c>
    </row>
    <row r="4218" spans="1:13" x14ac:dyDescent="0.25">
      <c r="A4218"/>
      <c r="B4218" s="1"/>
      <c r="C4218"/>
      <c r="D4218"/>
      <c r="E4218" s="76"/>
      <c r="F4218" s="76"/>
      <c r="G4218" s="2"/>
      <c r="H4218" s="77"/>
      <c r="J4218" s="79" t="str">
        <f>IF(IF(IF(_xlfn.MAXIFS($F$2:$F4217,$C$2:$C4217,$C4218,$B$2:$B4217,$B4218,$A$2:$A4217,$A4218)=0,"",$E4218-_xlfn.MAXIFS($F$2:$F4217,$C$2:$C4217,$C4218,$B$2:$B4217,$B4218,$A$2:$A4217,$A4218))&lt;0,0,IF(_xlfn.MAXIFS($F$2:$F4217,$C$2:$C4217,$C4218,$B$2:$B4217,$B4218,$A$2:$A4217,$A4218)=0,"",$E4218-_xlfn.MAXIFS($F$2:$F4217,$C$2:$C4217,$C4218,$B$2:$B4217,$B4218,$A$2:$A4217,$A4218)))&gt;0.25,"",IF(IF(_xlfn.MAXIFS($F$2:$F4217,$C$2:$C4217,$C4218,$B$2:$B4217,$B4218,$A$2:$A4217,$A4218)=0,"",$E4218-_xlfn.MAXIFS($F$2:$F4217,$C$2:$C4217,$C4218,$B$2:$B4217,$B4218,$A$2:$A4217,$A4218))&lt;0,0,IF(_xlfn.MAXIFS($F$2:$F4217,$C$2:$C4217,$C4218,$B$2:$B4217,$B4218,$A$2:$A4217,$A4218)=0,"",$E4218-_xlfn.MAXIFS($F$2:$F4217,$C$2:$C4217,$C4218,$B$2:$B4217,$B4218,$A$2:$A4217,$A4218))))</f>
        <v/>
      </c>
      <c r="K4218" s="6" t="str">
        <f t="shared" si="196"/>
        <v/>
      </c>
      <c r="L4218" s="6" t="str">
        <f t="shared" si="197"/>
        <v/>
      </c>
      <c r="M4218" s="6" t="str">
        <f t="shared" si="195"/>
        <v/>
      </c>
    </row>
    <row r="4219" spans="1:13" x14ac:dyDescent="0.25">
      <c r="A4219"/>
      <c r="B4219" s="1"/>
      <c r="C4219"/>
      <c r="D4219"/>
      <c r="E4219" s="76"/>
      <c r="F4219" s="76"/>
      <c r="G4219" s="2"/>
      <c r="H4219" s="77"/>
      <c r="J4219" s="79" t="str">
        <f>IF(IF(IF(_xlfn.MAXIFS($F$2:$F4218,$C$2:$C4218,$C4219,$B$2:$B4218,$B4219,$A$2:$A4218,$A4219)=0,"",$E4219-_xlfn.MAXIFS($F$2:$F4218,$C$2:$C4218,$C4219,$B$2:$B4218,$B4219,$A$2:$A4218,$A4219))&lt;0,0,IF(_xlfn.MAXIFS($F$2:$F4218,$C$2:$C4218,$C4219,$B$2:$B4218,$B4219,$A$2:$A4218,$A4219)=0,"",$E4219-_xlfn.MAXIFS($F$2:$F4218,$C$2:$C4218,$C4219,$B$2:$B4218,$B4219,$A$2:$A4218,$A4219)))&gt;0.25,"",IF(IF(_xlfn.MAXIFS($F$2:$F4218,$C$2:$C4218,$C4219,$B$2:$B4218,$B4219,$A$2:$A4218,$A4219)=0,"",$E4219-_xlfn.MAXIFS($F$2:$F4218,$C$2:$C4218,$C4219,$B$2:$B4218,$B4219,$A$2:$A4218,$A4219))&lt;0,0,IF(_xlfn.MAXIFS($F$2:$F4218,$C$2:$C4218,$C4219,$B$2:$B4218,$B4219,$A$2:$A4218,$A4219)=0,"",$E4219-_xlfn.MAXIFS($F$2:$F4218,$C$2:$C4218,$C4219,$B$2:$B4218,$B4219,$A$2:$A4218,$A4219))))</f>
        <v/>
      </c>
      <c r="K4219" s="6" t="str">
        <f t="shared" si="196"/>
        <v/>
      </c>
      <c r="L4219" s="6" t="str">
        <f t="shared" si="197"/>
        <v/>
      </c>
      <c r="M4219" s="6" t="str">
        <f t="shared" si="195"/>
        <v/>
      </c>
    </row>
    <row r="4220" spans="1:13" x14ac:dyDescent="0.25">
      <c r="A4220"/>
      <c r="B4220" s="1"/>
      <c r="C4220"/>
      <c r="D4220"/>
      <c r="E4220" s="76"/>
      <c r="F4220" s="76"/>
      <c r="G4220" s="2"/>
      <c r="H4220" s="77"/>
      <c r="J4220" s="79" t="str">
        <f>IF(IF(IF(_xlfn.MAXIFS($F$2:$F4219,$C$2:$C4219,$C4220,$B$2:$B4219,$B4220,$A$2:$A4219,$A4220)=0,"",$E4220-_xlfn.MAXIFS($F$2:$F4219,$C$2:$C4219,$C4220,$B$2:$B4219,$B4220,$A$2:$A4219,$A4220))&lt;0,0,IF(_xlfn.MAXIFS($F$2:$F4219,$C$2:$C4219,$C4220,$B$2:$B4219,$B4220,$A$2:$A4219,$A4220)=0,"",$E4220-_xlfn.MAXIFS($F$2:$F4219,$C$2:$C4219,$C4220,$B$2:$B4219,$B4220,$A$2:$A4219,$A4220)))&gt;0.25,"",IF(IF(_xlfn.MAXIFS($F$2:$F4219,$C$2:$C4219,$C4220,$B$2:$B4219,$B4220,$A$2:$A4219,$A4220)=0,"",$E4220-_xlfn.MAXIFS($F$2:$F4219,$C$2:$C4219,$C4220,$B$2:$B4219,$B4220,$A$2:$A4219,$A4220))&lt;0,0,IF(_xlfn.MAXIFS($F$2:$F4219,$C$2:$C4219,$C4220,$B$2:$B4219,$B4220,$A$2:$A4219,$A4220)=0,"",$E4220-_xlfn.MAXIFS($F$2:$F4219,$C$2:$C4219,$C4220,$B$2:$B4219,$B4220,$A$2:$A4219,$A4220))))</f>
        <v/>
      </c>
      <c r="K4220" s="6" t="str">
        <f t="shared" si="196"/>
        <v/>
      </c>
      <c r="L4220" s="6" t="str">
        <f t="shared" si="197"/>
        <v/>
      </c>
      <c r="M4220" s="6" t="str">
        <f t="shared" si="195"/>
        <v/>
      </c>
    </row>
    <row r="4221" spans="1:13" x14ac:dyDescent="0.25">
      <c r="A4221"/>
      <c r="B4221" s="1"/>
      <c r="C4221"/>
      <c r="D4221"/>
      <c r="E4221" s="76"/>
      <c r="F4221" s="76"/>
      <c r="G4221" s="2"/>
      <c r="H4221" s="77"/>
      <c r="J4221" s="79" t="str">
        <f>IF(IF(IF(_xlfn.MAXIFS($F$2:$F4220,$C$2:$C4220,$C4221,$B$2:$B4220,$B4221,$A$2:$A4220,$A4221)=0,"",$E4221-_xlfn.MAXIFS($F$2:$F4220,$C$2:$C4220,$C4221,$B$2:$B4220,$B4221,$A$2:$A4220,$A4221))&lt;0,0,IF(_xlfn.MAXIFS($F$2:$F4220,$C$2:$C4220,$C4221,$B$2:$B4220,$B4221,$A$2:$A4220,$A4221)=0,"",$E4221-_xlfn.MAXIFS($F$2:$F4220,$C$2:$C4220,$C4221,$B$2:$B4220,$B4221,$A$2:$A4220,$A4221)))&gt;0.25,"",IF(IF(_xlfn.MAXIFS($F$2:$F4220,$C$2:$C4220,$C4221,$B$2:$B4220,$B4221,$A$2:$A4220,$A4221)=0,"",$E4221-_xlfn.MAXIFS($F$2:$F4220,$C$2:$C4220,$C4221,$B$2:$B4220,$B4221,$A$2:$A4220,$A4221))&lt;0,0,IF(_xlfn.MAXIFS($F$2:$F4220,$C$2:$C4220,$C4221,$B$2:$B4220,$B4221,$A$2:$A4220,$A4221)=0,"",$E4221-_xlfn.MAXIFS($F$2:$F4220,$C$2:$C4220,$C4221,$B$2:$B4220,$B4221,$A$2:$A4220,$A4221))))</f>
        <v/>
      </c>
      <c r="K4221" s="6" t="str">
        <f t="shared" si="196"/>
        <v/>
      </c>
      <c r="L4221" s="6" t="str">
        <f t="shared" si="197"/>
        <v/>
      </c>
      <c r="M4221" s="6" t="str">
        <f t="shared" si="195"/>
        <v/>
      </c>
    </row>
    <row r="4222" spans="1:13" x14ac:dyDescent="0.25">
      <c r="A4222"/>
      <c r="B4222" s="1"/>
      <c r="C4222"/>
      <c r="D4222"/>
      <c r="E4222" s="76"/>
      <c r="F4222" s="76"/>
      <c r="G4222" s="2"/>
      <c r="H4222" s="77"/>
      <c r="J4222" s="79" t="str">
        <f>IF(IF(IF(_xlfn.MAXIFS($F$2:$F4221,$C$2:$C4221,$C4222,$B$2:$B4221,$B4222,$A$2:$A4221,$A4222)=0,"",$E4222-_xlfn.MAXIFS($F$2:$F4221,$C$2:$C4221,$C4222,$B$2:$B4221,$B4222,$A$2:$A4221,$A4222))&lt;0,0,IF(_xlfn.MAXIFS($F$2:$F4221,$C$2:$C4221,$C4222,$B$2:$B4221,$B4222,$A$2:$A4221,$A4222)=0,"",$E4222-_xlfn.MAXIFS($F$2:$F4221,$C$2:$C4221,$C4222,$B$2:$B4221,$B4222,$A$2:$A4221,$A4222)))&gt;0.25,"",IF(IF(_xlfn.MAXIFS($F$2:$F4221,$C$2:$C4221,$C4222,$B$2:$B4221,$B4222,$A$2:$A4221,$A4222)=0,"",$E4222-_xlfn.MAXIFS($F$2:$F4221,$C$2:$C4221,$C4222,$B$2:$B4221,$B4222,$A$2:$A4221,$A4222))&lt;0,0,IF(_xlfn.MAXIFS($F$2:$F4221,$C$2:$C4221,$C4222,$B$2:$B4221,$B4222,$A$2:$A4221,$A4222)=0,"",$E4222-_xlfn.MAXIFS($F$2:$F4221,$C$2:$C4221,$C4222,$B$2:$B4221,$B4222,$A$2:$A4221,$A4222))))</f>
        <v/>
      </c>
      <c r="K4222" s="6" t="str">
        <f t="shared" si="196"/>
        <v/>
      </c>
      <c r="L4222" s="6" t="str">
        <f t="shared" si="197"/>
        <v/>
      </c>
      <c r="M4222" s="6" t="str">
        <f t="shared" si="195"/>
        <v/>
      </c>
    </row>
    <row r="4223" spans="1:13" x14ac:dyDescent="0.25">
      <c r="A4223"/>
      <c r="B4223" s="1"/>
      <c r="C4223"/>
      <c r="D4223"/>
      <c r="E4223" s="76"/>
      <c r="F4223" s="76"/>
      <c r="G4223" s="2"/>
      <c r="H4223" s="77"/>
      <c r="J4223" s="79" t="str">
        <f>IF(IF(IF(_xlfn.MAXIFS($F$2:$F4222,$C$2:$C4222,$C4223,$B$2:$B4222,$B4223,$A$2:$A4222,$A4223)=0,"",$E4223-_xlfn.MAXIFS($F$2:$F4222,$C$2:$C4222,$C4223,$B$2:$B4222,$B4223,$A$2:$A4222,$A4223))&lt;0,0,IF(_xlfn.MAXIFS($F$2:$F4222,$C$2:$C4222,$C4223,$B$2:$B4222,$B4223,$A$2:$A4222,$A4223)=0,"",$E4223-_xlfn.MAXIFS($F$2:$F4222,$C$2:$C4222,$C4223,$B$2:$B4222,$B4223,$A$2:$A4222,$A4223)))&gt;0.25,"",IF(IF(_xlfn.MAXIFS($F$2:$F4222,$C$2:$C4222,$C4223,$B$2:$B4222,$B4223,$A$2:$A4222,$A4223)=0,"",$E4223-_xlfn.MAXIFS($F$2:$F4222,$C$2:$C4222,$C4223,$B$2:$B4222,$B4223,$A$2:$A4222,$A4223))&lt;0,0,IF(_xlfn.MAXIFS($F$2:$F4222,$C$2:$C4222,$C4223,$B$2:$B4222,$B4223,$A$2:$A4222,$A4223)=0,"",$E4223-_xlfn.MAXIFS($F$2:$F4222,$C$2:$C4222,$C4223,$B$2:$B4222,$B4223,$A$2:$A4222,$A4223))))</f>
        <v/>
      </c>
      <c r="K4223" s="6" t="str">
        <f t="shared" si="196"/>
        <v/>
      </c>
      <c r="L4223" s="6" t="str">
        <f t="shared" si="197"/>
        <v/>
      </c>
      <c r="M4223" s="6" t="str">
        <f t="shared" si="195"/>
        <v/>
      </c>
    </row>
    <row r="4224" spans="1:13" x14ac:dyDescent="0.25">
      <c r="A4224"/>
      <c r="B4224" s="1"/>
      <c r="C4224"/>
      <c r="D4224"/>
      <c r="E4224" s="76"/>
      <c r="F4224" s="76"/>
      <c r="G4224" s="2"/>
      <c r="H4224" s="77"/>
      <c r="J4224" s="79" t="str">
        <f>IF(IF(IF(_xlfn.MAXIFS($F$2:$F4223,$C$2:$C4223,$C4224,$B$2:$B4223,$B4224,$A$2:$A4223,$A4224)=0,"",$E4224-_xlfn.MAXIFS($F$2:$F4223,$C$2:$C4223,$C4224,$B$2:$B4223,$B4224,$A$2:$A4223,$A4224))&lt;0,0,IF(_xlfn.MAXIFS($F$2:$F4223,$C$2:$C4223,$C4224,$B$2:$B4223,$B4224,$A$2:$A4223,$A4224)=0,"",$E4224-_xlfn.MAXIFS($F$2:$F4223,$C$2:$C4223,$C4224,$B$2:$B4223,$B4224,$A$2:$A4223,$A4224)))&gt;0.25,"",IF(IF(_xlfn.MAXIFS($F$2:$F4223,$C$2:$C4223,$C4224,$B$2:$B4223,$B4224,$A$2:$A4223,$A4224)=0,"",$E4224-_xlfn.MAXIFS($F$2:$F4223,$C$2:$C4223,$C4224,$B$2:$B4223,$B4224,$A$2:$A4223,$A4224))&lt;0,0,IF(_xlfn.MAXIFS($F$2:$F4223,$C$2:$C4223,$C4224,$B$2:$B4223,$B4224,$A$2:$A4223,$A4224)=0,"",$E4224-_xlfn.MAXIFS($F$2:$F4223,$C$2:$C4223,$C4224,$B$2:$B4223,$B4224,$A$2:$A4223,$A4224))))</f>
        <v/>
      </c>
      <c r="K4224" s="6" t="str">
        <f t="shared" si="196"/>
        <v/>
      </c>
      <c r="L4224" s="6" t="str">
        <f t="shared" si="197"/>
        <v/>
      </c>
      <c r="M4224" s="6" t="str">
        <f t="shared" si="195"/>
        <v/>
      </c>
    </row>
    <row r="4225" spans="1:13" x14ac:dyDescent="0.25">
      <c r="A4225"/>
      <c r="B4225" s="1"/>
      <c r="C4225"/>
      <c r="D4225"/>
      <c r="E4225" s="76"/>
      <c r="F4225" s="76"/>
      <c r="G4225" s="2"/>
      <c r="H4225" s="77"/>
      <c r="J4225" s="79" t="str">
        <f>IF(IF(IF(_xlfn.MAXIFS($F$2:$F4224,$C$2:$C4224,$C4225,$B$2:$B4224,$B4225,$A$2:$A4224,$A4225)=0,"",$E4225-_xlfn.MAXIFS($F$2:$F4224,$C$2:$C4224,$C4225,$B$2:$B4224,$B4225,$A$2:$A4224,$A4225))&lt;0,0,IF(_xlfn.MAXIFS($F$2:$F4224,$C$2:$C4224,$C4225,$B$2:$B4224,$B4225,$A$2:$A4224,$A4225)=0,"",$E4225-_xlfn.MAXIFS($F$2:$F4224,$C$2:$C4224,$C4225,$B$2:$B4224,$B4225,$A$2:$A4224,$A4225)))&gt;0.25,"",IF(IF(_xlfn.MAXIFS($F$2:$F4224,$C$2:$C4224,$C4225,$B$2:$B4224,$B4225,$A$2:$A4224,$A4225)=0,"",$E4225-_xlfn.MAXIFS($F$2:$F4224,$C$2:$C4224,$C4225,$B$2:$B4224,$B4225,$A$2:$A4224,$A4225))&lt;0,0,IF(_xlfn.MAXIFS($F$2:$F4224,$C$2:$C4224,$C4225,$B$2:$B4224,$B4225,$A$2:$A4224,$A4225)=0,"",$E4225-_xlfn.MAXIFS($F$2:$F4224,$C$2:$C4224,$C4225,$B$2:$B4224,$B4225,$A$2:$A4224,$A4225))))</f>
        <v/>
      </c>
      <c r="K4225" s="6" t="str">
        <f t="shared" si="196"/>
        <v/>
      </c>
      <c r="L4225" s="6" t="str">
        <f t="shared" si="197"/>
        <v/>
      </c>
      <c r="M4225" s="6" t="str">
        <f t="shared" si="195"/>
        <v/>
      </c>
    </row>
    <row r="4226" spans="1:13" x14ac:dyDescent="0.25">
      <c r="A4226"/>
      <c r="B4226" s="1"/>
      <c r="C4226"/>
      <c r="D4226"/>
      <c r="E4226" s="76"/>
      <c r="F4226" s="76"/>
      <c r="G4226" s="2"/>
      <c r="H4226" s="77"/>
      <c r="J4226" s="79" t="str">
        <f>IF(IF(IF(_xlfn.MAXIFS($F$2:$F4225,$C$2:$C4225,$C4226,$B$2:$B4225,$B4226,$A$2:$A4225,$A4226)=0,"",$E4226-_xlfn.MAXIFS($F$2:$F4225,$C$2:$C4225,$C4226,$B$2:$B4225,$B4226,$A$2:$A4225,$A4226))&lt;0,0,IF(_xlfn.MAXIFS($F$2:$F4225,$C$2:$C4225,$C4226,$B$2:$B4225,$B4226,$A$2:$A4225,$A4226)=0,"",$E4226-_xlfn.MAXIFS($F$2:$F4225,$C$2:$C4225,$C4226,$B$2:$B4225,$B4226,$A$2:$A4225,$A4226)))&gt;0.25,"",IF(IF(_xlfn.MAXIFS($F$2:$F4225,$C$2:$C4225,$C4226,$B$2:$B4225,$B4226,$A$2:$A4225,$A4226)=0,"",$E4226-_xlfn.MAXIFS($F$2:$F4225,$C$2:$C4225,$C4226,$B$2:$B4225,$B4226,$A$2:$A4225,$A4226))&lt;0,0,IF(_xlfn.MAXIFS($F$2:$F4225,$C$2:$C4225,$C4226,$B$2:$B4225,$B4226,$A$2:$A4225,$A4226)=0,"",$E4226-_xlfn.MAXIFS($F$2:$F4225,$C$2:$C4225,$C4226,$B$2:$B4225,$B4226,$A$2:$A4225,$A4226))))</f>
        <v/>
      </c>
      <c r="K4226" s="6" t="str">
        <f t="shared" si="196"/>
        <v/>
      </c>
      <c r="L4226" s="6" t="str">
        <f t="shared" si="197"/>
        <v/>
      </c>
      <c r="M4226" s="6" t="str">
        <f t="shared" ref="M4226:M4289" si="198">IF($A4226="","",IF(AND($K4226&gt;=10,$K4226&lt;=13),"Y",IF(AND($K4226=14,$L4226="EARLY"),"Y","N")))</f>
        <v/>
      </c>
    </row>
    <row r="4227" spans="1:13" x14ac:dyDescent="0.25">
      <c r="A4227"/>
      <c r="B4227" s="1"/>
      <c r="C4227"/>
      <c r="D4227"/>
      <c r="E4227" s="76"/>
      <c r="F4227" s="76"/>
      <c r="G4227" s="2"/>
      <c r="H4227" s="77"/>
      <c r="J4227" s="79" t="str">
        <f>IF(IF(IF(_xlfn.MAXIFS($F$2:$F4226,$C$2:$C4226,$C4227,$B$2:$B4226,$B4227,$A$2:$A4226,$A4227)=0,"",$E4227-_xlfn.MAXIFS($F$2:$F4226,$C$2:$C4226,$C4227,$B$2:$B4226,$B4227,$A$2:$A4226,$A4227))&lt;0,0,IF(_xlfn.MAXIFS($F$2:$F4226,$C$2:$C4226,$C4227,$B$2:$B4226,$B4227,$A$2:$A4226,$A4227)=0,"",$E4227-_xlfn.MAXIFS($F$2:$F4226,$C$2:$C4226,$C4227,$B$2:$B4226,$B4227,$A$2:$A4226,$A4227)))&gt;0.25,"",IF(IF(_xlfn.MAXIFS($F$2:$F4226,$C$2:$C4226,$C4227,$B$2:$B4226,$B4227,$A$2:$A4226,$A4227)=0,"",$E4227-_xlfn.MAXIFS($F$2:$F4226,$C$2:$C4226,$C4227,$B$2:$B4226,$B4227,$A$2:$A4226,$A4227))&lt;0,0,IF(_xlfn.MAXIFS($F$2:$F4226,$C$2:$C4226,$C4227,$B$2:$B4226,$B4227,$A$2:$A4226,$A4227)=0,"",$E4227-_xlfn.MAXIFS($F$2:$F4226,$C$2:$C4226,$C4227,$B$2:$B4226,$B4227,$A$2:$A4226,$A4227))))</f>
        <v/>
      </c>
      <c r="K4227" s="6" t="str">
        <f t="shared" ref="K4227:K4290" si="199">IF($J4227="","",IF(HOUR($E4227)&gt;19,19,IF(HOUR($E4227)&lt;5,5,HOUR($E4227))))</f>
        <v/>
      </c>
      <c r="L4227" s="6" t="str">
        <f t="shared" ref="L4227:L4290" si="200">IF($J4227="","",IF(MINUTE($E4227)&lt;30,"EARLY","LATE"))</f>
        <v/>
      </c>
      <c r="M4227" s="6" t="str">
        <f t="shared" si="198"/>
        <v/>
      </c>
    </row>
    <row r="4228" spans="1:13" x14ac:dyDescent="0.25">
      <c r="A4228"/>
      <c r="B4228" s="1"/>
      <c r="C4228"/>
      <c r="D4228"/>
      <c r="E4228" s="76"/>
      <c r="F4228" s="76"/>
      <c r="G4228" s="2"/>
      <c r="H4228" s="77"/>
      <c r="J4228" s="79" t="str">
        <f>IF(IF(IF(_xlfn.MAXIFS($F$2:$F4227,$C$2:$C4227,$C4228,$B$2:$B4227,$B4228,$A$2:$A4227,$A4228)=0,"",$E4228-_xlfn.MAXIFS($F$2:$F4227,$C$2:$C4227,$C4228,$B$2:$B4227,$B4228,$A$2:$A4227,$A4228))&lt;0,0,IF(_xlfn.MAXIFS($F$2:$F4227,$C$2:$C4227,$C4228,$B$2:$B4227,$B4228,$A$2:$A4227,$A4228)=0,"",$E4228-_xlfn.MAXIFS($F$2:$F4227,$C$2:$C4227,$C4228,$B$2:$B4227,$B4228,$A$2:$A4227,$A4228)))&gt;0.25,"",IF(IF(_xlfn.MAXIFS($F$2:$F4227,$C$2:$C4227,$C4228,$B$2:$B4227,$B4228,$A$2:$A4227,$A4228)=0,"",$E4228-_xlfn.MAXIFS($F$2:$F4227,$C$2:$C4227,$C4228,$B$2:$B4227,$B4228,$A$2:$A4227,$A4228))&lt;0,0,IF(_xlfn.MAXIFS($F$2:$F4227,$C$2:$C4227,$C4228,$B$2:$B4227,$B4228,$A$2:$A4227,$A4228)=0,"",$E4228-_xlfn.MAXIFS($F$2:$F4227,$C$2:$C4227,$C4228,$B$2:$B4227,$B4228,$A$2:$A4227,$A4228))))</f>
        <v/>
      </c>
      <c r="K4228" s="6" t="str">
        <f t="shared" si="199"/>
        <v/>
      </c>
      <c r="L4228" s="6" t="str">
        <f t="shared" si="200"/>
        <v/>
      </c>
      <c r="M4228" s="6" t="str">
        <f t="shared" si="198"/>
        <v/>
      </c>
    </row>
    <row r="4229" spans="1:13" x14ac:dyDescent="0.25">
      <c r="A4229"/>
      <c r="B4229" s="1"/>
      <c r="C4229"/>
      <c r="D4229"/>
      <c r="E4229" s="76"/>
      <c r="F4229" s="76"/>
      <c r="G4229" s="2"/>
      <c r="H4229" s="77"/>
      <c r="J4229" s="79" t="str">
        <f>IF(IF(IF(_xlfn.MAXIFS($F$2:$F4228,$C$2:$C4228,$C4229,$B$2:$B4228,$B4229,$A$2:$A4228,$A4229)=0,"",$E4229-_xlfn.MAXIFS($F$2:$F4228,$C$2:$C4228,$C4229,$B$2:$B4228,$B4229,$A$2:$A4228,$A4229))&lt;0,0,IF(_xlfn.MAXIFS($F$2:$F4228,$C$2:$C4228,$C4229,$B$2:$B4228,$B4229,$A$2:$A4228,$A4229)=0,"",$E4229-_xlfn.MAXIFS($F$2:$F4228,$C$2:$C4228,$C4229,$B$2:$B4228,$B4229,$A$2:$A4228,$A4229)))&gt;0.25,"",IF(IF(_xlfn.MAXIFS($F$2:$F4228,$C$2:$C4228,$C4229,$B$2:$B4228,$B4229,$A$2:$A4228,$A4229)=0,"",$E4229-_xlfn.MAXIFS($F$2:$F4228,$C$2:$C4228,$C4229,$B$2:$B4228,$B4229,$A$2:$A4228,$A4229))&lt;0,0,IF(_xlfn.MAXIFS($F$2:$F4228,$C$2:$C4228,$C4229,$B$2:$B4228,$B4229,$A$2:$A4228,$A4229)=0,"",$E4229-_xlfn.MAXIFS($F$2:$F4228,$C$2:$C4228,$C4229,$B$2:$B4228,$B4229,$A$2:$A4228,$A4229))))</f>
        <v/>
      </c>
      <c r="K4229" s="6" t="str">
        <f t="shared" si="199"/>
        <v/>
      </c>
      <c r="L4229" s="6" t="str">
        <f t="shared" si="200"/>
        <v/>
      </c>
      <c r="M4229" s="6" t="str">
        <f t="shared" si="198"/>
        <v/>
      </c>
    </row>
    <row r="4230" spans="1:13" x14ac:dyDescent="0.25">
      <c r="A4230"/>
      <c r="B4230" s="1"/>
      <c r="C4230"/>
      <c r="D4230"/>
      <c r="E4230" s="76"/>
      <c r="F4230" s="76"/>
      <c r="G4230" s="2"/>
      <c r="H4230" s="77"/>
      <c r="J4230" s="79" t="str">
        <f>IF(IF(IF(_xlfn.MAXIFS($F$2:$F4229,$C$2:$C4229,$C4230,$B$2:$B4229,$B4230,$A$2:$A4229,$A4230)=0,"",$E4230-_xlfn.MAXIFS($F$2:$F4229,$C$2:$C4229,$C4230,$B$2:$B4229,$B4230,$A$2:$A4229,$A4230))&lt;0,0,IF(_xlfn.MAXIFS($F$2:$F4229,$C$2:$C4229,$C4230,$B$2:$B4229,$B4230,$A$2:$A4229,$A4230)=0,"",$E4230-_xlfn.MAXIFS($F$2:$F4229,$C$2:$C4229,$C4230,$B$2:$B4229,$B4230,$A$2:$A4229,$A4230)))&gt;0.25,"",IF(IF(_xlfn.MAXIFS($F$2:$F4229,$C$2:$C4229,$C4230,$B$2:$B4229,$B4230,$A$2:$A4229,$A4230)=0,"",$E4230-_xlfn.MAXIFS($F$2:$F4229,$C$2:$C4229,$C4230,$B$2:$B4229,$B4230,$A$2:$A4229,$A4230))&lt;0,0,IF(_xlfn.MAXIFS($F$2:$F4229,$C$2:$C4229,$C4230,$B$2:$B4229,$B4230,$A$2:$A4229,$A4230)=0,"",$E4230-_xlfn.MAXIFS($F$2:$F4229,$C$2:$C4229,$C4230,$B$2:$B4229,$B4230,$A$2:$A4229,$A4230))))</f>
        <v/>
      </c>
      <c r="K4230" s="6" t="str">
        <f t="shared" si="199"/>
        <v/>
      </c>
      <c r="L4230" s="6" t="str">
        <f t="shared" si="200"/>
        <v/>
      </c>
      <c r="M4230" s="6" t="str">
        <f t="shared" si="198"/>
        <v/>
      </c>
    </row>
    <row r="4231" spans="1:13" x14ac:dyDescent="0.25">
      <c r="A4231"/>
      <c r="B4231" s="1"/>
      <c r="C4231"/>
      <c r="D4231"/>
      <c r="E4231" s="76"/>
      <c r="F4231" s="76"/>
      <c r="G4231" s="2"/>
      <c r="H4231" s="77"/>
      <c r="J4231" s="79" t="str">
        <f>IF(IF(IF(_xlfn.MAXIFS($F$2:$F4230,$C$2:$C4230,$C4231,$B$2:$B4230,$B4231,$A$2:$A4230,$A4231)=0,"",$E4231-_xlfn.MAXIFS($F$2:$F4230,$C$2:$C4230,$C4231,$B$2:$B4230,$B4231,$A$2:$A4230,$A4231))&lt;0,0,IF(_xlfn.MAXIFS($F$2:$F4230,$C$2:$C4230,$C4231,$B$2:$B4230,$B4231,$A$2:$A4230,$A4231)=0,"",$E4231-_xlfn.MAXIFS($F$2:$F4230,$C$2:$C4230,$C4231,$B$2:$B4230,$B4231,$A$2:$A4230,$A4231)))&gt;0.25,"",IF(IF(_xlfn.MAXIFS($F$2:$F4230,$C$2:$C4230,$C4231,$B$2:$B4230,$B4231,$A$2:$A4230,$A4231)=0,"",$E4231-_xlfn.MAXIFS($F$2:$F4230,$C$2:$C4230,$C4231,$B$2:$B4230,$B4231,$A$2:$A4230,$A4231))&lt;0,0,IF(_xlfn.MAXIFS($F$2:$F4230,$C$2:$C4230,$C4231,$B$2:$B4230,$B4231,$A$2:$A4230,$A4231)=0,"",$E4231-_xlfn.MAXIFS($F$2:$F4230,$C$2:$C4230,$C4231,$B$2:$B4230,$B4231,$A$2:$A4230,$A4231))))</f>
        <v/>
      </c>
      <c r="K4231" s="6" t="str">
        <f t="shared" si="199"/>
        <v/>
      </c>
      <c r="L4231" s="6" t="str">
        <f t="shared" si="200"/>
        <v/>
      </c>
      <c r="M4231" s="6" t="str">
        <f t="shared" si="198"/>
        <v/>
      </c>
    </row>
    <row r="4232" spans="1:13" x14ac:dyDescent="0.25">
      <c r="A4232"/>
      <c r="B4232" s="1"/>
      <c r="C4232"/>
      <c r="D4232"/>
      <c r="E4232" s="76"/>
      <c r="F4232" s="76"/>
      <c r="G4232" s="2"/>
      <c r="H4232" s="77"/>
      <c r="J4232" s="79" t="str">
        <f>IF(IF(IF(_xlfn.MAXIFS($F$2:$F4231,$C$2:$C4231,$C4232,$B$2:$B4231,$B4232,$A$2:$A4231,$A4232)=0,"",$E4232-_xlfn.MAXIFS($F$2:$F4231,$C$2:$C4231,$C4232,$B$2:$B4231,$B4232,$A$2:$A4231,$A4232))&lt;0,0,IF(_xlfn.MAXIFS($F$2:$F4231,$C$2:$C4231,$C4232,$B$2:$B4231,$B4232,$A$2:$A4231,$A4232)=0,"",$E4232-_xlfn.MAXIFS($F$2:$F4231,$C$2:$C4231,$C4232,$B$2:$B4231,$B4232,$A$2:$A4231,$A4232)))&gt;0.25,"",IF(IF(_xlfn.MAXIFS($F$2:$F4231,$C$2:$C4231,$C4232,$B$2:$B4231,$B4232,$A$2:$A4231,$A4232)=0,"",$E4232-_xlfn.MAXIFS($F$2:$F4231,$C$2:$C4231,$C4232,$B$2:$B4231,$B4232,$A$2:$A4231,$A4232))&lt;0,0,IF(_xlfn.MAXIFS($F$2:$F4231,$C$2:$C4231,$C4232,$B$2:$B4231,$B4232,$A$2:$A4231,$A4232)=0,"",$E4232-_xlfn.MAXIFS($F$2:$F4231,$C$2:$C4231,$C4232,$B$2:$B4231,$B4232,$A$2:$A4231,$A4232))))</f>
        <v/>
      </c>
      <c r="K4232" s="6" t="str">
        <f t="shared" si="199"/>
        <v/>
      </c>
      <c r="L4232" s="6" t="str">
        <f t="shared" si="200"/>
        <v/>
      </c>
      <c r="M4232" s="6" t="str">
        <f t="shared" si="198"/>
        <v/>
      </c>
    </row>
    <row r="4233" spans="1:13" x14ac:dyDescent="0.25">
      <c r="A4233"/>
      <c r="B4233" s="1"/>
      <c r="C4233"/>
      <c r="D4233"/>
      <c r="E4233" s="76"/>
      <c r="F4233" s="76"/>
      <c r="G4233" s="2"/>
      <c r="H4233" s="77"/>
      <c r="J4233" s="79" t="str">
        <f>IF(IF(IF(_xlfn.MAXIFS($F$2:$F4232,$C$2:$C4232,$C4233,$B$2:$B4232,$B4233,$A$2:$A4232,$A4233)=0,"",$E4233-_xlfn.MAXIFS($F$2:$F4232,$C$2:$C4232,$C4233,$B$2:$B4232,$B4233,$A$2:$A4232,$A4233))&lt;0,0,IF(_xlfn.MAXIFS($F$2:$F4232,$C$2:$C4232,$C4233,$B$2:$B4232,$B4233,$A$2:$A4232,$A4233)=0,"",$E4233-_xlfn.MAXIFS($F$2:$F4232,$C$2:$C4232,$C4233,$B$2:$B4232,$B4233,$A$2:$A4232,$A4233)))&gt;0.25,"",IF(IF(_xlfn.MAXIFS($F$2:$F4232,$C$2:$C4232,$C4233,$B$2:$B4232,$B4233,$A$2:$A4232,$A4233)=0,"",$E4233-_xlfn.MAXIFS($F$2:$F4232,$C$2:$C4232,$C4233,$B$2:$B4232,$B4233,$A$2:$A4232,$A4233))&lt;0,0,IF(_xlfn.MAXIFS($F$2:$F4232,$C$2:$C4232,$C4233,$B$2:$B4232,$B4233,$A$2:$A4232,$A4233)=0,"",$E4233-_xlfn.MAXIFS($F$2:$F4232,$C$2:$C4232,$C4233,$B$2:$B4232,$B4233,$A$2:$A4232,$A4233))))</f>
        <v/>
      </c>
      <c r="K4233" s="6" t="str">
        <f t="shared" si="199"/>
        <v/>
      </c>
      <c r="L4233" s="6" t="str">
        <f t="shared" si="200"/>
        <v/>
      </c>
      <c r="M4233" s="6" t="str">
        <f t="shared" si="198"/>
        <v/>
      </c>
    </row>
    <row r="4234" spans="1:13" x14ac:dyDescent="0.25">
      <c r="A4234"/>
      <c r="B4234" s="1"/>
      <c r="C4234"/>
      <c r="D4234"/>
      <c r="E4234" s="76"/>
      <c r="F4234" s="76"/>
      <c r="G4234" s="2"/>
      <c r="H4234" s="77"/>
      <c r="J4234" s="79" t="str">
        <f>IF(IF(IF(_xlfn.MAXIFS($F$2:$F4233,$C$2:$C4233,$C4234,$B$2:$B4233,$B4234,$A$2:$A4233,$A4234)=0,"",$E4234-_xlfn.MAXIFS($F$2:$F4233,$C$2:$C4233,$C4234,$B$2:$B4233,$B4234,$A$2:$A4233,$A4234))&lt;0,0,IF(_xlfn.MAXIFS($F$2:$F4233,$C$2:$C4233,$C4234,$B$2:$B4233,$B4234,$A$2:$A4233,$A4234)=0,"",$E4234-_xlfn.MAXIFS($F$2:$F4233,$C$2:$C4233,$C4234,$B$2:$B4233,$B4234,$A$2:$A4233,$A4234)))&gt;0.25,"",IF(IF(_xlfn.MAXIFS($F$2:$F4233,$C$2:$C4233,$C4234,$B$2:$B4233,$B4234,$A$2:$A4233,$A4234)=0,"",$E4234-_xlfn.MAXIFS($F$2:$F4233,$C$2:$C4233,$C4234,$B$2:$B4233,$B4234,$A$2:$A4233,$A4234))&lt;0,0,IF(_xlfn.MAXIFS($F$2:$F4233,$C$2:$C4233,$C4234,$B$2:$B4233,$B4234,$A$2:$A4233,$A4234)=0,"",$E4234-_xlfn.MAXIFS($F$2:$F4233,$C$2:$C4233,$C4234,$B$2:$B4233,$B4234,$A$2:$A4233,$A4234))))</f>
        <v/>
      </c>
      <c r="K4234" s="6" t="str">
        <f t="shared" si="199"/>
        <v/>
      </c>
      <c r="L4234" s="6" t="str">
        <f t="shared" si="200"/>
        <v/>
      </c>
      <c r="M4234" s="6" t="str">
        <f t="shared" si="198"/>
        <v/>
      </c>
    </row>
    <row r="4235" spans="1:13" x14ac:dyDescent="0.25">
      <c r="A4235"/>
      <c r="B4235" s="1"/>
      <c r="C4235"/>
      <c r="D4235"/>
      <c r="E4235" s="76"/>
      <c r="F4235" s="76"/>
      <c r="G4235" s="2"/>
      <c r="H4235" s="77"/>
      <c r="J4235" s="79" t="str">
        <f>IF(IF(IF(_xlfn.MAXIFS($F$2:$F4234,$C$2:$C4234,$C4235,$B$2:$B4234,$B4235,$A$2:$A4234,$A4235)=0,"",$E4235-_xlfn.MAXIFS($F$2:$F4234,$C$2:$C4234,$C4235,$B$2:$B4234,$B4235,$A$2:$A4234,$A4235))&lt;0,0,IF(_xlfn.MAXIFS($F$2:$F4234,$C$2:$C4234,$C4235,$B$2:$B4234,$B4235,$A$2:$A4234,$A4235)=0,"",$E4235-_xlfn.MAXIFS($F$2:$F4234,$C$2:$C4234,$C4235,$B$2:$B4234,$B4235,$A$2:$A4234,$A4235)))&gt;0.25,"",IF(IF(_xlfn.MAXIFS($F$2:$F4234,$C$2:$C4234,$C4235,$B$2:$B4234,$B4235,$A$2:$A4234,$A4235)=0,"",$E4235-_xlfn.MAXIFS($F$2:$F4234,$C$2:$C4234,$C4235,$B$2:$B4234,$B4235,$A$2:$A4234,$A4235))&lt;0,0,IF(_xlfn.MAXIFS($F$2:$F4234,$C$2:$C4234,$C4235,$B$2:$B4234,$B4235,$A$2:$A4234,$A4235)=0,"",$E4235-_xlfn.MAXIFS($F$2:$F4234,$C$2:$C4234,$C4235,$B$2:$B4234,$B4235,$A$2:$A4234,$A4235))))</f>
        <v/>
      </c>
      <c r="K4235" s="6" t="str">
        <f t="shared" si="199"/>
        <v/>
      </c>
      <c r="L4235" s="6" t="str">
        <f t="shared" si="200"/>
        <v/>
      </c>
      <c r="M4235" s="6" t="str">
        <f t="shared" si="198"/>
        <v/>
      </c>
    </row>
    <row r="4236" spans="1:13" x14ac:dyDescent="0.25">
      <c r="A4236"/>
      <c r="B4236" s="1"/>
      <c r="C4236"/>
      <c r="D4236"/>
      <c r="E4236" s="76"/>
      <c r="F4236" s="76"/>
      <c r="G4236" s="2"/>
      <c r="H4236" s="77"/>
      <c r="J4236" s="79" t="str">
        <f>IF(IF(IF(_xlfn.MAXIFS($F$2:$F4235,$C$2:$C4235,$C4236,$B$2:$B4235,$B4236,$A$2:$A4235,$A4236)=0,"",$E4236-_xlfn.MAXIFS($F$2:$F4235,$C$2:$C4235,$C4236,$B$2:$B4235,$B4236,$A$2:$A4235,$A4236))&lt;0,0,IF(_xlfn.MAXIFS($F$2:$F4235,$C$2:$C4235,$C4236,$B$2:$B4235,$B4236,$A$2:$A4235,$A4236)=0,"",$E4236-_xlfn.MAXIFS($F$2:$F4235,$C$2:$C4235,$C4236,$B$2:$B4235,$B4236,$A$2:$A4235,$A4236)))&gt;0.25,"",IF(IF(_xlfn.MAXIFS($F$2:$F4235,$C$2:$C4235,$C4236,$B$2:$B4235,$B4236,$A$2:$A4235,$A4236)=0,"",$E4236-_xlfn.MAXIFS($F$2:$F4235,$C$2:$C4235,$C4236,$B$2:$B4235,$B4236,$A$2:$A4235,$A4236))&lt;0,0,IF(_xlfn.MAXIFS($F$2:$F4235,$C$2:$C4235,$C4236,$B$2:$B4235,$B4236,$A$2:$A4235,$A4236)=0,"",$E4236-_xlfn.MAXIFS($F$2:$F4235,$C$2:$C4235,$C4236,$B$2:$B4235,$B4236,$A$2:$A4235,$A4236))))</f>
        <v/>
      </c>
      <c r="K4236" s="6" t="str">
        <f t="shared" si="199"/>
        <v/>
      </c>
      <c r="L4236" s="6" t="str">
        <f t="shared" si="200"/>
        <v/>
      </c>
      <c r="M4236" s="6" t="str">
        <f t="shared" si="198"/>
        <v/>
      </c>
    </row>
    <row r="4237" spans="1:13" x14ac:dyDescent="0.25">
      <c r="A4237"/>
      <c r="B4237" s="1"/>
      <c r="C4237"/>
      <c r="D4237"/>
      <c r="E4237" s="76"/>
      <c r="F4237" s="76"/>
      <c r="G4237" s="2"/>
      <c r="H4237" s="77"/>
      <c r="J4237" s="79" t="str">
        <f>IF(IF(IF(_xlfn.MAXIFS($F$2:$F4236,$C$2:$C4236,$C4237,$B$2:$B4236,$B4237,$A$2:$A4236,$A4237)=0,"",$E4237-_xlfn.MAXIFS($F$2:$F4236,$C$2:$C4236,$C4237,$B$2:$B4236,$B4237,$A$2:$A4236,$A4237))&lt;0,0,IF(_xlfn.MAXIFS($F$2:$F4236,$C$2:$C4236,$C4237,$B$2:$B4236,$B4237,$A$2:$A4236,$A4237)=0,"",$E4237-_xlfn.MAXIFS($F$2:$F4236,$C$2:$C4236,$C4237,$B$2:$B4236,$B4237,$A$2:$A4236,$A4237)))&gt;0.25,"",IF(IF(_xlfn.MAXIFS($F$2:$F4236,$C$2:$C4236,$C4237,$B$2:$B4236,$B4237,$A$2:$A4236,$A4237)=0,"",$E4237-_xlfn.MAXIFS($F$2:$F4236,$C$2:$C4236,$C4237,$B$2:$B4236,$B4237,$A$2:$A4236,$A4237))&lt;0,0,IF(_xlfn.MAXIFS($F$2:$F4236,$C$2:$C4236,$C4237,$B$2:$B4236,$B4237,$A$2:$A4236,$A4237)=0,"",$E4237-_xlfn.MAXIFS($F$2:$F4236,$C$2:$C4236,$C4237,$B$2:$B4236,$B4237,$A$2:$A4236,$A4237))))</f>
        <v/>
      </c>
      <c r="K4237" s="6" t="str">
        <f t="shared" si="199"/>
        <v/>
      </c>
      <c r="L4237" s="6" t="str">
        <f t="shared" si="200"/>
        <v/>
      </c>
      <c r="M4237" s="6" t="str">
        <f t="shared" si="198"/>
        <v/>
      </c>
    </row>
    <row r="4238" spans="1:13" x14ac:dyDescent="0.25">
      <c r="A4238"/>
      <c r="B4238" s="1"/>
      <c r="C4238"/>
      <c r="D4238"/>
      <c r="E4238" s="76"/>
      <c r="F4238" s="76"/>
      <c r="G4238" s="2"/>
      <c r="H4238" s="77"/>
      <c r="J4238" s="79" t="str">
        <f>IF(IF(IF(_xlfn.MAXIFS($F$2:$F4237,$C$2:$C4237,$C4238,$B$2:$B4237,$B4238,$A$2:$A4237,$A4238)=0,"",$E4238-_xlfn.MAXIFS($F$2:$F4237,$C$2:$C4237,$C4238,$B$2:$B4237,$B4238,$A$2:$A4237,$A4238))&lt;0,0,IF(_xlfn.MAXIFS($F$2:$F4237,$C$2:$C4237,$C4238,$B$2:$B4237,$B4238,$A$2:$A4237,$A4238)=0,"",$E4238-_xlfn.MAXIFS($F$2:$F4237,$C$2:$C4237,$C4238,$B$2:$B4237,$B4238,$A$2:$A4237,$A4238)))&gt;0.25,"",IF(IF(_xlfn.MAXIFS($F$2:$F4237,$C$2:$C4237,$C4238,$B$2:$B4237,$B4238,$A$2:$A4237,$A4238)=0,"",$E4238-_xlfn.MAXIFS($F$2:$F4237,$C$2:$C4237,$C4238,$B$2:$B4237,$B4238,$A$2:$A4237,$A4238))&lt;0,0,IF(_xlfn.MAXIFS($F$2:$F4237,$C$2:$C4237,$C4238,$B$2:$B4237,$B4238,$A$2:$A4237,$A4238)=0,"",$E4238-_xlfn.MAXIFS($F$2:$F4237,$C$2:$C4237,$C4238,$B$2:$B4237,$B4238,$A$2:$A4237,$A4238))))</f>
        <v/>
      </c>
      <c r="K4238" s="6" t="str">
        <f t="shared" si="199"/>
        <v/>
      </c>
      <c r="L4238" s="6" t="str">
        <f t="shared" si="200"/>
        <v/>
      </c>
      <c r="M4238" s="6" t="str">
        <f t="shared" si="198"/>
        <v/>
      </c>
    </row>
    <row r="4239" spans="1:13" x14ac:dyDescent="0.25">
      <c r="A4239"/>
      <c r="B4239" s="1"/>
      <c r="C4239"/>
      <c r="D4239"/>
      <c r="E4239" s="76"/>
      <c r="F4239" s="76"/>
      <c r="G4239" s="2"/>
      <c r="H4239" s="77"/>
      <c r="J4239" s="79" t="str">
        <f>IF(IF(IF(_xlfn.MAXIFS($F$2:$F4238,$C$2:$C4238,$C4239,$B$2:$B4238,$B4239,$A$2:$A4238,$A4239)=0,"",$E4239-_xlfn.MAXIFS($F$2:$F4238,$C$2:$C4238,$C4239,$B$2:$B4238,$B4239,$A$2:$A4238,$A4239))&lt;0,0,IF(_xlfn.MAXIFS($F$2:$F4238,$C$2:$C4238,$C4239,$B$2:$B4238,$B4239,$A$2:$A4238,$A4239)=0,"",$E4239-_xlfn.MAXIFS($F$2:$F4238,$C$2:$C4238,$C4239,$B$2:$B4238,$B4239,$A$2:$A4238,$A4239)))&gt;0.25,"",IF(IF(_xlfn.MAXIFS($F$2:$F4238,$C$2:$C4238,$C4239,$B$2:$B4238,$B4239,$A$2:$A4238,$A4239)=0,"",$E4239-_xlfn.MAXIFS($F$2:$F4238,$C$2:$C4238,$C4239,$B$2:$B4238,$B4239,$A$2:$A4238,$A4239))&lt;0,0,IF(_xlfn.MAXIFS($F$2:$F4238,$C$2:$C4238,$C4239,$B$2:$B4238,$B4239,$A$2:$A4238,$A4239)=0,"",$E4239-_xlfn.MAXIFS($F$2:$F4238,$C$2:$C4238,$C4239,$B$2:$B4238,$B4239,$A$2:$A4238,$A4239))))</f>
        <v/>
      </c>
      <c r="K4239" s="6" t="str">
        <f t="shared" si="199"/>
        <v/>
      </c>
      <c r="L4239" s="6" t="str">
        <f t="shared" si="200"/>
        <v/>
      </c>
      <c r="M4239" s="6" t="str">
        <f t="shared" si="198"/>
        <v/>
      </c>
    </row>
    <row r="4240" spans="1:13" x14ac:dyDescent="0.25">
      <c r="A4240"/>
      <c r="B4240" s="1"/>
      <c r="C4240"/>
      <c r="D4240"/>
      <c r="E4240" s="76"/>
      <c r="F4240" s="76"/>
      <c r="G4240" s="2"/>
      <c r="H4240" s="77"/>
      <c r="J4240" s="79" t="str">
        <f>IF(IF(IF(_xlfn.MAXIFS($F$2:$F4239,$C$2:$C4239,$C4240,$B$2:$B4239,$B4240,$A$2:$A4239,$A4240)=0,"",$E4240-_xlfn.MAXIFS($F$2:$F4239,$C$2:$C4239,$C4240,$B$2:$B4239,$B4240,$A$2:$A4239,$A4240))&lt;0,0,IF(_xlfn.MAXIFS($F$2:$F4239,$C$2:$C4239,$C4240,$B$2:$B4239,$B4240,$A$2:$A4239,$A4240)=0,"",$E4240-_xlfn.MAXIFS($F$2:$F4239,$C$2:$C4239,$C4240,$B$2:$B4239,$B4240,$A$2:$A4239,$A4240)))&gt;0.25,"",IF(IF(_xlfn.MAXIFS($F$2:$F4239,$C$2:$C4239,$C4240,$B$2:$B4239,$B4240,$A$2:$A4239,$A4240)=0,"",$E4240-_xlfn.MAXIFS($F$2:$F4239,$C$2:$C4239,$C4240,$B$2:$B4239,$B4240,$A$2:$A4239,$A4240))&lt;0,0,IF(_xlfn.MAXIFS($F$2:$F4239,$C$2:$C4239,$C4240,$B$2:$B4239,$B4240,$A$2:$A4239,$A4240)=0,"",$E4240-_xlfn.MAXIFS($F$2:$F4239,$C$2:$C4239,$C4240,$B$2:$B4239,$B4240,$A$2:$A4239,$A4240))))</f>
        <v/>
      </c>
      <c r="K4240" s="6" t="str">
        <f t="shared" si="199"/>
        <v/>
      </c>
      <c r="L4240" s="6" t="str">
        <f t="shared" si="200"/>
        <v/>
      </c>
      <c r="M4240" s="6" t="str">
        <f t="shared" si="198"/>
        <v/>
      </c>
    </row>
    <row r="4241" spans="1:13" x14ac:dyDescent="0.25">
      <c r="A4241"/>
      <c r="B4241" s="1"/>
      <c r="C4241"/>
      <c r="D4241"/>
      <c r="E4241" s="76"/>
      <c r="F4241" s="76"/>
      <c r="G4241" s="2"/>
      <c r="H4241" s="77"/>
      <c r="J4241" s="79" t="str">
        <f>IF(IF(IF(_xlfn.MAXIFS($F$2:$F4240,$C$2:$C4240,$C4241,$B$2:$B4240,$B4241,$A$2:$A4240,$A4241)=0,"",$E4241-_xlfn.MAXIFS($F$2:$F4240,$C$2:$C4240,$C4241,$B$2:$B4240,$B4241,$A$2:$A4240,$A4241))&lt;0,0,IF(_xlfn.MAXIFS($F$2:$F4240,$C$2:$C4240,$C4241,$B$2:$B4240,$B4241,$A$2:$A4240,$A4241)=0,"",$E4241-_xlfn.MAXIFS($F$2:$F4240,$C$2:$C4240,$C4241,$B$2:$B4240,$B4241,$A$2:$A4240,$A4241)))&gt;0.25,"",IF(IF(_xlfn.MAXIFS($F$2:$F4240,$C$2:$C4240,$C4241,$B$2:$B4240,$B4241,$A$2:$A4240,$A4241)=0,"",$E4241-_xlfn.MAXIFS($F$2:$F4240,$C$2:$C4240,$C4241,$B$2:$B4240,$B4241,$A$2:$A4240,$A4241))&lt;0,0,IF(_xlfn.MAXIFS($F$2:$F4240,$C$2:$C4240,$C4241,$B$2:$B4240,$B4241,$A$2:$A4240,$A4241)=0,"",$E4241-_xlfn.MAXIFS($F$2:$F4240,$C$2:$C4240,$C4241,$B$2:$B4240,$B4241,$A$2:$A4240,$A4241))))</f>
        <v/>
      </c>
      <c r="K4241" s="6" t="str">
        <f t="shared" si="199"/>
        <v/>
      </c>
      <c r="L4241" s="6" t="str">
        <f t="shared" si="200"/>
        <v/>
      </c>
      <c r="M4241" s="6" t="str">
        <f t="shared" si="198"/>
        <v/>
      </c>
    </row>
    <row r="4242" spans="1:13" x14ac:dyDescent="0.25">
      <c r="A4242"/>
      <c r="B4242" s="1"/>
      <c r="C4242"/>
      <c r="D4242"/>
      <c r="E4242" s="76"/>
      <c r="F4242" s="76"/>
      <c r="G4242" s="2"/>
      <c r="H4242" s="77"/>
      <c r="J4242" s="79" t="str">
        <f>IF(IF(IF(_xlfn.MAXIFS($F$2:$F4241,$C$2:$C4241,$C4242,$B$2:$B4241,$B4242,$A$2:$A4241,$A4242)=0,"",$E4242-_xlfn.MAXIFS($F$2:$F4241,$C$2:$C4241,$C4242,$B$2:$B4241,$B4242,$A$2:$A4241,$A4242))&lt;0,0,IF(_xlfn.MAXIFS($F$2:$F4241,$C$2:$C4241,$C4242,$B$2:$B4241,$B4242,$A$2:$A4241,$A4242)=0,"",$E4242-_xlfn.MAXIFS($F$2:$F4241,$C$2:$C4241,$C4242,$B$2:$B4241,$B4242,$A$2:$A4241,$A4242)))&gt;0.25,"",IF(IF(_xlfn.MAXIFS($F$2:$F4241,$C$2:$C4241,$C4242,$B$2:$B4241,$B4242,$A$2:$A4241,$A4242)=0,"",$E4242-_xlfn.MAXIFS($F$2:$F4241,$C$2:$C4241,$C4242,$B$2:$B4241,$B4242,$A$2:$A4241,$A4242))&lt;0,0,IF(_xlfn.MAXIFS($F$2:$F4241,$C$2:$C4241,$C4242,$B$2:$B4241,$B4242,$A$2:$A4241,$A4242)=0,"",$E4242-_xlfn.MAXIFS($F$2:$F4241,$C$2:$C4241,$C4242,$B$2:$B4241,$B4242,$A$2:$A4241,$A4242))))</f>
        <v/>
      </c>
      <c r="K4242" s="6" t="str">
        <f t="shared" si="199"/>
        <v/>
      </c>
      <c r="L4242" s="6" t="str">
        <f t="shared" si="200"/>
        <v/>
      </c>
      <c r="M4242" s="6" t="str">
        <f t="shared" si="198"/>
        <v/>
      </c>
    </row>
    <row r="4243" spans="1:13" x14ac:dyDescent="0.25">
      <c r="A4243"/>
      <c r="B4243" s="1"/>
      <c r="C4243"/>
      <c r="D4243"/>
      <c r="E4243" s="76"/>
      <c r="F4243" s="76"/>
      <c r="G4243" s="2"/>
      <c r="H4243" s="77"/>
      <c r="J4243" s="79" t="str">
        <f>IF(IF(IF(_xlfn.MAXIFS($F$2:$F4242,$C$2:$C4242,$C4243,$B$2:$B4242,$B4243,$A$2:$A4242,$A4243)=0,"",$E4243-_xlfn.MAXIFS($F$2:$F4242,$C$2:$C4242,$C4243,$B$2:$B4242,$B4243,$A$2:$A4242,$A4243))&lt;0,0,IF(_xlfn.MAXIFS($F$2:$F4242,$C$2:$C4242,$C4243,$B$2:$B4242,$B4243,$A$2:$A4242,$A4243)=0,"",$E4243-_xlfn.MAXIFS($F$2:$F4242,$C$2:$C4242,$C4243,$B$2:$B4242,$B4243,$A$2:$A4242,$A4243)))&gt;0.25,"",IF(IF(_xlfn.MAXIFS($F$2:$F4242,$C$2:$C4242,$C4243,$B$2:$B4242,$B4243,$A$2:$A4242,$A4243)=0,"",$E4243-_xlfn.MAXIFS($F$2:$F4242,$C$2:$C4242,$C4243,$B$2:$B4242,$B4243,$A$2:$A4242,$A4243))&lt;0,0,IF(_xlfn.MAXIFS($F$2:$F4242,$C$2:$C4242,$C4243,$B$2:$B4242,$B4243,$A$2:$A4242,$A4243)=0,"",$E4243-_xlfn.MAXIFS($F$2:$F4242,$C$2:$C4242,$C4243,$B$2:$B4242,$B4243,$A$2:$A4242,$A4243))))</f>
        <v/>
      </c>
      <c r="K4243" s="6" t="str">
        <f t="shared" si="199"/>
        <v/>
      </c>
      <c r="L4243" s="6" t="str">
        <f t="shared" si="200"/>
        <v/>
      </c>
      <c r="M4243" s="6" t="str">
        <f t="shared" si="198"/>
        <v/>
      </c>
    </row>
    <row r="4244" spans="1:13" x14ac:dyDescent="0.25">
      <c r="A4244"/>
      <c r="B4244" s="1"/>
      <c r="C4244"/>
      <c r="D4244"/>
      <c r="E4244" s="76"/>
      <c r="F4244" s="76"/>
      <c r="G4244" s="2"/>
      <c r="H4244" s="77"/>
      <c r="J4244" s="79" t="str">
        <f>IF(IF(IF(_xlfn.MAXIFS($F$2:$F4243,$C$2:$C4243,$C4244,$B$2:$B4243,$B4244,$A$2:$A4243,$A4244)=0,"",$E4244-_xlfn.MAXIFS($F$2:$F4243,$C$2:$C4243,$C4244,$B$2:$B4243,$B4244,$A$2:$A4243,$A4244))&lt;0,0,IF(_xlfn.MAXIFS($F$2:$F4243,$C$2:$C4243,$C4244,$B$2:$B4243,$B4244,$A$2:$A4243,$A4244)=0,"",$E4244-_xlfn.MAXIFS($F$2:$F4243,$C$2:$C4243,$C4244,$B$2:$B4243,$B4244,$A$2:$A4243,$A4244)))&gt;0.25,"",IF(IF(_xlfn.MAXIFS($F$2:$F4243,$C$2:$C4243,$C4244,$B$2:$B4243,$B4244,$A$2:$A4243,$A4244)=0,"",$E4244-_xlfn.MAXIFS($F$2:$F4243,$C$2:$C4243,$C4244,$B$2:$B4243,$B4244,$A$2:$A4243,$A4244))&lt;0,0,IF(_xlfn.MAXIFS($F$2:$F4243,$C$2:$C4243,$C4244,$B$2:$B4243,$B4244,$A$2:$A4243,$A4244)=0,"",$E4244-_xlfn.MAXIFS($F$2:$F4243,$C$2:$C4243,$C4244,$B$2:$B4243,$B4244,$A$2:$A4243,$A4244))))</f>
        <v/>
      </c>
      <c r="K4244" s="6" t="str">
        <f t="shared" si="199"/>
        <v/>
      </c>
      <c r="L4244" s="6" t="str">
        <f t="shared" si="200"/>
        <v/>
      </c>
      <c r="M4244" s="6" t="str">
        <f t="shared" si="198"/>
        <v/>
      </c>
    </row>
    <row r="4245" spans="1:13" x14ac:dyDescent="0.25">
      <c r="A4245"/>
      <c r="B4245" s="1"/>
      <c r="C4245"/>
      <c r="D4245"/>
      <c r="E4245" s="76"/>
      <c r="F4245" s="76"/>
      <c r="G4245" s="2"/>
      <c r="H4245" s="77"/>
      <c r="J4245" s="79" t="str">
        <f>IF(IF(IF(_xlfn.MAXIFS($F$2:$F4244,$C$2:$C4244,$C4245,$B$2:$B4244,$B4245,$A$2:$A4244,$A4245)=0,"",$E4245-_xlfn.MAXIFS($F$2:$F4244,$C$2:$C4244,$C4245,$B$2:$B4244,$B4245,$A$2:$A4244,$A4245))&lt;0,0,IF(_xlfn.MAXIFS($F$2:$F4244,$C$2:$C4244,$C4245,$B$2:$B4244,$B4245,$A$2:$A4244,$A4245)=0,"",$E4245-_xlfn.MAXIFS($F$2:$F4244,$C$2:$C4244,$C4245,$B$2:$B4244,$B4245,$A$2:$A4244,$A4245)))&gt;0.25,"",IF(IF(_xlfn.MAXIFS($F$2:$F4244,$C$2:$C4244,$C4245,$B$2:$B4244,$B4245,$A$2:$A4244,$A4245)=0,"",$E4245-_xlfn.MAXIFS($F$2:$F4244,$C$2:$C4244,$C4245,$B$2:$B4244,$B4245,$A$2:$A4244,$A4245))&lt;0,0,IF(_xlfn.MAXIFS($F$2:$F4244,$C$2:$C4244,$C4245,$B$2:$B4244,$B4245,$A$2:$A4244,$A4245)=0,"",$E4245-_xlfn.MAXIFS($F$2:$F4244,$C$2:$C4244,$C4245,$B$2:$B4244,$B4245,$A$2:$A4244,$A4245))))</f>
        <v/>
      </c>
      <c r="K4245" s="6" t="str">
        <f t="shared" si="199"/>
        <v/>
      </c>
      <c r="L4245" s="6" t="str">
        <f t="shared" si="200"/>
        <v/>
      </c>
      <c r="M4245" s="6" t="str">
        <f t="shared" si="198"/>
        <v/>
      </c>
    </row>
    <row r="4246" spans="1:13" x14ac:dyDescent="0.25">
      <c r="A4246"/>
      <c r="B4246" s="1"/>
      <c r="C4246"/>
      <c r="D4246"/>
      <c r="E4246" s="76"/>
      <c r="F4246" s="76"/>
      <c r="G4246" s="2"/>
      <c r="H4246" s="77"/>
      <c r="J4246" s="79" t="str">
        <f>IF(IF(IF(_xlfn.MAXIFS($F$2:$F4245,$C$2:$C4245,$C4246,$B$2:$B4245,$B4246,$A$2:$A4245,$A4246)=0,"",$E4246-_xlfn.MAXIFS($F$2:$F4245,$C$2:$C4245,$C4246,$B$2:$B4245,$B4246,$A$2:$A4245,$A4246))&lt;0,0,IF(_xlfn.MAXIFS($F$2:$F4245,$C$2:$C4245,$C4246,$B$2:$B4245,$B4246,$A$2:$A4245,$A4246)=0,"",$E4246-_xlfn.MAXIFS($F$2:$F4245,$C$2:$C4245,$C4246,$B$2:$B4245,$B4246,$A$2:$A4245,$A4246)))&gt;0.25,"",IF(IF(_xlfn.MAXIFS($F$2:$F4245,$C$2:$C4245,$C4246,$B$2:$B4245,$B4246,$A$2:$A4245,$A4246)=0,"",$E4246-_xlfn.MAXIFS($F$2:$F4245,$C$2:$C4245,$C4246,$B$2:$B4245,$B4246,$A$2:$A4245,$A4246))&lt;0,0,IF(_xlfn.MAXIFS($F$2:$F4245,$C$2:$C4245,$C4246,$B$2:$B4245,$B4246,$A$2:$A4245,$A4246)=0,"",$E4246-_xlfn.MAXIFS($F$2:$F4245,$C$2:$C4245,$C4246,$B$2:$B4245,$B4246,$A$2:$A4245,$A4246))))</f>
        <v/>
      </c>
      <c r="K4246" s="6" t="str">
        <f t="shared" si="199"/>
        <v/>
      </c>
      <c r="L4246" s="6" t="str">
        <f t="shared" si="200"/>
        <v/>
      </c>
      <c r="M4246" s="6" t="str">
        <f t="shared" si="198"/>
        <v/>
      </c>
    </row>
    <row r="4247" spans="1:13" x14ac:dyDescent="0.25">
      <c r="A4247"/>
      <c r="B4247" s="1"/>
      <c r="C4247"/>
      <c r="D4247"/>
      <c r="E4247" s="76"/>
      <c r="F4247" s="76"/>
      <c r="G4247" s="2"/>
      <c r="H4247" s="77"/>
      <c r="J4247" s="79" t="str">
        <f>IF(IF(IF(_xlfn.MAXIFS($F$2:$F4246,$C$2:$C4246,$C4247,$B$2:$B4246,$B4247,$A$2:$A4246,$A4247)=0,"",$E4247-_xlfn.MAXIFS($F$2:$F4246,$C$2:$C4246,$C4247,$B$2:$B4246,$B4247,$A$2:$A4246,$A4247))&lt;0,0,IF(_xlfn.MAXIFS($F$2:$F4246,$C$2:$C4246,$C4247,$B$2:$B4246,$B4247,$A$2:$A4246,$A4247)=0,"",$E4247-_xlfn.MAXIFS($F$2:$F4246,$C$2:$C4246,$C4247,$B$2:$B4246,$B4247,$A$2:$A4246,$A4247)))&gt;0.25,"",IF(IF(_xlfn.MAXIFS($F$2:$F4246,$C$2:$C4246,$C4247,$B$2:$B4246,$B4247,$A$2:$A4246,$A4247)=0,"",$E4247-_xlfn.MAXIFS($F$2:$F4246,$C$2:$C4246,$C4247,$B$2:$B4246,$B4247,$A$2:$A4246,$A4247))&lt;0,0,IF(_xlfn.MAXIFS($F$2:$F4246,$C$2:$C4246,$C4247,$B$2:$B4246,$B4247,$A$2:$A4246,$A4247)=0,"",$E4247-_xlfn.MAXIFS($F$2:$F4246,$C$2:$C4246,$C4247,$B$2:$B4246,$B4247,$A$2:$A4246,$A4247))))</f>
        <v/>
      </c>
      <c r="K4247" s="6" t="str">
        <f t="shared" si="199"/>
        <v/>
      </c>
      <c r="L4247" s="6" t="str">
        <f t="shared" si="200"/>
        <v/>
      </c>
      <c r="M4247" s="6" t="str">
        <f t="shared" si="198"/>
        <v/>
      </c>
    </row>
    <row r="4248" spans="1:13" x14ac:dyDescent="0.25">
      <c r="A4248"/>
      <c r="B4248" s="1"/>
      <c r="C4248"/>
      <c r="D4248"/>
      <c r="E4248" s="76"/>
      <c r="F4248" s="76"/>
      <c r="G4248" s="2"/>
      <c r="H4248" s="77"/>
      <c r="J4248" s="79" t="str">
        <f>IF(IF(IF(_xlfn.MAXIFS($F$2:$F4247,$C$2:$C4247,$C4248,$B$2:$B4247,$B4248,$A$2:$A4247,$A4248)=0,"",$E4248-_xlfn.MAXIFS($F$2:$F4247,$C$2:$C4247,$C4248,$B$2:$B4247,$B4248,$A$2:$A4247,$A4248))&lt;0,0,IF(_xlfn.MAXIFS($F$2:$F4247,$C$2:$C4247,$C4248,$B$2:$B4247,$B4248,$A$2:$A4247,$A4248)=0,"",$E4248-_xlfn.MAXIFS($F$2:$F4247,$C$2:$C4247,$C4248,$B$2:$B4247,$B4248,$A$2:$A4247,$A4248)))&gt;0.25,"",IF(IF(_xlfn.MAXIFS($F$2:$F4247,$C$2:$C4247,$C4248,$B$2:$B4247,$B4248,$A$2:$A4247,$A4248)=0,"",$E4248-_xlfn.MAXIFS($F$2:$F4247,$C$2:$C4247,$C4248,$B$2:$B4247,$B4248,$A$2:$A4247,$A4248))&lt;0,0,IF(_xlfn.MAXIFS($F$2:$F4247,$C$2:$C4247,$C4248,$B$2:$B4247,$B4248,$A$2:$A4247,$A4248)=0,"",$E4248-_xlfn.MAXIFS($F$2:$F4247,$C$2:$C4247,$C4248,$B$2:$B4247,$B4248,$A$2:$A4247,$A4248))))</f>
        <v/>
      </c>
      <c r="K4248" s="6" t="str">
        <f t="shared" si="199"/>
        <v/>
      </c>
      <c r="L4248" s="6" t="str">
        <f t="shared" si="200"/>
        <v/>
      </c>
      <c r="M4248" s="6" t="str">
        <f t="shared" si="198"/>
        <v/>
      </c>
    </row>
    <row r="4249" spans="1:13" x14ac:dyDescent="0.25">
      <c r="A4249"/>
      <c r="B4249" s="1"/>
      <c r="C4249"/>
      <c r="D4249"/>
      <c r="E4249" s="76"/>
      <c r="F4249" s="76"/>
      <c r="G4249" s="2"/>
      <c r="H4249" s="77"/>
      <c r="J4249" s="79" t="str">
        <f>IF(IF(IF(_xlfn.MAXIFS($F$2:$F4248,$C$2:$C4248,$C4249,$B$2:$B4248,$B4249,$A$2:$A4248,$A4249)=0,"",$E4249-_xlfn.MAXIFS($F$2:$F4248,$C$2:$C4248,$C4249,$B$2:$B4248,$B4249,$A$2:$A4248,$A4249))&lt;0,0,IF(_xlfn.MAXIFS($F$2:$F4248,$C$2:$C4248,$C4249,$B$2:$B4248,$B4249,$A$2:$A4248,$A4249)=0,"",$E4249-_xlfn.MAXIFS($F$2:$F4248,$C$2:$C4248,$C4249,$B$2:$B4248,$B4249,$A$2:$A4248,$A4249)))&gt;0.25,"",IF(IF(_xlfn.MAXIFS($F$2:$F4248,$C$2:$C4248,$C4249,$B$2:$B4248,$B4249,$A$2:$A4248,$A4249)=0,"",$E4249-_xlfn.MAXIFS($F$2:$F4248,$C$2:$C4248,$C4249,$B$2:$B4248,$B4249,$A$2:$A4248,$A4249))&lt;0,0,IF(_xlfn.MAXIFS($F$2:$F4248,$C$2:$C4248,$C4249,$B$2:$B4248,$B4249,$A$2:$A4248,$A4249)=0,"",$E4249-_xlfn.MAXIFS($F$2:$F4248,$C$2:$C4248,$C4249,$B$2:$B4248,$B4249,$A$2:$A4248,$A4249))))</f>
        <v/>
      </c>
      <c r="K4249" s="6" t="str">
        <f t="shared" si="199"/>
        <v/>
      </c>
      <c r="L4249" s="6" t="str">
        <f t="shared" si="200"/>
        <v/>
      </c>
      <c r="M4249" s="6" t="str">
        <f t="shared" si="198"/>
        <v/>
      </c>
    </row>
    <row r="4250" spans="1:13" x14ac:dyDescent="0.25">
      <c r="A4250"/>
      <c r="B4250" s="1"/>
      <c r="C4250"/>
      <c r="D4250"/>
      <c r="E4250" s="76"/>
      <c r="F4250" s="76"/>
      <c r="G4250" s="2"/>
      <c r="H4250" s="77"/>
      <c r="J4250" s="79" t="str">
        <f>IF(IF(IF(_xlfn.MAXIFS($F$2:$F4249,$C$2:$C4249,$C4250,$B$2:$B4249,$B4250,$A$2:$A4249,$A4250)=0,"",$E4250-_xlfn.MAXIFS($F$2:$F4249,$C$2:$C4249,$C4250,$B$2:$B4249,$B4250,$A$2:$A4249,$A4250))&lt;0,0,IF(_xlfn.MAXIFS($F$2:$F4249,$C$2:$C4249,$C4250,$B$2:$B4249,$B4250,$A$2:$A4249,$A4250)=0,"",$E4250-_xlfn.MAXIFS($F$2:$F4249,$C$2:$C4249,$C4250,$B$2:$B4249,$B4250,$A$2:$A4249,$A4250)))&gt;0.25,"",IF(IF(_xlfn.MAXIFS($F$2:$F4249,$C$2:$C4249,$C4250,$B$2:$B4249,$B4250,$A$2:$A4249,$A4250)=0,"",$E4250-_xlfn.MAXIFS($F$2:$F4249,$C$2:$C4249,$C4250,$B$2:$B4249,$B4250,$A$2:$A4249,$A4250))&lt;0,0,IF(_xlfn.MAXIFS($F$2:$F4249,$C$2:$C4249,$C4250,$B$2:$B4249,$B4250,$A$2:$A4249,$A4250)=0,"",$E4250-_xlfn.MAXIFS($F$2:$F4249,$C$2:$C4249,$C4250,$B$2:$B4249,$B4250,$A$2:$A4249,$A4250))))</f>
        <v/>
      </c>
      <c r="K4250" s="6" t="str">
        <f t="shared" si="199"/>
        <v/>
      </c>
      <c r="L4250" s="6" t="str">
        <f t="shared" si="200"/>
        <v/>
      </c>
      <c r="M4250" s="6" t="str">
        <f t="shared" si="198"/>
        <v/>
      </c>
    </row>
    <row r="4251" spans="1:13" x14ac:dyDescent="0.25">
      <c r="A4251"/>
      <c r="B4251" s="1"/>
      <c r="C4251"/>
      <c r="D4251"/>
      <c r="E4251" s="76"/>
      <c r="F4251" s="76"/>
      <c r="G4251" s="2"/>
      <c r="H4251" s="77"/>
      <c r="J4251" s="79" t="str">
        <f>IF(IF(IF(_xlfn.MAXIFS($F$2:$F4250,$C$2:$C4250,$C4251,$B$2:$B4250,$B4251,$A$2:$A4250,$A4251)=0,"",$E4251-_xlfn.MAXIFS($F$2:$F4250,$C$2:$C4250,$C4251,$B$2:$B4250,$B4251,$A$2:$A4250,$A4251))&lt;0,0,IF(_xlfn.MAXIFS($F$2:$F4250,$C$2:$C4250,$C4251,$B$2:$B4250,$B4251,$A$2:$A4250,$A4251)=0,"",$E4251-_xlfn.MAXIFS($F$2:$F4250,$C$2:$C4250,$C4251,$B$2:$B4250,$B4251,$A$2:$A4250,$A4251)))&gt;0.25,"",IF(IF(_xlfn.MAXIFS($F$2:$F4250,$C$2:$C4250,$C4251,$B$2:$B4250,$B4251,$A$2:$A4250,$A4251)=0,"",$E4251-_xlfn.MAXIFS($F$2:$F4250,$C$2:$C4250,$C4251,$B$2:$B4250,$B4251,$A$2:$A4250,$A4251))&lt;0,0,IF(_xlfn.MAXIFS($F$2:$F4250,$C$2:$C4250,$C4251,$B$2:$B4250,$B4251,$A$2:$A4250,$A4251)=0,"",$E4251-_xlfn.MAXIFS($F$2:$F4250,$C$2:$C4250,$C4251,$B$2:$B4250,$B4251,$A$2:$A4250,$A4251))))</f>
        <v/>
      </c>
      <c r="K4251" s="6" t="str">
        <f t="shared" si="199"/>
        <v/>
      </c>
      <c r="L4251" s="6" t="str">
        <f t="shared" si="200"/>
        <v/>
      </c>
      <c r="M4251" s="6" t="str">
        <f t="shared" si="198"/>
        <v/>
      </c>
    </row>
    <row r="4252" spans="1:13" x14ac:dyDescent="0.25">
      <c r="A4252"/>
      <c r="B4252" s="1"/>
      <c r="C4252"/>
      <c r="D4252"/>
      <c r="E4252" s="76"/>
      <c r="F4252" s="76"/>
      <c r="G4252" s="2"/>
      <c r="H4252" s="77"/>
      <c r="J4252" s="79" t="str">
        <f>IF(IF(IF(_xlfn.MAXIFS($F$2:$F4251,$C$2:$C4251,$C4252,$B$2:$B4251,$B4252,$A$2:$A4251,$A4252)=0,"",$E4252-_xlfn.MAXIFS($F$2:$F4251,$C$2:$C4251,$C4252,$B$2:$B4251,$B4252,$A$2:$A4251,$A4252))&lt;0,0,IF(_xlfn.MAXIFS($F$2:$F4251,$C$2:$C4251,$C4252,$B$2:$B4251,$B4252,$A$2:$A4251,$A4252)=0,"",$E4252-_xlfn.MAXIFS($F$2:$F4251,$C$2:$C4251,$C4252,$B$2:$B4251,$B4252,$A$2:$A4251,$A4252)))&gt;0.25,"",IF(IF(_xlfn.MAXIFS($F$2:$F4251,$C$2:$C4251,$C4252,$B$2:$B4251,$B4252,$A$2:$A4251,$A4252)=0,"",$E4252-_xlfn.MAXIFS($F$2:$F4251,$C$2:$C4251,$C4252,$B$2:$B4251,$B4252,$A$2:$A4251,$A4252))&lt;0,0,IF(_xlfn.MAXIFS($F$2:$F4251,$C$2:$C4251,$C4252,$B$2:$B4251,$B4252,$A$2:$A4251,$A4252)=0,"",$E4252-_xlfn.MAXIFS($F$2:$F4251,$C$2:$C4251,$C4252,$B$2:$B4251,$B4252,$A$2:$A4251,$A4252))))</f>
        <v/>
      </c>
      <c r="K4252" s="6" t="str">
        <f t="shared" si="199"/>
        <v/>
      </c>
      <c r="L4252" s="6" t="str">
        <f t="shared" si="200"/>
        <v/>
      </c>
      <c r="M4252" s="6" t="str">
        <f t="shared" si="198"/>
        <v/>
      </c>
    </row>
    <row r="4253" spans="1:13" x14ac:dyDescent="0.25">
      <c r="A4253"/>
      <c r="B4253" s="1"/>
      <c r="C4253"/>
      <c r="D4253"/>
      <c r="E4253" s="76"/>
      <c r="F4253" s="76"/>
      <c r="G4253" s="2"/>
      <c r="H4253" s="77"/>
      <c r="J4253" s="79" t="str">
        <f>IF(IF(IF(_xlfn.MAXIFS($F$2:$F4252,$C$2:$C4252,$C4253,$B$2:$B4252,$B4253,$A$2:$A4252,$A4253)=0,"",$E4253-_xlfn.MAXIFS($F$2:$F4252,$C$2:$C4252,$C4253,$B$2:$B4252,$B4253,$A$2:$A4252,$A4253))&lt;0,0,IF(_xlfn.MAXIFS($F$2:$F4252,$C$2:$C4252,$C4253,$B$2:$B4252,$B4253,$A$2:$A4252,$A4253)=0,"",$E4253-_xlfn.MAXIFS($F$2:$F4252,$C$2:$C4252,$C4253,$B$2:$B4252,$B4253,$A$2:$A4252,$A4253)))&gt;0.25,"",IF(IF(_xlfn.MAXIFS($F$2:$F4252,$C$2:$C4252,$C4253,$B$2:$B4252,$B4253,$A$2:$A4252,$A4253)=0,"",$E4253-_xlfn.MAXIFS($F$2:$F4252,$C$2:$C4252,$C4253,$B$2:$B4252,$B4253,$A$2:$A4252,$A4253))&lt;0,0,IF(_xlfn.MAXIFS($F$2:$F4252,$C$2:$C4252,$C4253,$B$2:$B4252,$B4253,$A$2:$A4252,$A4253)=0,"",$E4253-_xlfn.MAXIFS($F$2:$F4252,$C$2:$C4252,$C4253,$B$2:$B4252,$B4253,$A$2:$A4252,$A4253))))</f>
        <v/>
      </c>
      <c r="K4253" s="6" t="str">
        <f t="shared" si="199"/>
        <v/>
      </c>
      <c r="L4253" s="6" t="str">
        <f t="shared" si="200"/>
        <v/>
      </c>
      <c r="M4253" s="6" t="str">
        <f t="shared" si="198"/>
        <v/>
      </c>
    </row>
    <row r="4254" spans="1:13" x14ac:dyDescent="0.25">
      <c r="A4254"/>
      <c r="B4254" s="1"/>
      <c r="C4254"/>
      <c r="D4254"/>
      <c r="E4254" s="76"/>
      <c r="F4254" s="76"/>
      <c r="G4254" s="2"/>
      <c r="H4254" s="77"/>
      <c r="J4254" s="79" t="str">
        <f>IF(IF(IF(_xlfn.MAXIFS($F$2:$F4253,$C$2:$C4253,$C4254,$B$2:$B4253,$B4254,$A$2:$A4253,$A4254)=0,"",$E4254-_xlfn.MAXIFS($F$2:$F4253,$C$2:$C4253,$C4254,$B$2:$B4253,$B4254,$A$2:$A4253,$A4254))&lt;0,0,IF(_xlfn.MAXIFS($F$2:$F4253,$C$2:$C4253,$C4254,$B$2:$B4253,$B4254,$A$2:$A4253,$A4254)=0,"",$E4254-_xlfn.MAXIFS($F$2:$F4253,$C$2:$C4253,$C4254,$B$2:$B4253,$B4254,$A$2:$A4253,$A4254)))&gt;0.25,"",IF(IF(_xlfn.MAXIFS($F$2:$F4253,$C$2:$C4253,$C4254,$B$2:$B4253,$B4254,$A$2:$A4253,$A4254)=0,"",$E4254-_xlfn.MAXIFS($F$2:$F4253,$C$2:$C4253,$C4254,$B$2:$B4253,$B4254,$A$2:$A4253,$A4254))&lt;0,0,IF(_xlfn.MAXIFS($F$2:$F4253,$C$2:$C4253,$C4254,$B$2:$B4253,$B4254,$A$2:$A4253,$A4254)=0,"",$E4254-_xlfn.MAXIFS($F$2:$F4253,$C$2:$C4253,$C4254,$B$2:$B4253,$B4254,$A$2:$A4253,$A4254))))</f>
        <v/>
      </c>
      <c r="K4254" s="6" t="str">
        <f t="shared" si="199"/>
        <v/>
      </c>
      <c r="L4254" s="6" t="str">
        <f t="shared" si="200"/>
        <v/>
      </c>
      <c r="M4254" s="6" t="str">
        <f t="shared" si="198"/>
        <v/>
      </c>
    </row>
    <row r="4255" spans="1:13" x14ac:dyDescent="0.25">
      <c r="A4255"/>
      <c r="B4255" s="1"/>
      <c r="C4255"/>
      <c r="D4255"/>
      <c r="E4255" s="76"/>
      <c r="F4255" s="76"/>
      <c r="G4255" s="2"/>
      <c r="H4255" s="77"/>
      <c r="J4255" s="79" t="str">
        <f>IF(IF(IF(_xlfn.MAXIFS($F$2:$F4254,$C$2:$C4254,$C4255,$B$2:$B4254,$B4255,$A$2:$A4254,$A4255)=0,"",$E4255-_xlfn.MAXIFS($F$2:$F4254,$C$2:$C4254,$C4255,$B$2:$B4254,$B4255,$A$2:$A4254,$A4255))&lt;0,0,IF(_xlfn.MAXIFS($F$2:$F4254,$C$2:$C4254,$C4255,$B$2:$B4254,$B4255,$A$2:$A4254,$A4255)=0,"",$E4255-_xlfn.MAXIFS($F$2:$F4254,$C$2:$C4254,$C4255,$B$2:$B4254,$B4255,$A$2:$A4254,$A4255)))&gt;0.25,"",IF(IF(_xlfn.MAXIFS($F$2:$F4254,$C$2:$C4254,$C4255,$B$2:$B4254,$B4255,$A$2:$A4254,$A4255)=0,"",$E4255-_xlfn.MAXIFS($F$2:$F4254,$C$2:$C4254,$C4255,$B$2:$B4254,$B4255,$A$2:$A4254,$A4255))&lt;0,0,IF(_xlfn.MAXIFS($F$2:$F4254,$C$2:$C4254,$C4255,$B$2:$B4254,$B4255,$A$2:$A4254,$A4255)=0,"",$E4255-_xlfn.MAXIFS($F$2:$F4254,$C$2:$C4254,$C4255,$B$2:$B4254,$B4255,$A$2:$A4254,$A4255))))</f>
        <v/>
      </c>
      <c r="K4255" s="6" t="str">
        <f t="shared" si="199"/>
        <v/>
      </c>
      <c r="L4255" s="6" t="str">
        <f t="shared" si="200"/>
        <v/>
      </c>
      <c r="M4255" s="6" t="str">
        <f t="shared" si="198"/>
        <v/>
      </c>
    </row>
    <row r="4256" spans="1:13" x14ac:dyDescent="0.25">
      <c r="A4256"/>
      <c r="B4256" s="1"/>
      <c r="C4256"/>
      <c r="D4256"/>
      <c r="E4256" s="76"/>
      <c r="F4256" s="76"/>
      <c r="G4256" s="2"/>
      <c r="H4256" s="77"/>
      <c r="J4256" s="79" t="str">
        <f>IF(IF(IF(_xlfn.MAXIFS($F$2:$F4255,$C$2:$C4255,$C4256,$B$2:$B4255,$B4256,$A$2:$A4255,$A4256)=0,"",$E4256-_xlfn.MAXIFS($F$2:$F4255,$C$2:$C4255,$C4256,$B$2:$B4255,$B4256,$A$2:$A4255,$A4256))&lt;0,0,IF(_xlfn.MAXIFS($F$2:$F4255,$C$2:$C4255,$C4256,$B$2:$B4255,$B4256,$A$2:$A4255,$A4256)=0,"",$E4256-_xlfn.MAXIFS($F$2:$F4255,$C$2:$C4255,$C4256,$B$2:$B4255,$B4256,$A$2:$A4255,$A4256)))&gt;0.25,"",IF(IF(_xlfn.MAXIFS($F$2:$F4255,$C$2:$C4255,$C4256,$B$2:$B4255,$B4256,$A$2:$A4255,$A4256)=0,"",$E4256-_xlfn.MAXIFS($F$2:$F4255,$C$2:$C4255,$C4256,$B$2:$B4255,$B4256,$A$2:$A4255,$A4256))&lt;0,0,IF(_xlfn.MAXIFS($F$2:$F4255,$C$2:$C4255,$C4256,$B$2:$B4255,$B4256,$A$2:$A4255,$A4256)=0,"",$E4256-_xlfn.MAXIFS($F$2:$F4255,$C$2:$C4255,$C4256,$B$2:$B4255,$B4256,$A$2:$A4255,$A4256))))</f>
        <v/>
      </c>
      <c r="K4256" s="6" t="str">
        <f t="shared" si="199"/>
        <v/>
      </c>
      <c r="L4256" s="6" t="str">
        <f t="shared" si="200"/>
        <v/>
      </c>
      <c r="M4256" s="6" t="str">
        <f t="shared" si="198"/>
        <v/>
      </c>
    </row>
    <row r="4257" spans="1:13" x14ac:dyDescent="0.25">
      <c r="A4257"/>
      <c r="B4257" s="1"/>
      <c r="C4257"/>
      <c r="D4257"/>
      <c r="E4257" s="76"/>
      <c r="F4257" s="76"/>
      <c r="G4257" s="2"/>
      <c r="H4257" s="77"/>
      <c r="J4257" s="79" t="str">
        <f>IF(IF(IF(_xlfn.MAXIFS($F$2:$F4256,$C$2:$C4256,$C4257,$B$2:$B4256,$B4257,$A$2:$A4256,$A4257)=0,"",$E4257-_xlfn.MAXIFS($F$2:$F4256,$C$2:$C4256,$C4257,$B$2:$B4256,$B4257,$A$2:$A4256,$A4257))&lt;0,0,IF(_xlfn.MAXIFS($F$2:$F4256,$C$2:$C4256,$C4257,$B$2:$B4256,$B4257,$A$2:$A4256,$A4257)=0,"",$E4257-_xlfn.MAXIFS($F$2:$F4256,$C$2:$C4256,$C4257,$B$2:$B4256,$B4257,$A$2:$A4256,$A4257)))&gt;0.25,"",IF(IF(_xlfn.MAXIFS($F$2:$F4256,$C$2:$C4256,$C4257,$B$2:$B4256,$B4257,$A$2:$A4256,$A4257)=0,"",$E4257-_xlfn.MAXIFS($F$2:$F4256,$C$2:$C4256,$C4257,$B$2:$B4256,$B4257,$A$2:$A4256,$A4257))&lt;0,0,IF(_xlfn.MAXIFS($F$2:$F4256,$C$2:$C4256,$C4257,$B$2:$B4256,$B4257,$A$2:$A4256,$A4257)=0,"",$E4257-_xlfn.MAXIFS($F$2:$F4256,$C$2:$C4256,$C4257,$B$2:$B4256,$B4257,$A$2:$A4256,$A4257))))</f>
        <v/>
      </c>
      <c r="K4257" s="6" t="str">
        <f t="shared" si="199"/>
        <v/>
      </c>
      <c r="L4257" s="6" t="str">
        <f t="shared" si="200"/>
        <v/>
      </c>
      <c r="M4257" s="6" t="str">
        <f t="shared" si="198"/>
        <v/>
      </c>
    </row>
    <row r="4258" spans="1:13" x14ac:dyDescent="0.25">
      <c r="A4258"/>
      <c r="B4258" s="1"/>
      <c r="C4258"/>
      <c r="D4258"/>
      <c r="E4258" s="76"/>
      <c r="F4258" s="76"/>
      <c r="G4258" s="2"/>
      <c r="H4258" s="77"/>
      <c r="J4258" s="79" t="str">
        <f>IF(IF(IF(_xlfn.MAXIFS($F$2:$F4257,$C$2:$C4257,$C4258,$B$2:$B4257,$B4258,$A$2:$A4257,$A4258)=0,"",$E4258-_xlfn.MAXIFS($F$2:$F4257,$C$2:$C4257,$C4258,$B$2:$B4257,$B4258,$A$2:$A4257,$A4258))&lt;0,0,IF(_xlfn.MAXIFS($F$2:$F4257,$C$2:$C4257,$C4258,$B$2:$B4257,$B4258,$A$2:$A4257,$A4258)=0,"",$E4258-_xlfn.MAXIFS($F$2:$F4257,$C$2:$C4257,$C4258,$B$2:$B4257,$B4258,$A$2:$A4257,$A4258)))&gt;0.25,"",IF(IF(_xlfn.MAXIFS($F$2:$F4257,$C$2:$C4257,$C4258,$B$2:$B4257,$B4258,$A$2:$A4257,$A4258)=0,"",$E4258-_xlfn.MAXIFS($F$2:$F4257,$C$2:$C4257,$C4258,$B$2:$B4257,$B4258,$A$2:$A4257,$A4258))&lt;0,0,IF(_xlfn.MAXIFS($F$2:$F4257,$C$2:$C4257,$C4258,$B$2:$B4257,$B4258,$A$2:$A4257,$A4258)=0,"",$E4258-_xlfn.MAXIFS($F$2:$F4257,$C$2:$C4257,$C4258,$B$2:$B4257,$B4258,$A$2:$A4257,$A4258))))</f>
        <v/>
      </c>
      <c r="K4258" s="6" t="str">
        <f t="shared" si="199"/>
        <v/>
      </c>
      <c r="L4258" s="6" t="str">
        <f t="shared" si="200"/>
        <v/>
      </c>
      <c r="M4258" s="6" t="str">
        <f t="shared" si="198"/>
        <v/>
      </c>
    </row>
    <row r="4259" spans="1:13" x14ac:dyDescent="0.25">
      <c r="A4259"/>
      <c r="B4259" s="1"/>
      <c r="C4259"/>
      <c r="D4259"/>
      <c r="E4259" s="76"/>
      <c r="F4259" s="76"/>
      <c r="G4259" s="2"/>
      <c r="H4259" s="77"/>
      <c r="J4259" s="79" t="str">
        <f>IF(IF(IF(_xlfn.MAXIFS($F$2:$F4258,$C$2:$C4258,$C4259,$B$2:$B4258,$B4259,$A$2:$A4258,$A4259)=0,"",$E4259-_xlfn.MAXIFS($F$2:$F4258,$C$2:$C4258,$C4259,$B$2:$B4258,$B4259,$A$2:$A4258,$A4259))&lt;0,0,IF(_xlfn.MAXIFS($F$2:$F4258,$C$2:$C4258,$C4259,$B$2:$B4258,$B4259,$A$2:$A4258,$A4259)=0,"",$E4259-_xlfn.MAXIFS($F$2:$F4258,$C$2:$C4258,$C4259,$B$2:$B4258,$B4259,$A$2:$A4258,$A4259)))&gt;0.25,"",IF(IF(_xlfn.MAXIFS($F$2:$F4258,$C$2:$C4258,$C4259,$B$2:$B4258,$B4259,$A$2:$A4258,$A4259)=0,"",$E4259-_xlfn.MAXIFS($F$2:$F4258,$C$2:$C4258,$C4259,$B$2:$B4258,$B4259,$A$2:$A4258,$A4259))&lt;0,0,IF(_xlfn.MAXIFS($F$2:$F4258,$C$2:$C4258,$C4259,$B$2:$B4258,$B4259,$A$2:$A4258,$A4259)=0,"",$E4259-_xlfn.MAXIFS($F$2:$F4258,$C$2:$C4258,$C4259,$B$2:$B4258,$B4259,$A$2:$A4258,$A4259))))</f>
        <v/>
      </c>
      <c r="K4259" s="6" t="str">
        <f t="shared" si="199"/>
        <v/>
      </c>
      <c r="L4259" s="6" t="str">
        <f t="shared" si="200"/>
        <v/>
      </c>
      <c r="M4259" s="6" t="str">
        <f t="shared" si="198"/>
        <v/>
      </c>
    </row>
    <row r="4260" spans="1:13" x14ac:dyDescent="0.25">
      <c r="A4260"/>
      <c r="B4260" s="1"/>
      <c r="C4260"/>
      <c r="D4260"/>
      <c r="E4260" s="76"/>
      <c r="F4260" s="76"/>
      <c r="G4260" s="2"/>
      <c r="H4260" s="77"/>
      <c r="J4260" s="79" t="str">
        <f>IF(IF(IF(_xlfn.MAXIFS($F$2:$F4259,$C$2:$C4259,$C4260,$B$2:$B4259,$B4260,$A$2:$A4259,$A4260)=0,"",$E4260-_xlfn.MAXIFS($F$2:$F4259,$C$2:$C4259,$C4260,$B$2:$B4259,$B4260,$A$2:$A4259,$A4260))&lt;0,0,IF(_xlfn.MAXIFS($F$2:$F4259,$C$2:$C4259,$C4260,$B$2:$B4259,$B4260,$A$2:$A4259,$A4260)=0,"",$E4260-_xlfn.MAXIFS($F$2:$F4259,$C$2:$C4259,$C4260,$B$2:$B4259,$B4260,$A$2:$A4259,$A4260)))&gt;0.25,"",IF(IF(_xlfn.MAXIFS($F$2:$F4259,$C$2:$C4259,$C4260,$B$2:$B4259,$B4260,$A$2:$A4259,$A4260)=0,"",$E4260-_xlfn.MAXIFS($F$2:$F4259,$C$2:$C4259,$C4260,$B$2:$B4259,$B4260,$A$2:$A4259,$A4260))&lt;0,0,IF(_xlfn.MAXIFS($F$2:$F4259,$C$2:$C4259,$C4260,$B$2:$B4259,$B4260,$A$2:$A4259,$A4260)=0,"",$E4260-_xlfn.MAXIFS($F$2:$F4259,$C$2:$C4259,$C4260,$B$2:$B4259,$B4260,$A$2:$A4259,$A4260))))</f>
        <v/>
      </c>
      <c r="K4260" s="6" t="str">
        <f t="shared" si="199"/>
        <v/>
      </c>
      <c r="L4260" s="6" t="str">
        <f t="shared" si="200"/>
        <v/>
      </c>
      <c r="M4260" s="6" t="str">
        <f t="shared" si="198"/>
        <v/>
      </c>
    </row>
    <row r="4261" spans="1:13" x14ac:dyDescent="0.25">
      <c r="A4261"/>
      <c r="B4261" s="1"/>
      <c r="C4261"/>
      <c r="D4261"/>
      <c r="E4261" s="76"/>
      <c r="F4261" s="76"/>
      <c r="G4261" s="2"/>
      <c r="H4261" s="77"/>
      <c r="J4261" s="79" t="str">
        <f>IF(IF(IF(_xlfn.MAXIFS($F$2:$F4260,$C$2:$C4260,$C4261,$B$2:$B4260,$B4261,$A$2:$A4260,$A4261)=0,"",$E4261-_xlfn.MAXIFS($F$2:$F4260,$C$2:$C4260,$C4261,$B$2:$B4260,$B4261,$A$2:$A4260,$A4261))&lt;0,0,IF(_xlfn.MAXIFS($F$2:$F4260,$C$2:$C4260,$C4261,$B$2:$B4260,$B4261,$A$2:$A4260,$A4261)=0,"",$E4261-_xlfn.MAXIFS($F$2:$F4260,$C$2:$C4260,$C4261,$B$2:$B4260,$B4261,$A$2:$A4260,$A4261)))&gt;0.25,"",IF(IF(_xlfn.MAXIFS($F$2:$F4260,$C$2:$C4260,$C4261,$B$2:$B4260,$B4261,$A$2:$A4260,$A4261)=0,"",$E4261-_xlfn.MAXIFS($F$2:$F4260,$C$2:$C4260,$C4261,$B$2:$B4260,$B4261,$A$2:$A4260,$A4261))&lt;0,0,IF(_xlfn.MAXIFS($F$2:$F4260,$C$2:$C4260,$C4261,$B$2:$B4260,$B4261,$A$2:$A4260,$A4261)=0,"",$E4261-_xlfn.MAXIFS($F$2:$F4260,$C$2:$C4260,$C4261,$B$2:$B4260,$B4261,$A$2:$A4260,$A4261))))</f>
        <v/>
      </c>
      <c r="K4261" s="6" t="str">
        <f t="shared" si="199"/>
        <v/>
      </c>
      <c r="L4261" s="6" t="str">
        <f t="shared" si="200"/>
        <v/>
      </c>
      <c r="M4261" s="6" t="str">
        <f t="shared" si="198"/>
        <v/>
      </c>
    </row>
    <row r="4262" spans="1:13" x14ac:dyDescent="0.25">
      <c r="A4262"/>
      <c r="B4262" s="1"/>
      <c r="C4262"/>
      <c r="D4262"/>
      <c r="E4262" s="76"/>
      <c r="F4262" s="76"/>
      <c r="G4262" s="2"/>
      <c r="H4262" s="77"/>
      <c r="J4262" s="79" t="str">
        <f>IF(IF(IF(_xlfn.MAXIFS($F$2:$F4261,$C$2:$C4261,$C4262,$B$2:$B4261,$B4262,$A$2:$A4261,$A4262)=0,"",$E4262-_xlfn.MAXIFS($F$2:$F4261,$C$2:$C4261,$C4262,$B$2:$B4261,$B4262,$A$2:$A4261,$A4262))&lt;0,0,IF(_xlfn.MAXIFS($F$2:$F4261,$C$2:$C4261,$C4262,$B$2:$B4261,$B4262,$A$2:$A4261,$A4262)=0,"",$E4262-_xlfn.MAXIFS($F$2:$F4261,$C$2:$C4261,$C4262,$B$2:$B4261,$B4262,$A$2:$A4261,$A4262)))&gt;0.25,"",IF(IF(_xlfn.MAXIFS($F$2:$F4261,$C$2:$C4261,$C4262,$B$2:$B4261,$B4262,$A$2:$A4261,$A4262)=0,"",$E4262-_xlfn.MAXIFS($F$2:$F4261,$C$2:$C4261,$C4262,$B$2:$B4261,$B4262,$A$2:$A4261,$A4262))&lt;0,0,IF(_xlfn.MAXIFS($F$2:$F4261,$C$2:$C4261,$C4262,$B$2:$B4261,$B4262,$A$2:$A4261,$A4262)=0,"",$E4262-_xlfn.MAXIFS($F$2:$F4261,$C$2:$C4261,$C4262,$B$2:$B4261,$B4262,$A$2:$A4261,$A4262))))</f>
        <v/>
      </c>
      <c r="K4262" s="6" t="str">
        <f t="shared" si="199"/>
        <v/>
      </c>
      <c r="L4262" s="6" t="str">
        <f t="shared" si="200"/>
        <v/>
      </c>
      <c r="M4262" s="6" t="str">
        <f t="shared" si="198"/>
        <v/>
      </c>
    </row>
    <row r="4263" spans="1:13" x14ac:dyDescent="0.25">
      <c r="A4263"/>
      <c r="B4263" s="1"/>
      <c r="C4263"/>
      <c r="D4263"/>
      <c r="E4263" s="76"/>
      <c r="F4263" s="76"/>
      <c r="G4263" s="2"/>
      <c r="H4263" s="77"/>
      <c r="J4263" s="79" t="str">
        <f>IF(IF(IF(_xlfn.MAXIFS($F$2:$F4262,$C$2:$C4262,$C4263,$B$2:$B4262,$B4263,$A$2:$A4262,$A4263)=0,"",$E4263-_xlfn.MAXIFS($F$2:$F4262,$C$2:$C4262,$C4263,$B$2:$B4262,$B4263,$A$2:$A4262,$A4263))&lt;0,0,IF(_xlfn.MAXIFS($F$2:$F4262,$C$2:$C4262,$C4263,$B$2:$B4262,$B4263,$A$2:$A4262,$A4263)=0,"",$E4263-_xlfn.MAXIFS($F$2:$F4262,$C$2:$C4262,$C4263,$B$2:$B4262,$B4263,$A$2:$A4262,$A4263)))&gt;0.25,"",IF(IF(_xlfn.MAXIFS($F$2:$F4262,$C$2:$C4262,$C4263,$B$2:$B4262,$B4263,$A$2:$A4262,$A4263)=0,"",$E4263-_xlfn.MAXIFS($F$2:$F4262,$C$2:$C4262,$C4263,$B$2:$B4262,$B4263,$A$2:$A4262,$A4263))&lt;0,0,IF(_xlfn.MAXIFS($F$2:$F4262,$C$2:$C4262,$C4263,$B$2:$B4262,$B4263,$A$2:$A4262,$A4263)=0,"",$E4263-_xlfn.MAXIFS($F$2:$F4262,$C$2:$C4262,$C4263,$B$2:$B4262,$B4263,$A$2:$A4262,$A4263))))</f>
        <v/>
      </c>
      <c r="K4263" s="6" t="str">
        <f t="shared" si="199"/>
        <v/>
      </c>
      <c r="L4263" s="6" t="str">
        <f t="shared" si="200"/>
        <v/>
      </c>
      <c r="M4263" s="6" t="str">
        <f t="shared" si="198"/>
        <v/>
      </c>
    </row>
    <row r="4264" spans="1:13" x14ac:dyDescent="0.25">
      <c r="A4264"/>
      <c r="B4264" s="1"/>
      <c r="C4264"/>
      <c r="D4264"/>
      <c r="E4264" s="76"/>
      <c r="F4264" s="76"/>
      <c r="G4264" s="2"/>
      <c r="H4264" s="77"/>
      <c r="J4264" s="79" t="str">
        <f>IF(IF(IF(_xlfn.MAXIFS($F$2:$F4263,$C$2:$C4263,$C4264,$B$2:$B4263,$B4264,$A$2:$A4263,$A4264)=0,"",$E4264-_xlfn.MAXIFS($F$2:$F4263,$C$2:$C4263,$C4264,$B$2:$B4263,$B4264,$A$2:$A4263,$A4264))&lt;0,0,IF(_xlfn.MAXIFS($F$2:$F4263,$C$2:$C4263,$C4264,$B$2:$B4263,$B4264,$A$2:$A4263,$A4264)=0,"",$E4264-_xlfn.MAXIFS($F$2:$F4263,$C$2:$C4263,$C4264,$B$2:$B4263,$B4264,$A$2:$A4263,$A4264)))&gt;0.25,"",IF(IF(_xlfn.MAXIFS($F$2:$F4263,$C$2:$C4263,$C4264,$B$2:$B4263,$B4264,$A$2:$A4263,$A4264)=0,"",$E4264-_xlfn.MAXIFS($F$2:$F4263,$C$2:$C4263,$C4264,$B$2:$B4263,$B4264,$A$2:$A4263,$A4264))&lt;0,0,IF(_xlfn.MAXIFS($F$2:$F4263,$C$2:$C4263,$C4264,$B$2:$B4263,$B4264,$A$2:$A4263,$A4264)=0,"",$E4264-_xlfn.MAXIFS($F$2:$F4263,$C$2:$C4263,$C4264,$B$2:$B4263,$B4264,$A$2:$A4263,$A4264))))</f>
        <v/>
      </c>
      <c r="K4264" s="6" t="str">
        <f t="shared" si="199"/>
        <v/>
      </c>
      <c r="L4264" s="6" t="str">
        <f t="shared" si="200"/>
        <v/>
      </c>
      <c r="M4264" s="6" t="str">
        <f t="shared" si="198"/>
        <v/>
      </c>
    </row>
    <row r="4265" spans="1:13" x14ac:dyDescent="0.25">
      <c r="A4265"/>
      <c r="B4265" s="1"/>
      <c r="C4265"/>
      <c r="D4265"/>
      <c r="E4265" s="76"/>
      <c r="F4265" s="76"/>
      <c r="G4265" s="2"/>
      <c r="H4265" s="77"/>
      <c r="J4265" s="79" t="str">
        <f>IF(IF(IF(_xlfn.MAXIFS($F$2:$F4264,$C$2:$C4264,$C4265,$B$2:$B4264,$B4265,$A$2:$A4264,$A4265)=0,"",$E4265-_xlfn.MAXIFS($F$2:$F4264,$C$2:$C4264,$C4265,$B$2:$B4264,$B4265,$A$2:$A4264,$A4265))&lt;0,0,IF(_xlfn.MAXIFS($F$2:$F4264,$C$2:$C4264,$C4265,$B$2:$B4264,$B4265,$A$2:$A4264,$A4265)=0,"",$E4265-_xlfn.MAXIFS($F$2:$F4264,$C$2:$C4264,$C4265,$B$2:$B4264,$B4265,$A$2:$A4264,$A4265)))&gt;0.25,"",IF(IF(_xlfn.MAXIFS($F$2:$F4264,$C$2:$C4264,$C4265,$B$2:$B4264,$B4265,$A$2:$A4264,$A4265)=0,"",$E4265-_xlfn.MAXIFS($F$2:$F4264,$C$2:$C4264,$C4265,$B$2:$B4264,$B4265,$A$2:$A4264,$A4265))&lt;0,0,IF(_xlfn.MAXIFS($F$2:$F4264,$C$2:$C4264,$C4265,$B$2:$B4264,$B4265,$A$2:$A4264,$A4265)=0,"",$E4265-_xlfn.MAXIFS($F$2:$F4264,$C$2:$C4264,$C4265,$B$2:$B4264,$B4265,$A$2:$A4264,$A4265))))</f>
        <v/>
      </c>
      <c r="K4265" s="6" t="str">
        <f t="shared" si="199"/>
        <v/>
      </c>
      <c r="L4265" s="6" t="str">
        <f t="shared" si="200"/>
        <v/>
      </c>
      <c r="M4265" s="6" t="str">
        <f t="shared" si="198"/>
        <v/>
      </c>
    </row>
    <row r="4266" spans="1:13" x14ac:dyDescent="0.25">
      <c r="A4266"/>
      <c r="B4266" s="1"/>
      <c r="C4266"/>
      <c r="D4266"/>
      <c r="E4266" s="76"/>
      <c r="F4266" s="76"/>
      <c r="G4266" s="2"/>
      <c r="H4266" s="77"/>
      <c r="J4266" s="79" t="str">
        <f>IF(IF(IF(_xlfn.MAXIFS($F$2:$F4265,$C$2:$C4265,$C4266,$B$2:$B4265,$B4266,$A$2:$A4265,$A4266)=0,"",$E4266-_xlfn.MAXIFS($F$2:$F4265,$C$2:$C4265,$C4266,$B$2:$B4265,$B4266,$A$2:$A4265,$A4266))&lt;0,0,IF(_xlfn.MAXIFS($F$2:$F4265,$C$2:$C4265,$C4266,$B$2:$B4265,$B4266,$A$2:$A4265,$A4266)=0,"",$E4266-_xlfn.MAXIFS($F$2:$F4265,$C$2:$C4265,$C4266,$B$2:$B4265,$B4266,$A$2:$A4265,$A4266)))&gt;0.25,"",IF(IF(_xlfn.MAXIFS($F$2:$F4265,$C$2:$C4265,$C4266,$B$2:$B4265,$B4266,$A$2:$A4265,$A4266)=0,"",$E4266-_xlfn.MAXIFS($F$2:$F4265,$C$2:$C4265,$C4266,$B$2:$B4265,$B4266,$A$2:$A4265,$A4266))&lt;0,0,IF(_xlfn.MAXIFS($F$2:$F4265,$C$2:$C4265,$C4266,$B$2:$B4265,$B4266,$A$2:$A4265,$A4266)=0,"",$E4266-_xlfn.MAXIFS($F$2:$F4265,$C$2:$C4265,$C4266,$B$2:$B4265,$B4266,$A$2:$A4265,$A4266))))</f>
        <v/>
      </c>
      <c r="K4266" s="6" t="str">
        <f t="shared" si="199"/>
        <v/>
      </c>
      <c r="L4266" s="6" t="str">
        <f t="shared" si="200"/>
        <v/>
      </c>
      <c r="M4266" s="6" t="str">
        <f t="shared" si="198"/>
        <v/>
      </c>
    </row>
    <row r="4267" spans="1:13" x14ac:dyDescent="0.25">
      <c r="A4267"/>
      <c r="B4267" s="1"/>
      <c r="C4267"/>
      <c r="D4267"/>
      <c r="E4267" s="76"/>
      <c r="F4267" s="76"/>
      <c r="G4267" s="2"/>
      <c r="H4267" s="77"/>
      <c r="J4267" s="79" t="str">
        <f>IF(IF(IF(_xlfn.MAXIFS($F$2:$F4266,$C$2:$C4266,$C4267,$B$2:$B4266,$B4267,$A$2:$A4266,$A4267)=0,"",$E4267-_xlfn.MAXIFS($F$2:$F4266,$C$2:$C4266,$C4267,$B$2:$B4266,$B4267,$A$2:$A4266,$A4267))&lt;0,0,IF(_xlfn.MAXIFS($F$2:$F4266,$C$2:$C4266,$C4267,$B$2:$B4266,$B4267,$A$2:$A4266,$A4267)=0,"",$E4267-_xlfn.MAXIFS($F$2:$F4266,$C$2:$C4266,$C4267,$B$2:$B4266,$B4267,$A$2:$A4266,$A4267)))&gt;0.25,"",IF(IF(_xlfn.MAXIFS($F$2:$F4266,$C$2:$C4266,$C4267,$B$2:$B4266,$B4267,$A$2:$A4266,$A4267)=0,"",$E4267-_xlfn.MAXIFS($F$2:$F4266,$C$2:$C4266,$C4267,$B$2:$B4266,$B4267,$A$2:$A4266,$A4267))&lt;0,0,IF(_xlfn.MAXIFS($F$2:$F4266,$C$2:$C4266,$C4267,$B$2:$B4266,$B4267,$A$2:$A4266,$A4267)=0,"",$E4267-_xlfn.MAXIFS($F$2:$F4266,$C$2:$C4266,$C4267,$B$2:$B4266,$B4267,$A$2:$A4266,$A4267))))</f>
        <v/>
      </c>
      <c r="K4267" s="6" t="str">
        <f t="shared" si="199"/>
        <v/>
      </c>
      <c r="L4267" s="6" t="str">
        <f t="shared" si="200"/>
        <v/>
      </c>
      <c r="M4267" s="6" t="str">
        <f t="shared" si="198"/>
        <v/>
      </c>
    </row>
    <row r="4268" spans="1:13" x14ac:dyDescent="0.25">
      <c r="A4268"/>
      <c r="B4268" s="1"/>
      <c r="C4268"/>
      <c r="D4268"/>
      <c r="E4268" s="76"/>
      <c r="F4268" s="76"/>
      <c r="G4268" s="2"/>
      <c r="H4268" s="77"/>
      <c r="J4268" s="79" t="str">
        <f>IF(IF(IF(_xlfn.MAXIFS($F$2:$F4267,$C$2:$C4267,$C4268,$B$2:$B4267,$B4268,$A$2:$A4267,$A4268)=0,"",$E4268-_xlfn.MAXIFS($F$2:$F4267,$C$2:$C4267,$C4268,$B$2:$B4267,$B4268,$A$2:$A4267,$A4268))&lt;0,0,IF(_xlfn.MAXIFS($F$2:$F4267,$C$2:$C4267,$C4268,$B$2:$B4267,$B4268,$A$2:$A4267,$A4268)=0,"",$E4268-_xlfn.MAXIFS($F$2:$F4267,$C$2:$C4267,$C4268,$B$2:$B4267,$B4268,$A$2:$A4267,$A4268)))&gt;0.25,"",IF(IF(_xlfn.MAXIFS($F$2:$F4267,$C$2:$C4267,$C4268,$B$2:$B4267,$B4268,$A$2:$A4267,$A4268)=0,"",$E4268-_xlfn.MAXIFS($F$2:$F4267,$C$2:$C4267,$C4268,$B$2:$B4267,$B4268,$A$2:$A4267,$A4268))&lt;0,0,IF(_xlfn.MAXIFS($F$2:$F4267,$C$2:$C4267,$C4268,$B$2:$B4267,$B4268,$A$2:$A4267,$A4268)=0,"",$E4268-_xlfn.MAXIFS($F$2:$F4267,$C$2:$C4267,$C4268,$B$2:$B4267,$B4268,$A$2:$A4267,$A4268))))</f>
        <v/>
      </c>
      <c r="K4268" s="6" t="str">
        <f t="shared" si="199"/>
        <v/>
      </c>
      <c r="L4268" s="6" t="str">
        <f t="shared" si="200"/>
        <v/>
      </c>
      <c r="M4268" s="6" t="str">
        <f t="shared" si="198"/>
        <v/>
      </c>
    </row>
    <row r="4269" spans="1:13" x14ac:dyDescent="0.25">
      <c r="A4269"/>
      <c r="B4269" s="1"/>
      <c r="C4269"/>
      <c r="D4269"/>
      <c r="E4269" s="76"/>
      <c r="F4269" s="76"/>
      <c r="G4269" s="2"/>
      <c r="H4269" s="77"/>
      <c r="J4269" s="79" t="str">
        <f>IF(IF(IF(_xlfn.MAXIFS($F$2:$F4268,$C$2:$C4268,$C4269,$B$2:$B4268,$B4269,$A$2:$A4268,$A4269)=0,"",$E4269-_xlfn.MAXIFS($F$2:$F4268,$C$2:$C4268,$C4269,$B$2:$B4268,$B4269,$A$2:$A4268,$A4269))&lt;0,0,IF(_xlfn.MAXIFS($F$2:$F4268,$C$2:$C4268,$C4269,$B$2:$B4268,$B4269,$A$2:$A4268,$A4269)=0,"",$E4269-_xlfn.MAXIFS($F$2:$F4268,$C$2:$C4268,$C4269,$B$2:$B4268,$B4269,$A$2:$A4268,$A4269)))&gt;0.25,"",IF(IF(_xlfn.MAXIFS($F$2:$F4268,$C$2:$C4268,$C4269,$B$2:$B4268,$B4269,$A$2:$A4268,$A4269)=0,"",$E4269-_xlfn.MAXIFS($F$2:$F4268,$C$2:$C4268,$C4269,$B$2:$B4268,$B4269,$A$2:$A4268,$A4269))&lt;0,0,IF(_xlfn.MAXIFS($F$2:$F4268,$C$2:$C4268,$C4269,$B$2:$B4268,$B4269,$A$2:$A4268,$A4269)=0,"",$E4269-_xlfn.MAXIFS($F$2:$F4268,$C$2:$C4268,$C4269,$B$2:$B4268,$B4269,$A$2:$A4268,$A4269))))</f>
        <v/>
      </c>
      <c r="K4269" s="6" t="str">
        <f t="shared" si="199"/>
        <v/>
      </c>
      <c r="L4269" s="6" t="str">
        <f t="shared" si="200"/>
        <v/>
      </c>
      <c r="M4269" s="6" t="str">
        <f t="shared" si="198"/>
        <v/>
      </c>
    </row>
    <row r="4270" spans="1:13" x14ac:dyDescent="0.25">
      <c r="A4270"/>
      <c r="B4270" s="1"/>
      <c r="C4270"/>
      <c r="D4270"/>
      <c r="E4270" s="76"/>
      <c r="F4270" s="76"/>
      <c r="G4270" s="2"/>
      <c r="H4270" s="77"/>
      <c r="J4270" s="79" t="str">
        <f>IF(IF(IF(_xlfn.MAXIFS($F$2:$F4269,$C$2:$C4269,$C4270,$B$2:$B4269,$B4270,$A$2:$A4269,$A4270)=0,"",$E4270-_xlfn.MAXIFS($F$2:$F4269,$C$2:$C4269,$C4270,$B$2:$B4269,$B4270,$A$2:$A4269,$A4270))&lt;0,0,IF(_xlfn.MAXIFS($F$2:$F4269,$C$2:$C4269,$C4270,$B$2:$B4269,$B4270,$A$2:$A4269,$A4270)=0,"",$E4270-_xlfn.MAXIFS($F$2:$F4269,$C$2:$C4269,$C4270,$B$2:$B4269,$B4270,$A$2:$A4269,$A4270)))&gt;0.25,"",IF(IF(_xlfn.MAXIFS($F$2:$F4269,$C$2:$C4269,$C4270,$B$2:$B4269,$B4270,$A$2:$A4269,$A4270)=0,"",$E4270-_xlfn.MAXIFS($F$2:$F4269,$C$2:$C4269,$C4270,$B$2:$B4269,$B4270,$A$2:$A4269,$A4270))&lt;0,0,IF(_xlfn.MAXIFS($F$2:$F4269,$C$2:$C4269,$C4270,$B$2:$B4269,$B4270,$A$2:$A4269,$A4270)=0,"",$E4270-_xlfn.MAXIFS($F$2:$F4269,$C$2:$C4269,$C4270,$B$2:$B4269,$B4270,$A$2:$A4269,$A4270))))</f>
        <v/>
      </c>
      <c r="K4270" s="6" t="str">
        <f t="shared" si="199"/>
        <v/>
      </c>
      <c r="L4270" s="6" t="str">
        <f t="shared" si="200"/>
        <v/>
      </c>
      <c r="M4270" s="6" t="str">
        <f t="shared" si="198"/>
        <v/>
      </c>
    </row>
    <row r="4271" spans="1:13" x14ac:dyDescent="0.25">
      <c r="A4271"/>
      <c r="B4271" s="1"/>
      <c r="C4271"/>
      <c r="D4271"/>
      <c r="E4271" s="76"/>
      <c r="F4271" s="76"/>
      <c r="G4271" s="2"/>
      <c r="H4271" s="77"/>
      <c r="J4271" s="79" t="str">
        <f>IF(IF(IF(_xlfn.MAXIFS($F$2:$F4270,$C$2:$C4270,$C4271,$B$2:$B4270,$B4271,$A$2:$A4270,$A4271)=0,"",$E4271-_xlfn.MAXIFS($F$2:$F4270,$C$2:$C4270,$C4271,$B$2:$B4270,$B4271,$A$2:$A4270,$A4271))&lt;0,0,IF(_xlfn.MAXIFS($F$2:$F4270,$C$2:$C4270,$C4271,$B$2:$B4270,$B4271,$A$2:$A4270,$A4271)=0,"",$E4271-_xlfn.MAXIFS($F$2:$F4270,$C$2:$C4270,$C4271,$B$2:$B4270,$B4271,$A$2:$A4270,$A4271)))&gt;0.25,"",IF(IF(_xlfn.MAXIFS($F$2:$F4270,$C$2:$C4270,$C4271,$B$2:$B4270,$B4271,$A$2:$A4270,$A4271)=0,"",$E4271-_xlfn.MAXIFS($F$2:$F4270,$C$2:$C4270,$C4271,$B$2:$B4270,$B4271,$A$2:$A4270,$A4271))&lt;0,0,IF(_xlfn.MAXIFS($F$2:$F4270,$C$2:$C4270,$C4271,$B$2:$B4270,$B4271,$A$2:$A4270,$A4271)=0,"",$E4271-_xlfn.MAXIFS($F$2:$F4270,$C$2:$C4270,$C4271,$B$2:$B4270,$B4271,$A$2:$A4270,$A4271))))</f>
        <v/>
      </c>
      <c r="K4271" s="6" t="str">
        <f t="shared" si="199"/>
        <v/>
      </c>
      <c r="L4271" s="6" t="str">
        <f t="shared" si="200"/>
        <v/>
      </c>
      <c r="M4271" s="6" t="str">
        <f t="shared" si="198"/>
        <v/>
      </c>
    </row>
    <row r="4272" spans="1:13" x14ac:dyDescent="0.25">
      <c r="A4272"/>
      <c r="B4272" s="1"/>
      <c r="C4272"/>
      <c r="D4272"/>
      <c r="E4272" s="76"/>
      <c r="F4272" s="76"/>
      <c r="G4272" s="2"/>
      <c r="H4272" s="77"/>
      <c r="J4272" s="79" t="str">
        <f>IF(IF(IF(_xlfn.MAXIFS($F$2:$F4271,$C$2:$C4271,$C4272,$B$2:$B4271,$B4272,$A$2:$A4271,$A4272)=0,"",$E4272-_xlfn.MAXIFS($F$2:$F4271,$C$2:$C4271,$C4272,$B$2:$B4271,$B4272,$A$2:$A4271,$A4272))&lt;0,0,IF(_xlfn.MAXIFS($F$2:$F4271,$C$2:$C4271,$C4272,$B$2:$B4271,$B4272,$A$2:$A4271,$A4272)=0,"",$E4272-_xlfn.MAXIFS($F$2:$F4271,$C$2:$C4271,$C4272,$B$2:$B4271,$B4272,$A$2:$A4271,$A4272)))&gt;0.25,"",IF(IF(_xlfn.MAXIFS($F$2:$F4271,$C$2:$C4271,$C4272,$B$2:$B4271,$B4272,$A$2:$A4271,$A4272)=0,"",$E4272-_xlfn.MAXIFS($F$2:$F4271,$C$2:$C4271,$C4272,$B$2:$B4271,$B4272,$A$2:$A4271,$A4272))&lt;0,0,IF(_xlfn.MAXIFS($F$2:$F4271,$C$2:$C4271,$C4272,$B$2:$B4271,$B4272,$A$2:$A4271,$A4272)=0,"",$E4272-_xlfn.MAXIFS($F$2:$F4271,$C$2:$C4271,$C4272,$B$2:$B4271,$B4272,$A$2:$A4271,$A4272))))</f>
        <v/>
      </c>
      <c r="K4272" s="6" t="str">
        <f t="shared" si="199"/>
        <v/>
      </c>
      <c r="L4272" s="6" t="str">
        <f t="shared" si="200"/>
        <v/>
      </c>
      <c r="M4272" s="6" t="str">
        <f t="shared" si="198"/>
        <v/>
      </c>
    </row>
    <row r="4273" spans="1:13" x14ac:dyDescent="0.25">
      <c r="A4273"/>
      <c r="B4273" s="1"/>
      <c r="C4273"/>
      <c r="D4273"/>
      <c r="E4273" s="76"/>
      <c r="F4273" s="76"/>
      <c r="G4273" s="2"/>
      <c r="H4273" s="77"/>
      <c r="J4273" s="79" t="str">
        <f>IF(IF(IF(_xlfn.MAXIFS($F$2:$F4272,$C$2:$C4272,$C4273,$B$2:$B4272,$B4273,$A$2:$A4272,$A4273)=0,"",$E4273-_xlfn.MAXIFS($F$2:$F4272,$C$2:$C4272,$C4273,$B$2:$B4272,$B4273,$A$2:$A4272,$A4273))&lt;0,0,IF(_xlfn.MAXIFS($F$2:$F4272,$C$2:$C4272,$C4273,$B$2:$B4272,$B4273,$A$2:$A4272,$A4273)=0,"",$E4273-_xlfn.MAXIFS($F$2:$F4272,$C$2:$C4272,$C4273,$B$2:$B4272,$B4273,$A$2:$A4272,$A4273)))&gt;0.25,"",IF(IF(_xlfn.MAXIFS($F$2:$F4272,$C$2:$C4272,$C4273,$B$2:$B4272,$B4273,$A$2:$A4272,$A4273)=0,"",$E4273-_xlfn.MAXIFS($F$2:$F4272,$C$2:$C4272,$C4273,$B$2:$B4272,$B4273,$A$2:$A4272,$A4273))&lt;0,0,IF(_xlfn.MAXIFS($F$2:$F4272,$C$2:$C4272,$C4273,$B$2:$B4272,$B4273,$A$2:$A4272,$A4273)=0,"",$E4273-_xlfn.MAXIFS($F$2:$F4272,$C$2:$C4272,$C4273,$B$2:$B4272,$B4273,$A$2:$A4272,$A4273))))</f>
        <v/>
      </c>
      <c r="K4273" s="6" t="str">
        <f t="shared" si="199"/>
        <v/>
      </c>
      <c r="L4273" s="6" t="str">
        <f t="shared" si="200"/>
        <v/>
      </c>
      <c r="M4273" s="6" t="str">
        <f t="shared" si="198"/>
        <v/>
      </c>
    </row>
    <row r="4274" spans="1:13" x14ac:dyDescent="0.25">
      <c r="A4274"/>
      <c r="B4274" s="1"/>
      <c r="C4274"/>
      <c r="D4274"/>
      <c r="E4274" s="76"/>
      <c r="F4274" s="76"/>
      <c r="G4274" s="2"/>
      <c r="H4274" s="77"/>
      <c r="J4274" s="79" t="str">
        <f>IF(IF(IF(_xlfn.MAXIFS($F$2:$F4273,$C$2:$C4273,$C4274,$B$2:$B4273,$B4274,$A$2:$A4273,$A4274)=0,"",$E4274-_xlfn.MAXIFS($F$2:$F4273,$C$2:$C4273,$C4274,$B$2:$B4273,$B4274,$A$2:$A4273,$A4274))&lt;0,0,IF(_xlfn.MAXIFS($F$2:$F4273,$C$2:$C4273,$C4274,$B$2:$B4273,$B4274,$A$2:$A4273,$A4274)=0,"",$E4274-_xlfn.MAXIFS($F$2:$F4273,$C$2:$C4273,$C4274,$B$2:$B4273,$B4274,$A$2:$A4273,$A4274)))&gt;0.25,"",IF(IF(_xlfn.MAXIFS($F$2:$F4273,$C$2:$C4273,$C4274,$B$2:$B4273,$B4274,$A$2:$A4273,$A4274)=0,"",$E4274-_xlfn.MAXIFS($F$2:$F4273,$C$2:$C4273,$C4274,$B$2:$B4273,$B4274,$A$2:$A4273,$A4274))&lt;0,0,IF(_xlfn.MAXIFS($F$2:$F4273,$C$2:$C4273,$C4274,$B$2:$B4273,$B4274,$A$2:$A4273,$A4274)=0,"",$E4274-_xlfn.MAXIFS($F$2:$F4273,$C$2:$C4273,$C4274,$B$2:$B4273,$B4274,$A$2:$A4273,$A4274))))</f>
        <v/>
      </c>
      <c r="K4274" s="6" t="str">
        <f t="shared" si="199"/>
        <v/>
      </c>
      <c r="L4274" s="6" t="str">
        <f t="shared" si="200"/>
        <v/>
      </c>
      <c r="M4274" s="6" t="str">
        <f t="shared" si="198"/>
        <v/>
      </c>
    </row>
    <row r="4275" spans="1:13" x14ac:dyDescent="0.25">
      <c r="A4275"/>
      <c r="B4275" s="1"/>
      <c r="C4275"/>
      <c r="D4275"/>
      <c r="E4275" s="76"/>
      <c r="F4275" s="76"/>
      <c r="G4275" s="2"/>
      <c r="H4275" s="77"/>
      <c r="J4275" s="79" t="str">
        <f>IF(IF(IF(_xlfn.MAXIFS($F$2:$F4274,$C$2:$C4274,$C4275,$B$2:$B4274,$B4275,$A$2:$A4274,$A4275)=0,"",$E4275-_xlfn.MAXIFS($F$2:$F4274,$C$2:$C4274,$C4275,$B$2:$B4274,$B4275,$A$2:$A4274,$A4275))&lt;0,0,IF(_xlfn.MAXIFS($F$2:$F4274,$C$2:$C4274,$C4275,$B$2:$B4274,$B4275,$A$2:$A4274,$A4275)=0,"",$E4275-_xlfn.MAXIFS($F$2:$F4274,$C$2:$C4274,$C4275,$B$2:$B4274,$B4275,$A$2:$A4274,$A4275)))&gt;0.25,"",IF(IF(_xlfn.MAXIFS($F$2:$F4274,$C$2:$C4274,$C4275,$B$2:$B4274,$B4275,$A$2:$A4274,$A4275)=0,"",$E4275-_xlfn.MAXIFS($F$2:$F4274,$C$2:$C4274,$C4275,$B$2:$B4274,$B4275,$A$2:$A4274,$A4275))&lt;0,0,IF(_xlfn.MAXIFS($F$2:$F4274,$C$2:$C4274,$C4275,$B$2:$B4274,$B4275,$A$2:$A4274,$A4275)=0,"",$E4275-_xlfn.MAXIFS($F$2:$F4274,$C$2:$C4274,$C4275,$B$2:$B4274,$B4275,$A$2:$A4274,$A4275))))</f>
        <v/>
      </c>
      <c r="K4275" s="6" t="str">
        <f t="shared" si="199"/>
        <v/>
      </c>
      <c r="L4275" s="6" t="str">
        <f t="shared" si="200"/>
        <v/>
      </c>
      <c r="M4275" s="6" t="str">
        <f t="shared" si="198"/>
        <v/>
      </c>
    </row>
    <row r="4276" spans="1:13" x14ac:dyDescent="0.25">
      <c r="A4276"/>
      <c r="B4276" s="1"/>
      <c r="C4276"/>
      <c r="D4276"/>
      <c r="E4276" s="76"/>
      <c r="F4276" s="76"/>
      <c r="G4276" s="2"/>
      <c r="H4276" s="77"/>
      <c r="J4276" s="79" t="str">
        <f>IF(IF(IF(_xlfn.MAXIFS($F$2:$F4275,$C$2:$C4275,$C4276,$B$2:$B4275,$B4276,$A$2:$A4275,$A4276)=0,"",$E4276-_xlfn.MAXIFS($F$2:$F4275,$C$2:$C4275,$C4276,$B$2:$B4275,$B4276,$A$2:$A4275,$A4276))&lt;0,0,IF(_xlfn.MAXIFS($F$2:$F4275,$C$2:$C4275,$C4276,$B$2:$B4275,$B4276,$A$2:$A4275,$A4276)=0,"",$E4276-_xlfn.MAXIFS($F$2:$F4275,$C$2:$C4275,$C4276,$B$2:$B4275,$B4276,$A$2:$A4275,$A4276)))&gt;0.25,"",IF(IF(_xlfn.MAXIFS($F$2:$F4275,$C$2:$C4275,$C4276,$B$2:$B4275,$B4276,$A$2:$A4275,$A4276)=0,"",$E4276-_xlfn.MAXIFS($F$2:$F4275,$C$2:$C4275,$C4276,$B$2:$B4275,$B4276,$A$2:$A4275,$A4276))&lt;0,0,IF(_xlfn.MAXIFS($F$2:$F4275,$C$2:$C4275,$C4276,$B$2:$B4275,$B4276,$A$2:$A4275,$A4276)=0,"",$E4276-_xlfn.MAXIFS($F$2:$F4275,$C$2:$C4275,$C4276,$B$2:$B4275,$B4276,$A$2:$A4275,$A4276))))</f>
        <v/>
      </c>
      <c r="K4276" s="6" t="str">
        <f t="shared" si="199"/>
        <v/>
      </c>
      <c r="L4276" s="6" t="str">
        <f t="shared" si="200"/>
        <v/>
      </c>
      <c r="M4276" s="6" t="str">
        <f t="shared" si="198"/>
        <v/>
      </c>
    </row>
    <row r="4277" spans="1:13" x14ac:dyDescent="0.25">
      <c r="A4277"/>
      <c r="B4277" s="1"/>
      <c r="C4277"/>
      <c r="D4277"/>
      <c r="E4277" s="76"/>
      <c r="F4277" s="76"/>
      <c r="G4277" s="2"/>
      <c r="H4277" s="77"/>
      <c r="J4277" s="79" t="str">
        <f>IF(IF(IF(_xlfn.MAXIFS($F$2:$F4276,$C$2:$C4276,$C4277,$B$2:$B4276,$B4277,$A$2:$A4276,$A4277)=0,"",$E4277-_xlfn.MAXIFS($F$2:$F4276,$C$2:$C4276,$C4277,$B$2:$B4276,$B4277,$A$2:$A4276,$A4277))&lt;0,0,IF(_xlfn.MAXIFS($F$2:$F4276,$C$2:$C4276,$C4277,$B$2:$B4276,$B4277,$A$2:$A4276,$A4277)=0,"",$E4277-_xlfn.MAXIFS($F$2:$F4276,$C$2:$C4276,$C4277,$B$2:$B4276,$B4277,$A$2:$A4276,$A4277)))&gt;0.25,"",IF(IF(_xlfn.MAXIFS($F$2:$F4276,$C$2:$C4276,$C4277,$B$2:$B4276,$B4277,$A$2:$A4276,$A4277)=0,"",$E4277-_xlfn.MAXIFS($F$2:$F4276,$C$2:$C4276,$C4277,$B$2:$B4276,$B4277,$A$2:$A4276,$A4277))&lt;0,0,IF(_xlfn.MAXIFS($F$2:$F4276,$C$2:$C4276,$C4277,$B$2:$B4276,$B4277,$A$2:$A4276,$A4277)=0,"",$E4277-_xlfn.MAXIFS($F$2:$F4276,$C$2:$C4276,$C4277,$B$2:$B4276,$B4277,$A$2:$A4276,$A4277))))</f>
        <v/>
      </c>
      <c r="K4277" s="6" t="str">
        <f t="shared" si="199"/>
        <v/>
      </c>
      <c r="L4277" s="6" t="str">
        <f t="shared" si="200"/>
        <v/>
      </c>
      <c r="M4277" s="6" t="str">
        <f t="shared" si="198"/>
        <v/>
      </c>
    </row>
    <row r="4278" spans="1:13" x14ac:dyDescent="0.25">
      <c r="A4278"/>
      <c r="B4278" s="1"/>
      <c r="C4278"/>
      <c r="D4278"/>
      <c r="E4278" s="76"/>
      <c r="F4278" s="76"/>
      <c r="G4278" s="2"/>
      <c r="H4278" s="77"/>
      <c r="J4278" s="79" t="str">
        <f>IF(IF(IF(_xlfn.MAXIFS($F$2:$F4277,$C$2:$C4277,$C4278,$B$2:$B4277,$B4278,$A$2:$A4277,$A4278)=0,"",$E4278-_xlfn.MAXIFS($F$2:$F4277,$C$2:$C4277,$C4278,$B$2:$B4277,$B4278,$A$2:$A4277,$A4278))&lt;0,0,IF(_xlfn.MAXIFS($F$2:$F4277,$C$2:$C4277,$C4278,$B$2:$B4277,$B4278,$A$2:$A4277,$A4278)=0,"",$E4278-_xlfn.MAXIFS($F$2:$F4277,$C$2:$C4277,$C4278,$B$2:$B4277,$B4278,$A$2:$A4277,$A4278)))&gt;0.25,"",IF(IF(_xlfn.MAXIFS($F$2:$F4277,$C$2:$C4277,$C4278,$B$2:$B4277,$B4278,$A$2:$A4277,$A4278)=0,"",$E4278-_xlfn.MAXIFS($F$2:$F4277,$C$2:$C4277,$C4278,$B$2:$B4277,$B4278,$A$2:$A4277,$A4278))&lt;0,0,IF(_xlfn.MAXIFS($F$2:$F4277,$C$2:$C4277,$C4278,$B$2:$B4277,$B4278,$A$2:$A4277,$A4278)=0,"",$E4278-_xlfn.MAXIFS($F$2:$F4277,$C$2:$C4277,$C4278,$B$2:$B4277,$B4278,$A$2:$A4277,$A4278))))</f>
        <v/>
      </c>
      <c r="K4278" s="6" t="str">
        <f t="shared" si="199"/>
        <v/>
      </c>
      <c r="L4278" s="6" t="str">
        <f t="shared" si="200"/>
        <v/>
      </c>
      <c r="M4278" s="6" t="str">
        <f t="shared" si="198"/>
        <v/>
      </c>
    </row>
    <row r="4279" spans="1:13" x14ac:dyDescent="0.25">
      <c r="A4279"/>
      <c r="B4279" s="1"/>
      <c r="C4279"/>
      <c r="D4279"/>
      <c r="E4279" s="76"/>
      <c r="F4279" s="76"/>
      <c r="G4279" s="2"/>
      <c r="H4279" s="77"/>
      <c r="J4279" s="79" t="str">
        <f>IF(IF(IF(_xlfn.MAXIFS($F$2:$F4278,$C$2:$C4278,$C4279,$B$2:$B4278,$B4279,$A$2:$A4278,$A4279)=0,"",$E4279-_xlfn.MAXIFS($F$2:$F4278,$C$2:$C4278,$C4279,$B$2:$B4278,$B4279,$A$2:$A4278,$A4279))&lt;0,0,IF(_xlfn.MAXIFS($F$2:$F4278,$C$2:$C4278,$C4279,$B$2:$B4278,$B4279,$A$2:$A4278,$A4279)=0,"",$E4279-_xlfn.MAXIFS($F$2:$F4278,$C$2:$C4278,$C4279,$B$2:$B4278,$B4279,$A$2:$A4278,$A4279)))&gt;0.25,"",IF(IF(_xlfn.MAXIFS($F$2:$F4278,$C$2:$C4278,$C4279,$B$2:$B4278,$B4279,$A$2:$A4278,$A4279)=0,"",$E4279-_xlfn.MAXIFS($F$2:$F4278,$C$2:$C4278,$C4279,$B$2:$B4278,$B4279,$A$2:$A4278,$A4279))&lt;0,0,IF(_xlfn.MAXIFS($F$2:$F4278,$C$2:$C4278,$C4279,$B$2:$B4278,$B4279,$A$2:$A4278,$A4279)=0,"",$E4279-_xlfn.MAXIFS($F$2:$F4278,$C$2:$C4278,$C4279,$B$2:$B4278,$B4279,$A$2:$A4278,$A4279))))</f>
        <v/>
      </c>
      <c r="K4279" s="6" t="str">
        <f t="shared" si="199"/>
        <v/>
      </c>
      <c r="L4279" s="6" t="str">
        <f t="shared" si="200"/>
        <v/>
      </c>
      <c r="M4279" s="6" t="str">
        <f t="shared" si="198"/>
        <v/>
      </c>
    </row>
    <row r="4280" spans="1:13" x14ac:dyDescent="0.25">
      <c r="A4280"/>
      <c r="B4280" s="1"/>
      <c r="C4280"/>
      <c r="D4280"/>
      <c r="E4280" s="76"/>
      <c r="F4280" s="76"/>
      <c r="G4280" s="2"/>
      <c r="H4280" s="77"/>
      <c r="J4280" s="79" t="str">
        <f>IF(IF(IF(_xlfn.MAXIFS($F$2:$F4279,$C$2:$C4279,$C4280,$B$2:$B4279,$B4280,$A$2:$A4279,$A4280)=0,"",$E4280-_xlfn.MAXIFS($F$2:$F4279,$C$2:$C4279,$C4280,$B$2:$B4279,$B4280,$A$2:$A4279,$A4280))&lt;0,0,IF(_xlfn.MAXIFS($F$2:$F4279,$C$2:$C4279,$C4280,$B$2:$B4279,$B4280,$A$2:$A4279,$A4280)=0,"",$E4280-_xlfn.MAXIFS($F$2:$F4279,$C$2:$C4279,$C4280,$B$2:$B4279,$B4280,$A$2:$A4279,$A4280)))&gt;0.25,"",IF(IF(_xlfn.MAXIFS($F$2:$F4279,$C$2:$C4279,$C4280,$B$2:$B4279,$B4280,$A$2:$A4279,$A4280)=0,"",$E4280-_xlfn.MAXIFS($F$2:$F4279,$C$2:$C4279,$C4280,$B$2:$B4279,$B4280,$A$2:$A4279,$A4280))&lt;0,0,IF(_xlfn.MAXIFS($F$2:$F4279,$C$2:$C4279,$C4280,$B$2:$B4279,$B4280,$A$2:$A4279,$A4280)=0,"",$E4280-_xlfn.MAXIFS($F$2:$F4279,$C$2:$C4279,$C4280,$B$2:$B4279,$B4280,$A$2:$A4279,$A4280))))</f>
        <v/>
      </c>
      <c r="K4280" s="6" t="str">
        <f t="shared" si="199"/>
        <v/>
      </c>
      <c r="L4280" s="6" t="str">
        <f t="shared" si="200"/>
        <v/>
      </c>
      <c r="M4280" s="6" t="str">
        <f t="shared" si="198"/>
        <v/>
      </c>
    </row>
    <row r="4281" spans="1:13" x14ac:dyDescent="0.25">
      <c r="A4281"/>
      <c r="B4281" s="1"/>
      <c r="C4281"/>
      <c r="D4281"/>
      <c r="E4281" s="76"/>
      <c r="F4281" s="76"/>
      <c r="G4281" s="2"/>
      <c r="H4281" s="77"/>
      <c r="J4281" s="79" t="str">
        <f>IF(IF(IF(_xlfn.MAXIFS($F$2:$F4280,$C$2:$C4280,$C4281,$B$2:$B4280,$B4281,$A$2:$A4280,$A4281)=0,"",$E4281-_xlfn.MAXIFS($F$2:$F4280,$C$2:$C4280,$C4281,$B$2:$B4280,$B4281,$A$2:$A4280,$A4281))&lt;0,0,IF(_xlfn.MAXIFS($F$2:$F4280,$C$2:$C4280,$C4281,$B$2:$B4280,$B4281,$A$2:$A4280,$A4281)=0,"",$E4281-_xlfn.MAXIFS($F$2:$F4280,$C$2:$C4280,$C4281,$B$2:$B4280,$B4281,$A$2:$A4280,$A4281)))&gt;0.25,"",IF(IF(_xlfn.MAXIFS($F$2:$F4280,$C$2:$C4280,$C4281,$B$2:$B4280,$B4281,$A$2:$A4280,$A4281)=0,"",$E4281-_xlfn.MAXIFS($F$2:$F4280,$C$2:$C4280,$C4281,$B$2:$B4280,$B4281,$A$2:$A4280,$A4281))&lt;0,0,IF(_xlfn.MAXIFS($F$2:$F4280,$C$2:$C4280,$C4281,$B$2:$B4280,$B4281,$A$2:$A4280,$A4281)=0,"",$E4281-_xlfn.MAXIFS($F$2:$F4280,$C$2:$C4280,$C4281,$B$2:$B4280,$B4281,$A$2:$A4280,$A4281))))</f>
        <v/>
      </c>
      <c r="K4281" s="6" t="str">
        <f t="shared" si="199"/>
        <v/>
      </c>
      <c r="L4281" s="6" t="str">
        <f t="shared" si="200"/>
        <v/>
      </c>
      <c r="M4281" s="6" t="str">
        <f t="shared" si="198"/>
        <v/>
      </c>
    </row>
    <row r="4282" spans="1:13" x14ac:dyDescent="0.25">
      <c r="A4282"/>
      <c r="B4282" s="1"/>
      <c r="C4282"/>
      <c r="D4282"/>
      <c r="E4282" s="76"/>
      <c r="F4282" s="76"/>
      <c r="G4282" s="2"/>
      <c r="H4282" s="77"/>
      <c r="J4282" s="79" t="str">
        <f>IF(IF(IF(_xlfn.MAXIFS($F$2:$F4281,$C$2:$C4281,$C4282,$B$2:$B4281,$B4282,$A$2:$A4281,$A4282)=0,"",$E4282-_xlfn.MAXIFS($F$2:$F4281,$C$2:$C4281,$C4282,$B$2:$B4281,$B4282,$A$2:$A4281,$A4282))&lt;0,0,IF(_xlfn.MAXIFS($F$2:$F4281,$C$2:$C4281,$C4282,$B$2:$B4281,$B4282,$A$2:$A4281,$A4282)=0,"",$E4282-_xlfn.MAXIFS($F$2:$F4281,$C$2:$C4281,$C4282,$B$2:$B4281,$B4282,$A$2:$A4281,$A4282)))&gt;0.25,"",IF(IF(_xlfn.MAXIFS($F$2:$F4281,$C$2:$C4281,$C4282,$B$2:$B4281,$B4282,$A$2:$A4281,$A4282)=0,"",$E4282-_xlfn.MAXIFS($F$2:$F4281,$C$2:$C4281,$C4282,$B$2:$B4281,$B4282,$A$2:$A4281,$A4282))&lt;0,0,IF(_xlfn.MAXIFS($F$2:$F4281,$C$2:$C4281,$C4282,$B$2:$B4281,$B4282,$A$2:$A4281,$A4282)=0,"",$E4282-_xlfn.MAXIFS($F$2:$F4281,$C$2:$C4281,$C4282,$B$2:$B4281,$B4282,$A$2:$A4281,$A4282))))</f>
        <v/>
      </c>
      <c r="K4282" s="6" t="str">
        <f t="shared" si="199"/>
        <v/>
      </c>
      <c r="L4282" s="6" t="str">
        <f t="shared" si="200"/>
        <v/>
      </c>
      <c r="M4282" s="6" t="str">
        <f t="shared" si="198"/>
        <v/>
      </c>
    </row>
    <row r="4283" spans="1:13" x14ac:dyDescent="0.25">
      <c r="A4283"/>
      <c r="B4283" s="1"/>
      <c r="C4283"/>
      <c r="D4283"/>
      <c r="E4283" s="76"/>
      <c r="F4283" s="76"/>
      <c r="G4283" s="2"/>
      <c r="H4283" s="77"/>
      <c r="J4283" s="79" t="str">
        <f>IF(IF(IF(_xlfn.MAXIFS($F$2:$F4282,$C$2:$C4282,$C4283,$B$2:$B4282,$B4283,$A$2:$A4282,$A4283)=0,"",$E4283-_xlfn.MAXIFS($F$2:$F4282,$C$2:$C4282,$C4283,$B$2:$B4282,$B4283,$A$2:$A4282,$A4283))&lt;0,0,IF(_xlfn.MAXIFS($F$2:$F4282,$C$2:$C4282,$C4283,$B$2:$B4282,$B4283,$A$2:$A4282,$A4283)=0,"",$E4283-_xlfn.MAXIFS($F$2:$F4282,$C$2:$C4282,$C4283,$B$2:$B4282,$B4283,$A$2:$A4282,$A4283)))&gt;0.25,"",IF(IF(_xlfn.MAXIFS($F$2:$F4282,$C$2:$C4282,$C4283,$B$2:$B4282,$B4283,$A$2:$A4282,$A4283)=0,"",$E4283-_xlfn.MAXIFS($F$2:$F4282,$C$2:$C4282,$C4283,$B$2:$B4282,$B4283,$A$2:$A4282,$A4283))&lt;0,0,IF(_xlfn.MAXIFS($F$2:$F4282,$C$2:$C4282,$C4283,$B$2:$B4282,$B4283,$A$2:$A4282,$A4283)=0,"",$E4283-_xlfn.MAXIFS($F$2:$F4282,$C$2:$C4282,$C4283,$B$2:$B4282,$B4283,$A$2:$A4282,$A4283))))</f>
        <v/>
      </c>
      <c r="K4283" s="6" t="str">
        <f t="shared" si="199"/>
        <v/>
      </c>
      <c r="L4283" s="6" t="str">
        <f t="shared" si="200"/>
        <v/>
      </c>
      <c r="M4283" s="6" t="str">
        <f t="shared" si="198"/>
        <v/>
      </c>
    </row>
    <row r="4284" spans="1:13" x14ac:dyDescent="0.25">
      <c r="A4284"/>
      <c r="B4284" s="1"/>
      <c r="C4284"/>
      <c r="D4284"/>
      <c r="E4284" s="76"/>
      <c r="F4284" s="76"/>
      <c r="G4284" s="2"/>
      <c r="H4284" s="77"/>
      <c r="J4284" s="79" t="str">
        <f>IF(IF(IF(_xlfn.MAXIFS($F$2:$F4283,$C$2:$C4283,$C4284,$B$2:$B4283,$B4284,$A$2:$A4283,$A4284)=0,"",$E4284-_xlfn.MAXIFS($F$2:$F4283,$C$2:$C4283,$C4284,$B$2:$B4283,$B4284,$A$2:$A4283,$A4284))&lt;0,0,IF(_xlfn.MAXIFS($F$2:$F4283,$C$2:$C4283,$C4284,$B$2:$B4283,$B4284,$A$2:$A4283,$A4284)=0,"",$E4284-_xlfn.MAXIFS($F$2:$F4283,$C$2:$C4283,$C4284,$B$2:$B4283,$B4284,$A$2:$A4283,$A4284)))&gt;0.25,"",IF(IF(_xlfn.MAXIFS($F$2:$F4283,$C$2:$C4283,$C4284,$B$2:$B4283,$B4284,$A$2:$A4283,$A4284)=0,"",$E4284-_xlfn.MAXIFS($F$2:$F4283,$C$2:$C4283,$C4284,$B$2:$B4283,$B4284,$A$2:$A4283,$A4284))&lt;0,0,IF(_xlfn.MAXIFS($F$2:$F4283,$C$2:$C4283,$C4284,$B$2:$B4283,$B4284,$A$2:$A4283,$A4284)=0,"",$E4284-_xlfn.MAXIFS($F$2:$F4283,$C$2:$C4283,$C4284,$B$2:$B4283,$B4284,$A$2:$A4283,$A4284))))</f>
        <v/>
      </c>
      <c r="K4284" s="6" t="str">
        <f t="shared" si="199"/>
        <v/>
      </c>
      <c r="L4284" s="6" t="str">
        <f t="shared" si="200"/>
        <v/>
      </c>
      <c r="M4284" s="6" t="str">
        <f t="shared" si="198"/>
        <v/>
      </c>
    </row>
    <row r="4285" spans="1:13" x14ac:dyDescent="0.25">
      <c r="A4285"/>
      <c r="B4285" s="1"/>
      <c r="C4285"/>
      <c r="D4285"/>
      <c r="E4285" s="76"/>
      <c r="F4285" s="76"/>
      <c r="G4285" s="2"/>
      <c r="H4285" s="77"/>
      <c r="J4285" s="79" t="str">
        <f>IF(IF(IF(_xlfn.MAXIFS($F$2:$F4284,$C$2:$C4284,$C4285,$B$2:$B4284,$B4285,$A$2:$A4284,$A4285)=0,"",$E4285-_xlfn.MAXIFS($F$2:$F4284,$C$2:$C4284,$C4285,$B$2:$B4284,$B4285,$A$2:$A4284,$A4285))&lt;0,0,IF(_xlfn.MAXIFS($F$2:$F4284,$C$2:$C4284,$C4285,$B$2:$B4284,$B4285,$A$2:$A4284,$A4285)=0,"",$E4285-_xlfn.MAXIFS($F$2:$F4284,$C$2:$C4284,$C4285,$B$2:$B4284,$B4285,$A$2:$A4284,$A4285)))&gt;0.25,"",IF(IF(_xlfn.MAXIFS($F$2:$F4284,$C$2:$C4284,$C4285,$B$2:$B4284,$B4285,$A$2:$A4284,$A4285)=0,"",$E4285-_xlfn.MAXIFS($F$2:$F4284,$C$2:$C4284,$C4285,$B$2:$B4284,$B4285,$A$2:$A4284,$A4285))&lt;0,0,IF(_xlfn.MAXIFS($F$2:$F4284,$C$2:$C4284,$C4285,$B$2:$B4284,$B4285,$A$2:$A4284,$A4285)=0,"",$E4285-_xlfn.MAXIFS($F$2:$F4284,$C$2:$C4284,$C4285,$B$2:$B4284,$B4285,$A$2:$A4284,$A4285))))</f>
        <v/>
      </c>
      <c r="K4285" s="6" t="str">
        <f t="shared" si="199"/>
        <v/>
      </c>
      <c r="L4285" s="6" t="str">
        <f t="shared" si="200"/>
        <v/>
      </c>
      <c r="M4285" s="6" t="str">
        <f t="shared" si="198"/>
        <v/>
      </c>
    </row>
    <row r="4286" spans="1:13" x14ac:dyDescent="0.25">
      <c r="A4286"/>
      <c r="B4286" s="1"/>
      <c r="C4286"/>
      <c r="D4286"/>
      <c r="E4286" s="76"/>
      <c r="F4286" s="76"/>
      <c r="G4286" s="2"/>
      <c r="H4286" s="77"/>
      <c r="J4286" s="79" t="str">
        <f>IF(IF(IF(_xlfn.MAXIFS($F$2:$F4285,$C$2:$C4285,$C4286,$B$2:$B4285,$B4286,$A$2:$A4285,$A4286)=0,"",$E4286-_xlfn.MAXIFS($F$2:$F4285,$C$2:$C4285,$C4286,$B$2:$B4285,$B4286,$A$2:$A4285,$A4286))&lt;0,0,IF(_xlfn.MAXIFS($F$2:$F4285,$C$2:$C4285,$C4286,$B$2:$B4285,$B4286,$A$2:$A4285,$A4286)=0,"",$E4286-_xlfn.MAXIFS($F$2:$F4285,$C$2:$C4285,$C4286,$B$2:$B4285,$B4286,$A$2:$A4285,$A4286)))&gt;0.25,"",IF(IF(_xlfn.MAXIFS($F$2:$F4285,$C$2:$C4285,$C4286,$B$2:$B4285,$B4286,$A$2:$A4285,$A4286)=0,"",$E4286-_xlfn.MAXIFS($F$2:$F4285,$C$2:$C4285,$C4286,$B$2:$B4285,$B4286,$A$2:$A4285,$A4286))&lt;0,0,IF(_xlfn.MAXIFS($F$2:$F4285,$C$2:$C4285,$C4286,$B$2:$B4285,$B4286,$A$2:$A4285,$A4286)=0,"",$E4286-_xlfn.MAXIFS($F$2:$F4285,$C$2:$C4285,$C4286,$B$2:$B4285,$B4286,$A$2:$A4285,$A4286))))</f>
        <v/>
      </c>
      <c r="K4286" s="6" t="str">
        <f t="shared" si="199"/>
        <v/>
      </c>
      <c r="L4286" s="6" t="str">
        <f t="shared" si="200"/>
        <v/>
      </c>
      <c r="M4286" s="6" t="str">
        <f t="shared" si="198"/>
        <v/>
      </c>
    </row>
    <row r="4287" spans="1:13" x14ac:dyDescent="0.25">
      <c r="A4287"/>
      <c r="B4287" s="1"/>
      <c r="C4287"/>
      <c r="D4287"/>
      <c r="E4287" s="76"/>
      <c r="F4287" s="76"/>
      <c r="G4287" s="2"/>
      <c r="H4287" s="77"/>
      <c r="J4287" s="79" t="str">
        <f>IF(IF(IF(_xlfn.MAXIFS($F$2:$F4286,$C$2:$C4286,$C4287,$B$2:$B4286,$B4287,$A$2:$A4286,$A4287)=0,"",$E4287-_xlfn.MAXIFS($F$2:$F4286,$C$2:$C4286,$C4287,$B$2:$B4286,$B4287,$A$2:$A4286,$A4287))&lt;0,0,IF(_xlfn.MAXIFS($F$2:$F4286,$C$2:$C4286,$C4287,$B$2:$B4286,$B4287,$A$2:$A4286,$A4287)=0,"",$E4287-_xlfn.MAXIFS($F$2:$F4286,$C$2:$C4286,$C4287,$B$2:$B4286,$B4287,$A$2:$A4286,$A4287)))&gt;0.25,"",IF(IF(_xlfn.MAXIFS($F$2:$F4286,$C$2:$C4286,$C4287,$B$2:$B4286,$B4287,$A$2:$A4286,$A4287)=0,"",$E4287-_xlfn.MAXIFS($F$2:$F4286,$C$2:$C4286,$C4287,$B$2:$B4286,$B4287,$A$2:$A4286,$A4287))&lt;0,0,IF(_xlfn.MAXIFS($F$2:$F4286,$C$2:$C4286,$C4287,$B$2:$B4286,$B4287,$A$2:$A4286,$A4287)=0,"",$E4287-_xlfn.MAXIFS($F$2:$F4286,$C$2:$C4286,$C4287,$B$2:$B4286,$B4287,$A$2:$A4286,$A4287))))</f>
        <v/>
      </c>
      <c r="K4287" s="6" t="str">
        <f t="shared" si="199"/>
        <v/>
      </c>
      <c r="L4287" s="6" t="str">
        <f t="shared" si="200"/>
        <v/>
      </c>
      <c r="M4287" s="6" t="str">
        <f t="shared" si="198"/>
        <v/>
      </c>
    </row>
    <row r="4288" spans="1:13" x14ac:dyDescent="0.25">
      <c r="A4288"/>
      <c r="B4288" s="1"/>
      <c r="C4288"/>
      <c r="D4288"/>
      <c r="E4288" s="76"/>
      <c r="F4288" s="76"/>
      <c r="G4288" s="2"/>
      <c r="H4288" s="77"/>
      <c r="J4288" s="79" t="str">
        <f>IF(IF(IF(_xlfn.MAXIFS($F$2:$F4287,$C$2:$C4287,$C4288,$B$2:$B4287,$B4288,$A$2:$A4287,$A4288)=0,"",$E4288-_xlfn.MAXIFS($F$2:$F4287,$C$2:$C4287,$C4288,$B$2:$B4287,$B4288,$A$2:$A4287,$A4288))&lt;0,0,IF(_xlfn.MAXIFS($F$2:$F4287,$C$2:$C4287,$C4288,$B$2:$B4287,$B4288,$A$2:$A4287,$A4288)=0,"",$E4288-_xlfn.MAXIFS($F$2:$F4287,$C$2:$C4287,$C4288,$B$2:$B4287,$B4288,$A$2:$A4287,$A4288)))&gt;0.25,"",IF(IF(_xlfn.MAXIFS($F$2:$F4287,$C$2:$C4287,$C4288,$B$2:$B4287,$B4288,$A$2:$A4287,$A4288)=0,"",$E4288-_xlfn.MAXIFS($F$2:$F4287,$C$2:$C4287,$C4288,$B$2:$B4287,$B4288,$A$2:$A4287,$A4288))&lt;0,0,IF(_xlfn.MAXIFS($F$2:$F4287,$C$2:$C4287,$C4288,$B$2:$B4287,$B4288,$A$2:$A4287,$A4288)=0,"",$E4288-_xlfn.MAXIFS($F$2:$F4287,$C$2:$C4287,$C4288,$B$2:$B4287,$B4288,$A$2:$A4287,$A4288))))</f>
        <v/>
      </c>
      <c r="K4288" s="6" t="str">
        <f t="shared" si="199"/>
        <v/>
      </c>
      <c r="L4288" s="6" t="str">
        <f t="shared" si="200"/>
        <v/>
      </c>
      <c r="M4288" s="6" t="str">
        <f t="shared" si="198"/>
        <v/>
      </c>
    </row>
    <row r="4289" spans="1:13" x14ac:dyDescent="0.25">
      <c r="A4289"/>
      <c r="B4289" s="1"/>
      <c r="C4289"/>
      <c r="D4289"/>
      <c r="E4289" s="76"/>
      <c r="F4289" s="76"/>
      <c r="G4289" s="2"/>
      <c r="H4289" s="77"/>
      <c r="J4289" s="79" t="str">
        <f>IF(IF(IF(_xlfn.MAXIFS($F$2:$F4288,$C$2:$C4288,$C4289,$B$2:$B4288,$B4289,$A$2:$A4288,$A4289)=0,"",$E4289-_xlfn.MAXIFS($F$2:$F4288,$C$2:$C4288,$C4289,$B$2:$B4288,$B4289,$A$2:$A4288,$A4289))&lt;0,0,IF(_xlfn.MAXIFS($F$2:$F4288,$C$2:$C4288,$C4289,$B$2:$B4288,$B4289,$A$2:$A4288,$A4289)=0,"",$E4289-_xlfn.MAXIFS($F$2:$F4288,$C$2:$C4288,$C4289,$B$2:$B4288,$B4289,$A$2:$A4288,$A4289)))&gt;0.25,"",IF(IF(_xlfn.MAXIFS($F$2:$F4288,$C$2:$C4288,$C4289,$B$2:$B4288,$B4289,$A$2:$A4288,$A4289)=0,"",$E4289-_xlfn.MAXIFS($F$2:$F4288,$C$2:$C4288,$C4289,$B$2:$B4288,$B4289,$A$2:$A4288,$A4289))&lt;0,0,IF(_xlfn.MAXIFS($F$2:$F4288,$C$2:$C4288,$C4289,$B$2:$B4288,$B4289,$A$2:$A4288,$A4289)=0,"",$E4289-_xlfn.MAXIFS($F$2:$F4288,$C$2:$C4288,$C4289,$B$2:$B4288,$B4289,$A$2:$A4288,$A4289))))</f>
        <v/>
      </c>
      <c r="K4289" s="6" t="str">
        <f t="shared" si="199"/>
        <v/>
      </c>
      <c r="L4289" s="6" t="str">
        <f t="shared" si="200"/>
        <v/>
      </c>
      <c r="M4289" s="6" t="str">
        <f t="shared" si="198"/>
        <v/>
      </c>
    </row>
    <row r="4290" spans="1:13" x14ac:dyDescent="0.25">
      <c r="A4290"/>
      <c r="B4290" s="1"/>
      <c r="C4290"/>
      <c r="D4290"/>
      <c r="E4290" s="76"/>
      <c r="F4290" s="76"/>
      <c r="G4290" s="2"/>
      <c r="H4290" s="77"/>
      <c r="J4290" s="79" t="str">
        <f>IF(IF(IF(_xlfn.MAXIFS($F$2:$F4289,$C$2:$C4289,$C4290,$B$2:$B4289,$B4290,$A$2:$A4289,$A4290)=0,"",$E4290-_xlfn.MAXIFS($F$2:$F4289,$C$2:$C4289,$C4290,$B$2:$B4289,$B4290,$A$2:$A4289,$A4290))&lt;0,0,IF(_xlfn.MAXIFS($F$2:$F4289,$C$2:$C4289,$C4290,$B$2:$B4289,$B4290,$A$2:$A4289,$A4290)=0,"",$E4290-_xlfn.MAXIFS($F$2:$F4289,$C$2:$C4289,$C4290,$B$2:$B4289,$B4290,$A$2:$A4289,$A4290)))&gt;0.25,"",IF(IF(_xlfn.MAXIFS($F$2:$F4289,$C$2:$C4289,$C4290,$B$2:$B4289,$B4290,$A$2:$A4289,$A4290)=0,"",$E4290-_xlfn.MAXIFS($F$2:$F4289,$C$2:$C4289,$C4290,$B$2:$B4289,$B4290,$A$2:$A4289,$A4290))&lt;0,0,IF(_xlfn.MAXIFS($F$2:$F4289,$C$2:$C4289,$C4290,$B$2:$B4289,$B4290,$A$2:$A4289,$A4290)=0,"",$E4290-_xlfn.MAXIFS($F$2:$F4289,$C$2:$C4289,$C4290,$B$2:$B4289,$B4290,$A$2:$A4289,$A4290))))</f>
        <v/>
      </c>
      <c r="K4290" s="6" t="str">
        <f t="shared" si="199"/>
        <v/>
      </c>
      <c r="L4290" s="6" t="str">
        <f t="shared" si="200"/>
        <v/>
      </c>
      <c r="M4290" s="6" t="str">
        <f t="shared" ref="M4290:M4353" si="201">IF($A4290="","",IF(AND($K4290&gt;=10,$K4290&lt;=13),"Y",IF(AND($K4290=14,$L4290="EARLY"),"Y","N")))</f>
        <v/>
      </c>
    </row>
    <row r="4291" spans="1:13" x14ac:dyDescent="0.25">
      <c r="A4291"/>
      <c r="B4291" s="1"/>
      <c r="C4291"/>
      <c r="D4291"/>
      <c r="E4291" s="76"/>
      <c r="F4291" s="76"/>
      <c r="G4291" s="2"/>
      <c r="H4291" s="77"/>
      <c r="J4291" s="79" t="str">
        <f>IF(IF(IF(_xlfn.MAXIFS($F$2:$F4290,$C$2:$C4290,$C4291,$B$2:$B4290,$B4291,$A$2:$A4290,$A4291)=0,"",$E4291-_xlfn.MAXIFS($F$2:$F4290,$C$2:$C4290,$C4291,$B$2:$B4290,$B4291,$A$2:$A4290,$A4291))&lt;0,0,IF(_xlfn.MAXIFS($F$2:$F4290,$C$2:$C4290,$C4291,$B$2:$B4290,$B4291,$A$2:$A4290,$A4291)=0,"",$E4291-_xlfn.MAXIFS($F$2:$F4290,$C$2:$C4290,$C4291,$B$2:$B4290,$B4291,$A$2:$A4290,$A4291)))&gt;0.25,"",IF(IF(_xlfn.MAXIFS($F$2:$F4290,$C$2:$C4290,$C4291,$B$2:$B4290,$B4291,$A$2:$A4290,$A4291)=0,"",$E4291-_xlfn.MAXIFS($F$2:$F4290,$C$2:$C4290,$C4291,$B$2:$B4290,$B4291,$A$2:$A4290,$A4291))&lt;0,0,IF(_xlfn.MAXIFS($F$2:$F4290,$C$2:$C4290,$C4291,$B$2:$B4290,$B4291,$A$2:$A4290,$A4291)=0,"",$E4291-_xlfn.MAXIFS($F$2:$F4290,$C$2:$C4290,$C4291,$B$2:$B4290,$B4291,$A$2:$A4290,$A4291))))</f>
        <v/>
      </c>
      <c r="K4291" s="6" t="str">
        <f t="shared" ref="K4291:K4354" si="202">IF($J4291="","",IF(HOUR($E4291)&gt;19,19,IF(HOUR($E4291)&lt;5,5,HOUR($E4291))))</f>
        <v/>
      </c>
      <c r="L4291" s="6" t="str">
        <f t="shared" ref="L4291:L4354" si="203">IF($J4291="","",IF(MINUTE($E4291)&lt;30,"EARLY","LATE"))</f>
        <v/>
      </c>
      <c r="M4291" s="6" t="str">
        <f t="shared" si="201"/>
        <v/>
      </c>
    </row>
    <row r="4292" spans="1:13" x14ac:dyDescent="0.25">
      <c r="A4292"/>
      <c r="B4292" s="1"/>
      <c r="C4292"/>
      <c r="D4292"/>
      <c r="E4292" s="76"/>
      <c r="F4292" s="76"/>
      <c r="G4292" s="2"/>
      <c r="H4292" s="77"/>
      <c r="J4292" s="79" t="str">
        <f>IF(IF(IF(_xlfn.MAXIFS($F$2:$F4291,$C$2:$C4291,$C4292,$B$2:$B4291,$B4292,$A$2:$A4291,$A4292)=0,"",$E4292-_xlfn.MAXIFS($F$2:$F4291,$C$2:$C4291,$C4292,$B$2:$B4291,$B4292,$A$2:$A4291,$A4292))&lt;0,0,IF(_xlfn.MAXIFS($F$2:$F4291,$C$2:$C4291,$C4292,$B$2:$B4291,$B4292,$A$2:$A4291,$A4292)=0,"",$E4292-_xlfn.MAXIFS($F$2:$F4291,$C$2:$C4291,$C4292,$B$2:$B4291,$B4292,$A$2:$A4291,$A4292)))&gt;0.25,"",IF(IF(_xlfn.MAXIFS($F$2:$F4291,$C$2:$C4291,$C4292,$B$2:$B4291,$B4292,$A$2:$A4291,$A4292)=0,"",$E4292-_xlfn.MAXIFS($F$2:$F4291,$C$2:$C4291,$C4292,$B$2:$B4291,$B4292,$A$2:$A4291,$A4292))&lt;0,0,IF(_xlfn.MAXIFS($F$2:$F4291,$C$2:$C4291,$C4292,$B$2:$B4291,$B4292,$A$2:$A4291,$A4292)=0,"",$E4292-_xlfn.MAXIFS($F$2:$F4291,$C$2:$C4291,$C4292,$B$2:$B4291,$B4292,$A$2:$A4291,$A4292))))</f>
        <v/>
      </c>
      <c r="K4292" s="6" t="str">
        <f t="shared" si="202"/>
        <v/>
      </c>
      <c r="L4292" s="6" t="str">
        <f t="shared" si="203"/>
        <v/>
      </c>
      <c r="M4292" s="6" t="str">
        <f t="shared" si="201"/>
        <v/>
      </c>
    </row>
    <row r="4293" spans="1:13" x14ac:dyDescent="0.25">
      <c r="A4293"/>
      <c r="B4293" s="1"/>
      <c r="C4293"/>
      <c r="D4293"/>
      <c r="E4293" s="76"/>
      <c r="F4293" s="76"/>
      <c r="G4293" s="2"/>
      <c r="H4293" s="77"/>
      <c r="J4293" s="79" t="str">
        <f>IF(IF(IF(_xlfn.MAXIFS($F$2:$F4292,$C$2:$C4292,$C4293,$B$2:$B4292,$B4293,$A$2:$A4292,$A4293)=0,"",$E4293-_xlfn.MAXIFS($F$2:$F4292,$C$2:$C4292,$C4293,$B$2:$B4292,$B4293,$A$2:$A4292,$A4293))&lt;0,0,IF(_xlfn.MAXIFS($F$2:$F4292,$C$2:$C4292,$C4293,$B$2:$B4292,$B4293,$A$2:$A4292,$A4293)=0,"",$E4293-_xlfn.MAXIFS($F$2:$F4292,$C$2:$C4292,$C4293,$B$2:$B4292,$B4293,$A$2:$A4292,$A4293)))&gt;0.25,"",IF(IF(_xlfn.MAXIFS($F$2:$F4292,$C$2:$C4292,$C4293,$B$2:$B4292,$B4293,$A$2:$A4292,$A4293)=0,"",$E4293-_xlfn.MAXIFS($F$2:$F4292,$C$2:$C4292,$C4293,$B$2:$B4292,$B4293,$A$2:$A4292,$A4293))&lt;0,0,IF(_xlfn.MAXIFS($F$2:$F4292,$C$2:$C4292,$C4293,$B$2:$B4292,$B4293,$A$2:$A4292,$A4293)=0,"",$E4293-_xlfn.MAXIFS($F$2:$F4292,$C$2:$C4292,$C4293,$B$2:$B4292,$B4293,$A$2:$A4292,$A4293))))</f>
        <v/>
      </c>
      <c r="K4293" s="6" t="str">
        <f t="shared" si="202"/>
        <v/>
      </c>
      <c r="L4293" s="6" t="str">
        <f t="shared" si="203"/>
        <v/>
      </c>
      <c r="M4293" s="6" t="str">
        <f t="shared" si="201"/>
        <v/>
      </c>
    </row>
    <row r="4294" spans="1:13" x14ac:dyDescent="0.25">
      <c r="A4294"/>
      <c r="B4294" s="1"/>
      <c r="C4294"/>
      <c r="D4294"/>
      <c r="E4294" s="76"/>
      <c r="F4294" s="76"/>
      <c r="G4294" s="2"/>
      <c r="H4294" s="77"/>
      <c r="J4294" s="79" t="str">
        <f>IF(IF(IF(_xlfn.MAXIFS($F$2:$F4293,$C$2:$C4293,$C4294,$B$2:$B4293,$B4294,$A$2:$A4293,$A4294)=0,"",$E4294-_xlfn.MAXIFS($F$2:$F4293,$C$2:$C4293,$C4294,$B$2:$B4293,$B4294,$A$2:$A4293,$A4294))&lt;0,0,IF(_xlfn.MAXIFS($F$2:$F4293,$C$2:$C4293,$C4294,$B$2:$B4293,$B4294,$A$2:$A4293,$A4294)=0,"",$E4294-_xlfn.MAXIFS($F$2:$F4293,$C$2:$C4293,$C4294,$B$2:$B4293,$B4294,$A$2:$A4293,$A4294)))&gt;0.25,"",IF(IF(_xlfn.MAXIFS($F$2:$F4293,$C$2:$C4293,$C4294,$B$2:$B4293,$B4294,$A$2:$A4293,$A4294)=0,"",$E4294-_xlfn.MAXIFS($F$2:$F4293,$C$2:$C4293,$C4294,$B$2:$B4293,$B4294,$A$2:$A4293,$A4294))&lt;0,0,IF(_xlfn.MAXIFS($F$2:$F4293,$C$2:$C4293,$C4294,$B$2:$B4293,$B4294,$A$2:$A4293,$A4294)=0,"",$E4294-_xlfn.MAXIFS($F$2:$F4293,$C$2:$C4293,$C4294,$B$2:$B4293,$B4294,$A$2:$A4293,$A4294))))</f>
        <v/>
      </c>
      <c r="K4294" s="6" t="str">
        <f t="shared" si="202"/>
        <v/>
      </c>
      <c r="L4294" s="6" t="str">
        <f t="shared" si="203"/>
        <v/>
      </c>
      <c r="M4294" s="6" t="str">
        <f t="shared" si="201"/>
        <v/>
      </c>
    </row>
    <row r="4295" spans="1:13" x14ac:dyDescent="0.25">
      <c r="A4295"/>
      <c r="B4295" s="1"/>
      <c r="C4295"/>
      <c r="D4295"/>
      <c r="E4295" s="76"/>
      <c r="F4295" s="76"/>
      <c r="G4295" s="2"/>
      <c r="H4295" s="77"/>
      <c r="J4295" s="79" t="str">
        <f>IF(IF(IF(_xlfn.MAXIFS($F$2:$F4294,$C$2:$C4294,$C4295,$B$2:$B4294,$B4295,$A$2:$A4294,$A4295)=0,"",$E4295-_xlfn.MAXIFS($F$2:$F4294,$C$2:$C4294,$C4295,$B$2:$B4294,$B4295,$A$2:$A4294,$A4295))&lt;0,0,IF(_xlfn.MAXIFS($F$2:$F4294,$C$2:$C4294,$C4295,$B$2:$B4294,$B4295,$A$2:$A4294,$A4295)=0,"",$E4295-_xlfn.MAXIFS($F$2:$F4294,$C$2:$C4294,$C4295,$B$2:$B4294,$B4295,$A$2:$A4294,$A4295)))&gt;0.25,"",IF(IF(_xlfn.MAXIFS($F$2:$F4294,$C$2:$C4294,$C4295,$B$2:$B4294,$B4295,$A$2:$A4294,$A4295)=0,"",$E4295-_xlfn.MAXIFS($F$2:$F4294,$C$2:$C4294,$C4295,$B$2:$B4294,$B4295,$A$2:$A4294,$A4295))&lt;0,0,IF(_xlfn.MAXIFS($F$2:$F4294,$C$2:$C4294,$C4295,$B$2:$B4294,$B4295,$A$2:$A4294,$A4295)=0,"",$E4295-_xlfn.MAXIFS($F$2:$F4294,$C$2:$C4294,$C4295,$B$2:$B4294,$B4295,$A$2:$A4294,$A4295))))</f>
        <v/>
      </c>
      <c r="K4295" s="6" t="str">
        <f t="shared" si="202"/>
        <v/>
      </c>
      <c r="L4295" s="6" t="str">
        <f t="shared" si="203"/>
        <v/>
      </c>
      <c r="M4295" s="6" t="str">
        <f t="shared" si="201"/>
        <v/>
      </c>
    </row>
    <row r="4296" spans="1:13" x14ac:dyDescent="0.25">
      <c r="A4296"/>
      <c r="B4296" s="1"/>
      <c r="C4296"/>
      <c r="D4296"/>
      <c r="E4296" s="76"/>
      <c r="F4296" s="76"/>
      <c r="G4296" s="2"/>
      <c r="H4296" s="77"/>
      <c r="J4296" s="79" t="str">
        <f>IF(IF(IF(_xlfn.MAXIFS($F$2:$F4295,$C$2:$C4295,$C4296,$B$2:$B4295,$B4296,$A$2:$A4295,$A4296)=0,"",$E4296-_xlfn.MAXIFS($F$2:$F4295,$C$2:$C4295,$C4296,$B$2:$B4295,$B4296,$A$2:$A4295,$A4296))&lt;0,0,IF(_xlfn.MAXIFS($F$2:$F4295,$C$2:$C4295,$C4296,$B$2:$B4295,$B4296,$A$2:$A4295,$A4296)=0,"",$E4296-_xlfn.MAXIFS($F$2:$F4295,$C$2:$C4295,$C4296,$B$2:$B4295,$B4296,$A$2:$A4295,$A4296)))&gt;0.25,"",IF(IF(_xlfn.MAXIFS($F$2:$F4295,$C$2:$C4295,$C4296,$B$2:$B4295,$B4296,$A$2:$A4295,$A4296)=0,"",$E4296-_xlfn.MAXIFS($F$2:$F4295,$C$2:$C4295,$C4296,$B$2:$B4295,$B4296,$A$2:$A4295,$A4296))&lt;0,0,IF(_xlfn.MAXIFS($F$2:$F4295,$C$2:$C4295,$C4296,$B$2:$B4295,$B4296,$A$2:$A4295,$A4296)=0,"",$E4296-_xlfn.MAXIFS($F$2:$F4295,$C$2:$C4295,$C4296,$B$2:$B4295,$B4296,$A$2:$A4295,$A4296))))</f>
        <v/>
      </c>
      <c r="K4296" s="6" t="str">
        <f t="shared" si="202"/>
        <v/>
      </c>
      <c r="L4296" s="6" t="str">
        <f t="shared" si="203"/>
        <v/>
      </c>
      <c r="M4296" s="6" t="str">
        <f t="shared" si="201"/>
        <v/>
      </c>
    </row>
    <row r="4297" spans="1:13" x14ac:dyDescent="0.25">
      <c r="A4297"/>
      <c r="B4297" s="1"/>
      <c r="C4297"/>
      <c r="D4297"/>
      <c r="E4297" s="76"/>
      <c r="F4297" s="76"/>
      <c r="G4297" s="2"/>
      <c r="H4297" s="77"/>
      <c r="J4297" s="79" t="str">
        <f>IF(IF(IF(_xlfn.MAXIFS($F$2:$F4296,$C$2:$C4296,$C4297,$B$2:$B4296,$B4297,$A$2:$A4296,$A4297)=0,"",$E4297-_xlfn.MAXIFS($F$2:$F4296,$C$2:$C4296,$C4297,$B$2:$B4296,$B4297,$A$2:$A4296,$A4297))&lt;0,0,IF(_xlfn.MAXIFS($F$2:$F4296,$C$2:$C4296,$C4297,$B$2:$B4296,$B4297,$A$2:$A4296,$A4297)=0,"",$E4297-_xlfn.MAXIFS($F$2:$F4296,$C$2:$C4296,$C4297,$B$2:$B4296,$B4297,$A$2:$A4296,$A4297)))&gt;0.25,"",IF(IF(_xlfn.MAXIFS($F$2:$F4296,$C$2:$C4296,$C4297,$B$2:$B4296,$B4297,$A$2:$A4296,$A4297)=0,"",$E4297-_xlfn.MAXIFS($F$2:$F4296,$C$2:$C4296,$C4297,$B$2:$B4296,$B4297,$A$2:$A4296,$A4297))&lt;0,0,IF(_xlfn.MAXIFS($F$2:$F4296,$C$2:$C4296,$C4297,$B$2:$B4296,$B4297,$A$2:$A4296,$A4297)=0,"",$E4297-_xlfn.MAXIFS($F$2:$F4296,$C$2:$C4296,$C4297,$B$2:$B4296,$B4297,$A$2:$A4296,$A4297))))</f>
        <v/>
      </c>
      <c r="K4297" s="6" t="str">
        <f t="shared" si="202"/>
        <v/>
      </c>
      <c r="L4297" s="6" t="str">
        <f t="shared" si="203"/>
        <v/>
      </c>
      <c r="M4297" s="6" t="str">
        <f t="shared" si="201"/>
        <v/>
      </c>
    </row>
    <row r="4298" spans="1:13" x14ac:dyDescent="0.25">
      <c r="A4298"/>
      <c r="B4298" s="1"/>
      <c r="C4298"/>
      <c r="D4298"/>
      <c r="E4298" s="76"/>
      <c r="F4298" s="76"/>
      <c r="G4298" s="2"/>
      <c r="H4298" s="77"/>
      <c r="J4298" s="79" t="str">
        <f>IF(IF(IF(_xlfn.MAXIFS($F$2:$F4297,$C$2:$C4297,$C4298,$B$2:$B4297,$B4298,$A$2:$A4297,$A4298)=0,"",$E4298-_xlfn.MAXIFS($F$2:$F4297,$C$2:$C4297,$C4298,$B$2:$B4297,$B4298,$A$2:$A4297,$A4298))&lt;0,0,IF(_xlfn.MAXIFS($F$2:$F4297,$C$2:$C4297,$C4298,$B$2:$B4297,$B4298,$A$2:$A4297,$A4298)=0,"",$E4298-_xlfn.MAXIFS($F$2:$F4297,$C$2:$C4297,$C4298,$B$2:$B4297,$B4298,$A$2:$A4297,$A4298)))&gt;0.25,"",IF(IF(_xlfn.MAXIFS($F$2:$F4297,$C$2:$C4297,$C4298,$B$2:$B4297,$B4298,$A$2:$A4297,$A4298)=0,"",$E4298-_xlfn.MAXIFS($F$2:$F4297,$C$2:$C4297,$C4298,$B$2:$B4297,$B4298,$A$2:$A4297,$A4298))&lt;0,0,IF(_xlfn.MAXIFS($F$2:$F4297,$C$2:$C4297,$C4298,$B$2:$B4297,$B4298,$A$2:$A4297,$A4298)=0,"",$E4298-_xlfn.MAXIFS($F$2:$F4297,$C$2:$C4297,$C4298,$B$2:$B4297,$B4298,$A$2:$A4297,$A4298))))</f>
        <v/>
      </c>
      <c r="K4298" s="6" t="str">
        <f t="shared" si="202"/>
        <v/>
      </c>
      <c r="L4298" s="6" t="str">
        <f t="shared" si="203"/>
        <v/>
      </c>
      <c r="M4298" s="6" t="str">
        <f t="shared" si="201"/>
        <v/>
      </c>
    </row>
    <row r="4299" spans="1:13" x14ac:dyDescent="0.25">
      <c r="A4299"/>
      <c r="B4299" s="1"/>
      <c r="C4299"/>
      <c r="D4299"/>
      <c r="E4299" s="76"/>
      <c r="F4299" s="76"/>
      <c r="G4299" s="2"/>
      <c r="H4299" s="77"/>
      <c r="J4299" s="79" t="str">
        <f>IF(IF(IF(_xlfn.MAXIFS($F$2:$F4298,$C$2:$C4298,$C4299,$B$2:$B4298,$B4299,$A$2:$A4298,$A4299)=0,"",$E4299-_xlfn.MAXIFS($F$2:$F4298,$C$2:$C4298,$C4299,$B$2:$B4298,$B4299,$A$2:$A4298,$A4299))&lt;0,0,IF(_xlfn.MAXIFS($F$2:$F4298,$C$2:$C4298,$C4299,$B$2:$B4298,$B4299,$A$2:$A4298,$A4299)=0,"",$E4299-_xlfn.MAXIFS($F$2:$F4298,$C$2:$C4298,$C4299,$B$2:$B4298,$B4299,$A$2:$A4298,$A4299)))&gt;0.25,"",IF(IF(_xlfn.MAXIFS($F$2:$F4298,$C$2:$C4298,$C4299,$B$2:$B4298,$B4299,$A$2:$A4298,$A4299)=0,"",$E4299-_xlfn.MAXIFS($F$2:$F4298,$C$2:$C4298,$C4299,$B$2:$B4298,$B4299,$A$2:$A4298,$A4299))&lt;0,0,IF(_xlfn.MAXIFS($F$2:$F4298,$C$2:$C4298,$C4299,$B$2:$B4298,$B4299,$A$2:$A4298,$A4299)=0,"",$E4299-_xlfn.MAXIFS($F$2:$F4298,$C$2:$C4298,$C4299,$B$2:$B4298,$B4299,$A$2:$A4298,$A4299))))</f>
        <v/>
      </c>
      <c r="K4299" s="6" t="str">
        <f t="shared" si="202"/>
        <v/>
      </c>
      <c r="L4299" s="6" t="str">
        <f t="shared" si="203"/>
        <v/>
      </c>
      <c r="M4299" s="6" t="str">
        <f t="shared" si="201"/>
        <v/>
      </c>
    </row>
    <row r="4300" spans="1:13" x14ac:dyDescent="0.25">
      <c r="A4300"/>
      <c r="B4300" s="1"/>
      <c r="C4300"/>
      <c r="D4300"/>
      <c r="E4300" s="76"/>
      <c r="F4300" s="76"/>
      <c r="G4300" s="2"/>
      <c r="H4300" s="77"/>
      <c r="J4300" s="79" t="str">
        <f>IF(IF(IF(_xlfn.MAXIFS($F$2:$F4299,$C$2:$C4299,$C4300,$B$2:$B4299,$B4300,$A$2:$A4299,$A4300)=0,"",$E4300-_xlfn.MAXIFS($F$2:$F4299,$C$2:$C4299,$C4300,$B$2:$B4299,$B4300,$A$2:$A4299,$A4300))&lt;0,0,IF(_xlfn.MAXIFS($F$2:$F4299,$C$2:$C4299,$C4300,$B$2:$B4299,$B4300,$A$2:$A4299,$A4300)=0,"",$E4300-_xlfn.MAXIFS($F$2:$F4299,$C$2:$C4299,$C4300,$B$2:$B4299,$B4300,$A$2:$A4299,$A4300)))&gt;0.25,"",IF(IF(_xlfn.MAXIFS($F$2:$F4299,$C$2:$C4299,$C4300,$B$2:$B4299,$B4300,$A$2:$A4299,$A4300)=0,"",$E4300-_xlfn.MAXIFS($F$2:$F4299,$C$2:$C4299,$C4300,$B$2:$B4299,$B4300,$A$2:$A4299,$A4300))&lt;0,0,IF(_xlfn.MAXIFS($F$2:$F4299,$C$2:$C4299,$C4300,$B$2:$B4299,$B4300,$A$2:$A4299,$A4300)=0,"",$E4300-_xlfn.MAXIFS($F$2:$F4299,$C$2:$C4299,$C4300,$B$2:$B4299,$B4300,$A$2:$A4299,$A4300))))</f>
        <v/>
      </c>
      <c r="K4300" s="6" t="str">
        <f t="shared" si="202"/>
        <v/>
      </c>
      <c r="L4300" s="6" t="str">
        <f t="shared" si="203"/>
        <v/>
      </c>
      <c r="M4300" s="6" t="str">
        <f t="shared" si="201"/>
        <v/>
      </c>
    </row>
    <row r="4301" spans="1:13" x14ac:dyDescent="0.25">
      <c r="A4301"/>
      <c r="B4301" s="1"/>
      <c r="C4301"/>
      <c r="D4301"/>
      <c r="E4301" s="76"/>
      <c r="F4301" s="76"/>
      <c r="G4301" s="2"/>
      <c r="H4301" s="77"/>
      <c r="J4301" s="79" t="str">
        <f>IF(IF(IF(_xlfn.MAXIFS($F$2:$F4300,$C$2:$C4300,$C4301,$B$2:$B4300,$B4301,$A$2:$A4300,$A4301)=0,"",$E4301-_xlfn.MAXIFS($F$2:$F4300,$C$2:$C4300,$C4301,$B$2:$B4300,$B4301,$A$2:$A4300,$A4301))&lt;0,0,IF(_xlfn.MAXIFS($F$2:$F4300,$C$2:$C4300,$C4301,$B$2:$B4300,$B4301,$A$2:$A4300,$A4301)=0,"",$E4301-_xlfn.MAXIFS($F$2:$F4300,$C$2:$C4300,$C4301,$B$2:$B4300,$B4301,$A$2:$A4300,$A4301)))&gt;0.25,"",IF(IF(_xlfn.MAXIFS($F$2:$F4300,$C$2:$C4300,$C4301,$B$2:$B4300,$B4301,$A$2:$A4300,$A4301)=0,"",$E4301-_xlfn.MAXIFS($F$2:$F4300,$C$2:$C4300,$C4301,$B$2:$B4300,$B4301,$A$2:$A4300,$A4301))&lt;0,0,IF(_xlfn.MAXIFS($F$2:$F4300,$C$2:$C4300,$C4301,$B$2:$B4300,$B4301,$A$2:$A4300,$A4301)=0,"",$E4301-_xlfn.MAXIFS($F$2:$F4300,$C$2:$C4300,$C4301,$B$2:$B4300,$B4301,$A$2:$A4300,$A4301))))</f>
        <v/>
      </c>
      <c r="K4301" s="6" t="str">
        <f t="shared" si="202"/>
        <v/>
      </c>
      <c r="L4301" s="6" t="str">
        <f t="shared" si="203"/>
        <v/>
      </c>
      <c r="M4301" s="6" t="str">
        <f t="shared" si="201"/>
        <v/>
      </c>
    </row>
    <row r="4302" spans="1:13" x14ac:dyDescent="0.25">
      <c r="A4302"/>
      <c r="B4302" s="1"/>
      <c r="C4302"/>
      <c r="D4302"/>
      <c r="E4302" s="76"/>
      <c r="F4302" s="76"/>
      <c r="G4302" s="2"/>
      <c r="H4302" s="77"/>
      <c r="J4302" s="79" t="str">
        <f>IF(IF(IF(_xlfn.MAXIFS($F$2:$F4301,$C$2:$C4301,$C4302,$B$2:$B4301,$B4302,$A$2:$A4301,$A4302)=0,"",$E4302-_xlfn.MAXIFS($F$2:$F4301,$C$2:$C4301,$C4302,$B$2:$B4301,$B4302,$A$2:$A4301,$A4302))&lt;0,0,IF(_xlfn.MAXIFS($F$2:$F4301,$C$2:$C4301,$C4302,$B$2:$B4301,$B4302,$A$2:$A4301,$A4302)=0,"",$E4302-_xlfn.MAXIFS($F$2:$F4301,$C$2:$C4301,$C4302,$B$2:$B4301,$B4302,$A$2:$A4301,$A4302)))&gt;0.25,"",IF(IF(_xlfn.MAXIFS($F$2:$F4301,$C$2:$C4301,$C4302,$B$2:$B4301,$B4302,$A$2:$A4301,$A4302)=0,"",$E4302-_xlfn.MAXIFS($F$2:$F4301,$C$2:$C4301,$C4302,$B$2:$B4301,$B4302,$A$2:$A4301,$A4302))&lt;0,0,IF(_xlfn.MAXIFS($F$2:$F4301,$C$2:$C4301,$C4302,$B$2:$B4301,$B4302,$A$2:$A4301,$A4302)=0,"",$E4302-_xlfn.MAXIFS($F$2:$F4301,$C$2:$C4301,$C4302,$B$2:$B4301,$B4302,$A$2:$A4301,$A4302))))</f>
        <v/>
      </c>
      <c r="K4302" s="6" t="str">
        <f t="shared" si="202"/>
        <v/>
      </c>
      <c r="L4302" s="6" t="str">
        <f t="shared" si="203"/>
        <v/>
      </c>
      <c r="M4302" s="6" t="str">
        <f t="shared" si="201"/>
        <v/>
      </c>
    </row>
    <row r="4303" spans="1:13" x14ac:dyDescent="0.25">
      <c r="A4303"/>
      <c r="B4303" s="1"/>
      <c r="C4303"/>
      <c r="D4303"/>
      <c r="E4303" s="76"/>
      <c r="F4303" s="76"/>
      <c r="G4303" s="2"/>
      <c r="H4303" s="77"/>
      <c r="J4303" s="79" t="str">
        <f>IF(IF(IF(_xlfn.MAXIFS($F$2:$F4302,$C$2:$C4302,$C4303,$B$2:$B4302,$B4303,$A$2:$A4302,$A4303)=0,"",$E4303-_xlfn.MAXIFS($F$2:$F4302,$C$2:$C4302,$C4303,$B$2:$B4302,$B4303,$A$2:$A4302,$A4303))&lt;0,0,IF(_xlfn.MAXIFS($F$2:$F4302,$C$2:$C4302,$C4303,$B$2:$B4302,$B4303,$A$2:$A4302,$A4303)=0,"",$E4303-_xlfn.MAXIFS($F$2:$F4302,$C$2:$C4302,$C4303,$B$2:$B4302,$B4303,$A$2:$A4302,$A4303)))&gt;0.25,"",IF(IF(_xlfn.MAXIFS($F$2:$F4302,$C$2:$C4302,$C4303,$B$2:$B4302,$B4303,$A$2:$A4302,$A4303)=0,"",$E4303-_xlfn.MAXIFS($F$2:$F4302,$C$2:$C4302,$C4303,$B$2:$B4302,$B4303,$A$2:$A4302,$A4303))&lt;0,0,IF(_xlfn.MAXIFS($F$2:$F4302,$C$2:$C4302,$C4303,$B$2:$B4302,$B4303,$A$2:$A4302,$A4303)=0,"",$E4303-_xlfn.MAXIFS($F$2:$F4302,$C$2:$C4302,$C4303,$B$2:$B4302,$B4303,$A$2:$A4302,$A4303))))</f>
        <v/>
      </c>
      <c r="K4303" s="6" t="str">
        <f t="shared" si="202"/>
        <v/>
      </c>
      <c r="L4303" s="6" t="str">
        <f t="shared" si="203"/>
        <v/>
      </c>
      <c r="M4303" s="6" t="str">
        <f t="shared" si="201"/>
        <v/>
      </c>
    </row>
    <row r="4304" spans="1:13" x14ac:dyDescent="0.25">
      <c r="A4304"/>
      <c r="B4304" s="1"/>
      <c r="C4304"/>
      <c r="D4304"/>
      <c r="E4304" s="76"/>
      <c r="F4304" s="76"/>
      <c r="G4304" s="2"/>
      <c r="H4304" s="77"/>
      <c r="J4304" s="79" t="str">
        <f>IF(IF(IF(_xlfn.MAXIFS($F$2:$F4303,$C$2:$C4303,$C4304,$B$2:$B4303,$B4304,$A$2:$A4303,$A4304)=0,"",$E4304-_xlfn.MAXIFS($F$2:$F4303,$C$2:$C4303,$C4304,$B$2:$B4303,$B4304,$A$2:$A4303,$A4304))&lt;0,0,IF(_xlfn.MAXIFS($F$2:$F4303,$C$2:$C4303,$C4304,$B$2:$B4303,$B4304,$A$2:$A4303,$A4304)=0,"",$E4304-_xlfn.MAXIFS($F$2:$F4303,$C$2:$C4303,$C4304,$B$2:$B4303,$B4304,$A$2:$A4303,$A4304)))&gt;0.25,"",IF(IF(_xlfn.MAXIFS($F$2:$F4303,$C$2:$C4303,$C4304,$B$2:$B4303,$B4304,$A$2:$A4303,$A4304)=0,"",$E4304-_xlfn.MAXIFS($F$2:$F4303,$C$2:$C4303,$C4304,$B$2:$B4303,$B4304,$A$2:$A4303,$A4304))&lt;0,0,IF(_xlfn.MAXIFS($F$2:$F4303,$C$2:$C4303,$C4304,$B$2:$B4303,$B4304,$A$2:$A4303,$A4304)=0,"",$E4304-_xlfn.MAXIFS($F$2:$F4303,$C$2:$C4303,$C4304,$B$2:$B4303,$B4304,$A$2:$A4303,$A4304))))</f>
        <v/>
      </c>
      <c r="K4304" s="6" t="str">
        <f t="shared" si="202"/>
        <v/>
      </c>
      <c r="L4304" s="6" t="str">
        <f t="shared" si="203"/>
        <v/>
      </c>
      <c r="M4304" s="6" t="str">
        <f t="shared" si="201"/>
        <v/>
      </c>
    </row>
    <row r="4305" spans="1:13" x14ac:dyDescent="0.25">
      <c r="A4305"/>
      <c r="B4305" s="1"/>
      <c r="C4305"/>
      <c r="D4305"/>
      <c r="E4305" s="76"/>
      <c r="F4305" s="76"/>
      <c r="G4305" s="2"/>
      <c r="H4305" s="77"/>
      <c r="J4305" s="79" t="str">
        <f>IF(IF(IF(_xlfn.MAXIFS($F$2:$F4304,$C$2:$C4304,$C4305,$B$2:$B4304,$B4305,$A$2:$A4304,$A4305)=0,"",$E4305-_xlfn.MAXIFS($F$2:$F4304,$C$2:$C4304,$C4305,$B$2:$B4304,$B4305,$A$2:$A4304,$A4305))&lt;0,0,IF(_xlfn.MAXIFS($F$2:$F4304,$C$2:$C4304,$C4305,$B$2:$B4304,$B4305,$A$2:$A4304,$A4305)=0,"",$E4305-_xlfn.MAXIFS($F$2:$F4304,$C$2:$C4304,$C4305,$B$2:$B4304,$B4305,$A$2:$A4304,$A4305)))&gt;0.25,"",IF(IF(_xlfn.MAXIFS($F$2:$F4304,$C$2:$C4304,$C4305,$B$2:$B4304,$B4305,$A$2:$A4304,$A4305)=0,"",$E4305-_xlfn.MAXIFS($F$2:$F4304,$C$2:$C4304,$C4305,$B$2:$B4304,$B4305,$A$2:$A4304,$A4305))&lt;0,0,IF(_xlfn.MAXIFS($F$2:$F4304,$C$2:$C4304,$C4305,$B$2:$B4304,$B4305,$A$2:$A4304,$A4305)=0,"",$E4305-_xlfn.MAXIFS($F$2:$F4304,$C$2:$C4304,$C4305,$B$2:$B4304,$B4305,$A$2:$A4304,$A4305))))</f>
        <v/>
      </c>
      <c r="K4305" s="6" t="str">
        <f t="shared" si="202"/>
        <v/>
      </c>
      <c r="L4305" s="6" t="str">
        <f t="shared" si="203"/>
        <v/>
      </c>
      <c r="M4305" s="6" t="str">
        <f t="shared" si="201"/>
        <v/>
      </c>
    </row>
    <row r="4306" spans="1:13" x14ac:dyDescent="0.25">
      <c r="A4306"/>
      <c r="B4306" s="1"/>
      <c r="C4306"/>
      <c r="D4306"/>
      <c r="E4306" s="76"/>
      <c r="F4306" s="76"/>
      <c r="G4306" s="2"/>
      <c r="H4306" s="77"/>
      <c r="J4306" s="79" t="str">
        <f>IF(IF(IF(_xlfn.MAXIFS($F$2:$F4305,$C$2:$C4305,$C4306,$B$2:$B4305,$B4306,$A$2:$A4305,$A4306)=0,"",$E4306-_xlfn.MAXIFS($F$2:$F4305,$C$2:$C4305,$C4306,$B$2:$B4305,$B4306,$A$2:$A4305,$A4306))&lt;0,0,IF(_xlfn.MAXIFS($F$2:$F4305,$C$2:$C4305,$C4306,$B$2:$B4305,$B4306,$A$2:$A4305,$A4306)=0,"",$E4306-_xlfn.MAXIFS($F$2:$F4305,$C$2:$C4305,$C4306,$B$2:$B4305,$B4306,$A$2:$A4305,$A4306)))&gt;0.25,"",IF(IF(_xlfn.MAXIFS($F$2:$F4305,$C$2:$C4305,$C4306,$B$2:$B4305,$B4306,$A$2:$A4305,$A4306)=0,"",$E4306-_xlfn.MAXIFS($F$2:$F4305,$C$2:$C4305,$C4306,$B$2:$B4305,$B4306,$A$2:$A4305,$A4306))&lt;0,0,IF(_xlfn.MAXIFS($F$2:$F4305,$C$2:$C4305,$C4306,$B$2:$B4305,$B4306,$A$2:$A4305,$A4306)=0,"",$E4306-_xlfn.MAXIFS($F$2:$F4305,$C$2:$C4305,$C4306,$B$2:$B4305,$B4306,$A$2:$A4305,$A4306))))</f>
        <v/>
      </c>
      <c r="K4306" s="6" t="str">
        <f t="shared" si="202"/>
        <v/>
      </c>
      <c r="L4306" s="6" t="str">
        <f t="shared" si="203"/>
        <v/>
      </c>
      <c r="M4306" s="6" t="str">
        <f t="shared" si="201"/>
        <v/>
      </c>
    </row>
    <row r="4307" spans="1:13" x14ac:dyDescent="0.25">
      <c r="A4307"/>
      <c r="B4307" s="1"/>
      <c r="C4307"/>
      <c r="D4307"/>
      <c r="E4307" s="76"/>
      <c r="F4307" s="76"/>
      <c r="G4307" s="2"/>
      <c r="H4307" s="77"/>
      <c r="J4307" s="79" t="str">
        <f>IF(IF(IF(_xlfn.MAXIFS($F$2:$F4306,$C$2:$C4306,$C4307,$B$2:$B4306,$B4307,$A$2:$A4306,$A4307)=0,"",$E4307-_xlfn.MAXIFS($F$2:$F4306,$C$2:$C4306,$C4307,$B$2:$B4306,$B4307,$A$2:$A4306,$A4307))&lt;0,0,IF(_xlfn.MAXIFS($F$2:$F4306,$C$2:$C4306,$C4307,$B$2:$B4306,$B4307,$A$2:$A4306,$A4307)=0,"",$E4307-_xlfn.MAXIFS($F$2:$F4306,$C$2:$C4306,$C4307,$B$2:$B4306,$B4307,$A$2:$A4306,$A4307)))&gt;0.25,"",IF(IF(_xlfn.MAXIFS($F$2:$F4306,$C$2:$C4306,$C4307,$B$2:$B4306,$B4307,$A$2:$A4306,$A4307)=0,"",$E4307-_xlfn.MAXIFS($F$2:$F4306,$C$2:$C4306,$C4307,$B$2:$B4306,$B4307,$A$2:$A4306,$A4307))&lt;0,0,IF(_xlfn.MAXIFS($F$2:$F4306,$C$2:$C4306,$C4307,$B$2:$B4306,$B4307,$A$2:$A4306,$A4307)=0,"",$E4307-_xlfn.MAXIFS($F$2:$F4306,$C$2:$C4306,$C4307,$B$2:$B4306,$B4307,$A$2:$A4306,$A4307))))</f>
        <v/>
      </c>
      <c r="K4307" s="6" t="str">
        <f t="shared" si="202"/>
        <v/>
      </c>
      <c r="L4307" s="6" t="str">
        <f t="shared" si="203"/>
        <v/>
      </c>
      <c r="M4307" s="6" t="str">
        <f t="shared" si="201"/>
        <v/>
      </c>
    </row>
    <row r="4308" spans="1:13" x14ac:dyDescent="0.25">
      <c r="A4308"/>
      <c r="B4308" s="1"/>
      <c r="C4308"/>
      <c r="D4308"/>
      <c r="E4308" s="76"/>
      <c r="F4308" s="76"/>
      <c r="G4308" s="2"/>
      <c r="H4308" s="77"/>
      <c r="J4308" s="79" t="str">
        <f>IF(IF(IF(_xlfn.MAXIFS($F$2:$F4307,$C$2:$C4307,$C4308,$B$2:$B4307,$B4308,$A$2:$A4307,$A4308)=0,"",$E4308-_xlfn.MAXIFS($F$2:$F4307,$C$2:$C4307,$C4308,$B$2:$B4307,$B4308,$A$2:$A4307,$A4308))&lt;0,0,IF(_xlfn.MAXIFS($F$2:$F4307,$C$2:$C4307,$C4308,$B$2:$B4307,$B4308,$A$2:$A4307,$A4308)=0,"",$E4308-_xlfn.MAXIFS($F$2:$F4307,$C$2:$C4307,$C4308,$B$2:$B4307,$B4308,$A$2:$A4307,$A4308)))&gt;0.25,"",IF(IF(_xlfn.MAXIFS($F$2:$F4307,$C$2:$C4307,$C4308,$B$2:$B4307,$B4308,$A$2:$A4307,$A4308)=0,"",$E4308-_xlfn.MAXIFS($F$2:$F4307,$C$2:$C4307,$C4308,$B$2:$B4307,$B4308,$A$2:$A4307,$A4308))&lt;0,0,IF(_xlfn.MAXIFS($F$2:$F4307,$C$2:$C4307,$C4308,$B$2:$B4307,$B4308,$A$2:$A4307,$A4308)=0,"",$E4308-_xlfn.MAXIFS($F$2:$F4307,$C$2:$C4307,$C4308,$B$2:$B4307,$B4308,$A$2:$A4307,$A4308))))</f>
        <v/>
      </c>
      <c r="K4308" s="6" t="str">
        <f t="shared" si="202"/>
        <v/>
      </c>
      <c r="L4308" s="6" t="str">
        <f t="shared" si="203"/>
        <v/>
      </c>
      <c r="M4308" s="6" t="str">
        <f t="shared" si="201"/>
        <v/>
      </c>
    </row>
    <row r="4309" spans="1:13" x14ac:dyDescent="0.25">
      <c r="A4309"/>
      <c r="B4309" s="1"/>
      <c r="C4309"/>
      <c r="D4309"/>
      <c r="E4309" s="76"/>
      <c r="F4309" s="76"/>
      <c r="G4309" s="2"/>
      <c r="H4309" s="77"/>
      <c r="J4309" s="79" t="str">
        <f>IF(IF(IF(_xlfn.MAXIFS($F$2:$F4308,$C$2:$C4308,$C4309,$B$2:$B4308,$B4309,$A$2:$A4308,$A4309)=0,"",$E4309-_xlfn.MAXIFS($F$2:$F4308,$C$2:$C4308,$C4309,$B$2:$B4308,$B4309,$A$2:$A4308,$A4309))&lt;0,0,IF(_xlfn.MAXIFS($F$2:$F4308,$C$2:$C4308,$C4309,$B$2:$B4308,$B4309,$A$2:$A4308,$A4309)=0,"",$E4309-_xlfn.MAXIFS($F$2:$F4308,$C$2:$C4308,$C4309,$B$2:$B4308,$B4309,$A$2:$A4308,$A4309)))&gt;0.25,"",IF(IF(_xlfn.MAXIFS($F$2:$F4308,$C$2:$C4308,$C4309,$B$2:$B4308,$B4309,$A$2:$A4308,$A4309)=0,"",$E4309-_xlfn.MAXIFS($F$2:$F4308,$C$2:$C4308,$C4309,$B$2:$B4308,$B4309,$A$2:$A4308,$A4309))&lt;0,0,IF(_xlfn.MAXIFS($F$2:$F4308,$C$2:$C4308,$C4309,$B$2:$B4308,$B4309,$A$2:$A4308,$A4309)=0,"",$E4309-_xlfn.MAXIFS($F$2:$F4308,$C$2:$C4308,$C4309,$B$2:$B4308,$B4309,$A$2:$A4308,$A4309))))</f>
        <v/>
      </c>
      <c r="K4309" s="6" t="str">
        <f t="shared" si="202"/>
        <v/>
      </c>
      <c r="L4309" s="6" t="str">
        <f t="shared" si="203"/>
        <v/>
      </c>
      <c r="M4309" s="6" t="str">
        <f t="shared" si="201"/>
        <v/>
      </c>
    </row>
    <row r="4310" spans="1:13" x14ac:dyDescent="0.25">
      <c r="A4310"/>
      <c r="B4310" s="1"/>
      <c r="C4310"/>
      <c r="D4310"/>
      <c r="E4310" s="76"/>
      <c r="F4310" s="76"/>
      <c r="G4310" s="2"/>
      <c r="H4310" s="77"/>
      <c r="J4310" s="79" t="str">
        <f>IF(IF(IF(_xlfn.MAXIFS($F$2:$F4309,$C$2:$C4309,$C4310,$B$2:$B4309,$B4310,$A$2:$A4309,$A4310)=0,"",$E4310-_xlfn.MAXIFS($F$2:$F4309,$C$2:$C4309,$C4310,$B$2:$B4309,$B4310,$A$2:$A4309,$A4310))&lt;0,0,IF(_xlfn.MAXIFS($F$2:$F4309,$C$2:$C4309,$C4310,$B$2:$B4309,$B4310,$A$2:$A4309,$A4310)=0,"",$E4310-_xlfn.MAXIFS($F$2:$F4309,$C$2:$C4309,$C4310,$B$2:$B4309,$B4310,$A$2:$A4309,$A4310)))&gt;0.25,"",IF(IF(_xlfn.MAXIFS($F$2:$F4309,$C$2:$C4309,$C4310,$B$2:$B4309,$B4310,$A$2:$A4309,$A4310)=0,"",$E4310-_xlfn.MAXIFS($F$2:$F4309,$C$2:$C4309,$C4310,$B$2:$B4309,$B4310,$A$2:$A4309,$A4310))&lt;0,0,IF(_xlfn.MAXIFS($F$2:$F4309,$C$2:$C4309,$C4310,$B$2:$B4309,$B4310,$A$2:$A4309,$A4310)=0,"",$E4310-_xlfn.MAXIFS($F$2:$F4309,$C$2:$C4309,$C4310,$B$2:$B4309,$B4310,$A$2:$A4309,$A4310))))</f>
        <v/>
      </c>
      <c r="K4310" s="6" t="str">
        <f t="shared" si="202"/>
        <v/>
      </c>
      <c r="L4310" s="6" t="str">
        <f t="shared" si="203"/>
        <v/>
      </c>
      <c r="M4310" s="6" t="str">
        <f t="shared" si="201"/>
        <v/>
      </c>
    </row>
    <row r="4311" spans="1:13" x14ac:dyDescent="0.25">
      <c r="A4311"/>
      <c r="B4311" s="1"/>
      <c r="C4311"/>
      <c r="D4311"/>
      <c r="E4311" s="76"/>
      <c r="F4311" s="76"/>
      <c r="G4311" s="2"/>
      <c r="H4311" s="77"/>
      <c r="J4311" s="79" t="str">
        <f>IF(IF(IF(_xlfn.MAXIFS($F$2:$F4310,$C$2:$C4310,$C4311,$B$2:$B4310,$B4311,$A$2:$A4310,$A4311)=0,"",$E4311-_xlfn.MAXIFS($F$2:$F4310,$C$2:$C4310,$C4311,$B$2:$B4310,$B4311,$A$2:$A4310,$A4311))&lt;0,0,IF(_xlfn.MAXIFS($F$2:$F4310,$C$2:$C4310,$C4311,$B$2:$B4310,$B4311,$A$2:$A4310,$A4311)=0,"",$E4311-_xlfn.MAXIFS($F$2:$F4310,$C$2:$C4310,$C4311,$B$2:$B4310,$B4311,$A$2:$A4310,$A4311)))&gt;0.25,"",IF(IF(_xlfn.MAXIFS($F$2:$F4310,$C$2:$C4310,$C4311,$B$2:$B4310,$B4311,$A$2:$A4310,$A4311)=0,"",$E4311-_xlfn.MAXIFS($F$2:$F4310,$C$2:$C4310,$C4311,$B$2:$B4310,$B4311,$A$2:$A4310,$A4311))&lt;0,0,IF(_xlfn.MAXIFS($F$2:$F4310,$C$2:$C4310,$C4311,$B$2:$B4310,$B4311,$A$2:$A4310,$A4311)=0,"",$E4311-_xlfn.MAXIFS($F$2:$F4310,$C$2:$C4310,$C4311,$B$2:$B4310,$B4311,$A$2:$A4310,$A4311))))</f>
        <v/>
      </c>
      <c r="K4311" s="6" t="str">
        <f t="shared" si="202"/>
        <v/>
      </c>
      <c r="L4311" s="6" t="str">
        <f t="shared" si="203"/>
        <v/>
      </c>
      <c r="M4311" s="6" t="str">
        <f t="shared" si="201"/>
        <v/>
      </c>
    </row>
    <row r="4312" spans="1:13" x14ac:dyDescent="0.25">
      <c r="A4312"/>
      <c r="B4312" s="1"/>
      <c r="C4312"/>
      <c r="D4312"/>
      <c r="E4312" s="76"/>
      <c r="F4312" s="76"/>
      <c r="G4312" s="2"/>
      <c r="H4312" s="77"/>
      <c r="J4312" s="79" t="str">
        <f>IF(IF(IF(_xlfn.MAXIFS($F$2:$F4311,$C$2:$C4311,$C4312,$B$2:$B4311,$B4312,$A$2:$A4311,$A4312)=0,"",$E4312-_xlfn.MAXIFS($F$2:$F4311,$C$2:$C4311,$C4312,$B$2:$B4311,$B4312,$A$2:$A4311,$A4312))&lt;0,0,IF(_xlfn.MAXIFS($F$2:$F4311,$C$2:$C4311,$C4312,$B$2:$B4311,$B4312,$A$2:$A4311,$A4312)=0,"",$E4312-_xlfn.MAXIFS($F$2:$F4311,$C$2:$C4311,$C4312,$B$2:$B4311,$B4312,$A$2:$A4311,$A4312)))&gt;0.25,"",IF(IF(_xlfn.MAXIFS($F$2:$F4311,$C$2:$C4311,$C4312,$B$2:$B4311,$B4312,$A$2:$A4311,$A4312)=0,"",$E4312-_xlfn.MAXIFS($F$2:$F4311,$C$2:$C4311,$C4312,$B$2:$B4311,$B4312,$A$2:$A4311,$A4312))&lt;0,0,IF(_xlfn.MAXIFS($F$2:$F4311,$C$2:$C4311,$C4312,$B$2:$B4311,$B4312,$A$2:$A4311,$A4312)=0,"",$E4312-_xlfn.MAXIFS($F$2:$F4311,$C$2:$C4311,$C4312,$B$2:$B4311,$B4312,$A$2:$A4311,$A4312))))</f>
        <v/>
      </c>
      <c r="K4312" s="6" t="str">
        <f t="shared" si="202"/>
        <v/>
      </c>
      <c r="L4312" s="6" t="str">
        <f t="shared" si="203"/>
        <v/>
      </c>
      <c r="M4312" s="6" t="str">
        <f t="shared" si="201"/>
        <v/>
      </c>
    </row>
    <row r="4313" spans="1:13" x14ac:dyDescent="0.25">
      <c r="A4313"/>
      <c r="B4313" s="1"/>
      <c r="C4313"/>
      <c r="D4313"/>
      <c r="E4313" s="76"/>
      <c r="F4313" s="76"/>
      <c r="G4313" s="2"/>
      <c r="H4313" s="77"/>
      <c r="J4313" s="79" t="str">
        <f>IF(IF(IF(_xlfn.MAXIFS($F$2:$F4312,$C$2:$C4312,$C4313,$B$2:$B4312,$B4313,$A$2:$A4312,$A4313)=0,"",$E4313-_xlfn.MAXIFS($F$2:$F4312,$C$2:$C4312,$C4313,$B$2:$B4312,$B4313,$A$2:$A4312,$A4313))&lt;0,0,IF(_xlfn.MAXIFS($F$2:$F4312,$C$2:$C4312,$C4313,$B$2:$B4312,$B4313,$A$2:$A4312,$A4313)=0,"",$E4313-_xlfn.MAXIFS($F$2:$F4312,$C$2:$C4312,$C4313,$B$2:$B4312,$B4313,$A$2:$A4312,$A4313)))&gt;0.25,"",IF(IF(_xlfn.MAXIFS($F$2:$F4312,$C$2:$C4312,$C4313,$B$2:$B4312,$B4313,$A$2:$A4312,$A4313)=0,"",$E4313-_xlfn.MAXIFS($F$2:$F4312,$C$2:$C4312,$C4313,$B$2:$B4312,$B4313,$A$2:$A4312,$A4313))&lt;0,0,IF(_xlfn.MAXIFS($F$2:$F4312,$C$2:$C4312,$C4313,$B$2:$B4312,$B4313,$A$2:$A4312,$A4313)=0,"",$E4313-_xlfn.MAXIFS($F$2:$F4312,$C$2:$C4312,$C4313,$B$2:$B4312,$B4313,$A$2:$A4312,$A4313))))</f>
        <v/>
      </c>
      <c r="K4313" s="6" t="str">
        <f t="shared" si="202"/>
        <v/>
      </c>
      <c r="L4313" s="6" t="str">
        <f t="shared" si="203"/>
        <v/>
      </c>
      <c r="M4313" s="6" t="str">
        <f t="shared" si="201"/>
        <v/>
      </c>
    </row>
    <row r="4314" spans="1:13" x14ac:dyDescent="0.25">
      <c r="A4314"/>
      <c r="B4314" s="1"/>
      <c r="C4314"/>
      <c r="D4314"/>
      <c r="E4314" s="76"/>
      <c r="F4314" s="76"/>
      <c r="G4314" s="2"/>
      <c r="H4314" s="77"/>
      <c r="J4314" s="79" t="str">
        <f>IF(IF(IF(_xlfn.MAXIFS($F$2:$F4313,$C$2:$C4313,$C4314,$B$2:$B4313,$B4314,$A$2:$A4313,$A4314)=0,"",$E4314-_xlfn.MAXIFS($F$2:$F4313,$C$2:$C4313,$C4314,$B$2:$B4313,$B4314,$A$2:$A4313,$A4314))&lt;0,0,IF(_xlfn.MAXIFS($F$2:$F4313,$C$2:$C4313,$C4314,$B$2:$B4313,$B4314,$A$2:$A4313,$A4314)=0,"",$E4314-_xlfn.MAXIFS($F$2:$F4313,$C$2:$C4313,$C4314,$B$2:$B4313,$B4314,$A$2:$A4313,$A4314)))&gt;0.25,"",IF(IF(_xlfn.MAXIFS($F$2:$F4313,$C$2:$C4313,$C4314,$B$2:$B4313,$B4314,$A$2:$A4313,$A4314)=0,"",$E4314-_xlfn.MAXIFS($F$2:$F4313,$C$2:$C4313,$C4314,$B$2:$B4313,$B4314,$A$2:$A4313,$A4314))&lt;0,0,IF(_xlfn.MAXIFS($F$2:$F4313,$C$2:$C4313,$C4314,$B$2:$B4313,$B4314,$A$2:$A4313,$A4314)=0,"",$E4314-_xlfn.MAXIFS($F$2:$F4313,$C$2:$C4313,$C4314,$B$2:$B4313,$B4314,$A$2:$A4313,$A4314))))</f>
        <v/>
      </c>
      <c r="K4314" s="6" t="str">
        <f t="shared" si="202"/>
        <v/>
      </c>
      <c r="L4314" s="6" t="str">
        <f t="shared" si="203"/>
        <v/>
      </c>
      <c r="M4314" s="6" t="str">
        <f t="shared" si="201"/>
        <v/>
      </c>
    </row>
    <row r="4315" spans="1:13" x14ac:dyDescent="0.25">
      <c r="A4315"/>
      <c r="B4315" s="1"/>
      <c r="C4315"/>
      <c r="D4315"/>
      <c r="E4315" s="76"/>
      <c r="F4315" s="76"/>
      <c r="G4315" s="2"/>
      <c r="H4315" s="77"/>
      <c r="J4315" s="79" t="str">
        <f>IF(IF(IF(_xlfn.MAXIFS($F$2:$F4314,$C$2:$C4314,$C4315,$B$2:$B4314,$B4315,$A$2:$A4314,$A4315)=0,"",$E4315-_xlfn.MAXIFS($F$2:$F4314,$C$2:$C4314,$C4315,$B$2:$B4314,$B4315,$A$2:$A4314,$A4315))&lt;0,0,IF(_xlfn.MAXIFS($F$2:$F4314,$C$2:$C4314,$C4315,$B$2:$B4314,$B4315,$A$2:$A4314,$A4315)=0,"",$E4315-_xlfn.MAXIFS($F$2:$F4314,$C$2:$C4314,$C4315,$B$2:$B4314,$B4315,$A$2:$A4314,$A4315)))&gt;0.25,"",IF(IF(_xlfn.MAXIFS($F$2:$F4314,$C$2:$C4314,$C4315,$B$2:$B4314,$B4315,$A$2:$A4314,$A4315)=0,"",$E4315-_xlfn.MAXIFS($F$2:$F4314,$C$2:$C4314,$C4315,$B$2:$B4314,$B4315,$A$2:$A4314,$A4315))&lt;0,0,IF(_xlfn.MAXIFS($F$2:$F4314,$C$2:$C4314,$C4315,$B$2:$B4314,$B4315,$A$2:$A4314,$A4315)=0,"",$E4315-_xlfn.MAXIFS($F$2:$F4314,$C$2:$C4314,$C4315,$B$2:$B4314,$B4315,$A$2:$A4314,$A4315))))</f>
        <v/>
      </c>
      <c r="K4315" s="6" t="str">
        <f t="shared" si="202"/>
        <v/>
      </c>
      <c r="L4315" s="6" t="str">
        <f t="shared" si="203"/>
        <v/>
      </c>
      <c r="M4315" s="6" t="str">
        <f t="shared" si="201"/>
        <v/>
      </c>
    </row>
    <row r="4316" spans="1:13" x14ac:dyDescent="0.25">
      <c r="A4316"/>
      <c r="B4316" s="1"/>
      <c r="C4316"/>
      <c r="D4316"/>
      <c r="E4316" s="76"/>
      <c r="F4316" s="76"/>
      <c r="G4316" s="2"/>
      <c r="H4316" s="77"/>
      <c r="J4316" s="79" t="str">
        <f>IF(IF(IF(_xlfn.MAXIFS($F$2:$F4315,$C$2:$C4315,$C4316,$B$2:$B4315,$B4316,$A$2:$A4315,$A4316)=0,"",$E4316-_xlfn.MAXIFS($F$2:$F4315,$C$2:$C4315,$C4316,$B$2:$B4315,$B4316,$A$2:$A4315,$A4316))&lt;0,0,IF(_xlfn.MAXIFS($F$2:$F4315,$C$2:$C4315,$C4316,$B$2:$B4315,$B4316,$A$2:$A4315,$A4316)=0,"",$E4316-_xlfn.MAXIFS($F$2:$F4315,$C$2:$C4315,$C4316,$B$2:$B4315,$B4316,$A$2:$A4315,$A4316)))&gt;0.25,"",IF(IF(_xlfn.MAXIFS($F$2:$F4315,$C$2:$C4315,$C4316,$B$2:$B4315,$B4316,$A$2:$A4315,$A4316)=0,"",$E4316-_xlfn.MAXIFS($F$2:$F4315,$C$2:$C4315,$C4316,$B$2:$B4315,$B4316,$A$2:$A4315,$A4316))&lt;0,0,IF(_xlfn.MAXIFS($F$2:$F4315,$C$2:$C4315,$C4316,$B$2:$B4315,$B4316,$A$2:$A4315,$A4316)=0,"",$E4316-_xlfn.MAXIFS($F$2:$F4315,$C$2:$C4315,$C4316,$B$2:$B4315,$B4316,$A$2:$A4315,$A4316))))</f>
        <v/>
      </c>
      <c r="K4316" s="6" t="str">
        <f t="shared" si="202"/>
        <v/>
      </c>
      <c r="L4316" s="6" t="str">
        <f t="shared" si="203"/>
        <v/>
      </c>
      <c r="M4316" s="6" t="str">
        <f t="shared" si="201"/>
        <v/>
      </c>
    </row>
    <row r="4317" spans="1:13" x14ac:dyDescent="0.25">
      <c r="A4317"/>
      <c r="B4317" s="1"/>
      <c r="C4317"/>
      <c r="D4317"/>
      <c r="E4317" s="76"/>
      <c r="F4317" s="76"/>
      <c r="G4317" s="2"/>
      <c r="H4317" s="77"/>
      <c r="J4317" s="79" t="str">
        <f>IF(IF(IF(_xlfn.MAXIFS($F$2:$F4316,$C$2:$C4316,$C4317,$B$2:$B4316,$B4317,$A$2:$A4316,$A4317)=0,"",$E4317-_xlfn.MAXIFS($F$2:$F4316,$C$2:$C4316,$C4317,$B$2:$B4316,$B4317,$A$2:$A4316,$A4317))&lt;0,0,IF(_xlfn.MAXIFS($F$2:$F4316,$C$2:$C4316,$C4317,$B$2:$B4316,$B4317,$A$2:$A4316,$A4317)=0,"",$E4317-_xlfn.MAXIFS($F$2:$F4316,$C$2:$C4316,$C4317,$B$2:$B4316,$B4317,$A$2:$A4316,$A4317)))&gt;0.25,"",IF(IF(_xlfn.MAXIFS($F$2:$F4316,$C$2:$C4316,$C4317,$B$2:$B4316,$B4317,$A$2:$A4316,$A4317)=0,"",$E4317-_xlfn.MAXIFS($F$2:$F4316,$C$2:$C4316,$C4317,$B$2:$B4316,$B4317,$A$2:$A4316,$A4317))&lt;0,0,IF(_xlfn.MAXIFS($F$2:$F4316,$C$2:$C4316,$C4317,$B$2:$B4316,$B4317,$A$2:$A4316,$A4317)=0,"",$E4317-_xlfn.MAXIFS($F$2:$F4316,$C$2:$C4316,$C4317,$B$2:$B4316,$B4317,$A$2:$A4316,$A4317))))</f>
        <v/>
      </c>
      <c r="K4317" s="6" t="str">
        <f t="shared" si="202"/>
        <v/>
      </c>
      <c r="L4317" s="6" t="str">
        <f t="shared" si="203"/>
        <v/>
      </c>
      <c r="M4317" s="6" t="str">
        <f t="shared" si="201"/>
        <v/>
      </c>
    </row>
    <row r="4318" spans="1:13" x14ac:dyDescent="0.25">
      <c r="A4318"/>
      <c r="B4318" s="1"/>
      <c r="C4318"/>
      <c r="D4318"/>
      <c r="E4318" s="76"/>
      <c r="F4318" s="76"/>
      <c r="G4318" s="2"/>
      <c r="H4318" s="77"/>
      <c r="J4318" s="79" t="str">
        <f>IF(IF(IF(_xlfn.MAXIFS($F$2:$F4317,$C$2:$C4317,$C4318,$B$2:$B4317,$B4318,$A$2:$A4317,$A4318)=0,"",$E4318-_xlfn.MAXIFS($F$2:$F4317,$C$2:$C4317,$C4318,$B$2:$B4317,$B4318,$A$2:$A4317,$A4318))&lt;0,0,IF(_xlfn.MAXIFS($F$2:$F4317,$C$2:$C4317,$C4318,$B$2:$B4317,$B4318,$A$2:$A4317,$A4318)=0,"",$E4318-_xlfn.MAXIFS($F$2:$F4317,$C$2:$C4317,$C4318,$B$2:$B4317,$B4318,$A$2:$A4317,$A4318)))&gt;0.25,"",IF(IF(_xlfn.MAXIFS($F$2:$F4317,$C$2:$C4317,$C4318,$B$2:$B4317,$B4318,$A$2:$A4317,$A4318)=0,"",$E4318-_xlfn.MAXIFS($F$2:$F4317,$C$2:$C4317,$C4318,$B$2:$B4317,$B4318,$A$2:$A4317,$A4318))&lt;0,0,IF(_xlfn.MAXIFS($F$2:$F4317,$C$2:$C4317,$C4318,$B$2:$B4317,$B4318,$A$2:$A4317,$A4318)=0,"",$E4318-_xlfn.MAXIFS($F$2:$F4317,$C$2:$C4317,$C4318,$B$2:$B4317,$B4318,$A$2:$A4317,$A4318))))</f>
        <v/>
      </c>
      <c r="K4318" s="6" t="str">
        <f t="shared" si="202"/>
        <v/>
      </c>
      <c r="L4318" s="6" t="str">
        <f t="shared" si="203"/>
        <v/>
      </c>
      <c r="M4318" s="6" t="str">
        <f t="shared" si="201"/>
        <v/>
      </c>
    </row>
    <row r="4319" spans="1:13" x14ac:dyDescent="0.25">
      <c r="A4319"/>
      <c r="B4319" s="1"/>
      <c r="C4319"/>
      <c r="D4319"/>
      <c r="E4319" s="76"/>
      <c r="F4319" s="76"/>
      <c r="G4319" s="2"/>
      <c r="H4319" s="77"/>
      <c r="J4319" s="79" t="str">
        <f>IF(IF(IF(_xlfn.MAXIFS($F$2:$F4318,$C$2:$C4318,$C4319,$B$2:$B4318,$B4319,$A$2:$A4318,$A4319)=0,"",$E4319-_xlfn.MAXIFS($F$2:$F4318,$C$2:$C4318,$C4319,$B$2:$B4318,$B4319,$A$2:$A4318,$A4319))&lt;0,0,IF(_xlfn.MAXIFS($F$2:$F4318,$C$2:$C4318,$C4319,$B$2:$B4318,$B4319,$A$2:$A4318,$A4319)=0,"",$E4319-_xlfn.MAXIFS($F$2:$F4318,$C$2:$C4318,$C4319,$B$2:$B4318,$B4319,$A$2:$A4318,$A4319)))&gt;0.25,"",IF(IF(_xlfn.MAXIFS($F$2:$F4318,$C$2:$C4318,$C4319,$B$2:$B4318,$B4319,$A$2:$A4318,$A4319)=0,"",$E4319-_xlfn.MAXIFS($F$2:$F4318,$C$2:$C4318,$C4319,$B$2:$B4318,$B4319,$A$2:$A4318,$A4319))&lt;0,0,IF(_xlfn.MAXIFS($F$2:$F4318,$C$2:$C4318,$C4319,$B$2:$B4318,$B4319,$A$2:$A4318,$A4319)=0,"",$E4319-_xlfn.MAXIFS($F$2:$F4318,$C$2:$C4318,$C4319,$B$2:$B4318,$B4319,$A$2:$A4318,$A4319))))</f>
        <v/>
      </c>
      <c r="K4319" s="6" t="str">
        <f t="shared" si="202"/>
        <v/>
      </c>
      <c r="L4319" s="6" t="str">
        <f t="shared" si="203"/>
        <v/>
      </c>
      <c r="M4319" s="6" t="str">
        <f t="shared" si="201"/>
        <v/>
      </c>
    </row>
    <row r="4320" spans="1:13" x14ac:dyDescent="0.25">
      <c r="A4320"/>
      <c r="B4320" s="1"/>
      <c r="C4320"/>
      <c r="D4320"/>
      <c r="E4320" s="76"/>
      <c r="F4320" s="76"/>
      <c r="G4320" s="2"/>
      <c r="H4320" s="77"/>
      <c r="J4320" s="79" t="str">
        <f>IF(IF(IF(_xlfn.MAXIFS($F$2:$F4319,$C$2:$C4319,$C4320,$B$2:$B4319,$B4320,$A$2:$A4319,$A4320)=0,"",$E4320-_xlfn.MAXIFS($F$2:$F4319,$C$2:$C4319,$C4320,$B$2:$B4319,$B4320,$A$2:$A4319,$A4320))&lt;0,0,IF(_xlfn.MAXIFS($F$2:$F4319,$C$2:$C4319,$C4320,$B$2:$B4319,$B4320,$A$2:$A4319,$A4320)=0,"",$E4320-_xlfn.MAXIFS($F$2:$F4319,$C$2:$C4319,$C4320,$B$2:$B4319,$B4320,$A$2:$A4319,$A4320)))&gt;0.25,"",IF(IF(_xlfn.MAXIFS($F$2:$F4319,$C$2:$C4319,$C4320,$B$2:$B4319,$B4320,$A$2:$A4319,$A4320)=0,"",$E4320-_xlfn.MAXIFS($F$2:$F4319,$C$2:$C4319,$C4320,$B$2:$B4319,$B4320,$A$2:$A4319,$A4320))&lt;0,0,IF(_xlfn.MAXIFS($F$2:$F4319,$C$2:$C4319,$C4320,$B$2:$B4319,$B4320,$A$2:$A4319,$A4320)=0,"",$E4320-_xlfn.MAXIFS($F$2:$F4319,$C$2:$C4319,$C4320,$B$2:$B4319,$B4320,$A$2:$A4319,$A4320))))</f>
        <v/>
      </c>
      <c r="K4320" s="6" t="str">
        <f t="shared" si="202"/>
        <v/>
      </c>
      <c r="L4320" s="6" t="str">
        <f t="shared" si="203"/>
        <v/>
      </c>
      <c r="M4320" s="6" t="str">
        <f t="shared" si="201"/>
        <v/>
      </c>
    </row>
    <row r="4321" spans="1:13" x14ac:dyDescent="0.25">
      <c r="A4321"/>
      <c r="B4321" s="1"/>
      <c r="C4321"/>
      <c r="D4321"/>
      <c r="E4321" s="76"/>
      <c r="F4321" s="76"/>
      <c r="G4321" s="2"/>
      <c r="H4321" s="77"/>
      <c r="J4321" s="79" t="str">
        <f>IF(IF(IF(_xlfn.MAXIFS($F$2:$F4320,$C$2:$C4320,$C4321,$B$2:$B4320,$B4321,$A$2:$A4320,$A4321)=0,"",$E4321-_xlfn.MAXIFS($F$2:$F4320,$C$2:$C4320,$C4321,$B$2:$B4320,$B4321,$A$2:$A4320,$A4321))&lt;0,0,IF(_xlfn.MAXIFS($F$2:$F4320,$C$2:$C4320,$C4321,$B$2:$B4320,$B4321,$A$2:$A4320,$A4321)=0,"",$E4321-_xlfn.MAXIFS($F$2:$F4320,$C$2:$C4320,$C4321,$B$2:$B4320,$B4321,$A$2:$A4320,$A4321)))&gt;0.25,"",IF(IF(_xlfn.MAXIFS($F$2:$F4320,$C$2:$C4320,$C4321,$B$2:$B4320,$B4321,$A$2:$A4320,$A4321)=0,"",$E4321-_xlfn.MAXIFS($F$2:$F4320,$C$2:$C4320,$C4321,$B$2:$B4320,$B4321,$A$2:$A4320,$A4321))&lt;0,0,IF(_xlfn.MAXIFS($F$2:$F4320,$C$2:$C4320,$C4321,$B$2:$B4320,$B4321,$A$2:$A4320,$A4321)=0,"",$E4321-_xlfn.MAXIFS($F$2:$F4320,$C$2:$C4320,$C4321,$B$2:$B4320,$B4321,$A$2:$A4320,$A4321))))</f>
        <v/>
      </c>
      <c r="K4321" s="6" t="str">
        <f t="shared" si="202"/>
        <v/>
      </c>
      <c r="L4321" s="6" t="str">
        <f t="shared" si="203"/>
        <v/>
      </c>
      <c r="M4321" s="6" t="str">
        <f t="shared" si="201"/>
        <v/>
      </c>
    </row>
    <row r="4322" spans="1:13" x14ac:dyDescent="0.25">
      <c r="A4322"/>
      <c r="B4322" s="1"/>
      <c r="C4322"/>
      <c r="D4322"/>
      <c r="E4322" s="76"/>
      <c r="F4322" s="76"/>
      <c r="G4322" s="2"/>
      <c r="H4322" s="77"/>
      <c r="J4322" s="79" t="str">
        <f>IF(IF(IF(_xlfn.MAXIFS($F$2:$F4321,$C$2:$C4321,$C4322,$B$2:$B4321,$B4322,$A$2:$A4321,$A4322)=0,"",$E4322-_xlfn.MAXIFS($F$2:$F4321,$C$2:$C4321,$C4322,$B$2:$B4321,$B4322,$A$2:$A4321,$A4322))&lt;0,0,IF(_xlfn.MAXIFS($F$2:$F4321,$C$2:$C4321,$C4322,$B$2:$B4321,$B4322,$A$2:$A4321,$A4322)=0,"",$E4322-_xlfn.MAXIFS($F$2:$F4321,$C$2:$C4321,$C4322,$B$2:$B4321,$B4322,$A$2:$A4321,$A4322)))&gt;0.25,"",IF(IF(_xlfn.MAXIFS($F$2:$F4321,$C$2:$C4321,$C4322,$B$2:$B4321,$B4322,$A$2:$A4321,$A4322)=0,"",$E4322-_xlfn.MAXIFS($F$2:$F4321,$C$2:$C4321,$C4322,$B$2:$B4321,$B4322,$A$2:$A4321,$A4322))&lt;0,0,IF(_xlfn.MAXIFS($F$2:$F4321,$C$2:$C4321,$C4322,$B$2:$B4321,$B4322,$A$2:$A4321,$A4322)=0,"",$E4322-_xlfn.MAXIFS($F$2:$F4321,$C$2:$C4321,$C4322,$B$2:$B4321,$B4322,$A$2:$A4321,$A4322))))</f>
        <v/>
      </c>
      <c r="K4322" s="6" t="str">
        <f t="shared" si="202"/>
        <v/>
      </c>
      <c r="L4322" s="6" t="str">
        <f t="shared" si="203"/>
        <v/>
      </c>
      <c r="M4322" s="6" t="str">
        <f t="shared" si="201"/>
        <v/>
      </c>
    </row>
    <row r="4323" spans="1:13" x14ac:dyDescent="0.25">
      <c r="A4323"/>
      <c r="B4323" s="1"/>
      <c r="C4323"/>
      <c r="D4323"/>
      <c r="E4323" s="76"/>
      <c r="F4323" s="76"/>
      <c r="G4323" s="2"/>
      <c r="H4323" s="77"/>
      <c r="J4323" s="79" t="str">
        <f>IF(IF(IF(_xlfn.MAXIFS($F$2:$F4322,$C$2:$C4322,$C4323,$B$2:$B4322,$B4323,$A$2:$A4322,$A4323)=0,"",$E4323-_xlfn.MAXIFS($F$2:$F4322,$C$2:$C4322,$C4323,$B$2:$B4322,$B4323,$A$2:$A4322,$A4323))&lt;0,0,IF(_xlfn.MAXIFS($F$2:$F4322,$C$2:$C4322,$C4323,$B$2:$B4322,$B4323,$A$2:$A4322,$A4323)=0,"",$E4323-_xlfn.MAXIFS($F$2:$F4322,$C$2:$C4322,$C4323,$B$2:$B4322,$B4323,$A$2:$A4322,$A4323)))&gt;0.25,"",IF(IF(_xlfn.MAXIFS($F$2:$F4322,$C$2:$C4322,$C4323,$B$2:$B4322,$B4323,$A$2:$A4322,$A4323)=0,"",$E4323-_xlfn.MAXIFS($F$2:$F4322,$C$2:$C4322,$C4323,$B$2:$B4322,$B4323,$A$2:$A4322,$A4323))&lt;0,0,IF(_xlfn.MAXIFS($F$2:$F4322,$C$2:$C4322,$C4323,$B$2:$B4322,$B4323,$A$2:$A4322,$A4323)=0,"",$E4323-_xlfn.MAXIFS($F$2:$F4322,$C$2:$C4322,$C4323,$B$2:$B4322,$B4323,$A$2:$A4322,$A4323))))</f>
        <v/>
      </c>
      <c r="K4323" s="6" t="str">
        <f t="shared" si="202"/>
        <v/>
      </c>
      <c r="L4323" s="6" t="str">
        <f t="shared" si="203"/>
        <v/>
      </c>
      <c r="M4323" s="6" t="str">
        <f t="shared" si="201"/>
        <v/>
      </c>
    </row>
    <row r="4324" spans="1:13" x14ac:dyDescent="0.25">
      <c r="A4324"/>
      <c r="B4324" s="1"/>
      <c r="C4324"/>
      <c r="D4324"/>
      <c r="E4324" s="76"/>
      <c r="F4324" s="76"/>
      <c r="G4324" s="2"/>
      <c r="H4324" s="77"/>
      <c r="J4324" s="79" t="str">
        <f>IF(IF(IF(_xlfn.MAXIFS($F$2:$F4323,$C$2:$C4323,$C4324,$B$2:$B4323,$B4324,$A$2:$A4323,$A4324)=0,"",$E4324-_xlfn.MAXIFS($F$2:$F4323,$C$2:$C4323,$C4324,$B$2:$B4323,$B4324,$A$2:$A4323,$A4324))&lt;0,0,IF(_xlfn.MAXIFS($F$2:$F4323,$C$2:$C4323,$C4324,$B$2:$B4323,$B4324,$A$2:$A4323,$A4324)=0,"",$E4324-_xlfn.MAXIFS($F$2:$F4323,$C$2:$C4323,$C4324,$B$2:$B4323,$B4324,$A$2:$A4323,$A4324)))&gt;0.25,"",IF(IF(_xlfn.MAXIFS($F$2:$F4323,$C$2:$C4323,$C4324,$B$2:$B4323,$B4324,$A$2:$A4323,$A4324)=0,"",$E4324-_xlfn.MAXIFS($F$2:$F4323,$C$2:$C4323,$C4324,$B$2:$B4323,$B4324,$A$2:$A4323,$A4324))&lt;0,0,IF(_xlfn.MAXIFS($F$2:$F4323,$C$2:$C4323,$C4324,$B$2:$B4323,$B4324,$A$2:$A4323,$A4324)=0,"",$E4324-_xlfn.MAXIFS($F$2:$F4323,$C$2:$C4323,$C4324,$B$2:$B4323,$B4324,$A$2:$A4323,$A4324))))</f>
        <v/>
      </c>
      <c r="K4324" s="6" t="str">
        <f t="shared" si="202"/>
        <v/>
      </c>
      <c r="L4324" s="6" t="str">
        <f t="shared" si="203"/>
        <v/>
      </c>
      <c r="M4324" s="6" t="str">
        <f t="shared" si="201"/>
        <v/>
      </c>
    </row>
    <row r="4325" spans="1:13" x14ac:dyDescent="0.25">
      <c r="A4325"/>
      <c r="B4325" s="1"/>
      <c r="C4325"/>
      <c r="D4325"/>
      <c r="E4325" s="76"/>
      <c r="F4325" s="76"/>
      <c r="G4325" s="2"/>
      <c r="H4325" s="77"/>
      <c r="J4325" s="79" t="str">
        <f>IF(IF(IF(_xlfn.MAXIFS($F$2:$F4324,$C$2:$C4324,$C4325,$B$2:$B4324,$B4325,$A$2:$A4324,$A4325)=0,"",$E4325-_xlfn.MAXIFS($F$2:$F4324,$C$2:$C4324,$C4325,$B$2:$B4324,$B4325,$A$2:$A4324,$A4325))&lt;0,0,IF(_xlfn.MAXIFS($F$2:$F4324,$C$2:$C4324,$C4325,$B$2:$B4324,$B4325,$A$2:$A4324,$A4325)=0,"",$E4325-_xlfn.MAXIFS($F$2:$F4324,$C$2:$C4324,$C4325,$B$2:$B4324,$B4325,$A$2:$A4324,$A4325)))&gt;0.25,"",IF(IF(_xlfn.MAXIFS($F$2:$F4324,$C$2:$C4324,$C4325,$B$2:$B4324,$B4325,$A$2:$A4324,$A4325)=0,"",$E4325-_xlfn.MAXIFS($F$2:$F4324,$C$2:$C4324,$C4325,$B$2:$B4324,$B4325,$A$2:$A4324,$A4325))&lt;0,0,IF(_xlfn.MAXIFS($F$2:$F4324,$C$2:$C4324,$C4325,$B$2:$B4324,$B4325,$A$2:$A4324,$A4325)=0,"",$E4325-_xlfn.MAXIFS($F$2:$F4324,$C$2:$C4324,$C4325,$B$2:$B4324,$B4325,$A$2:$A4324,$A4325))))</f>
        <v/>
      </c>
      <c r="K4325" s="6" t="str">
        <f t="shared" si="202"/>
        <v/>
      </c>
      <c r="L4325" s="6" t="str">
        <f t="shared" si="203"/>
        <v/>
      </c>
      <c r="M4325" s="6" t="str">
        <f t="shared" si="201"/>
        <v/>
      </c>
    </row>
    <row r="4326" spans="1:13" x14ac:dyDescent="0.25">
      <c r="A4326"/>
      <c r="B4326" s="1"/>
      <c r="C4326"/>
      <c r="D4326"/>
      <c r="E4326" s="76"/>
      <c r="F4326" s="76"/>
      <c r="G4326" s="2"/>
      <c r="H4326" s="77"/>
      <c r="J4326" s="79" t="str">
        <f>IF(IF(IF(_xlfn.MAXIFS($F$2:$F4325,$C$2:$C4325,$C4326,$B$2:$B4325,$B4326,$A$2:$A4325,$A4326)=0,"",$E4326-_xlfn.MAXIFS($F$2:$F4325,$C$2:$C4325,$C4326,$B$2:$B4325,$B4326,$A$2:$A4325,$A4326))&lt;0,0,IF(_xlfn.MAXIFS($F$2:$F4325,$C$2:$C4325,$C4326,$B$2:$B4325,$B4326,$A$2:$A4325,$A4326)=0,"",$E4326-_xlfn.MAXIFS($F$2:$F4325,$C$2:$C4325,$C4326,$B$2:$B4325,$B4326,$A$2:$A4325,$A4326)))&gt;0.25,"",IF(IF(_xlfn.MAXIFS($F$2:$F4325,$C$2:$C4325,$C4326,$B$2:$B4325,$B4326,$A$2:$A4325,$A4326)=0,"",$E4326-_xlfn.MAXIFS($F$2:$F4325,$C$2:$C4325,$C4326,$B$2:$B4325,$B4326,$A$2:$A4325,$A4326))&lt;0,0,IF(_xlfn.MAXIFS($F$2:$F4325,$C$2:$C4325,$C4326,$B$2:$B4325,$B4326,$A$2:$A4325,$A4326)=0,"",$E4326-_xlfn.MAXIFS($F$2:$F4325,$C$2:$C4325,$C4326,$B$2:$B4325,$B4326,$A$2:$A4325,$A4326))))</f>
        <v/>
      </c>
      <c r="K4326" s="6" t="str">
        <f t="shared" si="202"/>
        <v/>
      </c>
      <c r="L4326" s="6" t="str">
        <f t="shared" si="203"/>
        <v/>
      </c>
      <c r="M4326" s="6" t="str">
        <f t="shared" si="201"/>
        <v/>
      </c>
    </row>
    <row r="4327" spans="1:13" x14ac:dyDescent="0.25">
      <c r="A4327"/>
      <c r="B4327" s="1"/>
      <c r="C4327"/>
      <c r="D4327"/>
      <c r="E4327" s="76"/>
      <c r="F4327" s="76"/>
      <c r="G4327" s="2"/>
      <c r="H4327" s="77"/>
      <c r="J4327" s="79" t="str">
        <f>IF(IF(IF(_xlfn.MAXIFS($F$2:$F4326,$C$2:$C4326,$C4327,$B$2:$B4326,$B4327,$A$2:$A4326,$A4327)=0,"",$E4327-_xlfn.MAXIFS($F$2:$F4326,$C$2:$C4326,$C4327,$B$2:$B4326,$B4327,$A$2:$A4326,$A4327))&lt;0,0,IF(_xlfn.MAXIFS($F$2:$F4326,$C$2:$C4326,$C4327,$B$2:$B4326,$B4327,$A$2:$A4326,$A4327)=0,"",$E4327-_xlfn.MAXIFS($F$2:$F4326,$C$2:$C4326,$C4327,$B$2:$B4326,$B4327,$A$2:$A4326,$A4327)))&gt;0.25,"",IF(IF(_xlfn.MAXIFS($F$2:$F4326,$C$2:$C4326,$C4327,$B$2:$B4326,$B4327,$A$2:$A4326,$A4327)=0,"",$E4327-_xlfn.MAXIFS($F$2:$F4326,$C$2:$C4326,$C4327,$B$2:$B4326,$B4327,$A$2:$A4326,$A4327))&lt;0,0,IF(_xlfn.MAXIFS($F$2:$F4326,$C$2:$C4326,$C4327,$B$2:$B4326,$B4327,$A$2:$A4326,$A4327)=0,"",$E4327-_xlfn.MAXIFS($F$2:$F4326,$C$2:$C4326,$C4327,$B$2:$B4326,$B4327,$A$2:$A4326,$A4327))))</f>
        <v/>
      </c>
      <c r="K4327" s="6" t="str">
        <f t="shared" si="202"/>
        <v/>
      </c>
      <c r="L4327" s="6" t="str">
        <f t="shared" si="203"/>
        <v/>
      </c>
      <c r="M4327" s="6" t="str">
        <f t="shared" si="201"/>
        <v/>
      </c>
    </row>
    <row r="4328" spans="1:13" x14ac:dyDescent="0.25">
      <c r="A4328"/>
      <c r="B4328" s="1"/>
      <c r="C4328"/>
      <c r="D4328"/>
      <c r="E4328" s="76"/>
      <c r="F4328" s="76"/>
      <c r="G4328" s="2"/>
      <c r="H4328" s="77"/>
      <c r="J4328" s="79" t="str">
        <f>IF(IF(IF(_xlfn.MAXIFS($F$2:$F4327,$C$2:$C4327,$C4328,$B$2:$B4327,$B4328,$A$2:$A4327,$A4328)=0,"",$E4328-_xlfn.MAXIFS($F$2:$F4327,$C$2:$C4327,$C4328,$B$2:$B4327,$B4328,$A$2:$A4327,$A4328))&lt;0,0,IF(_xlfn.MAXIFS($F$2:$F4327,$C$2:$C4327,$C4328,$B$2:$B4327,$B4328,$A$2:$A4327,$A4328)=0,"",$E4328-_xlfn.MAXIFS($F$2:$F4327,$C$2:$C4327,$C4328,$B$2:$B4327,$B4328,$A$2:$A4327,$A4328)))&gt;0.25,"",IF(IF(_xlfn.MAXIFS($F$2:$F4327,$C$2:$C4327,$C4328,$B$2:$B4327,$B4328,$A$2:$A4327,$A4328)=0,"",$E4328-_xlfn.MAXIFS($F$2:$F4327,$C$2:$C4327,$C4328,$B$2:$B4327,$B4328,$A$2:$A4327,$A4328))&lt;0,0,IF(_xlfn.MAXIFS($F$2:$F4327,$C$2:$C4327,$C4328,$B$2:$B4327,$B4328,$A$2:$A4327,$A4328)=0,"",$E4328-_xlfn.MAXIFS($F$2:$F4327,$C$2:$C4327,$C4328,$B$2:$B4327,$B4328,$A$2:$A4327,$A4328))))</f>
        <v/>
      </c>
      <c r="K4328" s="6" t="str">
        <f t="shared" si="202"/>
        <v/>
      </c>
      <c r="L4328" s="6" t="str">
        <f t="shared" si="203"/>
        <v/>
      </c>
      <c r="M4328" s="6" t="str">
        <f t="shared" si="201"/>
        <v/>
      </c>
    </row>
    <row r="4329" spans="1:13" x14ac:dyDescent="0.25">
      <c r="A4329"/>
      <c r="B4329" s="1"/>
      <c r="C4329"/>
      <c r="D4329"/>
      <c r="E4329" s="76"/>
      <c r="F4329" s="76"/>
      <c r="G4329" s="2"/>
      <c r="H4329" s="77"/>
      <c r="J4329" s="79" t="str">
        <f>IF(IF(IF(_xlfn.MAXIFS($F$2:$F4328,$C$2:$C4328,$C4329,$B$2:$B4328,$B4329,$A$2:$A4328,$A4329)=0,"",$E4329-_xlfn.MAXIFS($F$2:$F4328,$C$2:$C4328,$C4329,$B$2:$B4328,$B4329,$A$2:$A4328,$A4329))&lt;0,0,IF(_xlfn.MAXIFS($F$2:$F4328,$C$2:$C4328,$C4329,$B$2:$B4328,$B4329,$A$2:$A4328,$A4329)=0,"",$E4329-_xlfn.MAXIFS($F$2:$F4328,$C$2:$C4328,$C4329,$B$2:$B4328,$B4329,$A$2:$A4328,$A4329)))&gt;0.25,"",IF(IF(_xlfn.MAXIFS($F$2:$F4328,$C$2:$C4328,$C4329,$B$2:$B4328,$B4329,$A$2:$A4328,$A4329)=0,"",$E4329-_xlfn.MAXIFS($F$2:$F4328,$C$2:$C4328,$C4329,$B$2:$B4328,$B4329,$A$2:$A4328,$A4329))&lt;0,0,IF(_xlfn.MAXIFS($F$2:$F4328,$C$2:$C4328,$C4329,$B$2:$B4328,$B4329,$A$2:$A4328,$A4329)=0,"",$E4329-_xlfn.MAXIFS($F$2:$F4328,$C$2:$C4328,$C4329,$B$2:$B4328,$B4329,$A$2:$A4328,$A4329))))</f>
        <v/>
      </c>
      <c r="K4329" s="6" t="str">
        <f t="shared" si="202"/>
        <v/>
      </c>
      <c r="L4329" s="6" t="str">
        <f t="shared" si="203"/>
        <v/>
      </c>
      <c r="M4329" s="6" t="str">
        <f t="shared" si="201"/>
        <v/>
      </c>
    </row>
    <row r="4330" spans="1:13" x14ac:dyDescent="0.25">
      <c r="A4330"/>
      <c r="B4330" s="1"/>
      <c r="C4330"/>
      <c r="D4330"/>
      <c r="E4330" s="76"/>
      <c r="F4330" s="76"/>
      <c r="G4330" s="2"/>
      <c r="H4330" s="77"/>
      <c r="J4330" s="79" t="str">
        <f>IF(IF(IF(_xlfn.MAXIFS($F$2:$F4329,$C$2:$C4329,$C4330,$B$2:$B4329,$B4330,$A$2:$A4329,$A4330)=0,"",$E4330-_xlfn.MAXIFS($F$2:$F4329,$C$2:$C4329,$C4330,$B$2:$B4329,$B4330,$A$2:$A4329,$A4330))&lt;0,0,IF(_xlfn.MAXIFS($F$2:$F4329,$C$2:$C4329,$C4330,$B$2:$B4329,$B4330,$A$2:$A4329,$A4330)=0,"",$E4330-_xlfn.MAXIFS($F$2:$F4329,$C$2:$C4329,$C4330,$B$2:$B4329,$B4330,$A$2:$A4329,$A4330)))&gt;0.25,"",IF(IF(_xlfn.MAXIFS($F$2:$F4329,$C$2:$C4329,$C4330,$B$2:$B4329,$B4330,$A$2:$A4329,$A4330)=0,"",$E4330-_xlfn.MAXIFS($F$2:$F4329,$C$2:$C4329,$C4330,$B$2:$B4329,$B4330,$A$2:$A4329,$A4330))&lt;0,0,IF(_xlfn.MAXIFS($F$2:$F4329,$C$2:$C4329,$C4330,$B$2:$B4329,$B4330,$A$2:$A4329,$A4330)=0,"",$E4330-_xlfn.MAXIFS($F$2:$F4329,$C$2:$C4329,$C4330,$B$2:$B4329,$B4330,$A$2:$A4329,$A4330))))</f>
        <v/>
      </c>
      <c r="K4330" s="6" t="str">
        <f t="shared" si="202"/>
        <v/>
      </c>
      <c r="L4330" s="6" t="str">
        <f t="shared" si="203"/>
        <v/>
      </c>
      <c r="M4330" s="6" t="str">
        <f t="shared" si="201"/>
        <v/>
      </c>
    </row>
    <row r="4331" spans="1:13" x14ac:dyDescent="0.25">
      <c r="A4331"/>
      <c r="B4331" s="1"/>
      <c r="C4331"/>
      <c r="D4331"/>
      <c r="E4331" s="76"/>
      <c r="F4331" s="76"/>
      <c r="G4331" s="2"/>
      <c r="H4331" s="77"/>
      <c r="J4331" s="79" t="str">
        <f>IF(IF(IF(_xlfn.MAXIFS($F$2:$F4330,$C$2:$C4330,$C4331,$B$2:$B4330,$B4331,$A$2:$A4330,$A4331)=0,"",$E4331-_xlfn.MAXIFS($F$2:$F4330,$C$2:$C4330,$C4331,$B$2:$B4330,$B4331,$A$2:$A4330,$A4331))&lt;0,0,IF(_xlfn.MAXIFS($F$2:$F4330,$C$2:$C4330,$C4331,$B$2:$B4330,$B4331,$A$2:$A4330,$A4331)=0,"",$E4331-_xlfn.MAXIFS($F$2:$F4330,$C$2:$C4330,$C4331,$B$2:$B4330,$B4331,$A$2:$A4330,$A4331)))&gt;0.25,"",IF(IF(_xlfn.MAXIFS($F$2:$F4330,$C$2:$C4330,$C4331,$B$2:$B4330,$B4331,$A$2:$A4330,$A4331)=0,"",$E4331-_xlfn.MAXIFS($F$2:$F4330,$C$2:$C4330,$C4331,$B$2:$B4330,$B4331,$A$2:$A4330,$A4331))&lt;0,0,IF(_xlfn.MAXIFS($F$2:$F4330,$C$2:$C4330,$C4331,$B$2:$B4330,$B4331,$A$2:$A4330,$A4331)=0,"",$E4331-_xlfn.MAXIFS($F$2:$F4330,$C$2:$C4330,$C4331,$B$2:$B4330,$B4331,$A$2:$A4330,$A4331))))</f>
        <v/>
      </c>
      <c r="K4331" s="6" t="str">
        <f t="shared" si="202"/>
        <v/>
      </c>
      <c r="L4331" s="6" t="str">
        <f t="shared" si="203"/>
        <v/>
      </c>
      <c r="M4331" s="6" t="str">
        <f t="shared" si="201"/>
        <v/>
      </c>
    </row>
    <row r="4332" spans="1:13" x14ac:dyDescent="0.25">
      <c r="A4332"/>
      <c r="B4332" s="1"/>
      <c r="C4332"/>
      <c r="D4332"/>
      <c r="E4332" s="76"/>
      <c r="F4332" s="76"/>
      <c r="G4332" s="2"/>
      <c r="H4332" s="77"/>
      <c r="J4332" s="79" t="str">
        <f>IF(IF(IF(_xlfn.MAXIFS($F$2:$F4331,$C$2:$C4331,$C4332,$B$2:$B4331,$B4332,$A$2:$A4331,$A4332)=0,"",$E4332-_xlfn.MAXIFS($F$2:$F4331,$C$2:$C4331,$C4332,$B$2:$B4331,$B4332,$A$2:$A4331,$A4332))&lt;0,0,IF(_xlfn.MAXIFS($F$2:$F4331,$C$2:$C4331,$C4332,$B$2:$B4331,$B4332,$A$2:$A4331,$A4332)=0,"",$E4332-_xlfn.MAXIFS($F$2:$F4331,$C$2:$C4331,$C4332,$B$2:$B4331,$B4332,$A$2:$A4331,$A4332)))&gt;0.25,"",IF(IF(_xlfn.MAXIFS($F$2:$F4331,$C$2:$C4331,$C4332,$B$2:$B4331,$B4332,$A$2:$A4331,$A4332)=0,"",$E4332-_xlfn.MAXIFS($F$2:$F4331,$C$2:$C4331,$C4332,$B$2:$B4331,$B4332,$A$2:$A4331,$A4332))&lt;0,0,IF(_xlfn.MAXIFS($F$2:$F4331,$C$2:$C4331,$C4332,$B$2:$B4331,$B4332,$A$2:$A4331,$A4332)=0,"",$E4332-_xlfn.MAXIFS($F$2:$F4331,$C$2:$C4331,$C4332,$B$2:$B4331,$B4332,$A$2:$A4331,$A4332))))</f>
        <v/>
      </c>
      <c r="K4332" s="6" t="str">
        <f t="shared" si="202"/>
        <v/>
      </c>
      <c r="L4332" s="6" t="str">
        <f t="shared" si="203"/>
        <v/>
      </c>
      <c r="M4332" s="6" t="str">
        <f t="shared" si="201"/>
        <v/>
      </c>
    </row>
    <row r="4333" spans="1:13" x14ac:dyDescent="0.25">
      <c r="A4333"/>
      <c r="B4333" s="1"/>
      <c r="C4333"/>
      <c r="D4333"/>
      <c r="E4333" s="76"/>
      <c r="F4333" s="76"/>
      <c r="G4333" s="2"/>
      <c r="H4333" s="77"/>
      <c r="J4333" s="79" t="str">
        <f>IF(IF(IF(_xlfn.MAXIFS($F$2:$F4332,$C$2:$C4332,$C4333,$B$2:$B4332,$B4333,$A$2:$A4332,$A4333)=0,"",$E4333-_xlfn.MAXIFS($F$2:$F4332,$C$2:$C4332,$C4333,$B$2:$B4332,$B4333,$A$2:$A4332,$A4333))&lt;0,0,IF(_xlfn.MAXIFS($F$2:$F4332,$C$2:$C4332,$C4333,$B$2:$B4332,$B4333,$A$2:$A4332,$A4333)=0,"",$E4333-_xlfn.MAXIFS($F$2:$F4332,$C$2:$C4332,$C4333,$B$2:$B4332,$B4333,$A$2:$A4332,$A4333)))&gt;0.25,"",IF(IF(_xlfn.MAXIFS($F$2:$F4332,$C$2:$C4332,$C4333,$B$2:$B4332,$B4333,$A$2:$A4332,$A4333)=0,"",$E4333-_xlfn.MAXIFS($F$2:$F4332,$C$2:$C4332,$C4333,$B$2:$B4332,$B4333,$A$2:$A4332,$A4333))&lt;0,0,IF(_xlfn.MAXIFS($F$2:$F4332,$C$2:$C4332,$C4333,$B$2:$B4332,$B4333,$A$2:$A4332,$A4333)=0,"",$E4333-_xlfn.MAXIFS($F$2:$F4332,$C$2:$C4332,$C4333,$B$2:$B4332,$B4333,$A$2:$A4332,$A4333))))</f>
        <v/>
      </c>
      <c r="K4333" s="6" t="str">
        <f t="shared" si="202"/>
        <v/>
      </c>
      <c r="L4333" s="6" t="str">
        <f t="shared" si="203"/>
        <v/>
      </c>
      <c r="M4333" s="6" t="str">
        <f t="shared" si="201"/>
        <v/>
      </c>
    </row>
    <row r="4334" spans="1:13" x14ac:dyDescent="0.25">
      <c r="A4334"/>
      <c r="B4334" s="1"/>
      <c r="C4334"/>
      <c r="D4334"/>
      <c r="E4334" s="76"/>
      <c r="F4334" s="76"/>
      <c r="G4334" s="2"/>
      <c r="H4334" s="77"/>
      <c r="J4334" s="79" t="str">
        <f>IF(IF(IF(_xlfn.MAXIFS($F$2:$F4333,$C$2:$C4333,$C4334,$B$2:$B4333,$B4334,$A$2:$A4333,$A4334)=0,"",$E4334-_xlfn.MAXIFS($F$2:$F4333,$C$2:$C4333,$C4334,$B$2:$B4333,$B4334,$A$2:$A4333,$A4334))&lt;0,0,IF(_xlfn.MAXIFS($F$2:$F4333,$C$2:$C4333,$C4334,$B$2:$B4333,$B4334,$A$2:$A4333,$A4334)=0,"",$E4334-_xlfn.MAXIFS($F$2:$F4333,$C$2:$C4333,$C4334,$B$2:$B4333,$B4334,$A$2:$A4333,$A4334)))&gt;0.25,"",IF(IF(_xlfn.MAXIFS($F$2:$F4333,$C$2:$C4333,$C4334,$B$2:$B4333,$B4334,$A$2:$A4333,$A4334)=0,"",$E4334-_xlfn.MAXIFS($F$2:$F4333,$C$2:$C4333,$C4334,$B$2:$B4333,$B4334,$A$2:$A4333,$A4334))&lt;0,0,IF(_xlfn.MAXIFS($F$2:$F4333,$C$2:$C4333,$C4334,$B$2:$B4333,$B4334,$A$2:$A4333,$A4334)=0,"",$E4334-_xlfn.MAXIFS($F$2:$F4333,$C$2:$C4333,$C4334,$B$2:$B4333,$B4334,$A$2:$A4333,$A4334))))</f>
        <v/>
      </c>
      <c r="K4334" s="6" t="str">
        <f t="shared" si="202"/>
        <v/>
      </c>
      <c r="L4334" s="6" t="str">
        <f t="shared" si="203"/>
        <v/>
      </c>
      <c r="M4334" s="6" t="str">
        <f t="shared" si="201"/>
        <v/>
      </c>
    </row>
    <row r="4335" spans="1:13" x14ac:dyDescent="0.25">
      <c r="A4335"/>
      <c r="B4335" s="1"/>
      <c r="C4335"/>
      <c r="D4335"/>
      <c r="E4335" s="76"/>
      <c r="F4335" s="76"/>
      <c r="G4335" s="2"/>
      <c r="H4335" s="77"/>
      <c r="J4335" s="79" t="str">
        <f>IF(IF(IF(_xlfn.MAXIFS($F$2:$F4334,$C$2:$C4334,$C4335,$B$2:$B4334,$B4335,$A$2:$A4334,$A4335)=0,"",$E4335-_xlfn.MAXIFS($F$2:$F4334,$C$2:$C4334,$C4335,$B$2:$B4334,$B4335,$A$2:$A4334,$A4335))&lt;0,0,IF(_xlfn.MAXIFS($F$2:$F4334,$C$2:$C4334,$C4335,$B$2:$B4334,$B4335,$A$2:$A4334,$A4335)=0,"",$E4335-_xlfn.MAXIFS($F$2:$F4334,$C$2:$C4334,$C4335,$B$2:$B4334,$B4335,$A$2:$A4334,$A4335)))&gt;0.25,"",IF(IF(_xlfn.MAXIFS($F$2:$F4334,$C$2:$C4334,$C4335,$B$2:$B4334,$B4335,$A$2:$A4334,$A4335)=0,"",$E4335-_xlfn.MAXIFS($F$2:$F4334,$C$2:$C4334,$C4335,$B$2:$B4334,$B4335,$A$2:$A4334,$A4335))&lt;0,0,IF(_xlfn.MAXIFS($F$2:$F4334,$C$2:$C4334,$C4335,$B$2:$B4334,$B4335,$A$2:$A4334,$A4335)=0,"",$E4335-_xlfn.MAXIFS($F$2:$F4334,$C$2:$C4334,$C4335,$B$2:$B4334,$B4335,$A$2:$A4334,$A4335))))</f>
        <v/>
      </c>
      <c r="K4335" s="6" t="str">
        <f t="shared" si="202"/>
        <v/>
      </c>
      <c r="L4335" s="6" t="str">
        <f t="shared" si="203"/>
        <v/>
      </c>
      <c r="M4335" s="6" t="str">
        <f t="shared" si="201"/>
        <v/>
      </c>
    </row>
    <row r="4336" spans="1:13" x14ac:dyDescent="0.25">
      <c r="A4336"/>
      <c r="B4336" s="1"/>
      <c r="C4336"/>
      <c r="D4336"/>
      <c r="E4336" s="76"/>
      <c r="F4336" s="76"/>
      <c r="G4336" s="2"/>
      <c r="H4336" s="77"/>
      <c r="J4336" s="79" t="str">
        <f>IF(IF(IF(_xlfn.MAXIFS($F$2:$F4335,$C$2:$C4335,$C4336,$B$2:$B4335,$B4336,$A$2:$A4335,$A4336)=0,"",$E4336-_xlfn.MAXIFS($F$2:$F4335,$C$2:$C4335,$C4336,$B$2:$B4335,$B4336,$A$2:$A4335,$A4336))&lt;0,0,IF(_xlfn.MAXIFS($F$2:$F4335,$C$2:$C4335,$C4336,$B$2:$B4335,$B4336,$A$2:$A4335,$A4336)=0,"",$E4336-_xlfn.MAXIFS($F$2:$F4335,$C$2:$C4335,$C4336,$B$2:$B4335,$B4336,$A$2:$A4335,$A4336)))&gt;0.25,"",IF(IF(_xlfn.MAXIFS($F$2:$F4335,$C$2:$C4335,$C4336,$B$2:$B4335,$B4336,$A$2:$A4335,$A4336)=0,"",$E4336-_xlfn.MAXIFS($F$2:$F4335,$C$2:$C4335,$C4336,$B$2:$B4335,$B4336,$A$2:$A4335,$A4336))&lt;0,0,IF(_xlfn.MAXIFS($F$2:$F4335,$C$2:$C4335,$C4336,$B$2:$B4335,$B4336,$A$2:$A4335,$A4336)=0,"",$E4336-_xlfn.MAXIFS($F$2:$F4335,$C$2:$C4335,$C4336,$B$2:$B4335,$B4336,$A$2:$A4335,$A4336))))</f>
        <v/>
      </c>
      <c r="K4336" s="6" t="str">
        <f t="shared" si="202"/>
        <v/>
      </c>
      <c r="L4336" s="6" t="str">
        <f t="shared" si="203"/>
        <v/>
      </c>
      <c r="M4336" s="6" t="str">
        <f t="shared" si="201"/>
        <v/>
      </c>
    </row>
    <row r="4337" spans="1:13" x14ac:dyDescent="0.25">
      <c r="A4337"/>
      <c r="B4337" s="1"/>
      <c r="C4337"/>
      <c r="D4337"/>
      <c r="E4337" s="76"/>
      <c r="F4337" s="76"/>
      <c r="G4337" s="2"/>
      <c r="H4337" s="77"/>
      <c r="J4337" s="79" t="str">
        <f>IF(IF(IF(_xlfn.MAXIFS($F$2:$F4336,$C$2:$C4336,$C4337,$B$2:$B4336,$B4337,$A$2:$A4336,$A4337)=0,"",$E4337-_xlfn.MAXIFS($F$2:$F4336,$C$2:$C4336,$C4337,$B$2:$B4336,$B4337,$A$2:$A4336,$A4337))&lt;0,0,IF(_xlfn.MAXIFS($F$2:$F4336,$C$2:$C4336,$C4337,$B$2:$B4336,$B4337,$A$2:$A4336,$A4337)=0,"",$E4337-_xlfn.MAXIFS($F$2:$F4336,$C$2:$C4336,$C4337,$B$2:$B4336,$B4337,$A$2:$A4336,$A4337)))&gt;0.25,"",IF(IF(_xlfn.MAXIFS($F$2:$F4336,$C$2:$C4336,$C4337,$B$2:$B4336,$B4337,$A$2:$A4336,$A4337)=0,"",$E4337-_xlfn.MAXIFS($F$2:$F4336,$C$2:$C4336,$C4337,$B$2:$B4336,$B4337,$A$2:$A4336,$A4337))&lt;0,0,IF(_xlfn.MAXIFS($F$2:$F4336,$C$2:$C4336,$C4337,$B$2:$B4336,$B4337,$A$2:$A4336,$A4337)=0,"",$E4337-_xlfn.MAXIFS($F$2:$F4336,$C$2:$C4336,$C4337,$B$2:$B4336,$B4337,$A$2:$A4336,$A4337))))</f>
        <v/>
      </c>
      <c r="K4337" s="6" t="str">
        <f t="shared" si="202"/>
        <v/>
      </c>
      <c r="L4337" s="6" t="str">
        <f t="shared" si="203"/>
        <v/>
      </c>
      <c r="M4337" s="6" t="str">
        <f t="shared" si="201"/>
        <v/>
      </c>
    </row>
    <row r="4338" spans="1:13" x14ac:dyDescent="0.25">
      <c r="A4338"/>
      <c r="B4338" s="1"/>
      <c r="C4338"/>
      <c r="D4338"/>
      <c r="E4338" s="76"/>
      <c r="F4338" s="76"/>
      <c r="G4338" s="2"/>
      <c r="H4338" s="77"/>
      <c r="J4338" s="79" t="str">
        <f>IF(IF(IF(_xlfn.MAXIFS($F$2:$F4337,$C$2:$C4337,$C4338,$B$2:$B4337,$B4338,$A$2:$A4337,$A4338)=0,"",$E4338-_xlfn.MAXIFS($F$2:$F4337,$C$2:$C4337,$C4338,$B$2:$B4337,$B4338,$A$2:$A4337,$A4338))&lt;0,0,IF(_xlfn.MAXIFS($F$2:$F4337,$C$2:$C4337,$C4338,$B$2:$B4337,$B4338,$A$2:$A4337,$A4338)=0,"",$E4338-_xlfn.MAXIFS($F$2:$F4337,$C$2:$C4337,$C4338,$B$2:$B4337,$B4338,$A$2:$A4337,$A4338)))&gt;0.25,"",IF(IF(_xlfn.MAXIFS($F$2:$F4337,$C$2:$C4337,$C4338,$B$2:$B4337,$B4338,$A$2:$A4337,$A4338)=0,"",$E4338-_xlfn.MAXIFS($F$2:$F4337,$C$2:$C4337,$C4338,$B$2:$B4337,$B4338,$A$2:$A4337,$A4338))&lt;0,0,IF(_xlfn.MAXIFS($F$2:$F4337,$C$2:$C4337,$C4338,$B$2:$B4337,$B4338,$A$2:$A4337,$A4338)=0,"",$E4338-_xlfn.MAXIFS($F$2:$F4337,$C$2:$C4337,$C4338,$B$2:$B4337,$B4338,$A$2:$A4337,$A4338))))</f>
        <v/>
      </c>
      <c r="K4338" s="6" t="str">
        <f t="shared" si="202"/>
        <v/>
      </c>
      <c r="L4338" s="6" t="str">
        <f t="shared" si="203"/>
        <v/>
      </c>
      <c r="M4338" s="6" t="str">
        <f t="shared" si="201"/>
        <v/>
      </c>
    </row>
    <row r="4339" spans="1:13" x14ac:dyDescent="0.25">
      <c r="A4339"/>
      <c r="B4339" s="1"/>
      <c r="C4339"/>
      <c r="D4339"/>
      <c r="E4339" s="76"/>
      <c r="F4339" s="76"/>
      <c r="G4339" s="2"/>
      <c r="H4339" s="77"/>
      <c r="J4339" s="79" t="str">
        <f>IF(IF(IF(_xlfn.MAXIFS($F$2:$F4338,$C$2:$C4338,$C4339,$B$2:$B4338,$B4339,$A$2:$A4338,$A4339)=0,"",$E4339-_xlfn.MAXIFS($F$2:$F4338,$C$2:$C4338,$C4339,$B$2:$B4338,$B4339,$A$2:$A4338,$A4339))&lt;0,0,IF(_xlfn.MAXIFS($F$2:$F4338,$C$2:$C4338,$C4339,$B$2:$B4338,$B4339,$A$2:$A4338,$A4339)=0,"",$E4339-_xlfn.MAXIFS($F$2:$F4338,$C$2:$C4338,$C4339,$B$2:$B4338,$B4339,$A$2:$A4338,$A4339)))&gt;0.25,"",IF(IF(_xlfn.MAXIFS($F$2:$F4338,$C$2:$C4338,$C4339,$B$2:$B4338,$B4339,$A$2:$A4338,$A4339)=0,"",$E4339-_xlfn.MAXIFS($F$2:$F4338,$C$2:$C4338,$C4339,$B$2:$B4338,$B4339,$A$2:$A4338,$A4339))&lt;0,0,IF(_xlfn.MAXIFS($F$2:$F4338,$C$2:$C4338,$C4339,$B$2:$B4338,$B4339,$A$2:$A4338,$A4339)=0,"",$E4339-_xlfn.MAXIFS($F$2:$F4338,$C$2:$C4338,$C4339,$B$2:$B4338,$B4339,$A$2:$A4338,$A4339))))</f>
        <v/>
      </c>
      <c r="K4339" s="6" t="str">
        <f t="shared" si="202"/>
        <v/>
      </c>
      <c r="L4339" s="6" t="str">
        <f t="shared" si="203"/>
        <v/>
      </c>
      <c r="M4339" s="6" t="str">
        <f t="shared" si="201"/>
        <v/>
      </c>
    </row>
    <row r="4340" spans="1:13" x14ac:dyDescent="0.25">
      <c r="A4340"/>
      <c r="B4340" s="1"/>
      <c r="C4340"/>
      <c r="D4340"/>
      <c r="E4340" s="76"/>
      <c r="F4340" s="76"/>
      <c r="G4340" s="2"/>
      <c r="H4340" s="77"/>
      <c r="J4340" s="79" t="str">
        <f>IF(IF(IF(_xlfn.MAXIFS($F$2:$F4339,$C$2:$C4339,$C4340,$B$2:$B4339,$B4340,$A$2:$A4339,$A4340)=0,"",$E4340-_xlfn.MAXIFS($F$2:$F4339,$C$2:$C4339,$C4340,$B$2:$B4339,$B4340,$A$2:$A4339,$A4340))&lt;0,0,IF(_xlfn.MAXIFS($F$2:$F4339,$C$2:$C4339,$C4340,$B$2:$B4339,$B4340,$A$2:$A4339,$A4340)=0,"",$E4340-_xlfn.MAXIFS($F$2:$F4339,$C$2:$C4339,$C4340,$B$2:$B4339,$B4340,$A$2:$A4339,$A4340)))&gt;0.25,"",IF(IF(_xlfn.MAXIFS($F$2:$F4339,$C$2:$C4339,$C4340,$B$2:$B4339,$B4340,$A$2:$A4339,$A4340)=0,"",$E4340-_xlfn.MAXIFS($F$2:$F4339,$C$2:$C4339,$C4340,$B$2:$B4339,$B4340,$A$2:$A4339,$A4340))&lt;0,0,IF(_xlfn.MAXIFS($F$2:$F4339,$C$2:$C4339,$C4340,$B$2:$B4339,$B4340,$A$2:$A4339,$A4340)=0,"",$E4340-_xlfn.MAXIFS($F$2:$F4339,$C$2:$C4339,$C4340,$B$2:$B4339,$B4340,$A$2:$A4339,$A4340))))</f>
        <v/>
      </c>
      <c r="K4340" s="6" t="str">
        <f t="shared" si="202"/>
        <v/>
      </c>
      <c r="L4340" s="6" t="str">
        <f t="shared" si="203"/>
        <v/>
      </c>
      <c r="M4340" s="6" t="str">
        <f t="shared" si="201"/>
        <v/>
      </c>
    </row>
    <row r="4341" spans="1:13" x14ac:dyDescent="0.25">
      <c r="A4341"/>
      <c r="B4341" s="1"/>
      <c r="C4341"/>
      <c r="D4341"/>
      <c r="E4341" s="76"/>
      <c r="F4341" s="76"/>
      <c r="G4341" s="2"/>
      <c r="H4341" s="77"/>
      <c r="J4341" s="79" t="str">
        <f>IF(IF(IF(_xlfn.MAXIFS($F$2:$F4340,$C$2:$C4340,$C4341,$B$2:$B4340,$B4341,$A$2:$A4340,$A4341)=0,"",$E4341-_xlfn.MAXIFS($F$2:$F4340,$C$2:$C4340,$C4341,$B$2:$B4340,$B4341,$A$2:$A4340,$A4341))&lt;0,0,IF(_xlfn.MAXIFS($F$2:$F4340,$C$2:$C4340,$C4341,$B$2:$B4340,$B4341,$A$2:$A4340,$A4341)=0,"",$E4341-_xlfn.MAXIFS($F$2:$F4340,$C$2:$C4340,$C4341,$B$2:$B4340,$B4341,$A$2:$A4340,$A4341)))&gt;0.25,"",IF(IF(_xlfn.MAXIFS($F$2:$F4340,$C$2:$C4340,$C4341,$B$2:$B4340,$B4341,$A$2:$A4340,$A4341)=0,"",$E4341-_xlfn.MAXIFS($F$2:$F4340,$C$2:$C4340,$C4341,$B$2:$B4340,$B4341,$A$2:$A4340,$A4341))&lt;0,0,IF(_xlfn.MAXIFS($F$2:$F4340,$C$2:$C4340,$C4341,$B$2:$B4340,$B4341,$A$2:$A4340,$A4341)=0,"",$E4341-_xlfn.MAXIFS($F$2:$F4340,$C$2:$C4340,$C4341,$B$2:$B4340,$B4341,$A$2:$A4340,$A4341))))</f>
        <v/>
      </c>
      <c r="K4341" s="6" t="str">
        <f t="shared" si="202"/>
        <v/>
      </c>
      <c r="L4341" s="6" t="str">
        <f t="shared" si="203"/>
        <v/>
      </c>
      <c r="M4341" s="6" t="str">
        <f t="shared" si="201"/>
        <v/>
      </c>
    </row>
    <row r="4342" spans="1:13" x14ac:dyDescent="0.25">
      <c r="A4342"/>
      <c r="B4342" s="1"/>
      <c r="C4342"/>
      <c r="D4342"/>
      <c r="E4342" s="76"/>
      <c r="F4342" s="76"/>
      <c r="G4342" s="2"/>
      <c r="H4342" s="77"/>
      <c r="J4342" s="79" t="str">
        <f>IF(IF(IF(_xlfn.MAXIFS($F$2:$F4341,$C$2:$C4341,$C4342,$B$2:$B4341,$B4342,$A$2:$A4341,$A4342)=0,"",$E4342-_xlfn.MAXIFS($F$2:$F4341,$C$2:$C4341,$C4342,$B$2:$B4341,$B4342,$A$2:$A4341,$A4342))&lt;0,0,IF(_xlfn.MAXIFS($F$2:$F4341,$C$2:$C4341,$C4342,$B$2:$B4341,$B4342,$A$2:$A4341,$A4342)=0,"",$E4342-_xlfn.MAXIFS($F$2:$F4341,$C$2:$C4341,$C4342,$B$2:$B4341,$B4342,$A$2:$A4341,$A4342)))&gt;0.25,"",IF(IF(_xlfn.MAXIFS($F$2:$F4341,$C$2:$C4341,$C4342,$B$2:$B4341,$B4342,$A$2:$A4341,$A4342)=0,"",$E4342-_xlfn.MAXIFS($F$2:$F4341,$C$2:$C4341,$C4342,$B$2:$B4341,$B4342,$A$2:$A4341,$A4342))&lt;0,0,IF(_xlfn.MAXIFS($F$2:$F4341,$C$2:$C4341,$C4342,$B$2:$B4341,$B4342,$A$2:$A4341,$A4342)=0,"",$E4342-_xlfn.MAXIFS($F$2:$F4341,$C$2:$C4341,$C4342,$B$2:$B4341,$B4342,$A$2:$A4341,$A4342))))</f>
        <v/>
      </c>
      <c r="K4342" s="6" t="str">
        <f t="shared" si="202"/>
        <v/>
      </c>
      <c r="L4342" s="6" t="str">
        <f t="shared" si="203"/>
        <v/>
      </c>
      <c r="M4342" s="6" t="str">
        <f t="shared" si="201"/>
        <v/>
      </c>
    </row>
    <row r="4343" spans="1:13" x14ac:dyDescent="0.25">
      <c r="A4343"/>
      <c r="B4343" s="1"/>
      <c r="C4343"/>
      <c r="D4343"/>
      <c r="E4343" s="76"/>
      <c r="F4343" s="76"/>
      <c r="G4343" s="2"/>
      <c r="H4343" s="77"/>
      <c r="J4343" s="79" t="str">
        <f>IF(IF(IF(_xlfn.MAXIFS($F$2:$F4342,$C$2:$C4342,$C4343,$B$2:$B4342,$B4343,$A$2:$A4342,$A4343)=0,"",$E4343-_xlfn.MAXIFS($F$2:$F4342,$C$2:$C4342,$C4343,$B$2:$B4342,$B4343,$A$2:$A4342,$A4343))&lt;0,0,IF(_xlfn.MAXIFS($F$2:$F4342,$C$2:$C4342,$C4343,$B$2:$B4342,$B4343,$A$2:$A4342,$A4343)=0,"",$E4343-_xlfn.MAXIFS($F$2:$F4342,$C$2:$C4342,$C4343,$B$2:$B4342,$B4343,$A$2:$A4342,$A4343)))&gt;0.25,"",IF(IF(_xlfn.MAXIFS($F$2:$F4342,$C$2:$C4342,$C4343,$B$2:$B4342,$B4343,$A$2:$A4342,$A4343)=0,"",$E4343-_xlfn.MAXIFS($F$2:$F4342,$C$2:$C4342,$C4343,$B$2:$B4342,$B4343,$A$2:$A4342,$A4343))&lt;0,0,IF(_xlfn.MAXIFS($F$2:$F4342,$C$2:$C4342,$C4343,$B$2:$B4342,$B4343,$A$2:$A4342,$A4343)=0,"",$E4343-_xlfn.MAXIFS($F$2:$F4342,$C$2:$C4342,$C4343,$B$2:$B4342,$B4343,$A$2:$A4342,$A4343))))</f>
        <v/>
      </c>
      <c r="K4343" s="6" t="str">
        <f t="shared" si="202"/>
        <v/>
      </c>
      <c r="L4343" s="6" t="str">
        <f t="shared" si="203"/>
        <v/>
      </c>
      <c r="M4343" s="6" t="str">
        <f t="shared" si="201"/>
        <v/>
      </c>
    </row>
    <row r="4344" spans="1:13" x14ac:dyDescent="0.25">
      <c r="A4344"/>
      <c r="B4344" s="1"/>
      <c r="C4344"/>
      <c r="D4344"/>
      <c r="E4344" s="76"/>
      <c r="F4344" s="76"/>
      <c r="G4344" s="2"/>
      <c r="H4344" s="77"/>
      <c r="J4344" s="79" t="str">
        <f>IF(IF(IF(_xlfn.MAXIFS($F$2:$F4343,$C$2:$C4343,$C4344,$B$2:$B4343,$B4344,$A$2:$A4343,$A4344)=0,"",$E4344-_xlfn.MAXIFS($F$2:$F4343,$C$2:$C4343,$C4344,$B$2:$B4343,$B4344,$A$2:$A4343,$A4344))&lt;0,0,IF(_xlfn.MAXIFS($F$2:$F4343,$C$2:$C4343,$C4344,$B$2:$B4343,$B4344,$A$2:$A4343,$A4344)=0,"",$E4344-_xlfn.MAXIFS($F$2:$F4343,$C$2:$C4343,$C4344,$B$2:$B4343,$B4344,$A$2:$A4343,$A4344)))&gt;0.25,"",IF(IF(_xlfn.MAXIFS($F$2:$F4343,$C$2:$C4343,$C4344,$B$2:$B4343,$B4344,$A$2:$A4343,$A4344)=0,"",$E4344-_xlfn.MAXIFS($F$2:$F4343,$C$2:$C4343,$C4344,$B$2:$B4343,$B4344,$A$2:$A4343,$A4344))&lt;0,0,IF(_xlfn.MAXIFS($F$2:$F4343,$C$2:$C4343,$C4344,$B$2:$B4343,$B4344,$A$2:$A4343,$A4344)=0,"",$E4344-_xlfn.MAXIFS($F$2:$F4343,$C$2:$C4343,$C4344,$B$2:$B4343,$B4344,$A$2:$A4343,$A4344))))</f>
        <v/>
      </c>
      <c r="K4344" s="6" t="str">
        <f t="shared" si="202"/>
        <v/>
      </c>
      <c r="L4344" s="6" t="str">
        <f t="shared" si="203"/>
        <v/>
      </c>
      <c r="M4344" s="6" t="str">
        <f t="shared" si="201"/>
        <v/>
      </c>
    </row>
    <row r="4345" spans="1:13" x14ac:dyDescent="0.25">
      <c r="A4345"/>
      <c r="B4345" s="1"/>
      <c r="C4345"/>
      <c r="D4345"/>
      <c r="E4345" s="76"/>
      <c r="F4345" s="76"/>
      <c r="G4345" s="2"/>
      <c r="H4345" s="77"/>
      <c r="J4345" s="79" t="str">
        <f>IF(IF(IF(_xlfn.MAXIFS($F$2:$F4344,$C$2:$C4344,$C4345,$B$2:$B4344,$B4345,$A$2:$A4344,$A4345)=0,"",$E4345-_xlfn.MAXIFS($F$2:$F4344,$C$2:$C4344,$C4345,$B$2:$B4344,$B4345,$A$2:$A4344,$A4345))&lt;0,0,IF(_xlfn.MAXIFS($F$2:$F4344,$C$2:$C4344,$C4345,$B$2:$B4344,$B4345,$A$2:$A4344,$A4345)=0,"",$E4345-_xlfn.MAXIFS($F$2:$F4344,$C$2:$C4344,$C4345,$B$2:$B4344,$B4345,$A$2:$A4344,$A4345)))&gt;0.25,"",IF(IF(_xlfn.MAXIFS($F$2:$F4344,$C$2:$C4344,$C4345,$B$2:$B4344,$B4345,$A$2:$A4344,$A4345)=0,"",$E4345-_xlfn.MAXIFS($F$2:$F4344,$C$2:$C4344,$C4345,$B$2:$B4344,$B4345,$A$2:$A4344,$A4345))&lt;0,0,IF(_xlfn.MAXIFS($F$2:$F4344,$C$2:$C4344,$C4345,$B$2:$B4344,$B4345,$A$2:$A4344,$A4345)=0,"",$E4345-_xlfn.MAXIFS($F$2:$F4344,$C$2:$C4344,$C4345,$B$2:$B4344,$B4345,$A$2:$A4344,$A4345))))</f>
        <v/>
      </c>
      <c r="K4345" s="6" t="str">
        <f t="shared" si="202"/>
        <v/>
      </c>
      <c r="L4345" s="6" t="str">
        <f t="shared" si="203"/>
        <v/>
      </c>
      <c r="M4345" s="6" t="str">
        <f t="shared" si="201"/>
        <v/>
      </c>
    </row>
    <row r="4346" spans="1:13" x14ac:dyDescent="0.25">
      <c r="A4346"/>
      <c r="B4346" s="1"/>
      <c r="C4346"/>
      <c r="D4346"/>
      <c r="E4346" s="76"/>
      <c r="F4346" s="76"/>
      <c r="G4346" s="2"/>
      <c r="H4346" s="77"/>
      <c r="J4346" s="79" t="str">
        <f>IF(IF(IF(_xlfn.MAXIFS($F$2:$F4345,$C$2:$C4345,$C4346,$B$2:$B4345,$B4346,$A$2:$A4345,$A4346)=0,"",$E4346-_xlfn.MAXIFS($F$2:$F4345,$C$2:$C4345,$C4346,$B$2:$B4345,$B4346,$A$2:$A4345,$A4346))&lt;0,0,IF(_xlfn.MAXIFS($F$2:$F4345,$C$2:$C4345,$C4346,$B$2:$B4345,$B4346,$A$2:$A4345,$A4346)=0,"",$E4346-_xlfn.MAXIFS($F$2:$F4345,$C$2:$C4345,$C4346,$B$2:$B4345,$B4346,$A$2:$A4345,$A4346)))&gt;0.25,"",IF(IF(_xlfn.MAXIFS($F$2:$F4345,$C$2:$C4345,$C4346,$B$2:$B4345,$B4346,$A$2:$A4345,$A4346)=0,"",$E4346-_xlfn.MAXIFS($F$2:$F4345,$C$2:$C4345,$C4346,$B$2:$B4345,$B4346,$A$2:$A4345,$A4346))&lt;0,0,IF(_xlfn.MAXIFS($F$2:$F4345,$C$2:$C4345,$C4346,$B$2:$B4345,$B4346,$A$2:$A4345,$A4346)=0,"",$E4346-_xlfn.MAXIFS($F$2:$F4345,$C$2:$C4345,$C4346,$B$2:$B4345,$B4346,$A$2:$A4345,$A4346))))</f>
        <v/>
      </c>
      <c r="K4346" s="6" t="str">
        <f t="shared" si="202"/>
        <v/>
      </c>
      <c r="L4346" s="6" t="str">
        <f t="shared" si="203"/>
        <v/>
      </c>
      <c r="M4346" s="6" t="str">
        <f t="shared" si="201"/>
        <v/>
      </c>
    </row>
    <row r="4347" spans="1:13" x14ac:dyDescent="0.25">
      <c r="A4347"/>
      <c r="B4347" s="1"/>
      <c r="C4347"/>
      <c r="D4347"/>
      <c r="E4347" s="76"/>
      <c r="F4347" s="76"/>
      <c r="G4347" s="2"/>
      <c r="H4347" s="77"/>
      <c r="J4347" s="79" t="str">
        <f>IF(IF(IF(_xlfn.MAXIFS($F$2:$F4346,$C$2:$C4346,$C4347,$B$2:$B4346,$B4347,$A$2:$A4346,$A4347)=0,"",$E4347-_xlfn.MAXIFS($F$2:$F4346,$C$2:$C4346,$C4347,$B$2:$B4346,$B4347,$A$2:$A4346,$A4347))&lt;0,0,IF(_xlfn.MAXIFS($F$2:$F4346,$C$2:$C4346,$C4347,$B$2:$B4346,$B4347,$A$2:$A4346,$A4347)=0,"",$E4347-_xlfn.MAXIFS($F$2:$F4346,$C$2:$C4346,$C4347,$B$2:$B4346,$B4347,$A$2:$A4346,$A4347)))&gt;0.25,"",IF(IF(_xlfn.MAXIFS($F$2:$F4346,$C$2:$C4346,$C4347,$B$2:$B4346,$B4347,$A$2:$A4346,$A4347)=0,"",$E4347-_xlfn.MAXIFS($F$2:$F4346,$C$2:$C4346,$C4347,$B$2:$B4346,$B4347,$A$2:$A4346,$A4347))&lt;0,0,IF(_xlfn.MAXIFS($F$2:$F4346,$C$2:$C4346,$C4347,$B$2:$B4346,$B4347,$A$2:$A4346,$A4347)=0,"",$E4347-_xlfn.MAXIFS($F$2:$F4346,$C$2:$C4346,$C4347,$B$2:$B4346,$B4347,$A$2:$A4346,$A4347))))</f>
        <v/>
      </c>
      <c r="K4347" s="6" t="str">
        <f t="shared" si="202"/>
        <v/>
      </c>
      <c r="L4347" s="6" t="str">
        <f t="shared" si="203"/>
        <v/>
      </c>
      <c r="M4347" s="6" t="str">
        <f t="shared" si="201"/>
        <v/>
      </c>
    </row>
    <row r="4348" spans="1:13" x14ac:dyDescent="0.25">
      <c r="A4348"/>
      <c r="B4348" s="1"/>
      <c r="C4348"/>
      <c r="D4348"/>
      <c r="E4348" s="76"/>
      <c r="F4348" s="76"/>
      <c r="G4348" s="2"/>
      <c r="H4348" s="77"/>
      <c r="J4348" s="79" t="str">
        <f>IF(IF(IF(_xlfn.MAXIFS($F$2:$F4347,$C$2:$C4347,$C4348,$B$2:$B4347,$B4348,$A$2:$A4347,$A4348)=0,"",$E4348-_xlfn.MAXIFS($F$2:$F4347,$C$2:$C4347,$C4348,$B$2:$B4347,$B4348,$A$2:$A4347,$A4348))&lt;0,0,IF(_xlfn.MAXIFS($F$2:$F4347,$C$2:$C4347,$C4348,$B$2:$B4347,$B4348,$A$2:$A4347,$A4348)=0,"",$E4348-_xlfn.MAXIFS($F$2:$F4347,$C$2:$C4347,$C4348,$B$2:$B4347,$B4348,$A$2:$A4347,$A4348)))&gt;0.25,"",IF(IF(_xlfn.MAXIFS($F$2:$F4347,$C$2:$C4347,$C4348,$B$2:$B4347,$B4348,$A$2:$A4347,$A4348)=0,"",$E4348-_xlfn.MAXIFS($F$2:$F4347,$C$2:$C4347,$C4348,$B$2:$B4347,$B4348,$A$2:$A4347,$A4348))&lt;0,0,IF(_xlfn.MAXIFS($F$2:$F4347,$C$2:$C4347,$C4348,$B$2:$B4347,$B4348,$A$2:$A4347,$A4348)=0,"",$E4348-_xlfn.MAXIFS($F$2:$F4347,$C$2:$C4347,$C4348,$B$2:$B4347,$B4348,$A$2:$A4347,$A4348))))</f>
        <v/>
      </c>
      <c r="K4348" s="6" t="str">
        <f t="shared" si="202"/>
        <v/>
      </c>
      <c r="L4348" s="6" t="str">
        <f t="shared" si="203"/>
        <v/>
      </c>
      <c r="M4348" s="6" t="str">
        <f t="shared" si="201"/>
        <v/>
      </c>
    </row>
    <row r="4349" spans="1:13" x14ac:dyDescent="0.25">
      <c r="A4349"/>
      <c r="B4349" s="1"/>
      <c r="C4349"/>
      <c r="D4349"/>
      <c r="E4349" s="76"/>
      <c r="F4349" s="76"/>
      <c r="G4349" s="2"/>
      <c r="H4349" s="77"/>
      <c r="J4349" s="79" t="str">
        <f>IF(IF(IF(_xlfn.MAXIFS($F$2:$F4348,$C$2:$C4348,$C4349,$B$2:$B4348,$B4349,$A$2:$A4348,$A4349)=0,"",$E4349-_xlfn.MAXIFS($F$2:$F4348,$C$2:$C4348,$C4349,$B$2:$B4348,$B4349,$A$2:$A4348,$A4349))&lt;0,0,IF(_xlfn.MAXIFS($F$2:$F4348,$C$2:$C4348,$C4349,$B$2:$B4348,$B4349,$A$2:$A4348,$A4349)=0,"",$E4349-_xlfn.MAXIFS($F$2:$F4348,$C$2:$C4348,$C4349,$B$2:$B4348,$B4349,$A$2:$A4348,$A4349)))&gt;0.25,"",IF(IF(_xlfn.MAXIFS($F$2:$F4348,$C$2:$C4348,$C4349,$B$2:$B4348,$B4349,$A$2:$A4348,$A4349)=0,"",$E4349-_xlfn.MAXIFS($F$2:$F4348,$C$2:$C4348,$C4349,$B$2:$B4348,$B4349,$A$2:$A4348,$A4349))&lt;0,0,IF(_xlfn.MAXIFS($F$2:$F4348,$C$2:$C4348,$C4349,$B$2:$B4348,$B4349,$A$2:$A4348,$A4349)=0,"",$E4349-_xlfn.MAXIFS($F$2:$F4348,$C$2:$C4348,$C4349,$B$2:$B4348,$B4349,$A$2:$A4348,$A4349))))</f>
        <v/>
      </c>
      <c r="K4349" s="6" t="str">
        <f t="shared" si="202"/>
        <v/>
      </c>
      <c r="L4349" s="6" t="str">
        <f t="shared" si="203"/>
        <v/>
      </c>
      <c r="M4349" s="6" t="str">
        <f t="shared" si="201"/>
        <v/>
      </c>
    </row>
    <row r="4350" spans="1:13" x14ac:dyDescent="0.25">
      <c r="A4350"/>
      <c r="B4350" s="1"/>
      <c r="C4350"/>
      <c r="D4350"/>
      <c r="E4350" s="76"/>
      <c r="F4350" s="76"/>
      <c r="G4350" s="2"/>
      <c r="H4350" s="77"/>
      <c r="J4350" s="79" t="str">
        <f>IF(IF(IF(_xlfn.MAXIFS($F$2:$F4349,$C$2:$C4349,$C4350,$B$2:$B4349,$B4350,$A$2:$A4349,$A4350)=0,"",$E4350-_xlfn.MAXIFS($F$2:$F4349,$C$2:$C4349,$C4350,$B$2:$B4349,$B4350,$A$2:$A4349,$A4350))&lt;0,0,IF(_xlfn.MAXIFS($F$2:$F4349,$C$2:$C4349,$C4350,$B$2:$B4349,$B4350,$A$2:$A4349,$A4350)=0,"",$E4350-_xlfn.MAXIFS($F$2:$F4349,$C$2:$C4349,$C4350,$B$2:$B4349,$B4350,$A$2:$A4349,$A4350)))&gt;0.25,"",IF(IF(_xlfn.MAXIFS($F$2:$F4349,$C$2:$C4349,$C4350,$B$2:$B4349,$B4350,$A$2:$A4349,$A4350)=0,"",$E4350-_xlfn.MAXIFS($F$2:$F4349,$C$2:$C4349,$C4350,$B$2:$B4349,$B4350,$A$2:$A4349,$A4350))&lt;0,0,IF(_xlfn.MAXIFS($F$2:$F4349,$C$2:$C4349,$C4350,$B$2:$B4349,$B4350,$A$2:$A4349,$A4350)=0,"",$E4350-_xlfn.MAXIFS($F$2:$F4349,$C$2:$C4349,$C4350,$B$2:$B4349,$B4350,$A$2:$A4349,$A4350))))</f>
        <v/>
      </c>
      <c r="K4350" s="6" t="str">
        <f t="shared" si="202"/>
        <v/>
      </c>
      <c r="L4350" s="6" t="str">
        <f t="shared" si="203"/>
        <v/>
      </c>
      <c r="M4350" s="6" t="str">
        <f t="shared" si="201"/>
        <v/>
      </c>
    </row>
    <row r="4351" spans="1:13" x14ac:dyDescent="0.25">
      <c r="A4351"/>
      <c r="B4351" s="1"/>
      <c r="C4351"/>
      <c r="D4351"/>
      <c r="E4351" s="76"/>
      <c r="F4351" s="76"/>
      <c r="G4351" s="2"/>
      <c r="H4351" s="77"/>
      <c r="J4351" s="79" t="str">
        <f>IF(IF(IF(_xlfn.MAXIFS($F$2:$F4350,$C$2:$C4350,$C4351,$B$2:$B4350,$B4351,$A$2:$A4350,$A4351)=0,"",$E4351-_xlfn.MAXIFS($F$2:$F4350,$C$2:$C4350,$C4351,$B$2:$B4350,$B4351,$A$2:$A4350,$A4351))&lt;0,0,IF(_xlfn.MAXIFS($F$2:$F4350,$C$2:$C4350,$C4351,$B$2:$B4350,$B4351,$A$2:$A4350,$A4351)=0,"",$E4351-_xlfn.MAXIFS($F$2:$F4350,$C$2:$C4350,$C4351,$B$2:$B4350,$B4351,$A$2:$A4350,$A4351)))&gt;0.25,"",IF(IF(_xlfn.MAXIFS($F$2:$F4350,$C$2:$C4350,$C4351,$B$2:$B4350,$B4351,$A$2:$A4350,$A4351)=0,"",$E4351-_xlfn.MAXIFS($F$2:$F4350,$C$2:$C4350,$C4351,$B$2:$B4350,$B4351,$A$2:$A4350,$A4351))&lt;0,0,IF(_xlfn.MAXIFS($F$2:$F4350,$C$2:$C4350,$C4351,$B$2:$B4350,$B4351,$A$2:$A4350,$A4351)=0,"",$E4351-_xlfn.MAXIFS($F$2:$F4350,$C$2:$C4350,$C4351,$B$2:$B4350,$B4351,$A$2:$A4350,$A4351))))</f>
        <v/>
      </c>
      <c r="K4351" s="6" t="str">
        <f t="shared" si="202"/>
        <v/>
      </c>
      <c r="L4351" s="6" t="str">
        <f t="shared" si="203"/>
        <v/>
      </c>
      <c r="M4351" s="6" t="str">
        <f t="shared" si="201"/>
        <v/>
      </c>
    </row>
    <row r="4352" spans="1:13" x14ac:dyDescent="0.25">
      <c r="A4352"/>
      <c r="B4352" s="1"/>
      <c r="C4352"/>
      <c r="D4352"/>
      <c r="E4352" s="76"/>
      <c r="F4352" s="76"/>
      <c r="G4352" s="2"/>
      <c r="H4352" s="77"/>
      <c r="J4352" s="79" t="str">
        <f>IF(IF(IF(_xlfn.MAXIFS($F$2:$F4351,$C$2:$C4351,$C4352,$B$2:$B4351,$B4352,$A$2:$A4351,$A4352)=0,"",$E4352-_xlfn.MAXIFS($F$2:$F4351,$C$2:$C4351,$C4352,$B$2:$B4351,$B4352,$A$2:$A4351,$A4352))&lt;0,0,IF(_xlfn.MAXIFS($F$2:$F4351,$C$2:$C4351,$C4352,$B$2:$B4351,$B4352,$A$2:$A4351,$A4352)=0,"",$E4352-_xlfn.MAXIFS($F$2:$F4351,$C$2:$C4351,$C4352,$B$2:$B4351,$B4352,$A$2:$A4351,$A4352)))&gt;0.25,"",IF(IF(_xlfn.MAXIFS($F$2:$F4351,$C$2:$C4351,$C4352,$B$2:$B4351,$B4352,$A$2:$A4351,$A4352)=0,"",$E4352-_xlfn.MAXIFS($F$2:$F4351,$C$2:$C4351,$C4352,$B$2:$B4351,$B4352,$A$2:$A4351,$A4352))&lt;0,0,IF(_xlfn.MAXIFS($F$2:$F4351,$C$2:$C4351,$C4352,$B$2:$B4351,$B4352,$A$2:$A4351,$A4352)=0,"",$E4352-_xlfn.MAXIFS($F$2:$F4351,$C$2:$C4351,$C4352,$B$2:$B4351,$B4352,$A$2:$A4351,$A4352))))</f>
        <v/>
      </c>
      <c r="K4352" s="6" t="str">
        <f t="shared" si="202"/>
        <v/>
      </c>
      <c r="L4352" s="6" t="str">
        <f t="shared" si="203"/>
        <v/>
      </c>
      <c r="M4352" s="6" t="str">
        <f t="shared" si="201"/>
        <v/>
      </c>
    </row>
    <row r="4353" spans="1:13" x14ac:dyDescent="0.25">
      <c r="A4353"/>
      <c r="B4353" s="1"/>
      <c r="C4353"/>
      <c r="D4353"/>
      <c r="E4353" s="76"/>
      <c r="F4353" s="76"/>
      <c r="G4353" s="2"/>
      <c r="H4353" s="77"/>
      <c r="J4353" s="79" t="str">
        <f>IF(IF(IF(_xlfn.MAXIFS($F$2:$F4352,$C$2:$C4352,$C4353,$B$2:$B4352,$B4353,$A$2:$A4352,$A4353)=0,"",$E4353-_xlfn.MAXIFS($F$2:$F4352,$C$2:$C4352,$C4353,$B$2:$B4352,$B4353,$A$2:$A4352,$A4353))&lt;0,0,IF(_xlfn.MAXIFS($F$2:$F4352,$C$2:$C4352,$C4353,$B$2:$B4352,$B4353,$A$2:$A4352,$A4353)=0,"",$E4353-_xlfn.MAXIFS($F$2:$F4352,$C$2:$C4352,$C4353,$B$2:$B4352,$B4353,$A$2:$A4352,$A4353)))&gt;0.25,"",IF(IF(_xlfn.MAXIFS($F$2:$F4352,$C$2:$C4352,$C4353,$B$2:$B4352,$B4353,$A$2:$A4352,$A4353)=0,"",$E4353-_xlfn.MAXIFS($F$2:$F4352,$C$2:$C4352,$C4353,$B$2:$B4352,$B4353,$A$2:$A4352,$A4353))&lt;0,0,IF(_xlfn.MAXIFS($F$2:$F4352,$C$2:$C4352,$C4353,$B$2:$B4352,$B4353,$A$2:$A4352,$A4353)=0,"",$E4353-_xlfn.MAXIFS($F$2:$F4352,$C$2:$C4352,$C4353,$B$2:$B4352,$B4353,$A$2:$A4352,$A4353))))</f>
        <v/>
      </c>
      <c r="K4353" s="6" t="str">
        <f t="shared" si="202"/>
        <v/>
      </c>
      <c r="L4353" s="6" t="str">
        <f t="shared" si="203"/>
        <v/>
      </c>
      <c r="M4353" s="6" t="str">
        <f t="shared" si="201"/>
        <v/>
      </c>
    </row>
    <row r="4354" spans="1:13" x14ac:dyDescent="0.25">
      <c r="A4354"/>
      <c r="B4354" s="1"/>
      <c r="C4354"/>
      <c r="D4354"/>
      <c r="E4354" s="76"/>
      <c r="F4354" s="76"/>
      <c r="G4354" s="2"/>
      <c r="H4354" s="77"/>
      <c r="J4354" s="79" t="str">
        <f>IF(IF(IF(_xlfn.MAXIFS($F$2:$F4353,$C$2:$C4353,$C4354,$B$2:$B4353,$B4354,$A$2:$A4353,$A4354)=0,"",$E4354-_xlfn.MAXIFS($F$2:$F4353,$C$2:$C4353,$C4354,$B$2:$B4353,$B4354,$A$2:$A4353,$A4354))&lt;0,0,IF(_xlfn.MAXIFS($F$2:$F4353,$C$2:$C4353,$C4354,$B$2:$B4353,$B4354,$A$2:$A4353,$A4354)=0,"",$E4354-_xlfn.MAXIFS($F$2:$F4353,$C$2:$C4353,$C4354,$B$2:$B4353,$B4354,$A$2:$A4353,$A4354)))&gt;0.25,"",IF(IF(_xlfn.MAXIFS($F$2:$F4353,$C$2:$C4353,$C4354,$B$2:$B4353,$B4354,$A$2:$A4353,$A4354)=0,"",$E4354-_xlfn.MAXIFS($F$2:$F4353,$C$2:$C4353,$C4354,$B$2:$B4353,$B4354,$A$2:$A4353,$A4354))&lt;0,0,IF(_xlfn.MAXIFS($F$2:$F4353,$C$2:$C4353,$C4354,$B$2:$B4353,$B4354,$A$2:$A4353,$A4354)=0,"",$E4354-_xlfn.MAXIFS($F$2:$F4353,$C$2:$C4353,$C4354,$B$2:$B4353,$B4354,$A$2:$A4353,$A4354))))</f>
        <v/>
      </c>
      <c r="K4354" s="6" t="str">
        <f t="shared" si="202"/>
        <v/>
      </c>
      <c r="L4354" s="6" t="str">
        <f t="shared" si="203"/>
        <v/>
      </c>
      <c r="M4354" s="6" t="str">
        <f t="shared" ref="M4354:M4417" si="204">IF($A4354="","",IF(AND($K4354&gt;=10,$K4354&lt;=13),"Y",IF(AND($K4354=14,$L4354="EARLY"),"Y","N")))</f>
        <v/>
      </c>
    </row>
    <row r="4355" spans="1:13" x14ac:dyDescent="0.25">
      <c r="A4355"/>
      <c r="B4355" s="1"/>
      <c r="C4355"/>
      <c r="D4355"/>
      <c r="E4355" s="76"/>
      <c r="F4355" s="76"/>
      <c r="G4355" s="2"/>
      <c r="H4355" s="77"/>
      <c r="J4355" s="79" t="str">
        <f>IF(IF(IF(_xlfn.MAXIFS($F$2:$F4354,$C$2:$C4354,$C4355,$B$2:$B4354,$B4355,$A$2:$A4354,$A4355)=0,"",$E4355-_xlfn.MAXIFS($F$2:$F4354,$C$2:$C4354,$C4355,$B$2:$B4354,$B4355,$A$2:$A4354,$A4355))&lt;0,0,IF(_xlfn.MAXIFS($F$2:$F4354,$C$2:$C4354,$C4355,$B$2:$B4354,$B4355,$A$2:$A4354,$A4355)=0,"",$E4355-_xlfn.MAXIFS($F$2:$F4354,$C$2:$C4354,$C4355,$B$2:$B4354,$B4355,$A$2:$A4354,$A4355)))&gt;0.25,"",IF(IF(_xlfn.MAXIFS($F$2:$F4354,$C$2:$C4354,$C4355,$B$2:$B4354,$B4355,$A$2:$A4354,$A4355)=0,"",$E4355-_xlfn.MAXIFS($F$2:$F4354,$C$2:$C4354,$C4355,$B$2:$B4354,$B4355,$A$2:$A4354,$A4355))&lt;0,0,IF(_xlfn.MAXIFS($F$2:$F4354,$C$2:$C4354,$C4355,$B$2:$B4354,$B4355,$A$2:$A4354,$A4355)=0,"",$E4355-_xlfn.MAXIFS($F$2:$F4354,$C$2:$C4354,$C4355,$B$2:$B4354,$B4355,$A$2:$A4354,$A4355))))</f>
        <v/>
      </c>
      <c r="K4355" s="6" t="str">
        <f t="shared" ref="K4355:K4418" si="205">IF($J4355="","",IF(HOUR($E4355)&gt;19,19,IF(HOUR($E4355)&lt;5,5,HOUR($E4355))))</f>
        <v/>
      </c>
      <c r="L4355" s="6" t="str">
        <f t="shared" ref="L4355:L4418" si="206">IF($J4355="","",IF(MINUTE($E4355)&lt;30,"EARLY","LATE"))</f>
        <v/>
      </c>
      <c r="M4355" s="6" t="str">
        <f t="shared" si="204"/>
        <v/>
      </c>
    </row>
    <row r="4356" spans="1:13" x14ac:dyDescent="0.25">
      <c r="A4356"/>
      <c r="B4356" s="1"/>
      <c r="C4356"/>
      <c r="D4356"/>
      <c r="E4356" s="76"/>
      <c r="F4356" s="76"/>
      <c r="G4356" s="2"/>
      <c r="H4356" s="77"/>
      <c r="J4356" s="79" t="str">
        <f>IF(IF(IF(_xlfn.MAXIFS($F$2:$F4355,$C$2:$C4355,$C4356,$B$2:$B4355,$B4356,$A$2:$A4355,$A4356)=0,"",$E4356-_xlfn.MAXIFS($F$2:$F4355,$C$2:$C4355,$C4356,$B$2:$B4355,$B4356,$A$2:$A4355,$A4356))&lt;0,0,IF(_xlfn.MAXIFS($F$2:$F4355,$C$2:$C4355,$C4356,$B$2:$B4355,$B4356,$A$2:$A4355,$A4356)=0,"",$E4356-_xlfn.MAXIFS($F$2:$F4355,$C$2:$C4355,$C4356,$B$2:$B4355,$B4356,$A$2:$A4355,$A4356)))&gt;0.25,"",IF(IF(_xlfn.MAXIFS($F$2:$F4355,$C$2:$C4355,$C4356,$B$2:$B4355,$B4356,$A$2:$A4355,$A4356)=0,"",$E4356-_xlfn.MAXIFS($F$2:$F4355,$C$2:$C4355,$C4356,$B$2:$B4355,$B4356,$A$2:$A4355,$A4356))&lt;0,0,IF(_xlfn.MAXIFS($F$2:$F4355,$C$2:$C4355,$C4356,$B$2:$B4355,$B4356,$A$2:$A4355,$A4356)=0,"",$E4356-_xlfn.MAXIFS($F$2:$F4355,$C$2:$C4355,$C4356,$B$2:$B4355,$B4356,$A$2:$A4355,$A4356))))</f>
        <v/>
      </c>
      <c r="K4356" s="6" t="str">
        <f t="shared" si="205"/>
        <v/>
      </c>
      <c r="L4356" s="6" t="str">
        <f t="shared" si="206"/>
        <v/>
      </c>
      <c r="M4356" s="6" t="str">
        <f t="shared" si="204"/>
        <v/>
      </c>
    </row>
    <row r="4357" spans="1:13" x14ac:dyDescent="0.25">
      <c r="A4357"/>
      <c r="B4357" s="1"/>
      <c r="C4357"/>
      <c r="D4357"/>
      <c r="E4357" s="76"/>
      <c r="F4357" s="76"/>
      <c r="G4357" s="2"/>
      <c r="H4357" s="77"/>
      <c r="J4357" s="79" t="str">
        <f>IF(IF(IF(_xlfn.MAXIFS($F$2:$F4356,$C$2:$C4356,$C4357,$B$2:$B4356,$B4357,$A$2:$A4356,$A4357)=0,"",$E4357-_xlfn.MAXIFS($F$2:$F4356,$C$2:$C4356,$C4357,$B$2:$B4356,$B4357,$A$2:$A4356,$A4357))&lt;0,0,IF(_xlfn.MAXIFS($F$2:$F4356,$C$2:$C4356,$C4357,$B$2:$B4356,$B4357,$A$2:$A4356,$A4357)=0,"",$E4357-_xlfn.MAXIFS($F$2:$F4356,$C$2:$C4356,$C4357,$B$2:$B4356,$B4357,$A$2:$A4356,$A4357)))&gt;0.25,"",IF(IF(_xlfn.MAXIFS($F$2:$F4356,$C$2:$C4356,$C4357,$B$2:$B4356,$B4357,$A$2:$A4356,$A4357)=0,"",$E4357-_xlfn.MAXIFS($F$2:$F4356,$C$2:$C4356,$C4357,$B$2:$B4356,$B4357,$A$2:$A4356,$A4357))&lt;0,0,IF(_xlfn.MAXIFS($F$2:$F4356,$C$2:$C4356,$C4357,$B$2:$B4356,$B4357,$A$2:$A4356,$A4357)=0,"",$E4357-_xlfn.MAXIFS($F$2:$F4356,$C$2:$C4356,$C4357,$B$2:$B4356,$B4357,$A$2:$A4356,$A4357))))</f>
        <v/>
      </c>
      <c r="K4357" s="6" t="str">
        <f t="shared" si="205"/>
        <v/>
      </c>
      <c r="L4357" s="6" t="str">
        <f t="shared" si="206"/>
        <v/>
      </c>
      <c r="M4357" s="6" t="str">
        <f t="shared" si="204"/>
        <v/>
      </c>
    </row>
    <row r="4358" spans="1:13" x14ac:dyDescent="0.25">
      <c r="A4358"/>
      <c r="B4358" s="1"/>
      <c r="C4358"/>
      <c r="D4358"/>
      <c r="E4358" s="76"/>
      <c r="F4358" s="76"/>
      <c r="G4358" s="2"/>
      <c r="H4358" s="77"/>
      <c r="J4358" s="79" t="str">
        <f>IF(IF(IF(_xlfn.MAXIFS($F$2:$F4357,$C$2:$C4357,$C4358,$B$2:$B4357,$B4358,$A$2:$A4357,$A4358)=0,"",$E4358-_xlfn.MAXIFS($F$2:$F4357,$C$2:$C4357,$C4358,$B$2:$B4357,$B4358,$A$2:$A4357,$A4358))&lt;0,0,IF(_xlfn.MAXIFS($F$2:$F4357,$C$2:$C4357,$C4358,$B$2:$B4357,$B4358,$A$2:$A4357,$A4358)=0,"",$E4358-_xlfn.MAXIFS($F$2:$F4357,$C$2:$C4357,$C4358,$B$2:$B4357,$B4358,$A$2:$A4357,$A4358)))&gt;0.25,"",IF(IF(_xlfn.MAXIFS($F$2:$F4357,$C$2:$C4357,$C4358,$B$2:$B4357,$B4358,$A$2:$A4357,$A4358)=0,"",$E4358-_xlfn.MAXIFS($F$2:$F4357,$C$2:$C4357,$C4358,$B$2:$B4357,$B4358,$A$2:$A4357,$A4358))&lt;0,0,IF(_xlfn.MAXIFS($F$2:$F4357,$C$2:$C4357,$C4358,$B$2:$B4357,$B4358,$A$2:$A4357,$A4358)=0,"",$E4358-_xlfn.MAXIFS($F$2:$F4357,$C$2:$C4357,$C4358,$B$2:$B4357,$B4358,$A$2:$A4357,$A4358))))</f>
        <v/>
      </c>
      <c r="K4358" s="6" t="str">
        <f t="shared" si="205"/>
        <v/>
      </c>
      <c r="L4358" s="6" t="str">
        <f t="shared" si="206"/>
        <v/>
      </c>
      <c r="M4358" s="6" t="str">
        <f t="shared" si="204"/>
        <v/>
      </c>
    </row>
    <row r="4359" spans="1:13" x14ac:dyDescent="0.25">
      <c r="A4359"/>
      <c r="B4359" s="1"/>
      <c r="C4359"/>
      <c r="D4359"/>
      <c r="E4359" s="76"/>
      <c r="F4359" s="76"/>
      <c r="G4359" s="2"/>
      <c r="H4359" s="77"/>
      <c r="J4359" s="79" t="str">
        <f>IF(IF(IF(_xlfn.MAXIFS($F$2:$F4358,$C$2:$C4358,$C4359,$B$2:$B4358,$B4359,$A$2:$A4358,$A4359)=0,"",$E4359-_xlfn.MAXIFS($F$2:$F4358,$C$2:$C4358,$C4359,$B$2:$B4358,$B4359,$A$2:$A4358,$A4359))&lt;0,0,IF(_xlfn.MAXIFS($F$2:$F4358,$C$2:$C4358,$C4359,$B$2:$B4358,$B4359,$A$2:$A4358,$A4359)=0,"",$E4359-_xlfn.MAXIFS($F$2:$F4358,$C$2:$C4358,$C4359,$B$2:$B4358,$B4359,$A$2:$A4358,$A4359)))&gt;0.25,"",IF(IF(_xlfn.MAXIFS($F$2:$F4358,$C$2:$C4358,$C4359,$B$2:$B4358,$B4359,$A$2:$A4358,$A4359)=0,"",$E4359-_xlfn.MAXIFS($F$2:$F4358,$C$2:$C4358,$C4359,$B$2:$B4358,$B4359,$A$2:$A4358,$A4359))&lt;0,0,IF(_xlfn.MAXIFS($F$2:$F4358,$C$2:$C4358,$C4359,$B$2:$B4358,$B4359,$A$2:$A4358,$A4359)=0,"",$E4359-_xlfn.MAXIFS($F$2:$F4358,$C$2:$C4358,$C4359,$B$2:$B4358,$B4359,$A$2:$A4358,$A4359))))</f>
        <v/>
      </c>
      <c r="K4359" s="6" t="str">
        <f t="shared" si="205"/>
        <v/>
      </c>
      <c r="L4359" s="6" t="str">
        <f t="shared" si="206"/>
        <v/>
      </c>
      <c r="M4359" s="6" t="str">
        <f t="shared" si="204"/>
        <v/>
      </c>
    </row>
    <row r="4360" spans="1:13" x14ac:dyDescent="0.25">
      <c r="A4360"/>
      <c r="B4360" s="1"/>
      <c r="C4360"/>
      <c r="D4360"/>
      <c r="E4360" s="76"/>
      <c r="F4360" s="76"/>
      <c r="G4360" s="2"/>
      <c r="H4360" s="77"/>
      <c r="J4360" s="79" t="str">
        <f>IF(IF(IF(_xlfn.MAXIFS($F$2:$F4359,$C$2:$C4359,$C4360,$B$2:$B4359,$B4360,$A$2:$A4359,$A4360)=0,"",$E4360-_xlfn.MAXIFS($F$2:$F4359,$C$2:$C4359,$C4360,$B$2:$B4359,$B4360,$A$2:$A4359,$A4360))&lt;0,0,IF(_xlfn.MAXIFS($F$2:$F4359,$C$2:$C4359,$C4360,$B$2:$B4359,$B4360,$A$2:$A4359,$A4360)=0,"",$E4360-_xlfn.MAXIFS($F$2:$F4359,$C$2:$C4359,$C4360,$B$2:$B4359,$B4360,$A$2:$A4359,$A4360)))&gt;0.25,"",IF(IF(_xlfn.MAXIFS($F$2:$F4359,$C$2:$C4359,$C4360,$B$2:$B4359,$B4360,$A$2:$A4359,$A4360)=0,"",$E4360-_xlfn.MAXIFS($F$2:$F4359,$C$2:$C4359,$C4360,$B$2:$B4359,$B4360,$A$2:$A4359,$A4360))&lt;0,0,IF(_xlfn.MAXIFS($F$2:$F4359,$C$2:$C4359,$C4360,$B$2:$B4359,$B4360,$A$2:$A4359,$A4360)=0,"",$E4360-_xlfn.MAXIFS($F$2:$F4359,$C$2:$C4359,$C4360,$B$2:$B4359,$B4360,$A$2:$A4359,$A4360))))</f>
        <v/>
      </c>
      <c r="K4360" s="6" t="str">
        <f t="shared" si="205"/>
        <v/>
      </c>
      <c r="L4360" s="6" t="str">
        <f t="shared" si="206"/>
        <v/>
      </c>
      <c r="M4360" s="6" t="str">
        <f t="shared" si="204"/>
        <v/>
      </c>
    </row>
    <row r="4361" spans="1:13" x14ac:dyDescent="0.25">
      <c r="A4361"/>
      <c r="B4361" s="1"/>
      <c r="C4361"/>
      <c r="D4361"/>
      <c r="E4361" s="76"/>
      <c r="F4361" s="76"/>
      <c r="G4361" s="2"/>
      <c r="H4361" s="77"/>
      <c r="J4361" s="79" t="str">
        <f>IF(IF(IF(_xlfn.MAXIFS($F$2:$F4360,$C$2:$C4360,$C4361,$B$2:$B4360,$B4361,$A$2:$A4360,$A4361)=0,"",$E4361-_xlfn.MAXIFS($F$2:$F4360,$C$2:$C4360,$C4361,$B$2:$B4360,$B4361,$A$2:$A4360,$A4361))&lt;0,0,IF(_xlfn.MAXIFS($F$2:$F4360,$C$2:$C4360,$C4361,$B$2:$B4360,$B4361,$A$2:$A4360,$A4361)=0,"",$E4361-_xlfn.MAXIFS($F$2:$F4360,$C$2:$C4360,$C4361,$B$2:$B4360,$B4361,$A$2:$A4360,$A4361)))&gt;0.25,"",IF(IF(_xlfn.MAXIFS($F$2:$F4360,$C$2:$C4360,$C4361,$B$2:$B4360,$B4361,$A$2:$A4360,$A4361)=0,"",$E4361-_xlfn.MAXIFS($F$2:$F4360,$C$2:$C4360,$C4361,$B$2:$B4360,$B4361,$A$2:$A4360,$A4361))&lt;0,0,IF(_xlfn.MAXIFS($F$2:$F4360,$C$2:$C4360,$C4361,$B$2:$B4360,$B4361,$A$2:$A4360,$A4361)=0,"",$E4361-_xlfn.MAXIFS($F$2:$F4360,$C$2:$C4360,$C4361,$B$2:$B4360,$B4361,$A$2:$A4360,$A4361))))</f>
        <v/>
      </c>
      <c r="K4361" s="6" t="str">
        <f t="shared" si="205"/>
        <v/>
      </c>
      <c r="L4361" s="6" t="str">
        <f t="shared" si="206"/>
        <v/>
      </c>
      <c r="M4361" s="6" t="str">
        <f t="shared" si="204"/>
        <v/>
      </c>
    </row>
    <row r="4362" spans="1:13" x14ac:dyDescent="0.25">
      <c r="A4362"/>
      <c r="B4362" s="1"/>
      <c r="C4362"/>
      <c r="D4362"/>
      <c r="E4362" s="76"/>
      <c r="F4362" s="76"/>
      <c r="G4362" s="2"/>
      <c r="H4362" s="77"/>
      <c r="J4362" s="79" t="str">
        <f>IF(IF(IF(_xlfn.MAXIFS($F$2:$F4361,$C$2:$C4361,$C4362,$B$2:$B4361,$B4362,$A$2:$A4361,$A4362)=0,"",$E4362-_xlfn.MAXIFS($F$2:$F4361,$C$2:$C4361,$C4362,$B$2:$B4361,$B4362,$A$2:$A4361,$A4362))&lt;0,0,IF(_xlfn.MAXIFS($F$2:$F4361,$C$2:$C4361,$C4362,$B$2:$B4361,$B4362,$A$2:$A4361,$A4362)=0,"",$E4362-_xlfn.MAXIFS($F$2:$F4361,$C$2:$C4361,$C4362,$B$2:$B4361,$B4362,$A$2:$A4361,$A4362)))&gt;0.25,"",IF(IF(_xlfn.MAXIFS($F$2:$F4361,$C$2:$C4361,$C4362,$B$2:$B4361,$B4362,$A$2:$A4361,$A4362)=0,"",$E4362-_xlfn.MAXIFS($F$2:$F4361,$C$2:$C4361,$C4362,$B$2:$B4361,$B4362,$A$2:$A4361,$A4362))&lt;0,0,IF(_xlfn.MAXIFS($F$2:$F4361,$C$2:$C4361,$C4362,$B$2:$B4361,$B4362,$A$2:$A4361,$A4362)=0,"",$E4362-_xlfn.MAXIFS($F$2:$F4361,$C$2:$C4361,$C4362,$B$2:$B4361,$B4362,$A$2:$A4361,$A4362))))</f>
        <v/>
      </c>
      <c r="K4362" s="6" t="str">
        <f t="shared" si="205"/>
        <v/>
      </c>
      <c r="L4362" s="6" t="str">
        <f t="shared" si="206"/>
        <v/>
      </c>
      <c r="M4362" s="6" t="str">
        <f t="shared" si="204"/>
        <v/>
      </c>
    </row>
    <row r="4363" spans="1:13" x14ac:dyDescent="0.25">
      <c r="A4363"/>
      <c r="B4363" s="1"/>
      <c r="C4363"/>
      <c r="D4363"/>
      <c r="E4363" s="76"/>
      <c r="F4363" s="76"/>
      <c r="G4363" s="2"/>
      <c r="H4363" s="77"/>
      <c r="J4363" s="79" t="str">
        <f>IF(IF(IF(_xlfn.MAXIFS($F$2:$F4362,$C$2:$C4362,$C4363,$B$2:$B4362,$B4363,$A$2:$A4362,$A4363)=0,"",$E4363-_xlfn.MAXIFS($F$2:$F4362,$C$2:$C4362,$C4363,$B$2:$B4362,$B4363,$A$2:$A4362,$A4363))&lt;0,0,IF(_xlfn.MAXIFS($F$2:$F4362,$C$2:$C4362,$C4363,$B$2:$B4362,$B4363,$A$2:$A4362,$A4363)=0,"",$E4363-_xlfn.MAXIFS($F$2:$F4362,$C$2:$C4362,$C4363,$B$2:$B4362,$B4363,$A$2:$A4362,$A4363)))&gt;0.25,"",IF(IF(_xlfn.MAXIFS($F$2:$F4362,$C$2:$C4362,$C4363,$B$2:$B4362,$B4363,$A$2:$A4362,$A4363)=0,"",$E4363-_xlfn.MAXIFS($F$2:$F4362,$C$2:$C4362,$C4363,$B$2:$B4362,$B4363,$A$2:$A4362,$A4363))&lt;0,0,IF(_xlfn.MAXIFS($F$2:$F4362,$C$2:$C4362,$C4363,$B$2:$B4362,$B4363,$A$2:$A4362,$A4363)=0,"",$E4363-_xlfn.MAXIFS($F$2:$F4362,$C$2:$C4362,$C4363,$B$2:$B4362,$B4363,$A$2:$A4362,$A4363))))</f>
        <v/>
      </c>
      <c r="K4363" s="6" t="str">
        <f t="shared" si="205"/>
        <v/>
      </c>
      <c r="L4363" s="6" t="str">
        <f t="shared" si="206"/>
        <v/>
      </c>
      <c r="M4363" s="6" t="str">
        <f t="shared" si="204"/>
        <v/>
      </c>
    </row>
    <row r="4364" spans="1:13" x14ac:dyDescent="0.25">
      <c r="A4364"/>
      <c r="B4364" s="1"/>
      <c r="C4364"/>
      <c r="D4364"/>
      <c r="E4364" s="76"/>
      <c r="F4364" s="76"/>
      <c r="G4364" s="2"/>
      <c r="H4364" s="77"/>
      <c r="J4364" s="79" t="str">
        <f>IF(IF(IF(_xlfn.MAXIFS($F$2:$F4363,$C$2:$C4363,$C4364,$B$2:$B4363,$B4364,$A$2:$A4363,$A4364)=0,"",$E4364-_xlfn.MAXIFS($F$2:$F4363,$C$2:$C4363,$C4364,$B$2:$B4363,$B4364,$A$2:$A4363,$A4364))&lt;0,0,IF(_xlfn.MAXIFS($F$2:$F4363,$C$2:$C4363,$C4364,$B$2:$B4363,$B4364,$A$2:$A4363,$A4364)=0,"",$E4364-_xlfn.MAXIFS($F$2:$F4363,$C$2:$C4363,$C4364,$B$2:$B4363,$B4364,$A$2:$A4363,$A4364)))&gt;0.25,"",IF(IF(_xlfn.MAXIFS($F$2:$F4363,$C$2:$C4363,$C4364,$B$2:$B4363,$B4364,$A$2:$A4363,$A4364)=0,"",$E4364-_xlfn.MAXIFS($F$2:$F4363,$C$2:$C4363,$C4364,$B$2:$B4363,$B4364,$A$2:$A4363,$A4364))&lt;0,0,IF(_xlfn.MAXIFS($F$2:$F4363,$C$2:$C4363,$C4364,$B$2:$B4363,$B4364,$A$2:$A4363,$A4364)=0,"",$E4364-_xlfn.MAXIFS($F$2:$F4363,$C$2:$C4363,$C4364,$B$2:$B4363,$B4364,$A$2:$A4363,$A4364))))</f>
        <v/>
      </c>
      <c r="K4364" s="6" t="str">
        <f t="shared" si="205"/>
        <v/>
      </c>
      <c r="L4364" s="6" t="str">
        <f t="shared" si="206"/>
        <v/>
      </c>
      <c r="M4364" s="6" t="str">
        <f t="shared" si="204"/>
        <v/>
      </c>
    </row>
    <row r="4365" spans="1:13" x14ac:dyDescent="0.25">
      <c r="A4365"/>
      <c r="B4365" s="1"/>
      <c r="C4365"/>
      <c r="D4365"/>
      <c r="E4365" s="76"/>
      <c r="F4365" s="76"/>
      <c r="G4365" s="2"/>
      <c r="H4365" s="77"/>
      <c r="J4365" s="79" t="str">
        <f>IF(IF(IF(_xlfn.MAXIFS($F$2:$F4364,$C$2:$C4364,$C4365,$B$2:$B4364,$B4365,$A$2:$A4364,$A4365)=0,"",$E4365-_xlfn.MAXIFS($F$2:$F4364,$C$2:$C4364,$C4365,$B$2:$B4364,$B4365,$A$2:$A4364,$A4365))&lt;0,0,IF(_xlfn.MAXIFS($F$2:$F4364,$C$2:$C4364,$C4365,$B$2:$B4364,$B4365,$A$2:$A4364,$A4365)=0,"",$E4365-_xlfn.MAXIFS($F$2:$F4364,$C$2:$C4364,$C4365,$B$2:$B4364,$B4365,$A$2:$A4364,$A4365)))&gt;0.25,"",IF(IF(_xlfn.MAXIFS($F$2:$F4364,$C$2:$C4364,$C4365,$B$2:$B4364,$B4365,$A$2:$A4364,$A4365)=0,"",$E4365-_xlfn.MAXIFS($F$2:$F4364,$C$2:$C4364,$C4365,$B$2:$B4364,$B4365,$A$2:$A4364,$A4365))&lt;0,0,IF(_xlfn.MAXIFS($F$2:$F4364,$C$2:$C4364,$C4365,$B$2:$B4364,$B4365,$A$2:$A4364,$A4365)=0,"",$E4365-_xlfn.MAXIFS($F$2:$F4364,$C$2:$C4364,$C4365,$B$2:$B4364,$B4365,$A$2:$A4364,$A4365))))</f>
        <v/>
      </c>
      <c r="K4365" s="6" t="str">
        <f t="shared" si="205"/>
        <v/>
      </c>
      <c r="L4365" s="6" t="str">
        <f t="shared" si="206"/>
        <v/>
      </c>
      <c r="M4365" s="6" t="str">
        <f t="shared" si="204"/>
        <v/>
      </c>
    </row>
    <row r="4366" spans="1:13" x14ac:dyDescent="0.25">
      <c r="A4366"/>
      <c r="B4366" s="1"/>
      <c r="C4366"/>
      <c r="D4366"/>
      <c r="E4366" s="76"/>
      <c r="F4366" s="76"/>
      <c r="G4366" s="2"/>
      <c r="H4366" s="77"/>
      <c r="J4366" s="79" t="str">
        <f>IF(IF(IF(_xlfn.MAXIFS($F$2:$F4365,$C$2:$C4365,$C4366,$B$2:$B4365,$B4366,$A$2:$A4365,$A4366)=0,"",$E4366-_xlfn.MAXIFS($F$2:$F4365,$C$2:$C4365,$C4366,$B$2:$B4365,$B4366,$A$2:$A4365,$A4366))&lt;0,0,IF(_xlfn.MAXIFS($F$2:$F4365,$C$2:$C4365,$C4366,$B$2:$B4365,$B4366,$A$2:$A4365,$A4366)=0,"",$E4366-_xlfn.MAXIFS($F$2:$F4365,$C$2:$C4365,$C4366,$B$2:$B4365,$B4366,$A$2:$A4365,$A4366)))&gt;0.25,"",IF(IF(_xlfn.MAXIFS($F$2:$F4365,$C$2:$C4365,$C4366,$B$2:$B4365,$B4366,$A$2:$A4365,$A4366)=0,"",$E4366-_xlfn.MAXIFS($F$2:$F4365,$C$2:$C4365,$C4366,$B$2:$B4365,$B4366,$A$2:$A4365,$A4366))&lt;0,0,IF(_xlfn.MAXIFS($F$2:$F4365,$C$2:$C4365,$C4366,$B$2:$B4365,$B4366,$A$2:$A4365,$A4366)=0,"",$E4366-_xlfn.MAXIFS($F$2:$F4365,$C$2:$C4365,$C4366,$B$2:$B4365,$B4366,$A$2:$A4365,$A4366))))</f>
        <v/>
      </c>
      <c r="K4366" s="6" t="str">
        <f t="shared" si="205"/>
        <v/>
      </c>
      <c r="L4366" s="6" t="str">
        <f t="shared" si="206"/>
        <v/>
      </c>
      <c r="M4366" s="6" t="str">
        <f t="shared" si="204"/>
        <v/>
      </c>
    </row>
    <row r="4367" spans="1:13" x14ac:dyDescent="0.25">
      <c r="A4367"/>
      <c r="B4367" s="1"/>
      <c r="C4367"/>
      <c r="D4367"/>
      <c r="E4367" s="76"/>
      <c r="F4367" s="76"/>
      <c r="G4367" s="2"/>
      <c r="H4367" s="77"/>
      <c r="J4367" s="79" t="str">
        <f>IF(IF(IF(_xlfn.MAXIFS($F$2:$F4366,$C$2:$C4366,$C4367,$B$2:$B4366,$B4367,$A$2:$A4366,$A4367)=0,"",$E4367-_xlfn.MAXIFS($F$2:$F4366,$C$2:$C4366,$C4367,$B$2:$B4366,$B4367,$A$2:$A4366,$A4367))&lt;0,0,IF(_xlfn.MAXIFS($F$2:$F4366,$C$2:$C4366,$C4367,$B$2:$B4366,$B4367,$A$2:$A4366,$A4367)=0,"",$E4367-_xlfn.MAXIFS($F$2:$F4366,$C$2:$C4366,$C4367,$B$2:$B4366,$B4367,$A$2:$A4366,$A4367)))&gt;0.25,"",IF(IF(_xlfn.MAXIFS($F$2:$F4366,$C$2:$C4366,$C4367,$B$2:$B4366,$B4367,$A$2:$A4366,$A4367)=0,"",$E4367-_xlfn.MAXIFS($F$2:$F4366,$C$2:$C4366,$C4367,$B$2:$B4366,$B4367,$A$2:$A4366,$A4367))&lt;0,0,IF(_xlfn.MAXIFS($F$2:$F4366,$C$2:$C4366,$C4367,$B$2:$B4366,$B4367,$A$2:$A4366,$A4367)=0,"",$E4367-_xlfn.MAXIFS($F$2:$F4366,$C$2:$C4366,$C4367,$B$2:$B4366,$B4367,$A$2:$A4366,$A4367))))</f>
        <v/>
      </c>
      <c r="K4367" s="6" t="str">
        <f t="shared" si="205"/>
        <v/>
      </c>
      <c r="L4367" s="6" t="str">
        <f t="shared" si="206"/>
        <v/>
      </c>
      <c r="M4367" s="6" t="str">
        <f t="shared" si="204"/>
        <v/>
      </c>
    </row>
    <row r="4368" spans="1:13" x14ac:dyDescent="0.25">
      <c r="A4368"/>
      <c r="B4368" s="1"/>
      <c r="C4368"/>
      <c r="D4368"/>
      <c r="E4368" s="76"/>
      <c r="F4368" s="76"/>
      <c r="G4368" s="2"/>
      <c r="H4368" s="77"/>
      <c r="J4368" s="79" t="str">
        <f>IF(IF(IF(_xlfn.MAXIFS($F$2:$F4367,$C$2:$C4367,$C4368,$B$2:$B4367,$B4368,$A$2:$A4367,$A4368)=0,"",$E4368-_xlfn.MAXIFS($F$2:$F4367,$C$2:$C4367,$C4368,$B$2:$B4367,$B4368,$A$2:$A4367,$A4368))&lt;0,0,IF(_xlfn.MAXIFS($F$2:$F4367,$C$2:$C4367,$C4368,$B$2:$B4367,$B4368,$A$2:$A4367,$A4368)=0,"",$E4368-_xlfn.MAXIFS($F$2:$F4367,$C$2:$C4367,$C4368,$B$2:$B4367,$B4368,$A$2:$A4367,$A4368)))&gt;0.25,"",IF(IF(_xlfn.MAXIFS($F$2:$F4367,$C$2:$C4367,$C4368,$B$2:$B4367,$B4368,$A$2:$A4367,$A4368)=0,"",$E4368-_xlfn.MAXIFS($F$2:$F4367,$C$2:$C4367,$C4368,$B$2:$B4367,$B4368,$A$2:$A4367,$A4368))&lt;0,0,IF(_xlfn.MAXIFS($F$2:$F4367,$C$2:$C4367,$C4368,$B$2:$B4367,$B4368,$A$2:$A4367,$A4368)=0,"",$E4368-_xlfn.MAXIFS($F$2:$F4367,$C$2:$C4367,$C4368,$B$2:$B4367,$B4368,$A$2:$A4367,$A4368))))</f>
        <v/>
      </c>
      <c r="K4368" s="6" t="str">
        <f t="shared" si="205"/>
        <v/>
      </c>
      <c r="L4368" s="6" t="str">
        <f t="shared" si="206"/>
        <v/>
      </c>
      <c r="M4368" s="6" t="str">
        <f t="shared" si="204"/>
        <v/>
      </c>
    </row>
    <row r="4369" spans="1:13" x14ac:dyDescent="0.25">
      <c r="A4369"/>
      <c r="B4369" s="1"/>
      <c r="C4369"/>
      <c r="D4369"/>
      <c r="E4369" s="76"/>
      <c r="F4369" s="76"/>
      <c r="G4369" s="2"/>
      <c r="H4369" s="77"/>
      <c r="J4369" s="79" t="str">
        <f>IF(IF(IF(_xlfn.MAXIFS($F$2:$F4368,$C$2:$C4368,$C4369,$B$2:$B4368,$B4369,$A$2:$A4368,$A4369)=0,"",$E4369-_xlfn.MAXIFS($F$2:$F4368,$C$2:$C4368,$C4369,$B$2:$B4368,$B4369,$A$2:$A4368,$A4369))&lt;0,0,IF(_xlfn.MAXIFS($F$2:$F4368,$C$2:$C4368,$C4369,$B$2:$B4368,$B4369,$A$2:$A4368,$A4369)=0,"",$E4369-_xlfn.MAXIFS($F$2:$F4368,$C$2:$C4368,$C4369,$B$2:$B4368,$B4369,$A$2:$A4368,$A4369)))&gt;0.25,"",IF(IF(_xlfn.MAXIFS($F$2:$F4368,$C$2:$C4368,$C4369,$B$2:$B4368,$B4369,$A$2:$A4368,$A4369)=0,"",$E4369-_xlfn.MAXIFS($F$2:$F4368,$C$2:$C4368,$C4369,$B$2:$B4368,$B4369,$A$2:$A4368,$A4369))&lt;0,0,IF(_xlfn.MAXIFS($F$2:$F4368,$C$2:$C4368,$C4369,$B$2:$B4368,$B4369,$A$2:$A4368,$A4369)=0,"",$E4369-_xlfn.MAXIFS($F$2:$F4368,$C$2:$C4368,$C4369,$B$2:$B4368,$B4369,$A$2:$A4368,$A4369))))</f>
        <v/>
      </c>
      <c r="K4369" s="6" t="str">
        <f t="shared" si="205"/>
        <v/>
      </c>
      <c r="L4369" s="6" t="str">
        <f t="shared" si="206"/>
        <v/>
      </c>
      <c r="M4369" s="6" t="str">
        <f t="shared" si="204"/>
        <v/>
      </c>
    </row>
    <row r="4370" spans="1:13" x14ac:dyDescent="0.25">
      <c r="A4370"/>
      <c r="B4370" s="1"/>
      <c r="C4370"/>
      <c r="D4370"/>
      <c r="E4370" s="76"/>
      <c r="F4370" s="76"/>
      <c r="G4370" s="2"/>
      <c r="H4370" s="77"/>
      <c r="J4370" s="79" t="str">
        <f>IF(IF(IF(_xlfn.MAXIFS($F$2:$F4369,$C$2:$C4369,$C4370,$B$2:$B4369,$B4370,$A$2:$A4369,$A4370)=0,"",$E4370-_xlfn.MAXIFS($F$2:$F4369,$C$2:$C4369,$C4370,$B$2:$B4369,$B4370,$A$2:$A4369,$A4370))&lt;0,0,IF(_xlfn.MAXIFS($F$2:$F4369,$C$2:$C4369,$C4370,$B$2:$B4369,$B4370,$A$2:$A4369,$A4370)=0,"",$E4370-_xlfn.MAXIFS($F$2:$F4369,$C$2:$C4369,$C4370,$B$2:$B4369,$B4370,$A$2:$A4369,$A4370)))&gt;0.25,"",IF(IF(_xlfn.MAXIFS($F$2:$F4369,$C$2:$C4369,$C4370,$B$2:$B4369,$B4370,$A$2:$A4369,$A4370)=0,"",$E4370-_xlfn.MAXIFS($F$2:$F4369,$C$2:$C4369,$C4370,$B$2:$B4369,$B4370,$A$2:$A4369,$A4370))&lt;0,0,IF(_xlfn.MAXIFS($F$2:$F4369,$C$2:$C4369,$C4370,$B$2:$B4369,$B4370,$A$2:$A4369,$A4370)=0,"",$E4370-_xlfn.MAXIFS($F$2:$F4369,$C$2:$C4369,$C4370,$B$2:$B4369,$B4370,$A$2:$A4369,$A4370))))</f>
        <v/>
      </c>
      <c r="K4370" s="6" t="str">
        <f t="shared" si="205"/>
        <v/>
      </c>
      <c r="L4370" s="6" t="str">
        <f t="shared" si="206"/>
        <v/>
      </c>
      <c r="M4370" s="6" t="str">
        <f t="shared" si="204"/>
        <v/>
      </c>
    </row>
    <row r="4371" spans="1:13" x14ac:dyDescent="0.25">
      <c r="A4371"/>
      <c r="B4371" s="1"/>
      <c r="C4371"/>
      <c r="D4371"/>
      <c r="E4371" s="76"/>
      <c r="F4371" s="76"/>
      <c r="G4371" s="2"/>
      <c r="H4371" s="77"/>
      <c r="J4371" s="79" t="str">
        <f>IF(IF(IF(_xlfn.MAXIFS($F$2:$F4370,$C$2:$C4370,$C4371,$B$2:$B4370,$B4371,$A$2:$A4370,$A4371)=0,"",$E4371-_xlfn.MAXIFS($F$2:$F4370,$C$2:$C4370,$C4371,$B$2:$B4370,$B4371,$A$2:$A4370,$A4371))&lt;0,0,IF(_xlfn.MAXIFS($F$2:$F4370,$C$2:$C4370,$C4371,$B$2:$B4370,$B4371,$A$2:$A4370,$A4371)=0,"",$E4371-_xlfn.MAXIFS($F$2:$F4370,$C$2:$C4370,$C4371,$B$2:$B4370,$B4371,$A$2:$A4370,$A4371)))&gt;0.25,"",IF(IF(_xlfn.MAXIFS($F$2:$F4370,$C$2:$C4370,$C4371,$B$2:$B4370,$B4371,$A$2:$A4370,$A4371)=0,"",$E4371-_xlfn.MAXIFS($F$2:$F4370,$C$2:$C4370,$C4371,$B$2:$B4370,$B4371,$A$2:$A4370,$A4371))&lt;0,0,IF(_xlfn.MAXIFS($F$2:$F4370,$C$2:$C4370,$C4371,$B$2:$B4370,$B4371,$A$2:$A4370,$A4371)=0,"",$E4371-_xlfn.MAXIFS($F$2:$F4370,$C$2:$C4370,$C4371,$B$2:$B4370,$B4371,$A$2:$A4370,$A4371))))</f>
        <v/>
      </c>
      <c r="K4371" s="6" t="str">
        <f t="shared" si="205"/>
        <v/>
      </c>
      <c r="L4371" s="6" t="str">
        <f t="shared" si="206"/>
        <v/>
      </c>
      <c r="M4371" s="6" t="str">
        <f t="shared" si="204"/>
        <v/>
      </c>
    </row>
    <row r="4372" spans="1:13" x14ac:dyDescent="0.25">
      <c r="A4372"/>
      <c r="B4372" s="1"/>
      <c r="C4372"/>
      <c r="D4372"/>
      <c r="E4372" s="76"/>
      <c r="F4372" s="76"/>
      <c r="G4372" s="2"/>
      <c r="H4372" s="77"/>
      <c r="J4372" s="79" t="str">
        <f>IF(IF(IF(_xlfn.MAXIFS($F$2:$F4371,$C$2:$C4371,$C4372,$B$2:$B4371,$B4372,$A$2:$A4371,$A4372)=0,"",$E4372-_xlfn.MAXIFS($F$2:$F4371,$C$2:$C4371,$C4372,$B$2:$B4371,$B4372,$A$2:$A4371,$A4372))&lt;0,0,IF(_xlfn.MAXIFS($F$2:$F4371,$C$2:$C4371,$C4372,$B$2:$B4371,$B4372,$A$2:$A4371,$A4372)=0,"",$E4372-_xlfn.MAXIFS($F$2:$F4371,$C$2:$C4371,$C4372,$B$2:$B4371,$B4372,$A$2:$A4371,$A4372)))&gt;0.25,"",IF(IF(_xlfn.MAXIFS($F$2:$F4371,$C$2:$C4371,$C4372,$B$2:$B4371,$B4372,$A$2:$A4371,$A4372)=0,"",$E4372-_xlfn.MAXIFS($F$2:$F4371,$C$2:$C4371,$C4372,$B$2:$B4371,$B4372,$A$2:$A4371,$A4372))&lt;0,0,IF(_xlfn.MAXIFS($F$2:$F4371,$C$2:$C4371,$C4372,$B$2:$B4371,$B4372,$A$2:$A4371,$A4372)=0,"",$E4372-_xlfn.MAXIFS($F$2:$F4371,$C$2:$C4371,$C4372,$B$2:$B4371,$B4372,$A$2:$A4371,$A4372))))</f>
        <v/>
      </c>
      <c r="K4372" s="6" t="str">
        <f t="shared" si="205"/>
        <v/>
      </c>
      <c r="L4372" s="6" t="str">
        <f t="shared" si="206"/>
        <v/>
      </c>
      <c r="M4372" s="6" t="str">
        <f t="shared" si="204"/>
        <v/>
      </c>
    </row>
    <row r="4373" spans="1:13" x14ac:dyDescent="0.25">
      <c r="A4373"/>
      <c r="B4373" s="1"/>
      <c r="C4373"/>
      <c r="D4373"/>
      <c r="E4373" s="76"/>
      <c r="F4373" s="76"/>
      <c r="G4373" s="2"/>
      <c r="H4373" s="77"/>
      <c r="J4373" s="79" t="str">
        <f>IF(IF(IF(_xlfn.MAXIFS($F$2:$F4372,$C$2:$C4372,$C4373,$B$2:$B4372,$B4373,$A$2:$A4372,$A4373)=0,"",$E4373-_xlfn.MAXIFS($F$2:$F4372,$C$2:$C4372,$C4373,$B$2:$B4372,$B4373,$A$2:$A4372,$A4373))&lt;0,0,IF(_xlfn.MAXIFS($F$2:$F4372,$C$2:$C4372,$C4373,$B$2:$B4372,$B4373,$A$2:$A4372,$A4373)=0,"",$E4373-_xlfn.MAXIFS($F$2:$F4372,$C$2:$C4372,$C4373,$B$2:$B4372,$B4373,$A$2:$A4372,$A4373)))&gt;0.25,"",IF(IF(_xlfn.MAXIFS($F$2:$F4372,$C$2:$C4372,$C4373,$B$2:$B4372,$B4373,$A$2:$A4372,$A4373)=0,"",$E4373-_xlfn.MAXIFS($F$2:$F4372,$C$2:$C4372,$C4373,$B$2:$B4372,$B4373,$A$2:$A4372,$A4373))&lt;0,0,IF(_xlfn.MAXIFS($F$2:$F4372,$C$2:$C4372,$C4373,$B$2:$B4372,$B4373,$A$2:$A4372,$A4373)=0,"",$E4373-_xlfn.MAXIFS($F$2:$F4372,$C$2:$C4372,$C4373,$B$2:$B4372,$B4373,$A$2:$A4372,$A4373))))</f>
        <v/>
      </c>
      <c r="K4373" s="6" t="str">
        <f t="shared" si="205"/>
        <v/>
      </c>
      <c r="L4373" s="6" t="str">
        <f t="shared" si="206"/>
        <v/>
      </c>
      <c r="M4373" s="6" t="str">
        <f t="shared" si="204"/>
        <v/>
      </c>
    </row>
    <row r="4374" spans="1:13" x14ac:dyDescent="0.25">
      <c r="A4374"/>
      <c r="B4374" s="1"/>
      <c r="C4374"/>
      <c r="D4374"/>
      <c r="E4374" s="76"/>
      <c r="F4374" s="76"/>
      <c r="G4374" s="2"/>
      <c r="H4374" s="77"/>
      <c r="J4374" s="79" t="str">
        <f>IF(IF(IF(_xlfn.MAXIFS($F$2:$F4373,$C$2:$C4373,$C4374,$B$2:$B4373,$B4374,$A$2:$A4373,$A4374)=0,"",$E4374-_xlfn.MAXIFS($F$2:$F4373,$C$2:$C4373,$C4374,$B$2:$B4373,$B4374,$A$2:$A4373,$A4374))&lt;0,0,IF(_xlfn.MAXIFS($F$2:$F4373,$C$2:$C4373,$C4374,$B$2:$B4373,$B4374,$A$2:$A4373,$A4374)=0,"",$E4374-_xlfn.MAXIFS($F$2:$F4373,$C$2:$C4373,$C4374,$B$2:$B4373,$B4374,$A$2:$A4373,$A4374)))&gt;0.25,"",IF(IF(_xlfn.MAXIFS($F$2:$F4373,$C$2:$C4373,$C4374,$B$2:$B4373,$B4374,$A$2:$A4373,$A4374)=0,"",$E4374-_xlfn.MAXIFS($F$2:$F4373,$C$2:$C4373,$C4374,$B$2:$B4373,$B4374,$A$2:$A4373,$A4374))&lt;0,0,IF(_xlfn.MAXIFS($F$2:$F4373,$C$2:$C4373,$C4374,$B$2:$B4373,$B4374,$A$2:$A4373,$A4374)=0,"",$E4374-_xlfn.MAXIFS($F$2:$F4373,$C$2:$C4373,$C4374,$B$2:$B4373,$B4374,$A$2:$A4373,$A4374))))</f>
        <v/>
      </c>
      <c r="K4374" s="6" t="str">
        <f t="shared" si="205"/>
        <v/>
      </c>
      <c r="L4374" s="6" t="str">
        <f t="shared" si="206"/>
        <v/>
      </c>
      <c r="M4374" s="6" t="str">
        <f t="shared" si="204"/>
        <v/>
      </c>
    </row>
    <row r="4375" spans="1:13" x14ac:dyDescent="0.25">
      <c r="A4375"/>
      <c r="B4375" s="1"/>
      <c r="C4375"/>
      <c r="D4375"/>
      <c r="E4375" s="76"/>
      <c r="F4375" s="76"/>
      <c r="G4375" s="2"/>
      <c r="H4375" s="77"/>
      <c r="J4375" s="79" t="str">
        <f>IF(IF(IF(_xlfn.MAXIFS($F$2:$F4374,$C$2:$C4374,$C4375,$B$2:$B4374,$B4375,$A$2:$A4374,$A4375)=0,"",$E4375-_xlfn.MAXIFS($F$2:$F4374,$C$2:$C4374,$C4375,$B$2:$B4374,$B4375,$A$2:$A4374,$A4375))&lt;0,0,IF(_xlfn.MAXIFS($F$2:$F4374,$C$2:$C4374,$C4375,$B$2:$B4374,$B4375,$A$2:$A4374,$A4375)=0,"",$E4375-_xlfn.MAXIFS($F$2:$F4374,$C$2:$C4374,$C4375,$B$2:$B4374,$B4375,$A$2:$A4374,$A4375)))&gt;0.25,"",IF(IF(_xlfn.MAXIFS($F$2:$F4374,$C$2:$C4374,$C4375,$B$2:$B4374,$B4375,$A$2:$A4374,$A4375)=0,"",$E4375-_xlfn.MAXIFS($F$2:$F4374,$C$2:$C4374,$C4375,$B$2:$B4374,$B4375,$A$2:$A4374,$A4375))&lt;0,0,IF(_xlfn.MAXIFS($F$2:$F4374,$C$2:$C4374,$C4375,$B$2:$B4374,$B4375,$A$2:$A4374,$A4375)=0,"",$E4375-_xlfn.MAXIFS($F$2:$F4374,$C$2:$C4374,$C4375,$B$2:$B4374,$B4375,$A$2:$A4374,$A4375))))</f>
        <v/>
      </c>
      <c r="K4375" s="6" t="str">
        <f t="shared" si="205"/>
        <v/>
      </c>
      <c r="L4375" s="6" t="str">
        <f t="shared" si="206"/>
        <v/>
      </c>
      <c r="M4375" s="6" t="str">
        <f t="shared" si="204"/>
        <v/>
      </c>
    </row>
    <row r="4376" spans="1:13" x14ac:dyDescent="0.25">
      <c r="A4376"/>
      <c r="B4376" s="1"/>
      <c r="C4376"/>
      <c r="D4376"/>
      <c r="E4376" s="76"/>
      <c r="F4376" s="76"/>
      <c r="G4376" s="2"/>
      <c r="H4376" s="77"/>
      <c r="J4376" s="79" t="str">
        <f>IF(IF(IF(_xlfn.MAXIFS($F$2:$F4375,$C$2:$C4375,$C4376,$B$2:$B4375,$B4376,$A$2:$A4375,$A4376)=0,"",$E4376-_xlfn.MAXIFS($F$2:$F4375,$C$2:$C4375,$C4376,$B$2:$B4375,$B4376,$A$2:$A4375,$A4376))&lt;0,0,IF(_xlfn.MAXIFS($F$2:$F4375,$C$2:$C4375,$C4376,$B$2:$B4375,$B4376,$A$2:$A4375,$A4376)=0,"",$E4376-_xlfn.MAXIFS($F$2:$F4375,$C$2:$C4375,$C4376,$B$2:$B4375,$B4376,$A$2:$A4375,$A4376)))&gt;0.25,"",IF(IF(_xlfn.MAXIFS($F$2:$F4375,$C$2:$C4375,$C4376,$B$2:$B4375,$B4376,$A$2:$A4375,$A4376)=0,"",$E4376-_xlfn.MAXIFS($F$2:$F4375,$C$2:$C4375,$C4376,$B$2:$B4375,$B4376,$A$2:$A4375,$A4376))&lt;0,0,IF(_xlfn.MAXIFS($F$2:$F4375,$C$2:$C4375,$C4376,$B$2:$B4375,$B4376,$A$2:$A4375,$A4376)=0,"",$E4376-_xlfn.MAXIFS($F$2:$F4375,$C$2:$C4375,$C4376,$B$2:$B4375,$B4376,$A$2:$A4375,$A4376))))</f>
        <v/>
      </c>
      <c r="K4376" s="6" t="str">
        <f t="shared" si="205"/>
        <v/>
      </c>
      <c r="L4376" s="6" t="str">
        <f t="shared" si="206"/>
        <v/>
      </c>
      <c r="M4376" s="6" t="str">
        <f t="shared" si="204"/>
        <v/>
      </c>
    </row>
    <row r="4377" spans="1:13" x14ac:dyDescent="0.25">
      <c r="A4377"/>
      <c r="B4377" s="1"/>
      <c r="C4377"/>
      <c r="D4377"/>
      <c r="E4377" s="76"/>
      <c r="F4377" s="76"/>
      <c r="G4377" s="2"/>
      <c r="H4377" s="77"/>
      <c r="J4377" s="79" t="str">
        <f>IF(IF(IF(_xlfn.MAXIFS($F$2:$F4376,$C$2:$C4376,$C4377,$B$2:$B4376,$B4377,$A$2:$A4376,$A4377)=0,"",$E4377-_xlfn.MAXIFS($F$2:$F4376,$C$2:$C4376,$C4377,$B$2:$B4376,$B4377,$A$2:$A4376,$A4377))&lt;0,0,IF(_xlfn.MAXIFS($F$2:$F4376,$C$2:$C4376,$C4377,$B$2:$B4376,$B4377,$A$2:$A4376,$A4377)=0,"",$E4377-_xlfn.MAXIFS($F$2:$F4376,$C$2:$C4376,$C4377,$B$2:$B4376,$B4377,$A$2:$A4376,$A4377)))&gt;0.25,"",IF(IF(_xlfn.MAXIFS($F$2:$F4376,$C$2:$C4376,$C4377,$B$2:$B4376,$B4377,$A$2:$A4376,$A4377)=0,"",$E4377-_xlfn.MAXIFS($F$2:$F4376,$C$2:$C4376,$C4377,$B$2:$B4376,$B4377,$A$2:$A4376,$A4377))&lt;0,0,IF(_xlfn.MAXIFS($F$2:$F4376,$C$2:$C4376,$C4377,$B$2:$B4376,$B4377,$A$2:$A4376,$A4377)=0,"",$E4377-_xlfn.MAXIFS($F$2:$F4376,$C$2:$C4376,$C4377,$B$2:$B4376,$B4377,$A$2:$A4376,$A4377))))</f>
        <v/>
      </c>
      <c r="K4377" s="6" t="str">
        <f t="shared" si="205"/>
        <v/>
      </c>
      <c r="L4377" s="6" t="str">
        <f t="shared" si="206"/>
        <v/>
      </c>
      <c r="M4377" s="6" t="str">
        <f t="shared" si="204"/>
        <v/>
      </c>
    </row>
    <row r="4378" spans="1:13" x14ac:dyDescent="0.25">
      <c r="A4378"/>
      <c r="B4378" s="1"/>
      <c r="C4378"/>
      <c r="D4378"/>
      <c r="E4378" s="76"/>
      <c r="F4378" s="76"/>
      <c r="G4378" s="2"/>
      <c r="H4378" s="77"/>
      <c r="J4378" s="79" t="str">
        <f>IF(IF(IF(_xlfn.MAXIFS($F$2:$F4377,$C$2:$C4377,$C4378,$B$2:$B4377,$B4378,$A$2:$A4377,$A4378)=0,"",$E4378-_xlfn.MAXIFS($F$2:$F4377,$C$2:$C4377,$C4378,$B$2:$B4377,$B4378,$A$2:$A4377,$A4378))&lt;0,0,IF(_xlfn.MAXIFS($F$2:$F4377,$C$2:$C4377,$C4378,$B$2:$B4377,$B4378,$A$2:$A4377,$A4378)=0,"",$E4378-_xlfn.MAXIFS($F$2:$F4377,$C$2:$C4377,$C4378,$B$2:$B4377,$B4378,$A$2:$A4377,$A4378)))&gt;0.25,"",IF(IF(_xlfn.MAXIFS($F$2:$F4377,$C$2:$C4377,$C4378,$B$2:$B4377,$B4378,$A$2:$A4377,$A4378)=0,"",$E4378-_xlfn.MAXIFS($F$2:$F4377,$C$2:$C4377,$C4378,$B$2:$B4377,$B4378,$A$2:$A4377,$A4378))&lt;0,0,IF(_xlfn.MAXIFS($F$2:$F4377,$C$2:$C4377,$C4378,$B$2:$B4377,$B4378,$A$2:$A4377,$A4378)=0,"",$E4378-_xlfn.MAXIFS($F$2:$F4377,$C$2:$C4377,$C4378,$B$2:$B4377,$B4378,$A$2:$A4377,$A4378))))</f>
        <v/>
      </c>
      <c r="K4378" s="6" t="str">
        <f t="shared" si="205"/>
        <v/>
      </c>
      <c r="L4378" s="6" t="str">
        <f t="shared" si="206"/>
        <v/>
      </c>
      <c r="M4378" s="6" t="str">
        <f t="shared" si="204"/>
        <v/>
      </c>
    </row>
    <row r="4379" spans="1:13" x14ac:dyDescent="0.25">
      <c r="A4379"/>
      <c r="B4379" s="1"/>
      <c r="C4379"/>
      <c r="D4379"/>
      <c r="E4379" s="76"/>
      <c r="F4379" s="76"/>
      <c r="G4379" s="2"/>
      <c r="H4379" s="77"/>
      <c r="J4379" s="79" t="str">
        <f>IF(IF(IF(_xlfn.MAXIFS($F$2:$F4378,$C$2:$C4378,$C4379,$B$2:$B4378,$B4379,$A$2:$A4378,$A4379)=0,"",$E4379-_xlfn.MAXIFS($F$2:$F4378,$C$2:$C4378,$C4379,$B$2:$B4378,$B4379,$A$2:$A4378,$A4379))&lt;0,0,IF(_xlfn.MAXIFS($F$2:$F4378,$C$2:$C4378,$C4379,$B$2:$B4378,$B4379,$A$2:$A4378,$A4379)=0,"",$E4379-_xlfn.MAXIFS($F$2:$F4378,$C$2:$C4378,$C4379,$B$2:$B4378,$B4379,$A$2:$A4378,$A4379)))&gt;0.25,"",IF(IF(_xlfn.MAXIFS($F$2:$F4378,$C$2:$C4378,$C4379,$B$2:$B4378,$B4379,$A$2:$A4378,$A4379)=0,"",$E4379-_xlfn.MAXIFS($F$2:$F4378,$C$2:$C4378,$C4379,$B$2:$B4378,$B4379,$A$2:$A4378,$A4379))&lt;0,0,IF(_xlfn.MAXIFS($F$2:$F4378,$C$2:$C4378,$C4379,$B$2:$B4378,$B4379,$A$2:$A4378,$A4379)=0,"",$E4379-_xlfn.MAXIFS($F$2:$F4378,$C$2:$C4378,$C4379,$B$2:$B4378,$B4379,$A$2:$A4378,$A4379))))</f>
        <v/>
      </c>
      <c r="K4379" s="6" t="str">
        <f t="shared" si="205"/>
        <v/>
      </c>
      <c r="L4379" s="6" t="str">
        <f t="shared" si="206"/>
        <v/>
      </c>
      <c r="M4379" s="6" t="str">
        <f t="shared" si="204"/>
        <v/>
      </c>
    </row>
    <row r="4380" spans="1:13" x14ac:dyDescent="0.25">
      <c r="A4380"/>
      <c r="B4380" s="1"/>
      <c r="C4380"/>
      <c r="D4380"/>
      <c r="E4380" s="76"/>
      <c r="F4380" s="76"/>
      <c r="G4380" s="2"/>
      <c r="H4380" s="77"/>
      <c r="J4380" s="79" t="str">
        <f>IF(IF(IF(_xlfn.MAXIFS($F$2:$F4379,$C$2:$C4379,$C4380,$B$2:$B4379,$B4380,$A$2:$A4379,$A4380)=0,"",$E4380-_xlfn.MAXIFS($F$2:$F4379,$C$2:$C4379,$C4380,$B$2:$B4379,$B4380,$A$2:$A4379,$A4380))&lt;0,0,IF(_xlfn.MAXIFS($F$2:$F4379,$C$2:$C4379,$C4380,$B$2:$B4379,$B4380,$A$2:$A4379,$A4380)=0,"",$E4380-_xlfn.MAXIFS($F$2:$F4379,$C$2:$C4379,$C4380,$B$2:$B4379,$B4380,$A$2:$A4379,$A4380)))&gt;0.25,"",IF(IF(_xlfn.MAXIFS($F$2:$F4379,$C$2:$C4379,$C4380,$B$2:$B4379,$B4380,$A$2:$A4379,$A4380)=0,"",$E4380-_xlfn.MAXIFS($F$2:$F4379,$C$2:$C4379,$C4380,$B$2:$B4379,$B4380,$A$2:$A4379,$A4380))&lt;0,0,IF(_xlfn.MAXIFS($F$2:$F4379,$C$2:$C4379,$C4380,$B$2:$B4379,$B4380,$A$2:$A4379,$A4380)=0,"",$E4380-_xlfn.MAXIFS($F$2:$F4379,$C$2:$C4379,$C4380,$B$2:$B4379,$B4380,$A$2:$A4379,$A4380))))</f>
        <v/>
      </c>
      <c r="K4380" s="6" t="str">
        <f t="shared" si="205"/>
        <v/>
      </c>
      <c r="L4380" s="6" t="str">
        <f t="shared" si="206"/>
        <v/>
      </c>
      <c r="M4380" s="6" t="str">
        <f t="shared" si="204"/>
        <v/>
      </c>
    </row>
    <row r="4381" spans="1:13" x14ac:dyDescent="0.25">
      <c r="A4381"/>
      <c r="B4381" s="1"/>
      <c r="C4381"/>
      <c r="D4381"/>
      <c r="E4381" s="76"/>
      <c r="F4381" s="76"/>
      <c r="G4381" s="2"/>
      <c r="H4381" s="77"/>
      <c r="J4381" s="79" t="str">
        <f>IF(IF(IF(_xlfn.MAXIFS($F$2:$F4380,$C$2:$C4380,$C4381,$B$2:$B4380,$B4381,$A$2:$A4380,$A4381)=0,"",$E4381-_xlfn.MAXIFS($F$2:$F4380,$C$2:$C4380,$C4381,$B$2:$B4380,$B4381,$A$2:$A4380,$A4381))&lt;0,0,IF(_xlfn.MAXIFS($F$2:$F4380,$C$2:$C4380,$C4381,$B$2:$B4380,$B4381,$A$2:$A4380,$A4381)=0,"",$E4381-_xlfn.MAXIFS($F$2:$F4380,$C$2:$C4380,$C4381,$B$2:$B4380,$B4381,$A$2:$A4380,$A4381)))&gt;0.25,"",IF(IF(_xlfn.MAXIFS($F$2:$F4380,$C$2:$C4380,$C4381,$B$2:$B4380,$B4381,$A$2:$A4380,$A4381)=0,"",$E4381-_xlfn.MAXIFS($F$2:$F4380,$C$2:$C4380,$C4381,$B$2:$B4380,$B4381,$A$2:$A4380,$A4381))&lt;0,0,IF(_xlfn.MAXIFS($F$2:$F4380,$C$2:$C4380,$C4381,$B$2:$B4380,$B4381,$A$2:$A4380,$A4381)=0,"",$E4381-_xlfn.MAXIFS($F$2:$F4380,$C$2:$C4380,$C4381,$B$2:$B4380,$B4381,$A$2:$A4380,$A4381))))</f>
        <v/>
      </c>
      <c r="K4381" s="6" t="str">
        <f t="shared" si="205"/>
        <v/>
      </c>
      <c r="L4381" s="6" t="str">
        <f t="shared" si="206"/>
        <v/>
      </c>
      <c r="M4381" s="6" t="str">
        <f t="shared" si="204"/>
        <v/>
      </c>
    </row>
    <row r="4382" spans="1:13" x14ac:dyDescent="0.25">
      <c r="A4382"/>
      <c r="B4382" s="1"/>
      <c r="C4382"/>
      <c r="D4382"/>
      <c r="E4382" s="76"/>
      <c r="F4382" s="76"/>
      <c r="G4382" s="2"/>
      <c r="H4382" s="77"/>
      <c r="J4382" s="79" t="str">
        <f>IF(IF(IF(_xlfn.MAXIFS($F$2:$F4381,$C$2:$C4381,$C4382,$B$2:$B4381,$B4382,$A$2:$A4381,$A4382)=0,"",$E4382-_xlfn.MAXIFS($F$2:$F4381,$C$2:$C4381,$C4382,$B$2:$B4381,$B4382,$A$2:$A4381,$A4382))&lt;0,0,IF(_xlfn.MAXIFS($F$2:$F4381,$C$2:$C4381,$C4382,$B$2:$B4381,$B4382,$A$2:$A4381,$A4382)=0,"",$E4382-_xlfn.MAXIFS($F$2:$F4381,$C$2:$C4381,$C4382,$B$2:$B4381,$B4382,$A$2:$A4381,$A4382)))&gt;0.25,"",IF(IF(_xlfn.MAXIFS($F$2:$F4381,$C$2:$C4381,$C4382,$B$2:$B4381,$B4382,$A$2:$A4381,$A4382)=0,"",$E4382-_xlfn.MAXIFS($F$2:$F4381,$C$2:$C4381,$C4382,$B$2:$B4381,$B4382,$A$2:$A4381,$A4382))&lt;0,0,IF(_xlfn.MAXIFS($F$2:$F4381,$C$2:$C4381,$C4382,$B$2:$B4381,$B4382,$A$2:$A4381,$A4382)=0,"",$E4382-_xlfn.MAXIFS($F$2:$F4381,$C$2:$C4381,$C4382,$B$2:$B4381,$B4382,$A$2:$A4381,$A4382))))</f>
        <v/>
      </c>
      <c r="K4382" s="6" t="str">
        <f t="shared" si="205"/>
        <v/>
      </c>
      <c r="L4382" s="6" t="str">
        <f t="shared" si="206"/>
        <v/>
      </c>
      <c r="M4382" s="6" t="str">
        <f t="shared" si="204"/>
        <v/>
      </c>
    </row>
    <row r="4383" spans="1:13" x14ac:dyDescent="0.25">
      <c r="A4383"/>
      <c r="B4383" s="1"/>
      <c r="C4383"/>
      <c r="D4383"/>
      <c r="E4383" s="76"/>
      <c r="F4383" s="76"/>
      <c r="G4383" s="2"/>
      <c r="H4383" s="77"/>
      <c r="J4383" s="79" t="str">
        <f>IF(IF(IF(_xlfn.MAXIFS($F$2:$F4382,$C$2:$C4382,$C4383,$B$2:$B4382,$B4383,$A$2:$A4382,$A4383)=0,"",$E4383-_xlfn.MAXIFS($F$2:$F4382,$C$2:$C4382,$C4383,$B$2:$B4382,$B4383,$A$2:$A4382,$A4383))&lt;0,0,IF(_xlfn.MAXIFS($F$2:$F4382,$C$2:$C4382,$C4383,$B$2:$B4382,$B4383,$A$2:$A4382,$A4383)=0,"",$E4383-_xlfn.MAXIFS($F$2:$F4382,$C$2:$C4382,$C4383,$B$2:$B4382,$B4383,$A$2:$A4382,$A4383)))&gt;0.25,"",IF(IF(_xlfn.MAXIFS($F$2:$F4382,$C$2:$C4382,$C4383,$B$2:$B4382,$B4383,$A$2:$A4382,$A4383)=0,"",$E4383-_xlfn.MAXIFS($F$2:$F4382,$C$2:$C4382,$C4383,$B$2:$B4382,$B4383,$A$2:$A4382,$A4383))&lt;0,0,IF(_xlfn.MAXIFS($F$2:$F4382,$C$2:$C4382,$C4383,$B$2:$B4382,$B4383,$A$2:$A4382,$A4383)=0,"",$E4383-_xlfn.MAXIFS($F$2:$F4382,$C$2:$C4382,$C4383,$B$2:$B4382,$B4383,$A$2:$A4382,$A4383))))</f>
        <v/>
      </c>
      <c r="K4383" s="6" t="str">
        <f t="shared" si="205"/>
        <v/>
      </c>
      <c r="L4383" s="6" t="str">
        <f t="shared" si="206"/>
        <v/>
      </c>
      <c r="M4383" s="6" t="str">
        <f t="shared" si="204"/>
        <v/>
      </c>
    </row>
    <row r="4384" spans="1:13" x14ac:dyDescent="0.25">
      <c r="A4384"/>
      <c r="B4384" s="1"/>
      <c r="C4384"/>
      <c r="D4384"/>
      <c r="E4384" s="76"/>
      <c r="F4384" s="76"/>
      <c r="G4384" s="2"/>
      <c r="H4384" s="77"/>
      <c r="J4384" s="79" t="str">
        <f>IF(IF(IF(_xlfn.MAXIFS($F$2:$F4383,$C$2:$C4383,$C4384,$B$2:$B4383,$B4384,$A$2:$A4383,$A4384)=0,"",$E4384-_xlfn.MAXIFS($F$2:$F4383,$C$2:$C4383,$C4384,$B$2:$B4383,$B4384,$A$2:$A4383,$A4384))&lt;0,0,IF(_xlfn.MAXIFS($F$2:$F4383,$C$2:$C4383,$C4384,$B$2:$B4383,$B4384,$A$2:$A4383,$A4384)=0,"",$E4384-_xlfn.MAXIFS($F$2:$F4383,$C$2:$C4383,$C4384,$B$2:$B4383,$B4384,$A$2:$A4383,$A4384)))&gt;0.25,"",IF(IF(_xlfn.MAXIFS($F$2:$F4383,$C$2:$C4383,$C4384,$B$2:$B4383,$B4384,$A$2:$A4383,$A4384)=0,"",$E4384-_xlfn.MAXIFS($F$2:$F4383,$C$2:$C4383,$C4384,$B$2:$B4383,$B4384,$A$2:$A4383,$A4384))&lt;0,0,IF(_xlfn.MAXIFS($F$2:$F4383,$C$2:$C4383,$C4384,$B$2:$B4383,$B4384,$A$2:$A4383,$A4384)=0,"",$E4384-_xlfn.MAXIFS($F$2:$F4383,$C$2:$C4383,$C4384,$B$2:$B4383,$B4384,$A$2:$A4383,$A4384))))</f>
        <v/>
      </c>
      <c r="K4384" s="6" t="str">
        <f t="shared" si="205"/>
        <v/>
      </c>
      <c r="L4384" s="6" t="str">
        <f t="shared" si="206"/>
        <v/>
      </c>
      <c r="M4384" s="6" t="str">
        <f t="shared" si="204"/>
        <v/>
      </c>
    </row>
    <row r="4385" spans="1:13" x14ac:dyDescent="0.25">
      <c r="A4385"/>
      <c r="B4385" s="1"/>
      <c r="C4385"/>
      <c r="D4385"/>
      <c r="E4385" s="76"/>
      <c r="F4385" s="76"/>
      <c r="G4385" s="2"/>
      <c r="H4385" s="77"/>
      <c r="J4385" s="79" t="str">
        <f>IF(IF(IF(_xlfn.MAXIFS($F$2:$F4384,$C$2:$C4384,$C4385,$B$2:$B4384,$B4385,$A$2:$A4384,$A4385)=0,"",$E4385-_xlfn.MAXIFS($F$2:$F4384,$C$2:$C4384,$C4385,$B$2:$B4384,$B4385,$A$2:$A4384,$A4385))&lt;0,0,IF(_xlfn.MAXIFS($F$2:$F4384,$C$2:$C4384,$C4385,$B$2:$B4384,$B4385,$A$2:$A4384,$A4385)=0,"",$E4385-_xlfn.MAXIFS($F$2:$F4384,$C$2:$C4384,$C4385,$B$2:$B4384,$B4385,$A$2:$A4384,$A4385)))&gt;0.25,"",IF(IF(_xlfn.MAXIFS($F$2:$F4384,$C$2:$C4384,$C4385,$B$2:$B4384,$B4385,$A$2:$A4384,$A4385)=0,"",$E4385-_xlfn.MAXIFS($F$2:$F4384,$C$2:$C4384,$C4385,$B$2:$B4384,$B4385,$A$2:$A4384,$A4385))&lt;0,0,IF(_xlfn.MAXIFS($F$2:$F4384,$C$2:$C4384,$C4385,$B$2:$B4384,$B4385,$A$2:$A4384,$A4385)=0,"",$E4385-_xlfn.MAXIFS($F$2:$F4384,$C$2:$C4384,$C4385,$B$2:$B4384,$B4385,$A$2:$A4384,$A4385))))</f>
        <v/>
      </c>
      <c r="K4385" s="6" t="str">
        <f t="shared" si="205"/>
        <v/>
      </c>
      <c r="L4385" s="6" t="str">
        <f t="shared" si="206"/>
        <v/>
      </c>
      <c r="M4385" s="6" t="str">
        <f t="shared" si="204"/>
        <v/>
      </c>
    </row>
    <row r="4386" spans="1:13" x14ac:dyDescent="0.25">
      <c r="A4386"/>
      <c r="B4386" s="1"/>
      <c r="C4386"/>
      <c r="D4386"/>
      <c r="E4386" s="76"/>
      <c r="F4386" s="76"/>
      <c r="G4386" s="2"/>
      <c r="H4386" s="77"/>
      <c r="J4386" s="79" t="str">
        <f>IF(IF(IF(_xlfn.MAXIFS($F$2:$F4385,$C$2:$C4385,$C4386,$B$2:$B4385,$B4386,$A$2:$A4385,$A4386)=0,"",$E4386-_xlfn.MAXIFS($F$2:$F4385,$C$2:$C4385,$C4386,$B$2:$B4385,$B4386,$A$2:$A4385,$A4386))&lt;0,0,IF(_xlfn.MAXIFS($F$2:$F4385,$C$2:$C4385,$C4386,$B$2:$B4385,$B4386,$A$2:$A4385,$A4386)=0,"",$E4386-_xlfn.MAXIFS($F$2:$F4385,$C$2:$C4385,$C4386,$B$2:$B4385,$B4386,$A$2:$A4385,$A4386)))&gt;0.25,"",IF(IF(_xlfn.MAXIFS($F$2:$F4385,$C$2:$C4385,$C4386,$B$2:$B4385,$B4386,$A$2:$A4385,$A4386)=0,"",$E4386-_xlfn.MAXIFS($F$2:$F4385,$C$2:$C4385,$C4386,$B$2:$B4385,$B4386,$A$2:$A4385,$A4386))&lt;0,0,IF(_xlfn.MAXIFS($F$2:$F4385,$C$2:$C4385,$C4386,$B$2:$B4385,$B4386,$A$2:$A4385,$A4386)=0,"",$E4386-_xlfn.MAXIFS($F$2:$F4385,$C$2:$C4385,$C4386,$B$2:$B4385,$B4386,$A$2:$A4385,$A4386))))</f>
        <v/>
      </c>
      <c r="K4386" s="6" t="str">
        <f t="shared" si="205"/>
        <v/>
      </c>
      <c r="L4386" s="6" t="str">
        <f t="shared" si="206"/>
        <v/>
      </c>
      <c r="M4386" s="6" t="str">
        <f t="shared" si="204"/>
        <v/>
      </c>
    </row>
    <row r="4387" spans="1:13" x14ac:dyDescent="0.25">
      <c r="A4387"/>
      <c r="B4387" s="1"/>
      <c r="C4387"/>
      <c r="D4387"/>
      <c r="E4387" s="76"/>
      <c r="F4387" s="76"/>
      <c r="G4387" s="2"/>
      <c r="H4387" s="77"/>
      <c r="J4387" s="79" t="str">
        <f>IF(IF(IF(_xlfn.MAXIFS($F$2:$F4386,$C$2:$C4386,$C4387,$B$2:$B4386,$B4387,$A$2:$A4386,$A4387)=0,"",$E4387-_xlfn.MAXIFS($F$2:$F4386,$C$2:$C4386,$C4387,$B$2:$B4386,$B4387,$A$2:$A4386,$A4387))&lt;0,0,IF(_xlfn.MAXIFS($F$2:$F4386,$C$2:$C4386,$C4387,$B$2:$B4386,$B4387,$A$2:$A4386,$A4387)=0,"",$E4387-_xlfn.MAXIFS($F$2:$F4386,$C$2:$C4386,$C4387,$B$2:$B4386,$B4387,$A$2:$A4386,$A4387)))&gt;0.25,"",IF(IF(_xlfn.MAXIFS($F$2:$F4386,$C$2:$C4386,$C4387,$B$2:$B4386,$B4387,$A$2:$A4386,$A4387)=0,"",$E4387-_xlfn.MAXIFS($F$2:$F4386,$C$2:$C4386,$C4387,$B$2:$B4386,$B4387,$A$2:$A4386,$A4387))&lt;0,0,IF(_xlfn.MAXIFS($F$2:$F4386,$C$2:$C4386,$C4387,$B$2:$B4386,$B4387,$A$2:$A4386,$A4387)=0,"",$E4387-_xlfn.MAXIFS($F$2:$F4386,$C$2:$C4386,$C4387,$B$2:$B4386,$B4387,$A$2:$A4386,$A4387))))</f>
        <v/>
      </c>
      <c r="K4387" s="6" t="str">
        <f t="shared" si="205"/>
        <v/>
      </c>
      <c r="L4387" s="6" t="str">
        <f t="shared" si="206"/>
        <v/>
      </c>
      <c r="M4387" s="6" t="str">
        <f t="shared" si="204"/>
        <v/>
      </c>
    </row>
    <row r="4388" spans="1:13" x14ac:dyDescent="0.25">
      <c r="A4388"/>
      <c r="B4388" s="1"/>
      <c r="C4388"/>
      <c r="D4388"/>
      <c r="E4388" s="76"/>
      <c r="F4388" s="76"/>
      <c r="G4388" s="2"/>
      <c r="H4388" s="77"/>
      <c r="J4388" s="79" t="str">
        <f>IF(IF(IF(_xlfn.MAXIFS($F$2:$F4387,$C$2:$C4387,$C4388,$B$2:$B4387,$B4388,$A$2:$A4387,$A4388)=0,"",$E4388-_xlfn.MAXIFS($F$2:$F4387,$C$2:$C4387,$C4388,$B$2:$B4387,$B4388,$A$2:$A4387,$A4388))&lt;0,0,IF(_xlfn.MAXIFS($F$2:$F4387,$C$2:$C4387,$C4388,$B$2:$B4387,$B4388,$A$2:$A4387,$A4388)=0,"",$E4388-_xlfn.MAXIFS($F$2:$F4387,$C$2:$C4387,$C4388,$B$2:$B4387,$B4388,$A$2:$A4387,$A4388)))&gt;0.25,"",IF(IF(_xlfn.MAXIFS($F$2:$F4387,$C$2:$C4387,$C4388,$B$2:$B4387,$B4388,$A$2:$A4387,$A4388)=0,"",$E4388-_xlfn.MAXIFS($F$2:$F4387,$C$2:$C4387,$C4388,$B$2:$B4387,$B4388,$A$2:$A4387,$A4388))&lt;0,0,IF(_xlfn.MAXIFS($F$2:$F4387,$C$2:$C4387,$C4388,$B$2:$B4387,$B4388,$A$2:$A4387,$A4388)=0,"",$E4388-_xlfn.MAXIFS($F$2:$F4387,$C$2:$C4387,$C4388,$B$2:$B4387,$B4388,$A$2:$A4387,$A4388))))</f>
        <v/>
      </c>
      <c r="K4388" s="6" t="str">
        <f t="shared" si="205"/>
        <v/>
      </c>
      <c r="L4388" s="6" t="str">
        <f t="shared" si="206"/>
        <v/>
      </c>
      <c r="M4388" s="6" t="str">
        <f t="shared" si="204"/>
        <v/>
      </c>
    </row>
    <row r="4389" spans="1:13" x14ac:dyDescent="0.25">
      <c r="A4389"/>
      <c r="B4389" s="1"/>
      <c r="C4389"/>
      <c r="D4389"/>
      <c r="E4389" s="76"/>
      <c r="F4389" s="76"/>
      <c r="G4389" s="2"/>
      <c r="H4389" s="77"/>
      <c r="J4389" s="79" t="str">
        <f>IF(IF(IF(_xlfn.MAXIFS($F$2:$F4388,$C$2:$C4388,$C4389,$B$2:$B4388,$B4389,$A$2:$A4388,$A4389)=0,"",$E4389-_xlfn.MAXIFS($F$2:$F4388,$C$2:$C4388,$C4389,$B$2:$B4388,$B4389,$A$2:$A4388,$A4389))&lt;0,0,IF(_xlfn.MAXIFS($F$2:$F4388,$C$2:$C4388,$C4389,$B$2:$B4388,$B4389,$A$2:$A4388,$A4389)=0,"",$E4389-_xlfn.MAXIFS($F$2:$F4388,$C$2:$C4388,$C4389,$B$2:$B4388,$B4389,$A$2:$A4388,$A4389)))&gt;0.25,"",IF(IF(_xlfn.MAXIFS($F$2:$F4388,$C$2:$C4388,$C4389,$B$2:$B4388,$B4389,$A$2:$A4388,$A4389)=0,"",$E4389-_xlfn.MAXIFS($F$2:$F4388,$C$2:$C4388,$C4389,$B$2:$B4388,$B4389,$A$2:$A4388,$A4389))&lt;0,0,IF(_xlfn.MAXIFS($F$2:$F4388,$C$2:$C4388,$C4389,$B$2:$B4388,$B4389,$A$2:$A4388,$A4389)=0,"",$E4389-_xlfn.MAXIFS($F$2:$F4388,$C$2:$C4388,$C4389,$B$2:$B4388,$B4389,$A$2:$A4388,$A4389))))</f>
        <v/>
      </c>
      <c r="K4389" s="6" t="str">
        <f t="shared" si="205"/>
        <v/>
      </c>
      <c r="L4389" s="6" t="str">
        <f t="shared" si="206"/>
        <v/>
      </c>
      <c r="M4389" s="6" t="str">
        <f t="shared" si="204"/>
        <v/>
      </c>
    </row>
    <row r="4390" spans="1:13" x14ac:dyDescent="0.25">
      <c r="A4390"/>
      <c r="B4390" s="1"/>
      <c r="C4390"/>
      <c r="D4390"/>
      <c r="E4390" s="76"/>
      <c r="F4390" s="76"/>
      <c r="G4390" s="2"/>
      <c r="H4390" s="77"/>
      <c r="J4390" s="79" t="str">
        <f>IF(IF(IF(_xlfn.MAXIFS($F$2:$F4389,$C$2:$C4389,$C4390,$B$2:$B4389,$B4390,$A$2:$A4389,$A4390)=0,"",$E4390-_xlfn.MAXIFS($F$2:$F4389,$C$2:$C4389,$C4390,$B$2:$B4389,$B4390,$A$2:$A4389,$A4390))&lt;0,0,IF(_xlfn.MAXIFS($F$2:$F4389,$C$2:$C4389,$C4390,$B$2:$B4389,$B4390,$A$2:$A4389,$A4390)=0,"",$E4390-_xlfn.MAXIFS($F$2:$F4389,$C$2:$C4389,$C4390,$B$2:$B4389,$B4390,$A$2:$A4389,$A4390)))&gt;0.25,"",IF(IF(_xlfn.MAXIFS($F$2:$F4389,$C$2:$C4389,$C4390,$B$2:$B4389,$B4390,$A$2:$A4389,$A4390)=0,"",$E4390-_xlfn.MAXIFS($F$2:$F4389,$C$2:$C4389,$C4390,$B$2:$B4389,$B4390,$A$2:$A4389,$A4390))&lt;0,0,IF(_xlfn.MAXIFS($F$2:$F4389,$C$2:$C4389,$C4390,$B$2:$B4389,$B4390,$A$2:$A4389,$A4390)=0,"",$E4390-_xlfn.MAXIFS($F$2:$F4389,$C$2:$C4389,$C4390,$B$2:$B4389,$B4390,$A$2:$A4389,$A4390))))</f>
        <v/>
      </c>
      <c r="K4390" s="6" t="str">
        <f t="shared" si="205"/>
        <v/>
      </c>
      <c r="L4390" s="6" t="str">
        <f t="shared" si="206"/>
        <v/>
      </c>
      <c r="M4390" s="6" t="str">
        <f t="shared" si="204"/>
        <v/>
      </c>
    </row>
    <row r="4391" spans="1:13" x14ac:dyDescent="0.25">
      <c r="A4391"/>
      <c r="B4391" s="1"/>
      <c r="C4391"/>
      <c r="D4391"/>
      <c r="E4391" s="76"/>
      <c r="F4391" s="76"/>
      <c r="G4391" s="2"/>
      <c r="H4391" s="77"/>
      <c r="J4391" s="79" t="str">
        <f>IF(IF(IF(_xlfn.MAXIFS($F$2:$F4390,$C$2:$C4390,$C4391,$B$2:$B4390,$B4391,$A$2:$A4390,$A4391)=0,"",$E4391-_xlfn.MAXIFS($F$2:$F4390,$C$2:$C4390,$C4391,$B$2:$B4390,$B4391,$A$2:$A4390,$A4391))&lt;0,0,IF(_xlfn.MAXIFS($F$2:$F4390,$C$2:$C4390,$C4391,$B$2:$B4390,$B4391,$A$2:$A4390,$A4391)=0,"",$E4391-_xlfn.MAXIFS($F$2:$F4390,$C$2:$C4390,$C4391,$B$2:$B4390,$B4391,$A$2:$A4390,$A4391)))&gt;0.25,"",IF(IF(_xlfn.MAXIFS($F$2:$F4390,$C$2:$C4390,$C4391,$B$2:$B4390,$B4391,$A$2:$A4390,$A4391)=0,"",$E4391-_xlfn.MAXIFS($F$2:$F4390,$C$2:$C4390,$C4391,$B$2:$B4390,$B4391,$A$2:$A4390,$A4391))&lt;0,0,IF(_xlfn.MAXIFS($F$2:$F4390,$C$2:$C4390,$C4391,$B$2:$B4390,$B4391,$A$2:$A4390,$A4391)=0,"",$E4391-_xlfn.MAXIFS($F$2:$F4390,$C$2:$C4390,$C4391,$B$2:$B4390,$B4391,$A$2:$A4390,$A4391))))</f>
        <v/>
      </c>
      <c r="K4391" s="6" t="str">
        <f t="shared" si="205"/>
        <v/>
      </c>
      <c r="L4391" s="6" t="str">
        <f t="shared" si="206"/>
        <v/>
      </c>
      <c r="M4391" s="6" t="str">
        <f t="shared" si="204"/>
        <v/>
      </c>
    </row>
    <row r="4392" spans="1:13" x14ac:dyDescent="0.25">
      <c r="A4392"/>
      <c r="B4392" s="1"/>
      <c r="C4392"/>
      <c r="D4392"/>
      <c r="E4392" s="76"/>
      <c r="F4392" s="76"/>
      <c r="G4392" s="2"/>
      <c r="H4392" s="77"/>
      <c r="J4392" s="79" t="str">
        <f>IF(IF(IF(_xlfn.MAXIFS($F$2:$F4391,$C$2:$C4391,$C4392,$B$2:$B4391,$B4392,$A$2:$A4391,$A4392)=0,"",$E4392-_xlfn.MAXIFS($F$2:$F4391,$C$2:$C4391,$C4392,$B$2:$B4391,$B4392,$A$2:$A4391,$A4392))&lt;0,0,IF(_xlfn.MAXIFS($F$2:$F4391,$C$2:$C4391,$C4392,$B$2:$B4391,$B4392,$A$2:$A4391,$A4392)=0,"",$E4392-_xlfn.MAXIFS($F$2:$F4391,$C$2:$C4391,$C4392,$B$2:$B4391,$B4392,$A$2:$A4391,$A4392)))&gt;0.25,"",IF(IF(_xlfn.MAXIFS($F$2:$F4391,$C$2:$C4391,$C4392,$B$2:$B4391,$B4392,$A$2:$A4391,$A4392)=0,"",$E4392-_xlfn.MAXIFS($F$2:$F4391,$C$2:$C4391,$C4392,$B$2:$B4391,$B4392,$A$2:$A4391,$A4392))&lt;0,0,IF(_xlfn.MAXIFS($F$2:$F4391,$C$2:$C4391,$C4392,$B$2:$B4391,$B4392,$A$2:$A4391,$A4392)=0,"",$E4392-_xlfn.MAXIFS($F$2:$F4391,$C$2:$C4391,$C4392,$B$2:$B4391,$B4392,$A$2:$A4391,$A4392))))</f>
        <v/>
      </c>
      <c r="K4392" s="6" t="str">
        <f t="shared" si="205"/>
        <v/>
      </c>
      <c r="L4392" s="6" t="str">
        <f t="shared" si="206"/>
        <v/>
      </c>
      <c r="M4392" s="6" t="str">
        <f t="shared" si="204"/>
        <v/>
      </c>
    </row>
    <row r="4393" spans="1:13" x14ac:dyDescent="0.25">
      <c r="A4393"/>
      <c r="B4393" s="1"/>
      <c r="C4393"/>
      <c r="D4393"/>
      <c r="E4393" s="76"/>
      <c r="F4393" s="76"/>
      <c r="G4393" s="2"/>
      <c r="H4393" s="77"/>
      <c r="J4393" s="79" t="str">
        <f>IF(IF(IF(_xlfn.MAXIFS($F$2:$F4392,$C$2:$C4392,$C4393,$B$2:$B4392,$B4393,$A$2:$A4392,$A4393)=0,"",$E4393-_xlfn.MAXIFS($F$2:$F4392,$C$2:$C4392,$C4393,$B$2:$B4392,$B4393,$A$2:$A4392,$A4393))&lt;0,0,IF(_xlfn.MAXIFS($F$2:$F4392,$C$2:$C4392,$C4393,$B$2:$B4392,$B4393,$A$2:$A4392,$A4393)=0,"",$E4393-_xlfn.MAXIFS($F$2:$F4392,$C$2:$C4392,$C4393,$B$2:$B4392,$B4393,$A$2:$A4392,$A4393)))&gt;0.25,"",IF(IF(_xlfn.MAXIFS($F$2:$F4392,$C$2:$C4392,$C4393,$B$2:$B4392,$B4393,$A$2:$A4392,$A4393)=0,"",$E4393-_xlfn.MAXIFS($F$2:$F4392,$C$2:$C4392,$C4393,$B$2:$B4392,$B4393,$A$2:$A4392,$A4393))&lt;0,0,IF(_xlfn.MAXIFS($F$2:$F4392,$C$2:$C4392,$C4393,$B$2:$B4392,$B4393,$A$2:$A4392,$A4393)=0,"",$E4393-_xlfn.MAXIFS($F$2:$F4392,$C$2:$C4392,$C4393,$B$2:$B4392,$B4393,$A$2:$A4392,$A4393))))</f>
        <v/>
      </c>
      <c r="K4393" s="6" t="str">
        <f t="shared" si="205"/>
        <v/>
      </c>
      <c r="L4393" s="6" t="str">
        <f t="shared" si="206"/>
        <v/>
      </c>
      <c r="M4393" s="6" t="str">
        <f t="shared" si="204"/>
        <v/>
      </c>
    </row>
    <row r="4394" spans="1:13" x14ac:dyDescent="0.25">
      <c r="A4394"/>
      <c r="B4394" s="1"/>
      <c r="C4394"/>
      <c r="D4394"/>
      <c r="E4394" s="76"/>
      <c r="F4394" s="76"/>
      <c r="G4394" s="2"/>
      <c r="H4394" s="77"/>
      <c r="J4394" s="79" t="str">
        <f>IF(IF(IF(_xlfn.MAXIFS($F$2:$F4393,$C$2:$C4393,$C4394,$B$2:$B4393,$B4394,$A$2:$A4393,$A4394)=0,"",$E4394-_xlfn.MAXIFS($F$2:$F4393,$C$2:$C4393,$C4394,$B$2:$B4393,$B4394,$A$2:$A4393,$A4394))&lt;0,0,IF(_xlfn.MAXIFS($F$2:$F4393,$C$2:$C4393,$C4394,$B$2:$B4393,$B4394,$A$2:$A4393,$A4394)=0,"",$E4394-_xlfn.MAXIFS($F$2:$F4393,$C$2:$C4393,$C4394,$B$2:$B4393,$B4394,$A$2:$A4393,$A4394)))&gt;0.25,"",IF(IF(_xlfn.MAXIFS($F$2:$F4393,$C$2:$C4393,$C4394,$B$2:$B4393,$B4394,$A$2:$A4393,$A4394)=0,"",$E4394-_xlfn.MAXIFS($F$2:$F4393,$C$2:$C4393,$C4394,$B$2:$B4393,$B4394,$A$2:$A4393,$A4394))&lt;0,0,IF(_xlfn.MAXIFS($F$2:$F4393,$C$2:$C4393,$C4394,$B$2:$B4393,$B4394,$A$2:$A4393,$A4394)=0,"",$E4394-_xlfn.MAXIFS($F$2:$F4393,$C$2:$C4393,$C4394,$B$2:$B4393,$B4394,$A$2:$A4393,$A4394))))</f>
        <v/>
      </c>
      <c r="K4394" s="6" t="str">
        <f t="shared" si="205"/>
        <v/>
      </c>
      <c r="L4394" s="6" t="str">
        <f t="shared" si="206"/>
        <v/>
      </c>
      <c r="M4394" s="6" t="str">
        <f t="shared" si="204"/>
        <v/>
      </c>
    </row>
    <row r="4395" spans="1:13" x14ac:dyDescent="0.25">
      <c r="A4395"/>
      <c r="B4395" s="1"/>
      <c r="C4395"/>
      <c r="D4395"/>
      <c r="E4395" s="76"/>
      <c r="F4395" s="76"/>
      <c r="G4395" s="2"/>
      <c r="H4395" s="77"/>
      <c r="J4395" s="79" t="str">
        <f>IF(IF(IF(_xlfn.MAXIFS($F$2:$F4394,$C$2:$C4394,$C4395,$B$2:$B4394,$B4395,$A$2:$A4394,$A4395)=0,"",$E4395-_xlfn.MAXIFS($F$2:$F4394,$C$2:$C4394,$C4395,$B$2:$B4394,$B4395,$A$2:$A4394,$A4395))&lt;0,0,IF(_xlfn.MAXIFS($F$2:$F4394,$C$2:$C4394,$C4395,$B$2:$B4394,$B4395,$A$2:$A4394,$A4395)=0,"",$E4395-_xlfn.MAXIFS($F$2:$F4394,$C$2:$C4394,$C4395,$B$2:$B4394,$B4395,$A$2:$A4394,$A4395)))&gt;0.25,"",IF(IF(_xlfn.MAXIFS($F$2:$F4394,$C$2:$C4394,$C4395,$B$2:$B4394,$B4395,$A$2:$A4394,$A4395)=0,"",$E4395-_xlfn.MAXIFS($F$2:$F4394,$C$2:$C4394,$C4395,$B$2:$B4394,$B4395,$A$2:$A4394,$A4395))&lt;0,0,IF(_xlfn.MAXIFS($F$2:$F4394,$C$2:$C4394,$C4395,$B$2:$B4394,$B4395,$A$2:$A4394,$A4395)=0,"",$E4395-_xlfn.MAXIFS($F$2:$F4394,$C$2:$C4394,$C4395,$B$2:$B4394,$B4395,$A$2:$A4394,$A4395))))</f>
        <v/>
      </c>
      <c r="K4395" s="6" t="str">
        <f t="shared" si="205"/>
        <v/>
      </c>
      <c r="L4395" s="6" t="str">
        <f t="shared" si="206"/>
        <v/>
      </c>
      <c r="M4395" s="6" t="str">
        <f t="shared" si="204"/>
        <v/>
      </c>
    </row>
    <row r="4396" spans="1:13" x14ac:dyDescent="0.25">
      <c r="A4396"/>
      <c r="B4396" s="1"/>
      <c r="C4396"/>
      <c r="D4396"/>
      <c r="E4396" s="76"/>
      <c r="F4396" s="76"/>
      <c r="G4396" s="2"/>
      <c r="H4396" s="77"/>
      <c r="J4396" s="79" t="str">
        <f>IF(IF(IF(_xlfn.MAXIFS($F$2:$F4395,$C$2:$C4395,$C4396,$B$2:$B4395,$B4396,$A$2:$A4395,$A4396)=0,"",$E4396-_xlfn.MAXIFS($F$2:$F4395,$C$2:$C4395,$C4396,$B$2:$B4395,$B4396,$A$2:$A4395,$A4396))&lt;0,0,IF(_xlfn.MAXIFS($F$2:$F4395,$C$2:$C4395,$C4396,$B$2:$B4395,$B4396,$A$2:$A4395,$A4396)=0,"",$E4396-_xlfn.MAXIFS($F$2:$F4395,$C$2:$C4395,$C4396,$B$2:$B4395,$B4396,$A$2:$A4395,$A4396)))&gt;0.25,"",IF(IF(_xlfn.MAXIFS($F$2:$F4395,$C$2:$C4395,$C4396,$B$2:$B4395,$B4396,$A$2:$A4395,$A4396)=0,"",$E4396-_xlfn.MAXIFS($F$2:$F4395,$C$2:$C4395,$C4396,$B$2:$B4395,$B4396,$A$2:$A4395,$A4396))&lt;0,0,IF(_xlfn.MAXIFS($F$2:$F4395,$C$2:$C4395,$C4396,$B$2:$B4395,$B4396,$A$2:$A4395,$A4396)=0,"",$E4396-_xlfn.MAXIFS($F$2:$F4395,$C$2:$C4395,$C4396,$B$2:$B4395,$B4396,$A$2:$A4395,$A4396))))</f>
        <v/>
      </c>
      <c r="K4396" s="6" t="str">
        <f t="shared" si="205"/>
        <v/>
      </c>
      <c r="L4396" s="6" t="str">
        <f t="shared" si="206"/>
        <v/>
      </c>
      <c r="M4396" s="6" t="str">
        <f t="shared" si="204"/>
        <v/>
      </c>
    </row>
    <row r="4397" spans="1:13" x14ac:dyDescent="0.25">
      <c r="A4397"/>
      <c r="B4397" s="1"/>
      <c r="C4397"/>
      <c r="D4397"/>
      <c r="E4397" s="76"/>
      <c r="F4397" s="76"/>
      <c r="G4397" s="2"/>
      <c r="H4397" s="77"/>
      <c r="J4397" s="79" t="str">
        <f>IF(IF(IF(_xlfn.MAXIFS($F$2:$F4396,$C$2:$C4396,$C4397,$B$2:$B4396,$B4397,$A$2:$A4396,$A4397)=0,"",$E4397-_xlfn.MAXIFS($F$2:$F4396,$C$2:$C4396,$C4397,$B$2:$B4396,$B4397,$A$2:$A4396,$A4397))&lt;0,0,IF(_xlfn.MAXIFS($F$2:$F4396,$C$2:$C4396,$C4397,$B$2:$B4396,$B4397,$A$2:$A4396,$A4397)=0,"",$E4397-_xlfn.MAXIFS($F$2:$F4396,$C$2:$C4396,$C4397,$B$2:$B4396,$B4397,$A$2:$A4396,$A4397)))&gt;0.25,"",IF(IF(_xlfn.MAXIFS($F$2:$F4396,$C$2:$C4396,$C4397,$B$2:$B4396,$B4397,$A$2:$A4396,$A4397)=0,"",$E4397-_xlfn.MAXIFS($F$2:$F4396,$C$2:$C4396,$C4397,$B$2:$B4396,$B4397,$A$2:$A4396,$A4397))&lt;0,0,IF(_xlfn.MAXIFS($F$2:$F4396,$C$2:$C4396,$C4397,$B$2:$B4396,$B4397,$A$2:$A4396,$A4397)=0,"",$E4397-_xlfn.MAXIFS($F$2:$F4396,$C$2:$C4396,$C4397,$B$2:$B4396,$B4397,$A$2:$A4396,$A4397))))</f>
        <v/>
      </c>
      <c r="K4397" s="6" t="str">
        <f t="shared" si="205"/>
        <v/>
      </c>
      <c r="L4397" s="6" t="str">
        <f t="shared" si="206"/>
        <v/>
      </c>
      <c r="M4397" s="6" t="str">
        <f t="shared" si="204"/>
        <v/>
      </c>
    </row>
    <row r="4398" spans="1:13" x14ac:dyDescent="0.25">
      <c r="A4398"/>
      <c r="B4398" s="1"/>
      <c r="C4398"/>
      <c r="D4398"/>
      <c r="E4398" s="76"/>
      <c r="F4398" s="76"/>
      <c r="G4398" s="2"/>
      <c r="H4398" s="77"/>
      <c r="J4398" s="79" t="str">
        <f>IF(IF(IF(_xlfn.MAXIFS($F$2:$F4397,$C$2:$C4397,$C4398,$B$2:$B4397,$B4398,$A$2:$A4397,$A4398)=0,"",$E4398-_xlfn.MAXIFS($F$2:$F4397,$C$2:$C4397,$C4398,$B$2:$B4397,$B4398,$A$2:$A4397,$A4398))&lt;0,0,IF(_xlfn.MAXIFS($F$2:$F4397,$C$2:$C4397,$C4398,$B$2:$B4397,$B4398,$A$2:$A4397,$A4398)=0,"",$E4398-_xlfn.MAXIFS($F$2:$F4397,$C$2:$C4397,$C4398,$B$2:$B4397,$B4398,$A$2:$A4397,$A4398)))&gt;0.25,"",IF(IF(_xlfn.MAXIFS($F$2:$F4397,$C$2:$C4397,$C4398,$B$2:$B4397,$B4398,$A$2:$A4397,$A4398)=0,"",$E4398-_xlfn.MAXIFS($F$2:$F4397,$C$2:$C4397,$C4398,$B$2:$B4397,$B4398,$A$2:$A4397,$A4398))&lt;0,0,IF(_xlfn.MAXIFS($F$2:$F4397,$C$2:$C4397,$C4398,$B$2:$B4397,$B4398,$A$2:$A4397,$A4398)=0,"",$E4398-_xlfn.MAXIFS($F$2:$F4397,$C$2:$C4397,$C4398,$B$2:$B4397,$B4398,$A$2:$A4397,$A4398))))</f>
        <v/>
      </c>
      <c r="K4398" s="6" t="str">
        <f t="shared" si="205"/>
        <v/>
      </c>
      <c r="L4398" s="6" t="str">
        <f t="shared" si="206"/>
        <v/>
      </c>
      <c r="M4398" s="6" t="str">
        <f t="shared" si="204"/>
        <v/>
      </c>
    </row>
    <row r="4399" spans="1:13" x14ac:dyDescent="0.25">
      <c r="A4399"/>
      <c r="B4399" s="1"/>
      <c r="C4399"/>
      <c r="D4399"/>
      <c r="E4399" s="76"/>
      <c r="F4399" s="76"/>
      <c r="G4399" s="2"/>
      <c r="H4399" s="77"/>
      <c r="J4399" s="79" t="str">
        <f>IF(IF(IF(_xlfn.MAXIFS($F$2:$F4398,$C$2:$C4398,$C4399,$B$2:$B4398,$B4399,$A$2:$A4398,$A4399)=0,"",$E4399-_xlfn.MAXIFS($F$2:$F4398,$C$2:$C4398,$C4399,$B$2:$B4398,$B4399,$A$2:$A4398,$A4399))&lt;0,0,IF(_xlfn.MAXIFS($F$2:$F4398,$C$2:$C4398,$C4399,$B$2:$B4398,$B4399,$A$2:$A4398,$A4399)=0,"",$E4399-_xlfn.MAXIFS($F$2:$F4398,$C$2:$C4398,$C4399,$B$2:$B4398,$B4399,$A$2:$A4398,$A4399)))&gt;0.25,"",IF(IF(_xlfn.MAXIFS($F$2:$F4398,$C$2:$C4398,$C4399,$B$2:$B4398,$B4399,$A$2:$A4398,$A4399)=0,"",$E4399-_xlfn.MAXIFS($F$2:$F4398,$C$2:$C4398,$C4399,$B$2:$B4398,$B4399,$A$2:$A4398,$A4399))&lt;0,0,IF(_xlfn.MAXIFS($F$2:$F4398,$C$2:$C4398,$C4399,$B$2:$B4398,$B4399,$A$2:$A4398,$A4399)=0,"",$E4399-_xlfn.MAXIFS($F$2:$F4398,$C$2:$C4398,$C4399,$B$2:$B4398,$B4399,$A$2:$A4398,$A4399))))</f>
        <v/>
      </c>
      <c r="K4399" s="6" t="str">
        <f t="shared" si="205"/>
        <v/>
      </c>
      <c r="L4399" s="6" t="str">
        <f t="shared" si="206"/>
        <v/>
      </c>
      <c r="M4399" s="6" t="str">
        <f t="shared" si="204"/>
        <v/>
      </c>
    </row>
    <row r="4400" spans="1:13" x14ac:dyDescent="0.25">
      <c r="A4400"/>
      <c r="B4400" s="1"/>
      <c r="C4400"/>
      <c r="D4400"/>
      <c r="E4400" s="76"/>
      <c r="F4400" s="76"/>
      <c r="G4400" s="2"/>
      <c r="H4400" s="77"/>
      <c r="J4400" s="79" t="str">
        <f>IF(IF(IF(_xlfn.MAXIFS($F$2:$F4399,$C$2:$C4399,$C4400,$B$2:$B4399,$B4400,$A$2:$A4399,$A4400)=0,"",$E4400-_xlfn.MAXIFS($F$2:$F4399,$C$2:$C4399,$C4400,$B$2:$B4399,$B4400,$A$2:$A4399,$A4400))&lt;0,0,IF(_xlfn.MAXIFS($F$2:$F4399,$C$2:$C4399,$C4400,$B$2:$B4399,$B4400,$A$2:$A4399,$A4400)=0,"",$E4400-_xlfn.MAXIFS($F$2:$F4399,$C$2:$C4399,$C4400,$B$2:$B4399,$B4400,$A$2:$A4399,$A4400)))&gt;0.25,"",IF(IF(_xlfn.MAXIFS($F$2:$F4399,$C$2:$C4399,$C4400,$B$2:$B4399,$B4400,$A$2:$A4399,$A4400)=0,"",$E4400-_xlfn.MAXIFS($F$2:$F4399,$C$2:$C4399,$C4400,$B$2:$B4399,$B4400,$A$2:$A4399,$A4400))&lt;0,0,IF(_xlfn.MAXIFS($F$2:$F4399,$C$2:$C4399,$C4400,$B$2:$B4399,$B4400,$A$2:$A4399,$A4400)=0,"",$E4400-_xlfn.MAXIFS($F$2:$F4399,$C$2:$C4399,$C4400,$B$2:$B4399,$B4400,$A$2:$A4399,$A4400))))</f>
        <v/>
      </c>
      <c r="K4400" s="6" t="str">
        <f t="shared" si="205"/>
        <v/>
      </c>
      <c r="L4400" s="6" t="str">
        <f t="shared" si="206"/>
        <v/>
      </c>
      <c r="M4400" s="6" t="str">
        <f t="shared" si="204"/>
        <v/>
      </c>
    </row>
    <row r="4401" spans="1:13" x14ac:dyDescent="0.25">
      <c r="A4401"/>
      <c r="B4401" s="1"/>
      <c r="C4401"/>
      <c r="D4401"/>
      <c r="E4401" s="76"/>
      <c r="F4401" s="76"/>
      <c r="G4401" s="2"/>
      <c r="H4401" s="77"/>
      <c r="J4401" s="79" t="str">
        <f>IF(IF(IF(_xlfn.MAXIFS($F$2:$F4400,$C$2:$C4400,$C4401,$B$2:$B4400,$B4401,$A$2:$A4400,$A4401)=0,"",$E4401-_xlfn.MAXIFS($F$2:$F4400,$C$2:$C4400,$C4401,$B$2:$B4400,$B4401,$A$2:$A4400,$A4401))&lt;0,0,IF(_xlfn.MAXIFS($F$2:$F4400,$C$2:$C4400,$C4401,$B$2:$B4400,$B4401,$A$2:$A4400,$A4401)=0,"",$E4401-_xlfn.MAXIFS($F$2:$F4400,$C$2:$C4400,$C4401,$B$2:$B4400,$B4401,$A$2:$A4400,$A4401)))&gt;0.25,"",IF(IF(_xlfn.MAXIFS($F$2:$F4400,$C$2:$C4400,$C4401,$B$2:$B4400,$B4401,$A$2:$A4400,$A4401)=0,"",$E4401-_xlfn.MAXIFS($F$2:$F4400,$C$2:$C4400,$C4401,$B$2:$B4400,$B4401,$A$2:$A4400,$A4401))&lt;0,0,IF(_xlfn.MAXIFS($F$2:$F4400,$C$2:$C4400,$C4401,$B$2:$B4400,$B4401,$A$2:$A4400,$A4401)=0,"",$E4401-_xlfn.MAXIFS($F$2:$F4400,$C$2:$C4400,$C4401,$B$2:$B4400,$B4401,$A$2:$A4400,$A4401))))</f>
        <v/>
      </c>
      <c r="K4401" s="6" t="str">
        <f t="shared" si="205"/>
        <v/>
      </c>
      <c r="L4401" s="6" t="str">
        <f t="shared" si="206"/>
        <v/>
      </c>
      <c r="M4401" s="6" t="str">
        <f t="shared" si="204"/>
        <v/>
      </c>
    </row>
    <row r="4402" spans="1:13" x14ac:dyDescent="0.25">
      <c r="A4402"/>
      <c r="B4402" s="1"/>
      <c r="C4402"/>
      <c r="D4402"/>
      <c r="E4402" s="76"/>
      <c r="F4402" s="76"/>
      <c r="G4402" s="2"/>
      <c r="H4402" s="77"/>
      <c r="J4402" s="79" t="str">
        <f>IF(IF(IF(_xlfn.MAXIFS($F$2:$F4401,$C$2:$C4401,$C4402,$B$2:$B4401,$B4402,$A$2:$A4401,$A4402)=0,"",$E4402-_xlfn.MAXIFS($F$2:$F4401,$C$2:$C4401,$C4402,$B$2:$B4401,$B4402,$A$2:$A4401,$A4402))&lt;0,0,IF(_xlfn.MAXIFS($F$2:$F4401,$C$2:$C4401,$C4402,$B$2:$B4401,$B4402,$A$2:$A4401,$A4402)=0,"",$E4402-_xlfn.MAXIFS($F$2:$F4401,$C$2:$C4401,$C4402,$B$2:$B4401,$B4402,$A$2:$A4401,$A4402)))&gt;0.25,"",IF(IF(_xlfn.MAXIFS($F$2:$F4401,$C$2:$C4401,$C4402,$B$2:$B4401,$B4402,$A$2:$A4401,$A4402)=0,"",$E4402-_xlfn.MAXIFS($F$2:$F4401,$C$2:$C4401,$C4402,$B$2:$B4401,$B4402,$A$2:$A4401,$A4402))&lt;0,0,IF(_xlfn.MAXIFS($F$2:$F4401,$C$2:$C4401,$C4402,$B$2:$B4401,$B4402,$A$2:$A4401,$A4402)=0,"",$E4402-_xlfn.MAXIFS($F$2:$F4401,$C$2:$C4401,$C4402,$B$2:$B4401,$B4402,$A$2:$A4401,$A4402))))</f>
        <v/>
      </c>
      <c r="K4402" s="6" t="str">
        <f t="shared" si="205"/>
        <v/>
      </c>
      <c r="L4402" s="6" t="str">
        <f t="shared" si="206"/>
        <v/>
      </c>
      <c r="M4402" s="6" t="str">
        <f t="shared" si="204"/>
        <v/>
      </c>
    </row>
    <row r="4403" spans="1:13" x14ac:dyDescent="0.25">
      <c r="A4403"/>
      <c r="B4403" s="1"/>
      <c r="C4403"/>
      <c r="D4403"/>
      <c r="E4403" s="76"/>
      <c r="F4403" s="76"/>
      <c r="G4403" s="2"/>
      <c r="H4403" s="77"/>
      <c r="J4403" s="79" t="str">
        <f>IF(IF(IF(_xlfn.MAXIFS($F$2:$F4402,$C$2:$C4402,$C4403,$B$2:$B4402,$B4403,$A$2:$A4402,$A4403)=0,"",$E4403-_xlfn.MAXIFS($F$2:$F4402,$C$2:$C4402,$C4403,$B$2:$B4402,$B4403,$A$2:$A4402,$A4403))&lt;0,0,IF(_xlfn.MAXIFS($F$2:$F4402,$C$2:$C4402,$C4403,$B$2:$B4402,$B4403,$A$2:$A4402,$A4403)=0,"",$E4403-_xlfn.MAXIFS($F$2:$F4402,$C$2:$C4402,$C4403,$B$2:$B4402,$B4403,$A$2:$A4402,$A4403)))&gt;0.25,"",IF(IF(_xlfn.MAXIFS($F$2:$F4402,$C$2:$C4402,$C4403,$B$2:$B4402,$B4403,$A$2:$A4402,$A4403)=0,"",$E4403-_xlfn.MAXIFS($F$2:$F4402,$C$2:$C4402,$C4403,$B$2:$B4402,$B4403,$A$2:$A4402,$A4403))&lt;0,0,IF(_xlfn.MAXIFS($F$2:$F4402,$C$2:$C4402,$C4403,$B$2:$B4402,$B4403,$A$2:$A4402,$A4403)=0,"",$E4403-_xlfn.MAXIFS($F$2:$F4402,$C$2:$C4402,$C4403,$B$2:$B4402,$B4403,$A$2:$A4402,$A4403))))</f>
        <v/>
      </c>
      <c r="K4403" s="6" t="str">
        <f t="shared" si="205"/>
        <v/>
      </c>
      <c r="L4403" s="6" t="str">
        <f t="shared" si="206"/>
        <v/>
      </c>
      <c r="M4403" s="6" t="str">
        <f t="shared" si="204"/>
        <v/>
      </c>
    </row>
    <row r="4404" spans="1:13" x14ac:dyDescent="0.25">
      <c r="A4404"/>
      <c r="B4404" s="1"/>
      <c r="C4404"/>
      <c r="D4404"/>
      <c r="E4404" s="76"/>
      <c r="F4404" s="76"/>
      <c r="G4404" s="2"/>
      <c r="H4404" s="77"/>
      <c r="J4404" s="79" t="str">
        <f>IF(IF(IF(_xlfn.MAXIFS($F$2:$F4403,$C$2:$C4403,$C4404,$B$2:$B4403,$B4404,$A$2:$A4403,$A4404)=0,"",$E4404-_xlfn.MAXIFS($F$2:$F4403,$C$2:$C4403,$C4404,$B$2:$B4403,$B4404,$A$2:$A4403,$A4404))&lt;0,0,IF(_xlfn.MAXIFS($F$2:$F4403,$C$2:$C4403,$C4404,$B$2:$B4403,$B4404,$A$2:$A4403,$A4404)=0,"",$E4404-_xlfn.MAXIFS($F$2:$F4403,$C$2:$C4403,$C4404,$B$2:$B4403,$B4404,$A$2:$A4403,$A4404)))&gt;0.25,"",IF(IF(_xlfn.MAXIFS($F$2:$F4403,$C$2:$C4403,$C4404,$B$2:$B4403,$B4404,$A$2:$A4403,$A4404)=0,"",$E4404-_xlfn.MAXIFS($F$2:$F4403,$C$2:$C4403,$C4404,$B$2:$B4403,$B4404,$A$2:$A4403,$A4404))&lt;0,0,IF(_xlfn.MAXIFS($F$2:$F4403,$C$2:$C4403,$C4404,$B$2:$B4403,$B4404,$A$2:$A4403,$A4404)=0,"",$E4404-_xlfn.MAXIFS($F$2:$F4403,$C$2:$C4403,$C4404,$B$2:$B4403,$B4404,$A$2:$A4403,$A4404))))</f>
        <v/>
      </c>
      <c r="K4404" s="6" t="str">
        <f t="shared" si="205"/>
        <v/>
      </c>
      <c r="L4404" s="6" t="str">
        <f t="shared" si="206"/>
        <v/>
      </c>
      <c r="M4404" s="6" t="str">
        <f t="shared" si="204"/>
        <v/>
      </c>
    </row>
    <row r="4405" spans="1:13" x14ac:dyDescent="0.25">
      <c r="A4405"/>
      <c r="B4405" s="1"/>
      <c r="C4405"/>
      <c r="D4405"/>
      <c r="E4405" s="76"/>
      <c r="F4405" s="76"/>
      <c r="G4405" s="2"/>
      <c r="H4405" s="77"/>
      <c r="J4405" s="79" t="str">
        <f>IF(IF(IF(_xlfn.MAXIFS($F$2:$F4404,$C$2:$C4404,$C4405,$B$2:$B4404,$B4405,$A$2:$A4404,$A4405)=0,"",$E4405-_xlfn.MAXIFS($F$2:$F4404,$C$2:$C4404,$C4405,$B$2:$B4404,$B4405,$A$2:$A4404,$A4405))&lt;0,0,IF(_xlfn.MAXIFS($F$2:$F4404,$C$2:$C4404,$C4405,$B$2:$B4404,$B4405,$A$2:$A4404,$A4405)=0,"",$E4405-_xlfn.MAXIFS($F$2:$F4404,$C$2:$C4404,$C4405,$B$2:$B4404,$B4405,$A$2:$A4404,$A4405)))&gt;0.25,"",IF(IF(_xlfn.MAXIFS($F$2:$F4404,$C$2:$C4404,$C4405,$B$2:$B4404,$B4405,$A$2:$A4404,$A4405)=0,"",$E4405-_xlfn.MAXIFS($F$2:$F4404,$C$2:$C4404,$C4405,$B$2:$B4404,$B4405,$A$2:$A4404,$A4405))&lt;0,0,IF(_xlfn.MAXIFS($F$2:$F4404,$C$2:$C4404,$C4405,$B$2:$B4404,$B4405,$A$2:$A4404,$A4405)=0,"",$E4405-_xlfn.MAXIFS($F$2:$F4404,$C$2:$C4404,$C4405,$B$2:$B4404,$B4405,$A$2:$A4404,$A4405))))</f>
        <v/>
      </c>
      <c r="K4405" s="6" t="str">
        <f t="shared" si="205"/>
        <v/>
      </c>
      <c r="L4405" s="6" t="str">
        <f t="shared" si="206"/>
        <v/>
      </c>
      <c r="M4405" s="6" t="str">
        <f t="shared" si="204"/>
        <v/>
      </c>
    </row>
    <row r="4406" spans="1:13" x14ac:dyDescent="0.25">
      <c r="A4406"/>
      <c r="B4406" s="1"/>
      <c r="C4406"/>
      <c r="D4406"/>
      <c r="E4406" s="76"/>
      <c r="F4406" s="76"/>
      <c r="G4406" s="2"/>
      <c r="H4406" s="77"/>
      <c r="J4406" s="79" t="str">
        <f>IF(IF(IF(_xlfn.MAXIFS($F$2:$F4405,$C$2:$C4405,$C4406,$B$2:$B4405,$B4406,$A$2:$A4405,$A4406)=0,"",$E4406-_xlfn.MAXIFS($F$2:$F4405,$C$2:$C4405,$C4406,$B$2:$B4405,$B4406,$A$2:$A4405,$A4406))&lt;0,0,IF(_xlfn.MAXIFS($F$2:$F4405,$C$2:$C4405,$C4406,$B$2:$B4405,$B4406,$A$2:$A4405,$A4406)=0,"",$E4406-_xlfn.MAXIFS($F$2:$F4405,$C$2:$C4405,$C4406,$B$2:$B4405,$B4406,$A$2:$A4405,$A4406)))&gt;0.25,"",IF(IF(_xlfn.MAXIFS($F$2:$F4405,$C$2:$C4405,$C4406,$B$2:$B4405,$B4406,$A$2:$A4405,$A4406)=0,"",$E4406-_xlfn.MAXIFS($F$2:$F4405,$C$2:$C4405,$C4406,$B$2:$B4405,$B4406,$A$2:$A4405,$A4406))&lt;0,0,IF(_xlfn.MAXIFS($F$2:$F4405,$C$2:$C4405,$C4406,$B$2:$B4405,$B4406,$A$2:$A4405,$A4406)=0,"",$E4406-_xlfn.MAXIFS($F$2:$F4405,$C$2:$C4405,$C4406,$B$2:$B4405,$B4406,$A$2:$A4405,$A4406))))</f>
        <v/>
      </c>
      <c r="K4406" s="6" t="str">
        <f t="shared" si="205"/>
        <v/>
      </c>
      <c r="L4406" s="6" t="str">
        <f t="shared" si="206"/>
        <v/>
      </c>
      <c r="M4406" s="6" t="str">
        <f t="shared" si="204"/>
        <v/>
      </c>
    </row>
    <row r="4407" spans="1:13" x14ac:dyDescent="0.25">
      <c r="A4407"/>
      <c r="B4407" s="1"/>
      <c r="C4407"/>
      <c r="D4407"/>
      <c r="E4407" s="76"/>
      <c r="F4407" s="76"/>
      <c r="G4407" s="2"/>
      <c r="H4407" s="77"/>
      <c r="J4407" s="79" t="str">
        <f>IF(IF(IF(_xlfn.MAXIFS($F$2:$F4406,$C$2:$C4406,$C4407,$B$2:$B4406,$B4407,$A$2:$A4406,$A4407)=0,"",$E4407-_xlfn.MAXIFS($F$2:$F4406,$C$2:$C4406,$C4407,$B$2:$B4406,$B4407,$A$2:$A4406,$A4407))&lt;0,0,IF(_xlfn.MAXIFS($F$2:$F4406,$C$2:$C4406,$C4407,$B$2:$B4406,$B4407,$A$2:$A4406,$A4407)=0,"",$E4407-_xlfn.MAXIFS($F$2:$F4406,$C$2:$C4406,$C4407,$B$2:$B4406,$B4407,$A$2:$A4406,$A4407)))&gt;0.25,"",IF(IF(_xlfn.MAXIFS($F$2:$F4406,$C$2:$C4406,$C4407,$B$2:$B4406,$B4407,$A$2:$A4406,$A4407)=0,"",$E4407-_xlfn.MAXIFS($F$2:$F4406,$C$2:$C4406,$C4407,$B$2:$B4406,$B4407,$A$2:$A4406,$A4407))&lt;0,0,IF(_xlfn.MAXIFS($F$2:$F4406,$C$2:$C4406,$C4407,$B$2:$B4406,$B4407,$A$2:$A4406,$A4407)=0,"",$E4407-_xlfn.MAXIFS($F$2:$F4406,$C$2:$C4406,$C4407,$B$2:$B4406,$B4407,$A$2:$A4406,$A4407))))</f>
        <v/>
      </c>
      <c r="K4407" s="6" t="str">
        <f t="shared" si="205"/>
        <v/>
      </c>
      <c r="L4407" s="6" t="str">
        <f t="shared" si="206"/>
        <v/>
      </c>
      <c r="M4407" s="6" t="str">
        <f t="shared" si="204"/>
        <v/>
      </c>
    </row>
    <row r="4408" spans="1:13" x14ac:dyDescent="0.25">
      <c r="A4408"/>
      <c r="B4408" s="1"/>
      <c r="C4408"/>
      <c r="D4408"/>
      <c r="E4408" s="76"/>
      <c r="F4408" s="76"/>
      <c r="G4408" s="2"/>
      <c r="H4408" s="77"/>
      <c r="J4408" s="79" t="str">
        <f>IF(IF(IF(_xlfn.MAXIFS($F$2:$F4407,$C$2:$C4407,$C4408,$B$2:$B4407,$B4408,$A$2:$A4407,$A4408)=0,"",$E4408-_xlfn.MAXIFS($F$2:$F4407,$C$2:$C4407,$C4408,$B$2:$B4407,$B4408,$A$2:$A4407,$A4408))&lt;0,0,IF(_xlfn.MAXIFS($F$2:$F4407,$C$2:$C4407,$C4408,$B$2:$B4407,$B4408,$A$2:$A4407,$A4408)=0,"",$E4408-_xlfn.MAXIFS($F$2:$F4407,$C$2:$C4407,$C4408,$B$2:$B4407,$B4408,$A$2:$A4407,$A4408)))&gt;0.25,"",IF(IF(_xlfn.MAXIFS($F$2:$F4407,$C$2:$C4407,$C4408,$B$2:$B4407,$B4408,$A$2:$A4407,$A4408)=0,"",$E4408-_xlfn.MAXIFS($F$2:$F4407,$C$2:$C4407,$C4408,$B$2:$B4407,$B4408,$A$2:$A4407,$A4408))&lt;0,0,IF(_xlfn.MAXIFS($F$2:$F4407,$C$2:$C4407,$C4408,$B$2:$B4407,$B4408,$A$2:$A4407,$A4408)=0,"",$E4408-_xlfn.MAXIFS($F$2:$F4407,$C$2:$C4407,$C4408,$B$2:$B4407,$B4408,$A$2:$A4407,$A4408))))</f>
        <v/>
      </c>
      <c r="K4408" s="6" t="str">
        <f t="shared" si="205"/>
        <v/>
      </c>
      <c r="L4408" s="6" t="str">
        <f t="shared" si="206"/>
        <v/>
      </c>
      <c r="M4408" s="6" t="str">
        <f t="shared" si="204"/>
        <v/>
      </c>
    </row>
    <row r="4409" spans="1:13" x14ac:dyDescent="0.25">
      <c r="A4409"/>
      <c r="B4409" s="1"/>
      <c r="C4409"/>
      <c r="D4409"/>
      <c r="E4409" s="76"/>
      <c r="F4409" s="76"/>
      <c r="G4409" s="2"/>
      <c r="H4409" s="77"/>
      <c r="J4409" s="79" t="str">
        <f>IF(IF(IF(_xlfn.MAXIFS($F$2:$F4408,$C$2:$C4408,$C4409,$B$2:$B4408,$B4409,$A$2:$A4408,$A4409)=0,"",$E4409-_xlfn.MAXIFS($F$2:$F4408,$C$2:$C4408,$C4409,$B$2:$B4408,$B4409,$A$2:$A4408,$A4409))&lt;0,0,IF(_xlfn.MAXIFS($F$2:$F4408,$C$2:$C4408,$C4409,$B$2:$B4408,$B4409,$A$2:$A4408,$A4409)=0,"",$E4409-_xlfn.MAXIFS($F$2:$F4408,$C$2:$C4408,$C4409,$B$2:$B4408,$B4409,$A$2:$A4408,$A4409)))&gt;0.25,"",IF(IF(_xlfn.MAXIFS($F$2:$F4408,$C$2:$C4408,$C4409,$B$2:$B4408,$B4409,$A$2:$A4408,$A4409)=0,"",$E4409-_xlfn.MAXIFS($F$2:$F4408,$C$2:$C4408,$C4409,$B$2:$B4408,$B4409,$A$2:$A4408,$A4409))&lt;0,0,IF(_xlfn.MAXIFS($F$2:$F4408,$C$2:$C4408,$C4409,$B$2:$B4408,$B4409,$A$2:$A4408,$A4409)=0,"",$E4409-_xlfn.MAXIFS($F$2:$F4408,$C$2:$C4408,$C4409,$B$2:$B4408,$B4409,$A$2:$A4408,$A4409))))</f>
        <v/>
      </c>
      <c r="K4409" s="6" t="str">
        <f t="shared" si="205"/>
        <v/>
      </c>
      <c r="L4409" s="6" t="str">
        <f t="shared" si="206"/>
        <v/>
      </c>
      <c r="M4409" s="6" t="str">
        <f t="shared" si="204"/>
        <v/>
      </c>
    </row>
    <row r="4410" spans="1:13" x14ac:dyDescent="0.25">
      <c r="A4410"/>
      <c r="B4410" s="1"/>
      <c r="C4410"/>
      <c r="D4410"/>
      <c r="E4410" s="76"/>
      <c r="F4410" s="76"/>
      <c r="G4410" s="2"/>
      <c r="H4410" s="77"/>
      <c r="J4410" s="79" t="str">
        <f>IF(IF(IF(_xlfn.MAXIFS($F$2:$F4409,$C$2:$C4409,$C4410,$B$2:$B4409,$B4410,$A$2:$A4409,$A4410)=0,"",$E4410-_xlfn.MAXIFS($F$2:$F4409,$C$2:$C4409,$C4410,$B$2:$B4409,$B4410,$A$2:$A4409,$A4410))&lt;0,0,IF(_xlfn.MAXIFS($F$2:$F4409,$C$2:$C4409,$C4410,$B$2:$B4409,$B4410,$A$2:$A4409,$A4410)=0,"",$E4410-_xlfn.MAXIFS($F$2:$F4409,$C$2:$C4409,$C4410,$B$2:$B4409,$B4410,$A$2:$A4409,$A4410)))&gt;0.25,"",IF(IF(_xlfn.MAXIFS($F$2:$F4409,$C$2:$C4409,$C4410,$B$2:$B4409,$B4410,$A$2:$A4409,$A4410)=0,"",$E4410-_xlfn.MAXIFS($F$2:$F4409,$C$2:$C4409,$C4410,$B$2:$B4409,$B4410,$A$2:$A4409,$A4410))&lt;0,0,IF(_xlfn.MAXIFS($F$2:$F4409,$C$2:$C4409,$C4410,$B$2:$B4409,$B4410,$A$2:$A4409,$A4410)=0,"",$E4410-_xlfn.MAXIFS($F$2:$F4409,$C$2:$C4409,$C4410,$B$2:$B4409,$B4410,$A$2:$A4409,$A4410))))</f>
        <v/>
      </c>
      <c r="K4410" s="6" t="str">
        <f t="shared" si="205"/>
        <v/>
      </c>
      <c r="L4410" s="6" t="str">
        <f t="shared" si="206"/>
        <v/>
      </c>
      <c r="M4410" s="6" t="str">
        <f t="shared" si="204"/>
        <v/>
      </c>
    </row>
    <row r="4411" spans="1:13" x14ac:dyDescent="0.25">
      <c r="A4411"/>
      <c r="B4411" s="1"/>
      <c r="C4411"/>
      <c r="D4411"/>
      <c r="E4411" s="76"/>
      <c r="F4411" s="76"/>
      <c r="G4411" s="2"/>
      <c r="H4411" s="77"/>
      <c r="J4411" s="79" t="str">
        <f>IF(IF(IF(_xlfn.MAXIFS($F$2:$F4410,$C$2:$C4410,$C4411,$B$2:$B4410,$B4411,$A$2:$A4410,$A4411)=0,"",$E4411-_xlfn.MAXIFS($F$2:$F4410,$C$2:$C4410,$C4411,$B$2:$B4410,$B4411,$A$2:$A4410,$A4411))&lt;0,0,IF(_xlfn.MAXIFS($F$2:$F4410,$C$2:$C4410,$C4411,$B$2:$B4410,$B4411,$A$2:$A4410,$A4411)=0,"",$E4411-_xlfn.MAXIFS($F$2:$F4410,$C$2:$C4410,$C4411,$B$2:$B4410,$B4411,$A$2:$A4410,$A4411)))&gt;0.25,"",IF(IF(_xlfn.MAXIFS($F$2:$F4410,$C$2:$C4410,$C4411,$B$2:$B4410,$B4411,$A$2:$A4410,$A4411)=0,"",$E4411-_xlfn.MAXIFS($F$2:$F4410,$C$2:$C4410,$C4411,$B$2:$B4410,$B4411,$A$2:$A4410,$A4411))&lt;0,0,IF(_xlfn.MAXIFS($F$2:$F4410,$C$2:$C4410,$C4411,$B$2:$B4410,$B4411,$A$2:$A4410,$A4411)=0,"",$E4411-_xlfn.MAXIFS($F$2:$F4410,$C$2:$C4410,$C4411,$B$2:$B4410,$B4411,$A$2:$A4410,$A4411))))</f>
        <v/>
      </c>
      <c r="K4411" s="6" t="str">
        <f t="shared" si="205"/>
        <v/>
      </c>
      <c r="L4411" s="6" t="str">
        <f t="shared" si="206"/>
        <v/>
      </c>
      <c r="M4411" s="6" t="str">
        <f t="shared" si="204"/>
        <v/>
      </c>
    </row>
    <row r="4412" spans="1:13" x14ac:dyDescent="0.25">
      <c r="A4412"/>
      <c r="B4412" s="1"/>
      <c r="C4412"/>
      <c r="D4412"/>
      <c r="E4412" s="76"/>
      <c r="F4412" s="76"/>
      <c r="G4412" s="2"/>
      <c r="H4412" s="77"/>
      <c r="J4412" s="79" t="str">
        <f>IF(IF(IF(_xlfn.MAXIFS($F$2:$F4411,$C$2:$C4411,$C4412,$B$2:$B4411,$B4412,$A$2:$A4411,$A4412)=0,"",$E4412-_xlfn.MAXIFS($F$2:$F4411,$C$2:$C4411,$C4412,$B$2:$B4411,$B4412,$A$2:$A4411,$A4412))&lt;0,0,IF(_xlfn.MAXIFS($F$2:$F4411,$C$2:$C4411,$C4412,$B$2:$B4411,$B4412,$A$2:$A4411,$A4412)=0,"",$E4412-_xlfn.MAXIFS($F$2:$F4411,$C$2:$C4411,$C4412,$B$2:$B4411,$B4412,$A$2:$A4411,$A4412)))&gt;0.25,"",IF(IF(_xlfn.MAXIFS($F$2:$F4411,$C$2:$C4411,$C4412,$B$2:$B4411,$B4412,$A$2:$A4411,$A4412)=0,"",$E4412-_xlfn.MAXIFS($F$2:$F4411,$C$2:$C4411,$C4412,$B$2:$B4411,$B4412,$A$2:$A4411,$A4412))&lt;0,0,IF(_xlfn.MAXIFS($F$2:$F4411,$C$2:$C4411,$C4412,$B$2:$B4411,$B4412,$A$2:$A4411,$A4412)=0,"",$E4412-_xlfn.MAXIFS($F$2:$F4411,$C$2:$C4411,$C4412,$B$2:$B4411,$B4412,$A$2:$A4411,$A4412))))</f>
        <v/>
      </c>
      <c r="K4412" s="6" t="str">
        <f t="shared" si="205"/>
        <v/>
      </c>
      <c r="L4412" s="6" t="str">
        <f t="shared" si="206"/>
        <v/>
      </c>
      <c r="M4412" s="6" t="str">
        <f t="shared" si="204"/>
        <v/>
      </c>
    </row>
    <row r="4413" spans="1:13" x14ac:dyDescent="0.25">
      <c r="A4413"/>
      <c r="B4413" s="1"/>
      <c r="C4413"/>
      <c r="D4413"/>
      <c r="E4413" s="76"/>
      <c r="F4413" s="76"/>
      <c r="G4413" s="2"/>
      <c r="H4413" s="77"/>
      <c r="J4413" s="79" t="str">
        <f>IF(IF(IF(_xlfn.MAXIFS($F$2:$F4412,$C$2:$C4412,$C4413,$B$2:$B4412,$B4413,$A$2:$A4412,$A4413)=0,"",$E4413-_xlfn.MAXIFS($F$2:$F4412,$C$2:$C4412,$C4413,$B$2:$B4412,$B4413,$A$2:$A4412,$A4413))&lt;0,0,IF(_xlfn.MAXIFS($F$2:$F4412,$C$2:$C4412,$C4413,$B$2:$B4412,$B4413,$A$2:$A4412,$A4413)=0,"",$E4413-_xlfn.MAXIFS($F$2:$F4412,$C$2:$C4412,$C4413,$B$2:$B4412,$B4413,$A$2:$A4412,$A4413)))&gt;0.25,"",IF(IF(_xlfn.MAXIFS($F$2:$F4412,$C$2:$C4412,$C4413,$B$2:$B4412,$B4413,$A$2:$A4412,$A4413)=0,"",$E4413-_xlfn.MAXIFS($F$2:$F4412,$C$2:$C4412,$C4413,$B$2:$B4412,$B4413,$A$2:$A4412,$A4413))&lt;0,0,IF(_xlfn.MAXIFS($F$2:$F4412,$C$2:$C4412,$C4413,$B$2:$B4412,$B4413,$A$2:$A4412,$A4413)=0,"",$E4413-_xlfn.MAXIFS($F$2:$F4412,$C$2:$C4412,$C4413,$B$2:$B4412,$B4413,$A$2:$A4412,$A4413))))</f>
        <v/>
      </c>
      <c r="K4413" s="6" t="str">
        <f t="shared" si="205"/>
        <v/>
      </c>
      <c r="L4413" s="6" t="str">
        <f t="shared" si="206"/>
        <v/>
      </c>
      <c r="M4413" s="6" t="str">
        <f t="shared" si="204"/>
        <v/>
      </c>
    </row>
    <row r="4414" spans="1:13" x14ac:dyDescent="0.25">
      <c r="A4414"/>
      <c r="B4414" s="1"/>
      <c r="C4414"/>
      <c r="D4414"/>
      <c r="E4414" s="76"/>
      <c r="F4414" s="76"/>
      <c r="G4414" s="2"/>
      <c r="H4414" s="77"/>
      <c r="J4414" s="79" t="str">
        <f>IF(IF(IF(_xlfn.MAXIFS($F$2:$F4413,$C$2:$C4413,$C4414,$B$2:$B4413,$B4414,$A$2:$A4413,$A4414)=0,"",$E4414-_xlfn.MAXIFS($F$2:$F4413,$C$2:$C4413,$C4414,$B$2:$B4413,$B4414,$A$2:$A4413,$A4414))&lt;0,0,IF(_xlfn.MAXIFS($F$2:$F4413,$C$2:$C4413,$C4414,$B$2:$B4413,$B4414,$A$2:$A4413,$A4414)=0,"",$E4414-_xlfn.MAXIFS($F$2:$F4413,$C$2:$C4413,$C4414,$B$2:$B4413,$B4414,$A$2:$A4413,$A4414)))&gt;0.25,"",IF(IF(_xlfn.MAXIFS($F$2:$F4413,$C$2:$C4413,$C4414,$B$2:$B4413,$B4414,$A$2:$A4413,$A4414)=0,"",$E4414-_xlfn.MAXIFS($F$2:$F4413,$C$2:$C4413,$C4414,$B$2:$B4413,$B4414,$A$2:$A4413,$A4414))&lt;0,0,IF(_xlfn.MAXIFS($F$2:$F4413,$C$2:$C4413,$C4414,$B$2:$B4413,$B4414,$A$2:$A4413,$A4414)=0,"",$E4414-_xlfn.MAXIFS($F$2:$F4413,$C$2:$C4413,$C4414,$B$2:$B4413,$B4414,$A$2:$A4413,$A4414))))</f>
        <v/>
      </c>
      <c r="K4414" s="6" t="str">
        <f t="shared" si="205"/>
        <v/>
      </c>
      <c r="L4414" s="6" t="str">
        <f t="shared" si="206"/>
        <v/>
      </c>
      <c r="M4414" s="6" t="str">
        <f t="shared" si="204"/>
        <v/>
      </c>
    </row>
    <row r="4415" spans="1:13" x14ac:dyDescent="0.25">
      <c r="A4415"/>
      <c r="B4415" s="1"/>
      <c r="C4415"/>
      <c r="D4415"/>
      <c r="E4415" s="76"/>
      <c r="F4415" s="76"/>
      <c r="G4415" s="2"/>
      <c r="H4415" s="77"/>
      <c r="J4415" s="79" t="str">
        <f>IF(IF(IF(_xlfn.MAXIFS($F$2:$F4414,$C$2:$C4414,$C4415,$B$2:$B4414,$B4415,$A$2:$A4414,$A4415)=0,"",$E4415-_xlfn.MAXIFS($F$2:$F4414,$C$2:$C4414,$C4415,$B$2:$B4414,$B4415,$A$2:$A4414,$A4415))&lt;0,0,IF(_xlfn.MAXIFS($F$2:$F4414,$C$2:$C4414,$C4415,$B$2:$B4414,$B4415,$A$2:$A4414,$A4415)=0,"",$E4415-_xlfn.MAXIFS($F$2:$F4414,$C$2:$C4414,$C4415,$B$2:$B4414,$B4415,$A$2:$A4414,$A4415)))&gt;0.25,"",IF(IF(_xlfn.MAXIFS($F$2:$F4414,$C$2:$C4414,$C4415,$B$2:$B4414,$B4415,$A$2:$A4414,$A4415)=0,"",$E4415-_xlfn.MAXIFS($F$2:$F4414,$C$2:$C4414,$C4415,$B$2:$B4414,$B4415,$A$2:$A4414,$A4415))&lt;0,0,IF(_xlfn.MAXIFS($F$2:$F4414,$C$2:$C4414,$C4415,$B$2:$B4414,$B4415,$A$2:$A4414,$A4415)=0,"",$E4415-_xlfn.MAXIFS($F$2:$F4414,$C$2:$C4414,$C4415,$B$2:$B4414,$B4415,$A$2:$A4414,$A4415))))</f>
        <v/>
      </c>
      <c r="K4415" s="6" t="str">
        <f t="shared" si="205"/>
        <v/>
      </c>
      <c r="L4415" s="6" t="str">
        <f t="shared" si="206"/>
        <v/>
      </c>
      <c r="M4415" s="6" t="str">
        <f t="shared" si="204"/>
        <v/>
      </c>
    </row>
    <row r="4416" spans="1:13" x14ac:dyDescent="0.25">
      <c r="A4416"/>
      <c r="B4416" s="1"/>
      <c r="C4416"/>
      <c r="D4416"/>
      <c r="E4416" s="76"/>
      <c r="F4416" s="76"/>
      <c r="G4416" s="2"/>
      <c r="H4416" s="77"/>
      <c r="J4416" s="79" t="str">
        <f>IF(IF(IF(_xlfn.MAXIFS($F$2:$F4415,$C$2:$C4415,$C4416,$B$2:$B4415,$B4416,$A$2:$A4415,$A4416)=0,"",$E4416-_xlfn.MAXIFS($F$2:$F4415,$C$2:$C4415,$C4416,$B$2:$B4415,$B4416,$A$2:$A4415,$A4416))&lt;0,0,IF(_xlfn.MAXIFS($F$2:$F4415,$C$2:$C4415,$C4416,$B$2:$B4415,$B4416,$A$2:$A4415,$A4416)=0,"",$E4416-_xlfn.MAXIFS($F$2:$F4415,$C$2:$C4415,$C4416,$B$2:$B4415,$B4416,$A$2:$A4415,$A4416)))&gt;0.25,"",IF(IF(_xlfn.MAXIFS($F$2:$F4415,$C$2:$C4415,$C4416,$B$2:$B4415,$B4416,$A$2:$A4415,$A4416)=0,"",$E4416-_xlfn.MAXIFS($F$2:$F4415,$C$2:$C4415,$C4416,$B$2:$B4415,$B4416,$A$2:$A4415,$A4416))&lt;0,0,IF(_xlfn.MAXIFS($F$2:$F4415,$C$2:$C4415,$C4416,$B$2:$B4415,$B4416,$A$2:$A4415,$A4416)=0,"",$E4416-_xlfn.MAXIFS($F$2:$F4415,$C$2:$C4415,$C4416,$B$2:$B4415,$B4416,$A$2:$A4415,$A4416))))</f>
        <v/>
      </c>
      <c r="K4416" s="6" t="str">
        <f t="shared" si="205"/>
        <v/>
      </c>
      <c r="L4416" s="6" t="str">
        <f t="shared" si="206"/>
        <v/>
      </c>
      <c r="M4416" s="6" t="str">
        <f t="shared" si="204"/>
        <v/>
      </c>
    </row>
    <row r="4417" spans="1:13" x14ac:dyDescent="0.25">
      <c r="A4417"/>
      <c r="B4417" s="1"/>
      <c r="C4417"/>
      <c r="D4417"/>
      <c r="E4417" s="76"/>
      <c r="F4417" s="76"/>
      <c r="G4417" s="2"/>
      <c r="H4417" s="77"/>
      <c r="J4417" s="79" t="str">
        <f>IF(IF(IF(_xlfn.MAXIFS($F$2:$F4416,$C$2:$C4416,$C4417,$B$2:$B4416,$B4417,$A$2:$A4416,$A4417)=0,"",$E4417-_xlfn.MAXIFS($F$2:$F4416,$C$2:$C4416,$C4417,$B$2:$B4416,$B4417,$A$2:$A4416,$A4417))&lt;0,0,IF(_xlfn.MAXIFS($F$2:$F4416,$C$2:$C4416,$C4417,$B$2:$B4416,$B4417,$A$2:$A4416,$A4417)=0,"",$E4417-_xlfn.MAXIFS($F$2:$F4416,$C$2:$C4416,$C4417,$B$2:$B4416,$B4417,$A$2:$A4416,$A4417)))&gt;0.25,"",IF(IF(_xlfn.MAXIFS($F$2:$F4416,$C$2:$C4416,$C4417,$B$2:$B4416,$B4417,$A$2:$A4416,$A4417)=0,"",$E4417-_xlfn.MAXIFS($F$2:$F4416,$C$2:$C4416,$C4417,$B$2:$B4416,$B4417,$A$2:$A4416,$A4417))&lt;0,0,IF(_xlfn.MAXIFS($F$2:$F4416,$C$2:$C4416,$C4417,$B$2:$B4416,$B4417,$A$2:$A4416,$A4417)=0,"",$E4417-_xlfn.MAXIFS($F$2:$F4416,$C$2:$C4416,$C4417,$B$2:$B4416,$B4417,$A$2:$A4416,$A4417))))</f>
        <v/>
      </c>
      <c r="K4417" s="6" t="str">
        <f t="shared" si="205"/>
        <v/>
      </c>
      <c r="L4417" s="6" t="str">
        <f t="shared" si="206"/>
        <v/>
      </c>
      <c r="M4417" s="6" t="str">
        <f t="shared" si="204"/>
        <v/>
      </c>
    </row>
    <row r="4418" spans="1:13" x14ac:dyDescent="0.25">
      <c r="A4418"/>
      <c r="B4418" s="1"/>
      <c r="C4418"/>
      <c r="D4418"/>
      <c r="E4418" s="76"/>
      <c r="F4418" s="76"/>
      <c r="G4418" s="2"/>
      <c r="H4418" s="77"/>
      <c r="J4418" s="79" t="str">
        <f>IF(IF(IF(_xlfn.MAXIFS($F$2:$F4417,$C$2:$C4417,$C4418,$B$2:$B4417,$B4418,$A$2:$A4417,$A4418)=0,"",$E4418-_xlfn.MAXIFS($F$2:$F4417,$C$2:$C4417,$C4418,$B$2:$B4417,$B4418,$A$2:$A4417,$A4418))&lt;0,0,IF(_xlfn.MAXIFS($F$2:$F4417,$C$2:$C4417,$C4418,$B$2:$B4417,$B4418,$A$2:$A4417,$A4418)=0,"",$E4418-_xlfn.MAXIFS($F$2:$F4417,$C$2:$C4417,$C4418,$B$2:$B4417,$B4418,$A$2:$A4417,$A4418)))&gt;0.25,"",IF(IF(_xlfn.MAXIFS($F$2:$F4417,$C$2:$C4417,$C4418,$B$2:$B4417,$B4418,$A$2:$A4417,$A4418)=0,"",$E4418-_xlfn.MAXIFS($F$2:$F4417,$C$2:$C4417,$C4418,$B$2:$B4417,$B4418,$A$2:$A4417,$A4418))&lt;0,0,IF(_xlfn.MAXIFS($F$2:$F4417,$C$2:$C4417,$C4418,$B$2:$B4417,$B4418,$A$2:$A4417,$A4418)=0,"",$E4418-_xlfn.MAXIFS($F$2:$F4417,$C$2:$C4417,$C4418,$B$2:$B4417,$B4418,$A$2:$A4417,$A4418))))</f>
        <v/>
      </c>
      <c r="K4418" s="6" t="str">
        <f t="shared" si="205"/>
        <v/>
      </c>
      <c r="L4418" s="6" t="str">
        <f t="shared" si="206"/>
        <v/>
      </c>
      <c r="M4418" s="6" t="str">
        <f t="shared" ref="M4418:M4481" si="207">IF($A4418="","",IF(AND($K4418&gt;=10,$K4418&lt;=13),"Y",IF(AND($K4418=14,$L4418="EARLY"),"Y","N")))</f>
        <v/>
      </c>
    </row>
    <row r="4419" spans="1:13" x14ac:dyDescent="0.25">
      <c r="A4419"/>
      <c r="B4419" s="1"/>
      <c r="C4419"/>
      <c r="D4419"/>
      <c r="E4419" s="76"/>
      <c r="F4419" s="76"/>
      <c r="G4419" s="2"/>
      <c r="H4419" s="77"/>
      <c r="J4419" s="79" t="str">
        <f>IF(IF(IF(_xlfn.MAXIFS($F$2:$F4418,$C$2:$C4418,$C4419,$B$2:$B4418,$B4419,$A$2:$A4418,$A4419)=0,"",$E4419-_xlfn.MAXIFS($F$2:$F4418,$C$2:$C4418,$C4419,$B$2:$B4418,$B4419,$A$2:$A4418,$A4419))&lt;0,0,IF(_xlfn.MAXIFS($F$2:$F4418,$C$2:$C4418,$C4419,$B$2:$B4418,$B4419,$A$2:$A4418,$A4419)=0,"",$E4419-_xlfn.MAXIFS($F$2:$F4418,$C$2:$C4418,$C4419,$B$2:$B4418,$B4419,$A$2:$A4418,$A4419)))&gt;0.25,"",IF(IF(_xlfn.MAXIFS($F$2:$F4418,$C$2:$C4418,$C4419,$B$2:$B4418,$B4419,$A$2:$A4418,$A4419)=0,"",$E4419-_xlfn.MAXIFS($F$2:$F4418,$C$2:$C4418,$C4419,$B$2:$B4418,$B4419,$A$2:$A4418,$A4419))&lt;0,0,IF(_xlfn.MAXIFS($F$2:$F4418,$C$2:$C4418,$C4419,$B$2:$B4418,$B4419,$A$2:$A4418,$A4419)=0,"",$E4419-_xlfn.MAXIFS($F$2:$F4418,$C$2:$C4418,$C4419,$B$2:$B4418,$B4419,$A$2:$A4418,$A4419))))</f>
        <v/>
      </c>
      <c r="K4419" s="6" t="str">
        <f t="shared" ref="K4419:K4482" si="208">IF($J4419="","",IF(HOUR($E4419)&gt;19,19,IF(HOUR($E4419)&lt;5,5,HOUR($E4419))))</f>
        <v/>
      </c>
      <c r="L4419" s="6" t="str">
        <f t="shared" ref="L4419:L4482" si="209">IF($J4419="","",IF(MINUTE($E4419)&lt;30,"EARLY","LATE"))</f>
        <v/>
      </c>
      <c r="M4419" s="6" t="str">
        <f t="shared" si="207"/>
        <v/>
      </c>
    </row>
    <row r="4420" spans="1:13" x14ac:dyDescent="0.25">
      <c r="A4420"/>
      <c r="B4420" s="1"/>
      <c r="C4420"/>
      <c r="D4420"/>
      <c r="E4420" s="76"/>
      <c r="F4420" s="76"/>
      <c r="G4420" s="2"/>
      <c r="H4420" s="77"/>
      <c r="J4420" s="79" t="str">
        <f>IF(IF(IF(_xlfn.MAXIFS($F$2:$F4419,$C$2:$C4419,$C4420,$B$2:$B4419,$B4420,$A$2:$A4419,$A4420)=0,"",$E4420-_xlfn.MAXIFS($F$2:$F4419,$C$2:$C4419,$C4420,$B$2:$B4419,$B4420,$A$2:$A4419,$A4420))&lt;0,0,IF(_xlfn.MAXIFS($F$2:$F4419,$C$2:$C4419,$C4420,$B$2:$B4419,$B4420,$A$2:$A4419,$A4420)=0,"",$E4420-_xlfn.MAXIFS($F$2:$F4419,$C$2:$C4419,$C4420,$B$2:$B4419,$B4420,$A$2:$A4419,$A4420)))&gt;0.25,"",IF(IF(_xlfn.MAXIFS($F$2:$F4419,$C$2:$C4419,$C4420,$B$2:$B4419,$B4420,$A$2:$A4419,$A4420)=0,"",$E4420-_xlfn.MAXIFS($F$2:$F4419,$C$2:$C4419,$C4420,$B$2:$B4419,$B4420,$A$2:$A4419,$A4420))&lt;0,0,IF(_xlfn.MAXIFS($F$2:$F4419,$C$2:$C4419,$C4420,$B$2:$B4419,$B4420,$A$2:$A4419,$A4420)=0,"",$E4420-_xlfn.MAXIFS($F$2:$F4419,$C$2:$C4419,$C4420,$B$2:$B4419,$B4420,$A$2:$A4419,$A4420))))</f>
        <v/>
      </c>
      <c r="K4420" s="6" t="str">
        <f t="shared" si="208"/>
        <v/>
      </c>
      <c r="L4420" s="6" t="str">
        <f t="shared" si="209"/>
        <v/>
      </c>
      <c r="M4420" s="6" t="str">
        <f t="shared" si="207"/>
        <v/>
      </c>
    </row>
    <row r="4421" spans="1:13" x14ac:dyDescent="0.25">
      <c r="A4421"/>
      <c r="B4421" s="1"/>
      <c r="C4421"/>
      <c r="D4421"/>
      <c r="E4421" s="76"/>
      <c r="F4421" s="76"/>
      <c r="G4421" s="2"/>
      <c r="H4421" s="77"/>
      <c r="J4421" s="79" t="str">
        <f>IF(IF(IF(_xlfn.MAXIFS($F$2:$F4420,$C$2:$C4420,$C4421,$B$2:$B4420,$B4421,$A$2:$A4420,$A4421)=0,"",$E4421-_xlfn.MAXIFS($F$2:$F4420,$C$2:$C4420,$C4421,$B$2:$B4420,$B4421,$A$2:$A4420,$A4421))&lt;0,0,IF(_xlfn.MAXIFS($F$2:$F4420,$C$2:$C4420,$C4421,$B$2:$B4420,$B4421,$A$2:$A4420,$A4421)=0,"",$E4421-_xlfn.MAXIFS($F$2:$F4420,$C$2:$C4420,$C4421,$B$2:$B4420,$B4421,$A$2:$A4420,$A4421)))&gt;0.25,"",IF(IF(_xlfn.MAXIFS($F$2:$F4420,$C$2:$C4420,$C4421,$B$2:$B4420,$B4421,$A$2:$A4420,$A4421)=0,"",$E4421-_xlfn.MAXIFS($F$2:$F4420,$C$2:$C4420,$C4421,$B$2:$B4420,$B4421,$A$2:$A4420,$A4421))&lt;0,0,IF(_xlfn.MAXIFS($F$2:$F4420,$C$2:$C4420,$C4421,$B$2:$B4420,$B4421,$A$2:$A4420,$A4421)=0,"",$E4421-_xlfn.MAXIFS($F$2:$F4420,$C$2:$C4420,$C4421,$B$2:$B4420,$B4421,$A$2:$A4420,$A4421))))</f>
        <v/>
      </c>
      <c r="K4421" s="6" t="str">
        <f t="shared" si="208"/>
        <v/>
      </c>
      <c r="L4421" s="6" t="str">
        <f t="shared" si="209"/>
        <v/>
      </c>
      <c r="M4421" s="6" t="str">
        <f t="shared" si="207"/>
        <v/>
      </c>
    </row>
    <row r="4422" spans="1:13" x14ac:dyDescent="0.25">
      <c r="A4422"/>
      <c r="B4422" s="1"/>
      <c r="C4422"/>
      <c r="D4422"/>
      <c r="E4422" s="76"/>
      <c r="F4422" s="76"/>
      <c r="G4422" s="2"/>
      <c r="H4422" s="77"/>
      <c r="J4422" s="79" t="str">
        <f>IF(IF(IF(_xlfn.MAXIFS($F$2:$F4421,$C$2:$C4421,$C4422,$B$2:$B4421,$B4422,$A$2:$A4421,$A4422)=0,"",$E4422-_xlfn.MAXIFS($F$2:$F4421,$C$2:$C4421,$C4422,$B$2:$B4421,$B4422,$A$2:$A4421,$A4422))&lt;0,0,IF(_xlfn.MAXIFS($F$2:$F4421,$C$2:$C4421,$C4422,$B$2:$B4421,$B4422,$A$2:$A4421,$A4422)=0,"",$E4422-_xlfn.MAXIFS($F$2:$F4421,$C$2:$C4421,$C4422,$B$2:$B4421,$B4422,$A$2:$A4421,$A4422)))&gt;0.25,"",IF(IF(_xlfn.MAXIFS($F$2:$F4421,$C$2:$C4421,$C4422,$B$2:$B4421,$B4422,$A$2:$A4421,$A4422)=0,"",$E4422-_xlfn.MAXIFS($F$2:$F4421,$C$2:$C4421,$C4422,$B$2:$B4421,$B4422,$A$2:$A4421,$A4422))&lt;0,0,IF(_xlfn.MAXIFS($F$2:$F4421,$C$2:$C4421,$C4422,$B$2:$B4421,$B4422,$A$2:$A4421,$A4422)=0,"",$E4422-_xlfn.MAXIFS($F$2:$F4421,$C$2:$C4421,$C4422,$B$2:$B4421,$B4422,$A$2:$A4421,$A4422))))</f>
        <v/>
      </c>
      <c r="K4422" s="6" t="str">
        <f t="shared" si="208"/>
        <v/>
      </c>
      <c r="L4422" s="6" t="str">
        <f t="shared" si="209"/>
        <v/>
      </c>
      <c r="M4422" s="6" t="str">
        <f t="shared" si="207"/>
        <v/>
      </c>
    </row>
    <row r="4423" spans="1:13" x14ac:dyDescent="0.25">
      <c r="A4423"/>
      <c r="B4423" s="1"/>
      <c r="C4423"/>
      <c r="D4423"/>
      <c r="E4423" s="76"/>
      <c r="F4423" s="76"/>
      <c r="G4423" s="2"/>
      <c r="H4423" s="77"/>
      <c r="J4423" s="79" t="str">
        <f>IF(IF(IF(_xlfn.MAXIFS($F$2:$F4422,$C$2:$C4422,$C4423,$B$2:$B4422,$B4423,$A$2:$A4422,$A4423)=0,"",$E4423-_xlfn.MAXIFS($F$2:$F4422,$C$2:$C4422,$C4423,$B$2:$B4422,$B4423,$A$2:$A4422,$A4423))&lt;0,0,IF(_xlfn.MAXIFS($F$2:$F4422,$C$2:$C4422,$C4423,$B$2:$B4422,$B4423,$A$2:$A4422,$A4423)=0,"",$E4423-_xlfn.MAXIFS($F$2:$F4422,$C$2:$C4422,$C4423,$B$2:$B4422,$B4423,$A$2:$A4422,$A4423)))&gt;0.25,"",IF(IF(_xlfn.MAXIFS($F$2:$F4422,$C$2:$C4422,$C4423,$B$2:$B4422,$B4423,$A$2:$A4422,$A4423)=0,"",$E4423-_xlfn.MAXIFS($F$2:$F4422,$C$2:$C4422,$C4423,$B$2:$B4422,$B4423,$A$2:$A4422,$A4423))&lt;0,0,IF(_xlfn.MAXIFS($F$2:$F4422,$C$2:$C4422,$C4423,$B$2:$B4422,$B4423,$A$2:$A4422,$A4423)=0,"",$E4423-_xlfn.MAXIFS($F$2:$F4422,$C$2:$C4422,$C4423,$B$2:$B4422,$B4423,$A$2:$A4422,$A4423))))</f>
        <v/>
      </c>
      <c r="K4423" s="6" t="str">
        <f t="shared" si="208"/>
        <v/>
      </c>
      <c r="L4423" s="6" t="str">
        <f t="shared" si="209"/>
        <v/>
      </c>
      <c r="M4423" s="6" t="str">
        <f t="shared" si="207"/>
        <v/>
      </c>
    </row>
    <row r="4424" spans="1:13" x14ac:dyDescent="0.25">
      <c r="A4424"/>
      <c r="B4424" s="1"/>
      <c r="C4424"/>
      <c r="D4424"/>
      <c r="E4424" s="76"/>
      <c r="F4424" s="76"/>
      <c r="G4424" s="2"/>
      <c r="H4424" s="77"/>
      <c r="J4424" s="79" t="str">
        <f>IF(IF(IF(_xlfn.MAXIFS($F$2:$F4423,$C$2:$C4423,$C4424,$B$2:$B4423,$B4424,$A$2:$A4423,$A4424)=0,"",$E4424-_xlfn.MAXIFS($F$2:$F4423,$C$2:$C4423,$C4424,$B$2:$B4423,$B4424,$A$2:$A4423,$A4424))&lt;0,0,IF(_xlfn.MAXIFS($F$2:$F4423,$C$2:$C4423,$C4424,$B$2:$B4423,$B4424,$A$2:$A4423,$A4424)=0,"",$E4424-_xlfn.MAXIFS($F$2:$F4423,$C$2:$C4423,$C4424,$B$2:$B4423,$B4424,$A$2:$A4423,$A4424)))&gt;0.25,"",IF(IF(_xlfn.MAXIFS($F$2:$F4423,$C$2:$C4423,$C4424,$B$2:$B4423,$B4424,$A$2:$A4423,$A4424)=0,"",$E4424-_xlfn.MAXIFS($F$2:$F4423,$C$2:$C4423,$C4424,$B$2:$B4423,$B4424,$A$2:$A4423,$A4424))&lt;0,0,IF(_xlfn.MAXIFS($F$2:$F4423,$C$2:$C4423,$C4424,$B$2:$B4423,$B4424,$A$2:$A4423,$A4424)=0,"",$E4424-_xlfn.MAXIFS($F$2:$F4423,$C$2:$C4423,$C4424,$B$2:$B4423,$B4424,$A$2:$A4423,$A4424))))</f>
        <v/>
      </c>
      <c r="K4424" s="6" t="str">
        <f t="shared" si="208"/>
        <v/>
      </c>
      <c r="L4424" s="6" t="str">
        <f t="shared" si="209"/>
        <v/>
      </c>
      <c r="M4424" s="6" t="str">
        <f t="shared" si="207"/>
        <v/>
      </c>
    </row>
    <row r="4425" spans="1:13" x14ac:dyDescent="0.25">
      <c r="A4425"/>
      <c r="B4425" s="1"/>
      <c r="C4425"/>
      <c r="D4425"/>
      <c r="E4425" s="76"/>
      <c r="F4425" s="76"/>
      <c r="G4425" s="2"/>
      <c r="H4425" s="77"/>
      <c r="J4425" s="79" t="str">
        <f>IF(IF(IF(_xlfn.MAXIFS($F$2:$F4424,$C$2:$C4424,$C4425,$B$2:$B4424,$B4425,$A$2:$A4424,$A4425)=0,"",$E4425-_xlfn.MAXIFS($F$2:$F4424,$C$2:$C4424,$C4425,$B$2:$B4424,$B4425,$A$2:$A4424,$A4425))&lt;0,0,IF(_xlfn.MAXIFS($F$2:$F4424,$C$2:$C4424,$C4425,$B$2:$B4424,$B4425,$A$2:$A4424,$A4425)=0,"",$E4425-_xlfn.MAXIFS($F$2:$F4424,$C$2:$C4424,$C4425,$B$2:$B4424,$B4425,$A$2:$A4424,$A4425)))&gt;0.25,"",IF(IF(_xlfn.MAXIFS($F$2:$F4424,$C$2:$C4424,$C4425,$B$2:$B4424,$B4425,$A$2:$A4424,$A4425)=0,"",$E4425-_xlfn.MAXIFS($F$2:$F4424,$C$2:$C4424,$C4425,$B$2:$B4424,$B4425,$A$2:$A4424,$A4425))&lt;0,0,IF(_xlfn.MAXIFS($F$2:$F4424,$C$2:$C4424,$C4425,$B$2:$B4424,$B4425,$A$2:$A4424,$A4425)=0,"",$E4425-_xlfn.MAXIFS($F$2:$F4424,$C$2:$C4424,$C4425,$B$2:$B4424,$B4425,$A$2:$A4424,$A4425))))</f>
        <v/>
      </c>
      <c r="K4425" s="6" t="str">
        <f t="shared" si="208"/>
        <v/>
      </c>
      <c r="L4425" s="6" t="str">
        <f t="shared" si="209"/>
        <v/>
      </c>
      <c r="M4425" s="6" t="str">
        <f t="shared" si="207"/>
        <v/>
      </c>
    </row>
    <row r="4426" spans="1:13" x14ac:dyDescent="0.25">
      <c r="A4426"/>
      <c r="B4426" s="1"/>
      <c r="C4426"/>
      <c r="D4426"/>
      <c r="E4426" s="76"/>
      <c r="F4426" s="76"/>
      <c r="G4426" s="2"/>
      <c r="H4426" s="77"/>
      <c r="J4426" s="79" t="str">
        <f>IF(IF(IF(_xlfn.MAXIFS($F$2:$F4425,$C$2:$C4425,$C4426,$B$2:$B4425,$B4426,$A$2:$A4425,$A4426)=0,"",$E4426-_xlfn.MAXIFS($F$2:$F4425,$C$2:$C4425,$C4426,$B$2:$B4425,$B4426,$A$2:$A4425,$A4426))&lt;0,0,IF(_xlfn.MAXIFS($F$2:$F4425,$C$2:$C4425,$C4426,$B$2:$B4425,$B4426,$A$2:$A4425,$A4426)=0,"",$E4426-_xlfn.MAXIFS($F$2:$F4425,$C$2:$C4425,$C4426,$B$2:$B4425,$B4426,$A$2:$A4425,$A4426)))&gt;0.25,"",IF(IF(_xlfn.MAXIFS($F$2:$F4425,$C$2:$C4425,$C4426,$B$2:$B4425,$B4426,$A$2:$A4425,$A4426)=0,"",$E4426-_xlfn.MAXIFS($F$2:$F4425,$C$2:$C4425,$C4426,$B$2:$B4425,$B4426,$A$2:$A4425,$A4426))&lt;0,0,IF(_xlfn.MAXIFS($F$2:$F4425,$C$2:$C4425,$C4426,$B$2:$B4425,$B4426,$A$2:$A4425,$A4426)=0,"",$E4426-_xlfn.MAXIFS($F$2:$F4425,$C$2:$C4425,$C4426,$B$2:$B4425,$B4426,$A$2:$A4425,$A4426))))</f>
        <v/>
      </c>
      <c r="K4426" s="6" t="str">
        <f t="shared" si="208"/>
        <v/>
      </c>
      <c r="L4426" s="6" t="str">
        <f t="shared" si="209"/>
        <v/>
      </c>
      <c r="M4426" s="6" t="str">
        <f t="shared" si="207"/>
        <v/>
      </c>
    </row>
    <row r="4427" spans="1:13" x14ac:dyDescent="0.25">
      <c r="A4427"/>
      <c r="B4427" s="1"/>
      <c r="C4427"/>
      <c r="D4427"/>
      <c r="E4427" s="76"/>
      <c r="F4427" s="76"/>
      <c r="G4427" s="2"/>
      <c r="H4427" s="77"/>
      <c r="J4427" s="79" t="str">
        <f>IF(IF(IF(_xlfn.MAXIFS($F$2:$F4426,$C$2:$C4426,$C4427,$B$2:$B4426,$B4427,$A$2:$A4426,$A4427)=0,"",$E4427-_xlfn.MAXIFS($F$2:$F4426,$C$2:$C4426,$C4427,$B$2:$B4426,$B4427,$A$2:$A4426,$A4427))&lt;0,0,IF(_xlfn.MAXIFS($F$2:$F4426,$C$2:$C4426,$C4427,$B$2:$B4426,$B4427,$A$2:$A4426,$A4427)=0,"",$E4427-_xlfn.MAXIFS($F$2:$F4426,$C$2:$C4426,$C4427,$B$2:$B4426,$B4427,$A$2:$A4426,$A4427)))&gt;0.25,"",IF(IF(_xlfn.MAXIFS($F$2:$F4426,$C$2:$C4426,$C4427,$B$2:$B4426,$B4427,$A$2:$A4426,$A4427)=0,"",$E4427-_xlfn.MAXIFS($F$2:$F4426,$C$2:$C4426,$C4427,$B$2:$B4426,$B4427,$A$2:$A4426,$A4427))&lt;0,0,IF(_xlfn.MAXIFS($F$2:$F4426,$C$2:$C4426,$C4427,$B$2:$B4426,$B4427,$A$2:$A4426,$A4427)=0,"",$E4427-_xlfn.MAXIFS($F$2:$F4426,$C$2:$C4426,$C4427,$B$2:$B4426,$B4427,$A$2:$A4426,$A4427))))</f>
        <v/>
      </c>
      <c r="K4427" s="6" t="str">
        <f t="shared" si="208"/>
        <v/>
      </c>
      <c r="L4427" s="6" t="str">
        <f t="shared" si="209"/>
        <v/>
      </c>
      <c r="M4427" s="6" t="str">
        <f t="shared" si="207"/>
        <v/>
      </c>
    </row>
    <row r="4428" spans="1:13" x14ac:dyDescent="0.25">
      <c r="A4428"/>
      <c r="B4428" s="1"/>
      <c r="C4428"/>
      <c r="D4428"/>
      <c r="E4428" s="76"/>
      <c r="F4428" s="76"/>
      <c r="G4428" s="2"/>
      <c r="H4428" s="77"/>
      <c r="J4428" s="79" t="str">
        <f>IF(IF(IF(_xlfn.MAXIFS($F$2:$F4427,$C$2:$C4427,$C4428,$B$2:$B4427,$B4428,$A$2:$A4427,$A4428)=0,"",$E4428-_xlfn.MAXIFS($F$2:$F4427,$C$2:$C4427,$C4428,$B$2:$B4427,$B4428,$A$2:$A4427,$A4428))&lt;0,0,IF(_xlfn.MAXIFS($F$2:$F4427,$C$2:$C4427,$C4428,$B$2:$B4427,$B4428,$A$2:$A4427,$A4428)=0,"",$E4428-_xlfn.MAXIFS($F$2:$F4427,$C$2:$C4427,$C4428,$B$2:$B4427,$B4428,$A$2:$A4427,$A4428)))&gt;0.25,"",IF(IF(_xlfn.MAXIFS($F$2:$F4427,$C$2:$C4427,$C4428,$B$2:$B4427,$B4428,$A$2:$A4427,$A4428)=0,"",$E4428-_xlfn.MAXIFS($F$2:$F4427,$C$2:$C4427,$C4428,$B$2:$B4427,$B4428,$A$2:$A4427,$A4428))&lt;0,0,IF(_xlfn.MAXIFS($F$2:$F4427,$C$2:$C4427,$C4428,$B$2:$B4427,$B4428,$A$2:$A4427,$A4428)=0,"",$E4428-_xlfn.MAXIFS($F$2:$F4427,$C$2:$C4427,$C4428,$B$2:$B4427,$B4428,$A$2:$A4427,$A4428))))</f>
        <v/>
      </c>
      <c r="K4428" s="6" t="str">
        <f t="shared" si="208"/>
        <v/>
      </c>
      <c r="L4428" s="6" t="str">
        <f t="shared" si="209"/>
        <v/>
      </c>
      <c r="M4428" s="6" t="str">
        <f t="shared" si="207"/>
        <v/>
      </c>
    </row>
    <row r="4429" spans="1:13" x14ac:dyDescent="0.25">
      <c r="A4429"/>
      <c r="B4429" s="1"/>
      <c r="C4429"/>
      <c r="D4429"/>
      <c r="E4429" s="76"/>
      <c r="F4429" s="76"/>
      <c r="G4429" s="2"/>
      <c r="H4429" s="77"/>
      <c r="J4429" s="79" t="str">
        <f>IF(IF(IF(_xlfn.MAXIFS($F$2:$F4428,$C$2:$C4428,$C4429,$B$2:$B4428,$B4429,$A$2:$A4428,$A4429)=0,"",$E4429-_xlfn.MAXIFS($F$2:$F4428,$C$2:$C4428,$C4429,$B$2:$B4428,$B4429,$A$2:$A4428,$A4429))&lt;0,0,IF(_xlfn.MAXIFS($F$2:$F4428,$C$2:$C4428,$C4429,$B$2:$B4428,$B4429,$A$2:$A4428,$A4429)=0,"",$E4429-_xlfn.MAXIFS($F$2:$F4428,$C$2:$C4428,$C4429,$B$2:$B4428,$B4429,$A$2:$A4428,$A4429)))&gt;0.25,"",IF(IF(_xlfn.MAXIFS($F$2:$F4428,$C$2:$C4428,$C4429,$B$2:$B4428,$B4429,$A$2:$A4428,$A4429)=0,"",$E4429-_xlfn.MAXIFS($F$2:$F4428,$C$2:$C4428,$C4429,$B$2:$B4428,$B4429,$A$2:$A4428,$A4429))&lt;0,0,IF(_xlfn.MAXIFS($F$2:$F4428,$C$2:$C4428,$C4429,$B$2:$B4428,$B4429,$A$2:$A4428,$A4429)=0,"",$E4429-_xlfn.MAXIFS($F$2:$F4428,$C$2:$C4428,$C4429,$B$2:$B4428,$B4429,$A$2:$A4428,$A4429))))</f>
        <v/>
      </c>
      <c r="K4429" s="6" t="str">
        <f t="shared" si="208"/>
        <v/>
      </c>
      <c r="L4429" s="6" t="str">
        <f t="shared" si="209"/>
        <v/>
      </c>
      <c r="M4429" s="6" t="str">
        <f t="shared" si="207"/>
        <v/>
      </c>
    </row>
    <row r="4430" spans="1:13" x14ac:dyDescent="0.25">
      <c r="A4430"/>
      <c r="B4430" s="1"/>
      <c r="C4430"/>
      <c r="D4430"/>
      <c r="E4430" s="76"/>
      <c r="F4430" s="76"/>
      <c r="G4430" s="2"/>
      <c r="H4430" s="77"/>
      <c r="J4430" s="79" t="str">
        <f>IF(IF(IF(_xlfn.MAXIFS($F$2:$F4429,$C$2:$C4429,$C4430,$B$2:$B4429,$B4430,$A$2:$A4429,$A4430)=0,"",$E4430-_xlfn.MAXIFS($F$2:$F4429,$C$2:$C4429,$C4430,$B$2:$B4429,$B4430,$A$2:$A4429,$A4430))&lt;0,0,IF(_xlfn.MAXIFS($F$2:$F4429,$C$2:$C4429,$C4430,$B$2:$B4429,$B4430,$A$2:$A4429,$A4430)=0,"",$E4430-_xlfn.MAXIFS($F$2:$F4429,$C$2:$C4429,$C4430,$B$2:$B4429,$B4430,$A$2:$A4429,$A4430)))&gt;0.25,"",IF(IF(_xlfn.MAXIFS($F$2:$F4429,$C$2:$C4429,$C4430,$B$2:$B4429,$B4430,$A$2:$A4429,$A4430)=0,"",$E4430-_xlfn.MAXIFS($F$2:$F4429,$C$2:$C4429,$C4430,$B$2:$B4429,$B4430,$A$2:$A4429,$A4430))&lt;0,0,IF(_xlfn.MAXIFS($F$2:$F4429,$C$2:$C4429,$C4430,$B$2:$B4429,$B4430,$A$2:$A4429,$A4430)=0,"",$E4430-_xlfn.MAXIFS($F$2:$F4429,$C$2:$C4429,$C4430,$B$2:$B4429,$B4430,$A$2:$A4429,$A4430))))</f>
        <v/>
      </c>
      <c r="K4430" s="6" t="str">
        <f t="shared" si="208"/>
        <v/>
      </c>
      <c r="L4430" s="6" t="str">
        <f t="shared" si="209"/>
        <v/>
      </c>
      <c r="M4430" s="6" t="str">
        <f t="shared" si="207"/>
        <v/>
      </c>
    </row>
    <row r="4431" spans="1:13" x14ac:dyDescent="0.25">
      <c r="A4431"/>
      <c r="B4431" s="1"/>
      <c r="C4431"/>
      <c r="D4431"/>
      <c r="E4431" s="76"/>
      <c r="F4431" s="76"/>
      <c r="G4431" s="2"/>
      <c r="H4431" s="77"/>
      <c r="J4431" s="79" t="str">
        <f>IF(IF(IF(_xlfn.MAXIFS($F$2:$F4430,$C$2:$C4430,$C4431,$B$2:$B4430,$B4431,$A$2:$A4430,$A4431)=0,"",$E4431-_xlfn.MAXIFS($F$2:$F4430,$C$2:$C4430,$C4431,$B$2:$B4430,$B4431,$A$2:$A4430,$A4431))&lt;0,0,IF(_xlfn.MAXIFS($F$2:$F4430,$C$2:$C4430,$C4431,$B$2:$B4430,$B4431,$A$2:$A4430,$A4431)=0,"",$E4431-_xlfn.MAXIFS($F$2:$F4430,$C$2:$C4430,$C4431,$B$2:$B4430,$B4431,$A$2:$A4430,$A4431)))&gt;0.25,"",IF(IF(_xlfn.MAXIFS($F$2:$F4430,$C$2:$C4430,$C4431,$B$2:$B4430,$B4431,$A$2:$A4430,$A4431)=0,"",$E4431-_xlfn.MAXIFS($F$2:$F4430,$C$2:$C4430,$C4431,$B$2:$B4430,$B4431,$A$2:$A4430,$A4431))&lt;0,0,IF(_xlfn.MAXIFS($F$2:$F4430,$C$2:$C4430,$C4431,$B$2:$B4430,$B4431,$A$2:$A4430,$A4431)=0,"",$E4431-_xlfn.MAXIFS($F$2:$F4430,$C$2:$C4430,$C4431,$B$2:$B4430,$B4431,$A$2:$A4430,$A4431))))</f>
        <v/>
      </c>
      <c r="K4431" s="6" t="str">
        <f t="shared" si="208"/>
        <v/>
      </c>
      <c r="L4431" s="6" t="str">
        <f t="shared" si="209"/>
        <v/>
      </c>
      <c r="M4431" s="6" t="str">
        <f t="shared" si="207"/>
        <v/>
      </c>
    </row>
    <row r="4432" spans="1:13" x14ac:dyDescent="0.25">
      <c r="A4432"/>
      <c r="B4432" s="1"/>
      <c r="C4432"/>
      <c r="D4432"/>
      <c r="E4432" s="76"/>
      <c r="F4432" s="76"/>
      <c r="G4432" s="2"/>
      <c r="H4432" s="77"/>
      <c r="J4432" s="79" t="str">
        <f>IF(IF(IF(_xlfn.MAXIFS($F$2:$F4431,$C$2:$C4431,$C4432,$B$2:$B4431,$B4432,$A$2:$A4431,$A4432)=0,"",$E4432-_xlfn.MAXIFS($F$2:$F4431,$C$2:$C4431,$C4432,$B$2:$B4431,$B4432,$A$2:$A4431,$A4432))&lt;0,0,IF(_xlfn.MAXIFS($F$2:$F4431,$C$2:$C4431,$C4432,$B$2:$B4431,$B4432,$A$2:$A4431,$A4432)=0,"",$E4432-_xlfn.MAXIFS($F$2:$F4431,$C$2:$C4431,$C4432,$B$2:$B4431,$B4432,$A$2:$A4431,$A4432)))&gt;0.25,"",IF(IF(_xlfn.MAXIFS($F$2:$F4431,$C$2:$C4431,$C4432,$B$2:$B4431,$B4432,$A$2:$A4431,$A4432)=0,"",$E4432-_xlfn.MAXIFS($F$2:$F4431,$C$2:$C4431,$C4432,$B$2:$B4431,$B4432,$A$2:$A4431,$A4432))&lt;0,0,IF(_xlfn.MAXIFS($F$2:$F4431,$C$2:$C4431,$C4432,$B$2:$B4431,$B4432,$A$2:$A4431,$A4432)=0,"",$E4432-_xlfn.MAXIFS($F$2:$F4431,$C$2:$C4431,$C4432,$B$2:$B4431,$B4432,$A$2:$A4431,$A4432))))</f>
        <v/>
      </c>
      <c r="K4432" s="6" t="str">
        <f t="shared" si="208"/>
        <v/>
      </c>
      <c r="L4432" s="6" t="str">
        <f t="shared" si="209"/>
        <v/>
      </c>
      <c r="M4432" s="6" t="str">
        <f t="shared" si="207"/>
        <v/>
      </c>
    </row>
    <row r="4433" spans="1:13" x14ac:dyDescent="0.25">
      <c r="A4433"/>
      <c r="B4433" s="1"/>
      <c r="C4433"/>
      <c r="D4433"/>
      <c r="E4433" s="76"/>
      <c r="F4433" s="76"/>
      <c r="G4433" s="2"/>
      <c r="H4433" s="77"/>
      <c r="J4433" s="79" t="str">
        <f>IF(IF(IF(_xlfn.MAXIFS($F$2:$F4432,$C$2:$C4432,$C4433,$B$2:$B4432,$B4433,$A$2:$A4432,$A4433)=0,"",$E4433-_xlfn.MAXIFS($F$2:$F4432,$C$2:$C4432,$C4433,$B$2:$B4432,$B4433,$A$2:$A4432,$A4433))&lt;0,0,IF(_xlfn.MAXIFS($F$2:$F4432,$C$2:$C4432,$C4433,$B$2:$B4432,$B4433,$A$2:$A4432,$A4433)=0,"",$E4433-_xlfn.MAXIFS($F$2:$F4432,$C$2:$C4432,$C4433,$B$2:$B4432,$B4433,$A$2:$A4432,$A4433)))&gt;0.25,"",IF(IF(_xlfn.MAXIFS($F$2:$F4432,$C$2:$C4432,$C4433,$B$2:$B4432,$B4433,$A$2:$A4432,$A4433)=0,"",$E4433-_xlfn.MAXIFS($F$2:$F4432,$C$2:$C4432,$C4433,$B$2:$B4432,$B4433,$A$2:$A4432,$A4433))&lt;0,0,IF(_xlfn.MAXIFS($F$2:$F4432,$C$2:$C4432,$C4433,$B$2:$B4432,$B4433,$A$2:$A4432,$A4433)=0,"",$E4433-_xlfn.MAXIFS($F$2:$F4432,$C$2:$C4432,$C4433,$B$2:$B4432,$B4433,$A$2:$A4432,$A4433))))</f>
        <v/>
      </c>
      <c r="K4433" s="6" t="str">
        <f t="shared" si="208"/>
        <v/>
      </c>
      <c r="L4433" s="6" t="str">
        <f t="shared" si="209"/>
        <v/>
      </c>
      <c r="M4433" s="6" t="str">
        <f t="shared" si="207"/>
        <v/>
      </c>
    </row>
    <row r="4434" spans="1:13" x14ac:dyDescent="0.25">
      <c r="A4434"/>
      <c r="B4434" s="1"/>
      <c r="C4434"/>
      <c r="D4434"/>
      <c r="E4434" s="76"/>
      <c r="F4434" s="76"/>
      <c r="G4434" s="2"/>
      <c r="H4434" s="77"/>
      <c r="J4434" s="79" t="str">
        <f>IF(IF(IF(_xlfn.MAXIFS($F$2:$F4433,$C$2:$C4433,$C4434,$B$2:$B4433,$B4434,$A$2:$A4433,$A4434)=0,"",$E4434-_xlfn.MAXIFS($F$2:$F4433,$C$2:$C4433,$C4434,$B$2:$B4433,$B4434,$A$2:$A4433,$A4434))&lt;0,0,IF(_xlfn.MAXIFS($F$2:$F4433,$C$2:$C4433,$C4434,$B$2:$B4433,$B4434,$A$2:$A4433,$A4434)=0,"",$E4434-_xlfn.MAXIFS($F$2:$F4433,$C$2:$C4433,$C4434,$B$2:$B4433,$B4434,$A$2:$A4433,$A4434)))&gt;0.25,"",IF(IF(_xlfn.MAXIFS($F$2:$F4433,$C$2:$C4433,$C4434,$B$2:$B4433,$B4434,$A$2:$A4433,$A4434)=0,"",$E4434-_xlfn.MAXIFS($F$2:$F4433,$C$2:$C4433,$C4434,$B$2:$B4433,$B4434,$A$2:$A4433,$A4434))&lt;0,0,IF(_xlfn.MAXIFS($F$2:$F4433,$C$2:$C4433,$C4434,$B$2:$B4433,$B4434,$A$2:$A4433,$A4434)=0,"",$E4434-_xlfn.MAXIFS($F$2:$F4433,$C$2:$C4433,$C4434,$B$2:$B4433,$B4434,$A$2:$A4433,$A4434))))</f>
        <v/>
      </c>
      <c r="K4434" s="6" t="str">
        <f t="shared" si="208"/>
        <v/>
      </c>
      <c r="L4434" s="6" t="str">
        <f t="shared" si="209"/>
        <v/>
      </c>
      <c r="M4434" s="6" t="str">
        <f t="shared" si="207"/>
        <v/>
      </c>
    </row>
    <row r="4435" spans="1:13" x14ac:dyDescent="0.25">
      <c r="A4435"/>
      <c r="B4435" s="1"/>
      <c r="C4435"/>
      <c r="D4435"/>
      <c r="E4435" s="76"/>
      <c r="F4435" s="76"/>
      <c r="G4435" s="2"/>
      <c r="H4435" s="77"/>
      <c r="J4435" s="79" t="str">
        <f>IF(IF(IF(_xlfn.MAXIFS($F$2:$F4434,$C$2:$C4434,$C4435,$B$2:$B4434,$B4435,$A$2:$A4434,$A4435)=0,"",$E4435-_xlfn.MAXIFS($F$2:$F4434,$C$2:$C4434,$C4435,$B$2:$B4434,$B4435,$A$2:$A4434,$A4435))&lt;0,0,IF(_xlfn.MAXIFS($F$2:$F4434,$C$2:$C4434,$C4435,$B$2:$B4434,$B4435,$A$2:$A4434,$A4435)=0,"",$E4435-_xlfn.MAXIFS($F$2:$F4434,$C$2:$C4434,$C4435,$B$2:$B4434,$B4435,$A$2:$A4434,$A4435)))&gt;0.25,"",IF(IF(_xlfn.MAXIFS($F$2:$F4434,$C$2:$C4434,$C4435,$B$2:$B4434,$B4435,$A$2:$A4434,$A4435)=0,"",$E4435-_xlfn.MAXIFS($F$2:$F4434,$C$2:$C4434,$C4435,$B$2:$B4434,$B4435,$A$2:$A4434,$A4435))&lt;0,0,IF(_xlfn.MAXIFS($F$2:$F4434,$C$2:$C4434,$C4435,$B$2:$B4434,$B4435,$A$2:$A4434,$A4435)=0,"",$E4435-_xlfn.MAXIFS($F$2:$F4434,$C$2:$C4434,$C4435,$B$2:$B4434,$B4435,$A$2:$A4434,$A4435))))</f>
        <v/>
      </c>
      <c r="K4435" s="6" t="str">
        <f t="shared" si="208"/>
        <v/>
      </c>
      <c r="L4435" s="6" t="str">
        <f t="shared" si="209"/>
        <v/>
      </c>
      <c r="M4435" s="6" t="str">
        <f t="shared" si="207"/>
        <v/>
      </c>
    </row>
    <row r="4436" spans="1:13" x14ac:dyDescent="0.25">
      <c r="A4436"/>
      <c r="B4436" s="1"/>
      <c r="C4436"/>
      <c r="D4436"/>
      <c r="E4436" s="76"/>
      <c r="F4436" s="76"/>
      <c r="G4436" s="2"/>
      <c r="H4436" s="77"/>
      <c r="J4436" s="79" t="str">
        <f>IF(IF(IF(_xlfn.MAXIFS($F$2:$F4435,$C$2:$C4435,$C4436,$B$2:$B4435,$B4436,$A$2:$A4435,$A4436)=0,"",$E4436-_xlfn.MAXIFS($F$2:$F4435,$C$2:$C4435,$C4436,$B$2:$B4435,$B4436,$A$2:$A4435,$A4436))&lt;0,0,IF(_xlfn.MAXIFS($F$2:$F4435,$C$2:$C4435,$C4436,$B$2:$B4435,$B4436,$A$2:$A4435,$A4436)=0,"",$E4436-_xlfn.MAXIFS($F$2:$F4435,$C$2:$C4435,$C4436,$B$2:$B4435,$B4436,$A$2:$A4435,$A4436)))&gt;0.25,"",IF(IF(_xlfn.MAXIFS($F$2:$F4435,$C$2:$C4435,$C4436,$B$2:$B4435,$B4436,$A$2:$A4435,$A4436)=0,"",$E4436-_xlfn.MAXIFS($F$2:$F4435,$C$2:$C4435,$C4436,$B$2:$B4435,$B4436,$A$2:$A4435,$A4436))&lt;0,0,IF(_xlfn.MAXIFS($F$2:$F4435,$C$2:$C4435,$C4436,$B$2:$B4435,$B4436,$A$2:$A4435,$A4436)=0,"",$E4436-_xlfn.MAXIFS($F$2:$F4435,$C$2:$C4435,$C4436,$B$2:$B4435,$B4436,$A$2:$A4435,$A4436))))</f>
        <v/>
      </c>
      <c r="K4436" s="6" t="str">
        <f t="shared" si="208"/>
        <v/>
      </c>
      <c r="L4436" s="6" t="str">
        <f t="shared" si="209"/>
        <v/>
      </c>
      <c r="M4436" s="6" t="str">
        <f t="shared" si="207"/>
        <v/>
      </c>
    </row>
    <row r="4437" spans="1:13" x14ac:dyDescent="0.25">
      <c r="A4437"/>
      <c r="B4437" s="1"/>
      <c r="C4437"/>
      <c r="D4437"/>
      <c r="E4437" s="76"/>
      <c r="F4437" s="76"/>
      <c r="G4437" s="2"/>
      <c r="H4437" s="77"/>
      <c r="J4437" s="79" t="str">
        <f>IF(IF(IF(_xlfn.MAXIFS($F$2:$F4436,$C$2:$C4436,$C4437,$B$2:$B4436,$B4437,$A$2:$A4436,$A4437)=0,"",$E4437-_xlfn.MAXIFS($F$2:$F4436,$C$2:$C4436,$C4437,$B$2:$B4436,$B4437,$A$2:$A4436,$A4437))&lt;0,0,IF(_xlfn.MAXIFS($F$2:$F4436,$C$2:$C4436,$C4437,$B$2:$B4436,$B4437,$A$2:$A4436,$A4437)=0,"",$E4437-_xlfn.MAXIFS($F$2:$F4436,$C$2:$C4436,$C4437,$B$2:$B4436,$B4437,$A$2:$A4436,$A4437)))&gt;0.25,"",IF(IF(_xlfn.MAXIFS($F$2:$F4436,$C$2:$C4436,$C4437,$B$2:$B4436,$B4437,$A$2:$A4436,$A4437)=0,"",$E4437-_xlfn.MAXIFS($F$2:$F4436,$C$2:$C4436,$C4437,$B$2:$B4436,$B4437,$A$2:$A4436,$A4437))&lt;0,0,IF(_xlfn.MAXIFS($F$2:$F4436,$C$2:$C4436,$C4437,$B$2:$B4436,$B4437,$A$2:$A4436,$A4437)=0,"",$E4437-_xlfn.MAXIFS($F$2:$F4436,$C$2:$C4436,$C4437,$B$2:$B4436,$B4437,$A$2:$A4436,$A4437))))</f>
        <v/>
      </c>
      <c r="K4437" s="6" t="str">
        <f t="shared" si="208"/>
        <v/>
      </c>
      <c r="L4437" s="6" t="str">
        <f t="shared" si="209"/>
        <v/>
      </c>
      <c r="M4437" s="6" t="str">
        <f t="shared" si="207"/>
        <v/>
      </c>
    </row>
    <row r="4438" spans="1:13" x14ac:dyDescent="0.25">
      <c r="A4438"/>
      <c r="B4438" s="1"/>
      <c r="C4438"/>
      <c r="D4438"/>
      <c r="E4438" s="76"/>
      <c r="F4438" s="76"/>
      <c r="G4438" s="2"/>
      <c r="H4438" s="77"/>
      <c r="J4438" s="79" t="str">
        <f>IF(IF(IF(_xlfn.MAXIFS($F$2:$F4437,$C$2:$C4437,$C4438,$B$2:$B4437,$B4438,$A$2:$A4437,$A4438)=0,"",$E4438-_xlfn.MAXIFS($F$2:$F4437,$C$2:$C4437,$C4438,$B$2:$B4437,$B4438,$A$2:$A4437,$A4438))&lt;0,0,IF(_xlfn.MAXIFS($F$2:$F4437,$C$2:$C4437,$C4438,$B$2:$B4437,$B4438,$A$2:$A4437,$A4438)=0,"",$E4438-_xlfn.MAXIFS($F$2:$F4437,$C$2:$C4437,$C4438,$B$2:$B4437,$B4438,$A$2:$A4437,$A4438)))&gt;0.25,"",IF(IF(_xlfn.MAXIFS($F$2:$F4437,$C$2:$C4437,$C4438,$B$2:$B4437,$B4438,$A$2:$A4437,$A4438)=0,"",$E4438-_xlfn.MAXIFS($F$2:$F4437,$C$2:$C4437,$C4438,$B$2:$B4437,$B4438,$A$2:$A4437,$A4438))&lt;0,0,IF(_xlfn.MAXIFS($F$2:$F4437,$C$2:$C4437,$C4438,$B$2:$B4437,$B4438,$A$2:$A4437,$A4438)=0,"",$E4438-_xlfn.MAXIFS($F$2:$F4437,$C$2:$C4437,$C4438,$B$2:$B4437,$B4438,$A$2:$A4437,$A4438))))</f>
        <v/>
      </c>
      <c r="K4438" s="6" t="str">
        <f t="shared" si="208"/>
        <v/>
      </c>
      <c r="L4438" s="6" t="str">
        <f t="shared" si="209"/>
        <v/>
      </c>
      <c r="M4438" s="6" t="str">
        <f t="shared" si="207"/>
        <v/>
      </c>
    </row>
    <row r="4439" spans="1:13" x14ac:dyDescent="0.25">
      <c r="A4439"/>
      <c r="B4439" s="1"/>
      <c r="C4439"/>
      <c r="D4439"/>
      <c r="E4439" s="76"/>
      <c r="F4439" s="76"/>
      <c r="G4439" s="2"/>
      <c r="H4439" s="77"/>
      <c r="J4439" s="79" t="str">
        <f>IF(IF(IF(_xlfn.MAXIFS($F$2:$F4438,$C$2:$C4438,$C4439,$B$2:$B4438,$B4439,$A$2:$A4438,$A4439)=0,"",$E4439-_xlfn.MAXIFS($F$2:$F4438,$C$2:$C4438,$C4439,$B$2:$B4438,$B4439,$A$2:$A4438,$A4439))&lt;0,0,IF(_xlfn.MAXIFS($F$2:$F4438,$C$2:$C4438,$C4439,$B$2:$B4438,$B4439,$A$2:$A4438,$A4439)=0,"",$E4439-_xlfn.MAXIFS($F$2:$F4438,$C$2:$C4438,$C4439,$B$2:$B4438,$B4439,$A$2:$A4438,$A4439)))&gt;0.25,"",IF(IF(_xlfn.MAXIFS($F$2:$F4438,$C$2:$C4438,$C4439,$B$2:$B4438,$B4439,$A$2:$A4438,$A4439)=0,"",$E4439-_xlfn.MAXIFS($F$2:$F4438,$C$2:$C4438,$C4439,$B$2:$B4438,$B4439,$A$2:$A4438,$A4439))&lt;0,0,IF(_xlfn.MAXIFS($F$2:$F4438,$C$2:$C4438,$C4439,$B$2:$B4438,$B4439,$A$2:$A4438,$A4439)=0,"",$E4439-_xlfn.MAXIFS($F$2:$F4438,$C$2:$C4438,$C4439,$B$2:$B4438,$B4439,$A$2:$A4438,$A4439))))</f>
        <v/>
      </c>
      <c r="K4439" s="6" t="str">
        <f t="shared" si="208"/>
        <v/>
      </c>
      <c r="L4439" s="6" t="str">
        <f t="shared" si="209"/>
        <v/>
      </c>
      <c r="M4439" s="6" t="str">
        <f t="shared" si="207"/>
        <v/>
      </c>
    </row>
    <row r="4440" spans="1:13" x14ac:dyDescent="0.25">
      <c r="A4440"/>
      <c r="B4440" s="1"/>
      <c r="C4440"/>
      <c r="D4440"/>
      <c r="E4440" s="76"/>
      <c r="F4440" s="76"/>
      <c r="G4440" s="2"/>
      <c r="H4440" s="77"/>
      <c r="J4440" s="79" t="str">
        <f>IF(IF(IF(_xlfn.MAXIFS($F$2:$F4439,$C$2:$C4439,$C4440,$B$2:$B4439,$B4440,$A$2:$A4439,$A4440)=0,"",$E4440-_xlfn.MAXIFS($F$2:$F4439,$C$2:$C4439,$C4440,$B$2:$B4439,$B4440,$A$2:$A4439,$A4440))&lt;0,0,IF(_xlfn.MAXIFS($F$2:$F4439,$C$2:$C4439,$C4440,$B$2:$B4439,$B4440,$A$2:$A4439,$A4440)=0,"",$E4440-_xlfn.MAXIFS($F$2:$F4439,$C$2:$C4439,$C4440,$B$2:$B4439,$B4440,$A$2:$A4439,$A4440)))&gt;0.25,"",IF(IF(_xlfn.MAXIFS($F$2:$F4439,$C$2:$C4439,$C4440,$B$2:$B4439,$B4440,$A$2:$A4439,$A4440)=0,"",$E4440-_xlfn.MAXIFS($F$2:$F4439,$C$2:$C4439,$C4440,$B$2:$B4439,$B4440,$A$2:$A4439,$A4440))&lt;0,0,IF(_xlfn.MAXIFS($F$2:$F4439,$C$2:$C4439,$C4440,$B$2:$B4439,$B4440,$A$2:$A4439,$A4440)=0,"",$E4440-_xlfn.MAXIFS($F$2:$F4439,$C$2:$C4439,$C4440,$B$2:$B4439,$B4440,$A$2:$A4439,$A4440))))</f>
        <v/>
      </c>
      <c r="K4440" s="6" t="str">
        <f t="shared" si="208"/>
        <v/>
      </c>
      <c r="L4440" s="6" t="str">
        <f t="shared" si="209"/>
        <v/>
      </c>
      <c r="M4440" s="6" t="str">
        <f t="shared" si="207"/>
        <v/>
      </c>
    </row>
    <row r="4441" spans="1:13" x14ac:dyDescent="0.25">
      <c r="A4441"/>
      <c r="B4441" s="1"/>
      <c r="C4441"/>
      <c r="D4441"/>
      <c r="E4441" s="76"/>
      <c r="F4441" s="76"/>
      <c r="G4441" s="2"/>
      <c r="H4441" s="77"/>
      <c r="J4441" s="79" t="str">
        <f>IF(IF(IF(_xlfn.MAXIFS($F$2:$F4440,$C$2:$C4440,$C4441,$B$2:$B4440,$B4441,$A$2:$A4440,$A4441)=0,"",$E4441-_xlfn.MAXIFS($F$2:$F4440,$C$2:$C4440,$C4441,$B$2:$B4440,$B4441,$A$2:$A4440,$A4441))&lt;0,0,IF(_xlfn.MAXIFS($F$2:$F4440,$C$2:$C4440,$C4441,$B$2:$B4440,$B4441,$A$2:$A4440,$A4441)=0,"",$E4441-_xlfn.MAXIFS($F$2:$F4440,$C$2:$C4440,$C4441,$B$2:$B4440,$B4441,$A$2:$A4440,$A4441)))&gt;0.25,"",IF(IF(_xlfn.MAXIFS($F$2:$F4440,$C$2:$C4440,$C4441,$B$2:$B4440,$B4441,$A$2:$A4440,$A4441)=0,"",$E4441-_xlfn.MAXIFS($F$2:$F4440,$C$2:$C4440,$C4441,$B$2:$B4440,$B4441,$A$2:$A4440,$A4441))&lt;0,0,IF(_xlfn.MAXIFS($F$2:$F4440,$C$2:$C4440,$C4441,$B$2:$B4440,$B4441,$A$2:$A4440,$A4441)=0,"",$E4441-_xlfn.MAXIFS($F$2:$F4440,$C$2:$C4440,$C4441,$B$2:$B4440,$B4441,$A$2:$A4440,$A4441))))</f>
        <v/>
      </c>
      <c r="K4441" s="6" t="str">
        <f t="shared" si="208"/>
        <v/>
      </c>
      <c r="L4441" s="6" t="str">
        <f t="shared" si="209"/>
        <v/>
      </c>
      <c r="M4441" s="6" t="str">
        <f t="shared" si="207"/>
        <v/>
      </c>
    </row>
    <row r="4442" spans="1:13" x14ac:dyDescent="0.25">
      <c r="A4442"/>
      <c r="B4442" s="1"/>
      <c r="C4442"/>
      <c r="D4442"/>
      <c r="E4442" s="76"/>
      <c r="F4442" s="76"/>
      <c r="G4442" s="2"/>
      <c r="H4442" s="77"/>
      <c r="J4442" s="79" t="str">
        <f>IF(IF(IF(_xlfn.MAXIFS($F$2:$F4441,$C$2:$C4441,$C4442,$B$2:$B4441,$B4442,$A$2:$A4441,$A4442)=0,"",$E4442-_xlfn.MAXIFS($F$2:$F4441,$C$2:$C4441,$C4442,$B$2:$B4441,$B4442,$A$2:$A4441,$A4442))&lt;0,0,IF(_xlfn.MAXIFS($F$2:$F4441,$C$2:$C4441,$C4442,$B$2:$B4441,$B4442,$A$2:$A4441,$A4442)=0,"",$E4442-_xlfn.MAXIFS($F$2:$F4441,$C$2:$C4441,$C4442,$B$2:$B4441,$B4442,$A$2:$A4441,$A4442)))&gt;0.25,"",IF(IF(_xlfn.MAXIFS($F$2:$F4441,$C$2:$C4441,$C4442,$B$2:$B4441,$B4442,$A$2:$A4441,$A4442)=0,"",$E4442-_xlfn.MAXIFS($F$2:$F4441,$C$2:$C4441,$C4442,$B$2:$B4441,$B4442,$A$2:$A4441,$A4442))&lt;0,0,IF(_xlfn.MAXIFS($F$2:$F4441,$C$2:$C4441,$C4442,$B$2:$B4441,$B4442,$A$2:$A4441,$A4442)=0,"",$E4442-_xlfn.MAXIFS($F$2:$F4441,$C$2:$C4441,$C4442,$B$2:$B4441,$B4442,$A$2:$A4441,$A4442))))</f>
        <v/>
      </c>
      <c r="K4442" s="6" t="str">
        <f t="shared" si="208"/>
        <v/>
      </c>
      <c r="L4442" s="6" t="str">
        <f t="shared" si="209"/>
        <v/>
      </c>
      <c r="M4442" s="6" t="str">
        <f t="shared" si="207"/>
        <v/>
      </c>
    </row>
    <row r="4443" spans="1:13" x14ac:dyDescent="0.25">
      <c r="A4443"/>
      <c r="B4443" s="1"/>
      <c r="C4443"/>
      <c r="D4443"/>
      <c r="E4443" s="76"/>
      <c r="F4443" s="76"/>
      <c r="G4443" s="2"/>
      <c r="H4443" s="77"/>
      <c r="J4443" s="79" t="str">
        <f>IF(IF(IF(_xlfn.MAXIFS($F$2:$F4442,$C$2:$C4442,$C4443,$B$2:$B4442,$B4443,$A$2:$A4442,$A4443)=0,"",$E4443-_xlfn.MAXIFS($F$2:$F4442,$C$2:$C4442,$C4443,$B$2:$B4442,$B4443,$A$2:$A4442,$A4443))&lt;0,0,IF(_xlfn.MAXIFS($F$2:$F4442,$C$2:$C4442,$C4443,$B$2:$B4442,$B4443,$A$2:$A4442,$A4443)=0,"",$E4443-_xlfn.MAXIFS($F$2:$F4442,$C$2:$C4442,$C4443,$B$2:$B4442,$B4443,$A$2:$A4442,$A4443)))&gt;0.25,"",IF(IF(_xlfn.MAXIFS($F$2:$F4442,$C$2:$C4442,$C4443,$B$2:$B4442,$B4443,$A$2:$A4442,$A4443)=0,"",$E4443-_xlfn.MAXIFS($F$2:$F4442,$C$2:$C4442,$C4443,$B$2:$B4442,$B4443,$A$2:$A4442,$A4443))&lt;0,0,IF(_xlfn.MAXIFS($F$2:$F4442,$C$2:$C4442,$C4443,$B$2:$B4442,$B4443,$A$2:$A4442,$A4443)=0,"",$E4443-_xlfn.MAXIFS($F$2:$F4442,$C$2:$C4442,$C4443,$B$2:$B4442,$B4443,$A$2:$A4442,$A4443))))</f>
        <v/>
      </c>
      <c r="K4443" s="6" t="str">
        <f t="shared" si="208"/>
        <v/>
      </c>
      <c r="L4443" s="6" t="str">
        <f t="shared" si="209"/>
        <v/>
      </c>
      <c r="M4443" s="6" t="str">
        <f t="shared" si="207"/>
        <v/>
      </c>
    </row>
    <row r="4444" spans="1:13" x14ac:dyDescent="0.25">
      <c r="A4444"/>
      <c r="B4444" s="1"/>
      <c r="C4444"/>
      <c r="D4444"/>
      <c r="E4444" s="76"/>
      <c r="F4444" s="76"/>
      <c r="G4444" s="2"/>
      <c r="H4444" s="77"/>
      <c r="J4444" s="79" t="str">
        <f>IF(IF(IF(_xlfn.MAXIFS($F$2:$F4443,$C$2:$C4443,$C4444,$B$2:$B4443,$B4444,$A$2:$A4443,$A4444)=0,"",$E4444-_xlfn.MAXIFS($F$2:$F4443,$C$2:$C4443,$C4444,$B$2:$B4443,$B4444,$A$2:$A4443,$A4444))&lt;0,0,IF(_xlfn.MAXIFS($F$2:$F4443,$C$2:$C4443,$C4444,$B$2:$B4443,$B4444,$A$2:$A4443,$A4444)=0,"",$E4444-_xlfn.MAXIFS($F$2:$F4443,$C$2:$C4443,$C4444,$B$2:$B4443,$B4444,$A$2:$A4443,$A4444)))&gt;0.25,"",IF(IF(_xlfn.MAXIFS($F$2:$F4443,$C$2:$C4443,$C4444,$B$2:$B4443,$B4444,$A$2:$A4443,$A4444)=0,"",$E4444-_xlfn.MAXIFS($F$2:$F4443,$C$2:$C4443,$C4444,$B$2:$B4443,$B4444,$A$2:$A4443,$A4444))&lt;0,0,IF(_xlfn.MAXIFS($F$2:$F4443,$C$2:$C4443,$C4444,$B$2:$B4443,$B4444,$A$2:$A4443,$A4444)=0,"",$E4444-_xlfn.MAXIFS($F$2:$F4443,$C$2:$C4443,$C4444,$B$2:$B4443,$B4444,$A$2:$A4443,$A4444))))</f>
        <v/>
      </c>
      <c r="K4444" s="6" t="str">
        <f t="shared" si="208"/>
        <v/>
      </c>
      <c r="L4444" s="6" t="str">
        <f t="shared" si="209"/>
        <v/>
      </c>
      <c r="M4444" s="6" t="str">
        <f t="shared" si="207"/>
        <v/>
      </c>
    </row>
    <row r="4445" spans="1:13" x14ac:dyDescent="0.25">
      <c r="A4445"/>
      <c r="B4445" s="1"/>
      <c r="C4445"/>
      <c r="D4445"/>
      <c r="E4445" s="76"/>
      <c r="F4445" s="76"/>
      <c r="G4445" s="2"/>
      <c r="H4445" s="77"/>
      <c r="J4445" s="79" t="str">
        <f>IF(IF(IF(_xlfn.MAXIFS($F$2:$F4444,$C$2:$C4444,$C4445,$B$2:$B4444,$B4445,$A$2:$A4444,$A4445)=0,"",$E4445-_xlfn.MAXIFS($F$2:$F4444,$C$2:$C4444,$C4445,$B$2:$B4444,$B4445,$A$2:$A4444,$A4445))&lt;0,0,IF(_xlfn.MAXIFS($F$2:$F4444,$C$2:$C4444,$C4445,$B$2:$B4444,$B4445,$A$2:$A4444,$A4445)=0,"",$E4445-_xlfn.MAXIFS($F$2:$F4444,$C$2:$C4444,$C4445,$B$2:$B4444,$B4445,$A$2:$A4444,$A4445)))&gt;0.25,"",IF(IF(_xlfn.MAXIFS($F$2:$F4444,$C$2:$C4444,$C4445,$B$2:$B4444,$B4445,$A$2:$A4444,$A4445)=0,"",$E4445-_xlfn.MAXIFS($F$2:$F4444,$C$2:$C4444,$C4445,$B$2:$B4444,$B4445,$A$2:$A4444,$A4445))&lt;0,0,IF(_xlfn.MAXIFS($F$2:$F4444,$C$2:$C4444,$C4445,$B$2:$B4444,$B4445,$A$2:$A4444,$A4445)=0,"",$E4445-_xlfn.MAXIFS($F$2:$F4444,$C$2:$C4444,$C4445,$B$2:$B4444,$B4445,$A$2:$A4444,$A4445))))</f>
        <v/>
      </c>
      <c r="K4445" s="6" t="str">
        <f t="shared" si="208"/>
        <v/>
      </c>
      <c r="L4445" s="6" t="str">
        <f t="shared" si="209"/>
        <v/>
      </c>
      <c r="M4445" s="6" t="str">
        <f t="shared" si="207"/>
        <v/>
      </c>
    </row>
    <row r="4446" spans="1:13" x14ac:dyDescent="0.25">
      <c r="A4446"/>
      <c r="B4446" s="1"/>
      <c r="C4446"/>
      <c r="D4446"/>
      <c r="E4446" s="76"/>
      <c r="F4446" s="76"/>
      <c r="G4446" s="2"/>
      <c r="H4446" s="77"/>
      <c r="J4446" s="79" t="str">
        <f>IF(IF(IF(_xlfn.MAXIFS($F$2:$F4445,$C$2:$C4445,$C4446,$B$2:$B4445,$B4446,$A$2:$A4445,$A4446)=0,"",$E4446-_xlfn.MAXIFS($F$2:$F4445,$C$2:$C4445,$C4446,$B$2:$B4445,$B4446,$A$2:$A4445,$A4446))&lt;0,0,IF(_xlfn.MAXIFS($F$2:$F4445,$C$2:$C4445,$C4446,$B$2:$B4445,$B4446,$A$2:$A4445,$A4446)=0,"",$E4446-_xlfn.MAXIFS($F$2:$F4445,$C$2:$C4445,$C4446,$B$2:$B4445,$B4446,$A$2:$A4445,$A4446)))&gt;0.25,"",IF(IF(_xlfn.MAXIFS($F$2:$F4445,$C$2:$C4445,$C4446,$B$2:$B4445,$B4446,$A$2:$A4445,$A4446)=0,"",$E4446-_xlfn.MAXIFS($F$2:$F4445,$C$2:$C4445,$C4446,$B$2:$B4445,$B4446,$A$2:$A4445,$A4446))&lt;0,0,IF(_xlfn.MAXIFS($F$2:$F4445,$C$2:$C4445,$C4446,$B$2:$B4445,$B4446,$A$2:$A4445,$A4446)=0,"",$E4446-_xlfn.MAXIFS($F$2:$F4445,$C$2:$C4445,$C4446,$B$2:$B4445,$B4446,$A$2:$A4445,$A4446))))</f>
        <v/>
      </c>
      <c r="K4446" s="6" t="str">
        <f t="shared" si="208"/>
        <v/>
      </c>
      <c r="L4446" s="6" t="str">
        <f t="shared" si="209"/>
        <v/>
      </c>
      <c r="M4446" s="6" t="str">
        <f t="shared" si="207"/>
        <v/>
      </c>
    </row>
    <row r="4447" spans="1:13" x14ac:dyDescent="0.25">
      <c r="A4447"/>
      <c r="B4447" s="1"/>
      <c r="C4447"/>
      <c r="D4447"/>
      <c r="E4447" s="76"/>
      <c r="F4447" s="76"/>
      <c r="G4447" s="2"/>
      <c r="H4447" s="77"/>
      <c r="J4447" s="79" t="str">
        <f>IF(IF(IF(_xlfn.MAXIFS($F$2:$F4446,$C$2:$C4446,$C4447,$B$2:$B4446,$B4447,$A$2:$A4446,$A4447)=0,"",$E4447-_xlfn.MAXIFS($F$2:$F4446,$C$2:$C4446,$C4447,$B$2:$B4446,$B4447,$A$2:$A4446,$A4447))&lt;0,0,IF(_xlfn.MAXIFS($F$2:$F4446,$C$2:$C4446,$C4447,$B$2:$B4446,$B4447,$A$2:$A4446,$A4447)=0,"",$E4447-_xlfn.MAXIFS($F$2:$F4446,$C$2:$C4446,$C4447,$B$2:$B4446,$B4447,$A$2:$A4446,$A4447)))&gt;0.25,"",IF(IF(_xlfn.MAXIFS($F$2:$F4446,$C$2:$C4446,$C4447,$B$2:$B4446,$B4447,$A$2:$A4446,$A4447)=0,"",$E4447-_xlfn.MAXIFS($F$2:$F4446,$C$2:$C4446,$C4447,$B$2:$B4446,$B4447,$A$2:$A4446,$A4447))&lt;0,0,IF(_xlfn.MAXIFS($F$2:$F4446,$C$2:$C4446,$C4447,$B$2:$B4446,$B4447,$A$2:$A4446,$A4447)=0,"",$E4447-_xlfn.MAXIFS($F$2:$F4446,$C$2:$C4446,$C4447,$B$2:$B4446,$B4447,$A$2:$A4446,$A4447))))</f>
        <v/>
      </c>
      <c r="K4447" s="6" t="str">
        <f t="shared" si="208"/>
        <v/>
      </c>
      <c r="L4447" s="6" t="str">
        <f t="shared" si="209"/>
        <v/>
      </c>
      <c r="M4447" s="6" t="str">
        <f t="shared" si="207"/>
        <v/>
      </c>
    </row>
    <row r="4448" spans="1:13" x14ac:dyDescent="0.25">
      <c r="A4448"/>
      <c r="B4448" s="1"/>
      <c r="C4448"/>
      <c r="D4448"/>
      <c r="E4448" s="76"/>
      <c r="F4448" s="76"/>
      <c r="G4448" s="2"/>
      <c r="H4448" s="77"/>
      <c r="J4448" s="79" t="str">
        <f>IF(IF(IF(_xlfn.MAXIFS($F$2:$F4447,$C$2:$C4447,$C4448,$B$2:$B4447,$B4448,$A$2:$A4447,$A4448)=0,"",$E4448-_xlfn.MAXIFS($F$2:$F4447,$C$2:$C4447,$C4448,$B$2:$B4447,$B4448,$A$2:$A4447,$A4448))&lt;0,0,IF(_xlfn.MAXIFS($F$2:$F4447,$C$2:$C4447,$C4448,$B$2:$B4447,$B4448,$A$2:$A4447,$A4448)=0,"",$E4448-_xlfn.MAXIFS($F$2:$F4447,$C$2:$C4447,$C4448,$B$2:$B4447,$B4448,$A$2:$A4447,$A4448)))&gt;0.25,"",IF(IF(_xlfn.MAXIFS($F$2:$F4447,$C$2:$C4447,$C4448,$B$2:$B4447,$B4448,$A$2:$A4447,$A4448)=0,"",$E4448-_xlfn.MAXIFS($F$2:$F4447,$C$2:$C4447,$C4448,$B$2:$B4447,$B4448,$A$2:$A4447,$A4448))&lt;0,0,IF(_xlfn.MAXIFS($F$2:$F4447,$C$2:$C4447,$C4448,$B$2:$B4447,$B4448,$A$2:$A4447,$A4448)=0,"",$E4448-_xlfn.MAXIFS($F$2:$F4447,$C$2:$C4447,$C4448,$B$2:$B4447,$B4448,$A$2:$A4447,$A4448))))</f>
        <v/>
      </c>
      <c r="K4448" s="6" t="str">
        <f t="shared" si="208"/>
        <v/>
      </c>
      <c r="L4448" s="6" t="str">
        <f t="shared" si="209"/>
        <v/>
      </c>
      <c r="M4448" s="6" t="str">
        <f t="shared" si="207"/>
        <v/>
      </c>
    </row>
    <row r="4449" spans="1:13" x14ac:dyDescent="0.25">
      <c r="A4449"/>
      <c r="B4449" s="1"/>
      <c r="C4449"/>
      <c r="D4449"/>
      <c r="E4449" s="76"/>
      <c r="F4449" s="76"/>
      <c r="G4449" s="2"/>
      <c r="H4449" s="77"/>
      <c r="J4449" s="79" t="str">
        <f>IF(IF(IF(_xlfn.MAXIFS($F$2:$F4448,$C$2:$C4448,$C4449,$B$2:$B4448,$B4449,$A$2:$A4448,$A4449)=0,"",$E4449-_xlfn.MAXIFS($F$2:$F4448,$C$2:$C4448,$C4449,$B$2:$B4448,$B4449,$A$2:$A4448,$A4449))&lt;0,0,IF(_xlfn.MAXIFS($F$2:$F4448,$C$2:$C4448,$C4449,$B$2:$B4448,$B4449,$A$2:$A4448,$A4449)=0,"",$E4449-_xlfn.MAXIFS($F$2:$F4448,$C$2:$C4448,$C4449,$B$2:$B4448,$B4449,$A$2:$A4448,$A4449)))&gt;0.25,"",IF(IF(_xlfn.MAXIFS($F$2:$F4448,$C$2:$C4448,$C4449,$B$2:$B4448,$B4449,$A$2:$A4448,$A4449)=0,"",$E4449-_xlfn.MAXIFS($F$2:$F4448,$C$2:$C4448,$C4449,$B$2:$B4448,$B4449,$A$2:$A4448,$A4449))&lt;0,0,IF(_xlfn.MAXIFS($F$2:$F4448,$C$2:$C4448,$C4449,$B$2:$B4448,$B4449,$A$2:$A4448,$A4449)=0,"",$E4449-_xlfn.MAXIFS($F$2:$F4448,$C$2:$C4448,$C4449,$B$2:$B4448,$B4449,$A$2:$A4448,$A4449))))</f>
        <v/>
      </c>
      <c r="K4449" s="6" t="str">
        <f t="shared" si="208"/>
        <v/>
      </c>
      <c r="L4449" s="6" t="str">
        <f t="shared" si="209"/>
        <v/>
      </c>
      <c r="M4449" s="6" t="str">
        <f t="shared" si="207"/>
        <v/>
      </c>
    </row>
    <row r="4450" spans="1:13" x14ac:dyDescent="0.25">
      <c r="A4450"/>
      <c r="B4450" s="1"/>
      <c r="C4450"/>
      <c r="D4450"/>
      <c r="E4450" s="76"/>
      <c r="F4450" s="76"/>
      <c r="G4450" s="2"/>
      <c r="H4450" s="77"/>
      <c r="J4450" s="79" t="str">
        <f>IF(IF(IF(_xlfn.MAXIFS($F$2:$F4449,$C$2:$C4449,$C4450,$B$2:$B4449,$B4450,$A$2:$A4449,$A4450)=0,"",$E4450-_xlfn.MAXIFS($F$2:$F4449,$C$2:$C4449,$C4450,$B$2:$B4449,$B4450,$A$2:$A4449,$A4450))&lt;0,0,IF(_xlfn.MAXIFS($F$2:$F4449,$C$2:$C4449,$C4450,$B$2:$B4449,$B4450,$A$2:$A4449,$A4450)=0,"",$E4450-_xlfn.MAXIFS($F$2:$F4449,$C$2:$C4449,$C4450,$B$2:$B4449,$B4450,$A$2:$A4449,$A4450)))&gt;0.25,"",IF(IF(_xlfn.MAXIFS($F$2:$F4449,$C$2:$C4449,$C4450,$B$2:$B4449,$B4450,$A$2:$A4449,$A4450)=0,"",$E4450-_xlfn.MAXIFS($F$2:$F4449,$C$2:$C4449,$C4450,$B$2:$B4449,$B4450,$A$2:$A4449,$A4450))&lt;0,0,IF(_xlfn.MAXIFS($F$2:$F4449,$C$2:$C4449,$C4450,$B$2:$B4449,$B4450,$A$2:$A4449,$A4450)=0,"",$E4450-_xlfn.MAXIFS($F$2:$F4449,$C$2:$C4449,$C4450,$B$2:$B4449,$B4450,$A$2:$A4449,$A4450))))</f>
        <v/>
      </c>
      <c r="K4450" s="6" t="str">
        <f t="shared" si="208"/>
        <v/>
      </c>
      <c r="L4450" s="6" t="str">
        <f t="shared" si="209"/>
        <v/>
      </c>
      <c r="M4450" s="6" t="str">
        <f t="shared" si="207"/>
        <v/>
      </c>
    </row>
    <row r="4451" spans="1:13" x14ac:dyDescent="0.25">
      <c r="A4451"/>
      <c r="B4451" s="1"/>
      <c r="C4451"/>
      <c r="D4451"/>
      <c r="E4451" s="76"/>
      <c r="F4451" s="76"/>
      <c r="G4451" s="2"/>
      <c r="H4451" s="77"/>
      <c r="J4451" s="79" t="str">
        <f>IF(IF(IF(_xlfn.MAXIFS($F$2:$F4450,$C$2:$C4450,$C4451,$B$2:$B4450,$B4451,$A$2:$A4450,$A4451)=0,"",$E4451-_xlfn.MAXIFS($F$2:$F4450,$C$2:$C4450,$C4451,$B$2:$B4450,$B4451,$A$2:$A4450,$A4451))&lt;0,0,IF(_xlfn.MAXIFS($F$2:$F4450,$C$2:$C4450,$C4451,$B$2:$B4450,$B4451,$A$2:$A4450,$A4451)=0,"",$E4451-_xlfn.MAXIFS($F$2:$F4450,$C$2:$C4450,$C4451,$B$2:$B4450,$B4451,$A$2:$A4450,$A4451)))&gt;0.25,"",IF(IF(_xlfn.MAXIFS($F$2:$F4450,$C$2:$C4450,$C4451,$B$2:$B4450,$B4451,$A$2:$A4450,$A4451)=0,"",$E4451-_xlfn.MAXIFS($F$2:$F4450,$C$2:$C4450,$C4451,$B$2:$B4450,$B4451,$A$2:$A4450,$A4451))&lt;0,0,IF(_xlfn.MAXIFS($F$2:$F4450,$C$2:$C4450,$C4451,$B$2:$B4450,$B4451,$A$2:$A4450,$A4451)=0,"",$E4451-_xlfn.MAXIFS($F$2:$F4450,$C$2:$C4450,$C4451,$B$2:$B4450,$B4451,$A$2:$A4450,$A4451))))</f>
        <v/>
      </c>
      <c r="K4451" s="6" t="str">
        <f t="shared" si="208"/>
        <v/>
      </c>
      <c r="L4451" s="6" t="str">
        <f t="shared" si="209"/>
        <v/>
      </c>
      <c r="M4451" s="6" t="str">
        <f t="shared" si="207"/>
        <v/>
      </c>
    </row>
    <row r="4452" spans="1:13" x14ac:dyDescent="0.25">
      <c r="A4452"/>
      <c r="B4452" s="1"/>
      <c r="C4452"/>
      <c r="D4452"/>
      <c r="E4452" s="76"/>
      <c r="F4452" s="76"/>
      <c r="G4452" s="2"/>
      <c r="H4452" s="77"/>
      <c r="J4452" s="79" t="str">
        <f>IF(IF(IF(_xlfn.MAXIFS($F$2:$F4451,$C$2:$C4451,$C4452,$B$2:$B4451,$B4452,$A$2:$A4451,$A4452)=0,"",$E4452-_xlfn.MAXIFS($F$2:$F4451,$C$2:$C4451,$C4452,$B$2:$B4451,$B4452,$A$2:$A4451,$A4452))&lt;0,0,IF(_xlfn.MAXIFS($F$2:$F4451,$C$2:$C4451,$C4452,$B$2:$B4451,$B4452,$A$2:$A4451,$A4452)=0,"",$E4452-_xlfn.MAXIFS($F$2:$F4451,$C$2:$C4451,$C4452,$B$2:$B4451,$B4452,$A$2:$A4451,$A4452)))&gt;0.25,"",IF(IF(_xlfn.MAXIFS($F$2:$F4451,$C$2:$C4451,$C4452,$B$2:$B4451,$B4452,$A$2:$A4451,$A4452)=0,"",$E4452-_xlfn.MAXIFS($F$2:$F4451,$C$2:$C4451,$C4452,$B$2:$B4451,$B4452,$A$2:$A4451,$A4452))&lt;0,0,IF(_xlfn.MAXIFS($F$2:$F4451,$C$2:$C4451,$C4452,$B$2:$B4451,$B4452,$A$2:$A4451,$A4452)=0,"",$E4452-_xlfn.MAXIFS($F$2:$F4451,$C$2:$C4451,$C4452,$B$2:$B4451,$B4452,$A$2:$A4451,$A4452))))</f>
        <v/>
      </c>
      <c r="K4452" s="6" t="str">
        <f t="shared" si="208"/>
        <v/>
      </c>
      <c r="L4452" s="6" t="str">
        <f t="shared" si="209"/>
        <v/>
      </c>
      <c r="M4452" s="6" t="str">
        <f t="shared" si="207"/>
        <v/>
      </c>
    </row>
    <row r="4453" spans="1:13" x14ac:dyDescent="0.25">
      <c r="A4453"/>
      <c r="B4453" s="1"/>
      <c r="C4453"/>
      <c r="D4453"/>
      <c r="E4453" s="76"/>
      <c r="F4453" s="76"/>
      <c r="G4453" s="2"/>
      <c r="H4453" s="77"/>
      <c r="J4453" s="79" t="str">
        <f>IF(IF(IF(_xlfn.MAXIFS($F$2:$F4452,$C$2:$C4452,$C4453,$B$2:$B4452,$B4453,$A$2:$A4452,$A4453)=0,"",$E4453-_xlfn.MAXIFS($F$2:$F4452,$C$2:$C4452,$C4453,$B$2:$B4452,$B4453,$A$2:$A4452,$A4453))&lt;0,0,IF(_xlfn.MAXIFS($F$2:$F4452,$C$2:$C4452,$C4453,$B$2:$B4452,$B4453,$A$2:$A4452,$A4453)=0,"",$E4453-_xlfn.MAXIFS($F$2:$F4452,$C$2:$C4452,$C4453,$B$2:$B4452,$B4453,$A$2:$A4452,$A4453)))&gt;0.25,"",IF(IF(_xlfn.MAXIFS($F$2:$F4452,$C$2:$C4452,$C4453,$B$2:$B4452,$B4453,$A$2:$A4452,$A4453)=0,"",$E4453-_xlfn.MAXIFS($F$2:$F4452,$C$2:$C4452,$C4453,$B$2:$B4452,$B4453,$A$2:$A4452,$A4453))&lt;0,0,IF(_xlfn.MAXIFS($F$2:$F4452,$C$2:$C4452,$C4453,$B$2:$B4452,$B4453,$A$2:$A4452,$A4453)=0,"",$E4453-_xlfn.MAXIFS($F$2:$F4452,$C$2:$C4452,$C4453,$B$2:$B4452,$B4453,$A$2:$A4452,$A4453))))</f>
        <v/>
      </c>
      <c r="K4453" s="6" t="str">
        <f t="shared" si="208"/>
        <v/>
      </c>
      <c r="L4453" s="6" t="str">
        <f t="shared" si="209"/>
        <v/>
      </c>
      <c r="M4453" s="6" t="str">
        <f t="shared" si="207"/>
        <v/>
      </c>
    </row>
    <row r="4454" spans="1:13" x14ac:dyDescent="0.25">
      <c r="A4454"/>
      <c r="B4454" s="1"/>
      <c r="C4454"/>
      <c r="D4454"/>
      <c r="E4454" s="76"/>
      <c r="F4454" s="76"/>
      <c r="G4454" s="2"/>
      <c r="H4454" s="77"/>
      <c r="J4454" s="79" t="str">
        <f>IF(IF(IF(_xlfn.MAXIFS($F$2:$F4453,$C$2:$C4453,$C4454,$B$2:$B4453,$B4454,$A$2:$A4453,$A4454)=0,"",$E4454-_xlfn.MAXIFS($F$2:$F4453,$C$2:$C4453,$C4454,$B$2:$B4453,$B4454,$A$2:$A4453,$A4454))&lt;0,0,IF(_xlfn.MAXIFS($F$2:$F4453,$C$2:$C4453,$C4454,$B$2:$B4453,$B4454,$A$2:$A4453,$A4454)=0,"",$E4454-_xlfn.MAXIFS($F$2:$F4453,$C$2:$C4453,$C4454,$B$2:$B4453,$B4454,$A$2:$A4453,$A4454)))&gt;0.25,"",IF(IF(_xlfn.MAXIFS($F$2:$F4453,$C$2:$C4453,$C4454,$B$2:$B4453,$B4454,$A$2:$A4453,$A4454)=0,"",$E4454-_xlfn.MAXIFS($F$2:$F4453,$C$2:$C4453,$C4454,$B$2:$B4453,$B4454,$A$2:$A4453,$A4454))&lt;0,0,IF(_xlfn.MAXIFS($F$2:$F4453,$C$2:$C4453,$C4454,$B$2:$B4453,$B4454,$A$2:$A4453,$A4454)=0,"",$E4454-_xlfn.MAXIFS($F$2:$F4453,$C$2:$C4453,$C4454,$B$2:$B4453,$B4454,$A$2:$A4453,$A4454))))</f>
        <v/>
      </c>
      <c r="K4454" s="6" t="str">
        <f t="shared" si="208"/>
        <v/>
      </c>
      <c r="L4454" s="6" t="str">
        <f t="shared" si="209"/>
        <v/>
      </c>
      <c r="M4454" s="6" t="str">
        <f t="shared" si="207"/>
        <v/>
      </c>
    </row>
    <row r="4455" spans="1:13" x14ac:dyDescent="0.25">
      <c r="A4455"/>
      <c r="B4455" s="1"/>
      <c r="C4455"/>
      <c r="D4455"/>
      <c r="E4455" s="76"/>
      <c r="F4455" s="76"/>
      <c r="G4455" s="2"/>
      <c r="H4455" s="77"/>
      <c r="J4455" s="79" t="str">
        <f>IF(IF(IF(_xlfn.MAXIFS($F$2:$F4454,$C$2:$C4454,$C4455,$B$2:$B4454,$B4455,$A$2:$A4454,$A4455)=0,"",$E4455-_xlfn.MAXIFS($F$2:$F4454,$C$2:$C4454,$C4455,$B$2:$B4454,$B4455,$A$2:$A4454,$A4455))&lt;0,0,IF(_xlfn.MAXIFS($F$2:$F4454,$C$2:$C4454,$C4455,$B$2:$B4454,$B4455,$A$2:$A4454,$A4455)=0,"",$E4455-_xlfn.MAXIFS($F$2:$F4454,$C$2:$C4454,$C4455,$B$2:$B4454,$B4455,$A$2:$A4454,$A4455)))&gt;0.25,"",IF(IF(_xlfn.MAXIFS($F$2:$F4454,$C$2:$C4454,$C4455,$B$2:$B4454,$B4455,$A$2:$A4454,$A4455)=0,"",$E4455-_xlfn.MAXIFS($F$2:$F4454,$C$2:$C4454,$C4455,$B$2:$B4454,$B4455,$A$2:$A4454,$A4455))&lt;0,0,IF(_xlfn.MAXIFS($F$2:$F4454,$C$2:$C4454,$C4455,$B$2:$B4454,$B4455,$A$2:$A4454,$A4455)=0,"",$E4455-_xlfn.MAXIFS($F$2:$F4454,$C$2:$C4454,$C4455,$B$2:$B4454,$B4455,$A$2:$A4454,$A4455))))</f>
        <v/>
      </c>
      <c r="K4455" s="6" t="str">
        <f t="shared" si="208"/>
        <v/>
      </c>
      <c r="L4455" s="6" t="str">
        <f t="shared" si="209"/>
        <v/>
      </c>
      <c r="M4455" s="6" t="str">
        <f t="shared" si="207"/>
        <v/>
      </c>
    </row>
    <row r="4456" spans="1:13" x14ac:dyDescent="0.25">
      <c r="A4456"/>
      <c r="B4456" s="1"/>
      <c r="C4456"/>
      <c r="D4456"/>
      <c r="E4456" s="76"/>
      <c r="F4456" s="76"/>
      <c r="G4456" s="2"/>
      <c r="H4456" s="77"/>
      <c r="J4456" s="79" t="str">
        <f>IF(IF(IF(_xlfn.MAXIFS($F$2:$F4455,$C$2:$C4455,$C4456,$B$2:$B4455,$B4456,$A$2:$A4455,$A4456)=0,"",$E4456-_xlfn.MAXIFS($F$2:$F4455,$C$2:$C4455,$C4456,$B$2:$B4455,$B4456,$A$2:$A4455,$A4456))&lt;0,0,IF(_xlfn.MAXIFS($F$2:$F4455,$C$2:$C4455,$C4456,$B$2:$B4455,$B4456,$A$2:$A4455,$A4456)=0,"",$E4456-_xlfn.MAXIFS($F$2:$F4455,$C$2:$C4455,$C4456,$B$2:$B4455,$B4456,$A$2:$A4455,$A4456)))&gt;0.25,"",IF(IF(_xlfn.MAXIFS($F$2:$F4455,$C$2:$C4455,$C4456,$B$2:$B4455,$B4456,$A$2:$A4455,$A4456)=0,"",$E4456-_xlfn.MAXIFS($F$2:$F4455,$C$2:$C4455,$C4456,$B$2:$B4455,$B4456,$A$2:$A4455,$A4456))&lt;0,0,IF(_xlfn.MAXIFS($F$2:$F4455,$C$2:$C4455,$C4456,$B$2:$B4455,$B4456,$A$2:$A4455,$A4456)=0,"",$E4456-_xlfn.MAXIFS($F$2:$F4455,$C$2:$C4455,$C4456,$B$2:$B4455,$B4456,$A$2:$A4455,$A4456))))</f>
        <v/>
      </c>
      <c r="K4456" s="6" t="str">
        <f t="shared" si="208"/>
        <v/>
      </c>
      <c r="L4456" s="6" t="str">
        <f t="shared" si="209"/>
        <v/>
      </c>
      <c r="M4456" s="6" t="str">
        <f t="shared" si="207"/>
        <v/>
      </c>
    </row>
    <row r="4457" spans="1:13" x14ac:dyDescent="0.25">
      <c r="A4457"/>
      <c r="B4457" s="1"/>
      <c r="C4457"/>
      <c r="D4457"/>
      <c r="E4457" s="76"/>
      <c r="F4457" s="76"/>
      <c r="G4457" s="2"/>
      <c r="H4457" s="77"/>
      <c r="J4457" s="79" t="str">
        <f>IF(IF(IF(_xlfn.MAXIFS($F$2:$F4456,$C$2:$C4456,$C4457,$B$2:$B4456,$B4457,$A$2:$A4456,$A4457)=0,"",$E4457-_xlfn.MAXIFS($F$2:$F4456,$C$2:$C4456,$C4457,$B$2:$B4456,$B4457,$A$2:$A4456,$A4457))&lt;0,0,IF(_xlfn.MAXIFS($F$2:$F4456,$C$2:$C4456,$C4457,$B$2:$B4456,$B4457,$A$2:$A4456,$A4457)=0,"",$E4457-_xlfn.MAXIFS($F$2:$F4456,$C$2:$C4456,$C4457,$B$2:$B4456,$B4457,$A$2:$A4456,$A4457)))&gt;0.25,"",IF(IF(_xlfn.MAXIFS($F$2:$F4456,$C$2:$C4456,$C4457,$B$2:$B4456,$B4457,$A$2:$A4456,$A4457)=0,"",$E4457-_xlfn.MAXIFS($F$2:$F4456,$C$2:$C4456,$C4457,$B$2:$B4456,$B4457,$A$2:$A4456,$A4457))&lt;0,0,IF(_xlfn.MAXIFS($F$2:$F4456,$C$2:$C4456,$C4457,$B$2:$B4456,$B4457,$A$2:$A4456,$A4457)=0,"",$E4457-_xlfn.MAXIFS($F$2:$F4456,$C$2:$C4456,$C4457,$B$2:$B4456,$B4457,$A$2:$A4456,$A4457))))</f>
        <v/>
      </c>
      <c r="K4457" s="6" t="str">
        <f t="shared" si="208"/>
        <v/>
      </c>
      <c r="L4457" s="6" t="str">
        <f t="shared" si="209"/>
        <v/>
      </c>
      <c r="M4457" s="6" t="str">
        <f t="shared" si="207"/>
        <v/>
      </c>
    </row>
    <row r="4458" spans="1:13" x14ac:dyDescent="0.25">
      <c r="A4458"/>
      <c r="B4458" s="1"/>
      <c r="C4458"/>
      <c r="D4458"/>
      <c r="E4458" s="76"/>
      <c r="F4458" s="76"/>
      <c r="G4458" s="2"/>
      <c r="H4458" s="77"/>
      <c r="J4458" s="79" t="str">
        <f>IF(IF(IF(_xlfn.MAXIFS($F$2:$F4457,$C$2:$C4457,$C4458,$B$2:$B4457,$B4458,$A$2:$A4457,$A4458)=0,"",$E4458-_xlfn.MAXIFS($F$2:$F4457,$C$2:$C4457,$C4458,$B$2:$B4457,$B4458,$A$2:$A4457,$A4458))&lt;0,0,IF(_xlfn.MAXIFS($F$2:$F4457,$C$2:$C4457,$C4458,$B$2:$B4457,$B4458,$A$2:$A4457,$A4458)=0,"",$E4458-_xlfn.MAXIFS($F$2:$F4457,$C$2:$C4457,$C4458,$B$2:$B4457,$B4458,$A$2:$A4457,$A4458)))&gt;0.25,"",IF(IF(_xlfn.MAXIFS($F$2:$F4457,$C$2:$C4457,$C4458,$B$2:$B4457,$B4458,$A$2:$A4457,$A4458)=0,"",$E4458-_xlfn.MAXIFS($F$2:$F4457,$C$2:$C4457,$C4458,$B$2:$B4457,$B4458,$A$2:$A4457,$A4458))&lt;0,0,IF(_xlfn.MAXIFS($F$2:$F4457,$C$2:$C4457,$C4458,$B$2:$B4457,$B4458,$A$2:$A4457,$A4458)=0,"",$E4458-_xlfn.MAXIFS($F$2:$F4457,$C$2:$C4457,$C4458,$B$2:$B4457,$B4458,$A$2:$A4457,$A4458))))</f>
        <v/>
      </c>
      <c r="K4458" s="6" t="str">
        <f t="shared" si="208"/>
        <v/>
      </c>
      <c r="L4458" s="6" t="str">
        <f t="shared" si="209"/>
        <v/>
      </c>
      <c r="M4458" s="6" t="str">
        <f t="shared" si="207"/>
        <v/>
      </c>
    </row>
    <row r="4459" spans="1:13" x14ac:dyDescent="0.25">
      <c r="A4459"/>
      <c r="B4459" s="1"/>
      <c r="C4459"/>
      <c r="D4459"/>
      <c r="E4459" s="76"/>
      <c r="F4459" s="76"/>
      <c r="G4459" s="2"/>
      <c r="H4459" s="77"/>
      <c r="J4459" s="79" t="str">
        <f>IF(IF(IF(_xlfn.MAXIFS($F$2:$F4458,$C$2:$C4458,$C4459,$B$2:$B4458,$B4459,$A$2:$A4458,$A4459)=0,"",$E4459-_xlfn.MAXIFS($F$2:$F4458,$C$2:$C4458,$C4459,$B$2:$B4458,$B4459,$A$2:$A4458,$A4459))&lt;0,0,IF(_xlfn.MAXIFS($F$2:$F4458,$C$2:$C4458,$C4459,$B$2:$B4458,$B4459,$A$2:$A4458,$A4459)=0,"",$E4459-_xlfn.MAXIFS($F$2:$F4458,$C$2:$C4458,$C4459,$B$2:$B4458,$B4459,$A$2:$A4458,$A4459)))&gt;0.25,"",IF(IF(_xlfn.MAXIFS($F$2:$F4458,$C$2:$C4458,$C4459,$B$2:$B4458,$B4459,$A$2:$A4458,$A4459)=0,"",$E4459-_xlfn.MAXIFS($F$2:$F4458,$C$2:$C4458,$C4459,$B$2:$B4458,$B4459,$A$2:$A4458,$A4459))&lt;0,0,IF(_xlfn.MAXIFS($F$2:$F4458,$C$2:$C4458,$C4459,$B$2:$B4458,$B4459,$A$2:$A4458,$A4459)=0,"",$E4459-_xlfn.MAXIFS($F$2:$F4458,$C$2:$C4458,$C4459,$B$2:$B4458,$B4459,$A$2:$A4458,$A4459))))</f>
        <v/>
      </c>
      <c r="K4459" s="6" t="str">
        <f t="shared" si="208"/>
        <v/>
      </c>
      <c r="L4459" s="6" t="str">
        <f t="shared" si="209"/>
        <v/>
      </c>
      <c r="M4459" s="6" t="str">
        <f t="shared" si="207"/>
        <v/>
      </c>
    </row>
    <row r="4460" spans="1:13" x14ac:dyDescent="0.25">
      <c r="A4460"/>
      <c r="B4460" s="1"/>
      <c r="C4460"/>
      <c r="D4460"/>
      <c r="E4460" s="76"/>
      <c r="F4460" s="76"/>
      <c r="G4460" s="2"/>
      <c r="H4460" s="77"/>
      <c r="J4460" s="79" t="str">
        <f>IF(IF(IF(_xlfn.MAXIFS($F$2:$F4459,$C$2:$C4459,$C4460,$B$2:$B4459,$B4460,$A$2:$A4459,$A4460)=0,"",$E4460-_xlfn.MAXIFS($F$2:$F4459,$C$2:$C4459,$C4460,$B$2:$B4459,$B4460,$A$2:$A4459,$A4460))&lt;0,0,IF(_xlfn.MAXIFS($F$2:$F4459,$C$2:$C4459,$C4460,$B$2:$B4459,$B4460,$A$2:$A4459,$A4460)=0,"",$E4460-_xlfn.MAXIFS($F$2:$F4459,$C$2:$C4459,$C4460,$B$2:$B4459,$B4460,$A$2:$A4459,$A4460)))&gt;0.25,"",IF(IF(_xlfn.MAXIFS($F$2:$F4459,$C$2:$C4459,$C4460,$B$2:$B4459,$B4460,$A$2:$A4459,$A4460)=0,"",$E4460-_xlfn.MAXIFS($F$2:$F4459,$C$2:$C4459,$C4460,$B$2:$B4459,$B4460,$A$2:$A4459,$A4460))&lt;0,0,IF(_xlfn.MAXIFS($F$2:$F4459,$C$2:$C4459,$C4460,$B$2:$B4459,$B4460,$A$2:$A4459,$A4460)=0,"",$E4460-_xlfn.MAXIFS($F$2:$F4459,$C$2:$C4459,$C4460,$B$2:$B4459,$B4460,$A$2:$A4459,$A4460))))</f>
        <v/>
      </c>
      <c r="K4460" s="6" t="str">
        <f t="shared" si="208"/>
        <v/>
      </c>
      <c r="L4460" s="6" t="str">
        <f t="shared" si="209"/>
        <v/>
      </c>
      <c r="M4460" s="6" t="str">
        <f t="shared" si="207"/>
        <v/>
      </c>
    </row>
    <row r="4461" spans="1:13" x14ac:dyDescent="0.25">
      <c r="A4461"/>
      <c r="B4461" s="1"/>
      <c r="C4461"/>
      <c r="D4461"/>
      <c r="E4461" s="76"/>
      <c r="F4461" s="76"/>
      <c r="G4461" s="2"/>
      <c r="H4461" s="77"/>
      <c r="J4461" s="79" t="str">
        <f>IF(IF(IF(_xlfn.MAXIFS($F$2:$F4460,$C$2:$C4460,$C4461,$B$2:$B4460,$B4461,$A$2:$A4460,$A4461)=0,"",$E4461-_xlfn.MAXIFS($F$2:$F4460,$C$2:$C4460,$C4461,$B$2:$B4460,$B4461,$A$2:$A4460,$A4461))&lt;0,0,IF(_xlfn.MAXIFS($F$2:$F4460,$C$2:$C4460,$C4461,$B$2:$B4460,$B4461,$A$2:$A4460,$A4461)=0,"",$E4461-_xlfn.MAXIFS($F$2:$F4460,$C$2:$C4460,$C4461,$B$2:$B4460,$B4461,$A$2:$A4460,$A4461)))&gt;0.25,"",IF(IF(_xlfn.MAXIFS($F$2:$F4460,$C$2:$C4460,$C4461,$B$2:$B4460,$B4461,$A$2:$A4460,$A4461)=0,"",$E4461-_xlfn.MAXIFS($F$2:$F4460,$C$2:$C4460,$C4461,$B$2:$B4460,$B4461,$A$2:$A4460,$A4461))&lt;0,0,IF(_xlfn.MAXIFS($F$2:$F4460,$C$2:$C4460,$C4461,$B$2:$B4460,$B4461,$A$2:$A4460,$A4461)=0,"",$E4461-_xlfn.MAXIFS($F$2:$F4460,$C$2:$C4460,$C4461,$B$2:$B4460,$B4461,$A$2:$A4460,$A4461))))</f>
        <v/>
      </c>
      <c r="K4461" s="6" t="str">
        <f t="shared" si="208"/>
        <v/>
      </c>
      <c r="L4461" s="6" t="str">
        <f t="shared" si="209"/>
        <v/>
      </c>
      <c r="M4461" s="6" t="str">
        <f t="shared" si="207"/>
        <v/>
      </c>
    </row>
    <row r="4462" spans="1:13" x14ac:dyDescent="0.25">
      <c r="A4462"/>
      <c r="B4462" s="1"/>
      <c r="C4462"/>
      <c r="D4462"/>
      <c r="E4462" s="76"/>
      <c r="F4462" s="76"/>
      <c r="G4462" s="2"/>
      <c r="H4462" s="77"/>
      <c r="J4462" s="79" t="str">
        <f>IF(IF(IF(_xlfn.MAXIFS($F$2:$F4461,$C$2:$C4461,$C4462,$B$2:$B4461,$B4462,$A$2:$A4461,$A4462)=0,"",$E4462-_xlfn.MAXIFS($F$2:$F4461,$C$2:$C4461,$C4462,$B$2:$B4461,$B4462,$A$2:$A4461,$A4462))&lt;0,0,IF(_xlfn.MAXIFS($F$2:$F4461,$C$2:$C4461,$C4462,$B$2:$B4461,$B4462,$A$2:$A4461,$A4462)=0,"",$E4462-_xlfn.MAXIFS($F$2:$F4461,$C$2:$C4461,$C4462,$B$2:$B4461,$B4462,$A$2:$A4461,$A4462)))&gt;0.25,"",IF(IF(_xlfn.MAXIFS($F$2:$F4461,$C$2:$C4461,$C4462,$B$2:$B4461,$B4462,$A$2:$A4461,$A4462)=0,"",$E4462-_xlfn.MAXIFS($F$2:$F4461,$C$2:$C4461,$C4462,$B$2:$B4461,$B4462,$A$2:$A4461,$A4462))&lt;0,0,IF(_xlfn.MAXIFS($F$2:$F4461,$C$2:$C4461,$C4462,$B$2:$B4461,$B4462,$A$2:$A4461,$A4462)=0,"",$E4462-_xlfn.MAXIFS($F$2:$F4461,$C$2:$C4461,$C4462,$B$2:$B4461,$B4462,$A$2:$A4461,$A4462))))</f>
        <v/>
      </c>
      <c r="K4462" s="6" t="str">
        <f t="shared" si="208"/>
        <v/>
      </c>
      <c r="L4462" s="6" t="str">
        <f t="shared" si="209"/>
        <v/>
      </c>
      <c r="M4462" s="6" t="str">
        <f t="shared" si="207"/>
        <v/>
      </c>
    </row>
    <row r="4463" spans="1:13" x14ac:dyDescent="0.25">
      <c r="A4463"/>
      <c r="B4463" s="1"/>
      <c r="C4463"/>
      <c r="D4463"/>
      <c r="E4463" s="76"/>
      <c r="F4463" s="76"/>
      <c r="G4463" s="2"/>
      <c r="H4463" s="77"/>
      <c r="J4463" s="79" t="str">
        <f>IF(IF(IF(_xlfn.MAXIFS($F$2:$F4462,$C$2:$C4462,$C4463,$B$2:$B4462,$B4463,$A$2:$A4462,$A4463)=0,"",$E4463-_xlfn.MAXIFS($F$2:$F4462,$C$2:$C4462,$C4463,$B$2:$B4462,$B4463,$A$2:$A4462,$A4463))&lt;0,0,IF(_xlfn.MAXIFS($F$2:$F4462,$C$2:$C4462,$C4463,$B$2:$B4462,$B4463,$A$2:$A4462,$A4463)=0,"",$E4463-_xlfn.MAXIFS($F$2:$F4462,$C$2:$C4462,$C4463,$B$2:$B4462,$B4463,$A$2:$A4462,$A4463)))&gt;0.25,"",IF(IF(_xlfn.MAXIFS($F$2:$F4462,$C$2:$C4462,$C4463,$B$2:$B4462,$B4463,$A$2:$A4462,$A4463)=0,"",$E4463-_xlfn.MAXIFS($F$2:$F4462,$C$2:$C4462,$C4463,$B$2:$B4462,$B4463,$A$2:$A4462,$A4463))&lt;0,0,IF(_xlfn.MAXIFS($F$2:$F4462,$C$2:$C4462,$C4463,$B$2:$B4462,$B4463,$A$2:$A4462,$A4463)=0,"",$E4463-_xlfn.MAXIFS($F$2:$F4462,$C$2:$C4462,$C4463,$B$2:$B4462,$B4463,$A$2:$A4462,$A4463))))</f>
        <v/>
      </c>
      <c r="K4463" s="6" t="str">
        <f t="shared" si="208"/>
        <v/>
      </c>
      <c r="L4463" s="6" t="str">
        <f t="shared" si="209"/>
        <v/>
      </c>
      <c r="M4463" s="6" t="str">
        <f t="shared" si="207"/>
        <v/>
      </c>
    </row>
    <row r="4464" spans="1:13" x14ac:dyDescent="0.25">
      <c r="A4464"/>
      <c r="B4464" s="1"/>
      <c r="C4464"/>
      <c r="D4464"/>
      <c r="E4464" s="76"/>
      <c r="F4464" s="76"/>
      <c r="G4464" s="2"/>
      <c r="H4464" s="77"/>
      <c r="J4464" s="79" t="str">
        <f>IF(IF(IF(_xlfn.MAXIFS($F$2:$F4463,$C$2:$C4463,$C4464,$B$2:$B4463,$B4464,$A$2:$A4463,$A4464)=0,"",$E4464-_xlfn.MAXIFS($F$2:$F4463,$C$2:$C4463,$C4464,$B$2:$B4463,$B4464,$A$2:$A4463,$A4464))&lt;0,0,IF(_xlfn.MAXIFS($F$2:$F4463,$C$2:$C4463,$C4464,$B$2:$B4463,$B4464,$A$2:$A4463,$A4464)=0,"",$E4464-_xlfn.MAXIFS($F$2:$F4463,$C$2:$C4463,$C4464,$B$2:$B4463,$B4464,$A$2:$A4463,$A4464)))&gt;0.25,"",IF(IF(_xlfn.MAXIFS($F$2:$F4463,$C$2:$C4463,$C4464,$B$2:$B4463,$B4464,$A$2:$A4463,$A4464)=0,"",$E4464-_xlfn.MAXIFS($F$2:$F4463,$C$2:$C4463,$C4464,$B$2:$B4463,$B4464,$A$2:$A4463,$A4464))&lt;0,0,IF(_xlfn.MAXIFS($F$2:$F4463,$C$2:$C4463,$C4464,$B$2:$B4463,$B4464,$A$2:$A4463,$A4464)=0,"",$E4464-_xlfn.MAXIFS($F$2:$F4463,$C$2:$C4463,$C4464,$B$2:$B4463,$B4464,$A$2:$A4463,$A4464))))</f>
        <v/>
      </c>
      <c r="K4464" s="6" t="str">
        <f t="shared" si="208"/>
        <v/>
      </c>
      <c r="L4464" s="6" t="str">
        <f t="shared" si="209"/>
        <v/>
      </c>
      <c r="M4464" s="6" t="str">
        <f t="shared" si="207"/>
        <v/>
      </c>
    </row>
    <row r="4465" spans="1:13" x14ac:dyDescent="0.25">
      <c r="A4465"/>
      <c r="B4465" s="1"/>
      <c r="C4465"/>
      <c r="D4465"/>
      <c r="E4465" s="76"/>
      <c r="F4465" s="76"/>
      <c r="G4465" s="2"/>
      <c r="H4465" s="77"/>
      <c r="J4465" s="79" t="str">
        <f>IF(IF(IF(_xlfn.MAXIFS($F$2:$F4464,$C$2:$C4464,$C4465,$B$2:$B4464,$B4465,$A$2:$A4464,$A4465)=0,"",$E4465-_xlfn.MAXIFS($F$2:$F4464,$C$2:$C4464,$C4465,$B$2:$B4464,$B4465,$A$2:$A4464,$A4465))&lt;0,0,IF(_xlfn.MAXIFS($F$2:$F4464,$C$2:$C4464,$C4465,$B$2:$B4464,$B4465,$A$2:$A4464,$A4465)=0,"",$E4465-_xlfn.MAXIFS($F$2:$F4464,$C$2:$C4464,$C4465,$B$2:$B4464,$B4465,$A$2:$A4464,$A4465)))&gt;0.25,"",IF(IF(_xlfn.MAXIFS($F$2:$F4464,$C$2:$C4464,$C4465,$B$2:$B4464,$B4465,$A$2:$A4464,$A4465)=0,"",$E4465-_xlfn.MAXIFS($F$2:$F4464,$C$2:$C4464,$C4465,$B$2:$B4464,$B4465,$A$2:$A4464,$A4465))&lt;0,0,IF(_xlfn.MAXIFS($F$2:$F4464,$C$2:$C4464,$C4465,$B$2:$B4464,$B4465,$A$2:$A4464,$A4465)=0,"",$E4465-_xlfn.MAXIFS($F$2:$F4464,$C$2:$C4464,$C4465,$B$2:$B4464,$B4465,$A$2:$A4464,$A4465))))</f>
        <v/>
      </c>
      <c r="K4465" s="6" t="str">
        <f t="shared" si="208"/>
        <v/>
      </c>
      <c r="L4465" s="6" t="str">
        <f t="shared" si="209"/>
        <v/>
      </c>
      <c r="M4465" s="6" t="str">
        <f t="shared" si="207"/>
        <v/>
      </c>
    </row>
    <row r="4466" spans="1:13" x14ac:dyDescent="0.25">
      <c r="A4466"/>
      <c r="B4466" s="1"/>
      <c r="C4466"/>
      <c r="D4466"/>
      <c r="E4466" s="76"/>
      <c r="F4466" s="76"/>
      <c r="G4466" s="2"/>
      <c r="H4466" s="77"/>
      <c r="J4466" s="79" t="str">
        <f>IF(IF(IF(_xlfn.MAXIFS($F$2:$F4465,$C$2:$C4465,$C4466,$B$2:$B4465,$B4466,$A$2:$A4465,$A4466)=0,"",$E4466-_xlfn.MAXIFS($F$2:$F4465,$C$2:$C4465,$C4466,$B$2:$B4465,$B4466,$A$2:$A4465,$A4466))&lt;0,0,IF(_xlfn.MAXIFS($F$2:$F4465,$C$2:$C4465,$C4466,$B$2:$B4465,$B4466,$A$2:$A4465,$A4466)=0,"",$E4466-_xlfn.MAXIFS($F$2:$F4465,$C$2:$C4465,$C4466,$B$2:$B4465,$B4466,$A$2:$A4465,$A4466)))&gt;0.25,"",IF(IF(_xlfn.MAXIFS($F$2:$F4465,$C$2:$C4465,$C4466,$B$2:$B4465,$B4466,$A$2:$A4465,$A4466)=0,"",$E4466-_xlfn.MAXIFS($F$2:$F4465,$C$2:$C4465,$C4466,$B$2:$B4465,$B4466,$A$2:$A4465,$A4466))&lt;0,0,IF(_xlfn.MAXIFS($F$2:$F4465,$C$2:$C4465,$C4466,$B$2:$B4465,$B4466,$A$2:$A4465,$A4466)=0,"",$E4466-_xlfn.MAXIFS($F$2:$F4465,$C$2:$C4465,$C4466,$B$2:$B4465,$B4466,$A$2:$A4465,$A4466))))</f>
        <v/>
      </c>
      <c r="K4466" s="6" t="str">
        <f t="shared" si="208"/>
        <v/>
      </c>
      <c r="L4466" s="6" t="str">
        <f t="shared" si="209"/>
        <v/>
      </c>
      <c r="M4466" s="6" t="str">
        <f t="shared" si="207"/>
        <v/>
      </c>
    </row>
    <row r="4467" spans="1:13" x14ac:dyDescent="0.25">
      <c r="A4467"/>
      <c r="B4467" s="1"/>
      <c r="C4467"/>
      <c r="D4467"/>
      <c r="E4467" s="76"/>
      <c r="F4467" s="76"/>
      <c r="G4467" s="2"/>
      <c r="H4467" s="77"/>
      <c r="J4467" s="79" t="str">
        <f>IF(IF(IF(_xlfn.MAXIFS($F$2:$F4466,$C$2:$C4466,$C4467,$B$2:$B4466,$B4467,$A$2:$A4466,$A4467)=0,"",$E4467-_xlfn.MAXIFS($F$2:$F4466,$C$2:$C4466,$C4467,$B$2:$B4466,$B4467,$A$2:$A4466,$A4467))&lt;0,0,IF(_xlfn.MAXIFS($F$2:$F4466,$C$2:$C4466,$C4467,$B$2:$B4466,$B4467,$A$2:$A4466,$A4467)=0,"",$E4467-_xlfn.MAXIFS($F$2:$F4466,$C$2:$C4466,$C4467,$B$2:$B4466,$B4467,$A$2:$A4466,$A4467)))&gt;0.25,"",IF(IF(_xlfn.MAXIFS($F$2:$F4466,$C$2:$C4466,$C4467,$B$2:$B4466,$B4467,$A$2:$A4466,$A4467)=0,"",$E4467-_xlfn.MAXIFS($F$2:$F4466,$C$2:$C4466,$C4467,$B$2:$B4466,$B4467,$A$2:$A4466,$A4467))&lt;0,0,IF(_xlfn.MAXIFS($F$2:$F4466,$C$2:$C4466,$C4467,$B$2:$B4466,$B4467,$A$2:$A4466,$A4467)=0,"",$E4467-_xlfn.MAXIFS($F$2:$F4466,$C$2:$C4466,$C4467,$B$2:$B4466,$B4467,$A$2:$A4466,$A4467))))</f>
        <v/>
      </c>
      <c r="K4467" s="6" t="str">
        <f t="shared" si="208"/>
        <v/>
      </c>
      <c r="L4467" s="6" t="str">
        <f t="shared" si="209"/>
        <v/>
      </c>
      <c r="M4467" s="6" t="str">
        <f t="shared" si="207"/>
        <v/>
      </c>
    </row>
    <row r="4468" spans="1:13" x14ac:dyDescent="0.25">
      <c r="A4468"/>
      <c r="B4468" s="1"/>
      <c r="C4468"/>
      <c r="D4468"/>
      <c r="E4468" s="76"/>
      <c r="F4468" s="76"/>
      <c r="G4468" s="2"/>
      <c r="H4468" s="77"/>
      <c r="J4468" s="79" t="str">
        <f>IF(IF(IF(_xlfn.MAXIFS($F$2:$F4467,$C$2:$C4467,$C4468,$B$2:$B4467,$B4468,$A$2:$A4467,$A4468)=0,"",$E4468-_xlfn.MAXIFS($F$2:$F4467,$C$2:$C4467,$C4468,$B$2:$B4467,$B4468,$A$2:$A4467,$A4468))&lt;0,0,IF(_xlfn.MAXIFS($F$2:$F4467,$C$2:$C4467,$C4468,$B$2:$B4467,$B4468,$A$2:$A4467,$A4468)=0,"",$E4468-_xlfn.MAXIFS($F$2:$F4467,$C$2:$C4467,$C4468,$B$2:$B4467,$B4468,$A$2:$A4467,$A4468)))&gt;0.25,"",IF(IF(_xlfn.MAXIFS($F$2:$F4467,$C$2:$C4467,$C4468,$B$2:$B4467,$B4468,$A$2:$A4467,$A4468)=0,"",$E4468-_xlfn.MAXIFS($F$2:$F4467,$C$2:$C4467,$C4468,$B$2:$B4467,$B4468,$A$2:$A4467,$A4468))&lt;0,0,IF(_xlfn.MAXIFS($F$2:$F4467,$C$2:$C4467,$C4468,$B$2:$B4467,$B4468,$A$2:$A4467,$A4468)=0,"",$E4468-_xlfn.MAXIFS($F$2:$F4467,$C$2:$C4467,$C4468,$B$2:$B4467,$B4468,$A$2:$A4467,$A4468))))</f>
        <v/>
      </c>
      <c r="K4468" s="6" t="str">
        <f t="shared" si="208"/>
        <v/>
      </c>
      <c r="L4468" s="6" t="str">
        <f t="shared" si="209"/>
        <v/>
      </c>
      <c r="M4468" s="6" t="str">
        <f t="shared" si="207"/>
        <v/>
      </c>
    </row>
    <row r="4469" spans="1:13" x14ac:dyDescent="0.25">
      <c r="A4469"/>
      <c r="B4469" s="1"/>
      <c r="C4469"/>
      <c r="D4469"/>
      <c r="E4469" s="76"/>
      <c r="F4469" s="76"/>
      <c r="G4469" s="2"/>
      <c r="H4469" s="77"/>
      <c r="J4469" s="79" t="str">
        <f>IF(IF(IF(_xlfn.MAXIFS($F$2:$F4468,$C$2:$C4468,$C4469,$B$2:$B4468,$B4469,$A$2:$A4468,$A4469)=0,"",$E4469-_xlfn.MAXIFS($F$2:$F4468,$C$2:$C4468,$C4469,$B$2:$B4468,$B4469,$A$2:$A4468,$A4469))&lt;0,0,IF(_xlfn.MAXIFS($F$2:$F4468,$C$2:$C4468,$C4469,$B$2:$B4468,$B4469,$A$2:$A4468,$A4469)=0,"",$E4469-_xlfn.MAXIFS($F$2:$F4468,$C$2:$C4468,$C4469,$B$2:$B4468,$B4469,$A$2:$A4468,$A4469)))&gt;0.25,"",IF(IF(_xlfn.MAXIFS($F$2:$F4468,$C$2:$C4468,$C4469,$B$2:$B4468,$B4469,$A$2:$A4468,$A4469)=0,"",$E4469-_xlfn.MAXIFS($F$2:$F4468,$C$2:$C4468,$C4469,$B$2:$B4468,$B4469,$A$2:$A4468,$A4469))&lt;0,0,IF(_xlfn.MAXIFS($F$2:$F4468,$C$2:$C4468,$C4469,$B$2:$B4468,$B4469,$A$2:$A4468,$A4469)=0,"",$E4469-_xlfn.MAXIFS($F$2:$F4468,$C$2:$C4468,$C4469,$B$2:$B4468,$B4469,$A$2:$A4468,$A4469))))</f>
        <v/>
      </c>
      <c r="K4469" s="6" t="str">
        <f t="shared" si="208"/>
        <v/>
      </c>
      <c r="L4469" s="6" t="str">
        <f t="shared" si="209"/>
        <v/>
      </c>
      <c r="M4469" s="6" t="str">
        <f t="shared" si="207"/>
        <v/>
      </c>
    </row>
    <row r="4470" spans="1:13" x14ac:dyDescent="0.25">
      <c r="A4470"/>
      <c r="B4470" s="1"/>
      <c r="C4470"/>
      <c r="D4470"/>
      <c r="E4470" s="76"/>
      <c r="F4470" s="76"/>
      <c r="G4470" s="2"/>
      <c r="H4470" s="77"/>
      <c r="J4470" s="79" t="str">
        <f>IF(IF(IF(_xlfn.MAXIFS($F$2:$F4469,$C$2:$C4469,$C4470,$B$2:$B4469,$B4470,$A$2:$A4469,$A4470)=0,"",$E4470-_xlfn.MAXIFS($F$2:$F4469,$C$2:$C4469,$C4470,$B$2:$B4469,$B4470,$A$2:$A4469,$A4470))&lt;0,0,IF(_xlfn.MAXIFS($F$2:$F4469,$C$2:$C4469,$C4470,$B$2:$B4469,$B4470,$A$2:$A4469,$A4470)=0,"",$E4470-_xlfn.MAXIFS($F$2:$F4469,$C$2:$C4469,$C4470,$B$2:$B4469,$B4470,$A$2:$A4469,$A4470)))&gt;0.25,"",IF(IF(_xlfn.MAXIFS($F$2:$F4469,$C$2:$C4469,$C4470,$B$2:$B4469,$B4470,$A$2:$A4469,$A4470)=0,"",$E4470-_xlfn.MAXIFS($F$2:$F4469,$C$2:$C4469,$C4470,$B$2:$B4469,$B4470,$A$2:$A4469,$A4470))&lt;0,0,IF(_xlfn.MAXIFS($F$2:$F4469,$C$2:$C4469,$C4470,$B$2:$B4469,$B4470,$A$2:$A4469,$A4470)=0,"",$E4470-_xlfn.MAXIFS($F$2:$F4469,$C$2:$C4469,$C4470,$B$2:$B4469,$B4470,$A$2:$A4469,$A4470))))</f>
        <v/>
      </c>
      <c r="K4470" s="6" t="str">
        <f t="shared" si="208"/>
        <v/>
      </c>
      <c r="L4470" s="6" t="str">
        <f t="shared" si="209"/>
        <v/>
      </c>
      <c r="M4470" s="6" t="str">
        <f t="shared" si="207"/>
        <v/>
      </c>
    </row>
    <row r="4471" spans="1:13" x14ac:dyDescent="0.25">
      <c r="A4471"/>
      <c r="B4471" s="1"/>
      <c r="C4471"/>
      <c r="D4471"/>
      <c r="E4471" s="76"/>
      <c r="F4471" s="76"/>
      <c r="G4471" s="2"/>
      <c r="H4471" s="77"/>
      <c r="J4471" s="79" t="str">
        <f>IF(IF(IF(_xlfn.MAXIFS($F$2:$F4470,$C$2:$C4470,$C4471,$B$2:$B4470,$B4471,$A$2:$A4470,$A4471)=0,"",$E4471-_xlfn.MAXIFS($F$2:$F4470,$C$2:$C4470,$C4471,$B$2:$B4470,$B4471,$A$2:$A4470,$A4471))&lt;0,0,IF(_xlfn.MAXIFS($F$2:$F4470,$C$2:$C4470,$C4471,$B$2:$B4470,$B4471,$A$2:$A4470,$A4471)=0,"",$E4471-_xlfn.MAXIFS($F$2:$F4470,$C$2:$C4470,$C4471,$B$2:$B4470,$B4471,$A$2:$A4470,$A4471)))&gt;0.25,"",IF(IF(_xlfn.MAXIFS($F$2:$F4470,$C$2:$C4470,$C4471,$B$2:$B4470,$B4471,$A$2:$A4470,$A4471)=0,"",$E4471-_xlfn.MAXIFS($F$2:$F4470,$C$2:$C4470,$C4471,$B$2:$B4470,$B4471,$A$2:$A4470,$A4471))&lt;0,0,IF(_xlfn.MAXIFS($F$2:$F4470,$C$2:$C4470,$C4471,$B$2:$B4470,$B4471,$A$2:$A4470,$A4471)=0,"",$E4471-_xlfn.MAXIFS($F$2:$F4470,$C$2:$C4470,$C4471,$B$2:$B4470,$B4471,$A$2:$A4470,$A4471))))</f>
        <v/>
      </c>
      <c r="K4471" s="6" t="str">
        <f t="shared" si="208"/>
        <v/>
      </c>
      <c r="L4471" s="6" t="str">
        <f t="shared" si="209"/>
        <v/>
      </c>
      <c r="M4471" s="6" t="str">
        <f t="shared" si="207"/>
        <v/>
      </c>
    </row>
    <row r="4472" spans="1:13" x14ac:dyDescent="0.25">
      <c r="A4472"/>
      <c r="B4472" s="1"/>
      <c r="C4472"/>
      <c r="D4472"/>
      <c r="E4472" s="76"/>
      <c r="F4472" s="76"/>
      <c r="G4472" s="2"/>
      <c r="H4472" s="77"/>
      <c r="J4472" s="79" t="str">
        <f>IF(IF(IF(_xlfn.MAXIFS($F$2:$F4471,$C$2:$C4471,$C4472,$B$2:$B4471,$B4472,$A$2:$A4471,$A4472)=0,"",$E4472-_xlfn.MAXIFS($F$2:$F4471,$C$2:$C4471,$C4472,$B$2:$B4471,$B4472,$A$2:$A4471,$A4472))&lt;0,0,IF(_xlfn.MAXIFS($F$2:$F4471,$C$2:$C4471,$C4472,$B$2:$B4471,$B4472,$A$2:$A4471,$A4472)=0,"",$E4472-_xlfn.MAXIFS($F$2:$F4471,$C$2:$C4471,$C4472,$B$2:$B4471,$B4472,$A$2:$A4471,$A4472)))&gt;0.25,"",IF(IF(_xlfn.MAXIFS($F$2:$F4471,$C$2:$C4471,$C4472,$B$2:$B4471,$B4472,$A$2:$A4471,$A4472)=0,"",$E4472-_xlfn.MAXIFS($F$2:$F4471,$C$2:$C4471,$C4472,$B$2:$B4471,$B4472,$A$2:$A4471,$A4472))&lt;0,0,IF(_xlfn.MAXIFS($F$2:$F4471,$C$2:$C4471,$C4472,$B$2:$B4471,$B4472,$A$2:$A4471,$A4472)=0,"",$E4472-_xlfn.MAXIFS($F$2:$F4471,$C$2:$C4471,$C4472,$B$2:$B4471,$B4472,$A$2:$A4471,$A4472))))</f>
        <v/>
      </c>
      <c r="K4472" s="6" t="str">
        <f t="shared" si="208"/>
        <v/>
      </c>
      <c r="L4472" s="6" t="str">
        <f t="shared" si="209"/>
        <v/>
      </c>
      <c r="M4472" s="6" t="str">
        <f t="shared" si="207"/>
        <v/>
      </c>
    </row>
    <row r="4473" spans="1:13" x14ac:dyDescent="0.25">
      <c r="A4473"/>
      <c r="B4473" s="1"/>
      <c r="C4473"/>
      <c r="D4473"/>
      <c r="E4473" s="76"/>
      <c r="F4473" s="76"/>
      <c r="G4473" s="2"/>
      <c r="H4473" s="77"/>
      <c r="J4473" s="79" t="str">
        <f>IF(IF(IF(_xlfn.MAXIFS($F$2:$F4472,$C$2:$C4472,$C4473,$B$2:$B4472,$B4473,$A$2:$A4472,$A4473)=0,"",$E4473-_xlfn.MAXIFS($F$2:$F4472,$C$2:$C4472,$C4473,$B$2:$B4472,$B4473,$A$2:$A4472,$A4473))&lt;0,0,IF(_xlfn.MAXIFS($F$2:$F4472,$C$2:$C4472,$C4473,$B$2:$B4472,$B4473,$A$2:$A4472,$A4473)=0,"",$E4473-_xlfn.MAXIFS($F$2:$F4472,$C$2:$C4472,$C4473,$B$2:$B4472,$B4473,$A$2:$A4472,$A4473)))&gt;0.25,"",IF(IF(_xlfn.MAXIFS($F$2:$F4472,$C$2:$C4472,$C4473,$B$2:$B4472,$B4473,$A$2:$A4472,$A4473)=0,"",$E4473-_xlfn.MAXIFS($F$2:$F4472,$C$2:$C4472,$C4473,$B$2:$B4472,$B4473,$A$2:$A4472,$A4473))&lt;0,0,IF(_xlfn.MAXIFS($F$2:$F4472,$C$2:$C4472,$C4473,$B$2:$B4472,$B4473,$A$2:$A4472,$A4473)=0,"",$E4473-_xlfn.MAXIFS($F$2:$F4472,$C$2:$C4472,$C4473,$B$2:$B4472,$B4473,$A$2:$A4472,$A4473))))</f>
        <v/>
      </c>
      <c r="K4473" s="6" t="str">
        <f t="shared" si="208"/>
        <v/>
      </c>
      <c r="L4473" s="6" t="str">
        <f t="shared" si="209"/>
        <v/>
      </c>
      <c r="M4473" s="6" t="str">
        <f t="shared" si="207"/>
        <v/>
      </c>
    </row>
    <row r="4474" spans="1:13" x14ac:dyDescent="0.25">
      <c r="A4474"/>
      <c r="B4474" s="1"/>
      <c r="C4474"/>
      <c r="D4474"/>
      <c r="E4474" s="76"/>
      <c r="F4474" s="76"/>
      <c r="G4474" s="2"/>
      <c r="H4474" s="77"/>
      <c r="J4474" s="79" t="str">
        <f>IF(IF(IF(_xlfn.MAXIFS($F$2:$F4473,$C$2:$C4473,$C4474,$B$2:$B4473,$B4474,$A$2:$A4473,$A4474)=0,"",$E4474-_xlfn.MAXIFS($F$2:$F4473,$C$2:$C4473,$C4474,$B$2:$B4473,$B4474,$A$2:$A4473,$A4474))&lt;0,0,IF(_xlfn.MAXIFS($F$2:$F4473,$C$2:$C4473,$C4474,$B$2:$B4473,$B4474,$A$2:$A4473,$A4474)=0,"",$E4474-_xlfn.MAXIFS($F$2:$F4473,$C$2:$C4473,$C4474,$B$2:$B4473,$B4474,$A$2:$A4473,$A4474)))&gt;0.25,"",IF(IF(_xlfn.MAXIFS($F$2:$F4473,$C$2:$C4473,$C4474,$B$2:$B4473,$B4474,$A$2:$A4473,$A4474)=0,"",$E4474-_xlfn.MAXIFS($F$2:$F4473,$C$2:$C4473,$C4474,$B$2:$B4473,$B4474,$A$2:$A4473,$A4474))&lt;0,0,IF(_xlfn.MAXIFS($F$2:$F4473,$C$2:$C4473,$C4474,$B$2:$B4473,$B4474,$A$2:$A4473,$A4474)=0,"",$E4474-_xlfn.MAXIFS($F$2:$F4473,$C$2:$C4473,$C4474,$B$2:$B4473,$B4474,$A$2:$A4473,$A4474))))</f>
        <v/>
      </c>
      <c r="K4474" s="6" t="str">
        <f t="shared" si="208"/>
        <v/>
      </c>
      <c r="L4474" s="6" t="str">
        <f t="shared" si="209"/>
        <v/>
      </c>
      <c r="M4474" s="6" t="str">
        <f t="shared" si="207"/>
        <v/>
      </c>
    </row>
    <row r="4475" spans="1:13" x14ac:dyDescent="0.25">
      <c r="A4475"/>
      <c r="B4475" s="1"/>
      <c r="C4475"/>
      <c r="D4475"/>
      <c r="E4475" s="76"/>
      <c r="F4475" s="76"/>
      <c r="G4475" s="2"/>
      <c r="H4475" s="77"/>
      <c r="J4475" s="79" t="str">
        <f>IF(IF(IF(_xlfn.MAXIFS($F$2:$F4474,$C$2:$C4474,$C4475,$B$2:$B4474,$B4475,$A$2:$A4474,$A4475)=0,"",$E4475-_xlfn.MAXIFS($F$2:$F4474,$C$2:$C4474,$C4475,$B$2:$B4474,$B4475,$A$2:$A4474,$A4475))&lt;0,0,IF(_xlfn.MAXIFS($F$2:$F4474,$C$2:$C4474,$C4475,$B$2:$B4474,$B4475,$A$2:$A4474,$A4475)=0,"",$E4475-_xlfn.MAXIFS($F$2:$F4474,$C$2:$C4474,$C4475,$B$2:$B4474,$B4475,$A$2:$A4474,$A4475)))&gt;0.25,"",IF(IF(_xlfn.MAXIFS($F$2:$F4474,$C$2:$C4474,$C4475,$B$2:$B4474,$B4475,$A$2:$A4474,$A4475)=0,"",$E4475-_xlfn.MAXIFS($F$2:$F4474,$C$2:$C4474,$C4475,$B$2:$B4474,$B4475,$A$2:$A4474,$A4475))&lt;0,0,IF(_xlfn.MAXIFS($F$2:$F4474,$C$2:$C4474,$C4475,$B$2:$B4474,$B4475,$A$2:$A4474,$A4475)=0,"",$E4475-_xlfn.MAXIFS($F$2:$F4474,$C$2:$C4474,$C4475,$B$2:$B4474,$B4475,$A$2:$A4474,$A4475))))</f>
        <v/>
      </c>
      <c r="K4475" s="6" t="str">
        <f t="shared" si="208"/>
        <v/>
      </c>
      <c r="L4475" s="6" t="str">
        <f t="shared" si="209"/>
        <v/>
      </c>
      <c r="M4475" s="6" t="str">
        <f t="shared" si="207"/>
        <v/>
      </c>
    </row>
    <row r="4476" spans="1:13" x14ac:dyDescent="0.25">
      <c r="A4476"/>
      <c r="B4476" s="1"/>
      <c r="C4476"/>
      <c r="D4476"/>
      <c r="E4476" s="76"/>
      <c r="F4476" s="76"/>
      <c r="G4476" s="2"/>
      <c r="H4476" s="77"/>
      <c r="J4476" s="79" t="str">
        <f>IF(IF(IF(_xlfn.MAXIFS($F$2:$F4475,$C$2:$C4475,$C4476,$B$2:$B4475,$B4476,$A$2:$A4475,$A4476)=0,"",$E4476-_xlfn.MAXIFS($F$2:$F4475,$C$2:$C4475,$C4476,$B$2:$B4475,$B4476,$A$2:$A4475,$A4476))&lt;0,0,IF(_xlfn.MAXIFS($F$2:$F4475,$C$2:$C4475,$C4476,$B$2:$B4475,$B4476,$A$2:$A4475,$A4476)=0,"",$E4476-_xlfn.MAXIFS($F$2:$F4475,$C$2:$C4475,$C4476,$B$2:$B4475,$B4476,$A$2:$A4475,$A4476)))&gt;0.25,"",IF(IF(_xlfn.MAXIFS($F$2:$F4475,$C$2:$C4475,$C4476,$B$2:$B4475,$B4476,$A$2:$A4475,$A4476)=0,"",$E4476-_xlfn.MAXIFS($F$2:$F4475,$C$2:$C4475,$C4476,$B$2:$B4475,$B4476,$A$2:$A4475,$A4476))&lt;0,0,IF(_xlfn.MAXIFS($F$2:$F4475,$C$2:$C4475,$C4476,$B$2:$B4475,$B4476,$A$2:$A4475,$A4476)=0,"",$E4476-_xlfn.MAXIFS($F$2:$F4475,$C$2:$C4475,$C4476,$B$2:$B4475,$B4476,$A$2:$A4475,$A4476))))</f>
        <v/>
      </c>
      <c r="K4476" s="6" t="str">
        <f t="shared" si="208"/>
        <v/>
      </c>
      <c r="L4476" s="6" t="str">
        <f t="shared" si="209"/>
        <v/>
      </c>
      <c r="M4476" s="6" t="str">
        <f t="shared" si="207"/>
        <v/>
      </c>
    </row>
    <row r="4477" spans="1:13" x14ac:dyDescent="0.25">
      <c r="A4477"/>
      <c r="B4477" s="1"/>
      <c r="C4477"/>
      <c r="D4477"/>
      <c r="E4477" s="76"/>
      <c r="F4477" s="76"/>
      <c r="G4477" s="2"/>
      <c r="H4477" s="77"/>
      <c r="J4477" s="79" t="str">
        <f>IF(IF(IF(_xlfn.MAXIFS($F$2:$F4476,$C$2:$C4476,$C4477,$B$2:$B4476,$B4477,$A$2:$A4476,$A4477)=0,"",$E4477-_xlfn.MAXIFS($F$2:$F4476,$C$2:$C4476,$C4477,$B$2:$B4476,$B4477,$A$2:$A4476,$A4477))&lt;0,0,IF(_xlfn.MAXIFS($F$2:$F4476,$C$2:$C4476,$C4477,$B$2:$B4476,$B4477,$A$2:$A4476,$A4477)=0,"",$E4477-_xlfn.MAXIFS($F$2:$F4476,$C$2:$C4476,$C4477,$B$2:$B4476,$B4477,$A$2:$A4476,$A4477)))&gt;0.25,"",IF(IF(_xlfn.MAXIFS($F$2:$F4476,$C$2:$C4476,$C4477,$B$2:$B4476,$B4477,$A$2:$A4476,$A4477)=0,"",$E4477-_xlfn.MAXIFS($F$2:$F4476,$C$2:$C4476,$C4477,$B$2:$B4476,$B4477,$A$2:$A4476,$A4477))&lt;0,0,IF(_xlfn.MAXIFS($F$2:$F4476,$C$2:$C4476,$C4477,$B$2:$B4476,$B4477,$A$2:$A4476,$A4477)=0,"",$E4477-_xlfn.MAXIFS($F$2:$F4476,$C$2:$C4476,$C4477,$B$2:$B4476,$B4477,$A$2:$A4476,$A4477))))</f>
        <v/>
      </c>
      <c r="K4477" s="6" t="str">
        <f t="shared" si="208"/>
        <v/>
      </c>
      <c r="L4477" s="6" t="str">
        <f t="shared" si="209"/>
        <v/>
      </c>
      <c r="M4477" s="6" t="str">
        <f t="shared" si="207"/>
        <v/>
      </c>
    </row>
    <row r="4478" spans="1:13" x14ac:dyDescent="0.25">
      <c r="A4478"/>
      <c r="B4478" s="1"/>
      <c r="C4478"/>
      <c r="D4478"/>
      <c r="E4478" s="76"/>
      <c r="F4478" s="76"/>
      <c r="G4478" s="2"/>
      <c r="H4478" s="77"/>
      <c r="J4478" s="79" t="str">
        <f>IF(IF(IF(_xlfn.MAXIFS($F$2:$F4477,$C$2:$C4477,$C4478,$B$2:$B4477,$B4478,$A$2:$A4477,$A4478)=0,"",$E4478-_xlfn.MAXIFS($F$2:$F4477,$C$2:$C4477,$C4478,$B$2:$B4477,$B4478,$A$2:$A4477,$A4478))&lt;0,0,IF(_xlfn.MAXIFS($F$2:$F4477,$C$2:$C4477,$C4478,$B$2:$B4477,$B4478,$A$2:$A4477,$A4478)=0,"",$E4478-_xlfn.MAXIFS($F$2:$F4477,$C$2:$C4477,$C4478,$B$2:$B4477,$B4478,$A$2:$A4477,$A4478)))&gt;0.25,"",IF(IF(_xlfn.MAXIFS($F$2:$F4477,$C$2:$C4477,$C4478,$B$2:$B4477,$B4478,$A$2:$A4477,$A4478)=0,"",$E4478-_xlfn.MAXIFS($F$2:$F4477,$C$2:$C4477,$C4478,$B$2:$B4477,$B4478,$A$2:$A4477,$A4478))&lt;0,0,IF(_xlfn.MAXIFS($F$2:$F4477,$C$2:$C4477,$C4478,$B$2:$B4477,$B4478,$A$2:$A4477,$A4478)=0,"",$E4478-_xlfn.MAXIFS($F$2:$F4477,$C$2:$C4477,$C4478,$B$2:$B4477,$B4478,$A$2:$A4477,$A4478))))</f>
        <v/>
      </c>
      <c r="K4478" s="6" t="str">
        <f t="shared" si="208"/>
        <v/>
      </c>
      <c r="L4478" s="6" t="str">
        <f t="shared" si="209"/>
        <v/>
      </c>
      <c r="M4478" s="6" t="str">
        <f t="shared" si="207"/>
        <v/>
      </c>
    </row>
    <row r="4479" spans="1:13" x14ac:dyDescent="0.25">
      <c r="A4479"/>
      <c r="B4479" s="1"/>
      <c r="C4479"/>
      <c r="D4479"/>
      <c r="E4479" s="76"/>
      <c r="F4479" s="76"/>
      <c r="G4479" s="2"/>
      <c r="H4479" s="77"/>
      <c r="J4479" s="79" t="str">
        <f>IF(IF(IF(_xlfn.MAXIFS($F$2:$F4478,$C$2:$C4478,$C4479,$B$2:$B4478,$B4479,$A$2:$A4478,$A4479)=0,"",$E4479-_xlfn.MAXIFS($F$2:$F4478,$C$2:$C4478,$C4479,$B$2:$B4478,$B4479,$A$2:$A4478,$A4479))&lt;0,0,IF(_xlfn.MAXIFS($F$2:$F4478,$C$2:$C4478,$C4479,$B$2:$B4478,$B4479,$A$2:$A4478,$A4479)=0,"",$E4479-_xlfn.MAXIFS($F$2:$F4478,$C$2:$C4478,$C4479,$B$2:$B4478,$B4479,$A$2:$A4478,$A4479)))&gt;0.25,"",IF(IF(_xlfn.MAXIFS($F$2:$F4478,$C$2:$C4478,$C4479,$B$2:$B4478,$B4479,$A$2:$A4478,$A4479)=0,"",$E4479-_xlfn.MAXIFS($F$2:$F4478,$C$2:$C4478,$C4479,$B$2:$B4478,$B4479,$A$2:$A4478,$A4479))&lt;0,0,IF(_xlfn.MAXIFS($F$2:$F4478,$C$2:$C4478,$C4479,$B$2:$B4478,$B4479,$A$2:$A4478,$A4479)=0,"",$E4479-_xlfn.MAXIFS($F$2:$F4478,$C$2:$C4478,$C4479,$B$2:$B4478,$B4479,$A$2:$A4478,$A4479))))</f>
        <v/>
      </c>
      <c r="K4479" s="6" t="str">
        <f t="shared" si="208"/>
        <v/>
      </c>
      <c r="L4479" s="6" t="str">
        <f t="shared" si="209"/>
        <v/>
      </c>
      <c r="M4479" s="6" t="str">
        <f t="shared" si="207"/>
        <v/>
      </c>
    </row>
    <row r="4480" spans="1:13" x14ac:dyDescent="0.25">
      <c r="A4480"/>
      <c r="B4480" s="1"/>
      <c r="C4480"/>
      <c r="D4480"/>
      <c r="E4480" s="76"/>
      <c r="F4480" s="76"/>
      <c r="G4480" s="2"/>
      <c r="H4480" s="77"/>
      <c r="J4480" s="79" t="str">
        <f>IF(IF(IF(_xlfn.MAXIFS($F$2:$F4479,$C$2:$C4479,$C4480,$B$2:$B4479,$B4480,$A$2:$A4479,$A4480)=0,"",$E4480-_xlfn.MAXIFS($F$2:$F4479,$C$2:$C4479,$C4480,$B$2:$B4479,$B4480,$A$2:$A4479,$A4480))&lt;0,0,IF(_xlfn.MAXIFS($F$2:$F4479,$C$2:$C4479,$C4480,$B$2:$B4479,$B4480,$A$2:$A4479,$A4480)=0,"",$E4480-_xlfn.MAXIFS($F$2:$F4479,$C$2:$C4479,$C4480,$B$2:$B4479,$B4480,$A$2:$A4479,$A4480)))&gt;0.25,"",IF(IF(_xlfn.MAXIFS($F$2:$F4479,$C$2:$C4479,$C4480,$B$2:$B4479,$B4480,$A$2:$A4479,$A4480)=0,"",$E4480-_xlfn.MAXIFS($F$2:$F4479,$C$2:$C4479,$C4480,$B$2:$B4479,$B4480,$A$2:$A4479,$A4480))&lt;0,0,IF(_xlfn.MAXIFS($F$2:$F4479,$C$2:$C4479,$C4480,$B$2:$B4479,$B4480,$A$2:$A4479,$A4480)=0,"",$E4480-_xlfn.MAXIFS($F$2:$F4479,$C$2:$C4479,$C4480,$B$2:$B4479,$B4480,$A$2:$A4479,$A4480))))</f>
        <v/>
      </c>
      <c r="K4480" s="6" t="str">
        <f t="shared" si="208"/>
        <v/>
      </c>
      <c r="L4480" s="6" t="str">
        <f t="shared" si="209"/>
        <v/>
      </c>
      <c r="M4480" s="6" t="str">
        <f t="shared" si="207"/>
        <v/>
      </c>
    </row>
    <row r="4481" spans="1:13" x14ac:dyDescent="0.25">
      <c r="A4481"/>
      <c r="B4481" s="1"/>
      <c r="C4481"/>
      <c r="D4481"/>
      <c r="E4481" s="76"/>
      <c r="F4481" s="76"/>
      <c r="G4481" s="2"/>
      <c r="H4481" s="77"/>
      <c r="J4481" s="79" t="str">
        <f>IF(IF(IF(_xlfn.MAXIFS($F$2:$F4480,$C$2:$C4480,$C4481,$B$2:$B4480,$B4481,$A$2:$A4480,$A4481)=0,"",$E4481-_xlfn.MAXIFS($F$2:$F4480,$C$2:$C4480,$C4481,$B$2:$B4480,$B4481,$A$2:$A4480,$A4481))&lt;0,0,IF(_xlfn.MAXIFS($F$2:$F4480,$C$2:$C4480,$C4481,$B$2:$B4480,$B4481,$A$2:$A4480,$A4481)=0,"",$E4481-_xlfn.MAXIFS($F$2:$F4480,$C$2:$C4480,$C4481,$B$2:$B4480,$B4481,$A$2:$A4480,$A4481)))&gt;0.25,"",IF(IF(_xlfn.MAXIFS($F$2:$F4480,$C$2:$C4480,$C4481,$B$2:$B4480,$B4481,$A$2:$A4480,$A4481)=0,"",$E4481-_xlfn.MAXIFS($F$2:$F4480,$C$2:$C4480,$C4481,$B$2:$B4480,$B4481,$A$2:$A4480,$A4481))&lt;0,0,IF(_xlfn.MAXIFS($F$2:$F4480,$C$2:$C4480,$C4481,$B$2:$B4480,$B4481,$A$2:$A4480,$A4481)=0,"",$E4481-_xlfn.MAXIFS($F$2:$F4480,$C$2:$C4480,$C4481,$B$2:$B4480,$B4481,$A$2:$A4480,$A4481))))</f>
        <v/>
      </c>
      <c r="K4481" s="6" t="str">
        <f t="shared" si="208"/>
        <v/>
      </c>
      <c r="L4481" s="6" t="str">
        <f t="shared" si="209"/>
        <v/>
      </c>
      <c r="M4481" s="6" t="str">
        <f t="shared" si="207"/>
        <v/>
      </c>
    </row>
    <row r="4482" spans="1:13" x14ac:dyDescent="0.25">
      <c r="A4482"/>
      <c r="B4482" s="1"/>
      <c r="C4482"/>
      <c r="D4482"/>
      <c r="E4482" s="76"/>
      <c r="F4482" s="76"/>
      <c r="G4482" s="2"/>
      <c r="H4482" s="77"/>
      <c r="J4482" s="79" t="str">
        <f>IF(IF(IF(_xlfn.MAXIFS($F$2:$F4481,$C$2:$C4481,$C4482,$B$2:$B4481,$B4482,$A$2:$A4481,$A4482)=0,"",$E4482-_xlfn.MAXIFS($F$2:$F4481,$C$2:$C4481,$C4482,$B$2:$B4481,$B4482,$A$2:$A4481,$A4482))&lt;0,0,IF(_xlfn.MAXIFS($F$2:$F4481,$C$2:$C4481,$C4482,$B$2:$B4481,$B4482,$A$2:$A4481,$A4482)=0,"",$E4482-_xlfn.MAXIFS($F$2:$F4481,$C$2:$C4481,$C4482,$B$2:$B4481,$B4482,$A$2:$A4481,$A4482)))&gt;0.25,"",IF(IF(_xlfn.MAXIFS($F$2:$F4481,$C$2:$C4481,$C4482,$B$2:$B4481,$B4482,$A$2:$A4481,$A4482)=0,"",$E4482-_xlfn.MAXIFS($F$2:$F4481,$C$2:$C4481,$C4482,$B$2:$B4481,$B4482,$A$2:$A4481,$A4482))&lt;0,0,IF(_xlfn.MAXIFS($F$2:$F4481,$C$2:$C4481,$C4482,$B$2:$B4481,$B4482,$A$2:$A4481,$A4482)=0,"",$E4482-_xlfn.MAXIFS($F$2:$F4481,$C$2:$C4481,$C4482,$B$2:$B4481,$B4482,$A$2:$A4481,$A4482))))</f>
        <v/>
      </c>
      <c r="K4482" s="6" t="str">
        <f t="shared" si="208"/>
        <v/>
      </c>
      <c r="L4482" s="6" t="str">
        <f t="shared" si="209"/>
        <v/>
      </c>
      <c r="M4482" s="6" t="str">
        <f t="shared" ref="M4482:M4545" si="210">IF($A4482="","",IF(AND($K4482&gt;=10,$K4482&lt;=13),"Y",IF(AND($K4482=14,$L4482="EARLY"),"Y","N")))</f>
        <v/>
      </c>
    </row>
    <row r="4483" spans="1:13" x14ac:dyDescent="0.25">
      <c r="A4483"/>
      <c r="B4483" s="1"/>
      <c r="C4483"/>
      <c r="D4483"/>
      <c r="E4483" s="76"/>
      <c r="F4483" s="76"/>
      <c r="G4483" s="2"/>
      <c r="H4483" s="77"/>
      <c r="J4483" s="79" t="str">
        <f>IF(IF(IF(_xlfn.MAXIFS($F$2:$F4482,$C$2:$C4482,$C4483,$B$2:$B4482,$B4483,$A$2:$A4482,$A4483)=0,"",$E4483-_xlfn.MAXIFS($F$2:$F4482,$C$2:$C4482,$C4483,$B$2:$B4482,$B4483,$A$2:$A4482,$A4483))&lt;0,0,IF(_xlfn.MAXIFS($F$2:$F4482,$C$2:$C4482,$C4483,$B$2:$B4482,$B4483,$A$2:$A4482,$A4483)=0,"",$E4483-_xlfn.MAXIFS($F$2:$F4482,$C$2:$C4482,$C4483,$B$2:$B4482,$B4483,$A$2:$A4482,$A4483)))&gt;0.25,"",IF(IF(_xlfn.MAXIFS($F$2:$F4482,$C$2:$C4482,$C4483,$B$2:$B4482,$B4483,$A$2:$A4482,$A4483)=0,"",$E4483-_xlfn.MAXIFS($F$2:$F4482,$C$2:$C4482,$C4483,$B$2:$B4482,$B4483,$A$2:$A4482,$A4483))&lt;0,0,IF(_xlfn.MAXIFS($F$2:$F4482,$C$2:$C4482,$C4483,$B$2:$B4482,$B4483,$A$2:$A4482,$A4483)=0,"",$E4483-_xlfn.MAXIFS($F$2:$F4482,$C$2:$C4482,$C4483,$B$2:$B4482,$B4483,$A$2:$A4482,$A4483))))</f>
        <v/>
      </c>
      <c r="K4483" s="6" t="str">
        <f t="shared" ref="K4483:K4546" si="211">IF($J4483="","",IF(HOUR($E4483)&gt;19,19,IF(HOUR($E4483)&lt;5,5,HOUR($E4483))))</f>
        <v/>
      </c>
      <c r="L4483" s="6" t="str">
        <f t="shared" ref="L4483:L4546" si="212">IF($J4483="","",IF(MINUTE($E4483)&lt;30,"EARLY","LATE"))</f>
        <v/>
      </c>
      <c r="M4483" s="6" t="str">
        <f t="shared" si="210"/>
        <v/>
      </c>
    </row>
    <row r="4484" spans="1:13" x14ac:dyDescent="0.25">
      <c r="A4484"/>
      <c r="B4484" s="1"/>
      <c r="C4484"/>
      <c r="D4484"/>
      <c r="E4484" s="76"/>
      <c r="F4484" s="76"/>
      <c r="G4484" s="2"/>
      <c r="H4484" s="77"/>
      <c r="J4484" s="79" t="str">
        <f>IF(IF(IF(_xlfn.MAXIFS($F$2:$F4483,$C$2:$C4483,$C4484,$B$2:$B4483,$B4484,$A$2:$A4483,$A4484)=0,"",$E4484-_xlfn.MAXIFS($F$2:$F4483,$C$2:$C4483,$C4484,$B$2:$B4483,$B4484,$A$2:$A4483,$A4484))&lt;0,0,IF(_xlfn.MAXIFS($F$2:$F4483,$C$2:$C4483,$C4484,$B$2:$B4483,$B4484,$A$2:$A4483,$A4484)=0,"",$E4484-_xlfn.MAXIFS($F$2:$F4483,$C$2:$C4483,$C4484,$B$2:$B4483,$B4484,$A$2:$A4483,$A4484)))&gt;0.25,"",IF(IF(_xlfn.MAXIFS($F$2:$F4483,$C$2:$C4483,$C4484,$B$2:$B4483,$B4484,$A$2:$A4483,$A4484)=0,"",$E4484-_xlfn.MAXIFS($F$2:$F4483,$C$2:$C4483,$C4484,$B$2:$B4483,$B4484,$A$2:$A4483,$A4484))&lt;0,0,IF(_xlfn.MAXIFS($F$2:$F4483,$C$2:$C4483,$C4484,$B$2:$B4483,$B4484,$A$2:$A4483,$A4484)=0,"",$E4484-_xlfn.MAXIFS($F$2:$F4483,$C$2:$C4483,$C4484,$B$2:$B4483,$B4484,$A$2:$A4483,$A4484))))</f>
        <v/>
      </c>
      <c r="K4484" s="6" t="str">
        <f t="shared" si="211"/>
        <v/>
      </c>
      <c r="L4484" s="6" t="str">
        <f t="shared" si="212"/>
        <v/>
      </c>
      <c r="M4484" s="6" t="str">
        <f t="shared" si="210"/>
        <v/>
      </c>
    </row>
    <row r="4485" spans="1:13" x14ac:dyDescent="0.25">
      <c r="A4485"/>
      <c r="B4485" s="1"/>
      <c r="C4485"/>
      <c r="D4485"/>
      <c r="E4485" s="76"/>
      <c r="F4485" s="76"/>
      <c r="G4485" s="2"/>
      <c r="H4485" s="77"/>
      <c r="J4485" s="79" t="str">
        <f>IF(IF(IF(_xlfn.MAXIFS($F$2:$F4484,$C$2:$C4484,$C4485,$B$2:$B4484,$B4485,$A$2:$A4484,$A4485)=0,"",$E4485-_xlfn.MAXIFS($F$2:$F4484,$C$2:$C4484,$C4485,$B$2:$B4484,$B4485,$A$2:$A4484,$A4485))&lt;0,0,IF(_xlfn.MAXIFS($F$2:$F4484,$C$2:$C4484,$C4485,$B$2:$B4484,$B4485,$A$2:$A4484,$A4485)=0,"",$E4485-_xlfn.MAXIFS($F$2:$F4484,$C$2:$C4484,$C4485,$B$2:$B4484,$B4485,$A$2:$A4484,$A4485)))&gt;0.25,"",IF(IF(_xlfn.MAXIFS($F$2:$F4484,$C$2:$C4484,$C4485,$B$2:$B4484,$B4485,$A$2:$A4484,$A4485)=0,"",$E4485-_xlfn.MAXIFS($F$2:$F4484,$C$2:$C4484,$C4485,$B$2:$B4484,$B4485,$A$2:$A4484,$A4485))&lt;0,0,IF(_xlfn.MAXIFS($F$2:$F4484,$C$2:$C4484,$C4485,$B$2:$B4484,$B4485,$A$2:$A4484,$A4485)=0,"",$E4485-_xlfn.MAXIFS($F$2:$F4484,$C$2:$C4484,$C4485,$B$2:$B4484,$B4485,$A$2:$A4484,$A4485))))</f>
        <v/>
      </c>
      <c r="K4485" s="6" t="str">
        <f t="shared" si="211"/>
        <v/>
      </c>
      <c r="L4485" s="6" t="str">
        <f t="shared" si="212"/>
        <v/>
      </c>
      <c r="M4485" s="6" t="str">
        <f t="shared" si="210"/>
        <v/>
      </c>
    </row>
    <row r="4486" spans="1:13" x14ac:dyDescent="0.25">
      <c r="A4486"/>
      <c r="B4486" s="1"/>
      <c r="C4486"/>
      <c r="D4486"/>
      <c r="E4486" s="76"/>
      <c r="F4486" s="76"/>
      <c r="G4486" s="2"/>
      <c r="H4486" s="77"/>
      <c r="J4486" s="79" t="str">
        <f>IF(IF(IF(_xlfn.MAXIFS($F$2:$F4485,$C$2:$C4485,$C4486,$B$2:$B4485,$B4486,$A$2:$A4485,$A4486)=0,"",$E4486-_xlfn.MAXIFS($F$2:$F4485,$C$2:$C4485,$C4486,$B$2:$B4485,$B4486,$A$2:$A4485,$A4486))&lt;0,0,IF(_xlfn.MAXIFS($F$2:$F4485,$C$2:$C4485,$C4486,$B$2:$B4485,$B4486,$A$2:$A4485,$A4486)=0,"",$E4486-_xlfn.MAXIFS($F$2:$F4485,$C$2:$C4485,$C4486,$B$2:$B4485,$B4486,$A$2:$A4485,$A4486)))&gt;0.25,"",IF(IF(_xlfn.MAXIFS($F$2:$F4485,$C$2:$C4485,$C4486,$B$2:$B4485,$B4486,$A$2:$A4485,$A4486)=0,"",$E4486-_xlfn.MAXIFS($F$2:$F4485,$C$2:$C4485,$C4486,$B$2:$B4485,$B4486,$A$2:$A4485,$A4486))&lt;0,0,IF(_xlfn.MAXIFS($F$2:$F4485,$C$2:$C4485,$C4486,$B$2:$B4485,$B4486,$A$2:$A4485,$A4486)=0,"",$E4486-_xlfn.MAXIFS($F$2:$F4485,$C$2:$C4485,$C4486,$B$2:$B4485,$B4486,$A$2:$A4485,$A4486))))</f>
        <v/>
      </c>
      <c r="K4486" s="6" t="str">
        <f t="shared" si="211"/>
        <v/>
      </c>
      <c r="L4486" s="6" t="str">
        <f t="shared" si="212"/>
        <v/>
      </c>
      <c r="M4486" s="6" t="str">
        <f t="shared" si="210"/>
        <v/>
      </c>
    </row>
    <row r="4487" spans="1:13" x14ac:dyDescent="0.25">
      <c r="A4487"/>
      <c r="B4487" s="1"/>
      <c r="C4487"/>
      <c r="D4487"/>
      <c r="E4487" s="76"/>
      <c r="F4487" s="76"/>
      <c r="G4487" s="2"/>
      <c r="H4487" s="77"/>
      <c r="J4487" s="79" t="str">
        <f>IF(IF(IF(_xlfn.MAXIFS($F$2:$F4486,$C$2:$C4486,$C4487,$B$2:$B4486,$B4487,$A$2:$A4486,$A4487)=0,"",$E4487-_xlfn.MAXIFS($F$2:$F4486,$C$2:$C4486,$C4487,$B$2:$B4486,$B4487,$A$2:$A4486,$A4487))&lt;0,0,IF(_xlfn.MAXIFS($F$2:$F4486,$C$2:$C4486,$C4487,$B$2:$B4486,$B4487,$A$2:$A4486,$A4487)=0,"",$E4487-_xlfn.MAXIFS($F$2:$F4486,$C$2:$C4486,$C4487,$B$2:$B4486,$B4487,$A$2:$A4486,$A4487)))&gt;0.25,"",IF(IF(_xlfn.MAXIFS($F$2:$F4486,$C$2:$C4486,$C4487,$B$2:$B4486,$B4487,$A$2:$A4486,$A4487)=0,"",$E4487-_xlfn.MAXIFS($F$2:$F4486,$C$2:$C4486,$C4487,$B$2:$B4486,$B4487,$A$2:$A4486,$A4487))&lt;0,0,IF(_xlfn.MAXIFS($F$2:$F4486,$C$2:$C4486,$C4487,$B$2:$B4486,$B4487,$A$2:$A4486,$A4487)=0,"",$E4487-_xlfn.MAXIFS($F$2:$F4486,$C$2:$C4486,$C4487,$B$2:$B4486,$B4487,$A$2:$A4486,$A4487))))</f>
        <v/>
      </c>
      <c r="K4487" s="6" t="str">
        <f t="shared" si="211"/>
        <v/>
      </c>
      <c r="L4487" s="6" t="str">
        <f t="shared" si="212"/>
        <v/>
      </c>
      <c r="M4487" s="6" t="str">
        <f t="shared" si="210"/>
        <v/>
      </c>
    </row>
    <row r="4488" spans="1:13" x14ac:dyDescent="0.25">
      <c r="A4488"/>
      <c r="B4488" s="1"/>
      <c r="C4488"/>
      <c r="D4488"/>
      <c r="E4488" s="76"/>
      <c r="F4488" s="76"/>
      <c r="G4488" s="2"/>
      <c r="H4488" s="77"/>
      <c r="J4488" s="79" t="str">
        <f>IF(IF(IF(_xlfn.MAXIFS($F$2:$F4487,$C$2:$C4487,$C4488,$B$2:$B4487,$B4488,$A$2:$A4487,$A4488)=0,"",$E4488-_xlfn.MAXIFS($F$2:$F4487,$C$2:$C4487,$C4488,$B$2:$B4487,$B4488,$A$2:$A4487,$A4488))&lt;0,0,IF(_xlfn.MAXIFS($F$2:$F4487,$C$2:$C4487,$C4488,$B$2:$B4487,$B4488,$A$2:$A4487,$A4488)=0,"",$E4488-_xlfn.MAXIFS($F$2:$F4487,$C$2:$C4487,$C4488,$B$2:$B4487,$B4488,$A$2:$A4487,$A4488)))&gt;0.25,"",IF(IF(_xlfn.MAXIFS($F$2:$F4487,$C$2:$C4487,$C4488,$B$2:$B4487,$B4488,$A$2:$A4487,$A4488)=0,"",$E4488-_xlfn.MAXIFS($F$2:$F4487,$C$2:$C4487,$C4488,$B$2:$B4487,$B4488,$A$2:$A4487,$A4488))&lt;0,0,IF(_xlfn.MAXIFS($F$2:$F4487,$C$2:$C4487,$C4488,$B$2:$B4487,$B4488,$A$2:$A4487,$A4488)=0,"",$E4488-_xlfn.MAXIFS($F$2:$F4487,$C$2:$C4487,$C4488,$B$2:$B4487,$B4488,$A$2:$A4487,$A4488))))</f>
        <v/>
      </c>
      <c r="K4488" s="6" t="str">
        <f t="shared" si="211"/>
        <v/>
      </c>
      <c r="L4488" s="6" t="str">
        <f t="shared" si="212"/>
        <v/>
      </c>
      <c r="M4488" s="6" t="str">
        <f t="shared" si="210"/>
        <v/>
      </c>
    </row>
    <row r="4489" spans="1:13" x14ac:dyDescent="0.25">
      <c r="A4489"/>
      <c r="B4489" s="1"/>
      <c r="C4489"/>
      <c r="D4489"/>
      <c r="E4489" s="76"/>
      <c r="F4489" s="76"/>
      <c r="G4489" s="2"/>
      <c r="H4489" s="77"/>
      <c r="J4489" s="79" t="str">
        <f>IF(IF(IF(_xlfn.MAXIFS($F$2:$F4488,$C$2:$C4488,$C4489,$B$2:$B4488,$B4489,$A$2:$A4488,$A4489)=0,"",$E4489-_xlfn.MAXIFS($F$2:$F4488,$C$2:$C4488,$C4489,$B$2:$B4488,$B4489,$A$2:$A4488,$A4489))&lt;0,0,IF(_xlfn.MAXIFS($F$2:$F4488,$C$2:$C4488,$C4489,$B$2:$B4488,$B4489,$A$2:$A4488,$A4489)=0,"",$E4489-_xlfn.MAXIFS($F$2:$F4488,$C$2:$C4488,$C4489,$B$2:$B4488,$B4489,$A$2:$A4488,$A4489)))&gt;0.25,"",IF(IF(_xlfn.MAXIFS($F$2:$F4488,$C$2:$C4488,$C4489,$B$2:$B4488,$B4489,$A$2:$A4488,$A4489)=0,"",$E4489-_xlfn.MAXIFS($F$2:$F4488,$C$2:$C4488,$C4489,$B$2:$B4488,$B4489,$A$2:$A4488,$A4489))&lt;0,0,IF(_xlfn.MAXIFS($F$2:$F4488,$C$2:$C4488,$C4489,$B$2:$B4488,$B4489,$A$2:$A4488,$A4489)=0,"",$E4489-_xlfn.MAXIFS($F$2:$F4488,$C$2:$C4488,$C4489,$B$2:$B4488,$B4489,$A$2:$A4488,$A4489))))</f>
        <v/>
      </c>
      <c r="K4489" s="6" t="str">
        <f t="shared" si="211"/>
        <v/>
      </c>
      <c r="L4489" s="6" t="str">
        <f t="shared" si="212"/>
        <v/>
      </c>
      <c r="M4489" s="6" t="str">
        <f t="shared" si="210"/>
        <v/>
      </c>
    </row>
    <row r="4490" spans="1:13" x14ac:dyDescent="0.25">
      <c r="A4490"/>
      <c r="B4490" s="1"/>
      <c r="C4490"/>
      <c r="D4490"/>
      <c r="E4490" s="76"/>
      <c r="F4490" s="76"/>
      <c r="G4490" s="2"/>
      <c r="H4490" s="77"/>
      <c r="J4490" s="79" t="str">
        <f>IF(IF(IF(_xlfn.MAXIFS($F$2:$F4489,$C$2:$C4489,$C4490,$B$2:$B4489,$B4490,$A$2:$A4489,$A4490)=0,"",$E4490-_xlfn.MAXIFS($F$2:$F4489,$C$2:$C4489,$C4490,$B$2:$B4489,$B4490,$A$2:$A4489,$A4490))&lt;0,0,IF(_xlfn.MAXIFS($F$2:$F4489,$C$2:$C4489,$C4490,$B$2:$B4489,$B4490,$A$2:$A4489,$A4490)=0,"",$E4490-_xlfn.MAXIFS($F$2:$F4489,$C$2:$C4489,$C4490,$B$2:$B4489,$B4490,$A$2:$A4489,$A4490)))&gt;0.25,"",IF(IF(_xlfn.MAXIFS($F$2:$F4489,$C$2:$C4489,$C4490,$B$2:$B4489,$B4490,$A$2:$A4489,$A4490)=0,"",$E4490-_xlfn.MAXIFS($F$2:$F4489,$C$2:$C4489,$C4490,$B$2:$B4489,$B4490,$A$2:$A4489,$A4490))&lt;0,0,IF(_xlfn.MAXIFS($F$2:$F4489,$C$2:$C4489,$C4490,$B$2:$B4489,$B4490,$A$2:$A4489,$A4490)=0,"",$E4490-_xlfn.MAXIFS($F$2:$F4489,$C$2:$C4489,$C4490,$B$2:$B4489,$B4490,$A$2:$A4489,$A4490))))</f>
        <v/>
      </c>
      <c r="K4490" s="6" t="str">
        <f t="shared" si="211"/>
        <v/>
      </c>
      <c r="L4490" s="6" t="str">
        <f t="shared" si="212"/>
        <v/>
      </c>
      <c r="M4490" s="6" t="str">
        <f t="shared" si="210"/>
        <v/>
      </c>
    </row>
    <row r="4491" spans="1:13" x14ac:dyDescent="0.25">
      <c r="A4491"/>
      <c r="B4491" s="1"/>
      <c r="C4491"/>
      <c r="D4491"/>
      <c r="E4491" s="76"/>
      <c r="F4491" s="76"/>
      <c r="G4491" s="2"/>
      <c r="H4491" s="77"/>
      <c r="J4491" s="79" t="str">
        <f>IF(IF(IF(_xlfn.MAXIFS($F$2:$F4490,$C$2:$C4490,$C4491,$B$2:$B4490,$B4491,$A$2:$A4490,$A4491)=0,"",$E4491-_xlfn.MAXIFS($F$2:$F4490,$C$2:$C4490,$C4491,$B$2:$B4490,$B4491,$A$2:$A4490,$A4491))&lt;0,0,IF(_xlfn.MAXIFS($F$2:$F4490,$C$2:$C4490,$C4491,$B$2:$B4490,$B4491,$A$2:$A4490,$A4491)=0,"",$E4491-_xlfn.MAXIFS($F$2:$F4490,$C$2:$C4490,$C4491,$B$2:$B4490,$B4491,$A$2:$A4490,$A4491)))&gt;0.25,"",IF(IF(_xlfn.MAXIFS($F$2:$F4490,$C$2:$C4490,$C4491,$B$2:$B4490,$B4491,$A$2:$A4490,$A4491)=0,"",$E4491-_xlfn.MAXIFS($F$2:$F4490,$C$2:$C4490,$C4491,$B$2:$B4490,$B4491,$A$2:$A4490,$A4491))&lt;0,0,IF(_xlfn.MAXIFS($F$2:$F4490,$C$2:$C4490,$C4491,$B$2:$B4490,$B4491,$A$2:$A4490,$A4491)=0,"",$E4491-_xlfn.MAXIFS($F$2:$F4490,$C$2:$C4490,$C4491,$B$2:$B4490,$B4491,$A$2:$A4490,$A4491))))</f>
        <v/>
      </c>
      <c r="K4491" s="6" t="str">
        <f t="shared" si="211"/>
        <v/>
      </c>
      <c r="L4491" s="6" t="str">
        <f t="shared" si="212"/>
        <v/>
      </c>
      <c r="M4491" s="6" t="str">
        <f t="shared" si="210"/>
        <v/>
      </c>
    </row>
    <row r="4492" spans="1:13" x14ac:dyDescent="0.25">
      <c r="A4492"/>
      <c r="B4492" s="1"/>
      <c r="C4492"/>
      <c r="D4492"/>
      <c r="E4492" s="76"/>
      <c r="F4492" s="76"/>
      <c r="G4492" s="2"/>
      <c r="H4492" s="77"/>
      <c r="J4492" s="79" t="str">
        <f>IF(IF(IF(_xlfn.MAXIFS($F$2:$F4491,$C$2:$C4491,$C4492,$B$2:$B4491,$B4492,$A$2:$A4491,$A4492)=0,"",$E4492-_xlfn.MAXIFS($F$2:$F4491,$C$2:$C4491,$C4492,$B$2:$B4491,$B4492,$A$2:$A4491,$A4492))&lt;0,0,IF(_xlfn.MAXIFS($F$2:$F4491,$C$2:$C4491,$C4492,$B$2:$B4491,$B4492,$A$2:$A4491,$A4492)=0,"",$E4492-_xlfn.MAXIFS($F$2:$F4491,$C$2:$C4491,$C4492,$B$2:$B4491,$B4492,$A$2:$A4491,$A4492)))&gt;0.25,"",IF(IF(_xlfn.MAXIFS($F$2:$F4491,$C$2:$C4491,$C4492,$B$2:$B4491,$B4492,$A$2:$A4491,$A4492)=0,"",$E4492-_xlfn.MAXIFS($F$2:$F4491,$C$2:$C4491,$C4492,$B$2:$B4491,$B4492,$A$2:$A4491,$A4492))&lt;0,0,IF(_xlfn.MAXIFS($F$2:$F4491,$C$2:$C4491,$C4492,$B$2:$B4491,$B4492,$A$2:$A4491,$A4492)=0,"",$E4492-_xlfn.MAXIFS($F$2:$F4491,$C$2:$C4491,$C4492,$B$2:$B4491,$B4492,$A$2:$A4491,$A4492))))</f>
        <v/>
      </c>
      <c r="K4492" s="6" t="str">
        <f t="shared" si="211"/>
        <v/>
      </c>
      <c r="L4492" s="6" t="str">
        <f t="shared" si="212"/>
        <v/>
      </c>
      <c r="M4492" s="6" t="str">
        <f t="shared" si="210"/>
        <v/>
      </c>
    </row>
    <row r="4493" spans="1:13" x14ac:dyDescent="0.25">
      <c r="A4493"/>
      <c r="B4493" s="1"/>
      <c r="C4493"/>
      <c r="D4493"/>
      <c r="E4493" s="76"/>
      <c r="F4493" s="76"/>
      <c r="G4493" s="2"/>
      <c r="H4493" s="77"/>
      <c r="J4493" s="79" t="str">
        <f>IF(IF(IF(_xlfn.MAXIFS($F$2:$F4492,$C$2:$C4492,$C4493,$B$2:$B4492,$B4493,$A$2:$A4492,$A4493)=0,"",$E4493-_xlfn.MAXIFS($F$2:$F4492,$C$2:$C4492,$C4493,$B$2:$B4492,$B4493,$A$2:$A4492,$A4493))&lt;0,0,IF(_xlfn.MAXIFS($F$2:$F4492,$C$2:$C4492,$C4493,$B$2:$B4492,$B4493,$A$2:$A4492,$A4493)=0,"",$E4493-_xlfn.MAXIFS($F$2:$F4492,$C$2:$C4492,$C4493,$B$2:$B4492,$B4493,$A$2:$A4492,$A4493)))&gt;0.25,"",IF(IF(_xlfn.MAXIFS($F$2:$F4492,$C$2:$C4492,$C4493,$B$2:$B4492,$B4493,$A$2:$A4492,$A4493)=0,"",$E4493-_xlfn.MAXIFS($F$2:$F4492,$C$2:$C4492,$C4493,$B$2:$B4492,$B4493,$A$2:$A4492,$A4493))&lt;0,0,IF(_xlfn.MAXIFS($F$2:$F4492,$C$2:$C4492,$C4493,$B$2:$B4492,$B4493,$A$2:$A4492,$A4493)=0,"",$E4493-_xlfn.MAXIFS($F$2:$F4492,$C$2:$C4492,$C4493,$B$2:$B4492,$B4493,$A$2:$A4492,$A4493))))</f>
        <v/>
      </c>
      <c r="K4493" s="6" t="str">
        <f t="shared" si="211"/>
        <v/>
      </c>
      <c r="L4493" s="6" t="str">
        <f t="shared" si="212"/>
        <v/>
      </c>
      <c r="M4493" s="6" t="str">
        <f t="shared" si="210"/>
        <v/>
      </c>
    </row>
    <row r="4494" spans="1:13" x14ac:dyDescent="0.25">
      <c r="A4494"/>
      <c r="B4494" s="1"/>
      <c r="C4494"/>
      <c r="D4494"/>
      <c r="E4494" s="76"/>
      <c r="F4494" s="76"/>
      <c r="G4494" s="2"/>
      <c r="H4494" s="77"/>
      <c r="J4494" s="79" t="str">
        <f>IF(IF(IF(_xlfn.MAXIFS($F$2:$F4493,$C$2:$C4493,$C4494,$B$2:$B4493,$B4494,$A$2:$A4493,$A4494)=0,"",$E4494-_xlfn.MAXIFS($F$2:$F4493,$C$2:$C4493,$C4494,$B$2:$B4493,$B4494,$A$2:$A4493,$A4494))&lt;0,0,IF(_xlfn.MAXIFS($F$2:$F4493,$C$2:$C4493,$C4494,$B$2:$B4493,$B4494,$A$2:$A4493,$A4494)=0,"",$E4494-_xlfn.MAXIFS($F$2:$F4493,$C$2:$C4493,$C4494,$B$2:$B4493,$B4494,$A$2:$A4493,$A4494)))&gt;0.25,"",IF(IF(_xlfn.MAXIFS($F$2:$F4493,$C$2:$C4493,$C4494,$B$2:$B4493,$B4494,$A$2:$A4493,$A4494)=0,"",$E4494-_xlfn.MAXIFS($F$2:$F4493,$C$2:$C4493,$C4494,$B$2:$B4493,$B4494,$A$2:$A4493,$A4494))&lt;0,0,IF(_xlfn.MAXIFS($F$2:$F4493,$C$2:$C4493,$C4494,$B$2:$B4493,$B4494,$A$2:$A4493,$A4494)=0,"",$E4494-_xlfn.MAXIFS($F$2:$F4493,$C$2:$C4493,$C4494,$B$2:$B4493,$B4494,$A$2:$A4493,$A4494))))</f>
        <v/>
      </c>
      <c r="K4494" s="6" t="str">
        <f t="shared" si="211"/>
        <v/>
      </c>
      <c r="L4494" s="6" t="str">
        <f t="shared" si="212"/>
        <v/>
      </c>
      <c r="M4494" s="6" t="str">
        <f t="shared" si="210"/>
        <v/>
      </c>
    </row>
    <row r="4495" spans="1:13" x14ac:dyDescent="0.25">
      <c r="A4495"/>
      <c r="B4495" s="1"/>
      <c r="C4495"/>
      <c r="D4495"/>
      <c r="E4495" s="76"/>
      <c r="F4495" s="76"/>
      <c r="G4495" s="2"/>
      <c r="H4495" s="77"/>
      <c r="J4495" s="79" t="str">
        <f>IF(IF(IF(_xlfn.MAXIFS($F$2:$F4494,$C$2:$C4494,$C4495,$B$2:$B4494,$B4495,$A$2:$A4494,$A4495)=0,"",$E4495-_xlfn.MAXIFS($F$2:$F4494,$C$2:$C4494,$C4495,$B$2:$B4494,$B4495,$A$2:$A4494,$A4495))&lt;0,0,IF(_xlfn.MAXIFS($F$2:$F4494,$C$2:$C4494,$C4495,$B$2:$B4494,$B4495,$A$2:$A4494,$A4495)=0,"",$E4495-_xlfn.MAXIFS($F$2:$F4494,$C$2:$C4494,$C4495,$B$2:$B4494,$B4495,$A$2:$A4494,$A4495)))&gt;0.25,"",IF(IF(_xlfn.MAXIFS($F$2:$F4494,$C$2:$C4494,$C4495,$B$2:$B4494,$B4495,$A$2:$A4494,$A4495)=0,"",$E4495-_xlfn.MAXIFS($F$2:$F4494,$C$2:$C4494,$C4495,$B$2:$B4494,$B4495,$A$2:$A4494,$A4495))&lt;0,0,IF(_xlfn.MAXIFS($F$2:$F4494,$C$2:$C4494,$C4495,$B$2:$B4494,$B4495,$A$2:$A4494,$A4495)=0,"",$E4495-_xlfn.MAXIFS($F$2:$F4494,$C$2:$C4494,$C4495,$B$2:$B4494,$B4495,$A$2:$A4494,$A4495))))</f>
        <v/>
      </c>
      <c r="K4495" s="6" t="str">
        <f t="shared" si="211"/>
        <v/>
      </c>
      <c r="L4495" s="6" t="str">
        <f t="shared" si="212"/>
        <v/>
      </c>
      <c r="M4495" s="6" t="str">
        <f t="shared" si="210"/>
        <v/>
      </c>
    </row>
    <row r="4496" spans="1:13" x14ac:dyDescent="0.25">
      <c r="A4496"/>
      <c r="B4496" s="1"/>
      <c r="C4496"/>
      <c r="D4496"/>
      <c r="E4496" s="76"/>
      <c r="F4496" s="76"/>
      <c r="G4496" s="2"/>
      <c r="H4496" s="77"/>
      <c r="J4496" s="79" t="str">
        <f>IF(IF(IF(_xlfn.MAXIFS($F$2:$F4495,$C$2:$C4495,$C4496,$B$2:$B4495,$B4496,$A$2:$A4495,$A4496)=0,"",$E4496-_xlfn.MAXIFS($F$2:$F4495,$C$2:$C4495,$C4496,$B$2:$B4495,$B4496,$A$2:$A4495,$A4496))&lt;0,0,IF(_xlfn.MAXIFS($F$2:$F4495,$C$2:$C4495,$C4496,$B$2:$B4495,$B4496,$A$2:$A4495,$A4496)=0,"",$E4496-_xlfn.MAXIFS($F$2:$F4495,$C$2:$C4495,$C4496,$B$2:$B4495,$B4496,$A$2:$A4495,$A4496)))&gt;0.25,"",IF(IF(_xlfn.MAXIFS($F$2:$F4495,$C$2:$C4495,$C4496,$B$2:$B4495,$B4496,$A$2:$A4495,$A4496)=0,"",$E4496-_xlfn.MAXIFS($F$2:$F4495,$C$2:$C4495,$C4496,$B$2:$B4495,$B4496,$A$2:$A4495,$A4496))&lt;0,0,IF(_xlfn.MAXIFS($F$2:$F4495,$C$2:$C4495,$C4496,$B$2:$B4495,$B4496,$A$2:$A4495,$A4496)=0,"",$E4496-_xlfn.MAXIFS($F$2:$F4495,$C$2:$C4495,$C4496,$B$2:$B4495,$B4496,$A$2:$A4495,$A4496))))</f>
        <v/>
      </c>
      <c r="K4496" s="6" t="str">
        <f t="shared" si="211"/>
        <v/>
      </c>
      <c r="L4496" s="6" t="str">
        <f t="shared" si="212"/>
        <v/>
      </c>
      <c r="M4496" s="6" t="str">
        <f t="shared" si="210"/>
        <v/>
      </c>
    </row>
    <row r="4497" spans="1:13" x14ac:dyDescent="0.25">
      <c r="A4497"/>
      <c r="B4497" s="1"/>
      <c r="C4497"/>
      <c r="D4497"/>
      <c r="E4497" s="76"/>
      <c r="F4497" s="76"/>
      <c r="G4497" s="2"/>
      <c r="H4497" s="77"/>
      <c r="J4497" s="79" t="str">
        <f>IF(IF(IF(_xlfn.MAXIFS($F$2:$F4496,$C$2:$C4496,$C4497,$B$2:$B4496,$B4497,$A$2:$A4496,$A4497)=0,"",$E4497-_xlfn.MAXIFS($F$2:$F4496,$C$2:$C4496,$C4497,$B$2:$B4496,$B4497,$A$2:$A4496,$A4497))&lt;0,0,IF(_xlfn.MAXIFS($F$2:$F4496,$C$2:$C4496,$C4497,$B$2:$B4496,$B4497,$A$2:$A4496,$A4497)=0,"",$E4497-_xlfn.MAXIFS($F$2:$F4496,$C$2:$C4496,$C4497,$B$2:$B4496,$B4497,$A$2:$A4496,$A4497)))&gt;0.25,"",IF(IF(_xlfn.MAXIFS($F$2:$F4496,$C$2:$C4496,$C4497,$B$2:$B4496,$B4497,$A$2:$A4496,$A4497)=0,"",$E4497-_xlfn.MAXIFS($F$2:$F4496,$C$2:$C4496,$C4497,$B$2:$B4496,$B4497,$A$2:$A4496,$A4497))&lt;0,0,IF(_xlfn.MAXIFS($F$2:$F4496,$C$2:$C4496,$C4497,$B$2:$B4496,$B4497,$A$2:$A4496,$A4497)=0,"",$E4497-_xlfn.MAXIFS($F$2:$F4496,$C$2:$C4496,$C4497,$B$2:$B4496,$B4497,$A$2:$A4496,$A4497))))</f>
        <v/>
      </c>
      <c r="K4497" s="6" t="str">
        <f t="shared" si="211"/>
        <v/>
      </c>
      <c r="L4497" s="6" t="str">
        <f t="shared" si="212"/>
        <v/>
      </c>
      <c r="M4497" s="6" t="str">
        <f t="shared" si="210"/>
        <v/>
      </c>
    </row>
    <row r="4498" spans="1:13" x14ac:dyDescent="0.25">
      <c r="A4498"/>
      <c r="B4498" s="1"/>
      <c r="C4498"/>
      <c r="D4498"/>
      <c r="E4498" s="76"/>
      <c r="F4498" s="76"/>
      <c r="G4498" s="2"/>
      <c r="H4498" s="77"/>
      <c r="J4498" s="79" t="str">
        <f>IF(IF(IF(_xlfn.MAXIFS($F$2:$F4497,$C$2:$C4497,$C4498,$B$2:$B4497,$B4498,$A$2:$A4497,$A4498)=0,"",$E4498-_xlfn.MAXIFS($F$2:$F4497,$C$2:$C4497,$C4498,$B$2:$B4497,$B4498,$A$2:$A4497,$A4498))&lt;0,0,IF(_xlfn.MAXIFS($F$2:$F4497,$C$2:$C4497,$C4498,$B$2:$B4497,$B4498,$A$2:$A4497,$A4498)=0,"",$E4498-_xlfn.MAXIFS($F$2:$F4497,$C$2:$C4497,$C4498,$B$2:$B4497,$B4498,$A$2:$A4497,$A4498)))&gt;0.25,"",IF(IF(_xlfn.MAXIFS($F$2:$F4497,$C$2:$C4497,$C4498,$B$2:$B4497,$B4498,$A$2:$A4497,$A4498)=0,"",$E4498-_xlfn.MAXIFS($F$2:$F4497,$C$2:$C4497,$C4498,$B$2:$B4497,$B4498,$A$2:$A4497,$A4498))&lt;0,0,IF(_xlfn.MAXIFS($F$2:$F4497,$C$2:$C4497,$C4498,$B$2:$B4497,$B4498,$A$2:$A4497,$A4498)=0,"",$E4498-_xlfn.MAXIFS($F$2:$F4497,$C$2:$C4497,$C4498,$B$2:$B4497,$B4498,$A$2:$A4497,$A4498))))</f>
        <v/>
      </c>
      <c r="K4498" s="6" t="str">
        <f t="shared" si="211"/>
        <v/>
      </c>
      <c r="L4498" s="6" t="str">
        <f t="shared" si="212"/>
        <v/>
      </c>
      <c r="M4498" s="6" t="str">
        <f t="shared" si="210"/>
        <v/>
      </c>
    </row>
    <row r="4499" spans="1:13" x14ac:dyDescent="0.25">
      <c r="A4499"/>
      <c r="B4499" s="1"/>
      <c r="C4499"/>
      <c r="D4499"/>
      <c r="E4499" s="76"/>
      <c r="F4499" s="76"/>
      <c r="G4499" s="2"/>
      <c r="H4499" s="77"/>
      <c r="J4499" s="79" t="str">
        <f>IF(IF(IF(_xlfn.MAXIFS($F$2:$F4498,$C$2:$C4498,$C4499,$B$2:$B4498,$B4499,$A$2:$A4498,$A4499)=0,"",$E4499-_xlfn.MAXIFS($F$2:$F4498,$C$2:$C4498,$C4499,$B$2:$B4498,$B4499,$A$2:$A4498,$A4499))&lt;0,0,IF(_xlfn.MAXIFS($F$2:$F4498,$C$2:$C4498,$C4499,$B$2:$B4498,$B4499,$A$2:$A4498,$A4499)=0,"",$E4499-_xlfn.MAXIFS($F$2:$F4498,$C$2:$C4498,$C4499,$B$2:$B4498,$B4499,$A$2:$A4498,$A4499)))&gt;0.25,"",IF(IF(_xlfn.MAXIFS($F$2:$F4498,$C$2:$C4498,$C4499,$B$2:$B4498,$B4499,$A$2:$A4498,$A4499)=0,"",$E4499-_xlfn.MAXIFS($F$2:$F4498,$C$2:$C4498,$C4499,$B$2:$B4498,$B4499,$A$2:$A4498,$A4499))&lt;0,0,IF(_xlfn.MAXIFS($F$2:$F4498,$C$2:$C4498,$C4499,$B$2:$B4498,$B4499,$A$2:$A4498,$A4499)=0,"",$E4499-_xlfn.MAXIFS($F$2:$F4498,$C$2:$C4498,$C4499,$B$2:$B4498,$B4499,$A$2:$A4498,$A4499))))</f>
        <v/>
      </c>
      <c r="K4499" s="6" t="str">
        <f t="shared" si="211"/>
        <v/>
      </c>
      <c r="L4499" s="6" t="str">
        <f t="shared" si="212"/>
        <v/>
      </c>
      <c r="M4499" s="6" t="str">
        <f t="shared" si="210"/>
        <v/>
      </c>
    </row>
    <row r="4500" spans="1:13" x14ac:dyDescent="0.25">
      <c r="A4500"/>
      <c r="B4500" s="1"/>
      <c r="C4500"/>
      <c r="D4500"/>
      <c r="E4500" s="76"/>
      <c r="F4500" s="76"/>
      <c r="G4500" s="2"/>
      <c r="H4500" s="77"/>
      <c r="J4500" s="79" t="str">
        <f>IF(IF(IF(_xlfn.MAXIFS($F$2:$F4499,$C$2:$C4499,$C4500,$B$2:$B4499,$B4500,$A$2:$A4499,$A4500)=0,"",$E4500-_xlfn.MAXIFS($F$2:$F4499,$C$2:$C4499,$C4500,$B$2:$B4499,$B4500,$A$2:$A4499,$A4500))&lt;0,0,IF(_xlfn.MAXIFS($F$2:$F4499,$C$2:$C4499,$C4500,$B$2:$B4499,$B4500,$A$2:$A4499,$A4500)=0,"",$E4500-_xlfn.MAXIFS($F$2:$F4499,$C$2:$C4499,$C4500,$B$2:$B4499,$B4500,$A$2:$A4499,$A4500)))&gt;0.25,"",IF(IF(_xlfn.MAXIFS($F$2:$F4499,$C$2:$C4499,$C4500,$B$2:$B4499,$B4500,$A$2:$A4499,$A4500)=0,"",$E4500-_xlfn.MAXIFS($F$2:$F4499,$C$2:$C4499,$C4500,$B$2:$B4499,$B4500,$A$2:$A4499,$A4500))&lt;0,0,IF(_xlfn.MAXIFS($F$2:$F4499,$C$2:$C4499,$C4500,$B$2:$B4499,$B4500,$A$2:$A4499,$A4500)=0,"",$E4500-_xlfn.MAXIFS($F$2:$F4499,$C$2:$C4499,$C4500,$B$2:$B4499,$B4500,$A$2:$A4499,$A4500))))</f>
        <v/>
      </c>
      <c r="K4500" s="6" t="str">
        <f t="shared" si="211"/>
        <v/>
      </c>
      <c r="L4500" s="6" t="str">
        <f t="shared" si="212"/>
        <v/>
      </c>
      <c r="M4500" s="6" t="str">
        <f t="shared" si="210"/>
        <v/>
      </c>
    </row>
    <row r="4501" spans="1:13" x14ac:dyDescent="0.25">
      <c r="A4501"/>
      <c r="B4501" s="1"/>
      <c r="C4501"/>
      <c r="D4501"/>
      <c r="E4501" s="76"/>
      <c r="F4501" s="76"/>
      <c r="G4501" s="2"/>
      <c r="H4501" s="77"/>
      <c r="J4501" s="79" t="str">
        <f>IF(IF(IF(_xlfn.MAXIFS($F$2:$F4500,$C$2:$C4500,$C4501,$B$2:$B4500,$B4501,$A$2:$A4500,$A4501)=0,"",$E4501-_xlfn.MAXIFS($F$2:$F4500,$C$2:$C4500,$C4501,$B$2:$B4500,$B4501,$A$2:$A4500,$A4501))&lt;0,0,IF(_xlfn.MAXIFS($F$2:$F4500,$C$2:$C4500,$C4501,$B$2:$B4500,$B4501,$A$2:$A4500,$A4501)=0,"",$E4501-_xlfn.MAXIFS($F$2:$F4500,$C$2:$C4500,$C4501,$B$2:$B4500,$B4501,$A$2:$A4500,$A4501)))&gt;0.25,"",IF(IF(_xlfn.MAXIFS($F$2:$F4500,$C$2:$C4500,$C4501,$B$2:$B4500,$B4501,$A$2:$A4500,$A4501)=0,"",$E4501-_xlfn.MAXIFS($F$2:$F4500,$C$2:$C4500,$C4501,$B$2:$B4500,$B4501,$A$2:$A4500,$A4501))&lt;0,0,IF(_xlfn.MAXIFS($F$2:$F4500,$C$2:$C4500,$C4501,$B$2:$B4500,$B4501,$A$2:$A4500,$A4501)=0,"",$E4501-_xlfn.MAXIFS($F$2:$F4500,$C$2:$C4500,$C4501,$B$2:$B4500,$B4501,$A$2:$A4500,$A4501))))</f>
        <v/>
      </c>
      <c r="K4501" s="6" t="str">
        <f t="shared" si="211"/>
        <v/>
      </c>
      <c r="L4501" s="6" t="str">
        <f t="shared" si="212"/>
        <v/>
      </c>
      <c r="M4501" s="6" t="str">
        <f t="shared" si="210"/>
        <v/>
      </c>
    </row>
    <row r="4502" spans="1:13" x14ac:dyDescent="0.25">
      <c r="A4502"/>
      <c r="B4502" s="1"/>
      <c r="C4502"/>
      <c r="D4502"/>
      <c r="E4502" s="76"/>
      <c r="F4502" s="76"/>
      <c r="G4502" s="2"/>
      <c r="H4502" s="77"/>
      <c r="J4502" s="79" t="str">
        <f>IF(IF(IF(_xlfn.MAXIFS($F$2:$F4501,$C$2:$C4501,$C4502,$B$2:$B4501,$B4502,$A$2:$A4501,$A4502)=0,"",$E4502-_xlfn.MAXIFS($F$2:$F4501,$C$2:$C4501,$C4502,$B$2:$B4501,$B4502,$A$2:$A4501,$A4502))&lt;0,0,IF(_xlfn.MAXIFS($F$2:$F4501,$C$2:$C4501,$C4502,$B$2:$B4501,$B4502,$A$2:$A4501,$A4502)=0,"",$E4502-_xlfn.MAXIFS($F$2:$F4501,$C$2:$C4501,$C4502,$B$2:$B4501,$B4502,$A$2:$A4501,$A4502)))&gt;0.25,"",IF(IF(_xlfn.MAXIFS($F$2:$F4501,$C$2:$C4501,$C4502,$B$2:$B4501,$B4502,$A$2:$A4501,$A4502)=0,"",$E4502-_xlfn.MAXIFS($F$2:$F4501,$C$2:$C4501,$C4502,$B$2:$B4501,$B4502,$A$2:$A4501,$A4502))&lt;0,0,IF(_xlfn.MAXIFS($F$2:$F4501,$C$2:$C4501,$C4502,$B$2:$B4501,$B4502,$A$2:$A4501,$A4502)=0,"",$E4502-_xlfn.MAXIFS($F$2:$F4501,$C$2:$C4501,$C4502,$B$2:$B4501,$B4502,$A$2:$A4501,$A4502))))</f>
        <v/>
      </c>
      <c r="K4502" s="6" t="str">
        <f t="shared" si="211"/>
        <v/>
      </c>
      <c r="L4502" s="6" t="str">
        <f t="shared" si="212"/>
        <v/>
      </c>
      <c r="M4502" s="6" t="str">
        <f t="shared" si="210"/>
        <v/>
      </c>
    </row>
    <row r="4503" spans="1:13" x14ac:dyDescent="0.25">
      <c r="A4503"/>
      <c r="B4503" s="1"/>
      <c r="C4503"/>
      <c r="D4503"/>
      <c r="E4503" s="76"/>
      <c r="F4503" s="76"/>
      <c r="G4503" s="2"/>
      <c r="H4503" s="77"/>
      <c r="J4503" s="79" t="str">
        <f>IF(IF(IF(_xlfn.MAXIFS($F$2:$F4502,$C$2:$C4502,$C4503,$B$2:$B4502,$B4503,$A$2:$A4502,$A4503)=0,"",$E4503-_xlfn.MAXIFS($F$2:$F4502,$C$2:$C4502,$C4503,$B$2:$B4502,$B4503,$A$2:$A4502,$A4503))&lt;0,0,IF(_xlfn.MAXIFS($F$2:$F4502,$C$2:$C4502,$C4503,$B$2:$B4502,$B4503,$A$2:$A4502,$A4503)=0,"",$E4503-_xlfn.MAXIFS($F$2:$F4502,$C$2:$C4502,$C4503,$B$2:$B4502,$B4503,$A$2:$A4502,$A4503)))&gt;0.25,"",IF(IF(_xlfn.MAXIFS($F$2:$F4502,$C$2:$C4502,$C4503,$B$2:$B4502,$B4503,$A$2:$A4502,$A4503)=0,"",$E4503-_xlfn.MAXIFS($F$2:$F4502,$C$2:$C4502,$C4503,$B$2:$B4502,$B4503,$A$2:$A4502,$A4503))&lt;0,0,IF(_xlfn.MAXIFS($F$2:$F4502,$C$2:$C4502,$C4503,$B$2:$B4502,$B4503,$A$2:$A4502,$A4503)=0,"",$E4503-_xlfn.MAXIFS($F$2:$F4502,$C$2:$C4502,$C4503,$B$2:$B4502,$B4503,$A$2:$A4502,$A4503))))</f>
        <v/>
      </c>
      <c r="K4503" s="6" t="str">
        <f t="shared" si="211"/>
        <v/>
      </c>
      <c r="L4503" s="6" t="str">
        <f t="shared" si="212"/>
        <v/>
      </c>
      <c r="M4503" s="6" t="str">
        <f t="shared" si="210"/>
        <v/>
      </c>
    </row>
    <row r="4504" spans="1:13" x14ac:dyDescent="0.25">
      <c r="A4504"/>
      <c r="B4504" s="1"/>
      <c r="C4504"/>
      <c r="D4504"/>
      <c r="E4504" s="76"/>
      <c r="F4504" s="76"/>
      <c r="G4504" s="2"/>
      <c r="H4504" s="77"/>
      <c r="J4504" s="79" t="str">
        <f>IF(IF(IF(_xlfn.MAXIFS($F$2:$F4503,$C$2:$C4503,$C4504,$B$2:$B4503,$B4504,$A$2:$A4503,$A4504)=0,"",$E4504-_xlfn.MAXIFS($F$2:$F4503,$C$2:$C4503,$C4504,$B$2:$B4503,$B4504,$A$2:$A4503,$A4504))&lt;0,0,IF(_xlfn.MAXIFS($F$2:$F4503,$C$2:$C4503,$C4504,$B$2:$B4503,$B4504,$A$2:$A4503,$A4504)=0,"",$E4504-_xlfn.MAXIFS($F$2:$F4503,$C$2:$C4503,$C4504,$B$2:$B4503,$B4504,$A$2:$A4503,$A4504)))&gt;0.25,"",IF(IF(_xlfn.MAXIFS($F$2:$F4503,$C$2:$C4503,$C4504,$B$2:$B4503,$B4504,$A$2:$A4503,$A4504)=0,"",$E4504-_xlfn.MAXIFS($F$2:$F4503,$C$2:$C4503,$C4504,$B$2:$B4503,$B4504,$A$2:$A4503,$A4504))&lt;0,0,IF(_xlfn.MAXIFS($F$2:$F4503,$C$2:$C4503,$C4504,$B$2:$B4503,$B4504,$A$2:$A4503,$A4504)=0,"",$E4504-_xlfn.MAXIFS($F$2:$F4503,$C$2:$C4503,$C4504,$B$2:$B4503,$B4504,$A$2:$A4503,$A4504))))</f>
        <v/>
      </c>
      <c r="K4504" s="6" t="str">
        <f t="shared" si="211"/>
        <v/>
      </c>
      <c r="L4504" s="6" t="str">
        <f t="shared" si="212"/>
        <v/>
      </c>
      <c r="M4504" s="6" t="str">
        <f t="shared" si="210"/>
        <v/>
      </c>
    </row>
    <row r="4505" spans="1:13" x14ac:dyDescent="0.25">
      <c r="A4505"/>
      <c r="B4505" s="1"/>
      <c r="C4505"/>
      <c r="D4505"/>
      <c r="E4505" s="76"/>
      <c r="F4505" s="76"/>
      <c r="G4505" s="2"/>
      <c r="H4505" s="77"/>
      <c r="J4505" s="79" t="str">
        <f>IF(IF(IF(_xlfn.MAXIFS($F$2:$F4504,$C$2:$C4504,$C4505,$B$2:$B4504,$B4505,$A$2:$A4504,$A4505)=0,"",$E4505-_xlfn.MAXIFS($F$2:$F4504,$C$2:$C4504,$C4505,$B$2:$B4504,$B4505,$A$2:$A4504,$A4505))&lt;0,0,IF(_xlfn.MAXIFS($F$2:$F4504,$C$2:$C4504,$C4505,$B$2:$B4504,$B4505,$A$2:$A4504,$A4505)=0,"",$E4505-_xlfn.MAXIFS($F$2:$F4504,$C$2:$C4504,$C4505,$B$2:$B4504,$B4505,$A$2:$A4504,$A4505)))&gt;0.25,"",IF(IF(_xlfn.MAXIFS($F$2:$F4504,$C$2:$C4504,$C4505,$B$2:$B4504,$B4505,$A$2:$A4504,$A4505)=0,"",$E4505-_xlfn.MAXIFS($F$2:$F4504,$C$2:$C4504,$C4505,$B$2:$B4504,$B4505,$A$2:$A4504,$A4505))&lt;0,0,IF(_xlfn.MAXIFS($F$2:$F4504,$C$2:$C4504,$C4505,$B$2:$B4504,$B4505,$A$2:$A4504,$A4505)=0,"",$E4505-_xlfn.MAXIFS($F$2:$F4504,$C$2:$C4504,$C4505,$B$2:$B4504,$B4505,$A$2:$A4504,$A4505))))</f>
        <v/>
      </c>
      <c r="K4505" s="6" t="str">
        <f t="shared" si="211"/>
        <v/>
      </c>
      <c r="L4505" s="6" t="str">
        <f t="shared" si="212"/>
        <v/>
      </c>
      <c r="M4505" s="6" t="str">
        <f t="shared" si="210"/>
        <v/>
      </c>
    </row>
    <row r="4506" spans="1:13" x14ac:dyDescent="0.25">
      <c r="A4506"/>
      <c r="B4506" s="1"/>
      <c r="C4506"/>
      <c r="D4506"/>
      <c r="E4506" s="76"/>
      <c r="F4506" s="76"/>
      <c r="G4506" s="2"/>
      <c r="H4506" s="77"/>
      <c r="J4506" s="79" t="str">
        <f>IF(IF(IF(_xlfn.MAXIFS($F$2:$F4505,$C$2:$C4505,$C4506,$B$2:$B4505,$B4506,$A$2:$A4505,$A4506)=0,"",$E4506-_xlfn.MAXIFS($F$2:$F4505,$C$2:$C4505,$C4506,$B$2:$B4505,$B4506,$A$2:$A4505,$A4506))&lt;0,0,IF(_xlfn.MAXIFS($F$2:$F4505,$C$2:$C4505,$C4506,$B$2:$B4505,$B4506,$A$2:$A4505,$A4506)=0,"",$E4506-_xlfn.MAXIFS($F$2:$F4505,$C$2:$C4505,$C4506,$B$2:$B4505,$B4506,$A$2:$A4505,$A4506)))&gt;0.25,"",IF(IF(_xlfn.MAXIFS($F$2:$F4505,$C$2:$C4505,$C4506,$B$2:$B4505,$B4506,$A$2:$A4505,$A4506)=0,"",$E4506-_xlfn.MAXIFS($F$2:$F4505,$C$2:$C4505,$C4506,$B$2:$B4505,$B4506,$A$2:$A4505,$A4506))&lt;0,0,IF(_xlfn.MAXIFS($F$2:$F4505,$C$2:$C4505,$C4506,$B$2:$B4505,$B4506,$A$2:$A4505,$A4506)=0,"",$E4506-_xlfn.MAXIFS($F$2:$F4505,$C$2:$C4505,$C4506,$B$2:$B4505,$B4506,$A$2:$A4505,$A4506))))</f>
        <v/>
      </c>
      <c r="K4506" s="6" t="str">
        <f t="shared" si="211"/>
        <v/>
      </c>
      <c r="L4506" s="6" t="str">
        <f t="shared" si="212"/>
        <v/>
      </c>
      <c r="M4506" s="6" t="str">
        <f t="shared" si="210"/>
        <v/>
      </c>
    </row>
    <row r="4507" spans="1:13" x14ac:dyDescent="0.25">
      <c r="A4507"/>
      <c r="B4507" s="1"/>
      <c r="C4507"/>
      <c r="D4507"/>
      <c r="E4507" s="76"/>
      <c r="F4507" s="76"/>
      <c r="G4507" s="2"/>
      <c r="H4507" s="77"/>
      <c r="J4507" s="79" t="str">
        <f>IF(IF(IF(_xlfn.MAXIFS($F$2:$F4506,$C$2:$C4506,$C4507,$B$2:$B4506,$B4507,$A$2:$A4506,$A4507)=0,"",$E4507-_xlfn.MAXIFS($F$2:$F4506,$C$2:$C4506,$C4507,$B$2:$B4506,$B4507,$A$2:$A4506,$A4507))&lt;0,0,IF(_xlfn.MAXIFS($F$2:$F4506,$C$2:$C4506,$C4507,$B$2:$B4506,$B4507,$A$2:$A4506,$A4507)=0,"",$E4507-_xlfn.MAXIFS($F$2:$F4506,$C$2:$C4506,$C4507,$B$2:$B4506,$B4507,$A$2:$A4506,$A4507)))&gt;0.25,"",IF(IF(_xlfn.MAXIFS($F$2:$F4506,$C$2:$C4506,$C4507,$B$2:$B4506,$B4507,$A$2:$A4506,$A4507)=0,"",$E4507-_xlfn.MAXIFS($F$2:$F4506,$C$2:$C4506,$C4507,$B$2:$B4506,$B4507,$A$2:$A4506,$A4507))&lt;0,0,IF(_xlfn.MAXIFS($F$2:$F4506,$C$2:$C4506,$C4507,$B$2:$B4506,$B4507,$A$2:$A4506,$A4507)=0,"",$E4507-_xlfn.MAXIFS($F$2:$F4506,$C$2:$C4506,$C4507,$B$2:$B4506,$B4507,$A$2:$A4506,$A4507))))</f>
        <v/>
      </c>
      <c r="K4507" s="6" t="str">
        <f t="shared" si="211"/>
        <v/>
      </c>
      <c r="L4507" s="6" t="str">
        <f t="shared" si="212"/>
        <v/>
      </c>
      <c r="M4507" s="6" t="str">
        <f t="shared" si="210"/>
        <v/>
      </c>
    </row>
    <row r="4508" spans="1:13" x14ac:dyDescent="0.25">
      <c r="A4508"/>
      <c r="B4508" s="1"/>
      <c r="C4508"/>
      <c r="D4508"/>
      <c r="E4508" s="76"/>
      <c r="F4508" s="76"/>
      <c r="G4508" s="2"/>
      <c r="H4508" s="77"/>
      <c r="J4508" s="79" t="str">
        <f>IF(IF(IF(_xlfn.MAXIFS($F$2:$F4507,$C$2:$C4507,$C4508,$B$2:$B4507,$B4508,$A$2:$A4507,$A4508)=0,"",$E4508-_xlfn.MAXIFS($F$2:$F4507,$C$2:$C4507,$C4508,$B$2:$B4507,$B4508,$A$2:$A4507,$A4508))&lt;0,0,IF(_xlfn.MAXIFS($F$2:$F4507,$C$2:$C4507,$C4508,$B$2:$B4507,$B4508,$A$2:$A4507,$A4508)=0,"",$E4508-_xlfn.MAXIFS($F$2:$F4507,$C$2:$C4507,$C4508,$B$2:$B4507,$B4508,$A$2:$A4507,$A4508)))&gt;0.25,"",IF(IF(_xlfn.MAXIFS($F$2:$F4507,$C$2:$C4507,$C4508,$B$2:$B4507,$B4508,$A$2:$A4507,$A4508)=0,"",$E4508-_xlfn.MAXIFS($F$2:$F4507,$C$2:$C4507,$C4508,$B$2:$B4507,$B4508,$A$2:$A4507,$A4508))&lt;0,0,IF(_xlfn.MAXIFS($F$2:$F4507,$C$2:$C4507,$C4508,$B$2:$B4507,$B4508,$A$2:$A4507,$A4508)=0,"",$E4508-_xlfn.MAXIFS($F$2:$F4507,$C$2:$C4507,$C4508,$B$2:$B4507,$B4508,$A$2:$A4507,$A4508))))</f>
        <v/>
      </c>
      <c r="K4508" s="6" t="str">
        <f t="shared" si="211"/>
        <v/>
      </c>
      <c r="L4508" s="6" t="str">
        <f t="shared" si="212"/>
        <v/>
      </c>
      <c r="M4508" s="6" t="str">
        <f t="shared" si="210"/>
        <v/>
      </c>
    </row>
    <row r="4509" spans="1:13" x14ac:dyDescent="0.25">
      <c r="A4509"/>
      <c r="B4509" s="1"/>
      <c r="C4509"/>
      <c r="D4509"/>
      <c r="E4509" s="76"/>
      <c r="F4509" s="76"/>
      <c r="G4509" s="2"/>
      <c r="H4509" s="77"/>
      <c r="J4509" s="79" t="str">
        <f>IF(IF(IF(_xlfn.MAXIFS($F$2:$F4508,$C$2:$C4508,$C4509,$B$2:$B4508,$B4509,$A$2:$A4508,$A4509)=0,"",$E4509-_xlfn.MAXIFS($F$2:$F4508,$C$2:$C4508,$C4509,$B$2:$B4508,$B4509,$A$2:$A4508,$A4509))&lt;0,0,IF(_xlfn.MAXIFS($F$2:$F4508,$C$2:$C4508,$C4509,$B$2:$B4508,$B4509,$A$2:$A4508,$A4509)=0,"",$E4509-_xlfn.MAXIFS($F$2:$F4508,$C$2:$C4508,$C4509,$B$2:$B4508,$B4509,$A$2:$A4508,$A4509)))&gt;0.25,"",IF(IF(_xlfn.MAXIFS($F$2:$F4508,$C$2:$C4508,$C4509,$B$2:$B4508,$B4509,$A$2:$A4508,$A4509)=0,"",$E4509-_xlfn.MAXIFS($F$2:$F4508,$C$2:$C4508,$C4509,$B$2:$B4508,$B4509,$A$2:$A4508,$A4509))&lt;0,0,IF(_xlfn.MAXIFS($F$2:$F4508,$C$2:$C4508,$C4509,$B$2:$B4508,$B4509,$A$2:$A4508,$A4509)=0,"",$E4509-_xlfn.MAXIFS($F$2:$F4508,$C$2:$C4508,$C4509,$B$2:$B4508,$B4509,$A$2:$A4508,$A4509))))</f>
        <v/>
      </c>
      <c r="K4509" s="6" t="str">
        <f t="shared" si="211"/>
        <v/>
      </c>
      <c r="L4509" s="6" t="str">
        <f t="shared" si="212"/>
        <v/>
      </c>
      <c r="M4509" s="6" t="str">
        <f t="shared" si="210"/>
        <v/>
      </c>
    </row>
    <row r="4510" spans="1:13" x14ac:dyDescent="0.25">
      <c r="A4510"/>
      <c r="B4510" s="1"/>
      <c r="C4510"/>
      <c r="D4510"/>
      <c r="E4510" s="76"/>
      <c r="F4510" s="76"/>
      <c r="G4510" s="2"/>
      <c r="H4510" s="77"/>
      <c r="J4510" s="79" t="str">
        <f>IF(IF(IF(_xlfn.MAXIFS($F$2:$F4509,$C$2:$C4509,$C4510,$B$2:$B4509,$B4510,$A$2:$A4509,$A4510)=0,"",$E4510-_xlfn.MAXIFS($F$2:$F4509,$C$2:$C4509,$C4510,$B$2:$B4509,$B4510,$A$2:$A4509,$A4510))&lt;0,0,IF(_xlfn.MAXIFS($F$2:$F4509,$C$2:$C4509,$C4510,$B$2:$B4509,$B4510,$A$2:$A4509,$A4510)=0,"",$E4510-_xlfn.MAXIFS($F$2:$F4509,$C$2:$C4509,$C4510,$B$2:$B4509,$B4510,$A$2:$A4509,$A4510)))&gt;0.25,"",IF(IF(_xlfn.MAXIFS($F$2:$F4509,$C$2:$C4509,$C4510,$B$2:$B4509,$B4510,$A$2:$A4509,$A4510)=0,"",$E4510-_xlfn.MAXIFS($F$2:$F4509,$C$2:$C4509,$C4510,$B$2:$B4509,$B4510,$A$2:$A4509,$A4510))&lt;0,0,IF(_xlfn.MAXIFS($F$2:$F4509,$C$2:$C4509,$C4510,$B$2:$B4509,$B4510,$A$2:$A4509,$A4510)=0,"",$E4510-_xlfn.MAXIFS($F$2:$F4509,$C$2:$C4509,$C4510,$B$2:$B4509,$B4510,$A$2:$A4509,$A4510))))</f>
        <v/>
      </c>
      <c r="K4510" s="6" t="str">
        <f t="shared" si="211"/>
        <v/>
      </c>
      <c r="L4510" s="6" t="str">
        <f t="shared" si="212"/>
        <v/>
      </c>
      <c r="M4510" s="6" t="str">
        <f t="shared" si="210"/>
        <v/>
      </c>
    </row>
    <row r="4511" spans="1:13" x14ac:dyDescent="0.25">
      <c r="A4511"/>
      <c r="B4511" s="1"/>
      <c r="C4511"/>
      <c r="D4511"/>
      <c r="E4511" s="76"/>
      <c r="F4511" s="76"/>
      <c r="G4511" s="2"/>
      <c r="H4511" s="77"/>
      <c r="J4511" s="79" t="str">
        <f>IF(IF(IF(_xlfn.MAXIFS($F$2:$F4510,$C$2:$C4510,$C4511,$B$2:$B4510,$B4511,$A$2:$A4510,$A4511)=0,"",$E4511-_xlfn.MAXIFS($F$2:$F4510,$C$2:$C4510,$C4511,$B$2:$B4510,$B4511,$A$2:$A4510,$A4511))&lt;0,0,IF(_xlfn.MAXIFS($F$2:$F4510,$C$2:$C4510,$C4511,$B$2:$B4510,$B4511,$A$2:$A4510,$A4511)=0,"",$E4511-_xlfn.MAXIFS($F$2:$F4510,$C$2:$C4510,$C4511,$B$2:$B4510,$B4511,$A$2:$A4510,$A4511)))&gt;0.25,"",IF(IF(_xlfn.MAXIFS($F$2:$F4510,$C$2:$C4510,$C4511,$B$2:$B4510,$B4511,$A$2:$A4510,$A4511)=0,"",$E4511-_xlfn.MAXIFS($F$2:$F4510,$C$2:$C4510,$C4511,$B$2:$B4510,$B4511,$A$2:$A4510,$A4511))&lt;0,0,IF(_xlfn.MAXIFS($F$2:$F4510,$C$2:$C4510,$C4511,$B$2:$B4510,$B4511,$A$2:$A4510,$A4511)=0,"",$E4511-_xlfn.MAXIFS($F$2:$F4510,$C$2:$C4510,$C4511,$B$2:$B4510,$B4511,$A$2:$A4510,$A4511))))</f>
        <v/>
      </c>
      <c r="K4511" s="6" t="str">
        <f t="shared" si="211"/>
        <v/>
      </c>
      <c r="L4511" s="6" t="str">
        <f t="shared" si="212"/>
        <v/>
      </c>
      <c r="M4511" s="6" t="str">
        <f t="shared" si="210"/>
        <v/>
      </c>
    </row>
    <row r="4512" spans="1:13" x14ac:dyDescent="0.25">
      <c r="A4512"/>
      <c r="B4512" s="1"/>
      <c r="C4512"/>
      <c r="D4512"/>
      <c r="E4512" s="76"/>
      <c r="F4512" s="76"/>
      <c r="G4512" s="2"/>
      <c r="H4512" s="77"/>
      <c r="J4512" s="79" t="str">
        <f>IF(IF(IF(_xlfn.MAXIFS($F$2:$F4511,$C$2:$C4511,$C4512,$B$2:$B4511,$B4512,$A$2:$A4511,$A4512)=0,"",$E4512-_xlfn.MAXIFS($F$2:$F4511,$C$2:$C4511,$C4512,$B$2:$B4511,$B4512,$A$2:$A4511,$A4512))&lt;0,0,IF(_xlfn.MAXIFS($F$2:$F4511,$C$2:$C4511,$C4512,$B$2:$B4511,$B4512,$A$2:$A4511,$A4512)=0,"",$E4512-_xlfn.MAXIFS($F$2:$F4511,$C$2:$C4511,$C4512,$B$2:$B4511,$B4512,$A$2:$A4511,$A4512)))&gt;0.25,"",IF(IF(_xlfn.MAXIFS($F$2:$F4511,$C$2:$C4511,$C4512,$B$2:$B4511,$B4512,$A$2:$A4511,$A4512)=0,"",$E4512-_xlfn.MAXIFS($F$2:$F4511,$C$2:$C4511,$C4512,$B$2:$B4511,$B4512,$A$2:$A4511,$A4512))&lt;0,0,IF(_xlfn.MAXIFS($F$2:$F4511,$C$2:$C4511,$C4512,$B$2:$B4511,$B4512,$A$2:$A4511,$A4512)=0,"",$E4512-_xlfn.MAXIFS($F$2:$F4511,$C$2:$C4511,$C4512,$B$2:$B4511,$B4512,$A$2:$A4511,$A4512))))</f>
        <v/>
      </c>
      <c r="K4512" s="6" t="str">
        <f t="shared" si="211"/>
        <v/>
      </c>
      <c r="L4512" s="6" t="str">
        <f t="shared" si="212"/>
        <v/>
      </c>
      <c r="M4512" s="6" t="str">
        <f t="shared" si="210"/>
        <v/>
      </c>
    </row>
    <row r="4513" spans="1:13" x14ac:dyDescent="0.25">
      <c r="A4513"/>
      <c r="B4513" s="1"/>
      <c r="C4513"/>
      <c r="D4513"/>
      <c r="E4513" s="76"/>
      <c r="F4513" s="76"/>
      <c r="G4513" s="2"/>
      <c r="H4513" s="77"/>
      <c r="J4513" s="79" t="str">
        <f>IF(IF(IF(_xlfn.MAXIFS($F$2:$F4512,$C$2:$C4512,$C4513,$B$2:$B4512,$B4513,$A$2:$A4512,$A4513)=0,"",$E4513-_xlfn.MAXIFS($F$2:$F4512,$C$2:$C4512,$C4513,$B$2:$B4512,$B4513,$A$2:$A4512,$A4513))&lt;0,0,IF(_xlfn.MAXIFS($F$2:$F4512,$C$2:$C4512,$C4513,$B$2:$B4512,$B4513,$A$2:$A4512,$A4513)=0,"",$E4513-_xlfn.MAXIFS($F$2:$F4512,$C$2:$C4512,$C4513,$B$2:$B4512,$B4513,$A$2:$A4512,$A4513)))&gt;0.25,"",IF(IF(_xlfn.MAXIFS($F$2:$F4512,$C$2:$C4512,$C4513,$B$2:$B4512,$B4513,$A$2:$A4512,$A4513)=0,"",$E4513-_xlfn.MAXIFS($F$2:$F4512,$C$2:$C4512,$C4513,$B$2:$B4512,$B4513,$A$2:$A4512,$A4513))&lt;0,0,IF(_xlfn.MAXIFS($F$2:$F4512,$C$2:$C4512,$C4513,$B$2:$B4512,$B4513,$A$2:$A4512,$A4513)=0,"",$E4513-_xlfn.MAXIFS($F$2:$F4512,$C$2:$C4512,$C4513,$B$2:$B4512,$B4513,$A$2:$A4512,$A4513))))</f>
        <v/>
      </c>
      <c r="K4513" s="6" t="str">
        <f t="shared" si="211"/>
        <v/>
      </c>
      <c r="L4513" s="6" t="str">
        <f t="shared" si="212"/>
        <v/>
      </c>
      <c r="M4513" s="6" t="str">
        <f t="shared" si="210"/>
        <v/>
      </c>
    </row>
    <row r="4514" spans="1:13" x14ac:dyDescent="0.25">
      <c r="A4514"/>
      <c r="B4514" s="1"/>
      <c r="C4514"/>
      <c r="D4514"/>
      <c r="E4514" s="76"/>
      <c r="F4514" s="76"/>
      <c r="G4514" s="2"/>
      <c r="H4514" s="77"/>
      <c r="J4514" s="79" t="str">
        <f>IF(IF(IF(_xlfn.MAXIFS($F$2:$F4513,$C$2:$C4513,$C4514,$B$2:$B4513,$B4514,$A$2:$A4513,$A4514)=0,"",$E4514-_xlfn.MAXIFS($F$2:$F4513,$C$2:$C4513,$C4514,$B$2:$B4513,$B4514,$A$2:$A4513,$A4514))&lt;0,0,IF(_xlfn.MAXIFS($F$2:$F4513,$C$2:$C4513,$C4514,$B$2:$B4513,$B4514,$A$2:$A4513,$A4514)=0,"",$E4514-_xlfn.MAXIFS($F$2:$F4513,$C$2:$C4513,$C4514,$B$2:$B4513,$B4514,$A$2:$A4513,$A4514)))&gt;0.25,"",IF(IF(_xlfn.MAXIFS($F$2:$F4513,$C$2:$C4513,$C4514,$B$2:$B4513,$B4514,$A$2:$A4513,$A4514)=0,"",$E4514-_xlfn.MAXIFS($F$2:$F4513,$C$2:$C4513,$C4514,$B$2:$B4513,$B4514,$A$2:$A4513,$A4514))&lt;0,0,IF(_xlfn.MAXIFS($F$2:$F4513,$C$2:$C4513,$C4514,$B$2:$B4513,$B4514,$A$2:$A4513,$A4514)=0,"",$E4514-_xlfn.MAXIFS($F$2:$F4513,$C$2:$C4513,$C4514,$B$2:$B4513,$B4514,$A$2:$A4513,$A4514))))</f>
        <v/>
      </c>
      <c r="K4514" s="6" t="str">
        <f t="shared" si="211"/>
        <v/>
      </c>
      <c r="L4514" s="6" t="str">
        <f t="shared" si="212"/>
        <v/>
      </c>
      <c r="M4514" s="6" t="str">
        <f t="shared" si="210"/>
        <v/>
      </c>
    </row>
    <row r="4515" spans="1:13" x14ac:dyDescent="0.25">
      <c r="A4515"/>
      <c r="B4515" s="1"/>
      <c r="C4515"/>
      <c r="D4515"/>
      <c r="E4515" s="76"/>
      <c r="F4515" s="76"/>
      <c r="G4515" s="2"/>
      <c r="H4515" s="77"/>
      <c r="J4515" s="79" t="str">
        <f>IF(IF(IF(_xlfn.MAXIFS($F$2:$F4514,$C$2:$C4514,$C4515,$B$2:$B4514,$B4515,$A$2:$A4514,$A4515)=0,"",$E4515-_xlfn.MAXIFS($F$2:$F4514,$C$2:$C4514,$C4515,$B$2:$B4514,$B4515,$A$2:$A4514,$A4515))&lt;0,0,IF(_xlfn.MAXIFS($F$2:$F4514,$C$2:$C4514,$C4515,$B$2:$B4514,$B4515,$A$2:$A4514,$A4515)=0,"",$E4515-_xlfn.MAXIFS($F$2:$F4514,$C$2:$C4514,$C4515,$B$2:$B4514,$B4515,$A$2:$A4514,$A4515)))&gt;0.25,"",IF(IF(_xlfn.MAXIFS($F$2:$F4514,$C$2:$C4514,$C4515,$B$2:$B4514,$B4515,$A$2:$A4514,$A4515)=0,"",$E4515-_xlfn.MAXIFS($F$2:$F4514,$C$2:$C4514,$C4515,$B$2:$B4514,$B4515,$A$2:$A4514,$A4515))&lt;0,0,IF(_xlfn.MAXIFS($F$2:$F4514,$C$2:$C4514,$C4515,$B$2:$B4514,$B4515,$A$2:$A4514,$A4515)=0,"",$E4515-_xlfn.MAXIFS($F$2:$F4514,$C$2:$C4514,$C4515,$B$2:$B4514,$B4515,$A$2:$A4514,$A4515))))</f>
        <v/>
      </c>
      <c r="K4515" s="6" t="str">
        <f t="shared" si="211"/>
        <v/>
      </c>
      <c r="L4515" s="6" t="str">
        <f t="shared" si="212"/>
        <v/>
      </c>
      <c r="M4515" s="6" t="str">
        <f t="shared" si="210"/>
        <v/>
      </c>
    </row>
    <row r="4516" spans="1:13" x14ac:dyDescent="0.25">
      <c r="A4516"/>
      <c r="B4516" s="1"/>
      <c r="C4516"/>
      <c r="D4516"/>
      <c r="E4516" s="76"/>
      <c r="F4516" s="76"/>
      <c r="G4516" s="2"/>
      <c r="H4516" s="77"/>
      <c r="J4516" s="79" t="str">
        <f>IF(IF(IF(_xlfn.MAXIFS($F$2:$F4515,$C$2:$C4515,$C4516,$B$2:$B4515,$B4516,$A$2:$A4515,$A4516)=0,"",$E4516-_xlfn.MAXIFS($F$2:$F4515,$C$2:$C4515,$C4516,$B$2:$B4515,$B4516,$A$2:$A4515,$A4516))&lt;0,0,IF(_xlfn.MAXIFS($F$2:$F4515,$C$2:$C4515,$C4516,$B$2:$B4515,$B4516,$A$2:$A4515,$A4516)=0,"",$E4516-_xlfn.MAXIFS($F$2:$F4515,$C$2:$C4515,$C4516,$B$2:$B4515,$B4516,$A$2:$A4515,$A4516)))&gt;0.25,"",IF(IF(_xlfn.MAXIFS($F$2:$F4515,$C$2:$C4515,$C4516,$B$2:$B4515,$B4516,$A$2:$A4515,$A4516)=0,"",$E4516-_xlfn.MAXIFS($F$2:$F4515,$C$2:$C4515,$C4516,$B$2:$B4515,$B4516,$A$2:$A4515,$A4516))&lt;0,0,IF(_xlfn.MAXIFS($F$2:$F4515,$C$2:$C4515,$C4516,$B$2:$B4515,$B4516,$A$2:$A4515,$A4516)=0,"",$E4516-_xlfn.MAXIFS($F$2:$F4515,$C$2:$C4515,$C4516,$B$2:$B4515,$B4516,$A$2:$A4515,$A4516))))</f>
        <v/>
      </c>
      <c r="K4516" s="6" t="str">
        <f t="shared" si="211"/>
        <v/>
      </c>
      <c r="L4516" s="6" t="str">
        <f t="shared" si="212"/>
        <v/>
      </c>
      <c r="M4516" s="6" t="str">
        <f t="shared" si="210"/>
        <v/>
      </c>
    </row>
    <row r="4517" spans="1:13" x14ac:dyDescent="0.25">
      <c r="A4517"/>
      <c r="B4517" s="1"/>
      <c r="C4517"/>
      <c r="D4517"/>
      <c r="E4517" s="76"/>
      <c r="F4517" s="76"/>
      <c r="G4517" s="2"/>
      <c r="H4517" s="77"/>
      <c r="J4517" s="79" t="str">
        <f>IF(IF(IF(_xlfn.MAXIFS($F$2:$F4516,$C$2:$C4516,$C4517,$B$2:$B4516,$B4517,$A$2:$A4516,$A4517)=0,"",$E4517-_xlfn.MAXIFS($F$2:$F4516,$C$2:$C4516,$C4517,$B$2:$B4516,$B4517,$A$2:$A4516,$A4517))&lt;0,0,IF(_xlfn.MAXIFS($F$2:$F4516,$C$2:$C4516,$C4517,$B$2:$B4516,$B4517,$A$2:$A4516,$A4517)=0,"",$E4517-_xlfn.MAXIFS($F$2:$F4516,$C$2:$C4516,$C4517,$B$2:$B4516,$B4517,$A$2:$A4516,$A4517)))&gt;0.25,"",IF(IF(_xlfn.MAXIFS($F$2:$F4516,$C$2:$C4516,$C4517,$B$2:$B4516,$B4517,$A$2:$A4516,$A4517)=0,"",$E4517-_xlfn.MAXIFS($F$2:$F4516,$C$2:$C4516,$C4517,$B$2:$B4516,$B4517,$A$2:$A4516,$A4517))&lt;0,0,IF(_xlfn.MAXIFS($F$2:$F4516,$C$2:$C4516,$C4517,$B$2:$B4516,$B4517,$A$2:$A4516,$A4517)=0,"",$E4517-_xlfn.MAXIFS($F$2:$F4516,$C$2:$C4516,$C4517,$B$2:$B4516,$B4517,$A$2:$A4516,$A4517))))</f>
        <v/>
      </c>
      <c r="K4517" s="6" t="str">
        <f t="shared" si="211"/>
        <v/>
      </c>
      <c r="L4517" s="6" t="str">
        <f t="shared" si="212"/>
        <v/>
      </c>
      <c r="M4517" s="6" t="str">
        <f t="shared" si="210"/>
        <v/>
      </c>
    </row>
    <row r="4518" spans="1:13" x14ac:dyDescent="0.25">
      <c r="A4518"/>
      <c r="B4518" s="1"/>
      <c r="C4518"/>
      <c r="D4518"/>
      <c r="E4518" s="76"/>
      <c r="F4518" s="76"/>
      <c r="G4518" s="2"/>
      <c r="H4518" s="77"/>
      <c r="J4518" s="79" t="str">
        <f>IF(IF(IF(_xlfn.MAXIFS($F$2:$F4517,$C$2:$C4517,$C4518,$B$2:$B4517,$B4518,$A$2:$A4517,$A4518)=0,"",$E4518-_xlfn.MAXIFS($F$2:$F4517,$C$2:$C4517,$C4518,$B$2:$B4517,$B4518,$A$2:$A4517,$A4518))&lt;0,0,IF(_xlfn.MAXIFS($F$2:$F4517,$C$2:$C4517,$C4518,$B$2:$B4517,$B4518,$A$2:$A4517,$A4518)=0,"",$E4518-_xlfn.MAXIFS($F$2:$F4517,$C$2:$C4517,$C4518,$B$2:$B4517,$B4518,$A$2:$A4517,$A4518)))&gt;0.25,"",IF(IF(_xlfn.MAXIFS($F$2:$F4517,$C$2:$C4517,$C4518,$B$2:$B4517,$B4518,$A$2:$A4517,$A4518)=0,"",$E4518-_xlfn.MAXIFS($F$2:$F4517,$C$2:$C4517,$C4518,$B$2:$B4517,$B4518,$A$2:$A4517,$A4518))&lt;0,0,IF(_xlfn.MAXIFS($F$2:$F4517,$C$2:$C4517,$C4518,$B$2:$B4517,$B4518,$A$2:$A4517,$A4518)=0,"",$E4518-_xlfn.MAXIFS($F$2:$F4517,$C$2:$C4517,$C4518,$B$2:$B4517,$B4518,$A$2:$A4517,$A4518))))</f>
        <v/>
      </c>
      <c r="K4518" s="6" t="str">
        <f t="shared" si="211"/>
        <v/>
      </c>
      <c r="L4518" s="6" t="str">
        <f t="shared" si="212"/>
        <v/>
      </c>
      <c r="M4518" s="6" t="str">
        <f t="shared" si="210"/>
        <v/>
      </c>
    </row>
    <row r="4519" spans="1:13" x14ac:dyDescent="0.25">
      <c r="A4519"/>
      <c r="B4519" s="1"/>
      <c r="C4519"/>
      <c r="D4519"/>
      <c r="E4519" s="76"/>
      <c r="F4519" s="76"/>
      <c r="G4519" s="2"/>
      <c r="H4519" s="77"/>
      <c r="J4519" s="79" t="str">
        <f>IF(IF(IF(_xlfn.MAXIFS($F$2:$F4518,$C$2:$C4518,$C4519,$B$2:$B4518,$B4519,$A$2:$A4518,$A4519)=0,"",$E4519-_xlfn.MAXIFS($F$2:$F4518,$C$2:$C4518,$C4519,$B$2:$B4518,$B4519,$A$2:$A4518,$A4519))&lt;0,0,IF(_xlfn.MAXIFS($F$2:$F4518,$C$2:$C4518,$C4519,$B$2:$B4518,$B4519,$A$2:$A4518,$A4519)=0,"",$E4519-_xlfn.MAXIFS($F$2:$F4518,$C$2:$C4518,$C4519,$B$2:$B4518,$B4519,$A$2:$A4518,$A4519)))&gt;0.25,"",IF(IF(_xlfn.MAXIFS($F$2:$F4518,$C$2:$C4518,$C4519,$B$2:$B4518,$B4519,$A$2:$A4518,$A4519)=0,"",$E4519-_xlfn.MAXIFS($F$2:$F4518,$C$2:$C4518,$C4519,$B$2:$B4518,$B4519,$A$2:$A4518,$A4519))&lt;0,0,IF(_xlfn.MAXIFS($F$2:$F4518,$C$2:$C4518,$C4519,$B$2:$B4518,$B4519,$A$2:$A4518,$A4519)=0,"",$E4519-_xlfn.MAXIFS($F$2:$F4518,$C$2:$C4518,$C4519,$B$2:$B4518,$B4519,$A$2:$A4518,$A4519))))</f>
        <v/>
      </c>
      <c r="K4519" s="6" t="str">
        <f t="shared" si="211"/>
        <v/>
      </c>
      <c r="L4519" s="6" t="str">
        <f t="shared" si="212"/>
        <v/>
      </c>
      <c r="M4519" s="6" t="str">
        <f t="shared" si="210"/>
        <v/>
      </c>
    </row>
    <row r="4520" spans="1:13" x14ac:dyDescent="0.25">
      <c r="A4520"/>
      <c r="B4520" s="1"/>
      <c r="C4520"/>
      <c r="D4520"/>
      <c r="E4520" s="76"/>
      <c r="F4520" s="76"/>
      <c r="G4520" s="2"/>
      <c r="H4520" s="77"/>
      <c r="J4520" s="79" t="str">
        <f>IF(IF(IF(_xlfn.MAXIFS($F$2:$F4519,$C$2:$C4519,$C4520,$B$2:$B4519,$B4520,$A$2:$A4519,$A4520)=0,"",$E4520-_xlfn.MAXIFS($F$2:$F4519,$C$2:$C4519,$C4520,$B$2:$B4519,$B4520,$A$2:$A4519,$A4520))&lt;0,0,IF(_xlfn.MAXIFS($F$2:$F4519,$C$2:$C4519,$C4520,$B$2:$B4519,$B4520,$A$2:$A4519,$A4520)=0,"",$E4520-_xlfn.MAXIFS($F$2:$F4519,$C$2:$C4519,$C4520,$B$2:$B4519,$B4520,$A$2:$A4519,$A4520)))&gt;0.25,"",IF(IF(_xlfn.MAXIFS($F$2:$F4519,$C$2:$C4519,$C4520,$B$2:$B4519,$B4520,$A$2:$A4519,$A4520)=0,"",$E4520-_xlfn.MAXIFS($F$2:$F4519,$C$2:$C4519,$C4520,$B$2:$B4519,$B4520,$A$2:$A4519,$A4520))&lt;0,0,IF(_xlfn.MAXIFS($F$2:$F4519,$C$2:$C4519,$C4520,$B$2:$B4519,$B4520,$A$2:$A4519,$A4520)=0,"",$E4520-_xlfn.MAXIFS($F$2:$F4519,$C$2:$C4519,$C4520,$B$2:$B4519,$B4520,$A$2:$A4519,$A4520))))</f>
        <v/>
      </c>
      <c r="K4520" s="6" t="str">
        <f t="shared" si="211"/>
        <v/>
      </c>
      <c r="L4520" s="6" t="str">
        <f t="shared" si="212"/>
        <v/>
      </c>
      <c r="M4520" s="6" t="str">
        <f t="shared" si="210"/>
        <v/>
      </c>
    </row>
    <row r="4521" spans="1:13" x14ac:dyDescent="0.25">
      <c r="A4521"/>
      <c r="B4521" s="1"/>
      <c r="C4521"/>
      <c r="D4521"/>
      <c r="E4521" s="76"/>
      <c r="F4521" s="76"/>
      <c r="G4521" s="2"/>
      <c r="H4521" s="77"/>
      <c r="J4521" s="79" t="str">
        <f>IF(IF(IF(_xlfn.MAXIFS($F$2:$F4520,$C$2:$C4520,$C4521,$B$2:$B4520,$B4521,$A$2:$A4520,$A4521)=0,"",$E4521-_xlfn.MAXIFS($F$2:$F4520,$C$2:$C4520,$C4521,$B$2:$B4520,$B4521,$A$2:$A4520,$A4521))&lt;0,0,IF(_xlfn.MAXIFS($F$2:$F4520,$C$2:$C4520,$C4521,$B$2:$B4520,$B4521,$A$2:$A4520,$A4521)=0,"",$E4521-_xlfn.MAXIFS($F$2:$F4520,$C$2:$C4520,$C4521,$B$2:$B4520,$B4521,$A$2:$A4520,$A4521)))&gt;0.25,"",IF(IF(_xlfn.MAXIFS($F$2:$F4520,$C$2:$C4520,$C4521,$B$2:$B4520,$B4521,$A$2:$A4520,$A4521)=0,"",$E4521-_xlfn.MAXIFS($F$2:$F4520,$C$2:$C4520,$C4521,$B$2:$B4520,$B4521,$A$2:$A4520,$A4521))&lt;0,0,IF(_xlfn.MAXIFS($F$2:$F4520,$C$2:$C4520,$C4521,$B$2:$B4520,$B4521,$A$2:$A4520,$A4521)=0,"",$E4521-_xlfn.MAXIFS($F$2:$F4520,$C$2:$C4520,$C4521,$B$2:$B4520,$B4521,$A$2:$A4520,$A4521))))</f>
        <v/>
      </c>
      <c r="K4521" s="6" t="str">
        <f t="shared" si="211"/>
        <v/>
      </c>
      <c r="L4521" s="6" t="str">
        <f t="shared" si="212"/>
        <v/>
      </c>
      <c r="M4521" s="6" t="str">
        <f t="shared" si="210"/>
        <v/>
      </c>
    </row>
    <row r="4522" spans="1:13" x14ac:dyDescent="0.25">
      <c r="A4522"/>
      <c r="B4522" s="1"/>
      <c r="C4522"/>
      <c r="D4522"/>
      <c r="E4522" s="76"/>
      <c r="F4522" s="76"/>
      <c r="G4522" s="2"/>
      <c r="H4522" s="77"/>
      <c r="J4522" s="79" t="str">
        <f>IF(IF(IF(_xlfn.MAXIFS($F$2:$F4521,$C$2:$C4521,$C4522,$B$2:$B4521,$B4522,$A$2:$A4521,$A4522)=0,"",$E4522-_xlfn.MAXIFS($F$2:$F4521,$C$2:$C4521,$C4522,$B$2:$B4521,$B4522,$A$2:$A4521,$A4522))&lt;0,0,IF(_xlfn.MAXIFS($F$2:$F4521,$C$2:$C4521,$C4522,$B$2:$B4521,$B4522,$A$2:$A4521,$A4522)=0,"",$E4522-_xlfn.MAXIFS($F$2:$F4521,$C$2:$C4521,$C4522,$B$2:$B4521,$B4522,$A$2:$A4521,$A4522)))&gt;0.25,"",IF(IF(_xlfn.MAXIFS($F$2:$F4521,$C$2:$C4521,$C4522,$B$2:$B4521,$B4522,$A$2:$A4521,$A4522)=0,"",$E4522-_xlfn.MAXIFS($F$2:$F4521,$C$2:$C4521,$C4522,$B$2:$B4521,$B4522,$A$2:$A4521,$A4522))&lt;0,0,IF(_xlfn.MAXIFS($F$2:$F4521,$C$2:$C4521,$C4522,$B$2:$B4521,$B4522,$A$2:$A4521,$A4522)=0,"",$E4522-_xlfn.MAXIFS($F$2:$F4521,$C$2:$C4521,$C4522,$B$2:$B4521,$B4522,$A$2:$A4521,$A4522))))</f>
        <v/>
      </c>
      <c r="K4522" s="6" t="str">
        <f t="shared" si="211"/>
        <v/>
      </c>
      <c r="L4522" s="6" t="str">
        <f t="shared" si="212"/>
        <v/>
      </c>
      <c r="M4522" s="6" t="str">
        <f t="shared" si="210"/>
        <v/>
      </c>
    </row>
    <row r="4523" spans="1:13" x14ac:dyDescent="0.25">
      <c r="A4523"/>
      <c r="B4523" s="1"/>
      <c r="C4523"/>
      <c r="D4523"/>
      <c r="E4523" s="76"/>
      <c r="F4523" s="76"/>
      <c r="G4523" s="2"/>
      <c r="H4523" s="77"/>
      <c r="J4523" s="79" t="str">
        <f>IF(IF(IF(_xlfn.MAXIFS($F$2:$F4522,$C$2:$C4522,$C4523,$B$2:$B4522,$B4523,$A$2:$A4522,$A4523)=0,"",$E4523-_xlfn.MAXIFS($F$2:$F4522,$C$2:$C4522,$C4523,$B$2:$B4522,$B4523,$A$2:$A4522,$A4523))&lt;0,0,IF(_xlfn.MAXIFS($F$2:$F4522,$C$2:$C4522,$C4523,$B$2:$B4522,$B4523,$A$2:$A4522,$A4523)=0,"",$E4523-_xlfn.MAXIFS($F$2:$F4522,$C$2:$C4522,$C4523,$B$2:$B4522,$B4523,$A$2:$A4522,$A4523)))&gt;0.25,"",IF(IF(_xlfn.MAXIFS($F$2:$F4522,$C$2:$C4522,$C4523,$B$2:$B4522,$B4523,$A$2:$A4522,$A4523)=0,"",$E4523-_xlfn.MAXIFS($F$2:$F4522,$C$2:$C4522,$C4523,$B$2:$B4522,$B4523,$A$2:$A4522,$A4523))&lt;0,0,IF(_xlfn.MAXIFS($F$2:$F4522,$C$2:$C4522,$C4523,$B$2:$B4522,$B4523,$A$2:$A4522,$A4523)=0,"",$E4523-_xlfn.MAXIFS($F$2:$F4522,$C$2:$C4522,$C4523,$B$2:$B4522,$B4523,$A$2:$A4522,$A4523))))</f>
        <v/>
      </c>
      <c r="K4523" s="6" t="str">
        <f t="shared" si="211"/>
        <v/>
      </c>
      <c r="L4523" s="6" t="str">
        <f t="shared" si="212"/>
        <v/>
      </c>
      <c r="M4523" s="6" t="str">
        <f t="shared" si="210"/>
        <v/>
      </c>
    </row>
    <row r="4524" spans="1:13" x14ac:dyDescent="0.25">
      <c r="A4524"/>
      <c r="B4524" s="1"/>
      <c r="C4524"/>
      <c r="D4524"/>
      <c r="E4524" s="76"/>
      <c r="F4524" s="76"/>
      <c r="G4524" s="2"/>
      <c r="H4524" s="77"/>
      <c r="J4524" s="79" t="str">
        <f>IF(IF(IF(_xlfn.MAXIFS($F$2:$F4523,$C$2:$C4523,$C4524,$B$2:$B4523,$B4524,$A$2:$A4523,$A4524)=0,"",$E4524-_xlfn.MAXIFS($F$2:$F4523,$C$2:$C4523,$C4524,$B$2:$B4523,$B4524,$A$2:$A4523,$A4524))&lt;0,0,IF(_xlfn.MAXIFS($F$2:$F4523,$C$2:$C4523,$C4524,$B$2:$B4523,$B4524,$A$2:$A4523,$A4524)=0,"",$E4524-_xlfn.MAXIFS($F$2:$F4523,$C$2:$C4523,$C4524,$B$2:$B4523,$B4524,$A$2:$A4523,$A4524)))&gt;0.25,"",IF(IF(_xlfn.MAXIFS($F$2:$F4523,$C$2:$C4523,$C4524,$B$2:$B4523,$B4524,$A$2:$A4523,$A4524)=0,"",$E4524-_xlfn.MAXIFS($F$2:$F4523,$C$2:$C4523,$C4524,$B$2:$B4523,$B4524,$A$2:$A4523,$A4524))&lt;0,0,IF(_xlfn.MAXIFS($F$2:$F4523,$C$2:$C4523,$C4524,$B$2:$B4523,$B4524,$A$2:$A4523,$A4524)=0,"",$E4524-_xlfn.MAXIFS($F$2:$F4523,$C$2:$C4523,$C4524,$B$2:$B4523,$B4524,$A$2:$A4523,$A4524))))</f>
        <v/>
      </c>
      <c r="K4524" s="6" t="str">
        <f t="shared" si="211"/>
        <v/>
      </c>
      <c r="L4524" s="6" t="str">
        <f t="shared" si="212"/>
        <v/>
      </c>
      <c r="M4524" s="6" t="str">
        <f t="shared" si="210"/>
        <v/>
      </c>
    </row>
    <row r="4525" spans="1:13" x14ac:dyDescent="0.25">
      <c r="A4525"/>
      <c r="B4525" s="1"/>
      <c r="C4525"/>
      <c r="D4525"/>
      <c r="E4525" s="76"/>
      <c r="F4525" s="76"/>
      <c r="G4525" s="2"/>
      <c r="H4525" s="77"/>
      <c r="J4525" s="79" t="str">
        <f>IF(IF(IF(_xlfn.MAXIFS($F$2:$F4524,$C$2:$C4524,$C4525,$B$2:$B4524,$B4525,$A$2:$A4524,$A4525)=0,"",$E4525-_xlfn.MAXIFS($F$2:$F4524,$C$2:$C4524,$C4525,$B$2:$B4524,$B4525,$A$2:$A4524,$A4525))&lt;0,0,IF(_xlfn.MAXIFS($F$2:$F4524,$C$2:$C4524,$C4525,$B$2:$B4524,$B4525,$A$2:$A4524,$A4525)=0,"",$E4525-_xlfn.MAXIFS($F$2:$F4524,$C$2:$C4524,$C4525,$B$2:$B4524,$B4525,$A$2:$A4524,$A4525)))&gt;0.25,"",IF(IF(_xlfn.MAXIFS($F$2:$F4524,$C$2:$C4524,$C4525,$B$2:$B4524,$B4525,$A$2:$A4524,$A4525)=0,"",$E4525-_xlfn.MAXIFS($F$2:$F4524,$C$2:$C4524,$C4525,$B$2:$B4524,$B4525,$A$2:$A4524,$A4525))&lt;0,0,IF(_xlfn.MAXIFS($F$2:$F4524,$C$2:$C4524,$C4525,$B$2:$B4524,$B4525,$A$2:$A4524,$A4525)=0,"",$E4525-_xlfn.MAXIFS($F$2:$F4524,$C$2:$C4524,$C4525,$B$2:$B4524,$B4525,$A$2:$A4524,$A4525))))</f>
        <v/>
      </c>
      <c r="K4525" s="6" t="str">
        <f t="shared" si="211"/>
        <v/>
      </c>
      <c r="L4525" s="6" t="str">
        <f t="shared" si="212"/>
        <v/>
      </c>
      <c r="M4525" s="6" t="str">
        <f t="shared" si="210"/>
        <v/>
      </c>
    </row>
    <row r="4526" spans="1:13" x14ac:dyDescent="0.25">
      <c r="A4526"/>
      <c r="B4526" s="1"/>
      <c r="C4526"/>
      <c r="D4526"/>
      <c r="E4526" s="76"/>
      <c r="F4526" s="76"/>
      <c r="G4526" s="2"/>
      <c r="H4526" s="77"/>
      <c r="J4526" s="79" t="str">
        <f>IF(IF(IF(_xlfn.MAXIFS($F$2:$F4525,$C$2:$C4525,$C4526,$B$2:$B4525,$B4526,$A$2:$A4525,$A4526)=0,"",$E4526-_xlfn.MAXIFS($F$2:$F4525,$C$2:$C4525,$C4526,$B$2:$B4525,$B4526,$A$2:$A4525,$A4526))&lt;0,0,IF(_xlfn.MAXIFS($F$2:$F4525,$C$2:$C4525,$C4526,$B$2:$B4525,$B4526,$A$2:$A4525,$A4526)=0,"",$E4526-_xlfn.MAXIFS($F$2:$F4525,$C$2:$C4525,$C4526,$B$2:$B4525,$B4526,$A$2:$A4525,$A4526)))&gt;0.25,"",IF(IF(_xlfn.MAXIFS($F$2:$F4525,$C$2:$C4525,$C4526,$B$2:$B4525,$B4526,$A$2:$A4525,$A4526)=0,"",$E4526-_xlfn.MAXIFS($F$2:$F4525,$C$2:$C4525,$C4526,$B$2:$B4525,$B4526,$A$2:$A4525,$A4526))&lt;0,0,IF(_xlfn.MAXIFS($F$2:$F4525,$C$2:$C4525,$C4526,$B$2:$B4525,$B4526,$A$2:$A4525,$A4526)=0,"",$E4526-_xlfn.MAXIFS($F$2:$F4525,$C$2:$C4525,$C4526,$B$2:$B4525,$B4526,$A$2:$A4525,$A4526))))</f>
        <v/>
      </c>
      <c r="K4526" s="6" t="str">
        <f t="shared" si="211"/>
        <v/>
      </c>
      <c r="L4526" s="6" t="str">
        <f t="shared" si="212"/>
        <v/>
      </c>
      <c r="M4526" s="6" t="str">
        <f t="shared" si="210"/>
        <v/>
      </c>
    </row>
    <row r="4527" spans="1:13" x14ac:dyDescent="0.25">
      <c r="A4527"/>
      <c r="B4527" s="1"/>
      <c r="C4527"/>
      <c r="D4527"/>
      <c r="E4527" s="76"/>
      <c r="F4527" s="76"/>
      <c r="G4527" s="2"/>
      <c r="H4527" s="77"/>
      <c r="J4527" s="79" t="str">
        <f>IF(IF(IF(_xlfn.MAXIFS($F$2:$F4526,$C$2:$C4526,$C4527,$B$2:$B4526,$B4527,$A$2:$A4526,$A4527)=0,"",$E4527-_xlfn.MAXIFS($F$2:$F4526,$C$2:$C4526,$C4527,$B$2:$B4526,$B4527,$A$2:$A4526,$A4527))&lt;0,0,IF(_xlfn.MAXIFS($F$2:$F4526,$C$2:$C4526,$C4527,$B$2:$B4526,$B4527,$A$2:$A4526,$A4527)=0,"",$E4527-_xlfn.MAXIFS($F$2:$F4526,$C$2:$C4526,$C4527,$B$2:$B4526,$B4527,$A$2:$A4526,$A4527)))&gt;0.25,"",IF(IF(_xlfn.MAXIFS($F$2:$F4526,$C$2:$C4526,$C4527,$B$2:$B4526,$B4527,$A$2:$A4526,$A4527)=0,"",$E4527-_xlfn.MAXIFS($F$2:$F4526,$C$2:$C4526,$C4527,$B$2:$B4526,$B4527,$A$2:$A4526,$A4527))&lt;0,0,IF(_xlfn.MAXIFS($F$2:$F4526,$C$2:$C4526,$C4527,$B$2:$B4526,$B4527,$A$2:$A4526,$A4527)=0,"",$E4527-_xlfn.MAXIFS($F$2:$F4526,$C$2:$C4526,$C4527,$B$2:$B4526,$B4527,$A$2:$A4526,$A4527))))</f>
        <v/>
      </c>
      <c r="K4527" s="6" t="str">
        <f t="shared" si="211"/>
        <v/>
      </c>
      <c r="L4527" s="6" t="str">
        <f t="shared" si="212"/>
        <v/>
      </c>
      <c r="M4527" s="6" t="str">
        <f t="shared" si="210"/>
        <v/>
      </c>
    </row>
    <row r="4528" spans="1:13" x14ac:dyDescent="0.25">
      <c r="A4528"/>
      <c r="B4528" s="1"/>
      <c r="C4528"/>
      <c r="D4528"/>
      <c r="E4528" s="76"/>
      <c r="F4528" s="76"/>
      <c r="G4528" s="2"/>
      <c r="H4528" s="77"/>
      <c r="J4528" s="79" t="str">
        <f>IF(IF(IF(_xlfn.MAXIFS($F$2:$F4527,$C$2:$C4527,$C4528,$B$2:$B4527,$B4528,$A$2:$A4527,$A4528)=0,"",$E4528-_xlfn.MAXIFS($F$2:$F4527,$C$2:$C4527,$C4528,$B$2:$B4527,$B4528,$A$2:$A4527,$A4528))&lt;0,0,IF(_xlfn.MAXIFS($F$2:$F4527,$C$2:$C4527,$C4528,$B$2:$B4527,$B4528,$A$2:$A4527,$A4528)=0,"",$E4528-_xlfn.MAXIFS($F$2:$F4527,$C$2:$C4527,$C4528,$B$2:$B4527,$B4528,$A$2:$A4527,$A4528)))&gt;0.25,"",IF(IF(_xlfn.MAXIFS($F$2:$F4527,$C$2:$C4527,$C4528,$B$2:$B4527,$B4528,$A$2:$A4527,$A4528)=0,"",$E4528-_xlfn.MAXIFS($F$2:$F4527,$C$2:$C4527,$C4528,$B$2:$B4527,$B4528,$A$2:$A4527,$A4528))&lt;0,0,IF(_xlfn.MAXIFS($F$2:$F4527,$C$2:$C4527,$C4528,$B$2:$B4527,$B4528,$A$2:$A4527,$A4528)=0,"",$E4528-_xlfn.MAXIFS($F$2:$F4527,$C$2:$C4527,$C4528,$B$2:$B4527,$B4528,$A$2:$A4527,$A4528))))</f>
        <v/>
      </c>
      <c r="K4528" s="6" t="str">
        <f t="shared" si="211"/>
        <v/>
      </c>
      <c r="L4528" s="6" t="str">
        <f t="shared" si="212"/>
        <v/>
      </c>
      <c r="M4528" s="6" t="str">
        <f t="shared" si="210"/>
        <v/>
      </c>
    </row>
    <row r="4529" spans="1:13" x14ac:dyDescent="0.25">
      <c r="A4529"/>
      <c r="B4529" s="1"/>
      <c r="C4529"/>
      <c r="D4529"/>
      <c r="E4529" s="76"/>
      <c r="F4529" s="76"/>
      <c r="G4529" s="2"/>
      <c r="H4529" s="77"/>
      <c r="J4529" s="79" t="str">
        <f>IF(IF(IF(_xlfn.MAXIFS($F$2:$F4528,$C$2:$C4528,$C4529,$B$2:$B4528,$B4529,$A$2:$A4528,$A4529)=0,"",$E4529-_xlfn.MAXIFS($F$2:$F4528,$C$2:$C4528,$C4529,$B$2:$B4528,$B4529,$A$2:$A4528,$A4529))&lt;0,0,IF(_xlfn.MAXIFS($F$2:$F4528,$C$2:$C4528,$C4529,$B$2:$B4528,$B4529,$A$2:$A4528,$A4529)=0,"",$E4529-_xlfn.MAXIFS($F$2:$F4528,$C$2:$C4528,$C4529,$B$2:$B4528,$B4529,$A$2:$A4528,$A4529)))&gt;0.25,"",IF(IF(_xlfn.MAXIFS($F$2:$F4528,$C$2:$C4528,$C4529,$B$2:$B4528,$B4529,$A$2:$A4528,$A4529)=0,"",$E4529-_xlfn.MAXIFS($F$2:$F4528,$C$2:$C4528,$C4529,$B$2:$B4528,$B4529,$A$2:$A4528,$A4529))&lt;0,0,IF(_xlfn.MAXIFS($F$2:$F4528,$C$2:$C4528,$C4529,$B$2:$B4528,$B4529,$A$2:$A4528,$A4529)=0,"",$E4529-_xlfn.MAXIFS($F$2:$F4528,$C$2:$C4528,$C4529,$B$2:$B4528,$B4529,$A$2:$A4528,$A4529))))</f>
        <v/>
      </c>
      <c r="K4529" s="6" t="str">
        <f t="shared" si="211"/>
        <v/>
      </c>
      <c r="L4529" s="6" t="str">
        <f t="shared" si="212"/>
        <v/>
      </c>
      <c r="M4529" s="6" t="str">
        <f t="shared" si="210"/>
        <v/>
      </c>
    </row>
    <row r="4530" spans="1:13" x14ac:dyDescent="0.25">
      <c r="A4530"/>
      <c r="B4530" s="1"/>
      <c r="C4530"/>
      <c r="D4530"/>
      <c r="E4530" s="76"/>
      <c r="F4530" s="76"/>
      <c r="G4530" s="2"/>
      <c r="H4530" s="77"/>
      <c r="J4530" s="79" t="str">
        <f>IF(IF(IF(_xlfn.MAXIFS($F$2:$F4529,$C$2:$C4529,$C4530,$B$2:$B4529,$B4530,$A$2:$A4529,$A4530)=0,"",$E4530-_xlfn.MAXIFS($F$2:$F4529,$C$2:$C4529,$C4530,$B$2:$B4529,$B4530,$A$2:$A4529,$A4530))&lt;0,0,IF(_xlfn.MAXIFS($F$2:$F4529,$C$2:$C4529,$C4530,$B$2:$B4529,$B4530,$A$2:$A4529,$A4530)=0,"",$E4530-_xlfn.MAXIFS($F$2:$F4529,$C$2:$C4529,$C4530,$B$2:$B4529,$B4530,$A$2:$A4529,$A4530)))&gt;0.25,"",IF(IF(_xlfn.MAXIFS($F$2:$F4529,$C$2:$C4529,$C4530,$B$2:$B4529,$B4530,$A$2:$A4529,$A4530)=0,"",$E4530-_xlfn.MAXIFS($F$2:$F4529,$C$2:$C4529,$C4530,$B$2:$B4529,$B4530,$A$2:$A4529,$A4530))&lt;0,0,IF(_xlfn.MAXIFS($F$2:$F4529,$C$2:$C4529,$C4530,$B$2:$B4529,$B4530,$A$2:$A4529,$A4530)=0,"",$E4530-_xlfn.MAXIFS($F$2:$F4529,$C$2:$C4529,$C4530,$B$2:$B4529,$B4530,$A$2:$A4529,$A4530))))</f>
        <v/>
      </c>
      <c r="K4530" s="6" t="str">
        <f t="shared" si="211"/>
        <v/>
      </c>
      <c r="L4530" s="6" t="str">
        <f t="shared" si="212"/>
        <v/>
      </c>
      <c r="M4530" s="6" t="str">
        <f t="shared" si="210"/>
        <v/>
      </c>
    </row>
    <row r="4531" spans="1:13" x14ac:dyDescent="0.25">
      <c r="A4531"/>
      <c r="B4531" s="1"/>
      <c r="C4531"/>
      <c r="D4531"/>
      <c r="E4531" s="76"/>
      <c r="F4531" s="76"/>
      <c r="G4531" s="2"/>
      <c r="H4531" s="77"/>
      <c r="J4531" s="79" t="str">
        <f>IF(IF(IF(_xlfn.MAXIFS($F$2:$F4530,$C$2:$C4530,$C4531,$B$2:$B4530,$B4531,$A$2:$A4530,$A4531)=0,"",$E4531-_xlfn.MAXIFS($F$2:$F4530,$C$2:$C4530,$C4531,$B$2:$B4530,$B4531,$A$2:$A4530,$A4531))&lt;0,0,IF(_xlfn.MAXIFS($F$2:$F4530,$C$2:$C4530,$C4531,$B$2:$B4530,$B4531,$A$2:$A4530,$A4531)=0,"",$E4531-_xlfn.MAXIFS($F$2:$F4530,$C$2:$C4530,$C4531,$B$2:$B4530,$B4531,$A$2:$A4530,$A4531)))&gt;0.25,"",IF(IF(_xlfn.MAXIFS($F$2:$F4530,$C$2:$C4530,$C4531,$B$2:$B4530,$B4531,$A$2:$A4530,$A4531)=0,"",$E4531-_xlfn.MAXIFS($F$2:$F4530,$C$2:$C4530,$C4531,$B$2:$B4530,$B4531,$A$2:$A4530,$A4531))&lt;0,0,IF(_xlfn.MAXIFS($F$2:$F4530,$C$2:$C4530,$C4531,$B$2:$B4530,$B4531,$A$2:$A4530,$A4531)=0,"",$E4531-_xlfn.MAXIFS($F$2:$F4530,$C$2:$C4530,$C4531,$B$2:$B4530,$B4531,$A$2:$A4530,$A4531))))</f>
        <v/>
      </c>
      <c r="K4531" s="6" t="str">
        <f t="shared" si="211"/>
        <v/>
      </c>
      <c r="L4531" s="6" t="str">
        <f t="shared" si="212"/>
        <v/>
      </c>
      <c r="M4531" s="6" t="str">
        <f t="shared" si="210"/>
        <v/>
      </c>
    </row>
    <row r="4532" spans="1:13" x14ac:dyDescent="0.25">
      <c r="A4532"/>
      <c r="B4532" s="1"/>
      <c r="C4532"/>
      <c r="D4532"/>
      <c r="E4532" s="76"/>
      <c r="F4532" s="76"/>
      <c r="G4532" s="2"/>
      <c r="H4532" s="77"/>
      <c r="J4532" s="79" t="str">
        <f>IF(IF(IF(_xlfn.MAXIFS($F$2:$F4531,$C$2:$C4531,$C4532,$B$2:$B4531,$B4532,$A$2:$A4531,$A4532)=0,"",$E4532-_xlfn.MAXIFS($F$2:$F4531,$C$2:$C4531,$C4532,$B$2:$B4531,$B4532,$A$2:$A4531,$A4532))&lt;0,0,IF(_xlfn.MAXIFS($F$2:$F4531,$C$2:$C4531,$C4532,$B$2:$B4531,$B4532,$A$2:$A4531,$A4532)=0,"",$E4532-_xlfn.MAXIFS($F$2:$F4531,$C$2:$C4531,$C4532,$B$2:$B4531,$B4532,$A$2:$A4531,$A4532)))&gt;0.25,"",IF(IF(_xlfn.MAXIFS($F$2:$F4531,$C$2:$C4531,$C4532,$B$2:$B4531,$B4532,$A$2:$A4531,$A4532)=0,"",$E4532-_xlfn.MAXIFS($F$2:$F4531,$C$2:$C4531,$C4532,$B$2:$B4531,$B4532,$A$2:$A4531,$A4532))&lt;0,0,IF(_xlfn.MAXIFS($F$2:$F4531,$C$2:$C4531,$C4532,$B$2:$B4531,$B4532,$A$2:$A4531,$A4532)=0,"",$E4532-_xlfn.MAXIFS($F$2:$F4531,$C$2:$C4531,$C4532,$B$2:$B4531,$B4532,$A$2:$A4531,$A4532))))</f>
        <v/>
      </c>
      <c r="K4532" s="6" t="str">
        <f t="shared" si="211"/>
        <v/>
      </c>
      <c r="L4532" s="6" t="str">
        <f t="shared" si="212"/>
        <v/>
      </c>
      <c r="M4532" s="6" t="str">
        <f t="shared" si="210"/>
        <v/>
      </c>
    </row>
    <row r="4533" spans="1:13" x14ac:dyDescent="0.25">
      <c r="A4533"/>
      <c r="B4533" s="1"/>
      <c r="C4533"/>
      <c r="D4533"/>
      <c r="E4533" s="76"/>
      <c r="F4533" s="76"/>
      <c r="G4533" s="2"/>
      <c r="H4533" s="77"/>
      <c r="J4533" s="79" t="str">
        <f>IF(IF(IF(_xlfn.MAXIFS($F$2:$F4532,$C$2:$C4532,$C4533,$B$2:$B4532,$B4533,$A$2:$A4532,$A4533)=0,"",$E4533-_xlfn.MAXIFS($F$2:$F4532,$C$2:$C4532,$C4533,$B$2:$B4532,$B4533,$A$2:$A4532,$A4533))&lt;0,0,IF(_xlfn.MAXIFS($F$2:$F4532,$C$2:$C4532,$C4533,$B$2:$B4532,$B4533,$A$2:$A4532,$A4533)=0,"",$E4533-_xlfn.MAXIFS($F$2:$F4532,$C$2:$C4532,$C4533,$B$2:$B4532,$B4533,$A$2:$A4532,$A4533)))&gt;0.25,"",IF(IF(_xlfn.MAXIFS($F$2:$F4532,$C$2:$C4532,$C4533,$B$2:$B4532,$B4533,$A$2:$A4532,$A4533)=0,"",$E4533-_xlfn.MAXIFS($F$2:$F4532,$C$2:$C4532,$C4533,$B$2:$B4532,$B4533,$A$2:$A4532,$A4533))&lt;0,0,IF(_xlfn.MAXIFS($F$2:$F4532,$C$2:$C4532,$C4533,$B$2:$B4532,$B4533,$A$2:$A4532,$A4533)=0,"",$E4533-_xlfn.MAXIFS($F$2:$F4532,$C$2:$C4532,$C4533,$B$2:$B4532,$B4533,$A$2:$A4532,$A4533))))</f>
        <v/>
      </c>
      <c r="K4533" s="6" t="str">
        <f t="shared" si="211"/>
        <v/>
      </c>
      <c r="L4533" s="6" t="str">
        <f t="shared" si="212"/>
        <v/>
      </c>
      <c r="M4533" s="6" t="str">
        <f t="shared" si="210"/>
        <v/>
      </c>
    </row>
    <row r="4534" spans="1:13" x14ac:dyDescent="0.25">
      <c r="A4534"/>
      <c r="B4534" s="1"/>
      <c r="C4534"/>
      <c r="D4534"/>
      <c r="E4534" s="76"/>
      <c r="F4534" s="76"/>
      <c r="G4534" s="2"/>
      <c r="H4534" s="77"/>
      <c r="J4534" s="79" t="str">
        <f>IF(IF(IF(_xlfn.MAXIFS($F$2:$F4533,$C$2:$C4533,$C4534,$B$2:$B4533,$B4534,$A$2:$A4533,$A4534)=0,"",$E4534-_xlfn.MAXIFS($F$2:$F4533,$C$2:$C4533,$C4534,$B$2:$B4533,$B4534,$A$2:$A4533,$A4534))&lt;0,0,IF(_xlfn.MAXIFS($F$2:$F4533,$C$2:$C4533,$C4534,$B$2:$B4533,$B4534,$A$2:$A4533,$A4534)=0,"",$E4534-_xlfn.MAXIFS($F$2:$F4533,$C$2:$C4533,$C4534,$B$2:$B4533,$B4534,$A$2:$A4533,$A4534)))&gt;0.25,"",IF(IF(_xlfn.MAXIFS($F$2:$F4533,$C$2:$C4533,$C4534,$B$2:$B4533,$B4534,$A$2:$A4533,$A4534)=0,"",$E4534-_xlfn.MAXIFS($F$2:$F4533,$C$2:$C4533,$C4534,$B$2:$B4533,$B4534,$A$2:$A4533,$A4534))&lt;0,0,IF(_xlfn.MAXIFS($F$2:$F4533,$C$2:$C4533,$C4534,$B$2:$B4533,$B4534,$A$2:$A4533,$A4534)=0,"",$E4534-_xlfn.MAXIFS($F$2:$F4533,$C$2:$C4533,$C4534,$B$2:$B4533,$B4534,$A$2:$A4533,$A4534))))</f>
        <v/>
      </c>
      <c r="K4534" s="6" t="str">
        <f t="shared" si="211"/>
        <v/>
      </c>
      <c r="L4534" s="6" t="str">
        <f t="shared" si="212"/>
        <v/>
      </c>
      <c r="M4534" s="6" t="str">
        <f t="shared" si="210"/>
        <v/>
      </c>
    </row>
    <row r="4535" spans="1:13" x14ac:dyDescent="0.25">
      <c r="A4535"/>
      <c r="B4535" s="1"/>
      <c r="C4535"/>
      <c r="D4535"/>
      <c r="E4535" s="76"/>
      <c r="F4535" s="76"/>
      <c r="G4535" s="2"/>
      <c r="H4535" s="77"/>
      <c r="J4535" s="79" t="str">
        <f>IF(IF(IF(_xlfn.MAXIFS($F$2:$F4534,$C$2:$C4534,$C4535,$B$2:$B4534,$B4535,$A$2:$A4534,$A4535)=0,"",$E4535-_xlfn.MAXIFS($F$2:$F4534,$C$2:$C4534,$C4535,$B$2:$B4534,$B4535,$A$2:$A4534,$A4535))&lt;0,0,IF(_xlfn.MAXIFS($F$2:$F4534,$C$2:$C4534,$C4535,$B$2:$B4534,$B4535,$A$2:$A4534,$A4535)=0,"",$E4535-_xlfn.MAXIFS($F$2:$F4534,$C$2:$C4534,$C4535,$B$2:$B4534,$B4535,$A$2:$A4534,$A4535)))&gt;0.25,"",IF(IF(_xlfn.MAXIFS($F$2:$F4534,$C$2:$C4534,$C4535,$B$2:$B4534,$B4535,$A$2:$A4534,$A4535)=0,"",$E4535-_xlfn.MAXIFS($F$2:$F4534,$C$2:$C4534,$C4535,$B$2:$B4534,$B4535,$A$2:$A4534,$A4535))&lt;0,0,IF(_xlfn.MAXIFS($F$2:$F4534,$C$2:$C4534,$C4535,$B$2:$B4534,$B4535,$A$2:$A4534,$A4535)=0,"",$E4535-_xlfn.MAXIFS($F$2:$F4534,$C$2:$C4534,$C4535,$B$2:$B4534,$B4535,$A$2:$A4534,$A4535))))</f>
        <v/>
      </c>
      <c r="K4535" s="6" t="str">
        <f t="shared" si="211"/>
        <v/>
      </c>
      <c r="L4535" s="6" t="str">
        <f t="shared" si="212"/>
        <v/>
      </c>
      <c r="M4535" s="6" t="str">
        <f t="shared" si="210"/>
        <v/>
      </c>
    </row>
    <row r="4536" spans="1:13" x14ac:dyDescent="0.25">
      <c r="A4536"/>
      <c r="B4536" s="1"/>
      <c r="C4536"/>
      <c r="D4536"/>
      <c r="E4536" s="76"/>
      <c r="F4536" s="76"/>
      <c r="G4536" s="2"/>
      <c r="H4536" s="77"/>
      <c r="J4536" s="79" t="str">
        <f>IF(IF(IF(_xlfn.MAXIFS($F$2:$F4535,$C$2:$C4535,$C4536,$B$2:$B4535,$B4536,$A$2:$A4535,$A4536)=0,"",$E4536-_xlfn.MAXIFS($F$2:$F4535,$C$2:$C4535,$C4536,$B$2:$B4535,$B4536,$A$2:$A4535,$A4536))&lt;0,0,IF(_xlfn.MAXIFS($F$2:$F4535,$C$2:$C4535,$C4536,$B$2:$B4535,$B4536,$A$2:$A4535,$A4536)=0,"",$E4536-_xlfn.MAXIFS($F$2:$F4535,$C$2:$C4535,$C4536,$B$2:$B4535,$B4536,$A$2:$A4535,$A4536)))&gt;0.25,"",IF(IF(_xlfn.MAXIFS($F$2:$F4535,$C$2:$C4535,$C4536,$B$2:$B4535,$B4536,$A$2:$A4535,$A4536)=0,"",$E4536-_xlfn.MAXIFS($F$2:$F4535,$C$2:$C4535,$C4536,$B$2:$B4535,$B4536,$A$2:$A4535,$A4536))&lt;0,0,IF(_xlfn.MAXIFS($F$2:$F4535,$C$2:$C4535,$C4536,$B$2:$B4535,$B4536,$A$2:$A4535,$A4536)=0,"",$E4536-_xlfn.MAXIFS($F$2:$F4535,$C$2:$C4535,$C4536,$B$2:$B4535,$B4536,$A$2:$A4535,$A4536))))</f>
        <v/>
      </c>
      <c r="K4536" s="6" t="str">
        <f t="shared" si="211"/>
        <v/>
      </c>
      <c r="L4536" s="6" t="str">
        <f t="shared" si="212"/>
        <v/>
      </c>
      <c r="M4536" s="6" t="str">
        <f t="shared" si="210"/>
        <v/>
      </c>
    </row>
    <row r="4537" spans="1:13" x14ac:dyDescent="0.25">
      <c r="A4537"/>
      <c r="B4537" s="1"/>
      <c r="C4537"/>
      <c r="D4537"/>
      <c r="E4537" s="76"/>
      <c r="F4537" s="76"/>
      <c r="G4537" s="2"/>
      <c r="H4537" s="77"/>
      <c r="J4537" s="79" t="str">
        <f>IF(IF(IF(_xlfn.MAXIFS($F$2:$F4536,$C$2:$C4536,$C4537,$B$2:$B4536,$B4537,$A$2:$A4536,$A4537)=0,"",$E4537-_xlfn.MAXIFS($F$2:$F4536,$C$2:$C4536,$C4537,$B$2:$B4536,$B4537,$A$2:$A4536,$A4537))&lt;0,0,IF(_xlfn.MAXIFS($F$2:$F4536,$C$2:$C4536,$C4537,$B$2:$B4536,$B4537,$A$2:$A4536,$A4537)=0,"",$E4537-_xlfn.MAXIFS($F$2:$F4536,$C$2:$C4536,$C4537,$B$2:$B4536,$B4537,$A$2:$A4536,$A4537)))&gt;0.25,"",IF(IF(_xlfn.MAXIFS($F$2:$F4536,$C$2:$C4536,$C4537,$B$2:$B4536,$B4537,$A$2:$A4536,$A4537)=0,"",$E4537-_xlfn.MAXIFS($F$2:$F4536,$C$2:$C4536,$C4537,$B$2:$B4536,$B4537,$A$2:$A4536,$A4537))&lt;0,0,IF(_xlfn.MAXIFS($F$2:$F4536,$C$2:$C4536,$C4537,$B$2:$B4536,$B4537,$A$2:$A4536,$A4537)=0,"",$E4537-_xlfn.MAXIFS($F$2:$F4536,$C$2:$C4536,$C4537,$B$2:$B4536,$B4537,$A$2:$A4536,$A4537))))</f>
        <v/>
      </c>
      <c r="K4537" s="6" t="str">
        <f t="shared" si="211"/>
        <v/>
      </c>
      <c r="L4537" s="6" t="str">
        <f t="shared" si="212"/>
        <v/>
      </c>
      <c r="M4537" s="6" t="str">
        <f t="shared" si="210"/>
        <v/>
      </c>
    </row>
    <row r="4538" spans="1:13" x14ac:dyDescent="0.25">
      <c r="A4538"/>
      <c r="B4538" s="1"/>
      <c r="C4538"/>
      <c r="D4538"/>
      <c r="E4538" s="76"/>
      <c r="F4538" s="76"/>
      <c r="G4538" s="2"/>
      <c r="H4538" s="77"/>
      <c r="J4538" s="79" t="str">
        <f>IF(IF(IF(_xlfn.MAXIFS($F$2:$F4537,$C$2:$C4537,$C4538,$B$2:$B4537,$B4538,$A$2:$A4537,$A4538)=0,"",$E4538-_xlfn.MAXIFS($F$2:$F4537,$C$2:$C4537,$C4538,$B$2:$B4537,$B4538,$A$2:$A4537,$A4538))&lt;0,0,IF(_xlfn.MAXIFS($F$2:$F4537,$C$2:$C4537,$C4538,$B$2:$B4537,$B4538,$A$2:$A4537,$A4538)=0,"",$E4538-_xlfn.MAXIFS($F$2:$F4537,$C$2:$C4537,$C4538,$B$2:$B4537,$B4538,$A$2:$A4537,$A4538)))&gt;0.25,"",IF(IF(_xlfn.MAXIFS($F$2:$F4537,$C$2:$C4537,$C4538,$B$2:$B4537,$B4538,$A$2:$A4537,$A4538)=0,"",$E4538-_xlfn.MAXIFS($F$2:$F4537,$C$2:$C4537,$C4538,$B$2:$B4537,$B4538,$A$2:$A4537,$A4538))&lt;0,0,IF(_xlfn.MAXIFS($F$2:$F4537,$C$2:$C4537,$C4538,$B$2:$B4537,$B4538,$A$2:$A4537,$A4538)=0,"",$E4538-_xlfn.MAXIFS($F$2:$F4537,$C$2:$C4537,$C4538,$B$2:$B4537,$B4538,$A$2:$A4537,$A4538))))</f>
        <v/>
      </c>
      <c r="K4538" s="6" t="str">
        <f t="shared" si="211"/>
        <v/>
      </c>
      <c r="L4538" s="6" t="str">
        <f t="shared" si="212"/>
        <v/>
      </c>
      <c r="M4538" s="6" t="str">
        <f t="shared" si="210"/>
        <v/>
      </c>
    </row>
    <row r="4539" spans="1:13" x14ac:dyDescent="0.25">
      <c r="A4539"/>
      <c r="B4539" s="1"/>
      <c r="C4539"/>
      <c r="D4539"/>
      <c r="E4539" s="76"/>
      <c r="F4539" s="76"/>
      <c r="G4539" s="2"/>
      <c r="H4539" s="77"/>
      <c r="J4539" s="79" t="str">
        <f>IF(IF(IF(_xlfn.MAXIFS($F$2:$F4538,$C$2:$C4538,$C4539,$B$2:$B4538,$B4539,$A$2:$A4538,$A4539)=0,"",$E4539-_xlfn.MAXIFS($F$2:$F4538,$C$2:$C4538,$C4539,$B$2:$B4538,$B4539,$A$2:$A4538,$A4539))&lt;0,0,IF(_xlfn.MAXIFS($F$2:$F4538,$C$2:$C4538,$C4539,$B$2:$B4538,$B4539,$A$2:$A4538,$A4539)=0,"",$E4539-_xlfn.MAXIFS($F$2:$F4538,$C$2:$C4538,$C4539,$B$2:$B4538,$B4539,$A$2:$A4538,$A4539)))&gt;0.25,"",IF(IF(_xlfn.MAXIFS($F$2:$F4538,$C$2:$C4538,$C4539,$B$2:$B4538,$B4539,$A$2:$A4538,$A4539)=0,"",$E4539-_xlfn.MAXIFS($F$2:$F4538,$C$2:$C4538,$C4539,$B$2:$B4538,$B4539,$A$2:$A4538,$A4539))&lt;0,0,IF(_xlfn.MAXIFS($F$2:$F4538,$C$2:$C4538,$C4539,$B$2:$B4538,$B4539,$A$2:$A4538,$A4539)=0,"",$E4539-_xlfn.MAXIFS($F$2:$F4538,$C$2:$C4538,$C4539,$B$2:$B4538,$B4539,$A$2:$A4538,$A4539))))</f>
        <v/>
      </c>
      <c r="K4539" s="6" t="str">
        <f t="shared" si="211"/>
        <v/>
      </c>
      <c r="L4539" s="6" t="str">
        <f t="shared" si="212"/>
        <v/>
      </c>
      <c r="M4539" s="6" t="str">
        <f t="shared" si="210"/>
        <v/>
      </c>
    </row>
    <row r="4540" spans="1:13" x14ac:dyDescent="0.25">
      <c r="A4540"/>
      <c r="B4540" s="1"/>
      <c r="C4540"/>
      <c r="D4540"/>
      <c r="E4540" s="76"/>
      <c r="F4540" s="76"/>
      <c r="G4540" s="2"/>
      <c r="H4540" s="77"/>
      <c r="J4540" s="79" t="str">
        <f>IF(IF(IF(_xlfn.MAXIFS($F$2:$F4539,$C$2:$C4539,$C4540,$B$2:$B4539,$B4540,$A$2:$A4539,$A4540)=0,"",$E4540-_xlfn.MAXIFS($F$2:$F4539,$C$2:$C4539,$C4540,$B$2:$B4539,$B4540,$A$2:$A4539,$A4540))&lt;0,0,IF(_xlfn.MAXIFS($F$2:$F4539,$C$2:$C4539,$C4540,$B$2:$B4539,$B4540,$A$2:$A4539,$A4540)=0,"",$E4540-_xlfn.MAXIFS($F$2:$F4539,$C$2:$C4539,$C4540,$B$2:$B4539,$B4540,$A$2:$A4539,$A4540)))&gt;0.25,"",IF(IF(_xlfn.MAXIFS($F$2:$F4539,$C$2:$C4539,$C4540,$B$2:$B4539,$B4540,$A$2:$A4539,$A4540)=0,"",$E4540-_xlfn.MAXIFS($F$2:$F4539,$C$2:$C4539,$C4540,$B$2:$B4539,$B4540,$A$2:$A4539,$A4540))&lt;0,0,IF(_xlfn.MAXIFS($F$2:$F4539,$C$2:$C4539,$C4540,$B$2:$B4539,$B4540,$A$2:$A4539,$A4540)=0,"",$E4540-_xlfn.MAXIFS($F$2:$F4539,$C$2:$C4539,$C4540,$B$2:$B4539,$B4540,$A$2:$A4539,$A4540))))</f>
        <v/>
      </c>
      <c r="K4540" s="6" t="str">
        <f t="shared" si="211"/>
        <v/>
      </c>
      <c r="L4540" s="6" t="str">
        <f t="shared" si="212"/>
        <v/>
      </c>
      <c r="M4540" s="6" t="str">
        <f t="shared" si="210"/>
        <v/>
      </c>
    </row>
    <row r="4541" spans="1:13" x14ac:dyDescent="0.25">
      <c r="A4541"/>
      <c r="B4541" s="1"/>
      <c r="C4541"/>
      <c r="D4541"/>
      <c r="E4541" s="76"/>
      <c r="F4541" s="76"/>
      <c r="G4541" s="2"/>
      <c r="H4541" s="77"/>
      <c r="J4541" s="79" t="str">
        <f>IF(IF(IF(_xlfn.MAXIFS($F$2:$F4540,$C$2:$C4540,$C4541,$B$2:$B4540,$B4541,$A$2:$A4540,$A4541)=0,"",$E4541-_xlfn.MAXIFS($F$2:$F4540,$C$2:$C4540,$C4541,$B$2:$B4540,$B4541,$A$2:$A4540,$A4541))&lt;0,0,IF(_xlfn.MAXIFS($F$2:$F4540,$C$2:$C4540,$C4541,$B$2:$B4540,$B4541,$A$2:$A4540,$A4541)=0,"",$E4541-_xlfn.MAXIFS($F$2:$F4540,$C$2:$C4540,$C4541,$B$2:$B4540,$B4541,$A$2:$A4540,$A4541)))&gt;0.25,"",IF(IF(_xlfn.MAXIFS($F$2:$F4540,$C$2:$C4540,$C4541,$B$2:$B4540,$B4541,$A$2:$A4540,$A4541)=0,"",$E4541-_xlfn.MAXIFS($F$2:$F4540,$C$2:$C4540,$C4541,$B$2:$B4540,$B4541,$A$2:$A4540,$A4541))&lt;0,0,IF(_xlfn.MAXIFS($F$2:$F4540,$C$2:$C4540,$C4541,$B$2:$B4540,$B4541,$A$2:$A4540,$A4541)=0,"",$E4541-_xlfn.MAXIFS($F$2:$F4540,$C$2:$C4540,$C4541,$B$2:$B4540,$B4541,$A$2:$A4540,$A4541))))</f>
        <v/>
      </c>
      <c r="K4541" s="6" t="str">
        <f t="shared" si="211"/>
        <v/>
      </c>
      <c r="L4541" s="6" t="str">
        <f t="shared" si="212"/>
        <v/>
      </c>
      <c r="M4541" s="6" t="str">
        <f t="shared" si="210"/>
        <v/>
      </c>
    </row>
    <row r="4542" spans="1:13" x14ac:dyDescent="0.25">
      <c r="A4542"/>
      <c r="B4542" s="1"/>
      <c r="C4542"/>
      <c r="D4542"/>
      <c r="E4542" s="76"/>
      <c r="F4542" s="76"/>
      <c r="G4542" s="2"/>
      <c r="H4542" s="77"/>
      <c r="J4542" s="79" t="str">
        <f>IF(IF(IF(_xlfn.MAXIFS($F$2:$F4541,$C$2:$C4541,$C4542,$B$2:$B4541,$B4542,$A$2:$A4541,$A4542)=0,"",$E4542-_xlfn.MAXIFS($F$2:$F4541,$C$2:$C4541,$C4542,$B$2:$B4541,$B4542,$A$2:$A4541,$A4542))&lt;0,0,IF(_xlfn.MAXIFS($F$2:$F4541,$C$2:$C4541,$C4542,$B$2:$B4541,$B4542,$A$2:$A4541,$A4542)=0,"",$E4542-_xlfn.MAXIFS($F$2:$F4541,$C$2:$C4541,$C4542,$B$2:$B4541,$B4542,$A$2:$A4541,$A4542)))&gt;0.25,"",IF(IF(_xlfn.MAXIFS($F$2:$F4541,$C$2:$C4541,$C4542,$B$2:$B4541,$B4542,$A$2:$A4541,$A4542)=0,"",$E4542-_xlfn.MAXIFS($F$2:$F4541,$C$2:$C4541,$C4542,$B$2:$B4541,$B4542,$A$2:$A4541,$A4542))&lt;0,0,IF(_xlfn.MAXIFS($F$2:$F4541,$C$2:$C4541,$C4542,$B$2:$B4541,$B4542,$A$2:$A4541,$A4542)=0,"",$E4542-_xlfn.MAXIFS($F$2:$F4541,$C$2:$C4541,$C4542,$B$2:$B4541,$B4542,$A$2:$A4541,$A4542))))</f>
        <v/>
      </c>
      <c r="K4542" s="6" t="str">
        <f t="shared" si="211"/>
        <v/>
      </c>
      <c r="L4542" s="6" t="str">
        <f t="shared" si="212"/>
        <v/>
      </c>
      <c r="M4542" s="6" t="str">
        <f t="shared" si="210"/>
        <v/>
      </c>
    </row>
    <row r="4543" spans="1:13" x14ac:dyDescent="0.25">
      <c r="A4543"/>
      <c r="B4543" s="1"/>
      <c r="C4543"/>
      <c r="D4543"/>
      <c r="E4543" s="76"/>
      <c r="F4543" s="76"/>
      <c r="G4543" s="2"/>
      <c r="H4543" s="77"/>
      <c r="J4543" s="79" t="str">
        <f>IF(IF(IF(_xlfn.MAXIFS($F$2:$F4542,$C$2:$C4542,$C4543,$B$2:$B4542,$B4543,$A$2:$A4542,$A4543)=0,"",$E4543-_xlfn.MAXIFS($F$2:$F4542,$C$2:$C4542,$C4543,$B$2:$B4542,$B4543,$A$2:$A4542,$A4543))&lt;0,0,IF(_xlfn.MAXIFS($F$2:$F4542,$C$2:$C4542,$C4543,$B$2:$B4542,$B4543,$A$2:$A4542,$A4543)=0,"",$E4543-_xlfn.MAXIFS($F$2:$F4542,$C$2:$C4542,$C4543,$B$2:$B4542,$B4543,$A$2:$A4542,$A4543)))&gt;0.25,"",IF(IF(_xlfn.MAXIFS($F$2:$F4542,$C$2:$C4542,$C4543,$B$2:$B4542,$B4543,$A$2:$A4542,$A4543)=0,"",$E4543-_xlfn.MAXIFS($F$2:$F4542,$C$2:$C4542,$C4543,$B$2:$B4542,$B4543,$A$2:$A4542,$A4543))&lt;0,0,IF(_xlfn.MAXIFS($F$2:$F4542,$C$2:$C4542,$C4543,$B$2:$B4542,$B4543,$A$2:$A4542,$A4543)=0,"",$E4543-_xlfn.MAXIFS($F$2:$F4542,$C$2:$C4542,$C4543,$B$2:$B4542,$B4543,$A$2:$A4542,$A4543))))</f>
        <v/>
      </c>
      <c r="K4543" s="6" t="str">
        <f t="shared" si="211"/>
        <v/>
      </c>
      <c r="L4543" s="6" t="str">
        <f t="shared" si="212"/>
        <v/>
      </c>
      <c r="M4543" s="6" t="str">
        <f t="shared" si="210"/>
        <v/>
      </c>
    </row>
    <row r="4544" spans="1:13" x14ac:dyDescent="0.25">
      <c r="A4544"/>
      <c r="B4544" s="1"/>
      <c r="C4544"/>
      <c r="D4544"/>
      <c r="E4544" s="76"/>
      <c r="F4544" s="76"/>
      <c r="G4544" s="2"/>
      <c r="H4544" s="77"/>
      <c r="J4544" s="79" t="str">
        <f>IF(IF(IF(_xlfn.MAXIFS($F$2:$F4543,$C$2:$C4543,$C4544,$B$2:$B4543,$B4544,$A$2:$A4543,$A4544)=0,"",$E4544-_xlfn.MAXIFS($F$2:$F4543,$C$2:$C4543,$C4544,$B$2:$B4543,$B4544,$A$2:$A4543,$A4544))&lt;0,0,IF(_xlfn.MAXIFS($F$2:$F4543,$C$2:$C4543,$C4544,$B$2:$B4543,$B4544,$A$2:$A4543,$A4544)=0,"",$E4544-_xlfn.MAXIFS($F$2:$F4543,$C$2:$C4543,$C4544,$B$2:$B4543,$B4544,$A$2:$A4543,$A4544)))&gt;0.25,"",IF(IF(_xlfn.MAXIFS($F$2:$F4543,$C$2:$C4543,$C4544,$B$2:$B4543,$B4544,$A$2:$A4543,$A4544)=0,"",$E4544-_xlfn.MAXIFS($F$2:$F4543,$C$2:$C4543,$C4544,$B$2:$B4543,$B4544,$A$2:$A4543,$A4544))&lt;0,0,IF(_xlfn.MAXIFS($F$2:$F4543,$C$2:$C4543,$C4544,$B$2:$B4543,$B4544,$A$2:$A4543,$A4544)=0,"",$E4544-_xlfn.MAXIFS($F$2:$F4543,$C$2:$C4543,$C4544,$B$2:$B4543,$B4544,$A$2:$A4543,$A4544))))</f>
        <v/>
      </c>
      <c r="K4544" s="6" t="str">
        <f t="shared" si="211"/>
        <v/>
      </c>
      <c r="L4544" s="6" t="str">
        <f t="shared" si="212"/>
        <v/>
      </c>
      <c r="M4544" s="6" t="str">
        <f t="shared" si="210"/>
        <v/>
      </c>
    </row>
    <row r="4545" spans="1:13" x14ac:dyDescent="0.25">
      <c r="A4545"/>
      <c r="B4545" s="1"/>
      <c r="C4545"/>
      <c r="D4545"/>
      <c r="E4545" s="76"/>
      <c r="F4545" s="76"/>
      <c r="G4545" s="2"/>
      <c r="H4545" s="77"/>
      <c r="J4545" s="79" t="str">
        <f>IF(IF(IF(_xlfn.MAXIFS($F$2:$F4544,$C$2:$C4544,$C4545,$B$2:$B4544,$B4545,$A$2:$A4544,$A4545)=0,"",$E4545-_xlfn.MAXIFS($F$2:$F4544,$C$2:$C4544,$C4545,$B$2:$B4544,$B4545,$A$2:$A4544,$A4545))&lt;0,0,IF(_xlfn.MAXIFS($F$2:$F4544,$C$2:$C4544,$C4545,$B$2:$B4544,$B4545,$A$2:$A4544,$A4545)=0,"",$E4545-_xlfn.MAXIFS($F$2:$F4544,$C$2:$C4544,$C4545,$B$2:$B4544,$B4545,$A$2:$A4544,$A4545)))&gt;0.25,"",IF(IF(_xlfn.MAXIFS($F$2:$F4544,$C$2:$C4544,$C4545,$B$2:$B4544,$B4545,$A$2:$A4544,$A4545)=0,"",$E4545-_xlfn.MAXIFS($F$2:$F4544,$C$2:$C4544,$C4545,$B$2:$B4544,$B4545,$A$2:$A4544,$A4545))&lt;0,0,IF(_xlfn.MAXIFS($F$2:$F4544,$C$2:$C4544,$C4545,$B$2:$B4544,$B4545,$A$2:$A4544,$A4545)=0,"",$E4545-_xlfn.MAXIFS($F$2:$F4544,$C$2:$C4544,$C4545,$B$2:$B4544,$B4545,$A$2:$A4544,$A4545))))</f>
        <v/>
      </c>
      <c r="K4545" s="6" t="str">
        <f t="shared" si="211"/>
        <v/>
      </c>
      <c r="L4545" s="6" t="str">
        <f t="shared" si="212"/>
        <v/>
      </c>
      <c r="M4545" s="6" t="str">
        <f t="shared" si="210"/>
        <v/>
      </c>
    </row>
    <row r="4546" spans="1:13" x14ac:dyDescent="0.25">
      <c r="A4546"/>
      <c r="B4546" s="1"/>
      <c r="C4546"/>
      <c r="D4546"/>
      <c r="E4546" s="76"/>
      <c r="F4546" s="76"/>
      <c r="G4546" s="2"/>
      <c r="H4546" s="77"/>
      <c r="J4546" s="79" t="str">
        <f>IF(IF(IF(_xlfn.MAXIFS($F$2:$F4545,$C$2:$C4545,$C4546,$B$2:$B4545,$B4546,$A$2:$A4545,$A4546)=0,"",$E4546-_xlfn.MAXIFS($F$2:$F4545,$C$2:$C4545,$C4546,$B$2:$B4545,$B4546,$A$2:$A4545,$A4546))&lt;0,0,IF(_xlfn.MAXIFS($F$2:$F4545,$C$2:$C4545,$C4546,$B$2:$B4545,$B4546,$A$2:$A4545,$A4546)=0,"",$E4546-_xlfn.MAXIFS($F$2:$F4545,$C$2:$C4545,$C4546,$B$2:$B4545,$B4546,$A$2:$A4545,$A4546)))&gt;0.25,"",IF(IF(_xlfn.MAXIFS($F$2:$F4545,$C$2:$C4545,$C4546,$B$2:$B4545,$B4546,$A$2:$A4545,$A4546)=0,"",$E4546-_xlfn.MAXIFS($F$2:$F4545,$C$2:$C4545,$C4546,$B$2:$B4545,$B4546,$A$2:$A4545,$A4546))&lt;0,0,IF(_xlfn.MAXIFS($F$2:$F4545,$C$2:$C4545,$C4546,$B$2:$B4545,$B4546,$A$2:$A4545,$A4546)=0,"",$E4546-_xlfn.MAXIFS($F$2:$F4545,$C$2:$C4545,$C4546,$B$2:$B4545,$B4546,$A$2:$A4545,$A4546))))</f>
        <v/>
      </c>
      <c r="K4546" s="6" t="str">
        <f t="shared" si="211"/>
        <v/>
      </c>
      <c r="L4546" s="6" t="str">
        <f t="shared" si="212"/>
        <v/>
      </c>
      <c r="M4546" s="6" t="str">
        <f t="shared" ref="M4546:M4609" si="213">IF($A4546="","",IF(AND($K4546&gt;=10,$K4546&lt;=13),"Y",IF(AND($K4546=14,$L4546="EARLY"),"Y","N")))</f>
        <v/>
      </c>
    </row>
    <row r="4547" spans="1:13" x14ac:dyDescent="0.25">
      <c r="A4547"/>
      <c r="B4547" s="1"/>
      <c r="C4547"/>
      <c r="D4547"/>
      <c r="E4547" s="76"/>
      <c r="F4547" s="76"/>
      <c r="G4547" s="2"/>
      <c r="H4547" s="77"/>
      <c r="J4547" s="79" t="str">
        <f>IF(IF(IF(_xlfn.MAXIFS($F$2:$F4546,$C$2:$C4546,$C4547,$B$2:$B4546,$B4547,$A$2:$A4546,$A4547)=0,"",$E4547-_xlfn.MAXIFS($F$2:$F4546,$C$2:$C4546,$C4547,$B$2:$B4546,$B4547,$A$2:$A4546,$A4547))&lt;0,0,IF(_xlfn.MAXIFS($F$2:$F4546,$C$2:$C4546,$C4547,$B$2:$B4546,$B4547,$A$2:$A4546,$A4547)=0,"",$E4547-_xlfn.MAXIFS($F$2:$F4546,$C$2:$C4546,$C4547,$B$2:$B4546,$B4547,$A$2:$A4546,$A4547)))&gt;0.25,"",IF(IF(_xlfn.MAXIFS($F$2:$F4546,$C$2:$C4546,$C4547,$B$2:$B4546,$B4547,$A$2:$A4546,$A4547)=0,"",$E4547-_xlfn.MAXIFS($F$2:$F4546,$C$2:$C4546,$C4547,$B$2:$B4546,$B4547,$A$2:$A4546,$A4547))&lt;0,0,IF(_xlfn.MAXIFS($F$2:$F4546,$C$2:$C4546,$C4547,$B$2:$B4546,$B4547,$A$2:$A4546,$A4547)=0,"",$E4547-_xlfn.MAXIFS($F$2:$F4546,$C$2:$C4546,$C4547,$B$2:$B4546,$B4547,$A$2:$A4546,$A4547))))</f>
        <v/>
      </c>
      <c r="K4547" s="6" t="str">
        <f t="shared" ref="K4547:K4610" si="214">IF($J4547="","",IF(HOUR($E4547)&gt;19,19,IF(HOUR($E4547)&lt;5,5,HOUR($E4547))))</f>
        <v/>
      </c>
      <c r="L4547" s="6" t="str">
        <f t="shared" ref="L4547:L4610" si="215">IF($J4547="","",IF(MINUTE($E4547)&lt;30,"EARLY","LATE"))</f>
        <v/>
      </c>
      <c r="M4547" s="6" t="str">
        <f t="shared" si="213"/>
        <v/>
      </c>
    </row>
    <row r="4548" spans="1:13" x14ac:dyDescent="0.25">
      <c r="A4548"/>
      <c r="B4548" s="1"/>
      <c r="C4548"/>
      <c r="D4548"/>
      <c r="E4548" s="76"/>
      <c r="F4548" s="76"/>
      <c r="G4548" s="2"/>
      <c r="H4548" s="77"/>
      <c r="J4548" s="79" t="str">
        <f>IF(IF(IF(_xlfn.MAXIFS($F$2:$F4547,$C$2:$C4547,$C4548,$B$2:$B4547,$B4548,$A$2:$A4547,$A4548)=0,"",$E4548-_xlfn.MAXIFS($F$2:$F4547,$C$2:$C4547,$C4548,$B$2:$B4547,$B4548,$A$2:$A4547,$A4548))&lt;0,0,IF(_xlfn.MAXIFS($F$2:$F4547,$C$2:$C4547,$C4548,$B$2:$B4547,$B4548,$A$2:$A4547,$A4548)=0,"",$E4548-_xlfn.MAXIFS($F$2:$F4547,$C$2:$C4547,$C4548,$B$2:$B4547,$B4548,$A$2:$A4547,$A4548)))&gt;0.25,"",IF(IF(_xlfn.MAXIFS($F$2:$F4547,$C$2:$C4547,$C4548,$B$2:$B4547,$B4548,$A$2:$A4547,$A4548)=0,"",$E4548-_xlfn.MAXIFS($F$2:$F4547,$C$2:$C4547,$C4548,$B$2:$B4547,$B4548,$A$2:$A4547,$A4548))&lt;0,0,IF(_xlfn.MAXIFS($F$2:$F4547,$C$2:$C4547,$C4548,$B$2:$B4547,$B4548,$A$2:$A4547,$A4548)=0,"",$E4548-_xlfn.MAXIFS($F$2:$F4547,$C$2:$C4547,$C4548,$B$2:$B4547,$B4548,$A$2:$A4547,$A4548))))</f>
        <v/>
      </c>
      <c r="K4548" s="6" t="str">
        <f t="shared" si="214"/>
        <v/>
      </c>
      <c r="L4548" s="6" t="str">
        <f t="shared" si="215"/>
        <v/>
      </c>
      <c r="M4548" s="6" t="str">
        <f t="shared" si="213"/>
        <v/>
      </c>
    </row>
    <row r="4549" spans="1:13" x14ac:dyDescent="0.25">
      <c r="A4549"/>
      <c r="B4549" s="1"/>
      <c r="C4549"/>
      <c r="D4549"/>
      <c r="E4549" s="76"/>
      <c r="F4549" s="76"/>
      <c r="G4549" s="2"/>
      <c r="H4549" s="77"/>
      <c r="J4549" s="79" t="str">
        <f>IF(IF(IF(_xlfn.MAXIFS($F$2:$F4548,$C$2:$C4548,$C4549,$B$2:$B4548,$B4549,$A$2:$A4548,$A4549)=0,"",$E4549-_xlfn.MAXIFS($F$2:$F4548,$C$2:$C4548,$C4549,$B$2:$B4548,$B4549,$A$2:$A4548,$A4549))&lt;0,0,IF(_xlfn.MAXIFS($F$2:$F4548,$C$2:$C4548,$C4549,$B$2:$B4548,$B4549,$A$2:$A4548,$A4549)=0,"",$E4549-_xlfn.MAXIFS($F$2:$F4548,$C$2:$C4548,$C4549,$B$2:$B4548,$B4549,$A$2:$A4548,$A4549)))&gt;0.25,"",IF(IF(_xlfn.MAXIFS($F$2:$F4548,$C$2:$C4548,$C4549,$B$2:$B4548,$B4549,$A$2:$A4548,$A4549)=0,"",$E4549-_xlfn.MAXIFS($F$2:$F4548,$C$2:$C4548,$C4549,$B$2:$B4548,$B4549,$A$2:$A4548,$A4549))&lt;0,0,IF(_xlfn.MAXIFS($F$2:$F4548,$C$2:$C4548,$C4549,$B$2:$B4548,$B4549,$A$2:$A4548,$A4549)=0,"",$E4549-_xlfn.MAXIFS($F$2:$F4548,$C$2:$C4548,$C4549,$B$2:$B4548,$B4549,$A$2:$A4548,$A4549))))</f>
        <v/>
      </c>
      <c r="K4549" s="6" t="str">
        <f t="shared" si="214"/>
        <v/>
      </c>
      <c r="L4549" s="6" t="str">
        <f t="shared" si="215"/>
        <v/>
      </c>
      <c r="M4549" s="6" t="str">
        <f t="shared" si="213"/>
        <v/>
      </c>
    </row>
    <row r="4550" spans="1:13" x14ac:dyDescent="0.25">
      <c r="A4550"/>
      <c r="B4550" s="1"/>
      <c r="C4550"/>
      <c r="D4550"/>
      <c r="E4550" s="76"/>
      <c r="F4550" s="76"/>
      <c r="G4550" s="2"/>
      <c r="H4550" s="77"/>
      <c r="J4550" s="79" t="str">
        <f>IF(IF(IF(_xlfn.MAXIFS($F$2:$F4549,$C$2:$C4549,$C4550,$B$2:$B4549,$B4550,$A$2:$A4549,$A4550)=0,"",$E4550-_xlfn.MAXIFS($F$2:$F4549,$C$2:$C4549,$C4550,$B$2:$B4549,$B4550,$A$2:$A4549,$A4550))&lt;0,0,IF(_xlfn.MAXIFS($F$2:$F4549,$C$2:$C4549,$C4550,$B$2:$B4549,$B4550,$A$2:$A4549,$A4550)=0,"",$E4550-_xlfn.MAXIFS($F$2:$F4549,$C$2:$C4549,$C4550,$B$2:$B4549,$B4550,$A$2:$A4549,$A4550)))&gt;0.25,"",IF(IF(_xlfn.MAXIFS($F$2:$F4549,$C$2:$C4549,$C4550,$B$2:$B4549,$B4550,$A$2:$A4549,$A4550)=0,"",$E4550-_xlfn.MAXIFS($F$2:$F4549,$C$2:$C4549,$C4550,$B$2:$B4549,$B4550,$A$2:$A4549,$A4550))&lt;0,0,IF(_xlfn.MAXIFS($F$2:$F4549,$C$2:$C4549,$C4550,$B$2:$B4549,$B4550,$A$2:$A4549,$A4550)=0,"",$E4550-_xlfn.MAXIFS($F$2:$F4549,$C$2:$C4549,$C4550,$B$2:$B4549,$B4550,$A$2:$A4549,$A4550))))</f>
        <v/>
      </c>
      <c r="K4550" s="6" t="str">
        <f t="shared" si="214"/>
        <v/>
      </c>
      <c r="L4550" s="6" t="str">
        <f t="shared" si="215"/>
        <v/>
      </c>
      <c r="M4550" s="6" t="str">
        <f t="shared" si="213"/>
        <v/>
      </c>
    </row>
    <row r="4551" spans="1:13" x14ac:dyDescent="0.25">
      <c r="A4551"/>
      <c r="B4551" s="1"/>
      <c r="C4551"/>
      <c r="D4551"/>
      <c r="E4551" s="76"/>
      <c r="F4551" s="76"/>
      <c r="G4551" s="2"/>
      <c r="H4551" s="77"/>
      <c r="J4551" s="79" t="str">
        <f>IF(IF(IF(_xlfn.MAXIFS($F$2:$F4550,$C$2:$C4550,$C4551,$B$2:$B4550,$B4551,$A$2:$A4550,$A4551)=0,"",$E4551-_xlfn.MAXIFS($F$2:$F4550,$C$2:$C4550,$C4551,$B$2:$B4550,$B4551,$A$2:$A4550,$A4551))&lt;0,0,IF(_xlfn.MAXIFS($F$2:$F4550,$C$2:$C4550,$C4551,$B$2:$B4550,$B4551,$A$2:$A4550,$A4551)=0,"",$E4551-_xlfn.MAXIFS($F$2:$F4550,$C$2:$C4550,$C4551,$B$2:$B4550,$B4551,$A$2:$A4550,$A4551)))&gt;0.25,"",IF(IF(_xlfn.MAXIFS($F$2:$F4550,$C$2:$C4550,$C4551,$B$2:$B4550,$B4551,$A$2:$A4550,$A4551)=0,"",$E4551-_xlfn.MAXIFS($F$2:$F4550,$C$2:$C4550,$C4551,$B$2:$B4550,$B4551,$A$2:$A4550,$A4551))&lt;0,0,IF(_xlfn.MAXIFS($F$2:$F4550,$C$2:$C4550,$C4551,$B$2:$B4550,$B4551,$A$2:$A4550,$A4551)=0,"",$E4551-_xlfn.MAXIFS($F$2:$F4550,$C$2:$C4550,$C4551,$B$2:$B4550,$B4551,$A$2:$A4550,$A4551))))</f>
        <v/>
      </c>
      <c r="K4551" s="6" t="str">
        <f t="shared" si="214"/>
        <v/>
      </c>
      <c r="L4551" s="6" t="str">
        <f t="shared" si="215"/>
        <v/>
      </c>
      <c r="M4551" s="6" t="str">
        <f t="shared" si="213"/>
        <v/>
      </c>
    </row>
    <row r="4552" spans="1:13" x14ac:dyDescent="0.25">
      <c r="A4552"/>
      <c r="B4552" s="1"/>
      <c r="C4552"/>
      <c r="D4552"/>
      <c r="E4552" s="76"/>
      <c r="F4552" s="76"/>
      <c r="G4552" s="2"/>
      <c r="H4552" s="77"/>
      <c r="J4552" s="79" t="str">
        <f>IF(IF(IF(_xlfn.MAXIFS($F$2:$F4551,$C$2:$C4551,$C4552,$B$2:$B4551,$B4552,$A$2:$A4551,$A4552)=0,"",$E4552-_xlfn.MAXIFS($F$2:$F4551,$C$2:$C4551,$C4552,$B$2:$B4551,$B4552,$A$2:$A4551,$A4552))&lt;0,0,IF(_xlfn.MAXIFS($F$2:$F4551,$C$2:$C4551,$C4552,$B$2:$B4551,$B4552,$A$2:$A4551,$A4552)=0,"",$E4552-_xlfn.MAXIFS($F$2:$F4551,$C$2:$C4551,$C4552,$B$2:$B4551,$B4552,$A$2:$A4551,$A4552)))&gt;0.25,"",IF(IF(_xlfn.MAXIFS($F$2:$F4551,$C$2:$C4551,$C4552,$B$2:$B4551,$B4552,$A$2:$A4551,$A4552)=0,"",$E4552-_xlfn.MAXIFS($F$2:$F4551,$C$2:$C4551,$C4552,$B$2:$B4551,$B4552,$A$2:$A4551,$A4552))&lt;0,0,IF(_xlfn.MAXIFS($F$2:$F4551,$C$2:$C4551,$C4552,$B$2:$B4551,$B4552,$A$2:$A4551,$A4552)=0,"",$E4552-_xlfn.MAXIFS($F$2:$F4551,$C$2:$C4551,$C4552,$B$2:$B4551,$B4552,$A$2:$A4551,$A4552))))</f>
        <v/>
      </c>
      <c r="K4552" s="6" t="str">
        <f t="shared" si="214"/>
        <v/>
      </c>
      <c r="L4552" s="6" t="str">
        <f t="shared" si="215"/>
        <v/>
      </c>
      <c r="M4552" s="6" t="str">
        <f t="shared" si="213"/>
        <v/>
      </c>
    </row>
    <row r="4553" spans="1:13" x14ac:dyDescent="0.25">
      <c r="A4553"/>
      <c r="B4553" s="1"/>
      <c r="C4553"/>
      <c r="D4553"/>
      <c r="E4553" s="76"/>
      <c r="F4553" s="76"/>
      <c r="G4553" s="2"/>
      <c r="H4553" s="77"/>
      <c r="J4553" s="79" t="str">
        <f>IF(IF(IF(_xlfn.MAXIFS($F$2:$F4552,$C$2:$C4552,$C4553,$B$2:$B4552,$B4553,$A$2:$A4552,$A4553)=0,"",$E4553-_xlfn.MAXIFS($F$2:$F4552,$C$2:$C4552,$C4553,$B$2:$B4552,$B4553,$A$2:$A4552,$A4553))&lt;0,0,IF(_xlfn.MAXIFS($F$2:$F4552,$C$2:$C4552,$C4553,$B$2:$B4552,$B4553,$A$2:$A4552,$A4553)=0,"",$E4553-_xlfn.MAXIFS($F$2:$F4552,$C$2:$C4552,$C4553,$B$2:$B4552,$B4553,$A$2:$A4552,$A4553)))&gt;0.25,"",IF(IF(_xlfn.MAXIFS($F$2:$F4552,$C$2:$C4552,$C4553,$B$2:$B4552,$B4553,$A$2:$A4552,$A4553)=0,"",$E4553-_xlfn.MAXIFS($F$2:$F4552,$C$2:$C4552,$C4553,$B$2:$B4552,$B4553,$A$2:$A4552,$A4553))&lt;0,0,IF(_xlfn.MAXIFS($F$2:$F4552,$C$2:$C4552,$C4553,$B$2:$B4552,$B4553,$A$2:$A4552,$A4553)=0,"",$E4553-_xlfn.MAXIFS($F$2:$F4552,$C$2:$C4552,$C4553,$B$2:$B4552,$B4553,$A$2:$A4552,$A4553))))</f>
        <v/>
      </c>
      <c r="K4553" s="6" t="str">
        <f t="shared" si="214"/>
        <v/>
      </c>
      <c r="L4553" s="6" t="str">
        <f t="shared" si="215"/>
        <v/>
      </c>
      <c r="M4553" s="6" t="str">
        <f t="shared" si="213"/>
        <v/>
      </c>
    </row>
    <row r="4554" spans="1:13" x14ac:dyDescent="0.25">
      <c r="A4554"/>
      <c r="B4554" s="1"/>
      <c r="C4554"/>
      <c r="D4554"/>
      <c r="E4554" s="76"/>
      <c r="F4554" s="76"/>
      <c r="G4554" s="2"/>
      <c r="H4554" s="77"/>
      <c r="J4554" s="79" t="str">
        <f>IF(IF(IF(_xlfn.MAXIFS($F$2:$F4553,$C$2:$C4553,$C4554,$B$2:$B4553,$B4554,$A$2:$A4553,$A4554)=0,"",$E4554-_xlfn.MAXIFS($F$2:$F4553,$C$2:$C4553,$C4554,$B$2:$B4553,$B4554,$A$2:$A4553,$A4554))&lt;0,0,IF(_xlfn.MAXIFS($F$2:$F4553,$C$2:$C4553,$C4554,$B$2:$B4553,$B4554,$A$2:$A4553,$A4554)=0,"",$E4554-_xlfn.MAXIFS($F$2:$F4553,$C$2:$C4553,$C4554,$B$2:$B4553,$B4554,$A$2:$A4553,$A4554)))&gt;0.25,"",IF(IF(_xlfn.MAXIFS($F$2:$F4553,$C$2:$C4553,$C4554,$B$2:$B4553,$B4554,$A$2:$A4553,$A4554)=0,"",$E4554-_xlfn.MAXIFS($F$2:$F4553,$C$2:$C4553,$C4554,$B$2:$B4553,$B4554,$A$2:$A4553,$A4554))&lt;0,0,IF(_xlfn.MAXIFS($F$2:$F4553,$C$2:$C4553,$C4554,$B$2:$B4553,$B4554,$A$2:$A4553,$A4554)=0,"",$E4554-_xlfn.MAXIFS($F$2:$F4553,$C$2:$C4553,$C4554,$B$2:$B4553,$B4554,$A$2:$A4553,$A4554))))</f>
        <v/>
      </c>
      <c r="K4554" s="6" t="str">
        <f t="shared" si="214"/>
        <v/>
      </c>
      <c r="L4554" s="6" t="str">
        <f t="shared" si="215"/>
        <v/>
      </c>
      <c r="M4554" s="6" t="str">
        <f t="shared" si="213"/>
        <v/>
      </c>
    </row>
    <row r="4555" spans="1:13" x14ac:dyDescent="0.25">
      <c r="A4555"/>
      <c r="B4555" s="1"/>
      <c r="C4555"/>
      <c r="D4555"/>
      <c r="E4555" s="76"/>
      <c r="F4555" s="76"/>
      <c r="G4555" s="2"/>
      <c r="H4555" s="77"/>
      <c r="J4555" s="79" t="str">
        <f>IF(IF(IF(_xlfn.MAXIFS($F$2:$F4554,$C$2:$C4554,$C4555,$B$2:$B4554,$B4555,$A$2:$A4554,$A4555)=0,"",$E4555-_xlfn.MAXIFS($F$2:$F4554,$C$2:$C4554,$C4555,$B$2:$B4554,$B4555,$A$2:$A4554,$A4555))&lt;0,0,IF(_xlfn.MAXIFS($F$2:$F4554,$C$2:$C4554,$C4555,$B$2:$B4554,$B4555,$A$2:$A4554,$A4555)=0,"",$E4555-_xlfn.MAXIFS($F$2:$F4554,$C$2:$C4554,$C4555,$B$2:$B4554,$B4555,$A$2:$A4554,$A4555)))&gt;0.25,"",IF(IF(_xlfn.MAXIFS($F$2:$F4554,$C$2:$C4554,$C4555,$B$2:$B4554,$B4555,$A$2:$A4554,$A4555)=0,"",$E4555-_xlfn.MAXIFS($F$2:$F4554,$C$2:$C4554,$C4555,$B$2:$B4554,$B4555,$A$2:$A4554,$A4555))&lt;0,0,IF(_xlfn.MAXIFS($F$2:$F4554,$C$2:$C4554,$C4555,$B$2:$B4554,$B4555,$A$2:$A4554,$A4555)=0,"",$E4555-_xlfn.MAXIFS($F$2:$F4554,$C$2:$C4554,$C4555,$B$2:$B4554,$B4555,$A$2:$A4554,$A4555))))</f>
        <v/>
      </c>
      <c r="K4555" s="6" t="str">
        <f t="shared" si="214"/>
        <v/>
      </c>
      <c r="L4555" s="6" t="str">
        <f t="shared" si="215"/>
        <v/>
      </c>
      <c r="M4555" s="6" t="str">
        <f t="shared" si="213"/>
        <v/>
      </c>
    </row>
    <row r="4556" spans="1:13" x14ac:dyDescent="0.25">
      <c r="A4556"/>
      <c r="B4556" s="1"/>
      <c r="C4556"/>
      <c r="D4556"/>
      <c r="E4556" s="76"/>
      <c r="F4556" s="76"/>
      <c r="G4556" s="2"/>
      <c r="H4556" s="77"/>
      <c r="J4556" s="79" t="str">
        <f>IF(IF(IF(_xlfn.MAXIFS($F$2:$F4555,$C$2:$C4555,$C4556,$B$2:$B4555,$B4556,$A$2:$A4555,$A4556)=0,"",$E4556-_xlfn.MAXIFS($F$2:$F4555,$C$2:$C4555,$C4556,$B$2:$B4555,$B4556,$A$2:$A4555,$A4556))&lt;0,0,IF(_xlfn.MAXIFS($F$2:$F4555,$C$2:$C4555,$C4556,$B$2:$B4555,$B4556,$A$2:$A4555,$A4556)=0,"",$E4556-_xlfn.MAXIFS($F$2:$F4555,$C$2:$C4555,$C4556,$B$2:$B4555,$B4556,$A$2:$A4555,$A4556)))&gt;0.25,"",IF(IF(_xlfn.MAXIFS($F$2:$F4555,$C$2:$C4555,$C4556,$B$2:$B4555,$B4556,$A$2:$A4555,$A4556)=0,"",$E4556-_xlfn.MAXIFS($F$2:$F4555,$C$2:$C4555,$C4556,$B$2:$B4555,$B4556,$A$2:$A4555,$A4556))&lt;0,0,IF(_xlfn.MAXIFS($F$2:$F4555,$C$2:$C4555,$C4556,$B$2:$B4555,$B4556,$A$2:$A4555,$A4556)=0,"",$E4556-_xlfn.MAXIFS($F$2:$F4555,$C$2:$C4555,$C4556,$B$2:$B4555,$B4556,$A$2:$A4555,$A4556))))</f>
        <v/>
      </c>
      <c r="K4556" s="6" t="str">
        <f t="shared" si="214"/>
        <v/>
      </c>
      <c r="L4556" s="6" t="str">
        <f t="shared" si="215"/>
        <v/>
      </c>
      <c r="M4556" s="6" t="str">
        <f t="shared" si="213"/>
        <v/>
      </c>
    </row>
    <row r="4557" spans="1:13" x14ac:dyDescent="0.25">
      <c r="A4557"/>
      <c r="B4557" s="1"/>
      <c r="C4557"/>
      <c r="D4557"/>
      <c r="E4557" s="76"/>
      <c r="F4557" s="76"/>
      <c r="G4557" s="2"/>
      <c r="H4557" s="77"/>
      <c r="J4557" s="79" t="str">
        <f>IF(IF(IF(_xlfn.MAXIFS($F$2:$F4556,$C$2:$C4556,$C4557,$B$2:$B4556,$B4557,$A$2:$A4556,$A4557)=0,"",$E4557-_xlfn.MAXIFS($F$2:$F4556,$C$2:$C4556,$C4557,$B$2:$B4556,$B4557,$A$2:$A4556,$A4557))&lt;0,0,IF(_xlfn.MAXIFS($F$2:$F4556,$C$2:$C4556,$C4557,$B$2:$B4556,$B4557,$A$2:$A4556,$A4557)=0,"",$E4557-_xlfn.MAXIFS($F$2:$F4556,$C$2:$C4556,$C4557,$B$2:$B4556,$B4557,$A$2:$A4556,$A4557)))&gt;0.25,"",IF(IF(_xlfn.MAXIFS($F$2:$F4556,$C$2:$C4556,$C4557,$B$2:$B4556,$B4557,$A$2:$A4556,$A4557)=0,"",$E4557-_xlfn.MAXIFS($F$2:$F4556,$C$2:$C4556,$C4557,$B$2:$B4556,$B4557,$A$2:$A4556,$A4557))&lt;0,0,IF(_xlfn.MAXIFS($F$2:$F4556,$C$2:$C4556,$C4557,$B$2:$B4556,$B4557,$A$2:$A4556,$A4557)=0,"",$E4557-_xlfn.MAXIFS($F$2:$F4556,$C$2:$C4556,$C4557,$B$2:$B4556,$B4557,$A$2:$A4556,$A4557))))</f>
        <v/>
      </c>
      <c r="K4557" s="6" t="str">
        <f t="shared" si="214"/>
        <v/>
      </c>
      <c r="L4557" s="6" t="str">
        <f t="shared" si="215"/>
        <v/>
      </c>
      <c r="M4557" s="6" t="str">
        <f t="shared" si="213"/>
        <v/>
      </c>
    </row>
    <row r="4558" spans="1:13" x14ac:dyDescent="0.25">
      <c r="A4558"/>
      <c r="B4558" s="1"/>
      <c r="C4558"/>
      <c r="D4558"/>
      <c r="E4558" s="76"/>
      <c r="F4558" s="76"/>
      <c r="G4558" s="2"/>
      <c r="H4558" s="77"/>
      <c r="J4558" s="79" t="str">
        <f>IF(IF(IF(_xlfn.MAXIFS($F$2:$F4557,$C$2:$C4557,$C4558,$B$2:$B4557,$B4558,$A$2:$A4557,$A4558)=0,"",$E4558-_xlfn.MAXIFS($F$2:$F4557,$C$2:$C4557,$C4558,$B$2:$B4557,$B4558,$A$2:$A4557,$A4558))&lt;0,0,IF(_xlfn.MAXIFS($F$2:$F4557,$C$2:$C4557,$C4558,$B$2:$B4557,$B4558,$A$2:$A4557,$A4558)=0,"",$E4558-_xlfn.MAXIFS($F$2:$F4557,$C$2:$C4557,$C4558,$B$2:$B4557,$B4558,$A$2:$A4557,$A4558)))&gt;0.25,"",IF(IF(_xlfn.MAXIFS($F$2:$F4557,$C$2:$C4557,$C4558,$B$2:$B4557,$B4558,$A$2:$A4557,$A4558)=0,"",$E4558-_xlfn.MAXIFS($F$2:$F4557,$C$2:$C4557,$C4558,$B$2:$B4557,$B4558,$A$2:$A4557,$A4558))&lt;0,0,IF(_xlfn.MAXIFS($F$2:$F4557,$C$2:$C4557,$C4558,$B$2:$B4557,$B4558,$A$2:$A4557,$A4558)=0,"",$E4558-_xlfn.MAXIFS($F$2:$F4557,$C$2:$C4557,$C4558,$B$2:$B4557,$B4558,$A$2:$A4557,$A4558))))</f>
        <v/>
      </c>
      <c r="K4558" s="6" t="str">
        <f t="shared" si="214"/>
        <v/>
      </c>
      <c r="L4558" s="6" t="str">
        <f t="shared" si="215"/>
        <v/>
      </c>
      <c r="M4558" s="6" t="str">
        <f t="shared" si="213"/>
        <v/>
      </c>
    </row>
    <row r="4559" spans="1:13" x14ac:dyDescent="0.25">
      <c r="A4559"/>
      <c r="B4559" s="1"/>
      <c r="C4559"/>
      <c r="D4559"/>
      <c r="E4559" s="76"/>
      <c r="F4559" s="76"/>
      <c r="G4559" s="2"/>
      <c r="H4559" s="77"/>
      <c r="J4559" s="79" t="str">
        <f>IF(IF(IF(_xlfn.MAXIFS($F$2:$F4558,$C$2:$C4558,$C4559,$B$2:$B4558,$B4559,$A$2:$A4558,$A4559)=0,"",$E4559-_xlfn.MAXIFS($F$2:$F4558,$C$2:$C4558,$C4559,$B$2:$B4558,$B4559,$A$2:$A4558,$A4559))&lt;0,0,IF(_xlfn.MAXIFS($F$2:$F4558,$C$2:$C4558,$C4559,$B$2:$B4558,$B4559,$A$2:$A4558,$A4559)=0,"",$E4559-_xlfn.MAXIFS($F$2:$F4558,$C$2:$C4558,$C4559,$B$2:$B4558,$B4559,$A$2:$A4558,$A4559)))&gt;0.25,"",IF(IF(_xlfn.MAXIFS($F$2:$F4558,$C$2:$C4558,$C4559,$B$2:$B4558,$B4559,$A$2:$A4558,$A4559)=0,"",$E4559-_xlfn.MAXIFS($F$2:$F4558,$C$2:$C4558,$C4559,$B$2:$B4558,$B4559,$A$2:$A4558,$A4559))&lt;0,0,IF(_xlfn.MAXIFS($F$2:$F4558,$C$2:$C4558,$C4559,$B$2:$B4558,$B4559,$A$2:$A4558,$A4559)=0,"",$E4559-_xlfn.MAXIFS($F$2:$F4558,$C$2:$C4558,$C4559,$B$2:$B4558,$B4559,$A$2:$A4558,$A4559))))</f>
        <v/>
      </c>
      <c r="K4559" s="6" t="str">
        <f t="shared" si="214"/>
        <v/>
      </c>
      <c r="L4559" s="6" t="str">
        <f t="shared" si="215"/>
        <v/>
      </c>
      <c r="M4559" s="6" t="str">
        <f t="shared" si="213"/>
        <v/>
      </c>
    </row>
    <row r="4560" spans="1:13" x14ac:dyDescent="0.25">
      <c r="A4560"/>
      <c r="B4560" s="1"/>
      <c r="C4560"/>
      <c r="D4560"/>
      <c r="E4560" s="76"/>
      <c r="F4560" s="76"/>
      <c r="G4560" s="2"/>
      <c r="H4560" s="77"/>
      <c r="J4560" s="79" t="str">
        <f>IF(IF(IF(_xlfn.MAXIFS($F$2:$F4559,$C$2:$C4559,$C4560,$B$2:$B4559,$B4560,$A$2:$A4559,$A4560)=0,"",$E4560-_xlfn.MAXIFS($F$2:$F4559,$C$2:$C4559,$C4560,$B$2:$B4559,$B4560,$A$2:$A4559,$A4560))&lt;0,0,IF(_xlfn.MAXIFS($F$2:$F4559,$C$2:$C4559,$C4560,$B$2:$B4559,$B4560,$A$2:$A4559,$A4560)=0,"",$E4560-_xlfn.MAXIFS($F$2:$F4559,$C$2:$C4559,$C4560,$B$2:$B4559,$B4560,$A$2:$A4559,$A4560)))&gt;0.25,"",IF(IF(_xlfn.MAXIFS($F$2:$F4559,$C$2:$C4559,$C4560,$B$2:$B4559,$B4560,$A$2:$A4559,$A4560)=0,"",$E4560-_xlfn.MAXIFS($F$2:$F4559,$C$2:$C4559,$C4560,$B$2:$B4559,$B4560,$A$2:$A4559,$A4560))&lt;0,0,IF(_xlfn.MAXIFS($F$2:$F4559,$C$2:$C4559,$C4560,$B$2:$B4559,$B4560,$A$2:$A4559,$A4560)=0,"",$E4560-_xlfn.MAXIFS($F$2:$F4559,$C$2:$C4559,$C4560,$B$2:$B4559,$B4560,$A$2:$A4559,$A4560))))</f>
        <v/>
      </c>
      <c r="K4560" s="6" t="str">
        <f t="shared" si="214"/>
        <v/>
      </c>
      <c r="L4560" s="6" t="str">
        <f t="shared" si="215"/>
        <v/>
      </c>
      <c r="M4560" s="6" t="str">
        <f t="shared" si="213"/>
        <v/>
      </c>
    </row>
    <row r="4561" spans="1:13" x14ac:dyDescent="0.25">
      <c r="A4561"/>
      <c r="B4561" s="1"/>
      <c r="C4561"/>
      <c r="D4561"/>
      <c r="E4561" s="76"/>
      <c r="F4561" s="76"/>
      <c r="G4561" s="2"/>
      <c r="H4561" s="77"/>
      <c r="J4561" s="79" t="str">
        <f>IF(IF(IF(_xlfn.MAXIFS($F$2:$F4560,$C$2:$C4560,$C4561,$B$2:$B4560,$B4561,$A$2:$A4560,$A4561)=0,"",$E4561-_xlfn.MAXIFS($F$2:$F4560,$C$2:$C4560,$C4561,$B$2:$B4560,$B4561,$A$2:$A4560,$A4561))&lt;0,0,IF(_xlfn.MAXIFS($F$2:$F4560,$C$2:$C4560,$C4561,$B$2:$B4560,$B4561,$A$2:$A4560,$A4561)=0,"",$E4561-_xlfn.MAXIFS($F$2:$F4560,$C$2:$C4560,$C4561,$B$2:$B4560,$B4561,$A$2:$A4560,$A4561)))&gt;0.25,"",IF(IF(_xlfn.MAXIFS($F$2:$F4560,$C$2:$C4560,$C4561,$B$2:$B4560,$B4561,$A$2:$A4560,$A4561)=0,"",$E4561-_xlfn.MAXIFS($F$2:$F4560,$C$2:$C4560,$C4561,$B$2:$B4560,$B4561,$A$2:$A4560,$A4561))&lt;0,0,IF(_xlfn.MAXIFS($F$2:$F4560,$C$2:$C4560,$C4561,$B$2:$B4560,$B4561,$A$2:$A4560,$A4561)=0,"",$E4561-_xlfn.MAXIFS($F$2:$F4560,$C$2:$C4560,$C4561,$B$2:$B4560,$B4561,$A$2:$A4560,$A4561))))</f>
        <v/>
      </c>
      <c r="K4561" s="6" t="str">
        <f t="shared" si="214"/>
        <v/>
      </c>
      <c r="L4561" s="6" t="str">
        <f t="shared" si="215"/>
        <v/>
      </c>
      <c r="M4561" s="6" t="str">
        <f t="shared" si="213"/>
        <v/>
      </c>
    </row>
    <row r="4562" spans="1:13" x14ac:dyDescent="0.25">
      <c r="A4562"/>
      <c r="B4562" s="1"/>
      <c r="C4562"/>
      <c r="D4562"/>
      <c r="E4562" s="76"/>
      <c r="F4562" s="76"/>
      <c r="G4562" s="2"/>
      <c r="H4562" s="77"/>
      <c r="J4562" s="79" t="str">
        <f>IF(IF(IF(_xlfn.MAXIFS($F$2:$F4561,$C$2:$C4561,$C4562,$B$2:$B4561,$B4562,$A$2:$A4561,$A4562)=0,"",$E4562-_xlfn.MAXIFS($F$2:$F4561,$C$2:$C4561,$C4562,$B$2:$B4561,$B4562,$A$2:$A4561,$A4562))&lt;0,0,IF(_xlfn.MAXIFS($F$2:$F4561,$C$2:$C4561,$C4562,$B$2:$B4561,$B4562,$A$2:$A4561,$A4562)=0,"",$E4562-_xlfn.MAXIFS($F$2:$F4561,$C$2:$C4561,$C4562,$B$2:$B4561,$B4562,$A$2:$A4561,$A4562)))&gt;0.25,"",IF(IF(_xlfn.MAXIFS($F$2:$F4561,$C$2:$C4561,$C4562,$B$2:$B4561,$B4562,$A$2:$A4561,$A4562)=0,"",$E4562-_xlfn.MAXIFS($F$2:$F4561,$C$2:$C4561,$C4562,$B$2:$B4561,$B4562,$A$2:$A4561,$A4562))&lt;0,0,IF(_xlfn.MAXIFS($F$2:$F4561,$C$2:$C4561,$C4562,$B$2:$B4561,$B4562,$A$2:$A4561,$A4562)=0,"",$E4562-_xlfn.MAXIFS($F$2:$F4561,$C$2:$C4561,$C4562,$B$2:$B4561,$B4562,$A$2:$A4561,$A4562))))</f>
        <v/>
      </c>
      <c r="K4562" s="6" t="str">
        <f t="shared" si="214"/>
        <v/>
      </c>
      <c r="L4562" s="6" t="str">
        <f t="shared" si="215"/>
        <v/>
      </c>
      <c r="M4562" s="6" t="str">
        <f t="shared" si="213"/>
        <v/>
      </c>
    </row>
    <row r="4563" spans="1:13" x14ac:dyDescent="0.25">
      <c r="A4563"/>
      <c r="B4563" s="1"/>
      <c r="C4563"/>
      <c r="D4563"/>
      <c r="E4563" s="76"/>
      <c r="F4563" s="76"/>
      <c r="G4563" s="2"/>
      <c r="H4563" s="77"/>
      <c r="J4563" s="79" t="str">
        <f>IF(IF(IF(_xlfn.MAXIFS($F$2:$F4562,$C$2:$C4562,$C4563,$B$2:$B4562,$B4563,$A$2:$A4562,$A4563)=0,"",$E4563-_xlfn.MAXIFS($F$2:$F4562,$C$2:$C4562,$C4563,$B$2:$B4562,$B4563,$A$2:$A4562,$A4563))&lt;0,0,IF(_xlfn.MAXIFS($F$2:$F4562,$C$2:$C4562,$C4563,$B$2:$B4562,$B4563,$A$2:$A4562,$A4563)=0,"",$E4563-_xlfn.MAXIFS($F$2:$F4562,$C$2:$C4562,$C4563,$B$2:$B4562,$B4563,$A$2:$A4562,$A4563)))&gt;0.25,"",IF(IF(_xlfn.MAXIFS($F$2:$F4562,$C$2:$C4562,$C4563,$B$2:$B4562,$B4563,$A$2:$A4562,$A4563)=0,"",$E4563-_xlfn.MAXIFS($F$2:$F4562,$C$2:$C4562,$C4563,$B$2:$B4562,$B4563,$A$2:$A4562,$A4563))&lt;0,0,IF(_xlfn.MAXIFS($F$2:$F4562,$C$2:$C4562,$C4563,$B$2:$B4562,$B4563,$A$2:$A4562,$A4563)=0,"",$E4563-_xlfn.MAXIFS($F$2:$F4562,$C$2:$C4562,$C4563,$B$2:$B4562,$B4563,$A$2:$A4562,$A4563))))</f>
        <v/>
      </c>
      <c r="K4563" s="6" t="str">
        <f t="shared" si="214"/>
        <v/>
      </c>
      <c r="L4563" s="6" t="str">
        <f t="shared" si="215"/>
        <v/>
      </c>
      <c r="M4563" s="6" t="str">
        <f t="shared" si="213"/>
        <v/>
      </c>
    </row>
    <row r="4564" spans="1:13" x14ac:dyDescent="0.25">
      <c r="A4564"/>
      <c r="B4564" s="1"/>
      <c r="C4564"/>
      <c r="D4564"/>
      <c r="E4564" s="76"/>
      <c r="F4564" s="76"/>
      <c r="G4564" s="2"/>
      <c r="H4564" s="77"/>
      <c r="J4564" s="79" t="str">
        <f>IF(IF(IF(_xlfn.MAXIFS($F$2:$F4563,$C$2:$C4563,$C4564,$B$2:$B4563,$B4564,$A$2:$A4563,$A4564)=0,"",$E4564-_xlfn.MAXIFS($F$2:$F4563,$C$2:$C4563,$C4564,$B$2:$B4563,$B4564,$A$2:$A4563,$A4564))&lt;0,0,IF(_xlfn.MAXIFS($F$2:$F4563,$C$2:$C4563,$C4564,$B$2:$B4563,$B4564,$A$2:$A4563,$A4564)=0,"",$E4564-_xlfn.MAXIFS($F$2:$F4563,$C$2:$C4563,$C4564,$B$2:$B4563,$B4564,$A$2:$A4563,$A4564)))&gt;0.25,"",IF(IF(_xlfn.MAXIFS($F$2:$F4563,$C$2:$C4563,$C4564,$B$2:$B4563,$B4564,$A$2:$A4563,$A4564)=0,"",$E4564-_xlfn.MAXIFS($F$2:$F4563,$C$2:$C4563,$C4564,$B$2:$B4563,$B4564,$A$2:$A4563,$A4564))&lt;0,0,IF(_xlfn.MAXIFS($F$2:$F4563,$C$2:$C4563,$C4564,$B$2:$B4563,$B4564,$A$2:$A4563,$A4564)=0,"",$E4564-_xlfn.MAXIFS($F$2:$F4563,$C$2:$C4563,$C4564,$B$2:$B4563,$B4564,$A$2:$A4563,$A4564))))</f>
        <v/>
      </c>
      <c r="K4564" s="6" t="str">
        <f t="shared" si="214"/>
        <v/>
      </c>
      <c r="L4564" s="6" t="str">
        <f t="shared" si="215"/>
        <v/>
      </c>
      <c r="M4564" s="6" t="str">
        <f t="shared" si="213"/>
        <v/>
      </c>
    </row>
    <row r="4565" spans="1:13" x14ac:dyDescent="0.25">
      <c r="A4565"/>
      <c r="B4565" s="1"/>
      <c r="C4565"/>
      <c r="D4565"/>
      <c r="E4565" s="76"/>
      <c r="F4565" s="76"/>
      <c r="G4565" s="2"/>
      <c r="H4565" s="77"/>
      <c r="J4565" s="79" t="str">
        <f>IF(IF(IF(_xlfn.MAXIFS($F$2:$F4564,$C$2:$C4564,$C4565,$B$2:$B4564,$B4565,$A$2:$A4564,$A4565)=0,"",$E4565-_xlfn.MAXIFS($F$2:$F4564,$C$2:$C4564,$C4565,$B$2:$B4564,$B4565,$A$2:$A4564,$A4565))&lt;0,0,IF(_xlfn.MAXIFS($F$2:$F4564,$C$2:$C4564,$C4565,$B$2:$B4564,$B4565,$A$2:$A4564,$A4565)=0,"",$E4565-_xlfn.MAXIFS($F$2:$F4564,$C$2:$C4564,$C4565,$B$2:$B4564,$B4565,$A$2:$A4564,$A4565)))&gt;0.25,"",IF(IF(_xlfn.MAXIFS($F$2:$F4564,$C$2:$C4564,$C4565,$B$2:$B4564,$B4565,$A$2:$A4564,$A4565)=0,"",$E4565-_xlfn.MAXIFS($F$2:$F4564,$C$2:$C4564,$C4565,$B$2:$B4564,$B4565,$A$2:$A4564,$A4565))&lt;0,0,IF(_xlfn.MAXIFS($F$2:$F4564,$C$2:$C4564,$C4565,$B$2:$B4564,$B4565,$A$2:$A4564,$A4565)=0,"",$E4565-_xlfn.MAXIFS($F$2:$F4564,$C$2:$C4564,$C4565,$B$2:$B4564,$B4565,$A$2:$A4564,$A4565))))</f>
        <v/>
      </c>
      <c r="K4565" s="6" t="str">
        <f t="shared" si="214"/>
        <v/>
      </c>
      <c r="L4565" s="6" t="str">
        <f t="shared" si="215"/>
        <v/>
      </c>
      <c r="M4565" s="6" t="str">
        <f t="shared" si="213"/>
        <v/>
      </c>
    </row>
    <row r="4566" spans="1:13" x14ac:dyDescent="0.25">
      <c r="A4566"/>
      <c r="B4566" s="1"/>
      <c r="C4566"/>
      <c r="D4566"/>
      <c r="E4566" s="76"/>
      <c r="F4566" s="76"/>
      <c r="G4566" s="2"/>
      <c r="H4566" s="77"/>
      <c r="J4566" s="79" t="str">
        <f>IF(IF(IF(_xlfn.MAXIFS($F$2:$F4565,$C$2:$C4565,$C4566,$B$2:$B4565,$B4566,$A$2:$A4565,$A4566)=0,"",$E4566-_xlfn.MAXIFS($F$2:$F4565,$C$2:$C4565,$C4566,$B$2:$B4565,$B4566,$A$2:$A4565,$A4566))&lt;0,0,IF(_xlfn.MAXIFS($F$2:$F4565,$C$2:$C4565,$C4566,$B$2:$B4565,$B4566,$A$2:$A4565,$A4566)=0,"",$E4566-_xlfn.MAXIFS($F$2:$F4565,$C$2:$C4565,$C4566,$B$2:$B4565,$B4566,$A$2:$A4565,$A4566)))&gt;0.25,"",IF(IF(_xlfn.MAXIFS($F$2:$F4565,$C$2:$C4565,$C4566,$B$2:$B4565,$B4566,$A$2:$A4565,$A4566)=0,"",$E4566-_xlfn.MAXIFS($F$2:$F4565,$C$2:$C4565,$C4566,$B$2:$B4565,$B4566,$A$2:$A4565,$A4566))&lt;0,0,IF(_xlfn.MAXIFS($F$2:$F4565,$C$2:$C4565,$C4566,$B$2:$B4565,$B4566,$A$2:$A4565,$A4566)=0,"",$E4566-_xlfn.MAXIFS($F$2:$F4565,$C$2:$C4565,$C4566,$B$2:$B4565,$B4566,$A$2:$A4565,$A4566))))</f>
        <v/>
      </c>
      <c r="K4566" s="6" t="str">
        <f t="shared" si="214"/>
        <v/>
      </c>
      <c r="L4566" s="6" t="str">
        <f t="shared" si="215"/>
        <v/>
      </c>
      <c r="M4566" s="6" t="str">
        <f t="shared" si="213"/>
        <v/>
      </c>
    </row>
    <row r="4567" spans="1:13" x14ac:dyDescent="0.25">
      <c r="A4567"/>
      <c r="B4567" s="1"/>
      <c r="C4567"/>
      <c r="D4567"/>
      <c r="E4567" s="76"/>
      <c r="F4567" s="76"/>
      <c r="G4567" s="2"/>
      <c r="H4567" s="77"/>
      <c r="J4567" s="79" t="str">
        <f>IF(IF(IF(_xlfn.MAXIFS($F$2:$F4566,$C$2:$C4566,$C4567,$B$2:$B4566,$B4567,$A$2:$A4566,$A4567)=0,"",$E4567-_xlfn.MAXIFS($F$2:$F4566,$C$2:$C4566,$C4567,$B$2:$B4566,$B4567,$A$2:$A4566,$A4567))&lt;0,0,IF(_xlfn.MAXIFS($F$2:$F4566,$C$2:$C4566,$C4567,$B$2:$B4566,$B4567,$A$2:$A4566,$A4567)=0,"",$E4567-_xlfn.MAXIFS($F$2:$F4566,$C$2:$C4566,$C4567,$B$2:$B4566,$B4567,$A$2:$A4566,$A4567)))&gt;0.25,"",IF(IF(_xlfn.MAXIFS($F$2:$F4566,$C$2:$C4566,$C4567,$B$2:$B4566,$B4567,$A$2:$A4566,$A4567)=0,"",$E4567-_xlfn.MAXIFS($F$2:$F4566,$C$2:$C4566,$C4567,$B$2:$B4566,$B4567,$A$2:$A4566,$A4567))&lt;0,0,IF(_xlfn.MAXIFS($F$2:$F4566,$C$2:$C4566,$C4567,$B$2:$B4566,$B4567,$A$2:$A4566,$A4567)=0,"",$E4567-_xlfn.MAXIFS($F$2:$F4566,$C$2:$C4566,$C4567,$B$2:$B4566,$B4567,$A$2:$A4566,$A4567))))</f>
        <v/>
      </c>
      <c r="K4567" s="6" t="str">
        <f t="shared" si="214"/>
        <v/>
      </c>
      <c r="L4567" s="6" t="str">
        <f t="shared" si="215"/>
        <v/>
      </c>
      <c r="M4567" s="6" t="str">
        <f t="shared" si="213"/>
        <v/>
      </c>
    </row>
    <row r="4568" spans="1:13" x14ac:dyDescent="0.25">
      <c r="A4568"/>
      <c r="B4568" s="1"/>
      <c r="C4568"/>
      <c r="D4568"/>
      <c r="E4568" s="76"/>
      <c r="F4568" s="76"/>
      <c r="G4568" s="2"/>
      <c r="H4568" s="77"/>
      <c r="J4568" s="79" t="str">
        <f>IF(IF(IF(_xlfn.MAXIFS($F$2:$F4567,$C$2:$C4567,$C4568,$B$2:$B4567,$B4568,$A$2:$A4567,$A4568)=0,"",$E4568-_xlfn.MAXIFS($F$2:$F4567,$C$2:$C4567,$C4568,$B$2:$B4567,$B4568,$A$2:$A4567,$A4568))&lt;0,0,IF(_xlfn.MAXIFS($F$2:$F4567,$C$2:$C4567,$C4568,$B$2:$B4567,$B4568,$A$2:$A4567,$A4568)=0,"",$E4568-_xlfn.MAXIFS($F$2:$F4567,$C$2:$C4567,$C4568,$B$2:$B4567,$B4568,$A$2:$A4567,$A4568)))&gt;0.25,"",IF(IF(_xlfn.MAXIFS($F$2:$F4567,$C$2:$C4567,$C4568,$B$2:$B4567,$B4568,$A$2:$A4567,$A4568)=0,"",$E4568-_xlfn.MAXIFS($F$2:$F4567,$C$2:$C4567,$C4568,$B$2:$B4567,$B4568,$A$2:$A4567,$A4568))&lt;0,0,IF(_xlfn.MAXIFS($F$2:$F4567,$C$2:$C4567,$C4568,$B$2:$B4567,$B4568,$A$2:$A4567,$A4568)=0,"",$E4568-_xlfn.MAXIFS($F$2:$F4567,$C$2:$C4567,$C4568,$B$2:$B4567,$B4568,$A$2:$A4567,$A4568))))</f>
        <v/>
      </c>
      <c r="K4568" s="6" t="str">
        <f t="shared" si="214"/>
        <v/>
      </c>
      <c r="L4568" s="6" t="str">
        <f t="shared" si="215"/>
        <v/>
      </c>
      <c r="M4568" s="6" t="str">
        <f t="shared" si="213"/>
        <v/>
      </c>
    </row>
    <row r="4569" spans="1:13" x14ac:dyDescent="0.25">
      <c r="A4569"/>
      <c r="B4569" s="1"/>
      <c r="C4569"/>
      <c r="D4569"/>
      <c r="E4569" s="76"/>
      <c r="F4569" s="76"/>
      <c r="G4569" s="2"/>
      <c r="H4569" s="77"/>
      <c r="J4569" s="79" t="str">
        <f>IF(IF(IF(_xlfn.MAXIFS($F$2:$F4568,$C$2:$C4568,$C4569,$B$2:$B4568,$B4569,$A$2:$A4568,$A4569)=0,"",$E4569-_xlfn.MAXIFS($F$2:$F4568,$C$2:$C4568,$C4569,$B$2:$B4568,$B4569,$A$2:$A4568,$A4569))&lt;0,0,IF(_xlfn.MAXIFS($F$2:$F4568,$C$2:$C4568,$C4569,$B$2:$B4568,$B4569,$A$2:$A4568,$A4569)=0,"",$E4569-_xlfn.MAXIFS($F$2:$F4568,$C$2:$C4568,$C4569,$B$2:$B4568,$B4569,$A$2:$A4568,$A4569)))&gt;0.25,"",IF(IF(_xlfn.MAXIFS($F$2:$F4568,$C$2:$C4568,$C4569,$B$2:$B4568,$B4569,$A$2:$A4568,$A4569)=0,"",$E4569-_xlfn.MAXIFS($F$2:$F4568,$C$2:$C4568,$C4569,$B$2:$B4568,$B4569,$A$2:$A4568,$A4569))&lt;0,0,IF(_xlfn.MAXIFS($F$2:$F4568,$C$2:$C4568,$C4569,$B$2:$B4568,$B4569,$A$2:$A4568,$A4569)=0,"",$E4569-_xlfn.MAXIFS($F$2:$F4568,$C$2:$C4568,$C4569,$B$2:$B4568,$B4569,$A$2:$A4568,$A4569))))</f>
        <v/>
      </c>
      <c r="K4569" s="6" t="str">
        <f t="shared" si="214"/>
        <v/>
      </c>
      <c r="L4569" s="6" t="str">
        <f t="shared" si="215"/>
        <v/>
      </c>
      <c r="M4569" s="6" t="str">
        <f t="shared" si="213"/>
        <v/>
      </c>
    </row>
    <row r="4570" spans="1:13" x14ac:dyDescent="0.25">
      <c r="A4570"/>
      <c r="B4570" s="1"/>
      <c r="C4570"/>
      <c r="D4570"/>
      <c r="E4570" s="76"/>
      <c r="F4570" s="76"/>
      <c r="G4570" s="2"/>
      <c r="H4570" s="77"/>
      <c r="J4570" s="79" t="str">
        <f>IF(IF(IF(_xlfn.MAXIFS($F$2:$F4569,$C$2:$C4569,$C4570,$B$2:$B4569,$B4570,$A$2:$A4569,$A4570)=0,"",$E4570-_xlfn.MAXIFS($F$2:$F4569,$C$2:$C4569,$C4570,$B$2:$B4569,$B4570,$A$2:$A4569,$A4570))&lt;0,0,IF(_xlfn.MAXIFS($F$2:$F4569,$C$2:$C4569,$C4570,$B$2:$B4569,$B4570,$A$2:$A4569,$A4570)=0,"",$E4570-_xlfn.MAXIFS($F$2:$F4569,$C$2:$C4569,$C4570,$B$2:$B4569,$B4570,$A$2:$A4569,$A4570)))&gt;0.25,"",IF(IF(_xlfn.MAXIFS($F$2:$F4569,$C$2:$C4569,$C4570,$B$2:$B4569,$B4570,$A$2:$A4569,$A4570)=0,"",$E4570-_xlfn.MAXIFS($F$2:$F4569,$C$2:$C4569,$C4570,$B$2:$B4569,$B4570,$A$2:$A4569,$A4570))&lt;0,0,IF(_xlfn.MAXIFS($F$2:$F4569,$C$2:$C4569,$C4570,$B$2:$B4569,$B4570,$A$2:$A4569,$A4570)=0,"",$E4570-_xlfn.MAXIFS($F$2:$F4569,$C$2:$C4569,$C4570,$B$2:$B4569,$B4570,$A$2:$A4569,$A4570))))</f>
        <v/>
      </c>
      <c r="K4570" s="6" t="str">
        <f t="shared" si="214"/>
        <v/>
      </c>
      <c r="L4570" s="6" t="str">
        <f t="shared" si="215"/>
        <v/>
      </c>
      <c r="M4570" s="6" t="str">
        <f t="shared" si="213"/>
        <v/>
      </c>
    </row>
    <row r="4571" spans="1:13" x14ac:dyDescent="0.25">
      <c r="A4571"/>
      <c r="B4571" s="1"/>
      <c r="C4571"/>
      <c r="D4571"/>
      <c r="E4571" s="76"/>
      <c r="F4571" s="76"/>
      <c r="G4571" s="2"/>
      <c r="H4571" s="77"/>
      <c r="J4571" s="79" t="str">
        <f>IF(IF(IF(_xlfn.MAXIFS($F$2:$F4570,$C$2:$C4570,$C4571,$B$2:$B4570,$B4571,$A$2:$A4570,$A4571)=0,"",$E4571-_xlfn.MAXIFS($F$2:$F4570,$C$2:$C4570,$C4571,$B$2:$B4570,$B4571,$A$2:$A4570,$A4571))&lt;0,0,IF(_xlfn.MAXIFS($F$2:$F4570,$C$2:$C4570,$C4571,$B$2:$B4570,$B4571,$A$2:$A4570,$A4571)=0,"",$E4571-_xlfn.MAXIFS($F$2:$F4570,$C$2:$C4570,$C4571,$B$2:$B4570,$B4571,$A$2:$A4570,$A4571)))&gt;0.25,"",IF(IF(_xlfn.MAXIFS($F$2:$F4570,$C$2:$C4570,$C4571,$B$2:$B4570,$B4571,$A$2:$A4570,$A4571)=0,"",$E4571-_xlfn.MAXIFS($F$2:$F4570,$C$2:$C4570,$C4571,$B$2:$B4570,$B4571,$A$2:$A4570,$A4571))&lt;0,0,IF(_xlfn.MAXIFS($F$2:$F4570,$C$2:$C4570,$C4571,$B$2:$B4570,$B4571,$A$2:$A4570,$A4571)=0,"",$E4571-_xlfn.MAXIFS($F$2:$F4570,$C$2:$C4570,$C4571,$B$2:$B4570,$B4571,$A$2:$A4570,$A4571))))</f>
        <v/>
      </c>
      <c r="K4571" s="6" t="str">
        <f t="shared" si="214"/>
        <v/>
      </c>
      <c r="L4571" s="6" t="str">
        <f t="shared" si="215"/>
        <v/>
      </c>
      <c r="M4571" s="6" t="str">
        <f t="shared" si="213"/>
        <v/>
      </c>
    </row>
    <row r="4572" spans="1:13" x14ac:dyDescent="0.25">
      <c r="A4572"/>
      <c r="B4572" s="1"/>
      <c r="C4572"/>
      <c r="D4572"/>
      <c r="E4572" s="76"/>
      <c r="F4572" s="76"/>
      <c r="G4572" s="2"/>
      <c r="H4572" s="77"/>
      <c r="J4572" s="79" t="str">
        <f>IF(IF(IF(_xlfn.MAXIFS($F$2:$F4571,$C$2:$C4571,$C4572,$B$2:$B4571,$B4572,$A$2:$A4571,$A4572)=0,"",$E4572-_xlfn.MAXIFS($F$2:$F4571,$C$2:$C4571,$C4572,$B$2:$B4571,$B4572,$A$2:$A4571,$A4572))&lt;0,0,IF(_xlfn.MAXIFS($F$2:$F4571,$C$2:$C4571,$C4572,$B$2:$B4571,$B4572,$A$2:$A4571,$A4572)=0,"",$E4572-_xlfn.MAXIFS($F$2:$F4571,$C$2:$C4571,$C4572,$B$2:$B4571,$B4572,$A$2:$A4571,$A4572)))&gt;0.25,"",IF(IF(_xlfn.MAXIFS($F$2:$F4571,$C$2:$C4571,$C4572,$B$2:$B4571,$B4572,$A$2:$A4571,$A4572)=0,"",$E4572-_xlfn.MAXIFS($F$2:$F4571,$C$2:$C4571,$C4572,$B$2:$B4571,$B4572,$A$2:$A4571,$A4572))&lt;0,0,IF(_xlfn.MAXIFS($F$2:$F4571,$C$2:$C4571,$C4572,$B$2:$B4571,$B4572,$A$2:$A4571,$A4572)=0,"",$E4572-_xlfn.MAXIFS($F$2:$F4571,$C$2:$C4571,$C4572,$B$2:$B4571,$B4572,$A$2:$A4571,$A4572))))</f>
        <v/>
      </c>
      <c r="K4572" s="6" t="str">
        <f t="shared" si="214"/>
        <v/>
      </c>
      <c r="L4572" s="6" t="str">
        <f t="shared" si="215"/>
        <v/>
      </c>
      <c r="M4572" s="6" t="str">
        <f t="shared" si="213"/>
        <v/>
      </c>
    </row>
    <row r="4573" spans="1:13" x14ac:dyDescent="0.25">
      <c r="A4573"/>
      <c r="B4573" s="1"/>
      <c r="C4573"/>
      <c r="D4573"/>
      <c r="E4573" s="76"/>
      <c r="F4573" s="76"/>
      <c r="G4573" s="2"/>
      <c r="H4573" s="77"/>
      <c r="J4573" s="79" t="str">
        <f>IF(IF(IF(_xlfn.MAXIFS($F$2:$F4572,$C$2:$C4572,$C4573,$B$2:$B4572,$B4573,$A$2:$A4572,$A4573)=0,"",$E4573-_xlfn.MAXIFS($F$2:$F4572,$C$2:$C4572,$C4573,$B$2:$B4572,$B4573,$A$2:$A4572,$A4573))&lt;0,0,IF(_xlfn.MAXIFS($F$2:$F4572,$C$2:$C4572,$C4573,$B$2:$B4572,$B4573,$A$2:$A4572,$A4573)=0,"",$E4573-_xlfn.MAXIFS($F$2:$F4572,$C$2:$C4572,$C4573,$B$2:$B4572,$B4573,$A$2:$A4572,$A4573)))&gt;0.25,"",IF(IF(_xlfn.MAXIFS($F$2:$F4572,$C$2:$C4572,$C4573,$B$2:$B4572,$B4573,$A$2:$A4572,$A4573)=0,"",$E4573-_xlfn.MAXIFS($F$2:$F4572,$C$2:$C4572,$C4573,$B$2:$B4572,$B4573,$A$2:$A4572,$A4573))&lt;0,0,IF(_xlfn.MAXIFS($F$2:$F4572,$C$2:$C4572,$C4573,$B$2:$B4572,$B4573,$A$2:$A4572,$A4573)=0,"",$E4573-_xlfn.MAXIFS($F$2:$F4572,$C$2:$C4572,$C4573,$B$2:$B4572,$B4573,$A$2:$A4572,$A4573))))</f>
        <v/>
      </c>
      <c r="K4573" s="6" t="str">
        <f t="shared" si="214"/>
        <v/>
      </c>
      <c r="L4573" s="6" t="str">
        <f t="shared" si="215"/>
        <v/>
      </c>
      <c r="M4573" s="6" t="str">
        <f t="shared" si="213"/>
        <v/>
      </c>
    </row>
    <row r="4574" spans="1:13" x14ac:dyDescent="0.25">
      <c r="A4574"/>
      <c r="B4574" s="1"/>
      <c r="C4574"/>
      <c r="D4574"/>
      <c r="E4574" s="76"/>
      <c r="F4574" s="76"/>
      <c r="G4574" s="2"/>
      <c r="H4574" s="77"/>
      <c r="J4574" s="79" t="str">
        <f>IF(IF(IF(_xlfn.MAXIFS($F$2:$F4573,$C$2:$C4573,$C4574,$B$2:$B4573,$B4574,$A$2:$A4573,$A4574)=0,"",$E4574-_xlfn.MAXIFS($F$2:$F4573,$C$2:$C4573,$C4574,$B$2:$B4573,$B4574,$A$2:$A4573,$A4574))&lt;0,0,IF(_xlfn.MAXIFS($F$2:$F4573,$C$2:$C4573,$C4574,$B$2:$B4573,$B4574,$A$2:$A4573,$A4574)=0,"",$E4574-_xlfn.MAXIFS($F$2:$F4573,$C$2:$C4573,$C4574,$B$2:$B4573,$B4574,$A$2:$A4573,$A4574)))&gt;0.25,"",IF(IF(_xlfn.MAXIFS($F$2:$F4573,$C$2:$C4573,$C4574,$B$2:$B4573,$B4574,$A$2:$A4573,$A4574)=0,"",$E4574-_xlfn.MAXIFS($F$2:$F4573,$C$2:$C4573,$C4574,$B$2:$B4573,$B4574,$A$2:$A4573,$A4574))&lt;0,0,IF(_xlfn.MAXIFS($F$2:$F4573,$C$2:$C4573,$C4574,$B$2:$B4573,$B4574,$A$2:$A4573,$A4574)=0,"",$E4574-_xlfn.MAXIFS($F$2:$F4573,$C$2:$C4573,$C4574,$B$2:$B4573,$B4574,$A$2:$A4573,$A4574))))</f>
        <v/>
      </c>
      <c r="K4574" s="6" t="str">
        <f t="shared" si="214"/>
        <v/>
      </c>
      <c r="L4574" s="6" t="str">
        <f t="shared" si="215"/>
        <v/>
      </c>
      <c r="M4574" s="6" t="str">
        <f t="shared" si="213"/>
        <v/>
      </c>
    </row>
    <row r="4575" spans="1:13" x14ac:dyDescent="0.25">
      <c r="A4575"/>
      <c r="B4575" s="1"/>
      <c r="C4575"/>
      <c r="D4575"/>
      <c r="E4575" s="76"/>
      <c r="F4575" s="76"/>
      <c r="G4575" s="2"/>
      <c r="H4575" s="77"/>
      <c r="J4575" s="79" t="str">
        <f>IF(IF(IF(_xlfn.MAXIFS($F$2:$F4574,$C$2:$C4574,$C4575,$B$2:$B4574,$B4575,$A$2:$A4574,$A4575)=0,"",$E4575-_xlfn.MAXIFS($F$2:$F4574,$C$2:$C4574,$C4575,$B$2:$B4574,$B4575,$A$2:$A4574,$A4575))&lt;0,0,IF(_xlfn.MAXIFS($F$2:$F4574,$C$2:$C4574,$C4575,$B$2:$B4574,$B4575,$A$2:$A4574,$A4575)=0,"",$E4575-_xlfn.MAXIFS($F$2:$F4574,$C$2:$C4574,$C4575,$B$2:$B4574,$B4575,$A$2:$A4574,$A4575)))&gt;0.25,"",IF(IF(_xlfn.MAXIFS($F$2:$F4574,$C$2:$C4574,$C4575,$B$2:$B4574,$B4575,$A$2:$A4574,$A4575)=0,"",$E4575-_xlfn.MAXIFS($F$2:$F4574,$C$2:$C4574,$C4575,$B$2:$B4574,$B4575,$A$2:$A4574,$A4575))&lt;0,0,IF(_xlfn.MAXIFS($F$2:$F4574,$C$2:$C4574,$C4575,$B$2:$B4574,$B4575,$A$2:$A4574,$A4575)=0,"",$E4575-_xlfn.MAXIFS($F$2:$F4574,$C$2:$C4574,$C4575,$B$2:$B4574,$B4575,$A$2:$A4574,$A4575))))</f>
        <v/>
      </c>
      <c r="K4575" s="6" t="str">
        <f t="shared" si="214"/>
        <v/>
      </c>
      <c r="L4575" s="6" t="str">
        <f t="shared" si="215"/>
        <v/>
      </c>
      <c r="M4575" s="6" t="str">
        <f t="shared" si="213"/>
        <v/>
      </c>
    </row>
    <row r="4576" spans="1:13" x14ac:dyDescent="0.25">
      <c r="A4576"/>
      <c r="B4576" s="1"/>
      <c r="C4576"/>
      <c r="D4576"/>
      <c r="E4576" s="76"/>
      <c r="F4576" s="76"/>
      <c r="G4576" s="2"/>
      <c r="H4576" s="77"/>
      <c r="J4576" s="79" t="str">
        <f>IF(IF(IF(_xlfn.MAXIFS($F$2:$F4575,$C$2:$C4575,$C4576,$B$2:$B4575,$B4576,$A$2:$A4575,$A4576)=0,"",$E4576-_xlfn.MAXIFS($F$2:$F4575,$C$2:$C4575,$C4576,$B$2:$B4575,$B4576,$A$2:$A4575,$A4576))&lt;0,0,IF(_xlfn.MAXIFS($F$2:$F4575,$C$2:$C4575,$C4576,$B$2:$B4575,$B4576,$A$2:$A4575,$A4576)=0,"",$E4576-_xlfn.MAXIFS($F$2:$F4575,$C$2:$C4575,$C4576,$B$2:$B4575,$B4576,$A$2:$A4575,$A4576)))&gt;0.25,"",IF(IF(_xlfn.MAXIFS($F$2:$F4575,$C$2:$C4575,$C4576,$B$2:$B4575,$B4576,$A$2:$A4575,$A4576)=0,"",$E4576-_xlfn.MAXIFS($F$2:$F4575,$C$2:$C4575,$C4576,$B$2:$B4575,$B4576,$A$2:$A4575,$A4576))&lt;0,0,IF(_xlfn.MAXIFS($F$2:$F4575,$C$2:$C4575,$C4576,$B$2:$B4575,$B4576,$A$2:$A4575,$A4576)=0,"",$E4576-_xlfn.MAXIFS($F$2:$F4575,$C$2:$C4575,$C4576,$B$2:$B4575,$B4576,$A$2:$A4575,$A4576))))</f>
        <v/>
      </c>
      <c r="K4576" s="6" t="str">
        <f t="shared" si="214"/>
        <v/>
      </c>
      <c r="L4576" s="6" t="str">
        <f t="shared" si="215"/>
        <v/>
      </c>
      <c r="M4576" s="6" t="str">
        <f t="shared" si="213"/>
        <v/>
      </c>
    </row>
    <row r="4577" spans="1:13" x14ac:dyDescent="0.25">
      <c r="A4577"/>
      <c r="B4577" s="1"/>
      <c r="C4577"/>
      <c r="D4577"/>
      <c r="E4577" s="76"/>
      <c r="F4577" s="76"/>
      <c r="G4577" s="2"/>
      <c r="H4577" s="77"/>
      <c r="J4577" s="79" t="str">
        <f>IF(IF(IF(_xlfn.MAXIFS($F$2:$F4576,$C$2:$C4576,$C4577,$B$2:$B4576,$B4577,$A$2:$A4576,$A4577)=0,"",$E4577-_xlfn.MAXIFS($F$2:$F4576,$C$2:$C4576,$C4577,$B$2:$B4576,$B4577,$A$2:$A4576,$A4577))&lt;0,0,IF(_xlfn.MAXIFS($F$2:$F4576,$C$2:$C4576,$C4577,$B$2:$B4576,$B4577,$A$2:$A4576,$A4577)=0,"",$E4577-_xlfn.MAXIFS($F$2:$F4576,$C$2:$C4576,$C4577,$B$2:$B4576,$B4577,$A$2:$A4576,$A4577)))&gt;0.25,"",IF(IF(_xlfn.MAXIFS($F$2:$F4576,$C$2:$C4576,$C4577,$B$2:$B4576,$B4577,$A$2:$A4576,$A4577)=0,"",$E4577-_xlfn.MAXIFS($F$2:$F4576,$C$2:$C4576,$C4577,$B$2:$B4576,$B4577,$A$2:$A4576,$A4577))&lt;0,0,IF(_xlfn.MAXIFS($F$2:$F4576,$C$2:$C4576,$C4577,$B$2:$B4576,$B4577,$A$2:$A4576,$A4577)=0,"",$E4577-_xlfn.MAXIFS($F$2:$F4576,$C$2:$C4576,$C4577,$B$2:$B4576,$B4577,$A$2:$A4576,$A4577))))</f>
        <v/>
      </c>
      <c r="K4577" s="6" t="str">
        <f t="shared" si="214"/>
        <v/>
      </c>
      <c r="L4577" s="6" t="str">
        <f t="shared" si="215"/>
        <v/>
      </c>
      <c r="M4577" s="6" t="str">
        <f t="shared" si="213"/>
        <v/>
      </c>
    </row>
    <row r="4578" spans="1:13" x14ac:dyDescent="0.25">
      <c r="A4578"/>
      <c r="B4578" s="1"/>
      <c r="C4578"/>
      <c r="D4578"/>
      <c r="E4578" s="76"/>
      <c r="F4578" s="76"/>
      <c r="G4578" s="2"/>
      <c r="H4578" s="77"/>
      <c r="J4578" s="79" t="str">
        <f>IF(IF(IF(_xlfn.MAXIFS($F$2:$F4577,$C$2:$C4577,$C4578,$B$2:$B4577,$B4578,$A$2:$A4577,$A4578)=0,"",$E4578-_xlfn.MAXIFS($F$2:$F4577,$C$2:$C4577,$C4578,$B$2:$B4577,$B4578,$A$2:$A4577,$A4578))&lt;0,0,IF(_xlfn.MAXIFS($F$2:$F4577,$C$2:$C4577,$C4578,$B$2:$B4577,$B4578,$A$2:$A4577,$A4578)=0,"",$E4578-_xlfn.MAXIFS($F$2:$F4577,$C$2:$C4577,$C4578,$B$2:$B4577,$B4578,$A$2:$A4577,$A4578)))&gt;0.25,"",IF(IF(_xlfn.MAXIFS($F$2:$F4577,$C$2:$C4577,$C4578,$B$2:$B4577,$B4578,$A$2:$A4577,$A4578)=0,"",$E4578-_xlfn.MAXIFS($F$2:$F4577,$C$2:$C4577,$C4578,$B$2:$B4577,$B4578,$A$2:$A4577,$A4578))&lt;0,0,IF(_xlfn.MAXIFS($F$2:$F4577,$C$2:$C4577,$C4578,$B$2:$B4577,$B4578,$A$2:$A4577,$A4578)=0,"",$E4578-_xlfn.MAXIFS($F$2:$F4577,$C$2:$C4577,$C4578,$B$2:$B4577,$B4578,$A$2:$A4577,$A4578))))</f>
        <v/>
      </c>
      <c r="K4578" s="6" t="str">
        <f t="shared" si="214"/>
        <v/>
      </c>
      <c r="L4578" s="6" t="str">
        <f t="shared" si="215"/>
        <v/>
      </c>
      <c r="M4578" s="6" t="str">
        <f t="shared" si="213"/>
        <v/>
      </c>
    </row>
    <row r="4579" spans="1:13" x14ac:dyDescent="0.25">
      <c r="A4579"/>
      <c r="B4579" s="1"/>
      <c r="C4579"/>
      <c r="D4579"/>
      <c r="E4579" s="76"/>
      <c r="F4579" s="76"/>
      <c r="G4579" s="2"/>
      <c r="H4579" s="77"/>
      <c r="J4579" s="79" t="str">
        <f>IF(IF(IF(_xlfn.MAXIFS($F$2:$F4578,$C$2:$C4578,$C4579,$B$2:$B4578,$B4579,$A$2:$A4578,$A4579)=0,"",$E4579-_xlfn.MAXIFS($F$2:$F4578,$C$2:$C4578,$C4579,$B$2:$B4578,$B4579,$A$2:$A4578,$A4579))&lt;0,0,IF(_xlfn.MAXIFS($F$2:$F4578,$C$2:$C4578,$C4579,$B$2:$B4578,$B4579,$A$2:$A4578,$A4579)=0,"",$E4579-_xlfn.MAXIFS($F$2:$F4578,$C$2:$C4578,$C4579,$B$2:$B4578,$B4579,$A$2:$A4578,$A4579)))&gt;0.25,"",IF(IF(_xlfn.MAXIFS($F$2:$F4578,$C$2:$C4578,$C4579,$B$2:$B4578,$B4579,$A$2:$A4578,$A4579)=0,"",$E4579-_xlfn.MAXIFS($F$2:$F4578,$C$2:$C4578,$C4579,$B$2:$B4578,$B4579,$A$2:$A4578,$A4579))&lt;0,0,IF(_xlfn.MAXIFS($F$2:$F4578,$C$2:$C4578,$C4579,$B$2:$B4578,$B4579,$A$2:$A4578,$A4579)=0,"",$E4579-_xlfn.MAXIFS($F$2:$F4578,$C$2:$C4578,$C4579,$B$2:$B4578,$B4579,$A$2:$A4578,$A4579))))</f>
        <v/>
      </c>
      <c r="K4579" s="6" t="str">
        <f t="shared" si="214"/>
        <v/>
      </c>
      <c r="L4579" s="6" t="str">
        <f t="shared" si="215"/>
        <v/>
      </c>
      <c r="M4579" s="6" t="str">
        <f t="shared" si="213"/>
        <v/>
      </c>
    </row>
    <row r="4580" spans="1:13" x14ac:dyDescent="0.25">
      <c r="A4580"/>
      <c r="B4580" s="1"/>
      <c r="C4580"/>
      <c r="D4580"/>
      <c r="E4580" s="76"/>
      <c r="F4580" s="76"/>
      <c r="G4580" s="2"/>
      <c r="H4580" s="77"/>
      <c r="J4580" s="79" t="str">
        <f>IF(IF(IF(_xlfn.MAXIFS($F$2:$F4579,$C$2:$C4579,$C4580,$B$2:$B4579,$B4580,$A$2:$A4579,$A4580)=0,"",$E4580-_xlfn.MAXIFS($F$2:$F4579,$C$2:$C4579,$C4580,$B$2:$B4579,$B4580,$A$2:$A4579,$A4580))&lt;0,0,IF(_xlfn.MAXIFS($F$2:$F4579,$C$2:$C4579,$C4580,$B$2:$B4579,$B4580,$A$2:$A4579,$A4580)=0,"",$E4580-_xlfn.MAXIFS($F$2:$F4579,$C$2:$C4579,$C4580,$B$2:$B4579,$B4580,$A$2:$A4579,$A4580)))&gt;0.25,"",IF(IF(_xlfn.MAXIFS($F$2:$F4579,$C$2:$C4579,$C4580,$B$2:$B4579,$B4580,$A$2:$A4579,$A4580)=0,"",$E4580-_xlfn.MAXIFS($F$2:$F4579,$C$2:$C4579,$C4580,$B$2:$B4579,$B4580,$A$2:$A4579,$A4580))&lt;0,0,IF(_xlfn.MAXIFS($F$2:$F4579,$C$2:$C4579,$C4580,$B$2:$B4579,$B4580,$A$2:$A4579,$A4580)=0,"",$E4580-_xlfn.MAXIFS($F$2:$F4579,$C$2:$C4579,$C4580,$B$2:$B4579,$B4580,$A$2:$A4579,$A4580))))</f>
        <v/>
      </c>
      <c r="K4580" s="6" t="str">
        <f t="shared" si="214"/>
        <v/>
      </c>
      <c r="L4580" s="6" t="str">
        <f t="shared" si="215"/>
        <v/>
      </c>
      <c r="M4580" s="6" t="str">
        <f t="shared" si="213"/>
        <v/>
      </c>
    </row>
    <row r="4581" spans="1:13" x14ac:dyDescent="0.25">
      <c r="A4581"/>
      <c r="B4581" s="1"/>
      <c r="C4581"/>
      <c r="D4581"/>
      <c r="E4581" s="76"/>
      <c r="F4581" s="76"/>
      <c r="G4581" s="2"/>
      <c r="H4581" s="77"/>
      <c r="J4581" s="79" t="str">
        <f>IF(IF(IF(_xlfn.MAXIFS($F$2:$F4580,$C$2:$C4580,$C4581,$B$2:$B4580,$B4581,$A$2:$A4580,$A4581)=0,"",$E4581-_xlfn.MAXIFS($F$2:$F4580,$C$2:$C4580,$C4581,$B$2:$B4580,$B4581,$A$2:$A4580,$A4581))&lt;0,0,IF(_xlfn.MAXIFS($F$2:$F4580,$C$2:$C4580,$C4581,$B$2:$B4580,$B4581,$A$2:$A4580,$A4581)=0,"",$E4581-_xlfn.MAXIFS($F$2:$F4580,$C$2:$C4580,$C4581,$B$2:$B4580,$B4581,$A$2:$A4580,$A4581)))&gt;0.25,"",IF(IF(_xlfn.MAXIFS($F$2:$F4580,$C$2:$C4580,$C4581,$B$2:$B4580,$B4581,$A$2:$A4580,$A4581)=0,"",$E4581-_xlfn.MAXIFS($F$2:$F4580,$C$2:$C4580,$C4581,$B$2:$B4580,$B4581,$A$2:$A4580,$A4581))&lt;0,0,IF(_xlfn.MAXIFS($F$2:$F4580,$C$2:$C4580,$C4581,$B$2:$B4580,$B4581,$A$2:$A4580,$A4581)=0,"",$E4581-_xlfn.MAXIFS($F$2:$F4580,$C$2:$C4580,$C4581,$B$2:$B4580,$B4581,$A$2:$A4580,$A4581))))</f>
        <v/>
      </c>
      <c r="K4581" s="6" t="str">
        <f t="shared" si="214"/>
        <v/>
      </c>
      <c r="L4581" s="6" t="str">
        <f t="shared" si="215"/>
        <v/>
      </c>
      <c r="M4581" s="6" t="str">
        <f t="shared" si="213"/>
        <v/>
      </c>
    </row>
    <row r="4582" spans="1:13" x14ac:dyDescent="0.25">
      <c r="A4582"/>
      <c r="B4582" s="1"/>
      <c r="C4582"/>
      <c r="D4582"/>
      <c r="E4582" s="76"/>
      <c r="F4582" s="76"/>
      <c r="G4582" s="2"/>
      <c r="H4582" s="77"/>
      <c r="J4582" s="79" t="str">
        <f>IF(IF(IF(_xlfn.MAXIFS($F$2:$F4581,$C$2:$C4581,$C4582,$B$2:$B4581,$B4582,$A$2:$A4581,$A4582)=0,"",$E4582-_xlfn.MAXIFS($F$2:$F4581,$C$2:$C4581,$C4582,$B$2:$B4581,$B4582,$A$2:$A4581,$A4582))&lt;0,0,IF(_xlfn.MAXIFS($F$2:$F4581,$C$2:$C4581,$C4582,$B$2:$B4581,$B4582,$A$2:$A4581,$A4582)=0,"",$E4582-_xlfn.MAXIFS($F$2:$F4581,$C$2:$C4581,$C4582,$B$2:$B4581,$B4582,$A$2:$A4581,$A4582)))&gt;0.25,"",IF(IF(_xlfn.MAXIFS($F$2:$F4581,$C$2:$C4581,$C4582,$B$2:$B4581,$B4582,$A$2:$A4581,$A4582)=0,"",$E4582-_xlfn.MAXIFS($F$2:$F4581,$C$2:$C4581,$C4582,$B$2:$B4581,$B4582,$A$2:$A4581,$A4582))&lt;0,0,IF(_xlfn.MAXIFS($F$2:$F4581,$C$2:$C4581,$C4582,$B$2:$B4581,$B4582,$A$2:$A4581,$A4582)=0,"",$E4582-_xlfn.MAXIFS($F$2:$F4581,$C$2:$C4581,$C4582,$B$2:$B4581,$B4582,$A$2:$A4581,$A4582))))</f>
        <v/>
      </c>
      <c r="K4582" s="6" t="str">
        <f t="shared" si="214"/>
        <v/>
      </c>
      <c r="L4582" s="6" t="str">
        <f t="shared" si="215"/>
        <v/>
      </c>
      <c r="M4582" s="6" t="str">
        <f t="shared" si="213"/>
        <v/>
      </c>
    </row>
    <row r="4583" spans="1:13" x14ac:dyDescent="0.25">
      <c r="A4583"/>
      <c r="B4583" s="1"/>
      <c r="C4583"/>
      <c r="D4583"/>
      <c r="E4583" s="76"/>
      <c r="F4583" s="76"/>
      <c r="G4583" s="2"/>
      <c r="H4583" s="77"/>
      <c r="J4583" s="79" t="str">
        <f>IF(IF(IF(_xlfn.MAXIFS($F$2:$F4582,$C$2:$C4582,$C4583,$B$2:$B4582,$B4583,$A$2:$A4582,$A4583)=0,"",$E4583-_xlfn.MAXIFS($F$2:$F4582,$C$2:$C4582,$C4583,$B$2:$B4582,$B4583,$A$2:$A4582,$A4583))&lt;0,0,IF(_xlfn.MAXIFS($F$2:$F4582,$C$2:$C4582,$C4583,$B$2:$B4582,$B4583,$A$2:$A4582,$A4583)=0,"",$E4583-_xlfn.MAXIFS($F$2:$F4582,$C$2:$C4582,$C4583,$B$2:$B4582,$B4583,$A$2:$A4582,$A4583)))&gt;0.25,"",IF(IF(_xlfn.MAXIFS($F$2:$F4582,$C$2:$C4582,$C4583,$B$2:$B4582,$B4583,$A$2:$A4582,$A4583)=0,"",$E4583-_xlfn.MAXIFS($F$2:$F4582,$C$2:$C4582,$C4583,$B$2:$B4582,$B4583,$A$2:$A4582,$A4583))&lt;0,0,IF(_xlfn.MAXIFS($F$2:$F4582,$C$2:$C4582,$C4583,$B$2:$B4582,$B4583,$A$2:$A4582,$A4583)=0,"",$E4583-_xlfn.MAXIFS($F$2:$F4582,$C$2:$C4582,$C4583,$B$2:$B4582,$B4583,$A$2:$A4582,$A4583))))</f>
        <v/>
      </c>
      <c r="K4583" s="6" t="str">
        <f t="shared" si="214"/>
        <v/>
      </c>
      <c r="L4583" s="6" t="str">
        <f t="shared" si="215"/>
        <v/>
      </c>
      <c r="M4583" s="6" t="str">
        <f t="shared" si="213"/>
        <v/>
      </c>
    </row>
    <row r="4584" spans="1:13" x14ac:dyDescent="0.25">
      <c r="A4584"/>
      <c r="B4584" s="1"/>
      <c r="C4584"/>
      <c r="D4584"/>
      <c r="E4584" s="76"/>
      <c r="F4584" s="76"/>
      <c r="G4584" s="2"/>
      <c r="H4584" s="77"/>
      <c r="J4584" s="79" t="str">
        <f>IF(IF(IF(_xlfn.MAXIFS($F$2:$F4583,$C$2:$C4583,$C4584,$B$2:$B4583,$B4584,$A$2:$A4583,$A4584)=0,"",$E4584-_xlfn.MAXIFS($F$2:$F4583,$C$2:$C4583,$C4584,$B$2:$B4583,$B4584,$A$2:$A4583,$A4584))&lt;0,0,IF(_xlfn.MAXIFS($F$2:$F4583,$C$2:$C4583,$C4584,$B$2:$B4583,$B4584,$A$2:$A4583,$A4584)=0,"",$E4584-_xlfn.MAXIFS($F$2:$F4583,$C$2:$C4583,$C4584,$B$2:$B4583,$B4584,$A$2:$A4583,$A4584)))&gt;0.25,"",IF(IF(_xlfn.MAXIFS($F$2:$F4583,$C$2:$C4583,$C4584,$B$2:$B4583,$B4584,$A$2:$A4583,$A4584)=0,"",$E4584-_xlfn.MAXIFS($F$2:$F4583,$C$2:$C4583,$C4584,$B$2:$B4583,$B4584,$A$2:$A4583,$A4584))&lt;0,0,IF(_xlfn.MAXIFS($F$2:$F4583,$C$2:$C4583,$C4584,$B$2:$B4583,$B4584,$A$2:$A4583,$A4584)=0,"",$E4584-_xlfn.MAXIFS($F$2:$F4583,$C$2:$C4583,$C4584,$B$2:$B4583,$B4584,$A$2:$A4583,$A4584))))</f>
        <v/>
      </c>
      <c r="K4584" s="6" t="str">
        <f t="shared" si="214"/>
        <v/>
      </c>
      <c r="L4584" s="6" t="str">
        <f t="shared" si="215"/>
        <v/>
      </c>
      <c r="M4584" s="6" t="str">
        <f t="shared" si="213"/>
        <v/>
      </c>
    </row>
    <row r="4585" spans="1:13" x14ac:dyDescent="0.25">
      <c r="A4585"/>
      <c r="B4585" s="1"/>
      <c r="C4585"/>
      <c r="D4585"/>
      <c r="E4585" s="76"/>
      <c r="F4585" s="76"/>
      <c r="G4585" s="2"/>
      <c r="H4585" s="77"/>
      <c r="J4585" s="79" t="str">
        <f>IF(IF(IF(_xlfn.MAXIFS($F$2:$F4584,$C$2:$C4584,$C4585,$B$2:$B4584,$B4585,$A$2:$A4584,$A4585)=0,"",$E4585-_xlfn.MAXIFS($F$2:$F4584,$C$2:$C4584,$C4585,$B$2:$B4584,$B4585,$A$2:$A4584,$A4585))&lt;0,0,IF(_xlfn.MAXIFS($F$2:$F4584,$C$2:$C4584,$C4585,$B$2:$B4584,$B4585,$A$2:$A4584,$A4585)=0,"",$E4585-_xlfn.MAXIFS($F$2:$F4584,$C$2:$C4584,$C4585,$B$2:$B4584,$B4585,$A$2:$A4584,$A4585)))&gt;0.25,"",IF(IF(_xlfn.MAXIFS($F$2:$F4584,$C$2:$C4584,$C4585,$B$2:$B4584,$B4585,$A$2:$A4584,$A4585)=0,"",$E4585-_xlfn.MAXIFS($F$2:$F4584,$C$2:$C4584,$C4585,$B$2:$B4584,$B4585,$A$2:$A4584,$A4585))&lt;0,0,IF(_xlfn.MAXIFS($F$2:$F4584,$C$2:$C4584,$C4585,$B$2:$B4584,$B4585,$A$2:$A4584,$A4585)=0,"",$E4585-_xlfn.MAXIFS($F$2:$F4584,$C$2:$C4584,$C4585,$B$2:$B4584,$B4585,$A$2:$A4584,$A4585))))</f>
        <v/>
      </c>
      <c r="K4585" s="6" t="str">
        <f t="shared" si="214"/>
        <v/>
      </c>
      <c r="L4585" s="6" t="str">
        <f t="shared" si="215"/>
        <v/>
      </c>
      <c r="M4585" s="6" t="str">
        <f t="shared" si="213"/>
        <v/>
      </c>
    </row>
    <row r="4586" spans="1:13" x14ac:dyDescent="0.25">
      <c r="A4586"/>
      <c r="B4586" s="1"/>
      <c r="C4586"/>
      <c r="D4586"/>
      <c r="E4586" s="76"/>
      <c r="F4586" s="76"/>
      <c r="G4586" s="2"/>
      <c r="H4586" s="77"/>
      <c r="J4586" s="79" t="str">
        <f>IF(IF(IF(_xlfn.MAXIFS($F$2:$F4585,$C$2:$C4585,$C4586,$B$2:$B4585,$B4586,$A$2:$A4585,$A4586)=0,"",$E4586-_xlfn.MAXIFS($F$2:$F4585,$C$2:$C4585,$C4586,$B$2:$B4585,$B4586,$A$2:$A4585,$A4586))&lt;0,0,IF(_xlfn.MAXIFS($F$2:$F4585,$C$2:$C4585,$C4586,$B$2:$B4585,$B4586,$A$2:$A4585,$A4586)=0,"",$E4586-_xlfn.MAXIFS($F$2:$F4585,$C$2:$C4585,$C4586,$B$2:$B4585,$B4586,$A$2:$A4585,$A4586)))&gt;0.25,"",IF(IF(_xlfn.MAXIFS($F$2:$F4585,$C$2:$C4585,$C4586,$B$2:$B4585,$B4586,$A$2:$A4585,$A4586)=0,"",$E4586-_xlfn.MAXIFS($F$2:$F4585,$C$2:$C4585,$C4586,$B$2:$B4585,$B4586,$A$2:$A4585,$A4586))&lt;0,0,IF(_xlfn.MAXIFS($F$2:$F4585,$C$2:$C4585,$C4586,$B$2:$B4585,$B4586,$A$2:$A4585,$A4586)=0,"",$E4586-_xlfn.MAXIFS($F$2:$F4585,$C$2:$C4585,$C4586,$B$2:$B4585,$B4586,$A$2:$A4585,$A4586))))</f>
        <v/>
      </c>
      <c r="K4586" s="6" t="str">
        <f t="shared" si="214"/>
        <v/>
      </c>
      <c r="L4586" s="6" t="str">
        <f t="shared" si="215"/>
        <v/>
      </c>
      <c r="M4586" s="6" t="str">
        <f t="shared" si="213"/>
        <v/>
      </c>
    </row>
    <row r="4587" spans="1:13" x14ac:dyDescent="0.25">
      <c r="A4587"/>
      <c r="B4587" s="1"/>
      <c r="C4587"/>
      <c r="D4587"/>
      <c r="E4587" s="76"/>
      <c r="F4587" s="76"/>
      <c r="G4587" s="2"/>
      <c r="H4587" s="77"/>
      <c r="J4587" s="79" t="str">
        <f>IF(IF(IF(_xlfn.MAXIFS($F$2:$F4586,$C$2:$C4586,$C4587,$B$2:$B4586,$B4587,$A$2:$A4586,$A4587)=0,"",$E4587-_xlfn.MAXIFS($F$2:$F4586,$C$2:$C4586,$C4587,$B$2:$B4586,$B4587,$A$2:$A4586,$A4587))&lt;0,0,IF(_xlfn.MAXIFS($F$2:$F4586,$C$2:$C4586,$C4587,$B$2:$B4586,$B4587,$A$2:$A4586,$A4587)=0,"",$E4587-_xlfn.MAXIFS($F$2:$F4586,$C$2:$C4586,$C4587,$B$2:$B4586,$B4587,$A$2:$A4586,$A4587)))&gt;0.25,"",IF(IF(_xlfn.MAXIFS($F$2:$F4586,$C$2:$C4586,$C4587,$B$2:$B4586,$B4587,$A$2:$A4586,$A4587)=0,"",$E4587-_xlfn.MAXIFS($F$2:$F4586,$C$2:$C4586,$C4587,$B$2:$B4586,$B4587,$A$2:$A4586,$A4587))&lt;0,0,IF(_xlfn.MAXIFS($F$2:$F4586,$C$2:$C4586,$C4587,$B$2:$B4586,$B4587,$A$2:$A4586,$A4587)=0,"",$E4587-_xlfn.MAXIFS($F$2:$F4586,$C$2:$C4586,$C4587,$B$2:$B4586,$B4587,$A$2:$A4586,$A4587))))</f>
        <v/>
      </c>
      <c r="K4587" s="6" t="str">
        <f t="shared" si="214"/>
        <v/>
      </c>
      <c r="L4587" s="6" t="str">
        <f t="shared" si="215"/>
        <v/>
      </c>
      <c r="M4587" s="6" t="str">
        <f t="shared" si="213"/>
        <v/>
      </c>
    </row>
    <row r="4588" spans="1:13" x14ac:dyDescent="0.25">
      <c r="A4588"/>
      <c r="B4588" s="1"/>
      <c r="C4588"/>
      <c r="D4588"/>
      <c r="E4588" s="76"/>
      <c r="F4588" s="76"/>
      <c r="G4588" s="2"/>
      <c r="H4588" s="77"/>
      <c r="J4588" s="79" t="str">
        <f>IF(IF(IF(_xlfn.MAXIFS($F$2:$F4587,$C$2:$C4587,$C4588,$B$2:$B4587,$B4588,$A$2:$A4587,$A4588)=0,"",$E4588-_xlfn.MAXIFS($F$2:$F4587,$C$2:$C4587,$C4588,$B$2:$B4587,$B4588,$A$2:$A4587,$A4588))&lt;0,0,IF(_xlfn.MAXIFS($F$2:$F4587,$C$2:$C4587,$C4588,$B$2:$B4587,$B4588,$A$2:$A4587,$A4588)=0,"",$E4588-_xlfn.MAXIFS($F$2:$F4587,$C$2:$C4587,$C4588,$B$2:$B4587,$B4588,$A$2:$A4587,$A4588)))&gt;0.25,"",IF(IF(_xlfn.MAXIFS($F$2:$F4587,$C$2:$C4587,$C4588,$B$2:$B4587,$B4588,$A$2:$A4587,$A4588)=0,"",$E4588-_xlfn.MAXIFS($F$2:$F4587,$C$2:$C4587,$C4588,$B$2:$B4587,$B4588,$A$2:$A4587,$A4588))&lt;0,0,IF(_xlfn.MAXIFS($F$2:$F4587,$C$2:$C4587,$C4588,$B$2:$B4587,$B4588,$A$2:$A4587,$A4588)=0,"",$E4588-_xlfn.MAXIFS($F$2:$F4587,$C$2:$C4587,$C4588,$B$2:$B4587,$B4588,$A$2:$A4587,$A4588))))</f>
        <v/>
      </c>
      <c r="K4588" s="6" t="str">
        <f t="shared" si="214"/>
        <v/>
      </c>
      <c r="L4588" s="6" t="str">
        <f t="shared" si="215"/>
        <v/>
      </c>
      <c r="M4588" s="6" t="str">
        <f t="shared" si="213"/>
        <v/>
      </c>
    </row>
    <row r="4589" spans="1:13" x14ac:dyDescent="0.25">
      <c r="A4589"/>
      <c r="B4589" s="1"/>
      <c r="C4589"/>
      <c r="D4589"/>
      <c r="E4589" s="76"/>
      <c r="F4589" s="76"/>
      <c r="G4589" s="2"/>
      <c r="H4589" s="77"/>
      <c r="J4589" s="79" t="str">
        <f>IF(IF(IF(_xlfn.MAXIFS($F$2:$F4588,$C$2:$C4588,$C4589,$B$2:$B4588,$B4589,$A$2:$A4588,$A4589)=0,"",$E4589-_xlfn.MAXIFS($F$2:$F4588,$C$2:$C4588,$C4589,$B$2:$B4588,$B4589,$A$2:$A4588,$A4589))&lt;0,0,IF(_xlfn.MAXIFS($F$2:$F4588,$C$2:$C4588,$C4589,$B$2:$B4588,$B4589,$A$2:$A4588,$A4589)=0,"",$E4589-_xlfn.MAXIFS($F$2:$F4588,$C$2:$C4588,$C4589,$B$2:$B4588,$B4589,$A$2:$A4588,$A4589)))&gt;0.25,"",IF(IF(_xlfn.MAXIFS($F$2:$F4588,$C$2:$C4588,$C4589,$B$2:$B4588,$B4589,$A$2:$A4588,$A4589)=0,"",$E4589-_xlfn.MAXIFS($F$2:$F4588,$C$2:$C4588,$C4589,$B$2:$B4588,$B4589,$A$2:$A4588,$A4589))&lt;0,0,IF(_xlfn.MAXIFS($F$2:$F4588,$C$2:$C4588,$C4589,$B$2:$B4588,$B4589,$A$2:$A4588,$A4589)=0,"",$E4589-_xlfn.MAXIFS($F$2:$F4588,$C$2:$C4588,$C4589,$B$2:$B4588,$B4589,$A$2:$A4588,$A4589))))</f>
        <v/>
      </c>
      <c r="K4589" s="6" t="str">
        <f t="shared" si="214"/>
        <v/>
      </c>
      <c r="L4589" s="6" t="str">
        <f t="shared" si="215"/>
        <v/>
      </c>
      <c r="M4589" s="6" t="str">
        <f t="shared" si="213"/>
        <v/>
      </c>
    </row>
    <row r="4590" spans="1:13" x14ac:dyDescent="0.25">
      <c r="A4590"/>
      <c r="B4590" s="1"/>
      <c r="C4590"/>
      <c r="D4590"/>
      <c r="E4590" s="76"/>
      <c r="F4590" s="76"/>
      <c r="G4590" s="2"/>
      <c r="H4590" s="77"/>
      <c r="J4590" s="79" t="str">
        <f>IF(IF(IF(_xlfn.MAXIFS($F$2:$F4589,$C$2:$C4589,$C4590,$B$2:$B4589,$B4590,$A$2:$A4589,$A4590)=0,"",$E4590-_xlfn.MAXIFS($F$2:$F4589,$C$2:$C4589,$C4590,$B$2:$B4589,$B4590,$A$2:$A4589,$A4590))&lt;0,0,IF(_xlfn.MAXIFS($F$2:$F4589,$C$2:$C4589,$C4590,$B$2:$B4589,$B4590,$A$2:$A4589,$A4590)=0,"",$E4590-_xlfn.MAXIFS($F$2:$F4589,$C$2:$C4589,$C4590,$B$2:$B4589,$B4590,$A$2:$A4589,$A4590)))&gt;0.25,"",IF(IF(_xlfn.MAXIFS($F$2:$F4589,$C$2:$C4589,$C4590,$B$2:$B4589,$B4590,$A$2:$A4589,$A4590)=0,"",$E4590-_xlfn.MAXIFS($F$2:$F4589,$C$2:$C4589,$C4590,$B$2:$B4589,$B4590,$A$2:$A4589,$A4590))&lt;0,0,IF(_xlfn.MAXIFS($F$2:$F4589,$C$2:$C4589,$C4590,$B$2:$B4589,$B4590,$A$2:$A4589,$A4590)=0,"",$E4590-_xlfn.MAXIFS($F$2:$F4589,$C$2:$C4589,$C4590,$B$2:$B4589,$B4590,$A$2:$A4589,$A4590))))</f>
        <v/>
      </c>
      <c r="K4590" s="6" t="str">
        <f t="shared" si="214"/>
        <v/>
      </c>
      <c r="L4590" s="6" t="str">
        <f t="shared" si="215"/>
        <v/>
      </c>
      <c r="M4590" s="6" t="str">
        <f t="shared" si="213"/>
        <v/>
      </c>
    </row>
    <row r="4591" spans="1:13" x14ac:dyDescent="0.25">
      <c r="A4591"/>
      <c r="B4591" s="1"/>
      <c r="C4591"/>
      <c r="D4591"/>
      <c r="E4591" s="76"/>
      <c r="F4591" s="76"/>
      <c r="G4591" s="2"/>
      <c r="H4591" s="77"/>
      <c r="J4591" s="79" t="str">
        <f>IF(IF(IF(_xlfn.MAXIFS($F$2:$F4590,$C$2:$C4590,$C4591,$B$2:$B4590,$B4591,$A$2:$A4590,$A4591)=0,"",$E4591-_xlfn.MAXIFS($F$2:$F4590,$C$2:$C4590,$C4591,$B$2:$B4590,$B4591,$A$2:$A4590,$A4591))&lt;0,0,IF(_xlfn.MAXIFS($F$2:$F4590,$C$2:$C4590,$C4591,$B$2:$B4590,$B4591,$A$2:$A4590,$A4591)=0,"",$E4591-_xlfn.MAXIFS($F$2:$F4590,$C$2:$C4590,$C4591,$B$2:$B4590,$B4591,$A$2:$A4590,$A4591)))&gt;0.25,"",IF(IF(_xlfn.MAXIFS($F$2:$F4590,$C$2:$C4590,$C4591,$B$2:$B4590,$B4591,$A$2:$A4590,$A4591)=0,"",$E4591-_xlfn.MAXIFS($F$2:$F4590,$C$2:$C4590,$C4591,$B$2:$B4590,$B4591,$A$2:$A4590,$A4591))&lt;0,0,IF(_xlfn.MAXIFS($F$2:$F4590,$C$2:$C4590,$C4591,$B$2:$B4590,$B4591,$A$2:$A4590,$A4591)=0,"",$E4591-_xlfn.MAXIFS($F$2:$F4590,$C$2:$C4590,$C4591,$B$2:$B4590,$B4591,$A$2:$A4590,$A4591))))</f>
        <v/>
      </c>
      <c r="K4591" s="6" t="str">
        <f t="shared" si="214"/>
        <v/>
      </c>
      <c r="L4591" s="6" t="str">
        <f t="shared" si="215"/>
        <v/>
      </c>
      <c r="M4591" s="6" t="str">
        <f t="shared" si="213"/>
        <v/>
      </c>
    </row>
    <row r="4592" spans="1:13" x14ac:dyDescent="0.25">
      <c r="A4592"/>
      <c r="B4592" s="1"/>
      <c r="C4592"/>
      <c r="D4592"/>
      <c r="E4592" s="76"/>
      <c r="F4592" s="76"/>
      <c r="G4592" s="2"/>
      <c r="H4592" s="77"/>
      <c r="J4592" s="79" t="str">
        <f>IF(IF(IF(_xlfn.MAXIFS($F$2:$F4591,$C$2:$C4591,$C4592,$B$2:$B4591,$B4592,$A$2:$A4591,$A4592)=0,"",$E4592-_xlfn.MAXIFS($F$2:$F4591,$C$2:$C4591,$C4592,$B$2:$B4591,$B4592,$A$2:$A4591,$A4592))&lt;0,0,IF(_xlfn.MAXIFS($F$2:$F4591,$C$2:$C4591,$C4592,$B$2:$B4591,$B4592,$A$2:$A4591,$A4592)=0,"",$E4592-_xlfn.MAXIFS($F$2:$F4591,$C$2:$C4591,$C4592,$B$2:$B4591,$B4592,$A$2:$A4591,$A4592)))&gt;0.25,"",IF(IF(_xlfn.MAXIFS($F$2:$F4591,$C$2:$C4591,$C4592,$B$2:$B4591,$B4592,$A$2:$A4591,$A4592)=0,"",$E4592-_xlfn.MAXIFS($F$2:$F4591,$C$2:$C4591,$C4592,$B$2:$B4591,$B4592,$A$2:$A4591,$A4592))&lt;0,0,IF(_xlfn.MAXIFS($F$2:$F4591,$C$2:$C4591,$C4592,$B$2:$B4591,$B4592,$A$2:$A4591,$A4592)=0,"",$E4592-_xlfn.MAXIFS($F$2:$F4591,$C$2:$C4591,$C4592,$B$2:$B4591,$B4592,$A$2:$A4591,$A4592))))</f>
        <v/>
      </c>
      <c r="K4592" s="6" t="str">
        <f t="shared" si="214"/>
        <v/>
      </c>
      <c r="L4592" s="6" t="str">
        <f t="shared" si="215"/>
        <v/>
      </c>
      <c r="M4592" s="6" t="str">
        <f t="shared" si="213"/>
        <v/>
      </c>
    </row>
    <row r="4593" spans="1:13" x14ac:dyDescent="0.25">
      <c r="A4593"/>
      <c r="B4593" s="1"/>
      <c r="C4593"/>
      <c r="D4593"/>
      <c r="E4593" s="76"/>
      <c r="F4593" s="76"/>
      <c r="G4593" s="2"/>
      <c r="H4593" s="77"/>
      <c r="J4593" s="79" t="str">
        <f>IF(IF(IF(_xlfn.MAXIFS($F$2:$F4592,$C$2:$C4592,$C4593,$B$2:$B4592,$B4593,$A$2:$A4592,$A4593)=0,"",$E4593-_xlfn.MAXIFS($F$2:$F4592,$C$2:$C4592,$C4593,$B$2:$B4592,$B4593,$A$2:$A4592,$A4593))&lt;0,0,IF(_xlfn.MAXIFS($F$2:$F4592,$C$2:$C4592,$C4593,$B$2:$B4592,$B4593,$A$2:$A4592,$A4593)=0,"",$E4593-_xlfn.MAXIFS($F$2:$F4592,$C$2:$C4592,$C4593,$B$2:$B4592,$B4593,$A$2:$A4592,$A4593)))&gt;0.25,"",IF(IF(_xlfn.MAXIFS($F$2:$F4592,$C$2:$C4592,$C4593,$B$2:$B4592,$B4593,$A$2:$A4592,$A4593)=0,"",$E4593-_xlfn.MAXIFS($F$2:$F4592,$C$2:$C4592,$C4593,$B$2:$B4592,$B4593,$A$2:$A4592,$A4593))&lt;0,0,IF(_xlfn.MAXIFS($F$2:$F4592,$C$2:$C4592,$C4593,$B$2:$B4592,$B4593,$A$2:$A4592,$A4593)=0,"",$E4593-_xlfn.MAXIFS($F$2:$F4592,$C$2:$C4592,$C4593,$B$2:$B4592,$B4593,$A$2:$A4592,$A4593))))</f>
        <v/>
      </c>
      <c r="K4593" s="6" t="str">
        <f t="shared" si="214"/>
        <v/>
      </c>
      <c r="L4593" s="6" t="str">
        <f t="shared" si="215"/>
        <v/>
      </c>
      <c r="M4593" s="6" t="str">
        <f t="shared" si="213"/>
        <v/>
      </c>
    </row>
    <row r="4594" spans="1:13" x14ac:dyDescent="0.25">
      <c r="A4594"/>
      <c r="B4594" s="1"/>
      <c r="C4594"/>
      <c r="D4594"/>
      <c r="E4594" s="76"/>
      <c r="F4594" s="76"/>
      <c r="G4594" s="2"/>
      <c r="H4594" s="77"/>
      <c r="J4594" s="79" t="str">
        <f>IF(IF(IF(_xlfn.MAXIFS($F$2:$F4593,$C$2:$C4593,$C4594,$B$2:$B4593,$B4594,$A$2:$A4593,$A4594)=0,"",$E4594-_xlfn.MAXIFS($F$2:$F4593,$C$2:$C4593,$C4594,$B$2:$B4593,$B4594,$A$2:$A4593,$A4594))&lt;0,0,IF(_xlfn.MAXIFS($F$2:$F4593,$C$2:$C4593,$C4594,$B$2:$B4593,$B4594,$A$2:$A4593,$A4594)=0,"",$E4594-_xlfn.MAXIFS($F$2:$F4593,$C$2:$C4593,$C4594,$B$2:$B4593,$B4594,$A$2:$A4593,$A4594)))&gt;0.25,"",IF(IF(_xlfn.MAXIFS($F$2:$F4593,$C$2:$C4593,$C4594,$B$2:$B4593,$B4594,$A$2:$A4593,$A4594)=0,"",$E4594-_xlfn.MAXIFS($F$2:$F4593,$C$2:$C4593,$C4594,$B$2:$B4593,$B4594,$A$2:$A4593,$A4594))&lt;0,0,IF(_xlfn.MAXIFS($F$2:$F4593,$C$2:$C4593,$C4594,$B$2:$B4593,$B4594,$A$2:$A4593,$A4594)=0,"",$E4594-_xlfn.MAXIFS($F$2:$F4593,$C$2:$C4593,$C4594,$B$2:$B4593,$B4594,$A$2:$A4593,$A4594))))</f>
        <v/>
      </c>
      <c r="K4594" s="6" t="str">
        <f t="shared" si="214"/>
        <v/>
      </c>
      <c r="L4594" s="6" t="str">
        <f t="shared" si="215"/>
        <v/>
      </c>
      <c r="M4594" s="6" t="str">
        <f t="shared" si="213"/>
        <v/>
      </c>
    </row>
    <row r="4595" spans="1:13" x14ac:dyDescent="0.25">
      <c r="A4595"/>
      <c r="B4595" s="1"/>
      <c r="C4595"/>
      <c r="D4595"/>
      <c r="E4595" s="76"/>
      <c r="F4595" s="76"/>
      <c r="G4595" s="2"/>
      <c r="H4595" s="77"/>
      <c r="J4595" s="79" t="str">
        <f>IF(IF(IF(_xlfn.MAXIFS($F$2:$F4594,$C$2:$C4594,$C4595,$B$2:$B4594,$B4595,$A$2:$A4594,$A4595)=0,"",$E4595-_xlfn.MAXIFS($F$2:$F4594,$C$2:$C4594,$C4595,$B$2:$B4594,$B4595,$A$2:$A4594,$A4595))&lt;0,0,IF(_xlfn.MAXIFS($F$2:$F4594,$C$2:$C4594,$C4595,$B$2:$B4594,$B4595,$A$2:$A4594,$A4595)=0,"",$E4595-_xlfn.MAXIFS($F$2:$F4594,$C$2:$C4594,$C4595,$B$2:$B4594,$B4595,$A$2:$A4594,$A4595)))&gt;0.25,"",IF(IF(_xlfn.MAXIFS($F$2:$F4594,$C$2:$C4594,$C4595,$B$2:$B4594,$B4595,$A$2:$A4594,$A4595)=0,"",$E4595-_xlfn.MAXIFS($F$2:$F4594,$C$2:$C4594,$C4595,$B$2:$B4594,$B4595,$A$2:$A4594,$A4595))&lt;0,0,IF(_xlfn.MAXIFS($F$2:$F4594,$C$2:$C4594,$C4595,$B$2:$B4594,$B4595,$A$2:$A4594,$A4595)=0,"",$E4595-_xlfn.MAXIFS($F$2:$F4594,$C$2:$C4594,$C4595,$B$2:$B4594,$B4595,$A$2:$A4594,$A4595))))</f>
        <v/>
      </c>
      <c r="K4595" s="6" t="str">
        <f t="shared" si="214"/>
        <v/>
      </c>
      <c r="L4595" s="6" t="str">
        <f t="shared" si="215"/>
        <v/>
      </c>
      <c r="M4595" s="6" t="str">
        <f t="shared" si="213"/>
        <v/>
      </c>
    </row>
    <row r="4596" spans="1:13" x14ac:dyDescent="0.25">
      <c r="A4596"/>
      <c r="B4596" s="1"/>
      <c r="C4596"/>
      <c r="D4596"/>
      <c r="E4596" s="76"/>
      <c r="F4596" s="76"/>
      <c r="G4596" s="2"/>
      <c r="H4596" s="77"/>
      <c r="J4596" s="79" t="str">
        <f>IF(IF(IF(_xlfn.MAXIFS($F$2:$F4595,$C$2:$C4595,$C4596,$B$2:$B4595,$B4596,$A$2:$A4595,$A4596)=0,"",$E4596-_xlfn.MAXIFS($F$2:$F4595,$C$2:$C4595,$C4596,$B$2:$B4595,$B4596,$A$2:$A4595,$A4596))&lt;0,0,IF(_xlfn.MAXIFS($F$2:$F4595,$C$2:$C4595,$C4596,$B$2:$B4595,$B4596,$A$2:$A4595,$A4596)=0,"",$E4596-_xlfn.MAXIFS($F$2:$F4595,$C$2:$C4595,$C4596,$B$2:$B4595,$B4596,$A$2:$A4595,$A4596)))&gt;0.25,"",IF(IF(_xlfn.MAXIFS($F$2:$F4595,$C$2:$C4595,$C4596,$B$2:$B4595,$B4596,$A$2:$A4595,$A4596)=0,"",$E4596-_xlfn.MAXIFS($F$2:$F4595,$C$2:$C4595,$C4596,$B$2:$B4595,$B4596,$A$2:$A4595,$A4596))&lt;0,0,IF(_xlfn.MAXIFS($F$2:$F4595,$C$2:$C4595,$C4596,$B$2:$B4595,$B4596,$A$2:$A4595,$A4596)=0,"",$E4596-_xlfn.MAXIFS($F$2:$F4595,$C$2:$C4595,$C4596,$B$2:$B4595,$B4596,$A$2:$A4595,$A4596))))</f>
        <v/>
      </c>
      <c r="K4596" s="6" t="str">
        <f t="shared" si="214"/>
        <v/>
      </c>
      <c r="L4596" s="6" t="str">
        <f t="shared" si="215"/>
        <v/>
      </c>
      <c r="M4596" s="6" t="str">
        <f t="shared" si="213"/>
        <v/>
      </c>
    </row>
    <row r="4597" spans="1:13" x14ac:dyDescent="0.25">
      <c r="A4597"/>
      <c r="B4597" s="1"/>
      <c r="C4597"/>
      <c r="D4597"/>
      <c r="E4597" s="76"/>
      <c r="F4597" s="76"/>
      <c r="G4597" s="2"/>
      <c r="H4597" s="77"/>
      <c r="J4597" s="79" t="str">
        <f>IF(IF(IF(_xlfn.MAXIFS($F$2:$F4596,$C$2:$C4596,$C4597,$B$2:$B4596,$B4597,$A$2:$A4596,$A4597)=0,"",$E4597-_xlfn.MAXIFS($F$2:$F4596,$C$2:$C4596,$C4597,$B$2:$B4596,$B4597,$A$2:$A4596,$A4597))&lt;0,0,IF(_xlfn.MAXIFS($F$2:$F4596,$C$2:$C4596,$C4597,$B$2:$B4596,$B4597,$A$2:$A4596,$A4597)=0,"",$E4597-_xlfn.MAXIFS($F$2:$F4596,$C$2:$C4596,$C4597,$B$2:$B4596,$B4597,$A$2:$A4596,$A4597)))&gt;0.25,"",IF(IF(_xlfn.MAXIFS($F$2:$F4596,$C$2:$C4596,$C4597,$B$2:$B4596,$B4597,$A$2:$A4596,$A4597)=0,"",$E4597-_xlfn.MAXIFS($F$2:$F4596,$C$2:$C4596,$C4597,$B$2:$B4596,$B4597,$A$2:$A4596,$A4597))&lt;0,0,IF(_xlfn.MAXIFS($F$2:$F4596,$C$2:$C4596,$C4597,$B$2:$B4596,$B4597,$A$2:$A4596,$A4597)=0,"",$E4597-_xlfn.MAXIFS($F$2:$F4596,$C$2:$C4596,$C4597,$B$2:$B4596,$B4597,$A$2:$A4596,$A4597))))</f>
        <v/>
      </c>
      <c r="K4597" s="6" t="str">
        <f t="shared" si="214"/>
        <v/>
      </c>
      <c r="L4597" s="6" t="str">
        <f t="shared" si="215"/>
        <v/>
      </c>
      <c r="M4597" s="6" t="str">
        <f t="shared" si="213"/>
        <v/>
      </c>
    </row>
    <row r="4598" spans="1:13" x14ac:dyDescent="0.25">
      <c r="A4598"/>
      <c r="B4598" s="1"/>
      <c r="C4598"/>
      <c r="D4598"/>
      <c r="E4598" s="76"/>
      <c r="F4598" s="76"/>
      <c r="G4598" s="2"/>
      <c r="H4598" s="77"/>
      <c r="J4598" s="79" t="str">
        <f>IF(IF(IF(_xlfn.MAXIFS($F$2:$F4597,$C$2:$C4597,$C4598,$B$2:$B4597,$B4598,$A$2:$A4597,$A4598)=0,"",$E4598-_xlfn.MAXIFS($F$2:$F4597,$C$2:$C4597,$C4598,$B$2:$B4597,$B4598,$A$2:$A4597,$A4598))&lt;0,0,IF(_xlfn.MAXIFS($F$2:$F4597,$C$2:$C4597,$C4598,$B$2:$B4597,$B4598,$A$2:$A4597,$A4598)=0,"",$E4598-_xlfn.MAXIFS($F$2:$F4597,$C$2:$C4597,$C4598,$B$2:$B4597,$B4598,$A$2:$A4597,$A4598)))&gt;0.25,"",IF(IF(_xlfn.MAXIFS($F$2:$F4597,$C$2:$C4597,$C4598,$B$2:$B4597,$B4598,$A$2:$A4597,$A4598)=0,"",$E4598-_xlfn.MAXIFS($F$2:$F4597,$C$2:$C4597,$C4598,$B$2:$B4597,$B4598,$A$2:$A4597,$A4598))&lt;0,0,IF(_xlfn.MAXIFS($F$2:$F4597,$C$2:$C4597,$C4598,$B$2:$B4597,$B4598,$A$2:$A4597,$A4598)=0,"",$E4598-_xlfn.MAXIFS($F$2:$F4597,$C$2:$C4597,$C4598,$B$2:$B4597,$B4598,$A$2:$A4597,$A4598))))</f>
        <v/>
      </c>
      <c r="K4598" s="6" t="str">
        <f t="shared" si="214"/>
        <v/>
      </c>
      <c r="L4598" s="6" t="str">
        <f t="shared" si="215"/>
        <v/>
      </c>
      <c r="M4598" s="6" t="str">
        <f t="shared" si="213"/>
        <v/>
      </c>
    </row>
    <row r="4599" spans="1:13" x14ac:dyDescent="0.25">
      <c r="A4599"/>
      <c r="B4599" s="1"/>
      <c r="C4599"/>
      <c r="D4599"/>
      <c r="E4599" s="76"/>
      <c r="F4599" s="76"/>
      <c r="G4599" s="2"/>
      <c r="H4599" s="77"/>
      <c r="J4599" s="79" t="str">
        <f>IF(IF(IF(_xlfn.MAXIFS($F$2:$F4598,$C$2:$C4598,$C4599,$B$2:$B4598,$B4599,$A$2:$A4598,$A4599)=0,"",$E4599-_xlfn.MAXIFS($F$2:$F4598,$C$2:$C4598,$C4599,$B$2:$B4598,$B4599,$A$2:$A4598,$A4599))&lt;0,0,IF(_xlfn.MAXIFS($F$2:$F4598,$C$2:$C4598,$C4599,$B$2:$B4598,$B4599,$A$2:$A4598,$A4599)=0,"",$E4599-_xlfn.MAXIFS($F$2:$F4598,$C$2:$C4598,$C4599,$B$2:$B4598,$B4599,$A$2:$A4598,$A4599)))&gt;0.25,"",IF(IF(_xlfn.MAXIFS($F$2:$F4598,$C$2:$C4598,$C4599,$B$2:$B4598,$B4599,$A$2:$A4598,$A4599)=0,"",$E4599-_xlfn.MAXIFS($F$2:$F4598,$C$2:$C4598,$C4599,$B$2:$B4598,$B4599,$A$2:$A4598,$A4599))&lt;0,0,IF(_xlfn.MAXIFS($F$2:$F4598,$C$2:$C4598,$C4599,$B$2:$B4598,$B4599,$A$2:$A4598,$A4599)=0,"",$E4599-_xlfn.MAXIFS($F$2:$F4598,$C$2:$C4598,$C4599,$B$2:$B4598,$B4599,$A$2:$A4598,$A4599))))</f>
        <v/>
      </c>
      <c r="K4599" s="6" t="str">
        <f t="shared" si="214"/>
        <v/>
      </c>
      <c r="L4599" s="6" t="str">
        <f t="shared" si="215"/>
        <v/>
      </c>
      <c r="M4599" s="6" t="str">
        <f t="shared" si="213"/>
        <v/>
      </c>
    </row>
    <row r="4600" spans="1:13" x14ac:dyDescent="0.25">
      <c r="A4600"/>
      <c r="B4600" s="1"/>
      <c r="C4600"/>
      <c r="D4600"/>
      <c r="E4600" s="76"/>
      <c r="F4600" s="76"/>
      <c r="G4600" s="2"/>
      <c r="H4600" s="77"/>
      <c r="J4600" s="79" t="str">
        <f>IF(IF(IF(_xlfn.MAXIFS($F$2:$F4599,$C$2:$C4599,$C4600,$B$2:$B4599,$B4600,$A$2:$A4599,$A4600)=0,"",$E4600-_xlfn.MAXIFS($F$2:$F4599,$C$2:$C4599,$C4600,$B$2:$B4599,$B4600,$A$2:$A4599,$A4600))&lt;0,0,IF(_xlfn.MAXIFS($F$2:$F4599,$C$2:$C4599,$C4600,$B$2:$B4599,$B4600,$A$2:$A4599,$A4600)=0,"",$E4600-_xlfn.MAXIFS($F$2:$F4599,$C$2:$C4599,$C4600,$B$2:$B4599,$B4600,$A$2:$A4599,$A4600)))&gt;0.25,"",IF(IF(_xlfn.MAXIFS($F$2:$F4599,$C$2:$C4599,$C4600,$B$2:$B4599,$B4600,$A$2:$A4599,$A4600)=0,"",$E4600-_xlfn.MAXIFS($F$2:$F4599,$C$2:$C4599,$C4600,$B$2:$B4599,$B4600,$A$2:$A4599,$A4600))&lt;0,0,IF(_xlfn.MAXIFS($F$2:$F4599,$C$2:$C4599,$C4600,$B$2:$B4599,$B4600,$A$2:$A4599,$A4600)=0,"",$E4600-_xlfn.MAXIFS($F$2:$F4599,$C$2:$C4599,$C4600,$B$2:$B4599,$B4600,$A$2:$A4599,$A4600))))</f>
        <v/>
      </c>
      <c r="K4600" s="6" t="str">
        <f t="shared" si="214"/>
        <v/>
      </c>
      <c r="L4600" s="6" t="str">
        <f t="shared" si="215"/>
        <v/>
      </c>
      <c r="M4600" s="6" t="str">
        <f t="shared" si="213"/>
        <v/>
      </c>
    </row>
    <row r="4601" spans="1:13" x14ac:dyDescent="0.25">
      <c r="A4601"/>
      <c r="B4601" s="1"/>
      <c r="C4601"/>
      <c r="D4601"/>
      <c r="E4601" s="76"/>
      <c r="F4601" s="76"/>
      <c r="G4601" s="2"/>
      <c r="H4601" s="77"/>
      <c r="J4601" s="79" t="str">
        <f>IF(IF(IF(_xlfn.MAXIFS($F$2:$F4600,$C$2:$C4600,$C4601,$B$2:$B4600,$B4601,$A$2:$A4600,$A4601)=0,"",$E4601-_xlfn.MAXIFS($F$2:$F4600,$C$2:$C4600,$C4601,$B$2:$B4600,$B4601,$A$2:$A4600,$A4601))&lt;0,0,IF(_xlfn.MAXIFS($F$2:$F4600,$C$2:$C4600,$C4601,$B$2:$B4600,$B4601,$A$2:$A4600,$A4601)=0,"",$E4601-_xlfn.MAXIFS($F$2:$F4600,$C$2:$C4600,$C4601,$B$2:$B4600,$B4601,$A$2:$A4600,$A4601)))&gt;0.25,"",IF(IF(_xlfn.MAXIFS($F$2:$F4600,$C$2:$C4600,$C4601,$B$2:$B4600,$B4601,$A$2:$A4600,$A4601)=0,"",$E4601-_xlfn.MAXIFS($F$2:$F4600,$C$2:$C4600,$C4601,$B$2:$B4600,$B4601,$A$2:$A4600,$A4601))&lt;0,0,IF(_xlfn.MAXIFS($F$2:$F4600,$C$2:$C4600,$C4601,$B$2:$B4600,$B4601,$A$2:$A4600,$A4601)=0,"",$E4601-_xlfn.MAXIFS($F$2:$F4600,$C$2:$C4600,$C4601,$B$2:$B4600,$B4601,$A$2:$A4600,$A4601))))</f>
        <v/>
      </c>
      <c r="K4601" s="6" t="str">
        <f t="shared" si="214"/>
        <v/>
      </c>
      <c r="L4601" s="6" t="str">
        <f t="shared" si="215"/>
        <v/>
      </c>
      <c r="M4601" s="6" t="str">
        <f t="shared" si="213"/>
        <v/>
      </c>
    </row>
    <row r="4602" spans="1:13" x14ac:dyDescent="0.25">
      <c r="A4602"/>
      <c r="B4602" s="1"/>
      <c r="C4602"/>
      <c r="D4602"/>
      <c r="E4602" s="76"/>
      <c r="F4602" s="76"/>
      <c r="G4602" s="2"/>
      <c r="H4602" s="77"/>
      <c r="J4602" s="79" t="str">
        <f>IF(IF(IF(_xlfn.MAXIFS($F$2:$F4601,$C$2:$C4601,$C4602,$B$2:$B4601,$B4602,$A$2:$A4601,$A4602)=0,"",$E4602-_xlfn.MAXIFS($F$2:$F4601,$C$2:$C4601,$C4602,$B$2:$B4601,$B4602,$A$2:$A4601,$A4602))&lt;0,0,IF(_xlfn.MAXIFS($F$2:$F4601,$C$2:$C4601,$C4602,$B$2:$B4601,$B4602,$A$2:$A4601,$A4602)=0,"",$E4602-_xlfn.MAXIFS($F$2:$F4601,$C$2:$C4601,$C4602,$B$2:$B4601,$B4602,$A$2:$A4601,$A4602)))&gt;0.25,"",IF(IF(_xlfn.MAXIFS($F$2:$F4601,$C$2:$C4601,$C4602,$B$2:$B4601,$B4602,$A$2:$A4601,$A4602)=0,"",$E4602-_xlfn.MAXIFS($F$2:$F4601,$C$2:$C4601,$C4602,$B$2:$B4601,$B4602,$A$2:$A4601,$A4602))&lt;0,0,IF(_xlfn.MAXIFS($F$2:$F4601,$C$2:$C4601,$C4602,$B$2:$B4601,$B4602,$A$2:$A4601,$A4602)=0,"",$E4602-_xlfn.MAXIFS($F$2:$F4601,$C$2:$C4601,$C4602,$B$2:$B4601,$B4602,$A$2:$A4601,$A4602))))</f>
        <v/>
      </c>
      <c r="K4602" s="6" t="str">
        <f t="shared" si="214"/>
        <v/>
      </c>
      <c r="L4602" s="6" t="str">
        <f t="shared" si="215"/>
        <v/>
      </c>
      <c r="M4602" s="6" t="str">
        <f t="shared" si="213"/>
        <v/>
      </c>
    </row>
    <row r="4603" spans="1:13" x14ac:dyDescent="0.25">
      <c r="A4603"/>
      <c r="B4603" s="1"/>
      <c r="C4603"/>
      <c r="D4603"/>
      <c r="E4603" s="76"/>
      <c r="F4603" s="76"/>
      <c r="G4603" s="2"/>
      <c r="H4603" s="77"/>
      <c r="J4603" s="79" t="str">
        <f>IF(IF(IF(_xlfn.MAXIFS($F$2:$F4602,$C$2:$C4602,$C4603,$B$2:$B4602,$B4603,$A$2:$A4602,$A4603)=0,"",$E4603-_xlfn.MAXIFS($F$2:$F4602,$C$2:$C4602,$C4603,$B$2:$B4602,$B4603,$A$2:$A4602,$A4603))&lt;0,0,IF(_xlfn.MAXIFS($F$2:$F4602,$C$2:$C4602,$C4603,$B$2:$B4602,$B4603,$A$2:$A4602,$A4603)=0,"",$E4603-_xlfn.MAXIFS($F$2:$F4602,$C$2:$C4602,$C4603,$B$2:$B4602,$B4603,$A$2:$A4602,$A4603)))&gt;0.25,"",IF(IF(_xlfn.MAXIFS($F$2:$F4602,$C$2:$C4602,$C4603,$B$2:$B4602,$B4603,$A$2:$A4602,$A4603)=0,"",$E4603-_xlfn.MAXIFS($F$2:$F4602,$C$2:$C4602,$C4603,$B$2:$B4602,$B4603,$A$2:$A4602,$A4603))&lt;0,0,IF(_xlfn.MAXIFS($F$2:$F4602,$C$2:$C4602,$C4603,$B$2:$B4602,$B4603,$A$2:$A4602,$A4603)=0,"",$E4603-_xlfn.MAXIFS($F$2:$F4602,$C$2:$C4602,$C4603,$B$2:$B4602,$B4603,$A$2:$A4602,$A4603))))</f>
        <v/>
      </c>
      <c r="K4603" s="6" t="str">
        <f t="shared" si="214"/>
        <v/>
      </c>
      <c r="L4603" s="6" t="str">
        <f t="shared" si="215"/>
        <v/>
      </c>
      <c r="M4603" s="6" t="str">
        <f t="shared" si="213"/>
        <v/>
      </c>
    </row>
    <row r="4604" spans="1:13" x14ac:dyDescent="0.25">
      <c r="A4604"/>
      <c r="B4604" s="1"/>
      <c r="C4604"/>
      <c r="D4604"/>
      <c r="E4604" s="76"/>
      <c r="F4604" s="76"/>
      <c r="G4604" s="2"/>
      <c r="H4604" s="77"/>
      <c r="J4604" s="79" t="str">
        <f>IF(IF(IF(_xlfn.MAXIFS($F$2:$F4603,$C$2:$C4603,$C4604,$B$2:$B4603,$B4604,$A$2:$A4603,$A4604)=0,"",$E4604-_xlfn.MAXIFS($F$2:$F4603,$C$2:$C4603,$C4604,$B$2:$B4603,$B4604,$A$2:$A4603,$A4604))&lt;0,0,IF(_xlfn.MAXIFS($F$2:$F4603,$C$2:$C4603,$C4604,$B$2:$B4603,$B4604,$A$2:$A4603,$A4604)=0,"",$E4604-_xlfn.MAXIFS($F$2:$F4603,$C$2:$C4603,$C4604,$B$2:$B4603,$B4604,$A$2:$A4603,$A4604)))&gt;0.25,"",IF(IF(_xlfn.MAXIFS($F$2:$F4603,$C$2:$C4603,$C4604,$B$2:$B4603,$B4604,$A$2:$A4603,$A4604)=0,"",$E4604-_xlfn.MAXIFS($F$2:$F4603,$C$2:$C4603,$C4604,$B$2:$B4603,$B4604,$A$2:$A4603,$A4604))&lt;0,0,IF(_xlfn.MAXIFS($F$2:$F4603,$C$2:$C4603,$C4604,$B$2:$B4603,$B4604,$A$2:$A4603,$A4604)=0,"",$E4604-_xlfn.MAXIFS($F$2:$F4603,$C$2:$C4603,$C4604,$B$2:$B4603,$B4604,$A$2:$A4603,$A4604))))</f>
        <v/>
      </c>
      <c r="K4604" s="6" t="str">
        <f t="shared" si="214"/>
        <v/>
      </c>
      <c r="L4604" s="6" t="str">
        <f t="shared" si="215"/>
        <v/>
      </c>
      <c r="M4604" s="6" t="str">
        <f t="shared" si="213"/>
        <v/>
      </c>
    </row>
    <row r="4605" spans="1:13" x14ac:dyDescent="0.25">
      <c r="A4605"/>
      <c r="B4605" s="1"/>
      <c r="C4605"/>
      <c r="D4605"/>
      <c r="E4605" s="76"/>
      <c r="F4605" s="76"/>
      <c r="G4605" s="2"/>
      <c r="H4605" s="77"/>
      <c r="J4605" s="79" t="str">
        <f>IF(IF(IF(_xlfn.MAXIFS($F$2:$F4604,$C$2:$C4604,$C4605,$B$2:$B4604,$B4605,$A$2:$A4604,$A4605)=0,"",$E4605-_xlfn.MAXIFS($F$2:$F4604,$C$2:$C4604,$C4605,$B$2:$B4604,$B4605,$A$2:$A4604,$A4605))&lt;0,0,IF(_xlfn.MAXIFS($F$2:$F4604,$C$2:$C4604,$C4605,$B$2:$B4604,$B4605,$A$2:$A4604,$A4605)=0,"",$E4605-_xlfn.MAXIFS($F$2:$F4604,$C$2:$C4604,$C4605,$B$2:$B4604,$B4605,$A$2:$A4604,$A4605)))&gt;0.25,"",IF(IF(_xlfn.MAXIFS($F$2:$F4604,$C$2:$C4604,$C4605,$B$2:$B4604,$B4605,$A$2:$A4604,$A4605)=0,"",$E4605-_xlfn.MAXIFS($F$2:$F4604,$C$2:$C4604,$C4605,$B$2:$B4604,$B4605,$A$2:$A4604,$A4605))&lt;0,0,IF(_xlfn.MAXIFS($F$2:$F4604,$C$2:$C4604,$C4605,$B$2:$B4604,$B4605,$A$2:$A4604,$A4605)=0,"",$E4605-_xlfn.MAXIFS($F$2:$F4604,$C$2:$C4604,$C4605,$B$2:$B4604,$B4605,$A$2:$A4604,$A4605))))</f>
        <v/>
      </c>
      <c r="K4605" s="6" t="str">
        <f t="shared" si="214"/>
        <v/>
      </c>
      <c r="L4605" s="6" t="str">
        <f t="shared" si="215"/>
        <v/>
      </c>
      <c r="M4605" s="6" t="str">
        <f t="shared" si="213"/>
        <v/>
      </c>
    </row>
    <row r="4606" spans="1:13" x14ac:dyDescent="0.25">
      <c r="A4606"/>
      <c r="B4606" s="1"/>
      <c r="C4606"/>
      <c r="D4606"/>
      <c r="E4606" s="76"/>
      <c r="F4606" s="76"/>
      <c r="G4606" s="2"/>
      <c r="H4606" s="77"/>
      <c r="J4606" s="79" t="str">
        <f>IF(IF(IF(_xlfn.MAXIFS($F$2:$F4605,$C$2:$C4605,$C4606,$B$2:$B4605,$B4606,$A$2:$A4605,$A4606)=0,"",$E4606-_xlfn.MAXIFS($F$2:$F4605,$C$2:$C4605,$C4606,$B$2:$B4605,$B4606,$A$2:$A4605,$A4606))&lt;0,0,IF(_xlfn.MAXIFS($F$2:$F4605,$C$2:$C4605,$C4606,$B$2:$B4605,$B4606,$A$2:$A4605,$A4606)=0,"",$E4606-_xlfn.MAXIFS($F$2:$F4605,$C$2:$C4605,$C4606,$B$2:$B4605,$B4606,$A$2:$A4605,$A4606)))&gt;0.25,"",IF(IF(_xlfn.MAXIFS($F$2:$F4605,$C$2:$C4605,$C4606,$B$2:$B4605,$B4606,$A$2:$A4605,$A4606)=0,"",$E4606-_xlfn.MAXIFS($F$2:$F4605,$C$2:$C4605,$C4606,$B$2:$B4605,$B4606,$A$2:$A4605,$A4606))&lt;0,0,IF(_xlfn.MAXIFS($F$2:$F4605,$C$2:$C4605,$C4606,$B$2:$B4605,$B4606,$A$2:$A4605,$A4606)=0,"",$E4606-_xlfn.MAXIFS($F$2:$F4605,$C$2:$C4605,$C4606,$B$2:$B4605,$B4606,$A$2:$A4605,$A4606))))</f>
        <v/>
      </c>
      <c r="K4606" s="6" t="str">
        <f t="shared" si="214"/>
        <v/>
      </c>
      <c r="L4606" s="6" t="str">
        <f t="shared" si="215"/>
        <v/>
      </c>
      <c r="M4606" s="6" t="str">
        <f t="shared" si="213"/>
        <v/>
      </c>
    </row>
    <row r="4607" spans="1:13" x14ac:dyDescent="0.25">
      <c r="A4607"/>
      <c r="B4607" s="1"/>
      <c r="C4607"/>
      <c r="D4607"/>
      <c r="E4607" s="76"/>
      <c r="F4607" s="76"/>
      <c r="G4607" s="2"/>
      <c r="H4607" s="77"/>
      <c r="J4607" s="79" t="str">
        <f>IF(IF(IF(_xlfn.MAXIFS($F$2:$F4606,$C$2:$C4606,$C4607,$B$2:$B4606,$B4607,$A$2:$A4606,$A4607)=0,"",$E4607-_xlfn.MAXIFS($F$2:$F4606,$C$2:$C4606,$C4607,$B$2:$B4606,$B4607,$A$2:$A4606,$A4607))&lt;0,0,IF(_xlfn.MAXIFS($F$2:$F4606,$C$2:$C4606,$C4607,$B$2:$B4606,$B4607,$A$2:$A4606,$A4607)=0,"",$E4607-_xlfn.MAXIFS($F$2:$F4606,$C$2:$C4606,$C4607,$B$2:$B4606,$B4607,$A$2:$A4606,$A4607)))&gt;0.25,"",IF(IF(_xlfn.MAXIFS($F$2:$F4606,$C$2:$C4606,$C4607,$B$2:$B4606,$B4607,$A$2:$A4606,$A4607)=0,"",$E4607-_xlfn.MAXIFS($F$2:$F4606,$C$2:$C4606,$C4607,$B$2:$B4606,$B4607,$A$2:$A4606,$A4607))&lt;0,0,IF(_xlfn.MAXIFS($F$2:$F4606,$C$2:$C4606,$C4607,$B$2:$B4606,$B4607,$A$2:$A4606,$A4607)=0,"",$E4607-_xlfn.MAXIFS($F$2:$F4606,$C$2:$C4606,$C4607,$B$2:$B4606,$B4607,$A$2:$A4606,$A4607))))</f>
        <v/>
      </c>
      <c r="K4607" s="6" t="str">
        <f t="shared" si="214"/>
        <v/>
      </c>
      <c r="L4607" s="6" t="str">
        <f t="shared" si="215"/>
        <v/>
      </c>
      <c r="M4607" s="6" t="str">
        <f t="shared" si="213"/>
        <v/>
      </c>
    </row>
    <row r="4608" spans="1:13" x14ac:dyDescent="0.25">
      <c r="A4608"/>
      <c r="B4608" s="1"/>
      <c r="C4608"/>
      <c r="D4608"/>
      <c r="E4608" s="76"/>
      <c r="F4608" s="76"/>
      <c r="G4608" s="2"/>
      <c r="H4608" s="77"/>
      <c r="J4608" s="79" t="str">
        <f>IF(IF(IF(_xlfn.MAXIFS($F$2:$F4607,$C$2:$C4607,$C4608,$B$2:$B4607,$B4608,$A$2:$A4607,$A4608)=0,"",$E4608-_xlfn.MAXIFS($F$2:$F4607,$C$2:$C4607,$C4608,$B$2:$B4607,$B4608,$A$2:$A4607,$A4608))&lt;0,0,IF(_xlfn.MAXIFS($F$2:$F4607,$C$2:$C4607,$C4608,$B$2:$B4607,$B4608,$A$2:$A4607,$A4608)=0,"",$E4608-_xlfn.MAXIFS($F$2:$F4607,$C$2:$C4607,$C4608,$B$2:$B4607,$B4608,$A$2:$A4607,$A4608)))&gt;0.25,"",IF(IF(_xlfn.MAXIFS($F$2:$F4607,$C$2:$C4607,$C4608,$B$2:$B4607,$B4608,$A$2:$A4607,$A4608)=0,"",$E4608-_xlfn.MAXIFS($F$2:$F4607,$C$2:$C4607,$C4608,$B$2:$B4607,$B4608,$A$2:$A4607,$A4608))&lt;0,0,IF(_xlfn.MAXIFS($F$2:$F4607,$C$2:$C4607,$C4608,$B$2:$B4607,$B4608,$A$2:$A4607,$A4608)=0,"",$E4608-_xlfn.MAXIFS($F$2:$F4607,$C$2:$C4607,$C4608,$B$2:$B4607,$B4608,$A$2:$A4607,$A4608))))</f>
        <v/>
      </c>
      <c r="K4608" s="6" t="str">
        <f t="shared" si="214"/>
        <v/>
      </c>
      <c r="L4608" s="6" t="str">
        <f t="shared" si="215"/>
        <v/>
      </c>
      <c r="M4608" s="6" t="str">
        <f t="shared" si="213"/>
        <v/>
      </c>
    </row>
    <row r="4609" spans="1:13" x14ac:dyDescent="0.25">
      <c r="A4609"/>
      <c r="B4609" s="1"/>
      <c r="C4609"/>
      <c r="D4609"/>
      <c r="E4609" s="76"/>
      <c r="F4609" s="76"/>
      <c r="G4609" s="2"/>
      <c r="H4609" s="77"/>
      <c r="J4609" s="79" t="str">
        <f>IF(IF(IF(_xlfn.MAXIFS($F$2:$F4608,$C$2:$C4608,$C4609,$B$2:$B4608,$B4609,$A$2:$A4608,$A4609)=0,"",$E4609-_xlfn.MAXIFS($F$2:$F4608,$C$2:$C4608,$C4609,$B$2:$B4608,$B4609,$A$2:$A4608,$A4609))&lt;0,0,IF(_xlfn.MAXIFS($F$2:$F4608,$C$2:$C4608,$C4609,$B$2:$B4608,$B4609,$A$2:$A4608,$A4609)=0,"",$E4609-_xlfn.MAXIFS($F$2:$F4608,$C$2:$C4608,$C4609,$B$2:$B4608,$B4609,$A$2:$A4608,$A4609)))&gt;0.25,"",IF(IF(_xlfn.MAXIFS($F$2:$F4608,$C$2:$C4608,$C4609,$B$2:$B4608,$B4609,$A$2:$A4608,$A4609)=0,"",$E4609-_xlfn.MAXIFS($F$2:$F4608,$C$2:$C4608,$C4609,$B$2:$B4608,$B4609,$A$2:$A4608,$A4609))&lt;0,0,IF(_xlfn.MAXIFS($F$2:$F4608,$C$2:$C4608,$C4609,$B$2:$B4608,$B4609,$A$2:$A4608,$A4609)=0,"",$E4609-_xlfn.MAXIFS($F$2:$F4608,$C$2:$C4608,$C4609,$B$2:$B4608,$B4609,$A$2:$A4608,$A4609))))</f>
        <v/>
      </c>
      <c r="K4609" s="6" t="str">
        <f t="shared" si="214"/>
        <v/>
      </c>
      <c r="L4609" s="6" t="str">
        <f t="shared" si="215"/>
        <v/>
      </c>
      <c r="M4609" s="6" t="str">
        <f t="shared" si="213"/>
        <v/>
      </c>
    </row>
    <row r="4610" spans="1:13" x14ac:dyDescent="0.25">
      <c r="A4610"/>
      <c r="B4610" s="1"/>
      <c r="C4610"/>
      <c r="D4610"/>
      <c r="E4610" s="76"/>
      <c r="F4610" s="76"/>
      <c r="G4610" s="2"/>
      <c r="H4610" s="77"/>
      <c r="J4610" s="79" t="str">
        <f>IF(IF(IF(_xlfn.MAXIFS($F$2:$F4609,$C$2:$C4609,$C4610,$B$2:$B4609,$B4610,$A$2:$A4609,$A4610)=0,"",$E4610-_xlfn.MAXIFS($F$2:$F4609,$C$2:$C4609,$C4610,$B$2:$B4609,$B4610,$A$2:$A4609,$A4610))&lt;0,0,IF(_xlfn.MAXIFS($F$2:$F4609,$C$2:$C4609,$C4610,$B$2:$B4609,$B4610,$A$2:$A4609,$A4610)=0,"",$E4610-_xlfn.MAXIFS($F$2:$F4609,$C$2:$C4609,$C4610,$B$2:$B4609,$B4610,$A$2:$A4609,$A4610)))&gt;0.25,"",IF(IF(_xlfn.MAXIFS($F$2:$F4609,$C$2:$C4609,$C4610,$B$2:$B4609,$B4610,$A$2:$A4609,$A4610)=0,"",$E4610-_xlfn.MAXIFS($F$2:$F4609,$C$2:$C4609,$C4610,$B$2:$B4609,$B4610,$A$2:$A4609,$A4610))&lt;0,0,IF(_xlfn.MAXIFS($F$2:$F4609,$C$2:$C4609,$C4610,$B$2:$B4609,$B4610,$A$2:$A4609,$A4610)=0,"",$E4610-_xlfn.MAXIFS($F$2:$F4609,$C$2:$C4609,$C4610,$B$2:$B4609,$B4610,$A$2:$A4609,$A4610))))</f>
        <v/>
      </c>
      <c r="K4610" s="6" t="str">
        <f t="shared" si="214"/>
        <v/>
      </c>
      <c r="L4610" s="6" t="str">
        <f t="shared" si="215"/>
        <v/>
      </c>
      <c r="M4610" s="6" t="str">
        <f t="shared" ref="M4610:M4673" si="216">IF($A4610="","",IF(AND($K4610&gt;=10,$K4610&lt;=13),"Y",IF(AND($K4610=14,$L4610="EARLY"),"Y","N")))</f>
        <v/>
      </c>
    </row>
    <row r="4611" spans="1:13" x14ac:dyDescent="0.25">
      <c r="A4611"/>
      <c r="B4611" s="1"/>
      <c r="C4611"/>
      <c r="D4611"/>
      <c r="E4611" s="76"/>
      <c r="F4611" s="76"/>
      <c r="G4611" s="2"/>
      <c r="H4611" s="77"/>
      <c r="J4611" s="79" t="str">
        <f>IF(IF(IF(_xlfn.MAXIFS($F$2:$F4610,$C$2:$C4610,$C4611,$B$2:$B4610,$B4611,$A$2:$A4610,$A4611)=0,"",$E4611-_xlfn.MAXIFS($F$2:$F4610,$C$2:$C4610,$C4611,$B$2:$B4610,$B4611,$A$2:$A4610,$A4611))&lt;0,0,IF(_xlfn.MAXIFS($F$2:$F4610,$C$2:$C4610,$C4611,$B$2:$B4610,$B4611,$A$2:$A4610,$A4611)=0,"",$E4611-_xlfn.MAXIFS($F$2:$F4610,$C$2:$C4610,$C4611,$B$2:$B4610,$B4611,$A$2:$A4610,$A4611)))&gt;0.25,"",IF(IF(_xlfn.MAXIFS($F$2:$F4610,$C$2:$C4610,$C4611,$B$2:$B4610,$B4611,$A$2:$A4610,$A4611)=0,"",$E4611-_xlfn.MAXIFS($F$2:$F4610,$C$2:$C4610,$C4611,$B$2:$B4610,$B4611,$A$2:$A4610,$A4611))&lt;0,0,IF(_xlfn.MAXIFS($F$2:$F4610,$C$2:$C4610,$C4611,$B$2:$B4610,$B4611,$A$2:$A4610,$A4611)=0,"",$E4611-_xlfn.MAXIFS($F$2:$F4610,$C$2:$C4610,$C4611,$B$2:$B4610,$B4611,$A$2:$A4610,$A4611))))</f>
        <v/>
      </c>
      <c r="K4611" s="6" t="str">
        <f t="shared" ref="K4611:K4674" si="217">IF($J4611="","",IF(HOUR($E4611)&gt;19,19,IF(HOUR($E4611)&lt;5,5,HOUR($E4611))))</f>
        <v/>
      </c>
      <c r="L4611" s="6" t="str">
        <f t="shared" ref="L4611:L4674" si="218">IF($J4611="","",IF(MINUTE($E4611)&lt;30,"EARLY","LATE"))</f>
        <v/>
      </c>
      <c r="M4611" s="6" t="str">
        <f t="shared" si="216"/>
        <v/>
      </c>
    </row>
    <row r="4612" spans="1:13" x14ac:dyDescent="0.25">
      <c r="A4612"/>
      <c r="B4612" s="1"/>
      <c r="C4612"/>
      <c r="D4612"/>
      <c r="E4612" s="76"/>
      <c r="F4612" s="76"/>
      <c r="G4612" s="2"/>
      <c r="H4612" s="77"/>
      <c r="J4612" s="79" t="str">
        <f>IF(IF(IF(_xlfn.MAXIFS($F$2:$F4611,$C$2:$C4611,$C4612,$B$2:$B4611,$B4612,$A$2:$A4611,$A4612)=0,"",$E4612-_xlfn.MAXIFS($F$2:$F4611,$C$2:$C4611,$C4612,$B$2:$B4611,$B4612,$A$2:$A4611,$A4612))&lt;0,0,IF(_xlfn.MAXIFS($F$2:$F4611,$C$2:$C4611,$C4612,$B$2:$B4611,$B4612,$A$2:$A4611,$A4612)=0,"",$E4612-_xlfn.MAXIFS($F$2:$F4611,$C$2:$C4611,$C4612,$B$2:$B4611,$B4612,$A$2:$A4611,$A4612)))&gt;0.25,"",IF(IF(_xlfn.MAXIFS($F$2:$F4611,$C$2:$C4611,$C4612,$B$2:$B4611,$B4612,$A$2:$A4611,$A4612)=0,"",$E4612-_xlfn.MAXIFS($F$2:$F4611,$C$2:$C4611,$C4612,$B$2:$B4611,$B4612,$A$2:$A4611,$A4612))&lt;0,0,IF(_xlfn.MAXIFS($F$2:$F4611,$C$2:$C4611,$C4612,$B$2:$B4611,$B4612,$A$2:$A4611,$A4612)=0,"",$E4612-_xlfn.MAXIFS($F$2:$F4611,$C$2:$C4611,$C4612,$B$2:$B4611,$B4612,$A$2:$A4611,$A4612))))</f>
        <v/>
      </c>
      <c r="K4612" s="6" t="str">
        <f t="shared" si="217"/>
        <v/>
      </c>
      <c r="L4612" s="6" t="str">
        <f t="shared" si="218"/>
        <v/>
      </c>
      <c r="M4612" s="6" t="str">
        <f t="shared" si="216"/>
        <v/>
      </c>
    </row>
    <row r="4613" spans="1:13" x14ac:dyDescent="0.25">
      <c r="A4613"/>
      <c r="B4613" s="1"/>
      <c r="C4613"/>
      <c r="D4613"/>
      <c r="E4613" s="76"/>
      <c r="F4613" s="76"/>
      <c r="G4613" s="2"/>
      <c r="H4613" s="77"/>
      <c r="J4613" s="79" t="str">
        <f>IF(IF(IF(_xlfn.MAXIFS($F$2:$F4612,$C$2:$C4612,$C4613,$B$2:$B4612,$B4613,$A$2:$A4612,$A4613)=0,"",$E4613-_xlfn.MAXIFS($F$2:$F4612,$C$2:$C4612,$C4613,$B$2:$B4612,$B4613,$A$2:$A4612,$A4613))&lt;0,0,IF(_xlfn.MAXIFS($F$2:$F4612,$C$2:$C4612,$C4613,$B$2:$B4612,$B4613,$A$2:$A4612,$A4613)=0,"",$E4613-_xlfn.MAXIFS($F$2:$F4612,$C$2:$C4612,$C4613,$B$2:$B4612,$B4613,$A$2:$A4612,$A4613)))&gt;0.25,"",IF(IF(_xlfn.MAXIFS($F$2:$F4612,$C$2:$C4612,$C4613,$B$2:$B4612,$B4613,$A$2:$A4612,$A4613)=0,"",$E4613-_xlfn.MAXIFS($F$2:$F4612,$C$2:$C4612,$C4613,$B$2:$B4612,$B4613,$A$2:$A4612,$A4613))&lt;0,0,IF(_xlfn.MAXIFS($F$2:$F4612,$C$2:$C4612,$C4613,$B$2:$B4612,$B4613,$A$2:$A4612,$A4613)=0,"",$E4613-_xlfn.MAXIFS($F$2:$F4612,$C$2:$C4612,$C4613,$B$2:$B4612,$B4613,$A$2:$A4612,$A4613))))</f>
        <v/>
      </c>
      <c r="K4613" s="6" t="str">
        <f t="shared" si="217"/>
        <v/>
      </c>
      <c r="L4613" s="6" t="str">
        <f t="shared" si="218"/>
        <v/>
      </c>
      <c r="M4613" s="6" t="str">
        <f t="shared" si="216"/>
        <v/>
      </c>
    </row>
    <row r="4614" spans="1:13" x14ac:dyDescent="0.25">
      <c r="A4614"/>
      <c r="B4614" s="1"/>
      <c r="C4614"/>
      <c r="D4614"/>
      <c r="E4614" s="76"/>
      <c r="F4614" s="76"/>
      <c r="G4614" s="2"/>
      <c r="H4614" s="77"/>
      <c r="J4614" s="79" t="str">
        <f>IF(IF(IF(_xlfn.MAXIFS($F$2:$F4613,$C$2:$C4613,$C4614,$B$2:$B4613,$B4614,$A$2:$A4613,$A4614)=0,"",$E4614-_xlfn.MAXIFS($F$2:$F4613,$C$2:$C4613,$C4614,$B$2:$B4613,$B4614,$A$2:$A4613,$A4614))&lt;0,0,IF(_xlfn.MAXIFS($F$2:$F4613,$C$2:$C4613,$C4614,$B$2:$B4613,$B4614,$A$2:$A4613,$A4614)=0,"",$E4614-_xlfn.MAXIFS($F$2:$F4613,$C$2:$C4613,$C4614,$B$2:$B4613,$B4614,$A$2:$A4613,$A4614)))&gt;0.25,"",IF(IF(_xlfn.MAXIFS($F$2:$F4613,$C$2:$C4613,$C4614,$B$2:$B4613,$B4614,$A$2:$A4613,$A4614)=0,"",$E4614-_xlfn.MAXIFS($F$2:$F4613,$C$2:$C4613,$C4614,$B$2:$B4613,$B4614,$A$2:$A4613,$A4614))&lt;0,0,IF(_xlfn.MAXIFS($F$2:$F4613,$C$2:$C4613,$C4614,$B$2:$B4613,$B4614,$A$2:$A4613,$A4614)=0,"",$E4614-_xlfn.MAXIFS($F$2:$F4613,$C$2:$C4613,$C4614,$B$2:$B4613,$B4614,$A$2:$A4613,$A4614))))</f>
        <v/>
      </c>
      <c r="K4614" s="6" t="str">
        <f t="shared" si="217"/>
        <v/>
      </c>
      <c r="L4614" s="6" t="str">
        <f t="shared" si="218"/>
        <v/>
      </c>
      <c r="M4614" s="6" t="str">
        <f t="shared" si="216"/>
        <v/>
      </c>
    </row>
    <row r="4615" spans="1:13" x14ac:dyDescent="0.25">
      <c r="A4615"/>
      <c r="B4615" s="1"/>
      <c r="C4615"/>
      <c r="D4615"/>
      <c r="E4615" s="76"/>
      <c r="F4615" s="76"/>
      <c r="G4615" s="2"/>
      <c r="H4615" s="77"/>
      <c r="J4615" s="79" t="str">
        <f>IF(IF(IF(_xlfn.MAXIFS($F$2:$F4614,$C$2:$C4614,$C4615,$B$2:$B4614,$B4615,$A$2:$A4614,$A4615)=0,"",$E4615-_xlfn.MAXIFS($F$2:$F4614,$C$2:$C4614,$C4615,$B$2:$B4614,$B4615,$A$2:$A4614,$A4615))&lt;0,0,IF(_xlfn.MAXIFS($F$2:$F4614,$C$2:$C4614,$C4615,$B$2:$B4614,$B4615,$A$2:$A4614,$A4615)=0,"",$E4615-_xlfn.MAXIFS($F$2:$F4614,$C$2:$C4614,$C4615,$B$2:$B4614,$B4615,$A$2:$A4614,$A4615)))&gt;0.25,"",IF(IF(_xlfn.MAXIFS($F$2:$F4614,$C$2:$C4614,$C4615,$B$2:$B4614,$B4615,$A$2:$A4614,$A4615)=0,"",$E4615-_xlfn.MAXIFS($F$2:$F4614,$C$2:$C4614,$C4615,$B$2:$B4614,$B4615,$A$2:$A4614,$A4615))&lt;0,0,IF(_xlfn.MAXIFS($F$2:$F4614,$C$2:$C4614,$C4615,$B$2:$B4614,$B4615,$A$2:$A4614,$A4615)=0,"",$E4615-_xlfn.MAXIFS($F$2:$F4614,$C$2:$C4614,$C4615,$B$2:$B4614,$B4615,$A$2:$A4614,$A4615))))</f>
        <v/>
      </c>
      <c r="K4615" s="6" t="str">
        <f t="shared" si="217"/>
        <v/>
      </c>
      <c r="L4615" s="6" t="str">
        <f t="shared" si="218"/>
        <v/>
      </c>
      <c r="M4615" s="6" t="str">
        <f t="shared" si="216"/>
        <v/>
      </c>
    </row>
    <row r="4616" spans="1:13" x14ac:dyDescent="0.25">
      <c r="A4616"/>
      <c r="B4616" s="1"/>
      <c r="C4616"/>
      <c r="D4616"/>
      <c r="E4616" s="76"/>
      <c r="F4616" s="76"/>
      <c r="G4616" s="2"/>
      <c r="H4616" s="77"/>
      <c r="J4616" s="79" t="str">
        <f>IF(IF(IF(_xlfn.MAXIFS($F$2:$F4615,$C$2:$C4615,$C4616,$B$2:$B4615,$B4616,$A$2:$A4615,$A4616)=0,"",$E4616-_xlfn.MAXIFS($F$2:$F4615,$C$2:$C4615,$C4616,$B$2:$B4615,$B4616,$A$2:$A4615,$A4616))&lt;0,0,IF(_xlfn.MAXIFS($F$2:$F4615,$C$2:$C4615,$C4616,$B$2:$B4615,$B4616,$A$2:$A4615,$A4616)=0,"",$E4616-_xlfn.MAXIFS($F$2:$F4615,$C$2:$C4615,$C4616,$B$2:$B4615,$B4616,$A$2:$A4615,$A4616)))&gt;0.25,"",IF(IF(_xlfn.MAXIFS($F$2:$F4615,$C$2:$C4615,$C4616,$B$2:$B4615,$B4616,$A$2:$A4615,$A4616)=0,"",$E4616-_xlfn.MAXIFS($F$2:$F4615,$C$2:$C4615,$C4616,$B$2:$B4615,$B4616,$A$2:$A4615,$A4616))&lt;0,0,IF(_xlfn.MAXIFS($F$2:$F4615,$C$2:$C4615,$C4616,$B$2:$B4615,$B4616,$A$2:$A4615,$A4616)=0,"",$E4616-_xlfn.MAXIFS($F$2:$F4615,$C$2:$C4615,$C4616,$B$2:$B4615,$B4616,$A$2:$A4615,$A4616))))</f>
        <v/>
      </c>
      <c r="K4616" s="6" t="str">
        <f t="shared" si="217"/>
        <v/>
      </c>
      <c r="L4616" s="6" t="str">
        <f t="shared" si="218"/>
        <v/>
      </c>
      <c r="M4616" s="6" t="str">
        <f t="shared" si="216"/>
        <v/>
      </c>
    </row>
    <row r="4617" spans="1:13" x14ac:dyDescent="0.25">
      <c r="A4617"/>
      <c r="B4617" s="1"/>
      <c r="C4617"/>
      <c r="D4617"/>
      <c r="E4617" s="76"/>
      <c r="F4617" s="76"/>
      <c r="G4617" s="2"/>
      <c r="H4617" s="77"/>
      <c r="J4617" s="79" t="str">
        <f>IF(IF(IF(_xlfn.MAXIFS($F$2:$F4616,$C$2:$C4616,$C4617,$B$2:$B4616,$B4617,$A$2:$A4616,$A4617)=0,"",$E4617-_xlfn.MAXIFS($F$2:$F4616,$C$2:$C4616,$C4617,$B$2:$B4616,$B4617,$A$2:$A4616,$A4617))&lt;0,0,IF(_xlfn.MAXIFS($F$2:$F4616,$C$2:$C4616,$C4617,$B$2:$B4616,$B4617,$A$2:$A4616,$A4617)=0,"",$E4617-_xlfn.MAXIFS($F$2:$F4616,$C$2:$C4616,$C4617,$B$2:$B4616,$B4617,$A$2:$A4616,$A4617)))&gt;0.25,"",IF(IF(_xlfn.MAXIFS($F$2:$F4616,$C$2:$C4616,$C4617,$B$2:$B4616,$B4617,$A$2:$A4616,$A4617)=0,"",$E4617-_xlfn.MAXIFS($F$2:$F4616,$C$2:$C4616,$C4617,$B$2:$B4616,$B4617,$A$2:$A4616,$A4617))&lt;0,0,IF(_xlfn.MAXIFS($F$2:$F4616,$C$2:$C4616,$C4617,$B$2:$B4616,$B4617,$A$2:$A4616,$A4617)=0,"",$E4617-_xlfn.MAXIFS($F$2:$F4616,$C$2:$C4616,$C4617,$B$2:$B4616,$B4617,$A$2:$A4616,$A4617))))</f>
        <v/>
      </c>
      <c r="K4617" s="6" t="str">
        <f t="shared" si="217"/>
        <v/>
      </c>
      <c r="L4617" s="6" t="str">
        <f t="shared" si="218"/>
        <v/>
      </c>
      <c r="M4617" s="6" t="str">
        <f t="shared" si="216"/>
        <v/>
      </c>
    </row>
    <row r="4618" spans="1:13" x14ac:dyDescent="0.25">
      <c r="A4618"/>
      <c r="B4618" s="1"/>
      <c r="C4618"/>
      <c r="D4618"/>
      <c r="E4618" s="76"/>
      <c r="F4618" s="76"/>
      <c r="G4618" s="2"/>
      <c r="H4618" s="77"/>
      <c r="J4618" s="79" t="str">
        <f>IF(IF(IF(_xlfn.MAXIFS($F$2:$F4617,$C$2:$C4617,$C4618,$B$2:$B4617,$B4618,$A$2:$A4617,$A4618)=0,"",$E4618-_xlfn.MAXIFS($F$2:$F4617,$C$2:$C4617,$C4618,$B$2:$B4617,$B4618,$A$2:$A4617,$A4618))&lt;0,0,IF(_xlfn.MAXIFS($F$2:$F4617,$C$2:$C4617,$C4618,$B$2:$B4617,$B4618,$A$2:$A4617,$A4618)=0,"",$E4618-_xlfn.MAXIFS($F$2:$F4617,$C$2:$C4617,$C4618,$B$2:$B4617,$B4618,$A$2:$A4617,$A4618)))&gt;0.25,"",IF(IF(_xlfn.MAXIFS($F$2:$F4617,$C$2:$C4617,$C4618,$B$2:$B4617,$B4618,$A$2:$A4617,$A4618)=0,"",$E4618-_xlfn.MAXIFS($F$2:$F4617,$C$2:$C4617,$C4618,$B$2:$B4617,$B4618,$A$2:$A4617,$A4618))&lt;0,0,IF(_xlfn.MAXIFS($F$2:$F4617,$C$2:$C4617,$C4618,$B$2:$B4617,$B4618,$A$2:$A4617,$A4618)=0,"",$E4618-_xlfn.MAXIFS($F$2:$F4617,$C$2:$C4617,$C4618,$B$2:$B4617,$B4618,$A$2:$A4617,$A4618))))</f>
        <v/>
      </c>
      <c r="K4618" s="6" t="str">
        <f t="shared" si="217"/>
        <v/>
      </c>
      <c r="L4618" s="6" t="str">
        <f t="shared" si="218"/>
        <v/>
      </c>
      <c r="M4618" s="6" t="str">
        <f t="shared" si="216"/>
        <v/>
      </c>
    </row>
    <row r="4619" spans="1:13" x14ac:dyDescent="0.25">
      <c r="A4619"/>
      <c r="B4619" s="1"/>
      <c r="C4619"/>
      <c r="D4619"/>
      <c r="E4619" s="76"/>
      <c r="F4619" s="76"/>
      <c r="G4619" s="2"/>
      <c r="H4619" s="77"/>
      <c r="J4619" s="79" t="str">
        <f>IF(IF(IF(_xlfn.MAXIFS($F$2:$F4618,$C$2:$C4618,$C4619,$B$2:$B4618,$B4619,$A$2:$A4618,$A4619)=0,"",$E4619-_xlfn.MAXIFS($F$2:$F4618,$C$2:$C4618,$C4619,$B$2:$B4618,$B4619,$A$2:$A4618,$A4619))&lt;0,0,IF(_xlfn.MAXIFS($F$2:$F4618,$C$2:$C4618,$C4619,$B$2:$B4618,$B4619,$A$2:$A4618,$A4619)=0,"",$E4619-_xlfn.MAXIFS($F$2:$F4618,$C$2:$C4618,$C4619,$B$2:$B4618,$B4619,$A$2:$A4618,$A4619)))&gt;0.25,"",IF(IF(_xlfn.MAXIFS($F$2:$F4618,$C$2:$C4618,$C4619,$B$2:$B4618,$B4619,$A$2:$A4618,$A4619)=0,"",$E4619-_xlfn.MAXIFS($F$2:$F4618,$C$2:$C4618,$C4619,$B$2:$B4618,$B4619,$A$2:$A4618,$A4619))&lt;0,0,IF(_xlfn.MAXIFS($F$2:$F4618,$C$2:$C4618,$C4619,$B$2:$B4618,$B4619,$A$2:$A4618,$A4619)=0,"",$E4619-_xlfn.MAXIFS($F$2:$F4618,$C$2:$C4618,$C4619,$B$2:$B4618,$B4619,$A$2:$A4618,$A4619))))</f>
        <v/>
      </c>
      <c r="K4619" s="6" t="str">
        <f t="shared" si="217"/>
        <v/>
      </c>
      <c r="L4619" s="6" t="str">
        <f t="shared" si="218"/>
        <v/>
      </c>
      <c r="M4619" s="6" t="str">
        <f t="shared" si="216"/>
        <v/>
      </c>
    </row>
    <row r="4620" spans="1:13" x14ac:dyDescent="0.25">
      <c r="A4620"/>
      <c r="B4620" s="1"/>
      <c r="C4620"/>
      <c r="D4620"/>
      <c r="E4620" s="76"/>
      <c r="F4620" s="76"/>
      <c r="G4620" s="2"/>
      <c r="H4620" s="77"/>
      <c r="J4620" s="79" t="str">
        <f>IF(IF(IF(_xlfn.MAXIFS($F$2:$F4619,$C$2:$C4619,$C4620,$B$2:$B4619,$B4620,$A$2:$A4619,$A4620)=0,"",$E4620-_xlfn.MAXIFS($F$2:$F4619,$C$2:$C4619,$C4620,$B$2:$B4619,$B4620,$A$2:$A4619,$A4620))&lt;0,0,IF(_xlfn.MAXIFS($F$2:$F4619,$C$2:$C4619,$C4620,$B$2:$B4619,$B4620,$A$2:$A4619,$A4620)=0,"",$E4620-_xlfn.MAXIFS($F$2:$F4619,$C$2:$C4619,$C4620,$B$2:$B4619,$B4620,$A$2:$A4619,$A4620)))&gt;0.25,"",IF(IF(_xlfn.MAXIFS($F$2:$F4619,$C$2:$C4619,$C4620,$B$2:$B4619,$B4620,$A$2:$A4619,$A4620)=0,"",$E4620-_xlfn.MAXIFS($F$2:$F4619,$C$2:$C4619,$C4620,$B$2:$B4619,$B4620,$A$2:$A4619,$A4620))&lt;0,0,IF(_xlfn.MAXIFS($F$2:$F4619,$C$2:$C4619,$C4620,$B$2:$B4619,$B4620,$A$2:$A4619,$A4620)=0,"",$E4620-_xlfn.MAXIFS($F$2:$F4619,$C$2:$C4619,$C4620,$B$2:$B4619,$B4620,$A$2:$A4619,$A4620))))</f>
        <v/>
      </c>
      <c r="K4620" s="6" t="str">
        <f t="shared" si="217"/>
        <v/>
      </c>
      <c r="L4620" s="6" t="str">
        <f t="shared" si="218"/>
        <v/>
      </c>
      <c r="M4620" s="6" t="str">
        <f t="shared" si="216"/>
        <v/>
      </c>
    </row>
    <row r="4621" spans="1:13" x14ac:dyDescent="0.25">
      <c r="A4621"/>
      <c r="B4621" s="1"/>
      <c r="C4621"/>
      <c r="D4621"/>
      <c r="E4621" s="76"/>
      <c r="F4621" s="76"/>
      <c r="G4621" s="2"/>
      <c r="H4621" s="77"/>
      <c r="J4621" s="79" t="str">
        <f>IF(IF(IF(_xlfn.MAXIFS($F$2:$F4620,$C$2:$C4620,$C4621,$B$2:$B4620,$B4621,$A$2:$A4620,$A4621)=0,"",$E4621-_xlfn.MAXIFS($F$2:$F4620,$C$2:$C4620,$C4621,$B$2:$B4620,$B4621,$A$2:$A4620,$A4621))&lt;0,0,IF(_xlfn.MAXIFS($F$2:$F4620,$C$2:$C4620,$C4621,$B$2:$B4620,$B4621,$A$2:$A4620,$A4621)=0,"",$E4621-_xlfn.MAXIFS($F$2:$F4620,$C$2:$C4620,$C4621,$B$2:$B4620,$B4621,$A$2:$A4620,$A4621)))&gt;0.25,"",IF(IF(_xlfn.MAXIFS($F$2:$F4620,$C$2:$C4620,$C4621,$B$2:$B4620,$B4621,$A$2:$A4620,$A4621)=0,"",$E4621-_xlfn.MAXIFS($F$2:$F4620,$C$2:$C4620,$C4621,$B$2:$B4620,$B4621,$A$2:$A4620,$A4621))&lt;0,0,IF(_xlfn.MAXIFS($F$2:$F4620,$C$2:$C4620,$C4621,$B$2:$B4620,$B4621,$A$2:$A4620,$A4621)=0,"",$E4621-_xlfn.MAXIFS($F$2:$F4620,$C$2:$C4620,$C4621,$B$2:$B4620,$B4621,$A$2:$A4620,$A4621))))</f>
        <v/>
      </c>
      <c r="K4621" s="6" t="str">
        <f t="shared" si="217"/>
        <v/>
      </c>
      <c r="L4621" s="6" t="str">
        <f t="shared" si="218"/>
        <v/>
      </c>
      <c r="M4621" s="6" t="str">
        <f t="shared" si="216"/>
        <v/>
      </c>
    </row>
    <row r="4622" spans="1:13" x14ac:dyDescent="0.25">
      <c r="A4622"/>
      <c r="B4622" s="1"/>
      <c r="C4622"/>
      <c r="D4622"/>
      <c r="E4622" s="76"/>
      <c r="F4622" s="76"/>
      <c r="G4622" s="2"/>
      <c r="H4622" s="77"/>
      <c r="J4622" s="79" t="str">
        <f>IF(IF(IF(_xlfn.MAXIFS($F$2:$F4621,$C$2:$C4621,$C4622,$B$2:$B4621,$B4622,$A$2:$A4621,$A4622)=0,"",$E4622-_xlfn.MAXIFS($F$2:$F4621,$C$2:$C4621,$C4622,$B$2:$B4621,$B4622,$A$2:$A4621,$A4622))&lt;0,0,IF(_xlfn.MAXIFS($F$2:$F4621,$C$2:$C4621,$C4622,$B$2:$B4621,$B4622,$A$2:$A4621,$A4622)=0,"",$E4622-_xlfn.MAXIFS($F$2:$F4621,$C$2:$C4621,$C4622,$B$2:$B4621,$B4622,$A$2:$A4621,$A4622)))&gt;0.25,"",IF(IF(_xlfn.MAXIFS($F$2:$F4621,$C$2:$C4621,$C4622,$B$2:$B4621,$B4622,$A$2:$A4621,$A4622)=0,"",$E4622-_xlfn.MAXIFS($F$2:$F4621,$C$2:$C4621,$C4622,$B$2:$B4621,$B4622,$A$2:$A4621,$A4622))&lt;0,0,IF(_xlfn.MAXIFS($F$2:$F4621,$C$2:$C4621,$C4622,$B$2:$B4621,$B4622,$A$2:$A4621,$A4622)=0,"",$E4622-_xlfn.MAXIFS($F$2:$F4621,$C$2:$C4621,$C4622,$B$2:$B4621,$B4622,$A$2:$A4621,$A4622))))</f>
        <v/>
      </c>
      <c r="K4622" s="6" t="str">
        <f t="shared" si="217"/>
        <v/>
      </c>
      <c r="L4622" s="6" t="str">
        <f t="shared" si="218"/>
        <v/>
      </c>
      <c r="M4622" s="6" t="str">
        <f t="shared" si="216"/>
        <v/>
      </c>
    </row>
    <row r="4623" spans="1:13" x14ac:dyDescent="0.25">
      <c r="A4623"/>
      <c r="B4623" s="1"/>
      <c r="C4623"/>
      <c r="D4623"/>
      <c r="E4623" s="76"/>
      <c r="F4623" s="76"/>
      <c r="G4623" s="2"/>
      <c r="H4623" s="77"/>
      <c r="J4623" s="79" t="str">
        <f>IF(IF(IF(_xlfn.MAXIFS($F$2:$F4622,$C$2:$C4622,$C4623,$B$2:$B4622,$B4623,$A$2:$A4622,$A4623)=0,"",$E4623-_xlfn.MAXIFS($F$2:$F4622,$C$2:$C4622,$C4623,$B$2:$B4622,$B4623,$A$2:$A4622,$A4623))&lt;0,0,IF(_xlfn.MAXIFS($F$2:$F4622,$C$2:$C4622,$C4623,$B$2:$B4622,$B4623,$A$2:$A4622,$A4623)=0,"",$E4623-_xlfn.MAXIFS($F$2:$F4622,$C$2:$C4622,$C4623,$B$2:$B4622,$B4623,$A$2:$A4622,$A4623)))&gt;0.25,"",IF(IF(_xlfn.MAXIFS($F$2:$F4622,$C$2:$C4622,$C4623,$B$2:$B4622,$B4623,$A$2:$A4622,$A4623)=0,"",$E4623-_xlfn.MAXIFS($F$2:$F4622,$C$2:$C4622,$C4623,$B$2:$B4622,$B4623,$A$2:$A4622,$A4623))&lt;0,0,IF(_xlfn.MAXIFS($F$2:$F4622,$C$2:$C4622,$C4623,$B$2:$B4622,$B4623,$A$2:$A4622,$A4623)=0,"",$E4623-_xlfn.MAXIFS($F$2:$F4622,$C$2:$C4622,$C4623,$B$2:$B4622,$B4623,$A$2:$A4622,$A4623))))</f>
        <v/>
      </c>
      <c r="K4623" s="6" t="str">
        <f t="shared" si="217"/>
        <v/>
      </c>
      <c r="L4623" s="6" t="str">
        <f t="shared" si="218"/>
        <v/>
      </c>
      <c r="M4623" s="6" t="str">
        <f t="shared" si="216"/>
        <v/>
      </c>
    </row>
    <row r="4624" spans="1:13" x14ac:dyDescent="0.25">
      <c r="A4624"/>
      <c r="B4624" s="1"/>
      <c r="C4624"/>
      <c r="D4624"/>
      <c r="E4624" s="76"/>
      <c r="F4624" s="76"/>
      <c r="G4624" s="2"/>
      <c r="H4624" s="77"/>
      <c r="J4624" s="79" t="str">
        <f>IF(IF(IF(_xlfn.MAXIFS($F$2:$F4623,$C$2:$C4623,$C4624,$B$2:$B4623,$B4624,$A$2:$A4623,$A4624)=0,"",$E4624-_xlfn.MAXIFS($F$2:$F4623,$C$2:$C4623,$C4624,$B$2:$B4623,$B4624,$A$2:$A4623,$A4624))&lt;0,0,IF(_xlfn.MAXIFS($F$2:$F4623,$C$2:$C4623,$C4624,$B$2:$B4623,$B4624,$A$2:$A4623,$A4624)=0,"",$E4624-_xlfn.MAXIFS($F$2:$F4623,$C$2:$C4623,$C4624,$B$2:$B4623,$B4624,$A$2:$A4623,$A4624)))&gt;0.25,"",IF(IF(_xlfn.MAXIFS($F$2:$F4623,$C$2:$C4623,$C4624,$B$2:$B4623,$B4624,$A$2:$A4623,$A4624)=0,"",$E4624-_xlfn.MAXIFS($F$2:$F4623,$C$2:$C4623,$C4624,$B$2:$B4623,$B4624,$A$2:$A4623,$A4624))&lt;0,0,IF(_xlfn.MAXIFS($F$2:$F4623,$C$2:$C4623,$C4624,$B$2:$B4623,$B4624,$A$2:$A4623,$A4624)=0,"",$E4624-_xlfn.MAXIFS($F$2:$F4623,$C$2:$C4623,$C4624,$B$2:$B4623,$B4624,$A$2:$A4623,$A4624))))</f>
        <v/>
      </c>
      <c r="K4624" s="6" t="str">
        <f t="shared" si="217"/>
        <v/>
      </c>
      <c r="L4624" s="6" t="str">
        <f t="shared" si="218"/>
        <v/>
      </c>
      <c r="M4624" s="6" t="str">
        <f t="shared" si="216"/>
        <v/>
      </c>
    </row>
    <row r="4625" spans="1:13" x14ac:dyDescent="0.25">
      <c r="A4625"/>
      <c r="B4625" s="1"/>
      <c r="C4625"/>
      <c r="D4625"/>
      <c r="E4625" s="76"/>
      <c r="F4625" s="76"/>
      <c r="G4625" s="2"/>
      <c r="H4625" s="77"/>
      <c r="J4625" s="79" t="str">
        <f>IF(IF(IF(_xlfn.MAXIFS($F$2:$F4624,$C$2:$C4624,$C4625,$B$2:$B4624,$B4625,$A$2:$A4624,$A4625)=0,"",$E4625-_xlfn.MAXIFS($F$2:$F4624,$C$2:$C4624,$C4625,$B$2:$B4624,$B4625,$A$2:$A4624,$A4625))&lt;0,0,IF(_xlfn.MAXIFS($F$2:$F4624,$C$2:$C4624,$C4625,$B$2:$B4624,$B4625,$A$2:$A4624,$A4625)=0,"",$E4625-_xlfn.MAXIFS($F$2:$F4624,$C$2:$C4624,$C4625,$B$2:$B4624,$B4625,$A$2:$A4624,$A4625)))&gt;0.25,"",IF(IF(_xlfn.MAXIFS($F$2:$F4624,$C$2:$C4624,$C4625,$B$2:$B4624,$B4625,$A$2:$A4624,$A4625)=0,"",$E4625-_xlfn.MAXIFS($F$2:$F4624,$C$2:$C4624,$C4625,$B$2:$B4624,$B4625,$A$2:$A4624,$A4625))&lt;0,0,IF(_xlfn.MAXIFS($F$2:$F4624,$C$2:$C4624,$C4625,$B$2:$B4624,$B4625,$A$2:$A4624,$A4625)=0,"",$E4625-_xlfn.MAXIFS($F$2:$F4624,$C$2:$C4624,$C4625,$B$2:$B4624,$B4625,$A$2:$A4624,$A4625))))</f>
        <v/>
      </c>
      <c r="K4625" s="6" t="str">
        <f t="shared" si="217"/>
        <v/>
      </c>
      <c r="L4625" s="6" t="str">
        <f t="shared" si="218"/>
        <v/>
      </c>
      <c r="M4625" s="6" t="str">
        <f t="shared" si="216"/>
        <v/>
      </c>
    </row>
    <row r="4626" spans="1:13" x14ac:dyDescent="0.25">
      <c r="A4626"/>
      <c r="B4626" s="1"/>
      <c r="C4626"/>
      <c r="D4626"/>
      <c r="E4626" s="76"/>
      <c r="F4626" s="76"/>
      <c r="G4626" s="2"/>
      <c r="H4626" s="77"/>
      <c r="J4626" s="79" t="str">
        <f>IF(IF(IF(_xlfn.MAXIFS($F$2:$F4625,$C$2:$C4625,$C4626,$B$2:$B4625,$B4626,$A$2:$A4625,$A4626)=0,"",$E4626-_xlfn.MAXIFS($F$2:$F4625,$C$2:$C4625,$C4626,$B$2:$B4625,$B4626,$A$2:$A4625,$A4626))&lt;0,0,IF(_xlfn.MAXIFS($F$2:$F4625,$C$2:$C4625,$C4626,$B$2:$B4625,$B4626,$A$2:$A4625,$A4626)=0,"",$E4626-_xlfn.MAXIFS($F$2:$F4625,$C$2:$C4625,$C4626,$B$2:$B4625,$B4626,$A$2:$A4625,$A4626)))&gt;0.25,"",IF(IF(_xlfn.MAXIFS($F$2:$F4625,$C$2:$C4625,$C4626,$B$2:$B4625,$B4626,$A$2:$A4625,$A4626)=0,"",$E4626-_xlfn.MAXIFS($F$2:$F4625,$C$2:$C4625,$C4626,$B$2:$B4625,$B4626,$A$2:$A4625,$A4626))&lt;0,0,IF(_xlfn.MAXIFS($F$2:$F4625,$C$2:$C4625,$C4626,$B$2:$B4625,$B4626,$A$2:$A4625,$A4626)=0,"",$E4626-_xlfn.MAXIFS($F$2:$F4625,$C$2:$C4625,$C4626,$B$2:$B4625,$B4626,$A$2:$A4625,$A4626))))</f>
        <v/>
      </c>
      <c r="K4626" s="6" t="str">
        <f t="shared" si="217"/>
        <v/>
      </c>
      <c r="L4626" s="6" t="str">
        <f t="shared" si="218"/>
        <v/>
      </c>
      <c r="M4626" s="6" t="str">
        <f t="shared" si="216"/>
        <v/>
      </c>
    </row>
    <row r="4627" spans="1:13" x14ac:dyDescent="0.25">
      <c r="A4627"/>
      <c r="B4627" s="1"/>
      <c r="C4627"/>
      <c r="D4627"/>
      <c r="E4627" s="76"/>
      <c r="F4627" s="76"/>
      <c r="G4627" s="2"/>
      <c r="H4627" s="77"/>
      <c r="J4627" s="79" t="str">
        <f>IF(IF(IF(_xlfn.MAXIFS($F$2:$F4626,$C$2:$C4626,$C4627,$B$2:$B4626,$B4627,$A$2:$A4626,$A4627)=0,"",$E4627-_xlfn.MAXIFS($F$2:$F4626,$C$2:$C4626,$C4627,$B$2:$B4626,$B4627,$A$2:$A4626,$A4627))&lt;0,0,IF(_xlfn.MAXIFS($F$2:$F4626,$C$2:$C4626,$C4627,$B$2:$B4626,$B4627,$A$2:$A4626,$A4627)=0,"",$E4627-_xlfn.MAXIFS($F$2:$F4626,$C$2:$C4626,$C4627,$B$2:$B4626,$B4627,$A$2:$A4626,$A4627)))&gt;0.25,"",IF(IF(_xlfn.MAXIFS($F$2:$F4626,$C$2:$C4626,$C4627,$B$2:$B4626,$B4627,$A$2:$A4626,$A4627)=0,"",$E4627-_xlfn.MAXIFS($F$2:$F4626,$C$2:$C4626,$C4627,$B$2:$B4626,$B4627,$A$2:$A4626,$A4627))&lt;0,0,IF(_xlfn.MAXIFS($F$2:$F4626,$C$2:$C4626,$C4627,$B$2:$B4626,$B4627,$A$2:$A4626,$A4627)=0,"",$E4627-_xlfn.MAXIFS($F$2:$F4626,$C$2:$C4626,$C4627,$B$2:$B4626,$B4627,$A$2:$A4626,$A4627))))</f>
        <v/>
      </c>
      <c r="K4627" s="6" t="str">
        <f t="shared" si="217"/>
        <v/>
      </c>
      <c r="L4627" s="6" t="str">
        <f t="shared" si="218"/>
        <v/>
      </c>
      <c r="M4627" s="6" t="str">
        <f t="shared" si="216"/>
        <v/>
      </c>
    </row>
    <row r="4628" spans="1:13" x14ac:dyDescent="0.25">
      <c r="A4628"/>
      <c r="B4628" s="1"/>
      <c r="C4628"/>
      <c r="D4628"/>
      <c r="E4628" s="76"/>
      <c r="F4628" s="76"/>
      <c r="G4628" s="2"/>
      <c r="H4628" s="77"/>
      <c r="J4628" s="79" t="str">
        <f>IF(IF(IF(_xlfn.MAXIFS($F$2:$F4627,$C$2:$C4627,$C4628,$B$2:$B4627,$B4628,$A$2:$A4627,$A4628)=0,"",$E4628-_xlfn.MAXIFS($F$2:$F4627,$C$2:$C4627,$C4628,$B$2:$B4627,$B4628,$A$2:$A4627,$A4628))&lt;0,0,IF(_xlfn.MAXIFS($F$2:$F4627,$C$2:$C4627,$C4628,$B$2:$B4627,$B4628,$A$2:$A4627,$A4628)=0,"",$E4628-_xlfn.MAXIFS($F$2:$F4627,$C$2:$C4627,$C4628,$B$2:$B4627,$B4628,$A$2:$A4627,$A4628)))&gt;0.25,"",IF(IF(_xlfn.MAXIFS($F$2:$F4627,$C$2:$C4627,$C4628,$B$2:$B4627,$B4628,$A$2:$A4627,$A4628)=0,"",$E4628-_xlfn.MAXIFS($F$2:$F4627,$C$2:$C4627,$C4628,$B$2:$B4627,$B4628,$A$2:$A4627,$A4628))&lt;0,0,IF(_xlfn.MAXIFS($F$2:$F4627,$C$2:$C4627,$C4628,$B$2:$B4627,$B4628,$A$2:$A4627,$A4628)=0,"",$E4628-_xlfn.MAXIFS($F$2:$F4627,$C$2:$C4627,$C4628,$B$2:$B4627,$B4628,$A$2:$A4627,$A4628))))</f>
        <v/>
      </c>
      <c r="K4628" s="6" t="str">
        <f t="shared" si="217"/>
        <v/>
      </c>
      <c r="L4628" s="6" t="str">
        <f t="shared" si="218"/>
        <v/>
      </c>
      <c r="M4628" s="6" t="str">
        <f t="shared" si="216"/>
        <v/>
      </c>
    </row>
    <row r="4629" spans="1:13" x14ac:dyDescent="0.25">
      <c r="A4629"/>
      <c r="B4629" s="1"/>
      <c r="C4629"/>
      <c r="D4629"/>
      <c r="E4629" s="76"/>
      <c r="F4629" s="76"/>
      <c r="G4629" s="2"/>
      <c r="H4629" s="77"/>
      <c r="J4629" s="79" t="str">
        <f>IF(IF(IF(_xlfn.MAXIFS($F$2:$F4628,$C$2:$C4628,$C4629,$B$2:$B4628,$B4629,$A$2:$A4628,$A4629)=0,"",$E4629-_xlfn.MAXIFS($F$2:$F4628,$C$2:$C4628,$C4629,$B$2:$B4628,$B4629,$A$2:$A4628,$A4629))&lt;0,0,IF(_xlfn.MAXIFS($F$2:$F4628,$C$2:$C4628,$C4629,$B$2:$B4628,$B4629,$A$2:$A4628,$A4629)=0,"",$E4629-_xlfn.MAXIFS($F$2:$F4628,$C$2:$C4628,$C4629,$B$2:$B4628,$B4629,$A$2:$A4628,$A4629)))&gt;0.25,"",IF(IF(_xlfn.MAXIFS($F$2:$F4628,$C$2:$C4628,$C4629,$B$2:$B4628,$B4629,$A$2:$A4628,$A4629)=0,"",$E4629-_xlfn.MAXIFS($F$2:$F4628,$C$2:$C4628,$C4629,$B$2:$B4628,$B4629,$A$2:$A4628,$A4629))&lt;0,0,IF(_xlfn.MAXIFS($F$2:$F4628,$C$2:$C4628,$C4629,$B$2:$B4628,$B4629,$A$2:$A4628,$A4629)=0,"",$E4629-_xlfn.MAXIFS($F$2:$F4628,$C$2:$C4628,$C4629,$B$2:$B4628,$B4629,$A$2:$A4628,$A4629))))</f>
        <v/>
      </c>
      <c r="K4629" s="6" t="str">
        <f t="shared" si="217"/>
        <v/>
      </c>
      <c r="L4629" s="6" t="str">
        <f t="shared" si="218"/>
        <v/>
      </c>
      <c r="M4629" s="6" t="str">
        <f t="shared" si="216"/>
        <v/>
      </c>
    </row>
    <row r="4630" spans="1:13" x14ac:dyDescent="0.25">
      <c r="A4630"/>
      <c r="B4630" s="1"/>
      <c r="C4630"/>
      <c r="D4630"/>
      <c r="E4630" s="76"/>
      <c r="F4630" s="76"/>
      <c r="G4630" s="2"/>
      <c r="H4630" s="77"/>
      <c r="J4630" s="79" t="str">
        <f>IF(IF(IF(_xlfn.MAXIFS($F$2:$F4629,$C$2:$C4629,$C4630,$B$2:$B4629,$B4630,$A$2:$A4629,$A4630)=0,"",$E4630-_xlfn.MAXIFS($F$2:$F4629,$C$2:$C4629,$C4630,$B$2:$B4629,$B4630,$A$2:$A4629,$A4630))&lt;0,0,IF(_xlfn.MAXIFS($F$2:$F4629,$C$2:$C4629,$C4630,$B$2:$B4629,$B4630,$A$2:$A4629,$A4630)=0,"",$E4630-_xlfn.MAXIFS($F$2:$F4629,$C$2:$C4629,$C4630,$B$2:$B4629,$B4630,$A$2:$A4629,$A4630)))&gt;0.25,"",IF(IF(_xlfn.MAXIFS($F$2:$F4629,$C$2:$C4629,$C4630,$B$2:$B4629,$B4630,$A$2:$A4629,$A4630)=0,"",$E4630-_xlfn.MAXIFS($F$2:$F4629,$C$2:$C4629,$C4630,$B$2:$B4629,$B4630,$A$2:$A4629,$A4630))&lt;0,0,IF(_xlfn.MAXIFS($F$2:$F4629,$C$2:$C4629,$C4630,$B$2:$B4629,$B4630,$A$2:$A4629,$A4630)=0,"",$E4630-_xlfn.MAXIFS($F$2:$F4629,$C$2:$C4629,$C4630,$B$2:$B4629,$B4630,$A$2:$A4629,$A4630))))</f>
        <v/>
      </c>
      <c r="K4630" s="6" t="str">
        <f t="shared" si="217"/>
        <v/>
      </c>
      <c r="L4630" s="6" t="str">
        <f t="shared" si="218"/>
        <v/>
      </c>
      <c r="M4630" s="6" t="str">
        <f t="shared" si="216"/>
        <v/>
      </c>
    </row>
    <row r="4631" spans="1:13" x14ac:dyDescent="0.25">
      <c r="A4631"/>
      <c r="B4631" s="1"/>
      <c r="C4631"/>
      <c r="D4631"/>
      <c r="E4631" s="76"/>
      <c r="F4631" s="76"/>
      <c r="G4631" s="2"/>
      <c r="H4631" s="77"/>
      <c r="J4631" s="79" t="str">
        <f>IF(IF(IF(_xlfn.MAXIFS($F$2:$F4630,$C$2:$C4630,$C4631,$B$2:$B4630,$B4631,$A$2:$A4630,$A4631)=0,"",$E4631-_xlfn.MAXIFS($F$2:$F4630,$C$2:$C4630,$C4631,$B$2:$B4630,$B4631,$A$2:$A4630,$A4631))&lt;0,0,IF(_xlfn.MAXIFS($F$2:$F4630,$C$2:$C4630,$C4631,$B$2:$B4630,$B4631,$A$2:$A4630,$A4631)=0,"",$E4631-_xlfn.MAXIFS($F$2:$F4630,$C$2:$C4630,$C4631,$B$2:$B4630,$B4631,$A$2:$A4630,$A4631)))&gt;0.25,"",IF(IF(_xlfn.MAXIFS($F$2:$F4630,$C$2:$C4630,$C4631,$B$2:$B4630,$B4631,$A$2:$A4630,$A4631)=0,"",$E4631-_xlfn.MAXIFS($F$2:$F4630,$C$2:$C4630,$C4631,$B$2:$B4630,$B4631,$A$2:$A4630,$A4631))&lt;0,0,IF(_xlfn.MAXIFS($F$2:$F4630,$C$2:$C4630,$C4631,$B$2:$B4630,$B4631,$A$2:$A4630,$A4631)=0,"",$E4631-_xlfn.MAXIFS($F$2:$F4630,$C$2:$C4630,$C4631,$B$2:$B4630,$B4631,$A$2:$A4630,$A4631))))</f>
        <v/>
      </c>
      <c r="K4631" s="6" t="str">
        <f t="shared" si="217"/>
        <v/>
      </c>
      <c r="L4631" s="6" t="str">
        <f t="shared" si="218"/>
        <v/>
      </c>
      <c r="M4631" s="6" t="str">
        <f t="shared" si="216"/>
        <v/>
      </c>
    </row>
    <row r="4632" spans="1:13" x14ac:dyDescent="0.25">
      <c r="A4632"/>
      <c r="B4632" s="1"/>
      <c r="C4632"/>
      <c r="D4632"/>
      <c r="E4632" s="76"/>
      <c r="F4632" s="76"/>
      <c r="G4632" s="2"/>
      <c r="H4632" s="77"/>
      <c r="J4632" s="79" t="str">
        <f>IF(IF(IF(_xlfn.MAXIFS($F$2:$F4631,$C$2:$C4631,$C4632,$B$2:$B4631,$B4632,$A$2:$A4631,$A4632)=0,"",$E4632-_xlfn.MAXIFS($F$2:$F4631,$C$2:$C4631,$C4632,$B$2:$B4631,$B4632,$A$2:$A4631,$A4632))&lt;0,0,IF(_xlfn.MAXIFS($F$2:$F4631,$C$2:$C4631,$C4632,$B$2:$B4631,$B4632,$A$2:$A4631,$A4632)=0,"",$E4632-_xlfn.MAXIFS($F$2:$F4631,$C$2:$C4631,$C4632,$B$2:$B4631,$B4632,$A$2:$A4631,$A4632)))&gt;0.25,"",IF(IF(_xlfn.MAXIFS($F$2:$F4631,$C$2:$C4631,$C4632,$B$2:$B4631,$B4632,$A$2:$A4631,$A4632)=0,"",$E4632-_xlfn.MAXIFS($F$2:$F4631,$C$2:$C4631,$C4632,$B$2:$B4631,$B4632,$A$2:$A4631,$A4632))&lt;0,0,IF(_xlfn.MAXIFS($F$2:$F4631,$C$2:$C4631,$C4632,$B$2:$B4631,$B4632,$A$2:$A4631,$A4632)=0,"",$E4632-_xlfn.MAXIFS($F$2:$F4631,$C$2:$C4631,$C4632,$B$2:$B4631,$B4632,$A$2:$A4631,$A4632))))</f>
        <v/>
      </c>
      <c r="K4632" s="6" t="str">
        <f t="shared" si="217"/>
        <v/>
      </c>
      <c r="L4632" s="6" t="str">
        <f t="shared" si="218"/>
        <v/>
      </c>
      <c r="M4632" s="6" t="str">
        <f t="shared" si="216"/>
        <v/>
      </c>
    </row>
    <row r="4633" spans="1:13" x14ac:dyDescent="0.25">
      <c r="A4633"/>
      <c r="B4633" s="1"/>
      <c r="C4633"/>
      <c r="D4633"/>
      <c r="E4633" s="76"/>
      <c r="F4633" s="76"/>
      <c r="G4633" s="2"/>
      <c r="H4633" s="77"/>
      <c r="J4633" s="79" t="str">
        <f>IF(IF(IF(_xlfn.MAXIFS($F$2:$F4632,$C$2:$C4632,$C4633,$B$2:$B4632,$B4633,$A$2:$A4632,$A4633)=0,"",$E4633-_xlfn.MAXIFS($F$2:$F4632,$C$2:$C4632,$C4633,$B$2:$B4632,$B4633,$A$2:$A4632,$A4633))&lt;0,0,IF(_xlfn.MAXIFS($F$2:$F4632,$C$2:$C4632,$C4633,$B$2:$B4632,$B4633,$A$2:$A4632,$A4633)=0,"",$E4633-_xlfn.MAXIFS($F$2:$F4632,$C$2:$C4632,$C4633,$B$2:$B4632,$B4633,$A$2:$A4632,$A4633)))&gt;0.25,"",IF(IF(_xlfn.MAXIFS($F$2:$F4632,$C$2:$C4632,$C4633,$B$2:$B4632,$B4633,$A$2:$A4632,$A4633)=0,"",$E4633-_xlfn.MAXIFS($F$2:$F4632,$C$2:$C4632,$C4633,$B$2:$B4632,$B4633,$A$2:$A4632,$A4633))&lt;0,0,IF(_xlfn.MAXIFS($F$2:$F4632,$C$2:$C4632,$C4633,$B$2:$B4632,$B4633,$A$2:$A4632,$A4633)=0,"",$E4633-_xlfn.MAXIFS($F$2:$F4632,$C$2:$C4632,$C4633,$B$2:$B4632,$B4633,$A$2:$A4632,$A4633))))</f>
        <v/>
      </c>
      <c r="K4633" s="6" t="str">
        <f t="shared" si="217"/>
        <v/>
      </c>
      <c r="L4633" s="6" t="str">
        <f t="shared" si="218"/>
        <v/>
      </c>
      <c r="M4633" s="6" t="str">
        <f t="shared" si="216"/>
        <v/>
      </c>
    </row>
    <row r="4634" spans="1:13" x14ac:dyDescent="0.25">
      <c r="A4634"/>
      <c r="B4634" s="1"/>
      <c r="C4634"/>
      <c r="D4634"/>
      <c r="E4634" s="76"/>
      <c r="F4634" s="76"/>
      <c r="G4634" s="2"/>
      <c r="H4634" s="77"/>
      <c r="J4634" s="79" t="str">
        <f>IF(IF(IF(_xlfn.MAXIFS($F$2:$F4633,$C$2:$C4633,$C4634,$B$2:$B4633,$B4634,$A$2:$A4633,$A4634)=0,"",$E4634-_xlfn.MAXIFS($F$2:$F4633,$C$2:$C4633,$C4634,$B$2:$B4633,$B4634,$A$2:$A4633,$A4634))&lt;0,0,IF(_xlfn.MAXIFS($F$2:$F4633,$C$2:$C4633,$C4634,$B$2:$B4633,$B4634,$A$2:$A4633,$A4634)=0,"",$E4634-_xlfn.MAXIFS($F$2:$F4633,$C$2:$C4633,$C4634,$B$2:$B4633,$B4634,$A$2:$A4633,$A4634)))&gt;0.25,"",IF(IF(_xlfn.MAXIFS($F$2:$F4633,$C$2:$C4633,$C4634,$B$2:$B4633,$B4634,$A$2:$A4633,$A4634)=0,"",$E4634-_xlfn.MAXIFS($F$2:$F4633,$C$2:$C4633,$C4634,$B$2:$B4633,$B4634,$A$2:$A4633,$A4634))&lt;0,0,IF(_xlfn.MAXIFS($F$2:$F4633,$C$2:$C4633,$C4634,$B$2:$B4633,$B4634,$A$2:$A4633,$A4634)=0,"",$E4634-_xlfn.MAXIFS($F$2:$F4633,$C$2:$C4633,$C4634,$B$2:$B4633,$B4634,$A$2:$A4633,$A4634))))</f>
        <v/>
      </c>
      <c r="K4634" s="6" t="str">
        <f t="shared" si="217"/>
        <v/>
      </c>
      <c r="L4634" s="6" t="str">
        <f t="shared" si="218"/>
        <v/>
      </c>
      <c r="M4634" s="6" t="str">
        <f t="shared" si="216"/>
        <v/>
      </c>
    </row>
    <row r="4635" spans="1:13" x14ac:dyDescent="0.25">
      <c r="A4635"/>
      <c r="B4635" s="1"/>
      <c r="C4635"/>
      <c r="D4635"/>
      <c r="E4635" s="76"/>
      <c r="F4635" s="76"/>
      <c r="G4635" s="2"/>
      <c r="H4635" s="77"/>
      <c r="J4635" s="79" t="str">
        <f>IF(IF(IF(_xlfn.MAXIFS($F$2:$F4634,$C$2:$C4634,$C4635,$B$2:$B4634,$B4635,$A$2:$A4634,$A4635)=0,"",$E4635-_xlfn.MAXIFS($F$2:$F4634,$C$2:$C4634,$C4635,$B$2:$B4634,$B4635,$A$2:$A4634,$A4635))&lt;0,0,IF(_xlfn.MAXIFS($F$2:$F4634,$C$2:$C4634,$C4635,$B$2:$B4634,$B4635,$A$2:$A4634,$A4635)=0,"",$E4635-_xlfn.MAXIFS($F$2:$F4634,$C$2:$C4634,$C4635,$B$2:$B4634,$B4635,$A$2:$A4634,$A4635)))&gt;0.25,"",IF(IF(_xlfn.MAXIFS($F$2:$F4634,$C$2:$C4634,$C4635,$B$2:$B4634,$B4635,$A$2:$A4634,$A4635)=0,"",$E4635-_xlfn.MAXIFS($F$2:$F4634,$C$2:$C4634,$C4635,$B$2:$B4634,$B4635,$A$2:$A4634,$A4635))&lt;0,0,IF(_xlfn.MAXIFS($F$2:$F4634,$C$2:$C4634,$C4635,$B$2:$B4634,$B4635,$A$2:$A4634,$A4635)=0,"",$E4635-_xlfn.MAXIFS($F$2:$F4634,$C$2:$C4634,$C4635,$B$2:$B4634,$B4635,$A$2:$A4634,$A4635))))</f>
        <v/>
      </c>
      <c r="K4635" s="6" t="str">
        <f t="shared" si="217"/>
        <v/>
      </c>
      <c r="L4635" s="6" t="str">
        <f t="shared" si="218"/>
        <v/>
      </c>
      <c r="M4635" s="6" t="str">
        <f t="shared" si="216"/>
        <v/>
      </c>
    </row>
    <row r="4636" spans="1:13" x14ac:dyDescent="0.25">
      <c r="A4636"/>
      <c r="B4636" s="1"/>
      <c r="C4636"/>
      <c r="D4636"/>
      <c r="E4636" s="76"/>
      <c r="F4636" s="76"/>
      <c r="G4636" s="2"/>
      <c r="H4636" s="77"/>
      <c r="J4636" s="79" t="str">
        <f>IF(IF(IF(_xlfn.MAXIFS($F$2:$F4635,$C$2:$C4635,$C4636,$B$2:$B4635,$B4636,$A$2:$A4635,$A4636)=0,"",$E4636-_xlfn.MAXIFS($F$2:$F4635,$C$2:$C4635,$C4636,$B$2:$B4635,$B4636,$A$2:$A4635,$A4636))&lt;0,0,IF(_xlfn.MAXIFS($F$2:$F4635,$C$2:$C4635,$C4636,$B$2:$B4635,$B4636,$A$2:$A4635,$A4636)=0,"",$E4636-_xlfn.MAXIFS($F$2:$F4635,$C$2:$C4635,$C4636,$B$2:$B4635,$B4636,$A$2:$A4635,$A4636)))&gt;0.25,"",IF(IF(_xlfn.MAXIFS($F$2:$F4635,$C$2:$C4635,$C4636,$B$2:$B4635,$B4636,$A$2:$A4635,$A4636)=0,"",$E4636-_xlfn.MAXIFS($F$2:$F4635,$C$2:$C4635,$C4636,$B$2:$B4635,$B4636,$A$2:$A4635,$A4636))&lt;0,0,IF(_xlfn.MAXIFS($F$2:$F4635,$C$2:$C4635,$C4636,$B$2:$B4635,$B4636,$A$2:$A4635,$A4636)=0,"",$E4636-_xlfn.MAXIFS($F$2:$F4635,$C$2:$C4635,$C4636,$B$2:$B4635,$B4636,$A$2:$A4635,$A4636))))</f>
        <v/>
      </c>
      <c r="K4636" s="6" t="str">
        <f t="shared" si="217"/>
        <v/>
      </c>
      <c r="L4636" s="6" t="str">
        <f t="shared" si="218"/>
        <v/>
      </c>
      <c r="M4636" s="6" t="str">
        <f t="shared" si="216"/>
        <v/>
      </c>
    </row>
    <row r="4637" spans="1:13" x14ac:dyDescent="0.25">
      <c r="A4637"/>
      <c r="B4637" s="1"/>
      <c r="C4637"/>
      <c r="D4637"/>
      <c r="E4637" s="76"/>
      <c r="F4637" s="76"/>
      <c r="G4637" s="2"/>
      <c r="H4637" s="77"/>
      <c r="J4637" s="79" t="str">
        <f>IF(IF(IF(_xlfn.MAXIFS($F$2:$F4636,$C$2:$C4636,$C4637,$B$2:$B4636,$B4637,$A$2:$A4636,$A4637)=0,"",$E4637-_xlfn.MAXIFS($F$2:$F4636,$C$2:$C4636,$C4637,$B$2:$B4636,$B4637,$A$2:$A4636,$A4637))&lt;0,0,IF(_xlfn.MAXIFS($F$2:$F4636,$C$2:$C4636,$C4637,$B$2:$B4636,$B4637,$A$2:$A4636,$A4637)=0,"",$E4637-_xlfn.MAXIFS($F$2:$F4636,$C$2:$C4636,$C4637,$B$2:$B4636,$B4637,$A$2:$A4636,$A4637)))&gt;0.25,"",IF(IF(_xlfn.MAXIFS($F$2:$F4636,$C$2:$C4636,$C4637,$B$2:$B4636,$B4637,$A$2:$A4636,$A4637)=0,"",$E4637-_xlfn.MAXIFS($F$2:$F4636,$C$2:$C4636,$C4637,$B$2:$B4636,$B4637,$A$2:$A4636,$A4637))&lt;0,0,IF(_xlfn.MAXIFS($F$2:$F4636,$C$2:$C4636,$C4637,$B$2:$B4636,$B4637,$A$2:$A4636,$A4637)=0,"",$E4637-_xlfn.MAXIFS($F$2:$F4636,$C$2:$C4636,$C4637,$B$2:$B4636,$B4637,$A$2:$A4636,$A4637))))</f>
        <v/>
      </c>
      <c r="K4637" s="6" t="str">
        <f t="shared" si="217"/>
        <v/>
      </c>
      <c r="L4637" s="6" t="str">
        <f t="shared" si="218"/>
        <v/>
      </c>
      <c r="M4637" s="6" t="str">
        <f t="shared" si="216"/>
        <v/>
      </c>
    </row>
    <row r="4638" spans="1:13" x14ac:dyDescent="0.25">
      <c r="A4638"/>
      <c r="B4638" s="1"/>
      <c r="C4638"/>
      <c r="D4638"/>
      <c r="E4638" s="76"/>
      <c r="F4638" s="76"/>
      <c r="G4638" s="2"/>
      <c r="H4638" s="77"/>
      <c r="J4638" s="79" t="str">
        <f>IF(IF(IF(_xlfn.MAXIFS($F$2:$F4637,$C$2:$C4637,$C4638,$B$2:$B4637,$B4638,$A$2:$A4637,$A4638)=0,"",$E4638-_xlfn.MAXIFS($F$2:$F4637,$C$2:$C4637,$C4638,$B$2:$B4637,$B4638,$A$2:$A4637,$A4638))&lt;0,0,IF(_xlfn.MAXIFS($F$2:$F4637,$C$2:$C4637,$C4638,$B$2:$B4637,$B4638,$A$2:$A4637,$A4638)=0,"",$E4638-_xlfn.MAXIFS($F$2:$F4637,$C$2:$C4637,$C4638,$B$2:$B4637,$B4638,$A$2:$A4637,$A4638)))&gt;0.25,"",IF(IF(_xlfn.MAXIFS($F$2:$F4637,$C$2:$C4637,$C4638,$B$2:$B4637,$B4638,$A$2:$A4637,$A4638)=0,"",$E4638-_xlfn.MAXIFS($F$2:$F4637,$C$2:$C4637,$C4638,$B$2:$B4637,$B4638,$A$2:$A4637,$A4638))&lt;0,0,IF(_xlfn.MAXIFS($F$2:$F4637,$C$2:$C4637,$C4638,$B$2:$B4637,$B4638,$A$2:$A4637,$A4638)=0,"",$E4638-_xlfn.MAXIFS($F$2:$F4637,$C$2:$C4637,$C4638,$B$2:$B4637,$B4638,$A$2:$A4637,$A4638))))</f>
        <v/>
      </c>
      <c r="K4638" s="6" t="str">
        <f t="shared" si="217"/>
        <v/>
      </c>
      <c r="L4638" s="6" t="str">
        <f t="shared" si="218"/>
        <v/>
      </c>
      <c r="M4638" s="6" t="str">
        <f t="shared" si="216"/>
        <v/>
      </c>
    </row>
    <row r="4639" spans="1:13" x14ac:dyDescent="0.25">
      <c r="A4639"/>
      <c r="B4639" s="1"/>
      <c r="C4639"/>
      <c r="D4639"/>
      <c r="E4639" s="76"/>
      <c r="F4639" s="76"/>
      <c r="G4639" s="2"/>
      <c r="H4639" s="77"/>
      <c r="J4639" s="79" t="str">
        <f>IF(IF(IF(_xlfn.MAXIFS($F$2:$F4638,$C$2:$C4638,$C4639,$B$2:$B4638,$B4639,$A$2:$A4638,$A4639)=0,"",$E4639-_xlfn.MAXIFS($F$2:$F4638,$C$2:$C4638,$C4639,$B$2:$B4638,$B4639,$A$2:$A4638,$A4639))&lt;0,0,IF(_xlfn.MAXIFS($F$2:$F4638,$C$2:$C4638,$C4639,$B$2:$B4638,$B4639,$A$2:$A4638,$A4639)=0,"",$E4639-_xlfn.MAXIFS($F$2:$F4638,$C$2:$C4638,$C4639,$B$2:$B4638,$B4639,$A$2:$A4638,$A4639)))&gt;0.25,"",IF(IF(_xlfn.MAXIFS($F$2:$F4638,$C$2:$C4638,$C4639,$B$2:$B4638,$B4639,$A$2:$A4638,$A4639)=0,"",$E4639-_xlfn.MAXIFS($F$2:$F4638,$C$2:$C4638,$C4639,$B$2:$B4638,$B4639,$A$2:$A4638,$A4639))&lt;0,0,IF(_xlfn.MAXIFS($F$2:$F4638,$C$2:$C4638,$C4639,$B$2:$B4638,$B4639,$A$2:$A4638,$A4639)=0,"",$E4639-_xlfn.MAXIFS($F$2:$F4638,$C$2:$C4638,$C4639,$B$2:$B4638,$B4639,$A$2:$A4638,$A4639))))</f>
        <v/>
      </c>
      <c r="K4639" s="6" t="str">
        <f t="shared" si="217"/>
        <v/>
      </c>
      <c r="L4639" s="6" t="str">
        <f t="shared" si="218"/>
        <v/>
      </c>
      <c r="M4639" s="6" t="str">
        <f t="shared" si="216"/>
        <v/>
      </c>
    </row>
    <row r="4640" spans="1:13" x14ac:dyDescent="0.25">
      <c r="A4640"/>
      <c r="B4640" s="1"/>
      <c r="C4640"/>
      <c r="D4640"/>
      <c r="E4640" s="76"/>
      <c r="F4640" s="76"/>
      <c r="G4640" s="2"/>
      <c r="H4640" s="77"/>
      <c r="J4640" s="79" t="str">
        <f>IF(IF(IF(_xlfn.MAXIFS($F$2:$F4639,$C$2:$C4639,$C4640,$B$2:$B4639,$B4640,$A$2:$A4639,$A4640)=0,"",$E4640-_xlfn.MAXIFS($F$2:$F4639,$C$2:$C4639,$C4640,$B$2:$B4639,$B4640,$A$2:$A4639,$A4640))&lt;0,0,IF(_xlfn.MAXIFS($F$2:$F4639,$C$2:$C4639,$C4640,$B$2:$B4639,$B4640,$A$2:$A4639,$A4640)=0,"",$E4640-_xlfn.MAXIFS($F$2:$F4639,$C$2:$C4639,$C4640,$B$2:$B4639,$B4640,$A$2:$A4639,$A4640)))&gt;0.25,"",IF(IF(_xlfn.MAXIFS($F$2:$F4639,$C$2:$C4639,$C4640,$B$2:$B4639,$B4640,$A$2:$A4639,$A4640)=0,"",$E4640-_xlfn.MAXIFS($F$2:$F4639,$C$2:$C4639,$C4640,$B$2:$B4639,$B4640,$A$2:$A4639,$A4640))&lt;0,0,IF(_xlfn.MAXIFS($F$2:$F4639,$C$2:$C4639,$C4640,$B$2:$B4639,$B4640,$A$2:$A4639,$A4640)=0,"",$E4640-_xlfn.MAXIFS($F$2:$F4639,$C$2:$C4639,$C4640,$B$2:$B4639,$B4640,$A$2:$A4639,$A4640))))</f>
        <v/>
      </c>
      <c r="K4640" s="6" t="str">
        <f t="shared" si="217"/>
        <v/>
      </c>
      <c r="L4640" s="6" t="str">
        <f t="shared" si="218"/>
        <v/>
      </c>
      <c r="M4640" s="6" t="str">
        <f t="shared" si="216"/>
        <v/>
      </c>
    </row>
    <row r="4641" spans="1:13" x14ac:dyDescent="0.25">
      <c r="A4641"/>
      <c r="B4641" s="1"/>
      <c r="C4641"/>
      <c r="D4641"/>
      <c r="E4641" s="76"/>
      <c r="F4641" s="76"/>
      <c r="G4641" s="2"/>
      <c r="H4641" s="77"/>
      <c r="J4641" s="79" t="str">
        <f>IF(IF(IF(_xlfn.MAXIFS($F$2:$F4640,$C$2:$C4640,$C4641,$B$2:$B4640,$B4641,$A$2:$A4640,$A4641)=0,"",$E4641-_xlfn.MAXIFS($F$2:$F4640,$C$2:$C4640,$C4641,$B$2:$B4640,$B4641,$A$2:$A4640,$A4641))&lt;0,0,IF(_xlfn.MAXIFS($F$2:$F4640,$C$2:$C4640,$C4641,$B$2:$B4640,$B4641,$A$2:$A4640,$A4641)=0,"",$E4641-_xlfn.MAXIFS($F$2:$F4640,$C$2:$C4640,$C4641,$B$2:$B4640,$B4641,$A$2:$A4640,$A4641)))&gt;0.25,"",IF(IF(_xlfn.MAXIFS($F$2:$F4640,$C$2:$C4640,$C4641,$B$2:$B4640,$B4641,$A$2:$A4640,$A4641)=0,"",$E4641-_xlfn.MAXIFS($F$2:$F4640,$C$2:$C4640,$C4641,$B$2:$B4640,$B4641,$A$2:$A4640,$A4641))&lt;0,0,IF(_xlfn.MAXIFS($F$2:$F4640,$C$2:$C4640,$C4641,$B$2:$B4640,$B4641,$A$2:$A4640,$A4641)=0,"",$E4641-_xlfn.MAXIFS($F$2:$F4640,$C$2:$C4640,$C4641,$B$2:$B4640,$B4641,$A$2:$A4640,$A4641))))</f>
        <v/>
      </c>
      <c r="K4641" s="6" t="str">
        <f t="shared" si="217"/>
        <v/>
      </c>
      <c r="L4641" s="6" t="str">
        <f t="shared" si="218"/>
        <v/>
      </c>
      <c r="M4641" s="6" t="str">
        <f t="shared" si="216"/>
        <v/>
      </c>
    </row>
    <row r="4642" spans="1:13" x14ac:dyDescent="0.25">
      <c r="A4642"/>
      <c r="B4642" s="1"/>
      <c r="C4642"/>
      <c r="D4642"/>
      <c r="E4642" s="76"/>
      <c r="F4642" s="76"/>
      <c r="G4642" s="2"/>
      <c r="H4642" s="77"/>
      <c r="J4642" s="79" t="str">
        <f>IF(IF(IF(_xlfn.MAXIFS($F$2:$F4641,$C$2:$C4641,$C4642,$B$2:$B4641,$B4642,$A$2:$A4641,$A4642)=0,"",$E4642-_xlfn.MAXIFS($F$2:$F4641,$C$2:$C4641,$C4642,$B$2:$B4641,$B4642,$A$2:$A4641,$A4642))&lt;0,0,IF(_xlfn.MAXIFS($F$2:$F4641,$C$2:$C4641,$C4642,$B$2:$B4641,$B4642,$A$2:$A4641,$A4642)=0,"",$E4642-_xlfn.MAXIFS($F$2:$F4641,$C$2:$C4641,$C4642,$B$2:$B4641,$B4642,$A$2:$A4641,$A4642)))&gt;0.25,"",IF(IF(_xlfn.MAXIFS($F$2:$F4641,$C$2:$C4641,$C4642,$B$2:$B4641,$B4642,$A$2:$A4641,$A4642)=0,"",$E4642-_xlfn.MAXIFS($F$2:$F4641,$C$2:$C4641,$C4642,$B$2:$B4641,$B4642,$A$2:$A4641,$A4642))&lt;0,0,IF(_xlfn.MAXIFS($F$2:$F4641,$C$2:$C4641,$C4642,$B$2:$B4641,$B4642,$A$2:$A4641,$A4642)=0,"",$E4642-_xlfn.MAXIFS($F$2:$F4641,$C$2:$C4641,$C4642,$B$2:$B4641,$B4642,$A$2:$A4641,$A4642))))</f>
        <v/>
      </c>
      <c r="K4642" s="6" t="str">
        <f t="shared" si="217"/>
        <v/>
      </c>
      <c r="L4642" s="6" t="str">
        <f t="shared" si="218"/>
        <v/>
      </c>
      <c r="M4642" s="6" t="str">
        <f t="shared" si="216"/>
        <v/>
      </c>
    </row>
    <row r="4643" spans="1:13" x14ac:dyDescent="0.25">
      <c r="A4643"/>
      <c r="B4643" s="1"/>
      <c r="C4643"/>
      <c r="D4643"/>
      <c r="E4643" s="76"/>
      <c r="F4643" s="76"/>
      <c r="G4643" s="2"/>
      <c r="H4643" s="77"/>
      <c r="J4643" s="79" t="str">
        <f>IF(IF(IF(_xlfn.MAXIFS($F$2:$F4642,$C$2:$C4642,$C4643,$B$2:$B4642,$B4643,$A$2:$A4642,$A4643)=0,"",$E4643-_xlfn.MAXIFS($F$2:$F4642,$C$2:$C4642,$C4643,$B$2:$B4642,$B4643,$A$2:$A4642,$A4643))&lt;0,0,IF(_xlfn.MAXIFS($F$2:$F4642,$C$2:$C4642,$C4643,$B$2:$B4642,$B4643,$A$2:$A4642,$A4643)=0,"",$E4643-_xlfn.MAXIFS($F$2:$F4642,$C$2:$C4642,$C4643,$B$2:$B4642,$B4643,$A$2:$A4642,$A4643)))&gt;0.25,"",IF(IF(_xlfn.MAXIFS($F$2:$F4642,$C$2:$C4642,$C4643,$B$2:$B4642,$B4643,$A$2:$A4642,$A4643)=0,"",$E4643-_xlfn.MAXIFS($F$2:$F4642,$C$2:$C4642,$C4643,$B$2:$B4642,$B4643,$A$2:$A4642,$A4643))&lt;0,0,IF(_xlfn.MAXIFS($F$2:$F4642,$C$2:$C4642,$C4643,$B$2:$B4642,$B4643,$A$2:$A4642,$A4643)=0,"",$E4643-_xlfn.MAXIFS($F$2:$F4642,$C$2:$C4642,$C4643,$B$2:$B4642,$B4643,$A$2:$A4642,$A4643))))</f>
        <v/>
      </c>
      <c r="K4643" s="6" t="str">
        <f t="shared" si="217"/>
        <v/>
      </c>
      <c r="L4643" s="6" t="str">
        <f t="shared" si="218"/>
        <v/>
      </c>
      <c r="M4643" s="6" t="str">
        <f t="shared" si="216"/>
        <v/>
      </c>
    </row>
    <row r="4644" spans="1:13" x14ac:dyDescent="0.25">
      <c r="A4644"/>
      <c r="B4644" s="1"/>
      <c r="C4644"/>
      <c r="D4644"/>
      <c r="E4644" s="76"/>
      <c r="F4644" s="76"/>
      <c r="G4644" s="2"/>
      <c r="H4644" s="77"/>
      <c r="J4644" s="79" t="str">
        <f>IF(IF(IF(_xlfn.MAXIFS($F$2:$F4643,$C$2:$C4643,$C4644,$B$2:$B4643,$B4644,$A$2:$A4643,$A4644)=0,"",$E4644-_xlfn.MAXIFS($F$2:$F4643,$C$2:$C4643,$C4644,$B$2:$B4643,$B4644,$A$2:$A4643,$A4644))&lt;0,0,IF(_xlfn.MAXIFS($F$2:$F4643,$C$2:$C4643,$C4644,$B$2:$B4643,$B4644,$A$2:$A4643,$A4644)=0,"",$E4644-_xlfn.MAXIFS($F$2:$F4643,$C$2:$C4643,$C4644,$B$2:$B4643,$B4644,$A$2:$A4643,$A4644)))&gt;0.25,"",IF(IF(_xlfn.MAXIFS($F$2:$F4643,$C$2:$C4643,$C4644,$B$2:$B4643,$B4644,$A$2:$A4643,$A4644)=0,"",$E4644-_xlfn.MAXIFS($F$2:$F4643,$C$2:$C4643,$C4644,$B$2:$B4643,$B4644,$A$2:$A4643,$A4644))&lt;0,0,IF(_xlfn.MAXIFS($F$2:$F4643,$C$2:$C4643,$C4644,$B$2:$B4643,$B4644,$A$2:$A4643,$A4644)=0,"",$E4644-_xlfn.MAXIFS($F$2:$F4643,$C$2:$C4643,$C4644,$B$2:$B4643,$B4644,$A$2:$A4643,$A4644))))</f>
        <v/>
      </c>
      <c r="K4644" s="6" t="str">
        <f t="shared" si="217"/>
        <v/>
      </c>
      <c r="L4644" s="6" t="str">
        <f t="shared" si="218"/>
        <v/>
      </c>
      <c r="M4644" s="6" t="str">
        <f t="shared" si="216"/>
        <v/>
      </c>
    </row>
    <row r="4645" spans="1:13" x14ac:dyDescent="0.25">
      <c r="A4645"/>
      <c r="B4645" s="1"/>
      <c r="C4645"/>
      <c r="D4645"/>
      <c r="E4645" s="76"/>
      <c r="F4645" s="76"/>
      <c r="G4645" s="2"/>
      <c r="H4645" s="77"/>
      <c r="J4645" s="79" t="str">
        <f>IF(IF(IF(_xlfn.MAXIFS($F$2:$F4644,$C$2:$C4644,$C4645,$B$2:$B4644,$B4645,$A$2:$A4644,$A4645)=0,"",$E4645-_xlfn.MAXIFS($F$2:$F4644,$C$2:$C4644,$C4645,$B$2:$B4644,$B4645,$A$2:$A4644,$A4645))&lt;0,0,IF(_xlfn.MAXIFS($F$2:$F4644,$C$2:$C4644,$C4645,$B$2:$B4644,$B4645,$A$2:$A4644,$A4645)=0,"",$E4645-_xlfn.MAXIFS($F$2:$F4644,$C$2:$C4644,$C4645,$B$2:$B4644,$B4645,$A$2:$A4644,$A4645)))&gt;0.25,"",IF(IF(_xlfn.MAXIFS($F$2:$F4644,$C$2:$C4644,$C4645,$B$2:$B4644,$B4645,$A$2:$A4644,$A4645)=0,"",$E4645-_xlfn.MAXIFS($F$2:$F4644,$C$2:$C4644,$C4645,$B$2:$B4644,$B4645,$A$2:$A4644,$A4645))&lt;0,0,IF(_xlfn.MAXIFS($F$2:$F4644,$C$2:$C4644,$C4645,$B$2:$B4644,$B4645,$A$2:$A4644,$A4645)=0,"",$E4645-_xlfn.MAXIFS($F$2:$F4644,$C$2:$C4644,$C4645,$B$2:$B4644,$B4645,$A$2:$A4644,$A4645))))</f>
        <v/>
      </c>
      <c r="K4645" s="6" t="str">
        <f t="shared" si="217"/>
        <v/>
      </c>
      <c r="L4645" s="6" t="str">
        <f t="shared" si="218"/>
        <v/>
      </c>
      <c r="M4645" s="6" t="str">
        <f t="shared" si="216"/>
        <v/>
      </c>
    </row>
    <row r="4646" spans="1:13" x14ac:dyDescent="0.25">
      <c r="A4646"/>
      <c r="B4646" s="1"/>
      <c r="C4646"/>
      <c r="D4646"/>
      <c r="E4646" s="76"/>
      <c r="F4646" s="76"/>
      <c r="G4646" s="2"/>
      <c r="H4646" s="77"/>
      <c r="J4646" s="79" t="str">
        <f>IF(IF(IF(_xlfn.MAXIFS($F$2:$F4645,$C$2:$C4645,$C4646,$B$2:$B4645,$B4646,$A$2:$A4645,$A4646)=0,"",$E4646-_xlfn.MAXIFS($F$2:$F4645,$C$2:$C4645,$C4646,$B$2:$B4645,$B4646,$A$2:$A4645,$A4646))&lt;0,0,IF(_xlfn.MAXIFS($F$2:$F4645,$C$2:$C4645,$C4646,$B$2:$B4645,$B4646,$A$2:$A4645,$A4646)=0,"",$E4646-_xlfn.MAXIFS($F$2:$F4645,$C$2:$C4645,$C4646,$B$2:$B4645,$B4646,$A$2:$A4645,$A4646)))&gt;0.25,"",IF(IF(_xlfn.MAXIFS($F$2:$F4645,$C$2:$C4645,$C4646,$B$2:$B4645,$B4646,$A$2:$A4645,$A4646)=0,"",$E4646-_xlfn.MAXIFS($F$2:$F4645,$C$2:$C4645,$C4646,$B$2:$B4645,$B4646,$A$2:$A4645,$A4646))&lt;0,0,IF(_xlfn.MAXIFS($F$2:$F4645,$C$2:$C4645,$C4646,$B$2:$B4645,$B4646,$A$2:$A4645,$A4646)=0,"",$E4646-_xlfn.MAXIFS($F$2:$F4645,$C$2:$C4645,$C4646,$B$2:$B4645,$B4646,$A$2:$A4645,$A4646))))</f>
        <v/>
      </c>
      <c r="K4646" s="6" t="str">
        <f t="shared" si="217"/>
        <v/>
      </c>
      <c r="L4646" s="6" t="str">
        <f t="shared" si="218"/>
        <v/>
      </c>
      <c r="M4646" s="6" t="str">
        <f t="shared" si="216"/>
        <v/>
      </c>
    </row>
    <row r="4647" spans="1:13" x14ac:dyDescent="0.25">
      <c r="A4647"/>
      <c r="B4647" s="1"/>
      <c r="C4647"/>
      <c r="D4647"/>
      <c r="E4647" s="76"/>
      <c r="F4647" s="76"/>
      <c r="G4647" s="2"/>
      <c r="H4647" s="77"/>
      <c r="J4647" s="79" t="str">
        <f>IF(IF(IF(_xlfn.MAXIFS($F$2:$F4646,$C$2:$C4646,$C4647,$B$2:$B4646,$B4647,$A$2:$A4646,$A4647)=0,"",$E4647-_xlfn.MAXIFS($F$2:$F4646,$C$2:$C4646,$C4647,$B$2:$B4646,$B4647,$A$2:$A4646,$A4647))&lt;0,0,IF(_xlfn.MAXIFS($F$2:$F4646,$C$2:$C4646,$C4647,$B$2:$B4646,$B4647,$A$2:$A4646,$A4647)=0,"",$E4647-_xlfn.MAXIFS($F$2:$F4646,$C$2:$C4646,$C4647,$B$2:$B4646,$B4647,$A$2:$A4646,$A4647)))&gt;0.25,"",IF(IF(_xlfn.MAXIFS($F$2:$F4646,$C$2:$C4646,$C4647,$B$2:$B4646,$B4647,$A$2:$A4646,$A4647)=0,"",$E4647-_xlfn.MAXIFS($F$2:$F4646,$C$2:$C4646,$C4647,$B$2:$B4646,$B4647,$A$2:$A4646,$A4647))&lt;0,0,IF(_xlfn.MAXIFS($F$2:$F4646,$C$2:$C4646,$C4647,$B$2:$B4646,$B4647,$A$2:$A4646,$A4647)=0,"",$E4647-_xlfn.MAXIFS($F$2:$F4646,$C$2:$C4646,$C4647,$B$2:$B4646,$B4647,$A$2:$A4646,$A4647))))</f>
        <v/>
      </c>
      <c r="K4647" s="6" t="str">
        <f t="shared" si="217"/>
        <v/>
      </c>
      <c r="L4647" s="6" t="str">
        <f t="shared" si="218"/>
        <v/>
      </c>
      <c r="M4647" s="6" t="str">
        <f t="shared" si="216"/>
        <v/>
      </c>
    </row>
    <row r="4648" spans="1:13" x14ac:dyDescent="0.25">
      <c r="A4648"/>
      <c r="B4648" s="1"/>
      <c r="C4648"/>
      <c r="D4648"/>
      <c r="E4648" s="76"/>
      <c r="F4648" s="76"/>
      <c r="G4648" s="2"/>
      <c r="H4648" s="77"/>
      <c r="J4648" s="79" t="str">
        <f>IF(IF(IF(_xlfn.MAXIFS($F$2:$F4647,$C$2:$C4647,$C4648,$B$2:$B4647,$B4648,$A$2:$A4647,$A4648)=0,"",$E4648-_xlfn.MAXIFS($F$2:$F4647,$C$2:$C4647,$C4648,$B$2:$B4647,$B4648,$A$2:$A4647,$A4648))&lt;0,0,IF(_xlfn.MAXIFS($F$2:$F4647,$C$2:$C4647,$C4648,$B$2:$B4647,$B4648,$A$2:$A4647,$A4648)=0,"",$E4648-_xlfn.MAXIFS($F$2:$F4647,$C$2:$C4647,$C4648,$B$2:$B4647,$B4648,$A$2:$A4647,$A4648)))&gt;0.25,"",IF(IF(_xlfn.MAXIFS($F$2:$F4647,$C$2:$C4647,$C4648,$B$2:$B4647,$B4648,$A$2:$A4647,$A4648)=0,"",$E4648-_xlfn.MAXIFS($F$2:$F4647,$C$2:$C4647,$C4648,$B$2:$B4647,$B4648,$A$2:$A4647,$A4648))&lt;0,0,IF(_xlfn.MAXIFS($F$2:$F4647,$C$2:$C4647,$C4648,$B$2:$B4647,$B4648,$A$2:$A4647,$A4648)=0,"",$E4648-_xlfn.MAXIFS($F$2:$F4647,$C$2:$C4647,$C4648,$B$2:$B4647,$B4648,$A$2:$A4647,$A4648))))</f>
        <v/>
      </c>
      <c r="K4648" s="6" t="str">
        <f t="shared" si="217"/>
        <v/>
      </c>
      <c r="L4648" s="6" t="str">
        <f t="shared" si="218"/>
        <v/>
      </c>
      <c r="M4648" s="6" t="str">
        <f t="shared" si="216"/>
        <v/>
      </c>
    </row>
    <row r="4649" spans="1:13" x14ac:dyDescent="0.25">
      <c r="A4649"/>
      <c r="B4649" s="1"/>
      <c r="C4649"/>
      <c r="D4649"/>
      <c r="E4649" s="76"/>
      <c r="F4649" s="76"/>
      <c r="G4649" s="2"/>
      <c r="H4649" s="77"/>
      <c r="J4649" s="79" t="str">
        <f>IF(IF(IF(_xlfn.MAXIFS($F$2:$F4648,$C$2:$C4648,$C4649,$B$2:$B4648,$B4649,$A$2:$A4648,$A4649)=0,"",$E4649-_xlfn.MAXIFS($F$2:$F4648,$C$2:$C4648,$C4649,$B$2:$B4648,$B4649,$A$2:$A4648,$A4649))&lt;0,0,IF(_xlfn.MAXIFS($F$2:$F4648,$C$2:$C4648,$C4649,$B$2:$B4648,$B4649,$A$2:$A4648,$A4649)=0,"",$E4649-_xlfn.MAXIFS($F$2:$F4648,$C$2:$C4648,$C4649,$B$2:$B4648,$B4649,$A$2:$A4648,$A4649)))&gt;0.25,"",IF(IF(_xlfn.MAXIFS($F$2:$F4648,$C$2:$C4648,$C4649,$B$2:$B4648,$B4649,$A$2:$A4648,$A4649)=0,"",$E4649-_xlfn.MAXIFS($F$2:$F4648,$C$2:$C4648,$C4649,$B$2:$B4648,$B4649,$A$2:$A4648,$A4649))&lt;0,0,IF(_xlfn.MAXIFS($F$2:$F4648,$C$2:$C4648,$C4649,$B$2:$B4648,$B4649,$A$2:$A4648,$A4649)=0,"",$E4649-_xlfn.MAXIFS($F$2:$F4648,$C$2:$C4648,$C4649,$B$2:$B4648,$B4649,$A$2:$A4648,$A4649))))</f>
        <v/>
      </c>
      <c r="K4649" s="6" t="str">
        <f t="shared" si="217"/>
        <v/>
      </c>
      <c r="L4649" s="6" t="str">
        <f t="shared" si="218"/>
        <v/>
      </c>
      <c r="M4649" s="6" t="str">
        <f t="shared" si="216"/>
        <v/>
      </c>
    </row>
    <row r="4650" spans="1:13" x14ac:dyDescent="0.25">
      <c r="A4650"/>
      <c r="B4650" s="1"/>
      <c r="C4650"/>
      <c r="D4650"/>
      <c r="E4650" s="76"/>
      <c r="F4650" s="76"/>
      <c r="G4650" s="2"/>
      <c r="H4650" s="77"/>
      <c r="J4650" s="79" t="str">
        <f>IF(IF(IF(_xlfn.MAXIFS($F$2:$F4649,$C$2:$C4649,$C4650,$B$2:$B4649,$B4650,$A$2:$A4649,$A4650)=0,"",$E4650-_xlfn.MAXIFS($F$2:$F4649,$C$2:$C4649,$C4650,$B$2:$B4649,$B4650,$A$2:$A4649,$A4650))&lt;0,0,IF(_xlfn.MAXIFS($F$2:$F4649,$C$2:$C4649,$C4650,$B$2:$B4649,$B4650,$A$2:$A4649,$A4650)=0,"",$E4650-_xlfn.MAXIFS($F$2:$F4649,$C$2:$C4649,$C4650,$B$2:$B4649,$B4650,$A$2:$A4649,$A4650)))&gt;0.25,"",IF(IF(_xlfn.MAXIFS($F$2:$F4649,$C$2:$C4649,$C4650,$B$2:$B4649,$B4650,$A$2:$A4649,$A4650)=0,"",$E4650-_xlfn.MAXIFS($F$2:$F4649,$C$2:$C4649,$C4650,$B$2:$B4649,$B4650,$A$2:$A4649,$A4650))&lt;0,0,IF(_xlfn.MAXIFS($F$2:$F4649,$C$2:$C4649,$C4650,$B$2:$B4649,$B4650,$A$2:$A4649,$A4650)=0,"",$E4650-_xlfn.MAXIFS($F$2:$F4649,$C$2:$C4649,$C4650,$B$2:$B4649,$B4650,$A$2:$A4649,$A4650))))</f>
        <v/>
      </c>
      <c r="K4650" s="6" t="str">
        <f t="shared" si="217"/>
        <v/>
      </c>
      <c r="L4650" s="6" t="str">
        <f t="shared" si="218"/>
        <v/>
      </c>
      <c r="M4650" s="6" t="str">
        <f t="shared" si="216"/>
        <v/>
      </c>
    </row>
    <row r="4651" spans="1:13" x14ac:dyDescent="0.25">
      <c r="A4651"/>
      <c r="B4651" s="1"/>
      <c r="C4651"/>
      <c r="D4651"/>
      <c r="E4651" s="76"/>
      <c r="F4651" s="76"/>
      <c r="G4651" s="2"/>
      <c r="H4651" s="77"/>
      <c r="J4651" s="79" t="str">
        <f>IF(IF(IF(_xlfn.MAXIFS($F$2:$F4650,$C$2:$C4650,$C4651,$B$2:$B4650,$B4651,$A$2:$A4650,$A4651)=0,"",$E4651-_xlfn.MAXIFS($F$2:$F4650,$C$2:$C4650,$C4651,$B$2:$B4650,$B4651,$A$2:$A4650,$A4651))&lt;0,0,IF(_xlfn.MAXIFS($F$2:$F4650,$C$2:$C4650,$C4651,$B$2:$B4650,$B4651,$A$2:$A4650,$A4651)=0,"",$E4651-_xlfn.MAXIFS($F$2:$F4650,$C$2:$C4650,$C4651,$B$2:$B4650,$B4651,$A$2:$A4650,$A4651)))&gt;0.25,"",IF(IF(_xlfn.MAXIFS($F$2:$F4650,$C$2:$C4650,$C4651,$B$2:$B4650,$B4651,$A$2:$A4650,$A4651)=0,"",$E4651-_xlfn.MAXIFS($F$2:$F4650,$C$2:$C4650,$C4651,$B$2:$B4650,$B4651,$A$2:$A4650,$A4651))&lt;0,0,IF(_xlfn.MAXIFS($F$2:$F4650,$C$2:$C4650,$C4651,$B$2:$B4650,$B4651,$A$2:$A4650,$A4651)=0,"",$E4651-_xlfn.MAXIFS($F$2:$F4650,$C$2:$C4650,$C4651,$B$2:$B4650,$B4651,$A$2:$A4650,$A4651))))</f>
        <v/>
      </c>
      <c r="K4651" s="6" t="str">
        <f t="shared" si="217"/>
        <v/>
      </c>
      <c r="L4651" s="6" t="str">
        <f t="shared" si="218"/>
        <v/>
      </c>
      <c r="M4651" s="6" t="str">
        <f t="shared" si="216"/>
        <v/>
      </c>
    </row>
    <row r="4652" spans="1:13" x14ac:dyDescent="0.25">
      <c r="A4652"/>
      <c r="B4652" s="1"/>
      <c r="C4652"/>
      <c r="D4652"/>
      <c r="E4652" s="76"/>
      <c r="F4652" s="76"/>
      <c r="G4652" s="2"/>
      <c r="H4652" s="77"/>
      <c r="J4652" s="79" t="str">
        <f>IF(IF(IF(_xlfn.MAXIFS($F$2:$F4651,$C$2:$C4651,$C4652,$B$2:$B4651,$B4652,$A$2:$A4651,$A4652)=0,"",$E4652-_xlfn.MAXIFS($F$2:$F4651,$C$2:$C4651,$C4652,$B$2:$B4651,$B4652,$A$2:$A4651,$A4652))&lt;0,0,IF(_xlfn.MAXIFS($F$2:$F4651,$C$2:$C4651,$C4652,$B$2:$B4651,$B4652,$A$2:$A4651,$A4652)=0,"",$E4652-_xlfn.MAXIFS($F$2:$F4651,$C$2:$C4651,$C4652,$B$2:$B4651,$B4652,$A$2:$A4651,$A4652)))&gt;0.25,"",IF(IF(_xlfn.MAXIFS($F$2:$F4651,$C$2:$C4651,$C4652,$B$2:$B4651,$B4652,$A$2:$A4651,$A4652)=0,"",$E4652-_xlfn.MAXIFS($F$2:$F4651,$C$2:$C4651,$C4652,$B$2:$B4651,$B4652,$A$2:$A4651,$A4652))&lt;0,0,IF(_xlfn.MAXIFS($F$2:$F4651,$C$2:$C4651,$C4652,$B$2:$B4651,$B4652,$A$2:$A4651,$A4652)=0,"",$E4652-_xlfn.MAXIFS($F$2:$F4651,$C$2:$C4651,$C4652,$B$2:$B4651,$B4652,$A$2:$A4651,$A4652))))</f>
        <v/>
      </c>
      <c r="K4652" s="6" t="str">
        <f t="shared" si="217"/>
        <v/>
      </c>
      <c r="L4652" s="6" t="str">
        <f t="shared" si="218"/>
        <v/>
      </c>
      <c r="M4652" s="6" t="str">
        <f t="shared" si="216"/>
        <v/>
      </c>
    </row>
    <row r="4653" spans="1:13" x14ac:dyDescent="0.25">
      <c r="A4653"/>
      <c r="B4653" s="1"/>
      <c r="C4653"/>
      <c r="D4653"/>
      <c r="E4653" s="76"/>
      <c r="F4653" s="76"/>
      <c r="G4653" s="2"/>
      <c r="H4653" s="77"/>
      <c r="J4653" s="79" t="str">
        <f>IF(IF(IF(_xlfn.MAXIFS($F$2:$F4652,$C$2:$C4652,$C4653,$B$2:$B4652,$B4653,$A$2:$A4652,$A4653)=0,"",$E4653-_xlfn.MAXIFS($F$2:$F4652,$C$2:$C4652,$C4653,$B$2:$B4652,$B4653,$A$2:$A4652,$A4653))&lt;0,0,IF(_xlfn.MAXIFS($F$2:$F4652,$C$2:$C4652,$C4653,$B$2:$B4652,$B4653,$A$2:$A4652,$A4653)=0,"",$E4653-_xlfn.MAXIFS($F$2:$F4652,$C$2:$C4652,$C4653,$B$2:$B4652,$B4653,$A$2:$A4652,$A4653)))&gt;0.25,"",IF(IF(_xlfn.MAXIFS($F$2:$F4652,$C$2:$C4652,$C4653,$B$2:$B4652,$B4653,$A$2:$A4652,$A4653)=0,"",$E4653-_xlfn.MAXIFS($F$2:$F4652,$C$2:$C4652,$C4653,$B$2:$B4652,$B4653,$A$2:$A4652,$A4653))&lt;0,0,IF(_xlfn.MAXIFS($F$2:$F4652,$C$2:$C4652,$C4653,$B$2:$B4652,$B4653,$A$2:$A4652,$A4653)=0,"",$E4653-_xlfn.MAXIFS($F$2:$F4652,$C$2:$C4652,$C4653,$B$2:$B4652,$B4653,$A$2:$A4652,$A4653))))</f>
        <v/>
      </c>
      <c r="K4653" s="6" t="str">
        <f t="shared" si="217"/>
        <v/>
      </c>
      <c r="L4653" s="6" t="str">
        <f t="shared" si="218"/>
        <v/>
      </c>
      <c r="M4653" s="6" t="str">
        <f t="shared" si="216"/>
        <v/>
      </c>
    </row>
    <row r="4654" spans="1:13" x14ac:dyDescent="0.25">
      <c r="A4654"/>
      <c r="B4654" s="1"/>
      <c r="C4654"/>
      <c r="D4654"/>
      <c r="E4654" s="76"/>
      <c r="F4654" s="76"/>
      <c r="G4654" s="2"/>
      <c r="H4654" s="77"/>
      <c r="J4654" s="79" t="str">
        <f>IF(IF(IF(_xlfn.MAXIFS($F$2:$F4653,$C$2:$C4653,$C4654,$B$2:$B4653,$B4654,$A$2:$A4653,$A4654)=0,"",$E4654-_xlfn.MAXIFS($F$2:$F4653,$C$2:$C4653,$C4654,$B$2:$B4653,$B4654,$A$2:$A4653,$A4654))&lt;0,0,IF(_xlfn.MAXIFS($F$2:$F4653,$C$2:$C4653,$C4654,$B$2:$B4653,$B4654,$A$2:$A4653,$A4654)=0,"",$E4654-_xlfn.MAXIFS($F$2:$F4653,$C$2:$C4653,$C4654,$B$2:$B4653,$B4654,$A$2:$A4653,$A4654)))&gt;0.25,"",IF(IF(_xlfn.MAXIFS($F$2:$F4653,$C$2:$C4653,$C4654,$B$2:$B4653,$B4654,$A$2:$A4653,$A4654)=0,"",$E4654-_xlfn.MAXIFS($F$2:$F4653,$C$2:$C4653,$C4654,$B$2:$B4653,$B4654,$A$2:$A4653,$A4654))&lt;0,0,IF(_xlfn.MAXIFS($F$2:$F4653,$C$2:$C4653,$C4654,$B$2:$B4653,$B4654,$A$2:$A4653,$A4654)=0,"",$E4654-_xlfn.MAXIFS($F$2:$F4653,$C$2:$C4653,$C4654,$B$2:$B4653,$B4654,$A$2:$A4653,$A4654))))</f>
        <v/>
      </c>
      <c r="K4654" s="6" t="str">
        <f t="shared" si="217"/>
        <v/>
      </c>
      <c r="L4654" s="6" t="str">
        <f t="shared" si="218"/>
        <v/>
      </c>
      <c r="M4654" s="6" t="str">
        <f t="shared" si="216"/>
        <v/>
      </c>
    </row>
    <row r="4655" spans="1:13" x14ac:dyDescent="0.25">
      <c r="A4655"/>
      <c r="B4655" s="1"/>
      <c r="C4655"/>
      <c r="D4655"/>
      <c r="E4655" s="76"/>
      <c r="F4655" s="76"/>
      <c r="G4655" s="2"/>
      <c r="H4655" s="77"/>
      <c r="J4655" s="79" t="str">
        <f>IF(IF(IF(_xlfn.MAXIFS($F$2:$F4654,$C$2:$C4654,$C4655,$B$2:$B4654,$B4655,$A$2:$A4654,$A4655)=0,"",$E4655-_xlfn.MAXIFS($F$2:$F4654,$C$2:$C4654,$C4655,$B$2:$B4654,$B4655,$A$2:$A4654,$A4655))&lt;0,0,IF(_xlfn.MAXIFS($F$2:$F4654,$C$2:$C4654,$C4655,$B$2:$B4654,$B4655,$A$2:$A4654,$A4655)=0,"",$E4655-_xlfn.MAXIFS($F$2:$F4654,$C$2:$C4654,$C4655,$B$2:$B4654,$B4655,$A$2:$A4654,$A4655)))&gt;0.25,"",IF(IF(_xlfn.MAXIFS($F$2:$F4654,$C$2:$C4654,$C4655,$B$2:$B4654,$B4655,$A$2:$A4654,$A4655)=0,"",$E4655-_xlfn.MAXIFS($F$2:$F4654,$C$2:$C4654,$C4655,$B$2:$B4654,$B4655,$A$2:$A4654,$A4655))&lt;0,0,IF(_xlfn.MAXIFS($F$2:$F4654,$C$2:$C4654,$C4655,$B$2:$B4654,$B4655,$A$2:$A4654,$A4655)=0,"",$E4655-_xlfn.MAXIFS($F$2:$F4654,$C$2:$C4654,$C4655,$B$2:$B4654,$B4655,$A$2:$A4654,$A4655))))</f>
        <v/>
      </c>
      <c r="K4655" s="6" t="str">
        <f t="shared" si="217"/>
        <v/>
      </c>
      <c r="L4655" s="6" t="str">
        <f t="shared" si="218"/>
        <v/>
      </c>
      <c r="M4655" s="6" t="str">
        <f t="shared" si="216"/>
        <v/>
      </c>
    </row>
    <row r="4656" spans="1:13" x14ac:dyDescent="0.25">
      <c r="A4656"/>
      <c r="B4656" s="1"/>
      <c r="C4656"/>
      <c r="D4656"/>
      <c r="E4656" s="76"/>
      <c r="F4656" s="76"/>
      <c r="G4656" s="2"/>
      <c r="H4656" s="77"/>
      <c r="J4656" s="79" t="str">
        <f>IF(IF(IF(_xlfn.MAXIFS($F$2:$F4655,$C$2:$C4655,$C4656,$B$2:$B4655,$B4656,$A$2:$A4655,$A4656)=0,"",$E4656-_xlfn.MAXIFS($F$2:$F4655,$C$2:$C4655,$C4656,$B$2:$B4655,$B4656,$A$2:$A4655,$A4656))&lt;0,0,IF(_xlfn.MAXIFS($F$2:$F4655,$C$2:$C4655,$C4656,$B$2:$B4655,$B4656,$A$2:$A4655,$A4656)=0,"",$E4656-_xlfn.MAXIFS($F$2:$F4655,$C$2:$C4655,$C4656,$B$2:$B4655,$B4656,$A$2:$A4655,$A4656)))&gt;0.25,"",IF(IF(_xlfn.MAXIFS($F$2:$F4655,$C$2:$C4655,$C4656,$B$2:$B4655,$B4656,$A$2:$A4655,$A4656)=0,"",$E4656-_xlfn.MAXIFS($F$2:$F4655,$C$2:$C4655,$C4656,$B$2:$B4655,$B4656,$A$2:$A4655,$A4656))&lt;0,0,IF(_xlfn.MAXIFS($F$2:$F4655,$C$2:$C4655,$C4656,$B$2:$B4655,$B4656,$A$2:$A4655,$A4656)=0,"",$E4656-_xlfn.MAXIFS($F$2:$F4655,$C$2:$C4655,$C4656,$B$2:$B4655,$B4656,$A$2:$A4655,$A4656))))</f>
        <v/>
      </c>
      <c r="K4656" s="6" t="str">
        <f t="shared" si="217"/>
        <v/>
      </c>
      <c r="L4656" s="6" t="str">
        <f t="shared" si="218"/>
        <v/>
      </c>
      <c r="M4656" s="6" t="str">
        <f t="shared" si="216"/>
        <v/>
      </c>
    </row>
    <row r="4657" spans="1:13" x14ac:dyDescent="0.25">
      <c r="A4657"/>
      <c r="B4657" s="1"/>
      <c r="C4657"/>
      <c r="D4657"/>
      <c r="E4657" s="76"/>
      <c r="F4657" s="76"/>
      <c r="G4657" s="2"/>
      <c r="H4657" s="77"/>
      <c r="J4657" s="79" t="str">
        <f>IF(IF(IF(_xlfn.MAXIFS($F$2:$F4656,$C$2:$C4656,$C4657,$B$2:$B4656,$B4657,$A$2:$A4656,$A4657)=0,"",$E4657-_xlfn.MAXIFS($F$2:$F4656,$C$2:$C4656,$C4657,$B$2:$B4656,$B4657,$A$2:$A4656,$A4657))&lt;0,0,IF(_xlfn.MAXIFS($F$2:$F4656,$C$2:$C4656,$C4657,$B$2:$B4656,$B4657,$A$2:$A4656,$A4657)=0,"",$E4657-_xlfn.MAXIFS($F$2:$F4656,$C$2:$C4656,$C4657,$B$2:$B4656,$B4657,$A$2:$A4656,$A4657)))&gt;0.25,"",IF(IF(_xlfn.MAXIFS($F$2:$F4656,$C$2:$C4656,$C4657,$B$2:$B4656,$B4657,$A$2:$A4656,$A4657)=0,"",$E4657-_xlfn.MAXIFS($F$2:$F4656,$C$2:$C4656,$C4657,$B$2:$B4656,$B4657,$A$2:$A4656,$A4657))&lt;0,0,IF(_xlfn.MAXIFS($F$2:$F4656,$C$2:$C4656,$C4657,$B$2:$B4656,$B4657,$A$2:$A4656,$A4657)=0,"",$E4657-_xlfn.MAXIFS($F$2:$F4656,$C$2:$C4656,$C4657,$B$2:$B4656,$B4657,$A$2:$A4656,$A4657))))</f>
        <v/>
      </c>
      <c r="K4657" s="6" t="str">
        <f t="shared" si="217"/>
        <v/>
      </c>
      <c r="L4657" s="6" t="str">
        <f t="shared" si="218"/>
        <v/>
      </c>
      <c r="M4657" s="6" t="str">
        <f t="shared" si="216"/>
        <v/>
      </c>
    </row>
    <row r="4658" spans="1:13" x14ac:dyDescent="0.25">
      <c r="A4658"/>
      <c r="B4658" s="1"/>
      <c r="C4658"/>
      <c r="D4658"/>
      <c r="E4658" s="76"/>
      <c r="F4658" s="76"/>
      <c r="G4658" s="2"/>
      <c r="H4658" s="77"/>
      <c r="J4658" s="79" t="str">
        <f>IF(IF(IF(_xlfn.MAXIFS($F$2:$F4657,$C$2:$C4657,$C4658,$B$2:$B4657,$B4658,$A$2:$A4657,$A4658)=0,"",$E4658-_xlfn.MAXIFS($F$2:$F4657,$C$2:$C4657,$C4658,$B$2:$B4657,$B4658,$A$2:$A4657,$A4658))&lt;0,0,IF(_xlfn.MAXIFS($F$2:$F4657,$C$2:$C4657,$C4658,$B$2:$B4657,$B4658,$A$2:$A4657,$A4658)=0,"",$E4658-_xlfn.MAXIFS($F$2:$F4657,$C$2:$C4657,$C4658,$B$2:$B4657,$B4658,$A$2:$A4657,$A4658)))&gt;0.25,"",IF(IF(_xlfn.MAXIFS($F$2:$F4657,$C$2:$C4657,$C4658,$B$2:$B4657,$B4658,$A$2:$A4657,$A4658)=0,"",$E4658-_xlfn.MAXIFS($F$2:$F4657,$C$2:$C4657,$C4658,$B$2:$B4657,$B4658,$A$2:$A4657,$A4658))&lt;0,0,IF(_xlfn.MAXIFS($F$2:$F4657,$C$2:$C4657,$C4658,$B$2:$B4657,$B4658,$A$2:$A4657,$A4658)=0,"",$E4658-_xlfn.MAXIFS($F$2:$F4657,$C$2:$C4657,$C4658,$B$2:$B4657,$B4658,$A$2:$A4657,$A4658))))</f>
        <v/>
      </c>
      <c r="K4658" s="6" t="str">
        <f t="shared" si="217"/>
        <v/>
      </c>
      <c r="L4658" s="6" t="str">
        <f t="shared" si="218"/>
        <v/>
      </c>
      <c r="M4658" s="6" t="str">
        <f t="shared" si="216"/>
        <v/>
      </c>
    </row>
    <row r="4659" spans="1:13" x14ac:dyDescent="0.25">
      <c r="A4659"/>
      <c r="B4659" s="1"/>
      <c r="C4659"/>
      <c r="D4659"/>
      <c r="E4659" s="76"/>
      <c r="F4659" s="76"/>
      <c r="G4659" s="2"/>
      <c r="H4659" s="77"/>
      <c r="J4659" s="79" t="str">
        <f>IF(IF(IF(_xlfn.MAXIFS($F$2:$F4658,$C$2:$C4658,$C4659,$B$2:$B4658,$B4659,$A$2:$A4658,$A4659)=0,"",$E4659-_xlfn.MAXIFS($F$2:$F4658,$C$2:$C4658,$C4659,$B$2:$B4658,$B4659,$A$2:$A4658,$A4659))&lt;0,0,IF(_xlfn.MAXIFS($F$2:$F4658,$C$2:$C4658,$C4659,$B$2:$B4658,$B4659,$A$2:$A4658,$A4659)=0,"",$E4659-_xlfn.MAXIFS($F$2:$F4658,$C$2:$C4658,$C4659,$B$2:$B4658,$B4659,$A$2:$A4658,$A4659)))&gt;0.25,"",IF(IF(_xlfn.MAXIFS($F$2:$F4658,$C$2:$C4658,$C4659,$B$2:$B4658,$B4659,$A$2:$A4658,$A4659)=0,"",$E4659-_xlfn.MAXIFS($F$2:$F4658,$C$2:$C4658,$C4659,$B$2:$B4658,$B4659,$A$2:$A4658,$A4659))&lt;0,0,IF(_xlfn.MAXIFS($F$2:$F4658,$C$2:$C4658,$C4659,$B$2:$B4658,$B4659,$A$2:$A4658,$A4659)=0,"",$E4659-_xlfn.MAXIFS($F$2:$F4658,$C$2:$C4658,$C4659,$B$2:$B4658,$B4659,$A$2:$A4658,$A4659))))</f>
        <v/>
      </c>
      <c r="K4659" s="6" t="str">
        <f t="shared" si="217"/>
        <v/>
      </c>
      <c r="L4659" s="6" t="str">
        <f t="shared" si="218"/>
        <v/>
      </c>
      <c r="M4659" s="6" t="str">
        <f t="shared" si="216"/>
        <v/>
      </c>
    </row>
    <row r="4660" spans="1:13" x14ac:dyDescent="0.25">
      <c r="A4660"/>
      <c r="B4660" s="1"/>
      <c r="C4660"/>
      <c r="D4660"/>
      <c r="E4660" s="76"/>
      <c r="F4660" s="76"/>
      <c r="G4660" s="2"/>
      <c r="H4660" s="77"/>
      <c r="J4660" s="79" t="str">
        <f>IF(IF(IF(_xlfn.MAXIFS($F$2:$F4659,$C$2:$C4659,$C4660,$B$2:$B4659,$B4660,$A$2:$A4659,$A4660)=0,"",$E4660-_xlfn.MAXIFS($F$2:$F4659,$C$2:$C4659,$C4660,$B$2:$B4659,$B4660,$A$2:$A4659,$A4660))&lt;0,0,IF(_xlfn.MAXIFS($F$2:$F4659,$C$2:$C4659,$C4660,$B$2:$B4659,$B4660,$A$2:$A4659,$A4660)=0,"",$E4660-_xlfn.MAXIFS($F$2:$F4659,$C$2:$C4659,$C4660,$B$2:$B4659,$B4660,$A$2:$A4659,$A4660)))&gt;0.25,"",IF(IF(_xlfn.MAXIFS($F$2:$F4659,$C$2:$C4659,$C4660,$B$2:$B4659,$B4660,$A$2:$A4659,$A4660)=0,"",$E4660-_xlfn.MAXIFS($F$2:$F4659,$C$2:$C4659,$C4660,$B$2:$B4659,$B4660,$A$2:$A4659,$A4660))&lt;0,0,IF(_xlfn.MAXIFS($F$2:$F4659,$C$2:$C4659,$C4660,$B$2:$B4659,$B4660,$A$2:$A4659,$A4660)=0,"",$E4660-_xlfn.MAXIFS($F$2:$F4659,$C$2:$C4659,$C4660,$B$2:$B4659,$B4660,$A$2:$A4659,$A4660))))</f>
        <v/>
      </c>
      <c r="K4660" s="6" t="str">
        <f t="shared" si="217"/>
        <v/>
      </c>
      <c r="L4660" s="6" t="str">
        <f t="shared" si="218"/>
        <v/>
      </c>
      <c r="M4660" s="6" t="str">
        <f t="shared" si="216"/>
        <v/>
      </c>
    </row>
    <row r="4661" spans="1:13" x14ac:dyDescent="0.25">
      <c r="A4661"/>
      <c r="B4661" s="1"/>
      <c r="C4661"/>
      <c r="D4661"/>
      <c r="E4661" s="76"/>
      <c r="F4661" s="76"/>
      <c r="G4661" s="2"/>
      <c r="H4661" s="77"/>
      <c r="J4661" s="79" t="str">
        <f>IF(IF(IF(_xlfn.MAXIFS($F$2:$F4660,$C$2:$C4660,$C4661,$B$2:$B4660,$B4661,$A$2:$A4660,$A4661)=0,"",$E4661-_xlfn.MAXIFS($F$2:$F4660,$C$2:$C4660,$C4661,$B$2:$B4660,$B4661,$A$2:$A4660,$A4661))&lt;0,0,IF(_xlfn.MAXIFS($F$2:$F4660,$C$2:$C4660,$C4661,$B$2:$B4660,$B4661,$A$2:$A4660,$A4661)=0,"",$E4661-_xlfn.MAXIFS($F$2:$F4660,$C$2:$C4660,$C4661,$B$2:$B4660,$B4661,$A$2:$A4660,$A4661)))&gt;0.25,"",IF(IF(_xlfn.MAXIFS($F$2:$F4660,$C$2:$C4660,$C4661,$B$2:$B4660,$B4661,$A$2:$A4660,$A4661)=0,"",$E4661-_xlfn.MAXIFS($F$2:$F4660,$C$2:$C4660,$C4661,$B$2:$B4660,$B4661,$A$2:$A4660,$A4661))&lt;0,0,IF(_xlfn.MAXIFS($F$2:$F4660,$C$2:$C4660,$C4661,$B$2:$B4660,$B4661,$A$2:$A4660,$A4661)=0,"",$E4661-_xlfn.MAXIFS($F$2:$F4660,$C$2:$C4660,$C4661,$B$2:$B4660,$B4661,$A$2:$A4660,$A4661))))</f>
        <v/>
      </c>
      <c r="K4661" s="6" t="str">
        <f t="shared" si="217"/>
        <v/>
      </c>
      <c r="L4661" s="6" t="str">
        <f t="shared" si="218"/>
        <v/>
      </c>
      <c r="M4661" s="6" t="str">
        <f t="shared" si="216"/>
        <v/>
      </c>
    </row>
    <row r="4662" spans="1:13" x14ac:dyDescent="0.25">
      <c r="A4662"/>
      <c r="B4662" s="1"/>
      <c r="C4662"/>
      <c r="D4662"/>
      <c r="E4662" s="76"/>
      <c r="F4662" s="76"/>
      <c r="G4662" s="2"/>
      <c r="H4662" s="77"/>
      <c r="J4662" s="79" t="str">
        <f>IF(IF(IF(_xlfn.MAXIFS($F$2:$F4661,$C$2:$C4661,$C4662,$B$2:$B4661,$B4662,$A$2:$A4661,$A4662)=0,"",$E4662-_xlfn.MAXIFS($F$2:$F4661,$C$2:$C4661,$C4662,$B$2:$B4661,$B4662,$A$2:$A4661,$A4662))&lt;0,0,IF(_xlfn.MAXIFS($F$2:$F4661,$C$2:$C4661,$C4662,$B$2:$B4661,$B4662,$A$2:$A4661,$A4662)=0,"",$E4662-_xlfn.MAXIFS($F$2:$F4661,$C$2:$C4661,$C4662,$B$2:$B4661,$B4662,$A$2:$A4661,$A4662)))&gt;0.25,"",IF(IF(_xlfn.MAXIFS($F$2:$F4661,$C$2:$C4661,$C4662,$B$2:$B4661,$B4662,$A$2:$A4661,$A4662)=0,"",$E4662-_xlfn.MAXIFS($F$2:$F4661,$C$2:$C4661,$C4662,$B$2:$B4661,$B4662,$A$2:$A4661,$A4662))&lt;0,0,IF(_xlfn.MAXIFS($F$2:$F4661,$C$2:$C4661,$C4662,$B$2:$B4661,$B4662,$A$2:$A4661,$A4662)=0,"",$E4662-_xlfn.MAXIFS($F$2:$F4661,$C$2:$C4661,$C4662,$B$2:$B4661,$B4662,$A$2:$A4661,$A4662))))</f>
        <v/>
      </c>
      <c r="K4662" s="6" t="str">
        <f t="shared" si="217"/>
        <v/>
      </c>
      <c r="L4662" s="6" t="str">
        <f t="shared" si="218"/>
        <v/>
      </c>
      <c r="M4662" s="6" t="str">
        <f t="shared" si="216"/>
        <v/>
      </c>
    </row>
    <row r="4663" spans="1:13" x14ac:dyDescent="0.25">
      <c r="A4663"/>
      <c r="B4663" s="1"/>
      <c r="C4663"/>
      <c r="D4663"/>
      <c r="E4663" s="76"/>
      <c r="F4663" s="76"/>
      <c r="G4663" s="2"/>
      <c r="H4663" s="77"/>
      <c r="J4663" s="79" t="str">
        <f>IF(IF(IF(_xlfn.MAXIFS($F$2:$F4662,$C$2:$C4662,$C4663,$B$2:$B4662,$B4663,$A$2:$A4662,$A4663)=0,"",$E4663-_xlfn.MAXIFS($F$2:$F4662,$C$2:$C4662,$C4663,$B$2:$B4662,$B4663,$A$2:$A4662,$A4663))&lt;0,0,IF(_xlfn.MAXIFS($F$2:$F4662,$C$2:$C4662,$C4663,$B$2:$B4662,$B4663,$A$2:$A4662,$A4663)=0,"",$E4663-_xlfn.MAXIFS($F$2:$F4662,$C$2:$C4662,$C4663,$B$2:$B4662,$B4663,$A$2:$A4662,$A4663)))&gt;0.25,"",IF(IF(_xlfn.MAXIFS($F$2:$F4662,$C$2:$C4662,$C4663,$B$2:$B4662,$B4663,$A$2:$A4662,$A4663)=0,"",$E4663-_xlfn.MAXIFS($F$2:$F4662,$C$2:$C4662,$C4663,$B$2:$B4662,$B4663,$A$2:$A4662,$A4663))&lt;0,0,IF(_xlfn.MAXIFS($F$2:$F4662,$C$2:$C4662,$C4663,$B$2:$B4662,$B4663,$A$2:$A4662,$A4663)=0,"",$E4663-_xlfn.MAXIFS($F$2:$F4662,$C$2:$C4662,$C4663,$B$2:$B4662,$B4663,$A$2:$A4662,$A4663))))</f>
        <v/>
      </c>
      <c r="K4663" s="6" t="str">
        <f t="shared" si="217"/>
        <v/>
      </c>
      <c r="L4663" s="6" t="str">
        <f t="shared" si="218"/>
        <v/>
      </c>
      <c r="M4663" s="6" t="str">
        <f t="shared" si="216"/>
        <v/>
      </c>
    </row>
    <row r="4664" spans="1:13" x14ac:dyDescent="0.25">
      <c r="A4664"/>
      <c r="B4664" s="1"/>
      <c r="C4664"/>
      <c r="D4664"/>
      <c r="E4664" s="76"/>
      <c r="F4664" s="76"/>
      <c r="G4664" s="2"/>
      <c r="H4664" s="77"/>
      <c r="J4664" s="79" t="str">
        <f>IF(IF(IF(_xlfn.MAXIFS($F$2:$F4663,$C$2:$C4663,$C4664,$B$2:$B4663,$B4664,$A$2:$A4663,$A4664)=0,"",$E4664-_xlfn.MAXIFS($F$2:$F4663,$C$2:$C4663,$C4664,$B$2:$B4663,$B4664,$A$2:$A4663,$A4664))&lt;0,0,IF(_xlfn.MAXIFS($F$2:$F4663,$C$2:$C4663,$C4664,$B$2:$B4663,$B4664,$A$2:$A4663,$A4664)=0,"",$E4664-_xlfn.MAXIFS($F$2:$F4663,$C$2:$C4663,$C4664,$B$2:$B4663,$B4664,$A$2:$A4663,$A4664)))&gt;0.25,"",IF(IF(_xlfn.MAXIFS($F$2:$F4663,$C$2:$C4663,$C4664,$B$2:$B4663,$B4664,$A$2:$A4663,$A4664)=0,"",$E4664-_xlfn.MAXIFS($F$2:$F4663,$C$2:$C4663,$C4664,$B$2:$B4663,$B4664,$A$2:$A4663,$A4664))&lt;0,0,IF(_xlfn.MAXIFS($F$2:$F4663,$C$2:$C4663,$C4664,$B$2:$B4663,$B4664,$A$2:$A4663,$A4664)=0,"",$E4664-_xlfn.MAXIFS($F$2:$F4663,$C$2:$C4663,$C4664,$B$2:$B4663,$B4664,$A$2:$A4663,$A4664))))</f>
        <v/>
      </c>
      <c r="K4664" s="6" t="str">
        <f t="shared" si="217"/>
        <v/>
      </c>
      <c r="L4664" s="6" t="str">
        <f t="shared" si="218"/>
        <v/>
      </c>
      <c r="M4664" s="6" t="str">
        <f t="shared" si="216"/>
        <v/>
      </c>
    </row>
    <row r="4665" spans="1:13" x14ac:dyDescent="0.25">
      <c r="A4665"/>
      <c r="B4665" s="1"/>
      <c r="C4665"/>
      <c r="D4665"/>
      <c r="E4665" s="76"/>
      <c r="F4665" s="76"/>
      <c r="G4665" s="2"/>
      <c r="H4665" s="77"/>
      <c r="J4665" s="79" t="str">
        <f>IF(IF(IF(_xlfn.MAXIFS($F$2:$F4664,$C$2:$C4664,$C4665,$B$2:$B4664,$B4665,$A$2:$A4664,$A4665)=0,"",$E4665-_xlfn.MAXIFS($F$2:$F4664,$C$2:$C4664,$C4665,$B$2:$B4664,$B4665,$A$2:$A4664,$A4665))&lt;0,0,IF(_xlfn.MAXIFS($F$2:$F4664,$C$2:$C4664,$C4665,$B$2:$B4664,$B4665,$A$2:$A4664,$A4665)=0,"",$E4665-_xlfn.MAXIFS($F$2:$F4664,$C$2:$C4664,$C4665,$B$2:$B4664,$B4665,$A$2:$A4664,$A4665)))&gt;0.25,"",IF(IF(_xlfn.MAXIFS($F$2:$F4664,$C$2:$C4664,$C4665,$B$2:$B4664,$B4665,$A$2:$A4664,$A4665)=0,"",$E4665-_xlfn.MAXIFS($F$2:$F4664,$C$2:$C4664,$C4665,$B$2:$B4664,$B4665,$A$2:$A4664,$A4665))&lt;0,0,IF(_xlfn.MAXIFS($F$2:$F4664,$C$2:$C4664,$C4665,$B$2:$B4664,$B4665,$A$2:$A4664,$A4665)=0,"",$E4665-_xlfn.MAXIFS($F$2:$F4664,$C$2:$C4664,$C4665,$B$2:$B4664,$B4665,$A$2:$A4664,$A4665))))</f>
        <v/>
      </c>
      <c r="K4665" s="6" t="str">
        <f t="shared" si="217"/>
        <v/>
      </c>
      <c r="L4665" s="6" t="str">
        <f t="shared" si="218"/>
        <v/>
      </c>
      <c r="M4665" s="6" t="str">
        <f t="shared" si="216"/>
        <v/>
      </c>
    </row>
    <row r="4666" spans="1:13" x14ac:dyDescent="0.25">
      <c r="A4666"/>
      <c r="B4666" s="1"/>
      <c r="C4666"/>
      <c r="D4666"/>
      <c r="E4666" s="76"/>
      <c r="F4666" s="76"/>
      <c r="G4666" s="2"/>
      <c r="H4666" s="77"/>
      <c r="J4666" s="79" t="str">
        <f>IF(IF(IF(_xlfn.MAXIFS($F$2:$F4665,$C$2:$C4665,$C4666,$B$2:$B4665,$B4666,$A$2:$A4665,$A4666)=0,"",$E4666-_xlfn.MAXIFS($F$2:$F4665,$C$2:$C4665,$C4666,$B$2:$B4665,$B4666,$A$2:$A4665,$A4666))&lt;0,0,IF(_xlfn.MAXIFS($F$2:$F4665,$C$2:$C4665,$C4666,$B$2:$B4665,$B4666,$A$2:$A4665,$A4666)=0,"",$E4666-_xlfn.MAXIFS($F$2:$F4665,$C$2:$C4665,$C4666,$B$2:$B4665,$B4666,$A$2:$A4665,$A4666)))&gt;0.25,"",IF(IF(_xlfn.MAXIFS($F$2:$F4665,$C$2:$C4665,$C4666,$B$2:$B4665,$B4666,$A$2:$A4665,$A4666)=0,"",$E4666-_xlfn.MAXIFS($F$2:$F4665,$C$2:$C4665,$C4666,$B$2:$B4665,$B4666,$A$2:$A4665,$A4666))&lt;0,0,IF(_xlfn.MAXIFS($F$2:$F4665,$C$2:$C4665,$C4666,$B$2:$B4665,$B4666,$A$2:$A4665,$A4666)=0,"",$E4666-_xlfn.MAXIFS($F$2:$F4665,$C$2:$C4665,$C4666,$B$2:$B4665,$B4666,$A$2:$A4665,$A4666))))</f>
        <v/>
      </c>
      <c r="K4666" s="6" t="str">
        <f t="shared" si="217"/>
        <v/>
      </c>
      <c r="L4666" s="6" t="str">
        <f t="shared" si="218"/>
        <v/>
      </c>
      <c r="M4666" s="6" t="str">
        <f t="shared" si="216"/>
        <v/>
      </c>
    </row>
    <row r="4667" spans="1:13" x14ac:dyDescent="0.25">
      <c r="A4667"/>
      <c r="B4667" s="1"/>
      <c r="C4667"/>
      <c r="D4667"/>
      <c r="E4667" s="76"/>
      <c r="F4667" s="76"/>
      <c r="G4667" s="2"/>
      <c r="H4667" s="77"/>
      <c r="J4667" s="79" t="str">
        <f>IF(IF(IF(_xlfn.MAXIFS($F$2:$F4666,$C$2:$C4666,$C4667,$B$2:$B4666,$B4667,$A$2:$A4666,$A4667)=0,"",$E4667-_xlfn.MAXIFS($F$2:$F4666,$C$2:$C4666,$C4667,$B$2:$B4666,$B4667,$A$2:$A4666,$A4667))&lt;0,0,IF(_xlfn.MAXIFS($F$2:$F4666,$C$2:$C4666,$C4667,$B$2:$B4666,$B4667,$A$2:$A4666,$A4667)=0,"",$E4667-_xlfn.MAXIFS($F$2:$F4666,$C$2:$C4666,$C4667,$B$2:$B4666,$B4667,$A$2:$A4666,$A4667)))&gt;0.25,"",IF(IF(_xlfn.MAXIFS($F$2:$F4666,$C$2:$C4666,$C4667,$B$2:$B4666,$B4667,$A$2:$A4666,$A4667)=0,"",$E4667-_xlfn.MAXIFS($F$2:$F4666,$C$2:$C4666,$C4667,$B$2:$B4666,$B4667,$A$2:$A4666,$A4667))&lt;0,0,IF(_xlfn.MAXIFS($F$2:$F4666,$C$2:$C4666,$C4667,$B$2:$B4666,$B4667,$A$2:$A4666,$A4667)=0,"",$E4667-_xlfn.MAXIFS($F$2:$F4666,$C$2:$C4666,$C4667,$B$2:$B4666,$B4667,$A$2:$A4666,$A4667))))</f>
        <v/>
      </c>
      <c r="K4667" s="6" t="str">
        <f t="shared" si="217"/>
        <v/>
      </c>
      <c r="L4667" s="6" t="str">
        <f t="shared" si="218"/>
        <v/>
      </c>
      <c r="M4667" s="6" t="str">
        <f t="shared" si="216"/>
        <v/>
      </c>
    </row>
    <row r="4668" spans="1:13" x14ac:dyDescent="0.25">
      <c r="A4668"/>
      <c r="B4668" s="1"/>
      <c r="C4668"/>
      <c r="D4668"/>
      <c r="E4668" s="76"/>
      <c r="F4668" s="76"/>
      <c r="G4668" s="2"/>
      <c r="H4668" s="77"/>
      <c r="J4668" s="79" t="str">
        <f>IF(IF(IF(_xlfn.MAXIFS($F$2:$F4667,$C$2:$C4667,$C4668,$B$2:$B4667,$B4668,$A$2:$A4667,$A4668)=0,"",$E4668-_xlfn.MAXIFS($F$2:$F4667,$C$2:$C4667,$C4668,$B$2:$B4667,$B4668,$A$2:$A4667,$A4668))&lt;0,0,IF(_xlfn.MAXIFS($F$2:$F4667,$C$2:$C4667,$C4668,$B$2:$B4667,$B4668,$A$2:$A4667,$A4668)=0,"",$E4668-_xlfn.MAXIFS($F$2:$F4667,$C$2:$C4667,$C4668,$B$2:$B4667,$B4668,$A$2:$A4667,$A4668)))&gt;0.25,"",IF(IF(_xlfn.MAXIFS($F$2:$F4667,$C$2:$C4667,$C4668,$B$2:$B4667,$B4668,$A$2:$A4667,$A4668)=0,"",$E4668-_xlfn.MAXIFS($F$2:$F4667,$C$2:$C4667,$C4668,$B$2:$B4667,$B4668,$A$2:$A4667,$A4668))&lt;0,0,IF(_xlfn.MAXIFS($F$2:$F4667,$C$2:$C4667,$C4668,$B$2:$B4667,$B4668,$A$2:$A4667,$A4668)=0,"",$E4668-_xlfn.MAXIFS($F$2:$F4667,$C$2:$C4667,$C4668,$B$2:$B4667,$B4668,$A$2:$A4667,$A4668))))</f>
        <v/>
      </c>
      <c r="K4668" s="6" t="str">
        <f t="shared" si="217"/>
        <v/>
      </c>
      <c r="L4668" s="6" t="str">
        <f t="shared" si="218"/>
        <v/>
      </c>
      <c r="M4668" s="6" t="str">
        <f t="shared" si="216"/>
        <v/>
      </c>
    </row>
    <row r="4669" spans="1:13" x14ac:dyDescent="0.25">
      <c r="A4669"/>
      <c r="B4669" s="1"/>
      <c r="C4669"/>
      <c r="D4669"/>
      <c r="E4669" s="76"/>
      <c r="F4669" s="76"/>
      <c r="G4669" s="2"/>
      <c r="H4669" s="77"/>
      <c r="J4669" s="79" t="str">
        <f>IF(IF(IF(_xlfn.MAXIFS($F$2:$F4668,$C$2:$C4668,$C4669,$B$2:$B4668,$B4669,$A$2:$A4668,$A4669)=0,"",$E4669-_xlfn.MAXIFS($F$2:$F4668,$C$2:$C4668,$C4669,$B$2:$B4668,$B4669,$A$2:$A4668,$A4669))&lt;0,0,IF(_xlfn.MAXIFS($F$2:$F4668,$C$2:$C4668,$C4669,$B$2:$B4668,$B4669,$A$2:$A4668,$A4669)=0,"",$E4669-_xlfn.MAXIFS($F$2:$F4668,$C$2:$C4668,$C4669,$B$2:$B4668,$B4669,$A$2:$A4668,$A4669)))&gt;0.25,"",IF(IF(_xlfn.MAXIFS($F$2:$F4668,$C$2:$C4668,$C4669,$B$2:$B4668,$B4669,$A$2:$A4668,$A4669)=0,"",$E4669-_xlfn.MAXIFS($F$2:$F4668,$C$2:$C4668,$C4669,$B$2:$B4668,$B4669,$A$2:$A4668,$A4669))&lt;0,0,IF(_xlfn.MAXIFS($F$2:$F4668,$C$2:$C4668,$C4669,$B$2:$B4668,$B4669,$A$2:$A4668,$A4669)=0,"",$E4669-_xlfn.MAXIFS($F$2:$F4668,$C$2:$C4668,$C4669,$B$2:$B4668,$B4669,$A$2:$A4668,$A4669))))</f>
        <v/>
      </c>
      <c r="K4669" s="6" t="str">
        <f t="shared" si="217"/>
        <v/>
      </c>
      <c r="L4669" s="6" t="str">
        <f t="shared" si="218"/>
        <v/>
      </c>
      <c r="M4669" s="6" t="str">
        <f t="shared" si="216"/>
        <v/>
      </c>
    </row>
    <row r="4670" spans="1:13" x14ac:dyDescent="0.25">
      <c r="A4670"/>
      <c r="B4670" s="1"/>
      <c r="C4670"/>
      <c r="D4670"/>
      <c r="E4670" s="76"/>
      <c r="F4670" s="76"/>
      <c r="G4670" s="2"/>
      <c r="H4670" s="77"/>
      <c r="J4670" s="79" t="str">
        <f>IF(IF(IF(_xlfn.MAXIFS($F$2:$F4669,$C$2:$C4669,$C4670,$B$2:$B4669,$B4670,$A$2:$A4669,$A4670)=0,"",$E4670-_xlfn.MAXIFS($F$2:$F4669,$C$2:$C4669,$C4670,$B$2:$B4669,$B4670,$A$2:$A4669,$A4670))&lt;0,0,IF(_xlfn.MAXIFS($F$2:$F4669,$C$2:$C4669,$C4670,$B$2:$B4669,$B4670,$A$2:$A4669,$A4670)=0,"",$E4670-_xlfn.MAXIFS($F$2:$F4669,$C$2:$C4669,$C4670,$B$2:$B4669,$B4670,$A$2:$A4669,$A4670)))&gt;0.25,"",IF(IF(_xlfn.MAXIFS($F$2:$F4669,$C$2:$C4669,$C4670,$B$2:$B4669,$B4670,$A$2:$A4669,$A4670)=0,"",$E4670-_xlfn.MAXIFS($F$2:$F4669,$C$2:$C4669,$C4670,$B$2:$B4669,$B4670,$A$2:$A4669,$A4670))&lt;0,0,IF(_xlfn.MAXIFS($F$2:$F4669,$C$2:$C4669,$C4670,$B$2:$B4669,$B4670,$A$2:$A4669,$A4670)=0,"",$E4670-_xlfn.MAXIFS($F$2:$F4669,$C$2:$C4669,$C4670,$B$2:$B4669,$B4670,$A$2:$A4669,$A4670))))</f>
        <v/>
      </c>
      <c r="K4670" s="6" t="str">
        <f t="shared" si="217"/>
        <v/>
      </c>
      <c r="L4670" s="6" t="str">
        <f t="shared" si="218"/>
        <v/>
      </c>
      <c r="M4670" s="6" t="str">
        <f t="shared" si="216"/>
        <v/>
      </c>
    </row>
    <row r="4671" spans="1:13" x14ac:dyDescent="0.25">
      <c r="A4671"/>
      <c r="B4671" s="1"/>
      <c r="C4671"/>
      <c r="D4671"/>
      <c r="E4671" s="76"/>
      <c r="F4671" s="76"/>
      <c r="G4671" s="2"/>
      <c r="H4671" s="77"/>
      <c r="J4671" s="79" t="str">
        <f>IF(IF(IF(_xlfn.MAXIFS($F$2:$F4670,$C$2:$C4670,$C4671,$B$2:$B4670,$B4671,$A$2:$A4670,$A4671)=0,"",$E4671-_xlfn.MAXIFS($F$2:$F4670,$C$2:$C4670,$C4671,$B$2:$B4670,$B4671,$A$2:$A4670,$A4671))&lt;0,0,IF(_xlfn.MAXIFS($F$2:$F4670,$C$2:$C4670,$C4671,$B$2:$B4670,$B4671,$A$2:$A4670,$A4671)=0,"",$E4671-_xlfn.MAXIFS($F$2:$F4670,$C$2:$C4670,$C4671,$B$2:$B4670,$B4671,$A$2:$A4670,$A4671)))&gt;0.25,"",IF(IF(_xlfn.MAXIFS($F$2:$F4670,$C$2:$C4670,$C4671,$B$2:$B4670,$B4671,$A$2:$A4670,$A4671)=0,"",$E4671-_xlfn.MAXIFS($F$2:$F4670,$C$2:$C4670,$C4671,$B$2:$B4670,$B4671,$A$2:$A4670,$A4671))&lt;0,0,IF(_xlfn.MAXIFS($F$2:$F4670,$C$2:$C4670,$C4671,$B$2:$B4670,$B4671,$A$2:$A4670,$A4671)=0,"",$E4671-_xlfn.MAXIFS($F$2:$F4670,$C$2:$C4670,$C4671,$B$2:$B4670,$B4671,$A$2:$A4670,$A4671))))</f>
        <v/>
      </c>
      <c r="K4671" s="6" t="str">
        <f t="shared" si="217"/>
        <v/>
      </c>
      <c r="L4671" s="6" t="str">
        <f t="shared" si="218"/>
        <v/>
      </c>
      <c r="M4671" s="6" t="str">
        <f t="shared" si="216"/>
        <v/>
      </c>
    </row>
    <row r="4672" spans="1:13" x14ac:dyDescent="0.25">
      <c r="A4672"/>
      <c r="B4672" s="1"/>
      <c r="C4672"/>
      <c r="D4672"/>
      <c r="E4672" s="76"/>
      <c r="F4672" s="76"/>
      <c r="G4672" s="2"/>
      <c r="H4672" s="77"/>
      <c r="J4672" s="79" t="str">
        <f>IF(IF(IF(_xlfn.MAXIFS($F$2:$F4671,$C$2:$C4671,$C4672,$B$2:$B4671,$B4672,$A$2:$A4671,$A4672)=0,"",$E4672-_xlfn.MAXIFS($F$2:$F4671,$C$2:$C4671,$C4672,$B$2:$B4671,$B4672,$A$2:$A4671,$A4672))&lt;0,0,IF(_xlfn.MAXIFS($F$2:$F4671,$C$2:$C4671,$C4672,$B$2:$B4671,$B4672,$A$2:$A4671,$A4672)=0,"",$E4672-_xlfn.MAXIFS($F$2:$F4671,$C$2:$C4671,$C4672,$B$2:$B4671,$B4672,$A$2:$A4671,$A4672)))&gt;0.25,"",IF(IF(_xlfn.MAXIFS($F$2:$F4671,$C$2:$C4671,$C4672,$B$2:$B4671,$B4672,$A$2:$A4671,$A4672)=0,"",$E4672-_xlfn.MAXIFS($F$2:$F4671,$C$2:$C4671,$C4672,$B$2:$B4671,$B4672,$A$2:$A4671,$A4672))&lt;0,0,IF(_xlfn.MAXIFS($F$2:$F4671,$C$2:$C4671,$C4672,$B$2:$B4671,$B4672,$A$2:$A4671,$A4672)=0,"",$E4672-_xlfn.MAXIFS($F$2:$F4671,$C$2:$C4671,$C4672,$B$2:$B4671,$B4672,$A$2:$A4671,$A4672))))</f>
        <v/>
      </c>
      <c r="K4672" s="6" t="str">
        <f t="shared" si="217"/>
        <v/>
      </c>
      <c r="L4672" s="6" t="str">
        <f t="shared" si="218"/>
        <v/>
      </c>
      <c r="M4672" s="6" t="str">
        <f t="shared" si="216"/>
        <v/>
      </c>
    </row>
    <row r="4673" spans="1:13" x14ac:dyDescent="0.25">
      <c r="A4673"/>
      <c r="B4673" s="1"/>
      <c r="C4673"/>
      <c r="D4673"/>
      <c r="E4673" s="76"/>
      <c r="F4673" s="76"/>
      <c r="G4673" s="2"/>
      <c r="H4673" s="77"/>
      <c r="J4673" s="79" t="str">
        <f>IF(IF(IF(_xlfn.MAXIFS($F$2:$F4672,$C$2:$C4672,$C4673,$B$2:$B4672,$B4673,$A$2:$A4672,$A4673)=0,"",$E4673-_xlfn.MAXIFS($F$2:$F4672,$C$2:$C4672,$C4673,$B$2:$B4672,$B4673,$A$2:$A4672,$A4673))&lt;0,0,IF(_xlfn.MAXIFS($F$2:$F4672,$C$2:$C4672,$C4673,$B$2:$B4672,$B4673,$A$2:$A4672,$A4673)=0,"",$E4673-_xlfn.MAXIFS($F$2:$F4672,$C$2:$C4672,$C4673,$B$2:$B4672,$B4673,$A$2:$A4672,$A4673)))&gt;0.25,"",IF(IF(_xlfn.MAXIFS($F$2:$F4672,$C$2:$C4672,$C4673,$B$2:$B4672,$B4673,$A$2:$A4672,$A4673)=0,"",$E4673-_xlfn.MAXIFS($F$2:$F4672,$C$2:$C4672,$C4673,$B$2:$B4672,$B4673,$A$2:$A4672,$A4673))&lt;0,0,IF(_xlfn.MAXIFS($F$2:$F4672,$C$2:$C4672,$C4673,$B$2:$B4672,$B4673,$A$2:$A4672,$A4673)=0,"",$E4673-_xlfn.MAXIFS($F$2:$F4672,$C$2:$C4672,$C4673,$B$2:$B4672,$B4673,$A$2:$A4672,$A4673))))</f>
        <v/>
      </c>
      <c r="K4673" s="6" t="str">
        <f t="shared" si="217"/>
        <v/>
      </c>
      <c r="L4673" s="6" t="str">
        <f t="shared" si="218"/>
        <v/>
      </c>
      <c r="M4673" s="6" t="str">
        <f t="shared" si="216"/>
        <v/>
      </c>
    </row>
    <row r="4674" spans="1:13" x14ac:dyDescent="0.25">
      <c r="A4674"/>
      <c r="B4674" s="1"/>
      <c r="C4674"/>
      <c r="D4674"/>
      <c r="E4674" s="76"/>
      <c r="F4674" s="76"/>
      <c r="G4674" s="2"/>
      <c r="H4674" s="77"/>
      <c r="J4674" s="79" t="str">
        <f>IF(IF(IF(_xlfn.MAXIFS($F$2:$F4673,$C$2:$C4673,$C4674,$B$2:$B4673,$B4674,$A$2:$A4673,$A4674)=0,"",$E4674-_xlfn.MAXIFS($F$2:$F4673,$C$2:$C4673,$C4674,$B$2:$B4673,$B4674,$A$2:$A4673,$A4674))&lt;0,0,IF(_xlfn.MAXIFS($F$2:$F4673,$C$2:$C4673,$C4674,$B$2:$B4673,$B4674,$A$2:$A4673,$A4674)=0,"",$E4674-_xlfn.MAXIFS($F$2:$F4673,$C$2:$C4673,$C4674,$B$2:$B4673,$B4674,$A$2:$A4673,$A4674)))&gt;0.25,"",IF(IF(_xlfn.MAXIFS($F$2:$F4673,$C$2:$C4673,$C4674,$B$2:$B4673,$B4674,$A$2:$A4673,$A4674)=0,"",$E4674-_xlfn.MAXIFS($F$2:$F4673,$C$2:$C4673,$C4674,$B$2:$B4673,$B4674,$A$2:$A4673,$A4674))&lt;0,0,IF(_xlfn.MAXIFS($F$2:$F4673,$C$2:$C4673,$C4674,$B$2:$B4673,$B4674,$A$2:$A4673,$A4674)=0,"",$E4674-_xlfn.MAXIFS($F$2:$F4673,$C$2:$C4673,$C4674,$B$2:$B4673,$B4674,$A$2:$A4673,$A4674))))</f>
        <v/>
      </c>
      <c r="K4674" s="6" t="str">
        <f t="shared" si="217"/>
        <v/>
      </c>
      <c r="L4674" s="6" t="str">
        <f t="shared" si="218"/>
        <v/>
      </c>
      <c r="M4674" s="6" t="str">
        <f t="shared" ref="M4674:M4737" si="219">IF($A4674="","",IF(AND($K4674&gt;=10,$K4674&lt;=13),"Y",IF(AND($K4674=14,$L4674="EARLY"),"Y","N")))</f>
        <v/>
      </c>
    </row>
    <row r="4675" spans="1:13" x14ac:dyDescent="0.25">
      <c r="A4675"/>
      <c r="B4675" s="1"/>
      <c r="C4675"/>
      <c r="D4675"/>
      <c r="E4675" s="76"/>
      <c r="F4675" s="76"/>
      <c r="G4675" s="2"/>
      <c r="H4675" s="77"/>
      <c r="J4675" s="79" t="str">
        <f>IF(IF(IF(_xlfn.MAXIFS($F$2:$F4674,$C$2:$C4674,$C4675,$B$2:$B4674,$B4675,$A$2:$A4674,$A4675)=0,"",$E4675-_xlfn.MAXIFS($F$2:$F4674,$C$2:$C4674,$C4675,$B$2:$B4674,$B4675,$A$2:$A4674,$A4675))&lt;0,0,IF(_xlfn.MAXIFS($F$2:$F4674,$C$2:$C4674,$C4675,$B$2:$B4674,$B4675,$A$2:$A4674,$A4675)=0,"",$E4675-_xlfn.MAXIFS($F$2:$F4674,$C$2:$C4674,$C4675,$B$2:$B4674,$B4675,$A$2:$A4674,$A4675)))&gt;0.25,"",IF(IF(_xlfn.MAXIFS($F$2:$F4674,$C$2:$C4674,$C4675,$B$2:$B4674,$B4675,$A$2:$A4674,$A4675)=0,"",$E4675-_xlfn.MAXIFS($F$2:$F4674,$C$2:$C4674,$C4675,$B$2:$B4674,$B4675,$A$2:$A4674,$A4675))&lt;0,0,IF(_xlfn.MAXIFS($F$2:$F4674,$C$2:$C4674,$C4675,$B$2:$B4674,$B4675,$A$2:$A4674,$A4675)=0,"",$E4675-_xlfn.MAXIFS($F$2:$F4674,$C$2:$C4674,$C4675,$B$2:$B4674,$B4675,$A$2:$A4674,$A4675))))</f>
        <v/>
      </c>
      <c r="K4675" s="6" t="str">
        <f t="shared" ref="K4675:K4738" si="220">IF($J4675="","",IF(HOUR($E4675)&gt;19,19,IF(HOUR($E4675)&lt;5,5,HOUR($E4675))))</f>
        <v/>
      </c>
      <c r="L4675" s="6" t="str">
        <f t="shared" ref="L4675:L4738" si="221">IF($J4675="","",IF(MINUTE($E4675)&lt;30,"EARLY","LATE"))</f>
        <v/>
      </c>
      <c r="M4675" s="6" t="str">
        <f t="shared" si="219"/>
        <v/>
      </c>
    </row>
    <row r="4676" spans="1:13" x14ac:dyDescent="0.25">
      <c r="A4676"/>
      <c r="B4676" s="1"/>
      <c r="C4676"/>
      <c r="D4676"/>
      <c r="E4676" s="76"/>
      <c r="F4676" s="76"/>
      <c r="G4676" s="2"/>
      <c r="H4676" s="77"/>
      <c r="J4676" s="79" t="str">
        <f>IF(IF(IF(_xlfn.MAXIFS($F$2:$F4675,$C$2:$C4675,$C4676,$B$2:$B4675,$B4676,$A$2:$A4675,$A4676)=0,"",$E4676-_xlfn.MAXIFS($F$2:$F4675,$C$2:$C4675,$C4676,$B$2:$B4675,$B4676,$A$2:$A4675,$A4676))&lt;0,0,IF(_xlfn.MAXIFS($F$2:$F4675,$C$2:$C4675,$C4676,$B$2:$B4675,$B4676,$A$2:$A4675,$A4676)=0,"",$E4676-_xlfn.MAXIFS($F$2:$F4675,$C$2:$C4675,$C4676,$B$2:$B4675,$B4676,$A$2:$A4675,$A4676)))&gt;0.25,"",IF(IF(_xlfn.MAXIFS($F$2:$F4675,$C$2:$C4675,$C4676,$B$2:$B4675,$B4676,$A$2:$A4675,$A4676)=0,"",$E4676-_xlfn.MAXIFS($F$2:$F4675,$C$2:$C4675,$C4676,$B$2:$B4675,$B4676,$A$2:$A4675,$A4676))&lt;0,0,IF(_xlfn.MAXIFS($F$2:$F4675,$C$2:$C4675,$C4676,$B$2:$B4675,$B4676,$A$2:$A4675,$A4676)=0,"",$E4676-_xlfn.MAXIFS($F$2:$F4675,$C$2:$C4675,$C4676,$B$2:$B4675,$B4676,$A$2:$A4675,$A4676))))</f>
        <v/>
      </c>
      <c r="K4676" s="6" t="str">
        <f t="shared" si="220"/>
        <v/>
      </c>
      <c r="L4676" s="6" t="str">
        <f t="shared" si="221"/>
        <v/>
      </c>
      <c r="M4676" s="6" t="str">
        <f t="shared" si="219"/>
        <v/>
      </c>
    </row>
    <row r="4677" spans="1:13" x14ac:dyDescent="0.25">
      <c r="A4677"/>
      <c r="B4677" s="1"/>
      <c r="C4677"/>
      <c r="D4677"/>
      <c r="E4677" s="76"/>
      <c r="F4677" s="76"/>
      <c r="G4677" s="2"/>
      <c r="H4677" s="77"/>
      <c r="J4677" s="79" t="str">
        <f>IF(IF(IF(_xlfn.MAXIFS($F$2:$F4676,$C$2:$C4676,$C4677,$B$2:$B4676,$B4677,$A$2:$A4676,$A4677)=0,"",$E4677-_xlfn.MAXIFS($F$2:$F4676,$C$2:$C4676,$C4677,$B$2:$B4676,$B4677,$A$2:$A4676,$A4677))&lt;0,0,IF(_xlfn.MAXIFS($F$2:$F4676,$C$2:$C4676,$C4677,$B$2:$B4676,$B4677,$A$2:$A4676,$A4677)=0,"",$E4677-_xlfn.MAXIFS($F$2:$F4676,$C$2:$C4676,$C4677,$B$2:$B4676,$B4677,$A$2:$A4676,$A4677)))&gt;0.25,"",IF(IF(_xlfn.MAXIFS($F$2:$F4676,$C$2:$C4676,$C4677,$B$2:$B4676,$B4677,$A$2:$A4676,$A4677)=0,"",$E4677-_xlfn.MAXIFS($F$2:$F4676,$C$2:$C4676,$C4677,$B$2:$B4676,$B4677,$A$2:$A4676,$A4677))&lt;0,0,IF(_xlfn.MAXIFS($F$2:$F4676,$C$2:$C4676,$C4677,$B$2:$B4676,$B4677,$A$2:$A4676,$A4677)=0,"",$E4677-_xlfn.MAXIFS($F$2:$F4676,$C$2:$C4676,$C4677,$B$2:$B4676,$B4677,$A$2:$A4676,$A4677))))</f>
        <v/>
      </c>
      <c r="K4677" s="6" t="str">
        <f t="shared" si="220"/>
        <v/>
      </c>
      <c r="L4677" s="6" t="str">
        <f t="shared" si="221"/>
        <v/>
      </c>
      <c r="M4677" s="6" t="str">
        <f t="shared" si="219"/>
        <v/>
      </c>
    </row>
    <row r="4678" spans="1:13" x14ac:dyDescent="0.25">
      <c r="A4678"/>
      <c r="B4678" s="1"/>
      <c r="C4678"/>
      <c r="D4678"/>
      <c r="E4678" s="76"/>
      <c r="F4678" s="76"/>
      <c r="G4678" s="2"/>
      <c r="H4678" s="77"/>
      <c r="J4678" s="79" t="str">
        <f>IF(IF(IF(_xlfn.MAXIFS($F$2:$F4677,$C$2:$C4677,$C4678,$B$2:$B4677,$B4678,$A$2:$A4677,$A4678)=0,"",$E4678-_xlfn.MAXIFS($F$2:$F4677,$C$2:$C4677,$C4678,$B$2:$B4677,$B4678,$A$2:$A4677,$A4678))&lt;0,0,IF(_xlfn.MAXIFS($F$2:$F4677,$C$2:$C4677,$C4678,$B$2:$B4677,$B4678,$A$2:$A4677,$A4678)=0,"",$E4678-_xlfn.MAXIFS($F$2:$F4677,$C$2:$C4677,$C4678,$B$2:$B4677,$B4678,$A$2:$A4677,$A4678)))&gt;0.25,"",IF(IF(_xlfn.MAXIFS($F$2:$F4677,$C$2:$C4677,$C4678,$B$2:$B4677,$B4678,$A$2:$A4677,$A4678)=0,"",$E4678-_xlfn.MAXIFS($F$2:$F4677,$C$2:$C4677,$C4678,$B$2:$B4677,$B4678,$A$2:$A4677,$A4678))&lt;0,0,IF(_xlfn.MAXIFS($F$2:$F4677,$C$2:$C4677,$C4678,$B$2:$B4677,$B4678,$A$2:$A4677,$A4678)=0,"",$E4678-_xlfn.MAXIFS($F$2:$F4677,$C$2:$C4677,$C4678,$B$2:$B4677,$B4678,$A$2:$A4677,$A4678))))</f>
        <v/>
      </c>
      <c r="K4678" s="6" t="str">
        <f t="shared" si="220"/>
        <v/>
      </c>
      <c r="L4678" s="6" t="str">
        <f t="shared" si="221"/>
        <v/>
      </c>
      <c r="M4678" s="6" t="str">
        <f t="shared" si="219"/>
        <v/>
      </c>
    </row>
    <row r="4679" spans="1:13" x14ac:dyDescent="0.25">
      <c r="A4679"/>
      <c r="B4679" s="1"/>
      <c r="C4679"/>
      <c r="D4679"/>
      <c r="E4679" s="76"/>
      <c r="F4679" s="76"/>
      <c r="G4679" s="2"/>
      <c r="H4679" s="77"/>
      <c r="J4679" s="79" t="str">
        <f>IF(IF(IF(_xlfn.MAXIFS($F$2:$F4678,$C$2:$C4678,$C4679,$B$2:$B4678,$B4679,$A$2:$A4678,$A4679)=0,"",$E4679-_xlfn.MAXIFS($F$2:$F4678,$C$2:$C4678,$C4679,$B$2:$B4678,$B4679,$A$2:$A4678,$A4679))&lt;0,0,IF(_xlfn.MAXIFS($F$2:$F4678,$C$2:$C4678,$C4679,$B$2:$B4678,$B4679,$A$2:$A4678,$A4679)=0,"",$E4679-_xlfn.MAXIFS($F$2:$F4678,$C$2:$C4678,$C4679,$B$2:$B4678,$B4679,$A$2:$A4678,$A4679)))&gt;0.25,"",IF(IF(_xlfn.MAXIFS($F$2:$F4678,$C$2:$C4678,$C4679,$B$2:$B4678,$B4679,$A$2:$A4678,$A4679)=0,"",$E4679-_xlfn.MAXIFS($F$2:$F4678,$C$2:$C4678,$C4679,$B$2:$B4678,$B4679,$A$2:$A4678,$A4679))&lt;0,0,IF(_xlfn.MAXIFS($F$2:$F4678,$C$2:$C4678,$C4679,$B$2:$B4678,$B4679,$A$2:$A4678,$A4679)=0,"",$E4679-_xlfn.MAXIFS($F$2:$F4678,$C$2:$C4678,$C4679,$B$2:$B4678,$B4679,$A$2:$A4678,$A4679))))</f>
        <v/>
      </c>
      <c r="K4679" s="6" t="str">
        <f t="shared" si="220"/>
        <v/>
      </c>
      <c r="L4679" s="6" t="str">
        <f t="shared" si="221"/>
        <v/>
      </c>
      <c r="M4679" s="6" t="str">
        <f t="shared" si="219"/>
        <v/>
      </c>
    </row>
    <row r="4680" spans="1:13" x14ac:dyDescent="0.25">
      <c r="A4680"/>
      <c r="B4680" s="1"/>
      <c r="C4680"/>
      <c r="D4680"/>
      <c r="E4680" s="76"/>
      <c r="F4680" s="76"/>
      <c r="G4680" s="2"/>
      <c r="H4680" s="77"/>
      <c r="J4680" s="79" t="str">
        <f>IF(IF(IF(_xlfn.MAXIFS($F$2:$F4679,$C$2:$C4679,$C4680,$B$2:$B4679,$B4680,$A$2:$A4679,$A4680)=0,"",$E4680-_xlfn.MAXIFS($F$2:$F4679,$C$2:$C4679,$C4680,$B$2:$B4679,$B4680,$A$2:$A4679,$A4680))&lt;0,0,IF(_xlfn.MAXIFS($F$2:$F4679,$C$2:$C4679,$C4680,$B$2:$B4679,$B4680,$A$2:$A4679,$A4680)=0,"",$E4680-_xlfn.MAXIFS($F$2:$F4679,$C$2:$C4679,$C4680,$B$2:$B4679,$B4680,$A$2:$A4679,$A4680)))&gt;0.25,"",IF(IF(_xlfn.MAXIFS($F$2:$F4679,$C$2:$C4679,$C4680,$B$2:$B4679,$B4680,$A$2:$A4679,$A4680)=0,"",$E4680-_xlfn.MAXIFS($F$2:$F4679,$C$2:$C4679,$C4680,$B$2:$B4679,$B4680,$A$2:$A4679,$A4680))&lt;0,0,IF(_xlfn.MAXIFS($F$2:$F4679,$C$2:$C4679,$C4680,$B$2:$B4679,$B4680,$A$2:$A4679,$A4680)=0,"",$E4680-_xlfn.MAXIFS($F$2:$F4679,$C$2:$C4679,$C4680,$B$2:$B4679,$B4680,$A$2:$A4679,$A4680))))</f>
        <v/>
      </c>
      <c r="K4680" s="6" t="str">
        <f t="shared" si="220"/>
        <v/>
      </c>
      <c r="L4680" s="6" t="str">
        <f t="shared" si="221"/>
        <v/>
      </c>
      <c r="M4680" s="6" t="str">
        <f t="shared" si="219"/>
        <v/>
      </c>
    </row>
    <row r="4681" spans="1:13" x14ac:dyDescent="0.25">
      <c r="A4681"/>
      <c r="B4681" s="1"/>
      <c r="C4681"/>
      <c r="D4681"/>
      <c r="E4681" s="76"/>
      <c r="F4681" s="76"/>
      <c r="G4681" s="2"/>
      <c r="H4681" s="77"/>
      <c r="J4681" s="79" t="str">
        <f>IF(IF(IF(_xlfn.MAXIFS($F$2:$F4680,$C$2:$C4680,$C4681,$B$2:$B4680,$B4681,$A$2:$A4680,$A4681)=0,"",$E4681-_xlfn.MAXIFS($F$2:$F4680,$C$2:$C4680,$C4681,$B$2:$B4680,$B4681,$A$2:$A4680,$A4681))&lt;0,0,IF(_xlfn.MAXIFS($F$2:$F4680,$C$2:$C4680,$C4681,$B$2:$B4680,$B4681,$A$2:$A4680,$A4681)=0,"",$E4681-_xlfn.MAXIFS($F$2:$F4680,$C$2:$C4680,$C4681,$B$2:$B4680,$B4681,$A$2:$A4680,$A4681)))&gt;0.25,"",IF(IF(_xlfn.MAXIFS($F$2:$F4680,$C$2:$C4680,$C4681,$B$2:$B4680,$B4681,$A$2:$A4680,$A4681)=0,"",$E4681-_xlfn.MAXIFS($F$2:$F4680,$C$2:$C4680,$C4681,$B$2:$B4680,$B4681,$A$2:$A4680,$A4681))&lt;0,0,IF(_xlfn.MAXIFS($F$2:$F4680,$C$2:$C4680,$C4681,$B$2:$B4680,$B4681,$A$2:$A4680,$A4681)=0,"",$E4681-_xlfn.MAXIFS($F$2:$F4680,$C$2:$C4680,$C4681,$B$2:$B4680,$B4681,$A$2:$A4680,$A4681))))</f>
        <v/>
      </c>
      <c r="K4681" s="6" t="str">
        <f t="shared" si="220"/>
        <v/>
      </c>
      <c r="L4681" s="6" t="str">
        <f t="shared" si="221"/>
        <v/>
      </c>
      <c r="M4681" s="6" t="str">
        <f t="shared" si="219"/>
        <v/>
      </c>
    </row>
    <row r="4682" spans="1:13" x14ac:dyDescent="0.25">
      <c r="A4682"/>
      <c r="B4682" s="1"/>
      <c r="C4682"/>
      <c r="D4682"/>
      <c r="E4682" s="76"/>
      <c r="F4682" s="76"/>
      <c r="G4682" s="2"/>
      <c r="H4682" s="77"/>
      <c r="J4682" s="79" t="str">
        <f>IF(IF(IF(_xlfn.MAXIFS($F$2:$F4681,$C$2:$C4681,$C4682,$B$2:$B4681,$B4682,$A$2:$A4681,$A4682)=0,"",$E4682-_xlfn.MAXIFS($F$2:$F4681,$C$2:$C4681,$C4682,$B$2:$B4681,$B4682,$A$2:$A4681,$A4682))&lt;0,0,IF(_xlfn.MAXIFS($F$2:$F4681,$C$2:$C4681,$C4682,$B$2:$B4681,$B4682,$A$2:$A4681,$A4682)=0,"",$E4682-_xlfn.MAXIFS($F$2:$F4681,$C$2:$C4681,$C4682,$B$2:$B4681,$B4682,$A$2:$A4681,$A4682)))&gt;0.25,"",IF(IF(_xlfn.MAXIFS($F$2:$F4681,$C$2:$C4681,$C4682,$B$2:$B4681,$B4682,$A$2:$A4681,$A4682)=0,"",$E4682-_xlfn.MAXIFS($F$2:$F4681,$C$2:$C4681,$C4682,$B$2:$B4681,$B4682,$A$2:$A4681,$A4682))&lt;0,0,IF(_xlfn.MAXIFS($F$2:$F4681,$C$2:$C4681,$C4682,$B$2:$B4681,$B4682,$A$2:$A4681,$A4682)=0,"",$E4682-_xlfn.MAXIFS($F$2:$F4681,$C$2:$C4681,$C4682,$B$2:$B4681,$B4682,$A$2:$A4681,$A4682))))</f>
        <v/>
      </c>
      <c r="K4682" s="6" t="str">
        <f t="shared" si="220"/>
        <v/>
      </c>
      <c r="L4682" s="6" t="str">
        <f t="shared" si="221"/>
        <v/>
      </c>
      <c r="M4682" s="6" t="str">
        <f t="shared" si="219"/>
        <v/>
      </c>
    </row>
    <row r="4683" spans="1:13" x14ac:dyDescent="0.25">
      <c r="A4683"/>
      <c r="B4683" s="1"/>
      <c r="C4683"/>
      <c r="D4683"/>
      <c r="E4683" s="76"/>
      <c r="F4683" s="76"/>
      <c r="G4683" s="2"/>
      <c r="H4683" s="77"/>
      <c r="J4683" s="79" t="str">
        <f>IF(IF(IF(_xlfn.MAXIFS($F$2:$F4682,$C$2:$C4682,$C4683,$B$2:$B4682,$B4683,$A$2:$A4682,$A4683)=0,"",$E4683-_xlfn.MAXIFS($F$2:$F4682,$C$2:$C4682,$C4683,$B$2:$B4682,$B4683,$A$2:$A4682,$A4683))&lt;0,0,IF(_xlfn.MAXIFS($F$2:$F4682,$C$2:$C4682,$C4683,$B$2:$B4682,$B4683,$A$2:$A4682,$A4683)=0,"",$E4683-_xlfn.MAXIFS($F$2:$F4682,$C$2:$C4682,$C4683,$B$2:$B4682,$B4683,$A$2:$A4682,$A4683)))&gt;0.25,"",IF(IF(_xlfn.MAXIFS($F$2:$F4682,$C$2:$C4682,$C4683,$B$2:$B4682,$B4683,$A$2:$A4682,$A4683)=0,"",$E4683-_xlfn.MAXIFS($F$2:$F4682,$C$2:$C4682,$C4683,$B$2:$B4682,$B4683,$A$2:$A4682,$A4683))&lt;0,0,IF(_xlfn.MAXIFS($F$2:$F4682,$C$2:$C4682,$C4683,$B$2:$B4682,$B4683,$A$2:$A4682,$A4683)=0,"",$E4683-_xlfn.MAXIFS($F$2:$F4682,$C$2:$C4682,$C4683,$B$2:$B4682,$B4683,$A$2:$A4682,$A4683))))</f>
        <v/>
      </c>
      <c r="K4683" s="6" t="str">
        <f t="shared" si="220"/>
        <v/>
      </c>
      <c r="L4683" s="6" t="str">
        <f t="shared" si="221"/>
        <v/>
      </c>
      <c r="M4683" s="6" t="str">
        <f t="shared" si="219"/>
        <v/>
      </c>
    </row>
    <row r="4684" spans="1:13" x14ac:dyDescent="0.25">
      <c r="A4684"/>
      <c r="B4684" s="1"/>
      <c r="C4684"/>
      <c r="D4684"/>
      <c r="E4684" s="76"/>
      <c r="F4684" s="76"/>
      <c r="G4684" s="2"/>
      <c r="H4684" s="77"/>
      <c r="J4684" s="79" t="str">
        <f>IF(IF(IF(_xlfn.MAXIFS($F$2:$F4683,$C$2:$C4683,$C4684,$B$2:$B4683,$B4684,$A$2:$A4683,$A4684)=0,"",$E4684-_xlfn.MAXIFS($F$2:$F4683,$C$2:$C4683,$C4684,$B$2:$B4683,$B4684,$A$2:$A4683,$A4684))&lt;0,0,IF(_xlfn.MAXIFS($F$2:$F4683,$C$2:$C4683,$C4684,$B$2:$B4683,$B4684,$A$2:$A4683,$A4684)=0,"",$E4684-_xlfn.MAXIFS($F$2:$F4683,$C$2:$C4683,$C4684,$B$2:$B4683,$B4684,$A$2:$A4683,$A4684)))&gt;0.25,"",IF(IF(_xlfn.MAXIFS($F$2:$F4683,$C$2:$C4683,$C4684,$B$2:$B4683,$B4684,$A$2:$A4683,$A4684)=0,"",$E4684-_xlfn.MAXIFS($F$2:$F4683,$C$2:$C4683,$C4684,$B$2:$B4683,$B4684,$A$2:$A4683,$A4684))&lt;0,0,IF(_xlfn.MAXIFS($F$2:$F4683,$C$2:$C4683,$C4684,$B$2:$B4683,$B4684,$A$2:$A4683,$A4684)=0,"",$E4684-_xlfn.MAXIFS($F$2:$F4683,$C$2:$C4683,$C4684,$B$2:$B4683,$B4684,$A$2:$A4683,$A4684))))</f>
        <v/>
      </c>
      <c r="K4684" s="6" t="str">
        <f t="shared" si="220"/>
        <v/>
      </c>
      <c r="L4684" s="6" t="str">
        <f t="shared" si="221"/>
        <v/>
      </c>
      <c r="M4684" s="6" t="str">
        <f t="shared" si="219"/>
        <v/>
      </c>
    </row>
    <row r="4685" spans="1:13" x14ac:dyDescent="0.25">
      <c r="A4685"/>
      <c r="B4685" s="1"/>
      <c r="C4685"/>
      <c r="D4685"/>
      <c r="E4685" s="76"/>
      <c r="F4685" s="76"/>
      <c r="G4685" s="2"/>
      <c r="H4685" s="77"/>
      <c r="J4685" s="79" t="str">
        <f>IF(IF(IF(_xlfn.MAXIFS($F$2:$F4684,$C$2:$C4684,$C4685,$B$2:$B4684,$B4685,$A$2:$A4684,$A4685)=0,"",$E4685-_xlfn.MAXIFS($F$2:$F4684,$C$2:$C4684,$C4685,$B$2:$B4684,$B4685,$A$2:$A4684,$A4685))&lt;0,0,IF(_xlfn.MAXIFS($F$2:$F4684,$C$2:$C4684,$C4685,$B$2:$B4684,$B4685,$A$2:$A4684,$A4685)=0,"",$E4685-_xlfn.MAXIFS($F$2:$F4684,$C$2:$C4684,$C4685,$B$2:$B4684,$B4685,$A$2:$A4684,$A4685)))&gt;0.25,"",IF(IF(_xlfn.MAXIFS($F$2:$F4684,$C$2:$C4684,$C4685,$B$2:$B4684,$B4685,$A$2:$A4684,$A4685)=0,"",$E4685-_xlfn.MAXIFS($F$2:$F4684,$C$2:$C4684,$C4685,$B$2:$B4684,$B4685,$A$2:$A4684,$A4685))&lt;0,0,IF(_xlfn.MAXIFS($F$2:$F4684,$C$2:$C4684,$C4685,$B$2:$B4684,$B4685,$A$2:$A4684,$A4685)=0,"",$E4685-_xlfn.MAXIFS($F$2:$F4684,$C$2:$C4684,$C4685,$B$2:$B4684,$B4685,$A$2:$A4684,$A4685))))</f>
        <v/>
      </c>
      <c r="K4685" s="6" t="str">
        <f t="shared" si="220"/>
        <v/>
      </c>
      <c r="L4685" s="6" t="str">
        <f t="shared" si="221"/>
        <v/>
      </c>
      <c r="M4685" s="6" t="str">
        <f t="shared" si="219"/>
        <v/>
      </c>
    </row>
    <row r="4686" spans="1:13" x14ac:dyDescent="0.25">
      <c r="A4686"/>
      <c r="B4686" s="1"/>
      <c r="C4686"/>
      <c r="D4686"/>
      <c r="E4686" s="76"/>
      <c r="F4686" s="76"/>
      <c r="G4686" s="2"/>
      <c r="H4686" s="77"/>
      <c r="J4686" s="79" t="str">
        <f>IF(IF(IF(_xlfn.MAXIFS($F$2:$F4685,$C$2:$C4685,$C4686,$B$2:$B4685,$B4686,$A$2:$A4685,$A4686)=0,"",$E4686-_xlfn.MAXIFS($F$2:$F4685,$C$2:$C4685,$C4686,$B$2:$B4685,$B4686,$A$2:$A4685,$A4686))&lt;0,0,IF(_xlfn.MAXIFS($F$2:$F4685,$C$2:$C4685,$C4686,$B$2:$B4685,$B4686,$A$2:$A4685,$A4686)=0,"",$E4686-_xlfn.MAXIFS($F$2:$F4685,$C$2:$C4685,$C4686,$B$2:$B4685,$B4686,$A$2:$A4685,$A4686)))&gt;0.25,"",IF(IF(_xlfn.MAXIFS($F$2:$F4685,$C$2:$C4685,$C4686,$B$2:$B4685,$B4686,$A$2:$A4685,$A4686)=0,"",$E4686-_xlfn.MAXIFS($F$2:$F4685,$C$2:$C4685,$C4686,$B$2:$B4685,$B4686,$A$2:$A4685,$A4686))&lt;0,0,IF(_xlfn.MAXIFS($F$2:$F4685,$C$2:$C4685,$C4686,$B$2:$B4685,$B4686,$A$2:$A4685,$A4686)=0,"",$E4686-_xlfn.MAXIFS($F$2:$F4685,$C$2:$C4685,$C4686,$B$2:$B4685,$B4686,$A$2:$A4685,$A4686))))</f>
        <v/>
      </c>
      <c r="K4686" s="6" t="str">
        <f t="shared" si="220"/>
        <v/>
      </c>
      <c r="L4686" s="6" t="str">
        <f t="shared" si="221"/>
        <v/>
      </c>
      <c r="M4686" s="6" t="str">
        <f t="shared" si="219"/>
        <v/>
      </c>
    </row>
    <row r="4687" spans="1:13" x14ac:dyDescent="0.25">
      <c r="A4687"/>
      <c r="B4687" s="1"/>
      <c r="C4687"/>
      <c r="D4687"/>
      <c r="E4687" s="76"/>
      <c r="F4687" s="76"/>
      <c r="G4687" s="2"/>
      <c r="H4687" s="77"/>
      <c r="J4687" s="79" t="str">
        <f>IF(IF(IF(_xlfn.MAXIFS($F$2:$F4686,$C$2:$C4686,$C4687,$B$2:$B4686,$B4687,$A$2:$A4686,$A4687)=0,"",$E4687-_xlfn.MAXIFS($F$2:$F4686,$C$2:$C4686,$C4687,$B$2:$B4686,$B4687,$A$2:$A4686,$A4687))&lt;0,0,IF(_xlfn.MAXIFS($F$2:$F4686,$C$2:$C4686,$C4687,$B$2:$B4686,$B4687,$A$2:$A4686,$A4687)=0,"",$E4687-_xlfn.MAXIFS($F$2:$F4686,$C$2:$C4686,$C4687,$B$2:$B4686,$B4687,$A$2:$A4686,$A4687)))&gt;0.25,"",IF(IF(_xlfn.MAXIFS($F$2:$F4686,$C$2:$C4686,$C4687,$B$2:$B4686,$B4687,$A$2:$A4686,$A4687)=0,"",$E4687-_xlfn.MAXIFS($F$2:$F4686,$C$2:$C4686,$C4687,$B$2:$B4686,$B4687,$A$2:$A4686,$A4687))&lt;0,0,IF(_xlfn.MAXIFS($F$2:$F4686,$C$2:$C4686,$C4687,$B$2:$B4686,$B4687,$A$2:$A4686,$A4687)=0,"",$E4687-_xlfn.MAXIFS($F$2:$F4686,$C$2:$C4686,$C4687,$B$2:$B4686,$B4687,$A$2:$A4686,$A4687))))</f>
        <v/>
      </c>
      <c r="K4687" s="6" t="str">
        <f t="shared" si="220"/>
        <v/>
      </c>
      <c r="L4687" s="6" t="str">
        <f t="shared" si="221"/>
        <v/>
      </c>
      <c r="M4687" s="6" t="str">
        <f t="shared" si="219"/>
        <v/>
      </c>
    </row>
    <row r="4688" spans="1:13" x14ac:dyDescent="0.25">
      <c r="A4688"/>
      <c r="B4688" s="1"/>
      <c r="C4688"/>
      <c r="D4688"/>
      <c r="E4688" s="76"/>
      <c r="F4688" s="76"/>
      <c r="G4688" s="2"/>
      <c r="H4688" s="77"/>
      <c r="J4688" s="79" t="str">
        <f>IF(IF(IF(_xlfn.MAXIFS($F$2:$F4687,$C$2:$C4687,$C4688,$B$2:$B4687,$B4688,$A$2:$A4687,$A4688)=0,"",$E4688-_xlfn.MAXIFS($F$2:$F4687,$C$2:$C4687,$C4688,$B$2:$B4687,$B4688,$A$2:$A4687,$A4688))&lt;0,0,IF(_xlfn.MAXIFS($F$2:$F4687,$C$2:$C4687,$C4688,$B$2:$B4687,$B4688,$A$2:$A4687,$A4688)=0,"",$E4688-_xlfn.MAXIFS($F$2:$F4687,$C$2:$C4687,$C4688,$B$2:$B4687,$B4688,$A$2:$A4687,$A4688)))&gt;0.25,"",IF(IF(_xlfn.MAXIFS($F$2:$F4687,$C$2:$C4687,$C4688,$B$2:$B4687,$B4688,$A$2:$A4687,$A4688)=0,"",$E4688-_xlfn.MAXIFS($F$2:$F4687,$C$2:$C4687,$C4688,$B$2:$B4687,$B4688,$A$2:$A4687,$A4688))&lt;0,0,IF(_xlfn.MAXIFS($F$2:$F4687,$C$2:$C4687,$C4688,$B$2:$B4687,$B4688,$A$2:$A4687,$A4688)=0,"",$E4688-_xlfn.MAXIFS($F$2:$F4687,$C$2:$C4687,$C4688,$B$2:$B4687,$B4688,$A$2:$A4687,$A4688))))</f>
        <v/>
      </c>
      <c r="K4688" s="6" t="str">
        <f t="shared" si="220"/>
        <v/>
      </c>
      <c r="L4688" s="6" t="str">
        <f t="shared" si="221"/>
        <v/>
      </c>
      <c r="M4688" s="6" t="str">
        <f t="shared" si="219"/>
        <v/>
      </c>
    </row>
    <row r="4689" spans="1:13" x14ac:dyDescent="0.25">
      <c r="A4689"/>
      <c r="B4689" s="1"/>
      <c r="C4689"/>
      <c r="D4689"/>
      <c r="E4689" s="76"/>
      <c r="F4689" s="76"/>
      <c r="G4689" s="2"/>
      <c r="H4689" s="77"/>
      <c r="J4689" s="79" t="str">
        <f>IF(IF(IF(_xlfn.MAXIFS($F$2:$F4688,$C$2:$C4688,$C4689,$B$2:$B4688,$B4689,$A$2:$A4688,$A4689)=0,"",$E4689-_xlfn.MAXIFS($F$2:$F4688,$C$2:$C4688,$C4689,$B$2:$B4688,$B4689,$A$2:$A4688,$A4689))&lt;0,0,IF(_xlfn.MAXIFS($F$2:$F4688,$C$2:$C4688,$C4689,$B$2:$B4688,$B4689,$A$2:$A4688,$A4689)=0,"",$E4689-_xlfn.MAXIFS($F$2:$F4688,$C$2:$C4688,$C4689,$B$2:$B4688,$B4689,$A$2:$A4688,$A4689)))&gt;0.25,"",IF(IF(_xlfn.MAXIFS($F$2:$F4688,$C$2:$C4688,$C4689,$B$2:$B4688,$B4689,$A$2:$A4688,$A4689)=0,"",$E4689-_xlfn.MAXIFS($F$2:$F4688,$C$2:$C4688,$C4689,$B$2:$B4688,$B4689,$A$2:$A4688,$A4689))&lt;0,0,IF(_xlfn.MAXIFS($F$2:$F4688,$C$2:$C4688,$C4689,$B$2:$B4688,$B4689,$A$2:$A4688,$A4689)=0,"",$E4689-_xlfn.MAXIFS($F$2:$F4688,$C$2:$C4688,$C4689,$B$2:$B4688,$B4689,$A$2:$A4688,$A4689))))</f>
        <v/>
      </c>
      <c r="K4689" s="6" t="str">
        <f t="shared" si="220"/>
        <v/>
      </c>
      <c r="L4689" s="6" t="str">
        <f t="shared" si="221"/>
        <v/>
      </c>
      <c r="M4689" s="6" t="str">
        <f t="shared" si="219"/>
        <v/>
      </c>
    </row>
    <row r="4690" spans="1:13" x14ac:dyDescent="0.25">
      <c r="A4690"/>
      <c r="B4690" s="1"/>
      <c r="C4690"/>
      <c r="D4690"/>
      <c r="E4690" s="76"/>
      <c r="F4690" s="76"/>
      <c r="G4690" s="2"/>
      <c r="H4690" s="77"/>
      <c r="J4690" s="79" t="str">
        <f>IF(IF(IF(_xlfn.MAXIFS($F$2:$F4689,$C$2:$C4689,$C4690,$B$2:$B4689,$B4690,$A$2:$A4689,$A4690)=0,"",$E4690-_xlfn.MAXIFS($F$2:$F4689,$C$2:$C4689,$C4690,$B$2:$B4689,$B4690,$A$2:$A4689,$A4690))&lt;0,0,IF(_xlfn.MAXIFS($F$2:$F4689,$C$2:$C4689,$C4690,$B$2:$B4689,$B4690,$A$2:$A4689,$A4690)=0,"",$E4690-_xlfn.MAXIFS($F$2:$F4689,$C$2:$C4689,$C4690,$B$2:$B4689,$B4690,$A$2:$A4689,$A4690)))&gt;0.25,"",IF(IF(_xlfn.MAXIFS($F$2:$F4689,$C$2:$C4689,$C4690,$B$2:$B4689,$B4690,$A$2:$A4689,$A4690)=0,"",$E4690-_xlfn.MAXIFS($F$2:$F4689,$C$2:$C4689,$C4690,$B$2:$B4689,$B4690,$A$2:$A4689,$A4690))&lt;0,0,IF(_xlfn.MAXIFS($F$2:$F4689,$C$2:$C4689,$C4690,$B$2:$B4689,$B4690,$A$2:$A4689,$A4690)=0,"",$E4690-_xlfn.MAXIFS($F$2:$F4689,$C$2:$C4689,$C4690,$B$2:$B4689,$B4690,$A$2:$A4689,$A4690))))</f>
        <v/>
      </c>
      <c r="K4690" s="6" t="str">
        <f t="shared" si="220"/>
        <v/>
      </c>
      <c r="L4690" s="6" t="str">
        <f t="shared" si="221"/>
        <v/>
      </c>
      <c r="M4690" s="6" t="str">
        <f t="shared" si="219"/>
        <v/>
      </c>
    </row>
    <row r="4691" spans="1:13" x14ac:dyDescent="0.25">
      <c r="A4691"/>
      <c r="B4691" s="1"/>
      <c r="C4691"/>
      <c r="D4691"/>
      <c r="E4691" s="76"/>
      <c r="F4691" s="76"/>
      <c r="G4691" s="2"/>
      <c r="H4691" s="77"/>
      <c r="J4691" s="79" t="str">
        <f>IF(IF(IF(_xlfn.MAXIFS($F$2:$F4690,$C$2:$C4690,$C4691,$B$2:$B4690,$B4691,$A$2:$A4690,$A4691)=0,"",$E4691-_xlfn.MAXIFS($F$2:$F4690,$C$2:$C4690,$C4691,$B$2:$B4690,$B4691,$A$2:$A4690,$A4691))&lt;0,0,IF(_xlfn.MAXIFS($F$2:$F4690,$C$2:$C4690,$C4691,$B$2:$B4690,$B4691,$A$2:$A4690,$A4691)=0,"",$E4691-_xlfn.MAXIFS($F$2:$F4690,$C$2:$C4690,$C4691,$B$2:$B4690,$B4691,$A$2:$A4690,$A4691)))&gt;0.25,"",IF(IF(_xlfn.MAXIFS($F$2:$F4690,$C$2:$C4690,$C4691,$B$2:$B4690,$B4691,$A$2:$A4690,$A4691)=0,"",$E4691-_xlfn.MAXIFS($F$2:$F4690,$C$2:$C4690,$C4691,$B$2:$B4690,$B4691,$A$2:$A4690,$A4691))&lt;0,0,IF(_xlfn.MAXIFS($F$2:$F4690,$C$2:$C4690,$C4691,$B$2:$B4690,$B4691,$A$2:$A4690,$A4691)=0,"",$E4691-_xlfn.MAXIFS($F$2:$F4690,$C$2:$C4690,$C4691,$B$2:$B4690,$B4691,$A$2:$A4690,$A4691))))</f>
        <v/>
      </c>
      <c r="K4691" s="6" t="str">
        <f t="shared" si="220"/>
        <v/>
      </c>
      <c r="L4691" s="6" t="str">
        <f t="shared" si="221"/>
        <v/>
      </c>
      <c r="M4691" s="6" t="str">
        <f t="shared" si="219"/>
        <v/>
      </c>
    </row>
    <row r="4692" spans="1:13" x14ac:dyDescent="0.25">
      <c r="A4692"/>
      <c r="B4692" s="1"/>
      <c r="C4692"/>
      <c r="D4692"/>
      <c r="E4692" s="76"/>
      <c r="F4692" s="76"/>
      <c r="G4692" s="2"/>
      <c r="H4692" s="77"/>
      <c r="J4692" s="79" t="str">
        <f>IF(IF(IF(_xlfn.MAXIFS($F$2:$F4691,$C$2:$C4691,$C4692,$B$2:$B4691,$B4692,$A$2:$A4691,$A4692)=0,"",$E4692-_xlfn.MAXIFS($F$2:$F4691,$C$2:$C4691,$C4692,$B$2:$B4691,$B4692,$A$2:$A4691,$A4692))&lt;0,0,IF(_xlfn.MAXIFS($F$2:$F4691,$C$2:$C4691,$C4692,$B$2:$B4691,$B4692,$A$2:$A4691,$A4692)=0,"",$E4692-_xlfn.MAXIFS($F$2:$F4691,$C$2:$C4691,$C4692,$B$2:$B4691,$B4692,$A$2:$A4691,$A4692)))&gt;0.25,"",IF(IF(_xlfn.MAXIFS($F$2:$F4691,$C$2:$C4691,$C4692,$B$2:$B4691,$B4692,$A$2:$A4691,$A4692)=0,"",$E4692-_xlfn.MAXIFS($F$2:$F4691,$C$2:$C4691,$C4692,$B$2:$B4691,$B4692,$A$2:$A4691,$A4692))&lt;0,0,IF(_xlfn.MAXIFS($F$2:$F4691,$C$2:$C4691,$C4692,$B$2:$B4691,$B4692,$A$2:$A4691,$A4692)=0,"",$E4692-_xlfn.MAXIFS($F$2:$F4691,$C$2:$C4691,$C4692,$B$2:$B4691,$B4692,$A$2:$A4691,$A4692))))</f>
        <v/>
      </c>
      <c r="K4692" s="6" t="str">
        <f t="shared" si="220"/>
        <v/>
      </c>
      <c r="L4692" s="6" t="str">
        <f t="shared" si="221"/>
        <v/>
      </c>
      <c r="M4692" s="6" t="str">
        <f t="shared" si="219"/>
        <v/>
      </c>
    </row>
    <row r="4693" spans="1:13" x14ac:dyDescent="0.25">
      <c r="A4693"/>
      <c r="B4693" s="1"/>
      <c r="C4693"/>
      <c r="D4693"/>
      <c r="E4693" s="76"/>
      <c r="F4693" s="76"/>
      <c r="G4693" s="2"/>
      <c r="H4693" s="77"/>
      <c r="J4693" s="79" t="str">
        <f>IF(IF(IF(_xlfn.MAXIFS($F$2:$F4692,$C$2:$C4692,$C4693,$B$2:$B4692,$B4693,$A$2:$A4692,$A4693)=0,"",$E4693-_xlfn.MAXIFS($F$2:$F4692,$C$2:$C4692,$C4693,$B$2:$B4692,$B4693,$A$2:$A4692,$A4693))&lt;0,0,IF(_xlfn.MAXIFS($F$2:$F4692,$C$2:$C4692,$C4693,$B$2:$B4692,$B4693,$A$2:$A4692,$A4693)=0,"",$E4693-_xlfn.MAXIFS($F$2:$F4692,$C$2:$C4692,$C4693,$B$2:$B4692,$B4693,$A$2:$A4692,$A4693)))&gt;0.25,"",IF(IF(_xlfn.MAXIFS($F$2:$F4692,$C$2:$C4692,$C4693,$B$2:$B4692,$B4693,$A$2:$A4692,$A4693)=0,"",$E4693-_xlfn.MAXIFS($F$2:$F4692,$C$2:$C4692,$C4693,$B$2:$B4692,$B4693,$A$2:$A4692,$A4693))&lt;0,0,IF(_xlfn.MAXIFS($F$2:$F4692,$C$2:$C4692,$C4693,$B$2:$B4692,$B4693,$A$2:$A4692,$A4693)=0,"",$E4693-_xlfn.MAXIFS($F$2:$F4692,$C$2:$C4692,$C4693,$B$2:$B4692,$B4693,$A$2:$A4692,$A4693))))</f>
        <v/>
      </c>
      <c r="K4693" s="6" t="str">
        <f t="shared" si="220"/>
        <v/>
      </c>
      <c r="L4693" s="6" t="str">
        <f t="shared" si="221"/>
        <v/>
      </c>
      <c r="M4693" s="6" t="str">
        <f t="shared" si="219"/>
        <v/>
      </c>
    </row>
    <row r="4694" spans="1:13" x14ac:dyDescent="0.25">
      <c r="A4694"/>
      <c r="B4694" s="1"/>
      <c r="C4694"/>
      <c r="D4694"/>
      <c r="E4694" s="76"/>
      <c r="F4694" s="76"/>
      <c r="G4694" s="2"/>
      <c r="H4694" s="77"/>
      <c r="J4694" s="79" t="str">
        <f>IF(IF(IF(_xlfn.MAXIFS($F$2:$F4693,$C$2:$C4693,$C4694,$B$2:$B4693,$B4694,$A$2:$A4693,$A4694)=0,"",$E4694-_xlfn.MAXIFS($F$2:$F4693,$C$2:$C4693,$C4694,$B$2:$B4693,$B4694,$A$2:$A4693,$A4694))&lt;0,0,IF(_xlfn.MAXIFS($F$2:$F4693,$C$2:$C4693,$C4694,$B$2:$B4693,$B4694,$A$2:$A4693,$A4694)=0,"",$E4694-_xlfn.MAXIFS($F$2:$F4693,$C$2:$C4693,$C4694,$B$2:$B4693,$B4694,$A$2:$A4693,$A4694)))&gt;0.25,"",IF(IF(_xlfn.MAXIFS($F$2:$F4693,$C$2:$C4693,$C4694,$B$2:$B4693,$B4694,$A$2:$A4693,$A4694)=0,"",$E4694-_xlfn.MAXIFS($F$2:$F4693,$C$2:$C4693,$C4694,$B$2:$B4693,$B4694,$A$2:$A4693,$A4694))&lt;0,0,IF(_xlfn.MAXIFS($F$2:$F4693,$C$2:$C4693,$C4694,$B$2:$B4693,$B4694,$A$2:$A4693,$A4694)=0,"",$E4694-_xlfn.MAXIFS($F$2:$F4693,$C$2:$C4693,$C4694,$B$2:$B4693,$B4694,$A$2:$A4693,$A4694))))</f>
        <v/>
      </c>
      <c r="K4694" s="6" t="str">
        <f t="shared" si="220"/>
        <v/>
      </c>
      <c r="L4694" s="6" t="str">
        <f t="shared" si="221"/>
        <v/>
      </c>
      <c r="M4694" s="6" t="str">
        <f t="shared" si="219"/>
        <v/>
      </c>
    </row>
    <row r="4695" spans="1:13" x14ac:dyDescent="0.25">
      <c r="A4695"/>
      <c r="B4695" s="1"/>
      <c r="C4695"/>
      <c r="D4695"/>
      <c r="E4695" s="76"/>
      <c r="F4695" s="76"/>
      <c r="G4695" s="2"/>
      <c r="H4695" s="77"/>
      <c r="J4695" s="79" t="str">
        <f>IF(IF(IF(_xlfn.MAXIFS($F$2:$F4694,$C$2:$C4694,$C4695,$B$2:$B4694,$B4695,$A$2:$A4694,$A4695)=0,"",$E4695-_xlfn.MAXIFS($F$2:$F4694,$C$2:$C4694,$C4695,$B$2:$B4694,$B4695,$A$2:$A4694,$A4695))&lt;0,0,IF(_xlfn.MAXIFS($F$2:$F4694,$C$2:$C4694,$C4695,$B$2:$B4694,$B4695,$A$2:$A4694,$A4695)=0,"",$E4695-_xlfn.MAXIFS($F$2:$F4694,$C$2:$C4694,$C4695,$B$2:$B4694,$B4695,$A$2:$A4694,$A4695)))&gt;0.25,"",IF(IF(_xlfn.MAXIFS($F$2:$F4694,$C$2:$C4694,$C4695,$B$2:$B4694,$B4695,$A$2:$A4694,$A4695)=0,"",$E4695-_xlfn.MAXIFS($F$2:$F4694,$C$2:$C4694,$C4695,$B$2:$B4694,$B4695,$A$2:$A4694,$A4695))&lt;0,0,IF(_xlfn.MAXIFS($F$2:$F4694,$C$2:$C4694,$C4695,$B$2:$B4694,$B4695,$A$2:$A4694,$A4695)=0,"",$E4695-_xlfn.MAXIFS($F$2:$F4694,$C$2:$C4694,$C4695,$B$2:$B4694,$B4695,$A$2:$A4694,$A4695))))</f>
        <v/>
      </c>
      <c r="K4695" s="6" t="str">
        <f t="shared" si="220"/>
        <v/>
      </c>
      <c r="L4695" s="6" t="str">
        <f t="shared" si="221"/>
        <v/>
      </c>
      <c r="M4695" s="6" t="str">
        <f t="shared" si="219"/>
        <v/>
      </c>
    </row>
    <row r="4696" spans="1:13" x14ac:dyDescent="0.25">
      <c r="A4696"/>
      <c r="B4696" s="1"/>
      <c r="C4696"/>
      <c r="D4696"/>
      <c r="E4696" s="76"/>
      <c r="F4696" s="76"/>
      <c r="G4696" s="2"/>
      <c r="H4696" s="77"/>
      <c r="J4696" s="79" t="str">
        <f>IF(IF(IF(_xlfn.MAXIFS($F$2:$F4695,$C$2:$C4695,$C4696,$B$2:$B4695,$B4696,$A$2:$A4695,$A4696)=0,"",$E4696-_xlfn.MAXIFS($F$2:$F4695,$C$2:$C4695,$C4696,$B$2:$B4695,$B4696,$A$2:$A4695,$A4696))&lt;0,0,IF(_xlfn.MAXIFS($F$2:$F4695,$C$2:$C4695,$C4696,$B$2:$B4695,$B4696,$A$2:$A4695,$A4696)=0,"",$E4696-_xlfn.MAXIFS($F$2:$F4695,$C$2:$C4695,$C4696,$B$2:$B4695,$B4696,$A$2:$A4695,$A4696)))&gt;0.25,"",IF(IF(_xlfn.MAXIFS($F$2:$F4695,$C$2:$C4695,$C4696,$B$2:$B4695,$B4696,$A$2:$A4695,$A4696)=0,"",$E4696-_xlfn.MAXIFS($F$2:$F4695,$C$2:$C4695,$C4696,$B$2:$B4695,$B4696,$A$2:$A4695,$A4696))&lt;0,0,IF(_xlfn.MAXIFS($F$2:$F4695,$C$2:$C4695,$C4696,$B$2:$B4695,$B4696,$A$2:$A4695,$A4696)=0,"",$E4696-_xlfn.MAXIFS($F$2:$F4695,$C$2:$C4695,$C4696,$B$2:$B4695,$B4696,$A$2:$A4695,$A4696))))</f>
        <v/>
      </c>
      <c r="K4696" s="6" t="str">
        <f t="shared" si="220"/>
        <v/>
      </c>
      <c r="L4696" s="6" t="str">
        <f t="shared" si="221"/>
        <v/>
      </c>
      <c r="M4696" s="6" t="str">
        <f t="shared" si="219"/>
        <v/>
      </c>
    </row>
    <row r="4697" spans="1:13" x14ac:dyDescent="0.25">
      <c r="A4697"/>
      <c r="B4697" s="1"/>
      <c r="C4697"/>
      <c r="D4697"/>
      <c r="E4697" s="76"/>
      <c r="F4697" s="76"/>
      <c r="G4697" s="2"/>
      <c r="H4697" s="77"/>
      <c r="J4697" s="79" t="str">
        <f>IF(IF(IF(_xlfn.MAXIFS($F$2:$F4696,$C$2:$C4696,$C4697,$B$2:$B4696,$B4697,$A$2:$A4696,$A4697)=0,"",$E4697-_xlfn.MAXIFS($F$2:$F4696,$C$2:$C4696,$C4697,$B$2:$B4696,$B4697,$A$2:$A4696,$A4697))&lt;0,0,IF(_xlfn.MAXIFS($F$2:$F4696,$C$2:$C4696,$C4697,$B$2:$B4696,$B4697,$A$2:$A4696,$A4697)=0,"",$E4697-_xlfn.MAXIFS($F$2:$F4696,$C$2:$C4696,$C4697,$B$2:$B4696,$B4697,$A$2:$A4696,$A4697)))&gt;0.25,"",IF(IF(_xlfn.MAXIFS($F$2:$F4696,$C$2:$C4696,$C4697,$B$2:$B4696,$B4697,$A$2:$A4696,$A4697)=0,"",$E4697-_xlfn.MAXIFS($F$2:$F4696,$C$2:$C4696,$C4697,$B$2:$B4696,$B4697,$A$2:$A4696,$A4697))&lt;0,0,IF(_xlfn.MAXIFS($F$2:$F4696,$C$2:$C4696,$C4697,$B$2:$B4696,$B4697,$A$2:$A4696,$A4697)=0,"",$E4697-_xlfn.MAXIFS($F$2:$F4696,$C$2:$C4696,$C4697,$B$2:$B4696,$B4697,$A$2:$A4696,$A4697))))</f>
        <v/>
      </c>
      <c r="K4697" s="6" t="str">
        <f t="shared" si="220"/>
        <v/>
      </c>
      <c r="L4697" s="6" t="str">
        <f t="shared" si="221"/>
        <v/>
      </c>
      <c r="M4697" s="6" t="str">
        <f t="shared" si="219"/>
        <v/>
      </c>
    </row>
    <row r="4698" spans="1:13" x14ac:dyDescent="0.25">
      <c r="A4698"/>
      <c r="B4698" s="1"/>
      <c r="C4698"/>
      <c r="D4698"/>
      <c r="E4698" s="76"/>
      <c r="F4698" s="76"/>
      <c r="G4698" s="2"/>
      <c r="H4698" s="77"/>
      <c r="J4698" s="79" t="str">
        <f>IF(IF(IF(_xlfn.MAXIFS($F$2:$F4697,$C$2:$C4697,$C4698,$B$2:$B4697,$B4698,$A$2:$A4697,$A4698)=0,"",$E4698-_xlfn.MAXIFS($F$2:$F4697,$C$2:$C4697,$C4698,$B$2:$B4697,$B4698,$A$2:$A4697,$A4698))&lt;0,0,IF(_xlfn.MAXIFS($F$2:$F4697,$C$2:$C4697,$C4698,$B$2:$B4697,$B4698,$A$2:$A4697,$A4698)=0,"",$E4698-_xlfn.MAXIFS($F$2:$F4697,$C$2:$C4697,$C4698,$B$2:$B4697,$B4698,$A$2:$A4697,$A4698)))&gt;0.25,"",IF(IF(_xlfn.MAXIFS($F$2:$F4697,$C$2:$C4697,$C4698,$B$2:$B4697,$B4698,$A$2:$A4697,$A4698)=0,"",$E4698-_xlfn.MAXIFS($F$2:$F4697,$C$2:$C4697,$C4698,$B$2:$B4697,$B4698,$A$2:$A4697,$A4698))&lt;0,0,IF(_xlfn.MAXIFS($F$2:$F4697,$C$2:$C4697,$C4698,$B$2:$B4697,$B4698,$A$2:$A4697,$A4698)=0,"",$E4698-_xlfn.MAXIFS($F$2:$F4697,$C$2:$C4697,$C4698,$B$2:$B4697,$B4698,$A$2:$A4697,$A4698))))</f>
        <v/>
      </c>
      <c r="K4698" s="6" t="str">
        <f t="shared" si="220"/>
        <v/>
      </c>
      <c r="L4698" s="6" t="str">
        <f t="shared" si="221"/>
        <v/>
      </c>
      <c r="M4698" s="6" t="str">
        <f t="shared" si="219"/>
        <v/>
      </c>
    </row>
    <row r="4699" spans="1:13" x14ac:dyDescent="0.25">
      <c r="A4699"/>
      <c r="B4699" s="1"/>
      <c r="C4699"/>
      <c r="D4699"/>
      <c r="E4699" s="76"/>
      <c r="F4699" s="76"/>
      <c r="G4699" s="2"/>
      <c r="H4699" s="77"/>
      <c r="J4699" s="79" t="str">
        <f>IF(IF(IF(_xlfn.MAXIFS($F$2:$F4698,$C$2:$C4698,$C4699,$B$2:$B4698,$B4699,$A$2:$A4698,$A4699)=0,"",$E4699-_xlfn.MAXIFS($F$2:$F4698,$C$2:$C4698,$C4699,$B$2:$B4698,$B4699,$A$2:$A4698,$A4699))&lt;0,0,IF(_xlfn.MAXIFS($F$2:$F4698,$C$2:$C4698,$C4699,$B$2:$B4698,$B4699,$A$2:$A4698,$A4699)=0,"",$E4699-_xlfn.MAXIFS($F$2:$F4698,$C$2:$C4698,$C4699,$B$2:$B4698,$B4699,$A$2:$A4698,$A4699)))&gt;0.25,"",IF(IF(_xlfn.MAXIFS($F$2:$F4698,$C$2:$C4698,$C4699,$B$2:$B4698,$B4699,$A$2:$A4698,$A4699)=0,"",$E4699-_xlfn.MAXIFS($F$2:$F4698,$C$2:$C4698,$C4699,$B$2:$B4698,$B4699,$A$2:$A4698,$A4699))&lt;0,0,IF(_xlfn.MAXIFS($F$2:$F4698,$C$2:$C4698,$C4699,$B$2:$B4698,$B4699,$A$2:$A4698,$A4699)=0,"",$E4699-_xlfn.MAXIFS($F$2:$F4698,$C$2:$C4698,$C4699,$B$2:$B4698,$B4699,$A$2:$A4698,$A4699))))</f>
        <v/>
      </c>
      <c r="K4699" s="6" t="str">
        <f t="shared" si="220"/>
        <v/>
      </c>
      <c r="L4699" s="6" t="str">
        <f t="shared" si="221"/>
        <v/>
      </c>
      <c r="M4699" s="6" t="str">
        <f t="shared" si="219"/>
        <v/>
      </c>
    </row>
    <row r="4700" spans="1:13" x14ac:dyDescent="0.25">
      <c r="A4700"/>
      <c r="B4700" s="1"/>
      <c r="C4700"/>
      <c r="D4700"/>
      <c r="E4700" s="76"/>
      <c r="F4700" s="76"/>
      <c r="G4700" s="2"/>
      <c r="H4700" s="77"/>
      <c r="J4700" s="79" t="str">
        <f>IF(IF(IF(_xlfn.MAXIFS($F$2:$F4699,$C$2:$C4699,$C4700,$B$2:$B4699,$B4700,$A$2:$A4699,$A4700)=0,"",$E4700-_xlfn.MAXIFS($F$2:$F4699,$C$2:$C4699,$C4700,$B$2:$B4699,$B4700,$A$2:$A4699,$A4700))&lt;0,0,IF(_xlfn.MAXIFS($F$2:$F4699,$C$2:$C4699,$C4700,$B$2:$B4699,$B4700,$A$2:$A4699,$A4700)=0,"",$E4700-_xlfn.MAXIFS($F$2:$F4699,$C$2:$C4699,$C4700,$B$2:$B4699,$B4700,$A$2:$A4699,$A4700)))&gt;0.25,"",IF(IF(_xlfn.MAXIFS($F$2:$F4699,$C$2:$C4699,$C4700,$B$2:$B4699,$B4700,$A$2:$A4699,$A4700)=0,"",$E4700-_xlfn.MAXIFS($F$2:$F4699,$C$2:$C4699,$C4700,$B$2:$B4699,$B4700,$A$2:$A4699,$A4700))&lt;0,0,IF(_xlfn.MAXIFS($F$2:$F4699,$C$2:$C4699,$C4700,$B$2:$B4699,$B4700,$A$2:$A4699,$A4700)=0,"",$E4700-_xlfn.MAXIFS($F$2:$F4699,$C$2:$C4699,$C4700,$B$2:$B4699,$B4700,$A$2:$A4699,$A4700))))</f>
        <v/>
      </c>
      <c r="K4700" s="6" t="str">
        <f t="shared" si="220"/>
        <v/>
      </c>
      <c r="L4700" s="6" t="str">
        <f t="shared" si="221"/>
        <v/>
      </c>
      <c r="M4700" s="6" t="str">
        <f t="shared" si="219"/>
        <v/>
      </c>
    </row>
    <row r="4701" spans="1:13" x14ac:dyDescent="0.25">
      <c r="A4701"/>
      <c r="B4701" s="1"/>
      <c r="C4701"/>
      <c r="D4701"/>
      <c r="E4701" s="76"/>
      <c r="F4701" s="76"/>
      <c r="G4701" s="2"/>
      <c r="H4701" s="77"/>
      <c r="J4701" s="79" t="str">
        <f>IF(IF(IF(_xlfn.MAXIFS($F$2:$F4700,$C$2:$C4700,$C4701,$B$2:$B4700,$B4701,$A$2:$A4700,$A4701)=0,"",$E4701-_xlfn.MAXIFS($F$2:$F4700,$C$2:$C4700,$C4701,$B$2:$B4700,$B4701,$A$2:$A4700,$A4701))&lt;0,0,IF(_xlfn.MAXIFS($F$2:$F4700,$C$2:$C4700,$C4701,$B$2:$B4700,$B4701,$A$2:$A4700,$A4701)=0,"",$E4701-_xlfn.MAXIFS($F$2:$F4700,$C$2:$C4700,$C4701,$B$2:$B4700,$B4701,$A$2:$A4700,$A4701)))&gt;0.25,"",IF(IF(_xlfn.MAXIFS($F$2:$F4700,$C$2:$C4700,$C4701,$B$2:$B4700,$B4701,$A$2:$A4700,$A4701)=0,"",$E4701-_xlfn.MAXIFS($F$2:$F4700,$C$2:$C4700,$C4701,$B$2:$B4700,$B4701,$A$2:$A4700,$A4701))&lt;0,0,IF(_xlfn.MAXIFS($F$2:$F4700,$C$2:$C4700,$C4701,$B$2:$B4700,$B4701,$A$2:$A4700,$A4701)=0,"",$E4701-_xlfn.MAXIFS($F$2:$F4700,$C$2:$C4700,$C4701,$B$2:$B4700,$B4701,$A$2:$A4700,$A4701))))</f>
        <v/>
      </c>
      <c r="K4701" s="6" t="str">
        <f t="shared" si="220"/>
        <v/>
      </c>
      <c r="L4701" s="6" t="str">
        <f t="shared" si="221"/>
        <v/>
      </c>
      <c r="M4701" s="6" t="str">
        <f t="shared" si="219"/>
        <v/>
      </c>
    </row>
    <row r="4702" spans="1:13" x14ac:dyDescent="0.25">
      <c r="A4702"/>
      <c r="B4702" s="1"/>
      <c r="C4702"/>
      <c r="D4702"/>
      <c r="E4702" s="76"/>
      <c r="F4702" s="76"/>
      <c r="G4702" s="2"/>
      <c r="H4702" s="77"/>
      <c r="J4702" s="79" t="str">
        <f>IF(IF(IF(_xlfn.MAXIFS($F$2:$F4701,$C$2:$C4701,$C4702,$B$2:$B4701,$B4702,$A$2:$A4701,$A4702)=0,"",$E4702-_xlfn.MAXIFS($F$2:$F4701,$C$2:$C4701,$C4702,$B$2:$B4701,$B4702,$A$2:$A4701,$A4702))&lt;0,0,IF(_xlfn.MAXIFS($F$2:$F4701,$C$2:$C4701,$C4702,$B$2:$B4701,$B4702,$A$2:$A4701,$A4702)=0,"",$E4702-_xlfn.MAXIFS($F$2:$F4701,$C$2:$C4701,$C4702,$B$2:$B4701,$B4702,$A$2:$A4701,$A4702)))&gt;0.25,"",IF(IF(_xlfn.MAXIFS($F$2:$F4701,$C$2:$C4701,$C4702,$B$2:$B4701,$B4702,$A$2:$A4701,$A4702)=0,"",$E4702-_xlfn.MAXIFS($F$2:$F4701,$C$2:$C4701,$C4702,$B$2:$B4701,$B4702,$A$2:$A4701,$A4702))&lt;0,0,IF(_xlfn.MAXIFS($F$2:$F4701,$C$2:$C4701,$C4702,$B$2:$B4701,$B4702,$A$2:$A4701,$A4702)=0,"",$E4702-_xlfn.MAXIFS($F$2:$F4701,$C$2:$C4701,$C4702,$B$2:$B4701,$B4702,$A$2:$A4701,$A4702))))</f>
        <v/>
      </c>
      <c r="K4702" s="6" t="str">
        <f t="shared" si="220"/>
        <v/>
      </c>
      <c r="L4702" s="6" t="str">
        <f t="shared" si="221"/>
        <v/>
      </c>
      <c r="M4702" s="6" t="str">
        <f t="shared" si="219"/>
        <v/>
      </c>
    </row>
    <row r="4703" spans="1:13" x14ac:dyDescent="0.25">
      <c r="A4703"/>
      <c r="B4703" s="1"/>
      <c r="C4703"/>
      <c r="D4703"/>
      <c r="E4703" s="76"/>
      <c r="F4703" s="76"/>
      <c r="G4703" s="2"/>
      <c r="H4703" s="77"/>
      <c r="J4703" s="79" t="str">
        <f>IF(IF(IF(_xlfn.MAXIFS($F$2:$F4702,$C$2:$C4702,$C4703,$B$2:$B4702,$B4703,$A$2:$A4702,$A4703)=0,"",$E4703-_xlfn.MAXIFS($F$2:$F4702,$C$2:$C4702,$C4703,$B$2:$B4702,$B4703,$A$2:$A4702,$A4703))&lt;0,0,IF(_xlfn.MAXIFS($F$2:$F4702,$C$2:$C4702,$C4703,$B$2:$B4702,$B4703,$A$2:$A4702,$A4703)=0,"",$E4703-_xlfn.MAXIFS($F$2:$F4702,$C$2:$C4702,$C4703,$B$2:$B4702,$B4703,$A$2:$A4702,$A4703)))&gt;0.25,"",IF(IF(_xlfn.MAXIFS($F$2:$F4702,$C$2:$C4702,$C4703,$B$2:$B4702,$B4703,$A$2:$A4702,$A4703)=0,"",$E4703-_xlfn.MAXIFS($F$2:$F4702,$C$2:$C4702,$C4703,$B$2:$B4702,$B4703,$A$2:$A4702,$A4703))&lt;0,0,IF(_xlfn.MAXIFS($F$2:$F4702,$C$2:$C4702,$C4703,$B$2:$B4702,$B4703,$A$2:$A4702,$A4703)=0,"",$E4703-_xlfn.MAXIFS($F$2:$F4702,$C$2:$C4702,$C4703,$B$2:$B4702,$B4703,$A$2:$A4702,$A4703))))</f>
        <v/>
      </c>
      <c r="K4703" s="6" t="str">
        <f t="shared" si="220"/>
        <v/>
      </c>
      <c r="L4703" s="6" t="str">
        <f t="shared" si="221"/>
        <v/>
      </c>
      <c r="M4703" s="6" t="str">
        <f t="shared" si="219"/>
        <v/>
      </c>
    </row>
    <row r="4704" spans="1:13" x14ac:dyDescent="0.25">
      <c r="A4704"/>
      <c r="B4704" s="1"/>
      <c r="C4704"/>
      <c r="D4704"/>
      <c r="E4704" s="76"/>
      <c r="F4704" s="76"/>
      <c r="G4704" s="2"/>
      <c r="H4704" s="77"/>
      <c r="J4704" s="79" t="str">
        <f>IF(IF(IF(_xlfn.MAXIFS($F$2:$F4703,$C$2:$C4703,$C4704,$B$2:$B4703,$B4704,$A$2:$A4703,$A4704)=0,"",$E4704-_xlfn.MAXIFS($F$2:$F4703,$C$2:$C4703,$C4704,$B$2:$B4703,$B4704,$A$2:$A4703,$A4704))&lt;0,0,IF(_xlfn.MAXIFS($F$2:$F4703,$C$2:$C4703,$C4704,$B$2:$B4703,$B4704,$A$2:$A4703,$A4704)=0,"",$E4704-_xlfn.MAXIFS($F$2:$F4703,$C$2:$C4703,$C4704,$B$2:$B4703,$B4704,$A$2:$A4703,$A4704)))&gt;0.25,"",IF(IF(_xlfn.MAXIFS($F$2:$F4703,$C$2:$C4703,$C4704,$B$2:$B4703,$B4704,$A$2:$A4703,$A4704)=0,"",$E4704-_xlfn.MAXIFS($F$2:$F4703,$C$2:$C4703,$C4704,$B$2:$B4703,$B4704,$A$2:$A4703,$A4704))&lt;0,0,IF(_xlfn.MAXIFS($F$2:$F4703,$C$2:$C4703,$C4704,$B$2:$B4703,$B4704,$A$2:$A4703,$A4704)=0,"",$E4704-_xlfn.MAXIFS($F$2:$F4703,$C$2:$C4703,$C4704,$B$2:$B4703,$B4704,$A$2:$A4703,$A4704))))</f>
        <v/>
      </c>
      <c r="K4704" s="6" t="str">
        <f t="shared" si="220"/>
        <v/>
      </c>
      <c r="L4704" s="6" t="str">
        <f t="shared" si="221"/>
        <v/>
      </c>
      <c r="M4704" s="6" t="str">
        <f t="shared" si="219"/>
        <v/>
      </c>
    </row>
    <row r="4705" spans="1:13" x14ac:dyDescent="0.25">
      <c r="A4705"/>
      <c r="B4705" s="1"/>
      <c r="C4705"/>
      <c r="D4705"/>
      <c r="E4705" s="76"/>
      <c r="F4705" s="76"/>
      <c r="G4705" s="2"/>
      <c r="H4705" s="77"/>
      <c r="J4705" s="79" t="str">
        <f>IF(IF(IF(_xlfn.MAXIFS($F$2:$F4704,$C$2:$C4704,$C4705,$B$2:$B4704,$B4705,$A$2:$A4704,$A4705)=0,"",$E4705-_xlfn.MAXIFS($F$2:$F4704,$C$2:$C4704,$C4705,$B$2:$B4704,$B4705,$A$2:$A4704,$A4705))&lt;0,0,IF(_xlfn.MAXIFS($F$2:$F4704,$C$2:$C4704,$C4705,$B$2:$B4704,$B4705,$A$2:$A4704,$A4705)=0,"",$E4705-_xlfn.MAXIFS($F$2:$F4704,$C$2:$C4704,$C4705,$B$2:$B4704,$B4705,$A$2:$A4704,$A4705)))&gt;0.25,"",IF(IF(_xlfn.MAXIFS($F$2:$F4704,$C$2:$C4704,$C4705,$B$2:$B4704,$B4705,$A$2:$A4704,$A4705)=0,"",$E4705-_xlfn.MAXIFS($F$2:$F4704,$C$2:$C4704,$C4705,$B$2:$B4704,$B4705,$A$2:$A4704,$A4705))&lt;0,0,IF(_xlfn.MAXIFS($F$2:$F4704,$C$2:$C4704,$C4705,$B$2:$B4704,$B4705,$A$2:$A4704,$A4705)=0,"",$E4705-_xlfn.MAXIFS($F$2:$F4704,$C$2:$C4704,$C4705,$B$2:$B4704,$B4705,$A$2:$A4704,$A4705))))</f>
        <v/>
      </c>
      <c r="K4705" s="6" t="str">
        <f t="shared" si="220"/>
        <v/>
      </c>
      <c r="L4705" s="6" t="str">
        <f t="shared" si="221"/>
        <v/>
      </c>
      <c r="M4705" s="6" t="str">
        <f t="shared" si="219"/>
        <v/>
      </c>
    </row>
    <row r="4706" spans="1:13" x14ac:dyDescent="0.25">
      <c r="A4706"/>
      <c r="B4706" s="1"/>
      <c r="C4706"/>
      <c r="D4706"/>
      <c r="E4706" s="76"/>
      <c r="F4706" s="76"/>
      <c r="G4706" s="2"/>
      <c r="H4706" s="77"/>
      <c r="J4706" s="79" t="str">
        <f>IF(IF(IF(_xlfn.MAXIFS($F$2:$F4705,$C$2:$C4705,$C4706,$B$2:$B4705,$B4706,$A$2:$A4705,$A4706)=0,"",$E4706-_xlfn.MAXIFS($F$2:$F4705,$C$2:$C4705,$C4706,$B$2:$B4705,$B4706,$A$2:$A4705,$A4706))&lt;0,0,IF(_xlfn.MAXIFS($F$2:$F4705,$C$2:$C4705,$C4706,$B$2:$B4705,$B4706,$A$2:$A4705,$A4706)=0,"",$E4706-_xlfn.MAXIFS($F$2:$F4705,$C$2:$C4705,$C4706,$B$2:$B4705,$B4706,$A$2:$A4705,$A4706)))&gt;0.25,"",IF(IF(_xlfn.MAXIFS($F$2:$F4705,$C$2:$C4705,$C4706,$B$2:$B4705,$B4706,$A$2:$A4705,$A4706)=0,"",$E4706-_xlfn.MAXIFS($F$2:$F4705,$C$2:$C4705,$C4706,$B$2:$B4705,$B4706,$A$2:$A4705,$A4706))&lt;0,0,IF(_xlfn.MAXIFS($F$2:$F4705,$C$2:$C4705,$C4706,$B$2:$B4705,$B4706,$A$2:$A4705,$A4706)=0,"",$E4706-_xlfn.MAXIFS($F$2:$F4705,$C$2:$C4705,$C4706,$B$2:$B4705,$B4706,$A$2:$A4705,$A4706))))</f>
        <v/>
      </c>
      <c r="K4706" s="6" t="str">
        <f t="shared" si="220"/>
        <v/>
      </c>
      <c r="L4706" s="6" t="str">
        <f t="shared" si="221"/>
        <v/>
      </c>
      <c r="M4706" s="6" t="str">
        <f t="shared" si="219"/>
        <v/>
      </c>
    </row>
    <row r="4707" spans="1:13" x14ac:dyDescent="0.25">
      <c r="A4707"/>
      <c r="B4707" s="1"/>
      <c r="C4707"/>
      <c r="D4707"/>
      <c r="E4707" s="76"/>
      <c r="F4707" s="76"/>
      <c r="G4707" s="2"/>
      <c r="H4707" s="77"/>
      <c r="J4707" s="79" t="str">
        <f>IF(IF(IF(_xlfn.MAXIFS($F$2:$F4706,$C$2:$C4706,$C4707,$B$2:$B4706,$B4707,$A$2:$A4706,$A4707)=0,"",$E4707-_xlfn.MAXIFS($F$2:$F4706,$C$2:$C4706,$C4707,$B$2:$B4706,$B4707,$A$2:$A4706,$A4707))&lt;0,0,IF(_xlfn.MAXIFS($F$2:$F4706,$C$2:$C4706,$C4707,$B$2:$B4706,$B4707,$A$2:$A4706,$A4707)=0,"",$E4707-_xlfn.MAXIFS($F$2:$F4706,$C$2:$C4706,$C4707,$B$2:$B4706,$B4707,$A$2:$A4706,$A4707)))&gt;0.25,"",IF(IF(_xlfn.MAXIFS($F$2:$F4706,$C$2:$C4706,$C4707,$B$2:$B4706,$B4707,$A$2:$A4706,$A4707)=0,"",$E4707-_xlfn.MAXIFS($F$2:$F4706,$C$2:$C4706,$C4707,$B$2:$B4706,$B4707,$A$2:$A4706,$A4707))&lt;0,0,IF(_xlfn.MAXIFS($F$2:$F4706,$C$2:$C4706,$C4707,$B$2:$B4706,$B4707,$A$2:$A4706,$A4707)=0,"",$E4707-_xlfn.MAXIFS($F$2:$F4706,$C$2:$C4706,$C4707,$B$2:$B4706,$B4707,$A$2:$A4706,$A4707))))</f>
        <v/>
      </c>
      <c r="K4707" s="6" t="str">
        <f t="shared" si="220"/>
        <v/>
      </c>
      <c r="L4707" s="6" t="str">
        <f t="shared" si="221"/>
        <v/>
      </c>
      <c r="M4707" s="6" t="str">
        <f t="shared" si="219"/>
        <v/>
      </c>
    </row>
    <row r="4708" spans="1:13" x14ac:dyDescent="0.25">
      <c r="A4708"/>
      <c r="B4708" s="1"/>
      <c r="C4708"/>
      <c r="D4708"/>
      <c r="E4708" s="76"/>
      <c r="F4708" s="76"/>
      <c r="G4708" s="2"/>
      <c r="H4708" s="77"/>
      <c r="J4708" s="79" t="str">
        <f>IF(IF(IF(_xlfn.MAXIFS($F$2:$F4707,$C$2:$C4707,$C4708,$B$2:$B4707,$B4708,$A$2:$A4707,$A4708)=0,"",$E4708-_xlfn.MAXIFS($F$2:$F4707,$C$2:$C4707,$C4708,$B$2:$B4707,$B4708,$A$2:$A4707,$A4708))&lt;0,0,IF(_xlfn.MAXIFS($F$2:$F4707,$C$2:$C4707,$C4708,$B$2:$B4707,$B4708,$A$2:$A4707,$A4708)=0,"",$E4708-_xlfn.MAXIFS($F$2:$F4707,$C$2:$C4707,$C4708,$B$2:$B4707,$B4708,$A$2:$A4707,$A4708)))&gt;0.25,"",IF(IF(_xlfn.MAXIFS($F$2:$F4707,$C$2:$C4707,$C4708,$B$2:$B4707,$B4708,$A$2:$A4707,$A4708)=0,"",$E4708-_xlfn.MAXIFS($F$2:$F4707,$C$2:$C4707,$C4708,$B$2:$B4707,$B4708,$A$2:$A4707,$A4708))&lt;0,0,IF(_xlfn.MAXIFS($F$2:$F4707,$C$2:$C4707,$C4708,$B$2:$B4707,$B4708,$A$2:$A4707,$A4708)=0,"",$E4708-_xlfn.MAXIFS($F$2:$F4707,$C$2:$C4707,$C4708,$B$2:$B4707,$B4708,$A$2:$A4707,$A4708))))</f>
        <v/>
      </c>
      <c r="K4708" s="6" t="str">
        <f t="shared" si="220"/>
        <v/>
      </c>
      <c r="L4708" s="6" t="str">
        <f t="shared" si="221"/>
        <v/>
      </c>
      <c r="M4708" s="6" t="str">
        <f t="shared" si="219"/>
        <v/>
      </c>
    </row>
    <row r="4709" spans="1:13" x14ac:dyDescent="0.25">
      <c r="A4709"/>
      <c r="B4709" s="1"/>
      <c r="C4709"/>
      <c r="D4709"/>
      <c r="E4709" s="76"/>
      <c r="F4709" s="76"/>
      <c r="G4709" s="2"/>
      <c r="H4709" s="77"/>
      <c r="J4709" s="79" t="str">
        <f>IF(IF(IF(_xlfn.MAXIFS($F$2:$F4708,$C$2:$C4708,$C4709,$B$2:$B4708,$B4709,$A$2:$A4708,$A4709)=0,"",$E4709-_xlfn.MAXIFS($F$2:$F4708,$C$2:$C4708,$C4709,$B$2:$B4708,$B4709,$A$2:$A4708,$A4709))&lt;0,0,IF(_xlfn.MAXIFS($F$2:$F4708,$C$2:$C4708,$C4709,$B$2:$B4708,$B4709,$A$2:$A4708,$A4709)=0,"",$E4709-_xlfn.MAXIFS($F$2:$F4708,$C$2:$C4708,$C4709,$B$2:$B4708,$B4709,$A$2:$A4708,$A4709)))&gt;0.25,"",IF(IF(_xlfn.MAXIFS($F$2:$F4708,$C$2:$C4708,$C4709,$B$2:$B4708,$B4709,$A$2:$A4708,$A4709)=0,"",$E4709-_xlfn.MAXIFS($F$2:$F4708,$C$2:$C4708,$C4709,$B$2:$B4708,$B4709,$A$2:$A4708,$A4709))&lt;0,0,IF(_xlfn.MAXIFS($F$2:$F4708,$C$2:$C4708,$C4709,$B$2:$B4708,$B4709,$A$2:$A4708,$A4709)=0,"",$E4709-_xlfn.MAXIFS($F$2:$F4708,$C$2:$C4708,$C4709,$B$2:$B4708,$B4709,$A$2:$A4708,$A4709))))</f>
        <v/>
      </c>
      <c r="K4709" s="6" t="str">
        <f t="shared" si="220"/>
        <v/>
      </c>
      <c r="L4709" s="6" t="str">
        <f t="shared" si="221"/>
        <v/>
      </c>
      <c r="M4709" s="6" t="str">
        <f t="shared" si="219"/>
        <v/>
      </c>
    </row>
    <row r="4710" spans="1:13" x14ac:dyDescent="0.25">
      <c r="A4710"/>
      <c r="B4710" s="1"/>
      <c r="C4710"/>
      <c r="D4710"/>
      <c r="E4710" s="76"/>
      <c r="F4710" s="76"/>
      <c r="G4710" s="2"/>
      <c r="H4710" s="77"/>
      <c r="J4710" s="79" t="str">
        <f>IF(IF(IF(_xlfn.MAXIFS($F$2:$F4709,$C$2:$C4709,$C4710,$B$2:$B4709,$B4710,$A$2:$A4709,$A4710)=0,"",$E4710-_xlfn.MAXIFS($F$2:$F4709,$C$2:$C4709,$C4710,$B$2:$B4709,$B4710,$A$2:$A4709,$A4710))&lt;0,0,IF(_xlfn.MAXIFS($F$2:$F4709,$C$2:$C4709,$C4710,$B$2:$B4709,$B4710,$A$2:$A4709,$A4710)=0,"",$E4710-_xlfn.MAXIFS($F$2:$F4709,$C$2:$C4709,$C4710,$B$2:$B4709,$B4710,$A$2:$A4709,$A4710)))&gt;0.25,"",IF(IF(_xlfn.MAXIFS($F$2:$F4709,$C$2:$C4709,$C4710,$B$2:$B4709,$B4710,$A$2:$A4709,$A4710)=0,"",$E4710-_xlfn.MAXIFS($F$2:$F4709,$C$2:$C4709,$C4710,$B$2:$B4709,$B4710,$A$2:$A4709,$A4710))&lt;0,0,IF(_xlfn.MAXIFS($F$2:$F4709,$C$2:$C4709,$C4710,$B$2:$B4709,$B4710,$A$2:$A4709,$A4710)=0,"",$E4710-_xlfn.MAXIFS($F$2:$F4709,$C$2:$C4709,$C4710,$B$2:$B4709,$B4710,$A$2:$A4709,$A4710))))</f>
        <v/>
      </c>
      <c r="K4710" s="6" t="str">
        <f t="shared" si="220"/>
        <v/>
      </c>
      <c r="L4710" s="6" t="str">
        <f t="shared" si="221"/>
        <v/>
      </c>
      <c r="M4710" s="6" t="str">
        <f t="shared" si="219"/>
        <v/>
      </c>
    </row>
    <row r="4711" spans="1:13" x14ac:dyDescent="0.25">
      <c r="A4711"/>
      <c r="B4711" s="1"/>
      <c r="C4711"/>
      <c r="D4711"/>
      <c r="E4711" s="76"/>
      <c r="F4711" s="76"/>
      <c r="G4711" s="2"/>
      <c r="H4711" s="77"/>
      <c r="J4711" s="79" t="str">
        <f>IF(IF(IF(_xlfn.MAXIFS($F$2:$F4710,$C$2:$C4710,$C4711,$B$2:$B4710,$B4711,$A$2:$A4710,$A4711)=0,"",$E4711-_xlfn.MAXIFS($F$2:$F4710,$C$2:$C4710,$C4711,$B$2:$B4710,$B4711,$A$2:$A4710,$A4711))&lt;0,0,IF(_xlfn.MAXIFS($F$2:$F4710,$C$2:$C4710,$C4711,$B$2:$B4710,$B4711,$A$2:$A4710,$A4711)=0,"",$E4711-_xlfn.MAXIFS($F$2:$F4710,$C$2:$C4710,$C4711,$B$2:$B4710,$B4711,$A$2:$A4710,$A4711)))&gt;0.25,"",IF(IF(_xlfn.MAXIFS($F$2:$F4710,$C$2:$C4710,$C4711,$B$2:$B4710,$B4711,$A$2:$A4710,$A4711)=0,"",$E4711-_xlfn.MAXIFS($F$2:$F4710,$C$2:$C4710,$C4711,$B$2:$B4710,$B4711,$A$2:$A4710,$A4711))&lt;0,0,IF(_xlfn.MAXIFS($F$2:$F4710,$C$2:$C4710,$C4711,$B$2:$B4710,$B4711,$A$2:$A4710,$A4711)=0,"",$E4711-_xlfn.MAXIFS($F$2:$F4710,$C$2:$C4710,$C4711,$B$2:$B4710,$B4711,$A$2:$A4710,$A4711))))</f>
        <v/>
      </c>
      <c r="K4711" s="6" t="str">
        <f t="shared" si="220"/>
        <v/>
      </c>
      <c r="L4711" s="6" t="str">
        <f t="shared" si="221"/>
        <v/>
      </c>
      <c r="M4711" s="6" t="str">
        <f t="shared" si="219"/>
        <v/>
      </c>
    </row>
    <row r="4712" spans="1:13" x14ac:dyDescent="0.25">
      <c r="A4712"/>
      <c r="B4712" s="1"/>
      <c r="C4712"/>
      <c r="D4712"/>
      <c r="E4712" s="76"/>
      <c r="F4712" s="76"/>
      <c r="G4712" s="2"/>
      <c r="H4712" s="77"/>
      <c r="J4712" s="79" t="str">
        <f>IF(IF(IF(_xlfn.MAXIFS($F$2:$F4711,$C$2:$C4711,$C4712,$B$2:$B4711,$B4712,$A$2:$A4711,$A4712)=0,"",$E4712-_xlfn.MAXIFS($F$2:$F4711,$C$2:$C4711,$C4712,$B$2:$B4711,$B4712,$A$2:$A4711,$A4712))&lt;0,0,IF(_xlfn.MAXIFS($F$2:$F4711,$C$2:$C4711,$C4712,$B$2:$B4711,$B4712,$A$2:$A4711,$A4712)=0,"",$E4712-_xlfn.MAXIFS($F$2:$F4711,$C$2:$C4711,$C4712,$B$2:$B4711,$B4712,$A$2:$A4711,$A4712)))&gt;0.25,"",IF(IF(_xlfn.MAXIFS($F$2:$F4711,$C$2:$C4711,$C4712,$B$2:$B4711,$B4712,$A$2:$A4711,$A4712)=0,"",$E4712-_xlfn.MAXIFS($F$2:$F4711,$C$2:$C4711,$C4712,$B$2:$B4711,$B4712,$A$2:$A4711,$A4712))&lt;0,0,IF(_xlfn.MAXIFS($F$2:$F4711,$C$2:$C4711,$C4712,$B$2:$B4711,$B4712,$A$2:$A4711,$A4712)=0,"",$E4712-_xlfn.MAXIFS($F$2:$F4711,$C$2:$C4711,$C4712,$B$2:$B4711,$B4712,$A$2:$A4711,$A4712))))</f>
        <v/>
      </c>
      <c r="K4712" s="6" t="str">
        <f t="shared" si="220"/>
        <v/>
      </c>
      <c r="L4712" s="6" t="str">
        <f t="shared" si="221"/>
        <v/>
      </c>
      <c r="M4712" s="6" t="str">
        <f t="shared" si="219"/>
        <v/>
      </c>
    </row>
    <row r="4713" spans="1:13" x14ac:dyDescent="0.25">
      <c r="A4713"/>
      <c r="B4713" s="1"/>
      <c r="C4713"/>
      <c r="D4713"/>
      <c r="E4713" s="76"/>
      <c r="F4713" s="76"/>
      <c r="G4713" s="2"/>
      <c r="H4713" s="77"/>
      <c r="J4713" s="79" t="str">
        <f>IF(IF(IF(_xlfn.MAXIFS($F$2:$F4712,$C$2:$C4712,$C4713,$B$2:$B4712,$B4713,$A$2:$A4712,$A4713)=0,"",$E4713-_xlfn.MAXIFS($F$2:$F4712,$C$2:$C4712,$C4713,$B$2:$B4712,$B4713,$A$2:$A4712,$A4713))&lt;0,0,IF(_xlfn.MAXIFS($F$2:$F4712,$C$2:$C4712,$C4713,$B$2:$B4712,$B4713,$A$2:$A4712,$A4713)=0,"",$E4713-_xlfn.MAXIFS($F$2:$F4712,$C$2:$C4712,$C4713,$B$2:$B4712,$B4713,$A$2:$A4712,$A4713)))&gt;0.25,"",IF(IF(_xlfn.MAXIFS($F$2:$F4712,$C$2:$C4712,$C4713,$B$2:$B4712,$B4713,$A$2:$A4712,$A4713)=0,"",$E4713-_xlfn.MAXIFS($F$2:$F4712,$C$2:$C4712,$C4713,$B$2:$B4712,$B4713,$A$2:$A4712,$A4713))&lt;0,0,IF(_xlfn.MAXIFS($F$2:$F4712,$C$2:$C4712,$C4713,$B$2:$B4712,$B4713,$A$2:$A4712,$A4713)=0,"",$E4713-_xlfn.MAXIFS($F$2:$F4712,$C$2:$C4712,$C4713,$B$2:$B4712,$B4713,$A$2:$A4712,$A4713))))</f>
        <v/>
      </c>
      <c r="K4713" s="6" t="str">
        <f t="shared" si="220"/>
        <v/>
      </c>
      <c r="L4713" s="6" t="str">
        <f t="shared" si="221"/>
        <v/>
      </c>
      <c r="M4713" s="6" t="str">
        <f t="shared" si="219"/>
        <v/>
      </c>
    </row>
    <row r="4714" spans="1:13" x14ac:dyDescent="0.25">
      <c r="A4714"/>
      <c r="B4714" s="1"/>
      <c r="C4714"/>
      <c r="D4714"/>
      <c r="E4714" s="76"/>
      <c r="F4714" s="76"/>
      <c r="G4714" s="2"/>
      <c r="H4714" s="77"/>
      <c r="J4714" s="79" t="str">
        <f>IF(IF(IF(_xlfn.MAXIFS($F$2:$F4713,$C$2:$C4713,$C4714,$B$2:$B4713,$B4714,$A$2:$A4713,$A4714)=0,"",$E4714-_xlfn.MAXIFS($F$2:$F4713,$C$2:$C4713,$C4714,$B$2:$B4713,$B4714,$A$2:$A4713,$A4714))&lt;0,0,IF(_xlfn.MAXIFS($F$2:$F4713,$C$2:$C4713,$C4714,$B$2:$B4713,$B4714,$A$2:$A4713,$A4714)=0,"",$E4714-_xlfn.MAXIFS($F$2:$F4713,$C$2:$C4713,$C4714,$B$2:$B4713,$B4714,$A$2:$A4713,$A4714)))&gt;0.25,"",IF(IF(_xlfn.MAXIFS($F$2:$F4713,$C$2:$C4713,$C4714,$B$2:$B4713,$B4714,$A$2:$A4713,$A4714)=0,"",$E4714-_xlfn.MAXIFS($F$2:$F4713,$C$2:$C4713,$C4714,$B$2:$B4713,$B4714,$A$2:$A4713,$A4714))&lt;0,0,IF(_xlfn.MAXIFS($F$2:$F4713,$C$2:$C4713,$C4714,$B$2:$B4713,$B4714,$A$2:$A4713,$A4714)=0,"",$E4714-_xlfn.MAXIFS($F$2:$F4713,$C$2:$C4713,$C4714,$B$2:$B4713,$B4714,$A$2:$A4713,$A4714))))</f>
        <v/>
      </c>
      <c r="K4714" s="6" t="str">
        <f t="shared" si="220"/>
        <v/>
      </c>
      <c r="L4714" s="6" t="str">
        <f t="shared" si="221"/>
        <v/>
      </c>
      <c r="M4714" s="6" t="str">
        <f t="shared" si="219"/>
        <v/>
      </c>
    </row>
    <row r="4715" spans="1:13" x14ac:dyDescent="0.25">
      <c r="A4715"/>
      <c r="B4715" s="1"/>
      <c r="C4715"/>
      <c r="D4715"/>
      <c r="E4715" s="76"/>
      <c r="F4715" s="76"/>
      <c r="G4715" s="2"/>
      <c r="H4715" s="77"/>
      <c r="J4715" s="79" t="str">
        <f>IF(IF(IF(_xlfn.MAXIFS($F$2:$F4714,$C$2:$C4714,$C4715,$B$2:$B4714,$B4715,$A$2:$A4714,$A4715)=0,"",$E4715-_xlfn.MAXIFS($F$2:$F4714,$C$2:$C4714,$C4715,$B$2:$B4714,$B4715,$A$2:$A4714,$A4715))&lt;0,0,IF(_xlfn.MAXIFS($F$2:$F4714,$C$2:$C4714,$C4715,$B$2:$B4714,$B4715,$A$2:$A4714,$A4715)=0,"",$E4715-_xlfn.MAXIFS($F$2:$F4714,$C$2:$C4714,$C4715,$B$2:$B4714,$B4715,$A$2:$A4714,$A4715)))&gt;0.25,"",IF(IF(_xlfn.MAXIFS($F$2:$F4714,$C$2:$C4714,$C4715,$B$2:$B4714,$B4715,$A$2:$A4714,$A4715)=0,"",$E4715-_xlfn.MAXIFS($F$2:$F4714,$C$2:$C4714,$C4715,$B$2:$B4714,$B4715,$A$2:$A4714,$A4715))&lt;0,0,IF(_xlfn.MAXIFS($F$2:$F4714,$C$2:$C4714,$C4715,$B$2:$B4714,$B4715,$A$2:$A4714,$A4715)=0,"",$E4715-_xlfn.MAXIFS($F$2:$F4714,$C$2:$C4714,$C4715,$B$2:$B4714,$B4715,$A$2:$A4714,$A4715))))</f>
        <v/>
      </c>
      <c r="K4715" s="6" t="str">
        <f t="shared" si="220"/>
        <v/>
      </c>
      <c r="L4715" s="6" t="str">
        <f t="shared" si="221"/>
        <v/>
      </c>
      <c r="M4715" s="6" t="str">
        <f t="shared" si="219"/>
        <v/>
      </c>
    </row>
    <row r="4716" spans="1:13" x14ac:dyDescent="0.25">
      <c r="A4716"/>
      <c r="B4716" s="1"/>
      <c r="C4716"/>
      <c r="D4716"/>
      <c r="E4716" s="76"/>
      <c r="F4716" s="76"/>
      <c r="G4716" s="2"/>
      <c r="H4716" s="77"/>
      <c r="J4716" s="79" t="str">
        <f>IF(IF(IF(_xlfn.MAXIFS($F$2:$F4715,$C$2:$C4715,$C4716,$B$2:$B4715,$B4716,$A$2:$A4715,$A4716)=0,"",$E4716-_xlfn.MAXIFS($F$2:$F4715,$C$2:$C4715,$C4716,$B$2:$B4715,$B4716,$A$2:$A4715,$A4716))&lt;0,0,IF(_xlfn.MAXIFS($F$2:$F4715,$C$2:$C4715,$C4716,$B$2:$B4715,$B4716,$A$2:$A4715,$A4716)=0,"",$E4716-_xlfn.MAXIFS($F$2:$F4715,$C$2:$C4715,$C4716,$B$2:$B4715,$B4716,$A$2:$A4715,$A4716)))&gt;0.25,"",IF(IF(_xlfn.MAXIFS($F$2:$F4715,$C$2:$C4715,$C4716,$B$2:$B4715,$B4716,$A$2:$A4715,$A4716)=0,"",$E4716-_xlfn.MAXIFS($F$2:$F4715,$C$2:$C4715,$C4716,$B$2:$B4715,$B4716,$A$2:$A4715,$A4716))&lt;0,0,IF(_xlfn.MAXIFS($F$2:$F4715,$C$2:$C4715,$C4716,$B$2:$B4715,$B4716,$A$2:$A4715,$A4716)=0,"",$E4716-_xlfn.MAXIFS($F$2:$F4715,$C$2:$C4715,$C4716,$B$2:$B4715,$B4716,$A$2:$A4715,$A4716))))</f>
        <v/>
      </c>
      <c r="K4716" s="6" t="str">
        <f t="shared" si="220"/>
        <v/>
      </c>
      <c r="L4716" s="6" t="str">
        <f t="shared" si="221"/>
        <v/>
      </c>
      <c r="M4716" s="6" t="str">
        <f t="shared" si="219"/>
        <v/>
      </c>
    </row>
    <row r="4717" spans="1:13" x14ac:dyDescent="0.25">
      <c r="A4717"/>
      <c r="B4717" s="1"/>
      <c r="C4717"/>
      <c r="D4717"/>
      <c r="E4717" s="76"/>
      <c r="F4717" s="76"/>
      <c r="G4717" s="2"/>
      <c r="H4717" s="77"/>
      <c r="J4717" s="79" t="str">
        <f>IF(IF(IF(_xlfn.MAXIFS($F$2:$F4716,$C$2:$C4716,$C4717,$B$2:$B4716,$B4717,$A$2:$A4716,$A4717)=0,"",$E4717-_xlfn.MAXIFS($F$2:$F4716,$C$2:$C4716,$C4717,$B$2:$B4716,$B4717,$A$2:$A4716,$A4717))&lt;0,0,IF(_xlfn.MAXIFS($F$2:$F4716,$C$2:$C4716,$C4717,$B$2:$B4716,$B4717,$A$2:$A4716,$A4717)=0,"",$E4717-_xlfn.MAXIFS($F$2:$F4716,$C$2:$C4716,$C4717,$B$2:$B4716,$B4717,$A$2:$A4716,$A4717)))&gt;0.25,"",IF(IF(_xlfn.MAXIFS($F$2:$F4716,$C$2:$C4716,$C4717,$B$2:$B4716,$B4717,$A$2:$A4716,$A4717)=0,"",$E4717-_xlfn.MAXIFS($F$2:$F4716,$C$2:$C4716,$C4717,$B$2:$B4716,$B4717,$A$2:$A4716,$A4717))&lt;0,0,IF(_xlfn.MAXIFS($F$2:$F4716,$C$2:$C4716,$C4717,$B$2:$B4716,$B4717,$A$2:$A4716,$A4717)=0,"",$E4717-_xlfn.MAXIFS($F$2:$F4716,$C$2:$C4716,$C4717,$B$2:$B4716,$B4717,$A$2:$A4716,$A4717))))</f>
        <v/>
      </c>
      <c r="K4717" s="6" t="str">
        <f t="shared" si="220"/>
        <v/>
      </c>
      <c r="L4717" s="6" t="str">
        <f t="shared" si="221"/>
        <v/>
      </c>
      <c r="M4717" s="6" t="str">
        <f t="shared" si="219"/>
        <v/>
      </c>
    </row>
    <row r="4718" spans="1:13" x14ac:dyDescent="0.25">
      <c r="A4718"/>
      <c r="B4718" s="1"/>
      <c r="C4718"/>
      <c r="D4718"/>
      <c r="E4718" s="76"/>
      <c r="F4718" s="76"/>
      <c r="G4718" s="2"/>
      <c r="H4718" s="77"/>
      <c r="J4718" s="79" t="str">
        <f>IF(IF(IF(_xlfn.MAXIFS($F$2:$F4717,$C$2:$C4717,$C4718,$B$2:$B4717,$B4718,$A$2:$A4717,$A4718)=0,"",$E4718-_xlfn.MAXIFS($F$2:$F4717,$C$2:$C4717,$C4718,$B$2:$B4717,$B4718,$A$2:$A4717,$A4718))&lt;0,0,IF(_xlfn.MAXIFS($F$2:$F4717,$C$2:$C4717,$C4718,$B$2:$B4717,$B4718,$A$2:$A4717,$A4718)=0,"",$E4718-_xlfn.MAXIFS($F$2:$F4717,$C$2:$C4717,$C4718,$B$2:$B4717,$B4718,$A$2:$A4717,$A4718)))&gt;0.25,"",IF(IF(_xlfn.MAXIFS($F$2:$F4717,$C$2:$C4717,$C4718,$B$2:$B4717,$B4718,$A$2:$A4717,$A4718)=0,"",$E4718-_xlfn.MAXIFS($F$2:$F4717,$C$2:$C4717,$C4718,$B$2:$B4717,$B4718,$A$2:$A4717,$A4718))&lt;0,0,IF(_xlfn.MAXIFS($F$2:$F4717,$C$2:$C4717,$C4718,$B$2:$B4717,$B4718,$A$2:$A4717,$A4718)=0,"",$E4718-_xlfn.MAXIFS($F$2:$F4717,$C$2:$C4717,$C4718,$B$2:$B4717,$B4718,$A$2:$A4717,$A4718))))</f>
        <v/>
      </c>
      <c r="K4718" s="6" t="str">
        <f t="shared" si="220"/>
        <v/>
      </c>
      <c r="L4718" s="6" t="str">
        <f t="shared" si="221"/>
        <v/>
      </c>
      <c r="M4718" s="6" t="str">
        <f t="shared" si="219"/>
        <v/>
      </c>
    </row>
    <row r="4719" spans="1:13" x14ac:dyDescent="0.25">
      <c r="A4719"/>
      <c r="B4719" s="1"/>
      <c r="C4719"/>
      <c r="D4719"/>
      <c r="E4719" s="76"/>
      <c r="F4719" s="76"/>
      <c r="G4719" s="2"/>
      <c r="H4719" s="77"/>
      <c r="J4719" s="79" t="str">
        <f>IF(IF(IF(_xlfn.MAXIFS($F$2:$F4718,$C$2:$C4718,$C4719,$B$2:$B4718,$B4719,$A$2:$A4718,$A4719)=0,"",$E4719-_xlfn.MAXIFS($F$2:$F4718,$C$2:$C4718,$C4719,$B$2:$B4718,$B4719,$A$2:$A4718,$A4719))&lt;0,0,IF(_xlfn.MAXIFS($F$2:$F4718,$C$2:$C4718,$C4719,$B$2:$B4718,$B4719,$A$2:$A4718,$A4719)=0,"",$E4719-_xlfn.MAXIFS($F$2:$F4718,$C$2:$C4718,$C4719,$B$2:$B4718,$B4719,$A$2:$A4718,$A4719)))&gt;0.25,"",IF(IF(_xlfn.MAXIFS($F$2:$F4718,$C$2:$C4718,$C4719,$B$2:$B4718,$B4719,$A$2:$A4718,$A4719)=0,"",$E4719-_xlfn.MAXIFS($F$2:$F4718,$C$2:$C4718,$C4719,$B$2:$B4718,$B4719,$A$2:$A4718,$A4719))&lt;0,0,IF(_xlfn.MAXIFS($F$2:$F4718,$C$2:$C4718,$C4719,$B$2:$B4718,$B4719,$A$2:$A4718,$A4719)=0,"",$E4719-_xlfn.MAXIFS($F$2:$F4718,$C$2:$C4718,$C4719,$B$2:$B4718,$B4719,$A$2:$A4718,$A4719))))</f>
        <v/>
      </c>
      <c r="K4719" s="6" t="str">
        <f t="shared" si="220"/>
        <v/>
      </c>
      <c r="L4719" s="6" t="str">
        <f t="shared" si="221"/>
        <v/>
      </c>
      <c r="M4719" s="6" t="str">
        <f t="shared" si="219"/>
        <v/>
      </c>
    </row>
    <row r="4720" spans="1:13" x14ac:dyDescent="0.25">
      <c r="A4720"/>
      <c r="B4720" s="1"/>
      <c r="C4720"/>
      <c r="D4720"/>
      <c r="E4720" s="76"/>
      <c r="F4720" s="76"/>
      <c r="G4720" s="2"/>
      <c r="H4720" s="77"/>
      <c r="J4720" s="79" t="str">
        <f>IF(IF(IF(_xlfn.MAXIFS($F$2:$F4719,$C$2:$C4719,$C4720,$B$2:$B4719,$B4720,$A$2:$A4719,$A4720)=0,"",$E4720-_xlfn.MAXIFS($F$2:$F4719,$C$2:$C4719,$C4720,$B$2:$B4719,$B4720,$A$2:$A4719,$A4720))&lt;0,0,IF(_xlfn.MAXIFS($F$2:$F4719,$C$2:$C4719,$C4720,$B$2:$B4719,$B4720,$A$2:$A4719,$A4720)=0,"",$E4720-_xlfn.MAXIFS($F$2:$F4719,$C$2:$C4719,$C4720,$B$2:$B4719,$B4720,$A$2:$A4719,$A4720)))&gt;0.25,"",IF(IF(_xlfn.MAXIFS($F$2:$F4719,$C$2:$C4719,$C4720,$B$2:$B4719,$B4720,$A$2:$A4719,$A4720)=0,"",$E4720-_xlfn.MAXIFS($F$2:$F4719,$C$2:$C4719,$C4720,$B$2:$B4719,$B4720,$A$2:$A4719,$A4720))&lt;0,0,IF(_xlfn.MAXIFS($F$2:$F4719,$C$2:$C4719,$C4720,$B$2:$B4719,$B4720,$A$2:$A4719,$A4720)=0,"",$E4720-_xlfn.MAXIFS($F$2:$F4719,$C$2:$C4719,$C4720,$B$2:$B4719,$B4720,$A$2:$A4719,$A4720))))</f>
        <v/>
      </c>
      <c r="K4720" s="6" t="str">
        <f t="shared" si="220"/>
        <v/>
      </c>
      <c r="L4720" s="6" t="str">
        <f t="shared" si="221"/>
        <v/>
      </c>
      <c r="M4720" s="6" t="str">
        <f t="shared" si="219"/>
        <v/>
      </c>
    </row>
    <row r="4721" spans="1:13" x14ac:dyDescent="0.25">
      <c r="A4721"/>
      <c r="B4721" s="1"/>
      <c r="C4721"/>
      <c r="D4721"/>
      <c r="E4721" s="76"/>
      <c r="F4721" s="76"/>
      <c r="G4721" s="2"/>
      <c r="H4721" s="77"/>
      <c r="J4721" s="79" t="str">
        <f>IF(IF(IF(_xlfn.MAXIFS($F$2:$F4720,$C$2:$C4720,$C4721,$B$2:$B4720,$B4721,$A$2:$A4720,$A4721)=0,"",$E4721-_xlfn.MAXIFS($F$2:$F4720,$C$2:$C4720,$C4721,$B$2:$B4720,$B4721,$A$2:$A4720,$A4721))&lt;0,0,IF(_xlfn.MAXIFS($F$2:$F4720,$C$2:$C4720,$C4721,$B$2:$B4720,$B4721,$A$2:$A4720,$A4721)=0,"",$E4721-_xlfn.MAXIFS($F$2:$F4720,$C$2:$C4720,$C4721,$B$2:$B4720,$B4721,$A$2:$A4720,$A4721)))&gt;0.25,"",IF(IF(_xlfn.MAXIFS($F$2:$F4720,$C$2:$C4720,$C4721,$B$2:$B4720,$B4721,$A$2:$A4720,$A4721)=0,"",$E4721-_xlfn.MAXIFS($F$2:$F4720,$C$2:$C4720,$C4721,$B$2:$B4720,$B4721,$A$2:$A4720,$A4721))&lt;0,0,IF(_xlfn.MAXIFS($F$2:$F4720,$C$2:$C4720,$C4721,$B$2:$B4720,$B4721,$A$2:$A4720,$A4721)=0,"",$E4721-_xlfn.MAXIFS($F$2:$F4720,$C$2:$C4720,$C4721,$B$2:$B4720,$B4721,$A$2:$A4720,$A4721))))</f>
        <v/>
      </c>
      <c r="K4721" s="6" t="str">
        <f t="shared" si="220"/>
        <v/>
      </c>
      <c r="L4721" s="6" t="str">
        <f t="shared" si="221"/>
        <v/>
      </c>
      <c r="M4721" s="6" t="str">
        <f t="shared" si="219"/>
        <v/>
      </c>
    </row>
    <row r="4722" spans="1:13" x14ac:dyDescent="0.25">
      <c r="A4722"/>
      <c r="B4722" s="1"/>
      <c r="C4722"/>
      <c r="D4722"/>
      <c r="E4722" s="76"/>
      <c r="F4722" s="76"/>
      <c r="G4722" s="2"/>
      <c r="H4722" s="77"/>
      <c r="J4722" s="79" t="str">
        <f>IF(IF(IF(_xlfn.MAXIFS($F$2:$F4721,$C$2:$C4721,$C4722,$B$2:$B4721,$B4722,$A$2:$A4721,$A4722)=0,"",$E4722-_xlfn.MAXIFS($F$2:$F4721,$C$2:$C4721,$C4722,$B$2:$B4721,$B4722,$A$2:$A4721,$A4722))&lt;0,0,IF(_xlfn.MAXIFS($F$2:$F4721,$C$2:$C4721,$C4722,$B$2:$B4721,$B4722,$A$2:$A4721,$A4722)=0,"",$E4722-_xlfn.MAXIFS($F$2:$F4721,$C$2:$C4721,$C4722,$B$2:$B4721,$B4722,$A$2:$A4721,$A4722)))&gt;0.25,"",IF(IF(_xlfn.MAXIFS($F$2:$F4721,$C$2:$C4721,$C4722,$B$2:$B4721,$B4722,$A$2:$A4721,$A4722)=0,"",$E4722-_xlfn.MAXIFS($F$2:$F4721,$C$2:$C4721,$C4722,$B$2:$B4721,$B4722,$A$2:$A4721,$A4722))&lt;0,0,IF(_xlfn.MAXIFS($F$2:$F4721,$C$2:$C4721,$C4722,$B$2:$B4721,$B4722,$A$2:$A4721,$A4722)=0,"",$E4722-_xlfn.MAXIFS($F$2:$F4721,$C$2:$C4721,$C4722,$B$2:$B4721,$B4722,$A$2:$A4721,$A4722))))</f>
        <v/>
      </c>
      <c r="K4722" s="6" t="str">
        <f t="shared" si="220"/>
        <v/>
      </c>
      <c r="L4722" s="6" t="str">
        <f t="shared" si="221"/>
        <v/>
      </c>
      <c r="M4722" s="6" t="str">
        <f t="shared" si="219"/>
        <v/>
      </c>
    </row>
    <row r="4723" spans="1:13" x14ac:dyDescent="0.25">
      <c r="A4723"/>
      <c r="B4723" s="1"/>
      <c r="C4723"/>
      <c r="D4723"/>
      <c r="E4723" s="76"/>
      <c r="F4723" s="76"/>
      <c r="G4723" s="2"/>
      <c r="H4723" s="77"/>
      <c r="J4723" s="79" t="str">
        <f>IF(IF(IF(_xlfn.MAXIFS($F$2:$F4722,$C$2:$C4722,$C4723,$B$2:$B4722,$B4723,$A$2:$A4722,$A4723)=0,"",$E4723-_xlfn.MAXIFS($F$2:$F4722,$C$2:$C4722,$C4723,$B$2:$B4722,$B4723,$A$2:$A4722,$A4723))&lt;0,0,IF(_xlfn.MAXIFS($F$2:$F4722,$C$2:$C4722,$C4723,$B$2:$B4722,$B4723,$A$2:$A4722,$A4723)=0,"",$E4723-_xlfn.MAXIFS($F$2:$F4722,$C$2:$C4722,$C4723,$B$2:$B4722,$B4723,$A$2:$A4722,$A4723)))&gt;0.25,"",IF(IF(_xlfn.MAXIFS($F$2:$F4722,$C$2:$C4722,$C4723,$B$2:$B4722,$B4723,$A$2:$A4722,$A4723)=0,"",$E4723-_xlfn.MAXIFS($F$2:$F4722,$C$2:$C4722,$C4723,$B$2:$B4722,$B4723,$A$2:$A4722,$A4723))&lt;0,0,IF(_xlfn.MAXIFS($F$2:$F4722,$C$2:$C4722,$C4723,$B$2:$B4722,$B4723,$A$2:$A4722,$A4723)=0,"",$E4723-_xlfn.MAXIFS($F$2:$F4722,$C$2:$C4722,$C4723,$B$2:$B4722,$B4723,$A$2:$A4722,$A4723))))</f>
        <v/>
      </c>
      <c r="K4723" s="6" t="str">
        <f t="shared" si="220"/>
        <v/>
      </c>
      <c r="L4723" s="6" t="str">
        <f t="shared" si="221"/>
        <v/>
      </c>
      <c r="M4723" s="6" t="str">
        <f t="shared" si="219"/>
        <v/>
      </c>
    </row>
    <row r="4724" spans="1:13" x14ac:dyDescent="0.25">
      <c r="A4724"/>
      <c r="B4724" s="1"/>
      <c r="C4724"/>
      <c r="D4724"/>
      <c r="E4724" s="76"/>
      <c r="F4724" s="76"/>
      <c r="G4724" s="2"/>
      <c r="H4724" s="77"/>
      <c r="J4724" s="79" t="str">
        <f>IF(IF(IF(_xlfn.MAXIFS($F$2:$F4723,$C$2:$C4723,$C4724,$B$2:$B4723,$B4724,$A$2:$A4723,$A4724)=0,"",$E4724-_xlfn.MAXIFS($F$2:$F4723,$C$2:$C4723,$C4724,$B$2:$B4723,$B4724,$A$2:$A4723,$A4724))&lt;0,0,IF(_xlfn.MAXIFS($F$2:$F4723,$C$2:$C4723,$C4724,$B$2:$B4723,$B4724,$A$2:$A4723,$A4724)=0,"",$E4724-_xlfn.MAXIFS($F$2:$F4723,$C$2:$C4723,$C4724,$B$2:$B4723,$B4724,$A$2:$A4723,$A4724)))&gt;0.25,"",IF(IF(_xlfn.MAXIFS($F$2:$F4723,$C$2:$C4723,$C4724,$B$2:$B4723,$B4724,$A$2:$A4723,$A4724)=0,"",$E4724-_xlfn.MAXIFS($F$2:$F4723,$C$2:$C4723,$C4724,$B$2:$B4723,$B4724,$A$2:$A4723,$A4724))&lt;0,0,IF(_xlfn.MAXIFS($F$2:$F4723,$C$2:$C4723,$C4724,$B$2:$B4723,$B4724,$A$2:$A4723,$A4724)=0,"",$E4724-_xlfn.MAXIFS($F$2:$F4723,$C$2:$C4723,$C4724,$B$2:$B4723,$B4724,$A$2:$A4723,$A4724))))</f>
        <v/>
      </c>
      <c r="K4724" s="6" t="str">
        <f t="shared" si="220"/>
        <v/>
      </c>
      <c r="L4724" s="6" t="str">
        <f t="shared" si="221"/>
        <v/>
      </c>
      <c r="M4724" s="6" t="str">
        <f t="shared" si="219"/>
        <v/>
      </c>
    </row>
    <row r="4725" spans="1:13" x14ac:dyDescent="0.25">
      <c r="A4725"/>
      <c r="B4725" s="1"/>
      <c r="C4725"/>
      <c r="D4725"/>
      <c r="E4725" s="76"/>
      <c r="F4725" s="76"/>
      <c r="G4725" s="2"/>
      <c r="H4725" s="77"/>
      <c r="J4725" s="79" t="str">
        <f>IF(IF(IF(_xlfn.MAXIFS($F$2:$F4724,$C$2:$C4724,$C4725,$B$2:$B4724,$B4725,$A$2:$A4724,$A4725)=0,"",$E4725-_xlfn.MAXIFS($F$2:$F4724,$C$2:$C4724,$C4725,$B$2:$B4724,$B4725,$A$2:$A4724,$A4725))&lt;0,0,IF(_xlfn.MAXIFS($F$2:$F4724,$C$2:$C4724,$C4725,$B$2:$B4724,$B4725,$A$2:$A4724,$A4725)=0,"",$E4725-_xlfn.MAXIFS($F$2:$F4724,$C$2:$C4724,$C4725,$B$2:$B4724,$B4725,$A$2:$A4724,$A4725)))&gt;0.25,"",IF(IF(_xlfn.MAXIFS($F$2:$F4724,$C$2:$C4724,$C4725,$B$2:$B4724,$B4725,$A$2:$A4724,$A4725)=0,"",$E4725-_xlfn.MAXIFS($F$2:$F4724,$C$2:$C4724,$C4725,$B$2:$B4724,$B4725,$A$2:$A4724,$A4725))&lt;0,0,IF(_xlfn.MAXIFS($F$2:$F4724,$C$2:$C4724,$C4725,$B$2:$B4724,$B4725,$A$2:$A4724,$A4725)=0,"",$E4725-_xlfn.MAXIFS($F$2:$F4724,$C$2:$C4724,$C4725,$B$2:$B4724,$B4725,$A$2:$A4724,$A4725))))</f>
        <v/>
      </c>
      <c r="K4725" s="6" t="str">
        <f t="shared" si="220"/>
        <v/>
      </c>
      <c r="L4725" s="6" t="str">
        <f t="shared" si="221"/>
        <v/>
      </c>
      <c r="M4725" s="6" t="str">
        <f t="shared" si="219"/>
        <v/>
      </c>
    </row>
    <row r="4726" spans="1:13" x14ac:dyDescent="0.25">
      <c r="A4726"/>
      <c r="B4726" s="1"/>
      <c r="C4726"/>
      <c r="D4726"/>
      <c r="E4726" s="76"/>
      <c r="F4726" s="76"/>
      <c r="G4726" s="2"/>
      <c r="H4726" s="77"/>
      <c r="J4726" s="79" t="str">
        <f>IF(IF(IF(_xlfn.MAXIFS($F$2:$F4725,$C$2:$C4725,$C4726,$B$2:$B4725,$B4726,$A$2:$A4725,$A4726)=0,"",$E4726-_xlfn.MAXIFS($F$2:$F4725,$C$2:$C4725,$C4726,$B$2:$B4725,$B4726,$A$2:$A4725,$A4726))&lt;0,0,IF(_xlfn.MAXIFS($F$2:$F4725,$C$2:$C4725,$C4726,$B$2:$B4725,$B4726,$A$2:$A4725,$A4726)=0,"",$E4726-_xlfn.MAXIFS($F$2:$F4725,$C$2:$C4725,$C4726,$B$2:$B4725,$B4726,$A$2:$A4725,$A4726)))&gt;0.25,"",IF(IF(_xlfn.MAXIFS($F$2:$F4725,$C$2:$C4725,$C4726,$B$2:$B4725,$B4726,$A$2:$A4725,$A4726)=0,"",$E4726-_xlfn.MAXIFS($F$2:$F4725,$C$2:$C4725,$C4726,$B$2:$B4725,$B4726,$A$2:$A4725,$A4726))&lt;0,0,IF(_xlfn.MAXIFS($F$2:$F4725,$C$2:$C4725,$C4726,$B$2:$B4725,$B4726,$A$2:$A4725,$A4726)=0,"",$E4726-_xlfn.MAXIFS($F$2:$F4725,$C$2:$C4725,$C4726,$B$2:$B4725,$B4726,$A$2:$A4725,$A4726))))</f>
        <v/>
      </c>
      <c r="K4726" s="6" t="str">
        <f t="shared" si="220"/>
        <v/>
      </c>
      <c r="L4726" s="6" t="str">
        <f t="shared" si="221"/>
        <v/>
      </c>
      <c r="M4726" s="6" t="str">
        <f t="shared" si="219"/>
        <v/>
      </c>
    </row>
    <row r="4727" spans="1:13" x14ac:dyDescent="0.25">
      <c r="A4727"/>
      <c r="B4727" s="1"/>
      <c r="C4727"/>
      <c r="D4727"/>
      <c r="E4727" s="76"/>
      <c r="F4727" s="76"/>
      <c r="G4727" s="2"/>
      <c r="H4727" s="77"/>
      <c r="J4727" s="79" t="str">
        <f>IF(IF(IF(_xlfn.MAXIFS($F$2:$F4726,$C$2:$C4726,$C4727,$B$2:$B4726,$B4727,$A$2:$A4726,$A4727)=0,"",$E4727-_xlfn.MAXIFS($F$2:$F4726,$C$2:$C4726,$C4727,$B$2:$B4726,$B4727,$A$2:$A4726,$A4727))&lt;0,0,IF(_xlfn.MAXIFS($F$2:$F4726,$C$2:$C4726,$C4727,$B$2:$B4726,$B4727,$A$2:$A4726,$A4727)=0,"",$E4727-_xlfn.MAXIFS($F$2:$F4726,$C$2:$C4726,$C4727,$B$2:$B4726,$B4727,$A$2:$A4726,$A4727)))&gt;0.25,"",IF(IF(_xlfn.MAXIFS($F$2:$F4726,$C$2:$C4726,$C4727,$B$2:$B4726,$B4727,$A$2:$A4726,$A4727)=0,"",$E4727-_xlfn.MAXIFS($F$2:$F4726,$C$2:$C4726,$C4727,$B$2:$B4726,$B4727,$A$2:$A4726,$A4727))&lt;0,0,IF(_xlfn.MAXIFS($F$2:$F4726,$C$2:$C4726,$C4727,$B$2:$B4726,$B4727,$A$2:$A4726,$A4727)=0,"",$E4727-_xlfn.MAXIFS($F$2:$F4726,$C$2:$C4726,$C4727,$B$2:$B4726,$B4727,$A$2:$A4726,$A4727))))</f>
        <v/>
      </c>
      <c r="K4727" s="6" t="str">
        <f t="shared" si="220"/>
        <v/>
      </c>
      <c r="L4727" s="6" t="str">
        <f t="shared" si="221"/>
        <v/>
      </c>
      <c r="M4727" s="6" t="str">
        <f t="shared" si="219"/>
        <v/>
      </c>
    </row>
    <row r="4728" spans="1:13" x14ac:dyDescent="0.25">
      <c r="A4728"/>
      <c r="B4728" s="1"/>
      <c r="C4728"/>
      <c r="D4728"/>
      <c r="E4728" s="76"/>
      <c r="F4728" s="76"/>
      <c r="G4728" s="2"/>
      <c r="H4728" s="77"/>
      <c r="J4728" s="79" t="str">
        <f>IF(IF(IF(_xlfn.MAXIFS($F$2:$F4727,$C$2:$C4727,$C4728,$B$2:$B4727,$B4728,$A$2:$A4727,$A4728)=0,"",$E4728-_xlfn.MAXIFS($F$2:$F4727,$C$2:$C4727,$C4728,$B$2:$B4727,$B4728,$A$2:$A4727,$A4728))&lt;0,0,IF(_xlfn.MAXIFS($F$2:$F4727,$C$2:$C4727,$C4728,$B$2:$B4727,$B4728,$A$2:$A4727,$A4728)=0,"",$E4728-_xlfn.MAXIFS($F$2:$F4727,$C$2:$C4727,$C4728,$B$2:$B4727,$B4728,$A$2:$A4727,$A4728)))&gt;0.25,"",IF(IF(_xlfn.MAXIFS($F$2:$F4727,$C$2:$C4727,$C4728,$B$2:$B4727,$B4728,$A$2:$A4727,$A4728)=0,"",$E4728-_xlfn.MAXIFS($F$2:$F4727,$C$2:$C4727,$C4728,$B$2:$B4727,$B4728,$A$2:$A4727,$A4728))&lt;0,0,IF(_xlfn.MAXIFS($F$2:$F4727,$C$2:$C4727,$C4728,$B$2:$B4727,$B4728,$A$2:$A4727,$A4728)=0,"",$E4728-_xlfn.MAXIFS($F$2:$F4727,$C$2:$C4727,$C4728,$B$2:$B4727,$B4728,$A$2:$A4727,$A4728))))</f>
        <v/>
      </c>
      <c r="K4728" s="6" t="str">
        <f t="shared" si="220"/>
        <v/>
      </c>
      <c r="L4728" s="6" t="str">
        <f t="shared" si="221"/>
        <v/>
      </c>
      <c r="M4728" s="6" t="str">
        <f t="shared" si="219"/>
        <v/>
      </c>
    </row>
    <row r="4729" spans="1:13" x14ac:dyDescent="0.25">
      <c r="A4729"/>
      <c r="B4729" s="1"/>
      <c r="C4729"/>
      <c r="D4729"/>
      <c r="E4729" s="76"/>
      <c r="F4729" s="76"/>
      <c r="G4729" s="2"/>
      <c r="H4729" s="77"/>
      <c r="J4729" s="79" t="str">
        <f>IF(IF(IF(_xlfn.MAXIFS($F$2:$F4728,$C$2:$C4728,$C4729,$B$2:$B4728,$B4729,$A$2:$A4728,$A4729)=0,"",$E4729-_xlfn.MAXIFS($F$2:$F4728,$C$2:$C4728,$C4729,$B$2:$B4728,$B4729,$A$2:$A4728,$A4729))&lt;0,0,IF(_xlfn.MAXIFS($F$2:$F4728,$C$2:$C4728,$C4729,$B$2:$B4728,$B4729,$A$2:$A4728,$A4729)=0,"",$E4729-_xlfn.MAXIFS($F$2:$F4728,$C$2:$C4728,$C4729,$B$2:$B4728,$B4729,$A$2:$A4728,$A4729)))&gt;0.25,"",IF(IF(_xlfn.MAXIFS($F$2:$F4728,$C$2:$C4728,$C4729,$B$2:$B4728,$B4729,$A$2:$A4728,$A4729)=0,"",$E4729-_xlfn.MAXIFS($F$2:$F4728,$C$2:$C4728,$C4729,$B$2:$B4728,$B4729,$A$2:$A4728,$A4729))&lt;0,0,IF(_xlfn.MAXIFS($F$2:$F4728,$C$2:$C4728,$C4729,$B$2:$B4728,$B4729,$A$2:$A4728,$A4729)=0,"",$E4729-_xlfn.MAXIFS($F$2:$F4728,$C$2:$C4728,$C4729,$B$2:$B4728,$B4729,$A$2:$A4728,$A4729))))</f>
        <v/>
      </c>
      <c r="K4729" s="6" t="str">
        <f t="shared" si="220"/>
        <v/>
      </c>
      <c r="L4729" s="6" t="str">
        <f t="shared" si="221"/>
        <v/>
      </c>
      <c r="M4729" s="6" t="str">
        <f t="shared" si="219"/>
        <v/>
      </c>
    </row>
    <row r="4730" spans="1:13" x14ac:dyDescent="0.25">
      <c r="A4730"/>
      <c r="B4730" s="1"/>
      <c r="C4730"/>
      <c r="D4730"/>
      <c r="E4730" s="76"/>
      <c r="F4730" s="76"/>
      <c r="G4730" s="2"/>
      <c r="H4730" s="77"/>
      <c r="J4730" s="79" t="str">
        <f>IF(IF(IF(_xlfn.MAXIFS($F$2:$F4729,$C$2:$C4729,$C4730,$B$2:$B4729,$B4730,$A$2:$A4729,$A4730)=0,"",$E4730-_xlfn.MAXIFS($F$2:$F4729,$C$2:$C4729,$C4730,$B$2:$B4729,$B4730,$A$2:$A4729,$A4730))&lt;0,0,IF(_xlfn.MAXIFS($F$2:$F4729,$C$2:$C4729,$C4730,$B$2:$B4729,$B4730,$A$2:$A4729,$A4730)=0,"",$E4730-_xlfn.MAXIFS($F$2:$F4729,$C$2:$C4729,$C4730,$B$2:$B4729,$B4730,$A$2:$A4729,$A4730)))&gt;0.25,"",IF(IF(_xlfn.MAXIFS($F$2:$F4729,$C$2:$C4729,$C4730,$B$2:$B4729,$B4730,$A$2:$A4729,$A4730)=0,"",$E4730-_xlfn.MAXIFS($F$2:$F4729,$C$2:$C4729,$C4730,$B$2:$B4729,$B4730,$A$2:$A4729,$A4730))&lt;0,0,IF(_xlfn.MAXIFS($F$2:$F4729,$C$2:$C4729,$C4730,$B$2:$B4729,$B4730,$A$2:$A4729,$A4730)=0,"",$E4730-_xlfn.MAXIFS($F$2:$F4729,$C$2:$C4729,$C4730,$B$2:$B4729,$B4730,$A$2:$A4729,$A4730))))</f>
        <v/>
      </c>
      <c r="K4730" s="6" t="str">
        <f t="shared" si="220"/>
        <v/>
      </c>
      <c r="L4730" s="6" t="str">
        <f t="shared" si="221"/>
        <v/>
      </c>
      <c r="M4730" s="6" t="str">
        <f t="shared" si="219"/>
        <v/>
      </c>
    </row>
    <row r="4731" spans="1:13" x14ac:dyDescent="0.25">
      <c r="A4731"/>
      <c r="B4731" s="1"/>
      <c r="C4731"/>
      <c r="D4731"/>
      <c r="E4731" s="76"/>
      <c r="F4731" s="76"/>
      <c r="G4731" s="2"/>
      <c r="H4731" s="77"/>
      <c r="J4731" s="79" t="str">
        <f>IF(IF(IF(_xlfn.MAXIFS($F$2:$F4730,$C$2:$C4730,$C4731,$B$2:$B4730,$B4731,$A$2:$A4730,$A4731)=0,"",$E4731-_xlfn.MAXIFS($F$2:$F4730,$C$2:$C4730,$C4731,$B$2:$B4730,$B4731,$A$2:$A4730,$A4731))&lt;0,0,IF(_xlfn.MAXIFS($F$2:$F4730,$C$2:$C4730,$C4731,$B$2:$B4730,$B4731,$A$2:$A4730,$A4731)=0,"",$E4731-_xlfn.MAXIFS($F$2:$F4730,$C$2:$C4730,$C4731,$B$2:$B4730,$B4731,$A$2:$A4730,$A4731)))&gt;0.25,"",IF(IF(_xlfn.MAXIFS($F$2:$F4730,$C$2:$C4730,$C4731,$B$2:$B4730,$B4731,$A$2:$A4730,$A4731)=0,"",$E4731-_xlfn.MAXIFS($F$2:$F4730,$C$2:$C4730,$C4731,$B$2:$B4730,$B4731,$A$2:$A4730,$A4731))&lt;0,0,IF(_xlfn.MAXIFS($F$2:$F4730,$C$2:$C4730,$C4731,$B$2:$B4730,$B4731,$A$2:$A4730,$A4731)=0,"",$E4731-_xlfn.MAXIFS($F$2:$F4730,$C$2:$C4730,$C4731,$B$2:$B4730,$B4731,$A$2:$A4730,$A4731))))</f>
        <v/>
      </c>
      <c r="K4731" s="6" t="str">
        <f t="shared" si="220"/>
        <v/>
      </c>
      <c r="L4731" s="6" t="str">
        <f t="shared" si="221"/>
        <v/>
      </c>
      <c r="M4731" s="6" t="str">
        <f t="shared" si="219"/>
        <v/>
      </c>
    </row>
    <row r="4732" spans="1:13" x14ac:dyDescent="0.25">
      <c r="A4732"/>
      <c r="B4732" s="1"/>
      <c r="C4732"/>
      <c r="D4732"/>
      <c r="E4732" s="76"/>
      <c r="F4732" s="76"/>
      <c r="G4732" s="2"/>
      <c r="H4732" s="77"/>
      <c r="J4732" s="79" t="str">
        <f>IF(IF(IF(_xlfn.MAXIFS($F$2:$F4731,$C$2:$C4731,$C4732,$B$2:$B4731,$B4732,$A$2:$A4731,$A4732)=0,"",$E4732-_xlfn.MAXIFS($F$2:$F4731,$C$2:$C4731,$C4732,$B$2:$B4731,$B4732,$A$2:$A4731,$A4732))&lt;0,0,IF(_xlfn.MAXIFS($F$2:$F4731,$C$2:$C4731,$C4732,$B$2:$B4731,$B4732,$A$2:$A4731,$A4732)=0,"",$E4732-_xlfn.MAXIFS($F$2:$F4731,$C$2:$C4731,$C4732,$B$2:$B4731,$B4732,$A$2:$A4731,$A4732)))&gt;0.25,"",IF(IF(_xlfn.MAXIFS($F$2:$F4731,$C$2:$C4731,$C4732,$B$2:$B4731,$B4732,$A$2:$A4731,$A4732)=0,"",$E4732-_xlfn.MAXIFS($F$2:$F4731,$C$2:$C4731,$C4732,$B$2:$B4731,$B4732,$A$2:$A4731,$A4732))&lt;0,0,IF(_xlfn.MAXIFS($F$2:$F4731,$C$2:$C4731,$C4732,$B$2:$B4731,$B4732,$A$2:$A4731,$A4732)=0,"",$E4732-_xlfn.MAXIFS($F$2:$F4731,$C$2:$C4731,$C4732,$B$2:$B4731,$B4732,$A$2:$A4731,$A4732))))</f>
        <v/>
      </c>
      <c r="K4732" s="6" t="str">
        <f t="shared" si="220"/>
        <v/>
      </c>
      <c r="L4732" s="6" t="str">
        <f t="shared" si="221"/>
        <v/>
      </c>
      <c r="M4732" s="6" t="str">
        <f t="shared" si="219"/>
        <v/>
      </c>
    </row>
    <row r="4733" spans="1:13" x14ac:dyDescent="0.25">
      <c r="A4733"/>
      <c r="B4733" s="1"/>
      <c r="C4733"/>
      <c r="D4733"/>
      <c r="E4733" s="76"/>
      <c r="F4733" s="76"/>
      <c r="G4733" s="2"/>
      <c r="H4733" s="77"/>
      <c r="J4733" s="79" t="str">
        <f>IF(IF(IF(_xlfn.MAXIFS($F$2:$F4732,$C$2:$C4732,$C4733,$B$2:$B4732,$B4733,$A$2:$A4732,$A4733)=0,"",$E4733-_xlfn.MAXIFS($F$2:$F4732,$C$2:$C4732,$C4733,$B$2:$B4732,$B4733,$A$2:$A4732,$A4733))&lt;0,0,IF(_xlfn.MAXIFS($F$2:$F4732,$C$2:$C4732,$C4733,$B$2:$B4732,$B4733,$A$2:$A4732,$A4733)=0,"",$E4733-_xlfn.MAXIFS($F$2:$F4732,$C$2:$C4732,$C4733,$B$2:$B4732,$B4733,$A$2:$A4732,$A4733)))&gt;0.25,"",IF(IF(_xlfn.MAXIFS($F$2:$F4732,$C$2:$C4732,$C4733,$B$2:$B4732,$B4733,$A$2:$A4732,$A4733)=0,"",$E4733-_xlfn.MAXIFS($F$2:$F4732,$C$2:$C4732,$C4733,$B$2:$B4732,$B4733,$A$2:$A4732,$A4733))&lt;0,0,IF(_xlfn.MAXIFS($F$2:$F4732,$C$2:$C4732,$C4733,$B$2:$B4732,$B4733,$A$2:$A4732,$A4733)=0,"",$E4733-_xlfn.MAXIFS($F$2:$F4732,$C$2:$C4732,$C4733,$B$2:$B4732,$B4733,$A$2:$A4732,$A4733))))</f>
        <v/>
      </c>
      <c r="K4733" s="6" t="str">
        <f t="shared" si="220"/>
        <v/>
      </c>
      <c r="L4733" s="6" t="str">
        <f t="shared" si="221"/>
        <v/>
      </c>
      <c r="M4733" s="6" t="str">
        <f t="shared" si="219"/>
        <v/>
      </c>
    </row>
    <row r="4734" spans="1:13" x14ac:dyDescent="0.25">
      <c r="A4734"/>
      <c r="B4734" s="1"/>
      <c r="C4734"/>
      <c r="D4734"/>
      <c r="E4734" s="76"/>
      <c r="F4734" s="76"/>
      <c r="G4734" s="2"/>
      <c r="H4734" s="77"/>
      <c r="J4734" s="79" t="str">
        <f>IF(IF(IF(_xlfn.MAXIFS($F$2:$F4733,$C$2:$C4733,$C4734,$B$2:$B4733,$B4734,$A$2:$A4733,$A4734)=0,"",$E4734-_xlfn.MAXIFS($F$2:$F4733,$C$2:$C4733,$C4734,$B$2:$B4733,$B4734,$A$2:$A4733,$A4734))&lt;0,0,IF(_xlfn.MAXIFS($F$2:$F4733,$C$2:$C4733,$C4734,$B$2:$B4733,$B4734,$A$2:$A4733,$A4734)=0,"",$E4734-_xlfn.MAXIFS($F$2:$F4733,$C$2:$C4733,$C4734,$B$2:$B4733,$B4734,$A$2:$A4733,$A4734)))&gt;0.25,"",IF(IF(_xlfn.MAXIFS($F$2:$F4733,$C$2:$C4733,$C4734,$B$2:$B4733,$B4734,$A$2:$A4733,$A4734)=0,"",$E4734-_xlfn.MAXIFS($F$2:$F4733,$C$2:$C4733,$C4734,$B$2:$B4733,$B4734,$A$2:$A4733,$A4734))&lt;0,0,IF(_xlfn.MAXIFS($F$2:$F4733,$C$2:$C4733,$C4734,$B$2:$B4733,$B4734,$A$2:$A4733,$A4734)=0,"",$E4734-_xlfn.MAXIFS($F$2:$F4733,$C$2:$C4733,$C4734,$B$2:$B4733,$B4734,$A$2:$A4733,$A4734))))</f>
        <v/>
      </c>
      <c r="K4734" s="6" t="str">
        <f t="shared" si="220"/>
        <v/>
      </c>
      <c r="L4734" s="6" t="str">
        <f t="shared" si="221"/>
        <v/>
      </c>
      <c r="M4734" s="6" t="str">
        <f t="shared" si="219"/>
        <v/>
      </c>
    </row>
    <row r="4735" spans="1:13" x14ac:dyDescent="0.25">
      <c r="A4735"/>
      <c r="B4735" s="1"/>
      <c r="C4735"/>
      <c r="D4735"/>
      <c r="E4735" s="76"/>
      <c r="F4735" s="76"/>
      <c r="G4735" s="2"/>
      <c r="H4735" s="77"/>
      <c r="J4735" s="79" t="str">
        <f>IF(IF(IF(_xlfn.MAXIFS($F$2:$F4734,$C$2:$C4734,$C4735,$B$2:$B4734,$B4735,$A$2:$A4734,$A4735)=0,"",$E4735-_xlfn.MAXIFS($F$2:$F4734,$C$2:$C4734,$C4735,$B$2:$B4734,$B4735,$A$2:$A4734,$A4735))&lt;0,0,IF(_xlfn.MAXIFS($F$2:$F4734,$C$2:$C4734,$C4735,$B$2:$B4734,$B4735,$A$2:$A4734,$A4735)=0,"",$E4735-_xlfn.MAXIFS($F$2:$F4734,$C$2:$C4734,$C4735,$B$2:$B4734,$B4735,$A$2:$A4734,$A4735)))&gt;0.25,"",IF(IF(_xlfn.MAXIFS($F$2:$F4734,$C$2:$C4734,$C4735,$B$2:$B4734,$B4735,$A$2:$A4734,$A4735)=0,"",$E4735-_xlfn.MAXIFS($F$2:$F4734,$C$2:$C4734,$C4735,$B$2:$B4734,$B4735,$A$2:$A4734,$A4735))&lt;0,0,IF(_xlfn.MAXIFS($F$2:$F4734,$C$2:$C4734,$C4735,$B$2:$B4734,$B4735,$A$2:$A4734,$A4735)=0,"",$E4735-_xlfn.MAXIFS($F$2:$F4734,$C$2:$C4734,$C4735,$B$2:$B4734,$B4735,$A$2:$A4734,$A4735))))</f>
        <v/>
      </c>
      <c r="K4735" s="6" t="str">
        <f t="shared" si="220"/>
        <v/>
      </c>
      <c r="L4735" s="6" t="str">
        <f t="shared" si="221"/>
        <v/>
      </c>
      <c r="M4735" s="6" t="str">
        <f t="shared" si="219"/>
        <v/>
      </c>
    </row>
    <row r="4736" spans="1:13" x14ac:dyDescent="0.25">
      <c r="A4736"/>
      <c r="B4736" s="1"/>
      <c r="C4736"/>
      <c r="D4736"/>
      <c r="E4736" s="76"/>
      <c r="F4736" s="76"/>
      <c r="G4736" s="2"/>
      <c r="H4736" s="77"/>
      <c r="J4736" s="79" t="str">
        <f>IF(IF(IF(_xlfn.MAXIFS($F$2:$F4735,$C$2:$C4735,$C4736,$B$2:$B4735,$B4736,$A$2:$A4735,$A4736)=0,"",$E4736-_xlfn.MAXIFS($F$2:$F4735,$C$2:$C4735,$C4736,$B$2:$B4735,$B4736,$A$2:$A4735,$A4736))&lt;0,0,IF(_xlfn.MAXIFS($F$2:$F4735,$C$2:$C4735,$C4736,$B$2:$B4735,$B4736,$A$2:$A4735,$A4736)=0,"",$E4736-_xlfn.MAXIFS($F$2:$F4735,$C$2:$C4735,$C4736,$B$2:$B4735,$B4736,$A$2:$A4735,$A4736)))&gt;0.25,"",IF(IF(_xlfn.MAXIFS($F$2:$F4735,$C$2:$C4735,$C4736,$B$2:$B4735,$B4736,$A$2:$A4735,$A4736)=0,"",$E4736-_xlfn.MAXIFS($F$2:$F4735,$C$2:$C4735,$C4736,$B$2:$B4735,$B4736,$A$2:$A4735,$A4736))&lt;0,0,IF(_xlfn.MAXIFS($F$2:$F4735,$C$2:$C4735,$C4736,$B$2:$B4735,$B4736,$A$2:$A4735,$A4736)=0,"",$E4736-_xlfn.MAXIFS($F$2:$F4735,$C$2:$C4735,$C4736,$B$2:$B4735,$B4736,$A$2:$A4735,$A4736))))</f>
        <v/>
      </c>
      <c r="K4736" s="6" t="str">
        <f t="shared" si="220"/>
        <v/>
      </c>
      <c r="L4736" s="6" t="str">
        <f t="shared" si="221"/>
        <v/>
      </c>
      <c r="M4736" s="6" t="str">
        <f t="shared" si="219"/>
        <v/>
      </c>
    </row>
    <row r="4737" spans="1:13" x14ac:dyDescent="0.25">
      <c r="A4737"/>
      <c r="B4737" s="1"/>
      <c r="C4737"/>
      <c r="D4737"/>
      <c r="E4737" s="76"/>
      <c r="F4737" s="76"/>
      <c r="G4737" s="2"/>
      <c r="H4737" s="77"/>
      <c r="J4737" s="79" t="str">
        <f>IF(IF(IF(_xlfn.MAXIFS($F$2:$F4736,$C$2:$C4736,$C4737,$B$2:$B4736,$B4737,$A$2:$A4736,$A4737)=0,"",$E4737-_xlfn.MAXIFS($F$2:$F4736,$C$2:$C4736,$C4737,$B$2:$B4736,$B4737,$A$2:$A4736,$A4737))&lt;0,0,IF(_xlfn.MAXIFS($F$2:$F4736,$C$2:$C4736,$C4737,$B$2:$B4736,$B4737,$A$2:$A4736,$A4737)=0,"",$E4737-_xlfn.MAXIFS($F$2:$F4736,$C$2:$C4736,$C4737,$B$2:$B4736,$B4737,$A$2:$A4736,$A4737)))&gt;0.25,"",IF(IF(_xlfn.MAXIFS($F$2:$F4736,$C$2:$C4736,$C4737,$B$2:$B4736,$B4737,$A$2:$A4736,$A4737)=0,"",$E4737-_xlfn.MAXIFS($F$2:$F4736,$C$2:$C4736,$C4737,$B$2:$B4736,$B4737,$A$2:$A4736,$A4737))&lt;0,0,IF(_xlfn.MAXIFS($F$2:$F4736,$C$2:$C4736,$C4737,$B$2:$B4736,$B4737,$A$2:$A4736,$A4737)=0,"",$E4737-_xlfn.MAXIFS($F$2:$F4736,$C$2:$C4736,$C4737,$B$2:$B4736,$B4737,$A$2:$A4736,$A4737))))</f>
        <v/>
      </c>
      <c r="K4737" s="6" t="str">
        <f t="shared" si="220"/>
        <v/>
      </c>
      <c r="L4737" s="6" t="str">
        <f t="shared" si="221"/>
        <v/>
      </c>
      <c r="M4737" s="6" t="str">
        <f t="shared" si="219"/>
        <v/>
      </c>
    </row>
    <row r="4738" spans="1:13" x14ac:dyDescent="0.25">
      <c r="A4738"/>
      <c r="B4738" s="1"/>
      <c r="C4738"/>
      <c r="D4738"/>
      <c r="E4738" s="76"/>
      <c r="F4738" s="76"/>
      <c r="G4738" s="2"/>
      <c r="H4738" s="77"/>
      <c r="J4738" s="79" t="str">
        <f>IF(IF(IF(_xlfn.MAXIFS($F$2:$F4737,$C$2:$C4737,$C4738,$B$2:$B4737,$B4738,$A$2:$A4737,$A4738)=0,"",$E4738-_xlfn.MAXIFS($F$2:$F4737,$C$2:$C4737,$C4738,$B$2:$B4737,$B4738,$A$2:$A4737,$A4738))&lt;0,0,IF(_xlfn.MAXIFS($F$2:$F4737,$C$2:$C4737,$C4738,$B$2:$B4737,$B4738,$A$2:$A4737,$A4738)=0,"",$E4738-_xlfn.MAXIFS($F$2:$F4737,$C$2:$C4737,$C4738,$B$2:$B4737,$B4738,$A$2:$A4737,$A4738)))&gt;0.25,"",IF(IF(_xlfn.MAXIFS($F$2:$F4737,$C$2:$C4737,$C4738,$B$2:$B4737,$B4738,$A$2:$A4737,$A4738)=0,"",$E4738-_xlfn.MAXIFS($F$2:$F4737,$C$2:$C4737,$C4738,$B$2:$B4737,$B4738,$A$2:$A4737,$A4738))&lt;0,0,IF(_xlfn.MAXIFS($F$2:$F4737,$C$2:$C4737,$C4738,$B$2:$B4737,$B4738,$A$2:$A4737,$A4738)=0,"",$E4738-_xlfn.MAXIFS($F$2:$F4737,$C$2:$C4737,$C4738,$B$2:$B4737,$B4738,$A$2:$A4737,$A4738))))</f>
        <v/>
      </c>
      <c r="K4738" s="6" t="str">
        <f t="shared" si="220"/>
        <v/>
      </c>
      <c r="L4738" s="6" t="str">
        <f t="shared" si="221"/>
        <v/>
      </c>
      <c r="M4738" s="6" t="str">
        <f t="shared" ref="M4738:M4801" si="222">IF($A4738="","",IF(AND($K4738&gt;=10,$K4738&lt;=13),"Y",IF(AND($K4738=14,$L4738="EARLY"),"Y","N")))</f>
        <v/>
      </c>
    </row>
    <row r="4739" spans="1:13" x14ac:dyDescent="0.25">
      <c r="A4739"/>
      <c r="B4739" s="1"/>
      <c r="C4739"/>
      <c r="D4739"/>
      <c r="E4739" s="76"/>
      <c r="F4739" s="76"/>
      <c r="G4739" s="2"/>
      <c r="H4739" s="77"/>
      <c r="J4739" s="79" t="str">
        <f>IF(IF(IF(_xlfn.MAXIFS($F$2:$F4738,$C$2:$C4738,$C4739,$B$2:$B4738,$B4739,$A$2:$A4738,$A4739)=0,"",$E4739-_xlfn.MAXIFS($F$2:$F4738,$C$2:$C4738,$C4739,$B$2:$B4738,$B4739,$A$2:$A4738,$A4739))&lt;0,0,IF(_xlfn.MAXIFS($F$2:$F4738,$C$2:$C4738,$C4739,$B$2:$B4738,$B4739,$A$2:$A4738,$A4739)=0,"",$E4739-_xlfn.MAXIFS($F$2:$F4738,$C$2:$C4738,$C4739,$B$2:$B4738,$B4739,$A$2:$A4738,$A4739)))&gt;0.25,"",IF(IF(_xlfn.MAXIFS($F$2:$F4738,$C$2:$C4738,$C4739,$B$2:$B4738,$B4739,$A$2:$A4738,$A4739)=0,"",$E4739-_xlfn.MAXIFS($F$2:$F4738,$C$2:$C4738,$C4739,$B$2:$B4738,$B4739,$A$2:$A4738,$A4739))&lt;0,0,IF(_xlfn.MAXIFS($F$2:$F4738,$C$2:$C4738,$C4739,$B$2:$B4738,$B4739,$A$2:$A4738,$A4739)=0,"",$E4739-_xlfn.MAXIFS($F$2:$F4738,$C$2:$C4738,$C4739,$B$2:$B4738,$B4739,$A$2:$A4738,$A4739))))</f>
        <v/>
      </c>
      <c r="K4739" s="6" t="str">
        <f t="shared" ref="K4739:K4802" si="223">IF($J4739="","",IF(HOUR($E4739)&gt;19,19,IF(HOUR($E4739)&lt;5,5,HOUR($E4739))))</f>
        <v/>
      </c>
      <c r="L4739" s="6" t="str">
        <f t="shared" ref="L4739:L4802" si="224">IF($J4739="","",IF(MINUTE($E4739)&lt;30,"EARLY","LATE"))</f>
        <v/>
      </c>
      <c r="M4739" s="6" t="str">
        <f t="shared" si="222"/>
        <v/>
      </c>
    </row>
    <row r="4740" spans="1:13" x14ac:dyDescent="0.25">
      <c r="A4740"/>
      <c r="B4740" s="1"/>
      <c r="C4740"/>
      <c r="D4740"/>
      <c r="E4740" s="76"/>
      <c r="F4740" s="76"/>
      <c r="G4740" s="2"/>
      <c r="H4740" s="77"/>
      <c r="J4740" s="79" t="str">
        <f>IF(IF(IF(_xlfn.MAXIFS($F$2:$F4739,$C$2:$C4739,$C4740,$B$2:$B4739,$B4740,$A$2:$A4739,$A4740)=0,"",$E4740-_xlfn.MAXIFS($F$2:$F4739,$C$2:$C4739,$C4740,$B$2:$B4739,$B4740,$A$2:$A4739,$A4740))&lt;0,0,IF(_xlfn.MAXIFS($F$2:$F4739,$C$2:$C4739,$C4740,$B$2:$B4739,$B4740,$A$2:$A4739,$A4740)=0,"",$E4740-_xlfn.MAXIFS($F$2:$F4739,$C$2:$C4739,$C4740,$B$2:$B4739,$B4740,$A$2:$A4739,$A4740)))&gt;0.25,"",IF(IF(_xlfn.MAXIFS($F$2:$F4739,$C$2:$C4739,$C4740,$B$2:$B4739,$B4740,$A$2:$A4739,$A4740)=0,"",$E4740-_xlfn.MAXIFS($F$2:$F4739,$C$2:$C4739,$C4740,$B$2:$B4739,$B4740,$A$2:$A4739,$A4740))&lt;0,0,IF(_xlfn.MAXIFS($F$2:$F4739,$C$2:$C4739,$C4740,$B$2:$B4739,$B4740,$A$2:$A4739,$A4740)=0,"",$E4740-_xlfn.MAXIFS($F$2:$F4739,$C$2:$C4739,$C4740,$B$2:$B4739,$B4740,$A$2:$A4739,$A4740))))</f>
        <v/>
      </c>
      <c r="K4740" s="6" t="str">
        <f t="shared" si="223"/>
        <v/>
      </c>
      <c r="L4740" s="6" t="str">
        <f t="shared" si="224"/>
        <v/>
      </c>
      <c r="M4740" s="6" t="str">
        <f t="shared" si="222"/>
        <v/>
      </c>
    </row>
    <row r="4741" spans="1:13" x14ac:dyDescent="0.25">
      <c r="A4741"/>
      <c r="B4741" s="1"/>
      <c r="C4741"/>
      <c r="D4741"/>
      <c r="E4741" s="76"/>
      <c r="F4741" s="76"/>
      <c r="G4741" s="2"/>
      <c r="H4741" s="77"/>
      <c r="J4741" s="79" t="str">
        <f>IF(IF(IF(_xlfn.MAXIFS($F$2:$F4740,$C$2:$C4740,$C4741,$B$2:$B4740,$B4741,$A$2:$A4740,$A4741)=0,"",$E4741-_xlfn.MAXIFS($F$2:$F4740,$C$2:$C4740,$C4741,$B$2:$B4740,$B4741,$A$2:$A4740,$A4741))&lt;0,0,IF(_xlfn.MAXIFS($F$2:$F4740,$C$2:$C4740,$C4741,$B$2:$B4740,$B4741,$A$2:$A4740,$A4741)=0,"",$E4741-_xlfn.MAXIFS($F$2:$F4740,$C$2:$C4740,$C4741,$B$2:$B4740,$B4741,$A$2:$A4740,$A4741)))&gt;0.25,"",IF(IF(_xlfn.MAXIFS($F$2:$F4740,$C$2:$C4740,$C4741,$B$2:$B4740,$B4741,$A$2:$A4740,$A4741)=0,"",$E4741-_xlfn.MAXIFS($F$2:$F4740,$C$2:$C4740,$C4741,$B$2:$B4740,$B4741,$A$2:$A4740,$A4741))&lt;0,0,IF(_xlfn.MAXIFS($F$2:$F4740,$C$2:$C4740,$C4741,$B$2:$B4740,$B4741,$A$2:$A4740,$A4741)=0,"",$E4741-_xlfn.MAXIFS($F$2:$F4740,$C$2:$C4740,$C4741,$B$2:$B4740,$B4741,$A$2:$A4740,$A4741))))</f>
        <v/>
      </c>
      <c r="K4741" s="6" t="str">
        <f t="shared" si="223"/>
        <v/>
      </c>
      <c r="L4741" s="6" t="str">
        <f t="shared" si="224"/>
        <v/>
      </c>
      <c r="M4741" s="6" t="str">
        <f t="shared" si="222"/>
        <v/>
      </c>
    </row>
    <row r="4742" spans="1:13" x14ac:dyDescent="0.25">
      <c r="A4742"/>
      <c r="B4742" s="1"/>
      <c r="C4742"/>
      <c r="D4742"/>
      <c r="E4742" s="76"/>
      <c r="F4742" s="76"/>
      <c r="G4742" s="2"/>
      <c r="H4742" s="77"/>
      <c r="J4742" s="79" t="str">
        <f>IF(IF(IF(_xlfn.MAXIFS($F$2:$F4741,$C$2:$C4741,$C4742,$B$2:$B4741,$B4742,$A$2:$A4741,$A4742)=0,"",$E4742-_xlfn.MAXIFS($F$2:$F4741,$C$2:$C4741,$C4742,$B$2:$B4741,$B4742,$A$2:$A4741,$A4742))&lt;0,0,IF(_xlfn.MAXIFS($F$2:$F4741,$C$2:$C4741,$C4742,$B$2:$B4741,$B4742,$A$2:$A4741,$A4742)=0,"",$E4742-_xlfn.MAXIFS($F$2:$F4741,$C$2:$C4741,$C4742,$B$2:$B4741,$B4742,$A$2:$A4741,$A4742)))&gt;0.25,"",IF(IF(_xlfn.MAXIFS($F$2:$F4741,$C$2:$C4741,$C4742,$B$2:$B4741,$B4742,$A$2:$A4741,$A4742)=0,"",$E4742-_xlfn.MAXIFS($F$2:$F4741,$C$2:$C4741,$C4742,$B$2:$B4741,$B4742,$A$2:$A4741,$A4742))&lt;0,0,IF(_xlfn.MAXIFS($F$2:$F4741,$C$2:$C4741,$C4742,$B$2:$B4741,$B4742,$A$2:$A4741,$A4742)=0,"",$E4742-_xlfn.MAXIFS($F$2:$F4741,$C$2:$C4741,$C4742,$B$2:$B4741,$B4742,$A$2:$A4741,$A4742))))</f>
        <v/>
      </c>
      <c r="K4742" s="6" t="str">
        <f t="shared" si="223"/>
        <v/>
      </c>
      <c r="L4742" s="6" t="str">
        <f t="shared" si="224"/>
        <v/>
      </c>
      <c r="M4742" s="6" t="str">
        <f t="shared" si="222"/>
        <v/>
      </c>
    </row>
    <row r="4743" spans="1:13" x14ac:dyDescent="0.25">
      <c r="A4743"/>
      <c r="B4743" s="1"/>
      <c r="C4743"/>
      <c r="D4743"/>
      <c r="E4743" s="76"/>
      <c r="F4743" s="76"/>
      <c r="G4743" s="2"/>
      <c r="H4743" s="77"/>
      <c r="J4743" s="79" t="str">
        <f>IF(IF(IF(_xlfn.MAXIFS($F$2:$F4742,$C$2:$C4742,$C4743,$B$2:$B4742,$B4743,$A$2:$A4742,$A4743)=0,"",$E4743-_xlfn.MAXIFS($F$2:$F4742,$C$2:$C4742,$C4743,$B$2:$B4742,$B4743,$A$2:$A4742,$A4743))&lt;0,0,IF(_xlfn.MAXIFS($F$2:$F4742,$C$2:$C4742,$C4743,$B$2:$B4742,$B4743,$A$2:$A4742,$A4743)=0,"",$E4743-_xlfn.MAXIFS($F$2:$F4742,$C$2:$C4742,$C4743,$B$2:$B4742,$B4743,$A$2:$A4742,$A4743)))&gt;0.25,"",IF(IF(_xlfn.MAXIFS($F$2:$F4742,$C$2:$C4742,$C4743,$B$2:$B4742,$B4743,$A$2:$A4742,$A4743)=0,"",$E4743-_xlfn.MAXIFS($F$2:$F4742,$C$2:$C4742,$C4743,$B$2:$B4742,$B4743,$A$2:$A4742,$A4743))&lt;0,0,IF(_xlfn.MAXIFS($F$2:$F4742,$C$2:$C4742,$C4743,$B$2:$B4742,$B4743,$A$2:$A4742,$A4743)=0,"",$E4743-_xlfn.MAXIFS($F$2:$F4742,$C$2:$C4742,$C4743,$B$2:$B4742,$B4743,$A$2:$A4742,$A4743))))</f>
        <v/>
      </c>
      <c r="K4743" s="6" t="str">
        <f t="shared" si="223"/>
        <v/>
      </c>
      <c r="L4743" s="6" t="str">
        <f t="shared" si="224"/>
        <v/>
      </c>
      <c r="M4743" s="6" t="str">
        <f t="shared" si="222"/>
        <v/>
      </c>
    </row>
    <row r="4744" spans="1:13" x14ac:dyDescent="0.25">
      <c r="A4744"/>
      <c r="B4744" s="1"/>
      <c r="C4744"/>
      <c r="D4744"/>
      <c r="E4744" s="76"/>
      <c r="F4744" s="76"/>
      <c r="G4744" s="2"/>
      <c r="H4744" s="77"/>
      <c r="J4744" s="79" t="str">
        <f>IF(IF(IF(_xlfn.MAXIFS($F$2:$F4743,$C$2:$C4743,$C4744,$B$2:$B4743,$B4744,$A$2:$A4743,$A4744)=0,"",$E4744-_xlfn.MAXIFS($F$2:$F4743,$C$2:$C4743,$C4744,$B$2:$B4743,$B4744,$A$2:$A4743,$A4744))&lt;0,0,IF(_xlfn.MAXIFS($F$2:$F4743,$C$2:$C4743,$C4744,$B$2:$B4743,$B4744,$A$2:$A4743,$A4744)=0,"",$E4744-_xlfn.MAXIFS($F$2:$F4743,$C$2:$C4743,$C4744,$B$2:$B4743,$B4744,$A$2:$A4743,$A4744)))&gt;0.25,"",IF(IF(_xlfn.MAXIFS($F$2:$F4743,$C$2:$C4743,$C4744,$B$2:$B4743,$B4744,$A$2:$A4743,$A4744)=0,"",$E4744-_xlfn.MAXIFS($F$2:$F4743,$C$2:$C4743,$C4744,$B$2:$B4743,$B4744,$A$2:$A4743,$A4744))&lt;0,0,IF(_xlfn.MAXIFS($F$2:$F4743,$C$2:$C4743,$C4744,$B$2:$B4743,$B4744,$A$2:$A4743,$A4744)=0,"",$E4744-_xlfn.MAXIFS($F$2:$F4743,$C$2:$C4743,$C4744,$B$2:$B4743,$B4744,$A$2:$A4743,$A4744))))</f>
        <v/>
      </c>
      <c r="K4744" s="6" t="str">
        <f t="shared" si="223"/>
        <v/>
      </c>
      <c r="L4744" s="6" t="str">
        <f t="shared" si="224"/>
        <v/>
      </c>
      <c r="M4744" s="6" t="str">
        <f t="shared" si="222"/>
        <v/>
      </c>
    </row>
    <row r="4745" spans="1:13" x14ac:dyDescent="0.25">
      <c r="A4745"/>
      <c r="B4745" s="1"/>
      <c r="C4745"/>
      <c r="D4745"/>
      <c r="E4745" s="76"/>
      <c r="F4745" s="76"/>
      <c r="G4745" s="2"/>
      <c r="H4745" s="77"/>
      <c r="J4745" s="79" t="str">
        <f>IF(IF(IF(_xlfn.MAXIFS($F$2:$F4744,$C$2:$C4744,$C4745,$B$2:$B4744,$B4745,$A$2:$A4744,$A4745)=0,"",$E4745-_xlfn.MAXIFS($F$2:$F4744,$C$2:$C4744,$C4745,$B$2:$B4744,$B4745,$A$2:$A4744,$A4745))&lt;0,0,IF(_xlfn.MAXIFS($F$2:$F4744,$C$2:$C4744,$C4745,$B$2:$B4744,$B4745,$A$2:$A4744,$A4745)=0,"",$E4745-_xlfn.MAXIFS($F$2:$F4744,$C$2:$C4744,$C4745,$B$2:$B4744,$B4745,$A$2:$A4744,$A4745)))&gt;0.25,"",IF(IF(_xlfn.MAXIFS($F$2:$F4744,$C$2:$C4744,$C4745,$B$2:$B4744,$B4745,$A$2:$A4744,$A4745)=0,"",$E4745-_xlfn.MAXIFS($F$2:$F4744,$C$2:$C4744,$C4745,$B$2:$B4744,$B4745,$A$2:$A4744,$A4745))&lt;0,0,IF(_xlfn.MAXIFS($F$2:$F4744,$C$2:$C4744,$C4745,$B$2:$B4744,$B4745,$A$2:$A4744,$A4745)=0,"",$E4745-_xlfn.MAXIFS($F$2:$F4744,$C$2:$C4744,$C4745,$B$2:$B4744,$B4745,$A$2:$A4744,$A4745))))</f>
        <v/>
      </c>
      <c r="K4745" s="6" t="str">
        <f t="shared" si="223"/>
        <v/>
      </c>
      <c r="L4745" s="6" t="str">
        <f t="shared" si="224"/>
        <v/>
      </c>
      <c r="M4745" s="6" t="str">
        <f t="shared" si="222"/>
        <v/>
      </c>
    </row>
    <row r="4746" spans="1:13" x14ac:dyDescent="0.25">
      <c r="A4746"/>
      <c r="B4746" s="1"/>
      <c r="C4746"/>
      <c r="D4746"/>
      <c r="E4746" s="76"/>
      <c r="F4746" s="76"/>
      <c r="G4746" s="2"/>
      <c r="H4746" s="77"/>
      <c r="J4746" s="79" t="str">
        <f>IF(IF(IF(_xlfn.MAXIFS($F$2:$F4745,$C$2:$C4745,$C4746,$B$2:$B4745,$B4746,$A$2:$A4745,$A4746)=0,"",$E4746-_xlfn.MAXIFS($F$2:$F4745,$C$2:$C4745,$C4746,$B$2:$B4745,$B4746,$A$2:$A4745,$A4746))&lt;0,0,IF(_xlfn.MAXIFS($F$2:$F4745,$C$2:$C4745,$C4746,$B$2:$B4745,$B4746,$A$2:$A4745,$A4746)=0,"",$E4746-_xlfn.MAXIFS($F$2:$F4745,$C$2:$C4745,$C4746,$B$2:$B4745,$B4746,$A$2:$A4745,$A4746)))&gt;0.25,"",IF(IF(_xlfn.MAXIFS($F$2:$F4745,$C$2:$C4745,$C4746,$B$2:$B4745,$B4746,$A$2:$A4745,$A4746)=0,"",$E4746-_xlfn.MAXIFS($F$2:$F4745,$C$2:$C4745,$C4746,$B$2:$B4745,$B4746,$A$2:$A4745,$A4746))&lt;0,0,IF(_xlfn.MAXIFS($F$2:$F4745,$C$2:$C4745,$C4746,$B$2:$B4745,$B4746,$A$2:$A4745,$A4746)=0,"",$E4746-_xlfn.MAXIFS($F$2:$F4745,$C$2:$C4745,$C4746,$B$2:$B4745,$B4746,$A$2:$A4745,$A4746))))</f>
        <v/>
      </c>
      <c r="K4746" s="6" t="str">
        <f t="shared" si="223"/>
        <v/>
      </c>
      <c r="L4746" s="6" t="str">
        <f t="shared" si="224"/>
        <v/>
      </c>
      <c r="M4746" s="6" t="str">
        <f t="shared" si="222"/>
        <v/>
      </c>
    </row>
    <row r="4747" spans="1:13" x14ac:dyDescent="0.25">
      <c r="A4747"/>
      <c r="B4747" s="1"/>
      <c r="C4747"/>
      <c r="D4747"/>
      <c r="E4747" s="76"/>
      <c r="F4747" s="76"/>
      <c r="G4747" s="2"/>
      <c r="H4747" s="77"/>
      <c r="J4747" s="79" t="str">
        <f>IF(IF(IF(_xlfn.MAXIFS($F$2:$F4746,$C$2:$C4746,$C4747,$B$2:$B4746,$B4747,$A$2:$A4746,$A4747)=0,"",$E4747-_xlfn.MAXIFS($F$2:$F4746,$C$2:$C4746,$C4747,$B$2:$B4746,$B4747,$A$2:$A4746,$A4747))&lt;0,0,IF(_xlfn.MAXIFS($F$2:$F4746,$C$2:$C4746,$C4747,$B$2:$B4746,$B4747,$A$2:$A4746,$A4747)=0,"",$E4747-_xlfn.MAXIFS($F$2:$F4746,$C$2:$C4746,$C4747,$B$2:$B4746,$B4747,$A$2:$A4746,$A4747)))&gt;0.25,"",IF(IF(_xlfn.MAXIFS($F$2:$F4746,$C$2:$C4746,$C4747,$B$2:$B4746,$B4747,$A$2:$A4746,$A4747)=0,"",$E4747-_xlfn.MAXIFS($F$2:$F4746,$C$2:$C4746,$C4747,$B$2:$B4746,$B4747,$A$2:$A4746,$A4747))&lt;0,0,IF(_xlfn.MAXIFS($F$2:$F4746,$C$2:$C4746,$C4747,$B$2:$B4746,$B4747,$A$2:$A4746,$A4747)=0,"",$E4747-_xlfn.MAXIFS($F$2:$F4746,$C$2:$C4746,$C4747,$B$2:$B4746,$B4747,$A$2:$A4746,$A4747))))</f>
        <v/>
      </c>
      <c r="K4747" s="6" t="str">
        <f t="shared" si="223"/>
        <v/>
      </c>
      <c r="L4747" s="6" t="str">
        <f t="shared" si="224"/>
        <v/>
      </c>
      <c r="M4747" s="6" t="str">
        <f t="shared" si="222"/>
        <v/>
      </c>
    </row>
    <row r="4748" spans="1:13" x14ac:dyDescent="0.25">
      <c r="A4748"/>
      <c r="B4748" s="1"/>
      <c r="C4748"/>
      <c r="D4748"/>
      <c r="E4748" s="76"/>
      <c r="F4748" s="76"/>
      <c r="G4748" s="2"/>
      <c r="H4748" s="77"/>
      <c r="J4748" s="79" t="str">
        <f>IF(IF(IF(_xlfn.MAXIFS($F$2:$F4747,$C$2:$C4747,$C4748,$B$2:$B4747,$B4748,$A$2:$A4747,$A4748)=0,"",$E4748-_xlfn.MAXIFS($F$2:$F4747,$C$2:$C4747,$C4748,$B$2:$B4747,$B4748,$A$2:$A4747,$A4748))&lt;0,0,IF(_xlfn.MAXIFS($F$2:$F4747,$C$2:$C4747,$C4748,$B$2:$B4747,$B4748,$A$2:$A4747,$A4748)=0,"",$E4748-_xlfn.MAXIFS($F$2:$F4747,$C$2:$C4747,$C4748,$B$2:$B4747,$B4748,$A$2:$A4747,$A4748)))&gt;0.25,"",IF(IF(_xlfn.MAXIFS($F$2:$F4747,$C$2:$C4747,$C4748,$B$2:$B4747,$B4748,$A$2:$A4747,$A4748)=0,"",$E4748-_xlfn.MAXIFS($F$2:$F4747,$C$2:$C4747,$C4748,$B$2:$B4747,$B4748,$A$2:$A4747,$A4748))&lt;0,0,IF(_xlfn.MAXIFS($F$2:$F4747,$C$2:$C4747,$C4748,$B$2:$B4747,$B4748,$A$2:$A4747,$A4748)=0,"",$E4748-_xlfn.MAXIFS($F$2:$F4747,$C$2:$C4747,$C4748,$B$2:$B4747,$B4748,$A$2:$A4747,$A4748))))</f>
        <v/>
      </c>
      <c r="K4748" s="6" t="str">
        <f t="shared" si="223"/>
        <v/>
      </c>
      <c r="L4748" s="6" t="str">
        <f t="shared" si="224"/>
        <v/>
      </c>
      <c r="M4748" s="6" t="str">
        <f t="shared" si="222"/>
        <v/>
      </c>
    </row>
    <row r="4749" spans="1:13" x14ac:dyDescent="0.25">
      <c r="A4749"/>
      <c r="B4749" s="1"/>
      <c r="C4749"/>
      <c r="D4749"/>
      <c r="E4749" s="76"/>
      <c r="F4749" s="76"/>
      <c r="G4749" s="2"/>
      <c r="H4749" s="77"/>
      <c r="J4749" s="79" t="str">
        <f>IF(IF(IF(_xlfn.MAXIFS($F$2:$F4748,$C$2:$C4748,$C4749,$B$2:$B4748,$B4749,$A$2:$A4748,$A4749)=0,"",$E4749-_xlfn.MAXIFS($F$2:$F4748,$C$2:$C4748,$C4749,$B$2:$B4748,$B4749,$A$2:$A4748,$A4749))&lt;0,0,IF(_xlfn.MAXIFS($F$2:$F4748,$C$2:$C4748,$C4749,$B$2:$B4748,$B4749,$A$2:$A4748,$A4749)=0,"",$E4749-_xlfn.MAXIFS($F$2:$F4748,$C$2:$C4748,$C4749,$B$2:$B4748,$B4749,$A$2:$A4748,$A4749)))&gt;0.25,"",IF(IF(_xlfn.MAXIFS($F$2:$F4748,$C$2:$C4748,$C4749,$B$2:$B4748,$B4749,$A$2:$A4748,$A4749)=0,"",$E4749-_xlfn.MAXIFS($F$2:$F4748,$C$2:$C4748,$C4749,$B$2:$B4748,$B4749,$A$2:$A4748,$A4749))&lt;0,0,IF(_xlfn.MAXIFS($F$2:$F4748,$C$2:$C4748,$C4749,$B$2:$B4748,$B4749,$A$2:$A4748,$A4749)=0,"",$E4749-_xlfn.MAXIFS($F$2:$F4748,$C$2:$C4748,$C4749,$B$2:$B4748,$B4749,$A$2:$A4748,$A4749))))</f>
        <v/>
      </c>
      <c r="K4749" s="6" t="str">
        <f t="shared" si="223"/>
        <v/>
      </c>
      <c r="L4749" s="6" t="str">
        <f t="shared" si="224"/>
        <v/>
      </c>
      <c r="M4749" s="6" t="str">
        <f t="shared" si="222"/>
        <v/>
      </c>
    </row>
    <row r="4750" spans="1:13" x14ac:dyDescent="0.25">
      <c r="A4750"/>
      <c r="B4750" s="1"/>
      <c r="C4750"/>
      <c r="D4750"/>
      <c r="E4750" s="76"/>
      <c r="F4750" s="76"/>
      <c r="G4750" s="2"/>
      <c r="H4750" s="77"/>
      <c r="J4750" s="79" t="str">
        <f>IF(IF(IF(_xlfn.MAXIFS($F$2:$F4749,$C$2:$C4749,$C4750,$B$2:$B4749,$B4750,$A$2:$A4749,$A4750)=0,"",$E4750-_xlfn.MAXIFS($F$2:$F4749,$C$2:$C4749,$C4750,$B$2:$B4749,$B4750,$A$2:$A4749,$A4750))&lt;0,0,IF(_xlfn.MAXIFS($F$2:$F4749,$C$2:$C4749,$C4750,$B$2:$B4749,$B4750,$A$2:$A4749,$A4750)=0,"",$E4750-_xlfn.MAXIFS($F$2:$F4749,$C$2:$C4749,$C4750,$B$2:$B4749,$B4750,$A$2:$A4749,$A4750)))&gt;0.25,"",IF(IF(_xlfn.MAXIFS($F$2:$F4749,$C$2:$C4749,$C4750,$B$2:$B4749,$B4750,$A$2:$A4749,$A4750)=0,"",$E4750-_xlfn.MAXIFS($F$2:$F4749,$C$2:$C4749,$C4750,$B$2:$B4749,$B4750,$A$2:$A4749,$A4750))&lt;0,0,IF(_xlfn.MAXIFS($F$2:$F4749,$C$2:$C4749,$C4750,$B$2:$B4749,$B4750,$A$2:$A4749,$A4750)=0,"",$E4750-_xlfn.MAXIFS($F$2:$F4749,$C$2:$C4749,$C4750,$B$2:$B4749,$B4750,$A$2:$A4749,$A4750))))</f>
        <v/>
      </c>
      <c r="K4750" s="6" t="str">
        <f t="shared" si="223"/>
        <v/>
      </c>
      <c r="L4750" s="6" t="str">
        <f t="shared" si="224"/>
        <v/>
      </c>
      <c r="M4750" s="6" t="str">
        <f t="shared" si="222"/>
        <v/>
      </c>
    </row>
    <row r="4751" spans="1:13" x14ac:dyDescent="0.25">
      <c r="A4751"/>
      <c r="B4751" s="1"/>
      <c r="C4751"/>
      <c r="D4751"/>
      <c r="E4751" s="76"/>
      <c r="F4751" s="76"/>
      <c r="G4751" s="2"/>
      <c r="H4751" s="77"/>
      <c r="J4751" s="79" t="str">
        <f>IF(IF(IF(_xlfn.MAXIFS($F$2:$F4750,$C$2:$C4750,$C4751,$B$2:$B4750,$B4751,$A$2:$A4750,$A4751)=0,"",$E4751-_xlfn.MAXIFS($F$2:$F4750,$C$2:$C4750,$C4751,$B$2:$B4750,$B4751,$A$2:$A4750,$A4751))&lt;0,0,IF(_xlfn.MAXIFS($F$2:$F4750,$C$2:$C4750,$C4751,$B$2:$B4750,$B4751,$A$2:$A4750,$A4751)=0,"",$E4751-_xlfn.MAXIFS($F$2:$F4750,$C$2:$C4750,$C4751,$B$2:$B4750,$B4751,$A$2:$A4750,$A4751)))&gt;0.25,"",IF(IF(_xlfn.MAXIFS($F$2:$F4750,$C$2:$C4750,$C4751,$B$2:$B4750,$B4751,$A$2:$A4750,$A4751)=0,"",$E4751-_xlfn.MAXIFS($F$2:$F4750,$C$2:$C4750,$C4751,$B$2:$B4750,$B4751,$A$2:$A4750,$A4751))&lt;0,0,IF(_xlfn.MAXIFS($F$2:$F4750,$C$2:$C4750,$C4751,$B$2:$B4750,$B4751,$A$2:$A4750,$A4751)=0,"",$E4751-_xlfn.MAXIFS($F$2:$F4750,$C$2:$C4750,$C4751,$B$2:$B4750,$B4751,$A$2:$A4750,$A4751))))</f>
        <v/>
      </c>
      <c r="K4751" s="6" t="str">
        <f t="shared" si="223"/>
        <v/>
      </c>
      <c r="L4751" s="6" t="str">
        <f t="shared" si="224"/>
        <v/>
      </c>
      <c r="M4751" s="6" t="str">
        <f t="shared" si="222"/>
        <v/>
      </c>
    </row>
    <row r="4752" spans="1:13" x14ac:dyDescent="0.25">
      <c r="A4752"/>
      <c r="B4752" s="1"/>
      <c r="C4752"/>
      <c r="D4752"/>
      <c r="E4752" s="76"/>
      <c r="F4752" s="76"/>
      <c r="G4752" s="2"/>
      <c r="H4752" s="77"/>
      <c r="J4752" s="79" t="str">
        <f>IF(IF(IF(_xlfn.MAXIFS($F$2:$F4751,$C$2:$C4751,$C4752,$B$2:$B4751,$B4752,$A$2:$A4751,$A4752)=0,"",$E4752-_xlfn.MAXIFS($F$2:$F4751,$C$2:$C4751,$C4752,$B$2:$B4751,$B4752,$A$2:$A4751,$A4752))&lt;0,0,IF(_xlfn.MAXIFS($F$2:$F4751,$C$2:$C4751,$C4752,$B$2:$B4751,$B4752,$A$2:$A4751,$A4752)=0,"",$E4752-_xlfn.MAXIFS($F$2:$F4751,$C$2:$C4751,$C4752,$B$2:$B4751,$B4752,$A$2:$A4751,$A4752)))&gt;0.25,"",IF(IF(_xlfn.MAXIFS($F$2:$F4751,$C$2:$C4751,$C4752,$B$2:$B4751,$B4752,$A$2:$A4751,$A4752)=0,"",$E4752-_xlfn.MAXIFS($F$2:$F4751,$C$2:$C4751,$C4752,$B$2:$B4751,$B4752,$A$2:$A4751,$A4752))&lt;0,0,IF(_xlfn.MAXIFS($F$2:$F4751,$C$2:$C4751,$C4752,$B$2:$B4751,$B4752,$A$2:$A4751,$A4752)=0,"",$E4752-_xlfn.MAXIFS($F$2:$F4751,$C$2:$C4751,$C4752,$B$2:$B4751,$B4752,$A$2:$A4751,$A4752))))</f>
        <v/>
      </c>
      <c r="K4752" s="6" t="str">
        <f t="shared" si="223"/>
        <v/>
      </c>
      <c r="L4752" s="6" t="str">
        <f t="shared" si="224"/>
        <v/>
      </c>
      <c r="M4752" s="6" t="str">
        <f t="shared" si="222"/>
        <v/>
      </c>
    </row>
    <row r="4753" spans="1:13" x14ac:dyDescent="0.25">
      <c r="A4753"/>
      <c r="B4753" s="1"/>
      <c r="C4753"/>
      <c r="D4753"/>
      <c r="E4753" s="76"/>
      <c r="F4753" s="76"/>
      <c r="G4753" s="2"/>
      <c r="H4753" s="77"/>
      <c r="J4753" s="79" t="str">
        <f>IF(IF(IF(_xlfn.MAXIFS($F$2:$F4752,$C$2:$C4752,$C4753,$B$2:$B4752,$B4753,$A$2:$A4752,$A4753)=0,"",$E4753-_xlfn.MAXIFS($F$2:$F4752,$C$2:$C4752,$C4753,$B$2:$B4752,$B4753,$A$2:$A4752,$A4753))&lt;0,0,IF(_xlfn.MAXIFS($F$2:$F4752,$C$2:$C4752,$C4753,$B$2:$B4752,$B4753,$A$2:$A4752,$A4753)=0,"",$E4753-_xlfn.MAXIFS($F$2:$F4752,$C$2:$C4752,$C4753,$B$2:$B4752,$B4753,$A$2:$A4752,$A4753)))&gt;0.25,"",IF(IF(_xlfn.MAXIFS($F$2:$F4752,$C$2:$C4752,$C4753,$B$2:$B4752,$B4753,$A$2:$A4752,$A4753)=0,"",$E4753-_xlfn.MAXIFS($F$2:$F4752,$C$2:$C4752,$C4753,$B$2:$B4752,$B4753,$A$2:$A4752,$A4753))&lt;0,0,IF(_xlfn.MAXIFS($F$2:$F4752,$C$2:$C4752,$C4753,$B$2:$B4752,$B4753,$A$2:$A4752,$A4753)=0,"",$E4753-_xlfn.MAXIFS($F$2:$F4752,$C$2:$C4752,$C4753,$B$2:$B4752,$B4753,$A$2:$A4752,$A4753))))</f>
        <v/>
      </c>
      <c r="K4753" s="6" t="str">
        <f t="shared" si="223"/>
        <v/>
      </c>
      <c r="L4753" s="6" t="str">
        <f t="shared" si="224"/>
        <v/>
      </c>
      <c r="M4753" s="6" t="str">
        <f t="shared" si="222"/>
        <v/>
      </c>
    </row>
    <row r="4754" spans="1:13" x14ac:dyDescent="0.25">
      <c r="A4754"/>
      <c r="B4754" s="1"/>
      <c r="C4754"/>
      <c r="D4754"/>
      <c r="E4754" s="76"/>
      <c r="F4754" s="76"/>
      <c r="G4754" s="2"/>
      <c r="H4754" s="77"/>
      <c r="J4754" s="79" t="str">
        <f>IF(IF(IF(_xlfn.MAXIFS($F$2:$F4753,$C$2:$C4753,$C4754,$B$2:$B4753,$B4754,$A$2:$A4753,$A4754)=0,"",$E4754-_xlfn.MAXIFS($F$2:$F4753,$C$2:$C4753,$C4754,$B$2:$B4753,$B4754,$A$2:$A4753,$A4754))&lt;0,0,IF(_xlfn.MAXIFS($F$2:$F4753,$C$2:$C4753,$C4754,$B$2:$B4753,$B4754,$A$2:$A4753,$A4754)=0,"",$E4754-_xlfn.MAXIFS($F$2:$F4753,$C$2:$C4753,$C4754,$B$2:$B4753,$B4754,$A$2:$A4753,$A4754)))&gt;0.25,"",IF(IF(_xlfn.MAXIFS($F$2:$F4753,$C$2:$C4753,$C4754,$B$2:$B4753,$B4754,$A$2:$A4753,$A4754)=0,"",$E4754-_xlfn.MAXIFS($F$2:$F4753,$C$2:$C4753,$C4754,$B$2:$B4753,$B4754,$A$2:$A4753,$A4754))&lt;0,0,IF(_xlfn.MAXIFS($F$2:$F4753,$C$2:$C4753,$C4754,$B$2:$B4753,$B4754,$A$2:$A4753,$A4754)=0,"",$E4754-_xlfn.MAXIFS($F$2:$F4753,$C$2:$C4753,$C4754,$B$2:$B4753,$B4754,$A$2:$A4753,$A4754))))</f>
        <v/>
      </c>
      <c r="K4754" s="6" t="str">
        <f t="shared" si="223"/>
        <v/>
      </c>
      <c r="L4754" s="6" t="str">
        <f t="shared" si="224"/>
        <v/>
      </c>
      <c r="M4754" s="6" t="str">
        <f t="shared" si="222"/>
        <v/>
      </c>
    </row>
    <row r="4755" spans="1:13" x14ac:dyDescent="0.25">
      <c r="A4755"/>
      <c r="B4755" s="1"/>
      <c r="C4755"/>
      <c r="D4755"/>
      <c r="E4755" s="76"/>
      <c r="F4755" s="76"/>
      <c r="G4755" s="2"/>
      <c r="H4755" s="77"/>
      <c r="J4755" s="79" t="str">
        <f>IF(IF(IF(_xlfn.MAXIFS($F$2:$F4754,$C$2:$C4754,$C4755,$B$2:$B4754,$B4755,$A$2:$A4754,$A4755)=0,"",$E4755-_xlfn.MAXIFS($F$2:$F4754,$C$2:$C4754,$C4755,$B$2:$B4754,$B4755,$A$2:$A4754,$A4755))&lt;0,0,IF(_xlfn.MAXIFS($F$2:$F4754,$C$2:$C4754,$C4755,$B$2:$B4754,$B4755,$A$2:$A4754,$A4755)=0,"",$E4755-_xlfn.MAXIFS($F$2:$F4754,$C$2:$C4754,$C4755,$B$2:$B4754,$B4755,$A$2:$A4754,$A4755)))&gt;0.25,"",IF(IF(_xlfn.MAXIFS($F$2:$F4754,$C$2:$C4754,$C4755,$B$2:$B4754,$B4755,$A$2:$A4754,$A4755)=0,"",$E4755-_xlfn.MAXIFS($F$2:$F4754,$C$2:$C4754,$C4755,$B$2:$B4754,$B4755,$A$2:$A4754,$A4755))&lt;0,0,IF(_xlfn.MAXIFS($F$2:$F4754,$C$2:$C4754,$C4755,$B$2:$B4754,$B4755,$A$2:$A4754,$A4755)=0,"",$E4755-_xlfn.MAXIFS($F$2:$F4754,$C$2:$C4754,$C4755,$B$2:$B4754,$B4755,$A$2:$A4754,$A4755))))</f>
        <v/>
      </c>
      <c r="K4755" s="6" t="str">
        <f t="shared" si="223"/>
        <v/>
      </c>
      <c r="L4755" s="6" t="str">
        <f t="shared" si="224"/>
        <v/>
      </c>
      <c r="M4755" s="6" t="str">
        <f t="shared" si="222"/>
        <v/>
      </c>
    </row>
    <row r="4756" spans="1:13" x14ac:dyDescent="0.25">
      <c r="A4756"/>
      <c r="B4756" s="1"/>
      <c r="C4756"/>
      <c r="D4756"/>
      <c r="E4756" s="76"/>
      <c r="F4756" s="76"/>
      <c r="G4756" s="2"/>
      <c r="H4756" s="77"/>
      <c r="J4756" s="79" t="str">
        <f>IF(IF(IF(_xlfn.MAXIFS($F$2:$F4755,$C$2:$C4755,$C4756,$B$2:$B4755,$B4756,$A$2:$A4755,$A4756)=0,"",$E4756-_xlfn.MAXIFS($F$2:$F4755,$C$2:$C4755,$C4756,$B$2:$B4755,$B4756,$A$2:$A4755,$A4756))&lt;0,0,IF(_xlfn.MAXIFS($F$2:$F4755,$C$2:$C4755,$C4756,$B$2:$B4755,$B4756,$A$2:$A4755,$A4756)=0,"",$E4756-_xlfn.MAXIFS($F$2:$F4755,$C$2:$C4755,$C4756,$B$2:$B4755,$B4756,$A$2:$A4755,$A4756)))&gt;0.25,"",IF(IF(_xlfn.MAXIFS($F$2:$F4755,$C$2:$C4755,$C4756,$B$2:$B4755,$B4756,$A$2:$A4755,$A4756)=0,"",$E4756-_xlfn.MAXIFS($F$2:$F4755,$C$2:$C4755,$C4756,$B$2:$B4755,$B4756,$A$2:$A4755,$A4756))&lt;0,0,IF(_xlfn.MAXIFS($F$2:$F4755,$C$2:$C4755,$C4756,$B$2:$B4755,$B4756,$A$2:$A4755,$A4756)=0,"",$E4756-_xlfn.MAXIFS($F$2:$F4755,$C$2:$C4755,$C4756,$B$2:$B4755,$B4756,$A$2:$A4755,$A4756))))</f>
        <v/>
      </c>
      <c r="K4756" s="6" t="str">
        <f t="shared" si="223"/>
        <v/>
      </c>
      <c r="L4756" s="6" t="str">
        <f t="shared" si="224"/>
        <v/>
      </c>
      <c r="M4756" s="6" t="str">
        <f t="shared" si="222"/>
        <v/>
      </c>
    </row>
    <row r="4757" spans="1:13" x14ac:dyDescent="0.25">
      <c r="A4757"/>
      <c r="B4757" s="1"/>
      <c r="C4757"/>
      <c r="D4757"/>
      <c r="E4757" s="76"/>
      <c r="F4757" s="76"/>
      <c r="G4757" s="2"/>
      <c r="H4757" s="77"/>
      <c r="J4757" s="79" t="str">
        <f>IF(IF(IF(_xlfn.MAXIFS($F$2:$F4756,$C$2:$C4756,$C4757,$B$2:$B4756,$B4757,$A$2:$A4756,$A4757)=0,"",$E4757-_xlfn.MAXIFS($F$2:$F4756,$C$2:$C4756,$C4757,$B$2:$B4756,$B4757,$A$2:$A4756,$A4757))&lt;0,0,IF(_xlfn.MAXIFS($F$2:$F4756,$C$2:$C4756,$C4757,$B$2:$B4756,$B4757,$A$2:$A4756,$A4757)=0,"",$E4757-_xlfn.MAXIFS($F$2:$F4756,$C$2:$C4756,$C4757,$B$2:$B4756,$B4757,$A$2:$A4756,$A4757)))&gt;0.25,"",IF(IF(_xlfn.MAXIFS($F$2:$F4756,$C$2:$C4756,$C4757,$B$2:$B4756,$B4757,$A$2:$A4756,$A4757)=0,"",$E4757-_xlfn.MAXIFS($F$2:$F4756,$C$2:$C4756,$C4757,$B$2:$B4756,$B4757,$A$2:$A4756,$A4757))&lt;0,0,IF(_xlfn.MAXIFS($F$2:$F4756,$C$2:$C4756,$C4757,$B$2:$B4756,$B4757,$A$2:$A4756,$A4757)=0,"",$E4757-_xlfn.MAXIFS($F$2:$F4756,$C$2:$C4756,$C4757,$B$2:$B4756,$B4757,$A$2:$A4756,$A4757))))</f>
        <v/>
      </c>
      <c r="K4757" s="6" t="str">
        <f t="shared" si="223"/>
        <v/>
      </c>
      <c r="L4757" s="6" t="str">
        <f t="shared" si="224"/>
        <v/>
      </c>
      <c r="M4757" s="6" t="str">
        <f t="shared" si="222"/>
        <v/>
      </c>
    </row>
    <row r="4758" spans="1:13" x14ac:dyDescent="0.25">
      <c r="A4758"/>
      <c r="B4758" s="1"/>
      <c r="C4758"/>
      <c r="D4758"/>
      <c r="E4758" s="76"/>
      <c r="F4758" s="76"/>
      <c r="G4758" s="2"/>
      <c r="H4758" s="77"/>
      <c r="J4758" s="79" t="str">
        <f>IF(IF(IF(_xlfn.MAXIFS($F$2:$F4757,$C$2:$C4757,$C4758,$B$2:$B4757,$B4758,$A$2:$A4757,$A4758)=0,"",$E4758-_xlfn.MAXIFS($F$2:$F4757,$C$2:$C4757,$C4758,$B$2:$B4757,$B4758,$A$2:$A4757,$A4758))&lt;0,0,IF(_xlfn.MAXIFS($F$2:$F4757,$C$2:$C4757,$C4758,$B$2:$B4757,$B4758,$A$2:$A4757,$A4758)=0,"",$E4758-_xlfn.MAXIFS($F$2:$F4757,$C$2:$C4757,$C4758,$B$2:$B4757,$B4758,$A$2:$A4757,$A4758)))&gt;0.25,"",IF(IF(_xlfn.MAXIFS($F$2:$F4757,$C$2:$C4757,$C4758,$B$2:$B4757,$B4758,$A$2:$A4757,$A4758)=0,"",$E4758-_xlfn.MAXIFS($F$2:$F4757,$C$2:$C4757,$C4758,$B$2:$B4757,$B4758,$A$2:$A4757,$A4758))&lt;0,0,IF(_xlfn.MAXIFS($F$2:$F4757,$C$2:$C4757,$C4758,$B$2:$B4757,$B4758,$A$2:$A4757,$A4758)=0,"",$E4758-_xlfn.MAXIFS($F$2:$F4757,$C$2:$C4757,$C4758,$B$2:$B4757,$B4758,$A$2:$A4757,$A4758))))</f>
        <v/>
      </c>
      <c r="K4758" s="6" t="str">
        <f t="shared" si="223"/>
        <v/>
      </c>
      <c r="L4758" s="6" t="str">
        <f t="shared" si="224"/>
        <v/>
      </c>
      <c r="M4758" s="6" t="str">
        <f t="shared" si="222"/>
        <v/>
      </c>
    </row>
    <row r="4759" spans="1:13" x14ac:dyDescent="0.25">
      <c r="A4759"/>
      <c r="B4759" s="1"/>
      <c r="C4759"/>
      <c r="D4759"/>
      <c r="E4759" s="76"/>
      <c r="F4759" s="76"/>
      <c r="G4759" s="2"/>
      <c r="H4759" s="77"/>
      <c r="J4759" s="79" t="str">
        <f>IF(IF(IF(_xlfn.MAXIFS($F$2:$F4758,$C$2:$C4758,$C4759,$B$2:$B4758,$B4759,$A$2:$A4758,$A4759)=0,"",$E4759-_xlfn.MAXIFS($F$2:$F4758,$C$2:$C4758,$C4759,$B$2:$B4758,$B4759,$A$2:$A4758,$A4759))&lt;0,0,IF(_xlfn.MAXIFS($F$2:$F4758,$C$2:$C4758,$C4759,$B$2:$B4758,$B4759,$A$2:$A4758,$A4759)=0,"",$E4759-_xlfn.MAXIFS($F$2:$F4758,$C$2:$C4758,$C4759,$B$2:$B4758,$B4759,$A$2:$A4758,$A4759)))&gt;0.25,"",IF(IF(_xlfn.MAXIFS($F$2:$F4758,$C$2:$C4758,$C4759,$B$2:$B4758,$B4759,$A$2:$A4758,$A4759)=0,"",$E4759-_xlfn.MAXIFS($F$2:$F4758,$C$2:$C4758,$C4759,$B$2:$B4758,$B4759,$A$2:$A4758,$A4759))&lt;0,0,IF(_xlfn.MAXIFS($F$2:$F4758,$C$2:$C4758,$C4759,$B$2:$B4758,$B4759,$A$2:$A4758,$A4759)=0,"",$E4759-_xlfn.MAXIFS($F$2:$F4758,$C$2:$C4758,$C4759,$B$2:$B4758,$B4759,$A$2:$A4758,$A4759))))</f>
        <v/>
      </c>
      <c r="K4759" s="6" t="str">
        <f t="shared" si="223"/>
        <v/>
      </c>
      <c r="L4759" s="6" t="str">
        <f t="shared" si="224"/>
        <v/>
      </c>
      <c r="M4759" s="6" t="str">
        <f t="shared" si="222"/>
        <v/>
      </c>
    </row>
    <row r="4760" spans="1:13" x14ac:dyDescent="0.25">
      <c r="A4760"/>
      <c r="B4760" s="1"/>
      <c r="C4760"/>
      <c r="D4760"/>
      <c r="E4760" s="76"/>
      <c r="F4760" s="76"/>
      <c r="G4760" s="2"/>
      <c r="H4760" s="77"/>
      <c r="J4760" s="79" t="str">
        <f>IF(IF(IF(_xlfn.MAXIFS($F$2:$F4759,$C$2:$C4759,$C4760,$B$2:$B4759,$B4760,$A$2:$A4759,$A4760)=0,"",$E4760-_xlfn.MAXIFS($F$2:$F4759,$C$2:$C4759,$C4760,$B$2:$B4759,$B4760,$A$2:$A4759,$A4760))&lt;0,0,IF(_xlfn.MAXIFS($F$2:$F4759,$C$2:$C4759,$C4760,$B$2:$B4759,$B4760,$A$2:$A4759,$A4760)=0,"",$E4760-_xlfn.MAXIFS($F$2:$F4759,$C$2:$C4759,$C4760,$B$2:$B4759,$B4760,$A$2:$A4759,$A4760)))&gt;0.25,"",IF(IF(_xlfn.MAXIFS($F$2:$F4759,$C$2:$C4759,$C4760,$B$2:$B4759,$B4760,$A$2:$A4759,$A4760)=0,"",$E4760-_xlfn.MAXIFS($F$2:$F4759,$C$2:$C4759,$C4760,$B$2:$B4759,$B4760,$A$2:$A4759,$A4760))&lt;0,0,IF(_xlfn.MAXIFS($F$2:$F4759,$C$2:$C4759,$C4760,$B$2:$B4759,$B4760,$A$2:$A4759,$A4760)=0,"",$E4760-_xlfn.MAXIFS($F$2:$F4759,$C$2:$C4759,$C4760,$B$2:$B4759,$B4760,$A$2:$A4759,$A4760))))</f>
        <v/>
      </c>
      <c r="K4760" s="6" t="str">
        <f t="shared" si="223"/>
        <v/>
      </c>
      <c r="L4760" s="6" t="str">
        <f t="shared" si="224"/>
        <v/>
      </c>
      <c r="M4760" s="6" t="str">
        <f t="shared" si="222"/>
        <v/>
      </c>
    </row>
    <row r="4761" spans="1:13" x14ac:dyDescent="0.25">
      <c r="A4761"/>
      <c r="B4761" s="1"/>
      <c r="C4761"/>
      <c r="D4761"/>
      <c r="E4761" s="76"/>
      <c r="F4761" s="76"/>
      <c r="G4761" s="2"/>
      <c r="H4761" s="77"/>
      <c r="J4761" s="79" t="str">
        <f>IF(IF(IF(_xlfn.MAXIFS($F$2:$F4760,$C$2:$C4760,$C4761,$B$2:$B4760,$B4761,$A$2:$A4760,$A4761)=0,"",$E4761-_xlfn.MAXIFS($F$2:$F4760,$C$2:$C4760,$C4761,$B$2:$B4760,$B4761,$A$2:$A4760,$A4761))&lt;0,0,IF(_xlfn.MAXIFS($F$2:$F4760,$C$2:$C4760,$C4761,$B$2:$B4760,$B4761,$A$2:$A4760,$A4761)=0,"",$E4761-_xlfn.MAXIFS($F$2:$F4760,$C$2:$C4760,$C4761,$B$2:$B4760,$B4761,$A$2:$A4760,$A4761)))&gt;0.25,"",IF(IF(_xlfn.MAXIFS($F$2:$F4760,$C$2:$C4760,$C4761,$B$2:$B4760,$B4761,$A$2:$A4760,$A4761)=0,"",$E4761-_xlfn.MAXIFS($F$2:$F4760,$C$2:$C4760,$C4761,$B$2:$B4760,$B4761,$A$2:$A4760,$A4761))&lt;0,0,IF(_xlfn.MAXIFS($F$2:$F4760,$C$2:$C4760,$C4761,$B$2:$B4760,$B4761,$A$2:$A4760,$A4761)=0,"",$E4761-_xlfn.MAXIFS($F$2:$F4760,$C$2:$C4760,$C4761,$B$2:$B4760,$B4761,$A$2:$A4760,$A4761))))</f>
        <v/>
      </c>
      <c r="K4761" s="6" t="str">
        <f t="shared" si="223"/>
        <v/>
      </c>
      <c r="L4761" s="6" t="str">
        <f t="shared" si="224"/>
        <v/>
      </c>
      <c r="M4761" s="6" t="str">
        <f t="shared" si="222"/>
        <v/>
      </c>
    </row>
    <row r="4762" spans="1:13" x14ac:dyDescent="0.25">
      <c r="A4762"/>
      <c r="B4762" s="1"/>
      <c r="C4762"/>
      <c r="D4762"/>
      <c r="E4762" s="76"/>
      <c r="F4762" s="76"/>
      <c r="G4762" s="2"/>
      <c r="H4762" s="77"/>
      <c r="J4762" s="79" t="str">
        <f>IF(IF(IF(_xlfn.MAXIFS($F$2:$F4761,$C$2:$C4761,$C4762,$B$2:$B4761,$B4762,$A$2:$A4761,$A4762)=0,"",$E4762-_xlfn.MAXIFS($F$2:$F4761,$C$2:$C4761,$C4762,$B$2:$B4761,$B4762,$A$2:$A4761,$A4762))&lt;0,0,IF(_xlfn.MAXIFS($F$2:$F4761,$C$2:$C4761,$C4762,$B$2:$B4761,$B4762,$A$2:$A4761,$A4762)=0,"",$E4762-_xlfn.MAXIFS($F$2:$F4761,$C$2:$C4761,$C4762,$B$2:$B4761,$B4762,$A$2:$A4761,$A4762)))&gt;0.25,"",IF(IF(_xlfn.MAXIFS($F$2:$F4761,$C$2:$C4761,$C4762,$B$2:$B4761,$B4762,$A$2:$A4761,$A4762)=0,"",$E4762-_xlfn.MAXIFS($F$2:$F4761,$C$2:$C4761,$C4762,$B$2:$B4761,$B4762,$A$2:$A4761,$A4762))&lt;0,0,IF(_xlfn.MAXIFS($F$2:$F4761,$C$2:$C4761,$C4762,$B$2:$B4761,$B4762,$A$2:$A4761,$A4762)=0,"",$E4762-_xlfn.MAXIFS($F$2:$F4761,$C$2:$C4761,$C4762,$B$2:$B4761,$B4762,$A$2:$A4761,$A4762))))</f>
        <v/>
      </c>
      <c r="K4762" s="6" t="str">
        <f t="shared" si="223"/>
        <v/>
      </c>
      <c r="L4762" s="6" t="str">
        <f t="shared" si="224"/>
        <v/>
      </c>
      <c r="M4762" s="6" t="str">
        <f t="shared" si="222"/>
        <v/>
      </c>
    </row>
    <row r="4763" spans="1:13" x14ac:dyDescent="0.25">
      <c r="A4763"/>
      <c r="B4763" s="1"/>
      <c r="C4763"/>
      <c r="D4763"/>
      <c r="E4763" s="76"/>
      <c r="F4763" s="76"/>
      <c r="G4763" s="2"/>
      <c r="H4763" s="77"/>
      <c r="J4763" s="79" t="str">
        <f>IF(IF(IF(_xlfn.MAXIFS($F$2:$F4762,$C$2:$C4762,$C4763,$B$2:$B4762,$B4763,$A$2:$A4762,$A4763)=0,"",$E4763-_xlfn.MAXIFS($F$2:$F4762,$C$2:$C4762,$C4763,$B$2:$B4762,$B4763,$A$2:$A4762,$A4763))&lt;0,0,IF(_xlfn.MAXIFS($F$2:$F4762,$C$2:$C4762,$C4763,$B$2:$B4762,$B4763,$A$2:$A4762,$A4763)=0,"",$E4763-_xlfn.MAXIFS($F$2:$F4762,$C$2:$C4762,$C4763,$B$2:$B4762,$B4763,$A$2:$A4762,$A4763)))&gt;0.25,"",IF(IF(_xlfn.MAXIFS($F$2:$F4762,$C$2:$C4762,$C4763,$B$2:$B4762,$B4763,$A$2:$A4762,$A4763)=0,"",$E4763-_xlfn.MAXIFS($F$2:$F4762,$C$2:$C4762,$C4763,$B$2:$B4762,$B4763,$A$2:$A4762,$A4763))&lt;0,0,IF(_xlfn.MAXIFS($F$2:$F4762,$C$2:$C4762,$C4763,$B$2:$B4762,$B4763,$A$2:$A4762,$A4763)=0,"",$E4763-_xlfn.MAXIFS($F$2:$F4762,$C$2:$C4762,$C4763,$B$2:$B4762,$B4763,$A$2:$A4762,$A4763))))</f>
        <v/>
      </c>
      <c r="K4763" s="6" t="str">
        <f t="shared" si="223"/>
        <v/>
      </c>
      <c r="L4763" s="6" t="str">
        <f t="shared" si="224"/>
        <v/>
      </c>
      <c r="M4763" s="6" t="str">
        <f t="shared" si="222"/>
        <v/>
      </c>
    </row>
    <row r="4764" spans="1:13" x14ac:dyDescent="0.25">
      <c r="A4764"/>
      <c r="B4764" s="1"/>
      <c r="C4764"/>
      <c r="D4764"/>
      <c r="E4764" s="76"/>
      <c r="F4764" s="76"/>
      <c r="G4764" s="2"/>
      <c r="H4764" s="77"/>
      <c r="J4764" s="79" t="str">
        <f>IF(IF(IF(_xlfn.MAXIFS($F$2:$F4763,$C$2:$C4763,$C4764,$B$2:$B4763,$B4764,$A$2:$A4763,$A4764)=0,"",$E4764-_xlfn.MAXIFS($F$2:$F4763,$C$2:$C4763,$C4764,$B$2:$B4763,$B4764,$A$2:$A4763,$A4764))&lt;0,0,IF(_xlfn.MAXIFS($F$2:$F4763,$C$2:$C4763,$C4764,$B$2:$B4763,$B4764,$A$2:$A4763,$A4764)=0,"",$E4764-_xlfn.MAXIFS($F$2:$F4763,$C$2:$C4763,$C4764,$B$2:$B4763,$B4764,$A$2:$A4763,$A4764)))&gt;0.25,"",IF(IF(_xlfn.MAXIFS($F$2:$F4763,$C$2:$C4763,$C4764,$B$2:$B4763,$B4764,$A$2:$A4763,$A4764)=0,"",$E4764-_xlfn.MAXIFS($F$2:$F4763,$C$2:$C4763,$C4764,$B$2:$B4763,$B4764,$A$2:$A4763,$A4764))&lt;0,0,IF(_xlfn.MAXIFS($F$2:$F4763,$C$2:$C4763,$C4764,$B$2:$B4763,$B4764,$A$2:$A4763,$A4764)=0,"",$E4764-_xlfn.MAXIFS($F$2:$F4763,$C$2:$C4763,$C4764,$B$2:$B4763,$B4764,$A$2:$A4763,$A4764))))</f>
        <v/>
      </c>
      <c r="K4764" s="6" t="str">
        <f t="shared" si="223"/>
        <v/>
      </c>
      <c r="L4764" s="6" t="str">
        <f t="shared" si="224"/>
        <v/>
      </c>
      <c r="M4764" s="6" t="str">
        <f t="shared" si="222"/>
        <v/>
      </c>
    </row>
    <row r="4765" spans="1:13" x14ac:dyDescent="0.25">
      <c r="A4765"/>
      <c r="B4765" s="1"/>
      <c r="C4765"/>
      <c r="D4765"/>
      <c r="E4765" s="76"/>
      <c r="F4765" s="76"/>
      <c r="G4765" s="2"/>
      <c r="H4765" s="77"/>
      <c r="J4765" s="79" t="str">
        <f>IF(IF(IF(_xlfn.MAXIFS($F$2:$F4764,$C$2:$C4764,$C4765,$B$2:$B4764,$B4765,$A$2:$A4764,$A4765)=0,"",$E4765-_xlfn.MAXIFS($F$2:$F4764,$C$2:$C4764,$C4765,$B$2:$B4764,$B4765,$A$2:$A4764,$A4765))&lt;0,0,IF(_xlfn.MAXIFS($F$2:$F4764,$C$2:$C4764,$C4765,$B$2:$B4764,$B4765,$A$2:$A4764,$A4765)=0,"",$E4765-_xlfn.MAXIFS($F$2:$F4764,$C$2:$C4764,$C4765,$B$2:$B4764,$B4765,$A$2:$A4764,$A4765)))&gt;0.25,"",IF(IF(_xlfn.MAXIFS($F$2:$F4764,$C$2:$C4764,$C4765,$B$2:$B4764,$B4765,$A$2:$A4764,$A4765)=0,"",$E4765-_xlfn.MAXIFS($F$2:$F4764,$C$2:$C4764,$C4765,$B$2:$B4764,$B4765,$A$2:$A4764,$A4765))&lt;0,0,IF(_xlfn.MAXIFS($F$2:$F4764,$C$2:$C4764,$C4765,$B$2:$B4764,$B4765,$A$2:$A4764,$A4765)=0,"",$E4765-_xlfn.MAXIFS($F$2:$F4764,$C$2:$C4764,$C4765,$B$2:$B4764,$B4765,$A$2:$A4764,$A4765))))</f>
        <v/>
      </c>
      <c r="K4765" s="6" t="str">
        <f t="shared" si="223"/>
        <v/>
      </c>
      <c r="L4765" s="6" t="str">
        <f t="shared" si="224"/>
        <v/>
      </c>
      <c r="M4765" s="6" t="str">
        <f t="shared" si="222"/>
        <v/>
      </c>
    </row>
    <row r="4766" spans="1:13" x14ac:dyDescent="0.25">
      <c r="A4766"/>
      <c r="B4766" s="1"/>
      <c r="C4766"/>
      <c r="D4766"/>
      <c r="E4766" s="76"/>
      <c r="F4766" s="76"/>
      <c r="G4766" s="2"/>
      <c r="H4766" s="77"/>
      <c r="J4766" s="79" t="str">
        <f>IF(IF(IF(_xlfn.MAXIFS($F$2:$F4765,$C$2:$C4765,$C4766,$B$2:$B4765,$B4766,$A$2:$A4765,$A4766)=0,"",$E4766-_xlfn.MAXIFS($F$2:$F4765,$C$2:$C4765,$C4766,$B$2:$B4765,$B4766,$A$2:$A4765,$A4766))&lt;0,0,IF(_xlfn.MAXIFS($F$2:$F4765,$C$2:$C4765,$C4766,$B$2:$B4765,$B4766,$A$2:$A4765,$A4766)=0,"",$E4766-_xlfn.MAXIFS($F$2:$F4765,$C$2:$C4765,$C4766,$B$2:$B4765,$B4766,$A$2:$A4765,$A4766)))&gt;0.25,"",IF(IF(_xlfn.MAXIFS($F$2:$F4765,$C$2:$C4765,$C4766,$B$2:$B4765,$B4766,$A$2:$A4765,$A4766)=0,"",$E4766-_xlfn.MAXIFS($F$2:$F4765,$C$2:$C4765,$C4766,$B$2:$B4765,$B4766,$A$2:$A4765,$A4766))&lt;0,0,IF(_xlfn.MAXIFS($F$2:$F4765,$C$2:$C4765,$C4766,$B$2:$B4765,$B4766,$A$2:$A4765,$A4766)=0,"",$E4766-_xlfn.MAXIFS($F$2:$F4765,$C$2:$C4765,$C4766,$B$2:$B4765,$B4766,$A$2:$A4765,$A4766))))</f>
        <v/>
      </c>
      <c r="K4766" s="6" t="str">
        <f t="shared" si="223"/>
        <v/>
      </c>
      <c r="L4766" s="6" t="str">
        <f t="shared" si="224"/>
        <v/>
      </c>
      <c r="M4766" s="6" t="str">
        <f t="shared" si="222"/>
        <v/>
      </c>
    </row>
    <row r="4767" spans="1:13" x14ac:dyDescent="0.25">
      <c r="A4767"/>
      <c r="B4767" s="1"/>
      <c r="C4767"/>
      <c r="D4767"/>
      <c r="E4767" s="76"/>
      <c r="F4767" s="76"/>
      <c r="G4767" s="2"/>
      <c r="H4767" s="77"/>
      <c r="J4767" s="79" t="str">
        <f>IF(IF(IF(_xlfn.MAXIFS($F$2:$F4766,$C$2:$C4766,$C4767,$B$2:$B4766,$B4767,$A$2:$A4766,$A4767)=0,"",$E4767-_xlfn.MAXIFS($F$2:$F4766,$C$2:$C4766,$C4767,$B$2:$B4766,$B4767,$A$2:$A4766,$A4767))&lt;0,0,IF(_xlfn.MAXIFS($F$2:$F4766,$C$2:$C4766,$C4767,$B$2:$B4766,$B4767,$A$2:$A4766,$A4767)=0,"",$E4767-_xlfn.MAXIFS($F$2:$F4766,$C$2:$C4766,$C4767,$B$2:$B4766,$B4767,$A$2:$A4766,$A4767)))&gt;0.25,"",IF(IF(_xlfn.MAXIFS($F$2:$F4766,$C$2:$C4766,$C4767,$B$2:$B4766,$B4767,$A$2:$A4766,$A4767)=0,"",$E4767-_xlfn.MAXIFS($F$2:$F4766,$C$2:$C4766,$C4767,$B$2:$B4766,$B4767,$A$2:$A4766,$A4767))&lt;0,0,IF(_xlfn.MAXIFS($F$2:$F4766,$C$2:$C4766,$C4767,$B$2:$B4766,$B4767,$A$2:$A4766,$A4767)=0,"",$E4767-_xlfn.MAXIFS($F$2:$F4766,$C$2:$C4766,$C4767,$B$2:$B4766,$B4767,$A$2:$A4766,$A4767))))</f>
        <v/>
      </c>
      <c r="K4767" s="6" t="str">
        <f t="shared" si="223"/>
        <v/>
      </c>
      <c r="L4767" s="6" t="str">
        <f t="shared" si="224"/>
        <v/>
      </c>
      <c r="M4767" s="6" t="str">
        <f t="shared" si="222"/>
        <v/>
      </c>
    </row>
    <row r="4768" spans="1:13" x14ac:dyDescent="0.25">
      <c r="A4768"/>
      <c r="B4768" s="1"/>
      <c r="C4768"/>
      <c r="D4768"/>
      <c r="E4768" s="76"/>
      <c r="F4768" s="76"/>
      <c r="G4768" s="2"/>
      <c r="H4768" s="77"/>
      <c r="J4768" s="79" t="str">
        <f>IF(IF(IF(_xlfn.MAXIFS($F$2:$F4767,$C$2:$C4767,$C4768,$B$2:$B4767,$B4768,$A$2:$A4767,$A4768)=0,"",$E4768-_xlfn.MAXIFS($F$2:$F4767,$C$2:$C4767,$C4768,$B$2:$B4767,$B4768,$A$2:$A4767,$A4768))&lt;0,0,IF(_xlfn.MAXIFS($F$2:$F4767,$C$2:$C4767,$C4768,$B$2:$B4767,$B4768,$A$2:$A4767,$A4768)=0,"",$E4768-_xlfn.MAXIFS($F$2:$F4767,$C$2:$C4767,$C4768,$B$2:$B4767,$B4768,$A$2:$A4767,$A4768)))&gt;0.25,"",IF(IF(_xlfn.MAXIFS($F$2:$F4767,$C$2:$C4767,$C4768,$B$2:$B4767,$B4768,$A$2:$A4767,$A4768)=0,"",$E4768-_xlfn.MAXIFS($F$2:$F4767,$C$2:$C4767,$C4768,$B$2:$B4767,$B4768,$A$2:$A4767,$A4768))&lt;0,0,IF(_xlfn.MAXIFS($F$2:$F4767,$C$2:$C4767,$C4768,$B$2:$B4767,$B4768,$A$2:$A4767,$A4768)=0,"",$E4768-_xlfn.MAXIFS($F$2:$F4767,$C$2:$C4767,$C4768,$B$2:$B4767,$B4768,$A$2:$A4767,$A4768))))</f>
        <v/>
      </c>
      <c r="K4768" s="6" t="str">
        <f t="shared" si="223"/>
        <v/>
      </c>
      <c r="L4768" s="6" t="str">
        <f t="shared" si="224"/>
        <v/>
      </c>
      <c r="M4768" s="6" t="str">
        <f t="shared" si="222"/>
        <v/>
      </c>
    </row>
    <row r="4769" spans="1:13" x14ac:dyDescent="0.25">
      <c r="A4769"/>
      <c r="B4769" s="1"/>
      <c r="C4769"/>
      <c r="D4769"/>
      <c r="E4769" s="76"/>
      <c r="F4769" s="76"/>
      <c r="G4769" s="2"/>
      <c r="H4769" s="77"/>
      <c r="J4769" s="79" t="str">
        <f>IF(IF(IF(_xlfn.MAXIFS($F$2:$F4768,$C$2:$C4768,$C4769,$B$2:$B4768,$B4769,$A$2:$A4768,$A4769)=0,"",$E4769-_xlfn.MAXIFS($F$2:$F4768,$C$2:$C4768,$C4769,$B$2:$B4768,$B4769,$A$2:$A4768,$A4769))&lt;0,0,IF(_xlfn.MAXIFS($F$2:$F4768,$C$2:$C4768,$C4769,$B$2:$B4768,$B4769,$A$2:$A4768,$A4769)=0,"",$E4769-_xlfn.MAXIFS($F$2:$F4768,$C$2:$C4768,$C4769,$B$2:$B4768,$B4769,$A$2:$A4768,$A4769)))&gt;0.25,"",IF(IF(_xlfn.MAXIFS($F$2:$F4768,$C$2:$C4768,$C4769,$B$2:$B4768,$B4769,$A$2:$A4768,$A4769)=0,"",$E4769-_xlfn.MAXIFS($F$2:$F4768,$C$2:$C4768,$C4769,$B$2:$B4768,$B4769,$A$2:$A4768,$A4769))&lt;0,0,IF(_xlfn.MAXIFS($F$2:$F4768,$C$2:$C4768,$C4769,$B$2:$B4768,$B4769,$A$2:$A4768,$A4769)=0,"",$E4769-_xlfn.MAXIFS($F$2:$F4768,$C$2:$C4768,$C4769,$B$2:$B4768,$B4769,$A$2:$A4768,$A4769))))</f>
        <v/>
      </c>
      <c r="K4769" s="6" t="str">
        <f t="shared" si="223"/>
        <v/>
      </c>
      <c r="L4769" s="6" t="str">
        <f t="shared" si="224"/>
        <v/>
      </c>
      <c r="M4769" s="6" t="str">
        <f t="shared" si="222"/>
        <v/>
      </c>
    </row>
    <row r="4770" spans="1:13" x14ac:dyDescent="0.25">
      <c r="A4770"/>
      <c r="B4770" s="1"/>
      <c r="C4770"/>
      <c r="D4770"/>
      <c r="E4770" s="76"/>
      <c r="F4770" s="76"/>
      <c r="G4770" s="2"/>
      <c r="H4770" s="77"/>
      <c r="J4770" s="79" t="str">
        <f>IF(IF(IF(_xlfn.MAXIFS($F$2:$F4769,$C$2:$C4769,$C4770,$B$2:$B4769,$B4770,$A$2:$A4769,$A4770)=0,"",$E4770-_xlfn.MAXIFS($F$2:$F4769,$C$2:$C4769,$C4770,$B$2:$B4769,$B4770,$A$2:$A4769,$A4770))&lt;0,0,IF(_xlfn.MAXIFS($F$2:$F4769,$C$2:$C4769,$C4770,$B$2:$B4769,$B4770,$A$2:$A4769,$A4770)=0,"",$E4770-_xlfn.MAXIFS($F$2:$F4769,$C$2:$C4769,$C4770,$B$2:$B4769,$B4770,$A$2:$A4769,$A4770)))&gt;0.25,"",IF(IF(_xlfn.MAXIFS($F$2:$F4769,$C$2:$C4769,$C4770,$B$2:$B4769,$B4770,$A$2:$A4769,$A4770)=0,"",$E4770-_xlfn.MAXIFS($F$2:$F4769,$C$2:$C4769,$C4770,$B$2:$B4769,$B4770,$A$2:$A4769,$A4770))&lt;0,0,IF(_xlfn.MAXIFS($F$2:$F4769,$C$2:$C4769,$C4770,$B$2:$B4769,$B4770,$A$2:$A4769,$A4770)=0,"",$E4770-_xlfn.MAXIFS($F$2:$F4769,$C$2:$C4769,$C4770,$B$2:$B4769,$B4770,$A$2:$A4769,$A4770))))</f>
        <v/>
      </c>
      <c r="K4770" s="6" t="str">
        <f t="shared" si="223"/>
        <v/>
      </c>
      <c r="L4770" s="6" t="str">
        <f t="shared" si="224"/>
        <v/>
      </c>
      <c r="M4770" s="6" t="str">
        <f t="shared" si="222"/>
        <v/>
      </c>
    </row>
    <row r="4771" spans="1:13" x14ac:dyDescent="0.25">
      <c r="A4771"/>
      <c r="B4771" s="1"/>
      <c r="C4771"/>
      <c r="D4771"/>
      <c r="E4771" s="76"/>
      <c r="F4771" s="76"/>
      <c r="G4771" s="2"/>
      <c r="H4771" s="77"/>
      <c r="J4771" s="79" t="str">
        <f>IF(IF(IF(_xlfn.MAXIFS($F$2:$F4770,$C$2:$C4770,$C4771,$B$2:$B4770,$B4771,$A$2:$A4770,$A4771)=0,"",$E4771-_xlfn.MAXIFS($F$2:$F4770,$C$2:$C4770,$C4771,$B$2:$B4770,$B4771,$A$2:$A4770,$A4771))&lt;0,0,IF(_xlfn.MAXIFS($F$2:$F4770,$C$2:$C4770,$C4771,$B$2:$B4770,$B4771,$A$2:$A4770,$A4771)=0,"",$E4771-_xlfn.MAXIFS($F$2:$F4770,$C$2:$C4770,$C4771,$B$2:$B4770,$B4771,$A$2:$A4770,$A4771)))&gt;0.25,"",IF(IF(_xlfn.MAXIFS($F$2:$F4770,$C$2:$C4770,$C4771,$B$2:$B4770,$B4771,$A$2:$A4770,$A4771)=0,"",$E4771-_xlfn.MAXIFS($F$2:$F4770,$C$2:$C4770,$C4771,$B$2:$B4770,$B4771,$A$2:$A4770,$A4771))&lt;0,0,IF(_xlfn.MAXIFS($F$2:$F4770,$C$2:$C4770,$C4771,$B$2:$B4770,$B4771,$A$2:$A4770,$A4771)=0,"",$E4771-_xlfn.MAXIFS($F$2:$F4770,$C$2:$C4770,$C4771,$B$2:$B4770,$B4771,$A$2:$A4770,$A4771))))</f>
        <v/>
      </c>
      <c r="K4771" s="6" t="str">
        <f t="shared" si="223"/>
        <v/>
      </c>
      <c r="L4771" s="6" t="str">
        <f t="shared" si="224"/>
        <v/>
      </c>
      <c r="M4771" s="6" t="str">
        <f t="shared" si="222"/>
        <v/>
      </c>
    </row>
    <row r="4772" spans="1:13" x14ac:dyDescent="0.25">
      <c r="A4772"/>
      <c r="B4772" s="1"/>
      <c r="C4772"/>
      <c r="D4772"/>
      <c r="E4772" s="76"/>
      <c r="F4772" s="76"/>
      <c r="G4772" s="2"/>
      <c r="H4772" s="77"/>
      <c r="J4772" s="79" t="str">
        <f>IF(IF(IF(_xlfn.MAXIFS($F$2:$F4771,$C$2:$C4771,$C4772,$B$2:$B4771,$B4772,$A$2:$A4771,$A4772)=0,"",$E4772-_xlfn.MAXIFS($F$2:$F4771,$C$2:$C4771,$C4772,$B$2:$B4771,$B4772,$A$2:$A4771,$A4772))&lt;0,0,IF(_xlfn.MAXIFS($F$2:$F4771,$C$2:$C4771,$C4772,$B$2:$B4771,$B4772,$A$2:$A4771,$A4772)=0,"",$E4772-_xlfn.MAXIFS($F$2:$F4771,$C$2:$C4771,$C4772,$B$2:$B4771,$B4772,$A$2:$A4771,$A4772)))&gt;0.25,"",IF(IF(_xlfn.MAXIFS($F$2:$F4771,$C$2:$C4771,$C4772,$B$2:$B4771,$B4772,$A$2:$A4771,$A4772)=0,"",$E4772-_xlfn.MAXIFS($F$2:$F4771,$C$2:$C4771,$C4772,$B$2:$B4771,$B4772,$A$2:$A4771,$A4772))&lt;0,0,IF(_xlfn.MAXIFS($F$2:$F4771,$C$2:$C4771,$C4772,$B$2:$B4771,$B4772,$A$2:$A4771,$A4772)=0,"",$E4772-_xlfn.MAXIFS($F$2:$F4771,$C$2:$C4771,$C4772,$B$2:$B4771,$B4772,$A$2:$A4771,$A4772))))</f>
        <v/>
      </c>
      <c r="K4772" s="6" t="str">
        <f t="shared" si="223"/>
        <v/>
      </c>
      <c r="L4772" s="6" t="str">
        <f t="shared" si="224"/>
        <v/>
      </c>
      <c r="M4772" s="6" t="str">
        <f t="shared" si="222"/>
        <v/>
      </c>
    </row>
    <row r="4773" spans="1:13" x14ac:dyDescent="0.25">
      <c r="A4773"/>
      <c r="B4773" s="1"/>
      <c r="C4773"/>
      <c r="D4773"/>
      <c r="E4773" s="76"/>
      <c r="F4773" s="76"/>
      <c r="G4773" s="2"/>
      <c r="H4773" s="77"/>
      <c r="J4773" s="79" t="str">
        <f>IF(IF(IF(_xlfn.MAXIFS($F$2:$F4772,$C$2:$C4772,$C4773,$B$2:$B4772,$B4773,$A$2:$A4772,$A4773)=0,"",$E4773-_xlfn.MAXIFS($F$2:$F4772,$C$2:$C4772,$C4773,$B$2:$B4772,$B4773,$A$2:$A4772,$A4773))&lt;0,0,IF(_xlfn.MAXIFS($F$2:$F4772,$C$2:$C4772,$C4773,$B$2:$B4772,$B4773,$A$2:$A4772,$A4773)=0,"",$E4773-_xlfn.MAXIFS($F$2:$F4772,$C$2:$C4772,$C4773,$B$2:$B4772,$B4773,$A$2:$A4772,$A4773)))&gt;0.25,"",IF(IF(_xlfn.MAXIFS($F$2:$F4772,$C$2:$C4772,$C4773,$B$2:$B4772,$B4773,$A$2:$A4772,$A4773)=0,"",$E4773-_xlfn.MAXIFS($F$2:$F4772,$C$2:$C4772,$C4773,$B$2:$B4772,$B4773,$A$2:$A4772,$A4773))&lt;0,0,IF(_xlfn.MAXIFS($F$2:$F4772,$C$2:$C4772,$C4773,$B$2:$B4772,$B4773,$A$2:$A4772,$A4773)=0,"",$E4773-_xlfn.MAXIFS($F$2:$F4772,$C$2:$C4772,$C4773,$B$2:$B4772,$B4773,$A$2:$A4772,$A4773))))</f>
        <v/>
      </c>
      <c r="K4773" s="6" t="str">
        <f t="shared" si="223"/>
        <v/>
      </c>
      <c r="L4773" s="6" t="str">
        <f t="shared" si="224"/>
        <v/>
      </c>
      <c r="M4773" s="6" t="str">
        <f t="shared" si="222"/>
        <v/>
      </c>
    </row>
    <row r="4774" spans="1:13" x14ac:dyDescent="0.25">
      <c r="A4774"/>
      <c r="B4774" s="1"/>
      <c r="C4774"/>
      <c r="D4774"/>
      <c r="E4774" s="76"/>
      <c r="F4774" s="76"/>
      <c r="G4774" s="2"/>
      <c r="H4774" s="77"/>
      <c r="J4774" s="79" t="str">
        <f>IF(IF(IF(_xlfn.MAXIFS($F$2:$F4773,$C$2:$C4773,$C4774,$B$2:$B4773,$B4774,$A$2:$A4773,$A4774)=0,"",$E4774-_xlfn.MAXIFS($F$2:$F4773,$C$2:$C4773,$C4774,$B$2:$B4773,$B4774,$A$2:$A4773,$A4774))&lt;0,0,IF(_xlfn.MAXIFS($F$2:$F4773,$C$2:$C4773,$C4774,$B$2:$B4773,$B4774,$A$2:$A4773,$A4774)=0,"",$E4774-_xlfn.MAXIFS($F$2:$F4773,$C$2:$C4773,$C4774,$B$2:$B4773,$B4774,$A$2:$A4773,$A4774)))&gt;0.25,"",IF(IF(_xlfn.MAXIFS($F$2:$F4773,$C$2:$C4773,$C4774,$B$2:$B4773,$B4774,$A$2:$A4773,$A4774)=0,"",$E4774-_xlfn.MAXIFS($F$2:$F4773,$C$2:$C4773,$C4774,$B$2:$B4773,$B4774,$A$2:$A4773,$A4774))&lt;0,0,IF(_xlfn.MAXIFS($F$2:$F4773,$C$2:$C4773,$C4774,$B$2:$B4773,$B4774,$A$2:$A4773,$A4774)=0,"",$E4774-_xlfn.MAXIFS($F$2:$F4773,$C$2:$C4773,$C4774,$B$2:$B4773,$B4774,$A$2:$A4773,$A4774))))</f>
        <v/>
      </c>
      <c r="K4774" s="6" t="str">
        <f t="shared" si="223"/>
        <v/>
      </c>
      <c r="L4774" s="6" t="str">
        <f t="shared" si="224"/>
        <v/>
      </c>
      <c r="M4774" s="6" t="str">
        <f t="shared" si="222"/>
        <v/>
      </c>
    </row>
    <row r="4775" spans="1:13" x14ac:dyDescent="0.25">
      <c r="A4775"/>
      <c r="B4775" s="1"/>
      <c r="C4775"/>
      <c r="D4775"/>
      <c r="E4775" s="76"/>
      <c r="F4775" s="76"/>
      <c r="G4775" s="2"/>
      <c r="H4775" s="77"/>
      <c r="J4775" s="79" t="str">
        <f>IF(IF(IF(_xlfn.MAXIFS($F$2:$F4774,$C$2:$C4774,$C4775,$B$2:$B4774,$B4775,$A$2:$A4774,$A4775)=0,"",$E4775-_xlfn.MAXIFS($F$2:$F4774,$C$2:$C4774,$C4775,$B$2:$B4774,$B4775,$A$2:$A4774,$A4775))&lt;0,0,IF(_xlfn.MAXIFS($F$2:$F4774,$C$2:$C4774,$C4775,$B$2:$B4774,$B4775,$A$2:$A4774,$A4775)=0,"",$E4775-_xlfn.MAXIFS($F$2:$F4774,$C$2:$C4774,$C4775,$B$2:$B4774,$B4775,$A$2:$A4774,$A4775)))&gt;0.25,"",IF(IF(_xlfn.MAXIFS($F$2:$F4774,$C$2:$C4774,$C4775,$B$2:$B4774,$B4775,$A$2:$A4774,$A4775)=0,"",$E4775-_xlfn.MAXIFS($F$2:$F4774,$C$2:$C4774,$C4775,$B$2:$B4774,$B4775,$A$2:$A4774,$A4775))&lt;0,0,IF(_xlfn.MAXIFS($F$2:$F4774,$C$2:$C4774,$C4775,$B$2:$B4774,$B4775,$A$2:$A4774,$A4775)=0,"",$E4775-_xlfn.MAXIFS($F$2:$F4774,$C$2:$C4774,$C4775,$B$2:$B4774,$B4775,$A$2:$A4774,$A4775))))</f>
        <v/>
      </c>
      <c r="K4775" s="6" t="str">
        <f t="shared" si="223"/>
        <v/>
      </c>
      <c r="L4775" s="6" t="str">
        <f t="shared" si="224"/>
        <v/>
      </c>
      <c r="M4775" s="6" t="str">
        <f t="shared" si="222"/>
        <v/>
      </c>
    </row>
    <row r="4776" spans="1:13" x14ac:dyDescent="0.25">
      <c r="A4776"/>
      <c r="B4776" s="1"/>
      <c r="C4776"/>
      <c r="D4776"/>
      <c r="E4776" s="76"/>
      <c r="F4776" s="76"/>
      <c r="G4776" s="2"/>
      <c r="H4776" s="77"/>
      <c r="J4776" s="79" t="str">
        <f>IF(IF(IF(_xlfn.MAXIFS($F$2:$F4775,$C$2:$C4775,$C4776,$B$2:$B4775,$B4776,$A$2:$A4775,$A4776)=0,"",$E4776-_xlfn.MAXIFS($F$2:$F4775,$C$2:$C4775,$C4776,$B$2:$B4775,$B4776,$A$2:$A4775,$A4776))&lt;0,0,IF(_xlfn.MAXIFS($F$2:$F4775,$C$2:$C4775,$C4776,$B$2:$B4775,$B4776,$A$2:$A4775,$A4776)=0,"",$E4776-_xlfn.MAXIFS($F$2:$F4775,$C$2:$C4775,$C4776,$B$2:$B4775,$B4776,$A$2:$A4775,$A4776)))&gt;0.25,"",IF(IF(_xlfn.MAXIFS($F$2:$F4775,$C$2:$C4775,$C4776,$B$2:$B4775,$B4776,$A$2:$A4775,$A4776)=0,"",$E4776-_xlfn.MAXIFS($F$2:$F4775,$C$2:$C4775,$C4776,$B$2:$B4775,$B4776,$A$2:$A4775,$A4776))&lt;0,0,IF(_xlfn.MAXIFS($F$2:$F4775,$C$2:$C4775,$C4776,$B$2:$B4775,$B4776,$A$2:$A4775,$A4776)=0,"",$E4776-_xlfn.MAXIFS($F$2:$F4775,$C$2:$C4775,$C4776,$B$2:$B4775,$B4776,$A$2:$A4775,$A4776))))</f>
        <v/>
      </c>
      <c r="K4776" s="6" t="str">
        <f t="shared" si="223"/>
        <v/>
      </c>
      <c r="L4776" s="6" t="str">
        <f t="shared" si="224"/>
        <v/>
      </c>
      <c r="M4776" s="6" t="str">
        <f t="shared" si="222"/>
        <v/>
      </c>
    </row>
    <row r="4777" spans="1:13" x14ac:dyDescent="0.25">
      <c r="A4777"/>
      <c r="B4777" s="1"/>
      <c r="C4777"/>
      <c r="D4777"/>
      <c r="E4777" s="76"/>
      <c r="F4777" s="76"/>
      <c r="G4777" s="2"/>
      <c r="H4777" s="77"/>
      <c r="J4777" s="79" t="str">
        <f>IF(IF(IF(_xlfn.MAXIFS($F$2:$F4776,$C$2:$C4776,$C4777,$B$2:$B4776,$B4777,$A$2:$A4776,$A4777)=0,"",$E4777-_xlfn.MAXIFS($F$2:$F4776,$C$2:$C4776,$C4777,$B$2:$B4776,$B4777,$A$2:$A4776,$A4777))&lt;0,0,IF(_xlfn.MAXIFS($F$2:$F4776,$C$2:$C4776,$C4777,$B$2:$B4776,$B4777,$A$2:$A4776,$A4777)=0,"",$E4777-_xlfn.MAXIFS($F$2:$F4776,$C$2:$C4776,$C4777,$B$2:$B4776,$B4777,$A$2:$A4776,$A4777)))&gt;0.25,"",IF(IF(_xlfn.MAXIFS($F$2:$F4776,$C$2:$C4776,$C4777,$B$2:$B4776,$B4777,$A$2:$A4776,$A4777)=0,"",$E4777-_xlfn.MAXIFS($F$2:$F4776,$C$2:$C4776,$C4777,$B$2:$B4776,$B4777,$A$2:$A4776,$A4777))&lt;0,0,IF(_xlfn.MAXIFS($F$2:$F4776,$C$2:$C4776,$C4777,$B$2:$B4776,$B4777,$A$2:$A4776,$A4777)=0,"",$E4777-_xlfn.MAXIFS($F$2:$F4776,$C$2:$C4776,$C4777,$B$2:$B4776,$B4777,$A$2:$A4776,$A4777))))</f>
        <v/>
      </c>
      <c r="K4777" s="6" t="str">
        <f t="shared" si="223"/>
        <v/>
      </c>
      <c r="L4777" s="6" t="str">
        <f t="shared" si="224"/>
        <v/>
      </c>
      <c r="M4777" s="6" t="str">
        <f t="shared" si="222"/>
        <v/>
      </c>
    </row>
    <row r="4778" spans="1:13" x14ac:dyDescent="0.25">
      <c r="A4778"/>
      <c r="B4778" s="1"/>
      <c r="C4778"/>
      <c r="D4778"/>
      <c r="E4778" s="76"/>
      <c r="F4778" s="76"/>
      <c r="G4778" s="2"/>
      <c r="H4778" s="77"/>
      <c r="J4778" s="79" t="str">
        <f>IF(IF(IF(_xlfn.MAXIFS($F$2:$F4777,$C$2:$C4777,$C4778,$B$2:$B4777,$B4778,$A$2:$A4777,$A4778)=0,"",$E4778-_xlfn.MAXIFS($F$2:$F4777,$C$2:$C4777,$C4778,$B$2:$B4777,$B4778,$A$2:$A4777,$A4778))&lt;0,0,IF(_xlfn.MAXIFS($F$2:$F4777,$C$2:$C4777,$C4778,$B$2:$B4777,$B4778,$A$2:$A4777,$A4778)=0,"",$E4778-_xlfn.MAXIFS($F$2:$F4777,$C$2:$C4777,$C4778,$B$2:$B4777,$B4778,$A$2:$A4777,$A4778)))&gt;0.25,"",IF(IF(_xlfn.MAXIFS($F$2:$F4777,$C$2:$C4777,$C4778,$B$2:$B4777,$B4778,$A$2:$A4777,$A4778)=0,"",$E4778-_xlfn.MAXIFS($F$2:$F4777,$C$2:$C4777,$C4778,$B$2:$B4777,$B4778,$A$2:$A4777,$A4778))&lt;0,0,IF(_xlfn.MAXIFS($F$2:$F4777,$C$2:$C4777,$C4778,$B$2:$B4777,$B4778,$A$2:$A4777,$A4778)=0,"",$E4778-_xlfn.MAXIFS($F$2:$F4777,$C$2:$C4777,$C4778,$B$2:$B4777,$B4778,$A$2:$A4777,$A4778))))</f>
        <v/>
      </c>
      <c r="K4778" s="6" t="str">
        <f t="shared" si="223"/>
        <v/>
      </c>
      <c r="L4778" s="6" t="str">
        <f t="shared" si="224"/>
        <v/>
      </c>
      <c r="M4778" s="6" t="str">
        <f t="shared" si="222"/>
        <v/>
      </c>
    </row>
    <row r="4779" spans="1:13" x14ac:dyDescent="0.25">
      <c r="A4779"/>
      <c r="B4779" s="1"/>
      <c r="C4779"/>
      <c r="D4779"/>
      <c r="E4779" s="76"/>
      <c r="F4779" s="76"/>
      <c r="G4779" s="2"/>
      <c r="H4779" s="77"/>
      <c r="J4779" s="79" t="str">
        <f>IF(IF(IF(_xlfn.MAXIFS($F$2:$F4778,$C$2:$C4778,$C4779,$B$2:$B4778,$B4779,$A$2:$A4778,$A4779)=0,"",$E4779-_xlfn.MAXIFS($F$2:$F4778,$C$2:$C4778,$C4779,$B$2:$B4778,$B4779,$A$2:$A4778,$A4779))&lt;0,0,IF(_xlfn.MAXIFS($F$2:$F4778,$C$2:$C4778,$C4779,$B$2:$B4778,$B4779,$A$2:$A4778,$A4779)=0,"",$E4779-_xlfn.MAXIFS($F$2:$F4778,$C$2:$C4778,$C4779,$B$2:$B4778,$B4779,$A$2:$A4778,$A4779)))&gt;0.25,"",IF(IF(_xlfn.MAXIFS($F$2:$F4778,$C$2:$C4778,$C4779,$B$2:$B4778,$B4779,$A$2:$A4778,$A4779)=0,"",$E4779-_xlfn.MAXIFS($F$2:$F4778,$C$2:$C4778,$C4779,$B$2:$B4778,$B4779,$A$2:$A4778,$A4779))&lt;0,0,IF(_xlfn.MAXIFS($F$2:$F4778,$C$2:$C4778,$C4779,$B$2:$B4778,$B4779,$A$2:$A4778,$A4779)=0,"",$E4779-_xlfn.MAXIFS($F$2:$F4778,$C$2:$C4778,$C4779,$B$2:$B4778,$B4779,$A$2:$A4778,$A4779))))</f>
        <v/>
      </c>
      <c r="K4779" s="6" t="str">
        <f t="shared" si="223"/>
        <v/>
      </c>
      <c r="L4779" s="6" t="str">
        <f t="shared" si="224"/>
        <v/>
      </c>
      <c r="M4779" s="6" t="str">
        <f t="shared" si="222"/>
        <v/>
      </c>
    </row>
    <row r="4780" spans="1:13" x14ac:dyDescent="0.25">
      <c r="A4780"/>
      <c r="B4780" s="1"/>
      <c r="C4780"/>
      <c r="D4780"/>
      <c r="E4780" s="76"/>
      <c r="F4780" s="76"/>
      <c r="G4780" s="2"/>
      <c r="H4780" s="77"/>
      <c r="J4780" s="79" t="str">
        <f>IF(IF(IF(_xlfn.MAXIFS($F$2:$F4779,$C$2:$C4779,$C4780,$B$2:$B4779,$B4780,$A$2:$A4779,$A4780)=0,"",$E4780-_xlfn.MAXIFS($F$2:$F4779,$C$2:$C4779,$C4780,$B$2:$B4779,$B4780,$A$2:$A4779,$A4780))&lt;0,0,IF(_xlfn.MAXIFS($F$2:$F4779,$C$2:$C4779,$C4780,$B$2:$B4779,$B4780,$A$2:$A4779,$A4780)=0,"",$E4780-_xlfn.MAXIFS($F$2:$F4779,$C$2:$C4779,$C4780,$B$2:$B4779,$B4780,$A$2:$A4779,$A4780)))&gt;0.25,"",IF(IF(_xlfn.MAXIFS($F$2:$F4779,$C$2:$C4779,$C4780,$B$2:$B4779,$B4780,$A$2:$A4779,$A4780)=0,"",$E4780-_xlfn.MAXIFS($F$2:$F4779,$C$2:$C4779,$C4780,$B$2:$B4779,$B4780,$A$2:$A4779,$A4780))&lt;0,0,IF(_xlfn.MAXIFS($F$2:$F4779,$C$2:$C4779,$C4780,$B$2:$B4779,$B4780,$A$2:$A4779,$A4780)=0,"",$E4780-_xlfn.MAXIFS($F$2:$F4779,$C$2:$C4779,$C4780,$B$2:$B4779,$B4780,$A$2:$A4779,$A4780))))</f>
        <v/>
      </c>
      <c r="K4780" s="6" t="str">
        <f t="shared" si="223"/>
        <v/>
      </c>
      <c r="L4780" s="6" t="str">
        <f t="shared" si="224"/>
        <v/>
      </c>
      <c r="M4780" s="6" t="str">
        <f t="shared" si="222"/>
        <v/>
      </c>
    </row>
    <row r="4781" spans="1:13" x14ac:dyDescent="0.25">
      <c r="A4781"/>
      <c r="B4781" s="1"/>
      <c r="C4781"/>
      <c r="D4781"/>
      <c r="E4781" s="76"/>
      <c r="F4781" s="76"/>
      <c r="G4781" s="2"/>
      <c r="H4781" s="77"/>
      <c r="J4781" s="79" t="str">
        <f>IF(IF(IF(_xlfn.MAXIFS($F$2:$F4780,$C$2:$C4780,$C4781,$B$2:$B4780,$B4781,$A$2:$A4780,$A4781)=0,"",$E4781-_xlfn.MAXIFS($F$2:$F4780,$C$2:$C4780,$C4781,$B$2:$B4780,$B4781,$A$2:$A4780,$A4781))&lt;0,0,IF(_xlfn.MAXIFS($F$2:$F4780,$C$2:$C4780,$C4781,$B$2:$B4780,$B4781,$A$2:$A4780,$A4781)=0,"",$E4781-_xlfn.MAXIFS($F$2:$F4780,$C$2:$C4780,$C4781,$B$2:$B4780,$B4781,$A$2:$A4780,$A4781)))&gt;0.25,"",IF(IF(_xlfn.MAXIFS($F$2:$F4780,$C$2:$C4780,$C4781,$B$2:$B4780,$B4781,$A$2:$A4780,$A4781)=0,"",$E4781-_xlfn.MAXIFS($F$2:$F4780,$C$2:$C4780,$C4781,$B$2:$B4780,$B4781,$A$2:$A4780,$A4781))&lt;0,0,IF(_xlfn.MAXIFS($F$2:$F4780,$C$2:$C4780,$C4781,$B$2:$B4780,$B4781,$A$2:$A4780,$A4781)=0,"",$E4781-_xlfn.MAXIFS($F$2:$F4780,$C$2:$C4780,$C4781,$B$2:$B4780,$B4781,$A$2:$A4780,$A4781))))</f>
        <v/>
      </c>
      <c r="K4781" s="6" t="str">
        <f t="shared" si="223"/>
        <v/>
      </c>
      <c r="L4781" s="6" t="str">
        <f t="shared" si="224"/>
        <v/>
      </c>
      <c r="M4781" s="6" t="str">
        <f t="shared" si="222"/>
        <v/>
      </c>
    </row>
    <row r="4782" spans="1:13" x14ac:dyDescent="0.25">
      <c r="A4782"/>
      <c r="B4782" s="1"/>
      <c r="C4782"/>
      <c r="D4782"/>
      <c r="E4782" s="76"/>
      <c r="F4782" s="76"/>
      <c r="G4782" s="2"/>
      <c r="H4782" s="77"/>
      <c r="J4782" s="79" t="str">
        <f>IF(IF(IF(_xlfn.MAXIFS($F$2:$F4781,$C$2:$C4781,$C4782,$B$2:$B4781,$B4782,$A$2:$A4781,$A4782)=0,"",$E4782-_xlfn.MAXIFS($F$2:$F4781,$C$2:$C4781,$C4782,$B$2:$B4781,$B4782,$A$2:$A4781,$A4782))&lt;0,0,IF(_xlfn.MAXIFS($F$2:$F4781,$C$2:$C4781,$C4782,$B$2:$B4781,$B4782,$A$2:$A4781,$A4782)=0,"",$E4782-_xlfn.MAXIFS($F$2:$F4781,$C$2:$C4781,$C4782,$B$2:$B4781,$B4782,$A$2:$A4781,$A4782)))&gt;0.25,"",IF(IF(_xlfn.MAXIFS($F$2:$F4781,$C$2:$C4781,$C4782,$B$2:$B4781,$B4782,$A$2:$A4781,$A4782)=0,"",$E4782-_xlfn.MAXIFS($F$2:$F4781,$C$2:$C4781,$C4782,$B$2:$B4781,$B4782,$A$2:$A4781,$A4782))&lt;0,0,IF(_xlfn.MAXIFS($F$2:$F4781,$C$2:$C4781,$C4782,$B$2:$B4781,$B4782,$A$2:$A4781,$A4782)=0,"",$E4782-_xlfn.MAXIFS($F$2:$F4781,$C$2:$C4781,$C4782,$B$2:$B4781,$B4782,$A$2:$A4781,$A4782))))</f>
        <v/>
      </c>
      <c r="K4782" s="6" t="str">
        <f t="shared" si="223"/>
        <v/>
      </c>
      <c r="L4782" s="6" t="str">
        <f t="shared" si="224"/>
        <v/>
      </c>
      <c r="M4782" s="6" t="str">
        <f t="shared" si="222"/>
        <v/>
      </c>
    </row>
    <row r="4783" spans="1:13" x14ac:dyDescent="0.25">
      <c r="A4783"/>
      <c r="B4783" s="1"/>
      <c r="C4783"/>
      <c r="D4783"/>
      <c r="E4783" s="76"/>
      <c r="F4783" s="76"/>
      <c r="G4783" s="2"/>
      <c r="H4783" s="77"/>
      <c r="J4783" s="79" t="str">
        <f>IF(IF(IF(_xlfn.MAXIFS($F$2:$F4782,$C$2:$C4782,$C4783,$B$2:$B4782,$B4783,$A$2:$A4782,$A4783)=0,"",$E4783-_xlfn.MAXIFS($F$2:$F4782,$C$2:$C4782,$C4783,$B$2:$B4782,$B4783,$A$2:$A4782,$A4783))&lt;0,0,IF(_xlfn.MAXIFS($F$2:$F4782,$C$2:$C4782,$C4783,$B$2:$B4782,$B4783,$A$2:$A4782,$A4783)=0,"",$E4783-_xlfn.MAXIFS($F$2:$F4782,$C$2:$C4782,$C4783,$B$2:$B4782,$B4783,$A$2:$A4782,$A4783)))&gt;0.25,"",IF(IF(_xlfn.MAXIFS($F$2:$F4782,$C$2:$C4782,$C4783,$B$2:$B4782,$B4783,$A$2:$A4782,$A4783)=0,"",$E4783-_xlfn.MAXIFS($F$2:$F4782,$C$2:$C4782,$C4783,$B$2:$B4782,$B4783,$A$2:$A4782,$A4783))&lt;0,0,IF(_xlfn.MAXIFS($F$2:$F4782,$C$2:$C4782,$C4783,$B$2:$B4782,$B4783,$A$2:$A4782,$A4783)=0,"",$E4783-_xlfn.MAXIFS($F$2:$F4782,$C$2:$C4782,$C4783,$B$2:$B4782,$B4783,$A$2:$A4782,$A4783))))</f>
        <v/>
      </c>
      <c r="K4783" s="6" t="str">
        <f t="shared" si="223"/>
        <v/>
      </c>
      <c r="L4783" s="6" t="str">
        <f t="shared" si="224"/>
        <v/>
      </c>
      <c r="M4783" s="6" t="str">
        <f t="shared" si="222"/>
        <v/>
      </c>
    </row>
    <row r="4784" spans="1:13" x14ac:dyDescent="0.25">
      <c r="A4784"/>
      <c r="B4784" s="1"/>
      <c r="C4784"/>
      <c r="D4784"/>
      <c r="E4784" s="76"/>
      <c r="F4784" s="76"/>
      <c r="G4784" s="2"/>
      <c r="H4784" s="77"/>
      <c r="J4784" s="79" t="str">
        <f>IF(IF(IF(_xlfn.MAXIFS($F$2:$F4783,$C$2:$C4783,$C4784,$B$2:$B4783,$B4784,$A$2:$A4783,$A4784)=0,"",$E4784-_xlfn.MAXIFS($F$2:$F4783,$C$2:$C4783,$C4784,$B$2:$B4783,$B4784,$A$2:$A4783,$A4784))&lt;0,0,IF(_xlfn.MAXIFS($F$2:$F4783,$C$2:$C4783,$C4784,$B$2:$B4783,$B4784,$A$2:$A4783,$A4784)=0,"",$E4784-_xlfn.MAXIFS($F$2:$F4783,$C$2:$C4783,$C4784,$B$2:$B4783,$B4784,$A$2:$A4783,$A4784)))&gt;0.25,"",IF(IF(_xlfn.MAXIFS($F$2:$F4783,$C$2:$C4783,$C4784,$B$2:$B4783,$B4784,$A$2:$A4783,$A4784)=0,"",$E4784-_xlfn.MAXIFS($F$2:$F4783,$C$2:$C4783,$C4784,$B$2:$B4783,$B4784,$A$2:$A4783,$A4784))&lt;0,0,IF(_xlfn.MAXIFS($F$2:$F4783,$C$2:$C4783,$C4784,$B$2:$B4783,$B4784,$A$2:$A4783,$A4784)=0,"",$E4784-_xlfn.MAXIFS($F$2:$F4783,$C$2:$C4783,$C4784,$B$2:$B4783,$B4784,$A$2:$A4783,$A4784))))</f>
        <v/>
      </c>
      <c r="K4784" s="6" t="str">
        <f t="shared" si="223"/>
        <v/>
      </c>
      <c r="L4784" s="6" t="str">
        <f t="shared" si="224"/>
        <v/>
      </c>
      <c r="M4784" s="6" t="str">
        <f t="shared" si="222"/>
        <v/>
      </c>
    </row>
    <row r="4785" spans="1:13" x14ac:dyDescent="0.25">
      <c r="A4785"/>
      <c r="B4785" s="1"/>
      <c r="C4785"/>
      <c r="D4785"/>
      <c r="E4785" s="76"/>
      <c r="F4785" s="76"/>
      <c r="G4785" s="2"/>
      <c r="H4785" s="77"/>
      <c r="J4785" s="79" t="str">
        <f>IF(IF(IF(_xlfn.MAXIFS($F$2:$F4784,$C$2:$C4784,$C4785,$B$2:$B4784,$B4785,$A$2:$A4784,$A4785)=0,"",$E4785-_xlfn.MAXIFS($F$2:$F4784,$C$2:$C4784,$C4785,$B$2:$B4784,$B4785,$A$2:$A4784,$A4785))&lt;0,0,IF(_xlfn.MAXIFS($F$2:$F4784,$C$2:$C4784,$C4785,$B$2:$B4784,$B4785,$A$2:$A4784,$A4785)=0,"",$E4785-_xlfn.MAXIFS($F$2:$F4784,$C$2:$C4784,$C4785,$B$2:$B4784,$B4785,$A$2:$A4784,$A4785)))&gt;0.25,"",IF(IF(_xlfn.MAXIFS($F$2:$F4784,$C$2:$C4784,$C4785,$B$2:$B4784,$B4785,$A$2:$A4784,$A4785)=0,"",$E4785-_xlfn.MAXIFS($F$2:$F4784,$C$2:$C4784,$C4785,$B$2:$B4784,$B4785,$A$2:$A4784,$A4785))&lt;0,0,IF(_xlfn.MAXIFS($F$2:$F4784,$C$2:$C4784,$C4785,$B$2:$B4784,$B4785,$A$2:$A4784,$A4785)=0,"",$E4785-_xlfn.MAXIFS($F$2:$F4784,$C$2:$C4784,$C4785,$B$2:$B4784,$B4785,$A$2:$A4784,$A4785))))</f>
        <v/>
      </c>
      <c r="K4785" s="6" t="str">
        <f t="shared" si="223"/>
        <v/>
      </c>
      <c r="L4785" s="6" t="str">
        <f t="shared" si="224"/>
        <v/>
      </c>
      <c r="M4785" s="6" t="str">
        <f t="shared" si="222"/>
        <v/>
      </c>
    </row>
    <row r="4786" spans="1:13" x14ac:dyDescent="0.25">
      <c r="A4786"/>
      <c r="B4786" s="1"/>
      <c r="C4786"/>
      <c r="D4786"/>
      <c r="E4786" s="76"/>
      <c r="F4786" s="76"/>
      <c r="G4786" s="2"/>
      <c r="H4786" s="77"/>
      <c r="J4786" s="79" t="str">
        <f>IF(IF(IF(_xlfn.MAXIFS($F$2:$F4785,$C$2:$C4785,$C4786,$B$2:$B4785,$B4786,$A$2:$A4785,$A4786)=0,"",$E4786-_xlfn.MAXIFS($F$2:$F4785,$C$2:$C4785,$C4786,$B$2:$B4785,$B4786,$A$2:$A4785,$A4786))&lt;0,0,IF(_xlfn.MAXIFS($F$2:$F4785,$C$2:$C4785,$C4786,$B$2:$B4785,$B4786,$A$2:$A4785,$A4786)=0,"",$E4786-_xlfn.MAXIFS($F$2:$F4785,$C$2:$C4785,$C4786,$B$2:$B4785,$B4786,$A$2:$A4785,$A4786)))&gt;0.25,"",IF(IF(_xlfn.MAXIFS($F$2:$F4785,$C$2:$C4785,$C4786,$B$2:$B4785,$B4786,$A$2:$A4785,$A4786)=0,"",$E4786-_xlfn.MAXIFS($F$2:$F4785,$C$2:$C4785,$C4786,$B$2:$B4785,$B4786,$A$2:$A4785,$A4786))&lt;0,0,IF(_xlfn.MAXIFS($F$2:$F4785,$C$2:$C4785,$C4786,$B$2:$B4785,$B4786,$A$2:$A4785,$A4786)=0,"",$E4786-_xlfn.MAXIFS($F$2:$F4785,$C$2:$C4785,$C4786,$B$2:$B4785,$B4786,$A$2:$A4785,$A4786))))</f>
        <v/>
      </c>
      <c r="K4786" s="6" t="str">
        <f t="shared" si="223"/>
        <v/>
      </c>
      <c r="L4786" s="6" t="str">
        <f t="shared" si="224"/>
        <v/>
      </c>
      <c r="M4786" s="6" t="str">
        <f t="shared" si="222"/>
        <v/>
      </c>
    </row>
    <row r="4787" spans="1:13" x14ac:dyDescent="0.25">
      <c r="A4787"/>
      <c r="B4787" s="1"/>
      <c r="C4787"/>
      <c r="D4787"/>
      <c r="E4787" s="76"/>
      <c r="F4787" s="76"/>
      <c r="G4787" s="2"/>
      <c r="H4787" s="77"/>
      <c r="J4787" s="79" t="str">
        <f>IF(IF(IF(_xlfn.MAXIFS($F$2:$F4786,$C$2:$C4786,$C4787,$B$2:$B4786,$B4787,$A$2:$A4786,$A4787)=0,"",$E4787-_xlfn.MAXIFS($F$2:$F4786,$C$2:$C4786,$C4787,$B$2:$B4786,$B4787,$A$2:$A4786,$A4787))&lt;0,0,IF(_xlfn.MAXIFS($F$2:$F4786,$C$2:$C4786,$C4787,$B$2:$B4786,$B4787,$A$2:$A4786,$A4787)=0,"",$E4787-_xlfn.MAXIFS($F$2:$F4786,$C$2:$C4786,$C4787,$B$2:$B4786,$B4787,$A$2:$A4786,$A4787)))&gt;0.25,"",IF(IF(_xlfn.MAXIFS($F$2:$F4786,$C$2:$C4786,$C4787,$B$2:$B4786,$B4787,$A$2:$A4786,$A4787)=0,"",$E4787-_xlfn.MAXIFS($F$2:$F4786,$C$2:$C4786,$C4787,$B$2:$B4786,$B4787,$A$2:$A4786,$A4787))&lt;0,0,IF(_xlfn.MAXIFS($F$2:$F4786,$C$2:$C4786,$C4787,$B$2:$B4786,$B4787,$A$2:$A4786,$A4787)=0,"",$E4787-_xlfn.MAXIFS($F$2:$F4786,$C$2:$C4786,$C4787,$B$2:$B4786,$B4787,$A$2:$A4786,$A4787))))</f>
        <v/>
      </c>
      <c r="K4787" s="6" t="str">
        <f t="shared" si="223"/>
        <v/>
      </c>
      <c r="L4787" s="6" t="str">
        <f t="shared" si="224"/>
        <v/>
      </c>
      <c r="M4787" s="6" t="str">
        <f t="shared" si="222"/>
        <v/>
      </c>
    </row>
    <row r="4788" spans="1:13" x14ac:dyDescent="0.25">
      <c r="A4788"/>
      <c r="B4788" s="1"/>
      <c r="C4788"/>
      <c r="D4788"/>
      <c r="E4788" s="76"/>
      <c r="F4788" s="76"/>
      <c r="G4788" s="2"/>
      <c r="H4788" s="77"/>
      <c r="J4788" s="79" t="str">
        <f>IF(IF(IF(_xlfn.MAXIFS($F$2:$F4787,$C$2:$C4787,$C4788,$B$2:$B4787,$B4788,$A$2:$A4787,$A4788)=0,"",$E4788-_xlfn.MAXIFS($F$2:$F4787,$C$2:$C4787,$C4788,$B$2:$B4787,$B4788,$A$2:$A4787,$A4788))&lt;0,0,IF(_xlfn.MAXIFS($F$2:$F4787,$C$2:$C4787,$C4788,$B$2:$B4787,$B4788,$A$2:$A4787,$A4788)=0,"",$E4788-_xlfn.MAXIFS($F$2:$F4787,$C$2:$C4787,$C4788,$B$2:$B4787,$B4788,$A$2:$A4787,$A4788)))&gt;0.25,"",IF(IF(_xlfn.MAXIFS($F$2:$F4787,$C$2:$C4787,$C4788,$B$2:$B4787,$B4788,$A$2:$A4787,$A4788)=0,"",$E4788-_xlfn.MAXIFS($F$2:$F4787,$C$2:$C4787,$C4788,$B$2:$B4787,$B4788,$A$2:$A4787,$A4788))&lt;0,0,IF(_xlfn.MAXIFS($F$2:$F4787,$C$2:$C4787,$C4788,$B$2:$B4787,$B4788,$A$2:$A4787,$A4788)=0,"",$E4788-_xlfn.MAXIFS($F$2:$F4787,$C$2:$C4787,$C4788,$B$2:$B4787,$B4788,$A$2:$A4787,$A4788))))</f>
        <v/>
      </c>
      <c r="K4788" s="6" t="str">
        <f t="shared" si="223"/>
        <v/>
      </c>
      <c r="L4788" s="6" t="str">
        <f t="shared" si="224"/>
        <v/>
      </c>
      <c r="M4788" s="6" t="str">
        <f t="shared" si="222"/>
        <v/>
      </c>
    </row>
    <row r="4789" spans="1:13" x14ac:dyDescent="0.25">
      <c r="A4789"/>
      <c r="B4789" s="1"/>
      <c r="C4789"/>
      <c r="D4789"/>
      <c r="E4789" s="76"/>
      <c r="F4789" s="76"/>
      <c r="G4789" s="2"/>
      <c r="H4789" s="77"/>
      <c r="J4789" s="79" t="str">
        <f>IF(IF(IF(_xlfn.MAXIFS($F$2:$F4788,$C$2:$C4788,$C4789,$B$2:$B4788,$B4789,$A$2:$A4788,$A4789)=0,"",$E4789-_xlfn.MAXIFS($F$2:$F4788,$C$2:$C4788,$C4789,$B$2:$B4788,$B4789,$A$2:$A4788,$A4789))&lt;0,0,IF(_xlfn.MAXIFS($F$2:$F4788,$C$2:$C4788,$C4789,$B$2:$B4788,$B4789,$A$2:$A4788,$A4789)=0,"",$E4789-_xlfn.MAXIFS($F$2:$F4788,$C$2:$C4788,$C4789,$B$2:$B4788,$B4789,$A$2:$A4788,$A4789)))&gt;0.25,"",IF(IF(_xlfn.MAXIFS($F$2:$F4788,$C$2:$C4788,$C4789,$B$2:$B4788,$B4789,$A$2:$A4788,$A4789)=0,"",$E4789-_xlfn.MAXIFS($F$2:$F4788,$C$2:$C4788,$C4789,$B$2:$B4788,$B4789,$A$2:$A4788,$A4789))&lt;0,0,IF(_xlfn.MAXIFS($F$2:$F4788,$C$2:$C4788,$C4789,$B$2:$B4788,$B4789,$A$2:$A4788,$A4789)=0,"",$E4789-_xlfn.MAXIFS($F$2:$F4788,$C$2:$C4788,$C4789,$B$2:$B4788,$B4789,$A$2:$A4788,$A4789))))</f>
        <v/>
      </c>
      <c r="K4789" s="6" t="str">
        <f t="shared" si="223"/>
        <v/>
      </c>
      <c r="L4789" s="6" t="str">
        <f t="shared" si="224"/>
        <v/>
      </c>
      <c r="M4789" s="6" t="str">
        <f t="shared" si="222"/>
        <v/>
      </c>
    </row>
    <row r="4790" spans="1:13" x14ac:dyDescent="0.25">
      <c r="A4790"/>
      <c r="B4790" s="1"/>
      <c r="C4790"/>
      <c r="D4790"/>
      <c r="E4790" s="76"/>
      <c r="F4790" s="76"/>
      <c r="G4790" s="2"/>
      <c r="H4790" s="77"/>
      <c r="J4790" s="79" t="str">
        <f>IF(IF(IF(_xlfn.MAXIFS($F$2:$F4789,$C$2:$C4789,$C4790,$B$2:$B4789,$B4790,$A$2:$A4789,$A4790)=0,"",$E4790-_xlfn.MAXIFS($F$2:$F4789,$C$2:$C4789,$C4790,$B$2:$B4789,$B4790,$A$2:$A4789,$A4790))&lt;0,0,IF(_xlfn.MAXIFS($F$2:$F4789,$C$2:$C4789,$C4790,$B$2:$B4789,$B4790,$A$2:$A4789,$A4790)=0,"",$E4790-_xlfn.MAXIFS($F$2:$F4789,$C$2:$C4789,$C4790,$B$2:$B4789,$B4790,$A$2:$A4789,$A4790)))&gt;0.25,"",IF(IF(_xlfn.MAXIFS($F$2:$F4789,$C$2:$C4789,$C4790,$B$2:$B4789,$B4790,$A$2:$A4789,$A4790)=0,"",$E4790-_xlfn.MAXIFS($F$2:$F4789,$C$2:$C4789,$C4790,$B$2:$B4789,$B4790,$A$2:$A4789,$A4790))&lt;0,0,IF(_xlfn.MAXIFS($F$2:$F4789,$C$2:$C4789,$C4790,$B$2:$B4789,$B4790,$A$2:$A4789,$A4790)=0,"",$E4790-_xlfn.MAXIFS($F$2:$F4789,$C$2:$C4789,$C4790,$B$2:$B4789,$B4790,$A$2:$A4789,$A4790))))</f>
        <v/>
      </c>
      <c r="K4790" s="6" t="str">
        <f t="shared" si="223"/>
        <v/>
      </c>
      <c r="L4790" s="6" t="str">
        <f t="shared" si="224"/>
        <v/>
      </c>
      <c r="M4790" s="6" t="str">
        <f t="shared" si="222"/>
        <v/>
      </c>
    </row>
    <row r="4791" spans="1:13" x14ac:dyDescent="0.25">
      <c r="A4791"/>
      <c r="B4791" s="1"/>
      <c r="C4791"/>
      <c r="D4791"/>
      <c r="E4791" s="76"/>
      <c r="F4791" s="76"/>
      <c r="G4791" s="2"/>
      <c r="H4791" s="77"/>
      <c r="J4791" s="79" t="str">
        <f>IF(IF(IF(_xlfn.MAXIFS($F$2:$F4790,$C$2:$C4790,$C4791,$B$2:$B4790,$B4791,$A$2:$A4790,$A4791)=0,"",$E4791-_xlfn.MAXIFS($F$2:$F4790,$C$2:$C4790,$C4791,$B$2:$B4790,$B4791,$A$2:$A4790,$A4791))&lt;0,0,IF(_xlfn.MAXIFS($F$2:$F4790,$C$2:$C4790,$C4791,$B$2:$B4790,$B4791,$A$2:$A4790,$A4791)=0,"",$E4791-_xlfn.MAXIFS($F$2:$F4790,$C$2:$C4790,$C4791,$B$2:$B4790,$B4791,$A$2:$A4790,$A4791)))&gt;0.25,"",IF(IF(_xlfn.MAXIFS($F$2:$F4790,$C$2:$C4790,$C4791,$B$2:$B4790,$B4791,$A$2:$A4790,$A4791)=0,"",$E4791-_xlfn.MAXIFS($F$2:$F4790,$C$2:$C4790,$C4791,$B$2:$B4790,$B4791,$A$2:$A4790,$A4791))&lt;0,0,IF(_xlfn.MAXIFS($F$2:$F4790,$C$2:$C4790,$C4791,$B$2:$B4790,$B4791,$A$2:$A4790,$A4791)=0,"",$E4791-_xlfn.MAXIFS($F$2:$F4790,$C$2:$C4790,$C4791,$B$2:$B4790,$B4791,$A$2:$A4790,$A4791))))</f>
        <v/>
      </c>
      <c r="K4791" s="6" t="str">
        <f t="shared" si="223"/>
        <v/>
      </c>
      <c r="L4791" s="6" t="str">
        <f t="shared" si="224"/>
        <v/>
      </c>
      <c r="M4791" s="6" t="str">
        <f t="shared" si="222"/>
        <v/>
      </c>
    </row>
    <row r="4792" spans="1:13" x14ac:dyDescent="0.25">
      <c r="A4792"/>
      <c r="B4792" s="1"/>
      <c r="C4792"/>
      <c r="D4792"/>
      <c r="E4792" s="76"/>
      <c r="F4792" s="76"/>
      <c r="G4792" s="2"/>
      <c r="H4792" s="77"/>
      <c r="J4792" s="79" t="str">
        <f>IF(IF(IF(_xlfn.MAXIFS($F$2:$F4791,$C$2:$C4791,$C4792,$B$2:$B4791,$B4792,$A$2:$A4791,$A4792)=0,"",$E4792-_xlfn.MAXIFS($F$2:$F4791,$C$2:$C4791,$C4792,$B$2:$B4791,$B4792,$A$2:$A4791,$A4792))&lt;0,0,IF(_xlfn.MAXIFS($F$2:$F4791,$C$2:$C4791,$C4792,$B$2:$B4791,$B4792,$A$2:$A4791,$A4792)=0,"",$E4792-_xlfn.MAXIFS($F$2:$F4791,$C$2:$C4791,$C4792,$B$2:$B4791,$B4792,$A$2:$A4791,$A4792)))&gt;0.25,"",IF(IF(_xlfn.MAXIFS($F$2:$F4791,$C$2:$C4791,$C4792,$B$2:$B4791,$B4792,$A$2:$A4791,$A4792)=0,"",$E4792-_xlfn.MAXIFS($F$2:$F4791,$C$2:$C4791,$C4792,$B$2:$B4791,$B4792,$A$2:$A4791,$A4792))&lt;0,0,IF(_xlfn.MAXIFS($F$2:$F4791,$C$2:$C4791,$C4792,$B$2:$B4791,$B4792,$A$2:$A4791,$A4792)=0,"",$E4792-_xlfn.MAXIFS($F$2:$F4791,$C$2:$C4791,$C4792,$B$2:$B4791,$B4792,$A$2:$A4791,$A4792))))</f>
        <v/>
      </c>
      <c r="K4792" s="6" t="str">
        <f t="shared" si="223"/>
        <v/>
      </c>
      <c r="L4792" s="6" t="str">
        <f t="shared" si="224"/>
        <v/>
      </c>
      <c r="M4792" s="6" t="str">
        <f t="shared" si="222"/>
        <v/>
      </c>
    </row>
    <row r="4793" spans="1:13" x14ac:dyDescent="0.25">
      <c r="A4793"/>
      <c r="B4793" s="1"/>
      <c r="C4793"/>
      <c r="D4793"/>
      <c r="E4793" s="76"/>
      <c r="F4793" s="76"/>
      <c r="G4793" s="2"/>
      <c r="H4793" s="77"/>
      <c r="J4793" s="79" t="str">
        <f>IF(IF(IF(_xlfn.MAXIFS($F$2:$F4792,$C$2:$C4792,$C4793,$B$2:$B4792,$B4793,$A$2:$A4792,$A4793)=0,"",$E4793-_xlfn.MAXIFS($F$2:$F4792,$C$2:$C4792,$C4793,$B$2:$B4792,$B4793,$A$2:$A4792,$A4793))&lt;0,0,IF(_xlfn.MAXIFS($F$2:$F4792,$C$2:$C4792,$C4793,$B$2:$B4792,$B4793,$A$2:$A4792,$A4793)=0,"",$E4793-_xlfn.MAXIFS($F$2:$F4792,$C$2:$C4792,$C4793,$B$2:$B4792,$B4793,$A$2:$A4792,$A4793)))&gt;0.25,"",IF(IF(_xlfn.MAXIFS($F$2:$F4792,$C$2:$C4792,$C4793,$B$2:$B4792,$B4793,$A$2:$A4792,$A4793)=0,"",$E4793-_xlfn.MAXIFS($F$2:$F4792,$C$2:$C4792,$C4793,$B$2:$B4792,$B4793,$A$2:$A4792,$A4793))&lt;0,0,IF(_xlfn.MAXIFS($F$2:$F4792,$C$2:$C4792,$C4793,$B$2:$B4792,$B4793,$A$2:$A4792,$A4793)=0,"",$E4793-_xlfn.MAXIFS($F$2:$F4792,$C$2:$C4792,$C4793,$B$2:$B4792,$B4793,$A$2:$A4792,$A4793))))</f>
        <v/>
      </c>
      <c r="K4793" s="6" t="str">
        <f t="shared" si="223"/>
        <v/>
      </c>
      <c r="L4793" s="6" t="str">
        <f t="shared" si="224"/>
        <v/>
      </c>
      <c r="M4793" s="6" t="str">
        <f t="shared" si="222"/>
        <v/>
      </c>
    </row>
    <row r="4794" spans="1:13" x14ac:dyDescent="0.25">
      <c r="A4794"/>
      <c r="B4794" s="1"/>
      <c r="C4794"/>
      <c r="D4794"/>
      <c r="E4794" s="76"/>
      <c r="F4794" s="76"/>
      <c r="G4794" s="2"/>
      <c r="H4794" s="77"/>
      <c r="J4794" s="79" t="str">
        <f>IF(IF(IF(_xlfn.MAXIFS($F$2:$F4793,$C$2:$C4793,$C4794,$B$2:$B4793,$B4794,$A$2:$A4793,$A4794)=0,"",$E4794-_xlfn.MAXIFS($F$2:$F4793,$C$2:$C4793,$C4794,$B$2:$B4793,$B4794,$A$2:$A4793,$A4794))&lt;0,0,IF(_xlfn.MAXIFS($F$2:$F4793,$C$2:$C4793,$C4794,$B$2:$B4793,$B4794,$A$2:$A4793,$A4794)=0,"",$E4794-_xlfn.MAXIFS($F$2:$F4793,$C$2:$C4793,$C4794,$B$2:$B4793,$B4794,$A$2:$A4793,$A4794)))&gt;0.25,"",IF(IF(_xlfn.MAXIFS($F$2:$F4793,$C$2:$C4793,$C4794,$B$2:$B4793,$B4794,$A$2:$A4793,$A4794)=0,"",$E4794-_xlfn.MAXIFS($F$2:$F4793,$C$2:$C4793,$C4794,$B$2:$B4793,$B4794,$A$2:$A4793,$A4794))&lt;0,0,IF(_xlfn.MAXIFS($F$2:$F4793,$C$2:$C4793,$C4794,$B$2:$B4793,$B4794,$A$2:$A4793,$A4794)=0,"",$E4794-_xlfn.MAXIFS($F$2:$F4793,$C$2:$C4793,$C4794,$B$2:$B4793,$B4794,$A$2:$A4793,$A4794))))</f>
        <v/>
      </c>
      <c r="K4794" s="6" t="str">
        <f t="shared" si="223"/>
        <v/>
      </c>
      <c r="L4794" s="6" t="str">
        <f t="shared" si="224"/>
        <v/>
      </c>
      <c r="M4794" s="6" t="str">
        <f t="shared" si="222"/>
        <v/>
      </c>
    </row>
    <row r="4795" spans="1:13" x14ac:dyDescent="0.25">
      <c r="A4795"/>
      <c r="B4795" s="1"/>
      <c r="C4795"/>
      <c r="D4795"/>
      <c r="E4795" s="76"/>
      <c r="F4795" s="76"/>
      <c r="G4795" s="2"/>
      <c r="H4795" s="77"/>
      <c r="J4795" s="79" t="str">
        <f>IF(IF(IF(_xlfn.MAXIFS($F$2:$F4794,$C$2:$C4794,$C4795,$B$2:$B4794,$B4795,$A$2:$A4794,$A4795)=0,"",$E4795-_xlfn.MAXIFS($F$2:$F4794,$C$2:$C4794,$C4795,$B$2:$B4794,$B4795,$A$2:$A4794,$A4795))&lt;0,0,IF(_xlfn.MAXIFS($F$2:$F4794,$C$2:$C4794,$C4795,$B$2:$B4794,$B4795,$A$2:$A4794,$A4795)=0,"",$E4795-_xlfn.MAXIFS($F$2:$F4794,$C$2:$C4794,$C4795,$B$2:$B4794,$B4795,$A$2:$A4794,$A4795)))&gt;0.25,"",IF(IF(_xlfn.MAXIFS($F$2:$F4794,$C$2:$C4794,$C4795,$B$2:$B4794,$B4795,$A$2:$A4794,$A4795)=0,"",$E4795-_xlfn.MAXIFS($F$2:$F4794,$C$2:$C4794,$C4795,$B$2:$B4794,$B4795,$A$2:$A4794,$A4795))&lt;0,0,IF(_xlfn.MAXIFS($F$2:$F4794,$C$2:$C4794,$C4795,$B$2:$B4794,$B4795,$A$2:$A4794,$A4795)=0,"",$E4795-_xlfn.MAXIFS($F$2:$F4794,$C$2:$C4794,$C4795,$B$2:$B4794,$B4795,$A$2:$A4794,$A4795))))</f>
        <v/>
      </c>
      <c r="K4795" s="6" t="str">
        <f t="shared" si="223"/>
        <v/>
      </c>
      <c r="L4795" s="6" t="str">
        <f t="shared" si="224"/>
        <v/>
      </c>
      <c r="M4795" s="6" t="str">
        <f t="shared" si="222"/>
        <v/>
      </c>
    </row>
    <row r="4796" spans="1:13" x14ac:dyDescent="0.25">
      <c r="A4796"/>
      <c r="B4796" s="1"/>
      <c r="C4796"/>
      <c r="D4796"/>
      <c r="E4796" s="76"/>
      <c r="F4796" s="76"/>
      <c r="G4796" s="2"/>
      <c r="H4796" s="77"/>
      <c r="J4796" s="79" t="str">
        <f>IF(IF(IF(_xlfn.MAXIFS($F$2:$F4795,$C$2:$C4795,$C4796,$B$2:$B4795,$B4796,$A$2:$A4795,$A4796)=0,"",$E4796-_xlfn.MAXIFS($F$2:$F4795,$C$2:$C4795,$C4796,$B$2:$B4795,$B4796,$A$2:$A4795,$A4796))&lt;0,0,IF(_xlfn.MAXIFS($F$2:$F4795,$C$2:$C4795,$C4796,$B$2:$B4795,$B4796,$A$2:$A4795,$A4796)=0,"",$E4796-_xlfn.MAXIFS($F$2:$F4795,$C$2:$C4795,$C4796,$B$2:$B4795,$B4796,$A$2:$A4795,$A4796)))&gt;0.25,"",IF(IF(_xlfn.MAXIFS($F$2:$F4795,$C$2:$C4795,$C4796,$B$2:$B4795,$B4796,$A$2:$A4795,$A4796)=0,"",$E4796-_xlfn.MAXIFS($F$2:$F4795,$C$2:$C4795,$C4796,$B$2:$B4795,$B4796,$A$2:$A4795,$A4796))&lt;0,0,IF(_xlfn.MAXIFS($F$2:$F4795,$C$2:$C4795,$C4796,$B$2:$B4795,$B4796,$A$2:$A4795,$A4796)=0,"",$E4796-_xlfn.MAXIFS($F$2:$F4795,$C$2:$C4795,$C4796,$B$2:$B4795,$B4796,$A$2:$A4795,$A4796))))</f>
        <v/>
      </c>
      <c r="K4796" s="6" t="str">
        <f t="shared" si="223"/>
        <v/>
      </c>
      <c r="L4796" s="6" t="str">
        <f t="shared" si="224"/>
        <v/>
      </c>
      <c r="M4796" s="6" t="str">
        <f t="shared" si="222"/>
        <v/>
      </c>
    </row>
    <row r="4797" spans="1:13" x14ac:dyDescent="0.25">
      <c r="A4797"/>
      <c r="B4797" s="1"/>
      <c r="C4797"/>
      <c r="D4797"/>
      <c r="E4797" s="76"/>
      <c r="F4797" s="76"/>
      <c r="G4797" s="2"/>
      <c r="H4797" s="77"/>
      <c r="J4797" s="79" t="str">
        <f>IF(IF(IF(_xlfn.MAXIFS($F$2:$F4796,$C$2:$C4796,$C4797,$B$2:$B4796,$B4797,$A$2:$A4796,$A4797)=0,"",$E4797-_xlfn.MAXIFS($F$2:$F4796,$C$2:$C4796,$C4797,$B$2:$B4796,$B4797,$A$2:$A4796,$A4797))&lt;0,0,IF(_xlfn.MAXIFS($F$2:$F4796,$C$2:$C4796,$C4797,$B$2:$B4796,$B4797,$A$2:$A4796,$A4797)=0,"",$E4797-_xlfn.MAXIFS($F$2:$F4796,$C$2:$C4796,$C4797,$B$2:$B4796,$B4797,$A$2:$A4796,$A4797)))&gt;0.25,"",IF(IF(_xlfn.MAXIFS($F$2:$F4796,$C$2:$C4796,$C4797,$B$2:$B4796,$B4797,$A$2:$A4796,$A4797)=0,"",$E4797-_xlfn.MAXIFS($F$2:$F4796,$C$2:$C4796,$C4797,$B$2:$B4796,$B4797,$A$2:$A4796,$A4797))&lt;0,0,IF(_xlfn.MAXIFS($F$2:$F4796,$C$2:$C4796,$C4797,$B$2:$B4796,$B4797,$A$2:$A4796,$A4797)=0,"",$E4797-_xlfn.MAXIFS($F$2:$F4796,$C$2:$C4796,$C4797,$B$2:$B4796,$B4797,$A$2:$A4796,$A4797))))</f>
        <v/>
      </c>
      <c r="K4797" s="6" t="str">
        <f t="shared" si="223"/>
        <v/>
      </c>
      <c r="L4797" s="6" t="str">
        <f t="shared" si="224"/>
        <v/>
      </c>
      <c r="M4797" s="6" t="str">
        <f t="shared" si="222"/>
        <v/>
      </c>
    </row>
    <row r="4798" spans="1:13" x14ac:dyDescent="0.25">
      <c r="A4798"/>
      <c r="B4798" s="1"/>
      <c r="C4798"/>
      <c r="D4798"/>
      <c r="E4798" s="76"/>
      <c r="F4798" s="76"/>
      <c r="G4798" s="2"/>
      <c r="H4798" s="77"/>
      <c r="J4798" s="79" t="str">
        <f>IF(IF(IF(_xlfn.MAXIFS($F$2:$F4797,$C$2:$C4797,$C4798,$B$2:$B4797,$B4798,$A$2:$A4797,$A4798)=0,"",$E4798-_xlfn.MAXIFS($F$2:$F4797,$C$2:$C4797,$C4798,$B$2:$B4797,$B4798,$A$2:$A4797,$A4798))&lt;0,0,IF(_xlfn.MAXIFS($F$2:$F4797,$C$2:$C4797,$C4798,$B$2:$B4797,$B4798,$A$2:$A4797,$A4798)=0,"",$E4798-_xlfn.MAXIFS($F$2:$F4797,$C$2:$C4797,$C4798,$B$2:$B4797,$B4798,$A$2:$A4797,$A4798)))&gt;0.25,"",IF(IF(_xlfn.MAXIFS($F$2:$F4797,$C$2:$C4797,$C4798,$B$2:$B4797,$B4798,$A$2:$A4797,$A4798)=0,"",$E4798-_xlfn.MAXIFS($F$2:$F4797,$C$2:$C4797,$C4798,$B$2:$B4797,$B4798,$A$2:$A4797,$A4798))&lt;0,0,IF(_xlfn.MAXIFS($F$2:$F4797,$C$2:$C4797,$C4798,$B$2:$B4797,$B4798,$A$2:$A4797,$A4798)=0,"",$E4798-_xlfn.MAXIFS($F$2:$F4797,$C$2:$C4797,$C4798,$B$2:$B4797,$B4798,$A$2:$A4797,$A4798))))</f>
        <v/>
      </c>
      <c r="K4798" s="6" t="str">
        <f t="shared" si="223"/>
        <v/>
      </c>
      <c r="L4798" s="6" t="str">
        <f t="shared" si="224"/>
        <v/>
      </c>
      <c r="M4798" s="6" t="str">
        <f t="shared" si="222"/>
        <v/>
      </c>
    </row>
    <row r="4799" spans="1:13" x14ac:dyDescent="0.25">
      <c r="A4799"/>
      <c r="B4799" s="1"/>
      <c r="C4799"/>
      <c r="D4799"/>
      <c r="E4799" s="76"/>
      <c r="F4799" s="76"/>
      <c r="G4799" s="2"/>
      <c r="H4799" s="77"/>
      <c r="J4799" s="79" t="str">
        <f>IF(IF(IF(_xlfn.MAXIFS($F$2:$F4798,$C$2:$C4798,$C4799,$B$2:$B4798,$B4799,$A$2:$A4798,$A4799)=0,"",$E4799-_xlfn.MAXIFS($F$2:$F4798,$C$2:$C4798,$C4799,$B$2:$B4798,$B4799,$A$2:$A4798,$A4799))&lt;0,0,IF(_xlfn.MAXIFS($F$2:$F4798,$C$2:$C4798,$C4799,$B$2:$B4798,$B4799,$A$2:$A4798,$A4799)=0,"",$E4799-_xlfn.MAXIFS($F$2:$F4798,$C$2:$C4798,$C4799,$B$2:$B4798,$B4799,$A$2:$A4798,$A4799)))&gt;0.25,"",IF(IF(_xlfn.MAXIFS($F$2:$F4798,$C$2:$C4798,$C4799,$B$2:$B4798,$B4799,$A$2:$A4798,$A4799)=0,"",$E4799-_xlfn.MAXIFS($F$2:$F4798,$C$2:$C4798,$C4799,$B$2:$B4798,$B4799,$A$2:$A4798,$A4799))&lt;0,0,IF(_xlfn.MAXIFS($F$2:$F4798,$C$2:$C4798,$C4799,$B$2:$B4798,$B4799,$A$2:$A4798,$A4799)=0,"",$E4799-_xlfn.MAXIFS($F$2:$F4798,$C$2:$C4798,$C4799,$B$2:$B4798,$B4799,$A$2:$A4798,$A4799))))</f>
        <v/>
      </c>
      <c r="K4799" s="6" t="str">
        <f t="shared" si="223"/>
        <v/>
      </c>
      <c r="L4799" s="6" t="str">
        <f t="shared" si="224"/>
        <v/>
      </c>
      <c r="M4799" s="6" t="str">
        <f t="shared" si="222"/>
        <v/>
      </c>
    </row>
    <row r="4800" spans="1:13" x14ac:dyDescent="0.25">
      <c r="A4800"/>
      <c r="B4800" s="1"/>
      <c r="C4800"/>
      <c r="D4800"/>
      <c r="E4800" s="76"/>
      <c r="F4800" s="76"/>
      <c r="G4800" s="2"/>
      <c r="H4800" s="77"/>
      <c r="J4800" s="79" t="str">
        <f>IF(IF(IF(_xlfn.MAXIFS($F$2:$F4799,$C$2:$C4799,$C4800,$B$2:$B4799,$B4800,$A$2:$A4799,$A4800)=0,"",$E4800-_xlfn.MAXIFS($F$2:$F4799,$C$2:$C4799,$C4800,$B$2:$B4799,$B4800,$A$2:$A4799,$A4800))&lt;0,0,IF(_xlfn.MAXIFS($F$2:$F4799,$C$2:$C4799,$C4800,$B$2:$B4799,$B4800,$A$2:$A4799,$A4800)=0,"",$E4800-_xlfn.MAXIFS($F$2:$F4799,$C$2:$C4799,$C4800,$B$2:$B4799,$B4800,$A$2:$A4799,$A4800)))&gt;0.25,"",IF(IF(_xlfn.MAXIFS($F$2:$F4799,$C$2:$C4799,$C4800,$B$2:$B4799,$B4800,$A$2:$A4799,$A4800)=0,"",$E4800-_xlfn.MAXIFS($F$2:$F4799,$C$2:$C4799,$C4800,$B$2:$B4799,$B4800,$A$2:$A4799,$A4800))&lt;0,0,IF(_xlfn.MAXIFS($F$2:$F4799,$C$2:$C4799,$C4800,$B$2:$B4799,$B4800,$A$2:$A4799,$A4800)=0,"",$E4800-_xlfn.MAXIFS($F$2:$F4799,$C$2:$C4799,$C4800,$B$2:$B4799,$B4800,$A$2:$A4799,$A4800))))</f>
        <v/>
      </c>
      <c r="K4800" s="6" t="str">
        <f t="shared" si="223"/>
        <v/>
      </c>
      <c r="L4800" s="6" t="str">
        <f t="shared" si="224"/>
        <v/>
      </c>
      <c r="M4800" s="6" t="str">
        <f t="shared" si="222"/>
        <v/>
      </c>
    </row>
    <row r="4801" spans="1:13" x14ac:dyDescent="0.25">
      <c r="A4801"/>
      <c r="B4801" s="1"/>
      <c r="C4801"/>
      <c r="D4801"/>
      <c r="E4801" s="76"/>
      <c r="F4801" s="76"/>
      <c r="G4801" s="2"/>
      <c r="H4801" s="77"/>
      <c r="J4801" s="79" t="str">
        <f>IF(IF(IF(_xlfn.MAXIFS($F$2:$F4800,$C$2:$C4800,$C4801,$B$2:$B4800,$B4801,$A$2:$A4800,$A4801)=0,"",$E4801-_xlfn.MAXIFS($F$2:$F4800,$C$2:$C4800,$C4801,$B$2:$B4800,$B4801,$A$2:$A4800,$A4801))&lt;0,0,IF(_xlfn.MAXIFS($F$2:$F4800,$C$2:$C4800,$C4801,$B$2:$B4800,$B4801,$A$2:$A4800,$A4801)=0,"",$E4801-_xlfn.MAXIFS($F$2:$F4800,$C$2:$C4800,$C4801,$B$2:$B4800,$B4801,$A$2:$A4800,$A4801)))&gt;0.25,"",IF(IF(_xlfn.MAXIFS($F$2:$F4800,$C$2:$C4800,$C4801,$B$2:$B4800,$B4801,$A$2:$A4800,$A4801)=0,"",$E4801-_xlfn.MAXIFS($F$2:$F4800,$C$2:$C4800,$C4801,$B$2:$B4800,$B4801,$A$2:$A4800,$A4801))&lt;0,0,IF(_xlfn.MAXIFS($F$2:$F4800,$C$2:$C4800,$C4801,$B$2:$B4800,$B4801,$A$2:$A4800,$A4801)=0,"",$E4801-_xlfn.MAXIFS($F$2:$F4800,$C$2:$C4800,$C4801,$B$2:$B4800,$B4801,$A$2:$A4800,$A4801))))</f>
        <v/>
      </c>
      <c r="K4801" s="6" t="str">
        <f t="shared" si="223"/>
        <v/>
      </c>
      <c r="L4801" s="6" t="str">
        <f t="shared" si="224"/>
        <v/>
      </c>
      <c r="M4801" s="6" t="str">
        <f t="shared" si="222"/>
        <v/>
      </c>
    </row>
    <row r="4802" spans="1:13" x14ac:dyDescent="0.25">
      <c r="A4802"/>
      <c r="B4802" s="1"/>
      <c r="C4802"/>
      <c r="D4802"/>
      <c r="E4802" s="76"/>
      <c r="F4802" s="76"/>
      <c r="G4802" s="2"/>
      <c r="H4802" s="77"/>
      <c r="J4802" s="79" t="str">
        <f>IF(IF(IF(_xlfn.MAXIFS($F$2:$F4801,$C$2:$C4801,$C4802,$B$2:$B4801,$B4802,$A$2:$A4801,$A4802)=0,"",$E4802-_xlfn.MAXIFS($F$2:$F4801,$C$2:$C4801,$C4802,$B$2:$B4801,$B4802,$A$2:$A4801,$A4802))&lt;0,0,IF(_xlfn.MAXIFS($F$2:$F4801,$C$2:$C4801,$C4802,$B$2:$B4801,$B4802,$A$2:$A4801,$A4802)=0,"",$E4802-_xlfn.MAXIFS($F$2:$F4801,$C$2:$C4801,$C4802,$B$2:$B4801,$B4802,$A$2:$A4801,$A4802)))&gt;0.25,"",IF(IF(_xlfn.MAXIFS($F$2:$F4801,$C$2:$C4801,$C4802,$B$2:$B4801,$B4802,$A$2:$A4801,$A4802)=0,"",$E4802-_xlfn.MAXIFS($F$2:$F4801,$C$2:$C4801,$C4802,$B$2:$B4801,$B4802,$A$2:$A4801,$A4802))&lt;0,0,IF(_xlfn.MAXIFS($F$2:$F4801,$C$2:$C4801,$C4802,$B$2:$B4801,$B4802,$A$2:$A4801,$A4802)=0,"",$E4802-_xlfn.MAXIFS($F$2:$F4801,$C$2:$C4801,$C4802,$B$2:$B4801,$B4802,$A$2:$A4801,$A4802))))</f>
        <v/>
      </c>
      <c r="K4802" s="6" t="str">
        <f t="shared" si="223"/>
        <v/>
      </c>
      <c r="L4802" s="6" t="str">
        <f t="shared" si="224"/>
        <v/>
      </c>
      <c r="M4802" s="6" t="str">
        <f t="shared" ref="M4802:M4865" si="225">IF($A4802="","",IF(AND($K4802&gt;=10,$K4802&lt;=13),"Y",IF(AND($K4802=14,$L4802="EARLY"),"Y","N")))</f>
        <v/>
      </c>
    </row>
    <row r="4803" spans="1:13" x14ac:dyDescent="0.25">
      <c r="A4803"/>
      <c r="B4803" s="1"/>
      <c r="C4803"/>
      <c r="D4803"/>
      <c r="E4803" s="76"/>
      <c r="F4803" s="76"/>
      <c r="G4803" s="2"/>
      <c r="H4803" s="77"/>
      <c r="J4803" s="79" t="str">
        <f>IF(IF(IF(_xlfn.MAXIFS($F$2:$F4802,$C$2:$C4802,$C4803,$B$2:$B4802,$B4803,$A$2:$A4802,$A4803)=0,"",$E4803-_xlfn.MAXIFS($F$2:$F4802,$C$2:$C4802,$C4803,$B$2:$B4802,$B4803,$A$2:$A4802,$A4803))&lt;0,0,IF(_xlfn.MAXIFS($F$2:$F4802,$C$2:$C4802,$C4803,$B$2:$B4802,$B4803,$A$2:$A4802,$A4803)=0,"",$E4803-_xlfn.MAXIFS($F$2:$F4802,$C$2:$C4802,$C4803,$B$2:$B4802,$B4803,$A$2:$A4802,$A4803)))&gt;0.25,"",IF(IF(_xlfn.MAXIFS($F$2:$F4802,$C$2:$C4802,$C4803,$B$2:$B4802,$B4803,$A$2:$A4802,$A4803)=0,"",$E4803-_xlfn.MAXIFS($F$2:$F4802,$C$2:$C4802,$C4803,$B$2:$B4802,$B4803,$A$2:$A4802,$A4803))&lt;0,0,IF(_xlfn.MAXIFS($F$2:$F4802,$C$2:$C4802,$C4803,$B$2:$B4802,$B4803,$A$2:$A4802,$A4803)=0,"",$E4803-_xlfn.MAXIFS($F$2:$F4802,$C$2:$C4802,$C4803,$B$2:$B4802,$B4803,$A$2:$A4802,$A4803))))</f>
        <v/>
      </c>
      <c r="K4803" s="6" t="str">
        <f t="shared" ref="K4803:K4866" si="226">IF($J4803="","",IF(HOUR($E4803)&gt;19,19,IF(HOUR($E4803)&lt;5,5,HOUR($E4803))))</f>
        <v/>
      </c>
      <c r="L4803" s="6" t="str">
        <f t="shared" ref="L4803:L4866" si="227">IF($J4803="","",IF(MINUTE($E4803)&lt;30,"EARLY","LATE"))</f>
        <v/>
      </c>
      <c r="M4803" s="6" t="str">
        <f t="shared" si="225"/>
        <v/>
      </c>
    </row>
    <row r="4804" spans="1:13" x14ac:dyDescent="0.25">
      <c r="A4804"/>
      <c r="B4804" s="1"/>
      <c r="C4804"/>
      <c r="D4804"/>
      <c r="E4804" s="76"/>
      <c r="F4804" s="76"/>
      <c r="G4804" s="2"/>
      <c r="H4804" s="77"/>
      <c r="J4804" s="79" t="str">
        <f>IF(IF(IF(_xlfn.MAXIFS($F$2:$F4803,$C$2:$C4803,$C4804,$B$2:$B4803,$B4804,$A$2:$A4803,$A4804)=0,"",$E4804-_xlfn.MAXIFS($F$2:$F4803,$C$2:$C4803,$C4804,$B$2:$B4803,$B4804,$A$2:$A4803,$A4804))&lt;0,0,IF(_xlfn.MAXIFS($F$2:$F4803,$C$2:$C4803,$C4804,$B$2:$B4803,$B4804,$A$2:$A4803,$A4804)=0,"",$E4804-_xlfn.MAXIFS($F$2:$F4803,$C$2:$C4803,$C4804,$B$2:$B4803,$B4804,$A$2:$A4803,$A4804)))&gt;0.25,"",IF(IF(_xlfn.MAXIFS($F$2:$F4803,$C$2:$C4803,$C4804,$B$2:$B4803,$B4804,$A$2:$A4803,$A4804)=0,"",$E4804-_xlfn.MAXIFS($F$2:$F4803,$C$2:$C4803,$C4804,$B$2:$B4803,$B4804,$A$2:$A4803,$A4804))&lt;0,0,IF(_xlfn.MAXIFS($F$2:$F4803,$C$2:$C4803,$C4804,$B$2:$B4803,$B4804,$A$2:$A4803,$A4804)=0,"",$E4804-_xlfn.MAXIFS($F$2:$F4803,$C$2:$C4803,$C4804,$B$2:$B4803,$B4804,$A$2:$A4803,$A4804))))</f>
        <v/>
      </c>
      <c r="K4804" s="6" t="str">
        <f t="shared" si="226"/>
        <v/>
      </c>
      <c r="L4804" s="6" t="str">
        <f t="shared" si="227"/>
        <v/>
      </c>
      <c r="M4804" s="6" t="str">
        <f t="shared" si="225"/>
        <v/>
      </c>
    </row>
    <row r="4805" spans="1:13" x14ac:dyDescent="0.25">
      <c r="A4805"/>
      <c r="B4805" s="1"/>
      <c r="C4805"/>
      <c r="D4805"/>
      <c r="E4805" s="76"/>
      <c r="F4805" s="76"/>
      <c r="G4805" s="2"/>
      <c r="H4805" s="77"/>
      <c r="J4805" s="79" t="str">
        <f>IF(IF(IF(_xlfn.MAXIFS($F$2:$F4804,$C$2:$C4804,$C4805,$B$2:$B4804,$B4805,$A$2:$A4804,$A4805)=0,"",$E4805-_xlfn.MAXIFS($F$2:$F4804,$C$2:$C4804,$C4805,$B$2:$B4804,$B4805,$A$2:$A4804,$A4805))&lt;0,0,IF(_xlfn.MAXIFS($F$2:$F4804,$C$2:$C4804,$C4805,$B$2:$B4804,$B4805,$A$2:$A4804,$A4805)=0,"",$E4805-_xlfn.MAXIFS($F$2:$F4804,$C$2:$C4804,$C4805,$B$2:$B4804,$B4805,$A$2:$A4804,$A4805)))&gt;0.25,"",IF(IF(_xlfn.MAXIFS($F$2:$F4804,$C$2:$C4804,$C4805,$B$2:$B4804,$B4805,$A$2:$A4804,$A4805)=0,"",$E4805-_xlfn.MAXIFS($F$2:$F4804,$C$2:$C4804,$C4805,$B$2:$B4804,$B4805,$A$2:$A4804,$A4805))&lt;0,0,IF(_xlfn.MAXIFS($F$2:$F4804,$C$2:$C4804,$C4805,$B$2:$B4804,$B4805,$A$2:$A4804,$A4805)=0,"",$E4805-_xlfn.MAXIFS($F$2:$F4804,$C$2:$C4804,$C4805,$B$2:$B4804,$B4805,$A$2:$A4804,$A4805))))</f>
        <v/>
      </c>
      <c r="K4805" s="6" t="str">
        <f t="shared" si="226"/>
        <v/>
      </c>
      <c r="L4805" s="6" t="str">
        <f t="shared" si="227"/>
        <v/>
      </c>
      <c r="M4805" s="6" t="str">
        <f t="shared" si="225"/>
        <v/>
      </c>
    </row>
    <row r="4806" spans="1:13" x14ac:dyDescent="0.25">
      <c r="A4806"/>
      <c r="B4806" s="1"/>
      <c r="C4806"/>
      <c r="D4806"/>
      <c r="E4806" s="76"/>
      <c r="F4806" s="76"/>
      <c r="G4806" s="2"/>
      <c r="H4806" s="77"/>
      <c r="J4806" s="79" t="str">
        <f>IF(IF(IF(_xlfn.MAXIFS($F$2:$F4805,$C$2:$C4805,$C4806,$B$2:$B4805,$B4806,$A$2:$A4805,$A4806)=0,"",$E4806-_xlfn.MAXIFS($F$2:$F4805,$C$2:$C4805,$C4806,$B$2:$B4805,$B4806,$A$2:$A4805,$A4806))&lt;0,0,IF(_xlfn.MAXIFS($F$2:$F4805,$C$2:$C4805,$C4806,$B$2:$B4805,$B4806,$A$2:$A4805,$A4806)=0,"",$E4806-_xlfn.MAXIFS($F$2:$F4805,$C$2:$C4805,$C4806,$B$2:$B4805,$B4806,$A$2:$A4805,$A4806)))&gt;0.25,"",IF(IF(_xlfn.MAXIFS($F$2:$F4805,$C$2:$C4805,$C4806,$B$2:$B4805,$B4806,$A$2:$A4805,$A4806)=0,"",$E4806-_xlfn.MAXIFS($F$2:$F4805,$C$2:$C4805,$C4806,$B$2:$B4805,$B4806,$A$2:$A4805,$A4806))&lt;0,0,IF(_xlfn.MAXIFS($F$2:$F4805,$C$2:$C4805,$C4806,$B$2:$B4805,$B4806,$A$2:$A4805,$A4806)=0,"",$E4806-_xlfn.MAXIFS($F$2:$F4805,$C$2:$C4805,$C4806,$B$2:$B4805,$B4806,$A$2:$A4805,$A4806))))</f>
        <v/>
      </c>
      <c r="K4806" s="6" t="str">
        <f t="shared" si="226"/>
        <v/>
      </c>
      <c r="L4806" s="6" t="str">
        <f t="shared" si="227"/>
        <v/>
      </c>
      <c r="M4806" s="6" t="str">
        <f t="shared" si="225"/>
        <v/>
      </c>
    </row>
    <row r="4807" spans="1:13" x14ac:dyDescent="0.25">
      <c r="A4807"/>
      <c r="B4807" s="1"/>
      <c r="C4807"/>
      <c r="D4807"/>
      <c r="E4807" s="76"/>
      <c r="F4807" s="76"/>
      <c r="G4807" s="2"/>
      <c r="H4807" s="77"/>
      <c r="J4807" s="79" t="str">
        <f>IF(IF(IF(_xlfn.MAXIFS($F$2:$F4806,$C$2:$C4806,$C4807,$B$2:$B4806,$B4807,$A$2:$A4806,$A4807)=0,"",$E4807-_xlfn.MAXIFS($F$2:$F4806,$C$2:$C4806,$C4807,$B$2:$B4806,$B4807,$A$2:$A4806,$A4807))&lt;0,0,IF(_xlfn.MAXIFS($F$2:$F4806,$C$2:$C4806,$C4807,$B$2:$B4806,$B4807,$A$2:$A4806,$A4807)=0,"",$E4807-_xlfn.MAXIFS($F$2:$F4806,$C$2:$C4806,$C4807,$B$2:$B4806,$B4807,$A$2:$A4806,$A4807)))&gt;0.25,"",IF(IF(_xlfn.MAXIFS($F$2:$F4806,$C$2:$C4806,$C4807,$B$2:$B4806,$B4807,$A$2:$A4806,$A4807)=0,"",$E4807-_xlfn.MAXIFS($F$2:$F4806,$C$2:$C4806,$C4807,$B$2:$B4806,$B4807,$A$2:$A4806,$A4807))&lt;0,0,IF(_xlfn.MAXIFS($F$2:$F4806,$C$2:$C4806,$C4807,$B$2:$B4806,$B4807,$A$2:$A4806,$A4807)=0,"",$E4807-_xlfn.MAXIFS($F$2:$F4806,$C$2:$C4806,$C4807,$B$2:$B4806,$B4807,$A$2:$A4806,$A4807))))</f>
        <v/>
      </c>
      <c r="K4807" s="6" t="str">
        <f t="shared" si="226"/>
        <v/>
      </c>
      <c r="L4807" s="6" t="str">
        <f t="shared" si="227"/>
        <v/>
      </c>
      <c r="M4807" s="6" t="str">
        <f t="shared" si="225"/>
        <v/>
      </c>
    </row>
    <row r="4808" spans="1:13" x14ac:dyDescent="0.25">
      <c r="A4808"/>
      <c r="B4808" s="1"/>
      <c r="C4808"/>
      <c r="D4808"/>
      <c r="E4808" s="76"/>
      <c r="F4808" s="76"/>
      <c r="G4808" s="2"/>
      <c r="H4808" s="77"/>
      <c r="J4808" s="79" t="str">
        <f>IF(IF(IF(_xlfn.MAXIFS($F$2:$F4807,$C$2:$C4807,$C4808,$B$2:$B4807,$B4808,$A$2:$A4807,$A4808)=0,"",$E4808-_xlfn.MAXIFS($F$2:$F4807,$C$2:$C4807,$C4808,$B$2:$B4807,$B4808,$A$2:$A4807,$A4808))&lt;0,0,IF(_xlfn.MAXIFS($F$2:$F4807,$C$2:$C4807,$C4808,$B$2:$B4807,$B4808,$A$2:$A4807,$A4808)=0,"",$E4808-_xlfn.MAXIFS($F$2:$F4807,$C$2:$C4807,$C4808,$B$2:$B4807,$B4808,$A$2:$A4807,$A4808)))&gt;0.25,"",IF(IF(_xlfn.MAXIFS($F$2:$F4807,$C$2:$C4807,$C4808,$B$2:$B4807,$B4808,$A$2:$A4807,$A4808)=0,"",$E4808-_xlfn.MAXIFS($F$2:$F4807,$C$2:$C4807,$C4808,$B$2:$B4807,$B4808,$A$2:$A4807,$A4808))&lt;0,0,IF(_xlfn.MAXIFS($F$2:$F4807,$C$2:$C4807,$C4808,$B$2:$B4807,$B4808,$A$2:$A4807,$A4808)=0,"",$E4808-_xlfn.MAXIFS($F$2:$F4807,$C$2:$C4807,$C4808,$B$2:$B4807,$B4808,$A$2:$A4807,$A4808))))</f>
        <v/>
      </c>
      <c r="K4808" s="6" t="str">
        <f t="shared" si="226"/>
        <v/>
      </c>
      <c r="L4808" s="6" t="str">
        <f t="shared" si="227"/>
        <v/>
      </c>
      <c r="M4808" s="6" t="str">
        <f t="shared" si="225"/>
        <v/>
      </c>
    </row>
    <row r="4809" spans="1:13" x14ac:dyDescent="0.25">
      <c r="A4809"/>
      <c r="B4809" s="1"/>
      <c r="C4809"/>
      <c r="D4809"/>
      <c r="E4809" s="76"/>
      <c r="F4809" s="76"/>
      <c r="G4809" s="2"/>
      <c r="H4809" s="77"/>
      <c r="J4809" s="79" t="str">
        <f>IF(IF(IF(_xlfn.MAXIFS($F$2:$F4808,$C$2:$C4808,$C4809,$B$2:$B4808,$B4809,$A$2:$A4808,$A4809)=0,"",$E4809-_xlfn.MAXIFS($F$2:$F4808,$C$2:$C4808,$C4809,$B$2:$B4808,$B4809,$A$2:$A4808,$A4809))&lt;0,0,IF(_xlfn.MAXIFS($F$2:$F4808,$C$2:$C4808,$C4809,$B$2:$B4808,$B4809,$A$2:$A4808,$A4809)=0,"",$E4809-_xlfn.MAXIFS($F$2:$F4808,$C$2:$C4808,$C4809,$B$2:$B4808,$B4809,$A$2:$A4808,$A4809)))&gt;0.25,"",IF(IF(_xlfn.MAXIFS($F$2:$F4808,$C$2:$C4808,$C4809,$B$2:$B4808,$B4809,$A$2:$A4808,$A4809)=0,"",$E4809-_xlfn.MAXIFS($F$2:$F4808,$C$2:$C4808,$C4809,$B$2:$B4808,$B4809,$A$2:$A4808,$A4809))&lt;0,0,IF(_xlfn.MAXIFS($F$2:$F4808,$C$2:$C4808,$C4809,$B$2:$B4808,$B4809,$A$2:$A4808,$A4809)=0,"",$E4809-_xlfn.MAXIFS($F$2:$F4808,$C$2:$C4808,$C4809,$B$2:$B4808,$B4809,$A$2:$A4808,$A4809))))</f>
        <v/>
      </c>
      <c r="K4809" s="6" t="str">
        <f t="shared" si="226"/>
        <v/>
      </c>
      <c r="L4809" s="6" t="str">
        <f t="shared" si="227"/>
        <v/>
      </c>
      <c r="M4809" s="6" t="str">
        <f t="shared" si="225"/>
        <v/>
      </c>
    </row>
    <row r="4810" spans="1:13" x14ac:dyDescent="0.25">
      <c r="A4810"/>
      <c r="B4810" s="1"/>
      <c r="C4810"/>
      <c r="D4810"/>
      <c r="E4810" s="76"/>
      <c r="F4810" s="76"/>
      <c r="G4810" s="2"/>
      <c r="H4810" s="77"/>
      <c r="J4810" s="79" t="str">
        <f>IF(IF(IF(_xlfn.MAXIFS($F$2:$F4809,$C$2:$C4809,$C4810,$B$2:$B4809,$B4810,$A$2:$A4809,$A4810)=0,"",$E4810-_xlfn.MAXIFS($F$2:$F4809,$C$2:$C4809,$C4810,$B$2:$B4809,$B4810,$A$2:$A4809,$A4810))&lt;0,0,IF(_xlfn.MAXIFS($F$2:$F4809,$C$2:$C4809,$C4810,$B$2:$B4809,$B4810,$A$2:$A4809,$A4810)=0,"",$E4810-_xlfn.MAXIFS($F$2:$F4809,$C$2:$C4809,$C4810,$B$2:$B4809,$B4810,$A$2:$A4809,$A4810)))&gt;0.25,"",IF(IF(_xlfn.MAXIFS($F$2:$F4809,$C$2:$C4809,$C4810,$B$2:$B4809,$B4810,$A$2:$A4809,$A4810)=0,"",$E4810-_xlfn.MAXIFS($F$2:$F4809,$C$2:$C4809,$C4810,$B$2:$B4809,$B4810,$A$2:$A4809,$A4810))&lt;0,0,IF(_xlfn.MAXIFS($F$2:$F4809,$C$2:$C4809,$C4810,$B$2:$B4809,$B4810,$A$2:$A4809,$A4810)=0,"",$E4810-_xlfn.MAXIFS($F$2:$F4809,$C$2:$C4809,$C4810,$B$2:$B4809,$B4810,$A$2:$A4809,$A4810))))</f>
        <v/>
      </c>
      <c r="K4810" s="6" t="str">
        <f t="shared" si="226"/>
        <v/>
      </c>
      <c r="L4810" s="6" t="str">
        <f t="shared" si="227"/>
        <v/>
      </c>
      <c r="M4810" s="6" t="str">
        <f t="shared" si="225"/>
        <v/>
      </c>
    </row>
    <row r="4811" spans="1:13" x14ac:dyDescent="0.25">
      <c r="A4811"/>
      <c r="B4811" s="1"/>
      <c r="C4811"/>
      <c r="D4811"/>
      <c r="E4811" s="76"/>
      <c r="F4811" s="76"/>
      <c r="G4811" s="2"/>
      <c r="H4811" s="77"/>
      <c r="J4811" s="79" t="str">
        <f>IF(IF(IF(_xlfn.MAXIFS($F$2:$F4810,$C$2:$C4810,$C4811,$B$2:$B4810,$B4811,$A$2:$A4810,$A4811)=0,"",$E4811-_xlfn.MAXIFS($F$2:$F4810,$C$2:$C4810,$C4811,$B$2:$B4810,$B4811,$A$2:$A4810,$A4811))&lt;0,0,IF(_xlfn.MAXIFS($F$2:$F4810,$C$2:$C4810,$C4811,$B$2:$B4810,$B4811,$A$2:$A4810,$A4811)=0,"",$E4811-_xlfn.MAXIFS($F$2:$F4810,$C$2:$C4810,$C4811,$B$2:$B4810,$B4811,$A$2:$A4810,$A4811)))&gt;0.25,"",IF(IF(_xlfn.MAXIFS($F$2:$F4810,$C$2:$C4810,$C4811,$B$2:$B4810,$B4811,$A$2:$A4810,$A4811)=0,"",$E4811-_xlfn.MAXIFS($F$2:$F4810,$C$2:$C4810,$C4811,$B$2:$B4810,$B4811,$A$2:$A4810,$A4811))&lt;0,0,IF(_xlfn.MAXIFS($F$2:$F4810,$C$2:$C4810,$C4811,$B$2:$B4810,$B4811,$A$2:$A4810,$A4811)=0,"",$E4811-_xlfn.MAXIFS($F$2:$F4810,$C$2:$C4810,$C4811,$B$2:$B4810,$B4811,$A$2:$A4810,$A4811))))</f>
        <v/>
      </c>
      <c r="K4811" s="6" t="str">
        <f t="shared" si="226"/>
        <v/>
      </c>
      <c r="L4811" s="6" t="str">
        <f t="shared" si="227"/>
        <v/>
      </c>
      <c r="M4811" s="6" t="str">
        <f t="shared" si="225"/>
        <v/>
      </c>
    </row>
    <row r="4812" spans="1:13" x14ac:dyDescent="0.25">
      <c r="A4812"/>
      <c r="B4812" s="1"/>
      <c r="C4812"/>
      <c r="D4812"/>
      <c r="E4812" s="76"/>
      <c r="F4812" s="76"/>
      <c r="G4812" s="2"/>
      <c r="H4812" s="77"/>
      <c r="J4812" s="79" t="str">
        <f>IF(IF(IF(_xlfn.MAXIFS($F$2:$F4811,$C$2:$C4811,$C4812,$B$2:$B4811,$B4812,$A$2:$A4811,$A4812)=0,"",$E4812-_xlfn.MAXIFS($F$2:$F4811,$C$2:$C4811,$C4812,$B$2:$B4811,$B4812,$A$2:$A4811,$A4812))&lt;0,0,IF(_xlfn.MAXIFS($F$2:$F4811,$C$2:$C4811,$C4812,$B$2:$B4811,$B4812,$A$2:$A4811,$A4812)=0,"",$E4812-_xlfn.MAXIFS($F$2:$F4811,$C$2:$C4811,$C4812,$B$2:$B4811,$B4812,$A$2:$A4811,$A4812)))&gt;0.25,"",IF(IF(_xlfn.MAXIFS($F$2:$F4811,$C$2:$C4811,$C4812,$B$2:$B4811,$B4812,$A$2:$A4811,$A4812)=0,"",$E4812-_xlfn.MAXIFS($F$2:$F4811,$C$2:$C4811,$C4812,$B$2:$B4811,$B4812,$A$2:$A4811,$A4812))&lt;0,0,IF(_xlfn.MAXIFS($F$2:$F4811,$C$2:$C4811,$C4812,$B$2:$B4811,$B4812,$A$2:$A4811,$A4812)=0,"",$E4812-_xlfn.MAXIFS($F$2:$F4811,$C$2:$C4811,$C4812,$B$2:$B4811,$B4812,$A$2:$A4811,$A4812))))</f>
        <v/>
      </c>
      <c r="K4812" s="6" t="str">
        <f t="shared" si="226"/>
        <v/>
      </c>
      <c r="L4812" s="6" t="str">
        <f t="shared" si="227"/>
        <v/>
      </c>
      <c r="M4812" s="6" t="str">
        <f t="shared" si="225"/>
        <v/>
      </c>
    </row>
    <row r="4813" spans="1:13" x14ac:dyDescent="0.25">
      <c r="A4813"/>
      <c r="B4813" s="1"/>
      <c r="C4813"/>
      <c r="D4813"/>
      <c r="E4813" s="76"/>
      <c r="F4813" s="76"/>
      <c r="G4813" s="2"/>
      <c r="H4813" s="77"/>
      <c r="J4813" s="79" t="str">
        <f>IF(IF(IF(_xlfn.MAXIFS($F$2:$F4812,$C$2:$C4812,$C4813,$B$2:$B4812,$B4813,$A$2:$A4812,$A4813)=0,"",$E4813-_xlfn.MAXIFS($F$2:$F4812,$C$2:$C4812,$C4813,$B$2:$B4812,$B4813,$A$2:$A4812,$A4813))&lt;0,0,IF(_xlfn.MAXIFS($F$2:$F4812,$C$2:$C4812,$C4813,$B$2:$B4812,$B4813,$A$2:$A4812,$A4813)=0,"",$E4813-_xlfn.MAXIFS($F$2:$F4812,$C$2:$C4812,$C4813,$B$2:$B4812,$B4813,$A$2:$A4812,$A4813)))&gt;0.25,"",IF(IF(_xlfn.MAXIFS($F$2:$F4812,$C$2:$C4812,$C4813,$B$2:$B4812,$B4813,$A$2:$A4812,$A4813)=0,"",$E4813-_xlfn.MAXIFS($F$2:$F4812,$C$2:$C4812,$C4813,$B$2:$B4812,$B4813,$A$2:$A4812,$A4813))&lt;0,0,IF(_xlfn.MAXIFS($F$2:$F4812,$C$2:$C4812,$C4813,$B$2:$B4812,$B4813,$A$2:$A4812,$A4813)=0,"",$E4813-_xlfn.MAXIFS($F$2:$F4812,$C$2:$C4812,$C4813,$B$2:$B4812,$B4813,$A$2:$A4812,$A4813))))</f>
        <v/>
      </c>
      <c r="K4813" s="6" t="str">
        <f t="shared" si="226"/>
        <v/>
      </c>
      <c r="L4813" s="6" t="str">
        <f t="shared" si="227"/>
        <v/>
      </c>
      <c r="M4813" s="6" t="str">
        <f t="shared" si="225"/>
        <v/>
      </c>
    </row>
    <row r="4814" spans="1:13" x14ac:dyDescent="0.25">
      <c r="A4814"/>
      <c r="B4814" s="1"/>
      <c r="C4814"/>
      <c r="D4814"/>
      <c r="E4814" s="76"/>
      <c r="F4814" s="76"/>
      <c r="G4814" s="2"/>
      <c r="H4814" s="77"/>
      <c r="J4814" s="79" t="str">
        <f>IF(IF(IF(_xlfn.MAXIFS($F$2:$F4813,$C$2:$C4813,$C4814,$B$2:$B4813,$B4814,$A$2:$A4813,$A4814)=0,"",$E4814-_xlfn.MAXIFS($F$2:$F4813,$C$2:$C4813,$C4814,$B$2:$B4813,$B4814,$A$2:$A4813,$A4814))&lt;0,0,IF(_xlfn.MAXIFS($F$2:$F4813,$C$2:$C4813,$C4814,$B$2:$B4813,$B4814,$A$2:$A4813,$A4814)=0,"",$E4814-_xlfn.MAXIFS($F$2:$F4813,$C$2:$C4813,$C4814,$B$2:$B4813,$B4814,$A$2:$A4813,$A4814)))&gt;0.25,"",IF(IF(_xlfn.MAXIFS($F$2:$F4813,$C$2:$C4813,$C4814,$B$2:$B4813,$B4814,$A$2:$A4813,$A4814)=0,"",$E4814-_xlfn.MAXIFS($F$2:$F4813,$C$2:$C4813,$C4814,$B$2:$B4813,$B4814,$A$2:$A4813,$A4814))&lt;0,0,IF(_xlfn.MAXIFS($F$2:$F4813,$C$2:$C4813,$C4814,$B$2:$B4813,$B4814,$A$2:$A4813,$A4814)=0,"",$E4814-_xlfn.MAXIFS($F$2:$F4813,$C$2:$C4813,$C4814,$B$2:$B4813,$B4814,$A$2:$A4813,$A4814))))</f>
        <v/>
      </c>
      <c r="K4814" s="6" t="str">
        <f t="shared" si="226"/>
        <v/>
      </c>
      <c r="L4814" s="6" t="str">
        <f t="shared" si="227"/>
        <v/>
      </c>
      <c r="M4814" s="6" t="str">
        <f t="shared" si="225"/>
        <v/>
      </c>
    </row>
    <row r="4815" spans="1:13" x14ac:dyDescent="0.25">
      <c r="A4815"/>
      <c r="B4815" s="1"/>
      <c r="C4815"/>
      <c r="D4815"/>
      <c r="E4815" s="76"/>
      <c r="F4815" s="76"/>
      <c r="G4815" s="2"/>
      <c r="H4815" s="77"/>
      <c r="J4815" s="79" t="str">
        <f>IF(IF(IF(_xlfn.MAXIFS($F$2:$F4814,$C$2:$C4814,$C4815,$B$2:$B4814,$B4815,$A$2:$A4814,$A4815)=0,"",$E4815-_xlfn.MAXIFS($F$2:$F4814,$C$2:$C4814,$C4815,$B$2:$B4814,$B4815,$A$2:$A4814,$A4815))&lt;0,0,IF(_xlfn.MAXIFS($F$2:$F4814,$C$2:$C4814,$C4815,$B$2:$B4814,$B4815,$A$2:$A4814,$A4815)=0,"",$E4815-_xlfn.MAXIFS($F$2:$F4814,$C$2:$C4814,$C4815,$B$2:$B4814,$B4815,$A$2:$A4814,$A4815)))&gt;0.25,"",IF(IF(_xlfn.MAXIFS($F$2:$F4814,$C$2:$C4814,$C4815,$B$2:$B4814,$B4815,$A$2:$A4814,$A4815)=0,"",$E4815-_xlfn.MAXIFS($F$2:$F4814,$C$2:$C4814,$C4815,$B$2:$B4814,$B4815,$A$2:$A4814,$A4815))&lt;0,0,IF(_xlfn.MAXIFS($F$2:$F4814,$C$2:$C4814,$C4815,$B$2:$B4814,$B4815,$A$2:$A4814,$A4815)=0,"",$E4815-_xlfn.MAXIFS($F$2:$F4814,$C$2:$C4814,$C4815,$B$2:$B4814,$B4815,$A$2:$A4814,$A4815))))</f>
        <v/>
      </c>
      <c r="K4815" s="6" t="str">
        <f t="shared" si="226"/>
        <v/>
      </c>
      <c r="L4815" s="6" t="str">
        <f t="shared" si="227"/>
        <v/>
      </c>
      <c r="M4815" s="6" t="str">
        <f t="shared" si="225"/>
        <v/>
      </c>
    </row>
    <row r="4816" spans="1:13" x14ac:dyDescent="0.25">
      <c r="A4816"/>
      <c r="B4816" s="1"/>
      <c r="C4816"/>
      <c r="D4816"/>
      <c r="E4816" s="76"/>
      <c r="F4816" s="76"/>
      <c r="G4816" s="2"/>
      <c r="H4816" s="77"/>
      <c r="J4816" s="79" t="str">
        <f>IF(IF(IF(_xlfn.MAXIFS($F$2:$F4815,$C$2:$C4815,$C4816,$B$2:$B4815,$B4816,$A$2:$A4815,$A4816)=0,"",$E4816-_xlfn.MAXIFS($F$2:$F4815,$C$2:$C4815,$C4816,$B$2:$B4815,$B4816,$A$2:$A4815,$A4816))&lt;0,0,IF(_xlfn.MAXIFS($F$2:$F4815,$C$2:$C4815,$C4816,$B$2:$B4815,$B4816,$A$2:$A4815,$A4816)=0,"",$E4816-_xlfn.MAXIFS($F$2:$F4815,$C$2:$C4815,$C4816,$B$2:$B4815,$B4816,$A$2:$A4815,$A4816)))&gt;0.25,"",IF(IF(_xlfn.MAXIFS($F$2:$F4815,$C$2:$C4815,$C4816,$B$2:$B4815,$B4816,$A$2:$A4815,$A4816)=0,"",$E4816-_xlfn.MAXIFS($F$2:$F4815,$C$2:$C4815,$C4816,$B$2:$B4815,$B4816,$A$2:$A4815,$A4816))&lt;0,0,IF(_xlfn.MAXIFS($F$2:$F4815,$C$2:$C4815,$C4816,$B$2:$B4815,$B4816,$A$2:$A4815,$A4816)=0,"",$E4816-_xlfn.MAXIFS($F$2:$F4815,$C$2:$C4815,$C4816,$B$2:$B4815,$B4816,$A$2:$A4815,$A4816))))</f>
        <v/>
      </c>
      <c r="K4816" s="6" t="str">
        <f t="shared" si="226"/>
        <v/>
      </c>
      <c r="L4816" s="6" t="str">
        <f t="shared" si="227"/>
        <v/>
      </c>
      <c r="M4816" s="6" t="str">
        <f t="shared" si="225"/>
        <v/>
      </c>
    </row>
    <row r="4817" spans="1:13" x14ac:dyDescent="0.25">
      <c r="A4817"/>
      <c r="B4817" s="1"/>
      <c r="C4817"/>
      <c r="D4817"/>
      <c r="E4817" s="76"/>
      <c r="F4817" s="76"/>
      <c r="G4817" s="2"/>
      <c r="H4817" s="77"/>
      <c r="J4817" s="79" t="str">
        <f>IF(IF(IF(_xlfn.MAXIFS($F$2:$F4816,$C$2:$C4816,$C4817,$B$2:$B4816,$B4817,$A$2:$A4816,$A4817)=0,"",$E4817-_xlfn.MAXIFS($F$2:$F4816,$C$2:$C4816,$C4817,$B$2:$B4816,$B4817,$A$2:$A4816,$A4817))&lt;0,0,IF(_xlfn.MAXIFS($F$2:$F4816,$C$2:$C4816,$C4817,$B$2:$B4816,$B4817,$A$2:$A4816,$A4817)=0,"",$E4817-_xlfn.MAXIFS($F$2:$F4816,$C$2:$C4816,$C4817,$B$2:$B4816,$B4817,$A$2:$A4816,$A4817)))&gt;0.25,"",IF(IF(_xlfn.MAXIFS($F$2:$F4816,$C$2:$C4816,$C4817,$B$2:$B4816,$B4817,$A$2:$A4816,$A4817)=0,"",$E4817-_xlfn.MAXIFS($F$2:$F4816,$C$2:$C4816,$C4817,$B$2:$B4816,$B4817,$A$2:$A4816,$A4817))&lt;0,0,IF(_xlfn.MAXIFS($F$2:$F4816,$C$2:$C4816,$C4817,$B$2:$B4816,$B4817,$A$2:$A4816,$A4817)=0,"",$E4817-_xlfn.MAXIFS($F$2:$F4816,$C$2:$C4816,$C4817,$B$2:$B4816,$B4817,$A$2:$A4816,$A4817))))</f>
        <v/>
      </c>
      <c r="K4817" s="6" t="str">
        <f t="shared" si="226"/>
        <v/>
      </c>
      <c r="L4817" s="6" t="str">
        <f t="shared" si="227"/>
        <v/>
      </c>
      <c r="M4817" s="6" t="str">
        <f t="shared" si="225"/>
        <v/>
      </c>
    </row>
    <row r="4818" spans="1:13" x14ac:dyDescent="0.25">
      <c r="A4818"/>
      <c r="B4818" s="1"/>
      <c r="C4818"/>
      <c r="D4818"/>
      <c r="E4818" s="76"/>
      <c r="F4818" s="76"/>
      <c r="G4818" s="2"/>
      <c r="H4818" s="77"/>
      <c r="J4818" s="79" t="str">
        <f>IF(IF(IF(_xlfn.MAXIFS($F$2:$F4817,$C$2:$C4817,$C4818,$B$2:$B4817,$B4818,$A$2:$A4817,$A4818)=0,"",$E4818-_xlfn.MAXIFS($F$2:$F4817,$C$2:$C4817,$C4818,$B$2:$B4817,$B4818,$A$2:$A4817,$A4818))&lt;0,0,IF(_xlfn.MAXIFS($F$2:$F4817,$C$2:$C4817,$C4818,$B$2:$B4817,$B4818,$A$2:$A4817,$A4818)=0,"",$E4818-_xlfn.MAXIFS($F$2:$F4817,$C$2:$C4817,$C4818,$B$2:$B4817,$B4818,$A$2:$A4817,$A4818)))&gt;0.25,"",IF(IF(_xlfn.MAXIFS($F$2:$F4817,$C$2:$C4817,$C4818,$B$2:$B4817,$B4818,$A$2:$A4817,$A4818)=0,"",$E4818-_xlfn.MAXIFS($F$2:$F4817,$C$2:$C4817,$C4818,$B$2:$B4817,$B4818,$A$2:$A4817,$A4818))&lt;0,0,IF(_xlfn.MAXIFS($F$2:$F4817,$C$2:$C4817,$C4818,$B$2:$B4817,$B4818,$A$2:$A4817,$A4818)=0,"",$E4818-_xlfn.MAXIFS($F$2:$F4817,$C$2:$C4817,$C4818,$B$2:$B4817,$B4818,$A$2:$A4817,$A4818))))</f>
        <v/>
      </c>
      <c r="K4818" s="6" t="str">
        <f t="shared" si="226"/>
        <v/>
      </c>
      <c r="L4818" s="6" t="str">
        <f t="shared" si="227"/>
        <v/>
      </c>
      <c r="M4818" s="6" t="str">
        <f t="shared" si="225"/>
        <v/>
      </c>
    </row>
    <row r="4819" spans="1:13" x14ac:dyDescent="0.25">
      <c r="A4819"/>
      <c r="B4819" s="1"/>
      <c r="C4819"/>
      <c r="D4819"/>
      <c r="E4819" s="76"/>
      <c r="F4819" s="76"/>
      <c r="G4819" s="2"/>
      <c r="H4819" s="77"/>
      <c r="J4819" s="79" t="str">
        <f>IF(IF(IF(_xlfn.MAXIFS($F$2:$F4818,$C$2:$C4818,$C4819,$B$2:$B4818,$B4819,$A$2:$A4818,$A4819)=0,"",$E4819-_xlfn.MAXIFS($F$2:$F4818,$C$2:$C4818,$C4819,$B$2:$B4818,$B4819,$A$2:$A4818,$A4819))&lt;0,0,IF(_xlfn.MAXIFS($F$2:$F4818,$C$2:$C4818,$C4819,$B$2:$B4818,$B4819,$A$2:$A4818,$A4819)=0,"",$E4819-_xlfn.MAXIFS($F$2:$F4818,$C$2:$C4818,$C4819,$B$2:$B4818,$B4819,$A$2:$A4818,$A4819)))&gt;0.25,"",IF(IF(_xlfn.MAXIFS($F$2:$F4818,$C$2:$C4818,$C4819,$B$2:$B4818,$B4819,$A$2:$A4818,$A4819)=0,"",$E4819-_xlfn.MAXIFS($F$2:$F4818,$C$2:$C4818,$C4819,$B$2:$B4818,$B4819,$A$2:$A4818,$A4819))&lt;0,0,IF(_xlfn.MAXIFS($F$2:$F4818,$C$2:$C4818,$C4819,$B$2:$B4818,$B4819,$A$2:$A4818,$A4819)=0,"",$E4819-_xlfn.MAXIFS($F$2:$F4818,$C$2:$C4818,$C4819,$B$2:$B4818,$B4819,$A$2:$A4818,$A4819))))</f>
        <v/>
      </c>
      <c r="K4819" s="6" t="str">
        <f t="shared" si="226"/>
        <v/>
      </c>
      <c r="L4819" s="6" t="str">
        <f t="shared" si="227"/>
        <v/>
      </c>
      <c r="M4819" s="6" t="str">
        <f t="shared" si="225"/>
        <v/>
      </c>
    </row>
    <row r="4820" spans="1:13" x14ac:dyDescent="0.25">
      <c r="A4820"/>
      <c r="B4820" s="1"/>
      <c r="C4820"/>
      <c r="D4820"/>
      <c r="E4820" s="76"/>
      <c r="F4820" s="76"/>
      <c r="G4820" s="2"/>
      <c r="H4820" s="77"/>
      <c r="J4820" s="79" t="str">
        <f>IF(IF(IF(_xlfn.MAXIFS($F$2:$F4819,$C$2:$C4819,$C4820,$B$2:$B4819,$B4820,$A$2:$A4819,$A4820)=0,"",$E4820-_xlfn.MAXIFS($F$2:$F4819,$C$2:$C4819,$C4820,$B$2:$B4819,$B4820,$A$2:$A4819,$A4820))&lt;0,0,IF(_xlfn.MAXIFS($F$2:$F4819,$C$2:$C4819,$C4820,$B$2:$B4819,$B4820,$A$2:$A4819,$A4820)=0,"",$E4820-_xlfn.MAXIFS($F$2:$F4819,$C$2:$C4819,$C4820,$B$2:$B4819,$B4820,$A$2:$A4819,$A4820)))&gt;0.25,"",IF(IF(_xlfn.MAXIFS($F$2:$F4819,$C$2:$C4819,$C4820,$B$2:$B4819,$B4820,$A$2:$A4819,$A4820)=0,"",$E4820-_xlfn.MAXIFS($F$2:$F4819,$C$2:$C4819,$C4820,$B$2:$B4819,$B4820,$A$2:$A4819,$A4820))&lt;0,0,IF(_xlfn.MAXIFS($F$2:$F4819,$C$2:$C4819,$C4820,$B$2:$B4819,$B4820,$A$2:$A4819,$A4820)=0,"",$E4820-_xlfn.MAXIFS($F$2:$F4819,$C$2:$C4819,$C4820,$B$2:$B4819,$B4820,$A$2:$A4819,$A4820))))</f>
        <v/>
      </c>
      <c r="K4820" s="6" t="str">
        <f t="shared" si="226"/>
        <v/>
      </c>
      <c r="L4820" s="6" t="str">
        <f t="shared" si="227"/>
        <v/>
      </c>
      <c r="M4820" s="6" t="str">
        <f t="shared" si="225"/>
        <v/>
      </c>
    </row>
    <row r="4821" spans="1:13" x14ac:dyDescent="0.25">
      <c r="A4821"/>
      <c r="B4821" s="1"/>
      <c r="C4821"/>
      <c r="D4821"/>
      <c r="E4821" s="76"/>
      <c r="F4821" s="76"/>
      <c r="G4821" s="2"/>
      <c r="H4821" s="77"/>
      <c r="J4821" s="79" t="str">
        <f>IF(IF(IF(_xlfn.MAXIFS($F$2:$F4820,$C$2:$C4820,$C4821,$B$2:$B4820,$B4821,$A$2:$A4820,$A4821)=0,"",$E4821-_xlfn.MAXIFS($F$2:$F4820,$C$2:$C4820,$C4821,$B$2:$B4820,$B4821,$A$2:$A4820,$A4821))&lt;0,0,IF(_xlfn.MAXIFS($F$2:$F4820,$C$2:$C4820,$C4821,$B$2:$B4820,$B4821,$A$2:$A4820,$A4821)=0,"",$E4821-_xlfn.MAXIFS($F$2:$F4820,$C$2:$C4820,$C4821,$B$2:$B4820,$B4821,$A$2:$A4820,$A4821)))&gt;0.25,"",IF(IF(_xlfn.MAXIFS($F$2:$F4820,$C$2:$C4820,$C4821,$B$2:$B4820,$B4821,$A$2:$A4820,$A4821)=0,"",$E4821-_xlfn.MAXIFS($F$2:$F4820,$C$2:$C4820,$C4821,$B$2:$B4820,$B4821,$A$2:$A4820,$A4821))&lt;0,0,IF(_xlfn.MAXIFS($F$2:$F4820,$C$2:$C4820,$C4821,$B$2:$B4820,$B4821,$A$2:$A4820,$A4821)=0,"",$E4821-_xlfn.MAXIFS($F$2:$F4820,$C$2:$C4820,$C4821,$B$2:$B4820,$B4821,$A$2:$A4820,$A4821))))</f>
        <v/>
      </c>
      <c r="K4821" s="6" t="str">
        <f t="shared" si="226"/>
        <v/>
      </c>
      <c r="L4821" s="6" t="str">
        <f t="shared" si="227"/>
        <v/>
      </c>
      <c r="M4821" s="6" t="str">
        <f t="shared" si="225"/>
        <v/>
      </c>
    </row>
    <row r="4822" spans="1:13" x14ac:dyDescent="0.25">
      <c r="A4822"/>
      <c r="B4822" s="1"/>
      <c r="C4822"/>
      <c r="D4822"/>
      <c r="E4822" s="76"/>
      <c r="F4822" s="76"/>
      <c r="G4822" s="2"/>
      <c r="H4822" s="77"/>
      <c r="J4822" s="79" t="str">
        <f>IF(IF(IF(_xlfn.MAXIFS($F$2:$F4821,$C$2:$C4821,$C4822,$B$2:$B4821,$B4822,$A$2:$A4821,$A4822)=0,"",$E4822-_xlfn.MAXIFS($F$2:$F4821,$C$2:$C4821,$C4822,$B$2:$B4821,$B4822,$A$2:$A4821,$A4822))&lt;0,0,IF(_xlfn.MAXIFS($F$2:$F4821,$C$2:$C4821,$C4822,$B$2:$B4821,$B4822,$A$2:$A4821,$A4822)=0,"",$E4822-_xlfn.MAXIFS($F$2:$F4821,$C$2:$C4821,$C4822,$B$2:$B4821,$B4822,$A$2:$A4821,$A4822)))&gt;0.25,"",IF(IF(_xlfn.MAXIFS($F$2:$F4821,$C$2:$C4821,$C4822,$B$2:$B4821,$B4822,$A$2:$A4821,$A4822)=0,"",$E4822-_xlfn.MAXIFS($F$2:$F4821,$C$2:$C4821,$C4822,$B$2:$B4821,$B4822,$A$2:$A4821,$A4822))&lt;0,0,IF(_xlfn.MAXIFS($F$2:$F4821,$C$2:$C4821,$C4822,$B$2:$B4821,$B4822,$A$2:$A4821,$A4822)=0,"",$E4822-_xlfn.MAXIFS($F$2:$F4821,$C$2:$C4821,$C4822,$B$2:$B4821,$B4822,$A$2:$A4821,$A4822))))</f>
        <v/>
      </c>
      <c r="K4822" s="6" t="str">
        <f t="shared" si="226"/>
        <v/>
      </c>
      <c r="L4822" s="6" t="str">
        <f t="shared" si="227"/>
        <v/>
      </c>
      <c r="M4822" s="6" t="str">
        <f t="shared" si="225"/>
        <v/>
      </c>
    </row>
    <row r="4823" spans="1:13" x14ac:dyDescent="0.25">
      <c r="A4823"/>
      <c r="B4823" s="1"/>
      <c r="C4823"/>
      <c r="D4823"/>
      <c r="E4823" s="76"/>
      <c r="F4823" s="76"/>
      <c r="G4823" s="2"/>
      <c r="H4823" s="77"/>
      <c r="J4823" s="79" t="str">
        <f>IF(IF(IF(_xlfn.MAXIFS($F$2:$F4822,$C$2:$C4822,$C4823,$B$2:$B4822,$B4823,$A$2:$A4822,$A4823)=0,"",$E4823-_xlfn.MAXIFS($F$2:$F4822,$C$2:$C4822,$C4823,$B$2:$B4822,$B4823,$A$2:$A4822,$A4823))&lt;0,0,IF(_xlfn.MAXIFS($F$2:$F4822,$C$2:$C4822,$C4823,$B$2:$B4822,$B4823,$A$2:$A4822,$A4823)=0,"",$E4823-_xlfn.MAXIFS($F$2:$F4822,$C$2:$C4822,$C4823,$B$2:$B4822,$B4823,$A$2:$A4822,$A4823)))&gt;0.25,"",IF(IF(_xlfn.MAXIFS($F$2:$F4822,$C$2:$C4822,$C4823,$B$2:$B4822,$B4823,$A$2:$A4822,$A4823)=0,"",$E4823-_xlfn.MAXIFS($F$2:$F4822,$C$2:$C4822,$C4823,$B$2:$B4822,$B4823,$A$2:$A4822,$A4823))&lt;0,0,IF(_xlfn.MAXIFS($F$2:$F4822,$C$2:$C4822,$C4823,$B$2:$B4822,$B4823,$A$2:$A4822,$A4823)=0,"",$E4823-_xlfn.MAXIFS($F$2:$F4822,$C$2:$C4822,$C4823,$B$2:$B4822,$B4823,$A$2:$A4822,$A4823))))</f>
        <v/>
      </c>
      <c r="K4823" s="6" t="str">
        <f t="shared" si="226"/>
        <v/>
      </c>
      <c r="L4823" s="6" t="str">
        <f t="shared" si="227"/>
        <v/>
      </c>
      <c r="M4823" s="6" t="str">
        <f t="shared" si="225"/>
        <v/>
      </c>
    </row>
    <row r="4824" spans="1:13" x14ac:dyDescent="0.25">
      <c r="A4824"/>
      <c r="B4824" s="1"/>
      <c r="C4824"/>
      <c r="D4824"/>
      <c r="E4824" s="76"/>
      <c r="F4824" s="76"/>
      <c r="G4824" s="2"/>
      <c r="H4824" s="77"/>
      <c r="J4824" s="79" t="str">
        <f>IF(IF(IF(_xlfn.MAXIFS($F$2:$F4823,$C$2:$C4823,$C4824,$B$2:$B4823,$B4824,$A$2:$A4823,$A4824)=0,"",$E4824-_xlfn.MAXIFS($F$2:$F4823,$C$2:$C4823,$C4824,$B$2:$B4823,$B4824,$A$2:$A4823,$A4824))&lt;0,0,IF(_xlfn.MAXIFS($F$2:$F4823,$C$2:$C4823,$C4824,$B$2:$B4823,$B4824,$A$2:$A4823,$A4824)=0,"",$E4824-_xlfn.MAXIFS($F$2:$F4823,$C$2:$C4823,$C4824,$B$2:$B4823,$B4824,$A$2:$A4823,$A4824)))&gt;0.25,"",IF(IF(_xlfn.MAXIFS($F$2:$F4823,$C$2:$C4823,$C4824,$B$2:$B4823,$B4824,$A$2:$A4823,$A4824)=0,"",$E4824-_xlfn.MAXIFS($F$2:$F4823,$C$2:$C4823,$C4824,$B$2:$B4823,$B4824,$A$2:$A4823,$A4824))&lt;0,0,IF(_xlfn.MAXIFS($F$2:$F4823,$C$2:$C4823,$C4824,$B$2:$B4823,$B4824,$A$2:$A4823,$A4824)=0,"",$E4824-_xlfn.MAXIFS($F$2:$F4823,$C$2:$C4823,$C4824,$B$2:$B4823,$B4824,$A$2:$A4823,$A4824))))</f>
        <v/>
      </c>
      <c r="K4824" s="6" t="str">
        <f t="shared" si="226"/>
        <v/>
      </c>
      <c r="L4824" s="6" t="str">
        <f t="shared" si="227"/>
        <v/>
      </c>
      <c r="M4824" s="6" t="str">
        <f t="shared" si="225"/>
        <v/>
      </c>
    </row>
    <row r="4825" spans="1:13" x14ac:dyDescent="0.25">
      <c r="A4825"/>
      <c r="B4825" s="1"/>
      <c r="C4825"/>
      <c r="D4825"/>
      <c r="E4825" s="76"/>
      <c r="F4825" s="76"/>
      <c r="G4825" s="2"/>
      <c r="H4825" s="77"/>
      <c r="J4825" s="79" t="str">
        <f>IF(IF(IF(_xlfn.MAXIFS($F$2:$F4824,$C$2:$C4824,$C4825,$B$2:$B4824,$B4825,$A$2:$A4824,$A4825)=0,"",$E4825-_xlfn.MAXIFS($F$2:$F4824,$C$2:$C4824,$C4825,$B$2:$B4824,$B4825,$A$2:$A4824,$A4825))&lt;0,0,IF(_xlfn.MAXIFS($F$2:$F4824,$C$2:$C4824,$C4825,$B$2:$B4824,$B4825,$A$2:$A4824,$A4825)=0,"",$E4825-_xlfn.MAXIFS($F$2:$F4824,$C$2:$C4824,$C4825,$B$2:$B4824,$B4825,$A$2:$A4824,$A4825)))&gt;0.25,"",IF(IF(_xlfn.MAXIFS($F$2:$F4824,$C$2:$C4824,$C4825,$B$2:$B4824,$B4825,$A$2:$A4824,$A4825)=0,"",$E4825-_xlfn.MAXIFS($F$2:$F4824,$C$2:$C4824,$C4825,$B$2:$B4824,$B4825,$A$2:$A4824,$A4825))&lt;0,0,IF(_xlfn.MAXIFS($F$2:$F4824,$C$2:$C4824,$C4825,$B$2:$B4824,$B4825,$A$2:$A4824,$A4825)=0,"",$E4825-_xlfn.MAXIFS($F$2:$F4824,$C$2:$C4824,$C4825,$B$2:$B4824,$B4825,$A$2:$A4824,$A4825))))</f>
        <v/>
      </c>
      <c r="K4825" s="6" t="str">
        <f t="shared" si="226"/>
        <v/>
      </c>
      <c r="L4825" s="6" t="str">
        <f t="shared" si="227"/>
        <v/>
      </c>
      <c r="M4825" s="6" t="str">
        <f t="shared" si="225"/>
        <v/>
      </c>
    </row>
    <row r="4826" spans="1:13" x14ac:dyDescent="0.25">
      <c r="A4826"/>
      <c r="B4826" s="1"/>
      <c r="C4826"/>
      <c r="D4826"/>
      <c r="E4826" s="76"/>
      <c r="F4826" s="76"/>
      <c r="G4826" s="2"/>
      <c r="H4826" s="77"/>
      <c r="J4826" s="79" t="str">
        <f>IF(IF(IF(_xlfn.MAXIFS($F$2:$F4825,$C$2:$C4825,$C4826,$B$2:$B4825,$B4826,$A$2:$A4825,$A4826)=0,"",$E4826-_xlfn.MAXIFS($F$2:$F4825,$C$2:$C4825,$C4826,$B$2:$B4825,$B4826,$A$2:$A4825,$A4826))&lt;0,0,IF(_xlfn.MAXIFS($F$2:$F4825,$C$2:$C4825,$C4826,$B$2:$B4825,$B4826,$A$2:$A4825,$A4826)=0,"",$E4826-_xlfn.MAXIFS($F$2:$F4825,$C$2:$C4825,$C4826,$B$2:$B4825,$B4826,$A$2:$A4825,$A4826)))&gt;0.25,"",IF(IF(_xlfn.MAXIFS($F$2:$F4825,$C$2:$C4825,$C4826,$B$2:$B4825,$B4826,$A$2:$A4825,$A4826)=0,"",$E4826-_xlfn.MAXIFS($F$2:$F4825,$C$2:$C4825,$C4826,$B$2:$B4825,$B4826,$A$2:$A4825,$A4826))&lt;0,0,IF(_xlfn.MAXIFS($F$2:$F4825,$C$2:$C4825,$C4826,$B$2:$B4825,$B4826,$A$2:$A4825,$A4826)=0,"",$E4826-_xlfn.MAXIFS($F$2:$F4825,$C$2:$C4825,$C4826,$B$2:$B4825,$B4826,$A$2:$A4825,$A4826))))</f>
        <v/>
      </c>
      <c r="K4826" s="6" t="str">
        <f t="shared" si="226"/>
        <v/>
      </c>
      <c r="L4826" s="6" t="str">
        <f t="shared" si="227"/>
        <v/>
      </c>
      <c r="M4826" s="6" t="str">
        <f t="shared" si="225"/>
        <v/>
      </c>
    </row>
    <row r="4827" spans="1:13" x14ac:dyDescent="0.25">
      <c r="A4827"/>
      <c r="B4827" s="1"/>
      <c r="C4827"/>
      <c r="D4827"/>
      <c r="E4827" s="76"/>
      <c r="F4827" s="76"/>
      <c r="G4827" s="2"/>
      <c r="H4827" s="77"/>
      <c r="J4827" s="79" t="str">
        <f>IF(IF(IF(_xlfn.MAXIFS($F$2:$F4826,$C$2:$C4826,$C4827,$B$2:$B4826,$B4827,$A$2:$A4826,$A4827)=0,"",$E4827-_xlfn.MAXIFS($F$2:$F4826,$C$2:$C4826,$C4827,$B$2:$B4826,$B4827,$A$2:$A4826,$A4827))&lt;0,0,IF(_xlfn.MAXIFS($F$2:$F4826,$C$2:$C4826,$C4827,$B$2:$B4826,$B4827,$A$2:$A4826,$A4827)=0,"",$E4827-_xlfn.MAXIFS($F$2:$F4826,$C$2:$C4826,$C4827,$B$2:$B4826,$B4827,$A$2:$A4826,$A4827)))&gt;0.25,"",IF(IF(_xlfn.MAXIFS($F$2:$F4826,$C$2:$C4826,$C4827,$B$2:$B4826,$B4827,$A$2:$A4826,$A4827)=0,"",$E4827-_xlfn.MAXIFS($F$2:$F4826,$C$2:$C4826,$C4827,$B$2:$B4826,$B4827,$A$2:$A4826,$A4827))&lt;0,0,IF(_xlfn.MAXIFS($F$2:$F4826,$C$2:$C4826,$C4827,$B$2:$B4826,$B4827,$A$2:$A4826,$A4827)=0,"",$E4827-_xlfn.MAXIFS($F$2:$F4826,$C$2:$C4826,$C4827,$B$2:$B4826,$B4827,$A$2:$A4826,$A4827))))</f>
        <v/>
      </c>
      <c r="K4827" s="6" t="str">
        <f t="shared" si="226"/>
        <v/>
      </c>
      <c r="L4827" s="6" t="str">
        <f t="shared" si="227"/>
        <v/>
      </c>
      <c r="M4827" s="6" t="str">
        <f t="shared" si="225"/>
        <v/>
      </c>
    </row>
    <row r="4828" spans="1:13" x14ac:dyDescent="0.25">
      <c r="A4828"/>
      <c r="B4828" s="1"/>
      <c r="C4828"/>
      <c r="D4828"/>
      <c r="E4828" s="76"/>
      <c r="F4828" s="76"/>
      <c r="G4828" s="2"/>
      <c r="H4828" s="77"/>
      <c r="J4828" s="79" t="str">
        <f>IF(IF(IF(_xlfn.MAXIFS($F$2:$F4827,$C$2:$C4827,$C4828,$B$2:$B4827,$B4828,$A$2:$A4827,$A4828)=0,"",$E4828-_xlfn.MAXIFS($F$2:$F4827,$C$2:$C4827,$C4828,$B$2:$B4827,$B4828,$A$2:$A4827,$A4828))&lt;0,0,IF(_xlfn.MAXIFS($F$2:$F4827,$C$2:$C4827,$C4828,$B$2:$B4827,$B4828,$A$2:$A4827,$A4828)=0,"",$E4828-_xlfn.MAXIFS($F$2:$F4827,$C$2:$C4827,$C4828,$B$2:$B4827,$B4828,$A$2:$A4827,$A4828)))&gt;0.25,"",IF(IF(_xlfn.MAXIFS($F$2:$F4827,$C$2:$C4827,$C4828,$B$2:$B4827,$B4828,$A$2:$A4827,$A4828)=0,"",$E4828-_xlfn.MAXIFS($F$2:$F4827,$C$2:$C4827,$C4828,$B$2:$B4827,$B4828,$A$2:$A4827,$A4828))&lt;0,0,IF(_xlfn.MAXIFS($F$2:$F4827,$C$2:$C4827,$C4828,$B$2:$B4827,$B4828,$A$2:$A4827,$A4828)=0,"",$E4828-_xlfn.MAXIFS($F$2:$F4827,$C$2:$C4827,$C4828,$B$2:$B4827,$B4828,$A$2:$A4827,$A4828))))</f>
        <v/>
      </c>
      <c r="K4828" s="6" t="str">
        <f t="shared" si="226"/>
        <v/>
      </c>
      <c r="L4828" s="6" t="str">
        <f t="shared" si="227"/>
        <v/>
      </c>
      <c r="M4828" s="6" t="str">
        <f t="shared" si="225"/>
        <v/>
      </c>
    </row>
    <row r="4829" spans="1:13" x14ac:dyDescent="0.25">
      <c r="A4829"/>
      <c r="B4829" s="1"/>
      <c r="C4829"/>
      <c r="D4829"/>
      <c r="E4829" s="76"/>
      <c r="F4829" s="76"/>
      <c r="G4829" s="2"/>
      <c r="H4829" s="77"/>
      <c r="J4829" s="79" t="str">
        <f>IF(IF(IF(_xlfn.MAXIFS($F$2:$F4828,$C$2:$C4828,$C4829,$B$2:$B4828,$B4829,$A$2:$A4828,$A4829)=0,"",$E4829-_xlfn.MAXIFS($F$2:$F4828,$C$2:$C4828,$C4829,$B$2:$B4828,$B4829,$A$2:$A4828,$A4829))&lt;0,0,IF(_xlfn.MAXIFS($F$2:$F4828,$C$2:$C4828,$C4829,$B$2:$B4828,$B4829,$A$2:$A4828,$A4829)=0,"",$E4829-_xlfn.MAXIFS($F$2:$F4828,$C$2:$C4828,$C4829,$B$2:$B4828,$B4829,$A$2:$A4828,$A4829)))&gt;0.25,"",IF(IF(_xlfn.MAXIFS($F$2:$F4828,$C$2:$C4828,$C4829,$B$2:$B4828,$B4829,$A$2:$A4828,$A4829)=0,"",$E4829-_xlfn.MAXIFS($F$2:$F4828,$C$2:$C4828,$C4829,$B$2:$B4828,$B4829,$A$2:$A4828,$A4829))&lt;0,0,IF(_xlfn.MAXIFS($F$2:$F4828,$C$2:$C4828,$C4829,$B$2:$B4828,$B4829,$A$2:$A4828,$A4829)=0,"",$E4829-_xlfn.MAXIFS($F$2:$F4828,$C$2:$C4828,$C4829,$B$2:$B4828,$B4829,$A$2:$A4828,$A4829))))</f>
        <v/>
      </c>
      <c r="K4829" s="6" t="str">
        <f t="shared" si="226"/>
        <v/>
      </c>
      <c r="L4829" s="6" t="str">
        <f t="shared" si="227"/>
        <v/>
      </c>
      <c r="M4829" s="6" t="str">
        <f t="shared" si="225"/>
        <v/>
      </c>
    </row>
    <row r="4830" spans="1:13" x14ac:dyDescent="0.25">
      <c r="A4830"/>
      <c r="B4830" s="1"/>
      <c r="C4830"/>
      <c r="D4830"/>
      <c r="E4830" s="76"/>
      <c r="F4830" s="76"/>
      <c r="G4830" s="2"/>
      <c r="H4830" s="77"/>
      <c r="J4830" s="79" t="str">
        <f>IF(IF(IF(_xlfn.MAXIFS($F$2:$F4829,$C$2:$C4829,$C4830,$B$2:$B4829,$B4830,$A$2:$A4829,$A4830)=0,"",$E4830-_xlfn.MAXIFS($F$2:$F4829,$C$2:$C4829,$C4830,$B$2:$B4829,$B4830,$A$2:$A4829,$A4830))&lt;0,0,IF(_xlfn.MAXIFS($F$2:$F4829,$C$2:$C4829,$C4830,$B$2:$B4829,$B4830,$A$2:$A4829,$A4830)=0,"",$E4830-_xlfn.MAXIFS($F$2:$F4829,$C$2:$C4829,$C4830,$B$2:$B4829,$B4830,$A$2:$A4829,$A4830)))&gt;0.25,"",IF(IF(_xlfn.MAXIFS($F$2:$F4829,$C$2:$C4829,$C4830,$B$2:$B4829,$B4830,$A$2:$A4829,$A4830)=0,"",$E4830-_xlfn.MAXIFS($F$2:$F4829,$C$2:$C4829,$C4830,$B$2:$B4829,$B4830,$A$2:$A4829,$A4830))&lt;0,0,IF(_xlfn.MAXIFS($F$2:$F4829,$C$2:$C4829,$C4830,$B$2:$B4829,$B4830,$A$2:$A4829,$A4830)=0,"",$E4830-_xlfn.MAXIFS($F$2:$F4829,$C$2:$C4829,$C4830,$B$2:$B4829,$B4830,$A$2:$A4829,$A4830))))</f>
        <v/>
      </c>
      <c r="K4830" s="6" t="str">
        <f t="shared" si="226"/>
        <v/>
      </c>
      <c r="L4830" s="6" t="str">
        <f t="shared" si="227"/>
        <v/>
      </c>
      <c r="M4830" s="6" t="str">
        <f t="shared" si="225"/>
        <v/>
      </c>
    </row>
    <row r="4831" spans="1:13" x14ac:dyDescent="0.25">
      <c r="A4831"/>
      <c r="B4831" s="1"/>
      <c r="C4831"/>
      <c r="D4831"/>
      <c r="E4831" s="76"/>
      <c r="F4831" s="76"/>
      <c r="G4831" s="2"/>
      <c r="H4831" s="77"/>
      <c r="J4831" s="79" t="str">
        <f>IF(IF(IF(_xlfn.MAXIFS($F$2:$F4830,$C$2:$C4830,$C4831,$B$2:$B4830,$B4831,$A$2:$A4830,$A4831)=0,"",$E4831-_xlfn.MAXIFS($F$2:$F4830,$C$2:$C4830,$C4831,$B$2:$B4830,$B4831,$A$2:$A4830,$A4831))&lt;0,0,IF(_xlfn.MAXIFS($F$2:$F4830,$C$2:$C4830,$C4831,$B$2:$B4830,$B4831,$A$2:$A4830,$A4831)=0,"",$E4831-_xlfn.MAXIFS($F$2:$F4830,$C$2:$C4830,$C4831,$B$2:$B4830,$B4831,$A$2:$A4830,$A4831)))&gt;0.25,"",IF(IF(_xlfn.MAXIFS($F$2:$F4830,$C$2:$C4830,$C4831,$B$2:$B4830,$B4831,$A$2:$A4830,$A4831)=0,"",$E4831-_xlfn.MAXIFS($F$2:$F4830,$C$2:$C4830,$C4831,$B$2:$B4830,$B4831,$A$2:$A4830,$A4831))&lt;0,0,IF(_xlfn.MAXIFS($F$2:$F4830,$C$2:$C4830,$C4831,$B$2:$B4830,$B4831,$A$2:$A4830,$A4831)=0,"",$E4831-_xlfn.MAXIFS($F$2:$F4830,$C$2:$C4830,$C4831,$B$2:$B4830,$B4831,$A$2:$A4830,$A4831))))</f>
        <v/>
      </c>
      <c r="K4831" s="6" t="str">
        <f t="shared" si="226"/>
        <v/>
      </c>
      <c r="L4831" s="6" t="str">
        <f t="shared" si="227"/>
        <v/>
      </c>
      <c r="M4831" s="6" t="str">
        <f t="shared" si="225"/>
        <v/>
      </c>
    </row>
    <row r="4832" spans="1:13" x14ac:dyDescent="0.25">
      <c r="A4832"/>
      <c r="B4832" s="1"/>
      <c r="C4832"/>
      <c r="D4832"/>
      <c r="E4832" s="76"/>
      <c r="F4832" s="76"/>
      <c r="G4832" s="2"/>
      <c r="H4832" s="77"/>
      <c r="J4832" s="79" t="str">
        <f>IF(IF(IF(_xlfn.MAXIFS($F$2:$F4831,$C$2:$C4831,$C4832,$B$2:$B4831,$B4832,$A$2:$A4831,$A4832)=0,"",$E4832-_xlfn.MAXIFS($F$2:$F4831,$C$2:$C4831,$C4832,$B$2:$B4831,$B4832,$A$2:$A4831,$A4832))&lt;0,0,IF(_xlfn.MAXIFS($F$2:$F4831,$C$2:$C4831,$C4832,$B$2:$B4831,$B4832,$A$2:$A4831,$A4832)=0,"",$E4832-_xlfn.MAXIFS($F$2:$F4831,$C$2:$C4831,$C4832,$B$2:$B4831,$B4832,$A$2:$A4831,$A4832)))&gt;0.25,"",IF(IF(_xlfn.MAXIFS($F$2:$F4831,$C$2:$C4831,$C4832,$B$2:$B4831,$B4832,$A$2:$A4831,$A4832)=0,"",$E4832-_xlfn.MAXIFS($F$2:$F4831,$C$2:$C4831,$C4832,$B$2:$B4831,$B4832,$A$2:$A4831,$A4832))&lt;0,0,IF(_xlfn.MAXIFS($F$2:$F4831,$C$2:$C4831,$C4832,$B$2:$B4831,$B4832,$A$2:$A4831,$A4832)=0,"",$E4832-_xlfn.MAXIFS($F$2:$F4831,$C$2:$C4831,$C4832,$B$2:$B4831,$B4832,$A$2:$A4831,$A4832))))</f>
        <v/>
      </c>
      <c r="K4832" s="6" t="str">
        <f t="shared" si="226"/>
        <v/>
      </c>
      <c r="L4832" s="6" t="str">
        <f t="shared" si="227"/>
        <v/>
      </c>
      <c r="M4832" s="6" t="str">
        <f t="shared" si="225"/>
        <v/>
      </c>
    </row>
    <row r="4833" spans="1:13" x14ac:dyDescent="0.25">
      <c r="A4833"/>
      <c r="B4833" s="1"/>
      <c r="C4833"/>
      <c r="D4833"/>
      <c r="E4833" s="76"/>
      <c r="F4833" s="76"/>
      <c r="G4833" s="2"/>
      <c r="H4833" s="77"/>
      <c r="J4833" s="79" t="str">
        <f>IF(IF(IF(_xlfn.MAXIFS($F$2:$F4832,$C$2:$C4832,$C4833,$B$2:$B4832,$B4833,$A$2:$A4832,$A4833)=0,"",$E4833-_xlfn.MAXIFS($F$2:$F4832,$C$2:$C4832,$C4833,$B$2:$B4832,$B4833,$A$2:$A4832,$A4833))&lt;0,0,IF(_xlfn.MAXIFS($F$2:$F4832,$C$2:$C4832,$C4833,$B$2:$B4832,$B4833,$A$2:$A4832,$A4833)=0,"",$E4833-_xlfn.MAXIFS($F$2:$F4832,$C$2:$C4832,$C4833,$B$2:$B4832,$B4833,$A$2:$A4832,$A4833)))&gt;0.25,"",IF(IF(_xlfn.MAXIFS($F$2:$F4832,$C$2:$C4832,$C4833,$B$2:$B4832,$B4833,$A$2:$A4832,$A4833)=0,"",$E4833-_xlfn.MAXIFS($F$2:$F4832,$C$2:$C4832,$C4833,$B$2:$B4832,$B4833,$A$2:$A4832,$A4833))&lt;0,0,IF(_xlfn.MAXIFS($F$2:$F4832,$C$2:$C4832,$C4833,$B$2:$B4832,$B4833,$A$2:$A4832,$A4833)=0,"",$E4833-_xlfn.MAXIFS($F$2:$F4832,$C$2:$C4832,$C4833,$B$2:$B4832,$B4833,$A$2:$A4832,$A4833))))</f>
        <v/>
      </c>
      <c r="K4833" s="6" t="str">
        <f t="shared" si="226"/>
        <v/>
      </c>
      <c r="L4833" s="6" t="str">
        <f t="shared" si="227"/>
        <v/>
      </c>
      <c r="M4833" s="6" t="str">
        <f t="shared" si="225"/>
        <v/>
      </c>
    </row>
    <row r="4834" spans="1:13" x14ac:dyDescent="0.25">
      <c r="A4834"/>
      <c r="B4834" s="1"/>
      <c r="C4834"/>
      <c r="D4834"/>
      <c r="E4834" s="76"/>
      <c r="F4834" s="76"/>
      <c r="G4834" s="2"/>
      <c r="H4834" s="77"/>
      <c r="J4834" s="79" t="str">
        <f>IF(IF(IF(_xlfn.MAXIFS($F$2:$F4833,$C$2:$C4833,$C4834,$B$2:$B4833,$B4834,$A$2:$A4833,$A4834)=0,"",$E4834-_xlfn.MAXIFS($F$2:$F4833,$C$2:$C4833,$C4834,$B$2:$B4833,$B4834,$A$2:$A4833,$A4834))&lt;0,0,IF(_xlfn.MAXIFS($F$2:$F4833,$C$2:$C4833,$C4834,$B$2:$B4833,$B4834,$A$2:$A4833,$A4834)=0,"",$E4834-_xlfn.MAXIFS($F$2:$F4833,$C$2:$C4833,$C4834,$B$2:$B4833,$B4834,$A$2:$A4833,$A4834)))&gt;0.25,"",IF(IF(_xlfn.MAXIFS($F$2:$F4833,$C$2:$C4833,$C4834,$B$2:$B4833,$B4834,$A$2:$A4833,$A4834)=0,"",$E4834-_xlfn.MAXIFS($F$2:$F4833,$C$2:$C4833,$C4834,$B$2:$B4833,$B4834,$A$2:$A4833,$A4834))&lt;0,0,IF(_xlfn.MAXIFS($F$2:$F4833,$C$2:$C4833,$C4834,$B$2:$B4833,$B4834,$A$2:$A4833,$A4834)=0,"",$E4834-_xlfn.MAXIFS($F$2:$F4833,$C$2:$C4833,$C4834,$B$2:$B4833,$B4834,$A$2:$A4833,$A4834))))</f>
        <v/>
      </c>
      <c r="K4834" s="6" t="str">
        <f t="shared" si="226"/>
        <v/>
      </c>
      <c r="L4834" s="6" t="str">
        <f t="shared" si="227"/>
        <v/>
      </c>
      <c r="M4834" s="6" t="str">
        <f t="shared" si="225"/>
        <v/>
      </c>
    </row>
    <row r="4835" spans="1:13" x14ac:dyDescent="0.25">
      <c r="A4835"/>
      <c r="B4835" s="1"/>
      <c r="C4835"/>
      <c r="D4835"/>
      <c r="E4835" s="76"/>
      <c r="F4835" s="76"/>
      <c r="G4835" s="2"/>
      <c r="H4835" s="77"/>
      <c r="J4835" s="79" t="str">
        <f>IF(IF(IF(_xlfn.MAXIFS($F$2:$F4834,$C$2:$C4834,$C4835,$B$2:$B4834,$B4835,$A$2:$A4834,$A4835)=0,"",$E4835-_xlfn.MAXIFS($F$2:$F4834,$C$2:$C4834,$C4835,$B$2:$B4834,$B4835,$A$2:$A4834,$A4835))&lt;0,0,IF(_xlfn.MAXIFS($F$2:$F4834,$C$2:$C4834,$C4835,$B$2:$B4834,$B4835,$A$2:$A4834,$A4835)=0,"",$E4835-_xlfn.MAXIFS($F$2:$F4834,$C$2:$C4834,$C4835,$B$2:$B4834,$B4835,$A$2:$A4834,$A4835)))&gt;0.25,"",IF(IF(_xlfn.MAXIFS($F$2:$F4834,$C$2:$C4834,$C4835,$B$2:$B4834,$B4835,$A$2:$A4834,$A4835)=0,"",$E4835-_xlfn.MAXIFS($F$2:$F4834,$C$2:$C4834,$C4835,$B$2:$B4834,$B4835,$A$2:$A4834,$A4835))&lt;0,0,IF(_xlfn.MAXIFS($F$2:$F4834,$C$2:$C4834,$C4835,$B$2:$B4834,$B4835,$A$2:$A4834,$A4835)=0,"",$E4835-_xlfn.MAXIFS($F$2:$F4834,$C$2:$C4834,$C4835,$B$2:$B4834,$B4835,$A$2:$A4834,$A4835))))</f>
        <v/>
      </c>
      <c r="K4835" s="6" t="str">
        <f t="shared" si="226"/>
        <v/>
      </c>
      <c r="L4835" s="6" t="str">
        <f t="shared" si="227"/>
        <v/>
      </c>
      <c r="M4835" s="6" t="str">
        <f t="shared" si="225"/>
        <v/>
      </c>
    </row>
    <row r="4836" spans="1:13" x14ac:dyDescent="0.25">
      <c r="A4836"/>
      <c r="B4836" s="1"/>
      <c r="C4836"/>
      <c r="D4836"/>
      <c r="E4836" s="76"/>
      <c r="F4836" s="76"/>
      <c r="G4836" s="2"/>
      <c r="H4836" s="77"/>
      <c r="J4836" s="79" t="str">
        <f>IF(IF(IF(_xlfn.MAXIFS($F$2:$F4835,$C$2:$C4835,$C4836,$B$2:$B4835,$B4836,$A$2:$A4835,$A4836)=0,"",$E4836-_xlfn.MAXIFS($F$2:$F4835,$C$2:$C4835,$C4836,$B$2:$B4835,$B4836,$A$2:$A4835,$A4836))&lt;0,0,IF(_xlfn.MAXIFS($F$2:$F4835,$C$2:$C4835,$C4836,$B$2:$B4835,$B4836,$A$2:$A4835,$A4836)=0,"",$E4836-_xlfn.MAXIFS($F$2:$F4835,$C$2:$C4835,$C4836,$B$2:$B4835,$B4836,$A$2:$A4835,$A4836)))&gt;0.25,"",IF(IF(_xlfn.MAXIFS($F$2:$F4835,$C$2:$C4835,$C4836,$B$2:$B4835,$B4836,$A$2:$A4835,$A4836)=0,"",$E4836-_xlfn.MAXIFS($F$2:$F4835,$C$2:$C4835,$C4836,$B$2:$B4835,$B4836,$A$2:$A4835,$A4836))&lt;0,0,IF(_xlfn.MAXIFS($F$2:$F4835,$C$2:$C4835,$C4836,$B$2:$B4835,$B4836,$A$2:$A4835,$A4836)=0,"",$E4836-_xlfn.MAXIFS($F$2:$F4835,$C$2:$C4835,$C4836,$B$2:$B4835,$B4836,$A$2:$A4835,$A4836))))</f>
        <v/>
      </c>
      <c r="K4836" s="6" t="str">
        <f t="shared" si="226"/>
        <v/>
      </c>
      <c r="L4836" s="6" t="str">
        <f t="shared" si="227"/>
        <v/>
      </c>
      <c r="M4836" s="6" t="str">
        <f t="shared" si="225"/>
        <v/>
      </c>
    </row>
    <row r="4837" spans="1:13" x14ac:dyDescent="0.25">
      <c r="A4837"/>
      <c r="B4837" s="1"/>
      <c r="C4837"/>
      <c r="D4837"/>
      <c r="E4837" s="76"/>
      <c r="F4837" s="76"/>
      <c r="G4837" s="2"/>
      <c r="H4837" s="77"/>
      <c r="J4837" s="79" t="str">
        <f>IF(IF(IF(_xlfn.MAXIFS($F$2:$F4836,$C$2:$C4836,$C4837,$B$2:$B4836,$B4837,$A$2:$A4836,$A4837)=0,"",$E4837-_xlfn.MAXIFS($F$2:$F4836,$C$2:$C4836,$C4837,$B$2:$B4836,$B4837,$A$2:$A4836,$A4837))&lt;0,0,IF(_xlfn.MAXIFS($F$2:$F4836,$C$2:$C4836,$C4837,$B$2:$B4836,$B4837,$A$2:$A4836,$A4837)=0,"",$E4837-_xlfn.MAXIFS($F$2:$F4836,$C$2:$C4836,$C4837,$B$2:$B4836,$B4837,$A$2:$A4836,$A4837)))&gt;0.25,"",IF(IF(_xlfn.MAXIFS($F$2:$F4836,$C$2:$C4836,$C4837,$B$2:$B4836,$B4837,$A$2:$A4836,$A4837)=0,"",$E4837-_xlfn.MAXIFS($F$2:$F4836,$C$2:$C4836,$C4837,$B$2:$B4836,$B4837,$A$2:$A4836,$A4837))&lt;0,0,IF(_xlfn.MAXIFS($F$2:$F4836,$C$2:$C4836,$C4837,$B$2:$B4836,$B4837,$A$2:$A4836,$A4837)=0,"",$E4837-_xlfn.MAXIFS($F$2:$F4836,$C$2:$C4836,$C4837,$B$2:$B4836,$B4837,$A$2:$A4836,$A4837))))</f>
        <v/>
      </c>
      <c r="K4837" s="6" t="str">
        <f t="shared" si="226"/>
        <v/>
      </c>
      <c r="L4837" s="6" t="str">
        <f t="shared" si="227"/>
        <v/>
      </c>
      <c r="M4837" s="6" t="str">
        <f t="shared" si="225"/>
        <v/>
      </c>
    </row>
    <row r="4838" spans="1:13" x14ac:dyDescent="0.25">
      <c r="A4838"/>
      <c r="B4838" s="1"/>
      <c r="C4838"/>
      <c r="D4838"/>
      <c r="E4838" s="76"/>
      <c r="F4838" s="76"/>
      <c r="G4838" s="2"/>
      <c r="H4838" s="77"/>
      <c r="J4838" s="79" t="str">
        <f>IF(IF(IF(_xlfn.MAXIFS($F$2:$F4837,$C$2:$C4837,$C4838,$B$2:$B4837,$B4838,$A$2:$A4837,$A4838)=0,"",$E4838-_xlfn.MAXIFS($F$2:$F4837,$C$2:$C4837,$C4838,$B$2:$B4837,$B4838,$A$2:$A4837,$A4838))&lt;0,0,IF(_xlfn.MAXIFS($F$2:$F4837,$C$2:$C4837,$C4838,$B$2:$B4837,$B4838,$A$2:$A4837,$A4838)=0,"",$E4838-_xlfn.MAXIFS($F$2:$F4837,$C$2:$C4837,$C4838,$B$2:$B4837,$B4838,$A$2:$A4837,$A4838)))&gt;0.25,"",IF(IF(_xlfn.MAXIFS($F$2:$F4837,$C$2:$C4837,$C4838,$B$2:$B4837,$B4838,$A$2:$A4837,$A4838)=0,"",$E4838-_xlfn.MAXIFS($F$2:$F4837,$C$2:$C4837,$C4838,$B$2:$B4837,$B4838,$A$2:$A4837,$A4838))&lt;0,0,IF(_xlfn.MAXIFS($F$2:$F4837,$C$2:$C4837,$C4838,$B$2:$B4837,$B4838,$A$2:$A4837,$A4838)=0,"",$E4838-_xlfn.MAXIFS($F$2:$F4837,$C$2:$C4837,$C4838,$B$2:$B4837,$B4838,$A$2:$A4837,$A4838))))</f>
        <v/>
      </c>
      <c r="K4838" s="6" t="str">
        <f t="shared" si="226"/>
        <v/>
      </c>
      <c r="L4838" s="6" t="str">
        <f t="shared" si="227"/>
        <v/>
      </c>
      <c r="M4838" s="6" t="str">
        <f t="shared" si="225"/>
        <v/>
      </c>
    </row>
    <row r="4839" spans="1:13" x14ac:dyDescent="0.25">
      <c r="A4839"/>
      <c r="B4839" s="1"/>
      <c r="C4839"/>
      <c r="D4839"/>
      <c r="E4839" s="76"/>
      <c r="F4839" s="76"/>
      <c r="G4839" s="2"/>
      <c r="H4839" s="77"/>
      <c r="J4839" s="79" t="str">
        <f>IF(IF(IF(_xlfn.MAXIFS($F$2:$F4838,$C$2:$C4838,$C4839,$B$2:$B4838,$B4839,$A$2:$A4838,$A4839)=0,"",$E4839-_xlfn.MAXIFS($F$2:$F4838,$C$2:$C4838,$C4839,$B$2:$B4838,$B4839,$A$2:$A4838,$A4839))&lt;0,0,IF(_xlfn.MAXIFS($F$2:$F4838,$C$2:$C4838,$C4839,$B$2:$B4838,$B4839,$A$2:$A4838,$A4839)=0,"",$E4839-_xlfn.MAXIFS($F$2:$F4838,$C$2:$C4838,$C4839,$B$2:$B4838,$B4839,$A$2:$A4838,$A4839)))&gt;0.25,"",IF(IF(_xlfn.MAXIFS($F$2:$F4838,$C$2:$C4838,$C4839,$B$2:$B4838,$B4839,$A$2:$A4838,$A4839)=0,"",$E4839-_xlfn.MAXIFS($F$2:$F4838,$C$2:$C4838,$C4839,$B$2:$B4838,$B4839,$A$2:$A4838,$A4839))&lt;0,0,IF(_xlfn.MAXIFS($F$2:$F4838,$C$2:$C4838,$C4839,$B$2:$B4838,$B4839,$A$2:$A4838,$A4839)=0,"",$E4839-_xlfn.MAXIFS($F$2:$F4838,$C$2:$C4838,$C4839,$B$2:$B4838,$B4839,$A$2:$A4838,$A4839))))</f>
        <v/>
      </c>
      <c r="K4839" s="6" t="str">
        <f t="shared" si="226"/>
        <v/>
      </c>
      <c r="L4839" s="6" t="str">
        <f t="shared" si="227"/>
        <v/>
      </c>
      <c r="M4839" s="6" t="str">
        <f t="shared" si="225"/>
        <v/>
      </c>
    </row>
    <row r="4840" spans="1:13" x14ac:dyDescent="0.25">
      <c r="A4840"/>
      <c r="B4840" s="1"/>
      <c r="C4840"/>
      <c r="D4840"/>
      <c r="E4840" s="76"/>
      <c r="F4840" s="76"/>
      <c r="G4840" s="2"/>
      <c r="H4840" s="77"/>
      <c r="J4840" s="79" t="str">
        <f>IF(IF(IF(_xlfn.MAXIFS($F$2:$F4839,$C$2:$C4839,$C4840,$B$2:$B4839,$B4840,$A$2:$A4839,$A4840)=0,"",$E4840-_xlfn.MAXIFS($F$2:$F4839,$C$2:$C4839,$C4840,$B$2:$B4839,$B4840,$A$2:$A4839,$A4840))&lt;0,0,IF(_xlfn.MAXIFS($F$2:$F4839,$C$2:$C4839,$C4840,$B$2:$B4839,$B4840,$A$2:$A4839,$A4840)=0,"",$E4840-_xlfn.MAXIFS($F$2:$F4839,$C$2:$C4839,$C4840,$B$2:$B4839,$B4840,$A$2:$A4839,$A4840)))&gt;0.25,"",IF(IF(_xlfn.MAXIFS($F$2:$F4839,$C$2:$C4839,$C4840,$B$2:$B4839,$B4840,$A$2:$A4839,$A4840)=0,"",$E4840-_xlfn.MAXIFS($F$2:$F4839,$C$2:$C4839,$C4840,$B$2:$B4839,$B4840,$A$2:$A4839,$A4840))&lt;0,0,IF(_xlfn.MAXIFS($F$2:$F4839,$C$2:$C4839,$C4840,$B$2:$B4839,$B4840,$A$2:$A4839,$A4840)=0,"",$E4840-_xlfn.MAXIFS($F$2:$F4839,$C$2:$C4839,$C4840,$B$2:$B4839,$B4840,$A$2:$A4839,$A4840))))</f>
        <v/>
      </c>
      <c r="K4840" s="6" t="str">
        <f t="shared" si="226"/>
        <v/>
      </c>
      <c r="L4840" s="6" t="str">
        <f t="shared" si="227"/>
        <v/>
      </c>
      <c r="M4840" s="6" t="str">
        <f t="shared" si="225"/>
        <v/>
      </c>
    </row>
    <row r="4841" spans="1:13" x14ac:dyDescent="0.25">
      <c r="A4841"/>
      <c r="B4841" s="1"/>
      <c r="C4841"/>
      <c r="D4841"/>
      <c r="E4841" s="76"/>
      <c r="F4841" s="76"/>
      <c r="G4841" s="2"/>
      <c r="H4841" s="77"/>
      <c r="J4841" s="79" t="str">
        <f>IF(IF(IF(_xlfn.MAXIFS($F$2:$F4840,$C$2:$C4840,$C4841,$B$2:$B4840,$B4841,$A$2:$A4840,$A4841)=0,"",$E4841-_xlfn.MAXIFS($F$2:$F4840,$C$2:$C4840,$C4841,$B$2:$B4840,$B4841,$A$2:$A4840,$A4841))&lt;0,0,IF(_xlfn.MAXIFS($F$2:$F4840,$C$2:$C4840,$C4841,$B$2:$B4840,$B4841,$A$2:$A4840,$A4841)=0,"",$E4841-_xlfn.MAXIFS($F$2:$F4840,$C$2:$C4840,$C4841,$B$2:$B4840,$B4841,$A$2:$A4840,$A4841)))&gt;0.25,"",IF(IF(_xlfn.MAXIFS($F$2:$F4840,$C$2:$C4840,$C4841,$B$2:$B4840,$B4841,$A$2:$A4840,$A4841)=0,"",$E4841-_xlfn.MAXIFS($F$2:$F4840,$C$2:$C4840,$C4841,$B$2:$B4840,$B4841,$A$2:$A4840,$A4841))&lt;0,0,IF(_xlfn.MAXIFS($F$2:$F4840,$C$2:$C4840,$C4841,$B$2:$B4840,$B4841,$A$2:$A4840,$A4841)=0,"",$E4841-_xlfn.MAXIFS($F$2:$F4840,$C$2:$C4840,$C4841,$B$2:$B4840,$B4841,$A$2:$A4840,$A4841))))</f>
        <v/>
      </c>
      <c r="K4841" s="6" t="str">
        <f t="shared" si="226"/>
        <v/>
      </c>
      <c r="L4841" s="6" t="str">
        <f t="shared" si="227"/>
        <v/>
      </c>
      <c r="M4841" s="6" t="str">
        <f t="shared" si="225"/>
        <v/>
      </c>
    </row>
    <row r="4842" spans="1:13" x14ac:dyDescent="0.25">
      <c r="A4842"/>
      <c r="B4842" s="1"/>
      <c r="C4842"/>
      <c r="D4842"/>
      <c r="E4842" s="76"/>
      <c r="F4842" s="76"/>
      <c r="G4842" s="2"/>
      <c r="H4842" s="77"/>
      <c r="J4842" s="79" t="str">
        <f>IF(IF(IF(_xlfn.MAXIFS($F$2:$F4841,$C$2:$C4841,$C4842,$B$2:$B4841,$B4842,$A$2:$A4841,$A4842)=0,"",$E4842-_xlfn.MAXIFS($F$2:$F4841,$C$2:$C4841,$C4842,$B$2:$B4841,$B4842,$A$2:$A4841,$A4842))&lt;0,0,IF(_xlfn.MAXIFS($F$2:$F4841,$C$2:$C4841,$C4842,$B$2:$B4841,$B4842,$A$2:$A4841,$A4842)=0,"",$E4842-_xlfn.MAXIFS($F$2:$F4841,$C$2:$C4841,$C4842,$B$2:$B4841,$B4842,$A$2:$A4841,$A4842)))&gt;0.25,"",IF(IF(_xlfn.MAXIFS($F$2:$F4841,$C$2:$C4841,$C4842,$B$2:$B4841,$B4842,$A$2:$A4841,$A4842)=0,"",$E4842-_xlfn.MAXIFS($F$2:$F4841,$C$2:$C4841,$C4842,$B$2:$B4841,$B4842,$A$2:$A4841,$A4842))&lt;0,0,IF(_xlfn.MAXIFS($F$2:$F4841,$C$2:$C4841,$C4842,$B$2:$B4841,$B4842,$A$2:$A4841,$A4842)=0,"",$E4842-_xlfn.MAXIFS($F$2:$F4841,$C$2:$C4841,$C4842,$B$2:$B4841,$B4842,$A$2:$A4841,$A4842))))</f>
        <v/>
      </c>
      <c r="K4842" s="6" t="str">
        <f t="shared" si="226"/>
        <v/>
      </c>
      <c r="L4842" s="6" t="str">
        <f t="shared" si="227"/>
        <v/>
      </c>
      <c r="M4842" s="6" t="str">
        <f t="shared" si="225"/>
        <v/>
      </c>
    </row>
    <row r="4843" spans="1:13" x14ac:dyDescent="0.25">
      <c r="A4843"/>
      <c r="B4843" s="1"/>
      <c r="C4843"/>
      <c r="D4843"/>
      <c r="E4843" s="76"/>
      <c r="F4843" s="76"/>
      <c r="G4843" s="2"/>
      <c r="H4843" s="77"/>
      <c r="J4843" s="79" t="str">
        <f>IF(IF(IF(_xlfn.MAXIFS($F$2:$F4842,$C$2:$C4842,$C4843,$B$2:$B4842,$B4843,$A$2:$A4842,$A4843)=0,"",$E4843-_xlfn.MAXIFS($F$2:$F4842,$C$2:$C4842,$C4843,$B$2:$B4842,$B4843,$A$2:$A4842,$A4843))&lt;0,0,IF(_xlfn.MAXIFS($F$2:$F4842,$C$2:$C4842,$C4843,$B$2:$B4842,$B4843,$A$2:$A4842,$A4843)=0,"",$E4843-_xlfn.MAXIFS($F$2:$F4842,$C$2:$C4842,$C4843,$B$2:$B4842,$B4843,$A$2:$A4842,$A4843)))&gt;0.25,"",IF(IF(_xlfn.MAXIFS($F$2:$F4842,$C$2:$C4842,$C4843,$B$2:$B4842,$B4843,$A$2:$A4842,$A4843)=0,"",$E4843-_xlfn.MAXIFS($F$2:$F4842,$C$2:$C4842,$C4843,$B$2:$B4842,$B4843,$A$2:$A4842,$A4843))&lt;0,0,IF(_xlfn.MAXIFS($F$2:$F4842,$C$2:$C4842,$C4843,$B$2:$B4842,$B4843,$A$2:$A4842,$A4843)=0,"",$E4843-_xlfn.MAXIFS($F$2:$F4842,$C$2:$C4842,$C4843,$B$2:$B4842,$B4843,$A$2:$A4842,$A4843))))</f>
        <v/>
      </c>
      <c r="K4843" s="6" t="str">
        <f t="shared" si="226"/>
        <v/>
      </c>
      <c r="L4843" s="6" t="str">
        <f t="shared" si="227"/>
        <v/>
      </c>
      <c r="M4843" s="6" t="str">
        <f t="shared" si="225"/>
        <v/>
      </c>
    </row>
    <row r="4844" spans="1:13" x14ac:dyDescent="0.25">
      <c r="A4844"/>
      <c r="B4844" s="1"/>
      <c r="C4844"/>
      <c r="D4844"/>
      <c r="E4844" s="76"/>
      <c r="F4844" s="76"/>
      <c r="G4844" s="2"/>
      <c r="H4844" s="77"/>
      <c r="J4844" s="79" t="str">
        <f>IF(IF(IF(_xlfn.MAXIFS($F$2:$F4843,$C$2:$C4843,$C4844,$B$2:$B4843,$B4844,$A$2:$A4843,$A4844)=0,"",$E4844-_xlfn.MAXIFS($F$2:$F4843,$C$2:$C4843,$C4844,$B$2:$B4843,$B4844,$A$2:$A4843,$A4844))&lt;0,0,IF(_xlfn.MAXIFS($F$2:$F4843,$C$2:$C4843,$C4844,$B$2:$B4843,$B4844,$A$2:$A4843,$A4844)=0,"",$E4844-_xlfn.MAXIFS($F$2:$F4843,$C$2:$C4843,$C4844,$B$2:$B4843,$B4844,$A$2:$A4843,$A4844)))&gt;0.25,"",IF(IF(_xlfn.MAXIFS($F$2:$F4843,$C$2:$C4843,$C4844,$B$2:$B4843,$B4844,$A$2:$A4843,$A4844)=0,"",$E4844-_xlfn.MAXIFS($F$2:$F4843,$C$2:$C4843,$C4844,$B$2:$B4843,$B4844,$A$2:$A4843,$A4844))&lt;0,0,IF(_xlfn.MAXIFS($F$2:$F4843,$C$2:$C4843,$C4844,$B$2:$B4843,$B4844,$A$2:$A4843,$A4844)=0,"",$E4844-_xlfn.MAXIFS($F$2:$F4843,$C$2:$C4843,$C4844,$B$2:$B4843,$B4844,$A$2:$A4843,$A4844))))</f>
        <v/>
      </c>
      <c r="K4844" s="6" t="str">
        <f t="shared" si="226"/>
        <v/>
      </c>
      <c r="L4844" s="6" t="str">
        <f t="shared" si="227"/>
        <v/>
      </c>
      <c r="M4844" s="6" t="str">
        <f t="shared" si="225"/>
        <v/>
      </c>
    </row>
    <row r="4845" spans="1:13" x14ac:dyDescent="0.25">
      <c r="A4845"/>
      <c r="B4845" s="1"/>
      <c r="C4845"/>
      <c r="D4845"/>
      <c r="E4845" s="76"/>
      <c r="F4845" s="76"/>
      <c r="G4845" s="2"/>
      <c r="H4845" s="77"/>
      <c r="J4845" s="79" t="str">
        <f>IF(IF(IF(_xlfn.MAXIFS($F$2:$F4844,$C$2:$C4844,$C4845,$B$2:$B4844,$B4845,$A$2:$A4844,$A4845)=0,"",$E4845-_xlfn.MAXIFS($F$2:$F4844,$C$2:$C4844,$C4845,$B$2:$B4844,$B4845,$A$2:$A4844,$A4845))&lt;0,0,IF(_xlfn.MAXIFS($F$2:$F4844,$C$2:$C4844,$C4845,$B$2:$B4844,$B4845,$A$2:$A4844,$A4845)=0,"",$E4845-_xlfn.MAXIFS($F$2:$F4844,$C$2:$C4844,$C4845,$B$2:$B4844,$B4845,$A$2:$A4844,$A4845)))&gt;0.25,"",IF(IF(_xlfn.MAXIFS($F$2:$F4844,$C$2:$C4844,$C4845,$B$2:$B4844,$B4845,$A$2:$A4844,$A4845)=0,"",$E4845-_xlfn.MAXIFS($F$2:$F4844,$C$2:$C4844,$C4845,$B$2:$B4844,$B4845,$A$2:$A4844,$A4845))&lt;0,0,IF(_xlfn.MAXIFS($F$2:$F4844,$C$2:$C4844,$C4845,$B$2:$B4844,$B4845,$A$2:$A4844,$A4845)=0,"",$E4845-_xlfn.MAXIFS($F$2:$F4844,$C$2:$C4844,$C4845,$B$2:$B4844,$B4845,$A$2:$A4844,$A4845))))</f>
        <v/>
      </c>
      <c r="K4845" s="6" t="str">
        <f t="shared" si="226"/>
        <v/>
      </c>
      <c r="L4845" s="6" t="str">
        <f t="shared" si="227"/>
        <v/>
      </c>
      <c r="M4845" s="6" t="str">
        <f t="shared" si="225"/>
        <v/>
      </c>
    </row>
    <row r="4846" spans="1:13" x14ac:dyDescent="0.25">
      <c r="A4846"/>
      <c r="B4846" s="1"/>
      <c r="C4846"/>
      <c r="D4846"/>
      <c r="E4846" s="76"/>
      <c r="F4846" s="76"/>
      <c r="G4846" s="2"/>
      <c r="H4846" s="77"/>
      <c r="J4846" s="79" t="str">
        <f>IF(IF(IF(_xlfn.MAXIFS($F$2:$F4845,$C$2:$C4845,$C4846,$B$2:$B4845,$B4846,$A$2:$A4845,$A4846)=0,"",$E4846-_xlfn.MAXIFS($F$2:$F4845,$C$2:$C4845,$C4846,$B$2:$B4845,$B4846,$A$2:$A4845,$A4846))&lt;0,0,IF(_xlfn.MAXIFS($F$2:$F4845,$C$2:$C4845,$C4846,$B$2:$B4845,$B4846,$A$2:$A4845,$A4846)=0,"",$E4846-_xlfn.MAXIFS($F$2:$F4845,$C$2:$C4845,$C4846,$B$2:$B4845,$B4846,$A$2:$A4845,$A4846)))&gt;0.25,"",IF(IF(_xlfn.MAXIFS($F$2:$F4845,$C$2:$C4845,$C4846,$B$2:$B4845,$B4846,$A$2:$A4845,$A4846)=0,"",$E4846-_xlfn.MAXIFS($F$2:$F4845,$C$2:$C4845,$C4846,$B$2:$B4845,$B4846,$A$2:$A4845,$A4846))&lt;0,0,IF(_xlfn.MAXIFS($F$2:$F4845,$C$2:$C4845,$C4846,$B$2:$B4845,$B4846,$A$2:$A4845,$A4846)=0,"",$E4846-_xlfn.MAXIFS($F$2:$F4845,$C$2:$C4845,$C4846,$B$2:$B4845,$B4846,$A$2:$A4845,$A4846))))</f>
        <v/>
      </c>
      <c r="K4846" s="6" t="str">
        <f t="shared" si="226"/>
        <v/>
      </c>
      <c r="L4846" s="6" t="str">
        <f t="shared" si="227"/>
        <v/>
      </c>
      <c r="M4846" s="6" t="str">
        <f t="shared" si="225"/>
        <v/>
      </c>
    </row>
    <row r="4847" spans="1:13" x14ac:dyDescent="0.25">
      <c r="A4847"/>
      <c r="B4847" s="1"/>
      <c r="C4847"/>
      <c r="D4847"/>
      <c r="E4847" s="76"/>
      <c r="F4847" s="76"/>
      <c r="G4847" s="2"/>
      <c r="H4847" s="77"/>
      <c r="J4847" s="79" t="str">
        <f>IF(IF(IF(_xlfn.MAXIFS($F$2:$F4846,$C$2:$C4846,$C4847,$B$2:$B4846,$B4847,$A$2:$A4846,$A4847)=0,"",$E4847-_xlfn.MAXIFS($F$2:$F4846,$C$2:$C4846,$C4847,$B$2:$B4846,$B4847,$A$2:$A4846,$A4847))&lt;0,0,IF(_xlfn.MAXIFS($F$2:$F4846,$C$2:$C4846,$C4847,$B$2:$B4846,$B4847,$A$2:$A4846,$A4847)=0,"",$E4847-_xlfn.MAXIFS($F$2:$F4846,$C$2:$C4846,$C4847,$B$2:$B4846,$B4847,$A$2:$A4846,$A4847)))&gt;0.25,"",IF(IF(_xlfn.MAXIFS($F$2:$F4846,$C$2:$C4846,$C4847,$B$2:$B4846,$B4847,$A$2:$A4846,$A4847)=0,"",$E4847-_xlfn.MAXIFS($F$2:$F4846,$C$2:$C4846,$C4847,$B$2:$B4846,$B4847,$A$2:$A4846,$A4847))&lt;0,0,IF(_xlfn.MAXIFS($F$2:$F4846,$C$2:$C4846,$C4847,$B$2:$B4846,$B4847,$A$2:$A4846,$A4847)=0,"",$E4847-_xlfn.MAXIFS($F$2:$F4846,$C$2:$C4846,$C4847,$B$2:$B4846,$B4847,$A$2:$A4846,$A4847))))</f>
        <v/>
      </c>
      <c r="K4847" s="6" t="str">
        <f t="shared" si="226"/>
        <v/>
      </c>
      <c r="L4847" s="6" t="str">
        <f t="shared" si="227"/>
        <v/>
      </c>
      <c r="M4847" s="6" t="str">
        <f t="shared" si="225"/>
        <v/>
      </c>
    </row>
    <row r="4848" spans="1:13" x14ac:dyDescent="0.25">
      <c r="A4848"/>
      <c r="B4848" s="1"/>
      <c r="C4848"/>
      <c r="D4848"/>
      <c r="E4848" s="76"/>
      <c r="F4848" s="76"/>
      <c r="G4848" s="2"/>
      <c r="H4848" s="77"/>
      <c r="J4848" s="79" t="str">
        <f>IF(IF(IF(_xlfn.MAXIFS($F$2:$F4847,$C$2:$C4847,$C4848,$B$2:$B4847,$B4848,$A$2:$A4847,$A4848)=0,"",$E4848-_xlfn.MAXIFS($F$2:$F4847,$C$2:$C4847,$C4848,$B$2:$B4847,$B4848,$A$2:$A4847,$A4848))&lt;0,0,IF(_xlfn.MAXIFS($F$2:$F4847,$C$2:$C4847,$C4848,$B$2:$B4847,$B4848,$A$2:$A4847,$A4848)=0,"",$E4848-_xlfn.MAXIFS($F$2:$F4847,$C$2:$C4847,$C4848,$B$2:$B4847,$B4848,$A$2:$A4847,$A4848)))&gt;0.25,"",IF(IF(_xlfn.MAXIFS($F$2:$F4847,$C$2:$C4847,$C4848,$B$2:$B4847,$B4848,$A$2:$A4847,$A4848)=0,"",$E4848-_xlfn.MAXIFS($F$2:$F4847,$C$2:$C4847,$C4848,$B$2:$B4847,$B4848,$A$2:$A4847,$A4848))&lt;0,0,IF(_xlfn.MAXIFS($F$2:$F4847,$C$2:$C4847,$C4848,$B$2:$B4847,$B4848,$A$2:$A4847,$A4848)=0,"",$E4848-_xlfn.MAXIFS($F$2:$F4847,$C$2:$C4847,$C4848,$B$2:$B4847,$B4848,$A$2:$A4847,$A4848))))</f>
        <v/>
      </c>
      <c r="K4848" s="6" t="str">
        <f t="shared" si="226"/>
        <v/>
      </c>
      <c r="L4848" s="6" t="str">
        <f t="shared" si="227"/>
        <v/>
      </c>
      <c r="M4848" s="6" t="str">
        <f t="shared" si="225"/>
        <v/>
      </c>
    </row>
    <row r="4849" spans="1:13" x14ac:dyDescent="0.25">
      <c r="A4849"/>
      <c r="B4849" s="1"/>
      <c r="C4849"/>
      <c r="D4849"/>
      <c r="E4849" s="76"/>
      <c r="F4849" s="76"/>
      <c r="G4849" s="2"/>
      <c r="H4849" s="77"/>
      <c r="J4849" s="79" t="str">
        <f>IF(IF(IF(_xlfn.MAXIFS($F$2:$F4848,$C$2:$C4848,$C4849,$B$2:$B4848,$B4849,$A$2:$A4848,$A4849)=0,"",$E4849-_xlfn.MAXIFS($F$2:$F4848,$C$2:$C4848,$C4849,$B$2:$B4848,$B4849,$A$2:$A4848,$A4849))&lt;0,0,IF(_xlfn.MAXIFS($F$2:$F4848,$C$2:$C4848,$C4849,$B$2:$B4848,$B4849,$A$2:$A4848,$A4849)=0,"",$E4849-_xlfn.MAXIFS($F$2:$F4848,$C$2:$C4848,$C4849,$B$2:$B4848,$B4849,$A$2:$A4848,$A4849)))&gt;0.25,"",IF(IF(_xlfn.MAXIFS($F$2:$F4848,$C$2:$C4848,$C4849,$B$2:$B4848,$B4849,$A$2:$A4848,$A4849)=0,"",$E4849-_xlfn.MAXIFS($F$2:$F4848,$C$2:$C4848,$C4849,$B$2:$B4848,$B4849,$A$2:$A4848,$A4849))&lt;0,0,IF(_xlfn.MAXIFS($F$2:$F4848,$C$2:$C4848,$C4849,$B$2:$B4848,$B4849,$A$2:$A4848,$A4849)=0,"",$E4849-_xlfn.MAXIFS($F$2:$F4848,$C$2:$C4848,$C4849,$B$2:$B4848,$B4849,$A$2:$A4848,$A4849))))</f>
        <v/>
      </c>
      <c r="K4849" s="6" t="str">
        <f t="shared" si="226"/>
        <v/>
      </c>
      <c r="L4849" s="6" t="str">
        <f t="shared" si="227"/>
        <v/>
      </c>
      <c r="M4849" s="6" t="str">
        <f t="shared" si="225"/>
        <v/>
      </c>
    </row>
    <row r="4850" spans="1:13" x14ac:dyDescent="0.25">
      <c r="A4850"/>
      <c r="B4850" s="1"/>
      <c r="C4850"/>
      <c r="D4850"/>
      <c r="E4850" s="76"/>
      <c r="F4850" s="76"/>
      <c r="G4850" s="2"/>
      <c r="H4850" s="77"/>
      <c r="J4850" s="79" t="str">
        <f>IF(IF(IF(_xlfn.MAXIFS($F$2:$F4849,$C$2:$C4849,$C4850,$B$2:$B4849,$B4850,$A$2:$A4849,$A4850)=0,"",$E4850-_xlfn.MAXIFS($F$2:$F4849,$C$2:$C4849,$C4850,$B$2:$B4849,$B4850,$A$2:$A4849,$A4850))&lt;0,0,IF(_xlfn.MAXIFS($F$2:$F4849,$C$2:$C4849,$C4850,$B$2:$B4849,$B4850,$A$2:$A4849,$A4850)=0,"",$E4850-_xlfn.MAXIFS($F$2:$F4849,$C$2:$C4849,$C4850,$B$2:$B4849,$B4850,$A$2:$A4849,$A4850)))&gt;0.25,"",IF(IF(_xlfn.MAXIFS($F$2:$F4849,$C$2:$C4849,$C4850,$B$2:$B4849,$B4850,$A$2:$A4849,$A4850)=0,"",$E4850-_xlfn.MAXIFS($F$2:$F4849,$C$2:$C4849,$C4850,$B$2:$B4849,$B4850,$A$2:$A4849,$A4850))&lt;0,0,IF(_xlfn.MAXIFS($F$2:$F4849,$C$2:$C4849,$C4850,$B$2:$B4849,$B4850,$A$2:$A4849,$A4850)=0,"",$E4850-_xlfn.MAXIFS($F$2:$F4849,$C$2:$C4849,$C4850,$B$2:$B4849,$B4850,$A$2:$A4849,$A4850))))</f>
        <v/>
      </c>
      <c r="K4850" s="6" t="str">
        <f t="shared" si="226"/>
        <v/>
      </c>
      <c r="L4850" s="6" t="str">
        <f t="shared" si="227"/>
        <v/>
      </c>
      <c r="M4850" s="6" t="str">
        <f t="shared" si="225"/>
        <v/>
      </c>
    </row>
    <row r="4851" spans="1:13" x14ac:dyDescent="0.25">
      <c r="A4851"/>
      <c r="B4851" s="1"/>
      <c r="C4851"/>
      <c r="D4851"/>
      <c r="E4851" s="76"/>
      <c r="F4851" s="76"/>
      <c r="G4851" s="2"/>
      <c r="H4851" s="77"/>
      <c r="J4851" s="79" t="str">
        <f>IF(IF(IF(_xlfn.MAXIFS($F$2:$F4850,$C$2:$C4850,$C4851,$B$2:$B4850,$B4851,$A$2:$A4850,$A4851)=0,"",$E4851-_xlfn.MAXIFS($F$2:$F4850,$C$2:$C4850,$C4851,$B$2:$B4850,$B4851,$A$2:$A4850,$A4851))&lt;0,0,IF(_xlfn.MAXIFS($F$2:$F4850,$C$2:$C4850,$C4851,$B$2:$B4850,$B4851,$A$2:$A4850,$A4851)=0,"",$E4851-_xlfn.MAXIFS($F$2:$F4850,$C$2:$C4850,$C4851,$B$2:$B4850,$B4851,$A$2:$A4850,$A4851)))&gt;0.25,"",IF(IF(_xlfn.MAXIFS($F$2:$F4850,$C$2:$C4850,$C4851,$B$2:$B4850,$B4851,$A$2:$A4850,$A4851)=0,"",$E4851-_xlfn.MAXIFS($F$2:$F4850,$C$2:$C4850,$C4851,$B$2:$B4850,$B4851,$A$2:$A4850,$A4851))&lt;0,0,IF(_xlfn.MAXIFS($F$2:$F4850,$C$2:$C4850,$C4851,$B$2:$B4850,$B4851,$A$2:$A4850,$A4851)=0,"",$E4851-_xlfn.MAXIFS($F$2:$F4850,$C$2:$C4850,$C4851,$B$2:$B4850,$B4851,$A$2:$A4850,$A4851))))</f>
        <v/>
      </c>
      <c r="K4851" s="6" t="str">
        <f t="shared" si="226"/>
        <v/>
      </c>
      <c r="L4851" s="6" t="str">
        <f t="shared" si="227"/>
        <v/>
      </c>
      <c r="M4851" s="6" t="str">
        <f t="shared" si="225"/>
        <v/>
      </c>
    </row>
    <row r="4852" spans="1:13" x14ac:dyDescent="0.25">
      <c r="A4852"/>
      <c r="B4852" s="1"/>
      <c r="C4852"/>
      <c r="D4852"/>
      <c r="E4852" s="76"/>
      <c r="F4852" s="76"/>
      <c r="G4852" s="2"/>
      <c r="H4852" s="77"/>
      <c r="J4852" s="79" t="str">
        <f>IF(IF(IF(_xlfn.MAXIFS($F$2:$F4851,$C$2:$C4851,$C4852,$B$2:$B4851,$B4852,$A$2:$A4851,$A4852)=0,"",$E4852-_xlfn.MAXIFS($F$2:$F4851,$C$2:$C4851,$C4852,$B$2:$B4851,$B4852,$A$2:$A4851,$A4852))&lt;0,0,IF(_xlfn.MAXIFS($F$2:$F4851,$C$2:$C4851,$C4852,$B$2:$B4851,$B4852,$A$2:$A4851,$A4852)=0,"",$E4852-_xlfn.MAXIFS($F$2:$F4851,$C$2:$C4851,$C4852,$B$2:$B4851,$B4852,$A$2:$A4851,$A4852)))&gt;0.25,"",IF(IF(_xlfn.MAXIFS($F$2:$F4851,$C$2:$C4851,$C4852,$B$2:$B4851,$B4852,$A$2:$A4851,$A4852)=0,"",$E4852-_xlfn.MAXIFS($F$2:$F4851,$C$2:$C4851,$C4852,$B$2:$B4851,$B4852,$A$2:$A4851,$A4852))&lt;0,0,IF(_xlfn.MAXIFS($F$2:$F4851,$C$2:$C4851,$C4852,$B$2:$B4851,$B4852,$A$2:$A4851,$A4852)=0,"",$E4852-_xlfn.MAXIFS($F$2:$F4851,$C$2:$C4851,$C4852,$B$2:$B4851,$B4852,$A$2:$A4851,$A4852))))</f>
        <v/>
      </c>
      <c r="K4852" s="6" t="str">
        <f t="shared" si="226"/>
        <v/>
      </c>
      <c r="L4852" s="6" t="str">
        <f t="shared" si="227"/>
        <v/>
      </c>
      <c r="M4852" s="6" t="str">
        <f t="shared" si="225"/>
        <v/>
      </c>
    </row>
    <row r="4853" spans="1:13" x14ac:dyDescent="0.25">
      <c r="A4853"/>
      <c r="B4853" s="1"/>
      <c r="C4853"/>
      <c r="D4853"/>
      <c r="E4853" s="76"/>
      <c r="F4853" s="76"/>
      <c r="G4853" s="2"/>
      <c r="H4853" s="77"/>
      <c r="J4853" s="79" t="str">
        <f>IF(IF(IF(_xlfn.MAXIFS($F$2:$F4852,$C$2:$C4852,$C4853,$B$2:$B4852,$B4853,$A$2:$A4852,$A4853)=0,"",$E4853-_xlfn.MAXIFS($F$2:$F4852,$C$2:$C4852,$C4853,$B$2:$B4852,$B4853,$A$2:$A4852,$A4853))&lt;0,0,IF(_xlfn.MAXIFS($F$2:$F4852,$C$2:$C4852,$C4853,$B$2:$B4852,$B4853,$A$2:$A4852,$A4853)=0,"",$E4853-_xlfn.MAXIFS($F$2:$F4852,$C$2:$C4852,$C4853,$B$2:$B4852,$B4853,$A$2:$A4852,$A4853)))&gt;0.25,"",IF(IF(_xlfn.MAXIFS($F$2:$F4852,$C$2:$C4852,$C4853,$B$2:$B4852,$B4853,$A$2:$A4852,$A4853)=0,"",$E4853-_xlfn.MAXIFS($F$2:$F4852,$C$2:$C4852,$C4853,$B$2:$B4852,$B4853,$A$2:$A4852,$A4853))&lt;0,0,IF(_xlfn.MAXIFS($F$2:$F4852,$C$2:$C4852,$C4853,$B$2:$B4852,$B4853,$A$2:$A4852,$A4853)=0,"",$E4853-_xlfn.MAXIFS($F$2:$F4852,$C$2:$C4852,$C4853,$B$2:$B4852,$B4853,$A$2:$A4852,$A4853))))</f>
        <v/>
      </c>
      <c r="K4853" s="6" t="str">
        <f t="shared" si="226"/>
        <v/>
      </c>
      <c r="L4853" s="6" t="str">
        <f t="shared" si="227"/>
        <v/>
      </c>
      <c r="M4853" s="6" t="str">
        <f t="shared" si="225"/>
        <v/>
      </c>
    </row>
    <row r="4854" spans="1:13" x14ac:dyDescent="0.25">
      <c r="A4854"/>
      <c r="B4854" s="1"/>
      <c r="C4854"/>
      <c r="D4854"/>
      <c r="E4854" s="76"/>
      <c r="F4854" s="76"/>
      <c r="G4854" s="2"/>
      <c r="H4854" s="77"/>
      <c r="J4854" s="79" t="str">
        <f>IF(IF(IF(_xlfn.MAXIFS($F$2:$F4853,$C$2:$C4853,$C4854,$B$2:$B4853,$B4854,$A$2:$A4853,$A4854)=0,"",$E4854-_xlfn.MAXIFS($F$2:$F4853,$C$2:$C4853,$C4854,$B$2:$B4853,$B4854,$A$2:$A4853,$A4854))&lt;0,0,IF(_xlfn.MAXIFS($F$2:$F4853,$C$2:$C4853,$C4854,$B$2:$B4853,$B4854,$A$2:$A4853,$A4854)=0,"",$E4854-_xlfn.MAXIFS($F$2:$F4853,$C$2:$C4853,$C4854,$B$2:$B4853,$B4854,$A$2:$A4853,$A4854)))&gt;0.25,"",IF(IF(_xlfn.MAXIFS($F$2:$F4853,$C$2:$C4853,$C4854,$B$2:$B4853,$B4854,$A$2:$A4853,$A4854)=0,"",$E4854-_xlfn.MAXIFS($F$2:$F4853,$C$2:$C4853,$C4854,$B$2:$B4853,$B4854,$A$2:$A4853,$A4854))&lt;0,0,IF(_xlfn.MAXIFS($F$2:$F4853,$C$2:$C4853,$C4854,$B$2:$B4853,$B4854,$A$2:$A4853,$A4854)=0,"",$E4854-_xlfn.MAXIFS($F$2:$F4853,$C$2:$C4853,$C4854,$B$2:$B4853,$B4854,$A$2:$A4853,$A4854))))</f>
        <v/>
      </c>
      <c r="K4854" s="6" t="str">
        <f t="shared" si="226"/>
        <v/>
      </c>
      <c r="L4854" s="6" t="str">
        <f t="shared" si="227"/>
        <v/>
      </c>
      <c r="M4854" s="6" t="str">
        <f t="shared" si="225"/>
        <v/>
      </c>
    </row>
    <row r="4855" spans="1:13" x14ac:dyDescent="0.25">
      <c r="A4855"/>
      <c r="B4855" s="1"/>
      <c r="C4855"/>
      <c r="D4855"/>
      <c r="E4855" s="76"/>
      <c r="F4855" s="76"/>
      <c r="G4855" s="2"/>
      <c r="H4855" s="77"/>
      <c r="J4855" s="79" t="str">
        <f>IF(IF(IF(_xlfn.MAXIFS($F$2:$F4854,$C$2:$C4854,$C4855,$B$2:$B4854,$B4855,$A$2:$A4854,$A4855)=0,"",$E4855-_xlfn.MAXIFS($F$2:$F4854,$C$2:$C4854,$C4855,$B$2:$B4854,$B4855,$A$2:$A4854,$A4855))&lt;0,0,IF(_xlfn.MAXIFS($F$2:$F4854,$C$2:$C4854,$C4855,$B$2:$B4854,$B4855,$A$2:$A4854,$A4855)=0,"",$E4855-_xlfn.MAXIFS($F$2:$F4854,$C$2:$C4854,$C4855,$B$2:$B4854,$B4855,$A$2:$A4854,$A4855)))&gt;0.25,"",IF(IF(_xlfn.MAXIFS($F$2:$F4854,$C$2:$C4854,$C4855,$B$2:$B4854,$B4855,$A$2:$A4854,$A4855)=0,"",$E4855-_xlfn.MAXIFS($F$2:$F4854,$C$2:$C4854,$C4855,$B$2:$B4854,$B4855,$A$2:$A4854,$A4855))&lt;0,0,IF(_xlfn.MAXIFS($F$2:$F4854,$C$2:$C4854,$C4855,$B$2:$B4854,$B4855,$A$2:$A4854,$A4855)=0,"",$E4855-_xlfn.MAXIFS($F$2:$F4854,$C$2:$C4854,$C4855,$B$2:$B4854,$B4855,$A$2:$A4854,$A4855))))</f>
        <v/>
      </c>
      <c r="K4855" s="6" t="str">
        <f t="shared" si="226"/>
        <v/>
      </c>
      <c r="L4855" s="6" t="str">
        <f t="shared" si="227"/>
        <v/>
      </c>
      <c r="M4855" s="6" t="str">
        <f t="shared" si="225"/>
        <v/>
      </c>
    </row>
    <row r="4856" spans="1:13" x14ac:dyDescent="0.25">
      <c r="A4856"/>
      <c r="B4856" s="1"/>
      <c r="C4856"/>
      <c r="D4856"/>
      <c r="E4856" s="76"/>
      <c r="F4856" s="76"/>
      <c r="G4856" s="2"/>
      <c r="H4856" s="77"/>
      <c r="J4856" s="79" t="str">
        <f>IF(IF(IF(_xlfn.MAXIFS($F$2:$F4855,$C$2:$C4855,$C4856,$B$2:$B4855,$B4856,$A$2:$A4855,$A4856)=0,"",$E4856-_xlfn.MAXIFS($F$2:$F4855,$C$2:$C4855,$C4856,$B$2:$B4855,$B4856,$A$2:$A4855,$A4856))&lt;0,0,IF(_xlfn.MAXIFS($F$2:$F4855,$C$2:$C4855,$C4856,$B$2:$B4855,$B4856,$A$2:$A4855,$A4856)=0,"",$E4856-_xlfn.MAXIFS($F$2:$F4855,$C$2:$C4855,$C4856,$B$2:$B4855,$B4856,$A$2:$A4855,$A4856)))&gt;0.25,"",IF(IF(_xlfn.MAXIFS($F$2:$F4855,$C$2:$C4855,$C4856,$B$2:$B4855,$B4856,$A$2:$A4855,$A4856)=0,"",$E4856-_xlfn.MAXIFS($F$2:$F4855,$C$2:$C4855,$C4856,$B$2:$B4855,$B4856,$A$2:$A4855,$A4856))&lt;0,0,IF(_xlfn.MAXIFS($F$2:$F4855,$C$2:$C4855,$C4856,$B$2:$B4855,$B4856,$A$2:$A4855,$A4856)=0,"",$E4856-_xlfn.MAXIFS($F$2:$F4855,$C$2:$C4855,$C4856,$B$2:$B4855,$B4856,$A$2:$A4855,$A4856))))</f>
        <v/>
      </c>
      <c r="K4856" s="6" t="str">
        <f t="shared" si="226"/>
        <v/>
      </c>
      <c r="L4856" s="6" t="str">
        <f t="shared" si="227"/>
        <v/>
      </c>
      <c r="M4856" s="6" t="str">
        <f t="shared" si="225"/>
        <v/>
      </c>
    </row>
    <row r="4857" spans="1:13" x14ac:dyDescent="0.25">
      <c r="A4857"/>
      <c r="B4857" s="1"/>
      <c r="C4857"/>
      <c r="D4857"/>
      <c r="E4857" s="76"/>
      <c r="F4857" s="76"/>
      <c r="G4857" s="2"/>
      <c r="H4857" s="77"/>
      <c r="J4857" s="79" t="str">
        <f>IF(IF(IF(_xlfn.MAXIFS($F$2:$F4856,$C$2:$C4856,$C4857,$B$2:$B4856,$B4857,$A$2:$A4856,$A4857)=0,"",$E4857-_xlfn.MAXIFS($F$2:$F4856,$C$2:$C4856,$C4857,$B$2:$B4856,$B4857,$A$2:$A4856,$A4857))&lt;0,0,IF(_xlfn.MAXIFS($F$2:$F4856,$C$2:$C4856,$C4857,$B$2:$B4856,$B4857,$A$2:$A4856,$A4857)=0,"",$E4857-_xlfn.MAXIFS($F$2:$F4856,$C$2:$C4856,$C4857,$B$2:$B4856,$B4857,$A$2:$A4856,$A4857)))&gt;0.25,"",IF(IF(_xlfn.MAXIFS($F$2:$F4856,$C$2:$C4856,$C4857,$B$2:$B4856,$B4857,$A$2:$A4856,$A4857)=0,"",$E4857-_xlfn.MAXIFS($F$2:$F4856,$C$2:$C4856,$C4857,$B$2:$B4856,$B4857,$A$2:$A4856,$A4857))&lt;0,0,IF(_xlfn.MAXIFS($F$2:$F4856,$C$2:$C4856,$C4857,$B$2:$B4856,$B4857,$A$2:$A4856,$A4857)=0,"",$E4857-_xlfn.MAXIFS($F$2:$F4856,$C$2:$C4856,$C4857,$B$2:$B4856,$B4857,$A$2:$A4856,$A4857))))</f>
        <v/>
      </c>
      <c r="K4857" s="6" t="str">
        <f t="shared" si="226"/>
        <v/>
      </c>
      <c r="L4857" s="6" t="str">
        <f t="shared" si="227"/>
        <v/>
      </c>
      <c r="M4857" s="6" t="str">
        <f t="shared" si="225"/>
        <v/>
      </c>
    </row>
    <row r="4858" spans="1:13" x14ac:dyDescent="0.25">
      <c r="A4858"/>
      <c r="B4858" s="1"/>
      <c r="C4858"/>
      <c r="D4858"/>
      <c r="E4858" s="76"/>
      <c r="F4858" s="76"/>
      <c r="G4858" s="2"/>
      <c r="H4858" s="77"/>
      <c r="J4858" s="79" t="str">
        <f>IF(IF(IF(_xlfn.MAXIFS($F$2:$F4857,$C$2:$C4857,$C4858,$B$2:$B4857,$B4858,$A$2:$A4857,$A4858)=0,"",$E4858-_xlfn.MAXIFS($F$2:$F4857,$C$2:$C4857,$C4858,$B$2:$B4857,$B4858,$A$2:$A4857,$A4858))&lt;0,0,IF(_xlfn.MAXIFS($F$2:$F4857,$C$2:$C4857,$C4858,$B$2:$B4857,$B4858,$A$2:$A4857,$A4858)=0,"",$E4858-_xlfn.MAXIFS($F$2:$F4857,$C$2:$C4857,$C4858,$B$2:$B4857,$B4858,$A$2:$A4857,$A4858)))&gt;0.25,"",IF(IF(_xlfn.MAXIFS($F$2:$F4857,$C$2:$C4857,$C4858,$B$2:$B4857,$B4858,$A$2:$A4857,$A4858)=0,"",$E4858-_xlfn.MAXIFS($F$2:$F4857,$C$2:$C4857,$C4858,$B$2:$B4857,$B4858,$A$2:$A4857,$A4858))&lt;0,0,IF(_xlfn.MAXIFS($F$2:$F4857,$C$2:$C4857,$C4858,$B$2:$B4857,$B4858,$A$2:$A4857,$A4858)=0,"",$E4858-_xlfn.MAXIFS($F$2:$F4857,$C$2:$C4857,$C4858,$B$2:$B4857,$B4858,$A$2:$A4857,$A4858))))</f>
        <v/>
      </c>
      <c r="K4858" s="6" t="str">
        <f t="shared" si="226"/>
        <v/>
      </c>
      <c r="L4858" s="6" t="str">
        <f t="shared" si="227"/>
        <v/>
      </c>
      <c r="M4858" s="6" t="str">
        <f t="shared" si="225"/>
        <v/>
      </c>
    </row>
    <row r="4859" spans="1:13" x14ac:dyDescent="0.25">
      <c r="A4859"/>
      <c r="B4859" s="1"/>
      <c r="C4859"/>
      <c r="D4859"/>
      <c r="E4859" s="76"/>
      <c r="F4859" s="76"/>
      <c r="G4859" s="2"/>
      <c r="H4859" s="77"/>
      <c r="J4859" s="79" t="str">
        <f>IF(IF(IF(_xlfn.MAXIFS($F$2:$F4858,$C$2:$C4858,$C4859,$B$2:$B4858,$B4859,$A$2:$A4858,$A4859)=0,"",$E4859-_xlfn.MAXIFS($F$2:$F4858,$C$2:$C4858,$C4859,$B$2:$B4858,$B4859,$A$2:$A4858,$A4859))&lt;0,0,IF(_xlfn.MAXIFS($F$2:$F4858,$C$2:$C4858,$C4859,$B$2:$B4858,$B4859,$A$2:$A4858,$A4859)=0,"",$E4859-_xlfn.MAXIFS($F$2:$F4858,$C$2:$C4858,$C4859,$B$2:$B4858,$B4859,$A$2:$A4858,$A4859)))&gt;0.25,"",IF(IF(_xlfn.MAXIFS($F$2:$F4858,$C$2:$C4858,$C4859,$B$2:$B4858,$B4859,$A$2:$A4858,$A4859)=0,"",$E4859-_xlfn.MAXIFS($F$2:$F4858,$C$2:$C4858,$C4859,$B$2:$B4858,$B4859,$A$2:$A4858,$A4859))&lt;0,0,IF(_xlfn.MAXIFS($F$2:$F4858,$C$2:$C4858,$C4859,$B$2:$B4858,$B4859,$A$2:$A4858,$A4859)=0,"",$E4859-_xlfn.MAXIFS($F$2:$F4858,$C$2:$C4858,$C4859,$B$2:$B4858,$B4859,$A$2:$A4858,$A4859))))</f>
        <v/>
      </c>
      <c r="K4859" s="6" t="str">
        <f t="shared" si="226"/>
        <v/>
      </c>
      <c r="L4859" s="6" t="str">
        <f t="shared" si="227"/>
        <v/>
      </c>
      <c r="M4859" s="6" t="str">
        <f t="shared" si="225"/>
        <v/>
      </c>
    </row>
    <row r="4860" spans="1:13" x14ac:dyDescent="0.25">
      <c r="A4860"/>
      <c r="B4860" s="1"/>
      <c r="C4860"/>
      <c r="D4860"/>
      <c r="E4860" s="76"/>
      <c r="F4860" s="76"/>
      <c r="G4860" s="2"/>
      <c r="H4860" s="77"/>
      <c r="J4860" s="79" t="str">
        <f>IF(IF(IF(_xlfn.MAXIFS($F$2:$F4859,$C$2:$C4859,$C4860,$B$2:$B4859,$B4860,$A$2:$A4859,$A4860)=0,"",$E4860-_xlfn.MAXIFS($F$2:$F4859,$C$2:$C4859,$C4860,$B$2:$B4859,$B4860,$A$2:$A4859,$A4860))&lt;0,0,IF(_xlfn.MAXIFS($F$2:$F4859,$C$2:$C4859,$C4860,$B$2:$B4859,$B4860,$A$2:$A4859,$A4860)=0,"",$E4860-_xlfn.MAXIFS($F$2:$F4859,$C$2:$C4859,$C4860,$B$2:$B4859,$B4860,$A$2:$A4859,$A4860)))&gt;0.25,"",IF(IF(_xlfn.MAXIFS($F$2:$F4859,$C$2:$C4859,$C4860,$B$2:$B4859,$B4860,$A$2:$A4859,$A4860)=0,"",$E4860-_xlfn.MAXIFS($F$2:$F4859,$C$2:$C4859,$C4860,$B$2:$B4859,$B4860,$A$2:$A4859,$A4860))&lt;0,0,IF(_xlfn.MAXIFS($F$2:$F4859,$C$2:$C4859,$C4860,$B$2:$B4859,$B4860,$A$2:$A4859,$A4860)=0,"",$E4860-_xlfn.MAXIFS($F$2:$F4859,$C$2:$C4859,$C4860,$B$2:$B4859,$B4860,$A$2:$A4859,$A4860))))</f>
        <v/>
      </c>
      <c r="K4860" s="6" t="str">
        <f t="shared" si="226"/>
        <v/>
      </c>
      <c r="L4860" s="6" t="str">
        <f t="shared" si="227"/>
        <v/>
      </c>
      <c r="M4860" s="6" t="str">
        <f t="shared" si="225"/>
        <v/>
      </c>
    </row>
    <row r="4861" spans="1:13" x14ac:dyDescent="0.25">
      <c r="A4861"/>
      <c r="B4861" s="1"/>
      <c r="C4861"/>
      <c r="D4861"/>
      <c r="E4861" s="76"/>
      <c r="F4861" s="76"/>
      <c r="G4861" s="2"/>
      <c r="H4861" s="77"/>
      <c r="J4861" s="79" t="str">
        <f>IF(IF(IF(_xlfn.MAXIFS($F$2:$F4860,$C$2:$C4860,$C4861,$B$2:$B4860,$B4861,$A$2:$A4860,$A4861)=0,"",$E4861-_xlfn.MAXIFS($F$2:$F4860,$C$2:$C4860,$C4861,$B$2:$B4860,$B4861,$A$2:$A4860,$A4861))&lt;0,0,IF(_xlfn.MAXIFS($F$2:$F4860,$C$2:$C4860,$C4861,$B$2:$B4860,$B4861,$A$2:$A4860,$A4861)=0,"",$E4861-_xlfn.MAXIFS($F$2:$F4860,$C$2:$C4860,$C4861,$B$2:$B4860,$B4861,$A$2:$A4860,$A4861)))&gt;0.25,"",IF(IF(_xlfn.MAXIFS($F$2:$F4860,$C$2:$C4860,$C4861,$B$2:$B4860,$B4861,$A$2:$A4860,$A4861)=0,"",$E4861-_xlfn.MAXIFS($F$2:$F4860,$C$2:$C4860,$C4861,$B$2:$B4860,$B4861,$A$2:$A4860,$A4861))&lt;0,0,IF(_xlfn.MAXIFS($F$2:$F4860,$C$2:$C4860,$C4861,$B$2:$B4860,$B4861,$A$2:$A4860,$A4861)=0,"",$E4861-_xlfn.MAXIFS($F$2:$F4860,$C$2:$C4860,$C4861,$B$2:$B4860,$B4861,$A$2:$A4860,$A4861))))</f>
        <v/>
      </c>
      <c r="K4861" s="6" t="str">
        <f t="shared" si="226"/>
        <v/>
      </c>
      <c r="L4861" s="6" t="str">
        <f t="shared" si="227"/>
        <v/>
      </c>
      <c r="M4861" s="6" t="str">
        <f t="shared" si="225"/>
        <v/>
      </c>
    </row>
    <row r="4862" spans="1:13" x14ac:dyDescent="0.25">
      <c r="A4862"/>
      <c r="B4862" s="1"/>
      <c r="C4862"/>
      <c r="D4862"/>
      <c r="E4862" s="76"/>
      <c r="F4862" s="76"/>
      <c r="G4862" s="2"/>
      <c r="H4862" s="77"/>
      <c r="J4862" s="79" t="str">
        <f>IF(IF(IF(_xlfn.MAXIFS($F$2:$F4861,$C$2:$C4861,$C4862,$B$2:$B4861,$B4862,$A$2:$A4861,$A4862)=0,"",$E4862-_xlfn.MAXIFS($F$2:$F4861,$C$2:$C4861,$C4862,$B$2:$B4861,$B4862,$A$2:$A4861,$A4862))&lt;0,0,IF(_xlfn.MAXIFS($F$2:$F4861,$C$2:$C4861,$C4862,$B$2:$B4861,$B4862,$A$2:$A4861,$A4862)=0,"",$E4862-_xlfn.MAXIFS($F$2:$F4861,$C$2:$C4861,$C4862,$B$2:$B4861,$B4862,$A$2:$A4861,$A4862)))&gt;0.25,"",IF(IF(_xlfn.MAXIFS($F$2:$F4861,$C$2:$C4861,$C4862,$B$2:$B4861,$B4862,$A$2:$A4861,$A4862)=0,"",$E4862-_xlfn.MAXIFS($F$2:$F4861,$C$2:$C4861,$C4862,$B$2:$B4861,$B4862,$A$2:$A4861,$A4862))&lt;0,0,IF(_xlfn.MAXIFS($F$2:$F4861,$C$2:$C4861,$C4862,$B$2:$B4861,$B4862,$A$2:$A4861,$A4862)=0,"",$E4862-_xlfn.MAXIFS($F$2:$F4861,$C$2:$C4861,$C4862,$B$2:$B4861,$B4862,$A$2:$A4861,$A4862))))</f>
        <v/>
      </c>
      <c r="K4862" s="6" t="str">
        <f t="shared" si="226"/>
        <v/>
      </c>
      <c r="L4862" s="6" t="str">
        <f t="shared" si="227"/>
        <v/>
      </c>
      <c r="M4862" s="6" t="str">
        <f t="shared" si="225"/>
        <v/>
      </c>
    </row>
    <row r="4863" spans="1:13" x14ac:dyDescent="0.25">
      <c r="A4863"/>
      <c r="B4863" s="1"/>
      <c r="C4863"/>
      <c r="D4863"/>
      <c r="E4863" s="76"/>
      <c r="F4863" s="76"/>
      <c r="G4863" s="2"/>
      <c r="H4863" s="77"/>
      <c r="J4863" s="79" t="str">
        <f>IF(IF(IF(_xlfn.MAXIFS($F$2:$F4862,$C$2:$C4862,$C4863,$B$2:$B4862,$B4863,$A$2:$A4862,$A4863)=0,"",$E4863-_xlfn.MAXIFS($F$2:$F4862,$C$2:$C4862,$C4863,$B$2:$B4862,$B4863,$A$2:$A4862,$A4863))&lt;0,0,IF(_xlfn.MAXIFS($F$2:$F4862,$C$2:$C4862,$C4863,$B$2:$B4862,$B4863,$A$2:$A4862,$A4863)=0,"",$E4863-_xlfn.MAXIFS($F$2:$F4862,$C$2:$C4862,$C4863,$B$2:$B4862,$B4863,$A$2:$A4862,$A4863)))&gt;0.25,"",IF(IF(_xlfn.MAXIFS($F$2:$F4862,$C$2:$C4862,$C4863,$B$2:$B4862,$B4863,$A$2:$A4862,$A4863)=0,"",$E4863-_xlfn.MAXIFS($F$2:$F4862,$C$2:$C4862,$C4863,$B$2:$B4862,$B4863,$A$2:$A4862,$A4863))&lt;0,0,IF(_xlfn.MAXIFS($F$2:$F4862,$C$2:$C4862,$C4863,$B$2:$B4862,$B4863,$A$2:$A4862,$A4863)=0,"",$E4863-_xlfn.MAXIFS($F$2:$F4862,$C$2:$C4862,$C4863,$B$2:$B4862,$B4863,$A$2:$A4862,$A4863))))</f>
        <v/>
      </c>
      <c r="K4863" s="6" t="str">
        <f t="shared" si="226"/>
        <v/>
      </c>
      <c r="L4863" s="6" t="str">
        <f t="shared" si="227"/>
        <v/>
      </c>
      <c r="M4863" s="6" t="str">
        <f t="shared" si="225"/>
        <v/>
      </c>
    </row>
    <row r="4864" spans="1:13" x14ac:dyDescent="0.25">
      <c r="A4864"/>
      <c r="B4864" s="1"/>
      <c r="C4864"/>
      <c r="D4864"/>
      <c r="E4864" s="76"/>
      <c r="F4864" s="76"/>
      <c r="G4864" s="2"/>
      <c r="H4864" s="77"/>
      <c r="J4864" s="79" t="str">
        <f>IF(IF(IF(_xlfn.MAXIFS($F$2:$F4863,$C$2:$C4863,$C4864,$B$2:$B4863,$B4864,$A$2:$A4863,$A4864)=0,"",$E4864-_xlfn.MAXIFS($F$2:$F4863,$C$2:$C4863,$C4864,$B$2:$B4863,$B4864,$A$2:$A4863,$A4864))&lt;0,0,IF(_xlfn.MAXIFS($F$2:$F4863,$C$2:$C4863,$C4864,$B$2:$B4863,$B4864,$A$2:$A4863,$A4864)=0,"",$E4864-_xlfn.MAXIFS($F$2:$F4863,$C$2:$C4863,$C4864,$B$2:$B4863,$B4864,$A$2:$A4863,$A4864)))&gt;0.25,"",IF(IF(_xlfn.MAXIFS($F$2:$F4863,$C$2:$C4863,$C4864,$B$2:$B4863,$B4864,$A$2:$A4863,$A4864)=0,"",$E4864-_xlfn.MAXIFS($F$2:$F4863,$C$2:$C4863,$C4864,$B$2:$B4863,$B4864,$A$2:$A4863,$A4864))&lt;0,0,IF(_xlfn.MAXIFS($F$2:$F4863,$C$2:$C4863,$C4864,$B$2:$B4863,$B4864,$A$2:$A4863,$A4864)=0,"",$E4864-_xlfn.MAXIFS($F$2:$F4863,$C$2:$C4863,$C4864,$B$2:$B4863,$B4864,$A$2:$A4863,$A4864))))</f>
        <v/>
      </c>
      <c r="K4864" s="6" t="str">
        <f t="shared" si="226"/>
        <v/>
      </c>
      <c r="L4864" s="6" t="str">
        <f t="shared" si="227"/>
        <v/>
      </c>
      <c r="M4864" s="6" t="str">
        <f t="shared" si="225"/>
        <v/>
      </c>
    </row>
    <row r="4865" spans="1:13" x14ac:dyDescent="0.25">
      <c r="A4865"/>
      <c r="B4865" s="1"/>
      <c r="C4865"/>
      <c r="D4865"/>
      <c r="E4865" s="76"/>
      <c r="F4865" s="76"/>
      <c r="G4865" s="2"/>
      <c r="H4865" s="77"/>
      <c r="J4865" s="79" t="str">
        <f>IF(IF(IF(_xlfn.MAXIFS($F$2:$F4864,$C$2:$C4864,$C4865,$B$2:$B4864,$B4865,$A$2:$A4864,$A4865)=0,"",$E4865-_xlfn.MAXIFS($F$2:$F4864,$C$2:$C4864,$C4865,$B$2:$B4864,$B4865,$A$2:$A4864,$A4865))&lt;0,0,IF(_xlfn.MAXIFS($F$2:$F4864,$C$2:$C4864,$C4865,$B$2:$B4864,$B4865,$A$2:$A4864,$A4865)=0,"",$E4865-_xlfn.MAXIFS($F$2:$F4864,$C$2:$C4864,$C4865,$B$2:$B4864,$B4865,$A$2:$A4864,$A4865)))&gt;0.25,"",IF(IF(_xlfn.MAXIFS($F$2:$F4864,$C$2:$C4864,$C4865,$B$2:$B4864,$B4865,$A$2:$A4864,$A4865)=0,"",$E4865-_xlfn.MAXIFS($F$2:$F4864,$C$2:$C4864,$C4865,$B$2:$B4864,$B4865,$A$2:$A4864,$A4865))&lt;0,0,IF(_xlfn.MAXIFS($F$2:$F4864,$C$2:$C4864,$C4865,$B$2:$B4864,$B4865,$A$2:$A4864,$A4865)=0,"",$E4865-_xlfn.MAXIFS($F$2:$F4864,$C$2:$C4864,$C4865,$B$2:$B4864,$B4865,$A$2:$A4864,$A4865))))</f>
        <v/>
      </c>
      <c r="K4865" s="6" t="str">
        <f t="shared" si="226"/>
        <v/>
      </c>
      <c r="L4865" s="6" t="str">
        <f t="shared" si="227"/>
        <v/>
      </c>
      <c r="M4865" s="6" t="str">
        <f t="shared" si="225"/>
        <v/>
      </c>
    </row>
    <row r="4866" spans="1:13" x14ac:dyDescent="0.25">
      <c r="A4866"/>
      <c r="B4866" s="1"/>
      <c r="C4866"/>
      <c r="D4866"/>
      <c r="E4866" s="76"/>
      <c r="F4866" s="76"/>
      <c r="G4866" s="2"/>
      <c r="H4866" s="77"/>
      <c r="J4866" s="79" t="str">
        <f>IF(IF(IF(_xlfn.MAXIFS($F$2:$F4865,$C$2:$C4865,$C4866,$B$2:$B4865,$B4866,$A$2:$A4865,$A4866)=0,"",$E4866-_xlfn.MAXIFS($F$2:$F4865,$C$2:$C4865,$C4866,$B$2:$B4865,$B4866,$A$2:$A4865,$A4866))&lt;0,0,IF(_xlfn.MAXIFS($F$2:$F4865,$C$2:$C4865,$C4866,$B$2:$B4865,$B4866,$A$2:$A4865,$A4866)=0,"",$E4866-_xlfn.MAXIFS($F$2:$F4865,$C$2:$C4865,$C4866,$B$2:$B4865,$B4866,$A$2:$A4865,$A4866)))&gt;0.25,"",IF(IF(_xlfn.MAXIFS($F$2:$F4865,$C$2:$C4865,$C4866,$B$2:$B4865,$B4866,$A$2:$A4865,$A4866)=0,"",$E4866-_xlfn.MAXIFS($F$2:$F4865,$C$2:$C4865,$C4866,$B$2:$B4865,$B4866,$A$2:$A4865,$A4866))&lt;0,0,IF(_xlfn.MAXIFS($F$2:$F4865,$C$2:$C4865,$C4866,$B$2:$B4865,$B4866,$A$2:$A4865,$A4866)=0,"",$E4866-_xlfn.MAXIFS($F$2:$F4865,$C$2:$C4865,$C4866,$B$2:$B4865,$B4866,$A$2:$A4865,$A4866))))</f>
        <v/>
      </c>
      <c r="K4866" s="6" t="str">
        <f t="shared" si="226"/>
        <v/>
      </c>
      <c r="L4866" s="6" t="str">
        <f t="shared" si="227"/>
        <v/>
      </c>
      <c r="M4866" s="6" t="str">
        <f t="shared" ref="M4866:M4929" si="228">IF($A4866="","",IF(AND($K4866&gt;=10,$K4866&lt;=13),"Y",IF(AND($K4866=14,$L4866="EARLY"),"Y","N")))</f>
        <v/>
      </c>
    </row>
    <row r="4867" spans="1:13" x14ac:dyDescent="0.25">
      <c r="A4867"/>
      <c r="B4867" s="1"/>
      <c r="C4867"/>
      <c r="D4867"/>
      <c r="E4867" s="76"/>
      <c r="F4867" s="76"/>
      <c r="G4867" s="2"/>
      <c r="H4867" s="77"/>
      <c r="J4867" s="79" t="str">
        <f>IF(IF(IF(_xlfn.MAXIFS($F$2:$F4866,$C$2:$C4866,$C4867,$B$2:$B4866,$B4867,$A$2:$A4866,$A4867)=0,"",$E4867-_xlfn.MAXIFS($F$2:$F4866,$C$2:$C4866,$C4867,$B$2:$B4866,$B4867,$A$2:$A4866,$A4867))&lt;0,0,IF(_xlfn.MAXIFS($F$2:$F4866,$C$2:$C4866,$C4867,$B$2:$B4866,$B4867,$A$2:$A4866,$A4867)=0,"",$E4867-_xlfn.MAXIFS($F$2:$F4866,$C$2:$C4866,$C4867,$B$2:$B4866,$B4867,$A$2:$A4866,$A4867)))&gt;0.25,"",IF(IF(_xlfn.MAXIFS($F$2:$F4866,$C$2:$C4866,$C4867,$B$2:$B4866,$B4867,$A$2:$A4866,$A4867)=0,"",$E4867-_xlfn.MAXIFS($F$2:$F4866,$C$2:$C4866,$C4867,$B$2:$B4866,$B4867,$A$2:$A4866,$A4867))&lt;0,0,IF(_xlfn.MAXIFS($F$2:$F4866,$C$2:$C4866,$C4867,$B$2:$B4866,$B4867,$A$2:$A4866,$A4867)=0,"",$E4867-_xlfn.MAXIFS($F$2:$F4866,$C$2:$C4866,$C4867,$B$2:$B4866,$B4867,$A$2:$A4866,$A4867))))</f>
        <v/>
      </c>
      <c r="K4867" s="6" t="str">
        <f t="shared" ref="K4867:K4930" si="229">IF($J4867="","",IF(HOUR($E4867)&gt;19,19,IF(HOUR($E4867)&lt;5,5,HOUR($E4867))))</f>
        <v/>
      </c>
      <c r="L4867" s="6" t="str">
        <f t="shared" ref="L4867:L4930" si="230">IF($J4867="","",IF(MINUTE($E4867)&lt;30,"EARLY","LATE"))</f>
        <v/>
      </c>
      <c r="M4867" s="6" t="str">
        <f t="shared" si="228"/>
        <v/>
      </c>
    </row>
    <row r="4868" spans="1:13" x14ac:dyDescent="0.25">
      <c r="A4868"/>
      <c r="B4868" s="1"/>
      <c r="C4868"/>
      <c r="D4868"/>
      <c r="E4868" s="76"/>
      <c r="F4868" s="76"/>
      <c r="G4868" s="2"/>
      <c r="H4868" s="77"/>
      <c r="J4868" s="79" t="str">
        <f>IF(IF(IF(_xlfn.MAXIFS($F$2:$F4867,$C$2:$C4867,$C4868,$B$2:$B4867,$B4868,$A$2:$A4867,$A4868)=0,"",$E4868-_xlfn.MAXIFS($F$2:$F4867,$C$2:$C4867,$C4868,$B$2:$B4867,$B4868,$A$2:$A4867,$A4868))&lt;0,0,IF(_xlfn.MAXIFS($F$2:$F4867,$C$2:$C4867,$C4868,$B$2:$B4867,$B4868,$A$2:$A4867,$A4868)=0,"",$E4868-_xlfn.MAXIFS($F$2:$F4867,$C$2:$C4867,$C4868,$B$2:$B4867,$B4868,$A$2:$A4867,$A4868)))&gt;0.25,"",IF(IF(_xlfn.MAXIFS($F$2:$F4867,$C$2:$C4867,$C4868,$B$2:$B4867,$B4868,$A$2:$A4867,$A4868)=0,"",$E4868-_xlfn.MAXIFS($F$2:$F4867,$C$2:$C4867,$C4868,$B$2:$B4867,$B4868,$A$2:$A4867,$A4868))&lt;0,0,IF(_xlfn.MAXIFS($F$2:$F4867,$C$2:$C4867,$C4868,$B$2:$B4867,$B4868,$A$2:$A4867,$A4868)=0,"",$E4868-_xlfn.MAXIFS($F$2:$F4867,$C$2:$C4867,$C4868,$B$2:$B4867,$B4868,$A$2:$A4867,$A4868))))</f>
        <v/>
      </c>
      <c r="K4868" s="6" t="str">
        <f t="shared" si="229"/>
        <v/>
      </c>
      <c r="L4868" s="6" t="str">
        <f t="shared" si="230"/>
        <v/>
      </c>
      <c r="M4868" s="6" t="str">
        <f t="shared" si="228"/>
        <v/>
      </c>
    </row>
    <row r="4869" spans="1:13" x14ac:dyDescent="0.25">
      <c r="A4869"/>
      <c r="B4869" s="1"/>
      <c r="C4869"/>
      <c r="D4869"/>
      <c r="E4869" s="76"/>
      <c r="F4869" s="76"/>
      <c r="G4869" s="2"/>
      <c r="H4869" s="77"/>
      <c r="J4869" s="79" t="str">
        <f>IF(IF(IF(_xlfn.MAXIFS($F$2:$F4868,$C$2:$C4868,$C4869,$B$2:$B4868,$B4869,$A$2:$A4868,$A4869)=0,"",$E4869-_xlfn.MAXIFS($F$2:$F4868,$C$2:$C4868,$C4869,$B$2:$B4868,$B4869,$A$2:$A4868,$A4869))&lt;0,0,IF(_xlfn.MAXIFS($F$2:$F4868,$C$2:$C4868,$C4869,$B$2:$B4868,$B4869,$A$2:$A4868,$A4869)=0,"",$E4869-_xlfn.MAXIFS($F$2:$F4868,$C$2:$C4868,$C4869,$B$2:$B4868,$B4869,$A$2:$A4868,$A4869)))&gt;0.25,"",IF(IF(_xlfn.MAXIFS($F$2:$F4868,$C$2:$C4868,$C4869,$B$2:$B4868,$B4869,$A$2:$A4868,$A4869)=0,"",$E4869-_xlfn.MAXIFS($F$2:$F4868,$C$2:$C4868,$C4869,$B$2:$B4868,$B4869,$A$2:$A4868,$A4869))&lt;0,0,IF(_xlfn.MAXIFS($F$2:$F4868,$C$2:$C4868,$C4869,$B$2:$B4868,$B4869,$A$2:$A4868,$A4869)=0,"",$E4869-_xlfn.MAXIFS($F$2:$F4868,$C$2:$C4868,$C4869,$B$2:$B4868,$B4869,$A$2:$A4868,$A4869))))</f>
        <v/>
      </c>
      <c r="K4869" s="6" t="str">
        <f t="shared" si="229"/>
        <v/>
      </c>
      <c r="L4869" s="6" t="str">
        <f t="shared" si="230"/>
        <v/>
      </c>
      <c r="M4869" s="6" t="str">
        <f t="shared" si="228"/>
        <v/>
      </c>
    </row>
    <row r="4870" spans="1:13" x14ac:dyDescent="0.25">
      <c r="A4870"/>
      <c r="B4870" s="1"/>
      <c r="C4870"/>
      <c r="D4870"/>
      <c r="E4870" s="76"/>
      <c r="F4870" s="76"/>
      <c r="G4870" s="2"/>
      <c r="H4870" s="77"/>
      <c r="J4870" s="79" t="str">
        <f>IF(IF(IF(_xlfn.MAXIFS($F$2:$F4869,$C$2:$C4869,$C4870,$B$2:$B4869,$B4870,$A$2:$A4869,$A4870)=0,"",$E4870-_xlfn.MAXIFS($F$2:$F4869,$C$2:$C4869,$C4870,$B$2:$B4869,$B4870,$A$2:$A4869,$A4870))&lt;0,0,IF(_xlfn.MAXIFS($F$2:$F4869,$C$2:$C4869,$C4870,$B$2:$B4869,$B4870,$A$2:$A4869,$A4870)=0,"",$E4870-_xlfn.MAXIFS($F$2:$F4869,$C$2:$C4869,$C4870,$B$2:$B4869,$B4870,$A$2:$A4869,$A4870)))&gt;0.25,"",IF(IF(_xlfn.MAXIFS($F$2:$F4869,$C$2:$C4869,$C4870,$B$2:$B4869,$B4870,$A$2:$A4869,$A4870)=0,"",$E4870-_xlfn.MAXIFS($F$2:$F4869,$C$2:$C4869,$C4870,$B$2:$B4869,$B4870,$A$2:$A4869,$A4870))&lt;0,0,IF(_xlfn.MAXIFS($F$2:$F4869,$C$2:$C4869,$C4870,$B$2:$B4869,$B4870,$A$2:$A4869,$A4870)=0,"",$E4870-_xlfn.MAXIFS($F$2:$F4869,$C$2:$C4869,$C4870,$B$2:$B4869,$B4870,$A$2:$A4869,$A4870))))</f>
        <v/>
      </c>
      <c r="K4870" s="6" t="str">
        <f t="shared" si="229"/>
        <v/>
      </c>
      <c r="L4870" s="6" t="str">
        <f t="shared" si="230"/>
        <v/>
      </c>
      <c r="M4870" s="6" t="str">
        <f t="shared" si="228"/>
        <v/>
      </c>
    </row>
    <row r="4871" spans="1:13" x14ac:dyDescent="0.25">
      <c r="A4871"/>
      <c r="B4871" s="1"/>
      <c r="C4871"/>
      <c r="D4871"/>
      <c r="E4871" s="76"/>
      <c r="F4871" s="76"/>
      <c r="G4871" s="2"/>
      <c r="H4871" s="77"/>
      <c r="J4871" s="79" t="str">
        <f>IF(IF(IF(_xlfn.MAXIFS($F$2:$F4870,$C$2:$C4870,$C4871,$B$2:$B4870,$B4871,$A$2:$A4870,$A4871)=0,"",$E4871-_xlfn.MAXIFS($F$2:$F4870,$C$2:$C4870,$C4871,$B$2:$B4870,$B4871,$A$2:$A4870,$A4871))&lt;0,0,IF(_xlfn.MAXIFS($F$2:$F4870,$C$2:$C4870,$C4871,$B$2:$B4870,$B4871,$A$2:$A4870,$A4871)=0,"",$E4871-_xlfn.MAXIFS($F$2:$F4870,$C$2:$C4870,$C4871,$B$2:$B4870,$B4871,$A$2:$A4870,$A4871)))&gt;0.25,"",IF(IF(_xlfn.MAXIFS($F$2:$F4870,$C$2:$C4870,$C4871,$B$2:$B4870,$B4871,$A$2:$A4870,$A4871)=0,"",$E4871-_xlfn.MAXIFS($F$2:$F4870,$C$2:$C4870,$C4871,$B$2:$B4870,$B4871,$A$2:$A4870,$A4871))&lt;0,0,IF(_xlfn.MAXIFS($F$2:$F4870,$C$2:$C4870,$C4871,$B$2:$B4870,$B4871,$A$2:$A4870,$A4871)=0,"",$E4871-_xlfn.MAXIFS($F$2:$F4870,$C$2:$C4870,$C4871,$B$2:$B4870,$B4871,$A$2:$A4870,$A4871))))</f>
        <v/>
      </c>
      <c r="K4871" s="6" t="str">
        <f t="shared" si="229"/>
        <v/>
      </c>
      <c r="L4871" s="6" t="str">
        <f t="shared" si="230"/>
        <v/>
      </c>
      <c r="M4871" s="6" t="str">
        <f t="shared" si="228"/>
        <v/>
      </c>
    </row>
    <row r="4872" spans="1:13" x14ac:dyDescent="0.25">
      <c r="A4872"/>
      <c r="B4872" s="1"/>
      <c r="C4872"/>
      <c r="D4872"/>
      <c r="E4872" s="76"/>
      <c r="F4872" s="76"/>
      <c r="G4872" s="2"/>
      <c r="H4872" s="77"/>
      <c r="J4872" s="79" t="str">
        <f>IF(IF(IF(_xlfn.MAXIFS($F$2:$F4871,$C$2:$C4871,$C4872,$B$2:$B4871,$B4872,$A$2:$A4871,$A4872)=0,"",$E4872-_xlfn.MAXIFS($F$2:$F4871,$C$2:$C4871,$C4872,$B$2:$B4871,$B4872,$A$2:$A4871,$A4872))&lt;0,0,IF(_xlfn.MAXIFS($F$2:$F4871,$C$2:$C4871,$C4872,$B$2:$B4871,$B4872,$A$2:$A4871,$A4872)=0,"",$E4872-_xlfn.MAXIFS($F$2:$F4871,$C$2:$C4871,$C4872,$B$2:$B4871,$B4872,$A$2:$A4871,$A4872)))&gt;0.25,"",IF(IF(_xlfn.MAXIFS($F$2:$F4871,$C$2:$C4871,$C4872,$B$2:$B4871,$B4872,$A$2:$A4871,$A4872)=0,"",$E4872-_xlfn.MAXIFS($F$2:$F4871,$C$2:$C4871,$C4872,$B$2:$B4871,$B4872,$A$2:$A4871,$A4872))&lt;0,0,IF(_xlfn.MAXIFS($F$2:$F4871,$C$2:$C4871,$C4872,$B$2:$B4871,$B4872,$A$2:$A4871,$A4872)=0,"",$E4872-_xlfn.MAXIFS($F$2:$F4871,$C$2:$C4871,$C4872,$B$2:$B4871,$B4872,$A$2:$A4871,$A4872))))</f>
        <v/>
      </c>
      <c r="K4872" s="6" t="str">
        <f t="shared" si="229"/>
        <v/>
      </c>
      <c r="L4872" s="6" t="str">
        <f t="shared" si="230"/>
        <v/>
      </c>
      <c r="M4872" s="6" t="str">
        <f t="shared" si="228"/>
        <v/>
      </c>
    </row>
    <row r="4873" spans="1:13" x14ac:dyDescent="0.25">
      <c r="A4873"/>
      <c r="B4873" s="1"/>
      <c r="C4873"/>
      <c r="D4873"/>
      <c r="E4873" s="76"/>
      <c r="F4873" s="76"/>
      <c r="G4873" s="2"/>
      <c r="H4873" s="77"/>
      <c r="J4873" s="79" t="str">
        <f>IF(IF(IF(_xlfn.MAXIFS($F$2:$F4872,$C$2:$C4872,$C4873,$B$2:$B4872,$B4873,$A$2:$A4872,$A4873)=0,"",$E4873-_xlfn.MAXIFS($F$2:$F4872,$C$2:$C4872,$C4873,$B$2:$B4872,$B4873,$A$2:$A4872,$A4873))&lt;0,0,IF(_xlfn.MAXIFS($F$2:$F4872,$C$2:$C4872,$C4873,$B$2:$B4872,$B4873,$A$2:$A4872,$A4873)=0,"",$E4873-_xlfn.MAXIFS($F$2:$F4872,$C$2:$C4872,$C4873,$B$2:$B4872,$B4873,$A$2:$A4872,$A4873)))&gt;0.25,"",IF(IF(_xlfn.MAXIFS($F$2:$F4872,$C$2:$C4872,$C4873,$B$2:$B4872,$B4873,$A$2:$A4872,$A4873)=0,"",$E4873-_xlfn.MAXIFS($F$2:$F4872,$C$2:$C4872,$C4873,$B$2:$B4872,$B4873,$A$2:$A4872,$A4873))&lt;0,0,IF(_xlfn.MAXIFS($F$2:$F4872,$C$2:$C4872,$C4873,$B$2:$B4872,$B4873,$A$2:$A4872,$A4873)=0,"",$E4873-_xlfn.MAXIFS($F$2:$F4872,$C$2:$C4872,$C4873,$B$2:$B4872,$B4873,$A$2:$A4872,$A4873))))</f>
        <v/>
      </c>
      <c r="K4873" s="6" t="str">
        <f t="shared" si="229"/>
        <v/>
      </c>
      <c r="L4873" s="6" t="str">
        <f t="shared" si="230"/>
        <v/>
      </c>
      <c r="M4873" s="6" t="str">
        <f t="shared" si="228"/>
        <v/>
      </c>
    </row>
    <row r="4874" spans="1:13" x14ac:dyDescent="0.25">
      <c r="A4874"/>
      <c r="B4874" s="1"/>
      <c r="C4874"/>
      <c r="D4874"/>
      <c r="E4874" s="76"/>
      <c r="F4874" s="76"/>
      <c r="G4874" s="2"/>
      <c r="H4874" s="77"/>
      <c r="J4874" s="79" t="str">
        <f>IF(IF(IF(_xlfn.MAXIFS($F$2:$F4873,$C$2:$C4873,$C4874,$B$2:$B4873,$B4874,$A$2:$A4873,$A4874)=0,"",$E4874-_xlfn.MAXIFS($F$2:$F4873,$C$2:$C4873,$C4874,$B$2:$B4873,$B4874,$A$2:$A4873,$A4874))&lt;0,0,IF(_xlfn.MAXIFS($F$2:$F4873,$C$2:$C4873,$C4874,$B$2:$B4873,$B4874,$A$2:$A4873,$A4874)=0,"",$E4874-_xlfn.MAXIFS($F$2:$F4873,$C$2:$C4873,$C4874,$B$2:$B4873,$B4874,$A$2:$A4873,$A4874)))&gt;0.25,"",IF(IF(_xlfn.MAXIFS($F$2:$F4873,$C$2:$C4873,$C4874,$B$2:$B4873,$B4874,$A$2:$A4873,$A4874)=0,"",$E4874-_xlfn.MAXIFS($F$2:$F4873,$C$2:$C4873,$C4874,$B$2:$B4873,$B4874,$A$2:$A4873,$A4874))&lt;0,0,IF(_xlfn.MAXIFS($F$2:$F4873,$C$2:$C4873,$C4874,$B$2:$B4873,$B4874,$A$2:$A4873,$A4874)=0,"",$E4874-_xlfn.MAXIFS($F$2:$F4873,$C$2:$C4873,$C4874,$B$2:$B4873,$B4874,$A$2:$A4873,$A4874))))</f>
        <v/>
      </c>
      <c r="K4874" s="6" t="str">
        <f t="shared" si="229"/>
        <v/>
      </c>
      <c r="L4874" s="6" t="str">
        <f t="shared" si="230"/>
        <v/>
      </c>
      <c r="M4874" s="6" t="str">
        <f t="shared" si="228"/>
        <v/>
      </c>
    </row>
    <row r="4875" spans="1:13" x14ac:dyDescent="0.25">
      <c r="A4875"/>
      <c r="B4875" s="1"/>
      <c r="C4875"/>
      <c r="D4875"/>
      <c r="E4875" s="76"/>
      <c r="F4875" s="76"/>
      <c r="G4875" s="2"/>
      <c r="H4875" s="77"/>
      <c r="J4875" s="79" t="str">
        <f>IF(IF(IF(_xlfn.MAXIFS($F$2:$F4874,$C$2:$C4874,$C4875,$B$2:$B4874,$B4875,$A$2:$A4874,$A4875)=0,"",$E4875-_xlfn.MAXIFS($F$2:$F4874,$C$2:$C4874,$C4875,$B$2:$B4874,$B4875,$A$2:$A4874,$A4875))&lt;0,0,IF(_xlfn.MAXIFS($F$2:$F4874,$C$2:$C4874,$C4875,$B$2:$B4874,$B4875,$A$2:$A4874,$A4875)=0,"",$E4875-_xlfn.MAXIFS($F$2:$F4874,$C$2:$C4874,$C4875,$B$2:$B4874,$B4875,$A$2:$A4874,$A4875)))&gt;0.25,"",IF(IF(_xlfn.MAXIFS($F$2:$F4874,$C$2:$C4874,$C4875,$B$2:$B4874,$B4875,$A$2:$A4874,$A4875)=0,"",$E4875-_xlfn.MAXIFS($F$2:$F4874,$C$2:$C4874,$C4875,$B$2:$B4874,$B4875,$A$2:$A4874,$A4875))&lt;0,0,IF(_xlfn.MAXIFS($F$2:$F4874,$C$2:$C4874,$C4875,$B$2:$B4874,$B4875,$A$2:$A4874,$A4875)=0,"",$E4875-_xlfn.MAXIFS($F$2:$F4874,$C$2:$C4874,$C4875,$B$2:$B4874,$B4875,$A$2:$A4874,$A4875))))</f>
        <v/>
      </c>
      <c r="K4875" s="6" t="str">
        <f t="shared" si="229"/>
        <v/>
      </c>
      <c r="L4875" s="6" t="str">
        <f t="shared" si="230"/>
        <v/>
      </c>
      <c r="M4875" s="6" t="str">
        <f t="shared" si="228"/>
        <v/>
      </c>
    </row>
    <row r="4876" spans="1:13" x14ac:dyDescent="0.25">
      <c r="A4876"/>
      <c r="B4876" s="1"/>
      <c r="C4876"/>
      <c r="D4876"/>
      <c r="E4876" s="76"/>
      <c r="F4876" s="76"/>
      <c r="G4876" s="2"/>
      <c r="H4876" s="77"/>
      <c r="J4876" s="79" t="str">
        <f>IF(IF(IF(_xlfn.MAXIFS($F$2:$F4875,$C$2:$C4875,$C4876,$B$2:$B4875,$B4876,$A$2:$A4875,$A4876)=0,"",$E4876-_xlfn.MAXIFS($F$2:$F4875,$C$2:$C4875,$C4876,$B$2:$B4875,$B4876,$A$2:$A4875,$A4876))&lt;0,0,IF(_xlfn.MAXIFS($F$2:$F4875,$C$2:$C4875,$C4876,$B$2:$B4875,$B4876,$A$2:$A4875,$A4876)=0,"",$E4876-_xlfn.MAXIFS($F$2:$F4875,$C$2:$C4875,$C4876,$B$2:$B4875,$B4876,$A$2:$A4875,$A4876)))&gt;0.25,"",IF(IF(_xlfn.MAXIFS($F$2:$F4875,$C$2:$C4875,$C4876,$B$2:$B4875,$B4876,$A$2:$A4875,$A4876)=0,"",$E4876-_xlfn.MAXIFS($F$2:$F4875,$C$2:$C4875,$C4876,$B$2:$B4875,$B4876,$A$2:$A4875,$A4876))&lt;0,0,IF(_xlfn.MAXIFS($F$2:$F4875,$C$2:$C4875,$C4876,$B$2:$B4875,$B4876,$A$2:$A4875,$A4876)=0,"",$E4876-_xlfn.MAXIFS($F$2:$F4875,$C$2:$C4875,$C4876,$B$2:$B4875,$B4876,$A$2:$A4875,$A4876))))</f>
        <v/>
      </c>
      <c r="K4876" s="6" t="str">
        <f t="shared" si="229"/>
        <v/>
      </c>
      <c r="L4876" s="6" t="str">
        <f t="shared" si="230"/>
        <v/>
      </c>
      <c r="M4876" s="6" t="str">
        <f t="shared" si="228"/>
        <v/>
      </c>
    </row>
    <row r="4877" spans="1:13" x14ac:dyDescent="0.25">
      <c r="A4877"/>
      <c r="B4877" s="1"/>
      <c r="C4877"/>
      <c r="D4877"/>
      <c r="E4877" s="76"/>
      <c r="F4877" s="76"/>
      <c r="G4877" s="2"/>
      <c r="H4877" s="77"/>
      <c r="J4877" s="79" t="str">
        <f>IF(IF(IF(_xlfn.MAXIFS($F$2:$F4876,$C$2:$C4876,$C4877,$B$2:$B4876,$B4877,$A$2:$A4876,$A4877)=0,"",$E4877-_xlfn.MAXIFS($F$2:$F4876,$C$2:$C4876,$C4877,$B$2:$B4876,$B4877,$A$2:$A4876,$A4877))&lt;0,0,IF(_xlfn.MAXIFS($F$2:$F4876,$C$2:$C4876,$C4877,$B$2:$B4876,$B4877,$A$2:$A4876,$A4877)=0,"",$E4877-_xlfn.MAXIFS($F$2:$F4876,$C$2:$C4876,$C4877,$B$2:$B4876,$B4877,$A$2:$A4876,$A4877)))&gt;0.25,"",IF(IF(_xlfn.MAXIFS($F$2:$F4876,$C$2:$C4876,$C4877,$B$2:$B4876,$B4877,$A$2:$A4876,$A4877)=0,"",$E4877-_xlfn.MAXIFS($F$2:$F4876,$C$2:$C4876,$C4877,$B$2:$B4876,$B4877,$A$2:$A4876,$A4877))&lt;0,0,IF(_xlfn.MAXIFS($F$2:$F4876,$C$2:$C4876,$C4877,$B$2:$B4876,$B4877,$A$2:$A4876,$A4877)=0,"",$E4877-_xlfn.MAXIFS($F$2:$F4876,$C$2:$C4876,$C4877,$B$2:$B4876,$B4877,$A$2:$A4876,$A4877))))</f>
        <v/>
      </c>
      <c r="K4877" s="6" t="str">
        <f t="shared" si="229"/>
        <v/>
      </c>
      <c r="L4877" s="6" t="str">
        <f t="shared" si="230"/>
        <v/>
      </c>
      <c r="M4877" s="6" t="str">
        <f t="shared" si="228"/>
        <v/>
      </c>
    </row>
    <row r="4878" spans="1:13" x14ac:dyDescent="0.25">
      <c r="A4878"/>
      <c r="B4878" s="1"/>
      <c r="C4878"/>
      <c r="D4878"/>
      <c r="E4878" s="76"/>
      <c r="F4878" s="76"/>
      <c r="G4878" s="2"/>
      <c r="H4878" s="77"/>
      <c r="J4878" s="79" t="str">
        <f>IF(IF(IF(_xlfn.MAXIFS($F$2:$F4877,$C$2:$C4877,$C4878,$B$2:$B4877,$B4878,$A$2:$A4877,$A4878)=0,"",$E4878-_xlfn.MAXIFS($F$2:$F4877,$C$2:$C4877,$C4878,$B$2:$B4877,$B4878,$A$2:$A4877,$A4878))&lt;0,0,IF(_xlfn.MAXIFS($F$2:$F4877,$C$2:$C4877,$C4878,$B$2:$B4877,$B4878,$A$2:$A4877,$A4878)=0,"",$E4878-_xlfn.MAXIFS($F$2:$F4877,$C$2:$C4877,$C4878,$B$2:$B4877,$B4878,$A$2:$A4877,$A4878)))&gt;0.25,"",IF(IF(_xlfn.MAXIFS($F$2:$F4877,$C$2:$C4877,$C4878,$B$2:$B4877,$B4878,$A$2:$A4877,$A4878)=0,"",$E4878-_xlfn.MAXIFS($F$2:$F4877,$C$2:$C4877,$C4878,$B$2:$B4877,$B4878,$A$2:$A4877,$A4878))&lt;0,0,IF(_xlfn.MAXIFS($F$2:$F4877,$C$2:$C4877,$C4878,$B$2:$B4877,$B4878,$A$2:$A4877,$A4878)=0,"",$E4878-_xlfn.MAXIFS($F$2:$F4877,$C$2:$C4877,$C4878,$B$2:$B4877,$B4878,$A$2:$A4877,$A4878))))</f>
        <v/>
      </c>
      <c r="K4878" s="6" t="str">
        <f t="shared" si="229"/>
        <v/>
      </c>
      <c r="L4878" s="6" t="str">
        <f t="shared" si="230"/>
        <v/>
      </c>
      <c r="M4878" s="6" t="str">
        <f t="shared" si="228"/>
        <v/>
      </c>
    </row>
    <row r="4879" spans="1:13" x14ac:dyDescent="0.25">
      <c r="A4879"/>
      <c r="B4879" s="1"/>
      <c r="C4879"/>
      <c r="D4879"/>
      <c r="E4879" s="76"/>
      <c r="F4879" s="76"/>
      <c r="G4879" s="2"/>
      <c r="H4879" s="77"/>
      <c r="J4879" s="79" t="str">
        <f>IF(IF(IF(_xlfn.MAXIFS($F$2:$F4878,$C$2:$C4878,$C4879,$B$2:$B4878,$B4879,$A$2:$A4878,$A4879)=0,"",$E4879-_xlfn.MAXIFS($F$2:$F4878,$C$2:$C4878,$C4879,$B$2:$B4878,$B4879,$A$2:$A4878,$A4879))&lt;0,0,IF(_xlfn.MAXIFS($F$2:$F4878,$C$2:$C4878,$C4879,$B$2:$B4878,$B4879,$A$2:$A4878,$A4879)=0,"",$E4879-_xlfn.MAXIFS($F$2:$F4878,$C$2:$C4878,$C4879,$B$2:$B4878,$B4879,$A$2:$A4878,$A4879)))&gt;0.25,"",IF(IF(_xlfn.MAXIFS($F$2:$F4878,$C$2:$C4878,$C4879,$B$2:$B4878,$B4879,$A$2:$A4878,$A4879)=0,"",$E4879-_xlfn.MAXIFS($F$2:$F4878,$C$2:$C4878,$C4879,$B$2:$B4878,$B4879,$A$2:$A4878,$A4879))&lt;0,0,IF(_xlfn.MAXIFS($F$2:$F4878,$C$2:$C4878,$C4879,$B$2:$B4878,$B4879,$A$2:$A4878,$A4879)=0,"",$E4879-_xlfn.MAXIFS($F$2:$F4878,$C$2:$C4878,$C4879,$B$2:$B4878,$B4879,$A$2:$A4878,$A4879))))</f>
        <v/>
      </c>
      <c r="K4879" s="6" t="str">
        <f t="shared" si="229"/>
        <v/>
      </c>
      <c r="L4879" s="6" t="str">
        <f t="shared" si="230"/>
        <v/>
      </c>
      <c r="M4879" s="6" t="str">
        <f t="shared" si="228"/>
        <v/>
      </c>
    </row>
    <row r="4880" spans="1:13" x14ac:dyDescent="0.25">
      <c r="A4880"/>
      <c r="B4880" s="1"/>
      <c r="C4880"/>
      <c r="D4880"/>
      <c r="E4880" s="76"/>
      <c r="F4880" s="76"/>
      <c r="G4880" s="2"/>
      <c r="H4880" s="77"/>
      <c r="J4880" s="79" t="str">
        <f>IF(IF(IF(_xlfn.MAXIFS($F$2:$F4879,$C$2:$C4879,$C4880,$B$2:$B4879,$B4880,$A$2:$A4879,$A4880)=0,"",$E4880-_xlfn.MAXIFS($F$2:$F4879,$C$2:$C4879,$C4880,$B$2:$B4879,$B4880,$A$2:$A4879,$A4880))&lt;0,0,IF(_xlfn.MAXIFS($F$2:$F4879,$C$2:$C4879,$C4880,$B$2:$B4879,$B4880,$A$2:$A4879,$A4880)=0,"",$E4880-_xlfn.MAXIFS($F$2:$F4879,$C$2:$C4879,$C4880,$B$2:$B4879,$B4880,$A$2:$A4879,$A4880)))&gt;0.25,"",IF(IF(_xlfn.MAXIFS($F$2:$F4879,$C$2:$C4879,$C4880,$B$2:$B4879,$B4880,$A$2:$A4879,$A4880)=0,"",$E4880-_xlfn.MAXIFS($F$2:$F4879,$C$2:$C4879,$C4880,$B$2:$B4879,$B4880,$A$2:$A4879,$A4880))&lt;0,0,IF(_xlfn.MAXIFS($F$2:$F4879,$C$2:$C4879,$C4880,$B$2:$B4879,$B4880,$A$2:$A4879,$A4880)=0,"",$E4880-_xlfn.MAXIFS($F$2:$F4879,$C$2:$C4879,$C4880,$B$2:$B4879,$B4880,$A$2:$A4879,$A4880))))</f>
        <v/>
      </c>
      <c r="K4880" s="6" t="str">
        <f t="shared" si="229"/>
        <v/>
      </c>
      <c r="L4880" s="6" t="str">
        <f t="shared" si="230"/>
        <v/>
      </c>
      <c r="M4880" s="6" t="str">
        <f t="shared" si="228"/>
        <v/>
      </c>
    </row>
    <row r="4881" spans="1:13" x14ac:dyDescent="0.25">
      <c r="A4881"/>
      <c r="B4881" s="1"/>
      <c r="C4881"/>
      <c r="D4881"/>
      <c r="E4881" s="76"/>
      <c r="F4881" s="76"/>
      <c r="G4881" s="2"/>
      <c r="H4881" s="77"/>
      <c r="J4881" s="79" t="str">
        <f>IF(IF(IF(_xlfn.MAXIFS($F$2:$F4880,$C$2:$C4880,$C4881,$B$2:$B4880,$B4881,$A$2:$A4880,$A4881)=0,"",$E4881-_xlfn.MAXIFS($F$2:$F4880,$C$2:$C4880,$C4881,$B$2:$B4880,$B4881,$A$2:$A4880,$A4881))&lt;0,0,IF(_xlfn.MAXIFS($F$2:$F4880,$C$2:$C4880,$C4881,$B$2:$B4880,$B4881,$A$2:$A4880,$A4881)=0,"",$E4881-_xlfn.MAXIFS($F$2:$F4880,$C$2:$C4880,$C4881,$B$2:$B4880,$B4881,$A$2:$A4880,$A4881)))&gt;0.25,"",IF(IF(_xlfn.MAXIFS($F$2:$F4880,$C$2:$C4880,$C4881,$B$2:$B4880,$B4881,$A$2:$A4880,$A4881)=0,"",$E4881-_xlfn.MAXIFS($F$2:$F4880,$C$2:$C4880,$C4881,$B$2:$B4880,$B4881,$A$2:$A4880,$A4881))&lt;0,0,IF(_xlfn.MAXIFS($F$2:$F4880,$C$2:$C4880,$C4881,$B$2:$B4880,$B4881,$A$2:$A4880,$A4881)=0,"",$E4881-_xlfn.MAXIFS($F$2:$F4880,$C$2:$C4880,$C4881,$B$2:$B4880,$B4881,$A$2:$A4880,$A4881))))</f>
        <v/>
      </c>
      <c r="K4881" s="6" t="str">
        <f t="shared" si="229"/>
        <v/>
      </c>
      <c r="L4881" s="6" t="str">
        <f t="shared" si="230"/>
        <v/>
      </c>
      <c r="M4881" s="6" t="str">
        <f t="shared" si="228"/>
        <v/>
      </c>
    </row>
    <row r="4882" spans="1:13" x14ac:dyDescent="0.25">
      <c r="A4882"/>
      <c r="B4882" s="1"/>
      <c r="C4882"/>
      <c r="D4882"/>
      <c r="E4882" s="76"/>
      <c r="F4882" s="76"/>
      <c r="G4882" s="2"/>
      <c r="H4882" s="77"/>
      <c r="J4882" s="79" t="str">
        <f>IF(IF(IF(_xlfn.MAXIFS($F$2:$F4881,$C$2:$C4881,$C4882,$B$2:$B4881,$B4882,$A$2:$A4881,$A4882)=0,"",$E4882-_xlfn.MAXIFS($F$2:$F4881,$C$2:$C4881,$C4882,$B$2:$B4881,$B4882,$A$2:$A4881,$A4882))&lt;0,0,IF(_xlfn.MAXIFS($F$2:$F4881,$C$2:$C4881,$C4882,$B$2:$B4881,$B4882,$A$2:$A4881,$A4882)=0,"",$E4882-_xlfn.MAXIFS($F$2:$F4881,$C$2:$C4881,$C4882,$B$2:$B4881,$B4882,$A$2:$A4881,$A4882)))&gt;0.25,"",IF(IF(_xlfn.MAXIFS($F$2:$F4881,$C$2:$C4881,$C4882,$B$2:$B4881,$B4882,$A$2:$A4881,$A4882)=0,"",$E4882-_xlfn.MAXIFS($F$2:$F4881,$C$2:$C4881,$C4882,$B$2:$B4881,$B4882,$A$2:$A4881,$A4882))&lt;0,0,IF(_xlfn.MAXIFS($F$2:$F4881,$C$2:$C4881,$C4882,$B$2:$B4881,$B4882,$A$2:$A4881,$A4882)=0,"",$E4882-_xlfn.MAXIFS($F$2:$F4881,$C$2:$C4881,$C4882,$B$2:$B4881,$B4882,$A$2:$A4881,$A4882))))</f>
        <v/>
      </c>
      <c r="K4882" s="6" t="str">
        <f t="shared" si="229"/>
        <v/>
      </c>
      <c r="L4882" s="6" t="str">
        <f t="shared" si="230"/>
        <v/>
      </c>
      <c r="M4882" s="6" t="str">
        <f t="shared" si="228"/>
        <v/>
      </c>
    </row>
    <row r="4883" spans="1:13" x14ac:dyDescent="0.25">
      <c r="A4883"/>
      <c r="B4883" s="1"/>
      <c r="C4883"/>
      <c r="D4883"/>
      <c r="E4883" s="76"/>
      <c r="F4883" s="76"/>
      <c r="G4883" s="2"/>
      <c r="H4883" s="77"/>
      <c r="J4883" s="79" t="str">
        <f>IF(IF(IF(_xlfn.MAXIFS($F$2:$F4882,$C$2:$C4882,$C4883,$B$2:$B4882,$B4883,$A$2:$A4882,$A4883)=0,"",$E4883-_xlfn.MAXIFS($F$2:$F4882,$C$2:$C4882,$C4883,$B$2:$B4882,$B4883,$A$2:$A4882,$A4883))&lt;0,0,IF(_xlfn.MAXIFS($F$2:$F4882,$C$2:$C4882,$C4883,$B$2:$B4882,$B4883,$A$2:$A4882,$A4883)=0,"",$E4883-_xlfn.MAXIFS($F$2:$F4882,$C$2:$C4882,$C4883,$B$2:$B4882,$B4883,$A$2:$A4882,$A4883)))&gt;0.25,"",IF(IF(_xlfn.MAXIFS($F$2:$F4882,$C$2:$C4882,$C4883,$B$2:$B4882,$B4883,$A$2:$A4882,$A4883)=0,"",$E4883-_xlfn.MAXIFS($F$2:$F4882,$C$2:$C4882,$C4883,$B$2:$B4882,$B4883,$A$2:$A4882,$A4883))&lt;0,0,IF(_xlfn.MAXIFS($F$2:$F4882,$C$2:$C4882,$C4883,$B$2:$B4882,$B4883,$A$2:$A4882,$A4883)=0,"",$E4883-_xlfn.MAXIFS($F$2:$F4882,$C$2:$C4882,$C4883,$B$2:$B4882,$B4883,$A$2:$A4882,$A4883))))</f>
        <v/>
      </c>
      <c r="K4883" s="6" t="str">
        <f t="shared" si="229"/>
        <v/>
      </c>
      <c r="L4883" s="6" t="str">
        <f t="shared" si="230"/>
        <v/>
      </c>
      <c r="M4883" s="6" t="str">
        <f t="shared" si="228"/>
        <v/>
      </c>
    </row>
    <row r="4884" spans="1:13" x14ac:dyDescent="0.25">
      <c r="A4884"/>
      <c r="B4884" s="1"/>
      <c r="C4884"/>
      <c r="D4884"/>
      <c r="E4884" s="76"/>
      <c r="F4884" s="76"/>
      <c r="G4884" s="2"/>
      <c r="H4884" s="77"/>
      <c r="J4884" s="79" t="str">
        <f>IF(IF(IF(_xlfn.MAXIFS($F$2:$F4883,$C$2:$C4883,$C4884,$B$2:$B4883,$B4884,$A$2:$A4883,$A4884)=0,"",$E4884-_xlfn.MAXIFS($F$2:$F4883,$C$2:$C4883,$C4884,$B$2:$B4883,$B4884,$A$2:$A4883,$A4884))&lt;0,0,IF(_xlfn.MAXIFS($F$2:$F4883,$C$2:$C4883,$C4884,$B$2:$B4883,$B4884,$A$2:$A4883,$A4884)=0,"",$E4884-_xlfn.MAXIFS($F$2:$F4883,$C$2:$C4883,$C4884,$B$2:$B4883,$B4884,$A$2:$A4883,$A4884)))&gt;0.25,"",IF(IF(_xlfn.MAXIFS($F$2:$F4883,$C$2:$C4883,$C4884,$B$2:$B4883,$B4884,$A$2:$A4883,$A4884)=0,"",$E4884-_xlfn.MAXIFS($F$2:$F4883,$C$2:$C4883,$C4884,$B$2:$B4883,$B4884,$A$2:$A4883,$A4884))&lt;0,0,IF(_xlfn.MAXIFS($F$2:$F4883,$C$2:$C4883,$C4884,$B$2:$B4883,$B4884,$A$2:$A4883,$A4884)=0,"",$E4884-_xlfn.MAXIFS($F$2:$F4883,$C$2:$C4883,$C4884,$B$2:$B4883,$B4884,$A$2:$A4883,$A4884))))</f>
        <v/>
      </c>
      <c r="K4884" s="6" t="str">
        <f t="shared" si="229"/>
        <v/>
      </c>
      <c r="L4884" s="6" t="str">
        <f t="shared" si="230"/>
        <v/>
      </c>
      <c r="M4884" s="6" t="str">
        <f t="shared" si="228"/>
        <v/>
      </c>
    </row>
    <row r="4885" spans="1:13" x14ac:dyDescent="0.25">
      <c r="A4885"/>
      <c r="B4885" s="1"/>
      <c r="C4885"/>
      <c r="D4885"/>
      <c r="E4885" s="76"/>
      <c r="F4885" s="76"/>
      <c r="G4885" s="2"/>
      <c r="H4885" s="77"/>
      <c r="J4885" s="79" t="str">
        <f>IF(IF(IF(_xlfn.MAXIFS($F$2:$F4884,$C$2:$C4884,$C4885,$B$2:$B4884,$B4885,$A$2:$A4884,$A4885)=0,"",$E4885-_xlfn.MAXIFS($F$2:$F4884,$C$2:$C4884,$C4885,$B$2:$B4884,$B4885,$A$2:$A4884,$A4885))&lt;0,0,IF(_xlfn.MAXIFS($F$2:$F4884,$C$2:$C4884,$C4885,$B$2:$B4884,$B4885,$A$2:$A4884,$A4885)=0,"",$E4885-_xlfn.MAXIFS($F$2:$F4884,$C$2:$C4884,$C4885,$B$2:$B4884,$B4885,$A$2:$A4884,$A4885)))&gt;0.25,"",IF(IF(_xlfn.MAXIFS($F$2:$F4884,$C$2:$C4884,$C4885,$B$2:$B4884,$B4885,$A$2:$A4884,$A4885)=0,"",$E4885-_xlfn.MAXIFS($F$2:$F4884,$C$2:$C4884,$C4885,$B$2:$B4884,$B4885,$A$2:$A4884,$A4885))&lt;0,0,IF(_xlfn.MAXIFS($F$2:$F4884,$C$2:$C4884,$C4885,$B$2:$B4884,$B4885,$A$2:$A4884,$A4885)=0,"",$E4885-_xlfn.MAXIFS($F$2:$F4884,$C$2:$C4884,$C4885,$B$2:$B4884,$B4885,$A$2:$A4884,$A4885))))</f>
        <v/>
      </c>
      <c r="K4885" s="6" t="str">
        <f t="shared" si="229"/>
        <v/>
      </c>
      <c r="L4885" s="6" t="str">
        <f t="shared" si="230"/>
        <v/>
      </c>
      <c r="M4885" s="6" t="str">
        <f t="shared" si="228"/>
        <v/>
      </c>
    </row>
    <row r="4886" spans="1:13" x14ac:dyDescent="0.25">
      <c r="A4886"/>
      <c r="B4886" s="1"/>
      <c r="C4886"/>
      <c r="D4886"/>
      <c r="E4886" s="76"/>
      <c r="F4886" s="76"/>
      <c r="G4886" s="2"/>
      <c r="H4886" s="77"/>
      <c r="J4886" s="79" t="str">
        <f>IF(IF(IF(_xlfn.MAXIFS($F$2:$F4885,$C$2:$C4885,$C4886,$B$2:$B4885,$B4886,$A$2:$A4885,$A4886)=0,"",$E4886-_xlfn.MAXIFS($F$2:$F4885,$C$2:$C4885,$C4886,$B$2:$B4885,$B4886,$A$2:$A4885,$A4886))&lt;0,0,IF(_xlfn.MAXIFS($F$2:$F4885,$C$2:$C4885,$C4886,$B$2:$B4885,$B4886,$A$2:$A4885,$A4886)=0,"",$E4886-_xlfn.MAXIFS($F$2:$F4885,$C$2:$C4885,$C4886,$B$2:$B4885,$B4886,$A$2:$A4885,$A4886)))&gt;0.25,"",IF(IF(_xlfn.MAXIFS($F$2:$F4885,$C$2:$C4885,$C4886,$B$2:$B4885,$B4886,$A$2:$A4885,$A4886)=0,"",$E4886-_xlfn.MAXIFS($F$2:$F4885,$C$2:$C4885,$C4886,$B$2:$B4885,$B4886,$A$2:$A4885,$A4886))&lt;0,0,IF(_xlfn.MAXIFS($F$2:$F4885,$C$2:$C4885,$C4886,$B$2:$B4885,$B4886,$A$2:$A4885,$A4886)=0,"",$E4886-_xlfn.MAXIFS($F$2:$F4885,$C$2:$C4885,$C4886,$B$2:$B4885,$B4886,$A$2:$A4885,$A4886))))</f>
        <v/>
      </c>
      <c r="K4886" s="6" t="str">
        <f t="shared" si="229"/>
        <v/>
      </c>
      <c r="L4886" s="6" t="str">
        <f t="shared" si="230"/>
        <v/>
      </c>
      <c r="M4886" s="6" t="str">
        <f t="shared" si="228"/>
        <v/>
      </c>
    </row>
    <row r="4887" spans="1:13" x14ac:dyDescent="0.25">
      <c r="A4887"/>
      <c r="B4887" s="1"/>
      <c r="C4887"/>
      <c r="D4887"/>
      <c r="E4887" s="76"/>
      <c r="F4887" s="76"/>
      <c r="G4887" s="2"/>
      <c r="H4887" s="77"/>
      <c r="J4887" s="79" t="str">
        <f>IF(IF(IF(_xlfn.MAXIFS($F$2:$F4886,$C$2:$C4886,$C4887,$B$2:$B4886,$B4887,$A$2:$A4886,$A4887)=0,"",$E4887-_xlfn.MAXIFS($F$2:$F4886,$C$2:$C4886,$C4887,$B$2:$B4886,$B4887,$A$2:$A4886,$A4887))&lt;0,0,IF(_xlfn.MAXIFS($F$2:$F4886,$C$2:$C4886,$C4887,$B$2:$B4886,$B4887,$A$2:$A4886,$A4887)=0,"",$E4887-_xlfn.MAXIFS($F$2:$F4886,$C$2:$C4886,$C4887,$B$2:$B4886,$B4887,$A$2:$A4886,$A4887)))&gt;0.25,"",IF(IF(_xlfn.MAXIFS($F$2:$F4886,$C$2:$C4886,$C4887,$B$2:$B4886,$B4887,$A$2:$A4886,$A4887)=0,"",$E4887-_xlfn.MAXIFS($F$2:$F4886,$C$2:$C4886,$C4887,$B$2:$B4886,$B4887,$A$2:$A4886,$A4887))&lt;0,0,IF(_xlfn.MAXIFS($F$2:$F4886,$C$2:$C4886,$C4887,$B$2:$B4886,$B4887,$A$2:$A4886,$A4887)=0,"",$E4887-_xlfn.MAXIFS($F$2:$F4886,$C$2:$C4886,$C4887,$B$2:$B4886,$B4887,$A$2:$A4886,$A4887))))</f>
        <v/>
      </c>
      <c r="K4887" s="6" t="str">
        <f t="shared" si="229"/>
        <v/>
      </c>
      <c r="L4887" s="6" t="str">
        <f t="shared" si="230"/>
        <v/>
      </c>
      <c r="M4887" s="6" t="str">
        <f t="shared" si="228"/>
        <v/>
      </c>
    </row>
    <row r="4888" spans="1:13" x14ac:dyDescent="0.25">
      <c r="A4888"/>
      <c r="B4888" s="1"/>
      <c r="C4888"/>
      <c r="D4888"/>
      <c r="E4888" s="76"/>
      <c r="F4888" s="76"/>
      <c r="G4888" s="2"/>
      <c r="H4888" s="77"/>
      <c r="J4888" s="79" t="str">
        <f>IF(IF(IF(_xlfn.MAXIFS($F$2:$F4887,$C$2:$C4887,$C4888,$B$2:$B4887,$B4888,$A$2:$A4887,$A4888)=0,"",$E4888-_xlfn.MAXIFS($F$2:$F4887,$C$2:$C4887,$C4888,$B$2:$B4887,$B4888,$A$2:$A4887,$A4888))&lt;0,0,IF(_xlfn.MAXIFS($F$2:$F4887,$C$2:$C4887,$C4888,$B$2:$B4887,$B4888,$A$2:$A4887,$A4888)=0,"",$E4888-_xlfn.MAXIFS($F$2:$F4887,$C$2:$C4887,$C4888,$B$2:$B4887,$B4888,$A$2:$A4887,$A4888)))&gt;0.25,"",IF(IF(_xlfn.MAXIFS($F$2:$F4887,$C$2:$C4887,$C4888,$B$2:$B4887,$B4888,$A$2:$A4887,$A4888)=0,"",$E4888-_xlfn.MAXIFS($F$2:$F4887,$C$2:$C4887,$C4888,$B$2:$B4887,$B4888,$A$2:$A4887,$A4888))&lt;0,0,IF(_xlfn.MAXIFS($F$2:$F4887,$C$2:$C4887,$C4888,$B$2:$B4887,$B4888,$A$2:$A4887,$A4888)=0,"",$E4888-_xlfn.MAXIFS($F$2:$F4887,$C$2:$C4887,$C4888,$B$2:$B4887,$B4888,$A$2:$A4887,$A4888))))</f>
        <v/>
      </c>
      <c r="K4888" s="6" t="str">
        <f t="shared" si="229"/>
        <v/>
      </c>
      <c r="L4888" s="6" t="str">
        <f t="shared" si="230"/>
        <v/>
      </c>
      <c r="M4888" s="6" t="str">
        <f t="shared" si="228"/>
        <v/>
      </c>
    </row>
    <row r="4889" spans="1:13" x14ac:dyDescent="0.25">
      <c r="A4889"/>
      <c r="B4889" s="1"/>
      <c r="C4889"/>
      <c r="D4889"/>
      <c r="E4889" s="76"/>
      <c r="F4889" s="76"/>
      <c r="G4889" s="2"/>
      <c r="H4889" s="77"/>
      <c r="J4889" s="79" t="str">
        <f>IF(IF(IF(_xlfn.MAXIFS($F$2:$F4888,$C$2:$C4888,$C4889,$B$2:$B4888,$B4889,$A$2:$A4888,$A4889)=0,"",$E4889-_xlfn.MAXIFS($F$2:$F4888,$C$2:$C4888,$C4889,$B$2:$B4888,$B4889,$A$2:$A4888,$A4889))&lt;0,0,IF(_xlfn.MAXIFS($F$2:$F4888,$C$2:$C4888,$C4889,$B$2:$B4888,$B4889,$A$2:$A4888,$A4889)=0,"",$E4889-_xlfn.MAXIFS($F$2:$F4888,$C$2:$C4888,$C4889,$B$2:$B4888,$B4889,$A$2:$A4888,$A4889)))&gt;0.25,"",IF(IF(_xlfn.MAXIFS($F$2:$F4888,$C$2:$C4888,$C4889,$B$2:$B4888,$B4889,$A$2:$A4888,$A4889)=0,"",$E4889-_xlfn.MAXIFS($F$2:$F4888,$C$2:$C4888,$C4889,$B$2:$B4888,$B4889,$A$2:$A4888,$A4889))&lt;0,0,IF(_xlfn.MAXIFS($F$2:$F4888,$C$2:$C4888,$C4889,$B$2:$B4888,$B4889,$A$2:$A4888,$A4889)=0,"",$E4889-_xlfn.MAXIFS($F$2:$F4888,$C$2:$C4888,$C4889,$B$2:$B4888,$B4889,$A$2:$A4888,$A4889))))</f>
        <v/>
      </c>
      <c r="K4889" s="6" t="str">
        <f t="shared" si="229"/>
        <v/>
      </c>
      <c r="L4889" s="6" t="str">
        <f t="shared" si="230"/>
        <v/>
      </c>
      <c r="M4889" s="6" t="str">
        <f t="shared" si="228"/>
        <v/>
      </c>
    </row>
    <row r="4890" spans="1:13" x14ac:dyDescent="0.25">
      <c r="A4890"/>
      <c r="B4890" s="1"/>
      <c r="C4890"/>
      <c r="D4890"/>
      <c r="E4890" s="76"/>
      <c r="F4890" s="76"/>
      <c r="G4890" s="2"/>
      <c r="H4890" s="77"/>
      <c r="J4890" s="79" t="str">
        <f>IF(IF(IF(_xlfn.MAXIFS($F$2:$F4889,$C$2:$C4889,$C4890,$B$2:$B4889,$B4890,$A$2:$A4889,$A4890)=0,"",$E4890-_xlfn.MAXIFS($F$2:$F4889,$C$2:$C4889,$C4890,$B$2:$B4889,$B4890,$A$2:$A4889,$A4890))&lt;0,0,IF(_xlfn.MAXIFS($F$2:$F4889,$C$2:$C4889,$C4890,$B$2:$B4889,$B4890,$A$2:$A4889,$A4890)=0,"",$E4890-_xlfn.MAXIFS($F$2:$F4889,$C$2:$C4889,$C4890,$B$2:$B4889,$B4890,$A$2:$A4889,$A4890)))&gt;0.25,"",IF(IF(_xlfn.MAXIFS($F$2:$F4889,$C$2:$C4889,$C4890,$B$2:$B4889,$B4890,$A$2:$A4889,$A4890)=0,"",$E4890-_xlfn.MAXIFS($F$2:$F4889,$C$2:$C4889,$C4890,$B$2:$B4889,$B4890,$A$2:$A4889,$A4890))&lt;0,0,IF(_xlfn.MAXIFS($F$2:$F4889,$C$2:$C4889,$C4890,$B$2:$B4889,$B4890,$A$2:$A4889,$A4890)=0,"",$E4890-_xlfn.MAXIFS($F$2:$F4889,$C$2:$C4889,$C4890,$B$2:$B4889,$B4890,$A$2:$A4889,$A4890))))</f>
        <v/>
      </c>
      <c r="K4890" s="6" t="str">
        <f t="shared" si="229"/>
        <v/>
      </c>
      <c r="L4890" s="6" t="str">
        <f t="shared" si="230"/>
        <v/>
      </c>
      <c r="M4890" s="6" t="str">
        <f t="shared" si="228"/>
        <v/>
      </c>
    </row>
    <row r="4891" spans="1:13" x14ac:dyDescent="0.25">
      <c r="A4891"/>
      <c r="B4891" s="1"/>
      <c r="C4891"/>
      <c r="D4891"/>
      <c r="E4891" s="76"/>
      <c r="F4891" s="76"/>
      <c r="G4891" s="2"/>
      <c r="H4891" s="77"/>
      <c r="J4891" s="79" t="str">
        <f>IF(IF(IF(_xlfn.MAXIFS($F$2:$F4890,$C$2:$C4890,$C4891,$B$2:$B4890,$B4891,$A$2:$A4890,$A4891)=0,"",$E4891-_xlfn.MAXIFS($F$2:$F4890,$C$2:$C4890,$C4891,$B$2:$B4890,$B4891,$A$2:$A4890,$A4891))&lt;0,0,IF(_xlfn.MAXIFS($F$2:$F4890,$C$2:$C4890,$C4891,$B$2:$B4890,$B4891,$A$2:$A4890,$A4891)=0,"",$E4891-_xlfn.MAXIFS($F$2:$F4890,$C$2:$C4890,$C4891,$B$2:$B4890,$B4891,$A$2:$A4890,$A4891)))&gt;0.25,"",IF(IF(_xlfn.MAXIFS($F$2:$F4890,$C$2:$C4890,$C4891,$B$2:$B4890,$B4891,$A$2:$A4890,$A4891)=0,"",$E4891-_xlfn.MAXIFS($F$2:$F4890,$C$2:$C4890,$C4891,$B$2:$B4890,$B4891,$A$2:$A4890,$A4891))&lt;0,0,IF(_xlfn.MAXIFS($F$2:$F4890,$C$2:$C4890,$C4891,$B$2:$B4890,$B4891,$A$2:$A4890,$A4891)=0,"",$E4891-_xlfn.MAXIFS($F$2:$F4890,$C$2:$C4890,$C4891,$B$2:$B4890,$B4891,$A$2:$A4890,$A4891))))</f>
        <v/>
      </c>
      <c r="K4891" s="6" t="str">
        <f t="shared" si="229"/>
        <v/>
      </c>
      <c r="L4891" s="6" t="str">
        <f t="shared" si="230"/>
        <v/>
      </c>
      <c r="M4891" s="6" t="str">
        <f t="shared" si="228"/>
        <v/>
      </c>
    </row>
    <row r="4892" spans="1:13" x14ac:dyDescent="0.25">
      <c r="A4892"/>
      <c r="B4892" s="1"/>
      <c r="C4892"/>
      <c r="D4892"/>
      <c r="E4892" s="76"/>
      <c r="F4892" s="76"/>
      <c r="G4892" s="2"/>
      <c r="H4892" s="77"/>
      <c r="J4892" s="79" t="str">
        <f>IF(IF(IF(_xlfn.MAXIFS($F$2:$F4891,$C$2:$C4891,$C4892,$B$2:$B4891,$B4892,$A$2:$A4891,$A4892)=0,"",$E4892-_xlfn.MAXIFS($F$2:$F4891,$C$2:$C4891,$C4892,$B$2:$B4891,$B4892,$A$2:$A4891,$A4892))&lt;0,0,IF(_xlfn.MAXIFS($F$2:$F4891,$C$2:$C4891,$C4892,$B$2:$B4891,$B4892,$A$2:$A4891,$A4892)=0,"",$E4892-_xlfn.MAXIFS($F$2:$F4891,$C$2:$C4891,$C4892,$B$2:$B4891,$B4892,$A$2:$A4891,$A4892)))&gt;0.25,"",IF(IF(_xlfn.MAXIFS($F$2:$F4891,$C$2:$C4891,$C4892,$B$2:$B4891,$B4892,$A$2:$A4891,$A4892)=0,"",$E4892-_xlfn.MAXIFS($F$2:$F4891,$C$2:$C4891,$C4892,$B$2:$B4891,$B4892,$A$2:$A4891,$A4892))&lt;0,0,IF(_xlfn.MAXIFS($F$2:$F4891,$C$2:$C4891,$C4892,$B$2:$B4891,$B4892,$A$2:$A4891,$A4892)=0,"",$E4892-_xlfn.MAXIFS($F$2:$F4891,$C$2:$C4891,$C4892,$B$2:$B4891,$B4892,$A$2:$A4891,$A4892))))</f>
        <v/>
      </c>
      <c r="K4892" s="6" t="str">
        <f t="shared" si="229"/>
        <v/>
      </c>
      <c r="L4892" s="6" t="str">
        <f t="shared" si="230"/>
        <v/>
      </c>
      <c r="M4892" s="6" t="str">
        <f t="shared" si="228"/>
        <v/>
      </c>
    </row>
    <row r="4893" spans="1:13" x14ac:dyDescent="0.25">
      <c r="A4893"/>
      <c r="B4893" s="1"/>
      <c r="C4893"/>
      <c r="D4893"/>
      <c r="E4893" s="76"/>
      <c r="F4893" s="76"/>
      <c r="G4893" s="2"/>
      <c r="H4893" s="77"/>
      <c r="J4893" s="79" t="str">
        <f>IF(IF(IF(_xlfn.MAXIFS($F$2:$F4892,$C$2:$C4892,$C4893,$B$2:$B4892,$B4893,$A$2:$A4892,$A4893)=0,"",$E4893-_xlfn.MAXIFS($F$2:$F4892,$C$2:$C4892,$C4893,$B$2:$B4892,$B4893,$A$2:$A4892,$A4893))&lt;0,0,IF(_xlfn.MAXIFS($F$2:$F4892,$C$2:$C4892,$C4893,$B$2:$B4892,$B4893,$A$2:$A4892,$A4893)=0,"",$E4893-_xlfn.MAXIFS($F$2:$F4892,$C$2:$C4892,$C4893,$B$2:$B4892,$B4893,$A$2:$A4892,$A4893)))&gt;0.25,"",IF(IF(_xlfn.MAXIFS($F$2:$F4892,$C$2:$C4892,$C4893,$B$2:$B4892,$B4893,$A$2:$A4892,$A4893)=0,"",$E4893-_xlfn.MAXIFS($F$2:$F4892,$C$2:$C4892,$C4893,$B$2:$B4892,$B4893,$A$2:$A4892,$A4893))&lt;0,0,IF(_xlfn.MAXIFS($F$2:$F4892,$C$2:$C4892,$C4893,$B$2:$B4892,$B4893,$A$2:$A4892,$A4893)=0,"",$E4893-_xlfn.MAXIFS($F$2:$F4892,$C$2:$C4892,$C4893,$B$2:$B4892,$B4893,$A$2:$A4892,$A4893))))</f>
        <v/>
      </c>
      <c r="K4893" s="6" t="str">
        <f t="shared" si="229"/>
        <v/>
      </c>
      <c r="L4893" s="6" t="str">
        <f t="shared" si="230"/>
        <v/>
      </c>
      <c r="M4893" s="6" t="str">
        <f t="shared" si="228"/>
        <v/>
      </c>
    </row>
    <row r="4894" spans="1:13" x14ac:dyDescent="0.25">
      <c r="A4894"/>
      <c r="B4894" s="1"/>
      <c r="C4894"/>
      <c r="D4894"/>
      <c r="E4894" s="76"/>
      <c r="F4894" s="76"/>
      <c r="G4894" s="2"/>
      <c r="H4894" s="77"/>
      <c r="J4894" s="79" t="str">
        <f>IF(IF(IF(_xlfn.MAXIFS($F$2:$F4893,$C$2:$C4893,$C4894,$B$2:$B4893,$B4894,$A$2:$A4893,$A4894)=0,"",$E4894-_xlfn.MAXIFS($F$2:$F4893,$C$2:$C4893,$C4894,$B$2:$B4893,$B4894,$A$2:$A4893,$A4894))&lt;0,0,IF(_xlfn.MAXIFS($F$2:$F4893,$C$2:$C4893,$C4894,$B$2:$B4893,$B4894,$A$2:$A4893,$A4894)=0,"",$E4894-_xlfn.MAXIFS($F$2:$F4893,$C$2:$C4893,$C4894,$B$2:$B4893,$B4894,$A$2:$A4893,$A4894)))&gt;0.25,"",IF(IF(_xlfn.MAXIFS($F$2:$F4893,$C$2:$C4893,$C4894,$B$2:$B4893,$B4894,$A$2:$A4893,$A4894)=0,"",$E4894-_xlfn.MAXIFS($F$2:$F4893,$C$2:$C4893,$C4894,$B$2:$B4893,$B4894,$A$2:$A4893,$A4894))&lt;0,0,IF(_xlfn.MAXIFS($F$2:$F4893,$C$2:$C4893,$C4894,$B$2:$B4893,$B4894,$A$2:$A4893,$A4894)=0,"",$E4894-_xlfn.MAXIFS($F$2:$F4893,$C$2:$C4893,$C4894,$B$2:$B4893,$B4894,$A$2:$A4893,$A4894))))</f>
        <v/>
      </c>
      <c r="K4894" s="6" t="str">
        <f t="shared" si="229"/>
        <v/>
      </c>
      <c r="L4894" s="6" t="str">
        <f t="shared" si="230"/>
        <v/>
      </c>
      <c r="M4894" s="6" t="str">
        <f t="shared" si="228"/>
        <v/>
      </c>
    </row>
    <row r="4895" spans="1:13" x14ac:dyDescent="0.25">
      <c r="A4895"/>
      <c r="B4895" s="1"/>
      <c r="C4895"/>
      <c r="D4895"/>
      <c r="E4895" s="76"/>
      <c r="F4895" s="76"/>
      <c r="G4895" s="2"/>
      <c r="H4895" s="77"/>
      <c r="J4895" s="79" t="str">
        <f>IF(IF(IF(_xlfn.MAXIFS($F$2:$F4894,$C$2:$C4894,$C4895,$B$2:$B4894,$B4895,$A$2:$A4894,$A4895)=0,"",$E4895-_xlfn.MAXIFS($F$2:$F4894,$C$2:$C4894,$C4895,$B$2:$B4894,$B4895,$A$2:$A4894,$A4895))&lt;0,0,IF(_xlfn.MAXIFS($F$2:$F4894,$C$2:$C4894,$C4895,$B$2:$B4894,$B4895,$A$2:$A4894,$A4895)=0,"",$E4895-_xlfn.MAXIFS($F$2:$F4894,$C$2:$C4894,$C4895,$B$2:$B4894,$B4895,$A$2:$A4894,$A4895)))&gt;0.25,"",IF(IF(_xlfn.MAXIFS($F$2:$F4894,$C$2:$C4894,$C4895,$B$2:$B4894,$B4895,$A$2:$A4894,$A4895)=0,"",$E4895-_xlfn.MAXIFS($F$2:$F4894,$C$2:$C4894,$C4895,$B$2:$B4894,$B4895,$A$2:$A4894,$A4895))&lt;0,0,IF(_xlfn.MAXIFS($F$2:$F4894,$C$2:$C4894,$C4895,$B$2:$B4894,$B4895,$A$2:$A4894,$A4895)=0,"",$E4895-_xlfn.MAXIFS($F$2:$F4894,$C$2:$C4894,$C4895,$B$2:$B4894,$B4895,$A$2:$A4894,$A4895))))</f>
        <v/>
      </c>
      <c r="K4895" s="6" t="str">
        <f t="shared" si="229"/>
        <v/>
      </c>
      <c r="L4895" s="6" t="str">
        <f t="shared" si="230"/>
        <v/>
      </c>
      <c r="M4895" s="6" t="str">
        <f t="shared" si="228"/>
        <v/>
      </c>
    </row>
    <row r="4896" spans="1:13" x14ac:dyDescent="0.25">
      <c r="A4896"/>
      <c r="B4896" s="1"/>
      <c r="C4896"/>
      <c r="D4896"/>
      <c r="E4896" s="76"/>
      <c r="F4896" s="76"/>
      <c r="G4896" s="2"/>
      <c r="H4896" s="77"/>
      <c r="J4896" s="79" t="str">
        <f>IF(IF(IF(_xlfn.MAXIFS($F$2:$F4895,$C$2:$C4895,$C4896,$B$2:$B4895,$B4896,$A$2:$A4895,$A4896)=0,"",$E4896-_xlfn.MAXIFS($F$2:$F4895,$C$2:$C4895,$C4896,$B$2:$B4895,$B4896,$A$2:$A4895,$A4896))&lt;0,0,IF(_xlfn.MAXIFS($F$2:$F4895,$C$2:$C4895,$C4896,$B$2:$B4895,$B4896,$A$2:$A4895,$A4896)=0,"",$E4896-_xlfn.MAXIFS($F$2:$F4895,$C$2:$C4895,$C4896,$B$2:$B4895,$B4896,$A$2:$A4895,$A4896)))&gt;0.25,"",IF(IF(_xlfn.MAXIFS($F$2:$F4895,$C$2:$C4895,$C4896,$B$2:$B4895,$B4896,$A$2:$A4895,$A4896)=0,"",$E4896-_xlfn.MAXIFS($F$2:$F4895,$C$2:$C4895,$C4896,$B$2:$B4895,$B4896,$A$2:$A4895,$A4896))&lt;0,0,IF(_xlfn.MAXIFS($F$2:$F4895,$C$2:$C4895,$C4896,$B$2:$B4895,$B4896,$A$2:$A4895,$A4896)=0,"",$E4896-_xlfn.MAXIFS($F$2:$F4895,$C$2:$C4895,$C4896,$B$2:$B4895,$B4896,$A$2:$A4895,$A4896))))</f>
        <v/>
      </c>
      <c r="K4896" s="6" t="str">
        <f t="shared" si="229"/>
        <v/>
      </c>
      <c r="L4896" s="6" t="str">
        <f t="shared" si="230"/>
        <v/>
      </c>
      <c r="M4896" s="6" t="str">
        <f t="shared" si="228"/>
        <v/>
      </c>
    </row>
    <row r="4897" spans="1:13" x14ac:dyDescent="0.25">
      <c r="A4897"/>
      <c r="B4897" s="1"/>
      <c r="C4897"/>
      <c r="D4897"/>
      <c r="E4897" s="76"/>
      <c r="F4897" s="76"/>
      <c r="G4897" s="2"/>
      <c r="H4897" s="77"/>
      <c r="J4897" s="79" t="str">
        <f>IF(IF(IF(_xlfn.MAXIFS($F$2:$F4896,$C$2:$C4896,$C4897,$B$2:$B4896,$B4897,$A$2:$A4896,$A4897)=0,"",$E4897-_xlfn.MAXIFS($F$2:$F4896,$C$2:$C4896,$C4897,$B$2:$B4896,$B4897,$A$2:$A4896,$A4897))&lt;0,0,IF(_xlfn.MAXIFS($F$2:$F4896,$C$2:$C4896,$C4897,$B$2:$B4896,$B4897,$A$2:$A4896,$A4897)=0,"",$E4897-_xlfn.MAXIFS($F$2:$F4896,$C$2:$C4896,$C4897,$B$2:$B4896,$B4897,$A$2:$A4896,$A4897)))&gt;0.25,"",IF(IF(_xlfn.MAXIFS($F$2:$F4896,$C$2:$C4896,$C4897,$B$2:$B4896,$B4897,$A$2:$A4896,$A4897)=0,"",$E4897-_xlfn.MAXIFS($F$2:$F4896,$C$2:$C4896,$C4897,$B$2:$B4896,$B4897,$A$2:$A4896,$A4897))&lt;0,0,IF(_xlfn.MAXIFS($F$2:$F4896,$C$2:$C4896,$C4897,$B$2:$B4896,$B4897,$A$2:$A4896,$A4897)=0,"",$E4897-_xlfn.MAXIFS($F$2:$F4896,$C$2:$C4896,$C4897,$B$2:$B4896,$B4897,$A$2:$A4896,$A4897))))</f>
        <v/>
      </c>
      <c r="K4897" s="6" t="str">
        <f t="shared" si="229"/>
        <v/>
      </c>
      <c r="L4897" s="6" t="str">
        <f t="shared" si="230"/>
        <v/>
      </c>
      <c r="M4897" s="6" t="str">
        <f t="shared" si="228"/>
        <v/>
      </c>
    </row>
    <row r="4898" spans="1:13" x14ac:dyDescent="0.25">
      <c r="A4898"/>
      <c r="B4898" s="1"/>
      <c r="C4898"/>
      <c r="D4898"/>
      <c r="E4898" s="76"/>
      <c r="F4898" s="76"/>
      <c r="G4898" s="2"/>
      <c r="H4898" s="77"/>
      <c r="J4898" s="79" t="str">
        <f>IF(IF(IF(_xlfn.MAXIFS($F$2:$F4897,$C$2:$C4897,$C4898,$B$2:$B4897,$B4898,$A$2:$A4897,$A4898)=0,"",$E4898-_xlfn.MAXIFS($F$2:$F4897,$C$2:$C4897,$C4898,$B$2:$B4897,$B4898,$A$2:$A4897,$A4898))&lt;0,0,IF(_xlfn.MAXIFS($F$2:$F4897,$C$2:$C4897,$C4898,$B$2:$B4897,$B4898,$A$2:$A4897,$A4898)=0,"",$E4898-_xlfn.MAXIFS($F$2:$F4897,$C$2:$C4897,$C4898,$B$2:$B4897,$B4898,$A$2:$A4897,$A4898)))&gt;0.25,"",IF(IF(_xlfn.MAXIFS($F$2:$F4897,$C$2:$C4897,$C4898,$B$2:$B4897,$B4898,$A$2:$A4897,$A4898)=0,"",$E4898-_xlfn.MAXIFS($F$2:$F4897,$C$2:$C4897,$C4898,$B$2:$B4897,$B4898,$A$2:$A4897,$A4898))&lt;0,0,IF(_xlfn.MAXIFS($F$2:$F4897,$C$2:$C4897,$C4898,$B$2:$B4897,$B4898,$A$2:$A4897,$A4898)=0,"",$E4898-_xlfn.MAXIFS($F$2:$F4897,$C$2:$C4897,$C4898,$B$2:$B4897,$B4898,$A$2:$A4897,$A4898))))</f>
        <v/>
      </c>
      <c r="K4898" s="6" t="str">
        <f t="shared" si="229"/>
        <v/>
      </c>
      <c r="L4898" s="6" t="str">
        <f t="shared" si="230"/>
        <v/>
      </c>
      <c r="M4898" s="6" t="str">
        <f t="shared" si="228"/>
        <v/>
      </c>
    </row>
    <row r="4899" spans="1:13" x14ac:dyDescent="0.25">
      <c r="A4899"/>
      <c r="B4899" s="1"/>
      <c r="C4899"/>
      <c r="D4899"/>
      <c r="E4899" s="76"/>
      <c r="F4899" s="76"/>
      <c r="G4899" s="2"/>
      <c r="H4899" s="77"/>
      <c r="J4899" s="79" t="str">
        <f>IF(IF(IF(_xlfn.MAXIFS($F$2:$F4898,$C$2:$C4898,$C4899,$B$2:$B4898,$B4899,$A$2:$A4898,$A4899)=0,"",$E4899-_xlfn.MAXIFS($F$2:$F4898,$C$2:$C4898,$C4899,$B$2:$B4898,$B4899,$A$2:$A4898,$A4899))&lt;0,0,IF(_xlfn.MAXIFS($F$2:$F4898,$C$2:$C4898,$C4899,$B$2:$B4898,$B4899,$A$2:$A4898,$A4899)=0,"",$E4899-_xlfn.MAXIFS($F$2:$F4898,$C$2:$C4898,$C4899,$B$2:$B4898,$B4899,$A$2:$A4898,$A4899)))&gt;0.25,"",IF(IF(_xlfn.MAXIFS($F$2:$F4898,$C$2:$C4898,$C4899,$B$2:$B4898,$B4899,$A$2:$A4898,$A4899)=0,"",$E4899-_xlfn.MAXIFS($F$2:$F4898,$C$2:$C4898,$C4899,$B$2:$B4898,$B4899,$A$2:$A4898,$A4899))&lt;0,0,IF(_xlfn.MAXIFS($F$2:$F4898,$C$2:$C4898,$C4899,$B$2:$B4898,$B4899,$A$2:$A4898,$A4899)=0,"",$E4899-_xlfn.MAXIFS($F$2:$F4898,$C$2:$C4898,$C4899,$B$2:$B4898,$B4899,$A$2:$A4898,$A4899))))</f>
        <v/>
      </c>
      <c r="K4899" s="6" t="str">
        <f t="shared" si="229"/>
        <v/>
      </c>
      <c r="L4899" s="6" t="str">
        <f t="shared" si="230"/>
        <v/>
      </c>
      <c r="M4899" s="6" t="str">
        <f t="shared" si="228"/>
        <v/>
      </c>
    </row>
    <row r="4900" spans="1:13" x14ac:dyDescent="0.25">
      <c r="A4900"/>
      <c r="B4900" s="1"/>
      <c r="C4900"/>
      <c r="D4900"/>
      <c r="E4900" s="76"/>
      <c r="F4900" s="76"/>
      <c r="G4900" s="2"/>
      <c r="H4900" s="77"/>
      <c r="J4900" s="79" t="str">
        <f>IF(IF(IF(_xlfn.MAXIFS($F$2:$F4899,$C$2:$C4899,$C4900,$B$2:$B4899,$B4900,$A$2:$A4899,$A4900)=0,"",$E4900-_xlfn.MAXIFS($F$2:$F4899,$C$2:$C4899,$C4900,$B$2:$B4899,$B4900,$A$2:$A4899,$A4900))&lt;0,0,IF(_xlfn.MAXIFS($F$2:$F4899,$C$2:$C4899,$C4900,$B$2:$B4899,$B4900,$A$2:$A4899,$A4900)=0,"",$E4900-_xlfn.MAXIFS($F$2:$F4899,$C$2:$C4899,$C4900,$B$2:$B4899,$B4900,$A$2:$A4899,$A4900)))&gt;0.25,"",IF(IF(_xlfn.MAXIFS($F$2:$F4899,$C$2:$C4899,$C4900,$B$2:$B4899,$B4900,$A$2:$A4899,$A4900)=0,"",$E4900-_xlfn.MAXIFS($F$2:$F4899,$C$2:$C4899,$C4900,$B$2:$B4899,$B4900,$A$2:$A4899,$A4900))&lt;0,0,IF(_xlfn.MAXIFS($F$2:$F4899,$C$2:$C4899,$C4900,$B$2:$B4899,$B4900,$A$2:$A4899,$A4900)=0,"",$E4900-_xlfn.MAXIFS($F$2:$F4899,$C$2:$C4899,$C4900,$B$2:$B4899,$B4900,$A$2:$A4899,$A4900))))</f>
        <v/>
      </c>
      <c r="K4900" s="6" t="str">
        <f t="shared" si="229"/>
        <v/>
      </c>
      <c r="L4900" s="6" t="str">
        <f t="shared" si="230"/>
        <v/>
      </c>
      <c r="M4900" s="6" t="str">
        <f t="shared" si="228"/>
        <v/>
      </c>
    </row>
    <row r="4901" spans="1:13" x14ac:dyDescent="0.25">
      <c r="A4901"/>
      <c r="B4901" s="1"/>
      <c r="C4901"/>
      <c r="D4901"/>
      <c r="E4901" s="76"/>
      <c r="F4901" s="76"/>
      <c r="G4901" s="2"/>
      <c r="H4901" s="77"/>
      <c r="J4901" s="79" t="str">
        <f>IF(IF(IF(_xlfn.MAXIFS($F$2:$F4900,$C$2:$C4900,$C4901,$B$2:$B4900,$B4901,$A$2:$A4900,$A4901)=0,"",$E4901-_xlfn.MAXIFS($F$2:$F4900,$C$2:$C4900,$C4901,$B$2:$B4900,$B4901,$A$2:$A4900,$A4901))&lt;0,0,IF(_xlfn.MAXIFS($F$2:$F4900,$C$2:$C4900,$C4901,$B$2:$B4900,$B4901,$A$2:$A4900,$A4901)=0,"",$E4901-_xlfn.MAXIFS($F$2:$F4900,$C$2:$C4900,$C4901,$B$2:$B4900,$B4901,$A$2:$A4900,$A4901)))&gt;0.25,"",IF(IF(_xlfn.MAXIFS($F$2:$F4900,$C$2:$C4900,$C4901,$B$2:$B4900,$B4901,$A$2:$A4900,$A4901)=0,"",$E4901-_xlfn.MAXIFS($F$2:$F4900,$C$2:$C4900,$C4901,$B$2:$B4900,$B4901,$A$2:$A4900,$A4901))&lt;0,0,IF(_xlfn.MAXIFS($F$2:$F4900,$C$2:$C4900,$C4901,$B$2:$B4900,$B4901,$A$2:$A4900,$A4901)=0,"",$E4901-_xlfn.MAXIFS($F$2:$F4900,$C$2:$C4900,$C4901,$B$2:$B4900,$B4901,$A$2:$A4900,$A4901))))</f>
        <v/>
      </c>
      <c r="K4901" s="6" t="str">
        <f t="shared" si="229"/>
        <v/>
      </c>
      <c r="L4901" s="6" t="str">
        <f t="shared" si="230"/>
        <v/>
      </c>
      <c r="M4901" s="6" t="str">
        <f t="shared" si="228"/>
        <v/>
      </c>
    </row>
    <row r="4902" spans="1:13" x14ac:dyDescent="0.25">
      <c r="A4902"/>
      <c r="B4902" s="1"/>
      <c r="C4902"/>
      <c r="D4902"/>
      <c r="E4902" s="76"/>
      <c r="F4902" s="76"/>
      <c r="G4902" s="2"/>
      <c r="H4902" s="77"/>
      <c r="J4902" s="79" t="str">
        <f>IF(IF(IF(_xlfn.MAXIFS($F$2:$F4901,$C$2:$C4901,$C4902,$B$2:$B4901,$B4902,$A$2:$A4901,$A4902)=0,"",$E4902-_xlfn.MAXIFS($F$2:$F4901,$C$2:$C4901,$C4902,$B$2:$B4901,$B4902,$A$2:$A4901,$A4902))&lt;0,0,IF(_xlfn.MAXIFS($F$2:$F4901,$C$2:$C4901,$C4902,$B$2:$B4901,$B4902,$A$2:$A4901,$A4902)=0,"",$E4902-_xlfn.MAXIFS($F$2:$F4901,$C$2:$C4901,$C4902,$B$2:$B4901,$B4902,$A$2:$A4901,$A4902)))&gt;0.25,"",IF(IF(_xlfn.MAXIFS($F$2:$F4901,$C$2:$C4901,$C4902,$B$2:$B4901,$B4902,$A$2:$A4901,$A4902)=0,"",$E4902-_xlfn.MAXIFS($F$2:$F4901,$C$2:$C4901,$C4902,$B$2:$B4901,$B4902,$A$2:$A4901,$A4902))&lt;0,0,IF(_xlfn.MAXIFS($F$2:$F4901,$C$2:$C4901,$C4902,$B$2:$B4901,$B4902,$A$2:$A4901,$A4902)=0,"",$E4902-_xlfn.MAXIFS($F$2:$F4901,$C$2:$C4901,$C4902,$B$2:$B4901,$B4902,$A$2:$A4901,$A4902))))</f>
        <v/>
      </c>
      <c r="K4902" s="6" t="str">
        <f t="shared" si="229"/>
        <v/>
      </c>
      <c r="L4902" s="6" t="str">
        <f t="shared" si="230"/>
        <v/>
      </c>
      <c r="M4902" s="6" t="str">
        <f t="shared" si="228"/>
        <v/>
      </c>
    </row>
    <row r="4903" spans="1:13" x14ac:dyDescent="0.25">
      <c r="A4903"/>
      <c r="B4903" s="1"/>
      <c r="C4903"/>
      <c r="D4903"/>
      <c r="E4903" s="76"/>
      <c r="F4903" s="76"/>
      <c r="G4903" s="2"/>
      <c r="H4903" s="77"/>
      <c r="J4903" s="79" t="str">
        <f>IF(IF(IF(_xlfn.MAXIFS($F$2:$F4902,$C$2:$C4902,$C4903,$B$2:$B4902,$B4903,$A$2:$A4902,$A4903)=0,"",$E4903-_xlfn.MAXIFS($F$2:$F4902,$C$2:$C4902,$C4903,$B$2:$B4902,$B4903,$A$2:$A4902,$A4903))&lt;0,0,IF(_xlfn.MAXIFS($F$2:$F4902,$C$2:$C4902,$C4903,$B$2:$B4902,$B4903,$A$2:$A4902,$A4903)=0,"",$E4903-_xlfn.MAXIFS($F$2:$F4902,$C$2:$C4902,$C4903,$B$2:$B4902,$B4903,$A$2:$A4902,$A4903)))&gt;0.25,"",IF(IF(_xlfn.MAXIFS($F$2:$F4902,$C$2:$C4902,$C4903,$B$2:$B4902,$B4903,$A$2:$A4902,$A4903)=0,"",$E4903-_xlfn.MAXIFS($F$2:$F4902,$C$2:$C4902,$C4903,$B$2:$B4902,$B4903,$A$2:$A4902,$A4903))&lt;0,0,IF(_xlfn.MAXIFS($F$2:$F4902,$C$2:$C4902,$C4903,$B$2:$B4902,$B4903,$A$2:$A4902,$A4903)=0,"",$E4903-_xlfn.MAXIFS($F$2:$F4902,$C$2:$C4902,$C4903,$B$2:$B4902,$B4903,$A$2:$A4902,$A4903))))</f>
        <v/>
      </c>
      <c r="K4903" s="6" t="str">
        <f t="shared" si="229"/>
        <v/>
      </c>
      <c r="L4903" s="6" t="str">
        <f t="shared" si="230"/>
        <v/>
      </c>
      <c r="M4903" s="6" t="str">
        <f t="shared" si="228"/>
        <v/>
      </c>
    </row>
    <row r="4904" spans="1:13" x14ac:dyDescent="0.25">
      <c r="A4904"/>
      <c r="B4904" s="1"/>
      <c r="C4904"/>
      <c r="D4904"/>
      <c r="E4904" s="76"/>
      <c r="F4904" s="76"/>
      <c r="G4904" s="2"/>
      <c r="H4904" s="77"/>
      <c r="J4904" s="79" t="str">
        <f>IF(IF(IF(_xlfn.MAXIFS($F$2:$F4903,$C$2:$C4903,$C4904,$B$2:$B4903,$B4904,$A$2:$A4903,$A4904)=0,"",$E4904-_xlfn.MAXIFS($F$2:$F4903,$C$2:$C4903,$C4904,$B$2:$B4903,$B4904,$A$2:$A4903,$A4904))&lt;0,0,IF(_xlfn.MAXIFS($F$2:$F4903,$C$2:$C4903,$C4904,$B$2:$B4903,$B4904,$A$2:$A4903,$A4904)=0,"",$E4904-_xlfn.MAXIFS($F$2:$F4903,$C$2:$C4903,$C4904,$B$2:$B4903,$B4904,$A$2:$A4903,$A4904)))&gt;0.25,"",IF(IF(_xlfn.MAXIFS($F$2:$F4903,$C$2:$C4903,$C4904,$B$2:$B4903,$B4904,$A$2:$A4903,$A4904)=0,"",$E4904-_xlfn.MAXIFS($F$2:$F4903,$C$2:$C4903,$C4904,$B$2:$B4903,$B4904,$A$2:$A4903,$A4904))&lt;0,0,IF(_xlfn.MAXIFS($F$2:$F4903,$C$2:$C4903,$C4904,$B$2:$B4903,$B4904,$A$2:$A4903,$A4904)=0,"",$E4904-_xlfn.MAXIFS($F$2:$F4903,$C$2:$C4903,$C4904,$B$2:$B4903,$B4904,$A$2:$A4903,$A4904))))</f>
        <v/>
      </c>
      <c r="K4904" s="6" t="str">
        <f t="shared" si="229"/>
        <v/>
      </c>
      <c r="L4904" s="6" t="str">
        <f t="shared" si="230"/>
        <v/>
      </c>
      <c r="M4904" s="6" t="str">
        <f t="shared" si="228"/>
        <v/>
      </c>
    </row>
    <row r="4905" spans="1:13" x14ac:dyDescent="0.25">
      <c r="A4905"/>
      <c r="B4905" s="1"/>
      <c r="C4905"/>
      <c r="D4905"/>
      <c r="E4905" s="76"/>
      <c r="F4905" s="76"/>
      <c r="G4905" s="2"/>
      <c r="H4905" s="77"/>
      <c r="J4905" s="79" t="str">
        <f>IF(IF(IF(_xlfn.MAXIFS($F$2:$F4904,$C$2:$C4904,$C4905,$B$2:$B4904,$B4905,$A$2:$A4904,$A4905)=0,"",$E4905-_xlfn.MAXIFS($F$2:$F4904,$C$2:$C4904,$C4905,$B$2:$B4904,$B4905,$A$2:$A4904,$A4905))&lt;0,0,IF(_xlfn.MAXIFS($F$2:$F4904,$C$2:$C4904,$C4905,$B$2:$B4904,$B4905,$A$2:$A4904,$A4905)=0,"",$E4905-_xlfn.MAXIFS($F$2:$F4904,$C$2:$C4904,$C4905,$B$2:$B4904,$B4905,$A$2:$A4904,$A4905)))&gt;0.25,"",IF(IF(_xlfn.MAXIFS($F$2:$F4904,$C$2:$C4904,$C4905,$B$2:$B4904,$B4905,$A$2:$A4904,$A4905)=0,"",$E4905-_xlfn.MAXIFS($F$2:$F4904,$C$2:$C4904,$C4905,$B$2:$B4904,$B4905,$A$2:$A4904,$A4905))&lt;0,0,IF(_xlfn.MAXIFS($F$2:$F4904,$C$2:$C4904,$C4905,$B$2:$B4904,$B4905,$A$2:$A4904,$A4905)=0,"",$E4905-_xlfn.MAXIFS($F$2:$F4904,$C$2:$C4904,$C4905,$B$2:$B4904,$B4905,$A$2:$A4904,$A4905))))</f>
        <v/>
      </c>
      <c r="K4905" s="6" t="str">
        <f t="shared" si="229"/>
        <v/>
      </c>
      <c r="L4905" s="6" t="str">
        <f t="shared" si="230"/>
        <v/>
      </c>
      <c r="M4905" s="6" t="str">
        <f t="shared" si="228"/>
        <v/>
      </c>
    </row>
    <row r="4906" spans="1:13" x14ac:dyDescent="0.25">
      <c r="A4906"/>
      <c r="B4906" s="1"/>
      <c r="C4906"/>
      <c r="D4906"/>
      <c r="E4906" s="76"/>
      <c r="F4906" s="76"/>
      <c r="G4906" s="2"/>
      <c r="H4906" s="77"/>
      <c r="J4906" s="79" t="str">
        <f>IF(IF(IF(_xlfn.MAXIFS($F$2:$F4905,$C$2:$C4905,$C4906,$B$2:$B4905,$B4906,$A$2:$A4905,$A4906)=0,"",$E4906-_xlfn.MAXIFS($F$2:$F4905,$C$2:$C4905,$C4906,$B$2:$B4905,$B4906,$A$2:$A4905,$A4906))&lt;0,0,IF(_xlfn.MAXIFS($F$2:$F4905,$C$2:$C4905,$C4906,$B$2:$B4905,$B4906,$A$2:$A4905,$A4906)=0,"",$E4906-_xlfn.MAXIFS($F$2:$F4905,$C$2:$C4905,$C4906,$B$2:$B4905,$B4906,$A$2:$A4905,$A4906)))&gt;0.25,"",IF(IF(_xlfn.MAXIFS($F$2:$F4905,$C$2:$C4905,$C4906,$B$2:$B4905,$B4906,$A$2:$A4905,$A4906)=0,"",$E4906-_xlfn.MAXIFS($F$2:$F4905,$C$2:$C4905,$C4906,$B$2:$B4905,$B4906,$A$2:$A4905,$A4906))&lt;0,0,IF(_xlfn.MAXIFS($F$2:$F4905,$C$2:$C4905,$C4906,$B$2:$B4905,$B4906,$A$2:$A4905,$A4906)=0,"",$E4906-_xlfn.MAXIFS($F$2:$F4905,$C$2:$C4905,$C4906,$B$2:$B4905,$B4906,$A$2:$A4905,$A4906))))</f>
        <v/>
      </c>
      <c r="K4906" s="6" t="str">
        <f t="shared" si="229"/>
        <v/>
      </c>
      <c r="L4906" s="6" t="str">
        <f t="shared" si="230"/>
        <v/>
      </c>
      <c r="M4906" s="6" t="str">
        <f t="shared" si="228"/>
        <v/>
      </c>
    </row>
    <row r="4907" spans="1:13" x14ac:dyDescent="0.25">
      <c r="A4907"/>
      <c r="B4907" s="1"/>
      <c r="C4907"/>
      <c r="D4907"/>
      <c r="E4907" s="76"/>
      <c r="F4907" s="76"/>
      <c r="G4907" s="2"/>
      <c r="H4907" s="77"/>
      <c r="J4907" s="79" t="str">
        <f>IF(IF(IF(_xlfn.MAXIFS($F$2:$F4906,$C$2:$C4906,$C4907,$B$2:$B4906,$B4907,$A$2:$A4906,$A4907)=0,"",$E4907-_xlfn.MAXIFS($F$2:$F4906,$C$2:$C4906,$C4907,$B$2:$B4906,$B4907,$A$2:$A4906,$A4907))&lt;0,0,IF(_xlfn.MAXIFS($F$2:$F4906,$C$2:$C4906,$C4907,$B$2:$B4906,$B4907,$A$2:$A4906,$A4907)=0,"",$E4907-_xlfn.MAXIFS($F$2:$F4906,$C$2:$C4906,$C4907,$B$2:$B4906,$B4907,$A$2:$A4906,$A4907)))&gt;0.25,"",IF(IF(_xlfn.MAXIFS($F$2:$F4906,$C$2:$C4906,$C4907,$B$2:$B4906,$B4907,$A$2:$A4906,$A4907)=0,"",$E4907-_xlfn.MAXIFS($F$2:$F4906,$C$2:$C4906,$C4907,$B$2:$B4906,$B4907,$A$2:$A4906,$A4907))&lt;0,0,IF(_xlfn.MAXIFS($F$2:$F4906,$C$2:$C4906,$C4907,$B$2:$B4906,$B4907,$A$2:$A4906,$A4907)=0,"",$E4907-_xlfn.MAXIFS($F$2:$F4906,$C$2:$C4906,$C4907,$B$2:$B4906,$B4907,$A$2:$A4906,$A4907))))</f>
        <v/>
      </c>
      <c r="K4907" s="6" t="str">
        <f t="shared" si="229"/>
        <v/>
      </c>
      <c r="L4907" s="6" t="str">
        <f t="shared" si="230"/>
        <v/>
      </c>
      <c r="M4907" s="6" t="str">
        <f t="shared" si="228"/>
        <v/>
      </c>
    </row>
    <row r="4908" spans="1:13" x14ac:dyDescent="0.25">
      <c r="A4908"/>
      <c r="B4908" s="1"/>
      <c r="C4908"/>
      <c r="D4908"/>
      <c r="E4908" s="76"/>
      <c r="F4908" s="76"/>
      <c r="G4908" s="2"/>
      <c r="H4908" s="77"/>
      <c r="J4908" s="79" t="str">
        <f>IF(IF(IF(_xlfn.MAXIFS($F$2:$F4907,$C$2:$C4907,$C4908,$B$2:$B4907,$B4908,$A$2:$A4907,$A4908)=0,"",$E4908-_xlfn.MAXIFS($F$2:$F4907,$C$2:$C4907,$C4908,$B$2:$B4907,$B4908,$A$2:$A4907,$A4908))&lt;0,0,IF(_xlfn.MAXIFS($F$2:$F4907,$C$2:$C4907,$C4908,$B$2:$B4907,$B4908,$A$2:$A4907,$A4908)=0,"",$E4908-_xlfn.MAXIFS($F$2:$F4907,$C$2:$C4907,$C4908,$B$2:$B4907,$B4908,$A$2:$A4907,$A4908)))&gt;0.25,"",IF(IF(_xlfn.MAXIFS($F$2:$F4907,$C$2:$C4907,$C4908,$B$2:$B4907,$B4908,$A$2:$A4907,$A4908)=0,"",$E4908-_xlfn.MAXIFS($F$2:$F4907,$C$2:$C4907,$C4908,$B$2:$B4907,$B4908,$A$2:$A4907,$A4908))&lt;0,0,IF(_xlfn.MAXIFS($F$2:$F4907,$C$2:$C4907,$C4908,$B$2:$B4907,$B4908,$A$2:$A4907,$A4908)=0,"",$E4908-_xlfn.MAXIFS($F$2:$F4907,$C$2:$C4907,$C4908,$B$2:$B4907,$B4908,$A$2:$A4907,$A4908))))</f>
        <v/>
      </c>
      <c r="K4908" s="6" t="str">
        <f t="shared" si="229"/>
        <v/>
      </c>
      <c r="L4908" s="6" t="str">
        <f t="shared" si="230"/>
        <v/>
      </c>
      <c r="M4908" s="6" t="str">
        <f t="shared" si="228"/>
        <v/>
      </c>
    </row>
    <row r="4909" spans="1:13" x14ac:dyDescent="0.25">
      <c r="A4909"/>
      <c r="B4909" s="1"/>
      <c r="C4909"/>
      <c r="D4909"/>
      <c r="E4909" s="76"/>
      <c r="F4909" s="76"/>
      <c r="G4909" s="2"/>
      <c r="H4909" s="77"/>
      <c r="J4909" s="79" t="str">
        <f>IF(IF(IF(_xlfn.MAXIFS($F$2:$F4908,$C$2:$C4908,$C4909,$B$2:$B4908,$B4909,$A$2:$A4908,$A4909)=0,"",$E4909-_xlfn.MAXIFS($F$2:$F4908,$C$2:$C4908,$C4909,$B$2:$B4908,$B4909,$A$2:$A4908,$A4909))&lt;0,0,IF(_xlfn.MAXIFS($F$2:$F4908,$C$2:$C4908,$C4909,$B$2:$B4908,$B4909,$A$2:$A4908,$A4909)=0,"",$E4909-_xlfn.MAXIFS($F$2:$F4908,$C$2:$C4908,$C4909,$B$2:$B4908,$B4909,$A$2:$A4908,$A4909)))&gt;0.25,"",IF(IF(_xlfn.MAXIFS($F$2:$F4908,$C$2:$C4908,$C4909,$B$2:$B4908,$B4909,$A$2:$A4908,$A4909)=0,"",$E4909-_xlfn.MAXIFS($F$2:$F4908,$C$2:$C4908,$C4909,$B$2:$B4908,$B4909,$A$2:$A4908,$A4909))&lt;0,0,IF(_xlfn.MAXIFS($F$2:$F4908,$C$2:$C4908,$C4909,$B$2:$B4908,$B4909,$A$2:$A4908,$A4909)=0,"",$E4909-_xlfn.MAXIFS($F$2:$F4908,$C$2:$C4908,$C4909,$B$2:$B4908,$B4909,$A$2:$A4908,$A4909))))</f>
        <v/>
      </c>
      <c r="K4909" s="6" t="str">
        <f t="shared" si="229"/>
        <v/>
      </c>
      <c r="L4909" s="6" t="str">
        <f t="shared" si="230"/>
        <v/>
      </c>
      <c r="M4909" s="6" t="str">
        <f t="shared" si="228"/>
        <v/>
      </c>
    </row>
    <row r="4910" spans="1:13" x14ac:dyDescent="0.25">
      <c r="A4910"/>
      <c r="B4910" s="1"/>
      <c r="C4910"/>
      <c r="D4910"/>
      <c r="E4910" s="76"/>
      <c r="F4910" s="76"/>
      <c r="G4910" s="2"/>
      <c r="H4910" s="77"/>
      <c r="J4910" s="79" t="str">
        <f>IF(IF(IF(_xlfn.MAXIFS($F$2:$F4909,$C$2:$C4909,$C4910,$B$2:$B4909,$B4910,$A$2:$A4909,$A4910)=0,"",$E4910-_xlfn.MAXIFS($F$2:$F4909,$C$2:$C4909,$C4910,$B$2:$B4909,$B4910,$A$2:$A4909,$A4910))&lt;0,0,IF(_xlfn.MAXIFS($F$2:$F4909,$C$2:$C4909,$C4910,$B$2:$B4909,$B4910,$A$2:$A4909,$A4910)=0,"",$E4910-_xlfn.MAXIFS($F$2:$F4909,$C$2:$C4909,$C4910,$B$2:$B4909,$B4910,$A$2:$A4909,$A4910)))&gt;0.25,"",IF(IF(_xlfn.MAXIFS($F$2:$F4909,$C$2:$C4909,$C4910,$B$2:$B4909,$B4910,$A$2:$A4909,$A4910)=0,"",$E4910-_xlfn.MAXIFS($F$2:$F4909,$C$2:$C4909,$C4910,$B$2:$B4909,$B4910,$A$2:$A4909,$A4910))&lt;0,0,IF(_xlfn.MAXIFS($F$2:$F4909,$C$2:$C4909,$C4910,$B$2:$B4909,$B4910,$A$2:$A4909,$A4910)=0,"",$E4910-_xlfn.MAXIFS($F$2:$F4909,$C$2:$C4909,$C4910,$B$2:$B4909,$B4910,$A$2:$A4909,$A4910))))</f>
        <v/>
      </c>
      <c r="K4910" s="6" t="str">
        <f t="shared" si="229"/>
        <v/>
      </c>
      <c r="L4910" s="6" t="str">
        <f t="shared" si="230"/>
        <v/>
      </c>
      <c r="M4910" s="6" t="str">
        <f t="shared" si="228"/>
        <v/>
      </c>
    </row>
    <row r="4911" spans="1:13" x14ac:dyDescent="0.25">
      <c r="A4911"/>
      <c r="B4911" s="1"/>
      <c r="C4911"/>
      <c r="D4911"/>
      <c r="E4911" s="76"/>
      <c r="F4911" s="76"/>
      <c r="G4911" s="2"/>
      <c r="H4911" s="77"/>
      <c r="J4911" s="79" t="str">
        <f>IF(IF(IF(_xlfn.MAXIFS($F$2:$F4910,$C$2:$C4910,$C4911,$B$2:$B4910,$B4911,$A$2:$A4910,$A4911)=0,"",$E4911-_xlfn.MAXIFS($F$2:$F4910,$C$2:$C4910,$C4911,$B$2:$B4910,$B4911,$A$2:$A4910,$A4911))&lt;0,0,IF(_xlfn.MAXIFS($F$2:$F4910,$C$2:$C4910,$C4911,$B$2:$B4910,$B4911,$A$2:$A4910,$A4911)=0,"",$E4911-_xlfn.MAXIFS($F$2:$F4910,$C$2:$C4910,$C4911,$B$2:$B4910,$B4911,$A$2:$A4910,$A4911)))&gt;0.25,"",IF(IF(_xlfn.MAXIFS($F$2:$F4910,$C$2:$C4910,$C4911,$B$2:$B4910,$B4911,$A$2:$A4910,$A4911)=0,"",$E4911-_xlfn.MAXIFS($F$2:$F4910,$C$2:$C4910,$C4911,$B$2:$B4910,$B4911,$A$2:$A4910,$A4911))&lt;0,0,IF(_xlfn.MAXIFS($F$2:$F4910,$C$2:$C4910,$C4911,$B$2:$B4910,$B4911,$A$2:$A4910,$A4911)=0,"",$E4911-_xlfn.MAXIFS($F$2:$F4910,$C$2:$C4910,$C4911,$B$2:$B4910,$B4911,$A$2:$A4910,$A4911))))</f>
        <v/>
      </c>
      <c r="K4911" s="6" t="str">
        <f t="shared" si="229"/>
        <v/>
      </c>
      <c r="L4911" s="6" t="str">
        <f t="shared" si="230"/>
        <v/>
      </c>
      <c r="M4911" s="6" t="str">
        <f t="shared" si="228"/>
        <v/>
      </c>
    </row>
    <row r="4912" spans="1:13" x14ac:dyDescent="0.25">
      <c r="A4912"/>
      <c r="B4912" s="1"/>
      <c r="C4912"/>
      <c r="D4912"/>
      <c r="E4912" s="76"/>
      <c r="F4912" s="76"/>
      <c r="G4912" s="2"/>
      <c r="H4912" s="77"/>
      <c r="J4912" s="79" t="str">
        <f>IF(IF(IF(_xlfn.MAXIFS($F$2:$F4911,$C$2:$C4911,$C4912,$B$2:$B4911,$B4912,$A$2:$A4911,$A4912)=0,"",$E4912-_xlfn.MAXIFS($F$2:$F4911,$C$2:$C4911,$C4912,$B$2:$B4911,$B4912,$A$2:$A4911,$A4912))&lt;0,0,IF(_xlfn.MAXIFS($F$2:$F4911,$C$2:$C4911,$C4912,$B$2:$B4911,$B4912,$A$2:$A4911,$A4912)=0,"",$E4912-_xlfn.MAXIFS($F$2:$F4911,$C$2:$C4911,$C4912,$B$2:$B4911,$B4912,$A$2:$A4911,$A4912)))&gt;0.25,"",IF(IF(_xlfn.MAXIFS($F$2:$F4911,$C$2:$C4911,$C4912,$B$2:$B4911,$B4912,$A$2:$A4911,$A4912)=0,"",$E4912-_xlfn.MAXIFS($F$2:$F4911,$C$2:$C4911,$C4912,$B$2:$B4911,$B4912,$A$2:$A4911,$A4912))&lt;0,0,IF(_xlfn.MAXIFS($F$2:$F4911,$C$2:$C4911,$C4912,$B$2:$B4911,$B4912,$A$2:$A4911,$A4912)=0,"",$E4912-_xlfn.MAXIFS($F$2:$F4911,$C$2:$C4911,$C4912,$B$2:$B4911,$B4912,$A$2:$A4911,$A4912))))</f>
        <v/>
      </c>
      <c r="K4912" s="6" t="str">
        <f t="shared" si="229"/>
        <v/>
      </c>
      <c r="L4912" s="6" t="str">
        <f t="shared" si="230"/>
        <v/>
      </c>
      <c r="M4912" s="6" t="str">
        <f t="shared" si="228"/>
        <v/>
      </c>
    </row>
    <row r="4913" spans="1:13" x14ac:dyDescent="0.25">
      <c r="A4913"/>
      <c r="B4913" s="1"/>
      <c r="C4913"/>
      <c r="D4913"/>
      <c r="E4913" s="76"/>
      <c r="F4913" s="76"/>
      <c r="G4913" s="2"/>
      <c r="H4913" s="77"/>
      <c r="J4913" s="79" t="str">
        <f>IF(IF(IF(_xlfn.MAXIFS($F$2:$F4912,$C$2:$C4912,$C4913,$B$2:$B4912,$B4913,$A$2:$A4912,$A4913)=0,"",$E4913-_xlfn.MAXIFS($F$2:$F4912,$C$2:$C4912,$C4913,$B$2:$B4912,$B4913,$A$2:$A4912,$A4913))&lt;0,0,IF(_xlfn.MAXIFS($F$2:$F4912,$C$2:$C4912,$C4913,$B$2:$B4912,$B4913,$A$2:$A4912,$A4913)=0,"",$E4913-_xlfn.MAXIFS($F$2:$F4912,$C$2:$C4912,$C4913,$B$2:$B4912,$B4913,$A$2:$A4912,$A4913)))&gt;0.25,"",IF(IF(_xlfn.MAXIFS($F$2:$F4912,$C$2:$C4912,$C4913,$B$2:$B4912,$B4913,$A$2:$A4912,$A4913)=0,"",$E4913-_xlfn.MAXIFS($F$2:$F4912,$C$2:$C4912,$C4913,$B$2:$B4912,$B4913,$A$2:$A4912,$A4913))&lt;0,0,IF(_xlfn.MAXIFS($F$2:$F4912,$C$2:$C4912,$C4913,$B$2:$B4912,$B4913,$A$2:$A4912,$A4913)=0,"",$E4913-_xlfn.MAXIFS($F$2:$F4912,$C$2:$C4912,$C4913,$B$2:$B4912,$B4913,$A$2:$A4912,$A4913))))</f>
        <v/>
      </c>
      <c r="K4913" s="6" t="str">
        <f t="shared" si="229"/>
        <v/>
      </c>
      <c r="L4913" s="6" t="str">
        <f t="shared" si="230"/>
        <v/>
      </c>
      <c r="M4913" s="6" t="str">
        <f t="shared" si="228"/>
        <v/>
      </c>
    </row>
    <row r="4914" spans="1:13" x14ac:dyDescent="0.25">
      <c r="A4914"/>
      <c r="B4914" s="1"/>
      <c r="C4914"/>
      <c r="D4914"/>
      <c r="E4914" s="76"/>
      <c r="F4914" s="76"/>
      <c r="G4914" s="2"/>
      <c r="H4914" s="77"/>
      <c r="J4914" s="79" t="str">
        <f>IF(IF(IF(_xlfn.MAXIFS($F$2:$F4913,$C$2:$C4913,$C4914,$B$2:$B4913,$B4914,$A$2:$A4913,$A4914)=0,"",$E4914-_xlfn.MAXIFS($F$2:$F4913,$C$2:$C4913,$C4914,$B$2:$B4913,$B4914,$A$2:$A4913,$A4914))&lt;0,0,IF(_xlfn.MAXIFS($F$2:$F4913,$C$2:$C4913,$C4914,$B$2:$B4913,$B4914,$A$2:$A4913,$A4914)=0,"",$E4914-_xlfn.MAXIFS($F$2:$F4913,$C$2:$C4913,$C4914,$B$2:$B4913,$B4914,$A$2:$A4913,$A4914)))&gt;0.25,"",IF(IF(_xlfn.MAXIFS($F$2:$F4913,$C$2:$C4913,$C4914,$B$2:$B4913,$B4914,$A$2:$A4913,$A4914)=0,"",$E4914-_xlfn.MAXIFS($F$2:$F4913,$C$2:$C4913,$C4914,$B$2:$B4913,$B4914,$A$2:$A4913,$A4914))&lt;0,0,IF(_xlfn.MAXIFS($F$2:$F4913,$C$2:$C4913,$C4914,$B$2:$B4913,$B4914,$A$2:$A4913,$A4914)=0,"",$E4914-_xlfn.MAXIFS($F$2:$F4913,$C$2:$C4913,$C4914,$B$2:$B4913,$B4914,$A$2:$A4913,$A4914))))</f>
        <v/>
      </c>
      <c r="K4914" s="6" t="str">
        <f t="shared" si="229"/>
        <v/>
      </c>
      <c r="L4914" s="6" t="str">
        <f t="shared" si="230"/>
        <v/>
      </c>
      <c r="M4914" s="6" t="str">
        <f t="shared" si="228"/>
        <v/>
      </c>
    </row>
    <row r="4915" spans="1:13" x14ac:dyDescent="0.25">
      <c r="A4915"/>
      <c r="B4915" s="1"/>
      <c r="C4915"/>
      <c r="D4915"/>
      <c r="E4915" s="76"/>
      <c r="F4915" s="76"/>
      <c r="G4915" s="2"/>
      <c r="H4915" s="77"/>
      <c r="J4915" s="79" t="str">
        <f>IF(IF(IF(_xlfn.MAXIFS($F$2:$F4914,$C$2:$C4914,$C4915,$B$2:$B4914,$B4915,$A$2:$A4914,$A4915)=0,"",$E4915-_xlfn.MAXIFS($F$2:$F4914,$C$2:$C4914,$C4915,$B$2:$B4914,$B4915,$A$2:$A4914,$A4915))&lt;0,0,IF(_xlfn.MAXIFS($F$2:$F4914,$C$2:$C4914,$C4915,$B$2:$B4914,$B4915,$A$2:$A4914,$A4915)=0,"",$E4915-_xlfn.MAXIFS($F$2:$F4914,$C$2:$C4914,$C4915,$B$2:$B4914,$B4915,$A$2:$A4914,$A4915)))&gt;0.25,"",IF(IF(_xlfn.MAXIFS($F$2:$F4914,$C$2:$C4914,$C4915,$B$2:$B4914,$B4915,$A$2:$A4914,$A4915)=0,"",$E4915-_xlfn.MAXIFS($F$2:$F4914,$C$2:$C4914,$C4915,$B$2:$B4914,$B4915,$A$2:$A4914,$A4915))&lt;0,0,IF(_xlfn.MAXIFS($F$2:$F4914,$C$2:$C4914,$C4915,$B$2:$B4914,$B4915,$A$2:$A4914,$A4915)=0,"",$E4915-_xlfn.MAXIFS($F$2:$F4914,$C$2:$C4914,$C4915,$B$2:$B4914,$B4915,$A$2:$A4914,$A4915))))</f>
        <v/>
      </c>
      <c r="K4915" s="6" t="str">
        <f t="shared" si="229"/>
        <v/>
      </c>
      <c r="L4915" s="6" t="str">
        <f t="shared" si="230"/>
        <v/>
      </c>
      <c r="M4915" s="6" t="str">
        <f t="shared" si="228"/>
        <v/>
      </c>
    </row>
    <row r="4916" spans="1:13" x14ac:dyDescent="0.25">
      <c r="A4916"/>
      <c r="B4916" s="1"/>
      <c r="C4916"/>
      <c r="D4916"/>
      <c r="E4916" s="76"/>
      <c r="F4916" s="76"/>
      <c r="G4916" s="2"/>
      <c r="H4916" s="77"/>
      <c r="J4916" s="79" t="str">
        <f>IF(IF(IF(_xlfn.MAXIFS($F$2:$F4915,$C$2:$C4915,$C4916,$B$2:$B4915,$B4916,$A$2:$A4915,$A4916)=0,"",$E4916-_xlfn.MAXIFS($F$2:$F4915,$C$2:$C4915,$C4916,$B$2:$B4915,$B4916,$A$2:$A4915,$A4916))&lt;0,0,IF(_xlfn.MAXIFS($F$2:$F4915,$C$2:$C4915,$C4916,$B$2:$B4915,$B4916,$A$2:$A4915,$A4916)=0,"",$E4916-_xlfn.MAXIFS($F$2:$F4915,$C$2:$C4915,$C4916,$B$2:$B4915,$B4916,$A$2:$A4915,$A4916)))&gt;0.25,"",IF(IF(_xlfn.MAXIFS($F$2:$F4915,$C$2:$C4915,$C4916,$B$2:$B4915,$B4916,$A$2:$A4915,$A4916)=0,"",$E4916-_xlfn.MAXIFS($F$2:$F4915,$C$2:$C4915,$C4916,$B$2:$B4915,$B4916,$A$2:$A4915,$A4916))&lt;0,0,IF(_xlfn.MAXIFS($F$2:$F4915,$C$2:$C4915,$C4916,$B$2:$B4915,$B4916,$A$2:$A4915,$A4916)=0,"",$E4916-_xlfn.MAXIFS($F$2:$F4915,$C$2:$C4915,$C4916,$B$2:$B4915,$B4916,$A$2:$A4915,$A4916))))</f>
        <v/>
      </c>
      <c r="K4916" s="6" t="str">
        <f t="shared" si="229"/>
        <v/>
      </c>
      <c r="L4916" s="6" t="str">
        <f t="shared" si="230"/>
        <v/>
      </c>
      <c r="M4916" s="6" t="str">
        <f t="shared" si="228"/>
        <v/>
      </c>
    </row>
    <row r="4917" spans="1:13" x14ac:dyDescent="0.25">
      <c r="A4917"/>
      <c r="B4917" s="1"/>
      <c r="C4917"/>
      <c r="D4917"/>
      <c r="E4917" s="76"/>
      <c r="F4917" s="76"/>
      <c r="G4917" s="2"/>
      <c r="H4917" s="77"/>
      <c r="J4917" s="79" t="str">
        <f>IF(IF(IF(_xlfn.MAXIFS($F$2:$F4916,$C$2:$C4916,$C4917,$B$2:$B4916,$B4917,$A$2:$A4916,$A4917)=0,"",$E4917-_xlfn.MAXIFS($F$2:$F4916,$C$2:$C4916,$C4917,$B$2:$B4916,$B4917,$A$2:$A4916,$A4917))&lt;0,0,IF(_xlfn.MAXIFS($F$2:$F4916,$C$2:$C4916,$C4917,$B$2:$B4916,$B4917,$A$2:$A4916,$A4917)=0,"",$E4917-_xlfn.MAXIFS($F$2:$F4916,$C$2:$C4916,$C4917,$B$2:$B4916,$B4917,$A$2:$A4916,$A4917)))&gt;0.25,"",IF(IF(_xlfn.MAXIFS($F$2:$F4916,$C$2:$C4916,$C4917,$B$2:$B4916,$B4917,$A$2:$A4916,$A4917)=0,"",$E4917-_xlfn.MAXIFS($F$2:$F4916,$C$2:$C4916,$C4917,$B$2:$B4916,$B4917,$A$2:$A4916,$A4917))&lt;0,0,IF(_xlfn.MAXIFS($F$2:$F4916,$C$2:$C4916,$C4917,$B$2:$B4916,$B4917,$A$2:$A4916,$A4917)=0,"",$E4917-_xlfn.MAXIFS($F$2:$F4916,$C$2:$C4916,$C4917,$B$2:$B4916,$B4917,$A$2:$A4916,$A4917))))</f>
        <v/>
      </c>
      <c r="K4917" s="6" t="str">
        <f t="shared" si="229"/>
        <v/>
      </c>
      <c r="L4917" s="6" t="str">
        <f t="shared" si="230"/>
        <v/>
      </c>
      <c r="M4917" s="6" t="str">
        <f t="shared" si="228"/>
        <v/>
      </c>
    </row>
    <row r="4918" spans="1:13" x14ac:dyDescent="0.25">
      <c r="A4918"/>
      <c r="B4918" s="1"/>
      <c r="C4918"/>
      <c r="D4918"/>
      <c r="E4918" s="76"/>
      <c r="F4918" s="76"/>
      <c r="G4918" s="2"/>
      <c r="H4918" s="77"/>
      <c r="J4918" s="79" t="str">
        <f>IF(IF(IF(_xlfn.MAXIFS($F$2:$F4917,$C$2:$C4917,$C4918,$B$2:$B4917,$B4918,$A$2:$A4917,$A4918)=0,"",$E4918-_xlfn.MAXIFS($F$2:$F4917,$C$2:$C4917,$C4918,$B$2:$B4917,$B4918,$A$2:$A4917,$A4918))&lt;0,0,IF(_xlfn.MAXIFS($F$2:$F4917,$C$2:$C4917,$C4918,$B$2:$B4917,$B4918,$A$2:$A4917,$A4918)=0,"",$E4918-_xlfn.MAXIFS($F$2:$F4917,$C$2:$C4917,$C4918,$B$2:$B4917,$B4918,$A$2:$A4917,$A4918)))&gt;0.25,"",IF(IF(_xlfn.MAXIFS($F$2:$F4917,$C$2:$C4917,$C4918,$B$2:$B4917,$B4918,$A$2:$A4917,$A4918)=0,"",$E4918-_xlfn.MAXIFS($F$2:$F4917,$C$2:$C4917,$C4918,$B$2:$B4917,$B4918,$A$2:$A4917,$A4918))&lt;0,0,IF(_xlfn.MAXIFS($F$2:$F4917,$C$2:$C4917,$C4918,$B$2:$B4917,$B4918,$A$2:$A4917,$A4918)=0,"",$E4918-_xlfn.MAXIFS($F$2:$F4917,$C$2:$C4917,$C4918,$B$2:$B4917,$B4918,$A$2:$A4917,$A4918))))</f>
        <v/>
      </c>
      <c r="K4918" s="6" t="str">
        <f t="shared" si="229"/>
        <v/>
      </c>
      <c r="L4918" s="6" t="str">
        <f t="shared" si="230"/>
        <v/>
      </c>
      <c r="M4918" s="6" t="str">
        <f t="shared" si="228"/>
        <v/>
      </c>
    </row>
    <row r="4919" spans="1:13" x14ac:dyDescent="0.25">
      <c r="A4919"/>
      <c r="B4919" s="1"/>
      <c r="C4919"/>
      <c r="D4919"/>
      <c r="E4919" s="76"/>
      <c r="F4919" s="76"/>
      <c r="G4919" s="2"/>
      <c r="H4919" s="77"/>
      <c r="J4919" s="79" t="str">
        <f>IF(IF(IF(_xlfn.MAXIFS($F$2:$F4918,$C$2:$C4918,$C4919,$B$2:$B4918,$B4919,$A$2:$A4918,$A4919)=0,"",$E4919-_xlfn.MAXIFS($F$2:$F4918,$C$2:$C4918,$C4919,$B$2:$B4918,$B4919,$A$2:$A4918,$A4919))&lt;0,0,IF(_xlfn.MAXIFS($F$2:$F4918,$C$2:$C4918,$C4919,$B$2:$B4918,$B4919,$A$2:$A4918,$A4919)=0,"",$E4919-_xlfn.MAXIFS($F$2:$F4918,$C$2:$C4918,$C4919,$B$2:$B4918,$B4919,$A$2:$A4918,$A4919)))&gt;0.25,"",IF(IF(_xlfn.MAXIFS($F$2:$F4918,$C$2:$C4918,$C4919,$B$2:$B4918,$B4919,$A$2:$A4918,$A4919)=0,"",$E4919-_xlfn.MAXIFS($F$2:$F4918,$C$2:$C4918,$C4919,$B$2:$B4918,$B4919,$A$2:$A4918,$A4919))&lt;0,0,IF(_xlfn.MAXIFS($F$2:$F4918,$C$2:$C4918,$C4919,$B$2:$B4918,$B4919,$A$2:$A4918,$A4919)=0,"",$E4919-_xlfn.MAXIFS($F$2:$F4918,$C$2:$C4918,$C4919,$B$2:$B4918,$B4919,$A$2:$A4918,$A4919))))</f>
        <v/>
      </c>
      <c r="K4919" s="6" t="str">
        <f t="shared" si="229"/>
        <v/>
      </c>
      <c r="L4919" s="6" t="str">
        <f t="shared" si="230"/>
        <v/>
      </c>
      <c r="M4919" s="6" t="str">
        <f t="shared" si="228"/>
        <v/>
      </c>
    </row>
    <row r="4920" spans="1:13" x14ac:dyDescent="0.25">
      <c r="A4920"/>
      <c r="B4920" s="1"/>
      <c r="C4920"/>
      <c r="D4920"/>
      <c r="E4920" s="76"/>
      <c r="F4920" s="76"/>
      <c r="G4920" s="2"/>
      <c r="H4920" s="77"/>
      <c r="J4920" s="79" t="str">
        <f>IF(IF(IF(_xlfn.MAXIFS($F$2:$F4919,$C$2:$C4919,$C4920,$B$2:$B4919,$B4920,$A$2:$A4919,$A4920)=0,"",$E4920-_xlfn.MAXIFS($F$2:$F4919,$C$2:$C4919,$C4920,$B$2:$B4919,$B4920,$A$2:$A4919,$A4920))&lt;0,0,IF(_xlfn.MAXIFS($F$2:$F4919,$C$2:$C4919,$C4920,$B$2:$B4919,$B4920,$A$2:$A4919,$A4920)=0,"",$E4920-_xlfn.MAXIFS($F$2:$F4919,$C$2:$C4919,$C4920,$B$2:$B4919,$B4920,$A$2:$A4919,$A4920)))&gt;0.25,"",IF(IF(_xlfn.MAXIFS($F$2:$F4919,$C$2:$C4919,$C4920,$B$2:$B4919,$B4920,$A$2:$A4919,$A4920)=0,"",$E4920-_xlfn.MAXIFS($F$2:$F4919,$C$2:$C4919,$C4920,$B$2:$B4919,$B4920,$A$2:$A4919,$A4920))&lt;0,0,IF(_xlfn.MAXIFS($F$2:$F4919,$C$2:$C4919,$C4920,$B$2:$B4919,$B4920,$A$2:$A4919,$A4920)=0,"",$E4920-_xlfn.MAXIFS($F$2:$F4919,$C$2:$C4919,$C4920,$B$2:$B4919,$B4920,$A$2:$A4919,$A4920))))</f>
        <v/>
      </c>
      <c r="K4920" s="6" t="str">
        <f t="shared" si="229"/>
        <v/>
      </c>
      <c r="L4920" s="6" t="str">
        <f t="shared" si="230"/>
        <v/>
      </c>
      <c r="M4920" s="6" t="str">
        <f t="shared" si="228"/>
        <v/>
      </c>
    </row>
    <row r="4921" spans="1:13" x14ac:dyDescent="0.25">
      <c r="A4921"/>
      <c r="B4921" s="1"/>
      <c r="C4921"/>
      <c r="D4921"/>
      <c r="E4921" s="76"/>
      <c r="F4921" s="76"/>
      <c r="G4921" s="2"/>
      <c r="H4921" s="77"/>
      <c r="J4921" s="79" t="str">
        <f>IF(IF(IF(_xlfn.MAXIFS($F$2:$F4920,$C$2:$C4920,$C4921,$B$2:$B4920,$B4921,$A$2:$A4920,$A4921)=0,"",$E4921-_xlfn.MAXIFS($F$2:$F4920,$C$2:$C4920,$C4921,$B$2:$B4920,$B4921,$A$2:$A4920,$A4921))&lt;0,0,IF(_xlfn.MAXIFS($F$2:$F4920,$C$2:$C4920,$C4921,$B$2:$B4920,$B4921,$A$2:$A4920,$A4921)=0,"",$E4921-_xlfn.MAXIFS($F$2:$F4920,$C$2:$C4920,$C4921,$B$2:$B4920,$B4921,$A$2:$A4920,$A4921)))&gt;0.25,"",IF(IF(_xlfn.MAXIFS($F$2:$F4920,$C$2:$C4920,$C4921,$B$2:$B4920,$B4921,$A$2:$A4920,$A4921)=0,"",$E4921-_xlfn.MAXIFS($F$2:$F4920,$C$2:$C4920,$C4921,$B$2:$B4920,$B4921,$A$2:$A4920,$A4921))&lt;0,0,IF(_xlfn.MAXIFS($F$2:$F4920,$C$2:$C4920,$C4921,$B$2:$B4920,$B4921,$A$2:$A4920,$A4921)=0,"",$E4921-_xlfn.MAXIFS($F$2:$F4920,$C$2:$C4920,$C4921,$B$2:$B4920,$B4921,$A$2:$A4920,$A4921))))</f>
        <v/>
      </c>
      <c r="K4921" s="6" t="str">
        <f t="shared" si="229"/>
        <v/>
      </c>
      <c r="L4921" s="6" t="str">
        <f t="shared" si="230"/>
        <v/>
      </c>
      <c r="M4921" s="6" t="str">
        <f t="shared" si="228"/>
        <v/>
      </c>
    </row>
    <row r="4922" spans="1:13" x14ac:dyDescent="0.25">
      <c r="A4922"/>
      <c r="B4922" s="1"/>
      <c r="C4922"/>
      <c r="D4922"/>
      <c r="E4922" s="76"/>
      <c r="F4922" s="76"/>
      <c r="G4922" s="2"/>
      <c r="H4922" s="77"/>
      <c r="J4922" s="79" t="str">
        <f>IF(IF(IF(_xlfn.MAXIFS($F$2:$F4921,$C$2:$C4921,$C4922,$B$2:$B4921,$B4922,$A$2:$A4921,$A4922)=0,"",$E4922-_xlfn.MAXIFS($F$2:$F4921,$C$2:$C4921,$C4922,$B$2:$B4921,$B4922,$A$2:$A4921,$A4922))&lt;0,0,IF(_xlfn.MAXIFS($F$2:$F4921,$C$2:$C4921,$C4922,$B$2:$B4921,$B4922,$A$2:$A4921,$A4922)=0,"",$E4922-_xlfn.MAXIFS($F$2:$F4921,$C$2:$C4921,$C4922,$B$2:$B4921,$B4922,$A$2:$A4921,$A4922)))&gt;0.25,"",IF(IF(_xlfn.MAXIFS($F$2:$F4921,$C$2:$C4921,$C4922,$B$2:$B4921,$B4922,$A$2:$A4921,$A4922)=0,"",$E4922-_xlfn.MAXIFS($F$2:$F4921,$C$2:$C4921,$C4922,$B$2:$B4921,$B4922,$A$2:$A4921,$A4922))&lt;0,0,IF(_xlfn.MAXIFS($F$2:$F4921,$C$2:$C4921,$C4922,$B$2:$B4921,$B4922,$A$2:$A4921,$A4922)=0,"",$E4922-_xlfn.MAXIFS($F$2:$F4921,$C$2:$C4921,$C4922,$B$2:$B4921,$B4922,$A$2:$A4921,$A4922))))</f>
        <v/>
      </c>
      <c r="K4922" s="6" t="str">
        <f t="shared" si="229"/>
        <v/>
      </c>
      <c r="L4922" s="6" t="str">
        <f t="shared" si="230"/>
        <v/>
      </c>
      <c r="M4922" s="6" t="str">
        <f t="shared" si="228"/>
        <v/>
      </c>
    </row>
    <row r="4923" spans="1:13" x14ac:dyDescent="0.25">
      <c r="A4923"/>
      <c r="B4923" s="1"/>
      <c r="C4923"/>
      <c r="D4923"/>
      <c r="E4923" s="76"/>
      <c r="F4923" s="76"/>
      <c r="G4923" s="2"/>
      <c r="H4923" s="77"/>
      <c r="J4923" s="79" t="str">
        <f>IF(IF(IF(_xlfn.MAXIFS($F$2:$F4922,$C$2:$C4922,$C4923,$B$2:$B4922,$B4923,$A$2:$A4922,$A4923)=0,"",$E4923-_xlfn.MAXIFS($F$2:$F4922,$C$2:$C4922,$C4923,$B$2:$B4922,$B4923,$A$2:$A4922,$A4923))&lt;0,0,IF(_xlfn.MAXIFS($F$2:$F4922,$C$2:$C4922,$C4923,$B$2:$B4922,$B4923,$A$2:$A4922,$A4923)=0,"",$E4923-_xlfn.MAXIFS($F$2:$F4922,$C$2:$C4922,$C4923,$B$2:$B4922,$B4923,$A$2:$A4922,$A4923)))&gt;0.25,"",IF(IF(_xlfn.MAXIFS($F$2:$F4922,$C$2:$C4922,$C4923,$B$2:$B4922,$B4923,$A$2:$A4922,$A4923)=0,"",$E4923-_xlfn.MAXIFS($F$2:$F4922,$C$2:$C4922,$C4923,$B$2:$B4922,$B4923,$A$2:$A4922,$A4923))&lt;0,0,IF(_xlfn.MAXIFS($F$2:$F4922,$C$2:$C4922,$C4923,$B$2:$B4922,$B4923,$A$2:$A4922,$A4923)=0,"",$E4923-_xlfn.MAXIFS($F$2:$F4922,$C$2:$C4922,$C4923,$B$2:$B4922,$B4923,$A$2:$A4922,$A4923))))</f>
        <v/>
      </c>
      <c r="K4923" s="6" t="str">
        <f t="shared" si="229"/>
        <v/>
      </c>
      <c r="L4923" s="6" t="str">
        <f t="shared" si="230"/>
        <v/>
      </c>
      <c r="M4923" s="6" t="str">
        <f t="shared" si="228"/>
        <v/>
      </c>
    </row>
    <row r="4924" spans="1:13" x14ac:dyDescent="0.25">
      <c r="A4924"/>
      <c r="B4924" s="1"/>
      <c r="C4924"/>
      <c r="D4924"/>
      <c r="E4924" s="76"/>
      <c r="F4924" s="76"/>
      <c r="G4924" s="2"/>
      <c r="H4924" s="77"/>
      <c r="J4924" s="79" t="str">
        <f>IF(IF(IF(_xlfn.MAXIFS($F$2:$F4923,$C$2:$C4923,$C4924,$B$2:$B4923,$B4924,$A$2:$A4923,$A4924)=0,"",$E4924-_xlfn.MAXIFS($F$2:$F4923,$C$2:$C4923,$C4924,$B$2:$B4923,$B4924,$A$2:$A4923,$A4924))&lt;0,0,IF(_xlfn.MAXIFS($F$2:$F4923,$C$2:$C4923,$C4924,$B$2:$B4923,$B4924,$A$2:$A4923,$A4924)=0,"",$E4924-_xlfn.MAXIFS($F$2:$F4923,$C$2:$C4923,$C4924,$B$2:$B4923,$B4924,$A$2:$A4923,$A4924)))&gt;0.25,"",IF(IF(_xlfn.MAXIFS($F$2:$F4923,$C$2:$C4923,$C4924,$B$2:$B4923,$B4924,$A$2:$A4923,$A4924)=0,"",$E4924-_xlfn.MAXIFS($F$2:$F4923,$C$2:$C4923,$C4924,$B$2:$B4923,$B4924,$A$2:$A4923,$A4924))&lt;0,0,IF(_xlfn.MAXIFS($F$2:$F4923,$C$2:$C4923,$C4924,$B$2:$B4923,$B4924,$A$2:$A4923,$A4924)=0,"",$E4924-_xlfn.MAXIFS($F$2:$F4923,$C$2:$C4923,$C4924,$B$2:$B4923,$B4924,$A$2:$A4923,$A4924))))</f>
        <v/>
      </c>
      <c r="K4924" s="6" t="str">
        <f t="shared" si="229"/>
        <v/>
      </c>
      <c r="L4924" s="6" t="str">
        <f t="shared" si="230"/>
        <v/>
      </c>
      <c r="M4924" s="6" t="str">
        <f t="shared" si="228"/>
        <v/>
      </c>
    </row>
    <row r="4925" spans="1:13" x14ac:dyDescent="0.25">
      <c r="A4925"/>
      <c r="B4925" s="1"/>
      <c r="C4925"/>
      <c r="D4925"/>
      <c r="E4925" s="76"/>
      <c r="F4925" s="76"/>
      <c r="G4925" s="2"/>
      <c r="H4925" s="77"/>
      <c r="J4925" s="79" t="str">
        <f>IF(IF(IF(_xlfn.MAXIFS($F$2:$F4924,$C$2:$C4924,$C4925,$B$2:$B4924,$B4925,$A$2:$A4924,$A4925)=0,"",$E4925-_xlfn.MAXIFS($F$2:$F4924,$C$2:$C4924,$C4925,$B$2:$B4924,$B4925,$A$2:$A4924,$A4925))&lt;0,0,IF(_xlfn.MAXIFS($F$2:$F4924,$C$2:$C4924,$C4925,$B$2:$B4924,$B4925,$A$2:$A4924,$A4925)=0,"",$E4925-_xlfn.MAXIFS($F$2:$F4924,$C$2:$C4924,$C4925,$B$2:$B4924,$B4925,$A$2:$A4924,$A4925)))&gt;0.25,"",IF(IF(_xlfn.MAXIFS($F$2:$F4924,$C$2:$C4924,$C4925,$B$2:$B4924,$B4925,$A$2:$A4924,$A4925)=0,"",$E4925-_xlfn.MAXIFS($F$2:$F4924,$C$2:$C4924,$C4925,$B$2:$B4924,$B4925,$A$2:$A4924,$A4925))&lt;0,0,IF(_xlfn.MAXIFS($F$2:$F4924,$C$2:$C4924,$C4925,$B$2:$B4924,$B4925,$A$2:$A4924,$A4925)=0,"",$E4925-_xlfn.MAXIFS($F$2:$F4924,$C$2:$C4924,$C4925,$B$2:$B4924,$B4925,$A$2:$A4924,$A4925))))</f>
        <v/>
      </c>
      <c r="K4925" s="6" t="str">
        <f t="shared" si="229"/>
        <v/>
      </c>
      <c r="L4925" s="6" t="str">
        <f t="shared" si="230"/>
        <v/>
      </c>
      <c r="M4925" s="6" t="str">
        <f t="shared" si="228"/>
        <v/>
      </c>
    </row>
    <row r="4926" spans="1:13" x14ac:dyDescent="0.25">
      <c r="A4926"/>
      <c r="B4926" s="1"/>
      <c r="C4926"/>
      <c r="D4926"/>
      <c r="E4926" s="76"/>
      <c r="F4926" s="76"/>
      <c r="G4926" s="2"/>
      <c r="H4926" s="77"/>
      <c r="J4926" s="79" t="str">
        <f>IF(IF(IF(_xlfn.MAXIFS($F$2:$F4925,$C$2:$C4925,$C4926,$B$2:$B4925,$B4926,$A$2:$A4925,$A4926)=0,"",$E4926-_xlfn.MAXIFS($F$2:$F4925,$C$2:$C4925,$C4926,$B$2:$B4925,$B4926,$A$2:$A4925,$A4926))&lt;0,0,IF(_xlfn.MAXIFS($F$2:$F4925,$C$2:$C4925,$C4926,$B$2:$B4925,$B4926,$A$2:$A4925,$A4926)=0,"",$E4926-_xlfn.MAXIFS($F$2:$F4925,$C$2:$C4925,$C4926,$B$2:$B4925,$B4926,$A$2:$A4925,$A4926)))&gt;0.25,"",IF(IF(_xlfn.MAXIFS($F$2:$F4925,$C$2:$C4925,$C4926,$B$2:$B4925,$B4926,$A$2:$A4925,$A4926)=0,"",$E4926-_xlfn.MAXIFS($F$2:$F4925,$C$2:$C4925,$C4926,$B$2:$B4925,$B4926,$A$2:$A4925,$A4926))&lt;0,0,IF(_xlfn.MAXIFS($F$2:$F4925,$C$2:$C4925,$C4926,$B$2:$B4925,$B4926,$A$2:$A4925,$A4926)=0,"",$E4926-_xlfn.MAXIFS($F$2:$F4925,$C$2:$C4925,$C4926,$B$2:$B4925,$B4926,$A$2:$A4925,$A4926))))</f>
        <v/>
      </c>
      <c r="K4926" s="6" t="str">
        <f t="shared" si="229"/>
        <v/>
      </c>
      <c r="L4926" s="6" t="str">
        <f t="shared" si="230"/>
        <v/>
      </c>
      <c r="M4926" s="6" t="str">
        <f t="shared" si="228"/>
        <v/>
      </c>
    </row>
    <row r="4927" spans="1:13" x14ac:dyDescent="0.25">
      <c r="A4927"/>
      <c r="B4927" s="1"/>
      <c r="C4927"/>
      <c r="D4927"/>
      <c r="E4927" s="76"/>
      <c r="F4927" s="76"/>
      <c r="G4927" s="2"/>
      <c r="H4927" s="77"/>
      <c r="J4927" s="79" t="str">
        <f>IF(IF(IF(_xlfn.MAXIFS($F$2:$F4926,$C$2:$C4926,$C4927,$B$2:$B4926,$B4927,$A$2:$A4926,$A4927)=0,"",$E4927-_xlfn.MAXIFS($F$2:$F4926,$C$2:$C4926,$C4927,$B$2:$B4926,$B4927,$A$2:$A4926,$A4927))&lt;0,0,IF(_xlfn.MAXIFS($F$2:$F4926,$C$2:$C4926,$C4927,$B$2:$B4926,$B4927,$A$2:$A4926,$A4927)=0,"",$E4927-_xlfn.MAXIFS($F$2:$F4926,$C$2:$C4926,$C4927,$B$2:$B4926,$B4927,$A$2:$A4926,$A4927)))&gt;0.25,"",IF(IF(_xlfn.MAXIFS($F$2:$F4926,$C$2:$C4926,$C4927,$B$2:$B4926,$B4927,$A$2:$A4926,$A4927)=0,"",$E4927-_xlfn.MAXIFS($F$2:$F4926,$C$2:$C4926,$C4927,$B$2:$B4926,$B4927,$A$2:$A4926,$A4927))&lt;0,0,IF(_xlfn.MAXIFS($F$2:$F4926,$C$2:$C4926,$C4927,$B$2:$B4926,$B4927,$A$2:$A4926,$A4927)=0,"",$E4927-_xlfn.MAXIFS($F$2:$F4926,$C$2:$C4926,$C4927,$B$2:$B4926,$B4927,$A$2:$A4926,$A4927))))</f>
        <v/>
      </c>
      <c r="K4927" s="6" t="str">
        <f t="shared" si="229"/>
        <v/>
      </c>
      <c r="L4927" s="6" t="str">
        <f t="shared" si="230"/>
        <v/>
      </c>
      <c r="M4927" s="6" t="str">
        <f t="shared" si="228"/>
        <v/>
      </c>
    </row>
    <row r="4928" spans="1:13" x14ac:dyDescent="0.25">
      <c r="A4928"/>
      <c r="B4928" s="1"/>
      <c r="C4928"/>
      <c r="D4928"/>
      <c r="E4928" s="76"/>
      <c r="F4928" s="76"/>
      <c r="G4928" s="2"/>
      <c r="H4928" s="77"/>
      <c r="J4928" s="79" t="str">
        <f>IF(IF(IF(_xlfn.MAXIFS($F$2:$F4927,$C$2:$C4927,$C4928,$B$2:$B4927,$B4928,$A$2:$A4927,$A4928)=0,"",$E4928-_xlfn.MAXIFS($F$2:$F4927,$C$2:$C4927,$C4928,$B$2:$B4927,$B4928,$A$2:$A4927,$A4928))&lt;0,0,IF(_xlfn.MAXIFS($F$2:$F4927,$C$2:$C4927,$C4928,$B$2:$B4927,$B4928,$A$2:$A4927,$A4928)=0,"",$E4928-_xlfn.MAXIFS($F$2:$F4927,$C$2:$C4927,$C4928,$B$2:$B4927,$B4928,$A$2:$A4927,$A4928)))&gt;0.25,"",IF(IF(_xlfn.MAXIFS($F$2:$F4927,$C$2:$C4927,$C4928,$B$2:$B4927,$B4928,$A$2:$A4927,$A4928)=0,"",$E4928-_xlfn.MAXIFS($F$2:$F4927,$C$2:$C4927,$C4928,$B$2:$B4927,$B4928,$A$2:$A4927,$A4928))&lt;0,0,IF(_xlfn.MAXIFS($F$2:$F4927,$C$2:$C4927,$C4928,$B$2:$B4927,$B4928,$A$2:$A4927,$A4928)=0,"",$E4928-_xlfn.MAXIFS($F$2:$F4927,$C$2:$C4927,$C4928,$B$2:$B4927,$B4928,$A$2:$A4927,$A4928))))</f>
        <v/>
      </c>
      <c r="K4928" s="6" t="str">
        <f t="shared" si="229"/>
        <v/>
      </c>
      <c r="L4928" s="6" t="str">
        <f t="shared" si="230"/>
        <v/>
      </c>
      <c r="M4928" s="6" t="str">
        <f t="shared" si="228"/>
        <v/>
      </c>
    </row>
    <row r="4929" spans="1:13" x14ac:dyDescent="0.25">
      <c r="A4929"/>
      <c r="B4929" s="1"/>
      <c r="C4929"/>
      <c r="D4929"/>
      <c r="E4929" s="76"/>
      <c r="F4929" s="76"/>
      <c r="G4929" s="2"/>
      <c r="H4929" s="77"/>
      <c r="J4929" s="79" t="str">
        <f>IF(IF(IF(_xlfn.MAXIFS($F$2:$F4928,$C$2:$C4928,$C4929,$B$2:$B4928,$B4929,$A$2:$A4928,$A4929)=0,"",$E4929-_xlfn.MAXIFS($F$2:$F4928,$C$2:$C4928,$C4929,$B$2:$B4928,$B4929,$A$2:$A4928,$A4929))&lt;0,0,IF(_xlfn.MAXIFS($F$2:$F4928,$C$2:$C4928,$C4929,$B$2:$B4928,$B4929,$A$2:$A4928,$A4929)=0,"",$E4929-_xlfn.MAXIFS($F$2:$F4928,$C$2:$C4928,$C4929,$B$2:$B4928,$B4929,$A$2:$A4928,$A4929)))&gt;0.25,"",IF(IF(_xlfn.MAXIFS($F$2:$F4928,$C$2:$C4928,$C4929,$B$2:$B4928,$B4929,$A$2:$A4928,$A4929)=0,"",$E4929-_xlfn.MAXIFS($F$2:$F4928,$C$2:$C4928,$C4929,$B$2:$B4928,$B4929,$A$2:$A4928,$A4929))&lt;0,0,IF(_xlfn.MAXIFS($F$2:$F4928,$C$2:$C4928,$C4929,$B$2:$B4928,$B4929,$A$2:$A4928,$A4929)=0,"",$E4929-_xlfn.MAXIFS($F$2:$F4928,$C$2:$C4928,$C4929,$B$2:$B4928,$B4929,$A$2:$A4928,$A4929))))</f>
        <v/>
      </c>
      <c r="K4929" s="6" t="str">
        <f t="shared" si="229"/>
        <v/>
      </c>
      <c r="L4929" s="6" t="str">
        <f t="shared" si="230"/>
        <v/>
      </c>
      <c r="M4929" s="6" t="str">
        <f t="shared" si="228"/>
        <v/>
      </c>
    </row>
    <row r="4930" spans="1:13" x14ac:dyDescent="0.25">
      <c r="A4930"/>
      <c r="B4930" s="1"/>
      <c r="C4930"/>
      <c r="D4930"/>
      <c r="E4930" s="76"/>
      <c r="F4930" s="76"/>
      <c r="G4930" s="2"/>
      <c r="H4930" s="77"/>
      <c r="J4930" s="79" t="str">
        <f>IF(IF(IF(_xlfn.MAXIFS($F$2:$F4929,$C$2:$C4929,$C4930,$B$2:$B4929,$B4930,$A$2:$A4929,$A4930)=0,"",$E4930-_xlfn.MAXIFS($F$2:$F4929,$C$2:$C4929,$C4930,$B$2:$B4929,$B4930,$A$2:$A4929,$A4930))&lt;0,0,IF(_xlfn.MAXIFS($F$2:$F4929,$C$2:$C4929,$C4930,$B$2:$B4929,$B4930,$A$2:$A4929,$A4930)=0,"",$E4930-_xlfn.MAXIFS($F$2:$F4929,$C$2:$C4929,$C4930,$B$2:$B4929,$B4930,$A$2:$A4929,$A4930)))&gt;0.25,"",IF(IF(_xlfn.MAXIFS($F$2:$F4929,$C$2:$C4929,$C4930,$B$2:$B4929,$B4930,$A$2:$A4929,$A4930)=0,"",$E4930-_xlfn.MAXIFS($F$2:$F4929,$C$2:$C4929,$C4930,$B$2:$B4929,$B4930,$A$2:$A4929,$A4930))&lt;0,0,IF(_xlfn.MAXIFS($F$2:$F4929,$C$2:$C4929,$C4930,$B$2:$B4929,$B4930,$A$2:$A4929,$A4930)=0,"",$E4930-_xlfn.MAXIFS($F$2:$F4929,$C$2:$C4929,$C4930,$B$2:$B4929,$B4930,$A$2:$A4929,$A4930))))</f>
        <v/>
      </c>
      <c r="K4930" s="6" t="str">
        <f t="shared" si="229"/>
        <v/>
      </c>
      <c r="L4930" s="6" t="str">
        <f t="shared" si="230"/>
        <v/>
      </c>
      <c r="M4930" s="6" t="str">
        <f t="shared" ref="M4930:M4993" si="231">IF($A4930="","",IF(AND($K4930&gt;=10,$K4930&lt;=13),"Y",IF(AND($K4930=14,$L4930="EARLY"),"Y","N")))</f>
        <v/>
      </c>
    </row>
    <row r="4931" spans="1:13" x14ac:dyDescent="0.25">
      <c r="A4931"/>
      <c r="B4931" s="1"/>
      <c r="C4931"/>
      <c r="D4931"/>
      <c r="E4931" s="76"/>
      <c r="F4931" s="76"/>
      <c r="G4931" s="2"/>
      <c r="H4931" s="77"/>
      <c r="J4931" s="79" t="str">
        <f>IF(IF(IF(_xlfn.MAXIFS($F$2:$F4930,$C$2:$C4930,$C4931,$B$2:$B4930,$B4931,$A$2:$A4930,$A4931)=0,"",$E4931-_xlfn.MAXIFS($F$2:$F4930,$C$2:$C4930,$C4931,$B$2:$B4930,$B4931,$A$2:$A4930,$A4931))&lt;0,0,IF(_xlfn.MAXIFS($F$2:$F4930,$C$2:$C4930,$C4931,$B$2:$B4930,$B4931,$A$2:$A4930,$A4931)=0,"",$E4931-_xlfn.MAXIFS($F$2:$F4930,$C$2:$C4930,$C4931,$B$2:$B4930,$B4931,$A$2:$A4930,$A4931)))&gt;0.25,"",IF(IF(_xlfn.MAXIFS($F$2:$F4930,$C$2:$C4930,$C4931,$B$2:$B4930,$B4931,$A$2:$A4930,$A4931)=0,"",$E4931-_xlfn.MAXIFS($F$2:$F4930,$C$2:$C4930,$C4931,$B$2:$B4930,$B4931,$A$2:$A4930,$A4931))&lt;0,0,IF(_xlfn.MAXIFS($F$2:$F4930,$C$2:$C4930,$C4931,$B$2:$B4930,$B4931,$A$2:$A4930,$A4931)=0,"",$E4931-_xlfn.MAXIFS($F$2:$F4930,$C$2:$C4930,$C4931,$B$2:$B4930,$B4931,$A$2:$A4930,$A4931))))</f>
        <v/>
      </c>
      <c r="K4931" s="6" t="str">
        <f t="shared" ref="K4931:K4994" si="232">IF($J4931="","",IF(HOUR($E4931)&gt;19,19,IF(HOUR($E4931)&lt;5,5,HOUR($E4931))))</f>
        <v/>
      </c>
      <c r="L4931" s="6" t="str">
        <f t="shared" ref="L4931:L4994" si="233">IF($J4931="","",IF(MINUTE($E4931)&lt;30,"EARLY","LATE"))</f>
        <v/>
      </c>
      <c r="M4931" s="6" t="str">
        <f t="shared" si="231"/>
        <v/>
      </c>
    </row>
    <row r="4932" spans="1:13" x14ac:dyDescent="0.25">
      <c r="A4932"/>
      <c r="B4932" s="1"/>
      <c r="C4932"/>
      <c r="D4932"/>
      <c r="E4932" s="76"/>
      <c r="F4932" s="76"/>
      <c r="G4932" s="2"/>
      <c r="H4932" s="77"/>
      <c r="J4932" s="79" t="str">
        <f>IF(IF(IF(_xlfn.MAXIFS($F$2:$F4931,$C$2:$C4931,$C4932,$B$2:$B4931,$B4932,$A$2:$A4931,$A4932)=0,"",$E4932-_xlfn.MAXIFS($F$2:$F4931,$C$2:$C4931,$C4932,$B$2:$B4931,$B4932,$A$2:$A4931,$A4932))&lt;0,0,IF(_xlfn.MAXIFS($F$2:$F4931,$C$2:$C4931,$C4932,$B$2:$B4931,$B4932,$A$2:$A4931,$A4932)=0,"",$E4932-_xlfn.MAXIFS($F$2:$F4931,$C$2:$C4931,$C4932,$B$2:$B4931,$B4932,$A$2:$A4931,$A4932)))&gt;0.25,"",IF(IF(_xlfn.MAXIFS($F$2:$F4931,$C$2:$C4931,$C4932,$B$2:$B4931,$B4932,$A$2:$A4931,$A4932)=0,"",$E4932-_xlfn.MAXIFS($F$2:$F4931,$C$2:$C4931,$C4932,$B$2:$B4931,$B4932,$A$2:$A4931,$A4932))&lt;0,0,IF(_xlfn.MAXIFS($F$2:$F4931,$C$2:$C4931,$C4932,$B$2:$B4931,$B4932,$A$2:$A4931,$A4932)=0,"",$E4932-_xlfn.MAXIFS($F$2:$F4931,$C$2:$C4931,$C4932,$B$2:$B4931,$B4932,$A$2:$A4931,$A4932))))</f>
        <v/>
      </c>
      <c r="K4932" s="6" t="str">
        <f t="shared" si="232"/>
        <v/>
      </c>
      <c r="L4932" s="6" t="str">
        <f t="shared" si="233"/>
        <v/>
      </c>
      <c r="M4932" s="6" t="str">
        <f t="shared" si="231"/>
        <v/>
      </c>
    </row>
    <row r="4933" spans="1:13" x14ac:dyDescent="0.25">
      <c r="A4933"/>
      <c r="B4933" s="1"/>
      <c r="C4933"/>
      <c r="D4933"/>
      <c r="E4933" s="76"/>
      <c r="F4933" s="76"/>
      <c r="G4933" s="2"/>
      <c r="H4933" s="77"/>
      <c r="J4933" s="79" t="str">
        <f>IF(IF(IF(_xlfn.MAXIFS($F$2:$F4932,$C$2:$C4932,$C4933,$B$2:$B4932,$B4933,$A$2:$A4932,$A4933)=0,"",$E4933-_xlfn.MAXIFS($F$2:$F4932,$C$2:$C4932,$C4933,$B$2:$B4932,$B4933,$A$2:$A4932,$A4933))&lt;0,0,IF(_xlfn.MAXIFS($F$2:$F4932,$C$2:$C4932,$C4933,$B$2:$B4932,$B4933,$A$2:$A4932,$A4933)=0,"",$E4933-_xlfn.MAXIFS($F$2:$F4932,$C$2:$C4932,$C4933,$B$2:$B4932,$B4933,$A$2:$A4932,$A4933)))&gt;0.25,"",IF(IF(_xlfn.MAXIFS($F$2:$F4932,$C$2:$C4932,$C4933,$B$2:$B4932,$B4933,$A$2:$A4932,$A4933)=0,"",$E4933-_xlfn.MAXIFS($F$2:$F4932,$C$2:$C4932,$C4933,$B$2:$B4932,$B4933,$A$2:$A4932,$A4933))&lt;0,0,IF(_xlfn.MAXIFS($F$2:$F4932,$C$2:$C4932,$C4933,$B$2:$B4932,$B4933,$A$2:$A4932,$A4933)=0,"",$E4933-_xlfn.MAXIFS($F$2:$F4932,$C$2:$C4932,$C4933,$B$2:$B4932,$B4933,$A$2:$A4932,$A4933))))</f>
        <v/>
      </c>
      <c r="K4933" s="6" t="str">
        <f t="shared" si="232"/>
        <v/>
      </c>
      <c r="L4933" s="6" t="str">
        <f t="shared" si="233"/>
        <v/>
      </c>
      <c r="M4933" s="6" t="str">
        <f t="shared" si="231"/>
        <v/>
      </c>
    </row>
    <row r="4934" spans="1:13" x14ac:dyDescent="0.25">
      <c r="A4934"/>
      <c r="B4934" s="1"/>
      <c r="C4934"/>
      <c r="D4934"/>
      <c r="E4934" s="76"/>
      <c r="F4934" s="76"/>
      <c r="G4934" s="2"/>
      <c r="H4934" s="77"/>
      <c r="J4934" s="79" t="str">
        <f>IF(IF(IF(_xlfn.MAXIFS($F$2:$F4933,$C$2:$C4933,$C4934,$B$2:$B4933,$B4934,$A$2:$A4933,$A4934)=0,"",$E4934-_xlfn.MAXIFS($F$2:$F4933,$C$2:$C4933,$C4934,$B$2:$B4933,$B4934,$A$2:$A4933,$A4934))&lt;0,0,IF(_xlfn.MAXIFS($F$2:$F4933,$C$2:$C4933,$C4934,$B$2:$B4933,$B4934,$A$2:$A4933,$A4934)=0,"",$E4934-_xlfn.MAXIFS($F$2:$F4933,$C$2:$C4933,$C4934,$B$2:$B4933,$B4934,$A$2:$A4933,$A4934)))&gt;0.25,"",IF(IF(_xlfn.MAXIFS($F$2:$F4933,$C$2:$C4933,$C4934,$B$2:$B4933,$B4934,$A$2:$A4933,$A4934)=0,"",$E4934-_xlfn.MAXIFS($F$2:$F4933,$C$2:$C4933,$C4934,$B$2:$B4933,$B4934,$A$2:$A4933,$A4934))&lt;0,0,IF(_xlfn.MAXIFS($F$2:$F4933,$C$2:$C4933,$C4934,$B$2:$B4933,$B4934,$A$2:$A4933,$A4934)=0,"",$E4934-_xlfn.MAXIFS($F$2:$F4933,$C$2:$C4933,$C4934,$B$2:$B4933,$B4934,$A$2:$A4933,$A4934))))</f>
        <v/>
      </c>
      <c r="K4934" s="6" t="str">
        <f t="shared" si="232"/>
        <v/>
      </c>
      <c r="L4934" s="6" t="str">
        <f t="shared" si="233"/>
        <v/>
      </c>
      <c r="M4934" s="6" t="str">
        <f t="shared" si="231"/>
        <v/>
      </c>
    </row>
    <row r="4935" spans="1:13" x14ac:dyDescent="0.25">
      <c r="A4935"/>
      <c r="B4935" s="1"/>
      <c r="C4935"/>
      <c r="D4935"/>
      <c r="E4935" s="76"/>
      <c r="F4935" s="76"/>
      <c r="G4935" s="2"/>
      <c r="H4935" s="77"/>
      <c r="J4935" s="79" t="str">
        <f>IF(IF(IF(_xlfn.MAXIFS($F$2:$F4934,$C$2:$C4934,$C4935,$B$2:$B4934,$B4935,$A$2:$A4934,$A4935)=0,"",$E4935-_xlfn.MAXIFS($F$2:$F4934,$C$2:$C4934,$C4935,$B$2:$B4934,$B4935,$A$2:$A4934,$A4935))&lt;0,0,IF(_xlfn.MAXIFS($F$2:$F4934,$C$2:$C4934,$C4935,$B$2:$B4934,$B4935,$A$2:$A4934,$A4935)=0,"",$E4935-_xlfn.MAXIFS($F$2:$F4934,$C$2:$C4934,$C4935,$B$2:$B4934,$B4935,$A$2:$A4934,$A4935)))&gt;0.25,"",IF(IF(_xlfn.MAXIFS($F$2:$F4934,$C$2:$C4934,$C4935,$B$2:$B4934,$B4935,$A$2:$A4934,$A4935)=0,"",$E4935-_xlfn.MAXIFS($F$2:$F4934,$C$2:$C4934,$C4935,$B$2:$B4934,$B4935,$A$2:$A4934,$A4935))&lt;0,0,IF(_xlfn.MAXIFS($F$2:$F4934,$C$2:$C4934,$C4935,$B$2:$B4934,$B4935,$A$2:$A4934,$A4935)=0,"",$E4935-_xlfn.MAXIFS($F$2:$F4934,$C$2:$C4934,$C4935,$B$2:$B4934,$B4935,$A$2:$A4934,$A4935))))</f>
        <v/>
      </c>
      <c r="K4935" s="6" t="str">
        <f t="shared" si="232"/>
        <v/>
      </c>
      <c r="L4935" s="6" t="str">
        <f t="shared" si="233"/>
        <v/>
      </c>
      <c r="M4935" s="6" t="str">
        <f t="shared" si="231"/>
        <v/>
      </c>
    </row>
    <row r="4936" spans="1:13" x14ac:dyDescent="0.25">
      <c r="A4936"/>
      <c r="B4936" s="1"/>
      <c r="C4936"/>
      <c r="D4936"/>
      <c r="E4936" s="76"/>
      <c r="F4936" s="76"/>
      <c r="G4936" s="2"/>
      <c r="H4936" s="77"/>
      <c r="J4936" s="79" t="str">
        <f>IF(IF(IF(_xlfn.MAXIFS($F$2:$F4935,$C$2:$C4935,$C4936,$B$2:$B4935,$B4936,$A$2:$A4935,$A4936)=0,"",$E4936-_xlfn.MAXIFS($F$2:$F4935,$C$2:$C4935,$C4936,$B$2:$B4935,$B4936,$A$2:$A4935,$A4936))&lt;0,0,IF(_xlfn.MAXIFS($F$2:$F4935,$C$2:$C4935,$C4936,$B$2:$B4935,$B4936,$A$2:$A4935,$A4936)=0,"",$E4936-_xlfn.MAXIFS($F$2:$F4935,$C$2:$C4935,$C4936,$B$2:$B4935,$B4936,$A$2:$A4935,$A4936)))&gt;0.25,"",IF(IF(_xlfn.MAXIFS($F$2:$F4935,$C$2:$C4935,$C4936,$B$2:$B4935,$B4936,$A$2:$A4935,$A4936)=0,"",$E4936-_xlfn.MAXIFS($F$2:$F4935,$C$2:$C4935,$C4936,$B$2:$B4935,$B4936,$A$2:$A4935,$A4936))&lt;0,0,IF(_xlfn.MAXIFS($F$2:$F4935,$C$2:$C4935,$C4936,$B$2:$B4935,$B4936,$A$2:$A4935,$A4936)=0,"",$E4936-_xlfn.MAXIFS($F$2:$F4935,$C$2:$C4935,$C4936,$B$2:$B4935,$B4936,$A$2:$A4935,$A4936))))</f>
        <v/>
      </c>
      <c r="K4936" s="6" t="str">
        <f t="shared" si="232"/>
        <v/>
      </c>
      <c r="L4936" s="6" t="str">
        <f t="shared" si="233"/>
        <v/>
      </c>
      <c r="M4936" s="6" t="str">
        <f t="shared" si="231"/>
        <v/>
      </c>
    </row>
    <row r="4937" spans="1:13" x14ac:dyDescent="0.25">
      <c r="A4937"/>
      <c r="B4937" s="1"/>
      <c r="C4937"/>
      <c r="D4937"/>
      <c r="E4937" s="76"/>
      <c r="F4937" s="76"/>
      <c r="G4937" s="2"/>
      <c r="H4937" s="77"/>
      <c r="J4937" s="79" t="str">
        <f>IF(IF(IF(_xlfn.MAXIFS($F$2:$F4936,$C$2:$C4936,$C4937,$B$2:$B4936,$B4937,$A$2:$A4936,$A4937)=0,"",$E4937-_xlfn.MAXIFS($F$2:$F4936,$C$2:$C4936,$C4937,$B$2:$B4936,$B4937,$A$2:$A4936,$A4937))&lt;0,0,IF(_xlfn.MAXIFS($F$2:$F4936,$C$2:$C4936,$C4937,$B$2:$B4936,$B4937,$A$2:$A4936,$A4937)=0,"",$E4937-_xlfn.MAXIFS($F$2:$F4936,$C$2:$C4936,$C4937,$B$2:$B4936,$B4937,$A$2:$A4936,$A4937)))&gt;0.25,"",IF(IF(_xlfn.MAXIFS($F$2:$F4936,$C$2:$C4936,$C4937,$B$2:$B4936,$B4937,$A$2:$A4936,$A4937)=0,"",$E4937-_xlfn.MAXIFS($F$2:$F4936,$C$2:$C4936,$C4937,$B$2:$B4936,$B4937,$A$2:$A4936,$A4937))&lt;0,0,IF(_xlfn.MAXIFS($F$2:$F4936,$C$2:$C4936,$C4937,$B$2:$B4936,$B4937,$A$2:$A4936,$A4937)=0,"",$E4937-_xlfn.MAXIFS($F$2:$F4936,$C$2:$C4936,$C4937,$B$2:$B4936,$B4937,$A$2:$A4936,$A4937))))</f>
        <v/>
      </c>
      <c r="K4937" s="6" t="str">
        <f t="shared" si="232"/>
        <v/>
      </c>
      <c r="L4937" s="6" t="str">
        <f t="shared" si="233"/>
        <v/>
      </c>
      <c r="M4937" s="6" t="str">
        <f t="shared" si="231"/>
        <v/>
      </c>
    </row>
    <row r="4938" spans="1:13" x14ac:dyDescent="0.25">
      <c r="A4938"/>
      <c r="B4938" s="1"/>
      <c r="C4938"/>
      <c r="D4938"/>
      <c r="E4938" s="76"/>
      <c r="F4938" s="76"/>
      <c r="G4938" s="2"/>
      <c r="H4938" s="77"/>
      <c r="J4938" s="79" t="str">
        <f>IF(IF(IF(_xlfn.MAXIFS($F$2:$F4937,$C$2:$C4937,$C4938,$B$2:$B4937,$B4938,$A$2:$A4937,$A4938)=0,"",$E4938-_xlfn.MAXIFS($F$2:$F4937,$C$2:$C4937,$C4938,$B$2:$B4937,$B4938,$A$2:$A4937,$A4938))&lt;0,0,IF(_xlfn.MAXIFS($F$2:$F4937,$C$2:$C4937,$C4938,$B$2:$B4937,$B4938,$A$2:$A4937,$A4938)=0,"",$E4938-_xlfn.MAXIFS($F$2:$F4937,$C$2:$C4937,$C4938,$B$2:$B4937,$B4938,$A$2:$A4937,$A4938)))&gt;0.25,"",IF(IF(_xlfn.MAXIFS($F$2:$F4937,$C$2:$C4937,$C4938,$B$2:$B4937,$B4938,$A$2:$A4937,$A4938)=0,"",$E4938-_xlfn.MAXIFS($F$2:$F4937,$C$2:$C4937,$C4938,$B$2:$B4937,$B4938,$A$2:$A4937,$A4938))&lt;0,0,IF(_xlfn.MAXIFS($F$2:$F4937,$C$2:$C4937,$C4938,$B$2:$B4937,$B4938,$A$2:$A4937,$A4938)=0,"",$E4938-_xlfn.MAXIFS($F$2:$F4937,$C$2:$C4937,$C4938,$B$2:$B4937,$B4938,$A$2:$A4937,$A4938))))</f>
        <v/>
      </c>
      <c r="K4938" s="6" t="str">
        <f t="shared" si="232"/>
        <v/>
      </c>
      <c r="L4938" s="6" t="str">
        <f t="shared" si="233"/>
        <v/>
      </c>
      <c r="M4938" s="6" t="str">
        <f t="shared" si="231"/>
        <v/>
      </c>
    </row>
    <row r="4939" spans="1:13" x14ac:dyDescent="0.25">
      <c r="A4939"/>
      <c r="B4939" s="1"/>
      <c r="C4939"/>
      <c r="D4939"/>
      <c r="E4939" s="76"/>
      <c r="F4939" s="76"/>
      <c r="G4939" s="2"/>
      <c r="H4939" s="77"/>
      <c r="J4939" s="79" t="str">
        <f>IF(IF(IF(_xlfn.MAXIFS($F$2:$F4938,$C$2:$C4938,$C4939,$B$2:$B4938,$B4939,$A$2:$A4938,$A4939)=0,"",$E4939-_xlfn.MAXIFS($F$2:$F4938,$C$2:$C4938,$C4939,$B$2:$B4938,$B4939,$A$2:$A4938,$A4939))&lt;0,0,IF(_xlfn.MAXIFS($F$2:$F4938,$C$2:$C4938,$C4939,$B$2:$B4938,$B4939,$A$2:$A4938,$A4939)=0,"",$E4939-_xlfn.MAXIFS($F$2:$F4938,$C$2:$C4938,$C4939,$B$2:$B4938,$B4939,$A$2:$A4938,$A4939)))&gt;0.25,"",IF(IF(_xlfn.MAXIFS($F$2:$F4938,$C$2:$C4938,$C4939,$B$2:$B4938,$B4939,$A$2:$A4938,$A4939)=0,"",$E4939-_xlfn.MAXIFS($F$2:$F4938,$C$2:$C4938,$C4939,$B$2:$B4938,$B4939,$A$2:$A4938,$A4939))&lt;0,0,IF(_xlfn.MAXIFS($F$2:$F4938,$C$2:$C4938,$C4939,$B$2:$B4938,$B4939,$A$2:$A4938,$A4939)=0,"",$E4939-_xlfn.MAXIFS($F$2:$F4938,$C$2:$C4938,$C4939,$B$2:$B4938,$B4939,$A$2:$A4938,$A4939))))</f>
        <v/>
      </c>
      <c r="K4939" s="6" t="str">
        <f t="shared" si="232"/>
        <v/>
      </c>
      <c r="L4939" s="6" t="str">
        <f t="shared" si="233"/>
        <v/>
      </c>
      <c r="M4939" s="6" t="str">
        <f t="shared" si="231"/>
        <v/>
      </c>
    </row>
    <row r="4940" spans="1:13" x14ac:dyDescent="0.25">
      <c r="A4940"/>
      <c r="B4940" s="1"/>
      <c r="C4940"/>
      <c r="D4940"/>
      <c r="E4940" s="76"/>
      <c r="F4940" s="76"/>
      <c r="G4940" s="2"/>
      <c r="H4940" s="77"/>
      <c r="J4940" s="79" t="str">
        <f>IF(IF(IF(_xlfn.MAXIFS($F$2:$F4939,$C$2:$C4939,$C4940,$B$2:$B4939,$B4940,$A$2:$A4939,$A4940)=0,"",$E4940-_xlfn.MAXIFS($F$2:$F4939,$C$2:$C4939,$C4940,$B$2:$B4939,$B4940,$A$2:$A4939,$A4940))&lt;0,0,IF(_xlfn.MAXIFS($F$2:$F4939,$C$2:$C4939,$C4940,$B$2:$B4939,$B4940,$A$2:$A4939,$A4940)=0,"",$E4940-_xlfn.MAXIFS($F$2:$F4939,$C$2:$C4939,$C4940,$B$2:$B4939,$B4940,$A$2:$A4939,$A4940)))&gt;0.25,"",IF(IF(_xlfn.MAXIFS($F$2:$F4939,$C$2:$C4939,$C4940,$B$2:$B4939,$B4940,$A$2:$A4939,$A4940)=0,"",$E4940-_xlfn.MAXIFS($F$2:$F4939,$C$2:$C4939,$C4940,$B$2:$B4939,$B4940,$A$2:$A4939,$A4940))&lt;0,0,IF(_xlfn.MAXIFS($F$2:$F4939,$C$2:$C4939,$C4940,$B$2:$B4939,$B4940,$A$2:$A4939,$A4940)=0,"",$E4940-_xlfn.MAXIFS($F$2:$F4939,$C$2:$C4939,$C4940,$B$2:$B4939,$B4940,$A$2:$A4939,$A4940))))</f>
        <v/>
      </c>
      <c r="K4940" s="6" t="str">
        <f t="shared" si="232"/>
        <v/>
      </c>
      <c r="L4940" s="6" t="str">
        <f t="shared" si="233"/>
        <v/>
      </c>
      <c r="M4940" s="6" t="str">
        <f t="shared" si="231"/>
        <v/>
      </c>
    </row>
    <row r="4941" spans="1:13" x14ac:dyDescent="0.25">
      <c r="A4941"/>
      <c r="B4941" s="1"/>
      <c r="C4941"/>
      <c r="D4941"/>
      <c r="E4941" s="76"/>
      <c r="F4941" s="76"/>
      <c r="G4941" s="2"/>
      <c r="H4941" s="77"/>
      <c r="J4941" s="79" t="str">
        <f>IF(IF(IF(_xlfn.MAXIFS($F$2:$F4940,$C$2:$C4940,$C4941,$B$2:$B4940,$B4941,$A$2:$A4940,$A4941)=0,"",$E4941-_xlfn.MAXIFS($F$2:$F4940,$C$2:$C4940,$C4941,$B$2:$B4940,$B4941,$A$2:$A4940,$A4941))&lt;0,0,IF(_xlfn.MAXIFS($F$2:$F4940,$C$2:$C4940,$C4941,$B$2:$B4940,$B4941,$A$2:$A4940,$A4941)=0,"",$E4941-_xlfn.MAXIFS($F$2:$F4940,$C$2:$C4940,$C4941,$B$2:$B4940,$B4941,$A$2:$A4940,$A4941)))&gt;0.25,"",IF(IF(_xlfn.MAXIFS($F$2:$F4940,$C$2:$C4940,$C4941,$B$2:$B4940,$B4941,$A$2:$A4940,$A4941)=0,"",$E4941-_xlfn.MAXIFS($F$2:$F4940,$C$2:$C4940,$C4941,$B$2:$B4940,$B4941,$A$2:$A4940,$A4941))&lt;0,0,IF(_xlfn.MAXIFS($F$2:$F4940,$C$2:$C4940,$C4941,$B$2:$B4940,$B4941,$A$2:$A4940,$A4941)=0,"",$E4941-_xlfn.MAXIFS($F$2:$F4940,$C$2:$C4940,$C4941,$B$2:$B4940,$B4941,$A$2:$A4940,$A4941))))</f>
        <v/>
      </c>
      <c r="K4941" s="6" t="str">
        <f t="shared" si="232"/>
        <v/>
      </c>
      <c r="L4941" s="6" t="str">
        <f t="shared" si="233"/>
        <v/>
      </c>
      <c r="M4941" s="6" t="str">
        <f t="shared" si="231"/>
        <v/>
      </c>
    </row>
    <row r="4942" spans="1:13" x14ac:dyDescent="0.25">
      <c r="A4942"/>
      <c r="B4942" s="1"/>
      <c r="C4942"/>
      <c r="D4942"/>
      <c r="E4942" s="76"/>
      <c r="F4942" s="76"/>
      <c r="G4942" s="2"/>
      <c r="H4942" s="77"/>
      <c r="J4942" s="79" t="str">
        <f>IF(IF(IF(_xlfn.MAXIFS($F$2:$F4941,$C$2:$C4941,$C4942,$B$2:$B4941,$B4942,$A$2:$A4941,$A4942)=0,"",$E4942-_xlfn.MAXIFS($F$2:$F4941,$C$2:$C4941,$C4942,$B$2:$B4941,$B4942,$A$2:$A4941,$A4942))&lt;0,0,IF(_xlfn.MAXIFS($F$2:$F4941,$C$2:$C4941,$C4942,$B$2:$B4941,$B4942,$A$2:$A4941,$A4942)=0,"",$E4942-_xlfn.MAXIFS($F$2:$F4941,$C$2:$C4941,$C4942,$B$2:$B4941,$B4942,$A$2:$A4941,$A4942)))&gt;0.25,"",IF(IF(_xlfn.MAXIFS($F$2:$F4941,$C$2:$C4941,$C4942,$B$2:$B4941,$B4942,$A$2:$A4941,$A4942)=0,"",$E4942-_xlfn.MAXIFS($F$2:$F4941,$C$2:$C4941,$C4942,$B$2:$B4941,$B4942,$A$2:$A4941,$A4942))&lt;0,0,IF(_xlfn.MAXIFS($F$2:$F4941,$C$2:$C4941,$C4942,$B$2:$B4941,$B4942,$A$2:$A4941,$A4942)=0,"",$E4942-_xlfn.MAXIFS($F$2:$F4941,$C$2:$C4941,$C4942,$B$2:$B4941,$B4942,$A$2:$A4941,$A4942))))</f>
        <v/>
      </c>
      <c r="K4942" s="6" t="str">
        <f t="shared" si="232"/>
        <v/>
      </c>
      <c r="L4942" s="6" t="str">
        <f t="shared" si="233"/>
        <v/>
      </c>
      <c r="M4942" s="6" t="str">
        <f t="shared" si="231"/>
        <v/>
      </c>
    </row>
    <row r="4943" spans="1:13" x14ac:dyDescent="0.25">
      <c r="A4943"/>
      <c r="B4943" s="1"/>
      <c r="C4943"/>
      <c r="D4943"/>
      <c r="E4943" s="76"/>
      <c r="F4943" s="76"/>
      <c r="G4943" s="2"/>
      <c r="H4943" s="77"/>
      <c r="J4943" s="79" t="str">
        <f>IF(IF(IF(_xlfn.MAXIFS($F$2:$F4942,$C$2:$C4942,$C4943,$B$2:$B4942,$B4943,$A$2:$A4942,$A4943)=0,"",$E4943-_xlfn.MAXIFS($F$2:$F4942,$C$2:$C4942,$C4943,$B$2:$B4942,$B4943,$A$2:$A4942,$A4943))&lt;0,0,IF(_xlfn.MAXIFS($F$2:$F4942,$C$2:$C4942,$C4943,$B$2:$B4942,$B4943,$A$2:$A4942,$A4943)=0,"",$E4943-_xlfn.MAXIFS($F$2:$F4942,$C$2:$C4942,$C4943,$B$2:$B4942,$B4943,$A$2:$A4942,$A4943)))&gt;0.25,"",IF(IF(_xlfn.MAXIFS($F$2:$F4942,$C$2:$C4942,$C4943,$B$2:$B4942,$B4943,$A$2:$A4942,$A4943)=0,"",$E4943-_xlfn.MAXIFS($F$2:$F4942,$C$2:$C4942,$C4943,$B$2:$B4942,$B4943,$A$2:$A4942,$A4943))&lt;0,0,IF(_xlfn.MAXIFS($F$2:$F4942,$C$2:$C4942,$C4943,$B$2:$B4942,$B4943,$A$2:$A4942,$A4943)=0,"",$E4943-_xlfn.MAXIFS($F$2:$F4942,$C$2:$C4942,$C4943,$B$2:$B4942,$B4943,$A$2:$A4942,$A4943))))</f>
        <v/>
      </c>
      <c r="K4943" s="6" t="str">
        <f t="shared" si="232"/>
        <v/>
      </c>
      <c r="L4943" s="6" t="str">
        <f t="shared" si="233"/>
        <v/>
      </c>
      <c r="M4943" s="6" t="str">
        <f t="shared" si="231"/>
        <v/>
      </c>
    </row>
    <row r="4944" spans="1:13" x14ac:dyDescent="0.25">
      <c r="A4944"/>
      <c r="B4944" s="1"/>
      <c r="C4944"/>
      <c r="D4944"/>
      <c r="E4944" s="76"/>
      <c r="F4944" s="76"/>
      <c r="G4944" s="2"/>
      <c r="H4944" s="77"/>
      <c r="J4944" s="79" t="str">
        <f>IF(IF(IF(_xlfn.MAXIFS($F$2:$F4943,$C$2:$C4943,$C4944,$B$2:$B4943,$B4944,$A$2:$A4943,$A4944)=0,"",$E4944-_xlfn.MAXIFS($F$2:$F4943,$C$2:$C4943,$C4944,$B$2:$B4943,$B4944,$A$2:$A4943,$A4944))&lt;0,0,IF(_xlfn.MAXIFS($F$2:$F4943,$C$2:$C4943,$C4944,$B$2:$B4943,$B4944,$A$2:$A4943,$A4944)=0,"",$E4944-_xlfn.MAXIFS($F$2:$F4943,$C$2:$C4943,$C4944,$B$2:$B4943,$B4944,$A$2:$A4943,$A4944)))&gt;0.25,"",IF(IF(_xlfn.MAXIFS($F$2:$F4943,$C$2:$C4943,$C4944,$B$2:$B4943,$B4944,$A$2:$A4943,$A4944)=0,"",$E4944-_xlfn.MAXIFS($F$2:$F4943,$C$2:$C4943,$C4944,$B$2:$B4943,$B4944,$A$2:$A4943,$A4944))&lt;0,0,IF(_xlfn.MAXIFS($F$2:$F4943,$C$2:$C4943,$C4944,$B$2:$B4943,$B4944,$A$2:$A4943,$A4944)=0,"",$E4944-_xlfn.MAXIFS($F$2:$F4943,$C$2:$C4943,$C4944,$B$2:$B4943,$B4944,$A$2:$A4943,$A4944))))</f>
        <v/>
      </c>
      <c r="K4944" s="6" t="str">
        <f t="shared" si="232"/>
        <v/>
      </c>
      <c r="L4944" s="6" t="str">
        <f t="shared" si="233"/>
        <v/>
      </c>
      <c r="M4944" s="6" t="str">
        <f t="shared" si="231"/>
        <v/>
      </c>
    </row>
    <row r="4945" spans="1:13" x14ac:dyDescent="0.25">
      <c r="A4945"/>
      <c r="B4945" s="1"/>
      <c r="C4945"/>
      <c r="D4945"/>
      <c r="E4945" s="76"/>
      <c r="F4945" s="76"/>
      <c r="G4945" s="2"/>
      <c r="H4945" s="77"/>
      <c r="J4945" s="79" t="str">
        <f>IF(IF(IF(_xlfn.MAXIFS($F$2:$F4944,$C$2:$C4944,$C4945,$B$2:$B4944,$B4945,$A$2:$A4944,$A4945)=0,"",$E4945-_xlfn.MAXIFS($F$2:$F4944,$C$2:$C4944,$C4945,$B$2:$B4944,$B4945,$A$2:$A4944,$A4945))&lt;0,0,IF(_xlfn.MAXIFS($F$2:$F4944,$C$2:$C4944,$C4945,$B$2:$B4944,$B4945,$A$2:$A4944,$A4945)=0,"",$E4945-_xlfn.MAXIFS($F$2:$F4944,$C$2:$C4944,$C4945,$B$2:$B4944,$B4945,$A$2:$A4944,$A4945)))&gt;0.25,"",IF(IF(_xlfn.MAXIFS($F$2:$F4944,$C$2:$C4944,$C4945,$B$2:$B4944,$B4945,$A$2:$A4944,$A4945)=0,"",$E4945-_xlfn.MAXIFS($F$2:$F4944,$C$2:$C4944,$C4945,$B$2:$B4944,$B4945,$A$2:$A4944,$A4945))&lt;0,0,IF(_xlfn.MAXIFS($F$2:$F4944,$C$2:$C4944,$C4945,$B$2:$B4944,$B4945,$A$2:$A4944,$A4945)=0,"",$E4945-_xlfn.MAXIFS($F$2:$F4944,$C$2:$C4944,$C4945,$B$2:$B4944,$B4945,$A$2:$A4944,$A4945))))</f>
        <v/>
      </c>
      <c r="K4945" s="6" t="str">
        <f t="shared" si="232"/>
        <v/>
      </c>
      <c r="L4945" s="6" t="str">
        <f t="shared" si="233"/>
        <v/>
      </c>
      <c r="M4945" s="6" t="str">
        <f t="shared" si="231"/>
        <v/>
      </c>
    </row>
    <row r="4946" spans="1:13" x14ac:dyDescent="0.25">
      <c r="A4946"/>
      <c r="B4946" s="1"/>
      <c r="C4946"/>
      <c r="D4946"/>
      <c r="E4946" s="76"/>
      <c r="F4946" s="76"/>
      <c r="G4946" s="2"/>
      <c r="H4946" s="77"/>
      <c r="J4946" s="79" t="str">
        <f>IF(IF(IF(_xlfn.MAXIFS($F$2:$F4945,$C$2:$C4945,$C4946,$B$2:$B4945,$B4946,$A$2:$A4945,$A4946)=0,"",$E4946-_xlfn.MAXIFS($F$2:$F4945,$C$2:$C4945,$C4946,$B$2:$B4945,$B4946,$A$2:$A4945,$A4946))&lt;0,0,IF(_xlfn.MAXIFS($F$2:$F4945,$C$2:$C4945,$C4946,$B$2:$B4945,$B4946,$A$2:$A4945,$A4946)=0,"",$E4946-_xlfn.MAXIFS($F$2:$F4945,$C$2:$C4945,$C4946,$B$2:$B4945,$B4946,$A$2:$A4945,$A4946)))&gt;0.25,"",IF(IF(_xlfn.MAXIFS($F$2:$F4945,$C$2:$C4945,$C4946,$B$2:$B4945,$B4946,$A$2:$A4945,$A4946)=0,"",$E4946-_xlfn.MAXIFS($F$2:$F4945,$C$2:$C4945,$C4946,$B$2:$B4945,$B4946,$A$2:$A4945,$A4946))&lt;0,0,IF(_xlfn.MAXIFS($F$2:$F4945,$C$2:$C4945,$C4946,$B$2:$B4945,$B4946,$A$2:$A4945,$A4946)=0,"",$E4946-_xlfn.MAXIFS($F$2:$F4945,$C$2:$C4945,$C4946,$B$2:$B4945,$B4946,$A$2:$A4945,$A4946))))</f>
        <v/>
      </c>
      <c r="K4946" s="6" t="str">
        <f t="shared" si="232"/>
        <v/>
      </c>
      <c r="L4946" s="6" t="str">
        <f t="shared" si="233"/>
        <v/>
      </c>
      <c r="M4946" s="6" t="str">
        <f t="shared" si="231"/>
        <v/>
      </c>
    </row>
    <row r="4947" spans="1:13" x14ac:dyDescent="0.25">
      <c r="A4947"/>
      <c r="B4947" s="1"/>
      <c r="C4947"/>
      <c r="D4947"/>
      <c r="E4947" s="76"/>
      <c r="F4947" s="76"/>
      <c r="G4947" s="2"/>
      <c r="H4947" s="77"/>
      <c r="J4947" s="79" t="str">
        <f>IF(IF(IF(_xlfn.MAXIFS($F$2:$F4946,$C$2:$C4946,$C4947,$B$2:$B4946,$B4947,$A$2:$A4946,$A4947)=0,"",$E4947-_xlfn.MAXIFS($F$2:$F4946,$C$2:$C4946,$C4947,$B$2:$B4946,$B4947,$A$2:$A4946,$A4947))&lt;0,0,IF(_xlfn.MAXIFS($F$2:$F4946,$C$2:$C4946,$C4947,$B$2:$B4946,$B4947,$A$2:$A4946,$A4947)=0,"",$E4947-_xlfn.MAXIFS($F$2:$F4946,$C$2:$C4946,$C4947,$B$2:$B4946,$B4947,$A$2:$A4946,$A4947)))&gt;0.25,"",IF(IF(_xlfn.MAXIFS($F$2:$F4946,$C$2:$C4946,$C4947,$B$2:$B4946,$B4947,$A$2:$A4946,$A4947)=0,"",$E4947-_xlfn.MAXIFS($F$2:$F4946,$C$2:$C4946,$C4947,$B$2:$B4946,$B4947,$A$2:$A4946,$A4947))&lt;0,0,IF(_xlfn.MAXIFS($F$2:$F4946,$C$2:$C4946,$C4947,$B$2:$B4946,$B4947,$A$2:$A4946,$A4947)=0,"",$E4947-_xlfn.MAXIFS($F$2:$F4946,$C$2:$C4946,$C4947,$B$2:$B4946,$B4947,$A$2:$A4946,$A4947))))</f>
        <v/>
      </c>
      <c r="K4947" s="6" t="str">
        <f t="shared" si="232"/>
        <v/>
      </c>
      <c r="L4947" s="6" t="str">
        <f t="shared" si="233"/>
        <v/>
      </c>
      <c r="M4947" s="6" t="str">
        <f t="shared" si="231"/>
        <v/>
      </c>
    </row>
    <row r="4948" spans="1:13" x14ac:dyDescent="0.25">
      <c r="A4948"/>
      <c r="B4948" s="1"/>
      <c r="C4948"/>
      <c r="D4948"/>
      <c r="E4948" s="76"/>
      <c r="F4948" s="76"/>
      <c r="G4948" s="2"/>
      <c r="H4948" s="77"/>
      <c r="J4948" s="79" t="str">
        <f>IF(IF(IF(_xlfn.MAXIFS($F$2:$F4947,$C$2:$C4947,$C4948,$B$2:$B4947,$B4948,$A$2:$A4947,$A4948)=0,"",$E4948-_xlfn.MAXIFS($F$2:$F4947,$C$2:$C4947,$C4948,$B$2:$B4947,$B4948,$A$2:$A4947,$A4948))&lt;0,0,IF(_xlfn.MAXIFS($F$2:$F4947,$C$2:$C4947,$C4948,$B$2:$B4947,$B4948,$A$2:$A4947,$A4948)=0,"",$E4948-_xlfn.MAXIFS($F$2:$F4947,$C$2:$C4947,$C4948,$B$2:$B4947,$B4948,$A$2:$A4947,$A4948)))&gt;0.25,"",IF(IF(_xlfn.MAXIFS($F$2:$F4947,$C$2:$C4947,$C4948,$B$2:$B4947,$B4948,$A$2:$A4947,$A4948)=0,"",$E4948-_xlfn.MAXIFS($F$2:$F4947,$C$2:$C4947,$C4948,$B$2:$B4947,$B4948,$A$2:$A4947,$A4948))&lt;0,0,IF(_xlfn.MAXIFS($F$2:$F4947,$C$2:$C4947,$C4948,$B$2:$B4947,$B4948,$A$2:$A4947,$A4948)=0,"",$E4948-_xlfn.MAXIFS($F$2:$F4947,$C$2:$C4947,$C4948,$B$2:$B4947,$B4948,$A$2:$A4947,$A4948))))</f>
        <v/>
      </c>
      <c r="K4948" s="6" t="str">
        <f t="shared" si="232"/>
        <v/>
      </c>
      <c r="L4948" s="6" t="str">
        <f t="shared" si="233"/>
        <v/>
      </c>
      <c r="M4948" s="6" t="str">
        <f t="shared" si="231"/>
        <v/>
      </c>
    </row>
    <row r="4949" spans="1:13" x14ac:dyDescent="0.25">
      <c r="A4949"/>
      <c r="B4949" s="1"/>
      <c r="C4949"/>
      <c r="D4949"/>
      <c r="E4949" s="76"/>
      <c r="F4949" s="76"/>
      <c r="G4949" s="2"/>
      <c r="H4949" s="77"/>
      <c r="J4949" s="79" t="str">
        <f>IF(IF(IF(_xlfn.MAXIFS($F$2:$F4948,$C$2:$C4948,$C4949,$B$2:$B4948,$B4949,$A$2:$A4948,$A4949)=0,"",$E4949-_xlfn.MAXIFS($F$2:$F4948,$C$2:$C4948,$C4949,$B$2:$B4948,$B4949,$A$2:$A4948,$A4949))&lt;0,0,IF(_xlfn.MAXIFS($F$2:$F4948,$C$2:$C4948,$C4949,$B$2:$B4948,$B4949,$A$2:$A4948,$A4949)=0,"",$E4949-_xlfn.MAXIFS($F$2:$F4948,$C$2:$C4948,$C4949,$B$2:$B4948,$B4949,$A$2:$A4948,$A4949)))&gt;0.25,"",IF(IF(_xlfn.MAXIFS($F$2:$F4948,$C$2:$C4948,$C4949,$B$2:$B4948,$B4949,$A$2:$A4948,$A4949)=0,"",$E4949-_xlfn.MAXIFS($F$2:$F4948,$C$2:$C4948,$C4949,$B$2:$B4948,$B4949,$A$2:$A4948,$A4949))&lt;0,0,IF(_xlfn.MAXIFS($F$2:$F4948,$C$2:$C4948,$C4949,$B$2:$B4948,$B4949,$A$2:$A4948,$A4949)=0,"",$E4949-_xlfn.MAXIFS($F$2:$F4948,$C$2:$C4948,$C4949,$B$2:$B4948,$B4949,$A$2:$A4948,$A4949))))</f>
        <v/>
      </c>
      <c r="K4949" s="6" t="str">
        <f t="shared" si="232"/>
        <v/>
      </c>
      <c r="L4949" s="6" t="str">
        <f t="shared" si="233"/>
        <v/>
      </c>
      <c r="M4949" s="6" t="str">
        <f t="shared" si="231"/>
        <v/>
      </c>
    </row>
    <row r="4950" spans="1:13" x14ac:dyDescent="0.25">
      <c r="A4950"/>
      <c r="B4950" s="1"/>
      <c r="C4950"/>
      <c r="D4950"/>
      <c r="E4950" s="76"/>
      <c r="F4950" s="76"/>
      <c r="G4950" s="2"/>
      <c r="H4950" s="77"/>
      <c r="J4950" s="79" t="str">
        <f>IF(IF(IF(_xlfn.MAXIFS($F$2:$F4949,$C$2:$C4949,$C4950,$B$2:$B4949,$B4950,$A$2:$A4949,$A4950)=0,"",$E4950-_xlfn.MAXIFS($F$2:$F4949,$C$2:$C4949,$C4950,$B$2:$B4949,$B4950,$A$2:$A4949,$A4950))&lt;0,0,IF(_xlfn.MAXIFS($F$2:$F4949,$C$2:$C4949,$C4950,$B$2:$B4949,$B4950,$A$2:$A4949,$A4950)=0,"",$E4950-_xlfn.MAXIFS($F$2:$F4949,$C$2:$C4949,$C4950,$B$2:$B4949,$B4950,$A$2:$A4949,$A4950)))&gt;0.25,"",IF(IF(_xlfn.MAXIFS($F$2:$F4949,$C$2:$C4949,$C4950,$B$2:$B4949,$B4950,$A$2:$A4949,$A4950)=0,"",$E4950-_xlfn.MAXIFS($F$2:$F4949,$C$2:$C4949,$C4950,$B$2:$B4949,$B4950,$A$2:$A4949,$A4950))&lt;0,0,IF(_xlfn.MAXIFS($F$2:$F4949,$C$2:$C4949,$C4950,$B$2:$B4949,$B4950,$A$2:$A4949,$A4950)=0,"",$E4950-_xlfn.MAXIFS($F$2:$F4949,$C$2:$C4949,$C4950,$B$2:$B4949,$B4950,$A$2:$A4949,$A4950))))</f>
        <v/>
      </c>
      <c r="K4950" s="6" t="str">
        <f t="shared" si="232"/>
        <v/>
      </c>
      <c r="L4950" s="6" t="str">
        <f t="shared" si="233"/>
        <v/>
      </c>
      <c r="M4950" s="6" t="str">
        <f t="shared" si="231"/>
        <v/>
      </c>
    </row>
    <row r="4951" spans="1:13" x14ac:dyDescent="0.25">
      <c r="A4951"/>
      <c r="B4951" s="1"/>
      <c r="C4951"/>
      <c r="D4951"/>
      <c r="E4951" s="76"/>
      <c r="F4951" s="76"/>
      <c r="G4951" s="2"/>
      <c r="H4951" s="77"/>
      <c r="J4951" s="79" t="str">
        <f>IF(IF(IF(_xlfn.MAXIFS($F$2:$F4950,$C$2:$C4950,$C4951,$B$2:$B4950,$B4951,$A$2:$A4950,$A4951)=0,"",$E4951-_xlfn.MAXIFS($F$2:$F4950,$C$2:$C4950,$C4951,$B$2:$B4950,$B4951,$A$2:$A4950,$A4951))&lt;0,0,IF(_xlfn.MAXIFS($F$2:$F4950,$C$2:$C4950,$C4951,$B$2:$B4950,$B4951,$A$2:$A4950,$A4951)=0,"",$E4951-_xlfn.MAXIFS($F$2:$F4950,$C$2:$C4950,$C4951,$B$2:$B4950,$B4951,$A$2:$A4950,$A4951)))&gt;0.25,"",IF(IF(_xlfn.MAXIFS($F$2:$F4950,$C$2:$C4950,$C4951,$B$2:$B4950,$B4951,$A$2:$A4950,$A4951)=0,"",$E4951-_xlfn.MAXIFS($F$2:$F4950,$C$2:$C4950,$C4951,$B$2:$B4950,$B4951,$A$2:$A4950,$A4951))&lt;0,0,IF(_xlfn.MAXIFS($F$2:$F4950,$C$2:$C4950,$C4951,$B$2:$B4950,$B4951,$A$2:$A4950,$A4951)=0,"",$E4951-_xlfn.MAXIFS($F$2:$F4950,$C$2:$C4950,$C4951,$B$2:$B4950,$B4951,$A$2:$A4950,$A4951))))</f>
        <v/>
      </c>
      <c r="K4951" s="6" t="str">
        <f t="shared" si="232"/>
        <v/>
      </c>
      <c r="L4951" s="6" t="str">
        <f t="shared" si="233"/>
        <v/>
      </c>
      <c r="M4951" s="6" t="str">
        <f t="shared" si="231"/>
        <v/>
      </c>
    </row>
    <row r="4952" spans="1:13" x14ac:dyDescent="0.25">
      <c r="A4952"/>
      <c r="B4952" s="1"/>
      <c r="C4952"/>
      <c r="D4952"/>
      <c r="E4952" s="76"/>
      <c r="F4952" s="76"/>
      <c r="G4952" s="2"/>
      <c r="H4952" s="77"/>
      <c r="J4952" s="79" t="str">
        <f>IF(IF(IF(_xlfn.MAXIFS($F$2:$F4951,$C$2:$C4951,$C4952,$B$2:$B4951,$B4952,$A$2:$A4951,$A4952)=0,"",$E4952-_xlfn.MAXIFS($F$2:$F4951,$C$2:$C4951,$C4952,$B$2:$B4951,$B4952,$A$2:$A4951,$A4952))&lt;0,0,IF(_xlfn.MAXIFS($F$2:$F4951,$C$2:$C4951,$C4952,$B$2:$B4951,$B4952,$A$2:$A4951,$A4952)=0,"",$E4952-_xlfn.MAXIFS($F$2:$F4951,$C$2:$C4951,$C4952,$B$2:$B4951,$B4952,$A$2:$A4951,$A4952)))&gt;0.25,"",IF(IF(_xlfn.MAXIFS($F$2:$F4951,$C$2:$C4951,$C4952,$B$2:$B4951,$B4952,$A$2:$A4951,$A4952)=0,"",$E4952-_xlfn.MAXIFS($F$2:$F4951,$C$2:$C4951,$C4952,$B$2:$B4951,$B4952,$A$2:$A4951,$A4952))&lt;0,0,IF(_xlfn.MAXIFS($F$2:$F4951,$C$2:$C4951,$C4952,$B$2:$B4951,$B4952,$A$2:$A4951,$A4952)=0,"",$E4952-_xlfn.MAXIFS($F$2:$F4951,$C$2:$C4951,$C4952,$B$2:$B4951,$B4952,$A$2:$A4951,$A4952))))</f>
        <v/>
      </c>
      <c r="K4952" s="6" t="str">
        <f t="shared" si="232"/>
        <v/>
      </c>
      <c r="L4952" s="6" t="str">
        <f t="shared" si="233"/>
        <v/>
      </c>
      <c r="M4952" s="6" t="str">
        <f t="shared" si="231"/>
        <v/>
      </c>
    </row>
    <row r="4953" spans="1:13" x14ac:dyDescent="0.25">
      <c r="A4953"/>
      <c r="B4953" s="1"/>
      <c r="C4953"/>
      <c r="D4953"/>
      <c r="E4953" s="76"/>
      <c r="F4953" s="76"/>
      <c r="G4953" s="2"/>
      <c r="H4953" s="77"/>
      <c r="J4953" s="79" t="str">
        <f>IF(IF(IF(_xlfn.MAXIFS($F$2:$F4952,$C$2:$C4952,$C4953,$B$2:$B4952,$B4953,$A$2:$A4952,$A4953)=0,"",$E4953-_xlfn.MAXIFS($F$2:$F4952,$C$2:$C4952,$C4953,$B$2:$B4952,$B4953,$A$2:$A4952,$A4953))&lt;0,0,IF(_xlfn.MAXIFS($F$2:$F4952,$C$2:$C4952,$C4953,$B$2:$B4952,$B4953,$A$2:$A4952,$A4953)=0,"",$E4953-_xlfn.MAXIFS($F$2:$F4952,$C$2:$C4952,$C4953,$B$2:$B4952,$B4953,$A$2:$A4952,$A4953)))&gt;0.25,"",IF(IF(_xlfn.MAXIFS($F$2:$F4952,$C$2:$C4952,$C4953,$B$2:$B4952,$B4953,$A$2:$A4952,$A4953)=0,"",$E4953-_xlfn.MAXIFS($F$2:$F4952,$C$2:$C4952,$C4953,$B$2:$B4952,$B4953,$A$2:$A4952,$A4953))&lt;0,0,IF(_xlfn.MAXIFS($F$2:$F4952,$C$2:$C4952,$C4953,$B$2:$B4952,$B4953,$A$2:$A4952,$A4953)=0,"",$E4953-_xlfn.MAXIFS($F$2:$F4952,$C$2:$C4952,$C4953,$B$2:$B4952,$B4953,$A$2:$A4952,$A4953))))</f>
        <v/>
      </c>
      <c r="K4953" s="6" t="str">
        <f t="shared" si="232"/>
        <v/>
      </c>
      <c r="L4953" s="6" t="str">
        <f t="shared" si="233"/>
        <v/>
      </c>
      <c r="M4953" s="6" t="str">
        <f t="shared" si="231"/>
        <v/>
      </c>
    </row>
    <row r="4954" spans="1:13" x14ac:dyDescent="0.25">
      <c r="A4954"/>
      <c r="B4954" s="1"/>
      <c r="C4954"/>
      <c r="D4954"/>
      <c r="E4954" s="76"/>
      <c r="F4954" s="76"/>
      <c r="G4954" s="2"/>
      <c r="H4954" s="77"/>
      <c r="J4954" s="79" t="str">
        <f>IF(IF(IF(_xlfn.MAXIFS($F$2:$F4953,$C$2:$C4953,$C4954,$B$2:$B4953,$B4954,$A$2:$A4953,$A4954)=0,"",$E4954-_xlfn.MAXIFS($F$2:$F4953,$C$2:$C4953,$C4954,$B$2:$B4953,$B4954,$A$2:$A4953,$A4954))&lt;0,0,IF(_xlfn.MAXIFS($F$2:$F4953,$C$2:$C4953,$C4954,$B$2:$B4953,$B4954,$A$2:$A4953,$A4954)=0,"",$E4954-_xlfn.MAXIFS($F$2:$F4953,$C$2:$C4953,$C4954,$B$2:$B4953,$B4954,$A$2:$A4953,$A4954)))&gt;0.25,"",IF(IF(_xlfn.MAXIFS($F$2:$F4953,$C$2:$C4953,$C4954,$B$2:$B4953,$B4954,$A$2:$A4953,$A4954)=0,"",$E4954-_xlfn.MAXIFS($F$2:$F4953,$C$2:$C4953,$C4954,$B$2:$B4953,$B4954,$A$2:$A4953,$A4954))&lt;0,0,IF(_xlfn.MAXIFS($F$2:$F4953,$C$2:$C4953,$C4954,$B$2:$B4953,$B4954,$A$2:$A4953,$A4954)=0,"",$E4954-_xlfn.MAXIFS($F$2:$F4953,$C$2:$C4953,$C4954,$B$2:$B4953,$B4954,$A$2:$A4953,$A4954))))</f>
        <v/>
      </c>
      <c r="K4954" s="6" t="str">
        <f t="shared" si="232"/>
        <v/>
      </c>
      <c r="L4954" s="6" t="str">
        <f t="shared" si="233"/>
        <v/>
      </c>
      <c r="M4954" s="6" t="str">
        <f t="shared" si="231"/>
        <v/>
      </c>
    </row>
    <row r="4955" spans="1:13" x14ac:dyDescent="0.25">
      <c r="A4955"/>
      <c r="B4955" s="1"/>
      <c r="C4955"/>
      <c r="D4955"/>
      <c r="E4955" s="76"/>
      <c r="F4955" s="76"/>
      <c r="G4955" s="2"/>
      <c r="H4955" s="77"/>
      <c r="J4955" s="79" t="str">
        <f>IF(IF(IF(_xlfn.MAXIFS($F$2:$F4954,$C$2:$C4954,$C4955,$B$2:$B4954,$B4955,$A$2:$A4954,$A4955)=0,"",$E4955-_xlfn.MAXIFS($F$2:$F4954,$C$2:$C4954,$C4955,$B$2:$B4954,$B4955,$A$2:$A4954,$A4955))&lt;0,0,IF(_xlfn.MAXIFS($F$2:$F4954,$C$2:$C4954,$C4955,$B$2:$B4954,$B4955,$A$2:$A4954,$A4955)=0,"",$E4955-_xlfn.MAXIFS($F$2:$F4954,$C$2:$C4954,$C4955,$B$2:$B4954,$B4955,$A$2:$A4954,$A4955)))&gt;0.25,"",IF(IF(_xlfn.MAXIFS($F$2:$F4954,$C$2:$C4954,$C4955,$B$2:$B4954,$B4955,$A$2:$A4954,$A4955)=0,"",$E4955-_xlfn.MAXIFS($F$2:$F4954,$C$2:$C4954,$C4955,$B$2:$B4954,$B4955,$A$2:$A4954,$A4955))&lt;0,0,IF(_xlfn.MAXIFS($F$2:$F4954,$C$2:$C4954,$C4955,$B$2:$B4954,$B4955,$A$2:$A4954,$A4955)=0,"",$E4955-_xlfn.MAXIFS($F$2:$F4954,$C$2:$C4954,$C4955,$B$2:$B4954,$B4955,$A$2:$A4954,$A4955))))</f>
        <v/>
      </c>
      <c r="K4955" s="6" t="str">
        <f t="shared" si="232"/>
        <v/>
      </c>
      <c r="L4955" s="6" t="str">
        <f t="shared" si="233"/>
        <v/>
      </c>
      <c r="M4955" s="6" t="str">
        <f t="shared" si="231"/>
        <v/>
      </c>
    </row>
    <row r="4956" spans="1:13" x14ac:dyDescent="0.25">
      <c r="A4956"/>
      <c r="B4956" s="1"/>
      <c r="C4956"/>
      <c r="D4956"/>
      <c r="E4956" s="76"/>
      <c r="F4956" s="76"/>
      <c r="G4956" s="2"/>
      <c r="H4956" s="77"/>
      <c r="J4956" s="79" t="str">
        <f>IF(IF(IF(_xlfn.MAXIFS($F$2:$F4955,$C$2:$C4955,$C4956,$B$2:$B4955,$B4956,$A$2:$A4955,$A4956)=0,"",$E4956-_xlfn.MAXIFS($F$2:$F4955,$C$2:$C4955,$C4956,$B$2:$B4955,$B4956,$A$2:$A4955,$A4956))&lt;0,0,IF(_xlfn.MAXIFS($F$2:$F4955,$C$2:$C4955,$C4956,$B$2:$B4955,$B4956,$A$2:$A4955,$A4956)=0,"",$E4956-_xlfn.MAXIFS($F$2:$F4955,$C$2:$C4955,$C4956,$B$2:$B4955,$B4956,$A$2:$A4955,$A4956)))&gt;0.25,"",IF(IF(_xlfn.MAXIFS($F$2:$F4955,$C$2:$C4955,$C4956,$B$2:$B4955,$B4956,$A$2:$A4955,$A4956)=0,"",$E4956-_xlfn.MAXIFS($F$2:$F4955,$C$2:$C4955,$C4956,$B$2:$B4955,$B4956,$A$2:$A4955,$A4956))&lt;0,0,IF(_xlfn.MAXIFS($F$2:$F4955,$C$2:$C4955,$C4956,$B$2:$B4955,$B4956,$A$2:$A4955,$A4956)=0,"",$E4956-_xlfn.MAXIFS($F$2:$F4955,$C$2:$C4955,$C4956,$B$2:$B4955,$B4956,$A$2:$A4955,$A4956))))</f>
        <v/>
      </c>
      <c r="K4956" s="6" t="str">
        <f t="shared" si="232"/>
        <v/>
      </c>
      <c r="L4956" s="6" t="str">
        <f t="shared" si="233"/>
        <v/>
      </c>
      <c r="M4956" s="6" t="str">
        <f t="shared" si="231"/>
        <v/>
      </c>
    </row>
    <row r="4957" spans="1:13" x14ac:dyDescent="0.25">
      <c r="A4957"/>
      <c r="B4957" s="1"/>
      <c r="C4957"/>
      <c r="D4957"/>
      <c r="E4957" s="76"/>
      <c r="F4957" s="76"/>
      <c r="G4957" s="2"/>
      <c r="H4957" s="77"/>
      <c r="J4957" s="79" t="str">
        <f>IF(IF(IF(_xlfn.MAXIFS($F$2:$F4956,$C$2:$C4956,$C4957,$B$2:$B4956,$B4957,$A$2:$A4956,$A4957)=0,"",$E4957-_xlfn.MAXIFS($F$2:$F4956,$C$2:$C4956,$C4957,$B$2:$B4956,$B4957,$A$2:$A4956,$A4957))&lt;0,0,IF(_xlfn.MAXIFS($F$2:$F4956,$C$2:$C4956,$C4957,$B$2:$B4956,$B4957,$A$2:$A4956,$A4957)=0,"",$E4957-_xlfn.MAXIFS($F$2:$F4956,$C$2:$C4956,$C4957,$B$2:$B4956,$B4957,$A$2:$A4956,$A4957)))&gt;0.25,"",IF(IF(_xlfn.MAXIFS($F$2:$F4956,$C$2:$C4956,$C4957,$B$2:$B4956,$B4957,$A$2:$A4956,$A4957)=0,"",$E4957-_xlfn.MAXIFS($F$2:$F4956,$C$2:$C4956,$C4957,$B$2:$B4956,$B4957,$A$2:$A4956,$A4957))&lt;0,0,IF(_xlfn.MAXIFS($F$2:$F4956,$C$2:$C4956,$C4957,$B$2:$B4956,$B4957,$A$2:$A4956,$A4957)=0,"",$E4957-_xlfn.MAXIFS($F$2:$F4956,$C$2:$C4956,$C4957,$B$2:$B4956,$B4957,$A$2:$A4956,$A4957))))</f>
        <v/>
      </c>
      <c r="K4957" s="6" t="str">
        <f t="shared" si="232"/>
        <v/>
      </c>
      <c r="L4957" s="6" t="str">
        <f t="shared" si="233"/>
        <v/>
      </c>
      <c r="M4957" s="6" t="str">
        <f t="shared" si="231"/>
        <v/>
      </c>
    </row>
    <row r="4958" spans="1:13" x14ac:dyDescent="0.25">
      <c r="A4958"/>
      <c r="B4958" s="1"/>
      <c r="C4958"/>
      <c r="D4958"/>
      <c r="E4958" s="76"/>
      <c r="F4958" s="76"/>
      <c r="G4958" s="2"/>
      <c r="H4958" s="77"/>
      <c r="J4958" s="79" t="str">
        <f>IF(IF(IF(_xlfn.MAXIFS($F$2:$F4957,$C$2:$C4957,$C4958,$B$2:$B4957,$B4958,$A$2:$A4957,$A4958)=0,"",$E4958-_xlfn.MAXIFS($F$2:$F4957,$C$2:$C4957,$C4958,$B$2:$B4957,$B4958,$A$2:$A4957,$A4958))&lt;0,0,IF(_xlfn.MAXIFS($F$2:$F4957,$C$2:$C4957,$C4958,$B$2:$B4957,$B4958,$A$2:$A4957,$A4958)=0,"",$E4958-_xlfn.MAXIFS($F$2:$F4957,$C$2:$C4957,$C4958,$B$2:$B4957,$B4958,$A$2:$A4957,$A4958)))&gt;0.25,"",IF(IF(_xlfn.MAXIFS($F$2:$F4957,$C$2:$C4957,$C4958,$B$2:$B4957,$B4958,$A$2:$A4957,$A4958)=0,"",$E4958-_xlfn.MAXIFS($F$2:$F4957,$C$2:$C4957,$C4958,$B$2:$B4957,$B4958,$A$2:$A4957,$A4958))&lt;0,0,IF(_xlfn.MAXIFS($F$2:$F4957,$C$2:$C4957,$C4958,$B$2:$B4957,$B4958,$A$2:$A4957,$A4958)=0,"",$E4958-_xlfn.MAXIFS($F$2:$F4957,$C$2:$C4957,$C4958,$B$2:$B4957,$B4958,$A$2:$A4957,$A4958))))</f>
        <v/>
      </c>
      <c r="K4958" s="6" t="str">
        <f t="shared" si="232"/>
        <v/>
      </c>
      <c r="L4958" s="6" t="str">
        <f t="shared" si="233"/>
        <v/>
      </c>
      <c r="M4958" s="6" t="str">
        <f t="shared" si="231"/>
        <v/>
      </c>
    </row>
    <row r="4959" spans="1:13" x14ac:dyDescent="0.25">
      <c r="A4959"/>
      <c r="B4959" s="1"/>
      <c r="C4959"/>
      <c r="D4959"/>
      <c r="E4959" s="76"/>
      <c r="F4959" s="76"/>
      <c r="G4959" s="2"/>
      <c r="H4959" s="77"/>
      <c r="J4959" s="79" t="str">
        <f>IF(IF(IF(_xlfn.MAXIFS($F$2:$F4958,$C$2:$C4958,$C4959,$B$2:$B4958,$B4959,$A$2:$A4958,$A4959)=0,"",$E4959-_xlfn.MAXIFS($F$2:$F4958,$C$2:$C4958,$C4959,$B$2:$B4958,$B4959,$A$2:$A4958,$A4959))&lt;0,0,IF(_xlfn.MAXIFS($F$2:$F4958,$C$2:$C4958,$C4959,$B$2:$B4958,$B4959,$A$2:$A4958,$A4959)=0,"",$E4959-_xlfn.MAXIFS($F$2:$F4958,$C$2:$C4958,$C4959,$B$2:$B4958,$B4959,$A$2:$A4958,$A4959)))&gt;0.25,"",IF(IF(_xlfn.MAXIFS($F$2:$F4958,$C$2:$C4958,$C4959,$B$2:$B4958,$B4959,$A$2:$A4958,$A4959)=0,"",$E4959-_xlfn.MAXIFS($F$2:$F4958,$C$2:$C4958,$C4959,$B$2:$B4958,$B4959,$A$2:$A4958,$A4959))&lt;0,0,IF(_xlfn.MAXIFS($F$2:$F4958,$C$2:$C4958,$C4959,$B$2:$B4958,$B4959,$A$2:$A4958,$A4959)=0,"",$E4959-_xlfn.MAXIFS($F$2:$F4958,$C$2:$C4958,$C4959,$B$2:$B4958,$B4959,$A$2:$A4958,$A4959))))</f>
        <v/>
      </c>
      <c r="K4959" s="6" t="str">
        <f t="shared" si="232"/>
        <v/>
      </c>
      <c r="L4959" s="6" t="str">
        <f t="shared" si="233"/>
        <v/>
      </c>
      <c r="M4959" s="6" t="str">
        <f t="shared" si="231"/>
        <v/>
      </c>
    </row>
    <row r="4960" spans="1:13" x14ac:dyDescent="0.25">
      <c r="A4960"/>
      <c r="B4960" s="1"/>
      <c r="C4960"/>
      <c r="D4960"/>
      <c r="E4960" s="76"/>
      <c r="F4960" s="76"/>
      <c r="G4960" s="2"/>
      <c r="H4960" s="77"/>
      <c r="J4960" s="79" t="str">
        <f>IF(IF(IF(_xlfn.MAXIFS($F$2:$F4959,$C$2:$C4959,$C4960,$B$2:$B4959,$B4960,$A$2:$A4959,$A4960)=0,"",$E4960-_xlfn.MAXIFS($F$2:$F4959,$C$2:$C4959,$C4960,$B$2:$B4959,$B4960,$A$2:$A4959,$A4960))&lt;0,0,IF(_xlfn.MAXIFS($F$2:$F4959,$C$2:$C4959,$C4960,$B$2:$B4959,$B4960,$A$2:$A4959,$A4960)=0,"",$E4960-_xlfn.MAXIFS($F$2:$F4959,$C$2:$C4959,$C4960,$B$2:$B4959,$B4960,$A$2:$A4959,$A4960)))&gt;0.25,"",IF(IF(_xlfn.MAXIFS($F$2:$F4959,$C$2:$C4959,$C4960,$B$2:$B4959,$B4960,$A$2:$A4959,$A4960)=0,"",$E4960-_xlfn.MAXIFS($F$2:$F4959,$C$2:$C4959,$C4960,$B$2:$B4959,$B4960,$A$2:$A4959,$A4960))&lt;0,0,IF(_xlfn.MAXIFS($F$2:$F4959,$C$2:$C4959,$C4960,$B$2:$B4959,$B4960,$A$2:$A4959,$A4960)=0,"",$E4960-_xlfn.MAXIFS($F$2:$F4959,$C$2:$C4959,$C4960,$B$2:$B4959,$B4960,$A$2:$A4959,$A4960))))</f>
        <v/>
      </c>
      <c r="K4960" s="6" t="str">
        <f t="shared" si="232"/>
        <v/>
      </c>
      <c r="L4960" s="6" t="str">
        <f t="shared" si="233"/>
        <v/>
      </c>
      <c r="M4960" s="6" t="str">
        <f t="shared" si="231"/>
        <v/>
      </c>
    </row>
    <row r="4961" spans="1:13" x14ac:dyDescent="0.25">
      <c r="A4961"/>
      <c r="B4961" s="1"/>
      <c r="C4961"/>
      <c r="D4961"/>
      <c r="E4961" s="76"/>
      <c r="F4961" s="76"/>
      <c r="G4961" s="2"/>
      <c r="H4961" s="77"/>
      <c r="J4961" s="79" t="str">
        <f>IF(IF(IF(_xlfn.MAXIFS($F$2:$F4960,$C$2:$C4960,$C4961,$B$2:$B4960,$B4961,$A$2:$A4960,$A4961)=0,"",$E4961-_xlfn.MAXIFS($F$2:$F4960,$C$2:$C4960,$C4961,$B$2:$B4960,$B4961,$A$2:$A4960,$A4961))&lt;0,0,IF(_xlfn.MAXIFS($F$2:$F4960,$C$2:$C4960,$C4961,$B$2:$B4960,$B4961,$A$2:$A4960,$A4961)=0,"",$E4961-_xlfn.MAXIFS($F$2:$F4960,$C$2:$C4960,$C4961,$B$2:$B4960,$B4961,$A$2:$A4960,$A4961)))&gt;0.25,"",IF(IF(_xlfn.MAXIFS($F$2:$F4960,$C$2:$C4960,$C4961,$B$2:$B4960,$B4961,$A$2:$A4960,$A4961)=0,"",$E4961-_xlfn.MAXIFS($F$2:$F4960,$C$2:$C4960,$C4961,$B$2:$B4960,$B4961,$A$2:$A4960,$A4961))&lt;0,0,IF(_xlfn.MAXIFS($F$2:$F4960,$C$2:$C4960,$C4961,$B$2:$B4960,$B4961,$A$2:$A4960,$A4961)=0,"",$E4961-_xlfn.MAXIFS($F$2:$F4960,$C$2:$C4960,$C4961,$B$2:$B4960,$B4961,$A$2:$A4960,$A4961))))</f>
        <v/>
      </c>
      <c r="K4961" s="6" t="str">
        <f t="shared" si="232"/>
        <v/>
      </c>
      <c r="L4961" s="6" t="str">
        <f t="shared" si="233"/>
        <v/>
      </c>
      <c r="M4961" s="6" t="str">
        <f t="shared" si="231"/>
        <v/>
      </c>
    </row>
    <row r="4962" spans="1:13" x14ac:dyDescent="0.25">
      <c r="A4962"/>
      <c r="B4962" s="1"/>
      <c r="C4962"/>
      <c r="D4962"/>
      <c r="E4962" s="76"/>
      <c r="F4962" s="76"/>
      <c r="G4962" s="2"/>
      <c r="H4962" s="77"/>
      <c r="J4962" s="79" t="str">
        <f>IF(IF(IF(_xlfn.MAXIFS($F$2:$F4961,$C$2:$C4961,$C4962,$B$2:$B4961,$B4962,$A$2:$A4961,$A4962)=0,"",$E4962-_xlfn.MAXIFS($F$2:$F4961,$C$2:$C4961,$C4962,$B$2:$B4961,$B4962,$A$2:$A4961,$A4962))&lt;0,0,IF(_xlfn.MAXIFS($F$2:$F4961,$C$2:$C4961,$C4962,$B$2:$B4961,$B4962,$A$2:$A4961,$A4962)=0,"",$E4962-_xlfn.MAXIFS($F$2:$F4961,$C$2:$C4961,$C4962,$B$2:$B4961,$B4962,$A$2:$A4961,$A4962)))&gt;0.25,"",IF(IF(_xlfn.MAXIFS($F$2:$F4961,$C$2:$C4961,$C4962,$B$2:$B4961,$B4962,$A$2:$A4961,$A4962)=0,"",$E4962-_xlfn.MAXIFS($F$2:$F4961,$C$2:$C4961,$C4962,$B$2:$B4961,$B4962,$A$2:$A4961,$A4962))&lt;0,0,IF(_xlfn.MAXIFS($F$2:$F4961,$C$2:$C4961,$C4962,$B$2:$B4961,$B4962,$A$2:$A4961,$A4962)=0,"",$E4962-_xlfn.MAXIFS($F$2:$F4961,$C$2:$C4961,$C4962,$B$2:$B4961,$B4962,$A$2:$A4961,$A4962))))</f>
        <v/>
      </c>
      <c r="K4962" s="6" t="str">
        <f t="shared" si="232"/>
        <v/>
      </c>
      <c r="L4962" s="6" t="str">
        <f t="shared" si="233"/>
        <v/>
      </c>
      <c r="M4962" s="6" t="str">
        <f t="shared" si="231"/>
        <v/>
      </c>
    </row>
    <row r="4963" spans="1:13" x14ac:dyDescent="0.25">
      <c r="A4963"/>
      <c r="B4963" s="1"/>
      <c r="C4963"/>
      <c r="D4963"/>
      <c r="E4963" s="76"/>
      <c r="F4963" s="76"/>
      <c r="G4963" s="2"/>
      <c r="H4963" s="77"/>
      <c r="J4963" s="79" t="str">
        <f>IF(IF(IF(_xlfn.MAXIFS($F$2:$F4962,$C$2:$C4962,$C4963,$B$2:$B4962,$B4963,$A$2:$A4962,$A4963)=0,"",$E4963-_xlfn.MAXIFS($F$2:$F4962,$C$2:$C4962,$C4963,$B$2:$B4962,$B4963,$A$2:$A4962,$A4963))&lt;0,0,IF(_xlfn.MAXIFS($F$2:$F4962,$C$2:$C4962,$C4963,$B$2:$B4962,$B4963,$A$2:$A4962,$A4963)=0,"",$E4963-_xlfn.MAXIFS($F$2:$F4962,$C$2:$C4962,$C4963,$B$2:$B4962,$B4963,$A$2:$A4962,$A4963)))&gt;0.25,"",IF(IF(_xlfn.MAXIFS($F$2:$F4962,$C$2:$C4962,$C4963,$B$2:$B4962,$B4963,$A$2:$A4962,$A4963)=0,"",$E4963-_xlfn.MAXIFS($F$2:$F4962,$C$2:$C4962,$C4963,$B$2:$B4962,$B4963,$A$2:$A4962,$A4963))&lt;0,0,IF(_xlfn.MAXIFS($F$2:$F4962,$C$2:$C4962,$C4963,$B$2:$B4962,$B4963,$A$2:$A4962,$A4963)=0,"",$E4963-_xlfn.MAXIFS($F$2:$F4962,$C$2:$C4962,$C4963,$B$2:$B4962,$B4963,$A$2:$A4962,$A4963))))</f>
        <v/>
      </c>
      <c r="K4963" s="6" t="str">
        <f t="shared" si="232"/>
        <v/>
      </c>
      <c r="L4963" s="6" t="str">
        <f t="shared" si="233"/>
        <v/>
      </c>
      <c r="M4963" s="6" t="str">
        <f t="shared" si="231"/>
        <v/>
      </c>
    </row>
    <row r="4964" spans="1:13" x14ac:dyDescent="0.25">
      <c r="A4964"/>
      <c r="B4964" s="1"/>
      <c r="C4964"/>
      <c r="D4964"/>
      <c r="E4964" s="76"/>
      <c r="F4964" s="76"/>
      <c r="G4964" s="2"/>
      <c r="H4964" s="77"/>
      <c r="J4964" s="79" t="str">
        <f>IF(IF(IF(_xlfn.MAXIFS($F$2:$F4963,$C$2:$C4963,$C4964,$B$2:$B4963,$B4964,$A$2:$A4963,$A4964)=0,"",$E4964-_xlfn.MAXIFS($F$2:$F4963,$C$2:$C4963,$C4964,$B$2:$B4963,$B4964,$A$2:$A4963,$A4964))&lt;0,0,IF(_xlfn.MAXIFS($F$2:$F4963,$C$2:$C4963,$C4964,$B$2:$B4963,$B4964,$A$2:$A4963,$A4964)=0,"",$E4964-_xlfn.MAXIFS($F$2:$F4963,$C$2:$C4963,$C4964,$B$2:$B4963,$B4964,$A$2:$A4963,$A4964)))&gt;0.25,"",IF(IF(_xlfn.MAXIFS($F$2:$F4963,$C$2:$C4963,$C4964,$B$2:$B4963,$B4964,$A$2:$A4963,$A4964)=0,"",$E4964-_xlfn.MAXIFS($F$2:$F4963,$C$2:$C4963,$C4964,$B$2:$B4963,$B4964,$A$2:$A4963,$A4964))&lt;0,0,IF(_xlfn.MAXIFS($F$2:$F4963,$C$2:$C4963,$C4964,$B$2:$B4963,$B4964,$A$2:$A4963,$A4964)=0,"",$E4964-_xlfn.MAXIFS($F$2:$F4963,$C$2:$C4963,$C4964,$B$2:$B4963,$B4964,$A$2:$A4963,$A4964))))</f>
        <v/>
      </c>
      <c r="K4964" s="6" t="str">
        <f t="shared" si="232"/>
        <v/>
      </c>
      <c r="L4964" s="6" t="str">
        <f t="shared" si="233"/>
        <v/>
      </c>
      <c r="M4964" s="6" t="str">
        <f t="shared" si="231"/>
        <v/>
      </c>
    </row>
    <row r="4965" spans="1:13" x14ac:dyDescent="0.25">
      <c r="A4965"/>
      <c r="B4965" s="1"/>
      <c r="C4965"/>
      <c r="D4965"/>
      <c r="E4965" s="76"/>
      <c r="F4965" s="76"/>
      <c r="G4965" s="2"/>
      <c r="H4965" s="77"/>
      <c r="J4965" s="79" t="str">
        <f>IF(IF(IF(_xlfn.MAXIFS($F$2:$F4964,$C$2:$C4964,$C4965,$B$2:$B4964,$B4965,$A$2:$A4964,$A4965)=0,"",$E4965-_xlfn.MAXIFS($F$2:$F4964,$C$2:$C4964,$C4965,$B$2:$B4964,$B4965,$A$2:$A4964,$A4965))&lt;0,0,IF(_xlfn.MAXIFS($F$2:$F4964,$C$2:$C4964,$C4965,$B$2:$B4964,$B4965,$A$2:$A4964,$A4965)=0,"",$E4965-_xlfn.MAXIFS($F$2:$F4964,$C$2:$C4964,$C4965,$B$2:$B4964,$B4965,$A$2:$A4964,$A4965)))&gt;0.25,"",IF(IF(_xlfn.MAXIFS($F$2:$F4964,$C$2:$C4964,$C4965,$B$2:$B4964,$B4965,$A$2:$A4964,$A4965)=0,"",$E4965-_xlfn.MAXIFS($F$2:$F4964,$C$2:$C4964,$C4965,$B$2:$B4964,$B4965,$A$2:$A4964,$A4965))&lt;0,0,IF(_xlfn.MAXIFS($F$2:$F4964,$C$2:$C4964,$C4965,$B$2:$B4964,$B4965,$A$2:$A4964,$A4965)=0,"",$E4965-_xlfn.MAXIFS($F$2:$F4964,$C$2:$C4964,$C4965,$B$2:$B4964,$B4965,$A$2:$A4964,$A4965))))</f>
        <v/>
      </c>
      <c r="K4965" s="6" t="str">
        <f t="shared" si="232"/>
        <v/>
      </c>
      <c r="L4965" s="6" t="str">
        <f t="shared" si="233"/>
        <v/>
      </c>
      <c r="M4965" s="6" t="str">
        <f t="shared" si="231"/>
        <v/>
      </c>
    </row>
    <row r="4966" spans="1:13" x14ac:dyDescent="0.25">
      <c r="A4966"/>
      <c r="B4966" s="1"/>
      <c r="C4966"/>
      <c r="D4966"/>
      <c r="E4966" s="76"/>
      <c r="F4966" s="76"/>
      <c r="G4966" s="2"/>
      <c r="H4966" s="77"/>
      <c r="J4966" s="79" t="str">
        <f>IF(IF(IF(_xlfn.MAXIFS($F$2:$F4965,$C$2:$C4965,$C4966,$B$2:$B4965,$B4966,$A$2:$A4965,$A4966)=0,"",$E4966-_xlfn.MAXIFS($F$2:$F4965,$C$2:$C4965,$C4966,$B$2:$B4965,$B4966,$A$2:$A4965,$A4966))&lt;0,0,IF(_xlfn.MAXIFS($F$2:$F4965,$C$2:$C4965,$C4966,$B$2:$B4965,$B4966,$A$2:$A4965,$A4966)=0,"",$E4966-_xlfn.MAXIFS($F$2:$F4965,$C$2:$C4965,$C4966,$B$2:$B4965,$B4966,$A$2:$A4965,$A4966)))&gt;0.25,"",IF(IF(_xlfn.MAXIFS($F$2:$F4965,$C$2:$C4965,$C4966,$B$2:$B4965,$B4966,$A$2:$A4965,$A4966)=0,"",$E4966-_xlfn.MAXIFS($F$2:$F4965,$C$2:$C4965,$C4966,$B$2:$B4965,$B4966,$A$2:$A4965,$A4966))&lt;0,0,IF(_xlfn.MAXIFS($F$2:$F4965,$C$2:$C4965,$C4966,$B$2:$B4965,$B4966,$A$2:$A4965,$A4966)=0,"",$E4966-_xlfn.MAXIFS($F$2:$F4965,$C$2:$C4965,$C4966,$B$2:$B4965,$B4966,$A$2:$A4965,$A4966))))</f>
        <v/>
      </c>
      <c r="K4966" s="6" t="str">
        <f t="shared" si="232"/>
        <v/>
      </c>
      <c r="L4966" s="6" t="str">
        <f t="shared" si="233"/>
        <v/>
      </c>
      <c r="M4966" s="6" t="str">
        <f t="shared" si="231"/>
        <v/>
      </c>
    </row>
    <row r="4967" spans="1:13" x14ac:dyDescent="0.25">
      <c r="A4967"/>
      <c r="B4967" s="1"/>
      <c r="C4967"/>
      <c r="D4967"/>
      <c r="E4967" s="76"/>
      <c r="F4967" s="76"/>
      <c r="G4967" s="2"/>
      <c r="H4967" s="77"/>
      <c r="J4967" s="79" t="str">
        <f>IF(IF(IF(_xlfn.MAXIFS($F$2:$F4966,$C$2:$C4966,$C4967,$B$2:$B4966,$B4967,$A$2:$A4966,$A4967)=0,"",$E4967-_xlfn.MAXIFS($F$2:$F4966,$C$2:$C4966,$C4967,$B$2:$B4966,$B4967,$A$2:$A4966,$A4967))&lt;0,0,IF(_xlfn.MAXIFS($F$2:$F4966,$C$2:$C4966,$C4967,$B$2:$B4966,$B4967,$A$2:$A4966,$A4967)=0,"",$E4967-_xlfn.MAXIFS($F$2:$F4966,$C$2:$C4966,$C4967,$B$2:$B4966,$B4967,$A$2:$A4966,$A4967)))&gt;0.25,"",IF(IF(_xlfn.MAXIFS($F$2:$F4966,$C$2:$C4966,$C4967,$B$2:$B4966,$B4967,$A$2:$A4966,$A4967)=0,"",$E4967-_xlfn.MAXIFS($F$2:$F4966,$C$2:$C4966,$C4967,$B$2:$B4966,$B4967,$A$2:$A4966,$A4967))&lt;0,0,IF(_xlfn.MAXIFS($F$2:$F4966,$C$2:$C4966,$C4967,$B$2:$B4966,$B4967,$A$2:$A4966,$A4967)=0,"",$E4967-_xlfn.MAXIFS($F$2:$F4966,$C$2:$C4966,$C4967,$B$2:$B4966,$B4967,$A$2:$A4966,$A4967))))</f>
        <v/>
      </c>
      <c r="K4967" s="6" t="str">
        <f t="shared" si="232"/>
        <v/>
      </c>
      <c r="L4967" s="6" t="str">
        <f t="shared" si="233"/>
        <v/>
      </c>
      <c r="M4967" s="6" t="str">
        <f t="shared" si="231"/>
        <v/>
      </c>
    </row>
    <row r="4968" spans="1:13" x14ac:dyDescent="0.25">
      <c r="A4968"/>
      <c r="B4968" s="1"/>
      <c r="C4968"/>
      <c r="D4968"/>
      <c r="E4968" s="76"/>
      <c r="F4968" s="76"/>
      <c r="G4968" s="2"/>
      <c r="H4968" s="77"/>
      <c r="J4968" s="79" t="str">
        <f>IF(IF(IF(_xlfn.MAXIFS($F$2:$F4967,$C$2:$C4967,$C4968,$B$2:$B4967,$B4968,$A$2:$A4967,$A4968)=0,"",$E4968-_xlfn.MAXIFS($F$2:$F4967,$C$2:$C4967,$C4968,$B$2:$B4967,$B4968,$A$2:$A4967,$A4968))&lt;0,0,IF(_xlfn.MAXIFS($F$2:$F4967,$C$2:$C4967,$C4968,$B$2:$B4967,$B4968,$A$2:$A4967,$A4968)=0,"",$E4968-_xlfn.MAXIFS($F$2:$F4967,$C$2:$C4967,$C4968,$B$2:$B4967,$B4968,$A$2:$A4967,$A4968)))&gt;0.25,"",IF(IF(_xlfn.MAXIFS($F$2:$F4967,$C$2:$C4967,$C4968,$B$2:$B4967,$B4968,$A$2:$A4967,$A4968)=0,"",$E4968-_xlfn.MAXIFS($F$2:$F4967,$C$2:$C4967,$C4968,$B$2:$B4967,$B4968,$A$2:$A4967,$A4968))&lt;0,0,IF(_xlfn.MAXIFS($F$2:$F4967,$C$2:$C4967,$C4968,$B$2:$B4967,$B4968,$A$2:$A4967,$A4968)=0,"",$E4968-_xlfn.MAXIFS($F$2:$F4967,$C$2:$C4967,$C4968,$B$2:$B4967,$B4968,$A$2:$A4967,$A4968))))</f>
        <v/>
      </c>
      <c r="K4968" s="6" t="str">
        <f t="shared" si="232"/>
        <v/>
      </c>
      <c r="L4968" s="6" t="str">
        <f t="shared" si="233"/>
        <v/>
      </c>
      <c r="M4968" s="6" t="str">
        <f t="shared" si="231"/>
        <v/>
      </c>
    </row>
    <row r="4969" spans="1:13" x14ac:dyDescent="0.25">
      <c r="A4969"/>
      <c r="B4969" s="1"/>
      <c r="C4969"/>
      <c r="D4969"/>
      <c r="E4969" s="76"/>
      <c r="F4969" s="76"/>
      <c r="G4969" s="2"/>
      <c r="H4969" s="77"/>
      <c r="J4969" s="79" t="str">
        <f>IF(IF(IF(_xlfn.MAXIFS($F$2:$F4968,$C$2:$C4968,$C4969,$B$2:$B4968,$B4969,$A$2:$A4968,$A4969)=0,"",$E4969-_xlfn.MAXIFS($F$2:$F4968,$C$2:$C4968,$C4969,$B$2:$B4968,$B4969,$A$2:$A4968,$A4969))&lt;0,0,IF(_xlfn.MAXIFS($F$2:$F4968,$C$2:$C4968,$C4969,$B$2:$B4968,$B4969,$A$2:$A4968,$A4969)=0,"",$E4969-_xlfn.MAXIFS($F$2:$F4968,$C$2:$C4968,$C4969,$B$2:$B4968,$B4969,$A$2:$A4968,$A4969)))&gt;0.25,"",IF(IF(_xlfn.MAXIFS($F$2:$F4968,$C$2:$C4968,$C4969,$B$2:$B4968,$B4969,$A$2:$A4968,$A4969)=0,"",$E4969-_xlfn.MAXIFS($F$2:$F4968,$C$2:$C4968,$C4969,$B$2:$B4968,$B4969,$A$2:$A4968,$A4969))&lt;0,0,IF(_xlfn.MAXIFS($F$2:$F4968,$C$2:$C4968,$C4969,$B$2:$B4968,$B4969,$A$2:$A4968,$A4969)=0,"",$E4969-_xlfn.MAXIFS($F$2:$F4968,$C$2:$C4968,$C4969,$B$2:$B4968,$B4969,$A$2:$A4968,$A4969))))</f>
        <v/>
      </c>
      <c r="K4969" s="6" t="str">
        <f t="shared" si="232"/>
        <v/>
      </c>
      <c r="L4969" s="6" t="str">
        <f t="shared" si="233"/>
        <v/>
      </c>
      <c r="M4969" s="6" t="str">
        <f t="shared" si="231"/>
        <v/>
      </c>
    </row>
    <row r="4970" spans="1:13" x14ac:dyDescent="0.25">
      <c r="A4970"/>
      <c r="B4970" s="1"/>
      <c r="C4970"/>
      <c r="D4970"/>
      <c r="E4970" s="76"/>
      <c r="F4970" s="76"/>
      <c r="G4970" s="2"/>
      <c r="H4970" s="77"/>
      <c r="J4970" s="79" t="str">
        <f>IF(IF(IF(_xlfn.MAXIFS($F$2:$F4969,$C$2:$C4969,$C4970,$B$2:$B4969,$B4970,$A$2:$A4969,$A4970)=0,"",$E4970-_xlfn.MAXIFS($F$2:$F4969,$C$2:$C4969,$C4970,$B$2:$B4969,$B4970,$A$2:$A4969,$A4970))&lt;0,0,IF(_xlfn.MAXIFS($F$2:$F4969,$C$2:$C4969,$C4970,$B$2:$B4969,$B4970,$A$2:$A4969,$A4970)=0,"",$E4970-_xlfn.MAXIFS($F$2:$F4969,$C$2:$C4969,$C4970,$B$2:$B4969,$B4970,$A$2:$A4969,$A4970)))&gt;0.25,"",IF(IF(_xlfn.MAXIFS($F$2:$F4969,$C$2:$C4969,$C4970,$B$2:$B4969,$B4970,$A$2:$A4969,$A4970)=0,"",$E4970-_xlfn.MAXIFS($F$2:$F4969,$C$2:$C4969,$C4970,$B$2:$B4969,$B4970,$A$2:$A4969,$A4970))&lt;0,0,IF(_xlfn.MAXIFS($F$2:$F4969,$C$2:$C4969,$C4970,$B$2:$B4969,$B4970,$A$2:$A4969,$A4970)=0,"",$E4970-_xlfn.MAXIFS($F$2:$F4969,$C$2:$C4969,$C4970,$B$2:$B4969,$B4970,$A$2:$A4969,$A4970))))</f>
        <v/>
      </c>
      <c r="K4970" s="6" t="str">
        <f t="shared" si="232"/>
        <v/>
      </c>
      <c r="L4970" s="6" t="str">
        <f t="shared" si="233"/>
        <v/>
      </c>
      <c r="M4970" s="6" t="str">
        <f t="shared" si="231"/>
        <v/>
      </c>
    </row>
    <row r="4971" spans="1:13" x14ac:dyDescent="0.25">
      <c r="A4971"/>
      <c r="B4971" s="1"/>
      <c r="C4971"/>
      <c r="D4971"/>
      <c r="E4971" s="76"/>
      <c r="F4971" s="76"/>
      <c r="G4971" s="2"/>
      <c r="H4971" s="77"/>
      <c r="J4971" s="79" t="str">
        <f>IF(IF(IF(_xlfn.MAXIFS($F$2:$F4970,$C$2:$C4970,$C4971,$B$2:$B4970,$B4971,$A$2:$A4970,$A4971)=0,"",$E4971-_xlfn.MAXIFS($F$2:$F4970,$C$2:$C4970,$C4971,$B$2:$B4970,$B4971,$A$2:$A4970,$A4971))&lt;0,0,IF(_xlfn.MAXIFS($F$2:$F4970,$C$2:$C4970,$C4971,$B$2:$B4970,$B4971,$A$2:$A4970,$A4971)=0,"",$E4971-_xlfn.MAXIFS($F$2:$F4970,$C$2:$C4970,$C4971,$B$2:$B4970,$B4971,$A$2:$A4970,$A4971)))&gt;0.25,"",IF(IF(_xlfn.MAXIFS($F$2:$F4970,$C$2:$C4970,$C4971,$B$2:$B4970,$B4971,$A$2:$A4970,$A4971)=0,"",$E4971-_xlfn.MAXIFS($F$2:$F4970,$C$2:$C4970,$C4971,$B$2:$B4970,$B4971,$A$2:$A4970,$A4971))&lt;0,0,IF(_xlfn.MAXIFS($F$2:$F4970,$C$2:$C4970,$C4971,$B$2:$B4970,$B4971,$A$2:$A4970,$A4971)=0,"",$E4971-_xlfn.MAXIFS($F$2:$F4970,$C$2:$C4970,$C4971,$B$2:$B4970,$B4971,$A$2:$A4970,$A4971))))</f>
        <v/>
      </c>
      <c r="K4971" s="6" t="str">
        <f t="shared" si="232"/>
        <v/>
      </c>
      <c r="L4971" s="6" t="str">
        <f t="shared" si="233"/>
        <v/>
      </c>
      <c r="M4971" s="6" t="str">
        <f t="shared" si="231"/>
        <v/>
      </c>
    </row>
    <row r="4972" spans="1:13" x14ac:dyDescent="0.25">
      <c r="A4972"/>
      <c r="B4972" s="1"/>
      <c r="C4972"/>
      <c r="D4972"/>
      <c r="E4972" s="76"/>
      <c r="F4972" s="76"/>
      <c r="G4972" s="2"/>
      <c r="H4972" s="77"/>
      <c r="J4972" s="79" t="str">
        <f>IF(IF(IF(_xlfn.MAXIFS($F$2:$F4971,$C$2:$C4971,$C4972,$B$2:$B4971,$B4972,$A$2:$A4971,$A4972)=0,"",$E4972-_xlfn.MAXIFS($F$2:$F4971,$C$2:$C4971,$C4972,$B$2:$B4971,$B4972,$A$2:$A4971,$A4972))&lt;0,0,IF(_xlfn.MAXIFS($F$2:$F4971,$C$2:$C4971,$C4972,$B$2:$B4971,$B4972,$A$2:$A4971,$A4972)=0,"",$E4972-_xlfn.MAXIFS($F$2:$F4971,$C$2:$C4971,$C4972,$B$2:$B4971,$B4972,$A$2:$A4971,$A4972)))&gt;0.25,"",IF(IF(_xlfn.MAXIFS($F$2:$F4971,$C$2:$C4971,$C4972,$B$2:$B4971,$B4972,$A$2:$A4971,$A4972)=0,"",$E4972-_xlfn.MAXIFS($F$2:$F4971,$C$2:$C4971,$C4972,$B$2:$B4971,$B4972,$A$2:$A4971,$A4972))&lt;0,0,IF(_xlfn.MAXIFS($F$2:$F4971,$C$2:$C4971,$C4972,$B$2:$B4971,$B4972,$A$2:$A4971,$A4972)=0,"",$E4972-_xlfn.MAXIFS($F$2:$F4971,$C$2:$C4971,$C4972,$B$2:$B4971,$B4972,$A$2:$A4971,$A4972))))</f>
        <v/>
      </c>
      <c r="K4972" s="6" t="str">
        <f t="shared" si="232"/>
        <v/>
      </c>
      <c r="L4972" s="6" t="str">
        <f t="shared" si="233"/>
        <v/>
      </c>
      <c r="M4972" s="6" t="str">
        <f t="shared" si="231"/>
        <v/>
      </c>
    </row>
    <row r="4973" spans="1:13" x14ac:dyDescent="0.25">
      <c r="A4973"/>
      <c r="B4973" s="1"/>
      <c r="C4973"/>
      <c r="D4973"/>
      <c r="E4973" s="76"/>
      <c r="F4973" s="76"/>
      <c r="G4973" s="2"/>
      <c r="H4973" s="77"/>
      <c r="J4973" s="79" t="str">
        <f>IF(IF(IF(_xlfn.MAXIFS($F$2:$F4972,$C$2:$C4972,$C4973,$B$2:$B4972,$B4973,$A$2:$A4972,$A4973)=0,"",$E4973-_xlfn.MAXIFS($F$2:$F4972,$C$2:$C4972,$C4973,$B$2:$B4972,$B4973,$A$2:$A4972,$A4973))&lt;0,0,IF(_xlfn.MAXIFS($F$2:$F4972,$C$2:$C4972,$C4973,$B$2:$B4972,$B4973,$A$2:$A4972,$A4973)=0,"",$E4973-_xlfn.MAXIFS($F$2:$F4972,$C$2:$C4972,$C4973,$B$2:$B4972,$B4973,$A$2:$A4972,$A4973)))&gt;0.25,"",IF(IF(_xlfn.MAXIFS($F$2:$F4972,$C$2:$C4972,$C4973,$B$2:$B4972,$B4973,$A$2:$A4972,$A4973)=0,"",$E4973-_xlfn.MAXIFS($F$2:$F4972,$C$2:$C4972,$C4973,$B$2:$B4972,$B4973,$A$2:$A4972,$A4973))&lt;0,0,IF(_xlfn.MAXIFS($F$2:$F4972,$C$2:$C4972,$C4973,$B$2:$B4972,$B4973,$A$2:$A4972,$A4973)=0,"",$E4973-_xlfn.MAXIFS($F$2:$F4972,$C$2:$C4972,$C4973,$B$2:$B4972,$B4973,$A$2:$A4972,$A4973))))</f>
        <v/>
      </c>
      <c r="K4973" s="6" t="str">
        <f t="shared" si="232"/>
        <v/>
      </c>
      <c r="L4973" s="6" t="str">
        <f t="shared" si="233"/>
        <v/>
      </c>
      <c r="M4973" s="6" t="str">
        <f t="shared" si="231"/>
        <v/>
      </c>
    </row>
    <row r="4974" spans="1:13" x14ac:dyDescent="0.25">
      <c r="A4974"/>
      <c r="B4974" s="1"/>
      <c r="C4974"/>
      <c r="D4974"/>
      <c r="E4974" s="76"/>
      <c r="F4974" s="76"/>
      <c r="G4974" s="2"/>
      <c r="H4974" s="77"/>
      <c r="J4974" s="79" t="str">
        <f>IF(IF(IF(_xlfn.MAXIFS($F$2:$F4973,$C$2:$C4973,$C4974,$B$2:$B4973,$B4974,$A$2:$A4973,$A4974)=0,"",$E4974-_xlfn.MAXIFS($F$2:$F4973,$C$2:$C4973,$C4974,$B$2:$B4973,$B4974,$A$2:$A4973,$A4974))&lt;0,0,IF(_xlfn.MAXIFS($F$2:$F4973,$C$2:$C4973,$C4974,$B$2:$B4973,$B4974,$A$2:$A4973,$A4974)=0,"",$E4974-_xlfn.MAXIFS($F$2:$F4973,$C$2:$C4973,$C4974,$B$2:$B4973,$B4974,$A$2:$A4973,$A4974)))&gt;0.25,"",IF(IF(_xlfn.MAXIFS($F$2:$F4973,$C$2:$C4973,$C4974,$B$2:$B4973,$B4974,$A$2:$A4973,$A4974)=0,"",$E4974-_xlfn.MAXIFS($F$2:$F4973,$C$2:$C4973,$C4974,$B$2:$B4973,$B4974,$A$2:$A4973,$A4974))&lt;0,0,IF(_xlfn.MAXIFS($F$2:$F4973,$C$2:$C4973,$C4974,$B$2:$B4973,$B4974,$A$2:$A4973,$A4974)=0,"",$E4974-_xlfn.MAXIFS($F$2:$F4973,$C$2:$C4973,$C4974,$B$2:$B4973,$B4974,$A$2:$A4973,$A4974))))</f>
        <v/>
      </c>
      <c r="K4974" s="6" t="str">
        <f t="shared" si="232"/>
        <v/>
      </c>
      <c r="L4974" s="6" t="str">
        <f t="shared" si="233"/>
        <v/>
      </c>
      <c r="M4974" s="6" t="str">
        <f t="shared" si="231"/>
        <v/>
      </c>
    </row>
    <row r="4975" spans="1:13" x14ac:dyDescent="0.25">
      <c r="A4975"/>
      <c r="B4975" s="1"/>
      <c r="C4975"/>
      <c r="D4975"/>
      <c r="E4975" s="76"/>
      <c r="F4975" s="76"/>
      <c r="G4975" s="2"/>
      <c r="H4975" s="77"/>
      <c r="J4975" s="79" t="str">
        <f>IF(IF(IF(_xlfn.MAXIFS($F$2:$F4974,$C$2:$C4974,$C4975,$B$2:$B4974,$B4975,$A$2:$A4974,$A4975)=0,"",$E4975-_xlfn.MAXIFS($F$2:$F4974,$C$2:$C4974,$C4975,$B$2:$B4974,$B4975,$A$2:$A4974,$A4975))&lt;0,0,IF(_xlfn.MAXIFS($F$2:$F4974,$C$2:$C4974,$C4975,$B$2:$B4974,$B4975,$A$2:$A4974,$A4975)=0,"",$E4975-_xlfn.MAXIFS($F$2:$F4974,$C$2:$C4974,$C4975,$B$2:$B4974,$B4975,$A$2:$A4974,$A4975)))&gt;0.25,"",IF(IF(_xlfn.MAXIFS($F$2:$F4974,$C$2:$C4974,$C4975,$B$2:$B4974,$B4975,$A$2:$A4974,$A4975)=0,"",$E4975-_xlfn.MAXIFS($F$2:$F4974,$C$2:$C4974,$C4975,$B$2:$B4974,$B4975,$A$2:$A4974,$A4975))&lt;0,0,IF(_xlfn.MAXIFS($F$2:$F4974,$C$2:$C4974,$C4975,$B$2:$B4974,$B4975,$A$2:$A4974,$A4975)=0,"",$E4975-_xlfn.MAXIFS($F$2:$F4974,$C$2:$C4974,$C4975,$B$2:$B4974,$B4975,$A$2:$A4974,$A4975))))</f>
        <v/>
      </c>
      <c r="K4975" s="6" t="str">
        <f t="shared" si="232"/>
        <v/>
      </c>
      <c r="L4975" s="6" t="str">
        <f t="shared" si="233"/>
        <v/>
      </c>
      <c r="M4975" s="6" t="str">
        <f t="shared" si="231"/>
        <v/>
      </c>
    </row>
    <row r="4976" spans="1:13" x14ac:dyDescent="0.25">
      <c r="A4976"/>
      <c r="B4976" s="1"/>
      <c r="C4976"/>
      <c r="D4976"/>
      <c r="E4976" s="76"/>
      <c r="F4976" s="76"/>
      <c r="G4976" s="2"/>
      <c r="H4976" s="77"/>
      <c r="J4976" s="79" t="str">
        <f>IF(IF(IF(_xlfn.MAXIFS($F$2:$F4975,$C$2:$C4975,$C4976,$B$2:$B4975,$B4976,$A$2:$A4975,$A4976)=0,"",$E4976-_xlfn.MAXIFS($F$2:$F4975,$C$2:$C4975,$C4976,$B$2:$B4975,$B4976,$A$2:$A4975,$A4976))&lt;0,0,IF(_xlfn.MAXIFS($F$2:$F4975,$C$2:$C4975,$C4976,$B$2:$B4975,$B4976,$A$2:$A4975,$A4976)=0,"",$E4976-_xlfn.MAXIFS($F$2:$F4975,$C$2:$C4975,$C4976,$B$2:$B4975,$B4976,$A$2:$A4975,$A4976)))&gt;0.25,"",IF(IF(_xlfn.MAXIFS($F$2:$F4975,$C$2:$C4975,$C4976,$B$2:$B4975,$B4976,$A$2:$A4975,$A4976)=0,"",$E4976-_xlfn.MAXIFS($F$2:$F4975,$C$2:$C4975,$C4976,$B$2:$B4975,$B4976,$A$2:$A4975,$A4976))&lt;0,0,IF(_xlfn.MAXIFS($F$2:$F4975,$C$2:$C4975,$C4976,$B$2:$B4975,$B4976,$A$2:$A4975,$A4976)=0,"",$E4976-_xlfn.MAXIFS($F$2:$F4975,$C$2:$C4975,$C4976,$B$2:$B4975,$B4976,$A$2:$A4975,$A4976))))</f>
        <v/>
      </c>
      <c r="K4976" s="6" t="str">
        <f t="shared" si="232"/>
        <v/>
      </c>
      <c r="L4976" s="6" t="str">
        <f t="shared" si="233"/>
        <v/>
      </c>
      <c r="M4976" s="6" t="str">
        <f t="shared" si="231"/>
        <v/>
      </c>
    </row>
    <row r="4977" spans="1:13" x14ac:dyDescent="0.25">
      <c r="A4977"/>
      <c r="B4977" s="1"/>
      <c r="C4977"/>
      <c r="D4977"/>
      <c r="E4977" s="76"/>
      <c r="F4977" s="76"/>
      <c r="G4977" s="2"/>
      <c r="H4977" s="77"/>
      <c r="J4977" s="79" t="str">
        <f>IF(IF(IF(_xlfn.MAXIFS($F$2:$F4976,$C$2:$C4976,$C4977,$B$2:$B4976,$B4977,$A$2:$A4976,$A4977)=0,"",$E4977-_xlfn.MAXIFS($F$2:$F4976,$C$2:$C4976,$C4977,$B$2:$B4976,$B4977,$A$2:$A4976,$A4977))&lt;0,0,IF(_xlfn.MAXIFS($F$2:$F4976,$C$2:$C4976,$C4977,$B$2:$B4976,$B4977,$A$2:$A4976,$A4977)=0,"",$E4977-_xlfn.MAXIFS($F$2:$F4976,$C$2:$C4976,$C4977,$B$2:$B4976,$B4977,$A$2:$A4976,$A4977)))&gt;0.25,"",IF(IF(_xlfn.MAXIFS($F$2:$F4976,$C$2:$C4976,$C4977,$B$2:$B4976,$B4977,$A$2:$A4976,$A4977)=0,"",$E4977-_xlfn.MAXIFS($F$2:$F4976,$C$2:$C4976,$C4977,$B$2:$B4976,$B4977,$A$2:$A4976,$A4977))&lt;0,0,IF(_xlfn.MAXIFS($F$2:$F4976,$C$2:$C4976,$C4977,$B$2:$B4976,$B4977,$A$2:$A4976,$A4977)=0,"",$E4977-_xlfn.MAXIFS($F$2:$F4976,$C$2:$C4976,$C4977,$B$2:$B4976,$B4977,$A$2:$A4976,$A4977))))</f>
        <v/>
      </c>
      <c r="K4977" s="6" t="str">
        <f t="shared" si="232"/>
        <v/>
      </c>
      <c r="L4977" s="6" t="str">
        <f t="shared" si="233"/>
        <v/>
      </c>
      <c r="M4977" s="6" t="str">
        <f t="shared" si="231"/>
        <v/>
      </c>
    </row>
    <row r="4978" spans="1:13" x14ac:dyDescent="0.25">
      <c r="A4978"/>
      <c r="B4978" s="1"/>
      <c r="C4978"/>
      <c r="D4978"/>
      <c r="E4978" s="76"/>
      <c r="F4978" s="76"/>
      <c r="G4978" s="2"/>
      <c r="H4978" s="77"/>
      <c r="J4978" s="79" t="str">
        <f>IF(IF(IF(_xlfn.MAXIFS($F$2:$F4977,$C$2:$C4977,$C4978,$B$2:$B4977,$B4978,$A$2:$A4977,$A4978)=0,"",$E4978-_xlfn.MAXIFS($F$2:$F4977,$C$2:$C4977,$C4978,$B$2:$B4977,$B4978,$A$2:$A4977,$A4978))&lt;0,0,IF(_xlfn.MAXIFS($F$2:$F4977,$C$2:$C4977,$C4978,$B$2:$B4977,$B4978,$A$2:$A4977,$A4978)=0,"",$E4978-_xlfn.MAXIFS($F$2:$F4977,$C$2:$C4977,$C4978,$B$2:$B4977,$B4978,$A$2:$A4977,$A4978)))&gt;0.25,"",IF(IF(_xlfn.MAXIFS($F$2:$F4977,$C$2:$C4977,$C4978,$B$2:$B4977,$B4978,$A$2:$A4977,$A4978)=0,"",$E4978-_xlfn.MAXIFS($F$2:$F4977,$C$2:$C4977,$C4978,$B$2:$B4977,$B4978,$A$2:$A4977,$A4978))&lt;0,0,IF(_xlfn.MAXIFS($F$2:$F4977,$C$2:$C4977,$C4978,$B$2:$B4977,$B4978,$A$2:$A4977,$A4978)=0,"",$E4978-_xlfn.MAXIFS($F$2:$F4977,$C$2:$C4977,$C4978,$B$2:$B4977,$B4978,$A$2:$A4977,$A4978))))</f>
        <v/>
      </c>
      <c r="K4978" s="6" t="str">
        <f t="shared" si="232"/>
        <v/>
      </c>
      <c r="L4978" s="6" t="str">
        <f t="shared" si="233"/>
        <v/>
      </c>
      <c r="M4978" s="6" t="str">
        <f t="shared" si="231"/>
        <v/>
      </c>
    </row>
    <row r="4979" spans="1:13" x14ac:dyDescent="0.25">
      <c r="A4979"/>
      <c r="B4979" s="1"/>
      <c r="C4979"/>
      <c r="D4979"/>
      <c r="E4979" s="76"/>
      <c r="F4979" s="76"/>
      <c r="G4979" s="2"/>
      <c r="H4979" s="77"/>
      <c r="J4979" s="79" t="str">
        <f>IF(IF(IF(_xlfn.MAXIFS($F$2:$F4978,$C$2:$C4978,$C4979,$B$2:$B4978,$B4979,$A$2:$A4978,$A4979)=0,"",$E4979-_xlfn.MAXIFS($F$2:$F4978,$C$2:$C4978,$C4979,$B$2:$B4978,$B4979,$A$2:$A4978,$A4979))&lt;0,0,IF(_xlfn.MAXIFS($F$2:$F4978,$C$2:$C4978,$C4979,$B$2:$B4978,$B4979,$A$2:$A4978,$A4979)=0,"",$E4979-_xlfn.MAXIFS($F$2:$F4978,$C$2:$C4978,$C4979,$B$2:$B4978,$B4979,$A$2:$A4978,$A4979)))&gt;0.25,"",IF(IF(_xlfn.MAXIFS($F$2:$F4978,$C$2:$C4978,$C4979,$B$2:$B4978,$B4979,$A$2:$A4978,$A4979)=0,"",$E4979-_xlfn.MAXIFS($F$2:$F4978,$C$2:$C4978,$C4979,$B$2:$B4978,$B4979,$A$2:$A4978,$A4979))&lt;0,0,IF(_xlfn.MAXIFS($F$2:$F4978,$C$2:$C4978,$C4979,$B$2:$B4978,$B4979,$A$2:$A4978,$A4979)=0,"",$E4979-_xlfn.MAXIFS($F$2:$F4978,$C$2:$C4978,$C4979,$B$2:$B4978,$B4979,$A$2:$A4978,$A4979))))</f>
        <v/>
      </c>
      <c r="K4979" s="6" t="str">
        <f t="shared" si="232"/>
        <v/>
      </c>
      <c r="L4979" s="6" t="str">
        <f t="shared" si="233"/>
        <v/>
      </c>
      <c r="M4979" s="6" t="str">
        <f t="shared" si="231"/>
        <v/>
      </c>
    </row>
    <row r="4980" spans="1:13" x14ac:dyDescent="0.25">
      <c r="A4980"/>
      <c r="B4980" s="1"/>
      <c r="C4980"/>
      <c r="D4980"/>
      <c r="E4980" s="76"/>
      <c r="F4980" s="76"/>
      <c r="G4980" s="2"/>
      <c r="H4980" s="77"/>
      <c r="J4980" s="79" t="str">
        <f>IF(IF(IF(_xlfn.MAXIFS($F$2:$F4979,$C$2:$C4979,$C4980,$B$2:$B4979,$B4980,$A$2:$A4979,$A4980)=0,"",$E4980-_xlfn.MAXIFS($F$2:$F4979,$C$2:$C4979,$C4980,$B$2:$B4979,$B4980,$A$2:$A4979,$A4980))&lt;0,0,IF(_xlfn.MAXIFS($F$2:$F4979,$C$2:$C4979,$C4980,$B$2:$B4979,$B4980,$A$2:$A4979,$A4980)=0,"",$E4980-_xlfn.MAXIFS($F$2:$F4979,$C$2:$C4979,$C4980,$B$2:$B4979,$B4980,$A$2:$A4979,$A4980)))&gt;0.25,"",IF(IF(_xlfn.MAXIFS($F$2:$F4979,$C$2:$C4979,$C4980,$B$2:$B4979,$B4980,$A$2:$A4979,$A4980)=0,"",$E4980-_xlfn.MAXIFS($F$2:$F4979,$C$2:$C4979,$C4980,$B$2:$B4979,$B4980,$A$2:$A4979,$A4980))&lt;0,0,IF(_xlfn.MAXIFS($F$2:$F4979,$C$2:$C4979,$C4980,$B$2:$B4979,$B4980,$A$2:$A4979,$A4980)=0,"",$E4980-_xlfn.MAXIFS($F$2:$F4979,$C$2:$C4979,$C4980,$B$2:$B4979,$B4980,$A$2:$A4979,$A4980))))</f>
        <v/>
      </c>
      <c r="K4980" s="6" t="str">
        <f t="shared" si="232"/>
        <v/>
      </c>
      <c r="L4980" s="6" t="str">
        <f t="shared" si="233"/>
        <v/>
      </c>
      <c r="M4980" s="6" t="str">
        <f t="shared" si="231"/>
        <v/>
      </c>
    </row>
    <row r="4981" spans="1:13" x14ac:dyDescent="0.25">
      <c r="A4981"/>
      <c r="B4981" s="1"/>
      <c r="C4981"/>
      <c r="D4981"/>
      <c r="E4981" s="76"/>
      <c r="F4981" s="76"/>
      <c r="G4981" s="2"/>
      <c r="H4981" s="77"/>
      <c r="J4981" s="79" t="str">
        <f>IF(IF(IF(_xlfn.MAXIFS($F$2:$F4980,$C$2:$C4980,$C4981,$B$2:$B4980,$B4981,$A$2:$A4980,$A4981)=0,"",$E4981-_xlfn.MAXIFS($F$2:$F4980,$C$2:$C4980,$C4981,$B$2:$B4980,$B4981,$A$2:$A4980,$A4981))&lt;0,0,IF(_xlfn.MAXIFS($F$2:$F4980,$C$2:$C4980,$C4981,$B$2:$B4980,$B4981,$A$2:$A4980,$A4981)=0,"",$E4981-_xlfn.MAXIFS($F$2:$F4980,$C$2:$C4980,$C4981,$B$2:$B4980,$B4981,$A$2:$A4980,$A4981)))&gt;0.25,"",IF(IF(_xlfn.MAXIFS($F$2:$F4980,$C$2:$C4980,$C4981,$B$2:$B4980,$B4981,$A$2:$A4980,$A4981)=0,"",$E4981-_xlfn.MAXIFS($F$2:$F4980,$C$2:$C4980,$C4981,$B$2:$B4980,$B4981,$A$2:$A4980,$A4981))&lt;0,0,IF(_xlfn.MAXIFS($F$2:$F4980,$C$2:$C4980,$C4981,$B$2:$B4980,$B4981,$A$2:$A4980,$A4981)=0,"",$E4981-_xlfn.MAXIFS($F$2:$F4980,$C$2:$C4980,$C4981,$B$2:$B4980,$B4981,$A$2:$A4980,$A4981))))</f>
        <v/>
      </c>
      <c r="K4981" s="6" t="str">
        <f t="shared" si="232"/>
        <v/>
      </c>
      <c r="L4981" s="6" t="str">
        <f t="shared" si="233"/>
        <v/>
      </c>
      <c r="M4981" s="6" t="str">
        <f t="shared" si="231"/>
        <v/>
      </c>
    </row>
    <row r="4982" spans="1:13" x14ac:dyDescent="0.25">
      <c r="A4982"/>
      <c r="B4982" s="1"/>
      <c r="C4982"/>
      <c r="D4982"/>
      <c r="E4982" s="76"/>
      <c r="F4982" s="76"/>
      <c r="G4982" s="2"/>
      <c r="H4982" s="77"/>
      <c r="J4982" s="79" t="str">
        <f>IF(IF(IF(_xlfn.MAXIFS($F$2:$F4981,$C$2:$C4981,$C4982,$B$2:$B4981,$B4982,$A$2:$A4981,$A4982)=0,"",$E4982-_xlfn.MAXIFS($F$2:$F4981,$C$2:$C4981,$C4982,$B$2:$B4981,$B4982,$A$2:$A4981,$A4982))&lt;0,0,IF(_xlfn.MAXIFS($F$2:$F4981,$C$2:$C4981,$C4982,$B$2:$B4981,$B4982,$A$2:$A4981,$A4982)=0,"",$E4982-_xlfn.MAXIFS($F$2:$F4981,$C$2:$C4981,$C4982,$B$2:$B4981,$B4982,$A$2:$A4981,$A4982)))&gt;0.25,"",IF(IF(_xlfn.MAXIFS($F$2:$F4981,$C$2:$C4981,$C4982,$B$2:$B4981,$B4982,$A$2:$A4981,$A4982)=0,"",$E4982-_xlfn.MAXIFS($F$2:$F4981,$C$2:$C4981,$C4982,$B$2:$B4981,$B4982,$A$2:$A4981,$A4982))&lt;0,0,IF(_xlfn.MAXIFS($F$2:$F4981,$C$2:$C4981,$C4982,$B$2:$B4981,$B4982,$A$2:$A4981,$A4982)=0,"",$E4982-_xlfn.MAXIFS($F$2:$F4981,$C$2:$C4981,$C4982,$B$2:$B4981,$B4982,$A$2:$A4981,$A4982))))</f>
        <v/>
      </c>
      <c r="K4982" s="6" t="str">
        <f t="shared" si="232"/>
        <v/>
      </c>
      <c r="L4982" s="6" t="str">
        <f t="shared" si="233"/>
        <v/>
      </c>
      <c r="M4982" s="6" t="str">
        <f t="shared" si="231"/>
        <v/>
      </c>
    </row>
    <row r="4983" spans="1:13" x14ac:dyDescent="0.25">
      <c r="A4983"/>
      <c r="B4983" s="1"/>
      <c r="C4983"/>
      <c r="D4983"/>
      <c r="E4983" s="76"/>
      <c r="F4983" s="76"/>
      <c r="G4983" s="2"/>
      <c r="H4983" s="77"/>
      <c r="J4983" s="79" t="str">
        <f>IF(IF(IF(_xlfn.MAXIFS($F$2:$F4982,$C$2:$C4982,$C4983,$B$2:$B4982,$B4983,$A$2:$A4982,$A4983)=0,"",$E4983-_xlfn.MAXIFS($F$2:$F4982,$C$2:$C4982,$C4983,$B$2:$B4982,$B4983,$A$2:$A4982,$A4983))&lt;0,0,IF(_xlfn.MAXIFS($F$2:$F4982,$C$2:$C4982,$C4983,$B$2:$B4982,$B4983,$A$2:$A4982,$A4983)=0,"",$E4983-_xlfn.MAXIFS($F$2:$F4982,$C$2:$C4982,$C4983,$B$2:$B4982,$B4983,$A$2:$A4982,$A4983)))&gt;0.25,"",IF(IF(_xlfn.MAXIFS($F$2:$F4982,$C$2:$C4982,$C4983,$B$2:$B4982,$B4983,$A$2:$A4982,$A4983)=0,"",$E4983-_xlfn.MAXIFS($F$2:$F4982,$C$2:$C4982,$C4983,$B$2:$B4982,$B4983,$A$2:$A4982,$A4983))&lt;0,0,IF(_xlfn.MAXIFS($F$2:$F4982,$C$2:$C4982,$C4983,$B$2:$B4982,$B4983,$A$2:$A4982,$A4983)=0,"",$E4983-_xlfn.MAXIFS($F$2:$F4982,$C$2:$C4982,$C4983,$B$2:$B4982,$B4983,$A$2:$A4982,$A4983))))</f>
        <v/>
      </c>
      <c r="K4983" s="6" t="str">
        <f t="shared" si="232"/>
        <v/>
      </c>
      <c r="L4983" s="6" t="str">
        <f t="shared" si="233"/>
        <v/>
      </c>
      <c r="M4983" s="6" t="str">
        <f t="shared" si="231"/>
        <v/>
      </c>
    </row>
    <row r="4984" spans="1:13" x14ac:dyDescent="0.25">
      <c r="A4984"/>
      <c r="B4984" s="1"/>
      <c r="C4984"/>
      <c r="D4984"/>
      <c r="E4984" s="76"/>
      <c r="F4984" s="76"/>
      <c r="G4984" s="2"/>
      <c r="H4984" s="77"/>
      <c r="J4984" s="79" t="str">
        <f>IF(IF(IF(_xlfn.MAXIFS($F$2:$F4983,$C$2:$C4983,$C4984,$B$2:$B4983,$B4984,$A$2:$A4983,$A4984)=0,"",$E4984-_xlfn.MAXIFS($F$2:$F4983,$C$2:$C4983,$C4984,$B$2:$B4983,$B4984,$A$2:$A4983,$A4984))&lt;0,0,IF(_xlfn.MAXIFS($F$2:$F4983,$C$2:$C4983,$C4984,$B$2:$B4983,$B4984,$A$2:$A4983,$A4984)=0,"",$E4984-_xlfn.MAXIFS($F$2:$F4983,$C$2:$C4983,$C4984,$B$2:$B4983,$B4984,$A$2:$A4983,$A4984)))&gt;0.25,"",IF(IF(_xlfn.MAXIFS($F$2:$F4983,$C$2:$C4983,$C4984,$B$2:$B4983,$B4984,$A$2:$A4983,$A4984)=0,"",$E4984-_xlfn.MAXIFS($F$2:$F4983,$C$2:$C4983,$C4984,$B$2:$B4983,$B4984,$A$2:$A4983,$A4984))&lt;0,0,IF(_xlfn.MAXIFS($F$2:$F4983,$C$2:$C4983,$C4984,$B$2:$B4983,$B4984,$A$2:$A4983,$A4984)=0,"",$E4984-_xlfn.MAXIFS($F$2:$F4983,$C$2:$C4983,$C4984,$B$2:$B4983,$B4984,$A$2:$A4983,$A4984))))</f>
        <v/>
      </c>
      <c r="K4984" s="6" t="str">
        <f t="shared" si="232"/>
        <v/>
      </c>
      <c r="L4984" s="6" t="str">
        <f t="shared" si="233"/>
        <v/>
      </c>
      <c r="M4984" s="6" t="str">
        <f t="shared" si="231"/>
        <v/>
      </c>
    </row>
    <row r="4985" spans="1:13" x14ac:dyDescent="0.25">
      <c r="A4985"/>
      <c r="B4985" s="1"/>
      <c r="C4985"/>
      <c r="D4985"/>
      <c r="E4985" s="76"/>
      <c r="F4985" s="76"/>
      <c r="G4985" s="2"/>
      <c r="H4985" s="77"/>
      <c r="J4985" s="79" t="str">
        <f>IF(IF(IF(_xlfn.MAXIFS($F$2:$F4984,$C$2:$C4984,$C4985,$B$2:$B4984,$B4985,$A$2:$A4984,$A4985)=0,"",$E4985-_xlfn.MAXIFS($F$2:$F4984,$C$2:$C4984,$C4985,$B$2:$B4984,$B4985,$A$2:$A4984,$A4985))&lt;0,0,IF(_xlfn.MAXIFS($F$2:$F4984,$C$2:$C4984,$C4985,$B$2:$B4984,$B4985,$A$2:$A4984,$A4985)=0,"",$E4985-_xlfn.MAXIFS($F$2:$F4984,$C$2:$C4984,$C4985,$B$2:$B4984,$B4985,$A$2:$A4984,$A4985)))&gt;0.25,"",IF(IF(_xlfn.MAXIFS($F$2:$F4984,$C$2:$C4984,$C4985,$B$2:$B4984,$B4985,$A$2:$A4984,$A4985)=0,"",$E4985-_xlfn.MAXIFS($F$2:$F4984,$C$2:$C4984,$C4985,$B$2:$B4984,$B4985,$A$2:$A4984,$A4985))&lt;0,0,IF(_xlfn.MAXIFS($F$2:$F4984,$C$2:$C4984,$C4985,$B$2:$B4984,$B4985,$A$2:$A4984,$A4985)=0,"",$E4985-_xlfn.MAXIFS($F$2:$F4984,$C$2:$C4984,$C4985,$B$2:$B4984,$B4985,$A$2:$A4984,$A4985))))</f>
        <v/>
      </c>
      <c r="K4985" s="6" t="str">
        <f t="shared" si="232"/>
        <v/>
      </c>
      <c r="L4985" s="6" t="str">
        <f t="shared" si="233"/>
        <v/>
      </c>
      <c r="M4985" s="6" t="str">
        <f t="shared" si="231"/>
        <v/>
      </c>
    </row>
    <row r="4986" spans="1:13" x14ac:dyDescent="0.25">
      <c r="A4986"/>
      <c r="B4986" s="1"/>
      <c r="C4986"/>
      <c r="D4986"/>
      <c r="E4986" s="76"/>
      <c r="F4986" s="76"/>
      <c r="G4986" s="2"/>
      <c r="H4986" s="77"/>
      <c r="J4986" s="79" t="str">
        <f>IF(IF(IF(_xlfn.MAXIFS($F$2:$F4985,$C$2:$C4985,$C4986,$B$2:$B4985,$B4986,$A$2:$A4985,$A4986)=0,"",$E4986-_xlfn.MAXIFS($F$2:$F4985,$C$2:$C4985,$C4986,$B$2:$B4985,$B4986,$A$2:$A4985,$A4986))&lt;0,0,IF(_xlfn.MAXIFS($F$2:$F4985,$C$2:$C4985,$C4986,$B$2:$B4985,$B4986,$A$2:$A4985,$A4986)=0,"",$E4986-_xlfn.MAXIFS($F$2:$F4985,$C$2:$C4985,$C4986,$B$2:$B4985,$B4986,$A$2:$A4985,$A4986)))&gt;0.25,"",IF(IF(_xlfn.MAXIFS($F$2:$F4985,$C$2:$C4985,$C4986,$B$2:$B4985,$B4986,$A$2:$A4985,$A4986)=0,"",$E4986-_xlfn.MAXIFS($F$2:$F4985,$C$2:$C4985,$C4986,$B$2:$B4985,$B4986,$A$2:$A4985,$A4986))&lt;0,0,IF(_xlfn.MAXIFS($F$2:$F4985,$C$2:$C4985,$C4986,$B$2:$B4985,$B4986,$A$2:$A4985,$A4986)=0,"",$E4986-_xlfn.MAXIFS($F$2:$F4985,$C$2:$C4985,$C4986,$B$2:$B4985,$B4986,$A$2:$A4985,$A4986))))</f>
        <v/>
      </c>
      <c r="K4986" s="6" t="str">
        <f t="shared" si="232"/>
        <v/>
      </c>
      <c r="L4986" s="6" t="str">
        <f t="shared" si="233"/>
        <v/>
      </c>
      <c r="M4986" s="6" t="str">
        <f t="shared" si="231"/>
        <v/>
      </c>
    </row>
    <row r="4987" spans="1:13" x14ac:dyDescent="0.25">
      <c r="A4987"/>
      <c r="B4987" s="1"/>
      <c r="C4987"/>
      <c r="D4987"/>
      <c r="E4987" s="76"/>
      <c r="F4987" s="76"/>
      <c r="G4987" s="2"/>
      <c r="H4987" s="77"/>
      <c r="J4987" s="79" t="str">
        <f>IF(IF(IF(_xlfn.MAXIFS($F$2:$F4986,$C$2:$C4986,$C4987,$B$2:$B4986,$B4987,$A$2:$A4986,$A4987)=0,"",$E4987-_xlfn.MAXIFS($F$2:$F4986,$C$2:$C4986,$C4987,$B$2:$B4986,$B4987,$A$2:$A4986,$A4987))&lt;0,0,IF(_xlfn.MAXIFS($F$2:$F4986,$C$2:$C4986,$C4987,$B$2:$B4986,$B4987,$A$2:$A4986,$A4987)=0,"",$E4987-_xlfn.MAXIFS($F$2:$F4986,$C$2:$C4986,$C4987,$B$2:$B4986,$B4987,$A$2:$A4986,$A4987)))&gt;0.25,"",IF(IF(_xlfn.MAXIFS($F$2:$F4986,$C$2:$C4986,$C4987,$B$2:$B4986,$B4987,$A$2:$A4986,$A4987)=0,"",$E4987-_xlfn.MAXIFS($F$2:$F4986,$C$2:$C4986,$C4987,$B$2:$B4986,$B4987,$A$2:$A4986,$A4987))&lt;0,0,IF(_xlfn.MAXIFS($F$2:$F4986,$C$2:$C4986,$C4987,$B$2:$B4986,$B4987,$A$2:$A4986,$A4987)=0,"",$E4987-_xlfn.MAXIFS($F$2:$F4986,$C$2:$C4986,$C4987,$B$2:$B4986,$B4987,$A$2:$A4986,$A4987))))</f>
        <v/>
      </c>
      <c r="K4987" s="6" t="str">
        <f t="shared" si="232"/>
        <v/>
      </c>
      <c r="L4987" s="6" t="str">
        <f t="shared" si="233"/>
        <v/>
      </c>
      <c r="M4987" s="6" t="str">
        <f t="shared" si="231"/>
        <v/>
      </c>
    </row>
    <row r="4988" spans="1:13" x14ac:dyDescent="0.25">
      <c r="A4988"/>
      <c r="B4988" s="1"/>
      <c r="C4988"/>
      <c r="D4988"/>
      <c r="E4988" s="76"/>
      <c r="F4988" s="76"/>
      <c r="G4988" s="2"/>
      <c r="H4988" s="77"/>
      <c r="J4988" s="79" t="str">
        <f>IF(IF(IF(_xlfn.MAXIFS($F$2:$F4987,$C$2:$C4987,$C4988,$B$2:$B4987,$B4988,$A$2:$A4987,$A4988)=0,"",$E4988-_xlfn.MAXIFS($F$2:$F4987,$C$2:$C4987,$C4988,$B$2:$B4987,$B4988,$A$2:$A4987,$A4988))&lt;0,0,IF(_xlfn.MAXIFS($F$2:$F4987,$C$2:$C4987,$C4988,$B$2:$B4987,$B4988,$A$2:$A4987,$A4988)=0,"",$E4988-_xlfn.MAXIFS($F$2:$F4987,$C$2:$C4987,$C4988,$B$2:$B4987,$B4988,$A$2:$A4987,$A4988)))&gt;0.25,"",IF(IF(_xlfn.MAXIFS($F$2:$F4987,$C$2:$C4987,$C4988,$B$2:$B4987,$B4988,$A$2:$A4987,$A4988)=0,"",$E4988-_xlfn.MAXIFS($F$2:$F4987,$C$2:$C4987,$C4988,$B$2:$B4987,$B4988,$A$2:$A4987,$A4988))&lt;0,0,IF(_xlfn.MAXIFS($F$2:$F4987,$C$2:$C4987,$C4988,$B$2:$B4987,$B4988,$A$2:$A4987,$A4988)=0,"",$E4988-_xlfn.MAXIFS($F$2:$F4987,$C$2:$C4987,$C4988,$B$2:$B4987,$B4988,$A$2:$A4987,$A4988))))</f>
        <v/>
      </c>
      <c r="K4988" s="6" t="str">
        <f t="shared" si="232"/>
        <v/>
      </c>
      <c r="L4988" s="6" t="str">
        <f t="shared" si="233"/>
        <v/>
      </c>
      <c r="M4988" s="6" t="str">
        <f t="shared" si="231"/>
        <v/>
      </c>
    </row>
    <row r="4989" spans="1:13" x14ac:dyDescent="0.25">
      <c r="A4989"/>
      <c r="B4989" s="1"/>
      <c r="C4989"/>
      <c r="D4989"/>
      <c r="E4989" s="76"/>
      <c r="F4989" s="76"/>
      <c r="G4989" s="2"/>
      <c r="H4989" s="77"/>
      <c r="J4989" s="79" t="str">
        <f>IF(IF(IF(_xlfn.MAXIFS($F$2:$F4988,$C$2:$C4988,$C4989,$B$2:$B4988,$B4989,$A$2:$A4988,$A4989)=0,"",$E4989-_xlfn.MAXIFS($F$2:$F4988,$C$2:$C4988,$C4989,$B$2:$B4988,$B4989,$A$2:$A4988,$A4989))&lt;0,0,IF(_xlfn.MAXIFS($F$2:$F4988,$C$2:$C4988,$C4989,$B$2:$B4988,$B4989,$A$2:$A4988,$A4989)=0,"",$E4989-_xlfn.MAXIFS($F$2:$F4988,$C$2:$C4988,$C4989,$B$2:$B4988,$B4989,$A$2:$A4988,$A4989)))&gt;0.25,"",IF(IF(_xlfn.MAXIFS($F$2:$F4988,$C$2:$C4988,$C4989,$B$2:$B4988,$B4989,$A$2:$A4988,$A4989)=0,"",$E4989-_xlfn.MAXIFS($F$2:$F4988,$C$2:$C4988,$C4989,$B$2:$B4988,$B4989,$A$2:$A4988,$A4989))&lt;0,0,IF(_xlfn.MAXIFS($F$2:$F4988,$C$2:$C4988,$C4989,$B$2:$B4988,$B4989,$A$2:$A4988,$A4989)=0,"",$E4989-_xlfn.MAXIFS($F$2:$F4988,$C$2:$C4988,$C4989,$B$2:$B4988,$B4989,$A$2:$A4988,$A4989))))</f>
        <v/>
      </c>
      <c r="K4989" s="6" t="str">
        <f t="shared" si="232"/>
        <v/>
      </c>
      <c r="L4989" s="6" t="str">
        <f t="shared" si="233"/>
        <v/>
      </c>
      <c r="M4989" s="6" t="str">
        <f t="shared" si="231"/>
        <v/>
      </c>
    </row>
    <row r="4990" spans="1:13" x14ac:dyDescent="0.25">
      <c r="A4990"/>
      <c r="B4990" s="1"/>
      <c r="C4990"/>
      <c r="D4990"/>
      <c r="E4990" s="76"/>
      <c r="F4990" s="76"/>
      <c r="G4990" s="2"/>
      <c r="H4990" s="77"/>
      <c r="J4990" s="79" t="str">
        <f>IF(IF(IF(_xlfn.MAXIFS($F$2:$F4989,$C$2:$C4989,$C4990,$B$2:$B4989,$B4990,$A$2:$A4989,$A4990)=0,"",$E4990-_xlfn.MAXIFS($F$2:$F4989,$C$2:$C4989,$C4990,$B$2:$B4989,$B4990,$A$2:$A4989,$A4990))&lt;0,0,IF(_xlfn.MAXIFS($F$2:$F4989,$C$2:$C4989,$C4990,$B$2:$B4989,$B4990,$A$2:$A4989,$A4990)=0,"",$E4990-_xlfn.MAXIFS($F$2:$F4989,$C$2:$C4989,$C4990,$B$2:$B4989,$B4990,$A$2:$A4989,$A4990)))&gt;0.25,"",IF(IF(_xlfn.MAXIFS($F$2:$F4989,$C$2:$C4989,$C4990,$B$2:$B4989,$B4990,$A$2:$A4989,$A4990)=0,"",$E4990-_xlfn.MAXIFS($F$2:$F4989,$C$2:$C4989,$C4990,$B$2:$B4989,$B4990,$A$2:$A4989,$A4990))&lt;0,0,IF(_xlfn.MAXIFS($F$2:$F4989,$C$2:$C4989,$C4990,$B$2:$B4989,$B4990,$A$2:$A4989,$A4990)=0,"",$E4990-_xlfn.MAXIFS($F$2:$F4989,$C$2:$C4989,$C4990,$B$2:$B4989,$B4990,$A$2:$A4989,$A4990))))</f>
        <v/>
      </c>
      <c r="K4990" s="6" t="str">
        <f t="shared" si="232"/>
        <v/>
      </c>
      <c r="L4990" s="6" t="str">
        <f t="shared" si="233"/>
        <v/>
      </c>
      <c r="M4990" s="6" t="str">
        <f t="shared" si="231"/>
        <v/>
      </c>
    </row>
    <row r="4991" spans="1:13" x14ac:dyDescent="0.25">
      <c r="A4991"/>
      <c r="B4991" s="1"/>
      <c r="C4991"/>
      <c r="D4991"/>
      <c r="E4991" s="76"/>
      <c r="F4991" s="76"/>
      <c r="G4991" s="2"/>
      <c r="H4991" s="77"/>
      <c r="J4991" s="79" t="str">
        <f>IF(IF(IF(_xlfn.MAXIFS($F$2:$F4990,$C$2:$C4990,$C4991,$B$2:$B4990,$B4991,$A$2:$A4990,$A4991)=0,"",$E4991-_xlfn.MAXIFS($F$2:$F4990,$C$2:$C4990,$C4991,$B$2:$B4990,$B4991,$A$2:$A4990,$A4991))&lt;0,0,IF(_xlfn.MAXIFS($F$2:$F4990,$C$2:$C4990,$C4991,$B$2:$B4990,$B4991,$A$2:$A4990,$A4991)=0,"",$E4991-_xlfn.MAXIFS($F$2:$F4990,$C$2:$C4990,$C4991,$B$2:$B4990,$B4991,$A$2:$A4990,$A4991)))&gt;0.25,"",IF(IF(_xlfn.MAXIFS($F$2:$F4990,$C$2:$C4990,$C4991,$B$2:$B4990,$B4991,$A$2:$A4990,$A4991)=0,"",$E4991-_xlfn.MAXIFS($F$2:$F4990,$C$2:$C4990,$C4991,$B$2:$B4990,$B4991,$A$2:$A4990,$A4991))&lt;0,0,IF(_xlfn.MAXIFS($F$2:$F4990,$C$2:$C4990,$C4991,$B$2:$B4990,$B4991,$A$2:$A4990,$A4991)=0,"",$E4991-_xlfn.MAXIFS($F$2:$F4990,$C$2:$C4990,$C4991,$B$2:$B4990,$B4991,$A$2:$A4990,$A4991))))</f>
        <v/>
      </c>
      <c r="K4991" s="6" t="str">
        <f t="shared" si="232"/>
        <v/>
      </c>
      <c r="L4991" s="6" t="str">
        <f t="shared" si="233"/>
        <v/>
      </c>
      <c r="M4991" s="6" t="str">
        <f t="shared" si="231"/>
        <v/>
      </c>
    </row>
    <row r="4992" spans="1:13" x14ac:dyDescent="0.25">
      <c r="A4992"/>
      <c r="B4992" s="1"/>
      <c r="C4992"/>
      <c r="D4992"/>
      <c r="E4992" s="76"/>
      <c r="F4992" s="76"/>
      <c r="G4992" s="2"/>
      <c r="H4992" s="77"/>
      <c r="J4992" s="79" t="str">
        <f>IF(IF(IF(_xlfn.MAXIFS($F$2:$F4991,$C$2:$C4991,$C4992,$B$2:$B4991,$B4992,$A$2:$A4991,$A4992)=0,"",$E4992-_xlfn.MAXIFS($F$2:$F4991,$C$2:$C4991,$C4992,$B$2:$B4991,$B4992,$A$2:$A4991,$A4992))&lt;0,0,IF(_xlfn.MAXIFS($F$2:$F4991,$C$2:$C4991,$C4992,$B$2:$B4991,$B4992,$A$2:$A4991,$A4992)=0,"",$E4992-_xlfn.MAXIFS($F$2:$F4991,$C$2:$C4991,$C4992,$B$2:$B4991,$B4992,$A$2:$A4991,$A4992)))&gt;0.25,"",IF(IF(_xlfn.MAXIFS($F$2:$F4991,$C$2:$C4991,$C4992,$B$2:$B4991,$B4992,$A$2:$A4991,$A4992)=0,"",$E4992-_xlfn.MAXIFS($F$2:$F4991,$C$2:$C4991,$C4992,$B$2:$B4991,$B4992,$A$2:$A4991,$A4992))&lt;0,0,IF(_xlfn.MAXIFS($F$2:$F4991,$C$2:$C4991,$C4992,$B$2:$B4991,$B4992,$A$2:$A4991,$A4992)=0,"",$E4992-_xlfn.MAXIFS($F$2:$F4991,$C$2:$C4991,$C4992,$B$2:$B4991,$B4992,$A$2:$A4991,$A4992))))</f>
        <v/>
      </c>
      <c r="K4992" s="6" t="str">
        <f t="shared" si="232"/>
        <v/>
      </c>
      <c r="L4992" s="6" t="str">
        <f t="shared" si="233"/>
        <v/>
      </c>
      <c r="M4992" s="6" t="str">
        <f t="shared" si="231"/>
        <v/>
      </c>
    </row>
    <row r="4993" spans="1:13" x14ac:dyDescent="0.25">
      <c r="A4993"/>
      <c r="B4993" s="1"/>
      <c r="C4993"/>
      <c r="D4993"/>
      <c r="E4993" s="76"/>
      <c r="F4993" s="76"/>
      <c r="G4993" s="2"/>
      <c r="H4993" s="77"/>
      <c r="J4993" s="79" t="str">
        <f>IF(IF(IF(_xlfn.MAXIFS($F$2:$F4992,$C$2:$C4992,$C4993,$B$2:$B4992,$B4993,$A$2:$A4992,$A4993)=0,"",$E4993-_xlfn.MAXIFS($F$2:$F4992,$C$2:$C4992,$C4993,$B$2:$B4992,$B4993,$A$2:$A4992,$A4993))&lt;0,0,IF(_xlfn.MAXIFS($F$2:$F4992,$C$2:$C4992,$C4993,$B$2:$B4992,$B4993,$A$2:$A4992,$A4993)=0,"",$E4993-_xlfn.MAXIFS($F$2:$F4992,$C$2:$C4992,$C4993,$B$2:$B4992,$B4993,$A$2:$A4992,$A4993)))&gt;0.25,"",IF(IF(_xlfn.MAXIFS($F$2:$F4992,$C$2:$C4992,$C4993,$B$2:$B4992,$B4993,$A$2:$A4992,$A4993)=0,"",$E4993-_xlfn.MAXIFS($F$2:$F4992,$C$2:$C4992,$C4993,$B$2:$B4992,$B4993,$A$2:$A4992,$A4993))&lt;0,0,IF(_xlfn.MAXIFS($F$2:$F4992,$C$2:$C4992,$C4993,$B$2:$B4992,$B4993,$A$2:$A4992,$A4993)=0,"",$E4993-_xlfn.MAXIFS($F$2:$F4992,$C$2:$C4992,$C4993,$B$2:$B4992,$B4993,$A$2:$A4992,$A4993))))</f>
        <v/>
      </c>
      <c r="K4993" s="6" t="str">
        <f t="shared" si="232"/>
        <v/>
      </c>
      <c r="L4993" s="6" t="str">
        <f t="shared" si="233"/>
        <v/>
      </c>
      <c r="M4993" s="6" t="str">
        <f t="shared" si="231"/>
        <v/>
      </c>
    </row>
    <row r="4994" spans="1:13" x14ac:dyDescent="0.25">
      <c r="A4994"/>
      <c r="B4994" s="1"/>
      <c r="C4994"/>
      <c r="D4994"/>
      <c r="E4994" s="76"/>
      <c r="F4994" s="76"/>
      <c r="G4994" s="2"/>
      <c r="H4994" s="77"/>
      <c r="J4994" s="79" t="str">
        <f>IF(IF(IF(_xlfn.MAXIFS($F$2:$F4993,$C$2:$C4993,$C4994,$B$2:$B4993,$B4994,$A$2:$A4993,$A4994)=0,"",$E4994-_xlfn.MAXIFS($F$2:$F4993,$C$2:$C4993,$C4994,$B$2:$B4993,$B4994,$A$2:$A4993,$A4994))&lt;0,0,IF(_xlfn.MAXIFS($F$2:$F4993,$C$2:$C4993,$C4994,$B$2:$B4993,$B4994,$A$2:$A4993,$A4994)=0,"",$E4994-_xlfn.MAXIFS($F$2:$F4993,$C$2:$C4993,$C4994,$B$2:$B4993,$B4994,$A$2:$A4993,$A4994)))&gt;0.25,"",IF(IF(_xlfn.MAXIFS($F$2:$F4993,$C$2:$C4993,$C4994,$B$2:$B4993,$B4994,$A$2:$A4993,$A4994)=0,"",$E4994-_xlfn.MAXIFS($F$2:$F4993,$C$2:$C4993,$C4994,$B$2:$B4993,$B4994,$A$2:$A4993,$A4994))&lt;0,0,IF(_xlfn.MAXIFS($F$2:$F4993,$C$2:$C4993,$C4994,$B$2:$B4993,$B4994,$A$2:$A4993,$A4994)=0,"",$E4994-_xlfn.MAXIFS($F$2:$F4993,$C$2:$C4993,$C4994,$B$2:$B4993,$B4994,$A$2:$A4993,$A4994))))</f>
        <v/>
      </c>
      <c r="K4994" s="6" t="str">
        <f t="shared" si="232"/>
        <v/>
      </c>
      <c r="L4994" s="6" t="str">
        <f t="shared" si="233"/>
        <v/>
      </c>
      <c r="M4994" s="6" t="str">
        <f t="shared" ref="M4994:M5057" si="234">IF($A4994="","",IF(AND($K4994&gt;=10,$K4994&lt;=13),"Y",IF(AND($K4994=14,$L4994="EARLY"),"Y","N")))</f>
        <v/>
      </c>
    </row>
    <row r="4995" spans="1:13" x14ac:dyDescent="0.25">
      <c r="A4995"/>
      <c r="B4995" s="1"/>
      <c r="C4995"/>
      <c r="D4995"/>
      <c r="E4995" s="76"/>
      <c r="F4995" s="76"/>
      <c r="G4995" s="2"/>
      <c r="H4995" s="77"/>
      <c r="J4995" s="79" t="str">
        <f>IF(IF(IF(_xlfn.MAXIFS($F$2:$F4994,$C$2:$C4994,$C4995,$B$2:$B4994,$B4995,$A$2:$A4994,$A4995)=0,"",$E4995-_xlfn.MAXIFS($F$2:$F4994,$C$2:$C4994,$C4995,$B$2:$B4994,$B4995,$A$2:$A4994,$A4995))&lt;0,0,IF(_xlfn.MAXIFS($F$2:$F4994,$C$2:$C4994,$C4995,$B$2:$B4994,$B4995,$A$2:$A4994,$A4995)=0,"",$E4995-_xlfn.MAXIFS($F$2:$F4994,$C$2:$C4994,$C4995,$B$2:$B4994,$B4995,$A$2:$A4994,$A4995)))&gt;0.25,"",IF(IF(_xlfn.MAXIFS($F$2:$F4994,$C$2:$C4994,$C4995,$B$2:$B4994,$B4995,$A$2:$A4994,$A4995)=0,"",$E4995-_xlfn.MAXIFS($F$2:$F4994,$C$2:$C4994,$C4995,$B$2:$B4994,$B4995,$A$2:$A4994,$A4995))&lt;0,0,IF(_xlfn.MAXIFS($F$2:$F4994,$C$2:$C4994,$C4995,$B$2:$B4994,$B4995,$A$2:$A4994,$A4995)=0,"",$E4995-_xlfn.MAXIFS($F$2:$F4994,$C$2:$C4994,$C4995,$B$2:$B4994,$B4995,$A$2:$A4994,$A4995))))</f>
        <v/>
      </c>
      <c r="K4995" s="6" t="str">
        <f t="shared" ref="K4995:K5058" si="235">IF($J4995="","",IF(HOUR($E4995)&gt;19,19,IF(HOUR($E4995)&lt;5,5,HOUR($E4995))))</f>
        <v/>
      </c>
      <c r="L4995" s="6" t="str">
        <f t="shared" ref="L4995:L5058" si="236">IF($J4995="","",IF(MINUTE($E4995)&lt;30,"EARLY","LATE"))</f>
        <v/>
      </c>
      <c r="M4995" s="6" t="str">
        <f t="shared" si="234"/>
        <v/>
      </c>
    </row>
    <row r="4996" spans="1:13" x14ac:dyDescent="0.25">
      <c r="A4996"/>
      <c r="B4996" s="1"/>
      <c r="C4996"/>
      <c r="D4996"/>
      <c r="E4996" s="76"/>
      <c r="F4996" s="76"/>
      <c r="G4996" s="2"/>
      <c r="H4996" s="77"/>
      <c r="J4996" s="79" t="str">
        <f>IF(IF(IF(_xlfn.MAXIFS($F$2:$F4995,$C$2:$C4995,$C4996,$B$2:$B4995,$B4996,$A$2:$A4995,$A4996)=0,"",$E4996-_xlfn.MAXIFS($F$2:$F4995,$C$2:$C4995,$C4996,$B$2:$B4995,$B4996,$A$2:$A4995,$A4996))&lt;0,0,IF(_xlfn.MAXIFS($F$2:$F4995,$C$2:$C4995,$C4996,$B$2:$B4995,$B4996,$A$2:$A4995,$A4996)=0,"",$E4996-_xlfn.MAXIFS($F$2:$F4995,$C$2:$C4995,$C4996,$B$2:$B4995,$B4996,$A$2:$A4995,$A4996)))&gt;0.25,"",IF(IF(_xlfn.MAXIFS($F$2:$F4995,$C$2:$C4995,$C4996,$B$2:$B4995,$B4996,$A$2:$A4995,$A4996)=0,"",$E4996-_xlfn.MAXIFS($F$2:$F4995,$C$2:$C4995,$C4996,$B$2:$B4995,$B4996,$A$2:$A4995,$A4996))&lt;0,0,IF(_xlfn.MAXIFS($F$2:$F4995,$C$2:$C4995,$C4996,$B$2:$B4995,$B4996,$A$2:$A4995,$A4996)=0,"",$E4996-_xlfn.MAXIFS($F$2:$F4995,$C$2:$C4995,$C4996,$B$2:$B4995,$B4996,$A$2:$A4995,$A4996))))</f>
        <v/>
      </c>
      <c r="K4996" s="6" t="str">
        <f t="shared" si="235"/>
        <v/>
      </c>
      <c r="L4996" s="6" t="str">
        <f t="shared" si="236"/>
        <v/>
      </c>
      <c r="M4996" s="6" t="str">
        <f t="shared" si="234"/>
        <v/>
      </c>
    </row>
    <row r="4997" spans="1:13" x14ac:dyDescent="0.25">
      <c r="A4997"/>
      <c r="B4997" s="1"/>
      <c r="C4997"/>
      <c r="D4997"/>
      <c r="E4997" s="76"/>
      <c r="F4997" s="76"/>
      <c r="G4997" s="2"/>
      <c r="H4997" s="77"/>
      <c r="J4997" s="79" t="str">
        <f>IF(IF(IF(_xlfn.MAXIFS($F$2:$F4996,$C$2:$C4996,$C4997,$B$2:$B4996,$B4997,$A$2:$A4996,$A4997)=0,"",$E4997-_xlfn.MAXIFS($F$2:$F4996,$C$2:$C4996,$C4997,$B$2:$B4996,$B4997,$A$2:$A4996,$A4997))&lt;0,0,IF(_xlfn.MAXIFS($F$2:$F4996,$C$2:$C4996,$C4997,$B$2:$B4996,$B4997,$A$2:$A4996,$A4997)=0,"",$E4997-_xlfn.MAXIFS($F$2:$F4996,$C$2:$C4996,$C4997,$B$2:$B4996,$B4997,$A$2:$A4996,$A4997)))&gt;0.25,"",IF(IF(_xlfn.MAXIFS($F$2:$F4996,$C$2:$C4996,$C4997,$B$2:$B4996,$B4997,$A$2:$A4996,$A4997)=0,"",$E4997-_xlfn.MAXIFS($F$2:$F4996,$C$2:$C4996,$C4997,$B$2:$B4996,$B4997,$A$2:$A4996,$A4997))&lt;0,0,IF(_xlfn.MAXIFS($F$2:$F4996,$C$2:$C4996,$C4997,$B$2:$B4996,$B4997,$A$2:$A4996,$A4997)=0,"",$E4997-_xlfn.MAXIFS($F$2:$F4996,$C$2:$C4996,$C4997,$B$2:$B4996,$B4997,$A$2:$A4996,$A4997))))</f>
        <v/>
      </c>
      <c r="K4997" s="6" t="str">
        <f t="shared" si="235"/>
        <v/>
      </c>
      <c r="L4997" s="6" t="str">
        <f t="shared" si="236"/>
        <v/>
      </c>
      <c r="M4997" s="6" t="str">
        <f t="shared" si="234"/>
        <v/>
      </c>
    </row>
    <row r="4998" spans="1:13" x14ac:dyDescent="0.25">
      <c r="A4998"/>
      <c r="B4998" s="1"/>
      <c r="C4998"/>
      <c r="D4998"/>
      <c r="E4998" s="76"/>
      <c r="F4998" s="76"/>
      <c r="G4998" s="2"/>
      <c r="H4998" s="77"/>
      <c r="J4998" s="79" t="str">
        <f>IF(IF(IF(_xlfn.MAXIFS($F$2:$F4997,$C$2:$C4997,$C4998,$B$2:$B4997,$B4998,$A$2:$A4997,$A4998)=0,"",$E4998-_xlfn.MAXIFS($F$2:$F4997,$C$2:$C4997,$C4998,$B$2:$B4997,$B4998,$A$2:$A4997,$A4998))&lt;0,0,IF(_xlfn.MAXIFS($F$2:$F4997,$C$2:$C4997,$C4998,$B$2:$B4997,$B4998,$A$2:$A4997,$A4998)=0,"",$E4998-_xlfn.MAXIFS($F$2:$F4997,$C$2:$C4997,$C4998,$B$2:$B4997,$B4998,$A$2:$A4997,$A4998)))&gt;0.25,"",IF(IF(_xlfn.MAXIFS($F$2:$F4997,$C$2:$C4997,$C4998,$B$2:$B4997,$B4998,$A$2:$A4997,$A4998)=0,"",$E4998-_xlfn.MAXIFS($F$2:$F4997,$C$2:$C4997,$C4998,$B$2:$B4997,$B4998,$A$2:$A4997,$A4998))&lt;0,0,IF(_xlfn.MAXIFS($F$2:$F4997,$C$2:$C4997,$C4998,$B$2:$B4997,$B4998,$A$2:$A4997,$A4998)=0,"",$E4998-_xlfn.MAXIFS($F$2:$F4997,$C$2:$C4997,$C4998,$B$2:$B4997,$B4998,$A$2:$A4997,$A4998))))</f>
        <v/>
      </c>
      <c r="K4998" s="6" t="str">
        <f t="shared" si="235"/>
        <v/>
      </c>
      <c r="L4998" s="6" t="str">
        <f t="shared" si="236"/>
        <v/>
      </c>
      <c r="M4998" s="6" t="str">
        <f t="shared" si="234"/>
        <v/>
      </c>
    </row>
    <row r="4999" spans="1:13" x14ac:dyDescent="0.25">
      <c r="A4999"/>
      <c r="B4999" s="1"/>
      <c r="C4999"/>
      <c r="D4999"/>
      <c r="E4999" s="76"/>
      <c r="F4999" s="76"/>
      <c r="G4999" s="2"/>
      <c r="H4999" s="77"/>
      <c r="J4999" s="79" t="str">
        <f>IF(IF(IF(_xlfn.MAXIFS($F$2:$F4998,$C$2:$C4998,$C4999,$B$2:$B4998,$B4999,$A$2:$A4998,$A4999)=0,"",$E4999-_xlfn.MAXIFS($F$2:$F4998,$C$2:$C4998,$C4999,$B$2:$B4998,$B4999,$A$2:$A4998,$A4999))&lt;0,0,IF(_xlfn.MAXIFS($F$2:$F4998,$C$2:$C4998,$C4999,$B$2:$B4998,$B4999,$A$2:$A4998,$A4999)=0,"",$E4999-_xlfn.MAXIFS($F$2:$F4998,$C$2:$C4998,$C4999,$B$2:$B4998,$B4999,$A$2:$A4998,$A4999)))&gt;0.25,"",IF(IF(_xlfn.MAXIFS($F$2:$F4998,$C$2:$C4998,$C4999,$B$2:$B4998,$B4999,$A$2:$A4998,$A4999)=0,"",$E4999-_xlfn.MAXIFS($F$2:$F4998,$C$2:$C4998,$C4999,$B$2:$B4998,$B4999,$A$2:$A4998,$A4999))&lt;0,0,IF(_xlfn.MAXIFS($F$2:$F4998,$C$2:$C4998,$C4999,$B$2:$B4998,$B4999,$A$2:$A4998,$A4999)=0,"",$E4999-_xlfn.MAXIFS($F$2:$F4998,$C$2:$C4998,$C4999,$B$2:$B4998,$B4999,$A$2:$A4998,$A4999))))</f>
        <v/>
      </c>
      <c r="K4999" s="6" t="str">
        <f t="shared" si="235"/>
        <v/>
      </c>
      <c r="L4999" s="6" t="str">
        <f t="shared" si="236"/>
        <v/>
      </c>
      <c r="M4999" s="6" t="str">
        <f t="shared" si="234"/>
        <v/>
      </c>
    </row>
    <row r="5000" spans="1:13" x14ac:dyDescent="0.25">
      <c r="A5000"/>
      <c r="B5000" s="1"/>
      <c r="C5000"/>
      <c r="D5000"/>
      <c r="E5000" s="76"/>
      <c r="F5000" s="76"/>
      <c r="G5000" s="2"/>
      <c r="H5000" s="77"/>
      <c r="J5000" s="79" t="str">
        <f>IF(IF(IF(_xlfn.MAXIFS($F$2:$F4999,$C$2:$C4999,$C5000,$B$2:$B4999,$B5000,$A$2:$A4999,$A5000)=0,"",$E5000-_xlfn.MAXIFS($F$2:$F4999,$C$2:$C4999,$C5000,$B$2:$B4999,$B5000,$A$2:$A4999,$A5000))&lt;0,0,IF(_xlfn.MAXIFS($F$2:$F4999,$C$2:$C4999,$C5000,$B$2:$B4999,$B5000,$A$2:$A4999,$A5000)=0,"",$E5000-_xlfn.MAXIFS($F$2:$F4999,$C$2:$C4999,$C5000,$B$2:$B4999,$B5000,$A$2:$A4999,$A5000)))&gt;0.25,"",IF(IF(_xlfn.MAXIFS($F$2:$F4999,$C$2:$C4999,$C5000,$B$2:$B4999,$B5000,$A$2:$A4999,$A5000)=0,"",$E5000-_xlfn.MAXIFS($F$2:$F4999,$C$2:$C4999,$C5000,$B$2:$B4999,$B5000,$A$2:$A4999,$A5000))&lt;0,0,IF(_xlfn.MAXIFS($F$2:$F4999,$C$2:$C4999,$C5000,$B$2:$B4999,$B5000,$A$2:$A4999,$A5000)=0,"",$E5000-_xlfn.MAXIFS($F$2:$F4999,$C$2:$C4999,$C5000,$B$2:$B4999,$B5000,$A$2:$A4999,$A5000))))</f>
        <v/>
      </c>
      <c r="K5000" s="6" t="str">
        <f t="shared" si="235"/>
        <v/>
      </c>
      <c r="L5000" s="6" t="str">
        <f t="shared" si="236"/>
        <v/>
      </c>
      <c r="M5000" s="6" t="str">
        <f t="shared" si="234"/>
        <v/>
      </c>
    </row>
    <row r="5001" spans="1:13" x14ac:dyDescent="0.25">
      <c r="A5001"/>
      <c r="B5001" s="1"/>
      <c r="C5001"/>
      <c r="D5001"/>
      <c r="E5001" s="76"/>
      <c r="F5001" s="76"/>
      <c r="G5001" s="2"/>
      <c r="H5001" s="77"/>
      <c r="J5001" s="79" t="str">
        <f>IF(IF(IF(_xlfn.MAXIFS($F$2:$F5000,$C$2:$C5000,$C5001,$B$2:$B5000,$B5001,$A$2:$A5000,$A5001)=0,"",$E5001-_xlfn.MAXIFS($F$2:$F5000,$C$2:$C5000,$C5001,$B$2:$B5000,$B5001,$A$2:$A5000,$A5001))&lt;0,0,IF(_xlfn.MAXIFS($F$2:$F5000,$C$2:$C5000,$C5001,$B$2:$B5000,$B5001,$A$2:$A5000,$A5001)=0,"",$E5001-_xlfn.MAXIFS($F$2:$F5000,$C$2:$C5000,$C5001,$B$2:$B5000,$B5001,$A$2:$A5000,$A5001)))&gt;0.25,"",IF(IF(_xlfn.MAXIFS($F$2:$F5000,$C$2:$C5000,$C5001,$B$2:$B5000,$B5001,$A$2:$A5000,$A5001)=0,"",$E5001-_xlfn.MAXIFS($F$2:$F5000,$C$2:$C5000,$C5001,$B$2:$B5000,$B5001,$A$2:$A5000,$A5001))&lt;0,0,IF(_xlfn.MAXIFS($F$2:$F5000,$C$2:$C5000,$C5001,$B$2:$B5000,$B5001,$A$2:$A5000,$A5001)=0,"",$E5001-_xlfn.MAXIFS($F$2:$F5000,$C$2:$C5000,$C5001,$B$2:$B5000,$B5001,$A$2:$A5000,$A5001))))</f>
        <v/>
      </c>
      <c r="K5001" s="6" t="str">
        <f t="shared" si="235"/>
        <v/>
      </c>
      <c r="L5001" s="6" t="str">
        <f t="shared" si="236"/>
        <v/>
      </c>
      <c r="M5001" s="6" t="str">
        <f t="shared" si="234"/>
        <v/>
      </c>
    </row>
    <row r="5002" spans="1:13" x14ac:dyDescent="0.25">
      <c r="A5002"/>
      <c r="B5002" s="1"/>
      <c r="C5002"/>
      <c r="D5002"/>
      <c r="E5002" s="76"/>
      <c r="F5002" s="76"/>
      <c r="G5002" s="2"/>
      <c r="H5002" s="77"/>
      <c r="J5002" s="79" t="str">
        <f>IF(IF(IF(_xlfn.MAXIFS($F$2:$F5001,$C$2:$C5001,$C5002,$B$2:$B5001,$B5002,$A$2:$A5001,$A5002)=0,"",$E5002-_xlfn.MAXIFS($F$2:$F5001,$C$2:$C5001,$C5002,$B$2:$B5001,$B5002,$A$2:$A5001,$A5002))&lt;0,0,IF(_xlfn.MAXIFS($F$2:$F5001,$C$2:$C5001,$C5002,$B$2:$B5001,$B5002,$A$2:$A5001,$A5002)=0,"",$E5002-_xlfn.MAXIFS($F$2:$F5001,$C$2:$C5001,$C5002,$B$2:$B5001,$B5002,$A$2:$A5001,$A5002)))&gt;0.25,"",IF(IF(_xlfn.MAXIFS($F$2:$F5001,$C$2:$C5001,$C5002,$B$2:$B5001,$B5002,$A$2:$A5001,$A5002)=0,"",$E5002-_xlfn.MAXIFS($F$2:$F5001,$C$2:$C5001,$C5002,$B$2:$B5001,$B5002,$A$2:$A5001,$A5002))&lt;0,0,IF(_xlfn.MAXIFS($F$2:$F5001,$C$2:$C5001,$C5002,$B$2:$B5001,$B5002,$A$2:$A5001,$A5002)=0,"",$E5002-_xlfn.MAXIFS($F$2:$F5001,$C$2:$C5001,$C5002,$B$2:$B5001,$B5002,$A$2:$A5001,$A5002))))</f>
        <v/>
      </c>
      <c r="K5002" s="6" t="str">
        <f t="shared" si="235"/>
        <v/>
      </c>
      <c r="L5002" s="6" t="str">
        <f t="shared" si="236"/>
        <v/>
      </c>
      <c r="M5002" s="6" t="str">
        <f t="shared" si="234"/>
        <v/>
      </c>
    </row>
    <row r="5003" spans="1:13" x14ac:dyDescent="0.25">
      <c r="A5003"/>
      <c r="B5003" s="1"/>
      <c r="C5003"/>
      <c r="D5003"/>
      <c r="E5003" s="76"/>
      <c r="F5003" s="76"/>
      <c r="G5003" s="2"/>
      <c r="H5003" s="77"/>
      <c r="J5003" s="79" t="str">
        <f>IF(IF(IF(_xlfn.MAXIFS($F$2:$F5002,$C$2:$C5002,$C5003,$B$2:$B5002,$B5003,$A$2:$A5002,$A5003)=0,"",$E5003-_xlfn.MAXIFS($F$2:$F5002,$C$2:$C5002,$C5003,$B$2:$B5002,$B5003,$A$2:$A5002,$A5003))&lt;0,0,IF(_xlfn.MAXIFS($F$2:$F5002,$C$2:$C5002,$C5003,$B$2:$B5002,$B5003,$A$2:$A5002,$A5003)=0,"",$E5003-_xlfn.MAXIFS($F$2:$F5002,$C$2:$C5002,$C5003,$B$2:$B5002,$B5003,$A$2:$A5002,$A5003)))&gt;0.25,"",IF(IF(_xlfn.MAXIFS($F$2:$F5002,$C$2:$C5002,$C5003,$B$2:$B5002,$B5003,$A$2:$A5002,$A5003)=0,"",$E5003-_xlfn.MAXIFS($F$2:$F5002,$C$2:$C5002,$C5003,$B$2:$B5002,$B5003,$A$2:$A5002,$A5003))&lt;0,0,IF(_xlfn.MAXIFS($F$2:$F5002,$C$2:$C5002,$C5003,$B$2:$B5002,$B5003,$A$2:$A5002,$A5003)=0,"",$E5003-_xlfn.MAXIFS($F$2:$F5002,$C$2:$C5002,$C5003,$B$2:$B5002,$B5003,$A$2:$A5002,$A5003))))</f>
        <v/>
      </c>
      <c r="K5003" s="6" t="str">
        <f t="shared" si="235"/>
        <v/>
      </c>
      <c r="L5003" s="6" t="str">
        <f t="shared" si="236"/>
        <v/>
      </c>
      <c r="M5003" s="6" t="str">
        <f t="shared" si="234"/>
        <v/>
      </c>
    </row>
    <row r="5004" spans="1:13" x14ac:dyDescent="0.25">
      <c r="A5004"/>
      <c r="B5004" s="1"/>
      <c r="C5004"/>
      <c r="D5004"/>
      <c r="E5004" s="76"/>
      <c r="F5004" s="76"/>
      <c r="G5004" s="2"/>
      <c r="H5004" s="77"/>
      <c r="J5004" s="79" t="str">
        <f>IF(IF(IF(_xlfn.MAXIFS($F$2:$F5003,$C$2:$C5003,$C5004,$B$2:$B5003,$B5004,$A$2:$A5003,$A5004)=0,"",$E5004-_xlfn.MAXIFS($F$2:$F5003,$C$2:$C5003,$C5004,$B$2:$B5003,$B5004,$A$2:$A5003,$A5004))&lt;0,0,IF(_xlfn.MAXIFS($F$2:$F5003,$C$2:$C5003,$C5004,$B$2:$B5003,$B5004,$A$2:$A5003,$A5004)=0,"",$E5004-_xlfn.MAXIFS($F$2:$F5003,$C$2:$C5003,$C5004,$B$2:$B5003,$B5004,$A$2:$A5003,$A5004)))&gt;0.25,"",IF(IF(_xlfn.MAXIFS($F$2:$F5003,$C$2:$C5003,$C5004,$B$2:$B5003,$B5004,$A$2:$A5003,$A5004)=0,"",$E5004-_xlfn.MAXIFS($F$2:$F5003,$C$2:$C5003,$C5004,$B$2:$B5003,$B5004,$A$2:$A5003,$A5004))&lt;0,0,IF(_xlfn.MAXIFS($F$2:$F5003,$C$2:$C5003,$C5004,$B$2:$B5003,$B5004,$A$2:$A5003,$A5004)=0,"",$E5004-_xlfn.MAXIFS($F$2:$F5003,$C$2:$C5003,$C5004,$B$2:$B5003,$B5004,$A$2:$A5003,$A5004))))</f>
        <v/>
      </c>
      <c r="K5004" s="6" t="str">
        <f t="shared" si="235"/>
        <v/>
      </c>
      <c r="L5004" s="6" t="str">
        <f t="shared" si="236"/>
        <v/>
      </c>
      <c r="M5004" s="6" t="str">
        <f t="shared" si="234"/>
        <v/>
      </c>
    </row>
    <row r="5005" spans="1:13" x14ac:dyDescent="0.25">
      <c r="A5005"/>
      <c r="B5005" s="1"/>
      <c r="C5005"/>
      <c r="D5005"/>
      <c r="E5005" s="76"/>
      <c r="F5005" s="76"/>
      <c r="G5005" s="2"/>
      <c r="H5005" s="77"/>
      <c r="J5005" s="79" t="str">
        <f>IF(IF(IF(_xlfn.MAXIFS($F$2:$F5004,$C$2:$C5004,$C5005,$B$2:$B5004,$B5005,$A$2:$A5004,$A5005)=0,"",$E5005-_xlfn.MAXIFS($F$2:$F5004,$C$2:$C5004,$C5005,$B$2:$B5004,$B5005,$A$2:$A5004,$A5005))&lt;0,0,IF(_xlfn.MAXIFS($F$2:$F5004,$C$2:$C5004,$C5005,$B$2:$B5004,$B5005,$A$2:$A5004,$A5005)=0,"",$E5005-_xlfn.MAXIFS($F$2:$F5004,$C$2:$C5004,$C5005,$B$2:$B5004,$B5005,$A$2:$A5004,$A5005)))&gt;0.25,"",IF(IF(_xlfn.MAXIFS($F$2:$F5004,$C$2:$C5004,$C5005,$B$2:$B5004,$B5005,$A$2:$A5004,$A5005)=0,"",$E5005-_xlfn.MAXIFS($F$2:$F5004,$C$2:$C5004,$C5005,$B$2:$B5004,$B5005,$A$2:$A5004,$A5005))&lt;0,0,IF(_xlfn.MAXIFS($F$2:$F5004,$C$2:$C5004,$C5005,$B$2:$B5004,$B5005,$A$2:$A5004,$A5005)=0,"",$E5005-_xlfn.MAXIFS($F$2:$F5004,$C$2:$C5004,$C5005,$B$2:$B5004,$B5005,$A$2:$A5004,$A5005))))</f>
        <v/>
      </c>
      <c r="K5005" s="6" t="str">
        <f t="shared" si="235"/>
        <v/>
      </c>
      <c r="L5005" s="6" t="str">
        <f t="shared" si="236"/>
        <v/>
      </c>
      <c r="M5005" s="6" t="str">
        <f t="shared" si="234"/>
        <v/>
      </c>
    </row>
    <row r="5006" spans="1:13" x14ac:dyDescent="0.25">
      <c r="A5006"/>
      <c r="B5006" s="1"/>
      <c r="C5006"/>
      <c r="D5006"/>
      <c r="E5006" s="76"/>
      <c r="F5006" s="76"/>
      <c r="G5006" s="2"/>
      <c r="H5006" s="77"/>
      <c r="J5006" s="79" t="str">
        <f>IF(IF(IF(_xlfn.MAXIFS($F$2:$F5005,$C$2:$C5005,$C5006,$B$2:$B5005,$B5006,$A$2:$A5005,$A5006)=0,"",$E5006-_xlfn.MAXIFS($F$2:$F5005,$C$2:$C5005,$C5006,$B$2:$B5005,$B5006,$A$2:$A5005,$A5006))&lt;0,0,IF(_xlfn.MAXIFS($F$2:$F5005,$C$2:$C5005,$C5006,$B$2:$B5005,$B5006,$A$2:$A5005,$A5006)=0,"",$E5006-_xlfn.MAXIFS($F$2:$F5005,$C$2:$C5005,$C5006,$B$2:$B5005,$B5006,$A$2:$A5005,$A5006)))&gt;0.25,"",IF(IF(_xlfn.MAXIFS($F$2:$F5005,$C$2:$C5005,$C5006,$B$2:$B5005,$B5006,$A$2:$A5005,$A5006)=0,"",$E5006-_xlfn.MAXIFS($F$2:$F5005,$C$2:$C5005,$C5006,$B$2:$B5005,$B5006,$A$2:$A5005,$A5006))&lt;0,0,IF(_xlfn.MAXIFS($F$2:$F5005,$C$2:$C5005,$C5006,$B$2:$B5005,$B5006,$A$2:$A5005,$A5006)=0,"",$E5006-_xlfn.MAXIFS($F$2:$F5005,$C$2:$C5005,$C5006,$B$2:$B5005,$B5006,$A$2:$A5005,$A5006))))</f>
        <v/>
      </c>
      <c r="K5006" s="6" t="str">
        <f t="shared" si="235"/>
        <v/>
      </c>
      <c r="L5006" s="6" t="str">
        <f t="shared" si="236"/>
        <v/>
      </c>
      <c r="M5006" s="6" t="str">
        <f t="shared" si="234"/>
        <v/>
      </c>
    </row>
    <row r="5007" spans="1:13" x14ac:dyDescent="0.25">
      <c r="A5007"/>
      <c r="B5007" s="1"/>
      <c r="C5007"/>
      <c r="D5007"/>
      <c r="E5007" s="76"/>
      <c r="F5007" s="76"/>
      <c r="G5007" s="2"/>
      <c r="H5007" s="77"/>
      <c r="J5007" s="79" t="str">
        <f>IF(IF(IF(_xlfn.MAXIFS($F$2:$F5006,$C$2:$C5006,$C5007,$B$2:$B5006,$B5007,$A$2:$A5006,$A5007)=0,"",$E5007-_xlfn.MAXIFS($F$2:$F5006,$C$2:$C5006,$C5007,$B$2:$B5006,$B5007,$A$2:$A5006,$A5007))&lt;0,0,IF(_xlfn.MAXIFS($F$2:$F5006,$C$2:$C5006,$C5007,$B$2:$B5006,$B5007,$A$2:$A5006,$A5007)=0,"",$E5007-_xlfn.MAXIFS($F$2:$F5006,$C$2:$C5006,$C5007,$B$2:$B5006,$B5007,$A$2:$A5006,$A5007)))&gt;0.25,"",IF(IF(_xlfn.MAXIFS($F$2:$F5006,$C$2:$C5006,$C5007,$B$2:$B5006,$B5007,$A$2:$A5006,$A5007)=0,"",$E5007-_xlfn.MAXIFS($F$2:$F5006,$C$2:$C5006,$C5007,$B$2:$B5006,$B5007,$A$2:$A5006,$A5007))&lt;0,0,IF(_xlfn.MAXIFS($F$2:$F5006,$C$2:$C5006,$C5007,$B$2:$B5006,$B5007,$A$2:$A5006,$A5007)=0,"",$E5007-_xlfn.MAXIFS($F$2:$F5006,$C$2:$C5006,$C5007,$B$2:$B5006,$B5007,$A$2:$A5006,$A5007))))</f>
        <v/>
      </c>
      <c r="K5007" s="6" t="str">
        <f t="shared" si="235"/>
        <v/>
      </c>
      <c r="L5007" s="6" t="str">
        <f t="shared" si="236"/>
        <v/>
      </c>
      <c r="M5007" s="6" t="str">
        <f t="shared" si="234"/>
        <v/>
      </c>
    </row>
    <row r="5008" spans="1:13" x14ac:dyDescent="0.25">
      <c r="A5008"/>
      <c r="B5008" s="1"/>
      <c r="C5008"/>
      <c r="D5008"/>
      <c r="E5008" s="76"/>
      <c r="F5008" s="76"/>
      <c r="G5008" s="2"/>
      <c r="H5008" s="77"/>
      <c r="J5008" s="79" t="str">
        <f>IF(IF(IF(_xlfn.MAXIFS($F$2:$F5007,$C$2:$C5007,$C5008,$B$2:$B5007,$B5008,$A$2:$A5007,$A5008)=0,"",$E5008-_xlfn.MAXIFS($F$2:$F5007,$C$2:$C5007,$C5008,$B$2:$B5007,$B5008,$A$2:$A5007,$A5008))&lt;0,0,IF(_xlfn.MAXIFS($F$2:$F5007,$C$2:$C5007,$C5008,$B$2:$B5007,$B5008,$A$2:$A5007,$A5008)=0,"",$E5008-_xlfn.MAXIFS($F$2:$F5007,$C$2:$C5007,$C5008,$B$2:$B5007,$B5008,$A$2:$A5007,$A5008)))&gt;0.25,"",IF(IF(_xlfn.MAXIFS($F$2:$F5007,$C$2:$C5007,$C5008,$B$2:$B5007,$B5008,$A$2:$A5007,$A5008)=0,"",$E5008-_xlfn.MAXIFS($F$2:$F5007,$C$2:$C5007,$C5008,$B$2:$B5007,$B5008,$A$2:$A5007,$A5008))&lt;0,0,IF(_xlfn.MAXIFS($F$2:$F5007,$C$2:$C5007,$C5008,$B$2:$B5007,$B5008,$A$2:$A5007,$A5008)=0,"",$E5008-_xlfn.MAXIFS($F$2:$F5007,$C$2:$C5007,$C5008,$B$2:$B5007,$B5008,$A$2:$A5007,$A5008))))</f>
        <v/>
      </c>
      <c r="K5008" s="6" t="str">
        <f t="shared" si="235"/>
        <v/>
      </c>
      <c r="L5008" s="6" t="str">
        <f t="shared" si="236"/>
        <v/>
      </c>
      <c r="M5008" s="6" t="str">
        <f t="shared" si="234"/>
        <v/>
      </c>
    </row>
    <row r="5009" spans="1:13" x14ac:dyDescent="0.25">
      <c r="A5009"/>
      <c r="B5009" s="1"/>
      <c r="C5009"/>
      <c r="D5009"/>
      <c r="E5009" s="76"/>
      <c r="F5009" s="76"/>
      <c r="G5009" s="2"/>
      <c r="H5009" s="77"/>
      <c r="J5009" s="79" t="str">
        <f>IF(IF(IF(_xlfn.MAXIFS($F$2:$F5008,$C$2:$C5008,$C5009,$B$2:$B5008,$B5009,$A$2:$A5008,$A5009)=0,"",$E5009-_xlfn.MAXIFS($F$2:$F5008,$C$2:$C5008,$C5009,$B$2:$B5008,$B5009,$A$2:$A5008,$A5009))&lt;0,0,IF(_xlfn.MAXIFS($F$2:$F5008,$C$2:$C5008,$C5009,$B$2:$B5008,$B5009,$A$2:$A5008,$A5009)=0,"",$E5009-_xlfn.MAXIFS($F$2:$F5008,$C$2:$C5008,$C5009,$B$2:$B5008,$B5009,$A$2:$A5008,$A5009)))&gt;0.25,"",IF(IF(_xlfn.MAXIFS($F$2:$F5008,$C$2:$C5008,$C5009,$B$2:$B5008,$B5009,$A$2:$A5008,$A5009)=0,"",$E5009-_xlfn.MAXIFS($F$2:$F5008,$C$2:$C5008,$C5009,$B$2:$B5008,$B5009,$A$2:$A5008,$A5009))&lt;0,0,IF(_xlfn.MAXIFS($F$2:$F5008,$C$2:$C5008,$C5009,$B$2:$B5008,$B5009,$A$2:$A5008,$A5009)=0,"",$E5009-_xlfn.MAXIFS($F$2:$F5008,$C$2:$C5008,$C5009,$B$2:$B5008,$B5009,$A$2:$A5008,$A5009))))</f>
        <v/>
      </c>
      <c r="K5009" s="6" t="str">
        <f t="shared" si="235"/>
        <v/>
      </c>
      <c r="L5009" s="6" t="str">
        <f t="shared" si="236"/>
        <v/>
      </c>
      <c r="M5009" s="6" t="str">
        <f t="shared" si="234"/>
        <v/>
      </c>
    </row>
    <row r="5010" spans="1:13" x14ac:dyDescent="0.25">
      <c r="A5010"/>
      <c r="B5010" s="1"/>
      <c r="C5010"/>
      <c r="D5010"/>
      <c r="E5010" s="76"/>
      <c r="F5010" s="76"/>
      <c r="G5010" s="2"/>
      <c r="H5010" s="77"/>
      <c r="J5010" s="79" t="str">
        <f>IF(IF(IF(_xlfn.MAXIFS($F$2:$F5009,$C$2:$C5009,$C5010,$B$2:$B5009,$B5010,$A$2:$A5009,$A5010)=0,"",$E5010-_xlfn.MAXIFS($F$2:$F5009,$C$2:$C5009,$C5010,$B$2:$B5009,$B5010,$A$2:$A5009,$A5010))&lt;0,0,IF(_xlfn.MAXIFS($F$2:$F5009,$C$2:$C5009,$C5010,$B$2:$B5009,$B5010,$A$2:$A5009,$A5010)=0,"",$E5010-_xlfn.MAXIFS($F$2:$F5009,$C$2:$C5009,$C5010,$B$2:$B5009,$B5010,$A$2:$A5009,$A5010)))&gt;0.25,"",IF(IF(_xlfn.MAXIFS($F$2:$F5009,$C$2:$C5009,$C5010,$B$2:$B5009,$B5010,$A$2:$A5009,$A5010)=0,"",$E5010-_xlfn.MAXIFS($F$2:$F5009,$C$2:$C5009,$C5010,$B$2:$B5009,$B5010,$A$2:$A5009,$A5010))&lt;0,0,IF(_xlfn.MAXIFS($F$2:$F5009,$C$2:$C5009,$C5010,$B$2:$B5009,$B5010,$A$2:$A5009,$A5010)=0,"",$E5010-_xlfn.MAXIFS($F$2:$F5009,$C$2:$C5009,$C5010,$B$2:$B5009,$B5010,$A$2:$A5009,$A5010))))</f>
        <v/>
      </c>
      <c r="K5010" s="6" t="str">
        <f t="shared" si="235"/>
        <v/>
      </c>
      <c r="L5010" s="6" t="str">
        <f t="shared" si="236"/>
        <v/>
      </c>
      <c r="M5010" s="6" t="str">
        <f t="shared" si="234"/>
        <v/>
      </c>
    </row>
    <row r="5011" spans="1:13" x14ac:dyDescent="0.25">
      <c r="A5011"/>
      <c r="B5011" s="1"/>
      <c r="C5011"/>
      <c r="D5011"/>
      <c r="E5011" s="76"/>
      <c r="F5011" s="76"/>
      <c r="G5011" s="2"/>
      <c r="H5011" s="77"/>
      <c r="J5011" s="79" t="str">
        <f>IF(IF(IF(_xlfn.MAXIFS($F$2:$F5010,$C$2:$C5010,$C5011,$B$2:$B5010,$B5011,$A$2:$A5010,$A5011)=0,"",$E5011-_xlfn.MAXIFS($F$2:$F5010,$C$2:$C5010,$C5011,$B$2:$B5010,$B5011,$A$2:$A5010,$A5011))&lt;0,0,IF(_xlfn.MAXIFS($F$2:$F5010,$C$2:$C5010,$C5011,$B$2:$B5010,$B5011,$A$2:$A5010,$A5011)=0,"",$E5011-_xlfn.MAXIFS($F$2:$F5010,$C$2:$C5010,$C5011,$B$2:$B5010,$B5011,$A$2:$A5010,$A5011)))&gt;0.25,"",IF(IF(_xlfn.MAXIFS($F$2:$F5010,$C$2:$C5010,$C5011,$B$2:$B5010,$B5011,$A$2:$A5010,$A5011)=0,"",$E5011-_xlfn.MAXIFS($F$2:$F5010,$C$2:$C5010,$C5011,$B$2:$B5010,$B5011,$A$2:$A5010,$A5011))&lt;0,0,IF(_xlfn.MAXIFS($F$2:$F5010,$C$2:$C5010,$C5011,$B$2:$B5010,$B5011,$A$2:$A5010,$A5011)=0,"",$E5011-_xlfn.MAXIFS($F$2:$F5010,$C$2:$C5010,$C5011,$B$2:$B5010,$B5011,$A$2:$A5010,$A5011))))</f>
        <v/>
      </c>
      <c r="K5011" s="6" t="str">
        <f t="shared" si="235"/>
        <v/>
      </c>
      <c r="L5011" s="6" t="str">
        <f t="shared" si="236"/>
        <v/>
      </c>
      <c r="M5011" s="6" t="str">
        <f t="shared" si="234"/>
        <v/>
      </c>
    </row>
    <row r="5012" spans="1:13" x14ac:dyDescent="0.25">
      <c r="A5012"/>
      <c r="B5012" s="1"/>
      <c r="C5012"/>
      <c r="D5012"/>
      <c r="E5012" s="76"/>
      <c r="F5012" s="76"/>
      <c r="G5012" s="2"/>
      <c r="H5012" s="77"/>
      <c r="J5012" s="79" t="str">
        <f>IF(IF(IF(_xlfn.MAXIFS($F$2:$F5011,$C$2:$C5011,$C5012,$B$2:$B5011,$B5012,$A$2:$A5011,$A5012)=0,"",$E5012-_xlfn.MAXIFS($F$2:$F5011,$C$2:$C5011,$C5012,$B$2:$B5011,$B5012,$A$2:$A5011,$A5012))&lt;0,0,IF(_xlfn.MAXIFS($F$2:$F5011,$C$2:$C5011,$C5012,$B$2:$B5011,$B5012,$A$2:$A5011,$A5012)=0,"",$E5012-_xlfn.MAXIFS($F$2:$F5011,$C$2:$C5011,$C5012,$B$2:$B5011,$B5012,$A$2:$A5011,$A5012)))&gt;0.25,"",IF(IF(_xlfn.MAXIFS($F$2:$F5011,$C$2:$C5011,$C5012,$B$2:$B5011,$B5012,$A$2:$A5011,$A5012)=0,"",$E5012-_xlfn.MAXIFS($F$2:$F5011,$C$2:$C5011,$C5012,$B$2:$B5011,$B5012,$A$2:$A5011,$A5012))&lt;0,0,IF(_xlfn.MAXIFS($F$2:$F5011,$C$2:$C5011,$C5012,$B$2:$B5011,$B5012,$A$2:$A5011,$A5012)=0,"",$E5012-_xlfn.MAXIFS($F$2:$F5011,$C$2:$C5011,$C5012,$B$2:$B5011,$B5012,$A$2:$A5011,$A5012))))</f>
        <v/>
      </c>
      <c r="K5012" s="6" t="str">
        <f t="shared" si="235"/>
        <v/>
      </c>
      <c r="L5012" s="6" t="str">
        <f t="shared" si="236"/>
        <v/>
      </c>
      <c r="M5012" s="6" t="str">
        <f t="shared" si="234"/>
        <v/>
      </c>
    </row>
    <row r="5013" spans="1:13" x14ac:dyDescent="0.25">
      <c r="A5013"/>
      <c r="B5013" s="1"/>
      <c r="C5013"/>
      <c r="D5013"/>
      <c r="E5013" s="76"/>
      <c r="F5013" s="76"/>
      <c r="G5013" s="2"/>
      <c r="H5013" s="77"/>
      <c r="J5013" s="79" t="str">
        <f>IF(IF(IF(_xlfn.MAXIFS($F$2:$F5012,$C$2:$C5012,$C5013,$B$2:$B5012,$B5013,$A$2:$A5012,$A5013)=0,"",$E5013-_xlfn.MAXIFS($F$2:$F5012,$C$2:$C5012,$C5013,$B$2:$B5012,$B5013,$A$2:$A5012,$A5013))&lt;0,0,IF(_xlfn.MAXIFS($F$2:$F5012,$C$2:$C5012,$C5013,$B$2:$B5012,$B5013,$A$2:$A5012,$A5013)=0,"",$E5013-_xlfn.MAXIFS($F$2:$F5012,$C$2:$C5012,$C5013,$B$2:$B5012,$B5013,$A$2:$A5012,$A5013)))&gt;0.25,"",IF(IF(_xlfn.MAXIFS($F$2:$F5012,$C$2:$C5012,$C5013,$B$2:$B5012,$B5013,$A$2:$A5012,$A5013)=0,"",$E5013-_xlfn.MAXIFS($F$2:$F5012,$C$2:$C5012,$C5013,$B$2:$B5012,$B5013,$A$2:$A5012,$A5013))&lt;0,0,IF(_xlfn.MAXIFS($F$2:$F5012,$C$2:$C5012,$C5013,$B$2:$B5012,$B5013,$A$2:$A5012,$A5013)=0,"",$E5013-_xlfn.MAXIFS($F$2:$F5012,$C$2:$C5012,$C5013,$B$2:$B5012,$B5013,$A$2:$A5012,$A5013))))</f>
        <v/>
      </c>
      <c r="K5013" s="6" t="str">
        <f t="shared" si="235"/>
        <v/>
      </c>
      <c r="L5013" s="6" t="str">
        <f t="shared" si="236"/>
        <v/>
      </c>
      <c r="M5013" s="6" t="str">
        <f t="shared" si="234"/>
        <v/>
      </c>
    </row>
    <row r="5014" spans="1:13" x14ac:dyDescent="0.25">
      <c r="A5014"/>
      <c r="B5014" s="1"/>
      <c r="C5014"/>
      <c r="D5014"/>
      <c r="E5014" s="76"/>
      <c r="F5014" s="76"/>
      <c r="G5014" s="2"/>
      <c r="H5014" s="77"/>
      <c r="J5014" s="79" t="str">
        <f>IF(IF(IF(_xlfn.MAXIFS($F$2:$F5013,$C$2:$C5013,$C5014,$B$2:$B5013,$B5014,$A$2:$A5013,$A5014)=0,"",$E5014-_xlfn.MAXIFS($F$2:$F5013,$C$2:$C5013,$C5014,$B$2:$B5013,$B5014,$A$2:$A5013,$A5014))&lt;0,0,IF(_xlfn.MAXIFS($F$2:$F5013,$C$2:$C5013,$C5014,$B$2:$B5013,$B5014,$A$2:$A5013,$A5014)=0,"",$E5014-_xlfn.MAXIFS($F$2:$F5013,$C$2:$C5013,$C5014,$B$2:$B5013,$B5014,$A$2:$A5013,$A5014)))&gt;0.25,"",IF(IF(_xlfn.MAXIFS($F$2:$F5013,$C$2:$C5013,$C5014,$B$2:$B5013,$B5014,$A$2:$A5013,$A5014)=0,"",$E5014-_xlfn.MAXIFS($F$2:$F5013,$C$2:$C5013,$C5014,$B$2:$B5013,$B5014,$A$2:$A5013,$A5014))&lt;0,0,IF(_xlfn.MAXIFS($F$2:$F5013,$C$2:$C5013,$C5014,$B$2:$B5013,$B5014,$A$2:$A5013,$A5014)=0,"",$E5014-_xlfn.MAXIFS($F$2:$F5013,$C$2:$C5013,$C5014,$B$2:$B5013,$B5014,$A$2:$A5013,$A5014))))</f>
        <v/>
      </c>
      <c r="K5014" s="6" t="str">
        <f t="shared" si="235"/>
        <v/>
      </c>
      <c r="L5014" s="6" t="str">
        <f t="shared" si="236"/>
        <v/>
      </c>
      <c r="M5014" s="6" t="str">
        <f t="shared" si="234"/>
        <v/>
      </c>
    </row>
    <row r="5015" spans="1:13" x14ac:dyDescent="0.25">
      <c r="A5015"/>
      <c r="B5015" s="1"/>
      <c r="C5015"/>
      <c r="D5015"/>
      <c r="E5015" s="76"/>
      <c r="F5015" s="76"/>
      <c r="G5015" s="2"/>
      <c r="H5015" s="77"/>
      <c r="J5015" s="79" t="str">
        <f>IF(IF(IF(_xlfn.MAXIFS($F$2:$F5014,$C$2:$C5014,$C5015,$B$2:$B5014,$B5015,$A$2:$A5014,$A5015)=0,"",$E5015-_xlfn.MAXIFS($F$2:$F5014,$C$2:$C5014,$C5015,$B$2:$B5014,$B5015,$A$2:$A5014,$A5015))&lt;0,0,IF(_xlfn.MAXIFS($F$2:$F5014,$C$2:$C5014,$C5015,$B$2:$B5014,$B5015,$A$2:$A5014,$A5015)=0,"",$E5015-_xlfn.MAXIFS($F$2:$F5014,$C$2:$C5014,$C5015,$B$2:$B5014,$B5015,$A$2:$A5014,$A5015)))&gt;0.25,"",IF(IF(_xlfn.MAXIFS($F$2:$F5014,$C$2:$C5014,$C5015,$B$2:$B5014,$B5015,$A$2:$A5014,$A5015)=0,"",$E5015-_xlfn.MAXIFS($F$2:$F5014,$C$2:$C5014,$C5015,$B$2:$B5014,$B5015,$A$2:$A5014,$A5015))&lt;0,0,IF(_xlfn.MAXIFS($F$2:$F5014,$C$2:$C5014,$C5015,$B$2:$B5014,$B5015,$A$2:$A5014,$A5015)=0,"",$E5015-_xlfn.MAXIFS($F$2:$F5014,$C$2:$C5014,$C5015,$B$2:$B5014,$B5015,$A$2:$A5014,$A5015))))</f>
        <v/>
      </c>
      <c r="K5015" s="6" t="str">
        <f t="shared" si="235"/>
        <v/>
      </c>
      <c r="L5015" s="6" t="str">
        <f t="shared" si="236"/>
        <v/>
      </c>
      <c r="M5015" s="6" t="str">
        <f t="shared" si="234"/>
        <v/>
      </c>
    </row>
    <row r="5016" spans="1:13" x14ac:dyDescent="0.25">
      <c r="A5016"/>
      <c r="B5016" s="1"/>
      <c r="C5016"/>
      <c r="D5016"/>
      <c r="E5016" s="76"/>
      <c r="F5016" s="76"/>
      <c r="G5016" s="2"/>
      <c r="H5016" s="77"/>
      <c r="J5016" s="79" t="str">
        <f>IF(IF(IF(_xlfn.MAXIFS($F$2:$F5015,$C$2:$C5015,$C5016,$B$2:$B5015,$B5016,$A$2:$A5015,$A5016)=0,"",$E5016-_xlfn.MAXIFS($F$2:$F5015,$C$2:$C5015,$C5016,$B$2:$B5015,$B5016,$A$2:$A5015,$A5016))&lt;0,0,IF(_xlfn.MAXIFS($F$2:$F5015,$C$2:$C5015,$C5016,$B$2:$B5015,$B5016,$A$2:$A5015,$A5016)=0,"",$E5016-_xlfn.MAXIFS($F$2:$F5015,$C$2:$C5015,$C5016,$B$2:$B5015,$B5016,$A$2:$A5015,$A5016)))&gt;0.25,"",IF(IF(_xlfn.MAXIFS($F$2:$F5015,$C$2:$C5015,$C5016,$B$2:$B5015,$B5016,$A$2:$A5015,$A5016)=0,"",$E5016-_xlfn.MAXIFS($F$2:$F5015,$C$2:$C5015,$C5016,$B$2:$B5015,$B5016,$A$2:$A5015,$A5016))&lt;0,0,IF(_xlfn.MAXIFS($F$2:$F5015,$C$2:$C5015,$C5016,$B$2:$B5015,$B5016,$A$2:$A5015,$A5016)=0,"",$E5016-_xlfn.MAXIFS($F$2:$F5015,$C$2:$C5015,$C5016,$B$2:$B5015,$B5016,$A$2:$A5015,$A5016))))</f>
        <v/>
      </c>
      <c r="K5016" s="6" t="str">
        <f t="shared" si="235"/>
        <v/>
      </c>
      <c r="L5016" s="6" t="str">
        <f t="shared" si="236"/>
        <v/>
      </c>
      <c r="M5016" s="6" t="str">
        <f t="shared" si="234"/>
        <v/>
      </c>
    </row>
    <row r="5017" spans="1:13" x14ac:dyDescent="0.25">
      <c r="A5017"/>
      <c r="B5017" s="1"/>
      <c r="C5017"/>
      <c r="D5017"/>
      <c r="E5017" s="76"/>
      <c r="F5017" s="76"/>
      <c r="G5017" s="2"/>
      <c r="H5017" s="77"/>
      <c r="J5017" s="79" t="str">
        <f>IF(IF(IF(_xlfn.MAXIFS($F$2:$F5016,$C$2:$C5016,$C5017,$B$2:$B5016,$B5017,$A$2:$A5016,$A5017)=0,"",$E5017-_xlfn.MAXIFS($F$2:$F5016,$C$2:$C5016,$C5017,$B$2:$B5016,$B5017,$A$2:$A5016,$A5017))&lt;0,0,IF(_xlfn.MAXIFS($F$2:$F5016,$C$2:$C5016,$C5017,$B$2:$B5016,$B5017,$A$2:$A5016,$A5017)=0,"",$E5017-_xlfn.MAXIFS($F$2:$F5016,$C$2:$C5016,$C5017,$B$2:$B5016,$B5017,$A$2:$A5016,$A5017)))&gt;0.25,"",IF(IF(_xlfn.MAXIFS($F$2:$F5016,$C$2:$C5016,$C5017,$B$2:$B5016,$B5017,$A$2:$A5016,$A5017)=0,"",$E5017-_xlfn.MAXIFS($F$2:$F5016,$C$2:$C5016,$C5017,$B$2:$B5016,$B5017,$A$2:$A5016,$A5017))&lt;0,0,IF(_xlfn.MAXIFS($F$2:$F5016,$C$2:$C5016,$C5017,$B$2:$B5016,$B5017,$A$2:$A5016,$A5017)=0,"",$E5017-_xlfn.MAXIFS($F$2:$F5016,$C$2:$C5016,$C5017,$B$2:$B5016,$B5017,$A$2:$A5016,$A5017))))</f>
        <v/>
      </c>
      <c r="K5017" s="6" t="str">
        <f t="shared" si="235"/>
        <v/>
      </c>
      <c r="L5017" s="6" t="str">
        <f t="shared" si="236"/>
        <v/>
      </c>
      <c r="M5017" s="6" t="str">
        <f t="shared" si="234"/>
        <v/>
      </c>
    </row>
    <row r="5018" spans="1:13" x14ac:dyDescent="0.25">
      <c r="A5018"/>
      <c r="B5018" s="1"/>
      <c r="C5018"/>
      <c r="D5018"/>
      <c r="E5018" s="76"/>
      <c r="F5018" s="76"/>
      <c r="G5018" s="2"/>
      <c r="H5018" s="77"/>
      <c r="J5018" s="79" t="str">
        <f>IF(IF(IF(_xlfn.MAXIFS($F$2:$F5017,$C$2:$C5017,$C5018,$B$2:$B5017,$B5018,$A$2:$A5017,$A5018)=0,"",$E5018-_xlfn.MAXIFS($F$2:$F5017,$C$2:$C5017,$C5018,$B$2:$B5017,$B5018,$A$2:$A5017,$A5018))&lt;0,0,IF(_xlfn.MAXIFS($F$2:$F5017,$C$2:$C5017,$C5018,$B$2:$B5017,$B5018,$A$2:$A5017,$A5018)=0,"",$E5018-_xlfn.MAXIFS($F$2:$F5017,$C$2:$C5017,$C5018,$B$2:$B5017,$B5018,$A$2:$A5017,$A5018)))&gt;0.25,"",IF(IF(_xlfn.MAXIFS($F$2:$F5017,$C$2:$C5017,$C5018,$B$2:$B5017,$B5018,$A$2:$A5017,$A5018)=0,"",$E5018-_xlfn.MAXIFS($F$2:$F5017,$C$2:$C5017,$C5018,$B$2:$B5017,$B5018,$A$2:$A5017,$A5018))&lt;0,0,IF(_xlfn.MAXIFS($F$2:$F5017,$C$2:$C5017,$C5018,$B$2:$B5017,$B5018,$A$2:$A5017,$A5018)=0,"",$E5018-_xlfn.MAXIFS($F$2:$F5017,$C$2:$C5017,$C5018,$B$2:$B5017,$B5018,$A$2:$A5017,$A5018))))</f>
        <v/>
      </c>
      <c r="K5018" s="6" t="str">
        <f t="shared" si="235"/>
        <v/>
      </c>
      <c r="L5018" s="6" t="str">
        <f t="shared" si="236"/>
        <v/>
      </c>
      <c r="M5018" s="6" t="str">
        <f t="shared" si="234"/>
        <v/>
      </c>
    </row>
    <row r="5019" spans="1:13" x14ac:dyDescent="0.25">
      <c r="A5019"/>
      <c r="B5019" s="1"/>
      <c r="C5019"/>
      <c r="D5019"/>
      <c r="E5019" s="76"/>
      <c r="F5019" s="76"/>
      <c r="G5019" s="2"/>
      <c r="H5019" s="77"/>
      <c r="J5019" s="79" t="str">
        <f>IF(IF(IF(_xlfn.MAXIFS($F$2:$F5018,$C$2:$C5018,$C5019,$B$2:$B5018,$B5019,$A$2:$A5018,$A5019)=0,"",$E5019-_xlfn.MAXIFS($F$2:$F5018,$C$2:$C5018,$C5019,$B$2:$B5018,$B5019,$A$2:$A5018,$A5019))&lt;0,0,IF(_xlfn.MAXIFS($F$2:$F5018,$C$2:$C5018,$C5019,$B$2:$B5018,$B5019,$A$2:$A5018,$A5019)=0,"",$E5019-_xlfn.MAXIFS($F$2:$F5018,$C$2:$C5018,$C5019,$B$2:$B5018,$B5019,$A$2:$A5018,$A5019)))&gt;0.25,"",IF(IF(_xlfn.MAXIFS($F$2:$F5018,$C$2:$C5018,$C5019,$B$2:$B5018,$B5019,$A$2:$A5018,$A5019)=0,"",$E5019-_xlfn.MAXIFS($F$2:$F5018,$C$2:$C5018,$C5019,$B$2:$B5018,$B5019,$A$2:$A5018,$A5019))&lt;0,0,IF(_xlfn.MAXIFS($F$2:$F5018,$C$2:$C5018,$C5019,$B$2:$B5018,$B5019,$A$2:$A5018,$A5019)=0,"",$E5019-_xlfn.MAXIFS($F$2:$F5018,$C$2:$C5018,$C5019,$B$2:$B5018,$B5019,$A$2:$A5018,$A5019))))</f>
        <v/>
      </c>
      <c r="K5019" s="6" t="str">
        <f t="shared" si="235"/>
        <v/>
      </c>
      <c r="L5019" s="6" t="str">
        <f t="shared" si="236"/>
        <v/>
      </c>
      <c r="M5019" s="6" t="str">
        <f t="shared" si="234"/>
        <v/>
      </c>
    </row>
    <row r="5020" spans="1:13" x14ac:dyDescent="0.25">
      <c r="A5020"/>
      <c r="B5020" s="1"/>
      <c r="C5020"/>
      <c r="D5020"/>
      <c r="E5020" s="76"/>
      <c r="F5020" s="76"/>
      <c r="G5020" s="2"/>
      <c r="H5020" s="77"/>
      <c r="J5020" s="79" t="str">
        <f>IF(IF(IF(_xlfn.MAXIFS($F$2:$F5019,$C$2:$C5019,$C5020,$B$2:$B5019,$B5020,$A$2:$A5019,$A5020)=0,"",$E5020-_xlfn.MAXIFS($F$2:$F5019,$C$2:$C5019,$C5020,$B$2:$B5019,$B5020,$A$2:$A5019,$A5020))&lt;0,0,IF(_xlfn.MAXIFS($F$2:$F5019,$C$2:$C5019,$C5020,$B$2:$B5019,$B5020,$A$2:$A5019,$A5020)=0,"",$E5020-_xlfn.MAXIFS($F$2:$F5019,$C$2:$C5019,$C5020,$B$2:$B5019,$B5020,$A$2:$A5019,$A5020)))&gt;0.25,"",IF(IF(_xlfn.MAXIFS($F$2:$F5019,$C$2:$C5019,$C5020,$B$2:$B5019,$B5020,$A$2:$A5019,$A5020)=0,"",$E5020-_xlfn.MAXIFS($F$2:$F5019,$C$2:$C5019,$C5020,$B$2:$B5019,$B5020,$A$2:$A5019,$A5020))&lt;0,0,IF(_xlfn.MAXIFS($F$2:$F5019,$C$2:$C5019,$C5020,$B$2:$B5019,$B5020,$A$2:$A5019,$A5020)=0,"",$E5020-_xlfn.MAXIFS($F$2:$F5019,$C$2:$C5019,$C5020,$B$2:$B5019,$B5020,$A$2:$A5019,$A5020))))</f>
        <v/>
      </c>
      <c r="K5020" s="6" t="str">
        <f t="shared" si="235"/>
        <v/>
      </c>
      <c r="L5020" s="6" t="str">
        <f t="shared" si="236"/>
        <v/>
      </c>
      <c r="M5020" s="6" t="str">
        <f t="shared" si="234"/>
        <v/>
      </c>
    </row>
    <row r="5021" spans="1:13" x14ac:dyDescent="0.25">
      <c r="A5021"/>
      <c r="B5021" s="1"/>
      <c r="C5021"/>
      <c r="D5021"/>
      <c r="E5021" s="76"/>
      <c r="F5021" s="76"/>
      <c r="G5021" s="2"/>
      <c r="H5021" s="77"/>
      <c r="J5021" s="79" t="str">
        <f>IF(IF(IF(_xlfn.MAXIFS($F$2:$F5020,$C$2:$C5020,$C5021,$B$2:$B5020,$B5021,$A$2:$A5020,$A5021)=0,"",$E5021-_xlfn.MAXIFS($F$2:$F5020,$C$2:$C5020,$C5021,$B$2:$B5020,$B5021,$A$2:$A5020,$A5021))&lt;0,0,IF(_xlfn.MAXIFS($F$2:$F5020,$C$2:$C5020,$C5021,$B$2:$B5020,$B5021,$A$2:$A5020,$A5021)=0,"",$E5021-_xlfn.MAXIFS($F$2:$F5020,$C$2:$C5020,$C5021,$B$2:$B5020,$B5021,$A$2:$A5020,$A5021)))&gt;0.25,"",IF(IF(_xlfn.MAXIFS($F$2:$F5020,$C$2:$C5020,$C5021,$B$2:$B5020,$B5021,$A$2:$A5020,$A5021)=0,"",$E5021-_xlfn.MAXIFS($F$2:$F5020,$C$2:$C5020,$C5021,$B$2:$B5020,$B5021,$A$2:$A5020,$A5021))&lt;0,0,IF(_xlfn.MAXIFS($F$2:$F5020,$C$2:$C5020,$C5021,$B$2:$B5020,$B5021,$A$2:$A5020,$A5021)=0,"",$E5021-_xlfn.MAXIFS($F$2:$F5020,$C$2:$C5020,$C5021,$B$2:$B5020,$B5021,$A$2:$A5020,$A5021))))</f>
        <v/>
      </c>
      <c r="K5021" s="6" t="str">
        <f t="shared" si="235"/>
        <v/>
      </c>
      <c r="L5021" s="6" t="str">
        <f t="shared" si="236"/>
        <v/>
      </c>
      <c r="M5021" s="6" t="str">
        <f t="shared" si="234"/>
        <v/>
      </c>
    </row>
    <row r="5022" spans="1:13" x14ac:dyDescent="0.25">
      <c r="A5022"/>
      <c r="B5022" s="1"/>
      <c r="C5022"/>
      <c r="D5022"/>
      <c r="E5022" s="76"/>
      <c r="F5022" s="76"/>
      <c r="G5022" s="2"/>
      <c r="H5022" s="77"/>
      <c r="J5022" s="79" t="str">
        <f>IF(IF(IF(_xlfn.MAXIFS($F$2:$F5021,$C$2:$C5021,$C5022,$B$2:$B5021,$B5022,$A$2:$A5021,$A5022)=0,"",$E5022-_xlfn.MAXIFS($F$2:$F5021,$C$2:$C5021,$C5022,$B$2:$B5021,$B5022,$A$2:$A5021,$A5022))&lt;0,0,IF(_xlfn.MAXIFS($F$2:$F5021,$C$2:$C5021,$C5022,$B$2:$B5021,$B5022,$A$2:$A5021,$A5022)=0,"",$E5022-_xlfn.MAXIFS($F$2:$F5021,$C$2:$C5021,$C5022,$B$2:$B5021,$B5022,$A$2:$A5021,$A5022)))&gt;0.25,"",IF(IF(_xlfn.MAXIFS($F$2:$F5021,$C$2:$C5021,$C5022,$B$2:$B5021,$B5022,$A$2:$A5021,$A5022)=0,"",$E5022-_xlfn.MAXIFS($F$2:$F5021,$C$2:$C5021,$C5022,$B$2:$B5021,$B5022,$A$2:$A5021,$A5022))&lt;0,0,IF(_xlfn.MAXIFS($F$2:$F5021,$C$2:$C5021,$C5022,$B$2:$B5021,$B5022,$A$2:$A5021,$A5022)=0,"",$E5022-_xlfn.MAXIFS($F$2:$F5021,$C$2:$C5021,$C5022,$B$2:$B5021,$B5022,$A$2:$A5021,$A5022))))</f>
        <v/>
      </c>
      <c r="K5022" s="6" t="str">
        <f t="shared" si="235"/>
        <v/>
      </c>
      <c r="L5022" s="6" t="str">
        <f t="shared" si="236"/>
        <v/>
      </c>
      <c r="M5022" s="6" t="str">
        <f t="shared" si="234"/>
        <v/>
      </c>
    </row>
    <row r="5023" spans="1:13" x14ac:dyDescent="0.25">
      <c r="A5023"/>
      <c r="B5023" s="1"/>
      <c r="C5023"/>
      <c r="D5023"/>
      <c r="E5023" s="76"/>
      <c r="F5023" s="76"/>
      <c r="G5023" s="2"/>
      <c r="H5023" s="77"/>
      <c r="J5023" s="79" t="str">
        <f>IF(IF(IF(_xlfn.MAXIFS($F$2:$F5022,$C$2:$C5022,$C5023,$B$2:$B5022,$B5023,$A$2:$A5022,$A5023)=0,"",$E5023-_xlfn.MAXIFS($F$2:$F5022,$C$2:$C5022,$C5023,$B$2:$B5022,$B5023,$A$2:$A5022,$A5023))&lt;0,0,IF(_xlfn.MAXIFS($F$2:$F5022,$C$2:$C5022,$C5023,$B$2:$B5022,$B5023,$A$2:$A5022,$A5023)=0,"",$E5023-_xlfn.MAXIFS($F$2:$F5022,$C$2:$C5022,$C5023,$B$2:$B5022,$B5023,$A$2:$A5022,$A5023)))&gt;0.25,"",IF(IF(_xlfn.MAXIFS($F$2:$F5022,$C$2:$C5022,$C5023,$B$2:$B5022,$B5023,$A$2:$A5022,$A5023)=0,"",$E5023-_xlfn.MAXIFS($F$2:$F5022,$C$2:$C5022,$C5023,$B$2:$B5022,$B5023,$A$2:$A5022,$A5023))&lt;0,0,IF(_xlfn.MAXIFS($F$2:$F5022,$C$2:$C5022,$C5023,$B$2:$B5022,$B5023,$A$2:$A5022,$A5023)=0,"",$E5023-_xlfn.MAXIFS($F$2:$F5022,$C$2:$C5022,$C5023,$B$2:$B5022,$B5023,$A$2:$A5022,$A5023))))</f>
        <v/>
      </c>
      <c r="K5023" s="6" t="str">
        <f t="shared" si="235"/>
        <v/>
      </c>
      <c r="L5023" s="6" t="str">
        <f t="shared" si="236"/>
        <v/>
      </c>
      <c r="M5023" s="6" t="str">
        <f t="shared" si="234"/>
        <v/>
      </c>
    </row>
    <row r="5024" spans="1:13" x14ac:dyDescent="0.25">
      <c r="A5024"/>
      <c r="B5024" s="1"/>
      <c r="C5024"/>
      <c r="D5024"/>
      <c r="E5024" s="76"/>
      <c r="F5024" s="76"/>
      <c r="G5024" s="2"/>
      <c r="H5024" s="77"/>
      <c r="J5024" s="79" t="str">
        <f>IF(IF(IF(_xlfn.MAXIFS($F$2:$F5023,$C$2:$C5023,$C5024,$B$2:$B5023,$B5024,$A$2:$A5023,$A5024)=0,"",$E5024-_xlfn.MAXIFS($F$2:$F5023,$C$2:$C5023,$C5024,$B$2:$B5023,$B5024,$A$2:$A5023,$A5024))&lt;0,0,IF(_xlfn.MAXIFS($F$2:$F5023,$C$2:$C5023,$C5024,$B$2:$B5023,$B5024,$A$2:$A5023,$A5024)=0,"",$E5024-_xlfn.MAXIFS($F$2:$F5023,$C$2:$C5023,$C5024,$B$2:$B5023,$B5024,$A$2:$A5023,$A5024)))&gt;0.25,"",IF(IF(_xlfn.MAXIFS($F$2:$F5023,$C$2:$C5023,$C5024,$B$2:$B5023,$B5024,$A$2:$A5023,$A5024)=0,"",$E5024-_xlfn.MAXIFS($F$2:$F5023,$C$2:$C5023,$C5024,$B$2:$B5023,$B5024,$A$2:$A5023,$A5024))&lt;0,0,IF(_xlfn.MAXIFS($F$2:$F5023,$C$2:$C5023,$C5024,$B$2:$B5023,$B5024,$A$2:$A5023,$A5024)=0,"",$E5024-_xlfn.MAXIFS($F$2:$F5023,$C$2:$C5023,$C5024,$B$2:$B5023,$B5024,$A$2:$A5023,$A5024))))</f>
        <v/>
      </c>
      <c r="K5024" s="6" t="str">
        <f t="shared" si="235"/>
        <v/>
      </c>
      <c r="L5024" s="6" t="str">
        <f t="shared" si="236"/>
        <v/>
      </c>
      <c r="M5024" s="6" t="str">
        <f t="shared" si="234"/>
        <v/>
      </c>
    </row>
    <row r="5025" spans="1:13" x14ac:dyDescent="0.25">
      <c r="A5025"/>
      <c r="B5025" s="1"/>
      <c r="C5025"/>
      <c r="D5025"/>
      <c r="E5025" s="76"/>
      <c r="F5025" s="76"/>
      <c r="G5025" s="2"/>
      <c r="H5025" s="77"/>
      <c r="J5025" s="79" t="str">
        <f>IF(IF(IF(_xlfn.MAXIFS($F$2:$F5024,$C$2:$C5024,$C5025,$B$2:$B5024,$B5025,$A$2:$A5024,$A5025)=0,"",$E5025-_xlfn.MAXIFS($F$2:$F5024,$C$2:$C5024,$C5025,$B$2:$B5024,$B5025,$A$2:$A5024,$A5025))&lt;0,0,IF(_xlfn.MAXIFS($F$2:$F5024,$C$2:$C5024,$C5025,$B$2:$B5024,$B5025,$A$2:$A5024,$A5025)=0,"",$E5025-_xlfn.MAXIFS($F$2:$F5024,$C$2:$C5024,$C5025,$B$2:$B5024,$B5025,$A$2:$A5024,$A5025)))&gt;0.25,"",IF(IF(_xlfn.MAXIFS($F$2:$F5024,$C$2:$C5024,$C5025,$B$2:$B5024,$B5025,$A$2:$A5024,$A5025)=0,"",$E5025-_xlfn.MAXIFS($F$2:$F5024,$C$2:$C5024,$C5025,$B$2:$B5024,$B5025,$A$2:$A5024,$A5025))&lt;0,0,IF(_xlfn.MAXIFS($F$2:$F5024,$C$2:$C5024,$C5025,$B$2:$B5024,$B5025,$A$2:$A5024,$A5025)=0,"",$E5025-_xlfn.MAXIFS($F$2:$F5024,$C$2:$C5024,$C5025,$B$2:$B5024,$B5025,$A$2:$A5024,$A5025))))</f>
        <v/>
      </c>
      <c r="K5025" s="6" t="str">
        <f t="shared" si="235"/>
        <v/>
      </c>
      <c r="L5025" s="6" t="str">
        <f t="shared" si="236"/>
        <v/>
      </c>
      <c r="M5025" s="6" t="str">
        <f t="shared" si="234"/>
        <v/>
      </c>
    </row>
    <row r="5026" spans="1:13" x14ac:dyDescent="0.25">
      <c r="A5026"/>
      <c r="B5026" s="1"/>
      <c r="C5026"/>
      <c r="D5026"/>
      <c r="E5026" s="76"/>
      <c r="F5026" s="76"/>
      <c r="G5026" s="2"/>
      <c r="H5026" s="77"/>
      <c r="J5026" s="79" t="str">
        <f>IF(IF(IF(_xlfn.MAXIFS($F$2:$F5025,$C$2:$C5025,$C5026,$B$2:$B5025,$B5026,$A$2:$A5025,$A5026)=0,"",$E5026-_xlfn.MAXIFS($F$2:$F5025,$C$2:$C5025,$C5026,$B$2:$B5025,$B5026,$A$2:$A5025,$A5026))&lt;0,0,IF(_xlfn.MAXIFS($F$2:$F5025,$C$2:$C5025,$C5026,$B$2:$B5025,$B5026,$A$2:$A5025,$A5026)=0,"",$E5026-_xlfn.MAXIFS($F$2:$F5025,$C$2:$C5025,$C5026,$B$2:$B5025,$B5026,$A$2:$A5025,$A5026)))&gt;0.25,"",IF(IF(_xlfn.MAXIFS($F$2:$F5025,$C$2:$C5025,$C5026,$B$2:$B5025,$B5026,$A$2:$A5025,$A5026)=0,"",$E5026-_xlfn.MAXIFS($F$2:$F5025,$C$2:$C5025,$C5026,$B$2:$B5025,$B5026,$A$2:$A5025,$A5026))&lt;0,0,IF(_xlfn.MAXIFS($F$2:$F5025,$C$2:$C5025,$C5026,$B$2:$B5025,$B5026,$A$2:$A5025,$A5026)=0,"",$E5026-_xlfn.MAXIFS($F$2:$F5025,$C$2:$C5025,$C5026,$B$2:$B5025,$B5026,$A$2:$A5025,$A5026))))</f>
        <v/>
      </c>
      <c r="K5026" s="6" t="str">
        <f t="shared" si="235"/>
        <v/>
      </c>
      <c r="L5026" s="6" t="str">
        <f t="shared" si="236"/>
        <v/>
      </c>
      <c r="M5026" s="6" t="str">
        <f t="shared" si="234"/>
        <v/>
      </c>
    </row>
    <row r="5027" spans="1:13" x14ac:dyDescent="0.25">
      <c r="A5027"/>
      <c r="B5027" s="1"/>
      <c r="C5027"/>
      <c r="D5027"/>
      <c r="E5027" s="76"/>
      <c r="F5027" s="76"/>
      <c r="G5027" s="2"/>
      <c r="H5027" s="77"/>
      <c r="J5027" s="79" t="str">
        <f>IF(IF(IF(_xlfn.MAXIFS($F$2:$F5026,$C$2:$C5026,$C5027,$B$2:$B5026,$B5027,$A$2:$A5026,$A5027)=0,"",$E5027-_xlfn.MAXIFS($F$2:$F5026,$C$2:$C5026,$C5027,$B$2:$B5026,$B5027,$A$2:$A5026,$A5027))&lt;0,0,IF(_xlfn.MAXIFS($F$2:$F5026,$C$2:$C5026,$C5027,$B$2:$B5026,$B5027,$A$2:$A5026,$A5027)=0,"",$E5027-_xlfn.MAXIFS($F$2:$F5026,$C$2:$C5026,$C5027,$B$2:$B5026,$B5027,$A$2:$A5026,$A5027)))&gt;0.25,"",IF(IF(_xlfn.MAXIFS($F$2:$F5026,$C$2:$C5026,$C5027,$B$2:$B5026,$B5027,$A$2:$A5026,$A5027)=0,"",$E5027-_xlfn.MAXIFS($F$2:$F5026,$C$2:$C5026,$C5027,$B$2:$B5026,$B5027,$A$2:$A5026,$A5027))&lt;0,0,IF(_xlfn.MAXIFS($F$2:$F5026,$C$2:$C5026,$C5027,$B$2:$B5026,$B5027,$A$2:$A5026,$A5027)=0,"",$E5027-_xlfn.MAXIFS($F$2:$F5026,$C$2:$C5026,$C5027,$B$2:$B5026,$B5027,$A$2:$A5026,$A5027))))</f>
        <v/>
      </c>
      <c r="K5027" s="6" t="str">
        <f t="shared" si="235"/>
        <v/>
      </c>
      <c r="L5027" s="6" t="str">
        <f t="shared" si="236"/>
        <v/>
      </c>
      <c r="M5027" s="6" t="str">
        <f t="shared" si="234"/>
        <v/>
      </c>
    </row>
    <row r="5028" spans="1:13" x14ac:dyDescent="0.25">
      <c r="A5028"/>
      <c r="B5028" s="1"/>
      <c r="C5028"/>
      <c r="D5028"/>
      <c r="E5028" s="76"/>
      <c r="F5028" s="76"/>
      <c r="G5028" s="2"/>
      <c r="H5028" s="77"/>
      <c r="J5028" s="79" t="str">
        <f>IF(IF(IF(_xlfn.MAXIFS($F$2:$F5027,$C$2:$C5027,$C5028,$B$2:$B5027,$B5028,$A$2:$A5027,$A5028)=0,"",$E5028-_xlfn.MAXIFS($F$2:$F5027,$C$2:$C5027,$C5028,$B$2:$B5027,$B5028,$A$2:$A5027,$A5028))&lt;0,0,IF(_xlfn.MAXIFS($F$2:$F5027,$C$2:$C5027,$C5028,$B$2:$B5027,$B5028,$A$2:$A5027,$A5028)=0,"",$E5028-_xlfn.MAXIFS($F$2:$F5027,$C$2:$C5027,$C5028,$B$2:$B5027,$B5028,$A$2:$A5027,$A5028)))&gt;0.25,"",IF(IF(_xlfn.MAXIFS($F$2:$F5027,$C$2:$C5027,$C5028,$B$2:$B5027,$B5028,$A$2:$A5027,$A5028)=0,"",$E5028-_xlfn.MAXIFS($F$2:$F5027,$C$2:$C5027,$C5028,$B$2:$B5027,$B5028,$A$2:$A5027,$A5028))&lt;0,0,IF(_xlfn.MAXIFS($F$2:$F5027,$C$2:$C5027,$C5028,$B$2:$B5027,$B5028,$A$2:$A5027,$A5028)=0,"",$E5028-_xlfn.MAXIFS($F$2:$F5027,$C$2:$C5027,$C5028,$B$2:$B5027,$B5028,$A$2:$A5027,$A5028))))</f>
        <v/>
      </c>
      <c r="K5028" s="6" t="str">
        <f t="shared" si="235"/>
        <v/>
      </c>
      <c r="L5028" s="6" t="str">
        <f t="shared" si="236"/>
        <v/>
      </c>
      <c r="M5028" s="6" t="str">
        <f t="shared" si="234"/>
        <v/>
      </c>
    </row>
    <row r="5029" spans="1:13" x14ac:dyDescent="0.25">
      <c r="A5029"/>
      <c r="B5029" s="1"/>
      <c r="C5029"/>
      <c r="D5029"/>
      <c r="E5029" s="76"/>
      <c r="F5029" s="76"/>
      <c r="G5029" s="2"/>
      <c r="H5029" s="77"/>
      <c r="J5029" s="79" t="str">
        <f>IF(IF(IF(_xlfn.MAXIFS($F$2:$F5028,$C$2:$C5028,$C5029,$B$2:$B5028,$B5029,$A$2:$A5028,$A5029)=0,"",$E5029-_xlfn.MAXIFS($F$2:$F5028,$C$2:$C5028,$C5029,$B$2:$B5028,$B5029,$A$2:$A5028,$A5029))&lt;0,0,IF(_xlfn.MAXIFS($F$2:$F5028,$C$2:$C5028,$C5029,$B$2:$B5028,$B5029,$A$2:$A5028,$A5029)=0,"",$E5029-_xlfn.MAXIFS($F$2:$F5028,$C$2:$C5028,$C5029,$B$2:$B5028,$B5029,$A$2:$A5028,$A5029)))&gt;0.25,"",IF(IF(_xlfn.MAXIFS($F$2:$F5028,$C$2:$C5028,$C5029,$B$2:$B5028,$B5029,$A$2:$A5028,$A5029)=0,"",$E5029-_xlfn.MAXIFS($F$2:$F5028,$C$2:$C5028,$C5029,$B$2:$B5028,$B5029,$A$2:$A5028,$A5029))&lt;0,0,IF(_xlfn.MAXIFS($F$2:$F5028,$C$2:$C5028,$C5029,$B$2:$B5028,$B5029,$A$2:$A5028,$A5029)=0,"",$E5029-_xlfn.MAXIFS($F$2:$F5028,$C$2:$C5028,$C5029,$B$2:$B5028,$B5029,$A$2:$A5028,$A5029))))</f>
        <v/>
      </c>
      <c r="K5029" s="6" t="str">
        <f t="shared" si="235"/>
        <v/>
      </c>
      <c r="L5029" s="6" t="str">
        <f t="shared" si="236"/>
        <v/>
      </c>
      <c r="M5029" s="6" t="str">
        <f t="shared" si="234"/>
        <v/>
      </c>
    </row>
    <row r="5030" spans="1:13" x14ac:dyDescent="0.25">
      <c r="A5030"/>
      <c r="B5030" s="1"/>
      <c r="C5030"/>
      <c r="D5030"/>
      <c r="E5030" s="76"/>
      <c r="F5030" s="76"/>
      <c r="G5030" s="2"/>
      <c r="H5030" s="77"/>
      <c r="J5030" s="79" t="str">
        <f>IF(IF(IF(_xlfn.MAXIFS($F$2:$F5029,$C$2:$C5029,$C5030,$B$2:$B5029,$B5030,$A$2:$A5029,$A5030)=0,"",$E5030-_xlfn.MAXIFS($F$2:$F5029,$C$2:$C5029,$C5030,$B$2:$B5029,$B5030,$A$2:$A5029,$A5030))&lt;0,0,IF(_xlfn.MAXIFS($F$2:$F5029,$C$2:$C5029,$C5030,$B$2:$B5029,$B5030,$A$2:$A5029,$A5030)=0,"",$E5030-_xlfn.MAXIFS($F$2:$F5029,$C$2:$C5029,$C5030,$B$2:$B5029,$B5030,$A$2:$A5029,$A5030)))&gt;0.25,"",IF(IF(_xlfn.MAXIFS($F$2:$F5029,$C$2:$C5029,$C5030,$B$2:$B5029,$B5030,$A$2:$A5029,$A5030)=0,"",$E5030-_xlfn.MAXIFS($F$2:$F5029,$C$2:$C5029,$C5030,$B$2:$B5029,$B5030,$A$2:$A5029,$A5030))&lt;0,0,IF(_xlfn.MAXIFS($F$2:$F5029,$C$2:$C5029,$C5030,$B$2:$B5029,$B5030,$A$2:$A5029,$A5030)=0,"",$E5030-_xlfn.MAXIFS($F$2:$F5029,$C$2:$C5029,$C5030,$B$2:$B5029,$B5030,$A$2:$A5029,$A5030))))</f>
        <v/>
      </c>
      <c r="K5030" s="6" t="str">
        <f t="shared" si="235"/>
        <v/>
      </c>
      <c r="L5030" s="6" t="str">
        <f t="shared" si="236"/>
        <v/>
      </c>
      <c r="M5030" s="6" t="str">
        <f t="shared" si="234"/>
        <v/>
      </c>
    </row>
    <row r="5031" spans="1:13" x14ac:dyDescent="0.25">
      <c r="A5031"/>
      <c r="B5031" s="1"/>
      <c r="C5031"/>
      <c r="D5031"/>
      <c r="E5031" s="76"/>
      <c r="F5031" s="76"/>
      <c r="G5031" s="2"/>
      <c r="H5031" s="77"/>
      <c r="J5031" s="79" t="str">
        <f>IF(IF(IF(_xlfn.MAXIFS($F$2:$F5030,$C$2:$C5030,$C5031,$B$2:$B5030,$B5031,$A$2:$A5030,$A5031)=0,"",$E5031-_xlfn.MAXIFS($F$2:$F5030,$C$2:$C5030,$C5031,$B$2:$B5030,$B5031,$A$2:$A5030,$A5031))&lt;0,0,IF(_xlfn.MAXIFS($F$2:$F5030,$C$2:$C5030,$C5031,$B$2:$B5030,$B5031,$A$2:$A5030,$A5031)=0,"",$E5031-_xlfn.MAXIFS($F$2:$F5030,$C$2:$C5030,$C5031,$B$2:$B5030,$B5031,$A$2:$A5030,$A5031)))&gt;0.25,"",IF(IF(_xlfn.MAXIFS($F$2:$F5030,$C$2:$C5030,$C5031,$B$2:$B5030,$B5031,$A$2:$A5030,$A5031)=0,"",$E5031-_xlfn.MAXIFS($F$2:$F5030,$C$2:$C5030,$C5031,$B$2:$B5030,$B5031,$A$2:$A5030,$A5031))&lt;0,0,IF(_xlfn.MAXIFS($F$2:$F5030,$C$2:$C5030,$C5031,$B$2:$B5030,$B5031,$A$2:$A5030,$A5031)=0,"",$E5031-_xlfn.MAXIFS($F$2:$F5030,$C$2:$C5030,$C5031,$B$2:$B5030,$B5031,$A$2:$A5030,$A5031))))</f>
        <v/>
      </c>
      <c r="K5031" s="6" t="str">
        <f t="shared" si="235"/>
        <v/>
      </c>
      <c r="L5031" s="6" t="str">
        <f t="shared" si="236"/>
        <v/>
      </c>
      <c r="M5031" s="6" t="str">
        <f t="shared" si="234"/>
        <v/>
      </c>
    </row>
    <row r="5032" spans="1:13" x14ac:dyDescent="0.25">
      <c r="A5032"/>
      <c r="B5032" s="1"/>
      <c r="C5032"/>
      <c r="D5032"/>
      <c r="E5032" s="76"/>
      <c r="F5032" s="76"/>
      <c r="G5032" s="2"/>
      <c r="H5032" s="77"/>
      <c r="J5032" s="79" t="str">
        <f>IF(IF(IF(_xlfn.MAXIFS($F$2:$F5031,$C$2:$C5031,$C5032,$B$2:$B5031,$B5032,$A$2:$A5031,$A5032)=0,"",$E5032-_xlfn.MAXIFS($F$2:$F5031,$C$2:$C5031,$C5032,$B$2:$B5031,$B5032,$A$2:$A5031,$A5032))&lt;0,0,IF(_xlfn.MAXIFS($F$2:$F5031,$C$2:$C5031,$C5032,$B$2:$B5031,$B5032,$A$2:$A5031,$A5032)=0,"",$E5032-_xlfn.MAXIFS($F$2:$F5031,$C$2:$C5031,$C5032,$B$2:$B5031,$B5032,$A$2:$A5031,$A5032)))&gt;0.25,"",IF(IF(_xlfn.MAXIFS($F$2:$F5031,$C$2:$C5031,$C5032,$B$2:$B5031,$B5032,$A$2:$A5031,$A5032)=0,"",$E5032-_xlfn.MAXIFS($F$2:$F5031,$C$2:$C5031,$C5032,$B$2:$B5031,$B5032,$A$2:$A5031,$A5032))&lt;0,0,IF(_xlfn.MAXIFS($F$2:$F5031,$C$2:$C5031,$C5032,$B$2:$B5031,$B5032,$A$2:$A5031,$A5032)=0,"",$E5032-_xlfn.MAXIFS($F$2:$F5031,$C$2:$C5031,$C5032,$B$2:$B5031,$B5032,$A$2:$A5031,$A5032))))</f>
        <v/>
      </c>
      <c r="K5032" s="6" t="str">
        <f t="shared" si="235"/>
        <v/>
      </c>
      <c r="L5032" s="6" t="str">
        <f t="shared" si="236"/>
        <v/>
      </c>
      <c r="M5032" s="6" t="str">
        <f t="shared" si="234"/>
        <v/>
      </c>
    </row>
    <row r="5033" spans="1:13" x14ac:dyDescent="0.25">
      <c r="A5033"/>
      <c r="B5033" s="1"/>
      <c r="C5033"/>
      <c r="D5033"/>
      <c r="E5033" s="76"/>
      <c r="F5033" s="76"/>
      <c r="G5033" s="2"/>
      <c r="H5033" s="77"/>
      <c r="J5033" s="79" t="str">
        <f>IF(IF(IF(_xlfn.MAXIFS($F$2:$F5032,$C$2:$C5032,$C5033,$B$2:$B5032,$B5033,$A$2:$A5032,$A5033)=0,"",$E5033-_xlfn.MAXIFS($F$2:$F5032,$C$2:$C5032,$C5033,$B$2:$B5032,$B5033,$A$2:$A5032,$A5033))&lt;0,0,IF(_xlfn.MAXIFS($F$2:$F5032,$C$2:$C5032,$C5033,$B$2:$B5032,$B5033,$A$2:$A5032,$A5033)=0,"",$E5033-_xlfn.MAXIFS($F$2:$F5032,$C$2:$C5032,$C5033,$B$2:$B5032,$B5033,$A$2:$A5032,$A5033)))&gt;0.25,"",IF(IF(_xlfn.MAXIFS($F$2:$F5032,$C$2:$C5032,$C5033,$B$2:$B5032,$B5033,$A$2:$A5032,$A5033)=0,"",$E5033-_xlfn.MAXIFS($F$2:$F5032,$C$2:$C5032,$C5033,$B$2:$B5032,$B5033,$A$2:$A5032,$A5033))&lt;0,0,IF(_xlfn.MAXIFS($F$2:$F5032,$C$2:$C5032,$C5033,$B$2:$B5032,$B5033,$A$2:$A5032,$A5033)=0,"",$E5033-_xlfn.MAXIFS($F$2:$F5032,$C$2:$C5032,$C5033,$B$2:$B5032,$B5033,$A$2:$A5032,$A5033))))</f>
        <v/>
      </c>
      <c r="K5033" s="6" t="str">
        <f t="shared" si="235"/>
        <v/>
      </c>
      <c r="L5033" s="6" t="str">
        <f t="shared" si="236"/>
        <v/>
      </c>
      <c r="M5033" s="6" t="str">
        <f t="shared" si="234"/>
        <v/>
      </c>
    </row>
    <row r="5034" spans="1:13" x14ac:dyDescent="0.25">
      <c r="A5034"/>
      <c r="B5034" s="1"/>
      <c r="C5034"/>
      <c r="D5034"/>
      <c r="E5034" s="76"/>
      <c r="F5034" s="76"/>
      <c r="G5034" s="2"/>
      <c r="H5034" s="77"/>
      <c r="J5034" s="79" t="str">
        <f>IF(IF(IF(_xlfn.MAXIFS($F$2:$F5033,$C$2:$C5033,$C5034,$B$2:$B5033,$B5034,$A$2:$A5033,$A5034)=0,"",$E5034-_xlfn.MAXIFS($F$2:$F5033,$C$2:$C5033,$C5034,$B$2:$B5033,$B5034,$A$2:$A5033,$A5034))&lt;0,0,IF(_xlfn.MAXIFS($F$2:$F5033,$C$2:$C5033,$C5034,$B$2:$B5033,$B5034,$A$2:$A5033,$A5034)=0,"",$E5034-_xlfn.MAXIFS($F$2:$F5033,$C$2:$C5033,$C5034,$B$2:$B5033,$B5034,$A$2:$A5033,$A5034)))&gt;0.25,"",IF(IF(_xlfn.MAXIFS($F$2:$F5033,$C$2:$C5033,$C5034,$B$2:$B5033,$B5034,$A$2:$A5033,$A5034)=0,"",$E5034-_xlfn.MAXIFS($F$2:$F5033,$C$2:$C5033,$C5034,$B$2:$B5033,$B5034,$A$2:$A5033,$A5034))&lt;0,0,IF(_xlfn.MAXIFS($F$2:$F5033,$C$2:$C5033,$C5034,$B$2:$B5033,$B5034,$A$2:$A5033,$A5034)=0,"",$E5034-_xlfn.MAXIFS($F$2:$F5033,$C$2:$C5033,$C5034,$B$2:$B5033,$B5034,$A$2:$A5033,$A5034))))</f>
        <v/>
      </c>
      <c r="K5034" s="6" t="str">
        <f t="shared" si="235"/>
        <v/>
      </c>
      <c r="L5034" s="6" t="str">
        <f t="shared" si="236"/>
        <v/>
      </c>
      <c r="M5034" s="6" t="str">
        <f t="shared" si="234"/>
        <v/>
      </c>
    </row>
    <row r="5035" spans="1:13" x14ac:dyDescent="0.25">
      <c r="A5035"/>
      <c r="B5035" s="1"/>
      <c r="C5035"/>
      <c r="D5035"/>
      <c r="E5035" s="76"/>
      <c r="F5035" s="76"/>
      <c r="G5035" s="2"/>
      <c r="H5035" s="77"/>
      <c r="J5035" s="79" t="str">
        <f>IF(IF(IF(_xlfn.MAXIFS($F$2:$F5034,$C$2:$C5034,$C5035,$B$2:$B5034,$B5035,$A$2:$A5034,$A5035)=0,"",$E5035-_xlfn.MAXIFS($F$2:$F5034,$C$2:$C5034,$C5035,$B$2:$B5034,$B5035,$A$2:$A5034,$A5035))&lt;0,0,IF(_xlfn.MAXIFS($F$2:$F5034,$C$2:$C5034,$C5035,$B$2:$B5034,$B5035,$A$2:$A5034,$A5035)=0,"",$E5035-_xlfn.MAXIFS($F$2:$F5034,$C$2:$C5034,$C5035,$B$2:$B5034,$B5035,$A$2:$A5034,$A5035)))&gt;0.25,"",IF(IF(_xlfn.MAXIFS($F$2:$F5034,$C$2:$C5034,$C5035,$B$2:$B5034,$B5035,$A$2:$A5034,$A5035)=0,"",$E5035-_xlfn.MAXIFS($F$2:$F5034,$C$2:$C5034,$C5035,$B$2:$B5034,$B5035,$A$2:$A5034,$A5035))&lt;0,0,IF(_xlfn.MAXIFS($F$2:$F5034,$C$2:$C5034,$C5035,$B$2:$B5034,$B5035,$A$2:$A5034,$A5035)=0,"",$E5035-_xlfn.MAXIFS($F$2:$F5034,$C$2:$C5034,$C5035,$B$2:$B5034,$B5035,$A$2:$A5034,$A5035))))</f>
        <v/>
      </c>
      <c r="K5035" s="6" t="str">
        <f t="shared" si="235"/>
        <v/>
      </c>
      <c r="L5035" s="6" t="str">
        <f t="shared" si="236"/>
        <v/>
      </c>
      <c r="M5035" s="6" t="str">
        <f t="shared" si="234"/>
        <v/>
      </c>
    </row>
    <row r="5036" spans="1:13" x14ac:dyDescent="0.25">
      <c r="A5036"/>
      <c r="B5036" s="1"/>
      <c r="C5036"/>
      <c r="D5036"/>
      <c r="E5036" s="76"/>
      <c r="F5036" s="76"/>
      <c r="G5036" s="2"/>
      <c r="H5036" s="77"/>
      <c r="J5036" s="79" t="str">
        <f>IF(IF(IF(_xlfn.MAXIFS($F$2:$F5035,$C$2:$C5035,$C5036,$B$2:$B5035,$B5036,$A$2:$A5035,$A5036)=0,"",$E5036-_xlfn.MAXIFS($F$2:$F5035,$C$2:$C5035,$C5036,$B$2:$B5035,$B5036,$A$2:$A5035,$A5036))&lt;0,0,IF(_xlfn.MAXIFS($F$2:$F5035,$C$2:$C5035,$C5036,$B$2:$B5035,$B5036,$A$2:$A5035,$A5036)=0,"",$E5036-_xlfn.MAXIFS($F$2:$F5035,$C$2:$C5035,$C5036,$B$2:$B5035,$B5036,$A$2:$A5035,$A5036)))&gt;0.25,"",IF(IF(_xlfn.MAXIFS($F$2:$F5035,$C$2:$C5035,$C5036,$B$2:$B5035,$B5036,$A$2:$A5035,$A5036)=0,"",$E5036-_xlfn.MAXIFS($F$2:$F5035,$C$2:$C5035,$C5036,$B$2:$B5035,$B5036,$A$2:$A5035,$A5036))&lt;0,0,IF(_xlfn.MAXIFS($F$2:$F5035,$C$2:$C5035,$C5036,$B$2:$B5035,$B5036,$A$2:$A5035,$A5036)=0,"",$E5036-_xlfn.MAXIFS($F$2:$F5035,$C$2:$C5035,$C5036,$B$2:$B5035,$B5036,$A$2:$A5035,$A5036))))</f>
        <v/>
      </c>
      <c r="K5036" s="6" t="str">
        <f t="shared" si="235"/>
        <v/>
      </c>
      <c r="L5036" s="6" t="str">
        <f t="shared" si="236"/>
        <v/>
      </c>
      <c r="M5036" s="6" t="str">
        <f t="shared" si="234"/>
        <v/>
      </c>
    </row>
    <row r="5037" spans="1:13" x14ac:dyDescent="0.25">
      <c r="A5037"/>
      <c r="B5037" s="1"/>
      <c r="C5037"/>
      <c r="D5037"/>
      <c r="E5037" s="76"/>
      <c r="F5037" s="76"/>
      <c r="G5037" s="2"/>
      <c r="H5037" s="77"/>
      <c r="J5037" s="79" t="str">
        <f>IF(IF(IF(_xlfn.MAXIFS($F$2:$F5036,$C$2:$C5036,$C5037,$B$2:$B5036,$B5037,$A$2:$A5036,$A5037)=0,"",$E5037-_xlfn.MAXIFS($F$2:$F5036,$C$2:$C5036,$C5037,$B$2:$B5036,$B5037,$A$2:$A5036,$A5037))&lt;0,0,IF(_xlfn.MAXIFS($F$2:$F5036,$C$2:$C5036,$C5037,$B$2:$B5036,$B5037,$A$2:$A5036,$A5037)=0,"",$E5037-_xlfn.MAXIFS($F$2:$F5036,$C$2:$C5036,$C5037,$B$2:$B5036,$B5037,$A$2:$A5036,$A5037)))&gt;0.25,"",IF(IF(_xlfn.MAXIFS($F$2:$F5036,$C$2:$C5036,$C5037,$B$2:$B5036,$B5037,$A$2:$A5036,$A5037)=0,"",$E5037-_xlfn.MAXIFS($F$2:$F5036,$C$2:$C5036,$C5037,$B$2:$B5036,$B5037,$A$2:$A5036,$A5037))&lt;0,0,IF(_xlfn.MAXIFS($F$2:$F5036,$C$2:$C5036,$C5037,$B$2:$B5036,$B5037,$A$2:$A5036,$A5037)=0,"",$E5037-_xlfn.MAXIFS($F$2:$F5036,$C$2:$C5036,$C5037,$B$2:$B5036,$B5037,$A$2:$A5036,$A5037))))</f>
        <v/>
      </c>
      <c r="K5037" s="6" t="str">
        <f t="shared" si="235"/>
        <v/>
      </c>
      <c r="L5037" s="6" t="str">
        <f t="shared" si="236"/>
        <v/>
      </c>
      <c r="M5037" s="6" t="str">
        <f t="shared" si="234"/>
        <v/>
      </c>
    </row>
    <row r="5038" spans="1:13" x14ac:dyDescent="0.25">
      <c r="A5038"/>
      <c r="B5038" s="1"/>
      <c r="C5038"/>
      <c r="D5038"/>
      <c r="E5038" s="76"/>
      <c r="F5038" s="76"/>
      <c r="G5038" s="2"/>
      <c r="H5038" s="77"/>
      <c r="J5038" s="79" t="str">
        <f>IF(IF(IF(_xlfn.MAXIFS($F$2:$F5037,$C$2:$C5037,$C5038,$B$2:$B5037,$B5038,$A$2:$A5037,$A5038)=0,"",$E5038-_xlfn.MAXIFS($F$2:$F5037,$C$2:$C5037,$C5038,$B$2:$B5037,$B5038,$A$2:$A5037,$A5038))&lt;0,0,IF(_xlfn.MAXIFS($F$2:$F5037,$C$2:$C5037,$C5038,$B$2:$B5037,$B5038,$A$2:$A5037,$A5038)=0,"",$E5038-_xlfn.MAXIFS($F$2:$F5037,$C$2:$C5037,$C5038,$B$2:$B5037,$B5038,$A$2:$A5037,$A5038)))&gt;0.25,"",IF(IF(_xlfn.MAXIFS($F$2:$F5037,$C$2:$C5037,$C5038,$B$2:$B5037,$B5038,$A$2:$A5037,$A5038)=0,"",$E5038-_xlfn.MAXIFS($F$2:$F5037,$C$2:$C5037,$C5038,$B$2:$B5037,$B5038,$A$2:$A5037,$A5038))&lt;0,0,IF(_xlfn.MAXIFS($F$2:$F5037,$C$2:$C5037,$C5038,$B$2:$B5037,$B5038,$A$2:$A5037,$A5038)=0,"",$E5038-_xlfn.MAXIFS($F$2:$F5037,$C$2:$C5037,$C5038,$B$2:$B5037,$B5038,$A$2:$A5037,$A5038))))</f>
        <v/>
      </c>
      <c r="K5038" s="6" t="str">
        <f t="shared" si="235"/>
        <v/>
      </c>
      <c r="L5038" s="6" t="str">
        <f t="shared" si="236"/>
        <v/>
      </c>
      <c r="M5038" s="6" t="str">
        <f t="shared" si="234"/>
        <v/>
      </c>
    </row>
    <row r="5039" spans="1:13" x14ac:dyDescent="0.25">
      <c r="A5039"/>
      <c r="B5039" s="1"/>
      <c r="C5039"/>
      <c r="D5039"/>
      <c r="E5039" s="76"/>
      <c r="F5039" s="76"/>
      <c r="G5039" s="2"/>
      <c r="H5039" s="77"/>
      <c r="J5039" s="79" t="str">
        <f>IF(IF(IF(_xlfn.MAXIFS($F$2:$F5038,$C$2:$C5038,$C5039,$B$2:$B5038,$B5039,$A$2:$A5038,$A5039)=0,"",$E5039-_xlfn.MAXIFS($F$2:$F5038,$C$2:$C5038,$C5039,$B$2:$B5038,$B5039,$A$2:$A5038,$A5039))&lt;0,0,IF(_xlfn.MAXIFS($F$2:$F5038,$C$2:$C5038,$C5039,$B$2:$B5038,$B5039,$A$2:$A5038,$A5039)=0,"",$E5039-_xlfn.MAXIFS($F$2:$F5038,$C$2:$C5038,$C5039,$B$2:$B5038,$B5039,$A$2:$A5038,$A5039)))&gt;0.25,"",IF(IF(_xlfn.MAXIFS($F$2:$F5038,$C$2:$C5038,$C5039,$B$2:$B5038,$B5039,$A$2:$A5038,$A5039)=0,"",$E5039-_xlfn.MAXIFS($F$2:$F5038,$C$2:$C5038,$C5039,$B$2:$B5038,$B5039,$A$2:$A5038,$A5039))&lt;0,0,IF(_xlfn.MAXIFS($F$2:$F5038,$C$2:$C5038,$C5039,$B$2:$B5038,$B5039,$A$2:$A5038,$A5039)=0,"",$E5039-_xlfn.MAXIFS($F$2:$F5038,$C$2:$C5038,$C5039,$B$2:$B5038,$B5039,$A$2:$A5038,$A5039))))</f>
        <v/>
      </c>
      <c r="K5039" s="6" t="str">
        <f t="shared" si="235"/>
        <v/>
      </c>
      <c r="L5039" s="6" t="str">
        <f t="shared" si="236"/>
        <v/>
      </c>
      <c r="M5039" s="6" t="str">
        <f t="shared" si="234"/>
        <v/>
      </c>
    </row>
    <row r="5040" spans="1:13" x14ac:dyDescent="0.25">
      <c r="A5040"/>
      <c r="B5040" s="1"/>
      <c r="C5040"/>
      <c r="D5040"/>
      <c r="E5040" s="76"/>
      <c r="F5040" s="76"/>
      <c r="G5040" s="2"/>
      <c r="H5040" s="77"/>
      <c r="J5040" s="79" t="str">
        <f>IF(IF(IF(_xlfn.MAXIFS($F$2:$F5039,$C$2:$C5039,$C5040,$B$2:$B5039,$B5040,$A$2:$A5039,$A5040)=0,"",$E5040-_xlfn.MAXIFS($F$2:$F5039,$C$2:$C5039,$C5040,$B$2:$B5039,$B5040,$A$2:$A5039,$A5040))&lt;0,0,IF(_xlfn.MAXIFS($F$2:$F5039,$C$2:$C5039,$C5040,$B$2:$B5039,$B5040,$A$2:$A5039,$A5040)=0,"",$E5040-_xlfn.MAXIFS($F$2:$F5039,$C$2:$C5039,$C5040,$B$2:$B5039,$B5040,$A$2:$A5039,$A5040)))&gt;0.25,"",IF(IF(_xlfn.MAXIFS($F$2:$F5039,$C$2:$C5039,$C5040,$B$2:$B5039,$B5040,$A$2:$A5039,$A5040)=0,"",$E5040-_xlfn.MAXIFS($F$2:$F5039,$C$2:$C5039,$C5040,$B$2:$B5039,$B5040,$A$2:$A5039,$A5040))&lt;0,0,IF(_xlfn.MAXIFS($F$2:$F5039,$C$2:$C5039,$C5040,$B$2:$B5039,$B5040,$A$2:$A5039,$A5040)=0,"",$E5040-_xlfn.MAXIFS($F$2:$F5039,$C$2:$C5039,$C5040,$B$2:$B5039,$B5040,$A$2:$A5039,$A5040))))</f>
        <v/>
      </c>
      <c r="K5040" s="6" t="str">
        <f t="shared" si="235"/>
        <v/>
      </c>
      <c r="L5040" s="6" t="str">
        <f t="shared" si="236"/>
        <v/>
      </c>
      <c r="M5040" s="6" t="str">
        <f t="shared" si="234"/>
        <v/>
      </c>
    </row>
    <row r="5041" spans="1:13" x14ac:dyDescent="0.25">
      <c r="A5041"/>
      <c r="B5041" s="1"/>
      <c r="C5041"/>
      <c r="D5041"/>
      <c r="E5041" s="76"/>
      <c r="F5041" s="76"/>
      <c r="G5041" s="2"/>
      <c r="H5041" s="77"/>
      <c r="J5041" s="79" t="str">
        <f>IF(IF(IF(_xlfn.MAXIFS($F$2:$F5040,$C$2:$C5040,$C5041,$B$2:$B5040,$B5041,$A$2:$A5040,$A5041)=0,"",$E5041-_xlfn.MAXIFS($F$2:$F5040,$C$2:$C5040,$C5041,$B$2:$B5040,$B5041,$A$2:$A5040,$A5041))&lt;0,0,IF(_xlfn.MAXIFS($F$2:$F5040,$C$2:$C5040,$C5041,$B$2:$B5040,$B5041,$A$2:$A5040,$A5041)=0,"",$E5041-_xlfn.MAXIFS($F$2:$F5040,$C$2:$C5040,$C5041,$B$2:$B5040,$B5041,$A$2:$A5040,$A5041)))&gt;0.25,"",IF(IF(_xlfn.MAXIFS($F$2:$F5040,$C$2:$C5040,$C5041,$B$2:$B5040,$B5041,$A$2:$A5040,$A5041)=0,"",$E5041-_xlfn.MAXIFS($F$2:$F5040,$C$2:$C5040,$C5041,$B$2:$B5040,$B5041,$A$2:$A5040,$A5041))&lt;0,0,IF(_xlfn.MAXIFS($F$2:$F5040,$C$2:$C5040,$C5041,$B$2:$B5040,$B5041,$A$2:$A5040,$A5041)=0,"",$E5041-_xlfn.MAXIFS($F$2:$F5040,$C$2:$C5040,$C5041,$B$2:$B5040,$B5041,$A$2:$A5040,$A5041))))</f>
        <v/>
      </c>
      <c r="K5041" s="6" t="str">
        <f t="shared" si="235"/>
        <v/>
      </c>
      <c r="L5041" s="6" t="str">
        <f t="shared" si="236"/>
        <v/>
      </c>
      <c r="M5041" s="6" t="str">
        <f t="shared" si="234"/>
        <v/>
      </c>
    </row>
    <row r="5042" spans="1:13" x14ac:dyDescent="0.25">
      <c r="A5042"/>
      <c r="B5042" s="1"/>
      <c r="C5042"/>
      <c r="D5042"/>
      <c r="E5042" s="76"/>
      <c r="F5042" s="76"/>
      <c r="G5042" s="2"/>
      <c r="H5042" s="77"/>
      <c r="J5042" s="79" t="str">
        <f>IF(IF(IF(_xlfn.MAXIFS($F$2:$F5041,$C$2:$C5041,$C5042,$B$2:$B5041,$B5042,$A$2:$A5041,$A5042)=0,"",$E5042-_xlfn.MAXIFS($F$2:$F5041,$C$2:$C5041,$C5042,$B$2:$B5041,$B5042,$A$2:$A5041,$A5042))&lt;0,0,IF(_xlfn.MAXIFS($F$2:$F5041,$C$2:$C5041,$C5042,$B$2:$B5041,$B5042,$A$2:$A5041,$A5042)=0,"",$E5042-_xlfn.MAXIFS($F$2:$F5041,$C$2:$C5041,$C5042,$B$2:$B5041,$B5042,$A$2:$A5041,$A5042)))&gt;0.25,"",IF(IF(_xlfn.MAXIFS($F$2:$F5041,$C$2:$C5041,$C5042,$B$2:$B5041,$B5042,$A$2:$A5041,$A5042)=0,"",$E5042-_xlfn.MAXIFS($F$2:$F5041,$C$2:$C5041,$C5042,$B$2:$B5041,$B5042,$A$2:$A5041,$A5042))&lt;0,0,IF(_xlfn.MAXIFS($F$2:$F5041,$C$2:$C5041,$C5042,$B$2:$B5041,$B5042,$A$2:$A5041,$A5042)=0,"",$E5042-_xlfn.MAXIFS($F$2:$F5041,$C$2:$C5041,$C5042,$B$2:$B5041,$B5042,$A$2:$A5041,$A5042))))</f>
        <v/>
      </c>
      <c r="K5042" s="6" t="str">
        <f t="shared" si="235"/>
        <v/>
      </c>
      <c r="L5042" s="6" t="str">
        <f t="shared" si="236"/>
        <v/>
      </c>
      <c r="M5042" s="6" t="str">
        <f t="shared" si="234"/>
        <v/>
      </c>
    </row>
    <row r="5043" spans="1:13" x14ac:dyDescent="0.25">
      <c r="A5043"/>
      <c r="B5043" s="1"/>
      <c r="C5043"/>
      <c r="D5043"/>
      <c r="E5043" s="76"/>
      <c r="F5043" s="76"/>
      <c r="G5043" s="2"/>
      <c r="H5043" s="77"/>
      <c r="J5043" s="79" t="str">
        <f>IF(IF(IF(_xlfn.MAXIFS($F$2:$F5042,$C$2:$C5042,$C5043,$B$2:$B5042,$B5043,$A$2:$A5042,$A5043)=0,"",$E5043-_xlfn.MAXIFS($F$2:$F5042,$C$2:$C5042,$C5043,$B$2:$B5042,$B5043,$A$2:$A5042,$A5043))&lt;0,0,IF(_xlfn.MAXIFS($F$2:$F5042,$C$2:$C5042,$C5043,$B$2:$B5042,$B5043,$A$2:$A5042,$A5043)=0,"",$E5043-_xlfn.MAXIFS($F$2:$F5042,$C$2:$C5042,$C5043,$B$2:$B5042,$B5043,$A$2:$A5042,$A5043)))&gt;0.25,"",IF(IF(_xlfn.MAXIFS($F$2:$F5042,$C$2:$C5042,$C5043,$B$2:$B5042,$B5043,$A$2:$A5042,$A5043)=0,"",$E5043-_xlfn.MAXIFS($F$2:$F5042,$C$2:$C5042,$C5043,$B$2:$B5042,$B5043,$A$2:$A5042,$A5043))&lt;0,0,IF(_xlfn.MAXIFS($F$2:$F5042,$C$2:$C5042,$C5043,$B$2:$B5042,$B5043,$A$2:$A5042,$A5043)=0,"",$E5043-_xlfn.MAXIFS($F$2:$F5042,$C$2:$C5042,$C5043,$B$2:$B5042,$B5043,$A$2:$A5042,$A5043))))</f>
        <v/>
      </c>
      <c r="K5043" s="6" t="str">
        <f t="shared" si="235"/>
        <v/>
      </c>
      <c r="L5043" s="6" t="str">
        <f t="shared" si="236"/>
        <v/>
      </c>
      <c r="M5043" s="6" t="str">
        <f t="shared" si="234"/>
        <v/>
      </c>
    </row>
    <row r="5044" spans="1:13" x14ac:dyDescent="0.25">
      <c r="A5044"/>
      <c r="B5044" s="1"/>
      <c r="C5044"/>
      <c r="D5044"/>
      <c r="E5044" s="76"/>
      <c r="F5044" s="76"/>
      <c r="G5044" s="2"/>
      <c r="H5044" s="77"/>
      <c r="J5044" s="79" t="str">
        <f>IF(IF(IF(_xlfn.MAXIFS($F$2:$F5043,$C$2:$C5043,$C5044,$B$2:$B5043,$B5044,$A$2:$A5043,$A5044)=0,"",$E5044-_xlfn.MAXIFS($F$2:$F5043,$C$2:$C5043,$C5044,$B$2:$B5043,$B5044,$A$2:$A5043,$A5044))&lt;0,0,IF(_xlfn.MAXIFS($F$2:$F5043,$C$2:$C5043,$C5044,$B$2:$B5043,$B5044,$A$2:$A5043,$A5044)=0,"",$E5044-_xlfn.MAXIFS($F$2:$F5043,$C$2:$C5043,$C5044,$B$2:$B5043,$B5044,$A$2:$A5043,$A5044)))&gt;0.25,"",IF(IF(_xlfn.MAXIFS($F$2:$F5043,$C$2:$C5043,$C5044,$B$2:$B5043,$B5044,$A$2:$A5043,$A5044)=0,"",$E5044-_xlfn.MAXIFS($F$2:$F5043,$C$2:$C5043,$C5044,$B$2:$B5043,$B5044,$A$2:$A5043,$A5044))&lt;0,0,IF(_xlfn.MAXIFS($F$2:$F5043,$C$2:$C5043,$C5044,$B$2:$B5043,$B5044,$A$2:$A5043,$A5044)=0,"",$E5044-_xlfn.MAXIFS($F$2:$F5043,$C$2:$C5043,$C5044,$B$2:$B5043,$B5044,$A$2:$A5043,$A5044))))</f>
        <v/>
      </c>
      <c r="K5044" s="6" t="str">
        <f t="shared" si="235"/>
        <v/>
      </c>
      <c r="L5044" s="6" t="str">
        <f t="shared" si="236"/>
        <v/>
      </c>
      <c r="M5044" s="6" t="str">
        <f t="shared" si="234"/>
        <v/>
      </c>
    </row>
    <row r="5045" spans="1:13" x14ac:dyDescent="0.25">
      <c r="A5045"/>
      <c r="B5045" s="1"/>
      <c r="C5045"/>
      <c r="D5045"/>
      <c r="E5045" s="76"/>
      <c r="F5045" s="76"/>
      <c r="G5045" s="2"/>
      <c r="H5045" s="77"/>
      <c r="J5045" s="79" t="str">
        <f>IF(IF(IF(_xlfn.MAXIFS($F$2:$F5044,$C$2:$C5044,$C5045,$B$2:$B5044,$B5045,$A$2:$A5044,$A5045)=0,"",$E5045-_xlfn.MAXIFS($F$2:$F5044,$C$2:$C5044,$C5045,$B$2:$B5044,$B5045,$A$2:$A5044,$A5045))&lt;0,0,IF(_xlfn.MAXIFS($F$2:$F5044,$C$2:$C5044,$C5045,$B$2:$B5044,$B5045,$A$2:$A5044,$A5045)=0,"",$E5045-_xlfn.MAXIFS($F$2:$F5044,$C$2:$C5044,$C5045,$B$2:$B5044,$B5045,$A$2:$A5044,$A5045)))&gt;0.25,"",IF(IF(_xlfn.MAXIFS($F$2:$F5044,$C$2:$C5044,$C5045,$B$2:$B5044,$B5045,$A$2:$A5044,$A5045)=0,"",$E5045-_xlfn.MAXIFS($F$2:$F5044,$C$2:$C5044,$C5045,$B$2:$B5044,$B5045,$A$2:$A5044,$A5045))&lt;0,0,IF(_xlfn.MAXIFS($F$2:$F5044,$C$2:$C5044,$C5045,$B$2:$B5044,$B5045,$A$2:$A5044,$A5045)=0,"",$E5045-_xlfn.MAXIFS($F$2:$F5044,$C$2:$C5044,$C5045,$B$2:$B5044,$B5045,$A$2:$A5044,$A5045))))</f>
        <v/>
      </c>
      <c r="K5045" s="6" t="str">
        <f t="shared" si="235"/>
        <v/>
      </c>
      <c r="L5045" s="6" t="str">
        <f t="shared" si="236"/>
        <v/>
      </c>
      <c r="M5045" s="6" t="str">
        <f t="shared" si="234"/>
        <v/>
      </c>
    </row>
    <row r="5046" spans="1:13" x14ac:dyDescent="0.25">
      <c r="A5046"/>
      <c r="B5046" s="1"/>
      <c r="C5046"/>
      <c r="D5046"/>
      <c r="E5046" s="76"/>
      <c r="F5046" s="76"/>
      <c r="G5046" s="2"/>
      <c r="H5046" s="77"/>
      <c r="J5046" s="79" t="str">
        <f>IF(IF(IF(_xlfn.MAXIFS($F$2:$F5045,$C$2:$C5045,$C5046,$B$2:$B5045,$B5046,$A$2:$A5045,$A5046)=0,"",$E5046-_xlfn.MAXIFS($F$2:$F5045,$C$2:$C5045,$C5046,$B$2:$B5045,$B5046,$A$2:$A5045,$A5046))&lt;0,0,IF(_xlfn.MAXIFS($F$2:$F5045,$C$2:$C5045,$C5046,$B$2:$B5045,$B5046,$A$2:$A5045,$A5046)=0,"",$E5046-_xlfn.MAXIFS($F$2:$F5045,$C$2:$C5045,$C5046,$B$2:$B5045,$B5046,$A$2:$A5045,$A5046)))&gt;0.25,"",IF(IF(_xlfn.MAXIFS($F$2:$F5045,$C$2:$C5045,$C5046,$B$2:$B5045,$B5046,$A$2:$A5045,$A5046)=0,"",$E5046-_xlfn.MAXIFS($F$2:$F5045,$C$2:$C5045,$C5046,$B$2:$B5045,$B5046,$A$2:$A5045,$A5046))&lt;0,0,IF(_xlfn.MAXIFS($F$2:$F5045,$C$2:$C5045,$C5046,$B$2:$B5045,$B5046,$A$2:$A5045,$A5046)=0,"",$E5046-_xlfn.MAXIFS($F$2:$F5045,$C$2:$C5045,$C5046,$B$2:$B5045,$B5046,$A$2:$A5045,$A5046))))</f>
        <v/>
      </c>
      <c r="K5046" s="6" t="str">
        <f t="shared" si="235"/>
        <v/>
      </c>
      <c r="L5046" s="6" t="str">
        <f t="shared" si="236"/>
        <v/>
      </c>
      <c r="M5046" s="6" t="str">
        <f t="shared" si="234"/>
        <v/>
      </c>
    </row>
    <row r="5047" spans="1:13" x14ac:dyDescent="0.25">
      <c r="A5047"/>
      <c r="B5047" s="1"/>
      <c r="C5047"/>
      <c r="D5047"/>
      <c r="E5047" s="76"/>
      <c r="F5047" s="76"/>
      <c r="G5047" s="2"/>
      <c r="H5047" s="77"/>
      <c r="J5047" s="79" t="str">
        <f>IF(IF(IF(_xlfn.MAXIFS($F$2:$F5046,$C$2:$C5046,$C5047,$B$2:$B5046,$B5047,$A$2:$A5046,$A5047)=0,"",$E5047-_xlfn.MAXIFS($F$2:$F5046,$C$2:$C5046,$C5047,$B$2:$B5046,$B5047,$A$2:$A5046,$A5047))&lt;0,0,IF(_xlfn.MAXIFS($F$2:$F5046,$C$2:$C5046,$C5047,$B$2:$B5046,$B5047,$A$2:$A5046,$A5047)=0,"",$E5047-_xlfn.MAXIFS($F$2:$F5046,$C$2:$C5046,$C5047,$B$2:$B5046,$B5047,$A$2:$A5046,$A5047)))&gt;0.25,"",IF(IF(_xlfn.MAXIFS($F$2:$F5046,$C$2:$C5046,$C5047,$B$2:$B5046,$B5047,$A$2:$A5046,$A5047)=0,"",$E5047-_xlfn.MAXIFS($F$2:$F5046,$C$2:$C5046,$C5047,$B$2:$B5046,$B5047,$A$2:$A5046,$A5047))&lt;0,0,IF(_xlfn.MAXIFS($F$2:$F5046,$C$2:$C5046,$C5047,$B$2:$B5046,$B5047,$A$2:$A5046,$A5047)=0,"",$E5047-_xlfn.MAXIFS($F$2:$F5046,$C$2:$C5046,$C5047,$B$2:$B5046,$B5047,$A$2:$A5046,$A5047))))</f>
        <v/>
      </c>
      <c r="K5047" s="6" t="str">
        <f t="shared" si="235"/>
        <v/>
      </c>
      <c r="L5047" s="6" t="str">
        <f t="shared" si="236"/>
        <v/>
      </c>
      <c r="M5047" s="6" t="str">
        <f t="shared" si="234"/>
        <v/>
      </c>
    </row>
    <row r="5048" spans="1:13" x14ac:dyDescent="0.25">
      <c r="A5048"/>
      <c r="B5048" s="1"/>
      <c r="C5048"/>
      <c r="D5048"/>
      <c r="E5048" s="76"/>
      <c r="F5048" s="76"/>
      <c r="G5048" s="2"/>
      <c r="H5048" s="77"/>
      <c r="J5048" s="79" t="str">
        <f>IF(IF(IF(_xlfn.MAXIFS($F$2:$F5047,$C$2:$C5047,$C5048,$B$2:$B5047,$B5048,$A$2:$A5047,$A5048)=0,"",$E5048-_xlfn.MAXIFS($F$2:$F5047,$C$2:$C5047,$C5048,$B$2:$B5047,$B5048,$A$2:$A5047,$A5048))&lt;0,0,IF(_xlfn.MAXIFS($F$2:$F5047,$C$2:$C5047,$C5048,$B$2:$B5047,$B5048,$A$2:$A5047,$A5048)=0,"",$E5048-_xlfn.MAXIFS($F$2:$F5047,$C$2:$C5047,$C5048,$B$2:$B5047,$B5048,$A$2:$A5047,$A5048)))&gt;0.25,"",IF(IF(_xlfn.MAXIFS($F$2:$F5047,$C$2:$C5047,$C5048,$B$2:$B5047,$B5048,$A$2:$A5047,$A5048)=0,"",$E5048-_xlfn.MAXIFS($F$2:$F5047,$C$2:$C5047,$C5048,$B$2:$B5047,$B5048,$A$2:$A5047,$A5048))&lt;0,0,IF(_xlfn.MAXIFS($F$2:$F5047,$C$2:$C5047,$C5048,$B$2:$B5047,$B5048,$A$2:$A5047,$A5048)=0,"",$E5048-_xlfn.MAXIFS($F$2:$F5047,$C$2:$C5047,$C5048,$B$2:$B5047,$B5048,$A$2:$A5047,$A5048))))</f>
        <v/>
      </c>
      <c r="K5048" s="6" t="str">
        <f t="shared" si="235"/>
        <v/>
      </c>
      <c r="L5048" s="6" t="str">
        <f t="shared" si="236"/>
        <v/>
      </c>
      <c r="M5048" s="6" t="str">
        <f t="shared" si="234"/>
        <v/>
      </c>
    </row>
    <row r="5049" spans="1:13" x14ac:dyDescent="0.25">
      <c r="A5049"/>
      <c r="B5049" s="1"/>
      <c r="C5049"/>
      <c r="D5049"/>
      <c r="E5049" s="76"/>
      <c r="F5049" s="76"/>
      <c r="G5049" s="2"/>
      <c r="H5049" s="77"/>
      <c r="J5049" s="79" t="str">
        <f>IF(IF(IF(_xlfn.MAXIFS($F$2:$F5048,$C$2:$C5048,$C5049,$B$2:$B5048,$B5049,$A$2:$A5048,$A5049)=0,"",$E5049-_xlfn.MAXIFS($F$2:$F5048,$C$2:$C5048,$C5049,$B$2:$B5048,$B5049,$A$2:$A5048,$A5049))&lt;0,0,IF(_xlfn.MAXIFS($F$2:$F5048,$C$2:$C5048,$C5049,$B$2:$B5048,$B5049,$A$2:$A5048,$A5049)=0,"",$E5049-_xlfn.MAXIFS($F$2:$F5048,$C$2:$C5048,$C5049,$B$2:$B5048,$B5049,$A$2:$A5048,$A5049)))&gt;0.25,"",IF(IF(_xlfn.MAXIFS($F$2:$F5048,$C$2:$C5048,$C5049,$B$2:$B5048,$B5049,$A$2:$A5048,$A5049)=0,"",$E5049-_xlfn.MAXIFS($F$2:$F5048,$C$2:$C5048,$C5049,$B$2:$B5048,$B5049,$A$2:$A5048,$A5049))&lt;0,0,IF(_xlfn.MAXIFS($F$2:$F5048,$C$2:$C5048,$C5049,$B$2:$B5048,$B5049,$A$2:$A5048,$A5049)=0,"",$E5049-_xlfn.MAXIFS($F$2:$F5048,$C$2:$C5048,$C5049,$B$2:$B5048,$B5049,$A$2:$A5048,$A5049))))</f>
        <v/>
      </c>
      <c r="K5049" s="6" t="str">
        <f t="shared" si="235"/>
        <v/>
      </c>
      <c r="L5049" s="6" t="str">
        <f t="shared" si="236"/>
        <v/>
      </c>
      <c r="M5049" s="6" t="str">
        <f t="shared" si="234"/>
        <v/>
      </c>
    </row>
    <row r="5050" spans="1:13" x14ac:dyDescent="0.25">
      <c r="A5050"/>
      <c r="B5050" s="1"/>
      <c r="C5050"/>
      <c r="D5050"/>
      <c r="E5050" s="76"/>
      <c r="F5050" s="76"/>
      <c r="G5050" s="2"/>
      <c r="H5050" s="77"/>
      <c r="J5050" s="79" t="str">
        <f>IF(IF(IF(_xlfn.MAXIFS($F$2:$F5049,$C$2:$C5049,$C5050,$B$2:$B5049,$B5050,$A$2:$A5049,$A5050)=0,"",$E5050-_xlfn.MAXIFS($F$2:$F5049,$C$2:$C5049,$C5050,$B$2:$B5049,$B5050,$A$2:$A5049,$A5050))&lt;0,0,IF(_xlfn.MAXIFS($F$2:$F5049,$C$2:$C5049,$C5050,$B$2:$B5049,$B5050,$A$2:$A5049,$A5050)=0,"",$E5050-_xlfn.MAXIFS($F$2:$F5049,$C$2:$C5049,$C5050,$B$2:$B5049,$B5050,$A$2:$A5049,$A5050)))&gt;0.25,"",IF(IF(_xlfn.MAXIFS($F$2:$F5049,$C$2:$C5049,$C5050,$B$2:$B5049,$B5050,$A$2:$A5049,$A5050)=0,"",$E5050-_xlfn.MAXIFS($F$2:$F5049,$C$2:$C5049,$C5050,$B$2:$B5049,$B5050,$A$2:$A5049,$A5050))&lt;0,0,IF(_xlfn.MAXIFS($F$2:$F5049,$C$2:$C5049,$C5050,$B$2:$B5049,$B5050,$A$2:$A5049,$A5050)=0,"",$E5050-_xlfn.MAXIFS($F$2:$F5049,$C$2:$C5049,$C5050,$B$2:$B5049,$B5050,$A$2:$A5049,$A5050))))</f>
        <v/>
      </c>
      <c r="K5050" s="6" t="str">
        <f t="shared" si="235"/>
        <v/>
      </c>
      <c r="L5050" s="6" t="str">
        <f t="shared" si="236"/>
        <v/>
      </c>
      <c r="M5050" s="6" t="str">
        <f t="shared" si="234"/>
        <v/>
      </c>
    </row>
    <row r="5051" spans="1:13" x14ac:dyDescent="0.25">
      <c r="A5051"/>
      <c r="B5051" s="1"/>
      <c r="C5051"/>
      <c r="D5051"/>
      <c r="E5051" s="76"/>
      <c r="F5051" s="76"/>
      <c r="G5051" s="2"/>
      <c r="H5051" s="77"/>
      <c r="J5051" s="79" t="str">
        <f>IF(IF(IF(_xlfn.MAXIFS($F$2:$F5050,$C$2:$C5050,$C5051,$B$2:$B5050,$B5051,$A$2:$A5050,$A5051)=0,"",$E5051-_xlfn.MAXIFS($F$2:$F5050,$C$2:$C5050,$C5051,$B$2:$B5050,$B5051,$A$2:$A5050,$A5051))&lt;0,0,IF(_xlfn.MAXIFS($F$2:$F5050,$C$2:$C5050,$C5051,$B$2:$B5050,$B5051,$A$2:$A5050,$A5051)=0,"",$E5051-_xlfn.MAXIFS($F$2:$F5050,$C$2:$C5050,$C5051,$B$2:$B5050,$B5051,$A$2:$A5050,$A5051)))&gt;0.25,"",IF(IF(_xlfn.MAXIFS($F$2:$F5050,$C$2:$C5050,$C5051,$B$2:$B5050,$B5051,$A$2:$A5050,$A5051)=0,"",$E5051-_xlfn.MAXIFS($F$2:$F5050,$C$2:$C5050,$C5051,$B$2:$B5050,$B5051,$A$2:$A5050,$A5051))&lt;0,0,IF(_xlfn.MAXIFS($F$2:$F5050,$C$2:$C5050,$C5051,$B$2:$B5050,$B5051,$A$2:$A5050,$A5051)=0,"",$E5051-_xlfn.MAXIFS($F$2:$F5050,$C$2:$C5050,$C5051,$B$2:$B5050,$B5051,$A$2:$A5050,$A5051))))</f>
        <v/>
      </c>
      <c r="K5051" s="6" t="str">
        <f t="shared" si="235"/>
        <v/>
      </c>
      <c r="L5051" s="6" t="str">
        <f t="shared" si="236"/>
        <v/>
      </c>
      <c r="M5051" s="6" t="str">
        <f t="shared" si="234"/>
        <v/>
      </c>
    </row>
    <row r="5052" spans="1:13" x14ac:dyDescent="0.25">
      <c r="A5052"/>
      <c r="B5052" s="1"/>
      <c r="C5052"/>
      <c r="D5052"/>
      <c r="E5052" s="76"/>
      <c r="F5052" s="76"/>
      <c r="G5052" s="2"/>
      <c r="H5052" s="77"/>
      <c r="J5052" s="79" t="str">
        <f>IF(IF(IF(_xlfn.MAXIFS($F$2:$F5051,$C$2:$C5051,$C5052,$B$2:$B5051,$B5052,$A$2:$A5051,$A5052)=0,"",$E5052-_xlfn.MAXIFS($F$2:$F5051,$C$2:$C5051,$C5052,$B$2:$B5051,$B5052,$A$2:$A5051,$A5052))&lt;0,0,IF(_xlfn.MAXIFS($F$2:$F5051,$C$2:$C5051,$C5052,$B$2:$B5051,$B5052,$A$2:$A5051,$A5052)=0,"",$E5052-_xlfn.MAXIFS($F$2:$F5051,$C$2:$C5051,$C5052,$B$2:$B5051,$B5052,$A$2:$A5051,$A5052)))&gt;0.25,"",IF(IF(_xlfn.MAXIFS($F$2:$F5051,$C$2:$C5051,$C5052,$B$2:$B5051,$B5052,$A$2:$A5051,$A5052)=0,"",$E5052-_xlfn.MAXIFS($F$2:$F5051,$C$2:$C5051,$C5052,$B$2:$B5051,$B5052,$A$2:$A5051,$A5052))&lt;0,0,IF(_xlfn.MAXIFS($F$2:$F5051,$C$2:$C5051,$C5052,$B$2:$B5051,$B5052,$A$2:$A5051,$A5052)=0,"",$E5052-_xlfn.MAXIFS($F$2:$F5051,$C$2:$C5051,$C5052,$B$2:$B5051,$B5052,$A$2:$A5051,$A5052))))</f>
        <v/>
      </c>
      <c r="K5052" s="6" t="str">
        <f t="shared" si="235"/>
        <v/>
      </c>
      <c r="L5052" s="6" t="str">
        <f t="shared" si="236"/>
        <v/>
      </c>
      <c r="M5052" s="6" t="str">
        <f t="shared" si="234"/>
        <v/>
      </c>
    </row>
    <row r="5053" spans="1:13" x14ac:dyDescent="0.25">
      <c r="A5053"/>
      <c r="B5053" s="1"/>
      <c r="C5053"/>
      <c r="D5053"/>
      <c r="E5053" s="76"/>
      <c r="F5053" s="76"/>
      <c r="G5053" s="2"/>
      <c r="H5053" s="77"/>
      <c r="J5053" s="79" t="str">
        <f>IF(IF(IF(_xlfn.MAXIFS($F$2:$F5052,$C$2:$C5052,$C5053,$B$2:$B5052,$B5053,$A$2:$A5052,$A5053)=0,"",$E5053-_xlfn.MAXIFS($F$2:$F5052,$C$2:$C5052,$C5053,$B$2:$B5052,$B5053,$A$2:$A5052,$A5053))&lt;0,0,IF(_xlfn.MAXIFS($F$2:$F5052,$C$2:$C5052,$C5053,$B$2:$B5052,$B5053,$A$2:$A5052,$A5053)=0,"",$E5053-_xlfn.MAXIFS($F$2:$F5052,$C$2:$C5052,$C5053,$B$2:$B5052,$B5053,$A$2:$A5052,$A5053)))&gt;0.25,"",IF(IF(_xlfn.MAXIFS($F$2:$F5052,$C$2:$C5052,$C5053,$B$2:$B5052,$B5053,$A$2:$A5052,$A5053)=0,"",$E5053-_xlfn.MAXIFS($F$2:$F5052,$C$2:$C5052,$C5053,$B$2:$B5052,$B5053,$A$2:$A5052,$A5053))&lt;0,0,IF(_xlfn.MAXIFS($F$2:$F5052,$C$2:$C5052,$C5053,$B$2:$B5052,$B5053,$A$2:$A5052,$A5053)=0,"",$E5053-_xlfn.MAXIFS($F$2:$F5052,$C$2:$C5052,$C5053,$B$2:$B5052,$B5053,$A$2:$A5052,$A5053))))</f>
        <v/>
      </c>
      <c r="K5053" s="6" t="str">
        <f t="shared" si="235"/>
        <v/>
      </c>
      <c r="L5053" s="6" t="str">
        <f t="shared" si="236"/>
        <v/>
      </c>
      <c r="M5053" s="6" t="str">
        <f t="shared" si="234"/>
        <v/>
      </c>
    </row>
    <row r="5054" spans="1:13" x14ac:dyDescent="0.25">
      <c r="A5054"/>
      <c r="B5054" s="1"/>
      <c r="C5054"/>
      <c r="D5054"/>
      <c r="E5054" s="76"/>
      <c r="F5054" s="76"/>
      <c r="G5054" s="2"/>
      <c r="H5054" s="77"/>
      <c r="J5054" s="79" t="str">
        <f>IF(IF(IF(_xlfn.MAXIFS($F$2:$F5053,$C$2:$C5053,$C5054,$B$2:$B5053,$B5054,$A$2:$A5053,$A5054)=0,"",$E5054-_xlfn.MAXIFS($F$2:$F5053,$C$2:$C5053,$C5054,$B$2:$B5053,$B5054,$A$2:$A5053,$A5054))&lt;0,0,IF(_xlfn.MAXIFS($F$2:$F5053,$C$2:$C5053,$C5054,$B$2:$B5053,$B5054,$A$2:$A5053,$A5054)=0,"",$E5054-_xlfn.MAXIFS($F$2:$F5053,$C$2:$C5053,$C5054,$B$2:$B5053,$B5054,$A$2:$A5053,$A5054)))&gt;0.25,"",IF(IF(_xlfn.MAXIFS($F$2:$F5053,$C$2:$C5053,$C5054,$B$2:$B5053,$B5054,$A$2:$A5053,$A5054)=0,"",$E5054-_xlfn.MAXIFS($F$2:$F5053,$C$2:$C5053,$C5054,$B$2:$B5053,$B5054,$A$2:$A5053,$A5054))&lt;0,0,IF(_xlfn.MAXIFS($F$2:$F5053,$C$2:$C5053,$C5054,$B$2:$B5053,$B5054,$A$2:$A5053,$A5054)=0,"",$E5054-_xlfn.MAXIFS($F$2:$F5053,$C$2:$C5053,$C5054,$B$2:$B5053,$B5054,$A$2:$A5053,$A5054))))</f>
        <v/>
      </c>
      <c r="K5054" s="6" t="str">
        <f t="shared" si="235"/>
        <v/>
      </c>
      <c r="L5054" s="6" t="str">
        <f t="shared" si="236"/>
        <v/>
      </c>
      <c r="M5054" s="6" t="str">
        <f t="shared" si="234"/>
        <v/>
      </c>
    </row>
    <row r="5055" spans="1:13" x14ac:dyDescent="0.25">
      <c r="A5055"/>
      <c r="B5055" s="1"/>
      <c r="C5055"/>
      <c r="D5055"/>
      <c r="E5055" s="76"/>
      <c r="F5055" s="76"/>
      <c r="G5055" s="2"/>
      <c r="H5055" s="77"/>
      <c r="J5055" s="79" t="str">
        <f>IF(IF(IF(_xlfn.MAXIFS($F$2:$F5054,$C$2:$C5054,$C5055,$B$2:$B5054,$B5055,$A$2:$A5054,$A5055)=0,"",$E5055-_xlfn.MAXIFS($F$2:$F5054,$C$2:$C5054,$C5055,$B$2:$B5054,$B5055,$A$2:$A5054,$A5055))&lt;0,0,IF(_xlfn.MAXIFS($F$2:$F5054,$C$2:$C5054,$C5055,$B$2:$B5054,$B5055,$A$2:$A5054,$A5055)=0,"",$E5055-_xlfn.MAXIFS($F$2:$F5054,$C$2:$C5054,$C5055,$B$2:$B5054,$B5055,$A$2:$A5054,$A5055)))&gt;0.25,"",IF(IF(_xlfn.MAXIFS($F$2:$F5054,$C$2:$C5054,$C5055,$B$2:$B5054,$B5055,$A$2:$A5054,$A5055)=0,"",$E5055-_xlfn.MAXIFS($F$2:$F5054,$C$2:$C5054,$C5055,$B$2:$B5054,$B5055,$A$2:$A5054,$A5055))&lt;0,0,IF(_xlfn.MAXIFS($F$2:$F5054,$C$2:$C5054,$C5055,$B$2:$B5054,$B5055,$A$2:$A5054,$A5055)=0,"",$E5055-_xlfn.MAXIFS($F$2:$F5054,$C$2:$C5054,$C5055,$B$2:$B5054,$B5055,$A$2:$A5054,$A5055))))</f>
        <v/>
      </c>
      <c r="K5055" s="6" t="str">
        <f t="shared" si="235"/>
        <v/>
      </c>
      <c r="L5055" s="6" t="str">
        <f t="shared" si="236"/>
        <v/>
      </c>
      <c r="M5055" s="6" t="str">
        <f t="shared" si="234"/>
        <v/>
      </c>
    </row>
    <row r="5056" spans="1:13" x14ac:dyDescent="0.25">
      <c r="A5056"/>
      <c r="B5056" s="1"/>
      <c r="C5056"/>
      <c r="D5056"/>
      <c r="E5056" s="76"/>
      <c r="F5056" s="76"/>
      <c r="G5056" s="2"/>
      <c r="H5056" s="77"/>
      <c r="J5056" s="79" t="str">
        <f>IF(IF(IF(_xlfn.MAXIFS($F$2:$F5055,$C$2:$C5055,$C5056,$B$2:$B5055,$B5056,$A$2:$A5055,$A5056)=0,"",$E5056-_xlfn.MAXIFS($F$2:$F5055,$C$2:$C5055,$C5056,$B$2:$B5055,$B5056,$A$2:$A5055,$A5056))&lt;0,0,IF(_xlfn.MAXIFS($F$2:$F5055,$C$2:$C5055,$C5056,$B$2:$B5055,$B5056,$A$2:$A5055,$A5056)=0,"",$E5056-_xlfn.MAXIFS($F$2:$F5055,$C$2:$C5055,$C5056,$B$2:$B5055,$B5056,$A$2:$A5055,$A5056)))&gt;0.25,"",IF(IF(_xlfn.MAXIFS($F$2:$F5055,$C$2:$C5055,$C5056,$B$2:$B5055,$B5056,$A$2:$A5055,$A5056)=0,"",$E5056-_xlfn.MAXIFS($F$2:$F5055,$C$2:$C5055,$C5056,$B$2:$B5055,$B5056,$A$2:$A5055,$A5056))&lt;0,0,IF(_xlfn.MAXIFS($F$2:$F5055,$C$2:$C5055,$C5056,$B$2:$B5055,$B5056,$A$2:$A5055,$A5056)=0,"",$E5056-_xlfn.MAXIFS($F$2:$F5055,$C$2:$C5055,$C5056,$B$2:$B5055,$B5056,$A$2:$A5055,$A5056))))</f>
        <v/>
      </c>
      <c r="K5056" s="6" t="str">
        <f t="shared" si="235"/>
        <v/>
      </c>
      <c r="L5056" s="6" t="str">
        <f t="shared" si="236"/>
        <v/>
      </c>
      <c r="M5056" s="6" t="str">
        <f t="shared" si="234"/>
        <v/>
      </c>
    </row>
    <row r="5057" spans="1:13" x14ac:dyDescent="0.25">
      <c r="A5057"/>
      <c r="B5057" s="1"/>
      <c r="C5057"/>
      <c r="D5057"/>
      <c r="E5057" s="76"/>
      <c r="F5057" s="76"/>
      <c r="G5057" s="2"/>
      <c r="H5057" s="77"/>
      <c r="J5057" s="79" t="str">
        <f>IF(IF(IF(_xlfn.MAXIFS($F$2:$F5056,$C$2:$C5056,$C5057,$B$2:$B5056,$B5057,$A$2:$A5056,$A5057)=0,"",$E5057-_xlfn.MAXIFS($F$2:$F5056,$C$2:$C5056,$C5057,$B$2:$B5056,$B5057,$A$2:$A5056,$A5057))&lt;0,0,IF(_xlfn.MAXIFS($F$2:$F5056,$C$2:$C5056,$C5057,$B$2:$B5056,$B5057,$A$2:$A5056,$A5057)=0,"",$E5057-_xlfn.MAXIFS($F$2:$F5056,$C$2:$C5056,$C5057,$B$2:$B5056,$B5057,$A$2:$A5056,$A5057)))&gt;0.25,"",IF(IF(_xlfn.MAXIFS($F$2:$F5056,$C$2:$C5056,$C5057,$B$2:$B5056,$B5057,$A$2:$A5056,$A5057)=0,"",$E5057-_xlfn.MAXIFS($F$2:$F5056,$C$2:$C5056,$C5057,$B$2:$B5056,$B5057,$A$2:$A5056,$A5057))&lt;0,0,IF(_xlfn.MAXIFS($F$2:$F5056,$C$2:$C5056,$C5057,$B$2:$B5056,$B5057,$A$2:$A5056,$A5057)=0,"",$E5057-_xlfn.MAXIFS($F$2:$F5056,$C$2:$C5056,$C5057,$B$2:$B5056,$B5057,$A$2:$A5056,$A5057))))</f>
        <v/>
      </c>
      <c r="K5057" s="6" t="str">
        <f t="shared" si="235"/>
        <v/>
      </c>
      <c r="L5057" s="6" t="str">
        <f t="shared" si="236"/>
        <v/>
      </c>
      <c r="M5057" s="6" t="str">
        <f t="shared" si="234"/>
        <v/>
      </c>
    </row>
    <row r="5058" spans="1:13" x14ac:dyDescent="0.25">
      <c r="A5058"/>
      <c r="B5058" s="1"/>
      <c r="C5058"/>
      <c r="D5058"/>
      <c r="E5058" s="76"/>
      <c r="F5058" s="76"/>
      <c r="G5058" s="2"/>
      <c r="H5058" s="77"/>
      <c r="J5058" s="79" t="str">
        <f>IF(IF(IF(_xlfn.MAXIFS($F$2:$F5057,$C$2:$C5057,$C5058,$B$2:$B5057,$B5058,$A$2:$A5057,$A5058)=0,"",$E5058-_xlfn.MAXIFS($F$2:$F5057,$C$2:$C5057,$C5058,$B$2:$B5057,$B5058,$A$2:$A5057,$A5058))&lt;0,0,IF(_xlfn.MAXIFS($F$2:$F5057,$C$2:$C5057,$C5058,$B$2:$B5057,$B5058,$A$2:$A5057,$A5058)=0,"",$E5058-_xlfn.MAXIFS($F$2:$F5057,$C$2:$C5057,$C5058,$B$2:$B5057,$B5058,$A$2:$A5057,$A5058)))&gt;0.25,"",IF(IF(_xlfn.MAXIFS($F$2:$F5057,$C$2:$C5057,$C5058,$B$2:$B5057,$B5058,$A$2:$A5057,$A5058)=0,"",$E5058-_xlfn.MAXIFS($F$2:$F5057,$C$2:$C5057,$C5058,$B$2:$B5057,$B5058,$A$2:$A5057,$A5058))&lt;0,0,IF(_xlfn.MAXIFS($F$2:$F5057,$C$2:$C5057,$C5058,$B$2:$B5057,$B5058,$A$2:$A5057,$A5058)=0,"",$E5058-_xlfn.MAXIFS($F$2:$F5057,$C$2:$C5057,$C5058,$B$2:$B5057,$B5058,$A$2:$A5057,$A5058))))</f>
        <v/>
      </c>
      <c r="K5058" s="6" t="str">
        <f t="shared" si="235"/>
        <v/>
      </c>
      <c r="L5058" s="6" t="str">
        <f t="shared" si="236"/>
        <v/>
      </c>
      <c r="M5058" s="6" t="str">
        <f t="shared" ref="M5058:M5121" si="237">IF($A5058="","",IF(AND($K5058&gt;=10,$K5058&lt;=13),"Y",IF(AND($K5058=14,$L5058="EARLY"),"Y","N")))</f>
        <v/>
      </c>
    </row>
    <row r="5059" spans="1:13" x14ac:dyDescent="0.25">
      <c r="A5059"/>
      <c r="B5059" s="1"/>
      <c r="C5059"/>
      <c r="D5059"/>
      <c r="E5059" s="76"/>
      <c r="F5059" s="76"/>
      <c r="G5059" s="2"/>
      <c r="H5059" s="77"/>
      <c r="J5059" s="79" t="str">
        <f>IF(IF(IF(_xlfn.MAXIFS($F$2:$F5058,$C$2:$C5058,$C5059,$B$2:$B5058,$B5059,$A$2:$A5058,$A5059)=0,"",$E5059-_xlfn.MAXIFS($F$2:$F5058,$C$2:$C5058,$C5059,$B$2:$B5058,$B5059,$A$2:$A5058,$A5059))&lt;0,0,IF(_xlfn.MAXIFS($F$2:$F5058,$C$2:$C5058,$C5059,$B$2:$B5058,$B5059,$A$2:$A5058,$A5059)=0,"",$E5059-_xlfn.MAXIFS($F$2:$F5058,$C$2:$C5058,$C5059,$B$2:$B5058,$B5059,$A$2:$A5058,$A5059)))&gt;0.25,"",IF(IF(_xlfn.MAXIFS($F$2:$F5058,$C$2:$C5058,$C5059,$B$2:$B5058,$B5059,$A$2:$A5058,$A5059)=0,"",$E5059-_xlfn.MAXIFS($F$2:$F5058,$C$2:$C5058,$C5059,$B$2:$B5058,$B5059,$A$2:$A5058,$A5059))&lt;0,0,IF(_xlfn.MAXIFS($F$2:$F5058,$C$2:$C5058,$C5059,$B$2:$B5058,$B5059,$A$2:$A5058,$A5059)=0,"",$E5059-_xlfn.MAXIFS($F$2:$F5058,$C$2:$C5058,$C5059,$B$2:$B5058,$B5059,$A$2:$A5058,$A5059))))</f>
        <v/>
      </c>
      <c r="K5059" s="6" t="str">
        <f t="shared" ref="K5059:K5122" si="238">IF($J5059="","",IF(HOUR($E5059)&gt;19,19,IF(HOUR($E5059)&lt;5,5,HOUR($E5059))))</f>
        <v/>
      </c>
      <c r="L5059" s="6" t="str">
        <f t="shared" ref="L5059:L5122" si="239">IF($J5059="","",IF(MINUTE($E5059)&lt;30,"EARLY","LATE"))</f>
        <v/>
      </c>
      <c r="M5059" s="6" t="str">
        <f t="shared" si="237"/>
        <v/>
      </c>
    </row>
    <row r="5060" spans="1:13" x14ac:dyDescent="0.25">
      <c r="A5060"/>
      <c r="B5060" s="1"/>
      <c r="C5060"/>
      <c r="D5060"/>
      <c r="E5060" s="76"/>
      <c r="F5060" s="76"/>
      <c r="G5060" s="2"/>
      <c r="H5060" s="77"/>
      <c r="J5060" s="79" t="str">
        <f>IF(IF(IF(_xlfn.MAXIFS($F$2:$F5059,$C$2:$C5059,$C5060,$B$2:$B5059,$B5060,$A$2:$A5059,$A5060)=0,"",$E5060-_xlfn.MAXIFS($F$2:$F5059,$C$2:$C5059,$C5060,$B$2:$B5059,$B5060,$A$2:$A5059,$A5060))&lt;0,0,IF(_xlfn.MAXIFS($F$2:$F5059,$C$2:$C5059,$C5060,$B$2:$B5059,$B5060,$A$2:$A5059,$A5060)=0,"",$E5060-_xlfn.MAXIFS($F$2:$F5059,$C$2:$C5059,$C5060,$B$2:$B5059,$B5060,$A$2:$A5059,$A5060)))&gt;0.25,"",IF(IF(_xlfn.MAXIFS($F$2:$F5059,$C$2:$C5059,$C5060,$B$2:$B5059,$B5060,$A$2:$A5059,$A5060)=0,"",$E5060-_xlfn.MAXIFS($F$2:$F5059,$C$2:$C5059,$C5060,$B$2:$B5059,$B5060,$A$2:$A5059,$A5060))&lt;0,0,IF(_xlfn.MAXIFS($F$2:$F5059,$C$2:$C5059,$C5060,$B$2:$B5059,$B5060,$A$2:$A5059,$A5060)=0,"",$E5060-_xlfn.MAXIFS($F$2:$F5059,$C$2:$C5059,$C5060,$B$2:$B5059,$B5060,$A$2:$A5059,$A5060))))</f>
        <v/>
      </c>
      <c r="K5060" s="6" t="str">
        <f t="shared" si="238"/>
        <v/>
      </c>
      <c r="L5060" s="6" t="str">
        <f t="shared" si="239"/>
        <v/>
      </c>
      <c r="M5060" s="6" t="str">
        <f t="shared" si="237"/>
        <v/>
      </c>
    </row>
    <row r="5061" spans="1:13" x14ac:dyDescent="0.25">
      <c r="A5061"/>
      <c r="B5061" s="1"/>
      <c r="C5061"/>
      <c r="D5061"/>
      <c r="E5061" s="76"/>
      <c r="F5061" s="76"/>
      <c r="G5061" s="2"/>
      <c r="H5061" s="77"/>
      <c r="J5061" s="79" t="str">
        <f>IF(IF(IF(_xlfn.MAXIFS($F$2:$F5060,$C$2:$C5060,$C5061,$B$2:$B5060,$B5061,$A$2:$A5060,$A5061)=0,"",$E5061-_xlfn.MAXIFS($F$2:$F5060,$C$2:$C5060,$C5061,$B$2:$B5060,$B5061,$A$2:$A5060,$A5061))&lt;0,0,IF(_xlfn.MAXIFS($F$2:$F5060,$C$2:$C5060,$C5061,$B$2:$B5060,$B5061,$A$2:$A5060,$A5061)=0,"",$E5061-_xlfn.MAXIFS($F$2:$F5060,$C$2:$C5060,$C5061,$B$2:$B5060,$B5061,$A$2:$A5060,$A5061)))&gt;0.25,"",IF(IF(_xlfn.MAXIFS($F$2:$F5060,$C$2:$C5060,$C5061,$B$2:$B5060,$B5061,$A$2:$A5060,$A5061)=0,"",$E5061-_xlfn.MAXIFS($F$2:$F5060,$C$2:$C5060,$C5061,$B$2:$B5060,$B5061,$A$2:$A5060,$A5061))&lt;0,0,IF(_xlfn.MAXIFS($F$2:$F5060,$C$2:$C5060,$C5061,$B$2:$B5060,$B5061,$A$2:$A5060,$A5061)=0,"",$E5061-_xlfn.MAXIFS($F$2:$F5060,$C$2:$C5060,$C5061,$B$2:$B5060,$B5061,$A$2:$A5060,$A5061))))</f>
        <v/>
      </c>
      <c r="K5061" s="6" t="str">
        <f t="shared" si="238"/>
        <v/>
      </c>
      <c r="L5061" s="6" t="str">
        <f t="shared" si="239"/>
        <v/>
      </c>
      <c r="M5061" s="6" t="str">
        <f t="shared" si="237"/>
        <v/>
      </c>
    </row>
    <row r="5062" spans="1:13" x14ac:dyDescent="0.25">
      <c r="A5062"/>
      <c r="B5062" s="1"/>
      <c r="C5062"/>
      <c r="D5062"/>
      <c r="E5062" s="76"/>
      <c r="F5062" s="76"/>
      <c r="G5062" s="2"/>
      <c r="H5062" s="77"/>
      <c r="J5062" s="79" t="str">
        <f>IF(IF(IF(_xlfn.MAXIFS($F$2:$F5061,$C$2:$C5061,$C5062,$B$2:$B5061,$B5062,$A$2:$A5061,$A5062)=0,"",$E5062-_xlfn.MAXIFS($F$2:$F5061,$C$2:$C5061,$C5062,$B$2:$B5061,$B5062,$A$2:$A5061,$A5062))&lt;0,0,IF(_xlfn.MAXIFS($F$2:$F5061,$C$2:$C5061,$C5062,$B$2:$B5061,$B5062,$A$2:$A5061,$A5062)=0,"",$E5062-_xlfn.MAXIFS($F$2:$F5061,$C$2:$C5061,$C5062,$B$2:$B5061,$B5062,$A$2:$A5061,$A5062)))&gt;0.25,"",IF(IF(_xlfn.MAXIFS($F$2:$F5061,$C$2:$C5061,$C5062,$B$2:$B5061,$B5062,$A$2:$A5061,$A5062)=0,"",$E5062-_xlfn.MAXIFS($F$2:$F5061,$C$2:$C5061,$C5062,$B$2:$B5061,$B5062,$A$2:$A5061,$A5062))&lt;0,0,IF(_xlfn.MAXIFS($F$2:$F5061,$C$2:$C5061,$C5062,$B$2:$B5061,$B5062,$A$2:$A5061,$A5062)=0,"",$E5062-_xlfn.MAXIFS($F$2:$F5061,$C$2:$C5061,$C5062,$B$2:$B5061,$B5062,$A$2:$A5061,$A5062))))</f>
        <v/>
      </c>
      <c r="K5062" s="6" t="str">
        <f t="shared" si="238"/>
        <v/>
      </c>
      <c r="L5062" s="6" t="str">
        <f t="shared" si="239"/>
        <v/>
      </c>
      <c r="M5062" s="6" t="str">
        <f t="shared" si="237"/>
        <v/>
      </c>
    </row>
    <row r="5063" spans="1:13" x14ac:dyDescent="0.25">
      <c r="A5063"/>
      <c r="B5063" s="1"/>
      <c r="C5063"/>
      <c r="D5063"/>
      <c r="E5063" s="76"/>
      <c r="F5063" s="76"/>
      <c r="G5063" s="2"/>
      <c r="H5063" s="77"/>
      <c r="J5063" s="79" t="str">
        <f>IF(IF(IF(_xlfn.MAXIFS($F$2:$F5062,$C$2:$C5062,$C5063,$B$2:$B5062,$B5063,$A$2:$A5062,$A5063)=0,"",$E5063-_xlfn.MAXIFS($F$2:$F5062,$C$2:$C5062,$C5063,$B$2:$B5062,$B5063,$A$2:$A5062,$A5063))&lt;0,0,IF(_xlfn.MAXIFS($F$2:$F5062,$C$2:$C5062,$C5063,$B$2:$B5062,$B5063,$A$2:$A5062,$A5063)=0,"",$E5063-_xlfn.MAXIFS($F$2:$F5062,$C$2:$C5062,$C5063,$B$2:$B5062,$B5063,$A$2:$A5062,$A5063)))&gt;0.25,"",IF(IF(_xlfn.MAXIFS($F$2:$F5062,$C$2:$C5062,$C5063,$B$2:$B5062,$B5063,$A$2:$A5062,$A5063)=0,"",$E5063-_xlfn.MAXIFS($F$2:$F5062,$C$2:$C5062,$C5063,$B$2:$B5062,$B5063,$A$2:$A5062,$A5063))&lt;0,0,IF(_xlfn.MAXIFS($F$2:$F5062,$C$2:$C5062,$C5063,$B$2:$B5062,$B5063,$A$2:$A5062,$A5063)=0,"",$E5063-_xlfn.MAXIFS($F$2:$F5062,$C$2:$C5062,$C5063,$B$2:$B5062,$B5063,$A$2:$A5062,$A5063))))</f>
        <v/>
      </c>
      <c r="K5063" s="6" t="str">
        <f t="shared" si="238"/>
        <v/>
      </c>
      <c r="L5063" s="6" t="str">
        <f t="shared" si="239"/>
        <v/>
      </c>
      <c r="M5063" s="6" t="str">
        <f t="shared" si="237"/>
        <v/>
      </c>
    </row>
    <row r="5064" spans="1:13" x14ac:dyDescent="0.25">
      <c r="A5064"/>
      <c r="B5064" s="1"/>
      <c r="C5064"/>
      <c r="D5064"/>
      <c r="E5064" s="76"/>
      <c r="F5064" s="76"/>
      <c r="G5064" s="2"/>
      <c r="H5064" s="77"/>
      <c r="J5064" s="79" t="str">
        <f>IF(IF(IF(_xlfn.MAXIFS($F$2:$F5063,$C$2:$C5063,$C5064,$B$2:$B5063,$B5064,$A$2:$A5063,$A5064)=0,"",$E5064-_xlfn.MAXIFS($F$2:$F5063,$C$2:$C5063,$C5064,$B$2:$B5063,$B5064,$A$2:$A5063,$A5064))&lt;0,0,IF(_xlfn.MAXIFS($F$2:$F5063,$C$2:$C5063,$C5064,$B$2:$B5063,$B5064,$A$2:$A5063,$A5064)=0,"",$E5064-_xlfn.MAXIFS($F$2:$F5063,$C$2:$C5063,$C5064,$B$2:$B5063,$B5064,$A$2:$A5063,$A5064)))&gt;0.25,"",IF(IF(_xlfn.MAXIFS($F$2:$F5063,$C$2:$C5063,$C5064,$B$2:$B5063,$B5064,$A$2:$A5063,$A5064)=0,"",$E5064-_xlfn.MAXIFS($F$2:$F5063,$C$2:$C5063,$C5064,$B$2:$B5063,$B5064,$A$2:$A5063,$A5064))&lt;0,0,IF(_xlfn.MAXIFS($F$2:$F5063,$C$2:$C5063,$C5064,$B$2:$B5063,$B5064,$A$2:$A5063,$A5064)=0,"",$E5064-_xlfn.MAXIFS($F$2:$F5063,$C$2:$C5063,$C5064,$B$2:$B5063,$B5064,$A$2:$A5063,$A5064))))</f>
        <v/>
      </c>
      <c r="K5064" s="6" t="str">
        <f t="shared" si="238"/>
        <v/>
      </c>
      <c r="L5064" s="6" t="str">
        <f t="shared" si="239"/>
        <v/>
      </c>
      <c r="M5064" s="6" t="str">
        <f t="shared" si="237"/>
        <v/>
      </c>
    </row>
    <row r="5065" spans="1:13" x14ac:dyDescent="0.25">
      <c r="A5065"/>
      <c r="B5065" s="1"/>
      <c r="C5065"/>
      <c r="D5065"/>
      <c r="E5065" s="76"/>
      <c r="F5065" s="76"/>
      <c r="G5065" s="2"/>
      <c r="H5065" s="77"/>
      <c r="J5065" s="79" t="str">
        <f>IF(IF(IF(_xlfn.MAXIFS($F$2:$F5064,$C$2:$C5064,$C5065,$B$2:$B5064,$B5065,$A$2:$A5064,$A5065)=0,"",$E5065-_xlfn.MAXIFS($F$2:$F5064,$C$2:$C5064,$C5065,$B$2:$B5064,$B5065,$A$2:$A5064,$A5065))&lt;0,0,IF(_xlfn.MAXIFS($F$2:$F5064,$C$2:$C5064,$C5065,$B$2:$B5064,$B5065,$A$2:$A5064,$A5065)=0,"",$E5065-_xlfn.MAXIFS($F$2:$F5064,$C$2:$C5064,$C5065,$B$2:$B5064,$B5065,$A$2:$A5064,$A5065)))&gt;0.25,"",IF(IF(_xlfn.MAXIFS($F$2:$F5064,$C$2:$C5064,$C5065,$B$2:$B5064,$B5065,$A$2:$A5064,$A5065)=0,"",$E5065-_xlfn.MAXIFS($F$2:$F5064,$C$2:$C5064,$C5065,$B$2:$B5064,$B5065,$A$2:$A5064,$A5065))&lt;0,0,IF(_xlfn.MAXIFS($F$2:$F5064,$C$2:$C5064,$C5065,$B$2:$B5064,$B5065,$A$2:$A5064,$A5065)=0,"",$E5065-_xlfn.MAXIFS($F$2:$F5064,$C$2:$C5064,$C5065,$B$2:$B5064,$B5065,$A$2:$A5064,$A5065))))</f>
        <v/>
      </c>
      <c r="K5065" s="6" t="str">
        <f t="shared" si="238"/>
        <v/>
      </c>
      <c r="L5065" s="6" t="str">
        <f t="shared" si="239"/>
        <v/>
      </c>
      <c r="M5065" s="6" t="str">
        <f t="shared" si="237"/>
        <v/>
      </c>
    </row>
    <row r="5066" spans="1:13" x14ac:dyDescent="0.25">
      <c r="A5066"/>
      <c r="B5066" s="1"/>
      <c r="C5066"/>
      <c r="D5066"/>
      <c r="E5066" s="76"/>
      <c r="F5066" s="76"/>
      <c r="G5066" s="2"/>
      <c r="H5066" s="77"/>
      <c r="J5066" s="79" t="str">
        <f>IF(IF(IF(_xlfn.MAXIFS($F$2:$F5065,$C$2:$C5065,$C5066,$B$2:$B5065,$B5066,$A$2:$A5065,$A5066)=0,"",$E5066-_xlfn.MAXIFS($F$2:$F5065,$C$2:$C5065,$C5066,$B$2:$B5065,$B5066,$A$2:$A5065,$A5066))&lt;0,0,IF(_xlfn.MAXIFS($F$2:$F5065,$C$2:$C5065,$C5066,$B$2:$B5065,$B5066,$A$2:$A5065,$A5066)=0,"",$E5066-_xlfn.MAXIFS($F$2:$F5065,$C$2:$C5065,$C5066,$B$2:$B5065,$B5066,$A$2:$A5065,$A5066)))&gt;0.25,"",IF(IF(_xlfn.MAXIFS($F$2:$F5065,$C$2:$C5065,$C5066,$B$2:$B5065,$B5066,$A$2:$A5065,$A5066)=0,"",$E5066-_xlfn.MAXIFS($F$2:$F5065,$C$2:$C5065,$C5066,$B$2:$B5065,$B5066,$A$2:$A5065,$A5066))&lt;0,0,IF(_xlfn.MAXIFS($F$2:$F5065,$C$2:$C5065,$C5066,$B$2:$B5065,$B5066,$A$2:$A5065,$A5066)=0,"",$E5066-_xlfn.MAXIFS($F$2:$F5065,$C$2:$C5065,$C5066,$B$2:$B5065,$B5066,$A$2:$A5065,$A5066))))</f>
        <v/>
      </c>
      <c r="K5066" s="6" t="str">
        <f t="shared" si="238"/>
        <v/>
      </c>
      <c r="L5066" s="6" t="str">
        <f t="shared" si="239"/>
        <v/>
      </c>
      <c r="M5066" s="6" t="str">
        <f t="shared" si="237"/>
        <v/>
      </c>
    </row>
    <row r="5067" spans="1:13" x14ac:dyDescent="0.25">
      <c r="A5067"/>
      <c r="B5067" s="1"/>
      <c r="C5067"/>
      <c r="D5067"/>
      <c r="E5067" s="76"/>
      <c r="F5067" s="76"/>
      <c r="G5067" s="2"/>
      <c r="H5067" s="77"/>
      <c r="J5067" s="79" t="str">
        <f>IF(IF(IF(_xlfn.MAXIFS($F$2:$F5066,$C$2:$C5066,$C5067,$B$2:$B5066,$B5067,$A$2:$A5066,$A5067)=0,"",$E5067-_xlfn.MAXIFS($F$2:$F5066,$C$2:$C5066,$C5067,$B$2:$B5066,$B5067,$A$2:$A5066,$A5067))&lt;0,0,IF(_xlfn.MAXIFS($F$2:$F5066,$C$2:$C5066,$C5067,$B$2:$B5066,$B5067,$A$2:$A5066,$A5067)=0,"",$E5067-_xlfn.MAXIFS($F$2:$F5066,$C$2:$C5066,$C5067,$B$2:$B5066,$B5067,$A$2:$A5066,$A5067)))&gt;0.25,"",IF(IF(_xlfn.MAXIFS($F$2:$F5066,$C$2:$C5066,$C5067,$B$2:$B5066,$B5067,$A$2:$A5066,$A5067)=0,"",$E5067-_xlfn.MAXIFS($F$2:$F5066,$C$2:$C5066,$C5067,$B$2:$B5066,$B5067,$A$2:$A5066,$A5067))&lt;0,0,IF(_xlfn.MAXIFS($F$2:$F5066,$C$2:$C5066,$C5067,$B$2:$B5066,$B5067,$A$2:$A5066,$A5067)=0,"",$E5067-_xlfn.MAXIFS($F$2:$F5066,$C$2:$C5066,$C5067,$B$2:$B5066,$B5067,$A$2:$A5066,$A5067))))</f>
        <v/>
      </c>
      <c r="K5067" s="6" t="str">
        <f t="shared" si="238"/>
        <v/>
      </c>
      <c r="L5067" s="6" t="str">
        <f t="shared" si="239"/>
        <v/>
      </c>
      <c r="M5067" s="6" t="str">
        <f t="shared" si="237"/>
        <v/>
      </c>
    </row>
    <row r="5068" spans="1:13" x14ac:dyDescent="0.25">
      <c r="A5068"/>
      <c r="B5068" s="1"/>
      <c r="C5068"/>
      <c r="D5068"/>
      <c r="E5068" s="76"/>
      <c r="F5068" s="76"/>
      <c r="G5068" s="2"/>
      <c r="H5068" s="77"/>
      <c r="J5068" s="79" t="str">
        <f>IF(IF(IF(_xlfn.MAXIFS($F$2:$F5067,$C$2:$C5067,$C5068,$B$2:$B5067,$B5068,$A$2:$A5067,$A5068)=0,"",$E5068-_xlfn.MAXIFS($F$2:$F5067,$C$2:$C5067,$C5068,$B$2:$B5067,$B5068,$A$2:$A5067,$A5068))&lt;0,0,IF(_xlfn.MAXIFS($F$2:$F5067,$C$2:$C5067,$C5068,$B$2:$B5067,$B5068,$A$2:$A5067,$A5068)=0,"",$E5068-_xlfn.MAXIFS($F$2:$F5067,$C$2:$C5067,$C5068,$B$2:$B5067,$B5068,$A$2:$A5067,$A5068)))&gt;0.25,"",IF(IF(_xlfn.MAXIFS($F$2:$F5067,$C$2:$C5067,$C5068,$B$2:$B5067,$B5068,$A$2:$A5067,$A5068)=0,"",$E5068-_xlfn.MAXIFS($F$2:$F5067,$C$2:$C5067,$C5068,$B$2:$B5067,$B5068,$A$2:$A5067,$A5068))&lt;0,0,IF(_xlfn.MAXIFS($F$2:$F5067,$C$2:$C5067,$C5068,$B$2:$B5067,$B5068,$A$2:$A5067,$A5068)=0,"",$E5068-_xlfn.MAXIFS($F$2:$F5067,$C$2:$C5067,$C5068,$B$2:$B5067,$B5068,$A$2:$A5067,$A5068))))</f>
        <v/>
      </c>
      <c r="K5068" s="6" t="str">
        <f t="shared" si="238"/>
        <v/>
      </c>
      <c r="L5068" s="6" t="str">
        <f t="shared" si="239"/>
        <v/>
      </c>
      <c r="M5068" s="6" t="str">
        <f t="shared" si="237"/>
        <v/>
      </c>
    </row>
    <row r="5069" spans="1:13" x14ac:dyDescent="0.25">
      <c r="A5069"/>
      <c r="B5069" s="1"/>
      <c r="C5069"/>
      <c r="D5069"/>
      <c r="E5069" s="76"/>
      <c r="F5069" s="76"/>
      <c r="G5069" s="2"/>
      <c r="H5069" s="77"/>
      <c r="J5069" s="79" t="str">
        <f>IF(IF(IF(_xlfn.MAXIFS($F$2:$F5068,$C$2:$C5068,$C5069,$B$2:$B5068,$B5069,$A$2:$A5068,$A5069)=0,"",$E5069-_xlfn.MAXIFS($F$2:$F5068,$C$2:$C5068,$C5069,$B$2:$B5068,$B5069,$A$2:$A5068,$A5069))&lt;0,0,IF(_xlfn.MAXIFS($F$2:$F5068,$C$2:$C5068,$C5069,$B$2:$B5068,$B5069,$A$2:$A5068,$A5069)=0,"",$E5069-_xlfn.MAXIFS($F$2:$F5068,$C$2:$C5068,$C5069,$B$2:$B5068,$B5069,$A$2:$A5068,$A5069)))&gt;0.25,"",IF(IF(_xlfn.MAXIFS($F$2:$F5068,$C$2:$C5068,$C5069,$B$2:$B5068,$B5069,$A$2:$A5068,$A5069)=0,"",$E5069-_xlfn.MAXIFS($F$2:$F5068,$C$2:$C5068,$C5069,$B$2:$B5068,$B5069,$A$2:$A5068,$A5069))&lt;0,0,IF(_xlfn.MAXIFS($F$2:$F5068,$C$2:$C5068,$C5069,$B$2:$B5068,$B5069,$A$2:$A5068,$A5069)=0,"",$E5069-_xlfn.MAXIFS($F$2:$F5068,$C$2:$C5068,$C5069,$B$2:$B5068,$B5069,$A$2:$A5068,$A5069))))</f>
        <v/>
      </c>
      <c r="K5069" s="6" t="str">
        <f t="shared" si="238"/>
        <v/>
      </c>
      <c r="L5069" s="6" t="str">
        <f t="shared" si="239"/>
        <v/>
      </c>
      <c r="M5069" s="6" t="str">
        <f t="shared" si="237"/>
        <v/>
      </c>
    </row>
    <row r="5070" spans="1:13" x14ac:dyDescent="0.25">
      <c r="A5070"/>
      <c r="B5070" s="1"/>
      <c r="C5070"/>
      <c r="D5070"/>
      <c r="E5070" s="76"/>
      <c r="F5070" s="76"/>
      <c r="G5070" s="2"/>
      <c r="H5070" s="77"/>
      <c r="J5070" s="79" t="str">
        <f>IF(IF(IF(_xlfn.MAXIFS($F$2:$F5069,$C$2:$C5069,$C5070,$B$2:$B5069,$B5070,$A$2:$A5069,$A5070)=0,"",$E5070-_xlfn.MAXIFS($F$2:$F5069,$C$2:$C5069,$C5070,$B$2:$B5069,$B5070,$A$2:$A5069,$A5070))&lt;0,0,IF(_xlfn.MAXIFS($F$2:$F5069,$C$2:$C5069,$C5070,$B$2:$B5069,$B5070,$A$2:$A5069,$A5070)=0,"",$E5070-_xlfn.MAXIFS($F$2:$F5069,$C$2:$C5069,$C5070,$B$2:$B5069,$B5070,$A$2:$A5069,$A5070)))&gt;0.25,"",IF(IF(_xlfn.MAXIFS($F$2:$F5069,$C$2:$C5069,$C5070,$B$2:$B5069,$B5070,$A$2:$A5069,$A5070)=0,"",$E5070-_xlfn.MAXIFS($F$2:$F5069,$C$2:$C5069,$C5070,$B$2:$B5069,$B5070,$A$2:$A5069,$A5070))&lt;0,0,IF(_xlfn.MAXIFS($F$2:$F5069,$C$2:$C5069,$C5070,$B$2:$B5069,$B5070,$A$2:$A5069,$A5070)=0,"",$E5070-_xlfn.MAXIFS($F$2:$F5069,$C$2:$C5069,$C5070,$B$2:$B5069,$B5070,$A$2:$A5069,$A5070))))</f>
        <v/>
      </c>
      <c r="K5070" s="6" t="str">
        <f t="shared" si="238"/>
        <v/>
      </c>
      <c r="L5070" s="6" t="str">
        <f t="shared" si="239"/>
        <v/>
      </c>
      <c r="M5070" s="6" t="str">
        <f t="shared" si="237"/>
        <v/>
      </c>
    </row>
    <row r="5071" spans="1:13" x14ac:dyDescent="0.25">
      <c r="A5071"/>
      <c r="B5071" s="1"/>
      <c r="C5071"/>
      <c r="D5071"/>
      <c r="E5071" s="76"/>
      <c r="F5071" s="76"/>
      <c r="G5071" s="2"/>
      <c r="H5071" s="77"/>
      <c r="J5071" s="79" t="str">
        <f>IF(IF(IF(_xlfn.MAXIFS($F$2:$F5070,$C$2:$C5070,$C5071,$B$2:$B5070,$B5071,$A$2:$A5070,$A5071)=0,"",$E5071-_xlfn.MAXIFS($F$2:$F5070,$C$2:$C5070,$C5071,$B$2:$B5070,$B5071,$A$2:$A5070,$A5071))&lt;0,0,IF(_xlfn.MAXIFS($F$2:$F5070,$C$2:$C5070,$C5071,$B$2:$B5070,$B5071,$A$2:$A5070,$A5071)=0,"",$E5071-_xlfn.MAXIFS($F$2:$F5070,$C$2:$C5070,$C5071,$B$2:$B5070,$B5071,$A$2:$A5070,$A5071)))&gt;0.25,"",IF(IF(_xlfn.MAXIFS($F$2:$F5070,$C$2:$C5070,$C5071,$B$2:$B5070,$B5071,$A$2:$A5070,$A5071)=0,"",$E5071-_xlfn.MAXIFS($F$2:$F5070,$C$2:$C5070,$C5071,$B$2:$B5070,$B5071,$A$2:$A5070,$A5071))&lt;0,0,IF(_xlfn.MAXIFS($F$2:$F5070,$C$2:$C5070,$C5071,$B$2:$B5070,$B5071,$A$2:$A5070,$A5071)=0,"",$E5071-_xlfn.MAXIFS($F$2:$F5070,$C$2:$C5070,$C5071,$B$2:$B5070,$B5071,$A$2:$A5070,$A5071))))</f>
        <v/>
      </c>
      <c r="K5071" s="6" t="str">
        <f t="shared" si="238"/>
        <v/>
      </c>
      <c r="L5071" s="6" t="str">
        <f t="shared" si="239"/>
        <v/>
      </c>
      <c r="M5071" s="6" t="str">
        <f t="shared" si="237"/>
        <v/>
      </c>
    </row>
    <row r="5072" spans="1:13" x14ac:dyDescent="0.25">
      <c r="A5072"/>
      <c r="B5072" s="1"/>
      <c r="C5072"/>
      <c r="D5072"/>
      <c r="E5072" s="76"/>
      <c r="F5072" s="76"/>
      <c r="G5072" s="2"/>
      <c r="H5072" s="77"/>
      <c r="J5072" s="79" t="str">
        <f>IF(IF(IF(_xlfn.MAXIFS($F$2:$F5071,$C$2:$C5071,$C5072,$B$2:$B5071,$B5072,$A$2:$A5071,$A5072)=0,"",$E5072-_xlfn.MAXIFS($F$2:$F5071,$C$2:$C5071,$C5072,$B$2:$B5071,$B5072,$A$2:$A5071,$A5072))&lt;0,0,IF(_xlfn.MAXIFS($F$2:$F5071,$C$2:$C5071,$C5072,$B$2:$B5071,$B5072,$A$2:$A5071,$A5072)=0,"",$E5072-_xlfn.MAXIFS($F$2:$F5071,$C$2:$C5071,$C5072,$B$2:$B5071,$B5072,$A$2:$A5071,$A5072)))&gt;0.25,"",IF(IF(_xlfn.MAXIFS($F$2:$F5071,$C$2:$C5071,$C5072,$B$2:$B5071,$B5072,$A$2:$A5071,$A5072)=0,"",$E5072-_xlfn.MAXIFS($F$2:$F5071,$C$2:$C5071,$C5072,$B$2:$B5071,$B5072,$A$2:$A5071,$A5072))&lt;0,0,IF(_xlfn.MAXIFS($F$2:$F5071,$C$2:$C5071,$C5072,$B$2:$B5071,$B5072,$A$2:$A5071,$A5072)=0,"",$E5072-_xlfn.MAXIFS($F$2:$F5071,$C$2:$C5071,$C5072,$B$2:$B5071,$B5072,$A$2:$A5071,$A5072))))</f>
        <v/>
      </c>
      <c r="K5072" s="6" t="str">
        <f t="shared" si="238"/>
        <v/>
      </c>
      <c r="L5072" s="6" t="str">
        <f t="shared" si="239"/>
        <v/>
      </c>
      <c r="M5072" s="6" t="str">
        <f t="shared" si="237"/>
        <v/>
      </c>
    </row>
    <row r="5073" spans="1:13" x14ac:dyDescent="0.25">
      <c r="A5073"/>
      <c r="B5073" s="1"/>
      <c r="C5073"/>
      <c r="D5073"/>
      <c r="E5073" s="76"/>
      <c r="F5073" s="76"/>
      <c r="G5073" s="2"/>
      <c r="H5073" s="77"/>
      <c r="J5073" s="79" t="str">
        <f>IF(IF(IF(_xlfn.MAXIFS($F$2:$F5072,$C$2:$C5072,$C5073,$B$2:$B5072,$B5073,$A$2:$A5072,$A5073)=0,"",$E5073-_xlfn.MAXIFS($F$2:$F5072,$C$2:$C5072,$C5073,$B$2:$B5072,$B5073,$A$2:$A5072,$A5073))&lt;0,0,IF(_xlfn.MAXIFS($F$2:$F5072,$C$2:$C5072,$C5073,$B$2:$B5072,$B5073,$A$2:$A5072,$A5073)=0,"",$E5073-_xlfn.MAXIFS($F$2:$F5072,$C$2:$C5072,$C5073,$B$2:$B5072,$B5073,$A$2:$A5072,$A5073)))&gt;0.25,"",IF(IF(_xlfn.MAXIFS($F$2:$F5072,$C$2:$C5072,$C5073,$B$2:$B5072,$B5073,$A$2:$A5072,$A5073)=0,"",$E5073-_xlfn.MAXIFS($F$2:$F5072,$C$2:$C5072,$C5073,$B$2:$B5072,$B5073,$A$2:$A5072,$A5073))&lt;0,0,IF(_xlfn.MAXIFS($F$2:$F5072,$C$2:$C5072,$C5073,$B$2:$B5072,$B5073,$A$2:$A5072,$A5073)=0,"",$E5073-_xlfn.MAXIFS($F$2:$F5072,$C$2:$C5072,$C5073,$B$2:$B5072,$B5073,$A$2:$A5072,$A5073))))</f>
        <v/>
      </c>
      <c r="K5073" s="6" t="str">
        <f t="shared" si="238"/>
        <v/>
      </c>
      <c r="L5073" s="6" t="str">
        <f t="shared" si="239"/>
        <v/>
      </c>
      <c r="M5073" s="6" t="str">
        <f t="shared" si="237"/>
        <v/>
      </c>
    </row>
    <row r="5074" spans="1:13" x14ac:dyDescent="0.25">
      <c r="A5074"/>
      <c r="B5074" s="1"/>
      <c r="C5074"/>
      <c r="D5074"/>
      <c r="E5074" s="76"/>
      <c r="F5074" s="76"/>
      <c r="G5074" s="2"/>
      <c r="H5074" s="77"/>
      <c r="J5074" s="79" t="str">
        <f>IF(IF(IF(_xlfn.MAXIFS($F$2:$F5073,$C$2:$C5073,$C5074,$B$2:$B5073,$B5074,$A$2:$A5073,$A5074)=0,"",$E5074-_xlfn.MAXIFS($F$2:$F5073,$C$2:$C5073,$C5074,$B$2:$B5073,$B5074,$A$2:$A5073,$A5074))&lt;0,0,IF(_xlfn.MAXIFS($F$2:$F5073,$C$2:$C5073,$C5074,$B$2:$B5073,$B5074,$A$2:$A5073,$A5074)=0,"",$E5074-_xlfn.MAXIFS($F$2:$F5073,$C$2:$C5073,$C5074,$B$2:$B5073,$B5074,$A$2:$A5073,$A5074)))&gt;0.25,"",IF(IF(_xlfn.MAXIFS($F$2:$F5073,$C$2:$C5073,$C5074,$B$2:$B5073,$B5074,$A$2:$A5073,$A5074)=0,"",$E5074-_xlfn.MAXIFS($F$2:$F5073,$C$2:$C5073,$C5074,$B$2:$B5073,$B5074,$A$2:$A5073,$A5074))&lt;0,0,IF(_xlfn.MAXIFS($F$2:$F5073,$C$2:$C5073,$C5074,$B$2:$B5073,$B5074,$A$2:$A5073,$A5074)=0,"",$E5074-_xlfn.MAXIFS($F$2:$F5073,$C$2:$C5073,$C5074,$B$2:$B5073,$B5074,$A$2:$A5073,$A5074))))</f>
        <v/>
      </c>
      <c r="K5074" s="6" t="str">
        <f t="shared" si="238"/>
        <v/>
      </c>
      <c r="L5074" s="6" t="str">
        <f t="shared" si="239"/>
        <v/>
      </c>
      <c r="M5074" s="6" t="str">
        <f t="shared" si="237"/>
        <v/>
      </c>
    </row>
    <row r="5075" spans="1:13" x14ac:dyDescent="0.25">
      <c r="A5075"/>
      <c r="B5075" s="1"/>
      <c r="C5075"/>
      <c r="D5075"/>
      <c r="E5075" s="76"/>
      <c r="F5075" s="76"/>
      <c r="G5075" s="2"/>
      <c r="H5075" s="77"/>
      <c r="J5075" s="79" t="str">
        <f>IF(IF(IF(_xlfn.MAXIFS($F$2:$F5074,$C$2:$C5074,$C5075,$B$2:$B5074,$B5075,$A$2:$A5074,$A5075)=0,"",$E5075-_xlfn.MAXIFS($F$2:$F5074,$C$2:$C5074,$C5075,$B$2:$B5074,$B5075,$A$2:$A5074,$A5075))&lt;0,0,IF(_xlfn.MAXIFS($F$2:$F5074,$C$2:$C5074,$C5075,$B$2:$B5074,$B5075,$A$2:$A5074,$A5075)=0,"",$E5075-_xlfn.MAXIFS($F$2:$F5074,$C$2:$C5074,$C5075,$B$2:$B5074,$B5075,$A$2:$A5074,$A5075)))&gt;0.25,"",IF(IF(_xlfn.MAXIFS($F$2:$F5074,$C$2:$C5074,$C5075,$B$2:$B5074,$B5075,$A$2:$A5074,$A5075)=0,"",$E5075-_xlfn.MAXIFS($F$2:$F5074,$C$2:$C5074,$C5075,$B$2:$B5074,$B5075,$A$2:$A5074,$A5075))&lt;0,0,IF(_xlfn.MAXIFS($F$2:$F5074,$C$2:$C5074,$C5075,$B$2:$B5074,$B5075,$A$2:$A5074,$A5075)=0,"",$E5075-_xlfn.MAXIFS($F$2:$F5074,$C$2:$C5074,$C5075,$B$2:$B5074,$B5075,$A$2:$A5074,$A5075))))</f>
        <v/>
      </c>
      <c r="K5075" s="6" t="str">
        <f t="shared" si="238"/>
        <v/>
      </c>
      <c r="L5075" s="6" t="str">
        <f t="shared" si="239"/>
        <v/>
      </c>
      <c r="M5075" s="6" t="str">
        <f t="shared" si="237"/>
        <v/>
      </c>
    </row>
    <row r="5076" spans="1:13" x14ac:dyDescent="0.25">
      <c r="A5076"/>
      <c r="B5076" s="1"/>
      <c r="C5076"/>
      <c r="D5076"/>
      <c r="E5076" s="76"/>
      <c r="F5076" s="76"/>
      <c r="G5076" s="2"/>
      <c r="H5076" s="77"/>
      <c r="J5076" s="79" t="str">
        <f>IF(IF(IF(_xlfn.MAXIFS($F$2:$F5075,$C$2:$C5075,$C5076,$B$2:$B5075,$B5076,$A$2:$A5075,$A5076)=0,"",$E5076-_xlfn.MAXIFS($F$2:$F5075,$C$2:$C5075,$C5076,$B$2:$B5075,$B5076,$A$2:$A5075,$A5076))&lt;0,0,IF(_xlfn.MAXIFS($F$2:$F5075,$C$2:$C5075,$C5076,$B$2:$B5075,$B5076,$A$2:$A5075,$A5076)=0,"",$E5076-_xlfn.MAXIFS($F$2:$F5075,$C$2:$C5075,$C5076,$B$2:$B5075,$B5076,$A$2:$A5075,$A5076)))&gt;0.25,"",IF(IF(_xlfn.MAXIFS($F$2:$F5075,$C$2:$C5075,$C5076,$B$2:$B5075,$B5076,$A$2:$A5075,$A5076)=0,"",$E5076-_xlfn.MAXIFS($F$2:$F5075,$C$2:$C5075,$C5076,$B$2:$B5075,$B5076,$A$2:$A5075,$A5076))&lt;0,0,IF(_xlfn.MAXIFS($F$2:$F5075,$C$2:$C5075,$C5076,$B$2:$B5075,$B5076,$A$2:$A5075,$A5076)=0,"",$E5076-_xlfn.MAXIFS($F$2:$F5075,$C$2:$C5075,$C5076,$B$2:$B5075,$B5076,$A$2:$A5075,$A5076))))</f>
        <v/>
      </c>
      <c r="K5076" s="6" t="str">
        <f t="shared" si="238"/>
        <v/>
      </c>
      <c r="L5076" s="6" t="str">
        <f t="shared" si="239"/>
        <v/>
      </c>
      <c r="M5076" s="6" t="str">
        <f t="shared" si="237"/>
        <v/>
      </c>
    </row>
    <row r="5077" spans="1:13" x14ac:dyDescent="0.25">
      <c r="A5077"/>
      <c r="B5077" s="1"/>
      <c r="C5077"/>
      <c r="D5077"/>
      <c r="E5077" s="76"/>
      <c r="F5077" s="76"/>
      <c r="G5077" s="2"/>
      <c r="H5077" s="77"/>
      <c r="J5077" s="79" t="str">
        <f>IF(IF(IF(_xlfn.MAXIFS($F$2:$F5076,$C$2:$C5076,$C5077,$B$2:$B5076,$B5077,$A$2:$A5076,$A5077)=0,"",$E5077-_xlfn.MAXIFS($F$2:$F5076,$C$2:$C5076,$C5077,$B$2:$B5076,$B5077,$A$2:$A5076,$A5077))&lt;0,0,IF(_xlfn.MAXIFS($F$2:$F5076,$C$2:$C5076,$C5077,$B$2:$B5076,$B5077,$A$2:$A5076,$A5077)=0,"",$E5077-_xlfn.MAXIFS($F$2:$F5076,$C$2:$C5076,$C5077,$B$2:$B5076,$B5077,$A$2:$A5076,$A5077)))&gt;0.25,"",IF(IF(_xlfn.MAXIFS($F$2:$F5076,$C$2:$C5076,$C5077,$B$2:$B5076,$B5077,$A$2:$A5076,$A5077)=0,"",$E5077-_xlfn.MAXIFS($F$2:$F5076,$C$2:$C5076,$C5077,$B$2:$B5076,$B5077,$A$2:$A5076,$A5077))&lt;0,0,IF(_xlfn.MAXIFS($F$2:$F5076,$C$2:$C5076,$C5077,$B$2:$B5076,$B5077,$A$2:$A5076,$A5077)=0,"",$E5077-_xlfn.MAXIFS($F$2:$F5076,$C$2:$C5076,$C5077,$B$2:$B5076,$B5077,$A$2:$A5076,$A5077))))</f>
        <v/>
      </c>
      <c r="K5077" s="6" t="str">
        <f t="shared" si="238"/>
        <v/>
      </c>
      <c r="L5077" s="6" t="str">
        <f t="shared" si="239"/>
        <v/>
      </c>
      <c r="M5077" s="6" t="str">
        <f t="shared" si="237"/>
        <v/>
      </c>
    </row>
    <row r="5078" spans="1:13" x14ac:dyDescent="0.25">
      <c r="A5078"/>
      <c r="B5078" s="1"/>
      <c r="C5078"/>
      <c r="D5078"/>
      <c r="E5078" s="76"/>
      <c r="F5078" s="76"/>
      <c r="G5078" s="2"/>
      <c r="H5078" s="77"/>
      <c r="J5078" s="79" t="str">
        <f>IF(IF(IF(_xlfn.MAXIFS($F$2:$F5077,$C$2:$C5077,$C5078,$B$2:$B5077,$B5078,$A$2:$A5077,$A5078)=0,"",$E5078-_xlfn.MAXIFS($F$2:$F5077,$C$2:$C5077,$C5078,$B$2:$B5077,$B5078,$A$2:$A5077,$A5078))&lt;0,0,IF(_xlfn.MAXIFS($F$2:$F5077,$C$2:$C5077,$C5078,$B$2:$B5077,$B5078,$A$2:$A5077,$A5078)=0,"",$E5078-_xlfn.MAXIFS($F$2:$F5077,$C$2:$C5077,$C5078,$B$2:$B5077,$B5078,$A$2:$A5077,$A5078)))&gt;0.25,"",IF(IF(_xlfn.MAXIFS($F$2:$F5077,$C$2:$C5077,$C5078,$B$2:$B5077,$B5078,$A$2:$A5077,$A5078)=0,"",$E5078-_xlfn.MAXIFS($F$2:$F5077,$C$2:$C5077,$C5078,$B$2:$B5077,$B5078,$A$2:$A5077,$A5078))&lt;0,0,IF(_xlfn.MAXIFS($F$2:$F5077,$C$2:$C5077,$C5078,$B$2:$B5077,$B5078,$A$2:$A5077,$A5078)=0,"",$E5078-_xlfn.MAXIFS($F$2:$F5077,$C$2:$C5077,$C5078,$B$2:$B5077,$B5078,$A$2:$A5077,$A5078))))</f>
        <v/>
      </c>
      <c r="K5078" s="6" t="str">
        <f t="shared" si="238"/>
        <v/>
      </c>
      <c r="L5078" s="6" t="str">
        <f t="shared" si="239"/>
        <v/>
      </c>
      <c r="M5078" s="6" t="str">
        <f t="shared" si="237"/>
        <v/>
      </c>
    </row>
    <row r="5079" spans="1:13" x14ac:dyDescent="0.25">
      <c r="A5079"/>
      <c r="B5079" s="1"/>
      <c r="C5079"/>
      <c r="D5079"/>
      <c r="E5079" s="76"/>
      <c r="F5079" s="76"/>
      <c r="G5079" s="2"/>
      <c r="H5079" s="77"/>
      <c r="J5079" s="79" t="str">
        <f>IF(IF(IF(_xlfn.MAXIFS($F$2:$F5078,$C$2:$C5078,$C5079,$B$2:$B5078,$B5079,$A$2:$A5078,$A5079)=0,"",$E5079-_xlfn.MAXIFS($F$2:$F5078,$C$2:$C5078,$C5079,$B$2:$B5078,$B5079,$A$2:$A5078,$A5079))&lt;0,0,IF(_xlfn.MAXIFS($F$2:$F5078,$C$2:$C5078,$C5079,$B$2:$B5078,$B5079,$A$2:$A5078,$A5079)=0,"",$E5079-_xlfn.MAXIFS($F$2:$F5078,$C$2:$C5078,$C5079,$B$2:$B5078,$B5079,$A$2:$A5078,$A5079)))&gt;0.25,"",IF(IF(_xlfn.MAXIFS($F$2:$F5078,$C$2:$C5078,$C5079,$B$2:$B5078,$B5079,$A$2:$A5078,$A5079)=0,"",$E5079-_xlfn.MAXIFS($F$2:$F5078,$C$2:$C5078,$C5079,$B$2:$B5078,$B5079,$A$2:$A5078,$A5079))&lt;0,0,IF(_xlfn.MAXIFS($F$2:$F5078,$C$2:$C5078,$C5079,$B$2:$B5078,$B5079,$A$2:$A5078,$A5079)=0,"",$E5079-_xlfn.MAXIFS($F$2:$F5078,$C$2:$C5078,$C5079,$B$2:$B5078,$B5079,$A$2:$A5078,$A5079))))</f>
        <v/>
      </c>
      <c r="K5079" s="6" t="str">
        <f t="shared" si="238"/>
        <v/>
      </c>
      <c r="L5079" s="6" t="str">
        <f t="shared" si="239"/>
        <v/>
      </c>
      <c r="M5079" s="6" t="str">
        <f t="shared" si="237"/>
        <v/>
      </c>
    </row>
    <row r="5080" spans="1:13" x14ac:dyDescent="0.25">
      <c r="A5080"/>
      <c r="B5080" s="1"/>
      <c r="C5080"/>
      <c r="D5080"/>
      <c r="E5080" s="76"/>
      <c r="F5080" s="76"/>
      <c r="G5080" s="2"/>
      <c r="H5080" s="77"/>
      <c r="J5080" s="79" t="str">
        <f>IF(IF(IF(_xlfn.MAXIFS($F$2:$F5079,$C$2:$C5079,$C5080,$B$2:$B5079,$B5080,$A$2:$A5079,$A5080)=0,"",$E5080-_xlfn.MAXIFS($F$2:$F5079,$C$2:$C5079,$C5080,$B$2:$B5079,$B5080,$A$2:$A5079,$A5080))&lt;0,0,IF(_xlfn.MAXIFS($F$2:$F5079,$C$2:$C5079,$C5080,$B$2:$B5079,$B5080,$A$2:$A5079,$A5080)=0,"",$E5080-_xlfn.MAXIFS($F$2:$F5079,$C$2:$C5079,$C5080,$B$2:$B5079,$B5080,$A$2:$A5079,$A5080)))&gt;0.25,"",IF(IF(_xlfn.MAXIFS($F$2:$F5079,$C$2:$C5079,$C5080,$B$2:$B5079,$B5080,$A$2:$A5079,$A5080)=0,"",$E5080-_xlfn.MAXIFS($F$2:$F5079,$C$2:$C5079,$C5080,$B$2:$B5079,$B5080,$A$2:$A5079,$A5080))&lt;0,0,IF(_xlfn.MAXIFS($F$2:$F5079,$C$2:$C5079,$C5080,$B$2:$B5079,$B5080,$A$2:$A5079,$A5080)=0,"",$E5080-_xlfn.MAXIFS($F$2:$F5079,$C$2:$C5079,$C5080,$B$2:$B5079,$B5080,$A$2:$A5079,$A5080))))</f>
        <v/>
      </c>
      <c r="K5080" s="6" t="str">
        <f t="shared" si="238"/>
        <v/>
      </c>
      <c r="L5080" s="6" t="str">
        <f t="shared" si="239"/>
        <v/>
      </c>
      <c r="M5080" s="6" t="str">
        <f t="shared" si="237"/>
        <v/>
      </c>
    </row>
    <row r="5081" spans="1:13" x14ac:dyDescent="0.25">
      <c r="A5081"/>
      <c r="B5081" s="1"/>
      <c r="C5081"/>
      <c r="D5081"/>
      <c r="E5081" s="76"/>
      <c r="F5081" s="76"/>
      <c r="G5081" s="2"/>
      <c r="H5081" s="77"/>
      <c r="J5081" s="79" t="str">
        <f>IF(IF(IF(_xlfn.MAXIFS($F$2:$F5080,$C$2:$C5080,$C5081,$B$2:$B5080,$B5081,$A$2:$A5080,$A5081)=0,"",$E5081-_xlfn.MAXIFS($F$2:$F5080,$C$2:$C5080,$C5081,$B$2:$B5080,$B5081,$A$2:$A5080,$A5081))&lt;0,0,IF(_xlfn.MAXIFS($F$2:$F5080,$C$2:$C5080,$C5081,$B$2:$B5080,$B5081,$A$2:$A5080,$A5081)=0,"",$E5081-_xlfn.MAXIFS($F$2:$F5080,$C$2:$C5080,$C5081,$B$2:$B5080,$B5081,$A$2:$A5080,$A5081)))&gt;0.25,"",IF(IF(_xlfn.MAXIFS($F$2:$F5080,$C$2:$C5080,$C5081,$B$2:$B5080,$B5081,$A$2:$A5080,$A5081)=0,"",$E5081-_xlfn.MAXIFS($F$2:$F5080,$C$2:$C5080,$C5081,$B$2:$B5080,$B5081,$A$2:$A5080,$A5081))&lt;0,0,IF(_xlfn.MAXIFS($F$2:$F5080,$C$2:$C5080,$C5081,$B$2:$B5080,$B5081,$A$2:$A5080,$A5081)=0,"",$E5081-_xlfn.MAXIFS($F$2:$F5080,$C$2:$C5080,$C5081,$B$2:$B5080,$B5081,$A$2:$A5080,$A5081))))</f>
        <v/>
      </c>
      <c r="K5081" s="6" t="str">
        <f t="shared" si="238"/>
        <v/>
      </c>
      <c r="L5081" s="6" t="str">
        <f t="shared" si="239"/>
        <v/>
      </c>
      <c r="M5081" s="6" t="str">
        <f t="shared" si="237"/>
        <v/>
      </c>
    </row>
    <row r="5082" spans="1:13" x14ac:dyDescent="0.25">
      <c r="A5082"/>
      <c r="B5082" s="1"/>
      <c r="C5082"/>
      <c r="D5082"/>
      <c r="E5082" s="76"/>
      <c r="F5082" s="76"/>
      <c r="G5082" s="2"/>
      <c r="H5082" s="77"/>
      <c r="J5082" s="79" t="str">
        <f>IF(IF(IF(_xlfn.MAXIFS($F$2:$F5081,$C$2:$C5081,$C5082,$B$2:$B5081,$B5082,$A$2:$A5081,$A5082)=0,"",$E5082-_xlfn.MAXIFS($F$2:$F5081,$C$2:$C5081,$C5082,$B$2:$B5081,$B5082,$A$2:$A5081,$A5082))&lt;0,0,IF(_xlfn.MAXIFS($F$2:$F5081,$C$2:$C5081,$C5082,$B$2:$B5081,$B5082,$A$2:$A5081,$A5082)=0,"",$E5082-_xlfn.MAXIFS($F$2:$F5081,$C$2:$C5081,$C5082,$B$2:$B5081,$B5082,$A$2:$A5081,$A5082)))&gt;0.25,"",IF(IF(_xlfn.MAXIFS($F$2:$F5081,$C$2:$C5081,$C5082,$B$2:$B5081,$B5082,$A$2:$A5081,$A5082)=0,"",$E5082-_xlfn.MAXIFS($F$2:$F5081,$C$2:$C5081,$C5082,$B$2:$B5081,$B5082,$A$2:$A5081,$A5082))&lt;0,0,IF(_xlfn.MAXIFS($F$2:$F5081,$C$2:$C5081,$C5082,$B$2:$B5081,$B5082,$A$2:$A5081,$A5082)=0,"",$E5082-_xlfn.MAXIFS($F$2:$F5081,$C$2:$C5081,$C5082,$B$2:$B5081,$B5082,$A$2:$A5081,$A5082))))</f>
        <v/>
      </c>
      <c r="K5082" s="6" t="str">
        <f t="shared" si="238"/>
        <v/>
      </c>
      <c r="L5082" s="6" t="str">
        <f t="shared" si="239"/>
        <v/>
      </c>
      <c r="M5082" s="6" t="str">
        <f t="shared" si="237"/>
        <v/>
      </c>
    </row>
    <row r="5083" spans="1:13" x14ac:dyDescent="0.25">
      <c r="A5083"/>
      <c r="B5083" s="1"/>
      <c r="C5083"/>
      <c r="D5083"/>
      <c r="E5083" s="76"/>
      <c r="F5083" s="76"/>
      <c r="G5083" s="2"/>
      <c r="H5083" s="77"/>
      <c r="J5083" s="79" t="str">
        <f>IF(IF(IF(_xlfn.MAXIFS($F$2:$F5082,$C$2:$C5082,$C5083,$B$2:$B5082,$B5083,$A$2:$A5082,$A5083)=0,"",$E5083-_xlfn.MAXIFS($F$2:$F5082,$C$2:$C5082,$C5083,$B$2:$B5082,$B5083,$A$2:$A5082,$A5083))&lt;0,0,IF(_xlfn.MAXIFS($F$2:$F5082,$C$2:$C5082,$C5083,$B$2:$B5082,$B5083,$A$2:$A5082,$A5083)=0,"",$E5083-_xlfn.MAXIFS($F$2:$F5082,$C$2:$C5082,$C5083,$B$2:$B5082,$B5083,$A$2:$A5082,$A5083)))&gt;0.25,"",IF(IF(_xlfn.MAXIFS($F$2:$F5082,$C$2:$C5082,$C5083,$B$2:$B5082,$B5083,$A$2:$A5082,$A5083)=0,"",$E5083-_xlfn.MAXIFS($F$2:$F5082,$C$2:$C5082,$C5083,$B$2:$B5082,$B5083,$A$2:$A5082,$A5083))&lt;0,0,IF(_xlfn.MAXIFS($F$2:$F5082,$C$2:$C5082,$C5083,$B$2:$B5082,$B5083,$A$2:$A5082,$A5083)=0,"",$E5083-_xlfn.MAXIFS($F$2:$F5082,$C$2:$C5082,$C5083,$B$2:$B5082,$B5083,$A$2:$A5082,$A5083))))</f>
        <v/>
      </c>
      <c r="K5083" s="6" t="str">
        <f t="shared" si="238"/>
        <v/>
      </c>
      <c r="L5083" s="6" t="str">
        <f t="shared" si="239"/>
        <v/>
      </c>
      <c r="M5083" s="6" t="str">
        <f t="shared" si="237"/>
        <v/>
      </c>
    </row>
    <row r="5084" spans="1:13" x14ac:dyDescent="0.25">
      <c r="A5084"/>
      <c r="B5084" s="1"/>
      <c r="C5084"/>
      <c r="D5084"/>
      <c r="E5084" s="76"/>
      <c r="F5084" s="76"/>
      <c r="G5084" s="2"/>
      <c r="H5084" s="77"/>
      <c r="J5084" s="79" t="str">
        <f>IF(IF(IF(_xlfn.MAXIFS($F$2:$F5083,$C$2:$C5083,$C5084,$B$2:$B5083,$B5084,$A$2:$A5083,$A5084)=0,"",$E5084-_xlfn.MAXIFS($F$2:$F5083,$C$2:$C5083,$C5084,$B$2:$B5083,$B5084,$A$2:$A5083,$A5084))&lt;0,0,IF(_xlfn.MAXIFS($F$2:$F5083,$C$2:$C5083,$C5084,$B$2:$B5083,$B5084,$A$2:$A5083,$A5084)=0,"",$E5084-_xlfn.MAXIFS($F$2:$F5083,$C$2:$C5083,$C5084,$B$2:$B5083,$B5084,$A$2:$A5083,$A5084)))&gt;0.25,"",IF(IF(_xlfn.MAXIFS($F$2:$F5083,$C$2:$C5083,$C5084,$B$2:$B5083,$B5084,$A$2:$A5083,$A5084)=0,"",$E5084-_xlfn.MAXIFS($F$2:$F5083,$C$2:$C5083,$C5084,$B$2:$B5083,$B5084,$A$2:$A5083,$A5084))&lt;0,0,IF(_xlfn.MAXIFS($F$2:$F5083,$C$2:$C5083,$C5084,$B$2:$B5083,$B5084,$A$2:$A5083,$A5084)=0,"",$E5084-_xlfn.MAXIFS($F$2:$F5083,$C$2:$C5083,$C5084,$B$2:$B5083,$B5084,$A$2:$A5083,$A5084))))</f>
        <v/>
      </c>
      <c r="K5084" s="6" t="str">
        <f t="shared" si="238"/>
        <v/>
      </c>
      <c r="L5084" s="6" t="str">
        <f t="shared" si="239"/>
        <v/>
      </c>
      <c r="M5084" s="6" t="str">
        <f t="shared" si="237"/>
        <v/>
      </c>
    </row>
    <row r="5085" spans="1:13" x14ac:dyDescent="0.25">
      <c r="A5085"/>
      <c r="B5085" s="1"/>
      <c r="C5085"/>
      <c r="D5085"/>
      <c r="E5085" s="76"/>
      <c r="F5085" s="76"/>
      <c r="G5085" s="2"/>
      <c r="H5085" s="77"/>
      <c r="J5085" s="79" t="str">
        <f>IF(IF(IF(_xlfn.MAXIFS($F$2:$F5084,$C$2:$C5084,$C5085,$B$2:$B5084,$B5085,$A$2:$A5084,$A5085)=0,"",$E5085-_xlfn.MAXIFS($F$2:$F5084,$C$2:$C5084,$C5085,$B$2:$B5084,$B5085,$A$2:$A5084,$A5085))&lt;0,0,IF(_xlfn.MAXIFS($F$2:$F5084,$C$2:$C5084,$C5085,$B$2:$B5084,$B5085,$A$2:$A5084,$A5085)=0,"",$E5085-_xlfn.MAXIFS($F$2:$F5084,$C$2:$C5084,$C5085,$B$2:$B5084,$B5085,$A$2:$A5084,$A5085)))&gt;0.25,"",IF(IF(_xlfn.MAXIFS($F$2:$F5084,$C$2:$C5084,$C5085,$B$2:$B5084,$B5085,$A$2:$A5084,$A5085)=0,"",$E5085-_xlfn.MAXIFS($F$2:$F5084,$C$2:$C5084,$C5085,$B$2:$B5084,$B5085,$A$2:$A5084,$A5085))&lt;0,0,IF(_xlfn.MAXIFS($F$2:$F5084,$C$2:$C5084,$C5085,$B$2:$B5084,$B5085,$A$2:$A5084,$A5085)=0,"",$E5085-_xlfn.MAXIFS($F$2:$F5084,$C$2:$C5084,$C5085,$B$2:$B5084,$B5085,$A$2:$A5084,$A5085))))</f>
        <v/>
      </c>
      <c r="K5085" s="6" t="str">
        <f t="shared" si="238"/>
        <v/>
      </c>
      <c r="L5085" s="6" t="str">
        <f t="shared" si="239"/>
        <v/>
      </c>
      <c r="M5085" s="6" t="str">
        <f t="shared" si="237"/>
        <v/>
      </c>
    </row>
    <row r="5086" spans="1:13" x14ac:dyDescent="0.25">
      <c r="A5086"/>
      <c r="B5086" s="1"/>
      <c r="C5086"/>
      <c r="D5086"/>
      <c r="E5086" s="76"/>
      <c r="F5086" s="76"/>
      <c r="G5086" s="2"/>
      <c r="H5086" s="77"/>
      <c r="J5086" s="79" t="str">
        <f>IF(IF(IF(_xlfn.MAXIFS($F$2:$F5085,$C$2:$C5085,$C5086,$B$2:$B5085,$B5086,$A$2:$A5085,$A5086)=0,"",$E5086-_xlfn.MAXIFS($F$2:$F5085,$C$2:$C5085,$C5086,$B$2:$B5085,$B5086,$A$2:$A5085,$A5086))&lt;0,0,IF(_xlfn.MAXIFS($F$2:$F5085,$C$2:$C5085,$C5086,$B$2:$B5085,$B5086,$A$2:$A5085,$A5086)=0,"",$E5086-_xlfn.MAXIFS($F$2:$F5085,$C$2:$C5085,$C5086,$B$2:$B5085,$B5086,$A$2:$A5085,$A5086)))&gt;0.25,"",IF(IF(_xlfn.MAXIFS($F$2:$F5085,$C$2:$C5085,$C5086,$B$2:$B5085,$B5086,$A$2:$A5085,$A5086)=0,"",$E5086-_xlfn.MAXIFS($F$2:$F5085,$C$2:$C5085,$C5086,$B$2:$B5085,$B5086,$A$2:$A5085,$A5086))&lt;0,0,IF(_xlfn.MAXIFS($F$2:$F5085,$C$2:$C5085,$C5086,$B$2:$B5085,$B5086,$A$2:$A5085,$A5086)=0,"",$E5086-_xlfn.MAXIFS($F$2:$F5085,$C$2:$C5085,$C5086,$B$2:$B5085,$B5086,$A$2:$A5085,$A5086))))</f>
        <v/>
      </c>
      <c r="K5086" s="6" t="str">
        <f t="shared" si="238"/>
        <v/>
      </c>
      <c r="L5086" s="6" t="str">
        <f t="shared" si="239"/>
        <v/>
      </c>
      <c r="M5086" s="6" t="str">
        <f t="shared" si="237"/>
        <v/>
      </c>
    </row>
    <row r="5087" spans="1:13" x14ac:dyDescent="0.25">
      <c r="A5087"/>
      <c r="B5087" s="1"/>
      <c r="C5087"/>
      <c r="D5087"/>
      <c r="E5087" s="76"/>
      <c r="F5087" s="76"/>
      <c r="G5087" s="2"/>
      <c r="H5087" s="77"/>
      <c r="J5087" s="79" t="str">
        <f>IF(IF(IF(_xlfn.MAXIFS($F$2:$F5086,$C$2:$C5086,$C5087,$B$2:$B5086,$B5087,$A$2:$A5086,$A5087)=0,"",$E5087-_xlfn.MAXIFS($F$2:$F5086,$C$2:$C5086,$C5087,$B$2:$B5086,$B5087,$A$2:$A5086,$A5087))&lt;0,0,IF(_xlfn.MAXIFS($F$2:$F5086,$C$2:$C5086,$C5087,$B$2:$B5086,$B5087,$A$2:$A5086,$A5087)=0,"",$E5087-_xlfn.MAXIFS($F$2:$F5086,$C$2:$C5086,$C5087,$B$2:$B5086,$B5087,$A$2:$A5086,$A5087)))&gt;0.25,"",IF(IF(_xlfn.MAXIFS($F$2:$F5086,$C$2:$C5086,$C5087,$B$2:$B5086,$B5087,$A$2:$A5086,$A5087)=0,"",$E5087-_xlfn.MAXIFS($F$2:$F5086,$C$2:$C5086,$C5087,$B$2:$B5086,$B5087,$A$2:$A5086,$A5087))&lt;0,0,IF(_xlfn.MAXIFS($F$2:$F5086,$C$2:$C5086,$C5087,$B$2:$B5086,$B5087,$A$2:$A5086,$A5087)=0,"",$E5087-_xlfn.MAXIFS($F$2:$F5086,$C$2:$C5086,$C5087,$B$2:$B5086,$B5087,$A$2:$A5086,$A5087))))</f>
        <v/>
      </c>
      <c r="K5087" s="6" t="str">
        <f t="shared" si="238"/>
        <v/>
      </c>
      <c r="L5087" s="6" t="str">
        <f t="shared" si="239"/>
        <v/>
      </c>
      <c r="M5087" s="6" t="str">
        <f t="shared" si="237"/>
        <v/>
      </c>
    </row>
    <row r="5088" spans="1:13" x14ac:dyDescent="0.25">
      <c r="A5088"/>
      <c r="B5088" s="1"/>
      <c r="C5088"/>
      <c r="D5088"/>
      <c r="E5088" s="76"/>
      <c r="F5088" s="76"/>
      <c r="G5088" s="2"/>
      <c r="H5088" s="77"/>
      <c r="J5088" s="79" t="str">
        <f>IF(IF(IF(_xlfn.MAXIFS($F$2:$F5087,$C$2:$C5087,$C5088,$B$2:$B5087,$B5088,$A$2:$A5087,$A5088)=0,"",$E5088-_xlfn.MAXIFS($F$2:$F5087,$C$2:$C5087,$C5088,$B$2:$B5087,$B5088,$A$2:$A5087,$A5088))&lt;0,0,IF(_xlfn.MAXIFS($F$2:$F5087,$C$2:$C5087,$C5088,$B$2:$B5087,$B5088,$A$2:$A5087,$A5088)=0,"",$E5088-_xlfn.MAXIFS($F$2:$F5087,$C$2:$C5087,$C5088,$B$2:$B5087,$B5088,$A$2:$A5087,$A5088)))&gt;0.25,"",IF(IF(_xlfn.MAXIFS($F$2:$F5087,$C$2:$C5087,$C5088,$B$2:$B5087,$B5088,$A$2:$A5087,$A5088)=0,"",$E5088-_xlfn.MAXIFS($F$2:$F5087,$C$2:$C5087,$C5088,$B$2:$B5087,$B5088,$A$2:$A5087,$A5088))&lt;0,0,IF(_xlfn.MAXIFS($F$2:$F5087,$C$2:$C5087,$C5088,$B$2:$B5087,$B5088,$A$2:$A5087,$A5088)=0,"",$E5088-_xlfn.MAXIFS($F$2:$F5087,$C$2:$C5087,$C5088,$B$2:$B5087,$B5088,$A$2:$A5087,$A5088))))</f>
        <v/>
      </c>
      <c r="K5088" s="6" t="str">
        <f t="shared" si="238"/>
        <v/>
      </c>
      <c r="L5088" s="6" t="str">
        <f t="shared" si="239"/>
        <v/>
      </c>
      <c r="M5088" s="6" t="str">
        <f t="shared" si="237"/>
        <v/>
      </c>
    </row>
    <row r="5089" spans="1:13" x14ac:dyDescent="0.25">
      <c r="A5089"/>
      <c r="B5089" s="1"/>
      <c r="C5089"/>
      <c r="D5089"/>
      <c r="E5089" s="76"/>
      <c r="F5089" s="76"/>
      <c r="G5089" s="2"/>
      <c r="H5089" s="77"/>
      <c r="J5089" s="79" t="str">
        <f>IF(IF(IF(_xlfn.MAXIFS($F$2:$F5088,$C$2:$C5088,$C5089,$B$2:$B5088,$B5089,$A$2:$A5088,$A5089)=0,"",$E5089-_xlfn.MAXIFS($F$2:$F5088,$C$2:$C5088,$C5089,$B$2:$B5088,$B5089,$A$2:$A5088,$A5089))&lt;0,0,IF(_xlfn.MAXIFS($F$2:$F5088,$C$2:$C5088,$C5089,$B$2:$B5088,$B5089,$A$2:$A5088,$A5089)=0,"",$E5089-_xlfn.MAXIFS($F$2:$F5088,$C$2:$C5088,$C5089,$B$2:$B5088,$B5089,$A$2:$A5088,$A5089)))&gt;0.25,"",IF(IF(_xlfn.MAXIFS($F$2:$F5088,$C$2:$C5088,$C5089,$B$2:$B5088,$B5089,$A$2:$A5088,$A5089)=0,"",$E5089-_xlfn.MAXIFS($F$2:$F5088,$C$2:$C5088,$C5089,$B$2:$B5088,$B5089,$A$2:$A5088,$A5089))&lt;0,0,IF(_xlfn.MAXIFS($F$2:$F5088,$C$2:$C5088,$C5089,$B$2:$B5088,$B5089,$A$2:$A5088,$A5089)=0,"",$E5089-_xlfn.MAXIFS($F$2:$F5088,$C$2:$C5088,$C5089,$B$2:$B5088,$B5089,$A$2:$A5088,$A5089))))</f>
        <v/>
      </c>
      <c r="K5089" s="6" t="str">
        <f t="shared" si="238"/>
        <v/>
      </c>
      <c r="L5089" s="6" t="str">
        <f t="shared" si="239"/>
        <v/>
      </c>
      <c r="M5089" s="6" t="str">
        <f t="shared" si="237"/>
        <v/>
      </c>
    </row>
    <row r="5090" spans="1:13" x14ac:dyDescent="0.25">
      <c r="A5090"/>
      <c r="B5090" s="1"/>
      <c r="C5090"/>
      <c r="D5090"/>
      <c r="E5090" s="76"/>
      <c r="F5090" s="76"/>
      <c r="G5090" s="2"/>
      <c r="H5090" s="77"/>
      <c r="J5090" s="79" t="str">
        <f>IF(IF(IF(_xlfn.MAXIFS($F$2:$F5089,$C$2:$C5089,$C5090,$B$2:$B5089,$B5090,$A$2:$A5089,$A5090)=0,"",$E5090-_xlfn.MAXIFS($F$2:$F5089,$C$2:$C5089,$C5090,$B$2:$B5089,$B5090,$A$2:$A5089,$A5090))&lt;0,0,IF(_xlfn.MAXIFS($F$2:$F5089,$C$2:$C5089,$C5090,$B$2:$B5089,$B5090,$A$2:$A5089,$A5090)=0,"",$E5090-_xlfn.MAXIFS($F$2:$F5089,$C$2:$C5089,$C5090,$B$2:$B5089,$B5090,$A$2:$A5089,$A5090)))&gt;0.25,"",IF(IF(_xlfn.MAXIFS($F$2:$F5089,$C$2:$C5089,$C5090,$B$2:$B5089,$B5090,$A$2:$A5089,$A5090)=0,"",$E5090-_xlfn.MAXIFS($F$2:$F5089,$C$2:$C5089,$C5090,$B$2:$B5089,$B5090,$A$2:$A5089,$A5090))&lt;0,0,IF(_xlfn.MAXIFS($F$2:$F5089,$C$2:$C5089,$C5090,$B$2:$B5089,$B5090,$A$2:$A5089,$A5090)=0,"",$E5090-_xlfn.MAXIFS($F$2:$F5089,$C$2:$C5089,$C5090,$B$2:$B5089,$B5090,$A$2:$A5089,$A5090))))</f>
        <v/>
      </c>
      <c r="K5090" s="6" t="str">
        <f t="shared" si="238"/>
        <v/>
      </c>
      <c r="L5090" s="6" t="str">
        <f t="shared" si="239"/>
        <v/>
      </c>
      <c r="M5090" s="6" t="str">
        <f t="shared" si="237"/>
        <v/>
      </c>
    </row>
    <row r="5091" spans="1:13" x14ac:dyDescent="0.25">
      <c r="A5091"/>
      <c r="B5091" s="1"/>
      <c r="C5091"/>
      <c r="D5091"/>
      <c r="E5091" s="76"/>
      <c r="F5091" s="76"/>
      <c r="G5091" s="2"/>
      <c r="H5091" s="77"/>
      <c r="J5091" s="79" t="str">
        <f>IF(IF(IF(_xlfn.MAXIFS($F$2:$F5090,$C$2:$C5090,$C5091,$B$2:$B5090,$B5091,$A$2:$A5090,$A5091)=0,"",$E5091-_xlfn.MAXIFS($F$2:$F5090,$C$2:$C5090,$C5091,$B$2:$B5090,$B5091,$A$2:$A5090,$A5091))&lt;0,0,IF(_xlfn.MAXIFS($F$2:$F5090,$C$2:$C5090,$C5091,$B$2:$B5090,$B5091,$A$2:$A5090,$A5091)=0,"",$E5091-_xlfn.MAXIFS($F$2:$F5090,$C$2:$C5090,$C5091,$B$2:$B5090,$B5091,$A$2:$A5090,$A5091)))&gt;0.25,"",IF(IF(_xlfn.MAXIFS($F$2:$F5090,$C$2:$C5090,$C5091,$B$2:$B5090,$B5091,$A$2:$A5090,$A5091)=0,"",$E5091-_xlfn.MAXIFS($F$2:$F5090,$C$2:$C5090,$C5091,$B$2:$B5090,$B5091,$A$2:$A5090,$A5091))&lt;0,0,IF(_xlfn.MAXIFS($F$2:$F5090,$C$2:$C5090,$C5091,$B$2:$B5090,$B5091,$A$2:$A5090,$A5091)=0,"",$E5091-_xlfn.MAXIFS($F$2:$F5090,$C$2:$C5090,$C5091,$B$2:$B5090,$B5091,$A$2:$A5090,$A5091))))</f>
        <v/>
      </c>
      <c r="K5091" s="6" t="str">
        <f t="shared" si="238"/>
        <v/>
      </c>
      <c r="L5091" s="6" t="str">
        <f t="shared" si="239"/>
        <v/>
      </c>
      <c r="M5091" s="6" t="str">
        <f t="shared" si="237"/>
        <v/>
      </c>
    </row>
    <row r="5092" spans="1:13" x14ac:dyDescent="0.25">
      <c r="A5092"/>
      <c r="B5092" s="1"/>
      <c r="C5092"/>
      <c r="D5092"/>
      <c r="E5092" s="76"/>
      <c r="F5092" s="76"/>
      <c r="G5092" s="2"/>
      <c r="H5092" s="77"/>
      <c r="J5092" s="79" t="str">
        <f>IF(IF(IF(_xlfn.MAXIFS($F$2:$F5091,$C$2:$C5091,$C5092,$B$2:$B5091,$B5092,$A$2:$A5091,$A5092)=0,"",$E5092-_xlfn.MAXIFS($F$2:$F5091,$C$2:$C5091,$C5092,$B$2:$B5091,$B5092,$A$2:$A5091,$A5092))&lt;0,0,IF(_xlfn.MAXIFS($F$2:$F5091,$C$2:$C5091,$C5092,$B$2:$B5091,$B5092,$A$2:$A5091,$A5092)=0,"",$E5092-_xlfn.MAXIFS($F$2:$F5091,$C$2:$C5091,$C5092,$B$2:$B5091,$B5092,$A$2:$A5091,$A5092)))&gt;0.25,"",IF(IF(_xlfn.MAXIFS($F$2:$F5091,$C$2:$C5091,$C5092,$B$2:$B5091,$B5092,$A$2:$A5091,$A5092)=0,"",$E5092-_xlfn.MAXIFS($F$2:$F5091,$C$2:$C5091,$C5092,$B$2:$B5091,$B5092,$A$2:$A5091,$A5092))&lt;0,0,IF(_xlfn.MAXIFS($F$2:$F5091,$C$2:$C5091,$C5092,$B$2:$B5091,$B5092,$A$2:$A5091,$A5092)=0,"",$E5092-_xlfn.MAXIFS($F$2:$F5091,$C$2:$C5091,$C5092,$B$2:$B5091,$B5092,$A$2:$A5091,$A5092))))</f>
        <v/>
      </c>
      <c r="K5092" s="6" t="str">
        <f t="shared" si="238"/>
        <v/>
      </c>
      <c r="L5092" s="6" t="str">
        <f t="shared" si="239"/>
        <v/>
      </c>
      <c r="M5092" s="6" t="str">
        <f t="shared" si="237"/>
        <v/>
      </c>
    </row>
    <row r="5093" spans="1:13" x14ac:dyDescent="0.25">
      <c r="A5093"/>
      <c r="B5093" s="1"/>
      <c r="C5093"/>
      <c r="D5093"/>
      <c r="E5093" s="76"/>
      <c r="F5093" s="76"/>
      <c r="G5093" s="2"/>
      <c r="H5093" s="77"/>
      <c r="J5093" s="79" t="str">
        <f>IF(IF(IF(_xlfn.MAXIFS($F$2:$F5092,$C$2:$C5092,$C5093,$B$2:$B5092,$B5093,$A$2:$A5092,$A5093)=0,"",$E5093-_xlfn.MAXIFS($F$2:$F5092,$C$2:$C5092,$C5093,$B$2:$B5092,$B5093,$A$2:$A5092,$A5093))&lt;0,0,IF(_xlfn.MAXIFS($F$2:$F5092,$C$2:$C5092,$C5093,$B$2:$B5092,$B5093,$A$2:$A5092,$A5093)=0,"",$E5093-_xlfn.MAXIFS($F$2:$F5092,$C$2:$C5092,$C5093,$B$2:$B5092,$B5093,$A$2:$A5092,$A5093)))&gt;0.25,"",IF(IF(_xlfn.MAXIFS($F$2:$F5092,$C$2:$C5092,$C5093,$B$2:$B5092,$B5093,$A$2:$A5092,$A5093)=0,"",$E5093-_xlfn.MAXIFS($F$2:$F5092,$C$2:$C5092,$C5093,$B$2:$B5092,$B5093,$A$2:$A5092,$A5093))&lt;0,0,IF(_xlfn.MAXIFS($F$2:$F5092,$C$2:$C5092,$C5093,$B$2:$B5092,$B5093,$A$2:$A5092,$A5093)=0,"",$E5093-_xlfn.MAXIFS($F$2:$F5092,$C$2:$C5092,$C5093,$B$2:$B5092,$B5093,$A$2:$A5092,$A5093))))</f>
        <v/>
      </c>
      <c r="K5093" s="6" t="str">
        <f t="shared" si="238"/>
        <v/>
      </c>
      <c r="L5093" s="6" t="str">
        <f t="shared" si="239"/>
        <v/>
      </c>
      <c r="M5093" s="6" t="str">
        <f t="shared" si="237"/>
        <v/>
      </c>
    </row>
    <row r="5094" spans="1:13" x14ac:dyDescent="0.25">
      <c r="A5094"/>
      <c r="B5094" s="1"/>
      <c r="C5094"/>
      <c r="D5094"/>
      <c r="E5094" s="76"/>
      <c r="F5094" s="76"/>
      <c r="G5094" s="2"/>
      <c r="H5094" s="77"/>
      <c r="J5094" s="79" t="str">
        <f>IF(IF(IF(_xlfn.MAXIFS($F$2:$F5093,$C$2:$C5093,$C5094,$B$2:$B5093,$B5094,$A$2:$A5093,$A5094)=0,"",$E5094-_xlfn.MAXIFS($F$2:$F5093,$C$2:$C5093,$C5094,$B$2:$B5093,$B5094,$A$2:$A5093,$A5094))&lt;0,0,IF(_xlfn.MAXIFS($F$2:$F5093,$C$2:$C5093,$C5094,$B$2:$B5093,$B5094,$A$2:$A5093,$A5094)=0,"",$E5094-_xlfn.MAXIFS($F$2:$F5093,$C$2:$C5093,$C5094,$B$2:$B5093,$B5094,$A$2:$A5093,$A5094)))&gt;0.25,"",IF(IF(_xlfn.MAXIFS($F$2:$F5093,$C$2:$C5093,$C5094,$B$2:$B5093,$B5094,$A$2:$A5093,$A5094)=0,"",$E5094-_xlfn.MAXIFS($F$2:$F5093,$C$2:$C5093,$C5094,$B$2:$B5093,$B5094,$A$2:$A5093,$A5094))&lt;0,0,IF(_xlfn.MAXIFS($F$2:$F5093,$C$2:$C5093,$C5094,$B$2:$B5093,$B5094,$A$2:$A5093,$A5094)=0,"",$E5094-_xlfn.MAXIFS($F$2:$F5093,$C$2:$C5093,$C5094,$B$2:$B5093,$B5094,$A$2:$A5093,$A5094))))</f>
        <v/>
      </c>
      <c r="K5094" s="6" t="str">
        <f t="shared" si="238"/>
        <v/>
      </c>
      <c r="L5094" s="6" t="str">
        <f t="shared" si="239"/>
        <v/>
      </c>
      <c r="M5094" s="6" t="str">
        <f t="shared" si="237"/>
        <v/>
      </c>
    </row>
    <row r="5095" spans="1:13" x14ac:dyDescent="0.25">
      <c r="A5095"/>
      <c r="B5095" s="1"/>
      <c r="C5095"/>
      <c r="D5095"/>
      <c r="E5095" s="76"/>
      <c r="F5095" s="76"/>
      <c r="G5095" s="2"/>
      <c r="H5095" s="77"/>
      <c r="J5095" s="79" t="str">
        <f>IF(IF(IF(_xlfn.MAXIFS($F$2:$F5094,$C$2:$C5094,$C5095,$B$2:$B5094,$B5095,$A$2:$A5094,$A5095)=0,"",$E5095-_xlfn.MAXIFS($F$2:$F5094,$C$2:$C5094,$C5095,$B$2:$B5094,$B5095,$A$2:$A5094,$A5095))&lt;0,0,IF(_xlfn.MAXIFS($F$2:$F5094,$C$2:$C5094,$C5095,$B$2:$B5094,$B5095,$A$2:$A5094,$A5095)=0,"",$E5095-_xlfn.MAXIFS($F$2:$F5094,$C$2:$C5094,$C5095,$B$2:$B5094,$B5095,$A$2:$A5094,$A5095)))&gt;0.25,"",IF(IF(_xlfn.MAXIFS($F$2:$F5094,$C$2:$C5094,$C5095,$B$2:$B5094,$B5095,$A$2:$A5094,$A5095)=0,"",$E5095-_xlfn.MAXIFS($F$2:$F5094,$C$2:$C5094,$C5095,$B$2:$B5094,$B5095,$A$2:$A5094,$A5095))&lt;0,0,IF(_xlfn.MAXIFS($F$2:$F5094,$C$2:$C5094,$C5095,$B$2:$B5094,$B5095,$A$2:$A5094,$A5095)=0,"",$E5095-_xlfn.MAXIFS($F$2:$F5094,$C$2:$C5094,$C5095,$B$2:$B5094,$B5095,$A$2:$A5094,$A5095))))</f>
        <v/>
      </c>
      <c r="K5095" s="6" t="str">
        <f t="shared" si="238"/>
        <v/>
      </c>
      <c r="L5095" s="6" t="str">
        <f t="shared" si="239"/>
        <v/>
      </c>
      <c r="M5095" s="6" t="str">
        <f t="shared" si="237"/>
        <v/>
      </c>
    </row>
    <row r="5096" spans="1:13" x14ac:dyDescent="0.25">
      <c r="A5096"/>
      <c r="B5096" s="1"/>
      <c r="C5096"/>
      <c r="D5096"/>
      <c r="E5096" s="76"/>
      <c r="F5096" s="76"/>
      <c r="G5096" s="2"/>
      <c r="H5096" s="77"/>
      <c r="J5096" s="79" t="str">
        <f>IF(IF(IF(_xlfn.MAXIFS($F$2:$F5095,$C$2:$C5095,$C5096,$B$2:$B5095,$B5096,$A$2:$A5095,$A5096)=0,"",$E5096-_xlfn.MAXIFS($F$2:$F5095,$C$2:$C5095,$C5096,$B$2:$B5095,$B5096,$A$2:$A5095,$A5096))&lt;0,0,IF(_xlfn.MAXIFS($F$2:$F5095,$C$2:$C5095,$C5096,$B$2:$B5095,$B5096,$A$2:$A5095,$A5096)=0,"",$E5096-_xlfn.MAXIFS($F$2:$F5095,$C$2:$C5095,$C5096,$B$2:$B5095,$B5096,$A$2:$A5095,$A5096)))&gt;0.25,"",IF(IF(_xlfn.MAXIFS($F$2:$F5095,$C$2:$C5095,$C5096,$B$2:$B5095,$B5096,$A$2:$A5095,$A5096)=0,"",$E5096-_xlfn.MAXIFS($F$2:$F5095,$C$2:$C5095,$C5096,$B$2:$B5095,$B5096,$A$2:$A5095,$A5096))&lt;0,0,IF(_xlfn.MAXIFS($F$2:$F5095,$C$2:$C5095,$C5096,$B$2:$B5095,$B5096,$A$2:$A5095,$A5096)=0,"",$E5096-_xlfn.MAXIFS($F$2:$F5095,$C$2:$C5095,$C5096,$B$2:$B5095,$B5096,$A$2:$A5095,$A5096))))</f>
        <v/>
      </c>
      <c r="K5096" s="6" t="str">
        <f t="shared" si="238"/>
        <v/>
      </c>
      <c r="L5096" s="6" t="str">
        <f t="shared" si="239"/>
        <v/>
      </c>
      <c r="M5096" s="6" t="str">
        <f t="shared" si="237"/>
        <v/>
      </c>
    </row>
    <row r="5097" spans="1:13" x14ac:dyDescent="0.25">
      <c r="A5097"/>
      <c r="B5097" s="1"/>
      <c r="C5097"/>
      <c r="D5097"/>
      <c r="E5097" s="76"/>
      <c r="F5097" s="76"/>
      <c r="G5097" s="2"/>
      <c r="H5097" s="77"/>
      <c r="J5097" s="79" t="str">
        <f>IF(IF(IF(_xlfn.MAXIFS($F$2:$F5096,$C$2:$C5096,$C5097,$B$2:$B5096,$B5097,$A$2:$A5096,$A5097)=0,"",$E5097-_xlfn.MAXIFS($F$2:$F5096,$C$2:$C5096,$C5097,$B$2:$B5096,$B5097,$A$2:$A5096,$A5097))&lt;0,0,IF(_xlfn.MAXIFS($F$2:$F5096,$C$2:$C5096,$C5097,$B$2:$B5096,$B5097,$A$2:$A5096,$A5097)=0,"",$E5097-_xlfn.MAXIFS($F$2:$F5096,$C$2:$C5096,$C5097,$B$2:$B5096,$B5097,$A$2:$A5096,$A5097)))&gt;0.25,"",IF(IF(_xlfn.MAXIFS($F$2:$F5096,$C$2:$C5096,$C5097,$B$2:$B5096,$B5097,$A$2:$A5096,$A5097)=0,"",$E5097-_xlfn.MAXIFS($F$2:$F5096,$C$2:$C5096,$C5097,$B$2:$B5096,$B5097,$A$2:$A5096,$A5097))&lt;0,0,IF(_xlfn.MAXIFS($F$2:$F5096,$C$2:$C5096,$C5097,$B$2:$B5096,$B5097,$A$2:$A5096,$A5097)=0,"",$E5097-_xlfn.MAXIFS($F$2:$F5096,$C$2:$C5096,$C5097,$B$2:$B5096,$B5097,$A$2:$A5096,$A5097))))</f>
        <v/>
      </c>
      <c r="K5097" s="6" t="str">
        <f t="shared" si="238"/>
        <v/>
      </c>
      <c r="L5097" s="6" t="str">
        <f t="shared" si="239"/>
        <v/>
      </c>
      <c r="M5097" s="6" t="str">
        <f t="shared" si="237"/>
        <v/>
      </c>
    </row>
    <row r="5098" spans="1:13" x14ac:dyDescent="0.25">
      <c r="A5098"/>
      <c r="B5098" s="1"/>
      <c r="C5098"/>
      <c r="D5098"/>
      <c r="E5098" s="76"/>
      <c r="F5098" s="76"/>
      <c r="G5098" s="2"/>
      <c r="H5098" s="77"/>
      <c r="J5098" s="79" t="str">
        <f>IF(IF(IF(_xlfn.MAXIFS($F$2:$F5097,$C$2:$C5097,$C5098,$B$2:$B5097,$B5098,$A$2:$A5097,$A5098)=0,"",$E5098-_xlfn.MAXIFS($F$2:$F5097,$C$2:$C5097,$C5098,$B$2:$B5097,$B5098,$A$2:$A5097,$A5098))&lt;0,0,IF(_xlfn.MAXIFS($F$2:$F5097,$C$2:$C5097,$C5098,$B$2:$B5097,$B5098,$A$2:$A5097,$A5098)=0,"",$E5098-_xlfn.MAXIFS($F$2:$F5097,$C$2:$C5097,$C5098,$B$2:$B5097,$B5098,$A$2:$A5097,$A5098)))&gt;0.25,"",IF(IF(_xlfn.MAXIFS($F$2:$F5097,$C$2:$C5097,$C5098,$B$2:$B5097,$B5098,$A$2:$A5097,$A5098)=0,"",$E5098-_xlfn.MAXIFS($F$2:$F5097,$C$2:$C5097,$C5098,$B$2:$B5097,$B5098,$A$2:$A5097,$A5098))&lt;0,0,IF(_xlfn.MAXIFS($F$2:$F5097,$C$2:$C5097,$C5098,$B$2:$B5097,$B5098,$A$2:$A5097,$A5098)=0,"",$E5098-_xlfn.MAXIFS($F$2:$F5097,$C$2:$C5097,$C5098,$B$2:$B5097,$B5098,$A$2:$A5097,$A5098))))</f>
        <v/>
      </c>
      <c r="K5098" s="6" t="str">
        <f t="shared" si="238"/>
        <v/>
      </c>
      <c r="L5098" s="6" t="str">
        <f t="shared" si="239"/>
        <v/>
      </c>
      <c r="M5098" s="6" t="str">
        <f t="shared" si="237"/>
        <v/>
      </c>
    </row>
    <row r="5099" spans="1:13" x14ac:dyDescent="0.25">
      <c r="A5099"/>
      <c r="B5099" s="1"/>
      <c r="C5099"/>
      <c r="D5099"/>
      <c r="E5099" s="76"/>
      <c r="F5099" s="76"/>
      <c r="G5099" s="2"/>
      <c r="H5099" s="77"/>
      <c r="J5099" s="79" t="str">
        <f>IF(IF(IF(_xlfn.MAXIFS($F$2:$F5098,$C$2:$C5098,$C5099,$B$2:$B5098,$B5099,$A$2:$A5098,$A5099)=0,"",$E5099-_xlfn.MAXIFS($F$2:$F5098,$C$2:$C5098,$C5099,$B$2:$B5098,$B5099,$A$2:$A5098,$A5099))&lt;0,0,IF(_xlfn.MAXIFS($F$2:$F5098,$C$2:$C5098,$C5099,$B$2:$B5098,$B5099,$A$2:$A5098,$A5099)=0,"",$E5099-_xlfn.MAXIFS($F$2:$F5098,$C$2:$C5098,$C5099,$B$2:$B5098,$B5099,$A$2:$A5098,$A5099)))&gt;0.25,"",IF(IF(_xlfn.MAXIFS($F$2:$F5098,$C$2:$C5098,$C5099,$B$2:$B5098,$B5099,$A$2:$A5098,$A5099)=0,"",$E5099-_xlfn.MAXIFS($F$2:$F5098,$C$2:$C5098,$C5099,$B$2:$B5098,$B5099,$A$2:$A5098,$A5099))&lt;0,0,IF(_xlfn.MAXIFS($F$2:$F5098,$C$2:$C5098,$C5099,$B$2:$B5098,$B5099,$A$2:$A5098,$A5099)=0,"",$E5099-_xlfn.MAXIFS($F$2:$F5098,$C$2:$C5098,$C5099,$B$2:$B5098,$B5099,$A$2:$A5098,$A5099))))</f>
        <v/>
      </c>
      <c r="K5099" s="6" t="str">
        <f t="shared" si="238"/>
        <v/>
      </c>
      <c r="L5099" s="6" t="str">
        <f t="shared" si="239"/>
        <v/>
      </c>
      <c r="M5099" s="6" t="str">
        <f t="shared" si="237"/>
        <v/>
      </c>
    </row>
    <row r="5100" spans="1:13" x14ac:dyDescent="0.25">
      <c r="A5100"/>
      <c r="B5100" s="1"/>
      <c r="C5100"/>
      <c r="D5100"/>
      <c r="E5100" s="76"/>
      <c r="F5100" s="76"/>
      <c r="G5100" s="2"/>
      <c r="H5100" s="77"/>
      <c r="J5100" s="79" t="str">
        <f>IF(IF(IF(_xlfn.MAXIFS($F$2:$F5099,$C$2:$C5099,$C5100,$B$2:$B5099,$B5100,$A$2:$A5099,$A5100)=0,"",$E5100-_xlfn.MAXIFS($F$2:$F5099,$C$2:$C5099,$C5100,$B$2:$B5099,$B5100,$A$2:$A5099,$A5100))&lt;0,0,IF(_xlfn.MAXIFS($F$2:$F5099,$C$2:$C5099,$C5100,$B$2:$B5099,$B5100,$A$2:$A5099,$A5100)=0,"",$E5100-_xlfn.MAXIFS($F$2:$F5099,$C$2:$C5099,$C5100,$B$2:$B5099,$B5100,$A$2:$A5099,$A5100)))&gt;0.25,"",IF(IF(_xlfn.MAXIFS($F$2:$F5099,$C$2:$C5099,$C5100,$B$2:$B5099,$B5100,$A$2:$A5099,$A5100)=0,"",$E5100-_xlfn.MAXIFS($F$2:$F5099,$C$2:$C5099,$C5100,$B$2:$B5099,$B5100,$A$2:$A5099,$A5100))&lt;0,0,IF(_xlfn.MAXIFS($F$2:$F5099,$C$2:$C5099,$C5100,$B$2:$B5099,$B5100,$A$2:$A5099,$A5100)=0,"",$E5100-_xlfn.MAXIFS($F$2:$F5099,$C$2:$C5099,$C5100,$B$2:$B5099,$B5100,$A$2:$A5099,$A5100))))</f>
        <v/>
      </c>
      <c r="K5100" s="6" t="str">
        <f t="shared" si="238"/>
        <v/>
      </c>
      <c r="L5100" s="6" t="str">
        <f t="shared" si="239"/>
        <v/>
      </c>
      <c r="M5100" s="6" t="str">
        <f t="shared" si="237"/>
        <v/>
      </c>
    </row>
    <row r="5101" spans="1:13" x14ac:dyDescent="0.25">
      <c r="A5101"/>
      <c r="B5101" s="1"/>
      <c r="C5101"/>
      <c r="D5101"/>
      <c r="E5101" s="76"/>
      <c r="F5101" s="76"/>
      <c r="G5101" s="2"/>
      <c r="H5101" s="77"/>
      <c r="J5101" s="79" t="str">
        <f>IF(IF(IF(_xlfn.MAXIFS($F$2:$F5100,$C$2:$C5100,$C5101,$B$2:$B5100,$B5101,$A$2:$A5100,$A5101)=0,"",$E5101-_xlfn.MAXIFS($F$2:$F5100,$C$2:$C5100,$C5101,$B$2:$B5100,$B5101,$A$2:$A5100,$A5101))&lt;0,0,IF(_xlfn.MAXIFS($F$2:$F5100,$C$2:$C5100,$C5101,$B$2:$B5100,$B5101,$A$2:$A5100,$A5101)=0,"",$E5101-_xlfn.MAXIFS($F$2:$F5100,$C$2:$C5100,$C5101,$B$2:$B5100,$B5101,$A$2:$A5100,$A5101)))&gt;0.25,"",IF(IF(_xlfn.MAXIFS($F$2:$F5100,$C$2:$C5100,$C5101,$B$2:$B5100,$B5101,$A$2:$A5100,$A5101)=0,"",$E5101-_xlfn.MAXIFS($F$2:$F5100,$C$2:$C5100,$C5101,$B$2:$B5100,$B5101,$A$2:$A5100,$A5101))&lt;0,0,IF(_xlfn.MAXIFS($F$2:$F5100,$C$2:$C5100,$C5101,$B$2:$B5100,$B5101,$A$2:$A5100,$A5101)=0,"",$E5101-_xlfn.MAXIFS($F$2:$F5100,$C$2:$C5100,$C5101,$B$2:$B5100,$B5101,$A$2:$A5100,$A5101))))</f>
        <v/>
      </c>
      <c r="K5101" s="6" t="str">
        <f t="shared" si="238"/>
        <v/>
      </c>
      <c r="L5101" s="6" t="str">
        <f t="shared" si="239"/>
        <v/>
      </c>
      <c r="M5101" s="6" t="str">
        <f t="shared" si="237"/>
        <v/>
      </c>
    </row>
    <row r="5102" spans="1:13" x14ac:dyDescent="0.25">
      <c r="A5102"/>
      <c r="B5102" s="1"/>
      <c r="C5102"/>
      <c r="D5102"/>
      <c r="E5102" s="76"/>
      <c r="F5102" s="76"/>
      <c r="G5102" s="2"/>
      <c r="H5102" s="77"/>
      <c r="J5102" s="79" t="str">
        <f>IF(IF(IF(_xlfn.MAXIFS($F$2:$F5101,$C$2:$C5101,$C5102,$B$2:$B5101,$B5102,$A$2:$A5101,$A5102)=0,"",$E5102-_xlfn.MAXIFS($F$2:$F5101,$C$2:$C5101,$C5102,$B$2:$B5101,$B5102,$A$2:$A5101,$A5102))&lt;0,0,IF(_xlfn.MAXIFS($F$2:$F5101,$C$2:$C5101,$C5102,$B$2:$B5101,$B5102,$A$2:$A5101,$A5102)=0,"",$E5102-_xlfn.MAXIFS($F$2:$F5101,$C$2:$C5101,$C5102,$B$2:$B5101,$B5102,$A$2:$A5101,$A5102)))&gt;0.25,"",IF(IF(_xlfn.MAXIFS($F$2:$F5101,$C$2:$C5101,$C5102,$B$2:$B5101,$B5102,$A$2:$A5101,$A5102)=0,"",$E5102-_xlfn.MAXIFS($F$2:$F5101,$C$2:$C5101,$C5102,$B$2:$B5101,$B5102,$A$2:$A5101,$A5102))&lt;0,0,IF(_xlfn.MAXIFS($F$2:$F5101,$C$2:$C5101,$C5102,$B$2:$B5101,$B5102,$A$2:$A5101,$A5102)=0,"",$E5102-_xlfn.MAXIFS($F$2:$F5101,$C$2:$C5101,$C5102,$B$2:$B5101,$B5102,$A$2:$A5101,$A5102))))</f>
        <v/>
      </c>
      <c r="K5102" s="6" t="str">
        <f t="shared" si="238"/>
        <v/>
      </c>
      <c r="L5102" s="6" t="str">
        <f t="shared" si="239"/>
        <v/>
      </c>
      <c r="M5102" s="6" t="str">
        <f t="shared" si="237"/>
        <v/>
      </c>
    </row>
    <row r="5103" spans="1:13" x14ac:dyDescent="0.25">
      <c r="A5103"/>
      <c r="B5103" s="1"/>
      <c r="C5103"/>
      <c r="D5103"/>
      <c r="E5103" s="76"/>
      <c r="F5103" s="76"/>
      <c r="G5103" s="2"/>
      <c r="H5103" s="77"/>
      <c r="J5103" s="79" t="str">
        <f>IF(IF(IF(_xlfn.MAXIFS($F$2:$F5102,$C$2:$C5102,$C5103,$B$2:$B5102,$B5103,$A$2:$A5102,$A5103)=0,"",$E5103-_xlfn.MAXIFS($F$2:$F5102,$C$2:$C5102,$C5103,$B$2:$B5102,$B5103,$A$2:$A5102,$A5103))&lt;0,0,IF(_xlfn.MAXIFS($F$2:$F5102,$C$2:$C5102,$C5103,$B$2:$B5102,$B5103,$A$2:$A5102,$A5103)=0,"",$E5103-_xlfn.MAXIFS($F$2:$F5102,$C$2:$C5102,$C5103,$B$2:$B5102,$B5103,$A$2:$A5102,$A5103)))&gt;0.25,"",IF(IF(_xlfn.MAXIFS($F$2:$F5102,$C$2:$C5102,$C5103,$B$2:$B5102,$B5103,$A$2:$A5102,$A5103)=0,"",$E5103-_xlfn.MAXIFS($F$2:$F5102,$C$2:$C5102,$C5103,$B$2:$B5102,$B5103,$A$2:$A5102,$A5103))&lt;0,0,IF(_xlfn.MAXIFS($F$2:$F5102,$C$2:$C5102,$C5103,$B$2:$B5102,$B5103,$A$2:$A5102,$A5103)=0,"",$E5103-_xlfn.MAXIFS($F$2:$F5102,$C$2:$C5102,$C5103,$B$2:$B5102,$B5103,$A$2:$A5102,$A5103))))</f>
        <v/>
      </c>
      <c r="K5103" s="6" t="str">
        <f t="shared" si="238"/>
        <v/>
      </c>
      <c r="L5103" s="6" t="str">
        <f t="shared" si="239"/>
        <v/>
      </c>
      <c r="M5103" s="6" t="str">
        <f t="shared" si="237"/>
        <v/>
      </c>
    </row>
    <row r="5104" spans="1:13" x14ac:dyDescent="0.25">
      <c r="A5104"/>
      <c r="B5104" s="1"/>
      <c r="C5104"/>
      <c r="D5104"/>
      <c r="E5104" s="76"/>
      <c r="F5104" s="76"/>
      <c r="G5104" s="2"/>
      <c r="H5104" s="77"/>
      <c r="J5104" s="79" t="str">
        <f>IF(IF(IF(_xlfn.MAXIFS($F$2:$F5103,$C$2:$C5103,$C5104,$B$2:$B5103,$B5104,$A$2:$A5103,$A5104)=0,"",$E5104-_xlfn.MAXIFS($F$2:$F5103,$C$2:$C5103,$C5104,$B$2:$B5103,$B5104,$A$2:$A5103,$A5104))&lt;0,0,IF(_xlfn.MAXIFS($F$2:$F5103,$C$2:$C5103,$C5104,$B$2:$B5103,$B5104,$A$2:$A5103,$A5104)=0,"",$E5104-_xlfn.MAXIFS($F$2:$F5103,$C$2:$C5103,$C5104,$B$2:$B5103,$B5104,$A$2:$A5103,$A5104)))&gt;0.25,"",IF(IF(_xlfn.MAXIFS($F$2:$F5103,$C$2:$C5103,$C5104,$B$2:$B5103,$B5104,$A$2:$A5103,$A5104)=0,"",$E5104-_xlfn.MAXIFS($F$2:$F5103,$C$2:$C5103,$C5104,$B$2:$B5103,$B5104,$A$2:$A5103,$A5104))&lt;0,0,IF(_xlfn.MAXIFS($F$2:$F5103,$C$2:$C5103,$C5104,$B$2:$B5103,$B5104,$A$2:$A5103,$A5104)=0,"",$E5104-_xlfn.MAXIFS($F$2:$F5103,$C$2:$C5103,$C5104,$B$2:$B5103,$B5104,$A$2:$A5103,$A5104))))</f>
        <v/>
      </c>
      <c r="K5104" s="6" t="str">
        <f t="shared" si="238"/>
        <v/>
      </c>
      <c r="L5104" s="6" t="str">
        <f t="shared" si="239"/>
        <v/>
      </c>
      <c r="M5104" s="6" t="str">
        <f t="shared" si="237"/>
        <v/>
      </c>
    </row>
    <row r="5105" spans="1:13" x14ac:dyDescent="0.25">
      <c r="A5105"/>
      <c r="B5105" s="1"/>
      <c r="C5105"/>
      <c r="D5105"/>
      <c r="E5105" s="76"/>
      <c r="F5105" s="76"/>
      <c r="G5105" s="2"/>
      <c r="H5105" s="77"/>
      <c r="J5105" s="79" t="str">
        <f>IF(IF(IF(_xlfn.MAXIFS($F$2:$F5104,$C$2:$C5104,$C5105,$B$2:$B5104,$B5105,$A$2:$A5104,$A5105)=0,"",$E5105-_xlfn.MAXIFS($F$2:$F5104,$C$2:$C5104,$C5105,$B$2:$B5104,$B5105,$A$2:$A5104,$A5105))&lt;0,0,IF(_xlfn.MAXIFS($F$2:$F5104,$C$2:$C5104,$C5105,$B$2:$B5104,$B5105,$A$2:$A5104,$A5105)=0,"",$E5105-_xlfn.MAXIFS($F$2:$F5104,$C$2:$C5104,$C5105,$B$2:$B5104,$B5105,$A$2:$A5104,$A5105)))&gt;0.25,"",IF(IF(_xlfn.MAXIFS($F$2:$F5104,$C$2:$C5104,$C5105,$B$2:$B5104,$B5105,$A$2:$A5104,$A5105)=0,"",$E5105-_xlfn.MAXIFS($F$2:$F5104,$C$2:$C5104,$C5105,$B$2:$B5104,$B5105,$A$2:$A5104,$A5105))&lt;0,0,IF(_xlfn.MAXIFS($F$2:$F5104,$C$2:$C5104,$C5105,$B$2:$B5104,$B5105,$A$2:$A5104,$A5105)=0,"",$E5105-_xlfn.MAXIFS($F$2:$F5104,$C$2:$C5104,$C5105,$B$2:$B5104,$B5105,$A$2:$A5104,$A5105))))</f>
        <v/>
      </c>
      <c r="K5105" s="6" t="str">
        <f t="shared" si="238"/>
        <v/>
      </c>
      <c r="L5105" s="6" t="str">
        <f t="shared" si="239"/>
        <v/>
      </c>
      <c r="M5105" s="6" t="str">
        <f t="shared" si="237"/>
        <v/>
      </c>
    </row>
    <row r="5106" spans="1:13" x14ac:dyDescent="0.25">
      <c r="A5106"/>
      <c r="B5106" s="1"/>
      <c r="C5106"/>
      <c r="D5106"/>
      <c r="E5106" s="76"/>
      <c r="F5106" s="76"/>
      <c r="G5106" s="2"/>
      <c r="H5106" s="77"/>
      <c r="J5106" s="79" t="str">
        <f>IF(IF(IF(_xlfn.MAXIFS($F$2:$F5105,$C$2:$C5105,$C5106,$B$2:$B5105,$B5106,$A$2:$A5105,$A5106)=0,"",$E5106-_xlfn.MAXIFS($F$2:$F5105,$C$2:$C5105,$C5106,$B$2:$B5105,$B5106,$A$2:$A5105,$A5106))&lt;0,0,IF(_xlfn.MAXIFS($F$2:$F5105,$C$2:$C5105,$C5106,$B$2:$B5105,$B5106,$A$2:$A5105,$A5106)=0,"",$E5106-_xlfn.MAXIFS($F$2:$F5105,$C$2:$C5105,$C5106,$B$2:$B5105,$B5106,$A$2:$A5105,$A5106)))&gt;0.25,"",IF(IF(_xlfn.MAXIFS($F$2:$F5105,$C$2:$C5105,$C5106,$B$2:$B5105,$B5106,$A$2:$A5105,$A5106)=0,"",$E5106-_xlfn.MAXIFS($F$2:$F5105,$C$2:$C5105,$C5106,$B$2:$B5105,$B5106,$A$2:$A5105,$A5106))&lt;0,0,IF(_xlfn.MAXIFS($F$2:$F5105,$C$2:$C5105,$C5106,$B$2:$B5105,$B5106,$A$2:$A5105,$A5106)=0,"",$E5106-_xlfn.MAXIFS($F$2:$F5105,$C$2:$C5105,$C5106,$B$2:$B5105,$B5106,$A$2:$A5105,$A5106))))</f>
        <v/>
      </c>
      <c r="K5106" s="6" t="str">
        <f t="shared" si="238"/>
        <v/>
      </c>
      <c r="L5106" s="6" t="str">
        <f t="shared" si="239"/>
        <v/>
      </c>
      <c r="M5106" s="6" t="str">
        <f t="shared" si="237"/>
        <v/>
      </c>
    </row>
    <row r="5107" spans="1:13" x14ac:dyDescent="0.25">
      <c r="A5107"/>
      <c r="B5107" s="1"/>
      <c r="C5107"/>
      <c r="D5107"/>
      <c r="E5107" s="76"/>
      <c r="F5107" s="76"/>
      <c r="G5107" s="2"/>
      <c r="H5107" s="77"/>
      <c r="J5107" s="79" t="str">
        <f>IF(IF(IF(_xlfn.MAXIFS($F$2:$F5106,$C$2:$C5106,$C5107,$B$2:$B5106,$B5107,$A$2:$A5106,$A5107)=0,"",$E5107-_xlfn.MAXIFS($F$2:$F5106,$C$2:$C5106,$C5107,$B$2:$B5106,$B5107,$A$2:$A5106,$A5107))&lt;0,0,IF(_xlfn.MAXIFS($F$2:$F5106,$C$2:$C5106,$C5107,$B$2:$B5106,$B5107,$A$2:$A5106,$A5107)=0,"",$E5107-_xlfn.MAXIFS($F$2:$F5106,$C$2:$C5106,$C5107,$B$2:$B5106,$B5107,$A$2:$A5106,$A5107)))&gt;0.25,"",IF(IF(_xlfn.MAXIFS($F$2:$F5106,$C$2:$C5106,$C5107,$B$2:$B5106,$B5107,$A$2:$A5106,$A5107)=0,"",$E5107-_xlfn.MAXIFS($F$2:$F5106,$C$2:$C5106,$C5107,$B$2:$B5106,$B5107,$A$2:$A5106,$A5107))&lt;0,0,IF(_xlfn.MAXIFS($F$2:$F5106,$C$2:$C5106,$C5107,$B$2:$B5106,$B5107,$A$2:$A5106,$A5107)=0,"",$E5107-_xlfn.MAXIFS($F$2:$F5106,$C$2:$C5106,$C5107,$B$2:$B5106,$B5107,$A$2:$A5106,$A5107))))</f>
        <v/>
      </c>
      <c r="K5107" s="6" t="str">
        <f t="shared" si="238"/>
        <v/>
      </c>
      <c r="L5107" s="6" t="str">
        <f t="shared" si="239"/>
        <v/>
      </c>
      <c r="M5107" s="6" t="str">
        <f t="shared" si="237"/>
        <v/>
      </c>
    </row>
    <row r="5108" spans="1:13" x14ac:dyDescent="0.25">
      <c r="A5108"/>
      <c r="B5108" s="1"/>
      <c r="C5108"/>
      <c r="D5108"/>
      <c r="E5108" s="76"/>
      <c r="F5108" s="76"/>
      <c r="G5108" s="2"/>
      <c r="H5108" s="77"/>
      <c r="J5108" s="79" t="str">
        <f>IF(IF(IF(_xlfn.MAXIFS($F$2:$F5107,$C$2:$C5107,$C5108,$B$2:$B5107,$B5108,$A$2:$A5107,$A5108)=0,"",$E5108-_xlfn.MAXIFS($F$2:$F5107,$C$2:$C5107,$C5108,$B$2:$B5107,$B5108,$A$2:$A5107,$A5108))&lt;0,0,IF(_xlfn.MAXIFS($F$2:$F5107,$C$2:$C5107,$C5108,$B$2:$B5107,$B5108,$A$2:$A5107,$A5108)=0,"",$E5108-_xlfn.MAXIFS($F$2:$F5107,$C$2:$C5107,$C5108,$B$2:$B5107,$B5108,$A$2:$A5107,$A5108)))&gt;0.25,"",IF(IF(_xlfn.MAXIFS($F$2:$F5107,$C$2:$C5107,$C5108,$B$2:$B5107,$B5108,$A$2:$A5107,$A5108)=0,"",$E5108-_xlfn.MAXIFS($F$2:$F5107,$C$2:$C5107,$C5108,$B$2:$B5107,$B5108,$A$2:$A5107,$A5108))&lt;0,0,IF(_xlfn.MAXIFS($F$2:$F5107,$C$2:$C5107,$C5108,$B$2:$B5107,$B5108,$A$2:$A5107,$A5108)=0,"",$E5108-_xlfn.MAXIFS($F$2:$F5107,$C$2:$C5107,$C5108,$B$2:$B5107,$B5108,$A$2:$A5107,$A5108))))</f>
        <v/>
      </c>
      <c r="K5108" s="6" t="str">
        <f t="shared" si="238"/>
        <v/>
      </c>
      <c r="L5108" s="6" t="str">
        <f t="shared" si="239"/>
        <v/>
      </c>
      <c r="M5108" s="6" t="str">
        <f t="shared" si="237"/>
        <v/>
      </c>
    </row>
    <row r="5109" spans="1:13" x14ac:dyDescent="0.25">
      <c r="A5109"/>
      <c r="B5109" s="1"/>
      <c r="C5109"/>
      <c r="D5109"/>
      <c r="E5109" s="76"/>
      <c r="F5109" s="76"/>
      <c r="G5109" s="2"/>
      <c r="H5109" s="77"/>
      <c r="J5109" s="79" t="str">
        <f>IF(IF(IF(_xlfn.MAXIFS($F$2:$F5108,$C$2:$C5108,$C5109,$B$2:$B5108,$B5109,$A$2:$A5108,$A5109)=0,"",$E5109-_xlfn.MAXIFS($F$2:$F5108,$C$2:$C5108,$C5109,$B$2:$B5108,$B5109,$A$2:$A5108,$A5109))&lt;0,0,IF(_xlfn.MAXIFS($F$2:$F5108,$C$2:$C5108,$C5109,$B$2:$B5108,$B5109,$A$2:$A5108,$A5109)=0,"",$E5109-_xlfn.MAXIFS($F$2:$F5108,$C$2:$C5108,$C5109,$B$2:$B5108,$B5109,$A$2:$A5108,$A5109)))&gt;0.25,"",IF(IF(_xlfn.MAXIFS($F$2:$F5108,$C$2:$C5108,$C5109,$B$2:$B5108,$B5109,$A$2:$A5108,$A5109)=0,"",$E5109-_xlfn.MAXIFS($F$2:$F5108,$C$2:$C5108,$C5109,$B$2:$B5108,$B5109,$A$2:$A5108,$A5109))&lt;0,0,IF(_xlfn.MAXIFS($F$2:$F5108,$C$2:$C5108,$C5109,$B$2:$B5108,$B5109,$A$2:$A5108,$A5109)=0,"",$E5109-_xlfn.MAXIFS($F$2:$F5108,$C$2:$C5108,$C5109,$B$2:$B5108,$B5109,$A$2:$A5108,$A5109))))</f>
        <v/>
      </c>
      <c r="K5109" s="6" t="str">
        <f t="shared" si="238"/>
        <v/>
      </c>
      <c r="L5109" s="6" t="str">
        <f t="shared" si="239"/>
        <v/>
      </c>
      <c r="M5109" s="6" t="str">
        <f t="shared" si="237"/>
        <v/>
      </c>
    </row>
    <row r="5110" spans="1:13" x14ac:dyDescent="0.25">
      <c r="A5110"/>
      <c r="B5110" s="1"/>
      <c r="C5110"/>
      <c r="D5110"/>
      <c r="E5110" s="76"/>
      <c r="F5110" s="76"/>
      <c r="G5110" s="2"/>
      <c r="H5110" s="77"/>
      <c r="J5110" s="79" t="str">
        <f>IF(IF(IF(_xlfn.MAXIFS($F$2:$F5109,$C$2:$C5109,$C5110,$B$2:$B5109,$B5110,$A$2:$A5109,$A5110)=0,"",$E5110-_xlfn.MAXIFS($F$2:$F5109,$C$2:$C5109,$C5110,$B$2:$B5109,$B5110,$A$2:$A5109,$A5110))&lt;0,0,IF(_xlfn.MAXIFS($F$2:$F5109,$C$2:$C5109,$C5110,$B$2:$B5109,$B5110,$A$2:$A5109,$A5110)=0,"",$E5110-_xlfn.MAXIFS($F$2:$F5109,$C$2:$C5109,$C5110,$B$2:$B5109,$B5110,$A$2:$A5109,$A5110)))&gt;0.25,"",IF(IF(_xlfn.MAXIFS($F$2:$F5109,$C$2:$C5109,$C5110,$B$2:$B5109,$B5110,$A$2:$A5109,$A5110)=0,"",$E5110-_xlfn.MAXIFS($F$2:$F5109,$C$2:$C5109,$C5110,$B$2:$B5109,$B5110,$A$2:$A5109,$A5110))&lt;0,0,IF(_xlfn.MAXIFS($F$2:$F5109,$C$2:$C5109,$C5110,$B$2:$B5109,$B5110,$A$2:$A5109,$A5110)=0,"",$E5110-_xlfn.MAXIFS($F$2:$F5109,$C$2:$C5109,$C5110,$B$2:$B5109,$B5110,$A$2:$A5109,$A5110))))</f>
        <v/>
      </c>
      <c r="K5110" s="6" t="str">
        <f t="shared" si="238"/>
        <v/>
      </c>
      <c r="L5110" s="6" t="str">
        <f t="shared" si="239"/>
        <v/>
      </c>
      <c r="M5110" s="6" t="str">
        <f t="shared" si="237"/>
        <v/>
      </c>
    </row>
    <row r="5111" spans="1:13" x14ac:dyDescent="0.25">
      <c r="A5111"/>
      <c r="B5111" s="1"/>
      <c r="C5111"/>
      <c r="D5111"/>
      <c r="E5111" s="76"/>
      <c r="F5111" s="76"/>
      <c r="G5111" s="2"/>
      <c r="H5111" s="77"/>
      <c r="J5111" s="79" t="str">
        <f>IF(IF(IF(_xlfn.MAXIFS($F$2:$F5110,$C$2:$C5110,$C5111,$B$2:$B5110,$B5111,$A$2:$A5110,$A5111)=0,"",$E5111-_xlfn.MAXIFS($F$2:$F5110,$C$2:$C5110,$C5111,$B$2:$B5110,$B5111,$A$2:$A5110,$A5111))&lt;0,0,IF(_xlfn.MAXIFS($F$2:$F5110,$C$2:$C5110,$C5111,$B$2:$B5110,$B5111,$A$2:$A5110,$A5111)=0,"",$E5111-_xlfn.MAXIFS($F$2:$F5110,$C$2:$C5110,$C5111,$B$2:$B5110,$B5111,$A$2:$A5110,$A5111)))&gt;0.25,"",IF(IF(_xlfn.MAXIFS($F$2:$F5110,$C$2:$C5110,$C5111,$B$2:$B5110,$B5111,$A$2:$A5110,$A5111)=0,"",$E5111-_xlfn.MAXIFS($F$2:$F5110,$C$2:$C5110,$C5111,$B$2:$B5110,$B5111,$A$2:$A5110,$A5111))&lt;0,0,IF(_xlfn.MAXIFS($F$2:$F5110,$C$2:$C5110,$C5111,$B$2:$B5110,$B5111,$A$2:$A5110,$A5111)=0,"",$E5111-_xlfn.MAXIFS($F$2:$F5110,$C$2:$C5110,$C5111,$B$2:$B5110,$B5111,$A$2:$A5110,$A5111))))</f>
        <v/>
      </c>
      <c r="K5111" s="6" t="str">
        <f t="shared" si="238"/>
        <v/>
      </c>
      <c r="L5111" s="6" t="str">
        <f t="shared" si="239"/>
        <v/>
      </c>
      <c r="M5111" s="6" t="str">
        <f t="shared" si="237"/>
        <v/>
      </c>
    </row>
    <row r="5112" spans="1:13" x14ac:dyDescent="0.25">
      <c r="A5112"/>
      <c r="B5112" s="1"/>
      <c r="C5112"/>
      <c r="D5112"/>
      <c r="E5112" s="76"/>
      <c r="F5112" s="76"/>
      <c r="G5112" s="2"/>
      <c r="H5112" s="77"/>
      <c r="J5112" s="79" t="str">
        <f>IF(IF(IF(_xlfn.MAXIFS($F$2:$F5111,$C$2:$C5111,$C5112,$B$2:$B5111,$B5112,$A$2:$A5111,$A5112)=0,"",$E5112-_xlfn.MAXIFS($F$2:$F5111,$C$2:$C5111,$C5112,$B$2:$B5111,$B5112,$A$2:$A5111,$A5112))&lt;0,0,IF(_xlfn.MAXIFS($F$2:$F5111,$C$2:$C5111,$C5112,$B$2:$B5111,$B5112,$A$2:$A5111,$A5112)=0,"",$E5112-_xlfn.MAXIFS($F$2:$F5111,$C$2:$C5111,$C5112,$B$2:$B5111,$B5112,$A$2:$A5111,$A5112)))&gt;0.25,"",IF(IF(_xlfn.MAXIFS($F$2:$F5111,$C$2:$C5111,$C5112,$B$2:$B5111,$B5112,$A$2:$A5111,$A5112)=0,"",$E5112-_xlfn.MAXIFS($F$2:$F5111,$C$2:$C5111,$C5112,$B$2:$B5111,$B5112,$A$2:$A5111,$A5112))&lt;0,0,IF(_xlfn.MAXIFS($F$2:$F5111,$C$2:$C5111,$C5112,$B$2:$B5111,$B5112,$A$2:$A5111,$A5112)=0,"",$E5112-_xlfn.MAXIFS($F$2:$F5111,$C$2:$C5111,$C5112,$B$2:$B5111,$B5112,$A$2:$A5111,$A5112))))</f>
        <v/>
      </c>
      <c r="K5112" s="6" t="str">
        <f t="shared" si="238"/>
        <v/>
      </c>
      <c r="L5112" s="6" t="str">
        <f t="shared" si="239"/>
        <v/>
      </c>
      <c r="M5112" s="6" t="str">
        <f t="shared" si="237"/>
        <v/>
      </c>
    </row>
    <row r="5113" spans="1:13" x14ac:dyDescent="0.25">
      <c r="A5113"/>
      <c r="B5113" s="1"/>
      <c r="C5113"/>
      <c r="D5113"/>
      <c r="E5113" s="76"/>
      <c r="F5113" s="76"/>
      <c r="G5113" s="2"/>
      <c r="H5113" s="77"/>
      <c r="J5113" s="79" t="str">
        <f>IF(IF(IF(_xlfn.MAXIFS($F$2:$F5112,$C$2:$C5112,$C5113,$B$2:$B5112,$B5113,$A$2:$A5112,$A5113)=0,"",$E5113-_xlfn.MAXIFS($F$2:$F5112,$C$2:$C5112,$C5113,$B$2:$B5112,$B5113,$A$2:$A5112,$A5113))&lt;0,0,IF(_xlfn.MAXIFS($F$2:$F5112,$C$2:$C5112,$C5113,$B$2:$B5112,$B5113,$A$2:$A5112,$A5113)=0,"",$E5113-_xlfn.MAXIFS($F$2:$F5112,$C$2:$C5112,$C5113,$B$2:$B5112,$B5113,$A$2:$A5112,$A5113)))&gt;0.25,"",IF(IF(_xlfn.MAXIFS($F$2:$F5112,$C$2:$C5112,$C5113,$B$2:$B5112,$B5113,$A$2:$A5112,$A5113)=0,"",$E5113-_xlfn.MAXIFS($F$2:$F5112,$C$2:$C5112,$C5113,$B$2:$B5112,$B5113,$A$2:$A5112,$A5113))&lt;0,0,IF(_xlfn.MAXIFS($F$2:$F5112,$C$2:$C5112,$C5113,$B$2:$B5112,$B5113,$A$2:$A5112,$A5113)=0,"",$E5113-_xlfn.MAXIFS($F$2:$F5112,$C$2:$C5112,$C5113,$B$2:$B5112,$B5113,$A$2:$A5112,$A5113))))</f>
        <v/>
      </c>
      <c r="K5113" s="6" t="str">
        <f t="shared" si="238"/>
        <v/>
      </c>
      <c r="L5113" s="6" t="str">
        <f t="shared" si="239"/>
        <v/>
      </c>
      <c r="M5113" s="6" t="str">
        <f t="shared" si="237"/>
        <v/>
      </c>
    </row>
    <row r="5114" spans="1:13" x14ac:dyDescent="0.25">
      <c r="A5114"/>
      <c r="B5114" s="1"/>
      <c r="C5114"/>
      <c r="D5114"/>
      <c r="E5114" s="76"/>
      <c r="F5114" s="76"/>
      <c r="G5114" s="2"/>
      <c r="H5114" s="77"/>
      <c r="J5114" s="79" t="str">
        <f>IF(IF(IF(_xlfn.MAXIFS($F$2:$F5113,$C$2:$C5113,$C5114,$B$2:$B5113,$B5114,$A$2:$A5113,$A5114)=0,"",$E5114-_xlfn.MAXIFS($F$2:$F5113,$C$2:$C5113,$C5114,$B$2:$B5113,$B5114,$A$2:$A5113,$A5114))&lt;0,0,IF(_xlfn.MAXIFS($F$2:$F5113,$C$2:$C5113,$C5114,$B$2:$B5113,$B5114,$A$2:$A5113,$A5114)=0,"",$E5114-_xlfn.MAXIFS($F$2:$F5113,$C$2:$C5113,$C5114,$B$2:$B5113,$B5114,$A$2:$A5113,$A5114)))&gt;0.25,"",IF(IF(_xlfn.MAXIFS($F$2:$F5113,$C$2:$C5113,$C5114,$B$2:$B5113,$B5114,$A$2:$A5113,$A5114)=0,"",$E5114-_xlfn.MAXIFS($F$2:$F5113,$C$2:$C5113,$C5114,$B$2:$B5113,$B5114,$A$2:$A5113,$A5114))&lt;0,0,IF(_xlfn.MAXIFS($F$2:$F5113,$C$2:$C5113,$C5114,$B$2:$B5113,$B5114,$A$2:$A5113,$A5114)=0,"",$E5114-_xlfn.MAXIFS($F$2:$F5113,$C$2:$C5113,$C5114,$B$2:$B5113,$B5114,$A$2:$A5113,$A5114))))</f>
        <v/>
      </c>
      <c r="K5114" s="6" t="str">
        <f t="shared" si="238"/>
        <v/>
      </c>
      <c r="L5114" s="6" t="str">
        <f t="shared" si="239"/>
        <v/>
      </c>
      <c r="M5114" s="6" t="str">
        <f t="shared" si="237"/>
        <v/>
      </c>
    </row>
    <row r="5115" spans="1:13" x14ac:dyDescent="0.25">
      <c r="A5115"/>
      <c r="B5115" s="1"/>
      <c r="C5115"/>
      <c r="D5115"/>
      <c r="E5115" s="76"/>
      <c r="F5115" s="76"/>
      <c r="G5115" s="2"/>
      <c r="H5115" s="77"/>
      <c r="J5115" s="79" t="str">
        <f>IF(IF(IF(_xlfn.MAXIFS($F$2:$F5114,$C$2:$C5114,$C5115,$B$2:$B5114,$B5115,$A$2:$A5114,$A5115)=0,"",$E5115-_xlfn.MAXIFS($F$2:$F5114,$C$2:$C5114,$C5115,$B$2:$B5114,$B5115,$A$2:$A5114,$A5115))&lt;0,0,IF(_xlfn.MAXIFS($F$2:$F5114,$C$2:$C5114,$C5115,$B$2:$B5114,$B5115,$A$2:$A5114,$A5115)=0,"",$E5115-_xlfn.MAXIFS($F$2:$F5114,$C$2:$C5114,$C5115,$B$2:$B5114,$B5115,$A$2:$A5114,$A5115)))&gt;0.25,"",IF(IF(_xlfn.MAXIFS($F$2:$F5114,$C$2:$C5114,$C5115,$B$2:$B5114,$B5115,$A$2:$A5114,$A5115)=0,"",$E5115-_xlfn.MAXIFS($F$2:$F5114,$C$2:$C5114,$C5115,$B$2:$B5114,$B5115,$A$2:$A5114,$A5115))&lt;0,0,IF(_xlfn.MAXIFS($F$2:$F5114,$C$2:$C5114,$C5115,$B$2:$B5114,$B5115,$A$2:$A5114,$A5115)=0,"",$E5115-_xlfn.MAXIFS($F$2:$F5114,$C$2:$C5114,$C5115,$B$2:$B5114,$B5115,$A$2:$A5114,$A5115))))</f>
        <v/>
      </c>
      <c r="K5115" s="6" t="str">
        <f t="shared" si="238"/>
        <v/>
      </c>
      <c r="L5115" s="6" t="str">
        <f t="shared" si="239"/>
        <v/>
      </c>
      <c r="M5115" s="6" t="str">
        <f t="shared" si="237"/>
        <v/>
      </c>
    </row>
    <row r="5116" spans="1:13" x14ac:dyDescent="0.25">
      <c r="A5116"/>
      <c r="B5116" s="1"/>
      <c r="C5116"/>
      <c r="D5116"/>
      <c r="E5116" s="76"/>
      <c r="F5116" s="76"/>
      <c r="G5116" s="2"/>
      <c r="H5116" s="77"/>
      <c r="J5116" s="79" t="str">
        <f>IF(IF(IF(_xlfn.MAXIFS($F$2:$F5115,$C$2:$C5115,$C5116,$B$2:$B5115,$B5116,$A$2:$A5115,$A5116)=0,"",$E5116-_xlfn.MAXIFS($F$2:$F5115,$C$2:$C5115,$C5116,$B$2:$B5115,$B5116,$A$2:$A5115,$A5116))&lt;0,0,IF(_xlfn.MAXIFS($F$2:$F5115,$C$2:$C5115,$C5116,$B$2:$B5115,$B5116,$A$2:$A5115,$A5116)=0,"",$E5116-_xlfn.MAXIFS($F$2:$F5115,$C$2:$C5115,$C5116,$B$2:$B5115,$B5116,$A$2:$A5115,$A5116)))&gt;0.25,"",IF(IF(_xlfn.MAXIFS($F$2:$F5115,$C$2:$C5115,$C5116,$B$2:$B5115,$B5116,$A$2:$A5115,$A5116)=0,"",$E5116-_xlfn.MAXIFS($F$2:$F5115,$C$2:$C5115,$C5116,$B$2:$B5115,$B5116,$A$2:$A5115,$A5116))&lt;0,0,IF(_xlfn.MAXIFS($F$2:$F5115,$C$2:$C5115,$C5116,$B$2:$B5115,$B5116,$A$2:$A5115,$A5116)=0,"",$E5116-_xlfn.MAXIFS($F$2:$F5115,$C$2:$C5115,$C5116,$B$2:$B5115,$B5116,$A$2:$A5115,$A5116))))</f>
        <v/>
      </c>
      <c r="K5116" s="6" t="str">
        <f t="shared" si="238"/>
        <v/>
      </c>
      <c r="L5116" s="6" t="str">
        <f t="shared" si="239"/>
        <v/>
      </c>
      <c r="M5116" s="6" t="str">
        <f t="shared" si="237"/>
        <v/>
      </c>
    </row>
    <row r="5117" spans="1:13" x14ac:dyDescent="0.25">
      <c r="A5117"/>
      <c r="B5117" s="1"/>
      <c r="C5117"/>
      <c r="D5117"/>
      <c r="E5117" s="76"/>
      <c r="F5117" s="76"/>
      <c r="G5117" s="2"/>
      <c r="H5117" s="77"/>
      <c r="J5117" s="79" t="str">
        <f>IF(IF(IF(_xlfn.MAXIFS($F$2:$F5116,$C$2:$C5116,$C5117,$B$2:$B5116,$B5117,$A$2:$A5116,$A5117)=0,"",$E5117-_xlfn.MAXIFS($F$2:$F5116,$C$2:$C5116,$C5117,$B$2:$B5116,$B5117,$A$2:$A5116,$A5117))&lt;0,0,IF(_xlfn.MAXIFS($F$2:$F5116,$C$2:$C5116,$C5117,$B$2:$B5116,$B5117,$A$2:$A5116,$A5117)=0,"",$E5117-_xlfn.MAXIFS($F$2:$F5116,$C$2:$C5116,$C5117,$B$2:$B5116,$B5117,$A$2:$A5116,$A5117)))&gt;0.25,"",IF(IF(_xlfn.MAXIFS($F$2:$F5116,$C$2:$C5116,$C5117,$B$2:$B5116,$B5117,$A$2:$A5116,$A5117)=0,"",$E5117-_xlfn.MAXIFS($F$2:$F5116,$C$2:$C5116,$C5117,$B$2:$B5116,$B5117,$A$2:$A5116,$A5117))&lt;0,0,IF(_xlfn.MAXIFS($F$2:$F5116,$C$2:$C5116,$C5117,$B$2:$B5116,$B5117,$A$2:$A5116,$A5117)=0,"",$E5117-_xlfn.MAXIFS($F$2:$F5116,$C$2:$C5116,$C5117,$B$2:$B5116,$B5117,$A$2:$A5116,$A5117))))</f>
        <v/>
      </c>
      <c r="K5117" s="6" t="str">
        <f t="shared" si="238"/>
        <v/>
      </c>
      <c r="L5117" s="6" t="str">
        <f t="shared" si="239"/>
        <v/>
      </c>
      <c r="M5117" s="6" t="str">
        <f t="shared" si="237"/>
        <v/>
      </c>
    </row>
    <row r="5118" spans="1:13" x14ac:dyDescent="0.25">
      <c r="A5118"/>
      <c r="B5118" s="1"/>
      <c r="C5118"/>
      <c r="D5118"/>
      <c r="E5118" s="76"/>
      <c r="F5118" s="76"/>
      <c r="G5118" s="2"/>
      <c r="H5118" s="77"/>
      <c r="J5118" s="79" t="str">
        <f>IF(IF(IF(_xlfn.MAXIFS($F$2:$F5117,$C$2:$C5117,$C5118,$B$2:$B5117,$B5118,$A$2:$A5117,$A5118)=0,"",$E5118-_xlfn.MAXIFS($F$2:$F5117,$C$2:$C5117,$C5118,$B$2:$B5117,$B5118,$A$2:$A5117,$A5118))&lt;0,0,IF(_xlfn.MAXIFS($F$2:$F5117,$C$2:$C5117,$C5118,$B$2:$B5117,$B5118,$A$2:$A5117,$A5118)=0,"",$E5118-_xlfn.MAXIFS($F$2:$F5117,$C$2:$C5117,$C5118,$B$2:$B5117,$B5118,$A$2:$A5117,$A5118)))&gt;0.25,"",IF(IF(_xlfn.MAXIFS($F$2:$F5117,$C$2:$C5117,$C5118,$B$2:$B5117,$B5118,$A$2:$A5117,$A5118)=0,"",$E5118-_xlfn.MAXIFS($F$2:$F5117,$C$2:$C5117,$C5118,$B$2:$B5117,$B5118,$A$2:$A5117,$A5118))&lt;0,0,IF(_xlfn.MAXIFS($F$2:$F5117,$C$2:$C5117,$C5118,$B$2:$B5117,$B5118,$A$2:$A5117,$A5118)=0,"",$E5118-_xlfn.MAXIFS($F$2:$F5117,$C$2:$C5117,$C5118,$B$2:$B5117,$B5118,$A$2:$A5117,$A5118))))</f>
        <v/>
      </c>
      <c r="K5118" s="6" t="str">
        <f t="shared" si="238"/>
        <v/>
      </c>
      <c r="L5118" s="6" t="str">
        <f t="shared" si="239"/>
        <v/>
      </c>
      <c r="M5118" s="6" t="str">
        <f t="shared" si="237"/>
        <v/>
      </c>
    </row>
    <row r="5119" spans="1:13" x14ac:dyDescent="0.25">
      <c r="A5119"/>
      <c r="B5119" s="1"/>
      <c r="C5119"/>
      <c r="D5119"/>
      <c r="E5119" s="76"/>
      <c r="F5119" s="76"/>
      <c r="G5119" s="2"/>
      <c r="H5119" s="77"/>
      <c r="J5119" s="79" t="str">
        <f>IF(IF(IF(_xlfn.MAXIFS($F$2:$F5118,$C$2:$C5118,$C5119,$B$2:$B5118,$B5119,$A$2:$A5118,$A5119)=0,"",$E5119-_xlfn.MAXIFS($F$2:$F5118,$C$2:$C5118,$C5119,$B$2:$B5118,$B5119,$A$2:$A5118,$A5119))&lt;0,0,IF(_xlfn.MAXIFS($F$2:$F5118,$C$2:$C5118,$C5119,$B$2:$B5118,$B5119,$A$2:$A5118,$A5119)=0,"",$E5119-_xlfn.MAXIFS($F$2:$F5118,$C$2:$C5118,$C5119,$B$2:$B5118,$B5119,$A$2:$A5118,$A5119)))&gt;0.25,"",IF(IF(_xlfn.MAXIFS($F$2:$F5118,$C$2:$C5118,$C5119,$B$2:$B5118,$B5119,$A$2:$A5118,$A5119)=0,"",$E5119-_xlfn.MAXIFS($F$2:$F5118,$C$2:$C5118,$C5119,$B$2:$B5118,$B5119,$A$2:$A5118,$A5119))&lt;0,0,IF(_xlfn.MAXIFS($F$2:$F5118,$C$2:$C5118,$C5119,$B$2:$B5118,$B5119,$A$2:$A5118,$A5119)=0,"",$E5119-_xlfn.MAXIFS($F$2:$F5118,$C$2:$C5118,$C5119,$B$2:$B5118,$B5119,$A$2:$A5118,$A5119))))</f>
        <v/>
      </c>
      <c r="K5119" s="6" t="str">
        <f t="shared" si="238"/>
        <v/>
      </c>
      <c r="L5119" s="6" t="str">
        <f t="shared" si="239"/>
        <v/>
      </c>
      <c r="M5119" s="6" t="str">
        <f t="shared" si="237"/>
        <v/>
      </c>
    </row>
    <row r="5120" spans="1:13" x14ac:dyDescent="0.25">
      <c r="A5120"/>
      <c r="B5120" s="1"/>
      <c r="C5120"/>
      <c r="D5120"/>
      <c r="E5120" s="76"/>
      <c r="F5120" s="76"/>
      <c r="G5120" s="2"/>
      <c r="H5120" s="77"/>
      <c r="J5120" s="79" t="str">
        <f>IF(IF(IF(_xlfn.MAXIFS($F$2:$F5119,$C$2:$C5119,$C5120,$B$2:$B5119,$B5120,$A$2:$A5119,$A5120)=0,"",$E5120-_xlfn.MAXIFS($F$2:$F5119,$C$2:$C5119,$C5120,$B$2:$B5119,$B5120,$A$2:$A5119,$A5120))&lt;0,0,IF(_xlfn.MAXIFS($F$2:$F5119,$C$2:$C5119,$C5120,$B$2:$B5119,$B5120,$A$2:$A5119,$A5120)=0,"",$E5120-_xlfn.MAXIFS($F$2:$F5119,$C$2:$C5119,$C5120,$B$2:$B5119,$B5120,$A$2:$A5119,$A5120)))&gt;0.25,"",IF(IF(_xlfn.MAXIFS($F$2:$F5119,$C$2:$C5119,$C5120,$B$2:$B5119,$B5120,$A$2:$A5119,$A5120)=0,"",$E5120-_xlfn.MAXIFS($F$2:$F5119,$C$2:$C5119,$C5120,$B$2:$B5119,$B5120,$A$2:$A5119,$A5120))&lt;0,0,IF(_xlfn.MAXIFS($F$2:$F5119,$C$2:$C5119,$C5120,$B$2:$B5119,$B5120,$A$2:$A5119,$A5120)=0,"",$E5120-_xlfn.MAXIFS($F$2:$F5119,$C$2:$C5119,$C5120,$B$2:$B5119,$B5120,$A$2:$A5119,$A5120))))</f>
        <v/>
      </c>
      <c r="K5120" s="6" t="str">
        <f t="shared" si="238"/>
        <v/>
      </c>
      <c r="L5120" s="6" t="str">
        <f t="shared" si="239"/>
        <v/>
      </c>
      <c r="M5120" s="6" t="str">
        <f t="shared" si="237"/>
        <v/>
      </c>
    </row>
    <row r="5121" spans="1:13" x14ac:dyDescent="0.25">
      <c r="A5121"/>
      <c r="B5121" s="1"/>
      <c r="C5121"/>
      <c r="D5121"/>
      <c r="E5121" s="76"/>
      <c r="F5121" s="76"/>
      <c r="G5121" s="2"/>
      <c r="H5121" s="77"/>
      <c r="J5121" s="79" t="str">
        <f>IF(IF(IF(_xlfn.MAXIFS($F$2:$F5120,$C$2:$C5120,$C5121,$B$2:$B5120,$B5121,$A$2:$A5120,$A5121)=0,"",$E5121-_xlfn.MAXIFS($F$2:$F5120,$C$2:$C5120,$C5121,$B$2:$B5120,$B5121,$A$2:$A5120,$A5121))&lt;0,0,IF(_xlfn.MAXIFS($F$2:$F5120,$C$2:$C5120,$C5121,$B$2:$B5120,$B5121,$A$2:$A5120,$A5121)=0,"",$E5121-_xlfn.MAXIFS($F$2:$F5120,$C$2:$C5120,$C5121,$B$2:$B5120,$B5121,$A$2:$A5120,$A5121)))&gt;0.25,"",IF(IF(_xlfn.MAXIFS($F$2:$F5120,$C$2:$C5120,$C5121,$B$2:$B5120,$B5121,$A$2:$A5120,$A5121)=0,"",$E5121-_xlfn.MAXIFS($F$2:$F5120,$C$2:$C5120,$C5121,$B$2:$B5120,$B5121,$A$2:$A5120,$A5121))&lt;0,0,IF(_xlfn.MAXIFS($F$2:$F5120,$C$2:$C5120,$C5121,$B$2:$B5120,$B5121,$A$2:$A5120,$A5121)=0,"",$E5121-_xlfn.MAXIFS($F$2:$F5120,$C$2:$C5120,$C5121,$B$2:$B5120,$B5121,$A$2:$A5120,$A5121))))</f>
        <v/>
      </c>
      <c r="K5121" s="6" t="str">
        <f t="shared" si="238"/>
        <v/>
      </c>
      <c r="L5121" s="6" t="str">
        <f t="shared" si="239"/>
        <v/>
      </c>
      <c r="M5121" s="6" t="str">
        <f t="shared" si="237"/>
        <v/>
      </c>
    </row>
    <row r="5122" spans="1:13" x14ac:dyDescent="0.25">
      <c r="A5122"/>
      <c r="B5122" s="1"/>
      <c r="C5122"/>
      <c r="D5122"/>
      <c r="E5122" s="76"/>
      <c r="F5122" s="76"/>
      <c r="G5122" s="2"/>
      <c r="H5122" s="77"/>
      <c r="J5122" s="79" t="str">
        <f>IF(IF(IF(_xlfn.MAXIFS($F$2:$F5121,$C$2:$C5121,$C5122,$B$2:$B5121,$B5122,$A$2:$A5121,$A5122)=0,"",$E5122-_xlfn.MAXIFS($F$2:$F5121,$C$2:$C5121,$C5122,$B$2:$B5121,$B5122,$A$2:$A5121,$A5122))&lt;0,0,IF(_xlfn.MAXIFS($F$2:$F5121,$C$2:$C5121,$C5122,$B$2:$B5121,$B5122,$A$2:$A5121,$A5122)=0,"",$E5122-_xlfn.MAXIFS($F$2:$F5121,$C$2:$C5121,$C5122,$B$2:$B5121,$B5122,$A$2:$A5121,$A5122)))&gt;0.25,"",IF(IF(_xlfn.MAXIFS($F$2:$F5121,$C$2:$C5121,$C5122,$B$2:$B5121,$B5122,$A$2:$A5121,$A5122)=0,"",$E5122-_xlfn.MAXIFS($F$2:$F5121,$C$2:$C5121,$C5122,$B$2:$B5121,$B5122,$A$2:$A5121,$A5122))&lt;0,0,IF(_xlfn.MAXIFS($F$2:$F5121,$C$2:$C5121,$C5122,$B$2:$B5121,$B5122,$A$2:$A5121,$A5122)=0,"",$E5122-_xlfn.MAXIFS($F$2:$F5121,$C$2:$C5121,$C5122,$B$2:$B5121,$B5122,$A$2:$A5121,$A5122))))</f>
        <v/>
      </c>
      <c r="K5122" s="6" t="str">
        <f t="shared" si="238"/>
        <v/>
      </c>
      <c r="L5122" s="6" t="str">
        <f t="shared" si="239"/>
        <v/>
      </c>
      <c r="M5122" s="6" t="str">
        <f t="shared" ref="M5122:M5185" si="240">IF($A5122="","",IF(AND($K5122&gt;=10,$K5122&lt;=13),"Y",IF(AND($K5122=14,$L5122="EARLY"),"Y","N")))</f>
        <v/>
      </c>
    </row>
    <row r="5123" spans="1:13" x14ac:dyDescent="0.25">
      <c r="A5123"/>
      <c r="B5123" s="1"/>
      <c r="C5123"/>
      <c r="D5123"/>
      <c r="E5123" s="76"/>
      <c r="F5123" s="76"/>
      <c r="G5123" s="2"/>
      <c r="H5123" s="77"/>
      <c r="J5123" s="79" t="str">
        <f>IF(IF(IF(_xlfn.MAXIFS($F$2:$F5122,$C$2:$C5122,$C5123,$B$2:$B5122,$B5123,$A$2:$A5122,$A5123)=0,"",$E5123-_xlfn.MAXIFS($F$2:$F5122,$C$2:$C5122,$C5123,$B$2:$B5122,$B5123,$A$2:$A5122,$A5123))&lt;0,0,IF(_xlfn.MAXIFS($F$2:$F5122,$C$2:$C5122,$C5123,$B$2:$B5122,$B5123,$A$2:$A5122,$A5123)=0,"",$E5123-_xlfn.MAXIFS($F$2:$F5122,$C$2:$C5122,$C5123,$B$2:$B5122,$B5123,$A$2:$A5122,$A5123)))&gt;0.25,"",IF(IF(_xlfn.MAXIFS($F$2:$F5122,$C$2:$C5122,$C5123,$B$2:$B5122,$B5123,$A$2:$A5122,$A5123)=0,"",$E5123-_xlfn.MAXIFS($F$2:$F5122,$C$2:$C5122,$C5123,$B$2:$B5122,$B5123,$A$2:$A5122,$A5123))&lt;0,0,IF(_xlfn.MAXIFS($F$2:$F5122,$C$2:$C5122,$C5123,$B$2:$B5122,$B5123,$A$2:$A5122,$A5123)=0,"",$E5123-_xlfn.MAXIFS($F$2:$F5122,$C$2:$C5122,$C5123,$B$2:$B5122,$B5123,$A$2:$A5122,$A5123))))</f>
        <v/>
      </c>
      <c r="K5123" s="6" t="str">
        <f t="shared" ref="K5123:K5186" si="241">IF($J5123="","",IF(HOUR($E5123)&gt;19,19,IF(HOUR($E5123)&lt;5,5,HOUR($E5123))))</f>
        <v/>
      </c>
      <c r="L5123" s="6" t="str">
        <f t="shared" ref="L5123:L5186" si="242">IF($J5123="","",IF(MINUTE($E5123)&lt;30,"EARLY","LATE"))</f>
        <v/>
      </c>
      <c r="M5123" s="6" t="str">
        <f t="shared" si="240"/>
        <v/>
      </c>
    </row>
    <row r="5124" spans="1:13" x14ac:dyDescent="0.25">
      <c r="A5124"/>
      <c r="B5124" s="1"/>
      <c r="C5124"/>
      <c r="D5124"/>
      <c r="E5124" s="76"/>
      <c r="F5124" s="76"/>
      <c r="G5124" s="2"/>
      <c r="H5124" s="77"/>
      <c r="J5124" s="79" t="str">
        <f>IF(IF(IF(_xlfn.MAXIFS($F$2:$F5123,$C$2:$C5123,$C5124,$B$2:$B5123,$B5124,$A$2:$A5123,$A5124)=0,"",$E5124-_xlfn.MAXIFS($F$2:$F5123,$C$2:$C5123,$C5124,$B$2:$B5123,$B5124,$A$2:$A5123,$A5124))&lt;0,0,IF(_xlfn.MAXIFS($F$2:$F5123,$C$2:$C5123,$C5124,$B$2:$B5123,$B5124,$A$2:$A5123,$A5124)=0,"",$E5124-_xlfn.MAXIFS($F$2:$F5123,$C$2:$C5123,$C5124,$B$2:$B5123,$B5124,$A$2:$A5123,$A5124)))&gt;0.25,"",IF(IF(_xlfn.MAXIFS($F$2:$F5123,$C$2:$C5123,$C5124,$B$2:$B5123,$B5124,$A$2:$A5123,$A5124)=0,"",$E5124-_xlfn.MAXIFS($F$2:$F5123,$C$2:$C5123,$C5124,$B$2:$B5123,$B5124,$A$2:$A5123,$A5124))&lt;0,0,IF(_xlfn.MAXIFS($F$2:$F5123,$C$2:$C5123,$C5124,$B$2:$B5123,$B5124,$A$2:$A5123,$A5124)=0,"",$E5124-_xlfn.MAXIFS($F$2:$F5123,$C$2:$C5123,$C5124,$B$2:$B5123,$B5124,$A$2:$A5123,$A5124))))</f>
        <v/>
      </c>
      <c r="K5124" s="6" t="str">
        <f t="shared" si="241"/>
        <v/>
      </c>
      <c r="L5124" s="6" t="str">
        <f t="shared" si="242"/>
        <v/>
      </c>
      <c r="M5124" s="6" t="str">
        <f t="shared" si="240"/>
        <v/>
      </c>
    </row>
    <row r="5125" spans="1:13" x14ac:dyDescent="0.25">
      <c r="A5125"/>
      <c r="B5125" s="1"/>
      <c r="C5125"/>
      <c r="D5125"/>
      <c r="E5125" s="76"/>
      <c r="F5125" s="76"/>
      <c r="G5125" s="2"/>
      <c r="H5125" s="77"/>
      <c r="J5125" s="79" t="str">
        <f>IF(IF(IF(_xlfn.MAXIFS($F$2:$F5124,$C$2:$C5124,$C5125,$B$2:$B5124,$B5125,$A$2:$A5124,$A5125)=0,"",$E5125-_xlfn.MAXIFS($F$2:$F5124,$C$2:$C5124,$C5125,$B$2:$B5124,$B5125,$A$2:$A5124,$A5125))&lt;0,0,IF(_xlfn.MAXIFS($F$2:$F5124,$C$2:$C5124,$C5125,$B$2:$B5124,$B5125,$A$2:$A5124,$A5125)=0,"",$E5125-_xlfn.MAXIFS($F$2:$F5124,$C$2:$C5124,$C5125,$B$2:$B5124,$B5125,$A$2:$A5124,$A5125)))&gt;0.25,"",IF(IF(_xlfn.MAXIFS($F$2:$F5124,$C$2:$C5124,$C5125,$B$2:$B5124,$B5125,$A$2:$A5124,$A5125)=0,"",$E5125-_xlfn.MAXIFS($F$2:$F5124,$C$2:$C5124,$C5125,$B$2:$B5124,$B5125,$A$2:$A5124,$A5125))&lt;0,0,IF(_xlfn.MAXIFS($F$2:$F5124,$C$2:$C5124,$C5125,$B$2:$B5124,$B5125,$A$2:$A5124,$A5125)=0,"",$E5125-_xlfn.MAXIFS($F$2:$F5124,$C$2:$C5124,$C5125,$B$2:$B5124,$B5125,$A$2:$A5124,$A5125))))</f>
        <v/>
      </c>
      <c r="K5125" s="6" t="str">
        <f t="shared" si="241"/>
        <v/>
      </c>
      <c r="L5125" s="6" t="str">
        <f t="shared" si="242"/>
        <v/>
      </c>
      <c r="M5125" s="6" t="str">
        <f t="shared" si="240"/>
        <v/>
      </c>
    </row>
    <row r="5126" spans="1:13" x14ac:dyDescent="0.25">
      <c r="A5126"/>
      <c r="B5126" s="1"/>
      <c r="C5126"/>
      <c r="D5126"/>
      <c r="E5126" s="76"/>
      <c r="F5126" s="76"/>
      <c r="G5126" s="2"/>
      <c r="H5126" s="77"/>
      <c r="J5126" s="79" t="str">
        <f>IF(IF(IF(_xlfn.MAXIFS($F$2:$F5125,$C$2:$C5125,$C5126,$B$2:$B5125,$B5126,$A$2:$A5125,$A5126)=0,"",$E5126-_xlfn.MAXIFS($F$2:$F5125,$C$2:$C5125,$C5126,$B$2:$B5125,$B5126,$A$2:$A5125,$A5126))&lt;0,0,IF(_xlfn.MAXIFS($F$2:$F5125,$C$2:$C5125,$C5126,$B$2:$B5125,$B5126,$A$2:$A5125,$A5126)=0,"",$E5126-_xlfn.MAXIFS($F$2:$F5125,$C$2:$C5125,$C5126,$B$2:$B5125,$B5126,$A$2:$A5125,$A5126)))&gt;0.25,"",IF(IF(_xlfn.MAXIFS($F$2:$F5125,$C$2:$C5125,$C5126,$B$2:$B5125,$B5126,$A$2:$A5125,$A5126)=0,"",$E5126-_xlfn.MAXIFS($F$2:$F5125,$C$2:$C5125,$C5126,$B$2:$B5125,$B5126,$A$2:$A5125,$A5126))&lt;0,0,IF(_xlfn.MAXIFS($F$2:$F5125,$C$2:$C5125,$C5126,$B$2:$B5125,$B5126,$A$2:$A5125,$A5126)=0,"",$E5126-_xlfn.MAXIFS($F$2:$F5125,$C$2:$C5125,$C5126,$B$2:$B5125,$B5126,$A$2:$A5125,$A5126))))</f>
        <v/>
      </c>
      <c r="K5126" s="6" t="str">
        <f t="shared" si="241"/>
        <v/>
      </c>
      <c r="L5126" s="6" t="str">
        <f t="shared" si="242"/>
        <v/>
      </c>
      <c r="M5126" s="6" t="str">
        <f t="shared" si="240"/>
        <v/>
      </c>
    </row>
    <row r="5127" spans="1:13" x14ac:dyDescent="0.25">
      <c r="A5127"/>
      <c r="B5127" s="1"/>
      <c r="C5127"/>
      <c r="D5127"/>
      <c r="E5127" s="76"/>
      <c r="F5127" s="76"/>
      <c r="G5127" s="2"/>
      <c r="H5127" s="77"/>
      <c r="J5127" s="79" t="str">
        <f>IF(IF(IF(_xlfn.MAXIFS($F$2:$F5126,$C$2:$C5126,$C5127,$B$2:$B5126,$B5127,$A$2:$A5126,$A5127)=0,"",$E5127-_xlfn.MAXIFS($F$2:$F5126,$C$2:$C5126,$C5127,$B$2:$B5126,$B5127,$A$2:$A5126,$A5127))&lt;0,0,IF(_xlfn.MAXIFS($F$2:$F5126,$C$2:$C5126,$C5127,$B$2:$B5126,$B5127,$A$2:$A5126,$A5127)=0,"",$E5127-_xlfn.MAXIFS($F$2:$F5126,$C$2:$C5126,$C5127,$B$2:$B5126,$B5127,$A$2:$A5126,$A5127)))&gt;0.25,"",IF(IF(_xlfn.MAXIFS($F$2:$F5126,$C$2:$C5126,$C5127,$B$2:$B5126,$B5127,$A$2:$A5126,$A5127)=0,"",$E5127-_xlfn.MAXIFS($F$2:$F5126,$C$2:$C5126,$C5127,$B$2:$B5126,$B5127,$A$2:$A5126,$A5127))&lt;0,0,IF(_xlfn.MAXIFS($F$2:$F5126,$C$2:$C5126,$C5127,$B$2:$B5126,$B5127,$A$2:$A5126,$A5127)=0,"",$E5127-_xlfn.MAXIFS($F$2:$F5126,$C$2:$C5126,$C5127,$B$2:$B5126,$B5127,$A$2:$A5126,$A5127))))</f>
        <v/>
      </c>
      <c r="K5127" s="6" t="str">
        <f t="shared" si="241"/>
        <v/>
      </c>
      <c r="L5127" s="6" t="str">
        <f t="shared" si="242"/>
        <v/>
      </c>
      <c r="M5127" s="6" t="str">
        <f t="shared" si="240"/>
        <v/>
      </c>
    </row>
    <row r="5128" spans="1:13" x14ac:dyDescent="0.25">
      <c r="A5128"/>
      <c r="B5128" s="1"/>
      <c r="C5128"/>
      <c r="D5128"/>
      <c r="E5128" s="76"/>
      <c r="F5128" s="76"/>
      <c r="G5128" s="2"/>
      <c r="H5128" s="77"/>
      <c r="J5128" s="79" t="str">
        <f>IF(IF(IF(_xlfn.MAXIFS($F$2:$F5127,$C$2:$C5127,$C5128,$B$2:$B5127,$B5128,$A$2:$A5127,$A5128)=0,"",$E5128-_xlfn.MAXIFS($F$2:$F5127,$C$2:$C5127,$C5128,$B$2:$B5127,$B5128,$A$2:$A5127,$A5128))&lt;0,0,IF(_xlfn.MAXIFS($F$2:$F5127,$C$2:$C5127,$C5128,$B$2:$B5127,$B5128,$A$2:$A5127,$A5128)=0,"",$E5128-_xlfn.MAXIFS($F$2:$F5127,$C$2:$C5127,$C5128,$B$2:$B5127,$B5128,$A$2:$A5127,$A5128)))&gt;0.25,"",IF(IF(_xlfn.MAXIFS($F$2:$F5127,$C$2:$C5127,$C5128,$B$2:$B5127,$B5128,$A$2:$A5127,$A5128)=0,"",$E5128-_xlfn.MAXIFS($F$2:$F5127,$C$2:$C5127,$C5128,$B$2:$B5127,$B5128,$A$2:$A5127,$A5128))&lt;0,0,IF(_xlfn.MAXIFS($F$2:$F5127,$C$2:$C5127,$C5128,$B$2:$B5127,$B5128,$A$2:$A5127,$A5128)=0,"",$E5128-_xlfn.MAXIFS($F$2:$F5127,$C$2:$C5127,$C5128,$B$2:$B5127,$B5128,$A$2:$A5127,$A5128))))</f>
        <v/>
      </c>
      <c r="K5128" s="6" t="str">
        <f t="shared" si="241"/>
        <v/>
      </c>
      <c r="L5128" s="6" t="str">
        <f t="shared" si="242"/>
        <v/>
      </c>
      <c r="M5128" s="6" t="str">
        <f t="shared" si="240"/>
        <v/>
      </c>
    </row>
    <row r="5129" spans="1:13" x14ac:dyDescent="0.25">
      <c r="A5129"/>
      <c r="B5129" s="1"/>
      <c r="C5129"/>
      <c r="D5129"/>
      <c r="E5129" s="76"/>
      <c r="F5129" s="76"/>
      <c r="G5129" s="2"/>
      <c r="H5129" s="77"/>
      <c r="J5129" s="79" t="str">
        <f>IF(IF(IF(_xlfn.MAXIFS($F$2:$F5128,$C$2:$C5128,$C5129,$B$2:$B5128,$B5129,$A$2:$A5128,$A5129)=0,"",$E5129-_xlfn.MAXIFS($F$2:$F5128,$C$2:$C5128,$C5129,$B$2:$B5128,$B5129,$A$2:$A5128,$A5129))&lt;0,0,IF(_xlfn.MAXIFS($F$2:$F5128,$C$2:$C5128,$C5129,$B$2:$B5128,$B5129,$A$2:$A5128,$A5129)=0,"",$E5129-_xlfn.MAXIFS($F$2:$F5128,$C$2:$C5128,$C5129,$B$2:$B5128,$B5129,$A$2:$A5128,$A5129)))&gt;0.25,"",IF(IF(_xlfn.MAXIFS($F$2:$F5128,$C$2:$C5128,$C5129,$B$2:$B5128,$B5129,$A$2:$A5128,$A5129)=0,"",$E5129-_xlfn.MAXIFS($F$2:$F5128,$C$2:$C5128,$C5129,$B$2:$B5128,$B5129,$A$2:$A5128,$A5129))&lt;0,0,IF(_xlfn.MAXIFS($F$2:$F5128,$C$2:$C5128,$C5129,$B$2:$B5128,$B5129,$A$2:$A5128,$A5129)=0,"",$E5129-_xlfn.MAXIFS($F$2:$F5128,$C$2:$C5128,$C5129,$B$2:$B5128,$B5129,$A$2:$A5128,$A5129))))</f>
        <v/>
      </c>
      <c r="K5129" s="6" t="str">
        <f t="shared" si="241"/>
        <v/>
      </c>
      <c r="L5129" s="6" t="str">
        <f t="shared" si="242"/>
        <v/>
      </c>
      <c r="M5129" s="6" t="str">
        <f t="shared" si="240"/>
        <v/>
      </c>
    </row>
    <row r="5130" spans="1:13" x14ac:dyDescent="0.25">
      <c r="A5130"/>
      <c r="B5130" s="1"/>
      <c r="C5130"/>
      <c r="D5130"/>
      <c r="E5130" s="76"/>
      <c r="F5130" s="76"/>
      <c r="G5130" s="2"/>
      <c r="H5130" s="77"/>
      <c r="J5130" s="79" t="str">
        <f>IF(IF(IF(_xlfn.MAXIFS($F$2:$F5129,$C$2:$C5129,$C5130,$B$2:$B5129,$B5130,$A$2:$A5129,$A5130)=0,"",$E5130-_xlfn.MAXIFS($F$2:$F5129,$C$2:$C5129,$C5130,$B$2:$B5129,$B5130,$A$2:$A5129,$A5130))&lt;0,0,IF(_xlfn.MAXIFS($F$2:$F5129,$C$2:$C5129,$C5130,$B$2:$B5129,$B5130,$A$2:$A5129,$A5130)=0,"",$E5130-_xlfn.MAXIFS($F$2:$F5129,$C$2:$C5129,$C5130,$B$2:$B5129,$B5130,$A$2:$A5129,$A5130)))&gt;0.25,"",IF(IF(_xlfn.MAXIFS($F$2:$F5129,$C$2:$C5129,$C5130,$B$2:$B5129,$B5130,$A$2:$A5129,$A5130)=0,"",$E5130-_xlfn.MAXIFS($F$2:$F5129,$C$2:$C5129,$C5130,$B$2:$B5129,$B5130,$A$2:$A5129,$A5130))&lt;0,0,IF(_xlfn.MAXIFS($F$2:$F5129,$C$2:$C5129,$C5130,$B$2:$B5129,$B5130,$A$2:$A5129,$A5130)=0,"",$E5130-_xlfn.MAXIFS($F$2:$F5129,$C$2:$C5129,$C5130,$B$2:$B5129,$B5130,$A$2:$A5129,$A5130))))</f>
        <v/>
      </c>
      <c r="K5130" s="6" t="str">
        <f t="shared" si="241"/>
        <v/>
      </c>
      <c r="L5130" s="6" t="str">
        <f t="shared" si="242"/>
        <v/>
      </c>
      <c r="M5130" s="6" t="str">
        <f t="shared" si="240"/>
        <v/>
      </c>
    </row>
    <row r="5131" spans="1:13" x14ac:dyDescent="0.25">
      <c r="A5131"/>
      <c r="B5131" s="1"/>
      <c r="C5131"/>
      <c r="D5131"/>
      <c r="E5131" s="76"/>
      <c r="F5131" s="76"/>
      <c r="G5131" s="2"/>
      <c r="H5131" s="77"/>
      <c r="J5131" s="79" t="str">
        <f>IF(IF(IF(_xlfn.MAXIFS($F$2:$F5130,$C$2:$C5130,$C5131,$B$2:$B5130,$B5131,$A$2:$A5130,$A5131)=0,"",$E5131-_xlfn.MAXIFS($F$2:$F5130,$C$2:$C5130,$C5131,$B$2:$B5130,$B5131,$A$2:$A5130,$A5131))&lt;0,0,IF(_xlfn.MAXIFS($F$2:$F5130,$C$2:$C5130,$C5131,$B$2:$B5130,$B5131,$A$2:$A5130,$A5131)=0,"",$E5131-_xlfn.MAXIFS($F$2:$F5130,$C$2:$C5130,$C5131,$B$2:$B5130,$B5131,$A$2:$A5130,$A5131)))&gt;0.25,"",IF(IF(_xlfn.MAXIFS($F$2:$F5130,$C$2:$C5130,$C5131,$B$2:$B5130,$B5131,$A$2:$A5130,$A5131)=0,"",$E5131-_xlfn.MAXIFS($F$2:$F5130,$C$2:$C5130,$C5131,$B$2:$B5130,$B5131,$A$2:$A5130,$A5131))&lt;0,0,IF(_xlfn.MAXIFS($F$2:$F5130,$C$2:$C5130,$C5131,$B$2:$B5130,$B5131,$A$2:$A5130,$A5131)=0,"",$E5131-_xlfn.MAXIFS($F$2:$F5130,$C$2:$C5130,$C5131,$B$2:$B5130,$B5131,$A$2:$A5130,$A5131))))</f>
        <v/>
      </c>
      <c r="K5131" s="6" t="str">
        <f t="shared" si="241"/>
        <v/>
      </c>
      <c r="L5131" s="6" t="str">
        <f t="shared" si="242"/>
        <v/>
      </c>
      <c r="M5131" s="6" t="str">
        <f t="shared" si="240"/>
        <v/>
      </c>
    </row>
    <row r="5132" spans="1:13" x14ac:dyDescent="0.25">
      <c r="A5132"/>
      <c r="B5132" s="1"/>
      <c r="C5132"/>
      <c r="D5132"/>
      <c r="E5132" s="76"/>
      <c r="F5132" s="76"/>
      <c r="G5132" s="2"/>
      <c r="H5132" s="77"/>
      <c r="J5132" s="79" t="str">
        <f>IF(IF(IF(_xlfn.MAXIFS($F$2:$F5131,$C$2:$C5131,$C5132,$B$2:$B5131,$B5132,$A$2:$A5131,$A5132)=0,"",$E5132-_xlfn.MAXIFS($F$2:$F5131,$C$2:$C5131,$C5132,$B$2:$B5131,$B5132,$A$2:$A5131,$A5132))&lt;0,0,IF(_xlfn.MAXIFS($F$2:$F5131,$C$2:$C5131,$C5132,$B$2:$B5131,$B5132,$A$2:$A5131,$A5132)=0,"",$E5132-_xlfn.MAXIFS($F$2:$F5131,$C$2:$C5131,$C5132,$B$2:$B5131,$B5132,$A$2:$A5131,$A5132)))&gt;0.25,"",IF(IF(_xlfn.MAXIFS($F$2:$F5131,$C$2:$C5131,$C5132,$B$2:$B5131,$B5132,$A$2:$A5131,$A5132)=0,"",$E5132-_xlfn.MAXIFS($F$2:$F5131,$C$2:$C5131,$C5132,$B$2:$B5131,$B5132,$A$2:$A5131,$A5132))&lt;0,0,IF(_xlfn.MAXIFS($F$2:$F5131,$C$2:$C5131,$C5132,$B$2:$B5131,$B5132,$A$2:$A5131,$A5132)=0,"",$E5132-_xlfn.MAXIFS($F$2:$F5131,$C$2:$C5131,$C5132,$B$2:$B5131,$B5132,$A$2:$A5131,$A5132))))</f>
        <v/>
      </c>
      <c r="K5132" s="6" t="str">
        <f t="shared" si="241"/>
        <v/>
      </c>
      <c r="L5132" s="6" t="str">
        <f t="shared" si="242"/>
        <v/>
      </c>
      <c r="M5132" s="6" t="str">
        <f t="shared" si="240"/>
        <v/>
      </c>
    </row>
    <row r="5133" spans="1:13" x14ac:dyDescent="0.25">
      <c r="A5133"/>
      <c r="B5133" s="1"/>
      <c r="C5133"/>
      <c r="D5133"/>
      <c r="E5133" s="76"/>
      <c r="F5133" s="76"/>
      <c r="G5133" s="2"/>
      <c r="H5133" s="77"/>
      <c r="J5133" s="79" t="str">
        <f>IF(IF(IF(_xlfn.MAXIFS($F$2:$F5132,$C$2:$C5132,$C5133,$B$2:$B5132,$B5133,$A$2:$A5132,$A5133)=0,"",$E5133-_xlfn.MAXIFS($F$2:$F5132,$C$2:$C5132,$C5133,$B$2:$B5132,$B5133,$A$2:$A5132,$A5133))&lt;0,0,IF(_xlfn.MAXIFS($F$2:$F5132,$C$2:$C5132,$C5133,$B$2:$B5132,$B5133,$A$2:$A5132,$A5133)=0,"",$E5133-_xlfn.MAXIFS($F$2:$F5132,$C$2:$C5132,$C5133,$B$2:$B5132,$B5133,$A$2:$A5132,$A5133)))&gt;0.25,"",IF(IF(_xlfn.MAXIFS($F$2:$F5132,$C$2:$C5132,$C5133,$B$2:$B5132,$B5133,$A$2:$A5132,$A5133)=0,"",$E5133-_xlfn.MAXIFS($F$2:$F5132,$C$2:$C5132,$C5133,$B$2:$B5132,$B5133,$A$2:$A5132,$A5133))&lt;0,0,IF(_xlfn.MAXIFS($F$2:$F5132,$C$2:$C5132,$C5133,$B$2:$B5132,$B5133,$A$2:$A5132,$A5133)=0,"",$E5133-_xlfn.MAXIFS($F$2:$F5132,$C$2:$C5132,$C5133,$B$2:$B5132,$B5133,$A$2:$A5132,$A5133))))</f>
        <v/>
      </c>
      <c r="K5133" s="6" t="str">
        <f t="shared" si="241"/>
        <v/>
      </c>
      <c r="L5133" s="6" t="str">
        <f t="shared" si="242"/>
        <v/>
      </c>
      <c r="M5133" s="6" t="str">
        <f t="shared" si="240"/>
        <v/>
      </c>
    </row>
    <row r="5134" spans="1:13" x14ac:dyDescent="0.25">
      <c r="A5134"/>
      <c r="B5134" s="1"/>
      <c r="C5134"/>
      <c r="D5134"/>
      <c r="E5134" s="76"/>
      <c r="F5134" s="76"/>
      <c r="G5134" s="2"/>
      <c r="H5134" s="77"/>
      <c r="J5134" s="79" t="str">
        <f>IF(IF(IF(_xlfn.MAXIFS($F$2:$F5133,$C$2:$C5133,$C5134,$B$2:$B5133,$B5134,$A$2:$A5133,$A5134)=0,"",$E5134-_xlfn.MAXIFS($F$2:$F5133,$C$2:$C5133,$C5134,$B$2:$B5133,$B5134,$A$2:$A5133,$A5134))&lt;0,0,IF(_xlfn.MAXIFS($F$2:$F5133,$C$2:$C5133,$C5134,$B$2:$B5133,$B5134,$A$2:$A5133,$A5134)=0,"",$E5134-_xlfn.MAXIFS($F$2:$F5133,$C$2:$C5133,$C5134,$B$2:$B5133,$B5134,$A$2:$A5133,$A5134)))&gt;0.25,"",IF(IF(_xlfn.MAXIFS($F$2:$F5133,$C$2:$C5133,$C5134,$B$2:$B5133,$B5134,$A$2:$A5133,$A5134)=0,"",$E5134-_xlfn.MAXIFS($F$2:$F5133,$C$2:$C5133,$C5134,$B$2:$B5133,$B5134,$A$2:$A5133,$A5134))&lt;0,0,IF(_xlfn.MAXIFS($F$2:$F5133,$C$2:$C5133,$C5134,$B$2:$B5133,$B5134,$A$2:$A5133,$A5134)=0,"",$E5134-_xlfn.MAXIFS($F$2:$F5133,$C$2:$C5133,$C5134,$B$2:$B5133,$B5134,$A$2:$A5133,$A5134))))</f>
        <v/>
      </c>
      <c r="K5134" s="6" t="str">
        <f t="shared" si="241"/>
        <v/>
      </c>
      <c r="L5134" s="6" t="str">
        <f t="shared" si="242"/>
        <v/>
      </c>
      <c r="M5134" s="6" t="str">
        <f t="shared" si="240"/>
        <v/>
      </c>
    </row>
    <row r="5135" spans="1:13" x14ac:dyDescent="0.25">
      <c r="A5135"/>
      <c r="B5135" s="1"/>
      <c r="C5135"/>
      <c r="D5135"/>
      <c r="E5135" s="76"/>
      <c r="F5135" s="76"/>
      <c r="G5135" s="2"/>
      <c r="H5135" s="77"/>
      <c r="J5135" s="79" t="str">
        <f>IF(IF(IF(_xlfn.MAXIFS($F$2:$F5134,$C$2:$C5134,$C5135,$B$2:$B5134,$B5135,$A$2:$A5134,$A5135)=0,"",$E5135-_xlfn.MAXIFS($F$2:$F5134,$C$2:$C5134,$C5135,$B$2:$B5134,$B5135,$A$2:$A5134,$A5135))&lt;0,0,IF(_xlfn.MAXIFS($F$2:$F5134,$C$2:$C5134,$C5135,$B$2:$B5134,$B5135,$A$2:$A5134,$A5135)=0,"",$E5135-_xlfn.MAXIFS($F$2:$F5134,$C$2:$C5134,$C5135,$B$2:$B5134,$B5135,$A$2:$A5134,$A5135)))&gt;0.25,"",IF(IF(_xlfn.MAXIFS($F$2:$F5134,$C$2:$C5134,$C5135,$B$2:$B5134,$B5135,$A$2:$A5134,$A5135)=0,"",$E5135-_xlfn.MAXIFS($F$2:$F5134,$C$2:$C5134,$C5135,$B$2:$B5134,$B5135,$A$2:$A5134,$A5135))&lt;0,0,IF(_xlfn.MAXIFS($F$2:$F5134,$C$2:$C5134,$C5135,$B$2:$B5134,$B5135,$A$2:$A5134,$A5135)=0,"",$E5135-_xlfn.MAXIFS($F$2:$F5134,$C$2:$C5134,$C5135,$B$2:$B5134,$B5135,$A$2:$A5134,$A5135))))</f>
        <v/>
      </c>
      <c r="K5135" s="6" t="str">
        <f t="shared" si="241"/>
        <v/>
      </c>
      <c r="L5135" s="6" t="str">
        <f t="shared" si="242"/>
        <v/>
      </c>
      <c r="M5135" s="6" t="str">
        <f t="shared" si="240"/>
        <v/>
      </c>
    </row>
    <row r="5136" spans="1:13" x14ac:dyDescent="0.25">
      <c r="A5136"/>
      <c r="B5136" s="1"/>
      <c r="C5136"/>
      <c r="D5136"/>
      <c r="E5136" s="76"/>
      <c r="F5136" s="76"/>
      <c r="G5136" s="2"/>
      <c r="H5136" s="77"/>
      <c r="J5136" s="79" t="str">
        <f>IF(IF(IF(_xlfn.MAXIFS($F$2:$F5135,$C$2:$C5135,$C5136,$B$2:$B5135,$B5136,$A$2:$A5135,$A5136)=0,"",$E5136-_xlfn.MAXIFS($F$2:$F5135,$C$2:$C5135,$C5136,$B$2:$B5135,$B5136,$A$2:$A5135,$A5136))&lt;0,0,IF(_xlfn.MAXIFS($F$2:$F5135,$C$2:$C5135,$C5136,$B$2:$B5135,$B5136,$A$2:$A5135,$A5136)=0,"",$E5136-_xlfn.MAXIFS($F$2:$F5135,$C$2:$C5135,$C5136,$B$2:$B5135,$B5136,$A$2:$A5135,$A5136)))&gt;0.25,"",IF(IF(_xlfn.MAXIFS($F$2:$F5135,$C$2:$C5135,$C5136,$B$2:$B5135,$B5136,$A$2:$A5135,$A5136)=0,"",$E5136-_xlfn.MAXIFS($F$2:$F5135,$C$2:$C5135,$C5136,$B$2:$B5135,$B5136,$A$2:$A5135,$A5136))&lt;0,0,IF(_xlfn.MAXIFS($F$2:$F5135,$C$2:$C5135,$C5136,$B$2:$B5135,$B5136,$A$2:$A5135,$A5136)=0,"",$E5136-_xlfn.MAXIFS($F$2:$F5135,$C$2:$C5135,$C5136,$B$2:$B5135,$B5136,$A$2:$A5135,$A5136))))</f>
        <v/>
      </c>
      <c r="K5136" s="6" t="str">
        <f t="shared" si="241"/>
        <v/>
      </c>
      <c r="L5136" s="6" t="str">
        <f t="shared" si="242"/>
        <v/>
      </c>
      <c r="M5136" s="6" t="str">
        <f t="shared" si="240"/>
        <v/>
      </c>
    </row>
    <row r="5137" spans="1:13" x14ac:dyDescent="0.25">
      <c r="A5137"/>
      <c r="B5137" s="1"/>
      <c r="C5137"/>
      <c r="D5137"/>
      <c r="E5137" s="76"/>
      <c r="F5137" s="76"/>
      <c r="G5137" s="2"/>
      <c r="H5137" s="77"/>
      <c r="J5137" s="79" t="str">
        <f>IF(IF(IF(_xlfn.MAXIFS($F$2:$F5136,$C$2:$C5136,$C5137,$B$2:$B5136,$B5137,$A$2:$A5136,$A5137)=0,"",$E5137-_xlfn.MAXIFS($F$2:$F5136,$C$2:$C5136,$C5137,$B$2:$B5136,$B5137,$A$2:$A5136,$A5137))&lt;0,0,IF(_xlfn.MAXIFS($F$2:$F5136,$C$2:$C5136,$C5137,$B$2:$B5136,$B5137,$A$2:$A5136,$A5137)=0,"",$E5137-_xlfn.MAXIFS($F$2:$F5136,$C$2:$C5136,$C5137,$B$2:$B5136,$B5137,$A$2:$A5136,$A5137)))&gt;0.25,"",IF(IF(_xlfn.MAXIFS($F$2:$F5136,$C$2:$C5136,$C5137,$B$2:$B5136,$B5137,$A$2:$A5136,$A5137)=0,"",$E5137-_xlfn.MAXIFS($F$2:$F5136,$C$2:$C5136,$C5137,$B$2:$B5136,$B5137,$A$2:$A5136,$A5137))&lt;0,0,IF(_xlfn.MAXIFS($F$2:$F5136,$C$2:$C5136,$C5137,$B$2:$B5136,$B5137,$A$2:$A5136,$A5137)=0,"",$E5137-_xlfn.MAXIFS($F$2:$F5136,$C$2:$C5136,$C5137,$B$2:$B5136,$B5137,$A$2:$A5136,$A5137))))</f>
        <v/>
      </c>
      <c r="K5137" s="6" t="str">
        <f t="shared" si="241"/>
        <v/>
      </c>
      <c r="L5137" s="6" t="str">
        <f t="shared" si="242"/>
        <v/>
      </c>
      <c r="M5137" s="6" t="str">
        <f t="shared" si="240"/>
        <v/>
      </c>
    </row>
    <row r="5138" spans="1:13" x14ac:dyDescent="0.25">
      <c r="A5138"/>
      <c r="B5138" s="1"/>
      <c r="C5138"/>
      <c r="D5138"/>
      <c r="E5138" s="76"/>
      <c r="F5138" s="76"/>
      <c r="G5138" s="2"/>
      <c r="H5138" s="77"/>
      <c r="J5138" s="79" t="str">
        <f>IF(IF(IF(_xlfn.MAXIFS($F$2:$F5137,$C$2:$C5137,$C5138,$B$2:$B5137,$B5138,$A$2:$A5137,$A5138)=0,"",$E5138-_xlfn.MAXIFS($F$2:$F5137,$C$2:$C5137,$C5138,$B$2:$B5137,$B5138,$A$2:$A5137,$A5138))&lt;0,0,IF(_xlfn.MAXIFS($F$2:$F5137,$C$2:$C5137,$C5138,$B$2:$B5137,$B5138,$A$2:$A5137,$A5138)=0,"",$E5138-_xlfn.MAXIFS($F$2:$F5137,$C$2:$C5137,$C5138,$B$2:$B5137,$B5138,$A$2:$A5137,$A5138)))&gt;0.25,"",IF(IF(_xlfn.MAXIFS($F$2:$F5137,$C$2:$C5137,$C5138,$B$2:$B5137,$B5138,$A$2:$A5137,$A5138)=0,"",$E5138-_xlfn.MAXIFS($F$2:$F5137,$C$2:$C5137,$C5138,$B$2:$B5137,$B5138,$A$2:$A5137,$A5138))&lt;0,0,IF(_xlfn.MAXIFS($F$2:$F5137,$C$2:$C5137,$C5138,$B$2:$B5137,$B5138,$A$2:$A5137,$A5138)=0,"",$E5138-_xlfn.MAXIFS($F$2:$F5137,$C$2:$C5137,$C5138,$B$2:$B5137,$B5138,$A$2:$A5137,$A5138))))</f>
        <v/>
      </c>
      <c r="K5138" s="6" t="str">
        <f t="shared" si="241"/>
        <v/>
      </c>
      <c r="L5138" s="6" t="str">
        <f t="shared" si="242"/>
        <v/>
      </c>
      <c r="M5138" s="6" t="str">
        <f t="shared" si="240"/>
        <v/>
      </c>
    </row>
    <row r="5139" spans="1:13" x14ac:dyDescent="0.25">
      <c r="A5139"/>
      <c r="B5139" s="1"/>
      <c r="C5139"/>
      <c r="D5139"/>
      <c r="E5139" s="76"/>
      <c r="F5139" s="76"/>
      <c r="G5139" s="2"/>
      <c r="H5139" s="77"/>
      <c r="J5139" s="79" t="str">
        <f>IF(IF(IF(_xlfn.MAXIFS($F$2:$F5138,$C$2:$C5138,$C5139,$B$2:$B5138,$B5139,$A$2:$A5138,$A5139)=0,"",$E5139-_xlfn.MAXIFS($F$2:$F5138,$C$2:$C5138,$C5139,$B$2:$B5138,$B5139,$A$2:$A5138,$A5139))&lt;0,0,IF(_xlfn.MAXIFS($F$2:$F5138,$C$2:$C5138,$C5139,$B$2:$B5138,$B5139,$A$2:$A5138,$A5139)=0,"",$E5139-_xlfn.MAXIFS($F$2:$F5138,$C$2:$C5138,$C5139,$B$2:$B5138,$B5139,$A$2:$A5138,$A5139)))&gt;0.25,"",IF(IF(_xlfn.MAXIFS($F$2:$F5138,$C$2:$C5138,$C5139,$B$2:$B5138,$B5139,$A$2:$A5138,$A5139)=0,"",$E5139-_xlfn.MAXIFS($F$2:$F5138,$C$2:$C5138,$C5139,$B$2:$B5138,$B5139,$A$2:$A5138,$A5139))&lt;0,0,IF(_xlfn.MAXIFS($F$2:$F5138,$C$2:$C5138,$C5139,$B$2:$B5138,$B5139,$A$2:$A5138,$A5139)=0,"",$E5139-_xlfn.MAXIFS($F$2:$F5138,$C$2:$C5138,$C5139,$B$2:$B5138,$B5139,$A$2:$A5138,$A5139))))</f>
        <v/>
      </c>
      <c r="K5139" s="6" t="str">
        <f t="shared" si="241"/>
        <v/>
      </c>
      <c r="L5139" s="6" t="str">
        <f t="shared" si="242"/>
        <v/>
      </c>
      <c r="M5139" s="6" t="str">
        <f t="shared" si="240"/>
        <v/>
      </c>
    </row>
    <row r="5140" spans="1:13" x14ac:dyDescent="0.25">
      <c r="A5140"/>
      <c r="B5140" s="1"/>
      <c r="C5140"/>
      <c r="D5140"/>
      <c r="E5140" s="76"/>
      <c r="F5140" s="76"/>
      <c r="G5140" s="2"/>
      <c r="H5140" s="77"/>
      <c r="J5140" s="79" t="str">
        <f>IF(IF(IF(_xlfn.MAXIFS($F$2:$F5139,$C$2:$C5139,$C5140,$B$2:$B5139,$B5140,$A$2:$A5139,$A5140)=0,"",$E5140-_xlfn.MAXIFS($F$2:$F5139,$C$2:$C5139,$C5140,$B$2:$B5139,$B5140,$A$2:$A5139,$A5140))&lt;0,0,IF(_xlfn.MAXIFS($F$2:$F5139,$C$2:$C5139,$C5140,$B$2:$B5139,$B5140,$A$2:$A5139,$A5140)=0,"",$E5140-_xlfn.MAXIFS($F$2:$F5139,$C$2:$C5139,$C5140,$B$2:$B5139,$B5140,$A$2:$A5139,$A5140)))&gt;0.25,"",IF(IF(_xlfn.MAXIFS($F$2:$F5139,$C$2:$C5139,$C5140,$B$2:$B5139,$B5140,$A$2:$A5139,$A5140)=0,"",$E5140-_xlfn.MAXIFS($F$2:$F5139,$C$2:$C5139,$C5140,$B$2:$B5139,$B5140,$A$2:$A5139,$A5140))&lt;0,0,IF(_xlfn.MAXIFS($F$2:$F5139,$C$2:$C5139,$C5140,$B$2:$B5139,$B5140,$A$2:$A5139,$A5140)=0,"",$E5140-_xlfn.MAXIFS($F$2:$F5139,$C$2:$C5139,$C5140,$B$2:$B5139,$B5140,$A$2:$A5139,$A5140))))</f>
        <v/>
      </c>
      <c r="K5140" s="6" t="str">
        <f t="shared" si="241"/>
        <v/>
      </c>
      <c r="L5140" s="6" t="str">
        <f t="shared" si="242"/>
        <v/>
      </c>
      <c r="M5140" s="6" t="str">
        <f t="shared" si="240"/>
        <v/>
      </c>
    </row>
    <row r="5141" spans="1:13" x14ac:dyDescent="0.25">
      <c r="A5141"/>
      <c r="B5141" s="1"/>
      <c r="C5141"/>
      <c r="D5141"/>
      <c r="E5141" s="76"/>
      <c r="F5141" s="76"/>
      <c r="G5141" s="2"/>
      <c r="H5141" s="77"/>
      <c r="J5141" s="79" t="str">
        <f>IF(IF(IF(_xlfn.MAXIFS($F$2:$F5140,$C$2:$C5140,$C5141,$B$2:$B5140,$B5141,$A$2:$A5140,$A5141)=0,"",$E5141-_xlfn.MAXIFS($F$2:$F5140,$C$2:$C5140,$C5141,$B$2:$B5140,$B5141,$A$2:$A5140,$A5141))&lt;0,0,IF(_xlfn.MAXIFS($F$2:$F5140,$C$2:$C5140,$C5141,$B$2:$B5140,$B5141,$A$2:$A5140,$A5141)=0,"",$E5141-_xlfn.MAXIFS($F$2:$F5140,$C$2:$C5140,$C5141,$B$2:$B5140,$B5141,$A$2:$A5140,$A5141)))&gt;0.25,"",IF(IF(_xlfn.MAXIFS($F$2:$F5140,$C$2:$C5140,$C5141,$B$2:$B5140,$B5141,$A$2:$A5140,$A5141)=0,"",$E5141-_xlfn.MAXIFS($F$2:$F5140,$C$2:$C5140,$C5141,$B$2:$B5140,$B5141,$A$2:$A5140,$A5141))&lt;0,0,IF(_xlfn.MAXIFS($F$2:$F5140,$C$2:$C5140,$C5141,$B$2:$B5140,$B5141,$A$2:$A5140,$A5141)=0,"",$E5141-_xlfn.MAXIFS($F$2:$F5140,$C$2:$C5140,$C5141,$B$2:$B5140,$B5141,$A$2:$A5140,$A5141))))</f>
        <v/>
      </c>
      <c r="K5141" s="6" t="str">
        <f t="shared" si="241"/>
        <v/>
      </c>
      <c r="L5141" s="6" t="str">
        <f t="shared" si="242"/>
        <v/>
      </c>
      <c r="M5141" s="6" t="str">
        <f t="shared" si="240"/>
        <v/>
      </c>
    </row>
    <row r="5142" spans="1:13" x14ac:dyDescent="0.25">
      <c r="A5142"/>
      <c r="B5142" s="1"/>
      <c r="C5142"/>
      <c r="D5142"/>
      <c r="E5142" s="76"/>
      <c r="F5142" s="76"/>
      <c r="G5142" s="2"/>
      <c r="H5142" s="77"/>
      <c r="J5142" s="79" t="str">
        <f>IF(IF(IF(_xlfn.MAXIFS($F$2:$F5141,$C$2:$C5141,$C5142,$B$2:$B5141,$B5142,$A$2:$A5141,$A5142)=0,"",$E5142-_xlfn.MAXIFS($F$2:$F5141,$C$2:$C5141,$C5142,$B$2:$B5141,$B5142,$A$2:$A5141,$A5142))&lt;0,0,IF(_xlfn.MAXIFS($F$2:$F5141,$C$2:$C5141,$C5142,$B$2:$B5141,$B5142,$A$2:$A5141,$A5142)=0,"",$E5142-_xlfn.MAXIFS($F$2:$F5141,$C$2:$C5141,$C5142,$B$2:$B5141,$B5142,$A$2:$A5141,$A5142)))&gt;0.25,"",IF(IF(_xlfn.MAXIFS($F$2:$F5141,$C$2:$C5141,$C5142,$B$2:$B5141,$B5142,$A$2:$A5141,$A5142)=0,"",$E5142-_xlfn.MAXIFS($F$2:$F5141,$C$2:$C5141,$C5142,$B$2:$B5141,$B5142,$A$2:$A5141,$A5142))&lt;0,0,IF(_xlfn.MAXIFS($F$2:$F5141,$C$2:$C5141,$C5142,$B$2:$B5141,$B5142,$A$2:$A5141,$A5142)=0,"",$E5142-_xlfn.MAXIFS($F$2:$F5141,$C$2:$C5141,$C5142,$B$2:$B5141,$B5142,$A$2:$A5141,$A5142))))</f>
        <v/>
      </c>
      <c r="K5142" s="6" t="str">
        <f t="shared" si="241"/>
        <v/>
      </c>
      <c r="L5142" s="6" t="str">
        <f t="shared" si="242"/>
        <v/>
      </c>
      <c r="M5142" s="6" t="str">
        <f t="shared" si="240"/>
        <v/>
      </c>
    </row>
    <row r="5143" spans="1:13" x14ac:dyDescent="0.25">
      <c r="A5143"/>
      <c r="B5143" s="1"/>
      <c r="C5143"/>
      <c r="D5143"/>
      <c r="E5143" s="76"/>
      <c r="F5143" s="76"/>
      <c r="G5143" s="2"/>
      <c r="H5143" s="77"/>
      <c r="J5143" s="79" t="str">
        <f>IF(IF(IF(_xlfn.MAXIFS($F$2:$F5142,$C$2:$C5142,$C5143,$B$2:$B5142,$B5143,$A$2:$A5142,$A5143)=0,"",$E5143-_xlfn.MAXIFS($F$2:$F5142,$C$2:$C5142,$C5143,$B$2:$B5142,$B5143,$A$2:$A5142,$A5143))&lt;0,0,IF(_xlfn.MAXIFS($F$2:$F5142,$C$2:$C5142,$C5143,$B$2:$B5142,$B5143,$A$2:$A5142,$A5143)=0,"",$E5143-_xlfn.MAXIFS($F$2:$F5142,$C$2:$C5142,$C5143,$B$2:$B5142,$B5143,$A$2:$A5142,$A5143)))&gt;0.25,"",IF(IF(_xlfn.MAXIFS($F$2:$F5142,$C$2:$C5142,$C5143,$B$2:$B5142,$B5143,$A$2:$A5142,$A5143)=0,"",$E5143-_xlfn.MAXIFS($F$2:$F5142,$C$2:$C5142,$C5143,$B$2:$B5142,$B5143,$A$2:$A5142,$A5143))&lt;0,0,IF(_xlfn.MAXIFS($F$2:$F5142,$C$2:$C5142,$C5143,$B$2:$B5142,$B5143,$A$2:$A5142,$A5143)=0,"",$E5143-_xlfn.MAXIFS($F$2:$F5142,$C$2:$C5142,$C5143,$B$2:$B5142,$B5143,$A$2:$A5142,$A5143))))</f>
        <v/>
      </c>
      <c r="K5143" s="6" t="str">
        <f t="shared" si="241"/>
        <v/>
      </c>
      <c r="L5143" s="6" t="str">
        <f t="shared" si="242"/>
        <v/>
      </c>
      <c r="M5143" s="6" t="str">
        <f t="shared" si="240"/>
        <v/>
      </c>
    </row>
    <row r="5144" spans="1:13" x14ac:dyDescent="0.25">
      <c r="A5144"/>
      <c r="B5144" s="1"/>
      <c r="C5144"/>
      <c r="D5144"/>
      <c r="E5144" s="76"/>
      <c r="F5144" s="76"/>
      <c r="G5144" s="2"/>
      <c r="H5144" s="77"/>
      <c r="J5144" s="79" t="str">
        <f>IF(IF(IF(_xlfn.MAXIFS($F$2:$F5143,$C$2:$C5143,$C5144,$B$2:$B5143,$B5144,$A$2:$A5143,$A5144)=0,"",$E5144-_xlfn.MAXIFS($F$2:$F5143,$C$2:$C5143,$C5144,$B$2:$B5143,$B5144,$A$2:$A5143,$A5144))&lt;0,0,IF(_xlfn.MAXIFS($F$2:$F5143,$C$2:$C5143,$C5144,$B$2:$B5143,$B5144,$A$2:$A5143,$A5144)=0,"",$E5144-_xlfn.MAXIFS($F$2:$F5143,$C$2:$C5143,$C5144,$B$2:$B5143,$B5144,$A$2:$A5143,$A5144)))&gt;0.25,"",IF(IF(_xlfn.MAXIFS($F$2:$F5143,$C$2:$C5143,$C5144,$B$2:$B5143,$B5144,$A$2:$A5143,$A5144)=0,"",$E5144-_xlfn.MAXIFS($F$2:$F5143,$C$2:$C5143,$C5144,$B$2:$B5143,$B5144,$A$2:$A5143,$A5144))&lt;0,0,IF(_xlfn.MAXIFS($F$2:$F5143,$C$2:$C5143,$C5144,$B$2:$B5143,$B5144,$A$2:$A5143,$A5144)=0,"",$E5144-_xlfn.MAXIFS($F$2:$F5143,$C$2:$C5143,$C5144,$B$2:$B5143,$B5144,$A$2:$A5143,$A5144))))</f>
        <v/>
      </c>
      <c r="K5144" s="6" t="str">
        <f t="shared" si="241"/>
        <v/>
      </c>
      <c r="L5144" s="6" t="str">
        <f t="shared" si="242"/>
        <v/>
      </c>
      <c r="M5144" s="6" t="str">
        <f t="shared" si="240"/>
        <v/>
      </c>
    </row>
    <row r="5145" spans="1:13" x14ac:dyDescent="0.25">
      <c r="A5145"/>
      <c r="B5145" s="1"/>
      <c r="C5145"/>
      <c r="D5145"/>
      <c r="E5145" s="76"/>
      <c r="F5145" s="76"/>
      <c r="G5145" s="2"/>
      <c r="H5145" s="77"/>
      <c r="J5145" s="79" t="str">
        <f>IF(IF(IF(_xlfn.MAXIFS($F$2:$F5144,$C$2:$C5144,$C5145,$B$2:$B5144,$B5145,$A$2:$A5144,$A5145)=0,"",$E5145-_xlfn.MAXIFS($F$2:$F5144,$C$2:$C5144,$C5145,$B$2:$B5144,$B5145,$A$2:$A5144,$A5145))&lt;0,0,IF(_xlfn.MAXIFS($F$2:$F5144,$C$2:$C5144,$C5145,$B$2:$B5144,$B5145,$A$2:$A5144,$A5145)=0,"",$E5145-_xlfn.MAXIFS($F$2:$F5144,$C$2:$C5144,$C5145,$B$2:$B5144,$B5145,$A$2:$A5144,$A5145)))&gt;0.25,"",IF(IF(_xlfn.MAXIFS($F$2:$F5144,$C$2:$C5144,$C5145,$B$2:$B5144,$B5145,$A$2:$A5144,$A5145)=0,"",$E5145-_xlfn.MAXIFS($F$2:$F5144,$C$2:$C5144,$C5145,$B$2:$B5144,$B5145,$A$2:$A5144,$A5145))&lt;0,0,IF(_xlfn.MAXIFS($F$2:$F5144,$C$2:$C5144,$C5145,$B$2:$B5144,$B5145,$A$2:$A5144,$A5145)=0,"",$E5145-_xlfn.MAXIFS($F$2:$F5144,$C$2:$C5144,$C5145,$B$2:$B5144,$B5145,$A$2:$A5144,$A5145))))</f>
        <v/>
      </c>
      <c r="K5145" s="6" t="str">
        <f t="shared" si="241"/>
        <v/>
      </c>
      <c r="L5145" s="6" t="str">
        <f t="shared" si="242"/>
        <v/>
      </c>
      <c r="M5145" s="6" t="str">
        <f t="shared" si="240"/>
        <v/>
      </c>
    </row>
    <row r="5146" spans="1:13" x14ac:dyDescent="0.25">
      <c r="A5146"/>
      <c r="B5146" s="1"/>
      <c r="C5146"/>
      <c r="D5146"/>
      <c r="E5146" s="76"/>
      <c r="F5146" s="76"/>
      <c r="G5146" s="2"/>
      <c r="H5146" s="77"/>
      <c r="J5146" s="79" t="str">
        <f>IF(IF(IF(_xlfn.MAXIFS($F$2:$F5145,$C$2:$C5145,$C5146,$B$2:$B5145,$B5146,$A$2:$A5145,$A5146)=0,"",$E5146-_xlfn.MAXIFS($F$2:$F5145,$C$2:$C5145,$C5146,$B$2:$B5145,$B5146,$A$2:$A5145,$A5146))&lt;0,0,IF(_xlfn.MAXIFS($F$2:$F5145,$C$2:$C5145,$C5146,$B$2:$B5145,$B5146,$A$2:$A5145,$A5146)=0,"",$E5146-_xlfn.MAXIFS($F$2:$F5145,$C$2:$C5145,$C5146,$B$2:$B5145,$B5146,$A$2:$A5145,$A5146)))&gt;0.25,"",IF(IF(_xlfn.MAXIFS($F$2:$F5145,$C$2:$C5145,$C5146,$B$2:$B5145,$B5146,$A$2:$A5145,$A5146)=0,"",$E5146-_xlfn.MAXIFS($F$2:$F5145,$C$2:$C5145,$C5146,$B$2:$B5145,$B5146,$A$2:$A5145,$A5146))&lt;0,0,IF(_xlfn.MAXIFS($F$2:$F5145,$C$2:$C5145,$C5146,$B$2:$B5145,$B5146,$A$2:$A5145,$A5146)=0,"",$E5146-_xlfn.MAXIFS($F$2:$F5145,$C$2:$C5145,$C5146,$B$2:$B5145,$B5146,$A$2:$A5145,$A5146))))</f>
        <v/>
      </c>
      <c r="K5146" s="6" t="str">
        <f t="shared" si="241"/>
        <v/>
      </c>
      <c r="L5146" s="6" t="str">
        <f t="shared" si="242"/>
        <v/>
      </c>
      <c r="M5146" s="6" t="str">
        <f t="shared" si="240"/>
        <v/>
      </c>
    </row>
    <row r="5147" spans="1:13" x14ac:dyDescent="0.25">
      <c r="A5147"/>
      <c r="B5147" s="1"/>
      <c r="C5147"/>
      <c r="D5147"/>
      <c r="E5147" s="76"/>
      <c r="F5147" s="76"/>
      <c r="G5147" s="2"/>
      <c r="H5147" s="77"/>
      <c r="J5147" s="79" t="str">
        <f>IF(IF(IF(_xlfn.MAXIFS($F$2:$F5146,$C$2:$C5146,$C5147,$B$2:$B5146,$B5147,$A$2:$A5146,$A5147)=0,"",$E5147-_xlfn.MAXIFS($F$2:$F5146,$C$2:$C5146,$C5147,$B$2:$B5146,$B5147,$A$2:$A5146,$A5147))&lt;0,0,IF(_xlfn.MAXIFS($F$2:$F5146,$C$2:$C5146,$C5147,$B$2:$B5146,$B5147,$A$2:$A5146,$A5147)=0,"",$E5147-_xlfn.MAXIFS($F$2:$F5146,$C$2:$C5146,$C5147,$B$2:$B5146,$B5147,$A$2:$A5146,$A5147)))&gt;0.25,"",IF(IF(_xlfn.MAXIFS($F$2:$F5146,$C$2:$C5146,$C5147,$B$2:$B5146,$B5147,$A$2:$A5146,$A5147)=0,"",$E5147-_xlfn.MAXIFS($F$2:$F5146,$C$2:$C5146,$C5147,$B$2:$B5146,$B5147,$A$2:$A5146,$A5147))&lt;0,0,IF(_xlfn.MAXIFS($F$2:$F5146,$C$2:$C5146,$C5147,$B$2:$B5146,$B5147,$A$2:$A5146,$A5147)=0,"",$E5147-_xlfn.MAXIFS($F$2:$F5146,$C$2:$C5146,$C5147,$B$2:$B5146,$B5147,$A$2:$A5146,$A5147))))</f>
        <v/>
      </c>
      <c r="K5147" s="6" t="str">
        <f t="shared" si="241"/>
        <v/>
      </c>
      <c r="L5147" s="6" t="str">
        <f t="shared" si="242"/>
        <v/>
      </c>
      <c r="M5147" s="6" t="str">
        <f t="shared" si="240"/>
        <v/>
      </c>
    </row>
    <row r="5148" spans="1:13" x14ac:dyDescent="0.25">
      <c r="A5148"/>
      <c r="B5148" s="1"/>
      <c r="C5148"/>
      <c r="D5148"/>
      <c r="E5148" s="76"/>
      <c r="F5148" s="76"/>
      <c r="G5148" s="2"/>
      <c r="H5148" s="77"/>
      <c r="J5148" s="79" t="str">
        <f>IF(IF(IF(_xlfn.MAXIFS($F$2:$F5147,$C$2:$C5147,$C5148,$B$2:$B5147,$B5148,$A$2:$A5147,$A5148)=0,"",$E5148-_xlfn.MAXIFS($F$2:$F5147,$C$2:$C5147,$C5148,$B$2:$B5147,$B5148,$A$2:$A5147,$A5148))&lt;0,0,IF(_xlfn.MAXIFS($F$2:$F5147,$C$2:$C5147,$C5148,$B$2:$B5147,$B5148,$A$2:$A5147,$A5148)=0,"",$E5148-_xlfn.MAXIFS($F$2:$F5147,$C$2:$C5147,$C5148,$B$2:$B5147,$B5148,$A$2:$A5147,$A5148)))&gt;0.25,"",IF(IF(_xlfn.MAXIFS($F$2:$F5147,$C$2:$C5147,$C5148,$B$2:$B5147,$B5148,$A$2:$A5147,$A5148)=0,"",$E5148-_xlfn.MAXIFS($F$2:$F5147,$C$2:$C5147,$C5148,$B$2:$B5147,$B5148,$A$2:$A5147,$A5148))&lt;0,0,IF(_xlfn.MAXIFS($F$2:$F5147,$C$2:$C5147,$C5148,$B$2:$B5147,$B5148,$A$2:$A5147,$A5148)=0,"",$E5148-_xlfn.MAXIFS($F$2:$F5147,$C$2:$C5147,$C5148,$B$2:$B5147,$B5148,$A$2:$A5147,$A5148))))</f>
        <v/>
      </c>
      <c r="K5148" s="6" t="str">
        <f t="shared" si="241"/>
        <v/>
      </c>
      <c r="L5148" s="6" t="str">
        <f t="shared" si="242"/>
        <v/>
      </c>
      <c r="M5148" s="6" t="str">
        <f t="shared" si="240"/>
        <v/>
      </c>
    </row>
    <row r="5149" spans="1:13" x14ac:dyDescent="0.25">
      <c r="A5149"/>
      <c r="B5149" s="1"/>
      <c r="C5149"/>
      <c r="D5149"/>
      <c r="E5149" s="76"/>
      <c r="F5149" s="76"/>
      <c r="G5149" s="2"/>
      <c r="H5149" s="77"/>
      <c r="J5149" s="79" t="str">
        <f>IF(IF(IF(_xlfn.MAXIFS($F$2:$F5148,$C$2:$C5148,$C5149,$B$2:$B5148,$B5149,$A$2:$A5148,$A5149)=0,"",$E5149-_xlfn.MAXIFS($F$2:$F5148,$C$2:$C5148,$C5149,$B$2:$B5148,$B5149,$A$2:$A5148,$A5149))&lt;0,0,IF(_xlfn.MAXIFS($F$2:$F5148,$C$2:$C5148,$C5149,$B$2:$B5148,$B5149,$A$2:$A5148,$A5149)=0,"",$E5149-_xlfn.MAXIFS($F$2:$F5148,$C$2:$C5148,$C5149,$B$2:$B5148,$B5149,$A$2:$A5148,$A5149)))&gt;0.25,"",IF(IF(_xlfn.MAXIFS($F$2:$F5148,$C$2:$C5148,$C5149,$B$2:$B5148,$B5149,$A$2:$A5148,$A5149)=0,"",$E5149-_xlfn.MAXIFS($F$2:$F5148,$C$2:$C5148,$C5149,$B$2:$B5148,$B5149,$A$2:$A5148,$A5149))&lt;0,0,IF(_xlfn.MAXIFS($F$2:$F5148,$C$2:$C5148,$C5149,$B$2:$B5148,$B5149,$A$2:$A5148,$A5149)=0,"",$E5149-_xlfn.MAXIFS($F$2:$F5148,$C$2:$C5148,$C5149,$B$2:$B5148,$B5149,$A$2:$A5148,$A5149))))</f>
        <v/>
      </c>
      <c r="K5149" s="6" t="str">
        <f t="shared" si="241"/>
        <v/>
      </c>
      <c r="L5149" s="6" t="str">
        <f t="shared" si="242"/>
        <v/>
      </c>
      <c r="M5149" s="6" t="str">
        <f t="shared" si="240"/>
        <v/>
      </c>
    </row>
    <row r="5150" spans="1:13" x14ac:dyDescent="0.25">
      <c r="A5150"/>
      <c r="B5150" s="1"/>
      <c r="C5150"/>
      <c r="D5150"/>
      <c r="E5150" s="76"/>
      <c r="F5150" s="76"/>
      <c r="G5150" s="2"/>
      <c r="H5150" s="77"/>
      <c r="J5150" s="79" t="str">
        <f>IF(IF(IF(_xlfn.MAXIFS($F$2:$F5149,$C$2:$C5149,$C5150,$B$2:$B5149,$B5150,$A$2:$A5149,$A5150)=0,"",$E5150-_xlfn.MAXIFS($F$2:$F5149,$C$2:$C5149,$C5150,$B$2:$B5149,$B5150,$A$2:$A5149,$A5150))&lt;0,0,IF(_xlfn.MAXIFS($F$2:$F5149,$C$2:$C5149,$C5150,$B$2:$B5149,$B5150,$A$2:$A5149,$A5150)=0,"",$E5150-_xlfn.MAXIFS($F$2:$F5149,$C$2:$C5149,$C5150,$B$2:$B5149,$B5150,$A$2:$A5149,$A5150)))&gt;0.25,"",IF(IF(_xlfn.MAXIFS($F$2:$F5149,$C$2:$C5149,$C5150,$B$2:$B5149,$B5150,$A$2:$A5149,$A5150)=0,"",$E5150-_xlfn.MAXIFS($F$2:$F5149,$C$2:$C5149,$C5150,$B$2:$B5149,$B5150,$A$2:$A5149,$A5150))&lt;0,0,IF(_xlfn.MAXIFS($F$2:$F5149,$C$2:$C5149,$C5150,$B$2:$B5149,$B5150,$A$2:$A5149,$A5150)=0,"",$E5150-_xlfn.MAXIFS($F$2:$F5149,$C$2:$C5149,$C5150,$B$2:$B5149,$B5150,$A$2:$A5149,$A5150))))</f>
        <v/>
      </c>
      <c r="K5150" s="6" t="str">
        <f t="shared" si="241"/>
        <v/>
      </c>
      <c r="L5150" s="6" t="str">
        <f t="shared" si="242"/>
        <v/>
      </c>
      <c r="M5150" s="6" t="str">
        <f t="shared" si="240"/>
        <v/>
      </c>
    </row>
    <row r="5151" spans="1:13" x14ac:dyDescent="0.25">
      <c r="A5151"/>
      <c r="B5151" s="1"/>
      <c r="C5151"/>
      <c r="D5151"/>
      <c r="E5151" s="76"/>
      <c r="F5151" s="76"/>
      <c r="G5151" s="2"/>
      <c r="H5151" s="77"/>
      <c r="J5151" s="79" t="str">
        <f>IF(IF(IF(_xlfn.MAXIFS($F$2:$F5150,$C$2:$C5150,$C5151,$B$2:$B5150,$B5151,$A$2:$A5150,$A5151)=0,"",$E5151-_xlfn.MAXIFS($F$2:$F5150,$C$2:$C5150,$C5151,$B$2:$B5150,$B5151,$A$2:$A5150,$A5151))&lt;0,0,IF(_xlfn.MAXIFS($F$2:$F5150,$C$2:$C5150,$C5151,$B$2:$B5150,$B5151,$A$2:$A5150,$A5151)=0,"",$E5151-_xlfn.MAXIFS($F$2:$F5150,$C$2:$C5150,$C5151,$B$2:$B5150,$B5151,$A$2:$A5150,$A5151)))&gt;0.25,"",IF(IF(_xlfn.MAXIFS($F$2:$F5150,$C$2:$C5150,$C5151,$B$2:$B5150,$B5151,$A$2:$A5150,$A5151)=0,"",$E5151-_xlfn.MAXIFS($F$2:$F5150,$C$2:$C5150,$C5151,$B$2:$B5150,$B5151,$A$2:$A5150,$A5151))&lt;0,0,IF(_xlfn.MAXIFS($F$2:$F5150,$C$2:$C5150,$C5151,$B$2:$B5150,$B5151,$A$2:$A5150,$A5151)=0,"",$E5151-_xlfn.MAXIFS($F$2:$F5150,$C$2:$C5150,$C5151,$B$2:$B5150,$B5151,$A$2:$A5150,$A5151))))</f>
        <v/>
      </c>
      <c r="K5151" s="6" t="str">
        <f t="shared" si="241"/>
        <v/>
      </c>
      <c r="L5151" s="6" t="str">
        <f t="shared" si="242"/>
        <v/>
      </c>
      <c r="M5151" s="6" t="str">
        <f t="shared" si="240"/>
        <v/>
      </c>
    </row>
    <row r="5152" spans="1:13" x14ac:dyDescent="0.25">
      <c r="A5152"/>
      <c r="B5152" s="1"/>
      <c r="C5152"/>
      <c r="D5152"/>
      <c r="E5152" s="76"/>
      <c r="F5152" s="76"/>
      <c r="G5152" s="2"/>
      <c r="H5152" s="77"/>
      <c r="J5152" s="79" t="str">
        <f>IF(IF(IF(_xlfn.MAXIFS($F$2:$F5151,$C$2:$C5151,$C5152,$B$2:$B5151,$B5152,$A$2:$A5151,$A5152)=0,"",$E5152-_xlfn.MAXIFS($F$2:$F5151,$C$2:$C5151,$C5152,$B$2:$B5151,$B5152,$A$2:$A5151,$A5152))&lt;0,0,IF(_xlfn.MAXIFS($F$2:$F5151,$C$2:$C5151,$C5152,$B$2:$B5151,$B5152,$A$2:$A5151,$A5152)=0,"",$E5152-_xlfn.MAXIFS($F$2:$F5151,$C$2:$C5151,$C5152,$B$2:$B5151,$B5152,$A$2:$A5151,$A5152)))&gt;0.25,"",IF(IF(_xlfn.MAXIFS($F$2:$F5151,$C$2:$C5151,$C5152,$B$2:$B5151,$B5152,$A$2:$A5151,$A5152)=0,"",$E5152-_xlfn.MAXIFS($F$2:$F5151,$C$2:$C5151,$C5152,$B$2:$B5151,$B5152,$A$2:$A5151,$A5152))&lt;0,0,IF(_xlfn.MAXIFS($F$2:$F5151,$C$2:$C5151,$C5152,$B$2:$B5151,$B5152,$A$2:$A5151,$A5152)=0,"",$E5152-_xlfn.MAXIFS($F$2:$F5151,$C$2:$C5151,$C5152,$B$2:$B5151,$B5152,$A$2:$A5151,$A5152))))</f>
        <v/>
      </c>
      <c r="K5152" s="6" t="str">
        <f t="shared" si="241"/>
        <v/>
      </c>
      <c r="L5152" s="6" t="str">
        <f t="shared" si="242"/>
        <v/>
      </c>
      <c r="M5152" s="6" t="str">
        <f t="shared" si="240"/>
        <v/>
      </c>
    </row>
    <row r="5153" spans="1:13" x14ac:dyDescent="0.25">
      <c r="A5153"/>
      <c r="B5153" s="1"/>
      <c r="C5153"/>
      <c r="D5153"/>
      <c r="E5153" s="76"/>
      <c r="F5153" s="76"/>
      <c r="G5153" s="2"/>
      <c r="H5153" s="77"/>
      <c r="J5153" s="79" t="str">
        <f>IF(IF(IF(_xlfn.MAXIFS($F$2:$F5152,$C$2:$C5152,$C5153,$B$2:$B5152,$B5153,$A$2:$A5152,$A5153)=0,"",$E5153-_xlfn.MAXIFS($F$2:$F5152,$C$2:$C5152,$C5153,$B$2:$B5152,$B5153,$A$2:$A5152,$A5153))&lt;0,0,IF(_xlfn.MAXIFS($F$2:$F5152,$C$2:$C5152,$C5153,$B$2:$B5152,$B5153,$A$2:$A5152,$A5153)=0,"",$E5153-_xlfn.MAXIFS($F$2:$F5152,$C$2:$C5152,$C5153,$B$2:$B5152,$B5153,$A$2:$A5152,$A5153)))&gt;0.25,"",IF(IF(_xlfn.MAXIFS($F$2:$F5152,$C$2:$C5152,$C5153,$B$2:$B5152,$B5153,$A$2:$A5152,$A5153)=0,"",$E5153-_xlfn.MAXIFS($F$2:$F5152,$C$2:$C5152,$C5153,$B$2:$B5152,$B5153,$A$2:$A5152,$A5153))&lt;0,0,IF(_xlfn.MAXIFS($F$2:$F5152,$C$2:$C5152,$C5153,$B$2:$B5152,$B5153,$A$2:$A5152,$A5153)=0,"",$E5153-_xlfn.MAXIFS($F$2:$F5152,$C$2:$C5152,$C5153,$B$2:$B5152,$B5153,$A$2:$A5152,$A5153))))</f>
        <v/>
      </c>
      <c r="K5153" s="6" t="str">
        <f t="shared" si="241"/>
        <v/>
      </c>
      <c r="L5153" s="6" t="str">
        <f t="shared" si="242"/>
        <v/>
      </c>
      <c r="M5153" s="6" t="str">
        <f t="shared" si="240"/>
        <v/>
      </c>
    </row>
    <row r="5154" spans="1:13" x14ac:dyDescent="0.25">
      <c r="A5154"/>
      <c r="B5154" s="1"/>
      <c r="C5154"/>
      <c r="D5154"/>
      <c r="E5154" s="76"/>
      <c r="F5154" s="76"/>
      <c r="G5154" s="2"/>
      <c r="H5154" s="77"/>
      <c r="J5154" s="79" t="str">
        <f>IF(IF(IF(_xlfn.MAXIFS($F$2:$F5153,$C$2:$C5153,$C5154,$B$2:$B5153,$B5154,$A$2:$A5153,$A5154)=0,"",$E5154-_xlfn.MAXIFS($F$2:$F5153,$C$2:$C5153,$C5154,$B$2:$B5153,$B5154,$A$2:$A5153,$A5154))&lt;0,0,IF(_xlfn.MAXIFS($F$2:$F5153,$C$2:$C5153,$C5154,$B$2:$B5153,$B5154,$A$2:$A5153,$A5154)=0,"",$E5154-_xlfn.MAXIFS($F$2:$F5153,$C$2:$C5153,$C5154,$B$2:$B5153,$B5154,$A$2:$A5153,$A5154)))&gt;0.25,"",IF(IF(_xlfn.MAXIFS($F$2:$F5153,$C$2:$C5153,$C5154,$B$2:$B5153,$B5154,$A$2:$A5153,$A5154)=0,"",$E5154-_xlfn.MAXIFS($F$2:$F5153,$C$2:$C5153,$C5154,$B$2:$B5153,$B5154,$A$2:$A5153,$A5154))&lt;0,0,IF(_xlfn.MAXIFS($F$2:$F5153,$C$2:$C5153,$C5154,$B$2:$B5153,$B5154,$A$2:$A5153,$A5154)=0,"",$E5154-_xlfn.MAXIFS($F$2:$F5153,$C$2:$C5153,$C5154,$B$2:$B5153,$B5154,$A$2:$A5153,$A5154))))</f>
        <v/>
      </c>
      <c r="K5154" s="6" t="str">
        <f t="shared" si="241"/>
        <v/>
      </c>
      <c r="L5154" s="6" t="str">
        <f t="shared" si="242"/>
        <v/>
      </c>
      <c r="M5154" s="6" t="str">
        <f t="shared" si="240"/>
        <v/>
      </c>
    </row>
    <row r="5155" spans="1:13" x14ac:dyDescent="0.25">
      <c r="A5155"/>
      <c r="B5155" s="1"/>
      <c r="C5155"/>
      <c r="D5155"/>
      <c r="E5155" s="76"/>
      <c r="F5155" s="76"/>
      <c r="G5155" s="2"/>
      <c r="H5155" s="77"/>
      <c r="J5155" s="79" t="str">
        <f>IF(IF(IF(_xlfn.MAXIFS($F$2:$F5154,$C$2:$C5154,$C5155,$B$2:$B5154,$B5155,$A$2:$A5154,$A5155)=0,"",$E5155-_xlfn.MAXIFS($F$2:$F5154,$C$2:$C5154,$C5155,$B$2:$B5154,$B5155,$A$2:$A5154,$A5155))&lt;0,0,IF(_xlfn.MAXIFS($F$2:$F5154,$C$2:$C5154,$C5155,$B$2:$B5154,$B5155,$A$2:$A5154,$A5155)=0,"",$E5155-_xlfn.MAXIFS($F$2:$F5154,$C$2:$C5154,$C5155,$B$2:$B5154,$B5155,$A$2:$A5154,$A5155)))&gt;0.25,"",IF(IF(_xlfn.MAXIFS($F$2:$F5154,$C$2:$C5154,$C5155,$B$2:$B5154,$B5155,$A$2:$A5154,$A5155)=0,"",$E5155-_xlfn.MAXIFS($F$2:$F5154,$C$2:$C5154,$C5155,$B$2:$B5154,$B5155,$A$2:$A5154,$A5155))&lt;0,0,IF(_xlfn.MAXIFS($F$2:$F5154,$C$2:$C5154,$C5155,$B$2:$B5154,$B5155,$A$2:$A5154,$A5155)=0,"",$E5155-_xlfn.MAXIFS($F$2:$F5154,$C$2:$C5154,$C5155,$B$2:$B5154,$B5155,$A$2:$A5154,$A5155))))</f>
        <v/>
      </c>
      <c r="K5155" s="6" t="str">
        <f t="shared" si="241"/>
        <v/>
      </c>
      <c r="L5155" s="6" t="str">
        <f t="shared" si="242"/>
        <v/>
      </c>
      <c r="M5155" s="6" t="str">
        <f t="shared" si="240"/>
        <v/>
      </c>
    </row>
    <row r="5156" spans="1:13" x14ac:dyDescent="0.25">
      <c r="A5156"/>
      <c r="B5156" s="1"/>
      <c r="C5156"/>
      <c r="D5156"/>
      <c r="E5156" s="76"/>
      <c r="F5156" s="76"/>
      <c r="G5156" s="2"/>
      <c r="H5156" s="77"/>
      <c r="J5156" s="79" t="str">
        <f>IF(IF(IF(_xlfn.MAXIFS($F$2:$F5155,$C$2:$C5155,$C5156,$B$2:$B5155,$B5156,$A$2:$A5155,$A5156)=0,"",$E5156-_xlfn.MAXIFS($F$2:$F5155,$C$2:$C5155,$C5156,$B$2:$B5155,$B5156,$A$2:$A5155,$A5156))&lt;0,0,IF(_xlfn.MAXIFS($F$2:$F5155,$C$2:$C5155,$C5156,$B$2:$B5155,$B5156,$A$2:$A5155,$A5156)=0,"",$E5156-_xlfn.MAXIFS($F$2:$F5155,$C$2:$C5155,$C5156,$B$2:$B5155,$B5156,$A$2:$A5155,$A5156)))&gt;0.25,"",IF(IF(_xlfn.MAXIFS($F$2:$F5155,$C$2:$C5155,$C5156,$B$2:$B5155,$B5156,$A$2:$A5155,$A5156)=0,"",$E5156-_xlfn.MAXIFS($F$2:$F5155,$C$2:$C5155,$C5156,$B$2:$B5155,$B5156,$A$2:$A5155,$A5156))&lt;0,0,IF(_xlfn.MAXIFS($F$2:$F5155,$C$2:$C5155,$C5156,$B$2:$B5155,$B5156,$A$2:$A5155,$A5156)=0,"",$E5156-_xlfn.MAXIFS($F$2:$F5155,$C$2:$C5155,$C5156,$B$2:$B5155,$B5156,$A$2:$A5155,$A5156))))</f>
        <v/>
      </c>
      <c r="K5156" s="6" t="str">
        <f t="shared" si="241"/>
        <v/>
      </c>
      <c r="L5156" s="6" t="str">
        <f t="shared" si="242"/>
        <v/>
      </c>
      <c r="M5156" s="6" t="str">
        <f t="shared" si="240"/>
        <v/>
      </c>
    </row>
    <row r="5157" spans="1:13" x14ac:dyDescent="0.25">
      <c r="A5157"/>
      <c r="B5157" s="1"/>
      <c r="C5157"/>
      <c r="D5157"/>
      <c r="E5157" s="76"/>
      <c r="F5157" s="76"/>
      <c r="G5157" s="2"/>
      <c r="H5157" s="77"/>
      <c r="J5157" s="79" t="str">
        <f>IF(IF(IF(_xlfn.MAXIFS($F$2:$F5156,$C$2:$C5156,$C5157,$B$2:$B5156,$B5157,$A$2:$A5156,$A5157)=0,"",$E5157-_xlfn.MAXIFS($F$2:$F5156,$C$2:$C5156,$C5157,$B$2:$B5156,$B5157,$A$2:$A5156,$A5157))&lt;0,0,IF(_xlfn.MAXIFS($F$2:$F5156,$C$2:$C5156,$C5157,$B$2:$B5156,$B5157,$A$2:$A5156,$A5157)=0,"",$E5157-_xlfn.MAXIFS($F$2:$F5156,$C$2:$C5156,$C5157,$B$2:$B5156,$B5157,$A$2:$A5156,$A5157)))&gt;0.25,"",IF(IF(_xlfn.MAXIFS($F$2:$F5156,$C$2:$C5156,$C5157,$B$2:$B5156,$B5157,$A$2:$A5156,$A5157)=0,"",$E5157-_xlfn.MAXIFS($F$2:$F5156,$C$2:$C5156,$C5157,$B$2:$B5156,$B5157,$A$2:$A5156,$A5157))&lt;0,0,IF(_xlfn.MAXIFS($F$2:$F5156,$C$2:$C5156,$C5157,$B$2:$B5156,$B5157,$A$2:$A5156,$A5157)=0,"",$E5157-_xlfn.MAXIFS($F$2:$F5156,$C$2:$C5156,$C5157,$B$2:$B5156,$B5157,$A$2:$A5156,$A5157))))</f>
        <v/>
      </c>
      <c r="K5157" s="6" t="str">
        <f t="shared" si="241"/>
        <v/>
      </c>
      <c r="L5157" s="6" t="str">
        <f t="shared" si="242"/>
        <v/>
      </c>
      <c r="M5157" s="6" t="str">
        <f t="shared" si="240"/>
        <v/>
      </c>
    </row>
    <row r="5158" spans="1:13" x14ac:dyDescent="0.25">
      <c r="A5158"/>
      <c r="B5158" s="1"/>
      <c r="C5158"/>
      <c r="D5158"/>
      <c r="E5158" s="76"/>
      <c r="F5158" s="76"/>
      <c r="G5158" s="2"/>
      <c r="H5158" s="77"/>
      <c r="J5158" s="79" t="str">
        <f>IF(IF(IF(_xlfn.MAXIFS($F$2:$F5157,$C$2:$C5157,$C5158,$B$2:$B5157,$B5158,$A$2:$A5157,$A5158)=0,"",$E5158-_xlfn.MAXIFS($F$2:$F5157,$C$2:$C5157,$C5158,$B$2:$B5157,$B5158,$A$2:$A5157,$A5158))&lt;0,0,IF(_xlfn.MAXIFS($F$2:$F5157,$C$2:$C5157,$C5158,$B$2:$B5157,$B5158,$A$2:$A5157,$A5158)=0,"",$E5158-_xlfn.MAXIFS($F$2:$F5157,$C$2:$C5157,$C5158,$B$2:$B5157,$B5158,$A$2:$A5157,$A5158)))&gt;0.25,"",IF(IF(_xlfn.MAXIFS($F$2:$F5157,$C$2:$C5157,$C5158,$B$2:$B5157,$B5158,$A$2:$A5157,$A5158)=0,"",$E5158-_xlfn.MAXIFS($F$2:$F5157,$C$2:$C5157,$C5158,$B$2:$B5157,$B5158,$A$2:$A5157,$A5158))&lt;0,0,IF(_xlfn.MAXIFS($F$2:$F5157,$C$2:$C5157,$C5158,$B$2:$B5157,$B5158,$A$2:$A5157,$A5158)=0,"",$E5158-_xlfn.MAXIFS($F$2:$F5157,$C$2:$C5157,$C5158,$B$2:$B5157,$B5158,$A$2:$A5157,$A5158))))</f>
        <v/>
      </c>
      <c r="K5158" s="6" t="str">
        <f t="shared" si="241"/>
        <v/>
      </c>
      <c r="L5158" s="6" t="str">
        <f t="shared" si="242"/>
        <v/>
      </c>
      <c r="M5158" s="6" t="str">
        <f t="shared" si="240"/>
        <v/>
      </c>
    </row>
    <row r="5159" spans="1:13" x14ac:dyDescent="0.25">
      <c r="A5159"/>
      <c r="B5159" s="1"/>
      <c r="C5159"/>
      <c r="D5159"/>
      <c r="E5159" s="76"/>
      <c r="F5159" s="76"/>
      <c r="G5159" s="2"/>
      <c r="H5159" s="77"/>
      <c r="J5159" s="79" t="str">
        <f>IF(IF(IF(_xlfn.MAXIFS($F$2:$F5158,$C$2:$C5158,$C5159,$B$2:$B5158,$B5159,$A$2:$A5158,$A5159)=0,"",$E5159-_xlfn.MAXIFS($F$2:$F5158,$C$2:$C5158,$C5159,$B$2:$B5158,$B5159,$A$2:$A5158,$A5159))&lt;0,0,IF(_xlfn.MAXIFS($F$2:$F5158,$C$2:$C5158,$C5159,$B$2:$B5158,$B5159,$A$2:$A5158,$A5159)=0,"",$E5159-_xlfn.MAXIFS($F$2:$F5158,$C$2:$C5158,$C5159,$B$2:$B5158,$B5159,$A$2:$A5158,$A5159)))&gt;0.25,"",IF(IF(_xlfn.MAXIFS($F$2:$F5158,$C$2:$C5158,$C5159,$B$2:$B5158,$B5159,$A$2:$A5158,$A5159)=0,"",$E5159-_xlfn.MAXIFS($F$2:$F5158,$C$2:$C5158,$C5159,$B$2:$B5158,$B5159,$A$2:$A5158,$A5159))&lt;0,0,IF(_xlfn.MAXIFS($F$2:$F5158,$C$2:$C5158,$C5159,$B$2:$B5158,$B5159,$A$2:$A5158,$A5159)=0,"",$E5159-_xlfn.MAXIFS($F$2:$F5158,$C$2:$C5158,$C5159,$B$2:$B5158,$B5159,$A$2:$A5158,$A5159))))</f>
        <v/>
      </c>
      <c r="K5159" s="6" t="str">
        <f t="shared" si="241"/>
        <v/>
      </c>
      <c r="L5159" s="6" t="str">
        <f t="shared" si="242"/>
        <v/>
      </c>
      <c r="M5159" s="6" t="str">
        <f t="shared" si="240"/>
        <v/>
      </c>
    </row>
    <row r="5160" spans="1:13" x14ac:dyDescent="0.25">
      <c r="A5160"/>
      <c r="B5160" s="1"/>
      <c r="C5160"/>
      <c r="D5160"/>
      <c r="E5160" s="76"/>
      <c r="F5160" s="76"/>
      <c r="G5160" s="2"/>
      <c r="H5160" s="77"/>
      <c r="J5160" s="79" t="str">
        <f>IF(IF(IF(_xlfn.MAXIFS($F$2:$F5159,$C$2:$C5159,$C5160,$B$2:$B5159,$B5160,$A$2:$A5159,$A5160)=0,"",$E5160-_xlfn.MAXIFS($F$2:$F5159,$C$2:$C5159,$C5160,$B$2:$B5159,$B5160,$A$2:$A5159,$A5160))&lt;0,0,IF(_xlfn.MAXIFS($F$2:$F5159,$C$2:$C5159,$C5160,$B$2:$B5159,$B5160,$A$2:$A5159,$A5160)=0,"",$E5160-_xlfn.MAXIFS($F$2:$F5159,$C$2:$C5159,$C5160,$B$2:$B5159,$B5160,$A$2:$A5159,$A5160)))&gt;0.25,"",IF(IF(_xlfn.MAXIFS($F$2:$F5159,$C$2:$C5159,$C5160,$B$2:$B5159,$B5160,$A$2:$A5159,$A5160)=0,"",$E5160-_xlfn.MAXIFS($F$2:$F5159,$C$2:$C5159,$C5160,$B$2:$B5159,$B5160,$A$2:$A5159,$A5160))&lt;0,0,IF(_xlfn.MAXIFS($F$2:$F5159,$C$2:$C5159,$C5160,$B$2:$B5159,$B5160,$A$2:$A5159,$A5160)=0,"",$E5160-_xlfn.MAXIFS($F$2:$F5159,$C$2:$C5159,$C5160,$B$2:$B5159,$B5160,$A$2:$A5159,$A5160))))</f>
        <v/>
      </c>
      <c r="K5160" s="6" t="str">
        <f t="shared" si="241"/>
        <v/>
      </c>
      <c r="L5160" s="6" t="str">
        <f t="shared" si="242"/>
        <v/>
      </c>
      <c r="M5160" s="6" t="str">
        <f t="shared" si="240"/>
        <v/>
      </c>
    </row>
    <row r="5161" spans="1:13" x14ac:dyDescent="0.25">
      <c r="A5161"/>
      <c r="B5161" s="1"/>
      <c r="C5161"/>
      <c r="D5161"/>
      <c r="E5161" s="76"/>
      <c r="F5161" s="76"/>
      <c r="G5161" s="2"/>
      <c r="H5161" s="77"/>
      <c r="J5161" s="79" t="str">
        <f>IF(IF(IF(_xlfn.MAXIFS($F$2:$F5160,$C$2:$C5160,$C5161,$B$2:$B5160,$B5161,$A$2:$A5160,$A5161)=0,"",$E5161-_xlfn.MAXIFS($F$2:$F5160,$C$2:$C5160,$C5161,$B$2:$B5160,$B5161,$A$2:$A5160,$A5161))&lt;0,0,IF(_xlfn.MAXIFS($F$2:$F5160,$C$2:$C5160,$C5161,$B$2:$B5160,$B5161,$A$2:$A5160,$A5161)=0,"",$E5161-_xlfn.MAXIFS($F$2:$F5160,$C$2:$C5160,$C5161,$B$2:$B5160,$B5161,$A$2:$A5160,$A5161)))&gt;0.25,"",IF(IF(_xlfn.MAXIFS($F$2:$F5160,$C$2:$C5160,$C5161,$B$2:$B5160,$B5161,$A$2:$A5160,$A5161)=0,"",$E5161-_xlfn.MAXIFS($F$2:$F5160,$C$2:$C5160,$C5161,$B$2:$B5160,$B5161,$A$2:$A5160,$A5161))&lt;0,0,IF(_xlfn.MAXIFS($F$2:$F5160,$C$2:$C5160,$C5161,$B$2:$B5160,$B5161,$A$2:$A5160,$A5161)=0,"",$E5161-_xlfn.MAXIFS($F$2:$F5160,$C$2:$C5160,$C5161,$B$2:$B5160,$B5161,$A$2:$A5160,$A5161))))</f>
        <v/>
      </c>
      <c r="K5161" s="6" t="str">
        <f t="shared" si="241"/>
        <v/>
      </c>
      <c r="L5161" s="6" t="str">
        <f t="shared" si="242"/>
        <v/>
      </c>
      <c r="M5161" s="6" t="str">
        <f t="shared" si="240"/>
        <v/>
      </c>
    </row>
    <row r="5162" spans="1:13" x14ac:dyDescent="0.25">
      <c r="A5162"/>
      <c r="B5162" s="1"/>
      <c r="C5162"/>
      <c r="D5162"/>
      <c r="E5162" s="76"/>
      <c r="F5162" s="76"/>
      <c r="G5162" s="2"/>
      <c r="H5162" s="77"/>
      <c r="J5162" s="79" t="str">
        <f>IF(IF(IF(_xlfn.MAXIFS($F$2:$F5161,$C$2:$C5161,$C5162,$B$2:$B5161,$B5162,$A$2:$A5161,$A5162)=0,"",$E5162-_xlfn.MAXIFS($F$2:$F5161,$C$2:$C5161,$C5162,$B$2:$B5161,$B5162,$A$2:$A5161,$A5162))&lt;0,0,IF(_xlfn.MAXIFS($F$2:$F5161,$C$2:$C5161,$C5162,$B$2:$B5161,$B5162,$A$2:$A5161,$A5162)=0,"",$E5162-_xlfn.MAXIFS($F$2:$F5161,$C$2:$C5161,$C5162,$B$2:$B5161,$B5162,$A$2:$A5161,$A5162)))&gt;0.25,"",IF(IF(_xlfn.MAXIFS($F$2:$F5161,$C$2:$C5161,$C5162,$B$2:$B5161,$B5162,$A$2:$A5161,$A5162)=0,"",$E5162-_xlfn.MAXIFS($F$2:$F5161,$C$2:$C5161,$C5162,$B$2:$B5161,$B5162,$A$2:$A5161,$A5162))&lt;0,0,IF(_xlfn.MAXIFS($F$2:$F5161,$C$2:$C5161,$C5162,$B$2:$B5161,$B5162,$A$2:$A5161,$A5162)=0,"",$E5162-_xlfn.MAXIFS($F$2:$F5161,$C$2:$C5161,$C5162,$B$2:$B5161,$B5162,$A$2:$A5161,$A5162))))</f>
        <v/>
      </c>
      <c r="K5162" s="6" t="str">
        <f t="shared" si="241"/>
        <v/>
      </c>
      <c r="L5162" s="6" t="str">
        <f t="shared" si="242"/>
        <v/>
      </c>
      <c r="M5162" s="6" t="str">
        <f t="shared" si="240"/>
        <v/>
      </c>
    </row>
    <row r="5163" spans="1:13" x14ac:dyDescent="0.25">
      <c r="A5163"/>
      <c r="B5163" s="1"/>
      <c r="C5163"/>
      <c r="D5163"/>
      <c r="E5163" s="76"/>
      <c r="F5163" s="76"/>
      <c r="G5163" s="2"/>
      <c r="H5163" s="77"/>
      <c r="J5163" s="79" t="str">
        <f>IF(IF(IF(_xlfn.MAXIFS($F$2:$F5162,$C$2:$C5162,$C5163,$B$2:$B5162,$B5163,$A$2:$A5162,$A5163)=0,"",$E5163-_xlfn.MAXIFS($F$2:$F5162,$C$2:$C5162,$C5163,$B$2:$B5162,$B5163,$A$2:$A5162,$A5163))&lt;0,0,IF(_xlfn.MAXIFS($F$2:$F5162,$C$2:$C5162,$C5163,$B$2:$B5162,$B5163,$A$2:$A5162,$A5163)=0,"",$E5163-_xlfn.MAXIFS($F$2:$F5162,$C$2:$C5162,$C5163,$B$2:$B5162,$B5163,$A$2:$A5162,$A5163)))&gt;0.25,"",IF(IF(_xlfn.MAXIFS($F$2:$F5162,$C$2:$C5162,$C5163,$B$2:$B5162,$B5163,$A$2:$A5162,$A5163)=0,"",$E5163-_xlfn.MAXIFS($F$2:$F5162,$C$2:$C5162,$C5163,$B$2:$B5162,$B5163,$A$2:$A5162,$A5163))&lt;0,0,IF(_xlfn.MAXIFS($F$2:$F5162,$C$2:$C5162,$C5163,$B$2:$B5162,$B5163,$A$2:$A5162,$A5163)=0,"",$E5163-_xlfn.MAXIFS($F$2:$F5162,$C$2:$C5162,$C5163,$B$2:$B5162,$B5163,$A$2:$A5162,$A5163))))</f>
        <v/>
      </c>
      <c r="K5163" s="6" t="str">
        <f t="shared" si="241"/>
        <v/>
      </c>
      <c r="L5163" s="6" t="str">
        <f t="shared" si="242"/>
        <v/>
      </c>
      <c r="M5163" s="6" t="str">
        <f t="shared" si="240"/>
        <v/>
      </c>
    </row>
    <row r="5164" spans="1:13" x14ac:dyDescent="0.25">
      <c r="A5164"/>
      <c r="B5164" s="1"/>
      <c r="C5164"/>
      <c r="D5164"/>
      <c r="E5164" s="76"/>
      <c r="F5164" s="76"/>
      <c r="G5164" s="2"/>
      <c r="H5164" s="77"/>
      <c r="J5164" s="79" t="str">
        <f>IF(IF(IF(_xlfn.MAXIFS($F$2:$F5163,$C$2:$C5163,$C5164,$B$2:$B5163,$B5164,$A$2:$A5163,$A5164)=0,"",$E5164-_xlfn.MAXIFS($F$2:$F5163,$C$2:$C5163,$C5164,$B$2:$B5163,$B5164,$A$2:$A5163,$A5164))&lt;0,0,IF(_xlfn.MAXIFS($F$2:$F5163,$C$2:$C5163,$C5164,$B$2:$B5163,$B5164,$A$2:$A5163,$A5164)=0,"",$E5164-_xlfn.MAXIFS($F$2:$F5163,$C$2:$C5163,$C5164,$B$2:$B5163,$B5164,$A$2:$A5163,$A5164)))&gt;0.25,"",IF(IF(_xlfn.MAXIFS($F$2:$F5163,$C$2:$C5163,$C5164,$B$2:$B5163,$B5164,$A$2:$A5163,$A5164)=0,"",$E5164-_xlfn.MAXIFS($F$2:$F5163,$C$2:$C5163,$C5164,$B$2:$B5163,$B5164,$A$2:$A5163,$A5164))&lt;0,0,IF(_xlfn.MAXIFS($F$2:$F5163,$C$2:$C5163,$C5164,$B$2:$B5163,$B5164,$A$2:$A5163,$A5164)=0,"",$E5164-_xlfn.MAXIFS($F$2:$F5163,$C$2:$C5163,$C5164,$B$2:$B5163,$B5164,$A$2:$A5163,$A5164))))</f>
        <v/>
      </c>
      <c r="K5164" s="6" t="str">
        <f t="shared" si="241"/>
        <v/>
      </c>
      <c r="L5164" s="6" t="str">
        <f t="shared" si="242"/>
        <v/>
      </c>
      <c r="M5164" s="6" t="str">
        <f t="shared" si="240"/>
        <v/>
      </c>
    </row>
    <row r="5165" spans="1:13" x14ac:dyDescent="0.25">
      <c r="A5165"/>
      <c r="B5165" s="1"/>
      <c r="C5165"/>
      <c r="D5165"/>
      <c r="E5165" s="76"/>
      <c r="F5165" s="76"/>
      <c r="G5165" s="2"/>
      <c r="H5165" s="77"/>
      <c r="J5165" s="79" t="str">
        <f>IF(IF(IF(_xlfn.MAXIFS($F$2:$F5164,$C$2:$C5164,$C5165,$B$2:$B5164,$B5165,$A$2:$A5164,$A5165)=0,"",$E5165-_xlfn.MAXIFS($F$2:$F5164,$C$2:$C5164,$C5165,$B$2:$B5164,$B5165,$A$2:$A5164,$A5165))&lt;0,0,IF(_xlfn.MAXIFS($F$2:$F5164,$C$2:$C5164,$C5165,$B$2:$B5164,$B5165,$A$2:$A5164,$A5165)=0,"",$E5165-_xlfn.MAXIFS($F$2:$F5164,$C$2:$C5164,$C5165,$B$2:$B5164,$B5165,$A$2:$A5164,$A5165)))&gt;0.25,"",IF(IF(_xlfn.MAXIFS($F$2:$F5164,$C$2:$C5164,$C5165,$B$2:$B5164,$B5165,$A$2:$A5164,$A5165)=0,"",$E5165-_xlfn.MAXIFS($F$2:$F5164,$C$2:$C5164,$C5165,$B$2:$B5164,$B5165,$A$2:$A5164,$A5165))&lt;0,0,IF(_xlfn.MAXIFS($F$2:$F5164,$C$2:$C5164,$C5165,$B$2:$B5164,$B5165,$A$2:$A5164,$A5165)=0,"",$E5165-_xlfn.MAXIFS($F$2:$F5164,$C$2:$C5164,$C5165,$B$2:$B5164,$B5165,$A$2:$A5164,$A5165))))</f>
        <v/>
      </c>
      <c r="K5165" s="6" t="str">
        <f t="shared" si="241"/>
        <v/>
      </c>
      <c r="L5165" s="6" t="str">
        <f t="shared" si="242"/>
        <v/>
      </c>
      <c r="M5165" s="6" t="str">
        <f t="shared" si="240"/>
        <v/>
      </c>
    </row>
    <row r="5166" spans="1:13" x14ac:dyDescent="0.25">
      <c r="A5166"/>
      <c r="B5166" s="1"/>
      <c r="C5166"/>
      <c r="D5166"/>
      <c r="E5166" s="76"/>
      <c r="F5166" s="76"/>
      <c r="G5166" s="2"/>
      <c r="H5166" s="77"/>
      <c r="J5166" s="79" t="str">
        <f>IF(IF(IF(_xlfn.MAXIFS($F$2:$F5165,$C$2:$C5165,$C5166,$B$2:$B5165,$B5166,$A$2:$A5165,$A5166)=0,"",$E5166-_xlfn.MAXIFS($F$2:$F5165,$C$2:$C5165,$C5166,$B$2:$B5165,$B5166,$A$2:$A5165,$A5166))&lt;0,0,IF(_xlfn.MAXIFS($F$2:$F5165,$C$2:$C5165,$C5166,$B$2:$B5165,$B5166,$A$2:$A5165,$A5166)=0,"",$E5166-_xlfn.MAXIFS($F$2:$F5165,$C$2:$C5165,$C5166,$B$2:$B5165,$B5166,$A$2:$A5165,$A5166)))&gt;0.25,"",IF(IF(_xlfn.MAXIFS($F$2:$F5165,$C$2:$C5165,$C5166,$B$2:$B5165,$B5166,$A$2:$A5165,$A5166)=0,"",$E5166-_xlfn.MAXIFS($F$2:$F5165,$C$2:$C5165,$C5166,$B$2:$B5165,$B5166,$A$2:$A5165,$A5166))&lt;0,0,IF(_xlfn.MAXIFS($F$2:$F5165,$C$2:$C5165,$C5166,$B$2:$B5165,$B5166,$A$2:$A5165,$A5166)=0,"",$E5166-_xlfn.MAXIFS($F$2:$F5165,$C$2:$C5165,$C5166,$B$2:$B5165,$B5166,$A$2:$A5165,$A5166))))</f>
        <v/>
      </c>
      <c r="K5166" s="6" t="str">
        <f t="shared" si="241"/>
        <v/>
      </c>
      <c r="L5166" s="6" t="str">
        <f t="shared" si="242"/>
        <v/>
      </c>
      <c r="M5166" s="6" t="str">
        <f t="shared" si="240"/>
        <v/>
      </c>
    </row>
    <row r="5167" spans="1:13" x14ac:dyDescent="0.25">
      <c r="A5167"/>
      <c r="B5167" s="1"/>
      <c r="C5167"/>
      <c r="D5167"/>
      <c r="E5167" s="76"/>
      <c r="F5167" s="76"/>
      <c r="G5167" s="2"/>
      <c r="H5167" s="77"/>
      <c r="J5167" s="79" t="str">
        <f>IF(IF(IF(_xlfn.MAXIFS($F$2:$F5166,$C$2:$C5166,$C5167,$B$2:$B5166,$B5167,$A$2:$A5166,$A5167)=0,"",$E5167-_xlfn.MAXIFS($F$2:$F5166,$C$2:$C5166,$C5167,$B$2:$B5166,$B5167,$A$2:$A5166,$A5167))&lt;0,0,IF(_xlfn.MAXIFS($F$2:$F5166,$C$2:$C5166,$C5167,$B$2:$B5166,$B5167,$A$2:$A5166,$A5167)=0,"",$E5167-_xlfn.MAXIFS($F$2:$F5166,$C$2:$C5166,$C5167,$B$2:$B5166,$B5167,$A$2:$A5166,$A5167)))&gt;0.25,"",IF(IF(_xlfn.MAXIFS($F$2:$F5166,$C$2:$C5166,$C5167,$B$2:$B5166,$B5167,$A$2:$A5166,$A5167)=0,"",$E5167-_xlfn.MAXIFS($F$2:$F5166,$C$2:$C5166,$C5167,$B$2:$B5166,$B5167,$A$2:$A5166,$A5167))&lt;0,0,IF(_xlfn.MAXIFS($F$2:$F5166,$C$2:$C5166,$C5167,$B$2:$B5166,$B5167,$A$2:$A5166,$A5167)=0,"",$E5167-_xlfn.MAXIFS($F$2:$F5166,$C$2:$C5166,$C5167,$B$2:$B5166,$B5167,$A$2:$A5166,$A5167))))</f>
        <v/>
      </c>
      <c r="K5167" s="6" t="str">
        <f t="shared" si="241"/>
        <v/>
      </c>
      <c r="L5167" s="6" t="str">
        <f t="shared" si="242"/>
        <v/>
      </c>
      <c r="M5167" s="6" t="str">
        <f t="shared" si="240"/>
        <v/>
      </c>
    </row>
    <row r="5168" spans="1:13" x14ac:dyDescent="0.25">
      <c r="A5168"/>
      <c r="B5168" s="1"/>
      <c r="C5168"/>
      <c r="D5168"/>
      <c r="E5168" s="76"/>
      <c r="F5168" s="76"/>
      <c r="G5168" s="2"/>
      <c r="H5168" s="77"/>
      <c r="J5168" s="79" t="str">
        <f>IF(IF(IF(_xlfn.MAXIFS($F$2:$F5167,$C$2:$C5167,$C5168,$B$2:$B5167,$B5168,$A$2:$A5167,$A5168)=0,"",$E5168-_xlfn.MAXIFS($F$2:$F5167,$C$2:$C5167,$C5168,$B$2:$B5167,$B5168,$A$2:$A5167,$A5168))&lt;0,0,IF(_xlfn.MAXIFS($F$2:$F5167,$C$2:$C5167,$C5168,$B$2:$B5167,$B5168,$A$2:$A5167,$A5168)=0,"",$E5168-_xlfn.MAXIFS($F$2:$F5167,$C$2:$C5167,$C5168,$B$2:$B5167,$B5168,$A$2:$A5167,$A5168)))&gt;0.25,"",IF(IF(_xlfn.MAXIFS($F$2:$F5167,$C$2:$C5167,$C5168,$B$2:$B5167,$B5168,$A$2:$A5167,$A5168)=0,"",$E5168-_xlfn.MAXIFS($F$2:$F5167,$C$2:$C5167,$C5168,$B$2:$B5167,$B5168,$A$2:$A5167,$A5168))&lt;0,0,IF(_xlfn.MAXIFS($F$2:$F5167,$C$2:$C5167,$C5168,$B$2:$B5167,$B5168,$A$2:$A5167,$A5168)=0,"",$E5168-_xlfn.MAXIFS($F$2:$F5167,$C$2:$C5167,$C5168,$B$2:$B5167,$B5168,$A$2:$A5167,$A5168))))</f>
        <v/>
      </c>
      <c r="K5168" s="6" t="str">
        <f t="shared" si="241"/>
        <v/>
      </c>
      <c r="L5168" s="6" t="str">
        <f t="shared" si="242"/>
        <v/>
      </c>
      <c r="M5168" s="6" t="str">
        <f t="shared" si="240"/>
        <v/>
      </c>
    </row>
    <row r="5169" spans="1:13" x14ac:dyDescent="0.25">
      <c r="A5169"/>
      <c r="B5169" s="1"/>
      <c r="C5169"/>
      <c r="D5169"/>
      <c r="E5169" s="76"/>
      <c r="F5169" s="76"/>
      <c r="G5169" s="2"/>
      <c r="H5169" s="77"/>
      <c r="J5169" s="79" t="str">
        <f>IF(IF(IF(_xlfn.MAXIFS($F$2:$F5168,$C$2:$C5168,$C5169,$B$2:$B5168,$B5169,$A$2:$A5168,$A5169)=0,"",$E5169-_xlfn.MAXIFS($F$2:$F5168,$C$2:$C5168,$C5169,$B$2:$B5168,$B5169,$A$2:$A5168,$A5169))&lt;0,0,IF(_xlfn.MAXIFS($F$2:$F5168,$C$2:$C5168,$C5169,$B$2:$B5168,$B5169,$A$2:$A5168,$A5169)=0,"",$E5169-_xlfn.MAXIFS($F$2:$F5168,$C$2:$C5168,$C5169,$B$2:$B5168,$B5169,$A$2:$A5168,$A5169)))&gt;0.25,"",IF(IF(_xlfn.MAXIFS($F$2:$F5168,$C$2:$C5168,$C5169,$B$2:$B5168,$B5169,$A$2:$A5168,$A5169)=0,"",$E5169-_xlfn.MAXIFS($F$2:$F5168,$C$2:$C5168,$C5169,$B$2:$B5168,$B5169,$A$2:$A5168,$A5169))&lt;0,0,IF(_xlfn.MAXIFS($F$2:$F5168,$C$2:$C5168,$C5169,$B$2:$B5168,$B5169,$A$2:$A5168,$A5169)=0,"",$E5169-_xlfn.MAXIFS($F$2:$F5168,$C$2:$C5168,$C5169,$B$2:$B5168,$B5169,$A$2:$A5168,$A5169))))</f>
        <v/>
      </c>
      <c r="K5169" s="6" t="str">
        <f t="shared" si="241"/>
        <v/>
      </c>
      <c r="L5169" s="6" t="str">
        <f t="shared" si="242"/>
        <v/>
      </c>
      <c r="M5169" s="6" t="str">
        <f t="shared" si="240"/>
        <v/>
      </c>
    </row>
    <row r="5170" spans="1:13" x14ac:dyDescent="0.25">
      <c r="A5170"/>
      <c r="B5170" s="1"/>
      <c r="C5170"/>
      <c r="D5170"/>
      <c r="E5170" s="76"/>
      <c r="F5170" s="76"/>
      <c r="G5170" s="2"/>
      <c r="H5170" s="77"/>
      <c r="J5170" s="79" t="str">
        <f>IF(IF(IF(_xlfn.MAXIFS($F$2:$F5169,$C$2:$C5169,$C5170,$B$2:$B5169,$B5170,$A$2:$A5169,$A5170)=0,"",$E5170-_xlfn.MAXIFS($F$2:$F5169,$C$2:$C5169,$C5170,$B$2:$B5169,$B5170,$A$2:$A5169,$A5170))&lt;0,0,IF(_xlfn.MAXIFS($F$2:$F5169,$C$2:$C5169,$C5170,$B$2:$B5169,$B5170,$A$2:$A5169,$A5170)=0,"",$E5170-_xlfn.MAXIFS($F$2:$F5169,$C$2:$C5169,$C5170,$B$2:$B5169,$B5170,$A$2:$A5169,$A5170)))&gt;0.25,"",IF(IF(_xlfn.MAXIFS($F$2:$F5169,$C$2:$C5169,$C5170,$B$2:$B5169,$B5170,$A$2:$A5169,$A5170)=0,"",$E5170-_xlfn.MAXIFS($F$2:$F5169,$C$2:$C5169,$C5170,$B$2:$B5169,$B5170,$A$2:$A5169,$A5170))&lt;0,0,IF(_xlfn.MAXIFS($F$2:$F5169,$C$2:$C5169,$C5170,$B$2:$B5169,$B5170,$A$2:$A5169,$A5170)=0,"",$E5170-_xlfn.MAXIFS($F$2:$F5169,$C$2:$C5169,$C5170,$B$2:$B5169,$B5170,$A$2:$A5169,$A5170))))</f>
        <v/>
      </c>
      <c r="K5170" s="6" t="str">
        <f t="shared" si="241"/>
        <v/>
      </c>
      <c r="L5170" s="6" t="str">
        <f t="shared" si="242"/>
        <v/>
      </c>
      <c r="M5170" s="6" t="str">
        <f t="shared" si="240"/>
        <v/>
      </c>
    </row>
    <row r="5171" spans="1:13" x14ac:dyDescent="0.25">
      <c r="A5171"/>
      <c r="B5171" s="1"/>
      <c r="C5171"/>
      <c r="D5171"/>
      <c r="E5171" s="76"/>
      <c r="F5171" s="76"/>
      <c r="G5171" s="2"/>
      <c r="H5171" s="77"/>
      <c r="J5171" s="79" t="str">
        <f>IF(IF(IF(_xlfn.MAXIFS($F$2:$F5170,$C$2:$C5170,$C5171,$B$2:$B5170,$B5171,$A$2:$A5170,$A5171)=0,"",$E5171-_xlfn.MAXIFS($F$2:$F5170,$C$2:$C5170,$C5171,$B$2:$B5170,$B5171,$A$2:$A5170,$A5171))&lt;0,0,IF(_xlfn.MAXIFS($F$2:$F5170,$C$2:$C5170,$C5171,$B$2:$B5170,$B5171,$A$2:$A5170,$A5171)=0,"",$E5171-_xlfn.MAXIFS($F$2:$F5170,$C$2:$C5170,$C5171,$B$2:$B5170,$B5171,$A$2:$A5170,$A5171)))&gt;0.25,"",IF(IF(_xlfn.MAXIFS($F$2:$F5170,$C$2:$C5170,$C5171,$B$2:$B5170,$B5171,$A$2:$A5170,$A5171)=0,"",$E5171-_xlfn.MAXIFS($F$2:$F5170,$C$2:$C5170,$C5171,$B$2:$B5170,$B5171,$A$2:$A5170,$A5171))&lt;0,0,IF(_xlfn.MAXIFS($F$2:$F5170,$C$2:$C5170,$C5171,$B$2:$B5170,$B5171,$A$2:$A5170,$A5171)=0,"",$E5171-_xlfn.MAXIFS($F$2:$F5170,$C$2:$C5170,$C5171,$B$2:$B5170,$B5171,$A$2:$A5170,$A5171))))</f>
        <v/>
      </c>
      <c r="K5171" s="6" t="str">
        <f t="shared" si="241"/>
        <v/>
      </c>
      <c r="L5171" s="6" t="str">
        <f t="shared" si="242"/>
        <v/>
      </c>
      <c r="M5171" s="6" t="str">
        <f t="shared" si="240"/>
        <v/>
      </c>
    </row>
    <row r="5172" spans="1:13" x14ac:dyDescent="0.25">
      <c r="A5172"/>
      <c r="B5172" s="1"/>
      <c r="C5172"/>
      <c r="D5172"/>
      <c r="E5172" s="76"/>
      <c r="F5172" s="76"/>
      <c r="G5172" s="2"/>
      <c r="H5172" s="77"/>
      <c r="J5172" s="79" t="str">
        <f>IF(IF(IF(_xlfn.MAXIFS($F$2:$F5171,$C$2:$C5171,$C5172,$B$2:$B5171,$B5172,$A$2:$A5171,$A5172)=0,"",$E5172-_xlfn.MAXIFS($F$2:$F5171,$C$2:$C5171,$C5172,$B$2:$B5171,$B5172,$A$2:$A5171,$A5172))&lt;0,0,IF(_xlfn.MAXIFS($F$2:$F5171,$C$2:$C5171,$C5172,$B$2:$B5171,$B5172,$A$2:$A5171,$A5172)=0,"",$E5172-_xlfn.MAXIFS($F$2:$F5171,$C$2:$C5171,$C5172,$B$2:$B5171,$B5172,$A$2:$A5171,$A5172)))&gt;0.25,"",IF(IF(_xlfn.MAXIFS($F$2:$F5171,$C$2:$C5171,$C5172,$B$2:$B5171,$B5172,$A$2:$A5171,$A5172)=0,"",$E5172-_xlfn.MAXIFS($F$2:$F5171,$C$2:$C5171,$C5172,$B$2:$B5171,$B5172,$A$2:$A5171,$A5172))&lt;0,0,IF(_xlfn.MAXIFS($F$2:$F5171,$C$2:$C5171,$C5172,$B$2:$B5171,$B5172,$A$2:$A5171,$A5172)=0,"",$E5172-_xlfn.MAXIFS($F$2:$F5171,$C$2:$C5171,$C5172,$B$2:$B5171,$B5172,$A$2:$A5171,$A5172))))</f>
        <v/>
      </c>
      <c r="K5172" s="6" t="str">
        <f t="shared" si="241"/>
        <v/>
      </c>
      <c r="L5172" s="6" t="str">
        <f t="shared" si="242"/>
        <v/>
      </c>
      <c r="M5172" s="6" t="str">
        <f t="shared" si="240"/>
        <v/>
      </c>
    </row>
    <row r="5173" spans="1:13" x14ac:dyDescent="0.25">
      <c r="A5173"/>
      <c r="B5173" s="1"/>
      <c r="C5173"/>
      <c r="D5173"/>
      <c r="E5173" s="76"/>
      <c r="F5173" s="76"/>
      <c r="G5173" s="2"/>
      <c r="H5173" s="77"/>
      <c r="J5173" s="79" t="str">
        <f>IF(IF(IF(_xlfn.MAXIFS($F$2:$F5172,$C$2:$C5172,$C5173,$B$2:$B5172,$B5173,$A$2:$A5172,$A5173)=0,"",$E5173-_xlfn.MAXIFS($F$2:$F5172,$C$2:$C5172,$C5173,$B$2:$B5172,$B5173,$A$2:$A5172,$A5173))&lt;0,0,IF(_xlfn.MAXIFS($F$2:$F5172,$C$2:$C5172,$C5173,$B$2:$B5172,$B5173,$A$2:$A5172,$A5173)=0,"",$E5173-_xlfn.MAXIFS($F$2:$F5172,$C$2:$C5172,$C5173,$B$2:$B5172,$B5173,$A$2:$A5172,$A5173)))&gt;0.25,"",IF(IF(_xlfn.MAXIFS($F$2:$F5172,$C$2:$C5172,$C5173,$B$2:$B5172,$B5173,$A$2:$A5172,$A5173)=0,"",$E5173-_xlfn.MAXIFS($F$2:$F5172,$C$2:$C5172,$C5173,$B$2:$B5172,$B5173,$A$2:$A5172,$A5173))&lt;0,0,IF(_xlfn.MAXIFS($F$2:$F5172,$C$2:$C5172,$C5173,$B$2:$B5172,$B5173,$A$2:$A5172,$A5173)=0,"",$E5173-_xlfn.MAXIFS($F$2:$F5172,$C$2:$C5172,$C5173,$B$2:$B5172,$B5173,$A$2:$A5172,$A5173))))</f>
        <v/>
      </c>
      <c r="K5173" s="6" t="str">
        <f t="shared" si="241"/>
        <v/>
      </c>
      <c r="L5173" s="6" t="str">
        <f t="shared" si="242"/>
        <v/>
      </c>
      <c r="M5173" s="6" t="str">
        <f t="shared" si="240"/>
        <v/>
      </c>
    </row>
    <row r="5174" spans="1:13" x14ac:dyDescent="0.25">
      <c r="A5174"/>
      <c r="B5174" s="1"/>
      <c r="C5174"/>
      <c r="D5174"/>
      <c r="E5174" s="76"/>
      <c r="F5174" s="76"/>
      <c r="G5174" s="2"/>
      <c r="H5174" s="77"/>
      <c r="J5174" s="79" t="str">
        <f>IF(IF(IF(_xlfn.MAXIFS($F$2:$F5173,$C$2:$C5173,$C5174,$B$2:$B5173,$B5174,$A$2:$A5173,$A5174)=0,"",$E5174-_xlfn.MAXIFS($F$2:$F5173,$C$2:$C5173,$C5174,$B$2:$B5173,$B5174,$A$2:$A5173,$A5174))&lt;0,0,IF(_xlfn.MAXIFS($F$2:$F5173,$C$2:$C5173,$C5174,$B$2:$B5173,$B5174,$A$2:$A5173,$A5174)=0,"",$E5174-_xlfn.MAXIFS($F$2:$F5173,$C$2:$C5173,$C5174,$B$2:$B5173,$B5174,$A$2:$A5173,$A5174)))&gt;0.25,"",IF(IF(_xlfn.MAXIFS($F$2:$F5173,$C$2:$C5173,$C5174,$B$2:$B5173,$B5174,$A$2:$A5173,$A5174)=0,"",$E5174-_xlfn.MAXIFS($F$2:$F5173,$C$2:$C5173,$C5174,$B$2:$B5173,$B5174,$A$2:$A5173,$A5174))&lt;0,0,IF(_xlfn.MAXIFS($F$2:$F5173,$C$2:$C5173,$C5174,$B$2:$B5173,$B5174,$A$2:$A5173,$A5174)=0,"",$E5174-_xlfn.MAXIFS($F$2:$F5173,$C$2:$C5173,$C5174,$B$2:$B5173,$B5174,$A$2:$A5173,$A5174))))</f>
        <v/>
      </c>
      <c r="K5174" s="6" t="str">
        <f t="shared" si="241"/>
        <v/>
      </c>
      <c r="L5174" s="6" t="str">
        <f t="shared" si="242"/>
        <v/>
      </c>
      <c r="M5174" s="6" t="str">
        <f t="shared" si="240"/>
        <v/>
      </c>
    </row>
    <row r="5175" spans="1:13" x14ac:dyDescent="0.25">
      <c r="A5175"/>
      <c r="B5175" s="1"/>
      <c r="C5175"/>
      <c r="D5175"/>
      <c r="E5175" s="76"/>
      <c r="F5175" s="76"/>
      <c r="G5175" s="2"/>
      <c r="H5175" s="77"/>
      <c r="J5175" s="79" t="str">
        <f>IF(IF(IF(_xlfn.MAXIFS($F$2:$F5174,$C$2:$C5174,$C5175,$B$2:$B5174,$B5175,$A$2:$A5174,$A5175)=0,"",$E5175-_xlfn.MAXIFS($F$2:$F5174,$C$2:$C5174,$C5175,$B$2:$B5174,$B5175,$A$2:$A5174,$A5175))&lt;0,0,IF(_xlfn.MAXIFS($F$2:$F5174,$C$2:$C5174,$C5175,$B$2:$B5174,$B5175,$A$2:$A5174,$A5175)=0,"",$E5175-_xlfn.MAXIFS($F$2:$F5174,$C$2:$C5174,$C5175,$B$2:$B5174,$B5175,$A$2:$A5174,$A5175)))&gt;0.25,"",IF(IF(_xlfn.MAXIFS($F$2:$F5174,$C$2:$C5174,$C5175,$B$2:$B5174,$B5175,$A$2:$A5174,$A5175)=0,"",$E5175-_xlfn.MAXIFS($F$2:$F5174,$C$2:$C5174,$C5175,$B$2:$B5174,$B5175,$A$2:$A5174,$A5175))&lt;0,0,IF(_xlfn.MAXIFS($F$2:$F5174,$C$2:$C5174,$C5175,$B$2:$B5174,$B5175,$A$2:$A5174,$A5175)=0,"",$E5175-_xlfn.MAXIFS($F$2:$F5174,$C$2:$C5174,$C5175,$B$2:$B5174,$B5175,$A$2:$A5174,$A5175))))</f>
        <v/>
      </c>
      <c r="K5175" s="6" t="str">
        <f t="shared" si="241"/>
        <v/>
      </c>
      <c r="L5175" s="6" t="str">
        <f t="shared" si="242"/>
        <v/>
      </c>
      <c r="M5175" s="6" t="str">
        <f t="shared" si="240"/>
        <v/>
      </c>
    </row>
    <row r="5176" spans="1:13" x14ac:dyDescent="0.25">
      <c r="A5176"/>
      <c r="B5176" s="1"/>
      <c r="C5176"/>
      <c r="D5176"/>
      <c r="E5176" s="76"/>
      <c r="F5176" s="76"/>
      <c r="G5176" s="2"/>
      <c r="H5176" s="77"/>
      <c r="J5176" s="79" t="str">
        <f>IF(IF(IF(_xlfn.MAXIFS($F$2:$F5175,$C$2:$C5175,$C5176,$B$2:$B5175,$B5176,$A$2:$A5175,$A5176)=0,"",$E5176-_xlfn.MAXIFS($F$2:$F5175,$C$2:$C5175,$C5176,$B$2:$B5175,$B5176,$A$2:$A5175,$A5176))&lt;0,0,IF(_xlfn.MAXIFS($F$2:$F5175,$C$2:$C5175,$C5176,$B$2:$B5175,$B5176,$A$2:$A5175,$A5176)=0,"",$E5176-_xlfn.MAXIFS($F$2:$F5175,$C$2:$C5175,$C5176,$B$2:$B5175,$B5176,$A$2:$A5175,$A5176)))&gt;0.25,"",IF(IF(_xlfn.MAXIFS($F$2:$F5175,$C$2:$C5175,$C5176,$B$2:$B5175,$B5176,$A$2:$A5175,$A5176)=0,"",$E5176-_xlfn.MAXIFS($F$2:$F5175,$C$2:$C5175,$C5176,$B$2:$B5175,$B5176,$A$2:$A5175,$A5176))&lt;0,0,IF(_xlfn.MAXIFS($F$2:$F5175,$C$2:$C5175,$C5176,$B$2:$B5175,$B5176,$A$2:$A5175,$A5176)=0,"",$E5176-_xlfn.MAXIFS($F$2:$F5175,$C$2:$C5175,$C5176,$B$2:$B5175,$B5176,$A$2:$A5175,$A5176))))</f>
        <v/>
      </c>
      <c r="K5176" s="6" t="str">
        <f t="shared" si="241"/>
        <v/>
      </c>
      <c r="L5176" s="6" t="str">
        <f t="shared" si="242"/>
        <v/>
      </c>
      <c r="M5176" s="6" t="str">
        <f t="shared" si="240"/>
        <v/>
      </c>
    </row>
    <row r="5177" spans="1:13" x14ac:dyDescent="0.25">
      <c r="A5177"/>
      <c r="B5177" s="1"/>
      <c r="C5177"/>
      <c r="D5177"/>
      <c r="E5177" s="76"/>
      <c r="F5177" s="76"/>
      <c r="G5177" s="2"/>
      <c r="H5177" s="77"/>
      <c r="J5177" s="79" t="str">
        <f>IF(IF(IF(_xlfn.MAXIFS($F$2:$F5176,$C$2:$C5176,$C5177,$B$2:$B5176,$B5177,$A$2:$A5176,$A5177)=0,"",$E5177-_xlfn.MAXIFS($F$2:$F5176,$C$2:$C5176,$C5177,$B$2:$B5176,$B5177,$A$2:$A5176,$A5177))&lt;0,0,IF(_xlfn.MAXIFS($F$2:$F5176,$C$2:$C5176,$C5177,$B$2:$B5176,$B5177,$A$2:$A5176,$A5177)=0,"",$E5177-_xlfn.MAXIFS($F$2:$F5176,$C$2:$C5176,$C5177,$B$2:$B5176,$B5177,$A$2:$A5176,$A5177)))&gt;0.25,"",IF(IF(_xlfn.MAXIFS($F$2:$F5176,$C$2:$C5176,$C5177,$B$2:$B5176,$B5177,$A$2:$A5176,$A5177)=0,"",$E5177-_xlfn.MAXIFS($F$2:$F5176,$C$2:$C5176,$C5177,$B$2:$B5176,$B5177,$A$2:$A5176,$A5177))&lt;0,0,IF(_xlfn.MAXIFS($F$2:$F5176,$C$2:$C5176,$C5177,$B$2:$B5176,$B5177,$A$2:$A5176,$A5177)=0,"",$E5177-_xlfn.MAXIFS($F$2:$F5176,$C$2:$C5176,$C5177,$B$2:$B5176,$B5177,$A$2:$A5176,$A5177))))</f>
        <v/>
      </c>
      <c r="K5177" s="6" t="str">
        <f t="shared" si="241"/>
        <v/>
      </c>
      <c r="L5177" s="6" t="str">
        <f t="shared" si="242"/>
        <v/>
      </c>
      <c r="M5177" s="6" t="str">
        <f t="shared" si="240"/>
        <v/>
      </c>
    </row>
    <row r="5178" spans="1:13" x14ac:dyDescent="0.25">
      <c r="A5178"/>
      <c r="B5178" s="1"/>
      <c r="C5178"/>
      <c r="D5178"/>
      <c r="E5178" s="76"/>
      <c r="F5178" s="76"/>
      <c r="G5178" s="2"/>
      <c r="H5178" s="77"/>
      <c r="J5178" s="79" t="str">
        <f>IF(IF(IF(_xlfn.MAXIFS($F$2:$F5177,$C$2:$C5177,$C5178,$B$2:$B5177,$B5178,$A$2:$A5177,$A5178)=0,"",$E5178-_xlfn.MAXIFS($F$2:$F5177,$C$2:$C5177,$C5178,$B$2:$B5177,$B5178,$A$2:$A5177,$A5178))&lt;0,0,IF(_xlfn.MAXIFS($F$2:$F5177,$C$2:$C5177,$C5178,$B$2:$B5177,$B5178,$A$2:$A5177,$A5178)=0,"",$E5178-_xlfn.MAXIFS($F$2:$F5177,$C$2:$C5177,$C5178,$B$2:$B5177,$B5178,$A$2:$A5177,$A5178)))&gt;0.25,"",IF(IF(_xlfn.MAXIFS($F$2:$F5177,$C$2:$C5177,$C5178,$B$2:$B5177,$B5178,$A$2:$A5177,$A5178)=0,"",$E5178-_xlfn.MAXIFS($F$2:$F5177,$C$2:$C5177,$C5178,$B$2:$B5177,$B5178,$A$2:$A5177,$A5178))&lt;0,0,IF(_xlfn.MAXIFS($F$2:$F5177,$C$2:$C5177,$C5178,$B$2:$B5177,$B5178,$A$2:$A5177,$A5178)=0,"",$E5178-_xlfn.MAXIFS($F$2:$F5177,$C$2:$C5177,$C5178,$B$2:$B5177,$B5178,$A$2:$A5177,$A5178))))</f>
        <v/>
      </c>
      <c r="K5178" s="6" t="str">
        <f t="shared" si="241"/>
        <v/>
      </c>
      <c r="L5178" s="6" t="str">
        <f t="shared" si="242"/>
        <v/>
      </c>
      <c r="M5178" s="6" t="str">
        <f t="shared" si="240"/>
        <v/>
      </c>
    </row>
    <row r="5179" spans="1:13" x14ac:dyDescent="0.25">
      <c r="A5179"/>
      <c r="B5179" s="1"/>
      <c r="C5179"/>
      <c r="D5179"/>
      <c r="E5179" s="76"/>
      <c r="F5179" s="76"/>
      <c r="G5179" s="2"/>
      <c r="H5179" s="77"/>
      <c r="J5179" s="79" t="str">
        <f>IF(IF(IF(_xlfn.MAXIFS($F$2:$F5178,$C$2:$C5178,$C5179,$B$2:$B5178,$B5179,$A$2:$A5178,$A5179)=0,"",$E5179-_xlfn.MAXIFS($F$2:$F5178,$C$2:$C5178,$C5179,$B$2:$B5178,$B5179,$A$2:$A5178,$A5179))&lt;0,0,IF(_xlfn.MAXIFS($F$2:$F5178,$C$2:$C5178,$C5179,$B$2:$B5178,$B5179,$A$2:$A5178,$A5179)=0,"",$E5179-_xlfn.MAXIFS($F$2:$F5178,$C$2:$C5178,$C5179,$B$2:$B5178,$B5179,$A$2:$A5178,$A5179)))&gt;0.25,"",IF(IF(_xlfn.MAXIFS($F$2:$F5178,$C$2:$C5178,$C5179,$B$2:$B5178,$B5179,$A$2:$A5178,$A5179)=0,"",$E5179-_xlfn.MAXIFS($F$2:$F5178,$C$2:$C5178,$C5179,$B$2:$B5178,$B5179,$A$2:$A5178,$A5179))&lt;0,0,IF(_xlfn.MAXIFS($F$2:$F5178,$C$2:$C5178,$C5179,$B$2:$B5178,$B5179,$A$2:$A5178,$A5179)=0,"",$E5179-_xlfn.MAXIFS($F$2:$F5178,$C$2:$C5178,$C5179,$B$2:$B5178,$B5179,$A$2:$A5178,$A5179))))</f>
        <v/>
      </c>
      <c r="K5179" s="6" t="str">
        <f t="shared" si="241"/>
        <v/>
      </c>
      <c r="L5179" s="6" t="str">
        <f t="shared" si="242"/>
        <v/>
      </c>
      <c r="M5179" s="6" t="str">
        <f t="shared" si="240"/>
        <v/>
      </c>
    </row>
    <row r="5180" spans="1:13" x14ac:dyDescent="0.25">
      <c r="A5180"/>
      <c r="B5180" s="1"/>
      <c r="C5180"/>
      <c r="D5180"/>
      <c r="E5180" s="76"/>
      <c r="F5180" s="76"/>
      <c r="G5180" s="2"/>
      <c r="H5180" s="77"/>
      <c r="J5180" s="79" t="str">
        <f>IF(IF(IF(_xlfn.MAXIFS($F$2:$F5179,$C$2:$C5179,$C5180,$B$2:$B5179,$B5180,$A$2:$A5179,$A5180)=0,"",$E5180-_xlfn.MAXIFS($F$2:$F5179,$C$2:$C5179,$C5180,$B$2:$B5179,$B5180,$A$2:$A5179,$A5180))&lt;0,0,IF(_xlfn.MAXIFS($F$2:$F5179,$C$2:$C5179,$C5180,$B$2:$B5179,$B5180,$A$2:$A5179,$A5180)=0,"",$E5180-_xlfn.MAXIFS($F$2:$F5179,$C$2:$C5179,$C5180,$B$2:$B5179,$B5180,$A$2:$A5179,$A5180)))&gt;0.25,"",IF(IF(_xlfn.MAXIFS($F$2:$F5179,$C$2:$C5179,$C5180,$B$2:$B5179,$B5180,$A$2:$A5179,$A5180)=0,"",$E5180-_xlfn.MAXIFS($F$2:$F5179,$C$2:$C5179,$C5180,$B$2:$B5179,$B5180,$A$2:$A5179,$A5180))&lt;0,0,IF(_xlfn.MAXIFS($F$2:$F5179,$C$2:$C5179,$C5180,$B$2:$B5179,$B5180,$A$2:$A5179,$A5180)=0,"",$E5180-_xlfn.MAXIFS($F$2:$F5179,$C$2:$C5179,$C5180,$B$2:$B5179,$B5180,$A$2:$A5179,$A5180))))</f>
        <v/>
      </c>
      <c r="K5180" s="6" t="str">
        <f t="shared" si="241"/>
        <v/>
      </c>
      <c r="L5180" s="6" t="str">
        <f t="shared" si="242"/>
        <v/>
      </c>
      <c r="M5180" s="6" t="str">
        <f t="shared" si="240"/>
        <v/>
      </c>
    </row>
    <row r="5181" spans="1:13" x14ac:dyDescent="0.25">
      <c r="A5181"/>
      <c r="B5181" s="1"/>
      <c r="C5181"/>
      <c r="D5181"/>
      <c r="E5181" s="76"/>
      <c r="F5181" s="76"/>
      <c r="G5181" s="2"/>
      <c r="H5181" s="77"/>
      <c r="J5181" s="79" t="str">
        <f>IF(IF(IF(_xlfn.MAXIFS($F$2:$F5180,$C$2:$C5180,$C5181,$B$2:$B5180,$B5181,$A$2:$A5180,$A5181)=0,"",$E5181-_xlfn.MAXIFS($F$2:$F5180,$C$2:$C5180,$C5181,$B$2:$B5180,$B5181,$A$2:$A5180,$A5181))&lt;0,0,IF(_xlfn.MAXIFS($F$2:$F5180,$C$2:$C5180,$C5181,$B$2:$B5180,$B5181,$A$2:$A5180,$A5181)=0,"",$E5181-_xlfn.MAXIFS($F$2:$F5180,$C$2:$C5180,$C5181,$B$2:$B5180,$B5181,$A$2:$A5180,$A5181)))&gt;0.25,"",IF(IF(_xlfn.MAXIFS($F$2:$F5180,$C$2:$C5180,$C5181,$B$2:$B5180,$B5181,$A$2:$A5180,$A5181)=0,"",$E5181-_xlfn.MAXIFS($F$2:$F5180,$C$2:$C5180,$C5181,$B$2:$B5180,$B5181,$A$2:$A5180,$A5181))&lt;0,0,IF(_xlfn.MAXIFS($F$2:$F5180,$C$2:$C5180,$C5181,$B$2:$B5180,$B5181,$A$2:$A5180,$A5181)=0,"",$E5181-_xlfn.MAXIFS($F$2:$F5180,$C$2:$C5180,$C5181,$B$2:$B5180,$B5181,$A$2:$A5180,$A5181))))</f>
        <v/>
      </c>
      <c r="K5181" s="6" t="str">
        <f t="shared" si="241"/>
        <v/>
      </c>
      <c r="L5181" s="6" t="str">
        <f t="shared" si="242"/>
        <v/>
      </c>
      <c r="M5181" s="6" t="str">
        <f t="shared" si="240"/>
        <v/>
      </c>
    </row>
    <row r="5182" spans="1:13" x14ac:dyDescent="0.25">
      <c r="A5182"/>
      <c r="B5182" s="1"/>
      <c r="C5182"/>
      <c r="D5182"/>
      <c r="E5182" s="76"/>
      <c r="F5182" s="76"/>
      <c r="G5182" s="2"/>
      <c r="H5182" s="77"/>
      <c r="J5182" s="79" t="str">
        <f>IF(IF(IF(_xlfn.MAXIFS($F$2:$F5181,$C$2:$C5181,$C5182,$B$2:$B5181,$B5182,$A$2:$A5181,$A5182)=0,"",$E5182-_xlfn.MAXIFS($F$2:$F5181,$C$2:$C5181,$C5182,$B$2:$B5181,$B5182,$A$2:$A5181,$A5182))&lt;0,0,IF(_xlfn.MAXIFS($F$2:$F5181,$C$2:$C5181,$C5182,$B$2:$B5181,$B5182,$A$2:$A5181,$A5182)=0,"",$E5182-_xlfn.MAXIFS($F$2:$F5181,$C$2:$C5181,$C5182,$B$2:$B5181,$B5182,$A$2:$A5181,$A5182)))&gt;0.25,"",IF(IF(_xlfn.MAXIFS($F$2:$F5181,$C$2:$C5181,$C5182,$B$2:$B5181,$B5182,$A$2:$A5181,$A5182)=0,"",$E5182-_xlfn.MAXIFS($F$2:$F5181,$C$2:$C5181,$C5182,$B$2:$B5181,$B5182,$A$2:$A5181,$A5182))&lt;0,0,IF(_xlfn.MAXIFS($F$2:$F5181,$C$2:$C5181,$C5182,$B$2:$B5181,$B5182,$A$2:$A5181,$A5182)=0,"",$E5182-_xlfn.MAXIFS($F$2:$F5181,$C$2:$C5181,$C5182,$B$2:$B5181,$B5182,$A$2:$A5181,$A5182))))</f>
        <v/>
      </c>
      <c r="K5182" s="6" t="str">
        <f t="shared" si="241"/>
        <v/>
      </c>
      <c r="L5182" s="6" t="str">
        <f t="shared" si="242"/>
        <v/>
      </c>
      <c r="M5182" s="6" t="str">
        <f t="shared" si="240"/>
        <v/>
      </c>
    </row>
    <row r="5183" spans="1:13" x14ac:dyDescent="0.25">
      <c r="A5183"/>
      <c r="B5183" s="1"/>
      <c r="C5183"/>
      <c r="D5183"/>
      <c r="E5183" s="76"/>
      <c r="F5183" s="76"/>
      <c r="G5183" s="2"/>
      <c r="H5183" s="77"/>
      <c r="J5183" s="79" t="str">
        <f>IF(IF(IF(_xlfn.MAXIFS($F$2:$F5182,$C$2:$C5182,$C5183,$B$2:$B5182,$B5183,$A$2:$A5182,$A5183)=0,"",$E5183-_xlfn.MAXIFS($F$2:$F5182,$C$2:$C5182,$C5183,$B$2:$B5182,$B5183,$A$2:$A5182,$A5183))&lt;0,0,IF(_xlfn.MAXIFS($F$2:$F5182,$C$2:$C5182,$C5183,$B$2:$B5182,$B5183,$A$2:$A5182,$A5183)=0,"",$E5183-_xlfn.MAXIFS($F$2:$F5182,$C$2:$C5182,$C5183,$B$2:$B5182,$B5183,$A$2:$A5182,$A5183)))&gt;0.25,"",IF(IF(_xlfn.MAXIFS($F$2:$F5182,$C$2:$C5182,$C5183,$B$2:$B5182,$B5183,$A$2:$A5182,$A5183)=0,"",$E5183-_xlfn.MAXIFS($F$2:$F5182,$C$2:$C5182,$C5183,$B$2:$B5182,$B5183,$A$2:$A5182,$A5183))&lt;0,0,IF(_xlfn.MAXIFS($F$2:$F5182,$C$2:$C5182,$C5183,$B$2:$B5182,$B5183,$A$2:$A5182,$A5183)=0,"",$E5183-_xlfn.MAXIFS($F$2:$F5182,$C$2:$C5182,$C5183,$B$2:$B5182,$B5183,$A$2:$A5182,$A5183))))</f>
        <v/>
      </c>
      <c r="K5183" s="6" t="str">
        <f t="shared" si="241"/>
        <v/>
      </c>
      <c r="L5183" s="6" t="str">
        <f t="shared" si="242"/>
        <v/>
      </c>
      <c r="M5183" s="6" t="str">
        <f t="shared" si="240"/>
        <v/>
      </c>
    </row>
    <row r="5184" spans="1:13" x14ac:dyDescent="0.25">
      <c r="A5184"/>
      <c r="B5184" s="1"/>
      <c r="C5184"/>
      <c r="D5184"/>
      <c r="E5184" s="76"/>
      <c r="F5184" s="76"/>
      <c r="G5184" s="2"/>
      <c r="H5184" s="77"/>
      <c r="J5184" s="79" t="str">
        <f>IF(IF(IF(_xlfn.MAXIFS($F$2:$F5183,$C$2:$C5183,$C5184,$B$2:$B5183,$B5184,$A$2:$A5183,$A5184)=0,"",$E5184-_xlfn.MAXIFS($F$2:$F5183,$C$2:$C5183,$C5184,$B$2:$B5183,$B5184,$A$2:$A5183,$A5184))&lt;0,0,IF(_xlfn.MAXIFS($F$2:$F5183,$C$2:$C5183,$C5184,$B$2:$B5183,$B5184,$A$2:$A5183,$A5184)=0,"",$E5184-_xlfn.MAXIFS($F$2:$F5183,$C$2:$C5183,$C5184,$B$2:$B5183,$B5184,$A$2:$A5183,$A5184)))&gt;0.25,"",IF(IF(_xlfn.MAXIFS($F$2:$F5183,$C$2:$C5183,$C5184,$B$2:$B5183,$B5184,$A$2:$A5183,$A5184)=0,"",$E5184-_xlfn.MAXIFS($F$2:$F5183,$C$2:$C5183,$C5184,$B$2:$B5183,$B5184,$A$2:$A5183,$A5184))&lt;0,0,IF(_xlfn.MAXIFS($F$2:$F5183,$C$2:$C5183,$C5184,$B$2:$B5183,$B5184,$A$2:$A5183,$A5184)=0,"",$E5184-_xlfn.MAXIFS($F$2:$F5183,$C$2:$C5183,$C5184,$B$2:$B5183,$B5184,$A$2:$A5183,$A5184))))</f>
        <v/>
      </c>
      <c r="K5184" s="6" t="str">
        <f t="shared" si="241"/>
        <v/>
      </c>
      <c r="L5184" s="6" t="str">
        <f t="shared" si="242"/>
        <v/>
      </c>
      <c r="M5184" s="6" t="str">
        <f t="shared" si="240"/>
        <v/>
      </c>
    </row>
    <row r="5185" spans="1:13" x14ac:dyDescent="0.25">
      <c r="A5185"/>
      <c r="B5185" s="1"/>
      <c r="C5185"/>
      <c r="D5185"/>
      <c r="E5185" s="76"/>
      <c r="F5185" s="76"/>
      <c r="G5185" s="2"/>
      <c r="H5185" s="77"/>
      <c r="J5185" s="79" t="str">
        <f>IF(IF(IF(_xlfn.MAXIFS($F$2:$F5184,$C$2:$C5184,$C5185,$B$2:$B5184,$B5185,$A$2:$A5184,$A5185)=0,"",$E5185-_xlfn.MAXIFS($F$2:$F5184,$C$2:$C5184,$C5185,$B$2:$B5184,$B5185,$A$2:$A5184,$A5185))&lt;0,0,IF(_xlfn.MAXIFS($F$2:$F5184,$C$2:$C5184,$C5185,$B$2:$B5184,$B5185,$A$2:$A5184,$A5185)=0,"",$E5185-_xlfn.MAXIFS($F$2:$F5184,$C$2:$C5184,$C5185,$B$2:$B5184,$B5185,$A$2:$A5184,$A5185)))&gt;0.25,"",IF(IF(_xlfn.MAXIFS($F$2:$F5184,$C$2:$C5184,$C5185,$B$2:$B5184,$B5185,$A$2:$A5184,$A5185)=0,"",$E5185-_xlfn.MAXIFS($F$2:$F5184,$C$2:$C5184,$C5185,$B$2:$B5184,$B5185,$A$2:$A5184,$A5185))&lt;0,0,IF(_xlfn.MAXIFS($F$2:$F5184,$C$2:$C5184,$C5185,$B$2:$B5184,$B5185,$A$2:$A5184,$A5185)=0,"",$E5185-_xlfn.MAXIFS($F$2:$F5184,$C$2:$C5184,$C5185,$B$2:$B5184,$B5185,$A$2:$A5184,$A5185))))</f>
        <v/>
      </c>
      <c r="K5185" s="6" t="str">
        <f t="shared" si="241"/>
        <v/>
      </c>
      <c r="L5185" s="6" t="str">
        <f t="shared" si="242"/>
        <v/>
      </c>
      <c r="M5185" s="6" t="str">
        <f t="shared" si="240"/>
        <v/>
      </c>
    </row>
    <row r="5186" spans="1:13" x14ac:dyDescent="0.25">
      <c r="A5186"/>
      <c r="B5186" s="1"/>
      <c r="C5186"/>
      <c r="D5186"/>
      <c r="E5186" s="76"/>
      <c r="F5186" s="76"/>
      <c r="G5186" s="2"/>
      <c r="H5186" s="77"/>
      <c r="J5186" s="79" t="str">
        <f>IF(IF(IF(_xlfn.MAXIFS($F$2:$F5185,$C$2:$C5185,$C5186,$B$2:$B5185,$B5186,$A$2:$A5185,$A5186)=0,"",$E5186-_xlfn.MAXIFS($F$2:$F5185,$C$2:$C5185,$C5186,$B$2:$B5185,$B5186,$A$2:$A5185,$A5186))&lt;0,0,IF(_xlfn.MAXIFS($F$2:$F5185,$C$2:$C5185,$C5186,$B$2:$B5185,$B5186,$A$2:$A5185,$A5186)=0,"",$E5186-_xlfn.MAXIFS($F$2:$F5185,$C$2:$C5185,$C5186,$B$2:$B5185,$B5186,$A$2:$A5185,$A5186)))&gt;0.25,"",IF(IF(_xlfn.MAXIFS($F$2:$F5185,$C$2:$C5185,$C5186,$B$2:$B5185,$B5186,$A$2:$A5185,$A5186)=0,"",$E5186-_xlfn.MAXIFS($F$2:$F5185,$C$2:$C5185,$C5186,$B$2:$B5185,$B5186,$A$2:$A5185,$A5186))&lt;0,0,IF(_xlfn.MAXIFS($F$2:$F5185,$C$2:$C5185,$C5186,$B$2:$B5185,$B5186,$A$2:$A5185,$A5186)=0,"",$E5186-_xlfn.MAXIFS($F$2:$F5185,$C$2:$C5185,$C5186,$B$2:$B5185,$B5186,$A$2:$A5185,$A5186))))</f>
        <v/>
      </c>
      <c r="K5186" s="6" t="str">
        <f t="shared" si="241"/>
        <v/>
      </c>
      <c r="L5186" s="6" t="str">
        <f t="shared" si="242"/>
        <v/>
      </c>
      <c r="M5186" s="6" t="str">
        <f t="shared" ref="M5186:M5249" si="243">IF($A5186="","",IF(AND($K5186&gt;=10,$K5186&lt;=13),"Y",IF(AND($K5186=14,$L5186="EARLY"),"Y","N")))</f>
        <v/>
      </c>
    </row>
    <row r="5187" spans="1:13" x14ac:dyDescent="0.25">
      <c r="A5187"/>
      <c r="B5187" s="1"/>
      <c r="C5187"/>
      <c r="D5187"/>
      <c r="E5187" s="76"/>
      <c r="F5187" s="76"/>
      <c r="G5187" s="2"/>
      <c r="H5187" s="77"/>
      <c r="J5187" s="79" t="str">
        <f>IF(IF(IF(_xlfn.MAXIFS($F$2:$F5186,$C$2:$C5186,$C5187,$B$2:$B5186,$B5187,$A$2:$A5186,$A5187)=0,"",$E5187-_xlfn.MAXIFS($F$2:$F5186,$C$2:$C5186,$C5187,$B$2:$B5186,$B5187,$A$2:$A5186,$A5187))&lt;0,0,IF(_xlfn.MAXIFS($F$2:$F5186,$C$2:$C5186,$C5187,$B$2:$B5186,$B5187,$A$2:$A5186,$A5187)=0,"",$E5187-_xlfn.MAXIFS($F$2:$F5186,$C$2:$C5186,$C5187,$B$2:$B5186,$B5187,$A$2:$A5186,$A5187)))&gt;0.25,"",IF(IF(_xlfn.MAXIFS($F$2:$F5186,$C$2:$C5186,$C5187,$B$2:$B5186,$B5187,$A$2:$A5186,$A5187)=0,"",$E5187-_xlfn.MAXIFS($F$2:$F5186,$C$2:$C5186,$C5187,$B$2:$B5186,$B5187,$A$2:$A5186,$A5187))&lt;0,0,IF(_xlfn.MAXIFS($F$2:$F5186,$C$2:$C5186,$C5187,$B$2:$B5186,$B5187,$A$2:$A5186,$A5187)=0,"",$E5187-_xlfn.MAXIFS($F$2:$F5186,$C$2:$C5186,$C5187,$B$2:$B5186,$B5187,$A$2:$A5186,$A5187))))</f>
        <v/>
      </c>
      <c r="K5187" s="6" t="str">
        <f t="shared" ref="K5187:K5250" si="244">IF($J5187="","",IF(HOUR($E5187)&gt;19,19,IF(HOUR($E5187)&lt;5,5,HOUR($E5187))))</f>
        <v/>
      </c>
      <c r="L5187" s="6" t="str">
        <f t="shared" ref="L5187:L5250" si="245">IF($J5187="","",IF(MINUTE($E5187)&lt;30,"EARLY","LATE"))</f>
        <v/>
      </c>
      <c r="M5187" s="6" t="str">
        <f t="shared" si="243"/>
        <v/>
      </c>
    </row>
    <row r="5188" spans="1:13" x14ac:dyDescent="0.25">
      <c r="A5188"/>
      <c r="B5188" s="1"/>
      <c r="C5188"/>
      <c r="D5188"/>
      <c r="E5188" s="76"/>
      <c r="F5188" s="76"/>
      <c r="G5188" s="2"/>
      <c r="H5188" s="77"/>
      <c r="J5188" s="79" t="str">
        <f>IF(IF(IF(_xlfn.MAXIFS($F$2:$F5187,$C$2:$C5187,$C5188,$B$2:$B5187,$B5188,$A$2:$A5187,$A5188)=0,"",$E5188-_xlfn.MAXIFS($F$2:$F5187,$C$2:$C5187,$C5188,$B$2:$B5187,$B5188,$A$2:$A5187,$A5188))&lt;0,0,IF(_xlfn.MAXIFS($F$2:$F5187,$C$2:$C5187,$C5188,$B$2:$B5187,$B5188,$A$2:$A5187,$A5188)=0,"",$E5188-_xlfn.MAXIFS($F$2:$F5187,$C$2:$C5187,$C5188,$B$2:$B5187,$B5188,$A$2:$A5187,$A5188)))&gt;0.25,"",IF(IF(_xlfn.MAXIFS($F$2:$F5187,$C$2:$C5187,$C5188,$B$2:$B5187,$B5188,$A$2:$A5187,$A5188)=0,"",$E5188-_xlfn.MAXIFS($F$2:$F5187,$C$2:$C5187,$C5188,$B$2:$B5187,$B5188,$A$2:$A5187,$A5188))&lt;0,0,IF(_xlfn.MAXIFS($F$2:$F5187,$C$2:$C5187,$C5188,$B$2:$B5187,$B5188,$A$2:$A5187,$A5188)=0,"",$E5188-_xlfn.MAXIFS($F$2:$F5187,$C$2:$C5187,$C5188,$B$2:$B5187,$B5188,$A$2:$A5187,$A5188))))</f>
        <v/>
      </c>
      <c r="K5188" s="6" t="str">
        <f t="shared" si="244"/>
        <v/>
      </c>
      <c r="L5188" s="6" t="str">
        <f t="shared" si="245"/>
        <v/>
      </c>
      <c r="M5188" s="6" t="str">
        <f t="shared" si="243"/>
        <v/>
      </c>
    </row>
    <row r="5189" spans="1:13" x14ac:dyDescent="0.25">
      <c r="A5189"/>
      <c r="B5189" s="1"/>
      <c r="C5189"/>
      <c r="D5189"/>
      <c r="E5189" s="76"/>
      <c r="F5189" s="76"/>
      <c r="G5189" s="2"/>
      <c r="H5189" s="77"/>
      <c r="J5189" s="79" t="str">
        <f>IF(IF(IF(_xlfn.MAXIFS($F$2:$F5188,$C$2:$C5188,$C5189,$B$2:$B5188,$B5189,$A$2:$A5188,$A5189)=0,"",$E5189-_xlfn.MAXIFS($F$2:$F5188,$C$2:$C5188,$C5189,$B$2:$B5188,$B5189,$A$2:$A5188,$A5189))&lt;0,0,IF(_xlfn.MAXIFS($F$2:$F5188,$C$2:$C5188,$C5189,$B$2:$B5188,$B5189,$A$2:$A5188,$A5189)=0,"",$E5189-_xlfn.MAXIFS($F$2:$F5188,$C$2:$C5188,$C5189,$B$2:$B5188,$B5189,$A$2:$A5188,$A5189)))&gt;0.25,"",IF(IF(_xlfn.MAXIFS($F$2:$F5188,$C$2:$C5188,$C5189,$B$2:$B5188,$B5189,$A$2:$A5188,$A5189)=0,"",$E5189-_xlfn.MAXIFS($F$2:$F5188,$C$2:$C5188,$C5189,$B$2:$B5188,$B5189,$A$2:$A5188,$A5189))&lt;0,0,IF(_xlfn.MAXIFS($F$2:$F5188,$C$2:$C5188,$C5189,$B$2:$B5188,$B5189,$A$2:$A5188,$A5189)=0,"",$E5189-_xlfn.MAXIFS($F$2:$F5188,$C$2:$C5188,$C5189,$B$2:$B5188,$B5189,$A$2:$A5188,$A5189))))</f>
        <v/>
      </c>
      <c r="K5189" s="6" t="str">
        <f t="shared" si="244"/>
        <v/>
      </c>
      <c r="L5189" s="6" t="str">
        <f t="shared" si="245"/>
        <v/>
      </c>
      <c r="M5189" s="6" t="str">
        <f t="shared" si="243"/>
        <v/>
      </c>
    </row>
    <row r="5190" spans="1:13" x14ac:dyDescent="0.25">
      <c r="A5190"/>
      <c r="B5190" s="1"/>
      <c r="C5190"/>
      <c r="D5190"/>
      <c r="E5190" s="76"/>
      <c r="F5190" s="76"/>
      <c r="G5190" s="2"/>
      <c r="H5190" s="77"/>
      <c r="J5190" s="79" t="str">
        <f>IF(IF(IF(_xlfn.MAXIFS($F$2:$F5189,$C$2:$C5189,$C5190,$B$2:$B5189,$B5190,$A$2:$A5189,$A5190)=0,"",$E5190-_xlfn.MAXIFS($F$2:$F5189,$C$2:$C5189,$C5190,$B$2:$B5189,$B5190,$A$2:$A5189,$A5190))&lt;0,0,IF(_xlfn.MAXIFS($F$2:$F5189,$C$2:$C5189,$C5190,$B$2:$B5189,$B5190,$A$2:$A5189,$A5190)=0,"",$E5190-_xlfn.MAXIFS($F$2:$F5189,$C$2:$C5189,$C5190,$B$2:$B5189,$B5190,$A$2:$A5189,$A5190)))&gt;0.25,"",IF(IF(_xlfn.MAXIFS($F$2:$F5189,$C$2:$C5189,$C5190,$B$2:$B5189,$B5190,$A$2:$A5189,$A5190)=0,"",$E5190-_xlfn.MAXIFS($F$2:$F5189,$C$2:$C5189,$C5190,$B$2:$B5189,$B5190,$A$2:$A5189,$A5190))&lt;0,0,IF(_xlfn.MAXIFS($F$2:$F5189,$C$2:$C5189,$C5190,$B$2:$B5189,$B5190,$A$2:$A5189,$A5190)=0,"",$E5190-_xlfn.MAXIFS($F$2:$F5189,$C$2:$C5189,$C5190,$B$2:$B5189,$B5190,$A$2:$A5189,$A5190))))</f>
        <v/>
      </c>
      <c r="K5190" s="6" t="str">
        <f t="shared" si="244"/>
        <v/>
      </c>
      <c r="L5190" s="6" t="str">
        <f t="shared" si="245"/>
        <v/>
      </c>
      <c r="M5190" s="6" t="str">
        <f t="shared" si="243"/>
        <v/>
      </c>
    </row>
    <row r="5191" spans="1:13" x14ac:dyDescent="0.25">
      <c r="A5191"/>
      <c r="B5191" s="1"/>
      <c r="C5191"/>
      <c r="D5191"/>
      <c r="E5191" s="76"/>
      <c r="F5191" s="76"/>
      <c r="G5191" s="2"/>
      <c r="H5191" s="77"/>
      <c r="J5191" s="79" t="str">
        <f>IF(IF(IF(_xlfn.MAXIFS($F$2:$F5190,$C$2:$C5190,$C5191,$B$2:$B5190,$B5191,$A$2:$A5190,$A5191)=0,"",$E5191-_xlfn.MAXIFS($F$2:$F5190,$C$2:$C5190,$C5191,$B$2:$B5190,$B5191,$A$2:$A5190,$A5191))&lt;0,0,IF(_xlfn.MAXIFS($F$2:$F5190,$C$2:$C5190,$C5191,$B$2:$B5190,$B5191,$A$2:$A5190,$A5191)=0,"",$E5191-_xlfn.MAXIFS($F$2:$F5190,$C$2:$C5190,$C5191,$B$2:$B5190,$B5191,$A$2:$A5190,$A5191)))&gt;0.25,"",IF(IF(_xlfn.MAXIFS($F$2:$F5190,$C$2:$C5190,$C5191,$B$2:$B5190,$B5191,$A$2:$A5190,$A5191)=0,"",$E5191-_xlfn.MAXIFS($F$2:$F5190,$C$2:$C5190,$C5191,$B$2:$B5190,$B5191,$A$2:$A5190,$A5191))&lt;0,0,IF(_xlfn.MAXIFS($F$2:$F5190,$C$2:$C5190,$C5191,$B$2:$B5190,$B5191,$A$2:$A5190,$A5191)=0,"",$E5191-_xlfn.MAXIFS($F$2:$F5190,$C$2:$C5190,$C5191,$B$2:$B5190,$B5191,$A$2:$A5190,$A5191))))</f>
        <v/>
      </c>
      <c r="K5191" s="6" t="str">
        <f t="shared" si="244"/>
        <v/>
      </c>
      <c r="L5191" s="6" t="str">
        <f t="shared" si="245"/>
        <v/>
      </c>
      <c r="M5191" s="6" t="str">
        <f t="shared" si="243"/>
        <v/>
      </c>
    </row>
    <row r="5192" spans="1:13" x14ac:dyDescent="0.25">
      <c r="A5192"/>
      <c r="B5192" s="1"/>
      <c r="C5192"/>
      <c r="D5192"/>
      <c r="E5192" s="76"/>
      <c r="F5192" s="76"/>
      <c r="G5192" s="2"/>
      <c r="H5192" s="77"/>
      <c r="J5192" s="79" t="str">
        <f>IF(IF(IF(_xlfn.MAXIFS($F$2:$F5191,$C$2:$C5191,$C5192,$B$2:$B5191,$B5192,$A$2:$A5191,$A5192)=0,"",$E5192-_xlfn.MAXIFS($F$2:$F5191,$C$2:$C5191,$C5192,$B$2:$B5191,$B5192,$A$2:$A5191,$A5192))&lt;0,0,IF(_xlfn.MAXIFS($F$2:$F5191,$C$2:$C5191,$C5192,$B$2:$B5191,$B5192,$A$2:$A5191,$A5192)=0,"",$E5192-_xlfn.MAXIFS($F$2:$F5191,$C$2:$C5191,$C5192,$B$2:$B5191,$B5192,$A$2:$A5191,$A5192)))&gt;0.25,"",IF(IF(_xlfn.MAXIFS($F$2:$F5191,$C$2:$C5191,$C5192,$B$2:$B5191,$B5192,$A$2:$A5191,$A5192)=0,"",$E5192-_xlfn.MAXIFS($F$2:$F5191,$C$2:$C5191,$C5192,$B$2:$B5191,$B5192,$A$2:$A5191,$A5192))&lt;0,0,IF(_xlfn.MAXIFS($F$2:$F5191,$C$2:$C5191,$C5192,$B$2:$B5191,$B5192,$A$2:$A5191,$A5192)=0,"",$E5192-_xlfn.MAXIFS($F$2:$F5191,$C$2:$C5191,$C5192,$B$2:$B5191,$B5192,$A$2:$A5191,$A5192))))</f>
        <v/>
      </c>
      <c r="K5192" s="6" t="str">
        <f t="shared" si="244"/>
        <v/>
      </c>
      <c r="L5192" s="6" t="str">
        <f t="shared" si="245"/>
        <v/>
      </c>
      <c r="M5192" s="6" t="str">
        <f t="shared" si="243"/>
        <v/>
      </c>
    </row>
    <row r="5193" spans="1:13" x14ac:dyDescent="0.25">
      <c r="A5193"/>
      <c r="B5193" s="1"/>
      <c r="C5193"/>
      <c r="D5193"/>
      <c r="E5193" s="76"/>
      <c r="F5193" s="76"/>
      <c r="G5193" s="2"/>
      <c r="H5193" s="77"/>
      <c r="J5193" s="79" t="str">
        <f>IF(IF(IF(_xlfn.MAXIFS($F$2:$F5192,$C$2:$C5192,$C5193,$B$2:$B5192,$B5193,$A$2:$A5192,$A5193)=0,"",$E5193-_xlfn.MAXIFS($F$2:$F5192,$C$2:$C5192,$C5193,$B$2:$B5192,$B5193,$A$2:$A5192,$A5193))&lt;0,0,IF(_xlfn.MAXIFS($F$2:$F5192,$C$2:$C5192,$C5193,$B$2:$B5192,$B5193,$A$2:$A5192,$A5193)=0,"",$E5193-_xlfn.MAXIFS($F$2:$F5192,$C$2:$C5192,$C5193,$B$2:$B5192,$B5193,$A$2:$A5192,$A5193)))&gt;0.25,"",IF(IF(_xlfn.MAXIFS($F$2:$F5192,$C$2:$C5192,$C5193,$B$2:$B5192,$B5193,$A$2:$A5192,$A5193)=0,"",$E5193-_xlfn.MAXIFS($F$2:$F5192,$C$2:$C5192,$C5193,$B$2:$B5192,$B5193,$A$2:$A5192,$A5193))&lt;0,0,IF(_xlfn.MAXIFS($F$2:$F5192,$C$2:$C5192,$C5193,$B$2:$B5192,$B5193,$A$2:$A5192,$A5193)=0,"",$E5193-_xlfn.MAXIFS($F$2:$F5192,$C$2:$C5192,$C5193,$B$2:$B5192,$B5193,$A$2:$A5192,$A5193))))</f>
        <v/>
      </c>
      <c r="K5193" s="6" t="str">
        <f t="shared" si="244"/>
        <v/>
      </c>
      <c r="L5193" s="6" t="str">
        <f t="shared" si="245"/>
        <v/>
      </c>
      <c r="M5193" s="6" t="str">
        <f t="shared" si="243"/>
        <v/>
      </c>
    </row>
    <row r="5194" spans="1:13" x14ac:dyDescent="0.25">
      <c r="A5194"/>
      <c r="B5194" s="1"/>
      <c r="C5194"/>
      <c r="D5194"/>
      <c r="E5194" s="76"/>
      <c r="F5194" s="76"/>
      <c r="G5194" s="2"/>
      <c r="H5194" s="77"/>
      <c r="J5194" s="79" t="str">
        <f>IF(IF(IF(_xlfn.MAXIFS($F$2:$F5193,$C$2:$C5193,$C5194,$B$2:$B5193,$B5194,$A$2:$A5193,$A5194)=0,"",$E5194-_xlfn.MAXIFS($F$2:$F5193,$C$2:$C5193,$C5194,$B$2:$B5193,$B5194,$A$2:$A5193,$A5194))&lt;0,0,IF(_xlfn.MAXIFS($F$2:$F5193,$C$2:$C5193,$C5194,$B$2:$B5193,$B5194,$A$2:$A5193,$A5194)=0,"",$E5194-_xlfn.MAXIFS($F$2:$F5193,$C$2:$C5193,$C5194,$B$2:$B5193,$B5194,$A$2:$A5193,$A5194)))&gt;0.25,"",IF(IF(_xlfn.MAXIFS($F$2:$F5193,$C$2:$C5193,$C5194,$B$2:$B5193,$B5194,$A$2:$A5193,$A5194)=0,"",$E5194-_xlfn.MAXIFS($F$2:$F5193,$C$2:$C5193,$C5194,$B$2:$B5193,$B5194,$A$2:$A5193,$A5194))&lt;0,0,IF(_xlfn.MAXIFS($F$2:$F5193,$C$2:$C5193,$C5194,$B$2:$B5193,$B5194,$A$2:$A5193,$A5194)=0,"",$E5194-_xlfn.MAXIFS($F$2:$F5193,$C$2:$C5193,$C5194,$B$2:$B5193,$B5194,$A$2:$A5193,$A5194))))</f>
        <v/>
      </c>
      <c r="K5194" s="6" t="str">
        <f t="shared" si="244"/>
        <v/>
      </c>
      <c r="L5194" s="6" t="str">
        <f t="shared" si="245"/>
        <v/>
      </c>
      <c r="M5194" s="6" t="str">
        <f t="shared" si="243"/>
        <v/>
      </c>
    </row>
    <row r="5195" spans="1:13" x14ac:dyDescent="0.25">
      <c r="A5195"/>
      <c r="B5195" s="1"/>
      <c r="C5195"/>
      <c r="D5195"/>
      <c r="E5195" s="76"/>
      <c r="F5195" s="76"/>
      <c r="G5195" s="2"/>
      <c r="H5195" s="77"/>
      <c r="J5195" s="79" t="str">
        <f>IF(IF(IF(_xlfn.MAXIFS($F$2:$F5194,$C$2:$C5194,$C5195,$B$2:$B5194,$B5195,$A$2:$A5194,$A5195)=0,"",$E5195-_xlfn.MAXIFS($F$2:$F5194,$C$2:$C5194,$C5195,$B$2:$B5194,$B5195,$A$2:$A5194,$A5195))&lt;0,0,IF(_xlfn.MAXIFS($F$2:$F5194,$C$2:$C5194,$C5195,$B$2:$B5194,$B5195,$A$2:$A5194,$A5195)=0,"",$E5195-_xlfn.MAXIFS($F$2:$F5194,$C$2:$C5194,$C5195,$B$2:$B5194,$B5195,$A$2:$A5194,$A5195)))&gt;0.25,"",IF(IF(_xlfn.MAXIFS($F$2:$F5194,$C$2:$C5194,$C5195,$B$2:$B5194,$B5195,$A$2:$A5194,$A5195)=0,"",$E5195-_xlfn.MAXIFS($F$2:$F5194,$C$2:$C5194,$C5195,$B$2:$B5194,$B5195,$A$2:$A5194,$A5195))&lt;0,0,IF(_xlfn.MAXIFS($F$2:$F5194,$C$2:$C5194,$C5195,$B$2:$B5194,$B5195,$A$2:$A5194,$A5195)=0,"",$E5195-_xlfn.MAXIFS($F$2:$F5194,$C$2:$C5194,$C5195,$B$2:$B5194,$B5195,$A$2:$A5194,$A5195))))</f>
        <v/>
      </c>
      <c r="K5195" s="6" t="str">
        <f t="shared" si="244"/>
        <v/>
      </c>
      <c r="L5195" s="6" t="str">
        <f t="shared" si="245"/>
        <v/>
      </c>
      <c r="M5195" s="6" t="str">
        <f t="shared" si="243"/>
        <v/>
      </c>
    </row>
    <row r="5196" spans="1:13" x14ac:dyDescent="0.25">
      <c r="A5196"/>
      <c r="B5196" s="1"/>
      <c r="C5196"/>
      <c r="D5196"/>
      <c r="E5196" s="76"/>
      <c r="F5196" s="76"/>
      <c r="G5196" s="2"/>
      <c r="H5196" s="77"/>
      <c r="J5196" s="79" t="str">
        <f>IF(IF(IF(_xlfn.MAXIFS($F$2:$F5195,$C$2:$C5195,$C5196,$B$2:$B5195,$B5196,$A$2:$A5195,$A5196)=0,"",$E5196-_xlfn.MAXIFS($F$2:$F5195,$C$2:$C5195,$C5196,$B$2:$B5195,$B5196,$A$2:$A5195,$A5196))&lt;0,0,IF(_xlfn.MAXIFS($F$2:$F5195,$C$2:$C5195,$C5196,$B$2:$B5195,$B5196,$A$2:$A5195,$A5196)=0,"",$E5196-_xlfn.MAXIFS($F$2:$F5195,$C$2:$C5195,$C5196,$B$2:$B5195,$B5196,$A$2:$A5195,$A5196)))&gt;0.25,"",IF(IF(_xlfn.MAXIFS($F$2:$F5195,$C$2:$C5195,$C5196,$B$2:$B5195,$B5196,$A$2:$A5195,$A5196)=0,"",$E5196-_xlfn.MAXIFS($F$2:$F5195,$C$2:$C5195,$C5196,$B$2:$B5195,$B5196,$A$2:$A5195,$A5196))&lt;0,0,IF(_xlfn.MAXIFS($F$2:$F5195,$C$2:$C5195,$C5196,$B$2:$B5195,$B5196,$A$2:$A5195,$A5196)=0,"",$E5196-_xlfn.MAXIFS($F$2:$F5195,$C$2:$C5195,$C5196,$B$2:$B5195,$B5196,$A$2:$A5195,$A5196))))</f>
        <v/>
      </c>
      <c r="K5196" s="6" t="str">
        <f t="shared" si="244"/>
        <v/>
      </c>
      <c r="L5196" s="6" t="str">
        <f t="shared" si="245"/>
        <v/>
      </c>
      <c r="M5196" s="6" t="str">
        <f t="shared" si="243"/>
        <v/>
      </c>
    </row>
    <row r="5197" spans="1:13" x14ac:dyDescent="0.25">
      <c r="A5197"/>
      <c r="B5197" s="1"/>
      <c r="C5197"/>
      <c r="D5197"/>
      <c r="E5197" s="76"/>
      <c r="F5197" s="76"/>
      <c r="G5197" s="2"/>
      <c r="H5197" s="77"/>
      <c r="J5197" s="79" t="str">
        <f>IF(IF(IF(_xlfn.MAXIFS($F$2:$F5196,$C$2:$C5196,$C5197,$B$2:$B5196,$B5197,$A$2:$A5196,$A5197)=0,"",$E5197-_xlfn.MAXIFS($F$2:$F5196,$C$2:$C5196,$C5197,$B$2:$B5196,$B5197,$A$2:$A5196,$A5197))&lt;0,0,IF(_xlfn.MAXIFS($F$2:$F5196,$C$2:$C5196,$C5197,$B$2:$B5196,$B5197,$A$2:$A5196,$A5197)=0,"",$E5197-_xlfn.MAXIFS($F$2:$F5196,$C$2:$C5196,$C5197,$B$2:$B5196,$B5197,$A$2:$A5196,$A5197)))&gt;0.25,"",IF(IF(_xlfn.MAXIFS($F$2:$F5196,$C$2:$C5196,$C5197,$B$2:$B5196,$B5197,$A$2:$A5196,$A5197)=0,"",$E5197-_xlfn.MAXIFS($F$2:$F5196,$C$2:$C5196,$C5197,$B$2:$B5196,$B5197,$A$2:$A5196,$A5197))&lt;0,0,IF(_xlfn.MAXIFS($F$2:$F5196,$C$2:$C5196,$C5197,$B$2:$B5196,$B5197,$A$2:$A5196,$A5197)=0,"",$E5197-_xlfn.MAXIFS($F$2:$F5196,$C$2:$C5196,$C5197,$B$2:$B5196,$B5197,$A$2:$A5196,$A5197))))</f>
        <v/>
      </c>
      <c r="K5197" s="6" t="str">
        <f t="shared" si="244"/>
        <v/>
      </c>
      <c r="L5197" s="6" t="str">
        <f t="shared" si="245"/>
        <v/>
      </c>
      <c r="M5197" s="6" t="str">
        <f t="shared" si="243"/>
        <v/>
      </c>
    </row>
    <row r="5198" spans="1:13" x14ac:dyDescent="0.25">
      <c r="A5198"/>
      <c r="B5198" s="1"/>
      <c r="C5198"/>
      <c r="D5198"/>
      <c r="E5198" s="76"/>
      <c r="F5198" s="76"/>
      <c r="G5198" s="2"/>
      <c r="H5198" s="77"/>
      <c r="J5198" s="79" t="str">
        <f>IF(IF(IF(_xlfn.MAXIFS($F$2:$F5197,$C$2:$C5197,$C5198,$B$2:$B5197,$B5198,$A$2:$A5197,$A5198)=0,"",$E5198-_xlfn.MAXIFS($F$2:$F5197,$C$2:$C5197,$C5198,$B$2:$B5197,$B5198,$A$2:$A5197,$A5198))&lt;0,0,IF(_xlfn.MAXIFS($F$2:$F5197,$C$2:$C5197,$C5198,$B$2:$B5197,$B5198,$A$2:$A5197,$A5198)=0,"",$E5198-_xlfn.MAXIFS($F$2:$F5197,$C$2:$C5197,$C5198,$B$2:$B5197,$B5198,$A$2:$A5197,$A5198)))&gt;0.25,"",IF(IF(_xlfn.MAXIFS($F$2:$F5197,$C$2:$C5197,$C5198,$B$2:$B5197,$B5198,$A$2:$A5197,$A5198)=0,"",$E5198-_xlfn.MAXIFS($F$2:$F5197,$C$2:$C5197,$C5198,$B$2:$B5197,$B5198,$A$2:$A5197,$A5198))&lt;0,0,IF(_xlfn.MAXIFS($F$2:$F5197,$C$2:$C5197,$C5198,$B$2:$B5197,$B5198,$A$2:$A5197,$A5198)=0,"",$E5198-_xlfn.MAXIFS($F$2:$F5197,$C$2:$C5197,$C5198,$B$2:$B5197,$B5198,$A$2:$A5197,$A5198))))</f>
        <v/>
      </c>
      <c r="K5198" s="6" t="str">
        <f t="shared" si="244"/>
        <v/>
      </c>
      <c r="L5198" s="6" t="str">
        <f t="shared" si="245"/>
        <v/>
      </c>
      <c r="M5198" s="6" t="str">
        <f t="shared" si="243"/>
        <v/>
      </c>
    </row>
    <row r="5199" spans="1:13" x14ac:dyDescent="0.25">
      <c r="A5199"/>
      <c r="B5199" s="1"/>
      <c r="C5199"/>
      <c r="D5199"/>
      <c r="E5199" s="76"/>
      <c r="F5199" s="76"/>
      <c r="G5199" s="2"/>
      <c r="H5199" s="77"/>
      <c r="J5199" s="79" t="str">
        <f>IF(IF(IF(_xlfn.MAXIFS($F$2:$F5198,$C$2:$C5198,$C5199,$B$2:$B5198,$B5199,$A$2:$A5198,$A5199)=0,"",$E5199-_xlfn.MAXIFS($F$2:$F5198,$C$2:$C5198,$C5199,$B$2:$B5198,$B5199,$A$2:$A5198,$A5199))&lt;0,0,IF(_xlfn.MAXIFS($F$2:$F5198,$C$2:$C5198,$C5199,$B$2:$B5198,$B5199,$A$2:$A5198,$A5199)=0,"",$E5199-_xlfn.MAXIFS($F$2:$F5198,$C$2:$C5198,$C5199,$B$2:$B5198,$B5199,$A$2:$A5198,$A5199)))&gt;0.25,"",IF(IF(_xlfn.MAXIFS($F$2:$F5198,$C$2:$C5198,$C5199,$B$2:$B5198,$B5199,$A$2:$A5198,$A5199)=0,"",$E5199-_xlfn.MAXIFS($F$2:$F5198,$C$2:$C5198,$C5199,$B$2:$B5198,$B5199,$A$2:$A5198,$A5199))&lt;0,0,IF(_xlfn.MAXIFS($F$2:$F5198,$C$2:$C5198,$C5199,$B$2:$B5198,$B5199,$A$2:$A5198,$A5199)=0,"",$E5199-_xlfn.MAXIFS($F$2:$F5198,$C$2:$C5198,$C5199,$B$2:$B5198,$B5199,$A$2:$A5198,$A5199))))</f>
        <v/>
      </c>
      <c r="K5199" s="6" t="str">
        <f t="shared" si="244"/>
        <v/>
      </c>
      <c r="L5199" s="6" t="str">
        <f t="shared" si="245"/>
        <v/>
      </c>
      <c r="M5199" s="6" t="str">
        <f t="shared" si="243"/>
        <v/>
      </c>
    </row>
    <row r="5200" spans="1:13" x14ac:dyDescent="0.25">
      <c r="A5200"/>
      <c r="B5200" s="1"/>
      <c r="C5200"/>
      <c r="D5200"/>
      <c r="E5200" s="76"/>
      <c r="F5200" s="76"/>
      <c r="G5200" s="2"/>
      <c r="H5200" s="77"/>
      <c r="J5200" s="79" t="str">
        <f>IF(IF(IF(_xlfn.MAXIFS($F$2:$F5199,$C$2:$C5199,$C5200,$B$2:$B5199,$B5200,$A$2:$A5199,$A5200)=0,"",$E5200-_xlfn.MAXIFS($F$2:$F5199,$C$2:$C5199,$C5200,$B$2:$B5199,$B5200,$A$2:$A5199,$A5200))&lt;0,0,IF(_xlfn.MAXIFS($F$2:$F5199,$C$2:$C5199,$C5200,$B$2:$B5199,$B5200,$A$2:$A5199,$A5200)=0,"",$E5200-_xlfn.MAXIFS($F$2:$F5199,$C$2:$C5199,$C5200,$B$2:$B5199,$B5200,$A$2:$A5199,$A5200)))&gt;0.25,"",IF(IF(_xlfn.MAXIFS($F$2:$F5199,$C$2:$C5199,$C5200,$B$2:$B5199,$B5200,$A$2:$A5199,$A5200)=0,"",$E5200-_xlfn.MAXIFS($F$2:$F5199,$C$2:$C5199,$C5200,$B$2:$B5199,$B5200,$A$2:$A5199,$A5200))&lt;0,0,IF(_xlfn.MAXIFS($F$2:$F5199,$C$2:$C5199,$C5200,$B$2:$B5199,$B5200,$A$2:$A5199,$A5200)=0,"",$E5200-_xlfn.MAXIFS($F$2:$F5199,$C$2:$C5199,$C5200,$B$2:$B5199,$B5200,$A$2:$A5199,$A5200))))</f>
        <v/>
      </c>
      <c r="K5200" s="6" t="str">
        <f t="shared" si="244"/>
        <v/>
      </c>
      <c r="L5200" s="6" t="str">
        <f t="shared" si="245"/>
        <v/>
      </c>
      <c r="M5200" s="6" t="str">
        <f t="shared" si="243"/>
        <v/>
      </c>
    </row>
    <row r="5201" spans="1:13" x14ac:dyDescent="0.25">
      <c r="A5201"/>
      <c r="B5201" s="1"/>
      <c r="C5201"/>
      <c r="D5201"/>
      <c r="E5201" s="76"/>
      <c r="F5201" s="76"/>
      <c r="G5201" s="2"/>
      <c r="H5201" s="77"/>
      <c r="J5201" s="79" t="str">
        <f>IF(IF(IF(_xlfn.MAXIFS($F$2:$F5200,$C$2:$C5200,$C5201,$B$2:$B5200,$B5201,$A$2:$A5200,$A5201)=0,"",$E5201-_xlfn.MAXIFS($F$2:$F5200,$C$2:$C5200,$C5201,$B$2:$B5200,$B5201,$A$2:$A5200,$A5201))&lt;0,0,IF(_xlfn.MAXIFS($F$2:$F5200,$C$2:$C5200,$C5201,$B$2:$B5200,$B5201,$A$2:$A5200,$A5201)=0,"",$E5201-_xlfn.MAXIFS($F$2:$F5200,$C$2:$C5200,$C5201,$B$2:$B5200,$B5201,$A$2:$A5200,$A5201)))&gt;0.25,"",IF(IF(_xlfn.MAXIFS($F$2:$F5200,$C$2:$C5200,$C5201,$B$2:$B5200,$B5201,$A$2:$A5200,$A5201)=0,"",$E5201-_xlfn.MAXIFS($F$2:$F5200,$C$2:$C5200,$C5201,$B$2:$B5200,$B5201,$A$2:$A5200,$A5201))&lt;0,0,IF(_xlfn.MAXIFS($F$2:$F5200,$C$2:$C5200,$C5201,$B$2:$B5200,$B5201,$A$2:$A5200,$A5201)=0,"",$E5201-_xlfn.MAXIFS($F$2:$F5200,$C$2:$C5200,$C5201,$B$2:$B5200,$B5201,$A$2:$A5200,$A5201))))</f>
        <v/>
      </c>
      <c r="K5201" s="6" t="str">
        <f t="shared" si="244"/>
        <v/>
      </c>
      <c r="L5201" s="6" t="str">
        <f t="shared" si="245"/>
        <v/>
      </c>
      <c r="M5201" s="6" t="str">
        <f t="shared" si="243"/>
        <v/>
      </c>
    </row>
    <row r="5202" spans="1:13" x14ac:dyDescent="0.25">
      <c r="A5202"/>
      <c r="B5202" s="1"/>
      <c r="C5202"/>
      <c r="D5202"/>
      <c r="E5202" s="76"/>
      <c r="F5202" s="76"/>
      <c r="G5202" s="2"/>
      <c r="H5202" s="77"/>
      <c r="J5202" s="79" t="str">
        <f>IF(IF(IF(_xlfn.MAXIFS($F$2:$F5201,$C$2:$C5201,$C5202,$B$2:$B5201,$B5202,$A$2:$A5201,$A5202)=0,"",$E5202-_xlfn.MAXIFS($F$2:$F5201,$C$2:$C5201,$C5202,$B$2:$B5201,$B5202,$A$2:$A5201,$A5202))&lt;0,0,IF(_xlfn.MAXIFS($F$2:$F5201,$C$2:$C5201,$C5202,$B$2:$B5201,$B5202,$A$2:$A5201,$A5202)=0,"",$E5202-_xlfn.MAXIFS($F$2:$F5201,$C$2:$C5201,$C5202,$B$2:$B5201,$B5202,$A$2:$A5201,$A5202)))&gt;0.25,"",IF(IF(_xlfn.MAXIFS($F$2:$F5201,$C$2:$C5201,$C5202,$B$2:$B5201,$B5202,$A$2:$A5201,$A5202)=0,"",$E5202-_xlfn.MAXIFS($F$2:$F5201,$C$2:$C5201,$C5202,$B$2:$B5201,$B5202,$A$2:$A5201,$A5202))&lt;0,0,IF(_xlfn.MAXIFS($F$2:$F5201,$C$2:$C5201,$C5202,$B$2:$B5201,$B5202,$A$2:$A5201,$A5202)=0,"",$E5202-_xlfn.MAXIFS($F$2:$F5201,$C$2:$C5201,$C5202,$B$2:$B5201,$B5202,$A$2:$A5201,$A5202))))</f>
        <v/>
      </c>
      <c r="K5202" s="6" t="str">
        <f t="shared" si="244"/>
        <v/>
      </c>
      <c r="L5202" s="6" t="str">
        <f t="shared" si="245"/>
        <v/>
      </c>
      <c r="M5202" s="6" t="str">
        <f t="shared" si="243"/>
        <v/>
      </c>
    </row>
    <row r="5203" spans="1:13" x14ac:dyDescent="0.25">
      <c r="A5203"/>
      <c r="B5203" s="1"/>
      <c r="C5203"/>
      <c r="D5203"/>
      <c r="E5203" s="76"/>
      <c r="F5203" s="76"/>
      <c r="G5203" s="2"/>
      <c r="H5203" s="77"/>
      <c r="J5203" s="79" t="str">
        <f>IF(IF(IF(_xlfn.MAXIFS($F$2:$F5202,$C$2:$C5202,$C5203,$B$2:$B5202,$B5203,$A$2:$A5202,$A5203)=0,"",$E5203-_xlfn.MAXIFS($F$2:$F5202,$C$2:$C5202,$C5203,$B$2:$B5202,$B5203,$A$2:$A5202,$A5203))&lt;0,0,IF(_xlfn.MAXIFS($F$2:$F5202,$C$2:$C5202,$C5203,$B$2:$B5202,$B5203,$A$2:$A5202,$A5203)=0,"",$E5203-_xlfn.MAXIFS($F$2:$F5202,$C$2:$C5202,$C5203,$B$2:$B5202,$B5203,$A$2:$A5202,$A5203)))&gt;0.25,"",IF(IF(_xlfn.MAXIFS($F$2:$F5202,$C$2:$C5202,$C5203,$B$2:$B5202,$B5203,$A$2:$A5202,$A5203)=0,"",$E5203-_xlfn.MAXIFS($F$2:$F5202,$C$2:$C5202,$C5203,$B$2:$B5202,$B5203,$A$2:$A5202,$A5203))&lt;0,0,IF(_xlfn.MAXIFS($F$2:$F5202,$C$2:$C5202,$C5203,$B$2:$B5202,$B5203,$A$2:$A5202,$A5203)=0,"",$E5203-_xlfn.MAXIFS($F$2:$F5202,$C$2:$C5202,$C5203,$B$2:$B5202,$B5203,$A$2:$A5202,$A5203))))</f>
        <v/>
      </c>
      <c r="K5203" s="6" t="str">
        <f t="shared" si="244"/>
        <v/>
      </c>
      <c r="L5203" s="6" t="str">
        <f t="shared" si="245"/>
        <v/>
      </c>
      <c r="M5203" s="6" t="str">
        <f t="shared" si="243"/>
        <v/>
      </c>
    </row>
    <row r="5204" spans="1:13" x14ac:dyDescent="0.25">
      <c r="A5204"/>
      <c r="B5204" s="1"/>
      <c r="C5204"/>
      <c r="D5204"/>
      <c r="E5204" s="76"/>
      <c r="F5204" s="76"/>
      <c r="G5204" s="2"/>
      <c r="H5204" s="77"/>
      <c r="J5204" s="79" t="str">
        <f>IF(IF(IF(_xlfn.MAXIFS($F$2:$F5203,$C$2:$C5203,$C5204,$B$2:$B5203,$B5204,$A$2:$A5203,$A5204)=0,"",$E5204-_xlfn.MAXIFS($F$2:$F5203,$C$2:$C5203,$C5204,$B$2:$B5203,$B5204,$A$2:$A5203,$A5204))&lt;0,0,IF(_xlfn.MAXIFS($F$2:$F5203,$C$2:$C5203,$C5204,$B$2:$B5203,$B5204,$A$2:$A5203,$A5204)=0,"",$E5204-_xlfn.MAXIFS($F$2:$F5203,$C$2:$C5203,$C5204,$B$2:$B5203,$B5204,$A$2:$A5203,$A5204)))&gt;0.25,"",IF(IF(_xlfn.MAXIFS($F$2:$F5203,$C$2:$C5203,$C5204,$B$2:$B5203,$B5204,$A$2:$A5203,$A5204)=0,"",$E5204-_xlfn.MAXIFS($F$2:$F5203,$C$2:$C5203,$C5204,$B$2:$B5203,$B5204,$A$2:$A5203,$A5204))&lt;0,0,IF(_xlfn.MAXIFS($F$2:$F5203,$C$2:$C5203,$C5204,$B$2:$B5203,$B5204,$A$2:$A5203,$A5204)=0,"",$E5204-_xlfn.MAXIFS($F$2:$F5203,$C$2:$C5203,$C5204,$B$2:$B5203,$B5204,$A$2:$A5203,$A5204))))</f>
        <v/>
      </c>
      <c r="K5204" s="6" t="str">
        <f t="shared" si="244"/>
        <v/>
      </c>
      <c r="L5204" s="6" t="str">
        <f t="shared" si="245"/>
        <v/>
      </c>
      <c r="M5204" s="6" t="str">
        <f t="shared" si="243"/>
        <v/>
      </c>
    </row>
    <row r="5205" spans="1:13" x14ac:dyDescent="0.25">
      <c r="A5205"/>
      <c r="B5205" s="1"/>
      <c r="C5205"/>
      <c r="D5205"/>
      <c r="E5205" s="76"/>
      <c r="F5205" s="76"/>
      <c r="G5205" s="2"/>
      <c r="H5205" s="77"/>
      <c r="J5205" s="79" t="str">
        <f>IF(IF(IF(_xlfn.MAXIFS($F$2:$F5204,$C$2:$C5204,$C5205,$B$2:$B5204,$B5205,$A$2:$A5204,$A5205)=0,"",$E5205-_xlfn.MAXIFS($F$2:$F5204,$C$2:$C5204,$C5205,$B$2:$B5204,$B5205,$A$2:$A5204,$A5205))&lt;0,0,IF(_xlfn.MAXIFS($F$2:$F5204,$C$2:$C5204,$C5205,$B$2:$B5204,$B5205,$A$2:$A5204,$A5205)=0,"",$E5205-_xlfn.MAXIFS($F$2:$F5204,$C$2:$C5204,$C5205,$B$2:$B5204,$B5205,$A$2:$A5204,$A5205)))&gt;0.25,"",IF(IF(_xlfn.MAXIFS($F$2:$F5204,$C$2:$C5204,$C5205,$B$2:$B5204,$B5205,$A$2:$A5204,$A5205)=0,"",$E5205-_xlfn.MAXIFS($F$2:$F5204,$C$2:$C5204,$C5205,$B$2:$B5204,$B5205,$A$2:$A5204,$A5205))&lt;0,0,IF(_xlfn.MAXIFS($F$2:$F5204,$C$2:$C5204,$C5205,$B$2:$B5204,$B5205,$A$2:$A5204,$A5205)=0,"",$E5205-_xlfn.MAXIFS($F$2:$F5204,$C$2:$C5204,$C5205,$B$2:$B5204,$B5205,$A$2:$A5204,$A5205))))</f>
        <v/>
      </c>
      <c r="K5205" s="6" t="str">
        <f t="shared" si="244"/>
        <v/>
      </c>
      <c r="L5205" s="6" t="str">
        <f t="shared" si="245"/>
        <v/>
      </c>
      <c r="M5205" s="6" t="str">
        <f t="shared" si="243"/>
        <v/>
      </c>
    </row>
    <row r="5206" spans="1:13" x14ac:dyDescent="0.25">
      <c r="A5206"/>
      <c r="B5206" s="1"/>
      <c r="C5206"/>
      <c r="D5206"/>
      <c r="E5206" s="76"/>
      <c r="F5206" s="76"/>
      <c r="G5206" s="2"/>
      <c r="H5206" s="77"/>
      <c r="J5206" s="79" t="str">
        <f>IF(IF(IF(_xlfn.MAXIFS($F$2:$F5205,$C$2:$C5205,$C5206,$B$2:$B5205,$B5206,$A$2:$A5205,$A5206)=0,"",$E5206-_xlfn.MAXIFS($F$2:$F5205,$C$2:$C5205,$C5206,$B$2:$B5205,$B5206,$A$2:$A5205,$A5206))&lt;0,0,IF(_xlfn.MAXIFS($F$2:$F5205,$C$2:$C5205,$C5206,$B$2:$B5205,$B5206,$A$2:$A5205,$A5206)=0,"",$E5206-_xlfn.MAXIFS($F$2:$F5205,$C$2:$C5205,$C5206,$B$2:$B5205,$B5206,$A$2:$A5205,$A5206)))&gt;0.25,"",IF(IF(_xlfn.MAXIFS($F$2:$F5205,$C$2:$C5205,$C5206,$B$2:$B5205,$B5206,$A$2:$A5205,$A5206)=0,"",$E5206-_xlfn.MAXIFS($F$2:$F5205,$C$2:$C5205,$C5206,$B$2:$B5205,$B5206,$A$2:$A5205,$A5206))&lt;0,0,IF(_xlfn.MAXIFS($F$2:$F5205,$C$2:$C5205,$C5206,$B$2:$B5205,$B5206,$A$2:$A5205,$A5206)=0,"",$E5206-_xlfn.MAXIFS($F$2:$F5205,$C$2:$C5205,$C5206,$B$2:$B5205,$B5206,$A$2:$A5205,$A5206))))</f>
        <v/>
      </c>
      <c r="K5206" s="6" t="str">
        <f t="shared" si="244"/>
        <v/>
      </c>
      <c r="L5206" s="6" t="str">
        <f t="shared" si="245"/>
        <v/>
      </c>
      <c r="M5206" s="6" t="str">
        <f t="shared" si="243"/>
        <v/>
      </c>
    </row>
    <row r="5207" spans="1:13" x14ac:dyDescent="0.25">
      <c r="A5207"/>
      <c r="B5207" s="1"/>
      <c r="C5207"/>
      <c r="D5207"/>
      <c r="E5207" s="76"/>
      <c r="F5207" s="76"/>
      <c r="G5207" s="2"/>
      <c r="H5207" s="77"/>
      <c r="J5207" s="79" t="str">
        <f>IF(IF(IF(_xlfn.MAXIFS($F$2:$F5206,$C$2:$C5206,$C5207,$B$2:$B5206,$B5207,$A$2:$A5206,$A5207)=0,"",$E5207-_xlfn.MAXIFS($F$2:$F5206,$C$2:$C5206,$C5207,$B$2:$B5206,$B5207,$A$2:$A5206,$A5207))&lt;0,0,IF(_xlfn.MAXIFS($F$2:$F5206,$C$2:$C5206,$C5207,$B$2:$B5206,$B5207,$A$2:$A5206,$A5207)=0,"",$E5207-_xlfn.MAXIFS($F$2:$F5206,$C$2:$C5206,$C5207,$B$2:$B5206,$B5207,$A$2:$A5206,$A5207)))&gt;0.25,"",IF(IF(_xlfn.MAXIFS($F$2:$F5206,$C$2:$C5206,$C5207,$B$2:$B5206,$B5207,$A$2:$A5206,$A5207)=0,"",$E5207-_xlfn.MAXIFS($F$2:$F5206,$C$2:$C5206,$C5207,$B$2:$B5206,$B5207,$A$2:$A5206,$A5207))&lt;0,0,IF(_xlfn.MAXIFS($F$2:$F5206,$C$2:$C5206,$C5207,$B$2:$B5206,$B5207,$A$2:$A5206,$A5207)=0,"",$E5207-_xlfn.MAXIFS($F$2:$F5206,$C$2:$C5206,$C5207,$B$2:$B5206,$B5207,$A$2:$A5206,$A5207))))</f>
        <v/>
      </c>
      <c r="K5207" s="6" t="str">
        <f t="shared" si="244"/>
        <v/>
      </c>
      <c r="L5207" s="6" t="str">
        <f t="shared" si="245"/>
        <v/>
      </c>
      <c r="M5207" s="6" t="str">
        <f t="shared" si="243"/>
        <v/>
      </c>
    </row>
    <row r="5208" spans="1:13" x14ac:dyDescent="0.25">
      <c r="A5208"/>
      <c r="B5208" s="1"/>
      <c r="C5208"/>
      <c r="D5208"/>
      <c r="E5208" s="76"/>
      <c r="F5208" s="76"/>
      <c r="G5208" s="2"/>
      <c r="H5208" s="77"/>
      <c r="J5208" s="79" t="str">
        <f>IF(IF(IF(_xlfn.MAXIFS($F$2:$F5207,$C$2:$C5207,$C5208,$B$2:$B5207,$B5208,$A$2:$A5207,$A5208)=0,"",$E5208-_xlfn.MAXIFS($F$2:$F5207,$C$2:$C5207,$C5208,$B$2:$B5207,$B5208,$A$2:$A5207,$A5208))&lt;0,0,IF(_xlfn.MAXIFS($F$2:$F5207,$C$2:$C5207,$C5208,$B$2:$B5207,$B5208,$A$2:$A5207,$A5208)=0,"",$E5208-_xlfn.MAXIFS($F$2:$F5207,$C$2:$C5207,$C5208,$B$2:$B5207,$B5208,$A$2:$A5207,$A5208)))&gt;0.25,"",IF(IF(_xlfn.MAXIFS($F$2:$F5207,$C$2:$C5207,$C5208,$B$2:$B5207,$B5208,$A$2:$A5207,$A5208)=0,"",$E5208-_xlfn.MAXIFS($F$2:$F5207,$C$2:$C5207,$C5208,$B$2:$B5207,$B5208,$A$2:$A5207,$A5208))&lt;0,0,IF(_xlfn.MAXIFS($F$2:$F5207,$C$2:$C5207,$C5208,$B$2:$B5207,$B5208,$A$2:$A5207,$A5208)=0,"",$E5208-_xlfn.MAXIFS($F$2:$F5207,$C$2:$C5207,$C5208,$B$2:$B5207,$B5208,$A$2:$A5207,$A5208))))</f>
        <v/>
      </c>
      <c r="K5208" s="6" t="str">
        <f t="shared" si="244"/>
        <v/>
      </c>
      <c r="L5208" s="6" t="str">
        <f t="shared" si="245"/>
        <v/>
      </c>
      <c r="M5208" s="6" t="str">
        <f t="shared" si="243"/>
        <v/>
      </c>
    </row>
    <row r="5209" spans="1:13" x14ac:dyDescent="0.25">
      <c r="A5209"/>
      <c r="B5209" s="1"/>
      <c r="C5209"/>
      <c r="D5209"/>
      <c r="E5209" s="76"/>
      <c r="F5209" s="76"/>
      <c r="G5209" s="2"/>
      <c r="H5209" s="77"/>
      <c r="J5209" s="79" t="str">
        <f>IF(IF(IF(_xlfn.MAXIFS($F$2:$F5208,$C$2:$C5208,$C5209,$B$2:$B5208,$B5209,$A$2:$A5208,$A5209)=0,"",$E5209-_xlfn.MAXIFS($F$2:$F5208,$C$2:$C5208,$C5209,$B$2:$B5208,$B5209,$A$2:$A5208,$A5209))&lt;0,0,IF(_xlfn.MAXIFS($F$2:$F5208,$C$2:$C5208,$C5209,$B$2:$B5208,$B5209,$A$2:$A5208,$A5209)=0,"",$E5209-_xlfn.MAXIFS($F$2:$F5208,$C$2:$C5208,$C5209,$B$2:$B5208,$B5209,$A$2:$A5208,$A5209)))&gt;0.25,"",IF(IF(_xlfn.MAXIFS($F$2:$F5208,$C$2:$C5208,$C5209,$B$2:$B5208,$B5209,$A$2:$A5208,$A5209)=0,"",$E5209-_xlfn.MAXIFS($F$2:$F5208,$C$2:$C5208,$C5209,$B$2:$B5208,$B5209,$A$2:$A5208,$A5209))&lt;0,0,IF(_xlfn.MAXIFS($F$2:$F5208,$C$2:$C5208,$C5209,$B$2:$B5208,$B5209,$A$2:$A5208,$A5209)=0,"",$E5209-_xlfn.MAXIFS($F$2:$F5208,$C$2:$C5208,$C5209,$B$2:$B5208,$B5209,$A$2:$A5208,$A5209))))</f>
        <v/>
      </c>
      <c r="K5209" s="6" t="str">
        <f t="shared" si="244"/>
        <v/>
      </c>
      <c r="L5209" s="6" t="str">
        <f t="shared" si="245"/>
        <v/>
      </c>
      <c r="M5209" s="6" t="str">
        <f t="shared" si="243"/>
        <v/>
      </c>
    </row>
    <row r="5210" spans="1:13" x14ac:dyDescent="0.25">
      <c r="A5210"/>
      <c r="B5210" s="1"/>
      <c r="C5210"/>
      <c r="D5210"/>
      <c r="E5210" s="76"/>
      <c r="F5210" s="76"/>
      <c r="G5210" s="2"/>
      <c r="H5210" s="77"/>
      <c r="J5210" s="79" t="str">
        <f>IF(IF(IF(_xlfn.MAXIFS($F$2:$F5209,$C$2:$C5209,$C5210,$B$2:$B5209,$B5210,$A$2:$A5209,$A5210)=0,"",$E5210-_xlfn.MAXIFS($F$2:$F5209,$C$2:$C5209,$C5210,$B$2:$B5209,$B5210,$A$2:$A5209,$A5210))&lt;0,0,IF(_xlfn.MAXIFS($F$2:$F5209,$C$2:$C5209,$C5210,$B$2:$B5209,$B5210,$A$2:$A5209,$A5210)=0,"",$E5210-_xlfn.MAXIFS($F$2:$F5209,$C$2:$C5209,$C5210,$B$2:$B5209,$B5210,$A$2:$A5209,$A5210)))&gt;0.25,"",IF(IF(_xlfn.MAXIFS($F$2:$F5209,$C$2:$C5209,$C5210,$B$2:$B5209,$B5210,$A$2:$A5209,$A5210)=0,"",$E5210-_xlfn.MAXIFS($F$2:$F5209,$C$2:$C5209,$C5210,$B$2:$B5209,$B5210,$A$2:$A5209,$A5210))&lt;0,0,IF(_xlfn.MAXIFS($F$2:$F5209,$C$2:$C5209,$C5210,$B$2:$B5209,$B5210,$A$2:$A5209,$A5210)=0,"",$E5210-_xlfn.MAXIFS($F$2:$F5209,$C$2:$C5209,$C5210,$B$2:$B5209,$B5210,$A$2:$A5209,$A5210))))</f>
        <v/>
      </c>
      <c r="K5210" s="6" t="str">
        <f t="shared" si="244"/>
        <v/>
      </c>
      <c r="L5210" s="6" t="str">
        <f t="shared" si="245"/>
        <v/>
      </c>
      <c r="M5210" s="6" t="str">
        <f t="shared" si="243"/>
        <v/>
      </c>
    </row>
    <row r="5211" spans="1:13" x14ac:dyDescent="0.25">
      <c r="A5211"/>
      <c r="B5211" s="1"/>
      <c r="C5211"/>
      <c r="D5211"/>
      <c r="E5211" s="76"/>
      <c r="F5211" s="76"/>
      <c r="G5211" s="2"/>
      <c r="H5211" s="77"/>
      <c r="J5211" s="79" t="str">
        <f>IF(IF(IF(_xlfn.MAXIFS($F$2:$F5210,$C$2:$C5210,$C5211,$B$2:$B5210,$B5211,$A$2:$A5210,$A5211)=0,"",$E5211-_xlfn.MAXIFS($F$2:$F5210,$C$2:$C5210,$C5211,$B$2:$B5210,$B5211,$A$2:$A5210,$A5211))&lt;0,0,IF(_xlfn.MAXIFS($F$2:$F5210,$C$2:$C5210,$C5211,$B$2:$B5210,$B5211,$A$2:$A5210,$A5211)=0,"",$E5211-_xlfn.MAXIFS($F$2:$F5210,$C$2:$C5210,$C5211,$B$2:$B5210,$B5211,$A$2:$A5210,$A5211)))&gt;0.25,"",IF(IF(_xlfn.MAXIFS($F$2:$F5210,$C$2:$C5210,$C5211,$B$2:$B5210,$B5211,$A$2:$A5210,$A5211)=0,"",$E5211-_xlfn.MAXIFS($F$2:$F5210,$C$2:$C5210,$C5211,$B$2:$B5210,$B5211,$A$2:$A5210,$A5211))&lt;0,0,IF(_xlfn.MAXIFS($F$2:$F5210,$C$2:$C5210,$C5211,$B$2:$B5210,$B5211,$A$2:$A5210,$A5211)=0,"",$E5211-_xlfn.MAXIFS($F$2:$F5210,$C$2:$C5210,$C5211,$B$2:$B5210,$B5211,$A$2:$A5210,$A5211))))</f>
        <v/>
      </c>
      <c r="K5211" s="6" t="str">
        <f t="shared" si="244"/>
        <v/>
      </c>
      <c r="L5211" s="6" t="str">
        <f t="shared" si="245"/>
        <v/>
      </c>
      <c r="M5211" s="6" t="str">
        <f t="shared" si="243"/>
        <v/>
      </c>
    </row>
    <row r="5212" spans="1:13" x14ac:dyDescent="0.25">
      <c r="A5212"/>
      <c r="B5212" s="1"/>
      <c r="C5212"/>
      <c r="D5212"/>
      <c r="E5212" s="76"/>
      <c r="F5212" s="76"/>
      <c r="G5212" s="2"/>
      <c r="H5212" s="77"/>
      <c r="J5212" s="79" t="str">
        <f>IF(IF(IF(_xlfn.MAXIFS($F$2:$F5211,$C$2:$C5211,$C5212,$B$2:$B5211,$B5212,$A$2:$A5211,$A5212)=0,"",$E5212-_xlfn.MAXIFS($F$2:$F5211,$C$2:$C5211,$C5212,$B$2:$B5211,$B5212,$A$2:$A5211,$A5212))&lt;0,0,IF(_xlfn.MAXIFS($F$2:$F5211,$C$2:$C5211,$C5212,$B$2:$B5211,$B5212,$A$2:$A5211,$A5212)=0,"",$E5212-_xlfn.MAXIFS($F$2:$F5211,$C$2:$C5211,$C5212,$B$2:$B5211,$B5212,$A$2:$A5211,$A5212)))&gt;0.25,"",IF(IF(_xlfn.MAXIFS($F$2:$F5211,$C$2:$C5211,$C5212,$B$2:$B5211,$B5212,$A$2:$A5211,$A5212)=0,"",$E5212-_xlfn.MAXIFS($F$2:$F5211,$C$2:$C5211,$C5212,$B$2:$B5211,$B5212,$A$2:$A5211,$A5212))&lt;0,0,IF(_xlfn.MAXIFS($F$2:$F5211,$C$2:$C5211,$C5212,$B$2:$B5211,$B5212,$A$2:$A5211,$A5212)=0,"",$E5212-_xlfn.MAXIFS($F$2:$F5211,$C$2:$C5211,$C5212,$B$2:$B5211,$B5212,$A$2:$A5211,$A5212))))</f>
        <v/>
      </c>
      <c r="K5212" s="6" t="str">
        <f t="shared" si="244"/>
        <v/>
      </c>
      <c r="L5212" s="6" t="str">
        <f t="shared" si="245"/>
        <v/>
      </c>
      <c r="M5212" s="6" t="str">
        <f t="shared" si="243"/>
        <v/>
      </c>
    </row>
    <row r="5213" spans="1:13" x14ac:dyDescent="0.25">
      <c r="A5213"/>
      <c r="B5213" s="1"/>
      <c r="C5213"/>
      <c r="D5213"/>
      <c r="E5213" s="76"/>
      <c r="F5213" s="76"/>
      <c r="G5213" s="2"/>
      <c r="H5213" s="77"/>
      <c r="J5213" s="79" t="str">
        <f>IF(IF(IF(_xlfn.MAXIFS($F$2:$F5212,$C$2:$C5212,$C5213,$B$2:$B5212,$B5213,$A$2:$A5212,$A5213)=0,"",$E5213-_xlfn.MAXIFS($F$2:$F5212,$C$2:$C5212,$C5213,$B$2:$B5212,$B5213,$A$2:$A5212,$A5213))&lt;0,0,IF(_xlfn.MAXIFS($F$2:$F5212,$C$2:$C5212,$C5213,$B$2:$B5212,$B5213,$A$2:$A5212,$A5213)=0,"",$E5213-_xlfn.MAXIFS($F$2:$F5212,$C$2:$C5212,$C5213,$B$2:$B5212,$B5213,$A$2:$A5212,$A5213)))&gt;0.25,"",IF(IF(_xlfn.MAXIFS($F$2:$F5212,$C$2:$C5212,$C5213,$B$2:$B5212,$B5213,$A$2:$A5212,$A5213)=0,"",$E5213-_xlfn.MAXIFS($F$2:$F5212,$C$2:$C5212,$C5213,$B$2:$B5212,$B5213,$A$2:$A5212,$A5213))&lt;0,0,IF(_xlfn.MAXIFS($F$2:$F5212,$C$2:$C5212,$C5213,$B$2:$B5212,$B5213,$A$2:$A5212,$A5213)=0,"",$E5213-_xlfn.MAXIFS($F$2:$F5212,$C$2:$C5212,$C5213,$B$2:$B5212,$B5213,$A$2:$A5212,$A5213))))</f>
        <v/>
      </c>
      <c r="K5213" s="6" t="str">
        <f t="shared" si="244"/>
        <v/>
      </c>
      <c r="L5213" s="6" t="str">
        <f t="shared" si="245"/>
        <v/>
      </c>
      <c r="M5213" s="6" t="str">
        <f t="shared" si="243"/>
        <v/>
      </c>
    </row>
    <row r="5214" spans="1:13" x14ac:dyDescent="0.25">
      <c r="A5214"/>
      <c r="B5214" s="1"/>
      <c r="C5214"/>
      <c r="D5214"/>
      <c r="E5214" s="76"/>
      <c r="F5214" s="76"/>
      <c r="G5214" s="2"/>
      <c r="H5214" s="77"/>
      <c r="J5214" s="79" t="str">
        <f>IF(IF(IF(_xlfn.MAXIFS($F$2:$F5213,$C$2:$C5213,$C5214,$B$2:$B5213,$B5214,$A$2:$A5213,$A5214)=0,"",$E5214-_xlfn.MAXIFS($F$2:$F5213,$C$2:$C5213,$C5214,$B$2:$B5213,$B5214,$A$2:$A5213,$A5214))&lt;0,0,IF(_xlfn.MAXIFS($F$2:$F5213,$C$2:$C5213,$C5214,$B$2:$B5213,$B5214,$A$2:$A5213,$A5214)=0,"",$E5214-_xlfn.MAXIFS($F$2:$F5213,$C$2:$C5213,$C5214,$B$2:$B5213,$B5214,$A$2:$A5213,$A5214)))&gt;0.25,"",IF(IF(_xlfn.MAXIFS($F$2:$F5213,$C$2:$C5213,$C5214,$B$2:$B5213,$B5214,$A$2:$A5213,$A5214)=0,"",$E5214-_xlfn.MAXIFS($F$2:$F5213,$C$2:$C5213,$C5214,$B$2:$B5213,$B5214,$A$2:$A5213,$A5214))&lt;0,0,IF(_xlfn.MAXIFS($F$2:$F5213,$C$2:$C5213,$C5214,$B$2:$B5213,$B5214,$A$2:$A5213,$A5214)=0,"",$E5214-_xlfn.MAXIFS($F$2:$F5213,$C$2:$C5213,$C5214,$B$2:$B5213,$B5214,$A$2:$A5213,$A5214))))</f>
        <v/>
      </c>
      <c r="K5214" s="6" t="str">
        <f t="shared" si="244"/>
        <v/>
      </c>
      <c r="L5214" s="6" t="str">
        <f t="shared" si="245"/>
        <v/>
      </c>
      <c r="M5214" s="6" t="str">
        <f t="shared" si="243"/>
        <v/>
      </c>
    </row>
    <row r="5215" spans="1:13" x14ac:dyDescent="0.25">
      <c r="A5215"/>
      <c r="B5215" s="1"/>
      <c r="C5215"/>
      <c r="D5215"/>
      <c r="E5215" s="76"/>
      <c r="F5215" s="76"/>
      <c r="G5215" s="2"/>
      <c r="H5215" s="77"/>
      <c r="J5215" s="79" t="str">
        <f>IF(IF(IF(_xlfn.MAXIFS($F$2:$F5214,$C$2:$C5214,$C5215,$B$2:$B5214,$B5215,$A$2:$A5214,$A5215)=0,"",$E5215-_xlfn.MAXIFS($F$2:$F5214,$C$2:$C5214,$C5215,$B$2:$B5214,$B5215,$A$2:$A5214,$A5215))&lt;0,0,IF(_xlfn.MAXIFS($F$2:$F5214,$C$2:$C5214,$C5215,$B$2:$B5214,$B5215,$A$2:$A5214,$A5215)=0,"",$E5215-_xlfn.MAXIFS($F$2:$F5214,$C$2:$C5214,$C5215,$B$2:$B5214,$B5215,$A$2:$A5214,$A5215)))&gt;0.25,"",IF(IF(_xlfn.MAXIFS($F$2:$F5214,$C$2:$C5214,$C5215,$B$2:$B5214,$B5215,$A$2:$A5214,$A5215)=0,"",$E5215-_xlfn.MAXIFS($F$2:$F5214,$C$2:$C5214,$C5215,$B$2:$B5214,$B5215,$A$2:$A5214,$A5215))&lt;0,0,IF(_xlfn.MAXIFS($F$2:$F5214,$C$2:$C5214,$C5215,$B$2:$B5214,$B5215,$A$2:$A5214,$A5215)=0,"",$E5215-_xlfn.MAXIFS($F$2:$F5214,$C$2:$C5214,$C5215,$B$2:$B5214,$B5215,$A$2:$A5214,$A5215))))</f>
        <v/>
      </c>
      <c r="K5215" s="6" t="str">
        <f t="shared" si="244"/>
        <v/>
      </c>
      <c r="L5215" s="6" t="str">
        <f t="shared" si="245"/>
        <v/>
      </c>
      <c r="M5215" s="6" t="str">
        <f t="shared" si="243"/>
        <v/>
      </c>
    </row>
    <row r="5216" spans="1:13" x14ac:dyDescent="0.25">
      <c r="A5216"/>
      <c r="B5216" s="1"/>
      <c r="C5216"/>
      <c r="D5216"/>
      <c r="E5216" s="76"/>
      <c r="F5216" s="76"/>
      <c r="G5216" s="2"/>
      <c r="H5216" s="77"/>
      <c r="J5216" s="79" t="str">
        <f>IF(IF(IF(_xlfn.MAXIFS($F$2:$F5215,$C$2:$C5215,$C5216,$B$2:$B5215,$B5216,$A$2:$A5215,$A5216)=0,"",$E5216-_xlfn.MAXIFS($F$2:$F5215,$C$2:$C5215,$C5216,$B$2:$B5215,$B5216,$A$2:$A5215,$A5216))&lt;0,0,IF(_xlfn.MAXIFS($F$2:$F5215,$C$2:$C5215,$C5216,$B$2:$B5215,$B5216,$A$2:$A5215,$A5216)=0,"",$E5216-_xlfn.MAXIFS($F$2:$F5215,$C$2:$C5215,$C5216,$B$2:$B5215,$B5216,$A$2:$A5215,$A5216)))&gt;0.25,"",IF(IF(_xlfn.MAXIFS($F$2:$F5215,$C$2:$C5215,$C5216,$B$2:$B5215,$B5216,$A$2:$A5215,$A5216)=0,"",$E5216-_xlfn.MAXIFS($F$2:$F5215,$C$2:$C5215,$C5216,$B$2:$B5215,$B5216,$A$2:$A5215,$A5216))&lt;0,0,IF(_xlfn.MAXIFS($F$2:$F5215,$C$2:$C5215,$C5216,$B$2:$B5215,$B5216,$A$2:$A5215,$A5216)=0,"",$E5216-_xlfn.MAXIFS($F$2:$F5215,$C$2:$C5215,$C5216,$B$2:$B5215,$B5216,$A$2:$A5215,$A5216))))</f>
        <v/>
      </c>
      <c r="K5216" s="6" t="str">
        <f t="shared" si="244"/>
        <v/>
      </c>
      <c r="L5216" s="6" t="str">
        <f t="shared" si="245"/>
        <v/>
      </c>
      <c r="M5216" s="6" t="str">
        <f t="shared" si="243"/>
        <v/>
      </c>
    </row>
    <row r="5217" spans="1:13" x14ac:dyDescent="0.25">
      <c r="A5217"/>
      <c r="B5217" s="1"/>
      <c r="C5217"/>
      <c r="D5217"/>
      <c r="E5217" s="76"/>
      <c r="F5217" s="76"/>
      <c r="G5217" s="2"/>
      <c r="H5217" s="77"/>
      <c r="J5217" s="79" t="str">
        <f>IF(IF(IF(_xlfn.MAXIFS($F$2:$F5216,$C$2:$C5216,$C5217,$B$2:$B5216,$B5217,$A$2:$A5216,$A5217)=0,"",$E5217-_xlfn.MAXIFS($F$2:$F5216,$C$2:$C5216,$C5217,$B$2:$B5216,$B5217,$A$2:$A5216,$A5217))&lt;0,0,IF(_xlfn.MAXIFS($F$2:$F5216,$C$2:$C5216,$C5217,$B$2:$B5216,$B5217,$A$2:$A5216,$A5217)=0,"",$E5217-_xlfn.MAXIFS($F$2:$F5216,$C$2:$C5216,$C5217,$B$2:$B5216,$B5217,$A$2:$A5216,$A5217)))&gt;0.25,"",IF(IF(_xlfn.MAXIFS($F$2:$F5216,$C$2:$C5216,$C5217,$B$2:$B5216,$B5217,$A$2:$A5216,$A5217)=0,"",$E5217-_xlfn.MAXIFS($F$2:$F5216,$C$2:$C5216,$C5217,$B$2:$B5216,$B5217,$A$2:$A5216,$A5217))&lt;0,0,IF(_xlfn.MAXIFS($F$2:$F5216,$C$2:$C5216,$C5217,$B$2:$B5216,$B5217,$A$2:$A5216,$A5217)=0,"",$E5217-_xlfn.MAXIFS($F$2:$F5216,$C$2:$C5216,$C5217,$B$2:$B5216,$B5217,$A$2:$A5216,$A5217))))</f>
        <v/>
      </c>
      <c r="K5217" s="6" t="str">
        <f t="shared" si="244"/>
        <v/>
      </c>
      <c r="L5217" s="6" t="str">
        <f t="shared" si="245"/>
        <v/>
      </c>
      <c r="M5217" s="6" t="str">
        <f t="shared" si="243"/>
        <v/>
      </c>
    </row>
    <row r="5218" spans="1:13" x14ac:dyDescent="0.25">
      <c r="A5218"/>
      <c r="B5218" s="1"/>
      <c r="C5218"/>
      <c r="D5218"/>
      <c r="E5218" s="76"/>
      <c r="F5218" s="76"/>
      <c r="G5218" s="2"/>
      <c r="H5218" s="77"/>
      <c r="J5218" s="79" t="str">
        <f>IF(IF(IF(_xlfn.MAXIFS($F$2:$F5217,$C$2:$C5217,$C5218,$B$2:$B5217,$B5218,$A$2:$A5217,$A5218)=0,"",$E5218-_xlfn.MAXIFS($F$2:$F5217,$C$2:$C5217,$C5218,$B$2:$B5217,$B5218,$A$2:$A5217,$A5218))&lt;0,0,IF(_xlfn.MAXIFS($F$2:$F5217,$C$2:$C5217,$C5218,$B$2:$B5217,$B5218,$A$2:$A5217,$A5218)=0,"",$E5218-_xlfn.MAXIFS($F$2:$F5217,$C$2:$C5217,$C5218,$B$2:$B5217,$B5218,$A$2:$A5217,$A5218)))&gt;0.25,"",IF(IF(_xlfn.MAXIFS($F$2:$F5217,$C$2:$C5217,$C5218,$B$2:$B5217,$B5218,$A$2:$A5217,$A5218)=0,"",$E5218-_xlfn.MAXIFS($F$2:$F5217,$C$2:$C5217,$C5218,$B$2:$B5217,$B5218,$A$2:$A5217,$A5218))&lt;0,0,IF(_xlfn.MAXIFS($F$2:$F5217,$C$2:$C5217,$C5218,$B$2:$B5217,$B5218,$A$2:$A5217,$A5218)=0,"",$E5218-_xlfn.MAXIFS($F$2:$F5217,$C$2:$C5217,$C5218,$B$2:$B5217,$B5218,$A$2:$A5217,$A5218))))</f>
        <v/>
      </c>
      <c r="K5218" s="6" t="str">
        <f t="shared" si="244"/>
        <v/>
      </c>
      <c r="L5218" s="6" t="str">
        <f t="shared" si="245"/>
        <v/>
      </c>
      <c r="M5218" s="6" t="str">
        <f t="shared" si="243"/>
        <v/>
      </c>
    </row>
    <row r="5219" spans="1:13" x14ac:dyDescent="0.25">
      <c r="A5219"/>
      <c r="B5219" s="1"/>
      <c r="C5219"/>
      <c r="D5219"/>
      <c r="E5219" s="76"/>
      <c r="F5219" s="76"/>
      <c r="G5219" s="2"/>
      <c r="H5219" s="77"/>
      <c r="J5219" s="79" t="str">
        <f>IF(IF(IF(_xlfn.MAXIFS($F$2:$F5218,$C$2:$C5218,$C5219,$B$2:$B5218,$B5219,$A$2:$A5218,$A5219)=0,"",$E5219-_xlfn.MAXIFS($F$2:$F5218,$C$2:$C5218,$C5219,$B$2:$B5218,$B5219,$A$2:$A5218,$A5219))&lt;0,0,IF(_xlfn.MAXIFS($F$2:$F5218,$C$2:$C5218,$C5219,$B$2:$B5218,$B5219,$A$2:$A5218,$A5219)=0,"",$E5219-_xlfn.MAXIFS($F$2:$F5218,$C$2:$C5218,$C5219,$B$2:$B5218,$B5219,$A$2:$A5218,$A5219)))&gt;0.25,"",IF(IF(_xlfn.MAXIFS($F$2:$F5218,$C$2:$C5218,$C5219,$B$2:$B5218,$B5219,$A$2:$A5218,$A5219)=0,"",$E5219-_xlfn.MAXIFS($F$2:$F5218,$C$2:$C5218,$C5219,$B$2:$B5218,$B5219,$A$2:$A5218,$A5219))&lt;0,0,IF(_xlfn.MAXIFS($F$2:$F5218,$C$2:$C5218,$C5219,$B$2:$B5218,$B5219,$A$2:$A5218,$A5219)=0,"",$E5219-_xlfn.MAXIFS($F$2:$F5218,$C$2:$C5218,$C5219,$B$2:$B5218,$B5219,$A$2:$A5218,$A5219))))</f>
        <v/>
      </c>
      <c r="K5219" s="6" t="str">
        <f t="shared" si="244"/>
        <v/>
      </c>
      <c r="L5219" s="6" t="str">
        <f t="shared" si="245"/>
        <v/>
      </c>
      <c r="M5219" s="6" t="str">
        <f t="shared" si="243"/>
        <v/>
      </c>
    </row>
    <row r="5220" spans="1:13" x14ac:dyDescent="0.25">
      <c r="A5220"/>
      <c r="B5220" s="1"/>
      <c r="C5220"/>
      <c r="D5220"/>
      <c r="E5220" s="76"/>
      <c r="F5220" s="76"/>
      <c r="G5220" s="2"/>
      <c r="H5220" s="77"/>
      <c r="J5220" s="79" t="str">
        <f>IF(IF(IF(_xlfn.MAXIFS($F$2:$F5219,$C$2:$C5219,$C5220,$B$2:$B5219,$B5220,$A$2:$A5219,$A5220)=0,"",$E5220-_xlfn.MAXIFS($F$2:$F5219,$C$2:$C5219,$C5220,$B$2:$B5219,$B5220,$A$2:$A5219,$A5220))&lt;0,0,IF(_xlfn.MAXIFS($F$2:$F5219,$C$2:$C5219,$C5220,$B$2:$B5219,$B5220,$A$2:$A5219,$A5220)=0,"",$E5220-_xlfn.MAXIFS($F$2:$F5219,$C$2:$C5219,$C5220,$B$2:$B5219,$B5220,$A$2:$A5219,$A5220)))&gt;0.25,"",IF(IF(_xlfn.MAXIFS($F$2:$F5219,$C$2:$C5219,$C5220,$B$2:$B5219,$B5220,$A$2:$A5219,$A5220)=0,"",$E5220-_xlfn.MAXIFS($F$2:$F5219,$C$2:$C5219,$C5220,$B$2:$B5219,$B5220,$A$2:$A5219,$A5220))&lt;0,0,IF(_xlfn.MAXIFS($F$2:$F5219,$C$2:$C5219,$C5220,$B$2:$B5219,$B5220,$A$2:$A5219,$A5220)=0,"",$E5220-_xlfn.MAXIFS($F$2:$F5219,$C$2:$C5219,$C5220,$B$2:$B5219,$B5220,$A$2:$A5219,$A5220))))</f>
        <v/>
      </c>
      <c r="K5220" s="6" t="str">
        <f t="shared" si="244"/>
        <v/>
      </c>
      <c r="L5220" s="6" t="str">
        <f t="shared" si="245"/>
        <v/>
      </c>
      <c r="M5220" s="6" t="str">
        <f t="shared" si="243"/>
        <v/>
      </c>
    </row>
    <row r="5221" spans="1:13" x14ac:dyDescent="0.25">
      <c r="A5221"/>
      <c r="B5221" s="1"/>
      <c r="C5221"/>
      <c r="D5221"/>
      <c r="E5221" s="76"/>
      <c r="F5221" s="76"/>
      <c r="G5221" s="2"/>
      <c r="H5221" s="77"/>
      <c r="J5221" s="79" t="str">
        <f>IF(IF(IF(_xlfn.MAXIFS($F$2:$F5220,$C$2:$C5220,$C5221,$B$2:$B5220,$B5221,$A$2:$A5220,$A5221)=0,"",$E5221-_xlfn.MAXIFS($F$2:$F5220,$C$2:$C5220,$C5221,$B$2:$B5220,$B5221,$A$2:$A5220,$A5221))&lt;0,0,IF(_xlfn.MAXIFS($F$2:$F5220,$C$2:$C5220,$C5221,$B$2:$B5220,$B5221,$A$2:$A5220,$A5221)=0,"",$E5221-_xlfn.MAXIFS($F$2:$F5220,$C$2:$C5220,$C5221,$B$2:$B5220,$B5221,$A$2:$A5220,$A5221)))&gt;0.25,"",IF(IF(_xlfn.MAXIFS($F$2:$F5220,$C$2:$C5220,$C5221,$B$2:$B5220,$B5221,$A$2:$A5220,$A5221)=0,"",$E5221-_xlfn.MAXIFS($F$2:$F5220,$C$2:$C5220,$C5221,$B$2:$B5220,$B5221,$A$2:$A5220,$A5221))&lt;0,0,IF(_xlfn.MAXIFS($F$2:$F5220,$C$2:$C5220,$C5221,$B$2:$B5220,$B5221,$A$2:$A5220,$A5221)=0,"",$E5221-_xlfn.MAXIFS($F$2:$F5220,$C$2:$C5220,$C5221,$B$2:$B5220,$B5221,$A$2:$A5220,$A5221))))</f>
        <v/>
      </c>
      <c r="K5221" s="6" t="str">
        <f t="shared" si="244"/>
        <v/>
      </c>
      <c r="L5221" s="6" t="str">
        <f t="shared" si="245"/>
        <v/>
      </c>
      <c r="M5221" s="6" t="str">
        <f t="shared" si="243"/>
        <v/>
      </c>
    </row>
    <row r="5222" spans="1:13" x14ac:dyDescent="0.25">
      <c r="A5222"/>
      <c r="B5222" s="1"/>
      <c r="C5222"/>
      <c r="D5222"/>
      <c r="E5222" s="76"/>
      <c r="F5222" s="76"/>
      <c r="G5222" s="2"/>
      <c r="H5222" s="77"/>
      <c r="J5222" s="79" t="str">
        <f>IF(IF(IF(_xlfn.MAXIFS($F$2:$F5221,$C$2:$C5221,$C5222,$B$2:$B5221,$B5222,$A$2:$A5221,$A5222)=0,"",$E5222-_xlfn.MAXIFS($F$2:$F5221,$C$2:$C5221,$C5222,$B$2:$B5221,$B5222,$A$2:$A5221,$A5222))&lt;0,0,IF(_xlfn.MAXIFS($F$2:$F5221,$C$2:$C5221,$C5222,$B$2:$B5221,$B5222,$A$2:$A5221,$A5222)=0,"",$E5222-_xlfn.MAXIFS($F$2:$F5221,$C$2:$C5221,$C5222,$B$2:$B5221,$B5222,$A$2:$A5221,$A5222)))&gt;0.25,"",IF(IF(_xlfn.MAXIFS($F$2:$F5221,$C$2:$C5221,$C5222,$B$2:$B5221,$B5222,$A$2:$A5221,$A5222)=0,"",$E5222-_xlfn.MAXIFS($F$2:$F5221,$C$2:$C5221,$C5222,$B$2:$B5221,$B5222,$A$2:$A5221,$A5222))&lt;0,0,IF(_xlfn.MAXIFS($F$2:$F5221,$C$2:$C5221,$C5222,$B$2:$B5221,$B5222,$A$2:$A5221,$A5222)=0,"",$E5222-_xlfn.MAXIFS($F$2:$F5221,$C$2:$C5221,$C5222,$B$2:$B5221,$B5222,$A$2:$A5221,$A5222))))</f>
        <v/>
      </c>
      <c r="K5222" s="6" t="str">
        <f t="shared" si="244"/>
        <v/>
      </c>
      <c r="L5222" s="6" t="str">
        <f t="shared" si="245"/>
        <v/>
      </c>
      <c r="M5222" s="6" t="str">
        <f t="shared" si="243"/>
        <v/>
      </c>
    </row>
    <row r="5223" spans="1:13" x14ac:dyDescent="0.25">
      <c r="A5223"/>
      <c r="B5223" s="1"/>
      <c r="C5223"/>
      <c r="D5223"/>
      <c r="E5223" s="76"/>
      <c r="F5223" s="76"/>
      <c r="G5223" s="2"/>
      <c r="H5223" s="77"/>
      <c r="J5223" s="79" t="str">
        <f>IF(IF(IF(_xlfn.MAXIFS($F$2:$F5222,$C$2:$C5222,$C5223,$B$2:$B5222,$B5223,$A$2:$A5222,$A5223)=0,"",$E5223-_xlfn.MAXIFS($F$2:$F5222,$C$2:$C5222,$C5223,$B$2:$B5222,$B5223,$A$2:$A5222,$A5223))&lt;0,0,IF(_xlfn.MAXIFS($F$2:$F5222,$C$2:$C5222,$C5223,$B$2:$B5222,$B5223,$A$2:$A5222,$A5223)=0,"",$E5223-_xlfn.MAXIFS($F$2:$F5222,$C$2:$C5222,$C5223,$B$2:$B5222,$B5223,$A$2:$A5222,$A5223)))&gt;0.25,"",IF(IF(_xlfn.MAXIFS($F$2:$F5222,$C$2:$C5222,$C5223,$B$2:$B5222,$B5223,$A$2:$A5222,$A5223)=0,"",$E5223-_xlfn.MAXIFS($F$2:$F5222,$C$2:$C5222,$C5223,$B$2:$B5222,$B5223,$A$2:$A5222,$A5223))&lt;0,0,IF(_xlfn.MAXIFS($F$2:$F5222,$C$2:$C5222,$C5223,$B$2:$B5222,$B5223,$A$2:$A5222,$A5223)=0,"",$E5223-_xlfn.MAXIFS($F$2:$F5222,$C$2:$C5222,$C5223,$B$2:$B5222,$B5223,$A$2:$A5222,$A5223))))</f>
        <v/>
      </c>
      <c r="K5223" s="6" t="str">
        <f t="shared" si="244"/>
        <v/>
      </c>
      <c r="L5223" s="6" t="str">
        <f t="shared" si="245"/>
        <v/>
      </c>
      <c r="M5223" s="6" t="str">
        <f t="shared" si="243"/>
        <v/>
      </c>
    </row>
    <row r="5224" spans="1:13" x14ac:dyDescent="0.25">
      <c r="A5224"/>
      <c r="B5224" s="1"/>
      <c r="C5224"/>
      <c r="D5224"/>
      <c r="E5224" s="76"/>
      <c r="F5224" s="76"/>
      <c r="G5224" s="2"/>
      <c r="H5224" s="77"/>
      <c r="J5224" s="79" t="str">
        <f>IF(IF(IF(_xlfn.MAXIFS($F$2:$F5223,$C$2:$C5223,$C5224,$B$2:$B5223,$B5224,$A$2:$A5223,$A5224)=0,"",$E5224-_xlfn.MAXIFS($F$2:$F5223,$C$2:$C5223,$C5224,$B$2:$B5223,$B5224,$A$2:$A5223,$A5224))&lt;0,0,IF(_xlfn.MAXIFS($F$2:$F5223,$C$2:$C5223,$C5224,$B$2:$B5223,$B5224,$A$2:$A5223,$A5224)=0,"",$E5224-_xlfn.MAXIFS($F$2:$F5223,$C$2:$C5223,$C5224,$B$2:$B5223,$B5224,$A$2:$A5223,$A5224)))&gt;0.25,"",IF(IF(_xlfn.MAXIFS($F$2:$F5223,$C$2:$C5223,$C5224,$B$2:$B5223,$B5224,$A$2:$A5223,$A5224)=0,"",$E5224-_xlfn.MAXIFS($F$2:$F5223,$C$2:$C5223,$C5224,$B$2:$B5223,$B5224,$A$2:$A5223,$A5224))&lt;0,0,IF(_xlfn.MAXIFS($F$2:$F5223,$C$2:$C5223,$C5224,$B$2:$B5223,$B5224,$A$2:$A5223,$A5224)=0,"",$E5224-_xlfn.MAXIFS($F$2:$F5223,$C$2:$C5223,$C5224,$B$2:$B5223,$B5224,$A$2:$A5223,$A5224))))</f>
        <v/>
      </c>
      <c r="K5224" s="6" t="str">
        <f t="shared" si="244"/>
        <v/>
      </c>
      <c r="L5224" s="6" t="str">
        <f t="shared" si="245"/>
        <v/>
      </c>
      <c r="M5224" s="6" t="str">
        <f t="shared" si="243"/>
        <v/>
      </c>
    </row>
    <row r="5225" spans="1:13" x14ac:dyDescent="0.25">
      <c r="A5225"/>
      <c r="B5225" s="1"/>
      <c r="C5225"/>
      <c r="D5225"/>
      <c r="E5225" s="76"/>
      <c r="F5225" s="76"/>
      <c r="G5225" s="2"/>
      <c r="H5225" s="77"/>
      <c r="J5225" s="79" t="str">
        <f>IF(IF(IF(_xlfn.MAXIFS($F$2:$F5224,$C$2:$C5224,$C5225,$B$2:$B5224,$B5225,$A$2:$A5224,$A5225)=0,"",$E5225-_xlfn.MAXIFS($F$2:$F5224,$C$2:$C5224,$C5225,$B$2:$B5224,$B5225,$A$2:$A5224,$A5225))&lt;0,0,IF(_xlfn.MAXIFS($F$2:$F5224,$C$2:$C5224,$C5225,$B$2:$B5224,$B5225,$A$2:$A5224,$A5225)=0,"",$E5225-_xlfn.MAXIFS($F$2:$F5224,$C$2:$C5224,$C5225,$B$2:$B5224,$B5225,$A$2:$A5224,$A5225)))&gt;0.25,"",IF(IF(_xlfn.MAXIFS($F$2:$F5224,$C$2:$C5224,$C5225,$B$2:$B5224,$B5225,$A$2:$A5224,$A5225)=0,"",$E5225-_xlfn.MAXIFS($F$2:$F5224,$C$2:$C5224,$C5225,$B$2:$B5224,$B5225,$A$2:$A5224,$A5225))&lt;0,0,IF(_xlfn.MAXIFS($F$2:$F5224,$C$2:$C5224,$C5225,$B$2:$B5224,$B5225,$A$2:$A5224,$A5225)=0,"",$E5225-_xlfn.MAXIFS($F$2:$F5224,$C$2:$C5224,$C5225,$B$2:$B5224,$B5225,$A$2:$A5224,$A5225))))</f>
        <v/>
      </c>
      <c r="K5225" s="6" t="str">
        <f t="shared" si="244"/>
        <v/>
      </c>
      <c r="L5225" s="6" t="str">
        <f t="shared" si="245"/>
        <v/>
      </c>
      <c r="M5225" s="6" t="str">
        <f t="shared" si="243"/>
        <v/>
      </c>
    </row>
    <row r="5226" spans="1:13" x14ac:dyDescent="0.25">
      <c r="A5226"/>
      <c r="B5226" s="1"/>
      <c r="C5226"/>
      <c r="D5226"/>
      <c r="E5226" s="76"/>
      <c r="F5226" s="76"/>
      <c r="G5226" s="2"/>
      <c r="H5226" s="77"/>
      <c r="J5226" s="79" t="str">
        <f>IF(IF(IF(_xlfn.MAXIFS($F$2:$F5225,$C$2:$C5225,$C5226,$B$2:$B5225,$B5226,$A$2:$A5225,$A5226)=0,"",$E5226-_xlfn.MAXIFS($F$2:$F5225,$C$2:$C5225,$C5226,$B$2:$B5225,$B5226,$A$2:$A5225,$A5226))&lt;0,0,IF(_xlfn.MAXIFS($F$2:$F5225,$C$2:$C5225,$C5226,$B$2:$B5225,$B5226,$A$2:$A5225,$A5226)=0,"",$E5226-_xlfn.MAXIFS($F$2:$F5225,$C$2:$C5225,$C5226,$B$2:$B5225,$B5226,$A$2:$A5225,$A5226)))&gt;0.25,"",IF(IF(_xlfn.MAXIFS($F$2:$F5225,$C$2:$C5225,$C5226,$B$2:$B5225,$B5226,$A$2:$A5225,$A5226)=0,"",$E5226-_xlfn.MAXIFS($F$2:$F5225,$C$2:$C5225,$C5226,$B$2:$B5225,$B5226,$A$2:$A5225,$A5226))&lt;0,0,IF(_xlfn.MAXIFS($F$2:$F5225,$C$2:$C5225,$C5226,$B$2:$B5225,$B5226,$A$2:$A5225,$A5226)=0,"",$E5226-_xlfn.MAXIFS($F$2:$F5225,$C$2:$C5225,$C5226,$B$2:$B5225,$B5226,$A$2:$A5225,$A5226))))</f>
        <v/>
      </c>
      <c r="K5226" s="6" t="str">
        <f t="shared" si="244"/>
        <v/>
      </c>
      <c r="L5226" s="6" t="str">
        <f t="shared" si="245"/>
        <v/>
      </c>
      <c r="M5226" s="6" t="str">
        <f t="shared" si="243"/>
        <v/>
      </c>
    </row>
    <row r="5227" spans="1:13" x14ac:dyDescent="0.25">
      <c r="A5227"/>
      <c r="B5227" s="1"/>
      <c r="C5227"/>
      <c r="D5227"/>
      <c r="E5227" s="76"/>
      <c r="F5227" s="76"/>
      <c r="G5227" s="2"/>
      <c r="H5227" s="77"/>
      <c r="J5227" s="79" t="str">
        <f>IF(IF(IF(_xlfn.MAXIFS($F$2:$F5226,$C$2:$C5226,$C5227,$B$2:$B5226,$B5227,$A$2:$A5226,$A5227)=0,"",$E5227-_xlfn.MAXIFS($F$2:$F5226,$C$2:$C5226,$C5227,$B$2:$B5226,$B5227,$A$2:$A5226,$A5227))&lt;0,0,IF(_xlfn.MAXIFS($F$2:$F5226,$C$2:$C5226,$C5227,$B$2:$B5226,$B5227,$A$2:$A5226,$A5227)=0,"",$E5227-_xlfn.MAXIFS($F$2:$F5226,$C$2:$C5226,$C5227,$B$2:$B5226,$B5227,$A$2:$A5226,$A5227)))&gt;0.25,"",IF(IF(_xlfn.MAXIFS($F$2:$F5226,$C$2:$C5226,$C5227,$B$2:$B5226,$B5227,$A$2:$A5226,$A5227)=0,"",$E5227-_xlfn.MAXIFS($F$2:$F5226,$C$2:$C5226,$C5227,$B$2:$B5226,$B5227,$A$2:$A5226,$A5227))&lt;0,0,IF(_xlfn.MAXIFS($F$2:$F5226,$C$2:$C5226,$C5227,$B$2:$B5226,$B5227,$A$2:$A5226,$A5227)=0,"",$E5227-_xlfn.MAXIFS($F$2:$F5226,$C$2:$C5226,$C5227,$B$2:$B5226,$B5227,$A$2:$A5226,$A5227))))</f>
        <v/>
      </c>
      <c r="K5227" s="6" t="str">
        <f t="shared" si="244"/>
        <v/>
      </c>
      <c r="L5227" s="6" t="str">
        <f t="shared" si="245"/>
        <v/>
      </c>
      <c r="M5227" s="6" t="str">
        <f t="shared" si="243"/>
        <v/>
      </c>
    </row>
    <row r="5228" spans="1:13" x14ac:dyDescent="0.25">
      <c r="A5228"/>
      <c r="B5228" s="1"/>
      <c r="C5228"/>
      <c r="D5228"/>
      <c r="E5228" s="76"/>
      <c r="F5228" s="76"/>
      <c r="G5228" s="2"/>
      <c r="H5228" s="77"/>
      <c r="J5228" s="79" t="str">
        <f>IF(IF(IF(_xlfn.MAXIFS($F$2:$F5227,$C$2:$C5227,$C5228,$B$2:$B5227,$B5228,$A$2:$A5227,$A5228)=0,"",$E5228-_xlfn.MAXIFS($F$2:$F5227,$C$2:$C5227,$C5228,$B$2:$B5227,$B5228,$A$2:$A5227,$A5228))&lt;0,0,IF(_xlfn.MAXIFS($F$2:$F5227,$C$2:$C5227,$C5228,$B$2:$B5227,$B5228,$A$2:$A5227,$A5228)=0,"",$E5228-_xlfn.MAXIFS($F$2:$F5227,$C$2:$C5227,$C5228,$B$2:$B5227,$B5228,$A$2:$A5227,$A5228)))&gt;0.25,"",IF(IF(_xlfn.MAXIFS($F$2:$F5227,$C$2:$C5227,$C5228,$B$2:$B5227,$B5228,$A$2:$A5227,$A5228)=0,"",$E5228-_xlfn.MAXIFS($F$2:$F5227,$C$2:$C5227,$C5228,$B$2:$B5227,$B5228,$A$2:$A5227,$A5228))&lt;0,0,IF(_xlfn.MAXIFS($F$2:$F5227,$C$2:$C5227,$C5228,$B$2:$B5227,$B5228,$A$2:$A5227,$A5228)=0,"",$E5228-_xlfn.MAXIFS($F$2:$F5227,$C$2:$C5227,$C5228,$B$2:$B5227,$B5228,$A$2:$A5227,$A5228))))</f>
        <v/>
      </c>
      <c r="K5228" s="6" t="str">
        <f t="shared" si="244"/>
        <v/>
      </c>
      <c r="L5228" s="6" t="str">
        <f t="shared" si="245"/>
        <v/>
      </c>
      <c r="M5228" s="6" t="str">
        <f t="shared" si="243"/>
        <v/>
      </c>
    </row>
    <row r="5229" spans="1:13" x14ac:dyDescent="0.25">
      <c r="A5229"/>
      <c r="B5229" s="1"/>
      <c r="C5229"/>
      <c r="D5229"/>
      <c r="E5229" s="76"/>
      <c r="F5229" s="76"/>
      <c r="G5229" s="2"/>
      <c r="H5229" s="77"/>
      <c r="J5229" s="79" t="str">
        <f>IF(IF(IF(_xlfn.MAXIFS($F$2:$F5228,$C$2:$C5228,$C5229,$B$2:$B5228,$B5229,$A$2:$A5228,$A5229)=0,"",$E5229-_xlfn.MAXIFS($F$2:$F5228,$C$2:$C5228,$C5229,$B$2:$B5228,$B5229,$A$2:$A5228,$A5229))&lt;0,0,IF(_xlfn.MAXIFS($F$2:$F5228,$C$2:$C5228,$C5229,$B$2:$B5228,$B5229,$A$2:$A5228,$A5229)=0,"",$E5229-_xlfn.MAXIFS($F$2:$F5228,$C$2:$C5228,$C5229,$B$2:$B5228,$B5229,$A$2:$A5228,$A5229)))&gt;0.25,"",IF(IF(_xlfn.MAXIFS($F$2:$F5228,$C$2:$C5228,$C5229,$B$2:$B5228,$B5229,$A$2:$A5228,$A5229)=0,"",$E5229-_xlfn.MAXIFS($F$2:$F5228,$C$2:$C5228,$C5229,$B$2:$B5228,$B5229,$A$2:$A5228,$A5229))&lt;0,0,IF(_xlfn.MAXIFS($F$2:$F5228,$C$2:$C5228,$C5229,$B$2:$B5228,$B5229,$A$2:$A5228,$A5229)=0,"",$E5229-_xlfn.MAXIFS($F$2:$F5228,$C$2:$C5228,$C5229,$B$2:$B5228,$B5229,$A$2:$A5228,$A5229))))</f>
        <v/>
      </c>
      <c r="K5229" s="6" t="str">
        <f t="shared" si="244"/>
        <v/>
      </c>
      <c r="L5229" s="6" t="str">
        <f t="shared" si="245"/>
        <v/>
      </c>
      <c r="M5229" s="6" t="str">
        <f t="shared" si="243"/>
        <v/>
      </c>
    </row>
    <row r="5230" spans="1:13" x14ac:dyDescent="0.25">
      <c r="A5230"/>
      <c r="B5230" s="1"/>
      <c r="C5230"/>
      <c r="D5230"/>
      <c r="E5230" s="76"/>
      <c r="F5230" s="76"/>
      <c r="G5230" s="2"/>
      <c r="H5230" s="77"/>
      <c r="J5230" s="79" t="str">
        <f>IF(IF(IF(_xlfn.MAXIFS($F$2:$F5229,$C$2:$C5229,$C5230,$B$2:$B5229,$B5230,$A$2:$A5229,$A5230)=0,"",$E5230-_xlfn.MAXIFS($F$2:$F5229,$C$2:$C5229,$C5230,$B$2:$B5229,$B5230,$A$2:$A5229,$A5230))&lt;0,0,IF(_xlfn.MAXIFS($F$2:$F5229,$C$2:$C5229,$C5230,$B$2:$B5229,$B5230,$A$2:$A5229,$A5230)=0,"",$E5230-_xlfn.MAXIFS($F$2:$F5229,$C$2:$C5229,$C5230,$B$2:$B5229,$B5230,$A$2:$A5229,$A5230)))&gt;0.25,"",IF(IF(_xlfn.MAXIFS($F$2:$F5229,$C$2:$C5229,$C5230,$B$2:$B5229,$B5230,$A$2:$A5229,$A5230)=0,"",$E5230-_xlfn.MAXIFS($F$2:$F5229,$C$2:$C5229,$C5230,$B$2:$B5229,$B5230,$A$2:$A5229,$A5230))&lt;0,0,IF(_xlfn.MAXIFS($F$2:$F5229,$C$2:$C5229,$C5230,$B$2:$B5229,$B5230,$A$2:$A5229,$A5230)=0,"",$E5230-_xlfn.MAXIFS($F$2:$F5229,$C$2:$C5229,$C5230,$B$2:$B5229,$B5230,$A$2:$A5229,$A5230))))</f>
        <v/>
      </c>
      <c r="K5230" s="6" t="str">
        <f t="shared" si="244"/>
        <v/>
      </c>
      <c r="L5230" s="6" t="str">
        <f t="shared" si="245"/>
        <v/>
      </c>
      <c r="M5230" s="6" t="str">
        <f t="shared" si="243"/>
        <v/>
      </c>
    </row>
    <row r="5231" spans="1:13" x14ac:dyDescent="0.25">
      <c r="A5231"/>
      <c r="B5231" s="1"/>
      <c r="C5231"/>
      <c r="D5231"/>
      <c r="E5231" s="76"/>
      <c r="F5231" s="76"/>
      <c r="G5231" s="2"/>
      <c r="H5231" s="77"/>
      <c r="J5231" s="79" t="str">
        <f>IF(IF(IF(_xlfn.MAXIFS($F$2:$F5230,$C$2:$C5230,$C5231,$B$2:$B5230,$B5231,$A$2:$A5230,$A5231)=0,"",$E5231-_xlfn.MAXIFS($F$2:$F5230,$C$2:$C5230,$C5231,$B$2:$B5230,$B5231,$A$2:$A5230,$A5231))&lt;0,0,IF(_xlfn.MAXIFS($F$2:$F5230,$C$2:$C5230,$C5231,$B$2:$B5230,$B5231,$A$2:$A5230,$A5231)=0,"",$E5231-_xlfn.MAXIFS($F$2:$F5230,$C$2:$C5230,$C5231,$B$2:$B5230,$B5231,$A$2:$A5230,$A5231)))&gt;0.25,"",IF(IF(_xlfn.MAXIFS($F$2:$F5230,$C$2:$C5230,$C5231,$B$2:$B5230,$B5231,$A$2:$A5230,$A5231)=0,"",$E5231-_xlfn.MAXIFS($F$2:$F5230,$C$2:$C5230,$C5231,$B$2:$B5230,$B5231,$A$2:$A5230,$A5231))&lt;0,0,IF(_xlfn.MAXIFS($F$2:$F5230,$C$2:$C5230,$C5231,$B$2:$B5230,$B5231,$A$2:$A5230,$A5231)=0,"",$E5231-_xlfn.MAXIFS($F$2:$F5230,$C$2:$C5230,$C5231,$B$2:$B5230,$B5231,$A$2:$A5230,$A5231))))</f>
        <v/>
      </c>
      <c r="K5231" s="6" t="str">
        <f t="shared" si="244"/>
        <v/>
      </c>
      <c r="L5231" s="6" t="str">
        <f t="shared" si="245"/>
        <v/>
      </c>
      <c r="M5231" s="6" t="str">
        <f t="shared" si="243"/>
        <v/>
      </c>
    </row>
    <row r="5232" spans="1:13" x14ac:dyDescent="0.25">
      <c r="A5232"/>
      <c r="B5232" s="1"/>
      <c r="C5232"/>
      <c r="D5232"/>
      <c r="E5232" s="76"/>
      <c r="F5232" s="76"/>
      <c r="G5232" s="2"/>
      <c r="H5232" s="77"/>
      <c r="J5232" s="79" t="str">
        <f>IF(IF(IF(_xlfn.MAXIFS($F$2:$F5231,$C$2:$C5231,$C5232,$B$2:$B5231,$B5232,$A$2:$A5231,$A5232)=0,"",$E5232-_xlfn.MAXIFS($F$2:$F5231,$C$2:$C5231,$C5232,$B$2:$B5231,$B5232,$A$2:$A5231,$A5232))&lt;0,0,IF(_xlfn.MAXIFS($F$2:$F5231,$C$2:$C5231,$C5232,$B$2:$B5231,$B5232,$A$2:$A5231,$A5232)=0,"",$E5232-_xlfn.MAXIFS($F$2:$F5231,$C$2:$C5231,$C5232,$B$2:$B5231,$B5232,$A$2:$A5231,$A5232)))&gt;0.25,"",IF(IF(_xlfn.MAXIFS($F$2:$F5231,$C$2:$C5231,$C5232,$B$2:$B5231,$B5232,$A$2:$A5231,$A5232)=0,"",$E5232-_xlfn.MAXIFS($F$2:$F5231,$C$2:$C5231,$C5232,$B$2:$B5231,$B5232,$A$2:$A5231,$A5232))&lt;0,0,IF(_xlfn.MAXIFS($F$2:$F5231,$C$2:$C5231,$C5232,$B$2:$B5231,$B5232,$A$2:$A5231,$A5232)=0,"",$E5232-_xlfn.MAXIFS($F$2:$F5231,$C$2:$C5231,$C5232,$B$2:$B5231,$B5232,$A$2:$A5231,$A5232))))</f>
        <v/>
      </c>
      <c r="K5232" s="6" t="str">
        <f t="shared" si="244"/>
        <v/>
      </c>
      <c r="L5232" s="6" t="str">
        <f t="shared" si="245"/>
        <v/>
      </c>
      <c r="M5232" s="6" t="str">
        <f t="shared" si="243"/>
        <v/>
      </c>
    </row>
    <row r="5233" spans="1:13" x14ac:dyDescent="0.25">
      <c r="A5233"/>
      <c r="B5233" s="1"/>
      <c r="C5233"/>
      <c r="D5233"/>
      <c r="E5233" s="76"/>
      <c r="F5233" s="76"/>
      <c r="G5233" s="2"/>
      <c r="H5233" s="77"/>
      <c r="J5233" s="79" t="str">
        <f>IF(IF(IF(_xlfn.MAXIFS($F$2:$F5232,$C$2:$C5232,$C5233,$B$2:$B5232,$B5233,$A$2:$A5232,$A5233)=0,"",$E5233-_xlfn.MAXIFS($F$2:$F5232,$C$2:$C5232,$C5233,$B$2:$B5232,$B5233,$A$2:$A5232,$A5233))&lt;0,0,IF(_xlfn.MAXIFS($F$2:$F5232,$C$2:$C5232,$C5233,$B$2:$B5232,$B5233,$A$2:$A5232,$A5233)=0,"",$E5233-_xlfn.MAXIFS($F$2:$F5232,$C$2:$C5232,$C5233,$B$2:$B5232,$B5233,$A$2:$A5232,$A5233)))&gt;0.25,"",IF(IF(_xlfn.MAXIFS($F$2:$F5232,$C$2:$C5232,$C5233,$B$2:$B5232,$B5233,$A$2:$A5232,$A5233)=0,"",$E5233-_xlfn.MAXIFS($F$2:$F5232,$C$2:$C5232,$C5233,$B$2:$B5232,$B5233,$A$2:$A5232,$A5233))&lt;0,0,IF(_xlfn.MAXIFS($F$2:$F5232,$C$2:$C5232,$C5233,$B$2:$B5232,$B5233,$A$2:$A5232,$A5233)=0,"",$E5233-_xlfn.MAXIFS($F$2:$F5232,$C$2:$C5232,$C5233,$B$2:$B5232,$B5233,$A$2:$A5232,$A5233))))</f>
        <v/>
      </c>
      <c r="K5233" s="6" t="str">
        <f t="shared" si="244"/>
        <v/>
      </c>
      <c r="L5233" s="6" t="str">
        <f t="shared" si="245"/>
        <v/>
      </c>
      <c r="M5233" s="6" t="str">
        <f t="shared" si="243"/>
        <v/>
      </c>
    </row>
    <row r="5234" spans="1:13" x14ac:dyDescent="0.25">
      <c r="A5234"/>
      <c r="B5234" s="1"/>
      <c r="C5234"/>
      <c r="D5234"/>
      <c r="E5234" s="76"/>
      <c r="F5234" s="76"/>
      <c r="G5234" s="2"/>
      <c r="H5234" s="77"/>
      <c r="J5234" s="79" t="str">
        <f>IF(IF(IF(_xlfn.MAXIFS($F$2:$F5233,$C$2:$C5233,$C5234,$B$2:$B5233,$B5234,$A$2:$A5233,$A5234)=0,"",$E5234-_xlfn.MAXIFS($F$2:$F5233,$C$2:$C5233,$C5234,$B$2:$B5233,$B5234,$A$2:$A5233,$A5234))&lt;0,0,IF(_xlfn.MAXIFS($F$2:$F5233,$C$2:$C5233,$C5234,$B$2:$B5233,$B5234,$A$2:$A5233,$A5234)=0,"",$E5234-_xlfn.MAXIFS($F$2:$F5233,$C$2:$C5233,$C5234,$B$2:$B5233,$B5234,$A$2:$A5233,$A5234)))&gt;0.25,"",IF(IF(_xlfn.MAXIFS($F$2:$F5233,$C$2:$C5233,$C5234,$B$2:$B5233,$B5234,$A$2:$A5233,$A5234)=0,"",$E5234-_xlfn.MAXIFS($F$2:$F5233,$C$2:$C5233,$C5234,$B$2:$B5233,$B5234,$A$2:$A5233,$A5234))&lt;0,0,IF(_xlfn.MAXIFS($F$2:$F5233,$C$2:$C5233,$C5234,$B$2:$B5233,$B5234,$A$2:$A5233,$A5234)=0,"",$E5234-_xlfn.MAXIFS($F$2:$F5233,$C$2:$C5233,$C5234,$B$2:$B5233,$B5234,$A$2:$A5233,$A5234))))</f>
        <v/>
      </c>
      <c r="K5234" s="6" t="str">
        <f t="shared" si="244"/>
        <v/>
      </c>
      <c r="L5234" s="6" t="str">
        <f t="shared" si="245"/>
        <v/>
      </c>
      <c r="M5234" s="6" t="str">
        <f t="shared" si="243"/>
        <v/>
      </c>
    </row>
    <row r="5235" spans="1:13" x14ac:dyDescent="0.25">
      <c r="A5235"/>
      <c r="B5235" s="1"/>
      <c r="C5235"/>
      <c r="D5235"/>
      <c r="E5235" s="76"/>
      <c r="F5235" s="76"/>
      <c r="G5235" s="2"/>
      <c r="H5235" s="77"/>
      <c r="J5235" s="79" t="str">
        <f>IF(IF(IF(_xlfn.MAXIFS($F$2:$F5234,$C$2:$C5234,$C5235,$B$2:$B5234,$B5235,$A$2:$A5234,$A5235)=0,"",$E5235-_xlfn.MAXIFS($F$2:$F5234,$C$2:$C5234,$C5235,$B$2:$B5234,$B5235,$A$2:$A5234,$A5235))&lt;0,0,IF(_xlfn.MAXIFS($F$2:$F5234,$C$2:$C5234,$C5235,$B$2:$B5234,$B5235,$A$2:$A5234,$A5235)=0,"",$E5235-_xlfn.MAXIFS($F$2:$F5234,$C$2:$C5234,$C5235,$B$2:$B5234,$B5235,$A$2:$A5234,$A5235)))&gt;0.25,"",IF(IF(_xlfn.MAXIFS($F$2:$F5234,$C$2:$C5234,$C5235,$B$2:$B5234,$B5235,$A$2:$A5234,$A5235)=0,"",$E5235-_xlfn.MAXIFS($F$2:$F5234,$C$2:$C5234,$C5235,$B$2:$B5234,$B5235,$A$2:$A5234,$A5235))&lt;0,0,IF(_xlfn.MAXIFS($F$2:$F5234,$C$2:$C5234,$C5235,$B$2:$B5234,$B5235,$A$2:$A5234,$A5235)=0,"",$E5235-_xlfn.MAXIFS($F$2:$F5234,$C$2:$C5234,$C5235,$B$2:$B5234,$B5235,$A$2:$A5234,$A5235))))</f>
        <v/>
      </c>
      <c r="K5235" s="6" t="str">
        <f t="shared" si="244"/>
        <v/>
      </c>
      <c r="L5235" s="6" t="str">
        <f t="shared" si="245"/>
        <v/>
      </c>
      <c r="M5235" s="6" t="str">
        <f t="shared" si="243"/>
        <v/>
      </c>
    </row>
    <row r="5236" spans="1:13" x14ac:dyDescent="0.25">
      <c r="A5236"/>
      <c r="B5236" s="1"/>
      <c r="C5236"/>
      <c r="D5236"/>
      <c r="E5236" s="76"/>
      <c r="F5236" s="76"/>
      <c r="G5236" s="2"/>
      <c r="H5236" s="77"/>
      <c r="J5236" s="79" t="str">
        <f>IF(IF(IF(_xlfn.MAXIFS($F$2:$F5235,$C$2:$C5235,$C5236,$B$2:$B5235,$B5236,$A$2:$A5235,$A5236)=0,"",$E5236-_xlfn.MAXIFS($F$2:$F5235,$C$2:$C5235,$C5236,$B$2:$B5235,$B5236,$A$2:$A5235,$A5236))&lt;0,0,IF(_xlfn.MAXIFS($F$2:$F5235,$C$2:$C5235,$C5236,$B$2:$B5235,$B5236,$A$2:$A5235,$A5236)=0,"",$E5236-_xlfn.MAXIFS($F$2:$F5235,$C$2:$C5235,$C5236,$B$2:$B5235,$B5236,$A$2:$A5235,$A5236)))&gt;0.25,"",IF(IF(_xlfn.MAXIFS($F$2:$F5235,$C$2:$C5235,$C5236,$B$2:$B5235,$B5236,$A$2:$A5235,$A5236)=0,"",$E5236-_xlfn.MAXIFS($F$2:$F5235,$C$2:$C5235,$C5236,$B$2:$B5235,$B5236,$A$2:$A5235,$A5236))&lt;0,0,IF(_xlfn.MAXIFS($F$2:$F5235,$C$2:$C5235,$C5236,$B$2:$B5235,$B5236,$A$2:$A5235,$A5236)=0,"",$E5236-_xlfn.MAXIFS($F$2:$F5235,$C$2:$C5235,$C5236,$B$2:$B5235,$B5236,$A$2:$A5235,$A5236))))</f>
        <v/>
      </c>
      <c r="K5236" s="6" t="str">
        <f t="shared" si="244"/>
        <v/>
      </c>
      <c r="L5236" s="6" t="str">
        <f t="shared" si="245"/>
        <v/>
      </c>
      <c r="M5236" s="6" t="str">
        <f t="shared" si="243"/>
        <v/>
      </c>
    </row>
    <row r="5237" spans="1:13" x14ac:dyDescent="0.25">
      <c r="A5237"/>
      <c r="B5237" s="1"/>
      <c r="C5237"/>
      <c r="D5237"/>
      <c r="E5237" s="76"/>
      <c r="F5237" s="76"/>
      <c r="G5237" s="2"/>
      <c r="H5237" s="77"/>
      <c r="J5237" s="79" t="str">
        <f>IF(IF(IF(_xlfn.MAXIFS($F$2:$F5236,$C$2:$C5236,$C5237,$B$2:$B5236,$B5237,$A$2:$A5236,$A5237)=0,"",$E5237-_xlfn.MAXIFS($F$2:$F5236,$C$2:$C5236,$C5237,$B$2:$B5236,$B5237,$A$2:$A5236,$A5237))&lt;0,0,IF(_xlfn.MAXIFS($F$2:$F5236,$C$2:$C5236,$C5237,$B$2:$B5236,$B5237,$A$2:$A5236,$A5237)=0,"",$E5237-_xlfn.MAXIFS($F$2:$F5236,$C$2:$C5236,$C5237,$B$2:$B5236,$B5237,$A$2:$A5236,$A5237)))&gt;0.25,"",IF(IF(_xlfn.MAXIFS($F$2:$F5236,$C$2:$C5236,$C5237,$B$2:$B5236,$B5237,$A$2:$A5236,$A5237)=0,"",$E5237-_xlfn.MAXIFS($F$2:$F5236,$C$2:$C5236,$C5237,$B$2:$B5236,$B5237,$A$2:$A5236,$A5237))&lt;0,0,IF(_xlfn.MAXIFS($F$2:$F5236,$C$2:$C5236,$C5237,$B$2:$B5236,$B5237,$A$2:$A5236,$A5237)=0,"",$E5237-_xlfn.MAXIFS($F$2:$F5236,$C$2:$C5236,$C5237,$B$2:$B5236,$B5237,$A$2:$A5236,$A5237))))</f>
        <v/>
      </c>
      <c r="K5237" s="6" t="str">
        <f t="shared" si="244"/>
        <v/>
      </c>
      <c r="L5237" s="6" t="str">
        <f t="shared" si="245"/>
        <v/>
      </c>
      <c r="M5237" s="6" t="str">
        <f t="shared" si="243"/>
        <v/>
      </c>
    </row>
    <row r="5238" spans="1:13" x14ac:dyDescent="0.25">
      <c r="A5238"/>
      <c r="B5238" s="1"/>
      <c r="C5238"/>
      <c r="D5238"/>
      <c r="E5238" s="76"/>
      <c r="F5238" s="76"/>
      <c r="G5238" s="2"/>
      <c r="H5238" s="77"/>
      <c r="J5238" s="79" t="str">
        <f>IF(IF(IF(_xlfn.MAXIFS($F$2:$F5237,$C$2:$C5237,$C5238,$B$2:$B5237,$B5238,$A$2:$A5237,$A5238)=0,"",$E5238-_xlfn.MAXIFS($F$2:$F5237,$C$2:$C5237,$C5238,$B$2:$B5237,$B5238,$A$2:$A5237,$A5238))&lt;0,0,IF(_xlfn.MAXIFS($F$2:$F5237,$C$2:$C5237,$C5238,$B$2:$B5237,$B5238,$A$2:$A5237,$A5238)=0,"",$E5238-_xlfn.MAXIFS($F$2:$F5237,$C$2:$C5237,$C5238,$B$2:$B5237,$B5238,$A$2:$A5237,$A5238)))&gt;0.25,"",IF(IF(_xlfn.MAXIFS($F$2:$F5237,$C$2:$C5237,$C5238,$B$2:$B5237,$B5238,$A$2:$A5237,$A5238)=0,"",$E5238-_xlfn.MAXIFS($F$2:$F5237,$C$2:$C5237,$C5238,$B$2:$B5237,$B5238,$A$2:$A5237,$A5238))&lt;0,0,IF(_xlfn.MAXIFS($F$2:$F5237,$C$2:$C5237,$C5238,$B$2:$B5237,$B5238,$A$2:$A5237,$A5238)=0,"",$E5238-_xlfn.MAXIFS($F$2:$F5237,$C$2:$C5237,$C5238,$B$2:$B5237,$B5238,$A$2:$A5237,$A5238))))</f>
        <v/>
      </c>
      <c r="K5238" s="6" t="str">
        <f t="shared" si="244"/>
        <v/>
      </c>
      <c r="L5238" s="6" t="str">
        <f t="shared" si="245"/>
        <v/>
      </c>
      <c r="M5238" s="6" t="str">
        <f t="shared" si="243"/>
        <v/>
      </c>
    </row>
    <row r="5239" spans="1:13" x14ac:dyDescent="0.25">
      <c r="A5239"/>
      <c r="B5239" s="1"/>
      <c r="C5239"/>
      <c r="D5239"/>
      <c r="E5239" s="76"/>
      <c r="F5239" s="76"/>
      <c r="G5239" s="2"/>
      <c r="H5239" s="77"/>
      <c r="J5239" s="79" t="str">
        <f>IF(IF(IF(_xlfn.MAXIFS($F$2:$F5238,$C$2:$C5238,$C5239,$B$2:$B5238,$B5239,$A$2:$A5238,$A5239)=0,"",$E5239-_xlfn.MAXIFS($F$2:$F5238,$C$2:$C5238,$C5239,$B$2:$B5238,$B5239,$A$2:$A5238,$A5239))&lt;0,0,IF(_xlfn.MAXIFS($F$2:$F5238,$C$2:$C5238,$C5239,$B$2:$B5238,$B5239,$A$2:$A5238,$A5239)=0,"",$E5239-_xlfn.MAXIFS($F$2:$F5238,$C$2:$C5238,$C5239,$B$2:$B5238,$B5239,$A$2:$A5238,$A5239)))&gt;0.25,"",IF(IF(_xlfn.MAXIFS($F$2:$F5238,$C$2:$C5238,$C5239,$B$2:$B5238,$B5239,$A$2:$A5238,$A5239)=0,"",$E5239-_xlfn.MAXIFS($F$2:$F5238,$C$2:$C5238,$C5239,$B$2:$B5238,$B5239,$A$2:$A5238,$A5239))&lt;0,0,IF(_xlfn.MAXIFS($F$2:$F5238,$C$2:$C5238,$C5239,$B$2:$B5238,$B5239,$A$2:$A5238,$A5239)=0,"",$E5239-_xlfn.MAXIFS($F$2:$F5238,$C$2:$C5238,$C5239,$B$2:$B5238,$B5239,$A$2:$A5238,$A5239))))</f>
        <v/>
      </c>
      <c r="K5239" s="6" t="str">
        <f t="shared" si="244"/>
        <v/>
      </c>
      <c r="L5239" s="6" t="str">
        <f t="shared" si="245"/>
        <v/>
      </c>
      <c r="M5239" s="6" t="str">
        <f t="shared" si="243"/>
        <v/>
      </c>
    </row>
    <row r="5240" spans="1:13" x14ac:dyDescent="0.25">
      <c r="A5240"/>
      <c r="B5240" s="1"/>
      <c r="C5240"/>
      <c r="D5240"/>
      <c r="E5240" s="76"/>
      <c r="F5240" s="76"/>
      <c r="G5240" s="2"/>
      <c r="H5240" s="77"/>
      <c r="J5240" s="79" t="str">
        <f>IF(IF(IF(_xlfn.MAXIFS($F$2:$F5239,$C$2:$C5239,$C5240,$B$2:$B5239,$B5240,$A$2:$A5239,$A5240)=0,"",$E5240-_xlfn.MAXIFS($F$2:$F5239,$C$2:$C5239,$C5240,$B$2:$B5239,$B5240,$A$2:$A5239,$A5240))&lt;0,0,IF(_xlfn.MAXIFS($F$2:$F5239,$C$2:$C5239,$C5240,$B$2:$B5239,$B5240,$A$2:$A5239,$A5240)=0,"",$E5240-_xlfn.MAXIFS($F$2:$F5239,$C$2:$C5239,$C5240,$B$2:$B5239,$B5240,$A$2:$A5239,$A5240)))&gt;0.25,"",IF(IF(_xlfn.MAXIFS($F$2:$F5239,$C$2:$C5239,$C5240,$B$2:$B5239,$B5240,$A$2:$A5239,$A5240)=0,"",$E5240-_xlfn.MAXIFS($F$2:$F5239,$C$2:$C5239,$C5240,$B$2:$B5239,$B5240,$A$2:$A5239,$A5240))&lt;0,0,IF(_xlfn.MAXIFS($F$2:$F5239,$C$2:$C5239,$C5240,$B$2:$B5239,$B5240,$A$2:$A5239,$A5240)=0,"",$E5240-_xlfn.MAXIFS($F$2:$F5239,$C$2:$C5239,$C5240,$B$2:$B5239,$B5240,$A$2:$A5239,$A5240))))</f>
        <v/>
      </c>
      <c r="K5240" s="6" t="str">
        <f t="shared" si="244"/>
        <v/>
      </c>
      <c r="L5240" s="6" t="str">
        <f t="shared" si="245"/>
        <v/>
      </c>
      <c r="M5240" s="6" t="str">
        <f t="shared" si="243"/>
        <v/>
      </c>
    </row>
    <row r="5241" spans="1:13" x14ac:dyDescent="0.25">
      <c r="A5241"/>
      <c r="B5241" s="1"/>
      <c r="C5241"/>
      <c r="D5241"/>
      <c r="E5241" s="76"/>
      <c r="F5241" s="76"/>
      <c r="G5241" s="2"/>
      <c r="H5241" s="77"/>
      <c r="J5241" s="79" t="str">
        <f>IF(IF(IF(_xlfn.MAXIFS($F$2:$F5240,$C$2:$C5240,$C5241,$B$2:$B5240,$B5241,$A$2:$A5240,$A5241)=0,"",$E5241-_xlfn.MAXIFS($F$2:$F5240,$C$2:$C5240,$C5241,$B$2:$B5240,$B5241,$A$2:$A5240,$A5241))&lt;0,0,IF(_xlfn.MAXIFS($F$2:$F5240,$C$2:$C5240,$C5241,$B$2:$B5240,$B5241,$A$2:$A5240,$A5241)=0,"",$E5241-_xlfn.MAXIFS($F$2:$F5240,$C$2:$C5240,$C5241,$B$2:$B5240,$B5241,$A$2:$A5240,$A5241)))&gt;0.25,"",IF(IF(_xlfn.MAXIFS($F$2:$F5240,$C$2:$C5240,$C5241,$B$2:$B5240,$B5241,$A$2:$A5240,$A5241)=0,"",$E5241-_xlfn.MAXIFS($F$2:$F5240,$C$2:$C5240,$C5241,$B$2:$B5240,$B5241,$A$2:$A5240,$A5241))&lt;0,0,IF(_xlfn.MAXIFS($F$2:$F5240,$C$2:$C5240,$C5241,$B$2:$B5240,$B5241,$A$2:$A5240,$A5241)=0,"",$E5241-_xlfn.MAXIFS($F$2:$F5240,$C$2:$C5240,$C5241,$B$2:$B5240,$B5241,$A$2:$A5240,$A5241))))</f>
        <v/>
      </c>
      <c r="K5241" s="6" t="str">
        <f t="shared" si="244"/>
        <v/>
      </c>
      <c r="L5241" s="6" t="str">
        <f t="shared" si="245"/>
        <v/>
      </c>
      <c r="M5241" s="6" t="str">
        <f t="shared" si="243"/>
        <v/>
      </c>
    </row>
    <row r="5242" spans="1:13" x14ac:dyDescent="0.25">
      <c r="A5242"/>
      <c r="B5242" s="1"/>
      <c r="C5242"/>
      <c r="D5242"/>
      <c r="E5242" s="76"/>
      <c r="F5242" s="76"/>
      <c r="G5242" s="2"/>
      <c r="H5242" s="77"/>
      <c r="J5242" s="79" t="str">
        <f>IF(IF(IF(_xlfn.MAXIFS($F$2:$F5241,$C$2:$C5241,$C5242,$B$2:$B5241,$B5242,$A$2:$A5241,$A5242)=0,"",$E5242-_xlfn.MAXIFS($F$2:$F5241,$C$2:$C5241,$C5242,$B$2:$B5241,$B5242,$A$2:$A5241,$A5242))&lt;0,0,IF(_xlfn.MAXIFS($F$2:$F5241,$C$2:$C5241,$C5242,$B$2:$B5241,$B5242,$A$2:$A5241,$A5242)=0,"",$E5242-_xlfn.MAXIFS($F$2:$F5241,$C$2:$C5241,$C5242,$B$2:$B5241,$B5242,$A$2:$A5241,$A5242)))&gt;0.25,"",IF(IF(_xlfn.MAXIFS($F$2:$F5241,$C$2:$C5241,$C5242,$B$2:$B5241,$B5242,$A$2:$A5241,$A5242)=0,"",$E5242-_xlfn.MAXIFS($F$2:$F5241,$C$2:$C5241,$C5242,$B$2:$B5241,$B5242,$A$2:$A5241,$A5242))&lt;0,0,IF(_xlfn.MAXIFS($F$2:$F5241,$C$2:$C5241,$C5242,$B$2:$B5241,$B5242,$A$2:$A5241,$A5242)=0,"",$E5242-_xlfn.MAXIFS($F$2:$F5241,$C$2:$C5241,$C5242,$B$2:$B5241,$B5242,$A$2:$A5241,$A5242))))</f>
        <v/>
      </c>
      <c r="K5242" s="6" t="str">
        <f t="shared" si="244"/>
        <v/>
      </c>
      <c r="L5242" s="6" t="str">
        <f t="shared" si="245"/>
        <v/>
      </c>
      <c r="M5242" s="6" t="str">
        <f t="shared" si="243"/>
        <v/>
      </c>
    </row>
    <row r="5243" spans="1:13" x14ac:dyDescent="0.25">
      <c r="A5243"/>
      <c r="B5243" s="1"/>
      <c r="C5243"/>
      <c r="D5243"/>
      <c r="E5243" s="76"/>
      <c r="F5243" s="76"/>
      <c r="G5243" s="2"/>
      <c r="H5243" s="77"/>
      <c r="J5243" s="79" t="str">
        <f>IF(IF(IF(_xlfn.MAXIFS($F$2:$F5242,$C$2:$C5242,$C5243,$B$2:$B5242,$B5243,$A$2:$A5242,$A5243)=0,"",$E5243-_xlfn.MAXIFS($F$2:$F5242,$C$2:$C5242,$C5243,$B$2:$B5242,$B5243,$A$2:$A5242,$A5243))&lt;0,0,IF(_xlfn.MAXIFS($F$2:$F5242,$C$2:$C5242,$C5243,$B$2:$B5242,$B5243,$A$2:$A5242,$A5243)=0,"",$E5243-_xlfn.MAXIFS($F$2:$F5242,$C$2:$C5242,$C5243,$B$2:$B5242,$B5243,$A$2:$A5242,$A5243)))&gt;0.25,"",IF(IF(_xlfn.MAXIFS($F$2:$F5242,$C$2:$C5242,$C5243,$B$2:$B5242,$B5243,$A$2:$A5242,$A5243)=0,"",$E5243-_xlfn.MAXIFS($F$2:$F5242,$C$2:$C5242,$C5243,$B$2:$B5242,$B5243,$A$2:$A5242,$A5243))&lt;0,0,IF(_xlfn.MAXIFS($F$2:$F5242,$C$2:$C5242,$C5243,$B$2:$B5242,$B5243,$A$2:$A5242,$A5243)=0,"",$E5243-_xlfn.MAXIFS($F$2:$F5242,$C$2:$C5242,$C5243,$B$2:$B5242,$B5243,$A$2:$A5242,$A5243))))</f>
        <v/>
      </c>
      <c r="K5243" s="6" t="str">
        <f t="shared" si="244"/>
        <v/>
      </c>
      <c r="L5243" s="6" t="str">
        <f t="shared" si="245"/>
        <v/>
      </c>
      <c r="M5243" s="6" t="str">
        <f t="shared" si="243"/>
        <v/>
      </c>
    </row>
    <row r="5244" spans="1:13" x14ac:dyDescent="0.25">
      <c r="A5244"/>
      <c r="B5244" s="1"/>
      <c r="C5244"/>
      <c r="D5244"/>
      <c r="E5244" s="76"/>
      <c r="F5244" s="76"/>
      <c r="G5244" s="2"/>
      <c r="H5244" s="77"/>
      <c r="J5244" s="79" t="str">
        <f>IF(IF(IF(_xlfn.MAXIFS($F$2:$F5243,$C$2:$C5243,$C5244,$B$2:$B5243,$B5244,$A$2:$A5243,$A5244)=0,"",$E5244-_xlfn.MAXIFS($F$2:$F5243,$C$2:$C5243,$C5244,$B$2:$B5243,$B5244,$A$2:$A5243,$A5244))&lt;0,0,IF(_xlfn.MAXIFS($F$2:$F5243,$C$2:$C5243,$C5244,$B$2:$B5243,$B5244,$A$2:$A5243,$A5244)=0,"",$E5244-_xlfn.MAXIFS($F$2:$F5243,$C$2:$C5243,$C5244,$B$2:$B5243,$B5244,$A$2:$A5243,$A5244)))&gt;0.25,"",IF(IF(_xlfn.MAXIFS($F$2:$F5243,$C$2:$C5243,$C5244,$B$2:$B5243,$B5244,$A$2:$A5243,$A5244)=0,"",$E5244-_xlfn.MAXIFS($F$2:$F5243,$C$2:$C5243,$C5244,$B$2:$B5243,$B5244,$A$2:$A5243,$A5244))&lt;0,0,IF(_xlfn.MAXIFS($F$2:$F5243,$C$2:$C5243,$C5244,$B$2:$B5243,$B5244,$A$2:$A5243,$A5244)=0,"",$E5244-_xlfn.MAXIFS($F$2:$F5243,$C$2:$C5243,$C5244,$B$2:$B5243,$B5244,$A$2:$A5243,$A5244))))</f>
        <v/>
      </c>
      <c r="K5244" s="6" t="str">
        <f t="shared" si="244"/>
        <v/>
      </c>
      <c r="L5244" s="6" t="str">
        <f t="shared" si="245"/>
        <v/>
      </c>
      <c r="M5244" s="6" t="str">
        <f t="shared" si="243"/>
        <v/>
      </c>
    </row>
    <row r="5245" spans="1:13" x14ac:dyDescent="0.25">
      <c r="A5245"/>
      <c r="B5245" s="1"/>
      <c r="C5245"/>
      <c r="D5245"/>
      <c r="E5245" s="76"/>
      <c r="F5245" s="76"/>
      <c r="G5245" s="2"/>
      <c r="H5245" s="77"/>
      <c r="J5245" s="79" t="str">
        <f>IF(IF(IF(_xlfn.MAXIFS($F$2:$F5244,$C$2:$C5244,$C5245,$B$2:$B5244,$B5245,$A$2:$A5244,$A5245)=0,"",$E5245-_xlfn.MAXIFS($F$2:$F5244,$C$2:$C5244,$C5245,$B$2:$B5244,$B5245,$A$2:$A5244,$A5245))&lt;0,0,IF(_xlfn.MAXIFS($F$2:$F5244,$C$2:$C5244,$C5245,$B$2:$B5244,$B5245,$A$2:$A5244,$A5245)=0,"",$E5245-_xlfn.MAXIFS($F$2:$F5244,$C$2:$C5244,$C5245,$B$2:$B5244,$B5245,$A$2:$A5244,$A5245)))&gt;0.25,"",IF(IF(_xlfn.MAXIFS($F$2:$F5244,$C$2:$C5244,$C5245,$B$2:$B5244,$B5245,$A$2:$A5244,$A5245)=0,"",$E5245-_xlfn.MAXIFS($F$2:$F5244,$C$2:$C5244,$C5245,$B$2:$B5244,$B5245,$A$2:$A5244,$A5245))&lt;0,0,IF(_xlfn.MAXIFS($F$2:$F5244,$C$2:$C5244,$C5245,$B$2:$B5244,$B5245,$A$2:$A5244,$A5245)=0,"",$E5245-_xlfn.MAXIFS($F$2:$F5244,$C$2:$C5244,$C5245,$B$2:$B5244,$B5245,$A$2:$A5244,$A5245))))</f>
        <v/>
      </c>
      <c r="K5245" s="6" t="str">
        <f t="shared" si="244"/>
        <v/>
      </c>
      <c r="L5245" s="6" t="str">
        <f t="shared" si="245"/>
        <v/>
      </c>
      <c r="M5245" s="6" t="str">
        <f t="shared" si="243"/>
        <v/>
      </c>
    </row>
    <row r="5246" spans="1:13" x14ac:dyDescent="0.25">
      <c r="A5246"/>
      <c r="B5246" s="1"/>
      <c r="C5246"/>
      <c r="D5246"/>
      <c r="E5246" s="76"/>
      <c r="F5246" s="76"/>
      <c r="G5246" s="2"/>
      <c r="H5246" s="77"/>
      <c r="J5246" s="79" t="str">
        <f>IF(IF(IF(_xlfn.MAXIFS($F$2:$F5245,$C$2:$C5245,$C5246,$B$2:$B5245,$B5246,$A$2:$A5245,$A5246)=0,"",$E5246-_xlfn.MAXIFS($F$2:$F5245,$C$2:$C5245,$C5246,$B$2:$B5245,$B5246,$A$2:$A5245,$A5246))&lt;0,0,IF(_xlfn.MAXIFS($F$2:$F5245,$C$2:$C5245,$C5246,$B$2:$B5245,$B5246,$A$2:$A5245,$A5246)=0,"",$E5246-_xlfn.MAXIFS($F$2:$F5245,$C$2:$C5245,$C5246,$B$2:$B5245,$B5246,$A$2:$A5245,$A5246)))&gt;0.25,"",IF(IF(_xlfn.MAXIFS($F$2:$F5245,$C$2:$C5245,$C5246,$B$2:$B5245,$B5246,$A$2:$A5245,$A5246)=0,"",$E5246-_xlfn.MAXIFS($F$2:$F5245,$C$2:$C5245,$C5246,$B$2:$B5245,$B5246,$A$2:$A5245,$A5246))&lt;0,0,IF(_xlfn.MAXIFS($F$2:$F5245,$C$2:$C5245,$C5246,$B$2:$B5245,$B5246,$A$2:$A5245,$A5246)=0,"",$E5246-_xlfn.MAXIFS($F$2:$F5245,$C$2:$C5245,$C5246,$B$2:$B5245,$B5246,$A$2:$A5245,$A5246))))</f>
        <v/>
      </c>
      <c r="K5246" s="6" t="str">
        <f t="shared" si="244"/>
        <v/>
      </c>
      <c r="L5246" s="6" t="str">
        <f t="shared" si="245"/>
        <v/>
      </c>
      <c r="M5246" s="6" t="str">
        <f t="shared" si="243"/>
        <v/>
      </c>
    </row>
    <row r="5247" spans="1:13" x14ac:dyDescent="0.25">
      <c r="A5247"/>
      <c r="B5247" s="1"/>
      <c r="C5247"/>
      <c r="D5247"/>
      <c r="E5247" s="76"/>
      <c r="F5247" s="76"/>
      <c r="G5247" s="2"/>
      <c r="H5247" s="77"/>
      <c r="J5247" s="79" t="str">
        <f>IF(IF(IF(_xlfn.MAXIFS($F$2:$F5246,$C$2:$C5246,$C5247,$B$2:$B5246,$B5247,$A$2:$A5246,$A5247)=0,"",$E5247-_xlfn.MAXIFS($F$2:$F5246,$C$2:$C5246,$C5247,$B$2:$B5246,$B5247,$A$2:$A5246,$A5247))&lt;0,0,IF(_xlfn.MAXIFS($F$2:$F5246,$C$2:$C5246,$C5247,$B$2:$B5246,$B5247,$A$2:$A5246,$A5247)=0,"",$E5247-_xlfn.MAXIFS($F$2:$F5246,$C$2:$C5246,$C5247,$B$2:$B5246,$B5247,$A$2:$A5246,$A5247)))&gt;0.25,"",IF(IF(_xlfn.MAXIFS($F$2:$F5246,$C$2:$C5246,$C5247,$B$2:$B5246,$B5247,$A$2:$A5246,$A5247)=0,"",$E5247-_xlfn.MAXIFS($F$2:$F5246,$C$2:$C5246,$C5247,$B$2:$B5246,$B5247,$A$2:$A5246,$A5247))&lt;0,0,IF(_xlfn.MAXIFS($F$2:$F5246,$C$2:$C5246,$C5247,$B$2:$B5246,$B5247,$A$2:$A5246,$A5247)=0,"",$E5247-_xlfn.MAXIFS($F$2:$F5246,$C$2:$C5246,$C5247,$B$2:$B5246,$B5247,$A$2:$A5246,$A5247))))</f>
        <v/>
      </c>
      <c r="K5247" s="6" t="str">
        <f t="shared" si="244"/>
        <v/>
      </c>
      <c r="L5247" s="6" t="str">
        <f t="shared" si="245"/>
        <v/>
      </c>
      <c r="M5247" s="6" t="str">
        <f t="shared" si="243"/>
        <v/>
      </c>
    </row>
    <row r="5248" spans="1:13" x14ac:dyDescent="0.25">
      <c r="A5248"/>
      <c r="B5248" s="1"/>
      <c r="C5248"/>
      <c r="D5248"/>
      <c r="E5248" s="76"/>
      <c r="F5248" s="76"/>
      <c r="G5248" s="2"/>
      <c r="H5248" s="77"/>
      <c r="J5248" s="79" t="str">
        <f>IF(IF(IF(_xlfn.MAXIFS($F$2:$F5247,$C$2:$C5247,$C5248,$B$2:$B5247,$B5248,$A$2:$A5247,$A5248)=0,"",$E5248-_xlfn.MAXIFS($F$2:$F5247,$C$2:$C5247,$C5248,$B$2:$B5247,$B5248,$A$2:$A5247,$A5248))&lt;0,0,IF(_xlfn.MAXIFS($F$2:$F5247,$C$2:$C5247,$C5248,$B$2:$B5247,$B5248,$A$2:$A5247,$A5248)=0,"",$E5248-_xlfn.MAXIFS($F$2:$F5247,$C$2:$C5247,$C5248,$B$2:$B5247,$B5248,$A$2:$A5247,$A5248)))&gt;0.25,"",IF(IF(_xlfn.MAXIFS($F$2:$F5247,$C$2:$C5247,$C5248,$B$2:$B5247,$B5248,$A$2:$A5247,$A5248)=0,"",$E5248-_xlfn.MAXIFS($F$2:$F5247,$C$2:$C5247,$C5248,$B$2:$B5247,$B5248,$A$2:$A5247,$A5248))&lt;0,0,IF(_xlfn.MAXIFS($F$2:$F5247,$C$2:$C5247,$C5248,$B$2:$B5247,$B5248,$A$2:$A5247,$A5248)=0,"",$E5248-_xlfn.MAXIFS($F$2:$F5247,$C$2:$C5247,$C5248,$B$2:$B5247,$B5248,$A$2:$A5247,$A5248))))</f>
        <v/>
      </c>
      <c r="K5248" s="6" t="str">
        <f t="shared" si="244"/>
        <v/>
      </c>
      <c r="L5248" s="6" t="str">
        <f t="shared" si="245"/>
        <v/>
      </c>
      <c r="M5248" s="6" t="str">
        <f t="shared" si="243"/>
        <v/>
      </c>
    </row>
    <row r="5249" spans="1:13" x14ac:dyDescent="0.25">
      <c r="A5249"/>
      <c r="B5249" s="1"/>
      <c r="C5249"/>
      <c r="D5249"/>
      <c r="E5249" s="76"/>
      <c r="F5249" s="76"/>
      <c r="G5249" s="2"/>
      <c r="H5249" s="77"/>
      <c r="J5249" s="79" t="str">
        <f>IF(IF(IF(_xlfn.MAXIFS($F$2:$F5248,$C$2:$C5248,$C5249,$B$2:$B5248,$B5249,$A$2:$A5248,$A5249)=0,"",$E5249-_xlfn.MAXIFS($F$2:$F5248,$C$2:$C5248,$C5249,$B$2:$B5248,$B5249,$A$2:$A5248,$A5249))&lt;0,0,IF(_xlfn.MAXIFS($F$2:$F5248,$C$2:$C5248,$C5249,$B$2:$B5248,$B5249,$A$2:$A5248,$A5249)=0,"",$E5249-_xlfn.MAXIFS($F$2:$F5248,$C$2:$C5248,$C5249,$B$2:$B5248,$B5249,$A$2:$A5248,$A5249)))&gt;0.25,"",IF(IF(_xlfn.MAXIFS($F$2:$F5248,$C$2:$C5248,$C5249,$B$2:$B5248,$B5249,$A$2:$A5248,$A5249)=0,"",$E5249-_xlfn.MAXIFS($F$2:$F5248,$C$2:$C5248,$C5249,$B$2:$B5248,$B5249,$A$2:$A5248,$A5249))&lt;0,0,IF(_xlfn.MAXIFS($F$2:$F5248,$C$2:$C5248,$C5249,$B$2:$B5248,$B5249,$A$2:$A5248,$A5249)=0,"",$E5249-_xlfn.MAXIFS($F$2:$F5248,$C$2:$C5248,$C5249,$B$2:$B5248,$B5249,$A$2:$A5248,$A5249))))</f>
        <v/>
      </c>
      <c r="K5249" s="6" t="str">
        <f t="shared" si="244"/>
        <v/>
      </c>
      <c r="L5249" s="6" t="str">
        <f t="shared" si="245"/>
        <v/>
      </c>
      <c r="M5249" s="6" t="str">
        <f t="shared" si="243"/>
        <v/>
      </c>
    </row>
    <row r="5250" spans="1:13" x14ac:dyDescent="0.25">
      <c r="A5250"/>
      <c r="B5250" s="1"/>
      <c r="C5250"/>
      <c r="D5250"/>
      <c r="E5250" s="76"/>
      <c r="F5250" s="76"/>
      <c r="G5250" s="2"/>
      <c r="H5250" s="77"/>
      <c r="J5250" s="79" t="str">
        <f>IF(IF(IF(_xlfn.MAXIFS($F$2:$F5249,$C$2:$C5249,$C5250,$B$2:$B5249,$B5250,$A$2:$A5249,$A5250)=0,"",$E5250-_xlfn.MAXIFS($F$2:$F5249,$C$2:$C5249,$C5250,$B$2:$B5249,$B5250,$A$2:$A5249,$A5250))&lt;0,0,IF(_xlfn.MAXIFS($F$2:$F5249,$C$2:$C5249,$C5250,$B$2:$B5249,$B5250,$A$2:$A5249,$A5250)=0,"",$E5250-_xlfn.MAXIFS($F$2:$F5249,$C$2:$C5249,$C5250,$B$2:$B5249,$B5250,$A$2:$A5249,$A5250)))&gt;0.25,"",IF(IF(_xlfn.MAXIFS($F$2:$F5249,$C$2:$C5249,$C5250,$B$2:$B5249,$B5250,$A$2:$A5249,$A5250)=0,"",$E5250-_xlfn.MAXIFS($F$2:$F5249,$C$2:$C5249,$C5250,$B$2:$B5249,$B5250,$A$2:$A5249,$A5250))&lt;0,0,IF(_xlfn.MAXIFS($F$2:$F5249,$C$2:$C5249,$C5250,$B$2:$B5249,$B5250,$A$2:$A5249,$A5250)=0,"",$E5250-_xlfn.MAXIFS($F$2:$F5249,$C$2:$C5249,$C5250,$B$2:$B5249,$B5250,$A$2:$A5249,$A5250))))</f>
        <v/>
      </c>
      <c r="K5250" s="6" t="str">
        <f t="shared" si="244"/>
        <v/>
      </c>
      <c r="L5250" s="6" t="str">
        <f t="shared" si="245"/>
        <v/>
      </c>
      <c r="M5250" s="6" t="str">
        <f t="shared" ref="M5250:M5313" si="246">IF($A5250="","",IF(AND($K5250&gt;=10,$K5250&lt;=13),"Y",IF(AND($K5250=14,$L5250="EARLY"),"Y","N")))</f>
        <v/>
      </c>
    </row>
    <row r="5251" spans="1:13" x14ac:dyDescent="0.25">
      <c r="A5251"/>
      <c r="B5251" s="1"/>
      <c r="C5251"/>
      <c r="D5251"/>
      <c r="E5251" s="76"/>
      <c r="F5251" s="76"/>
      <c r="G5251" s="2"/>
      <c r="H5251" s="77"/>
      <c r="J5251" s="79" t="str">
        <f>IF(IF(IF(_xlfn.MAXIFS($F$2:$F5250,$C$2:$C5250,$C5251,$B$2:$B5250,$B5251,$A$2:$A5250,$A5251)=0,"",$E5251-_xlfn.MAXIFS($F$2:$F5250,$C$2:$C5250,$C5251,$B$2:$B5250,$B5251,$A$2:$A5250,$A5251))&lt;0,0,IF(_xlfn.MAXIFS($F$2:$F5250,$C$2:$C5250,$C5251,$B$2:$B5250,$B5251,$A$2:$A5250,$A5251)=0,"",$E5251-_xlfn.MAXIFS($F$2:$F5250,$C$2:$C5250,$C5251,$B$2:$B5250,$B5251,$A$2:$A5250,$A5251)))&gt;0.25,"",IF(IF(_xlfn.MAXIFS($F$2:$F5250,$C$2:$C5250,$C5251,$B$2:$B5250,$B5251,$A$2:$A5250,$A5251)=0,"",$E5251-_xlfn.MAXIFS($F$2:$F5250,$C$2:$C5250,$C5251,$B$2:$B5250,$B5251,$A$2:$A5250,$A5251))&lt;0,0,IF(_xlfn.MAXIFS($F$2:$F5250,$C$2:$C5250,$C5251,$B$2:$B5250,$B5251,$A$2:$A5250,$A5251)=0,"",$E5251-_xlfn.MAXIFS($F$2:$F5250,$C$2:$C5250,$C5251,$B$2:$B5250,$B5251,$A$2:$A5250,$A5251))))</f>
        <v/>
      </c>
      <c r="K5251" s="6" t="str">
        <f t="shared" ref="K5251:K5314" si="247">IF($J5251="","",IF(HOUR($E5251)&gt;19,19,IF(HOUR($E5251)&lt;5,5,HOUR($E5251))))</f>
        <v/>
      </c>
      <c r="L5251" s="6" t="str">
        <f t="shared" ref="L5251:L5314" si="248">IF($J5251="","",IF(MINUTE($E5251)&lt;30,"EARLY","LATE"))</f>
        <v/>
      </c>
      <c r="M5251" s="6" t="str">
        <f t="shared" si="246"/>
        <v/>
      </c>
    </row>
    <row r="5252" spans="1:13" x14ac:dyDescent="0.25">
      <c r="A5252"/>
      <c r="B5252" s="1"/>
      <c r="C5252"/>
      <c r="D5252"/>
      <c r="E5252" s="76"/>
      <c r="F5252" s="76"/>
      <c r="G5252" s="2"/>
      <c r="H5252" s="77"/>
      <c r="J5252" s="79" t="str">
        <f>IF(IF(IF(_xlfn.MAXIFS($F$2:$F5251,$C$2:$C5251,$C5252,$B$2:$B5251,$B5252,$A$2:$A5251,$A5252)=0,"",$E5252-_xlfn.MAXIFS($F$2:$F5251,$C$2:$C5251,$C5252,$B$2:$B5251,$B5252,$A$2:$A5251,$A5252))&lt;0,0,IF(_xlfn.MAXIFS($F$2:$F5251,$C$2:$C5251,$C5252,$B$2:$B5251,$B5252,$A$2:$A5251,$A5252)=0,"",$E5252-_xlfn.MAXIFS($F$2:$F5251,$C$2:$C5251,$C5252,$B$2:$B5251,$B5252,$A$2:$A5251,$A5252)))&gt;0.25,"",IF(IF(_xlfn.MAXIFS($F$2:$F5251,$C$2:$C5251,$C5252,$B$2:$B5251,$B5252,$A$2:$A5251,$A5252)=0,"",$E5252-_xlfn.MAXIFS($F$2:$F5251,$C$2:$C5251,$C5252,$B$2:$B5251,$B5252,$A$2:$A5251,$A5252))&lt;0,0,IF(_xlfn.MAXIFS($F$2:$F5251,$C$2:$C5251,$C5252,$B$2:$B5251,$B5252,$A$2:$A5251,$A5252)=0,"",$E5252-_xlfn.MAXIFS($F$2:$F5251,$C$2:$C5251,$C5252,$B$2:$B5251,$B5252,$A$2:$A5251,$A5252))))</f>
        <v/>
      </c>
      <c r="K5252" s="6" t="str">
        <f t="shared" si="247"/>
        <v/>
      </c>
      <c r="L5252" s="6" t="str">
        <f t="shared" si="248"/>
        <v/>
      </c>
      <c r="M5252" s="6" t="str">
        <f t="shared" si="246"/>
        <v/>
      </c>
    </row>
    <row r="5253" spans="1:13" x14ac:dyDescent="0.25">
      <c r="A5253"/>
      <c r="B5253" s="1"/>
      <c r="C5253"/>
      <c r="D5253"/>
      <c r="E5253" s="76"/>
      <c r="F5253" s="76"/>
      <c r="G5253" s="2"/>
      <c r="H5253" s="77"/>
      <c r="J5253" s="79" t="str">
        <f>IF(IF(IF(_xlfn.MAXIFS($F$2:$F5252,$C$2:$C5252,$C5253,$B$2:$B5252,$B5253,$A$2:$A5252,$A5253)=0,"",$E5253-_xlfn.MAXIFS($F$2:$F5252,$C$2:$C5252,$C5253,$B$2:$B5252,$B5253,$A$2:$A5252,$A5253))&lt;0,0,IF(_xlfn.MAXIFS($F$2:$F5252,$C$2:$C5252,$C5253,$B$2:$B5252,$B5253,$A$2:$A5252,$A5253)=0,"",$E5253-_xlfn.MAXIFS($F$2:$F5252,$C$2:$C5252,$C5253,$B$2:$B5252,$B5253,$A$2:$A5252,$A5253)))&gt;0.25,"",IF(IF(_xlfn.MAXIFS($F$2:$F5252,$C$2:$C5252,$C5253,$B$2:$B5252,$B5253,$A$2:$A5252,$A5253)=0,"",$E5253-_xlfn.MAXIFS($F$2:$F5252,$C$2:$C5252,$C5253,$B$2:$B5252,$B5253,$A$2:$A5252,$A5253))&lt;0,0,IF(_xlfn.MAXIFS($F$2:$F5252,$C$2:$C5252,$C5253,$B$2:$B5252,$B5253,$A$2:$A5252,$A5253)=0,"",$E5253-_xlfn.MAXIFS($F$2:$F5252,$C$2:$C5252,$C5253,$B$2:$B5252,$B5253,$A$2:$A5252,$A5253))))</f>
        <v/>
      </c>
      <c r="K5253" s="6" t="str">
        <f t="shared" si="247"/>
        <v/>
      </c>
      <c r="L5253" s="6" t="str">
        <f t="shared" si="248"/>
        <v/>
      </c>
      <c r="M5253" s="6" t="str">
        <f t="shared" si="246"/>
        <v/>
      </c>
    </row>
    <row r="5254" spans="1:13" x14ac:dyDescent="0.25">
      <c r="A5254"/>
      <c r="B5254" s="1"/>
      <c r="C5254"/>
      <c r="D5254"/>
      <c r="E5254" s="76"/>
      <c r="F5254" s="76"/>
      <c r="G5254" s="2"/>
      <c r="H5254" s="77"/>
      <c r="J5254" s="79" t="str">
        <f>IF(IF(IF(_xlfn.MAXIFS($F$2:$F5253,$C$2:$C5253,$C5254,$B$2:$B5253,$B5254,$A$2:$A5253,$A5254)=0,"",$E5254-_xlfn.MAXIFS($F$2:$F5253,$C$2:$C5253,$C5254,$B$2:$B5253,$B5254,$A$2:$A5253,$A5254))&lt;0,0,IF(_xlfn.MAXIFS($F$2:$F5253,$C$2:$C5253,$C5254,$B$2:$B5253,$B5254,$A$2:$A5253,$A5254)=0,"",$E5254-_xlfn.MAXIFS($F$2:$F5253,$C$2:$C5253,$C5254,$B$2:$B5253,$B5254,$A$2:$A5253,$A5254)))&gt;0.25,"",IF(IF(_xlfn.MAXIFS($F$2:$F5253,$C$2:$C5253,$C5254,$B$2:$B5253,$B5254,$A$2:$A5253,$A5254)=0,"",$E5254-_xlfn.MAXIFS($F$2:$F5253,$C$2:$C5253,$C5254,$B$2:$B5253,$B5254,$A$2:$A5253,$A5254))&lt;0,0,IF(_xlfn.MAXIFS($F$2:$F5253,$C$2:$C5253,$C5254,$B$2:$B5253,$B5254,$A$2:$A5253,$A5254)=0,"",$E5254-_xlfn.MAXIFS($F$2:$F5253,$C$2:$C5253,$C5254,$B$2:$B5253,$B5254,$A$2:$A5253,$A5254))))</f>
        <v/>
      </c>
      <c r="K5254" s="6" t="str">
        <f t="shared" si="247"/>
        <v/>
      </c>
      <c r="L5254" s="6" t="str">
        <f t="shared" si="248"/>
        <v/>
      </c>
      <c r="M5254" s="6" t="str">
        <f t="shared" si="246"/>
        <v/>
      </c>
    </row>
    <row r="5255" spans="1:13" x14ac:dyDescent="0.25">
      <c r="A5255"/>
      <c r="B5255" s="1"/>
      <c r="C5255"/>
      <c r="D5255"/>
      <c r="E5255" s="76"/>
      <c r="F5255" s="76"/>
      <c r="G5255" s="2"/>
      <c r="H5255" s="77"/>
      <c r="J5255" s="79" t="str">
        <f>IF(IF(IF(_xlfn.MAXIFS($F$2:$F5254,$C$2:$C5254,$C5255,$B$2:$B5254,$B5255,$A$2:$A5254,$A5255)=0,"",$E5255-_xlfn.MAXIFS($F$2:$F5254,$C$2:$C5254,$C5255,$B$2:$B5254,$B5255,$A$2:$A5254,$A5255))&lt;0,0,IF(_xlfn.MAXIFS($F$2:$F5254,$C$2:$C5254,$C5255,$B$2:$B5254,$B5255,$A$2:$A5254,$A5255)=0,"",$E5255-_xlfn.MAXIFS($F$2:$F5254,$C$2:$C5254,$C5255,$B$2:$B5254,$B5255,$A$2:$A5254,$A5255)))&gt;0.25,"",IF(IF(_xlfn.MAXIFS($F$2:$F5254,$C$2:$C5254,$C5255,$B$2:$B5254,$B5255,$A$2:$A5254,$A5255)=0,"",$E5255-_xlfn.MAXIFS($F$2:$F5254,$C$2:$C5254,$C5255,$B$2:$B5254,$B5255,$A$2:$A5254,$A5255))&lt;0,0,IF(_xlfn.MAXIFS($F$2:$F5254,$C$2:$C5254,$C5255,$B$2:$B5254,$B5255,$A$2:$A5254,$A5255)=0,"",$E5255-_xlfn.MAXIFS($F$2:$F5254,$C$2:$C5254,$C5255,$B$2:$B5254,$B5255,$A$2:$A5254,$A5255))))</f>
        <v/>
      </c>
      <c r="K5255" s="6" t="str">
        <f t="shared" si="247"/>
        <v/>
      </c>
      <c r="L5255" s="6" t="str">
        <f t="shared" si="248"/>
        <v/>
      </c>
      <c r="M5255" s="6" t="str">
        <f t="shared" si="246"/>
        <v/>
      </c>
    </row>
    <row r="5256" spans="1:13" x14ac:dyDescent="0.25">
      <c r="A5256"/>
      <c r="B5256" s="1"/>
      <c r="C5256"/>
      <c r="D5256"/>
      <c r="E5256" s="76"/>
      <c r="F5256" s="76"/>
      <c r="G5256" s="2"/>
      <c r="H5256" s="77"/>
      <c r="J5256" s="79" t="str">
        <f>IF(IF(IF(_xlfn.MAXIFS($F$2:$F5255,$C$2:$C5255,$C5256,$B$2:$B5255,$B5256,$A$2:$A5255,$A5256)=0,"",$E5256-_xlfn.MAXIFS($F$2:$F5255,$C$2:$C5255,$C5256,$B$2:$B5255,$B5256,$A$2:$A5255,$A5256))&lt;0,0,IF(_xlfn.MAXIFS($F$2:$F5255,$C$2:$C5255,$C5256,$B$2:$B5255,$B5256,$A$2:$A5255,$A5256)=0,"",$E5256-_xlfn.MAXIFS($F$2:$F5255,$C$2:$C5255,$C5256,$B$2:$B5255,$B5256,$A$2:$A5255,$A5256)))&gt;0.25,"",IF(IF(_xlfn.MAXIFS($F$2:$F5255,$C$2:$C5255,$C5256,$B$2:$B5255,$B5256,$A$2:$A5255,$A5256)=0,"",$E5256-_xlfn.MAXIFS($F$2:$F5255,$C$2:$C5255,$C5256,$B$2:$B5255,$B5256,$A$2:$A5255,$A5256))&lt;0,0,IF(_xlfn.MAXIFS($F$2:$F5255,$C$2:$C5255,$C5256,$B$2:$B5255,$B5256,$A$2:$A5255,$A5256)=0,"",$E5256-_xlfn.MAXIFS($F$2:$F5255,$C$2:$C5255,$C5256,$B$2:$B5255,$B5256,$A$2:$A5255,$A5256))))</f>
        <v/>
      </c>
      <c r="K5256" s="6" t="str">
        <f t="shared" si="247"/>
        <v/>
      </c>
      <c r="L5256" s="6" t="str">
        <f t="shared" si="248"/>
        <v/>
      </c>
      <c r="M5256" s="6" t="str">
        <f t="shared" si="246"/>
        <v/>
      </c>
    </row>
    <row r="5257" spans="1:13" x14ac:dyDescent="0.25">
      <c r="A5257"/>
      <c r="B5257" s="1"/>
      <c r="C5257"/>
      <c r="D5257"/>
      <c r="E5257" s="76"/>
      <c r="F5257" s="76"/>
      <c r="G5257" s="2"/>
      <c r="H5257" s="77"/>
      <c r="J5257" s="79" t="str">
        <f>IF(IF(IF(_xlfn.MAXIFS($F$2:$F5256,$C$2:$C5256,$C5257,$B$2:$B5256,$B5257,$A$2:$A5256,$A5257)=0,"",$E5257-_xlfn.MAXIFS($F$2:$F5256,$C$2:$C5256,$C5257,$B$2:$B5256,$B5257,$A$2:$A5256,$A5257))&lt;0,0,IF(_xlfn.MAXIFS($F$2:$F5256,$C$2:$C5256,$C5257,$B$2:$B5256,$B5257,$A$2:$A5256,$A5257)=0,"",$E5257-_xlfn.MAXIFS($F$2:$F5256,$C$2:$C5256,$C5257,$B$2:$B5256,$B5257,$A$2:$A5256,$A5257)))&gt;0.25,"",IF(IF(_xlfn.MAXIFS($F$2:$F5256,$C$2:$C5256,$C5257,$B$2:$B5256,$B5257,$A$2:$A5256,$A5257)=0,"",$E5257-_xlfn.MAXIFS($F$2:$F5256,$C$2:$C5256,$C5257,$B$2:$B5256,$B5257,$A$2:$A5256,$A5257))&lt;0,0,IF(_xlfn.MAXIFS($F$2:$F5256,$C$2:$C5256,$C5257,$B$2:$B5256,$B5257,$A$2:$A5256,$A5257)=0,"",$E5257-_xlfn.MAXIFS($F$2:$F5256,$C$2:$C5256,$C5257,$B$2:$B5256,$B5257,$A$2:$A5256,$A5257))))</f>
        <v/>
      </c>
      <c r="K5257" s="6" t="str">
        <f t="shared" si="247"/>
        <v/>
      </c>
      <c r="L5257" s="6" t="str">
        <f t="shared" si="248"/>
        <v/>
      </c>
      <c r="M5257" s="6" t="str">
        <f t="shared" si="246"/>
        <v/>
      </c>
    </row>
    <row r="5258" spans="1:13" x14ac:dyDescent="0.25">
      <c r="A5258"/>
      <c r="B5258" s="1"/>
      <c r="C5258"/>
      <c r="D5258"/>
      <c r="E5258" s="76"/>
      <c r="F5258" s="76"/>
      <c r="G5258" s="2"/>
      <c r="H5258" s="77"/>
      <c r="J5258" s="79" t="str">
        <f>IF(IF(IF(_xlfn.MAXIFS($F$2:$F5257,$C$2:$C5257,$C5258,$B$2:$B5257,$B5258,$A$2:$A5257,$A5258)=0,"",$E5258-_xlfn.MAXIFS($F$2:$F5257,$C$2:$C5257,$C5258,$B$2:$B5257,$B5258,$A$2:$A5257,$A5258))&lt;0,0,IF(_xlfn.MAXIFS($F$2:$F5257,$C$2:$C5257,$C5258,$B$2:$B5257,$B5258,$A$2:$A5257,$A5258)=0,"",$E5258-_xlfn.MAXIFS($F$2:$F5257,$C$2:$C5257,$C5258,$B$2:$B5257,$B5258,$A$2:$A5257,$A5258)))&gt;0.25,"",IF(IF(_xlfn.MAXIFS($F$2:$F5257,$C$2:$C5257,$C5258,$B$2:$B5257,$B5258,$A$2:$A5257,$A5258)=0,"",$E5258-_xlfn.MAXIFS($F$2:$F5257,$C$2:$C5257,$C5258,$B$2:$B5257,$B5258,$A$2:$A5257,$A5258))&lt;0,0,IF(_xlfn.MAXIFS($F$2:$F5257,$C$2:$C5257,$C5258,$B$2:$B5257,$B5258,$A$2:$A5257,$A5258)=0,"",$E5258-_xlfn.MAXIFS($F$2:$F5257,$C$2:$C5257,$C5258,$B$2:$B5257,$B5258,$A$2:$A5257,$A5258))))</f>
        <v/>
      </c>
      <c r="K5258" s="6" t="str">
        <f t="shared" si="247"/>
        <v/>
      </c>
      <c r="L5258" s="6" t="str">
        <f t="shared" si="248"/>
        <v/>
      </c>
      <c r="M5258" s="6" t="str">
        <f t="shared" si="246"/>
        <v/>
      </c>
    </row>
    <row r="5259" spans="1:13" x14ac:dyDescent="0.25">
      <c r="A5259"/>
      <c r="B5259" s="1"/>
      <c r="C5259"/>
      <c r="D5259"/>
      <c r="E5259" s="76"/>
      <c r="F5259" s="76"/>
      <c r="G5259" s="2"/>
      <c r="H5259" s="77"/>
      <c r="J5259" s="79" t="str">
        <f>IF(IF(IF(_xlfn.MAXIFS($F$2:$F5258,$C$2:$C5258,$C5259,$B$2:$B5258,$B5259,$A$2:$A5258,$A5259)=0,"",$E5259-_xlfn.MAXIFS($F$2:$F5258,$C$2:$C5258,$C5259,$B$2:$B5258,$B5259,$A$2:$A5258,$A5259))&lt;0,0,IF(_xlfn.MAXIFS($F$2:$F5258,$C$2:$C5258,$C5259,$B$2:$B5258,$B5259,$A$2:$A5258,$A5259)=0,"",$E5259-_xlfn.MAXIFS($F$2:$F5258,$C$2:$C5258,$C5259,$B$2:$B5258,$B5259,$A$2:$A5258,$A5259)))&gt;0.25,"",IF(IF(_xlfn.MAXIFS($F$2:$F5258,$C$2:$C5258,$C5259,$B$2:$B5258,$B5259,$A$2:$A5258,$A5259)=0,"",$E5259-_xlfn.MAXIFS($F$2:$F5258,$C$2:$C5258,$C5259,$B$2:$B5258,$B5259,$A$2:$A5258,$A5259))&lt;0,0,IF(_xlfn.MAXIFS($F$2:$F5258,$C$2:$C5258,$C5259,$B$2:$B5258,$B5259,$A$2:$A5258,$A5259)=0,"",$E5259-_xlfn.MAXIFS($F$2:$F5258,$C$2:$C5258,$C5259,$B$2:$B5258,$B5259,$A$2:$A5258,$A5259))))</f>
        <v/>
      </c>
      <c r="K5259" s="6" t="str">
        <f t="shared" si="247"/>
        <v/>
      </c>
      <c r="L5259" s="6" t="str">
        <f t="shared" si="248"/>
        <v/>
      </c>
      <c r="M5259" s="6" t="str">
        <f t="shared" si="246"/>
        <v/>
      </c>
    </row>
    <row r="5260" spans="1:13" x14ac:dyDescent="0.25">
      <c r="A5260"/>
      <c r="B5260" s="1"/>
      <c r="C5260"/>
      <c r="D5260"/>
      <c r="E5260" s="76"/>
      <c r="F5260" s="76"/>
      <c r="G5260" s="2"/>
      <c r="H5260" s="77"/>
      <c r="J5260" s="79" t="str">
        <f>IF(IF(IF(_xlfn.MAXIFS($F$2:$F5259,$C$2:$C5259,$C5260,$B$2:$B5259,$B5260,$A$2:$A5259,$A5260)=0,"",$E5260-_xlfn.MAXIFS($F$2:$F5259,$C$2:$C5259,$C5260,$B$2:$B5259,$B5260,$A$2:$A5259,$A5260))&lt;0,0,IF(_xlfn.MAXIFS($F$2:$F5259,$C$2:$C5259,$C5260,$B$2:$B5259,$B5260,$A$2:$A5259,$A5260)=0,"",$E5260-_xlfn.MAXIFS($F$2:$F5259,$C$2:$C5259,$C5260,$B$2:$B5259,$B5260,$A$2:$A5259,$A5260)))&gt;0.25,"",IF(IF(_xlfn.MAXIFS($F$2:$F5259,$C$2:$C5259,$C5260,$B$2:$B5259,$B5260,$A$2:$A5259,$A5260)=0,"",$E5260-_xlfn.MAXIFS($F$2:$F5259,$C$2:$C5259,$C5260,$B$2:$B5259,$B5260,$A$2:$A5259,$A5260))&lt;0,0,IF(_xlfn.MAXIFS($F$2:$F5259,$C$2:$C5259,$C5260,$B$2:$B5259,$B5260,$A$2:$A5259,$A5260)=0,"",$E5260-_xlfn.MAXIFS($F$2:$F5259,$C$2:$C5259,$C5260,$B$2:$B5259,$B5260,$A$2:$A5259,$A5260))))</f>
        <v/>
      </c>
      <c r="K5260" s="6" t="str">
        <f t="shared" si="247"/>
        <v/>
      </c>
      <c r="L5260" s="6" t="str">
        <f t="shared" si="248"/>
        <v/>
      </c>
      <c r="M5260" s="6" t="str">
        <f t="shared" si="246"/>
        <v/>
      </c>
    </row>
    <row r="5261" spans="1:13" x14ac:dyDescent="0.25">
      <c r="A5261"/>
      <c r="B5261" s="1"/>
      <c r="C5261"/>
      <c r="D5261"/>
      <c r="E5261" s="76"/>
      <c r="F5261" s="76"/>
      <c r="G5261" s="2"/>
      <c r="H5261" s="77"/>
      <c r="J5261" s="79" t="str">
        <f>IF(IF(IF(_xlfn.MAXIFS($F$2:$F5260,$C$2:$C5260,$C5261,$B$2:$B5260,$B5261,$A$2:$A5260,$A5261)=0,"",$E5261-_xlfn.MAXIFS($F$2:$F5260,$C$2:$C5260,$C5261,$B$2:$B5260,$B5261,$A$2:$A5260,$A5261))&lt;0,0,IF(_xlfn.MAXIFS($F$2:$F5260,$C$2:$C5260,$C5261,$B$2:$B5260,$B5261,$A$2:$A5260,$A5261)=0,"",$E5261-_xlfn.MAXIFS($F$2:$F5260,$C$2:$C5260,$C5261,$B$2:$B5260,$B5261,$A$2:$A5260,$A5261)))&gt;0.25,"",IF(IF(_xlfn.MAXIFS($F$2:$F5260,$C$2:$C5260,$C5261,$B$2:$B5260,$B5261,$A$2:$A5260,$A5261)=0,"",$E5261-_xlfn.MAXIFS($F$2:$F5260,$C$2:$C5260,$C5261,$B$2:$B5260,$B5261,$A$2:$A5260,$A5261))&lt;0,0,IF(_xlfn.MAXIFS($F$2:$F5260,$C$2:$C5260,$C5261,$B$2:$B5260,$B5261,$A$2:$A5260,$A5261)=0,"",$E5261-_xlfn.MAXIFS($F$2:$F5260,$C$2:$C5260,$C5261,$B$2:$B5260,$B5261,$A$2:$A5260,$A5261))))</f>
        <v/>
      </c>
      <c r="K5261" s="6" t="str">
        <f t="shared" si="247"/>
        <v/>
      </c>
      <c r="L5261" s="6" t="str">
        <f t="shared" si="248"/>
        <v/>
      </c>
      <c r="M5261" s="6" t="str">
        <f t="shared" si="246"/>
        <v/>
      </c>
    </row>
    <row r="5262" spans="1:13" x14ac:dyDescent="0.25">
      <c r="A5262"/>
      <c r="B5262" s="1"/>
      <c r="C5262"/>
      <c r="D5262"/>
      <c r="E5262" s="76"/>
      <c r="F5262" s="76"/>
      <c r="G5262" s="2"/>
      <c r="H5262" s="77"/>
      <c r="J5262" s="79" t="str">
        <f>IF(IF(IF(_xlfn.MAXIFS($F$2:$F5261,$C$2:$C5261,$C5262,$B$2:$B5261,$B5262,$A$2:$A5261,$A5262)=0,"",$E5262-_xlfn.MAXIFS($F$2:$F5261,$C$2:$C5261,$C5262,$B$2:$B5261,$B5262,$A$2:$A5261,$A5262))&lt;0,0,IF(_xlfn.MAXIFS($F$2:$F5261,$C$2:$C5261,$C5262,$B$2:$B5261,$B5262,$A$2:$A5261,$A5262)=0,"",$E5262-_xlfn.MAXIFS($F$2:$F5261,$C$2:$C5261,$C5262,$B$2:$B5261,$B5262,$A$2:$A5261,$A5262)))&gt;0.25,"",IF(IF(_xlfn.MAXIFS($F$2:$F5261,$C$2:$C5261,$C5262,$B$2:$B5261,$B5262,$A$2:$A5261,$A5262)=0,"",$E5262-_xlfn.MAXIFS($F$2:$F5261,$C$2:$C5261,$C5262,$B$2:$B5261,$B5262,$A$2:$A5261,$A5262))&lt;0,0,IF(_xlfn.MAXIFS($F$2:$F5261,$C$2:$C5261,$C5262,$B$2:$B5261,$B5262,$A$2:$A5261,$A5262)=0,"",$E5262-_xlfn.MAXIFS($F$2:$F5261,$C$2:$C5261,$C5262,$B$2:$B5261,$B5262,$A$2:$A5261,$A5262))))</f>
        <v/>
      </c>
      <c r="K5262" s="6" t="str">
        <f t="shared" si="247"/>
        <v/>
      </c>
      <c r="L5262" s="6" t="str">
        <f t="shared" si="248"/>
        <v/>
      </c>
      <c r="M5262" s="6" t="str">
        <f t="shared" si="246"/>
        <v/>
      </c>
    </row>
    <row r="5263" spans="1:13" x14ac:dyDescent="0.25">
      <c r="A5263"/>
      <c r="B5263" s="1"/>
      <c r="C5263"/>
      <c r="D5263"/>
      <c r="E5263" s="76"/>
      <c r="F5263" s="76"/>
      <c r="G5263" s="2"/>
      <c r="H5263" s="77"/>
      <c r="J5263" s="79" t="str">
        <f>IF(IF(IF(_xlfn.MAXIFS($F$2:$F5262,$C$2:$C5262,$C5263,$B$2:$B5262,$B5263,$A$2:$A5262,$A5263)=0,"",$E5263-_xlfn.MAXIFS($F$2:$F5262,$C$2:$C5262,$C5263,$B$2:$B5262,$B5263,$A$2:$A5262,$A5263))&lt;0,0,IF(_xlfn.MAXIFS($F$2:$F5262,$C$2:$C5262,$C5263,$B$2:$B5262,$B5263,$A$2:$A5262,$A5263)=0,"",$E5263-_xlfn.MAXIFS($F$2:$F5262,$C$2:$C5262,$C5263,$B$2:$B5262,$B5263,$A$2:$A5262,$A5263)))&gt;0.25,"",IF(IF(_xlfn.MAXIFS($F$2:$F5262,$C$2:$C5262,$C5263,$B$2:$B5262,$B5263,$A$2:$A5262,$A5263)=0,"",$E5263-_xlfn.MAXIFS($F$2:$F5262,$C$2:$C5262,$C5263,$B$2:$B5262,$B5263,$A$2:$A5262,$A5263))&lt;0,0,IF(_xlfn.MAXIFS($F$2:$F5262,$C$2:$C5262,$C5263,$B$2:$B5262,$B5263,$A$2:$A5262,$A5263)=0,"",$E5263-_xlfn.MAXIFS($F$2:$F5262,$C$2:$C5262,$C5263,$B$2:$B5262,$B5263,$A$2:$A5262,$A5263))))</f>
        <v/>
      </c>
      <c r="K5263" s="6" t="str">
        <f t="shared" si="247"/>
        <v/>
      </c>
      <c r="L5263" s="6" t="str">
        <f t="shared" si="248"/>
        <v/>
      </c>
      <c r="M5263" s="6" t="str">
        <f t="shared" si="246"/>
        <v/>
      </c>
    </row>
    <row r="5264" spans="1:13" x14ac:dyDescent="0.25">
      <c r="A5264"/>
      <c r="B5264" s="1"/>
      <c r="C5264"/>
      <c r="D5264"/>
      <c r="E5264" s="76"/>
      <c r="F5264" s="76"/>
      <c r="G5264" s="2"/>
      <c r="H5264" s="77"/>
      <c r="J5264" s="79" t="str">
        <f>IF(IF(IF(_xlfn.MAXIFS($F$2:$F5263,$C$2:$C5263,$C5264,$B$2:$B5263,$B5264,$A$2:$A5263,$A5264)=0,"",$E5264-_xlfn.MAXIFS($F$2:$F5263,$C$2:$C5263,$C5264,$B$2:$B5263,$B5264,$A$2:$A5263,$A5264))&lt;0,0,IF(_xlfn.MAXIFS($F$2:$F5263,$C$2:$C5263,$C5264,$B$2:$B5263,$B5264,$A$2:$A5263,$A5264)=0,"",$E5264-_xlfn.MAXIFS($F$2:$F5263,$C$2:$C5263,$C5264,$B$2:$B5263,$B5264,$A$2:$A5263,$A5264)))&gt;0.25,"",IF(IF(_xlfn.MAXIFS($F$2:$F5263,$C$2:$C5263,$C5264,$B$2:$B5263,$B5264,$A$2:$A5263,$A5264)=0,"",$E5264-_xlfn.MAXIFS($F$2:$F5263,$C$2:$C5263,$C5264,$B$2:$B5263,$B5264,$A$2:$A5263,$A5264))&lt;0,0,IF(_xlfn.MAXIFS($F$2:$F5263,$C$2:$C5263,$C5264,$B$2:$B5263,$B5264,$A$2:$A5263,$A5264)=0,"",$E5264-_xlfn.MAXIFS($F$2:$F5263,$C$2:$C5263,$C5264,$B$2:$B5263,$B5264,$A$2:$A5263,$A5264))))</f>
        <v/>
      </c>
      <c r="K5264" s="6" t="str">
        <f t="shared" si="247"/>
        <v/>
      </c>
      <c r="L5264" s="6" t="str">
        <f t="shared" si="248"/>
        <v/>
      </c>
      <c r="M5264" s="6" t="str">
        <f t="shared" si="246"/>
        <v/>
      </c>
    </row>
    <row r="5265" spans="1:13" x14ac:dyDescent="0.25">
      <c r="A5265"/>
      <c r="B5265" s="1"/>
      <c r="C5265"/>
      <c r="D5265"/>
      <c r="E5265" s="76"/>
      <c r="F5265" s="76"/>
      <c r="G5265" s="2"/>
      <c r="H5265" s="77"/>
      <c r="J5265" s="79" t="str">
        <f>IF(IF(IF(_xlfn.MAXIFS($F$2:$F5264,$C$2:$C5264,$C5265,$B$2:$B5264,$B5265,$A$2:$A5264,$A5265)=0,"",$E5265-_xlfn.MAXIFS($F$2:$F5264,$C$2:$C5264,$C5265,$B$2:$B5264,$B5265,$A$2:$A5264,$A5265))&lt;0,0,IF(_xlfn.MAXIFS($F$2:$F5264,$C$2:$C5264,$C5265,$B$2:$B5264,$B5265,$A$2:$A5264,$A5265)=0,"",$E5265-_xlfn.MAXIFS($F$2:$F5264,$C$2:$C5264,$C5265,$B$2:$B5264,$B5265,$A$2:$A5264,$A5265)))&gt;0.25,"",IF(IF(_xlfn.MAXIFS($F$2:$F5264,$C$2:$C5264,$C5265,$B$2:$B5264,$B5265,$A$2:$A5264,$A5265)=0,"",$E5265-_xlfn.MAXIFS($F$2:$F5264,$C$2:$C5264,$C5265,$B$2:$B5264,$B5265,$A$2:$A5264,$A5265))&lt;0,0,IF(_xlfn.MAXIFS($F$2:$F5264,$C$2:$C5264,$C5265,$B$2:$B5264,$B5265,$A$2:$A5264,$A5265)=0,"",$E5265-_xlfn.MAXIFS($F$2:$F5264,$C$2:$C5264,$C5265,$B$2:$B5264,$B5265,$A$2:$A5264,$A5265))))</f>
        <v/>
      </c>
      <c r="K5265" s="6" t="str">
        <f t="shared" si="247"/>
        <v/>
      </c>
      <c r="L5265" s="6" t="str">
        <f t="shared" si="248"/>
        <v/>
      </c>
      <c r="M5265" s="6" t="str">
        <f t="shared" si="246"/>
        <v/>
      </c>
    </row>
    <row r="5266" spans="1:13" x14ac:dyDescent="0.25">
      <c r="A5266"/>
      <c r="B5266" s="1"/>
      <c r="C5266"/>
      <c r="D5266"/>
      <c r="E5266" s="76"/>
      <c r="F5266" s="76"/>
      <c r="G5266" s="2"/>
      <c r="H5266" s="77"/>
      <c r="J5266" s="79" t="str">
        <f>IF(IF(IF(_xlfn.MAXIFS($F$2:$F5265,$C$2:$C5265,$C5266,$B$2:$B5265,$B5266,$A$2:$A5265,$A5266)=0,"",$E5266-_xlfn.MAXIFS($F$2:$F5265,$C$2:$C5265,$C5266,$B$2:$B5265,$B5266,$A$2:$A5265,$A5266))&lt;0,0,IF(_xlfn.MAXIFS($F$2:$F5265,$C$2:$C5265,$C5266,$B$2:$B5265,$B5266,$A$2:$A5265,$A5266)=0,"",$E5266-_xlfn.MAXIFS($F$2:$F5265,$C$2:$C5265,$C5266,$B$2:$B5265,$B5266,$A$2:$A5265,$A5266)))&gt;0.25,"",IF(IF(_xlfn.MAXIFS($F$2:$F5265,$C$2:$C5265,$C5266,$B$2:$B5265,$B5266,$A$2:$A5265,$A5266)=0,"",$E5266-_xlfn.MAXIFS($F$2:$F5265,$C$2:$C5265,$C5266,$B$2:$B5265,$B5266,$A$2:$A5265,$A5266))&lt;0,0,IF(_xlfn.MAXIFS($F$2:$F5265,$C$2:$C5265,$C5266,$B$2:$B5265,$B5266,$A$2:$A5265,$A5266)=0,"",$E5266-_xlfn.MAXIFS($F$2:$F5265,$C$2:$C5265,$C5266,$B$2:$B5265,$B5266,$A$2:$A5265,$A5266))))</f>
        <v/>
      </c>
      <c r="K5266" s="6" t="str">
        <f t="shared" si="247"/>
        <v/>
      </c>
      <c r="L5266" s="6" t="str">
        <f t="shared" si="248"/>
        <v/>
      </c>
      <c r="M5266" s="6" t="str">
        <f t="shared" si="246"/>
        <v/>
      </c>
    </row>
    <row r="5267" spans="1:13" x14ac:dyDescent="0.25">
      <c r="A5267"/>
      <c r="B5267" s="1"/>
      <c r="C5267"/>
      <c r="D5267"/>
      <c r="E5267" s="76"/>
      <c r="F5267" s="76"/>
      <c r="G5267" s="2"/>
      <c r="H5267" s="77"/>
      <c r="J5267" s="79" t="str">
        <f>IF(IF(IF(_xlfn.MAXIFS($F$2:$F5266,$C$2:$C5266,$C5267,$B$2:$B5266,$B5267,$A$2:$A5266,$A5267)=0,"",$E5267-_xlfn.MAXIFS($F$2:$F5266,$C$2:$C5266,$C5267,$B$2:$B5266,$B5267,$A$2:$A5266,$A5267))&lt;0,0,IF(_xlfn.MAXIFS($F$2:$F5266,$C$2:$C5266,$C5267,$B$2:$B5266,$B5267,$A$2:$A5266,$A5267)=0,"",$E5267-_xlfn.MAXIFS($F$2:$F5266,$C$2:$C5266,$C5267,$B$2:$B5266,$B5267,$A$2:$A5266,$A5267)))&gt;0.25,"",IF(IF(_xlfn.MAXIFS($F$2:$F5266,$C$2:$C5266,$C5267,$B$2:$B5266,$B5267,$A$2:$A5266,$A5267)=0,"",$E5267-_xlfn.MAXIFS($F$2:$F5266,$C$2:$C5266,$C5267,$B$2:$B5266,$B5267,$A$2:$A5266,$A5267))&lt;0,0,IF(_xlfn.MAXIFS($F$2:$F5266,$C$2:$C5266,$C5267,$B$2:$B5266,$B5267,$A$2:$A5266,$A5267)=0,"",$E5267-_xlfn.MAXIFS($F$2:$F5266,$C$2:$C5266,$C5267,$B$2:$B5266,$B5267,$A$2:$A5266,$A5267))))</f>
        <v/>
      </c>
      <c r="K5267" s="6" t="str">
        <f t="shared" si="247"/>
        <v/>
      </c>
      <c r="L5267" s="6" t="str">
        <f t="shared" si="248"/>
        <v/>
      </c>
      <c r="M5267" s="6" t="str">
        <f t="shared" si="246"/>
        <v/>
      </c>
    </row>
    <row r="5268" spans="1:13" x14ac:dyDescent="0.25">
      <c r="A5268"/>
      <c r="B5268" s="1"/>
      <c r="C5268"/>
      <c r="D5268"/>
      <c r="E5268" s="76"/>
      <c r="F5268" s="76"/>
      <c r="G5268" s="2"/>
      <c r="H5268" s="77"/>
      <c r="J5268" s="79" t="str">
        <f>IF(IF(IF(_xlfn.MAXIFS($F$2:$F5267,$C$2:$C5267,$C5268,$B$2:$B5267,$B5268,$A$2:$A5267,$A5268)=0,"",$E5268-_xlfn.MAXIFS($F$2:$F5267,$C$2:$C5267,$C5268,$B$2:$B5267,$B5268,$A$2:$A5267,$A5268))&lt;0,0,IF(_xlfn.MAXIFS($F$2:$F5267,$C$2:$C5267,$C5268,$B$2:$B5267,$B5268,$A$2:$A5267,$A5268)=0,"",$E5268-_xlfn.MAXIFS($F$2:$F5267,$C$2:$C5267,$C5268,$B$2:$B5267,$B5268,$A$2:$A5267,$A5268)))&gt;0.25,"",IF(IF(_xlfn.MAXIFS($F$2:$F5267,$C$2:$C5267,$C5268,$B$2:$B5267,$B5268,$A$2:$A5267,$A5268)=0,"",$E5268-_xlfn.MAXIFS($F$2:$F5267,$C$2:$C5267,$C5268,$B$2:$B5267,$B5268,$A$2:$A5267,$A5268))&lt;0,0,IF(_xlfn.MAXIFS($F$2:$F5267,$C$2:$C5267,$C5268,$B$2:$B5267,$B5268,$A$2:$A5267,$A5268)=0,"",$E5268-_xlfn.MAXIFS($F$2:$F5267,$C$2:$C5267,$C5268,$B$2:$B5267,$B5268,$A$2:$A5267,$A5268))))</f>
        <v/>
      </c>
      <c r="K5268" s="6" t="str">
        <f t="shared" si="247"/>
        <v/>
      </c>
      <c r="L5268" s="6" t="str">
        <f t="shared" si="248"/>
        <v/>
      </c>
      <c r="M5268" s="6" t="str">
        <f t="shared" si="246"/>
        <v/>
      </c>
    </row>
    <row r="5269" spans="1:13" x14ac:dyDescent="0.25">
      <c r="A5269"/>
      <c r="B5269" s="1"/>
      <c r="C5269"/>
      <c r="D5269"/>
      <c r="E5269" s="76"/>
      <c r="F5269" s="76"/>
      <c r="G5269" s="2"/>
      <c r="H5269" s="77"/>
      <c r="J5269" s="79" t="str">
        <f>IF(IF(IF(_xlfn.MAXIFS($F$2:$F5268,$C$2:$C5268,$C5269,$B$2:$B5268,$B5269,$A$2:$A5268,$A5269)=0,"",$E5269-_xlfn.MAXIFS($F$2:$F5268,$C$2:$C5268,$C5269,$B$2:$B5268,$B5269,$A$2:$A5268,$A5269))&lt;0,0,IF(_xlfn.MAXIFS($F$2:$F5268,$C$2:$C5268,$C5269,$B$2:$B5268,$B5269,$A$2:$A5268,$A5269)=0,"",$E5269-_xlfn.MAXIFS($F$2:$F5268,$C$2:$C5268,$C5269,$B$2:$B5268,$B5269,$A$2:$A5268,$A5269)))&gt;0.25,"",IF(IF(_xlfn.MAXIFS($F$2:$F5268,$C$2:$C5268,$C5269,$B$2:$B5268,$B5269,$A$2:$A5268,$A5269)=0,"",$E5269-_xlfn.MAXIFS($F$2:$F5268,$C$2:$C5268,$C5269,$B$2:$B5268,$B5269,$A$2:$A5268,$A5269))&lt;0,0,IF(_xlfn.MAXIFS($F$2:$F5268,$C$2:$C5268,$C5269,$B$2:$B5268,$B5269,$A$2:$A5268,$A5269)=0,"",$E5269-_xlfn.MAXIFS($F$2:$F5268,$C$2:$C5268,$C5269,$B$2:$B5268,$B5269,$A$2:$A5268,$A5269))))</f>
        <v/>
      </c>
      <c r="K5269" s="6" t="str">
        <f t="shared" si="247"/>
        <v/>
      </c>
      <c r="L5269" s="6" t="str">
        <f t="shared" si="248"/>
        <v/>
      </c>
      <c r="M5269" s="6" t="str">
        <f t="shared" si="246"/>
        <v/>
      </c>
    </row>
    <row r="5270" spans="1:13" x14ac:dyDescent="0.25">
      <c r="A5270"/>
      <c r="B5270" s="1"/>
      <c r="C5270"/>
      <c r="D5270"/>
      <c r="E5270" s="76"/>
      <c r="F5270" s="76"/>
      <c r="G5270" s="2"/>
      <c r="H5270" s="77"/>
      <c r="J5270" s="79" t="str">
        <f>IF(IF(IF(_xlfn.MAXIFS($F$2:$F5269,$C$2:$C5269,$C5270,$B$2:$B5269,$B5270,$A$2:$A5269,$A5270)=0,"",$E5270-_xlfn.MAXIFS($F$2:$F5269,$C$2:$C5269,$C5270,$B$2:$B5269,$B5270,$A$2:$A5269,$A5270))&lt;0,0,IF(_xlfn.MAXIFS($F$2:$F5269,$C$2:$C5269,$C5270,$B$2:$B5269,$B5270,$A$2:$A5269,$A5270)=0,"",$E5270-_xlfn.MAXIFS($F$2:$F5269,$C$2:$C5269,$C5270,$B$2:$B5269,$B5270,$A$2:$A5269,$A5270)))&gt;0.25,"",IF(IF(_xlfn.MAXIFS($F$2:$F5269,$C$2:$C5269,$C5270,$B$2:$B5269,$B5270,$A$2:$A5269,$A5270)=0,"",$E5270-_xlfn.MAXIFS($F$2:$F5269,$C$2:$C5269,$C5270,$B$2:$B5269,$B5270,$A$2:$A5269,$A5270))&lt;0,0,IF(_xlfn.MAXIFS($F$2:$F5269,$C$2:$C5269,$C5270,$B$2:$B5269,$B5270,$A$2:$A5269,$A5270)=0,"",$E5270-_xlfn.MAXIFS($F$2:$F5269,$C$2:$C5269,$C5270,$B$2:$B5269,$B5270,$A$2:$A5269,$A5270))))</f>
        <v/>
      </c>
      <c r="K5270" s="6" t="str">
        <f t="shared" si="247"/>
        <v/>
      </c>
      <c r="L5270" s="6" t="str">
        <f t="shared" si="248"/>
        <v/>
      </c>
      <c r="M5270" s="6" t="str">
        <f t="shared" si="246"/>
        <v/>
      </c>
    </row>
    <row r="5271" spans="1:13" x14ac:dyDescent="0.25">
      <c r="A5271"/>
      <c r="B5271" s="1"/>
      <c r="C5271"/>
      <c r="D5271"/>
      <c r="E5271" s="76"/>
      <c r="F5271" s="76"/>
      <c r="G5271" s="2"/>
      <c r="H5271" s="77"/>
      <c r="J5271" s="79" t="str">
        <f>IF(IF(IF(_xlfn.MAXIFS($F$2:$F5270,$C$2:$C5270,$C5271,$B$2:$B5270,$B5271,$A$2:$A5270,$A5271)=0,"",$E5271-_xlfn.MAXIFS($F$2:$F5270,$C$2:$C5270,$C5271,$B$2:$B5270,$B5271,$A$2:$A5270,$A5271))&lt;0,0,IF(_xlfn.MAXIFS($F$2:$F5270,$C$2:$C5270,$C5271,$B$2:$B5270,$B5271,$A$2:$A5270,$A5271)=0,"",$E5271-_xlfn.MAXIFS($F$2:$F5270,$C$2:$C5270,$C5271,$B$2:$B5270,$B5271,$A$2:$A5270,$A5271)))&gt;0.25,"",IF(IF(_xlfn.MAXIFS($F$2:$F5270,$C$2:$C5270,$C5271,$B$2:$B5270,$B5271,$A$2:$A5270,$A5271)=0,"",$E5271-_xlfn.MAXIFS($F$2:$F5270,$C$2:$C5270,$C5271,$B$2:$B5270,$B5271,$A$2:$A5270,$A5271))&lt;0,0,IF(_xlfn.MAXIFS($F$2:$F5270,$C$2:$C5270,$C5271,$B$2:$B5270,$B5271,$A$2:$A5270,$A5271)=0,"",$E5271-_xlfn.MAXIFS($F$2:$F5270,$C$2:$C5270,$C5271,$B$2:$B5270,$B5271,$A$2:$A5270,$A5271))))</f>
        <v/>
      </c>
      <c r="K5271" s="6" t="str">
        <f t="shared" si="247"/>
        <v/>
      </c>
      <c r="L5271" s="6" t="str">
        <f t="shared" si="248"/>
        <v/>
      </c>
      <c r="M5271" s="6" t="str">
        <f t="shared" si="246"/>
        <v/>
      </c>
    </row>
    <row r="5272" spans="1:13" x14ac:dyDescent="0.25">
      <c r="A5272"/>
      <c r="B5272" s="1"/>
      <c r="C5272"/>
      <c r="D5272"/>
      <c r="E5272" s="76"/>
      <c r="F5272" s="76"/>
      <c r="G5272" s="2"/>
      <c r="H5272" s="77"/>
      <c r="J5272" s="79" t="str">
        <f>IF(IF(IF(_xlfn.MAXIFS($F$2:$F5271,$C$2:$C5271,$C5272,$B$2:$B5271,$B5272,$A$2:$A5271,$A5272)=0,"",$E5272-_xlfn.MAXIFS($F$2:$F5271,$C$2:$C5271,$C5272,$B$2:$B5271,$B5272,$A$2:$A5271,$A5272))&lt;0,0,IF(_xlfn.MAXIFS($F$2:$F5271,$C$2:$C5271,$C5272,$B$2:$B5271,$B5272,$A$2:$A5271,$A5272)=0,"",$E5272-_xlfn.MAXIFS($F$2:$F5271,$C$2:$C5271,$C5272,$B$2:$B5271,$B5272,$A$2:$A5271,$A5272)))&gt;0.25,"",IF(IF(_xlfn.MAXIFS($F$2:$F5271,$C$2:$C5271,$C5272,$B$2:$B5271,$B5272,$A$2:$A5271,$A5272)=0,"",$E5272-_xlfn.MAXIFS($F$2:$F5271,$C$2:$C5271,$C5272,$B$2:$B5271,$B5272,$A$2:$A5271,$A5272))&lt;0,0,IF(_xlfn.MAXIFS($F$2:$F5271,$C$2:$C5271,$C5272,$B$2:$B5271,$B5272,$A$2:$A5271,$A5272)=0,"",$E5272-_xlfn.MAXIFS($F$2:$F5271,$C$2:$C5271,$C5272,$B$2:$B5271,$B5272,$A$2:$A5271,$A5272))))</f>
        <v/>
      </c>
      <c r="K5272" s="6" t="str">
        <f t="shared" si="247"/>
        <v/>
      </c>
      <c r="L5272" s="6" t="str">
        <f t="shared" si="248"/>
        <v/>
      </c>
      <c r="M5272" s="6" t="str">
        <f t="shared" si="246"/>
        <v/>
      </c>
    </row>
    <row r="5273" spans="1:13" x14ac:dyDescent="0.25">
      <c r="A5273"/>
      <c r="B5273" s="1"/>
      <c r="C5273"/>
      <c r="D5273"/>
      <c r="E5273" s="76"/>
      <c r="F5273" s="76"/>
      <c r="G5273" s="2"/>
      <c r="H5273" s="77"/>
      <c r="J5273" s="79" t="str">
        <f>IF(IF(IF(_xlfn.MAXIFS($F$2:$F5272,$C$2:$C5272,$C5273,$B$2:$B5272,$B5273,$A$2:$A5272,$A5273)=0,"",$E5273-_xlfn.MAXIFS($F$2:$F5272,$C$2:$C5272,$C5273,$B$2:$B5272,$B5273,$A$2:$A5272,$A5273))&lt;0,0,IF(_xlfn.MAXIFS($F$2:$F5272,$C$2:$C5272,$C5273,$B$2:$B5272,$B5273,$A$2:$A5272,$A5273)=0,"",$E5273-_xlfn.MAXIFS($F$2:$F5272,$C$2:$C5272,$C5273,$B$2:$B5272,$B5273,$A$2:$A5272,$A5273)))&gt;0.25,"",IF(IF(_xlfn.MAXIFS($F$2:$F5272,$C$2:$C5272,$C5273,$B$2:$B5272,$B5273,$A$2:$A5272,$A5273)=0,"",$E5273-_xlfn.MAXIFS($F$2:$F5272,$C$2:$C5272,$C5273,$B$2:$B5272,$B5273,$A$2:$A5272,$A5273))&lt;0,0,IF(_xlfn.MAXIFS($F$2:$F5272,$C$2:$C5272,$C5273,$B$2:$B5272,$B5273,$A$2:$A5272,$A5273)=0,"",$E5273-_xlfn.MAXIFS($F$2:$F5272,$C$2:$C5272,$C5273,$B$2:$B5272,$B5273,$A$2:$A5272,$A5273))))</f>
        <v/>
      </c>
      <c r="K5273" s="6" t="str">
        <f t="shared" si="247"/>
        <v/>
      </c>
      <c r="L5273" s="6" t="str">
        <f t="shared" si="248"/>
        <v/>
      </c>
      <c r="M5273" s="6" t="str">
        <f t="shared" si="246"/>
        <v/>
      </c>
    </row>
    <row r="5274" spans="1:13" x14ac:dyDescent="0.25">
      <c r="A5274"/>
      <c r="B5274" s="1"/>
      <c r="C5274"/>
      <c r="D5274"/>
      <c r="E5274" s="76"/>
      <c r="F5274" s="76"/>
      <c r="G5274" s="2"/>
      <c r="H5274" s="77"/>
      <c r="J5274" s="79" t="str">
        <f>IF(IF(IF(_xlfn.MAXIFS($F$2:$F5273,$C$2:$C5273,$C5274,$B$2:$B5273,$B5274,$A$2:$A5273,$A5274)=0,"",$E5274-_xlfn.MAXIFS($F$2:$F5273,$C$2:$C5273,$C5274,$B$2:$B5273,$B5274,$A$2:$A5273,$A5274))&lt;0,0,IF(_xlfn.MAXIFS($F$2:$F5273,$C$2:$C5273,$C5274,$B$2:$B5273,$B5274,$A$2:$A5273,$A5274)=0,"",$E5274-_xlfn.MAXIFS($F$2:$F5273,$C$2:$C5273,$C5274,$B$2:$B5273,$B5274,$A$2:$A5273,$A5274)))&gt;0.25,"",IF(IF(_xlfn.MAXIFS($F$2:$F5273,$C$2:$C5273,$C5274,$B$2:$B5273,$B5274,$A$2:$A5273,$A5274)=0,"",$E5274-_xlfn.MAXIFS($F$2:$F5273,$C$2:$C5273,$C5274,$B$2:$B5273,$B5274,$A$2:$A5273,$A5274))&lt;0,0,IF(_xlfn.MAXIFS($F$2:$F5273,$C$2:$C5273,$C5274,$B$2:$B5273,$B5274,$A$2:$A5273,$A5274)=0,"",$E5274-_xlfn.MAXIFS($F$2:$F5273,$C$2:$C5273,$C5274,$B$2:$B5273,$B5274,$A$2:$A5273,$A5274))))</f>
        <v/>
      </c>
      <c r="K5274" s="6" t="str">
        <f t="shared" si="247"/>
        <v/>
      </c>
      <c r="L5274" s="6" t="str">
        <f t="shared" si="248"/>
        <v/>
      </c>
      <c r="M5274" s="6" t="str">
        <f t="shared" si="246"/>
        <v/>
      </c>
    </row>
    <row r="5275" spans="1:13" x14ac:dyDescent="0.25">
      <c r="A5275"/>
      <c r="B5275" s="1"/>
      <c r="C5275"/>
      <c r="D5275"/>
      <c r="E5275" s="76"/>
      <c r="F5275" s="76"/>
      <c r="G5275" s="2"/>
      <c r="H5275" s="77"/>
      <c r="J5275" s="79" t="str">
        <f>IF(IF(IF(_xlfn.MAXIFS($F$2:$F5274,$C$2:$C5274,$C5275,$B$2:$B5274,$B5275,$A$2:$A5274,$A5275)=0,"",$E5275-_xlfn.MAXIFS($F$2:$F5274,$C$2:$C5274,$C5275,$B$2:$B5274,$B5275,$A$2:$A5274,$A5275))&lt;0,0,IF(_xlfn.MAXIFS($F$2:$F5274,$C$2:$C5274,$C5275,$B$2:$B5274,$B5275,$A$2:$A5274,$A5275)=0,"",$E5275-_xlfn.MAXIFS($F$2:$F5274,$C$2:$C5274,$C5275,$B$2:$B5274,$B5275,$A$2:$A5274,$A5275)))&gt;0.25,"",IF(IF(_xlfn.MAXIFS($F$2:$F5274,$C$2:$C5274,$C5275,$B$2:$B5274,$B5275,$A$2:$A5274,$A5275)=0,"",$E5275-_xlfn.MAXIFS($F$2:$F5274,$C$2:$C5274,$C5275,$B$2:$B5274,$B5275,$A$2:$A5274,$A5275))&lt;0,0,IF(_xlfn.MAXIFS($F$2:$F5274,$C$2:$C5274,$C5275,$B$2:$B5274,$B5275,$A$2:$A5274,$A5275)=0,"",$E5275-_xlfn.MAXIFS($F$2:$F5274,$C$2:$C5274,$C5275,$B$2:$B5274,$B5275,$A$2:$A5274,$A5275))))</f>
        <v/>
      </c>
      <c r="K5275" s="6" t="str">
        <f t="shared" si="247"/>
        <v/>
      </c>
      <c r="L5275" s="6" t="str">
        <f t="shared" si="248"/>
        <v/>
      </c>
      <c r="M5275" s="6" t="str">
        <f t="shared" si="246"/>
        <v/>
      </c>
    </row>
    <row r="5276" spans="1:13" x14ac:dyDescent="0.25">
      <c r="A5276"/>
      <c r="B5276" s="1"/>
      <c r="C5276"/>
      <c r="D5276"/>
      <c r="E5276" s="76"/>
      <c r="F5276" s="76"/>
      <c r="G5276" s="2"/>
      <c r="H5276" s="77"/>
      <c r="J5276" s="79" t="str">
        <f>IF(IF(IF(_xlfn.MAXIFS($F$2:$F5275,$C$2:$C5275,$C5276,$B$2:$B5275,$B5276,$A$2:$A5275,$A5276)=0,"",$E5276-_xlfn.MAXIFS($F$2:$F5275,$C$2:$C5275,$C5276,$B$2:$B5275,$B5276,$A$2:$A5275,$A5276))&lt;0,0,IF(_xlfn.MAXIFS($F$2:$F5275,$C$2:$C5275,$C5276,$B$2:$B5275,$B5276,$A$2:$A5275,$A5276)=0,"",$E5276-_xlfn.MAXIFS($F$2:$F5275,$C$2:$C5275,$C5276,$B$2:$B5275,$B5276,$A$2:$A5275,$A5276)))&gt;0.25,"",IF(IF(_xlfn.MAXIFS($F$2:$F5275,$C$2:$C5275,$C5276,$B$2:$B5275,$B5276,$A$2:$A5275,$A5276)=0,"",$E5276-_xlfn.MAXIFS($F$2:$F5275,$C$2:$C5275,$C5276,$B$2:$B5275,$B5276,$A$2:$A5275,$A5276))&lt;0,0,IF(_xlfn.MAXIFS($F$2:$F5275,$C$2:$C5275,$C5276,$B$2:$B5275,$B5276,$A$2:$A5275,$A5276)=0,"",$E5276-_xlfn.MAXIFS($F$2:$F5275,$C$2:$C5275,$C5276,$B$2:$B5275,$B5276,$A$2:$A5275,$A5276))))</f>
        <v/>
      </c>
      <c r="K5276" s="6" t="str">
        <f t="shared" si="247"/>
        <v/>
      </c>
      <c r="L5276" s="6" t="str">
        <f t="shared" si="248"/>
        <v/>
      </c>
      <c r="M5276" s="6" t="str">
        <f t="shared" si="246"/>
        <v/>
      </c>
    </row>
    <row r="5277" spans="1:13" x14ac:dyDescent="0.25">
      <c r="A5277"/>
      <c r="B5277" s="1"/>
      <c r="C5277"/>
      <c r="D5277"/>
      <c r="E5277" s="76"/>
      <c r="F5277" s="76"/>
      <c r="G5277" s="2"/>
      <c r="H5277" s="77"/>
      <c r="J5277" s="79" t="str">
        <f>IF(IF(IF(_xlfn.MAXIFS($F$2:$F5276,$C$2:$C5276,$C5277,$B$2:$B5276,$B5277,$A$2:$A5276,$A5277)=0,"",$E5277-_xlfn.MAXIFS($F$2:$F5276,$C$2:$C5276,$C5277,$B$2:$B5276,$B5277,$A$2:$A5276,$A5277))&lt;0,0,IF(_xlfn.MAXIFS($F$2:$F5276,$C$2:$C5276,$C5277,$B$2:$B5276,$B5277,$A$2:$A5276,$A5277)=0,"",$E5277-_xlfn.MAXIFS($F$2:$F5276,$C$2:$C5276,$C5277,$B$2:$B5276,$B5277,$A$2:$A5276,$A5277)))&gt;0.25,"",IF(IF(_xlfn.MAXIFS($F$2:$F5276,$C$2:$C5276,$C5277,$B$2:$B5276,$B5277,$A$2:$A5276,$A5277)=0,"",$E5277-_xlfn.MAXIFS($F$2:$F5276,$C$2:$C5276,$C5277,$B$2:$B5276,$B5277,$A$2:$A5276,$A5277))&lt;0,0,IF(_xlfn.MAXIFS($F$2:$F5276,$C$2:$C5276,$C5277,$B$2:$B5276,$B5277,$A$2:$A5276,$A5277)=0,"",$E5277-_xlfn.MAXIFS($F$2:$F5276,$C$2:$C5276,$C5277,$B$2:$B5276,$B5277,$A$2:$A5276,$A5277))))</f>
        <v/>
      </c>
      <c r="K5277" s="6" t="str">
        <f t="shared" si="247"/>
        <v/>
      </c>
      <c r="L5277" s="6" t="str">
        <f t="shared" si="248"/>
        <v/>
      </c>
      <c r="M5277" s="6" t="str">
        <f t="shared" si="246"/>
        <v/>
      </c>
    </row>
    <row r="5278" spans="1:13" x14ac:dyDescent="0.25">
      <c r="A5278"/>
      <c r="B5278" s="1"/>
      <c r="C5278"/>
      <c r="D5278"/>
      <c r="E5278" s="76"/>
      <c r="F5278" s="76"/>
      <c r="G5278" s="2"/>
      <c r="H5278" s="77"/>
      <c r="J5278" s="79" t="str">
        <f>IF(IF(IF(_xlfn.MAXIFS($F$2:$F5277,$C$2:$C5277,$C5278,$B$2:$B5277,$B5278,$A$2:$A5277,$A5278)=0,"",$E5278-_xlfn.MAXIFS($F$2:$F5277,$C$2:$C5277,$C5278,$B$2:$B5277,$B5278,$A$2:$A5277,$A5278))&lt;0,0,IF(_xlfn.MAXIFS($F$2:$F5277,$C$2:$C5277,$C5278,$B$2:$B5277,$B5278,$A$2:$A5277,$A5278)=0,"",$E5278-_xlfn.MAXIFS($F$2:$F5277,$C$2:$C5277,$C5278,$B$2:$B5277,$B5278,$A$2:$A5277,$A5278)))&gt;0.25,"",IF(IF(_xlfn.MAXIFS($F$2:$F5277,$C$2:$C5277,$C5278,$B$2:$B5277,$B5278,$A$2:$A5277,$A5278)=0,"",$E5278-_xlfn.MAXIFS($F$2:$F5277,$C$2:$C5277,$C5278,$B$2:$B5277,$B5278,$A$2:$A5277,$A5278))&lt;0,0,IF(_xlfn.MAXIFS($F$2:$F5277,$C$2:$C5277,$C5278,$B$2:$B5277,$B5278,$A$2:$A5277,$A5278)=0,"",$E5278-_xlfn.MAXIFS($F$2:$F5277,$C$2:$C5277,$C5278,$B$2:$B5277,$B5278,$A$2:$A5277,$A5278))))</f>
        <v/>
      </c>
      <c r="K5278" s="6" t="str">
        <f t="shared" si="247"/>
        <v/>
      </c>
      <c r="L5278" s="6" t="str">
        <f t="shared" si="248"/>
        <v/>
      </c>
      <c r="M5278" s="6" t="str">
        <f t="shared" si="246"/>
        <v/>
      </c>
    </row>
    <row r="5279" spans="1:13" x14ac:dyDescent="0.25">
      <c r="A5279"/>
      <c r="B5279" s="1"/>
      <c r="C5279"/>
      <c r="D5279"/>
      <c r="E5279" s="76"/>
      <c r="F5279" s="76"/>
      <c r="G5279" s="2"/>
      <c r="H5279" s="77"/>
      <c r="J5279" s="79" t="str">
        <f>IF(IF(IF(_xlfn.MAXIFS($F$2:$F5278,$C$2:$C5278,$C5279,$B$2:$B5278,$B5279,$A$2:$A5278,$A5279)=0,"",$E5279-_xlfn.MAXIFS($F$2:$F5278,$C$2:$C5278,$C5279,$B$2:$B5278,$B5279,$A$2:$A5278,$A5279))&lt;0,0,IF(_xlfn.MAXIFS($F$2:$F5278,$C$2:$C5278,$C5279,$B$2:$B5278,$B5279,$A$2:$A5278,$A5279)=0,"",$E5279-_xlfn.MAXIFS($F$2:$F5278,$C$2:$C5278,$C5279,$B$2:$B5278,$B5279,$A$2:$A5278,$A5279)))&gt;0.25,"",IF(IF(_xlfn.MAXIFS($F$2:$F5278,$C$2:$C5278,$C5279,$B$2:$B5278,$B5279,$A$2:$A5278,$A5279)=0,"",$E5279-_xlfn.MAXIFS($F$2:$F5278,$C$2:$C5278,$C5279,$B$2:$B5278,$B5279,$A$2:$A5278,$A5279))&lt;0,0,IF(_xlfn.MAXIFS($F$2:$F5278,$C$2:$C5278,$C5279,$B$2:$B5278,$B5279,$A$2:$A5278,$A5279)=0,"",$E5279-_xlfn.MAXIFS($F$2:$F5278,$C$2:$C5278,$C5279,$B$2:$B5278,$B5279,$A$2:$A5278,$A5279))))</f>
        <v/>
      </c>
      <c r="K5279" s="6" t="str">
        <f t="shared" si="247"/>
        <v/>
      </c>
      <c r="L5279" s="6" t="str">
        <f t="shared" si="248"/>
        <v/>
      </c>
      <c r="M5279" s="6" t="str">
        <f t="shared" si="246"/>
        <v/>
      </c>
    </row>
    <row r="5280" spans="1:13" x14ac:dyDescent="0.25">
      <c r="A5280"/>
      <c r="B5280" s="1"/>
      <c r="C5280"/>
      <c r="D5280"/>
      <c r="E5280" s="76"/>
      <c r="F5280" s="76"/>
      <c r="G5280" s="2"/>
      <c r="H5280" s="77"/>
      <c r="J5280" s="79" t="str">
        <f>IF(IF(IF(_xlfn.MAXIFS($F$2:$F5279,$C$2:$C5279,$C5280,$B$2:$B5279,$B5280,$A$2:$A5279,$A5280)=0,"",$E5280-_xlfn.MAXIFS($F$2:$F5279,$C$2:$C5279,$C5280,$B$2:$B5279,$B5280,$A$2:$A5279,$A5280))&lt;0,0,IF(_xlfn.MAXIFS($F$2:$F5279,$C$2:$C5279,$C5280,$B$2:$B5279,$B5280,$A$2:$A5279,$A5280)=0,"",$E5280-_xlfn.MAXIFS($F$2:$F5279,$C$2:$C5279,$C5280,$B$2:$B5279,$B5280,$A$2:$A5279,$A5280)))&gt;0.25,"",IF(IF(_xlfn.MAXIFS($F$2:$F5279,$C$2:$C5279,$C5280,$B$2:$B5279,$B5280,$A$2:$A5279,$A5280)=0,"",$E5280-_xlfn.MAXIFS($F$2:$F5279,$C$2:$C5279,$C5280,$B$2:$B5279,$B5280,$A$2:$A5279,$A5280))&lt;0,0,IF(_xlfn.MAXIFS($F$2:$F5279,$C$2:$C5279,$C5280,$B$2:$B5279,$B5280,$A$2:$A5279,$A5280)=0,"",$E5280-_xlfn.MAXIFS($F$2:$F5279,$C$2:$C5279,$C5280,$B$2:$B5279,$B5280,$A$2:$A5279,$A5280))))</f>
        <v/>
      </c>
      <c r="K5280" s="6" t="str">
        <f t="shared" si="247"/>
        <v/>
      </c>
      <c r="L5280" s="6" t="str">
        <f t="shared" si="248"/>
        <v/>
      </c>
      <c r="M5280" s="6" t="str">
        <f t="shared" si="246"/>
        <v/>
      </c>
    </row>
    <row r="5281" spans="1:13" x14ac:dyDescent="0.25">
      <c r="A5281"/>
      <c r="B5281" s="1"/>
      <c r="C5281"/>
      <c r="D5281"/>
      <c r="E5281" s="76"/>
      <c r="F5281" s="76"/>
      <c r="G5281" s="2"/>
      <c r="H5281" s="77"/>
      <c r="J5281" s="79" t="str">
        <f>IF(IF(IF(_xlfn.MAXIFS($F$2:$F5280,$C$2:$C5280,$C5281,$B$2:$B5280,$B5281,$A$2:$A5280,$A5281)=0,"",$E5281-_xlfn.MAXIFS($F$2:$F5280,$C$2:$C5280,$C5281,$B$2:$B5280,$B5281,$A$2:$A5280,$A5281))&lt;0,0,IF(_xlfn.MAXIFS($F$2:$F5280,$C$2:$C5280,$C5281,$B$2:$B5280,$B5281,$A$2:$A5280,$A5281)=0,"",$E5281-_xlfn.MAXIFS($F$2:$F5280,$C$2:$C5280,$C5281,$B$2:$B5280,$B5281,$A$2:$A5280,$A5281)))&gt;0.25,"",IF(IF(_xlfn.MAXIFS($F$2:$F5280,$C$2:$C5280,$C5281,$B$2:$B5280,$B5281,$A$2:$A5280,$A5281)=0,"",$E5281-_xlfn.MAXIFS($F$2:$F5280,$C$2:$C5280,$C5281,$B$2:$B5280,$B5281,$A$2:$A5280,$A5281))&lt;0,0,IF(_xlfn.MAXIFS($F$2:$F5280,$C$2:$C5280,$C5281,$B$2:$B5280,$B5281,$A$2:$A5280,$A5281)=0,"",$E5281-_xlfn.MAXIFS($F$2:$F5280,$C$2:$C5280,$C5281,$B$2:$B5280,$B5281,$A$2:$A5280,$A5281))))</f>
        <v/>
      </c>
      <c r="K5281" s="6" t="str">
        <f t="shared" si="247"/>
        <v/>
      </c>
      <c r="L5281" s="6" t="str">
        <f t="shared" si="248"/>
        <v/>
      </c>
      <c r="M5281" s="6" t="str">
        <f t="shared" si="246"/>
        <v/>
      </c>
    </row>
    <row r="5282" spans="1:13" x14ac:dyDescent="0.25">
      <c r="A5282"/>
      <c r="B5282" s="1"/>
      <c r="C5282"/>
      <c r="D5282"/>
      <c r="E5282" s="76"/>
      <c r="F5282" s="76"/>
      <c r="G5282" s="2"/>
      <c r="H5282" s="77"/>
      <c r="J5282" s="79" t="str">
        <f>IF(IF(IF(_xlfn.MAXIFS($F$2:$F5281,$C$2:$C5281,$C5282,$B$2:$B5281,$B5282,$A$2:$A5281,$A5282)=0,"",$E5282-_xlfn.MAXIFS($F$2:$F5281,$C$2:$C5281,$C5282,$B$2:$B5281,$B5282,$A$2:$A5281,$A5282))&lt;0,0,IF(_xlfn.MAXIFS($F$2:$F5281,$C$2:$C5281,$C5282,$B$2:$B5281,$B5282,$A$2:$A5281,$A5282)=0,"",$E5282-_xlfn.MAXIFS($F$2:$F5281,$C$2:$C5281,$C5282,$B$2:$B5281,$B5282,$A$2:$A5281,$A5282)))&gt;0.25,"",IF(IF(_xlfn.MAXIFS($F$2:$F5281,$C$2:$C5281,$C5282,$B$2:$B5281,$B5282,$A$2:$A5281,$A5282)=0,"",$E5282-_xlfn.MAXIFS($F$2:$F5281,$C$2:$C5281,$C5282,$B$2:$B5281,$B5282,$A$2:$A5281,$A5282))&lt;0,0,IF(_xlfn.MAXIFS($F$2:$F5281,$C$2:$C5281,$C5282,$B$2:$B5281,$B5282,$A$2:$A5281,$A5282)=0,"",$E5282-_xlfn.MAXIFS($F$2:$F5281,$C$2:$C5281,$C5282,$B$2:$B5281,$B5282,$A$2:$A5281,$A5282))))</f>
        <v/>
      </c>
      <c r="K5282" s="6" t="str">
        <f t="shared" si="247"/>
        <v/>
      </c>
      <c r="L5282" s="6" t="str">
        <f t="shared" si="248"/>
        <v/>
      </c>
      <c r="M5282" s="6" t="str">
        <f t="shared" si="246"/>
        <v/>
      </c>
    </row>
    <row r="5283" spans="1:13" x14ac:dyDescent="0.25">
      <c r="A5283"/>
      <c r="B5283" s="1"/>
      <c r="C5283"/>
      <c r="D5283"/>
      <c r="E5283" s="76"/>
      <c r="F5283" s="76"/>
      <c r="G5283" s="2"/>
      <c r="H5283" s="77"/>
      <c r="J5283" s="79" t="str">
        <f>IF(IF(IF(_xlfn.MAXIFS($F$2:$F5282,$C$2:$C5282,$C5283,$B$2:$B5282,$B5283,$A$2:$A5282,$A5283)=0,"",$E5283-_xlfn.MAXIFS($F$2:$F5282,$C$2:$C5282,$C5283,$B$2:$B5282,$B5283,$A$2:$A5282,$A5283))&lt;0,0,IF(_xlfn.MAXIFS($F$2:$F5282,$C$2:$C5282,$C5283,$B$2:$B5282,$B5283,$A$2:$A5282,$A5283)=0,"",$E5283-_xlfn.MAXIFS($F$2:$F5282,$C$2:$C5282,$C5283,$B$2:$B5282,$B5283,$A$2:$A5282,$A5283)))&gt;0.25,"",IF(IF(_xlfn.MAXIFS($F$2:$F5282,$C$2:$C5282,$C5283,$B$2:$B5282,$B5283,$A$2:$A5282,$A5283)=0,"",$E5283-_xlfn.MAXIFS($F$2:$F5282,$C$2:$C5282,$C5283,$B$2:$B5282,$B5283,$A$2:$A5282,$A5283))&lt;0,0,IF(_xlfn.MAXIFS($F$2:$F5282,$C$2:$C5282,$C5283,$B$2:$B5282,$B5283,$A$2:$A5282,$A5283)=0,"",$E5283-_xlfn.MAXIFS($F$2:$F5282,$C$2:$C5282,$C5283,$B$2:$B5282,$B5283,$A$2:$A5282,$A5283))))</f>
        <v/>
      </c>
      <c r="K5283" s="6" t="str">
        <f t="shared" si="247"/>
        <v/>
      </c>
      <c r="L5283" s="6" t="str">
        <f t="shared" si="248"/>
        <v/>
      </c>
      <c r="M5283" s="6" t="str">
        <f t="shared" si="246"/>
        <v/>
      </c>
    </row>
    <row r="5284" spans="1:13" x14ac:dyDescent="0.25">
      <c r="A5284"/>
      <c r="B5284" s="1"/>
      <c r="C5284"/>
      <c r="D5284"/>
      <c r="E5284" s="76"/>
      <c r="F5284" s="76"/>
      <c r="G5284" s="2"/>
      <c r="H5284" s="77"/>
      <c r="J5284" s="79" t="str">
        <f>IF(IF(IF(_xlfn.MAXIFS($F$2:$F5283,$C$2:$C5283,$C5284,$B$2:$B5283,$B5284,$A$2:$A5283,$A5284)=0,"",$E5284-_xlfn.MAXIFS($F$2:$F5283,$C$2:$C5283,$C5284,$B$2:$B5283,$B5284,$A$2:$A5283,$A5284))&lt;0,0,IF(_xlfn.MAXIFS($F$2:$F5283,$C$2:$C5283,$C5284,$B$2:$B5283,$B5284,$A$2:$A5283,$A5284)=0,"",$E5284-_xlfn.MAXIFS($F$2:$F5283,$C$2:$C5283,$C5284,$B$2:$B5283,$B5284,$A$2:$A5283,$A5284)))&gt;0.25,"",IF(IF(_xlfn.MAXIFS($F$2:$F5283,$C$2:$C5283,$C5284,$B$2:$B5283,$B5284,$A$2:$A5283,$A5284)=0,"",$E5284-_xlfn.MAXIFS($F$2:$F5283,$C$2:$C5283,$C5284,$B$2:$B5283,$B5284,$A$2:$A5283,$A5284))&lt;0,0,IF(_xlfn.MAXIFS($F$2:$F5283,$C$2:$C5283,$C5284,$B$2:$B5283,$B5284,$A$2:$A5283,$A5284)=0,"",$E5284-_xlfn.MAXIFS($F$2:$F5283,$C$2:$C5283,$C5284,$B$2:$B5283,$B5284,$A$2:$A5283,$A5284))))</f>
        <v/>
      </c>
      <c r="K5284" s="6" t="str">
        <f t="shared" si="247"/>
        <v/>
      </c>
      <c r="L5284" s="6" t="str">
        <f t="shared" si="248"/>
        <v/>
      </c>
      <c r="M5284" s="6" t="str">
        <f t="shared" si="246"/>
        <v/>
      </c>
    </row>
    <row r="5285" spans="1:13" x14ac:dyDescent="0.25">
      <c r="A5285"/>
      <c r="B5285" s="1"/>
      <c r="C5285"/>
      <c r="D5285"/>
      <c r="E5285" s="76"/>
      <c r="F5285" s="76"/>
      <c r="G5285" s="2"/>
      <c r="H5285" s="77"/>
      <c r="J5285" s="79" t="str">
        <f>IF(IF(IF(_xlfn.MAXIFS($F$2:$F5284,$C$2:$C5284,$C5285,$B$2:$B5284,$B5285,$A$2:$A5284,$A5285)=0,"",$E5285-_xlfn.MAXIFS($F$2:$F5284,$C$2:$C5284,$C5285,$B$2:$B5284,$B5285,$A$2:$A5284,$A5285))&lt;0,0,IF(_xlfn.MAXIFS($F$2:$F5284,$C$2:$C5284,$C5285,$B$2:$B5284,$B5285,$A$2:$A5284,$A5285)=0,"",$E5285-_xlfn.MAXIFS($F$2:$F5284,$C$2:$C5284,$C5285,$B$2:$B5284,$B5285,$A$2:$A5284,$A5285)))&gt;0.25,"",IF(IF(_xlfn.MAXIFS($F$2:$F5284,$C$2:$C5284,$C5285,$B$2:$B5284,$B5285,$A$2:$A5284,$A5285)=0,"",$E5285-_xlfn.MAXIFS($F$2:$F5284,$C$2:$C5284,$C5285,$B$2:$B5284,$B5285,$A$2:$A5284,$A5285))&lt;0,0,IF(_xlfn.MAXIFS($F$2:$F5284,$C$2:$C5284,$C5285,$B$2:$B5284,$B5285,$A$2:$A5284,$A5285)=0,"",$E5285-_xlfn.MAXIFS($F$2:$F5284,$C$2:$C5284,$C5285,$B$2:$B5284,$B5285,$A$2:$A5284,$A5285))))</f>
        <v/>
      </c>
      <c r="K5285" s="6" t="str">
        <f t="shared" si="247"/>
        <v/>
      </c>
      <c r="L5285" s="6" t="str">
        <f t="shared" si="248"/>
        <v/>
      </c>
      <c r="M5285" s="6" t="str">
        <f t="shared" si="246"/>
        <v/>
      </c>
    </row>
    <row r="5286" spans="1:13" x14ac:dyDescent="0.25">
      <c r="A5286"/>
      <c r="B5286" s="1"/>
      <c r="C5286"/>
      <c r="D5286"/>
      <c r="E5286" s="76"/>
      <c r="F5286" s="76"/>
      <c r="G5286" s="2"/>
      <c r="H5286" s="77"/>
      <c r="J5286" s="79" t="str">
        <f>IF(IF(IF(_xlfn.MAXIFS($F$2:$F5285,$C$2:$C5285,$C5286,$B$2:$B5285,$B5286,$A$2:$A5285,$A5286)=0,"",$E5286-_xlfn.MAXIFS($F$2:$F5285,$C$2:$C5285,$C5286,$B$2:$B5285,$B5286,$A$2:$A5285,$A5286))&lt;0,0,IF(_xlfn.MAXIFS($F$2:$F5285,$C$2:$C5285,$C5286,$B$2:$B5285,$B5286,$A$2:$A5285,$A5286)=0,"",$E5286-_xlfn.MAXIFS($F$2:$F5285,$C$2:$C5285,$C5286,$B$2:$B5285,$B5286,$A$2:$A5285,$A5286)))&gt;0.25,"",IF(IF(_xlfn.MAXIFS($F$2:$F5285,$C$2:$C5285,$C5286,$B$2:$B5285,$B5286,$A$2:$A5285,$A5286)=0,"",$E5286-_xlfn.MAXIFS($F$2:$F5285,$C$2:$C5285,$C5286,$B$2:$B5285,$B5286,$A$2:$A5285,$A5286))&lt;0,0,IF(_xlfn.MAXIFS($F$2:$F5285,$C$2:$C5285,$C5286,$B$2:$B5285,$B5286,$A$2:$A5285,$A5286)=0,"",$E5286-_xlfn.MAXIFS($F$2:$F5285,$C$2:$C5285,$C5286,$B$2:$B5285,$B5286,$A$2:$A5285,$A5286))))</f>
        <v/>
      </c>
      <c r="K5286" s="6" t="str">
        <f t="shared" si="247"/>
        <v/>
      </c>
      <c r="L5286" s="6" t="str">
        <f t="shared" si="248"/>
        <v/>
      </c>
      <c r="M5286" s="6" t="str">
        <f t="shared" si="246"/>
        <v/>
      </c>
    </row>
    <row r="5287" spans="1:13" x14ac:dyDescent="0.25">
      <c r="A5287"/>
      <c r="B5287" s="1"/>
      <c r="C5287"/>
      <c r="D5287"/>
      <c r="E5287" s="76"/>
      <c r="F5287" s="76"/>
      <c r="G5287" s="2"/>
      <c r="H5287" s="77"/>
      <c r="J5287" s="79" t="str">
        <f>IF(IF(IF(_xlfn.MAXIFS($F$2:$F5286,$C$2:$C5286,$C5287,$B$2:$B5286,$B5287,$A$2:$A5286,$A5287)=0,"",$E5287-_xlfn.MAXIFS($F$2:$F5286,$C$2:$C5286,$C5287,$B$2:$B5286,$B5287,$A$2:$A5286,$A5287))&lt;0,0,IF(_xlfn.MAXIFS($F$2:$F5286,$C$2:$C5286,$C5287,$B$2:$B5286,$B5287,$A$2:$A5286,$A5287)=0,"",$E5287-_xlfn.MAXIFS($F$2:$F5286,$C$2:$C5286,$C5287,$B$2:$B5286,$B5287,$A$2:$A5286,$A5287)))&gt;0.25,"",IF(IF(_xlfn.MAXIFS($F$2:$F5286,$C$2:$C5286,$C5287,$B$2:$B5286,$B5287,$A$2:$A5286,$A5287)=0,"",$E5287-_xlfn.MAXIFS($F$2:$F5286,$C$2:$C5286,$C5287,$B$2:$B5286,$B5287,$A$2:$A5286,$A5287))&lt;0,0,IF(_xlfn.MAXIFS($F$2:$F5286,$C$2:$C5286,$C5287,$B$2:$B5286,$B5287,$A$2:$A5286,$A5287)=0,"",$E5287-_xlfn.MAXIFS($F$2:$F5286,$C$2:$C5286,$C5287,$B$2:$B5286,$B5287,$A$2:$A5286,$A5287))))</f>
        <v/>
      </c>
      <c r="K5287" s="6" t="str">
        <f t="shared" si="247"/>
        <v/>
      </c>
      <c r="L5287" s="6" t="str">
        <f t="shared" si="248"/>
        <v/>
      </c>
      <c r="M5287" s="6" t="str">
        <f t="shared" si="246"/>
        <v/>
      </c>
    </row>
    <row r="5288" spans="1:13" x14ac:dyDescent="0.25">
      <c r="A5288"/>
      <c r="B5288" s="1"/>
      <c r="C5288"/>
      <c r="D5288"/>
      <c r="E5288" s="76"/>
      <c r="F5288" s="76"/>
      <c r="G5288" s="2"/>
      <c r="H5288" s="77"/>
      <c r="J5288" s="79" t="str">
        <f>IF(IF(IF(_xlfn.MAXIFS($F$2:$F5287,$C$2:$C5287,$C5288,$B$2:$B5287,$B5288,$A$2:$A5287,$A5288)=0,"",$E5288-_xlfn.MAXIFS($F$2:$F5287,$C$2:$C5287,$C5288,$B$2:$B5287,$B5288,$A$2:$A5287,$A5288))&lt;0,0,IF(_xlfn.MAXIFS($F$2:$F5287,$C$2:$C5287,$C5288,$B$2:$B5287,$B5288,$A$2:$A5287,$A5288)=0,"",$E5288-_xlfn.MAXIFS($F$2:$F5287,$C$2:$C5287,$C5288,$B$2:$B5287,$B5288,$A$2:$A5287,$A5288)))&gt;0.25,"",IF(IF(_xlfn.MAXIFS($F$2:$F5287,$C$2:$C5287,$C5288,$B$2:$B5287,$B5288,$A$2:$A5287,$A5288)=0,"",$E5288-_xlfn.MAXIFS($F$2:$F5287,$C$2:$C5287,$C5288,$B$2:$B5287,$B5288,$A$2:$A5287,$A5288))&lt;0,0,IF(_xlfn.MAXIFS($F$2:$F5287,$C$2:$C5287,$C5288,$B$2:$B5287,$B5288,$A$2:$A5287,$A5288)=0,"",$E5288-_xlfn.MAXIFS($F$2:$F5287,$C$2:$C5287,$C5288,$B$2:$B5287,$B5288,$A$2:$A5287,$A5288))))</f>
        <v/>
      </c>
      <c r="K5288" s="6" t="str">
        <f t="shared" si="247"/>
        <v/>
      </c>
      <c r="L5288" s="6" t="str">
        <f t="shared" si="248"/>
        <v/>
      </c>
      <c r="M5288" s="6" t="str">
        <f t="shared" si="246"/>
        <v/>
      </c>
    </row>
    <row r="5289" spans="1:13" x14ac:dyDescent="0.25">
      <c r="A5289"/>
      <c r="B5289" s="1"/>
      <c r="C5289"/>
      <c r="D5289"/>
      <c r="E5289" s="76"/>
      <c r="F5289" s="76"/>
      <c r="G5289" s="2"/>
      <c r="H5289" s="77"/>
      <c r="J5289" s="79" t="str">
        <f>IF(IF(IF(_xlfn.MAXIFS($F$2:$F5288,$C$2:$C5288,$C5289,$B$2:$B5288,$B5289,$A$2:$A5288,$A5289)=0,"",$E5289-_xlfn.MAXIFS($F$2:$F5288,$C$2:$C5288,$C5289,$B$2:$B5288,$B5289,$A$2:$A5288,$A5289))&lt;0,0,IF(_xlfn.MAXIFS($F$2:$F5288,$C$2:$C5288,$C5289,$B$2:$B5288,$B5289,$A$2:$A5288,$A5289)=0,"",$E5289-_xlfn.MAXIFS($F$2:$F5288,$C$2:$C5288,$C5289,$B$2:$B5288,$B5289,$A$2:$A5288,$A5289)))&gt;0.25,"",IF(IF(_xlfn.MAXIFS($F$2:$F5288,$C$2:$C5288,$C5289,$B$2:$B5288,$B5289,$A$2:$A5288,$A5289)=0,"",$E5289-_xlfn.MAXIFS($F$2:$F5288,$C$2:$C5288,$C5289,$B$2:$B5288,$B5289,$A$2:$A5288,$A5289))&lt;0,0,IF(_xlfn.MAXIFS($F$2:$F5288,$C$2:$C5288,$C5289,$B$2:$B5288,$B5289,$A$2:$A5288,$A5289)=0,"",$E5289-_xlfn.MAXIFS($F$2:$F5288,$C$2:$C5288,$C5289,$B$2:$B5288,$B5289,$A$2:$A5288,$A5289))))</f>
        <v/>
      </c>
      <c r="K5289" s="6" t="str">
        <f t="shared" si="247"/>
        <v/>
      </c>
      <c r="L5289" s="6" t="str">
        <f t="shared" si="248"/>
        <v/>
      </c>
      <c r="M5289" s="6" t="str">
        <f t="shared" si="246"/>
        <v/>
      </c>
    </row>
    <row r="5290" spans="1:13" x14ac:dyDescent="0.25">
      <c r="A5290"/>
      <c r="B5290" s="1"/>
      <c r="C5290"/>
      <c r="D5290"/>
      <c r="E5290" s="76"/>
      <c r="F5290" s="76"/>
      <c r="G5290" s="2"/>
      <c r="H5290" s="77"/>
      <c r="J5290" s="79" t="str">
        <f>IF(IF(IF(_xlfn.MAXIFS($F$2:$F5289,$C$2:$C5289,$C5290,$B$2:$B5289,$B5290,$A$2:$A5289,$A5290)=0,"",$E5290-_xlfn.MAXIFS($F$2:$F5289,$C$2:$C5289,$C5290,$B$2:$B5289,$B5290,$A$2:$A5289,$A5290))&lt;0,0,IF(_xlfn.MAXIFS($F$2:$F5289,$C$2:$C5289,$C5290,$B$2:$B5289,$B5290,$A$2:$A5289,$A5290)=0,"",$E5290-_xlfn.MAXIFS($F$2:$F5289,$C$2:$C5289,$C5290,$B$2:$B5289,$B5290,$A$2:$A5289,$A5290)))&gt;0.25,"",IF(IF(_xlfn.MAXIFS($F$2:$F5289,$C$2:$C5289,$C5290,$B$2:$B5289,$B5290,$A$2:$A5289,$A5290)=0,"",$E5290-_xlfn.MAXIFS($F$2:$F5289,$C$2:$C5289,$C5290,$B$2:$B5289,$B5290,$A$2:$A5289,$A5290))&lt;0,0,IF(_xlfn.MAXIFS($F$2:$F5289,$C$2:$C5289,$C5290,$B$2:$B5289,$B5290,$A$2:$A5289,$A5290)=0,"",$E5290-_xlfn.MAXIFS($F$2:$F5289,$C$2:$C5289,$C5290,$B$2:$B5289,$B5290,$A$2:$A5289,$A5290))))</f>
        <v/>
      </c>
      <c r="K5290" s="6" t="str">
        <f t="shared" si="247"/>
        <v/>
      </c>
      <c r="L5290" s="6" t="str">
        <f t="shared" si="248"/>
        <v/>
      </c>
      <c r="M5290" s="6" t="str">
        <f t="shared" si="246"/>
        <v/>
      </c>
    </row>
    <row r="5291" spans="1:13" x14ac:dyDescent="0.25">
      <c r="A5291"/>
      <c r="B5291" s="1"/>
      <c r="C5291"/>
      <c r="D5291"/>
      <c r="E5291" s="76"/>
      <c r="F5291" s="76"/>
      <c r="G5291" s="2"/>
      <c r="H5291" s="77"/>
      <c r="J5291" s="79" t="str">
        <f>IF(IF(IF(_xlfn.MAXIFS($F$2:$F5290,$C$2:$C5290,$C5291,$B$2:$B5290,$B5291,$A$2:$A5290,$A5291)=0,"",$E5291-_xlfn.MAXIFS($F$2:$F5290,$C$2:$C5290,$C5291,$B$2:$B5290,$B5291,$A$2:$A5290,$A5291))&lt;0,0,IF(_xlfn.MAXIFS($F$2:$F5290,$C$2:$C5290,$C5291,$B$2:$B5290,$B5291,$A$2:$A5290,$A5291)=0,"",$E5291-_xlfn.MAXIFS($F$2:$F5290,$C$2:$C5290,$C5291,$B$2:$B5290,$B5291,$A$2:$A5290,$A5291)))&gt;0.25,"",IF(IF(_xlfn.MAXIFS($F$2:$F5290,$C$2:$C5290,$C5291,$B$2:$B5290,$B5291,$A$2:$A5290,$A5291)=0,"",$E5291-_xlfn.MAXIFS($F$2:$F5290,$C$2:$C5290,$C5291,$B$2:$B5290,$B5291,$A$2:$A5290,$A5291))&lt;0,0,IF(_xlfn.MAXIFS($F$2:$F5290,$C$2:$C5290,$C5291,$B$2:$B5290,$B5291,$A$2:$A5290,$A5291)=0,"",$E5291-_xlfn.MAXIFS($F$2:$F5290,$C$2:$C5290,$C5291,$B$2:$B5290,$B5291,$A$2:$A5290,$A5291))))</f>
        <v/>
      </c>
      <c r="K5291" s="6" t="str">
        <f t="shared" si="247"/>
        <v/>
      </c>
      <c r="L5291" s="6" t="str">
        <f t="shared" si="248"/>
        <v/>
      </c>
      <c r="M5291" s="6" t="str">
        <f t="shared" si="246"/>
        <v/>
      </c>
    </row>
    <row r="5292" spans="1:13" x14ac:dyDescent="0.25">
      <c r="A5292"/>
      <c r="B5292" s="1"/>
      <c r="C5292"/>
      <c r="D5292"/>
      <c r="E5292" s="76"/>
      <c r="F5292" s="76"/>
      <c r="G5292" s="2"/>
      <c r="H5292" s="77"/>
      <c r="J5292" s="79" t="str">
        <f>IF(IF(IF(_xlfn.MAXIFS($F$2:$F5291,$C$2:$C5291,$C5292,$B$2:$B5291,$B5292,$A$2:$A5291,$A5292)=0,"",$E5292-_xlfn.MAXIFS($F$2:$F5291,$C$2:$C5291,$C5292,$B$2:$B5291,$B5292,$A$2:$A5291,$A5292))&lt;0,0,IF(_xlfn.MAXIFS($F$2:$F5291,$C$2:$C5291,$C5292,$B$2:$B5291,$B5292,$A$2:$A5291,$A5292)=0,"",$E5292-_xlfn.MAXIFS($F$2:$F5291,$C$2:$C5291,$C5292,$B$2:$B5291,$B5292,$A$2:$A5291,$A5292)))&gt;0.25,"",IF(IF(_xlfn.MAXIFS($F$2:$F5291,$C$2:$C5291,$C5292,$B$2:$B5291,$B5292,$A$2:$A5291,$A5292)=0,"",$E5292-_xlfn.MAXIFS($F$2:$F5291,$C$2:$C5291,$C5292,$B$2:$B5291,$B5292,$A$2:$A5291,$A5292))&lt;0,0,IF(_xlfn.MAXIFS($F$2:$F5291,$C$2:$C5291,$C5292,$B$2:$B5291,$B5292,$A$2:$A5291,$A5292)=0,"",$E5292-_xlfn.MAXIFS($F$2:$F5291,$C$2:$C5291,$C5292,$B$2:$B5291,$B5292,$A$2:$A5291,$A5292))))</f>
        <v/>
      </c>
      <c r="K5292" s="6" t="str">
        <f t="shared" si="247"/>
        <v/>
      </c>
      <c r="L5292" s="6" t="str">
        <f t="shared" si="248"/>
        <v/>
      </c>
      <c r="M5292" s="6" t="str">
        <f t="shared" si="246"/>
        <v/>
      </c>
    </row>
    <row r="5293" spans="1:13" x14ac:dyDescent="0.25">
      <c r="A5293"/>
      <c r="B5293" s="1"/>
      <c r="C5293"/>
      <c r="D5293"/>
      <c r="E5293" s="76"/>
      <c r="F5293" s="76"/>
      <c r="G5293" s="2"/>
      <c r="H5293" s="77"/>
      <c r="J5293" s="79" t="str">
        <f>IF(IF(IF(_xlfn.MAXIFS($F$2:$F5292,$C$2:$C5292,$C5293,$B$2:$B5292,$B5293,$A$2:$A5292,$A5293)=0,"",$E5293-_xlfn.MAXIFS($F$2:$F5292,$C$2:$C5292,$C5293,$B$2:$B5292,$B5293,$A$2:$A5292,$A5293))&lt;0,0,IF(_xlfn.MAXIFS($F$2:$F5292,$C$2:$C5292,$C5293,$B$2:$B5292,$B5293,$A$2:$A5292,$A5293)=0,"",$E5293-_xlfn.MAXIFS($F$2:$F5292,$C$2:$C5292,$C5293,$B$2:$B5292,$B5293,$A$2:$A5292,$A5293)))&gt;0.25,"",IF(IF(_xlfn.MAXIFS($F$2:$F5292,$C$2:$C5292,$C5293,$B$2:$B5292,$B5293,$A$2:$A5292,$A5293)=0,"",$E5293-_xlfn.MAXIFS($F$2:$F5292,$C$2:$C5292,$C5293,$B$2:$B5292,$B5293,$A$2:$A5292,$A5293))&lt;0,0,IF(_xlfn.MAXIFS($F$2:$F5292,$C$2:$C5292,$C5293,$B$2:$B5292,$B5293,$A$2:$A5292,$A5293)=0,"",$E5293-_xlfn.MAXIFS($F$2:$F5292,$C$2:$C5292,$C5293,$B$2:$B5292,$B5293,$A$2:$A5292,$A5293))))</f>
        <v/>
      </c>
      <c r="K5293" s="6" t="str">
        <f t="shared" si="247"/>
        <v/>
      </c>
      <c r="L5293" s="6" t="str">
        <f t="shared" si="248"/>
        <v/>
      </c>
      <c r="M5293" s="6" t="str">
        <f t="shared" si="246"/>
        <v/>
      </c>
    </row>
    <row r="5294" spans="1:13" x14ac:dyDescent="0.25">
      <c r="A5294"/>
      <c r="B5294" s="1"/>
      <c r="C5294"/>
      <c r="D5294"/>
      <c r="E5294" s="76"/>
      <c r="F5294" s="76"/>
      <c r="G5294" s="2"/>
      <c r="H5294" s="77"/>
      <c r="J5294" s="79" t="str">
        <f>IF(IF(IF(_xlfn.MAXIFS($F$2:$F5293,$C$2:$C5293,$C5294,$B$2:$B5293,$B5294,$A$2:$A5293,$A5294)=0,"",$E5294-_xlfn.MAXIFS($F$2:$F5293,$C$2:$C5293,$C5294,$B$2:$B5293,$B5294,$A$2:$A5293,$A5294))&lt;0,0,IF(_xlfn.MAXIFS($F$2:$F5293,$C$2:$C5293,$C5294,$B$2:$B5293,$B5294,$A$2:$A5293,$A5294)=0,"",$E5294-_xlfn.MAXIFS($F$2:$F5293,$C$2:$C5293,$C5294,$B$2:$B5293,$B5294,$A$2:$A5293,$A5294)))&gt;0.25,"",IF(IF(_xlfn.MAXIFS($F$2:$F5293,$C$2:$C5293,$C5294,$B$2:$B5293,$B5294,$A$2:$A5293,$A5294)=0,"",$E5294-_xlfn.MAXIFS($F$2:$F5293,$C$2:$C5293,$C5294,$B$2:$B5293,$B5294,$A$2:$A5293,$A5294))&lt;0,0,IF(_xlfn.MAXIFS($F$2:$F5293,$C$2:$C5293,$C5294,$B$2:$B5293,$B5294,$A$2:$A5293,$A5294)=0,"",$E5294-_xlfn.MAXIFS($F$2:$F5293,$C$2:$C5293,$C5294,$B$2:$B5293,$B5294,$A$2:$A5293,$A5294))))</f>
        <v/>
      </c>
      <c r="K5294" s="6" t="str">
        <f t="shared" si="247"/>
        <v/>
      </c>
      <c r="L5294" s="6" t="str">
        <f t="shared" si="248"/>
        <v/>
      </c>
      <c r="M5294" s="6" t="str">
        <f t="shared" si="246"/>
        <v/>
      </c>
    </row>
    <row r="5295" spans="1:13" x14ac:dyDescent="0.25">
      <c r="A5295"/>
      <c r="B5295" s="1"/>
      <c r="C5295"/>
      <c r="D5295"/>
      <c r="E5295" s="76"/>
      <c r="F5295" s="76"/>
      <c r="G5295" s="2"/>
      <c r="H5295" s="77"/>
      <c r="J5295" s="79" t="str">
        <f>IF(IF(IF(_xlfn.MAXIFS($F$2:$F5294,$C$2:$C5294,$C5295,$B$2:$B5294,$B5295,$A$2:$A5294,$A5295)=0,"",$E5295-_xlfn.MAXIFS($F$2:$F5294,$C$2:$C5294,$C5295,$B$2:$B5294,$B5295,$A$2:$A5294,$A5295))&lt;0,0,IF(_xlfn.MAXIFS($F$2:$F5294,$C$2:$C5294,$C5295,$B$2:$B5294,$B5295,$A$2:$A5294,$A5295)=0,"",$E5295-_xlfn.MAXIFS($F$2:$F5294,$C$2:$C5294,$C5295,$B$2:$B5294,$B5295,$A$2:$A5294,$A5295)))&gt;0.25,"",IF(IF(_xlfn.MAXIFS($F$2:$F5294,$C$2:$C5294,$C5295,$B$2:$B5294,$B5295,$A$2:$A5294,$A5295)=0,"",$E5295-_xlfn.MAXIFS($F$2:$F5294,$C$2:$C5294,$C5295,$B$2:$B5294,$B5295,$A$2:$A5294,$A5295))&lt;0,0,IF(_xlfn.MAXIFS($F$2:$F5294,$C$2:$C5294,$C5295,$B$2:$B5294,$B5295,$A$2:$A5294,$A5295)=0,"",$E5295-_xlfn.MAXIFS($F$2:$F5294,$C$2:$C5294,$C5295,$B$2:$B5294,$B5295,$A$2:$A5294,$A5295))))</f>
        <v/>
      </c>
      <c r="K5295" s="6" t="str">
        <f t="shared" si="247"/>
        <v/>
      </c>
      <c r="L5295" s="6" t="str">
        <f t="shared" si="248"/>
        <v/>
      </c>
      <c r="M5295" s="6" t="str">
        <f t="shared" si="246"/>
        <v/>
      </c>
    </row>
    <row r="5296" spans="1:13" x14ac:dyDescent="0.25">
      <c r="A5296"/>
      <c r="B5296" s="1"/>
      <c r="C5296"/>
      <c r="D5296"/>
      <c r="E5296" s="76"/>
      <c r="F5296" s="76"/>
      <c r="G5296" s="2"/>
      <c r="H5296" s="77"/>
      <c r="J5296" s="79" t="str">
        <f>IF(IF(IF(_xlfn.MAXIFS($F$2:$F5295,$C$2:$C5295,$C5296,$B$2:$B5295,$B5296,$A$2:$A5295,$A5296)=0,"",$E5296-_xlfn.MAXIFS($F$2:$F5295,$C$2:$C5295,$C5296,$B$2:$B5295,$B5296,$A$2:$A5295,$A5296))&lt;0,0,IF(_xlfn.MAXIFS($F$2:$F5295,$C$2:$C5295,$C5296,$B$2:$B5295,$B5296,$A$2:$A5295,$A5296)=0,"",$E5296-_xlfn.MAXIFS($F$2:$F5295,$C$2:$C5295,$C5296,$B$2:$B5295,$B5296,$A$2:$A5295,$A5296)))&gt;0.25,"",IF(IF(_xlfn.MAXIFS($F$2:$F5295,$C$2:$C5295,$C5296,$B$2:$B5295,$B5296,$A$2:$A5295,$A5296)=0,"",$E5296-_xlfn.MAXIFS($F$2:$F5295,$C$2:$C5295,$C5296,$B$2:$B5295,$B5296,$A$2:$A5295,$A5296))&lt;0,0,IF(_xlfn.MAXIFS($F$2:$F5295,$C$2:$C5295,$C5296,$B$2:$B5295,$B5296,$A$2:$A5295,$A5296)=0,"",$E5296-_xlfn.MAXIFS($F$2:$F5295,$C$2:$C5295,$C5296,$B$2:$B5295,$B5296,$A$2:$A5295,$A5296))))</f>
        <v/>
      </c>
      <c r="K5296" s="6" t="str">
        <f t="shared" si="247"/>
        <v/>
      </c>
      <c r="L5296" s="6" t="str">
        <f t="shared" si="248"/>
        <v/>
      </c>
      <c r="M5296" s="6" t="str">
        <f t="shared" si="246"/>
        <v/>
      </c>
    </row>
    <row r="5297" spans="1:13" x14ac:dyDescent="0.25">
      <c r="A5297"/>
      <c r="B5297" s="1"/>
      <c r="C5297"/>
      <c r="D5297"/>
      <c r="E5297" s="76"/>
      <c r="F5297" s="76"/>
      <c r="G5297" s="2"/>
      <c r="H5297" s="77"/>
      <c r="J5297" s="79" t="str">
        <f>IF(IF(IF(_xlfn.MAXIFS($F$2:$F5296,$C$2:$C5296,$C5297,$B$2:$B5296,$B5297,$A$2:$A5296,$A5297)=0,"",$E5297-_xlfn.MAXIFS($F$2:$F5296,$C$2:$C5296,$C5297,$B$2:$B5296,$B5297,$A$2:$A5296,$A5297))&lt;0,0,IF(_xlfn.MAXIFS($F$2:$F5296,$C$2:$C5296,$C5297,$B$2:$B5296,$B5297,$A$2:$A5296,$A5297)=0,"",$E5297-_xlfn.MAXIFS($F$2:$F5296,$C$2:$C5296,$C5297,$B$2:$B5296,$B5297,$A$2:$A5296,$A5297)))&gt;0.25,"",IF(IF(_xlfn.MAXIFS($F$2:$F5296,$C$2:$C5296,$C5297,$B$2:$B5296,$B5297,$A$2:$A5296,$A5297)=0,"",$E5297-_xlfn.MAXIFS($F$2:$F5296,$C$2:$C5296,$C5297,$B$2:$B5296,$B5297,$A$2:$A5296,$A5297))&lt;0,0,IF(_xlfn.MAXIFS($F$2:$F5296,$C$2:$C5296,$C5297,$B$2:$B5296,$B5297,$A$2:$A5296,$A5297)=0,"",$E5297-_xlfn.MAXIFS($F$2:$F5296,$C$2:$C5296,$C5297,$B$2:$B5296,$B5297,$A$2:$A5296,$A5297))))</f>
        <v/>
      </c>
      <c r="K5297" s="6" t="str">
        <f t="shared" si="247"/>
        <v/>
      </c>
      <c r="L5297" s="6" t="str">
        <f t="shared" si="248"/>
        <v/>
      </c>
      <c r="M5297" s="6" t="str">
        <f t="shared" si="246"/>
        <v/>
      </c>
    </row>
    <row r="5298" spans="1:13" x14ac:dyDescent="0.25">
      <c r="A5298"/>
      <c r="B5298" s="1"/>
      <c r="C5298"/>
      <c r="D5298"/>
      <c r="E5298" s="76"/>
      <c r="F5298" s="76"/>
      <c r="G5298" s="2"/>
      <c r="H5298" s="77"/>
      <c r="J5298" s="79" t="str">
        <f>IF(IF(IF(_xlfn.MAXIFS($F$2:$F5297,$C$2:$C5297,$C5298,$B$2:$B5297,$B5298,$A$2:$A5297,$A5298)=0,"",$E5298-_xlfn.MAXIFS($F$2:$F5297,$C$2:$C5297,$C5298,$B$2:$B5297,$B5298,$A$2:$A5297,$A5298))&lt;0,0,IF(_xlfn.MAXIFS($F$2:$F5297,$C$2:$C5297,$C5298,$B$2:$B5297,$B5298,$A$2:$A5297,$A5298)=0,"",$E5298-_xlfn.MAXIFS($F$2:$F5297,$C$2:$C5297,$C5298,$B$2:$B5297,$B5298,$A$2:$A5297,$A5298)))&gt;0.25,"",IF(IF(_xlfn.MAXIFS($F$2:$F5297,$C$2:$C5297,$C5298,$B$2:$B5297,$B5298,$A$2:$A5297,$A5298)=0,"",$E5298-_xlfn.MAXIFS($F$2:$F5297,$C$2:$C5297,$C5298,$B$2:$B5297,$B5298,$A$2:$A5297,$A5298))&lt;0,0,IF(_xlfn.MAXIFS($F$2:$F5297,$C$2:$C5297,$C5298,$B$2:$B5297,$B5298,$A$2:$A5297,$A5298)=0,"",$E5298-_xlfn.MAXIFS($F$2:$F5297,$C$2:$C5297,$C5298,$B$2:$B5297,$B5298,$A$2:$A5297,$A5298))))</f>
        <v/>
      </c>
      <c r="K5298" s="6" t="str">
        <f t="shared" si="247"/>
        <v/>
      </c>
      <c r="L5298" s="6" t="str">
        <f t="shared" si="248"/>
        <v/>
      </c>
      <c r="M5298" s="6" t="str">
        <f t="shared" si="246"/>
        <v/>
      </c>
    </row>
    <row r="5299" spans="1:13" x14ac:dyDescent="0.25">
      <c r="A5299"/>
      <c r="B5299" s="1"/>
      <c r="C5299"/>
      <c r="D5299"/>
      <c r="E5299" s="76"/>
      <c r="F5299" s="76"/>
      <c r="G5299" s="2"/>
      <c r="H5299" s="77"/>
      <c r="J5299" s="79" t="str">
        <f>IF(IF(IF(_xlfn.MAXIFS($F$2:$F5298,$C$2:$C5298,$C5299,$B$2:$B5298,$B5299,$A$2:$A5298,$A5299)=0,"",$E5299-_xlfn.MAXIFS($F$2:$F5298,$C$2:$C5298,$C5299,$B$2:$B5298,$B5299,$A$2:$A5298,$A5299))&lt;0,0,IF(_xlfn.MAXIFS($F$2:$F5298,$C$2:$C5298,$C5299,$B$2:$B5298,$B5299,$A$2:$A5298,$A5299)=0,"",$E5299-_xlfn.MAXIFS($F$2:$F5298,$C$2:$C5298,$C5299,$B$2:$B5298,$B5299,$A$2:$A5298,$A5299)))&gt;0.25,"",IF(IF(_xlfn.MAXIFS($F$2:$F5298,$C$2:$C5298,$C5299,$B$2:$B5298,$B5299,$A$2:$A5298,$A5299)=0,"",$E5299-_xlfn.MAXIFS($F$2:$F5298,$C$2:$C5298,$C5299,$B$2:$B5298,$B5299,$A$2:$A5298,$A5299))&lt;0,0,IF(_xlfn.MAXIFS($F$2:$F5298,$C$2:$C5298,$C5299,$B$2:$B5298,$B5299,$A$2:$A5298,$A5299)=0,"",$E5299-_xlfn.MAXIFS($F$2:$F5298,$C$2:$C5298,$C5299,$B$2:$B5298,$B5299,$A$2:$A5298,$A5299))))</f>
        <v/>
      </c>
      <c r="K5299" s="6" t="str">
        <f t="shared" si="247"/>
        <v/>
      </c>
      <c r="L5299" s="6" t="str">
        <f t="shared" si="248"/>
        <v/>
      </c>
      <c r="M5299" s="6" t="str">
        <f t="shared" si="246"/>
        <v/>
      </c>
    </row>
    <row r="5300" spans="1:13" x14ac:dyDescent="0.25">
      <c r="A5300"/>
      <c r="B5300" s="1"/>
      <c r="C5300"/>
      <c r="D5300"/>
      <c r="E5300" s="76"/>
      <c r="F5300" s="76"/>
      <c r="G5300" s="2"/>
      <c r="H5300" s="77"/>
      <c r="J5300" s="79" t="str">
        <f>IF(IF(IF(_xlfn.MAXIFS($F$2:$F5299,$C$2:$C5299,$C5300,$B$2:$B5299,$B5300,$A$2:$A5299,$A5300)=0,"",$E5300-_xlfn.MAXIFS($F$2:$F5299,$C$2:$C5299,$C5300,$B$2:$B5299,$B5300,$A$2:$A5299,$A5300))&lt;0,0,IF(_xlfn.MAXIFS($F$2:$F5299,$C$2:$C5299,$C5300,$B$2:$B5299,$B5300,$A$2:$A5299,$A5300)=0,"",$E5300-_xlfn.MAXIFS($F$2:$F5299,$C$2:$C5299,$C5300,$B$2:$B5299,$B5300,$A$2:$A5299,$A5300)))&gt;0.25,"",IF(IF(_xlfn.MAXIFS($F$2:$F5299,$C$2:$C5299,$C5300,$B$2:$B5299,$B5300,$A$2:$A5299,$A5300)=0,"",$E5300-_xlfn.MAXIFS($F$2:$F5299,$C$2:$C5299,$C5300,$B$2:$B5299,$B5300,$A$2:$A5299,$A5300))&lt;0,0,IF(_xlfn.MAXIFS($F$2:$F5299,$C$2:$C5299,$C5300,$B$2:$B5299,$B5300,$A$2:$A5299,$A5300)=0,"",$E5300-_xlfn.MAXIFS($F$2:$F5299,$C$2:$C5299,$C5300,$B$2:$B5299,$B5300,$A$2:$A5299,$A5300))))</f>
        <v/>
      </c>
      <c r="K5300" s="6" t="str">
        <f t="shared" si="247"/>
        <v/>
      </c>
      <c r="L5300" s="6" t="str">
        <f t="shared" si="248"/>
        <v/>
      </c>
      <c r="M5300" s="6" t="str">
        <f t="shared" si="246"/>
        <v/>
      </c>
    </row>
    <row r="5301" spans="1:13" x14ac:dyDescent="0.25">
      <c r="A5301"/>
      <c r="B5301" s="1"/>
      <c r="C5301"/>
      <c r="D5301"/>
      <c r="E5301" s="76"/>
      <c r="F5301" s="76"/>
      <c r="G5301" s="2"/>
      <c r="H5301" s="77"/>
      <c r="J5301" s="79" t="str">
        <f>IF(IF(IF(_xlfn.MAXIFS($F$2:$F5300,$C$2:$C5300,$C5301,$B$2:$B5300,$B5301,$A$2:$A5300,$A5301)=0,"",$E5301-_xlfn.MAXIFS($F$2:$F5300,$C$2:$C5300,$C5301,$B$2:$B5300,$B5301,$A$2:$A5300,$A5301))&lt;0,0,IF(_xlfn.MAXIFS($F$2:$F5300,$C$2:$C5300,$C5301,$B$2:$B5300,$B5301,$A$2:$A5300,$A5301)=0,"",$E5301-_xlfn.MAXIFS($F$2:$F5300,$C$2:$C5300,$C5301,$B$2:$B5300,$B5301,$A$2:$A5300,$A5301)))&gt;0.25,"",IF(IF(_xlfn.MAXIFS($F$2:$F5300,$C$2:$C5300,$C5301,$B$2:$B5300,$B5301,$A$2:$A5300,$A5301)=0,"",$E5301-_xlfn.MAXIFS($F$2:$F5300,$C$2:$C5300,$C5301,$B$2:$B5300,$B5301,$A$2:$A5300,$A5301))&lt;0,0,IF(_xlfn.MAXIFS($F$2:$F5300,$C$2:$C5300,$C5301,$B$2:$B5300,$B5301,$A$2:$A5300,$A5301)=0,"",$E5301-_xlfn.MAXIFS($F$2:$F5300,$C$2:$C5300,$C5301,$B$2:$B5300,$B5301,$A$2:$A5300,$A5301))))</f>
        <v/>
      </c>
      <c r="K5301" s="6" t="str">
        <f t="shared" si="247"/>
        <v/>
      </c>
      <c r="L5301" s="6" t="str">
        <f t="shared" si="248"/>
        <v/>
      </c>
      <c r="M5301" s="6" t="str">
        <f t="shared" si="246"/>
        <v/>
      </c>
    </row>
    <row r="5302" spans="1:13" x14ac:dyDescent="0.25">
      <c r="A5302"/>
      <c r="B5302" s="1"/>
      <c r="C5302"/>
      <c r="D5302"/>
      <c r="E5302" s="76"/>
      <c r="F5302" s="76"/>
      <c r="G5302" s="2"/>
      <c r="H5302" s="77"/>
      <c r="J5302" s="79" t="str">
        <f>IF(IF(IF(_xlfn.MAXIFS($F$2:$F5301,$C$2:$C5301,$C5302,$B$2:$B5301,$B5302,$A$2:$A5301,$A5302)=0,"",$E5302-_xlfn.MAXIFS($F$2:$F5301,$C$2:$C5301,$C5302,$B$2:$B5301,$B5302,$A$2:$A5301,$A5302))&lt;0,0,IF(_xlfn.MAXIFS($F$2:$F5301,$C$2:$C5301,$C5302,$B$2:$B5301,$B5302,$A$2:$A5301,$A5302)=0,"",$E5302-_xlfn.MAXIFS($F$2:$F5301,$C$2:$C5301,$C5302,$B$2:$B5301,$B5302,$A$2:$A5301,$A5302)))&gt;0.25,"",IF(IF(_xlfn.MAXIFS($F$2:$F5301,$C$2:$C5301,$C5302,$B$2:$B5301,$B5302,$A$2:$A5301,$A5302)=0,"",$E5302-_xlfn.MAXIFS($F$2:$F5301,$C$2:$C5301,$C5302,$B$2:$B5301,$B5302,$A$2:$A5301,$A5302))&lt;0,0,IF(_xlfn.MAXIFS($F$2:$F5301,$C$2:$C5301,$C5302,$B$2:$B5301,$B5302,$A$2:$A5301,$A5302)=0,"",$E5302-_xlfn.MAXIFS($F$2:$F5301,$C$2:$C5301,$C5302,$B$2:$B5301,$B5302,$A$2:$A5301,$A5302))))</f>
        <v/>
      </c>
      <c r="K5302" s="6" t="str">
        <f t="shared" si="247"/>
        <v/>
      </c>
      <c r="L5302" s="6" t="str">
        <f t="shared" si="248"/>
        <v/>
      </c>
      <c r="M5302" s="6" t="str">
        <f t="shared" si="246"/>
        <v/>
      </c>
    </row>
    <row r="5303" spans="1:13" x14ac:dyDescent="0.25">
      <c r="A5303"/>
      <c r="B5303" s="1"/>
      <c r="C5303"/>
      <c r="D5303"/>
      <c r="E5303" s="76"/>
      <c r="F5303" s="76"/>
      <c r="G5303" s="2"/>
      <c r="H5303" s="77"/>
      <c r="J5303" s="79" t="str">
        <f>IF(IF(IF(_xlfn.MAXIFS($F$2:$F5302,$C$2:$C5302,$C5303,$B$2:$B5302,$B5303,$A$2:$A5302,$A5303)=0,"",$E5303-_xlfn.MAXIFS($F$2:$F5302,$C$2:$C5302,$C5303,$B$2:$B5302,$B5303,$A$2:$A5302,$A5303))&lt;0,0,IF(_xlfn.MAXIFS($F$2:$F5302,$C$2:$C5302,$C5303,$B$2:$B5302,$B5303,$A$2:$A5302,$A5303)=0,"",$E5303-_xlfn.MAXIFS($F$2:$F5302,$C$2:$C5302,$C5303,$B$2:$B5302,$B5303,$A$2:$A5302,$A5303)))&gt;0.25,"",IF(IF(_xlfn.MAXIFS($F$2:$F5302,$C$2:$C5302,$C5303,$B$2:$B5302,$B5303,$A$2:$A5302,$A5303)=0,"",$E5303-_xlfn.MAXIFS($F$2:$F5302,$C$2:$C5302,$C5303,$B$2:$B5302,$B5303,$A$2:$A5302,$A5303))&lt;0,0,IF(_xlfn.MAXIFS($F$2:$F5302,$C$2:$C5302,$C5303,$B$2:$B5302,$B5303,$A$2:$A5302,$A5303)=0,"",$E5303-_xlfn.MAXIFS($F$2:$F5302,$C$2:$C5302,$C5303,$B$2:$B5302,$B5303,$A$2:$A5302,$A5303))))</f>
        <v/>
      </c>
      <c r="K5303" s="6" t="str">
        <f t="shared" si="247"/>
        <v/>
      </c>
      <c r="L5303" s="6" t="str">
        <f t="shared" si="248"/>
        <v/>
      </c>
      <c r="M5303" s="6" t="str">
        <f t="shared" si="246"/>
        <v/>
      </c>
    </row>
    <row r="5304" spans="1:13" x14ac:dyDescent="0.25">
      <c r="A5304"/>
      <c r="B5304" s="1"/>
      <c r="C5304"/>
      <c r="D5304"/>
      <c r="E5304" s="76"/>
      <c r="F5304" s="76"/>
      <c r="G5304" s="2"/>
      <c r="H5304" s="77"/>
      <c r="J5304" s="79" t="str">
        <f>IF(IF(IF(_xlfn.MAXIFS($F$2:$F5303,$C$2:$C5303,$C5304,$B$2:$B5303,$B5304,$A$2:$A5303,$A5304)=0,"",$E5304-_xlfn.MAXIFS($F$2:$F5303,$C$2:$C5303,$C5304,$B$2:$B5303,$B5304,$A$2:$A5303,$A5304))&lt;0,0,IF(_xlfn.MAXIFS($F$2:$F5303,$C$2:$C5303,$C5304,$B$2:$B5303,$B5304,$A$2:$A5303,$A5304)=0,"",$E5304-_xlfn.MAXIFS($F$2:$F5303,$C$2:$C5303,$C5304,$B$2:$B5303,$B5304,$A$2:$A5303,$A5304)))&gt;0.25,"",IF(IF(_xlfn.MAXIFS($F$2:$F5303,$C$2:$C5303,$C5304,$B$2:$B5303,$B5304,$A$2:$A5303,$A5304)=0,"",$E5304-_xlfn.MAXIFS($F$2:$F5303,$C$2:$C5303,$C5304,$B$2:$B5303,$B5304,$A$2:$A5303,$A5304))&lt;0,0,IF(_xlfn.MAXIFS($F$2:$F5303,$C$2:$C5303,$C5304,$B$2:$B5303,$B5304,$A$2:$A5303,$A5304)=0,"",$E5304-_xlfn.MAXIFS($F$2:$F5303,$C$2:$C5303,$C5304,$B$2:$B5303,$B5304,$A$2:$A5303,$A5304))))</f>
        <v/>
      </c>
      <c r="K5304" s="6" t="str">
        <f t="shared" si="247"/>
        <v/>
      </c>
      <c r="L5304" s="6" t="str">
        <f t="shared" si="248"/>
        <v/>
      </c>
      <c r="M5304" s="6" t="str">
        <f t="shared" si="246"/>
        <v/>
      </c>
    </row>
    <row r="5305" spans="1:13" x14ac:dyDescent="0.25">
      <c r="A5305"/>
      <c r="B5305" s="1"/>
      <c r="C5305"/>
      <c r="D5305"/>
      <c r="E5305" s="76"/>
      <c r="F5305" s="76"/>
      <c r="G5305" s="2"/>
      <c r="H5305" s="77"/>
      <c r="J5305" s="79" t="str">
        <f>IF(IF(IF(_xlfn.MAXIFS($F$2:$F5304,$C$2:$C5304,$C5305,$B$2:$B5304,$B5305,$A$2:$A5304,$A5305)=0,"",$E5305-_xlfn.MAXIFS($F$2:$F5304,$C$2:$C5304,$C5305,$B$2:$B5304,$B5305,$A$2:$A5304,$A5305))&lt;0,0,IF(_xlfn.MAXIFS($F$2:$F5304,$C$2:$C5304,$C5305,$B$2:$B5304,$B5305,$A$2:$A5304,$A5305)=0,"",$E5305-_xlfn.MAXIFS($F$2:$F5304,$C$2:$C5304,$C5305,$B$2:$B5304,$B5305,$A$2:$A5304,$A5305)))&gt;0.25,"",IF(IF(_xlfn.MAXIFS($F$2:$F5304,$C$2:$C5304,$C5305,$B$2:$B5304,$B5305,$A$2:$A5304,$A5305)=0,"",$E5305-_xlfn.MAXIFS($F$2:$F5304,$C$2:$C5304,$C5305,$B$2:$B5304,$B5305,$A$2:$A5304,$A5305))&lt;0,0,IF(_xlfn.MAXIFS($F$2:$F5304,$C$2:$C5304,$C5305,$B$2:$B5304,$B5305,$A$2:$A5304,$A5305)=0,"",$E5305-_xlfn.MAXIFS($F$2:$F5304,$C$2:$C5304,$C5305,$B$2:$B5304,$B5305,$A$2:$A5304,$A5305))))</f>
        <v/>
      </c>
      <c r="K5305" s="6" t="str">
        <f t="shared" si="247"/>
        <v/>
      </c>
      <c r="L5305" s="6" t="str">
        <f t="shared" si="248"/>
        <v/>
      </c>
      <c r="M5305" s="6" t="str">
        <f t="shared" si="246"/>
        <v/>
      </c>
    </row>
    <row r="5306" spans="1:13" x14ac:dyDescent="0.25">
      <c r="A5306"/>
      <c r="B5306" s="1"/>
      <c r="C5306"/>
      <c r="D5306"/>
      <c r="E5306" s="76"/>
      <c r="F5306" s="76"/>
      <c r="G5306" s="2"/>
      <c r="H5306" s="77"/>
      <c r="J5306" s="79" t="str">
        <f>IF(IF(IF(_xlfn.MAXIFS($F$2:$F5305,$C$2:$C5305,$C5306,$B$2:$B5305,$B5306,$A$2:$A5305,$A5306)=0,"",$E5306-_xlfn.MAXIFS($F$2:$F5305,$C$2:$C5305,$C5306,$B$2:$B5305,$B5306,$A$2:$A5305,$A5306))&lt;0,0,IF(_xlfn.MAXIFS($F$2:$F5305,$C$2:$C5305,$C5306,$B$2:$B5305,$B5306,$A$2:$A5305,$A5306)=0,"",$E5306-_xlfn.MAXIFS($F$2:$F5305,$C$2:$C5305,$C5306,$B$2:$B5305,$B5306,$A$2:$A5305,$A5306)))&gt;0.25,"",IF(IF(_xlfn.MAXIFS($F$2:$F5305,$C$2:$C5305,$C5306,$B$2:$B5305,$B5306,$A$2:$A5305,$A5306)=0,"",$E5306-_xlfn.MAXIFS($F$2:$F5305,$C$2:$C5305,$C5306,$B$2:$B5305,$B5306,$A$2:$A5305,$A5306))&lt;0,0,IF(_xlfn.MAXIFS($F$2:$F5305,$C$2:$C5305,$C5306,$B$2:$B5305,$B5306,$A$2:$A5305,$A5306)=0,"",$E5306-_xlfn.MAXIFS($F$2:$F5305,$C$2:$C5305,$C5306,$B$2:$B5305,$B5306,$A$2:$A5305,$A5306))))</f>
        <v/>
      </c>
      <c r="K5306" s="6" t="str">
        <f t="shared" si="247"/>
        <v/>
      </c>
      <c r="L5306" s="6" t="str">
        <f t="shared" si="248"/>
        <v/>
      </c>
      <c r="M5306" s="6" t="str">
        <f t="shared" si="246"/>
        <v/>
      </c>
    </row>
    <row r="5307" spans="1:13" x14ac:dyDescent="0.25">
      <c r="A5307"/>
      <c r="B5307" s="1"/>
      <c r="C5307"/>
      <c r="D5307"/>
      <c r="E5307" s="76"/>
      <c r="F5307" s="76"/>
      <c r="G5307" s="2"/>
      <c r="H5307" s="77"/>
      <c r="J5307" s="79" t="str">
        <f>IF(IF(IF(_xlfn.MAXIFS($F$2:$F5306,$C$2:$C5306,$C5307,$B$2:$B5306,$B5307,$A$2:$A5306,$A5307)=0,"",$E5307-_xlfn.MAXIFS($F$2:$F5306,$C$2:$C5306,$C5307,$B$2:$B5306,$B5307,$A$2:$A5306,$A5307))&lt;0,0,IF(_xlfn.MAXIFS($F$2:$F5306,$C$2:$C5306,$C5307,$B$2:$B5306,$B5307,$A$2:$A5306,$A5307)=0,"",$E5307-_xlfn.MAXIFS($F$2:$F5306,$C$2:$C5306,$C5307,$B$2:$B5306,$B5307,$A$2:$A5306,$A5307)))&gt;0.25,"",IF(IF(_xlfn.MAXIFS($F$2:$F5306,$C$2:$C5306,$C5307,$B$2:$B5306,$B5307,$A$2:$A5306,$A5307)=0,"",$E5307-_xlfn.MAXIFS($F$2:$F5306,$C$2:$C5306,$C5307,$B$2:$B5306,$B5307,$A$2:$A5306,$A5307))&lt;0,0,IF(_xlfn.MAXIFS($F$2:$F5306,$C$2:$C5306,$C5307,$B$2:$B5306,$B5307,$A$2:$A5306,$A5307)=0,"",$E5307-_xlfn.MAXIFS($F$2:$F5306,$C$2:$C5306,$C5307,$B$2:$B5306,$B5307,$A$2:$A5306,$A5307))))</f>
        <v/>
      </c>
      <c r="K5307" s="6" t="str">
        <f t="shared" si="247"/>
        <v/>
      </c>
      <c r="L5307" s="6" t="str">
        <f t="shared" si="248"/>
        <v/>
      </c>
      <c r="M5307" s="6" t="str">
        <f t="shared" si="246"/>
        <v/>
      </c>
    </row>
    <row r="5308" spans="1:13" x14ac:dyDescent="0.25">
      <c r="A5308"/>
      <c r="B5308" s="1"/>
      <c r="C5308"/>
      <c r="D5308"/>
      <c r="E5308" s="76"/>
      <c r="F5308" s="76"/>
      <c r="G5308" s="2"/>
      <c r="H5308" s="77"/>
      <c r="J5308" s="79" t="str">
        <f>IF(IF(IF(_xlfn.MAXIFS($F$2:$F5307,$C$2:$C5307,$C5308,$B$2:$B5307,$B5308,$A$2:$A5307,$A5308)=0,"",$E5308-_xlfn.MAXIFS($F$2:$F5307,$C$2:$C5307,$C5308,$B$2:$B5307,$B5308,$A$2:$A5307,$A5308))&lt;0,0,IF(_xlfn.MAXIFS($F$2:$F5307,$C$2:$C5307,$C5308,$B$2:$B5307,$B5308,$A$2:$A5307,$A5308)=0,"",$E5308-_xlfn.MAXIFS($F$2:$F5307,$C$2:$C5307,$C5308,$B$2:$B5307,$B5308,$A$2:$A5307,$A5308)))&gt;0.25,"",IF(IF(_xlfn.MAXIFS($F$2:$F5307,$C$2:$C5307,$C5308,$B$2:$B5307,$B5308,$A$2:$A5307,$A5308)=0,"",$E5308-_xlfn.MAXIFS($F$2:$F5307,$C$2:$C5307,$C5308,$B$2:$B5307,$B5308,$A$2:$A5307,$A5308))&lt;0,0,IF(_xlfn.MAXIFS($F$2:$F5307,$C$2:$C5307,$C5308,$B$2:$B5307,$B5308,$A$2:$A5307,$A5308)=0,"",$E5308-_xlfn.MAXIFS($F$2:$F5307,$C$2:$C5307,$C5308,$B$2:$B5307,$B5308,$A$2:$A5307,$A5308))))</f>
        <v/>
      </c>
      <c r="K5308" s="6" t="str">
        <f t="shared" si="247"/>
        <v/>
      </c>
      <c r="L5308" s="6" t="str">
        <f t="shared" si="248"/>
        <v/>
      </c>
      <c r="M5308" s="6" t="str">
        <f t="shared" si="246"/>
        <v/>
      </c>
    </row>
    <row r="5309" spans="1:13" x14ac:dyDescent="0.25">
      <c r="A5309"/>
      <c r="B5309" s="1"/>
      <c r="C5309"/>
      <c r="D5309"/>
      <c r="E5309" s="76"/>
      <c r="F5309" s="76"/>
      <c r="G5309" s="2"/>
      <c r="H5309" s="77"/>
      <c r="J5309" s="79" t="str">
        <f>IF(IF(IF(_xlfn.MAXIFS($F$2:$F5308,$C$2:$C5308,$C5309,$B$2:$B5308,$B5309,$A$2:$A5308,$A5309)=0,"",$E5309-_xlfn.MAXIFS($F$2:$F5308,$C$2:$C5308,$C5309,$B$2:$B5308,$B5309,$A$2:$A5308,$A5309))&lt;0,0,IF(_xlfn.MAXIFS($F$2:$F5308,$C$2:$C5308,$C5309,$B$2:$B5308,$B5309,$A$2:$A5308,$A5309)=0,"",$E5309-_xlfn.MAXIFS($F$2:$F5308,$C$2:$C5308,$C5309,$B$2:$B5308,$B5309,$A$2:$A5308,$A5309)))&gt;0.25,"",IF(IF(_xlfn.MAXIFS($F$2:$F5308,$C$2:$C5308,$C5309,$B$2:$B5308,$B5309,$A$2:$A5308,$A5309)=0,"",$E5309-_xlfn.MAXIFS($F$2:$F5308,$C$2:$C5308,$C5309,$B$2:$B5308,$B5309,$A$2:$A5308,$A5309))&lt;0,0,IF(_xlfn.MAXIFS($F$2:$F5308,$C$2:$C5308,$C5309,$B$2:$B5308,$B5309,$A$2:$A5308,$A5309)=0,"",$E5309-_xlfn.MAXIFS($F$2:$F5308,$C$2:$C5308,$C5309,$B$2:$B5308,$B5309,$A$2:$A5308,$A5309))))</f>
        <v/>
      </c>
      <c r="K5309" s="6" t="str">
        <f t="shared" si="247"/>
        <v/>
      </c>
      <c r="L5309" s="6" t="str">
        <f t="shared" si="248"/>
        <v/>
      </c>
      <c r="M5309" s="6" t="str">
        <f t="shared" si="246"/>
        <v/>
      </c>
    </row>
    <row r="5310" spans="1:13" x14ac:dyDescent="0.25">
      <c r="A5310"/>
      <c r="B5310" s="1"/>
      <c r="C5310"/>
      <c r="D5310"/>
      <c r="E5310" s="76"/>
      <c r="F5310" s="76"/>
      <c r="G5310" s="2"/>
      <c r="H5310" s="77"/>
      <c r="J5310" s="79" t="str">
        <f>IF(IF(IF(_xlfn.MAXIFS($F$2:$F5309,$C$2:$C5309,$C5310,$B$2:$B5309,$B5310,$A$2:$A5309,$A5310)=0,"",$E5310-_xlfn.MAXIFS($F$2:$F5309,$C$2:$C5309,$C5310,$B$2:$B5309,$B5310,$A$2:$A5309,$A5310))&lt;0,0,IF(_xlfn.MAXIFS($F$2:$F5309,$C$2:$C5309,$C5310,$B$2:$B5309,$B5310,$A$2:$A5309,$A5310)=0,"",$E5310-_xlfn.MAXIFS($F$2:$F5309,$C$2:$C5309,$C5310,$B$2:$B5309,$B5310,$A$2:$A5309,$A5310)))&gt;0.25,"",IF(IF(_xlfn.MAXIFS($F$2:$F5309,$C$2:$C5309,$C5310,$B$2:$B5309,$B5310,$A$2:$A5309,$A5310)=0,"",$E5310-_xlfn.MAXIFS($F$2:$F5309,$C$2:$C5309,$C5310,$B$2:$B5309,$B5310,$A$2:$A5309,$A5310))&lt;0,0,IF(_xlfn.MAXIFS($F$2:$F5309,$C$2:$C5309,$C5310,$B$2:$B5309,$B5310,$A$2:$A5309,$A5310)=0,"",$E5310-_xlfn.MAXIFS($F$2:$F5309,$C$2:$C5309,$C5310,$B$2:$B5309,$B5310,$A$2:$A5309,$A5310))))</f>
        <v/>
      </c>
      <c r="K5310" s="6" t="str">
        <f t="shared" si="247"/>
        <v/>
      </c>
      <c r="L5310" s="6" t="str">
        <f t="shared" si="248"/>
        <v/>
      </c>
      <c r="M5310" s="6" t="str">
        <f t="shared" si="246"/>
        <v/>
      </c>
    </row>
    <row r="5311" spans="1:13" x14ac:dyDescent="0.25">
      <c r="A5311"/>
      <c r="B5311" s="1"/>
      <c r="C5311"/>
      <c r="D5311"/>
      <c r="E5311" s="76"/>
      <c r="F5311" s="76"/>
      <c r="G5311" s="2"/>
      <c r="H5311" s="77"/>
      <c r="J5311" s="79" t="str">
        <f>IF(IF(IF(_xlfn.MAXIFS($F$2:$F5310,$C$2:$C5310,$C5311,$B$2:$B5310,$B5311,$A$2:$A5310,$A5311)=0,"",$E5311-_xlfn.MAXIFS($F$2:$F5310,$C$2:$C5310,$C5311,$B$2:$B5310,$B5311,$A$2:$A5310,$A5311))&lt;0,0,IF(_xlfn.MAXIFS($F$2:$F5310,$C$2:$C5310,$C5311,$B$2:$B5310,$B5311,$A$2:$A5310,$A5311)=0,"",$E5311-_xlfn.MAXIFS($F$2:$F5310,$C$2:$C5310,$C5311,$B$2:$B5310,$B5311,$A$2:$A5310,$A5311)))&gt;0.25,"",IF(IF(_xlfn.MAXIFS($F$2:$F5310,$C$2:$C5310,$C5311,$B$2:$B5310,$B5311,$A$2:$A5310,$A5311)=0,"",$E5311-_xlfn.MAXIFS($F$2:$F5310,$C$2:$C5310,$C5311,$B$2:$B5310,$B5311,$A$2:$A5310,$A5311))&lt;0,0,IF(_xlfn.MAXIFS($F$2:$F5310,$C$2:$C5310,$C5311,$B$2:$B5310,$B5311,$A$2:$A5310,$A5311)=0,"",$E5311-_xlfn.MAXIFS($F$2:$F5310,$C$2:$C5310,$C5311,$B$2:$B5310,$B5311,$A$2:$A5310,$A5311))))</f>
        <v/>
      </c>
      <c r="K5311" s="6" t="str">
        <f t="shared" si="247"/>
        <v/>
      </c>
      <c r="L5311" s="6" t="str">
        <f t="shared" si="248"/>
        <v/>
      </c>
      <c r="M5311" s="6" t="str">
        <f t="shared" si="246"/>
        <v/>
      </c>
    </row>
    <row r="5312" spans="1:13" x14ac:dyDescent="0.25">
      <c r="A5312"/>
      <c r="B5312" s="1"/>
      <c r="C5312"/>
      <c r="D5312"/>
      <c r="E5312" s="76"/>
      <c r="F5312" s="76"/>
      <c r="G5312" s="2"/>
      <c r="H5312" s="77"/>
      <c r="J5312" s="79" t="str">
        <f>IF(IF(IF(_xlfn.MAXIFS($F$2:$F5311,$C$2:$C5311,$C5312,$B$2:$B5311,$B5312,$A$2:$A5311,$A5312)=0,"",$E5312-_xlfn.MAXIFS($F$2:$F5311,$C$2:$C5311,$C5312,$B$2:$B5311,$B5312,$A$2:$A5311,$A5312))&lt;0,0,IF(_xlfn.MAXIFS($F$2:$F5311,$C$2:$C5311,$C5312,$B$2:$B5311,$B5312,$A$2:$A5311,$A5312)=0,"",$E5312-_xlfn.MAXIFS($F$2:$F5311,$C$2:$C5311,$C5312,$B$2:$B5311,$B5312,$A$2:$A5311,$A5312)))&gt;0.25,"",IF(IF(_xlfn.MAXIFS($F$2:$F5311,$C$2:$C5311,$C5312,$B$2:$B5311,$B5312,$A$2:$A5311,$A5312)=0,"",$E5312-_xlfn.MAXIFS($F$2:$F5311,$C$2:$C5311,$C5312,$B$2:$B5311,$B5312,$A$2:$A5311,$A5312))&lt;0,0,IF(_xlfn.MAXIFS($F$2:$F5311,$C$2:$C5311,$C5312,$B$2:$B5311,$B5312,$A$2:$A5311,$A5312)=0,"",$E5312-_xlfn.MAXIFS($F$2:$F5311,$C$2:$C5311,$C5312,$B$2:$B5311,$B5312,$A$2:$A5311,$A5312))))</f>
        <v/>
      </c>
      <c r="K5312" s="6" t="str">
        <f t="shared" si="247"/>
        <v/>
      </c>
      <c r="L5312" s="6" t="str">
        <f t="shared" si="248"/>
        <v/>
      </c>
      <c r="M5312" s="6" t="str">
        <f t="shared" si="246"/>
        <v/>
      </c>
    </row>
    <row r="5313" spans="1:13" x14ac:dyDescent="0.25">
      <c r="A5313"/>
      <c r="B5313" s="1"/>
      <c r="C5313"/>
      <c r="D5313"/>
      <c r="E5313" s="76"/>
      <c r="F5313" s="76"/>
      <c r="G5313" s="2"/>
      <c r="H5313" s="77"/>
      <c r="J5313" s="79" t="str">
        <f>IF(IF(IF(_xlfn.MAXIFS($F$2:$F5312,$C$2:$C5312,$C5313,$B$2:$B5312,$B5313,$A$2:$A5312,$A5313)=0,"",$E5313-_xlfn.MAXIFS($F$2:$F5312,$C$2:$C5312,$C5313,$B$2:$B5312,$B5313,$A$2:$A5312,$A5313))&lt;0,0,IF(_xlfn.MAXIFS($F$2:$F5312,$C$2:$C5312,$C5313,$B$2:$B5312,$B5313,$A$2:$A5312,$A5313)=0,"",$E5313-_xlfn.MAXIFS($F$2:$F5312,$C$2:$C5312,$C5313,$B$2:$B5312,$B5313,$A$2:$A5312,$A5313)))&gt;0.25,"",IF(IF(_xlfn.MAXIFS($F$2:$F5312,$C$2:$C5312,$C5313,$B$2:$B5312,$B5313,$A$2:$A5312,$A5313)=0,"",$E5313-_xlfn.MAXIFS($F$2:$F5312,$C$2:$C5312,$C5313,$B$2:$B5312,$B5313,$A$2:$A5312,$A5313))&lt;0,0,IF(_xlfn.MAXIFS($F$2:$F5312,$C$2:$C5312,$C5313,$B$2:$B5312,$B5313,$A$2:$A5312,$A5313)=0,"",$E5313-_xlfn.MAXIFS($F$2:$F5312,$C$2:$C5312,$C5313,$B$2:$B5312,$B5313,$A$2:$A5312,$A5313))))</f>
        <v/>
      </c>
      <c r="K5313" s="6" t="str">
        <f t="shared" si="247"/>
        <v/>
      </c>
      <c r="L5313" s="6" t="str">
        <f t="shared" si="248"/>
        <v/>
      </c>
      <c r="M5313" s="6" t="str">
        <f t="shared" si="246"/>
        <v/>
      </c>
    </row>
    <row r="5314" spans="1:13" x14ac:dyDescent="0.25">
      <c r="A5314"/>
      <c r="B5314" s="1"/>
      <c r="C5314"/>
      <c r="D5314"/>
      <c r="E5314" s="76"/>
      <c r="F5314" s="76"/>
      <c r="G5314" s="2"/>
      <c r="H5314" s="77"/>
      <c r="J5314" s="79" t="str">
        <f>IF(IF(IF(_xlfn.MAXIFS($F$2:$F5313,$C$2:$C5313,$C5314,$B$2:$B5313,$B5314,$A$2:$A5313,$A5314)=0,"",$E5314-_xlfn.MAXIFS($F$2:$F5313,$C$2:$C5313,$C5314,$B$2:$B5313,$B5314,$A$2:$A5313,$A5314))&lt;0,0,IF(_xlfn.MAXIFS($F$2:$F5313,$C$2:$C5313,$C5314,$B$2:$B5313,$B5314,$A$2:$A5313,$A5314)=0,"",$E5314-_xlfn.MAXIFS($F$2:$F5313,$C$2:$C5313,$C5314,$B$2:$B5313,$B5314,$A$2:$A5313,$A5314)))&gt;0.25,"",IF(IF(_xlfn.MAXIFS($F$2:$F5313,$C$2:$C5313,$C5314,$B$2:$B5313,$B5314,$A$2:$A5313,$A5314)=0,"",$E5314-_xlfn.MAXIFS($F$2:$F5313,$C$2:$C5313,$C5314,$B$2:$B5313,$B5314,$A$2:$A5313,$A5314))&lt;0,0,IF(_xlfn.MAXIFS($F$2:$F5313,$C$2:$C5313,$C5314,$B$2:$B5313,$B5314,$A$2:$A5313,$A5314)=0,"",$E5314-_xlfn.MAXIFS($F$2:$F5313,$C$2:$C5313,$C5314,$B$2:$B5313,$B5314,$A$2:$A5313,$A5314))))</f>
        <v/>
      </c>
      <c r="K5314" s="6" t="str">
        <f t="shared" si="247"/>
        <v/>
      </c>
      <c r="L5314" s="6" t="str">
        <f t="shared" si="248"/>
        <v/>
      </c>
      <c r="M5314" s="6" t="str">
        <f t="shared" ref="M5314:M5377" si="249">IF($A5314="","",IF(AND($K5314&gt;=10,$K5314&lt;=13),"Y",IF(AND($K5314=14,$L5314="EARLY"),"Y","N")))</f>
        <v/>
      </c>
    </row>
    <row r="5315" spans="1:13" x14ac:dyDescent="0.25">
      <c r="A5315"/>
      <c r="B5315" s="1"/>
      <c r="C5315"/>
      <c r="D5315"/>
      <c r="E5315" s="76"/>
      <c r="F5315" s="76"/>
      <c r="G5315" s="2"/>
      <c r="H5315" s="77"/>
      <c r="J5315" s="79" t="str">
        <f>IF(IF(IF(_xlfn.MAXIFS($F$2:$F5314,$C$2:$C5314,$C5315,$B$2:$B5314,$B5315,$A$2:$A5314,$A5315)=0,"",$E5315-_xlfn.MAXIFS($F$2:$F5314,$C$2:$C5314,$C5315,$B$2:$B5314,$B5315,$A$2:$A5314,$A5315))&lt;0,0,IF(_xlfn.MAXIFS($F$2:$F5314,$C$2:$C5314,$C5315,$B$2:$B5314,$B5315,$A$2:$A5314,$A5315)=0,"",$E5315-_xlfn.MAXIFS($F$2:$F5314,$C$2:$C5314,$C5315,$B$2:$B5314,$B5315,$A$2:$A5314,$A5315)))&gt;0.25,"",IF(IF(_xlfn.MAXIFS($F$2:$F5314,$C$2:$C5314,$C5315,$B$2:$B5314,$B5315,$A$2:$A5314,$A5315)=0,"",$E5315-_xlfn.MAXIFS($F$2:$F5314,$C$2:$C5314,$C5315,$B$2:$B5314,$B5315,$A$2:$A5314,$A5315))&lt;0,0,IF(_xlfn.MAXIFS($F$2:$F5314,$C$2:$C5314,$C5315,$B$2:$B5314,$B5315,$A$2:$A5314,$A5315)=0,"",$E5315-_xlfn.MAXIFS($F$2:$F5314,$C$2:$C5314,$C5315,$B$2:$B5314,$B5315,$A$2:$A5314,$A5315))))</f>
        <v/>
      </c>
      <c r="K5315" s="6" t="str">
        <f t="shared" ref="K5315:K5378" si="250">IF($J5315="","",IF(HOUR($E5315)&gt;19,19,IF(HOUR($E5315)&lt;5,5,HOUR($E5315))))</f>
        <v/>
      </c>
      <c r="L5315" s="6" t="str">
        <f t="shared" ref="L5315:L5378" si="251">IF($J5315="","",IF(MINUTE($E5315)&lt;30,"EARLY","LATE"))</f>
        <v/>
      </c>
      <c r="M5315" s="6" t="str">
        <f t="shared" si="249"/>
        <v/>
      </c>
    </row>
    <row r="5316" spans="1:13" x14ac:dyDescent="0.25">
      <c r="A5316"/>
      <c r="B5316" s="1"/>
      <c r="C5316"/>
      <c r="D5316"/>
      <c r="E5316" s="76"/>
      <c r="F5316" s="76"/>
      <c r="G5316" s="2"/>
      <c r="H5316" s="77"/>
      <c r="J5316" s="79" t="str">
        <f>IF(IF(IF(_xlfn.MAXIFS($F$2:$F5315,$C$2:$C5315,$C5316,$B$2:$B5315,$B5316,$A$2:$A5315,$A5316)=0,"",$E5316-_xlfn.MAXIFS($F$2:$F5315,$C$2:$C5315,$C5316,$B$2:$B5315,$B5316,$A$2:$A5315,$A5316))&lt;0,0,IF(_xlfn.MAXIFS($F$2:$F5315,$C$2:$C5315,$C5316,$B$2:$B5315,$B5316,$A$2:$A5315,$A5316)=0,"",$E5316-_xlfn.MAXIFS($F$2:$F5315,$C$2:$C5315,$C5316,$B$2:$B5315,$B5316,$A$2:$A5315,$A5316)))&gt;0.25,"",IF(IF(_xlfn.MAXIFS($F$2:$F5315,$C$2:$C5315,$C5316,$B$2:$B5315,$B5316,$A$2:$A5315,$A5316)=0,"",$E5316-_xlfn.MAXIFS($F$2:$F5315,$C$2:$C5315,$C5316,$B$2:$B5315,$B5316,$A$2:$A5315,$A5316))&lt;0,0,IF(_xlfn.MAXIFS($F$2:$F5315,$C$2:$C5315,$C5316,$B$2:$B5315,$B5316,$A$2:$A5315,$A5316)=0,"",$E5316-_xlfn.MAXIFS($F$2:$F5315,$C$2:$C5315,$C5316,$B$2:$B5315,$B5316,$A$2:$A5315,$A5316))))</f>
        <v/>
      </c>
      <c r="K5316" s="6" t="str">
        <f t="shared" si="250"/>
        <v/>
      </c>
      <c r="L5316" s="6" t="str">
        <f t="shared" si="251"/>
        <v/>
      </c>
      <c r="M5316" s="6" t="str">
        <f t="shared" si="249"/>
        <v/>
      </c>
    </row>
    <row r="5317" spans="1:13" x14ac:dyDescent="0.25">
      <c r="A5317"/>
      <c r="B5317" s="1"/>
      <c r="C5317"/>
      <c r="D5317"/>
      <c r="E5317" s="76"/>
      <c r="F5317" s="76"/>
      <c r="G5317" s="2"/>
      <c r="H5317" s="77"/>
      <c r="J5317" s="79" t="str">
        <f>IF(IF(IF(_xlfn.MAXIFS($F$2:$F5316,$C$2:$C5316,$C5317,$B$2:$B5316,$B5317,$A$2:$A5316,$A5317)=0,"",$E5317-_xlfn.MAXIFS($F$2:$F5316,$C$2:$C5316,$C5317,$B$2:$B5316,$B5317,$A$2:$A5316,$A5317))&lt;0,0,IF(_xlfn.MAXIFS($F$2:$F5316,$C$2:$C5316,$C5317,$B$2:$B5316,$B5317,$A$2:$A5316,$A5317)=0,"",$E5317-_xlfn.MAXIFS($F$2:$F5316,$C$2:$C5316,$C5317,$B$2:$B5316,$B5317,$A$2:$A5316,$A5317)))&gt;0.25,"",IF(IF(_xlfn.MAXIFS($F$2:$F5316,$C$2:$C5316,$C5317,$B$2:$B5316,$B5317,$A$2:$A5316,$A5317)=0,"",$E5317-_xlfn.MAXIFS($F$2:$F5316,$C$2:$C5316,$C5317,$B$2:$B5316,$B5317,$A$2:$A5316,$A5317))&lt;0,0,IF(_xlfn.MAXIFS($F$2:$F5316,$C$2:$C5316,$C5317,$B$2:$B5316,$B5317,$A$2:$A5316,$A5317)=0,"",$E5317-_xlfn.MAXIFS($F$2:$F5316,$C$2:$C5316,$C5317,$B$2:$B5316,$B5317,$A$2:$A5316,$A5317))))</f>
        <v/>
      </c>
      <c r="K5317" s="6" t="str">
        <f t="shared" si="250"/>
        <v/>
      </c>
      <c r="L5317" s="6" t="str">
        <f t="shared" si="251"/>
        <v/>
      </c>
      <c r="M5317" s="6" t="str">
        <f t="shared" si="249"/>
        <v/>
      </c>
    </row>
    <row r="5318" spans="1:13" x14ac:dyDescent="0.25">
      <c r="A5318"/>
      <c r="B5318" s="1"/>
      <c r="C5318"/>
      <c r="D5318"/>
      <c r="E5318" s="76"/>
      <c r="F5318" s="76"/>
      <c r="G5318" s="2"/>
      <c r="H5318" s="77"/>
      <c r="J5318" s="79" t="str">
        <f>IF(IF(IF(_xlfn.MAXIFS($F$2:$F5317,$C$2:$C5317,$C5318,$B$2:$B5317,$B5318,$A$2:$A5317,$A5318)=0,"",$E5318-_xlfn.MAXIFS($F$2:$F5317,$C$2:$C5317,$C5318,$B$2:$B5317,$B5318,$A$2:$A5317,$A5318))&lt;0,0,IF(_xlfn.MAXIFS($F$2:$F5317,$C$2:$C5317,$C5318,$B$2:$B5317,$B5318,$A$2:$A5317,$A5318)=0,"",$E5318-_xlfn.MAXIFS($F$2:$F5317,$C$2:$C5317,$C5318,$B$2:$B5317,$B5318,$A$2:$A5317,$A5318)))&gt;0.25,"",IF(IF(_xlfn.MAXIFS($F$2:$F5317,$C$2:$C5317,$C5318,$B$2:$B5317,$B5318,$A$2:$A5317,$A5318)=0,"",$E5318-_xlfn.MAXIFS($F$2:$F5317,$C$2:$C5317,$C5318,$B$2:$B5317,$B5318,$A$2:$A5317,$A5318))&lt;0,0,IF(_xlfn.MAXIFS($F$2:$F5317,$C$2:$C5317,$C5318,$B$2:$B5317,$B5318,$A$2:$A5317,$A5318)=0,"",$E5318-_xlfn.MAXIFS($F$2:$F5317,$C$2:$C5317,$C5318,$B$2:$B5317,$B5318,$A$2:$A5317,$A5318))))</f>
        <v/>
      </c>
      <c r="K5318" s="6" t="str">
        <f t="shared" si="250"/>
        <v/>
      </c>
      <c r="L5318" s="6" t="str">
        <f t="shared" si="251"/>
        <v/>
      </c>
      <c r="M5318" s="6" t="str">
        <f t="shared" si="249"/>
        <v/>
      </c>
    </row>
    <row r="5319" spans="1:13" x14ac:dyDescent="0.25">
      <c r="A5319"/>
      <c r="B5319" s="1"/>
      <c r="C5319"/>
      <c r="D5319"/>
      <c r="E5319" s="76"/>
      <c r="F5319" s="76"/>
      <c r="G5319" s="2"/>
      <c r="H5319" s="77"/>
      <c r="J5319" s="79" t="str">
        <f>IF(IF(IF(_xlfn.MAXIFS($F$2:$F5318,$C$2:$C5318,$C5319,$B$2:$B5318,$B5319,$A$2:$A5318,$A5319)=0,"",$E5319-_xlfn.MAXIFS($F$2:$F5318,$C$2:$C5318,$C5319,$B$2:$B5318,$B5319,$A$2:$A5318,$A5319))&lt;0,0,IF(_xlfn.MAXIFS($F$2:$F5318,$C$2:$C5318,$C5319,$B$2:$B5318,$B5319,$A$2:$A5318,$A5319)=0,"",$E5319-_xlfn.MAXIFS($F$2:$F5318,$C$2:$C5318,$C5319,$B$2:$B5318,$B5319,$A$2:$A5318,$A5319)))&gt;0.25,"",IF(IF(_xlfn.MAXIFS($F$2:$F5318,$C$2:$C5318,$C5319,$B$2:$B5318,$B5319,$A$2:$A5318,$A5319)=0,"",$E5319-_xlfn.MAXIFS($F$2:$F5318,$C$2:$C5318,$C5319,$B$2:$B5318,$B5319,$A$2:$A5318,$A5319))&lt;0,0,IF(_xlfn.MAXIFS($F$2:$F5318,$C$2:$C5318,$C5319,$B$2:$B5318,$B5319,$A$2:$A5318,$A5319)=0,"",$E5319-_xlfn.MAXIFS($F$2:$F5318,$C$2:$C5318,$C5319,$B$2:$B5318,$B5319,$A$2:$A5318,$A5319))))</f>
        <v/>
      </c>
      <c r="K5319" s="6" t="str">
        <f t="shared" si="250"/>
        <v/>
      </c>
      <c r="L5319" s="6" t="str">
        <f t="shared" si="251"/>
        <v/>
      </c>
      <c r="M5319" s="6" t="str">
        <f t="shared" si="249"/>
        <v/>
      </c>
    </row>
    <row r="5320" spans="1:13" x14ac:dyDescent="0.25">
      <c r="A5320"/>
      <c r="B5320" s="1"/>
      <c r="C5320"/>
      <c r="D5320"/>
      <c r="E5320" s="76"/>
      <c r="F5320" s="76"/>
      <c r="G5320" s="2"/>
      <c r="H5320" s="77"/>
      <c r="J5320" s="79" t="str">
        <f>IF(IF(IF(_xlfn.MAXIFS($F$2:$F5319,$C$2:$C5319,$C5320,$B$2:$B5319,$B5320,$A$2:$A5319,$A5320)=0,"",$E5320-_xlfn.MAXIFS($F$2:$F5319,$C$2:$C5319,$C5320,$B$2:$B5319,$B5320,$A$2:$A5319,$A5320))&lt;0,0,IF(_xlfn.MAXIFS($F$2:$F5319,$C$2:$C5319,$C5320,$B$2:$B5319,$B5320,$A$2:$A5319,$A5320)=0,"",$E5320-_xlfn.MAXIFS($F$2:$F5319,$C$2:$C5319,$C5320,$B$2:$B5319,$B5320,$A$2:$A5319,$A5320)))&gt;0.25,"",IF(IF(_xlfn.MAXIFS($F$2:$F5319,$C$2:$C5319,$C5320,$B$2:$B5319,$B5320,$A$2:$A5319,$A5320)=0,"",$E5320-_xlfn.MAXIFS($F$2:$F5319,$C$2:$C5319,$C5320,$B$2:$B5319,$B5320,$A$2:$A5319,$A5320))&lt;0,0,IF(_xlfn.MAXIFS($F$2:$F5319,$C$2:$C5319,$C5320,$B$2:$B5319,$B5320,$A$2:$A5319,$A5320)=0,"",$E5320-_xlfn.MAXIFS($F$2:$F5319,$C$2:$C5319,$C5320,$B$2:$B5319,$B5320,$A$2:$A5319,$A5320))))</f>
        <v/>
      </c>
      <c r="K5320" s="6" t="str">
        <f t="shared" si="250"/>
        <v/>
      </c>
      <c r="L5320" s="6" t="str">
        <f t="shared" si="251"/>
        <v/>
      </c>
      <c r="M5320" s="6" t="str">
        <f t="shared" si="249"/>
        <v/>
      </c>
    </row>
    <row r="5321" spans="1:13" x14ac:dyDescent="0.25">
      <c r="A5321"/>
      <c r="B5321" s="1"/>
      <c r="C5321"/>
      <c r="D5321"/>
      <c r="E5321" s="76"/>
      <c r="F5321" s="76"/>
      <c r="G5321" s="2"/>
      <c r="H5321" s="77"/>
      <c r="J5321" s="79" t="str">
        <f>IF(IF(IF(_xlfn.MAXIFS($F$2:$F5320,$C$2:$C5320,$C5321,$B$2:$B5320,$B5321,$A$2:$A5320,$A5321)=0,"",$E5321-_xlfn.MAXIFS($F$2:$F5320,$C$2:$C5320,$C5321,$B$2:$B5320,$B5321,$A$2:$A5320,$A5321))&lt;0,0,IF(_xlfn.MAXIFS($F$2:$F5320,$C$2:$C5320,$C5321,$B$2:$B5320,$B5321,$A$2:$A5320,$A5321)=0,"",$E5321-_xlfn.MAXIFS($F$2:$F5320,$C$2:$C5320,$C5321,$B$2:$B5320,$B5321,$A$2:$A5320,$A5321)))&gt;0.25,"",IF(IF(_xlfn.MAXIFS($F$2:$F5320,$C$2:$C5320,$C5321,$B$2:$B5320,$B5321,$A$2:$A5320,$A5321)=0,"",$E5321-_xlfn.MAXIFS($F$2:$F5320,$C$2:$C5320,$C5321,$B$2:$B5320,$B5321,$A$2:$A5320,$A5321))&lt;0,0,IF(_xlfn.MAXIFS($F$2:$F5320,$C$2:$C5320,$C5321,$B$2:$B5320,$B5321,$A$2:$A5320,$A5321)=0,"",$E5321-_xlfn.MAXIFS($F$2:$F5320,$C$2:$C5320,$C5321,$B$2:$B5320,$B5321,$A$2:$A5320,$A5321))))</f>
        <v/>
      </c>
      <c r="K5321" s="6" t="str">
        <f t="shared" si="250"/>
        <v/>
      </c>
      <c r="L5321" s="6" t="str">
        <f t="shared" si="251"/>
        <v/>
      </c>
      <c r="M5321" s="6" t="str">
        <f t="shared" si="249"/>
        <v/>
      </c>
    </row>
    <row r="5322" spans="1:13" x14ac:dyDescent="0.25">
      <c r="A5322"/>
      <c r="B5322" s="1"/>
      <c r="C5322"/>
      <c r="D5322"/>
      <c r="E5322" s="76"/>
      <c r="F5322" s="76"/>
      <c r="G5322" s="2"/>
      <c r="H5322" s="77"/>
      <c r="J5322" s="79" t="str">
        <f>IF(IF(IF(_xlfn.MAXIFS($F$2:$F5321,$C$2:$C5321,$C5322,$B$2:$B5321,$B5322,$A$2:$A5321,$A5322)=0,"",$E5322-_xlfn.MAXIFS($F$2:$F5321,$C$2:$C5321,$C5322,$B$2:$B5321,$B5322,$A$2:$A5321,$A5322))&lt;0,0,IF(_xlfn.MAXIFS($F$2:$F5321,$C$2:$C5321,$C5322,$B$2:$B5321,$B5322,$A$2:$A5321,$A5322)=0,"",$E5322-_xlfn.MAXIFS($F$2:$F5321,$C$2:$C5321,$C5322,$B$2:$B5321,$B5322,$A$2:$A5321,$A5322)))&gt;0.25,"",IF(IF(_xlfn.MAXIFS($F$2:$F5321,$C$2:$C5321,$C5322,$B$2:$B5321,$B5322,$A$2:$A5321,$A5322)=0,"",$E5322-_xlfn.MAXIFS($F$2:$F5321,$C$2:$C5321,$C5322,$B$2:$B5321,$B5322,$A$2:$A5321,$A5322))&lt;0,0,IF(_xlfn.MAXIFS($F$2:$F5321,$C$2:$C5321,$C5322,$B$2:$B5321,$B5322,$A$2:$A5321,$A5322)=0,"",$E5322-_xlfn.MAXIFS($F$2:$F5321,$C$2:$C5321,$C5322,$B$2:$B5321,$B5322,$A$2:$A5321,$A5322))))</f>
        <v/>
      </c>
      <c r="K5322" s="6" t="str">
        <f t="shared" si="250"/>
        <v/>
      </c>
      <c r="L5322" s="6" t="str">
        <f t="shared" si="251"/>
        <v/>
      </c>
      <c r="M5322" s="6" t="str">
        <f t="shared" si="249"/>
        <v/>
      </c>
    </row>
    <row r="5323" spans="1:13" x14ac:dyDescent="0.25">
      <c r="A5323"/>
      <c r="B5323" s="1"/>
      <c r="C5323"/>
      <c r="D5323"/>
      <c r="E5323" s="76"/>
      <c r="F5323" s="76"/>
      <c r="G5323" s="2"/>
      <c r="H5323" s="77"/>
      <c r="J5323" s="79" t="str">
        <f>IF(IF(IF(_xlfn.MAXIFS($F$2:$F5322,$C$2:$C5322,$C5323,$B$2:$B5322,$B5323,$A$2:$A5322,$A5323)=0,"",$E5323-_xlfn.MAXIFS($F$2:$F5322,$C$2:$C5322,$C5323,$B$2:$B5322,$B5323,$A$2:$A5322,$A5323))&lt;0,0,IF(_xlfn.MAXIFS($F$2:$F5322,$C$2:$C5322,$C5323,$B$2:$B5322,$B5323,$A$2:$A5322,$A5323)=0,"",$E5323-_xlfn.MAXIFS($F$2:$F5322,$C$2:$C5322,$C5323,$B$2:$B5322,$B5323,$A$2:$A5322,$A5323)))&gt;0.25,"",IF(IF(_xlfn.MAXIFS($F$2:$F5322,$C$2:$C5322,$C5323,$B$2:$B5322,$B5323,$A$2:$A5322,$A5323)=0,"",$E5323-_xlfn.MAXIFS($F$2:$F5322,$C$2:$C5322,$C5323,$B$2:$B5322,$B5323,$A$2:$A5322,$A5323))&lt;0,0,IF(_xlfn.MAXIFS($F$2:$F5322,$C$2:$C5322,$C5323,$B$2:$B5322,$B5323,$A$2:$A5322,$A5323)=0,"",$E5323-_xlfn.MAXIFS($F$2:$F5322,$C$2:$C5322,$C5323,$B$2:$B5322,$B5323,$A$2:$A5322,$A5323))))</f>
        <v/>
      </c>
      <c r="K5323" s="6" t="str">
        <f t="shared" si="250"/>
        <v/>
      </c>
      <c r="L5323" s="6" t="str">
        <f t="shared" si="251"/>
        <v/>
      </c>
      <c r="M5323" s="6" t="str">
        <f t="shared" si="249"/>
        <v/>
      </c>
    </row>
    <row r="5324" spans="1:13" x14ac:dyDescent="0.25">
      <c r="A5324"/>
      <c r="B5324" s="1"/>
      <c r="C5324"/>
      <c r="D5324"/>
      <c r="E5324" s="76"/>
      <c r="F5324" s="76"/>
      <c r="G5324" s="2"/>
      <c r="H5324" s="77"/>
      <c r="J5324" s="79" t="str">
        <f>IF(IF(IF(_xlfn.MAXIFS($F$2:$F5323,$C$2:$C5323,$C5324,$B$2:$B5323,$B5324,$A$2:$A5323,$A5324)=0,"",$E5324-_xlfn.MAXIFS($F$2:$F5323,$C$2:$C5323,$C5324,$B$2:$B5323,$B5324,$A$2:$A5323,$A5324))&lt;0,0,IF(_xlfn.MAXIFS($F$2:$F5323,$C$2:$C5323,$C5324,$B$2:$B5323,$B5324,$A$2:$A5323,$A5324)=0,"",$E5324-_xlfn.MAXIFS($F$2:$F5323,$C$2:$C5323,$C5324,$B$2:$B5323,$B5324,$A$2:$A5323,$A5324)))&gt;0.25,"",IF(IF(_xlfn.MAXIFS($F$2:$F5323,$C$2:$C5323,$C5324,$B$2:$B5323,$B5324,$A$2:$A5323,$A5324)=0,"",$E5324-_xlfn.MAXIFS($F$2:$F5323,$C$2:$C5323,$C5324,$B$2:$B5323,$B5324,$A$2:$A5323,$A5324))&lt;0,0,IF(_xlfn.MAXIFS($F$2:$F5323,$C$2:$C5323,$C5324,$B$2:$B5323,$B5324,$A$2:$A5323,$A5324)=0,"",$E5324-_xlfn.MAXIFS($F$2:$F5323,$C$2:$C5323,$C5324,$B$2:$B5323,$B5324,$A$2:$A5323,$A5324))))</f>
        <v/>
      </c>
      <c r="K5324" s="6" t="str">
        <f t="shared" si="250"/>
        <v/>
      </c>
      <c r="L5324" s="6" t="str">
        <f t="shared" si="251"/>
        <v/>
      </c>
      <c r="M5324" s="6" t="str">
        <f t="shared" si="249"/>
        <v/>
      </c>
    </row>
    <row r="5325" spans="1:13" x14ac:dyDescent="0.25">
      <c r="A5325"/>
      <c r="B5325" s="1"/>
      <c r="C5325"/>
      <c r="D5325"/>
      <c r="E5325" s="76"/>
      <c r="F5325" s="76"/>
      <c r="G5325" s="2"/>
      <c r="H5325" s="77"/>
      <c r="J5325" s="79" t="str">
        <f>IF(IF(IF(_xlfn.MAXIFS($F$2:$F5324,$C$2:$C5324,$C5325,$B$2:$B5324,$B5325,$A$2:$A5324,$A5325)=0,"",$E5325-_xlfn.MAXIFS($F$2:$F5324,$C$2:$C5324,$C5325,$B$2:$B5324,$B5325,$A$2:$A5324,$A5325))&lt;0,0,IF(_xlfn.MAXIFS($F$2:$F5324,$C$2:$C5324,$C5325,$B$2:$B5324,$B5325,$A$2:$A5324,$A5325)=0,"",$E5325-_xlfn.MAXIFS($F$2:$F5324,$C$2:$C5324,$C5325,$B$2:$B5324,$B5325,$A$2:$A5324,$A5325)))&gt;0.25,"",IF(IF(_xlfn.MAXIFS($F$2:$F5324,$C$2:$C5324,$C5325,$B$2:$B5324,$B5325,$A$2:$A5324,$A5325)=0,"",$E5325-_xlfn.MAXIFS($F$2:$F5324,$C$2:$C5324,$C5325,$B$2:$B5324,$B5325,$A$2:$A5324,$A5325))&lt;0,0,IF(_xlfn.MAXIFS($F$2:$F5324,$C$2:$C5324,$C5325,$B$2:$B5324,$B5325,$A$2:$A5324,$A5325)=0,"",$E5325-_xlfn.MAXIFS($F$2:$F5324,$C$2:$C5324,$C5325,$B$2:$B5324,$B5325,$A$2:$A5324,$A5325))))</f>
        <v/>
      </c>
      <c r="K5325" s="6" t="str">
        <f t="shared" si="250"/>
        <v/>
      </c>
      <c r="L5325" s="6" t="str">
        <f t="shared" si="251"/>
        <v/>
      </c>
      <c r="M5325" s="6" t="str">
        <f t="shared" si="249"/>
        <v/>
      </c>
    </row>
    <row r="5326" spans="1:13" x14ac:dyDescent="0.25">
      <c r="A5326"/>
      <c r="B5326" s="1"/>
      <c r="C5326"/>
      <c r="D5326"/>
      <c r="E5326" s="76"/>
      <c r="F5326" s="76"/>
      <c r="G5326" s="2"/>
      <c r="H5326" s="77"/>
      <c r="J5326" s="79" t="str">
        <f>IF(IF(IF(_xlfn.MAXIFS($F$2:$F5325,$C$2:$C5325,$C5326,$B$2:$B5325,$B5326,$A$2:$A5325,$A5326)=0,"",$E5326-_xlfn.MAXIFS($F$2:$F5325,$C$2:$C5325,$C5326,$B$2:$B5325,$B5326,$A$2:$A5325,$A5326))&lt;0,0,IF(_xlfn.MAXIFS($F$2:$F5325,$C$2:$C5325,$C5326,$B$2:$B5325,$B5326,$A$2:$A5325,$A5326)=0,"",$E5326-_xlfn.MAXIFS($F$2:$F5325,$C$2:$C5325,$C5326,$B$2:$B5325,$B5326,$A$2:$A5325,$A5326)))&gt;0.25,"",IF(IF(_xlfn.MAXIFS($F$2:$F5325,$C$2:$C5325,$C5326,$B$2:$B5325,$B5326,$A$2:$A5325,$A5326)=0,"",$E5326-_xlfn.MAXIFS($F$2:$F5325,$C$2:$C5325,$C5326,$B$2:$B5325,$B5326,$A$2:$A5325,$A5326))&lt;0,0,IF(_xlfn.MAXIFS($F$2:$F5325,$C$2:$C5325,$C5326,$B$2:$B5325,$B5326,$A$2:$A5325,$A5326)=0,"",$E5326-_xlfn.MAXIFS($F$2:$F5325,$C$2:$C5325,$C5326,$B$2:$B5325,$B5326,$A$2:$A5325,$A5326))))</f>
        <v/>
      </c>
      <c r="K5326" s="6" t="str">
        <f t="shared" si="250"/>
        <v/>
      </c>
      <c r="L5326" s="6" t="str">
        <f t="shared" si="251"/>
        <v/>
      </c>
      <c r="M5326" s="6" t="str">
        <f t="shared" si="249"/>
        <v/>
      </c>
    </row>
    <row r="5327" spans="1:13" x14ac:dyDescent="0.25">
      <c r="A5327"/>
      <c r="B5327" s="1"/>
      <c r="C5327"/>
      <c r="D5327"/>
      <c r="E5327" s="76"/>
      <c r="F5327" s="76"/>
      <c r="G5327" s="2"/>
      <c r="H5327" s="77"/>
      <c r="J5327" s="79" t="str">
        <f>IF(IF(IF(_xlfn.MAXIFS($F$2:$F5326,$C$2:$C5326,$C5327,$B$2:$B5326,$B5327,$A$2:$A5326,$A5327)=0,"",$E5327-_xlfn.MAXIFS($F$2:$F5326,$C$2:$C5326,$C5327,$B$2:$B5326,$B5327,$A$2:$A5326,$A5327))&lt;0,0,IF(_xlfn.MAXIFS($F$2:$F5326,$C$2:$C5326,$C5327,$B$2:$B5326,$B5327,$A$2:$A5326,$A5327)=0,"",$E5327-_xlfn.MAXIFS($F$2:$F5326,$C$2:$C5326,$C5327,$B$2:$B5326,$B5327,$A$2:$A5326,$A5327)))&gt;0.25,"",IF(IF(_xlfn.MAXIFS($F$2:$F5326,$C$2:$C5326,$C5327,$B$2:$B5326,$B5327,$A$2:$A5326,$A5327)=0,"",$E5327-_xlfn.MAXIFS($F$2:$F5326,$C$2:$C5326,$C5327,$B$2:$B5326,$B5327,$A$2:$A5326,$A5327))&lt;0,0,IF(_xlfn.MAXIFS($F$2:$F5326,$C$2:$C5326,$C5327,$B$2:$B5326,$B5327,$A$2:$A5326,$A5327)=0,"",$E5327-_xlfn.MAXIFS($F$2:$F5326,$C$2:$C5326,$C5327,$B$2:$B5326,$B5327,$A$2:$A5326,$A5327))))</f>
        <v/>
      </c>
      <c r="K5327" s="6" t="str">
        <f t="shared" si="250"/>
        <v/>
      </c>
      <c r="L5327" s="6" t="str">
        <f t="shared" si="251"/>
        <v/>
      </c>
      <c r="M5327" s="6" t="str">
        <f t="shared" si="249"/>
        <v/>
      </c>
    </row>
    <row r="5328" spans="1:13" x14ac:dyDescent="0.25">
      <c r="A5328"/>
      <c r="B5328" s="1"/>
      <c r="C5328"/>
      <c r="D5328"/>
      <c r="E5328" s="76"/>
      <c r="F5328" s="76"/>
      <c r="G5328" s="2"/>
      <c r="H5328" s="77"/>
      <c r="J5328" s="79" t="str">
        <f>IF(IF(IF(_xlfn.MAXIFS($F$2:$F5327,$C$2:$C5327,$C5328,$B$2:$B5327,$B5328,$A$2:$A5327,$A5328)=0,"",$E5328-_xlfn.MAXIFS($F$2:$F5327,$C$2:$C5327,$C5328,$B$2:$B5327,$B5328,$A$2:$A5327,$A5328))&lt;0,0,IF(_xlfn.MAXIFS($F$2:$F5327,$C$2:$C5327,$C5328,$B$2:$B5327,$B5328,$A$2:$A5327,$A5328)=0,"",$E5328-_xlfn.MAXIFS($F$2:$F5327,$C$2:$C5327,$C5328,$B$2:$B5327,$B5328,$A$2:$A5327,$A5328)))&gt;0.25,"",IF(IF(_xlfn.MAXIFS($F$2:$F5327,$C$2:$C5327,$C5328,$B$2:$B5327,$B5328,$A$2:$A5327,$A5328)=0,"",$E5328-_xlfn.MAXIFS($F$2:$F5327,$C$2:$C5327,$C5328,$B$2:$B5327,$B5328,$A$2:$A5327,$A5328))&lt;0,0,IF(_xlfn.MAXIFS($F$2:$F5327,$C$2:$C5327,$C5328,$B$2:$B5327,$B5328,$A$2:$A5327,$A5328)=0,"",$E5328-_xlfn.MAXIFS($F$2:$F5327,$C$2:$C5327,$C5328,$B$2:$B5327,$B5328,$A$2:$A5327,$A5328))))</f>
        <v/>
      </c>
      <c r="K5328" s="6" t="str">
        <f t="shared" si="250"/>
        <v/>
      </c>
      <c r="L5328" s="6" t="str">
        <f t="shared" si="251"/>
        <v/>
      </c>
      <c r="M5328" s="6" t="str">
        <f t="shared" si="249"/>
        <v/>
      </c>
    </row>
    <row r="5329" spans="1:13" x14ac:dyDescent="0.25">
      <c r="A5329"/>
      <c r="B5329" s="1"/>
      <c r="C5329"/>
      <c r="D5329"/>
      <c r="E5329" s="76"/>
      <c r="F5329" s="76"/>
      <c r="G5329" s="2"/>
      <c r="H5329" s="77"/>
      <c r="J5329" s="79" t="str">
        <f>IF(IF(IF(_xlfn.MAXIFS($F$2:$F5328,$C$2:$C5328,$C5329,$B$2:$B5328,$B5329,$A$2:$A5328,$A5329)=0,"",$E5329-_xlfn.MAXIFS($F$2:$F5328,$C$2:$C5328,$C5329,$B$2:$B5328,$B5329,$A$2:$A5328,$A5329))&lt;0,0,IF(_xlfn.MAXIFS($F$2:$F5328,$C$2:$C5328,$C5329,$B$2:$B5328,$B5329,$A$2:$A5328,$A5329)=0,"",$E5329-_xlfn.MAXIFS($F$2:$F5328,$C$2:$C5328,$C5329,$B$2:$B5328,$B5329,$A$2:$A5328,$A5329)))&gt;0.25,"",IF(IF(_xlfn.MAXIFS($F$2:$F5328,$C$2:$C5328,$C5329,$B$2:$B5328,$B5329,$A$2:$A5328,$A5329)=0,"",$E5329-_xlfn.MAXIFS($F$2:$F5328,$C$2:$C5328,$C5329,$B$2:$B5328,$B5329,$A$2:$A5328,$A5329))&lt;0,0,IF(_xlfn.MAXIFS($F$2:$F5328,$C$2:$C5328,$C5329,$B$2:$B5328,$B5329,$A$2:$A5328,$A5329)=0,"",$E5329-_xlfn.MAXIFS($F$2:$F5328,$C$2:$C5328,$C5329,$B$2:$B5328,$B5329,$A$2:$A5328,$A5329))))</f>
        <v/>
      </c>
      <c r="K5329" s="6" t="str">
        <f t="shared" si="250"/>
        <v/>
      </c>
      <c r="L5329" s="6" t="str">
        <f t="shared" si="251"/>
        <v/>
      </c>
      <c r="M5329" s="6" t="str">
        <f t="shared" si="249"/>
        <v/>
      </c>
    </row>
    <row r="5330" spans="1:13" x14ac:dyDescent="0.25">
      <c r="A5330"/>
      <c r="B5330" s="1"/>
      <c r="C5330"/>
      <c r="D5330"/>
      <c r="E5330" s="76"/>
      <c r="F5330" s="76"/>
      <c r="G5330" s="2"/>
      <c r="H5330" s="77"/>
      <c r="J5330" s="79" t="str">
        <f>IF(IF(IF(_xlfn.MAXIFS($F$2:$F5329,$C$2:$C5329,$C5330,$B$2:$B5329,$B5330,$A$2:$A5329,$A5330)=0,"",$E5330-_xlfn.MAXIFS($F$2:$F5329,$C$2:$C5329,$C5330,$B$2:$B5329,$B5330,$A$2:$A5329,$A5330))&lt;0,0,IF(_xlfn.MAXIFS($F$2:$F5329,$C$2:$C5329,$C5330,$B$2:$B5329,$B5330,$A$2:$A5329,$A5330)=0,"",$E5330-_xlfn.MAXIFS($F$2:$F5329,$C$2:$C5329,$C5330,$B$2:$B5329,$B5330,$A$2:$A5329,$A5330)))&gt;0.25,"",IF(IF(_xlfn.MAXIFS($F$2:$F5329,$C$2:$C5329,$C5330,$B$2:$B5329,$B5330,$A$2:$A5329,$A5330)=0,"",$E5330-_xlfn.MAXIFS($F$2:$F5329,$C$2:$C5329,$C5330,$B$2:$B5329,$B5330,$A$2:$A5329,$A5330))&lt;0,0,IF(_xlfn.MAXIFS($F$2:$F5329,$C$2:$C5329,$C5330,$B$2:$B5329,$B5330,$A$2:$A5329,$A5330)=0,"",$E5330-_xlfn.MAXIFS($F$2:$F5329,$C$2:$C5329,$C5330,$B$2:$B5329,$B5330,$A$2:$A5329,$A5330))))</f>
        <v/>
      </c>
      <c r="K5330" s="6" t="str">
        <f t="shared" si="250"/>
        <v/>
      </c>
      <c r="L5330" s="6" t="str">
        <f t="shared" si="251"/>
        <v/>
      </c>
      <c r="M5330" s="6" t="str">
        <f t="shared" si="249"/>
        <v/>
      </c>
    </row>
    <row r="5331" spans="1:13" x14ac:dyDescent="0.25">
      <c r="A5331"/>
      <c r="B5331" s="1"/>
      <c r="C5331"/>
      <c r="D5331"/>
      <c r="E5331" s="76"/>
      <c r="F5331" s="76"/>
      <c r="G5331" s="2"/>
      <c r="H5331" s="77"/>
      <c r="J5331" s="79" t="str">
        <f>IF(IF(IF(_xlfn.MAXIFS($F$2:$F5330,$C$2:$C5330,$C5331,$B$2:$B5330,$B5331,$A$2:$A5330,$A5331)=0,"",$E5331-_xlfn.MAXIFS($F$2:$F5330,$C$2:$C5330,$C5331,$B$2:$B5330,$B5331,$A$2:$A5330,$A5331))&lt;0,0,IF(_xlfn.MAXIFS($F$2:$F5330,$C$2:$C5330,$C5331,$B$2:$B5330,$B5331,$A$2:$A5330,$A5331)=0,"",$E5331-_xlfn.MAXIFS($F$2:$F5330,$C$2:$C5330,$C5331,$B$2:$B5330,$B5331,$A$2:$A5330,$A5331)))&gt;0.25,"",IF(IF(_xlfn.MAXIFS($F$2:$F5330,$C$2:$C5330,$C5331,$B$2:$B5330,$B5331,$A$2:$A5330,$A5331)=0,"",$E5331-_xlfn.MAXIFS($F$2:$F5330,$C$2:$C5330,$C5331,$B$2:$B5330,$B5331,$A$2:$A5330,$A5331))&lt;0,0,IF(_xlfn.MAXIFS($F$2:$F5330,$C$2:$C5330,$C5331,$B$2:$B5330,$B5331,$A$2:$A5330,$A5331)=0,"",$E5331-_xlfn.MAXIFS($F$2:$F5330,$C$2:$C5330,$C5331,$B$2:$B5330,$B5331,$A$2:$A5330,$A5331))))</f>
        <v/>
      </c>
      <c r="K5331" s="6" t="str">
        <f t="shared" si="250"/>
        <v/>
      </c>
      <c r="L5331" s="6" t="str">
        <f t="shared" si="251"/>
        <v/>
      </c>
      <c r="M5331" s="6" t="str">
        <f t="shared" si="249"/>
        <v/>
      </c>
    </row>
    <row r="5332" spans="1:13" x14ac:dyDescent="0.25">
      <c r="A5332"/>
      <c r="B5332" s="1"/>
      <c r="C5332"/>
      <c r="D5332"/>
      <c r="E5332" s="76"/>
      <c r="F5332" s="76"/>
      <c r="G5332" s="2"/>
      <c r="H5332" s="77"/>
      <c r="J5332" s="79" t="str">
        <f>IF(IF(IF(_xlfn.MAXIFS($F$2:$F5331,$C$2:$C5331,$C5332,$B$2:$B5331,$B5332,$A$2:$A5331,$A5332)=0,"",$E5332-_xlfn.MAXIFS($F$2:$F5331,$C$2:$C5331,$C5332,$B$2:$B5331,$B5332,$A$2:$A5331,$A5332))&lt;0,0,IF(_xlfn.MAXIFS($F$2:$F5331,$C$2:$C5331,$C5332,$B$2:$B5331,$B5332,$A$2:$A5331,$A5332)=0,"",$E5332-_xlfn.MAXIFS($F$2:$F5331,$C$2:$C5331,$C5332,$B$2:$B5331,$B5332,$A$2:$A5331,$A5332)))&gt;0.25,"",IF(IF(_xlfn.MAXIFS($F$2:$F5331,$C$2:$C5331,$C5332,$B$2:$B5331,$B5332,$A$2:$A5331,$A5332)=0,"",$E5332-_xlfn.MAXIFS($F$2:$F5331,$C$2:$C5331,$C5332,$B$2:$B5331,$B5332,$A$2:$A5331,$A5332))&lt;0,0,IF(_xlfn.MAXIFS($F$2:$F5331,$C$2:$C5331,$C5332,$B$2:$B5331,$B5332,$A$2:$A5331,$A5332)=0,"",$E5332-_xlfn.MAXIFS($F$2:$F5331,$C$2:$C5331,$C5332,$B$2:$B5331,$B5332,$A$2:$A5331,$A5332))))</f>
        <v/>
      </c>
      <c r="K5332" s="6" t="str">
        <f t="shared" si="250"/>
        <v/>
      </c>
      <c r="L5332" s="6" t="str">
        <f t="shared" si="251"/>
        <v/>
      </c>
      <c r="M5332" s="6" t="str">
        <f t="shared" si="249"/>
        <v/>
      </c>
    </row>
    <row r="5333" spans="1:13" x14ac:dyDescent="0.25">
      <c r="A5333"/>
      <c r="B5333" s="1"/>
      <c r="C5333"/>
      <c r="D5333"/>
      <c r="E5333" s="76"/>
      <c r="F5333" s="76"/>
      <c r="G5333" s="2"/>
      <c r="H5333" s="77"/>
      <c r="J5333" s="79" t="str">
        <f>IF(IF(IF(_xlfn.MAXIFS($F$2:$F5332,$C$2:$C5332,$C5333,$B$2:$B5332,$B5333,$A$2:$A5332,$A5333)=0,"",$E5333-_xlfn.MAXIFS($F$2:$F5332,$C$2:$C5332,$C5333,$B$2:$B5332,$B5333,$A$2:$A5332,$A5333))&lt;0,0,IF(_xlfn.MAXIFS($F$2:$F5332,$C$2:$C5332,$C5333,$B$2:$B5332,$B5333,$A$2:$A5332,$A5333)=0,"",$E5333-_xlfn.MAXIFS($F$2:$F5332,$C$2:$C5332,$C5333,$B$2:$B5332,$B5333,$A$2:$A5332,$A5333)))&gt;0.25,"",IF(IF(_xlfn.MAXIFS($F$2:$F5332,$C$2:$C5332,$C5333,$B$2:$B5332,$B5333,$A$2:$A5332,$A5333)=0,"",$E5333-_xlfn.MAXIFS($F$2:$F5332,$C$2:$C5332,$C5333,$B$2:$B5332,$B5333,$A$2:$A5332,$A5333))&lt;0,0,IF(_xlfn.MAXIFS($F$2:$F5332,$C$2:$C5332,$C5333,$B$2:$B5332,$B5333,$A$2:$A5332,$A5333)=0,"",$E5333-_xlfn.MAXIFS($F$2:$F5332,$C$2:$C5332,$C5333,$B$2:$B5332,$B5333,$A$2:$A5332,$A5333))))</f>
        <v/>
      </c>
      <c r="K5333" s="6" t="str">
        <f t="shared" si="250"/>
        <v/>
      </c>
      <c r="L5333" s="6" t="str">
        <f t="shared" si="251"/>
        <v/>
      </c>
      <c r="M5333" s="6" t="str">
        <f t="shared" si="249"/>
        <v/>
      </c>
    </row>
    <row r="5334" spans="1:13" x14ac:dyDescent="0.25">
      <c r="A5334"/>
      <c r="B5334" s="1"/>
      <c r="C5334"/>
      <c r="D5334"/>
      <c r="E5334" s="76"/>
      <c r="F5334" s="76"/>
      <c r="G5334" s="2"/>
      <c r="H5334" s="77"/>
      <c r="J5334" s="79" t="str">
        <f>IF(IF(IF(_xlfn.MAXIFS($F$2:$F5333,$C$2:$C5333,$C5334,$B$2:$B5333,$B5334,$A$2:$A5333,$A5334)=0,"",$E5334-_xlfn.MAXIFS($F$2:$F5333,$C$2:$C5333,$C5334,$B$2:$B5333,$B5334,$A$2:$A5333,$A5334))&lt;0,0,IF(_xlfn.MAXIFS($F$2:$F5333,$C$2:$C5333,$C5334,$B$2:$B5333,$B5334,$A$2:$A5333,$A5334)=0,"",$E5334-_xlfn.MAXIFS($F$2:$F5333,$C$2:$C5333,$C5334,$B$2:$B5333,$B5334,$A$2:$A5333,$A5334)))&gt;0.25,"",IF(IF(_xlfn.MAXIFS($F$2:$F5333,$C$2:$C5333,$C5334,$B$2:$B5333,$B5334,$A$2:$A5333,$A5334)=0,"",$E5334-_xlfn.MAXIFS($F$2:$F5333,$C$2:$C5333,$C5334,$B$2:$B5333,$B5334,$A$2:$A5333,$A5334))&lt;0,0,IF(_xlfn.MAXIFS($F$2:$F5333,$C$2:$C5333,$C5334,$B$2:$B5333,$B5334,$A$2:$A5333,$A5334)=0,"",$E5334-_xlfn.MAXIFS($F$2:$F5333,$C$2:$C5333,$C5334,$B$2:$B5333,$B5334,$A$2:$A5333,$A5334))))</f>
        <v/>
      </c>
      <c r="K5334" s="6" t="str">
        <f t="shared" si="250"/>
        <v/>
      </c>
      <c r="L5334" s="6" t="str">
        <f t="shared" si="251"/>
        <v/>
      </c>
      <c r="M5334" s="6" t="str">
        <f t="shared" si="249"/>
        <v/>
      </c>
    </row>
    <row r="5335" spans="1:13" x14ac:dyDescent="0.25">
      <c r="A5335"/>
      <c r="B5335" s="1"/>
      <c r="C5335"/>
      <c r="D5335"/>
      <c r="E5335" s="76"/>
      <c r="F5335" s="76"/>
      <c r="G5335" s="2"/>
      <c r="H5335" s="77"/>
      <c r="J5335" s="79" t="str">
        <f>IF(IF(IF(_xlfn.MAXIFS($F$2:$F5334,$C$2:$C5334,$C5335,$B$2:$B5334,$B5335,$A$2:$A5334,$A5335)=0,"",$E5335-_xlfn.MAXIFS($F$2:$F5334,$C$2:$C5334,$C5335,$B$2:$B5334,$B5335,$A$2:$A5334,$A5335))&lt;0,0,IF(_xlfn.MAXIFS($F$2:$F5334,$C$2:$C5334,$C5335,$B$2:$B5334,$B5335,$A$2:$A5334,$A5335)=0,"",$E5335-_xlfn.MAXIFS($F$2:$F5334,$C$2:$C5334,$C5335,$B$2:$B5334,$B5335,$A$2:$A5334,$A5335)))&gt;0.25,"",IF(IF(_xlfn.MAXIFS($F$2:$F5334,$C$2:$C5334,$C5335,$B$2:$B5334,$B5335,$A$2:$A5334,$A5335)=0,"",$E5335-_xlfn.MAXIFS($F$2:$F5334,$C$2:$C5334,$C5335,$B$2:$B5334,$B5335,$A$2:$A5334,$A5335))&lt;0,0,IF(_xlfn.MAXIFS($F$2:$F5334,$C$2:$C5334,$C5335,$B$2:$B5334,$B5335,$A$2:$A5334,$A5335)=0,"",$E5335-_xlfn.MAXIFS($F$2:$F5334,$C$2:$C5334,$C5335,$B$2:$B5334,$B5335,$A$2:$A5334,$A5335))))</f>
        <v/>
      </c>
      <c r="K5335" s="6" t="str">
        <f t="shared" si="250"/>
        <v/>
      </c>
      <c r="L5335" s="6" t="str">
        <f t="shared" si="251"/>
        <v/>
      </c>
      <c r="M5335" s="6" t="str">
        <f t="shared" si="249"/>
        <v/>
      </c>
    </row>
    <row r="5336" spans="1:13" x14ac:dyDescent="0.25">
      <c r="A5336"/>
      <c r="B5336" s="1"/>
      <c r="C5336"/>
      <c r="D5336"/>
      <c r="E5336" s="76"/>
      <c r="F5336" s="76"/>
      <c r="G5336" s="2"/>
      <c r="H5336" s="77"/>
      <c r="J5336" s="79" t="str">
        <f>IF(IF(IF(_xlfn.MAXIFS($F$2:$F5335,$C$2:$C5335,$C5336,$B$2:$B5335,$B5336,$A$2:$A5335,$A5336)=0,"",$E5336-_xlfn.MAXIFS($F$2:$F5335,$C$2:$C5335,$C5336,$B$2:$B5335,$B5336,$A$2:$A5335,$A5336))&lt;0,0,IF(_xlfn.MAXIFS($F$2:$F5335,$C$2:$C5335,$C5336,$B$2:$B5335,$B5336,$A$2:$A5335,$A5336)=0,"",$E5336-_xlfn.MAXIFS($F$2:$F5335,$C$2:$C5335,$C5336,$B$2:$B5335,$B5336,$A$2:$A5335,$A5336)))&gt;0.25,"",IF(IF(_xlfn.MAXIFS($F$2:$F5335,$C$2:$C5335,$C5336,$B$2:$B5335,$B5336,$A$2:$A5335,$A5336)=0,"",$E5336-_xlfn.MAXIFS($F$2:$F5335,$C$2:$C5335,$C5336,$B$2:$B5335,$B5336,$A$2:$A5335,$A5336))&lt;0,0,IF(_xlfn.MAXIFS($F$2:$F5335,$C$2:$C5335,$C5336,$B$2:$B5335,$B5336,$A$2:$A5335,$A5336)=0,"",$E5336-_xlfn.MAXIFS($F$2:$F5335,$C$2:$C5335,$C5336,$B$2:$B5335,$B5336,$A$2:$A5335,$A5336))))</f>
        <v/>
      </c>
      <c r="K5336" s="6" t="str">
        <f t="shared" si="250"/>
        <v/>
      </c>
      <c r="L5336" s="6" t="str">
        <f t="shared" si="251"/>
        <v/>
      </c>
      <c r="M5336" s="6" t="str">
        <f t="shared" si="249"/>
        <v/>
      </c>
    </row>
    <row r="5337" spans="1:13" x14ac:dyDescent="0.25">
      <c r="A5337"/>
      <c r="B5337" s="1"/>
      <c r="C5337"/>
      <c r="D5337"/>
      <c r="E5337" s="76"/>
      <c r="F5337" s="76"/>
      <c r="G5337" s="2"/>
      <c r="H5337" s="77"/>
      <c r="J5337" s="79" t="str">
        <f>IF(IF(IF(_xlfn.MAXIFS($F$2:$F5336,$C$2:$C5336,$C5337,$B$2:$B5336,$B5337,$A$2:$A5336,$A5337)=0,"",$E5337-_xlfn.MAXIFS($F$2:$F5336,$C$2:$C5336,$C5337,$B$2:$B5336,$B5337,$A$2:$A5336,$A5337))&lt;0,0,IF(_xlfn.MAXIFS($F$2:$F5336,$C$2:$C5336,$C5337,$B$2:$B5336,$B5337,$A$2:$A5336,$A5337)=0,"",$E5337-_xlfn.MAXIFS($F$2:$F5336,$C$2:$C5336,$C5337,$B$2:$B5336,$B5337,$A$2:$A5336,$A5337)))&gt;0.25,"",IF(IF(_xlfn.MAXIFS($F$2:$F5336,$C$2:$C5336,$C5337,$B$2:$B5336,$B5337,$A$2:$A5336,$A5337)=0,"",$E5337-_xlfn.MAXIFS($F$2:$F5336,$C$2:$C5336,$C5337,$B$2:$B5336,$B5337,$A$2:$A5336,$A5337))&lt;0,0,IF(_xlfn.MAXIFS($F$2:$F5336,$C$2:$C5336,$C5337,$B$2:$B5336,$B5337,$A$2:$A5336,$A5337)=0,"",$E5337-_xlfn.MAXIFS($F$2:$F5336,$C$2:$C5336,$C5337,$B$2:$B5336,$B5337,$A$2:$A5336,$A5337))))</f>
        <v/>
      </c>
      <c r="K5337" s="6" t="str">
        <f t="shared" si="250"/>
        <v/>
      </c>
      <c r="L5337" s="6" t="str">
        <f t="shared" si="251"/>
        <v/>
      </c>
      <c r="M5337" s="6" t="str">
        <f t="shared" si="249"/>
        <v/>
      </c>
    </row>
    <row r="5338" spans="1:13" x14ac:dyDescent="0.25">
      <c r="A5338"/>
      <c r="B5338" s="1"/>
      <c r="C5338"/>
      <c r="D5338"/>
      <c r="E5338" s="76"/>
      <c r="F5338" s="76"/>
      <c r="G5338" s="2"/>
      <c r="H5338" s="77"/>
      <c r="J5338" s="79" t="str">
        <f>IF(IF(IF(_xlfn.MAXIFS($F$2:$F5337,$C$2:$C5337,$C5338,$B$2:$B5337,$B5338,$A$2:$A5337,$A5338)=0,"",$E5338-_xlfn.MAXIFS($F$2:$F5337,$C$2:$C5337,$C5338,$B$2:$B5337,$B5338,$A$2:$A5337,$A5338))&lt;0,0,IF(_xlfn.MAXIFS($F$2:$F5337,$C$2:$C5337,$C5338,$B$2:$B5337,$B5338,$A$2:$A5337,$A5338)=0,"",$E5338-_xlfn.MAXIFS($F$2:$F5337,$C$2:$C5337,$C5338,$B$2:$B5337,$B5338,$A$2:$A5337,$A5338)))&gt;0.25,"",IF(IF(_xlfn.MAXIFS($F$2:$F5337,$C$2:$C5337,$C5338,$B$2:$B5337,$B5338,$A$2:$A5337,$A5338)=0,"",$E5338-_xlfn.MAXIFS($F$2:$F5337,$C$2:$C5337,$C5338,$B$2:$B5337,$B5338,$A$2:$A5337,$A5338))&lt;0,0,IF(_xlfn.MAXIFS($F$2:$F5337,$C$2:$C5337,$C5338,$B$2:$B5337,$B5338,$A$2:$A5337,$A5338)=0,"",$E5338-_xlfn.MAXIFS($F$2:$F5337,$C$2:$C5337,$C5338,$B$2:$B5337,$B5338,$A$2:$A5337,$A5338))))</f>
        <v/>
      </c>
      <c r="K5338" s="6" t="str">
        <f t="shared" si="250"/>
        <v/>
      </c>
      <c r="L5338" s="6" t="str">
        <f t="shared" si="251"/>
        <v/>
      </c>
      <c r="M5338" s="6" t="str">
        <f t="shared" si="249"/>
        <v/>
      </c>
    </row>
    <row r="5339" spans="1:13" x14ac:dyDescent="0.25">
      <c r="A5339"/>
      <c r="B5339" s="1"/>
      <c r="C5339"/>
      <c r="D5339"/>
      <c r="E5339" s="76"/>
      <c r="F5339" s="76"/>
      <c r="G5339" s="2"/>
      <c r="H5339" s="77"/>
      <c r="J5339" s="79" t="str">
        <f>IF(IF(IF(_xlfn.MAXIFS($F$2:$F5338,$C$2:$C5338,$C5339,$B$2:$B5338,$B5339,$A$2:$A5338,$A5339)=0,"",$E5339-_xlfn.MAXIFS($F$2:$F5338,$C$2:$C5338,$C5339,$B$2:$B5338,$B5339,$A$2:$A5338,$A5339))&lt;0,0,IF(_xlfn.MAXIFS($F$2:$F5338,$C$2:$C5338,$C5339,$B$2:$B5338,$B5339,$A$2:$A5338,$A5339)=0,"",$E5339-_xlfn.MAXIFS($F$2:$F5338,$C$2:$C5338,$C5339,$B$2:$B5338,$B5339,$A$2:$A5338,$A5339)))&gt;0.25,"",IF(IF(_xlfn.MAXIFS($F$2:$F5338,$C$2:$C5338,$C5339,$B$2:$B5338,$B5339,$A$2:$A5338,$A5339)=0,"",$E5339-_xlfn.MAXIFS($F$2:$F5338,$C$2:$C5338,$C5339,$B$2:$B5338,$B5339,$A$2:$A5338,$A5339))&lt;0,0,IF(_xlfn.MAXIFS($F$2:$F5338,$C$2:$C5338,$C5339,$B$2:$B5338,$B5339,$A$2:$A5338,$A5339)=0,"",$E5339-_xlfn.MAXIFS($F$2:$F5338,$C$2:$C5338,$C5339,$B$2:$B5338,$B5339,$A$2:$A5338,$A5339))))</f>
        <v/>
      </c>
      <c r="K5339" s="6" t="str">
        <f t="shared" si="250"/>
        <v/>
      </c>
      <c r="L5339" s="6" t="str">
        <f t="shared" si="251"/>
        <v/>
      </c>
      <c r="M5339" s="6" t="str">
        <f t="shared" si="249"/>
        <v/>
      </c>
    </row>
    <row r="5340" spans="1:13" x14ac:dyDescent="0.25">
      <c r="A5340"/>
      <c r="B5340" s="1"/>
      <c r="C5340"/>
      <c r="D5340"/>
      <c r="E5340" s="76"/>
      <c r="F5340" s="76"/>
      <c r="G5340" s="2"/>
      <c r="H5340" s="77"/>
      <c r="J5340" s="79" t="str">
        <f>IF(IF(IF(_xlfn.MAXIFS($F$2:$F5339,$C$2:$C5339,$C5340,$B$2:$B5339,$B5340,$A$2:$A5339,$A5340)=0,"",$E5340-_xlfn.MAXIFS($F$2:$F5339,$C$2:$C5339,$C5340,$B$2:$B5339,$B5340,$A$2:$A5339,$A5340))&lt;0,0,IF(_xlfn.MAXIFS($F$2:$F5339,$C$2:$C5339,$C5340,$B$2:$B5339,$B5340,$A$2:$A5339,$A5340)=0,"",$E5340-_xlfn.MAXIFS($F$2:$F5339,$C$2:$C5339,$C5340,$B$2:$B5339,$B5340,$A$2:$A5339,$A5340)))&gt;0.25,"",IF(IF(_xlfn.MAXIFS($F$2:$F5339,$C$2:$C5339,$C5340,$B$2:$B5339,$B5340,$A$2:$A5339,$A5340)=0,"",$E5340-_xlfn.MAXIFS($F$2:$F5339,$C$2:$C5339,$C5340,$B$2:$B5339,$B5340,$A$2:$A5339,$A5340))&lt;0,0,IF(_xlfn.MAXIFS($F$2:$F5339,$C$2:$C5339,$C5340,$B$2:$B5339,$B5340,$A$2:$A5339,$A5340)=0,"",$E5340-_xlfn.MAXIFS($F$2:$F5339,$C$2:$C5339,$C5340,$B$2:$B5339,$B5340,$A$2:$A5339,$A5340))))</f>
        <v/>
      </c>
      <c r="K5340" s="6" t="str">
        <f t="shared" si="250"/>
        <v/>
      </c>
      <c r="L5340" s="6" t="str">
        <f t="shared" si="251"/>
        <v/>
      </c>
      <c r="M5340" s="6" t="str">
        <f t="shared" si="249"/>
        <v/>
      </c>
    </row>
    <row r="5341" spans="1:13" x14ac:dyDescent="0.25">
      <c r="A5341"/>
      <c r="B5341" s="1"/>
      <c r="C5341"/>
      <c r="D5341"/>
      <c r="E5341" s="76"/>
      <c r="F5341" s="76"/>
      <c r="G5341" s="2"/>
      <c r="H5341" s="77"/>
      <c r="J5341" s="79" t="str">
        <f>IF(IF(IF(_xlfn.MAXIFS($F$2:$F5340,$C$2:$C5340,$C5341,$B$2:$B5340,$B5341,$A$2:$A5340,$A5341)=0,"",$E5341-_xlfn.MAXIFS($F$2:$F5340,$C$2:$C5340,$C5341,$B$2:$B5340,$B5341,$A$2:$A5340,$A5341))&lt;0,0,IF(_xlfn.MAXIFS($F$2:$F5340,$C$2:$C5340,$C5341,$B$2:$B5340,$B5341,$A$2:$A5340,$A5341)=0,"",$E5341-_xlfn.MAXIFS($F$2:$F5340,$C$2:$C5340,$C5341,$B$2:$B5340,$B5341,$A$2:$A5340,$A5341)))&gt;0.25,"",IF(IF(_xlfn.MAXIFS($F$2:$F5340,$C$2:$C5340,$C5341,$B$2:$B5340,$B5341,$A$2:$A5340,$A5341)=0,"",$E5341-_xlfn.MAXIFS($F$2:$F5340,$C$2:$C5340,$C5341,$B$2:$B5340,$B5341,$A$2:$A5340,$A5341))&lt;0,0,IF(_xlfn.MAXIFS($F$2:$F5340,$C$2:$C5340,$C5341,$B$2:$B5340,$B5341,$A$2:$A5340,$A5341)=0,"",$E5341-_xlfn.MAXIFS($F$2:$F5340,$C$2:$C5340,$C5341,$B$2:$B5340,$B5341,$A$2:$A5340,$A5341))))</f>
        <v/>
      </c>
      <c r="K5341" s="6" t="str">
        <f t="shared" si="250"/>
        <v/>
      </c>
      <c r="L5341" s="6" t="str">
        <f t="shared" si="251"/>
        <v/>
      </c>
      <c r="M5341" s="6" t="str">
        <f t="shared" si="249"/>
        <v/>
      </c>
    </row>
    <row r="5342" spans="1:13" x14ac:dyDescent="0.25">
      <c r="A5342"/>
      <c r="B5342" s="1"/>
      <c r="C5342"/>
      <c r="D5342"/>
      <c r="E5342" s="76"/>
      <c r="F5342" s="76"/>
      <c r="G5342" s="2"/>
      <c r="H5342" s="77"/>
      <c r="J5342" s="79" t="str">
        <f>IF(IF(IF(_xlfn.MAXIFS($F$2:$F5341,$C$2:$C5341,$C5342,$B$2:$B5341,$B5342,$A$2:$A5341,$A5342)=0,"",$E5342-_xlfn.MAXIFS($F$2:$F5341,$C$2:$C5341,$C5342,$B$2:$B5341,$B5342,$A$2:$A5341,$A5342))&lt;0,0,IF(_xlfn.MAXIFS($F$2:$F5341,$C$2:$C5341,$C5342,$B$2:$B5341,$B5342,$A$2:$A5341,$A5342)=0,"",$E5342-_xlfn.MAXIFS($F$2:$F5341,$C$2:$C5341,$C5342,$B$2:$B5341,$B5342,$A$2:$A5341,$A5342)))&gt;0.25,"",IF(IF(_xlfn.MAXIFS($F$2:$F5341,$C$2:$C5341,$C5342,$B$2:$B5341,$B5342,$A$2:$A5341,$A5342)=0,"",$E5342-_xlfn.MAXIFS($F$2:$F5341,$C$2:$C5341,$C5342,$B$2:$B5341,$B5342,$A$2:$A5341,$A5342))&lt;0,0,IF(_xlfn.MAXIFS($F$2:$F5341,$C$2:$C5341,$C5342,$B$2:$B5341,$B5342,$A$2:$A5341,$A5342)=0,"",$E5342-_xlfn.MAXIFS($F$2:$F5341,$C$2:$C5341,$C5342,$B$2:$B5341,$B5342,$A$2:$A5341,$A5342))))</f>
        <v/>
      </c>
      <c r="K5342" s="6" t="str">
        <f t="shared" si="250"/>
        <v/>
      </c>
      <c r="L5342" s="6" t="str">
        <f t="shared" si="251"/>
        <v/>
      </c>
      <c r="M5342" s="6" t="str">
        <f t="shared" si="249"/>
        <v/>
      </c>
    </row>
    <row r="5343" spans="1:13" x14ac:dyDescent="0.25">
      <c r="A5343"/>
      <c r="B5343" s="1"/>
      <c r="C5343"/>
      <c r="D5343"/>
      <c r="E5343" s="76"/>
      <c r="F5343" s="76"/>
      <c r="G5343" s="2"/>
      <c r="H5343" s="77"/>
      <c r="J5343" s="79" t="str">
        <f>IF(IF(IF(_xlfn.MAXIFS($F$2:$F5342,$C$2:$C5342,$C5343,$B$2:$B5342,$B5343,$A$2:$A5342,$A5343)=0,"",$E5343-_xlfn.MAXIFS($F$2:$F5342,$C$2:$C5342,$C5343,$B$2:$B5342,$B5343,$A$2:$A5342,$A5343))&lt;0,0,IF(_xlfn.MAXIFS($F$2:$F5342,$C$2:$C5342,$C5343,$B$2:$B5342,$B5343,$A$2:$A5342,$A5343)=0,"",$E5343-_xlfn.MAXIFS($F$2:$F5342,$C$2:$C5342,$C5343,$B$2:$B5342,$B5343,$A$2:$A5342,$A5343)))&gt;0.25,"",IF(IF(_xlfn.MAXIFS($F$2:$F5342,$C$2:$C5342,$C5343,$B$2:$B5342,$B5343,$A$2:$A5342,$A5343)=0,"",$E5343-_xlfn.MAXIFS($F$2:$F5342,$C$2:$C5342,$C5343,$B$2:$B5342,$B5343,$A$2:$A5342,$A5343))&lt;0,0,IF(_xlfn.MAXIFS($F$2:$F5342,$C$2:$C5342,$C5343,$B$2:$B5342,$B5343,$A$2:$A5342,$A5343)=0,"",$E5343-_xlfn.MAXIFS($F$2:$F5342,$C$2:$C5342,$C5343,$B$2:$B5342,$B5343,$A$2:$A5342,$A5343))))</f>
        <v/>
      </c>
      <c r="K5343" s="6" t="str">
        <f t="shared" si="250"/>
        <v/>
      </c>
      <c r="L5343" s="6" t="str">
        <f t="shared" si="251"/>
        <v/>
      </c>
      <c r="M5343" s="6" t="str">
        <f t="shared" si="249"/>
        <v/>
      </c>
    </row>
    <row r="5344" spans="1:13" x14ac:dyDescent="0.25">
      <c r="A5344"/>
      <c r="B5344" s="1"/>
      <c r="C5344"/>
      <c r="D5344"/>
      <c r="E5344" s="76"/>
      <c r="F5344" s="76"/>
      <c r="G5344" s="2"/>
      <c r="H5344" s="77"/>
      <c r="J5344" s="79" t="str">
        <f>IF(IF(IF(_xlfn.MAXIFS($F$2:$F5343,$C$2:$C5343,$C5344,$B$2:$B5343,$B5344,$A$2:$A5343,$A5344)=0,"",$E5344-_xlfn.MAXIFS($F$2:$F5343,$C$2:$C5343,$C5344,$B$2:$B5343,$B5344,$A$2:$A5343,$A5344))&lt;0,0,IF(_xlfn.MAXIFS($F$2:$F5343,$C$2:$C5343,$C5344,$B$2:$B5343,$B5344,$A$2:$A5343,$A5344)=0,"",$E5344-_xlfn.MAXIFS($F$2:$F5343,$C$2:$C5343,$C5344,$B$2:$B5343,$B5344,$A$2:$A5343,$A5344)))&gt;0.25,"",IF(IF(_xlfn.MAXIFS($F$2:$F5343,$C$2:$C5343,$C5344,$B$2:$B5343,$B5344,$A$2:$A5343,$A5344)=0,"",$E5344-_xlfn.MAXIFS($F$2:$F5343,$C$2:$C5343,$C5344,$B$2:$B5343,$B5344,$A$2:$A5343,$A5344))&lt;0,0,IF(_xlfn.MAXIFS($F$2:$F5343,$C$2:$C5343,$C5344,$B$2:$B5343,$B5344,$A$2:$A5343,$A5344)=0,"",$E5344-_xlfn.MAXIFS($F$2:$F5343,$C$2:$C5343,$C5344,$B$2:$B5343,$B5344,$A$2:$A5343,$A5344))))</f>
        <v/>
      </c>
      <c r="K5344" s="6" t="str">
        <f t="shared" si="250"/>
        <v/>
      </c>
      <c r="L5344" s="6" t="str">
        <f t="shared" si="251"/>
        <v/>
      </c>
      <c r="M5344" s="6" t="str">
        <f t="shared" si="249"/>
        <v/>
      </c>
    </row>
    <row r="5345" spans="1:13" x14ac:dyDescent="0.25">
      <c r="A5345"/>
      <c r="B5345" s="1"/>
      <c r="C5345"/>
      <c r="D5345"/>
      <c r="E5345" s="76"/>
      <c r="F5345" s="76"/>
      <c r="G5345" s="2"/>
      <c r="H5345" s="77"/>
      <c r="J5345" s="79" t="str">
        <f>IF(IF(IF(_xlfn.MAXIFS($F$2:$F5344,$C$2:$C5344,$C5345,$B$2:$B5344,$B5345,$A$2:$A5344,$A5345)=0,"",$E5345-_xlfn.MAXIFS($F$2:$F5344,$C$2:$C5344,$C5345,$B$2:$B5344,$B5345,$A$2:$A5344,$A5345))&lt;0,0,IF(_xlfn.MAXIFS($F$2:$F5344,$C$2:$C5344,$C5345,$B$2:$B5344,$B5345,$A$2:$A5344,$A5345)=0,"",$E5345-_xlfn.MAXIFS($F$2:$F5344,$C$2:$C5344,$C5345,$B$2:$B5344,$B5345,$A$2:$A5344,$A5345)))&gt;0.25,"",IF(IF(_xlfn.MAXIFS($F$2:$F5344,$C$2:$C5344,$C5345,$B$2:$B5344,$B5345,$A$2:$A5344,$A5345)=0,"",$E5345-_xlfn.MAXIFS($F$2:$F5344,$C$2:$C5344,$C5345,$B$2:$B5344,$B5345,$A$2:$A5344,$A5345))&lt;0,0,IF(_xlfn.MAXIFS($F$2:$F5344,$C$2:$C5344,$C5345,$B$2:$B5344,$B5345,$A$2:$A5344,$A5345)=0,"",$E5345-_xlfn.MAXIFS($F$2:$F5344,$C$2:$C5344,$C5345,$B$2:$B5344,$B5345,$A$2:$A5344,$A5345))))</f>
        <v/>
      </c>
      <c r="K5345" s="6" t="str">
        <f t="shared" si="250"/>
        <v/>
      </c>
      <c r="L5345" s="6" t="str">
        <f t="shared" si="251"/>
        <v/>
      </c>
      <c r="M5345" s="6" t="str">
        <f t="shared" si="249"/>
        <v/>
      </c>
    </row>
    <row r="5346" spans="1:13" x14ac:dyDescent="0.25">
      <c r="A5346"/>
      <c r="B5346" s="1"/>
      <c r="C5346"/>
      <c r="D5346"/>
      <c r="E5346" s="76"/>
      <c r="F5346" s="76"/>
      <c r="G5346" s="2"/>
      <c r="H5346" s="77"/>
      <c r="J5346" s="79" t="str">
        <f>IF(IF(IF(_xlfn.MAXIFS($F$2:$F5345,$C$2:$C5345,$C5346,$B$2:$B5345,$B5346,$A$2:$A5345,$A5346)=0,"",$E5346-_xlfn.MAXIFS($F$2:$F5345,$C$2:$C5345,$C5346,$B$2:$B5345,$B5346,$A$2:$A5345,$A5346))&lt;0,0,IF(_xlfn.MAXIFS($F$2:$F5345,$C$2:$C5345,$C5346,$B$2:$B5345,$B5346,$A$2:$A5345,$A5346)=0,"",$E5346-_xlfn.MAXIFS($F$2:$F5345,$C$2:$C5345,$C5346,$B$2:$B5345,$B5346,$A$2:$A5345,$A5346)))&gt;0.25,"",IF(IF(_xlfn.MAXIFS($F$2:$F5345,$C$2:$C5345,$C5346,$B$2:$B5345,$B5346,$A$2:$A5345,$A5346)=0,"",$E5346-_xlfn.MAXIFS($F$2:$F5345,$C$2:$C5345,$C5346,$B$2:$B5345,$B5346,$A$2:$A5345,$A5346))&lt;0,0,IF(_xlfn.MAXIFS($F$2:$F5345,$C$2:$C5345,$C5346,$B$2:$B5345,$B5346,$A$2:$A5345,$A5346)=0,"",$E5346-_xlfn.MAXIFS($F$2:$F5345,$C$2:$C5345,$C5346,$B$2:$B5345,$B5346,$A$2:$A5345,$A5346))))</f>
        <v/>
      </c>
      <c r="K5346" s="6" t="str">
        <f t="shared" si="250"/>
        <v/>
      </c>
      <c r="L5346" s="6" t="str">
        <f t="shared" si="251"/>
        <v/>
      </c>
      <c r="M5346" s="6" t="str">
        <f t="shared" si="249"/>
        <v/>
      </c>
    </row>
    <row r="5347" spans="1:13" x14ac:dyDescent="0.25">
      <c r="A5347"/>
      <c r="B5347" s="1"/>
      <c r="C5347"/>
      <c r="D5347"/>
      <c r="E5347" s="76"/>
      <c r="F5347" s="76"/>
      <c r="G5347" s="2"/>
      <c r="H5347" s="77"/>
      <c r="J5347" s="79" t="str">
        <f>IF(IF(IF(_xlfn.MAXIFS($F$2:$F5346,$C$2:$C5346,$C5347,$B$2:$B5346,$B5347,$A$2:$A5346,$A5347)=0,"",$E5347-_xlfn.MAXIFS($F$2:$F5346,$C$2:$C5346,$C5347,$B$2:$B5346,$B5347,$A$2:$A5346,$A5347))&lt;0,0,IF(_xlfn.MAXIFS($F$2:$F5346,$C$2:$C5346,$C5347,$B$2:$B5346,$B5347,$A$2:$A5346,$A5347)=0,"",$E5347-_xlfn.MAXIFS($F$2:$F5346,$C$2:$C5346,$C5347,$B$2:$B5346,$B5347,$A$2:$A5346,$A5347)))&gt;0.25,"",IF(IF(_xlfn.MAXIFS($F$2:$F5346,$C$2:$C5346,$C5347,$B$2:$B5346,$B5347,$A$2:$A5346,$A5347)=0,"",$E5347-_xlfn.MAXIFS($F$2:$F5346,$C$2:$C5346,$C5347,$B$2:$B5346,$B5347,$A$2:$A5346,$A5347))&lt;0,0,IF(_xlfn.MAXIFS($F$2:$F5346,$C$2:$C5346,$C5347,$B$2:$B5346,$B5347,$A$2:$A5346,$A5347)=0,"",$E5347-_xlfn.MAXIFS($F$2:$F5346,$C$2:$C5346,$C5347,$B$2:$B5346,$B5347,$A$2:$A5346,$A5347))))</f>
        <v/>
      </c>
      <c r="K5347" s="6" t="str">
        <f t="shared" si="250"/>
        <v/>
      </c>
      <c r="L5347" s="6" t="str">
        <f t="shared" si="251"/>
        <v/>
      </c>
      <c r="M5347" s="6" t="str">
        <f t="shared" si="249"/>
        <v/>
      </c>
    </row>
    <row r="5348" spans="1:13" x14ac:dyDescent="0.25">
      <c r="A5348"/>
      <c r="B5348" s="1"/>
      <c r="C5348"/>
      <c r="D5348"/>
      <c r="E5348" s="76"/>
      <c r="F5348" s="76"/>
      <c r="G5348" s="2"/>
      <c r="H5348" s="77"/>
      <c r="J5348" s="79" t="str">
        <f>IF(IF(IF(_xlfn.MAXIFS($F$2:$F5347,$C$2:$C5347,$C5348,$B$2:$B5347,$B5348,$A$2:$A5347,$A5348)=0,"",$E5348-_xlfn.MAXIFS($F$2:$F5347,$C$2:$C5347,$C5348,$B$2:$B5347,$B5348,$A$2:$A5347,$A5348))&lt;0,0,IF(_xlfn.MAXIFS($F$2:$F5347,$C$2:$C5347,$C5348,$B$2:$B5347,$B5348,$A$2:$A5347,$A5348)=0,"",$E5348-_xlfn.MAXIFS($F$2:$F5347,$C$2:$C5347,$C5348,$B$2:$B5347,$B5348,$A$2:$A5347,$A5348)))&gt;0.25,"",IF(IF(_xlfn.MAXIFS($F$2:$F5347,$C$2:$C5347,$C5348,$B$2:$B5347,$B5348,$A$2:$A5347,$A5348)=0,"",$E5348-_xlfn.MAXIFS($F$2:$F5347,$C$2:$C5347,$C5348,$B$2:$B5347,$B5348,$A$2:$A5347,$A5348))&lt;0,0,IF(_xlfn.MAXIFS($F$2:$F5347,$C$2:$C5347,$C5348,$B$2:$B5347,$B5348,$A$2:$A5347,$A5348)=0,"",$E5348-_xlfn.MAXIFS($F$2:$F5347,$C$2:$C5347,$C5348,$B$2:$B5347,$B5348,$A$2:$A5347,$A5348))))</f>
        <v/>
      </c>
      <c r="K5348" s="6" t="str">
        <f t="shared" si="250"/>
        <v/>
      </c>
      <c r="L5348" s="6" t="str">
        <f t="shared" si="251"/>
        <v/>
      </c>
      <c r="M5348" s="6" t="str">
        <f t="shared" si="249"/>
        <v/>
      </c>
    </row>
    <row r="5349" spans="1:13" x14ac:dyDescent="0.25">
      <c r="A5349"/>
      <c r="B5349" s="1"/>
      <c r="C5349"/>
      <c r="D5349"/>
      <c r="E5349" s="76"/>
      <c r="F5349" s="76"/>
      <c r="G5349" s="2"/>
      <c r="H5349" s="77"/>
      <c r="J5349" s="79" t="str">
        <f>IF(IF(IF(_xlfn.MAXIFS($F$2:$F5348,$C$2:$C5348,$C5349,$B$2:$B5348,$B5349,$A$2:$A5348,$A5349)=0,"",$E5349-_xlfn.MAXIFS($F$2:$F5348,$C$2:$C5348,$C5349,$B$2:$B5348,$B5349,$A$2:$A5348,$A5349))&lt;0,0,IF(_xlfn.MAXIFS($F$2:$F5348,$C$2:$C5348,$C5349,$B$2:$B5348,$B5349,$A$2:$A5348,$A5349)=0,"",$E5349-_xlfn.MAXIFS($F$2:$F5348,$C$2:$C5348,$C5349,$B$2:$B5348,$B5349,$A$2:$A5348,$A5349)))&gt;0.25,"",IF(IF(_xlfn.MAXIFS($F$2:$F5348,$C$2:$C5348,$C5349,$B$2:$B5348,$B5349,$A$2:$A5348,$A5349)=0,"",$E5349-_xlfn.MAXIFS($F$2:$F5348,$C$2:$C5348,$C5349,$B$2:$B5348,$B5349,$A$2:$A5348,$A5349))&lt;0,0,IF(_xlfn.MAXIFS($F$2:$F5348,$C$2:$C5348,$C5349,$B$2:$B5348,$B5349,$A$2:$A5348,$A5349)=0,"",$E5349-_xlfn.MAXIFS($F$2:$F5348,$C$2:$C5348,$C5349,$B$2:$B5348,$B5349,$A$2:$A5348,$A5349))))</f>
        <v/>
      </c>
      <c r="K5349" s="6" t="str">
        <f t="shared" si="250"/>
        <v/>
      </c>
      <c r="L5349" s="6" t="str">
        <f t="shared" si="251"/>
        <v/>
      </c>
      <c r="M5349" s="6" t="str">
        <f t="shared" si="249"/>
        <v/>
      </c>
    </row>
    <row r="5350" spans="1:13" x14ac:dyDescent="0.25">
      <c r="A5350"/>
      <c r="B5350" s="1"/>
      <c r="C5350"/>
      <c r="D5350"/>
      <c r="E5350" s="76"/>
      <c r="F5350" s="76"/>
      <c r="G5350" s="2"/>
      <c r="H5350" s="77"/>
      <c r="J5350" s="79" t="str">
        <f>IF(IF(IF(_xlfn.MAXIFS($F$2:$F5349,$C$2:$C5349,$C5350,$B$2:$B5349,$B5350,$A$2:$A5349,$A5350)=0,"",$E5350-_xlfn.MAXIFS($F$2:$F5349,$C$2:$C5349,$C5350,$B$2:$B5349,$B5350,$A$2:$A5349,$A5350))&lt;0,0,IF(_xlfn.MAXIFS($F$2:$F5349,$C$2:$C5349,$C5350,$B$2:$B5349,$B5350,$A$2:$A5349,$A5350)=0,"",$E5350-_xlfn.MAXIFS($F$2:$F5349,$C$2:$C5349,$C5350,$B$2:$B5349,$B5350,$A$2:$A5349,$A5350)))&gt;0.25,"",IF(IF(_xlfn.MAXIFS($F$2:$F5349,$C$2:$C5349,$C5350,$B$2:$B5349,$B5350,$A$2:$A5349,$A5350)=0,"",$E5350-_xlfn.MAXIFS($F$2:$F5349,$C$2:$C5349,$C5350,$B$2:$B5349,$B5350,$A$2:$A5349,$A5350))&lt;0,0,IF(_xlfn.MAXIFS($F$2:$F5349,$C$2:$C5349,$C5350,$B$2:$B5349,$B5350,$A$2:$A5349,$A5350)=0,"",$E5350-_xlfn.MAXIFS($F$2:$F5349,$C$2:$C5349,$C5350,$B$2:$B5349,$B5350,$A$2:$A5349,$A5350))))</f>
        <v/>
      </c>
      <c r="K5350" s="6" t="str">
        <f t="shared" si="250"/>
        <v/>
      </c>
      <c r="L5350" s="6" t="str">
        <f t="shared" si="251"/>
        <v/>
      </c>
      <c r="M5350" s="6" t="str">
        <f t="shared" si="249"/>
        <v/>
      </c>
    </row>
    <row r="5351" spans="1:13" x14ac:dyDescent="0.25">
      <c r="A5351"/>
      <c r="B5351" s="1"/>
      <c r="C5351"/>
      <c r="D5351"/>
      <c r="E5351" s="76"/>
      <c r="F5351" s="76"/>
      <c r="G5351" s="2"/>
      <c r="H5351" s="77"/>
      <c r="J5351" s="79" t="str">
        <f>IF(IF(IF(_xlfn.MAXIFS($F$2:$F5350,$C$2:$C5350,$C5351,$B$2:$B5350,$B5351,$A$2:$A5350,$A5351)=0,"",$E5351-_xlfn.MAXIFS($F$2:$F5350,$C$2:$C5350,$C5351,$B$2:$B5350,$B5351,$A$2:$A5350,$A5351))&lt;0,0,IF(_xlfn.MAXIFS($F$2:$F5350,$C$2:$C5350,$C5351,$B$2:$B5350,$B5351,$A$2:$A5350,$A5351)=0,"",$E5351-_xlfn.MAXIFS($F$2:$F5350,$C$2:$C5350,$C5351,$B$2:$B5350,$B5351,$A$2:$A5350,$A5351)))&gt;0.25,"",IF(IF(_xlfn.MAXIFS($F$2:$F5350,$C$2:$C5350,$C5351,$B$2:$B5350,$B5351,$A$2:$A5350,$A5351)=0,"",$E5351-_xlfn.MAXIFS($F$2:$F5350,$C$2:$C5350,$C5351,$B$2:$B5350,$B5351,$A$2:$A5350,$A5351))&lt;0,0,IF(_xlfn.MAXIFS($F$2:$F5350,$C$2:$C5350,$C5351,$B$2:$B5350,$B5351,$A$2:$A5350,$A5351)=0,"",$E5351-_xlfn.MAXIFS($F$2:$F5350,$C$2:$C5350,$C5351,$B$2:$B5350,$B5351,$A$2:$A5350,$A5351))))</f>
        <v/>
      </c>
      <c r="K5351" s="6" t="str">
        <f t="shared" si="250"/>
        <v/>
      </c>
      <c r="L5351" s="6" t="str">
        <f t="shared" si="251"/>
        <v/>
      </c>
      <c r="M5351" s="6" t="str">
        <f t="shared" si="249"/>
        <v/>
      </c>
    </row>
    <row r="5352" spans="1:13" x14ac:dyDescent="0.25">
      <c r="A5352"/>
      <c r="B5352" s="1"/>
      <c r="C5352"/>
      <c r="D5352"/>
      <c r="E5352" s="76"/>
      <c r="F5352" s="76"/>
      <c r="G5352" s="2"/>
      <c r="H5352" s="77"/>
      <c r="J5352" s="79" t="str">
        <f>IF(IF(IF(_xlfn.MAXIFS($F$2:$F5351,$C$2:$C5351,$C5352,$B$2:$B5351,$B5352,$A$2:$A5351,$A5352)=0,"",$E5352-_xlfn.MAXIFS($F$2:$F5351,$C$2:$C5351,$C5352,$B$2:$B5351,$B5352,$A$2:$A5351,$A5352))&lt;0,0,IF(_xlfn.MAXIFS($F$2:$F5351,$C$2:$C5351,$C5352,$B$2:$B5351,$B5352,$A$2:$A5351,$A5352)=0,"",$E5352-_xlfn.MAXIFS($F$2:$F5351,$C$2:$C5351,$C5352,$B$2:$B5351,$B5352,$A$2:$A5351,$A5352)))&gt;0.25,"",IF(IF(_xlfn.MAXIFS($F$2:$F5351,$C$2:$C5351,$C5352,$B$2:$B5351,$B5352,$A$2:$A5351,$A5352)=0,"",$E5352-_xlfn.MAXIFS($F$2:$F5351,$C$2:$C5351,$C5352,$B$2:$B5351,$B5352,$A$2:$A5351,$A5352))&lt;0,0,IF(_xlfn.MAXIFS($F$2:$F5351,$C$2:$C5351,$C5352,$B$2:$B5351,$B5352,$A$2:$A5351,$A5352)=0,"",$E5352-_xlfn.MAXIFS($F$2:$F5351,$C$2:$C5351,$C5352,$B$2:$B5351,$B5352,$A$2:$A5351,$A5352))))</f>
        <v/>
      </c>
      <c r="K5352" s="6" t="str">
        <f t="shared" si="250"/>
        <v/>
      </c>
      <c r="L5352" s="6" t="str">
        <f t="shared" si="251"/>
        <v/>
      </c>
      <c r="M5352" s="6" t="str">
        <f t="shared" si="249"/>
        <v/>
      </c>
    </row>
    <row r="5353" spans="1:13" x14ac:dyDescent="0.25">
      <c r="A5353"/>
      <c r="B5353" s="1"/>
      <c r="C5353"/>
      <c r="D5353"/>
      <c r="E5353" s="76"/>
      <c r="F5353" s="76"/>
      <c r="G5353" s="2"/>
      <c r="H5353" s="77"/>
      <c r="J5353" s="79" t="str">
        <f>IF(IF(IF(_xlfn.MAXIFS($F$2:$F5352,$C$2:$C5352,$C5353,$B$2:$B5352,$B5353,$A$2:$A5352,$A5353)=0,"",$E5353-_xlfn.MAXIFS($F$2:$F5352,$C$2:$C5352,$C5353,$B$2:$B5352,$B5353,$A$2:$A5352,$A5353))&lt;0,0,IF(_xlfn.MAXIFS($F$2:$F5352,$C$2:$C5352,$C5353,$B$2:$B5352,$B5353,$A$2:$A5352,$A5353)=0,"",$E5353-_xlfn.MAXIFS($F$2:$F5352,$C$2:$C5352,$C5353,$B$2:$B5352,$B5353,$A$2:$A5352,$A5353)))&gt;0.25,"",IF(IF(_xlfn.MAXIFS($F$2:$F5352,$C$2:$C5352,$C5353,$B$2:$B5352,$B5353,$A$2:$A5352,$A5353)=0,"",$E5353-_xlfn.MAXIFS($F$2:$F5352,$C$2:$C5352,$C5353,$B$2:$B5352,$B5353,$A$2:$A5352,$A5353))&lt;0,0,IF(_xlfn.MAXIFS($F$2:$F5352,$C$2:$C5352,$C5353,$B$2:$B5352,$B5353,$A$2:$A5352,$A5353)=0,"",$E5353-_xlfn.MAXIFS($F$2:$F5352,$C$2:$C5352,$C5353,$B$2:$B5352,$B5353,$A$2:$A5352,$A5353))))</f>
        <v/>
      </c>
      <c r="K5353" s="6" t="str">
        <f t="shared" si="250"/>
        <v/>
      </c>
      <c r="L5353" s="6" t="str">
        <f t="shared" si="251"/>
        <v/>
      </c>
      <c r="M5353" s="6" t="str">
        <f t="shared" si="249"/>
        <v/>
      </c>
    </row>
    <row r="5354" spans="1:13" x14ac:dyDescent="0.25">
      <c r="A5354"/>
      <c r="B5354" s="1"/>
      <c r="C5354"/>
      <c r="D5354"/>
      <c r="E5354" s="76"/>
      <c r="F5354" s="76"/>
      <c r="G5354" s="2"/>
      <c r="H5354" s="77"/>
      <c r="J5354" s="79" t="str">
        <f>IF(IF(IF(_xlfn.MAXIFS($F$2:$F5353,$C$2:$C5353,$C5354,$B$2:$B5353,$B5354,$A$2:$A5353,$A5354)=0,"",$E5354-_xlfn.MAXIFS($F$2:$F5353,$C$2:$C5353,$C5354,$B$2:$B5353,$B5354,$A$2:$A5353,$A5354))&lt;0,0,IF(_xlfn.MAXIFS($F$2:$F5353,$C$2:$C5353,$C5354,$B$2:$B5353,$B5354,$A$2:$A5353,$A5354)=0,"",$E5354-_xlfn.MAXIFS($F$2:$F5353,$C$2:$C5353,$C5354,$B$2:$B5353,$B5354,$A$2:$A5353,$A5354)))&gt;0.25,"",IF(IF(_xlfn.MAXIFS($F$2:$F5353,$C$2:$C5353,$C5354,$B$2:$B5353,$B5354,$A$2:$A5353,$A5354)=0,"",$E5354-_xlfn.MAXIFS($F$2:$F5353,$C$2:$C5353,$C5354,$B$2:$B5353,$B5354,$A$2:$A5353,$A5354))&lt;0,0,IF(_xlfn.MAXIFS($F$2:$F5353,$C$2:$C5353,$C5354,$B$2:$B5353,$B5354,$A$2:$A5353,$A5354)=0,"",$E5354-_xlfn.MAXIFS($F$2:$F5353,$C$2:$C5353,$C5354,$B$2:$B5353,$B5354,$A$2:$A5353,$A5354))))</f>
        <v/>
      </c>
      <c r="K5354" s="6" t="str">
        <f t="shared" si="250"/>
        <v/>
      </c>
      <c r="L5354" s="6" t="str">
        <f t="shared" si="251"/>
        <v/>
      </c>
      <c r="M5354" s="6" t="str">
        <f t="shared" si="249"/>
        <v/>
      </c>
    </row>
    <row r="5355" spans="1:13" x14ac:dyDescent="0.25">
      <c r="A5355"/>
      <c r="B5355" s="1"/>
      <c r="C5355"/>
      <c r="D5355"/>
      <c r="E5355" s="76"/>
      <c r="F5355" s="76"/>
      <c r="G5355" s="2"/>
      <c r="H5355" s="77"/>
      <c r="J5355" s="79" t="str">
        <f>IF(IF(IF(_xlfn.MAXIFS($F$2:$F5354,$C$2:$C5354,$C5355,$B$2:$B5354,$B5355,$A$2:$A5354,$A5355)=0,"",$E5355-_xlfn.MAXIFS($F$2:$F5354,$C$2:$C5354,$C5355,$B$2:$B5354,$B5355,$A$2:$A5354,$A5355))&lt;0,0,IF(_xlfn.MAXIFS($F$2:$F5354,$C$2:$C5354,$C5355,$B$2:$B5354,$B5355,$A$2:$A5354,$A5355)=0,"",$E5355-_xlfn.MAXIFS($F$2:$F5354,$C$2:$C5354,$C5355,$B$2:$B5354,$B5355,$A$2:$A5354,$A5355)))&gt;0.25,"",IF(IF(_xlfn.MAXIFS($F$2:$F5354,$C$2:$C5354,$C5355,$B$2:$B5354,$B5355,$A$2:$A5354,$A5355)=0,"",$E5355-_xlfn.MAXIFS($F$2:$F5354,$C$2:$C5354,$C5355,$B$2:$B5354,$B5355,$A$2:$A5354,$A5355))&lt;0,0,IF(_xlfn.MAXIFS($F$2:$F5354,$C$2:$C5354,$C5355,$B$2:$B5354,$B5355,$A$2:$A5354,$A5355)=0,"",$E5355-_xlfn.MAXIFS($F$2:$F5354,$C$2:$C5354,$C5355,$B$2:$B5354,$B5355,$A$2:$A5354,$A5355))))</f>
        <v/>
      </c>
      <c r="K5355" s="6" t="str">
        <f t="shared" si="250"/>
        <v/>
      </c>
      <c r="L5355" s="6" t="str">
        <f t="shared" si="251"/>
        <v/>
      </c>
      <c r="M5355" s="6" t="str">
        <f t="shared" si="249"/>
        <v/>
      </c>
    </row>
    <row r="5356" spans="1:13" x14ac:dyDescent="0.25">
      <c r="A5356"/>
      <c r="B5356" s="1"/>
      <c r="C5356"/>
      <c r="D5356"/>
      <c r="E5356" s="76"/>
      <c r="F5356" s="76"/>
      <c r="G5356" s="2"/>
      <c r="H5356" s="77"/>
      <c r="J5356" s="79" t="str">
        <f>IF(IF(IF(_xlfn.MAXIFS($F$2:$F5355,$C$2:$C5355,$C5356,$B$2:$B5355,$B5356,$A$2:$A5355,$A5356)=0,"",$E5356-_xlfn.MAXIFS($F$2:$F5355,$C$2:$C5355,$C5356,$B$2:$B5355,$B5356,$A$2:$A5355,$A5356))&lt;0,0,IF(_xlfn.MAXIFS($F$2:$F5355,$C$2:$C5355,$C5356,$B$2:$B5355,$B5356,$A$2:$A5355,$A5356)=0,"",$E5356-_xlfn.MAXIFS($F$2:$F5355,$C$2:$C5355,$C5356,$B$2:$B5355,$B5356,$A$2:$A5355,$A5356)))&gt;0.25,"",IF(IF(_xlfn.MAXIFS($F$2:$F5355,$C$2:$C5355,$C5356,$B$2:$B5355,$B5356,$A$2:$A5355,$A5356)=0,"",$E5356-_xlfn.MAXIFS($F$2:$F5355,$C$2:$C5355,$C5356,$B$2:$B5355,$B5356,$A$2:$A5355,$A5356))&lt;0,0,IF(_xlfn.MAXIFS($F$2:$F5355,$C$2:$C5355,$C5356,$B$2:$B5355,$B5356,$A$2:$A5355,$A5356)=0,"",$E5356-_xlfn.MAXIFS($F$2:$F5355,$C$2:$C5355,$C5356,$B$2:$B5355,$B5356,$A$2:$A5355,$A5356))))</f>
        <v/>
      </c>
      <c r="K5356" s="6" t="str">
        <f t="shared" si="250"/>
        <v/>
      </c>
      <c r="L5356" s="6" t="str">
        <f t="shared" si="251"/>
        <v/>
      </c>
      <c r="M5356" s="6" t="str">
        <f t="shared" si="249"/>
        <v/>
      </c>
    </row>
    <row r="5357" spans="1:13" x14ac:dyDescent="0.25">
      <c r="A5357"/>
      <c r="B5357" s="1"/>
      <c r="C5357"/>
      <c r="D5357"/>
      <c r="E5357" s="76"/>
      <c r="F5357" s="76"/>
      <c r="G5357" s="2"/>
      <c r="H5357" s="77"/>
      <c r="J5357" s="79" t="str">
        <f>IF(IF(IF(_xlfn.MAXIFS($F$2:$F5356,$C$2:$C5356,$C5357,$B$2:$B5356,$B5357,$A$2:$A5356,$A5357)=0,"",$E5357-_xlfn.MAXIFS($F$2:$F5356,$C$2:$C5356,$C5357,$B$2:$B5356,$B5357,$A$2:$A5356,$A5357))&lt;0,0,IF(_xlfn.MAXIFS($F$2:$F5356,$C$2:$C5356,$C5357,$B$2:$B5356,$B5357,$A$2:$A5356,$A5357)=0,"",$E5357-_xlfn.MAXIFS($F$2:$F5356,$C$2:$C5356,$C5357,$B$2:$B5356,$B5357,$A$2:$A5356,$A5357)))&gt;0.25,"",IF(IF(_xlfn.MAXIFS($F$2:$F5356,$C$2:$C5356,$C5357,$B$2:$B5356,$B5357,$A$2:$A5356,$A5357)=0,"",$E5357-_xlfn.MAXIFS($F$2:$F5356,$C$2:$C5356,$C5357,$B$2:$B5356,$B5357,$A$2:$A5356,$A5357))&lt;0,0,IF(_xlfn.MAXIFS($F$2:$F5356,$C$2:$C5356,$C5357,$B$2:$B5356,$B5357,$A$2:$A5356,$A5357)=0,"",$E5357-_xlfn.MAXIFS($F$2:$F5356,$C$2:$C5356,$C5357,$B$2:$B5356,$B5357,$A$2:$A5356,$A5357))))</f>
        <v/>
      </c>
      <c r="K5357" s="6" t="str">
        <f t="shared" si="250"/>
        <v/>
      </c>
      <c r="L5357" s="6" t="str">
        <f t="shared" si="251"/>
        <v/>
      </c>
      <c r="M5357" s="6" t="str">
        <f t="shared" si="249"/>
        <v/>
      </c>
    </row>
    <row r="5358" spans="1:13" x14ac:dyDescent="0.25">
      <c r="A5358"/>
      <c r="B5358" s="1"/>
      <c r="C5358"/>
      <c r="D5358"/>
      <c r="E5358" s="76"/>
      <c r="F5358" s="76"/>
      <c r="G5358" s="2"/>
      <c r="H5358" s="77"/>
      <c r="J5358" s="79" t="str">
        <f>IF(IF(IF(_xlfn.MAXIFS($F$2:$F5357,$C$2:$C5357,$C5358,$B$2:$B5357,$B5358,$A$2:$A5357,$A5358)=0,"",$E5358-_xlfn.MAXIFS($F$2:$F5357,$C$2:$C5357,$C5358,$B$2:$B5357,$B5358,$A$2:$A5357,$A5358))&lt;0,0,IF(_xlfn.MAXIFS($F$2:$F5357,$C$2:$C5357,$C5358,$B$2:$B5357,$B5358,$A$2:$A5357,$A5358)=0,"",$E5358-_xlfn.MAXIFS($F$2:$F5357,$C$2:$C5357,$C5358,$B$2:$B5357,$B5358,$A$2:$A5357,$A5358)))&gt;0.25,"",IF(IF(_xlfn.MAXIFS($F$2:$F5357,$C$2:$C5357,$C5358,$B$2:$B5357,$B5358,$A$2:$A5357,$A5358)=0,"",$E5358-_xlfn.MAXIFS($F$2:$F5357,$C$2:$C5357,$C5358,$B$2:$B5357,$B5358,$A$2:$A5357,$A5358))&lt;0,0,IF(_xlfn.MAXIFS($F$2:$F5357,$C$2:$C5357,$C5358,$B$2:$B5357,$B5358,$A$2:$A5357,$A5358)=0,"",$E5358-_xlfn.MAXIFS($F$2:$F5357,$C$2:$C5357,$C5358,$B$2:$B5357,$B5358,$A$2:$A5357,$A5358))))</f>
        <v/>
      </c>
      <c r="K5358" s="6" t="str">
        <f t="shared" si="250"/>
        <v/>
      </c>
      <c r="L5358" s="6" t="str">
        <f t="shared" si="251"/>
        <v/>
      </c>
      <c r="M5358" s="6" t="str">
        <f t="shared" si="249"/>
        <v/>
      </c>
    </row>
    <row r="5359" spans="1:13" x14ac:dyDescent="0.25">
      <c r="A5359"/>
      <c r="B5359" s="1"/>
      <c r="C5359"/>
      <c r="D5359"/>
      <c r="E5359" s="76"/>
      <c r="F5359" s="76"/>
      <c r="G5359" s="2"/>
      <c r="H5359" s="77"/>
      <c r="J5359" s="79" t="str">
        <f>IF(IF(IF(_xlfn.MAXIFS($F$2:$F5358,$C$2:$C5358,$C5359,$B$2:$B5358,$B5359,$A$2:$A5358,$A5359)=0,"",$E5359-_xlfn.MAXIFS($F$2:$F5358,$C$2:$C5358,$C5359,$B$2:$B5358,$B5359,$A$2:$A5358,$A5359))&lt;0,0,IF(_xlfn.MAXIFS($F$2:$F5358,$C$2:$C5358,$C5359,$B$2:$B5358,$B5359,$A$2:$A5358,$A5359)=0,"",$E5359-_xlfn.MAXIFS($F$2:$F5358,$C$2:$C5358,$C5359,$B$2:$B5358,$B5359,$A$2:$A5358,$A5359)))&gt;0.25,"",IF(IF(_xlfn.MAXIFS($F$2:$F5358,$C$2:$C5358,$C5359,$B$2:$B5358,$B5359,$A$2:$A5358,$A5359)=0,"",$E5359-_xlfn.MAXIFS($F$2:$F5358,$C$2:$C5358,$C5359,$B$2:$B5358,$B5359,$A$2:$A5358,$A5359))&lt;0,0,IF(_xlfn.MAXIFS($F$2:$F5358,$C$2:$C5358,$C5359,$B$2:$B5358,$B5359,$A$2:$A5358,$A5359)=0,"",$E5359-_xlfn.MAXIFS($F$2:$F5358,$C$2:$C5358,$C5359,$B$2:$B5358,$B5359,$A$2:$A5358,$A5359))))</f>
        <v/>
      </c>
      <c r="K5359" s="6" t="str">
        <f t="shared" si="250"/>
        <v/>
      </c>
      <c r="L5359" s="6" t="str">
        <f t="shared" si="251"/>
        <v/>
      </c>
      <c r="M5359" s="6" t="str">
        <f t="shared" si="249"/>
        <v/>
      </c>
    </row>
    <row r="5360" spans="1:13" x14ac:dyDescent="0.25">
      <c r="A5360"/>
      <c r="B5360" s="1"/>
      <c r="C5360"/>
      <c r="D5360"/>
      <c r="E5360" s="76"/>
      <c r="F5360" s="76"/>
      <c r="G5360" s="2"/>
      <c r="H5360" s="77"/>
      <c r="J5360" s="79" t="str">
        <f>IF(IF(IF(_xlfn.MAXIFS($F$2:$F5359,$C$2:$C5359,$C5360,$B$2:$B5359,$B5360,$A$2:$A5359,$A5360)=0,"",$E5360-_xlfn.MAXIFS($F$2:$F5359,$C$2:$C5359,$C5360,$B$2:$B5359,$B5360,$A$2:$A5359,$A5360))&lt;0,0,IF(_xlfn.MAXIFS($F$2:$F5359,$C$2:$C5359,$C5360,$B$2:$B5359,$B5360,$A$2:$A5359,$A5360)=0,"",$E5360-_xlfn.MAXIFS($F$2:$F5359,$C$2:$C5359,$C5360,$B$2:$B5359,$B5360,$A$2:$A5359,$A5360)))&gt;0.25,"",IF(IF(_xlfn.MAXIFS($F$2:$F5359,$C$2:$C5359,$C5360,$B$2:$B5359,$B5360,$A$2:$A5359,$A5360)=0,"",$E5360-_xlfn.MAXIFS($F$2:$F5359,$C$2:$C5359,$C5360,$B$2:$B5359,$B5360,$A$2:$A5359,$A5360))&lt;0,0,IF(_xlfn.MAXIFS($F$2:$F5359,$C$2:$C5359,$C5360,$B$2:$B5359,$B5360,$A$2:$A5359,$A5360)=0,"",$E5360-_xlfn.MAXIFS($F$2:$F5359,$C$2:$C5359,$C5360,$B$2:$B5359,$B5360,$A$2:$A5359,$A5360))))</f>
        <v/>
      </c>
      <c r="K5360" s="6" t="str">
        <f t="shared" si="250"/>
        <v/>
      </c>
      <c r="L5360" s="6" t="str">
        <f t="shared" si="251"/>
        <v/>
      </c>
      <c r="M5360" s="6" t="str">
        <f t="shared" si="249"/>
        <v/>
      </c>
    </row>
    <row r="5361" spans="1:13" x14ac:dyDescent="0.25">
      <c r="A5361"/>
      <c r="B5361" s="1"/>
      <c r="C5361"/>
      <c r="D5361"/>
      <c r="E5361" s="76"/>
      <c r="F5361" s="76"/>
      <c r="G5361" s="2"/>
      <c r="H5361" s="77"/>
      <c r="J5361" s="79" t="str">
        <f>IF(IF(IF(_xlfn.MAXIFS($F$2:$F5360,$C$2:$C5360,$C5361,$B$2:$B5360,$B5361,$A$2:$A5360,$A5361)=0,"",$E5361-_xlfn.MAXIFS($F$2:$F5360,$C$2:$C5360,$C5361,$B$2:$B5360,$B5361,$A$2:$A5360,$A5361))&lt;0,0,IF(_xlfn.MAXIFS($F$2:$F5360,$C$2:$C5360,$C5361,$B$2:$B5360,$B5361,$A$2:$A5360,$A5361)=0,"",$E5361-_xlfn.MAXIFS($F$2:$F5360,$C$2:$C5360,$C5361,$B$2:$B5360,$B5361,$A$2:$A5360,$A5361)))&gt;0.25,"",IF(IF(_xlfn.MAXIFS($F$2:$F5360,$C$2:$C5360,$C5361,$B$2:$B5360,$B5361,$A$2:$A5360,$A5361)=0,"",$E5361-_xlfn.MAXIFS($F$2:$F5360,$C$2:$C5360,$C5361,$B$2:$B5360,$B5361,$A$2:$A5360,$A5361))&lt;0,0,IF(_xlfn.MAXIFS($F$2:$F5360,$C$2:$C5360,$C5361,$B$2:$B5360,$B5361,$A$2:$A5360,$A5361)=0,"",$E5361-_xlfn.MAXIFS($F$2:$F5360,$C$2:$C5360,$C5361,$B$2:$B5360,$B5361,$A$2:$A5360,$A5361))))</f>
        <v/>
      </c>
      <c r="K5361" s="6" t="str">
        <f t="shared" si="250"/>
        <v/>
      </c>
      <c r="L5361" s="6" t="str">
        <f t="shared" si="251"/>
        <v/>
      </c>
      <c r="M5361" s="6" t="str">
        <f t="shared" si="249"/>
        <v/>
      </c>
    </row>
    <row r="5362" spans="1:13" x14ac:dyDescent="0.25">
      <c r="A5362"/>
      <c r="B5362" s="1"/>
      <c r="C5362"/>
      <c r="D5362"/>
      <c r="E5362" s="76"/>
      <c r="F5362" s="76"/>
      <c r="G5362" s="2"/>
      <c r="H5362" s="77"/>
      <c r="J5362" s="79" t="str">
        <f>IF(IF(IF(_xlfn.MAXIFS($F$2:$F5361,$C$2:$C5361,$C5362,$B$2:$B5361,$B5362,$A$2:$A5361,$A5362)=0,"",$E5362-_xlfn.MAXIFS($F$2:$F5361,$C$2:$C5361,$C5362,$B$2:$B5361,$B5362,$A$2:$A5361,$A5362))&lt;0,0,IF(_xlfn.MAXIFS($F$2:$F5361,$C$2:$C5361,$C5362,$B$2:$B5361,$B5362,$A$2:$A5361,$A5362)=0,"",$E5362-_xlfn.MAXIFS($F$2:$F5361,$C$2:$C5361,$C5362,$B$2:$B5361,$B5362,$A$2:$A5361,$A5362)))&gt;0.25,"",IF(IF(_xlfn.MAXIFS($F$2:$F5361,$C$2:$C5361,$C5362,$B$2:$B5361,$B5362,$A$2:$A5361,$A5362)=0,"",$E5362-_xlfn.MAXIFS($F$2:$F5361,$C$2:$C5361,$C5362,$B$2:$B5361,$B5362,$A$2:$A5361,$A5362))&lt;0,0,IF(_xlfn.MAXIFS($F$2:$F5361,$C$2:$C5361,$C5362,$B$2:$B5361,$B5362,$A$2:$A5361,$A5362)=0,"",$E5362-_xlfn.MAXIFS($F$2:$F5361,$C$2:$C5361,$C5362,$B$2:$B5361,$B5362,$A$2:$A5361,$A5362))))</f>
        <v/>
      </c>
      <c r="K5362" s="6" t="str">
        <f t="shared" si="250"/>
        <v/>
      </c>
      <c r="L5362" s="6" t="str">
        <f t="shared" si="251"/>
        <v/>
      </c>
      <c r="M5362" s="6" t="str">
        <f t="shared" si="249"/>
        <v/>
      </c>
    </row>
    <row r="5363" spans="1:13" x14ac:dyDescent="0.25">
      <c r="A5363"/>
      <c r="B5363" s="1"/>
      <c r="C5363"/>
      <c r="D5363"/>
      <c r="E5363" s="76"/>
      <c r="F5363" s="76"/>
      <c r="G5363" s="2"/>
      <c r="H5363" s="77"/>
      <c r="J5363" s="79" t="str">
        <f>IF(IF(IF(_xlfn.MAXIFS($F$2:$F5362,$C$2:$C5362,$C5363,$B$2:$B5362,$B5363,$A$2:$A5362,$A5363)=0,"",$E5363-_xlfn.MAXIFS($F$2:$F5362,$C$2:$C5362,$C5363,$B$2:$B5362,$B5363,$A$2:$A5362,$A5363))&lt;0,0,IF(_xlfn.MAXIFS($F$2:$F5362,$C$2:$C5362,$C5363,$B$2:$B5362,$B5363,$A$2:$A5362,$A5363)=0,"",$E5363-_xlfn.MAXIFS($F$2:$F5362,$C$2:$C5362,$C5363,$B$2:$B5362,$B5363,$A$2:$A5362,$A5363)))&gt;0.25,"",IF(IF(_xlfn.MAXIFS($F$2:$F5362,$C$2:$C5362,$C5363,$B$2:$B5362,$B5363,$A$2:$A5362,$A5363)=0,"",$E5363-_xlfn.MAXIFS($F$2:$F5362,$C$2:$C5362,$C5363,$B$2:$B5362,$B5363,$A$2:$A5362,$A5363))&lt;0,0,IF(_xlfn.MAXIFS($F$2:$F5362,$C$2:$C5362,$C5363,$B$2:$B5362,$B5363,$A$2:$A5362,$A5363)=0,"",$E5363-_xlfn.MAXIFS($F$2:$F5362,$C$2:$C5362,$C5363,$B$2:$B5362,$B5363,$A$2:$A5362,$A5363))))</f>
        <v/>
      </c>
      <c r="K5363" s="6" t="str">
        <f t="shared" si="250"/>
        <v/>
      </c>
      <c r="L5363" s="6" t="str">
        <f t="shared" si="251"/>
        <v/>
      </c>
      <c r="M5363" s="6" t="str">
        <f t="shared" si="249"/>
        <v/>
      </c>
    </row>
    <row r="5364" spans="1:13" x14ac:dyDescent="0.25">
      <c r="A5364"/>
      <c r="B5364" s="1"/>
      <c r="C5364"/>
      <c r="D5364"/>
      <c r="E5364" s="76"/>
      <c r="F5364" s="76"/>
      <c r="G5364" s="2"/>
      <c r="H5364" s="77"/>
      <c r="J5364" s="79" t="str">
        <f>IF(IF(IF(_xlfn.MAXIFS($F$2:$F5363,$C$2:$C5363,$C5364,$B$2:$B5363,$B5364,$A$2:$A5363,$A5364)=0,"",$E5364-_xlfn.MAXIFS($F$2:$F5363,$C$2:$C5363,$C5364,$B$2:$B5363,$B5364,$A$2:$A5363,$A5364))&lt;0,0,IF(_xlfn.MAXIFS($F$2:$F5363,$C$2:$C5363,$C5364,$B$2:$B5363,$B5364,$A$2:$A5363,$A5364)=0,"",$E5364-_xlfn.MAXIFS($F$2:$F5363,$C$2:$C5363,$C5364,$B$2:$B5363,$B5364,$A$2:$A5363,$A5364)))&gt;0.25,"",IF(IF(_xlfn.MAXIFS($F$2:$F5363,$C$2:$C5363,$C5364,$B$2:$B5363,$B5364,$A$2:$A5363,$A5364)=0,"",$E5364-_xlfn.MAXIFS($F$2:$F5363,$C$2:$C5363,$C5364,$B$2:$B5363,$B5364,$A$2:$A5363,$A5364))&lt;0,0,IF(_xlfn.MAXIFS($F$2:$F5363,$C$2:$C5363,$C5364,$B$2:$B5363,$B5364,$A$2:$A5363,$A5364)=0,"",$E5364-_xlfn.MAXIFS($F$2:$F5363,$C$2:$C5363,$C5364,$B$2:$B5363,$B5364,$A$2:$A5363,$A5364))))</f>
        <v/>
      </c>
      <c r="K5364" s="6" t="str">
        <f t="shared" si="250"/>
        <v/>
      </c>
      <c r="L5364" s="6" t="str">
        <f t="shared" si="251"/>
        <v/>
      </c>
      <c r="M5364" s="6" t="str">
        <f t="shared" si="249"/>
        <v/>
      </c>
    </row>
    <row r="5365" spans="1:13" x14ac:dyDescent="0.25">
      <c r="A5365"/>
      <c r="B5365" s="1"/>
      <c r="C5365"/>
      <c r="D5365"/>
      <c r="E5365" s="76"/>
      <c r="F5365" s="76"/>
      <c r="G5365" s="2"/>
      <c r="H5365" s="77"/>
      <c r="J5365" s="79" t="str">
        <f>IF(IF(IF(_xlfn.MAXIFS($F$2:$F5364,$C$2:$C5364,$C5365,$B$2:$B5364,$B5365,$A$2:$A5364,$A5365)=0,"",$E5365-_xlfn.MAXIFS($F$2:$F5364,$C$2:$C5364,$C5365,$B$2:$B5364,$B5365,$A$2:$A5364,$A5365))&lt;0,0,IF(_xlfn.MAXIFS($F$2:$F5364,$C$2:$C5364,$C5365,$B$2:$B5364,$B5365,$A$2:$A5364,$A5365)=0,"",$E5365-_xlfn.MAXIFS($F$2:$F5364,$C$2:$C5364,$C5365,$B$2:$B5364,$B5365,$A$2:$A5364,$A5365)))&gt;0.25,"",IF(IF(_xlfn.MAXIFS($F$2:$F5364,$C$2:$C5364,$C5365,$B$2:$B5364,$B5365,$A$2:$A5364,$A5365)=0,"",$E5365-_xlfn.MAXIFS($F$2:$F5364,$C$2:$C5364,$C5365,$B$2:$B5364,$B5365,$A$2:$A5364,$A5365))&lt;0,0,IF(_xlfn.MAXIFS($F$2:$F5364,$C$2:$C5364,$C5365,$B$2:$B5364,$B5365,$A$2:$A5364,$A5365)=0,"",$E5365-_xlfn.MAXIFS($F$2:$F5364,$C$2:$C5364,$C5365,$B$2:$B5364,$B5365,$A$2:$A5364,$A5365))))</f>
        <v/>
      </c>
      <c r="K5365" s="6" t="str">
        <f t="shared" si="250"/>
        <v/>
      </c>
      <c r="L5365" s="6" t="str">
        <f t="shared" si="251"/>
        <v/>
      </c>
      <c r="M5365" s="6" t="str">
        <f t="shared" si="249"/>
        <v/>
      </c>
    </row>
    <row r="5366" spans="1:13" x14ac:dyDescent="0.25">
      <c r="A5366"/>
      <c r="B5366" s="1"/>
      <c r="C5366"/>
      <c r="D5366"/>
      <c r="E5366" s="76"/>
      <c r="F5366" s="76"/>
      <c r="G5366" s="2"/>
      <c r="H5366" s="77"/>
      <c r="J5366" s="79" t="str">
        <f>IF(IF(IF(_xlfn.MAXIFS($F$2:$F5365,$C$2:$C5365,$C5366,$B$2:$B5365,$B5366,$A$2:$A5365,$A5366)=0,"",$E5366-_xlfn.MAXIFS($F$2:$F5365,$C$2:$C5365,$C5366,$B$2:$B5365,$B5366,$A$2:$A5365,$A5366))&lt;0,0,IF(_xlfn.MAXIFS($F$2:$F5365,$C$2:$C5365,$C5366,$B$2:$B5365,$B5366,$A$2:$A5365,$A5366)=0,"",$E5366-_xlfn.MAXIFS($F$2:$F5365,$C$2:$C5365,$C5366,$B$2:$B5365,$B5366,$A$2:$A5365,$A5366)))&gt;0.25,"",IF(IF(_xlfn.MAXIFS($F$2:$F5365,$C$2:$C5365,$C5366,$B$2:$B5365,$B5366,$A$2:$A5365,$A5366)=0,"",$E5366-_xlfn.MAXIFS($F$2:$F5365,$C$2:$C5365,$C5366,$B$2:$B5365,$B5366,$A$2:$A5365,$A5366))&lt;0,0,IF(_xlfn.MAXIFS($F$2:$F5365,$C$2:$C5365,$C5366,$B$2:$B5365,$B5366,$A$2:$A5365,$A5366)=0,"",$E5366-_xlfn.MAXIFS($F$2:$F5365,$C$2:$C5365,$C5366,$B$2:$B5365,$B5366,$A$2:$A5365,$A5366))))</f>
        <v/>
      </c>
      <c r="K5366" s="6" t="str">
        <f t="shared" si="250"/>
        <v/>
      </c>
      <c r="L5366" s="6" t="str">
        <f t="shared" si="251"/>
        <v/>
      </c>
      <c r="M5366" s="6" t="str">
        <f t="shared" si="249"/>
        <v/>
      </c>
    </row>
    <row r="5367" spans="1:13" x14ac:dyDescent="0.25">
      <c r="A5367"/>
      <c r="B5367" s="1"/>
      <c r="C5367"/>
      <c r="D5367"/>
      <c r="E5367" s="76"/>
      <c r="F5367" s="76"/>
      <c r="G5367" s="2"/>
      <c r="H5367" s="77"/>
      <c r="J5367" s="79" t="str">
        <f>IF(IF(IF(_xlfn.MAXIFS($F$2:$F5366,$C$2:$C5366,$C5367,$B$2:$B5366,$B5367,$A$2:$A5366,$A5367)=0,"",$E5367-_xlfn.MAXIFS($F$2:$F5366,$C$2:$C5366,$C5367,$B$2:$B5366,$B5367,$A$2:$A5366,$A5367))&lt;0,0,IF(_xlfn.MAXIFS($F$2:$F5366,$C$2:$C5366,$C5367,$B$2:$B5366,$B5367,$A$2:$A5366,$A5367)=0,"",$E5367-_xlfn.MAXIFS($F$2:$F5366,$C$2:$C5366,$C5367,$B$2:$B5366,$B5367,$A$2:$A5366,$A5367)))&gt;0.25,"",IF(IF(_xlfn.MAXIFS($F$2:$F5366,$C$2:$C5366,$C5367,$B$2:$B5366,$B5367,$A$2:$A5366,$A5367)=0,"",$E5367-_xlfn.MAXIFS($F$2:$F5366,$C$2:$C5366,$C5367,$B$2:$B5366,$B5367,$A$2:$A5366,$A5367))&lt;0,0,IF(_xlfn.MAXIFS($F$2:$F5366,$C$2:$C5366,$C5367,$B$2:$B5366,$B5367,$A$2:$A5366,$A5367)=0,"",$E5367-_xlfn.MAXIFS($F$2:$F5366,$C$2:$C5366,$C5367,$B$2:$B5366,$B5367,$A$2:$A5366,$A5367))))</f>
        <v/>
      </c>
      <c r="K5367" s="6" t="str">
        <f t="shared" si="250"/>
        <v/>
      </c>
      <c r="L5367" s="6" t="str">
        <f t="shared" si="251"/>
        <v/>
      </c>
      <c r="M5367" s="6" t="str">
        <f t="shared" si="249"/>
        <v/>
      </c>
    </row>
    <row r="5368" spans="1:13" x14ac:dyDescent="0.25">
      <c r="A5368"/>
      <c r="B5368" s="1"/>
      <c r="C5368"/>
      <c r="D5368"/>
      <c r="E5368" s="76"/>
      <c r="F5368" s="76"/>
      <c r="G5368" s="2"/>
      <c r="H5368" s="77"/>
      <c r="J5368" s="79" t="str">
        <f>IF(IF(IF(_xlfn.MAXIFS($F$2:$F5367,$C$2:$C5367,$C5368,$B$2:$B5367,$B5368,$A$2:$A5367,$A5368)=0,"",$E5368-_xlfn.MAXIFS($F$2:$F5367,$C$2:$C5367,$C5368,$B$2:$B5367,$B5368,$A$2:$A5367,$A5368))&lt;0,0,IF(_xlfn.MAXIFS($F$2:$F5367,$C$2:$C5367,$C5368,$B$2:$B5367,$B5368,$A$2:$A5367,$A5368)=0,"",$E5368-_xlfn.MAXIFS($F$2:$F5367,$C$2:$C5367,$C5368,$B$2:$B5367,$B5368,$A$2:$A5367,$A5368)))&gt;0.25,"",IF(IF(_xlfn.MAXIFS($F$2:$F5367,$C$2:$C5367,$C5368,$B$2:$B5367,$B5368,$A$2:$A5367,$A5368)=0,"",$E5368-_xlfn.MAXIFS($F$2:$F5367,$C$2:$C5367,$C5368,$B$2:$B5367,$B5368,$A$2:$A5367,$A5368))&lt;0,0,IF(_xlfn.MAXIFS($F$2:$F5367,$C$2:$C5367,$C5368,$B$2:$B5367,$B5368,$A$2:$A5367,$A5368)=0,"",$E5368-_xlfn.MAXIFS($F$2:$F5367,$C$2:$C5367,$C5368,$B$2:$B5367,$B5368,$A$2:$A5367,$A5368))))</f>
        <v/>
      </c>
      <c r="K5368" s="6" t="str">
        <f t="shared" si="250"/>
        <v/>
      </c>
      <c r="L5368" s="6" t="str">
        <f t="shared" si="251"/>
        <v/>
      </c>
      <c r="M5368" s="6" t="str">
        <f t="shared" si="249"/>
        <v/>
      </c>
    </row>
    <row r="5369" spans="1:13" x14ac:dyDescent="0.25">
      <c r="A5369"/>
      <c r="B5369" s="1"/>
      <c r="C5369"/>
      <c r="D5369"/>
      <c r="E5369" s="76"/>
      <c r="F5369" s="76"/>
      <c r="G5369" s="2"/>
      <c r="H5369" s="77"/>
      <c r="J5369" s="79" t="str">
        <f>IF(IF(IF(_xlfn.MAXIFS($F$2:$F5368,$C$2:$C5368,$C5369,$B$2:$B5368,$B5369,$A$2:$A5368,$A5369)=0,"",$E5369-_xlfn.MAXIFS($F$2:$F5368,$C$2:$C5368,$C5369,$B$2:$B5368,$B5369,$A$2:$A5368,$A5369))&lt;0,0,IF(_xlfn.MAXIFS($F$2:$F5368,$C$2:$C5368,$C5369,$B$2:$B5368,$B5369,$A$2:$A5368,$A5369)=0,"",$E5369-_xlfn.MAXIFS($F$2:$F5368,$C$2:$C5368,$C5369,$B$2:$B5368,$B5369,$A$2:$A5368,$A5369)))&gt;0.25,"",IF(IF(_xlfn.MAXIFS($F$2:$F5368,$C$2:$C5368,$C5369,$B$2:$B5368,$B5369,$A$2:$A5368,$A5369)=0,"",$E5369-_xlfn.MAXIFS($F$2:$F5368,$C$2:$C5368,$C5369,$B$2:$B5368,$B5369,$A$2:$A5368,$A5369))&lt;0,0,IF(_xlfn.MAXIFS($F$2:$F5368,$C$2:$C5368,$C5369,$B$2:$B5368,$B5369,$A$2:$A5368,$A5369)=0,"",$E5369-_xlfn.MAXIFS($F$2:$F5368,$C$2:$C5368,$C5369,$B$2:$B5368,$B5369,$A$2:$A5368,$A5369))))</f>
        <v/>
      </c>
      <c r="K5369" s="6" t="str">
        <f t="shared" si="250"/>
        <v/>
      </c>
      <c r="L5369" s="6" t="str">
        <f t="shared" si="251"/>
        <v/>
      </c>
      <c r="M5369" s="6" t="str">
        <f t="shared" si="249"/>
        <v/>
      </c>
    </row>
    <row r="5370" spans="1:13" x14ac:dyDescent="0.25">
      <c r="A5370"/>
      <c r="B5370" s="1"/>
      <c r="C5370"/>
      <c r="D5370"/>
      <c r="E5370" s="76"/>
      <c r="F5370" s="76"/>
      <c r="G5370" s="2"/>
      <c r="H5370" s="77"/>
      <c r="J5370" s="79" t="str">
        <f>IF(IF(IF(_xlfn.MAXIFS($F$2:$F5369,$C$2:$C5369,$C5370,$B$2:$B5369,$B5370,$A$2:$A5369,$A5370)=0,"",$E5370-_xlfn.MAXIFS($F$2:$F5369,$C$2:$C5369,$C5370,$B$2:$B5369,$B5370,$A$2:$A5369,$A5370))&lt;0,0,IF(_xlfn.MAXIFS($F$2:$F5369,$C$2:$C5369,$C5370,$B$2:$B5369,$B5370,$A$2:$A5369,$A5370)=0,"",$E5370-_xlfn.MAXIFS($F$2:$F5369,$C$2:$C5369,$C5370,$B$2:$B5369,$B5370,$A$2:$A5369,$A5370)))&gt;0.25,"",IF(IF(_xlfn.MAXIFS($F$2:$F5369,$C$2:$C5369,$C5370,$B$2:$B5369,$B5370,$A$2:$A5369,$A5370)=0,"",$E5370-_xlfn.MAXIFS($F$2:$F5369,$C$2:$C5369,$C5370,$B$2:$B5369,$B5370,$A$2:$A5369,$A5370))&lt;0,0,IF(_xlfn.MAXIFS($F$2:$F5369,$C$2:$C5369,$C5370,$B$2:$B5369,$B5370,$A$2:$A5369,$A5370)=0,"",$E5370-_xlfn.MAXIFS($F$2:$F5369,$C$2:$C5369,$C5370,$B$2:$B5369,$B5370,$A$2:$A5369,$A5370))))</f>
        <v/>
      </c>
      <c r="K5370" s="6" t="str">
        <f t="shared" si="250"/>
        <v/>
      </c>
      <c r="L5370" s="6" t="str">
        <f t="shared" si="251"/>
        <v/>
      </c>
      <c r="M5370" s="6" t="str">
        <f t="shared" si="249"/>
        <v/>
      </c>
    </row>
    <row r="5371" spans="1:13" x14ac:dyDescent="0.25">
      <c r="A5371"/>
      <c r="B5371" s="1"/>
      <c r="C5371"/>
      <c r="D5371"/>
      <c r="E5371" s="76"/>
      <c r="F5371" s="76"/>
      <c r="G5371" s="2"/>
      <c r="H5371" s="77"/>
      <c r="J5371" s="79" t="str">
        <f>IF(IF(IF(_xlfn.MAXIFS($F$2:$F5370,$C$2:$C5370,$C5371,$B$2:$B5370,$B5371,$A$2:$A5370,$A5371)=0,"",$E5371-_xlfn.MAXIFS($F$2:$F5370,$C$2:$C5370,$C5371,$B$2:$B5370,$B5371,$A$2:$A5370,$A5371))&lt;0,0,IF(_xlfn.MAXIFS($F$2:$F5370,$C$2:$C5370,$C5371,$B$2:$B5370,$B5371,$A$2:$A5370,$A5371)=0,"",$E5371-_xlfn.MAXIFS($F$2:$F5370,$C$2:$C5370,$C5371,$B$2:$B5370,$B5371,$A$2:$A5370,$A5371)))&gt;0.25,"",IF(IF(_xlfn.MAXIFS($F$2:$F5370,$C$2:$C5370,$C5371,$B$2:$B5370,$B5371,$A$2:$A5370,$A5371)=0,"",$E5371-_xlfn.MAXIFS($F$2:$F5370,$C$2:$C5370,$C5371,$B$2:$B5370,$B5371,$A$2:$A5370,$A5371))&lt;0,0,IF(_xlfn.MAXIFS($F$2:$F5370,$C$2:$C5370,$C5371,$B$2:$B5370,$B5371,$A$2:$A5370,$A5371)=0,"",$E5371-_xlfn.MAXIFS($F$2:$F5370,$C$2:$C5370,$C5371,$B$2:$B5370,$B5371,$A$2:$A5370,$A5371))))</f>
        <v/>
      </c>
      <c r="K5371" s="6" t="str">
        <f t="shared" si="250"/>
        <v/>
      </c>
      <c r="L5371" s="6" t="str">
        <f t="shared" si="251"/>
        <v/>
      </c>
      <c r="M5371" s="6" t="str">
        <f t="shared" si="249"/>
        <v/>
      </c>
    </row>
    <row r="5372" spans="1:13" x14ac:dyDescent="0.25">
      <c r="A5372"/>
      <c r="B5372" s="1"/>
      <c r="C5372"/>
      <c r="D5372"/>
      <c r="E5372" s="76"/>
      <c r="F5372" s="76"/>
      <c r="G5372" s="2"/>
      <c r="H5372" s="77"/>
      <c r="J5372" s="79" t="str">
        <f>IF(IF(IF(_xlfn.MAXIFS($F$2:$F5371,$C$2:$C5371,$C5372,$B$2:$B5371,$B5372,$A$2:$A5371,$A5372)=0,"",$E5372-_xlfn.MAXIFS($F$2:$F5371,$C$2:$C5371,$C5372,$B$2:$B5371,$B5372,$A$2:$A5371,$A5372))&lt;0,0,IF(_xlfn.MAXIFS($F$2:$F5371,$C$2:$C5371,$C5372,$B$2:$B5371,$B5372,$A$2:$A5371,$A5372)=0,"",$E5372-_xlfn.MAXIFS($F$2:$F5371,$C$2:$C5371,$C5372,$B$2:$B5371,$B5372,$A$2:$A5371,$A5372)))&gt;0.25,"",IF(IF(_xlfn.MAXIFS($F$2:$F5371,$C$2:$C5371,$C5372,$B$2:$B5371,$B5372,$A$2:$A5371,$A5372)=0,"",$E5372-_xlfn.MAXIFS($F$2:$F5371,$C$2:$C5371,$C5372,$B$2:$B5371,$B5372,$A$2:$A5371,$A5372))&lt;0,0,IF(_xlfn.MAXIFS($F$2:$F5371,$C$2:$C5371,$C5372,$B$2:$B5371,$B5372,$A$2:$A5371,$A5372)=0,"",$E5372-_xlfn.MAXIFS($F$2:$F5371,$C$2:$C5371,$C5372,$B$2:$B5371,$B5372,$A$2:$A5371,$A5372))))</f>
        <v/>
      </c>
      <c r="K5372" s="6" t="str">
        <f t="shared" si="250"/>
        <v/>
      </c>
      <c r="L5372" s="6" t="str">
        <f t="shared" si="251"/>
        <v/>
      </c>
      <c r="M5372" s="6" t="str">
        <f t="shared" si="249"/>
        <v/>
      </c>
    </row>
    <row r="5373" spans="1:13" x14ac:dyDescent="0.25">
      <c r="A5373"/>
      <c r="B5373" s="1"/>
      <c r="C5373"/>
      <c r="D5373"/>
      <c r="E5373" s="76"/>
      <c r="F5373" s="76"/>
      <c r="G5373" s="2"/>
      <c r="H5373" s="77"/>
      <c r="J5373" s="79" t="str">
        <f>IF(IF(IF(_xlfn.MAXIFS($F$2:$F5372,$C$2:$C5372,$C5373,$B$2:$B5372,$B5373,$A$2:$A5372,$A5373)=0,"",$E5373-_xlfn.MAXIFS($F$2:$F5372,$C$2:$C5372,$C5373,$B$2:$B5372,$B5373,$A$2:$A5372,$A5373))&lt;0,0,IF(_xlfn.MAXIFS($F$2:$F5372,$C$2:$C5372,$C5373,$B$2:$B5372,$B5373,$A$2:$A5372,$A5373)=0,"",$E5373-_xlfn.MAXIFS($F$2:$F5372,$C$2:$C5372,$C5373,$B$2:$B5372,$B5373,$A$2:$A5372,$A5373)))&gt;0.25,"",IF(IF(_xlfn.MAXIFS($F$2:$F5372,$C$2:$C5372,$C5373,$B$2:$B5372,$B5373,$A$2:$A5372,$A5373)=0,"",$E5373-_xlfn.MAXIFS($F$2:$F5372,$C$2:$C5372,$C5373,$B$2:$B5372,$B5373,$A$2:$A5372,$A5373))&lt;0,0,IF(_xlfn.MAXIFS($F$2:$F5372,$C$2:$C5372,$C5373,$B$2:$B5372,$B5373,$A$2:$A5372,$A5373)=0,"",$E5373-_xlfn.MAXIFS($F$2:$F5372,$C$2:$C5372,$C5373,$B$2:$B5372,$B5373,$A$2:$A5372,$A5373))))</f>
        <v/>
      </c>
      <c r="K5373" s="6" t="str">
        <f t="shared" si="250"/>
        <v/>
      </c>
      <c r="L5373" s="6" t="str">
        <f t="shared" si="251"/>
        <v/>
      </c>
      <c r="M5373" s="6" t="str">
        <f t="shared" si="249"/>
        <v/>
      </c>
    </row>
    <row r="5374" spans="1:13" x14ac:dyDescent="0.25">
      <c r="A5374"/>
      <c r="B5374" s="1"/>
      <c r="C5374"/>
      <c r="D5374"/>
      <c r="E5374" s="76"/>
      <c r="F5374" s="76"/>
      <c r="G5374" s="2"/>
      <c r="H5374" s="77"/>
      <c r="J5374" s="79" t="str">
        <f>IF(IF(IF(_xlfn.MAXIFS($F$2:$F5373,$C$2:$C5373,$C5374,$B$2:$B5373,$B5374,$A$2:$A5373,$A5374)=0,"",$E5374-_xlfn.MAXIFS($F$2:$F5373,$C$2:$C5373,$C5374,$B$2:$B5373,$B5374,$A$2:$A5373,$A5374))&lt;0,0,IF(_xlfn.MAXIFS($F$2:$F5373,$C$2:$C5373,$C5374,$B$2:$B5373,$B5374,$A$2:$A5373,$A5374)=0,"",$E5374-_xlfn.MAXIFS($F$2:$F5373,$C$2:$C5373,$C5374,$B$2:$B5373,$B5374,$A$2:$A5373,$A5374)))&gt;0.25,"",IF(IF(_xlfn.MAXIFS($F$2:$F5373,$C$2:$C5373,$C5374,$B$2:$B5373,$B5374,$A$2:$A5373,$A5374)=0,"",$E5374-_xlfn.MAXIFS($F$2:$F5373,$C$2:$C5373,$C5374,$B$2:$B5373,$B5374,$A$2:$A5373,$A5374))&lt;0,0,IF(_xlfn.MAXIFS($F$2:$F5373,$C$2:$C5373,$C5374,$B$2:$B5373,$B5374,$A$2:$A5373,$A5374)=0,"",$E5374-_xlfn.MAXIFS($F$2:$F5373,$C$2:$C5373,$C5374,$B$2:$B5373,$B5374,$A$2:$A5373,$A5374))))</f>
        <v/>
      </c>
      <c r="K5374" s="6" t="str">
        <f t="shared" si="250"/>
        <v/>
      </c>
      <c r="L5374" s="6" t="str">
        <f t="shared" si="251"/>
        <v/>
      </c>
      <c r="M5374" s="6" t="str">
        <f t="shared" si="249"/>
        <v/>
      </c>
    </row>
    <row r="5375" spans="1:13" x14ac:dyDescent="0.25">
      <c r="A5375"/>
      <c r="B5375" s="1"/>
      <c r="C5375"/>
      <c r="D5375"/>
      <c r="E5375" s="76"/>
      <c r="F5375" s="76"/>
      <c r="G5375" s="2"/>
      <c r="H5375" s="77"/>
      <c r="J5375" s="79" t="str">
        <f>IF(IF(IF(_xlfn.MAXIFS($F$2:$F5374,$C$2:$C5374,$C5375,$B$2:$B5374,$B5375,$A$2:$A5374,$A5375)=0,"",$E5375-_xlfn.MAXIFS($F$2:$F5374,$C$2:$C5374,$C5375,$B$2:$B5374,$B5375,$A$2:$A5374,$A5375))&lt;0,0,IF(_xlfn.MAXIFS($F$2:$F5374,$C$2:$C5374,$C5375,$B$2:$B5374,$B5375,$A$2:$A5374,$A5375)=0,"",$E5375-_xlfn.MAXIFS($F$2:$F5374,$C$2:$C5374,$C5375,$B$2:$B5374,$B5375,$A$2:$A5374,$A5375)))&gt;0.25,"",IF(IF(_xlfn.MAXIFS($F$2:$F5374,$C$2:$C5374,$C5375,$B$2:$B5374,$B5375,$A$2:$A5374,$A5375)=0,"",$E5375-_xlfn.MAXIFS($F$2:$F5374,$C$2:$C5374,$C5375,$B$2:$B5374,$B5375,$A$2:$A5374,$A5375))&lt;0,0,IF(_xlfn.MAXIFS($F$2:$F5374,$C$2:$C5374,$C5375,$B$2:$B5374,$B5375,$A$2:$A5374,$A5375)=0,"",$E5375-_xlfn.MAXIFS($F$2:$F5374,$C$2:$C5374,$C5375,$B$2:$B5374,$B5375,$A$2:$A5374,$A5375))))</f>
        <v/>
      </c>
      <c r="K5375" s="6" t="str">
        <f t="shared" si="250"/>
        <v/>
      </c>
      <c r="L5375" s="6" t="str">
        <f t="shared" si="251"/>
        <v/>
      </c>
      <c r="M5375" s="6" t="str">
        <f t="shared" si="249"/>
        <v/>
      </c>
    </row>
    <row r="5376" spans="1:13" x14ac:dyDescent="0.25">
      <c r="A5376"/>
      <c r="B5376" s="1"/>
      <c r="C5376"/>
      <c r="D5376"/>
      <c r="E5376" s="76"/>
      <c r="F5376" s="76"/>
      <c r="G5376" s="2"/>
      <c r="H5376" s="77"/>
      <c r="J5376" s="79" t="str">
        <f>IF(IF(IF(_xlfn.MAXIFS($F$2:$F5375,$C$2:$C5375,$C5376,$B$2:$B5375,$B5376,$A$2:$A5375,$A5376)=0,"",$E5376-_xlfn.MAXIFS($F$2:$F5375,$C$2:$C5375,$C5376,$B$2:$B5375,$B5376,$A$2:$A5375,$A5376))&lt;0,0,IF(_xlfn.MAXIFS($F$2:$F5375,$C$2:$C5375,$C5376,$B$2:$B5375,$B5376,$A$2:$A5375,$A5376)=0,"",$E5376-_xlfn.MAXIFS($F$2:$F5375,$C$2:$C5375,$C5376,$B$2:$B5375,$B5376,$A$2:$A5375,$A5376)))&gt;0.25,"",IF(IF(_xlfn.MAXIFS($F$2:$F5375,$C$2:$C5375,$C5376,$B$2:$B5375,$B5376,$A$2:$A5375,$A5376)=0,"",$E5376-_xlfn.MAXIFS($F$2:$F5375,$C$2:$C5375,$C5376,$B$2:$B5375,$B5376,$A$2:$A5375,$A5376))&lt;0,0,IF(_xlfn.MAXIFS($F$2:$F5375,$C$2:$C5375,$C5376,$B$2:$B5375,$B5376,$A$2:$A5375,$A5376)=0,"",$E5376-_xlfn.MAXIFS($F$2:$F5375,$C$2:$C5375,$C5376,$B$2:$B5375,$B5376,$A$2:$A5375,$A5376))))</f>
        <v/>
      </c>
      <c r="K5376" s="6" t="str">
        <f t="shared" si="250"/>
        <v/>
      </c>
      <c r="L5376" s="6" t="str">
        <f t="shared" si="251"/>
        <v/>
      </c>
      <c r="M5376" s="6" t="str">
        <f t="shared" si="249"/>
        <v/>
      </c>
    </row>
    <row r="5377" spans="1:13" x14ac:dyDescent="0.25">
      <c r="A5377"/>
      <c r="B5377" s="1"/>
      <c r="C5377"/>
      <c r="D5377"/>
      <c r="E5377" s="76"/>
      <c r="F5377" s="76"/>
      <c r="G5377" s="2"/>
      <c r="H5377" s="77"/>
      <c r="J5377" s="79" t="str">
        <f>IF(IF(IF(_xlfn.MAXIFS($F$2:$F5376,$C$2:$C5376,$C5377,$B$2:$B5376,$B5377,$A$2:$A5376,$A5377)=0,"",$E5377-_xlfn.MAXIFS($F$2:$F5376,$C$2:$C5376,$C5377,$B$2:$B5376,$B5377,$A$2:$A5376,$A5377))&lt;0,0,IF(_xlfn.MAXIFS($F$2:$F5376,$C$2:$C5376,$C5377,$B$2:$B5376,$B5377,$A$2:$A5376,$A5377)=0,"",$E5377-_xlfn.MAXIFS($F$2:$F5376,$C$2:$C5376,$C5377,$B$2:$B5376,$B5377,$A$2:$A5376,$A5377)))&gt;0.25,"",IF(IF(_xlfn.MAXIFS($F$2:$F5376,$C$2:$C5376,$C5377,$B$2:$B5376,$B5377,$A$2:$A5376,$A5377)=0,"",$E5377-_xlfn.MAXIFS($F$2:$F5376,$C$2:$C5376,$C5377,$B$2:$B5376,$B5377,$A$2:$A5376,$A5377))&lt;0,0,IF(_xlfn.MAXIFS($F$2:$F5376,$C$2:$C5376,$C5377,$B$2:$B5376,$B5377,$A$2:$A5376,$A5377)=0,"",$E5377-_xlfn.MAXIFS($F$2:$F5376,$C$2:$C5376,$C5377,$B$2:$B5376,$B5377,$A$2:$A5376,$A5377))))</f>
        <v/>
      </c>
      <c r="K5377" s="6" t="str">
        <f t="shared" si="250"/>
        <v/>
      </c>
      <c r="L5377" s="6" t="str">
        <f t="shared" si="251"/>
        <v/>
      </c>
      <c r="M5377" s="6" t="str">
        <f t="shared" si="249"/>
        <v/>
      </c>
    </row>
    <row r="5378" spans="1:13" x14ac:dyDescent="0.25">
      <c r="A5378"/>
      <c r="B5378" s="1"/>
      <c r="C5378"/>
      <c r="D5378"/>
      <c r="E5378" s="76"/>
      <c r="F5378" s="76"/>
      <c r="G5378" s="2"/>
      <c r="H5378" s="77"/>
      <c r="J5378" s="79" t="str">
        <f>IF(IF(IF(_xlfn.MAXIFS($F$2:$F5377,$C$2:$C5377,$C5378,$B$2:$B5377,$B5378,$A$2:$A5377,$A5378)=0,"",$E5378-_xlfn.MAXIFS($F$2:$F5377,$C$2:$C5377,$C5378,$B$2:$B5377,$B5378,$A$2:$A5377,$A5378))&lt;0,0,IF(_xlfn.MAXIFS($F$2:$F5377,$C$2:$C5377,$C5378,$B$2:$B5377,$B5378,$A$2:$A5377,$A5378)=0,"",$E5378-_xlfn.MAXIFS($F$2:$F5377,$C$2:$C5377,$C5378,$B$2:$B5377,$B5378,$A$2:$A5377,$A5378)))&gt;0.25,"",IF(IF(_xlfn.MAXIFS($F$2:$F5377,$C$2:$C5377,$C5378,$B$2:$B5377,$B5378,$A$2:$A5377,$A5378)=0,"",$E5378-_xlfn.MAXIFS($F$2:$F5377,$C$2:$C5377,$C5378,$B$2:$B5377,$B5378,$A$2:$A5377,$A5378))&lt;0,0,IF(_xlfn.MAXIFS($F$2:$F5377,$C$2:$C5377,$C5378,$B$2:$B5377,$B5378,$A$2:$A5377,$A5378)=0,"",$E5378-_xlfn.MAXIFS($F$2:$F5377,$C$2:$C5377,$C5378,$B$2:$B5377,$B5378,$A$2:$A5377,$A5378))))</f>
        <v/>
      </c>
      <c r="K5378" s="6" t="str">
        <f t="shared" si="250"/>
        <v/>
      </c>
      <c r="L5378" s="6" t="str">
        <f t="shared" si="251"/>
        <v/>
      </c>
      <c r="M5378" s="6" t="str">
        <f t="shared" ref="M5378:M5441" si="252">IF($A5378="","",IF(AND($K5378&gt;=10,$K5378&lt;=13),"Y",IF(AND($K5378=14,$L5378="EARLY"),"Y","N")))</f>
        <v/>
      </c>
    </row>
    <row r="5379" spans="1:13" x14ac:dyDescent="0.25">
      <c r="A5379"/>
      <c r="B5379" s="1"/>
      <c r="C5379"/>
      <c r="D5379"/>
      <c r="E5379" s="76"/>
      <c r="F5379" s="76"/>
      <c r="G5379" s="2"/>
      <c r="H5379" s="77"/>
      <c r="J5379" s="79" t="str">
        <f>IF(IF(IF(_xlfn.MAXIFS($F$2:$F5378,$C$2:$C5378,$C5379,$B$2:$B5378,$B5379,$A$2:$A5378,$A5379)=0,"",$E5379-_xlfn.MAXIFS($F$2:$F5378,$C$2:$C5378,$C5379,$B$2:$B5378,$B5379,$A$2:$A5378,$A5379))&lt;0,0,IF(_xlfn.MAXIFS($F$2:$F5378,$C$2:$C5378,$C5379,$B$2:$B5378,$B5379,$A$2:$A5378,$A5379)=0,"",$E5379-_xlfn.MAXIFS($F$2:$F5378,$C$2:$C5378,$C5379,$B$2:$B5378,$B5379,$A$2:$A5378,$A5379)))&gt;0.25,"",IF(IF(_xlfn.MAXIFS($F$2:$F5378,$C$2:$C5378,$C5379,$B$2:$B5378,$B5379,$A$2:$A5378,$A5379)=0,"",$E5379-_xlfn.MAXIFS($F$2:$F5378,$C$2:$C5378,$C5379,$B$2:$B5378,$B5379,$A$2:$A5378,$A5379))&lt;0,0,IF(_xlfn.MAXIFS($F$2:$F5378,$C$2:$C5378,$C5379,$B$2:$B5378,$B5379,$A$2:$A5378,$A5379)=0,"",$E5379-_xlfn.MAXIFS($F$2:$F5378,$C$2:$C5378,$C5379,$B$2:$B5378,$B5379,$A$2:$A5378,$A5379))))</f>
        <v/>
      </c>
      <c r="K5379" s="6" t="str">
        <f t="shared" ref="K5379:K5442" si="253">IF($J5379="","",IF(HOUR($E5379)&gt;19,19,IF(HOUR($E5379)&lt;5,5,HOUR($E5379))))</f>
        <v/>
      </c>
      <c r="L5379" s="6" t="str">
        <f t="shared" ref="L5379:L5442" si="254">IF($J5379="","",IF(MINUTE($E5379)&lt;30,"EARLY","LATE"))</f>
        <v/>
      </c>
      <c r="M5379" s="6" t="str">
        <f t="shared" si="252"/>
        <v/>
      </c>
    </row>
    <row r="5380" spans="1:13" x14ac:dyDescent="0.25">
      <c r="A5380"/>
      <c r="B5380" s="1"/>
      <c r="C5380"/>
      <c r="D5380"/>
      <c r="E5380" s="76"/>
      <c r="F5380" s="76"/>
      <c r="G5380" s="2"/>
      <c r="H5380" s="77"/>
      <c r="J5380" s="79" t="str">
        <f>IF(IF(IF(_xlfn.MAXIFS($F$2:$F5379,$C$2:$C5379,$C5380,$B$2:$B5379,$B5380,$A$2:$A5379,$A5380)=0,"",$E5380-_xlfn.MAXIFS($F$2:$F5379,$C$2:$C5379,$C5380,$B$2:$B5379,$B5380,$A$2:$A5379,$A5380))&lt;0,0,IF(_xlfn.MAXIFS($F$2:$F5379,$C$2:$C5379,$C5380,$B$2:$B5379,$B5380,$A$2:$A5379,$A5380)=0,"",$E5380-_xlfn.MAXIFS($F$2:$F5379,$C$2:$C5379,$C5380,$B$2:$B5379,$B5380,$A$2:$A5379,$A5380)))&gt;0.25,"",IF(IF(_xlfn.MAXIFS($F$2:$F5379,$C$2:$C5379,$C5380,$B$2:$B5379,$B5380,$A$2:$A5379,$A5380)=0,"",$E5380-_xlfn.MAXIFS($F$2:$F5379,$C$2:$C5379,$C5380,$B$2:$B5379,$B5380,$A$2:$A5379,$A5380))&lt;0,0,IF(_xlfn.MAXIFS($F$2:$F5379,$C$2:$C5379,$C5380,$B$2:$B5379,$B5380,$A$2:$A5379,$A5380)=0,"",$E5380-_xlfn.MAXIFS($F$2:$F5379,$C$2:$C5379,$C5380,$B$2:$B5379,$B5380,$A$2:$A5379,$A5380))))</f>
        <v/>
      </c>
      <c r="K5380" s="6" t="str">
        <f t="shared" si="253"/>
        <v/>
      </c>
      <c r="L5380" s="6" t="str">
        <f t="shared" si="254"/>
        <v/>
      </c>
      <c r="M5380" s="6" t="str">
        <f t="shared" si="252"/>
        <v/>
      </c>
    </row>
    <row r="5381" spans="1:13" x14ac:dyDescent="0.25">
      <c r="A5381"/>
      <c r="B5381" s="1"/>
      <c r="C5381"/>
      <c r="D5381"/>
      <c r="E5381" s="76"/>
      <c r="F5381" s="76"/>
      <c r="G5381" s="2"/>
      <c r="H5381" s="77"/>
      <c r="J5381" s="79" t="str">
        <f>IF(IF(IF(_xlfn.MAXIFS($F$2:$F5380,$C$2:$C5380,$C5381,$B$2:$B5380,$B5381,$A$2:$A5380,$A5381)=0,"",$E5381-_xlfn.MAXIFS($F$2:$F5380,$C$2:$C5380,$C5381,$B$2:$B5380,$B5381,$A$2:$A5380,$A5381))&lt;0,0,IF(_xlfn.MAXIFS($F$2:$F5380,$C$2:$C5380,$C5381,$B$2:$B5380,$B5381,$A$2:$A5380,$A5381)=0,"",$E5381-_xlfn.MAXIFS($F$2:$F5380,$C$2:$C5380,$C5381,$B$2:$B5380,$B5381,$A$2:$A5380,$A5381)))&gt;0.25,"",IF(IF(_xlfn.MAXIFS($F$2:$F5380,$C$2:$C5380,$C5381,$B$2:$B5380,$B5381,$A$2:$A5380,$A5381)=0,"",$E5381-_xlfn.MAXIFS($F$2:$F5380,$C$2:$C5380,$C5381,$B$2:$B5380,$B5381,$A$2:$A5380,$A5381))&lt;0,0,IF(_xlfn.MAXIFS($F$2:$F5380,$C$2:$C5380,$C5381,$B$2:$B5380,$B5381,$A$2:$A5380,$A5381)=0,"",$E5381-_xlfn.MAXIFS($F$2:$F5380,$C$2:$C5380,$C5381,$B$2:$B5380,$B5381,$A$2:$A5380,$A5381))))</f>
        <v/>
      </c>
      <c r="K5381" s="6" t="str">
        <f t="shared" si="253"/>
        <v/>
      </c>
      <c r="L5381" s="6" t="str">
        <f t="shared" si="254"/>
        <v/>
      </c>
      <c r="M5381" s="6" t="str">
        <f t="shared" si="252"/>
        <v/>
      </c>
    </row>
    <row r="5382" spans="1:13" x14ac:dyDescent="0.25">
      <c r="A5382"/>
      <c r="B5382" s="1"/>
      <c r="C5382"/>
      <c r="D5382"/>
      <c r="E5382" s="76"/>
      <c r="F5382" s="76"/>
      <c r="G5382" s="2"/>
      <c r="H5382" s="77"/>
      <c r="J5382" s="79" t="str">
        <f>IF(IF(IF(_xlfn.MAXIFS($F$2:$F5381,$C$2:$C5381,$C5382,$B$2:$B5381,$B5382,$A$2:$A5381,$A5382)=0,"",$E5382-_xlfn.MAXIFS($F$2:$F5381,$C$2:$C5381,$C5382,$B$2:$B5381,$B5382,$A$2:$A5381,$A5382))&lt;0,0,IF(_xlfn.MAXIFS($F$2:$F5381,$C$2:$C5381,$C5382,$B$2:$B5381,$B5382,$A$2:$A5381,$A5382)=0,"",$E5382-_xlfn.MAXIFS($F$2:$F5381,$C$2:$C5381,$C5382,$B$2:$B5381,$B5382,$A$2:$A5381,$A5382)))&gt;0.25,"",IF(IF(_xlfn.MAXIFS($F$2:$F5381,$C$2:$C5381,$C5382,$B$2:$B5381,$B5382,$A$2:$A5381,$A5382)=0,"",$E5382-_xlfn.MAXIFS($F$2:$F5381,$C$2:$C5381,$C5382,$B$2:$B5381,$B5382,$A$2:$A5381,$A5382))&lt;0,0,IF(_xlfn.MAXIFS($F$2:$F5381,$C$2:$C5381,$C5382,$B$2:$B5381,$B5382,$A$2:$A5381,$A5382)=0,"",$E5382-_xlfn.MAXIFS($F$2:$F5381,$C$2:$C5381,$C5382,$B$2:$B5381,$B5382,$A$2:$A5381,$A5382))))</f>
        <v/>
      </c>
      <c r="K5382" s="6" t="str">
        <f t="shared" si="253"/>
        <v/>
      </c>
      <c r="L5382" s="6" t="str">
        <f t="shared" si="254"/>
        <v/>
      </c>
      <c r="M5382" s="6" t="str">
        <f t="shared" si="252"/>
        <v/>
      </c>
    </row>
    <row r="5383" spans="1:13" x14ac:dyDescent="0.25">
      <c r="A5383"/>
      <c r="B5383" s="1"/>
      <c r="C5383"/>
      <c r="D5383"/>
      <c r="E5383" s="76"/>
      <c r="F5383" s="76"/>
      <c r="G5383" s="2"/>
      <c r="H5383" s="77"/>
      <c r="J5383" s="79" t="str">
        <f>IF(IF(IF(_xlfn.MAXIFS($F$2:$F5382,$C$2:$C5382,$C5383,$B$2:$B5382,$B5383,$A$2:$A5382,$A5383)=0,"",$E5383-_xlfn.MAXIFS($F$2:$F5382,$C$2:$C5382,$C5383,$B$2:$B5382,$B5383,$A$2:$A5382,$A5383))&lt;0,0,IF(_xlfn.MAXIFS($F$2:$F5382,$C$2:$C5382,$C5383,$B$2:$B5382,$B5383,$A$2:$A5382,$A5383)=0,"",$E5383-_xlfn.MAXIFS($F$2:$F5382,$C$2:$C5382,$C5383,$B$2:$B5382,$B5383,$A$2:$A5382,$A5383)))&gt;0.25,"",IF(IF(_xlfn.MAXIFS($F$2:$F5382,$C$2:$C5382,$C5383,$B$2:$B5382,$B5383,$A$2:$A5382,$A5383)=0,"",$E5383-_xlfn.MAXIFS($F$2:$F5382,$C$2:$C5382,$C5383,$B$2:$B5382,$B5383,$A$2:$A5382,$A5383))&lt;0,0,IF(_xlfn.MAXIFS($F$2:$F5382,$C$2:$C5382,$C5383,$B$2:$B5382,$B5383,$A$2:$A5382,$A5383)=0,"",$E5383-_xlfn.MAXIFS($F$2:$F5382,$C$2:$C5382,$C5383,$B$2:$B5382,$B5383,$A$2:$A5382,$A5383))))</f>
        <v/>
      </c>
      <c r="K5383" s="6" t="str">
        <f t="shared" si="253"/>
        <v/>
      </c>
      <c r="L5383" s="6" t="str">
        <f t="shared" si="254"/>
        <v/>
      </c>
      <c r="M5383" s="6" t="str">
        <f t="shared" si="252"/>
        <v/>
      </c>
    </row>
    <row r="5384" spans="1:13" x14ac:dyDescent="0.25">
      <c r="A5384"/>
      <c r="B5384" s="1"/>
      <c r="C5384"/>
      <c r="D5384"/>
      <c r="E5384" s="76"/>
      <c r="F5384" s="76"/>
      <c r="G5384" s="2"/>
      <c r="H5384" s="77"/>
      <c r="J5384" s="79" t="str">
        <f>IF(IF(IF(_xlfn.MAXIFS($F$2:$F5383,$C$2:$C5383,$C5384,$B$2:$B5383,$B5384,$A$2:$A5383,$A5384)=0,"",$E5384-_xlfn.MAXIFS($F$2:$F5383,$C$2:$C5383,$C5384,$B$2:$B5383,$B5384,$A$2:$A5383,$A5384))&lt;0,0,IF(_xlfn.MAXIFS($F$2:$F5383,$C$2:$C5383,$C5384,$B$2:$B5383,$B5384,$A$2:$A5383,$A5384)=0,"",$E5384-_xlfn.MAXIFS($F$2:$F5383,$C$2:$C5383,$C5384,$B$2:$B5383,$B5384,$A$2:$A5383,$A5384)))&gt;0.25,"",IF(IF(_xlfn.MAXIFS($F$2:$F5383,$C$2:$C5383,$C5384,$B$2:$B5383,$B5384,$A$2:$A5383,$A5384)=0,"",$E5384-_xlfn.MAXIFS($F$2:$F5383,$C$2:$C5383,$C5384,$B$2:$B5383,$B5384,$A$2:$A5383,$A5384))&lt;0,0,IF(_xlfn.MAXIFS($F$2:$F5383,$C$2:$C5383,$C5384,$B$2:$B5383,$B5384,$A$2:$A5383,$A5384)=0,"",$E5384-_xlfn.MAXIFS($F$2:$F5383,$C$2:$C5383,$C5384,$B$2:$B5383,$B5384,$A$2:$A5383,$A5384))))</f>
        <v/>
      </c>
      <c r="K5384" s="6" t="str">
        <f t="shared" si="253"/>
        <v/>
      </c>
      <c r="L5384" s="6" t="str">
        <f t="shared" si="254"/>
        <v/>
      </c>
      <c r="M5384" s="6" t="str">
        <f t="shared" si="252"/>
        <v/>
      </c>
    </row>
    <row r="5385" spans="1:13" x14ac:dyDescent="0.25">
      <c r="A5385"/>
      <c r="B5385" s="1"/>
      <c r="C5385"/>
      <c r="D5385"/>
      <c r="E5385" s="76"/>
      <c r="F5385" s="76"/>
      <c r="G5385" s="2"/>
      <c r="H5385" s="77"/>
      <c r="J5385" s="79" t="str">
        <f>IF(IF(IF(_xlfn.MAXIFS($F$2:$F5384,$C$2:$C5384,$C5385,$B$2:$B5384,$B5385,$A$2:$A5384,$A5385)=0,"",$E5385-_xlfn.MAXIFS($F$2:$F5384,$C$2:$C5384,$C5385,$B$2:$B5384,$B5385,$A$2:$A5384,$A5385))&lt;0,0,IF(_xlfn.MAXIFS($F$2:$F5384,$C$2:$C5384,$C5385,$B$2:$B5384,$B5385,$A$2:$A5384,$A5385)=0,"",$E5385-_xlfn.MAXIFS($F$2:$F5384,$C$2:$C5384,$C5385,$B$2:$B5384,$B5385,$A$2:$A5384,$A5385)))&gt;0.25,"",IF(IF(_xlfn.MAXIFS($F$2:$F5384,$C$2:$C5384,$C5385,$B$2:$B5384,$B5385,$A$2:$A5384,$A5385)=0,"",$E5385-_xlfn.MAXIFS($F$2:$F5384,$C$2:$C5384,$C5385,$B$2:$B5384,$B5385,$A$2:$A5384,$A5385))&lt;0,0,IF(_xlfn.MAXIFS($F$2:$F5384,$C$2:$C5384,$C5385,$B$2:$B5384,$B5385,$A$2:$A5384,$A5385)=0,"",$E5385-_xlfn.MAXIFS($F$2:$F5384,$C$2:$C5384,$C5385,$B$2:$B5384,$B5385,$A$2:$A5384,$A5385))))</f>
        <v/>
      </c>
      <c r="K5385" s="6" t="str">
        <f t="shared" si="253"/>
        <v/>
      </c>
      <c r="L5385" s="6" t="str">
        <f t="shared" si="254"/>
        <v/>
      </c>
      <c r="M5385" s="6" t="str">
        <f t="shared" si="252"/>
        <v/>
      </c>
    </row>
    <row r="5386" spans="1:13" x14ac:dyDescent="0.25">
      <c r="A5386"/>
      <c r="B5386" s="1"/>
      <c r="C5386"/>
      <c r="D5386"/>
      <c r="E5386" s="76"/>
      <c r="F5386" s="76"/>
      <c r="G5386" s="2"/>
      <c r="H5386" s="77"/>
      <c r="J5386" s="79" t="str">
        <f>IF(IF(IF(_xlfn.MAXIFS($F$2:$F5385,$C$2:$C5385,$C5386,$B$2:$B5385,$B5386,$A$2:$A5385,$A5386)=0,"",$E5386-_xlfn.MAXIFS($F$2:$F5385,$C$2:$C5385,$C5386,$B$2:$B5385,$B5386,$A$2:$A5385,$A5386))&lt;0,0,IF(_xlfn.MAXIFS($F$2:$F5385,$C$2:$C5385,$C5386,$B$2:$B5385,$B5386,$A$2:$A5385,$A5386)=0,"",$E5386-_xlfn.MAXIFS($F$2:$F5385,$C$2:$C5385,$C5386,$B$2:$B5385,$B5386,$A$2:$A5385,$A5386)))&gt;0.25,"",IF(IF(_xlfn.MAXIFS($F$2:$F5385,$C$2:$C5385,$C5386,$B$2:$B5385,$B5386,$A$2:$A5385,$A5386)=0,"",$E5386-_xlfn.MAXIFS($F$2:$F5385,$C$2:$C5385,$C5386,$B$2:$B5385,$B5386,$A$2:$A5385,$A5386))&lt;0,0,IF(_xlfn.MAXIFS($F$2:$F5385,$C$2:$C5385,$C5386,$B$2:$B5385,$B5386,$A$2:$A5385,$A5386)=0,"",$E5386-_xlfn.MAXIFS($F$2:$F5385,$C$2:$C5385,$C5386,$B$2:$B5385,$B5386,$A$2:$A5385,$A5386))))</f>
        <v/>
      </c>
      <c r="K5386" s="6" t="str">
        <f t="shared" si="253"/>
        <v/>
      </c>
      <c r="L5386" s="6" t="str">
        <f t="shared" si="254"/>
        <v/>
      </c>
      <c r="M5386" s="6" t="str">
        <f t="shared" si="252"/>
        <v/>
      </c>
    </row>
    <row r="5387" spans="1:13" x14ac:dyDescent="0.25">
      <c r="A5387"/>
      <c r="B5387" s="1"/>
      <c r="C5387"/>
      <c r="D5387"/>
      <c r="E5387" s="76"/>
      <c r="F5387" s="76"/>
      <c r="G5387" s="2"/>
      <c r="H5387" s="77"/>
      <c r="J5387" s="79" t="str">
        <f>IF(IF(IF(_xlfn.MAXIFS($F$2:$F5386,$C$2:$C5386,$C5387,$B$2:$B5386,$B5387,$A$2:$A5386,$A5387)=0,"",$E5387-_xlfn.MAXIFS($F$2:$F5386,$C$2:$C5386,$C5387,$B$2:$B5386,$B5387,$A$2:$A5386,$A5387))&lt;0,0,IF(_xlfn.MAXIFS($F$2:$F5386,$C$2:$C5386,$C5387,$B$2:$B5386,$B5387,$A$2:$A5386,$A5387)=0,"",$E5387-_xlfn.MAXIFS($F$2:$F5386,$C$2:$C5386,$C5387,$B$2:$B5386,$B5387,$A$2:$A5386,$A5387)))&gt;0.25,"",IF(IF(_xlfn.MAXIFS($F$2:$F5386,$C$2:$C5386,$C5387,$B$2:$B5386,$B5387,$A$2:$A5386,$A5387)=0,"",$E5387-_xlfn.MAXIFS($F$2:$F5386,$C$2:$C5386,$C5387,$B$2:$B5386,$B5387,$A$2:$A5386,$A5387))&lt;0,0,IF(_xlfn.MAXIFS($F$2:$F5386,$C$2:$C5386,$C5387,$B$2:$B5386,$B5387,$A$2:$A5386,$A5387)=0,"",$E5387-_xlfn.MAXIFS($F$2:$F5386,$C$2:$C5386,$C5387,$B$2:$B5386,$B5387,$A$2:$A5386,$A5387))))</f>
        <v/>
      </c>
      <c r="K5387" s="6" t="str">
        <f t="shared" si="253"/>
        <v/>
      </c>
      <c r="L5387" s="6" t="str">
        <f t="shared" si="254"/>
        <v/>
      </c>
      <c r="M5387" s="6" t="str">
        <f t="shared" si="252"/>
        <v/>
      </c>
    </row>
    <row r="5388" spans="1:13" x14ac:dyDescent="0.25">
      <c r="A5388"/>
      <c r="B5388" s="1"/>
      <c r="C5388"/>
      <c r="D5388"/>
      <c r="E5388" s="76"/>
      <c r="F5388" s="76"/>
      <c r="G5388" s="2"/>
      <c r="H5388" s="77"/>
      <c r="J5388" s="79" t="str">
        <f>IF(IF(IF(_xlfn.MAXIFS($F$2:$F5387,$C$2:$C5387,$C5388,$B$2:$B5387,$B5388,$A$2:$A5387,$A5388)=0,"",$E5388-_xlfn.MAXIFS($F$2:$F5387,$C$2:$C5387,$C5388,$B$2:$B5387,$B5388,$A$2:$A5387,$A5388))&lt;0,0,IF(_xlfn.MAXIFS($F$2:$F5387,$C$2:$C5387,$C5388,$B$2:$B5387,$B5388,$A$2:$A5387,$A5388)=0,"",$E5388-_xlfn.MAXIFS($F$2:$F5387,$C$2:$C5387,$C5388,$B$2:$B5387,$B5388,$A$2:$A5387,$A5388)))&gt;0.25,"",IF(IF(_xlfn.MAXIFS($F$2:$F5387,$C$2:$C5387,$C5388,$B$2:$B5387,$B5388,$A$2:$A5387,$A5388)=0,"",$E5388-_xlfn.MAXIFS($F$2:$F5387,$C$2:$C5387,$C5388,$B$2:$B5387,$B5388,$A$2:$A5387,$A5388))&lt;0,0,IF(_xlfn.MAXIFS($F$2:$F5387,$C$2:$C5387,$C5388,$B$2:$B5387,$B5388,$A$2:$A5387,$A5388)=0,"",$E5388-_xlfn.MAXIFS($F$2:$F5387,$C$2:$C5387,$C5388,$B$2:$B5387,$B5388,$A$2:$A5387,$A5388))))</f>
        <v/>
      </c>
      <c r="K5388" s="6" t="str">
        <f t="shared" si="253"/>
        <v/>
      </c>
      <c r="L5388" s="6" t="str">
        <f t="shared" si="254"/>
        <v/>
      </c>
      <c r="M5388" s="6" t="str">
        <f t="shared" si="252"/>
        <v/>
      </c>
    </row>
    <row r="5389" spans="1:13" x14ac:dyDescent="0.25">
      <c r="A5389"/>
      <c r="B5389" s="1"/>
      <c r="C5389"/>
      <c r="D5389"/>
      <c r="E5389" s="76"/>
      <c r="F5389" s="76"/>
      <c r="G5389" s="2"/>
      <c r="H5389" s="77"/>
      <c r="J5389" s="79" t="str">
        <f>IF(IF(IF(_xlfn.MAXIFS($F$2:$F5388,$C$2:$C5388,$C5389,$B$2:$B5388,$B5389,$A$2:$A5388,$A5389)=0,"",$E5389-_xlfn.MAXIFS($F$2:$F5388,$C$2:$C5388,$C5389,$B$2:$B5388,$B5389,$A$2:$A5388,$A5389))&lt;0,0,IF(_xlfn.MAXIFS($F$2:$F5388,$C$2:$C5388,$C5389,$B$2:$B5388,$B5389,$A$2:$A5388,$A5389)=0,"",$E5389-_xlfn.MAXIFS($F$2:$F5388,$C$2:$C5388,$C5389,$B$2:$B5388,$B5389,$A$2:$A5388,$A5389)))&gt;0.25,"",IF(IF(_xlfn.MAXIFS($F$2:$F5388,$C$2:$C5388,$C5389,$B$2:$B5388,$B5389,$A$2:$A5388,$A5389)=0,"",$E5389-_xlfn.MAXIFS($F$2:$F5388,$C$2:$C5388,$C5389,$B$2:$B5388,$B5389,$A$2:$A5388,$A5389))&lt;0,0,IF(_xlfn.MAXIFS($F$2:$F5388,$C$2:$C5388,$C5389,$B$2:$B5388,$B5389,$A$2:$A5388,$A5389)=0,"",$E5389-_xlfn.MAXIFS($F$2:$F5388,$C$2:$C5388,$C5389,$B$2:$B5388,$B5389,$A$2:$A5388,$A5389))))</f>
        <v/>
      </c>
      <c r="K5389" s="6" t="str">
        <f t="shared" si="253"/>
        <v/>
      </c>
      <c r="L5389" s="6" t="str">
        <f t="shared" si="254"/>
        <v/>
      </c>
      <c r="M5389" s="6" t="str">
        <f t="shared" si="252"/>
        <v/>
      </c>
    </row>
    <row r="5390" spans="1:13" x14ac:dyDescent="0.25">
      <c r="A5390"/>
      <c r="B5390" s="1"/>
      <c r="C5390"/>
      <c r="D5390"/>
      <c r="E5390" s="76"/>
      <c r="F5390" s="76"/>
      <c r="G5390" s="2"/>
      <c r="H5390" s="77"/>
      <c r="J5390" s="79" t="str">
        <f>IF(IF(IF(_xlfn.MAXIFS($F$2:$F5389,$C$2:$C5389,$C5390,$B$2:$B5389,$B5390,$A$2:$A5389,$A5390)=0,"",$E5390-_xlfn.MAXIFS($F$2:$F5389,$C$2:$C5389,$C5390,$B$2:$B5389,$B5390,$A$2:$A5389,$A5390))&lt;0,0,IF(_xlfn.MAXIFS($F$2:$F5389,$C$2:$C5389,$C5390,$B$2:$B5389,$B5390,$A$2:$A5389,$A5390)=0,"",$E5390-_xlfn.MAXIFS($F$2:$F5389,$C$2:$C5389,$C5390,$B$2:$B5389,$B5390,$A$2:$A5389,$A5390)))&gt;0.25,"",IF(IF(_xlfn.MAXIFS($F$2:$F5389,$C$2:$C5389,$C5390,$B$2:$B5389,$B5390,$A$2:$A5389,$A5390)=0,"",$E5390-_xlfn.MAXIFS($F$2:$F5389,$C$2:$C5389,$C5390,$B$2:$B5389,$B5390,$A$2:$A5389,$A5390))&lt;0,0,IF(_xlfn.MAXIFS($F$2:$F5389,$C$2:$C5389,$C5390,$B$2:$B5389,$B5390,$A$2:$A5389,$A5390)=0,"",$E5390-_xlfn.MAXIFS($F$2:$F5389,$C$2:$C5389,$C5390,$B$2:$B5389,$B5390,$A$2:$A5389,$A5390))))</f>
        <v/>
      </c>
      <c r="K5390" s="6" t="str">
        <f t="shared" si="253"/>
        <v/>
      </c>
      <c r="L5390" s="6" t="str">
        <f t="shared" si="254"/>
        <v/>
      </c>
      <c r="M5390" s="6" t="str">
        <f t="shared" si="252"/>
        <v/>
      </c>
    </row>
    <row r="5391" spans="1:13" x14ac:dyDescent="0.25">
      <c r="A5391"/>
      <c r="B5391" s="1"/>
      <c r="C5391"/>
      <c r="D5391"/>
      <c r="E5391" s="76"/>
      <c r="F5391" s="76"/>
      <c r="G5391" s="2"/>
      <c r="H5391" s="77"/>
      <c r="J5391" s="79" t="str">
        <f>IF(IF(IF(_xlfn.MAXIFS($F$2:$F5390,$C$2:$C5390,$C5391,$B$2:$B5390,$B5391,$A$2:$A5390,$A5391)=0,"",$E5391-_xlfn.MAXIFS($F$2:$F5390,$C$2:$C5390,$C5391,$B$2:$B5390,$B5391,$A$2:$A5390,$A5391))&lt;0,0,IF(_xlfn.MAXIFS($F$2:$F5390,$C$2:$C5390,$C5391,$B$2:$B5390,$B5391,$A$2:$A5390,$A5391)=0,"",$E5391-_xlfn.MAXIFS($F$2:$F5390,$C$2:$C5390,$C5391,$B$2:$B5390,$B5391,$A$2:$A5390,$A5391)))&gt;0.25,"",IF(IF(_xlfn.MAXIFS($F$2:$F5390,$C$2:$C5390,$C5391,$B$2:$B5390,$B5391,$A$2:$A5390,$A5391)=0,"",$E5391-_xlfn.MAXIFS($F$2:$F5390,$C$2:$C5390,$C5391,$B$2:$B5390,$B5391,$A$2:$A5390,$A5391))&lt;0,0,IF(_xlfn.MAXIFS($F$2:$F5390,$C$2:$C5390,$C5391,$B$2:$B5390,$B5391,$A$2:$A5390,$A5391)=0,"",$E5391-_xlfn.MAXIFS($F$2:$F5390,$C$2:$C5390,$C5391,$B$2:$B5390,$B5391,$A$2:$A5390,$A5391))))</f>
        <v/>
      </c>
      <c r="K5391" s="6" t="str">
        <f t="shared" si="253"/>
        <v/>
      </c>
      <c r="L5391" s="6" t="str">
        <f t="shared" si="254"/>
        <v/>
      </c>
      <c r="M5391" s="6" t="str">
        <f t="shared" si="252"/>
        <v/>
      </c>
    </row>
    <row r="5392" spans="1:13" x14ac:dyDescent="0.25">
      <c r="A5392"/>
      <c r="B5392" s="1"/>
      <c r="C5392"/>
      <c r="D5392"/>
      <c r="E5392" s="76"/>
      <c r="F5392" s="76"/>
      <c r="G5392" s="2"/>
      <c r="H5392" s="77"/>
      <c r="J5392" s="79" t="str">
        <f>IF(IF(IF(_xlfn.MAXIFS($F$2:$F5391,$C$2:$C5391,$C5392,$B$2:$B5391,$B5392,$A$2:$A5391,$A5392)=0,"",$E5392-_xlfn.MAXIFS($F$2:$F5391,$C$2:$C5391,$C5392,$B$2:$B5391,$B5392,$A$2:$A5391,$A5392))&lt;0,0,IF(_xlfn.MAXIFS($F$2:$F5391,$C$2:$C5391,$C5392,$B$2:$B5391,$B5392,$A$2:$A5391,$A5392)=0,"",$E5392-_xlfn.MAXIFS($F$2:$F5391,$C$2:$C5391,$C5392,$B$2:$B5391,$B5392,$A$2:$A5391,$A5392)))&gt;0.25,"",IF(IF(_xlfn.MAXIFS($F$2:$F5391,$C$2:$C5391,$C5392,$B$2:$B5391,$B5392,$A$2:$A5391,$A5392)=0,"",$E5392-_xlfn.MAXIFS($F$2:$F5391,$C$2:$C5391,$C5392,$B$2:$B5391,$B5392,$A$2:$A5391,$A5392))&lt;0,0,IF(_xlfn.MAXIFS($F$2:$F5391,$C$2:$C5391,$C5392,$B$2:$B5391,$B5392,$A$2:$A5391,$A5392)=0,"",$E5392-_xlfn.MAXIFS($F$2:$F5391,$C$2:$C5391,$C5392,$B$2:$B5391,$B5392,$A$2:$A5391,$A5392))))</f>
        <v/>
      </c>
      <c r="K5392" s="6" t="str">
        <f t="shared" si="253"/>
        <v/>
      </c>
      <c r="L5392" s="6" t="str">
        <f t="shared" si="254"/>
        <v/>
      </c>
      <c r="M5392" s="6" t="str">
        <f t="shared" si="252"/>
        <v/>
      </c>
    </row>
    <row r="5393" spans="1:13" x14ac:dyDescent="0.25">
      <c r="A5393"/>
      <c r="B5393" s="1"/>
      <c r="C5393"/>
      <c r="D5393"/>
      <c r="E5393" s="76"/>
      <c r="F5393" s="76"/>
      <c r="G5393" s="2"/>
      <c r="H5393" s="77"/>
      <c r="J5393" s="79" t="str">
        <f>IF(IF(IF(_xlfn.MAXIFS($F$2:$F5392,$C$2:$C5392,$C5393,$B$2:$B5392,$B5393,$A$2:$A5392,$A5393)=0,"",$E5393-_xlfn.MAXIFS($F$2:$F5392,$C$2:$C5392,$C5393,$B$2:$B5392,$B5393,$A$2:$A5392,$A5393))&lt;0,0,IF(_xlfn.MAXIFS($F$2:$F5392,$C$2:$C5392,$C5393,$B$2:$B5392,$B5393,$A$2:$A5392,$A5393)=0,"",$E5393-_xlfn.MAXIFS($F$2:$F5392,$C$2:$C5392,$C5393,$B$2:$B5392,$B5393,$A$2:$A5392,$A5393)))&gt;0.25,"",IF(IF(_xlfn.MAXIFS($F$2:$F5392,$C$2:$C5392,$C5393,$B$2:$B5392,$B5393,$A$2:$A5392,$A5393)=0,"",$E5393-_xlfn.MAXIFS($F$2:$F5392,$C$2:$C5392,$C5393,$B$2:$B5392,$B5393,$A$2:$A5392,$A5393))&lt;0,0,IF(_xlfn.MAXIFS($F$2:$F5392,$C$2:$C5392,$C5393,$B$2:$B5392,$B5393,$A$2:$A5392,$A5393)=0,"",$E5393-_xlfn.MAXIFS($F$2:$F5392,$C$2:$C5392,$C5393,$B$2:$B5392,$B5393,$A$2:$A5392,$A5393))))</f>
        <v/>
      </c>
      <c r="K5393" s="6" t="str">
        <f t="shared" si="253"/>
        <v/>
      </c>
      <c r="L5393" s="6" t="str">
        <f t="shared" si="254"/>
        <v/>
      </c>
      <c r="M5393" s="6" t="str">
        <f t="shared" si="252"/>
        <v/>
      </c>
    </row>
    <row r="5394" spans="1:13" x14ac:dyDescent="0.25">
      <c r="A5394"/>
      <c r="B5394" s="1"/>
      <c r="C5394"/>
      <c r="D5394"/>
      <c r="E5394" s="76"/>
      <c r="F5394" s="76"/>
      <c r="G5394" s="2"/>
      <c r="H5394" s="77"/>
      <c r="J5394" s="79" t="str">
        <f>IF(IF(IF(_xlfn.MAXIFS($F$2:$F5393,$C$2:$C5393,$C5394,$B$2:$B5393,$B5394,$A$2:$A5393,$A5394)=0,"",$E5394-_xlfn.MAXIFS($F$2:$F5393,$C$2:$C5393,$C5394,$B$2:$B5393,$B5394,$A$2:$A5393,$A5394))&lt;0,0,IF(_xlfn.MAXIFS($F$2:$F5393,$C$2:$C5393,$C5394,$B$2:$B5393,$B5394,$A$2:$A5393,$A5394)=0,"",$E5394-_xlfn.MAXIFS($F$2:$F5393,$C$2:$C5393,$C5394,$B$2:$B5393,$B5394,$A$2:$A5393,$A5394)))&gt;0.25,"",IF(IF(_xlfn.MAXIFS($F$2:$F5393,$C$2:$C5393,$C5394,$B$2:$B5393,$B5394,$A$2:$A5393,$A5394)=0,"",$E5394-_xlfn.MAXIFS($F$2:$F5393,$C$2:$C5393,$C5394,$B$2:$B5393,$B5394,$A$2:$A5393,$A5394))&lt;0,0,IF(_xlfn.MAXIFS($F$2:$F5393,$C$2:$C5393,$C5394,$B$2:$B5393,$B5394,$A$2:$A5393,$A5394)=0,"",$E5394-_xlfn.MAXIFS($F$2:$F5393,$C$2:$C5393,$C5394,$B$2:$B5393,$B5394,$A$2:$A5393,$A5394))))</f>
        <v/>
      </c>
      <c r="K5394" s="6" t="str">
        <f t="shared" si="253"/>
        <v/>
      </c>
      <c r="L5394" s="6" t="str">
        <f t="shared" si="254"/>
        <v/>
      </c>
      <c r="M5394" s="6" t="str">
        <f t="shared" si="252"/>
        <v/>
      </c>
    </row>
    <row r="5395" spans="1:13" x14ac:dyDescent="0.25">
      <c r="A5395"/>
      <c r="B5395" s="1"/>
      <c r="C5395"/>
      <c r="D5395"/>
      <c r="E5395" s="76"/>
      <c r="F5395" s="76"/>
      <c r="G5395" s="2"/>
      <c r="H5395" s="77"/>
      <c r="J5395" s="79" t="str">
        <f>IF(IF(IF(_xlfn.MAXIFS($F$2:$F5394,$C$2:$C5394,$C5395,$B$2:$B5394,$B5395,$A$2:$A5394,$A5395)=0,"",$E5395-_xlfn.MAXIFS($F$2:$F5394,$C$2:$C5394,$C5395,$B$2:$B5394,$B5395,$A$2:$A5394,$A5395))&lt;0,0,IF(_xlfn.MAXIFS($F$2:$F5394,$C$2:$C5394,$C5395,$B$2:$B5394,$B5395,$A$2:$A5394,$A5395)=0,"",$E5395-_xlfn.MAXIFS($F$2:$F5394,$C$2:$C5394,$C5395,$B$2:$B5394,$B5395,$A$2:$A5394,$A5395)))&gt;0.25,"",IF(IF(_xlfn.MAXIFS($F$2:$F5394,$C$2:$C5394,$C5395,$B$2:$B5394,$B5395,$A$2:$A5394,$A5395)=0,"",$E5395-_xlfn.MAXIFS($F$2:$F5394,$C$2:$C5394,$C5395,$B$2:$B5394,$B5395,$A$2:$A5394,$A5395))&lt;0,0,IF(_xlfn.MAXIFS($F$2:$F5394,$C$2:$C5394,$C5395,$B$2:$B5394,$B5395,$A$2:$A5394,$A5395)=0,"",$E5395-_xlfn.MAXIFS($F$2:$F5394,$C$2:$C5394,$C5395,$B$2:$B5394,$B5395,$A$2:$A5394,$A5395))))</f>
        <v/>
      </c>
      <c r="K5395" s="6" t="str">
        <f t="shared" si="253"/>
        <v/>
      </c>
      <c r="L5395" s="6" t="str">
        <f t="shared" si="254"/>
        <v/>
      </c>
      <c r="M5395" s="6" t="str">
        <f t="shared" si="252"/>
        <v/>
      </c>
    </row>
    <row r="5396" spans="1:13" x14ac:dyDescent="0.25">
      <c r="A5396"/>
      <c r="B5396" s="1"/>
      <c r="C5396"/>
      <c r="D5396"/>
      <c r="E5396" s="76"/>
      <c r="F5396" s="76"/>
      <c r="G5396" s="2"/>
      <c r="H5396" s="77"/>
      <c r="J5396" s="79" t="str">
        <f>IF(IF(IF(_xlfn.MAXIFS($F$2:$F5395,$C$2:$C5395,$C5396,$B$2:$B5395,$B5396,$A$2:$A5395,$A5396)=0,"",$E5396-_xlfn.MAXIFS($F$2:$F5395,$C$2:$C5395,$C5396,$B$2:$B5395,$B5396,$A$2:$A5395,$A5396))&lt;0,0,IF(_xlfn.MAXIFS($F$2:$F5395,$C$2:$C5395,$C5396,$B$2:$B5395,$B5396,$A$2:$A5395,$A5396)=0,"",$E5396-_xlfn.MAXIFS($F$2:$F5395,$C$2:$C5395,$C5396,$B$2:$B5395,$B5396,$A$2:$A5395,$A5396)))&gt;0.25,"",IF(IF(_xlfn.MAXIFS($F$2:$F5395,$C$2:$C5395,$C5396,$B$2:$B5395,$B5396,$A$2:$A5395,$A5396)=0,"",$E5396-_xlfn.MAXIFS($F$2:$F5395,$C$2:$C5395,$C5396,$B$2:$B5395,$B5396,$A$2:$A5395,$A5396))&lt;0,0,IF(_xlfn.MAXIFS($F$2:$F5395,$C$2:$C5395,$C5396,$B$2:$B5395,$B5396,$A$2:$A5395,$A5396)=0,"",$E5396-_xlfn.MAXIFS($F$2:$F5395,$C$2:$C5395,$C5396,$B$2:$B5395,$B5396,$A$2:$A5395,$A5396))))</f>
        <v/>
      </c>
      <c r="K5396" s="6" t="str">
        <f t="shared" si="253"/>
        <v/>
      </c>
      <c r="L5396" s="6" t="str">
        <f t="shared" si="254"/>
        <v/>
      </c>
      <c r="M5396" s="6" t="str">
        <f t="shared" si="252"/>
        <v/>
      </c>
    </row>
    <row r="5397" spans="1:13" x14ac:dyDescent="0.25">
      <c r="A5397"/>
      <c r="B5397" s="1"/>
      <c r="C5397"/>
      <c r="D5397"/>
      <c r="E5397" s="76"/>
      <c r="F5397" s="76"/>
      <c r="G5397" s="2"/>
      <c r="H5397" s="77"/>
      <c r="J5397" s="79" t="str">
        <f>IF(IF(IF(_xlfn.MAXIFS($F$2:$F5396,$C$2:$C5396,$C5397,$B$2:$B5396,$B5397,$A$2:$A5396,$A5397)=0,"",$E5397-_xlfn.MAXIFS($F$2:$F5396,$C$2:$C5396,$C5397,$B$2:$B5396,$B5397,$A$2:$A5396,$A5397))&lt;0,0,IF(_xlfn.MAXIFS($F$2:$F5396,$C$2:$C5396,$C5397,$B$2:$B5396,$B5397,$A$2:$A5396,$A5397)=0,"",$E5397-_xlfn.MAXIFS($F$2:$F5396,$C$2:$C5396,$C5397,$B$2:$B5396,$B5397,$A$2:$A5396,$A5397)))&gt;0.25,"",IF(IF(_xlfn.MAXIFS($F$2:$F5396,$C$2:$C5396,$C5397,$B$2:$B5396,$B5397,$A$2:$A5396,$A5397)=0,"",$E5397-_xlfn.MAXIFS($F$2:$F5396,$C$2:$C5396,$C5397,$B$2:$B5396,$B5397,$A$2:$A5396,$A5397))&lt;0,0,IF(_xlfn.MAXIFS($F$2:$F5396,$C$2:$C5396,$C5397,$B$2:$B5396,$B5397,$A$2:$A5396,$A5397)=0,"",$E5397-_xlfn.MAXIFS($F$2:$F5396,$C$2:$C5396,$C5397,$B$2:$B5396,$B5397,$A$2:$A5396,$A5397))))</f>
        <v/>
      </c>
      <c r="K5397" s="6" t="str">
        <f t="shared" si="253"/>
        <v/>
      </c>
      <c r="L5397" s="6" t="str">
        <f t="shared" si="254"/>
        <v/>
      </c>
      <c r="M5397" s="6" t="str">
        <f t="shared" si="252"/>
        <v/>
      </c>
    </row>
    <row r="5398" spans="1:13" x14ac:dyDescent="0.25">
      <c r="A5398"/>
      <c r="B5398" s="1"/>
      <c r="C5398"/>
      <c r="D5398"/>
      <c r="E5398" s="76"/>
      <c r="F5398" s="76"/>
      <c r="G5398" s="2"/>
      <c r="H5398" s="77"/>
      <c r="J5398" s="79" t="str">
        <f>IF(IF(IF(_xlfn.MAXIFS($F$2:$F5397,$C$2:$C5397,$C5398,$B$2:$B5397,$B5398,$A$2:$A5397,$A5398)=0,"",$E5398-_xlfn.MAXIFS($F$2:$F5397,$C$2:$C5397,$C5398,$B$2:$B5397,$B5398,$A$2:$A5397,$A5398))&lt;0,0,IF(_xlfn.MAXIFS($F$2:$F5397,$C$2:$C5397,$C5398,$B$2:$B5397,$B5398,$A$2:$A5397,$A5398)=0,"",$E5398-_xlfn.MAXIFS($F$2:$F5397,$C$2:$C5397,$C5398,$B$2:$B5397,$B5398,$A$2:$A5397,$A5398)))&gt;0.25,"",IF(IF(_xlfn.MAXIFS($F$2:$F5397,$C$2:$C5397,$C5398,$B$2:$B5397,$B5398,$A$2:$A5397,$A5398)=0,"",$E5398-_xlfn.MAXIFS($F$2:$F5397,$C$2:$C5397,$C5398,$B$2:$B5397,$B5398,$A$2:$A5397,$A5398))&lt;0,0,IF(_xlfn.MAXIFS($F$2:$F5397,$C$2:$C5397,$C5398,$B$2:$B5397,$B5398,$A$2:$A5397,$A5398)=0,"",$E5398-_xlfn.MAXIFS($F$2:$F5397,$C$2:$C5397,$C5398,$B$2:$B5397,$B5398,$A$2:$A5397,$A5398))))</f>
        <v/>
      </c>
      <c r="K5398" s="6" t="str">
        <f t="shared" si="253"/>
        <v/>
      </c>
      <c r="L5398" s="6" t="str">
        <f t="shared" si="254"/>
        <v/>
      </c>
      <c r="M5398" s="6" t="str">
        <f t="shared" si="252"/>
        <v/>
      </c>
    </row>
    <row r="5399" spans="1:13" x14ac:dyDescent="0.25">
      <c r="A5399"/>
      <c r="B5399" s="1"/>
      <c r="C5399"/>
      <c r="D5399"/>
      <c r="E5399" s="76"/>
      <c r="F5399" s="76"/>
      <c r="G5399" s="2"/>
      <c r="H5399" s="77"/>
      <c r="J5399" s="79" t="str">
        <f>IF(IF(IF(_xlfn.MAXIFS($F$2:$F5398,$C$2:$C5398,$C5399,$B$2:$B5398,$B5399,$A$2:$A5398,$A5399)=0,"",$E5399-_xlfn.MAXIFS($F$2:$F5398,$C$2:$C5398,$C5399,$B$2:$B5398,$B5399,$A$2:$A5398,$A5399))&lt;0,0,IF(_xlfn.MAXIFS($F$2:$F5398,$C$2:$C5398,$C5399,$B$2:$B5398,$B5399,$A$2:$A5398,$A5399)=0,"",$E5399-_xlfn.MAXIFS($F$2:$F5398,$C$2:$C5398,$C5399,$B$2:$B5398,$B5399,$A$2:$A5398,$A5399)))&gt;0.25,"",IF(IF(_xlfn.MAXIFS($F$2:$F5398,$C$2:$C5398,$C5399,$B$2:$B5398,$B5399,$A$2:$A5398,$A5399)=0,"",$E5399-_xlfn.MAXIFS($F$2:$F5398,$C$2:$C5398,$C5399,$B$2:$B5398,$B5399,$A$2:$A5398,$A5399))&lt;0,0,IF(_xlfn.MAXIFS($F$2:$F5398,$C$2:$C5398,$C5399,$B$2:$B5398,$B5399,$A$2:$A5398,$A5399)=0,"",$E5399-_xlfn.MAXIFS($F$2:$F5398,$C$2:$C5398,$C5399,$B$2:$B5398,$B5399,$A$2:$A5398,$A5399))))</f>
        <v/>
      </c>
      <c r="K5399" s="6" t="str">
        <f t="shared" si="253"/>
        <v/>
      </c>
      <c r="L5399" s="6" t="str">
        <f t="shared" si="254"/>
        <v/>
      </c>
      <c r="M5399" s="6" t="str">
        <f t="shared" si="252"/>
        <v/>
      </c>
    </row>
    <row r="5400" spans="1:13" x14ac:dyDescent="0.25">
      <c r="A5400"/>
      <c r="B5400" s="1"/>
      <c r="C5400"/>
      <c r="D5400"/>
      <c r="E5400" s="76"/>
      <c r="F5400" s="76"/>
      <c r="G5400" s="2"/>
      <c r="H5400" s="77"/>
      <c r="J5400" s="79" t="str">
        <f>IF(IF(IF(_xlfn.MAXIFS($F$2:$F5399,$C$2:$C5399,$C5400,$B$2:$B5399,$B5400,$A$2:$A5399,$A5400)=0,"",$E5400-_xlfn.MAXIFS($F$2:$F5399,$C$2:$C5399,$C5400,$B$2:$B5399,$B5400,$A$2:$A5399,$A5400))&lt;0,0,IF(_xlfn.MAXIFS($F$2:$F5399,$C$2:$C5399,$C5400,$B$2:$B5399,$B5400,$A$2:$A5399,$A5400)=0,"",$E5400-_xlfn.MAXIFS($F$2:$F5399,$C$2:$C5399,$C5400,$B$2:$B5399,$B5400,$A$2:$A5399,$A5400)))&gt;0.25,"",IF(IF(_xlfn.MAXIFS($F$2:$F5399,$C$2:$C5399,$C5400,$B$2:$B5399,$B5400,$A$2:$A5399,$A5400)=0,"",$E5400-_xlfn.MAXIFS($F$2:$F5399,$C$2:$C5399,$C5400,$B$2:$B5399,$B5400,$A$2:$A5399,$A5400))&lt;0,0,IF(_xlfn.MAXIFS($F$2:$F5399,$C$2:$C5399,$C5400,$B$2:$B5399,$B5400,$A$2:$A5399,$A5400)=0,"",$E5400-_xlfn.MAXIFS($F$2:$F5399,$C$2:$C5399,$C5400,$B$2:$B5399,$B5400,$A$2:$A5399,$A5400))))</f>
        <v/>
      </c>
      <c r="K5400" s="6" t="str">
        <f t="shared" si="253"/>
        <v/>
      </c>
      <c r="L5400" s="6" t="str">
        <f t="shared" si="254"/>
        <v/>
      </c>
      <c r="M5400" s="6" t="str">
        <f t="shared" si="252"/>
        <v/>
      </c>
    </row>
    <row r="5401" spans="1:13" x14ac:dyDescent="0.25">
      <c r="A5401"/>
      <c r="B5401" s="1"/>
      <c r="C5401"/>
      <c r="D5401"/>
      <c r="E5401" s="76"/>
      <c r="F5401" s="76"/>
      <c r="G5401" s="2"/>
      <c r="H5401" s="77"/>
      <c r="J5401" s="79" t="str">
        <f>IF(IF(IF(_xlfn.MAXIFS($F$2:$F5400,$C$2:$C5400,$C5401,$B$2:$B5400,$B5401,$A$2:$A5400,$A5401)=0,"",$E5401-_xlfn.MAXIFS($F$2:$F5400,$C$2:$C5400,$C5401,$B$2:$B5400,$B5401,$A$2:$A5400,$A5401))&lt;0,0,IF(_xlfn.MAXIFS($F$2:$F5400,$C$2:$C5400,$C5401,$B$2:$B5400,$B5401,$A$2:$A5400,$A5401)=0,"",$E5401-_xlfn.MAXIFS($F$2:$F5400,$C$2:$C5400,$C5401,$B$2:$B5400,$B5401,$A$2:$A5400,$A5401)))&gt;0.25,"",IF(IF(_xlfn.MAXIFS($F$2:$F5400,$C$2:$C5400,$C5401,$B$2:$B5400,$B5401,$A$2:$A5400,$A5401)=0,"",$E5401-_xlfn.MAXIFS($F$2:$F5400,$C$2:$C5400,$C5401,$B$2:$B5400,$B5401,$A$2:$A5400,$A5401))&lt;0,0,IF(_xlfn.MAXIFS($F$2:$F5400,$C$2:$C5400,$C5401,$B$2:$B5400,$B5401,$A$2:$A5400,$A5401)=0,"",$E5401-_xlfn.MAXIFS($F$2:$F5400,$C$2:$C5400,$C5401,$B$2:$B5400,$B5401,$A$2:$A5400,$A5401))))</f>
        <v/>
      </c>
      <c r="K5401" s="6" t="str">
        <f t="shared" si="253"/>
        <v/>
      </c>
      <c r="L5401" s="6" t="str">
        <f t="shared" si="254"/>
        <v/>
      </c>
      <c r="M5401" s="6" t="str">
        <f t="shared" si="252"/>
        <v/>
      </c>
    </row>
    <row r="5402" spans="1:13" x14ac:dyDescent="0.25">
      <c r="A5402"/>
      <c r="B5402" s="1"/>
      <c r="C5402"/>
      <c r="D5402"/>
      <c r="E5402" s="76"/>
      <c r="F5402" s="76"/>
      <c r="G5402" s="2"/>
      <c r="H5402" s="77"/>
      <c r="J5402" s="79" t="str">
        <f>IF(IF(IF(_xlfn.MAXIFS($F$2:$F5401,$C$2:$C5401,$C5402,$B$2:$B5401,$B5402,$A$2:$A5401,$A5402)=0,"",$E5402-_xlfn.MAXIFS($F$2:$F5401,$C$2:$C5401,$C5402,$B$2:$B5401,$B5402,$A$2:$A5401,$A5402))&lt;0,0,IF(_xlfn.MAXIFS($F$2:$F5401,$C$2:$C5401,$C5402,$B$2:$B5401,$B5402,$A$2:$A5401,$A5402)=0,"",$E5402-_xlfn.MAXIFS($F$2:$F5401,$C$2:$C5401,$C5402,$B$2:$B5401,$B5402,$A$2:$A5401,$A5402)))&gt;0.25,"",IF(IF(_xlfn.MAXIFS($F$2:$F5401,$C$2:$C5401,$C5402,$B$2:$B5401,$B5402,$A$2:$A5401,$A5402)=0,"",$E5402-_xlfn.MAXIFS($F$2:$F5401,$C$2:$C5401,$C5402,$B$2:$B5401,$B5402,$A$2:$A5401,$A5402))&lt;0,0,IF(_xlfn.MAXIFS($F$2:$F5401,$C$2:$C5401,$C5402,$B$2:$B5401,$B5402,$A$2:$A5401,$A5402)=0,"",$E5402-_xlfn.MAXIFS($F$2:$F5401,$C$2:$C5401,$C5402,$B$2:$B5401,$B5402,$A$2:$A5401,$A5402))))</f>
        <v/>
      </c>
      <c r="K5402" s="6" t="str">
        <f t="shared" si="253"/>
        <v/>
      </c>
      <c r="L5402" s="6" t="str">
        <f t="shared" si="254"/>
        <v/>
      </c>
      <c r="M5402" s="6" t="str">
        <f t="shared" si="252"/>
        <v/>
      </c>
    </row>
    <row r="5403" spans="1:13" x14ac:dyDescent="0.25">
      <c r="A5403"/>
      <c r="B5403" s="1"/>
      <c r="C5403"/>
      <c r="D5403"/>
      <c r="E5403" s="76"/>
      <c r="F5403" s="76"/>
      <c r="G5403" s="2"/>
      <c r="H5403" s="77"/>
      <c r="J5403" s="79" t="str">
        <f>IF(IF(IF(_xlfn.MAXIFS($F$2:$F5402,$C$2:$C5402,$C5403,$B$2:$B5402,$B5403,$A$2:$A5402,$A5403)=0,"",$E5403-_xlfn.MAXIFS($F$2:$F5402,$C$2:$C5402,$C5403,$B$2:$B5402,$B5403,$A$2:$A5402,$A5403))&lt;0,0,IF(_xlfn.MAXIFS($F$2:$F5402,$C$2:$C5402,$C5403,$B$2:$B5402,$B5403,$A$2:$A5402,$A5403)=0,"",$E5403-_xlfn.MAXIFS($F$2:$F5402,$C$2:$C5402,$C5403,$B$2:$B5402,$B5403,$A$2:$A5402,$A5403)))&gt;0.25,"",IF(IF(_xlfn.MAXIFS($F$2:$F5402,$C$2:$C5402,$C5403,$B$2:$B5402,$B5403,$A$2:$A5402,$A5403)=0,"",$E5403-_xlfn.MAXIFS($F$2:$F5402,$C$2:$C5402,$C5403,$B$2:$B5402,$B5403,$A$2:$A5402,$A5403))&lt;0,0,IF(_xlfn.MAXIFS($F$2:$F5402,$C$2:$C5402,$C5403,$B$2:$B5402,$B5403,$A$2:$A5402,$A5403)=0,"",$E5403-_xlfn.MAXIFS($F$2:$F5402,$C$2:$C5402,$C5403,$B$2:$B5402,$B5403,$A$2:$A5402,$A5403))))</f>
        <v/>
      </c>
      <c r="K5403" s="6" t="str">
        <f t="shared" si="253"/>
        <v/>
      </c>
      <c r="L5403" s="6" t="str">
        <f t="shared" si="254"/>
        <v/>
      </c>
      <c r="M5403" s="6" t="str">
        <f t="shared" si="252"/>
        <v/>
      </c>
    </row>
    <row r="5404" spans="1:13" x14ac:dyDescent="0.25">
      <c r="A5404"/>
      <c r="B5404" s="1"/>
      <c r="C5404"/>
      <c r="D5404"/>
      <c r="E5404" s="76"/>
      <c r="F5404" s="76"/>
      <c r="G5404" s="2"/>
      <c r="H5404" s="77"/>
      <c r="J5404" s="79" t="str">
        <f>IF(IF(IF(_xlfn.MAXIFS($F$2:$F5403,$C$2:$C5403,$C5404,$B$2:$B5403,$B5404,$A$2:$A5403,$A5404)=0,"",$E5404-_xlfn.MAXIFS($F$2:$F5403,$C$2:$C5403,$C5404,$B$2:$B5403,$B5404,$A$2:$A5403,$A5404))&lt;0,0,IF(_xlfn.MAXIFS($F$2:$F5403,$C$2:$C5403,$C5404,$B$2:$B5403,$B5404,$A$2:$A5403,$A5404)=0,"",$E5404-_xlfn.MAXIFS($F$2:$F5403,$C$2:$C5403,$C5404,$B$2:$B5403,$B5404,$A$2:$A5403,$A5404)))&gt;0.25,"",IF(IF(_xlfn.MAXIFS($F$2:$F5403,$C$2:$C5403,$C5404,$B$2:$B5403,$B5404,$A$2:$A5403,$A5404)=0,"",$E5404-_xlfn.MAXIFS($F$2:$F5403,$C$2:$C5403,$C5404,$B$2:$B5403,$B5404,$A$2:$A5403,$A5404))&lt;0,0,IF(_xlfn.MAXIFS($F$2:$F5403,$C$2:$C5403,$C5404,$B$2:$B5403,$B5404,$A$2:$A5403,$A5404)=0,"",$E5404-_xlfn.MAXIFS($F$2:$F5403,$C$2:$C5403,$C5404,$B$2:$B5403,$B5404,$A$2:$A5403,$A5404))))</f>
        <v/>
      </c>
      <c r="K5404" s="6" t="str">
        <f t="shared" si="253"/>
        <v/>
      </c>
      <c r="L5404" s="6" t="str">
        <f t="shared" si="254"/>
        <v/>
      </c>
      <c r="M5404" s="6" t="str">
        <f t="shared" si="252"/>
        <v/>
      </c>
    </row>
    <row r="5405" spans="1:13" x14ac:dyDescent="0.25">
      <c r="A5405"/>
      <c r="B5405" s="1"/>
      <c r="C5405"/>
      <c r="D5405"/>
      <c r="E5405" s="76"/>
      <c r="F5405" s="76"/>
      <c r="G5405" s="2"/>
      <c r="H5405" s="77"/>
      <c r="J5405" s="79" t="str">
        <f>IF(IF(IF(_xlfn.MAXIFS($F$2:$F5404,$C$2:$C5404,$C5405,$B$2:$B5404,$B5405,$A$2:$A5404,$A5405)=0,"",$E5405-_xlfn.MAXIFS($F$2:$F5404,$C$2:$C5404,$C5405,$B$2:$B5404,$B5405,$A$2:$A5404,$A5405))&lt;0,0,IF(_xlfn.MAXIFS($F$2:$F5404,$C$2:$C5404,$C5405,$B$2:$B5404,$B5405,$A$2:$A5404,$A5405)=0,"",$E5405-_xlfn.MAXIFS($F$2:$F5404,$C$2:$C5404,$C5405,$B$2:$B5404,$B5405,$A$2:$A5404,$A5405)))&gt;0.25,"",IF(IF(_xlfn.MAXIFS($F$2:$F5404,$C$2:$C5404,$C5405,$B$2:$B5404,$B5405,$A$2:$A5404,$A5405)=0,"",$E5405-_xlfn.MAXIFS($F$2:$F5404,$C$2:$C5404,$C5405,$B$2:$B5404,$B5405,$A$2:$A5404,$A5405))&lt;0,0,IF(_xlfn.MAXIFS($F$2:$F5404,$C$2:$C5404,$C5405,$B$2:$B5404,$B5405,$A$2:$A5404,$A5405)=0,"",$E5405-_xlfn.MAXIFS($F$2:$F5404,$C$2:$C5404,$C5405,$B$2:$B5404,$B5405,$A$2:$A5404,$A5405))))</f>
        <v/>
      </c>
      <c r="K5405" s="6" t="str">
        <f t="shared" si="253"/>
        <v/>
      </c>
      <c r="L5405" s="6" t="str">
        <f t="shared" si="254"/>
        <v/>
      </c>
      <c r="M5405" s="6" t="str">
        <f t="shared" si="252"/>
        <v/>
      </c>
    </row>
    <row r="5406" spans="1:13" x14ac:dyDescent="0.25">
      <c r="A5406"/>
      <c r="B5406" s="1"/>
      <c r="C5406"/>
      <c r="D5406"/>
      <c r="E5406" s="76"/>
      <c r="F5406" s="76"/>
      <c r="G5406" s="2"/>
      <c r="H5406" s="77"/>
      <c r="J5406" s="79" t="str">
        <f>IF(IF(IF(_xlfn.MAXIFS($F$2:$F5405,$C$2:$C5405,$C5406,$B$2:$B5405,$B5406,$A$2:$A5405,$A5406)=0,"",$E5406-_xlfn.MAXIFS($F$2:$F5405,$C$2:$C5405,$C5406,$B$2:$B5405,$B5406,$A$2:$A5405,$A5406))&lt;0,0,IF(_xlfn.MAXIFS($F$2:$F5405,$C$2:$C5405,$C5406,$B$2:$B5405,$B5406,$A$2:$A5405,$A5406)=0,"",$E5406-_xlfn.MAXIFS($F$2:$F5405,$C$2:$C5405,$C5406,$B$2:$B5405,$B5406,$A$2:$A5405,$A5406)))&gt;0.25,"",IF(IF(_xlfn.MAXIFS($F$2:$F5405,$C$2:$C5405,$C5406,$B$2:$B5405,$B5406,$A$2:$A5405,$A5406)=0,"",$E5406-_xlfn.MAXIFS($F$2:$F5405,$C$2:$C5405,$C5406,$B$2:$B5405,$B5406,$A$2:$A5405,$A5406))&lt;0,0,IF(_xlfn.MAXIFS($F$2:$F5405,$C$2:$C5405,$C5406,$B$2:$B5405,$B5406,$A$2:$A5405,$A5406)=0,"",$E5406-_xlfn.MAXIFS($F$2:$F5405,$C$2:$C5405,$C5406,$B$2:$B5405,$B5406,$A$2:$A5405,$A5406))))</f>
        <v/>
      </c>
      <c r="K5406" s="6" t="str">
        <f t="shared" si="253"/>
        <v/>
      </c>
      <c r="L5406" s="6" t="str">
        <f t="shared" si="254"/>
        <v/>
      </c>
      <c r="M5406" s="6" t="str">
        <f t="shared" si="252"/>
        <v/>
      </c>
    </row>
    <row r="5407" spans="1:13" x14ac:dyDescent="0.25">
      <c r="A5407"/>
      <c r="B5407" s="1"/>
      <c r="C5407"/>
      <c r="D5407"/>
      <c r="E5407" s="76"/>
      <c r="F5407" s="76"/>
      <c r="G5407" s="2"/>
      <c r="H5407" s="77"/>
      <c r="J5407" s="79" t="str">
        <f>IF(IF(IF(_xlfn.MAXIFS($F$2:$F5406,$C$2:$C5406,$C5407,$B$2:$B5406,$B5407,$A$2:$A5406,$A5407)=0,"",$E5407-_xlfn.MAXIFS($F$2:$F5406,$C$2:$C5406,$C5407,$B$2:$B5406,$B5407,$A$2:$A5406,$A5407))&lt;0,0,IF(_xlfn.MAXIFS($F$2:$F5406,$C$2:$C5406,$C5407,$B$2:$B5406,$B5407,$A$2:$A5406,$A5407)=0,"",$E5407-_xlfn.MAXIFS($F$2:$F5406,$C$2:$C5406,$C5407,$B$2:$B5406,$B5407,$A$2:$A5406,$A5407)))&gt;0.25,"",IF(IF(_xlfn.MAXIFS($F$2:$F5406,$C$2:$C5406,$C5407,$B$2:$B5406,$B5407,$A$2:$A5406,$A5407)=0,"",$E5407-_xlfn.MAXIFS($F$2:$F5406,$C$2:$C5406,$C5407,$B$2:$B5406,$B5407,$A$2:$A5406,$A5407))&lt;0,0,IF(_xlfn.MAXIFS($F$2:$F5406,$C$2:$C5406,$C5407,$B$2:$B5406,$B5407,$A$2:$A5406,$A5407)=0,"",$E5407-_xlfn.MAXIFS($F$2:$F5406,$C$2:$C5406,$C5407,$B$2:$B5406,$B5407,$A$2:$A5406,$A5407))))</f>
        <v/>
      </c>
      <c r="K5407" s="6" t="str">
        <f t="shared" si="253"/>
        <v/>
      </c>
      <c r="L5407" s="6" t="str">
        <f t="shared" si="254"/>
        <v/>
      </c>
      <c r="M5407" s="6" t="str">
        <f t="shared" si="252"/>
        <v/>
      </c>
    </row>
    <row r="5408" spans="1:13" x14ac:dyDescent="0.25">
      <c r="A5408"/>
      <c r="B5408" s="1"/>
      <c r="C5408"/>
      <c r="D5408"/>
      <c r="E5408" s="76"/>
      <c r="F5408" s="76"/>
      <c r="G5408" s="2"/>
      <c r="H5408" s="77"/>
      <c r="J5408" s="79" t="str">
        <f>IF(IF(IF(_xlfn.MAXIFS($F$2:$F5407,$C$2:$C5407,$C5408,$B$2:$B5407,$B5408,$A$2:$A5407,$A5408)=0,"",$E5408-_xlfn.MAXIFS($F$2:$F5407,$C$2:$C5407,$C5408,$B$2:$B5407,$B5408,$A$2:$A5407,$A5408))&lt;0,0,IF(_xlfn.MAXIFS($F$2:$F5407,$C$2:$C5407,$C5408,$B$2:$B5407,$B5408,$A$2:$A5407,$A5408)=0,"",$E5408-_xlfn.MAXIFS($F$2:$F5407,$C$2:$C5407,$C5408,$B$2:$B5407,$B5408,$A$2:$A5407,$A5408)))&gt;0.25,"",IF(IF(_xlfn.MAXIFS($F$2:$F5407,$C$2:$C5407,$C5408,$B$2:$B5407,$B5408,$A$2:$A5407,$A5408)=0,"",$E5408-_xlfn.MAXIFS($F$2:$F5407,$C$2:$C5407,$C5408,$B$2:$B5407,$B5408,$A$2:$A5407,$A5408))&lt;0,0,IF(_xlfn.MAXIFS($F$2:$F5407,$C$2:$C5407,$C5408,$B$2:$B5407,$B5408,$A$2:$A5407,$A5408)=0,"",$E5408-_xlfn.MAXIFS($F$2:$F5407,$C$2:$C5407,$C5408,$B$2:$B5407,$B5408,$A$2:$A5407,$A5408))))</f>
        <v/>
      </c>
      <c r="K5408" s="6" t="str">
        <f t="shared" si="253"/>
        <v/>
      </c>
      <c r="L5408" s="6" t="str">
        <f t="shared" si="254"/>
        <v/>
      </c>
      <c r="M5408" s="6" t="str">
        <f t="shared" si="252"/>
        <v/>
      </c>
    </row>
    <row r="5409" spans="1:13" x14ac:dyDescent="0.25">
      <c r="A5409"/>
      <c r="B5409" s="1"/>
      <c r="C5409"/>
      <c r="D5409"/>
      <c r="E5409" s="76"/>
      <c r="F5409" s="76"/>
      <c r="G5409" s="2"/>
      <c r="H5409" s="77"/>
      <c r="J5409" s="79" t="str">
        <f>IF(IF(IF(_xlfn.MAXIFS($F$2:$F5408,$C$2:$C5408,$C5409,$B$2:$B5408,$B5409,$A$2:$A5408,$A5409)=0,"",$E5409-_xlfn.MAXIFS($F$2:$F5408,$C$2:$C5408,$C5409,$B$2:$B5408,$B5409,$A$2:$A5408,$A5409))&lt;0,0,IF(_xlfn.MAXIFS($F$2:$F5408,$C$2:$C5408,$C5409,$B$2:$B5408,$B5409,$A$2:$A5408,$A5409)=0,"",$E5409-_xlfn.MAXIFS($F$2:$F5408,$C$2:$C5408,$C5409,$B$2:$B5408,$B5409,$A$2:$A5408,$A5409)))&gt;0.25,"",IF(IF(_xlfn.MAXIFS($F$2:$F5408,$C$2:$C5408,$C5409,$B$2:$B5408,$B5409,$A$2:$A5408,$A5409)=0,"",$E5409-_xlfn.MAXIFS($F$2:$F5408,$C$2:$C5408,$C5409,$B$2:$B5408,$B5409,$A$2:$A5408,$A5409))&lt;0,0,IF(_xlfn.MAXIFS($F$2:$F5408,$C$2:$C5408,$C5409,$B$2:$B5408,$B5409,$A$2:$A5408,$A5409)=0,"",$E5409-_xlfn.MAXIFS($F$2:$F5408,$C$2:$C5408,$C5409,$B$2:$B5408,$B5409,$A$2:$A5408,$A5409))))</f>
        <v/>
      </c>
      <c r="K5409" s="6" t="str">
        <f t="shared" si="253"/>
        <v/>
      </c>
      <c r="L5409" s="6" t="str">
        <f t="shared" si="254"/>
        <v/>
      </c>
      <c r="M5409" s="6" t="str">
        <f t="shared" si="252"/>
        <v/>
      </c>
    </row>
    <row r="5410" spans="1:13" x14ac:dyDescent="0.25">
      <c r="A5410"/>
      <c r="B5410" s="1"/>
      <c r="C5410"/>
      <c r="D5410"/>
      <c r="E5410" s="76"/>
      <c r="F5410" s="76"/>
      <c r="G5410" s="2"/>
      <c r="H5410" s="77"/>
      <c r="J5410" s="79" t="str">
        <f>IF(IF(IF(_xlfn.MAXIFS($F$2:$F5409,$C$2:$C5409,$C5410,$B$2:$B5409,$B5410,$A$2:$A5409,$A5410)=0,"",$E5410-_xlfn.MAXIFS($F$2:$F5409,$C$2:$C5409,$C5410,$B$2:$B5409,$B5410,$A$2:$A5409,$A5410))&lt;0,0,IF(_xlfn.MAXIFS($F$2:$F5409,$C$2:$C5409,$C5410,$B$2:$B5409,$B5410,$A$2:$A5409,$A5410)=0,"",$E5410-_xlfn.MAXIFS($F$2:$F5409,$C$2:$C5409,$C5410,$B$2:$B5409,$B5410,$A$2:$A5409,$A5410)))&gt;0.25,"",IF(IF(_xlfn.MAXIFS($F$2:$F5409,$C$2:$C5409,$C5410,$B$2:$B5409,$B5410,$A$2:$A5409,$A5410)=0,"",$E5410-_xlfn.MAXIFS($F$2:$F5409,$C$2:$C5409,$C5410,$B$2:$B5409,$B5410,$A$2:$A5409,$A5410))&lt;0,0,IF(_xlfn.MAXIFS($F$2:$F5409,$C$2:$C5409,$C5410,$B$2:$B5409,$B5410,$A$2:$A5409,$A5410)=0,"",$E5410-_xlfn.MAXIFS($F$2:$F5409,$C$2:$C5409,$C5410,$B$2:$B5409,$B5410,$A$2:$A5409,$A5410))))</f>
        <v/>
      </c>
      <c r="K5410" s="6" t="str">
        <f t="shared" si="253"/>
        <v/>
      </c>
      <c r="L5410" s="6" t="str">
        <f t="shared" si="254"/>
        <v/>
      </c>
      <c r="M5410" s="6" t="str">
        <f t="shared" si="252"/>
        <v/>
      </c>
    </row>
    <row r="5411" spans="1:13" x14ac:dyDescent="0.25">
      <c r="A5411"/>
      <c r="B5411" s="1"/>
      <c r="C5411"/>
      <c r="D5411"/>
      <c r="E5411" s="76"/>
      <c r="F5411" s="76"/>
      <c r="G5411" s="2"/>
      <c r="H5411" s="77"/>
      <c r="J5411" s="79" t="str">
        <f>IF(IF(IF(_xlfn.MAXIFS($F$2:$F5410,$C$2:$C5410,$C5411,$B$2:$B5410,$B5411,$A$2:$A5410,$A5411)=0,"",$E5411-_xlfn.MAXIFS($F$2:$F5410,$C$2:$C5410,$C5411,$B$2:$B5410,$B5411,$A$2:$A5410,$A5411))&lt;0,0,IF(_xlfn.MAXIFS($F$2:$F5410,$C$2:$C5410,$C5411,$B$2:$B5410,$B5411,$A$2:$A5410,$A5411)=0,"",$E5411-_xlfn.MAXIFS($F$2:$F5410,$C$2:$C5410,$C5411,$B$2:$B5410,$B5411,$A$2:$A5410,$A5411)))&gt;0.25,"",IF(IF(_xlfn.MAXIFS($F$2:$F5410,$C$2:$C5410,$C5411,$B$2:$B5410,$B5411,$A$2:$A5410,$A5411)=0,"",$E5411-_xlfn.MAXIFS($F$2:$F5410,$C$2:$C5410,$C5411,$B$2:$B5410,$B5411,$A$2:$A5410,$A5411))&lt;0,0,IF(_xlfn.MAXIFS($F$2:$F5410,$C$2:$C5410,$C5411,$B$2:$B5410,$B5411,$A$2:$A5410,$A5411)=0,"",$E5411-_xlfn.MAXIFS($F$2:$F5410,$C$2:$C5410,$C5411,$B$2:$B5410,$B5411,$A$2:$A5410,$A5411))))</f>
        <v/>
      </c>
      <c r="K5411" s="6" t="str">
        <f t="shared" si="253"/>
        <v/>
      </c>
      <c r="L5411" s="6" t="str">
        <f t="shared" si="254"/>
        <v/>
      </c>
      <c r="M5411" s="6" t="str">
        <f t="shared" si="252"/>
        <v/>
      </c>
    </row>
    <row r="5412" spans="1:13" x14ac:dyDescent="0.25">
      <c r="A5412"/>
      <c r="B5412" s="1"/>
      <c r="C5412"/>
      <c r="D5412"/>
      <c r="E5412" s="76"/>
      <c r="F5412" s="76"/>
      <c r="G5412" s="2"/>
      <c r="H5412" s="77"/>
      <c r="J5412" s="79" t="str">
        <f>IF(IF(IF(_xlfn.MAXIFS($F$2:$F5411,$C$2:$C5411,$C5412,$B$2:$B5411,$B5412,$A$2:$A5411,$A5412)=0,"",$E5412-_xlfn.MAXIFS($F$2:$F5411,$C$2:$C5411,$C5412,$B$2:$B5411,$B5412,$A$2:$A5411,$A5412))&lt;0,0,IF(_xlfn.MAXIFS($F$2:$F5411,$C$2:$C5411,$C5412,$B$2:$B5411,$B5412,$A$2:$A5411,$A5412)=0,"",$E5412-_xlfn.MAXIFS($F$2:$F5411,$C$2:$C5411,$C5412,$B$2:$B5411,$B5412,$A$2:$A5411,$A5412)))&gt;0.25,"",IF(IF(_xlfn.MAXIFS($F$2:$F5411,$C$2:$C5411,$C5412,$B$2:$B5411,$B5412,$A$2:$A5411,$A5412)=0,"",$E5412-_xlfn.MAXIFS($F$2:$F5411,$C$2:$C5411,$C5412,$B$2:$B5411,$B5412,$A$2:$A5411,$A5412))&lt;0,0,IF(_xlfn.MAXIFS($F$2:$F5411,$C$2:$C5411,$C5412,$B$2:$B5411,$B5412,$A$2:$A5411,$A5412)=0,"",$E5412-_xlfn.MAXIFS($F$2:$F5411,$C$2:$C5411,$C5412,$B$2:$B5411,$B5412,$A$2:$A5411,$A5412))))</f>
        <v/>
      </c>
      <c r="K5412" s="6" t="str">
        <f t="shared" si="253"/>
        <v/>
      </c>
      <c r="L5412" s="6" t="str">
        <f t="shared" si="254"/>
        <v/>
      </c>
      <c r="M5412" s="6" t="str">
        <f t="shared" si="252"/>
        <v/>
      </c>
    </row>
    <row r="5413" spans="1:13" x14ac:dyDescent="0.25">
      <c r="A5413"/>
      <c r="B5413" s="1"/>
      <c r="C5413"/>
      <c r="D5413"/>
      <c r="E5413" s="76"/>
      <c r="F5413" s="76"/>
      <c r="G5413" s="2"/>
      <c r="H5413" s="77"/>
      <c r="J5413" s="79" t="str">
        <f>IF(IF(IF(_xlfn.MAXIFS($F$2:$F5412,$C$2:$C5412,$C5413,$B$2:$B5412,$B5413,$A$2:$A5412,$A5413)=0,"",$E5413-_xlfn.MAXIFS($F$2:$F5412,$C$2:$C5412,$C5413,$B$2:$B5412,$B5413,$A$2:$A5412,$A5413))&lt;0,0,IF(_xlfn.MAXIFS($F$2:$F5412,$C$2:$C5412,$C5413,$B$2:$B5412,$B5413,$A$2:$A5412,$A5413)=0,"",$E5413-_xlfn.MAXIFS($F$2:$F5412,$C$2:$C5412,$C5413,$B$2:$B5412,$B5413,$A$2:$A5412,$A5413)))&gt;0.25,"",IF(IF(_xlfn.MAXIFS($F$2:$F5412,$C$2:$C5412,$C5413,$B$2:$B5412,$B5413,$A$2:$A5412,$A5413)=0,"",$E5413-_xlfn.MAXIFS($F$2:$F5412,$C$2:$C5412,$C5413,$B$2:$B5412,$B5413,$A$2:$A5412,$A5413))&lt;0,0,IF(_xlfn.MAXIFS($F$2:$F5412,$C$2:$C5412,$C5413,$B$2:$B5412,$B5413,$A$2:$A5412,$A5413)=0,"",$E5413-_xlfn.MAXIFS($F$2:$F5412,$C$2:$C5412,$C5413,$B$2:$B5412,$B5413,$A$2:$A5412,$A5413))))</f>
        <v/>
      </c>
      <c r="K5413" s="6" t="str">
        <f t="shared" si="253"/>
        <v/>
      </c>
      <c r="L5413" s="6" t="str">
        <f t="shared" si="254"/>
        <v/>
      </c>
      <c r="M5413" s="6" t="str">
        <f t="shared" si="252"/>
        <v/>
      </c>
    </row>
    <row r="5414" spans="1:13" x14ac:dyDescent="0.25">
      <c r="A5414"/>
      <c r="B5414" s="1"/>
      <c r="C5414"/>
      <c r="D5414"/>
      <c r="E5414" s="76"/>
      <c r="F5414" s="76"/>
      <c r="G5414" s="2"/>
      <c r="H5414" s="77"/>
      <c r="J5414" s="79" t="str">
        <f>IF(IF(IF(_xlfn.MAXIFS($F$2:$F5413,$C$2:$C5413,$C5414,$B$2:$B5413,$B5414,$A$2:$A5413,$A5414)=0,"",$E5414-_xlfn.MAXIFS($F$2:$F5413,$C$2:$C5413,$C5414,$B$2:$B5413,$B5414,$A$2:$A5413,$A5414))&lt;0,0,IF(_xlfn.MAXIFS($F$2:$F5413,$C$2:$C5413,$C5414,$B$2:$B5413,$B5414,$A$2:$A5413,$A5414)=0,"",$E5414-_xlfn.MAXIFS($F$2:$F5413,$C$2:$C5413,$C5414,$B$2:$B5413,$B5414,$A$2:$A5413,$A5414)))&gt;0.25,"",IF(IF(_xlfn.MAXIFS($F$2:$F5413,$C$2:$C5413,$C5414,$B$2:$B5413,$B5414,$A$2:$A5413,$A5414)=0,"",$E5414-_xlfn.MAXIFS($F$2:$F5413,$C$2:$C5413,$C5414,$B$2:$B5413,$B5414,$A$2:$A5413,$A5414))&lt;0,0,IF(_xlfn.MAXIFS($F$2:$F5413,$C$2:$C5413,$C5414,$B$2:$B5413,$B5414,$A$2:$A5413,$A5414)=0,"",$E5414-_xlfn.MAXIFS($F$2:$F5413,$C$2:$C5413,$C5414,$B$2:$B5413,$B5414,$A$2:$A5413,$A5414))))</f>
        <v/>
      </c>
      <c r="K5414" s="6" t="str">
        <f t="shared" si="253"/>
        <v/>
      </c>
      <c r="L5414" s="6" t="str">
        <f t="shared" si="254"/>
        <v/>
      </c>
      <c r="M5414" s="6" t="str">
        <f t="shared" si="252"/>
        <v/>
      </c>
    </row>
    <row r="5415" spans="1:13" x14ac:dyDescent="0.25">
      <c r="A5415"/>
      <c r="B5415" s="1"/>
      <c r="C5415"/>
      <c r="D5415"/>
      <c r="E5415" s="76"/>
      <c r="F5415" s="76"/>
      <c r="G5415" s="2"/>
      <c r="H5415" s="77"/>
      <c r="J5415" s="79" t="str">
        <f>IF(IF(IF(_xlfn.MAXIFS($F$2:$F5414,$C$2:$C5414,$C5415,$B$2:$B5414,$B5415,$A$2:$A5414,$A5415)=0,"",$E5415-_xlfn.MAXIFS($F$2:$F5414,$C$2:$C5414,$C5415,$B$2:$B5414,$B5415,$A$2:$A5414,$A5415))&lt;0,0,IF(_xlfn.MAXIFS($F$2:$F5414,$C$2:$C5414,$C5415,$B$2:$B5414,$B5415,$A$2:$A5414,$A5415)=0,"",$E5415-_xlfn.MAXIFS($F$2:$F5414,$C$2:$C5414,$C5415,$B$2:$B5414,$B5415,$A$2:$A5414,$A5415)))&gt;0.25,"",IF(IF(_xlfn.MAXIFS($F$2:$F5414,$C$2:$C5414,$C5415,$B$2:$B5414,$B5415,$A$2:$A5414,$A5415)=0,"",$E5415-_xlfn.MAXIFS($F$2:$F5414,$C$2:$C5414,$C5415,$B$2:$B5414,$B5415,$A$2:$A5414,$A5415))&lt;0,0,IF(_xlfn.MAXIFS($F$2:$F5414,$C$2:$C5414,$C5415,$B$2:$B5414,$B5415,$A$2:$A5414,$A5415)=0,"",$E5415-_xlfn.MAXIFS($F$2:$F5414,$C$2:$C5414,$C5415,$B$2:$B5414,$B5415,$A$2:$A5414,$A5415))))</f>
        <v/>
      </c>
      <c r="K5415" s="6" t="str">
        <f t="shared" si="253"/>
        <v/>
      </c>
      <c r="L5415" s="6" t="str">
        <f t="shared" si="254"/>
        <v/>
      </c>
      <c r="M5415" s="6" t="str">
        <f t="shared" si="252"/>
        <v/>
      </c>
    </row>
    <row r="5416" spans="1:13" x14ac:dyDescent="0.25">
      <c r="A5416"/>
      <c r="B5416" s="1"/>
      <c r="C5416"/>
      <c r="D5416"/>
      <c r="E5416" s="76"/>
      <c r="F5416" s="76"/>
      <c r="G5416" s="2"/>
      <c r="H5416" s="77"/>
      <c r="J5416" s="79" t="str">
        <f>IF(IF(IF(_xlfn.MAXIFS($F$2:$F5415,$C$2:$C5415,$C5416,$B$2:$B5415,$B5416,$A$2:$A5415,$A5416)=0,"",$E5416-_xlfn.MAXIFS($F$2:$F5415,$C$2:$C5415,$C5416,$B$2:$B5415,$B5416,$A$2:$A5415,$A5416))&lt;0,0,IF(_xlfn.MAXIFS($F$2:$F5415,$C$2:$C5415,$C5416,$B$2:$B5415,$B5416,$A$2:$A5415,$A5416)=0,"",$E5416-_xlfn.MAXIFS($F$2:$F5415,$C$2:$C5415,$C5416,$B$2:$B5415,$B5416,$A$2:$A5415,$A5416)))&gt;0.25,"",IF(IF(_xlfn.MAXIFS($F$2:$F5415,$C$2:$C5415,$C5416,$B$2:$B5415,$B5416,$A$2:$A5415,$A5416)=0,"",$E5416-_xlfn.MAXIFS($F$2:$F5415,$C$2:$C5415,$C5416,$B$2:$B5415,$B5416,$A$2:$A5415,$A5416))&lt;0,0,IF(_xlfn.MAXIFS($F$2:$F5415,$C$2:$C5415,$C5416,$B$2:$B5415,$B5416,$A$2:$A5415,$A5416)=0,"",$E5416-_xlfn.MAXIFS($F$2:$F5415,$C$2:$C5415,$C5416,$B$2:$B5415,$B5416,$A$2:$A5415,$A5416))))</f>
        <v/>
      </c>
      <c r="K5416" s="6" t="str">
        <f t="shared" si="253"/>
        <v/>
      </c>
      <c r="L5416" s="6" t="str">
        <f t="shared" si="254"/>
        <v/>
      </c>
      <c r="M5416" s="6" t="str">
        <f t="shared" si="252"/>
        <v/>
      </c>
    </row>
    <row r="5417" spans="1:13" x14ac:dyDescent="0.25">
      <c r="A5417"/>
      <c r="B5417" s="1"/>
      <c r="C5417"/>
      <c r="D5417"/>
      <c r="E5417" s="76"/>
      <c r="F5417" s="76"/>
      <c r="G5417" s="2"/>
      <c r="H5417" s="77"/>
      <c r="J5417" s="79" t="str">
        <f>IF(IF(IF(_xlfn.MAXIFS($F$2:$F5416,$C$2:$C5416,$C5417,$B$2:$B5416,$B5417,$A$2:$A5416,$A5417)=0,"",$E5417-_xlfn.MAXIFS($F$2:$F5416,$C$2:$C5416,$C5417,$B$2:$B5416,$B5417,$A$2:$A5416,$A5417))&lt;0,0,IF(_xlfn.MAXIFS($F$2:$F5416,$C$2:$C5416,$C5417,$B$2:$B5416,$B5417,$A$2:$A5416,$A5417)=0,"",$E5417-_xlfn.MAXIFS($F$2:$F5416,$C$2:$C5416,$C5417,$B$2:$B5416,$B5417,$A$2:$A5416,$A5417)))&gt;0.25,"",IF(IF(_xlfn.MAXIFS($F$2:$F5416,$C$2:$C5416,$C5417,$B$2:$B5416,$B5417,$A$2:$A5416,$A5417)=0,"",$E5417-_xlfn.MAXIFS($F$2:$F5416,$C$2:$C5416,$C5417,$B$2:$B5416,$B5417,$A$2:$A5416,$A5417))&lt;0,0,IF(_xlfn.MAXIFS($F$2:$F5416,$C$2:$C5416,$C5417,$B$2:$B5416,$B5417,$A$2:$A5416,$A5417)=0,"",$E5417-_xlfn.MAXIFS($F$2:$F5416,$C$2:$C5416,$C5417,$B$2:$B5416,$B5417,$A$2:$A5416,$A5417))))</f>
        <v/>
      </c>
      <c r="K5417" s="6" t="str">
        <f t="shared" si="253"/>
        <v/>
      </c>
      <c r="L5417" s="6" t="str">
        <f t="shared" si="254"/>
        <v/>
      </c>
      <c r="M5417" s="6" t="str">
        <f t="shared" si="252"/>
        <v/>
      </c>
    </row>
    <row r="5418" spans="1:13" x14ac:dyDescent="0.25">
      <c r="A5418"/>
      <c r="B5418" s="1"/>
      <c r="C5418"/>
      <c r="D5418"/>
      <c r="E5418" s="76"/>
      <c r="F5418" s="76"/>
      <c r="G5418" s="2"/>
      <c r="H5418" s="77"/>
      <c r="J5418" s="79" t="str">
        <f>IF(IF(IF(_xlfn.MAXIFS($F$2:$F5417,$C$2:$C5417,$C5418,$B$2:$B5417,$B5418,$A$2:$A5417,$A5418)=0,"",$E5418-_xlfn.MAXIFS($F$2:$F5417,$C$2:$C5417,$C5418,$B$2:$B5417,$B5418,$A$2:$A5417,$A5418))&lt;0,0,IF(_xlfn.MAXIFS($F$2:$F5417,$C$2:$C5417,$C5418,$B$2:$B5417,$B5418,$A$2:$A5417,$A5418)=0,"",$E5418-_xlfn.MAXIFS($F$2:$F5417,$C$2:$C5417,$C5418,$B$2:$B5417,$B5418,$A$2:$A5417,$A5418)))&gt;0.25,"",IF(IF(_xlfn.MAXIFS($F$2:$F5417,$C$2:$C5417,$C5418,$B$2:$B5417,$B5418,$A$2:$A5417,$A5418)=0,"",$E5418-_xlfn.MAXIFS($F$2:$F5417,$C$2:$C5417,$C5418,$B$2:$B5417,$B5418,$A$2:$A5417,$A5418))&lt;0,0,IF(_xlfn.MAXIFS($F$2:$F5417,$C$2:$C5417,$C5418,$B$2:$B5417,$B5418,$A$2:$A5417,$A5418)=0,"",$E5418-_xlfn.MAXIFS($F$2:$F5417,$C$2:$C5417,$C5418,$B$2:$B5417,$B5418,$A$2:$A5417,$A5418))))</f>
        <v/>
      </c>
      <c r="K5418" s="6" t="str">
        <f t="shared" si="253"/>
        <v/>
      </c>
      <c r="L5418" s="6" t="str">
        <f t="shared" si="254"/>
        <v/>
      </c>
      <c r="M5418" s="6" t="str">
        <f t="shared" si="252"/>
        <v/>
      </c>
    </row>
    <row r="5419" spans="1:13" x14ac:dyDescent="0.25">
      <c r="A5419"/>
      <c r="B5419" s="1"/>
      <c r="C5419"/>
      <c r="D5419"/>
      <c r="E5419" s="76"/>
      <c r="F5419" s="76"/>
      <c r="G5419" s="2"/>
      <c r="H5419" s="77"/>
      <c r="J5419" s="79" t="str">
        <f>IF(IF(IF(_xlfn.MAXIFS($F$2:$F5418,$C$2:$C5418,$C5419,$B$2:$B5418,$B5419,$A$2:$A5418,$A5419)=0,"",$E5419-_xlfn.MAXIFS($F$2:$F5418,$C$2:$C5418,$C5419,$B$2:$B5418,$B5419,$A$2:$A5418,$A5419))&lt;0,0,IF(_xlfn.MAXIFS($F$2:$F5418,$C$2:$C5418,$C5419,$B$2:$B5418,$B5419,$A$2:$A5418,$A5419)=0,"",$E5419-_xlfn.MAXIFS($F$2:$F5418,$C$2:$C5418,$C5419,$B$2:$B5418,$B5419,$A$2:$A5418,$A5419)))&gt;0.25,"",IF(IF(_xlfn.MAXIFS($F$2:$F5418,$C$2:$C5418,$C5419,$B$2:$B5418,$B5419,$A$2:$A5418,$A5419)=0,"",$E5419-_xlfn.MAXIFS($F$2:$F5418,$C$2:$C5418,$C5419,$B$2:$B5418,$B5419,$A$2:$A5418,$A5419))&lt;0,0,IF(_xlfn.MAXIFS($F$2:$F5418,$C$2:$C5418,$C5419,$B$2:$B5418,$B5419,$A$2:$A5418,$A5419)=0,"",$E5419-_xlfn.MAXIFS($F$2:$F5418,$C$2:$C5418,$C5419,$B$2:$B5418,$B5419,$A$2:$A5418,$A5419))))</f>
        <v/>
      </c>
      <c r="K5419" s="6" t="str">
        <f t="shared" si="253"/>
        <v/>
      </c>
      <c r="L5419" s="6" t="str">
        <f t="shared" si="254"/>
        <v/>
      </c>
      <c r="M5419" s="6" t="str">
        <f t="shared" si="252"/>
        <v/>
      </c>
    </row>
    <row r="5420" spans="1:13" x14ac:dyDescent="0.25">
      <c r="A5420"/>
      <c r="B5420" s="1"/>
      <c r="C5420"/>
      <c r="D5420"/>
      <c r="E5420" s="76"/>
      <c r="F5420" s="76"/>
      <c r="G5420" s="2"/>
      <c r="H5420" s="77"/>
      <c r="J5420" s="79" t="str">
        <f>IF(IF(IF(_xlfn.MAXIFS($F$2:$F5419,$C$2:$C5419,$C5420,$B$2:$B5419,$B5420,$A$2:$A5419,$A5420)=0,"",$E5420-_xlfn.MAXIFS($F$2:$F5419,$C$2:$C5419,$C5420,$B$2:$B5419,$B5420,$A$2:$A5419,$A5420))&lt;0,0,IF(_xlfn.MAXIFS($F$2:$F5419,$C$2:$C5419,$C5420,$B$2:$B5419,$B5420,$A$2:$A5419,$A5420)=0,"",$E5420-_xlfn.MAXIFS($F$2:$F5419,$C$2:$C5419,$C5420,$B$2:$B5419,$B5420,$A$2:$A5419,$A5420)))&gt;0.25,"",IF(IF(_xlfn.MAXIFS($F$2:$F5419,$C$2:$C5419,$C5420,$B$2:$B5419,$B5420,$A$2:$A5419,$A5420)=0,"",$E5420-_xlfn.MAXIFS($F$2:$F5419,$C$2:$C5419,$C5420,$B$2:$B5419,$B5420,$A$2:$A5419,$A5420))&lt;0,0,IF(_xlfn.MAXIFS($F$2:$F5419,$C$2:$C5419,$C5420,$B$2:$B5419,$B5420,$A$2:$A5419,$A5420)=0,"",$E5420-_xlfn.MAXIFS($F$2:$F5419,$C$2:$C5419,$C5420,$B$2:$B5419,$B5420,$A$2:$A5419,$A5420))))</f>
        <v/>
      </c>
      <c r="K5420" s="6" t="str">
        <f t="shared" si="253"/>
        <v/>
      </c>
      <c r="L5420" s="6" t="str">
        <f t="shared" si="254"/>
        <v/>
      </c>
      <c r="M5420" s="6" t="str">
        <f t="shared" si="252"/>
        <v/>
      </c>
    </row>
    <row r="5421" spans="1:13" x14ac:dyDescent="0.25">
      <c r="A5421"/>
      <c r="B5421" s="1"/>
      <c r="C5421"/>
      <c r="D5421"/>
      <c r="E5421" s="76"/>
      <c r="F5421" s="76"/>
      <c r="G5421" s="2"/>
      <c r="H5421" s="77"/>
      <c r="J5421" s="79" t="str">
        <f>IF(IF(IF(_xlfn.MAXIFS($F$2:$F5420,$C$2:$C5420,$C5421,$B$2:$B5420,$B5421,$A$2:$A5420,$A5421)=0,"",$E5421-_xlfn.MAXIFS($F$2:$F5420,$C$2:$C5420,$C5421,$B$2:$B5420,$B5421,$A$2:$A5420,$A5421))&lt;0,0,IF(_xlfn.MAXIFS($F$2:$F5420,$C$2:$C5420,$C5421,$B$2:$B5420,$B5421,$A$2:$A5420,$A5421)=0,"",$E5421-_xlfn.MAXIFS($F$2:$F5420,$C$2:$C5420,$C5421,$B$2:$B5420,$B5421,$A$2:$A5420,$A5421)))&gt;0.25,"",IF(IF(_xlfn.MAXIFS($F$2:$F5420,$C$2:$C5420,$C5421,$B$2:$B5420,$B5421,$A$2:$A5420,$A5421)=0,"",$E5421-_xlfn.MAXIFS($F$2:$F5420,$C$2:$C5420,$C5421,$B$2:$B5420,$B5421,$A$2:$A5420,$A5421))&lt;0,0,IF(_xlfn.MAXIFS($F$2:$F5420,$C$2:$C5420,$C5421,$B$2:$B5420,$B5421,$A$2:$A5420,$A5421)=0,"",$E5421-_xlfn.MAXIFS($F$2:$F5420,$C$2:$C5420,$C5421,$B$2:$B5420,$B5421,$A$2:$A5420,$A5421))))</f>
        <v/>
      </c>
      <c r="K5421" s="6" t="str">
        <f t="shared" si="253"/>
        <v/>
      </c>
      <c r="L5421" s="6" t="str">
        <f t="shared" si="254"/>
        <v/>
      </c>
      <c r="M5421" s="6" t="str">
        <f t="shared" si="252"/>
        <v/>
      </c>
    </row>
    <row r="5422" spans="1:13" x14ac:dyDescent="0.25">
      <c r="A5422"/>
      <c r="B5422" s="1"/>
      <c r="C5422"/>
      <c r="D5422"/>
      <c r="E5422" s="76"/>
      <c r="F5422" s="76"/>
      <c r="G5422" s="2"/>
      <c r="H5422" s="77"/>
      <c r="J5422" s="79" t="str">
        <f>IF(IF(IF(_xlfn.MAXIFS($F$2:$F5421,$C$2:$C5421,$C5422,$B$2:$B5421,$B5422,$A$2:$A5421,$A5422)=0,"",$E5422-_xlfn.MAXIFS($F$2:$F5421,$C$2:$C5421,$C5422,$B$2:$B5421,$B5422,$A$2:$A5421,$A5422))&lt;0,0,IF(_xlfn.MAXIFS($F$2:$F5421,$C$2:$C5421,$C5422,$B$2:$B5421,$B5422,$A$2:$A5421,$A5422)=0,"",$E5422-_xlfn.MAXIFS($F$2:$F5421,$C$2:$C5421,$C5422,$B$2:$B5421,$B5422,$A$2:$A5421,$A5422)))&gt;0.25,"",IF(IF(_xlfn.MAXIFS($F$2:$F5421,$C$2:$C5421,$C5422,$B$2:$B5421,$B5422,$A$2:$A5421,$A5422)=0,"",$E5422-_xlfn.MAXIFS($F$2:$F5421,$C$2:$C5421,$C5422,$B$2:$B5421,$B5422,$A$2:$A5421,$A5422))&lt;0,0,IF(_xlfn.MAXIFS($F$2:$F5421,$C$2:$C5421,$C5422,$B$2:$B5421,$B5422,$A$2:$A5421,$A5422)=0,"",$E5422-_xlfn.MAXIFS($F$2:$F5421,$C$2:$C5421,$C5422,$B$2:$B5421,$B5422,$A$2:$A5421,$A5422))))</f>
        <v/>
      </c>
      <c r="K5422" s="6" t="str">
        <f t="shared" si="253"/>
        <v/>
      </c>
      <c r="L5422" s="6" t="str">
        <f t="shared" si="254"/>
        <v/>
      </c>
      <c r="M5422" s="6" t="str">
        <f t="shared" si="252"/>
        <v/>
      </c>
    </row>
    <row r="5423" spans="1:13" x14ac:dyDescent="0.25">
      <c r="A5423"/>
      <c r="B5423" s="1"/>
      <c r="C5423"/>
      <c r="D5423"/>
      <c r="E5423" s="76"/>
      <c r="F5423" s="76"/>
      <c r="G5423" s="2"/>
      <c r="H5423" s="77"/>
      <c r="J5423" s="79" t="str">
        <f>IF(IF(IF(_xlfn.MAXIFS($F$2:$F5422,$C$2:$C5422,$C5423,$B$2:$B5422,$B5423,$A$2:$A5422,$A5423)=0,"",$E5423-_xlfn.MAXIFS($F$2:$F5422,$C$2:$C5422,$C5423,$B$2:$B5422,$B5423,$A$2:$A5422,$A5423))&lt;0,0,IF(_xlfn.MAXIFS($F$2:$F5422,$C$2:$C5422,$C5423,$B$2:$B5422,$B5423,$A$2:$A5422,$A5423)=0,"",$E5423-_xlfn.MAXIFS($F$2:$F5422,$C$2:$C5422,$C5423,$B$2:$B5422,$B5423,$A$2:$A5422,$A5423)))&gt;0.25,"",IF(IF(_xlfn.MAXIFS($F$2:$F5422,$C$2:$C5422,$C5423,$B$2:$B5422,$B5423,$A$2:$A5422,$A5423)=0,"",$E5423-_xlfn.MAXIFS($F$2:$F5422,$C$2:$C5422,$C5423,$B$2:$B5422,$B5423,$A$2:$A5422,$A5423))&lt;0,0,IF(_xlfn.MAXIFS($F$2:$F5422,$C$2:$C5422,$C5423,$B$2:$B5422,$B5423,$A$2:$A5422,$A5423)=0,"",$E5423-_xlfn.MAXIFS($F$2:$F5422,$C$2:$C5422,$C5423,$B$2:$B5422,$B5423,$A$2:$A5422,$A5423))))</f>
        <v/>
      </c>
      <c r="K5423" s="6" t="str">
        <f t="shared" si="253"/>
        <v/>
      </c>
      <c r="L5423" s="6" t="str">
        <f t="shared" si="254"/>
        <v/>
      </c>
      <c r="M5423" s="6" t="str">
        <f t="shared" si="252"/>
        <v/>
      </c>
    </row>
    <row r="5424" spans="1:13" x14ac:dyDescent="0.25">
      <c r="A5424"/>
      <c r="B5424" s="1"/>
      <c r="C5424"/>
      <c r="D5424"/>
      <c r="E5424" s="76"/>
      <c r="F5424" s="76"/>
      <c r="G5424" s="2"/>
      <c r="H5424" s="77"/>
      <c r="J5424" s="79" t="str">
        <f>IF(IF(IF(_xlfn.MAXIFS($F$2:$F5423,$C$2:$C5423,$C5424,$B$2:$B5423,$B5424,$A$2:$A5423,$A5424)=0,"",$E5424-_xlfn.MAXIFS($F$2:$F5423,$C$2:$C5423,$C5424,$B$2:$B5423,$B5424,$A$2:$A5423,$A5424))&lt;0,0,IF(_xlfn.MAXIFS($F$2:$F5423,$C$2:$C5423,$C5424,$B$2:$B5423,$B5424,$A$2:$A5423,$A5424)=0,"",$E5424-_xlfn.MAXIFS($F$2:$F5423,$C$2:$C5423,$C5424,$B$2:$B5423,$B5424,$A$2:$A5423,$A5424)))&gt;0.25,"",IF(IF(_xlfn.MAXIFS($F$2:$F5423,$C$2:$C5423,$C5424,$B$2:$B5423,$B5424,$A$2:$A5423,$A5424)=0,"",$E5424-_xlfn.MAXIFS($F$2:$F5423,$C$2:$C5423,$C5424,$B$2:$B5423,$B5424,$A$2:$A5423,$A5424))&lt;0,0,IF(_xlfn.MAXIFS($F$2:$F5423,$C$2:$C5423,$C5424,$B$2:$B5423,$B5424,$A$2:$A5423,$A5424)=0,"",$E5424-_xlfn.MAXIFS($F$2:$F5423,$C$2:$C5423,$C5424,$B$2:$B5423,$B5424,$A$2:$A5423,$A5424))))</f>
        <v/>
      </c>
      <c r="K5424" s="6" t="str">
        <f t="shared" si="253"/>
        <v/>
      </c>
      <c r="L5424" s="6" t="str">
        <f t="shared" si="254"/>
        <v/>
      </c>
      <c r="M5424" s="6" t="str">
        <f t="shared" si="252"/>
        <v/>
      </c>
    </row>
    <row r="5425" spans="1:13" x14ac:dyDescent="0.25">
      <c r="A5425"/>
      <c r="B5425" s="1"/>
      <c r="C5425"/>
      <c r="D5425"/>
      <c r="E5425" s="76"/>
      <c r="F5425" s="76"/>
      <c r="G5425" s="2"/>
      <c r="H5425" s="77"/>
      <c r="J5425" s="79" t="str">
        <f>IF(IF(IF(_xlfn.MAXIFS($F$2:$F5424,$C$2:$C5424,$C5425,$B$2:$B5424,$B5425,$A$2:$A5424,$A5425)=0,"",$E5425-_xlfn.MAXIFS($F$2:$F5424,$C$2:$C5424,$C5425,$B$2:$B5424,$B5425,$A$2:$A5424,$A5425))&lt;0,0,IF(_xlfn.MAXIFS($F$2:$F5424,$C$2:$C5424,$C5425,$B$2:$B5424,$B5425,$A$2:$A5424,$A5425)=0,"",$E5425-_xlfn.MAXIFS($F$2:$F5424,$C$2:$C5424,$C5425,$B$2:$B5424,$B5425,$A$2:$A5424,$A5425)))&gt;0.25,"",IF(IF(_xlfn.MAXIFS($F$2:$F5424,$C$2:$C5424,$C5425,$B$2:$B5424,$B5425,$A$2:$A5424,$A5425)=0,"",$E5425-_xlfn.MAXIFS($F$2:$F5424,$C$2:$C5424,$C5425,$B$2:$B5424,$B5425,$A$2:$A5424,$A5425))&lt;0,0,IF(_xlfn.MAXIFS($F$2:$F5424,$C$2:$C5424,$C5425,$B$2:$B5424,$B5425,$A$2:$A5424,$A5425)=0,"",$E5425-_xlfn.MAXIFS($F$2:$F5424,$C$2:$C5424,$C5425,$B$2:$B5424,$B5425,$A$2:$A5424,$A5425))))</f>
        <v/>
      </c>
      <c r="K5425" s="6" t="str">
        <f t="shared" si="253"/>
        <v/>
      </c>
      <c r="L5425" s="6" t="str">
        <f t="shared" si="254"/>
        <v/>
      </c>
      <c r="M5425" s="6" t="str">
        <f t="shared" si="252"/>
        <v/>
      </c>
    </row>
    <row r="5426" spans="1:13" x14ac:dyDescent="0.25">
      <c r="A5426"/>
      <c r="B5426" s="1"/>
      <c r="C5426"/>
      <c r="D5426"/>
      <c r="E5426" s="76"/>
      <c r="F5426" s="76"/>
      <c r="G5426" s="2"/>
      <c r="H5426" s="77"/>
      <c r="J5426" s="79" t="str">
        <f>IF(IF(IF(_xlfn.MAXIFS($F$2:$F5425,$C$2:$C5425,$C5426,$B$2:$B5425,$B5426,$A$2:$A5425,$A5426)=0,"",$E5426-_xlfn.MAXIFS($F$2:$F5425,$C$2:$C5425,$C5426,$B$2:$B5425,$B5426,$A$2:$A5425,$A5426))&lt;0,0,IF(_xlfn.MAXIFS($F$2:$F5425,$C$2:$C5425,$C5426,$B$2:$B5425,$B5426,$A$2:$A5425,$A5426)=0,"",$E5426-_xlfn.MAXIFS($F$2:$F5425,$C$2:$C5425,$C5426,$B$2:$B5425,$B5426,$A$2:$A5425,$A5426)))&gt;0.25,"",IF(IF(_xlfn.MAXIFS($F$2:$F5425,$C$2:$C5425,$C5426,$B$2:$B5425,$B5426,$A$2:$A5425,$A5426)=0,"",$E5426-_xlfn.MAXIFS($F$2:$F5425,$C$2:$C5425,$C5426,$B$2:$B5425,$B5426,$A$2:$A5425,$A5426))&lt;0,0,IF(_xlfn.MAXIFS($F$2:$F5425,$C$2:$C5425,$C5426,$B$2:$B5425,$B5426,$A$2:$A5425,$A5426)=0,"",$E5426-_xlfn.MAXIFS($F$2:$F5425,$C$2:$C5425,$C5426,$B$2:$B5425,$B5426,$A$2:$A5425,$A5426))))</f>
        <v/>
      </c>
      <c r="K5426" s="6" t="str">
        <f t="shared" si="253"/>
        <v/>
      </c>
      <c r="L5426" s="6" t="str">
        <f t="shared" si="254"/>
        <v/>
      </c>
      <c r="M5426" s="6" t="str">
        <f t="shared" si="252"/>
        <v/>
      </c>
    </row>
    <row r="5427" spans="1:13" x14ac:dyDescent="0.25">
      <c r="A5427"/>
      <c r="B5427" s="1"/>
      <c r="C5427"/>
      <c r="D5427"/>
      <c r="E5427" s="76"/>
      <c r="F5427" s="76"/>
      <c r="G5427" s="2"/>
      <c r="H5427" s="77"/>
      <c r="J5427" s="79" t="str">
        <f>IF(IF(IF(_xlfn.MAXIFS($F$2:$F5426,$C$2:$C5426,$C5427,$B$2:$B5426,$B5427,$A$2:$A5426,$A5427)=0,"",$E5427-_xlfn.MAXIFS($F$2:$F5426,$C$2:$C5426,$C5427,$B$2:$B5426,$B5427,$A$2:$A5426,$A5427))&lt;0,0,IF(_xlfn.MAXIFS($F$2:$F5426,$C$2:$C5426,$C5427,$B$2:$B5426,$B5427,$A$2:$A5426,$A5427)=0,"",$E5427-_xlfn.MAXIFS($F$2:$F5426,$C$2:$C5426,$C5427,$B$2:$B5426,$B5427,$A$2:$A5426,$A5427)))&gt;0.25,"",IF(IF(_xlfn.MAXIFS($F$2:$F5426,$C$2:$C5426,$C5427,$B$2:$B5426,$B5427,$A$2:$A5426,$A5427)=0,"",$E5427-_xlfn.MAXIFS($F$2:$F5426,$C$2:$C5426,$C5427,$B$2:$B5426,$B5427,$A$2:$A5426,$A5427))&lt;0,0,IF(_xlfn.MAXIFS($F$2:$F5426,$C$2:$C5426,$C5427,$B$2:$B5426,$B5427,$A$2:$A5426,$A5427)=0,"",$E5427-_xlfn.MAXIFS($F$2:$F5426,$C$2:$C5426,$C5427,$B$2:$B5426,$B5427,$A$2:$A5426,$A5427))))</f>
        <v/>
      </c>
      <c r="K5427" s="6" t="str">
        <f t="shared" si="253"/>
        <v/>
      </c>
      <c r="L5427" s="6" t="str">
        <f t="shared" si="254"/>
        <v/>
      </c>
      <c r="M5427" s="6" t="str">
        <f t="shared" si="252"/>
        <v/>
      </c>
    </row>
    <row r="5428" spans="1:13" x14ac:dyDescent="0.25">
      <c r="A5428"/>
      <c r="B5428" s="1"/>
      <c r="C5428"/>
      <c r="D5428"/>
      <c r="E5428" s="76"/>
      <c r="F5428" s="76"/>
      <c r="G5428" s="2"/>
      <c r="H5428" s="77"/>
      <c r="J5428" s="79" t="str">
        <f>IF(IF(IF(_xlfn.MAXIFS($F$2:$F5427,$C$2:$C5427,$C5428,$B$2:$B5427,$B5428,$A$2:$A5427,$A5428)=0,"",$E5428-_xlfn.MAXIFS($F$2:$F5427,$C$2:$C5427,$C5428,$B$2:$B5427,$B5428,$A$2:$A5427,$A5428))&lt;0,0,IF(_xlfn.MAXIFS($F$2:$F5427,$C$2:$C5427,$C5428,$B$2:$B5427,$B5428,$A$2:$A5427,$A5428)=0,"",$E5428-_xlfn.MAXIFS($F$2:$F5427,$C$2:$C5427,$C5428,$B$2:$B5427,$B5428,$A$2:$A5427,$A5428)))&gt;0.25,"",IF(IF(_xlfn.MAXIFS($F$2:$F5427,$C$2:$C5427,$C5428,$B$2:$B5427,$B5428,$A$2:$A5427,$A5428)=0,"",$E5428-_xlfn.MAXIFS($F$2:$F5427,$C$2:$C5427,$C5428,$B$2:$B5427,$B5428,$A$2:$A5427,$A5428))&lt;0,0,IF(_xlfn.MAXIFS($F$2:$F5427,$C$2:$C5427,$C5428,$B$2:$B5427,$B5428,$A$2:$A5427,$A5428)=0,"",$E5428-_xlfn.MAXIFS($F$2:$F5427,$C$2:$C5427,$C5428,$B$2:$B5427,$B5428,$A$2:$A5427,$A5428))))</f>
        <v/>
      </c>
      <c r="K5428" s="6" t="str">
        <f t="shared" si="253"/>
        <v/>
      </c>
      <c r="L5428" s="6" t="str">
        <f t="shared" si="254"/>
        <v/>
      </c>
      <c r="M5428" s="6" t="str">
        <f t="shared" si="252"/>
        <v/>
      </c>
    </row>
    <row r="5429" spans="1:13" x14ac:dyDescent="0.25">
      <c r="A5429"/>
      <c r="B5429" s="1"/>
      <c r="C5429"/>
      <c r="D5429"/>
      <c r="E5429" s="76"/>
      <c r="F5429" s="76"/>
      <c r="G5429" s="2"/>
      <c r="H5429" s="77"/>
      <c r="J5429" s="79" t="str">
        <f>IF(IF(IF(_xlfn.MAXIFS($F$2:$F5428,$C$2:$C5428,$C5429,$B$2:$B5428,$B5429,$A$2:$A5428,$A5429)=0,"",$E5429-_xlfn.MAXIFS($F$2:$F5428,$C$2:$C5428,$C5429,$B$2:$B5428,$B5429,$A$2:$A5428,$A5429))&lt;0,0,IF(_xlfn.MAXIFS($F$2:$F5428,$C$2:$C5428,$C5429,$B$2:$B5428,$B5429,$A$2:$A5428,$A5429)=0,"",$E5429-_xlfn.MAXIFS($F$2:$F5428,$C$2:$C5428,$C5429,$B$2:$B5428,$B5429,$A$2:$A5428,$A5429)))&gt;0.25,"",IF(IF(_xlfn.MAXIFS($F$2:$F5428,$C$2:$C5428,$C5429,$B$2:$B5428,$B5429,$A$2:$A5428,$A5429)=0,"",$E5429-_xlfn.MAXIFS($F$2:$F5428,$C$2:$C5428,$C5429,$B$2:$B5428,$B5429,$A$2:$A5428,$A5429))&lt;0,0,IF(_xlfn.MAXIFS($F$2:$F5428,$C$2:$C5428,$C5429,$B$2:$B5428,$B5429,$A$2:$A5428,$A5429)=0,"",$E5429-_xlfn.MAXIFS($F$2:$F5428,$C$2:$C5428,$C5429,$B$2:$B5428,$B5429,$A$2:$A5428,$A5429))))</f>
        <v/>
      </c>
      <c r="K5429" s="6" t="str">
        <f t="shared" si="253"/>
        <v/>
      </c>
      <c r="L5429" s="6" t="str">
        <f t="shared" si="254"/>
        <v/>
      </c>
      <c r="M5429" s="6" t="str">
        <f t="shared" si="252"/>
        <v/>
      </c>
    </row>
    <row r="5430" spans="1:13" x14ac:dyDescent="0.25">
      <c r="A5430"/>
      <c r="B5430" s="1"/>
      <c r="C5430"/>
      <c r="D5430"/>
      <c r="E5430" s="76"/>
      <c r="F5430" s="76"/>
      <c r="G5430" s="2"/>
      <c r="H5430" s="77"/>
      <c r="J5430" s="79" t="str">
        <f>IF(IF(IF(_xlfn.MAXIFS($F$2:$F5429,$C$2:$C5429,$C5430,$B$2:$B5429,$B5430,$A$2:$A5429,$A5430)=0,"",$E5430-_xlfn.MAXIFS($F$2:$F5429,$C$2:$C5429,$C5430,$B$2:$B5429,$B5430,$A$2:$A5429,$A5430))&lt;0,0,IF(_xlfn.MAXIFS($F$2:$F5429,$C$2:$C5429,$C5430,$B$2:$B5429,$B5430,$A$2:$A5429,$A5430)=0,"",$E5430-_xlfn.MAXIFS($F$2:$F5429,$C$2:$C5429,$C5430,$B$2:$B5429,$B5430,$A$2:$A5429,$A5430)))&gt;0.25,"",IF(IF(_xlfn.MAXIFS($F$2:$F5429,$C$2:$C5429,$C5430,$B$2:$B5429,$B5430,$A$2:$A5429,$A5430)=0,"",$E5430-_xlfn.MAXIFS($F$2:$F5429,$C$2:$C5429,$C5430,$B$2:$B5429,$B5430,$A$2:$A5429,$A5430))&lt;0,0,IF(_xlfn.MAXIFS($F$2:$F5429,$C$2:$C5429,$C5430,$B$2:$B5429,$B5430,$A$2:$A5429,$A5430)=0,"",$E5430-_xlfn.MAXIFS($F$2:$F5429,$C$2:$C5429,$C5430,$B$2:$B5429,$B5430,$A$2:$A5429,$A5430))))</f>
        <v/>
      </c>
      <c r="K5430" s="6" t="str">
        <f t="shared" si="253"/>
        <v/>
      </c>
      <c r="L5430" s="6" t="str">
        <f t="shared" si="254"/>
        <v/>
      </c>
      <c r="M5430" s="6" t="str">
        <f t="shared" si="252"/>
        <v/>
      </c>
    </row>
    <row r="5431" spans="1:13" x14ac:dyDescent="0.25">
      <c r="A5431"/>
      <c r="B5431" s="1"/>
      <c r="C5431"/>
      <c r="D5431"/>
      <c r="E5431" s="76"/>
      <c r="F5431" s="76"/>
      <c r="G5431" s="2"/>
      <c r="H5431" s="77"/>
      <c r="J5431" s="79" t="str">
        <f>IF(IF(IF(_xlfn.MAXIFS($F$2:$F5430,$C$2:$C5430,$C5431,$B$2:$B5430,$B5431,$A$2:$A5430,$A5431)=0,"",$E5431-_xlfn.MAXIFS($F$2:$F5430,$C$2:$C5430,$C5431,$B$2:$B5430,$B5431,$A$2:$A5430,$A5431))&lt;0,0,IF(_xlfn.MAXIFS($F$2:$F5430,$C$2:$C5430,$C5431,$B$2:$B5430,$B5431,$A$2:$A5430,$A5431)=0,"",$E5431-_xlfn.MAXIFS($F$2:$F5430,$C$2:$C5430,$C5431,$B$2:$B5430,$B5431,$A$2:$A5430,$A5431)))&gt;0.25,"",IF(IF(_xlfn.MAXIFS($F$2:$F5430,$C$2:$C5430,$C5431,$B$2:$B5430,$B5431,$A$2:$A5430,$A5431)=0,"",$E5431-_xlfn.MAXIFS($F$2:$F5430,$C$2:$C5430,$C5431,$B$2:$B5430,$B5431,$A$2:$A5430,$A5431))&lt;0,0,IF(_xlfn.MAXIFS($F$2:$F5430,$C$2:$C5430,$C5431,$B$2:$B5430,$B5431,$A$2:$A5430,$A5431)=0,"",$E5431-_xlfn.MAXIFS($F$2:$F5430,$C$2:$C5430,$C5431,$B$2:$B5430,$B5431,$A$2:$A5430,$A5431))))</f>
        <v/>
      </c>
      <c r="K5431" s="6" t="str">
        <f t="shared" si="253"/>
        <v/>
      </c>
      <c r="L5431" s="6" t="str">
        <f t="shared" si="254"/>
        <v/>
      </c>
      <c r="M5431" s="6" t="str">
        <f t="shared" si="252"/>
        <v/>
      </c>
    </row>
    <row r="5432" spans="1:13" x14ac:dyDescent="0.25">
      <c r="A5432"/>
      <c r="B5432" s="1"/>
      <c r="C5432"/>
      <c r="D5432"/>
      <c r="E5432" s="76"/>
      <c r="F5432" s="76"/>
      <c r="G5432" s="2"/>
      <c r="H5432" s="77"/>
      <c r="J5432" s="79" t="str">
        <f>IF(IF(IF(_xlfn.MAXIFS($F$2:$F5431,$C$2:$C5431,$C5432,$B$2:$B5431,$B5432,$A$2:$A5431,$A5432)=0,"",$E5432-_xlfn.MAXIFS($F$2:$F5431,$C$2:$C5431,$C5432,$B$2:$B5431,$B5432,$A$2:$A5431,$A5432))&lt;0,0,IF(_xlfn.MAXIFS($F$2:$F5431,$C$2:$C5431,$C5432,$B$2:$B5431,$B5432,$A$2:$A5431,$A5432)=0,"",$E5432-_xlfn.MAXIFS($F$2:$F5431,$C$2:$C5431,$C5432,$B$2:$B5431,$B5432,$A$2:$A5431,$A5432)))&gt;0.25,"",IF(IF(_xlfn.MAXIFS($F$2:$F5431,$C$2:$C5431,$C5432,$B$2:$B5431,$B5432,$A$2:$A5431,$A5432)=0,"",$E5432-_xlfn.MAXIFS($F$2:$F5431,$C$2:$C5431,$C5432,$B$2:$B5431,$B5432,$A$2:$A5431,$A5432))&lt;0,0,IF(_xlfn.MAXIFS($F$2:$F5431,$C$2:$C5431,$C5432,$B$2:$B5431,$B5432,$A$2:$A5431,$A5432)=0,"",$E5432-_xlfn.MAXIFS($F$2:$F5431,$C$2:$C5431,$C5432,$B$2:$B5431,$B5432,$A$2:$A5431,$A5432))))</f>
        <v/>
      </c>
      <c r="K5432" s="6" t="str">
        <f t="shared" si="253"/>
        <v/>
      </c>
      <c r="L5432" s="6" t="str">
        <f t="shared" si="254"/>
        <v/>
      </c>
      <c r="M5432" s="6" t="str">
        <f t="shared" si="252"/>
        <v/>
      </c>
    </row>
    <row r="5433" spans="1:13" x14ac:dyDescent="0.25">
      <c r="A5433"/>
      <c r="B5433" s="1"/>
      <c r="C5433"/>
      <c r="D5433"/>
      <c r="E5433" s="76"/>
      <c r="F5433" s="76"/>
      <c r="G5433" s="2"/>
      <c r="H5433" s="77"/>
      <c r="J5433" s="79" t="str">
        <f>IF(IF(IF(_xlfn.MAXIFS($F$2:$F5432,$C$2:$C5432,$C5433,$B$2:$B5432,$B5433,$A$2:$A5432,$A5433)=0,"",$E5433-_xlfn.MAXIFS($F$2:$F5432,$C$2:$C5432,$C5433,$B$2:$B5432,$B5433,$A$2:$A5432,$A5433))&lt;0,0,IF(_xlfn.MAXIFS($F$2:$F5432,$C$2:$C5432,$C5433,$B$2:$B5432,$B5433,$A$2:$A5432,$A5433)=0,"",$E5433-_xlfn.MAXIFS($F$2:$F5432,$C$2:$C5432,$C5433,$B$2:$B5432,$B5433,$A$2:$A5432,$A5433)))&gt;0.25,"",IF(IF(_xlfn.MAXIFS($F$2:$F5432,$C$2:$C5432,$C5433,$B$2:$B5432,$B5433,$A$2:$A5432,$A5433)=0,"",$E5433-_xlfn.MAXIFS($F$2:$F5432,$C$2:$C5432,$C5433,$B$2:$B5432,$B5433,$A$2:$A5432,$A5433))&lt;0,0,IF(_xlfn.MAXIFS($F$2:$F5432,$C$2:$C5432,$C5433,$B$2:$B5432,$B5433,$A$2:$A5432,$A5433)=0,"",$E5433-_xlfn.MAXIFS($F$2:$F5432,$C$2:$C5432,$C5433,$B$2:$B5432,$B5433,$A$2:$A5432,$A5433))))</f>
        <v/>
      </c>
      <c r="K5433" s="6" t="str">
        <f t="shared" si="253"/>
        <v/>
      </c>
      <c r="L5433" s="6" t="str">
        <f t="shared" si="254"/>
        <v/>
      </c>
      <c r="M5433" s="6" t="str">
        <f t="shared" si="252"/>
        <v/>
      </c>
    </row>
    <row r="5434" spans="1:13" x14ac:dyDescent="0.25">
      <c r="A5434"/>
      <c r="B5434" s="1"/>
      <c r="C5434"/>
      <c r="D5434"/>
      <c r="E5434" s="76"/>
      <c r="F5434" s="76"/>
      <c r="G5434" s="2"/>
      <c r="H5434" s="77"/>
      <c r="J5434" s="79" t="str">
        <f>IF(IF(IF(_xlfn.MAXIFS($F$2:$F5433,$C$2:$C5433,$C5434,$B$2:$B5433,$B5434,$A$2:$A5433,$A5434)=0,"",$E5434-_xlfn.MAXIFS($F$2:$F5433,$C$2:$C5433,$C5434,$B$2:$B5433,$B5434,$A$2:$A5433,$A5434))&lt;0,0,IF(_xlfn.MAXIFS($F$2:$F5433,$C$2:$C5433,$C5434,$B$2:$B5433,$B5434,$A$2:$A5433,$A5434)=0,"",$E5434-_xlfn.MAXIFS($F$2:$F5433,$C$2:$C5433,$C5434,$B$2:$B5433,$B5434,$A$2:$A5433,$A5434)))&gt;0.25,"",IF(IF(_xlfn.MAXIFS($F$2:$F5433,$C$2:$C5433,$C5434,$B$2:$B5433,$B5434,$A$2:$A5433,$A5434)=0,"",$E5434-_xlfn.MAXIFS($F$2:$F5433,$C$2:$C5433,$C5434,$B$2:$B5433,$B5434,$A$2:$A5433,$A5434))&lt;0,0,IF(_xlfn.MAXIFS($F$2:$F5433,$C$2:$C5433,$C5434,$B$2:$B5433,$B5434,$A$2:$A5433,$A5434)=0,"",$E5434-_xlfn.MAXIFS($F$2:$F5433,$C$2:$C5433,$C5434,$B$2:$B5433,$B5434,$A$2:$A5433,$A5434))))</f>
        <v/>
      </c>
      <c r="K5434" s="6" t="str">
        <f t="shared" si="253"/>
        <v/>
      </c>
      <c r="L5434" s="6" t="str">
        <f t="shared" si="254"/>
        <v/>
      </c>
      <c r="M5434" s="6" t="str">
        <f t="shared" si="252"/>
        <v/>
      </c>
    </row>
    <row r="5435" spans="1:13" x14ac:dyDescent="0.25">
      <c r="A5435"/>
      <c r="B5435" s="1"/>
      <c r="C5435"/>
      <c r="D5435"/>
      <c r="E5435" s="76"/>
      <c r="F5435" s="76"/>
      <c r="G5435" s="2"/>
      <c r="H5435" s="77"/>
      <c r="J5435" s="79" t="str">
        <f>IF(IF(IF(_xlfn.MAXIFS($F$2:$F5434,$C$2:$C5434,$C5435,$B$2:$B5434,$B5435,$A$2:$A5434,$A5435)=0,"",$E5435-_xlfn.MAXIFS($F$2:$F5434,$C$2:$C5434,$C5435,$B$2:$B5434,$B5435,$A$2:$A5434,$A5435))&lt;0,0,IF(_xlfn.MAXIFS($F$2:$F5434,$C$2:$C5434,$C5435,$B$2:$B5434,$B5435,$A$2:$A5434,$A5435)=0,"",$E5435-_xlfn.MAXIFS($F$2:$F5434,$C$2:$C5434,$C5435,$B$2:$B5434,$B5435,$A$2:$A5434,$A5435)))&gt;0.25,"",IF(IF(_xlfn.MAXIFS($F$2:$F5434,$C$2:$C5434,$C5435,$B$2:$B5434,$B5435,$A$2:$A5434,$A5435)=0,"",$E5435-_xlfn.MAXIFS($F$2:$F5434,$C$2:$C5434,$C5435,$B$2:$B5434,$B5435,$A$2:$A5434,$A5435))&lt;0,0,IF(_xlfn.MAXIFS($F$2:$F5434,$C$2:$C5434,$C5435,$B$2:$B5434,$B5435,$A$2:$A5434,$A5435)=0,"",$E5435-_xlfn.MAXIFS($F$2:$F5434,$C$2:$C5434,$C5435,$B$2:$B5434,$B5435,$A$2:$A5434,$A5435))))</f>
        <v/>
      </c>
      <c r="K5435" s="6" t="str">
        <f t="shared" si="253"/>
        <v/>
      </c>
      <c r="L5435" s="6" t="str">
        <f t="shared" si="254"/>
        <v/>
      </c>
      <c r="M5435" s="6" t="str">
        <f t="shared" si="252"/>
        <v/>
      </c>
    </row>
    <row r="5436" spans="1:13" x14ac:dyDescent="0.25">
      <c r="A5436"/>
      <c r="B5436" s="1"/>
      <c r="C5436"/>
      <c r="D5436"/>
      <c r="E5436" s="76"/>
      <c r="F5436" s="76"/>
      <c r="G5436" s="2"/>
      <c r="H5436" s="77"/>
      <c r="J5436" s="79" t="str">
        <f>IF(IF(IF(_xlfn.MAXIFS($F$2:$F5435,$C$2:$C5435,$C5436,$B$2:$B5435,$B5436,$A$2:$A5435,$A5436)=0,"",$E5436-_xlfn.MAXIFS($F$2:$F5435,$C$2:$C5435,$C5436,$B$2:$B5435,$B5436,$A$2:$A5435,$A5436))&lt;0,0,IF(_xlfn.MAXIFS($F$2:$F5435,$C$2:$C5435,$C5436,$B$2:$B5435,$B5436,$A$2:$A5435,$A5436)=0,"",$E5436-_xlfn.MAXIFS($F$2:$F5435,$C$2:$C5435,$C5436,$B$2:$B5435,$B5436,$A$2:$A5435,$A5436)))&gt;0.25,"",IF(IF(_xlfn.MAXIFS($F$2:$F5435,$C$2:$C5435,$C5436,$B$2:$B5435,$B5436,$A$2:$A5435,$A5436)=0,"",$E5436-_xlfn.MAXIFS($F$2:$F5435,$C$2:$C5435,$C5436,$B$2:$B5435,$B5436,$A$2:$A5435,$A5436))&lt;0,0,IF(_xlfn.MAXIFS($F$2:$F5435,$C$2:$C5435,$C5436,$B$2:$B5435,$B5436,$A$2:$A5435,$A5436)=0,"",$E5436-_xlfn.MAXIFS($F$2:$F5435,$C$2:$C5435,$C5436,$B$2:$B5435,$B5436,$A$2:$A5435,$A5436))))</f>
        <v/>
      </c>
      <c r="K5436" s="6" t="str">
        <f t="shared" si="253"/>
        <v/>
      </c>
      <c r="L5436" s="6" t="str">
        <f t="shared" si="254"/>
        <v/>
      </c>
      <c r="M5436" s="6" t="str">
        <f t="shared" si="252"/>
        <v/>
      </c>
    </row>
    <row r="5437" spans="1:13" x14ac:dyDescent="0.25">
      <c r="A5437"/>
      <c r="B5437" s="1"/>
      <c r="C5437"/>
      <c r="D5437"/>
      <c r="E5437" s="76"/>
      <c r="F5437" s="76"/>
      <c r="G5437" s="2"/>
      <c r="H5437" s="77"/>
      <c r="J5437" s="79" t="str">
        <f>IF(IF(IF(_xlfn.MAXIFS($F$2:$F5436,$C$2:$C5436,$C5437,$B$2:$B5436,$B5437,$A$2:$A5436,$A5437)=0,"",$E5437-_xlfn.MAXIFS($F$2:$F5436,$C$2:$C5436,$C5437,$B$2:$B5436,$B5437,$A$2:$A5436,$A5437))&lt;0,0,IF(_xlfn.MAXIFS($F$2:$F5436,$C$2:$C5436,$C5437,$B$2:$B5436,$B5437,$A$2:$A5436,$A5437)=0,"",$E5437-_xlfn.MAXIFS($F$2:$F5436,$C$2:$C5436,$C5437,$B$2:$B5436,$B5437,$A$2:$A5436,$A5437)))&gt;0.25,"",IF(IF(_xlfn.MAXIFS($F$2:$F5436,$C$2:$C5436,$C5437,$B$2:$B5436,$B5437,$A$2:$A5436,$A5437)=0,"",$E5437-_xlfn.MAXIFS($F$2:$F5436,$C$2:$C5436,$C5437,$B$2:$B5436,$B5437,$A$2:$A5436,$A5437))&lt;0,0,IF(_xlfn.MAXIFS($F$2:$F5436,$C$2:$C5436,$C5437,$B$2:$B5436,$B5437,$A$2:$A5436,$A5437)=0,"",$E5437-_xlfn.MAXIFS($F$2:$F5436,$C$2:$C5436,$C5437,$B$2:$B5436,$B5437,$A$2:$A5436,$A5437))))</f>
        <v/>
      </c>
      <c r="K5437" s="6" t="str">
        <f t="shared" si="253"/>
        <v/>
      </c>
      <c r="L5437" s="6" t="str">
        <f t="shared" si="254"/>
        <v/>
      </c>
      <c r="M5437" s="6" t="str">
        <f t="shared" si="252"/>
        <v/>
      </c>
    </row>
    <row r="5438" spans="1:13" x14ac:dyDescent="0.25">
      <c r="A5438"/>
      <c r="B5438" s="1"/>
      <c r="C5438"/>
      <c r="D5438"/>
      <c r="E5438" s="76"/>
      <c r="F5438" s="76"/>
      <c r="G5438" s="2"/>
      <c r="H5438" s="77"/>
      <c r="J5438" s="79" t="str">
        <f>IF(IF(IF(_xlfn.MAXIFS($F$2:$F5437,$C$2:$C5437,$C5438,$B$2:$B5437,$B5438,$A$2:$A5437,$A5438)=0,"",$E5438-_xlfn.MAXIFS($F$2:$F5437,$C$2:$C5437,$C5438,$B$2:$B5437,$B5438,$A$2:$A5437,$A5438))&lt;0,0,IF(_xlfn.MAXIFS($F$2:$F5437,$C$2:$C5437,$C5438,$B$2:$B5437,$B5438,$A$2:$A5437,$A5438)=0,"",$E5438-_xlfn.MAXIFS($F$2:$F5437,$C$2:$C5437,$C5438,$B$2:$B5437,$B5438,$A$2:$A5437,$A5438)))&gt;0.25,"",IF(IF(_xlfn.MAXIFS($F$2:$F5437,$C$2:$C5437,$C5438,$B$2:$B5437,$B5438,$A$2:$A5437,$A5438)=0,"",$E5438-_xlfn.MAXIFS($F$2:$F5437,$C$2:$C5437,$C5438,$B$2:$B5437,$B5438,$A$2:$A5437,$A5438))&lt;0,0,IF(_xlfn.MAXIFS($F$2:$F5437,$C$2:$C5437,$C5438,$B$2:$B5437,$B5438,$A$2:$A5437,$A5438)=0,"",$E5438-_xlfn.MAXIFS($F$2:$F5437,$C$2:$C5437,$C5438,$B$2:$B5437,$B5438,$A$2:$A5437,$A5438))))</f>
        <v/>
      </c>
      <c r="K5438" s="6" t="str">
        <f t="shared" si="253"/>
        <v/>
      </c>
      <c r="L5438" s="6" t="str">
        <f t="shared" si="254"/>
        <v/>
      </c>
      <c r="M5438" s="6" t="str">
        <f t="shared" si="252"/>
        <v/>
      </c>
    </row>
    <row r="5439" spans="1:13" x14ac:dyDescent="0.25">
      <c r="A5439"/>
      <c r="B5439" s="1"/>
      <c r="C5439"/>
      <c r="D5439"/>
      <c r="E5439" s="76"/>
      <c r="F5439" s="76"/>
      <c r="G5439" s="2"/>
      <c r="H5439" s="77"/>
      <c r="J5439" s="79" t="str">
        <f>IF(IF(IF(_xlfn.MAXIFS($F$2:$F5438,$C$2:$C5438,$C5439,$B$2:$B5438,$B5439,$A$2:$A5438,$A5439)=0,"",$E5439-_xlfn.MAXIFS($F$2:$F5438,$C$2:$C5438,$C5439,$B$2:$B5438,$B5439,$A$2:$A5438,$A5439))&lt;0,0,IF(_xlfn.MAXIFS($F$2:$F5438,$C$2:$C5438,$C5439,$B$2:$B5438,$B5439,$A$2:$A5438,$A5439)=0,"",$E5439-_xlfn.MAXIFS($F$2:$F5438,$C$2:$C5438,$C5439,$B$2:$B5438,$B5439,$A$2:$A5438,$A5439)))&gt;0.25,"",IF(IF(_xlfn.MAXIFS($F$2:$F5438,$C$2:$C5438,$C5439,$B$2:$B5438,$B5439,$A$2:$A5438,$A5439)=0,"",$E5439-_xlfn.MAXIFS($F$2:$F5438,$C$2:$C5438,$C5439,$B$2:$B5438,$B5439,$A$2:$A5438,$A5439))&lt;0,0,IF(_xlfn.MAXIFS($F$2:$F5438,$C$2:$C5438,$C5439,$B$2:$B5438,$B5439,$A$2:$A5438,$A5439)=0,"",$E5439-_xlfn.MAXIFS($F$2:$F5438,$C$2:$C5438,$C5439,$B$2:$B5438,$B5439,$A$2:$A5438,$A5439))))</f>
        <v/>
      </c>
      <c r="K5439" s="6" t="str">
        <f t="shared" si="253"/>
        <v/>
      </c>
      <c r="L5439" s="6" t="str">
        <f t="shared" si="254"/>
        <v/>
      </c>
      <c r="M5439" s="6" t="str">
        <f t="shared" si="252"/>
        <v/>
      </c>
    </row>
    <row r="5440" spans="1:13" x14ac:dyDescent="0.25">
      <c r="A5440"/>
      <c r="B5440" s="1"/>
      <c r="C5440"/>
      <c r="D5440"/>
      <c r="E5440" s="76"/>
      <c r="F5440" s="76"/>
      <c r="G5440" s="2"/>
      <c r="H5440" s="77"/>
      <c r="J5440" s="79" t="str">
        <f>IF(IF(IF(_xlfn.MAXIFS($F$2:$F5439,$C$2:$C5439,$C5440,$B$2:$B5439,$B5440,$A$2:$A5439,$A5440)=0,"",$E5440-_xlfn.MAXIFS($F$2:$F5439,$C$2:$C5439,$C5440,$B$2:$B5439,$B5440,$A$2:$A5439,$A5440))&lt;0,0,IF(_xlfn.MAXIFS($F$2:$F5439,$C$2:$C5439,$C5440,$B$2:$B5439,$B5440,$A$2:$A5439,$A5440)=0,"",$E5440-_xlfn.MAXIFS($F$2:$F5439,$C$2:$C5439,$C5440,$B$2:$B5439,$B5440,$A$2:$A5439,$A5440)))&gt;0.25,"",IF(IF(_xlfn.MAXIFS($F$2:$F5439,$C$2:$C5439,$C5440,$B$2:$B5439,$B5440,$A$2:$A5439,$A5440)=0,"",$E5440-_xlfn.MAXIFS($F$2:$F5439,$C$2:$C5439,$C5440,$B$2:$B5439,$B5440,$A$2:$A5439,$A5440))&lt;0,0,IF(_xlfn.MAXIFS($F$2:$F5439,$C$2:$C5439,$C5440,$B$2:$B5439,$B5440,$A$2:$A5439,$A5440)=0,"",$E5440-_xlfn.MAXIFS($F$2:$F5439,$C$2:$C5439,$C5440,$B$2:$B5439,$B5440,$A$2:$A5439,$A5440))))</f>
        <v/>
      </c>
      <c r="K5440" s="6" t="str">
        <f t="shared" si="253"/>
        <v/>
      </c>
      <c r="L5440" s="6" t="str">
        <f t="shared" si="254"/>
        <v/>
      </c>
      <c r="M5440" s="6" t="str">
        <f t="shared" si="252"/>
        <v/>
      </c>
    </row>
    <row r="5441" spans="1:13" x14ac:dyDescent="0.25">
      <c r="A5441"/>
      <c r="B5441" s="1"/>
      <c r="C5441"/>
      <c r="D5441"/>
      <c r="E5441" s="76"/>
      <c r="F5441" s="76"/>
      <c r="G5441" s="2"/>
      <c r="H5441" s="77"/>
      <c r="J5441" s="79" t="str">
        <f>IF(IF(IF(_xlfn.MAXIFS($F$2:$F5440,$C$2:$C5440,$C5441,$B$2:$B5440,$B5441,$A$2:$A5440,$A5441)=0,"",$E5441-_xlfn.MAXIFS($F$2:$F5440,$C$2:$C5440,$C5441,$B$2:$B5440,$B5441,$A$2:$A5440,$A5441))&lt;0,0,IF(_xlfn.MAXIFS($F$2:$F5440,$C$2:$C5440,$C5441,$B$2:$B5440,$B5441,$A$2:$A5440,$A5441)=0,"",$E5441-_xlfn.MAXIFS($F$2:$F5440,$C$2:$C5440,$C5441,$B$2:$B5440,$B5441,$A$2:$A5440,$A5441)))&gt;0.25,"",IF(IF(_xlfn.MAXIFS($F$2:$F5440,$C$2:$C5440,$C5441,$B$2:$B5440,$B5441,$A$2:$A5440,$A5441)=0,"",$E5441-_xlfn.MAXIFS($F$2:$F5440,$C$2:$C5440,$C5441,$B$2:$B5440,$B5441,$A$2:$A5440,$A5441))&lt;0,0,IF(_xlfn.MAXIFS($F$2:$F5440,$C$2:$C5440,$C5441,$B$2:$B5440,$B5441,$A$2:$A5440,$A5441)=0,"",$E5441-_xlfn.MAXIFS($F$2:$F5440,$C$2:$C5440,$C5441,$B$2:$B5440,$B5441,$A$2:$A5440,$A5441))))</f>
        <v/>
      </c>
      <c r="K5441" s="6" t="str">
        <f t="shared" si="253"/>
        <v/>
      </c>
      <c r="L5441" s="6" t="str">
        <f t="shared" si="254"/>
        <v/>
      </c>
      <c r="M5441" s="6" t="str">
        <f t="shared" si="252"/>
        <v/>
      </c>
    </row>
    <row r="5442" spans="1:13" x14ac:dyDescent="0.25">
      <c r="A5442"/>
      <c r="B5442" s="1"/>
      <c r="C5442"/>
      <c r="D5442"/>
      <c r="E5442" s="76"/>
      <c r="F5442" s="76"/>
      <c r="G5442" s="2"/>
      <c r="H5442" s="77"/>
      <c r="J5442" s="79" t="str">
        <f>IF(IF(IF(_xlfn.MAXIFS($F$2:$F5441,$C$2:$C5441,$C5442,$B$2:$B5441,$B5442,$A$2:$A5441,$A5442)=0,"",$E5442-_xlfn.MAXIFS($F$2:$F5441,$C$2:$C5441,$C5442,$B$2:$B5441,$B5442,$A$2:$A5441,$A5442))&lt;0,0,IF(_xlfn.MAXIFS($F$2:$F5441,$C$2:$C5441,$C5442,$B$2:$B5441,$B5442,$A$2:$A5441,$A5442)=0,"",$E5442-_xlfn.MAXIFS($F$2:$F5441,$C$2:$C5441,$C5442,$B$2:$B5441,$B5442,$A$2:$A5441,$A5442)))&gt;0.25,"",IF(IF(_xlfn.MAXIFS($F$2:$F5441,$C$2:$C5441,$C5442,$B$2:$B5441,$B5442,$A$2:$A5441,$A5442)=0,"",$E5442-_xlfn.MAXIFS($F$2:$F5441,$C$2:$C5441,$C5442,$B$2:$B5441,$B5442,$A$2:$A5441,$A5442))&lt;0,0,IF(_xlfn.MAXIFS($F$2:$F5441,$C$2:$C5441,$C5442,$B$2:$B5441,$B5442,$A$2:$A5441,$A5442)=0,"",$E5442-_xlfn.MAXIFS($F$2:$F5441,$C$2:$C5441,$C5442,$B$2:$B5441,$B5442,$A$2:$A5441,$A5442))))</f>
        <v/>
      </c>
      <c r="K5442" s="6" t="str">
        <f t="shared" si="253"/>
        <v/>
      </c>
      <c r="L5442" s="6" t="str">
        <f t="shared" si="254"/>
        <v/>
      </c>
      <c r="M5442" s="6" t="str">
        <f t="shared" ref="M5442:M5505" si="255">IF($A5442="","",IF(AND($K5442&gt;=10,$K5442&lt;=13),"Y",IF(AND($K5442=14,$L5442="EARLY"),"Y","N")))</f>
        <v/>
      </c>
    </row>
    <row r="5443" spans="1:13" x14ac:dyDescent="0.25">
      <c r="A5443"/>
      <c r="B5443" s="1"/>
      <c r="C5443"/>
      <c r="D5443"/>
      <c r="E5443" s="76"/>
      <c r="F5443" s="76"/>
      <c r="G5443" s="2"/>
      <c r="H5443" s="77"/>
      <c r="J5443" s="79" t="str">
        <f>IF(IF(IF(_xlfn.MAXIFS($F$2:$F5442,$C$2:$C5442,$C5443,$B$2:$B5442,$B5443,$A$2:$A5442,$A5443)=0,"",$E5443-_xlfn.MAXIFS($F$2:$F5442,$C$2:$C5442,$C5443,$B$2:$B5442,$B5443,$A$2:$A5442,$A5443))&lt;0,0,IF(_xlfn.MAXIFS($F$2:$F5442,$C$2:$C5442,$C5443,$B$2:$B5442,$B5443,$A$2:$A5442,$A5443)=0,"",$E5443-_xlfn.MAXIFS($F$2:$F5442,$C$2:$C5442,$C5443,$B$2:$B5442,$B5443,$A$2:$A5442,$A5443)))&gt;0.25,"",IF(IF(_xlfn.MAXIFS($F$2:$F5442,$C$2:$C5442,$C5443,$B$2:$B5442,$B5443,$A$2:$A5442,$A5443)=0,"",$E5443-_xlfn.MAXIFS($F$2:$F5442,$C$2:$C5442,$C5443,$B$2:$B5442,$B5443,$A$2:$A5442,$A5443))&lt;0,0,IF(_xlfn.MAXIFS($F$2:$F5442,$C$2:$C5442,$C5443,$B$2:$B5442,$B5443,$A$2:$A5442,$A5443)=0,"",$E5443-_xlfn.MAXIFS($F$2:$F5442,$C$2:$C5442,$C5443,$B$2:$B5442,$B5443,$A$2:$A5442,$A5443))))</f>
        <v/>
      </c>
      <c r="K5443" s="6" t="str">
        <f t="shared" ref="K5443:K5506" si="256">IF($J5443="","",IF(HOUR($E5443)&gt;19,19,IF(HOUR($E5443)&lt;5,5,HOUR($E5443))))</f>
        <v/>
      </c>
      <c r="L5443" s="6" t="str">
        <f t="shared" ref="L5443:L5506" si="257">IF($J5443="","",IF(MINUTE($E5443)&lt;30,"EARLY","LATE"))</f>
        <v/>
      </c>
      <c r="M5443" s="6" t="str">
        <f t="shared" si="255"/>
        <v/>
      </c>
    </row>
    <row r="5444" spans="1:13" x14ac:dyDescent="0.25">
      <c r="A5444"/>
      <c r="B5444" s="1"/>
      <c r="C5444"/>
      <c r="D5444"/>
      <c r="E5444" s="76"/>
      <c r="F5444" s="76"/>
      <c r="G5444" s="2"/>
      <c r="H5444" s="77"/>
      <c r="J5444" s="79" t="str">
        <f>IF(IF(IF(_xlfn.MAXIFS($F$2:$F5443,$C$2:$C5443,$C5444,$B$2:$B5443,$B5444,$A$2:$A5443,$A5444)=0,"",$E5444-_xlfn.MAXIFS($F$2:$F5443,$C$2:$C5443,$C5444,$B$2:$B5443,$B5444,$A$2:$A5443,$A5444))&lt;0,0,IF(_xlfn.MAXIFS($F$2:$F5443,$C$2:$C5443,$C5444,$B$2:$B5443,$B5444,$A$2:$A5443,$A5444)=0,"",$E5444-_xlfn.MAXIFS($F$2:$F5443,$C$2:$C5443,$C5444,$B$2:$B5443,$B5444,$A$2:$A5443,$A5444)))&gt;0.25,"",IF(IF(_xlfn.MAXIFS($F$2:$F5443,$C$2:$C5443,$C5444,$B$2:$B5443,$B5444,$A$2:$A5443,$A5444)=0,"",$E5444-_xlfn.MAXIFS($F$2:$F5443,$C$2:$C5443,$C5444,$B$2:$B5443,$B5444,$A$2:$A5443,$A5444))&lt;0,0,IF(_xlfn.MAXIFS($F$2:$F5443,$C$2:$C5443,$C5444,$B$2:$B5443,$B5444,$A$2:$A5443,$A5444)=0,"",$E5444-_xlfn.MAXIFS($F$2:$F5443,$C$2:$C5443,$C5444,$B$2:$B5443,$B5444,$A$2:$A5443,$A5444))))</f>
        <v/>
      </c>
      <c r="K5444" s="6" t="str">
        <f t="shared" si="256"/>
        <v/>
      </c>
      <c r="L5444" s="6" t="str">
        <f t="shared" si="257"/>
        <v/>
      </c>
      <c r="M5444" s="6" t="str">
        <f t="shared" si="255"/>
        <v/>
      </c>
    </row>
    <row r="5445" spans="1:13" x14ac:dyDescent="0.25">
      <c r="A5445"/>
      <c r="B5445" s="1"/>
      <c r="C5445"/>
      <c r="D5445"/>
      <c r="E5445" s="76"/>
      <c r="F5445" s="76"/>
      <c r="G5445" s="2"/>
      <c r="H5445" s="77"/>
      <c r="J5445" s="79" t="str">
        <f>IF(IF(IF(_xlfn.MAXIFS($F$2:$F5444,$C$2:$C5444,$C5445,$B$2:$B5444,$B5445,$A$2:$A5444,$A5445)=0,"",$E5445-_xlfn.MAXIFS($F$2:$F5444,$C$2:$C5444,$C5445,$B$2:$B5444,$B5445,$A$2:$A5444,$A5445))&lt;0,0,IF(_xlfn.MAXIFS($F$2:$F5444,$C$2:$C5444,$C5445,$B$2:$B5444,$B5445,$A$2:$A5444,$A5445)=0,"",$E5445-_xlfn.MAXIFS($F$2:$F5444,$C$2:$C5444,$C5445,$B$2:$B5444,$B5445,$A$2:$A5444,$A5445)))&gt;0.25,"",IF(IF(_xlfn.MAXIFS($F$2:$F5444,$C$2:$C5444,$C5445,$B$2:$B5444,$B5445,$A$2:$A5444,$A5445)=0,"",$E5445-_xlfn.MAXIFS($F$2:$F5444,$C$2:$C5444,$C5445,$B$2:$B5444,$B5445,$A$2:$A5444,$A5445))&lt;0,0,IF(_xlfn.MAXIFS($F$2:$F5444,$C$2:$C5444,$C5445,$B$2:$B5444,$B5445,$A$2:$A5444,$A5445)=0,"",$E5445-_xlfn.MAXIFS($F$2:$F5444,$C$2:$C5444,$C5445,$B$2:$B5444,$B5445,$A$2:$A5444,$A5445))))</f>
        <v/>
      </c>
      <c r="K5445" s="6" t="str">
        <f t="shared" si="256"/>
        <v/>
      </c>
      <c r="L5445" s="6" t="str">
        <f t="shared" si="257"/>
        <v/>
      </c>
      <c r="M5445" s="6" t="str">
        <f t="shared" si="255"/>
        <v/>
      </c>
    </row>
    <row r="5446" spans="1:13" x14ac:dyDescent="0.25">
      <c r="A5446"/>
      <c r="B5446" s="1"/>
      <c r="C5446"/>
      <c r="D5446"/>
      <c r="E5446" s="76"/>
      <c r="F5446" s="76"/>
      <c r="G5446" s="2"/>
      <c r="H5446" s="77"/>
      <c r="J5446" s="79" t="str">
        <f>IF(IF(IF(_xlfn.MAXIFS($F$2:$F5445,$C$2:$C5445,$C5446,$B$2:$B5445,$B5446,$A$2:$A5445,$A5446)=0,"",$E5446-_xlfn.MAXIFS($F$2:$F5445,$C$2:$C5445,$C5446,$B$2:$B5445,$B5446,$A$2:$A5445,$A5446))&lt;0,0,IF(_xlfn.MAXIFS($F$2:$F5445,$C$2:$C5445,$C5446,$B$2:$B5445,$B5446,$A$2:$A5445,$A5446)=0,"",$E5446-_xlfn.MAXIFS($F$2:$F5445,$C$2:$C5445,$C5446,$B$2:$B5445,$B5446,$A$2:$A5445,$A5446)))&gt;0.25,"",IF(IF(_xlfn.MAXIFS($F$2:$F5445,$C$2:$C5445,$C5446,$B$2:$B5445,$B5446,$A$2:$A5445,$A5446)=0,"",$E5446-_xlfn.MAXIFS($F$2:$F5445,$C$2:$C5445,$C5446,$B$2:$B5445,$B5446,$A$2:$A5445,$A5446))&lt;0,0,IF(_xlfn.MAXIFS($F$2:$F5445,$C$2:$C5445,$C5446,$B$2:$B5445,$B5446,$A$2:$A5445,$A5446)=0,"",$E5446-_xlfn.MAXIFS($F$2:$F5445,$C$2:$C5445,$C5446,$B$2:$B5445,$B5446,$A$2:$A5445,$A5446))))</f>
        <v/>
      </c>
      <c r="K5446" s="6" t="str">
        <f t="shared" si="256"/>
        <v/>
      </c>
      <c r="L5446" s="6" t="str">
        <f t="shared" si="257"/>
        <v/>
      </c>
      <c r="M5446" s="6" t="str">
        <f t="shared" si="255"/>
        <v/>
      </c>
    </row>
    <row r="5447" spans="1:13" x14ac:dyDescent="0.25">
      <c r="A5447"/>
      <c r="B5447" s="1"/>
      <c r="C5447"/>
      <c r="D5447"/>
      <c r="E5447" s="76"/>
      <c r="F5447" s="76"/>
      <c r="G5447" s="2"/>
      <c r="H5447" s="77"/>
      <c r="J5447" s="79" t="str">
        <f>IF(IF(IF(_xlfn.MAXIFS($F$2:$F5446,$C$2:$C5446,$C5447,$B$2:$B5446,$B5447,$A$2:$A5446,$A5447)=0,"",$E5447-_xlfn.MAXIFS($F$2:$F5446,$C$2:$C5446,$C5447,$B$2:$B5446,$B5447,$A$2:$A5446,$A5447))&lt;0,0,IF(_xlfn.MAXIFS($F$2:$F5446,$C$2:$C5446,$C5447,$B$2:$B5446,$B5447,$A$2:$A5446,$A5447)=0,"",$E5447-_xlfn.MAXIFS($F$2:$F5446,$C$2:$C5446,$C5447,$B$2:$B5446,$B5447,$A$2:$A5446,$A5447)))&gt;0.25,"",IF(IF(_xlfn.MAXIFS($F$2:$F5446,$C$2:$C5446,$C5447,$B$2:$B5446,$B5447,$A$2:$A5446,$A5447)=0,"",$E5447-_xlfn.MAXIFS($F$2:$F5446,$C$2:$C5446,$C5447,$B$2:$B5446,$B5447,$A$2:$A5446,$A5447))&lt;0,0,IF(_xlfn.MAXIFS($F$2:$F5446,$C$2:$C5446,$C5447,$B$2:$B5446,$B5447,$A$2:$A5446,$A5447)=0,"",$E5447-_xlfn.MAXIFS($F$2:$F5446,$C$2:$C5446,$C5447,$B$2:$B5446,$B5447,$A$2:$A5446,$A5447))))</f>
        <v/>
      </c>
      <c r="K5447" s="6" t="str">
        <f t="shared" si="256"/>
        <v/>
      </c>
      <c r="L5447" s="6" t="str">
        <f t="shared" si="257"/>
        <v/>
      </c>
      <c r="M5447" s="6" t="str">
        <f t="shared" si="255"/>
        <v/>
      </c>
    </row>
    <row r="5448" spans="1:13" x14ac:dyDescent="0.25">
      <c r="A5448"/>
      <c r="B5448" s="1"/>
      <c r="C5448"/>
      <c r="D5448"/>
      <c r="E5448" s="76"/>
      <c r="F5448" s="76"/>
      <c r="G5448" s="2"/>
      <c r="H5448" s="77"/>
      <c r="J5448" s="79" t="str">
        <f>IF(IF(IF(_xlfn.MAXIFS($F$2:$F5447,$C$2:$C5447,$C5448,$B$2:$B5447,$B5448,$A$2:$A5447,$A5448)=0,"",$E5448-_xlfn.MAXIFS($F$2:$F5447,$C$2:$C5447,$C5448,$B$2:$B5447,$B5448,$A$2:$A5447,$A5448))&lt;0,0,IF(_xlfn.MAXIFS($F$2:$F5447,$C$2:$C5447,$C5448,$B$2:$B5447,$B5448,$A$2:$A5447,$A5448)=0,"",$E5448-_xlfn.MAXIFS($F$2:$F5447,$C$2:$C5447,$C5448,$B$2:$B5447,$B5448,$A$2:$A5447,$A5448)))&gt;0.25,"",IF(IF(_xlfn.MAXIFS($F$2:$F5447,$C$2:$C5447,$C5448,$B$2:$B5447,$B5448,$A$2:$A5447,$A5448)=0,"",$E5448-_xlfn.MAXIFS($F$2:$F5447,$C$2:$C5447,$C5448,$B$2:$B5447,$B5448,$A$2:$A5447,$A5448))&lt;0,0,IF(_xlfn.MAXIFS($F$2:$F5447,$C$2:$C5447,$C5448,$B$2:$B5447,$B5448,$A$2:$A5447,$A5448)=0,"",$E5448-_xlfn.MAXIFS($F$2:$F5447,$C$2:$C5447,$C5448,$B$2:$B5447,$B5448,$A$2:$A5447,$A5448))))</f>
        <v/>
      </c>
      <c r="K5448" s="6" t="str">
        <f t="shared" si="256"/>
        <v/>
      </c>
      <c r="L5448" s="6" t="str">
        <f t="shared" si="257"/>
        <v/>
      </c>
      <c r="M5448" s="6" t="str">
        <f t="shared" si="255"/>
        <v/>
      </c>
    </row>
    <row r="5449" spans="1:13" x14ac:dyDescent="0.25">
      <c r="A5449"/>
      <c r="B5449" s="1"/>
      <c r="C5449"/>
      <c r="D5449"/>
      <c r="E5449" s="76"/>
      <c r="F5449" s="76"/>
      <c r="G5449" s="2"/>
      <c r="H5449" s="77"/>
      <c r="J5449" s="79" t="str">
        <f>IF(IF(IF(_xlfn.MAXIFS($F$2:$F5448,$C$2:$C5448,$C5449,$B$2:$B5448,$B5449,$A$2:$A5448,$A5449)=0,"",$E5449-_xlfn.MAXIFS($F$2:$F5448,$C$2:$C5448,$C5449,$B$2:$B5448,$B5449,$A$2:$A5448,$A5449))&lt;0,0,IF(_xlfn.MAXIFS($F$2:$F5448,$C$2:$C5448,$C5449,$B$2:$B5448,$B5449,$A$2:$A5448,$A5449)=0,"",$E5449-_xlfn.MAXIFS($F$2:$F5448,$C$2:$C5448,$C5449,$B$2:$B5448,$B5449,$A$2:$A5448,$A5449)))&gt;0.25,"",IF(IF(_xlfn.MAXIFS($F$2:$F5448,$C$2:$C5448,$C5449,$B$2:$B5448,$B5449,$A$2:$A5448,$A5449)=0,"",$E5449-_xlfn.MAXIFS($F$2:$F5448,$C$2:$C5448,$C5449,$B$2:$B5448,$B5449,$A$2:$A5448,$A5449))&lt;0,0,IF(_xlfn.MAXIFS($F$2:$F5448,$C$2:$C5448,$C5449,$B$2:$B5448,$B5449,$A$2:$A5448,$A5449)=0,"",$E5449-_xlfn.MAXIFS($F$2:$F5448,$C$2:$C5448,$C5449,$B$2:$B5448,$B5449,$A$2:$A5448,$A5449))))</f>
        <v/>
      </c>
      <c r="K5449" s="6" t="str">
        <f t="shared" si="256"/>
        <v/>
      </c>
      <c r="L5449" s="6" t="str">
        <f t="shared" si="257"/>
        <v/>
      </c>
      <c r="M5449" s="6" t="str">
        <f t="shared" si="255"/>
        <v/>
      </c>
    </row>
    <row r="5450" spans="1:13" x14ac:dyDescent="0.25">
      <c r="A5450"/>
      <c r="B5450" s="1"/>
      <c r="C5450"/>
      <c r="D5450"/>
      <c r="E5450" s="76"/>
      <c r="F5450" s="76"/>
      <c r="G5450" s="2"/>
      <c r="H5450" s="77"/>
      <c r="J5450" s="79" t="str">
        <f>IF(IF(IF(_xlfn.MAXIFS($F$2:$F5449,$C$2:$C5449,$C5450,$B$2:$B5449,$B5450,$A$2:$A5449,$A5450)=0,"",$E5450-_xlfn.MAXIFS($F$2:$F5449,$C$2:$C5449,$C5450,$B$2:$B5449,$B5450,$A$2:$A5449,$A5450))&lt;0,0,IF(_xlfn.MAXIFS($F$2:$F5449,$C$2:$C5449,$C5450,$B$2:$B5449,$B5450,$A$2:$A5449,$A5450)=0,"",$E5450-_xlfn.MAXIFS($F$2:$F5449,$C$2:$C5449,$C5450,$B$2:$B5449,$B5450,$A$2:$A5449,$A5450)))&gt;0.25,"",IF(IF(_xlfn.MAXIFS($F$2:$F5449,$C$2:$C5449,$C5450,$B$2:$B5449,$B5450,$A$2:$A5449,$A5450)=0,"",$E5450-_xlfn.MAXIFS($F$2:$F5449,$C$2:$C5449,$C5450,$B$2:$B5449,$B5450,$A$2:$A5449,$A5450))&lt;0,0,IF(_xlfn.MAXIFS($F$2:$F5449,$C$2:$C5449,$C5450,$B$2:$B5449,$B5450,$A$2:$A5449,$A5450)=0,"",$E5450-_xlfn.MAXIFS($F$2:$F5449,$C$2:$C5449,$C5450,$B$2:$B5449,$B5450,$A$2:$A5449,$A5450))))</f>
        <v/>
      </c>
      <c r="K5450" s="6" t="str">
        <f t="shared" si="256"/>
        <v/>
      </c>
      <c r="L5450" s="6" t="str">
        <f t="shared" si="257"/>
        <v/>
      </c>
      <c r="M5450" s="6" t="str">
        <f t="shared" si="255"/>
        <v/>
      </c>
    </row>
    <row r="5451" spans="1:13" x14ac:dyDescent="0.25">
      <c r="A5451"/>
      <c r="B5451" s="1"/>
      <c r="C5451"/>
      <c r="D5451"/>
      <c r="E5451" s="76"/>
      <c r="F5451" s="76"/>
      <c r="G5451" s="2"/>
      <c r="H5451" s="77"/>
      <c r="J5451" s="79" t="str">
        <f>IF(IF(IF(_xlfn.MAXIFS($F$2:$F5450,$C$2:$C5450,$C5451,$B$2:$B5450,$B5451,$A$2:$A5450,$A5451)=0,"",$E5451-_xlfn.MAXIFS($F$2:$F5450,$C$2:$C5450,$C5451,$B$2:$B5450,$B5451,$A$2:$A5450,$A5451))&lt;0,0,IF(_xlfn.MAXIFS($F$2:$F5450,$C$2:$C5450,$C5451,$B$2:$B5450,$B5451,$A$2:$A5450,$A5451)=0,"",$E5451-_xlfn.MAXIFS($F$2:$F5450,$C$2:$C5450,$C5451,$B$2:$B5450,$B5451,$A$2:$A5450,$A5451)))&gt;0.25,"",IF(IF(_xlfn.MAXIFS($F$2:$F5450,$C$2:$C5450,$C5451,$B$2:$B5450,$B5451,$A$2:$A5450,$A5451)=0,"",$E5451-_xlfn.MAXIFS($F$2:$F5450,$C$2:$C5450,$C5451,$B$2:$B5450,$B5451,$A$2:$A5450,$A5451))&lt;0,0,IF(_xlfn.MAXIFS($F$2:$F5450,$C$2:$C5450,$C5451,$B$2:$B5450,$B5451,$A$2:$A5450,$A5451)=0,"",$E5451-_xlfn.MAXIFS($F$2:$F5450,$C$2:$C5450,$C5451,$B$2:$B5450,$B5451,$A$2:$A5450,$A5451))))</f>
        <v/>
      </c>
      <c r="K5451" s="6" t="str">
        <f t="shared" si="256"/>
        <v/>
      </c>
      <c r="L5451" s="6" t="str">
        <f t="shared" si="257"/>
        <v/>
      </c>
      <c r="M5451" s="6" t="str">
        <f t="shared" si="255"/>
        <v/>
      </c>
    </row>
    <row r="5452" spans="1:13" x14ac:dyDescent="0.25">
      <c r="A5452"/>
      <c r="B5452" s="1"/>
      <c r="C5452"/>
      <c r="D5452"/>
      <c r="E5452" s="76"/>
      <c r="F5452" s="76"/>
      <c r="G5452" s="2"/>
      <c r="H5452" s="77"/>
      <c r="J5452" s="79" t="str">
        <f>IF(IF(IF(_xlfn.MAXIFS($F$2:$F5451,$C$2:$C5451,$C5452,$B$2:$B5451,$B5452,$A$2:$A5451,$A5452)=0,"",$E5452-_xlfn.MAXIFS($F$2:$F5451,$C$2:$C5451,$C5452,$B$2:$B5451,$B5452,$A$2:$A5451,$A5452))&lt;0,0,IF(_xlfn.MAXIFS($F$2:$F5451,$C$2:$C5451,$C5452,$B$2:$B5451,$B5452,$A$2:$A5451,$A5452)=0,"",$E5452-_xlfn.MAXIFS($F$2:$F5451,$C$2:$C5451,$C5452,$B$2:$B5451,$B5452,$A$2:$A5451,$A5452)))&gt;0.25,"",IF(IF(_xlfn.MAXIFS($F$2:$F5451,$C$2:$C5451,$C5452,$B$2:$B5451,$B5452,$A$2:$A5451,$A5452)=0,"",$E5452-_xlfn.MAXIFS($F$2:$F5451,$C$2:$C5451,$C5452,$B$2:$B5451,$B5452,$A$2:$A5451,$A5452))&lt;0,0,IF(_xlfn.MAXIFS($F$2:$F5451,$C$2:$C5451,$C5452,$B$2:$B5451,$B5452,$A$2:$A5451,$A5452)=0,"",$E5452-_xlfn.MAXIFS($F$2:$F5451,$C$2:$C5451,$C5452,$B$2:$B5451,$B5452,$A$2:$A5451,$A5452))))</f>
        <v/>
      </c>
      <c r="K5452" s="6" t="str">
        <f t="shared" si="256"/>
        <v/>
      </c>
      <c r="L5452" s="6" t="str">
        <f t="shared" si="257"/>
        <v/>
      </c>
      <c r="M5452" s="6" t="str">
        <f t="shared" si="255"/>
        <v/>
      </c>
    </row>
    <row r="5453" spans="1:13" x14ac:dyDescent="0.25">
      <c r="A5453"/>
      <c r="B5453" s="1"/>
      <c r="C5453"/>
      <c r="D5453"/>
      <c r="E5453" s="76"/>
      <c r="F5453" s="76"/>
      <c r="G5453" s="2"/>
      <c r="H5453" s="77"/>
      <c r="J5453" s="79" t="str">
        <f>IF(IF(IF(_xlfn.MAXIFS($F$2:$F5452,$C$2:$C5452,$C5453,$B$2:$B5452,$B5453,$A$2:$A5452,$A5453)=0,"",$E5453-_xlfn.MAXIFS($F$2:$F5452,$C$2:$C5452,$C5453,$B$2:$B5452,$B5453,$A$2:$A5452,$A5453))&lt;0,0,IF(_xlfn.MAXIFS($F$2:$F5452,$C$2:$C5452,$C5453,$B$2:$B5452,$B5453,$A$2:$A5452,$A5453)=0,"",$E5453-_xlfn.MAXIFS($F$2:$F5452,$C$2:$C5452,$C5453,$B$2:$B5452,$B5453,$A$2:$A5452,$A5453)))&gt;0.25,"",IF(IF(_xlfn.MAXIFS($F$2:$F5452,$C$2:$C5452,$C5453,$B$2:$B5452,$B5453,$A$2:$A5452,$A5453)=0,"",$E5453-_xlfn.MAXIFS($F$2:$F5452,$C$2:$C5452,$C5453,$B$2:$B5452,$B5453,$A$2:$A5452,$A5453))&lt;0,0,IF(_xlfn.MAXIFS($F$2:$F5452,$C$2:$C5452,$C5453,$B$2:$B5452,$B5453,$A$2:$A5452,$A5453)=0,"",$E5453-_xlfn.MAXIFS($F$2:$F5452,$C$2:$C5452,$C5453,$B$2:$B5452,$B5453,$A$2:$A5452,$A5453))))</f>
        <v/>
      </c>
      <c r="K5453" s="6" t="str">
        <f t="shared" si="256"/>
        <v/>
      </c>
      <c r="L5453" s="6" t="str">
        <f t="shared" si="257"/>
        <v/>
      </c>
      <c r="M5453" s="6" t="str">
        <f t="shared" si="255"/>
        <v/>
      </c>
    </row>
    <row r="5454" spans="1:13" x14ac:dyDescent="0.25">
      <c r="A5454"/>
      <c r="B5454" s="1"/>
      <c r="C5454"/>
      <c r="D5454"/>
      <c r="E5454" s="76"/>
      <c r="F5454" s="76"/>
      <c r="G5454" s="2"/>
      <c r="H5454" s="77"/>
      <c r="J5454" s="79" t="str">
        <f>IF(IF(IF(_xlfn.MAXIFS($F$2:$F5453,$C$2:$C5453,$C5454,$B$2:$B5453,$B5454,$A$2:$A5453,$A5454)=0,"",$E5454-_xlfn.MAXIFS($F$2:$F5453,$C$2:$C5453,$C5454,$B$2:$B5453,$B5454,$A$2:$A5453,$A5454))&lt;0,0,IF(_xlfn.MAXIFS($F$2:$F5453,$C$2:$C5453,$C5454,$B$2:$B5453,$B5454,$A$2:$A5453,$A5454)=0,"",$E5454-_xlfn.MAXIFS($F$2:$F5453,$C$2:$C5453,$C5454,$B$2:$B5453,$B5454,$A$2:$A5453,$A5454)))&gt;0.25,"",IF(IF(_xlfn.MAXIFS($F$2:$F5453,$C$2:$C5453,$C5454,$B$2:$B5453,$B5454,$A$2:$A5453,$A5454)=0,"",$E5454-_xlfn.MAXIFS($F$2:$F5453,$C$2:$C5453,$C5454,$B$2:$B5453,$B5454,$A$2:$A5453,$A5454))&lt;0,0,IF(_xlfn.MAXIFS($F$2:$F5453,$C$2:$C5453,$C5454,$B$2:$B5453,$B5454,$A$2:$A5453,$A5454)=0,"",$E5454-_xlfn.MAXIFS($F$2:$F5453,$C$2:$C5453,$C5454,$B$2:$B5453,$B5454,$A$2:$A5453,$A5454))))</f>
        <v/>
      </c>
      <c r="K5454" s="6" t="str">
        <f t="shared" si="256"/>
        <v/>
      </c>
      <c r="L5454" s="6" t="str">
        <f t="shared" si="257"/>
        <v/>
      </c>
      <c r="M5454" s="6" t="str">
        <f t="shared" si="255"/>
        <v/>
      </c>
    </row>
    <row r="5455" spans="1:13" x14ac:dyDescent="0.25">
      <c r="A5455"/>
      <c r="B5455" s="1"/>
      <c r="C5455"/>
      <c r="D5455"/>
      <c r="E5455" s="76"/>
      <c r="F5455" s="76"/>
      <c r="G5455" s="2"/>
      <c r="H5455" s="77"/>
      <c r="J5455" s="79" t="str">
        <f>IF(IF(IF(_xlfn.MAXIFS($F$2:$F5454,$C$2:$C5454,$C5455,$B$2:$B5454,$B5455,$A$2:$A5454,$A5455)=0,"",$E5455-_xlfn.MAXIFS($F$2:$F5454,$C$2:$C5454,$C5455,$B$2:$B5454,$B5455,$A$2:$A5454,$A5455))&lt;0,0,IF(_xlfn.MAXIFS($F$2:$F5454,$C$2:$C5454,$C5455,$B$2:$B5454,$B5455,$A$2:$A5454,$A5455)=0,"",$E5455-_xlfn.MAXIFS($F$2:$F5454,$C$2:$C5454,$C5455,$B$2:$B5454,$B5455,$A$2:$A5454,$A5455)))&gt;0.25,"",IF(IF(_xlfn.MAXIFS($F$2:$F5454,$C$2:$C5454,$C5455,$B$2:$B5454,$B5455,$A$2:$A5454,$A5455)=0,"",$E5455-_xlfn.MAXIFS($F$2:$F5454,$C$2:$C5454,$C5455,$B$2:$B5454,$B5455,$A$2:$A5454,$A5455))&lt;0,0,IF(_xlfn.MAXIFS($F$2:$F5454,$C$2:$C5454,$C5455,$B$2:$B5454,$B5455,$A$2:$A5454,$A5455)=0,"",$E5455-_xlfn.MAXIFS($F$2:$F5454,$C$2:$C5454,$C5455,$B$2:$B5454,$B5455,$A$2:$A5454,$A5455))))</f>
        <v/>
      </c>
      <c r="K5455" s="6" t="str">
        <f t="shared" si="256"/>
        <v/>
      </c>
      <c r="L5455" s="6" t="str">
        <f t="shared" si="257"/>
        <v/>
      </c>
      <c r="M5455" s="6" t="str">
        <f t="shared" si="255"/>
        <v/>
      </c>
    </row>
    <row r="5456" spans="1:13" x14ac:dyDescent="0.25">
      <c r="A5456"/>
      <c r="B5456" s="1"/>
      <c r="C5456"/>
      <c r="D5456"/>
      <c r="E5456" s="76"/>
      <c r="F5456" s="76"/>
      <c r="G5456" s="2"/>
      <c r="H5456" s="77"/>
      <c r="J5456" s="79" t="str">
        <f>IF(IF(IF(_xlfn.MAXIFS($F$2:$F5455,$C$2:$C5455,$C5456,$B$2:$B5455,$B5456,$A$2:$A5455,$A5456)=0,"",$E5456-_xlfn.MAXIFS($F$2:$F5455,$C$2:$C5455,$C5456,$B$2:$B5455,$B5456,$A$2:$A5455,$A5456))&lt;0,0,IF(_xlfn.MAXIFS($F$2:$F5455,$C$2:$C5455,$C5456,$B$2:$B5455,$B5456,$A$2:$A5455,$A5456)=0,"",$E5456-_xlfn.MAXIFS($F$2:$F5455,$C$2:$C5455,$C5456,$B$2:$B5455,$B5456,$A$2:$A5455,$A5456)))&gt;0.25,"",IF(IF(_xlfn.MAXIFS($F$2:$F5455,$C$2:$C5455,$C5456,$B$2:$B5455,$B5456,$A$2:$A5455,$A5456)=0,"",$E5456-_xlfn.MAXIFS($F$2:$F5455,$C$2:$C5455,$C5456,$B$2:$B5455,$B5456,$A$2:$A5455,$A5456))&lt;0,0,IF(_xlfn.MAXIFS($F$2:$F5455,$C$2:$C5455,$C5456,$B$2:$B5455,$B5456,$A$2:$A5455,$A5456)=0,"",$E5456-_xlfn.MAXIFS($F$2:$F5455,$C$2:$C5455,$C5456,$B$2:$B5455,$B5456,$A$2:$A5455,$A5456))))</f>
        <v/>
      </c>
      <c r="K5456" s="6" t="str">
        <f t="shared" si="256"/>
        <v/>
      </c>
      <c r="L5456" s="6" t="str">
        <f t="shared" si="257"/>
        <v/>
      </c>
      <c r="M5456" s="6" t="str">
        <f t="shared" si="255"/>
        <v/>
      </c>
    </row>
    <row r="5457" spans="1:13" x14ac:dyDescent="0.25">
      <c r="A5457"/>
      <c r="B5457" s="1"/>
      <c r="C5457"/>
      <c r="D5457"/>
      <c r="E5457" s="76"/>
      <c r="F5457" s="76"/>
      <c r="G5457" s="2"/>
      <c r="H5457" s="77"/>
      <c r="J5457" s="79" t="str">
        <f>IF(IF(IF(_xlfn.MAXIFS($F$2:$F5456,$C$2:$C5456,$C5457,$B$2:$B5456,$B5457,$A$2:$A5456,$A5457)=0,"",$E5457-_xlfn.MAXIFS($F$2:$F5456,$C$2:$C5456,$C5457,$B$2:$B5456,$B5457,$A$2:$A5456,$A5457))&lt;0,0,IF(_xlfn.MAXIFS($F$2:$F5456,$C$2:$C5456,$C5457,$B$2:$B5456,$B5457,$A$2:$A5456,$A5457)=0,"",$E5457-_xlfn.MAXIFS($F$2:$F5456,$C$2:$C5456,$C5457,$B$2:$B5456,$B5457,$A$2:$A5456,$A5457)))&gt;0.25,"",IF(IF(_xlfn.MAXIFS($F$2:$F5456,$C$2:$C5456,$C5457,$B$2:$B5456,$B5457,$A$2:$A5456,$A5457)=0,"",$E5457-_xlfn.MAXIFS($F$2:$F5456,$C$2:$C5456,$C5457,$B$2:$B5456,$B5457,$A$2:$A5456,$A5457))&lt;0,0,IF(_xlfn.MAXIFS($F$2:$F5456,$C$2:$C5456,$C5457,$B$2:$B5456,$B5457,$A$2:$A5456,$A5457)=0,"",$E5457-_xlfn.MAXIFS($F$2:$F5456,$C$2:$C5456,$C5457,$B$2:$B5456,$B5457,$A$2:$A5456,$A5457))))</f>
        <v/>
      </c>
      <c r="K5457" s="6" t="str">
        <f t="shared" si="256"/>
        <v/>
      </c>
      <c r="L5457" s="6" t="str">
        <f t="shared" si="257"/>
        <v/>
      </c>
      <c r="M5457" s="6" t="str">
        <f t="shared" si="255"/>
        <v/>
      </c>
    </row>
    <row r="5458" spans="1:13" x14ac:dyDescent="0.25">
      <c r="A5458"/>
      <c r="B5458" s="1"/>
      <c r="C5458"/>
      <c r="D5458"/>
      <c r="E5458" s="76"/>
      <c r="F5458" s="76"/>
      <c r="G5458" s="2"/>
      <c r="H5458" s="77"/>
      <c r="J5458" s="79" t="str">
        <f>IF(IF(IF(_xlfn.MAXIFS($F$2:$F5457,$C$2:$C5457,$C5458,$B$2:$B5457,$B5458,$A$2:$A5457,$A5458)=0,"",$E5458-_xlfn.MAXIFS($F$2:$F5457,$C$2:$C5457,$C5458,$B$2:$B5457,$B5458,$A$2:$A5457,$A5458))&lt;0,0,IF(_xlfn.MAXIFS($F$2:$F5457,$C$2:$C5457,$C5458,$B$2:$B5457,$B5458,$A$2:$A5457,$A5458)=0,"",$E5458-_xlfn.MAXIFS($F$2:$F5457,$C$2:$C5457,$C5458,$B$2:$B5457,$B5458,$A$2:$A5457,$A5458)))&gt;0.25,"",IF(IF(_xlfn.MAXIFS($F$2:$F5457,$C$2:$C5457,$C5458,$B$2:$B5457,$B5458,$A$2:$A5457,$A5458)=0,"",$E5458-_xlfn.MAXIFS($F$2:$F5457,$C$2:$C5457,$C5458,$B$2:$B5457,$B5458,$A$2:$A5457,$A5458))&lt;0,0,IF(_xlfn.MAXIFS($F$2:$F5457,$C$2:$C5457,$C5458,$B$2:$B5457,$B5458,$A$2:$A5457,$A5458)=0,"",$E5458-_xlfn.MAXIFS($F$2:$F5457,$C$2:$C5457,$C5458,$B$2:$B5457,$B5458,$A$2:$A5457,$A5458))))</f>
        <v/>
      </c>
      <c r="K5458" s="6" t="str">
        <f t="shared" si="256"/>
        <v/>
      </c>
      <c r="L5458" s="6" t="str">
        <f t="shared" si="257"/>
        <v/>
      </c>
      <c r="M5458" s="6" t="str">
        <f t="shared" si="255"/>
        <v/>
      </c>
    </row>
    <row r="5459" spans="1:13" x14ac:dyDescent="0.25">
      <c r="A5459"/>
      <c r="B5459" s="1"/>
      <c r="C5459"/>
      <c r="D5459"/>
      <c r="E5459" s="76"/>
      <c r="F5459" s="76"/>
      <c r="G5459" s="2"/>
      <c r="H5459" s="77"/>
      <c r="J5459" s="79" t="str">
        <f>IF(IF(IF(_xlfn.MAXIFS($F$2:$F5458,$C$2:$C5458,$C5459,$B$2:$B5458,$B5459,$A$2:$A5458,$A5459)=0,"",$E5459-_xlfn.MAXIFS($F$2:$F5458,$C$2:$C5458,$C5459,$B$2:$B5458,$B5459,$A$2:$A5458,$A5459))&lt;0,0,IF(_xlfn.MAXIFS($F$2:$F5458,$C$2:$C5458,$C5459,$B$2:$B5458,$B5459,$A$2:$A5458,$A5459)=0,"",$E5459-_xlfn.MAXIFS($F$2:$F5458,$C$2:$C5458,$C5459,$B$2:$B5458,$B5459,$A$2:$A5458,$A5459)))&gt;0.25,"",IF(IF(_xlfn.MAXIFS($F$2:$F5458,$C$2:$C5458,$C5459,$B$2:$B5458,$B5459,$A$2:$A5458,$A5459)=0,"",$E5459-_xlfn.MAXIFS($F$2:$F5458,$C$2:$C5458,$C5459,$B$2:$B5458,$B5459,$A$2:$A5458,$A5459))&lt;0,0,IF(_xlfn.MAXIFS($F$2:$F5458,$C$2:$C5458,$C5459,$B$2:$B5458,$B5459,$A$2:$A5458,$A5459)=0,"",$E5459-_xlfn.MAXIFS($F$2:$F5458,$C$2:$C5458,$C5459,$B$2:$B5458,$B5459,$A$2:$A5458,$A5459))))</f>
        <v/>
      </c>
      <c r="K5459" s="6" t="str">
        <f t="shared" si="256"/>
        <v/>
      </c>
      <c r="L5459" s="6" t="str">
        <f t="shared" si="257"/>
        <v/>
      </c>
      <c r="M5459" s="6" t="str">
        <f t="shared" si="255"/>
        <v/>
      </c>
    </row>
    <row r="5460" spans="1:13" x14ac:dyDescent="0.25">
      <c r="A5460"/>
      <c r="B5460" s="1"/>
      <c r="C5460"/>
      <c r="D5460"/>
      <c r="E5460" s="76"/>
      <c r="F5460" s="76"/>
      <c r="G5460" s="2"/>
      <c r="H5460" s="77"/>
      <c r="J5460" s="79" t="str">
        <f>IF(IF(IF(_xlfn.MAXIFS($F$2:$F5459,$C$2:$C5459,$C5460,$B$2:$B5459,$B5460,$A$2:$A5459,$A5460)=0,"",$E5460-_xlfn.MAXIFS($F$2:$F5459,$C$2:$C5459,$C5460,$B$2:$B5459,$B5460,$A$2:$A5459,$A5460))&lt;0,0,IF(_xlfn.MAXIFS($F$2:$F5459,$C$2:$C5459,$C5460,$B$2:$B5459,$B5460,$A$2:$A5459,$A5460)=0,"",$E5460-_xlfn.MAXIFS($F$2:$F5459,$C$2:$C5459,$C5460,$B$2:$B5459,$B5460,$A$2:$A5459,$A5460)))&gt;0.25,"",IF(IF(_xlfn.MAXIFS($F$2:$F5459,$C$2:$C5459,$C5460,$B$2:$B5459,$B5460,$A$2:$A5459,$A5460)=0,"",$E5460-_xlfn.MAXIFS($F$2:$F5459,$C$2:$C5459,$C5460,$B$2:$B5459,$B5460,$A$2:$A5459,$A5460))&lt;0,0,IF(_xlfn.MAXIFS($F$2:$F5459,$C$2:$C5459,$C5460,$B$2:$B5459,$B5460,$A$2:$A5459,$A5460)=0,"",$E5460-_xlfn.MAXIFS($F$2:$F5459,$C$2:$C5459,$C5460,$B$2:$B5459,$B5460,$A$2:$A5459,$A5460))))</f>
        <v/>
      </c>
      <c r="K5460" s="6" t="str">
        <f t="shared" si="256"/>
        <v/>
      </c>
      <c r="L5460" s="6" t="str">
        <f t="shared" si="257"/>
        <v/>
      </c>
      <c r="M5460" s="6" t="str">
        <f t="shared" si="255"/>
        <v/>
      </c>
    </row>
    <row r="5461" spans="1:13" x14ac:dyDescent="0.25">
      <c r="A5461"/>
      <c r="B5461" s="1"/>
      <c r="C5461"/>
      <c r="D5461"/>
      <c r="E5461" s="76"/>
      <c r="F5461" s="76"/>
      <c r="G5461" s="2"/>
      <c r="H5461" s="77"/>
      <c r="J5461" s="79" t="str">
        <f>IF(IF(IF(_xlfn.MAXIFS($F$2:$F5460,$C$2:$C5460,$C5461,$B$2:$B5460,$B5461,$A$2:$A5460,$A5461)=0,"",$E5461-_xlfn.MAXIFS($F$2:$F5460,$C$2:$C5460,$C5461,$B$2:$B5460,$B5461,$A$2:$A5460,$A5461))&lt;0,0,IF(_xlfn.MAXIFS($F$2:$F5460,$C$2:$C5460,$C5461,$B$2:$B5460,$B5461,$A$2:$A5460,$A5461)=0,"",$E5461-_xlfn.MAXIFS($F$2:$F5460,$C$2:$C5460,$C5461,$B$2:$B5460,$B5461,$A$2:$A5460,$A5461)))&gt;0.25,"",IF(IF(_xlfn.MAXIFS($F$2:$F5460,$C$2:$C5460,$C5461,$B$2:$B5460,$B5461,$A$2:$A5460,$A5461)=0,"",$E5461-_xlfn.MAXIFS($F$2:$F5460,$C$2:$C5460,$C5461,$B$2:$B5460,$B5461,$A$2:$A5460,$A5461))&lt;0,0,IF(_xlfn.MAXIFS($F$2:$F5460,$C$2:$C5460,$C5461,$B$2:$B5460,$B5461,$A$2:$A5460,$A5461)=0,"",$E5461-_xlfn.MAXIFS($F$2:$F5460,$C$2:$C5460,$C5461,$B$2:$B5460,$B5461,$A$2:$A5460,$A5461))))</f>
        <v/>
      </c>
      <c r="K5461" s="6" t="str">
        <f t="shared" si="256"/>
        <v/>
      </c>
      <c r="L5461" s="6" t="str">
        <f t="shared" si="257"/>
        <v/>
      </c>
      <c r="M5461" s="6" t="str">
        <f t="shared" si="255"/>
        <v/>
      </c>
    </row>
    <row r="5462" spans="1:13" x14ac:dyDescent="0.25">
      <c r="A5462"/>
      <c r="B5462" s="1"/>
      <c r="C5462"/>
      <c r="D5462"/>
      <c r="E5462" s="76"/>
      <c r="F5462" s="76"/>
      <c r="G5462" s="2"/>
      <c r="H5462" s="77"/>
      <c r="J5462" s="79" t="str">
        <f>IF(IF(IF(_xlfn.MAXIFS($F$2:$F5461,$C$2:$C5461,$C5462,$B$2:$B5461,$B5462,$A$2:$A5461,$A5462)=0,"",$E5462-_xlfn.MAXIFS($F$2:$F5461,$C$2:$C5461,$C5462,$B$2:$B5461,$B5462,$A$2:$A5461,$A5462))&lt;0,0,IF(_xlfn.MAXIFS($F$2:$F5461,$C$2:$C5461,$C5462,$B$2:$B5461,$B5462,$A$2:$A5461,$A5462)=0,"",$E5462-_xlfn.MAXIFS($F$2:$F5461,$C$2:$C5461,$C5462,$B$2:$B5461,$B5462,$A$2:$A5461,$A5462)))&gt;0.25,"",IF(IF(_xlfn.MAXIFS($F$2:$F5461,$C$2:$C5461,$C5462,$B$2:$B5461,$B5462,$A$2:$A5461,$A5462)=0,"",$E5462-_xlfn.MAXIFS($F$2:$F5461,$C$2:$C5461,$C5462,$B$2:$B5461,$B5462,$A$2:$A5461,$A5462))&lt;0,0,IF(_xlfn.MAXIFS($F$2:$F5461,$C$2:$C5461,$C5462,$B$2:$B5461,$B5462,$A$2:$A5461,$A5462)=0,"",$E5462-_xlfn.MAXIFS($F$2:$F5461,$C$2:$C5461,$C5462,$B$2:$B5461,$B5462,$A$2:$A5461,$A5462))))</f>
        <v/>
      </c>
      <c r="K5462" s="6" t="str">
        <f t="shared" si="256"/>
        <v/>
      </c>
      <c r="L5462" s="6" t="str">
        <f t="shared" si="257"/>
        <v/>
      </c>
      <c r="M5462" s="6" t="str">
        <f t="shared" si="255"/>
        <v/>
      </c>
    </row>
    <row r="5463" spans="1:13" x14ac:dyDescent="0.25">
      <c r="A5463"/>
      <c r="B5463" s="1"/>
      <c r="C5463"/>
      <c r="D5463"/>
      <c r="E5463" s="76"/>
      <c r="F5463" s="76"/>
      <c r="G5463" s="2"/>
      <c r="H5463" s="77"/>
      <c r="J5463" s="79" t="str">
        <f>IF(IF(IF(_xlfn.MAXIFS($F$2:$F5462,$C$2:$C5462,$C5463,$B$2:$B5462,$B5463,$A$2:$A5462,$A5463)=0,"",$E5463-_xlfn.MAXIFS($F$2:$F5462,$C$2:$C5462,$C5463,$B$2:$B5462,$B5463,$A$2:$A5462,$A5463))&lt;0,0,IF(_xlfn.MAXIFS($F$2:$F5462,$C$2:$C5462,$C5463,$B$2:$B5462,$B5463,$A$2:$A5462,$A5463)=0,"",$E5463-_xlfn.MAXIFS($F$2:$F5462,$C$2:$C5462,$C5463,$B$2:$B5462,$B5463,$A$2:$A5462,$A5463)))&gt;0.25,"",IF(IF(_xlfn.MAXIFS($F$2:$F5462,$C$2:$C5462,$C5463,$B$2:$B5462,$B5463,$A$2:$A5462,$A5463)=0,"",$E5463-_xlfn.MAXIFS($F$2:$F5462,$C$2:$C5462,$C5463,$B$2:$B5462,$B5463,$A$2:$A5462,$A5463))&lt;0,0,IF(_xlfn.MAXIFS($F$2:$F5462,$C$2:$C5462,$C5463,$B$2:$B5462,$B5463,$A$2:$A5462,$A5463)=0,"",$E5463-_xlfn.MAXIFS($F$2:$F5462,$C$2:$C5462,$C5463,$B$2:$B5462,$B5463,$A$2:$A5462,$A5463))))</f>
        <v/>
      </c>
      <c r="K5463" s="6" t="str">
        <f t="shared" si="256"/>
        <v/>
      </c>
      <c r="L5463" s="6" t="str">
        <f t="shared" si="257"/>
        <v/>
      </c>
      <c r="M5463" s="6" t="str">
        <f t="shared" si="255"/>
        <v/>
      </c>
    </row>
    <row r="5464" spans="1:13" x14ac:dyDescent="0.25">
      <c r="A5464"/>
      <c r="B5464" s="1"/>
      <c r="C5464"/>
      <c r="D5464"/>
      <c r="E5464" s="76"/>
      <c r="F5464" s="76"/>
      <c r="G5464" s="2"/>
      <c r="H5464" s="77"/>
      <c r="J5464" s="79" t="str">
        <f>IF(IF(IF(_xlfn.MAXIFS($F$2:$F5463,$C$2:$C5463,$C5464,$B$2:$B5463,$B5464,$A$2:$A5463,$A5464)=0,"",$E5464-_xlfn.MAXIFS($F$2:$F5463,$C$2:$C5463,$C5464,$B$2:$B5463,$B5464,$A$2:$A5463,$A5464))&lt;0,0,IF(_xlfn.MAXIFS($F$2:$F5463,$C$2:$C5463,$C5464,$B$2:$B5463,$B5464,$A$2:$A5463,$A5464)=0,"",$E5464-_xlfn.MAXIFS($F$2:$F5463,$C$2:$C5463,$C5464,$B$2:$B5463,$B5464,$A$2:$A5463,$A5464)))&gt;0.25,"",IF(IF(_xlfn.MAXIFS($F$2:$F5463,$C$2:$C5463,$C5464,$B$2:$B5463,$B5464,$A$2:$A5463,$A5464)=0,"",$E5464-_xlfn.MAXIFS($F$2:$F5463,$C$2:$C5463,$C5464,$B$2:$B5463,$B5464,$A$2:$A5463,$A5464))&lt;0,0,IF(_xlfn.MAXIFS($F$2:$F5463,$C$2:$C5463,$C5464,$B$2:$B5463,$B5464,$A$2:$A5463,$A5464)=0,"",$E5464-_xlfn.MAXIFS($F$2:$F5463,$C$2:$C5463,$C5464,$B$2:$B5463,$B5464,$A$2:$A5463,$A5464))))</f>
        <v/>
      </c>
      <c r="K5464" s="6" t="str">
        <f t="shared" si="256"/>
        <v/>
      </c>
      <c r="L5464" s="6" t="str">
        <f t="shared" si="257"/>
        <v/>
      </c>
      <c r="M5464" s="6" t="str">
        <f t="shared" si="255"/>
        <v/>
      </c>
    </row>
    <row r="5465" spans="1:13" x14ac:dyDescent="0.25">
      <c r="A5465"/>
      <c r="B5465" s="1"/>
      <c r="C5465"/>
      <c r="D5465"/>
      <c r="E5465" s="76"/>
      <c r="F5465" s="76"/>
      <c r="G5465" s="2"/>
      <c r="H5465" s="77"/>
      <c r="J5465" s="79" t="str">
        <f>IF(IF(IF(_xlfn.MAXIFS($F$2:$F5464,$C$2:$C5464,$C5465,$B$2:$B5464,$B5465,$A$2:$A5464,$A5465)=0,"",$E5465-_xlfn.MAXIFS($F$2:$F5464,$C$2:$C5464,$C5465,$B$2:$B5464,$B5465,$A$2:$A5464,$A5465))&lt;0,0,IF(_xlfn.MAXIFS($F$2:$F5464,$C$2:$C5464,$C5465,$B$2:$B5464,$B5465,$A$2:$A5464,$A5465)=0,"",$E5465-_xlfn.MAXIFS($F$2:$F5464,$C$2:$C5464,$C5465,$B$2:$B5464,$B5465,$A$2:$A5464,$A5465)))&gt;0.25,"",IF(IF(_xlfn.MAXIFS($F$2:$F5464,$C$2:$C5464,$C5465,$B$2:$B5464,$B5465,$A$2:$A5464,$A5465)=0,"",$E5465-_xlfn.MAXIFS($F$2:$F5464,$C$2:$C5464,$C5465,$B$2:$B5464,$B5465,$A$2:$A5464,$A5465))&lt;0,0,IF(_xlfn.MAXIFS($F$2:$F5464,$C$2:$C5464,$C5465,$B$2:$B5464,$B5465,$A$2:$A5464,$A5465)=0,"",$E5465-_xlfn.MAXIFS($F$2:$F5464,$C$2:$C5464,$C5465,$B$2:$B5464,$B5465,$A$2:$A5464,$A5465))))</f>
        <v/>
      </c>
      <c r="K5465" s="6" t="str">
        <f t="shared" si="256"/>
        <v/>
      </c>
      <c r="L5465" s="6" t="str">
        <f t="shared" si="257"/>
        <v/>
      </c>
      <c r="M5465" s="6" t="str">
        <f t="shared" si="255"/>
        <v/>
      </c>
    </row>
    <row r="5466" spans="1:13" x14ac:dyDescent="0.25">
      <c r="A5466"/>
      <c r="B5466" s="1"/>
      <c r="C5466"/>
      <c r="D5466"/>
      <c r="E5466" s="76"/>
      <c r="F5466" s="76"/>
      <c r="G5466" s="2"/>
      <c r="H5466" s="77"/>
      <c r="J5466" s="79" t="str">
        <f>IF(IF(IF(_xlfn.MAXIFS($F$2:$F5465,$C$2:$C5465,$C5466,$B$2:$B5465,$B5466,$A$2:$A5465,$A5466)=0,"",$E5466-_xlfn.MAXIFS($F$2:$F5465,$C$2:$C5465,$C5466,$B$2:$B5465,$B5466,$A$2:$A5465,$A5466))&lt;0,0,IF(_xlfn.MAXIFS($F$2:$F5465,$C$2:$C5465,$C5466,$B$2:$B5465,$B5466,$A$2:$A5465,$A5466)=0,"",$E5466-_xlfn.MAXIFS($F$2:$F5465,$C$2:$C5465,$C5466,$B$2:$B5465,$B5466,$A$2:$A5465,$A5466)))&gt;0.25,"",IF(IF(_xlfn.MAXIFS($F$2:$F5465,$C$2:$C5465,$C5466,$B$2:$B5465,$B5466,$A$2:$A5465,$A5466)=0,"",$E5466-_xlfn.MAXIFS($F$2:$F5465,$C$2:$C5465,$C5466,$B$2:$B5465,$B5466,$A$2:$A5465,$A5466))&lt;0,0,IF(_xlfn.MAXIFS($F$2:$F5465,$C$2:$C5465,$C5466,$B$2:$B5465,$B5466,$A$2:$A5465,$A5466)=0,"",$E5466-_xlfn.MAXIFS($F$2:$F5465,$C$2:$C5465,$C5466,$B$2:$B5465,$B5466,$A$2:$A5465,$A5466))))</f>
        <v/>
      </c>
      <c r="K5466" s="6" t="str">
        <f t="shared" si="256"/>
        <v/>
      </c>
      <c r="L5466" s="6" t="str">
        <f t="shared" si="257"/>
        <v/>
      </c>
      <c r="M5466" s="6" t="str">
        <f t="shared" si="255"/>
        <v/>
      </c>
    </row>
    <row r="5467" spans="1:13" x14ac:dyDescent="0.25">
      <c r="A5467"/>
      <c r="B5467" s="1"/>
      <c r="C5467"/>
      <c r="D5467"/>
      <c r="E5467" s="76"/>
      <c r="F5467" s="76"/>
      <c r="G5467" s="2"/>
      <c r="H5467" s="77"/>
      <c r="J5467" s="79" t="str">
        <f>IF(IF(IF(_xlfn.MAXIFS($F$2:$F5466,$C$2:$C5466,$C5467,$B$2:$B5466,$B5467,$A$2:$A5466,$A5467)=0,"",$E5467-_xlfn.MAXIFS($F$2:$F5466,$C$2:$C5466,$C5467,$B$2:$B5466,$B5467,$A$2:$A5466,$A5467))&lt;0,0,IF(_xlfn.MAXIFS($F$2:$F5466,$C$2:$C5466,$C5467,$B$2:$B5466,$B5467,$A$2:$A5466,$A5467)=0,"",$E5467-_xlfn.MAXIFS($F$2:$F5466,$C$2:$C5466,$C5467,$B$2:$B5466,$B5467,$A$2:$A5466,$A5467)))&gt;0.25,"",IF(IF(_xlfn.MAXIFS($F$2:$F5466,$C$2:$C5466,$C5467,$B$2:$B5466,$B5467,$A$2:$A5466,$A5467)=0,"",$E5467-_xlfn.MAXIFS($F$2:$F5466,$C$2:$C5466,$C5467,$B$2:$B5466,$B5467,$A$2:$A5466,$A5467))&lt;0,0,IF(_xlfn.MAXIFS($F$2:$F5466,$C$2:$C5466,$C5467,$B$2:$B5466,$B5467,$A$2:$A5466,$A5467)=0,"",$E5467-_xlfn.MAXIFS($F$2:$F5466,$C$2:$C5466,$C5467,$B$2:$B5466,$B5467,$A$2:$A5466,$A5467))))</f>
        <v/>
      </c>
      <c r="K5467" s="6" t="str">
        <f t="shared" si="256"/>
        <v/>
      </c>
      <c r="L5467" s="6" t="str">
        <f t="shared" si="257"/>
        <v/>
      </c>
      <c r="M5467" s="6" t="str">
        <f t="shared" si="255"/>
        <v/>
      </c>
    </row>
    <row r="5468" spans="1:13" x14ac:dyDescent="0.25">
      <c r="A5468"/>
      <c r="B5468" s="1"/>
      <c r="C5468"/>
      <c r="D5468"/>
      <c r="E5468" s="76"/>
      <c r="F5468" s="76"/>
      <c r="G5468" s="2"/>
      <c r="H5468" s="77"/>
      <c r="J5468" s="79" t="str">
        <f>IF(IF(IF(_xlfn.MAXIFS($F$2:$F5467,$C$2:$C5467,$C5468,$B$2:$B5467,$B5468,$A$2:$A5467,$A5468)=0,"",$E5468-_xlfn.MAXIFS($F$2:$F5467,$C$2:$C5467,$C5468,$B$2:$B5467,$B5468,$A$2:$A5467,$A5468))&lt;0,0,IF(_xlfn.MAXIFS($F$2:$F5467,$C$2:$C5467,$C5468,$B$2:$B5467,$B5468,$A$2:$A5467,$A5468)=0,"",$E5468-_xlfn.MAXIFS($F$2:$F5467,$C$2:$C5467,$C5468,$B$2:$B5467,$B5468,$A$2:$A5467,$A5468)))&gt;0.25,"",IF(IF(_xlfn.MAXIFS($F$2:$F5467,$C$2:$C5467,$C5468,$B$2:$B5467,$B5468,$A$2:$A5467,$A5468)=0,"",$E5468-_xlfn.MAXIFS($F$2:$F5467,$C$2:$C5467,$C5468,$B$2:$B5467,$B5468,$A$2:$A5467,$A5468))&lt;0,0,IF(_xlfn.MAXIFS($F$2:$F5467,$C$2:$C5467,$C5468,$B$2:$B5467,$B5468,$A$2:$A5467,$A5468)=0,"",$E5468-_xlfn.MAXIFS($F$2:$F5467,$C$2:$C5467,$C5468,$B$2:$B5467,$B5468,$A$2:$A5467,$A5468))))</f>
        <v/>
      </c>
      <c r="K5468" s="6" t="str">
        <f t="shared" si="256"/>
        <v/>
      </c>
      <c r="L5468" s="6" t="str">
        <f t="shared" si="257"/>
        <v/>
      </c>
      <c r="M5468" s="6" t="str">
        <f t="shared" si="255"/>
        <v/>
      </c>
    </row>
    <row r="5469" spans="1:13" x14ac:dyDescent="0.25">
      <c r="A5469"/>
      <c r="B5469" s="1"/>
      <c r="C5469"/>
      <c r="D5469"/>
      <c r="E5469" s="76"/>
      <c r="F5469" s="76"/>
      <c r="G5469" s="2"/>
      <c r="H5469" s="77"/>
      <c r="J5469" s="79" t="str">
        <f>IF(IF(IF(_xlfn.MAXIFS($F$2:$F5468,$C$2:$C5468,$C5469,$B$2:$B5468,$B5469,$A$2:$A5468,$A5469)=0,"",$E5469-_xlfn.MAXIFS($F$2:$F5468,$C$2:$C5468,$C5469,$B$2:$B5468,$B5469,$A$2:$A5468,$A5469))&lt;0,0,IF(_xlfn.MAXIFS($F$2:$F5468,$C$2:$C5468,$C5469,$B$2:$B5468,$B5469,$A$2:$A5468,$A5469)=0,"",$E5469-_xlfn.MAXIFS($F$2:$F5468,$C$2:$C5468,$C5469,$B$2:$B5468,$B5469,$A$2:$A5468,$A5469)))&gt;0.25,"",IF(IF(_xlfn.MAXIFS($F$2:$F5468,$C$2:$C5468,$C5469,$B$2:$B5468,$B5469,$A$2:$A5468,$A5469)=0,"",$E5469-_xlfn.MAXIFS($F$2:$F5468,$C$2:$C5468,$C5469,$B$2:$B5468,$B5469,$A$2:$A5468,$A5469))&lt;0,0,IF(_xlfn.MAXIFS($F$2:$F5468,$C$2:$C5468,$C5469,$B$2:$B5468,$B5469,$A$2:$A5468,$A5469)=0,"",$E5469-_xlfn.MAXIFS($F$2:$F5468,$C$2:$C5468,$C5469,$B$2:$B5468,$B5469,$A$2:$A5468,$A5469))))</f>
        <v/>
      </c>
      <c r="K5469" s="6" t="str">
        <f t="shared" si="256"/>
        <v/>
      </c>
      <c r="L5469" s="6" t="str">
        <f t="shared" si="257"/>
        <v/>
      </c>
      <c r="M5469" s="6" t="str">
        <f t="shared" si="255"/>
        <v/>
      </c>
    </row>
    <row r="5470" spans="1:13" x14ac:dyDescent="0.25">
      <c r="A5470"/>
      <c r="B5470" s="1"/>
      <c r="C5470"/>
      <c r="D5470"/>
      <c r="E5470" s="76"/>
      <c r="F5470" s="76"/>
      <c r="G5470" s="2"/>
      <c r="H5470" s="77"/>
      <c r="J5470" s="79" t="str">
        <f>IF(IF(IF(_xlfn.MAXIFS($F$2:$F5469,$C$2:$C5469,$C5470,$B$2:$B5469,$B5470,$A$2:$A5469,$A5470)=0,"",$E5470-_xlfn.MAXIFS($F$2:$F5469,$C$2:$C5469,$C5470,$B$2:$B5469,$B5470,$A$2:$A5469,$A5470))&lt;0,0,IF(_xlfn.MAXIFS($F$2:$F5469,$C$2:$C5469,$C5470,$B$2:$B5469,$B5470,$A$2:$A5469,$A5470)=0,"",$E5470-_xlfn.MAXIFS($F$2:$F5469,$C$2:$C5469,$C5470,$B$2:$B5469,$B5470,$A$2:$A5469,$A5470)))&gt;0.25,"",IF(IF(_xlfn.MAXIFS($F$2:$F5469,$C$2:$C5469,$C5470,$B$2:$B5469,$B5470,$A$2:$A5469,$A5470)=0,"",$E5470-_xlfn.MAXIFS($F$2:$F5469,$C$2:$C5469,$C5470,$B$2:$B5469,$B5470,$A$2:$A5469,$A5470))&lt;0,0,IF(_xlfn.MAXIFS($F$2:$F5469,$C$2:$C5469,$C5470,$B$2:$B5469,$B5470,$A$2:$A5469,$A5470)=0,"",$E5470-_xlfn.MAXIFS($F$2:$F5469,$C$2:$C5469,$C5470,$B$2:$B5469,$B5470,$A$2:$A5469,$A5470))))</f>
        <v/>
      </c>
      <c r="K5470" s="6" t="str">
        <f t="shared" si="256"/>
        <v/>
      </c>
      <c r="L5470" s="6" t="str">
        <f t="shared" si="257"/>
        <v/>
      </c>
      <c r="M5470" s="6" t="str">
        <f t="shared" si="255"/>
        <v/>
      </c>
    </row>
    <row r="5471" spans="1:13" x14ac:dyDescent="0.25">
      <c r="A5471"/>
      <c r="B5471" s="1"/>
      <c r="C5471"/>
      <c r="D5471"/>
      <c r="E5471" s="76"/>
      <c r="F5471" s="76"/>
      <c r="G5471" s="2"/>
      <c r="H5471" s="77"/>
      <c r="J5471" s="79" t="str">
        <f>IF(IF(IF(_xlfn.MAXIFS($F$2:$F5470,$C$2:$C5470,$C5471,$B$2:$B5470,$B5471,$A$2:$A5470,$A5471)=0,"",$E5471-_xlfn.MAXIFS($F$2:$F5470,$C$2:$C5470,$C5471,$B$2:$B5470,$B5471,$A$2:$A5470,$A5471))&lt;0,0,IF(_xlfn.MAXIFS($F$2:$F5470,$C$2:$C5470,$C5471,$B$2:$B5470,$B5471,$A$2:$A5470,$A5471)=0,"",$E5471-_xlfn.MAXIFS($F$2:$F5470,$C$2:$C5470,$C5471,$B$2:$B5470,$B5471,$A$2:$A5470,$A5471)))&gt;0.25,"",IF(IF(_xlfn.MAXIFS($F$2:$F5470,$C$2:$C5470,$C5471,$B$2:$B5470,$B5471,$A$2:$A5470,$A5471)=0,"",$E5471-_xlfn.MAXIFS($F$2:$F5470,$C$2:$C5470,$C5471,$B$2:$B5470,$B5471,$A$2:$A5470,$A5471))&lt;0,0,IF(_xlfn.MAXIFS($F$2:$F5470,$C$2:$C5470,$C5471,$B$2:$B5470,$B5471,$A$2:$A5470,$A5471)=0,"",$E5471-_xlfn.MAXIFS($F$2:$F5470,$C$2:$C5470,$C5471,$B$2:$B5470,$B5471,$A$2:$A5470,$A5471))))</f>
        <v/>
      </c>
      <c r="K5471" s="6" t="str">
        <f t="shared" si="256"/>
        <v/>
      </c>
      <c r="L5471" s="6" t="str">
        <f t="shared" si="257"/>
        <v/>
      </c>
      <c r="M5471" s="6" t="str">
        <f t="shared" si="255"/>
        <v/>
      </c>
    </row>
    <row r="5472" spans="1:13" x14ac:dyDescent="0.25">
      <c r="A5472"/>
      <c r="B5472" s="1"/>
      <c r="C5472"/>
      <c r="D5472"/>
      <c r="E5472" s="76"/>
      <c r="F5472" s="76"/>
      <c r="G5472" s="2"/>
      <c r="H5472" s="77"/>
      <c r="J5472" s="79" t="str">
        <f>IF(IF(IF(_xlfn.MAXIFS($F$2:$F5471,$C$2:$C5471,$C5472,$B$2:$B5471,$B5472,$A$2:$A5471,$A5472)=0,"",$E5472-_xlfn.MAXIFS($F$2:$F5471,$C$2:$C5471,$C5472,$B$2:$B5471,$B5472,$A$2:$A5471,$A5472))&lt;0,0,IF(_xlfn.MAXIFS($F$2:$F5471,$C$2:$C5471,$C5472,$B$2:$B5471,$B5472,$A$2:$A5471,$A5472)=0,"",$E5472-_xlfn.MAXIFS($F$2:$F5471,$C$2:$C5471,$C5472,$B$2:$B5471,$B5472,$A$2:$A5471,$A5472)))&gt;0.25,"",IF(IF(_xlfn.MAXIFS($F$2:$F5471,$C$2:$C5471,$C5472,$B$2:$B5471,$B5472,$A$2:$A5471,$A5472)=0,"",$E5472-_xlfn.MAXIFS($F$2:$F5471,$C$2:$C5471,$C5472,$B$2:$B5471,$B5472,$A$2:$A5471,$A5472))&lt;0,0,IF(_xlfn.MAXIFS($F$2:$F5471,$C$2:$C5471,$C5472,$B$2:$B5471,$B5472,$A$2:$A5471,$A5472)=0,"",$E5472-_xlfn.MAXIFS($F$2:$F5471,$C$2:$C5471,$C5472,$B$2:$B5471,$B5472,$A$2:$A5471,$A5472))))</f>
        <v/>
      </c>
      <c r="K5472" s="6" t="str">
        <f t="shared" si="256"/>
        <v/>
      </c>
      <c r="L5472" s="6" t="str">
        <f t="shared" si="257"/>
        <v/>
      </c>
      <c r="M5472" s="6" t="str">
        <f t="shared" si="255"/>
        <v/>
      </c>
    </row>
    <row r="5473" spans="1:13" x14ac:dyDescent="0.25">
      <c r="A5473"/>
      <c r="B5473" s="1"/>
      <c r="C5473"/>
      <c r="D5473"/>
      <c r="E5473" s="76"/>
      <c r="F5473" s="76"/>
      <c r="G5473" s="2"/>
      <c r="H5473" s="77"/>
      <c r="J5473" s="79" t="str">
        <f>IF(IF(IF(_xlfn.MAXIFS($F$2:$F5472,$C$2:$C5472,$C5473,$B$2:$B5472,$B5473,$A$2:$A5472,$A5473)=0,"",$E5473-_xlfn.MAXIFS($F$2:$F5472,$C$2:$C5472,$C5473,$B$2:$B5472,$B5473,$A$2:$A5472,$A5473))&lt;0,0,IF(_xlfn.MAXIFS($F$2:$F5472,$C$2:$C5472,$C5473,$B$2:$B5472,$B5473,$A$2:$A5472,$A5473)=0,"",$E5473-_xlfn.MAXIFS($F$2:$F5472,$C$2:$C5472,$C5473,$B$2:$B5472,$B5473,$A$2:$A5472,$A5473)))&gt;0.25,"",IF(IF(_xlfn.MAXIFS($F$2:$F5472,$C$2:$C5472,$C5473,$B$2:$B5472,$B5473,$A$2:$A5472,$A5473)=0,"",$E5473-_xlfn.MAXIFS($F$2:$F5472,$C$2:$C5472,$C5473,$B$2:$B5472,$B5473,$A$2:$A5472,$A5473))&lt;0,0,IF(_xlfn.MAXIFS($F$2:$F5472,$C$2:$C5472,$C5473,$B$2:$B5472,$B5473,$A$2:$A5472,$A5473)=0,"",$E5473-_xlfn.MAXIFS($F$2:$F5472,$C$2:$C5472,$C5473,$B$2:$B5472,$B5473,$A$2:$A5472,$A5473))))</f>
        <v/>
      </c>
      <c r="K5473" s="6" t="str">
        <f t="shared" si="256"/>
        <v/>
      </c>
      <c r="L5473" s="6" t="str">
        <f t="shared" si="257"/>
        <v/>
      </c>
      <c r="M5473" s="6" t="str">
        <f t="shared" si="255"/>
        <v/>
      </c>
    </row>
    <row r="5474" spans="1:13" x14ac:dyDescent="0.25">
      <c r="A5474"/>
      <c r="B5474" s="1"/>
      <c r="C5474"/>
      <c r="D5474"/>
      <c r="E5474" s="76"/>
      <c r="F5474" s="76"/>
      <c r="G5474" s="2"/>
      <c r="H5474" s="77"/>
      <c r="J5474" s="79" t="str">
        <f>IF(IF(IF(_xlfn.MAXIFS($F$2:$F5473,$C$2:$C5473,$C5474,$B$2:$B5473,$B5474,$A$2:$A5473,$A5474)=0,"",$E5474-_xlfn.MAXIFS($F$2:$F5473,$C$2:$C5473,$C5474,$B$2:$B5473,$B5474,$A$2:$A5473,$A5474))&lt;0,0,IF(_xlfn.MAXIFS($F$2:$F5473,$C$2:$C5473,$C5474,$B$2:$B5473,$B5474,$A$2:$A5473,$A5474)=0,"",$E5474-_xlfn.MAXIFS($F$2:$F5473,$C$2:$C5473,$C5474,$B$2:$B5473,$B5474,$A$2:$A5473,$A5474)))&gt;0.25,"",IF(IF(_xlfn.MAXIFS($F$2:$F5473,$C$2:$C5473,$C5474,$B$2:$B5473,$B5474,$A$2:$A5473,$A5474)=0,"",$E5474-_xlfn.MAXIFS($F$2:$F5473,$C$2:$C5473,$C5474,$B$2:$B5473,$B5474,$A$2:$A5473,$A5474))&lt;0,0,IF(_xlfn.MAXIFS($F$2:$F5473,$C$2:$C5473,$C5474,$B$2:$B5473,$B5474,$A$2:$A5473,$A5474)=0,"",$E5474-_xlfn.MAXIFS($F$2:$F5473,$C$2:$C5473,$C5474,$B$2:$B5473,$B5474,$A$2:$A5473,$A5474))))</f>
        <v/>
      </c>
      <c r="K5474" s="6" t="str">
        <f t="shared" si="256"/>
        <v/>
      </c>
      <c r="L5474" s="6" t="str">
        <f t="shared" si="257"/>
        <v/>
      </c>
      <c r="M5474" s="6" t="str">
        <f t="shared" si="255"/>
        <v/>
      </c>
    </row>
    <row r="5475" spans="1:13" x14ac:dyDescent="0.25">
      <c r="A5475"/>
      <c r="B5475" s="1"/>
      <c r="C5475"/>
      <c r="D5475"/>
      <c r="E5475" s="76"/>
      <c r="F5475" s="76"/>
      <c r="G5475" s="2"/>
      <c r="H5475" s="77"/>
      <c r="J5475" s="79" t="str">
        <f>IF(IF(IF(_xlfn.MAXIFS($F$2:$F5474,$C$2:$C5474,$C5475,$B$2:$B5474,$B5475,$A$2:$A5474,$A5475)=0,"",$E5475-_xlfn.MAXIFS($F$2:$F5474,$C$2:$C5474,$C5475,$B$2:$B5474,$B5475,$A$2:$A5474,$A5475))&lt;0,0,IF(_xlfn.MAXIFS($F$2:$F5474,$C$2:$C5474,$C5475,$B$2:$B5474,$B5475,$A$2:$A5474,$A5475)=0,"",$E5475-_xlfn.MAXIFS($F$2:$F5474,$C$2:$C5474,$C5475,$B$2:$B5474,$B5475,$A$2:$A5474,$A5475)))&gt;0.25,"",IF(IF(_xlfn.MAXIFS($F$2:$F5474,$C$2:$C5474,$C5475,$B$2:$B5474,$B5475,$A$2:$A5474,$A5475)=0,"",$E5475-_xlfn.MAXIFS($F$2:$F5474,$C$2:$C5474,$C5475,$B$2:$B5474,$B5475,$A$2:$A5474,$A5475))&lt;0,0,IF(_xlfn.MAXIFS($F$2:$F5474,$C$2:$C5474,$C5475,$B$2:$B5474,$B5475,$A$2:$A5474,$A5475)=0,"",$E5475-_xlfn.MAXIFS($F$2:$F5474,$C$2:$C5474,$C5475,$B$2:$B5474,$B5475,$A$2:$A5474,$A5475))))</f>
        <v/>
      </c>
      <c r="K5475" s="6" t="str">
        <f t="shared" si="256"/>
        <v/>
      </c>
      <c r="L5475" s="6" t="str">
        <f t="shared" si="257"/>
        <v/>
      </c>
      <c r="M5475" s="6" t="str">
        <f t="shared" si="255"/>
        <v/>
      </c>
    </row>
    <row r="5476" spans="1:13" x14ac:dyDescent="0.25">
      <c r="A5476"/>
      <c r="B5476" s="1"/>
      <c r="C5476"/>
      <c r="D5476"/>
      <c r="E5476" s="76"/>
      <c r="F5476" s="76"/>
      <c r="G5476" s="2"/>
      <c r="H5476" s="77"/>
      <c r="J5476" s="79" t="str">
        <f>IF(IF(IF(_xlfn.MAXIFS($F$2:$F5475,$C$2:$C5475,$C5476,$B$2:$B5475,$B5476,$A$2:$A5475,$A5476)=0,"",$E5476-_xlfn.MAXIFS($F$2:$F5475,$C$2:$C5475,$C5476,$B$2:$B5475,$B5476,$A$2:$A5475,$A5476))&lt;0,0,IF(_xlfn.MAXIFS($F$2:$F5475,$C$2:$C5475,$C5476,$B$2:$B5475,$B5476,$A$2:$A5475,$A5476)=0,"",$E5476-_xlfn.MAXIFS($F$2:$F5475,$C$2:$C5475,$C5476,$B$2:$B5475,$B5476,$A$2:$A5475,$A5476)))&gt;0.25,"",IF(IF(_xlfn.MAXIFS($F$2:$F5475,$C$2:$C5475,$C5476,$B$2:$B5475,$B5476,$A$2:$A5475,$A5476)=0,"",$E5476-_xlfn.MAXIFS($F$2:$F5475,$C$2:$C5475,$C5476,$B$2:$B5475,$B5476,$A$2:$A5475,$A5476))&lt;0,0,IF(_xlfn.MAXIFS($F$2:$F5475,$C$2:$C5475,$C5476,$B$2:$B5475,$B5476,$A$2:$A5475,$A5476)=0,"",$E5476-_xlfn.MAXIFS($F$2:$F5475,$C$2:$C5475,$C5476,$B$2:$B5475,$B5476,$A$2:$A5475,$A5476))))</f>
        <v/>
      </c>
      <c r="K5476" s="6" t="str">
        <f t="shared" si="256"/>
        <v/>
      </c>
      <c r="L5476" s="6" t="str">
        <f t="shared" si="257"/>
        <v/>
      </c>
      <c r="M5476" s="6" t="str">
        <f t="shared" si="255"/>
        <v/>
      </c>
    </row>
    <row r="5477" spans="1:13" x14ac:dyDescent="0.25">
      <c r="A5477"/>
      <c r="B5477" s="1"/>
      <c r="C5477"/>
      <c r="D5477"/>
      <c r="E5477" s="76"/>
      <c r="F5477" s="76"/>
      <c r="G5477" s="2"/>
      <c r="H5477" s="77"/>
      <c r="J5477" s="79" t="str">
        <f>IF(IF(IF(_xlfn.MAXIFS($F$2:$F5476,$C$2:$C5476,$C5477,$B$2:$B5476,$B5477,$A$2:$A5476,$A5477)=0,"",$E5477-_xlfn.MAXIFS($F$2:$F5476,$C$2:$C5476,$C5477,$B$2:$B5476,$B5477,$A$2:$A5476,$A5477))&lt;0,0,IF(_xlfn.MAXIFS($F$2:$F5476,$C$2:$C5476,$C5477,$B$2:$B5476,$B5477,$A$2:$A5476,$A5477)=0,"",$E5477-_xlfn.MAXIFS($F$2:$F5476,$C$2:$C5476,$C5477,$B$2:$B5476,$B5477,$A$2:$A5476,$A5477)))&gt;0.25,"",IF(IF(_xlfn.MAXIFS($F$2:$F5476,$C$2:$C5476,$C5477,$B$2:$B5476,$B5477,$A$2:$A5476,$A5477)=0,"",$E5477-_xlfn.MAXIFS($F$2:$F5476,$C$2:$C5476,$C5477,$B$2:$B5476,$B5477,$A$2:$A5476,$A5477))&lt;0,0,IF(_xlfn.MAXIFS($F$2:$F5476,$C$2:$C5476,$C5477,$B$2:$B5476,$B5477,$A$2:$A5476,$A5477)=0,"",$E5477-_xlfn.MAXIFS($F$2:$F5476,$C$2:$C5476,$C5477,$B$2:$B5476,$B5477,$A$2:$A5476,$A5477))))</f>
        <v/>
      </c>
      <c r="K5477" s="6" t="str">
        <f t="shared" si="256"/>
        <v/>
      </c>
      <c r="L5477" s="6" t="str">
        <f t="shared" si="257"/>
        <v/>
      </c>
      <c r="M5477" s="6" t="str">
        <f t="shared" si="255"/>
        <v/>
      </c>
    </row>
    <row r="5478" spans="1:13" x14ac:dyDescent="0.25">
      <c r="A5478"/>
      <c r="B5478" s="1"/>
      <c r="C5478"/>
      <c r="D5478"/>
      <c r="E5478" s="76"/>
      <c r="F5478" s="76"/>
      <c r="G5478" s="2"/>
      <c r="H5478" s="77"/>
      <c r="J5478" s="79" t="str">
        <f>IF(IF(IF(_xlfn.MAXIFS($F$2:$F5477,$C$2:$C5477,$C5478,$B$2:$B5477,$B5478,$A$2:$A5477,$A5478)=0,"",$E5478-_xlfn.MAXIFS($F$2:$F5477,$C$2:$C5477,$C5478,$B$2:$B5477,$B5478,$A$2:$A5477,$A5478))&lt;0,0,IF(_xlfn.MAXIFS($F$2:$F5477,$C$2:$C5477,$C5478,$B$2:$B5477,$B5478,$A$2:$A5477,$A5478)=0,"",$E5478-_xlfn.MAXIFS($F$2:$F5477,$C$2:$C5477,$C5478,$B$2:$B5477,$B5478,$A$2:$A5477,$A5478)))&gt;0.25,"",IF(IF(_xlfn.MAXIFS($F$2:$F5477,$C$2:$C5477,$C5478,$B$2:$B5477,$B5478,$A$2:$A5477,$A5478)=0,"",$E5478-_xlfn.MAXIFS($F$2:$F5477,$C$2:$C5477,$C5478,$B$2:$B5477,$B5478,$A$2:$A5477,$A5478))&lt;0,0,IF(_xlfn.MAXIFS($F$2:$F5477,$C$2:$C5477,$C5478,$B$2:$B5477,$B5478,$A$2:$A5477,$A5478)=0,"",$E5478-_xlfn.MAXIFS($F$2:$F5477,$C$2:$C5477,$C5478,$B$2:$B5477,$B5478,$A$2:$A5477,$A5478))))</f>
        <v/>
      </c>
      <c r="K5478" s="6" t="str">
        <f t="shared" si="256"/>
        <v/>
      </c>
      <c r="L5478" s="6" t="str">
        <f t="shared" si="257"/>
        <v/>
      </c>
      <c r="M5478" s="6" t="str">
        <f t="shared" si="255"/>
        <v/>
      </c>
    </row>
    <row r="5479" spans="1:13" x14ac:dyDescent="0.25">
      <c r="A5479"/>
      <c r="B5479" s="1"/>
      <c r="C5479"/>
      <c r="D5479"/>
      <c r="E5479" s="76"/>
      <c r="F5479" s="76"/>
      <c r="G5479" s="2"/>
      <c r="H5479" s="77"/>
      <c r="J5479" s="79" t="str">
        <f>IF(IF(IF(_xlfn.MAXIFS($F$2:$F5478,$C$2:$C5478,$C5479,$B$2:$B5478,$B5479,$A$2:$A5478,$A5479)=0,"",$E5479-_xlfn.MAXIFS($F$2:$F5478,$C$2:$C5478,$C5479,$B$2:$B5478,$B5479,$A$2:$A5478,$A5479))&lt;0,0,IF(_xlfn.MAXIFS($F$2:$F5478,$C$2:$C5478,$C5479,$B$2:$B5478,$B5479,$A$2:$A5478,$A5479)=0,"",$E5479-_xlfn.MAXIFS($F$2:$F5478,$C$2:$C5478,$C5479,$B$2:$B5478,$B5479,$A$2:$A5478,$A5479)))&gt;0.25,"",IF(IF(_xlfn.MAXIFS($F$2:$F5478,$C$2:$C5478,$C5479,$B$2:$B5478,$B5479,$A$2:$A5478,$A5479)=0,"",$E5479-_xlfn.MAXIFS($F$2:$F5478,$C$2:$C5478,$C5479,$B$2:$B5478,$B5479,$A$2:$A5478,$A5479))&lt;0,0,IF(_xlfn.MAXIFS($F$2:$F5478,$C$2:$C5478,$C5479,$B$2:$B5478,$B5479,$A$2:$A5478,$A5479)=0,"",$E5479-_xlfn.MAXIFS($F$2:$F5478,$C$2:$C5478,$C5479,$B$2:$B5478,$B5479,$A$2:$A5478,$A5479))))</f>
        <v/>
      </c>
      <c r="K5479" s="6" t="str">
        <f t="shared" si="256"/>
        <v/>
      </c>
      <c r="L5479" s="6" t="str">
        <f t="shared" si="257"/>
        <v/>
      </c>
      <c r="M5479" s="6" t="str">
        <f t="shared" si="255"/>
        <v/>
      </c>
    </row>
    <row r="5480" spans="1:13" x14ac:dyDescent="0.25">
      <c r="A5480"/>
      <c r="B5480" s="1"/>
      <c r="C5480"/>
      <c r="D5480"/>
      <c r="E5480" s="76"/>
      <c r="F5480" s="76"/>
      <c r="G5480" s="2"/>
      <c r="H5480" s="77"/>
      <c r="J5480" s="79" t="str">
        <f>IF(IF(IF(_xlfn.MAXIFS($F$2:$F5479,$C$2:$C5479,$C5480,$B$2:$B5479,$B5480,$A$2:$A5479,$A5480)=0,"",$E5480-_xlfn.MAXIFS($F$2:$F5479,$C$2:$C5479,$C5480,$B$2:$B5479,$B5480,$A$2:$A5479,$A5480))&lt;0,0,IF(_xlfn.MAXIFS($F$2:$F5479,$C$2:$C5479,$C5480,$B$2:$B5479,$B5480,$A$2:$A5479,$A5480)=0,"",$E5480-_xlfn.MAXIFS($F$2:$F5479,$C$2:$C5479,$C5480,$B$2:$B5479,$B5480,$A$2:$A5479,$A5480)))&gt;0.25,"",IF(IF(_xlfn.MAXIFS($F$2:$F5479,$C$2:$C5479,$C5480,$B$2:$B5479,$B5480,$A$2:$A5479,$A5480)=0,"",$E5480-_xlfn.MAXIFS($F$2:$F5479,$C$2:$C5479,$C5480,$B$2:$B5479,$B5480,$A$2:$A5479,$A5480))&lt;0,0,IF(_xlfn.MAXIFS($F$2:$F5479,$C$2:$C5479,$C5480,$B$2:$B5479,$B5480,$A$2:$A5479,$A5480)=0,"",$E5480-_xlfn.MAXIFS($F$2:$F5479,$C$2:$C5479,$C5480,$B$2:$B5479,$B5480,$A$2:$A5479,$A5480))))</f>
        <v/>
      </c>
      <c r="K5480" s="6" t="str">
        <f t="shared" si="256"/>
        <v/>
      </c>
      <c r="L5480" s="6" t="str">
        <f t="shared" si="257"/>
        <v/>
      </c>
      <c r="M5480" s="6" t="str">
        <f t="shared" si="255"/>
        <v/>
      </c>
    </row>
    <row r="5481" spans="1:13" x14ac:dyDescent="0.25">
      <c r="A5481"/>
      <c r="B5481" s="1"/>
      <c r="C5481"/>
      <c r="D5481"/>
      <c r="E5481" s="76"/>
      <c r="F5481" s="76"/>
      <c r="G5481" s="2"/>
      <c r="H5481" s="77"/>
      <c r="J5481" s="79" t="str">
        <f>IF(IF(IF(_xlfn.MAXIFS($F$2:$F5480,$C$2:$C5480,$C5481,$B$2:$B5480,$B5481,$A$2:$A5480,$A5481)=0,"",$E5481-_xlfn.MAXIFS($F$2:$F5480,$C$2:$C5480,$C5481,$B$2:$B5480,$B5481,$A$2:$A5480,$A5481))&lt;0,0,IF(_xlfn.MAXIFS($F$2:$F5480,$C$2:$C5480,$C5481,$B$2:$B5480,$B5481,$A$2:$A5480,$A5481)=0,"",$E5481-_xlfn.MAXIFS($F$2:$F5480,$C$2:$C5480,$C5481,$B$2:$B5480,$B5481,$A$2:$A5480,$A5481)))&gt;0.25,"",IF(IF(_xlfn.MAXIFS($F$2:$F5480,$C$2:$C5480,$C5481,$B$2:$B5480,$B5481,$A$2:$A5480,$A5481)=0,"",$E5481-_xlfn.MAXIFS($F$2:$F5480,$C$2:$C5480,$C5481,$B$2:$B5480,$B5481,$A$2:$A5480,$A5481))&lt;0,0,IF(_xlfn.MAXIFS($F$2:$F5480,$C$2:$C5480,$C5481,$B$2:$B5480,$B5481,$A$2:$A5480,$A5481)=0,"",$E5481-_xlfn.MAXIFS($F$2:$F5480,$C$2:$C5480,$C5481,$B$2:$B5480,$B5481,$A$2:$A5480,$A5481))))</f>
        <v/>
      </c>
      <c r="K5481" s="6" t="str">
        <f t="shared" si="256"/>
        <v/>
      </c>
      <c r="L5481" s="6" t="str">
        <f t="shared" si="257"/>
        <v/>
      </c>
      <c r="M5481" s="6" t="str">
        <f t="shared" si="255"/>
        <v/>
      </c>
    </row>
    <row r="5482" spans="1:13" x14ac:dyDescent="0.25">
      <c r="A5482"/>
      <c r="B5482" s="1"/>
      <c r="C5482"/>
      <c r="D5482"/>
      <c r="E5482" s="76"/>
      <c r="F5482" s="76"/>
      <c r="G5482" s="2"/>
      <c r="H5482" s="77"/>
      <c r="J5482" s="79" t="str">
        <f>IF(IF(IF(_xlfn.MAXIFS($F$2:$F5481,$C$2:$C5481,$C5482,$B$2:$B5481,$B5482,$A$2:$A5481,$A5482)=0,"",$E5482-_xlfn.MAXIFS($F$2:$F5481,$C$2:$C5481,$C5482,$B$2:$B5481,$B5482,$A$2:$A5481,$A5482))&lt;0,0,IF(_xlfn.MAXIFS($F$2:$F5481,$C$2:$C5481,$C5482,$B$2:$B5481,$B5482,$A$2:$A5481,$A5482)=0,"",$E5482-_xlfn.MAXIFS($F$2:$F5481,$C$2:$C5481,$C5482,$B$2:$B5481,$B5482,$A$2:$A5481,$A5482)))&gt;0.25,"",IF(IF(_xlfn.MAXIFS($F$2:$F5481,$C$2:$C5481,$C5482,$B$2:$B5481,$B5482,$A$2:$A5481,$A5482)=0,"",$E5482-_xlfn.MAXIFS($F$2:$F5481,$C$2:$C5481,$C5482,$B$2:$B5481,$B5482,$A$2:$A5481,$A5482))&lt;0,0,IF(_xlfn.MAXIFS($F$2:$F5481,$C$2:$C5481,$C5482,$B$2:$B5481,$B5482,$A$2:$A5481,$A5482)=0,"",$E5482-_xlfn.MAXIFS($F$2:$F5481,$C$2:$C5481,$C5482,$B$2:$B5481,$B5482,$A$2:$A5481,$A5482))))</f>
        <v/>
      </c>
      <c r="K5482" s="6" t="str">
        <f t="shared" si="256"/>
        <v/>
      </c>
      <c r="L5482" s="6" t="str">
        <f t="shared" si="257"/>
        <v/>
      </c>
      <c r="M5482" s="6" t="str">
        <f t="shared" si="255"/>
        <v/>
      </c>
    </row>
    <row r="5483" spans="1:13" x14ac:dyDescent="0.25">
      <c r="A5483"/>
      <c r="B5483" s="1"/>
      <c r="C5483"/>
      <c r="D5483"/>
      <c r="E5483" s="76"/>
      <c r="F5483" s="76"/>
      <c r="G5483" s="2"/>
      <c r="H5483" s="77"/>
      <c r="J5483" s="79" t="str">
        <f>IF(IF(IF(_xlfn.MAXIFS($F$2:$F5482,$C$2:$C5482,$C5483,$B$2:$B5482,$B5483,$A$2:$A5482,$A5483)=0,"",$E5483-_xlfn.MAXIFS($F$2:$F5482,$C$2:$C5482,$C5483,$B$2:$B5482,$B5483,$A$2:$A5482,$A5483))&lt;0,0,IF(_xlfn.MAXIFS($F$2:$F5482,$C$2:$C5482,$C5483,$B$2:$B5482,$B5483,$A$2:$A5482,$A5483)=0,"",$E5483-_xlfn.MAXIFS($F$2:$F5482,$C$2:$C5482,$C5483,$B$2:$B5482,$B5483,$A$2:$A5482,$A5483)))&gt;0.25,"",IF(IF(_xlfn.MAXIFS($F$2:$F5482,$C$2:$C5482,$C5483,$B$2:$B5482,$B5483,$A$2:$A5482,$A5483)=0,"",$E5483-_xlfn.MAXIFS($F$2:$F5482,$C$2:$C5482,$C5483,$B$2:$B5482,$B5483,$A$2:$A5482,$A5483))&lt;0,0,IF(_xlfn.MAXIFS($F$2:$F5482,$C$2:$C5482,$C5483,$B$2:$B5482,$B5483,$A$2:$A5482,$A5483)=0,"",$E5483-_xlfn.MAXIFS($F$2:$F5482,$C$2:$C5482,$C5483,$B$2:$B5482,$B5483,$A$2:$A5482,$A5483))))</f>
        <v/>
      </c>
      <c r="K5483" s="6" t="str">
        <f t="shared" si="256"/>
        <v/>
      </c>
      <c r="L5483" s="6" t="str">
        <f t="shared" si="257"/>
        <v/>
      </c>
      <c r="M5483" s="6" t="str">
        <f t="shared" si="255"/>
        <v/>
      </c>
    </row>
    <row r="5484" spans="1:13" x14ac:dyDescent="0.25">
      <c r="A5484"/>
      <c r="B5484" s="1"/>
      <c r="C5484"/>
      <c r="D5484"/>
      <c r="E5484" s="76"/>
      <c r="F5484" s="76"/>
      <c r="G5484" s="2"/>
      <c r="H5484" s="77"/>
      <c r="J5484" s="79" t="str">
        <f>IF(IF(IF(_xlfn.MAXIFS($F$2:$F5483,$C$2:$C5483,$C5484,$B$2:$B5483,$B5484,$A$2:$A5483,$A5484)=0,"",$E5484-_xlfn.MAXIFS($F$2:$F5483,$C$2:$C5483,$C5484,$B$2:$B5483,$B5484,$A$2:$A5483,$A5484))&lt;0,0,IF(_xlfn.MAXIFS($F$2:$F5483,$C$2:$C5483,$C5484,$B$2:$B5483,$B5484,$A$2:$A5483,$A5484)=0,"",$E5484-_xlfn.MAXIFS($F$2:$F5483,$C$2:$C5483,$C5484,$B$2:$B5483,$B5484,$A$2:$A5483,$A5484)))&gt;0.25,"",IF(IF(_xlfn.MAXIFS($F$2:$F5483,$C$2:$C5483,$C5484,$B$2:$B5483,$B5484,$A$2:$A5483,$A5484)=0,"",$E5484-_xlfn.MAXIFS($F$2:$F5483,$C$2:$C5483,$C5484,$B$2:$B5483,$B5484,$A$2:$A5483,$A5484))&lt;0,0,IF(_xlfn.MAXIFS($F$2:$F5483,$C$2:$C5483,$C5484,$B$2:$B5483,$B5484,$A$2:$A5483,$A5484)=0,"",$E5484-_xlfn.MAXIFS($F$2:$F5483,$C$2:$C5483,$C5484,$B$2:$B5483,$B5484,$A$2:$A5483,$A5484))))</f>
        <v/>
      </c>
      <c r="K5484" s="6" t="str">
        <f t="shared" si="256"/>
        <v/>
      </c>
      <c r="L5484" s="6" t="str">
        <f t="shared" si="257"/>
        <v/>
      </c>
      <c r="M5484" s="6" t="str">
        <f t="shared" si="255"/>
        <v/>
      </c>
    </row>
    <row r="5485" spans="1:13" x14ac:dyDescent="0.25">
      <c r="A5485"/>
      <c r="B5485" s="1"/>
      <c r="C5485"/>
      <c r="D5485"/>
      <c r="E5485" s="76"/>
      <c r="F5485" s="76"/>
      <c r="G5485" s="2"/>
      <c r="H5485" s="77"/>
      <c r="J5485" s="79" t="str">
        <f>IF(IF(IF(_xlfn.MAXIFS($F$2:$F5484,$C$2:$C5484,$C5485,$B$2:$B5484,$B5485,$A$2:$A5484,$A5485)=0,"",$E5485-_xlfn.MAXIFS($F$2:$F5484,$C$2:$C5484,$C5485,$B$2:$B5484,$B5485,$A$2:$A5484,$A5485))&lt;0,0,IF(_xlfn.MAXIFS($F$2:$F5484,$C$2:$C5484,$C5485,$B$2:$B5484,$B5485,$A$2:$A5484,$A5485)=0,"",$E5485-_xlfn.MAXIFS($F$2:$F5484,$C$2:$C5484,$C5485,$B$2:$B5484,$B5485,$A$2:$A5484,$A5485)))&gt;0.25,"",IF(IF(_xlfn.MAXIFS($F$2:$F5484,$C$2:$C5484,$C5485,$B$2:$B5484,$B5485,$A$2:$A5484,$A5485)=0,"",$E5485-_xlfn.MAXIFS($F$2:$F5484,$C$2:$C5484,$C5485,$B$2:$B5484,$B5485,$A$2:$A5484,$A5485))&lt;0,0,IF(_xlfn.MAXIFS($F$2:$F5484,$C$2:$C5484,$C5485,$B$2:$B5484,$B5485,$A$2:$A5484,$A5485)=0,"",$E5485-_xlfn.MAXIFS($F$2:$F5484,$C$2:$C5484,$C5485,$B$2:$B5484,$B5485,$A$2:$A5484,$A5485))))</f>
        <v/>
      </c>
      <c r="K5485" s="6" t="str">
        <f t="shared" si="256"/>
        <v/>
      </c>
      <c r="L5485" s="6" t="str">
        <f t="shared" si="257"/>
        <v/>
      </c>
      <c r="M5485" s="6" t="str">
        <f t="shared" si="255"/>
        <v/>
      </c>
    </row>
    <row r="5486" spans="1:13" x14ac:dyDescent="0.25">
      <c r="A5486"/>
      <c r="B5486" s="1"/>
      <c r="C5486"/>
      <c r="D5486"/>
      <c r="E5486" s="76"/>
      <c r="F5486" s="76"/>
      <c r="G5486" s="2"/>
      <c r="H5486" s="77"/>
      <c r="J5486" s="79" t="str">
        <f>IF(IF(IF(_xlfn.MAXIFS($F$2:$F5485,$C$2:$C5485,$C5486,$B$2:$B5485,$B5486,$A$2:$A5485,$A5486)=0,"",$E5486-_xlfn.MAXIFS($F$2:$F5485,$C$2:$C5485,$C5486,$B$2:$B5485,$B5486,$A$2:$A5485,$A5486))&lt;0,0,IF(_xlfn.MAXIFS($F$2:$F5485,$C$2:$C5485,$C5486,$B$2:$B5485,$B5486,$A$2:$A5485,$A5486)=0,"",$E5486-_xlfn.MAXIFS($F$2:$F5485,$C$2:$C5485,$C5486,$B$2:$B5485,$B5486,$A$2:$A5485,$A5486)))&gt;0.25,"",IF(IF(_xlfn.MAXIFS($F$2:$F5485,$C$2:$C5485,$C5486,$B$2:$B5485,$B5486,$A$2:$A5485,$A5486)=0,"",$E5486-_xlfn.MAXIFS($F$2:$F5485,$C$2:$C5485,$C5486,$B$2:$B5485,$B5486,$A$2:$A5485,$A5486))&lt;0,0,IF(_xlfn.MAXIFS($F$2:$F5485,$C$2:$C5485,$C5486,$B$2:$B5485,$B5486,$A$2:$A5485,$A5486)=0,"",$E5486-_xlfn.MAXIFS($F$2:$F5485,$C$2:$C5485,$C5486,$B$2:$B5485,$B5486,$A$2:$A5485,$A5486))))</f>
        <v/>
      </c>
      <c r="K5486" s="6" t="str">
        <f t="shared" si="256"/>
        <v/>
      </c>
      <c r="L5486" s="6" t="str">
        <f t="shared" si="257"/>
        <v/>
      </c>
      <c r="M5486" s="6" t="str">
        <f t="shared" si="255"/>
        <v/>
      </c>
    </row>
    <row r="5487" spans="1:13" x14ac:dyDescent="0.25">
      <c r="A5487"/>
      <c r="B5487" s="1"/>
      <c r="C5487"/>
      <c r="D5487"/>
      <c r="E5487" s="76"/>
      <c r="F5487" s="76"/>
      <c r="G5487" s="2"/>
      <c r="H5487" s="77"/>
      <c r="J5487" s="79" t="str">
        <f>IF(IF(IF(_xlfn.MAXIFS($F$2:$F5486,$C$2:$C5486,$C5487,$B$2:$B5486,$B5487,$A$2:$A5486,$A5487)=0,"",$E5487-_xlfn.MAXIFS($F$2:$F5486,$C$2:$C5486,$C5487,$B$2:$B5486,$B5487,$A$2:$A5486,$A5487))&lt;0,0,IF(_xlfn.MAXIFS($F$2:$F5486,$C$2:$C5486,$C5487,$B$2:$B5486,$B5487,$A$2:$A5486,$A5487)=0,"",$E5487-_xlfn.MAXIFS($F$2:$F5486,$C$2:$C5486,$C5487,$B$2:$B5486,$B5487,$A$2:$A5486,$A5487)))&gt;0.25,"",IF(IF(_xlfn.MAXIFS($F$2:$F5486,$C$2:$C5486,$C5487,$B$2:$B5486,$B5487,$A$2:$A5486,$A5487)=0,"",$E5487-_xlfn.MAXIFS($F$2:$F5486,$C$2:$C5486,$C5487,$B$2:$B5486,$B5487,$A$2:$A5486,$A5487))&lt;0,0,IF(_xlfn.MAXIFS($F$2:$F5486,$C$2:$C5486,$C5487,$B$2:$B5486,$B5487,$A$2:$A5486,$A5487)=0,"",$E5487-_xlfn.MAXIFS($F$2:$F5486,$C$2:$C5486,$C5487,$B$2:$B5486,$B5487,$A$2:$A5486,$A5487))))</f>
        <v/>
      </c>
      <c r="K5487" s="6" t="str">
        <f t="shared" si="256"/>
        <v/>
      </c>
      <c r="L5487" s="6" t="str">
        <f t="shared" si="257"/>
        <v/>
      </c>
      <c r="M5487" s="6" t="str">
        <f t="shared" si="255"/>
        <v/>
      </c>
    </row>
    <row r="5488" spans="1:13" x14ac:dyDescent="0.25">
      <c r="A5488"/>
      <c r="B5488" s="1"/>
      <c r="C5488"/>
      <c r="D5488"/>
      <c r="E5488" s="76"/>
      <c r="F5488" s="76"/>
      <c r="G5488" s="2"/>
      <c r="H5488" s="77"/>
      <c r="J5488" s="79" t="str">
        <f>IF(IF(IF(_xlfn.MAXIFS($F$2:$F5487,$C$2:$C5487,$C5488,$B$2:$B5487,$B5488,$A$2:$A5487,$A5488)=0,"",$E5488-_xlfn.MAXIFS($F$2:$F5487,$C$2:$C5487,$C5488,$B$2:$B5487,$B5488,$A$2:$A5487,$A5488))&lt;0,0,IF(_xlfn.MAXIFS($F$2:$F5487,$C$2:$C5487,$C5488,$B$2:$B5487,$B5488,$A$2:$A5487,$A5488)=0,"",$E5488-_xlfn.MAXIFS($F$2:$F5487,$C$2:$C5487,$C5488,$B$2:$B5487,$B5488,$A$2:$A5487,$A5488)))&gt;0.25,"",IF(IF(_xlfn.MAXIFS($F$2:$F5487,$C$2:$C5487,$C5488,$B$2:$B5487,$B5488,$A$2:$A5487,$A5488)=0,"",$E5488-_xlfn.MAXIFS($F$2:$F5487,$C$2:$C5487,$C5488,$B$2:$B5487,$B5488,$A$2:$A5487,$A5488))&lt;0,0,IF(_xlfn.MAXIFS($F$2:$F5487,$C$2:$C5487,$C5488,$B$2:$B5487,$B5488,$A$2:$A5487,$A5488)=0,"",$E5488-_xlfn.MAXIFS($F$2:$F5487,$C$2:$C5487,$C5488,$B$2:$B5487,$B5488,$A$2:$A5487,$A5488))))</f>
        <v/>
      </c>
      <c r="K5488" s="6" t="str">
        <f t="shared" si="256"/>
        <v/>
      </c>
      <c r="L5488" s="6" t="str">
        <f t="shared" si="257"/>
        <v/>
      </c>
      <c r="M5488" s="6" t="str">
        <f t="shared" si="255"/>
        <v/>
      </c>
    </row>
    <row r="5489" spans="1:13" x14ac:dyDescent="0.25">
      <c r="A5489"/>
      <c r="B5489" s="1"/>
      <c r="C5489"/>
      <c r="D5489"/>
      <c r="E5489" s="76"/>
      <c r="F5489" s="76"/>
      <c r="G5489" s="2"/>
      <c r="H5489" s="77"/>
      <c r="J5489" s="79" t="str">
        <f>IF(IF(IF(_xlfn.MAXIFS($F$2:$F5488,$C$2:$C5488,$C5489,$B$2:$B5488,$B5489,$A$2:$A5488,$A5489)=0,"",$E5489-_xlfn.MAXIFS($F$2:$F5488,$C$2:$C5488,$C5489,$B$2:$B5488,$B5489,$A$2:$A5488,$A5489))&lt;0,0,IF(_xlfn.MAXIFS($F$2:$F5488,$C$2:$C5488,$C5489,$B$2:$B5488,$B5489,$A$2:$A5488,$A5489)=0,"",$E5489-_xlfn.MAXIFS($F$2:$F5488,$C$2:$C5488,$C5489,$B$2:$B5488,$B5489,$A$2:$A5488,$A5489)))&gt;0.25,"",IF(IF(_xlfn.MAXIFS($F$2:$F5488,$C$2:$C5488,$C5489,$B$2:$B5488,$B5489,$A$2:$A5488,$A5489)=0,"",$E5489-_xlfn.MAXIFS($F$2:$F5488,$C$2:$C5488,$C5489,$B$2:$B5488,$B5489,$A$2:$A5488,$A5489))&lt;0,0,IF(_xlfn.MAXIFS($F$2:$F5488,$C$2:$C5488,$C5489,$B$2:$B5488,$B5489,$A$2:$A5488,$A5489)=0,"",$E5489-_xlfn.MAXIFS($F$2:$F5488,$C$2:$C5488,$C5489,$B$2:$B5488,$B5489,$A$2:$A5488,$A5489))))</f>
        <v/>
      </c>
      <c r="K5489" s="6" t="str">
        <f t="shared" si="256"/>
        <v/>
      </c>
      <c r="L5489" s="6" t="str">
        <f t="shared" si="257"/>
        <v/>
      </c>
      <c r="M5489" s="6" t="str">
        <f t="shared" si="255"/>
        <v/>
      </c>
    </row>
    <row r="5490" spans="1:13" x14ac:dyDescent="0.25">
      <c r="A5490"/>
      <c r="B5490" s="1"/>
      <c r="C5490"/>
      <c r="D5490"/>
      <c r="E5490" s="76"/>
      <c r="F5490" s="76"/>
      <c r="G5490" s="2"/>
      <c r="H5490" s="77"/>
      <c r="J5490" s="79" t="str">
        <f>IF(IF(IF(_xlfn.MAXIFS($F$2:$F5489,$C$2:$C5489,$C5490,$B$2:$B5489,$B5490,$A$2:$A5489,$A5490)=0,"",$E5490-_xlfn.MAXIFS($F$2:$F5489,$C$2:$C5489,$C5490,$B$2:$B5489,$B5490,$A$2:$A5489,$A5490))&lt;0,0,IF(_xlfn.MAXIFS($F$2:$F5489,$C$2:$C5489,$C5490,$B$2:$B5489,$B5490,$A$2:$A5489,$A5490)=0,"",$E5490-_xlfn.MAXIFS($F$2:$F5489,$C$2:$C5489,$C5490,$B$2:$B5489,$B5490,$A$2:$A5489,$A5490)))&gt;0.25,"",IF(IF(_xlfn.MAXIFS($F$2:$F5489,$C$2:$C5489,$C5490,$B$2:$B5489,$B5490,$A$2:$A5489,$A5490)=0,"",$E5490-_xlfn.MAXIFS($F$2:$F5489,$C$2:$C5489,$C5490,$B$2:$B5489,$B5490,$A$2:$A5489,$A5490))&lt;0,0,IF(_xlfn.MAXIFS($F$2:$F5489,$C$2:$C5489,$C5490,$B$2:$B5489,$B5490,$A$2:$A5489,$A5490)=0,"",$E5490-_xlfn.MAXIFS($F$2:$F5489,$C$2:$C5489,$C5490,$B$2:$B5489,$B5490,$A$2:$A5489,$A5490))))</f>
        <v/>
      </c>
      <c r="K5490" s="6" t="str">
        <f t="shared" si="256"/>
        <v/>
      </c>
      <c r="L5490" s="6" t="str">
        <f t="shared" si="257"/>
        <v/>
      </c>
      <c r="M5490" s="6" t="str">
        <f t="shared" si="255"/>
        <v/>
      </c>
    </row>
    <row r="5491" spans="1:13" x14ac:dyDescent="0.25">
      <c r="A5491"/>
      <c r="B5491" s="1"/>
      <c r="C5491"/>
      <c r="D5491"/>
      <c r="E5491" s="76"/>
      <c r="F5491" s="76"/>
      <c r="G5491" s="2"/>
      <c r="H5491" s="77"/>
      <c r="J5491" s="79" t="str">
        <f>IF(IF(IF(_xlfn.MAXIFS($F$2:$F5490,$C$2:$C5490,$C5491,$B$2:$B5490,$B5491,$A$2:$A5490,$A5491)=0,"",$E5491-_xlfn.MAXIFS($F$2:$F5490,$C$2:$C5490,$C5491,$B$2:$B5490,$B5491,$A$2:$A5490,$A5491))&lt;0,0,IF(_xlfn.MAXIFS($F$2:$F5490,$C$2:$C5490,$C5491,$B$2:$B5490,$B5491,$A$2:$A5490,$A5491)=0,"",$E5491-_xlfn.MAXIFS($F$2:$F5490,$C$2:$C5490,$C5491,$B$2:$B5490,$B5491,$A$2:$A5490,$A5491)))&gt;0.25,"",IF(IF(_xlfn.MAXIFS($F$2:$F5490,$C$2:$C5490,$C5491,$B$2:$B5490,$B5491,$A$2:$A5490,$A5491)=0,"",$E5491-_xlfn.MAXIFS($F$2:$F5490,$C$2:$C5490,$C5491,$B$2:$B5490,$B5491,$A$2:$A5490,$A5491))&lt;0,0,IF(_xlfn.MAXIFS($F$2:$F5490,$C$2:$C5490,$C5491,$B$2:$B5490,$B5491,$A$2:$A5490,$A5491)=0,"",$E5491-_xlfn.MAXIFS($F$2:$F5490,$C$2:$C5490,$C5491,$B$2:$B5490,$B5491,$A$2:$A5490,$A5491))))</f>
        <v/>
      </c>
      <c r="K5491" s="6" t="str">
        <f t="shared" si="256"/>
        <v/>
      </c>
      <c r="L5491" s="6" t="str">
        <f t="shared" si="257"/>
        <v/>
      </c>
      <c r="M5491" s="6" t="str">
        <f t="shared" si="255"/>
        <v/>
      </c>
    </row>
    <row r="5492" spans="1:13" x14ac:dyDescent="0.25">
      <c r="A5492"/>
      <c r="B5492" s="1"/>
      <c r="C5492"/>
      <c r="D5492"/>
      <c r="E5492" s="76"/>
      <c r="F5492" s="76"/>
      <c r="G5492" s="2"/>
      <c r="H5492" s="77"/>
      <c r="J5492" s="79" t="str">
        <f>IF(IF(IF(_xlfn.MAXIFS($F$2:$F5491,$C$2:$C5491,$C5492,$B$2:$B5491,$B5492,$A$2:$A5491,$A5492)=0,"",$E5492-_xlfn.MAXIFS($F$2:$F5491,$C$2:$C5491,$C5492,$B$2:$B5491,$B5492,$A$2:$A5491,$A5492))&lt;0,0,IF(_xlfn.MAXIFS($F$2:$F5491,$C$2:$C5491,$C5492,$B$2:$B5491,$B5492,$A$2:$A5491,$A5492)=0,"",$E5492-_xlfn.MAXIFS($F$2:$F5491,$C$2:$C5491,$C5492,$B$2:$B5491,$B5492,$A$2:$A5491,$A5492)))&gt;0.25,"",IF(IF(_xlfn.MAXIFS($F$2:$F5491,$C$2:$C5491,$C5492,$B$2:$B5491,$B5492,$A$2:$A5491,$A5492)=0,"",$E5492-_xlfn.MAXIFS($F$2:$F5491,$C$2:$C5491,$C5492,$B$2:$B5491,$B5492,$A$2:$A5491,$A5492))&lt;0,0,IF(_xlfn.MAXIFS($F$2:$F5491,$C$2:$C5491,$C5492,$B$2:$B5491,$B5492,$A$2:$A5491,$A5492)=0,"",$E5492-_xlfn.MAXIFS($F$2:$F5491,$C$2:$C5491,$C5492,$B$2:$B5491,$B5492,$A$2:$A5491,$A5492))))</f>
        <v/>
      </c>
      <c r="K5492" s="6" t="str">
        <f t="shared" si="256"/>
        <v/>
      </c>
      <c r="L5492" s="6" t="str">
        <f t="shared" si="257"/>
        <v/>
      </c>
      <c r="M5492" s="6" t="str">
        <f t="shared" si="255"/>
        <v/>
      </c>
    </row>
    <row r="5493" spans="1:13" x14ac:dyDescent="0.25">
      <c r="A5493"/>
      <c r="B5493" s="1"/>
      <c r="C5493"/>
      <c r="D5493"/>
      <c r="E5493" s="76"/>
      <c r="F5493" s="76"/>
      <c r="G5493" s="2"/>
      <c r="H5493" s="77"/>
      <c r="J5493" s="79" t="str">
        <f>IF(IF(IF(_xlfn.MAXIFS($F$2:$F5492,$C$2:$C5492,$C5493,$B$2:$B5492,$B5493,$A$2:$A5492,$A5493)=0,"",$E5493-_xlfn.MAXIFS($F$2:$F5492,$C$2:$C5492,$C5493,$B$2:$B5492,$B5493,$A$2:$A5492,$A5493))&lt;0,0,IF(_xlfn.MAXIFS($F$2:$F5492,$C$2:$C5492,$C5493,$B$2:$B5492,$B5493,$A$2:$A5492,$A5493)=0,"",$E5493-_xlfn.MAXIFS($F$2:$F5492,$C$2:$C5492,$C5493,$B$2:$B5492,$B5493,$A$2:$A5492,$A5493)))&gt;0.25,"",IF(IF(_xlfn.MAXIFS($F$2:$F5492,$C$2:$C5492,$C5493,$B$2:$B5492,$B5493,$A$2:$A5492,$A5493)=0,"",$E5493-_xlfn.MAXIFS($F$2:$F5492,$C$2:$C5492,$C5493,$B$2:$B5492,$B5493,$A$2:$A5492,$A5493))&lt;0,0,IF(_xlfn.MAXIFS($F$2:$F5492,$C$2:$C5492,$C5493,$B$2:$B5492,$B5493,$A$2:$A5492,$A5493)=0,"",$E5493-_xlfn.MAXIFS($F$2:$F5492,$C$2:$C5492,$C5493,$B$2:$B5492,$B5493,$A$2:$A5492,$A5493))))</f>
        <v/>
      </c>
      <c r="K5493" s="6" t="str">
        <f t="shared" si="256"/>
        <v/>
      </c>
      <c r="L5493" s="6" t="str">
        <f t="shared" si="257"/>
        <v/>
      </c>
      <c r="M5493" s="6" t="str">
        <f t="shared" si="255"/>
        <v/>
      </c>
    </row>
    <row r="5494" spans="1:13" x14ac:dyDescent="0.25">
      <c r="A5494"/>
      <c r="B5494" s="1"/>
      <c r="C5494"/>
      <c r="D5494"/>
      <c r="E5494" s="76"/>
      <c r="F5494" s="76"/>
      <c r="G5494" s="2"/>
      <c r="H5494" s="77"/>
      <c r="J5494" s="79" t="str">
        <f>IF(IF(IF(_xlfn.MAXIFS($F$2:$F5493,$C$2:$C5493,$C5494,$B$2:$B5493,$B5494,$A$2:$A5493,$A5494)=0,"",$E5494-_xlfn.MAXIFS($F$2:$F5493,$C$2:$C5493,$C5494,$B$2:$B5493,$B5494,$A$2:$A5493,$A5494))&lt;0,0,IF(_xlfn.MAXIFS($F$2:$F5493,$C$2:$C5493,$C5494,$B$2:$B5493,$B5494,$A$2:$A5493,$A5494)=0,"",$E5494-_xlfn.MAXIFS($F$2:$F5493,$C$2:$C5493,$C5494,$B$2:$B5493,$B5494,$A$2:$A5493,$A5494)))&gt;0.25,"",IF(IF(_xlfn.MAXIFS($F$2:$F5493,$C$2:$C5493,$C5494,$B$2:$B5493,$B5494,$A$2:$A5493,$A5494)=0,"",$E5494-_xlfn.MAXIFS($F$2:$F5493,$C$2:$C5493,$C5494,$B$2:$B5493,$B5494,$A$2:$A5493,$A5494))&lt;0,0,IF(_xlfn.MAXIFS($F$2:$F5493,$C$2:$C5493,$C5494,$B$2:$B5493,$B5494,$A$2:$A5493,$A5494)=0,"",$E5494-_xlfn.MAXIFS($F$2:$F5493,$C$2:$C5493,$C5494,$B$2:$B5493,$B5494,$A$2:$A5493,$A5494))))</f>
        <v/>
      </c>
      <c r="K5494" s="6" t="str">
        <f t="shared" si="256"/>
        <v/>
      </c>
      <c r="L5494" s="6" t="str">
        <f t="shared" si="257"/>
        <v/>
      </c>
      <c r="M5494" s="6" t="str">
        <f t="shared" si="255"/>
        <v/>
      </c>
    </row>
    <row r="5495" spans="1:13" x14ac:dyDescent="0.25">
      <c r="A5495"/>
      <c r="B5495" s="1"/>
      <c r="C5495"/>
      <c r="D5495"/>
      <c r="E5495" s="76"/>
      <c r="F5495" s="76"/>
      <c r="G5495" s="2"/>
      <c r="H5495" s="77"/>
      <c r="J5495" s="79" t="str">
        <f>IF(IF(IF(_xlfn.MAXIFS($F$2:$F5494,$C$2:$C5494,$C5495,$B$2:$B5494,$B5495,$A$2:$A5494,$A5495)=0,"",$E5495-_xlfn.MAXIFS($F$2:$F5494,$C$2:$C5494,$C5495,$B$2:$B5494,$B5495,$A$2:$A5494,$A5495))&lt;0,0,IF(_xlfn.MAXIFS($F$2:$F5494,$C$2:$C5494,$C5495,$B$2:$B5494,$B5495,$A$2:$A5494,$A5495)=0,"",$E5495-_xlfn.MAXIFS($F$2:$F5494,$C$2:$C5494,$C5495,$B$2:$B5494,$B5495,$A$2:$A5494,$A5495)))&gt;0.25,"",IF(IF(_xlfn.MAXIFS($F$2:$F5494,$C$2:$C5494,$C5495,$B$2:$B5494,$B5495,$A$2:$A5494,$A5495)=0,"",$E5495-_xlfn.MAXIFS($F$2:$F5494,$C$2:$C5494,$C5495,$B$2:$B5494,$B5495,$A$2:$A5494,$A5495))&lt;0,0,IF(_xlfn.MAXIFS($F$2:$F5494,$C$2:$C5494,$C5495,$B$2:$B5494,$B5495,$A$2:$A5494,$A5495)=0,"",$E5495-_xlfn.MAXIFS($F$2:$F5494,$C$2:$C5494,$C5495,$B$2:$B5494,$B5495,$A$2:$A5494,$A5495))))</f>
        <v/>
      </c>
      <c r="K5495" s="6" t="str">
        <f t="shared" si="256"/>
        <v/>
      </c>
      <c r="L5495" s="6" t="str">
        <f t="shared" si="257"/>
        <v/>
      </c>
      <c r="M5495" s="6" t="str">
        <f t="shared" si="255"/>
        <v/>
      </c>
    </row>
    <row r="5496" spans="1:13" x14ac:dyDescent="0.25">
      <c r="A5496"/>
      <c r="B5496" s="1"/>
      <c r="C5496"/>
      <c r="D5496"/>
      <c r="E5496" s="76"/>
      <c r="F5496" s="76"/>
      <c r="G5496" s="2"/>
      <c r="H5496" s="77"/>
      <c r="J5496" s="79" t="str">
        <f>IF(IF(IF(_xlfn.MAXIFS($F$2:$F5495,$C$2:$C5495,$C5496,$B$2:$B5495,$B5496,$A$2:$A5495,$A5496)=0,"",$E5496-_xlfn.MAXIFS($F$2:$F5495,$C$2:$C5495,$C5496,$B$2:$B5495,$B5496,$A$2:$A5495,$A5496))&lt;0,0,IF(_xlfn.MAXIFS($F$2:$F5495,$C$2:$C5495,$C5496,$B$2:$B5495,$B5496,$A$2:$A5495,$A5496)=0,"",$E5496-_xlfn.MAXIFS($F$2:$F5495,$C$2:$C5495,$C5496,$B$2:$B5495,$B5496,$A$2:$A5495,$A5496)))&gt;0.25,"",IF(IF(_xlfn.MAXIFS($F$2:$F5495,$C$2:$C5495,$C5496,$B$2:$B5495,$B5496,$A$2:$A5495,$A5496)=0,"",$E5496-_xlfn.MAXIFS($F$2:$F5495,$C$2:$C5495,$C5496,$B$2:$B5495,$B5496,$A$2:$A5495,$A5496))&lt;0,0,IF(_xlfn.MAXIFS($F$2:$F5495,$C$2:$C5495,$C5496,$B$2:$B5495,$B5496,$A$2:$A5495,$A5496)=0,"",$E5496-_xlfn.MAXIFS($F$2:$F5495,$C$2:$C5495,$C5496,$B$2:$B5495,$B5496,$A$2:$A5495,$A5496))))</f>
        <v/>
      </c>
      <c r="K5496" s="6" t="str">
        <f t="shared" si="256"/>
        <v/>
      </c>
      <c r="L5496" s="6" t="str">
        <f t="shared" si="257"/>
        <v/>
      </c>
      <c r="M5496" s="6" t="str">
        <f t="shared" si="255"/>
        <v/>
      </c>
    </row>
    <row r="5497" spans="1:13" x14ac:dyDescent="0.25">
      <c r="A5497"/>
      <c r="B5497" s="1"/>
      <c r="C5497"/>
      <c r="D5497"/>
      <c r="E5497" s="76"/>
      <c r="F5497" s="76"/>
      <c r="G5497" s="2"/>
      <c r="H5497" s="77"/>
      <c r="J5497" s="79" t="str">
        <f>IF(IF(IF(_xlfn.MAXIFS($F$2:$F5496,$C$2:$C5496,$C5497,$B$2:$B5496,$B5497,$A$2:$A5496,$A5497)=0,"",$E5497-_xlfn.MAXIFS($F$2:$F5496,$C$2:$C5496,$C5497,$B$2:$B5496,$B5497,$A$2:$A5496,$A5497))&lt;0,0,IF(_xlfn.MAXIFS($F$2:$F5496,$C$2:$C5496,$C5497,$B$2:$B5496,$B5497,$A$2:$A5496,$A5497)=0,"",$E5497-_xlfn.MAXIFS($F$2:$F5496,$C$2:$C5496,$C5497,$B$2:$B5496,$B5497,$A$2:$A5496,$A5497)))&gt;0.25,"",IF(IF(_xlfn.MAXIFS($F$2:$F5496,$C$2:$C5496,$C5497,$B$2:$B5496,$B5497,$A$2:$A5496,$A5497)=0,"",$E5497-_xlfn.MAXIFS($F$2:$F5496,$C$2:$C5496,$C5497,$B$2:$B5496,$B5497,$A$2:$A5496,$A5497))&lt;0,0,IF(_xlfn.MAXIFS($F$2:$F5496,$C$2:$C5496,$C5497,$B$2:$B5496,$B5497,$A$2:$A5496,$A5497)=0,"",$E5497-_xlfn.MAXIFS($F$2:$F5496,$C$2:$C5496,$C5497,$B$2:$B5496,$B5497,$A$2:$A5496,$A5497))))</f>
        <v/>
      </c>
      <c r="K5497" s="6" t="str">
        <f t="shared" si="256"/>
        <v/>
      </c>
      <c r="L5497" s="6" t="str">
        <f t="shared" si="257"/>
        <v/>
      </c>
      <c r="M5497" s="6" t="str">
        <f t="shared" si="255"/>
        <v/>
      </c>
    </row>
    <row r="5498" spans="1:13" x14ac:dyDescent="0.25">
      <c r="A5498"/>
      <c r="B5498" s="1"/>
      <c r="C5498"/>
      <c r="D5498"/>
      <c r="E5498" s="76"/>
      <c r="F5498" s="76"/>
      <c r="G5498" s="2"/>
      <c r="H5498" s="77"/>
      <c r="J5498" s="79" t="str">
        <f>IF(IF(IF(_xlfn.MAXIFS($F$2:$F5497,$C$2:$C5497,$C5498,$B$2:$B5497,$B5498,$A$2:$A5497,$A5498)=0,"",$E5498-_xlfn.MAXIFS($F$2:$F5497,$C$2:$C5497,$C5498,$B$2:$B5497,$B5498,$A$2:$A5497,$A5498))&lt;0,0,IF(_xlfn.MAXIFS($F$2:$F5497,$C$2:$C5497,$C5498,$B$2:$B5497,$B5498,$A$2:$A5497,$A5498)=0,"",$E5498-_xlfn.MAXIFS($F$2:$F5497,$C$2:$C5497,$C5498,$B$2:$B5497,$B5498,$A$2:$A5497,$A5498)))&gt;0.25,"",IF(IF(_xlfn.MAXIFS($F$2:$F5497,$C$2:$C5497,$C5498,$B$2:$B5497,$B5498,$A$2:$A5497,$A5498)=0,"",$E5498-_xlfn.MAXIFS($F$2:$F5497,$C$2:$C5497,$C5498,$B$2:$B5497,$B5498,$A$2:$A5497,$A5498))&lt;0,0,IF(_xlfn.MAXIFS($F$2:$F5497,$C$2:$C5497,$C5498,$B$2:$B5497,$B5498,$A$2:$A5497,$A5498)=0,"",$E5498-_xlfn.MAXIFS($F$2:$F5497,$C$2:$C5497,$C5498,$B$2:$B5497,$B5498,$A$2:$A5497,$A5498))))</f>
        <v/>
      </c>
      <c r="K5498" s="6" t="str">
        <f t="shared" si="256"/>
        <v/>
      </c>
      <c r="L5498" s="6" t="str">
        <f t="shared" si="257"/>
        <v/>
      </c>
      <c r="M5498" s="6" t="str">
        <f t="shared" si="255"/>
        <v/>
      </c>
    </row>
    <row r="5499" spans="1:13" x14ac:dyDescent="0.25">
      <c r="A5499"/>
      <c r="B5499" s="1"/>
      <c r="C5499"/>
      <c r="D5499"/>
      <c r="E5499" s="76"/>
      <c r="F5499" s="76"/>
      <c r="G5499" s="2"/>
      <c r="H5499" s="77"/>
      <c r="J5499" s="79" t="str">
        <f>IF(IF(IF(_xlfn.MAXIFS($F$2:$F5498,$C$2:$C5498,$C5499,$B$2:$B5498,$B5499,$A$2:$A5498,$A5499)=0,"",$E5499-_xlfn.MAXIFS($F$2:$F5498,$C$2:$C5498,$C5499,$B$2:$B5498,$B5499,$A$2:$A5498,$A5499))&lt;0,0,IF(_xlfn.MAXIFS($F$2:$F5498,$C$2:$C5498,$C5499,$B$2:$B5498,$B5499,$A$2:$A5498,$A5499)=0,"",$E5499-_xlfn.MAXIFS($F$2:$F5498,$C$2:$C5498,$C5499,$B$2:$B5498,$B5499,$A$2:$A5498,$A5499)))&gt;0.25,"",IF(IF(_xlfn.MAXIFS($F$2:$F5498,$C$2:$C5498,$C5499,$B$2:$B5498,$B5499,$A$2:$A5498,$A5499)=0,"",$E5499-_xlfn.MAXIFS($F$2:$F5498,$C$2:$C5498,$C5499,$B$2:$B5498,$B5499,$A$2:$A5498,$A5499))&lt;0,0,IF(_xlfn.MAXIFS($F$2:$F5498,$C$2:$C5498,$C5499,$B$2:$B5498,$B5499,$A$2:$A5498,$A5499)=0,"",$E5499-_xlfn.MAXIFS($F$2:$F5498,$C$2:$C5498,$C5499,$B$2:$B5498,$B5499,$A$2:$A5498,$A5499))))</f>
        <v/>
      </c>
      <c r="K5499" s="6" t="str">
        <f t="shared" si="256"/>
        <v/>
      </c>
      <c r="L5499" s="6" t="str">
        <f t="shared" si="257"/>
        <v/>
      </c>
      <c r="M5499" s="6" t="str">
        <f t="shared" si="255"/>
        <v/>
      </c>
    </row>
    <row r="5500" spans="1:13" x14ac:dyDescent="0.25">
      <c r="A5500"/>
      <c r="B5500" s="1"/>
      <c r="C5500"/>
      <c r="D5500"/>
      <c r="E5500" s="76"/>
      <c r="F5500" s="76"/>
      <c r="G5500" s="2"/>
      <c r="H5500" s="77"/>
      <c r="J5500" s="79" t="str">
        <f>IF(IF(IF(_xlfn.MAXIFS($F$2:$F5499,$C$2:$C5499,$C5500,$B$2:$B5499,$B5500,$A$2:$A5499,$A5500)=0,"",$E5500-_xlfn.MAXIFS($F$2:$F5499,$C$2:$C5499,$C5500,$B$2:$B5499,$B5500,$A$2:$A5499,$A5500))&lt;0,0,IF(_xlfn.MAXIFS($F$2:$F5499,$C$2:$C5499,$C5500,$B$2:$B5499,$B5500,$A$2:$A5499,$A5500)=0,"",$E5500-_xlfn.MAXIFS($F$2:$F5499,$C$2:$C5499,$C5500,$B$2:$B5499,$B5500,$A$2:$A5499,$A5500)))&gt;0.25,"",IF(IF(_xlfn.MAXIFS($F$2:$F5499,$C$2:$C5499,$C5500,$B$2:$B5499,$B5500,$A$2:$A5499,$A5500)=0,"",$E5500-_xlfn.MAXIFS($F$2:$F5499,$C$2:$C5499,$C5500,$B$2:$B5499,$B5500,$A$2:$A5499,$A5500))&lt;0,0,IF(_xlfn.MAXIFS($F$2:$F5499,$C$2:$C5499,$C5500,$B$2:$B5499,$B5500,$A$2:$A5499,$A5500)=0,"",$E5500-_xlfn.MAXIFS($F$2:$F5499,$C$2:$C5499,$C5500,$B$2:$B5499,$B5500,$A$2:$A5499,$A5500))))</f>
        <v/>
      </c>
      <c r="K5500" s="6" t="str">
        <f t="shared" si="256"/>
        <v/>
      </c>
      <c r="L5500" s="6" t="str">
        <f t="shared" si="257"/>
        <v/>
      </c>
      <c r="M5500" s="6" t="str">
        <f t="shared" si="255"/>
        <v/>
      </c>
    </row>
    <row r="5501" spans="1:13" x14ac:dyDescent="0.25">
      <c r="A5501"/>
      <c r="B5501" s="1"/>
      <c r="C5501"/>
      <c r="D5501"/>
      <c r="E5501" s="76"/>
      <c r="F5501" s="76"/>
      <c r="G5501" s="2"/>
      <c r="H5501" s="77"/>
      <c r="J5501" s="79" t="str">
        <f>IF(IF(IF(_xlfn.MAXIFS($F$2:$F5500,$C$2:$C5500,$C5501,$B$2:$B5500,$B5501,$A$2:$A5500,$A5501)=0,"",$E5501-_xlfn.MAXIFS($F$2:$F5500,$C$2:$C5500,$C5501,$B$2:$B5500,$B5501,$A$2:$A5500,$A5501))&lt;0,0,IF(_xlfn.MAXIFS($F$2:$F5500,$C$2:$C5500,$C5501,$B$2:$B5500,$B5501,$A$2:$A5500,$A5501)=0,"",$E5501-_xlfn.MAXIFS($F$2:$F5500,$C$2:$C5500,$C5501,$B$2:$B5500,$B5501,$A$2:$A5500,$A5501)))&gt;0.25,"",IF(IF(_xlfn.MAXIFS($F$2:$F5500,$C$2:$C5500,$C5501,$B$2:$B5500,$B5501,$A$2:$A5500,$A5501)=0,"",$E5501-_xlfn.MAXIFS($F$2:$F5500,$C$2:$C5500,$C5501,$B$2:$B5500,$B5501,$A$2:$A5500,$A5501))&lt;0,0,IF(_xlfn.MAXIFS($F$2:$F5500,$C$2:$C5500,$C5501,$B$2:$B5500,$B5501,$A$2:$A5500,$A5501)=0,"",$E5501-_xlfn.MAXIFS($F$2:$F5500,$C$2:$C5500,$C5501,$B$2:$B5500,$B5501,$A$2:$A5500,$A5501))))</f>
        <v/>
      </c>
      <c r="K5501" s="6" t="str">
        <f t="shared" si="256"/>
        <v/>
      </c>
      <c r="L5501" s="6" t="str">
        <f t="shared" si="257"/>
        <v/>
      </c>
      <c r="M5501" s="6" t="str">
        <f t="shared" si="255"/>
        <v/>
      </c>
    </row>
    <row r="5502" spans="1:13" x14ac:dyDescent="0.25">
      <c r="A5502"/>
      <c r="B5502" s="1"/>
      <c r="C5502"/>
      <c r="D5502"/>
      <c r="E5502" s="76"/>
      <c r="F5502" s="76"/>
      <c r="G5502" s="2"/>
      <c r="H5502" s="77"/>
      <c r="J5502" s="79" t="str">
        <f>IF(IF(IF(_xlfn.MAXIFS($F$2:$F5501,$C$2:$C5501,$C5502,$B$2:$B5501,$B5502,$A$2:$A5501,$A5502)=0,"",$E5502-_xlfn.MAXIFS($F$2:$F5501,$C$2:$C5501,$C5502,$B$2:$B5501,$B5502,$A$2:$A5501,$A5502))&lt;0,0,IF(_xlfn.MAXIFS($F$2:$F5501,$C$2:$C5501,$C5502,$B$2:$B5501,$B5502,$A$2:$A5501,$A5502)=0,"",$E5502-_xlfn.MAXIFS($F$2:$F5501,$C$2:$C5501,$C5502,$B$2:$B5501,$B5502,$A$2:$A5501,$A5502)))&gt;0.25,"",IF(IF(_xlfn.MAXIFS($F$2:$F5501,$C$2:$C5501,$C5502,$B$2:$B5501,$B5502,$A$2:$A5501,$A5502)=0,"",$E5502-_xlfn.MAXIFS($F$2:$F5501,$C$2:$C5501,$C5502,$B$2:$B5501,$B5502,$A$2:$A5501,$A5502))&lt;0,0,IF(_xlfn.MAXIFS($F$2:$F5501,$C$2:$C5501,$C5502,$B$2:$B5501,$B5502,$A$2:$A5501,$A5502)=0,"",$E5502-_xlfn.MAXIFS($F$2:$F5501,$C$2:$C5501,$C5502,$B$2:$B5501,$B5502,$A$2:$A5501,$A5502))))</f>
        <v/>
      </c>
      <c r="K5502" s="6" t="str">
        <f t="shared" si="256"/>
        <v/>
      </c>
      <c r="L5502" s="6" t="str">
        <f t="shared" si="257"/>
        <v/>
      </c>
      <c r="M5502" s="6" t="str">
        <f t="shared" si="255"/>
        <v/>
      </c>
    </row>
    <row r="5503" spans="1:13" x14ac:dyDescent="0.25">
      <c r="A5503"/>
      <c r="B5503" s="1"/>
      <c r="C5503"/>
      <c r="D5503"/>
      <c r="E5503" s="76"/>
      <c r="F5503" s="76"/>
      <c r="G5503" s="2"/>
      <c r="H5503" s="77"/>
      <c r="J5503" s="79" t="str">
        <f>IF(IF(IF(_xlfn.MAXIFS($F$2:$F5502,$C$2:$C5502,$C5503,$B$2:$B5502,$B5503,$A$2:$A5502,$A5503)=0,"",$E5503-_xlfn.MAXIFS($F$2:$F5502,$C$2:$C5502,$C5503,$B$2:$B5502,$B5503,$A$2:$A5502,$A5503))&lt;0,0,IF(_xlfn.MAXIFS($F$2:$F5502,$C$2:$C5502,$C5503,$B$2:$B5502,$B5503,$A$2:$A5502,$A5503)=0,"",$E5503-_xlfn.MAXIFS($F$2:$F5502,$C$2:$C5502,$C5503,$B$2:$B5502,$B5503,$A$2:$A5502,$A5503)))&gt;0.25,"",IF(IF(_xlfn.MAXIFS($F$2:$F5502,$C$2:$C5502,$C5503,$B$2:$B5502,$B5503,$A$2:$A5502,$A5503)=0,"",$E5503-_xlfn.MAXIFS($F$2:$F5502,$C$2:$C5502,$C5503,$B$2:$B5502,$B5503,$A$2:$A5502,$A5503))&lt;0,0,IF(_xlfn.MAXIFS($F$2:$F5502,$C$2:$C5502,$C5503,$B$2:$B5502,$B5503,$A$2:$A5502,$A5503)=0,"",$E5503-_xlfn.MAXIFS($F$2:$F5502,$C$2:$C5502,$C5503,$B$2:$B5502,$B5503,$A$2:$A5502,$A5503))))</f>
        <v/>
      </c>
      <c r="K5503" s="6" t="str">
        <f t="shared" si="256"/>
        <v/>
      </c>
      <c r="L5503" s="6" t="str">
        <f t="shared" si="257"/>
        <v/>
      </c>
      <c r="M5503" s="6" t="str">
        <f t="shared" si="255"/>
        <v/>
      </c>
    </row>
    <row r="5504" spans="1:13" x14ac:dyDescent="0.25">
      <c r="A5504"/>
      <c r="B5504" s="1"/>
      <c r="C5504"/>
      <c r="D5504"/>
      <c r="E5504" s="76"/>
      <c r="F5504" s="76"/>
      <c r="G5504" s="2"/>
      <c r="H5504" s="77"/>
      <c r="J5504" s="79" t="str">
        <f>IF(IF(IF(_xlfn.MAXIFS($F$2:$F5503,$C$2:$C5503,$C5504,$B$2:$B5503,$B5504,$A$2:$A5503,$A5504)=0,"",$E5504-_xlfn.MAXIFS($F$2:$F5503,$C$2:$C5503,$C5504,$B$2:$B5503,$B5504,$A$2:$A5503,$A5504))&lt;0,0,IF(_xlfn.MAXIFS($F$2:$F5503,$C$2:$C5503,$C5504,$B$2:$B5503,$B5504,$A$2:$A5503,$A5504)=0,"",$E5504-_xlfn.MAXIFS($F$2:$F5503,$C$2:$C5503,$C5504,$B$2:$B5503,$B5504,$A$2:$A5503,$A5504)))&gt;0.25,"",IF(IF(_xlfn.MAXIFS($F$2:$F5503,$C$2:$C5503,$C5504,$B$2:$B5503,$B5504,$A$2:$A5503,$A5504)=0,"",$E5504-_xlfn.MAXIFS($F$2:$F5503,$C$2:$C5503,$C5504,$B$2:$B5503,$B5504,$A$2:$A5503,$A5504))&lt;0,0,IF(_xlfn.MAXIFS($F$2:$F5503,$C$2:$C5503,$C5504,$B$2:$B5503,$B5504,$A$2:$A5503,$A5504)=0,"",$E5504-_xlfn.MAXIFS($F$2:$F5503,$C$2:$C5503,$C5504,$B$2:$B5503,$B5504,$A$2:$A5503,$A5504))))</f>
        <v/>
      </c>
      <c r="K5504" s="6" t="str">
        <f t="shared" si="256"/>
        <v/>
      </c>
      <c r="L5504" s="6" t="str">
        <f t="shared" si="257"/>
        <v/>
      </c>
      <c r="M5504" s="6" t="str">
        <f t="shared" si="255"/>
        <v/>
      </c>
    </row>
    <row r="5505" spans="1:13" x14ac:dyDescent="0.25">
      <c r="A5505"/>
      <c r="B5505" s="1"/>
      <c r="C5505"/>
      <c r="D5505"/>
      <c r="E5505" s="76"/>
      <c r="F5505" s="76"/>
      <c r="G5505" s="2"/>
      <c r="H5505" s="77"/>
      <c r="J5505" s="79" t="str">
        <f>IF(IF(IF(_xlfn.MAXIFS($F$2:$F5504,$C$2:$C5504,$C5505,$B$2:$B5504,$B5505,$A$2:$A5504,$A5505)=0,"",$E5505-_xlfn.MAXIFS($F$2:$F5504,$C$2:$C5504,$C5505,$B$2:$B5504,$B5505,$A$2:$A5504,$A5505))&lt;0,0,IF(_xlfn.MAXIFS($F$2:$F5504,$C$2:$C5504,$C5505,$B$2:$B5504,$B5505,$A$2:$A5504,$A5505)=0,"",$E5505-_xlfn.MAXIFS($F$2:$F5504,$C$2:$C5504,$C5505,$B$2:$B5504,$B5505,$A$2:$A5504,$A5505)))&gt;0.25,"",IF(IF(_xlfn.MAXIFS($F$2:$F5504,$C$2:$C5504,$C5505,$B$2:$B5504,$B5505,$A$2:$A5504,$A5505)=0,"",$E5505-_xlfn.MAXIFS($F$2:$F5504,$C$2:$C5504,$C5505,$B$2:$B5504,$B5505,$A$2:$A5504,$A5505))&lt;0,0,IF(_xlfn.MAXIFS($F$2:$F5504,$C$2:$C5504,$C5505,$B$2:$B5504,$B5505,$A$2:$A5504,$A5505)=0,"",$E5505-_xlfn.MAXIFS($F$2:$F5504,$C$2:$C5504,$C5505,$B$2:$B5504,$B5505,$A$2:$A5504,$A5505))))</f>
        <v/>
      </c>
      <c r="K5505" s="6" t="str">
        <f t="shared" si="256"/>
        <v/>
      </c>
      <c r="L5505" s="6" t="str">
        <f t="shared" si="257"/>
        <v/>
      </c>
      <c r="M5505" s="6" t="str">
        <f t="shared" si="255"/>
        <v/>
      </c>
    </row>
    <row r="5506" spans="1:13" x14ac:dyDescent="0.25">
      <c r="A5506"/>
      <c r="B5506" s="1"/>
      <c r="C5506"/>
      <c r="D5506"/>
      <c r="E5506" s="76"/>
      <c r="F5506" s="76"/>
      <c r="G5506" s="2"/>
      <c r="H5506" s="77"/>
      <c r="J5506" s="79" t="str">
        <f>IF(IF(IF(_xlfn.MAXIFS($F$2:$F5505,$C$2:$C5505,$C5506,$B$2:$B5505,$B5506,$A$2:$A5505,$A5506)=0,"",$E5506-_xlfn.MAXIFS($F$2:$F5505,$C$2:$C5505,$C5506,$B$2:$B5505,$B5506,$A$2:$A5505,$A5506))&lt;0,0,IF(_xlfn.MAXIFS($F$2:$F5505,$C$2:$C5505,$C5506,$B$2:$B5505,$B5506,$A$2:$A5505,$A5506)=0,"",$E5506-_xlfn.MAXIFS($F$2:$F5505,$C$2:$C5505,$C5506,$B$2:$B5505,$B5506,$A$2:$A5505,$A5506)))&gt;0.25,"",IF(IF(_xlfn.MAXIFS($F$2:$F5505,$C$2:$C5505,$C5506,$B$2:$B5505,$B5506,$A$2:$A5505,$A5506)=0,"",$E5506-_xlfn.MAXIFS($F$2:$F5505,$C$2:$C5505,$C5506,$B$2:$B5505,$B5506,$A$2:$A5505,$A5506))&lt;0,0,IF(_xlfn.MAXIFS($F$2:$F5505,$C$2:$C5505,$C5506,$B$2:$B5505,$B5506,$A$2:$A5505,$A5506)=0,"",$E5506-_xlfn.MAXIFS($F$2:$F5505,$C$2:$C5505,$C5506,$B$2:$B5505,$B5506,$A$2:$A5505,$A5506))))</f>
        <v/>
      </c>
      <c r="K5506" s="6" t="str">
        <f t="shared" si="256"/>
        <v/>
      </c>
      <c r="L5506" s="6" t="str">
        <f t="shared" si="257"/>
        <v/>
      </c>
      <c r="M5506" s="6" t="str">
        <f t="shared" ref="M5506:M5569" si="258">IF($A5506="","",IF(AND($K5506&gt;=10,$K5506&lt;=13),"Y",IF(AND($K5506=14,$L5506="EARLY"),"Y","N")))</f>
        <v/>
      </c>
    </row>
    <row r="5507" spans="1:13" x14ac:dyDescent="0.25">
      <c r="A5507"/>
      <c r="B5507" s="1"/>
      <c r="C5507"/>
      <c r="D5507"/>
      <c r="E5507" s="76"/>
      <c r="F5507" s="76"/>
      <c r="G5507" s="2"/>
      <c r="H5507" s="77"/>
      <c r="J5507" s="79" t="str">
        <f>IF(IF(IF(_xlfn.MAXIFS($F$2:$F5506,$C$2:$C5506,$C5507,$B$2:$B5506,$B5507,$A$2:$A5506,$A5507)=0,"",$E5507-_xlfn.MAXIFS($F$2:$F5506,$C$2:$C5506,$C5507,$B$2:$B5506,$B5507,$A$2:$A5506,$A5507))&lt;0,0,IF(_xlfn.MAXIFS($F$2:$F5506,$C$2:$C5506,$C5507,$B$2:$B5506,$B5507,$A$2:$A5506,$A5507)=0,"",$E5507-_xlfn.MAXIFS($F$2:$F5506,$C$2:$C5506,$C5507,$B$2:$B5506,$B5507,$A$2:$A5506,$A5507)))&gt;0.25,"",IF(IF(_xlfn.MAXIFS($F$2:$F5506,$C$2:$C5506,$C5507,$B$2:$B5506,$B5507,$A$2:$A5506,$A5507)=0,"",$E5507-_xlfn.MAXIFS($F$2:$F5506,$C$2:$C5506,$C5507,$B$2:$B5506,$B5507,$A$2:$A5506,$A5507))&lt;0,0,IF(_xlfn.MAXIFS($F$2:$F5506,$C$2:$C5506,$C5507,$B$2:$B5506,$B5507,$A$2:$A5506,$A5507)=0,"",$E5507-_xlfn.MAXIFS($F$2:$F5506,$C$2:$C5506,$C5507,$B$2:$B5506,$B5507,$A$2:$A5506,$A5507))))</f>
        <v/>
      </c>
      <c r="K5507" s="6" t="str">
        <f t="shared" ref="K5507:K5570" si="259">IF($J5507="","",IF(HOUR($E5507)&gt;19,19,IF(HOUR($E5507)&lt;5,5,HOUR($E5507))))</f>
        <v/>
      </c>
      <c r="L5507" s="6" t="str">
        <f t="shared" ref="L5507:L5570" si="260">IF($J5507="","",IF(MINUTE($E5507)&lt;30,"EARLY","LATE"))</f>
        <v/>
      </c>
      <c r="M5507" s="6" t="str">
        <f t="shared" si="258"/>
        <v/>
      </c>
    </row>
    <row r="5508" spans="1:13" x14ac:dyDescent="0.25">
      <c r="A5508"/>
      <c r="B5508" s="1"/>
      <c r="C5508"/>
      <c r="D5508"/>
      <c r="E5508" s="76"/>
      <c r="F5508" s="76"/>
      <c r="G5508" s="2"/>
      <c r="H5508" s="77"/>
      <c r="J5508" s="79" t="str">
        <f>IF(IF(IF(_xlfn.MAXIFS($F$2:$F5507,$C$2:$C5507,$C5508,$B$2:$B5507,$B5508,$A$2:$A5507,$A5508)=0,"",$E5508-_xlfn.MAXIFS($F$2:$F5507,$C$2:$C5507,$C5508,$B$2:$B5507,$B5508,$A$2:$A5507,$A5508))&lt;0,0,IF(_xlfn.MAXIFS($F$2:$F5507,$C$2:$C5507,$C5508,$B$2:$B5507,$B5508,$A$2:$A5507,$A5508)=0,"",$E5508-_xlfn.MAXIFS($F$2:$F5507,$C$2:$C5507,$C5508,$B$2:$B5507,$B5508,$A$2:$A5507,$A5508)))&gt;0.25,"",IF(IF(_xlfn.MAXIFS($F$2:$F5507,$C$2:$C5507,$C5508,$B$2:$B5507,$B5508,$A$2:$A5507,$A5508)=0,"",$E5508-_xlfn.MAXIFS($F$2:$F5507,$C$2:$C5507,$C5508,$B$2:$B5507,$B5508,$A$2:$A5507,$A5508))&lt;0,0,IF(_xlfn.MAXIFS($F$2:$F5507,$C$2:$C5507,$C5508,$B$2:$B5507,$B5508,$A$2:$A5507,$A5508)=0,"",$E5508-_xlfn.MAXIFS($F$2:$F5507,$C$2:$C5507,$C5508,$B$2:$B5507,$B5508,$A$2:$A5507,$A5508))))</f>
        <v/>
      </c>
      <c r="K5508" s="6" t="str">
        <f t="shared" si="259"/>
        <v/>
      </c>
      <c r="L5508" s="6" t="str">
        <f t="shared" si="260"/>
        <v/>
      </c>
      <c r="M5508" s="6" t="str">
        <f t="shared" si="258"/>
        <v/>
      </c>
    </row>
    <row r="5509" spans="1:13" x14ac:dyDescent="0.25">
      <c r="A5509"/>
      <c r="B5509" s="1"/>
      <c r="C5509"/>
      <c r="D5509"/>
      <c r="E5509" s="76"/>
      <c r="F5509" s="76"/>
      <c r="G5509" s="2"/>
      <c r="H5509" s="77"/>
      <c r="J5509" s="79" t="str">
        <f>IF(IF(IF(_xlfn.MAXIFS($F$2:$F5508,$C$2:$C5508,$C5509,$B$2:$B5508,$B5509,$A$2:$A5508,$A5509)=0,"",$E5509-_xlfn.MAXIFS($F$2:$F5508,$C$2:$C5508,$C5509,$B$2:$B5508,$B5509,$A$2:$A5508,$A5509))&lt;0,0,IF(_xlfn.MAXIFS($F$2:$F5508,$C$2:$C5508,$C5509,$B$2:$B5508,$B5509,$A$2:$A5508,$A5509)=0,"",$E5509-_xlfn.MAXIFS($F$2:$F5508,$C$2:$C5508,$C5509,$B$2:$B5508,$B5509,$A$2:$A5508,$A5509)))&gt;0.25,"",IF(IF(_xlfn.MAXIFS($F$2:$F5508,$C$2:$C5508,$C5509,$B$2:$B5508,$B5509,$A$2:$A5508,$A5509)=0,"",$E5509-_xlfn.MAXIFS($F$2:$F5508,$C$2:$C5508,$C5509,$B$2:$B5508,$B5509,$A$2:$A5508,$A5509))&lt;0,0,IF(_xlfn.MAXIFS($F$2:$F5508,$C$2:$C5508,$C5509,$B$2:$B5508,$B5509,$A$2:$A5508,$A5509)=0,"",$E5509-_xlfn.MAXIFS($F$2:$F5508,$C$2:$C5508,$C5509,$B$2:$B5508,$B5509,$A$2:$A5508,$A5509))))</f>
        <v/>
      </c>
      <c r="K5509" s="6" t="str">
        <f t="shared" si="259"/>
        <v/>
      </c>
      <c r="L5509" s="6" t="str">
        <f t="shared" si="260"/>
        <v/>
      </c>
      <c r="M5509" s="6" t="str">
        <f t="shared" si="258"/>
        <v/>
      </c>
    </row>
    <row r="5510" spans="1:13" x14ac:dyDescent="0.25">
      <c r="A5510"/>
      <c r="B5510" s="1"/>
      <c r="C5510"/>
      <c r="D5510"/>
      <c r="E5510" s="76"/>
      <c r="F5510" s="76"/>
      <c r="G5510" s="2"/>
      <c r="H5510" s="77"/>
      <c r="J5510" s="79" t="str">
        <f>IF(IF(IF(_xlfn.MAXIFS($F$2:$F5509,$C$2:$C5509,$C5510,$B$2:$B5509,$B5510,$A$2:$A5509,$A5510)=0,"",$E5510-_xlfn.MAXIFS($F$2:$F5509,$C$2:$C5509,$C5510,$B$2:$B5509,$B5510,$A$2:$A5509,$A5510))&lt;0,0,IF(_xlfn.MAXIFS($F$2:$F5509,$C$2:$C5509,$C5510,$B$2:$B5509,$B5510,$A$2:$A5509,$A5510)=0,"",$E5510-_xlfn.MAXIFS($F$2:$F5509,$C$2:$C5509,$C5510,$B$2:$B5509,$B5510,$A$2:$A5509,$A5510)))&gt;0.25,"",IF(IF(_xlfn.MAXIFS($F$2:$F5509,$C$2:$C5509,$C5510,$B$2:$B5509,$B5510,$A$2:$A5509,$A5510)=0,"",$E5510-_xlfn.MAXIFS($F$2:$F5509,$C$2:$C5509,$C5510,$B$2:$B5509,$B5510,$A$2:$A5509,$A5510))&lt;0,0,IF(_xlfn.MAXIFS($F$2:$F5509,$C$2:$C5509,$C5510,$B$2:$B5509,$B5510,$A$2:$A5509,$A5510)=0,"",$E5510-_xlfn.MAXIFS($F$2:$F5509,$C$2:$C5509,$C5510,$B$2:$B5509,$B5510,$A$2:$A5509,$A5510))))</f>
        <v/>
      </c>
      <c r="K5510" s="6" t="str">
        <f t="shared" si="259"/>
        <v/>
      </c>
      <c r="L5510" s="6" t="str">
        <f t="shared" si="260"/>
        <v/>
      </c>
      <c r="M5510" s="6" t="str">
        <f t="shared" si="258"/>
        <v/>
      </c>
    </row>
    <row r="5511" spans="1:13" x14ac:dyDescent="0.25">
      <c r="A5511"/>
      <c r="B5511" s="1"/>
      <c r="C5511"/>
      <c r="D5511"/>
      <c r="E5511" s="76"/>
      <c r="F5511" s="76"/>
      <c r="G5511" s="2"/>
      <c r="H5511" s="77"/>
      <c r="J5511" s="79" t="str">
        <f>IF(IF(IF(_xlfn.MAXIFS($F$2:$F5510,$C$2:$C5510,$C5511,$B$2:$B5510,$B5511,$A$2:$A5510,$A5511)=0,"",$E5511-_xlfn.MAXIFS($F$2:$F5510,$C$2:$C5510,$C5511,$B$2:$B5510,$B5511,$A$2:$A5510,$A5511))&lt;0,0,IF(_xlfn.MAXIFS($F$2:$F5510,$C$2:$C5510,$C5511,$B$2:$B5510,$B5511,$A$2:$A5510,$A5511)=0,"",$E5511-_xlfn.MAXIFS($F$2:$F5510,$C$2:$C5510,$C5511,$B$2:$B5510,$B5511,$A$2:$A5510,$A5511)))&gt;0.25,"",IF(IF(_xlfn.MAXIFS($F$2:$F5510,$C$2:$C5510,$C5511,$B$2:$B5510,$B5511,$A$2:$A5510,$A5511)=0,"",$E5511-_xlfn.MAXIFS($F$2:$F5510,$C$2:$C5510,$C5511,$B$2:$B5510,$B5511,$A$2:$A5510,$A5511))&lt;0,0,IF(_xlfn.MAXIFS($F$2:$F5510,$C$2:$C5510,$C5511,$B$2:$B5510,$B5511,$A$2:$A5510,$A5511)=0,"",$E5511-_xlfn.MAXIFS($F$2:$F5510,$C$2:$C5510,$C5511,$B$2:$B5510,$B5511,$A$2:$A5510,$A5511))))</f>
        <v/>
      </c>
      <c r="K5511" s="6" t="str">
        <f t="shared" si="259"/>
        <v/>
      </c>
      <c r="L5511" s="6" t="str">
        <f t="shared" si="260"/>
        <v/>
      </c>
      <c r="M5511" s="6" t="str">
        <f t="shared" si="258"/>
        <v/>
      </c>
    </row>
    <row r="5512" spans="1:13" x14ac:dyDescent="0.25">
      <c r="A5512"/>
      <c r="B5512" s="1"/>
      <c r="C5512"/>
      <c r="D5512"/>
      <c r="E5512" s="76"/>
      <c r="F5512" s="76"/>
      <c r="G5512" s="2"/>
      <c r="H5512" s="77"/>
      <c r="J5512" s="79" t="str">
        <f>IF(IF(IF(_xlfn.MAXIFS($F$2:$F5511,$C$2:$C5511,$C5512,$B$2:$B5511,$B5512,$A$2:$A5511,$A5512)=0,"",$E5512-_xlfn.MAXIFS($F$2:$F5511,$C$2:$C5511,$C5512,$B$2:$B5511,$B5512,$A$2:$A5511,$A5512))&lt;0,0,IF(_xlfn.MAXIFS($F$2:$F5511,$C$2:$C5511,$C5512,$B$2:$B5511,$B5512,$A$2:$A5511,$A5512)=0,"",$E5512-_xlfn.MAXIFS($F$2:$F5511,$C$2:$C5511,$C5512,$B$2:$B5511,$B5512,$A$2:$A5511,$A5512)))&gt;0.25,"",IF(IF(_xlfn.MAXIFS($F$2:$F5511,$C$2:$C5511,$C5512,$B$2:$B5511,$B5512,$A$2:$A5511,$A5512)=0,"",$E5512-_xlfn.MAXIFS($F$2:$F5511,$C$2:$C5511,$C5512,$B$2:$B5511,$B5512,$A$2:$A5511,$A5512))&lt;0,0,IF(_xlfn.MAXIFS($F$2:$F5511,$C$2:$C5511,$C5512,$B$2:$B5511,$B5512,$A$2:$A5511,$A5512)=0,"",$E5512-_xlfn.MAXIFS($F$2:$F5511,$C$2:$C5511,$C5512,$B$2:$B5511,$B5512,$A$2:$A5511,$A5512))))</f>
        <v/>
      </c>
      <c r="K5512" s="6" t="str">
        <f t="shared" si="259"/>
        <v/>
      </c>
      <c r="L5512" s="6" t="str">
        <f t="shared" si="260"/>
        <v/>
      </c>
      <c r="M5512" s="6" t="str">
        <f t="shared" si="258"/>
        <v/>
      </c>
    </row>
    <row r="5513" spans="1:13" x14ac:dyDescent="0.25">
      <c r="A5513"/>
      <c r="B5513" s="1"/>
      <c r="C5513"/>
      <c r="D5513"/>
      <c r="E5513" s="76"/>
      <c r="F5513" s="76"/>
      <c r="G5513" s="2"/>
      <c r="H5513" s="77"/>
      <c r="J5513" s="79" t="str">
        <f>IF(IF(IF(_xlfn.MAXIFS($F$2:$F5512,$C$2:$C5512,$C5513,$B$2:$B5512,$B5513,$A$2:$A5512,$A5513)=0,"",$E5513-_xlfn.MAXIFS($F$2:$F5512,$C$2:$C5512,$C5513,$B$2:$B5512,$B5513,$A$2:$A5512,$A5513))&lt;0,0,IF(_xlfn.MAXIFS($F$2:$F5512,$C$2:$C5512,$C5513,$B$2:$B5512,$B5513,$A$2:$A5512,$A5513)=0,"",$E5513-_xlfn.MAXIFS($F$2:$F5512,$C$2:$C5512,$C5513,$B$2:$B5512,$B5513,$A$2:$A5512,$A5513)))&gt;0.25,"",IF(IF(_xlfn.MAXIFS($F$2:$F5512,$C$2:$C5512,$C5513,$B$2:$B5512,$B5513,$A$2:$A5512,$A5513)=0,"",$E5513-_xlfn.MAXIFS($F$2:$F5512,$C$2:$C5512,$C5513,$B$2:$B5512,$B5513,$A$2:$A5512,$A5513))&lt;0,0,IF(_xlfn.MAXIFS($F$2:$F5512,$C$2:$C5512,$C5513,$B$2:$B5512,$B5513,$A$2:$A5512,$A5513)=0,"",$E5513-_xlfn.MAXIFS($F$2:$F5512,$C$2:$C5512,$C5513,$B$2:$B5512,$B5513,$A$2:$A5512,$A5513))))</f>
        <v/>
      </c>
      <c r="K5513" s="6" t="str">
        <f t="shared" si="259"/>
        <v/>
      </c>
      <c r="L5513" s="6" t="str">
        <f t="shared" si="260"/>
        <v/>
      </c>
      <c r="M5513" s="6" t="str">
        <f t="shared" si="258"/>
        <v/>
      </c>
    </row>
    <row r="5514" spans="1:13" x14ac:dyDescent="0.25">
      <c r="A5514"/>
      <c r="B5514" s="1"/>
      <c r="C5514"/>
      <c r="D5514"/>
      <c r="E5514" s="76"/>
      <c r="F5514" s="76"/>
      <c r="G5514" s="2"/>
      <c r="H5514" s="77"/>
      <c r="J5514" s="79" t="str">
        <f>IF(IF(IF(_xlfn.MAXIFS($F$2:$F5513,$C$2:$C5513,$C5514,$B$2:$B5513,$B5514,$A$2:$A5513,$A5514)=0,"",$E5514-_xlfn.MAXIFS($F$2:$F5513,$C$2:$C5513,$C5514,$B$2:$B5513,$B5514,$A$2:$A5513,$A5514))&lt;0,0,IF(_xlfn.MAXIFS($F$2:$F5513,$C$2:$C5513,$C5514,$B$2:$B5513,$B5514,$A$2:$A5513,$A5514)=0,"",$E5514-_xlfn.MAXIFS($F$2:$F5513,$C$2:$C5513,$C5514,$B$2:$B5513,$B5514,$A$2:$A5513,$A5514)))&gt;0.25,"",IF(IF(_xlfn.MAXIFS($F$2:$F5513,$C$2:$C5513,$C5514,$B$2:$B5513,$B5514,$A$2:$A5513,$A5514)=0,"",$E5514-_xlfn.MAXIFS($F$2:$F5513,$C$2:$C5513,$C5514,$B$2:$B5513,$B5514,$A$2:$A5513,$A5514))&lt;0,0,IF(_xlfn.MAXIFS($F$2:$F5513,$C$2:$C5513,$C5514,$B$2:$B5513,$B5514,$A$2:$A5513,$A5514)=0,"",$E5514-_xlfn.MAXIFS($F$2:$F5513,$C$2:$C5513,$C5514,$B$2:$B5513,$B5514,$A$2:$A5513,$A5514))))</f>
        <v/>
      </c>
      <c r="K5514" s="6" t="str">
        <f t="shared" si="259"/>
        <v/>
      </c>
      <c r="L5514" s="6" t="str">
        <f t="shared" si="260"/>
        <v/>
      </c>
      <c r="M5514" s="6" t="str">
        <f t="shared" si="258"/>
        <v/>
      </c>
    </row>
    <row r="5515" spans="1:13" x14ac:dyDescent="0.25">
      <c r="A5515"/>
      <c r="B5515" s="1"/>
      <c r="C5515"/>
      <c r="D5515"/>
      <c r="E5515" s="76"/>
      <c r="F5515" s="76"/>
      <c r="G5515" s="2"/>
      <c r="H5515" s="77"/>
      <c r="J5515" s="79" t="str">
        <f>IF(IF(IF(_xlfn.MAXIFS($F$2:$F5514,$C$2:$C5514,$C5515,$B$2:$B5514,$B5515,$A$2:$A5514,$A5515)=0,"",$E5515-_xlfn.MAXIFS($F$2:$F5514,$C$2:$C5514,$C5515,$B$2:$B5514,$B5515,$A$2:$A5514,$A5515))&lt;0,0,IF(_xlfn.MAXIFS($F$2:$F5514,$C$2:$C5514,$C5515,$B$2:$B5514,$B5515,$A$2:$A5514,$A5515)=0,"",$E5515-_xlfn.MAXIFS($F$2:$F5514,$C$2:$C5514,$C5515,$B$2:$B5514,$B5515,$A$2:$A5514,$A5515)))&gt;0.25,"",IF(IF(_xlfn.MAXIFS($F$2:$F5514,$C$2:$C5514,$C5515,$B$2:$B5514,$B5515,$A$2:$A5514,$A5515)=0,"",$E5515-_xlfn.MAXIFS($F$2:$F5514,$C$2:$C5514,$C5515,$B$2:$B5514,$B5515,$A$2:$A5514,$A5515))&lt;0,0,IF(_xlfn.MAXIFS($F$2:$F5514,$C$2:$C5514,$C5515,$B$2:$B5514,$B5515,$A$2:$A5514,$A5515)=0,"",$E5515-_xlfn.MAXIFS($F$2:$F5514,$C$2:$C5514,$C5515,$B$2:$B5514,$B5515,$A$2:$A5514,$A5515))))</f>
        <v/>
      </c>
      <c r="K5515" s="6" t="str">
        <f t="shared" si="259"/>
        <v/>
      </c>
      <c r="L5515" s="6" t="str">
        <f t="shared" si="260"/>
        <v/>
      </c>
      <c r="M5515" s="6" t="str">
        <f t="shared" si="258"/>
        <v/>
      </c>
    </row>
    <row r="5516" spans="1:13" x14ac:dyDescent="0.25">
      <c r="A5516"/>
      <c r="B5516" s="1"/>
      <c r="C5516"/>
      <c r="D5516"/>
      <c r="E5516" s="76"/>
      <c r="F5516" s="76"/>
      <c r="G5516" s="2"/>
      <c r="H5516" s="77"/>
      <c r="J5516" s="79" t="str">
        <f>IF(IF(IF(_xlfn.MAXIFS($F$2:$F5515,$C$2:$C5515,$C5516,$B$2:$B5515,$B5516,$A$2:$A5515,$A5516)=0,"",$E5516-_xlfn.MAXIFS($F$2:$F5515,$C$2:$C5515,$C5516,$B$2:$B5515,$B5516,$A$2:$A5515,$A5516))&lt;0,0,IF(_xlfn.MAXIFS($F$2:$F5515,$C$2:$C5515,$C5516,$B$2:$B5515,$B5516,$A$2:$A5515,$A5516)=0,"",$E5516-_xlfn.MAXIFS($F$2:$F5515,$C$2:$C5515,$C5516,$B$2:$B5515,$B5516,$A$2:$A5515,$A5516)))&gt;0.25,"",IF(IF(_xlfn.MAXIFS($F$2:$F5515,$C$2:$C5515,$C5516,$B$2:$B5515,$B5516,$A$2:$A5515,$A5516)=0,"",$E5516-_xlfn.MAXIFS($F$2:$F5515,$C$2:$C5515,$C5516,$B$2:$B5515,$B5516,$A$2:$A5515,$A5516))&lt;0,0,IF(_xlfn.MAXIFS($F$2:$F5515,$C$2:$C5515,$C5516,$B$2:$B5515,$B5516,$A$2:$A5515,$A5516)=0,"",$E5516-_xlfn.MAXIFS($F$2:$F5515,$C$2:$C5515,$C5516,$B$2:$B5515,$B5516,$A$2:$A5515,$A5516))))</f>
        <v/>
      </c>
      <c r="K5516" s="6" t="str">
        <f t="shared" si="259"/>
        <v/>
      </c>
      <c r="L5516" s="6" t="str">
        <f t="shared" si="260"/>
        <v/>
      </c>
      <c r="M5516" s="6" t="str">
        <f t="shared" si="258"/>
        <v/>
      </c>
    </row>
    <row r="5517" spans="1:13" x14ac:dyDescent="0.25">
      <c r="A5517"/>
      <c r="B5517" s="1"/>
      <c r="C5517"/>
      <c r="D5517"/>
      <c r="E5517" s="76"/>
      <c r="F5517" s="76"/>
      <c r="G5517" s="2"/>
      <c r="H5517" s="77"/>
      <c r="J5517" s="79" t="str">
        <f>IF(IF(IF(_xlfn.MAXIFS($F$2:$F5516,$C$2:$C5516,$C5517,$B$2:$B5516,$B5517,$A$2:$A5516,$A5517)=0,"",$E5517-_xlfn.MAXIFS($F$2:$F5516,$C$2:$C5516,$C5517,$B$2:$B5516,$B5517,$A$2:$A5516,$A5517))&lt;0,0,IF(_xlfn.MAXIFS($F$2:$F5516,$C$2:$C5516,$C5517,$B$2:$B5516,$B5517,$A$2:$A5516,$A5517)=0,"",$E5517-_xlfn.MAXIFS($F$2:$F5516,$C$2:$C5516,$C5517,$B$2:$B5516,$B5517,$A$2:$A5516,$A5517)))&gt;0.25,"",IF(IF(_xlfn.MAXIFS($F$2:$F5516,$C$2:$C5516,$C5517,$B$2:$B5516,$B5517,$A$2:$A5516,$A5517)=0,"",$E5517-_xlfn.MAXIFS($F$2:$F5516,$C$2:$C5516,$C5517,$B$2:$B5516,$B5517,$A$2:$A5516,$A5517))&lt;0,0,IF(_xlfn.MAXIFS($F$2:$F5516,$C$2:$C5516,$C5517,$B$2:$B5516,$B5517,$A$2:$A5516,$A5517)=0,"",$E5517-_xlfn.MAXIFS($F$2:$F5516,$C$2:$C5516,$C5517,$B$2:$B5516,$B5517,$A$2:$A5516,$A5517))))</f>
        <v/>
      </c>
      <c r="K5517" s="6" t="str">
        <f t="shared" si="259"/>
        <v/>
      </c>
      <c r="L5517" s="6" t="str">
        <f t="shared" si="260"/>
        <v/>
      </c>
      <c r="M5517" s="6" t="str">
        <f t="shared" si="258"/>
        <v/>
      </c>
    </row>
    <row r="5518" spans="1:13" x14ac:dyDescent="0.25">
      <c r="A5518"/>
      <c r="B5518" s="1"/>
      <c r="C5518"/>
      <c r="D5518"/>
      <c r="E5518" s="76"/>
      <c r="F5518" s="76"/>
      <c r="G5518" s="2"/>
      <c r="H5518" s="77"/>
      <c r="J5518" s="79" t="str">
        <f>IF(IF(IF(_xlfn.MAXIFS($F$2:$F5517,$C$2:$C5517,$C5518,$B$2:$B5517,$B5518,$A$2:$A5517,$A5518)=0,"",$E5518-_xlfn.MAXIFS($F$2:$F5517,$C$2:$C5517,$C5518,$B$2:$B5517,$B5518,$A$2:$A5517,$A5518))&lt;0,0,IF(_xlfn.MAXIFS($F$2:$F5517,$C$2:$C5517,$C5518,$B$2:$B5517,$B5518,$A$2:$A5517,$A5518)=0,"",$E5518-_xlfn.MAXIFS($F$2:$F5517,$C$2:$C5517,$C5518,$B$2:$B5517,$B5518,$A$2:$A5517,$A5518)))&gt;0.25,"",IF(IF(_xlfn.MAXIFS($F$2:$F5517,$C$2:$C5517,$C5518,$B$2:$B5517,$B5518,$A$2:$A5517,$A5518)=0,"",$E5518-_xlfn.MAXIFS($F$2:$F5517,$C$2:$C5517,$C5518,$B$2:$B5517,$B5518,$A$2:$A5517,$A5518))&lt;0,0,IF(_xlfn.MAXIFS($F$2:$F5517,$C$2:$C5517,$C5518,$B$2:$B5517,$B5518,$A$2:$A5517,$A5518)=0,"",$E5518-_xlfn.MAXIFS($F$2:$F5517,$C$2:$C5517,$C5518,$B$2:$B5517,$B5518,$A$2:$A5517,$A5518))))</f>
        <v/>
      </c>
      <c r="K5518" s="6" t="str">
        <f t="shared" si="259"/>
        <v/>
      </c>
      <c r="L5518" s="6" t="str">
        <f t="shared" si="260"/>
        <v/>
      </c>
      <c r="M5518" s="6" t="str">
        <f t="shared" si="258"/>
        <v/>
      </c>
    </row>
    <row r="5519" spans="1:13" x14ac:dyDescent="0.25">
      <c r="A5519"/>
      <c r="B5519" s="1"/>
      <c r="C5519"/>
      <c r="D5519"/>
      <c r="E5519" s="76"/>
      <c r="F5519" s="76"/>
      <c r="G5519" s="2"/>
      <c r="H5519" s="77"/>
      <c r="J5519" s="79" t="str">
        <f>IF(IF(IF(_xlfn.MAXIFS($F$2:$F5518,$C$2:$C5518,$C5519,$B$2:$B5518,$B5519,$A$2:$A5518,$A5519)=0,"",$E5519-_xlfn.MAXIFS($F$2:$F5518,$C$2:$C5518,$C5519,$B$2:$B5518,$B5519,$A$2:$A5518,$A5519))&lt;0,0,IF(_xlfn.MAXIFS($F$2:$F5518,$C$2:$C5518,$C5519,$B$2:$B5518,$B5519,$A$2:$A5518,$A5519)=0,"",$E5519-_xlfn.MAXIFS($F$2:$F5518,$C$2:$C5518,$C5519,$B$2:$B5518,$B5519,$A$2:$A5518,$A5519)))&gt;0.25,"",IF(IF(_xlfn.MAXIFS($F$2:$F5518,$C$2:$C5518,$C5519,$B$2:$B5518,$B5519,$A$2:$A5518,$A5519)=0,"",$E5519-_xlfn.MAXIFS($F$2:$F5518,$C$2:$C5518,$C5519,$B$2:$B5518,$B5519,$A$2:$A5518,$A5519))&lt;0,0,IF(_xlfn.MAXIFS($F$2:$F5518,$C$2:$C5518,$C5519,$B$2:$B5518,$B5519,$A$2:$A5518,$A5519)=0,"",$E5519-_xlfn.MAXIFS($F$2:$F5518,$C$2:$C5518,$C5519,$B$2:$B5518,$B5519,$A$2:$A5518,$A5519))))</f>
        <v/>
      </c>
      <c r="K5519" s="6" t="str">
        <f t="shared" si="259"/>
        <v/>
      </c>
      <c r="L5519" s="6" t="str">
        <f t="shared" si="260"/>
        <v/>
      </c>
      <c r="M5519" s="6" t="str">
        <f t="shared" si="258"/>
        <v/>
      </c>
    </row>
    <row r="5520" spans="1:13" x14ac:dyDescent="0.25">
      <c r="A5520"/>
      <c r="B5520" s="1"/>
      <c r="C5520"/>
      <c r="D5520"/>
      <c r="E5520" s="76"/>
      <c r="F5520" s="76"/>
      <c r="G5520" s="2"/>
      <c r="H5520" s="77"/>
      <c r="J5520" s="79" t="str">
        <f>IF(IF(IF(_xlfn.MAXIFS($F$2:$F5519,$C$2:$C5519,$C5520,$B$2:$B5519,$B5520,$A$2:$A5519,$A5520)=0,"",$E5520-_xlfn.MAXIFS($F$2:$F5519,$C$2:$C5519,$C5520,$B$2:$B5519,$B5520,$A$2:$A5519,$A5520))&lt;0,0,IF(_xlfn.MAXIFS($F$2:$F5519,$C$2:$C5519,$C5520,$B$2:$B5519,$B5520,$A$2:$A5519,$A5520)=0,"",$E5520-_xlfn.MAXIFS($F$2:$F5519,$C$2:$C5519,$C5520,$B$2:$B5519,$B5520,$A$2:$A5519,$A5520)))&gt;0.25,"",IF(IF(_xlfn.MAXIFS($F$2:$F5519,$C$2:$C5519,$C5520,$B$2:$B5519,$B5520,$A$2:$A5519,$A5520)=0,"",$E5520-_xlfn.MAXIFS($F$2:$F5519,$C$2:$C5519,$C5520,$B$2:$B5519,$B5520,$A$2:$A5519,$A5520))&lt;0,0,IF(_xlfn.MAXIFS($F$2:$F5519,$C$2:$C5519,$C5520,$B$2:$B5519,$B5520,$A$2:$A5519,$A5520)=0,"",$E5520-_xlfn.MAXIFS($F$2:$F5519,$C$2:$C5519,$C5520,$B$2:$B5519,$B5520,$A$2:$A5519,$A5520))))</f>
        <v/>
      </c>
      <c r="K5520" s="6" t="str">
        <f t="shared" si="259"/>
        <v/>
      </c>
      <c r="L5520" s="6" t="str">
        <f t="shared" si="260"/>
        <v/>
      </c>
      <c r="M5520" s="6" t="str">
        <f t="shared" si="258"/>
        <v/>
      </c>
    </row>
    <row r="5521" spans="1:13" x14ac:dyDescent="0.25">
      <c r="A5521"/>
      <c r="B5521" s="1"/>
      <c r="C5521"/>
      <c r="D5521"/>
      <c r="E5521" s="76"/>
      <c r="F5521" s="76"/>
      <c r="G5521" s="2"/>
      <c r="H5521" s="77"/>
      <c r="J5521" s="79" t="str">
        <f>IF(IF(IF(_xlfn.MAXIFS($F$2:$F5520,$C$2:$C5520,$C5521,$B$2:$B5520,$B5521,$A$2:$A5520,$A5521)=0,"",$E5521-_xlfn.MAXIFS($F$2:$F5520,$C$2:$C5520,$C5521,$B$2:$B5520,$B5521,$A$2:$A5520,$A5521))&lt;0,0,IF(_xlfn.MAXIFS($F$2:$F5520,$C$2:$C5520,$C5521,$B$2:$B5520,$B5521,$A$2:$A5520,$A5521)=0,"",$E5521-_xlfn.MAXIFS($F$2:$F5520,$C$2:$C5520,$C5521,$B$2:$B5520,$B5521,$A$2:$A5520,$A5521)))&gt;0.25,"",IF(IF(_xlfn.MAXIFS($F$2:$F5520,$C$2:$C5520,$C5521,$B$2:$B5520,$B5521,$A$2:$A5520,$A5521)=0,"",$E5521-_xlfn.MAXIFS($F$2:$F5520,$C$2:$C5520,$C5521,$B$2:$B5520,$B5521,$A$2:$A5520,$A5521))&lt;0,0,IF(_xlfn.MAXIFS($F$2:$F5520,$C$2:$C5520,$C5521,$B$2:$B5520,$B5521,$A$2:$A5520,$A5521)=0,"",$E5521-_xlfn.MAXIFS($F$2:$F5520,$C$2:$C5520,$C5521,$B$2:$B5520,$B5521,$A$2:$A5520,$A5521))))</f>
        <v/>
      </c>
      <c r="K5521" s="6" t="str">
        <f t="shared" si="259"/>
        <v/>
      </c>
      <c r="L5521" s="6" t="str">
        <f t="shared" si="260"/>
        <v/>
      </c>
      <c r="M5521" s="6" t="str">
        <f t="shared" si="258"/>
        <v/>
      </c>
    </row>
    <row r="5522" spans="1:13" x14ac:dyDescent="0.25">
      <c r="A5522"/>
      <c r="B5522" s="1"/>
      <c r="C5522"/>
      <c r="D5522"/>
      <c r="E5522" s="76"/>
      <c r="F5522" s="76"/>
      <c r="G5522" s="2"/>
      <c r="H5522" s="77"/>
      <c r="J5522" s="79" t="str">
        <f>IF(IF(IF(_xlfn.MAXIFS($F$2:$F5521,$C$2:$C5521,$C5522,$B$2:$B5521,$B5522,$A$2:$A5521,$A5522)=0,"",$E5522-_xlfn.MAXIFS($F$2:$F5521,$C$2:$C5521,$C5522,$B$2:$B5521,$B5522,$A$2:$A5521,$A5522))&lt;0,0,IF(_xlfn.MAXIFS($F$2:$F5521,$C$2:$C5521,$C5522,$B$2:$B5521,$B5522,$A$2:$A5521,$A5522)=0,"",$E5522-_xlfn.MAXIFS($F$2:$F5521,$C$2:$C5521,$C5522,$B$2:$B5521,$B5522,$A$2:$A5521,$A5522)))&gt;0.25,"",IF(IF(_xlfn.MAXIFS($F$2:$F5521,$C$2:$C5521,$C5522,$B$2:$B5521,$B5522,$A$2:$A5521,$A5522)=0,"",$E5522-_xlfn.MAXIFS($F$2:$F5521,$C$2:$C5521,$C5522,$B$2:$B5521,$B5522,$A$2:$A5521,$A5522))&lt;0,0,IF(_xlfn.MAXIFS($F$2:$F5521,$C$2:$C5521,$C5522,$B$2:$B5521,$B5522,$A$2:$A5521,$A5522)=0,"",$E5522-_xlfn.MAXIFS($F$2:$F5521,$C$2:$C5521,$C5522,$B$2:$B5521,$B5522,$A$2:$A5521,$A5522))))</f>
        <v/>
      </c>
      <c r="K5522" s="6" t="str">
        <f t="shared" si="259"/>
        <v/>
      </c>
      <c r="L5522" s="6" t="str">
        <f t="shared" si="260"/>
        <v/>
      </c>
      <c r="M5522" s="6" t="str">
        <f t="shared" si="258"/>
        <v/>
      </c>
    </row>
    <row r="5523" spans="1:13" x14ac:dyDescent="0.25">
      <c r="A5523"/>
      <c r="B5523" s="1"/>
      <c r="C5523"/>
      <c r="D5523"/>
      <c r="E5523" s="76"/>
      <c r="F5523" s="76"/>
      <c r="G5523" s="2"/>
      <c r="H5523" s="77"/>
      <c r="J5523" s="79" t="str">
        <f>IF(IF(IF(_xlfn.MAXIFS($F$2:$F5522,$C$2:$C5522,$C5523,$B$2:$B5522,$B5523,$A$2:$A5522,$A5523)=0,"",$E5523-_xlfn.MAXIFS($F$2:$F5522,$C$2:$C5522,$C5523,$B$2:$B5522,$B5523,$A$2:$A5522,$A5523))&lt;0,0,IF(_xlfn.MAXIFS($F$2:$F5522,$C$2:$C5522,$C5523,$B$2:$B5522,$B5523,$A$2:$A5522,$A5523)=0,"",$E5523-_xlfn.MAXIFS($F$2:$F5522,$C$2:$C5522,$C5523,$B$2:$B5522,$B5523,$A$2:$A5522,$A5523)))&gt;0.25,"",IF(IF(_xlfn.MAXIFS($F$2:$F5522,$C$2:$C5522,$C5523,$B$2:$B5522,$B5523,$A$2:$A5522,$A5523)=0,"",$E5523-_xlfn.MAXIFS($F$2:$F5522,$C$2:$C5522,$C5523,$B$2:$B5522,$B5523,$A$2:$A5522,$A5523))&lt;0,0,IF(_xlfn.MAXIFS($F$2:$F5522,$C$2:$C5522,$C5523,$B$2:$B5522,$B5523,$A$2:$A5522,$A5523)=0,"",$E5523-_xlfn.MAXIFS($F$2:$F5522,$C$2:$C5522,$C5523,$B$2:$B5522,$B5523,$A$2:$A5522,$A5523))))</f>
        <v/>
      </c>
      <c r="K5523" s="6" t="str">
        <f t="shared" si="259"/>
        <v/>
      </c>
      <c r="L5523" s="6" t="str">
        <f t="shared" si="260"/>
        <v/>
      </c>
      <c r="M5523" s="6" t="str">
        <f t="shared" si="258"/>
        <v/>
      </c>
    </row>
    <row r="5524" spans="1:13" x14ac:dyDescent="0.25">
      <c r="A5524"/>
      <c r="B5524" s="1"/>
      <c r="C5524"/>
      <c r="D5524"/>
      <c r="E5524" s="76"/>
      <c r="F5524" s="76"/>
      <c r="G5524" s="2"/>
      <c r="H5524" s="77"/>
      <c r="J5524" s="79" t="str">
        <f>IF(IF(IF(_xlfn.MAXIFS($F$2:$F5523,$C$2:$C5523,$C5524,$B$2:$B5523,$B5524,$A$2:$A5523,$A5524)=0,"",$E5524-_xlfn.MAXIFS($F$2:$F5523,$C$2:$C5523,$C5524,$B$2:$B5523,$B5524,$A$2:$A5523,$A5524))&lt;0,0,IF(_xlfn.MAXIFS($F$2:$F5523,$C$2:$C5523,$C5524,$B$2:$B5523,$B5524,$A$2:$A5523,$A5524)=0,"",$E5524-_xlfn.MAXIFS($F$2:$F5523,$C$2:$C5523,$C5524,$B$2:$B5523,$B5524,$A$2:$A5523,$A5524)))&gt;0.25,"",IF(IF(_xlfn.MAXIFS($F$2:$F5523,$C$2:$C5523,$C5524,$B$2:$B5523,$B5524,$A$2:$A5523,$A5524)=0,"",$E5524-_xlfn.MAXIFS($F$2:$F5523,$C$2:$C5523,$C5524,$B$2:$B5523,$B5524,$A$2:$A5523,$A5524))&lt;0,0,IF(_xlfn.MAXIFS($F$2:$F5523,$C$2:$C5523,$C5524,$B$2:$B5523,$B5524,$A$2:$A5523,$A5524)=0,"",$E5524-_xlfn.MAXIFS($F$2:$F5523,$C$2:$C5523,$C5524,$B$2:$B5523,$B5524,$A$2:$A5523,$A5524))))</f>
        <v/>
      </c>
      <c r="K5524" s="6" t="str">
        <f t="shared" si="259"/>
        <v/>
      </c>
      <c r="L5524" s="6" t="str">
        <f t="shared" si="260"/>
        <v/>
      </c>
      <c r="M5524" s="6" t="str">
        <f t="shared" si="258"/>
        <v/>
      </c>
    </row>
    <row r="5525" spans="1:13" x14ac:dyDescent="0.25">
      <c r="A5525"/>
      <c r="B5525" s="1"/>
      <c r="C5525"/>
      <c r="D5525"/>
      <c r="E5525" s="76"/>
      <c r="F5525" s="76"/>
      <c r="G5525" s="2"/>
      <c r="H5525" s="77"/>
      <c r="J5525" s="79" t="str">
        <f>IF(IF(IF(_xlfn.MAXIFS($F$2:$F5524,$C$2:$C5524,$C5525,$B$2:$B5524,$B5525,$A$2:$A5524,$A5525)=0,"",$E5525-_xlfn.MAXIFS($F$2:$F5524,$C$2:$C5524,$C5525,$B$2:$B5524,$B5525,$A$2:$A5524,$A5525))&lt;0,0,IF(_xlfn.MAXIFS($F$2:$F5524,$C$2:$C5524,$C5525,$B$2:$B5524,$B5525,$A$2:$A5524,$A5525)=0,"",$E5525-_xlfn.MAXIFS($F$2:$F5524,$C$2:$C5524,$C5525,$B$2:$B5524,$B5525,$A$2:$A5524,$A5525)))&gt;0.25,"",IF(IF(_xlfn.MAXIFS($F$2:$F5524,$C$2:$C5524,$C5525,$B$2:$B5524,$B5525,$A$2:$A5524,$A5525)=0,"",$E5525-_xlfn.MAXIFS($F$2:$F5524,$C$2:$C5524,$C5525,$B$2:$B5524,$B5525,$A$2:$A5524,$A5525))&lt;0,0,IF(_xlfn.MAXIFS($F$2:$F5524,$C$2:$C5524,$C5525,$B$2:$B5524,$B5525,$A$2:$A5524,$A5525)=0,"",$E5525-_xlfn.MAXIFS($F$2:$F5524,$C$2:$C5524,$C5525,$B$2:$B5524,$B5525,$A$2:$A5524,$A5525))))</f>
        <v/>
      </c>
      <c r="K5525" s="6" t="str">
        <f t="shared" si="259"/>
        <v/>
      </c>
      <c r="L5525" s="6" t="str">
        <f t="shared" si="260"/>
        <v/>
      </c>
      <c r="M5525" s="6" t="str">
        <f t="shared" si="258"/>
        <v/>
      </c>
    </row>
    <row r="5526" spans="1:13" x14ac:dyDescent="0.25">
      <c r="A5526"/>
      <c r="B5526" s="1"/>
      <c r="C5526"/>
      <c r="D5526"/>
      <c r="E5526" s="76"/>
      <c r="F5526" s="76"/>
      <c r="G5526" s="2"/>
      <c r="H5526" s="77"/>
      <c r="J5526" s="79" t="str">
        <f>IF(IF(IF(_xlfn.MAXIFS($F$2:$F5525,$C$2:$C5525,$C5526,$B$2:$B5525,$B5526,$A$2:$A5525,$A5526)=0,"",$E5526-_xlfn.MAXIFS($F$2:$F5525,$C$2:$C5525,$C5526,$B$2:$B5525,$B5526,$A$2:$A5525,$A5526))&lt;0,0,IF(_xlfn.MAXIFS($F$2:$F5525,$C$2:$C5525,$C5526,$B$2:$B5525,$B5526,$A$2:$A5525,$A5526)=0,"",$E5526-_xlfn.MAXIFS($F$2:$F5525,$C$2:$C5525,$C5526,$B$2:$B5525,$B5526,$A$2:$A5525,$A5526)))&gt;0.25,"",IF(IF(_xlfn.MAXIFS($F$2:$F5525,$C$2:$C5525,$C5526,$B$2:$B5525,$B5526,$A$2:$A5525,$A5526)=0,"",$E5526-_xlfn.MAXIFS($F$2:$F5525,$C$2:$C5525,$C5526,$B$2:$B5525,$B5526,$A$2:$A5525,$A5526))&lt;0,0,IF(_xlfn.MAXIFS($F$2:$F5525,$C$2:$C5525,$C5526,$B$2:$B5525,$B5526,$A$2:$A5525,$A5526)=0,"",$E5526-_xlfn.MAXIFS($F$2:$F5525,$C$2:$C5525,$C5526,$B$2:$B5525,$B5526,$A$2:$A5525,$A5526))))</f>
        <v/>
      </c>
      <c r="K5526" s="6" t="str">
        <f t="shared" si="259"/>
        <v/>
      </c>
      <c r="L5526" s="6" t="str">
        <f t="shared" si="260"/>
        <v/>
      </c>
      <c r="M5526" s="6" t="str">
        <f t="shared" si="258"/>
        <v/>
      </c>
    </row>
    <row r="5527" spans="1:13" x14ac:dyDescent="0.25">
      <c r="A5527"/>
      <c r="B5527" s="1"/>
      <c r="C5527"/>
      <c r="D5527"/>
      <c r="E5527" s="76"/>
      <c r="F5527" s="76"/>
      <c r="G5527" s="2"/>
      <c r="H5527" s="77"/>
      <c r="J5527" s="79" t="str">
        <f>IF(IF(IF(_xlfn.MAXIFS($F$2:$F5526,$C$2:$C5526,$C5527,$B$2:$B5526,$B5527,$A$2:$A5526,$A5527)=0,"",$E5527-_xlfn.MAXIFS($F$2:$F5526,$C$2:$C5526,$C5527,$B$2:$B5526,$B5527,$A$2:$A5526,$A5527))&lt;0,0,IF(_xlfn.MAXIFS($F$2:$F5526,$C$2:$C5526,$C5527,$B$2:$B5526,$B5527,$A$2:$A5526,$A5527)=0,"",$E5527-_xlfn.MAXIFS($F$2:$F5526,$C$2:$C5526,$C5527,$B$2:$B5526,$B5527,$A$2:$A5526,$A5527)))&gt;0.25,"",IF(IF(_xlfn.MAXIFS($F$2:$F5526,$C$2:$C5526,$C5527,$B$2:$B5526,$B5527,$A$2:$A5526,$A5527)=0,"",$E5527-_xlfn.MAXIFS($F$2:$F5526,$C$2:$C5526,$C5527,$B$2:$B5526,$B5527,$A$2:$A5526,$A5527))&lt;0,0,IF(_xlfn.MAXIFS($F$2:$F5526,$C$2:$C5526,$C5527,$B$2:$B5526,$B5527,$A$2:$A5526,$A5527)=0,"",$E5527-_xlfn.MAXIFS($F$2:$F5526,$C$2:$C5526,$C5527,$B$2:$B5526,$B5527,$A$2:$A5526,$A5527))))</f>
        <v/>
      </c>
      <c r="K5527" s="6" t="str">
        <f t="shared" si="259"/>
        <v/>
      </c>
      <c r="L5527" s="6" t="str">
        <f t="shared" si="260"/>
        <v/>
      </c>
      <c r="M5527" s="6" t="str">
        <f t="shared" si="258"/>
        <v/>
      </c>
    </row>
    <row r="5528" spans="1:13" x14ac:dyDescent="0.25">
      <c r="A5528"/>
      <c r="B5528" s="1"/>
      <c r="C5528"/>
      <c r="D5528"/>
      <c r="E5528" s="76"/>
      <c r="F5528" s="76"/>
      <c r="G5528" s="2"/>
      <c r="H5528" s="77"/>
      <c r="J5528" s="79" t="str">
        <f>IF(IF(IF(_xlfn.MAXIFS($F$2:$F5527,$C$2:$C5527,$C5528,$B$2:$B5527,$B5528,$A$2:$A5527,$A5528)=0,"",$E5528-_xlfn.MAXIFS($F$2:$F5527,$C$2:$C5527,$C5528,$B$2:$B5527,$B5528,$A$2:$A5527,$A5528))&lt;0,0,IF(_xlfn.MAXIFS($F$2:$F5527,$C$2:$C5527,$C5528,$B$2:$B5527,$B5528,$A$2:$A5527,$A5528)=0,"",$E5528-_xlfn.MAXIFS($F$2:$F5527,$C$2:$C5527,$C5528,$B$2:$B5527,$B5528,$A$2:$A5527,$A5528)))&gt;0.25,"",IF(IF(_xlfn.MAXIFS($F$2:$F5527,$C$2:$C5527,$C5528,$B$2:$B5527,$B5528,$A$2:$A5527,$A5528)=0,"",$E5528-_xlfn.MAXIFS($F$2:$F5527,$C$2:$C5527,$C5528,$B$2:$B5527,$B5528,$A$2:$A5527,$A5528))&lt;0,0,IF(_xlfn.MAXIFS($F$2:$F5527,$C$2:$C5527,$C5528,$B$2:$B5527,$B5528,$A$2:$A5527,$A5528)=0,"",$E5528-_xlfn.MAXIFS($F$2:$F5527,$C$2:$C5527,$C5528,$B$2:$B5527,$B5528,$A$2:$A5527,$A5528))))</f>
        <v/>
      </c>
      <c r="K5528" s="6" t="str">
        <f t="shared" si="259"/>
        <v/>
      </c>
      <c r="L5528" s="6" t="str">
        <f t="shared" si="260"/>
        <v/>
      </c>
      <c r="M5528" s="6" t="str">
        <f t="shared" si="258"/>
        <v/>
      </c>
    </row>
    <row r="5529" spans="1:13" x14ac:dyDescent="0.25">
      <c r="A5529"/>
      <c r="B5529" s="1"/>
      <c r="C5529"/>
      <c r="D5529"/>
      <c r="E5529" s="76"/>
      <c r="F5529" s="76"/>
      <c r="G5529" s="2"/>
      <c r="H5529" s="77"/>
      <c r="J5529" s="79" t="str">
        <f>IF(IF(IF(_xlfn.MAXIFS($F$2:$F5528,$C$2:$C5528,$C5529,$B$2:$B5528,$B5529,$A$2:$A5528,$A5529)=0,"",$E5529-_xlfn.MAXIFS($F$2:$F5528,$C$2:$C5528,$C5529,$B$2:$B5528,$B5529,$A$2:$A5528,$A5529))&lt;0,0,IF(_xlfn.MAXIFS($F$2:$F5528,$C$2:$C5528,$C5529,$B$2:$B5528,$B5529,$A$2:$A5528,$A5529)=0,"",$E5529-_xlfn.MAXIFS($F$2:$F5528,$C$2:$C5528,$C5529,$B$2:$B5528,$B5529,$A$2:$A5528,$A5529)))&gt;0.25,"",IF(IF(_xlfn.MAXIFS($F$2:$F5528,$C$2:$C5528,$C5529,$B$2:$B5528,$B5529,$A$2:$A5528,$A5529)=0,"",$E5529-_xlfn.MAXIFS($F$2:$F5528,$C$2:$C5528,$C5529,$B$2:$B5528,$B5529,$A$2:$A5528,$A5529))&lt;0,0,IF(_xlfn.MAXIFS($F$2:$F5528,$C$2:$C5528,$C5529,$B$2:$B5528,$B5529,$A$2:$A5528,$A5529)=0,"",$E5529-_xlfn.MAXIFS($F$2:$F5528,$C$2:$C5528,$C5529,$B$2:$B5528,$B5529,$A$2:$A5528,$A5529))))</f>
        <v/>
      </c>
      <c r="K5529" s="6" t="str">
        <f t="shared" si="259"/>
        <v/>
      </c>
      <c r="L5529" s="6" t="str">
        <f t="shared" si="260"/>
        <v/>
      </c>
      <c r="M5529" s="6" t="str">
        <f t="shared" si="258"/>
        <v/>
      </c>
    </row>
    <row r="5530" spans="1:13" x14ac:dyDescent="0.25">
      <c r="A5530"/>
      <c r="B5530" s="1"/>
      <c r="C5530"/>
      <c r="D5530"/>
      <c r="E5530" s="76"/>
      <c r="F5530" s="76"/>
      <c r="G5530" s="2"/>
      <c r="H5530" s="77"/>
      <c r="J5530" s="79" t="str">
        <f>IF(IF(IF(_xlfn.MAXIFS($F$2:$F5529,$C$2:$C5529,$C5530,$B$2:$B5529,$B5530,$A$2:$A5529,$A5530)=0,"",$E5530-_xlfn.MAXIFS($F$2:$F5529,$C$2:$C5529,$C5530,$B$2:$B5529,$B5530,$A$2:$A5529,$A5530))&lt;0,0,IF(_xlfn.MAXIFS($F$2:$F5529,$C$2:$C5529,$C5530,$B$2:$B5529,$B5530,$A$2:$A5529,$A5530)=0,"",$E5530-_xlfn.MAXIFS($F$2:$F5529,$C$2:$C5529,$C5530,$B$2:$B5529,$B5530,$A$2:$A5529,$A5530)))&gt;0.25,"",IF(IF(_xlfn.MAXIFS($F$2:$F5529,$C$2:$C5529,$C5530,$B$2:$B5529,$B5530,$A$2:$A5529,$A5530)=0,"",$E5530-_xlfn.MAXIFS($F$2:$F5529,$C$2:$C5529,$C5530,$B$2:$B5529,$B5530,$A$2:$A5529,$A5530))&lt;0,0,IF(_xlfn.MAXIFS($F$2:$F5529,$C$2:$C5529,$C5530,$B$2:$B5529,$B5530,$A$2:$A5529,$A5530)=0,"",$E5530-_xlfn.MAXIFS($F$2:$F5529,$C$2:$C5529,$C5530,$B$2:$B5529,$B5530,$A$2:$A5529,$A5530))))</f>
        <v/>
      </c>
      <c r="K5530" s="6" t="str">
        <f t="shared" si="259"/>
        <v/>
      </c>
      <c r="L5530" s="6" t="str">
        <f t="shared" si="260"/>
        <v/>
      </c>
      <c r="M5530" s="6" t="str">
        <f t="shared" si="258"/>
        <v/>
      </c>
    </row>
    <row r="5531" spans="1:13" x14ac:dyDescent="0.25">
      <c r="A5531"/>
      <c r="B5531" s="1"/>
      <c r="C5531"/>
      <c r="D5531"/>
      <c r="E5531" s="76"/>
      <c r="F5531" s="76"/>
      <c r="G5531" s="2"/>
      <c r="H5531" s="77"/>
      <c r="J5531" s="79" t="str">
        <f>IF(IF(IF(_xlfn.MAXIFS($F$2:$F5530,$C$2:$C5530,$C5531,$B$2:$B5530,$B5531,$A$2:$A5530,$A5531)=0,"",$E5531-_xlfn.MAXIFS($F$2:$F5530,$C$2:$C5530,$C5531,$B$2:$B5530,$B5531,$A$2:$A5530,$A5531))&lt;0,0,IF(_xlfn.MAXIFS($F$2:$F5530,$C$2:$C5530,$C5531,$B$2:$B5530,$B5531,$A$2:$A5530,$A5531)=0,"",$E5531-_xlfn.MAXIFS($F$2:$F5530,$C$2:$C5530,$C5531,$B$2:$B5530,$B5531,$A$2:$A5530,$A5531)))&gt;0.25,"",IF(IF(_xlfn.MAXIFS($F$2:$F5530,$C$2:$C5530,$C5531,$B$2:$B5530,$B5531,$A$2:$A5530,$A5531)=0,"",$E5531-_xlfn.MAXIFS($F$2:$F5530,$C$2:$C5530,$C5531,$B$2:$B5530,$B5531,$A$2:$A5530,$A5531))&lt;0,0,IF(_xlfn.MAXIFS($F$2:$F5530,$C$2:$C5530,$C5531,$B$2:$B5530,$B5531,$A$2:$A5530,$A5531)=0,"",$E5531-_xlfn.MAXIFS($F$2:$F5530,$C$2:$C5530,$C5531,$B$2:$B5530,$B5531,$A$2:$A5530,$A5531))))</f>
        <v/>
      </c>
      <c r="K5531" s="6" t="str">
        <f t="shared" si="259"/>
        <v/>
      </c>
      <c r="L5531" s="6" t="str">
        <f t="shared" si="260"/>
        <v/>
      </c>
      <c r="M5531" s="6" t="str">
        <f t="shared" si="258"/>
        <v/>
      </c>
    </row>
    <row r="5532" spans="1:13" x14ac:dyDescent="0.25">
      <c r="A5532"/>
      <c r="B5532" s="1"/>
      <c r="C5532"/>
      <c r="D5532"/>
      <c r="E5532" s="76"/>
      <c r="F5532" s="76"/>
      <c r="G5532" s="2"/>
      <c r="H5532" s="77"/>
      <c r="J5532" s="79" t="str">
        <f>IF(IF(IF(_xlfn.MAXIFS($F$2:$F5531,$C$2:$C5531,$C5532,$B$2:$B5531,$B5532,$A$2:$A5531,$A5532)=0,"",$E5532-_xlfn.MAXIFS($F$2:$F5531,$C$2:$C5531,$C5532,$B$2:$B5531,$B5532,$A$2:$A5531,$A5532))&lt;0,0,IF(_xlfn.MAXIFS($F$2:$F5531,$C$2:$C5531,$C5532,$B$2:$B5531,$B5532,$A$2:$A5531,$A5532)=0,"",$E5532-_xlfn.MAXIFS($F$2:$F5531,$C$2:$C5531,$C5532,$B$2:$B5531,$B5532,$A$2:$A5531,$A5532)))&gt;0.25,"",IF(IF(_xlfn.MAXIFS($F$2:$F5531,$C$2:$C5531,$C5532,$B$2:$B5531,$B5532,$A$2:$A5531,$A5532)=0,"",$E5532-_xlfn.MAXIFS($F$2:$F5531,$C$2:$C5531,$C5532,$B$2:$B5531,$B5532,$A$2:$A5531,$A5532))&lt;0,0,IF(_xlfn.MAXIFS($F$2:$F5531,$C$2:$C5531,$C5532,$B$2:$B5531,$B5532,$A$2:$A5531,$A5532)=0,"",$E5532-_xlfn.MAXIFS($F$2:$F5531,$C$2:$C5531,$C5532,$B$2:$B5531,$B5532,$A$2:$A5531,$A5532))))</f>
        <v/>
      </c>
      <c r="K5532" s="6" t="str">
        <f t="shared" si="259"/>
        <v/>
      </c>
      <c r="L5532" s="6" t="str">
        <f t="shared" si="260"/>
        <v/>
      </c>
      <c r="M5532" s="6" t="str">
        <f t="shared" si="258"/>
        <v/>
      </c>
    </row>
    <row r="5533" spans="1:13" x14ac:dyDescent="0.25">
      <c r="A5533"/>
      <c r="B5533" s="1"/>
      <c r="C5533"/>
      <c r="D5533"/>
      <c r="E5533" s="76"/>
      <c r="F5533" s="76"/>
      <c r="G5533" s="2"/>
      <c r="H5533" s="77"/>
      <c r="J5533" s="79" t="str">
        <f>IF(IF(IF(_xlfn.MAXIFS($F$2:$F5532,$C$2:$C5532,$C5533,$B$2:$B5532,$B5533,$A$2:$A5532,$A5533)=0,"",$E5533-_xlfn.MAXIFS($F$2:$F5532,$C$2:$C5532,$C5533,$B$2:$B5532,$B5533,$A$2:$A5532,$A5533))&lt;0,0,IF(_xlfn.MAXIFS($F$2:$F5532,$C$2:$C5532,$C5533,$B$2:$B5532,$B5533,$A$2:$A5532,$A5533)=0,"",$E5533-_xlfn.MAXIFS($F$2:$F5532,$C$2:$C5532,$C5533,$B$2:$B5532,$B5533,$A$2:$A5532,$A5533)))&gt;0.25,"",IF(IF(_xlfn.MAXIFS($F$2:$F5532,$C$2:$C5532,$C5533,$B$2:$B5532,$B5533,$A$2:$A5532,$A5533)=0,"",$E5533-_xlfn.MAXIFS($F$2:$F5532,$C$2:$C5532,$C5533,$B$2:$B5532,$B5533,$A$2:$A5532,$A5533))&lt;0,0,IF(_xlfn.MAXIFS($F$2:$F5532,$C$2:$C5532,$C5533,$B$2:$B5532,$B5533,$A$2:$A5532,$A5533)=0,"",$E5533-_xlfn.MAXIFS($F$2:$F5532,$C$2:$C5532,$C5533,$B$2:$B5532,$B5533,$A$2:$A5532,$A5533))))</f>
        <v/>
      </c>
      <c r="K5533" s="6" t="str">
        <f t="shared" si="259"/>
        <v/>
      </c>
      <c r="L5533" s="6" t="str">
        <f t="shared" si="260"/>
        <v/>
      </c>
      <c r="M5533" s="6" t="str">
        <f t="shared" si="258"/>
        <v/>
      </c>
    </row>
    <row r="5534" spans="1:13" x14ac:dyDescent="0.25">
      <c r="A5534"/>
      <c r="B5534" s="1"/>
      <c r="C5534"/>
      <c r="D5534"/>
      <c r="E5534" s="76"/>
      <c r="F5534" s="76"/>
      <c r="G5534" s="2"/>
      <c r="H5534" s="77"/>
      <c r="J5534" s="79" t="str">
        <f>IF(IF(IF(_xlfn.MAXIFS($F$2:$F5533,$C$2:$C5533,$C5534,$B$2:$B5533,$B5534,$A$2:$A5533,$A5534)=0,"",$E5534-_xlfn.MAXIFS($F$2:$F5533,$C$2:$C5533,$C5534,$B$2:$B5533,$B5534,$A$2:$A5533,$A5534))&lt;0,0,IF(_xlfn.MAXIFS($F$2:$F5533,$C$2:$C5533,$C5534,$B$2:$B5533,$B5534,$A$2:$A5533,$A5534)=0,"",$E5534-_xlfn.MAXIFS($F$2:$F5533,$C$2:$C5533,$C5534,$B$2:$B5533,$B5534,$A$2:$A5533,$A5534)))&gt;0.25,"",IF(IF(_xlfn.MAXIFS($F$2:$F5533,$C$2:$C5533,$C5534,$B$2:$B5533,$B5534,$A$2:$A5533,$A5534)=0,"",$E5534-_xlfn.MAXIFS($F$2:$F5533,$C$2:$C5533,$C5534,$B$2:$B5533,$B5534,$A$2:$A5533,$A5534))&lt;0,0,IF(_xlfn.MAXIFS($F$2:$F5533,$C$2:$C5533,$C5534,$B$2:$B5533,$B5534,$A$2:$A5533,$A5534)=0,"",$E5534-_xlfn.MAXIFS($F$2:$F5533,$C$2:$C5533,$C5534,$B$2:$B5533,$B5534,$A$2:$A5533,$A5534))))</f>
        <v/>
      </c>
      <c r="K5534" s="6" t="str">
        <f t="shared" si="259"/>
        <v/>
      </c>
      <c r="L5534" s="6" t="str">
        <f t="shared" si="260"/>
        <v/>
      </c>
      <c r="M5534" s="6" t="str">
        <f t="shared" si="258"/>
        <v/>
      </c>
    </row>
    <row r="5535" spans="1:13" x14ac:dyDescent="0.25">
      <c r="A5535"/>
      <c r="B5535" s="1"/>
      <c r="C5535"/>
      <c r="D5535"/>
      <c r="E5535" s="76"/>
      <c r="F5535" s="76"/>
      <c r="G5535" s="2"/>
      <c r="H5535" s="77"/>
      <c r="J5535" s="79" t="str">
        <f>IF(IF(IF(_xlfn.MAXIFS($F$2:$F5534,$C$2:$C5534,$C5535,$B$2:$B5534,$B5535,$A$2:$A5534,$A5535)=0,"",$E5535-_xlfn.MAXIFS($F$2:$F5534,$C$2:$C5534,$C5535,$B$2:$B5534,$B5535,$A$2:$A5534,$A5535))&lt;0,0,IF(_xlfn.MAXIFS($F$2:$F5534,$C$2:$C5534,$C5535,$B$2:$B5534,$B5535,$A$2:$A5534,$A5535)=0,"",$E5535-_xlfn.MAXIFS($F$2:$F5534,$C$2:$C5534,$C5535,$B$2:$B5534,$B5535,$A$2:$A5534,$A5535)))&gt;0.25,"",IF(IF(_xlfn.MAXIFS($F$2:$F5534,$C$2:$C5534,$C5535,$B$2:$B5534,$B5535,$A$2:$A5534,$A5535)=0,"",$E5535-_xlfn.MAXIFS($F$2:$F5534,$C$2:$C5534,$C5535,$B$2:$B5534,$B5535,$A$2:$A5534,$A5535))&lt;0,0,IF(_xlfn.MAXIFS($F$2:$F5534,$C$2:$C5534,$C5535,$B$2:$B5534,$B5535,$A$2:$A5534,$A5535)=0,"",$E5535-_xlfn.MAXIFS($F$2:$F5534,$C$2:$C5534,$C5535,$B$2:$B5534,$B5535,$A$2:$A5534,$A5535))))</f>
        <v/>
      </c>
      <c r="K5535" s="6" t="str">
        <f t="shared" si="259"/>
        <v/>
      </c>
      <c r="L5535" s="6" t="str">
        <f t="shared" si="260"/>
        <v/>
      </c>
      <c r="M5535" s="6" t="str">
        <f t="shared" si="258"/>
        <v/>
      </c>
    </row>
    <row r="5536" spans="1:13" x14ac:dyDescent="0.25">
      <c r="A5536"/>
      <c r="B5536" s="1"/>
      <c r="C5536"/>
      <c r="D5536"/>
      <c r="E5536" s="76"/>
      <c r="F5536" s="76"/>
      <c r="G5536" s="2"/>
      <c r="H5536" s="77"/>
      <c r="J5536" s="79" t="str">
        <f>IF(IF(IF(_xlfn.MAXIFS($F$2:$F5535,$C$2:$C5535,$C5536,$B$2:$B5535,$B5536,$A$2:$A5535,$A5536)=0,"",$E5536-_xlfn.MAXIFS($F$2:$F5535,$C$2:$C5535,$C5536,$B$2:$B5535,$B5536,$A$2:$A5535,$A5536))&lt;0,0,IF(_xlfn.MAXIFS($F$2:$F5535,$C$2:$C5535,$C5536,$B$2:$B5535,$B5536,$A$2:$A5535,$A5536)=0,"",$E5536-_xlfn.MAXIFS($F$2:$F5535,$C$2:$C5535,$C5536,$B$2:$B5535,$B5536,$A$2:$A5535,$A5536)))&gt;0.25,"",IF(IF(_xlfn.MAXIFS($F$2:$F5535,$C$2:$C5535,$C5536,$B$2:$B5535,$B5536,$A$2:$A5535,$A5536)=0,"",$E5536-_xlfn.MAXIFS($F$2:$F5535,$C$2:$C5535,$C5536,$B$2:$B5535,$B5536,$A$2:$A5535,$A5536))&lt;0,0,IF(_xlfn.MAXIFS($F$2:$F5535,$C$2:$C5535,$C5536,$B$2:$B5535,$B5536,$A$2:$A5535,$A5536)=0,"",$E5536-_xlfn.MAXIFS($F$2:$F5535,$C$2:$C5535,$C5536,$B$2:$B5535,$B5536,$A$2:$A5535,$A5536))))</f>
        <v/>
      </c>
      <c r="K5536" s="6" t="str">
        <f t="shared" si="259"/>
        <v/>
      </c>
      <c r="L5536" s="6" t="str">
        <f t="shared" si="260"/>
        <v/>
      </c>
      <c r="M5536" s="6" t="str">
        <f t="shared" si="258"/>
        <v/>
      </c>
    </row>
    <row r="5537" spans="1:13" x14ac:dyDescent="0.25">
      <c r="A5537"/>
      <c r="B5537" s="1"/>
      <c r="C5537"/>
      <c r="D5537"/>
      <c r="E5537" s="76"/>
      <c r="F5537" s="76"/>
      <c r="G5537" s="2"/>
      <c r="H5537" s="77"/>
      <c r="J5537" s="79" t="str">
        <f>IF(IF(IF(_xlfn.MAXIFS($F$2:$F5536,$C$2:$C5536,$C5537,$B$2:$B5536,$B5537,$A$2:$A5536,$A5537)=0,"",$E5537-_xlfn.MAXIFS($F$2:$F5536,$C$2:$C5536,$C5537,$B$2:$B5536,$B5537,$A$2:$A5536,$A5537))&lt;0,0,IF(_xlfn.MAXIFS($F$2:$F5536,$C$2:$C5536,$C5537,$B$2:$B5536,$B5537,$A$2:$A5536,$A5537)=0,"",$E5537-_xlfn.MAXIFS($F$2:$F5536,$C$2:$C5536,$C5537,$B$2:$B5536,$B5537,$A$2:$A5536,$A5537)))&gt;0.25,"",IF(IF(_xlfn.MAXIFS($F$2:$F5536,$C$2:$C5536,$C5537,$B$2:$B5536,$B5537,$A$2:$A5536,$A5537)=0,"",$E5537-_xlfn.MAXIFS($F$2:$F5536,$C$2:$C5536,$C5537,$B$2:$B5536,$B5537,$A$2:$A5536,$A5537))&lt;0,0,IF(_xlfn.MAXIFS($F$2:$F5536,$C$2:$C5536,$C5537,$B$2:$B5536,$B5537,$A$2:$A5536,$A5537)=0,"",$E5537-_xlfn.MAXIFS($F$2:$F5536,$C$2:$C5536,$C5537,$B$2:$B5536,$B5537,$A$2:$A5536,$A5537))))</f>
        <v/>
      </c>
      <c r="K5537" s="6" t="str">
        <f t="shared" si="259"/>
        <v/>
      </c>
      <c r="L5537" s="6" t="str">
        <f t="shared" si="260"/>
        <v/>
      </c>
      <c r="M5537" s="6" t="str">
        <f t="shared" si="258"/>
        <v/>
      </c>
    </row>
    <row r="5538" spans="1:13" x14ac:dyDescent="0.25">
      <c r="A5538"/>
      <c r="B5538" s="1"/>
      <c r="C5538"/>
      <c r="D5538"/>
      <c r="E5538" s="76"/>
      <c r="F5538" s="76"/>
      <c r="G5538" s="2"/>
      <c r="H5538" s="77"/>
      <c r="J5538" s="79" t="str">
        <f>IF(IF(IF(_xlfn.MAXIFS($F$2:$F5537,$C$2:$C5537,$C5538,$B$2:$B5537,$B5538,$A$2:$A5537,$A5538)=0,"",$E5538-_xlfn.MAXIFS($F$2:$F5537,$C$2:$C5537,$C5538,$B$2:$B5537,$B5538,$A$2:$A5537,$A5538))&lt;0,0,IF(_xlfn.MAXIFS($F$2:$F5537,$C$2:$C5537,$C5538,$B$2:$B5537,$B5538,$A$2:$A5537,$A5538)=0,"",$E5538-_xlfn.MAXIFS($F$2:$F5537,$C$2:$C5537,$C5538,$B$2:$B5537,$B5538,$A$2:$A5537,$A5538)))&gt;0.25,"",IF(IF(_xlfn.MAXIFS($F$2:$F5537,$C$2:$C5537,$C5538,$B$2:$B5537,$B5538,$A$2:$A5537,$A5538)=0,"",$E5538-_xlfn.MAXIFS($F$2:$F5537,$C$2:$C5537,$C5538,$B$2:$B5537,$B5538,$A$2:$A5537,$A5538))&lt;0,0,IF(_xlfn.MAXIFS($F$2:$F5537,$C$2:$C5537,$C5538,$B$2:$B5537,$B5538,$A$2:$A5537,$A5538)=0,"",$E5538-_xlfn.MAXIFS($F$2:$F5537,$C$2:$C5537,$C5538,$B$2:$B5537,$B5538,$A$2:$A5537,$A5538))))</f>
        <v/>
      </c>
      <c r="K5538" s="6" t="str">
        <f t="shared" si="259"/>
        <v/>
      </c>
      <c r="L5538" s="6" t="str">
        <f t="shared" si="260"/>
        <v/>
      </c>
      <c r="M5538" s="6" t="str">
        <f t="shared" si="258"/>
        <v/>
      </c>
    </row>
    <row r="5539" spans="1:13" x14ac:dyDescent="0.25">
      <c r="A5539"/>
      <c r="B5539" s="1"/>
      <c r="C5539"/>
      <c r="D5539"/>
      <c r="E5539" s="76"/>
      <c r="F5539" s="76"/>
      <c r="G5539" s="2"/>
      <c r="H5539" s="77"/>
      <c r="J5539" s="79" t="str">
        <f>IF(IF(IF(_xlfn.MAXIFS($F$2:$F5538,$C$2:$C5538,$C5539,$B$2:$B5538,$B5539,$A$2:$A5538,$A5539)=0,"",$E5539-_xlfn.MAXIFS($F$2:$F5538,$C$2:$C5538,$C5539,$B$2:$B5538,$B5539,$A$2:$A5538,$A5539))&lt;0,0,IF(_xlfn.MAXIFS($F$2:$F5538,$C$2:$C5538,$C5539,$B$2:$B5538,$B5539,$A$2:$A5538,$A5539)=0,"",$E5539-_xlfn.MAXIFS($F$2:$F5538,$C$2:$C5538,$C5539,$B$2:$B5538,$B5539,$A$2:$A5538,$A5539)))&gt;0.25,"",IF(IF(_xlfn.MAXIFS($F$2:$F5538,$C$2:$C5538,$C5539,$B$2:$B5538,$B5539,$A$2:$A5538,$A5539)=0,"",$E5539-_xlfn.MAXIFS($F$2:$F5538,$C$2:$C5538,$C5539,$B$2:$B5538,$B5539,$A$2:$A5538,$A5539))&lt;0,0,IF(_xlfn.MAXIFS($F$2:$F5538,$C$2:$C5538,$C5539,$B$2:$B5538,$B5539,$A$2:$A5538,$A5539)=0,"",$E5539-_xlfn.MAXIFS($F$2:$F5538,$C$2:$C5538,$C5539,$B$2:$B5538,$B5539,$A$2:$A5538,$A5539))))</f>
        <v/>
      </c>
      <c r="K5539" s="6" t="str">
        <f t="shared" si="259"/>
        <v/>
      </c>
      <c r="L5539" s="6" t="str">
        <f t="shared" si="260"/>
        <v/>
      </c>
      <c r="M5539" s="6" t="str">
        <f t="shared" si="258"/>
        <v/>
      </c>
    </row>
    <row r="5540" spans="1:13" x14ac:dyDescent="0.25">
      <c r="A5540"/>
      <c r="B5540" s="1"/>
      <c r="C5540"/>
      <c r="D5540"/>
      <c r="E5540" s="76"/>
      <c r="F5540" s="76"/>
      <c r="G5540" s="2"/>
      <c r="H5540" s="77"/>
      <c r="J5540" s="79" t="str">
        <f>IF(IF(IF(_xlfn.MAXIFS($F$2:$F5539,$C$2:$C5539,$C5540,$B$2:$B5539,$B5540,$A$2:$A5539,$A5540)=0,"",$E5540-_xlfn.MAXIFS($F$2:$F5539,$C$2:$C5539,$C5540,$B$2:$B5539,$B5540,$A$2:$A5539,$A5540))&lt;0,0,IF(_xlfn.MAXIFS($F$2:$F5539,$C$2:$C5539,$C5540,$B$2:$B5539,$B5540,$A$2:$A5539,$A5540)=0,"",$E5540-_xlfn.MAXIFS($F$2:$F5539,$C$2:$C5539,$C5540,$B$2:$B5539,$B5540,$A$2:$A5539,$A5540)))&gt;0.25,"",IF(IF(_xlfn.MAXIFS($F$2:$F5539,$C$2:$C5539,$C5540,$B$2:$B5539,$B5540,$A$2:$A5539,$A5540)=0,"",$E5540-_xlfn.MAXIFS($F$2:$F5539,$C$2:$C5539,$C5540,$B$2:$B5539,$B5540,$A$2:$A5539,$A5540))&lt;0,0,IF(_xlfn.MAXIFS($F$2:$F5539,$C$2:$C5539,$C5540,$B$2:$B5539,$B5540,$A$2:$A5539,$A5540)=0,"",$E5540-_xlfn.MAXIFS($F$2:$F5539,$C$2:$C5539,$C5540,$B$2:$B5539,$B5540,$A$2:$A5539,$A5540))))</f>
        <v/>
      </c>
      <c r="K5540" s="6" t="str">
        <f t="shared" si="259"/>
        <v/>
      </c>
      <c r="L5540" s="6" t="str">
        <f t="shared" si="260"/>
        <v/>
      </c>
      <c r="M5540" s="6" t="str">
        <f t="shared" si="258"/>
        <v/>
      </c>
    </row>
    <row r="5541" spans="1:13" x14ac:dyDescent="0.25">
      <c r="A5541"/>
      <c r="B5541" s="1"/>
      <c r="C5541"/>
      <c r="D5541"/>
      <c r="E5541" s="76"/>
      <c r="F5541" s="76"/>
      <c r="G5541" s="2"/>
      <c r="H5541" s="77"/>
      <c r="J5541" s="79" t="str">
        <f>IF(IF(IF(_xlfn.MAXIFS($F$2:$F5540,$C$2:$C5540,$C5541,$B$2:$B5540,$B5541,$A$2:$A5540,$A5541)=0,"",$E5541-_xlfn.MAXIFS($F$2:$F5540,$C$2:$C5540,$C5541,$B$2:$B5540,$B5541,$A$2:$A5540,$A5541))&lt;0,0,IF(_xlfn.MAXIFS($F$2:$F5540,$C$2:$C5540,$C5541,$B$2:$B5540,$B5541,$A$2:$A5540,$A5541)=0,"",$E5541-_xlfn.MAXIFS($F$2:$F5540,$C$2:$C5540,$C5541,$B$2:$B5540,$B5541,$A$2:$A5540,$A5541)))&gt;0.25,"",IF(IF(_xlfn.MAXIFS($F$2:$F5540,$C$2:$C5540,$C5541,$B$2:$B5540,$B5541,$A$2:$A5540,$A5541)=0,"",$E5541-_xlfn.MAXIFS($F$2:$F5540,$C$2:$C5540,$C5541,$B$2:$B5540,$B5541,$A$2:$A5540,$A5541))&lt;0,0,IF(_xlfn.MAXIFS($F$2:$F5540,$C$2:$C5540,$C5541,$B$2:$B5540,$B5541,$A$2:$A5540,$A5541)=0,"",$E5541-_xlfn.MAXIFS($F$2:$F5540,$C$2:$C5540,$C5541,$B$2:$B5540,$B5541,$A$2:$A5540,$A5541))))</f>
        <v/>
      </c>
      <c r="K5541" s="6" t="str">
        <f t="shared" si="259"/>
        <v/>
      </c>
      <c r="L5541" s="6" t="str">
        <f t="shared" si="260"/>
        <v/>
      </c>
      <c r="M5541" s="6" t="str">
        <f t="shared" si="258"/>
        <v/>
      </c>
    </row>
    <row r="5542" spans="1:13" x14ac:dyDescent="0.25">
      <c r="A5542"/>
      <c r="B5542" s="1"/>
      <c r="C5542"/>
      <c r="D5542"/>
      <c r="E5542" s="76"/>
      <c r="F5542" s="76"/>
      <c r="G5542" s="2"/>
      <c r="H5542" s="77"/>
      <c r="J5542" s="79" t="str">
        <f>IF(IF(IF(_xlfn.MAXIFS($F$2:$F5541,$C$2:$C5541,$C5542,$B$2:$B5541,$B5542,$A$2:$A5541,$A5542)=0,"",$E5542-_xlfn.MAXIFS($F$2:$F5541,$C$2:$C5541,$C5542,$B$2:$B5541,$B5542,$A$2:$A5541,$A5542))&lt;0,0,IF(_xlfn.MAXIFS($F$2:$F5541,$C$2:$C5541,$C5542,$B$2:$B5541,$B5542,$A$2:$A5541,$A5542)=0,"",$E5542-_xlfn.MAXIFS($F$2:$F5541,$C$2:$C5541,$C5542,$B$2:$B5541,$B5542,$A$2:$A5541,$A5542)))&gt;0.25,"",IF(IF(_xlfn.MAXIFS($F$2:$F5541,$C$2:$C5541,$C5542,$B$2:$B5541,$B5542,$A$2:$A5541,$A5542)=0,"",$E5542-_xlfn.MAXIFS($F$2:$F5541,$C$2:$C5541,$C5542,$B$2:$B5541,$B5542,$A$2:$A5541,$A5542))&lt;0,0,IF(_xlfn.MAXIFS($F$2:$F5541,$C$2:$C5541,$C5542,$B$2:$B5541,$B5542,$A$2:$A5541,$A5542)=0,"",$E5542-_xlfn.MAXIFS($F$2:$F5541,$C$2:$C5541,$C5542,$B$2:$B5541,$B5542,$A$2:$A5541,$A5542))))</f>
        <v/>
      </c>
      <c r="K5542" s="6" t="str">
        <f t="shared" si="259"/>
        <v/>
      </c>
      <c r="L5542" s="6" t="str">
        <f t="shared" si="260"/>
        <v/>
      </c>
      <c r="M5542" s="6" t="str">
        <f t="shared" si="258"/>
        <v/>
      </c>
    </row>
    <row r="5543" spans="1:13" x14ac:dyDescent="0.25">
      <c r="A5543"/>
      <c r="B5543" s="1"/>
      <c r="C5543"/>
      <c r="D5543"/>
      <c r="E5543" s="76"/>
      <c r="F5543" s="76"/>
      <c r="G5543" s="2"/>
      <c r="H5543" s="77"/>
      <c r="J5543" s="79" t="str">
        <f>IF(IF(IF(_xlfn.MAXIFS($F$2:$F5542,$C$2:$C5542,$C5543,$B$2:$B5542,$B5543,$A$2:$A5542,$A5543)=0,"",$E5543-_xlfn.MAXIFS($F$2:$F5542,$C$2:$C5542,$C5543,$B$2:$B5542,$B5543,$A$2:$A5542,$A5543))&lt;0,0,IF(_xlfn.MAXIFS($F$2:$F5542,$C$2:$C5542,$C5543,$B$2:$B5542,$B5543,$A$2:$A5542,$A5543)=0,"",$E5543-_xlfn.MAXIFS($F$2:$F5542,$C$2:$C5542,$C5543,$B$2:$B5542,$B5543,$A$2:$A5542,$A5543)))&gt;0.25,"",IF(IF(_xlfn.MAXIFS($F$2:$F5542,$C$2:$C5542,$C5543,$B$2:$B5542,$B5543,$A$2:$A5542,$A5543)=0,"",$E5543-_xlfn.MAXIFS($F$2:$F5542,$C$2:$C5542,$C5543,$B$2:$B5542,$B5543,$A$2:$A5542,$A5543))&lt;0,0,IF(_xlfn.MAXIFS($F$2:$F5542,$C$2:$C5542,$C5543,$B$2:$B5542,$B5543,$A$2:$A5542,$A5543)=0,"",$E5543-_xlfn.MAXIFS($F$2:$F5542,$C$2:$C5542,$C5543,$B$2:$B5542,$B5543,$A$2:$A5542,$A5543))))</f>
        <v/>
      </c>
      <c r="K5543" s="6" t="str">
        <f t="shared" si="259"/>
        <v/>
      </c>
      <c r="L5543" s="6" t="str">
        <f t="shared" si="260"/>
        <v/>
      </c>
      <c r="M5543" s="6" t="str">
        <f t="shared" si="258"/>
        <v/>
      </c>
    </row>
    <row r="5544" spans="1:13" x14ac:dyDescent="0.25">
      <c r="A5544"/>
      <c r="B5544" s="1"/>
      <c r="C5544"/>
      <c r="D5544"/>
      <c r="E5544" s="76"/>
      <c r="F5544" s="76"/>
      <c r="G5544" s="2"/>
      <c r="H5544" s="77"/>
      <c r="J5544" s="79" t="str">
        <f>IF(IF(IF(_xlfn.MAXIFS($F$2:$F5543,$C$2:$C5543,$C5544,$B$2:$B5543,$B5544,$A$2:$A5543,$A5544)=0,"",$E5544-_xlfn.MAXIFS($F$2:$F5543,$C$2:$C5543,$C5544,$B$2:$B5543,$B5544,$A$2:$A5543,$A5544))&lt;0,0,IF(_xlfn.MAXIFS($F$2:$F5543,$C$2:$C5543,$C5544,$B$2:$B5543,$B5544,$A$2:$A5543,$A5544)=0,"",$E5544-_xlfn.MAXIFS($F$2:$F5543,$C$2:$C5543,$C5544,$B$2:$B5543,$B5544,$A$2:$A5543,$A5544)))&gt;0.25,"",IF(IF(_xlfn.MAXIFS($F$2:$F5543,$C$2:$C5543,$C5544,$B$2:$B5543,$B5544,$A$2:$A5543,$A5544)=0,"",$E5544-_xlfn.MAXIFS($F$2:$F5543,$C$2:$C5543,$C5544,$B$2:$B5543,$B5544,$A$2:$A5543,$A5544))&lt;0,0,IF(_xlfn.MAXIFS($F$2:$F5543,$C$2:$C5543,$C5544,$B$2:$B5543,$B5544,$A$2:$A5543,$A5544)=0,"",$E5544-_xlfn.MAXIFS($F$2:$F5543,$C$2:$C5543,$C5544,$B$2:$B5543,$B5544,$A$2:$A5543,$A5544))))</f>
        <v/>
      </c>
      <c r="K5544" s="6" t="str">
        <f t="shared" si="259"/>
        <v/>
      </c>
      <c r="L5544" s="6" t="str">
        <f t="shared" si="260"/>
        <v/>
      </c>
      <c r="M5544" s="6" t="str">
        <f t="shared" si="258"/>
        <v/>
      </c>
    </row>
    <row r="5545" spans="1:13" x14ac:dyDescent="0.25">
      <c r="A5545"/>
      <c r="B5545" s="1"/>
      <c r="C5545"/>
      <c r="D5545"/>
      <c r="E5545" s="76"/>
      <c r="F5545" s="76"/>
      <c r="G5545" s="2"/>
      <c r="H5545" s="77"/>
      <c r="J5545" s="79" t="str">
        <f>IF(IF(IF(_xlfn.MAXIFS($F$2:$F5544,$C$2:$C5544,$C5545,$B$2:$B5544,$B5545,$A$2:$A5544,$A5545)=0,"",$E5545-_xlfn.MAXIFS($F$2:$F5544,$C$2:$C5544,$C5545,$B$2:$B5544,$B5545,$A$2:$A5544,$A5545))&lt;0,0,IF(_xlfn.MAXIFS($F$2:$F5544,$C$2:$C5544,$C5545,$B$2:$B5544,$B5545,$A$2:$A5544,$A5545)=0,"",$E5545-_xlfn.MAXIFS($F$2:$F5544,$C$2:$C5544,$C5545,$B$2:$B5544,$B5545,$A$2:$A5544,$A5545)))&gt;0.25,"",IF(IF(_xlfn.MAXIFS($F$2:$F5544,$C$2:$C5544,$C5545,$B$2:$B5544,$B5545,$A$2:$A5544,$A5545)=0,"",$E5545-_xlfn.MAXIFS($F$2:$F5544,$C$2:$C5544,$C5545,$B$2:$B5544,$B5545,$A$2:$A5544,$A5545))&lt;0,0,IF(_xlfn.MAXIFS($F$2:$F5544,$C$2:$C5544,$C5545,$B$2:$B5544,$B5545,$A$2:$A5544,$A5545)=0,"",$E5545-_xlfn.MAXIFS($F$2:$F5544,$C$2:$C5544,$C5545,$B$2:$B5544,$B5545,$A$2:$A5544,$A5545))))</f>
        <v/>
      </c>
      <c r="K5545" s="6" t="str">
        <f t="shared" si="259"/>
        <v/>
      </c>
      <c r="L5545" s="6" t="str">
        <f t="shared" si="260"/>
        <v/>
      </c>
      <c r="M5545" s="6" t="str">
        <f t="shared" si="258"/>
        <v/>
      </c>
    </row>
    <row r="5546" spans="1:13" x14ac:dyDescent="0.25">
      <c r="A5546"/>
      <c r="B5546" s="1"/>
      <c r="C5546"/>
      <c r="D5546"/>
      <c r="E5546" s="76"/>
      <c r="F5546" s="76"/>
      <c r="G5546" s="2"/>
      <c r="H5546" s="77"/>
      <c r="J5546" s="79" t="str">
        <f>IF(IF(IF(_xlfn.MAXIFS($F$2:$F5545,$C$2:$C5545,$C5546,$B$2:$B5545,$B5546,$A$2:$A5545,$A5546)=0,"",$E5546-_xlfn.MAXIFS($F$2:$F5545,$C$2:$C5545,$C5546,$B$2:$B5545,$B5546,$A$2:$A5545,$A5546))&lt;0,0,IF(_xlfn.MAXIFS($F$2:$F5545,$C$2:$C5545,$C5546,$B$2:$B5545,$B5546,$A$2:$A5545,$A5546)=0,"",$E5546-_xlfn.MAXIFS($F$2:$F5545,$C$2:$C5545,$C5546,$B$2:$B5545,$B5546,$A$2:$A5545,$A5546)))&gt;0.25,"",IF(IF(_xlfn.MAXIFS($F$2:$F5545,$C$2:$C5545,$C5546,$B$2:$B5545,$B5546,$A$2:$A5545,$A5546)=0,"",$E5546-_xlfn.MAXIFS($F$2:$F5545,$C$2:$C5545,$C5546,$B$2:$B5545,$B5546,$A$2:$A5545,$A5546))&lt;0,0,IF(_xlfn.MAXIFS($F$2:$F5545,$C$2:$C5545,$C5546,$B$2:$B5545,$B5546,$A$2:$A5545,$A5546)=0,"",$E5546-_xlfn.MAXIFS($F$2:$F5545,$C$2:$C5545,$C5546,$B$2:$B5545,$B5546,$A$2:$A5545,$A5546))))</f>
        <v/>
      </c>
      <c r="K5546" s="6" t="str">
        <f t="shared" si="259"/>
        <v/>
      </c>
      <c r="L5546" s="6" t="str">
        <f t="shared" si="260"/>
        <v/>
      </c>
      <c r="M5546" s="6" t="str">
        <f t="shared" si="258"/>
        <v/>
      </c>
    </row>
    <row r="5547" spans="1:13" x14ac:dyDescent="0.25">
      <c r="A5547"/>
      <c r="B5547" s="1"/>
      <c r="C5547"/>
      <c r="D5547"/>
      <c r="E5547" s="76"/>
      <c r="F5547" s="76"/>
      <c r="G5547" s="2"/>
      <c r="H5547" s="77"/>
      <c r="J5547" s="79" t="str">
        <f>IF(IF(IF(_xlfn.MAXIFS($F$2:$F5546,$C$2:$C5546,$C5547,$B$2:$B5546,$B5547,$A$2:$A5546,$A5547)=0,"",$E5547-_xlfn.MAXIFS($F$2:$F5546,$C$2:$C5546,$C5547,$B$2:$B5546,$B5547,$A$2:$A5546,$A5547))&lt;0,0,IF(_xlfn.MAXIFS($F$2:$F5546,$C$2:$C5546,$C5547,$B$2:$B5546,$B5547,$A$2:$A5546,$A5547)=0,"",$E5547-_xlfn.MAXIFS($F$2:$F5546,$C$2:$C5546,$C5547,$B$2:$B5546,$B5547,$A$2:$A5546,$A5547)))&gt;0.25,"",IF(IF(_xlfn.MAXIFS($F$2:$F5546,$C$2:$C5546,$C5547,$B$2:$B5546,$B5547,$A$2:$A5546,$A5547)=0,"",$E5547-_xlfn.MAXIFS($F$2:$F5546,$C$2:$C5546,$C5547,$B$2:$B5546,$B5547,$A$2:$A5546,$A5547))&lt;0,0,IF(_xlfn.MAXIFS($F$2:$F5546,$C$2:$C5546,$C5547,$B$2:$B5546,$B5547,$A$2:$A5546,$A5547)=0,"",$E5547-_xlfn.MAXIFS($F$2:$F5546,$C$2:$C5546,$C5547,$B$2:$B5546,$B5547,$A$2:$A5546,$A5547))))</f>
        <v/>
      </c>
      <c r="K5547" s="6" t="str">
        <f t="shared" si="259"/>
        <v/>
      </c>
      <c r="L5547" s="6" t="str">
        <f t="shared" si="260"/>
        <v/>
      </c>
      <c r="M5547" s="6" t="str">
        <f t="shared" si="258"/>
        <v/>
      </c>
    </row>
    <row r="5548" spans="1:13" x14ac:dyDescent="0.25">
      <c r="A5548"/>
      <c r="B5548" s="1"/>
      <c r="C5548"/>
      <c r="D5548"/>
      <c r="E5548" s="76"/>
      <c r="F5548" s="76"/>
      <c r="G5548" s="2"/>
      <c r="H5548" s="77"/>
      <c r="J5548" s="79" t="str">
        <f>IF(IF(IF(_xlfn.MAXIFS($F$2:$F5547,$C$2:$C5547,$C5548,$B$2:$B5547,$B5548,$A$2:$A5547,$A5548)=0,"",$E5548-_xlfn.MAXIFS($F$2:$F5547,$C$2:$C5547,$C5548,$B$2:$B5547,$B5548,$A$2:$A5547,$A5548))&lt;0,0,IF(_xlfn.MAXIFS($F$2:$F5547,$C$2:$C5547,$C5548,$B$2:$B5547,$B5548,$A$2:$A5547,$A5548)=0,"",$E5548-_xlfn.MAXIFS($F$2:$F5547,$C$2:$C5547,$C5548,$B$2:$B5547,$B5548,$A$2:$A5547,$A5548)))&gt;0.25,"",IF(IF(_xlfn.MAXIFS($F$2:$F5547,$C$2:$C5547,$C5548,$B$2:$B5547,$B5548,$A$2:$A5547,$A5548)=0,"",$E5548-_xlfn.MAXIFS($F$2:$F5547,$C$2:$C5547,$C5548,$B$2:$B5547,$B5548,$A$2:$A5547,$A5548))&lt;0,0,IF(_xlfn.MAXIFS($F$2:$F5547,$C$2:$C5547,$C5548,$B$2:$B5547,$B5548,$A$2:$A5547,$A5548)=0,"",$E5548-_xlfn.MAXIFS($F$2:$F5547,$C$2:$C5547,$C5548,$B$2:$B5547,$B5548,$A$2:$A5547,$A5548))))</f>
        <v/>
      </c>
      <c r="K5548" s="6" t="str">
        <f t="shared" si="259"/>
        <v/>
      </c>
      <c r="L5548" s="6" t="str">
        <f t="shared" si="260"/>
        <v/>
      </c>
      <c r="M5548" s="6" t="str">
        <f t="shared" si="258"/>
        <v/>
      </c>
    </row>
    <row r="5549" spans="1:13" x14ac:dyDescent="0.25">
      <c r="A5549"/>
      <c r="B5549" s="1"/>
      <c r="C5549"/>
      <c r="D5549"/>
      <c r="E5549" s="76"/>
      <c r="F5549" s="76"/>
      <c r="G5549" s="2"/>
      <c r="H5549" s="77"/>
      <c r="J5549" s="79" t="str">
        <f>IF(IF(IF(_xlfn.MAXIFS($F$2:$F5548,$C$2:$C5548,$C5549,$B$2:$B5548,$B5549,$A$2:$A5548,$A5549)=0,"",$E5549-_xlfn.MAXIFS($F$2:$F5548,$C$2:$C5548,$C5549,$B$2:$B5548,$B5549,$A$2:$A5548,$A5549))&lt;0,0,IF(_xlfn.MAXIFS($F$2:$F5548,$C$2:$C5548,$C5549,$B$2:$B5548,$B5549,$A$2:$A5548,$A5549)=0,"",$E5549-_xlfn.MAXIFS($F$2:$F5548,$C$2:$C5548,$C5549,$B$2:$B5548,$B5549,$A$2:$A5548,$A5549)))&gt;0.25,"",IF(IF(_xlfn.MAXIFS($F$2:$F5548,$C$2:$C5548,$C5549,$B$2:$B5548,$B5549,$A$2:$A5548,$A5549)=0,"",$E5549-_xlfn.MAXIFS($F$2:$F5548,$C$2:$C5548,$C5549,$B$2:$B5548,$B5549,$A$2:$A5548,$A5549))&lt;0,0,IF(_xlfn.MAXIFS($F$2:$F5548,$C$2:$C5548,$C5549,$B$2:$B5548,$B5549,$A$2:$A5548,$A5549)=0,"",$E5549-_xlfn.MAXIFS($F$2:$F5548,$C$2:$C5548,$C5549,$B$2:$B5548,$B5549,$A$2:$A5548,$A5549))))</f>
        <v/>
      </c>
      <c r="K5549" s="6" t="str">
        <f t="shared" si="259"/>
        <v/>
      </c>
      <c r="L5549" s="6" t="str">
        <f t="shared" si="260"/>
        <v/>
      </c>
      <c r="M5549" s="6" t="str">
        <f t="shared" si="258"/>
        <v/>
      </c>
    </row>
    <row r="5550" spans="1:13" x14ac:dyDescent="0.25">
      <c r="A5550"/>
      <c r="B5550" s="1"/>
      <c r="C5550"/>
      <c r="D5550"/>
      <c r="E5550" s="76"/>
      <c r="F5550" s="76"/>
      <c r="G5550" s="2"/>
      <c r="H5550" s="77"/>
      <c r="J5550" s="79" t="str">
        <f>IF(IF(IF(_xlfn.MAXIFS($F$2:$F5549,$C$2:$C5549,$C5550,$B$2:$B5549,$B5550,$A$2:$A5549,$A5550)=0,"",$E5550-_xlfn.MAXIFS($F$2:$F5549,$C$2:$C5549,$C5550,$B$2:$B5549,$B5550,$A$2:$A5549,$A5550))&lt;0,0,IF(_xlfn.MAXIFS($F$2:$F5549,$C$2:$C5549,$C5550,$B$2:$B5549,$B5550,$A$2:$A5549,$A5550)=0,"",$E5550-_xlfn.MAXIFS($F$2:$F5549,$C$2:$C5549,$C5550,$B$2:$B5549,$B5550,$A$2:$A5549,$A5550)))&gt;0.25,"",IF(IF(_xlfn.MAXIFS($F$2:$F5549,$C$2:$C5549,$C5550,$B$2:$B5549,$B5550,$A$2:$A5549,$A5550)=0,"",$E5550-_xlfn.MAXIFS($F$2:$F5549,$C$2:$C5549,$C5550,$B$2:$B5549,$B5550,$A$2:$A5549,$A5550))&lt;0,0,IF(_xlfn.MAXIFS($F$2:$F5549,$C$2:$C5549,$C5550,$B$2:$B5549,$B5550,$A$2:$A5549,$A5550)=0,"",$E5550-_xlfn.MAXIFS($F$2:$F5549,$C$2:$C5549,$C5550,$B$2:$B5549,$B5550,$A$2:$A5549,$A5550))))</f>
        <v/>
      </c>
      <c r="K5550" s="6" t="str">
        <f t="shared" si="259"/>
        <v/>
      </c>
      <c r="L5550" s="6" t="str">
        <f t="shared" si="260"/>
        <v/>
      </c>
      <c r="M5550" s="6" t="str">
        <f t="shared" si="258"/>
        <v/>
      </c>
    </row>
    <row r="5551" spans="1:13" x14ac:dyDescent="0.25">
      <c r="A5551"/>
      <c r="B5551" s="1"/>
      <c r="C5551"/>
      <c r="D5551"/>
      <c r="E5551" s="76"/>
      <c r="F5551" s="76"/>
      <c r="G5551" s="2"/>
      <c r="H5551" s="77"/>
      <c r="J5551" s="79" t="str">
        <f>IF(IF(IF(_xlfn.MAXIFS($F$2:$F5550,$C$2:$C5550,$C5551,$B$2:$B5550,$B5551,$A$2:$A5550,$A5551)=0,"",$E5551-_xlfn.MAXIFS($F$2:$F5550,$C$2:$C5550,$C5551,$B$2:$B5550,$B5551,$A$2:$A5550,$A5551))&lt;0,0,IF(_xlfn.MAXIFS($F$2:$F5550,$C$2:$C5550,$C5551,$B$2:$B5550,$B5551,$A$2:$A5550,$A5551)=0,"",$E5551-_xlfn.MAXIFS($F$2:$F5550,$C$2:$C5550,$C5551,$B$2:$B5550,$B5551,$A$2:$A5550,$A5551)))&gt;0.25,"",IF(IF(_xlfn.MAXIFS($F$2:$F5550,$C$2:$C5550,$C5551,$B$2:$B5550,$B5551,$A$2:$A5550,$A5551)=0,"",$E5551-_xlfn.MAXIFS($F$2:$F5550,$C$2:$C5550,$C5551,$B$2:$B5550,$B5551,$A$2:$A5550,$A5551))&lt;0,0,IF(_xlfn.MAXIFS($F$2:$F5550,$C$2:$C5550,$C5551,$B$2:$B5550,$B5551,$A$2:$A5550,$A5551)=0,"",$E5551-_xlfn.MAXIFS($F$2:$F5550,$C$2:$C5550,$C5551,$B$2:$B5550,$B5551,$A$2:$A5550,$A5551))))</f>
        <v/>
      </c>
      <c r="K5551" s="6" t="str">
        <f t="shared" si="259"/>
        <v/>
      </c>
      <c r="L5551" s="6" t="str">
        <f t="shared" si="260"/>
        <v/>
      </c>
      <c r="M5551" s="6" t="str">
        <f t="shared" si="258"/>
        <v/>
      </c>
    </row>
    <row r="5552" spans="1:13" x14ac:dyDescent="0.25">
      <c r="A5552"/>
      <c r="B5552" s="1"/>
      <c r="C5552"/>
      <c r="D5552"/>
      <c r="E5552" s="76"/>
      <c r="F5552" s="76"/>
      <c r="G5552" s="2"/>
      <c r="H5552" s="77"/>
      <c r="J5552" s="79" t="str">
        <f>IF(IF(IF(_xlfn.MAXIFS($F$2:$F5551,$C$2:$C5551,$C5552,$B$2:$B5551,$B5552,$A$2:$A5551,$A5552)=0,"",$E5552-_xlfn.MAXIFS($F$2:$F5551,$C$2:$C5551,$C5552,$B$2:$B5551,$B5552,$A$2:$A5551,$A5552))&lt;0,0,IF(_xlfn.MAXIFS($F$2:$F5551,$C$2:$C5551,$C5552,$B$2:$B5551,$B5552,$A$2:$A5551,$A5552)=0,"",$E5552-_xlfn.MAXIFS($F$2:$F5551,$C$2:$C5551,$C5552,$B$2:$B5551,$B5552,$A$2:$A5551,$A5552)))&gt;0.25,"",IF(IF(_xlfn.MAXIFS($F$2:$F5551,$C$2:$C5551,$C5552,$B$2:$B5551,$B5552,$A$2:$A5551,$A5552)=0,"",$E5552-_xlfn.MAXIFS($F$2:$F5551,$C$2:$C5551,$C5552,$B$2:$B5551,$B5552,$A$2:$A5551,$A5552))&lt;0,0,IF(_xlfn.MAXIFS($F$2:$F5551,$C$2:$C5551,$C5552,$B$2:$B5551,$B5552,$A$2:$A5551,$A5552)=0,"",$E5552-_xlfn.MAXIFS($F$2:$F5551,$C$2:$C5551,$C5552,$B$2:$B5551,$B5552,$A$2:$A5551,$A5552))))</f>
        <v/>
      </c>
      <c r="K5552" s="6" t="str">
        <f t="shared" si="259"/>
        <v/>
      </c>
      <c r="L5552" s="6" t="str">
        <f t="shared" si="260"/>
        <v/>
      </c>
      <c r="M5552" s="6" t="str">
        <f t="shared" si="258"/>
        <v/>
      </c>
    </row>
    <row r="5553" spans="1:13" x14ac:dyDescent="0.25">
      <c r="A5553"/>
      <c r="B5553" s="1"/>
      <c r="C5553"/>
      <c r="D5553"/>
      <c r="E5553" s="76"/>
      <c r="F5553" s="76"/>
      <c r="G5553" s="2"/>
      <c r="H5553" s="77"/>
      <c r="J5553" s="79" t="str">
        <f>IF(IF(IF(_xlfn.MAXIFS($F$2:$F5552,$C$2:$C5552,$C5553,$B$2:$B5552,$B5553,$A$2:$A5552,$A5553)=0,"",$E5553-_xlfn.MAXIFS($F$2:$F5552,$C$2:$C5552,$C5553,$B$2:$B5552,$B5553,$A$2:$A5552,$A5553))&lt;0,0,IF(_xlfn.MAXIFS($F$2:$F5552,$C$2:$C5552,$C5553,$B$2:$B5552,$B5553,$A$2:$A5552,$A5553)=0,"",$E5553-_xlfn.MAXIFS($F$2:$F5552,$C$2:$C5552,$C5553,$B$2:$B5552,$B5553,$A$2:$A5552,$A5553)))&gt;0.25,"",IF(IF(_xlfn.MAXIFS($F$2:$F5552,$C$2:$C5552,$C5553,$B$2:$B5552,$B5553,$A$2:$A5552,$A5553)=0,"",$E5553-_xlfn.MAXIFS($F$2:$F5552,$C$2:$C5552,$C5553,$B$2:$B5552,$B5553,$A$2:$A5552,$A5553))&lt;0,0,IF(_xlfn.MAXIFS($F$2:$F5552,$C$2:$C5552,$C5553,$B$2:$B5552,$B5553,$A$2:$A5552,$A5553)=0,"",$E5553-_xlfn.MAXIFS($F$2:$F5552,$C$2:$C5552,$C5553,$B$2:$B5552,$B5553,$A$2:$A5552,$A5553))))</f>
        <v/>
      </c>
      <c r="K5553" s="6" t="str">
        <f t="shared" si="259"/>
        <v/>
      </c>
      <c r="L5553" s="6" t="str">
        <f t="shared" si="260"/>
        <v/>
      </c>
      <c r="M5553" s="6" t="str">
        <f t="shared" si="258"/>
        <v/>
      </c>
    </row>
    <row r="5554" spans="1:13" x14ac:dyDescent="0.25">
      <c r="A5554"/>
      <c r="B5554" s="1"/>
      <c r="C5554"/>
      <c r="D5554"/>
      <c r="E5554" s="76"/>
      <c r="F5554" s="76"/>
      <c r="G5554" s="2"/>
      <c r="H5554" s="77"/>
      <c r="J5554" s="79" t="str">
        <f>IF(IF(IF(_xlfn.MAXIFS($F$2:$F5553,$C$2:$C5553,$C5554,$B$2:$B5553,$B5554,$A$2:$A5553,$A5554)=0,"",$E5554-_xlfn.MAXIFS($F$2:$F5553,$C$2:$C5553,$C5554,$B$2:$B5553,$B5554,$A$2:$A5553,$A5554))&lt;0,0,IF(_xlfn.MAXIFS($F$2:$F5553,$C$2:$C5553,$C5554,$B$2:$B5553,$B5554,$A$2:$A5553,$A5554)=0,"",$E5554-_xlfn.MAXIFS($F$2:$F5553,$C$2:$C5553,$C5554,$B$2:$B5553,$B5554,$A$2:$A5553,$A5554)))&gt;0.25,"",IF(IF(_xlfn.MAXIFS($F$2:$F5553,$C$2:$C5553,$C5554,$B$2:$B5553,$B5554,$A$2:$A5553,$A5554)=0,"",$E5554-_xlfn.MAXIFS($F$2:$F5553,$C$2:$C5553,$C5554,$B$2:$B5553,$B5554,$A$2:$A5553,$A5554))&lt;0,0,IF(_xlfn.MAXIFS($F$2:$F5553,$C$2:$C5553,$C5554,$B$2:$B5553,$B5554,$A$2:$A5553,$A5554)=0,"",$E5554-_xlfn.MAXIFS($F$2:$F5553,$C$2:$C5553,$C5554,$B$2:$B5553,$B5554,$A$2:$A5553,$A5554))))</f>
        <v/>
      </c>
      <c r="K5554" s="6" t="str">
        <f t="shared" si="259"/>
        <v/>
      </c>
      <c r="L5554" s="6" t="str">
        <f t="shared" si="260"/>
        <v/>
      </c>
      <c r="M5554" s="6" t="str">
        <f t="shared" si="258"/>
        <v/>
      </c>
    </row>
    <row r="5555" spans="1:13" x14ac:dyDescent="0.25">
      <c r="A5555"/>
      <c r="B5555" s="1"/>
      <c r="C5555"/>
      <c r="D5555"/>
      <c r="E5555" s="76"/>
      <c r="F5555" s="76"/>
      <c r="G5555" s="2"/>
      <c r="H5555" s="77"/>
      <c r="J5555" s="79" t="str">
        <f>IF(IF(IF(_xlfn.MAXIFS($F$2:$F5554,$C$2:$C5554,$C5555,$B$2:$B5554,$B5555,$A$2:$A5554,$A5555)=0,"",$E5555-_xlfn.MAXIFS($F$2:$F5554,$C$2:$C5554,$C5555,$B$2:$B5554,$B5555,$A$2:$A5554,$A5555))&lt;0,0,IF(_xlfn.MAXIFS($F$2:$F5554,$C$2:$C5554,$C5555,$B$2:$B5554,$B5555,$A$2:$A5554,$A5555)=0,"",$E5555-_xlfn.MAXIFS($F$2:$F5554,$C$2:$C5554,$C5555,$B$2:$B5554,$B5555,$A$2:$A5554,$A5555)))&gt;0.25,"",IF(IF(_xlfn.MAXIFS($F$2:$F5554,$C$2:$C5554,$C5555,$B$2:$B5554,$B5555,$A$2:$A5554,$A5555)=0,"",$E5555-_xlfn.MAXIFS($F$2:$F5554,$C$2:$C5554,$C5555,$B$2:$B5554,$B5555,$A$2:$A5554,$A5555))&lt;0,0,IF(_xlfn.MAXIFS($F$2:$F5554,$C$2:$C5554,$C5555,$B$2:$B5554,$B5555,$A$2:$A5554,$A5555)=0,"",$E5555-_xlfn.MAXIFS($F$2:$F5554,$C$2:$C5554,$C5555,$B$2:$B5554,$B5555,$A$2:$A5554,$A5555))))</f>
        <v/>
      </c>
      <c r="K5555" s="6" t="str">
        <f t="shared" si="259"/>
        <v/>
      </c>
      <c r="L5555" s="6" t="str">
        <f t="shared" si="260"/>
        <v/>
      </c>
      <c r="M5555" s="6" t="str">
        <f t="shared" si="258"/>
        <v/>
      </c>
    </row>
    <row r="5556" spans="1:13" x14ac:dyDescent="0.25">
      <c r="A5556"/>
      <c r="B5556" s="1"/>
      <c r="C5556"/>
      <c r="D5556"/>
      <c r="E5556" s="76"/>
      <c r="F5556" s="76"/>
      <c r="G5556" s="2"/>
      <c r="H5556" s="77"/>
      <c r="J5556" s="79" t="str">
        <f>IF(IF(IF(_xlfn.MAXIFS($F$2:$F5555,$C$2:$C5555,$C5556,$B$2:$B5555,$B5556,$A$2:$A5555,$A5556)=0,"",$E5556-_xlfn.MAXIFS($F$2:$F5555,$C$2:$C5555,$C5556,$B$2:$B5555,$B5556,$A$2:$A5555,$A5556))&lt;0,0,IF(_xlfn.MAXIFS($F$2:$F5555,$C$2:$C5555,$C5556,$B$2:$B5555,$B5556,$A$2:$A5555,$A5556)=0,"",$E5556-_xlfn.MAXIFS($F$2:$F5555,$C$2:$C5555,$C5556,$B$2:$B5555,$B5556,$A$2:$A5555,$A5556)))&gt;0.25,"",IF(IF(_xlfn.MAXIFS($F$2:$F5555,$C$2:$C5555,$C5556,$B$2:$B5555,$B5556,$A$2:$A5555,$A5556)=0,"",$E5556-_xlfn.MAXIFS($F$2:$F5555,$C$2:$C5555,$C5556,$B$2:$B5555,$B5556,$A$2:$A5555,$A5556))&lt;0,0,IF(_xlfn.MAXIFS($F$2:$F5555,$C$2:$C5555,$C5556,$B$2:$B5555,$B5556,$A$2:$A5555,$A5556)=0,"",$E5556-_xlfn.MAXIFS($F$2:$F5555,$C$2:$C5555,$C5556,$B$2:$B5555,$B5556,$A$2:$A5555,$A5556))))</f>
        <v/>
      </c>
      <c r="K5556" s="6" t="str">
        <f t="shared" si="259"/>
        <v/>
      </c>
      <c r="L5556" s="6" t="str">
        <f t="shared" si="260"/>
        <v/>
      </c>
      <c r="M5556" s="6" t="str">
        <f t="shared" si="258"/>
        <v/>
      </c>
    </row>
    <row r="5557" spans="1:13" x14ac:dyDescent="0.25">
      <c r="A5557"/>
      <c r="B5557" s="1"/>
      <c r="C5557"/>
      <c r="D5557"/>
      <c r="E5557" s="76"/>
      <c r="F5557" s="76"/>
      <c r="G5557" s="2"/>
      <c r="H5557" s="77"/>
      <c r="J5557" s="79" t="str">
        <f>IF(IF(IF(_xlfn.MAXIFS($F$2:$F5556,$C$2:$C5556,$C5557,$B$2:$B5556,$B5557,$A$2:$A5556,$A5557)=0,"",$E5557-_xlfn.MAXIFS($F$2:$F5556,$C$2:$C5556,$C5557,$B$2:$B5556,$B5557,$A$2:$A5556,$A5557))&lt;0,0,IF(_xlfn.MAXIFS($F$2:$F5556,$C$2:$C5556,$C5557,$B$2:$B5556,$B5557,$A$2:$A5556,$A5557)=0,"",$E5557-_xlfn.MAXIFS($F$2:$F5556,$C$2:$C5556,$C5557,$B$2:$B5556,$B5557,$A$2:$A5556,$A5557)))&gt;0.25,"",IF(IF(_xlfn.MAXIFS($F$2:$F5556,$C$2:$C5556,$C5557,$B$2:$B5556,$B5557,$A$2:$A5556,$A5557)=0,"",$E5557-_xlfn.MAXIFS($F$2:$F5556,$C$2:$C5556,$C5557,$B$2:$B5556,$B5557,$A$2:$A5556,$A5557))&lt;0,0,IF(_xlfn.MAXIFS($F$2:$F5556,$C$2:$C5556,$C5557,$B$2:$B5556,$B5557,$A$2:$A5556,$A5557)=0,"",$E5557-_xlfn.MAXIFS($F$2:$F5556,$C$2:$C5556,$C5557,$B$2:$B5556,$B5557,$A$2:$A5556,$A5557))))</f>
        <v/>
      </c>
      <c r="K5557" s="6" t="str">
        <f t="shared" si="259"/>
        <v/>
      </c>
      <c r="L5557" s="6" t="str">
        <f t="shared" si="260"/>
        <v/>
      </c>
      <c r="M5557" s="6" t="str">
        <f t="shared" si="258"/>
        <v/>
      </c>
    </row>
    <row r="5558" spans="1:13" x14ac:dyDescent="0.25">
      <c r="A5558"/>
      <c r="B5558" s="1"/>
      <c r="C5558"/>
      <c r="D5558"/>
      <c r="E5558" s="76"/>
      <c r="F5558" s="76"/>
      <c r="G5558" s="2"/>
      <c r="H5558" s="77"/>
      <c r="J5558" s="79" t="str">
        <f>IF(IF(IF(_xlfn.MAXIFS($F$2:$F5557,$C$2:$C5557,$C5558,$B$2:$B5557,$B5558,$A$2:$A5557,$A5558)=0,"",$E5558-_xlfn.MAXIFS($F$2:$F5557,$C$2:$C5557,$C5558,$B$2:$B5557,$B5558,$A$2:$A5557,$A5558))&lt;0,0,IF(_xlfn.MAXIFS($F$2:$F5557,$C$2:$C5557,$C5558,$B$2:$B5557,$B5558,$A$2:$A5557,$A5558)=0,"",$E5558-_xlfn.MAXIFS($F$2:$F5557,$C$2:$C5557,$C5558,$B$2:$B5557,$B5558,$A$2:$A5557,$A5558)))&gt;0.25,"",IF(IF(_xlfn.MAXIFS($F$2:$F5557,$C$2:$C5557,$C5558,$B$2:$B5557,$B5558,$A$2:$A5557,$A5558)=0,"",$E5558-_xlfn.MAXIFS($F$2:$F5557,$C$2:$C5557,$C5558,$B$2:$B5557,$B5558,$A$2:$A5557,$A5558))&lt;0,0,IF(_xlfn.MAXIFS($F$2:$F5557,$C$2:$C5557,$C5558,$B$2:$B5557,$B5558,$A$2:$A5557,$A5558)=0,"",$E5558-_xlfn.MAXIFS($F$2:$F5557,$C$2:$C5557,$C5558,$B$2:$B5557,$B5558,$A$2:$A5557,$A5558))))</f>
        <v/>
      </c>
      <c r="K5558" s="6" t="str">
        <f t="shared" si="259"/>
        <v/>
      </c>
      <c r="L5558" s="6" t="str">
        <f t="shared" si="260"/>
        <v/>
      </c>
      <c r="M5558" s="6" t="str">
        <f t="shared" si="258"/>
        <v/>
      </c>
    </row>
    <row r="5559" spans="1:13" x14ac:dyDescent="0.25">
      <c r="A5559"/>
      <c r="B5559" s="1"/>
      <c r="C5559"/>
      <c r="D5559"/>
      <c r="E5559" s="76"/>
      <c r="F5559" s="76"/>
      <c r="G5559" s="2"/>
      <c r="H5559" s="77"/>
      <c r="J5559" s="79" t="str">
        <f>IF(IF(IF(_xlfn.MAXIFS($F$2:$F5558,$C$2:$C5558,$C5559,$B$2:$B5558,$B5559,$A$2:$A5558,$A5559)=0,"",$E5559-_xlfn.MAXIFS($F$2:$F5558,$C$2:$C5558,$C5559,$B$2:$B5558,$B5559,$A$2:$A5558,$A5559))&lt;0,0,IF(_xlfn.MAXIFS($F$2:$F5558,$C$2:$C5558,$C5559,$B$2:$B5558,$B5559,$A$2:$A5558,$A5559)=0,"",$E5559-_xlfn.MAXIFS($F$2:$F5558,$C$2:$C5558,$C5559,$B$2:$B5558,$B5559,$A$2:$A5558,$A5559)))&gt;0.25,"",IF(IF(_xlfn.MAXIFS($F$2:$F5558,$C$2:$C5558,$C5559,$B$2:$B5558,$B5559,$A$2:$A5558,$A5559)=0,"",$E5559-_xlfn.MAXIFS($F$2:$F5558,$C$2:$C5558,$C5559,$B$2:$B5558,$B5559,$A$2:$A5558,$A5559))&lt;0,0,IF(_xlfn.MAXIFS($F$2:$F5558,$C$2:$C5558,$C5559,$B$2:$B5558,$B5559,$A$2:$A5558,$A5559)=0,"",$E5559-_xlfn.MAXIFS($F$2:$F5558,$C$2:$C5558,$C5559,$B$2:$B5558,$B5559,$A$2:$A5558,$A5559))))</f>
        <v/>
      </c>
      <c r="K5559" s="6" t="str">
        <f t="shared" si="259"/>
        <v/>
      </c>
      <c r="L5559" s="6" t="str">
        <f t="shared" si="260"/>
        <v/>
      </c>
      <c r="M5559" s="6" t="str">
        <f t="shared" si="258"/>
        <v/>
      </c>
    </row>
    <row r="5560" spans="1:13" x14ac:dyDescent="0.25">
      <c r="A5560"/>
      <c r="B5560" s="1"/>
      <c r="C5560"/>
      <c r="D5560"/>
      <c r="E5560" s="76"/>
      <c r="F5560" s="76"/>
      <c r="G5560" s="2"/>
      <c r="H5560" s="77"/>
      <c r="J5560" s="79" t="str">
        <f>IF(IF(IF(_xlfn.MAXIFS($F$2:$F5559,$C$2:$C5559,$C5560,$B$2:$B5559,$B5560,$A$2:$A5559,$A5560)=0,"",$E5560-_xlfn.MAXIFS($F$2:$F5559,$C$2:$C5559,$C5560,$B$2:$B5559,$B5560,$A$2:$A5559,$A5560))&lt;0,0,IF(_xlfn.MAXIFS($F$2:$F5559,$C$2:$C5559,$C5560,$B$2:$B5559,$B5560,$A$2:$A5559,$A5560)=0,"",$E5560-_xlfn.MAXIFS($F$2:$F5559,$C$2:$C5559,$C5560,$B$2:$B5559,$B5560,$A$2:$A5559,$A5560)))&gt;0.25,"",IF(IF(_xlfn.MAXIFS($F$2:$F5559,$C$2:$C5559,$C5560,$B$2:$B5559,$B5560,$A$2:$A5559,$A5560)=0,"",$E5560-_xlfn.MAXIFS($F$2:$F5559,$C$2:$C5559,$C5560,$B$2:$B5559,$B5560,$A$2:$A5559,$A5560))&lt;0,0,IF(_xlfn.MAXIFS($F$2:$F5559,$C$2:$C5559,$C5560,$B$2:$B5559,$B5560,$A$2:$A5559,$A5560)=0,"",$E5560-_xlfn.MAXIFS($F$2:$F5559,$C$2:$C5559,$C5560,$B$2:$B5559,$B5560,$A$2:$A5559,$A5560))))</f>
        <v/>
      </c>
      <c r="K5560" s="6" t="str">
        <f t="shared" si="259"/>
        <v/>
      </c>
      <c r="L5560" s="6" t="str">
        <f t="shared" si="260"/>
        <v/>
      </c>
      <c r="M5560" s="6" t="str">
        <f t="shared" si="258"/>
        <v/>
      </c>
    </row>
    <row r="5561" spans="1:13" x14ac:dyDescent="0.25">
      <c r="A5561"/>
      <c r="B5561" s="1"/>
      <c r="C5561"/>
      <c r="D5561"/>
      <c r="E5561" s="76"/>
      <c r="F5561" s="76"/>
      <c r="G5561" s="2"/>
      <c r="H5561" s="77"/>
      <c r="J5561" s="79" t="str">
        <f>IF(IF(IF(_xlfn.MAXIFS($F$2:$F5560,$C$2:$C5560,$C5561,$B$2:$B5560,$B5561,$A$2:$A5560,$A5561)=0,"",$E5561-_xlfn.MAXIFS($F$2:$F5560,$C$2:$C5560,$C5561,$B$2:$B5560,$B5561,$A$2:$A5560,$A5561))&lt;0,0,IF(_xlfn.MAXIFS($F$2:$F5560,$C$2:$C5560,$C5561,$B$2:$B5560,$B5561,$A$2:$A5560,$A5561)=0,"",$E5561-_xlfn.MAXIFS($F$2:$F5560,$C$2:$C5560,$C5561,$B$2:$B5560,$B5561,$A$2:$A5560,$A5561)))&gt;0.25,"",IF(IF(_xlfn.MAXIFS($F$2:$F5560,$C$2:$C5560,$C5561,$B$2:$B5560,$B5561,$A$2:$A5560,$A5561)=0,"",$E5561-_xlfn.MAXIFS($F$2:$F5560,$C$2:$C5560,$C5561,$B$2:$B5560,$B5561,$A$2:$A5560,$A5561))&lt;0,0,IF(_xlfn.MAXIFS($F$2:$F5560,$C$2:$C5560,$C5561,$B$2:$B5560,$B5561,$A$2:$A5560,$A5561)=0,"",$E5561-_xlfn.MAXIFS($F$2:$F5560,$C$2:$C5560,$C5561,$B$2:$B5560,$B5561,$A$2:$A5560,$A5561))))</f>
        <v/>
      </c>
      <c r="K5561" s="6" t="str">
        <f t="shared" si="259"/>
        <v/>
      </c>
      <c r="L5561" s="6" t="str">
        <f t="shared" si="260"/>
        <v/>
      </c>
      <c r="M5561" s="6" t="str">
        <f t="shared" si="258"/>
        <v/>
      </c>
    </row>
    <row r="5562" spans="1:13" x14ac:dyDescent="0.25">
      <c r="A5562"/>
      <c r="B5562" s="1"/>
      <c r="C5562"/>
      <c r="D5562"/>
      <c r="E5562" s="76"/>
      <c r="F5562" s="76"/>
      <c r="G5562" s="2"/>
      <c r="H5562" s="77"/>
      <c r="J5562" s="79" t="str">
        <f>IF(IF(IF(_xlfn.MAXIFS($F$2:$F5561,$C$2:$C5561,$C5562,$B$2:$B5561,$B5562,$A$2:$A5561,$A5562)=0,"",$E5562-_xlfn.MAXIFS($F$2:$F5561,$C$2:$C5561,$C5562,$B$2:$B5561,$B5562,$A$2:$A5561,$A5562))&lt;0,0,IF(_xlfn.MAXIFS($F$2:$F5561,$C$2:$C5561,$C5562,$B$2:$B5561,$B5562,$A$2:$A5561,$A5562)=0,"",$E5562-_xlfn.MAXIFS($F$2:$F5561,$C$2:$C5561,$C5562,$B$2:$B5561,$B5562,$A$2:$A5561,$A5562)))&gt;0.25,"",IF(IF(_xlfn.MAXIFS($F$2:$F5561,$C$2:$C5561,$C5562,$B$2:$B5561,$B5562,$A$2:$A5561,$A5562)=0,"",$E5562-_xlfn.MAXIFS($F$2:$F5561,$C$2:$C5561,$C5562,$B$2:$B5561,$B5562,$A$2:$A5561,$A5562))&lt;0,0,IF(_xlfn.MAXIFS($F$2:$F5561,$C$2:$C5561,$C5562,$B$2:$B5561,$B5562,$A$2:$A5561,$A5562)=0,"",$E5562-_xlfn.MAXIFS($F$2:$F5561,$C$2:$C5561,$C5562,$B$2:$B5561,$B5562,$A$2:$A5561,$A5562))))</f>
        <v/>
      </c>
      <c r="K5562" s="6" t="str">
        <f t="shared" si="259"/>
        <v/>
      </c>
      <c r="L5562" s="6" t="str">
        <f t="shared" si="260"/>
        <v/>
      </c>
      <c r="M5562" s="6" t="str">
        <f t="shared" si="258"/>
        <v/>
      </c>
    </row>
    <row r="5563" spans="1:13" x14ac:dyDescent="0.25">
      <c r="A5563"/>
      <c r="B5563" s="1"/>
      <c r="C5563"/>
      <c r="D5563"/>
      <c r="E5563" s="76"/>
      <c r="F5563" s="76"/>
      <c r="G5563" s="2"/>
      <c r="H5563" s="77"/>
      <c r="J5563" s="79" t="str">
        <f>IF(IF(IF(_xlfn.MAXIFS($F$2:$F5562,$C$2:$C5562,$C5563,$B$2:$B5562,$B5563,$A$2:$A5562,$A5563)=0,"",$E5563-_xlfn.MAXIFS($F$2:$F5562,$C$2:$C5562,$C5563,$B$2:$B5562,$B5563,$A$2:$A5562,$A5563))&lt;0,0,IF(_xlfn.MAXIFS($F$2:$F5562,$C$2:$C5562,$C5563,$B$2:$B5562,$B5563,$A$2:$A5562,$A5563)=0,"",$E5563-_xlfn.MAXIFS($F$2:$F5562,$C$2:$C5562,$C5563,$B$2:$B5562,$B5563,$A$2:$A5562,$A5563)))&gt;0.25,"",IF(IF(_xlfn.MAXIFS($F$2:$F5562,$C$2:$C5562,$C5563,$B$2:$B5562,$B5563,$A$2:$A5562,$A5563)=0,"",$E5563-_xlfn.MAXIFS($F$2:$F5562,$C$2:$C5562,$C5563,$B$2:$B5562,$B5563,$A$2:$A5562,$A5563))&lt;0,0,IF(_xlfn.MAXIFS($F$2:$F5562,$C$2:$C5562,$C5563,$B$2:$B5562,$B5563,$A$2:$A5562,$A5563)=0,"",$E5563-_xlfn.MAXIFS($F$2:$F5562,$C$2:$C5562,$C5563,$B$2:$B5562,$B5563,$A$2:$A5562,$A5563))))</f>
        <v/>
      </c>
      <c r="K5563" s="6" t="str">
        <f t="shared" si="259"/>
        <v/>
      </c>
      <c r="L5563" s="6" t="str">
        <f t="shared" si="260"/>
        <v/>
      </c>
      <c r="M5563" s="6" t="str">
        <f t="shared" si="258"/>
        <v/>
      </c>
    </row>
    <row r="5564" spans="1:13" x14ac:dyDescent="0.25">
      <c r="A5564"/>
      <c r="B5564" s="1"/>
      <c r="C5564"/>
      <c r="D5564"/>
      <c r="E5564" s="76"/>
      <c r="F5564" s="76"/>
      <c r="G5564" s="2"/>
      <c r="H5564" s="77"/>
      <c r="J5564" s="79" t="str">
        <f>IF(IF(IF(_xlfn.MAXIFS($F$2:$F5563,$C$2:$C5563,$C5564,$B$2:$B5563,$B5564,$A$2:$A5563,$A5564)=0,"",$E5564-_xlfn.MAXIFS($F$2:$F5563,$C$2:$C5563,$C5564,$B$2:$B5563,$B5564,$A$2:$A5563,$A5564))&lt;0,0,IF(_xlfn.MAXIFS($F$2:$F5563,$C$2:$C5563,$C5564,$B$2:$B5563,$B5564,$A$2:$A5563,$A5564)=0,"",$E5564-_xlfn.MAXIFS($F$2:$F5563,$C$2:$C5563,$C5564,$B$2:$B5563,$B5564,$A$2:$A5563,$A5564)))&gt;0.25,"",IF(IF(_xlfn.MAXIFS($F$2:$F5563,$C$2:$C5563,$C5564,$B$2:$B5563,$B5564,$A$2:$A5563,$A5564)=0,"",$E5564-_xlfn.MAXIFS($F$2:$F5563,$C$2:$C5563,$C5564,$B$2:$B5563,$B5564,$A$2:$A5563,$A5564))&lt;0,0,IF(_xlfn.MAXIFS($F$2:$F5563,$C$2:$C5563,$C5564,$B$2:$B5563,$B5564,$A$2:$A5563,$A5564)=0,"",$E5564-_xlfn.MAXIFS($F$2:$F5563,$C$2:$C5563,$C5564,$B$2:$B5563,$B5564,$A$2:$A5563,$A5564))))</f>
        <v/>
      </c>
      <c r="K5564" s="6" t="str">
        <f t="shared" si="259"/>
        <v/>
      </c>
      <c r="L5564" s="6" t="str">
        <f t="shared" si="260"/>
        <v/>
      </c>
      <c r="M5564" s="6" t="str">
        <f t="shared" si="258"/>
        <v/>
      </c>
    </row>
    <row r="5565" spans="1:13" x14ac:dyDescent="0.25">
      <c r="A5565"/>
      <c r="B5565" s="1"/>
      <c r="C5565"/>
      <c r="D5565"/>
      <c r="E5565" s="76"/>
      <c r="F5565" s="76"/>
      <c r="G5565" s="2"/>
      <c r="H5565" s="77"/>
      <c r="J5565" s="79" t="str">
        <f>IF(IF(IF(_xlfn.MAXIFS($F$2:$F5564,$C$2:$C5564,$C5565,$B$2:$B5564,$B5565,$A$2:$A5564,$A5565)=0,"",$E5565-_xlfn.MAXIFS($F$2:$F5564,$C$2:$C5564,$C5565,$B$2:$B5564,$B5565,$A$2:$A5564,$A5565))&lt;0,0,IF(_xlfn.MAXIFS($F$2:$F5564,$C$2:$C5564,$C5565,$B$2:$B5564,$B5565,$A$2:$A5564,$A5565)=0,"",$E5565-_xlfn.MAXIFS($F$2:$F5564,$C$2:$C5564,$C5565,$B$2:$B5564,$B5565,$A$2:$A5564,$A5565)))&gt;0.25,"",IF(IF(_xlfn.MAXIFS($F$2:$F5564,$C$2:$C5564,$C5565,$B$2:$B5564,$B5565,$A$2:$A5564,$A5565)=0,"",$E5565-_xlfn.MAXIFS($F$2:$F5564,$C$2:$C5564,$C5565,$B$2:$B5564,$B5565,$A$2:$A5564,$A5565))&lt;0,0,IF(_xlfn.MAXIFS($F$2:$F5564,$C$2:$C5564,$C5565,$B$2:$B5564,$B5565,$A$2:$A5564,$A5565)=0,"",$E5565-_xlfn.MAXIFS($F$2:$F5564,$C$2:$C5564,$C5565,$B$2:$B5564,$B5565,$A$2:$A5564,$A5565))))</f>
        <v/>
      </c>
      <c r="K5565" s="6" t="str">
        <f t="shared" si="259"/>
        <v/>
      </c>
      <c r="L5565" s="6" t="str">
        <f t="shared" si="260"/>
        <v/>
      </c>
      <c r="M5565" s="6" t="str">
        <f t="shared" si="258"/>
        <v/>
      </c>
    </row>
    <row r="5566" spans="1:13" x14ac:dyDescent="0.25">
      <c r="A5566"/>
      <c r="B5566" s="1"/>
      <c r="C5566"/>
      <c r="D5566"/>
      <c r="E5566" s="76"/>
      <c r="F5566" s="76"/>
      <c r="G5566" s="2"/>
      <c r="H5566" s="77"/>
      <c r="J5566" s="79" t="str">
        <f>IF(IF(IF(_xlfn.MAXIFS($F$2:$F5565,$C$2:$C5565,$C5566,$B$2:$B5565,$B5566,$A$2:$A5565,$A5566)=0,"",$E5566-_xlfn.MAXIFS($F$2:$F5565,$C$2:$C5565,$C5566,$B$2:$B5565,$B5566,$A$2:$A5565,$A5566))&lt;0,0,IF(_xlfn.MAXIFS($F$2:$F5565,$C$2:$C5565,$C5566,$B$2:$B5565,$B5566,$A$2:$A5565,$A5566)=0,"",$E5566-_xlfn.MAXIFS($F$2:$F5565,$C$2:$C5565,$C5566,$B$2:$B5565,$B5566,$A$2:$A5565,$A5566)))&gt;0.25,"",IF(IF(_xlfn.MAXIFS($F$2:$F5565,$C$2:$C5565,$C5566,$B$2:$B5565,$B5566,$A$2:$A5565,$A5566)=0,"",$E5566-_xlfn.MAXIFS($F$2:$F5565,$C$2:$C5565,$C5566,$B$2:$B5565,$B5566,$A$2:$A5565,$A5566))&lt;0,0,IF(_xlfn.MAXIFS($F$2:$F5565,$C$2:$C5565,$C5566,$B$2:$B5565,$B5566,$A$2:$A5565,$A5566)=0,"",$E5566-_xlfn.MAXIFS($F$2:$F5565,$C$2:$C5565,$C5566,$B$2:$B5565,$B5566,$A$2:$A5565,$A5566))))</f>
        <v/>
      </c>
      <c r="K5566" s="6" t="str">
        <f t="shared" si="259"/>
        <v/>
      </c>
      <c r="L5566" s="6" t="str">
        <f t="shared" si="260"/>
        <v/>
      </c>
      <c r="M5566" s="6" t="str">
        <f t="shared" si="258"/>
        <v/>
      </c>
    </row>
    <row r="5567" spans="1:13" x14ac:dyDescent="0.25">
      <c r="A5567"/>
      <c r="B5567" s="1"/>
      <c r="C5567"/>
      <c r="D5567"/>
      <c r="E5567" s="76"/>
      <c r="F5567" s="76"/>
      <c r="G5567" s="2"/>
      <c r="H5567" s="77"/>
      <c r="J5567" s="79" t="str">
        <f>IF(IF(IF(_xlfn.MAXIFS($F$2:$F5566,$C$2:$C5566,$C5567,$B$2:$B5566,$B5567,$A$2:$A5566,$A5567)=0,"",$E5567-_xlfn.MAXIFS($F$2:$F5566,$C$2:$C5566,$C5567,$B$2:$B5566,$B5567,$A$2:$A5566,$A5567))&lt;0,0,IF(_xlfn.MAXIFS($F$2:$F5566,$C$2:$C5566,$C5567,$B$2:$B5566,$B5567,$A$2:$A5566,$A5567)=0,"",$E5567-_xlfn.MAXIFS($F$2:$F5566,$C$2:$C5566,$C5567,$B$2:$B5566,$B5567,$A$2:$A5566,$A5567)))&gt;0.25,"",IF(IF(_xlfn.MAXIFS($F$2:$F5566,$C$2:$C5566,$C5567,$B$2:$B5566,$B5567,$A$2:$A5566,$A5567)=0,"",$E5567-_xlfn.MAXIFS($F$2:$F5566,$C$2:$C5566,$C5567,$B$2:$B5566,$B5567,$A$2:$A5566,$A5567))&lt;0,0,IF(_xlfn.MAXIFS($F$2:$F5566,$C$2:$C5566,$C5567,$B$2:$B5566,$B5567,$A$2:$A5566,$A5567)=0,"",$E5567-_xlfn.MAXIFS($F$2:$F5566,$C$2:$C5566,$C5567,$B$2:$B5566,$B5567,$A$2:$A5566,$A5567))))</f>
        <v/>
      </c>
      <c r="K5567" s="6" t="str">
        <f t="shared" si="259"/>
        <v/>
      </c>
      <c r="L5567" s="6" t="str">
        <f t="shared" si="260"/>
        <v/>
      </c>
      <c r="M5567" s="6" t="str">
        <f t="shared" si="258"/>
        <v/>
      </c>
    </row>
    <row r="5568" spans="1:13" x14ac:dyDescent="0.25">
      <c r="A5568"/>
      <c r="B5568" s="1"/>
      <c r="C5568"/>
      <c r="D5568"/>
      <c r="E5568" s="76"/>
      <c r="F5568" s="76"/>
      <c r="G5568" s="2"/>
      <c r="H5568" s="77"/>
      <c r="J5568" s="79" t="str">
        <f>IF(IF(IF(_xlfn.MAXIFS($F$2:$F5567,$C$2:$C5567,$C5568,$B$2:$B5567,$B5568,$A$2:$A5567,$A5568)=0,"",$E5568-_xlfn.MAXIFS($F$2:$F5567,$C$2:$C5567,$C5568,$B$2:$B5567,$B5568,$A$2:$A5567,$A5568))&lt;0,0,IF(_xlfn.MAXIFS($F$2:$F5567,$C$2:$C5567,$C5568,$B$2:$B5567,$B5568,$A$2:$A5567,$A5568)=0,"",$E5568-_xlfn.MAXIFS($F$2:$F5567,$C$2:$C5567,$C5568,$B$2:$B5567,$B5568,$A$2:$A5567,$A5568)))&gt;0.25,"",IF(IF(_xlfn.MAXIFS($F$2:$F5567,$C$2:$C5567,$C5568,$B$2:$B5567,$B5568,$A$2:$A5567,$A5568)=0,"",$E5568-_xlfn.MAXIFS($F$2:$F5567,$C$2:$C5567,$C5568,$B$2:$B5567,$B5568,$A$2:$A5567,$A5568))&lt;0,0,IF(_xlfn.MAXIFS($F$2:$F5567,$C$2:$C5567,$C5568,$B$2:$B5567,$B5568,$A$2:$A5567,$A5568)=0,"",$E5568-_xlfn.MAXIFS($F$2:$F5567,$C$2:$C5567,$C5568,$B$2:$B5567,$B5568,$A$2:$A5567,$A5568))))</f>
        <v/>
      </c>
      <c r="K5568" s="6" t="str">
        <f t="shared" si="259"/>
        <v/>
      </c>
      <c r="L5568" s="6" t="str">
        <f t="shared" si="260"/>
        <v/>
      </c>
      <c r="M5568" s="6" t="str">
        <f t="shared" si="258"/>
        <v/>
      </c>
    </row>
    <row r="5569" spans="1:13" x14ac:dyDescent="0.25">
      <c r="A5569"/>
      <c r="B5569" s="1"/>
      <c r="C5569"/>
      <c r="D5569"/>
      <c r="E5569" s="76"/>
      <c r="F5569" s="76"/>
      <c r="G5569" s="2"/>
      <c r="H5569" s="77"/>
      <c r="J5569" s="79" t="str">
        <f>IF(IF(IF(_xlfn.MAXIFS($F$2:$F5568,$C$2:$C5568,$C5569,$B$2:$B5568,$B5569,$A$2:$A5568,$A5569)=0,"",$E5569-_xlfn.MAXIFS($F$2:$F5568,$C$2:$C5568,$C5569,$B$2:$B5568,$B5569,$A$2:$A5568,$A5569))&lt;0,0,IF(_xlfn.MAXIFS($F$2:$F5568,$C$2:$C5568,$C5569,$B$2:$B5568,$B5569,$A$2:$A5568,$A5569)=0,"",$E5569-_xlfn.MAXIFS($F$2:$F5568,$C$2:$C5568,$C5569,$B$2:$B5568,$B5569,$A$2:$A5568,$A5569)))&gt;0.25,"",IF(IF(_xlfn.MAXIFS($F$2:$F5568,$C$2:$C5568,$C5569,$B$2:$B5568,$B5569,$A$2:$A5568,$A5569)=0,"",$E5569-_xlfn.MAXIFS($F$2:$F5568,$C$2:$C5568,$C5569,$B$2:$B5568,$B5569,$A$2:$A5568,$A5569))&lt;0,0,IF(_xlfn.MAXIFS($F$2:$F5568,$C$2:$C5568,$C5569,$B$2:$B5568,$B5569,$A$2:$A5568,$A5569)=0,"",$E5569-_xlfn.MAXIFS($F$2:$F5568,$C$2:$C5568,$C5569,$B$2:$B5568,$B5569,$A$2:$A5568,$A5569))))</f>
        <v/>
      </c>
      <c r="K5569" s="6" t="str">
        <f t="shared" si="259"/>
        <v/>
      </c>
      <c r="L5569" s="6" t="str">
        <f t="shared" si="260"/>
        <v/>
      </c>
      <c r="M5569" s="6" t="str">
        <f t="shared" si="258"/>
        <v/>
      </c>
    </row>
    <row r="5570" spans="1:13" x14ac:dyDescent="0.25">
      <c r="A5570"/>
      <c r="B5570" s="1"/>
      <c r="C5570"/>
      <c r="D5570"/>
      <c r="E5570" s="76"/>
      <c r="F5570" s="76"/>
      <c r="G5570" s="2"/>
      <c r="H5570" s="77"/>
      <c r="J5570" s="79" t="str">
        <f>IF(IF(IF(_xlfn.MAXIFS($F$2:$F5569,$C$2:$C5569,$C5570,$B$2:$B5569,$B5570,$A$2:$A5569,$A5570)=0,"",$E5570-_xlfn.MAXIFS($F$2:$F5569,$C$2:$C5569,$C5570,$B$2:$B5569,$B5570,$A$2:$A5569,$A5570))&lt;0,0,IF(_xlfn.MAXIFS($F$2:$F5569,$C$2:$C5569,$C5570,$B$2:$B5569,$B5570,$A$2:$A5569,$A5570)=0,"",$E5570-_xlfn.MAXIFS($F$2:$F5569,$C$2:$C5569,$C5570,$B$2:$B5569,$B5570,$A$2:$A5569,$A5570)))&gt;0.25,"",IF(IF(_xlfn.MAXIFS($F$2:$F5569,$C$2:$C5569,$C5570,$B$2:$B5569,$B5570,$A$2:$A5569,$A5570)=0,"",$E5570-_xlfn.MAXIFS($F$2:$F5569,$C$2:$C5569,$C5570,$B$2:$B5569,$B5570,$A$2:$A5569,$A5570))&lt;0,0,IF(_xlfn.MAXIFS($F$2:$F5569,$C$2:$C5569,$C5570,$B$2:$B5569,$B5570,$A$2:$A5569,$A5570)=0,"",$E5570-_xlfn.MAXIFS($F$2:$F5569,$C$2:$C5569,$C5570,$B$2:$B5569,$B5570,$A$2:$A5569,$A5570))))</f>
        <v/>
      </c>
      <c r="K5570" s="6" t="str">
        <f t="shared" si="259"/>
        <v/>
      </c>
      <c r="L5570" s="6" t="str">
        <f t="shared" si="260"/>
        <v/>
      </c>
      <c r="M5570" s="6" t="str">
        <f t="shared" ref="M5570:M5633" si="261">IF($A5570="","",IF(AND($K5570&gt;=10,$K5570&lt;=13),"Y",IF(AND($K5570=14,$L5570="EARLY"),"Y","N")))</f>
        <v/>
      </c>
    </row>
    <row r="5571" spans="1:13" x14ac:dyDescent="0.25">
      <c r="A5571"/>
      <c r="B5571" s="1"/>
      <c r="C5571"/>
      <c r="D5571"/>
      <c r="E5571" s="76"/>
      <c r="F5571" s="76"/>
      <c r="G5571" s="2"/>
      <c r="H5571" s="77"/>
      <c r="J5571" s="79" t="str">
        <f>IF(IF(IF(_xlfn.MAXIFS($F$2:$F5570,$C$2:$C5570,$C5571,$B$2:$B5570,$B5571,$A$2:$A5570,$A5571)=0,"",$E5571-_xlfn.MAXIFS($F$2:$F5570,$C$2:$C5570,$C5571,$B$2:$B5570,$B5571,$A$2:$A5570,$A5571))&lt;0,0,IF(_xlfn.MAXIFS($F$2:$F5570,$C$2:$C5570,$C5571,$B$2:$B5570,$B5571,$A$2:$A5570,$A5571)=0,"",$E5571-_xlfn.MAXIFS($F$2:$F5570,$C$2:$C5570,$C5571,$B$2:$B5570,$B5571,$A$2:$A5570,$A5571)))&gt;0.25,"",IF(IF(_xlfn.MAXIFS($F$2:$F5570,$C$2:$C5570,$C5571,$B$2:$B5570,$B5571,$A$2:$A5570,$A5571)=0,"",$E5571-_xlfn.MAXIFS($F$2:$F5570,$C$2:$C5570,$C5571,$B$2:$B5570,$B5571,$A$2:$A5570,$A5571))&lt;0,0,IF(_xlfn.MAXIFS($F$2:$F5570,$C$2:$C5570,$C5571,$B$2:$B5570,$B5571,$A$2:$A5570,$A5571)=0,"",$E5571-_xlfn.MAXIFS($F$2:$F5570,$C$2:$C5570,$C5571,$B$2:$B5570,$B5571,$A$2:$A5570,$A5571))))</f>
        <v/>
      </c>
      <c r="K5571" s="6" t="str">
        <f t="shared" ref="K5571:K5634" si="262">IF($J5571="","",IF(HOUR($E5571)&gt;19,19,IF(HOUR($E5571)&lt;5,5,HOUR($E5571))))</f>
        <v/>
      </c>
      <c r="L5571" s="6" t="str">
        <f t="shared" ref="L5571:L5634" si="263">IF($J5571="","",IF(MINUTE($E5571)&lt;30,"EARLY","LATE"))</f>
        <v/>
      </c>
      <c r="M5571" s="6" t="str">
        <f t="shared" si="261"/>
        <v/>
      </c>
    </row>
    <row r="5572" spans="1:13" x14ac:dyDescent="0.25">
      <c r="A5572"/>
      <c r="B5572" s="1"/>
      <c r="C5572"/>
      <c r="D5572"/>
      <c r="E5572" s="76"/>
      <c r="F5572" s="76"/>
      <c r="G5572" s="2"/>
      <c r="H5572" s="77"/>
      <c r="J5572" s="79" t="str">
        <f>IF(IF(IF(_xlfn.MAXIFS($F$2:$F5571,$C$2:$C5571,$C5572,$B$2:$B5571,$B5572,$A$2:$A5571,$A5572)=0,"",$E5572-_xlfn.MAXIFS($F$2:$F5571,$C$2:$C5571,$C5572,$B$2:$B5571,$B5572,$A$2:$A5571,$A5572))&lt;0,0,IF(_xlfn.MAXIFS($F$2:$F5571,$C$2:$C5571,$C5572,$B$2:$B5571,$B5572,$A$2:$A5571,$A5572)=0,"",$E5572-_xlfn.MAXIFS($F$2:$F5571,$C$2:$C5571,$C5572,$B$2:$B5571,$B5572,$A$2:$A5571,$A5572)))&gt;0.25,"",IF(IF(_xlfn.MAXIFS($F$2:$F5571,$C$2:$C5571,$C5572,$B$2:$B5571,$B5572,$A$2:$A5571,$A5572)=0,"",$E5572-_xlfn.MAXIFS($F$2:$F5571,$C$2:$C5571,$C5572,$B$2:$B5571,$B5572,$A$2:$A5571,$A5572))&lt;0,0,IF(_xlfn.MAXIFS($F$2:$F5571,$C$2:$C5571,$C5572,$B$2:$B5571,$B5572,$A$2:$A5571,$A5572)=0,"",$E5572-_xlfn.MAXIFS($F$2:$F5571,$C$2:$C5571,$C5572,$B$2:$B5571,$B5572,$A$2:$A5571,$A5572))))</f>
        <v/>
      </c>
      <c r="K5572" s="6" t="str">
        <f t="shared" si="262"/>
        <v/>
      </c>
      <c r="L5572" s="6" t="str">
        <f t="shared" si="263"/>
        <v/>
      </c>
      <c r="M5572" s="6" t="str">
        <f t="shared" si="261"/>
        <v/>
      </c>
    </row>
    <row r="5573" spans="1:13" x14ac:dyDescent="0.25">
      <c r="A5573"/>
      <c r="B5573" s="1"/>
      <c r="C5573"/>
      <c r="D5573"/>
      <c r="E5573" s="76"/>
      <c r="F5573" s="76"/>
      <c r="G5573" s="2"/>
      <c r="H5573" s="77"/>
      <c r="J5573" s="79" t="str">
        <f>IF(IF(IF(_xlfn.MAXIFS($F$2:$F5572,$C$2:$C5572,$C5573,$B$2:$B5572,$B5573,$A$2:$A5572,$A5573)=0,"",$E5573-_xlfn.MAXIFS($F$2:$F5572,$C$2:$C5572,$C5573,$B$2:$B5572,$B5573,$A$2:$A5572,$A5573))&lt;0,0,IF(_xlfn.MAXIFS($F$2:$F5572,$C$2:$C5572,$C5573,$B$2:$B5572,$B5573,$A$2:$A5572,$A5573)=0,"",$E5573-_xlfn.MAXIFS($F$2:$F5572,$C$2:$C5572,$C5573,$B$2:$B5572,$B5573,$A$2:$A5572,$A5573)))&gt;0.25,"",IF(IF(_xlfn.MAXIFS($F$2:$F5572,$C$2:$C5572,$C5573,$B$2:$B5572,$B5573,$A$2:$A5572,$A5573)=0,"",$E5573-_xlfn.MAXIFS($F$2:$F5572,$C$2:$C5572,$C5573,$B$2:$B5572,$B5573,$A$2:$A5572,$A5573))&lt;0,0,IF(_xlfn.MAXIFS($F$2:$F5572,$C$2:$C5572,$C5573,$B$2:$B5572,$B5573,$A$2:$A5572,$A5573)=0,"",$E5573-_xlfn.MAXIFS($F$2:$F5572,$C$2:$C5572,$C5573,$B$2:$B5572,$B5573,$A$2:$A5572,$A5573))))</f>
        <v/>
      </c>
      <c r="K5573" s="6" t="str">
        <f t="shared" si="262"/>
        <v/>
      </c>
      <c r="L5573" s="6" t="str">
        <f t="shared" si="263"/>
        <v/>
      </c>
      <c r="M5573" s="6" t="str">
        <f t="shared" si="261"/>
        <v/>
      </c>
    </row>
    <row r="5574" spans="1:13" x14ac:dyDescent="0.25">
      <c r="A5574"/>
      <c r="B5574" s="1"/>
      <c r="C5574"/>
      <c r="D5574"/>
      <c r="E5574" s="76"/>
      <c r="F5574" s="76"/>
      <c r="G5574" s="2"/>
      <c r="H5574" s="77"/>
      <c r="J5574" s="79" t="str">
        <f>IF(IF(IF(_xlfn.MAXIFS($F$2:$F5573,$C$2:$C5573,$C5574,$B$2:$B5573,$B5574,$A$2:$A5573,$A5574)=0,"",$E5574-_xlfn.MAXIFS($F$2:$F5573,$C$2:$C5573,$C5574,$B$2:$B5573,$B5574,$A$2:$A5573,$A5574))&lt;0,0,IF(_xlfn.MAXIFS($F$2:$F5573,$C$2:$C5573,$C5574,$B$2:$B5573,$B5574,$A$2:$A5573,$A5574)=0,"",$E5574-_xlfn.MAXIFS($F$2:$F5573,$C$2:$C5573,$C5574,$B$2:$B5573,$B5574,$A$2:$A5573,$A5574)))&gt;0.25,"",IF(IF(_xlfn.MAXIFS($F$2:$F5573,$C$2:$C5573,$C5574,$B$2:$B5573,$B5574,$A$2:$A5573,$A5574)=0,"",$E5574-_xlfn.MAXIFS($F$2:$F5573,$C$2:$C5573,$C5574,$B$2:$B5573,$B5574,$A$2:$A5573,$A5574))&lt;0,0,IF(_xlfn.MAXIFS($F$2:$F5573,$C$2:$C5573,$C5574,$B$2:$B5573,$B5574,$A$2:$A5573,$A5574)=0,"",$E5574-_xlfn.MAXIFS($F$2:$F5573,$C$2:$C5573,$C5574,$B$2:$B5573,$B5574,$A$2:$A5573,$A5574))))</f>
        <v/>
      </c>
      <c r="K5574" s="6" t="str">
        <f t="shared" si="262"/>
        <v/>
      </c>
      <c r="L5574" s="6" t="str">
        <f t="shared" si="263"/>
        <v/>
      </c>
      <c r="M5574" s="6" t="str">
        <f t="shared" si="261"/>
        <v/>
      </c>
    </row>
    <row r="5575" spans="1:13" x14ac:dyDescent="0.25">
      <c r="A5575"/>
      <c r="B5575" s="1"/>
      <c r="C5575"/>
      <c r="D5575"/>
      <c r="E5575" s="76"/>
      <c r="F5575" s="76"/>
      <c r="G5575" s="2"/>
      <c r="H5575" s="77"/>
      <c r="J5575" s="79" t="str">
        <f>IF(IF(IF(_xlfn.MAXIFS($F$2:$F5574,$C$2:$C5574,$C5575,$B$2:$B5574,$B5575,$A$2:$A5574,$A5575)=0,"",$E5575-_xlfn.MAXIFS($F$2:$F5574,$C$2:$C5574,$C5575,$B$2:$B5574,$B5575,$A$2:$A5574,$A5575))&lt;0,0,IF(_xlfn.MAXIFS($F$2:$F5574,$C$2:$C5574,$C5575,$B$2:$B5574,$B5575,$A$2:$A5574,$A5575)=0,"",$E5575-_xlfn.MAXIFS($F$2:$F5574,$C$2:$C5574,$C5575,$B$2:$B5574,$B5575,$A$2:$A5574,$A5575)))&gt;0.25,"",IF(IF(_xlfn.MAXIFS($F$2:$F5574,$C$2:$C5574,$C5575,$B$2:$B5574,$B5575,$A$2:$A5574,$A5575)=0,"",$E5575-_xlfn.MAXIFS($F$2:$F5574,$C$2:$C5574,$C5575,$B$2:$B5574,$B5575,$A$2:$A5574,$A5575))&lt;0,0,IF(_xlfn.MAXIFS($F$2:$F5574,$C$2:$C5574,$C5575,$B$2:$B5574,$B5575,$A$2:$A5574,$A5575)=0,"",$E5575-_xlfn.MAXIFS($F$2:$F5574,$C$2:$C5574,$C5575,$B$2:$B5574,$B5575,$A$2:$A5574,$A5575))))</f>
        <v/>
      </c>
      <c r="K5575" s="6" t="str">
        <f t="shared" si="262"/>
        <v/>
      </c>
      <c r="L5575" s="6" t="str">
        <f t="shared" si="263"/>
        <v/>
      </c>
      <c r="M5575" s="6" t="str">
        <f t="shared" si="261"/>
        <v/>
      </c>
    </row>
    <row r="5576" spans="1:13" x14ac:dyDescent="0.25">
      <c r="A5576"/>
      <c r="B5576" s="1"/>
      <c r="C5576"/>
      <c r="D5576"/>
      <c r="E5576" s="76"/>
      <c r="F5576" s="76"/>
      <c r="G5576" s="2"/>
      <c r="H5576" s="77"/>
      <c r="J5576" s="79" t="str">
        <f>IF(IF(IF(_xlfn.MAXIFS($F$2:$F5575,$C$2:$C5575,$C5576,$B$2:$B5575,$B5576,$A$2:$A5575,$A5576)=0,"",$E5576-_xlfn.MAXIFS($F$2:$F5575,$C$2:$C5575,$C5576,$B$2:$B5575,$B5576,$A$2:$A5575,$A5576))&lt;0,0,IF(_xlfn.MAXIFS($F$2:$F5575,$C$2:$C5575,$C5576,$B$2:$B5575,$B5576,$A$2:$A5575,$A5576)=0,"",$E5576-_xlfn.MAXIFS($F$2:$F5575,$C$2:$C5575,$C5576,$B$2:$B5575,$B5576,$A$2:$A5575,$A5576)))&gt;0.25,"",IF(IF(_xlfn.MAXIFS($F$2:$F5575,$C$2:$C5575,$C5576,$B$2:$B5575,$B5576,$A$2:$A5575,$A5576)=0,"",$E5576-_xlfn.MAXIFS($F$2:$F5575,$C$2:$C5575,$C5576,$B$2:$B5575,$B5576,$A$2:$A5575,$A5576))&lt;0,0,IF(_xlfn.MAXIFS($F$2:$F5575,$C$2:$C5575,$C5576,$B$2:$B5575,$B5576,$A$2:$A5575,$A5576)=0,"",$E5576-_xlfn.MAXIFS($F$2:$F5575,$C$2:$C5575,$C5576,$B$2:$B5575,$B5576,$A$2:$A5575,$A5576))))</f>
        <v/>
      </c>
      <c r="K5576" s="6" t="str">
        <f t="shared" si="262"/>
        <v/>
      </c>
      <c r="L5576" s="6" t="str">
        <f t="shared" si="263"/>
        <v/>
      </c>
      <c r="M5576" s="6" t="str">
        <f t="shared" si="261"/>
        <v/>
      </c>
    </row>
    <row r="5577" spans="1:13" x14ac:dyDescent="0.25">
      <c r="A5577"/>
      <c r="B5577" s="1"/>
      <c r="C5577"/>
      <c r="D5577"/>
      <c r="E5577" s="76"/>
      <c r="F5577" s="76"/>
      <c r="G5577" s="2"/>
      <c r="H5577" s="77"/>
      <c r="J5577" s="79" t="str">
        <f>IF(IF(IF(_xlfn.MAXIFS($F$2:$F5576,$C$2:$C5576,$C5577,$B$2:$B5576,$B5577,$A$2:$A5576,$A5577)=0,"",$E5577-_xlfn.MAXIFS($F$2:$F5576,$C$2:$C5576,$C5577,$B$2:$B5576,$B5577,$A$2:$A5576,$A5577))&lt;0,0,IF(_xlfn.MAXIFS($F$2:$F5576,$C$2:$C5576,$C5577,$B$2:$B5576,$B5577,$A$2:$A5576,$A5577)=0,"",$E5577-_xlfn.MAXIFS($F$2:$F5576,$C$2:$C5576,$C5577,$B$2:$B5576,$B5577,$A$2:$A5576,$A5577)))&gt;0.25,"",IF(IF(_xlfn.MAXIFS($F$2:$F5576,$C$2:$C5576,$C5577,$B$2:$B5576,$B5577,$A$2:$A5576,$A5577)=0,"",$E5577-_xlfn.MAXIFS($F$2:$F5576,$C$2:$C5576,$C5577,$B$2:$B5576,$B5577,$A$2:$A5576,$A5577))&lt;0,0,IF(_xlfn.MAXIFS($F$2:$F5576,$C$2:$C5576,$C5577,$B$2:$B5576,$B5577,$A$2:$A5576,$A5577)=0,"",$E5577-_xlfn.MAXIFS($F$2:$F5576,$C$2:$C5576,$C5577,$B$2:$B5576,$B5577,$A$2:$A5576,$A5577))))</f>
        <v/>
      </c>
      <c r="K5577" s="6" t="str">
        <f t="shared" si="262"/>
        <v/>
      </c>
      <c r="L5577" s="6" t="str">
        <f t="shared" si="263"/>
        <v/>
      </c>
      <c r="M5577" s="6" t="str">
        <f t="shared" si="261"/>
        <v/>
      </c>
    </row>
    <row r="5578" spans="1:13" x14ac:dyDescent="0.25">
      <c r="A5578"/>
      <c r="B5578" s="1"/>
      <c r="C5578"/>
      <c r="D5578"/>
      <c r="E5578" s="76"/>
      <c r="F5578" s="76"/>
      <c r="G5578" s="2"/>
      <c r="H5578" s="77"/>
      <c r="J5578" s="79" t="str">
        <f>IF(IF(IF(_xlfn.MAXIFS($F$2:$F5577,$C$2:$C5577,$C5578,$B$2:$B5577,$B5578,$A$2:$A5577,$A5578)=0,"",$E5578-_xlfn.MAXIFS($F$2:$F5577,$C$2:$C5577,$C5578,$B$2:$B5577,$B5578,$A$2:$A5577,$A5578))&lt;0,0,IF(_xlfn.MAXIFS($F$2:$F5577,$C$2:$C5577,$C5578,$B$2:$B5577,$B5578,$A$2:$A5577,$A5578)=0,"",$E5578-_xlfn.MAXIFS($F$2:$F5577,$C$2:$C5577,$C5578,$B$2:$B5577,$B5578,$A$2:$A5577,$A5578)))&gt;0.25,"",IF(IF(_xlfn.MAXIFS($F$2:$F5577,$C$2:$C5577,$C5578,$B$2:$B5577,$B5578,$A$2:$A5577,$A5578)=0,"",$E5578-_xlfn.MAXIFS($F$2:$F5577,$C$2:$C5577,$C5578,$B$2:$B5577,$B5578,$A$2:$A5577,$A5578))&lt;0,0,IF(_xlfn.MAXIFS($F$2:$F5577,$C$2:$C5577,$C5578,$B$2:$B5577,$B5578,$A$2:$A5577,$A5578)=0,"",$E5578-_xlfn.MAXIFS($F$2:$F5577,$C$2:$C5577,$C5578,$B$2:$B5577,$B5578,$A$2:$A5577,$A5578))))</f>
        <v/>
      </c>
      <c r="K5578" s="6" t="str">
        <f t="shared" si="262"/>
        <v/>
      </c>
      <c r="L5578" s="6" t="str">
        <f t="shared" si="263"/>
        <v/>
      </c>
      <c r="M5578" s="6" t="str">
        <f t="shared" si="261"/>
        <v/>
      </c>
    </row>
    <row r="5579" spans="1:13" x14ac:dyDescent="0.25">
      <c r="A5579"/>
      <c r="B5579" s="1"/>
      <c r="C5579"/>
      <c r="D5579"/>
      <c r="E5579" s="76"/>
      <c r="F5579" s="76"/>
      <c r="G5579" s="2"/>
      <c r="H5579" s="77"/>
      <c r="J5579" s="79" t="str">
        <f>IF(IF(IF(_xlfn.MAXIFS($F$2:$F5578,$C$2:$C5578,$C5579,$B$2:$B5578,$B5579,$A$2:$A5578,$A5579)=0,"",$E5579-_xlfn.MAXIFS($F$2:$F5578,$C$2:$C5578,$C5579,$B$2:$B5578,$B5579,$A$2:$A5578,$A5579))&lt;0,0,IF(_xlfn.MAXIFS($F$2:$F5578,$C$2:$C5578,$C5579,$B$2:$B5578,$B5579,$A$2:$A5578,$A5579)=0,"",$E5579-_xlfn.MAXIFS($F$2:$F5578,$C$2:$C5578,$C5579,$B$2:$B5578,$B5579,$A$2:$A5578,$A5579)))&gt;0.25,"",IF(IF(_xlfn.MAXIFS($F$2:$F5578,$C$2:$C5578,$C5579,$B$2:$B5578,$B5579,$A$2:$A5578,$A5579)=0,"",$E5579-_xlfn.MAXIFS($F$2:$F5578,$C$2:$C5578,$C5579,$B$2:$B5578,$B5579,$A$2:$A5578,$A5579))&lt;0,0,IF(_xlfn.MAXIFS($F$2:$F5578,$C$2:$C5578,$C5579,$B$2:$B5578,$B5579,$A$2:$A5578,$A5579)=0,"",$E5579-_xlfn.MAXIFS($F$2:$F5578,$C$2:$C5578,$C5579,$B$2:$B5578,$B5579,$A$2:$A5578,$A5579))))</f>
        <v/>
      </c>
      <c r="K5579" s="6" t="str">
        <f t="shared" si="262"/>
        <v/>
      </c>
      <c r="L5579" s="6" t="str">
        <f t="shared" si="263"/>
        <v/>
      </c>
      <c r="M5579" s="6" t="str">
        <f t="shared" si="261"/>
        <v/>
      </c>
    </row>
    <row r="5580" spans="1:13" x14ac:dyDescent="0.25">
      <c r="A5580"/>
      <c r="B5580" s="1"/>
      <c r="C5580"/>
      <c r="D5580"/>
      <c r="E5580" s="76"/>
      <c r="F5580" s="76"/>
      <c r="G5580" s="2"/>
      <c r="H5580" s="77"/>
      <c r="J5580" s="79" t="str">
        <f>IF(IF(IF(_xlfn.MAXIFS($F$2:$F5579,$C$2:$C5579,$C5580,$B$2:$B5579,$B5580,$A$2:$A5579,$A5580)=0,"",$E5580-_xlfn.MAXIFS($F$2:$F5579,$C$2:$C5579,$C5580,$B$2:$B5579,$B5580,$A$2:$A5579,$A5580))&lt;0,0,IF(_xlfn.MAXIFS($F$2:$F5579,$C$2:$C5579,$C5580,$B$2:$B5579,$B5580,$A$2:$A5579,$A5580)=0,"",$E5580-_xlfn.MAXIFS($F$2:$F5579,$C$2:$C5579,$C5580,$B$2:$B5579,$B5580,$A$2:$A5579,$A5580)))&gt;0.25,"",IF(IF(_xlfn.MAXIFS($F$2:$F5579,$C$2:$C5579,$C5580,$B$2:$B5579,$B5580,$A$2:$A5579,$A5580)=0,"",$E5580-_xlfn.MAXIFS($F$2:$F5579,$C$2:$C5579,$C5580,$B$2:$B5579,$B5580,$A$2:$A5579,$A5580))&lt;0,0,IF(_xlfn.MAXIFS($F$2:$F5579,$C$2:$C5579,$C5580,$B$2:$B5579,$B5580,$A$2:$A5579,$A5580)=0,"",$E5580-_xlfn.MAXIFS($F$2:$F5579,$C$2:$C5579,$C5580,$B$2:$B5579,$B5580,$A$2:$A5579,$A5580))))</f>
        <v/>
      </c>
      <c r="K5580" s="6" t="str">
        <f t="shared" si="262"/>
        <v/>
      </c>
      <c r="L5580" s="6" t="str">
        <f t="shared" si="263"/>
        <v/>
      </c>
      <c r="M5580" s="6" t="str">
        <f t="shared" si="261"/>
        <v/>
      </c>
    </row>
    <row r="5581" spans="1:13" x14ac:dyDescent="0.25">
      <c r="A5581"/>
      <c r="B5581" s="1"/>
      <c r="C5581"/>
      <c r="D5581"/>
      <c r="E5581" s="76"/>
      <c r="F5581" s="76"/>
      <c r="G5581" s="2"/>
      <c r="H5581" s="77"/>
      <c r="J5581" s="79" t="str">
        <f>IF(IF(IF(_xlfn.MAXIFS($F$2:$F5580,$C$2:$C5580,$C5581,$B$2:$B5580,$B5581,$A$2:$A5580,$A5581)=0,"",$E5581-_xlfn.MAXIFS($F$2:$F5580,$C$2:$C5580,$C5581,$B$2:$B5580,$B5581,$A$2:$A5580,$A5581))&lt;0,0,IF(_xlfn.MAXIFS($F$2:$F5580,$C$2:$C5580,$C5581,$B$2:$B5580,$B5581,$A$2:$A5580,$A5581)=0,"",$E5581-_xlfn.MAXIFS($F$2:$F5580,$C$2:$C5580,$C5581,$B$2:$B5580,$B5581,$A$2:$A5580,$A5581)))&gt;0.25,"",IF(IF(_xlfn.MAXIFS($F$2:$F5580,$C$2:$C5580,$C5581,$B$2:$B5580,$B5581,$A$2:$A5580,$A5581)=0,"",$E5581-_xlfn.MAXIFS($F$2:$F5580,$C$2:$C5580,$C5581,$B$2:$B5580,$B5581,$A$2:$A5580,$A5581))&lt;0,0,IF(_xlfn.MAXIFS($F$2:$F5580,$C$2:$C5580,$C5581,$B$2:$B5580,$B5581,$A$2:$A5580,$A5581)=0,"",$E5581-_xlfn.MAXIFS($F$2:$F5580,$C$2:$C5580,$C5581,$B$2:$B5580,$B5581,$A$2:$A5580,$A5581))))</f>
        <v/>
      </c>
      <c r="K5581" s="6" t="str">
        <f t="shared" si="262"/>
        <v/>
      </c>
      <c r="L5581" s="6" t="str">
        <f t="shared" si="263"/>
        <v/>
      </c>
      <c r="M5581" s="6" t="str">
        <f t="shared" si="261"/>
        <v/>
      </c>
    </row>
    <row r="5582" spans="1:13" x14ac:dyDescent="0.25">
      <c r="A5582"/>
      <c r="B5582" s="1"/>
      <c r="C5582"/>
      <c r="D5582"/>
      <c r="E5582" s="76"/>
      <c r="F5582" s="76"/>
      <c r="G5582" s="2"/>
      <c r="H5582" s="77"/>
      <c r="J5582" s="79" t="str">
        <f>IF(IF(IF(_xlfn.MAXIFS($F$2:$F5581,$C$2:$C5581,$C5582,$B$2:$B5581,$B5582,$A$2:$A5581,$A5582)=0,"",$E5582-_xlfn.MAXIFS($F$2:$F5581,$C$2:$C5581,$C5582,$B$2:$B5581,$B5582,$A$2:$A5581,$A5582))&lt;0,0,IF(_xlfn.MAXIFS($F$2:$F5581,$C$2:$C5581,$C5582,$B$2:$B5581,$B5582,$A$2:$A5581,$A5582)=0,"",$E5582-_xlfn.MAXIFS($F$2:$F5581,$C$2:$C5581,$C5582,$B$2:$B5581,$B5582,$A$2:$A5581,$A5582)))&gt;0.25,"",IF(IF(_xlfn.MAXIFS($F$2:$F5581,$C$2:$C5581,$C5582,$B$2:$B5581,$B5582,$A$2:$A5581,$A5582)=0,"",$E5582-_xlfn.MAXIFS($F$2:$F5581,$C$2:$C5581,$C5582,$B$2:$B5581,$B5582,$A$2:$A5581,$A5582))&lt;0,0,IF(_xlfn.MAXIFS($F$2:$F5581,$C$2:$C5581,$C5582,$B$2:$B5581,$B5582,$A$2:$A5581,$A5582)=0,"",$E5582-_xlfn.MAXIFS($F$2:$F5581,$C$2:$C5581,$C5582,$B$2:$B5581,$B5582,$A$2:$A5581,$A5582))))</f>
        <v/>
      </c>
      <c r="K5582" s="6" t="str">
        <f t="shared" si="262"/>
        <v/>
      </c>
      <c r="L5582" s="6" t="str">
        <f t="shared" si="263"/>
        <v/>
      </c>
      <c r="M5582" s="6" t="str">
        <f t="shared" si="261"/>
        <v/>
      </c>
    </row>
    <row r="5583" spans="1:13" x14ac:dyDescent="0.25">
      <c r="A5583"/>
      <c r="B5583" s="1"/>
      <c r="C5583"/>
      <c r="D5583"/>
      <c r="E5583" s="76"/>
      <c r="F5583" s="76"/>
      <c r="G5583" s="2"/>
      <c r="H5583" s="77"/>
      <c r="J5583" s="79" t="str">
        <f>IF(IF(IF(_xlfn.MAXIFS($F$2:$F5582,$C$2:$C5582,$C5583,$B$2:$B5582,$B5583,$A$2:$A5582,$A5583)=0,"",$E5583-_xlfn.MAXIFS($F$2:$F5582,$C$2:$C5582,$C5583,$B$2:$B5582,$B5583,$A$2:$A5582,$A5583))&lt;0,0,IF(_xlfn.MAXIFS($F$2:$F5582,$C$2:$C5582,$C5583,$B$2:$B5582,$B5583,$A$2:$A5582,$A5583)=0,"",$E5583-_xlfn.MAXIFS($F$2:$F5582,$C$2:$C5582,$C5583,$B$2:$B5582,$B5583,$A$2:$A5582,$A5583)))&gt;0.25,"",IF(IF(_xlfn.MAXIFS($F$2:$F5582,$C$2:$C5582,$C5583,$B$2:$B5582,$B5583,$A$2:$A5582,$A5583)=0,"",$E5583-_xlfn.MAXIFS($F$2:$F5582,$C$2:$C5582,$C5583,$B$2:$B5582,$B5583,$A$2:$A5582,$A5583))&lt;0,0,IF(_xlfn.MAXIFS($F$2:$F5582,$C$2:$C5582,$C5583,$B$2:$B5582,$B5583,$A$2:$A5582,$A5583)=0,"",$E5583-_xlfn.MAXIFS($F$2:$F5582,$C$2:$C5582,$C5583,$B$2:$B5582,$B5583,$A$2:$A5582,$A5583))))</f>
        <v/>
      </c>
      <c r="K5583" s="6" t="str">
        <f t="shared" si="262"/>
        <v/>
      </c>
      <c r="L5583" s="6" t="str">
        <f t="shared" si="263"/>
        <v/>
      </c>
      <c r="M5583" s="6" t="str">
        <f t="shared" si="261"/>
        <v/>
      </c>
    </row>
    <row r="5584" spans="1:13" x14ac:dyDescent="0.25">
      <c r="A5584"/>
      <c r="B5584" s="1"/>
      <c r="C5584"/>
      <c r="D5584"/>
      <c r="E5584" s="76"/>
      <c r="F5584" s="76"/>
      <c r="G5584" s="2"/>
      <c r="H5584" s="77"/>
      <c r="J5584" s="79" t="str">
        <f>IF(IF(IF(_xlfn.MAXIFS($F$2:$F5583,$C$2:$C5583,$C5584,$B$2:$B5583,$B5584,$A$2:$A5583,$A5584)=0,"",$E5584-_xlfn.MAXIFS($F$2:$F5583,$C$2:$C5583,$C5584,$B$2:$B5583,$B5584,$A$2:$A5583,$A5584))&lt;0,0,IF(_xlfn.MAXIFS($F$2:$F5583,$C$2:$C5583,$C5584,$B$2:$B5583,$B5584,$A$2:$A5583,$A5584)=0,"",$E5584-_xlfn.MAXIFS($F$2:$F5583,$C$2:$C5583,$C5584,$B$2:$B5583,$B5584,$A$2:$A5583,$A5584)))&gt;0.25,"",IF(IF(_xlfn.MAXIFS($F$2:$F5583,$C$2:$C5583,$C5584,$B$2:$B5583,$B5584,$A$2:$A5583,$A5584)=0,"",$E5584-_xlfn.MAXIFS($F$2:$F5583,$C$2:$C5583,$C5584,$B$2:$B5583,$B5584,$A$2:$A5583,$A5584))&lt;0,0,IF(_xlfn.MAXIFS($F$2:$F5583,$C$2:$C5583,$C5584,$B$2:$B5583,$B5584,$A$2:$A5583,$A5584)=0,"",$E5584-_xlfn.MAXIFS($F$2:$F5583,$C$2:$C5583,$C5584,$B$2:$B5583,$B5584,$A$2:$A5583,$A5584))))</f>
        <v/>
      </c>
      <c r="K5584" s="6" t="str">
        <f t="shared" si="262"/>
        <v/>
      </c>
      <c r="L5584" s="6" t="str">
        <f t="shared" si="263"/>
        <v/>
      </c>
      <c r="M5584" s="6" t="str">
        <f t="shared" si="261"/>
        <v/>
      </c>
    </row>
    <row r="5585" spans="1:13" x14ac:dyDescent="0.25">
      <c r="A5585"/>
      <c r="B5585" s="1"/>
      <c r="C5585"/>
      <c r="D5585"/>
      <c r="E5585" s="76"/>
      <c r="F5585" s="76"/>
      <c r="G5585" s="2"/>
      <c r="H5585" s="77"/>
      <c r="J5585" s="79" t="str">
        <f>IF(IF(IF(_xlfn.MAXIFS($F$2:$F5584,$C$2:$C5584,$C5585,$B$2:$B5584,$B5585,$A$2:$A5584,$A5585)=0,"",$E5585-_xlfn.MAXIFS($F$2:$F5584,$C$2:$C5584,$C5585,$B$2:$B5584,$B5585,$A$2:$A5584,$A5585))&lt;0,0,IF(_xlfn.MAXIFS($F$2:$F5584,$C$2:$C5584,$C5585,$B$2:$B5584,$B5585,$A$2:$A5584,$A5585)=0,"",$E5585-_xlfn.MAXIFS($F$2:$F5584,$C$2:$C5584,$C5585,$B$2:$B5584,$B5585,$A$2:$A5584,$A5585)))&gt;0.25,"",IF(IF(_xlfn.MAXIFS($F$2:$F5584,$C$2:$C5584,$C5585,$B$2:$B5584,$B5585,$A$2:$A5584,$A5585)=0,"",$E5585-_xlfn.MAXIFS($F$2:$F5584,$C$2:$C5584,$C5585,$B$2:$B5584,$B5585,$A$2:$A5584,$A5585))&lt;0,0,IF(_xlfn.MAXIFS($F$2:$F5584,$C$2:$C5584,$C5585,$B$2:$B5584,$B5585,$A$2:$A5584,$A5585)=0,"",$E5585-_xlfn.MAXIFS($F$2:$F5584,$C$2:$C5584,$C5585,$B$2:$B5584,$B5585,$A$2:$A5584,$A5585))))</f>
        <v/>
      </c>
      <c r="K5585" s="6" t="str">
        <f t="shared" si="262"/>
        <v/>
      </c>
      <c r="L5585" s="6" t="str">
        <f t="shared" si="263"/>
        <v/>
      </c>
      <c r="M5585" s="6" t="str">
        <f t="shared" si="261"/>
        <v/>
      </c>
    </row>
    <row r="5586" spans="1:13" x14ac:dyDescent="0.25">
      <c r="A5586"/>
      <c r="B5586" s="1"/>
      <c r="C5586"/>
      <c r="D5586"/>
      <c r="E5586" s="76"/>
      <c r="F5586" s="76"/>
      <c r="G5586" s="2"/>
      <c r="H5586" s="77"/>
      <c r="J5586" s="79" t="str">
        <f>IF(IF(IF(_xlfn.MAXIFS($F$2:$F5585,$C$2:$C5585,$C5586,$B$2:$B5585,$B5586,$A$2:$A5585,$A5586)=0,"",$E5586-_xlfn.MAXIFS($F$2:$F5585,$C$2:$C5585,$C5586,$B$2:$B5585,$B5586,$A$2:$A5585,$A5586))&lt;0,0,IF(_xlfn.MAXIFS($F$2:$F5585,$C$2:$C5585,$C5586,$B$2:$B5585,$B5586,$A$2:$A5585,$A5586)=0,"",$E5586-_xlfn.MAXIFS($F$2:$F5585,$C$2:$C5585,$C5586,$B$2:$B5585,$B5586,$A$2:$A5585,$A5586)))&gt;0.25,"",IF(IF(_xlfn.MAXIFS($F$2:$F5585,$C$2:$C5585,$C5586,$B$2:$B5585,$B5586,$A$2:$A5585,$A5586)=0,"",$E5586-_xlfn.MAXIFS($F$2:$F5585,$C$2:$C5585,$C5586,$B$2:$B5585,$B5586,$A$2:$A5585,$A5586))&lt;0,0,IF(_xlfn.MAXIFS($F$2:$F5585,$C$2:$C5585,$C5586,$B$2:$B5585,$B5586,$A$2:$A5585,$A5586)=0,"",$E5586-_xlfn.MAXIFS($F$2:$F5585,$C$2:$C5585,$C5586,$B$2:$B5585,$B5586,$A$2:$A5585,$A5586))))</f>
        <v/>
      </c>
      <c r="K5586" s="6" t="str">
        <f t="shared" si="262"/>
        <v/>
      </c>
      <c r="L5586" s="6" t="str">
        <f t="shared" si="263"/>
        <v/>
      </c>
      <c r="M5586" s="6" t="str">
        <f t="shared" si="261"/>
        <v/>
      </c>
    </row>
    <row r="5587" spans="1:13" x14ac:dyDescent="0.25">
      <c r="A5587"/>
      <c r="B5587" s="1"/>
      <c r="C5587"/>
      <c r="D5587"/>
      <c r="E5587" s="76"/>
      <c r="F5587" s="76"/>
      <c r="G5587" s="2"/>
      <c r="H5587" s="77"/>
      <c r="J5587" s="79" t="str">
        <f>IF(IF(IF(_xlfn.MAXIFS($F$2:$F5586,$C$2:$C5586,$C5587,$B$2:$B5586,$B5587,$A$2:$A5586,$A5587)=0,"",$E5587-_xlfn.MAXIFS($F$2:$F5586,$C$2:$C5586,$C5587,$B$2:$B5586,$B5587,$A$2:$A5586,$A5587))&lt;0,0,IF(_xlfn.MAXIFS($F$2:$F5586,$C$2:$C5586,$C5587,$B$2:$B5586,$B5587,$A$2:$A5586,$A5587)=0,"",$E5587-_xlfn.MAXIFS($F$2:$F5586,$C$2:$C5586,$C5587,$B$2:$B5586,$B5587,$A$2:$A5586,$A5587)))&gt;0.25,"",IF(IF(_xlfn.MAXIFS($F$2:$F5586,$C$2:$C5586,$C5587,$B$2:$B5586,$B5587,$A$2:$A5586,$A5587)=0,"",$E5587-_xlfn.MAXIFS($F$2:$F5586,$C$2:$C5586,$C5587,$B$2:$B5586,$B5587,$A$2:$A5586,$A5587))&lt;0,0,IF(_xlfn.MAXIFS($F$2:$F5586,$C$2:$C5586,$C5587,$B$2:$B5586,$B5587,$A$2:$A5586,$A5587)=0,"",$E5587-_xlfn.MAXIFS($F$2:$F5586,$C$2:$C5586,$C5587,$B$2:$B5586,$B5587,$A$2:$A5586,$A5587))))</f>
        <v/>
      </c>
      <c r="K5587" s="6" t="str">
        <f t="shared" si="262"/>
        <v/>
      </c>
      <c r="L5587" s="6" t="str">
        <f t="shared" si="263"/>
        <v/>
      </c>
      <c r="M5587" s="6" t="str">
        <f t="shared" si="261"/>
        <v/>
      </c>
    </row>
    <row r="5588" spans="1:13" x14ac:dyDescent="0.25">
      <c r="A5588"/>
      <c r="B5588" s="1"/>
      <c r="C5588"/>
      <c r="D5588"/>
      <c r="E5588" s="76"/>
      <c r="F5588" s="76"/>
      <c r="G5588" s="2"/>
      <c r="H5588" s="77"/>
      <c r="J5588" s="79" t="str">
        <f>IF(IF(IF(_xlfn.MAXIFS($F$2:$F5587,$C$2:$C5587,$C5588,$B$2:$B5587,$B5588,$A$2:$A5587,$A5588)=0,"",$E5588-_xlfn.MAXIFS($F$2:$F5587,$C$2:$C5587,$C5588,$B$2:$B5587,$B5588,$A$2:$A5587,$A5588))&lt;0,0,IF(_xlfn.MAXIFS($F$2:$F5587,$C$2:$C5587,$C5588,$B$2:$B5587,$B5588,$A$2:$A5587,$A5588)=0,"",$E5588-_xlfn.MAXIFS($F$2:$F5587,$C$2:$C5587,$C5588,$B$2:$B5587,$B5588,$A$2:$A5587,$A5588)))&gt;0.25,"",IF(IF(_xlfn.MAXIFS($F$2:$F5587,$C$2:$C5587,$C5588,$B$2:$B5587,$B5588,$A$2:$A5587,$A5588)=0,"",$E5588-_xlfn.MAXIFS($F$2:$F5587,$C$2:$C5587,$C5588,$B$2:$B5587,$B5588,$A$2:$A5587,$A5588))&lt;0,0,IF(_xlfn.MAXIFS($F$2:$F5587,$C$2:$C5587,$C5588,$B$2:$B5587,$B5588,$A$2:$A5587,$A5588)=0,"",$E5588-_xlfn.MAXIFS($F$2:$F5587,$C$2:$C5587,$C5588,$B$2:$B5587,$B5588,$A$2:$A5587,$A5588))))</f>
        <v/>
      </c>
      <c r="K5588" s="6" t="str">
        <f t="shared" si="262"/>
        <v/>
      </c>
      <c r="L5588" s="6" t="str">
        <f t="shared" si="263"/>
        <v/>
      </c>
      <c r="M5588" s="6" t="str">
        <f t="shared" si="261"/>
        <v/>
      </c>
    </row>
    <row r="5589" spans="1:13" x14ac:dyDescent="0.25">
      <c r="A5589"/>
      <c r="B5589" s="1"/>
      <c r="C5589"/>
      <c r="D5589"/>
      <c r="E5589" s="76"/>
      <c r="F5589" s="76"/>
      <c r="G5589" s="2"/>
      <c r="H5589" s="77"/>
      <c r="J5589" s="79" t="str">
        <f>IF(IF(IF(_xlfn.MAXIFS($F$2:$F5588,$C$2:$C5588,$C5589,$B$2:$B5588,$B5589,$A$2:$A5588,$A5589)=0,"",$E5589-_xlfn.MAXIFS($F$2:$F5588,$C$2:$C5588,$C5589,$B$2:$B5588,$B5589,$A$2:$A5588,$A5589))&lt;0,0,IF(_xlfn.MAXIFS($F$2:$F5588,$C$2:$C5588,$C5589,$B$2:$B5588,$B5589,$A$2:$A5588,$A5589)=0,"",$E5589-_xlfn.MAXIFS($F$2:$F5588,$C$2:$C5588,$C5589,$B$2:$B5588,$B5589,$A$2:$A5588,$A5589)))&gt;0.25,"",IF(IF(_xlfn.MAXIFS($F$2:$F5588,$C$2:$C5588,$C5589,$B$2:$B5588,$B5589,$A$2:$A5588,$A5589)=0,"",$E5589-_xlfn.MAXIFS($F$2:$F5588,$C$2:$C5588,$C5589,$B$2:$B5588,$B5589,$A$2:$A5588,$A5589))&lt;0,0,IF(_xlfn.MAXIFS($F$2:$F5588,$C$2:$C5588,$C5589,$B$2:$B5588,$B5589,$A$2:$A5588,$A5589)=0,"",$E5589-_xlfn.MAXIFS($F$2:$F5588,$C$2:$C5588,$C5589,$B$2:$B5588,$B5589,$A$2:$A5588,$A5589))))</f>
        <v/>
      </c>
      <c r="K5589" s="6" t="str">
        <f t="shared" si="262"/>
        <v/>
      </c>
      <c r="L5589" s="6" t="str">
        <f t="shared" si="263"/>
        <v/>
      </c>
      <c r="M5589" s="6" t="str">
        <f t="shared" si="261"/>
        <v/>
      </c>
    </row>
    <row r="5590" spans="1:13" x14ac:dyDescent="0.25">
      <c r="A5590"/>
      <c r="B5590" s="1"/>
      <c r="C5590"/>
      <c r="D5590"/>
      <c r="E5590" s="76"/>
      <c r="F5590" s="76"/>
      <c r="G5590" s="2"/>
      <c r="H5590" s="77"/>
      <c r="J5590" s="79" t="str">
        <f>IF(IF(IF(_xlfn.MAXIFS($F$2:$F5589,$C$2:$C5589,$C5590,$B$2:$B5589,$B5590,$A$2:$A5589,$A5590)=0,"",$E5590-_xlfn.MAXIFS($F$2:$F5589,$C$2:$C5589,$C5590,$B$2:$B5589,$B5590,$A$2:$A5589,$A5590))&lt;0,0,IF(_xlfn.MAXIFS($F$2:$F5589,$C$2:$C5589,$C5590,$B$2:$B5589,$B5590,$A$2:$A5589,$A5590)=0,"",$E5590-_xlfn.MAXIFS($F$2:$F5589,$C$2:$C5589,$C5590,$B$2:$B5589,$B5590,$A$2:$A5589,$A5590)))&gt;0.25,"",IF(IF(_xlfn.MAXIFS($F$2:$F5589,$C$2:$C5589,$C5590,$B$2:$B5589,$B5590,$A$2:$A5589,$A5590)=0,"",$E5590-_xlfn.MAXIFS($F$2:$F5589,$C$2:$C5589,$C5590,$B$2:$B5589,$B5590,$A$2:$A5589,$A5590))&lt;0,0,IF(_xlfn.MAXIFS($F$2:$F5589,$C$2:$C5589,$C5590,$B$2:$B5589,$B5590,$A$2:$A5589,$A5590)=0,"",$E5590-_xlfn.MAXIFS($F$2:$F5589,$C$2:$C5589,$C5590,$B$2:$B5589,$B5590,$A$2:$A5589,$A5590))))</f>
        <v/>
      </c>
      <c r="K5590" s="6" t="str">
        <f t="shared" si="262"/>
        <v/>
      </c>
      <c r="L5590" s="6" t="str">
        <f t="shared" si="263"/>
        <v/>
      </c>
      <c r="M5590" s="6" t="str">
        <f t="shared" si="261"/>
        <v/>
      </c>
    </row>
    <row r="5591" spans="1:13" x14ac:dyDescent="0.25">
      <c r="A5591"/>
      <c r="B5591" s="1"/>
      <c r="C5591"/>
      <c r="D5591"/>
      <c r="E5591" s="76"/>
      <c r="F5591" s="76"/>
      <c r="G5591" s="2"/>
      <c r="H5591" s="77"/>
      <c r="J5591" s="79" t="str">
        <f>IF(IF(IF(_xlfn.MAXIFS($F$2:$F5590,$C$2:$C5590,$C5591,$B$2:$B5590,$B5591,$A$2:$A5590,$A5591)=0,"",$E5591-_xlfn.MAXIFS($F$2:$F5590,$C$2:$C5590,$C5591,$B$2:$B5590,$B5591,$A$2:$A5590,$A5591))&lt;0,0,IF(_xlfn.MAXIFS($F$2:$F5590,$C$2:$C5590,$C5591,$B$2:$B5590,$B5591,$A$2:$A5590,$A5591)=0,"",$E5591-_xlfn.MAXIFS($F$2:$F5590,$C$2:$C5590,$C5591,$B$2:$B5590,$B5591,$A$2:$A5590,$A5591)))&gt;0.25,"",IF(IF(_xlfn.MAXIFS($F$2:$F5590,$C$2:$C5590,$C5591,$B$2:$B5590,$B5591,$A$2:$A5590,$A5591)=0,"",$E5591-_xlfn.MAXIFS($F$2:$F5590,$C$2:$C5590,$C5591,$B$2:$B5590,$B5591,$A$2:$A5590,$A5591))&lt;0,0,IF(_xlfn.MAXIFS($F$2:$F5590,$C$2:$C5590,$C5591,$B$2:$B5590,$B5591,$A$2:$A5590,$A5591)=0,"",$E5591-_xlfn.MAXIFS($F$2:$F5590,$C$2:$C5590,$C5591,$B$2:$B5590,$B5591,$A$2:$A5590,$A5591))))</f>
        <v/>
      </c>
      <c r="K5591" s="6" t="str">
        <f t="shared" si="262"/>
        <v/>
      </c>
      <c r="L5591" s="6" t="str">
        <f t="shared" si="263"/>
        <v/>
      </c>
      <c r="M5591" s="6" t="str">
        <f t="shared" si="261"/>
        <v/>
      </c>
    </row>
    <row r="5592" spans="1:13" x14ac:dyDescent="0.25">
      <c r="A5592"/>
      <c r="B5592" s="1"/>
      <c r="C5592"/>
      <c r="D5592"/>
      <c r="E5592" s="76"/>
      <c r="F5592" s="76"/>
      <c r="G5592" s="2"/>
      <c r="H5592" s="77"/>
      <c r="J5592" s="79" t="str">
        <f>IF(IF(IF(_xlfn.MAXIFS($F$2:$F5591,$C$2:$C5591,$C5592,$B$2:$B5591,$B5592,$A$2:$A5591,$A5592)=0,"",$E5592-_xlfn.MAXIFS($F$2:$F5591,$C$2:$C5591,$C5592,$B$2:$B5591,$B5592,$A$2:$A5591,$A5592))&lt;0,0,IF(_xlfn.MAXIFS($F$2:$F5591,$C$2:$C5591,$C5592,$B$2:$B5591,$B5592,$A$2:$A5591,$A5592)=0,"",$E5592-_xlfn.MAXIFS($F$2:$F5591,$C$2:$C5591,$C5592,$B$2:$B5591,$B5592,$A$2:$A5591,$A5592)))&gt;0.25,"",IF(IF(_xlfn.MAXIFS($F$2:$F5591,$C$2:$C5591,$C5592,$B$2:$B5591,$B5592,$A$2:$A5591,$A5592)=0,"",$E5592-_xlfn.MAXIFS($F$2:$F5591,$C$2:$C5591,$C5592,$B$2:$B5591,$B5592,$A$2:$A5591,$A5592))&lt;0,0,IF(_xlfn.MAXIFS($F$2:$F5591,$C$2:$C5591,$C5592,$B$2:$B5591,$B5592,$A$2:$A5591,$A5592)=0,"",$E5592-_xlfn.MAXIFS($F$2:$F5591,$C$2:$C5591,$C5592,$B$2:$B5591,$B5592,$A$2:$A5591,$A5592))))</f>
        <v/>
      </c>
      <c r="K5592" s="6" t="str">
        <f t="shared" si="262"/>
        <v/>
      </c>
      <c r="L5592" s="6" t="str">
        <f t="shared" si="263"/>
        <v/>
      </c>
      <c r="M5592" s="6" t="str">
        <f t="shared" si="261"/>
        <v/>
      </c>
    </row>
    <row r="5593" spans="1:13" x14ac:dyDescent="0.25">
      <c r="A5593"/>
      <c r="B5593" s="1"/>
      <c r="C5593"/>
      <c r="D5593"/>
      <c r="E5593" s="76"/>
      <c r="F5593" s="76"/>
      <c r="G5593" s="2"/>
      <c r="H5593" s="77"/>
      <c r="J5593" s="79" t="str">
        <f>IF(IF(IF(_xlfn.MAXIFS($F$2:$F5592,$C$2:$C5592,$C5593,$B$2:$B5592,$B5593,$A$2:$A5592,$A5593)=0,"",$E5593-_xlfn.MAXIFS($F$2:$F5592,$C$2:$C5592,$C5593,$B$2:$B5592,$B5593,$A$2:$A5592,$A5593))&lt;0,0,IF(_xlfn.MAXIFS($F$2:$F5592,$C$2:$C5592,$C5593,$B$2:$B5592,$B5593,$A$2:$A5592,$A5593)=0,"",$E5593-_xlfn.MAXIFS($F$2:$F5592,$C$2:$C5592,$C5593,$B$2:$B5592,$B5593,$A$2:$A5592,$A5593)))&gt;0.25,"",IF(IF(_xlfn.MAXIFS($F$2:$F5592,$C$2:$C5592,$C5593,$B$2:$B5592,$B5593,$A$2:$A5592,$A5593)=0,"",$E5593-_xlfn.MAXIFS($F$2:$F5592,$C$2:$C5592,$C5593,$B$2:$B5592,$B5593,$A$2:$A5592,$A5593))&lt;0,0,IF(_xlfn.MAXIFS($F$2:$F5592,$C$2:$C5592,$C5593,$B$2:$B5592,$B5593,$A$2:$A5592,$A5593)=0,"",$E5593-_xlfn.MAXIFS($F$2:$F5592,$C$2:$C5592,$C5593,$B$2:$B5592,$B5593,$A$2:$A5592,$A5593))))</f>
        <v/>
      </c>
      <c r="K5593" s="6" t="str">
        <f t="shared" si="262"/>
        <v/>
      </c>
      <c r="L5593" s="6" t="str">
        <f t="shared" si="263"/>
        <v/>
      </c>
      <c r="M5593" s="6" t="str">
        <f t="shared" si="261"/>
        <v/>
      </c>
    </row>
    <row r="5594" spans="1:13" x14ac:dyDescent="0.25">
      <c r="A5594"/>
      <c r="B5594" s="1"/>
      <c r="C5594"/>
      <c r="D5594"/>
      <c r="E5594" s="76"/>
      <c r="F5594" s="76"/>
      <c r="G5594" s="2"/>
      <c r="H5594" s="77"/>
      <c r="J5594" s="79" t="str">
        <f>IF(IF(IF(_xlfn.MAXIFS($F$2:$F5593,$C$2:$C5593,$C5594,$B$2:$B5593,$B5594,$A$2:$A5593,$A5594)=0,"",$E5594-_xlfn.MAXIFS($F$2:$F5593,$C$2:$C5593,$C5594,$B$2:$B5593,$B5594,$A$2:$A5593,$A5594))&lt;0,0,IF(_xlfn.MAXIFS($F$2:$F5593,$C$2:$C5593,$C5594,$B$2:$B5593,$B5594,$A$2:$A5593,$A5594)=0,"",$E5594-_xlfn.MAXIFS($F$2:$F5593,$C$2:$C5593,$C5594,$B$2:$B5593,$B5594,$A$2:$A5593,$A5594)))&gt;0.25,"",IF(IF(_xlfn.MAXIFS($F$2:$F5593,$C$2:$C5593,$C5594,$B$2:$B5593,$B5594,$A$2:$A5593,$A5594)=0,"",$E5594-_xlfn.MAXIFS($F$2:$F5593,$C$2:$C5593,$C5594,$B$2:$B5593,$B5594,$A$2:$A5593,$A5594))&lt;0,0,IF(_xlfn.MAXIFS($F$2:$F5593,$C$2:$C5593,$C5594,$B$2:$B5593,$B5594,$A$2:$A5593,$A5594)=0,"",$E5594-_xlfn.MAXIFS($F$2:$F5593,$C$2:$C5593,$C5594,$B$2:$B5593,$B5594,$A$2:$A5593,$A5594))))</f>
        <v/>
      </c>
      <c r="K5594" s="6" t="str">
        <f t="shared" si="262"/>
        <v/>
      </c>
      <c r="L5594" s="6" t="str">
        <f t="shared" si="263"/>
        <v/>
      </c>
      <c r="M5594" s="6" t="str">
        <f t="shared" si="261"/>
        <v/>
      </c>
    </row>
    <row r="5595" spans="1:13" x14ac:dyDescent="0.25">
      <c r="A5595"/>
      <c r="B5595" s="1"/>
      <c r="C5595"/>
      <c r="D5595"/>
      <c r="E5595" s="76"/>
      <c r="F5595" s="76"/>
      <c r="G5595" s="2"/>
      <c r="H5595" s="77"/>
      <c r="J5595" s="79" t="str">
        <f>IF(IF(IF(_xlfn.MAXIFS($F$2:$F5594,$C$2:$C5594,$C5595,$B$2:$B5594,$B5595,$A$2:$A5594,$A5595)=0,"",$E5595-_xlfn.MAXIFS($F$2:$F5594,$C$2:$C5594,$C5595,$B$2:$B5594,$B5595,$A$2:$A5594,$A5595))&lt;0,0,IF(_xlfn.MAXIFS($F$2:$F5594,$C$2:$C5594,$C5595,$B$2:$B5594,$B5595,$A$2:$A5594,$A5595)=0,"",$E5595-_xlfn.MAXIFS($F$2:$F5594,$C$2:$C5594,$C5595,$B$2:$B5594,$B5595,$A$2:$A5594,$A5595)))&gt;0.25,"",IF(IF(_xlfn.MAXIFS($F$2:$F5594,$C$2:$C5594,$C5595,$B$2:$B5594,$B5595,$A$2:$A5594,$A5595)=0,"",$E5595-_xlfn.MAXIFS($F$2:$F5594,$C$2:$C5594,$C5595,$B$2:$B5594,$B5595,$A$2:$A5594,$A5595))&lt;0,0,IF(_xlfn.MAXIFS($F$2:$F5594,$C$2:$C5594,$C5595,$B$2:$B5594,$B5595,$A$2:$A5594,$A5595)=0,"",$E5595-_xlfn.MAXIFS($F$2:$F5594,$C$2:$C5594,$C5595,$B$2:$B5594,$B5595,$A$2:$A5594,$A5595))))</f>
        <v/>
      </c>
      <c r="K5595" s="6" t="str">
        <f t="shared" si="262"/>
        <v/>
      </c>
      <c r="L5595" s="6" t="str">
        <f t="shared" si="263"/>
        <v/>
      </c>
      <c r="M5595" s="6" t="str">
        <f t="shared" si="261"/>
        <v/>
      </c>
    </row>
    <row r="5596" spans="1:13" x14ac:dyDescent="0.25">
      <c r="A5596"/>
      <c r="B5596" s="1"/>
      <c r="C5596"/>
      <c r="D5596"/>
      <c r="E5596" s="76"/>
      <c r="F5596" s="76"/>
      <c r="G5596" s="2"/>
      <c r="H5596" s="77"/>
      <c r="J5596" s="79" t="str">
        <f>IF(IF(IF(_xlfn.MAXIFS($F$2:$F5595,$C$2:$C5595,$C5596,$B$2:$B5595,$B5596,$A$2:$A5595,$A5596)=0,"",$E5596-_xlfn.MAXIFS($F$2:$F5595,$C$2:$C5595,$C5596,$B$2:$B5595,$B5596,$A$2:$A5595,$A5596))&lt;0,0,IF(_xlfn.MAXIFS($F$2:$F5595,$C$2:$C5595,$C5596,$B$2:$B5595,$B5596,$A$2:$A5595,$A5596)=0,"",$E5596-_xlfn.MAXIFS($F$2:$F5595,$C$2:$C5595,$C5596,$B$2:$B5595,$B5596,$A$2:$A5595,$A5596)))&gt;0.25,"",IF(IF(_xlfn.MAXIFS($F$2:$F5595,$C$2:$C5595,$C5596,$B$2:$B5595,$B5596,$A$2:$A5595,$A5596)=0,"",$E5596-_xlfn.MAXIFS($F$2:$F5595,$C$2:$C5595,$C5596,$B$2:$B5595,$B5596,$A$2:$A5595,$A5596))&lt;0,0,IF(_xlfn.MAXIFS($F$2:$F5595,$C$2:$C5595,$C5596,$B$2:$B5595,$B5596,$A$2:$A5595,$A5596)=0,"",$E5596-_xlfn.MAXIFS($F$2:$F5595,$C$2:$C5595,$C5596,$B$2:$B5595,$B5596,$A$2:$A5595,$A5596))))</f>
        <v/>
      </c>
      <c r="K5596" s="6" t="str">
        <f t="shared" si="262"/>
        <v/>
      </c>
      <c r="L5596" s="6" t="str">
        <f t="shared" si="263"/>
        <v/>
      </c>
      <c r="M5596" s="6" t="str">
        <f t="shared" si="261"/>
        <v/>
      </c>
    </row>
    <row r="5597" spans="1:13" x14ac:dyDescent="0.25">
      <c r="A5597"/>
      <c r="B5597" s="1"/>
      <c r="C5597"/>
      <c r="D5597"/>
      <c r="E5597" s="76"/>
      <c r="F5597" s="76"/>
      <c r="G5597" s="2"/>
      <c r="H5597" s="77"/>
      <c r="J5597" s="79" t="str">
        <f>IF(IF(IF(_xlfn.MAXIFS($F$2:$F5596,$C$2:$C5596,$C5597,$B$2:$B5596,$B5597,$A$2:$A5596,$A5597)=0,"",$E5597-_xlfn.MAXIFS($F$2:$F5596,$C$2:$C5596,$C5597,$B$2:$B5596,$B5597,$A$2:$A5596,$A5597))&lt;0,0,IF(_xlfn.MAXIFS($F$2:$F5596,$C$2:$C5596,$C5597,$B$2:$B5596,$B5597,$A$2:$A5596,$A5597)=0,"",$E5597-_xlfn.MAXIFS($F$2:$F5596,$C$2:$C5596,$C5597,$B$2:$B5596,$B5597,$A$2:$A5596,$A5597)))&gt;0.25,"",IF(IF(_xlfn.MAXIFS($F$2:$F5596,$C$2:$C5596,$C5597,$B$2:$B5596,$B5597,$A$2:$A5596,$A5597)=0,"",$E5597-_xlfn.MAXIFS($F$2:$F5596,$C$2:$C5596,$C5597,$B$2:$B5596,$B5597,$A$2:$A5596,$A5597))&lt;0,0,IF(_xlfn.MAXIFS($F$2:$F5596,$C$2:$C5596,$C5597,$B$2:$B5596,$B5597,$A$2:$A5596,$A5597)=0,"",$E5597-_xlfn.MAXIFS($F$2:$F5596,$C$2:$C5596,$C5597,$B$2:$B5596,$B5597,$A$2:$A5596,$A5597))))</f>
        <v/>
      </c>
      <c r="K5597" s="6" t="str">
        <f t="shared" si="262"/>
        <v/>
      </c>
      <c r="L5597" s="6" t="str">
        <f t="shared" si="263"/>
        <v/>
      </c>
      <c r="M5597" s="6" t="str">
        <f t="shared" si="261"/>
        <v/>
      </c>
    </row>
    <row r="5598" spans="1:13" x14ac:dyDescent="0.25">
      <c r="A5598"/>
      <c r="B5598" s="1"/>
      <c r="C5598"/>
      <c r="D5598"/>
      <c r="E5598" s="76"/>
      <c r="F5598" s="76"/>
      <c r="G5598" s="2"/>
      <c r="H5598" s="77"/>
      <c r="J5598" s="79" t="str">
        <f>IF(IF(IF(_xlfn.MAXIFS($F$2:$F5597,$C$2:$C5597,$C5598,$B$2:$B5597,$B5598,$A$2:$A5597,$A5598)=0,"",$E5598-_xlfn.MAXIFS($F$2:$F5597,$C$2:$C5597,$C5598,$B$2:$B5597,$B5598,$A$2:$A5597,$A5598))&lt;0,0,IF(_xlfn.MAXIFS($F$2:$F5597,$C$2:$C5597,$C5598,$B$2:$B5597,$B5598,$A$2:$A5597,$A5598)=0,"",$E5598-_xlfn.MAXIFS($F$2:$F5597,$C$2:$C5597,$C5598,$B$2:$B5597,$B5598,$A$2:$A5597,$A5598)))&gt;0.25,"",IF(IF(_xlfn.MAXIFS($F$2:$F5597,$C$2:$C5597,$C5598,$B$2:$B5597,$B5598,$A$2:$A5597,$A5598)=0,"",$E5598-_xlfn.MAXIFS($F$2:$F5597,$C$2:$C5597,$C5598,$B$2:$B5597,$B5598,$A$2:$A5597,$A5598))&lt;0,0,IF(_xlfn.MAXIFS($F$2:$F5597,$C$2:$C5597,$C5598,$B$2:$B5597,$B5598,$A$2:$A5597,$A5598)=0,"",$E5598-_xlfn.MAXIFS($F$2:$F5597,$C$2:$C5597,$C5598,$B$2:$B5597,$B5598,$A$2:$A5597,$A5598))))</f>
        <v/>
      </c>
      <c r="K5598" s="6" t="str">
        <f t="shared" si="262"/>
        <v/>
      </c>
      <c r="L5598" s="6" t="str">
        <f t="shared" si="263"/>
        <v/>
      </c>
      <c r="M5598" s="6" t="str">
        <f t="shared" si="261"/>
        <v/>
      </c>
    </row>
    <row r="5599" spans="1:13" x14ac:dyDescent="0.25">
      <c r="A5599"/>
      <c r="B5599" s="1"/>
      <c r="C5599"/>
      <c r="D5599"/>
      <c r="E5599" s="76"/>
      <c r="F5599" s="76"/>
      <c r="G5599" s="2"/>
      <c r="H5599" s="77"/>
      <c r="J5599" s="79" t="str">
        <f>IF(IF(IF(_xlfn.MAXIFS($F$2:$F5598,$C$2:$C5598,$C5599,$B$2:$B5598,$B5599,$A$2:$A5598,$A5599)=0,"",$E5599-_xlfn.MAXIFS($F$2:$F5598,$C$2:$C5598,$C5599,$B$2:$B5598,$B5599,$A$2:$A5598,$A5599))&lt;0,0,IF(_xlfn.MAXIFS($F$2:$F5598,$C$2:$C5598,$C5599,$B$2:$B5598,$B5599,$A$2:$A5598,$A5599)=0,"",$E5599-_xlfn.MAXIFS($F$2:$F5598,$C$2:$C5598,$C5599,$B$2:$B5598,$B5599,$A$2:$A5598,$A5599)))&gt;0.25,"",IF(IF(_xlfn.MAXIFS($F$2:$F5598,$C$2:$C5598,$C5599,$B$2:$B5598,$B5599,$A$2:$A5598,$A5599)=0,"",$E5599-_xlfn.MAXIFS($F$2:$F5598,$C$2:$C5598,$C5599,$B$2:$B5598,$B5599,$A$2:$A5598,$A5599))&lt;0,0,IF(_xlfn.MAXIFS($F$2:$F5598,$C$2:$C5598,$C5599,$B$2:$B5598,$B5599,$A$2:$A5598,$A5599)=0,"",$E5599-_xlfn.MAXIFS($F$2:$F5598,$C$2:$C5598,$C5599,$B$2:$B5598,$B5599,$A$2:$A5598,$A5599))))</f>
        <v/>
      </c>
      <c r="K5599" s="6" t="str">
        <f t="shared" si="262"/>
        <v/>
      </c>
      <c r="L5599" s="6" t="str">
        <f t="shared" si="263"/>
        <v/>
      </c>
      <c r="M5599" s="6" t="str">
        <f t="shared" si="261"/>
        <v/>
      </c>
    </row>
    <row r="5600" spans="1:13" x14ac:dyDescent="0.25">
      <c r="A5600"/>
      <c r="B5600" s="1"/>
      <c r="C5600"/>
      <c r="D5600"/>
      <c r="E5600" s="76"/>
      <c r="F5600" s="76"/>
      <c r="G5600" s="2"/>
      <c r="H5600" s="77"/>
      <c r="J5600" s="79" t="str">
        <f>IF(IF(IF(_xlfn.MAXIFS($F$2:$F5599,$C$2:$C5599,$C5600,$B$2:$B5599,$B5600,$A$2:$A5599,$A5600)=0,"",$E5600-_xlfn.MAXIFS($F$2:$F5599,$C$2:$C5599,$C5600,$B$2:$B5599,$B5600,$A$2:$A5599,$A5600))&lt;0,0,IF(_xlfn.MAXIFS($F$2:$F5599,$C$2:$C5599,$C5600,$B$2:$B5599,$B5600,$A$2:$A5599,$A5600)=0,"",$E5600-_xlfn.MAXIFS($F$2:$F5599,$C$2:$C5599,$C5600,$B$2:$B5599,$B5600,$A$2:$A5599,$A5600)))&gt;0.25,"",IF(IF(_xlfn.MAXIFS($F$2:$F5599,$C$2:$C5599,$C5600,$B$2:$B5599,$B5600,$A$2:$A5599,$A5600)=0,"",$E5600-_xlfn.MAXIFS($F$2:$F5599,$C$2:$C5599,$C5600,$B$2:$B5599,$B5600,$A$2:$A5599,$A5600))&lt;0,0,IF(_xlfn.MAXIFS($F$2:$F5599,$C$2:$C5599,$C5600,$B$2:$B5599,$B5600,$A$2:$A5599,$A5600)=0,"",$E5600-_xlfn.MAXIFS($F$2:$F5599,$C$2:$C5599,$C5600,$B$2:$B5599,$B5600,$A$2:$A5599,$A5600))))</f>
        <v/>
      </c>
      <c r="K5600" s="6" t="str">
        <f t="shared" si="262"/>
        <v/>
      </c>
      <c r="L5600" s="6" t="str">
        <f t="shared" si="263"/>
        <v/>
      </c>
      <c r="M5600" s="6" t="str">
        <f t="shared" si="261"/>
        <v/>
      </c>
    </row>
    <row r="5601" spans="1:13" x14ac:dyDescent="0.25">
      <c r="A5601"/>
      <c r="B5601" s="1"/>
      <c r="C5601"/>
      <c r="D5601"/>
      <c r="E5601" s="76"/>
      <c r="F5601" s="76"/>
      <c r="G5601" s="2"/>
      <c r="H5601" s="77"/>
      <c r="J5601" s="79" t="str">
        <f>IF(IF(IF(_xlfn.MAXIFS($F$2:$F5600,$C$2:$C5600,$C5601,$B$2:$B5600,$B5601,$A$2:$A5600,$A5601)=0,"",$E5601-_xlfn.MAXIFS($F$2:$F5600,$C$2:$C5600,$C5601,$B$2:$B5600,$B5601,$A$2:$A5600,$A5601))&lt;0,0,IF(_xlfn.MAXIFS($F$2:$F5600,$C$2:$C5600,$C5601,$B$2:$B5600,$B5601,$A$2:$A5600,$A5601)=0,"",$E5601-_xlfn.MAXIFS($F$2:$F5600,$C$2:$C5600,$C5601,$B$2:$B5600,$B5601,$A$2:$A5600,$A5601)))&gt;0.25,"",IF(IF(_xlfn.MAXIFS($F$2:$F5600,$C$2:$C5600,$C5601,$B$2:$B5600,$B5601,$A$2:$A5600,$A5601)=0,"",$E5601-_xlfn.MAXIFS($F$2:$F5600,$C$2:$C5600,$C5601,$B$2:$B5600,$B5601,$A$2:$A5600,$A5601))&lt;0,0,IF(_xlfn.MAXIFS($F$2:$F5600,$C$2:$C5600,$C5601,$B$2:$B5600,$B5601,$A$2:$A5600,$A5601)=0,"",$E5601-_xlfn.MAXIFS($F$2:$F5600,$C$2:$C5600,$C5601,$B$2:$B5600,$B5601,$A$2:$A5600,$A5601))))</f>
        <v/>
      </c>
      <c r="K5601" s="6" t="str">
        <f t="shared" si="262"/>
        <v/>
      </c>
      <c r="L5601" s="6" t="str">
        <f t="shared" si="263"/>
        <v/>
      </c>
      <c r="M5601" s="6" t="str">
        <f t="shared" si="261"/>
        <v/>
      </c>
    </row>
    <row r="5602" spans="1:13" x14ac:dyDescent="0.25">
      <c r="A5602"/>
      <c r="B5602" s="1"/>
      <c r="C5602"/>
      <c r="D5602"/>
      <c r="E5602" s="76"/>
      <c r="F5602" s="76"/>
      <c r="G5602" s="2"/>
      <c r="H5602" s="77"/>
      <c r="J5602" s="79" t="str">
        <f>IF(IF(IF(_xlfn.MAXIFS($F$2:$F5601,$C$2:$C5601,$C5602,$B$2:$B5601,$B5602,$A$2:$A5601,$A5602)=0,"",$E5602-_xlfn.MAXIFS($F$2:$F5601,$C$2:$C5601,$C5602,$B$2:$B5601,$B5602,$A$2:$A5601,$A5602))&lt;0,0,IF(_xlfn.MAXIFS($F$2:$F5601,$C$2:$C5601,$C5602,$B$2:$B5601,$B5602,$A$2:$A5601,$A5602)=0,"",$E5602-_xlfn.MAXIFS($F$2:$F5601,$C$2:$C5601,$C5602,$B$2:$B5601,$B5602,$A$2:$A5601,$A5602)))&gt;0.25,"",IF(IF(_xlfn.MAXIFS($F$2:$F5601,$C$2:$C5601,$C5602,$B$2:$B5601,$B5602,$A$2:$A5601,$A5602)=0,"",$E5602-_xlfn.MAXIFS($F$2:$F5601,$C$2:$C5601,$C5602,$B$2:$B5601,$B5602,$A$2:$A5601,$A5602))&lt;0,0,IF(_xlfn.MAXIFS($F$2:$F5601,$C$2:$C5601,$C5602,$B$2:$B5601,$B5602,$A$2:$A5601,$A5602)=0,"",$E5602-_xlfn.MAXIFS($F$2:$F5601,$C$2:$C5601,$C5602,$B$2:$B5601,$B5602,$A$2:$A5601,$A5602))))</f>
        <v/>
      </c>
      <c r="K5602" s="6" t="str">
        <f t="shared" si="262"/>
        <v/>
      </c>
      <c r="L5602" s="6" t="str">
        <f t="shared" si="263"/>
        <v/>
      </c>
      <c r="M5602" s="6" t="str">
        <f t="shared" si="261"/>
        <v/>
      </c>
    </row>
    <row r="5603" spans="1:13" x14ac:dyDescent="0.25">
      <c r="A5603"/>
      <c r="B5603" s="1"/>
      <c r="C5603"/>
      <c r="D5603"/>
      <c r="E5603" s="76"/>
      <c r="F5603" s="76"/>
      <c r="G5603" s="2"/>
      <c r="H5603" s="77"/>
      <c r="J5603" s="79" t="str">
        <f>IF(IF(IF(_xlfn.MAXIFS($F$2:$F5602,$C$2:$C5602,$C5603,$B$2:$B5602,$B5603,$A$2:$A5602,$A5603)=0,"",$E5603-_xlfn.MAXIFS($F$2:$F5602,$C$2:$C5602,$C5603,$B$2:$B5602,$B5603,$A$2:$A5602,$A5603))&lt;0,0,IF(_xlfn.MAXIFS($F$2:$F5602,$C$2:$C5602,$C5603,$B$2:$B5602,$B5603,$A$2:$A5602,$A5603)=0,"",$E5603-_xlfn.MAXIFS($F$2:$F5602,$C$2:$C5602,$C5603,$B$2:$B5602,$B5603,$A$2:$A5602,$A5603)))&gt;0.25,"",IF(IF(_xlfn.MAXIFS($F$2:$F5602,$C$2:$C5602,$C5603,$B$2:$B5602,$B5603,$A$2:$A5602,$A5603)=0,"",$E5603-_xlfn.MAXIFS($F$2:$F5602,$C$2:$C5602,$C5603,$B$2:$B5602,$B5603,$A$2:$A5602,$A5603))&lt;0,0,IF(_xlfn.MAXIFS($F$2:$F5602,$C$2:$C5602,$C5603,$B$2:$B5602,$B5603,$A$2:$A5602,$A5603)=0,"",$E5603-_xlfn.MAXIFS($F$2:$F5602,$C$2:$C5602,$C5603,$B$2:$B5602,$B5603,$A$2:$A5602,$A5603))))</f>
        <v/>
      </c>
      <c r="K5603" s="6" t="str">
        <f t="shared" si="262"/>
        <v/>
      </c>
      <c r="L5603" s="6" t="str">
        <f t="shared" si="263"/>
        <v/>
      </c>
      <c r="M5603" s="6" t="str">
        <f t="shared" si="261"/>
        <v/>
      </c>
    </row>
    <row r="5604" spans="1:13" x14ac:dyDescent="0.25">
      <c r="A5604"/>
      <c r="B5604" s="1"/>
      <c r="C5604"/>
      <c r="D5604"/>
      <c r="E5604" s="76"/>
      <c r="F5604" s="76"/>
      <c r="G5604" s="2"/>
      <c r="H5604" s="77"/>
      <c r="J5604" s="79" t="str">
        <f>IF(IF(IF(_xlfn.MAXIFS($F$2:$F5603,$C$2:$C5603,$C5604,$B$2:$B5603,$B5604,$A$2:$A5603,$A5604)=0,"",$E5604-_xlfn.MAXIFS($F$2:$F5603,$C$2:$C5603,$C5604,$B$2:$B5603,$B5604,$A$2:$A5603,$A5604))&lt;0,0,IF(_xlfn.MAXIFS($F$2:$F5603,$C$2:$C5603,$C5604,$B$2:$B5603,$B5604,$A$2:$A5603,$A5604)=0,"",$E5604-_xlfn.MAXIFS($F$2:$F5603,$C$2:$C5603,$C5604,$B$2:$B5603,$B5604,$A$2:$A5603,$A5604)))&gt;0.25,"",IF(IF(_xlfn.MAXIFS($F$2:$F5603,$C$2:$C5603,$C5604,$B$2:$B5603,$B5604,$A$2:$A5603,$A5604)=0,"",$E5604-_xlfn.MAXIFS($F$2:$F5603,$C$2:$C5603,$C5604,$B$2:$B5603,$B5604,$A$2:$A5603,$A5604))&lt;0,0,IF(_xlfn.MAXIFS($F$2:$F5603,$C$2:$C5603,$C5604,$B$2:$B5603,$B5604,$A$2:$A5603,$A5604)=0,"",$E5604-_xlfn.MAXIFS($F$2:$F5603,$C$2:$C5603,$C5604,$B$2:$B5603,$B5604,$A$2:$A5603,$A5604))))</f>
        <v/>
      </c>
      <c r="K5604" s="6" t="str">
        <f t="shared" si="262"/>
        <v/>
      </c>
      <c r="L5604" s="6" t="str">
        <f t="shared" si="263"/>
        <v/>
      </c>
      <c r="M5604" s="6" t="str">
        <f t="shared" si="261"/>
        <v/>
      </c>
    </row>
    <row r="5605" spans="1:13" x14ac:dyDescent="0.25">
      <c r="A5605"/>
      <c r="B5605" s="1"/>
      <c r="C5605"/>
      <c r="D5605"/>
      <c r="E5605" s="76"/>
      <c r="F5605" s="76"/>
      <c r="G5605" s="2"/>
      <c r="H5605" s="77"/>
      <c r="J5605" s="79" t="str">
        <f>IF(IF(IF(_xlfn.MAXIFS($F$2:$F5604,$C$2:$C5604,$C5605,$B$2:$B5604,$B5605,$A$2:$A5604,$A5605)=0,"",$E5605-_xlfn.MAXIFS($F$2:$F5604,$C$2:$C5604,$C5605,$B$2:$B5604,$B5605,$A$2:$A5604,$A5605))&lt;0,0,IF(_xlfn.MAXIFS($F$2:$F5604,$C$2:$C5604,$C5605,$B$2:$B5604,$B5605,$A$2:$A5604,$A5605)=0,"",$E5605-_xlfn.MAXIFS($F$2:$F5604,$C$2:$C5604,$C5605,$B$2:$B5604,$B5605,$A$2:$A5604,$A5605)))&gt;0.25,"",IF(IF(_xlfn.MAXIFS($F$2:$F5604,$C$2:$C5604,$C5605,$B$2:$B5604,$B5605,$A$2:$A5604,$A5605)=0,"",$E5605-_xlfn.MAXIFS($F$2:$F5604,$C$2:$C5604,$C5605,$B$2:$B5604,$B5605,$A$2:$A5604,$A5605))&lt;0,0,IF(_xlfn.MAXIFS($F$2:$F5604,$C$2:$C5604,$C5605,$B$2:$B5604,$B5605,$A$2:$A5604,$A5605)=0,"",$E5605-_xlfn.MAXIFS($F$2:$F5604,$C$2:$C5604,$C5605,$B$2:$B5604,$B5605,$A$2:$A5604,$A5605))))</f>
        <v/>
      </c>
      <c r="K5605" s="6" t="str">
        <f t="shared" si="262"/>
        <v/>
      </c>
      <c r="L5605" s="6" t="str">
        <f t="shared" si="263"/>
        <v/>
      </c>
      <c r="M5605" s="6" t="str">
        <f t="shared" si="261"/>
        <v/>
      </c>
    </row>
    <row r="5606" spans="1:13" x14ac:dyDescent="0.25">
      <c r="A5606"/>
      <c r="B5606" s="1"/>
      <c r="C5606"/>
      <c r="D5606"/>
      <c r="E5606" s="76"/>
      <c r="F5606" s="76"/>
      <c r="G5606" s="2"/>
      <c r="H5606" s="77"/>
      <c r="J5606" s="79" t="str">
        <f>IF(IF(IF(_xlfn.MAXIFS($F$2:$F5605,$C$2:$C5605,$C5606,$B$2:$B5605,$B5606,$A$2:$A5605,$A5606)=0,"",$E5606-_xlfn.MAXIFS($F$2:$F5605,$C$2:$C5605,$C5606,$B$2:$B5605,$B5606,$A$2:$A5605,$A5606))&lt;0,0,IF(_xlfn.MAXIFS($F$2:$F5605,$C$2:$C5605,$C5606,$B$2:$B5605,$B5606,$A$2:$A5605,$A5606)=0,"",$E5606-_xlfn.MAXIFS($F$2:$F5605,$C$2:$C5605,$C5606,$B$2:$B5605,$B5606,$A$2:$A5605,$A5606)))&gt;0.25,"",IF(IF(_xlfn.MAXIFS($F$2:$F5605,$C$2:$C5605,$C5606,$B$2:$B5605,$B5606,$A$2:$A5605,$A5606)=0,"",$E5606-_xlfn.MAXIFS($F$2:$F5605,$C$2:$C5605,$C5606,$B$2:$B5605,$B5606,$A$2:$A5605,$A5606))&lt;0,0,IF(_xlfn.MAXIFS($F$2:$F5605,$C$2:$C5605,$C5606,$B$2:$B5605,$B5606,$A$2:$A5605,$A5606)=0,"",$E5606-_xlfn.MAXIFS($F$2:$F5605,$C$2:$C5605,$C5606,$B$2:$B5605,$B5606,$A$2:$A5605,$A5606))))</f>
        <v/>
      </c>
      <c r="K5606" s="6" t="str">
        <f t="shared" si="262"/>
        <v/>
      </c>
      <c r="L5606" s="6" t="str">
        <f t="shared" si="263"/>
        <v/>
      </c>
      <c r="M5606" s="6" t="str">
        <f t="shared" si="261"/>
        <v/>
      </c>
    </row>
    <row r="5607" spans="1:13" x14ac:dyDescent="0.25">
      <c r="A5607"/>
      <c r="B5607" s="1"/>
      <c r="C5607"/>
      <c r="D5607"/>
      <c r="E5607" s="76"/>
      <c r="F5607" s="76"/>
      <c r="G5607" s="2"/>
      <c r="H5607" s="77"/>
      <c r="J5607" s="79" t="str">
        <f>IF(IF(IF(_xlfn.MAXIFS($F$2:$F5606,$C$2:$C5606,$C5607,$B$2:$B5606,$B5607,$A$2:$A5606,$A5607)=0,"",$E5607-_xlfn.MAXIFS($F$2:$F5606,$C$2:$C5606,$C5607,$B$2:$B5606,$B5607,$A$2:$A5606,$A5607))&lt;0,0,IF(_xlfn.MAXIFS($F$2:$F5606,$C$2:$C5606,$C5607,$B$2:$B5606,$B5607,$A$2:$A5606,$A5607)=0,"",$E5607-_xlfn.MAXIFS($F$2:$F5606,$C$2:$C5606,$C5607,$B$2:$B5606,$B5607,$A$2:$A5606,$A5607)))&gt;0.25,"",IF(IF(_xlfn.MAXIFS($F$2:$F5606,$C$2:$C5606,$C5607,$B$2:$B5606,$B5607,$A$2:$A5606,$A5607)=0,"",$E5607-_xlfn.MAXIFS($F$2:$F5606,$C$2:$C5606,$C5607,$B$2:$B5606,$B5607,$A$2:$A5606,$A5607))&lt;0,0,IF(_xlfn.MAXIFS($F$2:$F5606,$C$2:$C5606,$C5607,$B$2:$B5606,$B5607,$A$2:$A5606,$A5607)=0,"",$E5607-_xlfn.MAXIFS($F$2:$F5606,$C$2:$C5606,$C5607,$B$2:$B5606,$B5607,$A$2:$A5606,$A5607))))</f>
        <v/>
      </c>
      <c r="K5607" s="6" t="str">
        <f t="shared" si="262"/>
        <v/>
      </c>
      <c r="L5607" s="6" t="str">
        <f t="shared" si="263"/>
        <v/>
      </c>
      <c r="M5607" s="6" t="str">
        <f t="shared" si="261"/>
        <v/>
      </c>
    </row>
    <row r="5608" spans="1:13" x14ac:dyDescent="0.25">
      <c r="A5608"/>
      <c r="B5608" s="1"/>
      <c r="C5608"/>
      <c r="D5608"/>
      <c r="E5608" s="76"/>
      <c r="F5608" s="76"/>
      <c r="G5608" s="2"/>
      <c r="H5608" s="77"/>
      <c r="J5608" s="79" t="str">
        <f>IF(IF(IF(_xlfn.MAXIFS($F$2:$F5607,$C$2:$C5607,$C5608,$B$2:$B5607,$B5608,$A$2:$A5607,$A5608)=0,"",$E5608-_xlfn.MAXIFS($F$2:$F5607,$C$2:$C5607,$C5608,$B$2:$B5607,$B5608,$A$2:$A5607,$A5608))&lt;0,0,IF(_xlfn.MAXIFS($F$2:$F5607,$C$2:$C5607,$C5608,$B$2:$B5607,$B5608,$A$2:$A5607,$A5608)=0,"",$E5608-_xlfn.MAXIFS($F$2:$F5607,$C$2:$C5607,$C5608,$B$2:$B5607,$B5608,$A$2:$A5607,$A5608)))&gt;0.25,"",IF(IF(_xlfn.MAXIFS($F$2:$F5607,$C$2:$C5607,$C5608,$B$2:$B5607,$B5608,$A$2:$A5607,$A5608)=0,"",$E5608-_xlfn.MAXIFS($F$2:$F5607,$C$2:$C5607,$C5608,$B$2:$B5607,$B5608,$A$2:$A5607,$A5608))&lt;0,0,IF(_xlfn.MAXIFS($F$2:$F5607,$C$2:$C5607,$C5608,$B$2:$B5607,$B5608,$A$2:$A5607,$A5608)=0,"",$E5608-_xlfn.MAXIFS($F$2:$F5607,$C$2:$C5607,$C5608,$B$2:$B5607,$B5608,$A$2:$A5607,$A5608))))</f>
        <v/>
      </c>
      <c r="K5608" s="6" t="str">
        <f t="shared" si="262"/>
        <v/>
      </c>
      <c r="L5608" s="6" t="str">
        <f t="shared" si="263"/>
        <v/>
      </c>
      <c r="M5608" s="6" t="str">
        <f t="shared" si="261"/>
        <v/>
      </c>
    </row>
    <row r="5609" spans="1:13" x14ac:dyDescent="0.25">
      <c r="A5609"/>
      <c r="B5609" s="1"/>
      <c r="C5609"/>
      <c r="D5609"/>
      <c r="E5609" s="76"/>
      <c r="F5609" s="76"/>
      <c r="G5609" s="2"/>
      <c r="H5609" s="77"/>
      <c r="J5609" s="79" t="str">
        <f>IF(IF(IF(_xlfn.MAXIFS($F$2:$F5608,$C$2:$C5608,$C5609,$B$2:$B5608,$B5609,$A$2:$A5608,$A5609)=0,"",$E5609-_xlfn.MAXIFS($F$2:$F5608,$C$2:$C5608,$C5609,$B$2:$B5608,$B5609,$A$2:$A5608,$A5609))&lt;0,0,IF(_xlfn.MAXIFS($F$2:$F5608,$C$2:$C5608,$C5609,$B$2:$B5608,$B5609,$A$2:$A5608,$A5609)=0,"",$E5609-_xlfn.MAXIFS($F$2:$F5608,$C$2:$C5608,$C5609,$B$2:$B5608,$B5609,$A$2:$A5608,$A5609)))&gt;0.25,"",IF(IF(_xlfn.MAXIFS($F$2:$F5608,$C$2:$C5608,$C5609,$B$2:$B5608,$B5609,$A$2:$A5608,$A5609)=0,"",$E5609-_xlfn.MAXIFS($F$2:$F5608,$C$2:$C5608,$C5609,$B$2:$B5608,$B5609,$A$2:$A5608,$A5609))&lt;0,0,IF(_xlfn.MAXIFS($F$2:$F5608,$C$2:$C5608,$C5609,$B$2:$B5608,$B5609,$A$2:$A5608,$A5609)=0,"",$E5609-_xlfn.MAXIFS($F$2:$F5608,$C$2:$C5608,$C5609,$B$2:$B5608,$B5609,$A$2:$A5608,$A5609))))</f>
        <v/>
      </c>
      <c r="K5609" s="6" t="str">
        <f t="shared" si="262"/>
        <v/>
      </c>
      <c r="L5609" s="6" t="str">
        <f t="shared" si="263"/>
        <v/>
      </c>
      <c r="M5609" s="6" t="str">
        <f t="shared" si="261"/>
        <v/>
      </c>
    </row>
    <row r="5610" spans="1:13" x14ac:dyDescent="0.25">
      <c r="A5610"/>
      <c r="B5610" s="1"/>
      <c r="C5610"/>
      <c r="D5610"/>
      <c r="E5610" s="76"/>
      <c r="F5610" s="76"/>
      <c r="G5610" s="2"/>
      <c r="H5610" s="77"/>
      <c r="J5610" s="79" t="str">
        <f>IF(IF(IF(_xlfn.MAXIFS($F$2:$F5609,$C$2:$C5609,$C5610,$B$2:$B5609,$B5610,$A$2:$A5609,$A5610)=0,"",$E5610-_xlfn.MAXIFS($F$2:$F5609,$C$2:$C5609,$C5610,$B$2:$B5609,$B5610,$A$2:$A5609,$A5610))&lt;0,0,IF(_xlfn.MAXIFS($F$2:$F5609,$C$2:$C5609,$C5610,$B$2:$B5609,$B5610,$A$2:$A5609,$A5610)=0,"",$E5610-_xlfn.MAXIFS($F$2:$F5609,$C$2:$C5609,$C5610,$B$2:$B5609,$B5610,$A$2:$A5609,$A5610)))&gt;0.25,"",IF(IF(_xlfn.MAXIFS($F$2:$F5609,$C$2:$C5609,$C5610,$B$2:$B5609,$B5610,$A$2:$A5609,$A5610)=0,"",$E5610-_xlfn.MAXIFS($F$2:$F5609,$C$2:$C5609,$C5610,$B$2:$B5609,$B5610,$A$2:$A5609,$A5610))&lt;0,0,IF(_xlfn.MAXIFS($F$2:$F5609,$C$2:$C5609,$C5610,$B$2:$B5609,$B5610,$A$2:$A5609,$A5610)=0,"",$E5610-_xlfn.MAXIFS($F$2:$F5609,$C$2:$C5609,$C5610,$B$2:$B5609,$B5610,$A$2:$A5609,$A5610))))</f>
        <v/>
      </c>
      <c r="K5610" s="6" t="str">
        <f t="shared" si="262"/>
        <v/>
      </c>
      <c r="L5610" s="6" t="str">
        <f t="shared" si="263"/>
        <v/>
      </c>
      <c r="M5610" s="6" t="str">
        <f t="shared" si="261"/>
        <v/>
      </c>
    </row>
    <row r="5611" spans="1:13" x14ac:dyDescent="0.25">
      <c r="A5611"/>
      <c r="B5611" s="1"/>
      <c r="C5611"/>
      <c r="D5611"/>
      <c r="E5611" s="76"/>
      <c r="F5611" s="76"/>
      <c r="G5611" s="2"/>
      <c r="H5611" s="77"/>
      <c r="J5611" s="79" t="str">
        <f>IF(IF(IF(_xlfn.MAXIFS($F$2:$F5610,$C$2:$C5610,$C5611,$B$2:$B5610,$B5611,$A$2:$A5610,$A5611)=0,"",$E5611-_xlfn.MAXIFS($F$2:$F5610,$C$2:$C5610,$C5611,$B$2:$B5610,$B5611,$A$2:$A5610,$A5611))&lt;0,0,IF(_xlfn.MAXIFS($F$2:$F5610,$C$2:$C5610,$C5611,$B$2:$B5610,$B5611,$A$2:$A5610,$A5611)=0,"",$E5611-_xlfn.MAXIFS($F$2:$F5610,$C$2:$C5610,$C5611,$B$2:$B5610,$B5611,$A$2:$A5610,$A5611)))&gt;0.25,"",IF(IF(_xlfn.MAXIFS($F$2:$F5610,$C$2:$C5610,$C5611,$B$2:$B5610,$B5611,$A$2:$A5610,$A5611)=0,"",$E5611-_xlfn.MAXIFS($F$2:$F5610,$C$2:$C5610,$C5611,$B$2:$B5610,$B5611,$A$2:$A5610,$A5611))&lt;0,0,IF(_xlfn.MAXIFS($F$2:$F5610,$C$2:$C5610,$C5611,$B$2:$B5610,$B5611,$A$2:$A5610,$A5611)=0,"",$E5611-_xlfn.MAXIFS($F$2:$F5610,$C$2:$C5610,$C5611,$B$2:$B5610,$B5611,$A$2:$A5610,$A5611))))</f>
        <v/>
      </c>
      <c r="K5611" s="6" t="str">
        <f t="shared" si="262"/>
        <v/>
      </c>
      <c r="L5611" s="6" t="str">
        <f t="shared" si="263"/>
        <v/>
      </c>
      <c r="M5611" s="6" t="str">
        <f t="shared" si="261"/>
        <v/>
      </c>
    </row>
    <row r="5612" spans="1:13" x14ac:dyDescent="0.25">
      <c r="A5612"/>
      <c r="B5612" s="1"/>
      <c r="C5612"/>
      <c r="D5612"/>
      <c r="E5612" s="76"/>
      <c r="F5612" s="76"/>
      <c r="G5612" s="2"/>
      <c r="H5612" s="77"/>
      <c r="J5612" s="79" t="str">
        <f>IF(IF(IF(_xlfn.MAXIFS($F$2:$F5611,$C$2:$C5611,$C5612,$B$2:$B5611,$B5612,$A$2:$A5611,$A5612)=0,"",$E5612-_xlfn.MAXIFS($F$2:$F5611,$C$2:$C5611,$C5612,$B$2:$B5611,$B5612,$A$2:$A5611,$A5612))&lt;0,0,IF(_xlfn.MAXIFS($F$2:$F5611,$C$2:$C5611,$C5612,$B$2:$B5611,$B5612,$A$2:$A5611,$A5612)=0,"",$E5612-_xlfn.MAXIFS($F$2:$F5611,$C$2:$C5611,$C5612,$B$2:$B5611,$B5612,$A$2:$A5611,$A5612)))&gt;0.25,"",IF(IF(_xlfn.MAXIFS($F$2:$F5611,$C$2:$C5611,$C5612,$B$2:$B5611,$B5612,$A$2:$A5611,$A5612)=0,"",$E5612-_xlfn.MAXIFS($F$2:$F5611,$C$2:$C5611,$C5612,$B$2:$B5611,$B5612,$A$2:$A5611,$A5612))&lt;0,0,IF(_xlfn.MAXIFS($F$2:$F5611,$C$2:$C5611,$C5612,$B$2:$B5611,$B5612,$A$2:$A5611,$A5612)=0,"",$E5612-_xlfn.MAXIFS($F$2:$F5611,$C$2:$C5611,$C5612,$B$2:$B5611,$B5612,$A$2:$A5611,$A5612))))</f>
        <v/>
      </c>
      <c r="K5612" s="6" t="str">
        <f t="shared" si="262"/>
        <v/>
      </c>
      <c r="L5612" s="6" t="str">
        <f t="shared" si="263"/>
        <v/>
      </c>
      <c r="M5612" s="6" t="str">
        <f t="shared" si="261"/>
        <v/>
      </c>
    </row>
    <row r="5613" spans="1:13" x14ac:dyDescent="0.25">
      <c r="A5613"/>
      <c r="B5613" s="1"/>
      <c r="C5613"/>
      <c r="D5613"/>
      <c r="E5613" s="76"/>
      <c r="F5613" s="76"/>
      <c r="G5613" s="2"/>
      <c r="H5613" s="77"/>
      <c r="J5613" s="79" t="str">
        <f>IF(IF(IF(_xlfn.MAXIFS($F$2:$F5612,$C$2:$C5612,$C5613,$B$2:$B5612,$B5613,$A$2:$A5612,$A5613)=0,"",$E5613-_xlfn.MAXIFS($F$2:$F5612,$C$2:$C5612,$C5613,$B$2:$B5612,$B5613,$A$2:$A5612,$A5613))&lt;0,0,IF(_xlfn.MAXIFS($F$2:$F5612,$C$2:$C5612,$C5613,$B$2:$B5612,$B5613,$A$2:$A5612,$A5613)=0,"",$E5613-_xlfn.MAXIFS($F$2:$F5612,$C$2:$C5612,$C5613,$B$2:$B5612,$B5613,$A$2:$A5612,$A5613)))&gt;0.25,"",IF(IF(_xlfn.MAXIFS($F$2:$F5612,$C$2:$C5612,$C5613,$B$2:$B5612,$B5613,$A$2:$A5612,$A5613)=0,"",$E5613-_xlfn.MAXIFS($F$2:$F5612,$C$2:$C5612,$C5613,$B$2:$B5612,$B5613,$A$2:$A5612,$A5613))&lt;0,0,IF(_xlfn.MAXIFS($F$2:$F5612,$C$2:$C5612,$C5613,$B$2:$B5612,$B5613,$A$2:$A5612,$A5613)=0,"",$E5613-_xlfn.MAXIFS($F$2:$F5612,$C$2:$C5612,$C5613,$B$2:$B5612,$B5613,$A$2:$A5612,$A5613))))</f>
        <v/>
      </c>
      <c r="K5613" s="6" t="str">
        <f t="shared" si="262"/>
        <v/>
      </c>
      <c r="L5613" s="6" t="str">
        <f t="shared" si="263"/>
        <v/>
      </c>
      <c r="M5613" s="6" t="str">
        <f t="shared" si="261"/>
        <v/>
      </c>
    </row>
    <row r="5614" spans="1:13" x14ac:dyDescent="0.25">
      <c r="A5614"/>
      <c r="B5614" s="1"/>
      <c r="C5614"/>
      <c r="D5614"/>
      <c r="E5614" s="76"/>
      <c r="F5614" s="76"/>
      <c r="G5614" s="2"/>
      <c r="H5614" s="77"/>
      <c r="J5614" s="79" t="str">
        <f>IF(IF(IF(_xlfn.MAXIFS($F$2:$F5613,$C$2:$C5613,$C5614,$B$2:$B5613,$B5614,$A$2:$A5613,$A5614)=0,"",$E5614-_xlfn.MAXIFS($F$2:$F5613,$C$2:$C5613,$C5614,$B$2:$B5613,$B5614,$A$2:$A5613,$A5614))&lt;0,0,IF(_xlfn.MAXIFS($F$2:$F5613,$C$2:$C5613,$C5614,$B$2:$B5613,$B5614,$A$2:$A5613,$A5614)=0,"",$E5614-_xlfn.MAXIFS($F$2:$F5613,$C$2:$C5613,$C5614,$B$2:$B5613,$B5614,$A$2:$A5613,$A5614)))&gt;0.25,"",IF(IF(_xlfn.MAXIFS($F$2:$F5613,$C$2:$C5613,$C5614,$B$2:$B5613,$B5614,$A$2:$A5613,$A5614)=0,"",$E5614-_xlfn.MAXIFS($F$2:$F5613,$C$2:$C5613,$C5614,$B$2:$B5613,$B5614,$A$2:$A5613,$A5614))&lt;0,0,IF(_xlfn.MAXIFS($F$2:$F5613,$C$2:$C5613,$C5614,$B$2:$B5613,$B5614,$A$2:$A5613,$A5614)=0,"",$E5614-_xlfn.MAXIFS($F$2:$F5613,$C$2:$C5613,$C5614,$B$2:$B5613,$B5614,$A$2:$A5613,$A5614))))</f>
        <v/>
      </c>
      <c r="K5614" s="6" t="str">
        <f t="shared" si="262"/>
        <v/>
      </c>
      <c r="L5614" s="6" t="str">
        <f t="shared" si="263"/>
        <v/>
      </c>
      <c r="M5614" s="6" t="str">
        <f t="shared" si="261"/>
        <v/>
      </c>
    </row>
    <row r="5615" spans="1:13" x14ac:dyDescent="0.25">
      <c r="A5615"/>
      <c r="B5615" s="1"/>
      <c r="C5615"/>
      <c r="D5615"/>
      <c r="E5615" s="76"/>
      <c r="F5615" s="76"/>
      <c r="G5615" s="2"/>
      <c r="H5615" s="77"/>
      <c r="J5615" s="79" t="str">
        <f>IF(IF(IF(_xlfn.MAXIFS($F$2:$F5614,$C$2:$C5614,$C5615,$B$2:$B5614,$B5615,$A$2:$A5614,$A5615)=0,"",$E5615-_xlfn.MAXIFS($F$2:$F5614,$C$2:$C5614,$C5615,$B$2:$B5614,$B5615,$A$2:$A5614,$A5615))&lt;0,0,IF(_xlfn.MAXIFS($F$2:$F5614,$C$2:$C5614,$C5615,$B$2:$B5614,$B5615,$A$2:$A5614,$A5615)=0,"",$E5615-_xlfn.MAXIFS($F$2:$F5614,$C$2:$C5614,$C5615,$B$2:$B5614,$B5615,$A$2:$A5614,$A5615)))&gt;0.25,"",IF(IF(_xlfn.MAXIFS($F$2:$F5614,$C$2:$C5614,$C5615,$B$2:$B5614,$B5615,$A$2:$A5614,$A5615)=0,"",$E5615-_xlfn.MAXIFS($F$2:$F5614,$C$2:$C5614,$C5615,$B$2:$B5614,$B5615,$A$2:$A5614,$A5615))&lt;0,0,IF(_xlfn.MAXIFS($F$2:$F5614,$C$2:$C5614,$C5615,$B$2:$B5614,$B5615,$A$2:$A5614,$A5615)=0,"",$E5615-_xlfn.MAXIFS($F$2:$F5614,$C$2:$C5614,$C5615,$B$2:$B5614,$B5615,$A$2:$A5614,$A5615))))</f>
        <v/>
      </c>
      <c r="K5615" s="6" t="str">
        <f t="shared" si="262"/>
        <v/>
      </c>
      <c r="L5615" s="6" t="str">
        <f t="shared" si="263"/>
        <v/>
      </c>
      <c r="M5615" s="6" t="str">
        <f t="shared" si="261"/>
        <v/>
      </c>
    </row>
    <row r="5616" spans="1:13" x14ac:dyDescent="0.25">
      <c r="A5616"/>
      <c r="B5616" s="1"/>
      <c r="C5616"/>
      <c r="D5616"/>
      <c r="E5616" s="76"/>
      <c r="F5616" s="76"/>
      <c r="G5616" s="2"/>
      <c r="H5616" s="77"/>
      <c r="J5616" s="79" t="str">
        <f>IF(IF(IF(_xlfn.MAXIFS($F$2:$F5615,$C$2:$C5615,$C5616,$B$2:$B5615,$B5616,$A$2:$A5615,$A5616)=0,"",$E5616-_xlfn.MAXIFS($F$2:$F5615,$C$2:$C5615,$C5616,$B$2:$B5615,$B5616,$A$2:$A5615,$A5616))&lt;0,0,IF(_xlfn.MAXIFS($F$2:$F5615,$C$2:$C5615,$C5616,$B$2:$B5615,$B5616,$A$2:$A5615,$A5616)=0,"",$E5616-_xlfn.MAXIFS($F$2:$F5615,$C$2:$C5615,$C5616,$B$2:$B5615,$B5616,$A$2:$A5615,$A5616)))&gt;0.25,"",IF(IF(_xlfn.MAXIFS($F$2:$F5615,$C$2:$C5615,$C5616,$B$2:$B5615,$B5616,$A$2:$A5615,$A5616)=0,"",$E5616-_xlfn.MAXIFS($F$2:$F5615,$C$2:$C5615,$C5616,$B$2:$B5615,$B5616,$A$2:$A5615,$A5616))&lt;0,0,IF(_xlfn.MAXIFS($F$2:$F5615,$C$2:$C5615,$C5616,$B$2:$B5615,$B5616,$A$2:$A5615,$A5616)=0,"",$E5616-_xlfn.MAXIFS($F$2:$F5615,$C$2:$C5615,$C5616,$B$2:$B5615,$B5616,$A$2:$A5615,$A5616))))</f>
        <v/>
      </c>
      <c r="K5616" s="6" t="str">
        <f t="shared" si="262"/>
        <v/>
      </c>
      <c r="L5616" s="6" t="str">
        <f t="shared" si="263"/>
        <v/>
      </c>
      <c r="M5616" s="6" t="str">
        <f t="shared" si="261"/>
        <v/>
      </c>
    </row>
    <row r="5617" spans="1:13" x14ac:dyDescent="0.25">
      <c r="A5617"/>
      <c r="B5617" s="1"/>
      <c r="C5617"/>
      <c r="D5617"/>
      <c r="E5617" s="76"/>
      <c r="F5617" s="76"/>
      <c r="G5617" s="2"/>
      <c r="H5617" s="77"/>
      <c r="J5617" s="79" t="str">
        <f>IF(IF(IF(_xlfn.MAXIFS($F$2:$F5616,$C$2:$C5616,$C5617,$B$2:$B5616,$B5617,$A$2:$A5616,$A5617)=0,"",$E5617-_xlfn.MAXIFS($F$2:$F5616,$C$2:$C5616,$C5617,$B$2:$B5616,$B5617,$A$2:$A5616,$A5617))&lt;0,0,IF(_xlfn.MAXIFS($F$2:$F5616,$C$2:$C5616,$C5617,$B$2:$B5616,$B5617,$A$2:$A5616,$A5617)=0,"",$E5617-_xlfn.MAXIFS($F$2:$F5616,$C$2:$C5616,$C5617,$B$2:$B5616,$B5617,$A$2:$A5616,$A5617)))&gt;0.25,"",IF(IF(_xlfn.MAXIFS($F$2:$F5616,$C$2:$C5616,$C5617,$B$2:$B5616,$B5617,$A$2:$A5616,$A5617)=0,"",$E5617-_xlfn.MAXIFS($F$2:$F5616,$C$2:$C5616,$C5617,$B$2:$B5616,$B5617,$A$2:$A5616,$A5617))&lt;0,0,IF(_xlfn.MAXIFS($F$2:$F5616,$C$2:$C5616,$C5617,$B$2:$B5616,$B5617,$A$2:$A5616,$A5617)=0,"",$E5617-_xlfn.MAXIFS($F$2:$F5616,$C$2:$C5616,$C5617,$B$2:$B5616,$B5617,$A$2:$A5616,$A5617))))</f>
        <v/>
      </c>
      <c r="K5617" s="6" t="str">
        <f t="shared" si="262"/>
        <v/>
      </c>
      <c r="L5617" s="6" t="str">
        <f t="shared" si="263"/>
        <v/>
      </c>
      <c r="M5617" s="6" t="str">
        <f t="shared" si="261"/>
        <v/>
      </c>
    </row>
    <row r="5618" spans="1:13" x14ac:dyDescent="0.25">
      <c r="A5618"/>
      <c r="B5618" s="1"/>
      <c r="C5618"/>
      <c r="D5618"/>
      <c r="E5618" s="76"/>
      <c r="F5618" s="76"/>
      <c r="G5618" s="2"/>
      <c r="H5618" s="77"/>
      <c r="J5618" s="79" t="str">
        <f>IF(IF(IF(_xlfn.MAXIFS($F$2:$F5617,$C$2:$C5617,$C5618,$B$2:$B5617,$B5618,$A$2:$A5617,$A5618)=0,"",$E5618-_xlfn.MAXIFS($F$2:$F5617,$C$2:$C5617,$C5618,$B$2:$B5617,$B5618,$A$2:$A5617,$A5618))&lt;0,0,IF(_xlfn.MAXIFS($F$2:$F5617,$C$2:$C5617,$C5618,$B$2:$B5617,$B5618,$A$2:$A5617,$A5618)=0,"",$E5618-_xlfn.MAXIFS($F$2:$F5617,$C$2:$C5617,$C5618,$B$2:$B5617,$B5618,$A$2:$A5617,$A5618)))&gt;0.25,"",IF(IF(_xlfn.MAXIFS($F$2:$F5617,$C$2:$C5617,$C5618,$B$2:$B5617,$B5618,$A$2:$A5617,$A5618)=0,"",$E5618-_xlfn.MAXIFS($F$2:$F5617,$C$2:$C5617,$C5618,$B$2:$B5617,$B5618,$A$2:$A5617,$A5618))&lt;0,0,IF(_xlfn.MAXIFS($F$2:$F5617,$C$2:$C5617,$C5618,$B$2:$B5617,$B5618,$A$2:$A5617,$A5618)=0,"",$E5618-_xlfn.MAXIFS($F$2:$F5617,$C$2:$C5617,$C5618,$B$2:$B5617,$B5618,$A$2:$A5617,$A5618))))</f>
        <v/>
      </c>
      <c r="K5618" s="6" t="str">
        <f t="shared" si="262"/>
        <v/>
      </c>
      <c r="L5618" s="6" t="str">
        <f t="shared" si="263"/>
        <v/>
      </c>
      <c r="M5618" s="6" t="str">
        <f t="shared" si="261"/>
        <v/>
      </c>
    </row>
    <row r="5619" spans="1:13" x14ac:dyDescent="0.25">
      <c r="A5619"/>
      <c r="B5619" s="1"/>
      <c r="C5619"/>
      <c r="D5619"/>
      <c r="E5619" s="76"/>
      <c r="F5619" s="76"/>
      <c r="G5619" s="2"/>
      <c r="H5619" s="77"/>
      <c r="J5619" s="79" t="str">
        <f>IF(IF(IF(_xlfn.MAXIFS($F$2:$F5618,$C$2:$C5618,$C5619,$B$2:$B5618,$B5619,$A$2:$A5618,$A5619)=0,"",$E5619-_xlfn.MAXIFS($F$2:$F5618,$C$2:$C5618,$C5619,$B$2:$B5618,$B5619,$A$2:$A5618,$A5619))&lt;0,0,IF(_xlfn.MAXIFS($F$2:$F5618,$C$2:$C5618,$C5619,$B$2:$B5618,$B5619,$A$2:$A5618,$A5619)=0,"",$E5619-_xlfn.MAXIFS($F$2:$F5618,$C$2:$C5618,$C5619,$B$2:$B5618,$B5619,$A$2:$A5618,$A5619)))&gt;0.25,"",IF(IF(_xlfn.MAXIFS($F$2:$F5618,$C$2:$C5618,$C5619,$B$2:$B5618,$B5619,$A$2:$A5618,$A5619)=0,"",$E5619-_xlfn.MAXIFS($F$2:$F5618,$C$2:$C5618,$C5619,$B$2:$B5618,$B5619,$A$2:$A5618,$A5619))&lt;0,0,IF(_xlfn.MAXIFS($F$2:$F5618,$C$2:$C5618,$C5619,$B$2:$B5618,$B5619,$A$2:$A5618,$A5619)=0,"",$E5619-_xlfn.MAXIFS($F$2:$F5618,$C$2:$C5618,$C5619,$B$2:$B5618,$B5619,$A$2:$A5618,$A5619))))</f>
        <v/>
      </c>
      <c r="K5619" s="6" t="str">
        <f t="shared" si="262"/>
        <v/>
      </c>
      <c r="L5619" s="6" t="str">
        <f t="shared" si="263"/>
        <v/>
      </c>
      <c r="M5619" s="6" t="str">
        <f t="shared" si="261"/>
        <v/>
      </c>
    </row>
    <row r="5620" spans="1:13" x14ac:dyDescent="0.25">
      <c r="A5620"/>
      <c r="B5620" s="1"/>
      <c r="C5620"/>
      <c r="D5620"/>
      <c r="E5620" s="76"/>
      <c r="F5620" s="76"/>
      <c r="G5620" s="2"/>
      <c r="H5620" s="77"/>
      <c r="J5620" s="79" t="str">
        <f>IF(IF(IF(_xlfn.MAXIFS($F$2:$F5619,$C$2:$C5619,$C5620,$B$2:$B5619,$B5620,$A$2:$A5619,$A5620)=0,"",$E5620-_xlfn.MAXIFS($F$2:$F5619,$C$2:$C5619,$C5620,$B$2:$B5619,$B5620,$A$2:$A5619,$A5620))&lt;0,0,IF(_xlfn.MAXIFS($F$2:$F5619,$C$2:$C5619,$C5620,$B$2:$B5619,$B5620,$A$2:$A5619,$A5620)=0,"",$E5620-_xlfn.MAXIFS($F$2:$F5619,$C$2:$C5619,$C5620,$B$2:$B5619,$B5620,$A$2:$A5619,$A5620)))&gt;0.25,"",IF(IF(_xlfn.MAXIFS($F$2:$F5619,$C$2:$C5619,$C5620,$B$2:$B5619,$B5620,$A$2:$A5619,$A5620)=0,"",$E5620-_xlfn.MAXIFS($F$2:$F5619,$C$2:$C5619,$C5620,$B$2:$B5619,$B5620,$A$2:$A5619,$A5620))&lt;0,0,IF(_xlfn.MAXIFS($F$2:$F5619,$C$2:$C5619,$C5620,$B$2:$B5619,$B5620,$A$2:$A5619,$A5620)=0,"",$E5620-_xlfn.MAXIFS($F$2:$F5619,$C$2:$C5619,$C5620,$B$2:$B5619,$B5620,$A$2:$A5619,$A5620))))</f>
        <v/>
      </c>
      <c r="K5620" s="6" t="str">
        <f t="shared" si="262"/>
        <v/>
      </c>
      <c r="L5620" s="6" t="str">
        <f t="shared" si="263"/>
        <v/>
      </c>
      <c r="M5620" s="6" t="str">
        <f t="shared" si="261"/>
        <v/>
      </c>
    </row>
    <row r="5621" spans="1:13" x14ac:dyDescent="0.25">
      <c r="A5621"/>
      <c r="B5621" s="1"/>
      <c r="C5621"/>
      <c r="D5621"/>
      <c r="E5621" s="76"/>
      <c r="F5621" s="76"/>
      <c r="G5621" s="2"/>
      <c r="H5621" s="77"/>
      <c r="J5621" s="79" t="str">
        <f>IF(IF(IF(_xlfn.MAXIFS($F$2:$F5620,$C$2:$C5620,$C5621,$B$2:$B5620,$B5621,$A$2:$A5620,$A5621)=0,"",$E5621-_xlfn.MAXIFS($F$2:$F5620,$C$2:$C5620,$C5621,$B$2:$B5620,$B5621,$A$2:$A5620,$A5621))&lt;0,0,IF(_xlfn.MAXIFS($F$2:$F5620,$C$2:$C5620,$C5621,$B$2:$B5620,$B5621,$A$2:$A5620,$A5621)=0,"",$E5621-_xlfn.MAXIFS($F$2:$F5620,$C$2:$C5620,$C5621,$B$2:$B5620,$B5621,$A$2:$A5620,$A5621)))&gt;0.25,"",IF(IF(_xlfn.MAXIFS($F$2:$F5620,$C$2:$C5620,$C5621,$B$2:$B5620,$B5621,$A$2:$A5620,$A5621)=0,"",$E5621-_xlfn.MAXIFS($F$2:$F5620,$C$2:$C5620,$C5621,$B$2:$B5620,$B5621,$A$2:$A5620,$A5621))&lt;0,0,IF(_xlfn.MAXIFS($F$2:$F5620,$C$2:$C5620,$C5621,$B$2:$B5620,$B5621,$A$2:$A5620,$A5621)=0,"",$E5621-_xlfn.MAXIFS($F$2:$F5620,$C$2:$C5620,$C5621,$B$2:$B5620,$B5621,$A$2:$A5620,$A5621))))</f>
        <v/>
      </c>
      <c r="K5621" s="6" t="str">
        <f t="shared" si="262"/>
        <v/>
      </c>
      <c r="L5621" s="6" t="str">
        <f t="shared" si="263"/>
        <v/>
      </c>
      <c r="M5621" s="6" t="str">
        <f t="shared" si="261"/>
        <v/>
      </c>
    </row>
    <row r="5622" spans="1:13" x14ac:dyDescent="0.25">
      <c r="A5622"/>
      <c r="B5622" s="1"/>
      <c r="C5622"/>
      <c r="D5622"/>
      <c r="E5622" s="76"/>
      <c r="F5622" s="76"/>
      <c r="G5622" s="2"/>
      <c r="H5622" s="77"/>
      <c r="J5622" s="79" t="str">
        <f>IF(IF(IF(_xlfn.MAXIFS($F$2:$F5621,$C$2:$C5621,$C5622,$B$2:$B5621,$B5622,$A$2:$A5621,$A5622)=0,"",$E5622-_xlfn.MAXIFS($F$2:$F5621,$C$2:$C5621,$C5622,$B$2:$B5621,$B5622,$A$2:$A5621,$A5622))&lt;0,0,IF(_xlfn.MAXIFS($F$2:$F5621,$C$2:$C5621,$C5622,$B$2:$B5621,$B5622,$A$2:$A5621,$A5622)=0,"",$E5622-_xlfn.MAXIFS($F$2:$F5621,$C$2:$C5621,$C5622,$B$2:$B5621,$B5622,$A$2:$A5621,$A5622)))&gt;0.25,"",IF(IF(_xlfn.MAXIFS($F$2:$F5621,$C$2:$C5621,$C5622,$B$2:$B5621,$B5622,$A$2:$A5621,$A5622)=0,"",$E5622-_xlfn.MAXIFS($F$2:$F5621,$C$2:$C5621,$C5622,$B$2:$B5621,$B5622,$A$2:$A5621,$A5622))&lt;0,0,IF(_xlfn.MAXIFS($F$2:$F5621,$C$2:$C5621,$C5622,$B$2:$B5621,$B5622,$A$2:$A5621,$A5622)=0,"",$E5622-_xlfn.MAXIFS($F$2:$F5621,$C$2:$C5621,$C5622,$B$2:$B5621,$B5622,$A$2:$A5621,$A5622))))</f>
        <v/>
      </c>
      <c r="K5622" s="6" t="str">
        <f t="shared" si="262"/>
        <v/>
      </c>
      <c r="L5622" s="6" t="str">
        <f t="shared" si="263"/>
        <v/>
      </c>
      <c r="M5622" s="6" t="str">
        <f t="shared" si="261"/>
        <v/>
      </c>
    </row>
    <row r="5623" spans="1:13" x14ac:dyDescent="0.25">
      <c r="A5623"/>
      <c r="B5623" s="1"/>
      <c r="C5623"/>
      <c r="D5623"/>
      <c r="E5623" s="76"/>
      <c r="F5623" s="76"/>
      <c r="G5623" s="2"/>
      <c r="H5623" s="77"/>
      <c r="J5623" s="79" t="str">
        <f>IF(IF(IF(_xlfn.MAXIFS($F$2:$F5622,$C$2:$C5622,$C5623,$B$2:$B5622,$B5623,$A$2:$A5622,$A5623)=0,"",$E5623-_xlfn.MAXIFS($F$2:$F5622,$C$2:$C5622,$C5623,$B$2:$B5622,$B5623,$A$2:$A5622,$A5623))&lt;0,0,IF(_xlfn.MAXIFS($F$2:$F5622,$C$2:$C5622,$C5623,$B$2:$B5622,$B5623,$A$2:$A5622,$A5623)=0,"",$E5623-_xlfn.MAXIFS($F$2:$F5622,$C$2:$C5622,$C5623,$B$2:$B5622,$B5623,$A$2:$A5622,$A5623)))&gt;0.25,"",IF(IF(_xlfn.MAXIFS($F$2:$F5622,$C$2:$C5622,$C5623,$B$2:$B5622,$B5623,$A$2:$A5622,$A5623)=0,"",$E5623-_xlfn.MAXIFS($F$2:$F5622,$C$2:$C5622,$C5623,$B$2:$B5622,$B5623,$A$2:$A5622,$A5623))&lt;0,0,IF(_xlfn.MAXIFS($F$2:$F5622,$C$2:$C5622,$C5623,$B$2:$B5622,$B5623,$A$2:$A5622,$A5623)=0,"",$E5623-_xlfn.MAXIFS($F$2:$F5622,$C$2:$C5622,$C5623,$B$2:$B5622,$B5623,$A$2:$A5622,$A5623))))</f>
        <v/>
      </c>
      <c r="K5623" s="6" t="str">
        <f t="shared" si="262"/>
        <v/>
      </c>
      <c r="L5623" s="6" t="str">
        <f t="shared" si="263"/>
        <v/>
      </c>
      <c r="M5623" s="6" t="str">
        <f t="shared" si="261"/>
        <v/>
      </c>
    </row>
    <row r="5624" spans="1:13" x14ac:dyDescent="0.25">
      <c r="A5624"/>
      <c r="B5624" s="1"/>
      <c r="C5624"/>
      <c r="D5624"/>
      <c r="E5624" s="76"/>
      <c r="F5624" s="76"/>
      <c r="G5624" s="2"/>
      <c r="H5624" s="77"/>
      <c r="J5624" s="79" t="str">
        <f>IF(IF(IF(_xlfn.MAXIFS($F$2:$F5623,$C$2:$C5623,$C5624,$B$2:$B5623,$B5624,$A$2:$A5623,$A5624)=0,"",$E5624-_xlfn.MAXIFS($F$2:$F5623,$C$2:$C5623,$C5624,$B$2:$B5623,$B5624,$A$2:$A5623,$A5624))&lt;0,0,IF(_xlfn.MAXIFS($F$2:$F5623,$C$2:$C5623,$C5624,$B$2:$B5623,$B5624,$A$2:$A5623,$A5624)=0,"",$E5624-_xlfn.MAXIFS($F$2:$F5623,$C$2:$C5623,$C5624,$B$2:$B5623,$B5624,$A$2:$A5623,$A5624)))&gt;0.25,"",IF(IF(_xlfn.MAXIFS($F$2:$F5623,$C$2:$C5623,$C5624,$B$2:$B5623,$B5624,$A$2:$A5623,$A5624)=0,"",$E5624-_xlfn.MAXIFS($F$2:$F5623,$C$2:$C5623,$C5624,$B$2:$B5623,$B5624,$A$2:$A5623,$A5624))&lt;0,0,IF(_xlfn.MAXIFS($F$2:$F5623,$C$2:$C5623,$C5624,$B$2:$B5623,$B5624,$A$2:$A5623,$A5624)=0,"",$E5624-_xlfn.MAXIFS($F$2:$F5623,$C$2:$C5623,$C5624,$B$2:$B5623,$B5624,$A$2:$A5623,$A5624))))</f>
        <v/>
      </c>
      <c r="K5624" s="6" t="str">
        <f t="shared" si="262"/>
        <v/>
      </c>
      <c r="L5624" s="6" t="str">
        <f t="shared" si="263"/>
        <v/>
      </c>
      <c r="M5624" s="6" t="str">
        <f t="shared" si="261"/>
        <v/>
      </c>
    </row>
    <row r="5625" spans="1:13" x14ac:dyDescent="0.25">
      <c r="A5625"/>
      <c r="B5625" s="1"/>
      <c r="C5625"/>
      <c r="D5625"/>
      <c r="E5625" s="76"/>
      <c r="F5625" s="76"/>
      <c r="G5625" s="2"/>
      <c r="H5625" s="77"/>
      <c r="J5625" s="79" t="str">
        <f>IF(IF(IF(_xlfn.MAXIFS($F$2:$F5624,$C$2:$C5624,$C5625,$B$2:$B5624,$B5625,$A$2:$A5624,$A5625)=0,"",$E5625-_xlfn.MAXIFS($F$2:$F5624,$C$2:$C5624,$C5625,$B$2:$B5624,$B5625,$A$2:$A5624,$A5625))&lt;0,0,IF(_xlfn.MAXIFS($F$2:$F5624,$C$2:$C5624,$C5625,$B$2:$B5624,$B5625,$A$2:$A5624,$A5625)=0,"",$E5625-_xlfn.MAXIFS($F$2:$F5624,$C$2:$C5624,$C5625,$B$2:$B5624,$B5625,$A$2:$A5624,$A5625)))&gt;0.25,"",IF(IF(_xlfn.MAXIFS($F$2:$F5624,$C$2:$C5624,$C5625,$B$2:$B5624,$B5625,$A$2:$A5624,$A5625)=0,"",$E5625-_xlfn.MAXIFS($F$2:$F5624,$C$2:$C5624,$C5625,$B$2:$B5624,$B5625,$A$2:$A5624,$A5625))&lt;0,0,IF(_xlfn.MAXIFS($F$2:$F5624,$C$2:$C5624,$C5625,$B$2:$B5624,$B5625,$A$2:$A5624,$A5625)=0,"",$E5625-_xlfn.MAXIFS($F$2:$F5624,$C$2:$C5624,$C5625,$B$2:$B5624,$B5625,$A$2:$A5624,$A5625))))</f>
        <v/>
      </c>
      <c r="K5625" s="6" t="str">
        <f t="shared" si="262"/>
        <v/>
      </c>
      <c r="L5625" s="6" t="str">
        <f t="shared" si="263"/>
        <v/>
      </c>
      <c r="M5625" s="6" t="str">
        <f t="shared" si="261"/>
        <v/>
      </c>
    </row>
    <row r="5626" spans="1:13" x14ac:dyDescent="0.25">
      <c r="A5626"/>
      <c r="B5626" s="1"/>
      <c r="C5626"/>
      <c r="D5626"/>
      <c r="E5626" s="76"/>
      <c r="F5626" s="76"/>
      <c r="G5626" s="2"/>
      <c r="H5626" s="77"/>
      <c r="J5626" s="79" t="str">
        <f>IF(IF(IF(_xlfn.MAXIFS($F$2:$F5625,$C$2:$C5625,$C5626,$B$2:$B5625,$B5626,$A$2:$A5625,$A5626)=0,"",$E5626-_xlfn.MAXIFS($F$2:$F5625,$C$2:$C5625,$C5626,$B$2:$B5625,$B5626,$A$2:$A5625,$A5626))&lt;0,0,IF(_xlfn.MAXIFS($F$2:$F5625,$C$2:$C5625,$C5626,$B$2:$B5625,$B5626,$A$2:$A5625,$A5626)=0,"",$E5626-_xlfn.MAXIFS($F$2:$F5625,$C$2:$C5625,$C5626,$B$2:$B5625,$B5626,$A$2:$A5625,$A5626)))&gt;0.25,"",IF(IF(_xlfn.MAXIFS($F$2:$F5625,$C$2:$C5625,$C5626,$B$2:$B5625,$B5626,$A$2:$A5625,$A5626)=0,"",$E5626-_xlfn.MAXIFS($F$2:$F5625,$C$2:$C5625,$C5626,$B$2:$B5625,$B5626,$A$2:$A5625,$A5626))&lt;0,0,IF(_xlfn.MAXIFS($F$2:$F5625,$C$2:$C5625,$C5626,$B$2:$B5625,$B5626,$A$2:$A5625,$A5626)=0,"",$E5626-_xlfn.MAXIFS($F$2:$F5625,$C$2:$C5625,$C5626,$B$2:$B5625,$B5626,$A$2:$A5625,$A5626))))</f>
        <v/>
      </c>
      <c r="K5626" s="6" t="str">
        <f t="shared" si="262"/>
        <v/>
      </c>
      <c r="L5626" s="6" t="str">
        <f t="shared" si="263"/>
        <v/>
      </c>
      <c r="M5626" s="6" t="str">
        <f t="shared" si="261"/>
        <v/>
      </c>
    </row>
    <row r="5627" spans="1:13" x14ac:dyDescent="0.25">
      <c r="A5627"/>
      <c r="B5627" s="1"/>
      <c r="C5627"/>
      <c r="D5627"/>
      <c r="E5627" s="76"/>
      <c r="F5627" s="76"/>
      <c r="G5627" s="2"/>
      <c r="H5627" s="77"/>
      <c r="J5627" s="79" t="str">
        <f>IF(IF(IF(_xlfn.MAXIFS($F$2:$F5626,$C$2:$C5626,$C5627,$B$2:$B5626,$B5627,$A$2:$A5626,$A5627)=0,"",$E5627-_xlfn.MAXIFS($F$2:$F5626,$C$2:$C5626,$C5627,$B$2:$B5626,$B5627,$A$2:$A5626,$A5627))&lt;0,0,IF(_xlfn.MAXIFS($F$2:$F5626,$C$2:$C5626,$C5627,$B$2:$B5626,$B5627,$A$2:$A5626,$A5627)=0,"",$E5627-_xlfn.MAXIFS($F$2:$F5626,$C$2:$C5626,$C5627,$B$2:$B5626,$B5627,$A$2:$A5626,$A5627)))&gt;0.25,"",IF(IF(_xlfn.MAXIFS($F$2:$F5626,$C$2:$C5626,$C5627,$B$2:$B5626,$B5627,$A$2:$A5626,$A5627)=0,"",$E5627-_xlfn.MAXIFS($F$2:$F5626,$C$2:$C5626,$C5627,$B$2:$B5626,$B5627,$A$2:$A5626,$A5627))&lt;0,0,IF(_xlfn.MAXIFS($F$2:$F5626,$C$2:$C5626,$C5627,$B$2:$B5626,$B5627,$A$2:$A5626,$A5627)=0,"",$E5627-_xlfn.MAXIFS($F$2:$F5626,$C$2:$C5626,$C5627,$B$2:$B5626,$B5627,$A$2:$A5626,$A5627))))</f>
        <v/>
      </c>
      <c r="K5627" s="6" t="str">
        <f t="shared" si="262"/>
        <v/>
      </c>
      <c r="L5627" s="6" t="str">
        <f t="shared" si="263"/>
        <v/>
      </c>
      <c r="M5627" s="6" t="str">
        <f t="shared" si="261"/>
        <v/>
      </c>
    </row>
    <row r="5628" spans="1:13" x14ac:dyDescent="0.25">
      <c r="A5628"/>
      <c r="B5628" s="1"/>
      <c r="C5628"/>
      <c r="D5628"/>
      <c r="E5628" s="76"/>
      <c r="F5628" s="76"/>
      <c r="G5628" s="2"/>
      <c r="H5628" s="77"/>
      <c r="J5628" s="79" t="str">
        <f>IF(IF(IF(_xlfn.MAXIFS($F$2:$F5627,$C$2:$C5627,$C5628,$B$2:$B5627,$B5628,$A$2:$A5627,$A5628)=0,"",$E5628-_xlfn.MAXIFS($F$2:$F5627,$C$2:$C5627,$C5628,$B$2:$B5627,$B5628,$A$2:$A5627,$A5628))&lt;0,0,IF(_xlfn.MAXIFS($F$2:$F5627,$C$2:$C5627,$C5628,$B$2:$B5627,$B5628,$A$2:$A5627,$A5628)=0,"",$E5628-_xlfn.MAXIFS($F$2:$F5627,$C$2:$C5627,$C5628,$B$2:$B5627,$B5628,$A$2:$A5627,$A5628)))&gt;0.25,"",IF(IF(_xlfn.MAXIFS($F$2:$F5627,$C$2:$C5627,$C5628,$B$2:$B5627,$B5628,$A$2:$A5627,$A5628)=0,"",$E5628-_xlfn.MAXIFS($F$2:$F5627,$C$2:$C5627,$C5628,$B$2:$B5627,$B5628,$A$2:$A5627,$A5628))&lt;0,0,IF(_xlfn.MAXIFS($F$2:$F5627,$C$2:$C5627,$C5628,$B$2:$B5627,$B5628,$A$2:$A5627,$A5628)=0,"",$E5628-_xlfn.MAXIFS($F$2:$F5627,$C$2:$C5627,$C5628,$B$2:$B5627,$B5628,$A$2:$A5627,$A5628))))</f>
        <v/>
      </c>
      <c r="K5628" s="6" t="str">
        <f t="shared" si="262"/>
        <v/>
      </c>
      <c r="L5628" s="6" t="str">
        <f t="shared" si="263"/>
        <v/>
      </c>
      <c r="M5628" s="6" t="str">
        <f t="shared" si="261"/>
        <v/>
      </c>
    </row>
    <row r="5629" spans="1:13" x14ac:dyDescent="0.25">
      <c r="A5629"/>
      <c r="B5629" s="1"/>
      <c r="C5629"/>
      <c r="D5629"/>
      <c r="E5629" s="76"/>
      <c r="F5629" s="76"/>
      <c r="G5629" s="2"/>
      <c r="H5629" s="77"/>
      <c r="J5629" s="79" t="str">
        <f>IF(IF(IF(_xlfn.MAXIFS($F$2:$F5628,$C$2:$C5628,$C5629,$B$2:$B5628,$B5629,$A$2:$A5628,$A5629)=0,"",$E5629-_xlfn.MAXIFS($F$2:$F5628,$C$2:$C5628,$C5629,$B$2:$B5628,$B5629,$A$2:$A5628,$A5629))&lt;0,0,IF(_xlfn.MAXIFS($F$2:$F5628,$C$2:$C5628,$C5629,$B$2:$B5628,$B5629,$A$2:$A5628,$A5629)=0,"",$E5629-_xlfn.MAXIFS($F$2:$F5628,$C$2:$C5628,$C5629,$B$2:$B5628,$B5629,$A$2:$A5628,$A5629)))&gt;0.25,"",IF(IF(_xlfn.MAXIFS($F$2:$F5628,$C$2:$C5628,$C5629,$B$2:$B5628,$B5629,$A$2:$A5628,$A5629)=0,"",$E5629-_xlfn.MAXIFS($F$2:$F5628,$C$2:$C5628,$C5629,$B$2:$B5628,$B5629,$A$2:$A5628,$A5629))&lt;0,0,IF(_xlfn.MAXIFS($F$2:$F5628,$C$2:$C5628,$C5629,$B$2:$B5628,$B5629,$A$2:$A5628,$A5629)=0,"",$E5629-_xlfn.MAXIFS($F$2:$F5628,$C$2:$C5628,$C5629,$B$2:$B5628,$B5629,$A$2:$A5628,$A5629))))</f>
        <v/>
      </c>
      <c r="K5629" s="6" t="str">
        <f t="shared" si="262"/>
        <v/>
      </c>
      <c r="L5629" s="6" t="str">
        <f t="shared" si="263"/>
        <v/>
      </c>
      <c r="M5629" s="6" t="str">
        <f t="shared" si="261"/>
        <v/>
      </c>
    </row>
    <row r="5630" spans="1:13" x14ac:dyDescent="0.25">
      <c r="A5630"/>
      <c r="B5630" s="1"/>
      <c r="C5630"/>
      <c r="D5630"/>
      <c r="E5630" s="76"/>
      <c r="F5630" s="76"/>
      <c r="G5630" s="2"/>
      <c r="H5630" s="77"/>
      <c r="J5630" s="79" t="str">
        <f>IF(IF(IF(_xlfn.MAXIFS($F$2:$F5629,$C$2:$C5629,$C5630,$B$2:$B5629,$B5630,$A$2:$A5629,$A5630)=0,"",$E5630-_xlfn.MAXIFS($F$2:$F5629,$C$2:$C5629,$C5630,$B$2:$B5629,$B5630,$A$2:$A5629,$A5630))&lt;0,0,IF(_xlfn.MAXIFS($F$2:$F5629,$C$2:$C5629,$C5630,$B$2:$B5629,$B5630,$A$2:$A5629,$A5630)=0,"",$E5630-_xlfn.MAXIFS($F$2:$F5629,$C$2:$C5629,$C5630,$B$2:$B5629,$B5630,$A$2:$A5629,$A5630)))&gt;0.25,"",IF(IF(_xlfn.MAXIFS($F$2:$F5629,$C$2:$C5629,$C5630,$B$2:$B5629,$B5630,$A$2:$A5629,$A5630)=0,"",$E5630-_xlfn.MAXIFS($F$2:$F5629,$C$2:$C5629,$C5630,$B$2:$B5629,$B5630,$A$2:$A5629,$A5630))&lt;0,0,IF(_xlfn.MAXIFS($F$2:$F5629,$C$2:$C5629,$C5630,$B$2:$B5629,$B5630,$A$2:$A5629,$A5630)=0,"",$E5630-_xlfn.MAXIFS($F$2:$F5629,$C$2:$C5629,$C5630,$B$2:$B5629,$B5630,$A$2:$A5629,$A5630))))</f>
        <v/>
      </c>
      <c r="K5630" s="6" t="str">
        <f t="shared" si="262"/>
        <v/>
      </c>
      <c r="L5630" s="6" t="str">
        <f t="shared" si="263"/>
        <v/>
      </c>
      <c r="M5630" s="6" t="str">
        <f t="shared" si="261"/>
        <v/>
      </c>
    </row>
    <row r="5631" spans="1:13" x14ac:dyDescent="0.25">
      <c r="A5631"/>
      <c r="B5631" s="1"/>
      <c r="C5631"/>
      <c r="D5631"/>
      <c r="E5631" s="76"/>
      <c r="F5631" s="76"/>
      <c r="G5631" s="2"/>
      <c r="H5631" s="77"/>
      <c r="J5631" s="79" t="str">
        <f>IF(IF(IF(_xlfn.MAXIFS($F$2:$F5630,$C$2:$C5630,$C5631,$B$2:$B5630,$B5631,$A$2:$A5630,$A5631)=0,"",$E5631-_xlfn.MAXIFS($F$2:$F5630,$C$2:$C5630,$C5631,$B$2:$B5630,$B5631,$A$2:$A5630,$A5631))&lt;0,0,IF(_xlfn.MAXIFS($F$2:$F5630,$C$2:$C5630,$C5631,$B$2:$B5630,$B5631,$A$2:$A5630,$A5631)=0,"",$E5631-_xlfn.MAXIFS($F$2:$F5630,$C$2:$C5630,$C5631,$B$2:$B5630,$B5631,$A$2:$A5630,$A5631)))&gt;0.25,"",IF(IF(_xlfn.MAXIFS($F$2:$F5630,$C$2:$C5630,$C5631,$B$2:$B5630,$B5631,$A$2:$A5630,$A5631)=0,"",$E5631-_xlfn.MAXIFS($F$2:$F5630,$C$2:$C5630,$C5631,$B$2:$B5630,$B5631,$A$2:$A5630,$A5631))&lt;0,0,IF(_xlfn.MAXIFS($F$2:$F5630,$C$2:$C5630,$C5631,$B$2:$B5630,$B5631,$A$2:$A5630,$A5631)=0,"",$E5631-_xlfn.MAXIFS($F$2:$F5630,$C$2:$C5630,$C5631,$B$2:$B5630,$B5631,$A$2:$A5630,$A5631))))</f>
        <v/>
      </c>
      <c r="K5631" s="6" t="str">
        <f t="shared" si="262"/>
        <v/>
      </c>
      <c r="L5631" s="6" t="str">
        <f t="shared" si="263"/>
        <v/>
      </c>
      <c r="M5631" s="6" t="str">
        <f t="shared" si="261"/>
        <v/>
      </c>
    </row>
    <row r="5632" spans="1:13" x14ac:dyDescent="0.25">
      <c r="A5632"/>
      <c r="B5632" s="1"/>
      <c r="C5632"/>
      <c r="D5632"/>
      <c r="E5632" s="76"/>
      <c r="F5632" s="76"/>
      <c r="G5632" s="2"/>
      <c r="H5632" s="77"/>
      <c r="J5632" s="79" t="str">
        <f>IF(IF(IF(_xlfn.MAXIFS($F$2:$F5631,$C$2:$C5631,$C5632,$B$2:$B5631,$B5632,$A$2:$A5631,$A5632)=0,"",$E5632-_xlfn.MAXIFS($F$2:$F5631,$C$2:$C5631,$C5632,$B$2:$B5631,$B5632,$A$2:$A5631,$A5632))&lt;0,0,IF(_xlfn.MAXIFS($F$2:$F5631,$C$2:$C5631,$C5632,$B$2:$B5631,$B5632,$A$2:$A5631,$A5632)=0,"",$E5632-_xlfn.MAXIFS($F$2:$F5631,$C$2:$C5631,$C5632,$B$2:$B5631,$B5632,$A$2:$A5631,$A5632)))&gt;0.25,"",IF(IF(_xlfn.MAXIFS($F$2:$F5631,$C$2:$C5631,$C5632,$B$2:$B5631,$B5632,$A$2:$A5631,$A5632)=0,"",$E5632-_xlfn.MAXIFS($F$2:$F5631,$C$2:$C5631,$C5632,$B$2:$B5631,$B5632,$A$2:$A5631,$A5632))&lt;0,0,IF(_xlfn.MAXIFS($F$2:$F5631,$C$2:$C5631,$C5632,$B$2:$B5631,$B5632,$A$2:$A5631,$A5632)=0,"",$E5632-_xlfn.MAXIFS($F$2:$F5631,$C$2:$C5631,$C5632,$B$2:$B5631,$B5632,$A$2:$A5631,$A5632))))</f>
        <v/>
      </c>
      <c r="K5632" s="6" t="str">
        <f t="shared" si="262"/>
        <v/>
      </c>
      <c r="L5632" s="6" t="str">
        <f t="shared" si="263"/>
        <v/>
      </c>
      <c r="M5632" s="6" t="str">
        <f t="shared" si="261"/>
        <v/>
      </c>
    </row>
    <row r="5633" spans="1:13" x14ac:dyDescent="0.25">
      <c r="A5633"/>
      <c r="B5633" s="1"/>
      <c r="C5633"/>
      <c r="D5633"/>
      <c r="E5633" s="76"/>
      <c r="F5633" s="76"/>
      <c r="G5633" s="2"/>
      <c r="H5633" s="77"/>
      <c r="J5633" s="79" t="str">
        <f>IF(IF(IF(_xlfn.MAXIFS($F$2:$F5632,$C$2:$C5632,$C5633,$B$2:$B5632,$B5633,$A$2:$A5632,$A5633)=0,"",$E5633-_xlfn.MAXIFS($F$2:$F5632,$C$2:$C5632,$C5633,$B$2:$B5632,$B5633,$A$2:$A5632,$A5633))&lt;0,0,IF(_xlfn.MAXIFS($F$2:$F5632,$C$2:$C5632,$C5633,$B$2:$B5632,$B5633,$A$2:$A5632,$A5633)=0,"",$E5633-_xlfn.MAXIFS($F$2:$F5632,$C$2:$C5632,$C5633,$B$2:$B5632,$B5633,$A$2:$A5632,$A5633)))&gt;0.25,"",IF(IF(_xlfn.MAXIFS($F$2:$F5632,$C$2:$C5632,$C5633,$B$2:$B5632,$B5633,$A$2:$A5632,$A5633)=0,"",$E5633-_xlfn.MAXIFS($F$2:$F5632,$C$2:$C5632,$C5633,$B$2:$B5632,$B5633,$A$2:$A5632,$A5633))&lt;0,0,IF(_xlfn.MAXIFS($F$2:$F5632,$C$2:$C5632,$C5633,$B$2:$B5632,$B5633,$A$2:$A5632,$A5633)=0,"",$E5633-_xlfn.MAXIFS($F$2:$F5632,$C$2:$C5632,$C5633,$B$2:$B5632,$B5633,$A$2:$A5632,$A5633))))</f>
        <v/>
      </c>
      <c r="K5633" s="6" t="str">
        <f t="shared" si="262"/>
        <v/>
      </c>
      <c r="L5633" s="6" t="str">
        <f t="shared" si="263"/>
        <v/>
      </c>
      <c r="M5633" s="6" t="str">
        <f t="shared" si="261"/>
        <v/>
      </c>
    </row>
    <row r="5634" spans="1:13" x14ac:dyDescent="0.25">
      <c r="A5634"/>
      <c r="B5634" s="1"/>
      <c r="C5634"/>
      <c r="D5634"/>
      <c r="E5634" s="76"/>
      <c r="F5634" s="76"/>
      <c r="G5634" s="2"/>
      <c r="H5634" s="77"/>
      <c r="J5634" s="79" t="str">
        <f>IF(IF(IF(_xlfn.MAXIFS($F$2:$F5633,$C$2:$C5633,$C5634,$B$2:$B5633,$B5634,$A$2:$A5633,$A5634)=0,"",$E5634-_xlfn.MAXIFS($F$2:$F5633,$C$2:$C5633,$C5634,$B$2:$B5633,$B5634,$A$2:$A5633,$A5634))&lt;0,0,IF(_xlfn.MAXIFS($F$2:$F5633,$C$2:$C5633,$C5634,$B$2:$B5633,$B5634,$A$2:$A5633,$A5634)=0,"",$E5634-_xlfn.MAXIFS($F$2:$F5633,$C$2:$C5633,$C5634,$B$2:$B5633,$B5634,$A$2:$A5633,$A5634)))&gt;0.25,"",IF(IF(_xlfn.MAXIFS($F$2:$F5633,$C$2:$C5633,$C5634,$B$2:$B5633,$B5634,$A$2:$A5633,$A5634)=0,"",$E5634-_xlfn.MAXIFS($F$2:$F5633,$C$2:$C5633,$C5634,$B$2:$B5633,$B5634,$A$2:$A5633,$A5634))&lt;0,0,IF(_xlfn.MAXIFS($F$2:$F5633,$C$2:$C5633,$C5634,$B$2:$B5633,$B5634,$A$2:$A5633,$A5634)=0,"",$E5634-_xlfn.MAXIFS($F$2:$F5633,$C$2:$C5633,$C5634,$B$2:$B5633,$B5634,$A$2:$A5633,$A5634))))</f>
        <v/>
      </c>
      <c r="K5634" s="6" t="str">
        <f t="shared" si="262"/>
        <v/>
      </c>
      <c r="L5634" s="6" t="str">
        <f t="shared" si="263"/>
        <v/>
      </c>
      <c r="M5634" s="6" t="str">
        <f t="shared" ref="M5634:M5697" si="264">IF($A5634="","",IF(AND($K5634&gt;=10,$K5634&lt;=13),"Y",IF(AND($K5634=14,$L5634="EARLY"),"Y","N")))</f>
        <v/>
      </c>
    </row>
    <row r="5635" spans="1:13" x14ac:dyDescent="0.25">
      <c r="A5635"/>
      <c r="B5635" s="1"/>
      <c r="C5635"/>
      <c r="D5635"/>
      <c r="E5635" s="76"/>
      <c r="F5635" s="76"/>
      <c r="G5635" s="2"/>
      <c r="H5635" s="77"/>
      <c r="J5635" s="79" t="str">
        <f>IF(IF(IF(_xlfn.MAXIFS($F$2:$F5634,$C$2:$C5634,$C5635,$B$2:$B5634,$B5635,$A$2:$A5634,$A5635)=0,"",$E5635-_xlfn.MAXIFS($F$2:$F5634,$C$2:$C5634,$C5635,$B$2:$B5634,$B5635,$A$2:$A5634,$A5635))&lt;0,0,IF(_xlfn.MAXIFS($F$2:$F5634,$C$2:$C5634,$C5635,$B$2:$B5634,$B5635,$A$2:$A5634,$A5635)=0,"",$E5635-_xlfn.MAXIFS($F$2:$F5634,$C$2:$C5634,$C5635,$B$2:$B5634,$B5635,$A$2:$A5634,$A5635)))&gt;0.25,"",IF(IF(_xlfn.MAXIFS($F$2:$F5634,$C$2:$C5634,$C5635,$B$2:$B5634,$B5635,$A$2:$A5634,$A5635)=0,"",$E5635-_xlfn.MAXIFS($F$2:$F5634,$C$2:$C5634,$C5635,$B$2:$B5634,$B5635,$A$2:$A5634,$A5635))&lt;0,0,IF(_xlfn.MAXIFS($F$2:$F5634,$C$2:$C5634,$C5635,$B$2:$B5634,$B5635,$A$2:$A5634,$A5635)=0,"",$E5635-_xlfn.MAXIFS($F$2:$F5634,$C$2:$C5634,$C5635,$B$2:$B5634,$B5635,$A$2:$A5634,$A5635))))</f>
        <v/>
      </c>
      <c r="K5635" s="6" t="str">
        <f t="shared" ref="K5635:K5698" si="265">IF($J5635="","",IF(HOUR($E5635)&gt;19,19,IF(HOUR($E5635)&lt;5,5,HOUR($E5635))))</f>
        <v/>
      </c>
      <c r="L5635" s="6" t="str">
        <f t="shared" ref="L5635:L5698" si="266">IF($J5635="","",IF(MINUTE($E5635)&lt;30,"EARLY","LATE"))</f>
        <v/>
      </c>
      <c r="M5635" s="6" t="str">
        <f t="shared" si="264"/>
        <v/>
      </c>
    </row>
    <row r="5636" spans="1:13" x14ac:dyDescent="0.25">
      <c r="A5636"/>
      <c r="B5636" s="1"/>
      <c r="C5636"/>
      <c r="D5636"/>
      <c r="E5636" s="76"/>
      <c r="F5636" s="76"/>
      <c r="G5636" s="2"/>
      <c r="H5636" s="77"/>
      <c r="J5636" s="79" t="str">
        <f>IF(IF(IF(_xlfn.MAXIFS($F$2:$F5635,$C$2:$C5635,$C5636,$B$2:$B5635,$B5636,$A$2:$A5635,$A5636)=0,"",$E5636-_xlfn.MAXIFS($F$2:$F5635,$C$2:$C5635,$C5636,$B$2:$B5635,$B5636,$A$2:$A5635,$A5636))&lt;0,0,IF(_xlfn.MAXIFS($F$2:$F5635,$C$2:$C5635,$C5636,$B$2:$B5635,$B5636,$A$2:$A5635,$A5636)=0,"",$E5636-_xlfn.MAXIFS($F$2:$F5635,$C$2:$C5635,$C5636,$B$2:$B5635,$B5636,$A$2:$A5635,$A5636)))&gt;0.25,"",IF(IF(_xlfn.MAXIFS($F$2:$F5635,$C$2:$C5635,$C5636,$B$2:$B5635,$B5636,$A$2:$A5635,$A5636)=0,"",$E5636-_xlfn.MAXIFS($F$2:$F5635,$C$2:$C5635,$C5636,$B$2:$B5635,$B5636,$A$2:$A5635,$A5636))&lt;0,0,IF(_xlfn.MAXIFS($F$2:$F5635,$C$2:$C5635,$C5636,$B$2:$B5635,$B5636,$A$2:$A5635,$A5636)=0,"",$E5636-_xlfn.MAXIFS($F$2:$F5635,$C$2:$C5635,$C5636,$B$2:$B5635,$B5636,$A$2:$A5635,$A5636))))</f>
        <v/>
      </c>
      <c r="K5636" s="6" t="str">
        <f t="shared" si="265"/>
        <v/>
      </c>
      <c r="L5636" s="6" t="str">
        <f t="shared" si="266"/>
        <v/>
      </c>
      <c r="M5636" s="6" t="str">
        <f t="shared" si="264"/>
        <v/>
      </c>
    </row>
    <row r="5637" spans="1:13" x14ac:dyDescent="0.25">
      <c r="A5637"/>
      <c r="B5637" s="1"/>
      <c r="C5637"/>
      <c r="D5637"/>
      <c r="E5637" s="76"/>
      <c r="F5637" s="76"/>
      <c r="G5637" s="2"/>
      <c r="H5637" s="77"/>
      <c r="J5637" s="79" t="str">
        <f>IF(IF(IF(_xlfn.MAXIFS($F$2:$F5636,$C$2:$C5636,$C5637,$B$2:$B5636,$B5637,$A$2:$A5636,$A5637)=0,"",$E5637-_xlfn.MAXIFS($F$2:$F5636,$C$2:$C5636,$C5637,$B$2:$B5636,$B5637,$A$2:$A5636,$A5637))&lt;0,0,IF(_xlfn.MAXIFS($F$2:$F5636,$C$2:$C5636,$C5637,$B$2:$B5636,$B5637,$A$2:$A5636,$A5637)=0,"",$E5637-_xlfn.MAXIFS($F$2:$F5636,$C$2:$C5636,$C5637,$B$2:$B5636,$B5637,$A$2:$A5636,$A5637)))&gt;0.25,"",IF(IF(_xlfn.MAXIFS($F$2:$F5636,$C$2:$C5636,$C5637,$B$2:$B5636,$B5637,$A$2:$A5636,$A5637)=0,"",$E5637-_xlfn.MAXIFS($F$2:$F5636,$C$2:$C5636,$C5637,$B$2:$B5636,$B5637,$A$2:$A5636,$A5637))&lt;0,0,IF(_xlfn.MAXIFS($F$2:$F5636,$C$2:$C5636,$C5637,$B$2:$B5636,$B5637,$A$2:$A5636,$A5637)=0,"",$E5637-_xlfn.MAXIFS($F$2:$F5636,$C$2:$C5636,$C5637,$B$2:$B5636,$B5637,$A$2:$A5636,$A5637))))</f>
        <v/>
      </c>
      <c r="K5637" s="6" t="str">
        <f t="shared" si="265"/>
        <v/>
      </c>
      <c r="L5637" s="6" t="str">
        <f t="shared" si="266"/>
        <v/>
      </c>
      <c r="M5637" s="6" t="str">
        <f t="shared" si="264"/>
        <v/>
      </c>
    </row>
    <row r="5638" spans="1:13" x14ac:dyDescent="0.25">
      <c r="A5638"/>
      <c r="B5638" s="1"/>
      <c r="C5638"/>
      <c r="D5638"/>
      <c r="E5638" s="76"/>
      <c r="F5638" s="76"/>
      <c r="G5638" s="2"/>
      <c r="H5638" s="77"/>
      <c r="J5638" s="79" t="str">
        <f>IF(IF(IF(_xlfn.MAXIFS($F$2:$F5637,$C$2:$C5637,$C5638,$B$2:$B5637,$B5638,$A$2:$A5637,$A5638)=0,"",$E5638-_xlfn.MAXIFS($F$2:$F5637,$C$2:$C5637,$C5638,$B$2:$B5637,$B5638,$A$2:$A5637,$A5638))&lt;0,0,IF(_xlfn.MAXIFS($F$2:$F5637,$C$2:$C5637,$C5638,$B$2:$B5637,$B5638,$A$2:$A5637,$A5638)=0,"",$E5638-_xlfn.MAXIFS($F$2:$F5637,$C$2:$C5637,$C5638,$B$2:$B5637,$B5638,$A$2:$A5637,$A5638)))&gt;0.25,"",IF(IF(_xlfn.MAXIFS($F$2:$F5637,$C$2:$C5637,$C5638,$B$2:$B5637,$B5638,$A$2:$A5637,$A5638)=0,"",$E5638-_xlfn.MAXIFS($F$2:$F5637,$C$2:$C5637,$C5638,$B$2:$B5637,$B5638,$A$2:$A5637,$A5638))&lt;0,0,IF(_xlfn.MAXIFS($F$2:$F5637,$C$2:$C5637,$C5638,$B$2:$B5637,$B5638,$A$2:$A5637,$A5638)=0,"",$E5638-_xlfn.MAXIFS($F$2:$F5637,$C$2:$C5637,$C5638,$B$2:$B5637,$B5638,$A$2:$A5637,$A5638))))</f>
        <v/>
      </c>
      <c r="K5638" s="6" t="str">
        <f t="shared" si="265"/>
        <v/>
      </c>
      <c r="L5638" s="6" t="str">
        <f t="shared" si="266"/>
        <v/>
      </c>
      <c r="M5638" s="6" t="str">
        <f t="shared" si="264"/>
        <v/>
      </c>
    </row>
    <row r="5639" spans="1:13" x14ac:dyDescent="0.25">
      <c r="A5639"/>
      <c r="B5639" s="1"/>
      <c r="C5639"/>
      <c r="D5639"/>
      <c r="E5639" s="76"/>
      <c r="F5639" s="76"/>
      <c r="G5639" s="2"/>
      <c r="H5639" s="77"/>
      <c r="J5639" s="79" t="str">
        <f>IF(IF(IF(_xlfn.MAXIFS($F$2:$F5638,$C$2:$C5638,$C5639,$B$2:$B5638,$B5639,$A$2:$A5638,$A5639)=0,"",$E5639-_xlfn.MAXIFS($F$2:$F5638,$C$2:$C5638,$C5639,$B$2:$B5638,$B5639,$A$2:$A5638,$A5639))&lt;0,0,IF(_xlfn.MAXIFS($F$2:$F5638,$C$2:$C5638,$C5639,$B$2:$B5638,$B5639,$A$2:$A5638,$A5639)=0,"",$E5639-_xlfn.MAXIFS($F$2:$F5638,$C$2:$C5638,$C5639,$B$2:$B5638,$B5639,$A$2:$A5638,$A5639)))&gt;0.25,"",IF(IF(_xlfn.MAXIFS($F$2:$F5638,$C$2:$C5638,$C5639,$B$2:$B5638,$B5639,$A$2:$A5638,$A5639)=0,"",$E5639-_xlfn.MAXIFS($F$2:$F5638,$C$2:$C5638,$C5639,$B$2:$B5638,$B5639,$A$2:$A5638,$A5639))&lt;0,0,IF(_xlfn.MAXIFS($F$2:$F5638,$C$2:$C5638,$C5639,$B$2:$B5638,$B5639,$A$2:$A5638,$A5639)=0,"",$E5639-_xlfn.MAXIFS($F$2:$F5638,$C$2:$C5638,$C5639,$B$2:$B5638,$B5639,$A$2:$A5638,$A5639))))</f>
        <v/>
      </c>
      <c r="K5639" s="6" t="str">
        <f t="shared" si="265"/>
        <v/>
      </c>
      <c r="L5639" s="6" t="str">
        <f t="shared" si="266"/>
        <v/>
      </c>
      <c r="M5639" s="6" t="str">
        <f t="shared" si="264"/>
        <v/>
      </c>
    </row>
    <row r="5640" spans="1:13" x14ac:dyDescent="0.25">
      <c r="A5640"/>
      <c r="B5640" s="1"/>
      <c r="C5640"/>
      <c r="D5640"/>
      <c r="E5640" s="76"/>
      <c r="F5640" s="76"/>
      <c r="G5640" s="2"/>
      <c r="H5640" s="77"/>
      <c r="J5640" s="79" t="str">
        <f>IF(IF(IF(_xlfn.MAXIFS($F$2:$F5639,$C$2:$C5639,$C5640,$B$2:$B5639,$B5640,$A$2:$A5639,$A5640)=0,"",$E5640-_xlfn.MAXIFS($F$2:$F5639,$C$2:$C5639,$C5640,$B$2:$B5639,$B5640,$A$2:$A5639,$A5640))&lt;0,0,IF(_xlfn.MAXIFS($F$2:$F5639,$C$2:$C5639,$C5640,$B$2:$B5639,$B5640,$A$2:$A5639,$A5640)=0,"",$E5640-_xlfn.MAXIFS($F$2:$F5639,$C$2:$C5639,$C5640,$B$2:$B5639,$B5640,$A$2:$A5639,$A5640)))&gt;0.25,"",IF(IF(_xlfn.MAXIFS($F$2:$F5639,$C$2:$C5639,$C5640,$B$2:$B5639,$B5640,$A$2:$A5639,$A5640)=0,"",$E5640-_xlfn.MAXIFS($F$2:$F5639,$C$2:$C5639,$C5640,$B$2:$B5639,$B5640,$A$2:$A5639,$A5640))&lt;0,0,IF(_xlfn.MAXIFS($F$2:$F5639,$C$2:$C5639,$C5640,$B$2:$B5639,$B5640,$A$2:$A5639,$A5640)=0,"",$E5640-_xlfn.MAXIFS($F$2:$F5639,$C$2:$C5639,$C5640,$B$2:$B5639,$B5640,$A$2:$A5639,$A5640))))</f>
        <v/>
      </c>
      <c r="K5640" s="6" t="str">
        <f t="shared" si="265"/>
        <v/>
      </c>
      <c r="L5640" s="6" t="str">
        <f t="shared" si="266"/>
        <v/>
      </c>
      <c r="M5640" s="6" t="str">
        <f t="shared" si="264"/>
        <v/>
      </c>
    </row>
    <row r="5641" spans="1:13" x14ac:dyDescent="0.25">
      <c r="A5641"/>
      <c r="B5641" s="1"/>
      <c r="C5641"/>
      <c r="D5641"/>
      <c r="E5641" s="76"/>
      <c r="F5641" s="76"/>
      <c r="G5641" s="2"/>
      <c r="H5641" s="77"/>
      <c r="J5641" s="79" t="str">
        <f>IF(IF(IF(_xlfn.MAXIFS($F$2:$F5640,$C$2:$C5640,$C5641,$B$2:$B5640,$B5641,$A$2:$A5640,$A5641)=0,"",$E5641-_xlfn.MAXIFS($F$2:$F5640,$C$2:$C5640,$C5641,$B$2:$B5640,$B5641,$A$2:$A5640,$A5641))&lt;0,0,IF(_xlfn.MAXIFS($F$2:$F5640,$C$2:$C5640,$C5641,$B$2:$B5640,$B5641,$A$2:$A5640,$A5641)=0,"",$E5641-_xlfn.MAXIFS($F$2:$F5640,$C$2:$C5640,$C5641,$B$2:$B5640,$B5641,$A$2:$A5640,$A5641)))&gt;0.25,"",IF(IF(_xlfn.MAXIFS($F$2:$F5640,$C$2:$C5640,$C5641,$B$2:$B5640,$B5641,$A$2:$A5640,$A5641)=0,"",$E5641-_xlfn.MAXIFS($F$2:$F5640,$C$2:$C5640,$C5641,$B$2:$B5640,$B5641,$A$2:$A5640,$A5641))&lt;0,0,IF(_xlfn.MAXIFS($F$2:$F5640,$C$2:$C5640,$C5641,$B$2:$B5640,$B5641,$A$2:$A5640,$A5641)=0,"",$E5641-_xlfn.MAXIFS($F$2:$F5640,$C$2:$C5640,$C5641,$B$2:$B5640,$B5641,$A$2:$A5640,$A5641))))</f>
        <v/>
      </c>
      <c r="K5641" s="6" t="str">
        <f t="shared" si="265"/>
        <v/>
      </c>
      <c r="L5641" s="6" t="str">
        <f t="shared" si="266"/>
        <v/>
      </c>
      <c r="M5641" s="6" t="str">
        <f t="shared" si="264"/>
        <v/>
      </c>
    </row>
    <row r="5642" spans="1:13" x14ac:dyDescent="0.25">
      <c r="A5642"/>
      <c r="B5642" s="1"/>
      <c r="C5642"/>
      <c r="D5642"/>
      <c r="E5642" s="76"/>
      <c r="F5642" s="76"/>
      <c r="G5642" s="2"/>
      <c r="H5642" s="77"/>
      <c r="J5642" s="79" t="str">
        <f>IF(IF(IF(_xlfn.MAXIFS($F$2:$F5641,$C$2:$C5641,$C5642,$B$2:$B5641,$B5642,$A$2:$A5641,$A5642)=0,"",$E5642-_xlfn.MAXIFS($F$2:$F5641,$C$2:$C5641,$C5642,$B$2:$B5641,$B5642,$A$2:$A5641,$A5642))&lt;0,0,IF(_xlfn.MAXIFS($F$2:$F5641,$C$2:$C5641,$C5642,$B$2:$B5641,$B5642,$A$2:$A5641,$A5642)=0,"",$E5642-_xlfn.MAXIFS($F$2:$F5641,$C$2:$C5641,$C5642,$B$2:$B5641,$B5642,$A$2:$A5641,$A5642)))&gt;0.25,"",IF(IF(_xlfn.MAXIFS($F$2:$F5641,$C$2:$C5641,$C5642,$B$2:$B5641,$B5642,$A$2:$A5641,$A5642)=0,"",$E5642-_xlfn.MAXIFS($F$2:$F5641,$C$2:$C5641,$C5642,$B$2:$B5641,$B5642,$A$2:$A5641,$A5642))&lt;0,0,IF(_xlfn.MAXIFS($F$2:$F5641,$C$2:$C5641,$C5642,$B$2:$B5641,$B5642,$A$2:$A5641,$A5642)=0,"",$E5642-_xlfn.MAXIFS($F$2:$F5641,$C$2:$C5641,$C5642,$B$2:$B5641,$B5642,$A$2:$A5641,$A5642))))</f>
        <v/>
      </c>
      <c r="K5642" s="6" t="str">
        <f t="shared" si="265"/>
        <v/>
      </c>
      <c r="L5642" s="6" t="str">
        <f t="shared" si="266"/>
        <v/>
      </c>
      <c r="M5642" s="6" t="str">
        <f t="shared" si="264"/>
        <v/>
      </c>
    </row>
    <row r="5643" spans="1:13" x14ac:dyDescent="0.25">
      <c r="A5643"/>
      <c r="B5643" s="1"/>
      <c r="C5643"/>
      <c r="D5643"/>
      <c r="E5643" s="76"/>
      <c r="F5643" s="76"/>
      <c r="G5643" s="2"/>
      <c r="H5643" s="77"/>
      <c r="J5643" s="79" t="str">
        <f>IF(IF(IF(_xlfn.MAXIFS($F$2:$F5642,$C$2:$C5642,$C5643,$B$2:$B5642,$B5643,$A$2:$A5642,$A5643)=0,"",$E5643-_xlfn.MAXIFS($F$2:$F5642,$C$2:$C5642,$C5643,$B$2:$B5642,$B5643,$A$2:$A5642,$A5643))&lt;0,0,IF(_xlfn.MAXIFS($F$2:$F5642,$C$2:$C5642,$C5643,$B$2:$B5642,$B5643,$A$2:$A5642,$A5643)=0,"",$E5643-_xlfn.MAXIFS($F$2:$F5642,$C$2:$C5642,$C5643,$B$2:$B5642,$B5643,$A$2:$A5642,$A5643)))&gt;0.25,"",IF(IF(_xlfn.MAXIFS($F$2:$F5642,$C$2:$C5642,$C5643,$B$2:$B5642,$B5643,$A$2:$A5642,$A5643)=0,"",$E5643-_xlfn.MAXIFS($F$2:$F5642,$C$2:$C5642,$C5643,$B$2:$B5642,$B5643,$A$2:$A5642,$A5643))&lt;0,0,IF(_xlfn.MAXIFS($F$2:$F5642,$C$2:$C5642,$C5643,$B$2:$B5642,$B5643,$A$2:$A5642,$A5643)=0,"",$E5643-_xlfn.MAXIFS($F$2:$F5642,$C$2:$C5642,$C5643,$B$2:$B5642,$B5643,$A$2:$A5642,$A5643))))</f>
        <v/>
      </c>
      <c r="K5643" s="6" t="str">
        <f t="shared" si="265"/>
        <v/>
      </c>
      <c r="L5643" s="6" t="str">
        <f t="shared" si="266"/>
        <v/>
      </c>
      <c r="M5643" s="6" t="str">
        <f t="shared" si="264"/>
        <v/>
      </c>
    </row>
    <row r="5644" spans="1:13" x14ac:dyDescent="0.25">
      <c r="A5644"/>
      <c r="B5644" s="1"/>
      <c r="C5644"/>
      <c r="D5644"/>
      <c r="E5644" s="76"/>
      <c r="F5644" s="76"/>
      <c r="G5644" s="2"/>
      <c r="H5644" s="77"/>
      <c r="J5644" s="79" t="str">
        <f>IF(IF(IF(_xlfn.MAXIFS($F$2:$F5643,$C$2:$C5643,$C5644,$B$2:$B5643,$B5644,$A$2:$A5643,$A5644)=0,"",$E5644-_xlfn.MAXIFS($F$2:$F5643,$C$2:$C5643,$C5644,$B$2:$B5643,$B5644,$A$2:$A5643,$A5644))&lt;0,0,IF(_xlfn.MAXIFS($F$2:$F5643,$C$2:$C5643,$C5644,$B$2:$B5643,$B5644,$A$2:$A5643,$A5644)=0,"",$E5644-_xlfn.MAXIFS($F$2:$F5643,$C$2:$C5643,$C5644,$B$2:$B5643,$B5644,$A$2:$A5643,$A5644)))&gt;0.25,"",IF(IF(_xlfn.MAXIFS($F$2:$F5643,$C$2:$C5643,$C5644,$B$2:$B5643,$B5644,$A$2:$A5643,$A5644)=0,"",$E5644-_xlfn.MAXIFS($F$2:$F5643,$C$2:$C5643,$C5644,$B$2:$B5643,$B5644,$A$2:$A5643,$A5644))&lt;0,0,IF(_xlfn.MAXIFS($F$2:$F5643,$C$2:$C5643,$C5644,$B$2:$B5643,$B5644,$A$2:$A5643,$A5644)=0,"",$E5644-_xlfn.MAXIFS($F$2:$F5643,$C$2:$C5643,$C5644,$B$2:$B5643,$B5644,$A$2:$A5643,$A5644))))</f>
        <v/>
      </c>
      <c r="K5644" s="6" t="str">
        <f t="shared" si="265"/>
        <v/>
      </c>
      <c r="L5644" s="6" t="str">
        <f t="shared" si="266"/>
        <v/>
      </c>
      <c r="M5644" s="6" t="str">
        <f t="shared" si="264"/>
        <v/>
      </c>
    </row>
    <row r="5645" spans="1:13" x14ac:dyDescent="0.25">
      <c r="A5645"/>
      <c r="B5645" s="1"/>
      <c r="C5645"/>
      <c r="D5645"/>
      <c r="E5645" s="76"/>
      <c r="F5645" s="76"/>
      <c r="G5645" s="2"/>
      <c r="H5645" s="77"/>
      <c r="J5645" s="79" t="str">
        <f>IF(IF(IF(_xlfn.MAXIFS($F$2:$F5644,$C$2:$C5644,$C5645,$B$2:$B5644,$B5645,$A$2:$A5644,$A5645)=0,"",$E5645-_xlfn.MAXIFS($F$2:$F5644,$C$2:$C5644,$C5645,$B$2:$B5644,$B5645,$A$2:$A5644,$A5645))&lt;0,0,IF(_xlfn.MAXIFS($F$2:$F5644,$C$2:$C5644,$C5645,$B$2:$B5644,$B5645,$A$2:$A5644,$A5645)=0,"",$E5645-_xlfn.MAXIFS($F$2:$F5644,$C$2:$C5644,$C5645,$B$2:$B5644,$B5645,$A$2:$A5644,$A5645)))&gt;0.25,"",IF(IF(_xlfn.MAXIFS($F$2:$F5644,$C$2:$C5644,$C5645,$B$2:$B5644,$B5645,$A$2:$A5644,$A5645)=0,"",$E5645-_xlfn.MAXIFS($F$2:$F5644,$C$2:$C5644,$C5645,$B$2:$B5644,$B5645,$A$2:$A5644,$A5645))&lt;0,0,IF(_xlfn.MAXIFS($F$2:$F5644,$C$2:$C5644,$C5645,$B$2:$B5644,$B5645,$A$2:$A5644,$A5645)=0,"",$E5645-_xlfn.MAXIFS($F$2:$F5644,$C$2:$C5644,$C5645,$B$2:$B5644,$B5645,$A$2:$A5644,$A5645))))</f>
        <v/>
      </c>
      <c r="K5645" s="6" t="str">
        <f t="shared" si="265"/>
        <v/>
      </c>
      <c r="L5645" s="6" t="str">
        <f t="shared" si="266"/>
        <v/>
      </c>
      <c r="M5645" s="6" t="str">
        <f t="shared" si="264"/>
        <v/>
      </c>
    </row>
    <row r="5646" spans="1:13" x14ac:dyDescent="0.25">
      <c r="A5646"/>
      <c r="B5646" s="1"/>
      <c r="C5646"/>
      <c r="D5646"/>
      <c r="E5646" s="76"/>
      <c r="F5646" s="76"/>
      <c r="G5646" s="2"/>
      <c r="H5646" s="77"/>
      <c r="J5646" s="79" t="str">
        <f>IF(IF(IF(_xlfn.MAXIFS($F$2:$F5645,$C$2:$C5645,$C5646,$B$2:$B5645,$B5646,$A$2:$A5645,$A5646)=0,"",$E5646-_xlfn.MAXIFS($F$2:$F5645,$C$2:$C5645,$C5646,$B$2:$B5645,$B5646,$A$2:$A5645,$A5646))&lt;0,0,IF(_xlfn.MAXIFS($F$2:$F5645,$C$2:$C5645,$C5646,$B$2:$B5645,$B5646,$A$2:$A5645,$A5646)=0,"",$E5646-_xlfn.MAXIFS($F$2:$F5645,$C$2:$C5645,$C5646,$B$2:$B5645,$B5646,$A$2:$A5645,$A5646)))&gt;0.25,"",IF(IF(_xlfn.MAXIFS($F$2:$F5645,$C$2:$C5645,$C5646,$B$2:$B5645,$B5646,$A$2:$A5645,$A5646)=0,"",$E5646-_xlfn.MAXIFS($F$2:$F5645,$C$2:$C5645,$C5646,$B$2:$B5645,$B5646,$A$2:$A5645,$A5646))&lt;0,0,IF(_xlfn.MAXIFS($F$2:$F5645,$C$2:$C5645,$C5646,$B$2:$B5645,$B5646,$A$2:$A5645,$A5646)=0,"",$E5646-_xlfn.MAXIFS($F$2:$F5645,$C$2:$C5645,$C5646,$B$2:$B5645,$B5646,$A$2:$A5645,$A5646))))</f>
        <v/>
      </c>
      <c r="K5646" s="6" t="str">
        <f t="shared" si="265"/>
        <v/>
      </c>
      <c r="L5646" s="6" t="str">
        <f t="shared" si="266"/>
        <v/>
      </c>
      <c r="M5646" s="6" t="str">
        <f t="shared" si="264"/>
        <v/>
      </c>
    </row>
    <row r="5647" spans="1:13" x14ac:dyDescent="0.25">
      <c r="A5647"/>
      <c r="B5647" s="1"/>
      <c r="C5647"/>
      <c r="D5647"/>
      <c r="E5647" s="76"/>
      <c r="F5647" s="76"/>
      <c r="G5647" s="2"/>
      <c r="H5647" s="77"/>
      <c r="J5647" s="79" t="str">
        <f>IF(IF(IF(_xlfn.MAXIFS($F$2:$F5646,$C$2:$C5646,$C5647,$B$2:$B5646,$B5647,$A$2:$A5646,$A5647)=0,"",$E5647-_xlfn.MAXIFS($F$2:$F5646,$C$2:$C5646,$C5647,$B$2:$B5646,$B5647,$A$2:$A5646,$A5647))&lt;0,0,IF(_xlfn.MAXIFS($F$2:$F5646,$C$2:$C5646,$C5647,$B$2:$B5646,$B5647,$A$2:$A5646,$A5647)=0,"",$E5647-_xlfn.MAXIFS($F$2:$F5646,$C$2:$C5646,$C5647,$B$2:$B5646,$B5647,$A$2:$A5646,$A5647)))&gt;0.25,"",IF(IF(_xlfn.MAXIFS($F$2:$F5646,$C$2:$C5646,$C5647,$B$2:$B5646,$B5647,$A$2:$A5646,$A5647)=0,"",$E5647-_xlfn.MAXIFS($F$2:$F5646,$C$2:$C5646,$C5647,$B$2:$B5646,$B5647,$A$2:$A5646,$A5647))&lt;0,0,IF(_xlfn.MAXIFS($F$2:$F5646,$C$2:$C5646,$C5647,$B$2:$B5646,$B5647,$A$2:$A5646,$A5647)=0,"",$E5647-_xlfn.MAXIFS($F$2:$F5646,$C$2:$C5646,$C5647,$B$2:$B5646,$B5647,$A$2:$A5646,$A5647))))</f>
        <v/>
      </c>
      <c r="K5647" s="6" t="str">
        <f t="shared" si="265"/>
        <v/>
      </c>
      <c r="L5647" s="6" t="str">
        <f t="shared" si="266"/>
        <v/>
      </c>
      <c r="M5647" s="6" t="str">
        <f t="shared" si="264"/>
        <v/>
      </c>
    </row>
    <row r="5648" spans="1:13" x14ac:dyDescent="0.25">
      <c r="A5648"/>
      <c r="B5648" s="1"/>
      <c r="C5648"/>
      <c r="D5648"/>
      <c r="E5648" s="76"/>
      <c r="F5648" s="76"/>
      <c r="G5648" s="2"/>
      <c r="H5648" s="77"/>
      <c r="J5648" s="79" t="str">
        <f>IF(IF(IF(_xlfn.MAXIFS($F$2:$F5647,$C$2:$C5647,$C5648,$B$2:$B5647,$B5648,$A$2:$A5647,$A5648)=0,"",$E5648-_xlfn.MAXIFS($F$2:$F5647,$C$2:$C5647,$C5648,$B$2:$B5647,$B5648,$A$2:$A5647,$A5648))&lt;0,0,IF(_xlfn.MAXIFS($F$2:$F5647,$C$2:$C5647,$C5648,$B$2:$B5647,$B5648,$A$2:$A5647,$A5648)=0,"",$E5648-_xlfn.MAXIFS($F$2:$F5647,$C$2:$C5647,$C5648,$B$2:$B5647,$B5648,$A$2:$A5647,$A5648)))&gt;0.25,"",IF(IF(_xlfn.MAXIFS($F$2:$F5647,$C$2:$C5647,$C5648,$B$2:$B5647,$B5648,$A$2:$A5647,$A5648)=0,"",$E5648-_xlfn.MAXIFS($F$2:$F5647,$C$2:$C5647,$C5648,$B$2:$B5647,$B5648,$A$2:$A5647,$A5648))&lt;0,0,IF(_xlfn.MAXIFS($F$2:$F5647,$C$2:$C5647,$C5648,$B$2:$B5647,$B5648,$A$2:$A5647,$A5648)=0,"",$E5648-_xlfn.MAXIFS($F$2:$F5647,$C$2:$C5647,$C5648,$B$2:$B5647,$B5648,$A$2:$A5647,$A5648))))</f>
        <v/>
      </c>
      <c r="K5648" s="6" t="str">
        <f t="shared" si="265"/>
        <v/>
      </c>
      <c r="L5648" s="6" t="str">
        <f t="shared" si="266"/>
        <v/>
      </c>
      <c r="M5648" s="6" t="str">
        <f t="shared" si="264"/>
        <v/>
      </c>
    </row>
    <row r="5649" spans="1:13" x14ac:dyDescent="0.25">
      <c r="A5649"/>
      <c r="B5649" s="1"/>
      <c r="C5649"/>
      <c r="D5649"/>
      <c r="E5649" s="76"/>
      <c r="F5649" s="76"/>
      <c r="G5649" s="2"/>
      <c r="H5649" s="77"/>
      <c r="J5649" s="79" t="str">
        <f>IF(IF(IF(_xlfn.MAXIFS($F$2:$F5648,$C$2:$C5648,$C5649,$B$2:$B5648,$B5649,$A$2:$A5648,$A5649)=0,"",$E5649-_xlfn.MAXIFS($F$2:$F5648,$C$2:$C5648,$C5649,$B$2:$B5648,$B5649,$A$2:$A5648,$A5649))&lt;0,0,IF(_xlfn.MAXIFS($F$2:$F5648,$C$2:$C5648,$C5649,$B$2:$B5648,$B5649,$A$2:$A5648,$A5649)=0,"",$E5649-_xlfn.MAXIFS($F$2:$F5648,$C$2:$C5648,$C5649,$B$2:$B5648,$B5649,$A$2:$A5648,$A5649)))&gt;0.25,"",IF(IF(_xlfn.MAXIFS($F$2:$F5648,$C$2:$C5648,$C5649,$B$2:$B5648,$B5649,$A$2:$A5648,$A5649)=0,"",$E5649-_xlfn.MAXIFS($F$2:$F5648,$C$2:$C5648,$C5649,$B$2:$B5648,$B5649,$A$2:$A5648,$A5649))&lt;0,0,IF(_xlfn.MAXIFS($F$2:$F5648,$C$2:$C5648,$C5649,$B$2:$B5648,$B5649,$A$2:$A5648,$A5649)=0,"",$E5649-_xlfn.MAXIFS($F$2:$F5648,$C$2:$C5648,$C5649,$B$2:$B5648,$B5649,$A$2:$A5648,$A5649))))</f>
        <v/>
      </c>
      <c r="K5649" s="6" t="str">
        <f t="shared" si="265"/>
        <v/>
      </c>
      <c r="L5649" s="6" t="str">
        <f t="shared" si="266"/>
        <v/>
      </c>
      <c r="M5649" s="6" t="str">
        <f t="shared" si="264"/>
        <v/>
      </c>
    </row>
    <row r="5650" spans="1:13" x14ac:dyDescent="0.25">
      <c r="A5650"/>
      <c r="B5650" s="1"/>
      <c r="C5650"/>
      <c r="D5650"/>
      <c r="E5650" s="76"/>
      <c r="F5650" s="76"/>
      <c r="G5650" s="2"/>
      <c r="H5650" s="77"/>
      <c r="J5650" s="79" t="str">
        <f>IF(IF(IF(_xlfn.MAXIFS($F$2:$F5649,$C$2:$C5649,$C5650,$B$2:$B5649,$B5650,$A$2:$A5649,$A5650)=0,"",$E5650-_xlfn.MAXIFS($F$2:$F5649,$C$2:$C5649,$C5650,$B$2:$B5649,$B5650,$A$2:$A5649,$A5650))&lt;0,0,IF(_xlfn.MAXIFS($F$2:$F5649,$C$2:$C5649,$C5650,$B$2:$B5649,$B5650,$A$2:$A5649,$A5650)=0,"",$E5650-_xlfn.MAXIFS($F$2:$F5649,$C$2:$C5649,$C5650,$B$2:$B5649,$B5650,$A$2:$A5649,$A5650)))&gt;0.25,"",IF(IF(_xlfn.MAXIFS($F$2:$F5649,$C$2:$C5649,$C5650,$B$2:$B5649,$B5650,$A$2:$A5649,$A5650)=0,"",$E5650-_xlfn.MAXIFS($F$2:$F5649,$C$2:$C5649,$C5650,$B$2:$B5649,$B5650,$A$2:$A5649,$A5650))&lt;0,0,IF(_xlfn.MAXIFS($F$2:$F5649,$C$2:$C5649,$C5650,$B$2:$B5649,$B5650,$A$2:$A5649,$A5650)=0,"",$E5650-_xlfn.MAXIFS($F$2:$F5649,$C$2:$C5649,$C5650,$B$2:$B5649,$B5650,$A$2:$A5649,$A5650))))</f>
        <v/>
      </c>
      <c r="K5650" s="6" t="str">
        <f t="shared" si="265"/>
        <v/>
      </c>
      <c r="L5650" s="6" t="str">
        <f t="shared" si="266"/>
        <v/>
      </c>
      <c r="M5650" s="6" t="str">
        <f t="shared" si="264"/>
        <v/>
      </c>
    </row>
    <row r="5651" spans="1:13" x14ac:dyDescent="0.25">
      <c r="A5651"/>
      <c r="B5651" s="1"/>
      <c r="C5651"/>
      <c r="D5651"/>
      <c r="E5651" s="76"/>
      <c r="F5651" s="76"/>
      <c r="G5651" s="2"/>
      <c r="H5651" s="77"/>
      <c r="J5651" s="79" t="str">
        <f>IF(IF(IF(_xlfn.MAXIFS($F$2:$F5650,$C$2:$C5650,$C5651,$B$2:$B5650,$B5651,$A$2:$A5650,$A5651)=0,"",$E5651-_xlfn.MAXIFS($F$2:$F5650,$C$2:$C5650,$C5651,$B$2:$B5650,$B5651,$A$2:$A5650,$A5651))&lt;0,0,IF(_xlfn.MAXIFS($F$2:$F5650,$C$2:$C5650,$C5651,$B$2:$B5650,$B5651,$A$2:$A5650,$A5651)=0,"",$E5651-_xlfn.MAXIFS($F$2:$F5650,$C$2:$C5650,$C5651,$B$2:$B5650,$B5651,$A$2:$A5650,$A5651)))&gt;0.25,"",IF(IF(_xlfn.MAXIFS($F$2:$F5650,$C$2:$C5650,$C5651,$B$2:$B5650,$B5651,$A$2:$A5650,$A5651)=0,"",$E5651-_xlfn.MAXIFS($F$2:$F5650,$C$2:$C5650,$C5651,$B$2:$B5650,$B5651,$A$2:$A5650,$A5651))&lt;0,0,IF(_xlfn.MAXIFS($F$2:$F5650,$C$2:$C5650,$C5651,$B$2:$B5650,$B5651,$A$2:$A5650,$A5651)=0,"",$E5651-_xlfn.MAXIFS($F$2:$F5650,$C$2:$C5650,$C5651,$B$2:$B5650,$B5651,$A$2:$A5650,$A5651))))</f>
        <v/>
      </c>
      <c r="K5651" s="6" t="str">
        <f t="shared" si="265"/>
        <v/>
      </c>
      <c r="L5651" s="6" t="str">
        <f t="shared" si="266"/>
        <v/>
      </c>
      <c r="M5651" s="6" t="str">
        <f t="shared" si="264"/>
        <v/>
      </c>
    </row>
    <row r="5652" spans="1:13" x14ac:dyDescent="0.25">
      <c r="A5652"/>
      <c r="B5652" s="1"/>
      <c r="C5652"/>
      <c r="D5652"/>
      <c r="E5652" s="76"/>
      <c r="F5652" s="76"/>
      <c r="G5652" s="2"/>
      <c r="H5652" s="77"/>
      <c r="J5652" s="79" t="str">
        <f>IF(IF(IF(_xlfn.MAXIFS($F$2:$F5651,$C$2:$C5651,$C5652,$B$2:$B5651,$B5652,$A$2:$A5651,$A5652)=0,"",$E5652-_xlfn.MAXIFS($F$2:$F5651,$C$2:$C5651,$C5652,$B$2:$B5651,$B5652,$A$2:$A5651,$A5652))&lt;0,0,IF(_xlfn.MAXIFS($F$2:$F5651,$C$2:$C5651,$C5652,$B$2:$B5651,$B5652,$A$2:$A5651,$A5652)=0,"",$E5652-_xlfn.MAXIFS($F$2:$F5651,$C$2:$C5651,$C5652,$B$2:$B5651,$B5652,$A$2:$A5651,$A5652)))&gt;0.25,"",IF(IF(_xlfn.MAXIFS($F$2:$F5651,$C$2:$C5651,$C5652,$B$2:$B5651,$B5652,$A$2:$A5651,$A5652)=0,"",$E5652-_xlfn.MAXIFS($F$2:$F5651,$C$2:$C5651,$C5652,$B$2:$B5651,$B5652,$A$2:$A5651,$A5652))&lt;0,0,IF(_xlfn.MAXIFS($F$2:$F5651,$C$2:$C5651,$C5652,$B$2:$B5651,$B5652,$A$2:$A5651,$A5652)=0,"",$E5652-_xlfn.MAXIFS($F$2:$F5651,$C$2:$C5651,$C5652,$B$2:$B5651,$B5652,$A$2:$A5651,$A5652))))</f>
        <v/>
      </c>
      <c r="K5652" s="6" t="str">
        <f t="shared" si="265"/>
        <v/>
      </c>
      <c r="L5652" s="6" t="str">
        <f t="shared" si="266"/>
        <v/>
      </c>
      <c r="M5652" s="6" t="str">
        <f t="shared" si="264"/>
        <v/>
      </c>
    </row>
    <row r="5653" spans="1:13" x14ac:dyDescent="0.25">
      <c r="A5653"/>
      <c r="B5653" s="1"/>
      <c r="C5653"/>
      <c r="D5653"/>
      <c r="E5653" s="76"/>
      <c r="F5653" s="76"/>
      <c r="G5653" s="2"/>
      <c r="H5653" s="77"/>
      <c r="J5653" s="79" t="str">
        <f>IF(IF(IF(_xlfn.MAXIFS($F$2:$F5652,$C$2:$C5652,$C5653,$B$2:$B5652,$B5653,$A$2:$A5652,$A5653)=0,"",$E5653-_xlfn.MAXIFS($F$2:$F5652,$C$2:$C5652,$C5653,$B$2:$B5652,$B5653,$A$2:$A5652,$A5653))&lt;0,0,IF(_xlfn.MAXIFS($F$2:$F5652,$C$2:$C5652,$C5653,$B$2:$B5652,$B5653,$A$2:$A5652,$A5653)=0,"",$E5653-_xlfn.MAXIFS($F$2:$F5652,$C$2:$C5652,$C5653,$B$2:$B5652,$B5653,$A$2:$A5652,$A5653)))&gt;0.25,"",IF(IF(_xlfn.MAXIFS($F$2:$F5652,$C$2:$C5652,$C5653,$B$2:$B5652,$B5653,$A$2:$A5652,$A5653)=0,"",$E5653-_xlfn.MAXIFS($F$2:$F5652,$C$2:$C5652,$C5653,$B$2:$B5652,$B5653,$A$2:$A5652,$A5653))&lt;0,0,IF(_xlfn.MAXIFS($F$2:$F5652,$C$2:$C5652,$C5653,$B$2:$B5652,$B5653,$A$2:$A5652,$A5653)=0,"",$E5653-_xlfn.MAXIFS($F$2:$F5652,$C$2:$C5652,$C5653,$B$2:$B5652,$B5653,$A$2:$A5652,$A5653))))</f>
        <v/>
      </c>
      <c r="K5653" s="6" t="str">
        <f t="shared" si="265"/>
        <v/>
      </c>
      <c r="L5653" s="6" t="str">
        <f t="shared" si="266"/>
        <v/>
      </c>
      <c r="M5653" s="6" t="str">
        <f t="shared" si="264"/>
        <v/>
      </c>
    </row>
    <row r="5654" spans="1:13" x14ac:dyDescent="0.25">
      <c r="A5654"/>
      <c r="B5654" s="1"/>
      <c r="C5654"/>
      <c r="D5654"/>
      <c r="E5654" s="76"/>
      <c r="F5654" s="76"/>
      <c r="G5654" s="2"/>
      <c r="H5654" s="77"/>
      <c r="J5654" s="79" t="str">
        <f>IF(IF(IF(_xlfn.MAXIFS($F$2:$F5653,$C$2:$C5653,$C5654,$B$2:$B5653,$B5654,$A$2:$A5653,$A5654)=0,"",$E5654-_xlfn.MAXIFS($F$2:$F5653,$C$2:$C5653,$C5654,$B$2:$B5653,$B5654,$A$2:$A5653,$A5654))&lt;0,0,IF(_xlfn.MAXIFS($F$2:$F5653,$C$2:$C5653,$C5654,$B$2:$B5653,$B5654,$A$2:$A5653,$A5654)=0,"",$E5654-_xlfn.MAXIFS($F$2:$F5653,$C$2:$C5653,$C5654,$B$2:$B5653,$B5654,$A$2:$A5653,$A5654)))&gt;0.25,"",IF(IF(_xlfn.MAXIFS($F$2:$F5653,$C$2:$C5653,$C5654,$B$2:$B5653,$B5654,$A$2:$A5653,$A5654)=0,"",$E5654-_xlfn.MAXIFS($F$2:$F5653,$C$2:$C5653,$C5654,$B$2:$B5653,$B5654,$A$2:$A5653,$A5654))&lt;0,0,IF(_xlfn.MAXIFS($F$2:$F5653,$C$2:$C5653,$C5654,$B$2:$B5653,$B5654,$A$2:$A5653,$A5654)=0,"",$E5654-_xlfn.MAXIFS($F$2:$F5653,$C$2:$C5653,$C5654,$B$2:$B5653,$B5654,$A$2:$A5653,$A5654))))</f>
        <v/>
      </c>
      <c r="K5654" s="6" t="str">
        <f t="shared" si="265"/>
        <v/>
      </c>
      <c r="L5654" s="6" t="str">
        <f t="shared" si="266"/>
        <v/>
      </c>
      <c r="M5654" s="6" t="str">
        <f t="shared" si="264"/>
        <v/>
      </c>
    </row>
    <row r="5655" spans="1:13" x14ac:dyDescent="0.25">
      <c r="A5655"/>
      <c r="B5655" s="1"/>
      <c r="C5655"/>
      <c r="D5655"/>
      <c r="E5655" s="76"/>
      <c r="F5655" s="76"/>
      <c r="G5655" s="2"/>
      <c r="H5655" s="77"/>
      <c r="J5655" s="79" t="str">
        <f>IF(IF(IF(_xlfn.MAXIFS($F$2:$F5654,$C$2:$C5654,$C5655,$B$2:$B5654,$B5655,$A$2:$A5654,$A5655)=0,"",$E5655-_xlfn.MAXIFS($F$2:$F5654,$C$2:$C5654,$C5655,$B$2:$B5654,$B5655,$A$2:$A5654,$A5655))&lt;0,0,IF(_xlfn.MAXIFS($F$2:$F5654,$C$2:$C5654,$C5655,$B$2:$B5654,$B5655,$A$2:$A5654,$A5655)=0,"",$E5655-_xlfn.MAXIFS($F$2:$F5654,$C$2:$C5654,$C5655,$B$2:$B5654,$B5655,$A$2:$A5654,$A5655)))&gt;0.25,"",IF(IF(_xlfn.MAXIFS($F$2:$F5654,$C$2:$C5654,$C5655,$B$2:$B5654,$B5655,$A$2:$A5654,$A5655)=0,"",$E5655-_xlfn.MAXIFS($F$2:$F5654,$C$2:$C5654,$C5655,$B$2:$B5654,$B5655,$A$2:$A5654,$A5655))&lt;0,0,IF(_xlfn.MAXIFS($F$2:$F5654,$C$2:$C5654,$C5655,$B$2:$B5654,$B5655,$A$2:$A5654,$A5655)=0,"",$E5655-_xlfn.MAXIFS($F$2:$F5654,$C$2:$C5654,$C5655,$B$2:$B5654,$B5655,$A$2:$A5654,$A5655))))</f>
        <v/>
      </c>
      <c r="K5655" s="6" t="str">
        <f t="shared" si="265"/>
        <v/>
      </c>
      <c r="L5655" s="6" t="str">
        <f t="shared" si="266"/>
        <v/>
      </c>
      <c r="M5655" s="6" t="str">
        <f t="shared" si="264"/>
        <v/>
      </c>
    </row>
    <row r="5656" spans="1:13" x14ac:dyDescent="0.25">
      <c r="A5656"/>
      <c r="B5656" s="1"/>
      <c r="C5656"/>
      <c r="D5656"/>
      <c r="E5656" s="76"/>
      <c r="F5656" s="76"/>
      <c r="G5656" s="2"/>
      <c r="H5656" s="77"/>
      <c r="J5656" s="79" t="str">
        <f>IF(IF(IF(_xlfn.MAXIFS($F$2:$F5655,$C$2:$C5655,$C5656,$B$2:$B5655,$B5656,$A$2:$A5655,$A5656)=0,"",$E5656-_xlfn.MAXIFS($F$2:$F5655,$C$2:$C5655,$C5656,$B$2:$B5655,$B5656,$A$2:$A5655,$A5656))&lt;0,0,IF(_xlfn.MAXIFS($F$2:$F5655,$C$2:$C5655,$C5656,$B$2:$B5655,$B5656,$A$2:$A5655,$A5656)=0,"",$E5656-_xlfn.MAXIFS($F$2:$F5655,$C$2:$C5655,$C5656,$B$2:$B5655,$B5656,$A$2:$A5655,$A5656)))&gt;0.25,"",IF(IF(_xlfn.MAXIFS($F$2:$F5655,$C$2:$C5655,$C5656,$B$2:$B5655,$B5656,$A$2:$A5655,$A5656)=0,"",$E5656-_xlfn.MAXIFS($F$2:$F5655,$C$2:$C5655,$C5656,$B$2:$B5655,$B5656,$A$2:$A5655,$A5656))&lt;0,0,IF(_xlfn.MAXIFS($F$2:$F5655,$C$2:$C5655,$C5656,$B$2:$B5655,$B5656,$A$2:$A5655,$A5656)=0,"",$E5656-_xlfn.MAXIFS($F$2:$F5655,$C$2:$C5655,$C5656,$B$2:$B5655,$B5656,$A$2:$A5655,$A5656))))</f>
        <v/>
      </c>
      <c r="K5656" s="6" t="str">
        <f t="shared" si="265"/>
        <v/>
      </c>
      <c r="L5656" s="6" t="str">
        <f t="shared" si="266"/>
        <v/>
      </c>
      <c r="M5656" s="6" t="str">
        <f t="shared" si="264"/>
        <v/>
      </c>
    </row>
    <row r="5657" spans="1:13" x14ac:dyDescent="0.25">
      <c r="A5657"/>
      <c r="B5657" s="1"/>
      <c r="C5657"/>
      <c r="D5657"/>
      <c r="E5657" s="76"/>
      <c r="F5657" s="76"/>
      <c r="G5657" s="2"/>
      <c r="H5657" s="77"/>
      <c r="J5657" s="79" t="str">
        <f>IF(IF(IF(_xlfn.MAXIFS($F$2:$F5656,$C$2:$C5656,$C5657,$B$2:$B5656,$B5657,$A$2:$A5656,$A5657)=0,"",$E5657-_xlfn.MAXIFS($F$2:$F5656,$C$2:$C5656,$C5657,$B$2:$B5656,$B5657,$A$2:$A5656,$A5657))&lt;0,0,IF(_xlfn.MAXIFS($F$2:$F5656,$C$2:$C5656,$C5657,$B$2:$B5656,$B5657,$A$2:$A5656,$A5657)=0,"",$E5657-_xlfn.MAXIFS($F$2:$F5656,$C$2:$C5656,$C5657,$B$2:$B5656,$B5657,$A$2:$A5656,$A5657)))&gt;0.25,"",IF(IF(_xlfn.MAXIFS($F$2:$F5656,$C$2:$C5656,$C5657,$B$2:$B5656,$B5657,$A$2:$A5656,$A5657)=0,"",$E5657-_xlfn.MAXIFS($F$2:$F5656,$C$2:$C5656,$C5657,$B$2:$B5656,$B5657,$A$2:$A5656,$A5657))&lt;0,0,IF(_xlfn.MAXIFS($F$2:$F5656,$C$2:$C5656,$C5657,$B$2:$B5656,$B5657,$A$2:$A5656,$A5657)=0,"",$E5657-_xlfn.MAXIFS($F$2:$F5656,$C$2:$C5656,$C5657,$B$2:$B5656,$B5657,$A$2:$A5656,$A5657))))</f>
        <v/>
      </c>
      <c r="K5657" s="6" t="str">
        <f t="shared" si="265"/>
        <v/>
      </c>
      <c r="L5657" s="6" t="str">
        <f t="shared" si="266"/>
        <v/>
      </c>
      <c r="M5657" s="6" t="str">
        <f t="shared" si="264"/>
        <v/>
      </c>
    </row>
    <row r="5658" spans="1:13" x14ac:dyDescent="0.25">
      <c r="A5658"/>
      <c r="B5658" s="1"/>
      <c r="C5658"/>
      <c r="D5658"/>
      <c r="E5658" s="76"/>
      <c r="F5658" s="76"/>
      <c r="G5658" s="2"/>
      <c r="H5658" s="77"/>
      <c r="J5658" s="79" t="str">
        <f>IF(IF(IF(_xlfn.MAXIFS($F$2:$F5657,$C$2:$C5657,$C5658,$B$2:$B5657,$B5658,$A$2:$A5657,$A5658)=0,"",$E5658-_xlfn.MAXIFS($F$2:$F5657,$C$2:$C5657,$C5658,$B$2:$B5657,$B5658,$A$2:$A5657,$A5658))&lt;0,0,IF(_xlfn.MAXIFS($F$2:$F5657,$C$2:$C5657,$C5658,$B$2:$B5657,$B5658,$A$2:$A5657,$A5658)=0,"",$E5658-_xlfn.MAXIFS($F$2:$F5657,$C$2:$C5657,$C5658,$B$2:$B5657,$B5658,$A$2:$A5657,$A5658)))&gt;0.25,"",IF(IF(_xlfn.MAXIFS($F$2:$F5657,$C$2:$C5657,$C5658,$B$2:$B5657,$B5658,$A$2:$A5657,$A5658)=0,"",$E5658-_xlfn.MAXIFS($F$2:$F5657,$C$2:$C5657,$C5658,$B$2:$B5657,$B5658,$A$2:$A5657,$A5658))&lt;0,0,IF(_xlfn.MAXIFS($F$2:$F5657,$C$2:$C5657,$C5658,$B$2:$B5657,$B5658,$A$2:$A5657,$A5658)=0,"",$E5658-_xlfn.MAXIFS($F$2:$F5657,$C$2:$C5657,$C5658,$B$2:$B5657,$B5658,$A$2:$A5657,$A5658))))</f>
        <v/>
      </c>
      <c r="K5658" s="6" t="str">
        <f t="shared" si="265"/>
        <v/>
      </c>
      <c r="L5658" s="6" t="str">
        <f t="shared" si="266"/>
        <v/>
      </c>
      <c r="M5658" s="6" t="str">
        <f t="shared" si="264"/>
        <v/>
      </c>
    </row>
    <row r="5659" spans="1:13" x14ac:dyDescent="0.25">
      <c r="A5659"/>
      <c r="B5659" s="1"/>
      <c r="C5659"/>
      <c r="D5659"/>
      <c r="E5659" s="76"/>
      <c r="F5659" s="76"/>
      <c r="G5659" s="2"/>
      <c r="H5659" s="77"/>
      <c r="J5659" s="79" t="str">
        <f>IF(IF(IF(_xlfn.MAXIFS($F$2:$F5658,$C$2:$C5658,$C5659,$B$2:$B5658,$B5659,$A$2:$A5658,$A5659)=0,"",$E5659-_xlfn.MAXIFS($F$2:$F5658,$C$2:$C5658,$C5659,$B$2:$B5658,$B5659,$A$2:$A5658,$A5659))&lt;0,0,IF(_xlfn.MAXIFS($F$2:$F5658,$C$2:$C5658,$C5659,$B$2:$B5658,$B5659,$A$2:$A5658,$A5659)=0,"",$E5659-_xlfn.MAXIFS($F$2:$F5658,$C$2:$C5658,$C5659,$B$2:$B5658,$B5659,$A$2:$A5658,$A5659)))&gt;0.25,"",IF(IF(_xlfn.MAXIFS($F$2:$F5658,$C$2:$C5658,$C5659,$B$2:$B5658,$B5659,$A$2:$A5658,$A5659)=0,"",$E5659-_xlfn.MAXIFS($F$2:$F5658,$C$2:$C5658,$C5659,$B$2:$B5658,$B5659,$A$2:$A5658,$A5659))&lt;0,0,IF(_xlfn.MAXIFS($F$2:$F5658,$C$2:$C5658,$C5659,$B$2:$B5658,$B5659,$A$2:$A5658,$A5659)=0,"",$E5659-_xlfn.MAXIFS($F$2:$F5658,$C$2:$C5658,$C5659,$B$2:$B5658,$B5659,$A$2:$A5658,$A5659))))</f>
        <v/>
      </c>
      <c r="K5659" s="6" t="str">
        <f t="shared" si="265"/>
        <v/>
      </c>
      <c r="L5659" s="6" t="str">
        <f t="shared" si="266"/>
        <v/>
      </c>
      <c r="M5659" s="6" t="str">
        <f t="shared" si="264"/>
        <v/>
      </c>
    </row>
    <row r="5660" spans="1:13" x14ac:dyDescent="0.25">
      <c r="A5660"/>
      <c r="B5660" s="1"/>
      <c r="C5660"/>
      <c r="D5660"/>
      <c r="E5660" s="76"/>
      <c r="F5660" s="76"/>
      <c r="G5660" s="2"/>
      <c r="H5660" s="77"/>
      <c r="J5660" s="79" t="str">
        <f>IF(IF(IF(_xlfn.MAXIFS($F$2:$F5659,$C$2:$C5659,$C5660,$B$2:$B5659,$B5660,$A$2:$A5659,$A5660)=0,"",$E5660-_xlfn.MAXIFS($F$2:$F5659,$C$2:$C5659,$C5660,$B$2:$B5659,$B5660,$A$2:$A5659,$A5660))&lt;0,0,IF(_xlfn.MAXIFS($F$2:$F5659,$C$2:$C5659,$C5660,$B$2:$B5659,$B5660,$A$2:$A5659,$A5660)=0,"",$E5660-_xlfn.MAXIFS($F$2:$F5659,$C$2:$C5659,$C5660,$B$2:$B5659,$B5660,$A$2:$A5659,$A5660)))&gt;0.25,"",IF(IF(_xlfn.MAXIFS($F$2:$F5659,$C$2:$C5659,$C5660,$B$2:$B5659,$B5660,$A$2:$A5659,$A5660)=0,"",$E5660-_xlfn.MAXIFS($F$2:$F5659,$C$2:$C5659,$C5660,$B$2:$B5659,$B5660,$A$2:$A5659,$A5660))&lt;0,0,IF(_xlfn.MAXIFS($F$2:$F5659,$C$2:$C5659,$C5660,$B$2:$B5659,$B5660,$A$2:$A5659,$A5660)=0,"",$E5660-_xlfn.MAXIFS($F$2:$F5659,$C$2:$C5659,$C5660,$B$2:$B5659,$B5660,$A$2:$A5659,$A5660))))</f>
        <v/>
      </c>
      <c r="K5660" s="6" t="str">
        <f t="shared" si="265"/>
        <v/>
      </c>
      <c r="L5660" s="6" t="str">
        <f t="shared" si="266"/>
        <v/>
      </c>
      <c r="M5660" s="6" t="str">
        <f t="shared" si="264"/>
        <v/>
      </c>
    </row>
    <row r="5661" spans="1:13" x14ac:dyDescent="0.25">
      <c r="A5661"/>
      <c r="B5661" s="1"/>
      <c r="C5661"/>
      <c r="D5661"/>
      <c r="E5661" s="76"/>
      <c r="F5661" s="76"/>
      <c r="G5661" s="2"/>
      <c r="H5661" s="77"/>
      <c r="J5661" s="79" t="str">
        <f>IF(IF(IF(_xlfn.MAXIFS($F$2:$F5660,$C$2:$C5660,$C5661,$B$2:$B5660,$B5661,$A$2:$A5660,$A5661)=0,"",$E5661-_xlfn.MAXIFS($F$2:$F5660,$C$2:$C5660,$C5661,$B$2:$B5660,$B5661,$A$2:$A5660,$A5661))&lt;0,0,IF(_xlfn.MAXIFS($F$2:$F5660,$C$2:$C5660,$C5661,$B$2:$B5660,$B5661,$A$2:$A5660,$A5661)=0,"",$E5661-_xlfn.MAXIFS($F$2:$F5660,$C$2:$C5660,$C5661,$B$2:$B5660,$B5661,$A$2:$A5660,$A5661)))&gt;0.25,"",IF(IF(_xlfn.MAXIFS($F$2:$F5660,$C$2:$C5660,$C5661,$B$2:$B5660,$B5661,$A$2:$A5660,$A5661)=0,"",$E5661-_xlfn.MAXIFS($F$2:$F5660,$C$2:$C5660,$C5661,$B$2:$B5660,$B5661,$A$2:$A5660,$A5661))&lt;0,0,IF(_xlfn.MAXIFS($F$2:$F5660,$C$2:$C5660,$C5661,$B$2:$B5660,$B5661,$A$2:$A5660,$A5661)=0,"",$E5661-_xlfn.MAXIFS($F$2:$F5660,$C$2:$C5660,$C5661,$B$2:$B5660,$B5661,$A$2:$A5660,$A5661))))</f>
        <v/>
      </c>
      <c r="K5661" s="6" t="str">
        <f t="shared" si="265"/>
        <v/>
      </c>
      <c r="L5661" s="6" t="str">
        <f t="shared" si="266"/>
        <v/>
      </c>
      <c r="M5661" s="6" t="str">
        <f t="shared" si="264"/>
        <v/>
      </c>
    </row>
    <row r="5662" spans="1:13" x14ac:dyDescent="0.25">
      <c r="A5662"/>
      <c r="B5662" s="1"/>
      <c r="C5662"/>
      <c r="D5662"/>
      <c r="E5662" s="76"/>
      <c r="F5662" s="76"/>
      <c r="G5662" s="2"/>
      <c r="H5662" s="77"/>
      <c r="J5662" s="79" t="str">
        <f>IF(IF(IF(_xlfn.MAXIFS($F$2:$F5661,$C$2:$C5661,$C5662,$B$2:$B5661,$B5662,$A$2:$A5661,$A5662)=0,"",$E5662-_xlfn.MAXIFS($F$2:$F5661,$C$2:$C5661,$C5662,$B$2:$B5661,$B5662,$A$2:$A5661,$A5662))&lt;0,0,IF(_xlfn.MAXIFS($F$2:$F5661,$C$2:$C5661,$C5662,$B$2:$B5661,$B5662,$A$2:$A5661,$A5662)=0,"",$E5662-_xlfn.MAXIFS($F$2:$F5661,$C$2:$C5661,$C5662,$B$2:$B5661,$B5662,$A$2:$A5661,$A5662)))&gt;0.25,"",IF(IF(_xlfn.MAXIFS($F$2:$F5661,$C$2:$C5661,$C5662,$B$2:$B5661,$B5662,$A$2:$A5661,$A5662)=0,"",$E5662-_xlfn.MAXIFS($F$2:$F5661,$C$2:$C5661,$C5662,$B$2:$B5661,$B5662,$A$2:$A5661,$A5662))&lt;0,0,IF(_xlfn.MAXIFS($F$2:$F5661,$C$2:$C5661,$C5662,$B$2:$B5661,$B5662,$A$2:$A5661,$A5662)=0,"",$E5662-_xlfn.MAXIFS($F$2:$F5661,$C$2:$C5661,$C5662,$B$2:$B5661,$B5662,$A$2:$A5661,$A5662))))</f>
        <v/>
      </c>
      <c r="K5662" s="6" t="str">
        <f t="shared" si="265"/>
        <v/>
      </c>
      <c r="L5662" s="6" t="str">
        <f t="shared" si="266"/>
        <v/>
      </c>
      <c r="M5662" s="6" t="str">
        <f t="shared" si="264"/>
        <v/>
      </c>
    </row>
    <row r="5663" spans="1:13" x14ac:dyDescent="0.25">
      <c r="A5663"/>
      <c r="B5663" s="1"/>
      <c r="C5663"/>
      <c r="D5663"/>
      <c r="E5663" s="76"/>
      <c r="F5663" s="76"/>
      <c r="G5663" s="2"/>
      <c r="H5663" s="77"/>
      <c r="J5663" s="79" t="str">
        <f>IF(IF(IF(_xlfn.MAXIFS($F$2:$F5662,$C$2:$C5662,$C5663,$B$2:$B5662,$B5663,$A$2:$A5662,$A5663)=0,"",$E5663-_xlfn.MAXIFS($F$2:$F5662,$C$2:$C5662,$C5663,$B$2:$B5662,$B5663,$A$2:$A5662,$A5663))&lt;0,0,IF(_xlfn.MAXIFS($F$2:$F5662,$C$2:$C5662,$C5663,$B$2:$B5662,$B5663,$A$2:$A5662,$A5663)=0,"",$E5663-_xlfn.MAXIFS($F$2:$F5662,$C$2:$C5662,$C5663,$B$2:$B5662,$B5663,$A$2:$A5662,$A5663)))&gt;0.25,"",IF(IF(_xlfn.MAXIFS($F$2:$F5662,$C$2:$C5662,$C5663,$B$2:$B5662,$B5663,$A$2:$A5662,$A5663)=0,"",$E5663-_xlfn.MAXIFS($F$2:$F5662,$C$2:$C5662,$C5663,$B$2:$B5662,$B5663,$A$2:$A5662,$A5663))&lt;0,0,IF(_xlfn.MAXIFS($F$2:$F5662,$C$2:$C5662,$C5663,$B$2:$B5662,$B5663,$A$2:$A5662,$A5663)=0,"",$E5663-_xlfn.MAXIFS($F$2:$F5662,$C$2:$C5662,$C5663,$B$2:$B5662,$B5663,$A$2:$A5662,$A5663))))</f>
        <v/>
      </c>
      <c r="K5663" s="6" t="str">
        <f t="shared" si="265"/>
        <v/>
      </c>
      <c r="L5663" s="6" t="str">
        <f t="shared" si="266"/>
        <v/>
      </c>
      <c r="M5663" s="6" t="str">
        <f t="shared" si="264"/>
        <v/>
      </c>
    </row>
    <row r="5664" spans="1:13" x14ac:dyDescent="0.25">
      <c r="A5664"/>
      <c r="B5664" s="1"/>
      <c r="C5664"/>
      <c r="D5664"/>
      <c r="E5664" s="76"/>
      <c r="F5664" s="76"/>
      <c r="G5664" s="2"/>
      <c r="H5664" s="77"/>
      <c r="J5664" s="79" t="str">
        <f>IF(IF(IF(_xlfn.MAXIFS($F$2:$F5663,$C$2:$C5663,$C5664,$B$2:$B5663,$B5664,$A$2:$A5663,$A5664)=0,"",$E5664-_xlfn.MAXIFS($F$2:$F5663,$C$2:$C5663,$C5664,$B$2:$B5663,$B5664,$A$2:$A5663,$A5664))&lt;0,0,IF(_xlfn.MAXIFS($F$2:$F5663,$C$2:$C5663,$C5664,$B$2:$B5663,$B5664,$A$2:$A5663,$A5664)=0,"",$E5664-_xlfn.MAXIFS($F$2:$F5663,$C$2:$C5663,$C5664,$B$2:$B5663,$B5664,$A$2:$A5663,$A5664)))&gt;0.25,"",IF(IF(_xlfn.MAXIFS($F$2:$F5663,$C$2:$C5663,$C5664,$B$2:$B5663,$B5664,$A$2:$A5663,$A5664)=0,"",$E5664-_xlfn.MAXIFS($F$2:$F5663,$C$2:$C5663,$C5664,$B$2:$B5663,$B5664,$A$2:$A5663,$A5664))&lt;0,0,IF(_xlfn.MAXIFS($F$2:$F5663,$C$2:$C5663,$C5664,$B$2:$B5663,$B5664,$A$2:$A5663,$A5664)=0,"",$E5664-_xlfn.MAXIFS($F$2:$F5663,$C$2:$C5663,$C5664,$B$2:$B5663,$B5664,$A$2:$A5663,$A5664))))</f>
        <v/>
      </c>
      <c r="K5664" s="6" t="str">
        <f t="shared" si="265"/>
        <v/>
      </c>
      <c r="L5664" s="6" t="str">
        <f t="shared" si="266"/>
        <v/>
      </c>
      <c r="M5664" s="6" t="str">
        <f t="shared" si="264"/>
        <v/>
      </c>
    </row>
    <row r="5665" spans="1:13" x14ac:dyDescent="0.25">
      <c r="A5665"/>
      <c r="B5665" s="1"/>
      <c r="C5665"/>
      <c r="D5665"/>
      <c r="E5665" s="76"/>
      <c r="F5665" s="76"/>
      <c r="G5665" s="2"/>
      <c r="H5665" s="77"/>
      <c r="J5665" s="79" t="str">
        <f>IF(IF(IF(_xlfn.MAXIFS($F$2:$F5664,$C$2:$C5664,$C5665,$B$2:$B5664,$B5665,$A$2:$A5664,$A5665)=0,"",$E5665-_xlfn.MAXIFS($F$2:$F5664,$C$2:$C5664,$C5665,$B$2:$B5664,$B5665,$A$2:$A5664,$A5665))&lt;0,0,IF(_xlfn.MAXIFS($F$2:$F5664,$C$2:$C5664,$C5665,$B$2:$B5664,$B5665,$A$2:$A5664,$A5665)=0,"",$E5665-_xlfn.MAXIFS($F$2:$F5664,$C$2:$C5664,$C5665,$B$2:$B5664,$B5665,$A$2:$A5664,$A5665)))&gt;0.25,"",IF(IF(_xlfn.MAXIFS($F$2:$F5664,$C$2:$C5664,$C5665,$B$2:$B5664,$B5665,$A$2:$A5664,$A5665)=0,"",$E5665-_xlfn.MAXIFS($F$2:$F5664,$C$2:$C5664,$C5665,$B$2:$B5664,$B5665,$A$2:$A5664,$A5665))&lt;0,0,IF(_xlfn.MAXIFS($F$2:$F5664,$C$2:$C5664,$C5665,$B$2:$B5664,$B5665,$A$2:$A5664,$A5665)=0,"",$E5665-_xlfn.MAXIFS($F$2:$F5664,$C$2:$C5664,$C5665,$B$2:$B5664,$B5665,$A$2:$A5664,$A5665))))</f>
        <v/>
      </c>
      <c r="K5665" s="6" t="str">
        <f t="shared" si="265"/>
        <v/>
      </c>
      <c r="L5665" s="6" t="str">
        <f t="shared" si="266"/>
        <v/>
      </c>
      <c r="M5665" s="6" t="str">
        <f t="shared" si="264"/>
        <v/>
      </c>
    </row>
    <row r="5666" spans="1:13" x14ac:dyDescent="0.25">
      <c r="A5666"/>
      <c r="B5666" s="1"/>
      <c r="C5666"/>
      <c r="D5666"/>
      <c r="E5666" s="76"/>
      <c r="F5666" s="76"/>
      <c r="G5666" s="2"/>
      <c r="H5666" s="77"/>
      <c r="J5666" s="79" t="str">
        <f>IF(IF(IF(_xlfn.MAXIFS($F$2:$F5665,$C$2:$C5665,$C5666,$B$2:$B5665,$B5666,$A$2:$A5665,$A5666)=0,"",$E5666-_xlfn.MAXIFS($F$2:$F5665,$C$2:$C5665,$C5666,$B$2:$B5665,$B5666,$A$2:$A5665,$A5666))&lt;0,0,IF(_xlfn.MAXIFS($F$2:$F5665,$C$2:$C5665,$C5666,$B$2:$B5665,$B5666,$A$2:$A5665,$A5666)=0,"",$E5666-_xlfn.MAXIFS($F$2:$F5665,$C$2:$C5665,$C5666,$B$2:$B5665,$B5666,$A$2:$A5665,$A5666)))&gt;0.25,"",IF(IF(_xlfn.MAXIFS($F$2:$F5665,$C$2:$C5665,$C5666,$B$2:$B5665,$B5666,$A$2:$A5665,$A5666)=0,"",$E5666-_xlfn.MAXIFS($F$2:$F5665,$C$2:$C5665,$C5666,$B$2:$B5665,$B5666,$A$2:$A5665,$A5666))&lt;0,0,IF(_xlfn.MAXIFS($F$2:$F5665,$C$2:$C5665,$C5666,$B$2:$B5665,$B5666,$A$2:$A5665,$A5666)=0,"",$E5666-_xlfn.MAXIFS($F$2:$F5665,$C$2:$C5665,$C5666,$B$2:$B5665,$B5666,$A$2:$A5665,$A5666))))</f>
        <v/>
      </c>
      <c r="K5666" s="6" t="str">
        <f t="shared" si="265"/>
        <v/>
      </c>
      <c r="L5666" s="6" t="str">
        <f t="shared" si="266"/>
        <v/>
      </c>
      <c r="M5666" s="6" t="str">
        <f t="shared" si="264"/>
        <v/>
      </c>
    </row>
    <row r="5667" spans="1:13" x14ac:dyDescent="0.25">
      <c r="A5667"/>
      <c r="B5667" s="1"/>
      <c r="C5667"/>
      <c r="D5667"/>
      <c r="E5667" s="76"/>
      <c r="F5667" s="76"/>
      <c r="G5667" s="2"/>
      <c r="H5667" s="77"/>
      <c r="J5667" s="79" t="str">
        <f>IF(IF(IF(_xlfn.MAXIFS($F$2:$F5666,$C$2:$C5666,$C5667,$B$2:$B5666,$B5667,$A$2:$A5666,$A5667)=0,"",$E5667-_xlfn.MAXIFS($F$2:$F5666,$C$2:$C5666,$C5667,$B$2:$B5666,$B5667,$A$2:$A5666,$A5667))&lt;0,0,IF(_xlfn.MAXIFS($F$2:$F5666,$C$2:$C5666,$C5667,$B$2:$B5666,$B5667,$A$2:$A5666,$A5667)=0,"",$E5667-_xlfn.MAXIFS($F$2:$F5666,$C$2:$C5666,$C5667,$B$2:$B5666,$B5667,$A$2:$A5666,$A5667)))&gt;0.25,"",IF(IF(_xlfn.MAXIFS($F$2:$F5666,$C$2:$C5666,$C5667,$B$2:$B5666,$B5667,$A$2:$A5666,$A5667)=0,"",$E5667-_xlfn.MAXIFS($F$2:$F5666,$C$2:$C5666,$C5667,$B$2:$B5666,$B5667,$A$2:$A5666,$A5667))&lt;0,0,IF(_xlfn.MAXIFS($F$2:$F5666,$C$2:$C5666,$C5667,$B$2:$B5666,$B5667,$A$2:$A5666,$A5667)=0,"",$E5667-_xlfn.MAXIFS($F$2:$F5666,$C$2:$C5666,$C5667,$B$2:$B5666,$B5667,$A$2:$A5666,$A5667))))</f>
        <v/>
      </c>
      <c r="K5667" s="6" t="str">
        <f t="shared" si="265"/>
        <v/>
      </c>
      <c r="L5667" s="6" t="str">
        <f t="shared" si="266"/>
        <v/>
      </c>
      <c r="M5667" s="6" t="str">
        <f t="shared" si="264"/>
        <v/>
      </c>
    </row>
    <row r="5668" spans="1:13" x14ac:dyDescent="0.25">
      <c r="A5668"/>
      <c r="B5668" s="1"/>
      <c r="C5668"/>
      <c r="D5668"/>
      <c r="E5668" s="76"/>
      <c r="F5668" s="76"/>
      <c r="G5668" s="2"/>
      <c r="H5668" s="77"/>
      <c r="J5668" s="79" t="str">
        <f>IF(IF(IF(_xlfn.MAXIFS($F$2:$F5667,$C$2:$C5667,$C5668,$B$2:$B5667,$B5668,$A$2:$A5667,$A5668)=0,"",$E5668-_xlfn.MAXIFS($F$2:$F5667,$C$2:$C5667,$C5668,$B$2:$B5667,$B5668,$A$2:$A5667,$A5668))&lt;0,0,IF(_xlfn.MAXIFS($F$2:$F5667,$C$2:$C5667,$C5668,$B$2:$B5667,$B5668,$A$2:$A5667,$A5668)=0,"",$E5668-_xlfn.MAXIFS($F$2:$F5667,$C$2:$C5667,$C5668,$B$2:$B5667,$B5668,$A$2:$A5667,$A5668)))&gt;0.25,"",IF(IF(_xlfn.MAXIFS($F$2:$F5667,$C$2:$C5667,$C5668,$B$2:$B5667,$B5668,$A$2:$A5667,$A5668)=0,"",$E5668-_xlfn.MAXIFS($F$2:$F5667,$C$2:$C5667,$C5668,$B$2:$B5667,$B5668,$A$2:$A5667,$A5668))&lt;0,0,IF(_xlfn.MAXIFS($F$2:$F5667,$C$2:$C5667,$C5668,$B$2:$B5667,$B5668,$A$2:$A5667,$A5668)=0,"",$E5668-_xlfn.MAXIFS($F$2:$F5667,$C$2:$C5667,$C5668,$B$2:$B5667,$B5668,$A$2:$A5667,$A5668))))</f>
        <v/>
      </c>
      <c r="K5668" s="6" t="str">
        <f t="shared" si="265"/>
        <v/>
      </c>
      <c r="L5668" s="6" t="str">
        <f t="shared" si="266"/>
        <v/>
      </c>
      <c r="M5668" s="6" t="str">
        <f t="shared" si="264"/>
        <v/>
      </c>
    </row>
    <row r="5669" spans="1:13" x14ac:dyDescent="0.25">
      <c r="A5669"/>
      <c r="B5669" s="1"/>
      <c r="C5669"/>
      <c r="D5669"/>
      <c r="E5669" s="76"/>
      <c r="F5669" s="76"/>
      <c r="G5669" s="2"/>
      <c r="H5669" s="77"/>
      <c r="J5669" s="79" t="str">
        <f>IF(IF(IF(_xlfn.MAXIFS($F$2:$F5668,$C$2:$C5668,$C5669,$B$2:$B5668,$B5669,$A$2:$A5668,$A5669)=0,"",$E5669-_xlfn.MAXIFS($F$2:$F5668,$C$2:$C5668,$C5669,$B$2:$B5668,$B5669,$A$2:$A5668,$A5669))&lt;0,0,IF(_xlfn.MAXIFS($F$2:$F5668,$C$2:$C5668,$C5669,$B$2:$B5668,$B5669,$A$2:$A5668,$A5669)=0,"",$E5669-_xlfn.MAXIFS($F$2:$F5668,$C$2:$C5668,$C5669,$B$2:$B5668,$B5669,$A$2:$A5668,$A5669)))&gt;0.25,"",IF(IF(_xlfn.MAXIFS($F$2:$F5668,$C$2:$C5668,$C5669,$B$2:$B5668,$B5669,$A$2:$A5668,$A5669)=0,"",$E5669-_xlfn.MAXIFS($F$2:$F5668,$C$2:$C5668,$C5669,$B$2:$B5668,$B5669,$A$2:$A5668,$A5669))&lt;0,0,IF(_xlfn.MAXIFS($F$2:$F5668,$C$2:$C5668,$C5669,$B$2:$B5668,$B5669,$A$2:$A5668,$A5669)=0,"",$E5669-_xlfn.MAXIFS($F$2:$F5668,$C$2:$C5668,$C5669,$B$2:$B5668,$B5669,$A$2:$A5668,$A5669))))</f>
        <v/>
      </c>
      <c r="K5669" s="6" t="str">
        <f t="shared" si="265"/>
        <v/>
      </c>
      <c r="L5669" s="6" t="str">
        <f t="shared" si="266"/>
        <v/>
      </c>
      <c r="M5669" s="6" t="str">
        <f t="shared" si="264"/>
        <v/>
      </c>
    </row>
    <row r="5670" spans="1:13" x14ac:dyDescent="0.25">
      <c r="A5670"/>
      <c r="B5670" s="1"/>
      <c r="C5670"/>
      <c r="D5670"/>
      <c r="E5670" s="76"/>
      <c r="F5670" s="76"/>
      <c r="G5670" s="2"/>
      <c r="H5670" s="77"/>
      <c r="J5670" s="79" t="str">
        <f>IF(IF(IF(_xlfn.MAXIFS($F$2:$F5669,$C$2:$C5669,$C5670,$B$2:$B5669,$B5670,$A$2:$A5669,$A5670)=0,"",$E5670-_xlfn.MAXIFS($F$2:$F5669,$C$2:$C5669,$C5670,$B$2:$B5669,$B5670,$A$2:$A5669,$A5670))&lt;0,0,IF(_xlfn.MAXIFS($F$2:$F5669,$C$2:$C5669,$C5670,$B$2:$B5669,$B5670,$A$2:$A5669,$A5670)=0,"",$E5670-_xlfn.MAXIFS($F$2:$F5669,$C$2:$C5669,$C5670,$B$2:$B5669,$B5670,$A$2:$A5669,$A5670)))&gt;0.25,"",IF(IF(_xlfn.MAXIFS($F$2:$F5669,$C$2:$C5669,$C5670,$B$2:$B5669,$B5670,$A$2:$A5669,$A5670)=0,"",$E5670-_xlfn.MAXIFS($F$2:$F5669,$C$2:$C5669,$C5670,$B$2:$B5669,$B5670,$A$2:$A5669,$A5670))&lt;0,0,IF(_xlfn.MAXIFS($F$2:$F5669,$C$2:$C5669,$C5670,$B$2:$B5669,$B5670,$A$2:$A5669,$A5670)=0,"",$E5670-_xlfn.MAXIFS($F$2:$F5669,$C$2:$C5669,$C5670,$B$2:$B5669,$B5670,$A$2:$A5669,$A5670))))</f>
        <v/>
      </c>
      <c r="K5670" s="6" t="str">
        <f t="shared" si="265"/>
        <v/>
      </c>
      <c r="L5670" s="6" t="str">
        <f t="shared" si="266"/>
        <v/>
      </c>
      <c r="M5670" s="6" t="str">
        <f t="shared" si="264"/>
        <v/>
      </c>
    </row>
    <row r="5671" spans="1:13" x14ac:dyDescent="0.25">
      <c r="A5671"/>
      <c r="B5671" s="1"/>
      <c r="C5671"/>
      <c r="D5671"/>
      <c r="E5671" s="76"/>
      <c r="F5671" s="76"/>
      <c r="G5671" s="2"/>
      <c r="H5671" s="77"/>
      <c r="J5671" s="79" t="str">
        <f>IF(IF(IF(_xlfn.MAXIFS($F$2:$F5670,$C$2:$C5670,$C5671,$B$2:$B5670,$B5671,$A$2:$A5670,$A5671)=0,"",$E5671-_xlfn.MAXIFS($F$2:$F5670,$C$2:$C5670,$C5671,$B$2:$B5670,$B5671,$A$2:$A5670,$A5671))&lt;0,0,IF(_xlfn.MAXIFS($F$2:$F5670,$C$2:$C5670,$C5671,$B$2:$B5670,$B5671,$A$2:$A5670,$A5671)=0,"",$E5671-_xlfn.MAXIFS($F$2:$F5670,$C$2:$C5670,$C5671,$B$2:$B5670,$B5671,$A$2:$A5670,$A5671)))&gt;0.25,"",IF(IF(_xlfn.MAXIFS($F$2:$F5670,$C$2:$C5670,$C5671,$B$2:$B5670,$B5671,$A$2:$A5670,$A5671)=0,"",$E5671-_xlfn.MAXIFS($F$2:$F5670,$C$2:$C5670,$C5671,$B$2:$B5670,$B5671,$A$2:$A5670,$A5671))&lt;0,0,IF(_xlfn.MAXIFS($F$2:$F5670,$C$2:$C5670,$C5671,$B$2:$B5670,$B5671,$A$2:$A5670,$A5671)=0,"",$E5671-_xlfn.MAXIFS($F$2:$F5670,$C$2:$C5670,$C5671,$B$2:$B5670,$B5671,$A$2:$A5670,$A5671))))</f>
        <v/>
      </c>
      <c r="K5671" s="6" t="str">
        <f t="shared" si="265"/>
        <v/>
      </c>
      <c r="L5671" s="6" t="str">
        <f t="shared" si="266"/>
        <v/>
      </c>
      <c r="M5671" s="6" t="str">
        <f t="shared" si="264"/>
        <v/>
      </c>
    </row>
    <row r="5672" spans="1:13" x14ac:dyDescent="0.25">
      <c r="A5672"/>
      <c r="B5672" s="1"/>
      <c r="C5672"/>
      <c r="D5672"/>
      <c r="E5672" s="76"/>
      <c r="F5672" s="76"/>
      <c r="G5672" s="2"/>
      <c r="H5672" s="77"/>
      <c r="J5672" s="79" t="str">
        <f>IF(IF(IF(_xlfn.MAXIFS($F$2:$F5671,$C$2:$C5671,$C5672,$B$2:$B5671,$B5672,$A$2:$A5671,$A5672)=0,"",$E5672-_xlfn.MAXIFS($F$2:$F5671,$C$2:$C5671,$C5672,$B$2:$B5671,$B5672,$A$2:$A5671,$A5672))&lt;0,0,IF(_xlfn.MAXIFS($F$2:$F5671,$C$2:$C5671,$C5672,$B$2:$B5671,$B5672,$A$2:$A5671,$A5672)=0,"",$E5672-_xlfn.MAXIFS($F$2:$F5671,$C$2:$C5671,$C5672,$B$2:$B5671,$B5672,$A$2:$A5671,$A5672)))&gt;0.25,"",IF(IF(_xlfn.MAXIFS($F$2:$F5671,$C$2:$C5671,$C5672,$B$2:$B5671,$B5672,$A$2:$A5671,$A5672)=0,"",$E5672-_xlfn.MAXIFS($F$2:$F5671,$C$2:$C5671,$C5672,$B$2:$B5671,$B5672,$A$2:$A5671,$A5672))&lt;0,0,IF(_xlfn.MAXIFS($F$2:$F5671,$C$2:$C5671,$C5672,$B$2:$B5671,$B5672,$A$2:$A5671,$A5672)=0,"",$E5672-_xlfn.MAXIFS($F$2:$F5671,$C$2:$C5671,$C5672,$B$2:$B5671,$B5672,$A$2:$A5671,$A5672))))</f>
        <v/>
      </c>
      <c r="K5672" s="6" t="str">
        <f t="shared" si="265"/>
        <v/>
      </c>
      <c r="L5672" s="6" t="str">
        <f t="shared" si="266"/>
        <v/>
      </c>
      <c r="M5672" s="6" t="str">
        <f t="shared" si="264"/>
        <v/>
      </c>
    </row>
    <row r="5673" spans="1:13" x14ac:dyDescent="0.25">
      <c r="A5673"/>
      <c r="B5673" s="1"/>
      <c r="C5673"/>
      <c r="D5673"/>
      <c r="E5673" s="76"/>
      <c r="F5673" s="76"/>
      <c r="G5673" s="2"/>
      <c r="H5673" s="77"/>
      <c r="J5673" s="79" t="str">
        <f>IF(IF(IF(_xlfn.MAXIFS($F$2:$F5672,$C$2:$C5672,$C5673,$B$2:$B5672,$B5673,$A$2:$A5672,$A5673)=0,"",$E5673-_xlfn.MAXIFS($F$2:$F5672,$C$2:$C5672,$C5673,$B$2:$B5672,$B5673,$A$2:$A5672,$A5673))&lt;0,0,IF(_xlfn.MAXIFS($F$2:$F5672,$C$2:$C5672,$C5673,$B$2:$B5672,$B5673,$A$2:$A5672,$A5673)=0,"",$E5673-_xlfn.MAXIFS($F$2:$F5672,$C$2:$C5672,$C5673,$B$2:$B5672,$B5673,$A$2:$A5672,$A5673)))&gt;0.25,"",IF(IF(_xlfn.MAXIFS($F$2:$F5672,$C$2:$C5672,$C5673,$B$2:$B5672,$B5673,$A$2:$A5672,$A5673)=0,"",$E5673-_xlfn.MAXIFS($F$2:$F5672,$C$2:$C5672,$C5673,$B$2:$B5672,$B5673,$A$2:$A5672,$A5673))&lt;0,0,IF(_xlfn.MAXIFS($F$2:$F5672,$C$2:$C5672,$C5673,$B$2:$B5672,$B5673,$A$2:$A5672,$A5673)=0,"",$E5673-_xlfn.MAXIFS($F$2:$F5672,$C$2:$C5672,$C5673,$B$2:$B5672,$B5673,$A$2:$A5672,$A5673))))</f>
        <v/>
      </c>
      <c r="K5673" s="6" t="str">
        <f t="shared" si="265"/>
        <v/>
      </c>
      <c r="L5673" s="6" t="str">
        <f t="shared" si="266"/>
        <v/>
      </c>
      <c r="M5673" s="6" t="str">
        <f t="shared" si="264"/>
        <v/>
      </c>
    </row>
    <row r="5674" spans="1:13" x14ac:dyDescent="0.25">
      <c r="A5674"/>
      <c r="B5674" s="1"/>
      <c r="C5674"/>
      <c r="D5674"/>
      <c r="E5674" s="76"/>
      <c r="F5674" s="76"/>
      <c r="G5674" s="2"/>
      <c r="H5674" s="77"/>
      <c r="J5674" s="79" t="str">
        <f>IF(IF(IF(_xlfn.MAXIFS($F$2:$F5673,$C$2:$C5673,$C5674,$B$2:$B5673,$B5674,$A$2:$A5673,$A5674)=0,"",$E5674-_xlfn.MAXIFS($F$2:$F5673,$C$2:$C5673,$C5674,$B$2:$B5673,$B5674,$A$2:$A5673,$A5674))&lt;0,0,IF(_xlfn.MAXIFS($F$2:$F5673,$C$2:$C5673,$C5674,$B$2:$B5673,$B5674,$A$2:$A5673,$A5674)=0,"",$E5674-_xlfn.MAXIFS($F$2:$F5673,$C$2:$C5673,$C5674,$B$2:$B5673,$B5674,$A$2:$A5673,$A5674)))&gt;0.25,"",IF(IF(_xlfn.MAXIFS($F$2:$F5673,$C$2:$C5673,$C5674,$B$2:$B5673,$B5674,$A$2:$A5673,$A5674)=0,"",$E5674-_xlfn.MAXIFS($F$2:$F5673,$C$2:$C5673,$C5674,$B$2:$B5673,$B5674,$A$2:$A5673,$A5674))&lt;0,0,IF(_xlfn.MAXIFS($F$2:$F5673,$C$2:$C5673,$C5674,$B$2:$B5673,$B5674,$A$2:$A5673,$A5674)=0,"",$E5674-_xlfn.MAXIFS($F$2:$F5673,$C$2:$C5673,$C5674,$B$2:$B5673,$B5674,$A$2:$A5673,$A5674))))</f>
        <v/>
      </c>
      <c r="K5674" s="6" t="str">
        <f t="shared" si="265"/>
        <v/>
      </c>
      <c r="L5674" s="6" t="str">
        <f t="shared" si="266"/>
        <v/>
      </c>
      <c r="M5674" s="6" t="str">
        <f t="shared" si="264"/>
        <v/>
      </c>
    </row>
    <row r="5675" spans="1:13" x14ac:dyDescent="0.25">
      <c r="A5675"/>
      <c r="B5675" s="1"/>
      <c r="C5675"/>
      <c r="D5675"/>
      <c r="E5675" s="76"/>
      <c r="F5675" s="76"/>
      <c r="G5675" s="2"/>
      <c r="H5675" s="77"/>
      <c r="J5675" s="79" t="str">
        <f>IF(IF(IF(_xlfn.MAXIFS($F$2:$F5674,$C$2:$C5674,$C5675,$B$2:$B5674,$B5675,$A$2:$A5674,$A5675)=0,"",$E5675-_xlfn.MAXIFS($F$2:$F5674,$C$2:$C5674,$C5675,$B$2:$B5674,$B5675,$A$2:$A5674,$A5675))&lt;0,0,IF(_xlfn.MAXIFS($F$2:$F5674,$C$2:$C5674,$C5675,$B$2:$B5674,$B5675,$A$2:$A5674,$A5675)=0,"",$E5675-_xlfn.MAXIFS($F$2:$F5674,$C$2:$C5674,$C5675,$B$2:$B5674,$B5675,$A$2:$A5674,$A5675)))&gt;0.25,"",IF(IF(_xlfn.MAXIFS($F$2:$F5674,$C$2:$C5674,$C5675,$B$2:$B5674,$B5675,$A$2:$A5674,$A5675)=0,"",$E5675-_xlfn.MAXIFS($F$2:$F5674,$C$2:$C5674,$C5675,$B$2:$B5674,$B5675,$A$2:$A5674,$A5675))&lt;0,0,IF(_xlfn.MAXIFS($F$2:$F5674,$C$2:$C5674,$C5675,$B$2:$B5674,$B5675,$A$2:$A5674,$A5675)=0,"",$E5675-_xlfn.MAXIFS($F$2:$F5674,$C$2:$C5674,$C5675,$B$2:$B5674,$B5675,$A$2:$A5674,$A5675))))</f>
        <v/>
      </c>
      <c r="K5675" s="6" t="str">
        <f t="shared" si="265"/>
        <v/>
      </c>
      <c r="L5675" s="6" t="str">
        <f t="shared" si="266"/>
        <v/>
      </c>
      <c r="M5675" s="6" t="str">
        <f t="shared" si="264"/>
        <v/>
      </c>
    </row>
    <row r="5676" spans="1:13" x14ac:dyDescent="0.25">
      <c r="A5676"/>
      <c r="B5676" s="1"/>
      <c r="C5676"/>
      <c r="D5676"/>
      <c r="E5676" s="76"/>
      <c r="F5676" s="76"/>
      <c r="G5676" s="2"/>
      <c r="H5676" s="77"/>
      <c r="J5676" s="79" t="str">
        <f>IF(IF(IF(_xlfn.MAXIFS($F$2:$F5675,$C$2:$C5675,$C5676,$B$2:$B5675,$B5676,$A$2:$A5675,$A5676)=0,"",$E5676-_xlfn.MAXIFS($F$2:$F5675,$C$2:$C5675,$C5676,$B$2:$B5675,$B5676,$A$2:$A5675,$A5676))&lt;0,0,IF(_xlfn.MAXIFS($F$2:$F5675,$C$2:$C5675,$C5676,$B$2:$B5675,$B5676,$A$2:$A5675,$A5676)=0,"",$E5676-_xlfn.MAXIFS($F$2:$F5675,$C$2:$C5675,$C5676,$B$2:$B5675,$B5676,$A$2:$A5675,$A5676)))&gt;0.25,"",IF(IF(_xlfn.MAXIFS($F$2:$F5675,$C$2:$C5675,$C5676,$B$2:$B5675,$B5676,$A$2:$A5675,$A5676)=0,"",$E5676-_xlfn.MAXIFS($F$2:$F5675,$C$2:$C5675,$C5676,$B$2:$B5675,$B5676,$A$2:$A5675,$A5676))&lt;0,0,IF(_xlfn.MAXIFS($F$2:$F5675,$C$2:$C5675,$C5676,$B$2:$B5675,$B5676,$A$2:$A5675,$A5676)=0,"",$E5676-_xlfn.MAXIFS($F$2:$F5675,$C$2:$C5675,$C5676,$B$2:$B5675,$B5676,$A$2:$A5675,$A5676))))</f>
        <v/>
      </c>
      <c r="K5676" s="6" t="str">
        <f t="shared" si="265"/>
        <v/>
      </c>
      <c r="L5676" s="6" t="str">
        <f t="shared" si="266"/>
        <v/>
      </c>
      <c r="M5676" s="6" t="str">
        <f t="shared" si="264"/>
        <v/>
      </c>
    </row>
    <row r="5677" spans="1:13" x14ac:dyDescent="0.25">
      <c r="A5677"/>
      <c r="B5677" s="1"/>
      <c r="C5677"/>
      <c r="D5677"/>
      <c r="E5677" s="76"/>
      <c r="F5677" s="76"/>
      <c r="G5677" s="2"/>
      <c r="H5677" s="77"/>
      <c r="J5677" s="79" t="str">
        <f>IF(IF(IF(_xlfn.MAXIFS($F$2:$F5676,$C$2:$C5676,$C5677,$B$2:$B5676,$B5677,$A$2:$A5676,$A5677)=0,"",$E5677-_xlfn.MAXIFS($F$2:$F5676,$C$2:$C5676,$C5677,$B$2:$B5676,$B5677,$A$2:$A5676,$A5677))&lt;0,0,IF(_xlfn.MAXIFS($F$2:$F5676,$C$2:$C5676,$C5677,$B$2:$B5676,$B5677,$A$2:$A5676,$A5677)=0,"",$E5677-_xlfn.MAXIFS($F$2:$F5676,$C$2:$C5676,$C5677,$B$2:$B5676,$B5677,$A$2:$A5676,$A5677)))&gt;0.25,"",IF(IF(_xlfn.MAXIFS($F$2:$F5676,$C$2:$C5676,$C5677,$B$2:$B5676,$B5677,$A$2:$A5676,$A5677)=0,"",$E5677-_xlfn.MAXIFS($F$2:$F5676,$C$2:$C5676,$C5677,$B$2:$B5676,$B5677,$A$2:$A5676,$A5677))&lt;0,0,IF(_xlfn.MAXIFS($F$2:$F5676,$C$2:$C5676,$C5677,$B$2:$B5676,$B5677,$A$2:$A5676,$A5677)=0,"",$E5677-_xlfn.MAXIFS($F$2:$F5676,$C$2:$C5676,$C5677,$B$2:$B5676,$B5677,$A$2:$A5676,$A5677))))</f>
        <v/>
      </c>
      <c r="K5677" s="6" t="str">
        <f t="shared" si="265"/>
        <v/>
      </c>
      <c r="L5677" s="6" t="str">
        <f t="shared" si="266"/>
        <v/>
      </c>
      <c r="M5677" s="6" t="str">
        <f t="shared" si="264"/>
        <v/>
      </c>
    </row>
    <row r="5678" spans="1:13" x14ac:dyDescent="0.25">
      <c r="A5678"/>
      <c r="B5678" s="1"/>
      <c r="C5678"/>
      <c r="D5678"/>
      <c r="E5678" s="76"/>
      <c r="F5678" s="76"/>
      <c r="G5678" s="2"/>
      <c r="H5678" s="77"/>
      <c r="J5678" s="79" t="str">
        <f>IF(IF(IF(_xlfn.MAXIFS($F$2:$F5677,$C$2:$C5677,$C5678,$B$2:$B5677,$B5678,$A$2:$A5677,$A5678)=0,"",$E5678-_xlfn.MAXIFS($F$2:$F5677,$C$2:$C5677,$C5678,$B$2:$B5677,$B5678,$A$2:$A5677,$A5678))&lt;0,0,IF(_xlfn.MAXIFS($F$2:$F5677,$C$2:$C5677,$C5678,$B$2:$B5677,$B5678,$A$2:$A5677,$A5678)=0,"",$E5678-_xlfn.MAXIFS($F$2:$F5677,$C$2:$C5677,$C5678,$B$2:$B5677,$B5678,$A$2:$A5677,$A5678)))&gt;0.25,"",IF(IF(_xlfn.MAXIFS($F$2:$F5677,$C$2:$C5677,$C5678,$B$2:$B5677,$B5678,$A$2:$A5677,$A5678)=0,"",$E5678-_xlfn.MAXIFS($F$2:$F5677,$C$2:$C5677,$C5678,$B$2:$B5677,$B5678,$A$2:$A5677,$A5678))&lt;0,0,IF(_xlfn.MAXIFS($F$2:$F5677,$C$2:$C5677,$C5678,$B$2:$B5677,$B5678,$A$2:$A5677,$A5678)=0,"",$E5678-_xlfn.MAXIFS($F$2:$F5677,$C$2:$C5677,$C5678,$B$2:$B5677,$B5678,$A$2:$A5677,$A5678))))</f>
        <v/>
      </c>
      <c r="K5678" s="6" t="str">
        <f t="shared" si="265"/>
        <v/>
      </c>
      <c r="L5678" s="6" t="str">
        <f t="shared" si="266"/>
        <v/>
      </c>
      <c r="M5678" s="6" t="str">
        <f t="shared" si="264"/>
        <v/>
      </c>
    </row>
    <row r="5679" spans="1:13" x14ac:dyDescent="0.25">
      <c r="A5679"/>
      <c r="B5679" s="1"/>
      <c r="C5679"/>
      <c r="D5679"/>
      <c r="E5679" s="76"/>
      <c r="F5679" s="76"/>
      <c r="G5679" s="2"/>
      <c r="H5679" s="77"/>
      <c r="J5679" s="79" t="str">
        <f>IF(IF(IF(_xlfn.MAXIFS($F$2:$F5678,$C$2:$C5678,$C5679,$B$2:$B5678,$B5679,$A$2:$A5678,$A5679)=0,"",$E5679-_xlfn.MAXIFS($F$2:$F5678,$C$2:$C5678,$C5679,$B$2:$B5678,$B5679,$A$2:$A5678,$A5679))&lt;0,0,IF(_xlfn.MAXIFS($F$2:$F5678,$C$2:$C5678,$C5679,$B$2:$B5678,$B5679,$A$2:$A5678,$A5679)=0,"",$E5679-_xlfn.MAXIFS($F$2:$F5678,$C$2:$C5678,$C5679,$B$2:$B5678,$B5679,$A$2:$A5678,$A5679)))&gt;0.25,"",IF(IF(_xlfn.MAXIFS($F$2:$F5678,$C$2:$C5678,$C5679,$B$2:$B5678,$B5679,$A$2:$A5678,$A5679)=0,"",$E5679-_xlfn.MAXIFS($F$2:$F5678,$C$2:$C5678,$C5679,$B$2:$B5678,$B5679,$A$2:$A5678,$A5679))&lt;0,0,IF(_xlfn.MAXIFS($F$2:$F5678,$C$2:$C5678,$C5679,$B$2:$B5678,$B5679,$A$2:$A5678,$A5679)=0,"",$E5679-_xlfn.MAXIFS($F$2:$F5678,$C$2:$C5678,$C5679,$B$2:$B5678,$B5679,$A$2:$A5678,$A5679))))</f>
        <v/>
      </c>
      <c r="K5679" s="6" t="str">
        <f t="shared" si="265"/>
        <v/>
      </c>
      <c r="L5679" s="6" t="str">
        <f t="shared" si="266"/>
        <v/>
      </c>
      <c r="M5679" s="6" t="str">
        <f t="shared" si="264"/>
        <v/>
      </c>
    </row>
    <row r="5680" spans="1:13" x14ac:dyDescent="0.25">
      <c r="A5680"/>
      <c r="B5680" s="1"/>
      <c r="C5680"/>
      <c r="D5680"/>
      <c r="E5680" s="76"/>
      <c r="F5680" s="76"/>
      <c r="G5680" s="2"/>
      <c r="H5680" s="77"/>
      <c r="J5680" s="79" t="str">
        <f>IF(IF(IF(_xlfn.MAXIFS($F$2:$F5679,$C$2:$C5679,$C5680,$B$2:$B5679,$B5680,$A$2:$A5679,$A5680)=0,"",$E5680-_xlfn.MAXIFS($F$2:$F5679,$C$2:$C5679,$C5680,$B$2:$B5679,$B5680,$A$2:$A5679,$A5680))&lt;0,0,IF(_xlfn.MAXIFS($F$2:$F5679,$C$2:$C5679,$C5680,$B$2:$B5679,$B5680,$A$2:$A5679,$A5680)=0,"",$E5680-_xlfn.MAXIFS($F$2:$F5679,$C$2:$C5679,$C5680,$B$2:$B5679,$B5680,$A$2:$A5679,$A5680)))&gt;0.25,"",IF(IF(_xlfn.MAXIFS($F$2:$F5679,$C$2:$C5679,$C5680,$B$2:$B5679,$B5680,$A$2:$A5679,$A5680)=0,"",$E5680-_xlfn.MAXIFS($F$2:$F5679,$C$2:$C5679,$C5680,$B$2:$B5679,$B5680,$A$2:$A5679,$A5680))&lt;0,0,IF(_xlfn.MAXIFS($F$2:$F5679,$C$2:$C5679,$C5680,$B$2:$B5679,$B5680,$A$2:$A5679,$A5680)=0,"",$E5680-_xlfn.MAXIFS($F$2:$F5679,$C$2:$C5679,$C5680,$B$2:$B5679,$B5680,$A$2:$A5679,$A5680))))</f>
        <v/>
      </c>
      <c r="K5680" s="6" t="str">
        <f t="shared" si="265"/>
        <v/>
      </c>
      <c r="L5680" s="6" t="str">
        <f t="shared" si="266"/>
        <v/>
      </c>
      <c r="M5680" s="6" t="str">
        <f t="shared" si="264"/>
        <v/>
      </c>
    </row>
    <row r="5681" spans="1:13" x14ac:dyDescent="0.25">
      <c r="A5681"/>
      <c r="B5681" s="1"/>
      <c r="C5681"/>
      <c r="D5681"/>
      <c r="E5681" s="76"/>
      <c r="F5681" s="76"/>
      <c r="G5681" s="2"/>
      <c r="H5681" s="77"/>
      <c r="J5681" s="79" t="str">
        <f>IF(IF(IF(_xlfn.MAXIFS($F$2:$F5680,$C$2:$C5680,$C5681,$B$2:$B5680,$B5681,$A$2:$A5680,$A5681)=0,"",$E5681-_xlfn.MAXIFS($F$2:$F5680,$C$2:$C5680,$C5681,$B$2:$B5680,$B5681,$A$2:$A5680,$A5681))&lt;0,0,IF(_xlfn.MAXIFS($F$2:$F5680,$C$2:$C5680,$C5681,$B$2:$B5680,$B5681,$A$2:$A5680,$A5681)=0,"",$E5681-_xlfn.MAXIFS($F$2:$F5680,$C$2:$C5680,$C5681,$B$2:$B5680,$B5681,$A$2:$A5680,$A5681)))&gt;0.25,"",IF(IF(_xlfn.MAXIFS($F$2:$F5680,$C$2:$C5680,$C5681,$B$2:$B5680,$B5681,$A$2:$A5680,$A5681)=0,"",$E5681-_xlfn.MAXIFS($F$2:$F5680,$C$2:$C5680,$C5681,$B$2:$B5680,$B5681,$A$2:$A5680,$A5681))&lt;0,0,IF(_xlfn.MAXIFS($F$2:$F5680,$C$2:$C5680,$C5681,$B$2:$B5680,$B5681,$A$2:$A5680,$A5681)=0,"",$E5681-_xlfn.MAXIFS($F$2:$F5680,$C$2:$C5680,$C5681,$B$2:$B5680,$B5681,$A$2:$A5680,$A5681))))</f>
        <v/>
      </c>
      <c r="K5681" s="6" t="str">
        <f t="shared" si="265"/>
        <v/>
      </c>
      <c r="L5681" s="6" t="str">
        <f t="shared" si="266"/>
        <v/>
      </c>
      <c r="M5681" s="6" t="str">
        <f t="shared" si="264"/>
        <v/>
      </c>
    </row>
    <row r="5682" spans="1:13" x14ac:dyDescent="0.25">
      <c r="A5682"/>
      <c r="B5682" s="1"/>
      <c r="C5682"/>
      <c r="D5682"/>
      <c r="E5682" s="76"/>
      <c r="F5682" s="76"/>
      <c r="G5682" s="2"/>
      <c r="H5682" s="77"/>
      <c r="J5682" s="79" t="str">
        <f>IF(IF(IF(_xlfn.MAXIFS($F$2:$F5681,$C$2:$C5681,$C5682,$B$2:$B5681,$B5682,$A$2:$A5681,$A5682)=0,"",$E5682-_xlfn.MAXIFS($F$2:$F5681,$C$2:$C5681,$C5682,$B$2:$B5681,$B5682,$A$2:$A5681,$A5682))&lt;0,0,IF(_xlfn.MAXIFS($F$2:$F5681,$C$2:$C5681,$C5682,$B$2:$B5681,$B5682,$A$2:$A5681,$A5682)=0,"",$E5682-_xlfn.MAXIFS($F$2:$F5681,$C$2:$C5681,$C5682,$B$2:$B5681,$B5682,$A$2:$A5681,$A5682)))&gt;0.25,"",IF(IF(_xlfn.MAXIFS($F$2:$F5681,$C$2:$C5681,$C5682,$B$2:$B5681,$B5682,$A$2:$A5681,$A5682)=0,"",$E5682-_xlfn.MAXIFS($F$2:$F5681,$C$2:$C5681,$C5682,$B$2:$B5681,$B5682,$A$2:$A5681,$A5682))&lt;0,0,IF(_xlfn.MAXIFS($F$2:$F5681,$C$2:$C5681,$C5682,$B$2:$B5681,$B5682,$A$2:$A5681,$A5682)=0,"",$E5682-_xlfn.MAXIFS($F$2:$F5681,$C$2:$C5681,$C5682,$B$2:$B5681,$B5682,$A$2:$A5681,$A5682))))</f>
        <v/>
      </c>
      <c r="K5682" s="6" t="str">
        <f t="shared" si="265"/>
        <v/>
      </c>
      <c r="L5682" s="6" t="str">
        <f t="shared" si="266"/>
        <v/>
      </c>
      <c r="M5682" s="6" t="str">
        <f t="shared" si="264"/>
        <v/>
      </c>
    </row>
    <row r="5683" spans="1:13" x14ac:dyDescent="0.25">
      <c r="A5683"/>
      <c r="B5683" s="1"/>
      <c r="C5683"/>
      <c r="D5683"/>
      <c r="E5683" s="76"/>
      <c r="F5683" s="76"/>
      <c r="G5683" s="2"/>
      <c r="H5683" s="77"/>
      <c r="J5683" s="79" t="str">
        <f>IF(IF(IF(_xlfn.MAXIFS($F$2:$F5682,$C$2:$C5682,$C5683,$B$2:$B5682,$B5683,$A$2:$A5682,$A5683)=0,"",$E5683-_xlfn.MAXIFS($F$2:$F5682,$C$2:$C5682,$C5683,$B$2:$B5682,$B5683,$A$2:$A5682,$A5683))&lt;0,0,IF(_xlfn.MAXIFS($F$2:$F5682,$C$2:$C5682,$C5683,$B$2:$B5682,$B5683,$A$2:$A5682,$A5683)=0,"",$E5683-_xlfn.MAXIFS($F$2:$F5682,$C$2:$C5682,$C5683,$B$2:$B5682,$B5683,$A$2:$A5682,$A5683)))&gt;0.25,"",IF(IF(_xlfn.MAXIFS($F$2:$F5682,$C$2:$C5682,$C5683,$B$2:$B5682,$B5683,$A$2:$A5682,$A5683)=0,"",$E5683-_xlfn.MAXIFS($F$2:$F5682,$C$2:$C5682,$C5683,$B$2:$B5682,$B5683,$A$2:$A5682,$A5683))&lt;0,0,IF(_xlfn.MAXIFS($F$2:$F5682,$C$2:$C5682,$C5683,$B$2:$B5682,$B5683,$A$2:$A5682,$A5683)=0,"",$E5683-_xlfn.MAXIFS($F$2:$F5682,$C$2:$C5682,$C5683,$B$2:$B5682,$B5683,$A$2:$A5682,$A5683))))</f>
        <v/>
      </c>
      <c r="K5683" s="6" t="str">
        <f t="shared" si="265"/>
        <v/>
      </c>
      <c r="L5683" s="6" t="str">
        <f t="shared" si="266"/>
        <v/>
      </c>
      <c r="M5683" s="6" t="str">
        <f t="shared" si="264"/>
        <v/>
      </c>
    </row>
    <row r="5684" spans="1:13" x14ac:dyDescent="0.25">
      <c r="A5684"/>
      <c r="B5684" s="1"/>
      <c r="C5684"/>
      <c r="D5684"/>
      <c r="E5684" s="76"/>
      <c r="F5684" s="76"/>
      <c r="G5684" s="2"/>
      <c r="H5684" s="77"/>
      <c r="J5684" s="79" t="str">
        <f>IF(IF(IF(_xlfn.MAXIFS($F$2:$F5683,$C$2:$C5683,$C5684,$B$2:$B5683,$B5684,$A$2:$A5683,$A5684)=0,"",$E5684-_xlfn.MAXIFS($F$2:$F5683,$C$2:$C5683,$C5684,$B$2:$B5683,$B5684,$A$2:$A5683,$A5684))&lt;0,0,IF(_xlfn.MAXIFS($F$2:$F5683,$C$2:$C5683,$C5684,$B$2:$B5683,$B5684,$A$2:$A5683,$A5684)=0,"",$E5684-_xlfn.MAXIFS($F$2:$F5683,$C$2:$C5683,$C5684,$B$2:$B5683,$B5684,$A$2:$A5683,$A5684)))&gt;0.25,"",IF(IF(_xlfn.MAXIFS($F$2:$F5683,$C$2:$C5683,$C5684,$B$2:$B5683,$B5684,$A$2:$A5683,$A5684)=0,"",$E5684-_xlfn.MAXIFS($F$2:$F5683,$C$2:$C5683,$C5684,$B$2:$B5683,$B5684,$A$2:$A5683,$A5684))&lt;0,0,IF(_xlfn.MAXIFS($F$2:$F5683,$C$2:$C5683,$C5684,$B$2:$B5683,$B5684,$A$2:$A5683,$A5684)=0,"",$E5684-_xlfn.MAXIFS($F$2:$F5683,$C$2:$C5683,$C5684,$B$2:$B5683,$B5684,$A$2:$A5683,$A5684))))</f>
        <v/>
      </c>
      <c r="K5684" s="6" t="str">
        <f t="shared" si="265"/>
        <v/>
      </c>
      <c r="L5684" s="6" t="str">
        <f t="shared" si="266"/>
        <v/>
      </c>
      <c r="M5684" s="6" t="str">
        <f t="shared" si="264"/>
        <v/>
      </c>
    </row>
    <row r="5685" spans="1:13" x14ac:dyDescent="0.25">
      <c r="A5685"/>
      <c r="B5685" s="1"/>
      <c r="C5685"/>
      <c r="D5685"/>
      <c r="E5685" s="76"/>
      <c r="F5685" s="76"/>
      <c r="G5685" s="2"/>
      <c r="H5685" s="77"/>
      <c r="J5685" s="79" t="str">
        <f>IF(IF(IF(_xlfn.MAXIFS($F$2:$F5684,$C$2:$C5684,$C5685,$B$2:$B5684,$B5685,$A$2:$A5684,$A5685)=0,"",$E5685-_xlfn.MAXIFS($F$2:$F5684,$C$2:$C5684,$C5685,$B$2:$B5684,$B5685,$A$2:$A5684,$A5685))&lt;0,0,IF(_xlfn.MAXIFS($F$2:$F5684,$C$2:$C5684,$C5685,$B$2:$B5684,$B5685,$A$2:$A5684,$A5685)=0,"",$E5685-_xlfn.MAXIFS($F$2:$F5684,$C$2:$C5684,$C5685,$B$2:$B5684,$B5685,$A$2:$A5684,$A5685)))&gt;0.25,"",IF(IF(_xlfn.MAXIFS($F$2:$F5684,$C$2:$C5684,$C5685,$B$2:$B5684,$B5685,$A$2:$A5684,$A5685)=0,"",$E5685-_xlfn.MAXIFS($F$2:$F5684,$C$2:$C5684,$C5685,$B$2:$B5684,$B5685,$A$2:$A5684,$A5685))&lt;0,0,IF(_xlfn.MAXIFS($F$2:$F5684,$C$2:$C5684,$C5685,$B$2:$B5684,$B5685,$A$2:$A5684,$A5685)=0,"",$E5685-_xlfn.MAXIFS($F$2:$F5684,$C$2:$C5684,$C5685,$B$2:$B5684,$B5685,$A$2:$A5684,$A5685))))</f>
        <v/>
      </c>
      <c r="K5685" s="6" t="str">
        <f t="shared" si="265"/>
        <v/>
      </c>
      <c r="L5685" s="6" t="str">
        <f t="shared" si="266"/>
        <v/>
      </c>
      <c r="M5685" s="6" t="str">
        <f t="shared" si="264"/>
        <v/>
      </c>
    </row>
    <row r="5686" spans="1:13" x14ac:dyDescent="0.25">
      <c r="A5686"/>
      <c r="B5686" s="1"/>
      <c r="C5686"/>
      <c r="D5686"/>
      <c r="E5686" s="76"/>
      <c r="F5686" s="76"/>
      <c r="G5686" s="2"/>
      <c r="H5686" s="77"/>
      <c r="J5686" s="79" t="str">
        <f>IF(IF(IF(_xlfn.MAXIFS($F$2:$F5685,$C$2:$C5685,$C5686,$B$2:$B5685,$B5686,$A$2:$A5685,$A5686)=0,"",$E5686-_xlfn.MAXIFS($F$2:$F5685,$C$2:$C5685,$C5686,$B$2:$B5685,$B5686,$A$2:$A5685,$A5686))&lt;0,0,IF(_xlfn.MAXIFS($F$2:$F5685,$C$2:$C5685,$C5686,$B$2:$B5685,$B5686,$A$2:$A5685,$A5686)=0,"",$E5686-_xlfn.MAXIFS($F$2:$F5685,$C$2:$C5685,$C5686,$B$2:$B5685,$B5686,$A$2:$A5685,$A5686)))&gt;0.25,"",IF(IF(_xlfn.MAXIFS($F$2:$F5685,$C$2:$C5685,$C5686,$B$2:$B5685,$B5686,$A$2:$A5685,$A5686)=0,"",$E5686-_xlfn.MAXIFS($F$2:$F5685,$C$2:$C5685,$C5686,$B$2:$B5685,$B5686,$A$2:$A5685,$A5686))&lt;0,0,IF(_xlfn.MAXIFS($F$2:$F5685,$C$2:$C5685,$C5686,$B$2:$B5685,$B5686,$A$2:$A5685,$A5686)=0,"",$E5686-_xlfn.MAXIFS($F$2:$F5685,$C$2:$C5685,$C5686,$B$2:$B5685,$B5686,$A$2:$A5685,$A5686))))</f>
        <v/>
      </c>
      <c r="K5686" s="6" t="str">
        <f t="shared" si="265"/>
        <v/>
      </c>
      <c r="L5686" s="6" t="str">
        <f t="shared" si="266"/>
        <v/>
      </c>
      <c r="M5686" s="6" t="str">
        <f t="shared" si="264"/>
        <v/>
      </c>
    </row>
    <row r="5687" spans="1:13" x14ac:dyDescent="0.25">
      <c r="A5687"/>
      <c r="B5687" s="1"/>
      <c r="C5687"/>
      <c r="D5687"/>
      <c r="E5687" s="76"/>
      <c r="F5687" s="76"/>
      <c r="G5687" s="2"/>
      <c r="H5687" s="77"/>
      <c r="J5687" s="79" t="str">
        <f>IF(IF(IF(_xlfn.MAXIFS($F$2:$F5686,$C$2:$C5686,$C5687,$B$2:$B5686,$B5687,$A$2:$A5686,$A5687)=0,"",$E5687-_xlfn.MAXIFS($F$2:$F5686,$C$2:$C5686,$C5687,$B$2:$B5686,$B5687,$A$2:$A5686,$A5687))&lt;0,0,IF(_xlfn.MAXIFS($F$2:$F5686,$C$2:$C5686,$C5687,$B$2:$B5686,$B5687,$A$2:$A5686,$A5687)=0,"",$E5687-_xlfn.MAXIFS($F$2:$F5686,$C$2:$C5686,$C5687,$B$2:$B5686,$B5687,$A$2:$A5686,$A5687)))&gt;0.25,"",IF(IF(_xlfn.MAXIFS($F$2:$F5686,$C$2:$C5686,$C5687,$B$2:$B5686,$B5687,$A$2:$A5686,$A5687)=0,"",$E5687-_xlfn.MAXIFS($F$2:$F5686,$C$2:$C5686,$C5687,$B$2:$B5686,$B5687,$A$2:$A5686,$A5687))&lt;0,0,IF(_xlfn.MAXIFS($F$2:$F5686,$C$2:$C5686,$C5687,$B$2:$B5686,$B5687,$A$2:$A5686,$A5687)=0,"",$E5687-_xlfn.MAXIFS($F$2:$F5686,$C$2:$C5686,$C5687,$B$2:$B5686,$B5687,$A$2:$A5686,$A5687))))</f>
        <v/>
      </c>
      <c r="K5687" s="6" t="str">
        <f t="shared" si="265"/>
        <v/>
      </c>
      <c r="L5687" s="6" t="str">
        <f t="shared" si="266"/>
        <v/>
      </c>
      <c r="M5687" s="6" t="str">
        <f t="shared" si="264"/>
        <v/>
      </c>
    </row>
    <row r="5688" spans="1:13" x14ac:dyDescent="0.25">
      <c r="A5688"/>
      <c r="B5688" s="1"/>
      <c r="C5688"/>
      <c r="D5688"/>
      <c r="E5688" s="76"/>
      <c r="F5688" s="76"/>
      <c r="G5688" s="2"/>
      <c r="H5688" s="77"/>
      <c r="J5688" s="79" t="str">
        <f>IF(IF(IF(_xlfn.MAXIFS($F$2:$F5687,$C$2:$C5687,$C5688,$B$2:$B5687,$B5688,$A$2:$A5687,$A5688)=0,"",$E5688-_xlfn.MAXIFS($F$2:$F5687,$C$2:$C5687,$C5688,$B$2:$B5687,$B5688,$A$2:$A5687,$A5688))&lt;0,0,IF(_xlfn.MAXIFS($F$2:$F5687,$C$2:$C5687,$C5688,$B$2:$B5687,$B5688,$A$2:$A5687,$A5688)=0,"",$E5688-_xlfn.MAXIFS($F$2:$F5687,$C$2:$C5687,$C5688,$B$2:$B5687,$B5688,$A$2:$A5687,$A5688)))&gt;0.25,"",IF(IF(_xlfn.MAXIFS($F$2:$F5687,$C$2:$C5687,$C5688,$B$2:$B5687,$B5688,$A$2:$A5687,$A5688)=0,"",$E5688-_xlfn.MAXIFS($F$2:$F5687,$C$2:$C5687,$C5688,$B$2:$B5687,$B5688,$A$2:$A5687,$A5688))&lt;0,0,IF(_xlfn.MAXIFS($F$2:$F5687,$C$2:$C5687,$C5688,$B$2:$B5687,$B5688,$A$2:$A5687,$A5688)=0,"",$E5688-_xlfn.MAXIFS($F$2:$F5687,$C$2:$C5687,$C5688,$B$2:$B5687,$B5688,$A$2:$A5687,$A5688))))</f>
        <v/>
      </c>
      <c r="K5688" s="6" t="str">
        <f t="shared" si="265"/>
        <v/>
      </c>
      <c r="L5688" s="6" t="str">
        <f t="shared" si="266"/>
        <v/>
      </c>
      <c r="M5688" s="6" t="str">
        <f t="shared" si="264"/>
        <v/>
      </c>
    </row>
    <row r="5689" spans="1:13" x14ac:dyDescent="0.25">
      <c r="A5689"/>
      <c r="B5689" s="1"/>
      <c r="C5689"/>
      <c r="D5689"/>
      <c r="E5689" s="76"/>
      <c r="F5689" s="76"/>
      <c r="G5689" s="2"/>
      <c r="H5689" s="77"/>
      <c r="J5689" s="79" t="str">
        <f>IF(IF(IF(_xlfn.MAXIFS($F$2:$F5688,$C$2:$C5688,$C5689,$B$2:$B5688,$B5689,$A$2:$A5688,$A5689)=0,"",$E5689-_xlfn.MAXIFS($F$2:$F5688,$C$2:$C5688,$C5689,$B$2:$B5688,$B5689,$A$2:$A5688,$A5689))&lt;0,0,IF(_xlfn.MAXIFS($F$2:$F5688,$C$2:$C5688,$C5689,$B$2:$B5688,$B5689,$A$2:$A5688,$A5689)=0,"",$E5689-_xlfn.MAXIFS($F$2:$F5688,$C$2:$C5688,$C5689,$B$2:$B5688,$B5689,$A$2:$A5688,$A5689)))&gt;0.25,"",IF(IF(_xlfn.MAXIFS($F$2:$F5688,$C$2:$C5688,$C5689,$B$2:$B5688,$B5689,$A$2:$A5688,$A5689)=0,"",$E5689-_xlfn.MAXIFS($F$2:$F5688,$C$2:$C5688,$C5689,$B$2:$B5688,$B5689,$A$2:$A5688,$A5689))&lt;0,0,IF(_xlfn.MAXIFS($F$2:$F5688,$C$2:$C5688,$C5689,$B$2:$B5688,$B5689,$A$2:$A5688,$A5689)=0,"",$E5689-_xlfn.MAXIFS($F$2:$F5688,$C$2:$C5688,$C5689,$B$2:$B5688,$B5689,$A$2:$A5688,$A5689))))</f>
        <v/>
      </c>
      <c r="K5689" s="6" t="str">
        <f t="shared" si="265"/>
        <v/>
      </c>
      <c r="L5689" s="6" t="str">
        <f t="shared" si="266"/>
        <v/>
      </c>
      <c r="M5689" s="6" t="str">
        <f t="shared" si="264"/>
        <v/>
      </c>
    </row>
    <row r="5690" spans="1:13" x14ac:dyDescent="0.25">
      <c r="A5690"/>
      <c r="B5690" s="1"/>
      <c r="C5690"/>
      <c r="D5690"/>
      <c r="E5690" s="76"/>
      <c r="F5690" s="76"/>
      <c r="G5690" s="2"/>
      <c r="H5690" s="77"/>
      <c r="J5690" s="79" t="str">
        <f>IF(IF(IF(_xlfn.MAXIFS($F$2:$F5689,$C$2:$C5689,$C5690,$B$2:$B5689,$B5690,$A$2:$A5689,$A5690)=0,"",$E5690-_xlfn.MAXIFS($F$2:$F5689,$C$2:$C5689,$C5690,$B$2:$B5689,$B5690,$A$2:$A5689,$A5690))&lt;0,0,IF(_xlfn.MAXIFS($F$2:$F5689,$C$2:$C5689,$C5690,$B$2:$B5689,$B5690,$A$2:$A5689,$A5690)=0,"",$E5690-_xlfn.MAXIFS($F$2:$F5689,$C$2:$C5689,$C5690,$B$2:$B5689,$B5690,$A$2:$A5689,$A5690)))&gt;0.25,"",IF(IF(_xlfn.MAXIFS($F$2:$F5689,$C$2:$C5689,$C5690,$B$2:$B5689,$B5690,$A$2:$A5689,$A5690)=0,"",$E5690-_xlfn.MAXIFS($F$2:$F5689,$C$2:$C5689,$C5690,$B$2:$B5689,$B5690,$A$2:$A5689,$A5690))&lt;0,0,IF(_xlfn.MAXIFS($F$2:$F5689,$C$2:$C5689,$C5690,$B$2:$B5689,$B5690,$A$2:$A5689,$A5690)=0,"",$E5690-_xlfn.MAXIFS($F$2:$F5689,$C$2:$C5689,$C5690,$B$2:$B5689,$B5690,$A$2:$A5689,$A5690))))</f>
        <v/>
      </c>
      <c r="K5690" s="6" t="str">
        <f t="shared" si="265"/>
        <v/>
      </c>
      <c r="L5690" s="6" t="str">
        <f t="shared" si="266"/>
        <v/>
      </c>
      <c r="M5690" s="6" t="str">
        <f t="shared" si="264"/>
        <v/>
      </c>
    </row>
    <row r="5691" spans="1:13" x14ac:dyDescent="0.25">
      <c r="A5691"/>
      <c r="B5691" s="1"/>
      <c r="C5691"/>
      <c r="D5691"/>
      <c r="E5691" s="76"/>
      <c r="F5691" s="76"/>
      <c r="G5691" s="2"/>
      <c r="H5691" s="77"/>
      <c r="J5691" s="79" t="str">
        <f>IF(IF(IF(_xlfn.MAXIFS($F$2:$F5690,$C$2:$C5690,$C5691,$B$2:$B5690,$B5691,$A$2:$A5690,$A5691)=0,"",$E5691-_xlfn.MAXIFS($F$2:$F5690,$C$2:$C5690,$C5691,$B$2:$B5690,$B5691,$A$2:$A5690,$A5691))&lt;0,0,IF(_xlfn.MAXIFS($F$2:$F5690,$C$2:$C5690,$C5691,$B$2:$B5690,$B5691,$A$2:$A5690,$A5691)=0,"",$E5691-_xlfn.MAXIFS($F$2:$F5690,$C$2:$C5690,$C5691,$B$2:$B5690,$B5691,$A$2:$A5690,$A5691)))&gt;0.25,"",IF(IF(_xlfn.MAXIFS($F$2:$F5690,$C$2:$C5690,$C5691,$B$2:$B5690,$B5691,$A$2:$A5690,$A5691)=0,"",$E5691-_xlfn.MAXIFS($F$2:$F5690,$C$2:$C5690,$C5691,$B$2:$B5690,$B5691,$A$2:$A5690,$A5691))&lt;0,0,IF(_xlfn.MAXIFS($F$2:$F5690,$C$2:$C5690,$C5691,$B$2:$B5690,$B5691,$A$2:$A5690,$A5691)=0,"",$E5691-_xlfn.MAXIFS($F$2:$F5690,$C$2:$C5690,$C5691,$B$2:$B5690,$B5691,$A$2:$A5690,$A5691))))</f>
        <v/>
      </c>
      <c r="K5691" s="6" t="str">
        <f t="shared" si="265"/>
        <v/>
      </c>
      <c r="L5691" s="6" t="str">
        <f t="shared" si="266"/>
        <v/>
      </c>
      <c r="M5691" s="6" t="str">
        <f t="shared" si="264"/>
        <v/>
      </c>
    </row>
    <row r="5692" spans="1:13" x14ac:dyDescent="0.25">
      <c r="A5692"/>
      <c r="B5692" s="1"/>
      <c r="C5692"/>
      <c r="D5692"/>
      <c r="E5692" s="76"/>
      <c r="F5692" s="76"/>
      <c r="G5692" s="2"/>
      <c r="H5692" s="77"/>
      <c r="J5692" s="79" t="str">
        <f>IF(IF(IF(_xlfn.MAXIFS($F$2:$F5691,$C$2:$C5691,$C5692,$B$2:$B5691,$B5692,$A$2:$A5691,$A5692)=0,"",$E5692-_xlfn.MAXIFS($F$2:$F5691,$C$2:$C5691,$C5692,$B$2:$B5691,$B5692,$A$2:$A5691,$A5692))&lt;0,0,IF(_xlfn.MAXIFS($F$2:$F5691,$C$2:$C5691,$C5692,$B$2:$B5691,$B5692,$A$2:$A5691,$A5692)=0,"",$E5692-_xlfn.MAXIFS($F$2:$F5691,$C$2:$C5691,$C5692,$B$2:$B5691,$B5692,$A$2:$A5691,$A5692)))&gt;0.25,"",IF(IF(_xlfn.MAXIFS($F$2:$F5691,$C$2:$C5691,$C5692,$B$2:$B5691,$B5692,$A$2:$A5691,$A5692)=0,"",$E5692-_xlfn.MAXIFS($F$2:$F5691,$C$2:$C5691,$C5692,$B$2:$B5691,$B5692,$A$2:$A5691,$A5692))&lt;0,0,IF(_xlfn.MAXIFS($F$2:$F5691,$C$2:$C5691,$C5692,$B$2:$B5691,$B5692,$A$2:$A5691,$A5692)=0,"",$E5692-_xlfn.MAXIFS($F$2:$F5691,$C$2:$C5691,$C5692,$B$2:$B5691,$B5692,$A$2:$A5691,$A5692))))</f>
        <v/>
      </c>
      <c r="K5692" s="6" t="str">
        <f t="shared" si="265"/>
        <v/>
      </c>
      <c r="L5692" s="6" t="str">
        <f t="shared" si="266"/>
        <v/>
      </c>
      <c r="M5692" s="6" t="str">
        <f t="shared" si="264"/>
        <v/>
      </c>
    </row>
    <row r="5693" spans="1:13" x14ac:dyDescent="0.25">
      <c r="A5693"/>
      <c r="B5693" s="1"/>
      <c r="C5693"/>
      <c r="D5693"/>
      <c r="E5693" s="76"/>
      <c r="F5693" s="76"/>
      <c r="G5693" s="2"/>
      <c r="H5693" s="77"/>
      <c r="J5693" s="79" t="str">
        <f>IF(IF(IF(_xlfn.MAXIFS($F$2:$F5692,$C$2:$C5692,$C5693,$B$2:$B5692,$B5693,$A$2:$A5692,$A5693)=0,"",$E5693-_xlfn.MAXIFS($F$2:$F5692,$C$2:$C5692,$C5693,$B$2:$B5692,$B5693,$A$2:$A5692,$A5693))&lt;0,0,IF(_xlfn.MAXIFS($F$2:$F5692,$C$2:$C5692,$C5693,$B$2:$B5692,$B5693,$A$2:$A5692,$A5693)=0,"",$E5693-_xlfn.MAXIFS($F$2:$F5692,$C$2:$C5692,$C5693,$B$2:$B5692,$B5693,$A$2:$A5692,$A5693)))&gt;0.25,"",IF(IF(_xlfn.MAXIFS($F$2:$F5692,$C$2:$C5692,$C5693,$B$2:$B5692,$B5693,$A$2:$A5692,$A5693)=0,"",$E5693-_xlfn.MAXIFS($F$2:$F5692,$C$2:$C5692,$C5693,$B$2:$B5692,$B5693,$A$2:$A5692,$A5693))&lt;0,0,IF(_xlfn.MAXIFS($F$2:$F5692,$C$2:$C5692,$C5693,$B$2:$B5692,$B5693,$A$2:$A5692,$A5693)=0,"",$E5693-_xlfn.MAXIFS($F$2:$F5692,$C$2:$C5692,$C5693,$B$2:$B5692,$B5693,$A$2:$A5692,$A5693))))</f>
        <v/>
      </c>
      <c r="K5693" s="6" t="str">
        <f t="shared" si="265"/>
        <v/>
      </c>
      <c r="L5693" s="6" t="str">
        <f t="shared" si="266"/>
        <v/>
      </c>
      <c r="M5693" s="6" t="str">
        <f t="shared" si="264"/>
        <v/>
      </c>
    </row>
    <row r="5694" spans="1:13" x14ac:dyDescent="0.25">
      <c r="A5694"/>
      <c r="B5694" s="1"/>
      <c r="C5694"/>
      <c r="D5694"/>
      <c r="E5694" s="76"/>
      <c r="F5694" s="76"/>
      <c r="G5694" s="2"/>
      <c r="H5694" s="77"/>
      <c r="J5694" s="79" t="str">
        <f>IF(IF(IF(_xlfn.MAXIFS($F$2:$F5693,$C$2:$C5693,$C5694,$B$2:$B5693,$B5694,$A$2:$A5693,$A5694)=0,"",$E5694-_xlfn.MAXIFS($F$2:$F5693,$C$2:$C5693,$C5694,$B$2:$B5693,$B5694,$A$2:$A5693,$A5694))&lt;0,0,IF(_xlfn.MAXIFS($F$2:$F5693,$C$2:$C5693,$C5694,$B$2:$B5693,$B5694,$A$2:$A5693,$A5694)=0,"",$E5694-_xlfn.MAXIFS($F$2:$F5693,$C$2:$C5693,$C5694,$B$2:$B5693,$B5694,$A$2:$A5693,$A5694)))&gt;0.25,"",IF(IF(_xlfn.MAXIFS($F$2:$F5693,$C$2:$C5693,$C5694,$B$2:$B5693,$B5694,$A$2:$A5693,$A5694)=0,"",$E5694-_xlfn.MAXIFS($F$2:$F5693,$C$2:$C5693,$C5694,$B$2:$B5693,$B5694,$A$2:$A5693,$A5694))&lt;0,0,IF(_xlfn.MAXIFS($F$2:$F5693,$C$2:$C5693,$C5694,$B$2:$B5693,$B5694,$A$2:$A5693,$A5694)=0,"",$E5694-_xlfn.MAXIFS($F$2:$F5693,$C$2:$C5693,$C5694,$B$2:$B5693,$B5694,$A$2:$A5693,$A5694))))</f>
        <v/>
      </c>
      <c r="K5694" s="6" t="str">
        <f t="shared" si="265"/>
        <v/>
      </c>
      <c r="L5694" s="6" t="str">
        <f t="shared" si="266"/>
        <v/>
      </c>
      <c r="M5694" s="6" t="str">
        <f t="shared" si="264"/>
        <v/>
      </c>
    </row>
    <row r="5695" spans="1:13" x14ac:dyDescent="0.25">
      <c r="A5695"/>
      <c r="B5695" s="1"/>
      <c r="C5695"/>
      <c r="D5695"/>
      <c r="E5695" s="76"/>
      <c r="F5695" s="76"/>
      <c r="G5695" s="2"/>
      <c r="H5695" s="77"/>
      <c r="J5695" s="79" t="str">
        <f>IF(IF(IF(_xlfn.MAXIFS($F$2:$F5694,$C$2:$C5694,$C5695,$B$2:$B5694,$B5695,$A$2:$A5694,$A5695)=0,"",$E5695-_xlfn.MAXIFS($F$2:$F5694,$C$2:$C5694,$C5695,$B$2:$B5694,$B5695,$A$2:$A5694,$A5695))&lt;0,0,IF(_xlfn.MAXIFS($F$2:$F5694,$C$2:$C5694,$C5695,$B$2:$B5694,$B5695,$A$2:$A5694,$A5695)=0,"",$E5695-_xlfn.MAXIFS($F$2:$F5694,$C$2:$C5694,$C5695,$B$2:$B5694,$B5695,$A$2:$A5694,$A5695)))&gt;0.25,"",IF(IF(_xlfn.MAXIFS($F$2:$F5694,$C$2:$C5694,$C5695,$B$2:$B5694,$B5695,$A$2:$A5694,$A5695)=0,"",$E5695-_xlfn.MAXIFS($F$2:$F5694,$C$2:$C5694,$C5695,$B$2:$B5694,$B5695,$A$2:$A5694,$A5695))&lt;0,0,IF(_xlfn.MAXIFS($F$2:$F5694,$C$2:$C5694,$C5695,$B$2:$B5694,$B5695,$A$2:$A5694,$A5695)=0,"",$E5695-_xlfn.MAXIFS($F$2:$F5694,$C$2:$C5694,$C5695,$B$2:$B5694,$B5695,$A$2:$A5694,$A5695))))</f>
        <v/>
      </c>
      <c r="K5695" s="6" t="str">
        <f t="shared" si="265"/>
        <v/>
      </c>
      <c r="L5695" s="6" t="str">
        <f t="shared" si="266"/>
        <v/>
      </c>
      <c r="M5695" s="6" t="str">
        <f t="shared" si="264"/>
        <v/>
      </c>
    </row>
    <row r="5696" spans="1:13" x14ac:dyDescent="0.25">
      <c r="A5696"/>
      <c r="B5696" s="1"/>
      <c r="C5696"/>
      <c r="D5696"/>
      <c r="E5696" s="76"/>
      <c r="F5696" s="76"/>
      <c r="G5696" s="2"/>
      <c r="H5696" s="77"/>
      <c r="J5696" s="79" t="str">
        <f>IF(IF(IF(_xlfn.MAXIFS($F$2:$F5695,$C$2:$C5695,$C5696,$B$2:$B5695,$B5696,$A$2:$A5695,$A5696)=0,"",$E5696-_xlfn.MAXIFS($F$2:$F5695,$C$2:$C5695,$C5696,$B$2:$B5695,$B5696,$A$2:$A5695,$A5696))&lt;0,0,IF(_xlfn.MAXIFS($F$2:$F5695,$C$2:$C5695,$C5696,$B$2:$B5695,$B5696,$A$2:$A5695,$A5696)=0,"",$E5696-_xlfn.MAXIFS($F$2:$F5695,$C$2:$C5695,$C5696,$B$2:$B5695,$B5696,$A$2:$A5695,$A5696)))&gt;0.25,"",IF(IF(_xlfn.MAXIFS($F$2:$F5695,$C$2:$C5695,$C5696,$B$2:$B5695,$B5696,$A$2:$A5695,$A5696)=0,"",$E5696-_xlfn.MAXIFS($F$2:$F5695,$C$2:$C5695,$C5696,$B$2:$B5695,$B5696,$A$2:$A5695,$A5696))&lt;0,0,IF(_xlfn.MAXIFS($F$2:$F5695,$C$2:$C5695,$C5696,$B$2:$B5695,$B5696,$A$2:$A5695,$A5696)=0,"",$E5696-_xlfn.MAXIFS($F$2:$F5695,$C$2:$C5695,$C5696,$B$2:$B5695,$B5696,$A$2:$A5695,$A5696))))</f>
        <v/>
      </c>
      <c r="K5696" s="6" t="str">
        <f t="shared" si="265"/>
        <v/>
      </c>
      <c r="L5696" s="6" t="str">
        <f t="shared" si="266"/>
        <v/>
      </c>
      <c r="M5696" s="6" t="str">
        <f t="shared" si="264"/>
        <v/>
      </c>
    </row>
    <row r="5697" spans="1:13" x14ac:dyDescent="0.25">
      <c r="A5697"/>
      <c r="B5697" s="1"/>
      <c r="C5697"/>
      <c r="D5697"/>
      <c r="E5697" s="76"/>
      <c r="F5697" s="76"/>
      <c r="G5697" s="2"/>
      <c r="H5697" s="77"/>
      <c r="J5697" s="79" t="str">
        <f>IF(IF(IF(_xlfn.MAXIFS($F$2:$F5696,$C$2:$C5696,$C5697,$B$2:$B5696,$B5697,$A$2:$A5696,$A5697)=0,"",$E5697-_xlfn.MAXIFS($F$2:$F5696,$C$2:$C5696,$C5697,$B$2:$B5696,$B5697,$A$2:$A5696,$A5697))&lt;0,0,IF(_xlfn.MAXIFS($F$2:$F5696,$C$2:$C5696,$C5697,$B$2:$B5696,$B5697,$A$2:$A5696,$A5697)=0,"",$E5697-_xlfn.MAXIFS($F$2:$F5696,$C$2:$C5696,$C5697,$B$2:$B5696,$B5697,$A$2:$A5696,$A5697)))&gt;0.25,"",IF(IF(_xlfn.MAXIFS($F$2:$F5696,$C$2:$C5696,$C5697,$B$2:$B5696,$B5697,$A$2:$A5696,$A5697)=0,"",$E5697-_xlfn.MAXIFS($F$2:$F5696,$C$2:$C5696,$C5697,$B$2:$B5696,$B5697,$A$2:$A5696,$A5697))&lt;0,0,IF(_xlfn.MAXIFS($F$2:$F5696,$C$2:$C5696,$C5697,$B$2:$B5696,$B5697,$A$2:$A5696,$A5697)=0,"",$E5697-_xlfn.MAXIFS($F$2:$F5696,$C$2:$C5696,$C5697,$B$2:$B5696,$B5697,$A$2:$A5696,$A5697))))</f>
        <v/>
      </c>
      <c r="K5697" s="6" t="str">
        <f t="shared" si="265"/>
        <v/>
      </c>
      <c r="L5697" s="6" t="str">
        <f t="shared" si="266"/>
        <v/>
      </c>
      <c r="M5697" s="6" t="str">
        <f t="shared" si="264"/>
        <v/>
      </c>
    </row>
    <row r="5698" spans="1:13" x14ac:dyDescent="0.25">
      <c r="A5698"/>
      <c r="B5698" s="1"/>
      <c r="C5698"/>
      <c r="D5698"/>
      <c r="E5698" s="76"/>
      <c r="F5698" s="76"/>
      <c r="G5698" s="2"/>
      <c r="H5698" s="77"/>
      <c r="J5698" s="79" t="str">
        <f>IF(IF(IF(_xlfn.MAXIFS($F$2:$F5697,$C$2:$C5697,$C5698,$B$2:$B5697,$B5698,$A$2:$A5697,$A5698)=0,"",$E5698-_xlfn.MAXIFS($F$2:$F5697,$C$2:$C5697,$C5698,$B$2:$B5697,$B5698,$A$2:$A5697,$A5698))&lt;0,0,IF(_xlfn.MAXIFS($F$2:$F5697,$C$2:$C5697,$C5698,$B$2:$B5697,$B5698,$A$2:$A5697,$A5698)=0,"",$E5698-_xlfn.MAXIFS($F$2:$F5697,$C$2:$C5697,$C5698,$B$2:$B5697,$B5698,$A$2:$A5697,$A5698)))&gt;0.25,"",IF(IF(_xlfn.MAXIFS($F$2:$F5697,$C$2:$C5697,$C5698,$B$2:$B5697,$B5698,$A$2:$A5697,$A5698)=0,"",$E5698-_xlfn.MAXIFS($F$2:$F5697,$C$2:$C5697,$C5698,$B$2:$B5697,$B5698,$A$2:$A5697,$A5698))&lt;0,0,IF(_xlfn.MAXIFS($F$2:$F5697,$C$2:$C5697,$C5698,$B$2:$B5697,$B5698,$A$2:$A5697,$A5698)=0,"",$E5698-_xlfn.MAXIFS($F$2:$F5697,$C$2:$C5697,$C5698,$B$2:$B5697,$B5698,$A$2:$A5697,$A5698))))</f>
        <v/>
      </c>
      <c r="K5698" s="6" t="str">
        <f t="shared" si="265"/>
        <v/>
      </c>
      <c r="L5698" s="6" t="str">
        <f t="shared" si="266"/>
        <v/>
      </c>
      <c r="M5698" s="6" t="str">
        <f t="shared" ref="M5698:M5761" si="267">IF($A5698="","",IF(AND($K5698&gt;=10,$K5698&lt;=13),"Y",IF(AND($K5698=14,$L5698="EARLY"),"Y","N")))</f>
        <v/>
      </c>
    </row>
    <row r="5699" spans="1:13" x14ac:dyDescent="0.25">
      <c r="A5699"/>
      <c r="B5699" s="1"/>
      <c r="C5699"/>
      <c r="D5699"/>
      <c r="E5699" s="76"/>
      <c r="F5699" s="76"/>
      <c r="G5699" s="2"/>
      <c r="H5699" s="77"/>
      <c r="J5699" s="79" t="str">
        <f>IF(IF(IF(_xlfn.MAXIFS($F$2:$F5698,$C$2:$C5698,$C5699,$B$2:$B5698,$B5699,$A$2:$A5698,$A5699)=0,"",$E5699-_xlfn.MAXIFS($F$2:$F5698,$C$2:$C5698,$C5699,$B$2:$B5698,$B5699,$A$2:$A5698,$A5699))&lt;0,0,IF(_xlfn.MAXIFS($F$2:$F5698,$C$2:$C5698,$C5699,$B$2:$B5698,$B5699,$A$2:$A5698,$A5699)=0,"",$E5699-_xlfn.MAXIFS($F$2:$F5698,$C$2:$C5698,$C5699,$B$2:$B5698,$B5699,$A$2:$A5698,$A5699)))&gt;0.25,"",IF(IF(_xlfn.MAXIFS($F$2:$F5698,$C$2:$C5698,$C5699,$B$2:$B5698,$B5699,$A$2:$A5698,$A5699)=0,"",$E5699-_xlfn.MAXIFS($F$2:$F5698,$C$2:$C5698,$C5699,$B$2:$B5698,$B5699,$A$2:$A5698,$A5699))&lt;0,0,IF(_xlfn.MAXIFS($F$2:$F5698,$C$2:$C5698,$C5699,$B$2:$B5698,$B5699,$A$2:$A5698,$A5699)=0,"",$E5699-_xlfn.MAXIFS($F$2:$F5698,$C$2:$C5698,$C5699,$B$2:$B5698,$B5699,$A$2:$A5698,$A5699))))</f>
        <v/>
      </c>
      <c r="K5699" s="6" t="str">
        <f t="shared" ref="K5699:K5762" si="268">IF($J5699="","",IF(HOUR($E5699)&gt;19,19,IF(HOUR($E5699)&lt;5,5,HOUR($E5699))))</f>
        <v/>
      </c>
      <c r="L5699" s="6" t="str">
        <f t="shared" ref="L5699:L5762" si="269">IF($J5699="","",IF(MINUTE($E5699)&lt;30,"EARLY","LATE"))</f>
        <v/>
      </c>
      <c r="M5699" s="6" t="str">
        <f t="shared" si="267"/>
        <v/>
      </c>
    </row>
    <row r="5700" spans="1:13" x14ac:dyDescent="0.25">
      <c r="A5700"/>
      <c r="B5700" s="1"/>
      <c r="C5700"/>
      <c r="D5700"/>
      <c r="E5700" s="76"/>
      <c r="F5700" s="76"/>
      <c r="G5700" s="2"/>
      <c r="H5700" s="77"/>
      <c r="J5700" s="79" t="str">
        <f>IF(IF(IF(_xlfn.MAXIFS($F$2:$F5699,$C$2:$C5699,$C5700,$B$2:$B5699,$B5700,$A$2:$A5699,$A5700)=0,"",$E5700-_xlfn.MAXIFS($F$2:$F5699,$C$2:$C5699,$C5700,$B$2:$B5699,$B5700,$A$2:$A5699,$A5700))&lt;0,0,IF(_xlfn.MAXIFS($F$2:$F5699,$C$2:$C5699,$C5700,$B$2:$B5699,$B5700,$A$2:$A5699,$A5700)=0,"",$E5700-_xlfn.MAXIFS($F$2:$F5699,$C$2:$C5699,$C5700,$B$2:$B5699,$B5700,$A$2:$A5699,$A5700)))&gt;0.25,"",IF(IF(_xlfn.MAXIFS($F$2:$F5699,$C$2:$C5699,$C5700,$B$2:$B5699,$B5700,$A$2:$A5699,$A5700)=0,"",$E5700-_xlfn.MAXIFS($F$2:$F5699,$C$2:$C5699,$C5700,$B$2:$B5699,$B5700,$A$2:$A5699,$A5700))&lt;0,0,IF(_xlfn.MAXIFS($F$2:$F5699,$C$2:$C5699,$C5700,$B$2:$B5699,$B5700,$A$2:$A5699,$A5700)=0,"",$E5700-_xlfn.MAXIFS($F$2:$F5699,$C$2:$C5699,$C5700,$B$2:$B5699,$B5700,$A$2:$A5699,$A5700))))</f>
        <v/>
      </c>
      <c r="K5700" s="6" t="str">
        <f t="shared" si="268"/>
        <v/>
      </c>
      <c r="L5700" s="6" t="str">
        <f t="shared" si="269"/>
        <v/>
      </c>
      <c r="M5700" s="6" t="str">
        <f t="shared" si="267"/>
        <v/>
      </c>
    </row>
    <row r="5701" spans="1:13" x14ac:dyDescent="0.25">
      <c r="A5701"/>
      <c r="B5701" s="1"/>
      <c r="C5701"/>
      <c r="D5701"/>
      <c r="E5701" s="76"/>
      <c r="F5701" s="76"/>
      <c r="G5701" s="2"/>
      <c r="H5701" s="77"/>
      <c r="J5701" s="79" t="str">
        <f>IF(IF(IF(_xlfn.MAXIFS($F$2:$F5700,$C$2:$C5700,$C5701,$B$2:$B5700,$B5701,$A$2:$A5700,$A5701)=0,"",$E5701-_xlfn.MAXIFS($F$2:$F5700,$C$2:$C5700,$C5701,$B$2:$B5700,$B5701,$A$2:$A5700,$A5701))&lt;0,0,IF(_xlfn.MAXIFS($F$2:$F5700,$C$2:$C5700,$C5701,$B$2:$B5700,$B5701,$A$2:$A5700,$A5701)=0,"",$E5701-_xlfn.MAXIFS($F$2:$F5700,$C$2:$C5700,$C5701,$B$2:$B5700,$B5701,$A$2:$A5700,$A5701)))&gt;0.25,"",IF(IF(_xlfn.MAXIFS($F$2:$F5700,$C$2:$C5700,$C5701,$B$2:$B5700,$B5701,$A$2:$A5700,$A5701)=0,"",$E5701-_xlfn.MAXIFS($F$2:$F5700,$C$2:$C5700,$C5701,$B$2:$B5700,$B5701,$A$2:$A5700,$A5701))&lt;0,0,IF(_xlfn.MAXIFS($F$2:$F5700,$C$2:$C5700,$C5701,$B$2:$B5700,$B5701,$A$2:$A5700,$A5701)=0,"",$E5701-_xlfn.MAXIFS($F$2:$F5700,$C$2:$C5700,$C5701,$B$2:$B5700,$B5701,$A$2:$A5700,$A5701))))</f>
        <v/>
      </c>
      <c r="K5701" s="6" t="str">
        <f t="shared" si="268"/>
        <v/>
      </c>
      <c r="L5701" s="6" t="str">
        <f t="shared" si="269"/>
        <v/>
      </c>
      <c r="M5701" s="6" t="str">
        <f t="shared" si="267"/>
        <v/>
      </c>
    </row>
    <row r="5702" spans="1:13" x14ac:dyDescent="0.25">
      <c r="A5702"/>
      <c r="B5702" s="1"/>
      <c r="C5702"/>
      <c r="D5702"/>
      <c r="E5702" s="76"/>
      <c r="F5702" s="76"/>
      <c r="G5702" s="2"/>
      <c r="H5702" s="77"/>
      <c r="J5702" s="79" t="str">
        <f>IF(IF(IF(_xlfn.MAXIFS($F$2:$F5701,$C$2:$C5701,$C5702,$B$2:$B5701,$B5702,$A$2:$A5701,$A5702)=0,"",$E5702-_xlfn.MAXIFS($F$2:$F5701,$C$2:$C5701,$C5702,$B$2:$B5701,$B5702,$A$2:$A5701,$A5702))&lt;0,0,IF(_xlfn.MAXIFS($F$2:$F5701,$C$2:$C5701,$C5702,$B$2:$B5701,$B5702,$A$2:$A5701,$A5702)=0,"",$E5702-_xlfn.MAXIFS($F$2:$F5701,$C$2:$C5701,$C5702,$B$2:$B5701,$B5702,$A$2:$A5701,$A5702)))&gt;0.25,"",IF(IF(_xlfn.MAXIFS($F$2:$F5701,$C$2:$C5701,$C5702,$B$2:$B5701,$B5702,$A$2:$A5701,$A5702)=0,"",$E5702-_xlfn.MAXIFS($F$2:$F5701,$C$2:$C5701,$C5702,$B$2:$B5701,$B5702,$A$2:$A5701,$A5702))&lt;0,0,IF(_xlfn.MAXIFS($F$2:$F5701,$C$2:$C5701,$C5702,$B$2:$B5701,$B5702,$A$2:$A5701,$A5702)=0,"",$E5702-_xlfn.MAXIFS($F$2:$F5701,$C$2:$C5701,$C5702,$B$2:$B5701,$B5702,$A$2:$A5701,$A5702))))</f>
        <v/>
      </c>
      <c r="K5702" s="6" t="str">
        <f t="shared" si="268"/>
        <v/>
      </c>
      <c r="L5702" s="6" t="str">
        <f t="shared" si="269"/>
        <v/>
      </c>
      <c r="M5702" s="6" t="str">
        <f t="shared" si="267"/>
        <v/>
      </c>
    </row>
    <row r="5703" spans="1:13" x14ac:dyDescent="0.25">
      <c r="A5703"/>
      <c r="B5703" s="1"/>
      <c r="C5703"/>
      <c r="D5703"/>
      <c r="E5703" s="76"/>
      <c r="F5703" s="76"/>
      <c r="G5703" s="2"/>
      <c r="H5703" s="77"/>
      <c r="J5703" s="79" t="str">
        <f>IF(IF(IF(_xlfn.MAXIFS($F$2:$F5702,$C$2:$C5702,$C5703,$B$2:$B5702,$B5703,$A$2:$A5702,$A5703)=0,"",$E5703-_xlfn.MAXIFS($F$2:$F5702,$C$2:$C5702,$C5703,$B$2:$B5702,$B5703,$A$2:$A5702,$A5703))&lt;0,0,IF(_xlfn.MAXIFS($F$2:$F5702,$C$2:$C5702,$C5703,$B$2:$B5702,$B5703,$A$2:$A5702,$A5703)=0,"",$E5703-_xlfn.MAXIFS($F$2:$F5702,$C$2:$C5702,$C5703,$B$2:$B5702,$B5703,$A$2:$A5702,$A5703)))&gt;0.25,"",IF(IF(_xlfn.MAXIFS($F$2:$F5702,$C$2:$C5702,$C5703,$B$2:$B5702,$B5703,$A$2:$A5702,$A5703)=0,"",$E5703-_xlfn.MAXIFS($F$2:$F5702,$C$2:$C5702,$C5703,$B$2:$B5702,$B5703,$A$2:$A5702,$A5703))&lt;0,0,IF(_xlfn.MAXIFS($F$2:$F5702,$C$2:$C5702,$C5703,$B$2:$B5702,$B5703,$A$2:$A5702,$A5703)=0,"",$E5703-_xlfn.MAXIFS($F$2:$F5702,$C$2:$C5702,$C5703,$B$2:$B5702,$B5703,$A$2:$A5702,$A5703))))</f>
        <v/>
      </c>
      <c r="K5703" s="6" t="str">
        <f t="shared" si="268"/>
        <v/>
      </c>
      <c r="L5703" s="6" t="str">
        <f t="shared" si="269"/>
        <v/>
      </c>
      <c r="M5703" s="6" t="str">
        <f t="shared" si="267"/>
        <v/>
      </c>
    </row>
    <row r="5704" spans="1:13" x14ac:dyDescent="0.25">
      <c r="A5704"/>
      <c r="B5704" s="1"/>
      <c r="C5704"/>
      <c r="D5704"/>
      <c r="E5704" s="76"/>
      <c r="F5704" s="76"/>
      <c r="G5704" s="2"/>
      <c r="H5704" s="77"/>
      <c r="J5704" s="79" t="str">
        <f>IF(IF(IF(_xlfn.MAXIFS($F$2:$F5703,$C$2:$C5703,$C5704,$B$2:$B5703,$B5704,$A$2:$A5703,$A5704)=0,"",$E5704-_xlfn.MAXIFS($F$2:$F5703,$C$2:$C5703,$C5704,$B$2:$B5703,$B5704,$A$2:$A5703,$A5704))&lt;0,0,IF(_xlfn.MAXIFS($F$2:$F5703,$C$2:$C5703,$C5704,$B$2:$B5703,$B5704,$A$2:$A5703,$A5704)=0,"",$E5704-_xlfn.MAXIFS($F$2:$F5703,$C$2:$C5703,$C5704,$B$2:$B5703,$B5704,$A$2:$A5703,$A5704)))&gt;0.25,"",IF(IF(_xlfn.MAXIFS($F$2:$F5703,$C$2:$C5703,$C5704,$B$2:$B5703,$B5704,$A$2:$A5703,$A5704)=0,"",$E5704-_xlfn.MAXIFS($F$2:$F5703,$C$2:$C5703,$C5704,$B$2:$B5703,$B5704,$A$2:$A5703,$A5704))&lt;0,0,IF(_xlfn.MAXIFS($F$2:$F5703,$C$2:$C5703,$C5704,$B$2:$B5703,$B5704,$A$2:$A5703,$A5704)=0,"",$E5704-_xlfn.MAXIFS($F$2:$F5703,$C$2:$C5703,$C5704,$B$2:$B5703,$B5704,$A$2:$A5703,$A5704))))</f>
        <v/>
      </c>
      <c r="K5704" s="6" t="str">
        <f t="shared" si="268"/>
        <v/>
      </c>
      <c r="L5704" s="6" t="str">
        <f t="shared" si="269"/>
        <v/>
      </c>
      <c r="M5704" s="6" t="str">
        <f t="shared" si="267"/>
        <v/>
      </c>
    </row>
    <row r="5705" spans="1:13" x14ac:dyDescent="0.25">
      <c r="A5705"/>
      <c r="B5705" s="1"/>
      <c r="C5705"/>
      <c r="D5705"/>
      <c r="E5705" s="76"/>
      <c r="F5705" s="76"/>
      <c r="G5705" s="2"/>
      <c r="H5705" s="77"/>
      <c r="J5705" s="79" t="str">
        <f>IF(IF(IF(_xlfn.MAXIFS($F$2:$F5704,$C$2:$C5704,$C5705,$B$2:$B5704,$B5705,$A$2:$A5704,$A5705)=0,"",$E5705-_xlfn.MAXIFS($F$2:$F5704,$C$2:$C5704,$C5705,$B$2:$B5704,$B5705,$A$2:$A5704,$A5705))&lt;0,0,IF(_xlfn.MAXIFS($F$2:$F5704,$C$2:$C5704,$C5705,$B$2:$B5704,$B5705,$A$2:$A5704,$A5705)=0,"",$E5705-_xlfn.MAXIFS($F$2:$F5704,$C$2:$C5704,$C5705,$B$2:$B5704,$B5705,$A$2:$A5704,$A5705)))&gt;0.25,"",IF(IF(_xlfn.MAXIFS($F$2:$F5704,$C$2:$C5704,$C5705,$B$2:$B5704,$B5705,$A$2:$A5704,$A5705)=0,"",$E5705-_xlfn.MAXIFS($F$2:$F5704,$C$2:$C5704,$C5705,$B$2:$B5704,$B5705,$A$2:$A5704,$A5705))&lt;0,0,IF(_xlfn.MAXIFS($F$2:$F5704,$C$2:$C5704,$C5705,$B$2:$B5704,$B5705,$A$2:$A5704,$A5705)=0,"",$E5705-_xlfn.MAXIFS($F$2:$F5704,$C$2:$C5704,$C5705,$B$2:$B5704,$B5705,$A$2:$A5704,$A5705))))</f>
        <v/>
      </c>
      <c r="K5705" s="6" t="str">
        <f t="shared" si="268"/>
        <v/>
      </c>
      <c r="L5705" s="6" t="str">
        <f t="shared" si="269"/>
        <v/>
      </c>
      <c r="M5705" s="6" t="str">
        <f t="shared" si="267"/>
        <v/>
      </c>
    </row>
    <row r="5706" spans="1:13" x14ac:dyDescent="0.25">
      <c r="A5706"/>
      <c r="B5706" s="1"/>
      <c r="C5706"/>
      <c r="D5706"/>
      <c r="E5706" s="76"/>
      <c r="F5706" s="76"/>
      <c r="G5706" s="2"/>
      <c r="H5706" s="77"/>
      <c r="J5706" s="79" t="str">
        <f>IF(IF(IF(_xlfn.MAXIFS($F$2:$F5705,$C$2:$C5705,$C5706,$B$2:$B5705,$B5706,$A$2:$A5705,$A5706)=0,"",$E5706-_xlfn.MAXIFS($F$2:$F5705,$C$2:$C5705,$C5706,$B$2:$B5705,$B5706,$A$2:$A5705,$A5706))&lt;0,0,IF(_xlfn.MAXIFS($F$2:$F5705,$C$2:$C5705,$C5706,$B$2:$B5705,$B5706,$A$2:$A5705,$A5706)=0,"",$E5706-_xlfn.MAXIFS($F$2:$F5705,$C$2:$C5705,$C5706,$B$2:$B5705,$B5706,$A$2:$A5705,$A5706)))&gt;0.25,"",IF(IF(_xlfn.MAXIFS($F$2:$F5705,$C$2:$C5705,$C5706,$B$2:$B5705,$B5706,$A$2:$A5705,$A5706)=0,"",$E5706-_xlfn.MAXIFS($F$2:$F5705,$C$2:$C5705,$C5706,$B$2:$B5705,$B5706,$A$2:$A5705,$A5706))&lt;0,0,IF(_xlfn.MAXIFS($F$2:$F5705,$C$2:$C5705,$C5706,$B$2:$B5705,$B5706,$A$2:$A5705,$A5706)=0,"",$E5706-_xlfn.MAXIFS($F$2:$F5705,$C$2:$C5705,$C5706,$B$2:$B5705,$B5706,$A$2:$A5705,$A5706))))</f>
        <v/>
      </c>
      <c r="K5706" s="6" t="str">
        <f t="shared" si="268"/>
        <v/>
      </c>
      <c r="L5706" s="6" t="str">
        <f t="shared" si="269"/>
        <v/>
      </c>
      <c r="M5706" s="6" t="str">
        <f t="shared" si="267"/>
        <v/>
      </c>
    </row>
    <row r="5707" spans="1:13" x14ac:dyDescent="0.25">
      <c r="A5707"/>
      <c r="B5707" s="1"/>
      <c r="C5707"/>
      <c r="D5707"/>
      <c r="E5707" s="76"/>
      <c r="F5707" s="76"/>
      <c r="G5707" s="2"/>
      <c r="H5707" s="77"/>
      <c r="J5707" s="79" t="str">
        <f>IF(IF(IF(_xlfn.MAXIFS($F$2:$F5706,$C$2:$C5706,$C5707,$B$2:$B5706,$B5707,$A$2:$A5706,$A5707)=0,"",$E5707-_xlfn.MAXIFS($F$2:$F5706,$C$2:$C5706,$C5707,$B$2:$B5706,$B5707,$A$2:$A5706,$A5707))&lt;0,0,IF(_xlfn.MAXIFS($F$2:$F5706,$C$2:$C5706,$C5707,$B$2:$B5706,$B5707,$A$2:$A5706,$A5707)=0,"",$E5707-_xlfn.MAXIFS($F$2:$F5706,$C$2:$C5706,$C5707,$B$2:$B5706,$B5707,$A$2:$A5706,$A5707)))&gt;0.25,"",IF(IF(_xlfn.MAXIFS($F$2:$F5706,$C$2:$C5706,$C5707,$B$2:$B5706,$B5707,$A$2:$A5706,$A5707)=0,"",$E5707-_xlfn.MAXIFS($F$2:$F5706,$C$2:$C5706,$C5707,$B$2:$B5706,$B5707,$A$2:$A5706,$A5707))&lt;0,0,IF(_xlfn.MAXIFS($F$2:$F5706,$C$2:$C5706,$C5707,$B$2:$B5706,$B5707,$A$2:$A5706,$A5707)=0,"",$E5707-_xlfn.MAXIFS($F$2:$F5706,$C$2:$C5706,$C5707,$B$2:$B5706,$B5707,$A$2:$A5706,$A5707))))</f>
        <v/>
      </c>
      <c r="K5707" s="6" t="str">
        <f t="shared" si="268"/>
        <v/>
      </c>
      <c r="L5707" s="6" t="str">
        <f t="shared" si="269"/>
        <v/>
      </c>
      <c r="M5707" s="6" t="str">
        <f t="shared" si="267"/>
        <v/>
      </c>
    </row>
    <row r="5708" spans="1:13" x14ac:dyDescent="0.25">
      <c r="A5708"/>
      <c r="B5708" s="1"/>
      <c r="C5708"/>
      <c r="D5708"/>
      <c r="E5708" s="76"/>
      <c r="F5708" s="76"/>
      <c r="G5708" s="2"/>
      <c r="H5708" s="77"/>
      <c r="J5708" s="79" t="str">
        <f>IF(IF(IF(_xlfn.MAXIFS($F$2:$F5707,$C$2:$C5707,$C5708,$B$2:$B5707,$B5708,$A$2:$A5707,$A5708)=0,"",$E5708-_xlfn.MAXIFS($F$2:$F5707,$C$2:$C5707,$C5708,$B$2:$B5707,$B5708,$A$2:$A5707,$A5708))&lt;0,0,IF(_xlfn.MAXIFS($F$2:$F5707,$C$2:$C5707,$C5708,$B$2:$B5707,$B5708,$A$2:$A5707,$A5708)=0,"",$E5708-_xlfn.MAXIFS($F$2:$F5707,$C$2:$C5707,$C5708,$B$2:$B5707,$B5708,$A$2:$A5707,$A5708)))&gt;0.25,"",IF(IF(_xlfn.MAXIFS($F$2:$F5707,$C$2:$C5707,$C5708,$B$2:$B5707,$B5708,$A$2:$A5707,$A5708)=0,"",$E5708-_xlfn.MAXIFS($F$2:$F5707,$C$2:$C5707,$C5708,$B$2:$B5707,$B5708,$A$2:$A5707,$A5708))&lt;0,0,IF(_xlfn.MAXIFS($F$2:$F5707,$C$2:$C5707,$C5708,$B$2:$B5707,$B5708,$A$2:$A5707,$A5708)=0,"",$E5708-_xlfn.MAXIFS($F$2:$F5707,$C$2:$C5707,$C5708,$B$2:$B5707,$B5708,$A$2:$A5707,$A5708))))</f>
        <v/>
      </c>
      <c r="K5708" s="6" t="str">
        <f t="shared" si="268"/>
        <v/>
      </c>
      <c r="L5708" s="6" t="str">
        <f t="shared" si="269"/>
        <v/>
      </c>
      <c r="M5708" s="6" t="str">
        <f t="shared" si="267"/>
        <v/>
      </c>
    </row>
    <row r="5709" spans="1:13" x14ac:dyDescent="0.25">
      <c r="A5709"/>
      <c r="B5709" s="1"/>
      <c r="C5709"/>
      <c r="D5709"/>
      <c r="E5709" s="76"/>
      <c r="F5709" s="76"/>
      <c r="G5709" s="2"/>
      <c r="H5709" s="77"/>
      <c r="J5709" s="79" t="str">
        <f>IF(IF(IF(_xlfn.MAXIFS($F$2:$F5708,$C$2:$C5708,$C5709,$B$2:$B5708,$B5709,$A$2:$A5708,$A5709)=0,"",$E5709-_xlfn.MAXIFS($F$2:$F5708,$C$2:$C5708,$C5709,$B$2:$B5708,$B5709,$A$2:$A5708,$A5709))&lt;0,0,IF(_xlfn.MAXIFS($F$2:$F5708,$C$2:$C5708,$C5709,$B$2:$B5708,$B5709,$A$2:$A5708,$A5709)=0,"",$E5709-_xlfn.MAXIFS($F$2:$F5708,$C$2:$C5708,$C5709,$B$2:$B5708,$B5709,$A$2:$A5708,$A5709)))&gt;0.25,"",IF(IF(_xlfn.MAXIFS($F$2:$F5708,$C$2:$C5708,$C5709,$B$2:$B5708,$B5709,$A$2:$A5708,$A5709)=0,"",$E5709-_xlfn.MAXIFS($F$2:$F5708,$C$2:$C5708,$C5709,$B$2:$B5708,$B5709,$A$2:$A5708,$A5709))&lt;0,0,IF(_xlfn.MAXIFS($F$2:$F5708,$C$2:$C5708,$C5709,$B$2:$B5708,$B5709,$A$2:$A5708,$A5709)=0,"",$E5709-_xlfn.MAXIFS($F$2:$F5708,$C$2:$C5708,$C5709,$B$2:$B5708,$B5709,$A$2:$A5708,$A5709))))</f>
        <v/>
      </c>
      <c r="K5709" s="6" t="str">
        <f t="shared" si="268"/>
        <v/>
      </c>
      <c r="L5709" s="6" t="str">
        <f t="shared" si="269"/>
        <v/>
      </c>
      <c r="M5709" s="6" t="str">
        <f t="shared" si="267"/>
        <v/>
      </c>
    </row>
    <row r="5710" spans="1:13" x14ac:dyDescent="0.25">
      <c r="A5710"/>
      <c r="B5710" s="1"/>
      <c r="C5710"/>
      <c r="D5710"/>
      <c r="E5710" s="76"/>
      <c r="F5710" s="76"/>
      <c r="G5710" s="2"/>
      <c r="H5710" s="77"/>
      <c r="J5710" s="79" t="str">
        <f>IF(IF(IF(_xlfn.MAXIFS($F$2:$F5709,$C$2:$C5709,$C5710,$B$2:$B5709,$B5710,$A$2:$A5709,$A5710)=0,"",$E5710-_xlfn.MAXIFS($F$2:$F5709,$C$2:$C5709,$C5710,$B$2:$B5709,$B5710,$A$2:$A5709,$A5710))&lt;0,0,IF(_xlfn.MAXIFS($F$2:$F5709,$C$2:$C5709,$C5710,$B$2:$B5709,$B5710,$A$2:$A5709,$A5710)=0,"",$E5710-_xlfn.MAXIFS($F$2:$F5709,$C$2:$C5709,$C5710,$B$2:$B5709,$B5710,$A$2:$A5709,$A5710)))&gt;0.25,"",IF(IF(_xlfn.MAXIFS($F$2:$F5709,$C$2:$C5709,$C5710,$B$2:$B5709,$B5710,$A$2:$A5709,$A5710)=0,"",$E5710-_xlfn.MAXIFS($F$2:$F5709,$C$2:$C5709,$C5710,$B$2:$B5709,$B5710,$A$2:$A5709,$A5710))&lt;0,0,IF(_xlfn.MAXIFS($F$2:$F5709,$C$2:$C5709,$C5710,$B$2:$B5709,$B5710,$A$2:$A5709,$A5710)=0,"",$E5710-_xlfn.MAXIFS($F$2:$F5709,$C$2:$C5709,$C5710,$B$2:$B5709,$B5710,$A$2:$A5709,$A5710))))</f>
        <v/>
      </c>
      <c r="K5710" s="6" t="str">
        <f t="shared" si="268"/>
        <v/>
      </c>
      <c r="L5710" s="6" t="str">
        <f t="shared" si="269"/>
        <v/>
      </c>
      <c r="M5710" s="6" t="str">
        <f t="shared" si="267"/>
        <v/>
      </c>
    </row>
    <row r="5711" spans="1:13" x14ac:dyDescent="0.25">
      <c r="A5711"/>
      <c r="B5711" s="1"/>
      <c r="C5711"/>
      <c r="D5711"/>
      <c r="E5711" s="76"/>
      <c r="F5711" s="76"/>
      <c r="G5711" s="2"/>
      <c r="H5711" s="77"/>
      <c r="J5711" s="79" t="str">
        <f>IF(IF(IF(_xlfn.MAXIFS($F$2:$F5710,$C$2:$C5710,$C5711,$B$2:$B5710,$B5711,$A$2:$A5710,$A5711)=0,"",$E5711-_xlfn.MAXIFS($F$2:$F5710,$C$2:$C5710,$C5711,$B$2:$B5710,$B5711,$A$2:$A5710,$A5711))&lt;0,0,IF(_xlfn.MAXIFS($F$2:$F5710,$C$2:$C5710,$C5711,$B$2:$B5710,$B5711,$A$2:$A5710,$A5711)=0,"",$E5711-_xlfn.MAXIFS($F$2:$F5710,$C$2:$C5710,$C5711,$B$2:$B5710,$B5711,$A$2:$A5710,$A5711)))&gt;0.25,"",IF(IF(_xlfn.MAXIFS($F$2:$F5710,$C$2:$C5710,$C5711,$B$2:$B5710,$B5711,$A$2:$A5710,$A5711)=0,"",$E5711-_xlfn.MAXIFS($F$2:$F5710,$C$2:$C5710,$C5711,$B$2:$B5710,$B5711,$A$2:$A5710,$A5711))&lt;0,0,IF(_xlfn.MAXIFS($F$2:$F5710,$C$2:$C5710,$C5711,$B$2:$B5710,$B5711,$A$2:$A5710,$A5711)=0,"",$E5711-_xlfn.MAXIFS($F$2:$F5710,$C$2:$C5710,$C5711,$B$2:$B5710,$B5711,$A$2:$A5710,$A5711))))</f>
        <v/>
      </c>
      <c r="K5711" s="6" t="str">
        <f t="shared" si="268"/>
        <v/>
      </c>
      <c r="L5711" s="6" t="str">
        <f t="shared" si="269"/>
        <v/>
      </c>
      <c r="M5711" s="6" t="str">
        <f t="shared" si="267"/>
        <v/>
      </c>
    </row>
    <row r="5712" spans="1:13" x14ac:dyDescent="0.25">
      <c r="A5712"/>
      <c r="B5712" s="1"/>
      <c r="C5712"/>
      <c r="D5712"/>
      <c r="E5712" s="76"/>
      <c r="F5712" s="76"/>
      <c r="G5712" s="2"/>
      <c r="H5712" s="77"/>
      <c r="J5712" s="79" t="str">
        <f>IF(IF(IF(_xlfn.MAXIFS($F$2:$F5711,$C$2:$C5711,$C5712,$B$2:$B5711,$B5712,$A$2:$A5711,$A5712)=0,"",$E5712-_xlfn.MAXIFS($F$2:$F5711,$C$2:$C5711,$C5712,$B$2:$B5711,$B5712,$A$2:$A5711,$A5712))&lt;0,0,IF(_xlfn.MAXIFS($F$2:$F5711,$C$2:$C5711,$C5712,$B$2:$B5711,$B5712,$A$2:$A5711,$A5712)=0,"",$E5712-_xlfn.MAXIFS($F$2:$F5711,$C$2:$C5711,$C5712,$B$2:$B5711,$B5712,$A$2:$A5711,$A5712)))&gt;0.25,"",IF(IF(_xlfn.MAXIFS($F$2:$F5711,$C$2:$C5711,$C5712,$B$2:$B5711,$B5712,$A$2:$A5711,$A5712)=0,"",$E5712-_xlfn.MAXIFS($F$2:$F5711,$C$2:$C5711,$C5712,$B$2:$B5711,$B5712,$A$2:$A5711,$A5712))&lt;0,0,IF(_xlfn.MAXIFS($F$2:$F5711,$C$2:$C5711,$C5712,$B$2:$B5711,$B5712,$A$2:$A5711,$A5712)=0,"",$E5712-_xlfn.MAXIFS($F$2:$F5711,$C$2:$C5711,$C5712,$B$2:$B5711,$B5712,$A$2:$A5711,$A5712))))</f>
        <v/>
      </c>
      <c r="K5712" s="6" t="str">
        <f t="shared" si="268"/>
        <v/>
      </c>
      <c r="L5712" s="6" t="str">
        <f t="shared" si="269"/>
        <v/>
      </c>
      <c r="M5712" s="6" t="str">
        <f t="shared" si="267"/>
        <v/>
      </c>
    </row>
    <row r="5713" spans="1:13" x14ac:dyDescent="0.25">
      <c r="A5713"/>
      <c r="B5713" s="1"/>
      <c r="C5713"/>
      <c r="D5713"/>
      <c r="E5713" s="76"/>
      <c r="F5713" s="76"/>
      <c r="G5713" s="2"/>
      <c r="H5713" s="77"/>
      <c r="J5713" s="79" t="str">
        <f>IF(IF(IF(_xlfn.MAXIFS($F$2:$F5712,$C$2:$C5712,$C5713,$B$2:$B5712,$B5713,$A$2:$A5712,$A5713)=0,"",$E5713-_xlfn.MAXIFS($F$2:$F5712,$C$2:$C5712,$C5713,$B$2:$B5712,$B5713,$A$2:$A5712,$A5713))&lt;0,0,IF(_xlfn.MAXIFS($F$2:$F5712,$C$2:$C5712,$C5713,$B$2:$B5712,$B5713,$A$2:$A5712,$A5713)=0,"",$E5713-_xlfn.MAXIFS($F$2:$F5712,$C$2:$C5712,$C5713,$B$2:$B5712,$B5713,$A$2:$A5712,$A5713)))&gt;0.25,"",IF(IF(_xlfn.MAXIFS($F$2:$F5712,$C$2:$C5712,$C5713,$B$2:$B5712,$B5713,$A$2:$A5712,$A5713)=0,"",$E5713-_xlfn.MAXIFS($F$2:$F5712,$C$2:$C5712,$C5713,$B$2:$B5712,$B5713,$A$2:$A5712,$A5713))&lt;0,0,IF(_xlfn.MAXIFS($F$2:$F5712,$C$2:$C5712,$C5713,$B$2:$B5712,$B5713,$A$2:$A5712,$A5713)=0,"",$E5713-_xlfn.MAXIFS($F$2:$F5712,$C$2:$C5712,$C5713,$B$2:$B5712,$B5713,$A$2:$A5712,$A5713))))</f>
        <v/>
      </c>
      <c r="K5713" s="6" t="str">
        <f t="shared" si="268"/>
        <v/>
      </c>
      <c r="L5713" s="6" t="str">
        <f t="shared" si="269"/>
        <v/>
      </c>
      <c r="M5713" s="6" t="str">
        <f t="shared" si="267"/>
        <v/>
      </c>
    </row>
    <row r="5714" spans="1:13" x14ac:dyDescent="0.25">
      <c r="A5714"/>
      <c r="B5714" s="1"/>
      <c r="C5714"/>
      <c r="D5714"/>
      <c r="E5714" s="76"/>
      <c r="F5714" s="76"/>
      <c r="G5714" s="2"/>
      <c r="H5714" s="77"/>
      <c r="J5714" s="79" t="str">
        <f>IF(IF(IF(_xlfn.MAXIFS($F$2:$F5713,$C$2:$C5713,$C5714,$B$2:$B5713,$B5714,$A$2:$A5713,$A5714)=0,"",$E5714-_xlfn.MAXIFS($F$2:$F5713,$C$2:$C5713,$C5714,$B$2:$B5713,$B5714,$A$2:$A5713,$A5714))&lt;0,0,IF(_xlfn.MAXIFS($F$2:$F5713,$C$2:$C5713,$C5714,$B$2:$B5713,$B5714,$A$2:$A5713,$A5714)=0,"",$E5714-_xlfn.MAXIFS($F$2:$F5713,$C$2:$C5713,$C5714,$B$2:$B5713,$B5714,$A$2:$A5713,$A5714)))&gt;0.25,"",IF(IF(_xlfn.MAXIFS($F$2:$F5713,$C$2:$C5713,$C5714,$B$2:$B5713,$B5714,$A$2:$A5713,$A5714)=0,"",$E5714-_xlfn.MAXIFS($F$2:$F5713,$C$2:$C5713,$C5714,$B$2:$B5713,$B5714,$A$2:$A5713,$A5714))&lt;0,0,IF(_xlfn.MAXIFS($F$2:$F5713,$C$2:$C5713,$C5714,$B$2:$B5713,$B5714,$A$2:$A5713,$A5714)=0,"",$E5714-_xlfn.MAXIFS($F$2:$F5713,$C$2:$C5713,$C5714,$B$2:$B5713,$B5714,$A$2:$A5713,$A5714))))</f>
        <v/>
      </c>
      <c r="K5714" s="6" t="str">
        <f t="shared" si="268"/>
        <v/>
      </c>
      <c r="L5714" s="6" t="str">
        <f t="shared" si="269"/>
        <v/>
      </c>
      <c r="M5714" s="6" t="str">
        <f t="shared" si="267"/>
        <v/>
      </c>
    </row>
    <row r="5715" spans="1:13" x14ac:dyDescent="0.25">
      <c r="A5715"/>
      <c r="B5715" s="1"/>
      <c r="C5715"/>
      <c r="D5715"/>
      <c r="E5715" s="76"/>
      <c r="F5715" s="76"/>
      <c r="G5715" s="2"/>
      <c r="H5715" s="77"/>
      <c r="J5715" s="79" t="str">
        <f>IF(IF(IF(_xlfn.MAXIFS($F$2:$F5714,$C$2:$C5714,$C5715,$B$2:$B5714,$B5715,$A$2:$A5714,$A5715)=0,"",$E5715-_xlfn.MAXIFS($F$2:$F5714,$C$2:$C5714,$C5715,$B$2:$B5714,$B5715,$A$2:$A5714,$A5715))&lt;0,0,IF(_xlfn.MAXIFS($F$2:$F5714,$C$2:$C5714,$C5715,$B$2:$B5714,$B5715,$A$2:$A5714,$A5715)=0,"",$E5715-_xlfn.MAXIFS($F$2:$F5714,$C$2:$C5714,$C5715,$B$2:$B5714,$B5715,$A$2:$A5714,$A5715)))&gt;0.25,"",IF(IF(_xlfn.MAXIFS($F$2:$F5714,$C$2:$C5714,$C5715,$B$2:$B5714,$B5715,$A$2:$A5714,$A5715)=0,"",$E5715-_xlfn.MAXIFS($F$2:$F5714,$C$2:$C5714,$C5715,$B$2:$B5714,$B5715,$A$2:$A5714,$A5715))&lt;0,0,IF(_xlfn.MAXIFS($F$2:$F5714,$C$2:$C5714,$C5715,$B$2:$B5714,$B5715,$A$2:$A5714,$A5715)=0,"",$E5715-_xlfn.MAXIFS($F$2:$F5714,$C$2:$C5714,$C5715,$B$2:$B5714,$B5715,$A$2:$A5714,$A5715))))</f>
        <v/>
      </c>
      <c r="K5715" s="6" t="str">
        <f t="shared" si="268"/>
        <v/>
      </c>
      <c r="L5715" s="6" t="str">
        <f t="shared" si="269"/>
        <v/>
      </c>
      <c r="M5715" s="6" t="str">
        <f t="shared" si="267"/>
        <v/>
      </c>
    </row>
    <row r="5716" spans="1:13" x14ac:dyDescent="0.25">
      <c r="A5716"/>
      <c r="B5716" s="1"/>
      <c r="C5716"/>
      <c r="D5716"/>
      <c r="E5716" s="76"/>
      <c r="F5716" s="76"/>
      <c r="G5716" s="2"/>
      <c r="H5716" s="77"/>
      <c r="J5716" s="79" t="str">
        <f>IF(IF(IF(_xlfn.MAXIFS($F$2:$F5715,$C$2:$C5715,$C5716,$B$2:$B5715,$B5716,$A$2:$A5715,$A5716)=0,"",$E5716-_xlfn.MAXIFS($F$2:$F5715,$C$2:$C5715,$C5716,$B$2:$B5715,$B5716,$A$2:$A5715,$A5716))&lt;0,0,IF(_xlfn.MAXIFS($F$2:$F5715,$C$2:$C5715,$C5716,$B$2:$B5715,$B5716,$A$2:$A5715,$A5716)=0,"",$E5716-_xlfn.MAXIFS($F$2:$F5715,$C$2:$C5715,$C5716,$B$2:$B5715,$B5716,$A$2:$A5715,$A5716)))&gt;0.25,"",IF(IF(_xlfn.MAXIFS($F$2:$F5715,$C$2:$C5715,$C5716,$B$2:$B5715,$B5716,$A$2:$A5715,$A5716)=0,"",$E5716-_xlfn.MAXIFS($F$2:$F5715,$C$2:$C5715,$C5716,$B$2:$B5715,$B5716,$A$2:$A5715,$A5716))&lt;0,0,IF(_xlfn.MAXIFS($F$2:$F5715,$C$2:$C5715,$C5716,$B$2:$B5715,$B5716,$A$2:$A5715,$A5716)=0,"",$E5716-_xlfn.MAXIFS($F$2:$F5715,$C$2:$C5715,$C5716,$B$2:$B5715,$B5716,$A$2:$A5715,$A5716))))</f>
        <v/>
      </c>
      <c r="K5716" s="6" t="str">
        <f t="shared" si="268"/>
        <v/>
      </c>
      <c r="L5716" s="6" t="str">
        <f t="shared" si="269"/>
        <v/>
      </c>
      <c r="M5716" s="6" t="str">
        <f t="shared" si="267"/>
        <v/>
      </c>
    </row>
    <row r="5717" spans="1:13" x14ac:dyDescent="0.25">
      <c r="A5717"/>
      <c r="B5717" s="1"/>
      <c r="C5717"/>
      <c r="D5717"/>
      <c r="E5717" s="76"/>
      <c r="F5717" s="76"/>
      <c r="G5717" s="2"/>
      <c r="H5717" s="77"/>
      <c r="J5717" s="79" t="str">
        <f>IF(IF(IF(_xlfn.MAXIFS($F$2:$F5716,$C$2:$C5716,$C5717,$B$2:$B5716,$B5717,$A$2:$A5716,$A5717)=0,"",$E5717-_xlfn.MAXIFS($F$2:$F5716,$C$2:$C5716,$C5717,$B$2:$B5716,$B5717,$A$2:$A5716,$A5717))&lt;0,0,IF(_xlfn.MAXIFS($F$2:$F5716,$C$2:$C5716,$C5717,$B$2:$B5716,$B5717,$A$2:$A5716,$A5717)=0,"",$E5717-_xlfn.MAXIFS($F$2:$F5716,$C$2:$C5716,$C5717,$B$2:$B5716,$B5717,$A$2:$A5716,$A5717)))&gt;0.25,"",IF(IF(_xlfn.MAXIFS($F$2:$F5716,$C$2:$C5716,$C5717,$B$2:$B5716,$B5717,$A$2:$A5716,$A5717)=0,"",$E5717-_xlfn.MAXIFS($F$2:$F5716,$C$2:$C5716,$C5717,$B$2:$B5716,$B5717,$A$2:$A5716,$A5717))&lt;0,0,IF(_xlfn.MAXIFS($F$2:$F5716,$C$2:$C5716,$C5717,$B$2:$B5716,$B5717,$A$2:$A5716,$A5717)=0,"",$E5717-_xlfn.MAXIFS($F$2:$F5716,$C$2:$C5716,$C5717,$B$2:$B5716,$B5717,$A$2:$A5716,$A5717))))</f>
        <v/>
      </c>
      <c r="K5717" s="6" t="str">
        <f t="shared" si="268"/>
        <v/>
      </c>
      <c r="L5717" s="6" t="str">
        <f t="shared" si="269"/>
        <v/>
      </c>
      <c r="M5717" s="6" t="str">
        <f t="shared" si="267"/>
        <v/>
      </c>
    </row>
    <row r="5718" spans="1:13" x14ac:dyDescent="0.25">
      <c r="A5718"/>
      <c r="B5718" s="1"/>
      <c r="C5718"/>
      <c r="D5718"/>
      <c r="E5718" s="76"/>
      <c r="F5718" s="76"/>
      <c r="G5718" s="2"/>
      <c r="H5718" s="77"/>
      <c r="J5718" s="79" t="str">
        <f>IF(IF(IF(_xlfn.MAXIFS($F$2:$F5717,$C$2:$C5717,$C5718,$B$2:$B5717,$B5718,$A$2:$A5717,$A5718)=0,"",$E5718-_xlfn.MAXIFS($F$2:$F5717,$C$2:$C5717,$C5718,$B$2:$B5717,$B5718,$A$2:$A5717,$A5718))&lt;0,0,IF(_xlfn.MAXIFS($F$2:$F5717,$C$2:$C5717,$C5718,$B$2:$B5717,$B5718,$A$2:$A5717,$A5718)=0,"",$E5718-_xlfn.MAXIFS($F$2:$F5717,$C$2:$C5717,$C5718,$B$2:$B5717,$B5718,$A$2:$A5717,$A5718)))&gt;0.25,"",IF(IF(_xlfn.MAXIFS($F$2:$F5717,$C$2:$C5717,$C5718,$B$2:$B5717,$B5718,$A$2:$A5717,$A5718)=0,"",$E5718-_xlfn.MAXIFS($F$2:$F5717,$C$2:$C5717,$C5718,$B$2:$B5717,$B5718,$A$2:$A5717,$A5718))&lt;0,0,IF(_xlfn.MAXIFS($F$2:$F5717,$C$2:$C5717,$C5718,$B$2:$B5717,$B5718,$A$2:$A5717,$A5718)=0,"",$E5718-_xlfn.MAXIFS($F$2:$F5717,$C$2:$C5717,$C5718,$B$2:$B5717,$B5718,$A$2:$A5717,$A5718))))</f>
        <v/>
      </c>
      <c r="K5718" s="6" t="str">
        <f t="shared" si="268"/>
        <v/>
      </c>
      <c r="L5718" s="6" t="str">
        <f t="shared" si="269"/>
        <v/>
      </c>
      <c r="M5718" s="6" t="str">
        <f t="shared" si="267"/>
        <v/>
      </c>
    </row>
    <row r="5719" spans="1:13" x14ac:dyDescent="0.25">
      <c r="A5719"/>
      <c r="B5719" s="1"/>
      <c r="C5719"/>
      <c r="D5719"/>
      <c r="E5719" s="76"/>
      <c r="F5719" s="76"/>
      <c r="G5719" s="2"/>
      <c r="H5719" s="77"/>
      <c r="J5719" s="79" t="str">
        <f>IF(IF(IF(_xlfn.MAXIFS($F$2:$F5718,$C$2:$C5718,$C5719,$B$2:$B5718,$B5719,$A$2:$A5718,$A5719)=0,"",$E5719-_xlfn.MAXIFS($F$2:$F5718,$C$2:$C5718,$C5719,$B$2:$B5718,$B5719,$A$2:$A5718,$A5719))&lt;0,0,IF(_xlfn.MAXIFS($F$2:$F5718,$C$2:$C5718,$C5719,$B$2:$B5718,$B5719,$A$2:$A5718,$A5719)=0,"",$E5719-_xlfn.MAXIFS($F$2:$F5718,$C$2:$C5718,$C5719,$B$2:$B5718,$B5719,$A$2:$A5718,$A5719)))&gt;0.25,"",IF(IF(_xlfn.MAXIFS($F$2:$F5718,$C$2:$C5718,$C5719,$B$2:$B5718,$B5719,$A$2:$A5718,$A5719)=0,"",$E5719-_xlfn.MAXIFS($F$2:$F5718,$C$2:$C5718,$C5719,$B$2:$B5718,$B5719,$A$2:$A5718,$A5719))&lt;0,0,IF(_xlfn.MAXIFS($F$2:$F5718,$C$2:$C5718,$C5719,$B$2:$B5718,$B5719,$A$2:$A5718,$A5719)=0,"",$E5719-_xlfn.MAXIFS($F$2:$F5718,$C$2:$C5718,$C5719,$B$2:$B5718,$B5719,$A$2:$A5718,$A5719))))</f>
        <v/>
      </c>
      <c r="K5719" s="6" t="str">
        <f t="shared" si="268"/>
        <v/>
      </c>
      <c r="L5719" s="6" t="str">
        <f t="shared" si="269"/>
        <v/>
      </c>
      <c r="M5719" s="6" t="str">
        <f t="shared" si="267"/>
        <v/>
      </c>
    </row>
    <row r="5720" spans="1:13" x14ac:dyDescent="0.25">
      <c r="A5720"/>
      <c r="B5720" s="1"/>
      <c r="C5720"/>
      <c r="D5720"/>
      <c r="E5720" s="76"/>
      <c r="F5720" s="76"/>
      <c r="G5720" s="2"/>
      <c r="H5720" s="77"/>
      <c r="J5720" s="79" t="str">
        <f>IF(IF(IF(_xlfn.MAXIFS($F$2:$F5719,$C$2:$C5719,$C5720,$B$2:$B5719,$B5720,$A$2:$A5719,$A5720)=0,"",$E5720-_xlfn.MAXIFS($F$2:$F5719,$C$2:$C5719,$C5720,$B$2:$B5719,$B5720,$A$2:$A5719,$A5720))&lt;0,0,IF(_xlfn.MAXIFS($F$2:$F5719,$C$2:$C5719,$C5720,$B$2:$B5719,$B5720,$A$2:$A5719,$A5720)=0,"",$E5720-_xlfn.MAXIFS($F$2:$F5719,$C$2:$C5719,$C5720,$B$2:$B5719,$B5720,$A$2:$A5719,$A5720)))&gt;0.25,"",IF(IF(_xlfn.MAXIFS($F$2:$F5719,$C$2:$C5719,$C5720,$B$2:$B5719,$B5720,$A$2:$A5719,$A5720)=0,"",$E5720-_xlfn.MAXIFS($F$2:$F5719,$C$2:$C5719,$C5720,$B$2:$B5719,$B5720,$A$2:$A5719,$A5720))&lt;0,0,IF(_xlfn.MAXIFS($F$2:$F5719,$C$2:$C5719,$C5720,$B$2:$B5719,$B5720,$A$2:$A5719,$A5720)=0,"",$E5720-_xlfn.MAXIFS($F$2:$F5719,$C$2:$C5719,$C5720,$B$2:$B5719,$B5720,$A$2:$A5719,$A5720))))</f>
        <v/>
      </c>
      <c r="K5720" s="6" t="str">
        <f t="shared" si="268"/>
        <v/>
      </c>
      <c r="L5720" s="6" t="str">
        <f t="shared" si="269"/>
        <v/>
      </c>
      <c r="M5720" s="6" t="str">
        <f t="shared" si="267"/>
        <v/>
      </c>
    </row>
    <row r="5721" spans="1:13" x14ac:dyDescent="0.25">
      <c r="A5721"/>
      <c r="B5721" s="1"/>
      <c r="C5721"/>
      <c r="D5721"/>
      <c r="E5721" s="76"/>
      <c r="F5721" s="76"/>
      <c r="G5721" s="2"/>
      <c r="H5721" s="77"/>
      <c r="J5721" s="79" t="str">
        <f>IF(IF(IF(_xlfn.MAXIFS($F$2:$F5720,$C$2:$C5720,$C5721,$B$2:$B5720,$B5721,$A$2:$A5720,$A5721)=0,"",$E5721-_xlfn.MAXIFS($F$2:$F5720,$C$2:$C5720,$C5721,$B$2:$B5720,$B5721,$A$2:$A5720,$A5721))&lt;0,0,IF(_xlfn.MAXIFS($F$2:$F5720,$C$2:$C5720,$C5721,$B$2:$B5720,$B5721,$A$2:$A5720,$A5721)=0,"",$E5721-_xlfn.MAXIFS($F$2:$F5720,$C$2:$C5720,$C5721,$B$2:$B5720,$B5721,$A$2:$A5720,$A5721)))&gt;0.25,"",IF(IF(_xlfn.MAXIFS($F$2:$F5720,$C$2:$C5720,$C5721,$B$2:$B5720,$B5721,$A$2:$A5720,$A5721)=0,"",$E5721-_xlfn.MAXIFS($F$2:$F5720,$C$2:$C5720,$C5721,$B$2:$B5720,$B5721,$A$2:$A5720,$A5721))&lt;0,0,IF(_xlfn.MAXIFS($F$2:$F5720,$C$2:$C5720,$C5721,$B$2:$B5720,$B5721,$A$2:$A5720,$A5721)=0,"",$E5721-_xlfn.MAXIFS($F$2:$F5720,$C$2:$C5720,$C5721,$B$2:$B5720,$B5721,$A$2:$A5720,$A5721))))</f>
        <v/>
      </c>
      <c r="K5721" s="6" t="str">
        <f t="shared" si="268"/>
        <v/>
      </c>
      <c r="L5721" s="6" t="str">
        <f t="shared" si="269"/>
        <v/>
      </c>
      <c r="M5721" s="6" t="str">
        <f t="shared" si="267"/>
        <v/>
      </c>
    </row>
    <row r="5722" spans="1:13" x14ac:dyDescent="0.25">
      <c r="A5722"/>
      <c r="B5722" s="1"/>
      <c r="C5722"/>
      <c r="D5722"/>
      <c r="E5722" s="76"/>
      <c r="F5722" s="76"/>
      <c r="G5722" s="2"/>
      <c r="H5722" s="77"/>
      <c r="J5722" s="79" t="str">
        <f>IF(IF(IF(_xlfn.MAXIFS($F$2:$F5721,$C$2:$C5721,$C5722,$B$2:$B5721,$B5722,$A$2:$A5721,$A5722)=0,"",$E5722-_xlfn.MAXIFS($F$2:$F5721,$C$2:$C5721,$C5722,$B$2:$B5721,$B5722,$A$2:$A5721,$A5722))&lt;0,0,IF(_xlfn.MAXIFS($F$2:$F5721,$C$2:$C5721,$C5722,$B$2:$B5721,$B5722,$A$2:$A5721,$A5722)=0,"",$E5722-_xlfn.MAXIFS($F$2:$F5721,$C$2:$C5721,$C5722,$B$2:$B5721,$B5722,$A$2:$A5721,$A5722)))&gt;0.25,"",IF(IF(_xlfn.MAXIFS($F$2:$F5721,$C$2:$C5721,$C5722,$B$2:$B5721,$B5722,$A$2:$A5721,$A5722)=0,"",$E5722-_xlfn.MAXIFS($F$2:$F5721,$C$2:$C5721,$C5722,$B$2:$B5721,$B5722,$A$2:$A5721,$A5722))&lt;0,0,IF(_xlfn.MAXIFS($F$2:$F5721,$C$2:$C5721,$C5722,$B$2:$B5721,$B5722,$A$2:$A5721,$A5722)=0,"",$E5722-_xlfn.MAXIFS($F$2:$F5721,$C$2:$C5721,$C5722,$B$2:$B5721,$B5722,$A$2:$A5721,$A5722))))</f>
        <v/>
      </c>
      <c r="K5722" s="6" t="str">
        <f t="shared" si="268"/>
        <v/>
      </c>
      <c r="L5722" s="6" t="str">
        <f t="shared" si="269"/>
        <v/>
      </c>
      <c r="M5722" s="6" t="str">
        <f t="shared" si="267"/>
        <v/>
      </c>
    </row>
    <row r="5723" spans="1:13" x14ac:dyDescent="0.25">
      <c r="A5723"/>
      <c r="B5723" s="1"/>
      <c r="C5723"/>
      <c r="D5723"/>
      <c r="E5723" s="76"/>
      <c r="F5723" s="76"/>
      <c r="G5723" s="2"/>
      <c r="H5723" s="77"/>
      <c r="J5723" s="79" t="str">
        <f>IF(IF(IF(_xlfn.MAXIFS($F$2:$F5722,$C$2:$C5722,$C5723,$B$2:$B5722,$B5723,$A$2:$A5722,$A5723)=0,"",$E5723-_xlfn.MAXIFS($F$2:$F5722,$C$2:$C5722,$C5723,$B$2:$B5722,$B5723,$A$2:$A5722,$A5723))&lt;0,0,IF(_xlfn.MAXIFS($F$2:$F5722,$C$2:$C5722,$C5723,$B$2:$B5722,$B5723,$A$2:$A5722,$A5723)=0,"",$E5723-_xlfn.MAXIFS($F$2:$F5722,$C$2:$C5722,$C5723,$B$2:$B5722,$B5723,$A$2:$A5722,$A5723)))&gt;0.25,"",IF(IF(_xlfn.MAXIFS($F$2:$F5722,$C$2:$C5722,$C5723,$B$2:$B5722,$B5723,$A$2:$A5722,$A5723)=0,"",$E5723-_xlfn.MAXIFS($F$2:$F5722,$C$2:$C5722,$C5723,$B$2:$B5722,$B5723,$A$2:$A5722,$A5723))&lt;0,0,IF(_xlfn.MAXIFS($F$2:$F5722,$C$2:$C5722,$C5723,$B$2:$B5722,$B5723,$A$2:$A5722,$A5723)=0,"",$E5723-_xlfn.MAXIFS($F$2:$F5722,$C$2:$C5722,$C5723,$B$2:$B5722,$B5723,$A$2:$A5722,$A5723))))</f>
        <v/>
      </c>
      <c r="K5723" s="6" t="str">
        <f t="shared" si="268"/>
        <v/>
      </c>
      <c r="L5723" s="6" t="str">
        <f t="shared" si="269"/>
        <v/>
      </c>
      <c r="M5723" s="6" t="str">
        <f t="shared" si="267"/>
        <v/>
      </c>
    </row>
    <row r="5724" spans="1:13" x14ac:dyDescent="0.25">
      <c r="A5724"/>
      <c r="B5724" s="1"/>
      <c r="C5724"/>
      <c r="D5724"/>
      <c r="E5724" s="76"/>
      <c r="F5724" s="76"/>
      <c r="G5724" s="2"/>
      <c r="H5724" s="77"/>
      <c r="J5724" s="79" t="str">
        <f>IF(IF(IF(_xlfn.MAXIFS($F$2:$F5723,$C$2:$C5723,$C5724,$B$2:$B5723,$B5724,$A$2:$A5723,$A5724)=0,"",$E5724-_xlfn.MAXIFS($F$2:$F5723,$C$2:$C5723,$C5724,$B$2:$B5723,$B5724,$A$2:$A5723,$A5724))&lt;0,0,IF(_xlfn.MAXIFS($F$2:$F5723,$C$2:$C5723,$C5724,$B$2:$B5723,$B5724,$A$2:$A5723,$A5724)=0,"",$E5724-_xlfn.MAXIFS($F$2:$F5723,$C$2:$C5723,$C5724,$B$2:$B5723,$B5724,$A$2:$A5723,$A5724)))&gt;0.25,"",IF(IF(_xlfn.MAXIFS($F$2:$F5723,$C$2:$C5723,$C5724,$B$2:$B5723,$B5724,$A$2:$A5723,$A5724)=0,"",$E5724-_xlfn.MAXIFS($F$2:$F5723,$C$2:$C5723,$C5724,$B$2:$B5723,$B5724,$A$2:$A5723,$A5724))&lt;0,0,IF(_xlfn.MAXIFS($F$2:$F5723,$C$2:$C5723,$C5724,$B$2:$B5723,$B5724,$A$2:$A5723,$A5724)=0,"",$E5724-_xlfn.MAXIFS($F$2:$F5723,$C$2:$C5723,$C5724,$B$2:$B5723,$B5724,$A$2:$A5723,$A5724))))</f>
        <v/>
      </c>
      <c r="K5724" s="6" t="str">
        <f t="shared" si="268"/>
        <v/>
      </c>
      <c r="L5724" s="6" t="str">
        <f t="shared" si="269"/>
        <v/>
      </c>
      <c r="M5724" s="6" t="str">
        <f t="shared" si="267"/>
        <v/>
      </c>
    </row>
    <row r="5725" spans="1:13" x14ac:dyDescent="0.25">
      <c r="A5725"/>
      <c r="B5725" s="1"/>
      <c r="C5725"/>
      <c r="D5725"/>
      <c r="E5725" s="76"/>
      <c r="F5725" s="76"/>
      <c r="G5725" s="2"/>
      <c r="H5725" s="77"/>
      <c r="J5725" s="79" t="str">
        <f>IF(IF(IF(_xlfn.MAXIFS($F$2:$F5724,$C$2:$C5724,$C5725,$B$2:$B5724,$B5725,$A$2:$A5724,$A5725)=0,"",$E5725-_xlfn.MAXIFS($F$2:$F5724,$C$2:$C5724,$C5725,$B$2:$B5724,$B5725,$A$2:$A5724,$A5725))&lt;0,0,IF(_xlfn.MAXIFS($F$2:$F5724,$C$2:$C5724,$C5725,$B$2:$B5724,$B5725,$A$2:$A5724,$A5725)=0,"",$E5725-_xlfn.MAXIFS($F$2:$F5724,$C$2:$C5724,$C5725,$B$2:$B5724,$B5725,$A$2:$A5724,$A5725)))&gt;0.25,"",IF(IF(_xlfn.MAXIFS($F$2:$F5724,$C$2:$C5724,$C5725,$B$2:$B5724,$B5725,$A$2:$A5724,$A5725)=0,"",$E5725-_xlfn.MAXIFS($F$2:$F5724,$C$2:$C5724,$C5725,$B$2:$B5724,$B5725,$A$2:$A5724,$A5725))&lt;0,0,IF(_xlfn.MAXIFS($F$2:$F5724,$C$2:$C5724,$C5725,$B$2:$B5724,$B5725,$A$2:$A5724,$A5725)=0,"",$E5725-_xlfn.MAXIFS($F$2:$F5724,$C$2:$C5724,$C5725,$B$2:$B5724,$B5725,$A$2:$A5724,$A5725))))</f>
        <v/>
      </c>
      <c r="K5725" s="6" t="str">
        <f t="shared" si="268"/>
        <v/>
      </c>
      <c r="L5725" s="6" t="str">
        <f t="shared" si="269"/>
        <v/>
      </c>
      <c r="M5725" s="6" t="str">
        <f t="shared" si="267"/>
        <v/>
      </c>
    </row>
    <row r="5726" spans="1:13" x14ac:dyDescent="0.25">
      <c r="A5726"/>
      <c r="B5726" s="1"/>
      <c r="C5726"/>
      <c r="D5726"/>
      <c r="E5726" s="76"/>
      <c r="F5726" s="76"/>
      <c r="G5726" s="2"/>
      <c r="H5726" s="77"/>
      <c r="J5726" s="79" t="str">
        <f>IF(IF(IF(_xlfn.MAXIFS($F$2:$F5725,$C$2:$C5725,$C5726,$B$2:$B5725,$B5726,$A$2:$A5725,$A5726)=0,"",$E5726-_xlfn.MAXIFS($F$2:$F5725,$C$2:$C5725,$C5726,$B$2:$B5725,$B5726,$A$2:$A5725,$A5726))&lt;0,0,IF(_xlfn.MAXIFS($F$2:$F5725,$C$2:$C5725,$C5726,$B$2:$B5725,$B5726,$A$2:$A5725,$A5726)=0,"",$E5726-_xlfn.MAXIFS($F$2:$F5725,$C$2:$C5725,$C5726,$B$2:$B5725,$B5726,$A$2:$A5725,$A5726)))&gt;0.25,"",IF(IF(_xlfn.MAXIFS($F$2:$F5725,$C$2:$C5725,$C5726,$B$2:$B5725,$B5726,$A$2:$A5725,$A5726)=0,"",$E5726-_xlfn.MAXIFS($F$2:$F5725,$C$2:$C5725,$C5726,$B$2:$B5725,$B5726,$A$2:$A5725,$A5726))&lt;0,0,IF(_xlfn.MAXIFS($F$2:$F5725,$C$2:$C5725,$C5726,$B$2:$B5725,$B5726,$A$2:$A5725,$A5726)=0,"",$E5726-_xlfn.MAXIFS($F$2:$F5725,$C$2:$C5725,$C5726,$B$2:$B5725,$B5726,$A$2:$A5725,$A5726))))</f>
        <v/>
      </c>
      <c r="K5726" s="6" t="str">
        <f t="shared" si="268"/>
        <v/>
      </c>
      <c r="L5726" s="6" t="str">
        <f t="shared" si="269"/>
        <v/>
      </c>
      <c r="M5726" s="6" t="str">
        <f t="shared" si="267"/>
        <v/>
      </c>
    </row>
    <row r="5727" spans="1:13" x14ac:dyDescent="0.25">
      <c r="A5727"/>
      <c r="B5727" s="1"/>
      <c r="C5727"/>
      <c r="D5727"/>
      <c r="E5727" s="76"/>
      <c r="F5727" s="76"/>
      <c r="G5727" s="2"/>
      <c r="H5727" s="77"/>
      <c r="J5727" s="79" t="str">
        <f>IF(IF(IF(_xlfn.MAXIFS($F$2:$F5726,$C$2:$C5726,$C5727,$B$2:$B5726,$B5727,$A$2:$A5726,$A5727)=0,"",$E5727-_xlfn.MAXIFS($F$2:$F5726,$C$2:$C5726,$C5727,$B$2:$B5726,$B5727,$A$2:$A5726,$A5727))&lt;0,0,IF(_xlfn.MAXIFS($F$2:$F5726,$C$2:$C5726,$C5727,$B$2:$B5726,$B5727,$A$2:$A5726,$A5727)=0,"",$E5727-_xlfn.MAXIFS($F$2:$F5726,$C$2:$C5726,$C5727,$B$2:$B5726,$B5727,$A$2:$A5726,$A5727)))&gt;0.25,"",IF(IF(_xlfn.MAXIFS($F$2:$F5726,$C$2:$C5726,$C5727,$B$2:$B5726,$B5727,$A$2:$A5726,$A5727)=0,"",$E5727-_xlfn.MAXIFS($F$2:$F5726,$C$2:$C5726,$C5727,$B$2:$B5726,$B5727,$A$2:$A5726,$A5727))&lt;0,0,IF(_xlfn.MAXIFS($F$2:$F5726,$C$2:$C5726,$C5727,$B$2:$B5726,$B5727,$A$2:$A5726,$A5727)=0,"",$E5727-_xlfn.MAXIFS($F$2:$F5726,$C$2:$C5726,$C5727,$B$2:$B5726,$B5727,$A$2:$A5726,$A5727))))</f>
        <v/>
      </c>
      <c r="K5727" s="6" t="str">
        <f t="shared" si="268"/>
        <v/>
      </c>
      <c r="L5727" s="6" t="str">
        <f t="shared" si="269"/>
        <v/>
      </c>
      <c r="M5727" s="6" t="str">
        <f t="shared" si="267"/>
        <v/>
      </c>
    </row>
    <row r="5728" spans="1:13" x14ac:dyDescent="0.25">
      <c r="A5728"/>
      <c r="B5728" s="1"/>
      <c r="C5728"/>
      <c r="D5728"/>
      <c r="E5728" s="76"/>
      <c r="F5728" s="76"/>
      <c r="G5728" s="2"/>
      <c r="H5728" s="77"/>
      <c r="J5728" s="79" t="str">
        <f>IF(IF(IF(_xlfn.MAXIFS($F$2:$F5727,$C$2:$C5727,$C5728,$B$2:$B5727,$B5728,$A$2:$A5727,$A5728)=0,"",$E5728-_xlfn.MAXIFS($F$2:$F5727,$C$2:$C5727,$C5728,$B$2:$B5727,$B5728,$A$2:$A5727,$A5728))&lt;0,0,IF(_xlfn.MAXIFS($F$2:$F5727,$C$2:$C5727,$C5728,$B$2:$B5727,$B5728,$A$2:$A5727,$A5728)=0,"",$E5728-_xlfn.MAXIFS($F$2:$F5727,$C$2:$C5727,$C5728,$B$2:$B5727,$B5728,$A$2:$A5727,$A5728)))&gt;0.25,"",IF(IF(_xlfn.MAXIFS($F$2:$F5727,$C$2:$C5727,$C5728,$B$2:$B5727,$B5728,$A$2:$A5727,$A5728)=0,"",$E5728-_xlfn.MAXIFS($F$2:$F5727,$C$2:$C5727,$C5728,$B$2:$B5727,$B5728,$A$2:$A5727,$A5728))&lt;0,0,IF(_xlfn.MAXIFS($F$2:$F5727,$C$2:$C5727,$C5728,$B$2:$B5727,$B5728,$A$2:$A5727,$A5728)=0,"",$E5728-_xlfn.MAXIFS($F$2:$F5727,$C$2:$C5727,$C5728,$B$2:$B5727,$B5728,$A$2:$A5727,$A5728))))</f>
        <v/>
      </c>
      <c r="K5728" s="6" t="str">
        <f t="shared" si="268"/>
        <v/>
      </c>
      <c r="L5728" s="6" t="str">
        <f t="shared" si="269"/>
        <v/>
      </c>
      <c r="M5728" s="6" t="str">
        <f t="shared" si="267"/>
        <v/>
      </c>
    </row>
    <row r="5729" spans="1:13" x14ac:dyDescent="0.25">
      <c r="A5729"/>
      <c r="B5729" s="1"/>
      <c r="C5729"/>
      <c r="D5729"/>
      <c r="E5729" s="76"/>
      <c r="F5729" s="76"/>
      <c r="G5729" s="2"/>
      <c r="H5729" s="77"/>
      <c r="J5729" s="79" t="str">
        <f>IF(IF(IF(_xlfn.MAXIFS($F$2:$F5728,$C$2:$C5728,$C5729,$B$2:$B5728,$B5729,$A$2:$A5728,$A5729)=0,"",$E5729-_xlfn.MAXIFS($F$2:$F5728,$C$2:$C5728,$C5729,$B$2:$B5728,$B5729,$A$2:$A5728,$A5729))&lt;0,0,IF(_xlfn.MAXIFS($F$2:$F5728,$C$2:$C5728,$C5729,$B$2:$B5728,$B5729,$A$2:$A5728,$A5729)=0,"",$E5729-_xlfn.MAXIFS($F$2:$F5728,$C$2:$C5728,$C5729,$B$2:$B5728,$B5729,$A$2:$A5728,$A5729)))&gt;0.25,"",IF(IF(_xlfn.MAXIFS($F$2:$F5728,$C$2:$C5728,$C5729,$B$2:$B5728,$B5729,$A$2:$A5728,$A5729)=0,"",$E5729-_xlfn.MAXIFS($F$2:$F5728,$C$2:$C5728,$C5729,$B$2:$B5728,$B5729,$A$2:$A5728,$A5729))&lt;0,0,IF(_xlfn.MAXIFS($F$2:$F5728,$C$2:$C5728,$C5729,$B$2:$B5728,$B5729,$A$2:$A5728,$A5729)=0,"",$E5729-_xlfn.MAXIFS($F$2:$F5728,$C$2:$C5728,$C5729,$B$2:$B5728,$B5729,$A$2:$A5728,$A5729))))</f>
        <v/>
      </c>
      <c r="K5729" s="6" t="str">
        <f t="shared" si="268"/>
        <v/>
      </c>
      <c r="L5729" s="6" t="str">
        <f t="shared" si="269"/>
        <v/>
      </c>
      <c r="M5729" s="6" t="str">
        <f t="shared" si="267"/>
        <v/>
      </c>
    </row>
    <row r="5730" spans="1:13" x14ac:dyDescent="0.25">
      <c r="A5730"/>
      <c r="B5730" s="1"/>
      <c r="C5730"/>
      <c r="D5730"/>
      <c r="E5730" s="76"/>
      <c r="F5730" s="76"/>
      <c r="G5730" s="2"/>
      <c r="H5730" s="77"/>
      <c r="J5730" s="79" t="str">
        <f>IF(IF(IF(_xlfn.MAXIFS($F$2:$F5729,$C$2:$C5729,$C5730,$B$2:$B5729,$B5730,$A$2:$A5729,$A5730)=0,"",$E5730-_xlfn.MAXIFS($F$2:$F5729,$C$2:$C5729,$C5730,$B$2:$B5729,$B5730,$A$2:$A5729,$A5730))&lt;0,0,IF(_xlfn.MAXIFS($F$2:$F5729,$C$2:$C5729,$C5730,$B$2:$B5729,$B5730,$A$2:$A5729,$A5730)=0,"",$E5730-_xlfn.MAXIFS($F$2:$F5729,$C$2:$C5729,$C5730,$B$2:$B5729,$B5730,$A$2:$A5729,$A5730)))&gt;0.25,"",IF(IF(_xlfn.MAXIFS($F$2:$F5729,$C$2:$C5729,$C5730,$B$2:$B5729,$B5730,$A$2:$A5729,$A5730)=0,"",$E5730-_xlfn.MAXIFS($F$2:$F5729,$C$2:$C5729,$C5730,$B$2:$B5729,$B5730,$A$2:$A5729,$A5730))&lt;0,0,IF(_xlfn.MAXIFS($F$2:$F5729,$C$2:$C5729,$C5730,$B$2:$B5729,$B5730,$A$2:$A5729,$A5730)=0,"",$E5730-_xlfn.MAXIFS($F$2:$F5729,$C$2:$C5729,$C5730,$B$2:$B5729,$B5730,$A$2:$A5729,$A5730))))</f>
        <v/>
      </c>
      <c r="K5730" s="6" t="str">
        <f t="shared" si="268"/>
        <v/>
      </c>
      <c r="L5730" s="6" t="str">
        <f t="shared" si="269"/>
        <v/>
      </c>
      <c r="M5730" s="6" t="str">
        <f t="shared" si="267"/>
        <v/>
      </c>
    </row>
    <row r="5731" spans="1:13" x14ac:dyDescent="0.25">
      <c r="A5731"/>
      <c r="B5731" s="1"/>
      <c r="C5731"/>
      <c r="D5731"/>
      <c r="E5731" s="76"/>
      <c r="F5731" s="76"/>
      <c r="G5731" s="2"/>
      <c r="H5731" s="77"/>
      <c r="J5731" s="79" t="str">
        <f>IF(IF(IF(_xlfn.MAXIFS($F$2:$F5730,$C$2:$C5730,$C5731,$B$2:$B5730,$B5731,$A$2:$A5730,$A5731)=0,"",$E5731-_xlfn.MAXIFS($F$2:$F5730,$C$2:$C5730,$C5731,$B$2:$B5730,$B5731,$A$2:$A5730,$A5731))&lt;0,0,IF(_xlfn.MAXIFS($F$2:$F5730,$C$2:$C5730,$C5731,$B$2:$B5730,$B5731,$A$2:$A5730,$A5731)=0,"",$E5731-_xlfn.MAXIFS($F$2:$F5730,$C$2:$C5730,$C5731,$B$2:$B5730,$B5731,$A$2:$A5730,$A5731)))&gt;0.25,"",IF(IF(_xlfn.MAXIFS($F$2:$F5730,$C$2:$C5730,$C5731,$B$2:$B5730,$B5731,$A$2:$A5730,$A5731)=0,"",$E5731-_xlfn.MAXIFS($F$2:$F5730,$C$2:$C5730,$C5731,$B$2:$B5730,$B5731,$A$2:$A5730,$A5731))&lt;0,0,IF(_xlfn.MAXIFS($F$2:$F5730,$C$2:$C5730,$C5731,$B$2:$B5730,$B5731,$A$2:$A5730,$A5731)=0,"",$E5731-_xlfn.MAXIFS($F$2:$F5730,$C$2:$C5730,$C5731,$B$2:$B5730,$B5731,$A$2:$A5730,$A5731))))</f>
        <v/>
      </c>
      <c r="K5731" s="6" t="str">
        <f t="shared" si="268"/>
        <v/>
      </c>
      <c r="L5731" s="6" t="str">
        <f t="shared" si="269"/>
        <v/>
      </c>
      <c r="M5731" s="6" t="str">
        <f t="shared" si="267"/>
        <v/>
      </c>
    </row>
    <row r="5732" spans="1:13" x14ac:dyDescent="0.25">
      <c r="A5732"/>
      <c r="B5732" s="1"/>
      <c r="C5732"/>
      <c r="D5732"/>
      <c r="E5732" s="76"/>
      <c r="F5732" s="76"/>
      <c r="G5732" s="2"/>
      <c r="H5732" s="77"/>
      <c r="J5732" s="79" t="str">
        <f>IF(IF(IF(_xlfn.MAXIFS($F$2:$F5731,$C$2:$C5731,$C5732,$B$2:$B5731,$B5732,$A$2:$A5731,$A5732)=0,"",$E5732-_xlfn.MAXIFS($F$2:$F5731,$C$2:$C5731,$C5732,$B$2:$B5731,$B5732,$A$2:$A5731,$A5732))&lt;0,0,IF(_xlfn.MAXIFS($F$2:$F5731,$C$2:$C5731,$C5732,$B$2:$B5731,$B5732,$A$2:$A5731,$A5732)=0,"",$E5732-_xlfn.MAXIFS($F$2:$F5731,$C$2:$C5731,$C5732,$B$2:$B5731,$B5732,$A$2:$A5731,$A5732)))&gt;0.25,"",IF(IF(_xlfn.MAXIFS($F$2:$F5731,$C$2:$C5731,$C5732,$B$2:$B5731,$B5732,$A$2:$A5731,$A5732)=0,"",$E5732-_xlfn.MAXIFS($F$2:$F5731,$C$2:$C5731,$C5732,$B$2:$B5731,$B5732,$A$2:$A5731,$A5732))&lt;0,0,IF(_xlfn.MAXIFS($F$2:$F5731,$C$2:$C5731,$C5732,$B$2:$B5731,$B5732,$A$2:$A5731,$A5732)=0,"",$E5732-_xlfn.MAXIFS($F$2:$F5731,$C$2:$C5731,$C5732,$B$2:$B5731,$B5732,$A$2:$A5731,$A5732))))</f>
        <v/>
      </c>
      <c r="K5732" s="6" t="str">
        <f t="shared" si="268"/>
        <v/>
      </c>
      <c r="L5732" s="6" t="str">
        <f t="shared" si="269"/>
        <v/>
      </c>
      <c r="M5732" s="6" t="str">
        <f t="shared" si="267"/>
        <v/>
      </c>
    </row>
    <row r="5733" spans="1:13" x14ac:dyDescent="0.25">
      <c r="A5733"/>
      <c r="B5733" s="1"/>
      <c r="C5733"/>
      <c r="D5733"/>
      <c r="E5733" s="76"/>
      <c r="F5733" s="76"/>
      <c r="G5733" s="2"/>
      <c r="H5733" s="77"/>
      <c r="J5733" s="79" t="str">
        <f>IF(IF(IF(_xlfn.MAXIFS($F$2:$F5732,$C$2:$C5732,$C5733,$B$2:$B5732,$B5733,$A$2:$A5732,$A5733)=0,"",$E5733-_xlfn.MAXIFS($F$2:$F5732,$C$2:$C5732,$C5733,$B$2:$B5732,$B5733,$A$2:$A5732,$A5733))&lt;0,0,IF(_xlfn.MAXIFS($F$2:$F5732,$C$2:$C5732,$C5733,$B$2:$B5732,$B5733,$A$2:$A5732,$A5733)=0,"",$E5733-_xlfn.MAXIFS($F$2:$F5732,$C$2:$C5732,$C5733,$B$2:$B5732,$B5733,$A$2:$A5732,$A5733)))&gt;0.25,"",IF(IF(_xlfn.MAXIFS($F$2:$F5732,$C$2:$C5732,$C5733,$B$2:$B5732,$B5733,$A$2:$A5732,$A5733)=0,"",$E5733-_xlfn.MAXIFS($F$2:$F5732,$C$2:$C5732,$C5733,$B$2:$B5732,$B5733,$A$2:$A5732,$A5733))&lt;0,0,IF(_xlfn.MAXIFS($F$2:$F5732,$C$2:$C5732,$C5733,$B$2:$B5732,$B5733,$A$2:$A5732,$A5733)=0,"",$E5733-_xlfn.MAXIFS($F$2:$F5732,$C$2:$C5732,$C5733,$B$2:$B5732,$B5733,$A$2:$A5732,$A5733))))</f>
        <v/>
      </c>
      <c r="K5733" s="6" t="str">
        <f t="shared" si="268"/>
        <v/>
      </c>
      <c r="L5733" s="6" t="str">
        <f t="shared" si="269"/>
        <v/>
      </c>
      <c r="M5733" s="6" t="str">
        <f t="shared" si="267"/>
        <v/>
      </c>
    </row>
    <row r="5734" spans="1:13" x14ac:dyDescent="0.25">
      <c r="A5734"/>
      <c r="B5734" s="1"/>
      <c r="C5734"/>
      <c r="D5734"/>
      <c r="E5734" s="76"/>
      <c r="F5734" s="76"/>
      <c r="G5734" s="2"/>
      <c r="H5734" s="77"/>
      <c r="J5734" s="79" t="str">
        <f>IF(IF(IF(_xlfn.MAXIFS($F$2:$F5733,$C$2:$C5733,$C5734,$B$2:$B5733,$B5734,$A$2:$A5733,$A5734)=0,"",$E5734-_xlfn.MAXIFS($F$2:$F5733,$C$2:$C5733,$C5734,$B$2:$B5733,$B5734,$A$2:$A5733,$A5734))&lt;0,0,IF(_xlfn.MAXIFS($F$2:$F5733,$C$2:$C5733,$C5734,$B$2:$B5733,$B5734,$A$2:$A5733,$A5734)=0,"",$E5734-_xlfn.MAXIFS($F$2:$F5733,$C$2:$C5733,$C5734,$B$2:$B5733,$B5734,$A$2:$A5733,$A5734)))&gt;0.25,"",IF(IF(_xlfn.MAXIFS($F$2:$F5733,$C$2:$C5733,$C5734,$B$2:$B5733,$B5734,$A$2:$A5733,$A5734)=0,"",$E5734-_xlfn.MAXIFS($F$2:$F5733,$C$2:$C5733,$C5734,$B$2:$B5733,$B5734,$A$2:$A5733,$A5734))&lt;0,0,IF(_xlfn.MAXIFS($F$2:$F5733,$C$2:$C5733,$C5734,$B$2:$B5733,$B5734,$A$2:$A5733,$A5734)=0,"",$E5734-_xlfn.MAXIFS($F$2:$F5733,$C$2:$C5733,$C5734,$B$2:$B5733,$B5734,$A$2:$A5733,$A5734))))</f>
        <v/>
      </c>
      <c r="K5734" s="6" t="str">
        <f t="shared" si="268"/>
        <v/>
      </c>
      <c r="L5734" s="6" t="str">
        <f t="shared" si="269"/>
        <v/>
      </c>
      <c r="M5734" s="6" t="str">
        <f t="shared" si="267"/>
        <v/>
      </c>
    </row>
    <row r="5735" spans="1:13" x14ac:dyDescent="0.25">
      <c r="A5735"/>
      <c r="B5735" s="1"/>
      <c r="C5735"/>
      <c r="D5735"/>
      <c r="E5735" s="76"/>
      <c r="F5735" s="76"/>
      <c r="G5735" s="2"/>
      <c r="H5735" s="77"/>
      <c r="J5735" s="79" t="str">
        <f>IF(IF(IF(_xlfn.MAXIFS($F$2:$F5734,$C$2:$C5734,$C5735,$B$2:$B5734,$B5735,$A$2:$A5734,$A5735)=0,"",$E5735-_xlfn.MAXIFS($F$2:$F5734,$C$2:$C5734,$C5735,$B$2:$B5734,$B5735,$A$2:$A5734,$A5735))&lt;0,0,IF(_xlfn.MAXIFS($F$2:$F5734,$C$2:$C5734,$C5735,$B$2:$B5734,$B5735,$A$2:$A5734,$A5735)=0,"",$E5735-_xlfn.MAXIFS($F$2:$F5734,$C$2:$C5734,$C5735,$B$2:$B5734,$B5735,$A$2:$A5734,$A5735)))&gt;0.25,"",IF(IF(_xlfn.MAXIFS($F$2:$F5734,$C$2:$C5734,$C5735,$B$2:$B5734,$B5735,$A$2:$A5734,$A5735)=0,"",$E5735-_xlfn.MAXIFS($F$2:$F5734,$C$2:$C5734,$C5735,$B$2:$B5734,$B5735,$A$2:$A5734,$A5735))&lt;0,0,IF(_xlfn.MAXIFS($F$2:$F5734,$C$2:$C5734,$C5735,$B$2:$B5734,$B5735,$A$2:$A5734,$A5735)=0,"",$E5735-_xlfn.MAXIFS($F$2:$F5734,$C$2:$C5734,$C5735,$B$2:$B5734,$B5735,$A$2:$A5734,$A5735))))</f>
        <v/>
      </c>
      <c r="K5735" s="6" t="str">
        <f t="shared" si="268"/>
        <v/>
      </c>
      <c r="L5735" s="6" t="str">
        <f t="shared" si="269"/>
        <v/>
      </c>
      <c r="M5735" s="6" t="str">
        <f t="shared" si="267"/>
        <v/>
      </c>
    </row>
    <row r="5736" spans="1:13" x14ac:dyDescent="0.25">
      <c r="A5736"/>
      <c r="B5736" s="1"/>
      <c r="C5736"/>
      <c r="D5736"/>
      <c r="E5736" s="76"/>
      <c r="F5736" s="76"/>
      <c r="G5736" s="2"/>
      <c r="H5736" s="77"/>
      <c r="J5736" s="79" t="str">
        <f>IF(IF(IF(_xlfn.MAXIFS($F$2:$F5735,$C$2:$C5735,$C5736,$B$2:$B5735,$B5736,$A$2:$A5735,$A5736)=0,"",$E5736-_xlfn.MAXIFS($F$2:$F5735,$C$2:$C5735,$C5736,$B$2:$B5735,$B5736,$A$2:$A5735,$A5736))&lt;0,0,IF(_xlfn.MAXIFS($F$2:$F5735,$C$2:$C5735,$C5736,$B$2:$B5735,$B5736,$A$2:$A5735,$A5736)=0,"",$E5736-_xlfn.MAXIFS($F$2:$F5735,$C$2:$C5735,$C5736,$B$2:$B5735,$B5736,$A$2:$A5735,$A5736)))&gt;0.25,"",IF(IF(_xlfn.MAXIFS($F$2:$F5735,$C$2:$C5735,$C5736,$B$2:$B5735,$B5736,$A$2:$A5735,$A5736)=0,"",$E5736-_xlfn.MAXIFS($F$2:$F5735,$C$2:$C5735,$C5736,$B$2:$B5735,$B5736,$A$2:$A5735,$A5736))&lt;0,0,IF(_xlfn.MAXIFS($F$2:$F5735,$C$2:$C5735,$C5736,$B$2:$B5735,$B5736,$A$2:$A5735,$A5736)=0,"",$E5736-_xlfn.MAXIFS($F$2:$F5735,$C$2:$C5735,$C5736,$B$2:$B5735,$B5736,$A$2:$A5735,$A5736))))</f>
        <v/>
      </c>
      <c r="K5736" s="6" t="str">
        <f t="shared" si="268"/>
        <v/>
      </c>
      <c r="L5736" s="6" t="str">
        <f t="shared" si="269"/>
        <v/>
      </c>
      <c r="M5736" s="6" t="str">
        <f t="shared" si="267"/>
        <v/>
      </c>
    </row>
    <row r="5737" spans="1:13" x14ac:dyDescent="0.25">
      <c r="A5737"/>
      <c r="B5737" s="1"/>
      <c r="C5737"/>
      <c r="D5737"/>
      <c r="E5737" s="76"/>
      <c r="F5737" s="76"/>
      <c r="G5737" s="2"/>
      <c r="H5737" s="77"/>
      <c r="J5737" s="79" t="str">
        <f>IF(IF(IF(_xlfn.MAXIFS($F$2:$F5736,$C$2:$C5736,$C5737,$B$2:$B5736,$B5737,$A$2:$A5736,$A5737)=0,"",$E5737-_xlfn.MAXIFS($F$2:$F5736,$C$2:$C5736,$C5737,$B$2:$B5736,$B5737,$A$2:$A5736,$A5737))&lt;0,0,IF(_xlfn.MAXIFS($F$2:$F5736,$C$2:$C5736,$C5737,$B$2:$B5736,$B5737,$A$2:$A5736,$A5737)=0,"",$E5737-_xlfn.MAXIFS($F$2:$F5736,$C$2:$C5736,$C5737,$B$2:$B5736,$B5737,$A$2:$A5736,$A5737)))&gt;0.25,"",IF(IF(_xlfn.MAXIFS($F$2:$F5736,$C$2:$C5736,$C5737,$B$2:$B5736,$B5737,$A$2:$A5736,$A5737)=0,"",$E5737-_xlfn.MAXIFS($F$2:$F5736,$C$2:$C5736,$C5737,$B$2:$B5736,$B5737,$A$2:$A5736,$A5737))&lt;0,0,IF(_xlfn.MAXIFS($F$2:$F5736,$C$2:$C5736,$C5737,$B$2:$B5736,$B5737,$A$2:$A5736,$A5737)=0,"",$E5737-_xlfn.MAXIFS($F$2:$F5736,$C$2:$C5736,$C5737,$B$2:$B5736,$B5737,$A$2:$A5736,$A5737))))</f>
        <v/>
      </c>
      <c r="K5737" s="6" t="str">
        <f t="shared" si="268"/>
        <v/>
      </c>
      <c r="L5737" s="6" t="str">
        <f t="shared" si="269"/>
        <v/>
      </c>
      <c r="M5737" s="6" t="str">
        <f t="shared" si="267"/>
        <v/>
      </c>
    </row>
    <row r="5738" spans="1:13" x14ac:dyDescent="0.25">
      <c r="A5738"/>
      <c r="B5738" s="1"/>
      <c r="C5738"/>
      <c r="D5738"/>
      <c r="E5738" s="76"/>
      <c r="F5738" s="76"/>
      <c r="G5738" s="2"/>
      <c r="H5738" s="77"/>
      <c r="J5738" s="79" t="str">
        <f>IF(IF(IF(_xlfn.MAXIFS($F$2:$F5737,$C$2:$C5737,$C5738,$B$2:$B5737,$B5738,$A$2:$A5737,$A5738)=0,"",$E5738-_xlfn.MAXIFS($F$2:$F5737,$C$2:$C5737,$C5738,$B$2:$B5737,$B5738,$A$2:$A5737,$A5738))&lt;0,0,IF(_xlfn.MAXIFS($F$2:$F5737,$C$2:$C5737,$C5738,$B$2:$B5737,$B5738,$A$2:$A5737,$A5738)=0,"",$E5738-_xlfn.MAXIFS($F$2:$F5737,$C$2:$C5737,$C5738,$B$2:$B5737,$B5738,$A$2:$A5737,$A5738)))&gt;0.25,"",IF(IF(_xlfn.MAXIFS($F$2:$F5737,$C$2:$C5737,$C5738,$B$2:$B5737,$B5738,$A$2:$A5737,$A5738)=0,"",$E5738-_xlfn.MAXIFS($F$2:$F5737,$C$2:$C5737,$C5738,$B$2:$B5737,$B5738,$A$2:$A5737,$A5738))&lt;0,0,IF(_xlfn.MAXIFS($F$2:$F5737,$C$2:$C5737,$C5738,$B$2:$B5737,$B5738,$A$2:$A5737,$A5738)=0,"",$E5738-_xlfn.MAXIFS($F$2:$F5737,$C$2:$C5737,$C5738,$B$2:$B5737,$B5738,$A$2:$A5737,$A5738))))</f>
        <v/>
      </c>
      <c r="K5738" s="6" t="str">
        <f t="shared" si="268"/>
        <v/>
      </c>
      <c r="L5738" s="6" t="str">
        <f t="shared" si="269"/>
        <v/>
      </c>
      <c r="M5738" s="6" t="str">
        <f t="shared" si="267"/>
        <v/>
      </c>
    </row>
    <row r="5739" spans="1:13" x14ac:dyDescent="0.25">
      <c r="A5739"/>
      <c r="B5739" s="1"/>
      <c r="C5739"/>
      <c r="D5739"/>
      <c r="E5739" s="76"/>
      <c r="F5739" s="76"/>
      <c r="G5739" s="2"/>
      <c r="H5739" s="77"/>
      <c r="J5739" s="79" t="str">
        <f>IF(IF(IF(_xlfn.MAXIFS($F$2:$F5738,$C$2:$C5738,$C5739,$B$2:$B5738,$B5739,$A$2:$A5738,$A5739)=0,"",$E5739-_xlfn.MAXIFS($F$2:$F5738,$C$2:$C5738,$C5739,$B$2:$B5738,$B5739,$A$2:$A5738,$A5739))&lt;0,0,IF(_xlfn.MAXIFS($F$2:$F5738,$C$2:$C5738,$C5739,$B$2:$B5738,$B5739,$A$2:$A5738,$A5739)=0,"",$E5739-_xlfn.MAXIFS($F$2:$F5738,$C$2:$C5738,$C5739,$B$2:$B5738,$B5739,$A$2:$A5738,$A5739)))&gt;0.25,"",IF(IF(_xlfn.MAXIFS($F$2:$F5738,$C$2:$C5738,$C5739,$B$2:$B5738,$B5739,$A$2:$A5738,$A5739)=0,"",$E5739-_xlfn.MAXIFS($F$2:$F5738,$C$2:$C5738,$C5739,$B$2:$B5738,$B5739,$A$2:$A5738,$A5739))&lt;0,0,IF(_xlfn.MAXIFS($F$2:$F5738,$C$2:$C5738,$C5739,$B$2:$B5738,$B5739,$A$2:$A5738,$A5739)=0,"",$E5739-_xlfn.MAXIFS($F$2:$F5738,$C$2:$C5738,$C5739,$B$2:$B5738,$B5739,$A$2:$A5738,$A5739))))</f>
        <v/>
      </c>
      <c r="K5739" s="6" t="str">
        <f t="shared" si="268"/>
        <v/>
      </c>
      <c r="L5739" s="6" t="str">
        <f t="shared" si="269"/>
        <v/>
      </c>
      <c r="M5739" s="6" t="str">
        <f t="shared" si="267"/>
        <v/>
      </c>
    </row>
    <row r="5740" spans="1:13" x14ac:dyDescent="0.25">
      <c r="A5740"/>
      <c r="B5740" s="1"/>
      <c r="C5740"/>
      <c r="D5740"/>
      <c r="E5740" s="76"/>
      <c r="F5740" s="76"/>
      <c r="G5740" s="2"/>
      <c r="H5740" s="77"/>
      <c r="J5740" s="79" t="str">
        <f>IF(IF(IF(_xlfn.MAXIFS($F$2:$F5739,$C$2:$C5739,$C5740,$B$2:$B5739,$B5740,$A$2:$A5739,$A5740)=0,"",$E5740-_xlfn.MAXIFS($F$2:$F5739,$C$2:$C5739,$C5740,$B$2:$B5739,$B5740,$A$2:$A5739,$A5740))&lt;0,0,IF(_xlfn.MAXIFS($F$2:$F5739,$C$2:$C5739,$C5740,$B$2:$B5739,$B5740,$A$2:$A5739,$A5740)=0,"",$E5740-_xlfn.MAXIFS($F$2:$F5739,$C$2:$C5739,$C5740,$B$2:$B5739,$B5740,$A$2:$A5739,$A5740)))&gt;0.25,"",IF(IF(_xlfn.MAXIFS($F$2:$F5739,$C$2:$C5739,$C5740,$B$2:$B5739,$B5740,$A$2:$A5739,$A5740)=0,"",$E5740-_xlfn.MAXIFS($F$2:$F5739,$C$2:$C5739,$C5740,$B$2:$B5739,$B5740,$A$2:$A5739,$A5740))&lt;0,0,IF(_xlfn.MAXIFS($F$2:$F5739,$C$2:$C5739,$C5740,$B$2:$B5739,$B5740,$A$2:$A5739,$A5740)=0,"",$E5740-_xlfn.MAXIFS($F$2:$F5739,$C$2:$C5739,$C5740,$B$2:$B5739,$B5740,$A$2:$A5739,$A5740))))</f>
        <v/>
      </c>
      <c r="K5740" s="6" t="str">
        <f t="shared" si="268"/>
        <v/>
      </c>
      <c r="L5740" s="6" t="str">
        <f t="shared" si="269"/>
        <v/>
      </c>
      <c r="M5740" s="6" t="str">
        <f t="shared" si="267"/>
        <v/>
      </c>
    </row>
    <row r="5741" spans="1:13" x14ac:dyDescent="0.25">
      <c r="A5741"/>
      <c r="B5741" s="1"/>
      <c r="C5741"/>
      <c r="D5741"/>
      <c r="E5741" s="76"/>
      <c r="F5741" s="76"/>
      <c r="G5741" s="2"/>
      <c r="H5741" s="77"/>
      <c r="J5741" s="79" t="str">
        <f>IF(IF(IF(_xlfn.MAXIFS($F$2:$F5740,$C$2:$C5740,$C5741,$B$2:$B5740,$B5741,$A$2:$A5740,$A5741)=0,"",$E5741-_xlfn.MAXIFS($F$2:$F5740,$C$2:$C5740,$C5741,$B$2:$B5740,$B5741,$A$2:$A5740,$A5741))&lt;0,0,IF(_xlfn.MAXIFS($F$2:$F5740,$C$2:$C5740,$C5741,$B$2:$B5740,$B5741,$A$2:$A5740,$A5741)=0,"",$E5741-_xlfn.MAXIFS($F$2:$F5740,$C$2:$C5740,$C5741,$B$2:$B5740,$B5741,$A$2:$A5740,$A5741)))&gt;0.25,"",IF(IF(_xlfn.MAXIFS($F$2:$F5740,$C$2:$C5740,$C5741,$B$2:$B5740,$B5741,$A$2:$A5740,$A5741)=0,"",$E5741-_xlfn.MAXIFS($F$2:$F5740,$C$2:$C5740,$C5741,$B$2:$B5740,$B5741,$A$2:$A5740,$A5741))&lt;0,0,IF(_xlfn.MAXIFS($F$2:$F5740,$C$2:$C5740,$C5741,$B$2:$B5740,$B5741,$A$2:$A5740,$A5741)=0,"",$E5741-_xlfn.MAXIFS($F$2:$F5740,$C$2:$C5740,$C5741,$B$2:$B5740,$B5741,$A$2:$A5740,$A5741))))</f>
        <v/>
      </c>
      <c r="K5741" s="6" t="str">
        <f t="shared" si="268"/>
        <v/>
      </c>
      <c r="L5741" s="6" t="str">
        <f t="shared" si="269"/>
        <v/>
      </c>
      <c r="M5741" s="6" t="str">
        <f t="shared" si="267"/>
        <v/>
      </c>
    </row>
    <row r="5742" spans="1:13" x14ac:dyDescent="0.25">
      <c r="A5742"/>
      <c r="B5742" s="1"/>
      <c r="C5742"/>
      <c r="D5742"/>
      <c r="E5742" s="76"/>
      <c r="F5742" s="76"/>
      <c r="G5742" s="2"/>
      <c r="H5742" s="77"/>
      <c r="J5742" s="79" t="str">
        <f>IF(IF(IF(_xlfn.MAXIFS($F$2:$F5741,$C$2:$C5741,$C5742,$B$2:$B5741,$B5742,$A$2:$A5741,$A5742)=0,"",$E5742-_xlfn.MAXIFS($F$2:$F5741,$C$2:$C5741,$C5742,$B$2:$B5741,$B5742,$A$2:$A5741,$A5742))&lt;0,0,IF(_xlfn.MAXIFS($F$2:$F5741,$C$2:$C5741,$C5742,$B$2:$B5741,$B5742,$A$2:$A5741,$A5742)=0,"",$E5742-_xlfn.MAXIFS($F$2:$F5741,$C$2:$C5741,$C5742,$B$2:$B5741,$B5742,$A$2:$A5741,$A5742)))&gt;0.25,"",IF(IF(_xlfn.MAXIFS($F$2:$F5741,$C$2:$C5741,$C5742,$B$2:$B5741,$B5742,$A$2:$A5741,$A5742)=0,"",$E5742-_xlfn.MAXIFS($F$2:$F5741,$C$2:$C5741,$C5742,$B$2:$B5741,$B5742,$A$2:$A5741,$A5742))&lt;0,0,IF(_xlfn.MAXIFS($F$2:$F5741,$C$2:$C5741,$C5742,$B$2:$B5741,$B5742,$A$2:$A5741,$A5742)=0,"",$E5742-_xlfn.MAXIFS($F$2:$F5741,$C$2:$C5741,$C5742,$B$2:$B5741,$B5742,$A$2:$A5741,$A5742))))</f>
        <v/>
      </c>
      <c r="K5742" s="6" t="str">
        <f t="shared" si="268"/>
        <v/>
      </c>
      <c r="L5742" s="6" t="str">
        <f t="shared" si="269"/>
        <v/>
      </c>
      <c r="M5742" s="6" t="str">
        <f t="shared" si="267"/>
        <v/>
      </c>
    </row>
    <row r="5743" spans="1:13" x14ac:dyDescent="0.25">
      <c r="A5743"/>
      <c r="B5743" s="1"/>
      <c r="C5743"/>
      <c r="D5743"/>
      <c r="E5743" s="76"/>
      <c r="F5743" s="76"/>
      <c r="G5743" s="2"/>
      <c r="H5743" s="77"/>
      <c r="J5743" s="79" t="str">
        <f>IF(IF(IF(_xlfn.MAXIFS($F$2:$F5742,$C$2:$C5742,$C5743,$B$2:$B5742,$B5743,$A$2:$A5742,$A5743)=0,"",$E5743-_xlfn.MAXIFS($F$2:$F5742,$C$2:$C5742,$C5743,$B$2:$B5742,$B5743,$A$2:$A5742,$A5743))&lt;0,0,IF(_xlfn.MAXIFS($F$2:$F5742,$C$2:$C5742,$C5743,$B$2:$B5742,$B5743,$A$2:$A5742,$A5743)=0,"",$E5743-_xlfn.MAXIFS($F$2:$F5742,$C$2:$C5742,$C5743,$B$2:$B5742,$B5743,$A$2:$A5742,$A5743)))&gt;0.25,"",IF(IF(_xlfn.MAXIFS($F$2:$F5742,$C$2:$C5742,$C5743,$B$2:$B5742,$B5743,$A$2:$A5742,$A5743)=0,"",$E5743-_xlfn.MAXIFS($F$2:$F5742,$C$2:$C5742,$C5743,$B$2:$B5742,$B5743,$A$2:$A5742,$A5743))&lt;0,0,IF(_xlfn.MAXIFS($F$2:$F5742,$C$2:$C5742,$C5743,$B$2:$B5742,$B5743,$A$2:$A5742,$A5743)=0,"",$E5743-_xlfn.MAXIFS($F$2:$F5742,$C$2:$C5742,$C5743,$B$2:$B5742,$B5743,$A$2:$A5742,$A5743))))</f>
        <v/>
      </c>
      <c r="K5743" s="6" t="str">
        <f t="shared" si="268"/>
        <v/>
      </c>
      <c r="L5743" s="6" t="str">
        <f t="shared" si="269"/>
        <v/>
      </c>
      <c r="M5743" s="6" t="str">
        <f t="shared" si="267"/>
        <v/>
      </c>
    </row>
    <row r="5744" spans="1:13" x14ac:dyDescent="0.25">
      <c r="A5744"/>
      <c r="B5744" s="1"/>
      <c r="C5744"/>
      <c r="D5744"/>
      <c r="E5744" s="76"/>
      <c r="F5744" s="76"/>
      <c r="G5744" s="2"/>
      <c r="H5744" s="77"/>
      <c r="J5744" s="79" t="str">
        <f>IF(IF(IF(_xlfn.MAXIFS($F$2:$F5743,$C$2:$C5743,$C5744,$B$2:$B5743,$B5744,$A$2:$A5743,$A5744)=0,"",$E5744-_xlfn.MAXIFS($F$2:$F5743,$C$2:$C5743,$C5744,$B$2:$B5743,$B5744,$A$2:$A5743,$A5744))&lt;0,0,IF(_xlfn.MAXIFS($F$2:$F5743,$C$2:$C5743,$C5744,$B$2:$B5743,$B5744,$A$2:$A5743,$A5744)=0,"",$E5744-_xlfn.MAXIFS($F$2:$F5743,$C$2:$C5743,$C5744,$B$2:$B5743,$B5744,$A$2:$A5743,$A5744)))&gt;0.25,"",IF(IF(_xlfn.MAXIFS($F$2:$F5743,$C$2:$C5743,$C5744,$B$2:$B5743,$B5744,$A$2:$A5743,$A5744)=0,"",$E5744-_xlfn.MAXIFS($F$2:$F5743,$C$2:$C5743,$C5744,$B$2:$B5743,$B5744,$A$2:$A5743,$A5744))&lt;0,0,IF(_xlfn.MAXIFS($F$2:$F5743,$C$2:$C5743,$C5744,$B$2:$B5743,$B5744,$A$2:$A5743,$A5744)=0,"",$E5744-_xlfn.MAXIFS($F$2:$F5743,$C$2:$C5743,$C5744,$B$2:$B5743,$B5744,$A$2:$A5743,$A5744))))</f>
        <v/>
      </c>
      <c r="K5744" s="6" t="str">
        <f t="shared" si="268"/>
        <v/>
      </c>
      <c r="L5744" s="6" t="str">
        <f t="shared" si="269"/>
        <v/>
      </c>
      <c r="M5744" s="6" t="str">
        <f t="shared" si="267"/>
        <v/>
      </c>
    </row>
    <row r="5745" spans="1:13" x14ac:dyDescent="0.25">
      <c r="A5745"/>
      <c r="B5745" s="1"/>
      <c r="C5745"/>
      <c r="D5745"/>
      <c r="E5745" s="76"/>
      <c r="F5745" s="76"/>
      <c r="G5745" s="2"/>
      <c r="H5745" s="77"/>
      <c r="J5745" s="79" t="str">
        <f>IF(IF(IF(_xlfn.MAXIFS($F$2:$F5744,$C$2:$C5744,$C5745,$B$2:$B5744,$B5745,$A$2:$A5744,$A5745)=0,"",$E5745-_xlfn.MAXIFS($F$2:$F5744,$C$2:$C5744,$C5745,$B$2:$B5744,$B5745,$A$2:$A5744,$A5745))&lt;0,0,IF(_xlfn.MAXIFS($F$2:$F5744,$C$2:$C5744,$C5745,$B$2:$B5744,$B5745,$A$2:$A5744,$A5745)=0,"",$E5745-_xlfn.MAXIFS($F$2:$F5744,$C$2:$C5744,$C5745,$B$2:$B5744,$B5745,$A$2:$A5744,$A5745)))&gt;0.25,"",IF(IF(_xlfn.MAXIFS($F$2:$F5744,$C$2:$C5744,$C5745,$B$2:$B5744,$B5745,$A$2:$A5744,$A5745)=0,"",$E5745-_xlfn.MAXIFS($F$2:$F5744,$C$2:$C5744,$C5745,$B$2:$B5744,$B5745,$A$2:$A5744,$A5745))&lt;0,0,IF(_xlfn.MAXIFS($F$2:$F5744,$C$2:$C5744,$C5745,$B$2:$B5744,$B5745,$A$2:$A5744,$A5745)=0,"",$E5745-_xlfn.MAXIFS($F$2:$F5744,$C$2:$C5744,$C5745,$B$2:$B5744,$B5745,$A$2:$A5744,$A5745))))</f>
        <v/>
      </c>
      <c r="K5745" s="6" t="str">
        <f t="shared" si="268"/>
        <v/>
      </c>
      <c r="L5745" s="6" t="str">
        <f t="shared" si="269"/>
        <v/>
      </c>
      <c r="M5745" s="6" t="str">
        <f t="shared" si="267"/>
        <v/>
      </c>
    </row>
    <row r="5746" spans="1:13" x14ac:dyDescent="0.25">
      <c r="A5746"/>
      <c r="B5746" s="1"/>
      <c r="C5746"/>
      <c r="D5746"/>
      <c r="E5746" s="76"/>
      <c r="F5746" s="76"/>
      <c r="G5746" s="2"/>
      <c r="H5746" s="77"/>
      <c r="J5746" s="79" t="str">
        <f>IF(IF(IF(_xlfn.MAXIFS($F$2:$F5745,$C$2:$C5745,$C5746,$B$2:$B5745,$B5746,$A$2:$A5745,$A5746)=0,"",$E5746-_xlfn.MAXIFS($F$2:$F5745,$C$2:$C5745,$C5746,$B$2:$B5745,$B5746,$A$2:$A5745,$A5746))&lt;0,0,IF(_xlfn.MAXIFS($F$2:$F5745,$C$2:$C5745,$C5746,$B$2:$B5745,$B5746,$A$2:$A5745,$A5746)=0,"",$E5746-_xlfn.MAXIFS($F$2:$F5745,$C$2:$C5745,$C5746,$B$2:$B5745,$B5746,$A$2:$A5745,$A5746)))&gt;0.25,"",IF(IF(_xlfn.MAXIFS($F$2:$F5745,$C$2:$C5745,$C5746,$B$2:$B5745,$B5746,$A$2:$A5745,$A5746)=0,"",$E5746-_xlfn.MAXIFS($F$2:$F5745,$C$2:$C5745,$C5746,$B$2:$B5745,$B5746,$A$2:$A5745,$A5746))&lt;0,0,IF(_xlfn.MAXIFS($F$2:$F5745,$C$2:$C5745,$C5746,$B$2:$B5745,$B5746,$A$2:$A5745,$A5746)=0,"",$E5746-_xlfn.MAXIFS($F$2:$F5745,$C$2:$C5745,$C5746,$B$2:$B5745,$B5746,$A$2:$A5745,$A5746))))</f>
        <v/>
      </c>
      <c r="K5746" s="6" t="str">
        <f t="shared" si="268"/>
        <v/>
      </c>
      <c r="L5746" s="6" t="str">
        <f t="shared" si="269"/>
        <v/>
      </c>
      <c r="M5746" s="6" t="str">
        <f t="shared" si="267"/>
        <v/>
      </c>
    </row>
    <row r="5747" spans="1:13" x14ac:dyDescent="0.25">
      <c r="A5747"/>
      <c r="B5747" s="1"/>
      <c r="C5747"/>
      <c r="D5747"/>
      <c r="E5747" s="76"/>
      <c r="F5747" s="76"/>
      <c r="G5747" s="2"/>
      <c r="H5747" s="77"/>
      <c r="J5747" s="79" t="str">
        <f>IF(IF(IF(_xlfn.MAXIFS($F$2:$F5746,$C$2:$C5746,$C5747,$B$2:$B5746,$B5747,$A$2:$A5746,$A5747)=0,"",$E5747-_xlfn.MAXIFS($F$2:$F5746,$C$2:$C5746,$C5747,$B$2:$B5746,$B5747,$A$2:$A5746,$A5747))&lt;0,0,IF(_xlfn.MAXIFS($F$2:$F5746,$C$2:$C5746,$C5747,$B$2:$B5746,$B5747,$A$2:$A5746,$A5747)=0,"",$E5747-_xlfn.MAXIFS($F$2:$F5746,$C$2:$C5746,$C5747,$B$2:$B5746,$B5747,$A$2:$A5746,$A5747)))&gt;0.25,"",IF(IF(_xlfn.MAXIFS($F$2:$F5746,$C$2:$C5746,$C5747,$B$2:$B5746,$B5747,$A$2:$A5746,$A5747)=0,"",$E5747-_xlfn.MAXIFS($F$2:$F5746,$C$2:$C5746,$C5747,$B$2:$B5746,$B5747,$A$2:$A5746,$A5747))&lt;0,0,IF(_xlfn.MAXIFS($F$2:$F5746,$C$2:$C5746,$C5747,$B$2:$B5746,$B5747,$A$2:$A5746,$A5747)=0,"",$E5747-_xlfn.MAXIFS($F$2:$F5746,$C$2:$C5746,$C5747,$B$2:$B5746,$B5747,$A$2:$A5746,$A5747))))</f>
        <v/>
      </c>
      <c r="K5747" s="6" t="str">
        <f t="shared" si="268"/>
        <v/>
      </c>
      <c r="L5747" s="6" t="str">
        <f t="shared" si="269"/>
        <v/>
      </c>
      <c r="M5747" s="6" t="str">
        <f t="shared" si="267"/>
        <v/>
      </c>
    </row>
    <row r="5748" spans="1:13" x14ac:dyDescent="0.25">
      <c r="A5748"/>
      <c r="B5748" s="1"/>
      <c r="C5748"/>
      <c r="D5748"/>
      <c r="E5748" s="76"/>
      <c r="F5748" s="76"/>
      <c r="G5748" s="2"/>
      <c r="H5748" s="77"/>
      <c r="J5748" s="79" t="str">
        <f>IF(IF(IF(_xlfn.MAXIFS($F$2:$F5747,$C$2:$C5747,$C5748,$B$2:$B5747,$B5748,$A$2:$A5747,$A5748)=0,"",$E5748-_xlfn.MAXIFS($F$2:$F5747,$C$2:$C5747,$C5748,$B$2:$B5747,$B5748,$A$2:$A5747,$A5748))&lt;0,0,IF(_xlfn.MAXIFS($F$2:$F5747,$C$2:$C5747,$C5748,$B$2:$B5747,$B5748,$A$2:$A5747,$A5748)=0,"",$E5748-_xlfn.MAXIFS($F$2:$F5747,$C$2:$C5747,$C5748,$B$2:$B5747,$B5748,$A$2:$A5747,$A5748)))&gt;0.25,"",IF(IF(_xlfn.MAXIFS($F$2:$F5747,$C$2:$C5747,$C5748,$B$2:$B5747,$B5748,$A$2:$A5747,$A5748)=0,"",$E5748-_xlfn.MAXIFS($F$2:$F5747,$C$2:$C5747,$C5748,$B$2:$B5747,$B5748,$A$2:$A5747,$A5748))&lt;0,0,IF(_xlfn.MAXIFS($F$2:$F5747,$C$2:$C5747,$C5748,$B$2:$B5747,$B5748,$A$2:$A5747,$A5748)=0,"",$E5748-_xlfn.MAXIFS($F$2:$F5747,$C$2:$C5747,$C5748,$B$2:$B5747,$B5748,$A$2:$A5747,$A5748))))</f>
        <v/>
      </c>
      <c r="K5748" s="6" t="str">
        <f t="shared" si="268"/>
        <v/>
      </c>
      <c r="L5748" s="6" t="str">
        <f t="shared" si="269"/>
        <v/>
      </c>
      <c r="M5748" s="6" t="str">
        <f t="shared" si="267"/>
        <v/>
      </c>
    </row>
    <row r="5749" spans="1:13" x14ac:dyDescent="0.25">
      <c r="A5749"/>
      <c r="B5749" s="1"/>
      <c r="C5749"/>
      <c r="D5749"/>
      <c r="E5749" s="76"/>
      <c r="F5749" s="76"/>
      <c r="G5749" s="2"/>
      <c r="H5749" s="77"/>
      <c r="J5749" s="79" t="str">
        <f>IF(IF(IF(_xlfn.MAXIFS($F$2:$F5748,$C$2:$C5748,$C5749,$B$2:$B5748,$B5749,$A$2:$A5748,$A5749)=0,"",$E5749-_xlfn.MAXIFS($F$2:$F5748,$C$2:$C5748,$C5749,$B$2:$B5748,$B5749,$A$2:$A5748,$A5749))&lt;0,0,IF(_xlfn.MAXIFS($F$2:$F5748,$C$2:$C5748,$C5749,$B$2:$B5748,$B5749,$A$2:$A5748,$A5749)=0,"",$E5749-_xlfn.MAXIFS($F$2:$F5748,$C$2:$C5748,$C5749,$B$2:$B5748,$B5749,$A$2:$A5748,$A5749)))&gt;0.25,"",IF(IF(_xlfn.MAXIFS($F$2:$F5748,$C$2:$C5748,$C5749,$B$2:$B5748,$B5749,$A$2:$A5748,$A5749)=0,"",$E5749-_xlfn.MAXIFS($F$2:$F5748,$C$2:$C5748,$C5749,$B$2:$B5748,$B5749,$A$2:$A5748,$A5749))&lt;0,0,IF(_xlfn.MAXIFS($F$2:$F5748,$C$2:$C5748,$C5749,$B$2:$B5748,$B5749,$A$2:$A5748,$A5749)=0,"",$E5749-_xlfn.MAXIFS($F$2:$F5748,$C$2:$C5748,$C5749,$B$2:$B5748,$B5749,$A$2:$A5748,$A5749))))</f>
        <v/>
      </c>
      <c r="K5749" s="6" t="str">
        <f t="shared" si="268"/>
        <v/>
      </c>
      <c r="L5749" s="6" t="str">
        <f t="shared" si="269"/>
        <v/>
      </c>
      <c r="M5749" s="6" t="str">
        <f t="shared" si="267"/>
        <v/>
      </c>
    </row>
    <row r="5750" spans="1:13" x14ac:dyDescent="0.25">
      <c r="A5750"/>
      <c r="B5750" s="1"/>
      <c r="C5750"/>
      <c r="D5750"/>
      <c r="E5750" s="76"/>
      <c r="F5750" s="76"/>
      <c r="G5750" s="2"/>
      <c r="H5750" s="77"/>
      <c r="J5750" s="79" t="str">
        <f>IF(IF(IF(_xlfn.MAXIFS($F$2:$F5749,$C$2:$C5749,$C5750,$B$2:$B5749,$B5750,$A$2:$A5749,$A5750)=0,"",$E5750-_xlfn.MAXIFS($F$2:$F5749,$C$2:$C5749,$C5750,$B$2:$B5749,$B5750,$A$2:$A5749,$A5750))&lt;0,0,IF(_xlfn.MAXIFS($F$2:$F5749,$C$2:$C5749,$C5750,$B$2:$B5749,$B5750,$A$2:$A5749,$A5750)=0,"",$E5750-_xlfn.MAXIFS($F$2:$F5749,$C$2:$C5749,$C5750,$B$2:$B5749,$B5750,$A$2:$A5749,$A5750)))&gt;0.25,"",IF(IF(_xlfn.MAXIFS($F$2:$F5749,$C$2:$C5749,$C5750,$B$2:$B5749,$B5750,$A$2:$A5749,$A5750)=0,"",$E5750-_xlfn.MAXIFS($F$2:$F5749,$C$2:$C5749,$C5750,$B$2:$B5749,$B5750,$A$2:$A5749,$A5750))&lt;0,0,IF(_xlfn.MAXIFS($F$2:$F5749,$C$2:$C5749,$C5750,$B$2:$B5749,$B5750,$A$2:$A5749,$A5750)=0,"",$E5750-_xlfn.MAXIFS($F$2:$F5749,$C$2:$C5749,$C5750,$B$2:$B5749,$B5750,$A$2:$A5749,$A5750))))</f>
        <v/>
      </c>
      <c r="K5750" s="6" t="str">
        <f t="shared" si="268"/>
        <v/>
      </c>
      <c r="L5750" s="6" t="str">
        <f t="shared" si="269"/>
        <v/>
      </c>
      <c r="M5750" s="6" t="str">
        <f t="shared" si="267"/>
        <v/>
      </c>
    </row>
    <row r="5751" spans="1:13" x14ac:dyDescent="0.25">
      <c r="A5751"/>
      <c r="B5751" s="1"/>
      <c r="C5751"/>
      <c r="D5751"/>
      <c r="E5751" s="76"/>
      <c r="F5751" s="76"/>
      <c r="G5751" s="2"/>
      <c r="H5751" s="77"/>
      <c r="J5751" s="79" t="str">
        <f>IF(IF(IF(_xlfn.MAXIFS($F$2:$F5750,$C$2:$C5750,$C5751,$B$2:$B5750,$B5751,$A$2:$A5750,$A5751)=0,"",$E5751-_xlfn.MAXIFS($F$2:$F5750,$C$2:$C5750,$C5751,$B$2:$B5750,$B5751,$A$2:$A5750,$A5751))&lt;0,0,IF(_xlfn.MAXIFS($F$2:$F5750,$C$2:$C5750,$C5751,$B$2:$B5750,$B5751,$A$2:$A5750,$A5751)=0,"",$E5751-_xlfn.MAXIFS($F$2:$F5750,$C$2:$C5750,$C5751,$B$2:$B5750,$B5751,$A$2:$A5750,$A5751)))&gt;0.25,"",IF(IF(_xlfn.MAXIFS($F$2:$F5750,$C$2:$C5750,$C5751,$B$2:$B5750,$B5751,$A$2:$A5750,$A5751)=0,"",$E5751-_xlfn.MAXIFS($F$2:$F5750,$C$2:$C5750,$C5751,$B$2:$B5750,$B5751,$A$2:$A5750,$A5751))&lt;0,0,IF(_xlfn.MAXIFS($F$2:$F5750,$C$2:$C5750,$C5751,$B$2:$B5750,$B5751,$A$2:$A5750,$A5751)=0,"",$E5751-_xlfn.MAXIFS($F$2:$F5750,$C$2:$C5750,$C5751,$B$2:$B5750,$B5751,$A$2:$A5750,$A5751))))</f>
        <v/>
      </c>
      <c r="K5751" s="6" t="str">
        <f t="shared" si="268"/>
        <v/>
      </c>
      <c r="L5751" s="6" t="str">
        <f t="shared" si="269"/>
        <v/>
      </c>
      <c r="M5751" s="6" t="str">
        <f t="shared" si="267"/>
        <v/>
      </c>
    </row>
    <row r="5752" spans="1:13" x14ac:dyDescent="0.25">
      <c r="A5752"/>
      <c r="B5752" s="1"/>
      <c r="C5752"/>
      <c r="D5752"/>
      <c r="E5752" s="76"/>
      <c r="F5752" s="76"/>
      <c r="G5752" s="2"/>
      <c r="H5752" s="77"/>
      <c r="J5752" s="79" t="str">
        <f>IF(IF(IF(_xlfn.MAXIFS($F$2:$F5751,$C$2:$C5751,$C5752,$B$2:$B5751,$B5752,$A$2:$A5751,$A5752)=0,"",$E5752-_xlfn.MAXIFS($F$2:$F5751,$C$2:$C5751,$C5752,$B$2:$B5751,$B5752,$A$2:$A5751,$A5752))&lt;0,0,IF(_xlfn.MAXIFS($F$2:$F5751,$C$2:$C5751,$C5752,$B$2:$B5751,$B5752,$A$2:$A5751,$A5752)=0,"",$E5752-_xlfn.MAXIFS($F$2:$F5751,$C$2:$C5751,$C5752,$B$2:$B5751,$B5752,$A$2:$A5751,$A5752)))&gt;0.25,"",IF(IF(_xlfn.MAXIFS($F$2:$F5751,$C$2:$C5751,$C5752,$B$2:$B5751,$B5752,$A$2:$A5751,$A5752)=0,"",$E5752-_xlfn.MAXIFS($F$2:$F5751,$C$2:$C5751,$C5752,$B$2:$B5751,$B5752,$A$2:$A5751,$A5752))&lt;0,0,IF(_xlfn.MAXIFS($F$2:$F5751,$C$2:$C5751,$C5752,$B$2:$B5751,$B5752,$A$2:$A5751,$A5752)=0,"",$E5752-_xlfn.MAXIFS($F$2:$F5751,$C$2:$C5751,$C5752,$B$2:$B5751,$B5752,$A$2:$A5751,$A5752))))</f>
        <v/>
      </c>
      <c r="K5752" s="6" t="str">
        <f t="shared" si="268"/>
        <v/>
      </c>
      <c r="L5752" s="6" t="str">
        <f t="shared" si="269"/>
        <v/>
      </c>
      <c r="M5752" s="6" t="str">
        <f t="shared" si="267"/>
        <v/>
      </c>
    </row>
    <row r="5753" spans="1:13" x14ac:dyDescent="0.25">
      <c r="A5753"/>
      <c r="B5753" s="1"/>
      <c r="C5753"/>
      <c r="D5753"/>
      <c r="E5753" s="76"/>
      <c r="F5753" s="76"/>
      <c r="G5753" s="2"/>
      <c r="H5753" s="77"/>
      <c r="J5753" s="79" t="str">
        <f>IF(IF(IF(_xlfn.MAXIFS($F$2:$F5752,$C$2:$C5752,$C5753,$B$2:$B5752,$B5753,$A$2:$A5752,$A5753)=0,"",$E5753-_xlfn.MAXIFS($F$2:$F5752,$C$2:$C5752,$C5753,$B$2:$B5752,$B5753,$A$2:$A5752,$A5753))&lt;0,0,IF(_xlfn.MAXIFS($F$2:$F5752,$C$2:$C5752,$C5753,$B$2:$B5752,$B5753,$A$2:$A5752,$A5753)=0,"",$E5753-_xlfn.MAXIFS($F$2:$F5752,$C$2:$C5752,$C5753,$B$2:$B5752,$B5753,$A$2:$A5752,$A5753)))&gt;0.25,"",IF(IF(_xlfn.MAXIFS($F$2:$F5752,$C$2:$C5752,$C5753,$B$2:$B5752,$B5753,$A$2:$A5752,$A5753)=0,"",$E5753-_xlfn.MAXIFS($F$2:$F5752,$C$2:$C5752,$C5753,$B$2:$B5752,$B5753,$A$2:$A5752,$A5753))&lt;0,0,IF(_xlfn.MAXIFS($F$2:$F5752,$C$2:$C5752,$C5753,$B$2:$B5752,$B5753,$A$2:$A5752,$A5753)=0,"",$E5753-_xlfn.MAXIFS($F$2:$F5752,$C$2:$C5752,$C5753,$B$2:$B5752,$B5753,$A$2:$A5752,$A5753))))</f>
        <v/>
      </c>
      <c r="K5753" s="6" t="str">
        <f t="shared" si="268"/>
        <v/>
      </c>
      <c r="L5753" s="6" t="str">
        <f t="shared" si="269"/>
        <v/>
      </c>
      <c r="M5753" s="6" t="str">
        <f t="shared" si="267"/>
        <v/>
      </c>
    </row>
    <row r="5754" spans="1:13" x14ac:dyDescent="0.25">
      <c r="A5754"/>
      <c r="B5754" s="1"/>
      <c r="C5754"/>
      <c r="D5754"/>
      <c r="E5754" s="76"/>
      <c r="F5754" s="76"/>
      <c r="G5754" s="2"/>
      <c r="H5754" s="77"/>
      <c r="J5754" s="79" t="str">
        <f>IF(IF(IF(_xlfn.MAXIFS($F$2:$F5753,$C$2:$C5753,$C5754,$B$2:$B5753,$B5754,$A$2:$A5753,$A5754)=0,"",$E5754-_xlfn.MAXIFS($F$2:$F5753,$C$2:$C5753,$C5754,$B$2:$B5753,$B5754,$A$2:$A5753,$A5754))&lt;0,0,IF(_xlfn.MAXIFS($F$2:$F5753,$C$2:$C5753,$C5754,$B$2:$B5753,$B5754,$A$2:$A5753,$A5754)=0,"",$E5754-_xlfn.MAXIFS($F$2:$F5753,$C$2:$C5753,$C5754,$B$2:$B5753,$B5754,$A$2:$A5753,$A5754)))&gt;0.25,"",IF(IF(_xlfn.MAXIFS($F$2:$F5753,$C$2:$C5753,$C5754,$B$2:$B5753,$B5754,$A$2:$A5753,$A5754)=0,"",$E5754-_xlfn.MAXIFS($F$2:$F5753,$C$2:$C5753,$C5754,$B$2:$B5753,$B5754,$A$2:$A5753,$A5754))&lt;0,0,IF(_xlfn.MAXIFS($F$2:$F5753,$C$2:$C5753,$C5754,$B$2:$B5753,$B5754,$A$2:$A5753,$A5754)=0,"",$E5754-_xlfn.MAXIFS($F$2:$F5753,$C$2:$C5753,$C5754,$B$2:$B5753,$B5754,$A$2:$A5753,$A5754))))</f>
        <v/>
      </c>
      <c r="K5754" s="6" t="str">
        <f t="shared" si="268"/>
        <v/>
      </c>
      <c r="L5754" s="6" t="str">
        <f t="shared" si="269"/>
        <v/>
      </c>
      <c r="M5754" s="6" t="str">
        <f t="shared" si="267"/>
        <v/>
      </c>
    </row>
    <row r="5755" spans="1:13" x14ac:dyDescent="0.25">
      <c r="A5755"/>
      <c r="B5755" s="1"/>
      <c r="C5755"/>
      <c r="D5755"/>
      <c r="E5755" s="76"/>
      <c r="F5755" s="76"/>
      <c r="G5755" s="2"/>
      <c r="H5755" s="77"/>
      <c r="J5755" s="79" t="str">
        <f>IF(IF(IF(_xlfn.MAXIFS($F$2:$F5754,$C$2:$C5754,$C5755,$B$2:$B5754,$B5755,$A$2:$A5754,$A5755)=0,"",$E5755-_xlfn.MAXIFS($F$2:$F5754,$C$2:$C5754,$C5755,$B$2:$B5754,$B5755,$A$2:$A5754,$A5755))&lt;0,0,IF(_xlfn.MAXIFS($F$2:$F5754,$C$2:$C5754,$C5755,$B$2:$B5754,$B5755,$A$2:$A5754,$A5755)=0,"",$E5755-_xlfn.MAXIFS($F$2:$F5754,$C$2:$C5754,$C5755,$B$2:$B5754,$B5755,$A$2:$A5754,$A5755)))&gt;0.25,"",IF(IF(_xlfn.MAXIFS($F$2:$F5754,$C$2:$C5754,$C5755,$B$2:$B5754,$B5755,$A$2:$A5754,$A5755)=0,"",$E5755-_xlfn.MAXIFS($F$2:$F5754,$C$2:$C5754,$C5755,$B$2:$B5754,$B5755,$A$2:$A5754,$A5755))&lt;0,0,IF(_xlfn.MAXIFS($F$2:$F5754,$C$2:$C5754,$C5755,$B$2:$B5754,$B5755,$A$2:$A5754,$A5755)=0,"",$E5755-_xlfn.MAXIFS($F$2:$F5754,$C$2:$C5754,$C5755,$B$2:$B5754,$B5755,$A$2:$A5754,$A5755))))</f>
        <v/>
      </c>
      <c r="K5755" s="6" t="str">
        <f t="shared" si="268"/>
        <v/>
      </c>
      <c r="L5755" s="6" t="str">
        <f t="shared" si="269"/>
        <v/>
      </c>
      <c r="M5755" s="6" t="str">
        <f t="shared" si="267"/>
        <v/>
      </c>
    </row>
    <row r="5756" spans="1:13" x14ac:dyDescent="0.25">
      <c r="A5756"/>
      <c r="B5756" s="1"/>
      <c r="C5756"/>
      <c r="D5756"/>
      <c r="E5756" s="76"/>
      <c r="F5756" s="76"/>
      <c r="G5756" s="2"/>
      <c r="H5756" s="77"/>
      <c r="J5756" s="79" t="str">
        <f>IF(IF(IF(_xlfn.MAXIFS($F$2:$F5755,$C$2:$C5755,$C5756,$B$2:$B5755,$B5756,$A$2:$A5755,$A5756)=0,"",$E5756-_xlfn.MAXIFS($F$2:$F5755,$C$2:$C5755,$C5756,$B$2:$B5755,$B5756,$A$2:$A5755,$A5756))&lt;0,0,IF(_xlfn.MAXIFS($F$2:$F5755,$C$2:$C5755,$C5756,$B$2:$B5755,$B5756,$A$2:$A5755,$A5756)=0,"",$E5756-_xlfn.MAXIFS($F$2:$F5755,$C$2:$C5755,$C5756,$B$2:$B5755,$B5756,$A$2:$A5755,$A5756)))&gt;0.25,"",IF(IF(_xlfn.MAXIFS($F$2:$F5755,$C$2:$C5755,$C5756,$B$2:$B5755,$B5756,$A$2:$A5755,$A5756)=0,"",$E5756-_xlfn.MAXIFS($F$2:$F5755,$C$2:$C5755,$C5756,$B$2:$B5755,$B5756,$A$2:$A5755,$A5756))&lt;0,0,IF(_xlfn.MAXIFS($F$2:$F5755,$C$2:$C5755,$C5756,$B$2:$B5755,$B5756,$A$2:$A5755,$A5756)=0,"",$E5756-_xlfn.MAXIFS($F$2:$F5755,$C$2:$C5755,$C5756,$B$2:$B5755,$B5756,$A$2:$A5755,$A5756))))</f>
        <v/>
      </c>
      <c r="K5756" s="6" t="str">
        <f t="shared" si="268"/>
        <v/>
      </c>
      <c r="L5756" s="6" t="str">
        <f t="shared" si="269"/>
        <v/>
      </c>
      <c r="M5756" s="6" t="str">
        <f t="shared" si="267"/>
        <v/>
      </c>
    </row>
    <row r="5757" spans="1:13" x14ac:dyDescent="0.25">
      <c r="A5757"/>
      <c r="B5757" s="1"/>
      <c r="C5757"/>
      <c r="D5757"/>
      <c r="E5757" s="76"/>
      <c r="F5757" s="76"/>
      <c r="G5757" s="2"/>
      <c r="H5757" s="77"/>
      <c r="J5757" s="79" t="str">
        <f>IF(IF(IF(_xlfn.MAXIFS($F$2:$F5756,$C$2:$C5756,$C5757,$B$2:$B5756,$B5757,$A$2:$A5756,$A5757)=0,"",$E5757-_xlfn.MAXIFS($F$2:$F5756,$C$2:$C5756,$C5757,$B$2:$B5756,$B5757,$A$2:$A5756,$A5757))&lt;0,0,IF(_xlfn.MAXIFS($F$2:$F5756,$C$2:$C5756,$C5757,$B$2:$B5756,$B5757,$A$2:$A5756,$A5757)=0,"",$E5757-_xlfn.MAXIFS($F$2:$F5756,$C$2:$C5756,$C5757,$B$2:$B5756,$B5757,$A$2:$A5756,$A5757)))&gt;0.25,"",IF(IF(_xlfn.MAXIFS($F$2:$F5756,$C$2:$C5756,$C5757,$B$2:$B5756,$B5757,$A$2:$A5756,$A5757)=0,"",$E5757-_xlfn.MAXIFS($F$2:$F5756,$C$2:$C5756,$C5757,$B$2:$B5756,$B5757,$A$2:$A5756,$A5757))&lt;0,0,IF(_xlfn.MAXIFS($F$2:$F5756,$C$2:$C5756,$C5757,$B$2:$B5756,$B5757,$A$2:$A5756,$A5757)=0,"",$E5757-_xlfn.MAXIFS($F$2:$F5756,$C$2:$C5756,$C5757,$B$2:$B5756,$B5757,$A$2:$A5756,$A5757))))</f>
        <v/>
      </c>
      <c r="K5757" s="6" t="str">
        <f t="shared" si="268"/>
        <v/>
      </c>
      <c r="L5757" s="6" t="str">
        <f t="shared" si="269"/>
        <v/>
      </c>
      <c r="M5757" s="6" t="str">
        <f t="shared" si="267"/>
        <v/>
      </c>
    </row>
    <row r="5758" spans="1:13" x14ac:dyDescent="0.25">
      <c r="A5758"/>
      <c r="B5758" s="1"/>
      <c r="C5758"/>
      <c r="D5758"/>
      <c r="E5758" s="76"/>
      <c r="F5758" s="76"/>
      <c r="G5758" s="2"/>
      <c r="H5758" s="77"/>
      <c r="J5758" s="79" t="str">
        <f>IF(IF(IF(_xlfn.MAXIFS($F$2:$F5757,$C$2:$C5757,$C5758,$B$2:$B5757,$B5758,$A$2:$A5757,$A5758)=0,"",$E5758-_xlfn.MAXIFS($F$2:$F5757,$C$2:$C5757,$C5758,$B$2:$B5757,$B5758,$A$2:$A5757,$A5758))&lt;0,0,IF(_xlfn.MAXIFS($F$2:$F5757,$C$2:$C5757,$C5758,$B$2:$B5757,$B5758,$A$2:$A5757,$A5758)=0,"",$E5758-_xlfn.MAXIFS($F$2:$F5757,$C$2:$C5757,$C5758,$B$2:$B5757,$B5758,$A$2:$A5757,$A5758)))&gt;0.25,"",IF(IF(_xlfn.MAXIFS($F$2:$F5757,$C$2:$C5757,$C5758,$B$2:$B5757,$B5758,$A$2:$A5757,$A5758)=0,"",$E5758-_xlfn.MAXIFS($F$2:$F5757,$C$2:$C5757,$C5758,$B$2:$B5757,$B5758,$A$2:$A5757,$A5758))&lt;0,0,IF(_xlfn.MAXIFS($F$2:$F5757,$C$2:$C5757,$C5758,$B$2:$B5757,$B5758,$A$2:$A5757,$A5758)=0,"",$E5758-_xlfn.MAXIFS($F$2:$F5757,$C$2:$C5757,$C5758,$B$2:$B5757,$B5758,$A$2:$A5757,$A5758))))</f>
        <v/>
      </c>
      <c r="K5758" s="6" t="str">
        <f t="shared" si="268"/>
        <v/>
      </c>
      <c r="L5758" s="6" t="str">
        <f t="shared" si="269"/>
        <v/>
      </c>
      <c r="M5758" s="6" t="str">
        <f t="shared" si="267"/>
        <v/>
      </c>
    </row>
    <row r="5759" spans="1:13" x14ac:dyDescent="0.25">
      <c r="A5759"/>
      <c r="B5759" s="1"/>
      <c r="C5759"/>
      <c r="D5759"/>
      <c r="E5759" s="76"/>
      <c r="F5759" s="76"/>
      <c r="G5759" s="2"/>
      <c r="H5759" s="77"/>
      <c r="J5759" s="79" t="str">
        <f>IF(IF(IF(_xlfn.MAXIFS($F$2:$F5758,$C$2:$C5758,$C5759,$B$2:$B5758,$B5759,$A$2:$A5758,$A5759)=0,"",$E5759-_xlfn.MAXIFS($F$2:$F5758,$C$2:$C5758,$C5759,$B$2:$B5758,$B5759,$A$2:$A5758,$A5759))&lt;0,0,IF(_xlfn.MAXIFS($F$2:$F5758,$C$2:$C5758,$C5759,$B$2:$B5758,$B5759,$A$2:$A5758,$A5759)=0,"",$E5759-_xlfn.MAXIFS($F$2:$F5758,$C$2:$C5758,$C5759,$B$2:$B5758,$B5759,$A$2:$A5758,$A5759)))&gt;0.25,"",IF(IF(_xlfn.MAXIFS($F$2:$F5758,$C$2:$C5758,$C5759,$B$2:$B5758,$B5759,$A$2:$A5758,$A5759)=0,"",$E5759-_xlfn.MAXIFS($F$2:$F5758,$C$2:$C5758,$C5759,$B$2:$B5758,$B5759,$A$2:$A5758,$A5759))&lt;0,0,IF(_xlfn.MAXIFS($F$2:$F5758,$C$2:$C5758,$C5759,$B$2:$B5758,$B5759,$A$2:$A5758,$A5759)=0,"",$E5759-_xlfn.MAXIFS($F$2:$F5758,$C$2:$C5758,$C5759,$B$2:$B5758,$B5759,$A$2:$A5758,$A5759))))</f>
        <v/>
      </c>
      <c r="K5759" s="6" t="str">
        <f t="shared" si="268"/>
        <v/>
      </c>
      <c r="L5759" s="6" t="str">
        <f t="shared" si="269"/>
        <v/>
      </c>
      <c r="M5759" s="6" t="str">
        <f t="shared" si="267"/>
        <v/>
      </c>
    </row>
    <row r="5760" spans="1:13" x14ac:dyDescent="0.25">
      <c r="A5760"/>
      <c r="B5760" s="1"/>
      <c r="C5760"/>
      <c r="D5760"/>
      <c r="E5760" s="76"/>
      <c r="F5760" s="76"/>
      <c r="G5760" s="2"/>
      <c r="H5760" s="77"/>
      <c r="J5760" s="79" t="str">
        <f>IF(IF(IF(_xlfn.MAXIFS($F$2:$F5759,$C$2:$C5759,$C5760,$B$2:$B5759,$B5760,$A$2:$A5759,$A5760)=0,"",$E5760-_xlfn.MAXIFS($F$2:$F5759,$C$2:$C5759,$C5760,$B$2:$B5759,$B5760,$A$2:$A5759,$A5760))&lt;0,0,IF(_xlfn.MAXIFS($F$2:$F5759,$C$2:$C5759,$C5760,$B$2:$B5759,$B5760,$A$2:$A5759,$A5760)=0,"",$E5760-_xlfn.MAXIFS($F$2:$F5759,$C$2:$C5759,$C5760,$B$2:$B5759,$B5760,$A$2:$A5759,$A5760)))&gt;0.25,"",IF(IF(_xlfn.MAXIFS($F$2:$F5759,$C$2:$C5759,$C5760,$B$2:$B5759,$B5760,$A$2:$A5759,$A5760)=0,"",$E5760-_xlfn.MAXIFS($F$2:$F5759,$C$2:$C5759,$C5760,$B$2:$B5759,$B5760,$A$2:$A5759,$A5760))&lt;0,0,IF(_xlfn.MAXIFS($F$2:$F5759,$C$2:$C5759,$C5760,$B$2:$B5759,$B5760,$A$2:$A5759,$A5760)=0,"",$E5760-_xlfn.MAXIFS($F$2:$F5759,$C$2:$C5759,$C5760,$B$2:$B5759,$B5760,$A$2:$A5759,$A5760))))</f>
        <v/>
      </c>
      <c r="K5760" s="6" t="str">
        <f t="shared" si="268"/>
        <v/>
      </c>
      <c r="L5760" s="6" t="str">
        <f t="shared" si="269"/>
        <v/>
      </c>
      <c r="M5760" s="6" t="str">
        <f t="shared" si="267"/>
        <v/>
      </c>
    </row>
    <row r="5761" spans="1:13" x14ac:dyDescent="0.25">
      <c r="A5761"/>
      <c r="B5761" s="1"/>
      <c r="C5761"/>
      <c r="D5761"/>
      <c r="E5761" s="76"/>
      <c r="F5761" s="76"/>
      <c r="G5761" s="2"/>
      <c r="H5761" s="77"/>
      <c r="J5761" s="79" t="str">
        <f>IF(IF(IF(_xlfn.MAXIFS($F$2:$F5760,$C$2:$C5760,$C5761,$B$2:$B5760,$B5761,$A$2:$A5760,$A5761)=0,"",$E5761-_xlfn.MAXIFS($F$2:$F5760,$C$2:$C5760,$C5761,$B$2:$B5760,$B5761,$A$2:$A5760,$A5761))&lt;0,0,IF(_xlfn.MAXIFS($F$2:$F5760,$C$2:$C5760,$C5761,$B$2:$B5760,$B5761,$A$2:$A5760,$A5761)=0,"",$E5761-_xlfn.MAXIFS($F$2:$F5760,$C$2:$C5760,$C5761,$B$2:$B5760,$B5761,$A$2:$A5760,$A5761)))&gt;0.25,"",IF(IF(_xlfn.MAXIFS($F$2:$F5760,$C$2:$C5760,$C5761,$B$2:$B5760,$B5761,$A$2:$A5760,$A5761)=0,"",$E5761-_xlfn.MAXIFS($F$2:$F5760,$C$2:$C5760,$C5761,$B$2:$B5760,$B5761,$A$2:$A5760,$A5761))&lt;0,0,IF(_xlfn.MAXIFS($F$2:$F5760,$C$2:$C5760,$C5761,$B$2:$B5760,$B5761,$A$2:$A5760,$A5761)=0,"",$E5761-_xlfn.MAXIFS($F$2:$F5760,$C$2:$C5760,$C5761,$B$2:$B5760,$B5761,$A$2:$A5760,$A5761))))</f>
        <v/>
      </c>
      <c r="K5761" s="6" t="str">
        <f t="shared" si="268"/>
        <v/>
      </c>
      <c r="L5761" s="6" t="str">
        <f t="shared" si="269"/>
        <v/>
      </c>
      <c r="M5761" s="6" t="str">
        <f t="shared" si="267"/>
        <v/>
      </c>
    </row>
    <row r="5762" spans="1:13" x14ac:dyDescent="0.25">
      <c r="A5762"/>
      <c r="B5762" s="1"/>
      <c r="C5762"/>
      <c r="D5762"/>
      <c r="E5762" s="76"/>
      <c r="F5762" s="76"/>
      <c r="G5762" s="2"/>
      <c r="H5762" s="77"/>
      <c r="J5762" s="79" t="str">
        <f>IF(IF(IF(_xlfn.MAXIFS($F$2:$F5761,$C$2:$C5761,$C5762,$B$2:$B5761,$B5762,$A$2:$A5761,$A5762)=0,"",$E5762-_xlfn.MAXIFS($F$2:$F5761,$C$2:$C5761,$C5762,$B$2:$B5761,$B5762,$A$2:$A5761,$A5762))&lt;0,0,IF(_xlfn.MAXIFS($F$2:$F5761,$C$2:$C5761,$C5762,$B$2:$B5761,$B5762,$A$2:$A5761,$A5762)=0,"",$E5762-_xlfn.MAXIFS($F$2:$F5761,$C$2:$C5761,$C5762,$B$2:$B5761,$B5762,$A$2:$A5761,$A5762)))&gt;0.25,"",IF(IF(_xlfn.MAXIFS($F$2:$F5761,$C$2:$C5761,$C5762,$B$2:$B5761,$B5762,$A$2:$A5761,$A5762)=0,"",$E5762-_xlfn.MAXIFS($F$2:$F5761,$C$2:$C5761,$C5762,$B$2:$B5761,$B5762,$A$2:$A5761,$A5762))&lt;0,0,IF(_xlfn.MAXIFS($F$2:$F5761,$C$2:$C5761,$C5762,$B$2:$B5761,$B5762,$A$2:$A5761,$A5762)=0,"",$E5762-_xlfn.MAXIFS($F$2:$F5761,$C$2:$C5761,$C5762,$B$2:$B5761,$B5762,$A$2:$A5761,$A5762))))</f>
        <v/>
      </c>
      <c r="K5762" s="6" t="str">
        <f t="shared" si="268"/>
        <v/>
      </c>
      <c r="L5762" s="6" t="str">
        <f t="shared" si="269"/>
        <v/>
      </c>
      <c r="M5762" s="6" t="str">
        <f t="shared" ref="M5762:M5825" si="270">IF($A5762="","",IF(AND($K5762&gt;=10,$K5762&lt;=13),"Y",IF(AND($K5762=14,$L5762="EARLY"),"Y","N")))</f>
        <v/>
      </c>
    </row>
    <row r="5763" spans="1:13" x14ac:dyDescent="0.25">
      <c r="A5763"/>
      <c r="B5763" s="1"/>
      <c r="C5763"/>
      <c r="D5763"/>
      <c r="E5763" s="76"/>
      <c r="F5763" s="76"/>
      <c r="G5763" s="2"/>
      <c r="H5763" s="77"/>
      <c r="J5763" s="79" t="str">
        <f>IF(IF(IF(_xlfn.MAXIFS($F$2:$F5762,$C$2:$C5762,$C5763,$B$2:$B5762,$B5763,$A$2:$A5762,$A5763)=0,"",$E5763-_xlfn.MAXIFS($F$2:$F5762,$C$2:$C5762,$C5763,$B$2:$B5762,$B5763,$A$2:$A5762,$A5763))&lt;0,0,IF(_xlfn.MAXIFS($F$2:$F5762,$C$2:$C5762,$C5763,$B$2:$B5762,$B5763,$A$2:$A5762,$A5763)=0,"",$E5763-_xlfn.MAXIFS($F$2:$F5762,$C$2:$C5762,$C5763,$B$2:$B5762,$B5763,$A$2:$A5762,$A5763)))&gt;0.25,"",IF(IF(_xlfn.MAXIFS($F$2:$F5762,$C$2:$C5762,$C5763,$B$2:$B5762,$B5763,$A$2:$A5762,$A5763)=0,"",$E5763-_xlfn.MAXIFS($F$2:$F5762,$C$2:$C5762,$C5763,$B$2:$B5762,$B5763,$A$2:$A5762,$A5763))&lt;0,0,IF(_xlfn.MAXIFS($F$2:$F5762,$C$2:$C5762,$C5763,$B$2:$B5762,$B5763,$A$2:$A5762,$A5763)=0,"",$E5763-_xlfn.MAXIFS($F$2:$F5762,$C$2:$C5762,$C5763,$B$2:$B5762,$B5763,$A$2:$A5762,$A5763))))</f>
        <v/>
      </c>
      <c r="K5763" s="6" t="str">
        <f t="shared" ref="K5763:K5826" si="271">IF($J5763="","",IF(HOUR($E5763)&gt;19,19,IF(HOUR($E5763)&lt;5,5,HOUR($E5763))))</f>
        <v/>
      </c>
      <c r="L5763" s="6" t="str">
        <f t="shared" ref="L5763:L5826" si="272">IF($J5763="","",IF(MINUTE($E5763)&lt;30,"EARLY","LATE"))</f>
        <v/>
      </c>
      <c r="M5763" s="6" t="str">
        <f t="shared" si="270"/>
        <v/>
      </c>
    </row>
    <row r="5764" spans="1:13" x14ac:dyDescent="0.25">
      <c r="A5764"/>
      <c r="B5764" s="1"/>
      <c r="C5764"/>
      <c r="D5764"/>
      <c r="E5764" s="76"/>
      <c r="F5764" s="76"/>
      <c r="G5764" s="2"/>
      <c r="H5764" s="77"/>
      <c r="J5764" s="79" t="str">
        <f>IF(IF(IF(_xlfn.MAXIFS($F$2:$F5763,$C$2:$C5763,$C5764,$B$2:$B5763,$B5764,$A$2:$A5763,$A5764)=0,"",$E5764-_xlfn.MAXIFS($F$2:$F5763,$C$2:$C5763,$C5764,$B$2:$B5763,$B5764,$A$2:$A5763,$A5764))&lt;0,0,IF(_xlfn.MAXIFS($F$2:$F5763,$C$2:$C5763,$C5764,$B$2:$B5763,$B5764,$A$2:$A5763,$A5764)=0,"",$E5764-_xlfn.MAXIFS($F$2:$F5763,$C$2:$C5763,$C5764,$B$2:$B5763,$B5764,$A$2:$A5763,$A5764)))&gt;0.25,"",IF(IF(_xlfn.MAXIFS($F$2:$F5763,$C$2:$C5763,$C5764,$B$2:$B5763,$B5764,$A$2:$A5763,$A5764)=0,"",$E5764-_xlfn.MAXIFS($F$2:$F5763,$C$2:$C5763,$C5764,$B$2:$B5763,$B5764,$A$2:$A5763,$A5764))&lt;0,0,IF(_xlfn.MAXIFS($F$2:$F5763,$C$2:$C5763,$C5764,$B$2:$B5763,$B5764,$A$2:$A5763,$A5764)=0,"",$E5764-_xlfn.MAXIFS($F$2:$F5763,$C$2:$C5763,$C5764,$B$2:$B5763,$B5764,$A$2:$A5763,$A5764))))</f>
        <v/>
      </c>
      <c r="K5764" s="6" t="str">
        <f t="shared" si="271"/>
        <v/>
      </c>
      <c r="L5764" s="6" t="str">
        <f t="shared" si="272"/>
        <v/>
      </c>
      <c r="M5764" s="6" t="str">
        <f t="shared" si="270"/>
        <v/>
      </c>
    </row>
    <row r="5765" spans="1:13" x14ac:dyDescent="0.25">
      <c r="A5765"/>
      <c r="B5765" s="1"/>
      <c r="C5765"/>
      <c r="D5765"/>
      <c r="E5765" s="76"/>
      <c r="F5765" s="76"/>
      <c r="G5765" s="2"/>
      <c r="H5765" s="77"/>
      <c r="J5765" s="79" t="str">
        <f>IF(IF(IF(_xlfn.MAXIFS($F$2:$F5764,$C$2:$C5764,$C5765,$B$2:$B5764,$B5765,$A$2:$A5764,$A5765)=0,"",$E5765-_xlfn.MAXIFS($F$2:$F5764,$C$2:$C5764,$C5765,$B$2:$B5764,$B5765,$A$2:$A5764,$A5765))&lt;0,0,IF(_xlfn.MAXIFS($F$2:$F5764,$C$2:$C5764,$C5765,$B$2:$B5764,$B5765,$A$2:$A5764,$A5765)=0,"",$E5765-_xlfn.MAXIFS($F$2:$F5764,$C$2:$C5764,$C5765,$B$2:$B5764,$B5765,$A$2:$A5764,$A5765)))&gt;0.25,"",IF(IF(_xlfn.MAXIFS($F$2:$F5764,$C$2:$C5764,$C5765,$B$2:$B5764,$B5765,$A$2:$A5764,$A5765)=0,"",$E5765-_xlfn.MAXIFS($F$2:$F5764,$C$2:$C5764,$C5765,$B$2:$B5764,$B5765,$A$2:$A5764,$A5765))&lt;0,0,IF(_xlfn.MAXIFS($F$2:$F5764,$C$2:$C5764,$C5765,$B$2:$B5764,$B5765,$A$2:$A5764,$A5765)=0,"",$E5765-_xlfn.MAXIFS($F$2:$F5764,$C$2:$C5764,$C5765,$B$2:$B5764,$B5765,$A$2:$A5764,$A5765))))</f>
        <v/>
      </c>
      <c r="K5765" s="6" t="str">
        <f t="shared" si="271"/>
        <v/>
      </c>
      <c r="L5765" s="6" t="str">
        <f t="shared" si="272"/>
        <v/>
      </c>
      <c r="M5765" s="6" t="str">
        <f t="shared" si="270"/>
        <v/>
      </c>
    </row>
    <row r="5766" spans="1:13" x14ac:dyDescent="0.25">
      <c r="A5766"/>
      <c r="B5766" s="1"/>
      <c r="C5766"/>
      <c r="D5766"/>
      <c r="E5766" s="76"/>
      <c r="F5766" s="76"/>
      <c r="G5766" s="2"/>
      <c r="H5766" s="77"/>
      <c r="J5766" s="79" t="str">
        <f>IF(IF(IF(_xlfn.MAXIFS($F$2:$F5765,$C$2:$C5765,$C5766,$B$2:$B5765,$B5766,$A$2:$A5765,$A5766)=0,"",$E5766-_xlfn.MAXIFS($F$2:$F5765,$C$2:$C5765,$C5766,$B$2:$B5765,$B5766,$A$2:$A5765,$A5766))&lt;0,0,IF(_xlfn.MAXIFS($F$2:$F5765,$C$2:$C5765,$C5766,$B$2:$B5765,$B5766,$A$2:$A5765,$A5766)=0,"",$E5766-_xlfn.MAXIFS($F$2:$F5765,$C$2:$C5765,$C5766,$B$2:$B5765,$B5766,$A$2:$A5765,$A5766)))&gt;0.25,"",IF(IF(_xlfn.MAXIFS($F$2:$F5765,$C$2:$C5765,$C5766,$B$2:$B5765,$B5766,$A$2:$A5765,$A5766)=0,"",$E5766-_xlfn.MAXIFS($F$2:$F5765,$C$2:$C5765,$C5766,$B$2:$B5765,$B5766,$A$2:$A5765,$A5766))&lt;0,0,IF(_xlfn.MAXIFS($F$2:$F5765,$C$2:$C5765,$C5766,$B$2:$B5765,$B5766,$A$2:$A5765,$A5766)=0,"",$E5766-_xlfn.MAXIFS($F$2:$F5765,$C$2:$C5765,$C5766,$B$2:$B5765,$B5766,$A$2:$A5765,$A5766))))</f>
        <v/>
      </c>
      <c r="K5766" s="6" t="str">
        <f t="shared" si="271"/>
        <v/>
      </c>
      <c r="L5766" s="6" t="str">
        <f t="shared" si="272"/>
        <v/>
      </c>
      <c r="M5766" s="6" t="str">
        <f t="shared" si="270"/>
        <v/>
      </c>
    </row>
    <row r="5767" spans="1:13" x14ac:dyDescent="0.25">
      <c r="A5767"/>
      <c r="B5767" s="1"/>
      <c r="C5767"/>
      <c r="D5767"/>
      <c r="E5767" s="76"/>
      <c r="F5767" s="76"/>
      <c r="G5767" s="2"/>
      <c r="H5767" s="77"/>
      <c r="J5767" s="79" t="str">
        <f>IF(IF(IF(_xlfn.MAXIFS($F$2:$F5766,$C$2:$C5766,$C5767,$B$2:$B5766,$B5767,$A$2:$A5766,$A5767)=0,"",$E5767-_xlfn.MAXIFS($F$2:$F5766,$C$2:$C5766,$C5767,$B$2:$B5766,$B5767,$A$2:$A5766,$A5767))&lt;0,0,IF(_xlfn.MAXIFS($F$2:$F5766,$C$2:$C5766,$C5767,$B$2:$B5766,$B5767,$A$2:$A5766,$A5767)=0,"",$E5767-_xlfn.MAXIFS($F$2:$F5766,$C$2:$C5766,$C5767,$B$2:$B5766,$B5767,$A$2:$A5766,$A5767)))&gt;0.25,"",IF(IF(_xlfn.MAXIFS($F$2:$F5766,$C$2:$C5766,$C5767,$B$2:$B5766,$B5767,$A$2:$A5766,$A5767)=0,"",$E5767-_xlfn.MAXIFS($F$2:$F5766,$C$2:$C5766,$C5767,$B$2:$B5766,$B5767,$A$2:$A5766,$A5767))&lt;0,0,IF(_xlfn.MAXIFS($F$2:$F5766,$C$2:$C5766,$C5767,$B$2:$B5766,$B5767,$A$2:$A5766,$A5767)=0,"",$E5767-_xlfn.MAXIFS($F$2:$F5766,$C$2:$C5766,$C5767,$B$2:$B5766,$B5767,$A$2:$A5766,$A5767))))</f>
        <v/>
      </c>
      <c r="K5767" s="6" t="str">
        <f t="shared" si="271"/>
        <v/>
      </c>
      <c r="L5767" s="6" t="str">
        <f t="shared" si="272"/>
        <v/>
      </c>
      <c r="M5767" s="6" t="str">
        <f t="shared" si="270"/>
        <v/>
      </c>
    </row>
    <row r="5768" spans="1:13" x14ac:dyDescent="0.25">
      <c r="A5768"/>
      <c r="B5768" s="1"/>
      <c r="C5768"/>
      <c r="D5768"/>
      <c r="E5768" s="76"/>
      <c r="F5768" s="76"/>
      <c r="G5768" s="2"/>
      <c r="H5768" s="77"/>
      <c r="J5768" s="79" t="str">
        <f>IF(IF(IF(_xlfn.MAXIFS($F$2:$F5767,$C$2:$C5767,$C5768,$B$2:$B5767,$B5768,$A$2:$A5767,$A5768)=0,"",$E5768-_xlfn.MAXIFS($F$2:$F5767,$C$2:$C5767,$C5768,$B$2:$B5767,$B5768,$A$2:$A5767,$A5768))&lt;0,0,IF(_xlfn.MAXIFS($F$2:$F5767,$C$2:$C5767,$C5768,$B$2:$B5767,$B5768,$A$2:$A5767,$A5768)=0,"",$E5768-_xlfn.MAXIFS($F$2:$F5767,$C$2:$C5767,$C5768,$B$2:$B5767,$B5768,$A$2:$A5767,$A5768)))&gt;0.25,"",IF(IF(_xlfn.MAXIFS($F$2:$F5767,$C$2:$C5767,$C5768,$B$2:$B5767,$B5768,$A$2:$A5767,$A5768)=0,"",$E5768-_xlfn.MAXIFS($F$2:$F5767,$C$2:$C5767,$C5768,$B$2:$B5767,$B5768,$A$2:$A5767,$A5768))&lt;0,0,IF(_xlfn.MAXIFS($F$2:$F5767,$C$2:$C5767,$C5768,$B$2:$B5767,$B5768,$A$2:$A5767,$A5768)=0,"",$E5768-_xlfn.MAXIFS($F$2:$F5767,$C$2:$C5767,$C5768,$B$2:$B5767,$B5768,$A$2:$A5767,$A5768))))</f>
        <v/>
      </c>
      <c r="K5768" s="6" t="str">
        <f t="shared" si="271"/>
        <v/>
      </c>
      <c r="L5768" s="6" t="str">
        <f t="shared" si="272"/>
        <v/>
      </c>
      <c r="M5768" s="6" t="str">
        <f t="shared" si="270"/>
        <v/>
      </c>
    </row>
    <row r="5769" spans="1:13" x14ac:dyDescent="0.25">
      <c r="A5769"/>
      <c r="B5769" s="1"/>
      <c r="C5769"/>
      <c r="D5769"/>
      <c r="E5769" s="76"/>
      <c r="F5769" s="76"/>
      <c r="G5769" s="2"/>
      <c r="H5769" s="77"/>
      <c r="J5769" s="79" t="str">
        <f>IF(IF(IF(_xlfn.MAXIFS($F$2:$F5768,$C$2:$C5768,$C5769,$B$2:$B5768,$B5769,$A$2:$A5768,$A5769)=0,"",$E5769-_xlfn.MAXIFS($F$2:$F5768,$C$2:$C5768,$C5769,$B$2:$B5768,$B5769,$A$2:$A5768,$A5769))&lt;0,0,IF(_xlfn.MAXIFS($F$2:$F5768,$C$2:$C5768,$C5769,$B$2:$B5768,$B5769,$A$2:$A5768,$A5769)=0,"",$E5769-_xlfn.MAXIFS($F$2:$F5768,$C$2:$C5768,$C5769,$B$2:$B5768,$B5769,$A$2:$A5768,$A5769)))&gt;0.25,"",IF(IF(_xlfn.MAXIFS($F$2:$F5768,$C$2:$C5768,$C5769,$B$2:$B5768,$B5769,$A$2:$A5768,$A5769)=0,"",$E5769-_xlfn.MAXIFS($F$2:$F5768,$C$2:$C5768,$C5769,$B$2:$B5768,$B5769,$A$2:$A5768,$A5769))&lt;0,0,IF(_xlfn.MAXIFS($F$2:$F5768,$C$2:$C5768,$C5769,$B$2:$B5768,$B5769,$A$2:$A5768,$A5769)=0,"",$E5769-_xlfn.MAXIFS($F$2:$F5768,$C$2:$C5768,$C5769,$B$2:$B5768,$B5769,$A$2:$A5768,$A5769))))</f>
        <v/>
      </c>
      <c r="K5769" s="6" t="str">
        <f t="shared" si="271"/>
        <v/>
      </c>
      <c r="L5769" s="6" t="str">
        <f t="shared" si="272"/>
        <v/>
      </c>
      <c r="M5769" s="6" t="str">
        <f t="shared" si="270"/>
        <v/>
      </c>
    </row>
    <row r="5770" spans="1:13" x14ac:dyDescent="0.25">
      <c r="A5770"/>
      <c r="B5770" s="1"/>
      <c r="C5770"/>
      <c r="D5770"/>
      <c r="E5770" s="76"/>
      <c r="F5770" s="76"/>
      <c r="G5770" s="2"/>
      <c r="H5770" s="77"/>
      <c r="J5770" s="79" t="str">
        <f>IF(IF(IF(_xlfn.MAXIFS($F$2:$F5769,$C$2:$C5769,$C5770,$B$2:$B5769,$B5770,$A$2:$A5769,$A5770)=0,"",$E5770-_xlfn.MAXIFS($F$2:$F5769,$C$2:$C5769,$C5770,$B$2:$B5769,$B5770,$A$2:$A5769,$A5770))&lt;0,0,IF(_xlfn.MAXIFS($F$2:$F5769,$C$2:$C5769,$C5770,$B$2:$B5769,$B5770,$A$2:$A5769,$A5770)=0,"",$E5770-_xlfn.MAXIFS($F$2:$F5769,$C$2:$C5769,$C5770,$B$2:$B5769,$B5770,$A$2:$A5769,$A5770)))&gt;0.25,"",IF(IF(_xlfn.MAXIFS($F$2:$F5769,$C$2:$C5769,$C5770,$B$2:$B5769,$B5770,$A$2:$A5769,$A5770)=0,"",$E5770-_xlfn.MAXIFS($F$2:$F5769,$C$2:$C5769,$C5770,$B$2:$B5769,$B5770,$A$2:$A5769,$A5770))&lt;0,0,IF(_xlfn.MAXIFS($F$2:$F5769,$C$2:$C5769,$C5770,$B$2:$B5769,$B5770,$A$2:$A5769,$A5770)=0,"",$E5770-_xlfn.MAXIFS($F$2:$F5769,$C$2:$C5769,$C5770,$B$2:$B5769,$B5770,$A$2:$A5769,$A5770))))</f>
        <v/>
      </c>
      <c r="K5770" s="6" t="str">
        <f t="shared" si="271"/>
        <v/>
      </c>
      <c r="L5770" s="6" t="str">
        <f t="shared" si="272"/>
        <v/>
      </c>
      <c r="M5770" s="6" t="str">
        <f t="shared" si="270"/>
        <v/>
      </c>
    </row>
    <row r="5771" spans="1:13" x14ac:dyDescent="0.25">
      <c r="A5771"/>
      <c r="B5771" s="1"/>
      <c r="C5771"/>
      <c r="D5771"/>
      <c r="E5771" s="76"/>
      <c r="F5771" s="76"/>
      <c r="G5771" s="2"/>
      <c r="H5771" s="77"/>
      <c r="J5771" s="79" t="str">
        <f>IF(IF(IF(_xlfn.MAXIFS($F$2:$F5770,$C$2:$C5770,$C5771,$B$2:$B5770,$B5771,$A$2:$A5770,$A5771)=0,"",$E5771-_xlfn.MAXIFS($F$2:$F5770,$C$2:$C5770,$C5771,$B$2:$B5770,$B5771,$A$2:$A5770,$A5771))&lt;0,0,IF(_xlfn.MAXIFS($F$2:$F5770,$C$2:$C5770,$C5771,$B$2:$B5770,$B5771,$A$2:$A5770,$A5771)=0,"",$E5771-_xlfn.MAXIFS($F$2:$F5770,$C$2:$C5770,$C5771,$B$2:$B5770,$B5771,$A$2:$A5770,$A5771)))&gt;0.25,"",IF(IF(_xlfn.MAXIFS($F$2:$F5770,$C$2:$C5770,$C5771,$B$2:$B5770,$B5771,$A$2:$A5770,$A5771)=0,"",$E5771-_xlfn.MAXIFS($F$2:$F5770,$C$2:$C5770,$C5771,$B$2:$B5770,$B5771,$A$2:$A5770,$A5771))&lt;0,0,IF(_xlfn.MAXIFS($F$2:$F5770,$C$2:$C5770,$C5771,$B$2:$B5770,$B5771,$A$2:$A5770,$A5771)=0,"",$E5771-_xlfn.MAXIFS($F$2:$F5770,$C$2:$C5770,$C5771,$B$2:$B5770,$B5771,$A$2:$A5770,$A5771))))</f>
        <v/>
      </c>
      <c r="K5771" s="6" t="str">
        <f t="shared" si="271"/>
        <v/>
      </c>
      <c r="L5771" s="6" t="str">
        <f t="shared" si="272"/>
        <v/>
      </c>
      <c r="M5771" s="6" t="str">
        <f t="shared" si="270"/>
        <v/>
      </c>
    </row>
    <row r="5772" spans="1:13" x14ac:dyDescent="0.25">
      <c r="A5772"/>
      <c r="B5772" s="1"/>
      <c r="C5772"/>
      <c r="D5772"/>
      <c r="E5772" s="76"/>
      <c r="F5772" s="76"/>
      <c r="G5772" s="2"/>
      <c r="H5772" s="77"/>
      <c r="J5772" s="79" t="str">
        <f>IF(IF(IF(_xlfn.MAXIFS($F$2:$F5771,$C$2:$C5771,$C5772,$B$2:$B5771,$B5772,$A$2:$A5771,$A5772)=0,"",$E5772-_xlfn.MAXIFS($F$2:$F5771,$C$2:$C5771,$C5772,$B$2:$B5771,$B5772,$A$2:$A5771,$A5772))&lt;0,0,IF(_xlfn.MAXIFS($F$2:$F5771,$C$2:$C5771,$C5772,$B$2:$B5771,$B5772,$A$2:$A5771,$A5772)=0,"",$E5772-_xlfn.MAXIFS($F$2:$F5771,$C$2:$C5771,$C5772,$B$2:$B5771,$B5772,$A$2:$A5771,$A5772)))&gt;0.25,"",IF(IF(_xlfn.MAXIFS($F$2:$F5771,$C$2:$C5771,$C5772,$B$2:$B5771,$B5772,$A$2:$A5771,$A5772)=0,"",$E5772-_xlfn.MAXIFS($F$2:$F5771,$C$2:$C5771,$C5772,$B$2:$B5771,$B5772,$A$2:$A5771,$A5772))&lt;0,0,IF(_xlfn.MAXIFS($F$2:$F5771,$C$2:$C5771,$C5772,$B$2:$B5771,$B5772,$A$2:$A5771,$A5772)=0,"",$E5772-_xlfn.MAXIFS($F$2:$F5771,$C$2:$C5771,$C5772,$B$2:$B5771,$B5772,$A$2:$A5771,$A5772))))</f>
        <v/>
      </c>
      <c r="K5772" s="6" t="str">
        <f t="shared" si="271"/>
        <v/>
      </c>
      <c r="L5772" s="6" t="str">
        <f t="shared" si="272"/>
        <v/>
      </c>
      <c r="M5772" s="6" t="str">
        <f t="shared" si="270"/>
        <v/>
      </c>
    </row>
    <row r="5773" spans="1:13" x14ac:dyDescent="0.25">
      <c r="A5773"/>
      <c r="B5773" s="1"/>
      <c r="C5773"/>
      <c r="D5773"/>
      <c r="E5773" s="76"/>
      <c r="F5773" s="76"/>
      <c r="G5773" s="2"/>
      <c r="H5773" s="77"/>
      <c r="J5773" s="79" t="str">
        <f>IF(IF(IF(_xlfn.MAXIFS($F$2:$F5772,$C$2:$C5772,$C5773,$B$2:$B5772,$B5773,$A$2:$A5772,$A5773)=0,"",$E5773-_xlfn.MAXIFS($F$2:$F5772,$C$2:$C5772,$C5773,$B$2:$B5772,$B5773,$A$2:$A5772,$A5773))&lt;0,0,IF(_xlfn.MAXIFS($F$2:$F5772,$C$2:$C5772,$C5773,$B$2:$B5772,$B5773,$A$2:$A5772,$A5773)=0,"",$E5773-_xlfn.MAXIFS($F$2:$F5772,$C$2:$C5772,$C5773,$B$2:$B5772,$B5773,$A$2:$A5772,$A5773)))&gt;0.25,"",IF(IF(_xlfn.MAXIFS($F$2:$F5772,$C$2:$C5772,$C5773,$B$2:$B5772,$B5773,$A$2:$A5772,$A5773)=0,"",$E5773-_xlfn.MAXIFS($F$2:$F5772,$C$2:$C5772,$C5773,$B$2:$B5772,$B5773,$A$2:$A5772,$A5773))&lt;0,0,IF(_xlfn.MAXIFS($F$2:$F5772,$C$2:$C5772,$C5773,$B$2:$B5772,$B5773,$A$2:$A5772,$A5773)=0,"",$E5773-_xlfn.MAXIFS($F$2:$F5772,$C$2:$C5772,$C5773,$B$2:$B5772,$B5773,$A$2:$A5772,$A5773))))</f>
        <v/>
      </c>
      <c r="K5773" s="6" t="str">
        <f t="shared" si="271"/>
        <v/>
      </c>
      <c r="L5773" s="6" t="str">
        <f t="shared" si="272"/>
        <v/>
      </c>
      <c r="M5773" s="6" t="str">
        <f t="shared" si="270"/>
        <v/>
      </c>
    </row>
    <row r="5774" spans="1:13" x14ac:dyDescent="0.25">
      <c r="A5774"/>
      <c r="B5774" s="1"/>
      <c r="C5774"/>
      <c r="D5774"/>
      <c r="E5774" s="76"/>
      <c r="F5774" s="76"/>
      <c r="G5774" s="2"/>
      <c r="H5774" s="77"/>
      <c r="J5774" s="79" t="str">
        <f>IF(IF(IF(_xlfn.MAXIFS($F$2:$F5773,$C$2:$C5773,$C5774,$B$2:$B5773,$B5774,$A$2:$A5773,$A5774)=0,"",$E5774-_xlfn.MAXIFS($F$2:$F5773,$C$2:$C5773,$C5774,$B$2:$B5773,$B5774,$A$2:$A5773,$A5774))&lt;0,0,IF(_xlfn.MAXIFS($F$2:$F5773,$C$2:$C5773,$C5774,$B$2:$B5773,$B5774,$A$2:$A5773,$A5774)=0,"",$E5774-_xlfn.MAXIFS($F$2:$F5773,$C$2:$C5773,$C5774,$B$2:$B5773,$B5774,$A$2:$A5773,$A5774)))&gt;0.25,"",IF(IF(_xlfn.MAXIFS($F$2:$F5773,$C$2:$C5773,$C5774,$B$2:$B5773,$B5774,$A$2:$A5773,$A5774)=0,"",$E5774-_xlfn.MAXIFS($F$2:$F5773,$C$2:$C5773,$C5774,$B$2:$B5773,$B5774,$A$2:$A5773,$A5774))&lt;0,0,IF(_xlfn.MAXIFS($F$2:$F5773,$C$2:$C5773,$C5774,$B$2:$B5773,$B5774,$A$2:$A5773,$A5774)=0,"",$E5774-_xlfn.MAXIFS($F$2:$F5773,$C$2:$C5773,$C5774,$B$2:$B5773,$B5774,$A$2:$A5773,$A5774))))</f>
        <v/>
      </c>
      <c r="K5774" s="6" t="str">
        <f t="shared" si="271"/>
        <v/>
      </c>
      <c r="L5774" s="6" t="str">
        <f t="shared" si="272"/>
        <v/>
      </c>
      <c r="M5774" s="6" t="str">
        <f t="shared" si="270"/>
        <v/>
      </c>
    </row>
    <row r="5775" spans="1:13" x14ac:dyDescent="0.25">
      <c r="A5775"/>
      <c r="B5775" s="1"/>
      <c r="C5775"/>
      <c r="D5775"/>
      <c r="E5775" s="76"/>
      <c r="F5775" s="76"/>
      <c r="G5775" s="2"/>
      <c r="H5775" s="77"/>
      <c r="J5775" s="79" t="str">
        <f>IF(IF(IF(_xlfn.MAXIFS($F$2:$F5774,$C$2:$C5774,$C5775,$B$2:$B5774,$B5775,$A$2:$A5774,$A5775)=0,"",$E5775-_xlfn.MAXIFS($F$2:$F5774,$C$2:$C5774,$C5775,$B$2:$B5774,$B5775,$A$2:$A5774,$A5775))&lt;0,0,IF(_xlfn.MAXIFS($F$2:$F5774,$C$2:$C5774,$C5775,$B$2:$B5774,$B5775,$A$2:$A5774,$A5775)=0,"",$E5775-_xlfn.MAXIFS($F$2:$F5774,$C$2:$C5774,$C5775,$B$2:$B5774,$B5775,$A$2:$A5774,$A5775)))&gt;0.25,"",IF(IF(_xlfn.MAXIFS($F$2:$F5774,$C$2:$C5774,$C5775,$B$2:$B5774,$B5775,$A$2:$A5774,$A5775)=0,"",$E5775-_xlfn.MAXIFS($F$2:$F5774,$C$2:$C5774,$C5775,$B$2:$B5774,$B5775,$A$2:$A5774,$A5775))&lt;0,0,IF(_xlfn.MAXIFS($F$2:$F5774,$C$2:$C5774,$C5775,$B$2:$B5774,$B5775,$A$2:$A5774,$A5775)=0,"",$E5775-_xlfn.MAXIFS($F$2:$F5774,$C$2:$C5774,$C5775,$B$2:$B5774,$B5775,$A$2:$A5774,$A5775))))</f>
        <v/>
      </c>
      <c r="K5775" s="6" t="str">
        <f t="shared" si="271"/>
        <v/>
      </c>
      <c r="L5775" s="6" t="str">
        <f t="shared" si="272"/>
        <v/>
      </c>
      <c r="M5775" s="6" t="str">
        <f t="shared" si="270"/>
        <v/>
      </c>
    </row>
    <row r="5776" spans="1:13" x14ac:dyDescent="0.25">
      <c r="A5776"/>
      <c r="B5776" s="1"/>
      <c r="C5776"/>
      <c r="D5776"/>
      <c r="E5776" s="76"/>
      <c r="F5776" s="76"/>
      <c r="G5776" s="2"/>
      <c r="H5776" s="77"/>
      <c r="J5776" s="79" t="str">
        <f>IF(IF(IF(_xlfn.MAXIFS($F$2:$F5775,$C$2:$C5775,$C5776,$B$2:$B5775,$B5776,$A$2:$A5775,$A5776)=0,"",$E5776-_xlfn.MAXIFS($F$2:$F5775,$C$2:$C5775,$C5776,$B$2:$B5775,$B5776,$A$2:$A5775,$A5776))&lt;0,0,IF(_xlfn.MAXIFS($F$2:$F5775,$C$2:$C5775,$C5776,$B$2:$B5775,$B5776,$A$2:$A5775,$A5776)=0,"",$E5776-_xlfn.MAXIFS($F$2:$F5775,$C$2:$C5775,$C5776,$B$2:$B5775,$B5776,$A$2:$A5775,$A5776)))&gt;0.25,"",IF(IF(_xlfn.MAXIFS($F$2:$F5775,$C$2:$C5775,$C5776,$B$2:$B5775,$B5776,$A$2:$A5775,$A5776)=0,"",$E5776-_xlfn.MAXIFS($F$2:$F5775,$C$2:$C5775,$C5776,$B$2:$B5775,$B5776,$A$2:$A5775,$A5776))&lt;0,0,IF(_xlfn.MAXIFS($F$2:$F5775,$C$2:$C5775,$C5776,$B$2:$B5775,$B5776,$A$2:$A5775,$A5776)=0,"",$E5776-_xlfn.MAXIFS($F$2:$F5775,$C$2:$C5775,$C5776,$B$2:$B5775,$B5776,$A$2:$A5775,$A5776))))</f>
        <v/>
      </c>
      <c r="K5776" s="6" t="str">
        <f t="shared" si="271"/>
        <v/>
      </c>
      <c r="L5776" s="6" t="str">
        <f t="shared" si="272"/>
        <v/>
      </c>
      <c r="M5776" s="6" t="str">
        <f t="shared" si="270"/>
        <v/>
      </c>
    </row>
    <row r="5777" spans="1:13" x14ac:dyDescent="0.25">
      <c r="A5777"/>
      <c r="B5777" s="1"/>
      <c r="C5777"/>
      <c r="D5777"/>
      <c r="E5777" s="76"/>
      <c r="F5777" s="76"/>
      <c r="G5777" s="2"/>
      <c r="H5777" s="77"/>
      <c r="J5777" s="79" t="str">
        <f>IF(IF(IF(_xlfn.MAXIFS($F$2:$F5776,$C$2:$C5776,$C5777,$B$2:$B5776,$B5777,$A$2:$A5776,$A5777)=0,"",$E5777-_xlfn.MAXIFS($F$2:$F5776,$C$2:$C5776,$C5777,$B$2:$B5776,$B5777,$A$2:$A5776,$A5777))&lt;0,0,IF(_xlfn.MAXIFS($F$2:$F5776,$C$2:$C5776,$C5777,$B$2:$B5776,$B5777,$A$2:$A5776,$A5777)=0,"",$E5777-_xlfn.MAXIFS($F$2:$F5776,$C$2:$C5776,$C5777,$B$2:$B5776,$B5777,$A$2:$A5776,$A5777)))&gt;0.25,"",IF(IF(_xlfn.MAXIFS($F$2:$F5776,$C$2:$C5776,$C5777,$B$2:$B5776,$B5777,$A$2:$A5776,$A5777)=0,"",$E5777-_xlfn.MAXIFS($F$2:$F5776,$C$2:$C5776,$C5777,$B$2:$B5776,$B5777,$A$2:$A5776,$A5777))&lt;0,0,IF(_xlfn.MAXIFS($F$2:$F5776,$C$2:$C5776,$C5777,$B$2:$B5776,$B5777,$A$2:$A5776,$A5777)=0,"",$E5777-_xlfn.MAXIFS($F$2:$F5776,$C$2:$C5776,$C5777,$B$2:$B5776,$B5777,$A$2:$A5776,$A5777))))</f>
        <v/>
      </c>
      <c r="K5777" s="6" t="str">
        <f t="shared" si="271"/>
        <v/>
      </c>
      <c r="L5777" s="6" t="str">
        <f t="shared" si="272"/>
        <v/>
      </c>
      <c r="M5777" s="6" t="str">
        <f t="shared" si="270"/>
        <v/>
      </c>
    </row>
    <row r="5778" spans="1:13" x14ac:dyDescent="0.25">
      <c r="A5778"/>
      <c r="B5778" s="1"/>
      <c r="C5778"/>
      <c r="D5778"/>
      <c r="E5778" s="76"/>
      <c r="F5778" s="76"/>
      <c r="G5778" s="2"/>
      <c r="H5778" s="77"/>
      <c r="J5778" s="79" t="str">
        <f>IF(IF(IF(_xlfn.MAXIFS($F$2:$F5777,$C$2:$C5777,$C5778,$B$2:$B5777,$B5778,$A$2:$A5777,$A5778)=0,"",$E5778-_xlfn.MAXIFS($F$2:$F5777,$C$2:$C5777,$C5778,$B$2:$B5777,$B5778,$A$2:$A5777,$A5778))&lt;0,0,IF(_xlfn.MAXIFS($F$2:$F5777,$C$2:$C5777,$C5778,$B$2:$B5777,$B5778,$A$2:$A5777,$A5778)=0,"",$E5778-_xlfn.MAXIFS($F$2:$F5777,$C$2:$C5777,$C5778,$B$2:$B5777,$B5778,$A$2:$A5777,$A5778)))&gt;0.25,"",IF(IF(_xlfn.MAXIFS($F$2:$F5777,$C$2:$C5777,$C5778,$B$2:$B5777,$B5778,$A$2:$A5777,$A5778)=0,"",$E5778-_xlfn.MAXIFS($F$2:$F5777,$C$2:$C5777,$C5778,$B$2:$B5777,$B5778,$A$2:$A5777,$A5778))&lt;0,0,IF(_xlfn.MAXIFS($F$2:$F5777,$C$2:$C5777,$C5778,$B$2:$B5777,$B5778,$A$2:$A5777,$A5778)=0,"",$E5778-_xlfn.MAXIFS($F$2:$F5777,$C$2:$C5777,$C5778,$B$2:$B5777,$B5778,$A$2:$A5777,$A5778))))</f>
        <v/>
      </c>
      <c r="K5778" s="6" t="str">
        <f t="shared" si="271"/>
        <v/>
      </c>
      <c r="L5778" s="6" t="str">
        <f t="shared" si="272"/>
        <v/>
      </c>
      <c r="M5778" s="6" t="str">
        <f t="shared" si="270"/>
        <v/>
      </c>
    </row>
    <row r="5779" spans="1:13" x14ac:dyDescent="0.25">
      <c r="A5779"/>
      <c r="B5779" s="1"/>
      <c r="C5779"/>
      <c r="D5779"/>
      <c r="E5779" s="76"/>
      <c r="F5779" s="76"/>
      <c r="G5779" s="2"/>
      <c r="H5779" s="77"/>
      <c r="J5779" s="79" t="str">
        <f>IF(IF(IF(_xlfn.MAXIFS($F$2:$F5778,$C$2:$C5778,$C5779,$B$2:$B5778,$B5779,$A$2:$A5778,$A5779)=0,"",$E5779-_xlfn.MAXIFS($F$2:$F5778,$C$2:$C5778,$C5779,$B$2:$B5778,$B5779,$A$2:$A5778,$A5779))&lt;0,0,IF(_xlfn.MAXIFS($F$2:$F5778,$C$2:$C5778,$C5779,$B$2:$B5778,$B5779,$A$2:$A5778,$A5779)=0,"",$E5779-_xlfn.MAXIFS($F$2:$F5778,$C$2:$C5778,$C5779,$B$2:$B5778,$B5779,$A$2:$A5778,$A5779)))&gt;0.25,"",IF(IF(_xlfn.MAXIFS($F$2:$F5778,$C$2:$C5778,$C5779,$B$2:$B5778,$B5779,$A$2:$A5778,$A5779)=0,"",$E5779-_xlfn.MAXIFS($F$2:$F5778,$C$2:$C5778,$C5779,$B$2:$B5778,$B5779,$A$2:$A5778,$A5779))&lt;0,0,IF(_xlfn.MAXIFS($F$2:$F5778,$C$2:$C5778,$C5779,$B$2:$B5778,$B5779,$A$2:$A5778,$A5779)=0,"",$E5779-_xlfn.MAXIFS($F$2:$F5778,$C$2:$C5778,$C5779,$B$2:$B5778,$B5779,$A$2:$A5778,$A5779))))</f>
        <v/>
      </c>
      <c r="K5779" s="6" t="str">
        <f t="shared" si="271"/>
        <v/>
      </c>
      <c r="L5779" s="6" t="str">
        <f t="shared" si="272"/>
        <v/>
      </c>
      <c r="M5779" s="6" t="str">
        <f t="shared" si="270"/>
        <v/>
      </c>
    </row>
    <row r="5780" spans="1:13" x14ac:dyDescent="0.25">
      <c r="A5780"/>
      <c r="B5780" s="1"/>
      <c r="C5780"/>
      <c r="D5780"/>
      <c r="E5780" s="76"/>
      <c r="F5780" s="76"/>
      <c r="G5780" s="2"/>
      <c r="H5780" s="77"/>
      <c r="J5780" s="79" t="str">
        <f>IF(IF(IF(_xlfn.MAXIFS($F$2:$F5779,$C$2:$C5779,$C5780,$B$2:$B5779,$B5780,$A$2:$A5779,$A5780)=0,"",$E5780-_xlfn.MAXIFS($F$2:$F5779,$C$2:$C5779,$C5780,$B$2:$B5779,$B5780,$A$2:$A5779,$A5780))&lt;0,0,IF(_xlfn.MAXIFS($F$2:$F5779,$C$2:$C5779,$C5780,$B$2:$B5779,$B5780,$A$2:$A5779,$A5780)=0,"",$E5780-_xlfn.MAXIFS($F$2:$F5779,$C$2:$C5779,$C5780,$B$2:$B5779,$B5780,$A$2:$A5779,$A5780)))&gt;0.25,"",IF(IF(_xlfn.MAXIFS($F$2:$F5779,$C$2:$C5779,$C5780,$B$2:$B5779,$B5780,$A$2:$A5779,$A5780)=0,"",$E5780-_xlfn.MAXIFS($F$2:$F5779,$C$2:$C5779,$C5780,$B$2:$B5779,$B5780,$A$2:$A5779,$A5780))&lt;0,0,IF(_xlfn.MAXIFS($F$2:$F5779,$C$2:$C5779,$C5780,$B$2:$B5779,$B5780,$A$2:$A5779,$A5780)=0,"",$E5780-_xlfn.MAXIFS($F$2:$F5779,$C$2:$C5779,$C5780,$B$2:$B5779,$B5780,$A$2:$A5779,$A5780))))</f>
        <v/>
      </c>
      <c r="K5780" s="6" t="str">
        <f t="shared" si="271"/>
        <v/>
      </c>
      <c r="L5780" s="6" t="str">
        <f t="shared" si="272"/>
        <v/>
      </c>
      <c r="M5780" s="6" t="str">
        <f t="shared" si="270"/>
        <v/>
      </c>
    </row>
    <row r="5781" spans="1:13" x14ac:dyDescent="0.25">
      <c r="A5781"/>
      <c r="B5781" s="1"/>
      <c r="C5781"/>
      <c r="D5781"/>
      <c r="E5781" s="76"/>
      <c r="F5781" s="76"/>
      <c r="G5781" s="2"/>
      <c r="H5781" s="77"/>
      <c r="J5781" s="79" t="str">
        <f>IF(IF(IF(_xlfn.MAXIFS($F$2:$F5780,$C$2:$C5780,$C5781,$B$2:$B5780,$B5781,$A$2:$A5780,$A5781)=0,"",$E5781-_xlfn.MAXIFS($F$2:$F5780,$C$2:$C5780,$C5781,$B$2:$B5780,$B5781,$A$2:$A5780,$A5781))&lt;0,0,IF(_xlfn.MAXIFS($F$2:$F5780,$C$2:$C5780,$C5781,$B$2:$B5780,$B5781,$A$2:$A5780,$A5781)=0,"",$E5781-_xlfn.MAXIFS($F$2:$F5780,$C$2:$C5780,$C5781,$B$2:$B5780,$B5781,$A$2:$A5780,$A5781)))&gt;0.25,"",IF(IF(_xlfn.MAXIFS($F$2:$F5780,$C$2:$C5780,$C5781,$B$2:$B5780,$B5781,$A$2:$A5780,$A5781)=0,"",$E5781-_xlfn.MAXIFS($F$2:$F5780,$C$2:$C5780,$C5781,$B$2:$B5780,$B5781,$A$2:$A5780,$A5781))&lt;0,0,IF(_xlfn.MAXIFS($F$2:$F5780,$C$2:$C5780,$C5781,$B$2:$B5780,$B5781,$A$2:$A5780,$A5781)=0,"",$E5781-_xlfn.MAXIFS($F$2:$F5780,$C$2:$C5780,$C5781,$B$2:$B5780,$B5781,$A$2:$A5780,$A5781))))</f>
        <v/>
      </c>
      <c r="K5781" s="6" t="str">
        <f t="shared" si="271"/>
        <v/>
      </c>
      <c r="L5781" s="6" t="str">
        <f t="shared" si="272"/>
        <v/>
      </c>
      <c r="M5781" s="6" t="str">
        <f t="shared" si="270"/>
        <v/>
      </c>
    </row>
    <row r="5782" spans="1:13" x14ac:dyDescent="0.25">
      <c r="A5782"/>
      <c r="B5782" s="1"/>
      <c r="C5782"/>
      <c r="D5782"/>
      <c r="E5782" s="76"/>
      <c r="F5782" s="76"/>
      <c r="G5782" s="2"/>
      <c r="H5782" s="77"/>
      <c r="J5782" s="79" t="str">
        <f>IF(IF(IF(_xlfn.MAXIFS($F$2:$F5781,$C$2:$C5781,$C5782,$B$2:$B5781,$B5782,$A$2:$A5781,$A5782)=0,"",$E5782-_xlfn.MAXIFS($F$2:$F5781,$C$2:$C5781,$C5782,$B$2:$B5781,$B5782,$A$2:$A5781,$A5782))&lt;0,0,IF(_xlfn.MAXIFS($F$2:$F5781,$C$2:$C5781,$C5782,$B$2:$B5781,$B5782,$A$2:$A5781,$A5782)=0,"",$E5782-_xlfn.MAXIFS($F$2:$F5781,$C$2:$C5781,$C5782,$B$2:$B5781,$B5782,$A$2:$A5781,$A5782)))&gt;0.25,"",IF(IF(_xlfn.MAXIFS($F$2:$F5781,$C$2:$C5781,$C5782,$B$2:$B5781,$B5782,$A$2:$A5781,$A5782)=0,"",$E5782-_xlfn.MAXIFS($F$2:$F5781,$C$2:$C5781,$C5782,$B$2:$B5781,$B5782,$A$2:$A5781,$A5782))&lt;0,0,IF(_xlfn.MAXIFS($F$2:$F5781,$C$2:$C5781,$C5782,$B$2:$B5781,$B5782,$A$2:$A5781,$A5782)=0,"",$E5782-_xlfn.MAXIFS($F$2:$F5781,$C$2:$C5781,$C5782,$B$2:$B5781,$B5782,$A$2:$A5781,$A5782))))</f>
        <v/>
      </c>
      <c r="K5782" s="6" t="str">
        <f t="shared" si="271"/>
        <v/>
      </c>
      <c r="L5782" s="6" t="str">
        <f t="shared" si="272"/>
        <v/>
      </c>
      <c r="M5782" s="6" t="str">
        <f t="shared" si="270"/>
        <v/>
      </c>
    </row>
    <row r="5783" spans="1:13" x14ac:dyDescent="0.25">
      <c r="A5783"/>
      <c r="B5783" s="1"/>
      <c r="C5783"/>
      <c r="D5783"/>
      <c r="E5783" s="76"/>
      <c r="F5783" s="76"/>
      <c r="G5783" s="2"/>
      <c r="H5783" s="77"/>
      <c r="J5783" s="79" t="str">
        <f>IF(IF(IF(_xlfn.MAXIFS($F$2:$F5782,$C$2:$C5782,$C5783,$B$2:$B5782,$B5783,$A$2:$A5782,$A5783)=0,"",$E5783-_xlfn.MAXIFS($F$2:$F5782,$C$2:$C5782,$C5783,$B$2:$B5782,$B5783,$A$2:$A5782,$A5783))&lt;0,0,IF(_xlfn.MAXIFS($F$2:$F5782,$C$2:$C5782,$C5783,$B$2:$B5782,$B5783,$A$2:$A5782,$A5783)=0,"",$E5783-_xlfn.MAXIFS($F$2:$F5782,$C$2:$C5782,$C5783,$B$2:$B5782,$B5783,$A$2:$A5782,$A5783)))&gt;0.25,"",IF(IF(_xlfn.MAXIFS($F$2:$F5782,$C$2:$C5782,$C5783,$B$2:$B5782,$B5783,$A$2:$A5782,$A5783)=0,"",$E5783-_xlfn.MAXIFS($F$2:$F5782,$C$2:$C5782,$C5783,$B$2:$B5782,$B5783,$A$2:$A5782,$A5783))&lt;0,0,IF(_xlfn.MAXIFS($F$2:$F5782,$C$2:$C5782,$C5783,$B$2:$B5782,$B5783,$A$2:$A5782,$A5783)=0,"",$E5783-_xlfn.MAXIFS($F$2:$F5782,$C$2:$C5782,$C5783,$B$2:$B5782,$B5783,$A$2:$A5782,$A5783))))</f>
        <v/>
      </c>
      <c r="K5783" s="6" t="str">
        <f t="shared" si="271"/>
        <v/>
      </c>
      <c r="L5783" s="6" t="str">
        <f t="shared" si="272"/>
        <v/>
      </c>
      <c r="M5783" s="6" t="str">
        <f t="shared" si="270"/>
        <v/>
      </c>
    </row>
    <row r="5784" spans="1:13" x14ac:dyDescent="0.25">
      <c r="A5784"/>
      <c r="B5784" s="1"/>
      <c r="C5784"/>
      <c r="D5784"/>
      <c r="E5784" s="76"/>
      <c r="F5784" s="76"/>
      <c r="G5784" s="2"/>
      <c r="H5784" s="77"/>
      <c r="J5784" s="79" t="str">
        <f>IF(IF(IF(_xlfn.MAXIFS($F$2:$F5783,$C$2:$C5783,$C5784,$B$2:$B5783,$B5784,$A$2:$A5783,$A5784)=0,"",$E5784-_xlfn.MAXIFS($F$2:$F5783,$C$2:$C5783,$C5784,$B$2:$B5783,$B5784,$A$2:$A5783,$A5784))&lt;0,0,IF(_xlfn.MAXIFS($F$2:$F5783,$C$2:$C5783,$C5784,$B$2:$B5783,$B5784,$A$2:$A5783,$A5784)=0,"",$E5784-_xlfn.MAXIFS($F$2:$F5783,$C$2:$C5783,$C5784,$B$2:$B5783,$B5784,$A$2:$A5783,$A5784)))&gt;0.25,"",IF(IF(_xlfn.MAXIFS($F$2:$F5783,$C$2:$C5783,$C5784,$B$2:$B5783,$B5784,$A$2:$A5783,$A5784)=0,"",$E5784-_xlfn.MAXIFS($F$2:$F5783,$C$2:$C5783,$C5784,$B$2:$B5783,$B5784,$A$2:$A5783,$A5784))&lt;0,0,IF(_xlfn.MAXIFS($F$2:$F5783,$C$2:$C5783,$C5784,$B$2:$B5783,$B5784,$A$2:$A5783,$A5784)=0,"",$E5784-_xlfn.MAXIFS($F$2:$F5783,$C$2:$C5783,$C5784,$B$2:$B5783,$B5784,$A$2:$A5783,$A5784))))</f>
        <v/>
      </c>
      <c r="K5784" s="6" t="str">
        <f t="shared" si="271"/>
        <v/>
      </c>
      <c r="L5784" s="6" t="str">
        <f t="shared" si="272"/>
        <v/>
      </c>
      <c r="M5784" s="6" t="str">
        <f t="shared" si="270"/>
        <v/>
      </c>
    </row>
    <row r="5785" spans="1:13" x14ac:dyDescent="0.25">
      <c r="A5785"/>
      <c r="B5785" s="1"/>
      <c r="C5785"/>
      <c r="D5785"/>
      <c r="E5785" s="76"/>
      <c r="F5785" s="76"/>
      <c r="G5785" s="2"/>
      <c r="H5785" s="77"/>
      <c r="J5785" s="79" t="str">
        <f>IF(IF(IF(_xlfn.MAXIFS($F$2:$F5784,$C$2:$C5784,$C5785,$B$2:$B5784,$B5785,$A$2:$A5784,$A5785)=0,"",$E5785-_xlfn.MAXIFS($F$2:$F5784,$C$2:$C5784,$C5785,$B$2:$B5784,$B5785,$A$2:$A5784,$A5785))&lt;0,0,IF(_xlfn.MAXIFS($F$2:$F5784,$C$2:$C5784,$C5785,$B$2:$B5784,$B5785,$A$2:$A5784,$A5785)=0,"",$E5785-_xlfn.MAXIFS($F$2:$F5784,$C$2:$C5784,$C5785,$B$2:$B5784,$B5785,$A$2:$A5784,$A5785)))&gt;0.25,"",IF(IF(_xlfn.MAXIFS($F$2:$F5784,$C$2:$C5784,$C5785,$B$2:$B5784,$B5785,$A$2:$A5784,$A5785)=0,"",$E5785-_xlfn.MAXIFS($F$2:$F5784,$C$2:$C5784,$C5785,$B$2:$B5784,$B5785,$A$2:$A5784,$A5785))&lt;0,0,IF(_xlfn.MAXIFS($F$2:$F5784,$C$2:$C5784,$C5785,$B$2:$B5784,$B5785,$A$2:$A5784,$A5785)=0,"",$E5785-_xlfn.MAXIFS($F$2:$F5784,$C$2:$C5784,$C5785,$B$2:$B5784,$B5785,$A$2:$A5784,$A5785))))</f>
        <v/>
      </c>
      <c r="K5785" s="6" t="str">
        <f t="shared" si="271"/>
        <v/>
      </c>
      <c r="L5785" s="6" t="str">
        <f t="shared" si="272"/>
        <v/>
      </c>
      <c r="M5785" s="6" t="str">
        <f t="shared" si="270"/>
        <v/>
      </c>
    </row>
    <row r="5786" spans="1:13" x14ac:dyDescent="0.25">
      <c r="A5786"/>
      <c r="B5786" s="1"/>
      <c r="C5786"/>
      <c r="D5786"/>
      <c r="E5786" s="76"/>
      <c r="F5786" s="76"/>
      <c r="G5786" s="2"/>
      <c r="H5786" s="77"/>
      <c r="J5786" s="79" t="str">
        <f>IF(IF(IF(_xlfn.MAXIFS($F$2:$F5785,$C$2:$C5785,$C5786,$B$2:$B5785,$B5786,$A$2:$A5785,$A5786)=0,"",$E5786-_xlfn.MAXIFS($F$2:$F5785,$C$2:$C5785,$C5786,$B$2:$B5785,$B5786,$A$2:$A5785,$A5786))&lt;0,0,IF(_xlfn.MAXIFS($F$2:$F5785,$C$2:$C5785,$C5786,$B$2:$B5785,$B5786,$A$2:$A5785,$A5786)=0,"",$E5786-_xlfn.MAXIFS($F$2:$F5785,$C$2:$C5785,$C5786,$B$2:$B5785,$B5786,$A$2:$A5785,$A5786)))&gt;0.25,"",IF(IF(_xlfn.MAXIFS($F$2:$F5785,$C$2:$C5785,$C5786,$B$2:$B5785,$B5786,$A$2:$A5785,$A5786)=0,"",$E5786-_xlfn.MAXIFS($F$2:$F5785,$C$2:$C5785,$C5786,$B$2:$B5785,$B5786,$A$2:$A5785,$A5786))&lt;0,0,IF(_xlfn.MAXIFS($F$2:$F5785,$C$2:$C5785,$C5786,$B$2:$B5785,$B5786,$A$2:$A5785,$A5786)=0,"",$E5786-_xlfn.MAXIFS($F$2:$F5785,$C$2:$C5785,$C5786,$B$2:$B5785,$B5786,$A$2:$A5785,$A5786))))</f>
        <v/>
      </c>
      <c r="K5786" s="6" t="str">
        <f t="shared" si="271"/>
        <v/>
      </c>
      <c r="L5786" s="6" t="str">
        <f t="shared" si="272"/>
        <v/>
      </c>
      <c r="M5786" s="6" t="str">
        <f t="shared" si="270"/>
        <v/>
      </c>
    </row>
    <row r="5787" spans="1:13" x14ac:dyDescent="0.25">
      <c r="A5787"/>
      <c r="B5787" s="1"/>
      <c r="C5787"/>
      <c r="D5787"/>
      <c r="E5787" s="76"/>
      <c r="F5787" s="76"/>
      <c r="G5787" s="2"/>
      <c r="H5787" s="77"/>
      <c r="J5787" s="79" t="str">
        <f>IF(IF(IF(_xlfn.MAXIFS($F$2:$F5786,$C$2:$C5786,$C5787,$B$2:$B5786,$B5787,$A$2:$A5786,$A5787)=0,"",$E5787-_xlfn.MAXIFS($F$2:$F5786,$C$2:$C5786,$C5787,$B$2:$B5786,$B5787,$A$2:$A5786,$A5787))&lt;0,0,IF(_xlfn.MAXIFS($F$2:$F5786,$C$2:$C5786,$C5787,$B$2:$B5786,$B5787,$A$2:$A5786,$A5787)=0,"",$E5787-_xlfn.MAXIFS($F$2:$F5786,$C$2:$C5786,$C5787,$B$2:$B5786,$B5787,$A$2:$A5786,$A5787)))&gt;0.25,"",IF(IF(_xlfn.MAXIFS($F$2:$F5786,$C$2:$C5786,$C5787,$B$2:$B5786,$B5787,$A$2:$A5786,$A5787)=0,"",$E5787-_xlfn.MAXIFS($F$2:$F5786,$C$2:$C5786,$C5787,$B$2:$B5786,$B5787,$A$2:$A5786,$A5787))&lt;0,0,IF(_xlfn.MAXIFS($F$2:$F5786,$C$2:$C5786,$C5787,$B$2:$B5786,$B5787,$A$2:$A5786,$A5787)=0,"",$E5787-_xlfn.MAXIFS($F$2:$F5786,$C$2:$C5786,$C5787,$B$2:$B5786,$B5787,$A$2:$A5786,$A5787))))</f>
        <v/>
      </c>
      <c r="K5787" s="6" t="str">
        <f t="shared" si="271"/>
        <v/>
      </c>
      <c r="L5787" s="6" t="str">
        <f t="shared" si="272"/>
        <v/>
      </c>
      <c r="M5787" s="6" t="str">
        <f t="shared" si="270"/>
        <v/>
      </c>
    </row>
    <row r="5788" spans="1:13" x14ac:dyDescent="0.25">
      <c r="A5788"/>
      <c r="B5788" s="1"/>
      <c r="C5788"/>
      <c r="D5788"/>
      <c r="E5788" s="76"/>
      <c r="F5788" s="76"/>
      <c r="G5788" s="2"/>
      <c r="H5788" s="77"/>
      <c r="J5788" s="79" t="str">
        <f>IF(IF(IF(_xlfn.MAXIFS($F$2:$F5787,$C$2:$C5787,$C5788,$B$2:$B5787,$B5788,$A$2:$A5787,$A5788)=0,"",$E5788-_xlfn.MAXIFS($F$2:$F5787,$C$2:$C5787,$C5788,$B$2:$B5787,$B5788,$A$2:$A5787,$A5788))&lt;0,0,IF(_xlfn.MAXIFS($F$2:$F5787,$C$2:$C5787,$C5788,$B$2:$B5787,$B5788,$A$2:$A5787,$A5788)=0,"",$E5788-_xlfn.MAXIFS($F$2:$F5787,$C$2:$C5787,$C5788,$B$2:$B5787,$B5788,$A$2:$A5787,$A5788)))&gt;0.25,"",IF(IF(_xlfn.MAXIFS($F$2:$F5787,$C$2:$C5787,$C5788,$B$2:$B5787,$B5788,$A$2:$A5787,$A5788)=0,"",$E5788-_xlfn.MAXIFS($F$2:$F5787,$C$2:$C5787,$C5788,$B$2:$B5787,$B5788,$A$2:$A5787,$A5788))&lt;0,0,IF(_xlfn.MAXIFS($F$2:$F5787,$C$2:$C5787,$C5788,$B$2:$B5787,$B5788,$A$2:$A5787,$A5788)=0,"",$E5788-_xlfn.MAXIFS($F$2:$F5787,$C$2:$C5787,$C5788,$B$2:$B5787,$B5788,$A$2:$A5787,$A5788))))</f>
        <v/>
      </c>
      <c r="K5788" s="6" t="str">
        <f t="shared" si="271"/>
        <v/>
      </c>
      <c r="L5788" s="6" t="str">
        <f t="shared" si="272"/>
        <v/>
      </c>
      <c r="M5788" s="6" t="str">
        <f t="shared" si="270"/>
        <v/>
      </c>
    </row>
    <row r="5789" spans="1:13" x14ac:dyDescent="0.25">
      <c r="A5789"/>
      <c r="B5789" s="1"/>
      <c r="C5789"/>
      <c r="D5789"/>
      <c r="E5789" s="76"/>
      <c r="F5789" s="76"/>
      <c r="G5789" s="2"/>
      <c r="H5789" s="77"/>
      <c r="J5789" s="79" t="str">
        <f>IF(IF(IF(_xlfn.MAXIFS($F$2:$F5788,$C$2:$C5788,$C5789,$B$2:$B5788,$B5789,$A$2:$A5788,$A5789)=0,"",$E5789-_xlfn.MAXIFS($F$2:$F5788,$C$2:$C5788,$C5789,$B$2:$B5788,$B5789,$A$2:$A5788,$A5789))&lt;0,0,IF(_xlfn.MAXIFS($F$2:$F5788,$C$2:$C5788,$C5789,$B$2:$B5788,$B5789,$A$2:$A5788,$A5789)=0,"",$E5789-_xlfn.MAXIFS($F$2:$F5788,$C$2:$C5788,$C5789,$B$2:$B5788,$B5789,$A$2:$A5788,$A5789)))&gt;0.25,"",IF(IF(_xlfn.MAXIFS($F$2:$F5788,$C$2:$C5788,$C5789,$B$2:$B5788,$B5789,$A$2:$A5788,$A5789)=0,"",$E5789-_xlfn.MAXIFS($F$2:$F5788,$C$2:$C5788,$C5789,$B$2:$B5788,$B5789,$A$2:$A5788,$A5789))&lt;0,0,IF(_xlfn.MAXIFS($F$2:$F5788,$C$2:$C5788,$C5789,$B$2:$B5788,$B5789,$A$2:$A5788,$A5789)=0,"",$E5789-_xlfn.MAXIFS($F$2:$F5788,$C$2:$C5788,$C5789,$B$2:$B5788,$B5789,$A$2:$A5788,$A5789))))</f>
        <v/>
      </c>
      <c r="K5789" s="6" t="str">
        <f t="shared" si="271"/>
        <v/>
      </c>
      <c r="L5789" s="6" t="str">
        <f t="shared" si="272"/>
        <v/>
      </c>
      <c r="M5789" s="6" t="str">
        <f t="shared" si="270"/>
        <v/>
      </c>
    </row>
    <row r="5790" spans="1:13" x14ac:dyDescent="0.25">
      <c r="A5790"/>
      <c r="B5790" s="1"/>
      <c r="C5790"/>
      <c r="D5790"/>
      <c r="E5790" s="76"/>
      <c r="F5790" s="76"/>
      <c r="G5790" s="2"/>
      <c r="H5790" s="77"/>
      <c r="J5790" s="79" t="str">
        <f>IF(IF(IF(_xlfn.MAXIFS($F$2:$F5789,$C$2:$C5789,$C5790,$B$2:$B5789,$B5790,$A$2:$A5789,$A5790)=0,"",$E5790-_xlfn.MAXIFS($F$2:$F5789,$C$2:$C5789,$C5790,$B$2:$B5789,$B5790,$A$2:$A5789,$A5790))&lt;0,0,IF(_xlfn.MAXIFS($F$2:$F5789,$C$2:$C5789,$C5790,$B$2:$B5789,$B5790,$A$2:$A5789,$A5790)=0,"",$E5790-_xlfn.MAXIFS($F$2:$F5789,$C$2:$C5789,$C5790,$B$2:$B5789,$B5790,$A$2:$A5789,$A5790)))&gt;0.25,"",IF(IF(_xlfn.MAXIFS($F$2:$F5789,$C$2:$C5789,$C5790,$B$2:$B5789,$B5790,$A$2:$A5789,$A5790)=0,"",$E5790-_xlfn.MAXIFS($F$2:$F5789,$C$2:$C5789,$C5790,$B$2:$B5789,$B5790,$A$2:$A5789,$A5790))&lt;0,0,IF(_xlfn.MAXIFS($F$2:$F5789,$C$2:$C5789,$C5790,$B$2:$B5789,$B5790,$A$2:$A5789,$A5790)=0,"",$E5790-_xlfn.MAXIFS($F$2:$F5789,$C$2:$C5789,$C5790,$B$2:$B5789,$B5790,$A$2:$A5789,$A5790))))</f>
        <v/>
      </c>
      <c r="K5790" s="6" t="str">
        <f t="shared" si="271"/>
        <v/>
      </c>
      <c r="L5790" s="6" t="str">
        <f t="shared" si="272"/>
        <v/>
      </c>
      <c r="M5790" s="6" t="str">
        <f t="shared" si="270"/>
        <v/>
      </c>
    </row>
    <row r="5791" spans="1:13" x14ac:dyDescent="0.25">
      <c r="A5791"/>
      <c r="B5791" s="1"/>
      <c r="C5791"/>
      <c r="D5791"/>
      <c r="E5791" s="76"/>
      <c r="F5791" s="76"/>
      <c r="G5791" s="2"/>
      <c r="H5791" s="77"/>
      <c r="J5791" s="79" t="str">
        <f>IF(IF(IF(_xlfn.MAXIFS($F$2:$F5790,$C$2:$C5790,$C5791,$B$2:$B5790,$B5791,$A$2:$A5790,$A5791)=0,"",$E5791-_xlfn.MAXIFS($F$2:$F5790,$C$2:$C5790,$C5791,$B$2:$B5790,$B5791,$A$2:$A5790,$A5791))&lt;0,0,IF(_xlfn.MAXIFS($F$2:$F5790,$C$2:$C5790,$C5791,$B$2:$B5790,$B5791,$A$2:$A5790,$A5791)=0,"",$E5791-_xlfn.MAXIFS($F$2:$F5790,$C$2:$C5790,$C5791,$B$2:$B5790,$B5791,$A$2:$A5790,$A5791)))&gt;0.25,"",IF(IF(_xlfn.MAXIFS($F$2:$F5790,$C$2:$C5790,$C5791,$B$2:$B5790,$B5791,$A$2:$A5790,$A5791)=0,"",$E5791-_xlfn.MAXIFS($F$2:$F5790,$C$2:$C5790,$C5791,$B$2:$B5790,$B5791,$A$2:$A5790,$A5791))&lt;0,0,IF(_xlfn.MAXIFS($F$2:$F5790,$C$2:$C5790,$C5791,$B$2:$B5790,$B5791,$A$2:$A5790,$A5791)=0,"",$E5791-_xlfn.MAXIFS($F$2:$F5790,$C$2:$C5790,$C5791,$B$2:$B5790,$B5791,$A$2:$A5790,$A5791))))</f>
        <v/>
      </c>
      <c r="K5791" s="6" t="str">
        <f t="shared" si="271"/>
        <v/>
      </c>
      <c r="L5791" s="6" t="str">
        <f t="shared" si="272"/>
        <v/>
      </c>
      <c r="M5791" s="6" t="str">
        <f t="shared" si="270"/>
        <v/>
      </c>
    </row>
    <row r="5792" spans="1:13" x14ac:dyDescent="0.25">
      <c r="A5792"/>
      <c r="B5792" s="1"/>
      <c r="C5792"/>
      <c r="D5792"/>
      <c r="E5792" s="76"/>
      <c r="F5792" s="76"/>
      <c r="G5792" s="2"/>
      <c r="H5792" s="77"/>
      <c r="J5792" s="79" t="str">
        <f>IF(IF(IF(_xlfn.MAXIFS($F$2:$F5791,$C$2:$C5791,$C5792,$B$2:$B5791,$B5792,$A$2:$A5791,$A5792)=0,"",$E5792-_xlfn.MAXIFS($F$2:$F5791,$C$2:$C5791,$C5792,$B$2:$B5791,$B5792,$A$2:$A5791,$A5792))&lt;0,0,IF(_xlfn.MAXIFS($F$2:$F5791,$C$2:$C5791,$C5792,$B$2:$B5791,$B5792,$A$2:$A5791,$A5792)=0,"",$E5792-_xlfn.MAXIFS($F$2:$F5791,$C$2:$C5791,$C5792,$B$2:$B5791,$B5792,$A$2:$A5791,$A5792)))&gt;0.25,"",IF(IF(_xlfn.MAXIFS($F$2:$F5791,$C$2:$C5791,$C5792,$B$2:$B5791,$B5792,$A$2:$A5791,$A5792)=0,"",$E5792-_xlfn.MAXIFS($F$2:$F5791,$C$2:$C5791,$C5792,$B$2:$B5791,$B5792,$A$2:$A5791,$A5792))&lt;0,0,IF(_xlfn.MAXIFS($F$2:$F5791,$C$2:$C5791,$C5792,$B$2:$B5791,$B5792,$A$2:$A5791,$A5792)=0,"",$E5792-_xlfn.MAXIFS($F$2:$F5791,$C$2:$C5791,$C5792,$B$2:$B5791,$B5792,$A$2:$A5791,$A5792))))</f>
        <v/>
      </c>
      <c r="K5792" s="6" t="str">
        <f t="shared" si="271"/>
        <v/>
      </c>
      <c r="L5792" s="6" t="str">
        <f t="shared" si="272"/>
        <v/>
      </c>
      <c r="M5792" s="6" t="str">
        <f t="shared" si="270"/>
        <v/>
      </c>
    </row>
    <row r="5793" spans="1:13" x14ac:dyDescent="0.25">
      <c r="A5793"/>
      <c r="B5793" s="1"/>
      <c r="C5793"/>
      <c r="D5793"/>
      <c r="E5793" s="76"/>
      <c r="F5793" s="76"/>
      <c r="G5793" s="2"/>
      <c r="H5793" s="77"/>
      <c r="J5793" s="79" t="str">
        <f>IF(IF(IF(_xlfn.MAXIFS($F$2:$F5792,$C$2:$C5792,$C5793,$B$2:$B5792,$B5793,$A$2:$A5792,$A5793)=0,"",$E5793-_xlfn.MAXIFS($F$2:$F5792,$C$2:$C5792,$C5793,$B$2:$B5792,$B5793,$A$2:$A5792,$A5793))&lt;0,0,IF(_xlfn.MAXIFS($F$2:$F5792,$C$2:$C5792,$C5793,$B$2:$B5792,$B5793,$A$2:$A5792,$A5793)=0,"",$E5793-_xlfn.MAXIFS($F$2:$F5792,$C$2:$C5792,$C5793,$B$2:$B5792,$B5793,$A$2:$A5792,$A5793)))&gt;0.25,"",IF(IF(_xlfn.MAXIFS($F$2:$F5792,$C$2:$C5792,$C5793,$B$2:$B5792,$B5793,$A$2:$A5792,$A5793)=0,"",$E5793-_xlfn.MAXIFS($F$2:$F5792,$C$2:$C5792,$C5793,$B$2:$B5792,$B5793,$A$2:$A5792,$A5793))&lt;0,0,IF(_xlfn.MAXIFS($F$2:$F5792,$C$2:$C5792,$C5793,$B$2:$B5792,$B5793,$A$2:$A5792,$A5793)=0,"",$E5793-_xlfn.MAXIFS($F$2:$F5792,$C$2:$C5792,$C5793,$B$2:$B5792,$B5793,$A$2:$A5792,$A5793))))</f>
        <v/>
      </c>
      <c r="K5793" s="6" t="str">
        <f t="shared" si="271"/>
        <v/>
      </c>
      <c r="L5793" s="6" t="str">
        <f t="shared" si="272"/>
        <v/>
      </c>
      <c r="M5793" s="6" t="str">
        <f t="shared" si="270"/>
        <v/>
      </c>
    </row>
    <row r="5794" spans="1:13" x14ac:dyDescent="0.25">
      <c r="A5794"/>
      <c r="B5794" s="1"/>
      <c r="C5794"/>
      <c r="D5794"/>
      <c r="E5794" s="76"/>
      <c r="F5794" s="76"/>
      <c r="G5794" s="2"/>
      <c r="H5794" s="77"/>
      <c r="J5794" s="79" t="str">
        <f>IF(IF(IF(_xlfn.MAXIFS($F$2:$F5793,$C$2:$C5793,$C5794,$B$2:$B5793,$B5794,$A$2:$A5793,$A5794)=0,"",$E5794-_xlfn.MAXIFS($F$2:$F5793,$C$2:$C5793,$C5794,$B$2:$B5793,$B5794,$A$2:$A5793,$A5794))&lt;0,0,IF(_xlfn.MAXIFS($F$2:$F5793,$C$2:$C5793,$C5794,$B$2:$B5793,$B5794,$A$2:$A5793,$A5794)=0,"",$E5794-_xlfn.MAXIFS($F$2:$F5793,$C$2:$C5793,$C5794,$B$2:$B5793,$B5794,$A$2:$A5793,$A5794)))&gt;0.25,"",IF(IF(_xlfn.MAXIFS($F$2:$F5793,$C$2:$C5793,$C5794,$B$2:$B5793,$B5794,$A$2:$A5793,$A5794)=0,"",$E5794-_xlfn.MAXIFS($F$2:$F5793,$C$2:$C5793,$C5794,$B$2:$B5793,$B5794,$A$2:$A5793,$A5794))&lt;0,0,IF(_xlfn.MAXIFS($F$2:$F5793,$C$2:$C5793,$C5794,$B$2:$B5793,$B5794,$A$2:$A5793,$A5794)=0,"",$E5794-_xlfn.MAXIFS($F$2:$F5793,$C$2:$C5793,$C5794,$B$2:$B5793,$B5794,$A$2:$A5793,$A5794))))</f>
        <v/>
      </c>
      <c r="K5794" s="6" t="str">
        <f t="shared" si="271"/>
        <v/>
      </c>
      <c r="L5794" s="6" t="str">
        <f t="shared" si="272"/>
        <v/>
      </c>
      <c r="M5794" s="6" t="str">
        <f t="shared" si="270"/>
        <v/>
      </c>
    </row>
    <row r="5795" spans="1:13" x14ac:dyDescent="0.25">
      <c r="A5795"/>
      <c r="B5795" s="1"/>
      <c r="C5795"/>
      <c r="D5795"/>
      <c r="E5795" s="76"/>
      <c r="F5795" s="76"/>
      <c r="G5795" s="2"/>
      <c r="H5795" s="77"/>
      <c r="J5795" s="79" t="str">
        <f>IF(IF(IF(_xlfn.MAXIFS($F$2:$F5794,$C$2:$C5794,$C5795,$B$2:$B5794,$B5795,$A$2:$A5794,$A5795)=0,"",$E5795-_xlfn.MAXIFS($F$2:$F5794,$C$2:$C5794,$C5795,$B$2:$B5794,$B5795,$A$2:$A5794,$A5795))&lt;0,0,IF(_xlfn.MAXIFS($F$2:$F5794,$C$2:$C5794,$C5795,$B$2:$B5794,$B5795,$A$2:$A5794,$A5795)=0,"",$E5795-_xlfn.MAXIFS($F$2:$F5794,$C$2:$C5794,$C5795,$B$2:$B5794,$B5795,$A$2:$A5794,$A5795)))&gt;0.25,"",IF(IF(_xlfn.MAXIFS($F$2:$F5794,$C$2:$C5794,$C5795,$B$2:$B5794,$B5795,$A$2:$A5794,$A5795)=0,"",$E5795-_xlfn.MAXIFS($F$2:$F5794,$C$2:$C5794,$C5795,$B$2:$B5794,$B5795,$A$2:$A5794,$A5795))&lt;0,0,IF(_xlfn.MAXIFS($F$2:$F5794,$C$2:$C5794,$C5795,$B$2:$B5794,$B5795,$A$2:$A5794,$A5795)=0,"",$E5795-_xlfn.MAXIFS($F$2:$F5794,$C$2:$C5794,$C5795,$B$2:$B5794,$B5795,$A$2:$A5794,$A5795))))</f>
        <v/>
      </c>
      <c r="K5795" s="6" t="str">
        <f t="shared" si="271"/>
        <v/>
      </c>
      <c r="L5795" s="6" t="str">
        <f t="shared" si="272"/>
        <v/>
      </c>
      <c r="M5795" s="6" t="str">
        <f t="shared" si="270"/>
        <v/>
      </c>
    </row>
    <row r="5796" spans="1:13" x14ac:dyDescent="0.25">
      <c r="A5796"/>
      <c r="B5796" s="1"/>
      <c r="C5796"/>
      <c r="D5796"/>
      <c r="E5796" s="76"/>
      <c r="F5796" s="76"/>
      <c r="G5796" s="2"/>
      <c r="H5796" s="77"/>
      <c r="J5796" s="79" t="str">
        <f>IF(IF(IF(_xlfn.MAXIFS($F$2:$F5795,$C$2:$C5795,$C5796,$B$2:$B5795,$B5796,$A$2:$A5795,$A5796)=0,"",$E5796-_xlfn.MAXIFS($F$2:$F5795,$C$2:$C5795,$C5796,$B$2:$B5795,$B5796,$A$2:$A5795,$A5796))&lt;0,0,IF(_xlfn.MAXIFS($F$2:$F5795,$C$2:$C5795,$C5796,$B$2:$B5795,$B5796,$A$2:$A5795,$A5796)=0,"",$E5796-_xlfn.MAXIFS($F$2:$F5795,$C$2:$C5795,$C5796,$B$2:$B5795,$B5796,$A$2:$A5795,$A5796)))&gt;0.25,"",IF(IF(_xlfn.MAXIFS($F$2:$F5795,$C$2:$C5795,$C5796,$B$2:$B5795,$B5796,$A$2:$A5795,$A5796)=0,"",$E5796-_xlfn.MAXIFS($F$2:$F5795,$C$2:$C5795,$C5796,$B$2:$B5795,$B5796,$A$2:$A5795,$A5796))&lt;0,0,IF(_xlfn.MAXIFS($F$2:$F5795,$C$2:$C5795,$C5796,$B$2:$B5795,$B5796,$A$2:$A5795,$A5796)=0,"",$E5796-_xlfn.MAXIFS($F$2:$F5795,$C$2:$C5795,$C5796,$B$2:$B5795,$B5796,$A$2:$A5795,$A5796))))</f>
        <v/>
      </c>
      <c r="K5796" s="6" t="str">
        <f t="shared" si="271"/>
        <v/>
      </c>
      <c r="L5796" s="6" t="str">
        <f t="shared" si="272"/>
        <v/>
      </c>
      <c r="M5796" s="6" t="str">
        <f t="shared" si="270"/>
        <v/>
      </c>
    </row>
    <row r="5797" spans="1:13" x14ac:dyDescent="0.25">
      <c r="A5797"/>
      <c r="B5797" s="1"/>
      <c r="C5797"/>
      <c r="D5797"/>
      <c r="E5797" s="76"/>
      <c r="F5797" s="76"/>
      <c r="G5797" s="2"/>
      <c r="H5797" s="77"/>
      <c r="J5797" s="79" t="str">
        <f>IF(IF(IF(_xlfn.MAXIFS($F$2:$F5796,$C$2:$C5796,$C5797,$B$2:$B5796,$B5797,$A$2:$A5796,$A5797)=0,"",$E5797-_xlfn.MAXIFS($F$2:$F5796,$C$2:$C5796,$C5797,$B$2:$B5796,$B5797,$A$2:$A5796,$A5797))&lt;0,0,IF(_xlfn.MAXIFS($F$2:$F5796,$C$2:$C5796,$C5797,$B$2:$B5796,$B5797,$A$2:$A5796,$A5797)=0,"",$E5797-_xlfn.MAXIFS($F$2:$F5796,$C$2:$C5796,$C5797,$B$2:$B5796,$B5797,$A$2:$A5796,$A5797)))&gt;0.25,"",IF(IF(_xlfn.MAXIFS($F$2:$F5796,$C$2:$C5796,$C5797,$B$2:$B5796,$B5797,$A$2:$A5796,$A5797)=0,"",$E5797-_xlfn.MAXIFS($F$2:$F5796,$C$2:$C5796,$C5797,$B$2:$B5796,$B5797,$A$2:$A5796,$A5797))&lt;0,0,IF(_xlfn.MAXIFS($F$2:$F5796,$C$2:$C5796,$C5797,$B$2:$B5796,$B5797,$A$2:$A5796,$A5797)=0,"",$E5797-_xlfn.MAXIFS($F$2:$F5796,$C$2:$C5796,$C5797,$B$2:$B5796,$B5797,$A$2:$A5796,$A5797))))</f>
        <v/>
      </c>
      <c r="K5797" s="6" t="str">
        <f t="shared" si="271"/>
        <v/>
      </c>
      <c r="L5797" s="6" t="str">
        <f t="shared" si="272"/>
        <v/>
      </c>
      <c r="M5797" s="6" t="str">
        <f t="shared" si="270"/>
        <v/>
      </c>
    </row>
    <row r="5798" spans="1:13" x14ac:dyDescent="0.25">
      <c r="A5798"/>
      <c r="B5798" s="1"/>
      <c r="C5798"/>
      <c r="D5798"/>
      <c r="E5798" s="76"/>
      <c r="F5798" s="76"/>
      <c r="G5798" s="2"/>
      <c r="H5798" s="77"/>
      <c r="J5798" s="79" t="str">
        <f>IF(IF(IF(_xlfn.MAXIFS($F$2:$F5797,$C$2:$C5797,$C5798,$B$2:$B5797,$B5798,$A$2:$A5797,$A5798)=0,"",$E5798-_xlfn.MAXIFS($F$2:$F5797,$C$2:$C5797,$C5798,$B$2:$B5797,$B5798,$A$2:$A5797,$A5798))&lt;0,0,IF(_xlfn.MAXIFS($F$2:$F5797,$C$2:$C5797,$C5798,$B$2:$B5797,$B5798,$A$2:$A5797,$A5798)=0,"",$E5798-_xlfn.MAXIFS($F$2:$F5797,$C$2:$C5797,$C5798,$B$2:$B5797,$B5798,$A$2:$A5797,$A5798)))&gt;0.25,"",IF(IF(_xlfn.MAXIFS($F$2:$F5797,$C$2:$C5797,$C5798,$B$2:$B5797,$B5798,$A$2:$A5797,$A5798)=0,"",$E5798-_xlfn.MAXIFS($F$2:$F5797,$C$2:$C5797,$C5798,$B$2:$B5797,$B5798,$A$2:$A5797,$A5798))&lt;0,0,IF(_xlfn.MAXIFS($F$2:$F5797,$C$2:$C5797,$C5798,$B$2:$B5797,$B5798,$A$2:$A5797,$A5798)=0,"",$E5798-_xlfn.MAXIFS($F$2:$F5797,$C$2:$C5797,$C5798,$B$2:$B5797,$B5798,$A$2:$A5797,$A5798))))</f>
        <v/>
      </c>
      <c r="K5798" s="6" t="str">
        <f t="shared" si="271"/>
        <v/>
      </c>
      <c r="L5798" s="6" t="str">
        <f t="shared" si="272"/>
        <v/>
      </c>
      <c r="M5798" s="6" t="str">
        <f t="shared" si="270"/>
        <v/>
      </c>
    </row>
    <row r="5799" spans="1:13" x14ac:dyDescent="0.25">
      <c r="A5799"/>
      <c r="B5799" s="1"/>
      <c r="C5799"/>
      <c r="D5799"/>
      <c r="E5799" s="76"/>
      <c r="F5799" s="76"/>
      <c r="G5799" s="2"/>
      <c r="H5799" s="77"/>
      <c r="J5799" s="79" t="str">
        <f>IF(IF(IF(_xlfn.MAXIFS($F$2:$F5798,$C$2:$C5798,$C5799,$B$2:$B5798,$B5799,$A$2:$A5798,$A5799)=0,"",$E5799-_xlfn.MAXIFS($F$2:$F5798,$C$2:$C5798,$C5799,$B$2:$B5798,$B5799,$A$2:$A5798,$A5799))&lt;0,0,IF(_xlfn.MAXIFS($F$2:$F5798,$C$2:$C5798,$C5799,$B$2:$B5798,$B5799,$A$2:$A5798,$A5799)=0,"",$E5799-_xlfn.MAXIFS($F$2:$F5798,$C$2:$C5798,$C5799,$B$2:$B5798,$B5799,$A$2:$A5798,$A5799)))&gt;0.25,"",IF(IF(_xlfn.MAXIFS($F$2:$F5798,$C$2:$C5798,$C5799,$B$2:$B5798,$B5799,$A$2:$A5798,$A5799)=0,"",$E5799-_xlfn.MAXIFS($F$2:$F5798,$C$2:$C5798,$C5799,$B$2:$B5798,$B5799,$A$2:$A5798,$A5799))&lt;0,0,IF(_xlfn.MAXIFS($F$2:$F5798,$C$2:$C5798,$C5799,$B$2:$B5798,$B5799,$A$2:$A5798,$A5799)=0,"",$E5799-_xlfn.MAXIFS($F$2:$F5798,$C$2:$C5798,$C5799,$B$2:$B5798,$B5799,$A$2:$A5798,$A5799))))</f>
        <v/>
      </c>
      <c r="K5799" s="6" t="str">
        <f t="shared" si="271"/>
        <v/>
      </c>
      <c r="L5799" s="6" t="str">
        <f t="shared" si="272"/>
        <v/>
      </c>
      <c r="M5799" s="6" t="str">
        <f t="shared" si="270"/>
        <v/>
      </c>
    </row>
    <row r="5800" spans="1:13" x14ac:dyDescent="0.25">
      <c r="A5800"/>
      <c r="B5800" s="1"/>
      <c r="C5800"/>
      <c r="D5800"/>
      <c r="E5800" s="76"/>
      <c r="F5800" s="76"/>
      <c r="G5800" s="2"/>
      <c r="H5800" s="77"/>
      <c r="J5800" s="79" t="str">
        <f>IF(IF(IF(_xlfn.MAXIFS($F$2:$F5799,$C$2:$C5799,$C5800,$B$2:$B5799,$B5800,$A$2:$A5799,$A5800)=0,"",$E5800-_xlfn.MAXIFS($F$2:$F5799,$C$2:$C5799,$C5800,$B$2:$B5799,$B5800,$A$2:$A5799,$A5800))&lt;0,0,IF(_xlfn.MAXIFS($F$2:$F5799,$C$2:$C5799,$C5800,$B$2:$B5799,$B5800,$A$2:$A5799,$A5800)=0,"",$E5800-_xlfn.MAXIFS($F$2:$F5799,$C$2:$C5799,$C5800,$B$2:$B5799,$B5800,$A$2:$A5799,$A5800)))&gt;0.25,"",IF(IF(_xlfn.MAXIFS($F$2:$F5799,$C$2:$C5799,$C5800,$B$2:$B5799,$B5800,$A$2:$A5799,$A5800)=0,"",$E5800-_xlfn.MAXIFS($F$2:$F5799,$C$2:$C5799,$C5800,$B$2:$B5799,$B5800,$A$2:$A5799,$A5800))&lt;0,0,IF(_xlfn.MAXIFS($F$2:$F5799,$C$2:$C5799,$C5800,$B$2:$B5799,$B5800,$A$2:$A5799,$A5800)=0,"",$E5800-_xlfn.MAXIFS($F$2:$F5799,$C$2:$C5799,$C5800,$B$2:$B5799,$B5800,$A$2:$A5799,$A5800))))</f>
        <v/>
      </c>
      <c r="K5800" s="6" t="str">
        <f t="shared" si="271"/>
        <v/>
      </c>
      <c r="L5800" s="6" t="str">
        <f t="shared" si="272"/>
        <v/>
      </c>
      <c r="M5800" s="6" t="str">
        <f t="shared" si="270"/>
        <v/>
      </c>
    </row>
    <row r="5801" spans="1:13" x14ac:dyDescent="0.25">
      <c r="A5801"/>
      <c r="B5801" s="1"/>
      <c r="C5801"/>
      <c r="D5801"/>
      <c r="E5801" s="76"/>
      <c r="F5801" s="76"/>
      <c r="G5801" s="2"/>
      <c r="H5801" s="77"/>
      <c r="J5801" s="79" t="str">
        <f>IF(IF(IF(_xlfn.MAXIFS($F$2:$F5800,$C$2:$C5800,$C5801,$B$2:$B5800,$B5801,$A$2:$A5800,$A5801)=0,"",$E5801-_xlfn.MAXIFS($F$2:$F5800,$C$2:$C5800,$C5801,$B$2:$B5800,$B5801,$A$2:$A5800,$A5801))&lt;0,0,IF(_xlfn.MAXIFS($F$2:$F5800,$C$2:$C5800,$C5801,$B$2:$B5800,$B5801,$A$2:$A5800,$A5801)=0,"",$E5801-_xlfn.MAXIFS($F$2:$F5800,$C$2:$C5800,$C5801,$B$2:$B5800,$B5801,$A$2:$A5800,$A5801)))&gt;0.25,"",IF(IF(_xlfn.MAXIFS($F$2:$F5800,$C$2:$C5800,$C5801,$B$2:$B5800,$B5801,$A$2:$A5800,$A5801)=0,"",$E5801-_xlfn.MAXIFS($F$2:$F5800,$C$2:$C5800,$C5801,$B$2:$B5800,$B5801,$A$2:$A5800,$A5801))&lt;0,0,IF(_xlfn.MAXIFS($F$2:$F5800,$C$2:$C5800,$C5801,$B$2:$B5800,$B5801,$A$2:$A5800,$A5801)=0,"",$E5801-_xlfn.MAXIFS($F$2:$F5800,$C$2:$C5800,$C5801,$B$2:$B5800,$B5801,$A$2:$A5800,$A5801))))</f>
        <v/>
      </c>
      <c r="K5801" s="6" t="str">
        <f t="shared" si="271"/>
        <v/>
      </c>
      <c r="L5801" s="6" t="str">
        <f t="shared" si="272"/>
        <v/>
      </c>
      <c r="M5801" s="6" t="str">
        <f t="shared" si="270"/>
        <v/>
      </c>
    </row>
    <row r="5802" spans="1:13" x14ac:dyDescent="0.25">
      <c r="A5802"/>
      <c r="B5802" s="1"/>
      <c r="C5802"/>
      <c r="D5802"/>
      <c r="E5802" s="76"/>
      <c r="F5802" s="76"/>
      <c r="G5802" s="2"/>
      <c r="H5802" s="77"/>
      <c r="J5802" s="79" t="str">
        <f>IF(IF(IF(_xlfn.MAXIFS($F$2:$F5801,$C$2:$C5801,$C5802,$B$2:$B5801,$B5802,$A$2:$A5801,$A5802)=0,"",$E5802-_xlfn.MAXIFS($F$2:$F5801,$C$2:$C5801,$C5802,$B$2:$B5801,$B5802,$A$2:$A5801,$A5802))&lt;0,0,IF(_xlfn.MAXIFS($F$2:$F5801,$C$2:$C5801,$C5802,$B$2:$B5801,$B5802,$A$2:$A5801,$A5802)=0,"",$E5802-_xlfn.MAXIFS($F$2:$F5801,$C$2:$C5801,$C5802,$B$2:$B5801,$B5802,$A$2:$A5801,$A5802)))&gt;0.25,"",IF(IF(_xlfn.MAXIFS($F$2:$F5801,$C$2:$C5801,$C5802,$B$2:$B5801,$B5802,$A$2:$A5801,$A5802)=0,"",$E5802-_xlfn.MAXIFS($F$2:$F5801,$C$2:$C5801,$C5802,$B$2:$B5801,$B5802,$A$2:$A5801,$A5802))&lt;0,0,IF(_xlfn.MAXIFS($F$2:$F5801,$C$2:$C5801,$C5802,$B$2:$B5801,$B5802,$A$2:$A5801,$A5802)=0,"",$E5802-_xlfn.MAXIFS($F$2:$F5801,$C$2:$C5801,$C5802,$B$2:$B5801,$B5802,$A$2:$A5801,$A5802))))</f>
        <v/>
      </c>
      <c r="K5802" s="6" t="str">
        <f t="shared" si="271"/>
        <v/>
      </c>
      <c r="L5802" s="6" t="str">
        <f t="shared" si="272"/>
        <v/>
      </c>
      <c r="M5802" s="6" t="str">
        <f t="shared" si="270"/>
        <v/>
      </c>
    </row>
    <row r="5803" spans="1:13" x14ac:dyDescent="0.25">
      <c r="A5803"/>
      <c r="B5803" s="1"/>
      <c r="C5803"/>
      <c r="D5803"/>
      <c r="E5803" s="76"/>
      <c r="F5803" s="76"/>
      <c r="G5803" s="2"/>
      <c r="H5803" s="77"/>
      <c r="J5803" s="79" t="str">
        <f>IF(IF(IF(_xlfn.MAXIFS($F$2:$F5802,$C$2:$C5802,$C5803,$B$2:$B5802,$B5803,$A$2:$A5802,$A5803)=0,"",$E5803-_xlfn.MAXIFS($F$2:$F5802,$C$2:$C5802,$C5803,$B$2:$B5802,$B5803,$A$2:$A5802,$A5803))&lt;0,0,IF(_xlfn.MAXIFS($F$2:$F5802,$C$2:$C5802,$C5803,$B$2:$B5802,$B5803,$A$2:$A5802,$A5803)=0,"",$E5803-_xlfn.MAXIFS($F$2:$F5802,$C$2:$C5802,$C5803,$B$2:$B5802,$B5803,$A$2:$A5802,$A5803)))&gt;0.25,"",IF(IF(_xlfn.MAXIFS($F$2:$F5802,$C$2:$C5802,$C5803,$B$2:$B5802,$B5803,$A$2:$A5802,$A5803)=0,"",$E5803-_xlfn.MAXIFS($F$2:$F5802,$C$2:$C5802,$C5803,$B$2:$B5802,$B5803,$A$2:$A5802,$A5803))&lt;0,0,IF(_xlfn.MAXIFS($F$2:$F5802,$C$2:$C5802,$C5803,$B$2:$B5802,$B5803,$A$2:$A5802,$A5803)=0,"",$E5803-_xlfn.MAXIFS($F$2:$F5802,$C$2:$C5802,$C5803,$B$2:$B5802,$B5803,$A$2:$A5802,$A5803))))</f>
        <v/>
      </c>
      <c r="K5803" s="6" t="str">
        <f t="shared" si="271"/>
        <v/>
      </c>
      <c r="L5803" s="6" t="str">
        <f t="shared" si="272"/>
        <v/>
      </c>
      <c r="M5803" s="6" t="str">
        <f t="shared" si="270"/>
        <v/>
      </c>
    </row>
    <row r="5804" spans="1:13" x14ac:dyDescent="0.25">
      <c r="A5804"/>
      <c r="B5804" s="1"/>
      <c r="C5804"/>
      <c r="D5804"/>
      <c r="E5804" s="76"/>
      <c r="F5804" s="76"/>
      <c r="G5804" s="2"/>
      <c r="H5804" s="77"/>
      <c r="J5804" s="79" t="str">
        <f>IF(IF(IF(_xlfn.MAXIFS($F$2:$F5803,$C$2:$C5803,$C5804,$B$2:$B5803,$B5804,$A$2:$A5803,$A5804)=0,"",$E5804-_xlfn.MAXIFS($F$2:$F5803,$C$2:$C5803,$C5804,$B$2:$B5803,$B5804,$A$2:$A5803,$A5804))&lt;0,0,IF(_xlfn.MAXIFS($F$2:$F5803,$C$2:$C5803,$C5804,$B$2:$B5803,$B5804,$A$2:$A5803,$A5804)=0,"",$E5804-_xlfn.MAXIFS($F$2:$F5803,$C$2:$C5803,$C5804,$B$2:$B5803,$B5804,$A$2:$A5803,$A5804)))&gt;0.25,"",IF(IF(_xlfn.MAXIFS($F$2:$F5803,$C$2:$C5803,$C5804,$B$2:$B5803,$B5804,$A$2:$A5803,$A5804)=0,"",$E5804-_xlfn.MAXIFS($F$2:$F5803,$C$2:$C5803,$C5804,$B$2:$B5803,$B5804,$A$2:$A5803,$A5804))&lt;0,0,IF(_xlfn.MAXIFS($F$2:$F5803,$C$2:$C5803,$C5804,$B$2:$B5803,$B5804,$A$2:$A5803,$A5804)=0,"",$E5804-_xlfn.MAXIFS($F$2:$F5803,$C$2:$C5803,$C5804,$B$2:$B5803,$B5804,$A$2:$A5803,$A5804))))</f>
        <v/>
      </c>
      <c r="K5804" s="6" t="str">
        <f t="shared" si="271"/>
        <v/>
      </c>
      <c r="L5804" s="6" t="str">
        <f t="shared" si="272"/>
        <v/>
      </c>
      <c r="M5804" s="6" t="str">
        <f t="shared" si="270"/>
        <v/>
      </c>
    </row>
    <row r="5805" spans="1:13" x14ac:dyDescent="0.25">
      <c r="A5805"/>
      <c r="B5805" s="1"/>
      <c r="C5805"/>
      <c r="D5805"/>
      <c r="E5805" s="76"/>
      <c r="F5805" s="76"/>
      <c r="G5805" s="2"/>
      <c r="H5805" s="77"/>
      <c r="J5805" s="79" t="str">
        <f>IF(IF(IF(_xlfn.MAXIFS($F$2:$F5804,$C$2:$C5804,$C5805,$B$2:$B5804,$B5805,$A$2:$A5804,$A5805)=0,"",$E5805-_xlfn.MAXIFS($F$2:$F5804,$C$2:$C5804,$C5805,$B$2:$B5804,$B5805,$A$2:$A5804,$A5805))&lt;0,0,IF(_xlfn.MAXIFS($F$2:$F5804,$C$2:$C5804,$C5805,$B$2:$B5804,$B5805,$A$2:$A5804,$A5805)=0,"",$E5805-_xlfn.MAXIFS($F$2:$F5804,$C$2:$C5804,$C5805,$B$2:$B5804,$B5805,$A$2:$A5804,$A5805)))&gt;0.25,"",IF(IF(_xlfn.MAXIFS($F$2:$F5804,$C$2:$C5804,$C5805,$B$2:$B5804,$B5805,$A$2:$A5804,$A5805)=0,"",$E5805-_xlfn.MAXIFS($F$2:$F5804,$C$2:$C5804,$C5805,$B$2:$B5804,$B5805,$A$2:$A5804,$A5805))&lt;0,0,IF(_xlfn.MAXIFS($F$2:$F5804,$C$2:$C5804,$C5805,$B$2:$B5804,$B5805,$A$2:$A5804,$A5805)=0,"",$E5805-_xlfn.MAXIFS($F$2:$F5804,$C$2:$C5804,$C5805,$B$2:$B5804,$B5805,$A$2:$A5804,$A5805))))</f>
        <v/>
      </c>
      <c r="K5805" s="6" t="str">
        <f t="shared" si="271"/>
        <v/>
      </c>
      <c r="L5805" s="6" t="str">
        <f t="shared" si="272"/>
        <v/>
      </c>
      <c r="M5805" s="6" t="str">
        <f t="shared" si="270"/>
        <v/>
      </c>
    </row>
    <row r="5806" spans="1:13" x14ac:dyDescent="0.25">
      <c r="A5806"/>
      <c r="B5806" s="1"/>
      <c r="C5806"/>
      <c r="D5806"/>
      <c r="E5806" s="76"/>
      <c r="F5806" s="76"/>
      <c r="G5806" s="2"/>
      <c r="H5806" s="77"/>
      <c r="J5806" s="79" t="str">
        <f>IF(IF(IF(_xlfn.MAXIFS($F$2:$F5805,$C$2:$C5805,$C5806,$B$2:$B5805,$B5806,$A$2:$A5805,$A5806)=0,"",$E5806-_xlfn.MAXIFS($F$2:$F5805,$C$2:$C5805,$C5806,$B$2:$B5805,$B5806,$A$2:$A5805,$A5806))&lt;0,0,IF(_xlfn.MAXIFS($F$2:$F5805,$C$2:$C5805,$C5806,$B$2:$B5805,$B5806,$A$2:$A5805,$A5806)=0,"",$E5806-_xlfn.MAXIFS($F$2:$F5805,$C$2:$C5805,$C5806,$B$2:$B5805,$B5806,$A$2:$A5805,$A5806)))&gt;0.25,"",IF(IF(_xlfn.MAXIFS($F$2:$F5805,$C$2:$C5805,$C5806,$B$2:$B5805,$B5806,$A$2:$A5805,$A5806)=0,"",$E5806-_xlfn.MAXIFS($F$2:$F5805,$C$2:$C5805,$C5806,$B$2:$B5805,$B5806,$A$2:$A5805,$A5806))&lt;0,0,IF(_xlfn.MAXIFS($F$2:$F5805,$C$2:$C5805,$C5806,$B$2:$B5805,$B5806,$A$2:$A5805,$A5806)=0,"",$E5806-_xlfn.MAXIFS($F$2:$F5805,$C$2:$C5805,$C5806,$B$2:$B5805,$B5806,$A$2:$A5805,$A5806))))</f>
        <v/>
      </c>
      <c r="K5806" s="6" t="str">
        <f t="shared" si="271"/>
        <v/>
      </c>
      <c r="L5806" s="6" t="str">
        <f t="shared" si="272"/>
        <v/>
      </c>
      <c r="M5806" s="6" t="str">
        <f t="shared" si="270"/>
        <v/>
      </c>
    </row>
    <row r="5807" spans="1:13" x14ac:dyDescent="0.25">
      <c r="A5807"/>
      <c r="B5807" s="1"/>
      <c r="C5807"/>
      <c r="D5807"/>
      <c r="E5807" s="76"/>
      <c r="F5807" s="76"/>
      <c r="G5807" s="2"/>
      <c r="H5807" s="77"/>
      <c r="J5807" s="79" t="str">
        <f>IF(IF(IF(_xlfn.MAXIFS($F$2:$F5806,$C$2:$C5806,$C5807,$B$2:$B5806,$B5807,$A$2:$A5806,$A5807)=0,"",$E5807-_xlfn.MAXIFS($F$2:$F5806,$C$2:$C5806,$C5807,$B$2:$B5806,$B5807,$A$2:$A5806,$A5807))&lt;0,0,IF(_xlfn.MAXIFS($F$2:$F5806,$C$2:$C5806,$C5807,$B$2:$B5806,$B5807,$A$2:$A5806,$A5807)=0,"",$E5807-_xlfn.MAXIFS($F$2:$F5806,$C$2:$C5806,$C5807,$B$2:$B5806,$B5807,$A$2:$A5806,$A5807)))&gt;0.25,"",IF(IF(_xlfn.MAXIFS($F$2:$F5806,$C$2:$C5806,$C5807,$B$2:$B5806,$B5807,$A$2:$A5806,$A5807)=0,"",$E5807-_xlfn.MAXIFS($F$2:$F5806,$C$2:$C5806,$C5807,$B$2:$B5806,$B5807,$A$2:$A5806,$A5807))&lt;0,0,IF(_xlfn.MAXIFS($F$2:$F5806,$C$2:$C5806,$C5807,$B$2:$B5806,$B5807,$A$2:$A5806,$A5807)=0,"",$E5807-_xlfn.MAXIFS($F$2:$F5806,$C$2:$C5806,$C5807,$B$2:$B5806,$B5807,$A$2:$A5806,$A5807))))</f>
        <v/>
      </c>
      <c r="K5807" s="6" t="str">
        <f t="shared" si="271"/>
        <v/>
      </c>
      <c r="L5807" s="6" t="str">
        <f t="shared" si="272"/>
        <v/>
      </c>
      <c r="M5807" s="6" t="str">
        <f t="shared" si="270"/>
        <v/>
      </c>
    </row>
    <row r="5808" spans="1:13" x14ac:dyDescent="0.25">
      <c r="A5808"/>
      <c r="B5808" s="1"/>
      <c r="C5808"/>
      <c r="D5808"/>
      <c r="E5808" s="76"/>
      <c r="F5808" s="76"/>
      <c r="G5808" s="2"/>
      <c r="H5808" s="77"/>
      <c r="J5808" s="79" t="str">
        <f>IF(IF(IF(_xlfn.MAXIFS($F$2:$F5807,$C$2:$C5807,$C5808,$B$2:$B5807,$B5808,$A$2:$A5807,$A5808)=0,"",$E5808-_xlfn.MAXIFS($F$2:$F5807,$C$2:$C5807,$C5808,$B$2:$B5807,$B5808,$A$2:$A5807,$A5808))&lt;0,0,IF(_xlfn.MAXIFS($F$2:$F5807,$C$2:$C5807,$C5808,$B$2:$B5807,$B5808,$A$2:$A5807,$A5808)=0,"",$E5808-_xlfn.MAXIFS($F$2:$F5807,$C$2:$C5807,$C5808,$B$2:$B5807,$B5808,$A$2:$A5807,$A5808)))&gt;0.25,"",IF(IF(_xlfn.MAXIFS($F$2:$F5807,$C$2:$C5807,$C5808,$B$2:$B5807,$B5808,$A$2:$A5807,$A5808)=0,"",$E5808-_xlfn.MAXIFS($F$2:$F5807,$C$2:$C5807,$C5808,$B$2:$B5807,$B5808,$A$2:$A5807,$A5808))&lt;0,0,IF(_xlfn.MAXIFS($F$2:$F5807,$C$2:$C5807,$C5808,$B$2:$B5807,$B5808,$A$2:$A5807,$A5808)=0,"",$E5808-_xlfn.MAXIFS($F$2:$F5807,$C$2:$C5807,$C5808,$B$2:$B5807,$B5808,$A$2:$A5807,$A5808))))</f>
        <v/>
      </c>
      <c r="K5808" s="6" t="str">
        <f t="shared" si="271"/>
        <v/>
      </c>
      <c r="L5808" s="6" t="str">
        <f t="shared" si="272"/>
        <v/>
      </c>
      <c r="M5808" s="6" t="str">
        <f t="shared" si="270"/>
        <v/>
      </c>
    </row>
    <row r="5809" spans="1:13" x14ac:dyDescent="0.25">
      <c r="A5809"/>
      <c r="B5809" s="1"/>
      <c r="C5809"/>
      <c r="D5809"/>
      <c r="E5809" s="76"/>
      <c r="F5809" s="76"/>
      <c r="G5809" s="2"/>
      <c r="H5809" s="77"/>
      <c r="J5809" s="79" t="str">
        <f>IF(IF(IF(_xlfn.MAXIFS($F$2:$F5808,$C$2:$C5808,$C5809,$B$2:$B5808,$B5809,$A$2:$A5808,$A5809)=0,"",$E5809-_xlfn.MAXIFS($F$2:$F5808,$C$2:$C5808,$C5809,$B$2:$B5808,$B5809,$A$2:$A5808,$A5809))&lt;0,0,IF(_xlfn.MAXIFS($F$2:$F5808,$C$2:$C5808,$C5809,$B$2:$B5808,$B5809,$A$2:$A5808,$A5809)=0,"",$E5809-_xlfn.MAXIFS($F$2:$F5808,$C$2:$C5808,$C5809,$B$2:$B5808,$B5809,$A$2:$A5808,$A5809)))&gt;0.25,"",IF(IF(_xlfn.MAXIFS($F$2:$F5808,$C$2:$C5808,$C5809,$B$2:$B5808,$B5809,$A$2:$A5808,$A5809)=0,"",$E5809-_xlfn.MAXIFS($F$2:$F5808,$C$2:$C5808,$C5809,$B$2:$B5808,$B5809,$A$2:$A5808,$A5809))&lt;0,0,IF(_xlfn.MAXIFS($F$2:$F5808,$C$2:$C5808,$C5809,$B$2:$B5808,$B5809,$A$2:$A5808,$A5809)=0,"",$E5809-_xlfn.MAXIFS($F$2:$F5808,$C$2:$C5808,$C5809,$B$2:$B5808,$B5809,$A$2:$A5808,$A5809))))</f>
        <v/>
      </c>
      <c r="K5809" s="6" t="str">
        <f t="shared" si="271"/>
        <v/>
      </c>
      <c r="L5809" s="6" t="str">
        <f t="shared" si="272"/>
        <v/>
      </c>
      <c r="M5809" s="6" t="str">
        <f t="shared" si="270"/>
        <v/>
      </c>
    </row>
    <row r="5810" spans="1:13" x14ac:dyDescent="0.25">
      <c r="A5810"/>
      <c r="B5810" s="1"/>
      <c r="C5810"/>
      <c r="D5810"/>
      <c r="E5810" s="76"/>
      <c r="F5810" s="76"/>
      <c r="G5810" s="2"/>
      <c r="H5810" s="77"/>
      <c r="J5810" s="79" t="str">
        <f>IF(IF(IF(_xlfn.MAXIFS($F$2:$F5809,$C$2:$C5809,$C5810,$B$2:$B5809,$B5810,$A$2:$A5809,$A5810)=0,"",$E5810-_xlfn.MAXIFS($F$2:$F5809,$C$2:$C5809,$C5810,$B$2:$B5809,$B5810,$A$2:$A5809,$A5810))&lt;0,0,IF(_xlfn.MAXIFS($F$2:$F5809,$C$2:$C5809,$C5810,$B$2:$B5809,$B5810,$A$2:$A5809,$A5810)=0,"",$E5810-_xlfn.MAXIFS($F$2:$F5809,$C$2:$C5809,$C5810,$B$2:$B5809,$B5810,$A$2:$A5809,$A5810)))&gt;0.25,"",IF(IF(_xlfn.MAXIFS($F$2:$F5809,$C$2:$C5809,$C5810,$B$2:$B5809,$B5810,$A$2:$A5809,$A5810)=0,"",$E5810-_xlfn.MAXIFS($F$2:$F5809,$C$2:$C5809,$C5810,$B$2:$B5809,$B5810,$A$2:$A5809,$A5810))&lt;0,0,IF(_xlfn.MAXIFS($F$2:$F5809,$C$2:$C5809,$C5810,$B$2:$B5809,$B5810,$A$2:$A5809,$A5810)=0,"",$E5810-_xlfn.MAXIFS($F$2:$F5809,$C$2:$C5809,$C5810,$B$2:$B5809,$B5810,$A$2:$A5809,$A5810))))</f>
        <v/>
      </c>
      <c r="K5810" s="6" t="str">
        <f t="shared" si="271"/>
        <v/>
      </c>
      <c r="L5810" s="6" t="str">
        <f t="shared" si="272"/>
        <v/>
      </c>
      <c r="M5810" s="6" t="str">
        <f t="shared" si="270"/>
        <v/>
      </c>
    </row>
    <row r="5811" spans="1:13" x14ac:dyDescent="0.25">
      <c r="A5811"/>
      <c r="B5811" s="1"/>
      <c r="C5811"/>
      <c r="D5811"/>
      <c r="E5811" s="76"/>
      <c r="F5811" s="76"/>
      <c r="G5811" s="2"/>
      <c r="H5811" s="77"/>
      <c r="J5811" s="79" t="str">
        <f>IF(IF(IF(_xlfn.MAXIFS($F$2:$F5810,$C$2:$C5810,$C5811,$B$2:$B5810,$B5811,$A$2:$A5810,$A5811)=0,"",$E5811-_xlfn.MAXIFS($F$2:$F5810,$C$2:$C5810,$C5811,$B$2:$B5810,$B5811,$A$2:$A5810,$A5811))&lt;0,0,IF(_xlfn.MAXIFS($F$2:$F5810,$C$2:$C5810,$C5811,$B$2:$B5810,$B5811,$A$2:$A5810,$A5811)=0,"",$E5811-_xlfn.MAXIFS($F$2:$F5810,$C$2:$C5810,$C5811,$B$2:$B5810,$B5811,$A$2:$A5810,$A5811)))&gt;0.25,"",IF(IF(_xlfn.MAXIFS($F$2:$F5810,$C$2:$C5810,$C5811,$B$2:$B5810,$B5811,$A$2:$A5810,$A5811)=0,"",$E5811-_xlfn.MAXIFS($F$2:$F5810,$C$2:$C5810,$C5811,$B$2:$B5810,$B5811,$A$2:$A5810,$A5811))&lt;0,0,IF(_xlfn.MAXIFS($F$2:$F5810,$C$2:$C5810,$C5811,$B$2:$B5810,$B5811,$A$2:$A5810,$A5811)=0,"",$E5811-_xlfn.MAXIFS($F$2:$F5810,$C$2:$C5810,$C5811,$B$2:$B5810,$B5811,$A$2:$A5810,$A5811))))</f>
        <v/>
      </c>
      <c r="K5811" s="6" t="str">
        <f t="shared" si="271"/>
        <v/>
      </c>
      <c r="L5811" s="6" t="str">
        <f t="shared" si="272"/>
        <v/>
      </c>
      <c r="M5811" s="6" t="str">
        <f t="shared" si="270"/>
        <v/>
      </c>
    </row>
    <row r="5812" spans="1:13" x14ac:dyDescent="0.25">
      <c r="A5812"/>
      <c r="B5812" s="1"/>
      <c r="C5812"/>
      <c r="D5812"/>
      <c r="E5812" s="76"/>
      <c r="F5812" s="76"/>
      <c r="G5812" s="2"/>
      <c r="H5812" s="77"/>
      <c r="J5812" s="79" t="str">
        <f>IF(IF(IF(_xlfn.MAXIFS($F$2:$F5811,$C$2:$C5811,$C5812,$B$2:$B5811,$B5812,$A$2:$A5811,$A5812)=0,"",$E5812-_xlfn.MAXIFS($F$2:$F5811,$C$2:$C5811,$C5812,$B$2:$B5811,$B5812,$A$2:$A5811,$A5812))&lt;0,0,IF(_xlfn.MAXIFS($F$2:$F5811,$C$2:$C5811,$C5812,$B$2:$B5811,$B5812,$A$2:$A5811,$A5812)=0,"",$E5812-_xlfn.MAXIFS($F$2:$F5811,$C$2:$C5811,$C5812,$B$2:$B5811,$B5812,$A$2:$A5811,$A5812)))&gt;0.25,"",IF(IF(_xlfn.MAXIFS($F$2:$F5811,$C$2:$C5811,$C5812,$B$2:$B5811,$B5812,$A$2:$A5811,$A5812)=0,"",$E5812-_xlfn.MAXIFS($F$2:$F5811,$C$2:$C5811,$C5812,$B$2:$B5811,$B5812,$A$2:$A5811,$A5812))&lt;0,0,IF(_xlfn.MAXIFS($F$2:$F5811,$C$2:$C5811,$C5812,$B$2:$B5811,$B5812,$A$2:$A5811,$A5812)=0,"",$E5812-_xlfn.MAXIFS($F$2:$F5811,$C$2:$C5811,$C5812,$B$2:$B5811,$B5812,$A$2:$A5811,$A5812))))</f>
        <v/>
      </c>
      <c r="K5812" s="6" t="str">
        <f t="shared" si="271"/>
        <v/>
      </c>
      <c r="L5812" s="6" t="str">
        <f t="shared" si="272"/>
        <v/>
      </c>
      <c r="M5812" s="6" t="str">
        <f t="shared" si="270"/>
        <v/>
      </c>
    </row>
    <row r="5813" spans="1:13" x14ac:dyDescent="0.25">
      <c r="A5813"/>
      <c r="B5813" s="1"/>
      <c r="C5813"/>
      <c r="D5813"/>
      <c r="E5813" s="76"/>
      <c r="F5813" s="76"/>
      <c r="G5813" s="2"/>
      <c r="H5813" s="77"/>
      <c r="J5813" s="79" t="str">
        <f>IF(IF(IF(_xlfn.MAXIFS($F$2:$F5812,$C$2:$C5812,$C5813,$B$2:$B5812,$B5813,$A$2:$A5812,$A5813)=0,"",$E5813-_xlfn.MAXIFS($F$2:$F5812,$C$2:$C5812,$C5813,$B$2:$B5812,$B5813,$A$2:$A5812,$A5813))&lt;0,0,IF(_xlfn.MAXIFS($F$2:$F5812,$C$2:$C5812,$C5813,$B$2:$B5812,$B5813,$A$2:$A5812,$A5813)=0,"",$E5813-_xlfn.MAXIFS($F$2:$F5812,$C$2:$C5812,$C5813,$B$2:$B5812,$B5813,$A$2:$A5812,$A5813)))&gt;0.25,"",IF(IF(_xlfn.MAXIFS($F$2:$F5812,$C$2:$C5812,$C5813,$B$2:$B5812,$B5813,$A$2:$A5812,$A5813)=0,"",$E5813-_xlfn.MAXIFS($F$2:$F5812,$C$2:$C5812,$C5813,$B$2:$B5812,$B5813,$A$2:$A5812,$A5813))&lt;0,0,IF(_xlfn.MAXIFS($F$2:$F5812,$C$2:$C5812,$C5813,$B$2:$B5812,$B5813,$A$2:$A5812,$A5813)=0,"",$E5813-_xlfn.MAXIFS($F$2:$F5812,$C$2:$C5812,$C5813,$B$2:$B5812,$B5813,$A$2:$A5812,$A5813))))</f>
        <v/>
      </c>
      <c r="K5813" s="6" t="str">
        <f t="shared" si="271"/>
        <v/>
      </c>
      <c r="L5813" s="6" t="str">
        <f t="shared" si="272"/>
        <v/>
      </c>
      <c r="M5813" s="6" t="str">
        <f t="shared" si="270"/>
        <v/>
      </c>
    </row>
    <row r="5814" spans="1:13" x14ac:dyDescent="0.25">
      <c r="A5814"/>
      <c r="B5814" s="1"/>
      <c r="C5814"/>
      <c r="D5814"/>
      <c r="E5814" s="76"/>
      <c r="F5814" s="76"/>
      <c r="G5814" s="2"/>
      <c r="H5814" s="77"/>
      <c r="J5814" s="79" t="str">
        <f>IF(IF(IF(_xlfn.MAXIFS($F$2:$F5813,$C$2:$C5813,$C5814,$B$2:$B5813,$B5814,$A$2:$A5813,$A5814)=0,"",$E5814-_xlfn.MAXIFS($F$2:$F5813,$C$2:$C5813,$C5814,$B$2:$B5813,$B5814,$A$2:$A5813,$A5814))&lt;0,0,IF(_xlfn.MAXIFS($F$2:$F5813,$C$2:$C5813,$C5814,$B$2:$B5813,$B5814,$A$2:$A5813,$A5814)=0,"",$E5814-_xlfn.MAXIFS($F$2:$F5813,$C$2:$C5813,$C5814,$B$2:$B5813,$B5814,$A$2:$A5813,$A5814)))&gt;0.25,"",IF(IF(_xlfn.MAXIFS($F$2:$F5813,$C$2:$C5813,$C5814,$B$2:$B5813,$B5814,$A$2:$A5813,$A5814)=0,"",$E5814-_xlfn.MAXIFS($F$2:$F5813,$C$2:$C5813,$C5814,$B$2:$B5813,$B5814,$A$2:$A5813,$A5814))&lt;0,0,IF(_xlfn.MAXIFS($F$2:$F5813,$C$2:$C5813,$C5814,$B$2:$B5813,$B5814,$A$2:$A5813,$A5814)=0,"",$E5814-_xlfn.MAXIFS($F$2:$F5813,$C$2:$C5813,$C5814,$B$2:$B5813,$B5814,$A$2:$A5813,$A5814))))</f>
        <v/>
      </c>
      <c r="K5814" s="6" t="str">
        <f t="shared" si="271"/>
        <v/>
      </c>
      <c r="L5814" s="6" t="str">
        <f t="shared" si="272"/>
        <v/>
      </c>
      <c r="M5814" s="6" t="str">
        <f t="shared" si="270"/>
        <v/>
      </c>
    </row>
    <row r="5815" spans="1:13" x14ac:dyDescent="0.25">
      <c r="A5815"/>
      <c r="B5815" s="1"/>
      <c r="C5815"/>
      <c r="D5815"/>
      <c r="E5815" s="76"/>
      <c r="F5815" s="76"/>
      <c r="G5815" s="2"/>
      <c r="H5815" s="77"/>
      <c r="J5815" s="79" t="str">
        <f>IF(IF(IF(_xlfn.MAXIFS($F$2:$F5814,$C$2:$C5814,$C5815,$B$2:$B5814,$B5815,$A$2:$A5814,$A5815)=0,"",$E5815-_xlfn.MAXIFS($F$2:$F5814,$C$2:$C5814,$C5815,$B$2:$B5814,$B5815,$A$2:$A5814,$A5815))&lt;0,0,IF(_xlfn.MAXIFS($F$2:$F5814,$C$2:$C5814,$C5815,$B$2:$B5814,$B5815,$A$2:$A5814,$A5815)=0,"",$E5815-_xlfn.MAXIFS($F$2:$F5814,$C$2:$C5814,$C5815,$B$2:$B5814,$B5815,$A$2:$A5814,$A5815)))&gt;0.25,"",IF(IF(_xlfn.MAXIFS($F$2:$F5814,$C$2:$C5814,$C5815,$B$2:$B5814,$B5815,$A$2:$A5814,$A5815)=0,"",$E5815-_xlfn.MAXIFS($F$2:$F5814,$C$2:$C5814,$C5815,$B$2:$B5814,$B5815,$A$2:$A5814,$A5815))&lt;0,0,IF(_xlfn.MAXIFS($F$2:$F5814,$C$2:$C5814,$C5815,$B$2:$B5814,$B5815,$A$2:$A5814,$A5815)=0,"",$E5815-_xlfn.MAXIFS($F$2:$F5814,$C$2:$C5814,$C5815,$B$2:$B5814,$B5815,$A$2:$A5814,$A5815))))</f>
        <v/>
      </c>
      <c r="K5815" s="6" t="str">
        <f t="shared" si="271"/>
        <v/>
      </c>
      <c r="L5815" s="6" t="str">
        <f t="shared" si="272"/>
        <v/>
      </c>
      <c r="M5815" s="6" t="str">
        <f t="shared" si="270"/>
        <v/>
      </c>
    </row>
    <row r="5816" spans="1:13" x14ac:dyDescent="0.25">
      <c r="A5816"/>
      <c r="B5816" s="1"/>
      <c r="C5816"/>
      <c r="D5816"/>
      <c r="E5816" s="76"/>
      <c r="F5816" s="76"/>
      <c r="G5816" s="2"/>
      <c r="H5816" s="77"/>
      <c r="J5816" s="79" t="str">
        <f>IF(IF(IF(_xlfn.MAXIFS($F$2:$F5815,$C$2:$C5815,$C5816,$B$2:$B5815,$B5816,$A$2:$A5815,$A5816)=0,"",$E5816-_xlfn.MAXIFS($F$2:$F5815,$C$2:$C5815,$C5816,$B$2:$B5815,$B5816,$A$2:$A5815,$A5816))&lt;0,0,IF(_xlfn.MAXIFS($F$2:$F5815,$C$2:$C5815,$C5816,$B$2:$B5815,$B5816,$A$2:$A5815,$A5816)=0,"",$E5816-_xlfn.MAXIFS($F$2:$F5815,$C$2:$C5815,$C5816,$B$2:$B5815,$B5816,$A$2:$A5815,$A5816)))&gt;0.25,"",IF(IF(_xlfn.MAXIFS($F$2:$F5815,$C$2:$C5815,$C5816,$B$2:$B5815,$B5816,$A$2:$A5815,$A5816)=0,"",$E5816-_xlfn.MAXIFS($F$2:$F5815,$C$2:$C5815,$C5816,$B$2:$B5815,$B5816,$A$2:$A5815,$A5816))&lt;0,0,IF(_xlfn.MAXIFS($F$2:$F5815,$C$2:$C5815,$C5816,$B$2:$B5815,$B5816,$A$2:$A5815,$A5816)=0,"",$E5816-_xlfn.MAXIFS($F$2:$F5815,$C$2:$C5815,$C5816,$B$2:$B5815,$B5816,$A$2:$A5815,$A5816))))</f>
        <v/>
      </c>
      <c r="K5816" s="6" t="str">
        <f t="shared" si="271"/>
        <v/>
      </c>
      <c r="L5816" s="6" t="str">
        <f t="shared" si="272"/>
        <v/>
      </c>
      <c r="M5816" s="6" t="str">
        <f t="shared" si="270"/>
        <v/>
      </c>
    </row>
    <row r="5817" spans="1:13" x14ac:dyDescent="0.25">
      <c r="A5817"/>
      <c r="B5817" s="1"/>
      <c r="C5817"/>
      <c r="D5817"/>
      <c r="E5817" s="76"/>
      <c r="F5817" s="76"/>
      <c r="G5817" s="2"/>
      <c r="H5817" s="77"/>
      <c r="J5817" s="79" t="str">
        <f>IF(IF(IF(_xlfn.MAXIFS($F$2:$F5816,$C$2:$C5816,$C5817,$B$2:$B5816,$B5817,$A$2:$A5816,$A5817)=0,"",$E5817-_xlfn.MAXIFS($F$2:$F5816,$C$2:$C5816,$C5817,$B$2:$B5816,$B5817,$A$2:$A5816,$A5817))&lt;0,0,IF(_xlfn.MAXIFS($F$2:$F5816,$C$2:$C5816,$C5817,$B$2:$B5816,$B5817,$A$2:$A5816,$A5817)=0,"",$E5817-_xlfn.MAXIFS($F$2:$F5816,$C$2:$C5816,$C5817,$B$2:$B5816,$B5817,$A$2:$A5816,$A5817)))&gt;0.25,"",IF(IF(_xlfn.MAXIFS($F$2:$F5816,$C$2:$C5816,$C5817,$B$2:$B5816,$B5817,$A$2:$A5816,$A5817)=0,"",$E5817-_xlfn.MAXIFS($F$2:$F5816,$C$2:$C5816,$C5817,$B$2:$B5816,$B5817,$A$2:$A5816,$A5817))&lt;0,0,IF(_xlfn.MAXIFS($F$2:$F5816,$C$2:$C5816,$C5817,$B$2:$B5816,$B5817,$A$2:$A5816,$A5817)=0,"",$E5817-_xlfn.MAXIFS($F$2:$F5816,$C$2:$C5816,$C5817,$B$2:$B5816,$B5817,$A$2:$A5816,$A5817))))</f>
        <v/>
      </c>
      <c r="K5817" s="6" t="str">
        <f t="shared" si="271"/>
        <v/>
      </c>
      <c r="L5817" s="6" t="str">
        <f t="shared" si="272"/>
        <v/>
      </c>
      <c r="M5817" s="6" t="str">
        <f t="shared" si="270"/>
        <v/>
      </c>
    </row>
    <row r="5818" spans="1:13" x14ac:dyDescent="0.25">
      <c r="A5818"/>
      <c r="B5818" s="1"/>
      <c r="C5818"/>
      <c r="D5818"/>
      <c r="E5818" s="76"/>
      <c r="F5818" s="76"/>
      <c r="G5818" s="2"/>
      <c r="H5818" s="77"/>
      <c r="J5818" s="79" t="str">
        <f>IF(IF(IF(_xlfn.MAXIFS($F$2:$F5817,$C$2:$C5817,$C5818,$B$2:$B5817,$B5818,$A$2:$A5817,$A5818)=0,"",$E5818-_xlfn.MAXIFS($F$2:$F5817,$C$2:$C5817,$C5818,$B$2:$B5817,$B5818,$A$2:$A5817,$A5818))&lt;0,0,IF(_xlfn.MAXIFS($F$2:$F5817,$C$2:$C5817,$C5818,$B$2:$B5817,$B5818,$A$2:$A5817,$A5818)=0,"",$E5818-_xlfn.MAXIFS($F$2:$F5817,$C$2:$C5817,$C5818,$B$2:$B5817,$B5818,$A$2:$A5817,$A5818)))&gt;0.25,"",IF(IF(_xlfn.MAXIFS($F$2:$F5817,$C$2:$C5817,$C5818,$B$2:$B5817,$B5818,$A$2:$A5817,$A5818)=0,"",$E5818-_xlfn.MAXIFS($F$2:$F5817,$C$2:$C5817,$C5818,$B$2:$B5817,$B5818,$A$2:$A5817,$A5818))&lt;0,0,IF(_xlfn.MAXIFS($F$2:$F5817,$C$2:$C5817,$C5818,$B$2:$B5817,$B5818,$A$2:$A5817,$A5818)=0,"",$E5818-_xlfn.MAXIFS($F$2:$F5817,$C$2:$C5817,$C5818,$B$2:$B5817,$B5818,$A$2:$A5817,$A5818))))</f>
        <v/>
      </c>
      <c r="K5818" s="6" t="str">
        <f t="shared" si="271"/>
        <v/>
      </c>
      <c r="L5818" s="6" t="str">
        <f t="shared" si="272"/>
        <v/>
      </c>
      <c r="M5818" s="6" t="str">
        <f t="shared" si="270"/>
        <v/>
      </c>
    </row>
    <row r="5819" spans="1:13" x14ac:dyDescent="0.25">
      <c r="A5819"/>
      <c r="B5819" s="1"/>
      <c r="C5819"/>
      <c r="D5819"/>
      <c r="E5819" s="76"/>
      <c r="F5819" s="76"/>
      <c r="G5819" s="2"/>
      <c r="H5819" s="77"/>
      <c r="J5819" s="79" t="str">
        <f>IF(IF(IF(_xlfn.MAXIFS($F$2:$F5818,$C$2:$C5818,$C5819,$B$2:$B5818,$B5819,$A$2:$A5818,$A5819)=0,"",$E5819-_xlfn.MAXIFS($F$2:$F5818,$C$2:$C5818,$C5819,$B$2:$B5818,$B5819,$A$2:$A5818,$A5819))&lt;0,0,IF(_xlfn.MAXIFS($F$2:$F5818,$C$2:$C5818,$C5819,$B$2:$B5818,$B5819,$A$2:$A5818,$A5819)=0,"",$E5819-_xlfn.MAXIFS($F$2:$F5818,$C$2:$C5818,$C5819,$B$2:$B5818,$B5819,$A$2:$A5818,$A5819)))&gt;0.25,"",IF(IF(_xlfn.MAXIFS($F$2:$F5818,$C$2:$C5818,$C5819,$B$2:$B5818,$B5819,$A$2:$A5818,$A5819)=0,"",$E5819-_xlfn.MAXIFS($F$2:$F5818,$C$2:$C5818,$C5819,$B$2:$B5818,$B5819,$A$2:$A5818,$A5819))&lt;0,0,IF(_xlfn.MAXIFS($F$2:$F5818,$C$2:$C5818,$C5819,$B$2:$B5818,$B5819,$A$2:$A5818,$A5819)=0,"",$E5819-_xlfn.MAXIFS($F$2:$F5818,$C$2:$C5818,$C5819,$B$2:$B5818,$B5819,$A$2:$A5818,$A5819))))</f>
        <v/>
      </c>
      <c r="K5819" s="6" t="str">
        <f t="shared" si="271"/>
        <v/>
      </c>
      <c r="L5819" s="6" t="str">
        <f t="shared" si="272"/>
        <v/>
      </c>
      <c r="M5819" s="6" t="str">
        <f t="shared" si="270"/>
        <v/>
      </c>
    </row>
    <row r="5820" spans="1:13" x14ac:dyDescent="0.25">
      <c r="A5820"/>
      <c r="B5820" s="1"/>
      <c r="C5820"/>
      <c r="D5820"/>
      <c r="E5820" s="76"/>
      <c r="F5820" s="76"/>
      <c r="G5820" s="2"/>
      <c r="H5820" s="77"/>
      <c r="J5820" s="79" t="str">
        <f>IF(IF(IF(_xlfn.MAXIFS($F$2:$F5819,$C$2:$C5819,$C5820,$B$2:$B5819,$B5820,$A$2:$A5819,$A5820)=0,"",$E5820-_xlfn.MAXIFS($F$2:$F5819,$C$2:$C5819,$C5820,$B$2:$B5819,$B5820,$A$2:$A5819,$A5820))&lt;0,0,IF(_xlfn.MAXIFS($F$2:$F5819,$C$2:$C5819,$C5820,$B$2:$B5819,$B5820,$A$2:$A5819,$A5820)=0,"",$E5820-_xlfn.MAXIFS($F$2:$F5819,$C$2:$C5819,$C5820,$B$2:$B5819,$B5820,$A$2:$A5819,$A5820)))&gt;0.25,"",IF(IF(_xlfn.MAXIFS($F$2:$F5819,$C$2:$C5819,$C5820,$B$2:$B5819,$B5820,$A$2:$A5819,$A5820)=0,"",$E5820-_xlfn.MAXIFS($F$2:$F5819,$C$2:$C5819,$C5820,$B$2:$B5819,$B5820,$A$2:$A5819,$A5820))&lt;0,0,IF(_xlfn.MAXIFS($F$2:$F5819,$C$2:$C5819,$C5820,$B$2:$B5819,$B5820,$A$2:$A5819,$A5820)=0,"",$E5820-_xlfn.MAXIFS($F$2:$F5819,$C$2:$C5819,$C5820,$B$2:$B5819,$B5820,$A$2:$A5819,$A5820))))</f>
        <v/>
      </c>
      <c r="K5820" s="6" t="str">
        <f t="shared" si="271"/>
        <v/>
      </c>
      <c r="L5820" s="6" t="str">
        <f t="shared" si="272"/>
        <v/>
      </c>
      <c r="M5820" s="6" t="str">
        <f t="shared" si="270"/>
        <v/>
      </c>
    </row>
    <row r="5821" spans="1:13" x14ac:dyDescent="0.25">
      <c r="A5821"/>
      <c r="B5821" s="1"/>
      <c r="C5821"/>
      <c r="D5821"/>
      <c r="E5821" s="76"/>
      <c r="F5821" s="76"/>
      <c r="G5821" s="2"/>
      <c r="H5821" s="77"/>
      <c r="J5821" s="79" t="str">
        <f>IF(IF(IF(_xlfn.MAXIFS($F$2:$F5820,$C$2:$C5820,$C5821,$B$2:$B5820,$B5821,$A$2:$A5820,$A5821)=0,"",$E5821-_xlfn.MAXIFS($F$2:$F5820,$C$2:$C5820,$C5821,$B$2:$B5820,$B5821,$A$2:$A5820,$A5821))&lt;0,0,IF(_xlfn.MAXIFS($F$2:$F5820,$C$2:$C5820,$C5821,$B$2:$B5820,$B5821,$A$2:$A5820,$A5821)=0,"",$E5821-_xlfn.MAXIFS($F$2:$F5820,$C$2:$C5820,$C5821,$B$2:$B5820,$B5821,$A$2:$A5820,$A5821)))&gt;0.25,"",IF(IF(_xlfn.MAXIFS($F$2:$F5820,$C$2:$C5820,$C5821,$B$2:$B5820,$B5821,$A$2:$A5820,$A5821)=0,"",$E5821-_xlfn.MAXIFS($F$2:$F5820,$C$2:$C5820,$C5821,$B$2:$B5820,$B5821,$A$2:$A5820,$A5821))&lt;0,0,IF(_xlfn.MAXIFS($F$2:$F5820,$C$2:$C5820,$C5821,$B$2:$B5820,$B5821,$A$2:$A5820,$A5821)=0,"",$E5821-_xlfn.MAXIFS($F$2:$F5820,$C$2:$C5820,$C5821,$B$2:$B5820,$B5821,$A$2:$A5820,$A5821))))</f>
        <v/>
      </c>
      <c r="K5821" s="6" t="str">
        <f t="shared" si="271"/>
        <v/>
      </c>
      <c r="L5821" s="6" t="str">
        <f t="shared" si="272"/>
        <v/>
      </c>
      <c r="M5821" s="6" t="str">
        <f t="shared" si="270"/>
        <v/>
      </c>
    </row>
    <row r="5822" spans="1:13" x14ac:dyDescent="0.25">
      <c r="A5822"/>
      <c r="B5822" s="1"/>
      <c r="C5822"/>
      <c r="D5822"/>
      <c r="E5822" s="76"/>
      <c r="F5822" s="76"/>
      <c r="G5822" s="2"/>
      <c r="H5822" s="77"/>
      <c r="J5822" s="79" t="str">
        <f>IF(IF(IF(_xlfn.MAXIFS($F$2:$F5821,$C$2:$C5821,$C5822,$B$2:$B5821,$B5822,$A$2:$A5821,$A5822)=0,"",$E5822-_xlfn.MAXIFS($F$2:$F5821,$C$2:$C5821,$C5822,$B$2:$B5821,$B5822,$A$2:$A5821,$A5822))&lt;0,0,IF(_xlfn.MAXIFS($F$2:$F5821,$C$2:$C5821,$C5822,$B$2:$B5821,$B5822,$A$2:$A5821,$A5822)=0,"",$E5822-_xlfn.MAXIFS($F$2:$F5821,$C$2:$C5821,$C5822,$B$2:$B5821,$B5822,$A$2:$A5821,$A5822)))&gt;0.25,"",IF(IF(_xlfn.MAXIFS($F$2:$F5821,$C$2:$C5821,$C5822,$B$2:$B5821,$B5822,$A$2:$A5821,$A5822)=0,"",$E5822-_xlfn.MAXIFS($F$2:$F5821,$C$2:$C5821,$C5822,$B$2:$B5821,$B5822,$A$2:$A5821,$A5822))&lt;0,0,IF(_xlfn.MAXIFS($F$2:$F5821,$C$2:$C5821,$C5822,$B$2:$B5821,$B5822,$A$2:$A5821,$A5822)=0,"",$E5822-_xlfn.MAXIFS($F$2:$F5821,$C$2:$C5821,$C5822,$B$2:$B5821,$B5822,$A$2:$A5821,$A5822))))</f>
        <v/>
      </c>
      <c r="K5822" s="6" t="str">
        <f t="shared" si="271"/>
        <v/>
      </c>
      <c r="L5822" s="6" t="str">
        <f t="shared" si="272"/>
        <v/>
      </c>
      <c r="M5822" s="6" t="str">
        <f t="shared" si="270"/>
        <v/>
      </c>
    </row>
    <row r="5823" spans="1:13" x14ac:dyDescent="0.25">
      <c r="A5823"/>
      <c r="B5823" s="1"/>
      <c r="C5823"/>
      <c r="D5823"/>
      <c r="E5823" s="76"/>
      <c r="F5823" s="76"/>
      <c r="G5823" s="2"/>
      <c r="H5823" s="77"/>
      <c r="J5823" s="79" t="str">
        <f>IF(IF(IF(_xlfn.MAXIFS($F$2:$F5822,$C$2:$C5822,$C5823,$B$2:$B5822,$B5823,$A$2:$A5822,$A5823)=0,"",$E5823-_xlfn.MAXIFS($F$2:$F5822,$C$2:$C5822,$C5823,$B$2:$B5822,$B5823,$A$2:$A5822,$A5823))&lt;0,0,IF(_xlfn.MAXIFS($F$2:$F5822,$C$2:$C5822,$C5823,$B$2:$B5822,$B5823,$A$2:$A5822,$A5823)=0,"",$E5823-_xlfn.MAXIFS($F$2:$F5822,$C$2:$C5822,$C5823,$B$2:$B5822,$B5823,$A$2:$A5822,$A5823)))&gt;0.25,"",IF(IF(_xlfn.MAXIFS($F$2:$F5822,$C$2:$C5822,$C5823,$B$2:$B5822,$B5823,$A$2:$A5822,$A5823)=0,"",$E5823-_xlfn.MAXIFS($F$2:$F5822,$C$2:$C5822,$C5823,$B$2:$B5822,$B5823,$A$2:$A5822,$A5823))&lt;0,0,IF(_xlfn.MAXIFS($F$2:$F5822,$C$2:$C5822,$C5823,$B$2:$B5822,$B5823,$A$2:$A5822,$A5823)=0,"",$E5823-_xlfn.MAXIFS($F$2:$F5822,$C$2:$C5822,$C5823,$B$2:$B5822,$B5823,$A$2:$A5822,$A5823))))</f>
        <v/>
      </c>
      <c r="K5823" s="6" t="str">
        <f t="shared" si="271"/>
        <v/>
      </c>
      <c r="L5823" s="6" t="str">
        <f t="shared" si="272"/>
        <v/>
      </c>
      <c r="M5823" s="6" t="str">
        <f t="shared" si="270"/>
        <v/>
      </c>
    </row>
    <row r="5824" spans="1:13" x14ac:dyDescent="0.25">
      <c r="A5824"/>
      <c r="B5824" s="1"/>
      <c r="C5824"/>
      <c r="D5824"/>
      <c r="E5824" s="76"/>
      <c r="F5824" s="76"/>
      <c r="G5824" s="2"/>
      <c r="H5824" s="77"/>
      <c r="J5824" s="79" t="str">
        <f>IF(IF(IF(_xlfn.MAXIFS($F$2:$F5823,$C$2:$C5823,$C5824,$B$2:$B5823,$B5824,$A$2:$A5823,$A5824)=0,"",$E5824-_xlfn.MAXIFS($F$2:$F5823,$C$2:$C5823,$C5824,$B$2:$B5823,$B5824,$A$2:$A5823,$A5824))&lt;0,0,IF(_xlfn.MAXIFS($F$2:$F5823,$C$2:$C5823,$C5824,$B$2:$B5823,$B5824,$A$2:$A5823,$A5824)=0,"",$E5824-_xlfn.MAXIFS($F$2:$F5823,$C$2:$C5823,$C5824,$B$2:$B5823,$B5824,$A$2:$A5823,$A5824)))&gt;0.25,"",IF(IF(_xlfn.MAXIFS($F$2:$F5823,$C$2:$C5823,$C5824,$B$2:$B5823,$B5824,$A$2:$A5823,$A5824)=0,"",$E5824-_xlfn.MAXIFS($F$2:$F5823,$C$2:$C5823,$C5824,$B$2:$B5823,$B5824,$A$2:$A5823,$A5824))&lt;0,0,IF(_xlfn.MAXIFS($F$2:$F5823,$C$2:$C5823,$C5824,$B$2:$B5823,$B5824,$A$2:$A5823,$A5824)=0,"",$E5824-_xlfn.MAXIFS($F$2:$F5823,$C$2:$C5823,$C5824,$B$2:$B5823,$B5824,$A$2:$A5823,$A5824))))</f>
        <v/>
      </c>
      <c r="K5824" s="6" t="str">
        <f t="shared" si="271"/>
        <v/>
      </c>
      <c r="L5824" s="6" t="str">
        <f t="shared" si="272"/>
        <v/>
      </c>
      <c r="M5824" s="6" t="str">
        <f t="shared" si="270"/>
        <v/>
      </c>
    </row>
    <row r="5825" spans="1:13" x14ac:dyDescent="0.25">
      <c r="A5825"/>
      <c r="B5825" s="1"/>
      <c r="C5825"/>
      <c r="D5825"/>
      <c r="E5825" s="76"/>
      <c r="F5825" s="76"/>
      <c r="G5825" s="2"/>
      <c r="H5825" s="77"/>
      <c r="J5825" s="79" t="str">
        <f>IF(IF(IF(_xlfn.MAXIFS($F$2:$F5824,$C$2:$C5824,$C5825,$B$2:$B5824,$B5825,$A$2:$A5824,$A5825)=0,"",$E5825-_xlfn.MAXIFS($F$2:$F5824,$C$2:$C5824,$C5825,$B$2:$B5824,$B5825,$A$2:$A5824,$A5825))&lt;0,0,IF(_xlfn.MAXIFS($F$2:$F5824,$C$2:$C5824,$C5825,$B$2:$B5824,$B5825,$A$2:$A5824,$A5825)=0,"",$E5825-_xlfn.MAXIFS($F$2:$F5824,$C$2:$C5824,$C5825,$B$2:$B5824,$B5825,$A$2:$A5824,$A5825)))&gt;0.25,"",IF(IF(_xlfn.MAXIFS($F$2:$F5824,$C$2:$C5824,$C5825,$B$2:$B5824,$B5825,$A$2:$A5824,$A5825)=0,"",$E5825-_xlfn.MAXIFS($F$2:$F5824,$C$2:$C5824,$C5825,$B$2:$B5824,$B5825,$A$2:$A5824,$A5825))&lt;0,0,IF(_xlfn.MAXIFS($F$2:$F5824,$C$2:$C5824,$C5825,$B$2:$B5824,$B5825,$A$2:$A5824,$A5825)=0,"",$E5825-_xlfn.MAXIFS($F$2:$F5824,$C$2:$C5824,$C5825,$B$2:$B5824,$B5825,$A$2:$A5824,$A5825))))</f>
        <v/>
      </c>
      <c r="K5825" s="6" t="str">
        <f t="shared" si="271"/>
        <v/>
      </c>
      <c r="L5825" s="6" t="str">
        <f t="shared" si="272"/>
        <v/>
      </c>
      <c r="M5825" s="6" t="str">
        <f t="shared" si="270"/>
        <v/>
      </c>
    </row>
    <row r="5826" spans="1:13" x14ac:dyDescent="0.25">
      <c r="A5826"/>
      <c r="B5826" s="1"/>
      <c r="C5826"/>
      <c r="D5826"/>
      <c r="E5826" s="76"/>
      <c r="F5826" s="76"/>
      <c r="G5826" s="2"/>
      <c r="H5826" s="77"/>
      <c r="J5826" s="79" t="str">
        <f>IF(IF(IF(_xlfn.MAXIFS($F$2:$F5825,$C$2:$C5825,$C5826,$B$2:$B5825,$B5826,$A$2:$A5825,$A5826)=0,"",$E5826-_xlfn.MAXIFS($F$2:$F5825,$C$2:$C5825,$C5826,$B$2:$B5825,$B5826,$A$2:$A5825,$A5826))&lt;0,0,IF(_xlfn.MAXIFS($F$2:$F5825,$C$2:$C5825,$C5826,$B$2:$B5825,$B5826,$A$2:$A5825,$A5826)=0,"",$E5826-_xlfn.MAXIFS($F$2:$F5825,$C$2:$C5825,$C5826,$B$2:$B5825,$B5826,$A$2:$A5825,$A5826)))&gt;0.25,"",IF(IF(_xlfn.MAXIFS($F$2:$F5825,$C$2:$C5825,$C5826,$B$2:$B5825,$B5826,$A$2:$A5825,$A5826)=0,"",$E5826-_xlfn.MAXIFS($F$2:$F5825,$C$2:$C5825,$C5826,$B$2:$B5825,$B5826,$A$2:$A5825,$A5826))&lt;0,0,IF(_xlfn.MAXIFS($F$2:$F5825,$C$2:$C5825,$C5826,$B$2:$B5825,$B5826,$A$2:$A5825,$A5826)=0,"",$E5826-_xlfn.MAXIFS($F$2:$F5825,$C$2:$C5825,$C5826,$B$2:$B5825,$B5826,$A$2:$A5825,$A5826))))</f>
        <v/>
      </c>
      <c r="K5826" s="6" t="str">
        <f t="shared" si="271"/>
        <v/>
      </c>
      <c r="L5826" s="6" t="str">
        <f t="shared" si="272"/>
        <v/>
      </c>
      <c r="M5826" s="6" t="str">
        <f t="shared" ref="M5826:M5889" si="273">IF($A5826="","",IF(AND($K5826&gt;=10,$K5826&lt;=13),"Y",IF(AND($K5826=14,$L5826="EARLY"),"Y","N")))</f>
        <v/>
      </c>
    </row>
    <row r="5827" spans="1:13" x14ac:dyDescent="0.25">
      <c r="A5827"/>
      <c r="B5827" s="1"/>
      <c r="C5827"/>
      <c r="D5827"/>
      <c r="E5827" s="76"/>
      <c r="F5827" s="76"/>
      <c r="G5827" s="2"/>
      <c r="H5827" s="77"/>
      <c r="J5827" s="79" t="str">
        <f>IF(IF(IF(_xlfn.MAXIFS($F$2:$F5826,$C$2:$C5826,$C5827,$B$2:$B5826,$B5827,$A$2:$A5826,$A5827)=0,"",$E5827-_xlfn.MAXIFS($F$2:$F5826,$C$2:$C5826,$C5827,$B$2:$B5826,$B5827,$A$2:$A5826,$A5827))&lt;0,0,IF(_xlfn.MAXIFS($F$2:$F5826,$C$2:$C5826,$C5827,$B$2:$B5826,$B5827,$A$2:$A5826,$A5827)=0,"",$E5827-_xlfn.MAXIFS($F$2:$F5826,$C$2:$C5826,$C5827,$B$2:$B5826,$B5827,$A$2:$A5826,$A5827)))&gt;0.25,"",IF(IF(_xlfn.MAXIFS($F$2:$F5826,$C$2:$C5826,$C5827,$B$2:$B5826,$B5827,$A$2:$A5826,$A5827)=0,"",$E5827-_xlfn.MAXIFS($F$2:$F5826,$C$2:$C5826,$C5827,$B$2:$B5826,$B5827,$A$2:$A5826,$A5827))&lt;0,0,IF(_xlfn.MAXIFS($F$2:$F5826,$C$2:$C5826,$C5827,$B$2:$B5826,$B5827,$A$2:$A5826,$A5827)=0,"",$E5827-_xlfn.MAXIFS($F$2:$F5826,$C$2:$C5826,$C5827,$B$2:$B5826,$B5827,$A$2:$A5826,$A5827))))</f>
        <v/>
      </c>
      <c r="K5827" s="6" t="str">
        <f t="shared" ref="K5827:K5890" si="274">IF($J5827="","",IF(HOUR($E5827)&gt;19,19,IF(HOUR($E5827)&lt;5,5,HOUR($E5827))))</f>
        <v/>
      </c>
      <c r="L5827" s="6" t="str">
        <f t="shared" ref="L5827:L5890" si="275">IF($J5827="","",IF(MINUTE($E5827)&lt;30,"EARLY","LATE"))</f>
        <v/>
      </c>
      <c r="M5827" s="6" t="str">
        <f t="shared" si="273"/>
        <v/>
      </c>
    </row>
    <row r="5828" spans="1:13" x14ac:dyDescent="0.25">
      <c r="A5828"/>
      <c r="B5828" s="1"/>
      <c r="C5828"/>
      <c r="D5828"/>
      <c r="E5828" s="76"/>
      <c r="F5828" s="76"/>
      <c r="G5828" s="2"/>
      <c r="H5828" s="77"/>
      <c r="J5828" s="79" t="str">
        <f>IF(IF(IF(_xlfn.MAXIFS($F$2:$F5827,$C$2:$C5827,$C5828,$B$2:$B5827,$B5828,$A$2:$A5827,$A5828)=0,"",$E5828-_xlfn.MAXIFS($F$2:$F5827,$C$2:$C5827,$C5828,$B$2:$B5827,$B5828,$A$2:$A5827,$A5828))&lt;0,0,IF(_xlfn.MAXIFS($F$2:$F5827,$C$2:$C5827,$C5828,$B$2:$B5827,$B5828,$A$2:$A5827,$A5828)=0,"",$E5828-_xlfn.MAXIFS($F$2:$F5827,$C$2:$C5827,$C5828,$B$2:$B5827,$B5828,$A$2:$A5827,$A5828)))&gt;0.25,"",IF(IF(_xlfn.MAXIFS($F$2:$F5827,$C$2:$C5827,$C5828,$B$2:$B5827,$B5828,$A$2:$A5827,$A5828)=0,"",$E5828-_xlfn.MAXIFS($F$2:$F5827,$C$2:$C5827,$C5828,$B$2:$B5827,$B5828,$A$2:$A5827,$A5828))&lt;0,0,IF(_xlfn.MAXIFS($F$2:$F5827,$C$2:$C5827,$C5828,$B$2:$B5827,$B5828,$A$2:$A5827,$A5828)=0,"",$E5828-_xlfn.MAXIFS($F$2:$F5827,$C$2:$C5827,$C5828,$B$2:$B5827,$B5828,$A$2:$A5827,$A5828))))</f>
        <v/>
      </c>
      <c r="K5828" s="6" t="str">
        <f t="shared" si="274"/>
        <v/>
      </c>
      <c r="L5828" s="6" t="str">
        <f t="shared" si="275"/>
        <v/>
      </c>
      <c r="M5828" s="6" t="str">
        <f t="shared" si="273"/>
        <v/>
      </c>
    </row>
    <row r="5829" spans="1:13" x14ac:dyDescent="0.25">
      <c r="A5829"/>
      <c r="B5829" s="1"/>
      <c r="C5829"/>
      <c r="D5829"/>
      <c r="E5829" s="76"/>
      <c r="F5829" s="76"/>
      <c r="G5829" s="2"/>
      <c r="H5829" s="77"/>
      <c r="J5829" s="79" t="str">
        <f>IF(IF(IF(_xlfn.MAXIFS($F$2:$F5828,$C$2:$C5828,$C5829,$B$2:$B5828,$B5829,$A$2:$A5828,$A5829)=0,"",$E5829-_xlfn.MAXIFS($F$2:$F5828,$C$2:$C5828,$C5829,$B$2:$B5828,$B5829,$A$2:$A5828,$A5829))&lt;0,0,IF(_xlfn.MAXIFS($F$2:$F5828,$C$2:$C5828,$C5829,$B$2:$B5828,$B5829,$A$2:$A5828,$A5829)=0,"",$E5829-_xlfn.MAXIFS($F$2:$F5828,$C$2:$C5828,$C5829,$B$2:$B5828,$B5829,$A$2:$A5828,$A5829)))&gt;0.25,"",IF(IF(_xlfn.MAXIFS($F$2:$F5828,$C$2:$C5828,$C5829,$B$2:$B5828,$B5829,$A$2:$A5828,$A5829)=0,"",$E5829-_xlfn.MAXIFS($F$2:$F5828,$C$2:$C5828,$C5829,$B$2:$B5828,$B5829,$A$2:$A5828,$A5829))&lt;0,0,IF(_xlfn.MAXIFS($F$2:$F5828,$C$2:$C5828,$C5829,$B$2:$B5828,$B5829,$A$2:$A5828,$A5829)=0,"",$E5829-_xlfn.MAXIFS($F$2:$F5828,$C$2:$C5828,$C5829,$B$2:$B5828,$B5829,$A$2:$A5828,$A5829))))</f>
        <v/>
      </c>
      <c r="K5829" s="6" t="str">
        <f t="shared" si="274"/>
        <v/>
      </c>
      <c r="L5829" s="6" t="str">
        <f t="shared" si="275"/>
        <v/>
      </c>
      <c r="M5829" s="6" t="str">
        <f t="shared" si="273"/>
        <v/>
      </c>
    </row>
    <row r="5830" spans="1:13" x14ac:dyDescent="0.25">
      <c r="A5830"/>
      <c r="B5830" s="1"/>
      <c r="C5830"/>
      <c r="D5830"/>
      <c r="E5830" s="76"/>
      <c r="F5830" s="76"/>
      <c r="G5830" s="2"/>
      <c r="H5830" s="77"/>
      <c r="J5830" s="79" t="str">
        <f>IF(IF(IF(_xlfn.MAXIFS($F$2:$F5829,$C$2:$C5829,$C5830,$B$2:$B5829,$B5830,$A$2:$A5829,$A5830)=0,"",$E5830-_xlfn.MAXIFS($F$2:$F5829,$C$2:$C5829,$C5830,$B$2:$B5829,$B5830,$A$2:$A5829,$A5830))&lt;0,0,IF(_xlfn.MAXIFS($F$2:$F5829,$C$2:$C5829,$C5830,$B$2:$B5829,$B5830,$A$2:$A5829,$A5830)=0,"",$E5830-_xlfn.MAXIFS($F$2:$F5829,$C$2:$C5829,$C5830,$B$2:$B5829,$B5830,$A$2:$A5829,$A5830)))&gt;0.25,"",IF(IF(_xlfn.MAXIFS($F$2:$F5829,$C$2:$C5829,$C5830,$B$2:$B5829,$B5830,$A$2:$A5829,$A5830)=0,"",$E5830-_xlfn.MAXIFS($F$2:$F5829,$C$2:$C5829,$C5830,$B$2:$B5829,$B5830,$A$2:$A5829,$A5830))&lt;0,0,IF(_xlfn.MAXIFS($F$2:$F5829,$C$2:$C5829,$C5830,$B$2:$B5829,$B5830,$A$2:$A5829,$A5830)=0,"",$E5830-_xlfn.MAXIFS($F$2:$F5829,$C$2:$C5829,$C5830,$B$2:$B5829,$B5830,$A$2:$A5829,$A5830))))</f>
        <v/>
      </c>
      <c r="K5830" s="6" t="str">
        <f t="shared" si="274"/>
        <v/>
      </c>
      <c r="L5830" s="6" t="str">
        <f t="shared" si="275"/>
        <v/>
      </c>
      <c r="M5830" s="6" t="str">
        <f t="shared" si="273"/>
        <v/>
      </c>
    </row>
    <row r="5831" spans="1:13" x14ac:dyDescent="0.25">
      <c r="A5831"/>
      <c r="B5831" s="1"/>
      <c r="C5831"/>
      <c r="D5831"/>
      <c r="E5831" s="76"/>
      <c r="F5831" s="76"/>
      <c r="G5831" s="2"/>
      <c r="H5831" s="77"/>
      <c r="J5831" s="79" t="str">
        <f>IF(IF(IF(_xlfn.MAXIFS($F$2:$F5830,$C$2:$C5830,$C5831,$B$2:$B5830,$B5831,$A$2:$A5830,$A5831)=0,"",$E5831-_xlfn.MAXIFS($F$2:$F5830,$C$2:$C5830,$C5831,$B$2:$B5830,$B5831,$A$2:$A5830,$A5831))&lt;0,0,IF(_xlfn.MAXIFS($F$2:$F5830,$C$2:$C5830,$C5831,$B$2:$B5830,$B5831,$A$2:$A5830,$A5831)=0,"",$E5831-_xlfn.MAXIFS($F$2:$F5830,$C$2:$C5830,$C5831,$B$2:$B5830,$B5831,$A$2:$A5830,$A5831)))&gt;0.25,"",IF(IF(_xlfn.MAXIFS($F$2:$F5830,$C$2:$C5830,$C5831,$B$2:$B5830,$B5831,$A$2:$A5830,$A5831)=0,"",$E5831-_xlfn.MAXIFS($F$2:$F5830,$C$2:$C5830,$C5831,$B$2:$B5830,$B5831,$A$2:$A5830,$A5831))&lt;0,0,IF(_xlfn.MAXIFS($F$2:$F5830,$C$2:$C5830,$C5831,$B$2:$B5830,$B5831,$A$2:$A5830,$A5831)=0,"",$E5831-_xlfn.MAXIFS($F$2:$F5830,$C$2:$C5830,$C5831,$B$2:$B5830,$B5831,$A$2:$A5830,$A5831))))</f>
        <v/>
      </c>
      <c r="K5831" s="6" t="str">
        <f t="shared" si="274"/>
        <v/>
      </c>
      <c r="L5831" s="6" t="str">
        <f t="shared" si="275"/>
        <v/>
      </c>
      <c r="M5831" s="6" t="str">
        <f t="shared" si="273"/>
        <v/>
      </c>
    </row>
    <row r="5832" spans="1:13" x14ac:dyDescent="0.25">
      <c r="A5832"/>
      <c r="B5832" s="1"/>
      <c r="C5832"/>
      <c r="D5832"/>
      <c r="E5832" s="76"/>
      <c r="F5832" s="76"/>
      <c r="G5832" s="2"/>
      <c r="H5832" s="77"/>
      <c r="J5832" s="79" t="str">
        <f>IF(IF(IF(_xlfn.MAXIFS($F$2:$F5831,$C$2:$C5831,$C5832,$B$2:$B5831,$B5832,$A$2:$A5831,$A5832)=0,"",$E5832-_xlfn.MAXIFS($F$2:$F5831,$C$2:$C5831,$C5832,$B$2:$B5831,$B5832,$A$2:$A5831,$A5832))&lt;0,0,IF(_xlfn.MAXIFS($F$2:$F5831,$C$2:$C5831,$C5832,$B$2:$B5831,$B5832,$A$2:$A5831,$A5832)=0,"",$E5832-_xlfn.MAXIFS($F$2:$F5831,$C$2:$C5831,$C5832,$B$2:$B5831,$B5832,$A$2:$A5831,$A5832)))&gt;0.25,"",IF(IF(_xlfn.MAXIFS($F$2:$F5831,$C$2:$C5831,$C5832,$B$2:$B5831,$B5832,$A$2:$A5831,$A5832)=0,"",$E5832-_xlfn.MAXIFS($F$2:$F5831,$C$2:$C5831,$C5832,$B$2:$B5831,$B5832,$A$2:$A5831,$A5832))&lt;0,0,IF(_xlfn.MAXIFS($F$2:$F5831,$C$2:$C5831,$C5832,$B$2:$B5831,$B5832,$A$2:$A5831,$A5832)=0,"",$E5832-_xlfn.MAXIFS($F$2:$F5831,$C$2:$C5831,$C5832,$B$2:$B5831,$B5832,$A$2:$A5831,$A5832))))</f>
        <v/>
      </c>
      <c r="K5832" s="6" t="str">
        <f t="shared" si="274"/>
        <v/>
      </c>
      <c r="L5832" s="6" t="str">
        <f t="shared" si="275"/>
        <v/>
      </c>
      <c r="M5832" s="6" t="str">
        <f t="shared" si="273"/>
        <v/>
      </c>
    </row>
    <row r="5833" spans="1:13" x14ac:dyDescent="0.25">
      <c r="A5833"/>
      <c r="B5833" s="1"/>
      <c r="C5833"/>
      <c r="D5833"/>
      <c r="E5833" s="76"/>
      <c r="F5833" s="76"/>
      <c r="G5833" s="2"/>
      <c r="H5833" s="77"/>
      <c r="J5833" s="79" t="str">
        <f>IF(IF(IF(_xlfn.MAXIFS($F$2:$F5832,$C$2:$C5832,$C5833,$B$2:$B5832,$B5833,$A$2:$A5832,$A5833)=0,"",$E5833-_xlfn.MAXIFS($F$2:$F5832,$C$2:$C5832,$C5833,$B$2:$B5832,$B5833,$A$2:$A5832,$A5833))&lt;0,0,IF(_xlfn.MAXIFS($F$2:$F5832,$C$2:$C5832,$C5833,$B$2:$B5832,$B5833,$A$2:$A5832,$A5833)=0,"",$E5833-_xlfn.MAXIFS($F$2:$F5832,$C$2:$C5832,$C5833,$B$2:$B5832,$B5833,$A$2:$A5832,$A5833)))&gt;0.25,"",IF(IF(_xlfn.MAXIFS($F$2:$F5832,$C$2:$C5832,$C5833,$B$2:$B5832,$B5833,$A$2:$A5832,$A5833)=0,"",$E5833-_xlfn.MAXIFS($F$2:$F5832,$C$2:$C5832,$C5833,$B$2:$B5832,$B5833,$A$2:$A5832,$A5833))&lt;0,0,IF(_xlfn.MAXIFS($F$2:$F5832,$C$2:$C5832,$C5833,$B$2:$B5832,$B5833,$A$2:$A5832,$A5833)=0,"",$E5833-_xlfn.MAXIFS($F$2:$F5832,$C$2:$C5832,$C5833,$B$2:$B5832,$B5833,$A$2:$A5832,$A5833))))</f>
        <v/>
      </c>
      <c r="K5833" s="6" t="str">
        <f t="shared" si="274"/>
        <v/>
      </c>
      <c r="L5833" s="6" t="str">
        <f t="shared" si="275"/>
        <v/>
      </c>
      <c r="M5833" s="6" t="str">
        <f t="shared" si="273"/>
        <v/>
      </c>
    </row>
    <row r="5834" spans="1:13" x14ac:dyDescent="0.25">
      <c r="A5834"/>
      <c r="B5834" s="1"/>
      <c r="C5834"/>
      <c r="D5834"/>
      <c r="E5834" s="76"/>
      <c r="F5834" s="76"/>
      <c r="G5834" s="2"/>
      <c r="H5834" s="77"/>
      <c r="J5834" s="79" t="str">
        <f>IF(IF(IF(_xlfn.MAXIFS($F$2:$F5833,$C$2:$C5833,$C5834,$B$2:$B5833,$B5834,$A$2:$A5833,$A5834)=0,"",$E5834-_xlfn.MAXIFS($F$2:$F5833,$C$2:$C5833,$C5834,$B$2:$B5833,$B5834,$A$2:$A5833,$A5834))&lt;0,0,IF(_xlfn.MAXIFS($F$2:$F5833,$C$2:$C5833,$C5834,$B$2:$B5833,$B5834,$A$2:$A5833,$A5834)=0,"",$E5834-_xlfn.MAXIFS($F$2:$F5833,$C$2:$C5833,$C5834,$B$2:$B5833,$B5834,$A$2:$A5833,$A5834)))&gt;0.25,"",IF(IF(_xlfn.MAXIFS($F$2:$F5833,$C$2:$C5833,$C5834,$B$2:$B5833,$B5834,$A$2:$A5833,$A5834)=0,"",$E5834-_xlfn.MAXIFS($F$2:$F5833,$C$2:$C5833,$C5834,$B$2:$B5833,$B5834,$A$2:$A5833,$A5834))&lt;0,0,IF(_xlfn.MAXIFS($F$2:$F5833,$C$2:$C5833,$C5834,$B$2:$B5833,$B5834,$A$2:$A5833,$A5834)=0,"",$E5834-_xlfn.MAXIFS($F$2:$F5833,$C$2:$C5833,$C5834,$B$2:$B5833,$B5834,$A$2:$A5833,$A5834))))</f>
        <v/>
      </c>
      <c r="K5834" s="6" t="str">
        <f t="shared" si="274"/>
        <v/>
      </c>
      <c r="L5834" s="6" t="str">
        <f t="shared" si="275"/>
        <v/>
      </c>
      <c r="M5834" s="6" t="str">
        <f t="shared" si="273"/>
        <v/>
      </c>
    </row>
    <row r="5835" spans="1:13" x14ac:dyDescent="0.25">
      <c r="A5835"/>
      <c r="B5835" s="1"/>
      <c r="C5835"/>
      <c r="D5835"/>
      <c r="E5835" s="76"/>
      <c r="F5835" s="76"/>
      <c r="G5835" s="2"/>
      <c r="H5835" s="77"/>
      <c r="J5835" s="79" t="str">
        <f>IF(IF(IF(_xlfn.MAXIFS($F$2:$F5834,$C$2:$C5834,$C5835,$B$2:$B5834,$B5835,$A$2:$A5834,$A5835)=0,"",$E5835-_xlfn.MAXIFS($F$2:$F5834,$C$2:$C5834,$C5835,$B$2:$B5834,$B5835,$A$2:$A5834,$A5835))&lt;0,0,IF(_xlfn.MAXIFS($F$2:$F5834,$C$2:$C5834,$C5835,$B$2:$B5834,$B5835,$A$2:$A5834,$A5835)=0,"",$E5835-_xlfn.MAXIFS($F$2:$F5834,$C$2:$C5834,$C5835,$B$2:$B5834,$B5835,$A$2:$A5834,$A5835)))&gt;0.25,"",IF(IF(_xlfn.MAXIFS($F$2:$F5834,$C$2:$C5834,$C5835,$B$2:$B5834,$B5835,$A$2:$A5834,$A5835)=0,"",$E5835-_xlfn.MAXIFS($F$2:$F5834,$C$2:$C5834,$C5835,$B$2:$B5834,$B5835,$A$2:$A5834,$A5835))&lt;0,0,IF(_xlfn.MAXIFS($F$2:$F5834,$C$2:$C5834,$C5835,$B$2:$B5834,$B5835,$A$2:$A5834,$A5835)=0,"",$E5835-_xlfn.MAXIFS($F$2:$F5834,$C$2:$C5834,$C5835,$B$2:$B5834,$B5835,$A$2:$A5834,$A5835))))</f>
        <v/>
      </c>
      <c r="K5835" s="6" t="str">
        <f t="shared" si="274"/>
        <v/>
      </c>
      <c r="L5835" s="6" t="str">
        <f t="shared" si="275"/>
        <v/>
      </c>
      <c r="M5835" s="6" t="str">
        <f t="shared" si="273"/>
        <v/>
      </c>
    </row>
    <row r="5836" spans="1:13" x14ac:dyDescent="0.25">
      <c r="A5836"/>
      <c r="B5836" s="1"/>
      <c r="C5836"/>
      <c r="D5836"/>
      <c r="E5836" s="76"/>
      <c r="F5836" s="76"/>
      <c r="G5836" s="2"/>
      <c r="H5836" s="77"/>
      <c r="J5836" s="79" t="str">
        <f>IF(IF(IF(_xlfn.MAXIFS($F$2:$F5835,$C$2:$C5835,$C5836,$B$2:$B5835,$B5836,$A$2:$A5835,$A5836)=0,"",$E5836-_xlfn.MAXIFS($F$2:$F5835,$C$2:$C5835,$C5836,$B$2:$B5835,$B5836,$A$2:$A5835,$A5836))&lt;0,0,IF(_xlfn.MAXIFS($F$2:$F5835,$C$2:$C5835,$C5836,$B$2:$B5835,$B5836,$A$2:$A5835,$A5836)=0,"",$E5836-_xlfn.MAXIFS($F$2:$F5835,$C$2:$C5835,$C5836,$B$2:$B5835,$B5836,$A$2:$A5835,$A5836)))&gt;0.25,"",IF(IF(_xlfn.MAXIFS($F$2:$F5835,$C$2:$C5835,$C5836,$B$2:$B5835,$B5836,$A$2:$A5835,$A5836)=0,"",$E5836-_xlfn.MAXIFS($F$2:$F5835,$C$2:$C5835,$C5836,$B$2:$B5835,$B5836,$A$2:$A5835,$A5836))&lt;0,0,IF(_xlfn.MAXIFS($F$2:$F5835,$C$2:$C5835,$C5836,$B$2:$B5835,$B5836,$A$2:$A5835,$A5836)=0,"",$E5836-_xlfn.MAXIFS($F$2:$F5835,$C$2:$C5835,$C5836,$B$2:$B5835,$B5836,$A$2:$A5835,$A5836))))</f>
        <v/>
      </c>
      <c r="K5836" s="6" t="str">
        <f t="shared" si="274"/>
        <v/>
      </c>
      <c r="L5836" s="6" t="str">
        <f t="shared" si="275"/>
        <v/>
      </c>
      <c r="M5836" s="6" t="str">
        <f t="shared" si="273"/>
        <v/>
      </c>
    </row>
    <row r="5837" spans="1:13" x14ac:dyDescent="0.25">
      <c r="A5837"/>
      <c r="B5837" s="1"/>
      <c r="C5837"/>
      <c r="D5837"/>
      <c r="E5837" s="76"/>
      <c r="F5837" s="76"/>
      <c r="G5837" s="2"/>
      <c r="H5837" s="77"/>
      <c r="J5837" s="79" t="str">
        <f>IF(IF(IF(_xlfn.MAXIFS($F$2:$F5836,$C$2:$C5836,$C5837,$B$2:$B5836,$B5837,$A$2:$A5836,$A5837)=0,"",$E5837-_xlfn.MAXIFS($F$2:$F5836,$C$2:$C5836,$C5837,$B$2:$B5836,$B5837,$A$2:$A5836,$A5837))&lt;0,0,IF(_xlfn.MAXIFS($F$2:$F5836,$C$2:$C5836,$C5837,$B$2:$B5836,$B5837,$A$2:$A5836,$A5837)=0,"",$E5837-_xlfn.MAXIFS($F$2:$F5836,$C$2:$C5836,$C5837,$B$2:$B5836,$B5837,$A$2:$A5836,$A5837)))&gt;0.25,"",IF(IF(_xlfn.MAXIFS($F$2:$F5836,$C$2:$C5836,$C5837,$B$2:$B5836,$B5837,$A$2:$A5836,$A5837)=0,"",$E5837-_xlfn.MAXIFS($F$2:$F5836,$C$2:$C5836,$C5837,$B$2:$B5836,$B5837,$A$2:$A5836,$A5837))&lt;0,0,IF(_xlfn.MAXIFS($F$2:$F5836,$C$2:$C5836,$C5837,$B$2:$B5836,$B5837,$A$2:$A5836,$A5837)=0,"",$E5837-_xlfn.MAXIFS($F$2:$F5836,$C$2:$C5836,$C5837,$B$2:$B5836,$B5837,$A$2:$A5836,$A5837))))</f>
        <v/>
      </c>
      <c r="K5837" s="6" t="str">
        <f t="shared" si="274"/>
        <v/>
      </c>
      <c r="L5837" s="6" t="str">
        <f t="shared" si="275"/>
        <v/>
      </c>
      <c r="M5837" s="6" t="str">
        <f t="shared" si="273"/>
        <v/>
      </c>
    </row>
    <row r="5838" spans="1:13" x14ac:dyDescent="0.25">
      <c r="A5838"/>
      <c r="B5838" s="1"/>
      <c r="C5838"/>
      <c r="D5838"/>
      <c r="E5838" s="76"/>
      <c r="F5838" s="76"/>
      <c r="G5838" s="2"/>
      <c r="H5838" s="77"/>
      <c r="J5838" s="79" t="str">
        <f>IF(IF(IF(_xlfn.MAXIFS($F$2:$F5837,$C$2:$C5837,$C5838,$B$2:$B5837,$B5838,$A$2:$A5837,$A5838)=0,"",$E5838-_xlfn.MAXIFS($F$2:$F5837,$C$2:$C5837,$C5838,$B$2:$B5837,$B5838,$A$2:$A5837,$A5838))&lt;0,0,IF(_xlfn.MAXIFS($F$2:$F5837,$C$2:$C5837,$C5838,$B$2:$B5837,$B5838,$A$2:$A5837,$A5838)=0,"",$E5838-_xlfn.MAXIFS($F$2:$F5837,$C$2:$C5837,$C5838,$B$2:$B5837,$B5838,$A$2:$A5837,$A5838)))&gt;0.25,"",IF(IF(_xlfn.MAXIFS($F$2:$F5837,$C$2:$C5837,$C5838,$B$2:$B5837,$B5838,$A$2:$A5837,$A5838)=0,"",$E5838-_xlfn.MAXIFS($F$2:$F5837,$C$2:$C5837,$C5838,$B$2:$B5837,$B5838,$A$2:$A5837,$A5838))&lt;0,0,IF(_xlfn.MAXIFS($F$2:$F5837,$C$2:$C5837,$C5838,$B$2:$B5837,$B5838,$A$2:$A5837,$A5838)=0,"",$E5838-_xlfn.MAXIFS($F$2:$F5837,$C$2:$C5837,$C5838,$B$2:$B5837,$B5838,$A$2:$A5837,$A5838))))</f>
        <v/>
      </c>
      <c r="K5838" s="6" t="str">
        <f t="shared" si="274"/>
        <v/>
      </c>
      <c r="L5838" s="6" t="str">
        <f t="shared" si="275"/>
        <v/>
      </c>
      <c r="M5838" s="6" t="str">
        <f t="shared" si="273"/>
        <v/>
      </c>
    </row>
    <row r="5839" spans="1:13" x14ac:dyDescent="0.25">
      <c r="A5839"/>
      <c r="B5839" s="1"/>
      <c r="C5839"/>
      <c r="D5839"/>
      <c r="E5839" s="76"/>
      <c r="F5839" s="76"/>
      <c r="G5839" s="2"/>
      <c r="H5839" s="77"/>
      <c r="J5839" s="79" t="str">
        <f>IF(IF(IF(_xlfn.MAXIFS($F$2:$F5838,$C$2:$C5838,$C5839,$B$2:$B5838,$B5839,$A$2:$A5838,$A5839)=0,"",$E5839-_xlfn.MAXIFS($F$2:$F5838,$C$2:$C5838,$C5839,$B$2:$B5838,$B5839,$A$2:$A5838,$A5839))&lt;0,0,IF(_xlfn.MAXIFS($F$2:$F5838,$C$2:$C5838,$C5839,$B$2:$B5838,$B5839,$A$2:$A5838,$A5839)=0,"",$E5839-_xlfn.MAXIFS($F$2:$F5838,$C$2:$C5838,$C5839,$B$2:$B5838,$B5839,$A$2:$A5838,$A5839)))&gt;0.25,"",IF(IF(_xlfn.MAXIFS($F$2:$F5838,$C$2:$C5838,$C5839,$B$2:$B5838,$B5839,$A$2:$A5838,$A5839)=0,"",$E5839-_xlfn.MAXIFS($F$2:$F5838,$C$2:$C5838,$C5839,$B$2:$B5838,$B5839,$A$2:$A5838,$A5839))&lt;0,0,IF(_xlfn.MAXIFS($F$2:$F5838,$C$2:$C5838,$C5839,$B$2:$B5838,$B5839,$A$2:$A5838,$A5839)=0,"",$E5839-_xlfn.MAXIFS($F$2:$F5838,$C$2:$C5838,$C5839,$B$2:$B5838,$B5839,$A$2:$A5838,$A5839))))</f>
        <v/>
      </c>
      <c r="K5839" s="6" t="str">
        <f t="shared" si="274"/>
        <v/>
      </c>
      <c r="L5839" s="6" t="str">
        <f t="shared" si="275"/>
        <v/>
      </c>
      <c r="M5839" s="6" t="str">
        <f t="shared" si="273"/>
        <v/>
      </c>
    </row>
    <row r="5840" spans="1:13" x14ac:dyDescent="0.25">
      <c r="A5840"/>
      <c r="B5840" s="1"/>
      <c r="C5840"/>
      <c r="D5840"/>
      <c r="E5840" s="76"/>
      <c r="F5840" s="76"/>
      <c r="G5840" s="2"/>
      <c r="H5840" s="77"/>
      <c r="J5840" s="79" t="str">
        <f>IF(IF(IF(_xlfn.MAXIFS($F$2:$F5839,$C$2:$C5839,$C5840,$B$2:$B5839,$B5840,$A$2:$A5839,$A5840)=0,"",$E5840-_xlfn.MAXIFS($F$2:$F5839,$C$2:$C5839,$C5840,$B$2:$B5839,$B5840,$A$2:$A5839,$A5840))&lt;0,0,IF(_xlfn.MAXIFS($F$2:$F5839,$C$2:$C5839,$C5840,$B$2:$B5839,$B5840,$A$2:$A5839,$A5840)=0,"",$E5840-_xlfn.MAXIFS($F$2:$F5839,$C$2:$C5839,$C5840,$B$2:$B5839,$B5840,$A$2:$A5839,$A5840)))&gt;0.25,"",IF(IF(_xlfn.MAXIFS($F$2:$F5839,$C$2:$C5839,$C5840,$B$2:$B5839,$B5840,$A$2:$A5839,$A5840)=0,"",$E5840-_xlfn.MAXIFS($F$2:$F5839,$C$2:$C5839,$C5840,$B$2:$B5839,$B5840,$A$2:$A5839,$A5840))&lt;0,0,IF(_xlfn.MAXIFS($F$2:$F5839,$C$2:$C5839,$C5840,$B$2:$B5839,$B5840,$A$2:$A5839,$A5840)=0,"",$E5840-_xlfn.MAXIFS($F$2:$F5839,$C$2:$C5839,$C5840,$B$2:$B5839,$B5840,$A$2:$A5839,$A5840))))</f>
        <v/>
      </c>
      <c r="K5840" s="6" t="str">
        <f t="shared" si="274"/>
        <v/>
      </c>
      <c r="L5840" s="6" t="str">
        <f t="shared" si="275"/>
        <v/>
      </c>
      <c r="M5840" s="6" t="str">
        <f t="shared" si="273"/>
        <v/>
      </c>
    </row>
    <row r="5841" spans="1:13" x14ac:dyDescent="0.25">
      <c r="A5841"/>
      <c r="B5841" s="1"/>
      <c r="C5841"/>
      <c r="D5841"/>
      <c r="E5841" s="76"/>
      <c r="F5841" s="76"/>
      <c r="G5841" s="2"/>
      <c r="H5841" s="77"/>
      <c r="J5841" s="79" t="str">
        <f>IF(IF(IF(_xlfn.MAXIFS($F$2:$F5840,$C$2:$C5840,$C5841,$B$2:$B5840,$B5841,$A$2:$A5840,$A5841)=0,"",$E5841-_xlfn.MAXIFS($F$2:$F5840,$C$2:$C5840,$C5841,$B$2:$B5840,$B5841,$A$2:$A5840,$A5841))&lt;0,0,IF(_xlfn.MAXIFS($F$2:$F5840,$C$2:$C5840,$C5841,$B$2:$B5840,$B5841,$A$2:$A5840,$A5841)=0,"",$E5841-_xlfn.MAXIFS($F$2:$F5840,$C$2:$C5840,$C5841,$B$2:$B5840,$B5841,$A$2:$A5840,$A5841)))&gt;0.25,"",IF(IF(_xlfn.MAXIFS($F$2:$F5840,$C$2:$C5840,$C5841,$B$2:$B5840,$B5841,$A$2:$A5840,$A5841)=0,"",$E5841-_xlfn.MAXIFS($F$2:$F5840,$C$2:$C5840,$C5841,$B$2:$B5840,$B5841,$A$2:$A5840,$A5841))&lt;0,0,IF(_xlfn.MAXIFS($F$2:$F5840,$C$2:$C5840,$C5841,$B$2:$B5840,$B5841,$A$2:$A5840,$A5841)=0,"",$E5841-_xlfn.MAXIFS($F$2:$F5840,$C$2:$C5840,$C5841,$B$2:$B5840,$B5841,$A$2:$A5840,$A5841))))</f>
        <v/>
      </c>
      <c r="K5841" s="6" t="str">
        <f t="shared" si="274"/>
        <v/>
      </c>
      <c r="L5841" s="6" t="str">
        <f t="shared" si="275"/>
        <v/>
      </c>
      <c r="M5841" s="6" t="str">
        <f t="shared" si="273"/>
        <v/>
      </c>
    </row>
    <row r="5842" spans="1:13" x14ac:dyDescent="0.25">
      <c r="A5842"/>
      <c r="B5842" s="1"/>
      <c r="C5842"/>
      <c r="D5842"/>
      <c r="E5842" s="76"/>
      <c r="F5842" s="76"/>
      <c r="G5842" s="2"/>
      <c r="H5842" s="77"/>
      <c r="J5842" s="79" t="str">
        <f>IF(IF(IF(_xlfn.MAXIFS($F$2:$F5841,$C$2:$C5841,$C5842,$B$2:$B5841,$B5842,$A$2:$A5841,$A5842)=0,"",$E5842-_xlfn.MAXIFS($F$2:$F5841,$C$2:$C5841,$C5842,$B$2:$B5841,$B5842,$A$2:$A5841,$A5842))&lt;0,0,IF(_xlfn.MAXIFS($F$2:$F5841,$C$2:$C5841,$C5842,$B$2:$B5841,$B5842,$A$2:$A5841,$A5842)=0,"",$E5842-_xlfn.MAXIFS($F$2:$F5841,$C$2:$C5841,$C5842,$B$2:$B5841,$B5842,$A$2:$A5841,$A5842)))&gt;0.25,"",IF(IF(_xlfn.MAXIFS($F$2:$F5841,$C$2:$C5841,$C5842,$B$2:$B5841,$B5842,$A$2:$A5841,$A5842)=0,"",$E5842-_xlfn.MAXIFS($F$2:$F5841,$C$2:$C5841,$C5842,$B$2:$B5841,$B5842,$A$2:$A5841,$A5842))&lt;0,0,IF(_xlfn.MAXIFS($F$2:$F5841,$C$2:$C5841,$C5842,$B$2:$B5841,$B5842,$A$2:$A5841,$A5842)=0,"",$E5842-_xlfn.MAXIFS($F$2:$F5841,$C$2:$C5841,$C5842,$B$2:$B5841,$B5842,$A$2:$A5841,$A5842))))</f>
        <v/>
      </c>
      <c r="K5842" s="6" t="str">
        <f t="shared" si="274"/>
        <v/>
      </c>
      <c r="L5842" s="6" t="str">
        <f t="shared" si="275"/>
        <v/>
      </c>
      <c r="M5842" s="6" t="str">
        <f t="shared" si="273"/>
        <v/>
      </c>
    </row>
    <row r="5843" spans="1:13" x14ac:dyDescent="0.25">
      <c r="A5843"/>
      <c r="B5843" s="1"/>
      <c r="C5843"/>
      <c r="D5843"/>
      <c r="E5843" s="76"/>
      <c r="F5843" s="76"/>
      <c r="G5843" s="2"/>
      <c r="H5843" s="77"/>
      <c r="J5843" s="79" t="str">
        <f>IF(IF(IF(_xlfn.MAXIFS($F$2:$F5842,$C$2:$C5842,$C5843,$B$2:$B5842,$B5843,$A$2:$A5842,$A5843)=0,"",$E5843-_xlfn.MAXIFS($F$2:$F5842,$C$2:$C5842,$C5843,$B$2:$B5842,$B5843,$A$2:$A5842,$A5843))&lt;0,0,IF(_xlfn.MAXIFS($F$2:$F5842,$C$2:$C5842,$C5843,$B$2:$B5842,$B5843,$A$2:$A5842,$A5843)=0,"",$E5843-_xlfn.MAXIFS($F$2:$F5842,$C$2:$C5842,$C5843,$B$2:$B5842,$B5843,$A$2:$A5842,$A5843)))&gt;0.25,"",IF(IF(_xlfn.MAXIFS($F$2:$F5842,$C$2:$C5842,$C5843,$B$2:$B5842,$B5843,$A$2:$A5842,$A5843)=0,"",$E5843-_xlfn.MAXIFS($F$2:$F5842,$C$2:$C5842,$C5843,$B$2:$B5842,$B5843,$A$2:$A5842,$A5843))&lt;0,0,IF(_xlfn.MAXIFS($F$2:$F5842,$C$2:$C5842,$C5843,$B$2:$B5842,$B5843,$A$2:$A5842,$A5843)=0,"",$E5843-_xlfn.MAXIFS($F$2:$F5842,$C$2:$C5842,$C5843,$B$2:$B5842,$B5843,$A$2:$A5842,$A5843))))</f>
        <v/>
      </c>
      <c r="K5843" s="6" t="str">
        <f t="shared" si="274"/>
        <v/>
      </c>
      <c r="L5843" s="6" t="str">
        <f t="shared" si="275"/>
        <v/>
      </c>
      <c r="M5843" s="6" t="str">
        <f t="shared" si="273"/>
        <v/>
      </c>
    </row>
    <row r="5844" spans="1:13" x14ac:dyDescent="0.25">
      <c r="A5844"/>
      <c r="B5844" s="1"/>
      <c r="C5844"/>
      <c r="D5844"/>
      <c r="E5844" s="76"/>
      <c r="F5844" s="76"/>
      <c r="G5844" s="2"/>
      <c r="H5844" s="77"/>
      <c r="J5844" s="79" t="str">
        <f>IF(IF(IF(_xlfn.MAXIFS($F$2:$F5843,$C$2:$C5843,$C5844,$B$2:$B5843,$B5844,$A$2:$A5843,$A5844)=0,"",$E5844-_xlfn.MAXIFS($F$2:$F5843,$C$2:$C5843,$C5844,$B$2:$B5843,$B5844,$A$2:$A5843,$A5844))&lt;0,0,IF(_xlfn.MAXIFS($F$2:$F5843,$C$2:$C5843,$C5844,$B$2:$B5843,$B5844,$A$2:$A5843,$A5844)=0,"",$E5844-_xlfn.MAXIFS($F$2:$F5843,$C$2:$C5843,$C5844,$B$2:$B5843,$B5844,$A$2:$A5843,$A5844)))&gt;0.25,"",IF(IF(_xlfn.MAXIFS($F$2:$F5843,$C$2:$C5843,$C5844,$B$2:$B5843,$B5844,$A$2:$A5843,$A5844)=0,"",$E5844-_xlfn.MAXIFS($F$2:$F5843,$C$2:$C5843,$C5844,$B$2:$B5843,$B5844,$A$2:$A5843,$A5844))&lt;0,0,IF(_xlfn.MAXIFS($F$2:$F5843,$C$2:$C5843,$C5844,$B$2:$B5843,$B5844,$A$2:$A5843,$A5844)=0,"",$E5844-_xlfn.MAXIFS($F$2:$F5843,$C$2:$C5843,$C5844,$B$2:$B5843,$B5844,$A$2:$A5843,$A5844))))</f>
        <v/>
      </c>
      <c r="K5844" s="6" t="str">
        <f t="shared" si="274"/>
        <v/>
      </c>
      <c r="L5844" s="6" t="str">
        <f t="shared" si="275"/>
        <v/>
      </c>
      <c r="M5844" s="6" t="str">
        <f t="shared" si="273"/>
        <v/>
      </c>
    </row>
    <row r="5845" spans="1:13" x14ac:dyDescent="0.25">
      <c r="A5845"/>
      <c r="B5845" s="1"/>
      <c r="C5845"/>
      <c r="D5845"/>
      <c r="E5845" s="76"/>
      <c r="F5845" s="76"/>
      <c r="G5845" s="2"/>
      <c r="H5845" s="77"/>
      <c r="J5845" s="79" t="str">
        <f>IF(IF(IF(_xlfn.MAXIFS($F$2:$F5844,$C$2:$C5844,$C5845,$B$2:$B5844,$B5845,$A$2:$A5844,$A5845)=0,"",$E5845-_xlfn.MAXIFS($F$2:$F5844,$C$2:$C5844,$C5845,$B$2:$B5844,$B5845,$A$2:$A5844,$A5845))&lt;0,0,IF(_xlfn.MAXIFS($F$2:$F5844,$C$2:$C5844,$C5845,$B$2:$B5844,$B5845,$A$2:$A5844,$A5845)=0,"",$E5845-_xlfn.MAXIFS($F$2:$F5844,$C$2:$C5844,$C5845,$B$2:$B5844,$B5845,$A$2:$A5844,$A5845)))&gt;0.25,"",IF(IF(_xlfn.MAXIFS($F$2:$F5844,$C$2:$C5844,$C5845,$B$2:$B5844,$B5845,$A$2:$A5844,$A5845)=0,"",$E5845-_xlfn.MAXIFS($F$2:$F5844,$C$2:$C5844,$C5845,$B$2:$B5844,$B5845,$A$2:$A5844,$A5845))&lt;0,0,IF(_xlfn.MAXIFS($F$2:$F5844,$C$2:$C5844,$C5845,$B$2:$B5844,$B5845,$A$2:$A5844,$A5845)=0,"",$E5845-_xlfn.MAXIFS($F$2:$F5844,$C$2:$C5844,$C5845,$B$2:$B5844,$B5845,$A$2:$A5844,$A5845))))</f>
        <v/>
      </c>
      <c r="K5845" s="6" t="str">
        <f t="shared" si="274"/>
        <v/>
      </c>
      <c r="L5845" s="6" t="str">
        <f t="shared" si="275"/>
        <v/>
      </c>
      <c r="M5845" s="6" t="str">
        <f t="shared" si="273"/>
        <v/>
      </c>
    </row>
    <row r="5846" spans="1:13" x14ac:dyDescent="0.25">
      <c r="A5846"/>
      <c r="B5846" s="1"/>
      <c r="C5846"/>
      <c r="D5846"/>
      <c r="E5846" s="76"/>
      <c r="F5846" s="76"/>
      <c r="G5846" s="2"/>
      <c r="H5846" s="77"/>
      <c r="J5846" s="79" t="str">
        <f>IF(IF(IF(_xlfn.MAXIFS($F$2:$F5845,$C$2:$C5845,$C5846,$B$2:$B5845,$B5846,$A$2:$A5845,$A5846)=0,"",$E5846-_xlfn.MAXIFS($F$2:$F5845,$C$2:$C5845,$C5846,$B$2:$B5845,$B5846,$A$2:$A5845,$A5846))&lt;0,0,IF(_xlfn.MAXIFS($F$2:$F5845,$C$2:$C5845,$C5846,$B$2:$B5845,$B5846,$A$2:$A5845,$A5846)=0,"",$E5846-_xlfn.MAXIFS($F$2:$F5845,$C$2:$C5845,$C5846,$B$2:$B5845,$B5846,$A$2:$A5845,$A5846)))&gt;0.25,"",IF(IF(_xlfn.MAXIFS($F$2:$F5845,$C$2:$C5845,$C5846,$B$2:$B5845,$B5846,$A$2:$A5845,$A5846)=0,"",$E5846-_xlfn.MAXIFS($F$2:$F5845,$C$2:$C5845,$C5846,$B$2:$B5845,$B5846,$A$2:$A5845,$A5846))&lt;0,0,IF(_xlfn.MAXIFS($F$2:$F5845,$C$2:$C5845,$C5846,$B$2:$B5845,$B5846,$A$2:$A5845,$A5846)=0,"",$E5846-_xlfn.MAXIFS($F$2:$F5845,$C$2:$C5845,$C5846,$B$2:$B5845,$B5846,$A$2:$A5845,$A5846))))</f>
        <v/>
      </c>
      <c r="K5846" s="6" t="str">
        <f t="shared" si="274"/>
        <v/>
      </c>
      <c r="L5846" s="6" t="str">
        <f t="shared" si="275"/>
        <v/>
      </c>
      <c r="M5846" s="6" t="str">
        <f t="shared" si="273"/>
        <v/>
      </c>
    </row>
    <row r="5847" spans="1:13" x14ac:dyDescent="0.25">
      <c r="A5847"/>
      <c r="B5847" s="1"/>
      <c r="C5847"/>
      <c r="D5847"/>
      <c r="E5847" s="76"/>
      <c r="F5847" s="76"/>
      <c r="G5847" s="2"/>
      <c r="H5847" s="77"/>
      <c r="J5847" s="79" t="str">
        <f>IF(IF(IF(_xlfn.MAXIFS($F$2:$F5846,$C$2:$C5846,$C5847,$B$2:$B5846,$B5847,$A$2:$A5846,$A5847)=0,"",$E5847-_xlfn.MAXIFS($F$2:$F5846,$C$2:$C5846,$C5847,$B$2:$B5846,$B5847,$A$2:$A5846,$A5847))&lt;0,0,IF(_xlfn.MAXIFS($F$2:$F5846,$C$2:$C5846,$C5847,$B$2:$B5846,$B5847,$A$2:$A5846,$A5847)=0,"",$E5847-_xlfn.MAXIFS($F$2:$F5846,$C$2:$C5846,$C5847,$B$2:$B5846,$B5847,$A$2:$A5846,$A5847)))&gt;0.25,"",IF(IF(_xlfn.MAXIFS($F$2:$F5846,$C$2:$C5846,$C5847,$B$2:$B5846,$B5847,$A$2:$A5846,$A5847)=0,"",$E5847-_xlfn.MAXIFS($F$2:$F5846,$C$2:$C5846,$C5847,$B$2:$B5846,$B5847,$A$2:$A5846,$A5847))&lt;0,0,IF(_xlfn.MAXIFS($F$2:$F5846,$C$2:$C5846,$C5847,$B$2:$B5846,$B5847,$A$2:$A5846,$A5847)=0,"",$E5847-_xlfn.MAXIFS($F$2:$F5846,$C$2:$C5846,$C5847,$B$2:$B5846,$B5847,$A$2:$A5846,$A5847))))</f>
        <v/>
      </c>
      <c r="K5847" s="6" t="str">
        <f t="shared" si="274"/>
        <v/>
      </c>
      <c r="L5847" s="6" t="str">
        <f t="shared" si="275"/>
        <v/>
      </c>
      <c r="M5847" s="6" t="str">
        <f t="shared" si="273"/>
        <v/>
      </c>
    </row>
    <row r="5848" spans="1:13" x14ac:dyDescent="0.25">
      <c r="A5848"/>
      <c r="B5848" s="1"/>
      <c r="C5848"/>
      <c r="D5848"/>
      <c r="E5848" s="76"/>
      <c r="F5848" s="76"/>
      <c r="G5848" s="2"/>
      <c r="H5848" s="77"/>
      <c r="J5848" s="79" t="str">
        <f>IF(IF(IF(_xlfn.MAXIFS($F$2:$F5847,$C$2:$C5847,$C5848,$B$2:$B5847,$B5848,$A$2:$A5847,$A5848)=0,"",$E5848-_xlfn.MAXIFS($F$2:$F5847,$C$2:$C5847,$C5848,$B$2:$B5847,$B5848,$A$2:$A5847,$A5848))&lt;0,0,IF(_xlfn.MAXIFS($F$2:$F5847,$C$2:$C5847,$C5848,$B$2:$B5847,$B5848,$A$2:$A5847,$A5848)=0,"",$E5848-_xlfn.MAXIFS($F$2:$F5847,$C$2:$C5847,$C5848,$B$2:$B5847,$B5848,$A$2:$A5847,$A5848)))&gt;0.25,"",IF(IF(_xlfn.MAXIFS($F$2:$F5847,$C$2:$C5847,$C5848,$B$2:$B5847,$B5848,$A$2:$A5847,$A5848)=0,"",$E5848-_xlfn.MAXIFS($F$2:$F5847,$C$2:$C5847,$C5848,$B$2:$B5847,$B5848,$A$2:$A5847,$A5848))&lt;0,0,IF(_xlfn.MAXIFS($F$2:$F5847,$C$2:$C5847,$C5848,$B$2:$B5847,$B5848,$A$2:$A5847,$A5848)=0,"",$E5848-_xlfn.MAXIFS($F$2:$F5847,$C$2:$C5847,$C5848,$B$2:$B5847,$B5848,$A$2:$A5847,$A5848))))</f>
        <v/>
      </c>
      <c r="K5848" s="6" t="str">
        <f t="shared" si="274"/>
        <v/>
      </c>
      <c r="L5848" s="6" t="str">
        <f t="shared" si="275"/>
        <v/>
      </c>
      <c r="M5848" s="6" t="str">
        <f t="shared" si="273"/>
        <v/>
      </c>
    </row>
    <row r="5849" spans="1:13" x14ac:dyDescent="0.25">
      <c r="A5849"/>
      <c r="B5849" s="1"/>
      <c r="C5849"/>
      <c r="D5849"/>
      <c r="E5849" s="76"/>
      <c r="F5849" s="76"/>
      <c r="G5849" s="2"/>
      <c r="H5849" s="77"/>
      <c r="J5849" s="79" t="str">
        <f>IF(IF(IF(_xlfn.MAXIFS($F$2:$F5848,$C$2:$C5848,$C5849,$B$2:$B5848,$B5849,$A$2:$A5848,$A5849)=0,"",$E5849-_xlfn.MAXIFS($F$2:$F5848,$C$2:$C5848,$C5849,$B$2:$B5848,$B5849,$A$2:$A5848,$A5849))&lt;0,0,IF(_xlfn.MAXIFS($F$2:$F5848,$C$2:$C5848,$C5849,$B$2:$B5848,$B5849,$A$2:$A5848,$A5849)=0,"",$E5849-_xlfn.MAXIFS($F$2:$F5848,$C$2:$C5848,$C5849,$B$2:$B5848,$B5849,$A$2:$A5848,$A5849)))&gt;0.25,"",IF(IF(_xlfn.MAXIFS($F$2:$F5848,$C$2:$C5848,$C5849,$B$2:$B5848,$B5849,$A$2:$A5848,$A5849)=0,"",$E5849-_xlfn.MAXIFS($F$2:$F5848,$C$2:$C5848,$C5849,$B$2:$B5848,$B5849,$A$2:$A5848,$A5849))&lt;0,0,IF(_xlfn.MAXIFS($F$2:$F5848,$C$2:$C5848,$C5849,$B$2:$B5848,$B5849,$A$2:$A5848,$A5849)=0,"",$E5849-_xlfn.MAXIFS($F$2:$F5848,$C$2:$C5848,$C5849,$B$2:$B5848,$B5849,$A$2:$A5848,$A5849))))</f>
        <v/>
      </c>
      <c r="K5849" s="6" t="str">
        <f t="shared" si="274"/>
        <v/>
      </c>
      <c r="L5849" s="6" t="str">
        <f t="shared" si="275"/>
        <v/>
      </c>
      <c r="M5849" s="6" t="str">
        <f t="shared" si="273"/>
        <v/>
      </c>
    </row>
    <row r="5850" spans="1:13" x14ac:dyDescent="0.25">
      <c r="A5850"/>
      <c r="B5850" s="1"/>
      <c r="C5850"/>
      <c r="D5850"/>
      <c r="E5850" s="76"/>
      <c r="F5850" s="76"/>
      <c r="G5850" s="2"/>
      <c r="H5850" s="77"/>
      <c r="J5850" s="79" t="str">
        <f>IF(IF(IF(_xlfn.MAXIFS($F$2:$F5849,$C$2:$C5849,$C5850,$B$2:$B5849,$B5850,$A$2:$A5849,$A5850)=0,"",$E5850-_xlfn.MAXIFS($F$2:$F5849,$C$2:$C5849,$C5850,$B$2:$B5849,$B5850,$A$2:$A5849,$A5850))&lt;0,0,IF(_xlfn.MAXIFS($F$2:$F5849,$C$2:$C5849,$C5850,$B$2:$B5849,$B5850,$A$2:$A5849,$A5850)=0,"",$E5850-_xlfn.MAXIFS($F$2:$F5849,$C$2:$C5849,$C5850,$B$2:$B5849,$B5850,$A$2:$A5849,$A5850)))&gt;0.25,"",IF(IF(_xlfn.MAXIFS($F$2:$F5849,$C$2:$C5849,$C5850,$B$2:$B5849,$B5850,$A$2:$A5849,$A5850)=0,"",$E5850-_xlfn.MAXIFS($F$2:$F5849,$C$2:$C5849,$C5850,$B$2:$B5849,$B5850,$A$2:$A5849,$A5850))&lt;0,0,IF(_xlfn.MAXIFS($F$2:$F5849,$C$2:$C5849,$C5850,$B$2:$B5849,$B5850,$A$2:$A5849,$A5850)=0,"",$E5850-_xlfn.MAXIFS($F$2:$F5849,$C$2:$C5849,$C5850,$B$2:$B5849,$B5850,$A$2:$A5849,$A5850))))</f>
        <v/>
      </c>
      <c r="K5850" s="6" t="str">
        <f t="shared" si="274"/>
        <v/>
      </c>
      <c r="L5850" s="6" t="str">
        <f t="shared" si="275"/>
        <v/>
      </c>
      <c r="M5850" s="6" t="str">
        <f t="shared" si="273"/>
        <v/>
      </c>
    </row>
    <row r="5851" spans="1:13" x14ac:dyDescent="0.25">
      <c r="A5851"/>
      <c r="B5851" s="1"/>
      <c r="C5851"/>
      <c r="D5851"/>
      <c r="E5851" s="76"/>
      <c r="F5851" s="76"/>
      <c r="G5851" s="2"/>
      <c r="H5851" s="77"/>
      <c r="J5851" s="79" t="str">
        <f>IF(IF(IF(_xlfn.MAXIFS($F$2:$F5850,$C$2:$C5850,$C5851,$B$2:$B5850,$B5851,$A$2:$A5850,$A5851)=0,"",$E5851-_xlfn.MAXIFS($F$2:$F5850,$C$2:$C5850,$C5851,$B$2:$B5850,$B5851,$A$2:$A5850,$A5851))&lt;0,0,IF(_xlfn.MAXIFS($F$2:$F5850,$C$2:$C5850,$C5851,$B$2:$B5850,$B5851,$A$2:$A5850,$A5851)=0,"",$E5851-_xlfn.MAXIFS($F$2:$F5850,$C$2:$C5850,$C5851,$B$2:$B5850,$B5851,$A$2:$A5850,$A5851)))&gt;0.25,"",IF(IF(_xlfn.MAXIFS($F$2:$F5850,$C$2:$C5850,$C5851,$B$2:$B5850,$B5851,$A$2:$A5850,$A5851)=0,"",$E5851-_xlfn.MAXIFS($F$2:$F5850,$C$2:$C5850,$C5851,$B$2:$B5850,$B5851,$A$2:$A5850,$A5851))&lt;0,0,IF(_xlfn.MAXIFS($F$2:$F5850,$C$2:$C5850,$C5851,$B$2:$B5850,$B5851,$A$2:$A5850,$A5851)=0,"",$E5851-_xlfn.MAXIFS($F$2:$F5850,$C$2:$C5850,$C5851,$B$2:$B5850,$B5851,$A$2:$A5850,$A5851))))</f>
        <v/>
      </c>
      <c r="K5851" s="6" t="str">
        <f t="shared" si="274"/>
        <v/>
      </c>
      <c r="L5851" s="6" t="str">
        <f t="shared" si="275"/>
        <v/>
      </c>
      <c r="M5851" s="6" t="str">
        <f t="shared" si="273"/>
        <v/>
      </c>
    </row>
    <row r="5852" spans="1:13" x14ac:dyDescent="0.25">
      <c r="A5852"/>
      <c r="B5852" s="1"/>
      <c r="C5852"/>
      <c r="D5852"/>
      <c r="E5852" s="76"/>
      <c r="F5852" s="76"/>
      <c r="G5852" s="2"/>
      <c r="H5852" s="77"/>
      <c r="J5852" s="79" t="str">
        <f>IF(IF(IF(_xlfn.MAXIFS($F$2:$F5851,$C$2:$C5851,$C5852,$B$2:$B5851,$B5852,$A$2:$A5851,$A5852)=0,"",$E5852-_xlfn.MAXIFS($F$2:$F5851,$C$2:$C5851,$C5852,$B$2:$B5851,$B5852,$A$2:$A5851,$A5852))&lt;0,0,IF(_xlfn.MAXIFS($F$2:$F5851,$C$2:$C5851,$C5852,$B$2:$B5851,$B5852,$A$2:$A5851,$A5852)=0,"",$E5852-_xlfn.MAXIFS($F$2:$F5851,$C$2:$C5851,$C5852,$B$2:$B5851,$B5852,$A$2:$A5851,$A5852)))&gt;0.25,"",IF(IF(_xlfn.MAXIFS($F$2:$F5851,$C$2:$C5851,$C5852,$B$2:$B5851,$B5852,$A$2:$A5851,$A5852)=0,"",$E5852-_xlfn.MAXIFS($F$2:$F5851,$C$2:$C5851,$C5852,$B$2:$B5851,$B5852,$A$2:$A5851,$A5852))&lt;0,0,IF(_xlfn.MAXIFS($F$2:$F5851,$C$2:$C5851,$C5852,$B$2:$B5851,$B5852,$A$2:$A5851,$A5852)=0,"",$E5852-_xlfn.MAXIFS($F$2:$F5851,$C$2:$C5851,$C5852,$B$2:$B5851,$B5852,$A$2:$A5851,$A5852))))</f>
        <v/>
      </c>
      <c r="K5852" s="6" t="str">
        <f t="shared" si="274"/>
        <v/>
      </c>
      <c r="L5852" s="6" t="str">
        <f t="shared" si="275"/>
        <v/>
      </c>
      <c r="M5852" s="6" t="str">
        <f t="shared" si="273"/>
        <v/>
      </c>
    </row>
    <row r="5853" spans="1:13" x14ac:dyDescent="0.25">
      <c r="A5853"/>
      <c r="B5853" s="1"/>
      <c r="C5853"/>
      <c r="D5853"/>
      <c r="E5853" s="76"/>
      <c r="F5853" s="76"/>
      <c r="G5853" s="2"/>
      <c r="H5853" s="77"/>
      <c r="J5853" s="79" t="str">
        <f>IF(IF(IF(_xlfn.MAXIFS($F$2:$F5852,$C$2:$C5852,$C5853,$B$2:$B5852,$B5853,$A$2:$A5852,$A5853)=0,"",$E5853-_xlfn.MAXIFS($F$2:$F5852,$C$2:$C5852,$C5853,$B$2:$B5852,$B5853,$A$2:$A5852,$A5853))&lt;0,0,IF(_xlfn.MAXIFS($F$2:$F5852,$C$2:$C5852,$C5853,$B$2:$B5852,$B5853,$A$2:$A5852,$A5853)=0,"",$E5853-_xlfn.MAXIFS($F$2:$F5852,$C$2:$C5852,$C5853,$B$2:$B5852,$B5853,$A$2:$A5852,$A5853)))&gt;0.25,"",IF(IF(_xlfn.MAXIFS($F$2:$F5852,$C$2:$C5852,$C5853,$B$2:$B5852,$B5853,$A$2:$A5852,$A5853)=0,"",$E5853-_xlfn.MAXIFS($F$2:$F5852,$C$2:$C5852,$C5853,$B$2:$B5852,$B5853,$A$2:$A5852,$A5853))&lt;0,0,IF(_xlfn.MAXIFS($F$2:$F5852,$C$2:$C5852,$C5853,$B$2:$B5852,$B5853,$A$2:$A5852,$A5853)=0,"",$E5853-_xlfn.MAXIFS($F$2:$F5852,$C$2:$C5852,$C5853,$B$2:$B5852,$B5853,$A$2:$A5852,$A5853))))</f>
        <v/>
      </c>
      <c r="K5853" s="6" t="str">
        <f t="shared" si="274"/>
        <v/>
      </c>
      <c r="L5853" s="6" t="str">
        <f t="shared" si="275"/>
        <v/>
      </c>
      <c r="M5853" s="6" t="str">
        <f t="shared" si="273"/>
        <v/>
      </c>
    </row>
    <row r="5854" spans="1:13" x14ac:dyDescent="0.25">
      <c r="A5854"/>
      <c r="B5854" s="1"/>
      <c r="C5854"/>
      <c r="D5854"/>
      <c r="E5854" s="76"/>
      <c r="F5854" s="76"/>
      <c r="G5854" s="2"/>
      <c r="H5854" s="77"/>
      <c r="J5854" s="79" t="str">
        <f>IF(IF(IF(_xlfn.MAXIFS($F$2:$F5853,$C$2:$C5853,$C5854,$B$2:$B5853,$B5854,$A$2:$A5853,$A5854)=0,"",$E5854-_xlfn.MAXIFS($F$2:$F5853,$C$2:$C5853,$C5854,$B$2:$B5853,$B5854,$A$2:$A5853,$A5854))&lt;0,0,IF(_xlfn.MAXIFS($F$2:$F5853,$C$2:$C5853,$C5854,$B$2:$B5853,$B5854,$A$2:$A5853,$A5854)=0,"",$E5854-_xlfn.MAXIFS($F$2:$F5853,$C$2:$C5853,$C5854,$B$2:$B5853,$B5854,$A$2:$A5853,$A5854)))&gt;0.25,"",IF(IF(_xlfn.MAXIFS($F$2:$F5853,$C$2:$C5853,$C5854,$B$2:$B5853,$B5854,$A$2:$A5853,$A5854)=0,"",$E5854-_xlfn.MAXIFS($F$2:$F5853,$C$2:$C5853,$C5854,$B$2:$B5853,$B5854,$A$2:$A5853,$A5854))&lt;0,0,IF(_xlfn.MAXIFS($F$2:$F5853,$C$2:$C5853,$C5854,$B$2:$B5853,$B5854,$A$2:$A5853,$A5854)=0,"",$E5854-_xlfn.MAXIFS($F$2:$F5853,$C$2:$C5853,$C5854,$B$2:$B5853,$B5854,$A$2:$A5853,$A5854))))</f>
        <v/>
      </c>
      <c r="K5854" s="6" t="str">
        <f t="shared" si="274"/>
        <v/>
      </c>
      <c r="L5854" s="6" t="str">
        <f t="shared" si="275"/>
        <v/>
      </c>
      <c r="M5854" s="6" t="str">
        <f t="shared" si="273"/>
        <v/>
      </c>
    </row>
    <row r="5855" spans="1:13" x14ac:dyDescent="0.25">
      <c r="A5855"/>
      <c r="B5855" s="1"/>
      <c r="C5855"/>
      <c r="D5855"/>
      <c r="E5855" s="76"/>
      <c r="F5855" s="76"/>
      <c r="G5855" s="2"/>
      <c r="H5855" s="77"/>
      <c r="J5855" s="79" t="str">
        <f>IF(IF(IF(_xlfn.MAXIFS($F$2:$F5854,$C$2:$C5854,$C5855,$B$2:$B5854,$B5855,$A$2:$A5854,$A5855)=0,"",$E5855-_xlfn.MAXIFS($F$2:$F5854,$C$2:$C5854,$C5855,$B$2:$B5854,$B5855,$A$2:$A5854,$A5855))&lt;0,0,IF(_xlfn.MAXIFS($F$2:$F5854,$C$2:$C5854,$C5855,$B$2:$B5854,$B5855,$A$2:$A5854,$A5855)=0,"",$E5855-_xlfn.MAXIFS($F$2:$F5854,$C$2:$C5854,$C5855,$B$2:$B5854,$B5855,$A$2:$A5854,$A5855)))&gt;0.25,"",IF(IF(_xlfn.MAXIFS($F$2:$F5854,$C$2:$C5854,$C5855,$B$2:$B5854,$B5855,$A$2:$A5854,$A5855)=0,"",$E5855-_xlfn.MAXIFS($F$2:$F5854,$C$2:$C5854,$C5855,$B$2:$B5854,$B5855,$A$2:$A5854,$A5855))&lt;0,0,IF(_xlfn.MAXIFS($F$2:$F5854,$C$2:$C5854,$C5855,$B$2:$B5854,$B5855,$A$2:$A5854,$A5855)=0,"",$E5855-_xlfn.MAXIFS($F$2:$F5854,$C$2:$C5854,$C5855,$B$2:$B5854,$B5855,$A$2:$A5854,$A5855))))</f>
        <v/>
      </c>
      <c r="K5855" s="6" t="str">
        <f t="shared" si="274"/>
        <v/>
      </c>
      <c r="L5855" s="6" t="str">
        <f t="shared" si="275"/>
        <v/>
      </c>
      <c r="M5855" s="6" t="str">
        <f t="shared" si="273"/>
        <v/>
      </c>
    </row>
    <row r="5856" spans="1:13" x14ac:dyDescent="0.25">
      <c r="A5856"/>
      <c r="B5856" s="1"/>
      <c r="C5856"/>
      <c r="D5856"/>
      <c r="E5856" s="76"/>
      <c r="F5856" s="76"/>
      <c r="G5856" s="2"/>
      <c r="H5856" s="77"/>
      <c r="J5856" s="79" t="str">
        <f>IF(IF(IF(_xlfn.MAXIFS($F$2:$F5855,$C$2:$C5855,$C5856,$B$2:$B5855,$B5856,$A$2:$A5855,$A5856)=0,"",$E5856-_xlfn.MAXIFS($F$2:$F5855,$C$2:$C5855,$C5856,$B$2:$B5855,$B5856,$A$2:$A5855,$A5856))&lt;0,0,IF(_xlfn.MAXIFS($F$2:$F5855,$C$2:$C5855,$C5856,$B$2:$B5855,$B5856,$A$2:$A5855,$A5856)=0,"",$E5856-_xlfn.MAXIFS($F$2:$F5855,$C$2:$C5855,$C5856,$B$2:$B5855,$B5856,$A$2:$A5855,$A5856)))&gt;0.25,"",IF(IF(_xlfn.MAXIFS($F$2:$F5855,$C$2:$C5855,$C5856,$B$2:$B5855,$B5856,$A$2:$A5855,$A5856)=0,"",$E5856-_xlfn.MAXIFS($F$2:$F5855,$C$2:$C5855,$C5856,$B$2:$B5855,$B5856,$A$2:$A5855,$A5856))&lt;0,0,IF(_xlfn.MAXIFS($F$2:$F5855,$C$2:$C5855,$C5856,$B$2:$B5855,$B5856,$A$2:$A5855,$A5856)=0,"",$E5856-_xlfn.MAXIFS($F$2:$F5855,$C$2:$C5855,$C5856,$B$2:$B5855,$B5856,$A$2:$A5855,$A5856))))</f>
        <v/>
      </c>
      <c r="K5856" s="6" t="str">
        <f t="shared" si="274"/>
        <v/>
      </c>
      <c r="L5856" s="6" t="str">
        <f t="shared" si="275"/>
        <v/>
      </c>
      <c r="M5856" s="6" t="str">
        <f t="shared" si="273"/>
        <v/>
      </c>
    </row>
    <row r="5857" spans="1:13" x14ac:dyDescent="0.25">
      <c r="A5857"/>
      <c r="B5857" s="1"/>
      <c r="C5857"/>
      <c r="D5857"/>
      <c r="E5857" s="76"/>
      <c r="F5857" s="76"/>
      <c r="G5857" s="2"/>
      <c r="H5857" s="77"/>
      <c r="J5857" s="79" t="str">
        <f>IF(IF(IF(_xlfn.MAXIFS($F$2:$F5856,$C$2:$C5856,$C5857,$B$2:$B5856,$B5857,$A$2:$A5856,$A5857)=0,"",$E5857-_xlfn.MAXIFS($F$2:$F5856,$C$2:$C5856,$C5857,$B$2:$B5856,$B5857,$A$2:$A5856,$A5857))&lt;0,0,IF(_xlfn.MAXIFS($F$2:$F5856,$C$2:$C5856,$C5857,$B$2:$B5856,$B5857,$A$2:$A5856,$A5857)=0,"",$E5857-_xlfn.MAXIFS($F$2:$F5856,$C$2:$C5856,$C5857,$B$2:$B5856,$B5857,$A$2:$A5856,$A5857)))&gt;0.25,"",IF(IF(_xlfn.MAXIFS($F$2:$F5856,$C$2:$C5856,$C5857,$B$2:$B5856,$B5857,$A$2:$A5856,$A5857)=0,"",$E5857-_xlfn.MAXIFS($F$2:$F5856,$C$2:$C5856,$C5857,$B$2:$B5856,$B5857,$A$2:$A5856,$A5857))&lt;0,0,IF(_xlfn.MAXIFS($F$2:$F5856,$C$2:$C5856,$C5857,$B$2:$B5856,$B5857,$A$2:$A5856,$A5857)=0,"",$E5857-_xlfn.MAXIFS($F$2:$F5856,$C$2:$C5856,$C5857,$B$2:$B5856,$B5857,$A$2:$A5856,$A5857))))</f>
        <v/>
      </c>
      <c r="K5857" s="6" t="str">
        <f t="shared" si="274"/>
        <v/>
      </c>
      <c r="L5857" s="6" t="str">
        <f t="shared" si="275"/>
        <v/>
      </c>
      <c r="M5857" s="6" t="str">
        <f t="shared" si="273"/>
        <v/>
      </c>
    </row>
    <row r="5858" spans="1:13" x14ac:dyDescent="0.25">
      <c r="A5858"/>
      <c r="B5858" s="1"/>
      <c r="C5858"/>
      <c r="D5858"/>
      <c r="E5858" s="76"/>
      <c r="F5858" s="76"/>
      <c r="G5858" s="2"/>
      <c r="H5858" s="77"/>
      <c r="J5858" s="79" t="str">
        <f>IF(IF(IF(_xlfn.MAXIFS($F$2:$F5857,$C$2:$C5857,$C5858,$B$2:$B5857,$B5858,$A$2:$A5857,$A5858)=0,"",$E5858-_xlfn.MAXIFS($F$2:$F5857,$C$2:$C5857,$C5858,$B$2:$B5857,$B5858,$A$2:$A5857,$A5858))&lt;0,0,IF(_xlfn.MAXIFS($F$2:$F5857,$C$2:$C5857,$C5858,$B$2:$B5857,$B5858,$A$2:$A5857,$A5858)=0,"",$E5858-_xlfn.MAXIFS($F$2:$F5857,$C$2:$C5857,$C5858,$B$2:$B5857,$B5858,$A$2:$A5857,$A5858)))&gt;0.25,"",IF(IF(_xlfn.MAXIFS($F$2:$F5857,$C$2:$C5857,$C5858,$B$2:$B5857,$B5858,$A$2:$A5857,$A5858)=0,"",$E5858-_xlfn.MAXIFS($F$2:$F5857,$C$2:$C5857,$C5858,$B$2:$B5857,$B5858,$A$2:$A5857,$A5858))&lt;0,0,IF(_xlfn.MAXIFS($F$2:$F5857,$C$2:$C5857,$C5858,$B$2:$B5857,$B5858,$A$2:$A5857,$A5858)=0,"",$E5858-_xlfn.MAXIFS($F$2:$F5857,$C$2:$C5857,$C5858,$B$2:$B5857,$B5858,$A$2:$A5857,$A5858))))</f>
        <v/>
      </c>
      <c r="K5858" s="6" t="str">
        <f t="shared" si="274"/>
        <v/>
      </c>
      <c r="L5858" s="6" t="str">
        <f t="shared" si="275"/>
        <v/>
      </c>
      <c r="M5858" s="6" t="str">
        <f t="shared" si="273"/>
        <v/>
      </c>
    </row>
    <row r="5859" spans="1:13" x14ac:dyDescent="0.25">
      <c r="A5859"/>
      <c r="B5859" s="1"/>
      <c r="C5859"/>
      <c r="D5859"/>
      <c r="E5859" s="76"/>
      <c r="F5859" s="76"/>
      <c r="G5859" s="2"/>
      <c r="H5859" s="77"/>
      <c r="J5859" s="79" t="str">
        <f>IF(IF(IF(_xlfn.MAXIFS($F$2:$F5858,$C$2:$C5858,$C5859,$B$2:$B5858,$B5859,$A$2:$A5858,$A5859)=0,"",$E5859-_xlfn.MAXIFS($F$2:$F5858,$C$2:$C5858,$C5859,$B$2:$B5858,$B5859,$A$2:$A5858,$A5859))&lt;0,0,IF(_xlfn.MAXIFS($F$2:$F5858,$C$2:$C5858,$C5859,$B$2:$B5858,$B5859,$A$2:$A5858,$A5859)=0,"",$E5859-_xlfn.MAXIFS($F$2:$F5858,$C$2:$C5858,$C5859,$B$2:$B5858,$B5859,$A$2:$A5858,$A5859)))&gt;0.25,"",IF(IF(_xlfn.MAXIFS($F$2:$F5858,$C$2:$C5858,$C5859,$B$2:$B5858,$B5859,$A$2:$A5858,$A5859)=0,"",$E5859-_xlfn.MAXIFS($F$2:$F5858,$C$2:$C5858,$C5859,$B$2:$B5858,$B5859,$A$2:$A5858,$A5859))&lt;0,0,IF(_xlfn.MAXIFS($F$2:$F5858,$C$2:$C5858,$C5859,$B$2:$B5858,$B5859,$A$2:$A5858,$A5859)=0,"",$E5859-_xlfn.MAXIFS($F$2:$F5858,$C$2:$C5858,$C5859,$B$2:$B5858,$B5859,$A$2:$A5858,$A5859))))</f>
        <v/>
      </c>
      <c r="K5859" s="6" t="str">
        <f t="shared" si="274"/>
        <v/>
      </c>
      <c r="L5859" s="6" t="str">
        <f t="shared" si="275"/>
        <v/>
      </c>
      <c r="M5859" s="6" t="str">
        <f t="shared" si="273"/>
        <v/>
      </c>
    </row>
    <row r="5860" spans="1:13" x14ac:dyDescent="0.25">
      <c r="A5860"/>
      <c r="B5860" s="1"/>
      <c r="C5860"/>
      <c r="D5860"/>
      <c r="E5860" s="76"/>
      <c r="F5860" s="76"/>
      <c r="G5860" s="2"/>
      <c r="H5860" s="77"/>
      <c r="J5860" s="79" t="str">
        <f>IF(IF(IF(_xlfn.MAXIFS($F$2:$F5859,$C$2:$C5859,$C5860,$B$2:$B5859,$B5860,$A$2:$A5859,$A5860)=0,"",$E5860-_xlfn.MAXIFS($F$2:$F5859,$C$2:$C5859,$C5860,$B$2:$B5859,$B5860,$A$2:$A5859,$A5860))&lt;0,0,IF(_xlfn.MAXIFS($F$2:$F5859,$C$2:$C5859,$C5860,$B$2:$B5859,$B5860,$A$2:$A5859,$A5860)=0,"",$E5860-_xlfn.MAXIFS($F$2:$F5859,$C$2:$C5859,$C5860,$B$2:$B5859,$B5860,$A$2:$A5859,$A5860)))&gt;0.25,"",IF(IF(_xlfn.MAXIFS($F$2:$F5859,$C$2:$C5859,$C5860,$B$2:$B5859,$B5860,$A$2:$A5859,$A5860)=0,"",$E5860-_xlfn.MAXIFS($F$2:$F5859,$C$2:$C5859,$C5860,$B$2:$B5859,$B5860,$A$2:$A5859,$A5860))&lt;0,0,IF(_xlfn.MAXIFS($F$2:$F5859,$C$2:$C5859,$C5860,$B$2:$B5859,$B5860,$A$2:$A5859,$A5860)=0,"",$E5860-_xlfn.MAXIFS($F$2:$F5859,$C$2:$C5859,$C5860,$B$2:$B5859,$B5860,$A$2:$A5859,$A5860))))</f>
        <v/>
      </c>
      <c r="K5860" s="6" t="str">
        <f t="shared" si="274"/>
        <v/>
      </c>
      <c r="L5860" s="6" t="str">
        <f t="shared" si="275"/>
        <v/>
      </c>
      <c r="M5860" s="6" t="str">
        <f t="shared" si="273"/>
        <v/>
      </c>
    </row>
    <row r="5861" spans="1:13" x14ac:dyDescent="0.25">
      <c r="A5861"/>
      <c r="B5861" s="1"/>
      <c r="C5861"/>
      <c r="D5861"/>
      <c r="E5861" s="76"/>
      <c r="F5861" s="76"/>
      <c r="G5861" s="2"/>
      <c r="H5861" s="77"/>
      <c r="J5861" s="79" t="str">
        <f>IF(IF(IF(_xlfn.MAXIFS($F$2:$F5860,$C$2:$C5860,$C5861,$B$2:$B5860,$B5861,$A$2:$A5860,$A5861)=0,"",$E5861-_xlfn.MAXIFS($F$2:$F5860,$C$2:$C5860,$C5861,$B$2:$B5860,$B5861,$A$2:$A5860,$A5861))&lt;0,0,IF(_xlfn.MAXIFS($F$2:$F5860,$C$2:$C5860,$C5861,$B$2:$B5860,$B5861,$A$2:$A5860,$A5861)=0,"",$E5861-_xlfn.MAXIFS($F$2:$F5860,$C$2:$C5860,$C5861,$B$2:$B5860,$B5861,$A$2:$A5860,$A5861)))&gt;0.25,"",IF(IF(_xlfn.MAXIFS($F$2:$F5860,$C$2:$C5860,$C5861,$B$2:$B5860,$B5861,$A$2:$A5860,$A5861)=0,"",$E5861-_xlfn.MAXIFS($F$2:$F5860,$C$2:$C5860,$C5861,$B$2:$B5860,$B5861,$A$2:$A5860,$A5861))&lt;0,0,IF(_xlfn.MAXIFS($F$2:$F5860,$C$2:$C5860,$C5861,$B$2:$B5860,$B5861,$A$2:$A5860,$A5861)=0,"",$E5861-_xlfn.MAXIFS($F$2:$F5860,$C$2:$C5860,$C5861,$B$2:$B5860,$B5861,$A$2:$A5860,$A5861))))</f>
        <v/>
      </c>
      <c r="K5861" s="6" t="str">
        <f t="shared" si="274"/>
        <v/>
      </c>
      <c r="L5861" s="6" t="str">
        <f t="shared" si="275"/>
        <v/>
      </c>
      <c r="M5861" s="6" t="str">
        <f t="shared" si="273"/>
        <v/>
      </c>
    </row>
    <row r="5862" spans="1:13" x14ac:dyDescent="0.25">
      <c r="A5862"/>
      <c r="B5862" s="1"/>
      <c r="C5862"/>
      <c r="D5862"/>
      <c r="E5862" s="76"/>
      <c r="F5862" s="76"/>
      <c r="G5862" s="2"/>
      <c r="H5862" s="77"/>
      <c r="J5862" s="79" t="str">
        <f>IF(IF(IF(_xlfn.MAXIFS($F$2:$F5861,$C$2:$C5861,$C5862,$B$2:$B5861,$B5862,$A$2:$A5861,$A5862)=0,"",$E5862-_xlfn.MAXIFS($F$2:$F5861,$C$2:$C5861,$C5862,$B$2:$B5861,$B5862,$A$2:$A5861,$A5862))&lt;0,0,IF(_xlfn.MAXIFS($F$2:$F5861,$C$2:$C5861,$C5862,$B$2:$B5861,$B5862,$A$2:$A5861,$A5862)=0,"",$E5862-_xlfn.MAXIFS($F$2:$F5861,$C$2:$C5861,$C5862,$B$2:$B5861,$B5862,$A$2:$A5861,$A5862)))&gt;0.25,"",IF(IF(_xlfn.MAXIFS($F$2:$F5861,$C$2:$C5861,$C5862,$B$2:$B5861,$B5862,$A$2:$A5861,$A5862)=0,"",$E5862-_xlfn.MAXIFS($F$2:$F5861,$C$2:$C5861,$C5862,$B$2:$B5861,$B5862,$A$2:$A5861,$A5862))&lt;0,0,IF(_xlfn.MAXIFS($F$2:$F5861,$C$2:$C5861,$C5862,$B$2:$B5861,$B5862,$A$2:$A5861,$A5862)=0,"",$E5862-_xlfn.MAXIFS($F$2:$F5861,$C$2:$C5861,$C5862,$B$2:$B5861,$B5862,$A$2:$A5861,$A5862))))</f>
        <v/>
      </c>
      <c r="K5862" s="6" t="str">
        <f t="shared" si="274"/>
        <v/>
      </c>
      <c r="L5862" s="6" t="str">
        <f t="shared" si="275"/>
        <v/>
      </c>
      <c r="M5862" s="6" t="str">
        <f t="shared" si="273"/>
        <v/>
      </c>
    </row>
    <row r="5863" spans="1:13" x14ac:dyDescent="0.25">
      <c r="A5863"/>
      <c r="B5863" s="1"/>
      <c r="C5863"/>
      <c r="D5863"/>
      <c r="E5863" s="76"/>
      <c r="F5863" s="76"/>
      <c r="G5863" s="2"/>
      <c r="H5863" s="77"/>
      <c r="J5863" s="79" t="str">
        <f>IF(IF(IF(_xlfn.MAXIFS($F$2:$F5862,$C$2:$C5862,$C5863,$B$2:$B5862,$B5863,$A$2:$A5862,$A5863)=0,"",$E5863-_xlfn.MAXIFS($F$2:$F5862,$C$2:$C5862,$C5863,$B$2:$B5862,$B5863,$A$2:$A5862,$A5863))&lt;0,0,IF(_xlfn.MAXIFS($F$2:$F5862,$C$2:$C5862,$C5863,$B$2:$B5862,$B5863,$A$2:$A5862,$A5863)=0,"",$E5863-_xlfn.MAXIFS($F$2:$F5862,$C$2:$C5862,$C5863,$B$2:$B5862,$B5863,$A$2:$A5862,$A5863)))&gt;0.25,"",IF(IF(_xlfn.MAXIFS($F$2:$F5862,$C$2:$C5862,$C5863,$B$2:$B5862,$B5863,$A$2:$A5862,$A5863)=0,"",$E5863-_xlfn.MAXIFS($F$2:$F5862,$C$2:$C5862,$C5863,$B$2:$B5862,$B5863,$A$2:$A5862,$A5863))&lt;0,0,IF(_xlfn.MAXIFS($F$2:$F5862,$C$2:$C5862,$C5863,$B$2:$B5862,$B5863,$A$2:$A5862,$A5863)=0,"",$E5863-_xlfn.MAXIFS($F$2:$F5862,$C$2:$C5862,$C5863,$B$2:$B5862,$B5863,$A$2:$A5862,$A5863))))</f>
        <v/>
      </c>
      <c r="K5863" s="6" t="str">
        <f t="shared" si="274"/>
        <v/>
      </c>
      <c r="L5863" s="6" t="str">
        <f t="shared" si="275"/>
        <v/>
      </c>
      <c r="M5863" s="6" t="str">
        <f t="shared" si="273"/>
        <v/>
      </c>
    </row>
    <row r="5864" spans="1:13" x14ac:dyDescent="0.25">
      <c r="A5864"/>
      <c r="B5864" s="1"/>
      <c r="C5864"/>
      <c r="D5864"/>
      <c r="E5864" s="76"/>
      <c r="F5864" s="76"/>
      <c r="G5864" s="2"/>
      <c r="H5864" s="77"/>
      <c r="J5864" s="79" t="str">
        <f>IF(IF(IF(_xlfn.MAXIFS($F$2:$F5863,$C$2:$C5863,$C5864,$B$2:$B5863,$B5864,$A$2:$A5863,$A5864)=0,"",$E5864-_xlfn.MAXIFS($F$2:$F5863,$C$2:$C5863,$C5864,$B$2:$B5863,$B5864,$A$2:$A5863,$A5864))&lt;0,0,IF(_xlfn.MAXIFS($F$2:$F5863,$C$2:$C5863,$C5864,$B$2:$B5863,$B5864,$A$2:$A5863,$A5864)=0,"",$E5864-_xlfn.MAXIFS($F$2:$F5863,$C$2:$C5863,$C5864,$B$2:$B5863,$B5864,$A$2:$A5863,$A5864)))&gt;0.25,"",IF(IF(_xlfn.MAXIFS($F$2:$F5863,$C$2:$C5863,$C5864,$B$2:$B5863,$B5864,$A$2:$A5863,$A5864)=0,"",$E5864-_xlfn.MAXIFS($F$2:$F5863,$C$2:$C5863,$C5864,$B$2:$B5863,$B5864,$A$2:$A5863,$A5864))&lt;0,0,IF(_xlfn.MAXIFS($F$2:$F5863,$C$2:$C5863,$C5864,$B$2:$B5863,$B5864,$A$2:$A5863,$A5864)=0,"",$E5864-_xlfn.MAXIFS($F$2:$F5863,$C$2:$C5863,$C5864,$B$2:$B5863,$B5864,$A$2:$A5863,$A5864))))</f>
        <v/>
      </c>
      <c r="K5864" s="6" t="str">
        <f t="shared" si="274"/>
        <v/>
      </c>
      <c r="L5864" s="6" t="str">
        <f t="shared" si="275"/>
        <v/>
      </c>
      <c r="M5864" s="6" t="str">
        <f t="shared" si="273"/>
        <v/>
      </c>
    </row>
    <row r="5865" spans="1:13" x14ac:dyDescent="0.25">
      <c r="A5865"/>
      <c r="B5865" s="1"/>
      <c r="C5865"/>
      <c r="D5865"/>
      <c r="E5865" s="76"/>
      <c r="F5865" s="76"/>
      <c r="G5865" s="2"/>
      <c r="H5865" s="77"/>
      <c r="J5865" s="79" t="str">
        <f>IF(IF(IF(_xlfn.MAXIFS($F$2:$F5864,$C$2:$C5864,$C5865,$B$2:$B5864,$B5865,$A$2:$A5864,$A5865)=0,"",$E5865-_xlfn.MAXIFS($F$2:$F5864,$C$2:$C5864,$C5865,$B$2:$B5864,$B5865,$A$2:$A5864,$A5865))&lt;0,0,IF(_xlfn.MAXIFS($F$2:$F5864,$C$2:$C5864,$C5865,$B$2:$B5864,$B5865,$A$2:$A5864,$A5865)=0,"",$E5865-_xlfn.MAXIFS($F$2:$F5864,$C$2:$C5864,$C5865,$B$2:$B5864,$B5865,$A$2:$A5864,$A5865)))&gt;0.25,"",IF(IF(_xlfn.MAXIFS($F$2:$F5864,$C$2:$C5864,$C5865,$B$2:$B5864,$B5865,$A$2:$A5864,$A5865)=0,"",$E5865-_xlfn.MAXIFS($F$2:$F5864,$C$2:$C5864,$C5865,$B$2:$B5864,$B5865,$A$2:$A5864,$A5865))&lt;0,0,IF(_xlfn.MAXIFS($F$2:$F5864,$C$2:$C5864,$C5865,$B$2:$B5864,$B5865,$A$2:$A5864,$A5865)=0,"",$E5865-_xlfn.MAXIFS($F$2:$F5864,$C$2:$C5864,$C5865,$B$2:$B5864,$B5865,$A$2:$A5864,$A5865))))</f>
        <v/>
      </c>
      <c r="K5865" s="6" t="str">
        <f t="shared" si="274"/>
        <v/>
      </c>
      <c r="L5865" s="6" t="str">
        <f t="shared" si="275"/>
        <v/>
      </c>
      <c r="M5865" s="6" t="str">
        <f t="shared" si="273"/>
        <v/>
      </c>
    </row>
    <row r="5866" spans="1:13" x14ac:dyDescent="0.25">
      <c r="A5866"/>
      <c r="B5866" s="1"/>
      <c r="C5866"/>
      <c r="D5866"/>
      <c r="E5866" s="76"/>
      <c r="F5866" s="76"/>
      <c r="G5866" s="2"/>
      <c r="H5866" s="77"/>
      <c r="J5866" s="79" t="str">
        <f>IF(IF(IF(_xlfn.MAXIFS($F$2:$F5865,$C$2:$C5865,$C5866,$B$2:$B5865,$B5866,$A$2:$A5865,$A5866)=0,"",$E5866-_xlfn.MAXIFS($F$2:$F5865,$C$2:$C5865,$C5866,$B$2:$B5865,$B5866,$A$2:$A5865,$A5866))&lt;0,0,IF(_xlfn.MAXIFS($F$2:$F5865,$C$2:$C5865,$C5866,$B$2:$B5865,$B5866,$A$2:$A5865,$A5866)=0,"",$E5866-_xlfn.MAXIFS($F$2:$F5865,$C$2:$C5865,$C5866,$B$2:$B5865,$B5866,$A$2:$A5865,$A5866)))&gt;0.25,"",IF(IF(_xlfn.MAXIFS($F$2:$F5865,$C$2:$C5865,$C5866,$B$2:$B5865,$B5866,$A$2:$A5865,$A5866)=0,"",$E5866-_xlfn.MAXIFS($F$2:$F5865,$C$2:$C5865,$C5866,$B$2:$B5865,$B5866,$A$2:$A5865,$A5866))&lt;0,0,IF(_xlfn.MAXIFS($F$2:$F5865,$C$2:$C5865,$C5866,$B$2:$B5865,$B5866,$A$2:$A5865,$A5866)=0,"",$E5866-_xlfn.MAXIFS($F$2:$F5865,$C$2:$C5865,$C5866,$B$2:$B5865,$B5866,$A$2:$A5865,$A5866))))</f>
        <v/>
      </c>
      <c r="K5866" s="6" t="str">
        <f t="shared" si="274"/>
        <v/>
      </c>
      <c r="L5866" s="6" t="str">
        <f t="shared" si="275"/>
        <v/>
      </c>
      <c r="M5866" s="6" t="str">
        <f t="shared" si="273"/>
        <v/>
      </c>
    </row>
    <row r="5867" spans="1:13" x14ac:dyDescent="0.25">
      <c r="A5867"/>
      <c r="B5867" s="1"/>
      <c r="C5867"/>
      <c r="D5867"/>
      <c r="E5867" s="76"/>
      <c r="F5867" s="76"/>
      <c r="G5867" s="2"/>
      <c r="H5867" s="77"/>
      <c r="J5867" s="79" t="str">
        <f>IF(IF(IF(_xlfn.MAXIFS($F$2:$F5866,$C$2:$C5866,$C5867,$B$2:$B5866,$B5867,$A$2:$A5866,$A5867)=0,"",$E5867-_xlfn.MAXIFS($F$2:$F5866,$C$2:$C5866,$C5867,$B$2:$B5866,$B5867,$A$2:$A5866,$A5867))&lt;0,0,IF(_xlfn.MAXIFS($F$2:$F5866,$C$2:$C5866,$C5867,$B$2:$B5866,$B5867,$A$2:$A5866,$A5867)=0,"",$E5867-_xlfn.MAXIFS($F$2:$F5866,$C$2:$C5866,$C5867,$B$2:$B5866,$B5867,$A$2:$A5866,$A5867)))&gt;0.25,"",IF(IF(_xlfn.MAXIFS($F$2:$F5866,$C$2:$C5866,$C5867,$B$2:$B5866,$B5867,$A$2:$A5866,$A5867)=0,"",$E5867-_xlfn.MAXIFS($F$2:$F5866,$C$2:$C5866,$C5867,$B$2:$B5866,$B5867,$A$2:$A5866,$A5867))&lt;0,0,IF(_xlfn.MAXIFS($F$2:$F5866,$C$2:$C5866,$C5867,$B$2:$B5866,$B5867,$A$2:$A5866,$A5867)=0,"",$E5867-_xlfn.MAXIFS($F$2:$F5866,$C$2:$C5866,$C5867,$B$2:$B5866,$B5867,$A$2:$A5866,$A5867))))</f>
        <v/>
      </c>
      <c r="K5867" s="6" t="str">
        <f t="shared" si="274"/>
        <v/>
      </c>
      <c r="L5867" s="6" t="str">
        <f t="shared" si="275"/>
        <v/>
      </c>
      <c r="M5867" s="6" t="str">
        <f t="shared" si="273"/>
        <v/>
      </c>
    </row>
    <row r="5868" spans="1:13" x14ac:dyDescent="0.25">
      <c r="A5868"/>
      <c r="B5868" s="1"/>
      <c r="C5868"/>
      <c r="D5868"/>
      <c r="E5868" s="76"/>
      <c r="F5868" s="76"/>
      <c r="G5868" s="2"/>
      <c r="H5868" s="77"/>
      <c r="J5868" s="79" t="str">
        <f>IF(IF(IF(_xlfn.MAXIFS($F$2:$F5867,$C$2:$C5867,$C5868,$B$2:$B5867,$B5868,$A$2:$A5867,$A5868)=0,"",$E5868-_xlfn.MAXIFS($F$2:$F5867,$C$2:$C5867,$C5868,$B$2:$B5867,$B5868,$A$2:$A5867,$A5868))&lt;0,0,IF(_xlfn.MAXIFS($F$2:$F5867,$C$2:$C5867,$C5868,$B$2:$B5867,$B5868,$A$2:$A5867,$A5868)=0,"",$E5868-_xlfn.MAXIFS($F$2:$F5867,$C$2:$C5867,$C5868,$B$2:$B5867,$B5868,$A$2:$A5867,$A5868)))&gt;0.25,"",IF(IF(_xlfn.MAXIFS($F$2:$F5867,$C$2:$C5867,$C5868,$B$2:$B5867,$B5868,$A$2:$A5867,$A5868)=0,"",$E5868-_xlfn.MAXIFS($F$2:$F5867,$C$2:$C5867,$C5868,$B$2:$B5867,$B5868,$A$2:$A5867,$A5868))&lt;0,0,IF(_xlfn.MAXIFS($F$2:$F5867,$C$2:$C5867,$C5868,$B$2:$B5867,$B5868,$A$2:$A5867,$A5868)=0,"",$E5868-_xlfn.MAXIFS($F$2:$F5867,$C$2:$C5867,$C5868,$B$2:$B5867,$B5868,$A$2:$A5867,$A5868))))</f>
        <v/>
      </c>
      <c r="K5868" s="6" t="str">
        <f t="shared" si="274"/>
        <v/>
      </c>
      <c r="L5868" s="6" t="str">
        <f t="shared" si="275"/>
        <v/>
      </c>
      <c r="M5868" s="6" t="str">
        <f t="shared" si="273"/>
        <v/>
      </c>
    </row>
    <row r="5869" spans="1:13" x14ac:dyDescent="0.25">
      <c r="A5869"/>
      <c r="B5869" s="1"/>
      <c r="C5869"/>
      <c r="D5869"/>
      <c r="E5869" s="76"/>
      <c r="F5869" s="76"/>
      <c r="G5869" s="2"/>
      <c r="H5869" s="77"/>
      <c r="J5869" s="79" t="str">
        <f>IF(IF(IF(_xlfn.MAXIFS($F$2:$F5868,$C$2:$C5868,$C5869,$B$2:$B5868,$B5869,$A$2:$A5868,$A5869)=0,"",$E5869-_xlfn.MAXIFS($F$2:$F5868,$C$2:$C5868,$C5869,$B$2:$B5868,$B5869,$A$2:$A5868,$A5869))&lt;0,0,IF(_xlfn.MAXIFS($F$2:$F5868,$C$2:$C5868,$C5869,$B$2:$B5868,$B5869,$A$2:$A5868,$A5869)=0,"",$E5869-_xlfn.MAXIFS($F$2:$F5868,$C$2:$C5868,$C5869,$B$2:$B5868,$B5869,$A$2:$A5868,$A5869)))&gt;0.25,"",IF(IF(_xlfn.MAXIFS($F$2:$F5868,$C$2:$C5868,$C5869,$B$2:$B5868,$B5869,$A$2:$A5868,$A5869)=0,"",$E5869-_xlfn.MAXIFS($F$2:$F5868,$C$2:$C5868,$C5869,$B$2:$B5868,$B5869,$A$2:$A5868,$A5869))&lt;0,0,IF(_xlfn.MAXIFS($F$2:$F5868,$C$2:$C5868,$C5869,$B$2:$B5868,$B5869,$A$2:$A5868,$A5869)=0,"",$E5869-_xlfn.MAXIFS($F$2:$F5868,$C$2:$C5868,$C5869,$B$2:$B5868,$B5869,$A$2:$A5868,$A5869))))</f>
        <v/>
      </c>
      <c r="K5869" s="6" t="str">
        <f t="shared" si="274"/>
        <v/>
      </c>
      <c r="L5869" s="6" t="str">
        <f t="shared" si="275"/>
        <v/>
      </c>
      <c r="M5869" s="6" t="str">
        <f t="shared" si="273"/>
        <v/>
      </c>
    </row>
    <row r="5870" spans="1:13" x14ac:dyDescent="0.25">
      <c r="A5870"/>
      <c r="B5870" s="1"/>
      <c r="C5870"/>
      <c r="D5870"/>
      <c r="E5870" s="76"/>
      <c r="F5870" s="76"/>
      <c r="G5870" s="2"/>
      <c r="H5870" s="77"/>
      <c r="J5870" s="79" t="str">
        <f>IF(IF(IF(_xlfn.MAXIFS($F$2:$F5869,$C$2:$C5869,$C5870,$B$2:$B5869,$B5870,$A$2:$A5869,$A5870)=0,"",$E5870-_xlfn.MAXIFS($F$2:$F5869,$C$2:$C5869,$C5870,$B$2:$B5869,$B5870,$A$2:$A5869,$A5870))&lt;0,0,IF(_xlfn.MAXIFS($F$2:$F5869,$C$2:$C5869,$C5870,$B$2:$B5869,$B5870,$A$2:$A5869,$A5870)=0,"",$E5870-_xlfn.MAXIFS($F$2:$F5869,$C$2:$C5869,$C5870,$B$2:$B5869,$B5870,$A$2:$A5869,$A5870)))&gt;0.25,"",IF(IF(_xlfn.MAXIFS($F$2:$F5869,$C$2:$C5869,$C5870,$B$2:$B5869,$B5870,$A$2:$A5869,$A5870)=0,"",$E5870-_xlfn.MAXIFS($F$2:$F5869,$C$2:$C5869,$C5870,$B$2:$B5869,$B5870,$A$2:$A5869,$A5870))&lt;0,0,IF(_xlfn.MAXIFS($F$2:$F5869,$C$2:$C5869,$C5870,$B$2:$B5869,$B5870,$A$2:$A5869,$A5870)=0,"",$E5870-_xlfn.MAXIFS($F$2:$F5869,$C$2:$C5869,$C5870,$B$2:$B5869,$B5870,$A$2:$A5869,$A5870))))</f>
        <v/>
      </c>
      <c r="K5870" s="6" t="str">
        <f t="shared" si="274"/>
        <v/>
      </c>
      <c r="L5870" s="6" t="str">
        <f t="shared" si="275"/>
        <v/>
      </c>
      <c r="M5870" s="6" t="str">
        <f t="shared" si="273"/>
        <v/>
      </c>
    </row>
    <row r="5871" spans="1:13" x14ac:dyDescent="0.25">
      <c r="A5871"/>
      <c r="B5871" s="1"/>
      <c r="C5871"/>
      <c r="D5871"/>
      <c r="E5871" s="76"/>
      <c r="F5871" s="76"/>
      <c r="G5871" s="2"/>
      <c r="H5871" s="77"/>
      <c r="J5871" s="79" t="str">
        <f>IF(IF(IF(_xlfn.MAXIFS($F$2:$F5870,$C$2:$C5870,$C5871,$B$2:$B5870,$B5871,$A$2:$A5870,$A5871)=0,"",$E5871-_xlfn.MAXIFS($F$2:$F5870,$C$2:$C5870,$C5871,$B$2:$B5870,$B5871,$A$2:$A5870,$A5871))&lt;0,0,IF(_xlfn.MAXIFS($F$2:$F5870,$C$2:$C5870,$C5871,$B$2:$B5870,$B5871,$A$2:$A5870,$A5871)=0,"",$E5871-_xlfn.MAXIFS($F$2:$F5870,$C$2:$C5870,$C5871,$B$2:$B5870,$B5871,$A$2:$A5870,$A5871)))&gt;0.25,"",IF(IF(_xlfn.MAXIFS($F$2:$F5870,$C$2:$C5870,$C5871,$B$2:$B5870,$B5871,$A$2:$A5870,$A5871)=0,"",$E5871-_xlfn.MAXIFS($F$2:$F5870,$C$2:$C5870,$C5871,$B$2:$B5870,$B5871,$A$2:$A5870,$A5871))&lt;0,0,IF(_xlfn.MAXIFS($F$2:$F5870,$C$2:$C5870,$C5871,$B$2:$B5870,$B5871,$A$2:$A5870,$A5871)=0,"",$E5871-_xlfn.MAXIFS($F$2:$F5870,$C$2:$C5870,$C5871,$B$2:$B5870,$B5871,$A$2:$A5870,$A5871))))</f>
        <v/>
      </c>
      <c r="K5871" s="6" t="str">
        <f t="shared" si="274"/>
        <v/>
      </c>
      <c r="L5871" s="6" t="str">
        <f t="shared" si="275"/>
        <v/>
      </c>
      <c r="M5871" s="6" t="str">
        <f t="shared" si="273"/>
        <v/>
      </c>
    </row>
    <row r="5872" spans="1:13" x14ac:dyDescent="0.25">
      <c r="A5872"/>
      <c r="B5872" s="1"/>
      <c r="C5872"/>
      <c r="D5872"/>
      <c r="E5872" s="76"/>
      <c r="F5872" s="76"/>
      <c r="G5872" s="2"/>
      <c r="H5872" s="77"/>
      <c r="J5872" s="79" t="str">
        <f>IF(IF(IF(_xlfn.MAXIFS($F$2:$F5871,$C$2:$C5871,$C5872,$B$2:$B5871,$B5872,$A$2:$A5871,$A5872)=0,"",$E5872-_xlfn.MAXIFS($F$2:$F5871,$C$2:$C5871,$C5872,$B$2:$B5871,$B5872,$A$2:$A5871,$A5872))&lt;0,0,IF(_xlfn.MAXIFS($F$2:$F5871,$C$2:$C5871,$C5872,$B$2:$B5871,$B5872,$A$2:$A5871,$A5872)=0,"",$E5872-_xlfn.MAXIFS($F$2:$F5871,$C$2:$C5871,$C5872,$B$2:$B5871,$B5872,$A$2:$A5871,$A5872)))&gt;0.25,"",IF(IF(_xlfn.MAXIFS($F$2:$F5871,$C$2:$C5871,$C5872,$B$2:$B5871,$B5872,$A$2:$A5871,$A5872)=0,"",$E5872-_xlfn.MAXIFS($F$2:$F5871,$C$2:$C5871,$C5872,$B$2:$B5871,$B5872,$A$2:$A5871,$A5872))&lt;0,0,IF(_xlfn.MAXIFS($F$2:$F5871,$C$2:$C5871,$C5872,$B$2:$B5871,$B5872,$A$2:$A5871,$A5872)=0,"",$E5872-_xlfn.MAXIFS($F$2:$F5871,$C$2:$C5871,$C5872,$B$2:$B5871,$B5872,$A$2:$A5871,$A5872))))</f>
        <v/>
      </c>
      <c r="K5872" s="6" t="str">
        <f t="shared" si="274"/>
        <v/>
      </c>
      <c r="L5872" s="6" t="str">
        <f t="shared" si="275"/>
        <v/>
      </c>
      <c r="M5872" s="6" t="str">
        <f t="shared" si="273"/>
        <v/>
      </c>
    </row>
    <row r="5873" spans="1:13" x14ac:dyDescent="0.25">
      <c r="A5873"/>
      <c r="B5873" s="1"/>
      <c r="C5873"/>
      <c r="D5873"/>
      <c r="E5873" s="76"/>
      <c r="F5873" s="76"/>
      <c r="G5873" s="2"/>
      <c r="H5873" s="77"/>
      <c r="J5873" s="79" t="str">
        <f>IF(IF(IF(_xlfn.MAXIFS($F$2:$F5872,$C$2:$C5872,$C5873,$B$2:$B5872,$B5873,$A$2:$A5872,$A5873)=0,"",$E5873-_xlfn.MAXIFS($F$2:$F5872,$C$2:$C5872,$C5873,$B$2:$B5872,$B5873,$A$2:$A5872,$A5873))&lt;0,0,IF(_xlfn.MAXIFS($F$2:$F5872,$C$2:$C5872,$C5873,$B$2:$B5872,$B5873,$A$2:$A5872,$A5873)=0,"",$E5873-_xlfn.MAXIFS($F$2:$F5872,$C$2:$C5872,$C5873,$B$2:$B5872,$B5873,$A$2:$A5872,$A5873)))&gt;0.25,"",IF(IF(_xlfn.MAXIFS($F$2:$F5872,$C$2:$C5872,$C5873,$B$2:$B5872,$B5873,$A$2:$A5872,$A5873)=0,"",$E5873-_xlfn.MAXIFS($F$2:$F5872,$C$2:$C5872,$C5873,$B$2:$B5872,$B5873,$A$2:$A5872,$A5873))&lt;0,0,IF(_xlfn.MAXIFS($F$2:$F5872,$C$2:$C5872,$C5873,$B$2:$B5872,$B5873,$A$2:$A5872,$A5873)=0,"",$E5873-_xlfn.MAXIFS($F$2:$F5872,$C$2:$C5872,$C5873,$B$2:$B5872,$B5873,$A$2:$A5872,$A5873))))</f>
        <v/>
      </c>
      <c r="K5873" s="6" t="str">
        <f t="shared" si="274"/>
        <v/>
      </c>
      <c r="L5873" s="6" t="str">
        <f t="shared" si="275"/>
        <v/>
      </c>
      <c r="M5873" s="6" t="str">
        <f t="shared" si="273"/>
        <v/>
      </c>
    </row>
    <row r="5874" spans="1:13" x14ac:dyDescent="0.25">
      <c r="A5874"/>
      <c r="B5874" s="1"/>
      <c r="C5874"/>
      <c r="D5874"/>
      <c r="E5874" s="76"/>
      <c r="F5874" s="76"/>
      <c r="G5874" s="2"/>
      <c r="H5874" s="77"/>
      <c r="J5874" s="79" t="str">
        <f>IF(IF(IF(_xlfn.MAXIFS($F$2:$F5873,$C$2:$C5873,$C5874,$B$2:$B5873,$B5874,$A$2:$A5873,$A5874)=0,"",$E5874-_xlfn.MAXIFS($F$2:$F5873,$C$2:$C5873,$C5874,$B$2:$B5873,$B5874,$A$2:$A5873,$A5874))&lt;0,0,IF(_xlfn.MAXIFS($F$2:$F5873,$C$2:$C5873,$C5874,$B$2:$B5873,$B5874,$A$2:$A5873,$A5874)=0,"",$E5874-_xlfn.MAXIFS($F$2:$F5873,$C$2:$C5873,$C5874,$B$2:$B5873,$B5874,$A$2:$A5873,$A5874)))&gt;0.25,"",IF(IF(_xlfn.MAXIFS($F$2:$F5873,$C$2:$C5873,$C5874,$B$2:$B5873,$B5874,$A$2:$A5873,$A5874)=0,"",$E5874-_xlfn.MAXIFS($F$2:$F5873,$C$2:$C5873,$C5874,$B$2:$B5873,$B5874,$A$2:$A5873,$A5874))&lt;0,0,IF(_xlfn.MAXIFS($F$2:$F5873,$C$2:$C5873,$C5874,$B$2:$B5873,$B5874,$A$2:$A5873,$A5874)=0,"",$E5874-_xlfn.MAXIFS($F$2:$F5873,$C$2:$C5873,$C5874,$B$2:$B5873,$B5874,$A$2:$A5873,$A5874))))</f>
        <v/>
      </c>
      <c r="K5874" s="6" t="str">
        <f t="shared" si="274"/>
        <v/>
      </c>
      <c r="L5874" s="6" t="str">
        <f t="shared" si="275"/>
        <v/>
      </c>
      <c r="M5874" s="6" t="str">
        <f t="shared" si="273"/>
        <v/>
      </c>
    </row>
    <row r="5875" spans="1:13" x14ac:dyDescent="0.25">
      <c r="A5875"/>
      <c r="B5875" s="1"/>
      <c r="C5875"/>
      <c r="D5875"/>
      <c r="E5875" s="76"/>
      <c r="F5875" s="76"/>
      <c r="G5875" s="2"/>
      <c r="H5875" s="77"/>
      <c r="J5875" s="79" t="str">
        <f>IF(IF(IF(_xlfn.MAXIFS($F$2:$F5874,$C$2:$C5874,$C5875,$B$2:$B5874,$B5875,$A$2:$A5874,$A5875)=0,"",$E5875-_xlfn.MAXIFS($F$2:$F5874,$C$2:$C5874,$C5875,$B$2:$B5874,$B5875,$A$2:$A5874,$A5875))&lt;0,0,IF(_xlfn.MAXIFS($F$2:$F5874,$C$2:$C5874,$C5875,$B$2:$B5874,$B5875,$A$2:$A5874,$A5875)=0,"",$E5875-_xlfn.MAXIFS($F$2:$F5874,$C$2:$C5874,$C5875,$B$2:$B5874,$B5875,$A$2:$A5874,$A5875)))&gt;0.25,"",IF(IF(_xlfn.MAXIFS($F$2:$F5874,$C$2:$C5874,$C5875,$B$2:$B5874,$B5875,$A$2:$A5874,$A5875)=0,"",$E5875-_xlfn.MAXIFS($F$2:$F5874,$C$2:$C5874,$C5875,$B$2:$B5874,$B5875,$A$2:$A5874,$A5875))&lt;0,0,IF(_xlfn.MAXIFS($F$2:$F5874,$C$2:$C5874,$C5875,$B$2:$B5874,$B5875,$A$2:$A5874,$A5875)=0,"",$E5875-_xlfn.MAXIFS($F$2:$F5874,$C$2:$C5874,$C5875,$B$2:$B5874,$B5875,$A$2:$A5874,$A5875))))</f>
        <v/>
      </c>
      <c r="K5875" s="6" t="str">
        <f t="shared" si="274"/>
        <v/>
      </c>
      <c r="L5875" s="6" t="str">
        <f t="shared" si="275"/>
        <v/>
      </c>
      <c r="M5875" s="6" t="str">
        <f t="shared" si="273"/>
        <v/>
      </c>
    </row>
    <row r="5876" spans="1:13" x14ac:dyDescent="0.25">
      <c r="A5876"/>
      <c r="B5876" s="1"/>
      <c r="C5876"/>
      <c r="D5876"/>
      <c r="E5876" s="76"/>
      <c r="F5876" s="76"/>
      <c r="G5876" s="2"/>
      <c r="H5876" s="77"/>
      <c r="J5876" s="79" t="str">
        <f>IF(IF(IF(_xlfn.MAXIFS($F$2:$F5875,$C$2:$C5875,$C5876,$B$2:$B5875,$B5876,$A$2:$A5875,$A5876)=0,"",$E5876-_xlfn.MAXIFS($F$2:$F5875,$C$2:$C5875,$C5876,$B$2:$B5875,$B5876,$A$2:$A5875,$A5876))&lt;0,0,IF(_xlfn.MAXIFS($F$2:$F5875,$C$2:$C5875,$C5876,$B$2:$B5875,$B5876,$A$2:$A5875,$A5876)=0,"",$E5876-_xlfn.MAXIFS($F$2:$F5875,$C$2:$C5875,$C5876,$B$2:$B5875,$B5876,$A$2:$A5875,$A5876)))&gt;0.25,"",IF(IF(_xlfn.MAXIFS($F$2:$F5875,$C$2:$C5875,$C5876,$B$2:$B5875,$B5876,$A$2:$A5875,$A5876)=0,"",$E5876-_xlfn.MAXIFS($F$2:$F5875,$C$2:$C5875,$C5876,$B$2:$B5875,$B5876,$A$2:$A5875,$A5876))&lt;0,0,IF(_xlfn.MAXIFS($F$2:$F5875,$C$2:$C5875,$C5876,$B$2:$B5875,$B5876,$A$2:$A5875,$A5876)=0,"",$E5876-_xlfn.MAXIFS($F$2:$F5875,$C$2:$C5875,$C5876,$B$2:$B5875,$B5876,$A$2:$A5875,$A5876))))</f>
        <v/>
      </c>
      <c r="K5876" s="6" t="str">
        <f t="shared" si="274"/>
        <v/>
      </c>
      <c r="L5876" s="6" t="str">
        <f t="shared" si="275"/>
        <v/>
      </c>
      <c r="M5876" s="6" t="str">
        <f t="shared" si="273"/>
        <v/>
      </c>
    </row>
    <row r="5877" spans="1:13" x14ac:dyDescent="0.25">
      <c r="A5877"/>
      <c r="B5877" s="1"/>
      <c r="C5877"/>
      <c r="D5877"/>
      <c r="E5877" s="76"/>
      <c r="F5877" s="76"/>
      <c r="G5877" s="2"/>
      <c r="H5877" s="77"/>
      <c r="J5877" s="79" t="str">
        <f>IF(IF(IF(_xlfn.MAXIFS($F$2:$F5876,$C$2:$C5876,$C5877,$B$2:$B5876,$B5877,$A$2:$A5876,$A5877)=0,"",$E5877-_xlfn.MAXIFS($F$2:$F5876,$C$2:$C5876,$C5877,$B$2:$B5876,$B5877,$A$2:$A5876,$A5877))&lt;0,0,IF(_xlfn.MAXIFS($F$2:$F5876,$C$2:$C5876,$C5877,$B$2:$B5876,$B5877,$A$2:$A5876,$A5877)=0,"",$E5877-_xlfn.MAXIFS($F$2:$F5876,$C$2:$C5876,$C5877,$B$2:$B5876,$B5877,$A$2:$A5876,$A5877)))&gt;0.25,"",IF(IF(_xlfn.MAXIFS($F$2:$F5876,$C$2:$C5876,$C5877,$B$2:$B5876,$B5877,$A$2:$A5876,$A5877)=0,"",$E5877-_xlfn.MAXIFS($F$2:$F5876,$C$2:$C5876,$C5877,$B$2:$B5876,$B5877,$A$2:$A5876,$A5877))&lt;0,0,IF(_xlfn.MAXIFS($F$2:$F5876,$C$2:$C5876,$C5877,$B$2:$B5876,$B5877,$A$2:$A5876,$A5877)=0,"",$E5877-_xlfn.MAXIFS($F$2:$F5876,$C$2:$C5876,$C5877,$B$2:$B5876,$B5877,$A$2:$A5876,$A5877))))</f>
        <v/>
      </c>
      <c r="K5877" s="6" t="str">
        <f t="shared" si="274"/>
        <v/>
      </c>
      <c r="L5877" s="6" t="str">
        <f t="shared" si="275"/>
        <v/>
      </c>
      <c r="M5877" s="6" t="str">
        <f t="shared" si="273"/>
        <v/>
      </c>
    </row>
    <row r="5878" spans="1:13" x14ac:dyDescent="0.25">
      <c r="A5878"/>
      <c r="B5878" s="1"/>
      <c r="C5878"/>
      <c r="D5878"/>
      <c r="E5878" s="76"/>
      <c r="F5878" s="76"/>
      <c r="G5878" s="2"/>
      <c r="H5878" s="77"/>
      <c r="J5878" s="79" t="str">
        <f>IF(IF(IF(_xlfn.MAXIFS($F$2:$F5877,$C$2:$C5877,$C5878,$B$2:$B5877,$B5878,$A$2:$A5877,$A5878)=0,"",$E5878-_xlfn.MAXIFS($F$2:$F5877,$C$2:$C5877,$C5878,$B$2:$B5877,$B5878,$A$2:$A5877,$A5878))&lt;0,0,IF(_xlfn.MAXIFS($F$2:$F5877,$C$2:$C5877,$C5878,$B$2:$B5877,$B5878,$A$2:$A5877,$A5878)=0,"",$E5878-_xlfn.MAXIFS($F$2:$F5877,$C$2:$C5877,$C5878,$B$2:$B5877,$B5878,$A$2:$A5877,$A5878)))&gt;0.25,"",IF(IF(_xlfn.MAXIFS($F$2:$F5877,$C$2:$C5877,$C5878,$B$2:$B5877,$B5878,$A$2:$A5877,$A5878)=0,"",$E5878-_xlfn.MAXIFS($F$2:$F5877,$C$2:$C5877,$C5878,$B$2:$B5877,$B5878,$A$2:$A5877,$A5878))&lt;0,0,IF(_xlfn.MAXIFS($F$2:$F5877,$C$2:$C5877,$C5878,$B$2:$B5877,$B5878,$A$2:$A5877,$A5878)=0,"",$E5878-_xlfn.MAXIFS($F$2:$F5877,$C$2:$C5877,$C5878,$B$2:$B5877,$B5878,$A$2:$A5877,$A5878))))</f>
        <v/>
      </c>
      <c r="K5878" s="6" t="str">
        <f t="shared" si="274"/>
        <v/>
      </c>
      <c r="L5878" s="6" t="str">
        <f t="shared" si="275"/>
        <v/>
      </c>
      <c r="M5878" s="6" t="str">
        <f t="shared" si="273"/>
        <v/>
      </c>
    </row>
    <row r="5879" spans="1:13" x14ac:dyDescent="0.25">
      <c r="A5879"/>
      <c r="B5879" s="1"/>
      <c r="C5879"/>
      <c r="D5879"/>
      <c r="E5879" s="76"/>
      <c r="F5879" s="76"/>
      <c r="G5879" s="2"/>
      <c r="H5879" s="77"/>
      <c r="J5879" s="79" t="str">
        <f>IF(IF(IF(_xlfn.MAXIFS($F$2:$F5878,$C$2:$C5878,$C5879,$B$2:$B5878,$B5879,$A$2:$A5878,$A5879)=0,"",$E5879-_xlfn.MAXIFS($F$2:$F5878,$C$2:$C5878,$C5879,$B$2:$B5878,$B5879,$A$2:$A5878,$A5879))&lt;0,0,IF(_xlfn.MAXIFS($F$2:$F5878,$C$2:$C5878,$C5879,$B$2:$B5878,$B5879,$A$2:$A5878,$A5879)=0,"",$E5879-_xlfn.MAXIFS($F$2:$F5878,$C$2:$C5878,$C5879,$B$2:$B5878,$B5879,$A$2:$A5878,$A5879)))&gt;0.25,"",IF(IF(_xlfn.MAXIFS($F$2:$F5878,$C$2:$C5878,$C5879,$B$2:$B5878,$B5879,$A$2:$A5878,$A5879)=0,"",$E5879-_xlfn.MAXIFS($F$2:$F5878,$C$2:$C5878,$C5879,$B$2:$B5878,$B5879,$A$2:$A5878,$A5879))&lt;0,0,IF(_xlfn.MAXIFS($F$2:$F5878,$C$2:$C5878,$C5879,$B$2:$B5878,$B5879,$A$2:$A5878,$A5879)=0,"",$E5879-_xlfn.MAXIFS($F$2:$F5878,$C$2:$C5878,$C5879,$B$2:$B5878,$B5879,$A$2:$A5878,$A5879))))</f>
        <v/>
      </c>
      <c r="K5879" s="6" t="str">
        <f t="shared" si="274"/>
        <v/>
      </c>
      <c r="L5879" s="6" t="str">
        <f t="shared" si="275"/>
        <v/>
      </c>
      <c r="M5879" s="6" t="str">
        <f t="shared" si="273"/>
        <v/>
      </c>
    </row>
    <row r="5880" spans="1:13" x14ac:dyDescent="0.25">
      <c r="A5880"/>
      <c r="B5880" s="1"/>
      <c r="C5880"/>
      <c r="D5880"/>
      <c r="E5880" s="76"/>
      <c r="F5880" s="76"/>
      <c r="G5880" s="2"/>
      <c r="H5880" s="77"/>
      <c r="J5880" s="79" t="str">
        <f>IF(IF(IF(_xlfn.MAXIFS($F$2:$F5879,$C$2:$C5879,$C5880,$B$2:$B5879,$B5880,$A$2:$A5879,$A5880)=0,"",$E5880-_xlfn.MAXIFS($F$2:$F5879,$C$2:$C5879,$C5880,$B$2:$B5879,$B5880,$A$2:$A5879,$A5880))&lt;0,0,IF(_xlfn.MAXIFS($F$2:$F5879,$C$2:$C5879,$C5880,$B$2:$B5879,$B5880,$A$2:$A5879,$A5880)=0,"",$E5880-_xlfn.MAXIFS($F$2:$F5879,$C$2:$C5879,$C5880,$B$2:$B5879,$B5880,$A$2:$A5879,$A5880)))&gt;0.25,"",IF(IF(_xlfn.MAXIFS($F$2:$F5879,$C$2:$C5879,$C5880,$B$2:$B5879,$B5880,$A$2:$A5879,$A5880)=0,"",$E5880-_xlfn.MAXIFS($F$2:$F5879,$C$2:$C5879,$C5880,$B$2:$B5879,$B5880,$A$2:$A5879,$A5880))&lt;0,0,IF(_xlfn.MAXIFS($F$2:$F5879,$C$2:$C5879,$C5880,$B$2:$B5879,$B5880,$A$2:$A5879,$A5880)=0,"",$E5880-_xlfn.MAXIFS($F$2:$F5879,$C$2:$C5879,$C5880,$B$2:$B5879,$B5880,$A$2:$A5879,$A5880))))</f>
        <v/>
      </c>
      <c r="K5880" s="6" t="str">
        <f t="shared" si="274"/>
        <v/>
      </c>
      <c r="L5880" s="6" t="str">
        <f t="shared" si="275"/>
        <v/>
      </c>
      <c r="M5880" s="6" t="str">
        <f t="shared" si="273"/>
        <v/>
      </c>
    </row>
    <row r="5881" spans="1:13" x14ac:dyDescent="0.25">
      <c r="A5881"/>
      <c r="B5881" s="1"/>
      <c r="C5881"/>
      <c r="D5881"/>
      <c r="E5881" s="76"/>
      <c r="F5881" s="76"/>
      <c r="G5881" s="2"/>
      <c r="H5881" s="77"/>
      <c r="J5881" s="79" t="str">
        <f>IF(IF(IF(_xlfn.MAXIFS($F$2:$F5880,$C$2:$C5880,$C5881,$B$2:$B5880,$B5881,$A$2:$A5880,$A5881)=0,"",$E5881-_xlfn.MAXIFS($F$2:$F5880,$C$2:$C5880,$C5881,$B$2:$B5880,$B5881,$A$2:$A5880,$A5881))&lt;0,0,IF(_xlfn.MAXIFS($F$2:$F5880,$C$2:$C5880,$C5881,$B$2:$B5880,$B5881,$A$2:$A5880,$A5881)=0,"",$E5881-_xlfn.MAXIFS($F$2:$F5880,$C$2:$C5880,$C5881,$B$2:$B5880,$B5881,$A$2:$A5880,$A5881)))&gt;0.25,"",IF(IF(_xlfn.MAXIFS($F$2:$F5880,$C$2:$C5880,$C5881,$B$2:$B5880,$B5881,$A$2:$A5880,$A5881)=0,"",$E5881-_xlfn.MAXIFS($F$2:$F5880,$C$2:$C5880,$C5881,$B$2:$B5880,$B5881,$A$2:$A5880,$A5881))&lt;0,0,IF(_xlfn.MAXIFS($F$2:$F5880,$C$2:$C5880,$C5881,$B$2:$B5880,$B5881,$A$2:$A5880,$A5881)=0,"",$E5881-_xlfn.MAXIFS($F$2:$F5880,$C$2:$C5880,$C5881,$B$2:$B5880,$B5881,$A$2:$A5880,$A5881))))</f>
        <v/>
      </c>
      <c r="K5881" s="6" t="str">
        <f t="shared" si="274"/>
        <v/>
      </c>
      <c r="L5881" s="6" t="str">
        <f t="shared" si="275"/>
        <v/>
      </c>
      <c r="M5881" s="6" t="str">
        <f t="shared" si="273"/>
        <v/>
      </c>
    </row>
    <row r="5882" spans="1:13" x14ac:dyDescent="0.25">
      <c r="A5882"/>
      <c r="B5882" s="1"/>
      <c r="C5882"/>
      <c r="D5882"/>
      <c r="E5882" s="76"/>
      <c r="F5882" s="76"/>
      <c r="G5882" s="2"/>
      <c r="H5882" s="77"/>
      <c r="J5882" s="79" t="str">
        <f>IF(IF(IF(_xlfn.MAXIFS($F$2:$F5881,$C$2:$C5881,$C5882,$B$2:$B5881,$B5882,$A$2:$A5881,$A5882)=0,"",$E5882-_xlfn.MAXIFS($F$2:$F5881,$C$2:$C5881,$C5882,$B$2:$B5881,$B5882,$A$2:$A5881,$A5882))&lt;0,0,IF(_xlfn.MAXIFS($F$2:$F5881,$C$2:$C5881,$C5882,$B$2:$B5881,$B5882,$A$2:$A5881,$A5882)=0,"",$E5882-_xlfn.MAXIFS($F$2:$F5881,$C$2:$C5881,$C5882,$B$2:$B5881,$B5882,$A$2:$A5881,$A5882)))&gt;0.25,"",IF(IF(_xlfn.MAXIFS($F$2:$F5881,$C$2:$C5881,$C5882,$B$2:$B5881,$B5882,$A$2:$A5881,$A5882)=0,"",$E5882-_xlfn.MAXIFS($F$2:$F5881,$C$2:$C5881,$C5882,$B$2:$B5881,$B5882,$A$2:$A5881,$A5882))&lt;0,0,IF(_xlfn.MAXIFS($F$2:$F5881,$C$2:$C5881,$C5882,$B$2:$B5881,$B5882,$A$2:$A5881,$A5882)=0,"",$E5882-_xlfn.MAXIFS($F$2:$F5881,$C$2:$C5881,$C5882,$B$2:$B5881,$B5882,$A$2:$A5881,$A5882))))</f>
        <v/>
      </c>
      <c r="K5882" s="6" t="str">
        <f t="shared" si="274"/>
        <v/>
      </c>
      <c r="L5882" s="6" t="str">
        <f t="shared" si="275"/>
        <v/>
      </c>
      <c r="M5882" s="6" t="str">
        <f t="shared" si="273"/>
        <v/>
      </c>
    </row>
    <row r="5883" spans="1:13" x14ac:dyDescent="0.25">
      <c r="A5883"/>
      <c r="B5883" s="1"/>
      <c r="C5883"/>
      <c r="D5883"/>
      <c r="E5883" s="76"/>
      <c r="F5883" s="76"/>
      <c r="G5883" s="2"/>
      <c r="H5883" s="77"/>
      <c r="J5883" s="79" t="str">
        <f>IF(IF(IF(_xlfn.MAXIFS($F$2:$F5882,$C$2:$C5882,$C5883,$B$2:$B5882,$B5883,$A$2:$A5882,$A5883)=0,"",$E5883-_xlfn.MAXIFS($F$2:$F5882,$C$2:$C5882,$C5883,$B$2:$B5882,$B5883,$A$2:$A5882,$A5883))&lt;0,0,IF(_xlfn.MAXIFS($F$2:$F5882,$C$2:$C5882,$C5883,$B$2:$B5882,$B5883,$A$2:$A5882,$A5883)=0,"",$E5883-_xlfn.MAXIFS($F$2:$F5882,$C$2:$C5882,$C5883,$B$2:$B5882,$B5883,$A$2:$A5882,$A5883)))&gt;0.25,"",IF(IF(_xlfn.MAXIFS($F$2:$F5882,$C$2:$C5882,$C5883,$B$2:$B5882,$B5883,$A$2:$A5882,$A5883)=0,"",$E5883-_xlfn.MAXIFS($F$2:$F5882,$C$2:$C5882,$C5883,$B$2:$B5882,$B5883,$A$2:$A5882,$A5883))&lt;0,0,IF(_xlfn.MAXIFS($F$2:$F5882,$C$2:$C5882,$C5883,$B$2:$B5882,$B5883,$A$2:$A5882,$A5883)=0,"",$E5883-_xlfn.MAXIFS($F$2:$F5882,$C$2:$C5882,$C5883,$B$2:$B5882,$B5883,$A$2:$A5882,$A5883))))</f>
        <v/>
      </c>
      <c r="K5883" s="6" t="str">
        <f t="shared" si="274"/>
        <v/>
      </c>
      <c r="L5883" s="6" t="str">
        <f t="shared" si="275"/>
        <v/>
      </c>
      <c r="M5883" s="6" t="str">
        <f t="shared" si="273"/>
        <v/>
      </c>
    </row>
    <row r="5884" spans="1:13" x14ac:dyDescent="0.25">
      <c r="A5884"/>
      <c r="B5884" s="1"/>
      <c r="C5884"/>
      <c r="D5884"/>
      <c r="E5884" s="76"/>
      <c r="F5884" s="76"/>
      <c r="G5884" s="2"/>
      <c r="H5884" s="77"/>
      <c r="J5884" s="79" t="str">
        <f>IF(IF(IF(_xlfn.MAXIFS($F$2:$F5883,$C$2:$C5883,$C5884,$B$2:$B5883,$B5884,$A$2:$A5883,$A5884)=0,"",$E5884-_xlfn.MAXIFS($F$2:$F5883,$C$2:$C5883,$C5884,$B$2:$B5883,$B5884,$A$2:$A5883,$A5884))&lt;0,0,IF(_xlfn.MAXIFS($F$2:$F5883,$C$2:$C5883,$C5884,$B$2:$B5883,$B5884,$A$2:$A5883,$A5884)=0,"",$E5884-_xlfn.MAXIFS($F$2:$F5883,$C$2:$C5883,$C5884,$B$2:$B5883,$B5884,$A$2:$A5883,$A5884)))&gt;0.25,"",IF(IF(_xlfn.MAXIFS($F$2:$F5883,$C$2:$C5883,$C5884,$B$2:$B5883,$B5884,$A$2:$A5883,$A5884)=0,"",$E5884-_xlfn.MAXIFS($F$2:$F5883,$C$2:$C5883,$C5884,$B$2:$B5883,$B5884,$A$2:$A5883,$A5884))&lt;0,0,IF(_xlfn.MAXIFS($F$2:$F5883,$C$2:$C5883,$C5884,$B$2:$B5883,$B5884,$A$2:$A5883,$A5884)=0,"",$E5884-_xlfn.MAXIFS($F$2:$F5883,$C$2:$C5883,$C5884,$B$2:$B5883,$B5884,$A$2:$A5883,$A5884))))</f>
        <v/>
      </c>
      <c r="K5884" s="6" t="str">
        <f t="shared" si="274"/>
        <v/>
      </c>
      <c r="L5884" s="6" t="str">
        <f t="shared" si="275"/>
        <v/>
      </c>
      <c r="M5884" s="6" t="str">
        <f t="shared" si="273"/>
        <v/>
      </c>
    </row>
    <row r="5885" spans="1:13" x14ac:dyDescent="0.25">
      <c r="A5885"/>
      <c r="B5885" s="1"/>
      <c r="C5885"/>
      <c r="D5885"/>
      <c r="E5885" s="76"/>
      <c r="F5885" s="76"/>
      <c r="G5885" s="2"/>
      <c r="H5885" s="77"/>
      <c r="J5885" s="79" t="str">
        <f>IF(IF(IF(_xlfn.MAXIFS($F$2:$F5884,$C$2:$C5884,$C5885,$B$2:$B5884,$B5885,$A$2:$A5884,$A5885)=0,"",$E5885-_xlfn.MAXIFS($F$2:$F5884,$C$2:$C5884,$C5885,$B$2:$B5884,$B5885,$A$2:$A5884,$A5885))&lt;0,0,IF(_xlfn.MAXIFS($F$2:$F5884,$C$2:$C5884,$C5885,$B$2:$B5884,$B5885,$A$2:$A5884,$A5885)=0,"",$E5885-_xlfn.MAXIFS($F$2:$F5884,$C$2:$C5884,$C5885,$B$2:$B5884,$B5885,$A$2:$A5884,$A5885)))&gt;0.25,"",IF(IF(_xlfn.MAXIFS($F$2:$F5884,$C$2:$C5884,$C5885,$B$2:$B5884,$B5885,$A$2:$A5884,$A5885)=0,"",$E5885-_xlfn.MAXIFS($F$2:$F5884,$C$2:$C5884,$C5885,$B$2:$B5884,$B5885,$A$2:$A5884,$A5885))&lt;0,0,IF(_xlfn.MAXIFS($F$2:$F5884,$C$2:$C5884,$C5885,$B$2:$B5884,$B5885,$A$2:$A5884,$A5885)=0,"",$E5885-_xlfn.MAXIFS($F$2:$F5884,$C$2:$C5884,$C5885,$B$2:$B5884,$B5885,$A$2:$A5884,$A5885))))</f>
        <v/>
      </c>
      <c r="K5885" s="6" t="str">
        <f t="shared" si="274"/>
        <v/>
      </c>
      <c r="L5885" s="6" t="str">
        <f t="shared" si="275"/>
        <v/>
      </c>
      <c r="M5885" s="6" t="str">
        <f t="shared" si="273"/>
        <v/>
      </c>
    </row>
    <row r="5886" spans="1:13" x14ac:dyDescent="0.25">
      <c r="A5886"/>
      <c r="B5886" s="1"/>
      <c r="C5886"/>
      <c r="D5886"/>
      <c r="E5886" s="76"/>
      <c r="F5886" s="76"/>
      <c r="G5886" s="2"/>
      <c r="H5886" s="77"/>
      <c r="J5886" s="79" t="str">
        <f>IF(IF(IF(_xlfn.MAXIFS($F$2:$F5885,$C$2:$C5885,$C5886,$B$2:$B5885,$B5886,$A$2:$A5885,$A5886)=0,"",$E5886-_xlfn.MAXIFS($F$2:$F5885,$C$2:$C5885,$C5886,$B$2:$B5885,$B5886,$A$2:$A5885,$A5886))&lt;0,0,IF(_xlfn.MAXIFS($F$2:$F5885,$C$2:$C5885,$C5886,$B$2:$B5885,$B5886,$A$2:$A5885,$A5886)=0,"",$E5886-_xlfn.MAXIFS($F$2:$F5885,$C$2:$C5885,$C5886,$B$2:$B5885,$B5886,$A$2:$A5885,$A5886)))&gt;0.25,"",IF(IF(_xlfn.MAXIFS($F$2:$F5885,$C$2:$C5885,$C5886,$B$2:$B5885,$B5886,$A$2:$A5885,$A5886)=0,"",$E5886-_xlfn.MAXIFS($F$2:$F5885,$C$2:$C5885,$C5886,$B$2:$B5885,$B5886,$A$2:$A5885,$A5886))&lt;0,0,IF(_xlfn.MAXIFS($F$2:$F5885,$C$2:$C5885,$C5886,$B$2:$B5885,$B5886,$A$2:$A5885,$A5886)=0,"",$E5886-_xlfn.MAXIFS($F$2:$F5885,$C$2:$C5885,$C5886,$B$2:$B5885,$B5886,$A$2:$A5885,$A5886))))</f>
        <v/>
      </c>
      <c r="K5886" s="6" t="str">
        <f t="shared" si="274"/>
        <v/>
      </c>
      <c r="L5886" s="6" t="str">
        <f t="shared" si="275"/>
        <v/>
      </c>
      <c r="M5886" s="6" t="str">
        <f t="shared" si="273"/>
        <v/>
      </c>
    </row>
    <row r="5887" spans="1:13" x14ac:dyDescent="0.25">
      <c r="A5887"/>
      <c r="B5887" s="1"/>
      <c r="C5887"/>
      <c r="D5887"/>
      <c r="E5887" s="76"/>
      <c r="F5887" s="76"/>
      <c r="G5887" s="2"/>
      <c r="H5887" s="77"/>
      <c r="J5887" s="79" t="str">
        <f>IF(IF(IF(_xlfn.MAXIFS($F$2:$F5886,$C$2:$C5886,$C5887,$B$2:$B5886,$B5887,$A$2:$A5886,$A5887)=0,"",$E5887-_xlfn.MAXIFS($F$2:$F5886,$C$2:$C5886,$C5887,$B$2:$B5886,$B5887,$A$2:$A5886,$A5887))&lt;0,0,IF(_xlfn.MAXIFS($F$2:$F5886,$C$2:$C5886,$C5887,$B$2:$B5886,$B5887,$A$2:$A5886,$A5887)=0,"",$E5887-_xlfn.MAXIFS($F$2:$F5886,$C$2:$C5886,$C5887,$B$2:$B5886,$B5887,$A$2:$A5886,$A5887)))&gt;0.25,"",IF(IF(_xlfn.MAXIFS($F$2:$F5886,$C$2:$C5886,$C5887,$B$2:$B5886,$B5887,$A$2:$A5886,$A5887)=0,"",$E5887-_xlfn.MAXIFS($F$2:$F5886,$C$2:$C5886,$C5887,$B$2:$B5886,$B5887,$A$2:$A5886,$A5887))&lt;0,0,IF(_xlfn.MAXIFS($F$2:$F5886,$C$2:$C5886,$C5887,$B$2:$B5886,$B5887,$A$2:$A5886,$A5887)=0,"",$E5887-_xlfn.MAXIFS($F$2:$F5886,$C$2:$C5886,$C5887,$B$2:$B5886,$B5887,$A$2:$A5886,$A5887))))</f>
        <v/>
      </c>
      <c r="K5887" s="6" t="str">
        <f t="shared" si="274"/>
        <v/>
      </c>
      <c r="L5887" s="6" t="str">
        <f t="shared" si="275"/>
        <v/>
      </c>
      <c r="M5887" s="6" t="str">
        <f t="shared" si="273"/>
        <v/>
      </c>
    </row>
    <row r="5888" spans="1:13" x14ac:dyDescent="0.25">
      <c r="A5888"/>
      <c r="B5888" s="1"/>
      <c r="C5888"/>
      <c r="D5888"/>
      <c r="E5888" s="76"/>
      <c r="F5888" s="76"/>
      <c r="G5888" s="2"/>
      <c r="H5888" s="77"/>
      <c r="J5888" s="79" t="str">
        <f>IF(IF(IF(_xlfn.MAXIFS($F$2:$F5887,$C$2:$C5887,$C5888,$B$2:$B5887,$B5888,$A$2:$A5887,$A5888)=0,"",$E5888-_xlfn.MAXIFS($F$2:$F5887,$C$2:$C5887,$C5888,$B$2:$B5887,$B5888,$A$2:$A5887,$A5888))&lt;0,0,IF(_xlfn.MAXIFS($F$2:$F5887,$C$2:$C5887,$C5888,$B$2:$B5887,$B5888,$A$2:$A5887,$A5888)=0,"",$E5888-_xlfn.MAXIFS($F$2:$F5887,$C$2:$C5887,$C5888,$B$2:$B5887,$B5888,$A$2:$A5887,$A5888)))&gt;0.25,"",IF(IF(_xlfn.MAXIFS($F$2:$F5887,$C$2:$C5887,$C5888,$B$2:$B5887,$B5888,$A$2:$A5887,$A5888)=0,"",$E5888-_xlfn.MAXIFS($F$2:$F5887,$C$2:$C5887,$C5888,$B$2:$B5887,$B5888,$A$2:$A5887,$A5888))&lt;0,0,IF(_xlfn.MAXIFS($F$2:$F5887,$C$2:$C5887,$C5888,$B$2:$B5887,$B5888,$A$2:$A5887,$A5888)=0,"",$E5888-_xlfn.MAXIFS($F$2:$F5887,$C$2:$C5887,$C5888,$B$2:$B5887,$B5888,$A$2:$A5887,$A5888))))</f>
        <v/>
      </c>
      <c r="K5888" s="6" t="str">
        <f t="shared" si="274"/>
        <v/>
      </c>
      <c r="L5888" s="6" t="str">
        <f t="shared" si="275"/>
        <v/>
      </c>
      <c r="M5888" s="6" t="str">
        <f t="shared" si="273"/>
        <v/>
      </c>
    </row>
    <row r="5889" spans="1:13" x14ac:dyDescent="0.25">
      <c r="A5889"/>
      <c r="B5889" s="1"/>
      <c r="C5889"/>
      <c r="D5889"/>
      <c r="E5889" s="76"/>
      <c r="F5889" s="76"/>
      <c r="G5889" s="2"/>
      <c r="H5889" s="77"/>
      <c r="J5889" s="79" t="str">
        <f>IF(IF(IF(_xlfn.MAXIFS($F$2:$F5888,$C$2:$C5888,$C5889,$B$2:$B5888,$B5889,$A$2:$A5888,$A5889)=0,"",$E5889-_xlfn.MAXIFS($F$2:$F5888,$C$2:$C5888,$C5889,$B$2:$B5888,$B5889,$A$2:$A5888,$A5889))&lt;0,0,IF(_xlfn.MAXIFS($F$2:$F5888,$C$2:$C5888,$C5889,$B$2:$B5888,$B5889,$A$2:$A5888,$A5889)=0,"",$E5889-_xlfn.MAXIFS($F$2:$F5888,$C$2:$C5888,$C5889,$B$2:$B5888,$B5889,$A$2:$A5888,$A5889)))&gt;0.25,"",IF(IF(_xlfn.MAXIFS($F$2:$F5888,$C$2:$C5888,$C5889,$B$2:$B5888,$B5889,$A$2:$A5888,$A5889)=0,"",$E5889-_xlfn.MAXIFS($F$2:$F5888,$C$2:$C5888,$C5889,$B$2:$B5888,$B5889,$A$2:$A5888,$A5889))&lt;0,0,IF(_xlfn.MAXIFS($F$2:$F5888,$C$2:$C5888,$C5889,$B$2:$B5888,$B5889,$A$2:$A5888,$A5889)=0,"",$E5889-_xlfn.MAXIFS($F$2:$F5888,$C$2:$C5888,$C5889,$B$2:$B5888,$B5889,$A$2:$A5888,$A5889))))</f>
        <v/>
      </c>
      <c r="K5889" s="6" t="str">
        <f t="shared" si="274"/>
        <v/>
      </c>
      <c r="L5889" s="6" t="str">
        <f t="shared" si="275"/>
        <v/>
      </c>
      <c r="M5889" s="6" t="str">
        <f t="shared" si="273"/>
        <v/>
      </c>
    </row>
    <row r="5890" spans="1:13" x14ac:dyDescent="0.25">
      <c r="A5890"/>
      <c r="B5890" s="1"/>
      <c r="C5890"/>
      <c r="D5890"/>
      <c r="E5890" s="76"/>
      <c r="F5890" s="76"/>
      <c r="G5890" s="2"/>
      <c r="H5890" s="77"/>
      <c r="J5890" s="79" t="str">
        <f>IF(IF(IF(_xlfn.MAXIFS($F$2:$F5889,$C$2:$C5889,$C5890,$B$2:$B5889,$B5890,$A$2:$A5889,$A5890)=0,"",$E5890-_xlfn.MAXIFS($F$2:$F5889,$C$2:$C5889,$C5890,$B$2:$B5889,$B5890,$A$2:$A5889,$A5890))&lt;0,0,IF(_xlfn.MAXIFS($F$2:$F5889,$C$2:$C5889,$C5890,$B$2:$B5889,$B5890,$A$2:$A5889,$A5890)=0,"",$E5890-_xlfn.MAXIFS($F$2:$F5889,$C$2:$C5889,$C5890,$B$2:$B5889,$B5890,$A$2:$A5889,$A5890)))&gt;0.25,"",IF(IF(_xlfn.MAXIFS($F$2:$F5889,$C$2:$C5889,$C5890,$B$2:$B5889,$B5890,$A$2:$A5889,$A5890)=0,"",$E5890-_xlfn.MAXIFS($F$2:$F5889,$C$2:$C5889,$C5890,$B$2:$B5889,$B5890,$A$2:$A5889,$A5890))&lt;0,0,IF(_xlfn.MAXIFS($F$2:$F5889,$C$2:$C5889,$C5890,$B$2:$B5889,$B5890,$A$2:$A5889,$A5890)=0,"",$E5890-_xlfn.MAXIFS($F$2:$F5889,$C$2:$C5889,$C5890,$B$2:$B5889,$B5890,$A$2:$A5889,$A5890))))</f>
        <v/>
      </c>
      <c r="K5890" s="6" t="str">
        <f t="shared" si="274"/>
        <v/>
      </c>
      <c r="L5890" s="6" t="str">
        <f t="shared" si="275"/>
        <v/>
      </c>
      <c r="M5890" s="6" t="str">
        <f t="shared" ref="M5890:M5953" si="276">IF($A5890="","",IF(AND($K5890&gt;=10,$K5890&lt;=13),"Y",IF(AND($K5890=14,$L5890="EARLY"),"Y","N")))</f>
        <v/>
      </c>
    </row>
    <row r="5891" spans="1:13" x14ac:dyDescent="0.25">
      <c r="A5891"/>
      <c r="B5891" s="1"/>
      <c r="C5891"/>
      <c r="D5891"/>
      <c r="E5891" s="76"/>
      <c r="F5891" s="76"/>
      <c r="G5891" s="2"/>
      <c r="H5891" s="77"/>
      <c r="J5891" s="79" t="str">
        <f>IF(IF(IF(_xlfn.MAXIFS($F$2:$F5890,$C$2:$C5890,$C5891,$B$2:$B5890,$B5891,$A$2:$A5890,$A5891)=0,"",$E5891-_xlfn.MAXIFS($F$2:$F5890,$C$2:$C5890,$C5891,$B$2:$B5890,$B5891,$A$2:$A5890,$A5891))&lt;0,0,IF(_xlfn.MAXIFS($F$2:$F5890,$C$2:$C5890,$C5891,$B$2:$B5890,$B5891,$A$2:$A5890,$A5891)=0,"",$E5891-_xlfn.MAXIFS($F$2:$F5890,$C$2:$C5890,$C5891,$B$2:$B5890,$B5891,$A$2:$A5890,$A5891)))&gt;0.25,"",IF(IF(_xlfn.MAXIFS($F$2:$F5890,$C$2:$C5890,$C5891,$B$2:$B5890,$B5891,$A$2:$A5890,$A5891)=0,"",$E5891-_xlfn.MAXIFS($F$2:$F5890,$C$2:$C5890,$C5891,$B$2:$B5890,$B5891,$A$2:$A5890,$A5891))&lt;0,0,IF(_xlfn.MAXIFS($F$2:$F5890,$C$2:$C5890,$C5891,$B$2:$B5890,$B5891,$A$2:$A5890,$A5891)=0,"",$E5891-_xlfn.MAXIFS($F$2:$F5890,$C$2:$C5890,$C5891,$B$2:$B5890,$B5891,$A$2:$A5890,$A5891))))</f>
        <v/>
      </c>
      <c r="K5891" s="6" t="str">
        <f t="shared" ref="K5891:K5954" si="277">IF($J5891="","",IF(HOUR($E5891)&gt;19,19,IF(HOUR($E5891)&lt;5,5,HOUR($E5891))))</f>
        <v/>
      </c>
      <c r="L5891" s="6" t="str">
        <f t="shared" ref="L5891:L5954" si="278">IF($J5891="","",IF(MINUTE($E5891)&lt;30,"EARLY","LATE"))</f>
        <v/>
      </c>
      <c r="M5891" s="6" t="str">
        <f t="shared" si="276"/>
        <v/>
      </c>
    </row>
    <row r="5892" spans="1:13" x14ac:dyDescent="0.25">
      <c r="A5892"/>
      <c r="B5892" s="1"/>
      <c r="C5892"/>
      <c r="D5892"/>
      <c r="E5892" s="76"/>
      <c r="F5892" s="76"/>
      <c r="G5892" s="2"/>
      <c r="H5892" s="77"/>
      <c r="J5892" s="79" t="str">
        <f>IF(IF(IF(_xlfn.MAXIFS($F$2:$F5891,$C$2:$C5891,$C5892,$B$2:$B5891,$B5892,$A$2:$A5891,$A5892)=0,"",$E5892-_xlfn.MAXIFS($F$2:$F5891,$C$2:$C5891,$C5892,$B$2:$B5891,$B5892,$A$2:$A5891,$A5892))&lt;0,0,IF(_xlfn.MAXIFS($F$2:$F5891,$C$2:$C5891,$C5892,$B$2:$B5891,$B5892,$A$2:$A5891,$A5892)=0,"",$E5892-_xlfn.MAXIFS($F$2:$F5891,$C$2:$C5891,$C5892,$B$2:$B5891,$B5892,$A$2:$A5891,$A5892)))&gt;0.25,"",IF(IF(_xlfn.MAXIFS($F$2:$F5891,$C$2:$C5891,$C5892,$B$2:$B5891,$B5892,$A$2:$A5891,$A5892)=0,"",$E5892-_xlfn.MAXIFS($F$2:$F5891,$C$2:$C5891,$C5892,$B$2:$B5891,$B5892,$A$2:$A5891,$A5892))&lt;0,0,IF(_xlfn.MAXIFS($F$2:$F5891,$C$2:$C5891,$C5892,$B$2:$B5891,$B5892,$A$2:$A5891,$A5892)=0,"",$E5892-_xlfn.MAXIFS($F$2:$F5891,$C$2:$C5891,$C5892,$B$2:$B5891,$B5892,$A$2:$A5891,$A5892))))</f>
        <v/>
      </c>
      <c r="K5892" s="6" t="str">
        <f t="shared" si="277"/>
        <v/>
      </c>
      <c r="L5892" s="6" t="str">
        <f t="shared" si="278"/>
        <v/>
      </c>
      <c r="M5892" s="6" t="str">
        <f t="shared" si="276"/>
        <v/>
      </c>
    </row>
    <row r="5893" spans="1:13" x14ac:dyDescent="0.25">
      <c r="A5893"/>
      <c r="B5893" s="1"/>
      <c r="C5893"/>
      <c r="D5893"/>
      <c r="E5893" s="76"/>
      <c r="F5893" s="76"/>
      <c r="G5893" s="2"/>
      <c r="H5893" s="77"/>
      <c r="J5893" s="79" t="str">
        <f>IF(IF(IF(_xlfn.MAXIFS($F$2:$F5892,$C$2:$C5892,$C5893,$B$2:$B5892,$B5893,$A$2:$A5892,$A5893)=0,"",$E5893-_xlfn.MAXIFS($F$2:$F5892,$C$2:$C5892,$C5893,$B$2:$B5892,$B5893,$A$2:$A5892,$A5893))&lt;0,0,IF(_xlfn.MAXIFS($F$2:$F5892,$C$2:$C5892,$C5893,$B$2:$B5892,$B5893,$A$2:$A5892,$A5893)=0,"",$E5893-_xlfn.MAXIFS($F$2:$F5892,$C$2:$C5892,$C5893,$B$2:$B5892,$B5893,$A$2:$A5892,$A5893)))&gt;0.25,"",IF(IF(_xlfn.MAXIFS($F$2:$F5892,$C$2:$C5892,$C5893,$B$2:$B5892,$B5893,$A$2:$A5892,$A5893)=0,"",$E5893-_xlfn.MAXIFS($F$2:$F5892,$C$2:$C5892,$C5893,$B$2:$B5892,$B5893,$A$2:$A5892,$A5893))&lt;0,0,IF(_xlfn.MAXIFS($F$2:$F5892,$C$2:$C5892,$C5893,$B$2:$B5892,$B5893,$A$2:$A5892,$A5893)=0,"",$E5893-_xlfn.MAXIFS($F$2:$F5892,$C$2:$C5892,$C5893,$B$2:$B5892,$B5893,$A$2:$A5892,$A5893))))</f>
        <v/>
      </c>
      <c r="K5893" s="6" t="str">
        <f t="shared" si="277"/>
        <v/>
      </c>
      <c r="L5893" s="6" t="str">
        <f t="shared" si="278"/>
        <v/>
      </c>
      <c r="M5893" s="6" t="str">
        <f t="shared" si="276"/>
        <v/>
      </c>
    </row>
    <row r="5894" spans="1:13" x14ac:dyDescent="0.25">
      <c r="A5894"/>
      <c r="B5894" s="1"/>
      <c r="C5894"/>
      <c r="D5894"/>
      <c r="E5894" s="76"/>
      <c r="F5894" s="76"/>
      <c r="G5894" s="2"/>
      <c r="H5894" s="77"/>
      <c r="J5894" s="79" t="str">
        <f>IF(IF(IF(_xlfn.MAXIFS($F$2:$F5893,$C$2:$C5893,$C5894,$B$2:$B5893,$B5894,$A$2:$A5893,$A5894)=0,"",$E5894-_xlfn.MAXIFS($F$2:$F5893,$C$2:$C5893,$C5894,$B$2:$B5893,$B5894,$A$2:$A5893,$A5894))&lt;0,0,IF(_xlfn.MAXIFS($F$2:$F5893,$C$2:$C5893,$C5894,$B$2:$B5893,$B5894,$A$2:$A5893,$A5894)=0,"",$E5894-_xlfn.MAXIFS($F$2:$F5893,$C$2:$C5893,$C5894,$B$2:$B5893,$B5894,$A$2:$A5893,$A5894)))&gt;0.25,"",IF(IF(_xlfn.MAXIFS($F$2:$F5893,$C$2:$C5893,$C5894,$B$2:$B5893,$B5894,$A$2:$A5893,$A5894)=0,"",$E5894-_xlfn.MAXIFS($F$2:$F5893,$C$2:$C5893,$C5894,$B$2:$B5893,$B5894,$A$2:$A5893,$A5894))&lt;0,0,IF(_xlfn.MAXIFS($F$2:$F5893,$C$2:$C5893,$C5894,$B$2:$B5893,$B5894,$A$2:$A5893,$A5894)=0,"",$E5894-_xlfn.MAXIFS($F$2:$F5893,$C$2:$C5893,$C5894,$B$2:$B5893,$B5894,$A$2:$A5893,$A5894))))</f>
        <v/>
      </c>
      <c r="K5894" s="6" t="str">
        <f t="shared" si="277"/>
        <v/>
      </c>
      <c r="L5894" s="6" t="str">
        <f t="shared" si="278"/>
        <v/>
      </c>
      <c r="M5894" s="6" t="str">
        <f t="shared" si="276"/>
        <v/>
      </c>
    </row>
    <row r="5895" spans="1:13" x14ac:dyDescent="0.25">
      <c r="A5895"/>
      <c r="B5895" s="1"/>
      <c r="C5895"/>
      <c r="D5895"/>
      <c r="E5895" s="76"/>
      <c r="F5895" s="76"/>
      <c r="G5895" s="2"/>
      <c r="H5895" s="77"/>
      <c r="J5895" s="79" t="str">
        <f>IF(IF(IF(_xlfn.MAXIFS($F$2:$F5894,$C$2:$C5894,$C5895,$B$2:$B5894,$B5895,$A$2:$A5894,$A5895)=0,"",$E5895-_xlfn.MAXIFS($F$2:$F5894,$C$2:$C5894,$C5895,$B$2:$B5894,$B5895,$A$2:$A5894,$A5895))&lt;0,0,IF(_xlfn.MAXIFS($F$2:$F5894,$C$2:$C5894,$C5895,$B$2:$B5894,$B5895,$A$2:$A5894,$A5895)=0,"",$E5895-_xlfn.MAXIFS($F$2:$F5894,$C$2:$C5894,$C5895,$B$2:$B5894,$B5895,$A$2:$A5894,$A5895)))&gt;0.25,"",IF(IF(_xlfn.MAXIFS($F$2:$F5894,$C$2:$C5894,$C5895,$B$2:$B5894,$B5895,$A$2:$A5894,$A5895)=0,"",$E5895-_xlfn.MAXIFS($F$2:$F5894,$C$2:$C5894,$C5895,$B$2:$B5894,$B5895,$A$2:$A5894,$A5895))&lt;0,0,IF(_xlfn.MAXIFS($F$2:$F5894,$C$2:$C5894,$C5895,$B$2:$B5894,$B5895,$A$2:$A5894,$A5895)=0,"",$E5895-_xlfn.MAXIFS($F$2:$F5894,$C$2:$C5894,$C5895,$B$2:$B5894,$B5895,$A$2:$A5894,$A5895))))</f>
        <v/>
      </c>
      <c r="K5895" s="6" t="str">
        <f t="shared" si="277"/>
        <v/>
      </c>
      <c r="L5895" s="6" t="str">
        <f t="shared" si="278"/>
        <v/>
      </c>
      <c r="M5895" s="6" t="str">
        <f t="shared" si="276"/>
        <v/>
      </c>
    </row>
    <row r="5896" spans="1:13" x14ac:dyDescent="0.25">
      <c r="A5896"/>
      <c r="B5896" s="1"/>
      <c r="C5896"/>
      <c r="D5896"/>
      <c r="E5896" s="76"/>
      <c r="F5896" s="76"/>
      <c r="G5896" s="2"/>
      <c r="H5896" s="77"/>
      <c r="J5896" s="79" t="str">
        <f>IF(IF(IF(_xlfn.MAXIFS($F$2:$F5895,$C$2:$C5895,$C5896,$B$2:$B5895,$B5896,$A$2:$A5895,$A5896)=0,"",$E5896-_xlfn.MAXIFS($F$2:$F5895,$C$2:$C5895,$C5896,$B$2:$B5895,$B5896,$A$2:$A5895,$A5896))&lt;0,0,IF(_xlfn.MAXIFS($F$2:$F5895,$C$2:$C5895,$C5896,$B$2:$B5895,$B5896,$A$2:$A5895,$A5896)=0,"",$E5896-_xlfn.MAXIFS($F$2:$F5895,$C$2:$C5895,$C5896,$B$2:$B5895,$B5896,$A$2:$A5895,$A5896)))&gt;0.25,"",IF(IF(_xlfn.MAXIFS($F$2:$F5895,$C$2:$C5895,$C5896,$B$2:$B5895,$B5896,$A$2:$A5895,$A5896)=0,"",$E5896-_xlfn.MAXIFS($F$2:$F5895,$C$2:$C5895,$C5896,$B$2:$B5895,$B5896,$A$2:$A5895,$A5896))&lt;0,0,IF(_xlfn.MAXIFS($F$2:$F5895,$C$2:$C5895,$C5896,$B$2:$B5895,$B5896,$A$2:$A5895,$A5896)=0,"",$E5896-_xlfn.MAXIFS($F$2:$F5895,$C$2:$C5895,$C5896,$B$2:$B5895,$B5896,$A$2:$A5895,$A5896))))</f>
        <v/>
      </c>
      <c r="K5896" s="6" t="str">
        <f t="shared" si="277"/>
        <v/>
      </c>
      <c r="L5896" s="6" t="str">
        <f t="shared" si="278"/>
        <v/>
      </c>
      <c r="M5896" s="6" t="str">
        <f t="shared" si="276"/>
        <v/>
      </c>
    </row>
    <row r="5897" spans="1:13" x14ac:dyDescent="0.25">
      <c r="A5897"/>
      <c r="B5897" s="1"/>
      <c r="C5897"/>
      <c r="D5897"/>
      <c r="E5897" s="76"/>
      <c r="F5897" s="76"/>
      <c r="G5897" s="2"/>
      <c r="H5897" s="77"/>
      <c r="J5897" s="79" t="str">
        <f>IF(IF(IF(_xlfn.MAXIFS($F$2:$F5896,$C$2:$C5896,$C5897,$B$2:$B5896,$B5897,$A$2:$A5896,$A5897)=0,"",$E5897-_xlfn.MAXIFS($F$2:$F5896,$C$2:$C5896,$C5897,$B$2:$B5896,$B5897,$A$2:$A5896,$A5897))&lt;0,0,IF(_xlfn.MAXIFS($F$2:$F5896,$C$2:$C5896,$C5897,$B$2:$B5896,$B5897,$A$2:$A5896,$A5897)=0,"",$E5897-_xlfn.MAXIFS($F$2:$F5896,$C$2:$C5896,$C5897,$B$2:$B5896,$B5897,$A$2:$A5896,$A5897)))&gt;0.25,"",IF(IF(_xlfn.MAXIFS($F$2:$F5896,$C$2:$C5896,$C5897,$B$2:$B5896,$B5897,$A$2:$A5896,$A5897)=0,"",$E5897-_xlfn.MAXIFS($F$2:$F5896,$C$2:$C5896,$C5897,$B$2:$B5896,$B5897,$A$2:$A5896,$A5897))&lt;0,0,IF(_xlfn.MAXIFS($F$2:$F5896,$C$2:$C5896,$C5897,$B$2:$B5896,$B5897,$A$2:$A5896,$A5897)=0,"",$E5897-_xlfn.MAXIFS($F$2:$F5896,$C$2:$C5896,$C5897,$B$2:$B5896,$B5897,$A$2:$A5896,$A5897))))</f>
        <v/>
      </c>
      <c r="K5897" s="6" t="str">
        <f t="shared" si="277"/>
        <v/>
      </c>
      <c r="L5897" s="6" t="str">
        <f t="shared" si="278"/>
        <v/>
      </c>
      <c r="M5897" s="6" t="str">
        <f t="shared" si="276"/>
        <v/>
      </c>
    </row>
    <row r="5898" spans="1:13" x14ac:dyDescent="0.25">
      <c r="A5898"/>
      <c r="B5898" s="1"/>
      <c r="C5898"/>
      <c r="D5898"/>
      <c r="E5898" s="76"/>
      <c r="F5898" s="76"/>
      <c r="G5898" s="2"/>
      <c r="H5898" s="77"/>
      <c r="J5898" s="79" t="str">
        <f>IF(IF(IF(_xlfn.MAXIFS($F$2:$F5897,$C$2:$C5897,$C5898,$B$2:$B5897,$B5898,$A$2:$A5897,$A5898)=0,"",$E5898-_xlfn.MAXIFS($F$2:$F5897,$C$2:$C5897,$C5898,$B$2:$B5897,$B5898,$A$2:$A5897,$A5898))&lt;0,0,IF(_xlfn.MAXIFS($F$2:$F5897,$C$2:$C5897,$C5898,$B$2:$B5897,$B5898,$A$2:$A5897,$A5898)=0,"",$E5898-_xlfn.MAXIFS($F$2:$F5897,$C$2:$C5897,$C5898,$B$2:$B5897,$B5898,$A$2:$A5897,$A5898)))&gt;0.25,"",IF(IF(_xlfn.MAXIFS($F$2:$F5897,$C$2:$C5897,$C5898,$B$2:$B5897,$B5898,$A$2:$A5897,$A5898)=0,"",$E5898-_xlfn.MAXIFS($F$2:$F5897,$C$2:$C5897,$C5898,$B$2:$B5897,$B5898,$A$2:$A5897,$A5898))&lt;0,0,IF(_xlfn.MAXIFS($F$2:$F5897,$C$2:$C5897,$C5898,$B$2:$B5897,$B5898,$A$2:$A5897,$A5898)=0,"",$E5898-_xlfn.MAXIFS($F$2:$F5897,$C$2:$C5897,$C5898,$B$2:$B5897,$B5898,$A$2:$A5897,$A5898))))</f>
        <v/>
      </c>
      <c r="K5898" s="6" t="str">
        <f t="shared" si="277"/>
        <v/>
      </c>
      <c r="L5898" s="6" t="str">
        <f t="shared" si="278"/>
        <v/>
      </c>
      <c r="M5898" s="6" t="str">
        <f t="shared" si="276"/>
        <v/>
      </c>
    </row>
    <row r="5899" spans="1:13" x14ac:dyDescent="0.25">
      <c r="A5899"/>
      <c r="B5899" s="1"/>
      <c r="C5899"/>
      <c r="D5899"/>
      <c r="E5899" s="76"/>
      <c r="F5899" s="76"/>
      <c r="G5899" s="2"/>
      <c r="H5899" s="77"/>
      <c r="J5899" s="79" t="str">
        <f>IF(IF(IF(_xlfn.MAXIFS($F$2:$F5898,$C$2:$C5898,$C5899,$B$2:$B5898,$B5899,$A$2:$A5898,$A5899)=0,"",$E5899-_xlfn.MAXIFS($F$2:$F5898,$C$2:$C5898,$C5899,$B$2:$B5898,$B5899,$A$2:$A5898,$A5899))&lt;0,0,IF(_xlfn.MAXIFS($F$2:$F5898,$C$2:$C5898,$C5899,$B$2:$B5898,$B5899,$A$2:$A5898,$A5899)=0,"",$E5899-_xlfn.MAXIFS($F$2:$F5898,$C$2:$C5898,$C5899,$B$2:$B5898,$B5899,$A$2:$A5898,$A5899)))&gt;0.25,"",IF(IF(_xlfn.MAXIFS($F$2:$F5898,$C$2:$C5898,$C5899,$B$2:$B5898,$B5899,$A$2:$A5898,$A5899)=0,"",$E5899-_xlfn.MAXIFS($F$2:$F5898,$C$2:$C5898,$C5899,$B$2:$B5898,$B5899,$A$2:$A5898,$A5899))&lt;0,0,IF(_xlfn.MAXIFS($F$2:$F5898,$C$2:$C5898,$C5899,$B$2:$B5898,$B5899,$A$2:$A5898,$A5899)=0,"",$E5899-_xlfn.MAXIFS($F$2:$F5898,$C$2:$C5898,$C5899,$B$2:$B5898,$B5899,$A$2:$A5898,$A5899))))</f>
        <v/>
      </c>
      <c r="K5899" s="6" t="str">
        <f t="shared" si="277"/>
        <v/>
      </c>
      <c r="L5899" s="6" t="str">
        <f t="shared" si="278"/>
        <v/>
      </c>
      <c r="M5899" s="6" t="str">
        <f t="shared" si="276"/>
        <v/>
      </c>
    </row>
    <row r="5900" spans="1:13" x14ac:dyDescent="0.25">
      <c r="A5900"/>
      <c r="B5900" s="1"/>
      <c r="C5900"/>
      <c r="D5900"/>
      <c r="E5900" s="76"/>
      <c r="F5900" s="76"/>
      <c r="G5900" s="2"/>
      <c r="H5900" s="77"/>
      <c r="J5900" s="79" t="str">
        <f>IF(IF(IF(_xlfn.MAXIFS($F$2:$F5899,$C$2:$C5899,$C5900,$B$2:$B5899,$B5900,$A$2:$A5899,$A5900)=0,"",$E5900-_xlfn.MAXIFS($F$2:$F5899,$C$2:$C5899,$C5900,$B$2:$B5899,$B5900,$A$2:$A5899,$A5900))&lt;0,0,IF(_xlfn.MAXIFS($F$2:$F5899,$C$2:$C5899,$C5900,$B$2:$B5899,$B5900,$A$2:$A5899,$A5900)=0,"",$E5900-_xlfn.MAXIFS($F$2:$F5899,$C$2:$C5899,$C5900,$B$2:$B5899,$B5900,$A$2:$A5899,$A5900)))&gt;0.25,"",IF(IF(_xlfn.MAXIFS($F$2:$F5899,$C$2:$C5899,$C5900,$B$2:$B5899,$B5900,$A$2:$A5899,$A5900)=0,"",$E5900-_xlfn.MAXIFS($F$2:$F5899,$C$2:$C5899,$C5900,$B$2:$B5899,$B5900,$A$2:$A5899,$A5900))&lt;0,0,IF(_xlfn.MAXIFS($F$2:$F5899,$C$2:$C5899,$C5900,$B$2:$B5899,$B5900,$A$2:$A5899,$A5900)=0,"",$E5900-_xlfn.MAXIFS($F$2:$F5899,$C$2:$C5899,$C5900,$B$2:$B5899,$B5900,$A$2:$A5899,$A5900))))</f>
        <v/>
      </c>
      <c r="K5900" s="6" t="str">
        <f t="shared" si="277"/>
        <v/>
      </c>
      <c r="L5900" s="6" t="str">
        <f t="shared" si="278"/>
        <v/>
      </c>
      <c r="M5900" s="6" t="str">
        <f t="shared" si="276"/>
        <v/>
      </c>
    </row>
    <row r="5901" spans="1:13" x14ac:dyDescent="0.25">
      <c r="A5901"/>
      <c r="B5901" s="1"/>
      <c r="C5901"/>
      <c r="D5901"/>
      <c r="E5901" s="76"/>
      <c r="F5901" s="76"/>
      <c r="G5901" s="2"/>
      <c r="H5901" s="77"/>
      <c r="J5901" s="79" t="str">
        <f>IF(IF(IF(_xlfn.MAXIFS($F$2:$F5900,$C$2:$C5900,$C5901,$B$2:$B5900,$B5901,$A$2:$A5900,$A5901)=0,"",$E5901-_xlfn.MAXIFS($F$2:$F5900,$C$2:$C5900,$C5901,$B$2:$B5900,$B5901,$A$2:$A5900,$A5901))&lt;0,0,IF(_xlfn.MAXIFS($F$2:$F5900,$C$2:$C5900,$C5901,$B$2:$B5900,$B5901,$A$2:$A5900,$A5901)=0,"",$E5901-_xlfn.MAXIFS($F$2:$F5900,$C$2:$C5900,$C5901,$B$2:$B5900,$B5901,$A$2:$A5900,$A5901)))&gt;0.25,"",IF(IF(_xlfn.MAXIFS($F$2:$F5900,$C$2:$C5900,$C5901,$B$2:$B5900,$B5901,$A$2:$A5900,$A5901)=0,"",$E5901-_xlfn.MAXIFS($F$2:$F5900,$C$2:$C5900,$C5901,$B$2:$B5900,$B5901,$A$2:$A5900,$A5901))&lt;0,0,IF(_xlfn.MAXIFS($F$2:$F5900,$C$2:$C5900,$C5901,$B$2:$B5900,$B5901,$A$2:$A5900,$A5901)=0,"",$E5901-_xlfn.MAXIFS($F$2:$F5900,$C$2:$C5900,$C5901,$B$2:$B5900,$B5901,$A$2:$A5900,$A5901))))</f>
        <v/>
      </c>
      <c r="K5901" s="6" t="str">
        <f t="shared" si="277"/>
        <v/>
      </c>
      <c r="L5901" s="6" t="str">
        <f t="shared" si="278"/>
        <v/>
      </c>
      <c r="M5901" s="6" t="str">
        <f t="shared" si="276"/>
        <v/>
      </c>
    </row>
    <row r="5902" spans="1:13" x14ac:dyDescent="0.25">
      <c r="A5902"/>
      <c r="B5902" s="1"/>
      <c r="C5902"/>
      <c r="D5902"/>
      <c r="E5902" s="76"/>
      <c r="F5902" s="76"/>
      <c r="G5902" s="2"/>
      <c r="H5902" s="77"/>
      <c r="J5902" s="79" t="str">
        <f>IF(IF(IF(_xlfn.MAXIFS($F$2:$F5901,$C$2:$C5901,$C5902,$B$2:$B5901,$B5902,$A$2:$A5901,$A5902)=0,"",$E5902-_xlfn.MAXIFS($F$2:$F5901,$C$2:$C5901,$C5902,$B$2:$B5901,$B5902,$A$2:$A5901,$A5902))&lt;0,0,IF(_xlfn.MAXIFS($F$2:$F5901,$C$2:$C5901,$C5902,$B$2:$B5901,$B5902,$A$2:$A5901,$A5902)=0,"",$E5902-_xlfn.MAXIFS($F$2:$F5901,$C$2:$C5901,$C5902,$B$2:$B5901,$B5902,$A$2:$A5901,$A5902)))&gt;0.25,"",IF(IF(_xlfn.MAXIFS($F$2:$F5901,$C$2:$C5901,$C5902,$B$2:$B5901,$B5902,$A$2:$A5901,$A5902)=0,"",$E5902-_xlfn.MAXIFS($F$2:$F5901,$C$2:$C5901,$C5902,$B$2:$B5901,$B5902,$A$2:$A5901,$A5902))&lt;0,0,IF(_xlfn.MAXIFS($F$2:$F5901,$C$2:$C5901,$C5902,$B$2:$B5901,$B5902,$A$2:$A5901,$A5902)=0,"",$E5902-_xlfn.MAXIFS($F$2:$F5901,$C$2:$C5901,$C5902,$B$2:$B5901,$B5902,$A$2:$A5901,$A5902))))</f>
        <v/>
      </c>
      <c r="K5902" s="6" t="str">
        <f t="shared" si="277"/>
        <v/>
      </c>
      <c r="L5902" s="6" t="str">
        <f t="shared" si="278"/>
        <v/>
      </c>
      <c r="M5902" s="6" t="str">
        <f t="shared" si="276"/>
        <v/>
      </c>
    </row>
    <row r="5903" spans="1:13" x14ac:dyDescent="0.25">
      <c r="A5903"/>
      <c r="B5903" s="1"/>
      <c r="C5903"/>
      <c r="D5903"/>
      <c r="E5903" s="76"/>
      <c r="F5903" s="76"/>
      <c r="G5903" s="2"/>
      <c r="H5903" s="77"/>
      <c r="J5903" s="79" t="str">
        <f>IF(IF(IF(_xlfn.MAXIFS($F$2:$F5902,$C$2:$C5902,$C5903,$B$2:$B5902,$B5903,$A$2:$A5902,$A5903)=0,"",$E5903-_xlfn.MAXIFS($F$2:$F5902,$C$2:$C5902,$C5903,$B$2:$B5902,$B5903,$A$2:$A5902,$A5903))&lt;0,0,IF(_xlfn.MAXIFS($F$2:$F5902,$C$2:$C5902,$C5903,$B$2:$B5902,$B5903,$A$2:$A5902,$A5903)=0,"",$E5903-_xlfn.MAXIFS($F$2:$F5902,$C$2:$C5902,$C5903,$B$2:$B5902,$B5903,$A$2:$A5902,$A5903)))&gt;0.25,"",IF(IF(_xlfn.MAXIFS($F$2:$F5902,$C$2:$C5902,$C5903,$B$2:$B5902,$B5903,$A$2:$A5902,$A5903)=0,"",$E5903-_xlfn.MAXIFS($F$2:$F5902,$C$2:$C5902,$C5903,$B$2:$B5902,$B5903,$A$2:$A5902,$A5903))&lt;0,0,IF(_xlfn.MAXIFS($F$2:$F5902,$C$2:$C5902,$C5903,$B$2:$B5902,$B5903,$A$2:$A5902,$A5903)=0,"",$E5903-_xlfn.MAXIFS($F$2:$F5902,$C$2:$C5902,$C5903,$B$2:$B5902,$B5903,$A$2:$A5902,$A5903))))</f>
        <v/>
      </c>
      <c r="K5903" s="6" t="str">
        <f t="shared" si="277"/>
        <v/>
      </c>
      <c r="L5903" s="6" t="str">
        <f t="shared" si="278"/>
        <v/>
      </c>
      <c r="M5903" s="6" t="str">
        <f t="shared" si="276"/>
        <v/>
      </c>
    </row>
    <row r="5904" spans="1:13" x14ac:dyDescent="0.25">
      <c r="A5904"/>
      <c r="B5904" s="1"/>
      <c r="C5904"/>
      <c r="D5904"/>
      <c r="E5904" s="76"/>
      <c r="F5904" s="76"/>
      <c r="G5904" s="2"/>
      <c r="H5904" s="77"/>
      <c r="J5904" s="79" t="str">
        <f>IF(IF(IF(_xlfn.MAXIFS($F$2:$F5903,$C$2:$C5903,$C5904,$B$2:$B5903,$B5904,$A$2:$A5903,$A5904)=0,"",$E5904-_xlfn.MAXIFS($F$2:$F5903,$C$2:$C5903,$C5904,$B$2:$B5903,$B5904,$A$2:$A5903,$A5904))&lt;0,0,IF(_xlfn.MAXIFS($F$2:$F5903,$C$2:$C5903,$C5904,$B$2:$B5903,$B5904,$A$2:$A5903,$A5904)=0,"",$E5904-_xlfn.MAXIFS($F$2:$F5903,$C$2:$C5903,$C5904,$B$2:$B5903,$B5904,$A$2:$A5903,$A5904)))&gt;0.25,"",IF(IF(_xlfn.MAXIFS($F$2:$F5903,$C$2:$C5903,$C5904,$B$2:$B5903,$B5904,$A$2:$A5903,$A5904)=0,"",$E5904-_xlfn.MAXIFS($F$2:$F5903,$C$2:$C5903,$C5904,$B$2:$B5903,$B5904,$A$2:$A5903,$A5904))&lt;0,0,IF(_xlfn.MAXIFS($F$2:$F5903,$C$2:$C5903,$C5904,$B$2:$B5903,$B5904,$A$2:$A5903,$A5904)=0,"",$E5904-_xlfn.MAXIFS($F$2:$F5903,$C$2:$C5903,$C5904,$B$2:$B5903,$B5904,$A$2:$A5903,$A5904))))</f>
        <v/>
      </c>
      <c r="K5904" s="6" t="str">
        <f t="shared" si="277"/>
        <v/>
      </c>
      <c r="L5904" s="6" t="str">
        <f t="shared" si="278"/>
        <v/>
      </c>
      <c r="M5904" s="6" t="str">
        <f t="shared" si="276"/>
        <v/>
      </c>
    </row>
    <row r="5905" spans="1:13" x14ac:dyDescent="0.25">
      <c r="A5905"/>
      <c r="B5905" s="1"/>
      <c r="C5905"/>
      <c r="D5905"/>
      <c r="E5905" s="76"/>
      <c r="F5905" s="76"/>
      <c r="G5905" s="2"/>
      <c r="H5905" s="77"/>
      <c r="J5905" s="79" t="str">
        <f>IF(IF(IF(_xlfn.MAXIFS($F$2:$F5904,$C$2:$C5904,$C5905,$B$2:$B5904,$B5905,$A$2:$A5904,$A5905)=0,"",$E5905-_xlfn.MAXIFS($F$2:$F5904,$C$2:$C5904,$C5905,$B$2:$B5904,$B5905,$A$2:$A5904,$A5905))&lt;0,0,IF(_xlfn.MAXIFS($F$2:$F5904,$C$2:$C5904,$C5905,$B$2:$B5904,$B5905,$A$2:$A5904,$A5905)=0,"",$E5905-_xlfn.MAXIFS($F$2:$F5904,$C$2:$C5904,$C5905,$B$2:$B5904,$B5905,$A$2:$A5904,$A5905)))&gt;0.25,"",IF(IF(_xlfn.MAXIFS($F$2:$F5904,$C$2:$C5904,$C5905,$B$2:$B5904,$B5905,$A$2:$A5904,$A5905)=0,"",$E5905-_xlfn.MAXIFS($F$2:$F5904,$C$2:$C5904,$C5905,$B$2:$B5904,$B5905,$A$2:$A5904,$A5905))&lt;0,0,IF(_xlfn.MAXIFS($F$2:$F5904,$C$2:$C5904,$C5905,$B$2:$B5904,$B5905,$A$2:$A5904,$A5905)=0,"",$E5905-_xlfn.MAXIFS($F$2:$F5904,$C$2:$C5904,$C5905,$B$2:$B5904,$B5905,$A$2:$A5904,$A5905))))</f>
        <v/>
      </c>
      <c r="K5905" s="6" t="str">
        <f t="shared" si="277"/>
        <v/>
      </c>
      <c r="L5905" s="6" t="str">
        <f t="shared" si="278"/>
        <v/>
      </c>
      <c r="M5905" s="6" t="str">
        <f t="shared" si="276"/>
        <v/>
      </c>
    </row>
    <row r="5906" spans="1:13" x14ac:dyDescent="0.25">
      <c r="A5906"/>
      <c r="B5906" s="1"/>
      <c r="C5906"/>
      <c r="D5906"/>
      <c r="E5906" s="76"/>
      <c r="F5906" s="76"/>
      <c r="G5906" s="2"/>
      <c r="H5906" s="77"/>
      <c r="J5906" s="79" t="str">
        <f>IF(IF(IF(_xlfn.MAXIFS($F$2:$F5905,$C$2:$C5905,$C5906,$B$2:$B5905,$B5906,$A$2:$A5905,$A5906)=0,"",$E5906-_xlfn.MAXIFS($F$2:$F5905,$C$2:$C5905,$C5906,$B$2:$B5905,$B5906,$A$2:$A5905,$A5906))&lt;0,0,IF(_xlfn.MAXIFS($F$2:$F5905,$C$2:$C5905,$C5906,$B$2:$B5905,$B5906,$A$2:$A5905,$A5906)=0,"",$E5906-_xlfn.MAXIFS($F$2:$F5905,$C$2:$C5905,$C5906,$B$2:$B5905,$B5906,$A$2:$A5905,$A5906)))&gt;0.25,"",IF(IF(_xlfn.MAXIFS($F$2:$F5905,$C$2:$C5905,$C5906,$B$2:$B5905,$B5906,$A$2:$A5905,$A5906)=0,"",$E5906-_xlfn.MAXIFS($F$2:$F5905,$C$2:$C5905,$C5906,$B$2:$B5905,$B5906,$A$2:$A5905,$A5906))&lt;0,0,IF(_xlfn.MAXIFS($F$2:$F5905,$C$2:$C5905,$C5906,$B$2:$B5905,$B5906,$A$2:$A5905,$A5906)=0,"",$E5906-_xlfn.MAXIFS($F$2:$F5905,$C$2:$C5905,$C5906,$B$2:$B5905,$B5906,$A$2:$A5905,$A5906))))</f>
        <v/>
      </c>
      <c r="K5906" s="6" t="str">
        <f t="shared" si="277"/>
        <v/>
      </c>
      <c r="L5906" s="6" t="str">
        <f t="shared" si="278"/>
        <v/>
      </c>
      <c r="M5906" s="6" t="str">
        <f t="shared" si="276"/>
        <v/>
      </c>
    </row>
    <row r="5907" spans="1:13" x14ac:dyDescent="0.25">
      <c r="A5907"/>
      <c r="B5907" s="1"/>
      <c r="C5907"/>
      <c r="D5907"/>
      <c r="E5907" s="76"/>
      <c r="F5907" s="76"/>
      <c r="G5907" s="2"/>
      <c r="H5907" s="77"/>
      <c r="J5907" s="79" t="str">
        <f>IF(IF(IF(_xlfn.MAXIFS($F$2:$F5906,$C$2:$C5906,$C5907,$B$2:$B5906,$B5907,$A$2:$A5906,$A5907)=0,"",$E5907-_xlfn.MAXIFS($F$2:$F5906,$C$2:$C5906,$C5907,$B$2:$B5906,$B5907,$A$2:$A5906,$A5907))&lt;0,0,IF(_xlfn.MAXIFS($F$2:$F5906,$C$2:$C5906,$C5907,$B$2:$B5906,$B5907,$A$2:$A5906,$A5907)=0,"",$E5907-_xlfn.MAXIFS($F$2:$F5906,$C$2:$C5906,$C5907,$B$2:$B5906,$B5907,$A$2:$A5906,$A5907)))&gt;0.25,"",IF(IF(_xlfn.MAXIFS($F$2:$F5906,$C$2:$C5906,$C5907,$B$2:$B5906,$B5907,$A$2:$A5906,$A5907)=0,"",$E5907-_xlfn.MAXIFS($F$2:$F5906,$C$2:$C5906,$C5907,$B$2:$B5906,$B5907,$A$2:$A5906,$A5907))&lt;0,0,IF(_xlfn.MAXIFS($F$2:$F5906,$C$2:$C5906,$C5907,$B$2:$B5906,$B5907,$A$2:$A5906,$A5907)=0,"",$E5907-_xlfn.MAXIFS($F$2:$F5906,$C$2:$C5906,$C5907,$B$2:$B5906,$B5907,$A$2:$A5906,$A5907))))</f>
        <v/>
      </c>
      <c r="K5907" s="6" t="str">
        <f t="shared" si="277"/>
        <v/>
      </c>
      <c r="L5907" s="6" t="str">
        <f t="shared" si="278"/>
        <v/>
      </c>
      <c r="M5907" s="6" t="str">
        <f t="shared" si="276"/>
        <v/>
      </c>
    </row>
    <row r="5908" spans="1:13" x14ac:dyDescent="0.25">
      <c r="A5908"/>
      <c r="B5908" s="1"/>
      <c r="C5908"/>
      <c r="D5908"/>
      <c r="E5908" s="76"/>
      <c r="F5908" s="76"/>
      <c r="G5908" s="2"/>
      <c r="H5908" s="77"/>
      <c r="J5908" s="79" t="str">
        <f>IF(IF(IF(_xlfn.MAXIFS($F$2:$F5907,$C$2:$C5907,$C5908,$B$2:$B5907,$B5908,$A$2:$A5907,$A5908)=0,"",$E5908-_xlfn.MAXIFS($F$2:$F5907,$C$2:$C5907,$C5908,$B$2:$B5907,$B5908,$A$2:$A5907,$A5908))&lt;0,0,IF(_xlfn.MAXIFS($F$2:$F5907,$C$2:$C5907,$C5908,$B$2:$B5907,$B5908,$A$2:$A5907,$A5908)=0,"",$E5908-_xlfn.MAXIFS($F$2:$F5907,$C$2:$C5907,$C5908,$B$2:$B5907,$B5908,$A$2:$A5907,$A5908)))&gt;0.25,"",IF(IF(_xlfn.MAXIFS($F$2:$F5907,$C$2:$C5907,$C5908,$B$2:$B5907,$B5908,$A$2:$A5907,$A5908)=0,"",$E5908-_xlfn.MAXIFS($F$2:$F5907,$C$2:$C5907,$C5908,$B$2:$B5907,$B5908,$A$2:$A5907,$A5908))&lt;0,0,IF(_xlfn.MAXIFS($F$2:$F5907,$C$2:$C5907,$C5908,$B$2:$B5907,$B5908,$A$2:$A5907,$A5908)=0,"",$E5908-_xlfn.MAXIFS($F$2:$F5907,$C$2:$C5907,$C5908,$B$2:$B5907,$B5908,$A$2:$A5907,$A5908))))</f>
        <v/>
      </c>
      <c r="K5908" s="6" t="str">
        <f t="shared" si="277"/>
        <v/>
      </c>
      <c r="L5908" s="6" t="str">
        <f t="shared" si="278"/>
        <v/>
      </c>
      <c r="M5908" s="6" t="str">
        <f t="shared" si="276"/>
        <v/>
      </c>
    </row>
    <row r="5909" spans="1:13" x14ac:dyDescent="0.25">
      <c r="A5909"/>
      <c r="B5909" s="1"/>
      <c r="C5909"/>
      <c r="D5909"/>
      <c r="E5909" s="76"/>
      <c r="F5909" s="76"/>
      <c r="G5909" s="2"/>
      <c r="H5909" s="77"/>
      <c r="J5909" s="79" t="str">
        <f>IF(IF(IF(_xlfn.MAXIFS($F$2:$F5908,$C$2:$C5908,$C5909,$B$2:$B5908,$B5909,$A$2:$A5908,$A5909)=0,"",$E5909-_xlfn.MAXIFS($F$2:$F5908,$C$2:$C5908,$C5909,$B$2:$B5908,$B5909,$A$2:$A5908,$A5909))&lt;0,0,IF(_xlfn.MAXIFS($F$2:$F5908,$C$2:$C5908,$C5909,$B$2:$B5908,$B5909,$A$2:$A5908,$A5909)=0,"",$E5909-_xlfn.MAXIFS($F$2:$F5908,$C$2:$C5908,$C5909,$B$2:$B5908,$B5909,$A$2:$A5908,$A5909)))&gt;0.25,"",IF(IF(_xlfn.MAXIFS($F$2:$F5908,$C$2:$C5908,$C5909,$B$2:$B5908,$B5909,$A$2:$A5908,$A5909)=0,"",$E5909-_xlfn.MAXIFS($F$2:$F5908,$C$2:$C5908,$C5909,$B$2:$B5908,$B5909,$A$2:$A5908,$A5909))&lt;0,0,IF(_xlfn.MAXIFS($F$2:$F5908,$C$2:$C5908,$C5909,$B$2:$B5908,$B5909,$A$2:$A5908,$A5909)=0,"",$E5909-_xlfn.MAXIFS($F$2:$F5908,$C$2:$C5908,$C5909,$B$2:$B5908,$B5909,$A$2:$A5908,$A5909))))</f>
        <v/>
      </c>
      <c r="K5909" s="6" t="str">
        <f t="shared" si="277"/>
        <v/>
      </c>
      <c r="L5909" s="6" t="str">
        <f t="shared" si="278"/>
        <v/>
      </c>
      <c r="M5909" s="6" t="str">
        <f t="shared" si="276"/>
        <v/>
      </c>
    </row>
    <row r="5910" spans="1:13" x14ac:dyDescent="0.25">
      <c r="A5910"/>
      <c r="B5910" s="1"/>
      <c r="C5910"/>
      <c r="D5910"/>
      <c r="E5910" s="76"/>
      <c r="F5910" s="76"/>
      <c r="G5910" s="2"/>
      <c r="H5910" s="77"/>
      <c r="J5910" s="79" t="str">
        <f>IF(IF(IF(_xlfn.MAXIFS($F$2:$F5909,$C$2:$C5909,$C5910,$B$2:$B5909,$B5910,$A$2:$A5909,$A5910)=0,"",$E5910-_xlfn.MAXIFS($F$2:$F5909,$C$2:$C5909,$C5910,$B$2:$B5909,$B5910,$A$2:$A5909,$A5910))&lt;0,0,IF(_xlfn.MAXIFS($F$2:$F5909,$C$2:$C5909,$C5910,$B$2:$B5909,$B5910,$A$2:$A5909,$A5910)=0,"",$E5910-_xlfn.MAXIFS($F$2:$F5909,$C$2:$C5909,$C5910,$B$2:$B5909,$B5910,$A$2:$A5909,$A5910)))&gt;0.25,"",IF(IF(_xlfn.MAXIFS($F$2:$F5909,$C$2:$C5909,$C5910,$B$2:$B5909,$B5910,$A$2:$A5909,$A5910)=0,"",$E5910-_xlfn.MAXIFS($F$2:$F5909,$C$2:$C5909,$C5910,$B$2:$B5909,$B5910,$A$2:$A5909,$A5910))&lt;0,0,IF(_xlfn.MAXIFS($F$2:$F5909,$C$2:$C5909,$C5910,$B$2:$B5909,$B5910,$A$2:$A5909,$A5910)=0,"",$E5910-_xlfn.MAXIFS($F$2:$F5909,$C$2:$C5909,$C5910,$B$2:$B5909,$B5910,$A$2:$A5909,$A5910))))</f>
        <v/>
      </c>
      <c r="K5910" s="6" t="str">
        <f t="shared" si="277"/>
        <v/>
      </c>
      <c r="L5910" s="6" t="str">
        <f t="shared" si="278"/>
        <v/>
      </c>
      <c r="M5910" s="6" t="str">
        <f t="shared" si="276"/>
        <v/>
      </c>
    </row>
    <row r="5911" spans="1:13" x14ac:dyDescent="0.25">
      <c r="A5911"/>
      <c r="B5911" s="1"/>
      <c r="C5911"/>
      <c r="D5911"/>
      <c r="E5911" s="76"/>
      <c r="F5911" s="76"/>
      <c r="G5911" s="2"/>
      <c r="H5911" s="77"/>
      <c r="J5911" s="79" t="str">
        <f>IF(IF(IF(_xlfn.MAXIFS($F$2:$F5910,$C$2:$C5910,$C5911,$B$2:$B5910,$B5911,$A$2:$A5910,$A5911)=0,"",$E5911-_xlfn.MAXIFS($F$2:$F5910,$C$2:$C5910,$C5911,$B$2:$B5910,$B5911,$A$2:$A5910,$A5911))&lt;0,0,IF(_xlfn.MAXIFS($F$2:$F5910,$C$2:$C5910,$C5911,$B$2:$B5910,$B5911,$A$2:$A5910,$A5911)=0,"",$E5911-_xlfn.MAXIFS($F$2:$F5910,$C$2:$C5910,$C5911,$B$2:$B5910,$B5911,$A$2:$A5910,$A5911)))&gt;0.25,"",IF(IF(_xlfn.MAXIFS($F$2:$F5910,$C$2:$C5910,$C5911,$B$2:$B5910,$B5911,$A$2:$A5910,$A5911)=0,"",$E5911-_xlfn.MAXIFS($F$2:$F5910,$C$2:$C5910,$C5911,$B$2:$B5910,$B5911,$A$2:$A5910,$A5911))&lt;0,0,IF(_xlfn.MAXIFS($F$2:$F5910,$C$2:$C5910,$C5911,$B$2:$B5910,$B5911,$A$2:$A5910,$A5911)=0,"",$E5911-_xlfn.MAXIFS($F$2:$F5910,$C$2:$C5910,$C5911,$B$2:$B5910,$B5911,$A$2:$A5910,$A5911))))</f>
        <v/>
      </c>
      <c r="K5911" s="6" t="str">
        <f t="shared" si="277"/>
        <v/>
      </c>
      <c r="L5911" s="6" t="str">
        <f t="shared" si="278"/>
        <v/>
      </c>
      <c r="M5911" s="6" t="str">
        <f t="shared" si="276"/>
        <v/>
      </c>
    </row>
    <row r="5912" spans="1:13" x14ac:dyDescent="0.25">
      <c r="A5912"/>
      <c r="B5912" s="1"/>
      <c r="C5912"/>
      <c r="D5912"/>
      <c r="E5912" s="76"/>
      <c r="F5912" s="76"/>
      <c r="G5912" s="2"/>
      <c r="H5912" s="77"/>
      <c r="J5912" s="79" t="str">
        <f>IF(IF(IF(_xlfn.MAXIFS($F$2:$F5911,$C$2:$C5911,$C5912,$B$2:$B5911,$B5912,$A$2:$A5911,$A5912)=0,"",$E5912-_xlfn.MAXIFS($F$2:$F5911,$C$2:$C5911,$C5912,$B$2:$B5911,$B5912,$A$2:$A5911,$A5912))&lt;0,0,IF(_xlfn.MAXIFS($F$2:$F5911,$C$2:$C5911,$C5912,$B$2:$B5911,$B5912,$A$2:$A5911,$A5912)=0,"",$E5912-_xlfn.MAXIFS($F$2:$F5911,$C$2:$C5911,$C5912,$B$2:$B5911,$B5912,$A$2:$A5911,$A5912)))&gt;0.25,"",IF(IF(_xlfn.MAXIFS($F$2:$F5911,$C$2:$C5911,$C5912,$B$2:$B5911,$B5912,$A$2:$A5911,$A5912)=0,"",$E5912-_xlfn.MAXIFS($F$2:$F5911,$C$2:$C5911,$C5912,$B$2:$B5911,$B5912,$A$2:$A5911,$A5912))&lt;0,0,IF(_xlfn.MAXIFS($F$2:$F5911,$C$2:$C5911,$C5912,$B$2:$B5911,$B5912,$A$2:$A5911,$A5912)=0,"",$E5912-_xlfn.MAXIFS($F$2:$F5911,$C$2:$C5911,$C5912,$B$2:$B5911,$B5912,$A$2:$A5911,$A5912))))</f>
        <v/>
      </c>
      <c r="K5912" s="6" t="str">
        <f t="shared" si="277"/>
        <v/>
      </c>
      <c r="L5912" s="6" t="str">
        <f t="shared" si="278"/>
        <v/>
      </c>
      <c r="M5912" s="6" t="str">
        <f t="shared" si="276"/>
        <v/>
      </c>
    </row>
    <row r="5913" spans="1:13" x14ac:dyDescent="0.25">
      <c r="A5913"/>
      <c r="B5913" s="1"/>
      <c r="C5913"/>
      <c r="D5913"/>
      <c r="E5913" s="76"/>
      <c r="F5913" s="76"/>
      <c r="G5913" s="2"/>
      <c r="H5913" s="77"/>
      <c r="J5913" s="79" t="str">
        <f>IF(IF(IF(_xlfn.MAXIFS($F$2:$F5912,$C$2:$C5912,$C5913,$B$2:$B5912,$B5913,$A$2:$A5912,$A5913)=0,"",$E5913-_xlfn.MAXIFS($F$2:$F5912,$C$2:$C5912,$C5913,$B$2:$B5912,$B5913,$A$2:$A5912,$A5913))&lt;0,0,IF(_xlfn.MAXIFS($F$2:$F5912,$C$2:$C5912,$C5913,$B$2:$B5912,$B5913,$A$2:$A5912,$A5913)=0,"",$E5913-_xlfn.MAXIFS($F$2:$F5912,$C$2:$C5912,$C5913,$B$2:$B5912,$B5913,$A$2:$A5912,$A5913)))&gt;0.25,"",IF(IF(_xlfn.MAXIFS($F$2:$F5912,$C$2:$C5912,$C5913,$B$2:$B5912,$B5913,$A$2:$A5912,$A5913)=0,"",$E5913-_xlfn.MAXIFS($F$2:$F5912,$C$2:$C5912,$C5913,$B$2:$B5912,$B5913,$A$2:$A5912,$A5913))&lt;0,0,IF(_xlfn.MAXIFS($F$2:$F5912,$C$2:$C5912,$C5913,$B$2:$B5912,$B5913,$A$2:$A5912,$A5913)=0,"",$E5913-_xlfn.MAXIFS($F$2:$F5912,$C$2:$C5912,$C5913,$B$2:$B5912,$B5913,$A$2:$A5912,$A5913))))</f>
        <v/>
      </c>
      <c r="K5913" s="6" t="str">
        <f t="shared" si="277"/>
        <v/>
      </c>
      <c r="L5913" s="6" t="str">
        <f t="shared" si="278"/>
        <v/>
      </c>
      <c r="M5913" s="6" t="str">
        <f t="shared" si="276"/>
        <v/>
      </c>
    </row>
    <row r="5914" spans="1:13" x14ac:dyDescent="0.25">
      <c r="A5914"/>
      <c r="B5914" s="1"/>
      <c r="C5914"/>
      <c r="D5914"/>
      <c r="E5914" s="76"/>
      <c r="F5914" s="76"/>
      <c r="G5914" s="2"/>
      <c r="H5914" s="77"/>
      <c r="J5914" s="79" t="str">
        <f>IF(IF(IF(_xlfn.MAXIFS($F$2:$F5913,$C$2:$C5913,$C5914,$B$2:$B5913,$B5914,$A$2:$A5913,$A5914)=0,"",$E5914-_xlfn.MAXIFS($F$2:$F5913,$C$2:$C5913,$C5914,$B$2:$B5913,$B5914,$A$2:$A5913,$A5914))&lt;0,0,IF(_xlfn.MAXIFS($F$2:$F5913,$C$2:$C5913,$C5914,$B$2:$B5913,$B5914,$A$2:$A5913,$A5914)=0,"",$E5914-_xlfn.MAXIFS($F$2:$F5913,$C$2:$C5913,$C5914,$B$2:$B5913,$B5914,$A$2:$A5913,$A5914)))&gt;0.25,"",IF(IF(_xlfn.MAXIFS($F$2:$F5913,$C$2:$C5913,$C5914,$B$2:$B5913,$B5914,$A$2:$A5913,$A5914)=0,"",$E5914-_xlfn.MAXIFS($F$2:$F5913,$C$2:$C5913,$C5914,$B$2:$B5913,$B5914,$A$2:$A5913,$A5914))&lt;0,0,IF(_xlfn.MAXIFS($F$2:$F5913,$C$2:$C5913,$C5914,$B$2:$B5913,$B5914,$A$2:$A5913,$A5914)=0,"",$E5914-_xlfn.MAXIFS($F$2:$F5913,$C$2:$C5913,$C5914,$B$2:$B5913,$B5914,$A$2:$A5913,$A5914))))</f>
        <v/>
      </c>
      <c r="K5914" s="6" t="str">
        <f t="shared" si="277"/>
        <v/>
      </c>
      <c r="L5914" s="6" t="str">
        <f t="shared" si="278"/>
        <v/>
      </c>
      <c r="M5914" s="6" t="str">
        <f t="shared" si="276"/>
        <v/>
      </c>
    </row>
    <row r="5915" spans="1:13" x14ac:dyDescent="0.25">
      <c r="A5915"/>
      <c r="B5915" s="1"/>
      <c r="C5915"/>
      <c r="D5915"/>
      <c r="E5915" s="76"/>
      <c r="F5915" s="76"/>
      <c r="G5915" s="2"/>
      <c r="H5915" s="77"/>
      <c r="J5915" s="79" t="str">
        <f>IF(IF(IF(_xlfn.MAXIFS($F$2:$F5914,$C$2:$C5914,$C5915,$B$2:$B5914,$B5915,$A$2:$A5914,$A5915)=0,"",$E5915-_xlfn.MAXIFS($F$2:$F5914,$C$2:$C5914,$C5915,$B$2:$B5914,$B5915,$A$2:$A5914,$A5915))&lt;0,0,IF(_xlfn.MAXIFS($F$2:$F5914,$C$2:$C5914,$C5915,$B$2:$B5914,$B5915,$A$2:$A5914,$A5915)=0,"",$E5915-_xlfn.MAXIFS($F$2:$F5914,$C$2:$C5914,$C5915,$B$2:$B5914,$B5915,$A$2:$A5914,$A5915)))&gt;0.25,"",IF(IF(_xlfn.MAXIFS($F$2:$F5914,$C$2:$C5914,$C5915,$B$2:$B5914,$B5915,$A$2:$A5914,$A5915)=0,"",$E5915-_xlfn.MAXIFS($F$2:$F5914,$C$2:$C5914,$C5915,$B$2:$B5914,$B5915,$A$2:$A5914,$A5915))&lt;0,0,IF(_xlfn.MAXIFS($F$2:$F5914,$C$2:$C5914,$C5915,$B$2:$B5914,$B5915,$A$2:$A5914,$A5915)=0,"",$E5915-_xlfn.MAXIFS($F$2:$F5914,$C$2:$C5914,$C5915,$B$2:$B5914,$B5915,$A$2:$A5914,$A5915))))</f>
        <v/>
      </c>
      <c r="K5915" s="6" t="str">
        <f t="shared" si="277"/>
        <v/>
      </c>
      <c r="L5915" s="6" t="str">
        <f t="shared" si="278"/>
        <v/>
      </c>
      <c r="M5915" s="6" t="str">
        <f t="shared" si="276"/>
        <v/>
      </c>
    </row>
    <row r="5916" spans="1:13" x14ac:dyDescent="0.25">
      <c r="A5916"/>
      <c r="B5916" s="1"/>
      <c r="C5916"/>
      <c r="D5916"/>
      <c r="E5916" s="76"/>
      <c r="F5916" s="76"/>
      <c r="G5916" s="2"/>
      <c r="H5916" s="77"/>
      <c r="J5916" s="79" t="str">
        <f>IF(IF(IF(_xlfn.MAXIFS($F$2:$F5915,$C$2:$C5915,$C5916,$B$2:$B5915,$B5916,$A$2:$A5915,$A5916)=0,"",$E5916-_xlfn.MAXIFS($F$2:$F5915,$C$2:$C5915,$C5916,$B$2:$B5915,$B5916,$A$2:$A5915,$A5916))&lt;0,0,IF(_xlfn.MAXIFS($F$2:$F5915,$C$2:$C5915,$C5916,$B$2:$B5915,$B5916,$A$2:$A5915,$A5916)=0,"",$E5916-_xlfn.MAXIFS($F$2:$F5915,$C$2:$C5915,$C5916,$B$2:$B5915,$B5916,$A$2:$A5915,$A5916)))&gt;0.25,"",IF(IF(_xlfn.MAXIFS($F$2:$F5915,$C$2:$C5915,$C5916,$B$2:$B5915,$B5916,$A$2:$A5915,$A5916)=0,"",$E5916-_xlfn.MAXIFS($F$2:$F5915,$C$2:$C5915,$C5916,$B$2:$B5915,$B5916,$A$2:$A5915,$A5916))&lt;0,0,IF(_xlfn.MAXIFS($F$2:$F5915,$C$2:$C5915,$C5916,$B$2:$B5915,$B5916,$A$2:$A5915,$A5916)=0,"",$E5916-_xlfn.MAXIFS($F$2:$F5915,$C$2:$C5915,$C5916,$B$2:$B5915,$B5916,$A$2:$A5915,$A5916))))</f>
        <v/>
      </c>
      <c r="K5916" s="6" t="str">
        <f t="shared" si="277"/>
        <v/>
      </c>
      <c r="L5916" s="6" t="str">
        <f t="shared" si="278"/>
        <v/>
      </c>
      <c r="M5916" s="6" t="str">
        <f t="shared" si="276"/>
        <v/>
      </c>
    </row>
    <row r="5917" spans="1:13" x14ac:dyDescent="0.25">
      <c r="A5917"/>
      <c r="B5917" s="1"/>
      <c r="C5917"/>
      <c r="D5917"/>
      <c r="E5917" s="76"/>
      <c r="F5917" s="76"/>
      <c r="G5917" s="2"/>
      <c r="H5917" s="77"/>
      <c r="J5917" s="79" t="str">
        <f>IF(IF(IF(_xlfn.MAXIFS($F$2:$F5916,$C$2:$C5916,$C5917,$B$2:$B5916,$B5917,$A$2:$A5916,$A5917)=0,"",$E5917-_xlfn.MAXIFS($F$2:$F5916,$C$2:$C5916,$C5917,$B$2:$B5916,$B5917,$A$2:$A5916,$A5917))&lt;0,0,IF(_xlfn.MAXIFS($F$2:$F5916,$C$2:$C5916,$C5917,$B$2:$B5916,$B5917,$A$2:$A5916,$A5917)=0,"",$E5917-_xlfn.MAXIFS($F$2:$F5916,$C$2:$C5916,$C5917,$B$2:$B5916,$B5917,$A$2:$A5916,$A5917)))&gt;0.25,"",IF(IF(_xlfn.MAXIFS($F$2:$F5916,$C$2:$C5916,$C5917,$B$2:$B5916,$B5917,$A$2:$A5916,$A5917)=0,"",$E5917-_xlfn.MAXIFS($F$2:$F5916,$C$2:$C5916,$C5917,$B$2:$B5916,$B5917,$A$2:$A5916,$A5917))&lt;0,0,IF(_xlfn.MAXIFS($F$2:$F5916,$C$2:$C5916,$C5917,$B$2:$B5916,$B5917,$A$2:$A5916,$A5917)=0,"",$E5917-_xlfn.MAXIFS($F$2:$F5916,$C$2:$C5916,$C5917,$B$2:$B5916,$B5917,$A$2:$A5916,$A5917))))</f>
        <v/>
      </c>
      <c r="K5917" s="6" t="str">
        <f t="shared" si="277"/>
        <v/>
      </c>
      <c r="L5917" s="6" t="str">
        <f t="shared" si="278"/>
        <v/>
      </c>
      <c r="M5917" s="6" t="str">
        <f t="shared" si="276"/>
        <v/>
      </c>
    </row>
    <row r="5918" spans="1:13" x14ac:dyDescent="0.25">
      <c r="A5918"/>
      <c r="B5918" s="1"/>
      <c r="C5918"/>
      <c r="D5918"/>
      <c r="E5918" s="76"/>
      <c r="F5918" s="76"/>
      <c r="G5918" s="2"/>
      <c r="H5918" s="77"/>
      <c r="J5918" s="79" t="str">
        <f>IF(IF(IF(_xlfn.MAXIFS($F$2:$F5917,$C$2:$C5917,$C5918,$B$2:$B5917,$B5918,$A$2:$A5917,$A5918)=0,"",$E5918-_xlfn.MAXIFS($F$2:$F5917,$C$2:$C5917,$C5918,$B$2:$B5917,$B5918,$A$2:$A5917,$A5918))&lt;0,0,IF(_xlfn.MAXIFS($F$2:$F5917,$C$2:$C5917,$C5918,$B$2:$B5917,$B5918,$A$2:$A5917,$A5918)=0,"",$E5918-_xlfn.MAXIFS($F$2:$F5917,$C$2:$C5917,$C5918,$B$2:$B5917,$B5918,$A$2:$A5917,$A5918)))&gt;0.25,"",IF(IF(_xlfn.MAXIFS($F$2:$F5917,$C$2:$C5917,$C5918,$B$2:$B5917,$B5918,$A$2:$A5917,$A5918)=0,"",$E5918-_xlfn.MAXIFS($F$2:$F5917,$C$2:$C5917,$C5918,$B$2:$B5917,$B5918,$A$2:$A5917,$A5918))&lt;0,0,IF(_xlfn.MAXIFS($F$2:$F5917,$C$2:$C5917,$C5918,$B$2:$B5917,$B5918,$A$2:$A5917,$A5918)=0,"",$E5918-_xlfn.MAXIFS($F$2:$F5917,$C$2:$C5917,$C5918,$B$2:$B5917,$B5918,$A$2:$A5917,$A5918))))</f>
        <v/>
      </c>
      <c r="K5918" s="6" t="str">
        <f t="shared" si="277"/>
        <v/>
      </c>
      <c r="L5918" s="6" t="str">
        <f t="shared" si="278"/>
        <v/>
      </c>
      <c r="M5918" s="6" t="str">
        <f t="shared" si="276"/>
        <v/>
      </c>
    </row>
    <row r="5919" spans="1:13" x14ac:dyDescent="0.25">
      <c r="A5919"/>
      <c r="B5919" s="1"/>
      <c r="C5919"/>
      <c r="D5919"/>
      <c r="E5919" s="76"/>
      <c r="F5919" s="76"/>
      <c r="G5919" s="2"/>
      <c r="H5919" s="77"/>
      <c r="J5919" s="79" t="str">
        <f>IF(IF(IF(_xlfn.MAXIFS($F$2:$F5918,$C$2:$C5918,$C5919,$B$2:$B5918,$B5919,$A$2:$A5918,$A5919)=0,"",$E5919-_xlfn.MAXIFS($F$2:$F5918,$C$2:$C5918,$C5919,$B$2:$B5918,$B5919,$A$2:$A5918,$A5919))&lt;0,0,IF(_xlfn.MAXIFS($F$2:$F5918,$C$2:$C5918,$C5919,$B$2:$B5918,$B5919,$A$2:$A5918,$A5919)=0,"",$E5919-_xlfn.MAXIFS($F$2:$F5918,$C$2:$C5918,$C5919,$B$2:$B5918,$B5919,$A$2:$A5918,$A5919)))&gt;0.25,"",IF(IF(_xlfn.MAXIFS($F$2:$F5918,$C$2:$C5918,$C5919,$B$2:$B5918,$B5919,$A$2:$A5918,$A5919)=0,"",$E5919-_xlfn.MAXIFS($F$2:$F5918,$C$2:$C5918,$C5919,$B$2:$B5918,$B5919,$A$2:$A5918,$A5919))&lt;0,0,IF(_xlfn.MAXIFS($F$2:$F5918,$C$2:$C5918,$C5919,$B$2:$B5918,$B5919,$A$2:$A5918,$A5919)=0,"",$E5919-_xlfn.MAXIFS($F$2:$F5918,$C$2:$C5918,$C5919,$B$2:$B5918,$B5919,$A$2:$A5918,$A5919))))</f>
        <v/>
      </c>
      <c r="K5919" s="6" t="str">
        <f t="shared" si="277"/>
        <v/>
      </c>
      <c r="L5919" s="6" t="str">
        <f t="shared" si="278"/>
        <v/>
      </c>
      <c r="M5919" s="6" t="str">
        <f t="shared" si="276"/>
        <v/>
      </c>
    </row>
    <row r="5920" spans="1:13" x14ac:dyDescent="0.25">
      <c r="A5920"/>
      <c r="B5920" s="1"/>
      <c r="C5920"/>
      <c r="D5920"/>
      <c r="E5920" s="76"/>
      <c r="F5920" s="76"/>
      <c r="G5920" s="2"/>
      <c r="H5920" s="77"/>
      <c r="J5920" s="79" t="str">
        <f>IF(IF(IF(_xlfn.MAXIFS($F$2:$F5919,$C$2:$C5919,$C5920,$B$2:$B5919,$B5920,$A$2:$A5919,$A5920)=0,"",$E5920-_xlfn.MAXIFS($F$2:$F5919,$C$2:$C5919,$C5920,$B$2:$B5919,$B5920,$A$2:$A5919,$A5920))&lt;0,0,IF(_xlfn.MAXIFS($F$2:$F5919,$C$2:$C5919,$C5920,$B$2:$B5919,$B5920,$A$2:$A5919,$A5920)=0,"",$E5920-_xlfn.MAXIFS($F$2:$F5919,$C$2:$C5919,$C5920,$B$2:$B5919,$B5920,$A$2:$A5919,$A5920)))&gt;0.25,"",IF(IF(_xlfn.MAXIFS($F$2:$F5919,$C$2:$C5919,$C5920,$B$2:$B5919,$B5920,$A$2:$A5919,$A5920)=0,"",$E5920-_xlfn.MAXIFS($F$2:$F5919,$C$2:$C5919,$C5920,$B$2:$B5919,$B5920,$A$2:$A5919,$A5920))&lt;0,0,IF(_xlfn.MAXIFS($F$2:$F5919,$C$2:$C5919,$C5920,$B$2:$B5919,$B5920,$A$2:$A5919,$A5920)=0,"",$E5920-_xlfn.MAXIFS($F$2:$F5919,$C$2:$C5919,$C5920,$B$2:$B5919,$B5920,$A$2:$A5919,$A5920))))</f>
        <v/>
      </c>
      <c r="K5920" s="6" t="str">
        <f t="shared" si="277"/>
        <v/>
      </c>
      <c r="L5920" s="6" t="str">
        <f t="shared" si="278"/>
        <v/>
      </c>
      <c r="M5920" s="6" t="str">
        <f t="shared" si="276"/>
        <v/>
      </c>
    </row>
    <row r="5921" spans="1:13" x14ac:dyDescent="0.25">
      <c r="A5921"/>
      <c r="B5921" s="1"/>
      <c r="C5921"/>
      <c r="D5921"/>
      <c r="E5921" s="76"/>
      <c r="F5921" s="76"/>
      <c r="G5921" s="2"/>
      <c r="H5921" s="77"/>
      <c r="J5921" s="79" t="str">
        <f>IF(IF(IF(_xlfn.MAXIFS($F$2:$F5920,$C$2:$C5920,$C5921,$B$2:$B5920,$B5921,$A$2:$A5920,$A5921)=0,"",$E5921-_xlfn.MAXIFS($F$2:$F5920,$C$2:$C5920,$C5921,$B$2:$B5920,$B5921,$A$2:$A5920,$A5921))&lt;0,0,IF(_xlfn.MAXIFS($F$2:$F5920,$C$2:$C5920,$C5921,$B$2:$B5920,$B5921,$A$2:$A5920,$A5921)=0,"",$E5921-_xlfn.MAXIFS($F$2:$F5920,$C$2:$C5920,$C5921,$B$2:$B5920,$B5921,$A$2:$A5920,$A5921)))&gt;0.25,"",IF(IF(_xlfn.MAXIFS($F$2:$F5920,$C$2:$C5920,$C5921,$B$2:$B5920,$B5921,$A$2:$A5920,$A5921)=0,"",$E5921-_xlfn.MAXIFS($F$2:$F5920,$C$2:$C5920,$C5921,$B$2:$B5920,$B5921,$A$2:$A5920,$A5921))&lt;0,0,IF(_xlfn.MAXIFS($F$2:$F5920,$C$2:$C5920,$C5921,$B$2:$B5920,$B5921,$A$2:$A5920,$A5921)=0,"",$E5921-_xlfn.MAXIFS($F$2:$F5920,$C$2:$C5920,$C5921,$B$2:$B5920,$B5921,$A$2:$A5920,$A5921))))</f>
        <v/>
      </c>
      <c r="K5921" s="6" t="str">
        <f t="shared" si="277"/>
        <v/>
      </c>
      <c r="L5921" s="6" t="str">
        <f t="shared" si="278"/>
        <v/>
      </c>
      <c r="M5921" s="6" t="str">
        <f t="shared" si="276"/>
        <v/>
      </c>
    </row>
    <row r="5922" spans="1:13" x14ac:dyDescent="0.25">
      <c r="A5922"/>
      <c r="B5922" s="1"/>
      <c r="C5922"/>
      <c r="D5922"/>
      <c r="E5922" s="76"/>
      <c r="F5922" s="76"/>
      <c r="G5922" s="2"/>
      <c r="H5922" s="77"/>
      <c r="J5922" s="79" t="str">
        <f>IF(IF(IF(_xlfn.MAXIFS($F$2:$F5921,$C$2:$C5921,$C5922,$B$2:$B5921,$B5922,$A$2:$A5921,$A5922)=0,"",$E5922-_xlfn.MAXIFS($F$2:$F5921,$C$2:$C5921,$C5922,$B$2:$B5921,$B5922,$A$2:$A5921,$A5922))&lt;0,0,IF(_xlfn.MAXIFS($F$2:$F5921,$C$2:$C5921,$C5922,$B$2:$B5921,$B5922,$A$2:$A5921,$A5922)=0,"",$E5922-_xlfn.MAXIFS($F$2:$F5921,$C$2:$C5921,$C5922,$B$2:$B5921,$B5922,$A$2:$A5921,$A5922)))&gt;0.25,"",IF(IF(_xlfn.MAXIFS($F$2:$F5921,$C$2:$C5921,$C5922,$B$2:$B5921,$B5922,$A$2:$A5921,$A5922)=0,"",$E5922-_xlfn.MAXIFS($F$2:$F5921,$C$2:$C5921,$C5922,$B$2:$B5921,$B5922,$A$2:$A5921,$A5922))&lt;0,0,IF(_xlfn.MAXIFS($F$2:$F5921,$C$2:$C5921,$C5922,$B$2:$B5921,$B5922,$A$2:$A5921,$A5922)=0,"",$E5922-_xlfn.MAXIFS($F$2:$F5921,$C$2:$C5921,$C5922,$B$2:$B5921,$B5922,$A$2:$A5921,$A5922))))</f>
        <v/>
      </c>
      <c r="K5922" s="6" t="str">
        <f t="shared" si="277"/>
        <v/>
      </c>
      <c r="L5922" s="6" t="str">
        <f t="shared" si="278"/>
        <v/>
      </c>
      <c r="M5922" s="6" t="str">
        <f t="shared" si="276"/>
        <v/>
      </c>
    </row>
    <row r="5923" spans="1:13" x14ac:dyDescent="0.25">
      <c r="A5923"/>
      <c r="B5923" s="1"/>
      <c r="C5923"/>
      <c r="D5923"/>
      <c r="E5923" s="76"/>
      <c r="F5923" s="76"/>
      <c r="G5923" s="2"/>
      <c r="H5923" s="77"/>
      <c r="J5923" s="79" t="str">
        <f>IF(IF(IF(_xlfn.MAXIFS($F$2:$F5922,$C$2:$C5922,$C5923,$B$2:$B5922,$B5923,$A$2:$A5922,$A5923)=0,"",$E5923-_xlfn.MAXIFS($F$2:$F5922,$C$2:$C5922,$C5923,$B$2:$B5922,$B5923,$A$2:$A5922,$A5923))&lt;0,0,IF(_xlfn.MAXIFS($F$2:$F5922,$C$2:$C5922,$C5923,$B$2:$B5922,$B5923,$A$2:$A5922,$A5923)=0,"",$E5923-_xlfn.MAXIFS($F$2:$F5922,$C$2:$C5922,$C5923,$B$2:$B5922,$B5923,$A$2:$A5922,$A5923)))&gt;0.25,"",IF(IF(_xlfn.MAXIFS($F$2:$F5922,$C$2:$C5922,$C5923,$B$2:$B5922,$B5923,$A$2:$A5922,$A5923)=0,"",$E5923-_xlfn.MAXIFS($F$2:$F5922,$C$2:$C5922,$C5923,$B$2:$B5922,$B5923,$A$2:$A5922,$A5923))&lt;0,0,IF(_xlfn.MAXIFS($F$2:$F5922,$C$2:$C5922,$C5923,$B$2:$B5922,$B5923,$A$2:$A5922,$A5923)=0,"",$E5923-_xlfn.MAXIFS($F$2:$F5922,$C$2:$C5922,$C5923,$B$2:$B5922,$B5923,$A$2:$A5922,$A5923))))</f>
        <v/>
      </c>
      <c r="K5923" s="6" t="str">
        <f t="shared" si="277"/>
        <v/>
      </c>
      <c r="L5923" s="6" t="str">
        <f t="shared" si="278"/>
        <v/>
      </c>
      <c r="M5923" s="6" t="str">
        <f t="shared" si="276"/>
        <v/>
      </c>
    </row>
    <row r="5924" spans="1:13" x14ac:dyDescent="0.25">
      <c r="A5924"/>
      <c r="B5924" s="1"/>
      <c r="C5924"/>
      <c r="D5924"/>
      <c r="E5924" s="76"/>
      <c r="F5924" s="76"/>
      <c r="G5924" s="2"/>
      <c r="H5924" s="77"/>
      <c r="J5924" s="79" t="str">
        <f>IF(IF(IF(_xlfn.MAXIFS($F$2:$F5923,$C$2:$C5923,$C5924,$B$2:$B5923,$B5924,$A$2:$A5923,$A5924)=0,"",$E5924-_xlfn.MAXIFS($F$2:$F5923,$C$2:$C5923,$C5924,$B$2:$B5923,$B5924,$A$2:$A5923,$A5924))&lt;0,0,IF(_xlfn.MAXIFS($F$2:$F5923,$C$2:$C5923,$C5924,$B$2:$B5923,$B5924,$A$2:$A5923,$A5924)=0,"",$E5924-_xlfn.MAXIFS($F$2:$F5923,$C$2:$C5923,$C5924,$B$2:$B5923,$B5924,$A$2:$A5923,$A5924)))&gt;0.25,"",IF(IF(_xlfn.MAXIFS($F$2:$F5923,$C$2:$C5923,$C5924,$B$2:$B5923,$B5924,$A$2:$A5923,$A5924)=0,"",$E5924-_xlfn.MAXIFS($F$2:$F5923,$C$2:$C5923,$C5924,$B$2:$B5923,$B5924,$A$2:$A5923,$A5924))&lt;0,0,IF(_xlfn.MAXIFS($F$2:$F5923,$C$2:$C5923,$C5924,$B$2:$B5923,$B5924,$A$2:$A5923,$A5924)=0,"",$E5924-_xlfn.MAXIFS($F$2:$F5923,$C$2:$C5923,$C5924,$B$2:$B5923,$B5924,$A$2:$A5923,$A5924))))</f>
        <v/>
      </c>
      <c r="K5924" s="6" t="str">
        <f t="shared" si="277"/>
        <v/>
      </c>
      <c r="L5924" s="6" t="str">
        <f t="shared" si="278"/>
        <v/>
      </c>
      <c r="M5924" s="6" t="str">
        <f t="shared" si="276"/>
        <v/>
      </c>
    </row>
    <row r="5925" spans="1:13" x14ac:dyDescent="0.25">
      <c r="A5925"/>
      <c r="B5925" s="1"/>
      <c r="C5925"/>
      <c r="D5925"/>
      <c r="E5925" s="76"/>
      <c r="F5925" s="76"/>
      <c r="G5925" s="2"/>
      <c r="H5925" s="77"/>
      <c r="J5925" s="79" t="str">
        <f>IF(IF(IF(_xlfn.MAXIFS($F$2:$F5924,$C$2:$C5924,$C5925,$B$2:$B5924,$B5925,$A$2:$A5924,$A5925)=0,"",$E5925-_xlfn.MAXIFS($F$2:$F5924,$C$2:$C5924,$C5925,$B$2:$B5924,$B5925,$A$2:$A5924,$A5925))&lt;0,0,IF(_xlfn.MAXIFS($F$2:$F5924,$C$2:$C5924,$C5925,$B$2:$B5924,$B5925,$A$2:$A5924,$A5925)=0,"",$E5925-_xlfn.MAXIFS($F$2:$F5924,$C$2:$C5924,$C5925,$B$2:$B5924,$B5925,$A$2:$A5924,$A5925)))&gt;0.25,"",IF(IF(_xlfn.MAXIFS($F$2:$F5924,$C$2:$C5924,$C5925,$B$2:$B5924,$B5925,$A$2:$A5924,$A5925)=0,"",$E5925-_xlfn.MAXIFS($F$2:$F5924,$C$2:$C5924,$C5925,$B$2:$B5924,$B5925,$A$2:$A5924,$A5925))&lt;0,0,IF(_xlfn.MAXIFS($F$2:$F5924,$C$2:$C5924,$C5925,$B$2:$B5924,$B5925,$A$2:$A5924,$A5925)=0,"",$E5925-_xlfn.MAXIFS($F$2:$F5924,$C$2:$C5924,$C5925,$B$2:$B5924,$B5925,$A$2:$A5924,$A5925))))</f>
        <v/>
      </c>
      <c r="K5925" s="6" t="str">
        <f t="shared" si="277"/>
        <v/>
      </c>
      <c r="L5925" s="6" t="str">
        <f t="shared" si="278"/>
        <v/>
      </c>
      <c r="M5925" s="6" t="str">
        <f t="shared" si="276"/>
        <v/>
      </c>
    </row>
    <row r="5926" spans="1:13" x14ac:dyDescent="0.25">
      <c r="A5926"/>
      <c r="B5926" s="1"/>
      <c r="C5926"/>
      <c r="D5926"/>
      <c r="E5926" s="76"/>
      <c r="F5926" s="76"/>
      <c r="G5926" s="2"/>
      <c r="H5926" s="77"/>
      <c r="J5926" s="79" t="str">
        <f>IF(IF(IF(_xlfn.MAXIFS($F$2:$F5925,$C$2:$C5925,$C5926,$B$2:$B5925,$B5926,$A$2:$A5925,$A5926)=0,"",$E5926-_xlfn.MAXIFS($F$2:$F5925,$C$2:$C5925,$C5926,$B$2:$B5925,$B5926,$A$2:$A5925,$A5926))&lt;0,0,IF(_xlfn.MAXIFS($F$2:$F5925,$C$2:$C5925,$C5926,$B$2:$B5925,$B5926,$A$2:$A5925,$A5926)=0,"",$E5926-_xlfn.MAXIFS($F$2:$F5925,$C$2:$C5925,$C5926,$B$2:$B5925,$B5926,$A$2:$A5925,$A5926)))&gt;0.25,"",IF(IF(_xlfn.MAXIFS($F$2:$F5925,$C$2:$C5925,$C5926,$B$2:$B5925,$B5926,$A$2:$A5925,$A5926)=0,"",$E5926-_xlfn.MAXIFS($F$2:$F5925,$C$2:$C5925,$C5926,$B$2:$B5925,$B5926,$A$2:$A5925,$A5926))&lt;0,0,IF(_xlfn.MAXIFS($F$2:$F5925,$C$2:$C5925,$C5926,$B$2:$B5925,$B5926,$A$2:$A5925,$A5926)=0,"",$E5926-_xlfn.MAXIFS($F$2:$F5925,$C$2:$C5925,$C5926,$B$2:$B5925,$B5926,$A$2:$A5925,$A5926))))</f>
        <v/>
      </c>
      <c r="K5926" s="6" t="str">
        <f t="shared" si="277"/>
        <v/>
      </c>
      <c r="L5926" s="6" t="str">
        <f t="shared" si="278"/>
        <v/>
      </c>
      <c r="M5926" s="6" t="str">
        <f t="shared" si="276"/>
        <v/>
      </c>
    </row>
    <row r="5927" spans="1:13" x14ac:dyDescent="0.25">
      <c r="A5927"/>
      <c r="B5927" s="1"/>
      <c r="C5927"/>
      <c r="D5927"/>
      <c r="E5927" s="76"/>
      <c r="F5927" s="76"/>
      <c r="G5927" s="2"/>
      <c r="H5927" s="77"/>
      <c r="J5927" s="79" t="str">
        <f>IF(IF(IF(_xlfn.MAXIFS($F$2:$F5926,$C$2:$C5926,$C5927,$B$2:$B5926,$B5927,$A$2:$A5926,$A5927)=0,"",$E5927-_xlfn.MAXIFS($F$2:$F5926,$C$2:$C5926,$C5927,$B$2:$B5926,$B5927,$A$2:$A5926,$A5927))&lt;0,0,IF(_xlfn.MAXIFS($F$2:$F5926,$C$2:$C5926,$C5927,$B$2:$B5926,$B5927,$A$2:$A5926,$A5927)=0,"",$E5927-_xlfn.MAXIFS($F$2:$F5926,$C$2:$C5926,$C5927,$B$2:$B5926,$B5927,$A$2:$A5926,$A5927)))&gt;0.25,"",IF(IF(_xlfn.MAXIFS($F$2:$F5926,$C$2:$C5926,$C5927,$B$2:$B5926,$B5927,$A$2:$A5926,$A5927)=0,"",$E5927-_xlfn.MAXIFS($F$2:$F5926,$C$2:$C5926,$C5927,$B$2:$B5926,$B5927,$A$2:$A5926,$A5927))&lt;0,0,IF(_xlfn.MAXIFS($F$2:$F5926,$C$2:$C5926,$C5927,$B$2:$B5926,$B5927,$A$2:$A5926,$A5927)=0,"",$E5927-_xlfn.MAXIFS($F$2:$F5926,$C$2:$C5926,$C5927,$B$2:$B5926,$B5927,$A$2:$A5926,$A5927))))</f>
        <v/>
      </c>
      <c r="K5927" s="6" t="str">
        <f t="shared" si="277"/>
        <v/>
      </c>
      <c r="L5927" s="6" t="str">
        <f t="shared" si="278"/>
        <v/>
      </c>
      <c r="M5927" s="6" t="str">
        <f t="shared" si="276"/>
        <v/>
      </c>
    </row>
    <row r="5928" spans="1:13" x14ac:dyDescent="0.25">
      <c r="A5928"/>
      <c r="B5928" s="1"/>
      <c r="C5928"/>
      <c r="D5928"/>
      <c r="E5928" s="76"/>
      <c r="F5928" s="76"/>
      <c r="G5928" s="2"/>
      <c r="H5928" s="77"/>
      <c r="J5928" s="79" t="str">
        <f>IF(IF(IF(_xlfn.MAXIFS($F$2:$F5927,$C$2:$C5927,$C5928,$B$2:$B5927,$B5928,$A$2:$A5927,$A5928)=0,"",$E5928-_xlfn.MAXIFS($F$2:$F5927,$C$2:$C5927,$C5928,$B$2:$B5927,$B5928,$A$2:$A5927,$A5928))&lt;0,0,IF(_xlfn.MAXIFS($F$2:$F5927,$C$2:$C5927,$C5928,$B$2:$B5927,$B5928,$A$2:$A5927,$A5928)=0,"",$E5928-_xlfn.MAXIFS($F$2:$F5927,$C$2:$C5927,$C5928,$B$2:$B5927,$B5928,$A$2:$A5927,$A5928)))&gt;0.25,"",IF(IF(_xlfn.MAXIFS($F$2:$F5927,$C$2:$C5927,$C5928,$B$2:$B5927,$B5928,$A$2:$A5927,$A5928)=0,"",$E5928-_xlfn.MAXIFS($F$2:$F5927,$C$2:$C5927,$C5928,$B$2:$B5927,$B5928,$A$2:$A5927,$A5928))&lt;0,0,IF(_xlfn.MAXIFS($F$2:$F5927,$C$2:$C5927,$C5928,$B$2:$B5927,$B5928,$A$2:$A5927,$A5928)=0,"",$E5928-_xlfn.MAXIFS($F$2:$F5927,$C$2:$C5927,$C5928,$B$2:$B5927,$B5928,$A$2:$A5927,$A5928))))</f>
        <v/>
      </c>
      <c r="K5928" s="6" t="str">
        <f t="shared" si="277"/>
        <v/>
      </c>
      <c r="L5928" s="6" t="str">
        <f t="shared" si="278"/>
        <v/>
      </c>
      <c r="M5928" s="6" t="str">
        <f t="shared" si="276"/>
        <v/>
      </c>
    </row>
    <row r="5929" spans="1:13" x14ac:dyDescent="0.25">
      <c r="A5929"/>
      <c r="B5929" s="1"/>
      <c r="C5929"/>
      <c r="D5929"/>
      <c r="E5929" s="76"/>
      <c r="F5929" s="76"/>
      <c r="G5929" s="2"/>
      <c r="H5929" s="77"/>
      <c r="J5929" s="79" t="str">
        <f>IF(IF(IF(_xlfn.MAXIFS($F$2:$F5928,$C$2:$C5928,$C5929,$B$2:$B5928,$B5929,$A$2:$A5928,$A5929)=0,"",$E5929-_xlfn.MAXIFS($F$2:$F5928,$C$2:$C5928,$C5929,$B$2:$B5928,$B5929,$A$2:$A5928,$A5929))&lt;0,0,IF(_xlfn.MAXIFS($F$2:$F5928,$C$2:$C5928,$C5929,$B$2:$B5928,$B5929,$A$2:$A5928,$A5929)=0,"",$E5929-_xlfn.MAXIFS($F$2:$F5928,$C$2:$C5928,$C5929,$B$2:$B5928,$B5929,$A$2:$A5928,$A5929)))&gt;0.25,"",IF(IF(_xlfn.MAXIFS($F$2:$F5928,$C$2:$C5928,$C5929,$B$2:$B5928,$B5929,$A$2:$A5928,$A5929)=0,"",$E5929-_xlfn.MAXIFS($F$2:$F5928,$C$2:$C5928,$C5929,$B$2:$B5928,$B5929,$A$2:$A5928,$A5929))&lt;0,0,IF(_xlfn.MAXIFS($F$2:$F5928,$C$2:$C5928,$C5929,$B$2:$B5928,$B5929,$A$2:$A5928,$A5929)=0,"",$E5929-_xlfn.MAXIFS($F$2:$F5928,$C$2:$C5928,$C5929,$B$2:$B5928,$B5929,$A$2:$A5928,$A5929))))</f>
        <v/>
      </c>
      <c r="K5929" s="6" t="str">
        <f t="shared" si="277"/>
        <v/>
      </c>
      <c r="L5929" s="6" t="str">
        <f t="shared" si="278"/>
        <v/>
      </c>
      <c r="M5929" s="6" t="str">
        <f t="shared" si="276"/>
        <v/>
      </c>
    </row>
    <row r="5930" spans="1:13" x14ac:dyDescent="0.25">
      <c r="A5930"/>
      <c r="B5930" s="1"/>
      <c r="C5930"/>
      <c r="D5930"/>
      <c r="E5930" s="76"/>
      <c r="F5930" s="76"/>
      <c r="G5930" s="2"/>
      <c r="H5930" s="77"/>
      <c r="J5930" s="79" t="str">
        <f>IF(IF(IF(_xlfn.MAXIFS($F$2:$F5929,$C$2:$C5929,$C5930,$B$2:$B5929,$B5930,$A$2:$A5929,$A5930)=0,"",$E5930-_xlfn.MAXIFS($F$2:$F5929,$C$2:$C5929,$C5930,$B$2:$B5929,$B5930,$A$2:$A5929,$A5930))&lt;0,0,IF(_xlfn.MAXIFS($F$2:$F5929,$C$2:$C5929,$C5930,$B$2:$B5929,$B5930,$A$2:$A5929,$A5930)=0,"",$E5930-_xlfn.MAXIFS($F$2:$F5929,$C$2:$C5929,$C5930,$B$2:$B5929,$B5930,$A$2:$A5929,$A5930)))&gt;0.25,"",IF(IF(_xlfn.MAXIFS($F$2:$F5929,$C$2:$C5929,$C5930,$B$2:$B5929,$B5930,$A$2:$A5929,$A5930)=0,"",$E5930-_xlfn.MAXIFS($F$2:$F5929,$C$2:$C5929,$C5930,$B$2:$B5929,$B5930,$A$2:$A5929,$A5930))&lt;0,0,IF(_xlfn.MAXIFS($F$2:$F5929,$C$2:$C5929,$C5930,$B$2:$B5929,$B5930,$A$2:$A5929,$A5930)=0,"",$E5930-_xlfn.MAXIFS($F$2:$F5929,$C$2:$C5929,$C5930,$B$2:$B5929,$B5930,$A$2:$A5929,$A5930))))</f>
        <v/>
      </c>
      <c r="K5930" s="6" t="str">
        <f t="shared" si="277"/>
        <v/>
      </c>
      <c r="L5930" s="6" t="str">
        <f t="shared" si="278"/>
        <v/>
      </c>
      <c r="M5930" s="6" t="str">
        <f t="shared" si="276"/>
        <v/>
      </c>
    </row>
    <row r="5931" spans="1:13" x14ac:dyDescent="0.25">
      <c r="A5931"/>
      <c r="B5931" s="1"/>
      <c r="C5931"/>
      <c r="D5931"/>
      <c r="E5931" s="76"/>
      <c r="F5931" s="76"/>
      <c r="G5931" s="2"/>
      <c r="H5931" s="77"/>
      <c r="J5931" s="79" t="str">
        <f>IF(IF(IF(_xlfn.MAXIFS($F$2:$F5930,$C$2:$C5930,$C5931,$B$2:$B5930,$B5931,$A$2:$A5930,$A5931)=0,"",$E5931-_xlfn.MAXIFS($F$2:$F5930,$C$2:$C5930,$C5931,$B$2:$B5930,$B5931,$A$2:$A5930,$A5931))&lt;0,0,IF(_xlfn.MAXIFS($F$2:$F5930,$C$2:$C5930,$C5931,$B$2:$B5930,$B5931,$A$2:$A5930,$A5931)=0,"",$E5931-_xlfn.MAXIFS($F$2:$F5930,$C$2:$C5930,$C5931,$B$2:$B5930,$B5931,$A$2:$A5930,$A5931)))&gt;0.25,"",IF(IF(_xlfn.MAXIFS($F$2:$F5930,$C$2:$C5930,$C5931,$B$2:$B5930,$B5931,$A$2:$A5930,$A5931)=0,"",$E5931-_xlfn.MAXIFS($F$2:$F5930,$C$2:$C5930,$C5931,$B$2:$B5930,$B5931,$A$2:$A5930,$A5931))&lt;0,0,IF(_xlfn.MAXIFS($F$2:$F5930,$C$2:$C5930,$C5931,$B$2:$B5930,$B5931,$A$2:$A5930,$A5931)=0,"",$E5931-_xlfn.MAXIFS($F$2:$F5930,$C$2:$C5930,$C5931,$B$2:$B5930,$B5931,$A$2:$A5930,$A5931))))</f>
        <v/>
      </c>
      <c r="K5931" s="6" t="str">
        <f t="shared" si="277"/>
        <v/>
      </c>
      <c r="L5931" s="6" t="str">
        <f t="shared" si="278"/>
        <v/>
      </c>
      <c r="M5931" s="6" t="str">
        <f t="shared" si="276"/>
        <v/>
      </c>
    </row>
    <row r="5932" spans="1:13" x14ac:dyDescent="0.25">
      <c r="A5932"/>
      <c r="B5932" s="1"/>
      <c r="C5932"/>
      <c r="D5932"/>
      <c r="E5932" s="76"/>
      <c r="F5932" s="76"/>
      <c r="G5932" s="2"/>
      <c r="H5932" s="77"/>
      <c r="J5932" s="79" t="str">
        <f>IF(IF(IF(_xlfn.MAXIFS($F$2:$F5931,$C$2:$C5931,$C5932,$B$2:$B5931,$B5932,$A$2:$A5931,$A5932)=0,"",$E5932-_xlfn.MAXIFS($F$2:$F5931,$C$2:$C5931,$C5932,$B$2:$B5931,$B5932,$A$2:$A5931,$A5932))&lt;0,0,IF(_xlfn.MAXIFS($F$2:$F5931,$C$2:$C5931,$C5932,$B$2:$B5931,$B5932,$A$2:$A5931,$A5932)=0,"",$E5932-_xlfn.MAXIFS($F$2:$F5931,$C$2:$C5931,$C5932,$B$2:$B5931,$B5932,$A$2:$A5931,$A5932)))&gt;0.25,"",IF(IF(_xlfn.MAXIFS($F$2:$F5931,$C$2:$C5931,$C5932,$B$2:$B5931,$B5932,$A$2:$A5931,$A5932)=0,"",$E5932-_xlfn.MAXIFS($F$2:$F5931,$C$2:$C5931,$C5932,$B$2:$B5931,$B5932,$A$2:$A5931,$A5932))&lt;0,0,IF(_xlfn.MAXIFS($F$2:$F5931,$C$2:$C5931,$C5932,$B$2:$B5931,$B5932,$A$2:$A5931,$A5932)=0,"",$E5932-_xlfn.MAXIFS($F$2:$F5931,$C$2:$C5931,$C5932,$B$2:$B5931,$B5932,$A$2:$A5931,$A5932))))</f>
        <v/>
      </c>
      <c r="K5932" s="6" t="str">
        <f t="shared" si="277"/>
        <v/>
      </c>
      <c r="L5932" s="6" t="str">
        <f t="shared" si="278"/>
        <v/>
      </c>
      <c r="M5932" s="6" t="str">
        <f t="shared" si="276"/>
        <v/>
      </c>
    </row>
    <row r="5933" spans="1:13" x14ac:dyDescent="0.25">
      <c r="A5933"/>
      <c r="B5933" s="1"/>
      <c r="C5933"/>
      <c r="D5933"/>
      <c r="E5933" s="76"/>
      <c r="F5933" s="76"/>
      <c r="G5933" s="2"/>
      <c r="H5933" s="77"/>
      <c r="J5933" s="79" t="str">
        <f>IF(IF(IF(_xlfn.MAXIFS($F$2:$F5932,$C$2:$C5932,$C5933,$B$2:$B5932,$B5933,$A$2:$A5932,$A5933)=0,"",$E5933-_xlfn.MAXIFS($F$2:$F5932,$C$2:$C5932,$C5933,$B$2:$B5932,$B5933,$A$2:$A5932,$A5933))&lt;0,0,IF(_xlfn.MAXIFS($F$2:$F5932,$C$2:$C5932,$C5933,$B$2:$B5932,$B5933,$A$2:$A5932,$A5933)=0,"",$E5933-_xlfn.MAXIFS($F$2:$F5932,$C$2:$C5932,$C5933,$B$2:$B5932,$B5933,$A$2:$A5932,$A5933)))&gt;0.25,"",IF(IF(_xlfn.MAXIFS($F$2:$F5932,$C$2:$C5932,$C5933,$B$2:$B5932,$B5933,$A$2:$A5932,$A5933)=0,"",$E5933-_xlfn.MAXIFS($F$2:$F5932,$C$2:$C5932,$C5933,$B$2:$B5932,$B5933,$A$2:$A5932,$A5933))&lt;0,0,IF(_xlfn.MAXIFS($F$2:$F5932,$C$2:$C5932,$C5933,$B$2:$B5932,$B5933,$A$2:$A5932,$A5933)=0,"",$E5933-_xlfn.MAXIFS($F$2:$F5932,$C$2:$C5932,$C5933,$B$2:$B5932,$B5933,$A$2:$A5932,$A5933))))</f>
        <v/>
      </c>
      <c r="K5933" s="6" t="str">
        <f t="shared" si="277"/>
        <v/>
      </c>
      <c r="L5933" s="6" t="str">
        <f t="shared" si="278"/>
        <v/>
      </c>
      <c r="M5933" s="6" t="str">
        <f t="shared" si="276"/>
        <v/>
      </c>
    </row>
    <row r="5934" spans="1:13" x14ac:dyDescent="0.25">
      <c r="A5934"/>
      <c r="B5934" s="1"/>
      <c r="C5934"/>
      <c r="D5934"/>
      <c r="E5934" s="76"/>
      <c r="F5934" s="76"/>
      <c r="G5934" s="2"/>
      <c r="H5934" s="77"/>
      <c r="J5934" s="79" t="str">
        <f>IF(IF(IF(_xlfn.MAXIFS($F$2:$F5933,$C$2:$C5933,$C5934,$B$2:$B5933,$B5934,$A$2:$A5933,$A5934)=0,"",$E5934-_xlfn.MAXIFS($F$2:$F5933,$C$2:$C5933,$C5934,$B$2:$B5933,$B5934,$A$2:$A5933,$A5934))&lt;0,0,IF(_xlfn.MAXIFS($F$2:$F5933,$C$2:$C5933,$C5934,$B$2:$B5933,$B5934,$A$2:$A5933,$A5934)=0,"",$E5934-_xlfn.MAXIFS($F$2:$F5933,$C$2:$C5933,$C5934,$B$2:$B5933,$B5934,$A$2:$A5933,$A5934)))&gt;0.25,"",IF(IF(_xlfn.MAXIFS($F$2:$F5933,$C$2:$C5933,$C5934,$B$2:$B5933,$B5934,$A$2:$A5933,$A5934)=0,"",$E5934-_xlfn.MAXIFS($F$2:$F5933,$C$2:$C5933,$C5934,$B$2:$B5933,$B5934,$A$2:$A5933,$A5934))&lt;0,0,IF(_xlfn.MAXIFS($F$2:$F5933,$C$2:$C5933,$C5934,$B$2:$B5933,$B5934,$A$2:$A5933,$A5934)=0,"",$E5934-_xlfn.MAXIFS($F$2:$F5933,$C$2:$C5933,$C5934,$B$2:$B5933,$B5934,$A$2:$A5933,$A5934))))</f>
        <v/>
      </c>
      <c r="K5934" s="6" t="str">
        <f t="shared" si="277"/>
        <v/>
      </c>
      <c r="L5934" s="6" t="str">
        <f t="shared" si="278"/>
        <v/>
      </c>
      <c r="M5934" s="6" t="str">
        <f t="shared" si="276"/>
        <v/>
      </c>
    </row>
    <row r="5935" spans="1:13" x14ac:dyDescent="0.25">
      <c r="A5935"/>
      <c r="B5935" s="1"/>
      <c r="C5935"/>
      <c r="D5935"/>
      <c r="E5935" s="76"/>
      <c r="F5935" s="76"/>
      <c r="G5935" s="2"/>
      <c r="H5935" s="77"/>
      <c r="J5935" s="79" t="str">
        <f>IF(IF(IF(_xlfn.MAXIFS($F$2:$F5934,$C$2:$C5934,$C5935,$B$2:$B5934,$B5935,$A$2:$A5934,$A5935)=0,"",$E5935-_xlfn.MAXIFS($F$2:$F5934,$C$2:$C5934,$C5935,$B$2:$B5934,$B5935,$A$2:$A5934,$A5935))&lt;0,0,IF(_xlfn.MAXIFS($F$2:$F5934,$C$2:$C5934,$C5935,$B$2:$B5934,$B5935,$A$2:$A5934,$A5935)=0,"",$E5935-_xlfn.MAXIFS($F$2:$F5934,$C$2:$C5934,$C5935,$B$2:$B5934,$B5935,$A$2:$A5934,$A5935)))&gt;0.25,"",IF(IF(_xlfn.MAXIFS($F$2:$F5934,$C$2:$C5934,$C5935,$B$2:$B5934,$B5935,$A$2:$A5934,$A5935)=0,"",$E5935-_xlfn.MAXIFS($F$2:$F5934,$C$2:$C5934,$C5935,$B$2:$B5934,$B5935,$A$2:$A5934,$A5935))&lt;0,0,IF(_xlfn.MAXIFS($F$2:$F5934,$C$2:$C5934,$C5935,$B$2:$B5934,$B5935,$A$2:$A5934,$A5935)=0,"",$E5935-_xlfn.MAXIFS($F$2:$F5934,$C$2:$C5934,$C5935,$B$2:$B5934,$B5935,$A$2:$A5934,$A5935))))</f>
        <v/>
      </c>
      <c r="K5935" s="6" t="str">
        <f t="shared" si="277"/>
        <v/>
      </c>
      <c r="L5935" s="6" t="str">
        <f t="shared" si="278"/>
        <v/>
      </c>
      <c r="M5935" s="6" t="str">
        <f t="shared" si="276"/>
        <v/>
      </c>
    </row>
    <row r="5936" spans="1:13" x14ac:dyDescent="0.25">
      <c r="A5936"/>
      <c r="B5936" s="1"/>
      <c r="C5936"/>
      <c r="D5936"/>
      <c r="E5936" s="76"/>
      <c r="F5936" s="76"/>
      <c r="G5936" s="2"/>
      <c r="H5936" s="77"/>
      <c r="J5936" s="79" t="str">
        <f>IF(IF(IF(_xlfn.MAXIFS($F$2:$F5935,$C$2:$C5935,$C5936,$B$2:$B5935,$B5936,$A$2:$A5935,$A5936)=0,"",$E5936-_xlfn.MAXIFS($F$2:$F5935,$C$2:$C5935,$C5936,$B$2:$B5935,$B5936,$A$2:$A5935,$A5936))&lt;0,0,IF(_xlfn.MAXIFS($F$2:$F5935,$C$2:$C5935,$C5936,$B$2:$B5935,$B5936,$A$2:$A5935,$A5936)=0,"",$E5936-_xlfn.MAXIFS($F$2:$F5935,$C$2:$C5935,$C5936,$B$2:$B5935,$B5936,$A$2:$A5935,$A5936)))&gt;0.25,"",IF(IF(_xlfn.MAXIFS($F$2:$F5935,$C$2:$C5935,$C5936,$B$2:$B5935,$B5936,$A$2:$A5935,$A5936)=0,"",$E5936-_xlfn.MAXIFS($F$2:$F5935,$C$2:$C5935,$C5936,$B$2:$B5935,$B5936,$A$2:$A5935,$A5936))&lt;0,0,IF(_xlfn.MAXIFS($F$2:$F5935,$C$2:$C5935,$C5936,$B$2:$B5935,$B5936,$A$2:$A5935,$A5936)=0,"",$E5936-_xlfn.MAXIFS($F$2:$F5935,$C$2:$C5935,$C5936,$B$2:$B5935,$B5936,$A$2:$A5935,$A5936))))</f>
        <v/>
      </c>
      <c r="K5936" s="6" t="str">
        <f t="shared" si="277"/>
        <v/>
      </c>
      <c r="L5936" s="6" t="str">
        <f t="shared" si="278"/>
        <v/>
      </c>
      <c r="M5936" s="6" t="str">
        <f t="shared" si="276"/>
        <v/>
      </c>
    </row>
    <row r="5937" spans="1:13" x14ac:dyDescent="0.25">
      <c r="A5937"/>
      <c r="B5937" s="1"/>
      <c r="C5937"/>
      <c r="D5937"/>
      <c r="E5937" s="76"/>
      <c r="F5937" s="76"/>
      <c r="G5937" s="2"/>
      <c r="H5937" s="77"/>
      <c r="J5937" s="79" t="str">
        <f>IF(IF(IF(_xlfn.MAXIFS($F$2:$F5936,$C$2:$C5936,$C5937,$B$2:$B5936,$B5937,$A$2:$A5936,$A5937)=0,"",$E5937-_xlfn.MAXIFS($F$2:$F5936,$C$2:$C5936,$C5937,$B$2:$B5936,$B5937,$A$2:$A5936,$A5937))&lt;0,0,IF(_xlfn.MAXIFS($F$2:$F5936,$C$2:$C5936,$C5937,$B$2:$B5936,$B5937,$A$2:$A5936,$A5937)=0,"",$E5937-_xlfn.MAXIFS($F$2:$F5936,$C$2:$C5936,$C5937,$B$2:$B5936,$B5937,$A$2:$A5936,$A5937)))&gt;0.25,"",IF(IF(_xlfn.MAXIFS($F$2:$F5936,$C$2:$C5936,$C5937,$B$2:$B5936,$B5937,$A$2:$A5936,$A5937)=0,"",$E5937-_xlfn.MAXIFS($F$2:$F5936,$C$2:$C5936,$C5937,$B$2:$B5936,$B5937,$A$2:$A5936,$A5937))&lt;0,0,IF(_xlfn.MAXIFS($F$2:$F5936,$C$2:$C5936,$C5937,$B$2:$B5936,$B5937,$A$2:$A5936,$A5937)=0,"",$E5937-_xlfn.MAXIFS($F$2:$F5936,$C$2:$C5936,$C5937,$B$2:$B5936,$B5937,$A$2:$A5936,$A5937))))</f>
        <v/>
      </c>
      <c r="K5937" s="6" t="str">
        <f t="shared" si="277"/>
        <v/>
      </c>
      <c r="L5937" s="6" t="str">
        <f t="shared" si="278"/>
        <v/>
      </c>
      <c r="M5937" s="6" t="str">
        <f t="shared" si="276"/>
        <v/>
      </c>
    </row>
    <row r="5938" spans="1:13" x14ac:dyDescent="0.25">
      <c r="A5938"/>
      <c r="B5938" s="1"/>
      <c r="C5938"/>
      <c r="D5938"/>
      <c r="E5938" s="76"/>
      <c r="F5938" s="76"/>
      <c r="G5938" s="2"/>
      <c r="H5938" s="77"/>
      <c r="J5938" s="79" t="str">
        <f>IF(IF(IF(_xlfn.MAXIFS($F$2:$F5937,$C$2:$C5937,$C5938,$B$2:$B5937,$B5938,$A$2:$A5937,$A5938)=0,"",$E5938-_xlfn.MAXIFS($F$2:$F5937,$C$2:$C5937,$C5938,$B$2:$B5937,$B5938,$A$2:$A5937,$A5938))&lt;0,0,IF(_xlfn.MAXIFS($F$2:$F5937,$C$2:$C5937,$C5938,$B$2:$B5937,$B5938,$A$2:$A5937,$A5938)=0,"",$E5938-_xlfn.MAXIFS($F$2:$F5937,$C$2:$C5937,$C5938,$B$2:$B5937,$B5938,$A$2:$A5937,$A5938)))&gt;0.25,"",IF(IF(_xlfn.MAXIFS($F$2:$F5937,$C$2:$C5937,$C5938,$B$2:$B5937,$B5938,$A$2:$A5937,$A5938)=0,"",$E5938-_xlfn.MAXIFS($F$2:$F5937,$C$2:$C5937,$C5938,$B$2:$B5937,$B5938,$A$2:$A5937,$A5938))&lt;0,0,IF(_xlfn.MAXIFS($F$2:$F5937,$C$2:$C5937,$C5938,$B$2:$B5937,$B5938,$A$2:$A5937,$A5938)=0,"",$E5938-_xlfn.MAXIFS($F$2:$F5937,$C$2:$C5937,$C5938,$B$2:$B5937,$B5938,$A$2:$A5937,$A5938))))</f>
        <v/>
      </c>
      <c r="K5938" s="6" t="str">
        <f t="shared" si="277"/>
        <v/>
      </c>
      <c r="L5938" s="6" t="str">
        <f t="shared" si="278"/>
        <v/>
      </c>
      <c r="M5938" s="6" t="str">
        <f t="shared" si="276"/>
        <v/>
      </c>
    </row>
    <row r="5939" spans="1:13" x14ac:dyDescent="0.25">
      <c r="A5939"/>
      <c r="B5939" s="1"/>
      <c r="C5939"/>
      <c r="D5939"/>
      <c r="E5939" s="76"/>
      <c r="F5939" s="76"/>
      <c r="G5939" s="2"/>
      <c r="H5939" s="77"/>
      <c r="J5939" s="79" t="str">
        <f>IF(IF(IF(_xlfn.MAXIFS($F$2:$F5938,$C$2:$C5938,$C5939,$B$2:$B5938,$B5939,$A$2:$A5938,$A5939)=0,"",$E5939-_xlfn.MAXIFS($F$2:$F5938,$C$2:$C5938,$C5939,$B$2:$B5938,$B5939,$A$2:$A5938,$A5939))&lt;0,0,IF(_xlfn.MAXIFS($F$2:$F5938,$C$2:$C5938,$C5939,$B$2:$B5938,$B5939,$A$2:$A5938,$A5939)=0,"",$E5939-_xlfn.MAXIFS($F$2:$F5938,$C$2:$C5938,$C5939,$B$2:$B5938,$B5939,$A$2:$A5938,$A5939)))&gt;0.25,"",IF(IF(_xlfn.MAXIFS($F$2:$F5938,$C$2:$C5938,$C5939,$B$2:$B5938,$B5939,$A$2:$A5938,$A5939)=0,"",$E5939-_xlfn.MAXIFS($F$2:$F5938,$C$2:$C5938,$C5939,$B$2:$B5938,$B5939,$A$2:$A5938,$A5939))&lt;0,0,IF(_xlfn.MAXIFS($F$2:$F5938,$C$2:$C5938,$C5939,$B$2:$B5938,$B5939,$A$2:$A5938,$A5939)=0,"",$E5939-_xlfn.MAXIFS($F$2:$F5938,$C$2:$C5938,$C5939,$B$2:$B5938,$B5939,$A$2:$A5938,$A5939))))</f>
        <v/>
      </c>
      <c r="K5939" s="6" t="str">
        <f t="shared" si="277"/>
        <v/>
      </c>
      <c r="L5939" s="6" t="str">
        <f t="shared" si="278"/>
        <v/>
      </c>
      <c r="M5939" s="6" t="str">
        <f t="shared" si="276"/>
        <v/>
      </c>
    </row>
    <row r="5940" spans="1:13" x14ac:dyDescent="0.25">
      <c r="A5940"/>
      <c r="B5940" s="1"/>
      <c r="C5940"/>
      <c r="D5940"/>
      <c r="E5940" s="76"/>
      <c r="F5940" s="76"/>
      <c r="G5940" s="2"/>
      <c r="H5940" s="77"/>
      <c r="J5940" s="79" t="str">
        <f>IF(IF(IF(_xlfn.MAXIFS($F$2:$F5939,$C$2:$C5939,$C5940,$B$2:$B5939,$B5940,$A$2:$A5939,$A5940)=0,"",$E5940-_xlfn.MAXIFS($F$2:$F5939,$C$2:$C5939,$C5940,$B$2:$B5939,$B5940,$A$2:$A5939,$A5940))&lt;0,0,IF(_xlfn.MAXIFS($F$2:$F5939,$C$2:$C5939,$C5940,$B$2:$B5939,$B5940,$A$2:$A5939,$A5940)=0,"",$E5940-_xlfn.MAXIFS($F$2:$F5939,$C$2:$C5939,$C5940,$B$2:$B5939,$B5940,$A$2:$A5939,$A5940)))&gt;0.25,"",IF(IF(_xlfn.MAXIFS($F$2:$F5939,$C$2:$C5939,$C5940,$B$2:$B5939,$B5940,$A$2:$A5939,$A5940)=0,"",$E5940-_xlfn.MAXIFS($F$2:$F5939,$C$2:$C5939,$C5940,$B$2:$B5939,$B5940,$A$2:$A5939,$A5940))&lt;0,0,IF(_xlfn.MAXIFS($F$2:$F5939,$C$2:$C5939,$C5940,$B$2:$B5939,$B5940,$A$2:$A5939,$A5940)=0,"",$E5940-_xlfn.MAXIFS($F$2:$F5939,$C$2:$C5939,$C5940,$B$2:$B5939,$B5940,$A$2:$A5939,$A5940))))</f>
        <v/>
      </c>
      <c r="K5940" s="6" t="str">
        <f t="shared" si="277"/>
        <v/>
      </c>
      <c r="L5940" s="6" t="str">
        <f t="shared" si="278"/>
        <v/>
      </c>
      <c r="M5940" s="6" t="str">
        <f t="shared" si="276"/>
        <v/>
      </c>
    </row>
    <row r="5941" spans="1:13" x14ac:dyDescent="0.25">
      <c r="A5941"/>
      <c r="B5941" s="1"/>
      <c r="C5941"/>
      <c r="D5941"/>
      <c r="E5941" s="76"/>
      <c r="F5941" s="76"/>
      <c r="G5941" s="2"/>
      <c r="H5941" s="77"/>
      <c r="J5941" s="79" t="str">
        <f>IF(IF(IF(_xlfn.MAXIFS($F$2:$F5940,$C$2:$C5940,$C5941,$B$2:$B5940,$B5941,$A$2:$A5940,$A5941)=0,"",$E5941-_xlfn.MAXIFS($F$2:$F5940,$C$2:$C5940,$C5941,$B$2:$B5940,$B5941,$A$2:$A5940,$A5941))&lt;0,0,IF(_xlfn.MAXIFS($F$2:$F5940,$C$2:$C5940,$C5941,$B$2:$B5940,$B5941,$A$2:$A5940,$A5941)=0,"",$E5941-_xlfn.MAXIFS($F$2:$F5940,$C$2:$C5940,$C5941,$B$2:$B5940,$B5941,$A$2:$A5940,$A5941)))&gt;0.25,"",IF(IF(_xlfn.MAXIFS($F$2:$F5940,$C$2:$C5940,$C5941,$B$2:$B5940,$B5941,$A$2:$A5940,$A5941)=0,"",$E5941-_xlfn.MAXIFS($F$2:$F5940,$C$2:$C5940,$C5941,$B$2:$B5940,$B5941,$A$2:$A5940,$A5941))&lt;0,0,IF(_xlfn.MAXIFS($F$2:$F5940,$C$2:$C5940,$C5941,$B$2:$B5940,$B5941,$A$2:$A5940,$A5941)=0,"",$E5941-_xlfn.MAXIFS($F$2:$F5940,$C$2:$C5940,$C5941,$B$2:$B5940,$B5941,$A$2:$A5940,$A5941))))</f>
        <v/>
      </c>
      <c r="K5941" s="6" t="str">
        <f t="shared" si="277"/>
        <v/>
      </c>
      <c r="L5941" s="6" t="str">
        <f t="shared" si="278"/>
        <v/>
      </c>
      <c r="M5941" s="6" t="str">
        <f t="shared" si="276"/>
        <v/>
      </c>
    </row>
    <row r="5942" spans="1:13" x14ac:dyDescent="0.25">
      <c r="A5942"/>
      <c r="B5942" s="1"/>
      <c r="C5942"/>
      <c r="D5942"/>
      <c r="E5942" s="76"/>
      <c r="F5942" s="76"/>
      <c r="G5942" s="2"/>
      <c r="H5942" s="77"/>
      <c r="J5942" s="79" t="str">
        <f>IF(IF(IF(_xlfn.MAXIFS($F$2:$F5941,$C$2:$C5941,$C5942,$B$2:$B5941,$B5942,$A$2:$A5941,$A5942)=0,"",$E5942-_xlfn.MAXIFS($F$2:$F5941,$C$2:$C5941,$C5942,$B$2:$B5941,$B5942,$A$2:$A5941,$A5942))&lt;0,0,IF(_xlfn.MAXIFS($F$2:$F5941,$C$2:$C5941,$C5942,$B$2:$B5941,$B5942,$A$2:$A5941,$A5942)=0,"",$E5942-_xlfn.MAXIFS($F$2:$F5941,$C$2:$C5941,$C5942,$B$2:$B5941,$B5942,$A$2:$A5941,$A5942)))&gt;0.25,"",IF(IF(_xlfn.MAXIFS($F$2:$F5941,$C$2:$C5941,$C5942,$B$2:$B5941,$B5942,$A$2:$A5941,$A5942)=0,"",$E5942-_xlfn.MAXIFS($F$2:$F5941,$C$2:$C5941,$C5942,$B$2:$B5941,$B5942,$A$2:$A5941,$A5942))&lt;0,0,IF(_xlfn.MAXIFS($F$2:$F5941,$C$2:$C5941,$C5942,$B$2:$B5941,$B5942,$A$2:$A5941,$A5942)=0,"",$E5942-_xlfn.MAXIFS($F$2:$F5941,$C$2:$C5941,$C5942,$B$2:$B5941,$B5942,$A$2:$A5941,$A5942))))</f>
        <v/>
      </c>
      <c r="K5942" s="6" t="str">
        <f t="shared" si="277"/>
        <v/>
      </c>
      <c r="L5942" s="6" t="str">
        <f t="shared" si="278"/>
        <v/>
      </c>
      <c r="M5942" s="6" t="str">
        <f t="shared" si="276"/>
        <v/>
      </c>
    </row>
    <row r="5943" spans="1:13" x14ac:dyDescent="0.25">
      <c r="A5943"/>
      <c r="B5943" s="1"/>
      <c r="C5943"/>
      <c r="D5943"/>
      <c r="E5943" s="76"/>
      <c r="F5943" s="76"/>
      <c r="G5943" s="2"/>
      <c r="H5943" s="77"/>
      <c r="J5943" s="79" t="str">
        <f>IF(IF(IF(_xlfn.MAXIFS($F$2:$F5942,$C$2:$C5942,$C5943,$B$2:$B5942,$B5943,$A$2:$A5942,$A5943)=0,"",$E5943-_xlfn.MAXIFS($F$2:$F5942,$C$2:$C5942,$C5943,$B$2:$B5942,$B5943,$A$2:$A5942,$A5943))&lt;0,0,IF(_xlfn.MAXIFS($F$2:$F5942,$C$2:$C5942,$C5943,$B$2:$B5942,$B5943,$A$2:$A5942,$A5943)=0,"",$E5943-_xlfn.MAXIFS($F$2:$F5942,$C$2:$C5942,$C5943,$B$2:$B5942,$B5943,$A$2:$A5942,$A5943)))&gt;0.25,"",IF(IF(_xlfn.MAXIFS($F$2:$F5942,$C$2:$C5942,$C5943,$B$2:$B5942,$B5943,$A$2:$A5942,$A5943)=0,"",$E5943-_xlfn.MAXIFS($F$2:$F5942,$C$2:$C5942,$C5943,$B$2:$B5942,$B5943,$A$2:$A5942,$A5943))&lt;0,0,IF(_xlfn.MAXIFS($F$2:$F5942,$C$2:$C5942,$C5943,$B$2:$B5942,$B5943,$A$2:$A5942,$A5943)=0,"",$E5943-_xlfn.MAXIFS($F$2:$F5942,$C$2:$C5942,$C5943,$B$2:$B5942,$B5943,$A$2:$A5942,$A5943))))</f>
        <v/>
      </c>
      <c r="K5943" s="6" t="str">
        <f t="shared" si="277"/>
        <v/>
      </c>
      <c r="L5943" s="6" t="str">
        <f t="shared" si="278"/>
        <v/>
      </c>
      <c r="M5943" s="6" t="str">
        <f t="shared" si="276"/>
        <v/>
      </c>
    </row>
    <row r="5944" spans="1:13" x14ac:dyDescent="0.25">
      <c r="A5944"/>
      <c r="B5944" s="1"/>
      <c r="C5944"/>
      <c r="D5944"/>
      <c r="E5944" s="76"/>
      <c r="F5944" s="76"/>
      <c r="G5944" s="2"/>
      <c r="H5944" s="77"/>
      <c r="J5944" s="79" t="str">
        <f>IF(IF(IF(_xlfn.MAXIFS($F$2:$F5943,$C$2:$C5943,$C5944,$B$2:$B5943,$B5944,$A$2:$A5943,$A5944)=0,"",$E5944-_xlfn.MAXIFS($F$2:$F5943,$C$2:$C5943,$C5944,$B$2:$B5943,$B5944,$A$2:$A5943,$A5944))&lt;0,0,IF(_xlfn.MAXIFS($F$2:$F5943,$C$2:$C5943,$C5944,$B$2:$B5943,$B5944,$A$2:$A5943,$A5944)=0,"",$E5944-_xlfn.MAXIFS($F$2:$F5943,$C$2:$C5943,$C5944,$B$2:$B5943,$B5944,$A$2:$A5943,$A5944)))&gt;0.25,"",IF(IF(_xlfn.MAXIFS($F$2:$F5943,$C$2:$C5943,$C5944,$B$2:$B5943,$B5944,$A$2:$A5943,$A5944)=0,"",$E5944-_xlfn.MAXIFS($F$2:$F5943,$C$2:$C5943,$C5944,$B$2:$B5943,$B5944,$A$2:$A5943,$A5944))&lt;0,0,IF(_xlfn.MAXIFS($F$2:$F5943,$C$2:$C5943,$C5944,$B$2:$B5943,$B5944,$A$2:$A5943,$A5944)=0,"",$E5944-_xlfn.MAXIFS($F$2:$F5943,$C$2:$C5943,$C5944,$B$2:$B5943,$B5944,$A$2:$A5943,$A5944))))</f>
        <v/>
      </c>
      <c r="K5944" s="6" t="str">
        <f t="shared" si="277"/>
        <v/>
      </c>
      <c r="L5944" s="6" t="str">
        <f t="shared" si="278"/>
        <v/>
      </c>
      <c r="M5944" s="6" t="str">
        <f t="shared" si="276"/>
        <v/>
      </c>
    </row>
    <row r="5945" spans="1:13" x14ac:dyDescent="0.25">
      <c r="A5945"/>
      <c r="B5945" s="1"/>
      <c r="C5945"/>
      <c r="D5945"/>
      <c r="E5945" s="76"/>
      <c r="F5945" s="76"/>
      <c r="G5945" s="2"/>
      <c r="H5945" s="77"/>
      <c r="J5945" s="79" t="str">
        <f>IF(IF(IF(_xlfn.MAXIFS($F$2:$F5944,$C$2:$C5944,$C5945,$B$2:$B5944,$B5945,$A$2:$A5944,$A5945)=0,"",$E5945-_xlfn.MAXIFS($F$2:$F5944,$C$2:$C5944,$C5945,$B$2:$B5944,$B5945,$A$2:$A5944,$A5945))&lt;0,0,IF(_xlfn.MAXIFS($F$2:$F5944,$C$2:$C5944,$C5945,$B$2:$B5944,$B5945,$A$2:$A5944,$A5945)=0,"",$E5945-_xlfn.MAXIFS($F$2:$F5944,$C$2:$C5944,$C5945,$B$2:$B5944,$B5945,$A$2:$A5944,$A5945)))&gt;0.25,"",IF(IF(_xlfn.MAXIFS($F$2:$F5944,$C$2:$C5944,$C5945,$B$2:$B5944,$B5945,$A$2:$A5944,$A5945)=0,"",$E5945-_xlfn.MAXIFS($F$2:$F5944,$C$2:$C5944,$C5945,$B$2:$B5944,$B5945,$A$2:$A5944,$A5945))&lt;0,0,IF(_xlfn.MAXIFS($F$2:$F5944,$C$2:$C5944,$C5945,$B$2:$B5944,$B5945,$A$2:$A5944,$A5945)=0,"",$E5945-_xlfn.MAXIFS($F$2:$F5944,$C$2:$C5944,$C5945,$B$2:$B5944,$B5945,$A$2:$A5944,$A5945))))</f>
        <v/>
      </c>
      <c r="K5945" s="6" t="str">
        <f t="shared" si="277"/>
        <v/>
      </c>
      <c r="L5945" s="6" t="str">
        <f t="shared" si="278"/>
        <v/>
      </c>
      <c r="M5945" s="6" t="str">
        <f t="shared" si="276"/>
        <v/>
      </c>
    </row>
    <row r="5946" spans="1:13" x14ac:dyDescent="0.25">
      <c r="A5946"/>
      <c r="B5946" s="1"/>
      <c r="C5946"/>
      <c r="D5946"/>
      <c r="E5946" s="76"/>
      <c r="F5946" s="76"/>
      <c r="G5946" s="2"/>
      <c r="H5946" s="77"/>
      <c r="J5946" s="79" t="str">
        <f>IF(IF(IF(_xlfn.MAXIFS($F$2:$F5945,$C$2:$C5945,$C5946,$B$2:$B5945,$B5946,$A$2:$A5945,$A5946)=0,"",$E5946-_xlfn.MAXIFS($F$2:$F5945,$C$2:$C5945,$C5946,$B$2:$B5945,$B5946,$A$2:$A5945,$A5946))&lt;0,0,IF(_xlfn.MAXIFS($F$2:$F5945,$C$2:$C5945,$C5946,$B$2:$B5945,$B5946,$A$2:$A5945,$A5946)=0,"",$E5946-_xlfn.MAXIFS($F$2:$F5945,$C$2:$C5945,$C5946,$B$2:$B5945,$B5946,$A$2:$A5945,$A5946)))&gt;0.25,"",IF(IF(_xlfn.MAXIFS($F$2:$F5945,$C$2:$C5945,$C5946,$B$2:$B5945,$B5946,$A$2:$A5945,$A5946)=0,"",$E5946-_xlfn.MAXIFS($F$2:$F5945,$C$2:$C5945,$C5946,$B$2:$B5945,$B5946,$A$2:$A5945,$A5946))&lt;0,0,IF(_xlfn.MAXIFS($F$2:$F5945,$C$2:$C5945,$C5946,$B$2:$B5945,$B5946,$A$2:$A5945,$A5946)=0,"",$E5946-_xlfn.MAXIFS($F$2:$F5945,$C$2:$C5945,$C5946,$B$2:$B5945,$B5946,$A$2:$A5945,$A5946))))</f>
        <v/>
      </c>
      <c r="K5946" s="6" t="str">
        <f t="shared" si="277"/>
        <v/>
      </c>
      <c r="L5946" s="6" t="str">
        <f t="shared" si="278"/>
        <v/>
      </c>
      <c r="M5946" s="6" t="str">
        <f t="shared" si="276"/>
        <v/>
      </c>
    </row>
    <row r="5947" spans="1:13" x14ac:dyDescent="0.25">
      <c r="A5947"/>
      <c r="B5947" s="1"/>
      <c r="C5947"/>
      <c r="D5947"/>
      <c r="E5947" s="76"/>
      <c r="F5947" s="76"/>
      <c r="G5947" s="2"/>
      <c r="H5947" s="77"/>
      <c r="J5947" s="79" t="str">
        <f>IF(IF(IF(_xlfn.MAXIFS($F$2:$F5946,$C$2:$C5946,$C5947,$B$2:$B5946,$B5947,$A$2:$A5946,$A5947)=0,"",$E5947-_xlfn.MAXIFS($F$2:$F5946,$C$2:$C5946,$C5947,$B$2:$B5946,$B5947,$A$2:$A5946,$A5947))&lt;0,0,IF(_xlfn.MAXIFS($F$2:$F5946,$C$2:$C5946,$C5947,$B$2:$B5946,$B5947,$A$2:$A5946,$A5947)=0,"",$E5947-_xlfn.MAXIFS($F$2:$F5946,$C$2:$C5946,$C5947,$B$2:$B5946,$B5947,$A$2:$A5946,$A5947)))&gt;0.25,"",IF(IF(_xlfn.MAXIFS($F$2:$F5946,$C$2:$C5946,$C5947,$B$2:$B5946,$B5947,$A$2:$A5946,$A5947)=0,"",$E5947-_xlfn.MAXIFS($F$2:$F5946,$C$2:$C5946,$C5947,$B$2:$B5946,$B5947,$A$2:$A5946,$A5947))&lt;0,0,IF(_xlfn.MAXIFS($F$2:$F5946,$C$2:$C5946,$C5947,$B$2:$B5946,$B5947,$A$2:$A5946,$A5947)=0,"",$E5947-_xlfn.MAXIFS($F$2:$F5946,$C$2:$C5946,$C5947,$B$2:$B5946,$B5947,$A$2:$A5946,$A5947))))</f>
        <v/>
      </c>
      <c r="K5947" s="6" t="str">
        <f t="shared" si="277"/>
        <v/>
      </c>
      <c r="L5947" s="6" t="str">
        <f t="shared" si="278"/>
        <v/>
      </c>
      <c r="M5947" s="6" t="str">
        <f t="shared" si="276"/>
        <v/>
      </c>
    </row>
    <row r="5948" spans="1:13" x14ac:dyDescent="0.25">
      <c r="A5948"/>
      <c r="B5948" s="1"/>
      <c r="C5948"/>
      <c r="D5948"/>
      <c r="E5948" s="76"/>
      <c r="F5948" s="76"/>
      <c r="G5948" s="2"/>
      <c r="H5948" s="77"/>
      <c r="J5948" s="79" t="str">
        <f>IF(IF(IF(_xlfn.MAXIFS($F$2:$F5947,$C$2:$C5947,$C5948,$B$2:$B5947,$B5948,$A$2:$A5947,$A5948)=0,"",$E5948-_xlfn.MAXIFS($F$2:$F5947,$C$2:$C5947,$C5948,$B$2:$B5947,$B5948,$A$2:$A5947,$A5948))&lt;0,0,IF(_xlfn.MAXIFS($F$2:$F5947,$C$2:$C5947,$C5948,$B$2:$B5947,$B5948,$A$2:$A5947,$A5948)=0,"",$E5948-_xlfn.MAXIFS($F$2:$F5947,$C$2:$C5947,$C5948,$B$2:$B5947,$B5948,$A$2:$A5947,$A5948)))&gt;0.25,"",IF(IF(_xlfn.MAXIFS($F$2:$F5947,$C$2:$C5947,$C5948,$B$2:$B5947,$B5948,$A$2:$A5947,$A5948)=0,"",$E5948-_xlfn.MAXIFS($F$2:$F5947,$C$2:$C5947,$C5948,$B$2:$B5947,$B5948,$A$2:$A5947,$A5948))&lt;0,0,IF(_xlfn.MAXIFS($F$2:$F5947,$C$2:$C5947,$C5948,$B$2:$B5947,$B5948,$A$2:$A5947,$A5948)=0,"",$E5948-_xlfn.MAXIFS($F$2:$F5947,$C$2:$C5947,$C5948,$B$2:$B5947,$B5948,$A$2:$A5947,$A5948))))</f>
        <v/>
      </c>
      <c r="K5948" s="6" t="str">
        <f t="shared" si="277"/>
        <v/>
      </c>
      <c r="L5948" s="6" t="str">
        <f t="shared" si="278"/>
        <v/>
      </c>
      <c r="M5948" s="6" t="str">
        <f t="shared" si="276"/>
        <v/>
      </c>
    </row>
    <row r="5949" spans="1:13" x14ac:dyDescent="0.25">
      <c r="A5949"/>
      <c r="B5949" s="1"/>
      <c r="C5949"/>
      <c r="D5949"/>
      <c r="E5949" s="76"/>
      <c r="F5949" s="76"/>
      <c r="G5949" s="2"/>
      <c r="H5949" s="77"/>
      <c r="J5949" s="79" t="str">
        <f>IF(IF(IF(_xlfn.MAXIFS($F$2:$F5948,$C$2:$C5948,$C5949,$B$2:$B5948,$B5949,$A$2:$A5948,$A5949)=0,"",$E5949-_xlfn.MAXIFS($F$2:$F5948,$C$2:$C5948,$C5949,$B$2:$B5948,$B5949,$A$2:$A5948,$A5949))&lt;0,0,IF(_xlfn.MAXIFS($F$2:$F5948,$C$2:$C5948,$C5949,$B$2:$B5948,$B5949,$A$2:$A5948,$A5949)=0,"",$E5949-_xlfn.MAXIFS($F$2:$F5948,$C$2:$C5948,$C5949,$B$2:$B5948,$B5949,$A$2:$A5948,$A5949)))&gt;0.25,"",IF(IF(_xlfn.MAXIFS($F$2:$F5948,$C$2:$C5948,$C5949,$B$2:$B5948,$B5949,$A$2:$A5948,$A5949)=0,"",$E5949-_xlfn.MAXIFS($F$2:$F5948,$C$2:$C5948,$C5949,$B$2:$B5948,$B5949,$A$2:$A5948,$A5949))&lt;0,0,IF(_xlfn.MAXIFS($F$2:$F5948,$C$2:$C5948,$C5949,$B$2:$B5948,$B5949,$A$2:$A5948,$A5949)=0,"",$E5949-_xlfn.MAXIFS($F$2:$F5948,$C$2:$C5948,$C5949,$B$2:$B5948,$B5949,$A$2:$A5948,$A5949))))</f>
        <v/>
      </c>
      <c r="K5949" s="6" t="str">
        <f t="shared" si="277"/>
        <v/>
      </c>
      <c r="L5949" s="6" t="str">
        <f t="shared" si="278"/>
        <v/>
      </c>
      <c r="M5949" s="6" t="str">
        <f t="shared" si="276"/>
        <v/>
      </c>
    </row>
    <row r="5950" spans="1:13" x14ac:dyDescent="0.25">
      <c r="A5950"/>
      <c r="B5950" s="1"/>
      <c r="C5950"/>
      <c r="D5950"/>
      <c r="E5950" s="76"/>
      <c r="F5950" s="76"/>
      <c r="G5950" s="2"/>
      <c r="H5950" s="77"/>
      <c r="J5950" s="79" t="str">
        <f>IF(IF(IF(_xlfn.MAXIFS($F$2:$F5949,$C$2:$C5949,$C5950,$B$2:$B5949,$B5950,$A$2:$A5949,$A5950)=0,"",$E5950-_xlfn.MAXIFS($F$2:$F5949,$C$2:$C5949,$C5950,$B$2:$B5949,$B5950,$A$2:$A5949,$A5950))&lt;0,0,IF(_xlfn.MAXIFS($F$2:$F5949,$C$2:$C5949,$C5950,$B$2:$B5949,$B5950,$A$2:$A5949,$A5950)=0,"",$E5950-_xlfn.MAXIFS($F$2:$F5949,$C$2:$C5949,$C5950,$B$2:$B5949,$B5950,$A$2:$A5949,$A5950)))&gt;0.25,"",IF(IF(_xlfn.MAXIFS($F$2:$F5949,$C$2:$C5949,$C5950,$B$2:$B5949,$B5950,$A$2:$A5949,$A5950)=0,"",$E5950-_xlfn.MAXIFS($F$2:$F5949,$C$2:$C5949,$C5950,$B$2:$B5949,$B5950,$A$2:$A5949,$A5950))&lt;0,0,IF(_xlfn.MAXIFS($F$2:$F5949,$C$2:$C5949,$C5950,$B$2:$B5949,$B5950,$A$2:$A5949,$A5950)=0,"",$E5950-_xlfn.MAXIFS($F$2:$F5949,$C$2:$C5949,$C5950,$B$2:$B5949,$B5950,$A$2:$A5949,$A5950))))</f>
        <v/>
      </c>
      <c r="K5950" s="6" t="str">
        <f t="shared" si="277"/>
        <v/>
      </c>
      <c r="L5950" s="6" t="str">
        <f t="shared" si="278"/>
        <v/>
      </c>
      <c r="M5950" s="6" t="str">
        <f t="shared" si="276"/>
        <v/>
      </c>
    </row>
    <row r="5951" spans="1:13" x14ac:dyDescent="0.25">
      <c r="A5951"/>
      <c r="B5951" s="1"/>
      <c r="C5951"/>
      <c r="D5951"/>
      <c r="E5951" s="76"/>
      <c r="F5951" s="76"/>
      <c r="G5951" s="2"/>
      <c r="H5951" s="77"/>
      <c r="J5951" s="79" t="str">
        <f>IF(IF(IF(_xlfn.MAXIFS($F$2:$F5950,$C$2:$C5950,$C5951,$B$2:$B5950,$B5951,$A$2:$A5950,$A5951)=0,"",$E5951-_xlfn.MAXIFS($F$2:$F5950,$C$2:$C5950,$C5951,$B$2:$B5950,$B5951,$A$2:$A5950,$A5951))&lt;0,0,IF(_xlfn.MAXIFS($F$2:$F5950,$C$2:$C5950,$C5951,$B$2:$B5950,$B5951,$A$2:$A5950,$A5951)=0,"",$E5951-_xlfn.MAXIFS($F$2:$F5950,$C$2:$C5950,$C5951,$B$2:$B5950,$B5951,$A$2:$A5950,$A5951)))&gt;0.25,"",IF(IF(_xlfn.MAXIFS($F$2:$F5950,$C$2:$C5950,$C5951,$B$2:$B5950,$B5951,$A$2:$A5950,$A5951)=0,"",$E5951-_xlfn.MAXIFS($F$2:$F5950,$C$2:$C5950,$C5951,$B$2:$B5950,$B5951,$A$2:$A5950,$A5951))&lt;0,0,IF(_xlfn.MAXIFS($F$2:$F5950,$C$2:$C5950,$C5951,$B$2:$B5950,$B5951,$A$2:$A5950,$A5951)=0,"",$E5951-_xlfn.MAXIFS($F$2:$F5950,$C$2:$C5950,$C5951,$B$2:$B5950,$B5951,$A$2:$A5950,$A5951))))</f>
        <v/>
      </c>
      <c r="K5951" s="6" t="str">
        <f t="shared" si="277"/>
        <v/>
      </c>
      <c r="L5951" s="6" t="str">
        <f t="shared" si="278"/>
        <v/>
      </c>
      <c r="M5951" s="6" t="str">
        <f t="shared" si="276"/>
        <v/>
      </c>
    </row>
    <row r="5952" spans="1:13" x14ac:dyDescent="0.25">
      <c r="A5952"/>
      <c r="B5952" s="1"/>
      <c r="C5952"/>
      <c r="D5952"/>
      <c r="E5952" s="76"/>
      <c r="F5952" s="76"/>
      <c r="G5952" s="2"/>
      <c r="H5952" s="77"/>
      <c r="J5952" s="79" t="str">
        <f>IF(IF(IF(_xlfn.MAXIFS($F$2:$F5951,$C$2:$C5951,$C5952,$B$2:$B5951,$B5952,$A$2:$A5951,$A5952)=0,"",$E5952-_xlfn.MAXIFS($F$2:$F5951,$C$2:$C5951,$C5952,$B$2:$B5951,$B5952,$A$2:$A5951,$A5952))&lt;0,0,IF(_xlfn.MAXIFS($F$2:$F5951,$C$2:$C5951,$C5952,$B$2:$B5951,$B5952,$A$2:$A5951,$A5952)=0,"",$E5952-_xlfn.MAXIFS($F$2:$F5951,$C$2:$C5951,$C5952,$B$2:$B5951,$B5952,$A$2:$A5951,$A5952)))&gt;0.25,"",IF(IF(_xlfn.MAXIFS($F$2:$F5951,$C$2:$C5951,$C5952,$B$2:$B5951,$B5952,$A$2:$A5951,$A5952)=0,"",$E5952-_xlfn.MAXIFS($F$2:$F5951,$C$2:$C5951,$C5952,$B$2:$B5951,$B5952,$A$2:$A5951,$A5952))&lt;0,0,IF(_xlfn.MAXIFS($F$2:$F5951,$C$2:$C5951,$C5952,$B$2:$B5951,$B5952,$A$2:$A5951,$A5952)=0,"",$E5952-_xlfn.MAXIFS($F$2:$F5951,$C$2:$C5951,$C5952,$B$2:$B5951,$B5952,$A$2:$A5951,$A5952))))</f>
        <v/>
      </c>
      <c r="K5952" s="6" t="str">
        <f t="shared" si="277"/>
        <v/>
      </c>
      <c r="L5952" s="6" t="str">
        <f t="shared" si="278"/>
        <v/>
      </c>
      <c r="M5952" s="6" t="str">
        <f t="shared" si="276"/>
        <v/>
      </c>
    </row>
    <row r="5953" spans="1:13" x14ac:dyDescent="0.25">
      <c r="A5953"/>
      <c r="B5953" s="1"/>
      <c r="C5953"/>
      <c r="D5953"/>
      <c r="E5953" s="76"/>
      <c r="F5953" s="76"/>
      <c r="G5953" s="2"/>
      <c r="H5953" s="77"/>
      <c r="J5953" s="79" t="str">
        <f>IF(IF(IF(_xlfn.MAXIFS($F$2:$F5952,$C$2:$C5952,$C5953,$B$2:$B5952,$B5953,$A$2:$A5952,$A5953)=0,"",$E5953-_xlfn.MAXIFS($F$2:$F5952,$C$2:$C5952,$C5953,$B$2:$B5952,$B5953,$A$2:$A5952,$A5953))&lt;0,0,IF(_xlfn.MAXIFS($F$2:$F5952,$C$2:$C5952,$C5953,$B$2:$B5952,$B5953,$A$2:$A5952,$A5953)=0,"",$E5953-_xlfn.MAXIFS($F$2:$F5952,$C$2:$C5952,$C5953,$B$2:$B5952,$B5953,$A$2:$A5952,$A5953)))&gt;0.25,"",IF(IF(_xlfn.MAXIFS($F$2:$F5952,$C$2:$C5952,$C5953,$B$2:$B5952,$B5953,$A$2:$A5952,$A5953)=0,"",$E5953-_xlfn.MAXIFS($F$2:$F5952,$C$2:$C5952,$C5953,$B$2:$B5952,$B5953,$A$2:$A5952,$A5953))&lt;0,0,IF(_xlfn.MAXIFS($F$2:$F5952,$C$2:$C5952,$C5953,$B$2:$B5952,$B5953,$A$2:$A5952,$A5953)=0,"",$E5953-_xlfn.MAXIFS($F$2:$F5952,$C$2:$C5952,$C5953,$B$2:$B5952,$B5953,$A$2:$A5952,$A5953))))</f>
        <v/>
      </c>
      <c r="K5953" s="6" t="str">
        <f t="shared" si="277"/>
        <v/>
      </c>
      <c r="L5953" s="6" t="str">
        <f t="shared" si="278"/>
        <v/>
      </c>
      <c r="M5953" s="6" t="str">
        <f t="shared" si="276"/>
        <v/>
      </c>
    </row>
    <row r="5954" spans="1:13" x14ac:dyDescent="0.25">
      <c r="A5954"/>
      <c r="B5954" s="1"/>
      <c r="C5954"/>
      <c r="D5954"/>
      <c r="E5954" s="76"/>
      <c r="F5954" s="76"/>
      <c r="G5954" s="2"/>
      <c r="H5954" s="77"/>
      <c r="J5954" s="79" t="str">
        <f>IF(IF(IF(_xlfn.MAXIFS($F$2:$F5953,$C$2:$C5953,$C5954,$B$2:$B5953,$B5954,$A$2:$A5953,$A5954)=0,"",$E5954-_xlfn.MAXIFS($F$2:$F5953,$C$2:$C5953,$C5954,$B$2:$B5953,$B5954,$A$2:$A5953,$A5954))&lt;0,0,IF(_xlfn.MAXIFS($F$2:$F5953,$C$2:$C5953,$C5954,$B$2:$B5953,$B5954,$A$2:$A5953,$A5954)=0,"",$E5954-_xlfn.MAXIFS($F$2:$F5953,$C$2:$C5953,$C5954,$B$2:$B5953,$B5954,$A$2:$A5953,$A5954)))&gt;0.25,"",IF(IF(_xlfn.MAXIFS($F$2:$F5953,$C$2:$C5953,$C5954,$B$2:$B5953,$B5954,$A$2:$A5953,$A5954)=0,"",$E5954-_xlfn.MAXIFS($F$2:$F5953,$C$2:$C5953,$C5954,$B$2:$B5953,$B5954,$A$2:$A5953,$A5954))&lt;0,0,IF(_xlfn.MAXIFS($F$2:$F5953,$C$2:$C5953,$C5954,$B$2:$B5953,$B5954,$A$2:$A5953,$A5954)=0,"",$E5954-_xlfn.MAXIFS($F$2:$F5953,$C$2:$C5953,$C5954,$B$2:$B5953,$B5954,$A$2:$A5953,$A5954))))</f>
        <v/>
      </c>
      <c r="K5954" s="6" t="str">
        <f t="shared" si="277"/>
        <v/>
      </c>
      <c r="L5954" s="6" t="str">
        <f t="shared" si="278"/>
        <v/>
      </c>
      <c r="M5954" s="6" t="str">
        <f t="shared" ref="M5954:M6017" si="279">IF($A5954="","",IF(AND($K5954&gt;=10,$K5954&lt;=13),"Y",IF(AND($K5954=14,$L5954="EARLY"),"Y","N")))</f>
        <v/>
      </c>
    </row>
    <row r="5955" spans="1:13" x14ac:dyDescent="0.25">
      <c r="A5955"/>
      <c r="B5955" s="1"/>
      <c r="C5955"/>
      <c r="D5955"/>
      <c r="E5955" s="76"/>
      <c r="F5955" s="76"/>
      <c r="G5955" s="2"/>
      <c r="H5955" s="77"/>
      <c r="J5955" s="79" t="str">
        <f>IF(IF(IF(_xlfn.MAXIFS($F$2:$F5954,$C$2:$C5954,$C5955,$B$2:$B5954,$B5955,$A$2:$A5954,$A5955)=0,"",$E5955-_xlfn.MAXIFS($F$2:$F5954,$C$2:$C5954,$C5955,$B$2:$B5954,$B5955,$A$2:$A5954,$A5955))&lt;0,0,IF(_xlfn.MAXIFS($F$2:$F5954,$C$2:$C5954,$C5955,$B$2:$B5954,$B5955,$A$2:$A5954,$A5955)=0,"",$E5955-_xlfn.MAXIFS($F$2:$F5954,$C$2:$C5954,$C5955,$B$2:$B5954,$B5955,$A$2:$A5954,$A5955)))&gt;0.25,"",IF(IF(_xlfn.MAXIFS($F$2:$F5954,$C$2:$C5954,$C5955,$B$2:$B5954,$B5955,$A$2:$A5954,$A5955)=0,"",$E5955-_xlfn.MAXIFS($F$2:$F5954,$C$2:$C5954,$C5955,$B$2:$B5954,$B5955,$A$2:$A5954,$A5955))&lt;0,0,IF(_xlfn.MAXIFS($F$2:$F5954,$C$2:$C5954,$C5955,$B$2:$B5954,$B5955,$A$2:$A5954,$A5955)=0,"",$E5955-_xlfn.MAXIFS($F$2:$F5954,$C$2:$C5954,$C5955,$B$2:$B5954,$B5955,$A$2:$A5954,$A5955))))</f>
        <v/>
      </c>
      <c r="K5955" s="6" t="str">
        <f t="shared" ref="K5955:K6018" si="280">IF($J5955="","",IF(HOUR($E5955)&gt;19,19,IF(HOUR($E5955)&lt;5,5,HOUR($E5955))))</f>
        <v/>
      </c>
      <c r="L5955" s="6" t="str">
        <f t="shared" ref="L5955:L6018" si="281">IF($J5955="","",IF(MINUTE($E5955)&lt;30,"EARLY","LATE"))</f>
        <v/>
      </c>
      <c r="M5955" s="6" t="str">
        <f t="shared" si="279"/>
        <v/>
      </c>
    </row>
    <row r="5956" spans="1:13" x14ac:dyDescent="0.25">
      <c r="A5956"/>
      <c r="B5956" s="1"/>
      <c r="C5956"/>
      <c r="D5956"/>
      <c r="E5956" s="76"/>
      <c r="F5956" s="76"/>
      <c r="G5956" s="2"/>
      <c r="H5956" s="77"/>
      <c r="J5956" s="79" t="str">
        <f>IF(IF(IF(_xlfn.MAXIFS($F$2:$F5955,$C$2:$C5955,$C5956,$B$2:$B5955,$B5956,$A$2:$A5955,$A5956)=0,"",$E5956-_xlfn.MAXIFS($F$2:$F5955,$C$2:$C5955,$C5956,$B$2:$B5955,$B5956,$A$2:$A5955,$A5956))&lt;0,0,IF(_xlfn.MAXIFS($F$2:$F5955,$C$2:$C5955,$C5956,$B$2:$B5955,$B5956,$A$2:$A5955,$A5956)=0,"",$E5956-_xlfn.MAXIFS($F$2:$F5955,$C$2:$C5955,$C5956,$B$2:$B5955,$B5956,$A$2:$A5955,$A5956)))&gt;0.25,"",IF(IF(_xlfn.MAXIFS($F$2:$F5955,$C$2:$C5955,$C5956,$B$2:$B5955,$B5956,$A$2:$A5955,$A5956)=0,"",$E5956-_xlfn.MAXIFS($F$2:$F5955,$C$2:$C5955,$C5956,$B$2:$B5955,$B5956,$A$2:$A5955,$A5956))&lt;0,0,IF(_xlfn.MAXIFS($F$2:$F5955,$C$2:$C5955,$C5956,$B$2:$B5955,$B5956,$A$2:$A5955,$A5956)=0,"",$E5956-_xlfn.MAXIFS($F$2:$F5955,$C$2:$C5955,$C5956,$B$2:$B5955,$B5956,$A$2:$A5955,$A5956))))</f>
        <v/>
      </c>
      <c r="K5956" s="6" t="str">
        <f t="shared" si="280"/>
        <v/>
      </c>
      <c r="L5956" s="6" t="str">
        <f t="shared" si="281"/>
        <v/>
      </c>
      <c r="M5956" s="6" t="str">
        <f t="shared" si="279"/>
        <v/>
      </c>
    </row>
    <row r="5957" spans="1:13" x14ac:dyDescent="0.25">
      <c r="A5957"/>
      <c r="B5957" s="1"/>
      <c r="C5957"/>
      <c r="D5957"/>
      <c r="E5957" s="76"/>
      <c r="F5957" s="76"/>
      <c r="G5957" s="2"/>
      <c r="H5957" s="77"/>
      <c r="J5957" s="79" t="str">
        <f>IF(IF(IF(_xlfn.MAXIFS($F$2:$F5956,$C$2:$C5956,$C5957,$B$2:$B5956,$B5957,$A$2:$A5956,$A5957)=0,"",$E5957-_xlfn.MAXIFS($F$2:$F5956,$C$2:$C5956,$C5957,$B$2:$B5956,$B5957,$A$2:$A5956,$A5957))&lt;0,0,IF(_xlfn.MAXIFS($F$2:$F5956,$C$2:$C5956,$C5957,$B$2:$B5956,$B5957,$A$2:$A5956,$A5957)=0,"",$E5957-_xlfn.MAXIFS($F$2:$F5956,$C$2:$C5956,$C5957,$B$2:$B5956,$B5957,$A$2:$A5956,$A5957)))&gt;0.25,"",IF(IF(_xlfn.MAXIFS($F$2:$F5956,$C$2:$C5956,$C5957,$B$2:$B5956,$B5957,$A$2:$A5956,$A5957)=0,"",$E5957-_xlfn.MAXIFS($F$2:$F5956,$C$2:$C5956,$C5957,$B$2:$B5956,$B5957,$A$2:$A5956,$A5957))&lt;0,0,IF(_xlfn.MAXIFS($F$2:$F5956,$C$2:$C5956,$C5957,$B$2:$B5956,$B5957,$A$2:$A5956,$A5957)=0,"",$E5957-_xlfn.MAXIFS($F$2:$F5956,$C$2:$C5956,$C5957,$B$2:$B5956,$B5957,$A$2:$A5956,$A5957))))</f>
        <v/>
      </c>
      <c r="K5957" s="6" t="str">
        <f t="shared" si="280"/>
        <v/>
      </c>
      <c r="L5957" s="6" t="str">
        <f t="shared" si="281"/>
        <v/>
      </c>
      <c r="M5957" s="6" t="str">
        <f t="shared" si="279"/>
        <v/>
      </c>
    </row>
    <row r="5958" spans="1:13" x14ac:dyDescent="0.25">
      <c r="A5958"/>
      <c r="B5958" s="1"/>
      <c r="C5958"/>
      <c r="D5958"/>
      <c r="E5958" s="76"/>
      <c r="F5958" s="76"/>
      <c r="G5958" s="2"/>
      <c r="H5958" s="77"/>
      <c r="J5958" s="79" t="str">
        <f>IF(IF(IF(_xlfn.MAXIFS($F$2:$F5957,$C$2:$C5957,$C5958,$B$2:$B5957,$B5958,$A$2:$A5957,$A5958)=0,"",$E5958-_xlfn.MAXIFS($F$2:$F5957,$C$2:$C5957,$C5958,$B$2:$B5957,$B5958,$A$2:$A5957,$A5958))&lt;0,0,IF(_xlfn.MAXIFS($F$2:$F5957,$C$2:$C5957,$C5958,$B$2:$B5957,$B5958,$A$2:$A5957,$A5958)=0,"",$E5958-_xlfn.MAXIFS($F$2:$F5957,$C$2:$C5957,$C5958,$B$2:$B5957,$B5958,$A$2:$A5957,$A5958)))&gt;0.25,"",IF(IF(_xlfn.MAXIFS($F$2:$F5957,$C$2:$C5957,$C5958,$B$2:$B5957,$B5958,$A$2:$A5957,$A5958)=0,"",$E5958-_xlfn.MAXIFS($F$2:$F5957,$C$2:$C5957,$C5958,$B$2:$B5957,$B5958,$A$2:$A5957,$A5958))&lt;0,0,IF(_xlfn.MAXIFS($F$2:$F5957,$C$2:$C5957,$C5958,$B$2:$B5957,$B5958,$A$2:$A5957,$A5958)=0,"",$E5958-_xlfn.MAXIFS($F$2:$F5957,$C$2:$C5957,$C5958,$B$2:$B5957,$B5958,$A$2:$A5957,$A5958))))</f>
        <v/>
      </c>
      <c r="K5958" s="6" t="str">
        <f t="shared" si="280"/>
        <v/>
      </c>
      <c r="L5958" s="6" t="str">
        <f t="shared" si="281"/>
        <v/>
      </c>
      <c r="M5958" s="6" t="str">
        <f t="shared" si="279"/>
        <v/>
      </c>
    </row>
    <row r="5959" spans="1:13" x14ac:dyDescent="0.25">
      <c r="A5959"/>
      <c r="B5959" s="1"/>
      <c r="C5959"/>
      <c r="D5959"/>
      <c r="E5959" s="76"/>
      <c r="F5959" s="76"/>
      <c r="G5959" s="2"/>
      <c r="H5959" s="77"/>
      <c r="J5959" s="79" t="str">
        <f>IF(IF(IF(_xlfn.MAXIFS($F$2:$F5958,$C$2:$C5958,$C5959,$B$2:$B5958,$B5959,$A$2:$A5958,$A5959)=0,"",$E5959-_xlfn.MAXIFS($F$2:$F5958,$C$2:$C5958,$C5959,$B$2:$B5958,$B5959,$A$2:$A5958,$A5959))&lt;0,0,IF(_xlfn.MAXIFS($F$2:$F5958,$C$2:$C5958,$C5959,$B$2:$B5958,$B5959,$A$2:$A5958,$A5959)=0,"",$E5959-_xlfn.MAXIFS($F$2:$F5958,$C$2:$C5958,$C5959,$B$2:$B5958,$B5959,$A$2:$A5958,$A5959)))&gt;0.25,"",IF(IF(_xlfn.MAXIFS($F$2:$F5958,$C$2:$C5958,$C5959,$B$2:$B5958,$B5959,$A$2:$A5958,$A5959)=0,"",$E5959-_xlfn.MAXIFS($F$2:$F5958,$C$2:$C5958,$C5959,$B$2:$B5958,$B5959,$A$2:$A5958,$A5959))&lt;0,0,IF(_xlfn.MAXIFS($F$2:$F5958,$C$2:$C5958,$C5959,$B$2:$B5958,$B5959,$A$2:$A5958,$A5959)=0,"",$E5959-_xlfn.MAXIFS($F$2:$F5958,$C$2:$C5958,$C5959,$B$2:$B5958,$B5959,$A$2:$A5958,$A5959))))</f>
        <v/>
      </c>
      <c r="K5959" s="6" t="str">
        <f t="shared" si="280"/>
        <v/>
      </c>
      <c r="L5959" s="6" t="str">
        <f t="shared" si="281"/>
        <v/>
      </c>
      <c r="M5959" s="6" t="str">
        <f t="shared" si="279"/>
        <v/>
      </c>
    </row>
    <row r="5960" spans="1:13" x14ac:dyDescent="0.25">
      <c r="A5960"/>
      <c r="B5960" s="1"/>
      <c r="C5960"/>
      <c r="D5960"/>
      <c r="E5960" s="76"/>
      <c r="F5960" s="76"/>
      <c r="G5960" s="2"/>
      <c r="H5960" s="77"/>
      <c r="J5960" s="79" t="str">
        <f>IF(IF(IF(_xlfn.MAXIFS($F$2:$F5959,$C$2:$C5959,$C5960,$B$2:$B5959,$B5960,$A$2:$A5959,$A5960)=0,"",$E5960-_xlfn.MAXIFS($F$2:$F5959,$C$2:$C5959,$C5960,$B$2:$B5959,$B5960,$A$2:$A5959,$A5960))&lt;0,0,IF(_xlfn.MAXIFS($F$2:$F5959,$C$2:$C5959,$C5960,$B$2:$B5959,$B5960,$A$2:$A5959,$A5960)=0,"",$E5960-_xlfn.MAXIFS($F$2:$F5959,$C$2:$C5959,$C5960,$B$2:$B5959,$B5960,$A$2:$A5959,$A5960)))&gt;0.25,"",IF(IF(_xlfn.MAXIFS($F$2:$F5959,$C$2:$C5959,$C5960,$B$2:$B5959,$B5960,$A$2:$A5959,$A5960)=0,"",$E5960-_xlfn.MAXIFS($F$2:$F5959,$C$2:$C5959,$C5960,$B$2:$B5959,$B5960,$A$2:$A5959,$A5960))&lt;0,0,IF(_xlfn.MAXIFS($F$2:$F5959,$C$2:$C5959,$C5960,$B$2:$B5959,$B5960,$A$2:$A5959,$A5960)=0,"",$E5960-_xlfn.MAXIFS($F$2:$F5959,$C$2:$C5959,$C5960,$B$2:$B5959,$B5960,$A$2:$A5959,$A5960))))</f>
        <v/>
      </c>
      <c r="K5960" s="6" t="str">
        <f t="shared" si="280"/>
        <v/>
      </c>
      <c r="L5960" s="6" t="str">
        <f t="shared" si="281"/>
        <v/>
      </c>
      <c r="M5960" s="6" t="str">
        <f t="shared" si="279"/>
        <v/>
      </c>
    </row>
    <row r="5961" spans="1:13" x14ac:dyDescent="0.25">
      <c r="A5961"/>
      <c r="B5961" s="1"/>
      <c r="C5961"/>
      <c r="D5961"/>
      <c r="E5961" s="76"/>
      <c r="F5961" s="76"/>
      <c r="G5961" s="2"/>
      <c r="H5961" s="77"/>
      <c r="J5961" s="79" t="str">
        <f>IF(IF(IF(_xlfn.MAXIFS($F$2:$F5960,$C$2:$C5960,$C5961,$B$2:$B5960,$B5961,$A$2:$A5960,$A5961)=0,"",$E5961-_xlfn.MAXIFS($F$2:$F5960,$C$2:$C5960,$C5961,$B$2:$B5960,$B5961,$A$2:$A5960,$A5961))&lt;0,0,IF(_xlfn.MAXIFS($F$2:$F5960,$C$2:$C5960,$C5961,$B$2:$B5960,$B5961,$A$2:$A5960,$A5961)=0,"",$E5961-_xlfn.MAXIFS($F$2:$F5960,$C$2:$C5960,$C5961,$B$2:$B5960,$B5961,$A$2:$A5960,$A5961)))&gt;0.25,"",IF(IF(_xlfn.MAXIFS($F$2:$F5960,$C$2:$C5960,$C5961,$B$2:$B5960,$B5961,$A$2:$A5960,$A5961)=0,"",$E5961-_xlfn.MAXIFS($F$2:$F5960,$C$2:$C5960,$C5961,$B$2:$B5960,$B5961,$A$2:$A5960,$A5961))&lt;0,0,IF(_xlfn.MAXIFS($F$2:$F5960,$C$2:$C5960,$C5961,$B$2:$B5960,$B5961,$A$2:$A5960,$A5961)=0,"",$E5961-_xlfn.MAXIFS($F$2:$F5960,$C$2:$C5960,$C5961,$B$2:$B5960,$B5961,$A$2:$A5960,$A5961))))</f>
        <v/>
      </c>
      <c r="K5961" s="6" t="str">
        <f t="shared" si="280"/>
        <v/>
      </c>
      <c r="L5961" s="6" t="str">
        <f t="shared" si="281"/>
        <v/>
      </c>
      <c r="M5961" s="6" t="str">
        <f t="shared" si="279"/>
        <v/>
      </c>
    </row>
    <row r="5962" spans="1:13" x14ac:dyDescent="0.25">
      <c r="A5962"/>
      <c r="B5962" s="1"/>
      <c r="C5962"/>
      <c r="D5962"/>
      <c r="E5962" s="76"/>
      <c r="F5962" s="76"/>
      <c r="G5962" s="2"/>
      <c r="H5962" s="77"/>
      <c r="J5962" s="79" t="str">
        <f>IF(IF(IF(_xlfn.MAXIFS($F$2:$F5961,$C$2:$C5961,$C5962,$B$2:$B5961,$B5962,$A$2:$A5961,$A5962)=0,"",$E5962-_xlfn.MAXIFS($F$2:$F5961,$C$2:$C5961,$C5962,$B$2:$B5961,$B5962,$A$2:$A5961,$A5962))&lt;0,0,IF(_xlfn.MAXIFS($F$2:$F5961,$C$2:$C5961,$C5962,$B$2:$B5961,$B5962,$A$2:$A5961,$A5962)=0,"",$E5962-_xlfn.MAXIFS($F$2:$F5961,$C$2:$C5961,$C5962,$B$2:$B5961,$B5962,$A$2:$A5961,$A5962)))&gt;0.25,"",IF(IF(_xlfn.MAXIFS($F$2:$F5961,$C$2:$C5961,$C5962,$B$2:$B5961,$B5962,$A$2:$A5961,$A5962)=0,"",$E5962-_xlfn.MAXIFS($F$2:$F5961,$C$2:$C5961,$C5962,$B$2:$B5961,$B5962,$A$2:$A5961,$A5962))&lt;0,0,IF(_xlfn.MAXIFS($F$2:$F5961,$C$2:$C5961,$C5962,$B$2:$B5961,$B5962,$A$2:$A5961,$A5962)=0,"",$E5962-_xlfn.MAXIFS($F$2:$F5961,$C$2:$C5961,$C5962,$B$2:$B5961,$B5962,$A$2:$A5961,$A5962))))</f>
        <v/>
      </c>
      <c r="K5962" s="6" t="str">
        <f t="shared" si="280"/>
        <v/>
      </c>
      <c r="L5962" s="6" t="str">
        <f t="shared" si="281"/>
        <v/>
      </c>
      <c r="M5962" s="6" t="str">
        <f t="shared" si="279"/>
        <v/>
      </c>
    </row>
    <row r="5963" spans="1:13" x14ac:dyDescent="0.25">
      <c r="A5963"/>
      <c r="B5963" s="1"/>
      <c r="C5963"/>
      <c r="D5963"/>
      <c r="E5963" s="76"/>
      <c r="F5963" s="76"/>
      <c r="G5963" s="2"/>
      <c r="H5963" s="77"/>
      <c r="J5963" s="79" t="str">
        <f>IF(IF(IF(_xlfn.MAXIFS($F$2:$F5962,$C$2:$C5962,$C5963,$B$2:$B5962,$B5963,$A$2:$A5962,$A5963)=0,"",$E5963-_xlfn.MAXIFS($F$2:$F5962,$C$2:$C5962,$C5963,$B$2:$B5962,$B5963,$A$2:$A5962,$A5963))&lt;0,0,IF(_xlfn.MAXIFS($F$2:$F5962,$C$2:$C5962,$C5963,$B$2:$B5962,$B5963,$A$2:$A5962,$A5963)=0,"",$E5963-_xlfn.MAXIFS($F$2:$F5962,$C$2:$C5962,$C5963,$B$2:$B5962,$B5963,$A$2:$A5962,$A5963)))&gt;0.25,"",IF(IF(_xlfn.MAXIFS($F$2:$F5962,$C$2:$C5962,$C5963,$B$2:$B5962,$B5963,$A$2:$A5962,$A5963)=0,"",$E5963-_xlfn.MAXIFS($F$2:$F5962,$C$2:$C5962,$C5963,$B$2:$B5962,$B5963,$A$2:$A5962,$A5963))&lt;0,0,IF(_xlfn.MAXIFS($F$2:$F5962,$C$2:$C5962,$C5963,$B$2:$B5962,$B5963,$A$2:$A5962,$A5963)=0,"",$E5963-_xlfn.MAXIFS($F$2:$F5962,$C$2:$C5962,$C5963,$B$2:$B5962,$B5963,$A$2:$A5962,$A5963))))</f>
        <v/>
      </c>
      <c r="K5963" s="6" t="str">
        <f t="shared" si="280"/>
        <v/>
      </c>
      <c r="L5963" s="6" t="str">
        <f t="shared" si="281"/>
        <v/>
      </c>
      <c r="M5963" s="6" t="str">
        <f t="shared" si="279"/>
        <v/>
      </c>
    </row>
    <row r="5964" spans="1:13" x14ac:dyDescent="0.25">
      <c r="A5964"/>
      <c r="B5964" s="1"/>
      <c r="C5964"/>
      <c r="D5964"/>
      <c r="E5964" s="76"/>
      <c r="F5964" s="76"/>
      <c r="G5964" s="2"/>
      <c r="H5964" s="77"/>
      <c r="J5964" s="79" t="str">
        <f>IF(IF(IF(_xlfn.MAXIFS($F$2:$F5963,$C$2:$C5963,$C5964,$B$2:$B5963,$B5964,$A$2:$A5963,$A5964)=0,"",$E5964-_xlfn.MAXIFS($F$2:$F5963,$C$2:$C5963,$C5964,$B$2:$B5963,$B5964,$A$2:$A5963,$A5964))&lt;0,0,IF(_xlfn.MAXIFS($F$2:$F5963,$C$2:$C5963,$C5964,$B$2:$B5963,$B5964,$A$2:$A5963,$A5964)=0,"",$E5964-_xlfn.MAXIFS($F$2:$F5963,$C$2:$C5963,$C5964,$B$2:$B5963,$B5964,$A$2:$A5963,$A5964)))&gt;0.25,"",IF(IF(_xlfn.MAXIFS($F$2:$F5963,$C$2:$C5963,$C5964,$B$2:$B5963,$B5964,$A$2:$A5963,$A5964)=0,"",$E5964-_xlfn.MAXIFS($F$2:$F5963,$C$2:$C5963,$C5964,$B$2:$B5963,$B5964,$A$2:$A5963,$A5964))&lt;0,0,IF(_xlfn.MAXIFS($F$2:$F5963,$C$2:$C5963,$C5964,$B$2:$B5963,$B5964,$A$2:$A5963,$A5964)=0,"",$E5964-_xlfn.MAXIFS($F$2:$F5963,$C$2:$C5963,$C5964,$B$2:$B5963,$B5964,$A$2:$A5963,$A5964))))</f>
        <v/>
      </c>
      <c r="K5964" s="6" t="str">
        <f t="shared" si="280"/>
        <v/>
      </c>
      <c r="L5964" s="6" t="str">
        <f t="shared" si="281"/>
        <v/>
      </c>
      <c r="M5964" s="6" t="str">
        <f t="shared" si="279"/>
        <v/>
      </c>
    </row>
    <row r="5965" spans="1:13" x14ac:dyDescent="0.25">
      <c r="A5965"/>
      <c r="B5965" s="1"/>
      <c r="C5965"/>
      <c r="D5965"/>
      <c r="E5965" s="76"/>
      <c r="F5965" s="76"/>
      <c r="G5965" s="2"/>
      <c r="H5965" s="77"/>
      <c r="J5965" s="79" t="str">
        <f>IF(IF(IF(_xlfn.MAXIFS($F$2:$F5964,$C$2:$C5964,$C5965,$B$2:$B5964,$B5965,$A$2:$A5964,$A5965)=0,"",$E5965-_xlfn.MAXIFS($F$2:$F5964,$C$2:$C5964,$C5965,$B$2:$B5964,$B5965,$A$2:$A5964,$A5965))&lt;0,0,IF(_xlfn.MAXIFS($F$2:$F5964,$C$2:$C5964,$C5965,$B$2:$B5964,$B5965,$A$2:$A5964,$A5965)=0,"",$E5965-_xlfn.MAXIFS($F$2:$F5964,$C$2:$C5964,$C5965,$B$2:$B5964,$B5965,$A$2:$A5964,$A5965)))&gt;0.25,"",IF(IF(_xlfn.MAXIFS($F$2:$F5964,$C$2:$C5964,$C5965,$B$2:$B5964,$B5965,$A$2:$A5964,$A5965)=0,"",$E5965-_xlfn.MAXIFS($F$2:$F5964,$C$2:$C5964,$C5965,$B$2:$B5964,$B5965,$A$2:$A5964,$A5965))&lt;0,0,IF(_xlfn.MAXIFS($F$2:$F5964,$C$2:$C5964,$C5965,$B$2:$B5964,$B5965,$A$2:$A5964,$A5965)=0,"",$E5965-_xlfn.MAXIFS($F$2:$F5964,$C$2:$C5964,$C5965,$B$2:$B5964,$B5965,$A$2:$A5964,$A5965))))</f>
        <v/>
      </c>
      <c r="K5965" s="6" t="str">
        <f t="shared" si="280"/>
        <v/>
      </c>
      <c r="L5965" s="6" t="str">
        <f t="shared" si="281"/>
        <v/>
      </c>
      <c r="M5965" s="6" t="str">
        <f t="shared" si="279"/>
        <v/>
      </c>
    </row>
    <row r="5966" spans="1:13" x14ac:dyDescent="0.25">
      <c r="A5966"/>
      <c r="B5966" s="1"/>
      <c r="C5966"/>
      <c r="D5966"/>
      <c r="E5966" s="76"/>
      <c r="F5966" s="76"/>
      <c r="G5966" s="2"/>
      <c r="H5966" s="77"/>
      <c r="J5966" s="79" t="str">
        <f>IF(IF(IF(_xlfn.MAXIFS($F$2:$F5965,$C$2:$C5965,$C5966,$B$2:$B5965,$B5966,$A$2:$A5965,$A5966)=0,"",$E5966-_xlfn.MAXIFS($F$2:$F5965,$C$2:$C5965,$C5966,$B$2:$B5965,$B5966,$A$2:$A5965,$A5966))&lt;0,0,IF(_xlfn.MAXIFS($F$2:$F5965,$C$2:$C5965,$C5966,$B$2:$B5965,$B5966,$A$2:$A5965,$A5966)=0,"",$E5966-_xlfn.MAXIFS($F$2:$F5965,$C$2:$C5965,$C5966,$B$2:$B5965,$B5966,$A$2:$A5965,$A5966)))&gt;0.25,"",IF(IF(_xlfn.MAXIFS($F$2:$F5965,$C$2:$C5965,$C5966,$B$2:$B5965,$B5966,$A$2:$A5965,$A5966)=0,"",$E5966-_xlfn.MAXIFS($F$2:$F5965,$C$2:$C5965,$C5966,$B$2:$B5965,$B5966,$A$2:$A5965,$A5966))&lt;0,0,IF(_xlfn.MAXIFS($F$2:$F5965,$C$2:$C5965,$C5966,$B$2:$B5965,$B5966,$A$2:$A5965,$A5966)=0,"",$E5966-_xlfn.MAXIFS($F$2:$F5965,$C$2:$C5965,$C5966,$B$2:$B5965,$B5966,$A$2:$A5965,$A5966))))</f>
        <v/>
      </c>
      <c r="K5966" s="6" t="str">
        <f t="shared" si="280"/>
        <v/>
      </c>
      <c r="L5966" s="6" t="str">
        <f t="shared" si="281"/>
        <v/>
      </c>
      <c r="M5966" s="6" t="str">
        <f t="shared" si="279"/>
        <v/>
      </c>
    </row>
    <row r="5967" spans="1:13" x14ac:dyDescent="0.25">
      <c r="A5967"/>
      <c r="B5967" s="1"/>
      <c r="C5967"/>
      <c r="D5967"/>
      <c r="E5967" s="76"/>
      <c r="F5967" s="76"/>
      <c r="G5967" s="2"/>
      <c r="H5967" s="77"/>
      <c r="J5967" s="79" t="str">
        <f>IF(IF(IF(_xlfn.MAXIFS($F$2:$F5966,$C$2:$C5966,$C5967,$B$2:$B5966,$B5967,$A$2:$A5966,$A5967)=0,"",$E5967-_xlfn.MAXIFS($F$2:$F5966,$C$2:$C5966,$C5967,$B$2:$B5966,$B5967,$A$2:$A5966,$A5967))&lt;0,0,IF(_xlfn.MAXIFS($F$2:$F5966,$C$2:$C5966,$C5967,$B$2:$B5966,$B5967,$A$2:$A5966,$A5967)=0,"",$E5967-_xlfn.MAXIFS($F$2:$F5966,$C$2:$C5966,$C5967,$B$2:$B5966,$B5967,$A$2:$A5966,$A5967)))&gt;0.25,"",IF(IF(_xlfn.MAXIFS($F$2:$F5966,$C$2:$C5966,$C5967,$B$2:$B5966,$B5967,$A$2:$A5966,$A5967)=0,"",$E5967-_xlfn.MAXIFS($F$2:$F5966,$C$2:$C5966,$C5967,$B$2:$B5966,$B5967,$A$2:$A5966,$A5967))&lt;0,0,IF(_xlfn.MAXIFS($F$2:$F5966,$C$2:$C5966,$C5967,$B$2:$B5966,$B5967,$A$2:$A5966,$A5967)=0,"",$E5967-_xlfn.MAXIFS($F$2:$F5966,$C$2:$C5966,$C5967,$B$2:$B5966,$B5967,$A$2:$A5966,$A5967))))</f>
        <v/>
      </c>
      <c r="K5967" s="6" t="str">
        <f t="shared" si="280"/>
        <v/>
      </c>
      <c r="L5967" s="6" t="str">
        <f t="shared" si="281"/>
        <v/>
      </c>
      <c r="M5967" s="6" t="str">
        <f t="shared" si="279"/>
        <v/>
      </c>
    </row>
    <row r="5968" spans="1:13" x14ac:dyDescent="0.25">
      <c r="A5968"/>
      <c r="B5968" s="1"/>
      <c r="C5968"/>
      <c r="D5968"/>
      <c r="E5968" s="76"/>
      <c r="F5968" s="76"/>
      <c r="G5968" s="2"/>
      <c r="H5968" s="77"/>
      <c r="J5968" s="79" t="str">
        <f>IF(IF(IF(_xlfn.MAXIFS($F$2:$F5967,$C$2:$C5967,$C5968,$B$2:$B5967,$B5968,$A$2:$A5967,$A5968)=0,"",$E5968-_xlfn.MAXIFS($F$2:$F5967,$C$2:$C5967,$C5968,$B$2:$B5967,$B5968,$A$2:$A5967,$A5968))&lt;0,0,IF(_xlfn.MAXIFS($F$2:$F5967,$C$2:$C5967,$C5968,$B$2:$B5967,$B5968,$A$2:$A5967,$A5968)=0,"",$E5968-_xlfn.MAXIFS($F$2:$F5967,$C$2:$C5967,$C5968,$B$2:$B5967,$B5968,$A$2:$A5967,$A5968)))&gt;0.25,"",IF(IF(_xlfn.MAXIFS($F$2:$F5967,$C$2:$C5967,$C5968,$B$2:$B5967,$B5968,$A$2:$A5967,$A5968)=0,"",$E5968-_xlfn.MAXIFS($F$2:$F5967,$C$2:$C5967,$C5968,$B$2:$B5967,$B5968,$A$2:$A5967,$A5968))&lt;0,0,IF(_xlfn.MAXIFS($F$2:$F5967,$C$2:$C5967,$C5968,$B$2:$B5967,$B5968,$A$2:$A5967,$A5968)=0,"",$E5968-_xlfn.MAXIFS($F$2:$F5967,$C$2:$C5967,$C5968,$B$2:$B5967,$B5968,$A$2:$A5967,$A5968))))</f>
        <v/>
      </c>
      <c r="K5968" s="6" t="str">
        <f t="shared" si="280"/>
        <v/>
      </c>
      <c r="L5968" s="6" t="str">
        <f t="shared" si="281"/>
        <v/>
      </c>
      <c r="M5968" s="6" t="str">
        <f t="shared" si="279"/>
        <v/>
      </c>
    </row>
    <row r="5969" spans="1:13" x14ac:dyDescent="0.25">
      <c r="A5969"/>
      <c r="B5969" s="1"/>
      <c r="C5969"/>
      <c r="D5969"/>
      <c r="E5969" s="76"/>
      <c r="F5969" s="76"/>
      <c r="G5969" s="2"/>
      <c r="H5969" s="77"/>
      <c r="J5969" s="79" t="str">
        <f>IF(IF(IF(_xlfn.MAXIFS($F$2:$F5968,$C$2:$C5968,$C5969,$B$2:$B5968,$B5969,$A$2:$A5968,$A5969)=0,"",$E5969-_xlfn.MAXIFS($F$2:$F5968,$C$2:$C5968,$C5969,$B$2:$B5968,$B5969,$A$2:$A5968,$A5969))&lt;0,0,IF(_xlfn.MAXIFS($F$2:$F5968,$C$2:$C5968,$C5969,$B$2:$B5968,$B5969,$A$2:$A5968,$A5969)=0,"",$E5969-_xlfn.MAXIFS($F$2:$F5968,$C$2:$C5968,$C5969,$B$2:$B5968,$B5969,$A$2:$A5968,$A5969)))&gt;0.25,"",IF(IF(_xlfn.MAXIFS($F$2:$F5968,$C$2:$C5968,$C5969,$B$2:$B5968,$B5969,$A$2:$A5968,$A5969)=0,"",$E5969-_xlfn.MAXIFS($F$2:$F5968,$C$2:$C5968,$C5969,$B$2:$B5968,$B5969,$A$2:$A5968,$A5969))&lt;0,0,IF(_xlfn.MAXIFS($F$2:$F5968,$C$2:$C5968,$C5969,$B$2:$B5968,$B5969,$A$2:$A5968,$A5969)=0,"",$E5969-_xlfn.MAXIFS($F$2:$F5968,$C$2:$C5968,$C5969,$B$2:$B5968,$B5969,$A$2:$A5968,$A5969))))</f>
        <v/>
      </c>
      <c r="K5969" s="6" t="str">
        <f t="shared" si="280"/>
        <v/>
      </c>
      <c r="L5969" s="6" t="str">
        <f t="shared" si="281"/>
        <v/>
      </c>
      <c r="M5969" s="6" t="str">
        <f t="shared" si="279"/>
        <v/>
      </c>
    </row>
    <row r="5970" spans="1:13" x14ac:dyDescent="0.25">
      <c r="A5970"/>
      <c r="B5970" s="1"/>
      <c r="C5970"/>
      <c r="D5970"/>
      <c r="E5970" s="76"/>
      <c r="F5970" s="76"/>
      <c r="G5970" s="2"/>
      <c r="H5970" s="77"/>
      <c r="J5970" s="79" t="str">
        <f>IF(IF(IF(_xlfn.MAXIFS($F$2:$F5969,$C$2:$C5969,$C5970,$B$2:$B5969,$B5970,$A$2:$A5969,$A5970)=0,"",$E5970-_xlfn.MAXIFS($F$2:$F5969,$C$2:$C5969,$C5970,$B$2:$B5969,$B5970,$A$2:$A5969,$A5970))&lt;0,0,IF(_xlfn.MAXIFS($F$2:$F5969,$C$2:$C5969,$C5970,$B$2:$B5969,$B5970,$A$2:$A5969,$A5970)=0,"",$E5970-_xlfn.MAXIFS($F$2:$F5969,$C$2:$C5969,$C5970,$B$2:$B5969,$B5970,$A$2:$A5969,$A5970)))&gt;0.25,"",IF(IF(_xlfn.MAXIFS($F$2:$F5969,$C$2:$C5969,$C5970,$B$2:$B5969,$B5970,$A$2:$A5969,$A5970)=0,"",$E5970-_xlfn.MAXIFS($F$2:$F5969,$C$2:$C5969,$C5970,$B$2:$B5969,$B5970,$A$2:$A5969,$A5970))&lt;0,0,IF(_xlfn.MAXIFS($F$2:$F5969,$C$2:$C5969,$C5970,$B$2:$B5969,$B5970,$A$2:$A5969,$A5970)=0,"",$E5970-_xlfn.MAXIFS($F$2:$F5969,$C$2:$C5969,$C5970,$B$2:$B5969,$B5970,$A$2:$A5969,$A5970))))</f>
        <v/>
      </c>
      <c r="K5970" s="6" t="str">
        <f t="shared" si="280"/>
        <v/>
      </c>
      <c r="L5970" s="6" t="str">
        <f t="shared" si="281"/>
        <v/>
      </c>
      <c r="M5970" s="6" t="str">
        <f t="shared" si="279"/>
        <v/>
      </c>
    </row>
    <row r="5971" spans="1:13" x14ac:dyDescent="0.25">
      <c r="A5971"/>
      <c r="B5971" s="1"/>
      <c r="C5971"/>
      <c r="D5971"/>
      <c r="E5971" s="76"/>
      <c r="F5971" s="76"/>
      <c r="G5971" s="2"/>
      <c r="H5971" s="77"/>
      <c r="J5971" s="79" t="str">
        <f>IF(IF(IF(_xlfn.MAXIFS($F$2:$F5970,$C$2:$C5970,$C5971,$B$2:$B5970,$B5971,$A$2:$A5970,$A5971)=0,"",$E5971-_xlfn.MAXIFS($F$2:$F5970,$C$2:$C5970,$C5971,$B$2:$B5970,$B5971,$A$2:$A5970,$A5971))&lt;0,0,IF(_xlfn.MAXIFS($F$2:$F5970,$C$2:$C5970,$C5971,$B$2:$B5970,$B5971,$A$2:$A5970,$A5971)=0,"",$E5971-_xlfn.MAXIFS($F$2:$F5970,$C$2:$C5970,$C5971,$B$2:$B5970,$B5971,$A$2:$A5970,$A5971)))&gt;0.25,"",IF(IF(_xlfn.MAXIFS($F$2:$F5970,$C$2:$C5970,$C5971,$B$2:$B5970,$B5971,$A$2:$A5970,$A5971)=0,"",$E5971-_xlfn.MAXIFS($F$2:$F5970,$C$2:$C5970,$C5971,$B$2:$B5970,$B5971,$A$2:$A5970,$A5971))&lt;0,0,IF(_xlfn.MAXIFS($F$2:$F5970,$C$2:$C5970,$C5971,$B$2:$B5970,$B5971,$A$2:$A5970,$A5971)=0,"",$E5971-_xlfn.MAXIFS($F$2:$F5970,$C$2:$C5970,$C5971,$B$2:$B5970,$B5971,$A$2:$A5970,$A5971))))</f>
        <v/>
      </c>
      <c r="K5971" s="6" t="str">
        <f t="shared" si="280"/>
        <v/>
      </c>
      <c r="L5971" s="6" t="str">
        <f t="shared" si="281"/>
        <v/>
      </c>
      <c r="M5971" s="6" t="str">
        <f t="shared" si="279"/>
        <v/>
      </c>
    </row>
    <row r="5972" spans="1:13" x14ac:dyDescent="0.25">
      <c r="A5972"/>
      <c r="B5972" s="1"/>
      <c r="C5972"/>
      <c r="D5972"/>
      <c r="E5972" s="76"/>
      <c r="F5972" s="76"/>
      <c r="G5972" s="2"/>
      <c r="H5972" s="77"/>
      <c r="J5972" s="79" t="str">
        <f>IF(IF(IF(_xlfn.MAXIFS($F$2:$F5971,$C$2:$C5971,$C5972,$B$2:$B5971,$B5972,$A$2:$A5971,$A5972)=0,"",$E5972-_xlfn.MAXIFS($F$2:$F5971,$C$2:$C5971,$C5972,$B$2:$B5971,$B5972,$A$2:$A5971,$A5972))&lt;0,0,IF(_xlfn.MAXIFS($F$2:$F5971,$C$2:$C5971,$C5972,$B$2:$B5971,$B5972,$A$2:$A5971,$A5972)=0,"",$E5972-_xlfn.MAXIFS($F$2:$F5971,$C$2:$C5971,$C5972,$B$2:$B5971,$B5972,$A$2:$A5971,$A5972)))&gt;0.25,"",IF(IF(_xlfn.MAXIFS($F$2:$F5971,$C$2:$C5971,$C5972,$B$2:$B5971,$B5972,$A$2:$A5971,$A5972)=0,"",$E5972-_xlfn.MAXIFS($F$2:$F5971,$C$2:$C5971,$C5972,$B$2:$B5971,$B5972,$A$2:$A5971,$A5972))&lt;0,0,IF(_xlfn.MAXIFS($F$2:$F5971,$C$2:$C5971,$C5972,$B$2:$B5971,$B5972,$A$2:$A5971,$A5972)=0,"",$E5972-_xlfn.MAXIFS($F$2:$F5971,$C$2:$C5971,$C5972,$B$2:$B5971,$B5972,$A$2:$A5971,$A5972))))</f>
        <v/>
      </c>
      <c r="K5972" s="6" t="str">
        <f t="shared" si="280"/>
        <v/>
      </c>
      <c r="L5972" s="6" t="str">
        <f t="shared" si="281"/>
        <v/>
      </c>
      <c r="M5972" s="6" t="str">
        <f t="shared" si="279"/>
        <v/>
      </c>
    </row>
    <row r="5973" spans="1:13" x14ac:dyDescent="0.25">
      <c r="A5973"/>
      <c r="B5973" s="1"/>
      <c r="C5973"/>
      <c r="D5973"/>
      <c r="E5973" s="76"/>
      <c r="F5973" s="76"/>
      <c r="G5973" s="2"/>
      <c r="H5973" s="77"/>
      <c r="J5973" s="79" t="str">
        <f>IF(IF(IF(_xlfn.MAXIFS($F$2:$F5972,$C$2:$C5972,$C5973,$B$2:$B5972,$B5973,$A$2:$A5972,$A5973)=0,"",$E5973-_xlfn.MAXIFS($F$2:$F5972,$C$2:$C5972,$C5973,$B$2:$B5972,$B5973,$A$2:$A5972,$A5973))&lt;0,0,IF(_xlfn.MAXIFS($F$2:$F5972,$C$2:$C5972,$C5973,$B$2:$B5972,$B5973,$A$2:$A5972,$A5973)=0,"",$E5973-_xlfn.MAXIFS($F$2:$F5972,$C$2:$C5972,$C5973,$B$2:$B5972,$B5973,$A$2:$A5972,$A5973)))&gt;0.25,"",IF(IF(_xlfn.MAXIFS($F$2:$F5972,$C$2:$C5972,$C5973,$B$2:$B5972,$B5973,$A$2:$A5972,$A5973)=0,"",$E5973-_xlfn.MAXIFS($F$2:$F5972,$C$2:$C5972,$C5973,$B$2:$B5972,$B5973,$A$2:$A5972,$A5973))&lt;0,0,IF(_xlfn.MAXIFS($F$2:$F5972,$C$2:$C5972,$C5973,$B$2:$B5972,$B5973,$A$2:$A5972,$A5973)=0,"",$E5973-_xlfn.MAXIFS($F$2:$F5972,$C$2:$C5972,$C5973,$B$2:$B5972,$B5973,$A$2:$A5972,$A5973))))</f>
        <v/>
      </c>
      <c r="K5973" s="6" t="str">
        <f t="shared" si="280"/>
        <v/>
      </c>
      <c r="L5973" s="6" t="str">
        <f t="shared" si="281"/>
        <v/>
      </c>
      <c r="M5973" s="6" t="str">
        <f t="shared" si="279"/>
        <v/>
      </c>
    </row>
    <row r="5974" spans="1:13" x14ac:dyDescent="0.25">
      <c r="A5974"/>
      <c r="B5974" s="1"/>
      <c r="C5974"/>
      <c r="D5974"/>
      <c r="E5974" s="76"/>
      <c r="F5974" s="76"/>
      <c r="G5974" s="2"/>
      <c r="H5974" s="77"/>
      <c r="J5974" s="79" t="str">
        <f>IF(IF(IF(_xlfn.MAXIFS($F$2:$F5973,$C$2:$C5973,$C5974,$B$2:$B5973,$B5974,$A$2:$A5973,$A5974)=0,"",$E5974-_xlfn.MAXIFS($F$2:$F5973,$C$2:$C5973,$C5974,$B$2:$B5973,$B5974,$A$2:$A5973,$A5974))&lt;0,0,IF(_xlfn.MAXIFS($F$2:$F5973,$C$2:$C5973,$C5974,$B$2:$B5973,$B5974,$A$2:$A5973,$A5974)=0,"",$E5974-_xlfn.MAXIFS($F$2:$F5973,$C$2:$C5973,$C5974,$B$2:$B5973,$B5974,$A$2:$A5973,$A5974)))&gt;0.25,"",IF(IF(_xlfn.MAXIFS($F$2:$F5973,$C$2:$C5973,$C5974,$B$2:$B5973,$B5974,$A$2:$A5973,$A5974)=0,"",$E5974-_xlfn.MAXIFS($F$2:$F5973,$C$2:$C5973,$C5974,$B$2:$B5973,$B5974,$A$2:$A5973,$A5974))&lt;0,0,IF(_xlfn.MAXIFS($F$2:$F5973,$C$2:$C5973,$C5974,$B$2:$B5973,$B5974,$A$2:$A5973,$A5974)=0,"",$E5974-_xlfn.MAXIFS($F$2:$F5973,$C$2:$C5973,$C5974,$B$2:$B5973,$B5974,$A$2:$A5973,$A5974))))</f>
        <v/>
      </c>
      <c r="K5974" s="6" t="str">
        <f t="shared" si="280"/>
        <v/>
      </c>
      <c r="L5974" s="6" t="str">
        <f t="shared" si="281"/>
        <v/>
      </c>
      <c r="M5974" s="6" t="str">
        <f t="shared" si="279"/>
        <v/>
      </c>
    </row>
    <row r="5975" spans="1:13" x14ac:dyDescent="0.25">
      <c r="A5975"/>
      <c r="B5975" s="1"/>
      <c r="C5975"/>
      <c r="D5975"/>
      <c r="E5975" s="76"/>
      <c r="F5975" s="76"/>
      <c r="G5975" s="2"/>
      <c r="H5975" s="77"/>
      <c r="J5975" s="79" t="str">
        <f>IF(IF(IF(_xlfn.MAXIFS($F$2:$F5974,$C$2:$C5974,$C5975,$B$2:$B5974,$B5975,$A$2:$A5974,$A5975)=0,"",$E5975-_xlfn.MAXIFS($F$2:$F5974,$C$2:$C5974,$C5975,$B$2:$B5974,$B5975,$A$2:$A5974,$A5975))&lt;0,0,IF(_xlfn.MAXIFS($F$2:$F5974,$C$2:$C5974,$C5975,$B$2:$B5974,$B5975,$A$2:$A5974,$A5975)=0,"",$E5975-_xlfn.MAXIFS($F$2:$F5974,$C$2:$C5974,$C5975,$B$2:$B5974,$B5975,$A$2:$A5974,$A5975)))&gt;0.25,"",IF(IF(_xlfn.MAXIFS($F$2:$F5974,$C$2:$C5974,$C5975,$B$2:$B5974,$B5975,$A$2:$A5974,$A5975)=0,"",$E5975-_xlfn.MAXIFS($F$2:$F5974,$C$2:$C5974,$C5975,$B$2:$B5974,$B5975,$A$2:$A5974,$A5975))&lt;0,0,IF(_xlfn.MAXIFS($F$2:$F5974,$C$2:$C5974,$C5975,$B$2:$B5974,$B5975,$A$2:$A5974,$A5975)=0,"",$E5975-_xlfn.MAXIFS($F$2:$F5974,$C$2:$C5974,$C5975,$B$2:$B5974,$B5975,$A$2:$A5974,$A5975))))</f>
        <v/>
      </c>
      <c r="K5975" s="6" t="str">
        <f t="shared" si="280"/>
        <v/>
      </c>
      <c r="L5975" s="6" t="str">
        <f t="shared" si="281"/>
        <v/>
      </c>
      <c r="M5975" s="6" t="str">
        <f t="shared" si="279"/>
        <v/>
      </c>
    </row>
    <row r="5976" spans="1:13" x14ac:dyDescent="0.25">
      <c r="A5976"/>
      <c r="B5976" s="1"/>
      <c r="C5976"/>
      <c r="D5976"/>
      <c r="E5976" s="76"/>
      <c r="F5976" s="76"/>
      <c r="G5976" s="2"/>
      <c r="H5976" s="77"/>
      <c r="J5976" s="79" t="str">
        <f>IF(IF(IF(_xlfn.MAXIFS($F$2:$F5975,$C$2:$C5975,$C5976,$B$2:$B5975,$B5976,$A$2:$A5975,$A5976)=0,"",$E5976-_xlfn.MAXIFS($F$2:$F5975,$C$2:$C5975,$C5976,$B$2:$B5975,$B5976,$A$2:$A5975,$A5976))&lt;0,0,IF(_xlfn.MAXIFS($F$2:$F5975,$C$2:$C5975,$C5976,$B$2:$B5975,$B5976,$A$2:$A5975,$A5976)=0,"",$E5976-_xlfn.MAXIFS($F$2:$F5975,$C$2:$C5975,$C5976,$B$2:$B5975,$B5976,$A$2:$A5975,$A5976)))&gt;0.25,"",IF(IF(_xlfn.MAXIFS($F$2:$F5975,$C$2:$C5975,$C5976,$B$2:$B5975,$B5976,$A$2:$A5975,$A5976)=0,"",$E5976-_xlfn.MAXIFS($F$2:$F5975,$C$2:$C5975,$C5976,$B$2:$B5975,$B5976,$A$2:$A5975,$A5976))&lt;0,0,IF(_xlfn.MAXIFS($F$2:$F5975,$C$2:$C5975,$C5976,$B$2:$B5975,$B5976,$A$2:$A5975,$A5976)=0,"",$E5976-_xlfn.MAXIFS($F$2:$F5975,$C$2:$C5975,$C5976,$B$2:$B5975,$B5976,$A$2:$A5975,$A5976))))</f>
        <v/>
      </c>
      <c r="K5976" s="6" t="str">
        <f t="shared" si="280"/>
        <v/>
      </c>
      <c r="L5976" s="6" t="str">
        <f t="shared" si="281"/>
        <v/>
      </c>
      <c r="M5976" s="6" t="str">
        <f t="shared" si="279"/>
        <v/>
      </c>
    </row>
    <row r="5977" spans="1:13" x14ac:dyDescent="0.25">
      <c r="A5977"/>
      <c r="B5977" s="1"/>
      <c r="C5977"/>
      <c r="D5977"/>
      <c r="E5977" s="76"/>
      <c r="F5977" s="76"/>
      <c r="G5977" s="2"/>
      <c r="H5977" s="77"/>
      <c r="J5977" s="79" t="str">
        <f>IF(IF(IF(_xlfn.MAXIFS($F$2:$F5976,$C$2:$C5976,$C5977,$B$2:$B5976,$B5977,$A$2:$A5976,$A5977)=0,"",$E5977-_xlfn.MAXIFS($F$2:$F5976,$C$2:$C5976,$C5977,$B$2:$B5976,$B5977,$A$2:$A5976,$A5977))&lt;0,0,IF(_xlfn.MAXIFS($F$2:$F5976,$C$2:$C5976,$C5977,$B$2:$B5976,$B5977,$A$2:$A5976,$A5977)=0,"",$E5977-_xlfn.MAXIFS($F$2:$F5976,$C$2:$C5976,$C5977,$B$2:$B5976,$B5977,$A$2:$A5976,$A5977)))&gt;0.25,"",IF(IF(_xlfn.MAXIFS($F$2:$F5976,$C$2:$C5976,$C5977,$B$2:$B5976,$B5977,$A$2:$A5976,$A5977)=0,"",$E5977-_xlfn.MAXIFS($F$2:$F5976,$C$2:$C5976,$C5977,$B$2:$B5976,$B5977,$A$2:$A5976,$A5977))&lt;0,0,IF(_xlfn.MAXIFS($F$2:$F5976,$C$2:$C5976,$C5977,$B$2:$B5976,$B5977,$A$2:$A5976,$A5977)=0,"",$E5977-_xlfn.MAXIFS($F$2:$F5976,$C$2:$C5976,$C5977,$B$2:$B5976,$B5977,$A$2:$A5976,$A5977))))</f>
        <v/>
      </c>
      <c r="K5977" s="6" t="str">
        <f t="shared" si="280"/>
        <v/>
      </c>
      <c r="L5977" s="6" t="str">
        <f t="shared" si="281"/>
        <v/>
      </c>
      <c r="M5977" s="6" t="str">
        <f t="shared" si="279"/>
        <v/>
      </c>
    </row>
    <row r="5978" spans="1:13" x14ac:dyDescent="0.25">
      <c r="A5978"/>
      <c r="B5978" s="1"/>
      <c r="C5978"/>
      <c r="D5978"/>
      <c r="E5978" s="76"/>
      <c r="F5978" s="76"/>
      <c r="G5978" s="2"/>
      <c r="H5978" s="77"/>
      <c r="J5978" s="79" t="str">
        <f>IF(IF(IF(_xlfn.MAXIFS($F$2:$F5977,$C$2:$C5977,$C5978,$B$2:$B5977,$B5978,$A$2:$A5977,$A5978)=0,"",$E5978-_xlfn.MAXIFS($F$2:$F5977,$C$2:$C5977,$C5978,$B$2:$B5977,$B5978,$A$2:$A5977,$A5978))&lt;0,0,IF(_xlfn.MAXIFS($F$2:$F5977,$C$2:$C5977,$C5978,$B$2:$B5977,$B5978,$A$2:$A5977,$A5978)=0,"",$E5978-_xlfn.MAXIFS($F$2:$F5977,$C$2:$C5977,$C5978,$B$2:$B5977,$B5978,$A$2:$A5977,$A5978)))&gt;0.25,"",IF(IF(_xlfn.MAXIFS($F$2:$F5977,$C$2:$C5977,$C5978,$B$2:$B5977,$B5978,$A$2:$A5977,$A5978)=0,"",$E5978-_xlfn.MAXIFS($F$2:$F5977,$C$2:$C5977,$C5978,$B$2:$B5977,$B5978,$A$2:$A5977,$A5978))&lt;0,0,IF(_xlfn.MAXIFS($F$2:$F5977,$C$2:$C5977,$C5978,$B$2:$B5977,$B5978,$A$2:$A5977,$A5978)=0,"",$E5978-_xlfn.MAXIFS($F$2:$F5977,$C$2:$C5977,$C5978,$B$2:$B5977,$B5978,$A$2:$A5977,$A5978))))</f>
        <v/>
      </c>
      <c r="K5978" s="6" t="str">
        <f t="shared" si="280"/>
        <v/>
      </c>
      <c r="L5978" s="6" t="str">
        <f t="shared" si="281"/>
        <v/>
      </c>
      <c r="M5978" s="6" t="str">
        <f t="shared" si="279"/>
        <v/>
      </c>
    </row>
    <row r="5979" spans="1:13" x14ac:dyDescent="0.25">
      <c r="A5979"/>
      <c r="B5979" s="1"/>
      <c r="C5979"/>
      <c r="D5979"/>
      <c r="E5979" s="76"/>
      <c r="F5979" s="76"/>
      <c r="G5979" s="2"/>
      <c r="H5979" s="77"/>
      <c r="J5979" s="79" t="str">
        <f>IF(IF(IF(_xlfn.MAXIFS($F$2:$F5978,$C$2:$C5978,$C5979,$B$2:$B5978,$B5979,$A$2:$A5978,$A5979)=0,"",$E5979-_xlfn.MAXIFS($F$2:$F5978,$C$2:$C5978,$C5979,$B$2:$B5978,$B5979,$A$2:$A5978,$A5979))&lt;0,0,IF(_xlfn.MAXIFS($F$2:$F5978,$C$2:$C5978,$C5979,$B$2:$B5978,$B5979,$A$2:$A5978,$A5979)=0,"",$E5979-_xlfn.MAXIFS($F$2:$F5978,$C$2:$C5978,$C5979,$B$2:$B5978,$B5979,$A$2:$A5978,$A5979)))&gt;0.25,"",IF(IF(_xlfn.MAXIFS($F$2:$F5978,$C$2:$C5978,$C5979,$B$2:$B5978,$B5979,$A$2:$A5978,$A5979)=0,"",$E5979-_xlfn.MAXIFS($F$2:$F5978,$C$2:$C5978,$C5979,$B$2:$B5978,$B5979,$A$2:$A5978,$A5979))&lt;0,0,IF(_xlfn.MAXIFS($F$2:$F5978,$C$2:$C5978,$C5979,$B$2:$B5978,$B5979,$A$2:$A5978,$A5979)=0,"",$E5979-_xlfn.MAXIFS($F$2:$F5978,$C$2:$C5978,$C5979,$B$2:$B5978,$B5979,$A$2:$A5978,$A5979))))</f>
        <v/>
      </c>
      <c r="K5979" s="6" t="str">
        <f t="shared" si="280"/>
        <v/>
      </c>
      <c r="L5979" s="6" t="str">
        <f t="shared" si="281"/>
        <v/>
      </c>
      <c r="M5979" s="6" t="str">
        <f t="shared" si="279"/>
        <v/>
      </c>
    </row>
    <row r="5980" spans="1:13" x14ac:dyDescent="0.25">
      <c r="A5980"/>
      <c r="B5980" s="1"/>
      <c r="C5980"/>
      <c r="D5980"/>
      <c r="E5980" s="76"/>
      <c r="F5980" s="76"/>
      <c r="G5980" s="2"/>
      <c r="H5980" s="77"/>
      <c r="J5980" s="79" t="str">
        <f>IF(IF(IF(_xlfn.MAXIFS($F$2:$F5979,$C$2:$C5979,$C5980,$B$2:$B5979,$B5980,$A$2:$A5979,$A5980)=0,"",$E5980-_xlfn.MAXIFS($F$2:$F5979,$C$2:$C5979,$C5980,$B$2:$B5979,$B5980,$A$2:$A5979,$A5980))&lt;0,0,IF(_xlfn.MAXIFS($F$2:$F5979,$C$2:$C5979,$C5980,$B$2:$B5979,$B5980,$A$2:$A5979,$A5980)=0,"",$E5980-_xlfn.MAXIFS($F$2:$F5979,$C$2:$C5979,$C5980,$B$2:$B5979,$B5980,$A$2:$A5979,$A5980)))&gt;0.25,"",IF(IF(_xlfn.MAXIFS($F$2:$F5979,$C$2:$C5979,$C5980,$B$2:$B5979,$B5980,$A$2:$A5979,$A5980)=0,"",$E5980-_xlfn.MAXIFS($F$2:$F5979,$C$2:$C5979,$C5980,$B$2:$B5979,$B5980,$A$2:$A5979,$A5980))&lt;0,0,IF(_xlfn.MAXIFS($F$2:$F5979,$C$2:$C5979,$C5980,$B$2:$B5979,$B5980,$A$2:$A5979,$A5980)=0,"",$E5980-_xlfn.MAXIFS($F$2:$F5979,$C$2:$C5979,$C5980,$B$2:$B5979,$B5980,$A$2:$A5979,$A5980))))</f>
        <v/>
      </c>
      <c r="K5980" s="6" t="str">
        <f t="shared" si="280"/>
        <v/>
      </c>
      <c r="L5980" s="6" t="str">
        <f t="shared" si="281"/>
        <v/>
      </c>
      <c r="M5980" s="6" t="str">
        <f t="shared" si="279"/>
        <v/>
      </c>
    </row>
    <row r="5981" spans="1:13" x14ac:dyDescent="0.25">
      <c r="A5981"/>
      <c r="B5981" s="1"/>
      <c r="C5981"/>
      <c r="D5981"/>
      <c r="E5981" s="76"/>
      <c r="F5981" s="76"/>
      <c r="G5981" s="2"/>
      <c r="H5981" s="77"/>
      <c r="J5981" s="79" t="str">
        <f>IF(IF(IF(_xlfn.MAXIFS($F$2:$F5980,$C$2:$C5980,$C5981,$B$2:$B5980,$B5981,$A$2:$A5980,$A5981)=0,"",$E5981-_xlfn.MAXIFS($F$2:$F5980,$C$2:$C5980,$C5981,$B$2:$B5980,$B5981,$A$2:$A5980,$A5981))&lt;0,0,IF(_xlfn.MAXIFS($F$2:$F5980,$C$2:$C5980,$C5981,$B$2:$B5980,$B5981,$A$2:$A5980,$A5981)=0,"",$E5981-_xlfn.MAXIFS($F$2:$F5980,$C$2:$C5980,$C5981,$B$2:$B5980,$B5981,$A$2:$A5980,$A5981)))&gt;0.25,"",IF(IF(_xlfn.MAXIFS($F$2:$F5980,$C$2:$C5980,$C5981,$B$2:$B5980,$B5981,$A$2:$A5980,$A5981)=0,"",$E5981-_xlfn.MAXIFS($F$2:$F5980,$C$2:$C5980,$C5981,$B$2:$B5980,$B5981,$A$2:$A5980,$A5981))&lt;0,0,IF(_xlfn.MAXIFS($F$2:$F5980,$C$2:$C5980,$C5981,$B$2:$B5980,$B5981,$A$2:$A5980,$A5981)=0,"",$E5981-_xlfn.MAXIFS($F$2:$F5980,$C$2:$C5980,$C5981,$B$2:$B5980,$B5981,$A$2:$A5980,$A5981))))</f>
        <v/>
      </c>
      <c r="K5981" s="6" t="str">
        <f t="shared" si="280"/>
        <v/>
      </c>
      <c r="L5981" s="6" t="str">
        <f t="shared" si="281"/>
        <v/>
      </c>
      <c r="M5981" s="6" t="str">
        <f t="shared" si="279"/>
        <v/>
      </c>
    </row>
    <row r="5982" spans="1:13" x14ac:dyDescent="0.25">
      <c r="A5982"/>
      <c r="B5982" s="1"/>
      <c r="C5982"/>
      <c r="D5982"/>
      <c r="E5982" s="76"/>
      <c r="F5982" s="76"/>
      <c r="G5982" s="2"/>
      <c r="H5982" s="77"/>
      <c r="J5982" s="79" t="str">
        <f>IF(IF(IF(_xlfn.MAXIFS($F$2:$F5981,$C$2:$C5981,$C5982,$B$2:$B5981,$B5982,$A$2:$A5981,$A5982)=0,"",$E5982-_xlfn.MAXIFS($F$2:$F5981,$C$2:$C5981,$C5982,$B$2:$B5981,$B5982,$A$2:$A5981,$A5982))&lt;0,0,IF(_xlfn.MAXIFS($F$2:$F5981,$C$2:$C5981,$C5982,$B$2:$B5981,$B5982,$A$2:$A5981,$A5982)=0,"",$E5982-_xlfn.MAXIFS($F$2:$F5981,$C$2:$C5981,$C5982,$B$2:$B5981,$B5982,$A$2:$A5981,$A5982)))&gt;0.25,"",IF(IF(_xlfn.MAXIFS($F$2:$F5981,$C$2:$C5981,$C5982,$B$2:$B5981,$B5982,$A$2:$A5981,$A5982)=0,"",$E5982-_xlfn.MAXIFS($F$2:$F5981,$C$2:$C5981,$C5982,$B$2:$B5981,$B5982,$A$2:$A5981,$A5982))&lt;0,0,IF(_xlfn.MAXIFS($F$2:$F5981,$C$2:$C5981,$C5982,$B$2:$B5981,$B5982,$A$2:$A5981,$A5982)=0,"",$E5982-_xlfn.MAXIFS($F$2:$F5981,$C$2:$C5981,$C5982,$B$2:$B5981,$B5982,$A$2:$A5981,$A5982))))</f>
        <v/>
      </c>
      <c r="K5982" s="6" t="str">
        <f t="shared" si="280"/>
        <v/>
      </c>
      <c r="L5982" s="6" t="str">
        <f t="shared" si="281"/>
        <v/>
      </c>
      <c r="M5982" s="6" t="str">
        <f t="shared" si="279"/>
        <v/>
      </c>
    </row>
    <row r="5983" spans="1:13" x14ac:dyDescent="0.25">
      <c r="A5983"/>
      <c r="B5983" s="1"/>
      <c r="C5983"/>
      <c r="D5983"/>
      <c r="E5983" s="76"/>
      <c r="F5983" s="76"/>
      <c r="G5983" s="2"/>
      <c r="H5983" s="77"/>
      <c r="J5983" s="79" t="str">
        <f>IF(IF(IF(_xlfn.MAXIFS($F$2:$F5982,$C$2:$C5982,$C5983,$B$2:$B5982,$B5983,$A$2:$A5982,$A5983)=0,"",$E5983-_xlfn.MAXIFS($F$2:$F5982,$C$2:$C5982,$C5983,$B$2:$B5982,$B5983,$A$2:$A5982,$A5983))&lt;0,0,IF(_xlfn.MAXIFS($F$2:$F5982,$C$2:$C5982,$C5983,$B$2:$B5982,$B5983,$A$2:$A5982,$A5983)=0,"",$E5983-_xlfn.MAXIFS($F$2:$F5982,$C$2:$C5982,$C5983,$B$2:$B5982,$B5983,$A$2:$A5982,$A5983)))&gt;0.25,"",IF(IF(_xlfn.MAXIFS($F$2:$F5982,$C$2:$C5982,$C5983,$B$2:$B5982,$B5983,$A$2:$A5982,$A5983)=0,"",$E5983-_xlfn.MAXIFS($F$2:$F5982,$C$2:$C5982,$C5983,$B$2:$B5982,$B5983,$A$2:$A5982,$A5983))&lt;0,0,IF(_xlfn.MAXIFS($F$2:$F5982,$C$2:$C5982,$C5983,$B$2:$B5982,$B5983,$A$2:$A5982,$A5983)=0,"",$E5983-_xlfn.MAXIFS($F$2:$F5982,$C$2:$C5982,$C5983,$B$2:$B5982,$B5983,$A$2:$A5982,$A5983))))</f>
        <v/>
      </c>
      <c r="K5983" s="6" t="str">
        <f t="shared" si="280"/>
        <v/>
      </c>
      <c r="L5983" s="6" t="str">
        <f t="shared" si="281"/>
        <v/>
      </c>
      <c r="M5983" s="6" t="str">
        <f t="shared" si="279"/>
        <v/>
      </c>
    </row>
    <row r="5984" spans="1:13" x14ac:dyDescent="0.25">
      <c r="A5984"/>
      <c r="B5984" s="1"/>
      <c r="C5984"/>
      <c r="D5984"/>
      <c r="E5984" s="76"/>
      <c r="F5984" s="76"/>
      <c r="G5984" s="2"/>
      <c r="H5984" s="77"/>
      <c r="J5984" s="79" t="str">
        <f>IF(IF(IF(_xlfn.MAXIFS($F$2:$F5983,$C$2:$C5983,$C5984,$B$2:$B5983,$B5984,$A$2:$A5983,$A5984)=0,"",$E5984-_xlfn.MAXIFS($F$2:$F5983,$C$2:$C5983,$C5984,$B$2:$B5983,$B5984,$A$2:$A5983,$A5984))&lt;0,0,IF(_xlfn.MAXIFS($F$2:$F5983,$C$2:$C5983,$C5984,$B$2:$B5983,$B5984,$A$2:$A5983,$A5984)=0,"",$E5984-_xlfn.MAXIFS($F$2:$F5983,$C$2:$C5983,$C5984,$B$2:$B5983,$B5984,$A$2:$A5983,$A5984)))&gt;0.25,"",IF(IF(_xlfn.MAXIFS($F$2:$F5983,$C$2:$C5983,$C5984,$B$2:$B5983,$B5984,$A$2:$A5983,$A5984)=0,"",$E5984-_xlfn.MAXIFS($F$2:$F5983,$C$2:$C5983,$C5984,$B$2:$B5983,$B5984,$A$2:$A5983,$A5984))&lt;0,0,IF(_xlfn.MAXIFS($F$2:$F5983,$C$2:$C5983,$C5984,$B$2:$B5983,$B5984,$A$2:$A5983,$A5984)=0,"",$E5984-_xlfn.MAXIFS($F$2:$F5983,$C$2:$C5983,$C5984,$B$2:$B5983,$B5984,$A$2:$A5983,$A5984))))</f>
        <v/>
      </c>
      <c r="K5984" s="6" t="str">
        <f t="shared" si="280"/>
        <v/>
      </c>
      <c r="L5984" s="6" t="str">
        <f t="shared" si="281"/>
        <v/>
      </c>
      <c r="M5984" s="6" t="str">
        <f t="shared" si="279"/>
        <v/>
      </c>
    </row>
    <row r="5985" spans="1:13" x14ac:dyDescent="0.25">
      <c r="A5985"/>
      <c r="B5985" s="1"/>
      <c r="C5985"/>
      <c r="D5985"/>
      <c r="E5985" s="76"/>
      <c r="F5985" s="76"/>
      <c r="G5985" s="2"/>
      <c r="H5985" s="77"/>
      <c r="J5985" s="79" t="str">
        <f>IF(IF(IF(_xlfn.MAXIFS($F$2:$F5984,$C$2:$C5984,$C5985,$B$2:$B5984,$B5985,$A$2:$A5984,$A5985)=0,"",$E5985-_xlfn.MAXIFS($F$2:$F5984,$C$2:$C5984,$C5985,$B$2:$B5984,$B5985,$A$2:$A5984,$A5985))&lt;0,0,IF(_xlfn.MAXIFS($F$2:$F5984,$C$2:$C5984,$C5985,$B$2:$B5984,$B5985,$A$2:$A5984,$A5985)=0,"",$E5985-_xlfn.MAXIFS($F$2:$F5984,$C$2:$C5984,$C5985,$B$2:$B5984,$B5985,$A$2:$A5984,$A5985)))&gt;0.25,"",IF(IF(_xlfn.MAXIFS($F$2:$F5984,$C$2:$C5984,$C5985,$B$2:$B5984,$B5985,$A$2:$A5984,$A5985)=0,"",$E5985-_xlfn.MAXIFS($F$2:$F5984,$C$2:$C5984,$C5985,$B$2:$B5984,$B5985,$A$2:$A5984,$A5985))&lt;0,0,IF(_xlfn.MAXIFS($F$2:$F5984,$C$2:$C5984,$C5985,$B$2:$B5984,$B5985,$A$2:$A5984,$A5985)=0,"",$E5985-_xlfn.MAXIFS($F$2:$F5984,$C$2:$C5984,$C5985,$B$2:$B5984,$B5985,$A$2:$A5984,$A5985))))</f>
        <v/>
      </c>
      <c r="K5985" s="6" t="str">
        <f t="shared" si="280"/>
        <v/>
      </c>
      <c r="L5985" s="6" t="str">
        <f t="shared" si="281"/>
        <v/>
      </c>
      <c r="M5985" s="6" t="str">
        <f t="shared" si="279"/>
        <v/>
      </c>
    </row>
    <row r="5986" spans="1:13" x14ac:dyDescent="0.25">
      <c r="A5986"/>
      <c r="B5986" s="1"/>
      <c r="C5986"/>
      <c r="D5986"/>
      <c r="E5986" s="76"/>
      <c r="F5986" s="76"/>
      <c r="G5986" s="2"/>
      <c r="H5986" s="77"/>
      <c r="J5986" s="79" t="str">
        <f>IF(IF(IF(_xlfn.MAXIFS($F$2:$F5985,$C$2:$C5985,$C5986,$B$2:$B5985,$B5986,$A$2:$A5985,$A5986)=0,"",$E5986-_xlfn.MAXIFS($F$2:$F5985,$C$2:$C5985,$C5986,$B$2:$B5985,$B5986,$A$2:$A5985,$A5986))&lt;0,0,IF(_xlfn.MAXIFS($F$2:$F5985,$C$2:$C5985,$C5986,$B$2:$B5985,$B5986,$A$2:$A5985,$A5986)=0,"",$E5986-_xlfn.MAXIFS($F$2:$F5985,$C$2:$C5985,$C5986,$B$2:$B5985,$B5986,$A$2:$A5985,$A5986)))&gt;0.25,"",IF(IF(_xlfn.MAXIFS($F$2:$F5985,$C$2:$C5985,$C5986,$B$2:$B5985,$B5986,$A$2:$A5985,$A5986)=0,"",$E5986-_xlfn.MAXIFS($F$2:$F5985,$C$2:$C5985,$C5986,$B$2:$B5985,$B5986,$A$2:$A5985,$A5986))&lt;0,0,IF(_xlfn.MAXIFS($F$2:$F5985,$C$2:$C5985,$C5986,$B$2:$B5985,$B5986,$A$2:$A5985,$A5986)=0,"",$E5986-_xlfn.MAXIFS($F$2:$F5985,$C$2:$C5985,$C5986,$B$2:$B5985,$B5986,$A$2:$A5985,$A5986))))</f>
        <v/>
      </c>
      <c r="K5986" s="6" t="str">
        <f t="shared" si="280"/>
        <v/>
      </c>
      <c r="L5986" s="6" t="str">
        <f t="shared" si="281"/>
        <v/>
      </c>
      <c r="M5986" s="6" t="str">
        <f t="shared" si="279"/>
        <v/>
      </c>
    </row>
    <row r="5987" spans="1:13" x14ac:dyDescent="0.25">
      <c r="A5987"/>
      <c r="B5987" s="1"/>
      <c r="C5987"/>
      <c r="D5987"/>
      <c r="E5987" s="76"/>
      <c r="F5987" s="76"/>
      <c r="G5987" s="2"/>
      <c r="H5987" s="77"/>
      <c r="J5987" s="79" t="str">
        <f>IF(IF(IF(_xlfn.MAXIFS($F$2:$F5986,$C$2:$C5986,$C5987,$B$2:$B5986,$B5987,$A$2:$A5986,$A5987)=0,"",$E5987-_xlfn.MAXIFS($F$2:$F5986,$C$2:$C5986,$C5987,$B$2:$B5986,$B5987,$A$2:$A5986,$A5987))&lt;0,0,IF(_xlfn.MAXIFS($F$2:$F5986,$C$2:$C5986,$C5987,$B$2:$B5986,$B5987,$A$2:$A5986,$A5987)=0,"",$E5987-_xlfn.MAXIFS($F$2:$F5986,$C$2:$C5986,$C5987,$B$2:$B5986,$B5987,$A$2:$A5986,$A5987)))&gt;0.25,"",IF(IF(_xlfn.MAXIFS($F$2:$F5986,$C$2:$C5986,$C5987,$B$2:$B5986,$B5987,$A$2:$A5986,$A5987)=0,"",$E5987-_xlfn.MAXIFS($F$2:$F5986,$C$2:$C5986,$C5987,$B$2:$B5986,$B5987,$A$2:$A5986,$A5987))&lt;0,0,IF(_xlfn.MAXIFS($F$2:$F5986,$C$2:$C5986,$C5987,$B$2:$B5986,$B5987,$A$2:$A5986,$A5987)=0,"",$E5987-_xlfn.MAXIFS($F$2:$F5986,$C$2:$C5986,$C5987,$B$2:$B5986,$B5987,$A$2:$A5986,$A5987))))</f>
        <v/>
      </c>
      <c r="K5987" s="6" t="str">
        <f t="shared" si="280"/>
        <v/>
      </c>
      <c r="L5987" s="6" t="str">
        <f t="shared" si="281"/>
        <v/>
      </c>
      <c r="M5987" s="6" t="str">
        <f t="shared" si="279"/>
        <v/>
      </c>
    </row>
    <row r="5988" spans="1:13" x14ac:dyDescent="0.25">
      <c r="A5988"/>
      <c r="B5988" s="1"/>
      <c r="C5988"/>
      <c r="D5988"/>
      <c r="E5988" s="76"/>
      <c r="F5988" s="76"/>
      <c r="G5988" s="2"/>
      <c r="H5988" s="77"/>
      <c r="J5988" s="79" t="str">
        <f>IF(IF(IF(_xlfn.MAXIFS($F$2:$F5987,$C$2:$C5987,$C5988,$B$2:$B5987,$B5988,$A$2:$A5987,$A5988)=0,"",$E5988-_xlfn.MAXIFS($F$2:$F5987,$C$2:$C5987,$C5988,$B$2:$B5987,$B5988,$A$2:$A5987,$A5988))&lt;0,0,IF(_xlfn.MAXIFS($F$2:$F5987,$C$2:$C5987,$C5988,$B$2:$B5987,$B5988,$A$2:$A5987,$A5988)=0,"",$E5988-_xlfn.MAXIFS($F$2:$F5987,$C$2:$C5987,$C5988,$B$2:$B5987,$B5988,$A$2:$A5987,$A5988)))&gt;0.25,"",IF(IF(_xlfn.MAXIFS($F$2:$F5987,$C$2:$C5987,$C5988,$B$2:$B5987,$B5988,$A$2:$A5987,$A5988)=0,"",$E5988-_xlfn.MAXIFS($F$2:$F5987,$C$2:$C5987,$C5988,$B$2:$B5987,$B5988,$A$2:$A5987,$A5988))&lt;0,0,IF(_xlfn.MAXIFS($F$2:$F5987,$C$2:$C5987,$C5988,$B$2:$B5987,$B5988,$A$2:$A5987,$A5988)=0,"",$E5988-_xlfn.MAXIFS($F$2:$F5987,$C$2:$C5987,$C5988,$B$2:$B5987,$B5988,$A$2:$A5987,$A5988))))</f>
        <v/>
      </c>
      <c r="K5988" s="6" t="str">
        <f t="shared" si="280"/>
        <v/>
      </c>
      <c r="L5988" s="6" t="str">
        <f t="shared" si="281"/>
        <v/>
      </c>
      <c r="M5988" s="6" t="str">
        <f t="shared" si="279"/>
        <v/>
      </c>
    </row>
    <row r="5989" spans="1:13" x14ac:dyDescent="0.25">
      <c r="A5989"/>
      <c r="B5989" s="1"/>
      <c r="C5989"/>
      <c r="D5989"/>
      <c r="E5989" s="76"/>
      <c r="F5989" s="76"/>
      <c r="G5989" s="2"/>
      <c r="H5989" s="77"/>
      <c r="J5989" s="79" t="str">
        <f>IF(IF(IF(_xlfn.MAXIFS($F$2:$F5988,$C$2:$C5988,$C5989,$B$2:$B5988,$B5989,$A$2:$A5988,$A5989)=0,"",$E5989-_xlfn.MAXIFS($F$2:$F5988,$C$2:$C5988,$C5989,$B$2:$B5988,$B5989,$A$2:$A5988,$A5989))&lt;0,0,IF(_xlfn.MAXIFS($F$2:$F5988,$C$2:$C5988,$C5989,$B$2:$B5988,$B5989,$A$2:$A5988,$A5989)=0,"",$E5989-_xlfn.MAXIFS($F$2:$F5988,$C$2:$C5988,$C5989,$B$2:$B5988,$B5989,$A$2:$A5988,$A5989)))&gt;0.25,"",IF(IF(_xlfn.MAXIFS($F$2:$F5988,$C$2:$C5988,$C5989,$B$2:$B5988,$B5989,$A$2:$A5988,$A5989)=0,"",$E5989-_xlfn.MAXIFS($F$2:$F5988,$C$2:$C5988,$C5989,$B$2:$B5988,$B5989,$A$2:$A5988,$A5989))&lt;0,0,IF(_xlfn.MAXIFS($F$2:$F5988,$C$2:$C5988,$C5989,$B$2:$B5988,$B5989,$A$2:$A5988,$A5989)=0,"",$E5989-_xlfn.MAXIFS($F$2:$F5988,$C$2:$C5988,$C5989,$B$2:$B5988,$B5989,$A$2:$A5988,$A5989))))</f>
        <v/>
      </c>
      <c r="K5989" s="6" t="str">
        <f t="shared" si="280"/>
        <v/>
      </c>
      <c r="L5989" s="6" t="str">
        <f t="shared" si="281"/>
        <v/>
      </c>
      <c r="M5989" s="6" t="str">
        <f t="shared" si="279"/>
        <v/>
      </c>
    </row>
    <row r="5990" spans="1:13" x14ac:dyDescent="0.25">
      <c r="A5990"/>
      <c r="B5990" s="1"/>
      <c r="C5990"/>
      <c r="D5990"/>
      <c r="E5990" s="76"/>
      <c r="F5990" s="76"/>
      <c r="G5990" s="2"/>
      <c r="H5990" s="77"/>
      <c r="J5990" s="79" t="str">
        <f>IF(IF(IF(_xlfn.MAXIFS($F$2:$F5989,$C$2:$C5989,$C5990,$B$2:$B5989,$B5990,$A$2:$A5989,$A5990)=0,"",$E5990-_xlfn.MAXIFS($F$2:$F5989,$C$2:$C5989,$C5990,$B$2:$B5989,$B5990,$A$2:$A5989,$A5990))&lt;0,0,IF(_xlfn.MAXIFS($F$2:$F5989,$C$2:$C5989,$C5990,$B$2:$B5989,$B5990,$A$2:$A5989,$A5990)=0,"",$E5990-_xlfn.MAXIFS($F$2:$F5989,$C$2:$C5989,$C5990,$B$2:$B5989,$B5990,$A$2:$A5989,$A5990)))&gt;0.25,"",IF(IF(_xlfn.MAXIFS($F$2:$F5989,$C$2:$C5989,$C5990,$B$2:$B5989,$B5990,$A$2:$A5989,$A5990)=0,"",$E5990-_xlfn.MAXIFS($F$2:$F5989,$C$2:$C5989,$C5990,$B$2:$B5989,$B5990,$A$2:$A5989,$A5990))&lt;0,0,IF(_xlfn.MAXIFS($F$2:$F5989,$C$2:$C5989,$C5990,$B$2:$B5989,$B5990,$A$2:$A5989,$A5990)=0,"",$E5990-_xlfn.MAXIFS($F$2:$F5989,$C$2:$C5989,$C5990,$B$2:$B5989,$B5990,$A$2:$A5989,$A5990))))</f>
        <v/>
      </c>
      <c r="K5990" s="6" t="str">
        <f t="shared" si="280"/>
        <v/>
      </c>
      <c r="L5990" s="6" t="str">
        <f t="shared" si="281"/>
        <v/>
      </c>
      <c r="M5990" s="6" t="str">
        <f t="shared" si="279"/>
        <v/>
      </c>
    </row>
    <row r="5991" spans="1:13" x14ac:dyDescent="0.25">
      <c r="A5991"/>
      <c r="B5991" s="1"/>
      <c r="C5991"/>
      <c r="D5991"/>
      <c r="E5991" s="76"/>
      <c r="F5991" s="76"/>
      <c r="G5991" s="2"/>
      <c r="H5991" s="77"/>
      <c r="J5991" s="79" t="str">
        <f>IF(IF(IF(_xlfn.MAXIFS($F$2:$F5990,$C$2:$C5990,$C5991,$B$2:$B5990,$B5991,$A$2:$A5990,$A5991)=0,"",$E5991-_xlfn.MAXIFS($F$2:$F5990,$C$2:$C5990,$C5991,$B$2:$B5990,$B5991,$A$2:$A5990,$A5991))&lt;0,0,IF(_xlfn.MAXIFS($F$2:$F5990,$C$2:$C5990,$C5991,$B$2:$B5990,$B5991,$A$2:$A5990,$A5991)=0,"",$E5991-_xlfn.MAXIFS($F$2:$F5990,$C$2:$C5990,$C5991,$B$2:$B5990,$B5991,$A$2:$A5990,$A5991)))&gt;0.25,"",IF(IF(_xlfn.MAXIFS($F$2:$F5990,$C$2:$C5990,$C5991,$B$2:$B5990,$B5991,$A$2:$A5990,$A5991)=0,"",$E5991-_xlfn.MAXIFS($F$2:$F5990,$C$2:$C5990,$C5991,$B$2:$B5990,$B5991,$A$2:$A5990,$A5991))&lt;0,0,IF(_xlfn.MAXIFS($F$2:$F5990,$C$2:$C5990,$C5991,$B$2:$B5990,$B5991,$A$2:$A5990,$A5991)=0,"",$E5991-_xlfn.MAXIFS($F$2:$F5990,$C$2:$C5990,$C5991,$B$2:$B5990,$B5991,$A$2:$A5990,$A5991))))</f>
        <v/>
      </c>
      <c r="K5991" s="6" t="str">
        <f t="shared" si="280"/>
        <v/>
      </c>
      <c r="L5991" s="6" t="str">
        <f t="shared" si="281"/>
        <v/>
      </c>
      <c r="M5991" s="6" t="str">
        <f t="shared" si="279"/>
        <v/>
      </c>
    </row>
    <row r="5992" spans="1:13" x14ac:dyDescent="0.25">
      <c r="A5992"/>
      <c r="B5992" s="1"/>
      <c r="C5992"/>
      <c r="D5992"/>
      <c r="E5992" s="76"/>
      <c r="F5992" s="76"/>
      <c r="G5992" s="2"/>
      <c r="H5992" s="77"/>
      <c r="J5992" s="79" t="str">
        <f>IF(IF(IF(_xlfn.MAXIFS($F$2:$F5991,$C$2:$C5991,$C5992,$B$2:$B5991,$B5992,$A$2:$A5991,$A5992)=0,"",$E5992-_xlfn.MAXIFS($F$2:$F5991,$C$2:$C5991,$C5992,$B$2:$B5991,$B5992,$A$2:$A5991,$A5992))&lt;0,0,IF(_xlfn.MAXIFS($F$2:$F5991,$C$2:$C5991,$C5992,$B$2:$B5991,$B5992,$A$2:$A5991,$A5992)=0,"",$E5992-_xlfn.MAXIFS($F$2:$F5991,$C$2:$C5991,$C5992,$B$2:$B5991,$B5992,$A$2:$A5991,$A5992)))&gt;0.25,"",IF(IF(_xlfn.MAXIFS($F$2:$F5991,$C$2:$C5991,$C5992,$B$2:$B5991,$B5992,$A$2:$A5991,$A5992)=0,"",$E5992-_xlfn.MAXIFS($F$2:$F5991,$C$2:$C5991,$C5992,$B$2:$B5991,$B5992,$A$2:$A5991,$A5992))&lt;0,0,IF(_xlfn.MAXIFS($F$2:$F5991,$C$2:$C5991,$C5992,$B$2:$B5991,$B5992,$A$2:$A5991,$A5992)=0,"",$E5992-_xlfn.MAXIFS($F$2:$F5991,$C$2:$C5991,$C5992,$B$2:$B5991,$B5992,$A$2:$A5991,$A5992))))</f>
        <v/>
      </c>
      <c r="K5992" s="6" t="str">
        <f t="shared" si="280"/>
        <v/>
      </c>
      <c r="L5992" s="6" t="str">
        <f t="shared" si="281"/>
        <v/>
      </c>
      <c r="M5992" s="6" t="str">
        <f t="shared" si="279"/>
        <v/>
      </c>
    </row>
    <row r="5993" spans="1:13" x14ac:dyDescent="0.25">
      <c r="A5993"/>
      <c r="B5993" s="1"/>
      <c r="C5993"/>
      <c r="D5993"/>
      <c r="E5993" s="76"/>
      <c r="F5993" s="76"/>
      <c r="G5993" s="2"/>
      <c r="H5993" s="77"/>
      <c r="J5993" s="79" t="str">
        <f>IF(IF(IF(_xlfn.MAXIFS($F$2:$F5992,$C$2:$C5992,$C5993,$B$2:$B5992,$B5993,$A$2:$A5992,$A5993)=0,"",$E5993-_xlfn.MAXIFS($F$2:$F5992,$C$2:$C5992,$C5993,$B$2:$B5992,$B5993,$A$2:$A5992,$A5993))&lt;0,0,IF(_xlfn.MAXIFS($F$2:$F5992,$C$2:$C5992,$C5993,$B$2:$B5992,$B5993,$A$2:$A5992,$A5993)=0,"",$E5993-_xlfn.MAXIFS($F$2:$F5992,$C$2:$C5992,$C5993,$B$2:$B5992,$B5993,$A$2:$A5992,$A5993)))&gt;0.25,"",IF(IF(_xlfn.MAXIFS($F$2:$F5992,$C$2:$C5992,$C5993,$B$2:$B5992,$B5993,$A$2:$A5992,$A5993)=0,"",$E5993-_xlfn.MAXIFS($F$2:$F5992,$C$2:$C5992,$C5993,$B$2:$B5992,$B5993,$A$2:$A5992,$A5993))&lt;0,0,IF(_xlfn.MAXIFS($F$2:$F5992,$C$2:$C5992,$C5993,$B$2:$B5992,$B5993,$A$2:$A5992,$A5993)=0,"",$E5993-_xlfn.MAXIFS($F$2:$F5992,$C$2:$C5992,$C5993,$B$2:$B5992,$B5993,$A$2:$A5992,$A5993))))</f>
        <v/>
      </c>
      <c r="K5993" s="6" t="str">
        <f t="shared" si="280"/>
        <v/>
      </c>
      <c r="L5993" s="6" t="str">
        <f t="shared" si="281"/>
        <v/>
      </c>
      <c r="M5993" s="6" t="str">
        <f t="shared" si="279"/>
        <v/>
      </c>
    </row>
    <row r="5994" spans="1:13" x14ac:dyDescent="0.25">
      <c r="A5994"/>
      <c r="B5994" s="1"/>
      <c r="C5994"/>
      <c r="D5994"/>
      <c r="E5994" s="76"/>
      <c r="F5994" s="76"/>
      <c r="G5994" s="2"/>
      <c r="H5994" s="77"/>
      <c r="J5994" s="79" t="str">
        <f>IF(IF(IF(_xlfn.MAXIFS($F$2:$F5993,$C$2:$C5993,$C5994,$B$2:$B5993,$B5994,$A$2:$A5993,$A5994)=0,"",$E5994-_xlfn.MAXIFS($F$2:$F5993,$C$2:$C5993,$C5994,$B$2:$B5993,$B5994,$A$2:$A5993,$A5994))&lt;0,0,IF(_xlfn.MAXIFS($F$2:$F5993,$C$2:$C5993,$C5994,$B$2:$B5993,$B5994,$A$2:$A5993,$A5994)=0,"",$E5994-_xlfn.MAXIFS($F$2:$F5993,$C$2:$C5993,$C5994,$B$2:$B5993,$B5994,$A$2:$A5993,$A5994)))&gt;0.25,"",IF(IF(_xlfn.MAXIFS($F$2:$F5993,$C$2:$C5993,$C5994,$B$2:$B5993,$B5994,$A$2:$A5993,$A5994)=0,"",$E5994-_xlfn.MAXIFS($F$2:$F5993,$C$2:$C5993,$C5994,$B$2:$B5993,$B5994,$A$2:$A5993,$A5994))&lt;0,0,IF(_xlfn.MAXIFS($F$2:$F5993,$C$2:$C5993,$C5994,$B$2:$B5993,$B5994,$A$2:$A5993,$A5994)=0,"",$E5994-_xlfn.MAXIFS($F$2:$F5993,$C$2:$C5993,$C5994,$B$2:$B5993,$B5994,$A$2:$A5993,$A5994))))</f>
        <v/>
      </c>
      <c r="K5994" s="6" t="str">
        <f t="shared" si="280"/>
        <v/>
      </c>
      <c r="L5994" s="6" t="str">
        <f t="shared" si="281"/>
        <v/>
      </c>
      <c r="M5994" s="6" t="str">
        <f t="shared" si="279"/>
        <v/>
      </c>
    </row>
    <row r="5995" spans="1:13" x14ac:dyDescent="0.25">
      <c r="A5995"/>
      <c r="B5995" s="1"/>
      <c r="C5995"/>
      <c r="D5995"/>
      <c r="E5995" s="76"/>
      <c r="F5995" s="76"/>
      <c r="G5995" s="2"/>
      <c r="H5995" s="77"/>
      <c r="J5995" s="79" t="str">
        <f>IF(IF(IF(_xlfn.MAXIFS($F$2:$F5994,$C$2:$C5994,$C5995,$B$2:$B5994,$B5995,$A$2:$A5994,$A5995)=0,"",$E5995-_xlfn.MAXIFS($F$2:$F5994,$C$2:$C5994,$C5995,$B$2:$B5994,$B5995,$A$2:$A5994,$A5995))&lt;0,0,IF(_xlfn.MAXIFS($F$2:$F5994,$C$2:$C5994,$C5995,$B$2:$B5994,$B5995,$A$2:$A5994,$A5995)=0,"",$E5995-_xlfn.MAXIFS($F$2:$F5994,$C$2:$C5994,$C5995,$B$2:$B5994,$B5995,$A$2:$A5994,$A5995)))&gt;0.25,"",IF(IF(_xlfn.MAXIFS($F$2:$F5994,$C$2:$C5994,$C5995,$B$2:$B5994,$B5995,$A$2:$A5994,$A5995)=0,"",$E5995-_xlfn.MAXIFS($F$2:$F5994,$C$2:$C5994,$C5995,$B$2:$B5994,$B5995,$A$2:$A5994,$A5995))&lt;0,0,IF(_xlfn.MAXIFS($F$2:$F5994,$C$2:$C5994,$C5995,$B$2:$B5994,$B5995,$A$2:$A5994,$A5995)=0,"",$E5995-_xlfn.MAXIFS($F$2:$F5994,$C$2:$C5994,$C5995,$B$2:$B5994,$B5995,$A$2:$A5994,$A5995))))</f>
        <v/>
      </c>
      <c r="K5995" s="6" t="str">
        <f t="shared" si="280"/>
        <v/>
      </c>
      <c r="L5995" s="6" t="str">
        <f t="shared" si="281"/>
        <v/>
      </c>
      <c r="M5995" s="6" t="str">
        <f t="shared" si="279"/>
        <v/>
      </c>
    </row>
    <row r="5996" spans="1:13" x14ac:dyDescent="0.25">
      <c r="A5996"/>
      <c r="B5996" s="1"/>
      <c r="C5996"/>
      <c r="D5996"/>
      <c r="E5996" s="76"/>
      <c r="F5996" s="76"/>
      <c r="G5996" s="2"/>
      <c r="H5996" s="77"/>
      <c r="J5996" s="79" t="str">
        <f>IF(IF(IF(_xlfn.MAXIFS($F$2:$F5995,$C$2:$C5995,$C5996,$B$2:$B5995,$B5996,$A$2:$A5995,$A5996)=0,"",$E5996-_xlfn.MAXIFS($F$2:$F5995,$C$2:$C5995,$C5996,$B$2:$B5995,$B5996,$A$2:$A5995,$A5996))&lt;0,0,IF(_xlfn.MAXIFS($F$2:$F5995,$C$2:$C5995,$C5996,$B$2:$B5995,$B5996,$A$2:$A5995,$A5996)=0,"",$E5996-_xlfn.MAXIFS($F$2:$F5995,$C$2:$C5995,$C5996,$B$2:$B5995,$B5996,$A$2:$A5995,$A5996)))&gt;0.25,"",IF(IF(_xlfn.MAXIFS($F$2:$F5995,$C$2:$C5995,$C5996,$B$2:$B5995,$B5996,$A$2:$A5995,$A5996)=0,"",$E5996-_xlfn.MAXIFS($F$2:$F5995,$C$2:$C5995,$C5996,$B$2:$B5995,$B5996,$A$2:$A5995,$A5996))&lt;0,0,IF(_xlfn.MAXIFS($F$2:$F5995,$C$2:$C5995,$C5996,$B$2:$B5995,$B5996,$A$2:$A5995,$A5996)=0,"",$E5996-_xlfn.MAXIFS($F$2:$F5995,$C$2:$C5995,$C5996,$B$2:$B5995,$B5996,$A$2:$A5995,$A5996))))</f>
        <v/>
      </c>
      <c r="K5996" s="6" t="str">
        <f t="shared" si="280"/>
        <v/>
      </c>
      <c r="L5996" s="6" t="str">
        <f t="shared" si="281"/>
        <v/>
      </c>
      <c r="M5996" s="6" t="str">
        <f t="shared" si="279"/>
        <v/>
      </c>
    </row>
    <row r="5997" spans="1:13" x14ac:dyDescent="0.25">
      <c r="A5997"/>
      <c r="B5997" s="1"/>
      <c r="C5997"/>
      <c r="D5997"/>
      <c r="E5997" s="76"/>
      <c r="F5997" s="76"/>
      <c r="G5997" s="2"/>
      <c r="H5997" s="77"/>
      <c r="J5997" s="79" t="str">
        <f>IF(IF(IF(_xlfn.MAXIFS($F$2:$F5996,$C$2:$C5996,$C5997,$B$2:$B5996,$B5997,$A$2:$A5996,$A5997)=0,"",$E5997-_xlfn.MAXIFS($F$2:$F5996,$C$2:$C5996,$C5997,$B$2:$B5996,$B5997,$A$2:$A5996,$A5997))&lt;0,0,IF(_xlfn.MAXIFS($F$2:$F5996,$C$2:$C5996,$C5997,$B$2:$B5996,$B5997,$A$2:$A5996,$A5997)=0,"",$E5997-_xlfn.MAXIFS($F$2:$F5996,$C$2:$C5996,$C5997,$B$2:$B5996,$B5997,$A$2:$A5996,$A5997)))&gt;0.25,"",IF(IF(_xlfn.MAXIFS($F$2:$F5996,$C$2:$C5996,$C5997,$B$2:$B5996,$B5997,$A$2:$A5996,$A5997)=0,"",$E5997-_xlfn.MAXIFS($F$2:$F5996,$C$2:$C5996,$C5997,$B$2:$B5996,$B5997,$A$2:$A5996,$A5997))&lt;0,0,IF(_xlfn.MAXIFS($F$2:$F5996,$C$2:$C5996,$C5997,$B$2:$B5996,$B5997,$A$2:$A5996,$A5997)=0,"",$E5997-_xlfn.MAXIFS($F$2:$F5996,$C$2:$C5996,$C5997,$B$2:$B5996,$B5997,$A$2:$A5996,$A5997))))</f>
        <v/>
      </c>
      <c r="K5997" s="6" t="str">
        <f t="shared" si="280"/>
        <v/>
      </c>
      <c r="L5997" s="6" t="str">
        <f t="shared" si="281"/>
        <v/>
      </c>
      <c r="M5997" s="6" t="str">
        <f t="shared" si="279"/>
        <v/>
      </c>
    </row>
    <row r="5998" spans="1:13" x14ac:dyDescent="0.25">
      <c r="A5998"/>
      <c r="B5998" s="1"/>
      <c r="C5998"/>
      <c r="D5998"/>
      <c r="E5998" s="76"/>
      <c r="F5998" s="76"/>
      <c r="G5998" s="2"/>
      <c r="H5998" s="77"/>
      <c r="J5998" s="79" t="str">
        <f>IF(IF(IF(_xlfn.MAXIFS($F$2:$F5997,$C$2:$C5997,$C5998,$B$2:$B5997,$B5998,$A$2:$A5997,$A5998)=0,"",$E5998-_xlfn.MAXIFS($F$2:$F5997,$C$2:$C5997,$C5998,$B$2:$B5997,$B5998,$A$2:$A5997,$A5998))&lt;0,0,IF(_xlfn.MAXIFS($F$2:$F5997,$C$2:$C5997,$C5998,$B$2:$B5997,$B5998,$A$2:$A5997,$A5998)=0,"",$E5998-_xlfn.MAXIFS($F$2:$F5997,$C$2:$C5997,$C5998,$B$2:$B5997,$B5998,$A$2:$A5997,$A5998)))&gt;0.25,"",IF(IF(_xlfn.MAXIFS($F$2:$F5997,$C$2:$C5997,$C5998,$B$2:$B5997,$B5998,$A$2:$A5997,$A5998)=0,"",$E5998-_xlfn.MAXIFS($F$2:$F5997,$C$2:$C5997,$C5998,$B$2:$B5997,$B5998,$A$2:$A5997,$A5998))&lt;0,0,IF(_xlfn.MAXIFS($F$2:$F5997,$C$2:$C5997,$C5998,$B$2:$B5997,$B5998,$A$2:$A5997,$A5998)=0,"",$E5998-_xlfn.MAXIFS($F$2:$F5997,$C$2:$C5997,$C5998,$B$2:$B5997,$B5998,$A$2:$A5997,$A5998))))</f>
        <v/>
      </c>
      <c r="K5998" s="6" t="str">
        <f t="shared" si="280"/>
        <v/>
      </c>
      <c r="L5998" s="6" t="str">
        <f t="shared" si="281"/>
        <v/>
      </c>
      <c r="M5998" s="6" t="str">
        <f t="shared" si="279"/>
        <v/>
      </c>
    </row>
    <row r="5999" spans="1:13" x14ac:dyDescent="0.25">
      <c r="A5999"/>
      <c r="B5999" s="1"/>
      <c r="C5999"/>
      <c r="D5999"/>
      <c r="E5999" s="76"/>
      <c r="F5999" s="76"/>
      <c r="G5999" s="2"/>
      <c r="H5999" s="77"/>
      <c r="J5999" s="79" t="str">
        <f>IF(IF(IF(_xlfn.MAXIFS($F$2:$F5998,$C$2:$C5998,$C5999,$B$2:$B5998,$B5999,$A$2:$A5998,$A5999)=0,"",$E5999-_xlfn.MAXIFS($F$2:$F5998,$C$2:$C5998,$C5999,$B$2:$B5998,$B5999,$A$2:$A5998,$A5999))&lt;0,0,IF(_xlfn.MAXIFS($F$2:$F5998,$C$2:$C5998,$C5999,$B$2:$B5998,$B5999,$A$2:$A5998,$A5999)=0,"",$E5999-_xlfn.MAXIFS($F$2:$F5998,$C$2:$C5998,$C5999,$B$2:$B5998,$B5999,$A$2:$A5998,$A5999)))&gt;0.25,"",IF(IF(_xlfn.MAXIFS($F$2:$F5998,$C$2:$C5998,$C5999,$B$2:$B5998,$B5999,$A$2:$A5998,$A5999)=0,"",$E5999-_xlfn.MAXIFS($F$2:$F5998,$C$2:$C5998,$C5999,$B$2:$B5998,$B5999,$A$2:$A5998,$A5999))&lt;0,0,IF(_xlfn.MAXIFS($F$2:$F5998,$C$2:$C5998,$C5999,$B$2:$B5998,$B5999,$A$2:$A5998,$A5999)=0,"",$E5999-_xlfn.MAXIFS($F$2:$F5998,$C$2:$C5998,$C5999,$B$2:$B5998,$B5999,$A$2:$A5998,$A5999))))</f>
        <v/>
      </c>
      <c r="K5999" s="6" t="str">
        <f t="shared" si="280"/>
        <v/>
      </c>
      <c r="L5999" s="6" t="str">
        <f t="shared" si="281"/>
        <v/>
      </c>
      <c r="M5999" s="6" t="str">
        <f t="shared" si="279"/>
        <v/>
      </c>
    </row>
    <row r="6000" spans="1:13" x14ac:dyDescent="0.25">
      <c r="A6000"/>
      <c r="B6000" s="1"/>
      <c r="C6000"/>
      <c r="D6000"/>
      <c r="E6000" s="76"/>
      <c r="F6000" s="76"/>
      <c r="G6000" s="2"/>
      <c r="H6000" s="77"/>
      <c r="J6000" s="79" t="str">
        <f>IF(IF(IF(_xlfn.MAXIFS($F$2:$F5999,$C$2:$C5999,$C6000,$B$2:$B5999,$B6000,$A$2:$A5999,$A6000)=0,"",$E6000-_xlfn.MAXIFS($F$2:$F5999,$C$2:$C5999,$C6000,$B$2:$B5999,$B6000,$A$2:$A5999,$A6000))&lt;0,0,IF(_xlfn.MAXIFS($F$2:$F5999,$C$2:$C5999,$C6000,$B$2:$B5999,$B6000,$A$2:$A5999,$A6000)=0,"",$E6000-_xlfn.MAXIFS($F$2:$F5999,$C$2:$C5999,$C6000,$B$2:$B5999,$B6000,$A$2:$A5999,$A6000)))&gt;0.25,"",IF(IF(_xlfn.MAXIFS($F$2:$F5999,$C$2:$C5999,$C6000,$B$2:$B5999,$B6000,$A$2:$A5999,$A6000)=0,"",$E6000-_xlfn.MAXIFS($F$2:$F5999,$C$2:$C5999,$C6000,$B$2:$B5999,$B6000,$A$2:$A5999,$A6000))&lt;0,0,IF(_xlfn.MAXIFS($F$2:$F5999,$C$2:$C5999,$C6000,$B$2:$B5999,$B6000,$A$2:$A5999,$A6000)=0,"",$E6000-_xlfn.MAXIFS($F$2:$F5999,$C$2:$C5999,$C6000,$B$2:$B5999,$B6000,$A$2:$A5999,$A6000))))</f>
        <v/>
      </c>
      <c r="K6000" s="6" t="str">
        <f t="shared" si="280"/>
        <v/>
      </c>
      <c r="L6000" s="6" t="str">
        <f t="shared" si="281"/>
        <v/>
      </c>
      <c r="M6000" s="6" t="str">
        <f t="shared" si="279"/>
        <v/>
      </c>
    </row>
    <row r="6001" spans="1:13" x14ac:dyDescent="0.25">
      <c r="A6001"/>
      <c r="B6001" s="1"/>
      <c r="C6001"/>
      <c r="D6001"/>
      <c r="E6001" s="76"/>
      <c r="F6001" s="76"/>
      <c r="G6001" s="2"/>
      <c r="H6001" s="77"/>
      <c r="J6001" s="79" t="str">
        <f>IF(IF(IF(_xlfn.MAXIFS($F$2:$F6000,$C$2:$C6000,$C6001,$B$2:$B6000,$B6001,$A$2:$A6000,$A6001)=0,"",$E6001-_xlfn.MAXIFS($F$2:$F6000,$C$2:$C6000,$C6001,$B$2:$B6000,$B6001,$A$2:$A6000,$A6001))&lt;0,0,IF(_xlfn.MAXIFS($F$2:$F6000,$C$2:$C6000,$C6001,$B$2:$B6000,$B6001,$A$2:$A6000,$A6001)=0,"",$E6001-_xlfn.MAXIFS($F$2:$F6000,$C$2:$C6000,$C6001,$B$2:$B6000,$B6001,$A$2:$A6000,$A6001)))&gt;0.25,"",IF(IF(_xlfn.MAXIFS($F$2:$F6000,$C$2:$C6000,$C6001,$B$2:$B6000,$B6001,$A$2:$A6000,$A6001)=0,"",$E6001-_xlfn.MAXIFS($F$2:$F6000,$C$2:$C6000,$C6001,$B$2:$B6000,$B6001,$A$2:$A6000,$A6001))&lt;0,0,IF(_xlfn.MAXIFS($F$2:$F6000,$C$2:$C6000,$C6001,$B$2:$B6000,$B6001,$A$2:$A6000,$A6001)=0,"",$E6001-_xlfn.MAXIFS($F$2:$F6000,$C$2:$C6000,$C6001,$B$2:$B6000,$B6001,$A$2:$A6000,$A6001))))</f>
        <v/>
      </c>
      <c r="K6001" s="6" t="str">
        <f t="shared" si="280"/>
        <v/>
      </c>
      <c r="L6001" s="6" t="str">
        <f t="shared" si="281"/>
        <v/>
      </c>
      <c r="M6001" s="6" t="str">
        <f t="shared" si="279"/>
        <v/>
      </c>
    </row>
    <row r="6002" spans="1:13" x14ac:dyDescent="0.25">
      <c r="A6002"/>
      <c r="B6002" s="1"/>
      <c r="C6002"/>
      <c r="D6002"/>
      <c r="E6002" s="76"/>
      <c r="F6002" s="76"/>
      <c r="G6002" s="2"/>
      <c r="H6002" s="77"/>
      <c r="J6002" s="79" t="str">
        <f>IF(IF(IF(_xlfn.MAXIFS($F$2:$F6001,$C$2:$C6001,$C6002,$B$2:$B6001,$B6002,$A$2:$A6001,$A6002)=0,"",$E6002-_xlfn.MAXIFS($F$2:$F6001,$C$2:$C6001,$C6002,$B$2:$B6001,$B6002,$A$2:$A6001,$A6002))&lt;0,0,IF(_xlfn.MAXIFS($F$2:$F6001,$C$2:$C6001,$C6002,$B$2:$B6001,$B6002,$A$2:$A6001,$A6002)=0,"",$E6002-_xlfn.MAXIFS($F$2:$F6001,$C$2:$C6001,$C6002,$B$2:$B6001,$B6002,$A$2:$A6001,$A6002)))&gt;0.25,"",IF(IF(_xlfn.MAXIFS($F$2:$F6001,$C$2:$C6001,$C6002,$B$2:$B6001,$B6002,$A$2:$A6001,$A6002)=0,"",$E6002-_xlfn.MAXIFS($F$2:$F6001,$C$2:$C6001,$C6002,$B$2:$B6001,$B6002,$A$2:$A6001,$A6002))&lt;0,0,IF(_xlfn.MAXIFS($F$2:$F6001,$C$2:$C6001,$C6002,$B$2:$B6001,$B6002,$A$2:$A6001,$A6002)=0,"",$E6002-_xlfn.MAXIFS($F$2:$F6001,$C$2:$C6001,$C6002,$B$2:$B6001,$B6002,$A$2:$A6001,$A6002))))</f>
        <v/>
      </c>
      <c r="K6002" s="6" t="str">
        <f t="shared" si="280"/>
        <v/>
      </c>
      <c r="L6002" s="6" t="str">
        <f t="shared" si="281"/>
        <v/>
      </c>
      <c r="M6002" s="6" t="str">
        <f t="shared" si="279"/>
        <v/>
      </c>
    </row>
    <row r="6003" spans="1:13" x14ac:dyDescent="0.25">
      <c r="A6003"/>
      <c r="B6003" s="1"/>
      <c r="C6003"/>
      <c r="D6003"/>
      <c r="E6003" s="76"/>
      <c r="F6003" s="76"/>
      <c r="G6003" s="2"/>
      <c r="H6003" s="77"/>
      <c r="J6003" s="79" t="str">
        <f>IF(IF(IF(_xlfn.MAXIFS($F$2:$F6002,$C$2:$C6002,$C6003,$B$2:$B6002,$B6003,$A$2:$A6002,$A6003)=0,"",$E6003-_xlfn.MAXIFS($F$2:$F6002,$C$2:$C6002,$C6003,$B$2:$B6002,$B6003,$A$2:$A6002,$A6003))&lt;0,0,IF(_xlfn.MAXIFS($F$2:$F6002,$C$2:$C6002,$C6003,$B$2:$B6002,$B6003,$A$2:$A6002,$A6003)=0,"",$E6003-_xlfn.MAXIFS($F$2:$F6002,$C$2:$C6002,$C6003,$B$2:$B6002,$B6003,$A$2:$A6002,$A6003)))&gt;0.25,"",IF(IF(_xlfn.MAXIFS($F$2:$F6002,$C$2:$C6002,$C6003,$B$2:$B6002,$B6003,$A$2:$A6002,$A6003)=0,"",$E6003-_xlfn.MAXIFS($F$2:$F6002,$C$2:$C6002,$C6003,$B$2:$B6002,$B6003,$A$2:$A6002,$A6003))&lt;0,0,IF(_xlfn.MAXIFS($F$2:$F6002,$C$2:$C6002,$C6003,$B$2:$B6002,$B6003,$A$2:$A6002,$A6003)=0,"",$E6003-_xlfn.MAXIFS($F$2:$F6002,$C$2:$C6002,$C6003,$B$2:$B6002,$B6003,$A$2:$A6002,$A6003))))</f>
        <v/>
      </c>
      <c r="K6003" s="6" t="str">
        <f t="shared" si="280"/>
        <v/>
      </c>
      <c r="L6003" s="6" t="str">
        <f t="shared" si="281"/>
        <v/>
      </c>
      <c r="M6003" s="6" t="str">
        <f t="shared" si="279"/>
        <v/>
      </c>
    </row>
    <row r="6004" spans="1:13" x14ac:dyDescent="0.25">
      <c r="A6004"/>
      <c r="B6004" s="1"/>
      <c r="C6004"/>
      <c r="D6004"/>
      <c r="E6004" s="76"/>
      <c r="F6004" s="76"/>
      <c r="G6004" s="2"/>
      <c r="H6004" s="77"/>
      <c r="J6004" s="79" t="str">
        <f>IF(IF(IF(_xlfn.MAXIFS($F$2:$F6003,$C$2:$C6003,$C6004,$B$2:$B6003,$B6004,$A$2:$A6003,$A6004)=0,"",$E6004-_xlfn.MAXIFS($F$2:$F6003,$C$2:$C6003,$C6004,$B$2:$B6003,$B6004,$A$2:$A6003,$A6004))&lt;0,0,IF(_xlfn.MAXIFS($F$2:$F6003,$C$2:$C6003,$C6004,$B$2:$B6003,$B6004,$A$2:$A6003,$A6004)=0,"",$E6004-_xlfn.MAXIFS($F$2:$F6003,$C$2:$C6003,$C6004,$B$2:$B6003,$B6004,$A$2:$A6003,$A6004)))&gt;0.25,"",IF(IF(_xlfn.MAXIFS($F$2:$F6003,$C$2:$C6003,$C6004,$B$2:$B6003,$B6004,$A$2:$A6003,$A6004)=0,"",$E6004-_xlfn.MAXIFS($F$2:$F6003,$C$2:$C6003,$C6004,$B$2:$B6003,$B6004,$A$2:$A6003,$A6004))&lt;0,0,IF(_xlfn.MAXIFS($F$2:$F6003,$C$2:$C6003,$C6004,$B$2:$B6003,$B6004,$A$2:$A6003,$A6004)=0,"",$E6004-_xlfn.MAXIFS($F$2:$F6003,$C$2:$C6003,$C6004,$B$2:$B6003,$B6004,$A$2:$A6003,$A6004))))</f>
        <v/>
      </c>
      <c r="K6004" s="6" t="str">
        <f t="shared" si="280"/>
        <v/>
      </c>
      <c r="L6004" s="6" t="str">
        <f t="shared" si="281"/>
        <v/>
      </c>
      <c r="M6004" s="6" t="str">
        <f t="shared" si="279"/>
        <v/>
      </c>
    </row>
    <row r="6005" spans="1:13" x14ac:dyDescent="0.25">
      <c r="A6005"/>
      <c r="B6005" s="1"/>
      <c r="C6005"/>
      <c r="D6005"/>
      <c r="E6005" s="76"/>
      <c r="F6005" s="76"/>
      <c r="G6005" s="2"/>
      <c r="H6005" s="77"/>
      <c r="J6005" s="79" t="str">
        <f>IF(IF(IF(_xlfn.MAXIFS($F$2:$F6004,$C$2:$C6004,$C6005,$B$2:$B6004,$B6005,$A$2:$A6004,$A6005)=0,"",$E6005-_xlfn.MAXIFS($F$2:$F6004,$C$2:$C6004,$C6005,$B$2:$B6004,$B6005,$A$2:$A6004,$A6005))&lt;0,0,IF(_xlfn.MAXIFS($F$2:$F6004,$C$2:$C6004,$C6005,$B$2:$B6004,$B6005,$A$2:$A6004,$A6005)=0,"",$E6005-_xlfn.MAXIFS($F$2:$F6004,$C$2:$C6004,$C6005,$B$2:$B6004,$B6005,$A$2:$A6004,$A6005)))&gt;0.25,"",IF(IF(_xlfn.MAXIFS($F$2:$F6004,$C$2:$C6004,$C6005,$B$2:$B6004,$B6005,$A$2:$A6004,$A6005)=0,"",$E6005-_xlfn.MAXIFS($F$2:$F6004,$C$2:$C6004,$C6005,$B$2:$B6004,$B6005,$A$2:$A6004,$A6005))&lt;0,0,IF(_xlfn.MAXIFS($F$2:$F6004,$C$2:$C6004,$C6005,$B$2:$B6004,$B6005,$A$2:$A6004,$A6005)=0,"",$E6005-_xlfn.MAXIFS($F$2:$F6004,$C$2:$C6004,$C6005,$B$2:$B6004,$B6005,$A$2:$A6004,$A6005))))</f>
        <v/>
      </c>
      <c r="K6005" s="6" t="str">
        <f t="shared" si="280"/>
        <v/>
      </c>
      <c r="L6005" s="6" t="str">
        <f t="shared" si="281"/>
        <v/>
      </c>
      <c r="M6005" s="6" t="str">
        <f t="shared" si="279"/>
        <v/>
      </c>
    </row>
    <row r="6006" spans="1:13" x14ac:dyDescent="0.25">
      <c r="A6006"/>
      <c r="B6006" s="1"/>
      <c r="C6006"/>
      <c r="D6006"/>
      <c r="E6006" s="76"/>
      <c r="F6006" s="76"/>
      <c r="G6006" s="2"/>
      <c r="H6006" s="77"/>
      <c r="J6006" s="79" t="str">
        <f>IF(IF(IF(_xlfn.MAXIFS($F$2:$F6005,$C$2:$C6005,$C6006,$B$2:$B6005,$B6006,$A$2:$A6005,$A6006)=0,"",$E6006-_xlfn.MAXIFS($F$2:$F6005,$C$2:$C6005,$C6006,$B$2:$B6005,$B6006,$A$2:$A6005,$A6006))&lt;0,0,IF(_xlfn.MAXIFS($F$2:$F6005,$C$2:$C6005,$C6006,$B$2:$B6005,$B6006,$A$2:$A6005,$A6006)=0,"",$E6006-_xlfn.MAXIFS($F$2:$F6005,$C$2:$C6005,$C6006,$B$2:$B6005,$B6006,$A$2:$A6005,$A6006)))&gt;0.25,"",IF(IF(_xlfn.MAXIFS($F$2:$F6005,$C$2:$C6005,$C6006,$B$2:$B6005,$B6006,$A$2:$A6005,$A6006)=0,"",$E6006-_xlfn.MAXIFS($F$2:$F6005,$C$2:$C6005,$C6006,$B$2:$B6005,$B6006,$A$2:$A6005,$A6006))&lt;0,0,IF(_xlfn.MAXIFS($F$2:$F6005,$C$2:$C6005,$C6006,$B$2:$B6005,$B6006,$A$2:$A6005,$A6006)=0,"",$E6006-_xlfn.MAXIFS($F$2:$F6005,$C$2:$C6005,$C6006,$B$2:$B6005,$B6006,$A$2:$A6005,$A6006))))</f>
        <v/>
      </c>
      <c r="K6006" s="6" t="str">
        <f t="shared" si="280"/>
        <v/>
      </c>
      <c r="L6006" s="6" t="str">
        <f t="shared" si="281"/>
        <v/>
      </c>
      <c r="M6006" s="6" t="str">
        <f t="shared" si="279"/>
        <v/>
      </c>
    </row>
    <row r="6007" spans="1:13" x14ac:dyDescent="0.25">
      <c r="A6007"/>
      <c r="B6007" s="1"/>
      <c r="C6007"/>
      <c r="D6007"/>
      <c r="E6007" s="76"/>
      <c r="F6007" s="76"/>
      <c r="G6007" s="2"/>
      <c r="H6007" s="77"/>
      <c r="J6007" s="79" t="str">
        <f>IF(IF(IF(_xlfn.MAXIFS($F$2:$F6006,$C$2:$C6006,$C6007,$B$2:$B6006,$B6007,$A$2:$A6006,$A6007)=0,"",$E6007-_xlfn.MAXIFS($F$2:$F6006,$C$2:$C6006,$C6007,$B$2:$B6006,$B6007,$A$2:$A6006,$A6007))&lt;0,0,IF(_xlfn.MAXIFS($F$2:$F6006,$C$2:$C6006,$C6007,$B$2:$B6006,$B6007,$A$2:$A6006,$A6007)=0,"",$E6007-_xlfn.MAXIFS($F$2:$F6006,$C$2:$C6006,$C6007,$B$2:$B6006,$B6007,$A$2:$A6006,$A6007)))&gt;0.25,"",IF(IF(_xlfn.MAXIFS($F$2:$F6006,$C$2:$C6006,$C6007,$B$2:$B6006,$B6007,$A$2:$A6006,$A6007)=0,"",$E6007-_xlfn.MAXIFS($F$2:$F6006,$C$2:$C6006,$C6007,$B$2:$B6006,$B6007,$A$2:$A6006,$A6007))&lt;0,0,IF(_xlfn.MAXIFS($F$2:$F6006,$C$2:$C6006,$C6007,$B$2:$B6006,$B6007,$A$2:$A6006,$A6007)=0,"",$E6007-_xlfn.MAXIFS($F$2:$F6006,$C$2:$C6006,$C6007,$B$2:$B6006,$B6007,$A$2:$A6006,$A6007))))</f>
        <v/>
      </c>
      <c r="K6007" s="6" t="str">
        <f t="shared" si="280"/>
        <v/>
      </c>
      <c r="L6007" s="6" t="str">
        <f t="shared" si="281"/>
        <v/>
      </c>
      <c r="M6007" s="6" t="str">
        <f t="shared" si="279"/>
        <v/>
      </c>
    </row>
    <row r="6008" spans="1:13" x14ac:dyDescent="0.25">
      <c r="A6008"/>
      <c r="B6008" s="1"/>
      <c r="C6008"/>
      <c r="D6008"/>
      <c r="E6008" s="76"/>
      <c r="F6008" s="76"/>
      <c r="G6008" s="2"/>
      <c r="H6008" s="77"/>
      <c r="J6008" s="79" t="str">
        <f>IF(IF(IF(_xlfn.MAXIFS($F$2:$F6007,$C$2:$C6007,$C6008,$B$2:$B6007,$B6008,$A$2:$A6007,$A6008)=0,"",$E6008-_xlfn.MAXIFS($F$2:$F6007,$C$2:$C6007,$C6008,$B$2:$B6007,$B6008,$A$2:$A6007,$A6008))&lt;0,0,IF(_xlfn.MAXIFS($F$2:$F6007,$C$2:$C6007,$C6008,$B$2:$B6007,$B6008,$A$2:$A6007,$A6008)=0,"",$E6008-_xlfn.MAXIFS($F$2:$F6007,$C$2:$C6007,$C6008,$B$2:$B6007,$B6008,$A$2:$A6007,$A6008)))&gt;0.25,"",IF(IF(_xlfn.MAXIFS($F$2:$F6007,$C$2:$C6007,$C6008,$B$2:$B6007,$B6008,$A$2:$A6007,$A6008)=0,"",$E6008-_xlfn.MAXIFS($F$2:$F6007,$C$2:$C6007,$C6008,$B$2:$B6007,$B6008,$A$2:$A6007,$A6008))&lt;0,0,IF(_xlfn.MAXIFS($F$2:$F6007,$C$2:$C6007,$C6008,$B$2:$B6007,$B6008,$A$2:$A6007,$A6008)=0,"",$E6008-_xlfn.MAXIFS($F$2:$F6007,$C$2:$C6007,$C6008,$B$2:$B6007,$B6008,$A$2:$A6007,$A6008))))</f>
        <v/>
      </c>
      <c r="K6008" s="6" t="str">
        <f t="shared" si="280"/>
        <v/>
      </c>
      <c r="L6008" s="6" t="str">
        <f t="shared" si="281"/>
        <v/>
      </c>
      <c r="M6008" s="6" t="str">
        <f t="shared" si="279"/>
        <v/>
      </c>
    </row>
    <row r="6009" spans="1:13" x14ac:dyDescent="0.25">
      <c r="A6009"/>
      <c r="B6009" s="1"/>
      <c r="C6009"/>
      <c r="D6009"/>
      <c r="E6009" s="76"/>
      <c r="F6009" s="76"/>
      <c r="G6009" s="2"/>
      <c r="H6009" s="77"/>
      <c r="J6009" s="79" t="str">
        <f>IF(IF(IF(_xlfn.MAXIFS($F$2:$F6008,$C$2:$C6008,$C6009,$B$2:$B6008,$B6009,$A$2:$A6008,$A6009)=0,"",$E6009-_xlfn.MAXIFS($F$2:$F6008,$C$2:$C6008,$C6009,$B$2:$B6008,$B6009,$A$2:$A6008,$A6009))&lt;0,0,IF(_xlfn.MAXIFS($F$2:$F6008,$C$2:$C6008,$C6009,$B$2:$B6008,$B6009,$A$2:$A6008,$A6009)=0,"",$E6009-_xlfn.MAXIFS($F$2:$F6008,$C$2:$C6008,$C6009,$B$2:$B6008,$B6009,$A$2:$A6008,$A6009)))&gt;0.25,"",IF(IF(_xlfn.MAXIFS($F$2:$F6008,$C$2:$C6008,$C6009,$B$2:$B6008,$B6009,$A$2:$A6008,$A6009)=0,"",$E6009-_xlfn.MAXIFS($F$2:$F6008,$C$2:$C6008,$C6009,$B$2:$B6008,$B6009,$A$2:$A6008,$A6009))&lt;0,0,IF(_xlfn.MAXIFS($F$2:$F6008,$C$2:$C6008,$C6009,$B$2:$B6008,$B6009,$A$2:$A6008,$A6009)=0,"",$E6009-_xlfn.MAXIFS($F$2:$F6008,$C$2:$C6008,$C6009,$B$2:$B6008,$B6009,$A$2:$A6008,$A6009))))</f>
        <v/>
      </c>
      <c r="K6009" s="6" t="str">
        <f t="shared" si="280"/>
        <v/>
      </c>
      <c r="L6009" s="6" t="str">
        <f t="shared" si="281"/>
        <v/>
      </c>
      <c r="M6009" s="6" t="str">
        <f t="shared" si="279"/>
        <v/>
      </c>
    </row>
    <row r="6010" spans="1:13" x14ac:dyDescent="0.25">
      <c r="A6010"/>
      <c r="B6010" s="1"/>
      <c r="C6010"/>
      <c r="D6010"/>
      <c r="E6010" s="76"/>
      <c r="F6010" s="76"/>
      <c r="G6010" s="2"/>
      <c r="H6010" s="77"/>
      <c r="J6010" s="79" t="str">
        <f>IF(IF(IF(_xlfn.MAXIFS($F$2:$F6009,$C$2:$C6009,$C6010,$B$2:$B6009,$B6010,$A$2:$A6009,$A6010)=0,"",$E6010-_xlfn.MAXIFS($F$2:$F6009,$C$2:$C6009,$C6010,$B$2:$B6009,$B6010,$A$2:$A6009,$A6010))&lt;0,0,IF(_xlfn.MAXIFS($F$2:$F6009,$C$2:$C6009,$C6010,$B$2:$B6009,$B6010,$A$2:$A6009,$A6010)=0,"",$E6010-_xlfn.MAXIFS($F$2:$F6009,$C$2:$C6009,$C6010,$B$2:$B6009,$B6010,$A$2:$A6009,$A6010)))&gt;0.25,"",IF(IF(_xlfn.MAXIFS($F$2:$F6009,$C$2:$C6009,$C6010,$B$2:$B6009,$B6010,$A$2:$A6009,$A6010)=0,"",$E6010-_xlfn.MAXIFS($F$2:$F6009,$C$2:$C6009,$C6010,$B$2:$B6009,$B6010,$A$2:$A6009,$A6010))&lt;0,0,IF(_xlfn.MAXIFS($F$2:$F6009,$C$2:$C6009,$C6010,$B$2:$B6009,$B6010,$A$2:$A6009,$A6010)=0,"",$E6010-_xlfn.MAXIFS($F$2:$F6009,$C$2:$C6009,$C6010,$B$2:$B6009,$B6010,$A$2:$A6009,$A6010))))</f>
        <v/>
      </c>
      <c r="K6010" s="6" t="str">
        <f t="shared" si="280"/>
        <v/>
      </c>
      <c r="L6010" s="6" t="str">
        <f t="shared" si="281"/>
        <v/>
      </c>
      <c r="M6010" s="6" t="str">
        <f t="shared" si="279"/>
        <v/>
      </c>
    </row>
    <row r="6011" spans="1:13" x14ac:dyDescent="0.25">
      <c r="A6011"/>
      <c r="B6011" s="1"/>
      <c r="C6011"/>
      <c r="D6011"/>
      <c r="E6011" s="76"/>
      <c r="F6011" s="76"/>
      <c r="G6011" s="2"/>
      <c r="H6011" s="77"/>
      <c r="J6011" s="79" t="str">
        <f>IF(IF(IF(_xlfn.MAXIFS($F$2:$F6010,$C$2:$C6010,$C6011,$B$2:$B6010,$B6011,$A$2:$A6010,$A6011)=0,"",$E6011-_xlfn.MAXIFS($F$2:$F6010,$C$2:$C6010,$C6011,$B$2:$B6010,$B6011,$A$2:$A6010,$A6011))&lt;0,0,IF(_xlfn.MAXIFS($F$2:$F6010,$C$2:$C6010,$C6011,$B$2:$B6010,$B6011,$A$2:$A6010,$A6011)=0,"",$E6011-_xlfn.MAXIFS($F$2:$F6010,$C$2:$C6010,$C6011,$B$2:$B6010,$B6011,$A$2:$A6010,$A6011)))&gt;0.25,"",IF(IF(_xlfn.MAXIFS($F$2:$F6010,$C$2:$C6010,$C6011,$B$2:$B6010,$B6011,$A$2:$A6010,$A6011)=0,"",$E6011-_xlfn.MAXIFS($F$2:$F6010,$C$2:$C6010,$C6011,$B$2:$B6010,$B6011,$A$2:$A6010,$A6011))&lt;0,0,IF(_xlfn.MAXIFS($F$2:$F6010,$C$2:$C6010,$C6011,$B$2:$B6010,$B6011,$A$2:$A6010,$A6011)=0,"",$E6011-_xlfn.MAXIFS($F$2:$F6010,$C$2:$C6010,$C6011,$B$2:$B6010,$B6011,$A$2:$A6010,$A6011))))</f>
        <v/>
      </c>
      <c r="K6011" s="6" t="str">
        <f t="shared" si="280"/>
        <v/>
      </c>
      <c r="L6011" s="6" t="str">
        <f t="shared" si="281"/>
        <v/>
      </c>
      <c r="M6011" s="6" t="str">
        <f t="shared" si="279"/>
        <v/>
      </c>
    </row>
    <row r="6012" spans="1:13" x14ac:dyDescent="0.25">
      <c r="A6012"/>
      <c r="B6012" s="1"/>
      <c r="C6012"/>
      <c r="D6012"/>
      <c r="E6012" s="76"/>
      <c r="F6012" s="76"/>
      <c r="G6012" s="2"/>
      <c r="H6012" s="77"/>
      <c r="J6012" s="79" t="str">
        <f>IF(IF(IF(_xlfn.MAXIFS($F$2:$F6011,$C$2:$C6011,$C6012,$B$2:$B6011,$B6012,$A$2:$A6011,$A6012)=0,"",$E6012-_xlfn.MAXIFS($F$2:$F6011,$C$2:$C6011,$C6012,$B$2:$B6011,$B6012,$A$2:$A6011,$A6012))&lt;0,0,IF(_xlfn.MAXIFS($F$2:$F6011,$C$2:$C6011,$C6012,$B$2:$B6011,$B6012,$A$2:$A6011,$A6012)=0,"",$E6012-_xlfn.MAXIFS($F$2:$F6011,$C$2:$C6011,$C6012,$B$2:$B6011,$B6012,$A$2:$A6011,$A6012)))&gt;0.25,"",IF(IF(_xlfn.MAXIFS($F$2:$F6011,$C$2:$C6011,$C6012,$B$2:$B6011,$B6012,$A$2:$A6011,$A6012)=0,"",$E6012-_xlfn.MAXIFS($F$2:$F6011,$C$2:$C6011,$C6012,$B$2:$B6011,$B6012,$A$2:$A6011,$A6012))&lt;0,0,IF(_xlfn.MAXIFS($F$2:$F6011,$C$2:$C6011,$C6012,$B$2:$B6011,$B6012,$A$2:$A6011,$A6012)=0,"",$E6012-_xlfn.MAXIFS($F$2:$F6011,$C$2:$C6011,$C6012,$B$2:$B6011,$B6012,$A$2:$A6011,$A6012))))</f>
        <v/>
      </c>
      <c r="K6012" s="6" t="str">
        <f t="shared" si="280"/>
        <v/>
      </c>
      <c r="L6012" s="6" t="str">
        <f t="shared" si="281"/>
        <v/>
      </c>
      <c r="M6012" s="6" t="str">
        <f t="shared" si="279"/>
        <v/>
      </c>
    </row>
    <row r="6013" spans="1:13" x14ac:dyDescent="0.25">
      <c r="A6013"/>
      <c r="B6013" s="1"/>
      <c r="C6013"/>
      <c r="D6013"/>
      <c r="E6013" s="76"/>
      <c r="F6013" s="76"/>
      <c r="G6013" s="2"/>
      <c r="H6013" s="77"/>
      <c r="J6013" s="79" t="str">
        <f>IF(IF(IF(_xlfn.MAXIFS($F$2:$F6012,$C$2:$C6012,$C6013,$B$2:$B6012,$B6013,$A$2:$A6012,$A6013)=0,"",$E6013-_xlfn.MAXIFS($F$2:$F6012,$C$2:$C6012,$C6013,$B$2:$B6012,$B6013,$A$2:$A6012,$A6013))&lt;0,0,IF(_xlfn.MAXIFS($F$2:$F6012,$C$2:$C6012,$C6013,$B$2:$B6012,$B6013,$A$2:$A6012,$A6013)=0,"",$E6013-_xlfn.MAXIFS($F$2:$F6012,$C$2:$C6012,$C6013,$B$2:$B6012,$B6013,$A$2:$A6012,$A6013)))&gt;0.25,"",IF(IF(_xlfn.MAXIFS($F$2:$F6012,$C$2:$C6012,$C6013,$B$2:$B6012,$B6013,$A$2:$A6012,$A6013)=0,"",$E6013-_xlfn.MAXIFS($F$2:$F6012,$C$2:$C6012,$C6013,$B$2:$B6012,$B6013,$A$2:$A6012,$A6013))&lt;0,0,IF(_xlfn.MAXIFS($F$2:$F6012,$C$2:$C6012,$C6013,$B$2:$B6012,$B6013,$A$2:$A6012,$A6013)=0,"",$E6013-_xlfn.MAXIFS($F$2:$F6012,$C$2:$C6012,$C6013,$B$2:$B6012,$B6013,$A$2:$A6012,$A6013))))</f>
        <v/>
      </c>
      <c r="K6013" s="6" t="str">
        <f t="shared" si="280"/>
        <v/>
      </c>
      <c r="L6013" s="6" t="str">
        <f t="shared" si="281"/>
        <v/>
      </c>
      <c r="M6013" s="6" t="str">
        <f t="shared" si="279"/>
        <v/>
      </c>
    </row>
    <row r="6014" spans="1:13" x14ac:dyDescent="0.25">
      <c r="A6014"/>
      <c r="B6014" s="1"/>
      <c r="C6014"/>
      <c r="D6014"/>
      <c r="E6014" s="76"/>
      <c r="F6014" s="76"/>
      <c r="G6014" s="2"/>
      <c r="H6014" s="77"/>
      <c r="J6014" s="79" t="str">
        <f>IF(IF(IF(_xlfn.MAXIFS($F$2:$F6013,$C$2:$C6013,$C6014,$B$2:$B6013,$B6014,$A$2:$A6013,$A6014)=0,"",$E6014-_xlfn.MAXIFS($F$2:$F6013,$C$2:$C6013,$C6014,$B$2:$B6013,$B6014,$A$2:$A6013,$A6014))&lt;0,0,IF(_xlfn.MAXIFS($F$2:$F6013,$C$2:$C6013,$C6014,$B$2:$B6013,$B6014,$A$2:$A6013,$A6014)=0,"",$E6014-_xlfn.MAXIFS($F$2:$F6013,$C$2:$C6013,$C6014,$B$2:$B6013,$B6014,$A$2:$A6013,$A6014)))&gt;0.25,"",IF(IF(_xlfn.MAXIFS($F$2:$F6013,$C$2:$C6013,$C6014,$B$2:$B6013,$B6014,$A$2:$A6013,$A6014)=0,"",$E6014-_xlfn.MAXIFS($F$2:$F6013,$C$2:$C6013,$C6014,$B$2:$B6013,$B6014,$A$2:$A6013,$A6014))&lt;0,0,IF(_xlfn.MAXIFS($F$2:$F6013,$C$2:$C6013,$C6014,$B$2:$B6013,$B6014,$A$2:$A6013,$A6014)=0,"",$E6014-_xlfn.MAXIFS($F$2:$F6013,$C$2:$C6013,$C6014,$B$2:$B6013,$B6014,$A$2:$A6013,$A6014))))</f>
        <v/>
      </c>
      <c r="K6014" s="6" t="str">
        <f t="shared" si="280"/>
        <v/>
      </c>
      <c r="L6014" s="6" t="str">
        <f t="shared" si="281"/>
        <v/>
      </c>
      <c r="M6014" s="6" t="str">
        <f t="shared" si="279"/>
        <v/>
      </c>
    </row>
    <row r="6015" spans="1:13" x14ac:dyDescent="0.25">
      <c r="A6015"/>
      <c r="B6015" s="1"/>
      <c r="C6015"/>
      <c r="D6015"/>
      <c r="E6015" s="76"/>
      <c r="F6015" s="76"/>
      <c r="G6015" s="2"/>
      <c r="H6015" s="77"/>
      <c r="J6015" s="79" t="str">
        <f>IF(IF(IF(_xlfn.MAXIFS($F$2:$F6014,$C$2:$C6014,$C6015,$B$2:$B6014,$B6015,$A$2:$A6014,$A6015)=0,"",$E6015-_xlfn.MAXIFS($F$2:$F6014,$C$2:$C6014,$C6015,$B$2:$B6014,$B6015,$A$2:$A6014,$A6015))&lt;0,0,IF(_xlfn.MAXIFS($F$2:$F6014,$C$2:$C6014,$C6015,$B$2:$B6014,$B6015,$A$2:$A6014,$A6015)=0,"",$E6015-_xlfn.MAXIFS($F$2:$F6014,$C$2:$C6014,$C6015,$B$2:$B6014,$B6015,$A$2:$A6014,$A6015)))&gt;0.25,"",IF(IF(_xlfn.MAXIFS($F$2:$F6014,$C$2:$C6014,$C6015,$B$2:$B6014,$B6015,$A$2:$A6014,$A6015)=0,"",$E6015-_xlfn.MAXIFS($F$2:$F6014,$C$2:$C6014,$C6015,$B$2:$B6014,$B6015,$A$2:$A6014,$A6015))&lt;0,0,IF(_xlfn.MAXIFS($F$2:$F6014,$C$2:$C6014,$C6015,$B$2:$B6014,$B6015,$A$2:$A6014,$A6015)=0,"",$E6015-_xlfn.MAXIFS($F$2:$F6014,$C$2:$C6014,$C6015,$B$2:$B6014,$B6015,$A$2:$A6014,$A6015))))</f>
        <v/>
      </c>
      <c r="K6015" s="6" t="str">
        <f t="shared" si="280"/>
        <v/>
      </c>
      <c r="L6015" s="6" t="str">
        <f t="shared" si="281"/>
        <v/>
      </c>
      <c r="M6015" s="6" t="str">
        <f t="shared" si="279"/>
        <v/>
      </c>
    </row>
    <row r="6016" spans="1:13" x14ac:dyDescent="0.25">
      <c r="A6016"/>
      <c r="B6016" s="1"/>
      <c r="C6016"/>
      <c r="D6016"/>
      <c r="E6016" s="76"/>
      <c r="F6016" s="76"/>
      <c r="G6016" s="2"/>
      <c r="H6016" s="77"/>
      <c r="J6016" s="79" t="str">
        <f>IF(IF(IF(_xlfn.MAXIFS($F$2:$F6015,$C$2:$C6015,$C6016,$B$2:$B6015,$B6016,$A$2:$A6015,$A6016)=0,"",$E6016-_xlfn.MAXIFS($F$2:$F6015,$C$2:$C6015,$C6016,$B$2:$B6015,$B6016,$A$2:$A6015,$A6016))&lt;0,0,IF(_xlfn.MAXIFS($F$2:$F6015,$C$2:$C6015,$C6016,$B$2:$B6015,$B6016,$A$2:$A6015,$A6016)=0,"",$E6016-_xlfn.MAXIFS($F$2:$F6015,$C$2:$C6015,$C6016,$B$2:$B6015,$B6016,$A$2:$A6015,$A6016)))&gt;0.25,"",IF(IF(_xlfn.MAXIFS($F$2:$F6015,$C$2:$C6015,$C6016,$B$2:$B6015,$B6016,$A$2:$A6015,$A6016)=0,"",$E6016-_xlfn.MAXIFS($F$2:$F6015,$C$2:$C6015,$C6016,$B$2:$B6015,$B6016,$A$2:$A6015,$A6016))&lt;0,0,IF(_xlfn.MAXIFS($F$2:$F6015,$C$2:$C6015,$C6016,$B$2:$B6015,$B6016,$A$2:$A6015,$A6016)=0,"",$E6016-_xlfn.MAXIFS($F$2:$F6015,$C$2:$C6015,$C6016,$B$2:$B6015,$B6016,$A$2:$A6015,$A6016))))</f>
        <v/>
      </c>
      <c r="K6016" s="6" t="str">
        <f t="shared" si="280"/>
        <v/>
      </c>
      <c r="L6016" s="6" t="str">
        <f t="shared" si="281"/>
        <v/>
      </c>
      <c r="M6016" s="6" t="str">
        <f t="shared" si="279"/>
        <v/>
      </c>
    </row>
    <row r="6017" spans="1:13" x14ac:dyDescent="0.25">
      <c r="A6017"/>
      <c r="B6017" s="1"/>
      <c r="C6017"/>
      <c r="D6017"/>
      <c r="E6017" s="76"/>
      <c r="F6017" s="76"/>
      <c r="G6017" s="2"/>
      <c r="H6017" s="77"/>
      <c r="J6017" s="79" t="str">
        <f>IF(IF(IF(_xlfn.MAXIFS($F$2:$F6016,$C$2:$C6016,$C6017,$B$2:$B6016,$B6017,$A$2:$A6016,$A6017)=0,"",$E6017-_xlfn.MAXIFS($F$2:$F6016,$C$2:$C6016,$C6017,$B$2:$B6016,$B6017,$A$2:$A6016,$A6017))&lt;0,0,IF(_xlfn.MAXIFS($F$2:$F6016,$C$2:$C6016,$C6017,$B$2:$B6016,$B6017,$A$2:$A6016,$A6017)=0,"",$E6017-_xlfn.MAXIFS($F$2:$F6016,$C$2:$C6016,$C6017,$B$2:$B6016,$B6017,$A$2:$A6016,$A6017)))&gt;0.25,"",IF(IF(_xlfn.MAXIFS($F$2:$F6016,$C$2:$C6016,$C6017,$B$2:$B6016,$B6017,$A$2:$A6016,$A6017)=0,"",$E6017-_xlfn.MAXIFS($F$2:$F6016,$C$2:$C6016,$C6017,$B$2:$B6016,$B6017,$A$2:$A6016,$A6017))&lt;0,0,IF(_xlfn.MAXIFS($F$2:$F6016,$C$2:$C6016,$C6017,$B$2:$B6016,$B6017,$A$2:$A6016,$A6017)=0,"",$E6017-_xlfn.MAXIFS($F$2:$F6016,$C$2:$C6016,$C6017,$B$2:$B6016,$B6017,$A$2:$A6016,$A6017))))</f>
        <v/>
      </c>
      <c r="K6017" s="6" t="str">
        <f t="shared" si="280"/>
        <v/>
      </c>
      <c r="L6017" s="6" t="str">
        <f t="shared" si="281"/>
        <v/>
      </c>
      <c r="M6017" s="6" t="str">
        <f t="shared" si="279"/>
        <v/>
      </c>
    </row>
    <row r="6018" spans="1:13" x14ac:dyDescent="0.25">
      <c r="A6018"/>
      <c r="B6018" s="1"/>
      <c r="C6018"/>
      <c r="D6018"/>
      <c r="E6018" s="76"/>
      <c r="F6018" s="76"/>
      <c r="G6018" s="2"/>
      <c r="H6018" s="77"/>
      <c r="J6018" s="79" t="str">
        <f>IF(IF(IF(_xlfn.MAXIFS($F$2:$F6017,$C$2:$C6017,$C6018,$B$2:$B6017,$B6018,$A$2:$A6017,$A6018)=0,"",$E6018-_xlfn.MAXIFS($F$2:$F6017,$C$2:$C6017,$C6018,$B$2:$B6017,$B6018,$A$2:$A6017,$A6018))&lt;0,0,IF(_xlfn.MAXIFS($F$2:$F6017,$C$2:$C6017,$C6018,$B$2:$B6017,$B6018,$A$2:$A6017,$A6018)=0,"",$E6018-_xlfn.MAXIFS($F$2:$F6017,$C$2:$C6017,$C6018,$B$2:$B6017,$B6018,$A$2:$A6017,$A6018)))&gt;0.25,"",IF(IF(_xlfn.MAXIFS($F$2:$F6017,$C$2:$C6017,$C6018,$B$2:$B6017,$B6018,$A$2:$A6017,$A6018)=0,"",$E6018-_xlfn.MAXIFS($F$2:$F6017,$C$2:$C6017,$C6018,$B$2:$B6017,$B6018,$A$2:$A6017,$A6018))&lt;0,0,IF(_xlfn.MAXIFS($F$2:$F6017,$C$2:$C6017,$C6018,$B$2:$B6017,$B6018,$A$2:$A6017,$A6018)=0,"",$E6018-_xlfn.MAXIFS($F$2:$F6017,$C$2:$C6017,$C6018,$B$2:$B6017,$B6018,$A$2:$A6017,$A6018))))</f>
        <v/>
      </c>
      <c r="K6018" s="6" t="str">
        <f t="shared" si="280"/>
        <v/>
      </c>
      <c r="L6018" s="6" t="str">
        <f t="shared" si="281"/>
        <v/>
      </c>
      <c r="M6018" s="6" t="str">
        <f t="shared" ref="M6018:M6081" si="282">IF($A6018="","",IF(AND($K6018&gt;=10,$K6018&lt;=13),"Y",IF(AND($K6018=14,$L6018="EARLY"),"Y","N")))</f>
        <v/>
      </c>
    </row>
    <row r="6019" spans="1:13" x14ac:dyDescent="0.25">
      <c r="A6019"/>
      <c r="B6019" s="1"/>
      <c r="C6019"/>
      <c r="D6019"/>
      <c r="E6019" s="76"/>
      <c r="F6019" s="76"/>
      <c r="G6019" s="2"/>
      <c r="H6019" s="77"/>
      <c r="J6019" s="79" t="str">
        <f>IF(IF(IF(_xlfn.MAXIFS($F$2:$F6018,$C$2:$C6018,$C6019,$B$2:$B6018,$B6019,$A$2:$A6018,$A6019)=0,"",$E6019-_xlfn.MAXIFS($F$2:$F6018,$C$2:$C6018,$C6019,$B$2:$B6018,$B6019,$A$2:$A6018,$A6019))&lt;0,0,IF(_xlfn.MAXIFS($F$2:$F6018,$C$2:$C6018,$C6019,$B$2:$B6018,$B6019,$A$2:$A6018,$A6019)=0,"",$E6019-_xlfn.MAXIFS($F$2:$F6018,$C$2:$C6018,$C6019,$B$2:$B6018,$B6019,$A$2:$A6018,$A6019)))&gt;0.25,"",IF(IF(_xlfn.MAXIFS($F$2:$F6018,$C$2:$C6018,$C6019,$B$2:$B6018,$B6019,$A$2:$A6018,$A6019)=0,"",$E6019-_xlfn.MAXIFS($F$2:$F6018,$C$2:$C6018,$C6019,$B$2:$B6018,$B6019,$A$2:$A6018,$A6019))&lt;0,0,IF(_xlfn.MAXIFS($F$2:$F6018,$C$2:$C6018,$C6019,$B$2:$B6018,$B6019,$A$2:$A6018,$A6019)=0,"",$E6019-_xlfn.MAXIFS($F$2:$F6018,$C$2:$C6018,$C6019,$B$2:$B6018,$B6019,$A$2:$A6018,$A6019))))</f>
        <v/>
      </c>
      <c r="K6019" s="6" t="str">
        <f t="shared" ref="K6019:K6082" si="283">IF($J6019="","",IF(HOUR($E6019)&gt;19,19,IF(HOUR($E6019)&lt;5,5,HOUR($E6019))))</f>
        <v/>
      </c>
      <c r="L6019" s="6" t="str">
        <f t="shared" ref="L6019:L6082" si="284">IF($J6019="","",IF(MINUTE($E6019)&lt;30,"EARLY","LATE"))</f>
        <v/>
      </c>
      <c r="M6019" s="6" t="str">
        <f t="shared" si="282"/>
        <v/>
      </c>
    </row>
    <row r="6020" spans="1:13" x14ac:dyDescent="0.25">
      <c r="A6020"/>
      <c r="B6020" s="1"/>
      <c r="C6020"/>
      <c r="D6020"/>
      <c r="E6020" s="76"/>
      <c r="F6020" s="76"/>
      <c r="G6020" s="2"/>
      <c r="H6020" s="77"/>
      <c r="J6020" s="79" t="str">
        <f>IF(IF(IF(_xlfn.MAXIFS($F$2:$F6019,$C$2:$C6019,$C6020,$B$2:$B6019,$B6020,$A$2:$A6019,$A6020)=0,"",$E6020-_xlfn.MAXIFS($F$2:$F6019,$C$2:$C6019,$C6020,$B$2:$B6019,$B6020,$A$2:$A6019,$A6020))&lt;0,0,IF(_xlfn.MAXIFS($F$2:$F6019,$C$2:$C6019,$C6020,$B$2:$B6019,$B6020,$A$2:$A6019,$A6020)=0,"",$E6020-_xlfn.MAXIFS($F$2:$F6019,$C$2:$C6019,$C6020,$B$2:$B6019,$B6020,$A$2:$A6019,$A6020)))&gt;0.25,"",IF(IF(_xlfn.MAXIFS($F$2:$F6019,$C$2:$C6019,$C6020,$B$2:$B6019,$B6020,$A$2:$A6019,$A6020)=0,"",$E6020-_xlfn.MAXIFS($F$2:$F6019,$C$2:$C6019,$C6020,$B$2:$B6019,$B6020,$A$2:$A6019,$A6020))&lt;0,0,IF(_xlfn.MAXIFS($F$2:$F6019,$C$2:$C6019,$C6020,$B$2:$B6019,$B6020,$A$2:$A6019,$A6020)=0,"",$E6020-_xlfn.MAXIFS($F$2:$F6019,$C$2:$C6019,$C6020,$B$2:$B6019,$B6020,$A$2:$A6019,$A6020))))</f>
        <v/>
      </c>
      <c r="K6020" s="6" t="str">
        <f t="shared" si="283"/>
        <v/>
      </c>
      <c r="L6020" s="6" t="str">
        <f t="shared" si="284"/>
        <v/>
      </c>
      <c r="M6020" s="6" t="str">
        <f t="shared" si="282"/>
        <v/>
      </c>
    </row>
    <row r="6021" spans="1:13" x14ac:dyDescent="0.25">
      <c r="A6021"/>
      <c r="B6021" s="1"/>
      <c r="C6021"/>
      <c r="D6021"/>
      <c r="E6021" s="76"/>
      <c r="F6021" s="76"/>
      <c r="G6021" s="2"/>
      <c r="H6021" s="77"/>
      <c r="J6021" s="79" t="str">
        <f>IF(IF(IF(_xlfn.MAXIFS($F$2:$F6020,$C$2:$C6020,$C6021,$B$2:$B6020,$B6021,$A$2:$A6020,$A6021)=0,"",$E6021-_xlfn.MAXIFS($F$2:$F6020,$C$2:$C6020,$C6021,$B$2:$B6020,$B6021,$A$2:$A6020,$A6021))&lt;0,0,IF(_xlfn.MAXIFS($F$2:$F6020,$C$2:$C6020,$C6021,$B$2:$B6020,$B6021,$A$2:$A6020,$A6021)=0,"",$E6021-_xlfn.MAXIFS($F$2:$F6020,$C$2:$C6020,$C6021,$B$2:$B6020,$B6021,$A$2:$A6020,$A6021)))&gt;0.25,"",IF(IF(_xlfn.MAXIFS($F$2:$F6020,$C$2:$C6020,$C6021,$B$2:$B6020,$B6021,$A$2:$A6020,$A6021)=0,"",$E6021-_xlfn.MAXIFS($F$2:$F6020,$C$2:$C6020,$C6021,$B$2:$B6020,$B6021,$A$2:$A6020,$A6021))&lt;0,0,IF(_xlfn.MAXIFS($F$2:$F6020,$C$2:$C6020,$C6021,$B$2:$B6020,$B6021,$A$2:$A6020,$A6021)=0,"",$E6021-_xlfn.MAXIFS($F$2:$F6020,$C$2:$C6020,$C6021,$B$2:$B6020,$B6021,$A$2:$A6020,$A6021))))</f>
        <v/>
      </c>
      <c r="K6021" s="6" t="str">
        <f t="shared" si="283"/>
        <v/>
      </c>
      <c r="L6021" s="6" t="str">
        <f t="shared" si="284"/>
        <v/>
      </c>
      <c r="M6021" s="6" t="str">
        <f t="shared" si="282"/>
        <v/>
      </c>
    </row>
    <row r="6022" spans="1:13" x14ac:dyDescent="0.25">
      <c r="A6022"/>
      <c r="B6022" s="1"/>
      <c r="C6022"/>
      <c r="D6022"/>
      <c r="E6022" s="76"/>
      <c r="F6022" s="76"/>
      <c r="G6022" s="2"/>
      <c r="H6022" s="77"/>
      <c r="J6022" s="79" t="str">
        <f>IF(IF(IF(_xlfn.MAXIFS($F$2:$F6021,$C$2:$C6021,$C6022,$B$2:$B6021,$B6022,$A$2:$A6021,$A6022)=0,"",$E6022-_xlfn.MAXIFS($F$2:$F6021,$C$2:$C6021,$C6022,$B$2:$B6021,$B6022,$A$2:$A6021,$A6022))&lt;0,0,IF(_xlfn.MAXIFS($F$2:$F6021,$C$2:$C6021,$C6022,$B$2:$B6021,$B6022,$A$2:$A6021,$A6022)=0,"",$E6022-_xlfn.MAXIFS($F$2:$F6021,$C$2:$C6021,$C6022,$B$2:$B6021,$B6022,$A$2:$A6021,$A6022)))&gt;0.25,"",IF(IF(_xlfn.MAXIFS($F$2:$F6021,$C$2:$C6021,$C6022,$B$2:$B6021,$B6022,$A$2:$A6021,$A6022)=0,"",$E6022-_xlfn.MAXIFS($F$2:$F6021,$C$2:$C6021,$C6022,$B$2:$B6021,$B6022,$A$2:$A6021,$A6022))&lt;0,0,IF(_xlfn.MAXIFS($F$2:$F6021,$C$2:$C6021,$C6022,$B$2:$B6021,$B6022,$A$2:$A6021,$A6022)=0,"",$E6022-_xlfn.MAXIFS($F$2:$F6021,$C$2:$C6021,$C6022,$B$2:$B6021,$B6022,$A$2:$A6021,$A6022))))</f>
        <v/>
      </c>
      <c r="K6022" s="6" t="str">
        <f t="shared" si="283"/>
        <v/>
      </c>
      <c r="L6022" s="6" t="str">
        <f t="shared" si="284"/>
        <v/>
      </c>
      <c r="M6022" s="6" t="str">
        <f t="shared" si="282"/>
        <v/>
      </c>
    </row>
    <row r="6023" spans="1:13" x14ac:dyDescent="0.25">
      <c r="A6023"/>
      <c r="B6023" s="1"/>
      <c r="C6023"/>
      <c r="D6023"/>
      <c r="E6023" s="76"/>
      <c r="F6023" s="76"/>
      <c r="G6023" s="2"/>
      <c r="H6023" s="77"/>
      <c r="J6023" s="79" t="str">
        <f>IF(IF(IF(_xlfn.MAXIFS($F$2:$F6022,$C$2:$C6022,$C6023,$B$2:$B6022,$B6023,$A$2:$A6022,$A6023)=0,"",$E6023-_xlfn.MAXIFS($F$2:$F6022,$C$2:$C6022,$C6023,$B$2:$B6022,$B6023,$A$2:$A6022,$A6023))&lt;0,0,IF(_xlfn.MAXIFS($F$2:$F6022,$C$2:$C6022,$C6023,$B$2:$B6022,$B6023,$A$2:$A6022,$A6023)=0,"",$E6023-_xlfn.MAXIFS($F$2:$F6022,$C$2:$C6022,$C6023,$B$2:$B6022,$B6023,$A$2:$A6022,$A6023)))&gt;0.25,"",IF(IF(_xlfn.MAXIFS($F$2:$F6022,$C$2:$C6022,$C6023,$B$2:$B6022,$B6023,$A$2:$A6022,$A6023)=0,"",$E6023-_xlfn.MAXIFS($F$2:$F6022,$C$2:$C6022,$C6023,$B$2:$B6022,$B6023,$A$2:$A6022,$A6023))&lt;0,0,IF(_xlfn.MAXIFS($F$2:$F6022,$C$2:$C6022,$C6023,$B$2:$B6022,$B6023,$A$2:$A6022,$A6023)=0,"",$E6023-_xlfn.MAXIFS($F$2:$F6022,$C$2:$C6022,$C6023,$B$2:$B6022,$B6023,$A$2:$A6022,$A6023))))</f>
        <v/>
      </c>
      <c r="K6023" s="6" t="str">
        <f t="shared" si="283"/>
        <v/>
      </c>
      <c r="L6023" s="6" t="str">
        <f t="shared" si="284"/>
        <v/>
      </c>
      <c r="M6023" s="6" t="str">
        <f t="shared" si="282"/>
        <v/>
      </c>
    </row>
    <row r="6024" spans="1:13" x14ac:dyDescent="0.25">
      <c r="A6024"/>
      <c r="B6024" s="1"/>
      <c r="C6024"/>
      <c r="D6024"/>
      <c r="E6024" s="76"/>
      <c r="F6024" s="76"/>
      <c r="G6024" s="2"/>
      <c r="H6024" s="77"/>
      <c r="J6024" s="79" t="str">
        <f>IF(IF(IF(_xlfn.MAXIFS($F$2:$F6023,$C$2:$C6023,$C6024,$B$2:$B6023,$B6024,$A$2:$A6023,$A6024)=0,"",$E6024-_xlfn.MAXIFS($F$2:$F6023,$C$2:$C6023,$C6024,$B$2:$B6023,$B6024,$A$2:$A6023,$A6024))&lt;0,0,IF(_xlfn.MAXIFS($F$2:$F6023,$C$2:$C6023,$C6024,$B$2:$B6023,$B6024,$A$2:$A6023,$A6024)=0,"",$E6024-_xlfn.MAXIFS($F$2:$F6023,$C$2:$C6023,$C6024,$B$2:$B6023,$B6024,$A$2:$A6023,$A6024)))&gt;0.25,"",IF(IF(_xlfn.MAXIFS($F$2:$F6023,$C$2:$C6023,$C6024,$B$2:$B6023,$B6024,$A$2:$A6023,$A6024)=0,"",$E6024-_xlfn.MAXIFS($F$2:$F6023,$C$2:$C6023,$C6024,$B$2:$B6023,$B6024,$A$2:$A6023,$A6024))&lt;0,0,IF(_xlfn.MAXIFS($F$2:$F6023,$C$2:$C6023,$C6024,$B$2:$B6023,$B6024,$A$2:$A6023,$A6024)=0,"",$E6024-_xlfn.MAXIFS($F$2:$F6023,$C$2:$C6023,$C6024,$B$2:$B6023,$B6024,$A$2:$A6023,$A6024))))</f>
        <v/>
      </c>
      <c r="K6024" s="6" t="str">
        <f t="shared" si="283"/>
        <v/>
      </c>
      <c r="L6024" s="6" t="str">
        <f t="shared" si="284"/>
        <v/>
      </c>
      <c r="M6024" s="6" t="str">
        <f t="shared" si="282"/>
        <v/>
      </c>
    </row>
    <row r="6025" spans="1:13" x14ac:dyDescent="0.25">
      <c r="A6025"/>
      <c r="B6025" s="1"/>
      <c r="C6025"/>
      <c r="D6025"/>
      <c r="E6025" s="76"/>
      <c r="F6025" s="76"/>
      <c r="G6025" s="2"/>
      <c r="H6025" s="77"/>
      <c r="J6025" s="79" t="str">
        <f>IF(IF(IF(_xlfn.MAXIFS($F$2:$F6024,$C$2:$C6024,$C6025,$B$2:$B6024,$B6025,$A$2:$A6024,$A6025)=0,"",$E6025-_xlfn.MAXIFS($F$2:$F6024,$C$2:$C6024,$C6025,$B$2:$B6024,$B6025,$A$2:$A6024,$A6025))&lt;0,0,IF(_xlfn.MAXIFS($F$2:$F6024,$C$2:$C6024,$C6025,$B$2:$B6024,$B6025,$A$2:$A6024,$A6025)=0,"",$E6025-_xlfn.MAXIFS($F$2:$F6024,$C$2:$C6024,$C6025,$B$2:$B6024,$B6025,$A$2:$A6024,$A6025)))&gt;0.25,"",IF(IF(_xlfn.MAXIFS($F$2:$F6024,$C$2:$C6024,$C6025,$B$2:$B6024,$B6025,$A$2:$A6024,$A6025)=0,"",$E6025-_xlfn.MAXIFS($F$2:$F6024,$C$2:$C6024,$C6025,$B$2:$B6024,$B6025,$A$2:$A6024,$A6025))&lt;0,0,IF(_xlfn.MAXIFS($F$2:$F6024,$C$2:$C6024,$C6025,$B$2:$B6024,$B6025,$A$2:$A6024,$A6025)=0,"",$E6025-_xlfn.MAXIFS($F$2:$F6024,$C$2:$C6024,$C6025,$B$2:$B6024,$B6025,$A$2:$A6024,$A6025))))</f>
        <v/>
      </c>
      <c r="K6025" s="6" t="str">
        <f t="shared" si="283"/>
        <v/>
      </c>
      <c r="L6025" s="6" t="str">
        <f t="shared" si="284"/>
        <v/>
      </c>
      <c r="M6025" s="6" t="str">
        <f t="shared" si="282"/>
        <v/>
      </c>
    </row>
    <row r="6026" spans="1:13" x14ac:dyDescent="0.25">
      <c r="A6026"/>
      <c r="B6026" s="1"/>
      <c r="C6026"/>
      <c r="D6026"/>
      <c r="E6026" s="76"/>
      <c r="F6026" s="76"/>
      <c r="G6026" s="2"/>
      <c r="H6026" s="77"/>
      <c r="J6026" s="79" t="str">
        <f>IF(IF(IF(_xlfn.MAXIFS($F$2:$F6025,$C$2:$C6025,$C6026,$B$2:$B6025,$B6026,$A$2:$A6025,$A6026)=0,"",$E6026-_xlfn.MAXIFS($F$2:$F6025,$C$2:$C6025,$C6026,$B$2:$B6025,$B6026,$A$2:$A6025,$A6026))&lt;0,0,IF(_xlfn.MAXIFS($F$2:$F6025,$C$2:$C6025,$C6026,$B$2:$B6025,$B6026,$A$2:$A6025,$A6026)=0,"",$E6026-_xlfn.MAXIFS($F$2:$F6025,$C$2:$C6025,$C6026,$B$2:$B6025,$B6026,$A$2:$A6025,$A6026)))&gt;0.25,"",IF(IF(_xlfn.MAXIFS($F$2:$F6025,$C$2:$C6025,$C6026,$B$2:$B6025,$B6026,$A$2:$A6025,$A6026)=0,"",$E6026-_xlfn.MAXIFS($F$2:$F6025,$C$2:$C6025,$C6026,$B$2:$B6025,$B6026,$A$2:$A6025,$A6026))&lt;0,0,IF(_xlfn.MAXIFS($F$2:$F6025,$C$2:$C6025,$C6026,$B$2:$B6025,$B6026,$A$2:$A6025,$A6026)=0,"",$E6026-_xlfn.MAXIFS($F$2:$F6025,$C$2:$C6025,$C6026,$B$2:$B6025,$B6026,$A$2:$A6025,$A6026))))</f>
        <v/>
      </c>
      <c r="K6026" s="6" t="str">
        <f t="shared" si="283"/>
        <v/>
      </c>
      <c r="L6026" s="6" t="str">
        <f t="shared" si="284"/>
        <v/>
      </c>
      <c r="M6026" s="6" t="str">
        <f t="shared" si="282"/>
        <v/>
      </c>
    </row>
    <row r="6027" spans="1:13" x14ac:dyDescent="0.25">
      <c r="A6027"/>
      <c r="B6027" s="1"/>
      <c r="C6027"/>
      <c r="D6027"/>
      <c r="E6027" s="76"/>
      <c r="F6027" s="76"/>
      <c r="G6027" s="2"/>
      <c r="H6027" s="77"/>
      <c r="J6027" s="79" t="str">
        <f>IF(IF(IF(_xlfn.MAXIFS($F$2:$F6026,$C$2:$C6026,$C6027,$B$2:$B6026,$B6027,$A$2:$A6026,$A6027)=0,"",$E6027-_xlfn.MAXIFS($F$2:$F6026,$C$2:$C6026,$C6027,$B$2:$B6026,$B6027,$A$2:$A6026,$A6027))&lt;0,0,IF(_xlfn.MAXIFS($F$2:$F6026,$C$2:$C6026,$C6027,$B$2:$B6026,$B6027,$A$2:$A6026,$A6027)=0,"",$E6027-_xlfn.MAXIFS($F$2:$F6026,$C$2:$C6026,$C6027,$B$2:$B6026,$B6027,$A$2:$A6026,$A6027)))&gt;0.25,"",IF(IF(_xlfn.MAXIFS($F$2:$F6026,$C$2:$C6026,$C6027,$B$2:$B6026,$B6027,$A$2:$A6026,$A6027)=0,"",$E6027-_xlfn.MAXIFS($F$2:$F6026,$C$2:$C6026,$C6027,$B$2:$B6026,$B6027,$A$2:$A6026,$A6027))&lt;0,0,IF(_xlfn.MAXIFS($F$2:$F6026,$C$2:$C6026,$C6027,$B$2:$B6026,$B6027,$A$2:$A6026,$A6027)=0,"",$E6027-_xlfn.MAXIFS($F$2:$F6026,$C$2:$C6026,$C6027,$B$2:$B6026,$B6027,$A$2:$A6026,$A6027))))</f>
        <v/>
      </c>
      <c r="K6027" s="6" t="str">
        <f t="shared" si="283"/>
        <v/>
      </c>
      <c r="L6027" s="6" t="str">
        <f t="shared" si="284"/>
        <v/>
      </c>
      <c r="M6027" s="6" t="str">
        <f t="shared" si="282"/>
        <v/>
      </c>
    </row>
    <row r="6028" spans="1:13" x14ac:dyDescent="0.25">
      <c r="A6028"/>
      <c r="B6028" s="1"/>
      <c r="C6028"/>
      <c r="D6028"/>
      <c r="E6028" s="76"/>
      <c r="F6028" s="76"/>
      <c r="G6028" s="2"/>
      <c r="H6028" s="77"/>
      <c r="J6028" s="79" t="str">
        <f>IF(IF(IF(_xlfn.MAXIFS($F$2:$F6027,$C$2:$C6027,$C6028,$B$2:$B6027,$B6028,$A$2:$A6027,$A6028)=0,"",$E6028-_xlfn.MAXIFS($F$2:$F6027,$C$2:$C6027,$C6028,$B$2:$B6027,$B6028,$A$2:$A6027,$A6028))&lt;0,0,IF(_xlfn.MAXIFS($F$2:$F6027,$C$2:$C6027,$C6028,$B$2:$B6027,$B6028,$A$2:$A6027,$A6028)=0,"",$E6028-_xlfn.MAXIFS($F$2:$F6027,$C$2:$C6027,$C6028,$B$2:$B6027,$B6028,$A$2:$A6027,$A6028)))&gt;0.25,"",IF(IF(_xlfn.MAXIFS($F$2:$F6027,$C$2:$C6027,$C6028,$B$2:$B6027,$B6028,$A$2:$A6027,$A6028)=0,"",$E6028-_xlfn.MAXIFS($F$2:$F6027,$C$2:$C6027,$C6028,$B$2:$B6027,$B6028,$A$2:$A6027,$A6028))&lt;0,0,IF(_xlfn.MAXIFS($F$2:$F6027,$C$2:$C6027,$C6028,$B$2:$B6027,$B6028,$A$2:$A6027,$A6028)=0,"",$E6028-_xlfn.MAXIFS($F$2:$F6027,$C$2:$C6027,$C6028,$B$2:$B6027,$B6028,$A$2:$A6027,$A6028))))</f>
        <v/>
      </c>
      <c r="K6028" s="6" t="str">
        <f t="shared" si="283"/>
        <v/>
      </c>
      <c r="L6028" s="6" t="str">
        <f t="shared" si="284"/>
        <v/>
      </c>
      <c r="M6028" s="6" t="str">
        <f t="shared" si="282"/>
        <v/>
      </c>
    </row>
    <row r="6029" spans="1:13" x14ac:dyDescent="0.25">
      <c r="A6029"/>
      <c r="B6029" s="1"/>
      <c r="C6029"/>
      <c r="D6029"/>
      <c r="E6029" s="76"/>
      <c r="F6029" s="76"/>
      <c r="G6029" s="2"/>
      <c r="H6029" s="77"/>
      <c r="J6029" s="79" t="str">
        <f>IF(IF(IF(_xlfn.MAXIFS($F$2:$F6028,$C$2:$C6028,$C6029,$B$2:$B6028,$B6029,$A$2:$A6028,$A6029)=0,"",$E6029-_xlfn.MAXIFS($F$2:$F6028,$C$2:$C6028,$C6029,$B$2:$B6028,$B6029,$A$2:$A6028,$A6029))&lt;0,0,IF(_xlfn.MAXIFS($F$2:$F6028,$C$2:$C6028,$C6029,$B$2:$B6028,$B6029,$A$2:$A6028,$A6029)=0,"",$E6029-_xlfn.MAXIFS($F$2:$F6028,$C$2:$C6028,$C6029,$B$2:$B6028,$B6029,$A$2:$A6028,$A6029)))&gt;0.25,"",IF(IF(_xlfn.MAXIFS($F$2:$F6028,$C$2:$C6028,$C6029,$B$2:$B6028,$B6029,$A$2:$A6028,$A6029)=0,"",$E6029-_xlfn.MAXIFS($F$2:$F6028,$C$2:$C6028,$C6029,$B$2:$B6028,$B6029,$A$2:$A6028,$A6029))&lt;0,0,IF(_xlfn.MAXIFS($F$2:$F6028,$C$2:$C6028,$C6029,$B$2:$B6028,$B6029,$A$2:$A6028,$A6029)=0,"",$E6029-_xlfn.MAXIFS($F$2:$F6028,$C$2:$C6028,$C6029,$B$2:$B6028,$B6029,$A$2:$A6028,$A6029))))</f>
        <v/>
      </c>
      <c r="K6029" s="6" t="str">
        <f t="shared" si="283"/>
        <v/>
      </c>
      <c r="L6029" s="6" t="str">
        <f t="shared" si="284"/>
        <v/>
      </c>
      <c r="M6029" s="6" t="str">
        <f t="shared" si="282"/>
        <v/>
      </c>
    </row>
    <row r="6030" spans="1:13" x14ac:dyDescent="0.25">
      <c r="A6030"/>
      <c r="B6030" s="1"/>
      <c r="C6030"/>
      <c r="D6030"/>
      <c r="E6030" s="76"/>
      <c r="F6030" s="76"/>
      <c r="G6030" s="2"/>
      <c r="H6030" s="77"/>
      <c r="J6030" s="79" t="str">
        <f>IF(IF(IF(_xlfn.MAXIFS($F$2:$F6029,$C$2:$C6029,$C6030,$B$2:$B6029,$B6030,$A$2:$A6029,$A6030)=0,"",$E6030-_xlfn.MAXIFS($F$2:$F6029,$C$2:$C6029,$C6030,$B$2:$B6029,$B6030,$A$2:$A6029,$A6030))&lt;0,0,IF(_xlfn.MAXIFS($F$2:$F6029,$C$2:$C6029,$C6030,$B$2:$B6029,$B6030,$A$2:$A6029,$A6030)=0,"",$E6030-_xlfn.MAXIFS($F$2:$F6029,$C$2:$C6029,$C6030,$B$2:$B6029,$B6030,$A$2:$A6029,$A6030)))&gt;0.25,"",IF(IF(_xlfn.MAXIFS($F$2:$F6029,$C$2:$C6029,$C6030,$B$2:$B6029,$B6030,$A$2:$A6029,$A6030)=0,"",$E6030-_xlfn.MAXIFS($F$2:$F6029,$C$2:$C6029,$C6030,$B$2:$B6029,$B6030,$A$2:$A6029,$A6030))&lt;0,0,IF(_xlfn.MAXIFS($F$2:$F6029,$C$2:$C6029,$C6030,$B$2:$B6029,$B6030,$A$2:$A6029,$A6030)=0,"",$E6030-_xlfn.MAXIFS($F$2:$F6029,$C$2:$C6029,$C6030,$B$2:$B6029,$B6030,$A$2:$A6029,$A6030))))</f>
        <v/>
      </c>
      <c r="K6030" s="6" t="str">
        <f t="shared" si="283"/>
        <v/>
      </c>
      <c r="L6030" s="6" t="str">
        <f t="shared" si="284"/>
        <v/>
      </c>
      <c r="M6030" s="6" t="str">
        <f t="shared" si="282"/>
        <v/>
      </c>
    </row>
    <row r="6031" spans="1:13" x14ac:dyDescent="0.25">
      <c r="A6031"/>
      <c r="B6031" s="1"/>
      <c r="C6031"/>
      <c r="D6031"/>
      <c r="E6031" s="76"/>
      <c r="F6031" s="76"/>
      <c r="G6031" s="2"/>
      <c r="H6031" s="77"/>
      <c r="J6031" s="79" t="str">
        <f>IF(IF(IF(_xlfn.MAXIFS($F$2:$F6030,$C$2:$C6030,$C6031,$B$2:$B6030,$B6031,$A$2:$A6030,$A6031)=0,"",$E6031-_xlfn.MAXIFS($F$2:$F6030,$C$2:$C6030,$C6031,$B$2:$B6030,$B6031,$A$2:$A6030,$A6031))&lt;0,0,IF(_xlfn.MAXIFS($F$2:$F6030,$C$2:$C6030,$C6031,$B$2:$B6030,$B6031,$A$2:$A6030,$A6031)=0,"",$E6031-_xlfn.MAXIFS($F$2:$F6030,$C$2:$C6030,$C6031,$B$2:$B6030,$B6031,$A$2:$A6030,$A6031)))&gt;0.25,"",IF(IF(_xlfn.MAXIFS($F$2:$F6030,$C$2:$C6030,$C6031,$B$2:$B6030,$B6031,$A$2:$A6030,$A6031)=0,"",$E6031-_xlfn.MAXIFS($F$2:$F6030,$C$2:$C6030,$C6031,$B$2:$B6030,$B6031,$A$2:$A6030,$A6031))&lt;0,0,IF(_xlfn.MAXIFS($F$2:$F6030,$C$2:$C6030,$C6031,$B$2:$B6030,$B6031,$A$2:$A6030,$A6031)=0,"",$E6031-_xlfn.MAXIFS($F$2:$F6030,$C$2:$C6030,$C6031,$B$2:$B6030,$B6031,$A$2:$A6030,$A6031))))</f>
        <v/>
      </c>
      <c r="K6031" s="6" t="str">
        <f t="shared" si="283"/>
        <v/>
      </c>
      <c r="L6031" s="6" t="str">
        <f t="shared" si="284"/>
        <v/>
      </c>
      <c r="M6031" s="6" t="str">
        <f t="shared" si="282"/>
        <v/>
      </c>
    </row>
    <row r="6032" spans="1:13" x14ac:dyDescent="0.25">
      <c r="A6032"/>
      <c r="B6032" s="1"/>
      <c r="C6032"/>
      <c r="D6032"/>
      <c r="E6032" s="76"/>
      <c r="F6032" s="76"/>
      <c r="G6032" s="2"/>
      <c r="H6032" s="77"/>
      <c r="J6032" s="79" t="str">
        <f>IF(IF(IF(_xlfn.MAXIFS($F$2:$F6031,$C$2:$C6031,$C6032,$B$2:$B6031,$B6032,$A$2:$A6031,$A6032)=0,"",$E6032-_xlfn.MAXIFS($F$2:$F6031,$C$2:$C6031,$C6032,$B$2:$B6031,$B6032,$A$2:$A6031,$A6032))&lt;0,0,IF(_xlfn.MAXIFS($F$2:$F6031,$C$2:$C6031,$C6032,$B$2:$B6031,$B6032,$A$2:$A6031,$A6032)=0,"",$E6032-_xlfn.MAXIFS($F$2:$F6031,$C$2:$C6031,$C6032,$B$2:$B6031,$B6032,$A$2:$A6031,$A6032)))&gt;0.25,"",IF(IF(_xlfn.MAXIFS($F$2:$F6031,$C$2:$C6031,$C6032,$B$2:$B6031,$B6032,$A$2:$A6031,$A6032)=0,"",$E6032-_xlfn.MAXIFS($F$2:$F6031,$C$2:$C6031,$C6032,$B$2:$B6031,$B6032,$A$2:$A6031,$A6032))&lt;0,0,IF(_xlfn.MAXIFS($F$2:$F6031,$C$2:$C6031,$C6032,$B$2:$B6031,$B6032,$A$2:$A6031,$A6032)=0,"",$E6032-_xlfn.MAXIFS($F$2:$F6031,$C$2:$C6031,$C6032,$B$2:$B6031,$B6032,$A$2:$A6031,$A6032))))</f>
        <v/>
      </c>
      <c r="K6032" s="6" t="str">
        <f t="shared" si="283"/>
        <v/>
      </c>
      <c r="L6032" s="6" t="str">
        <f t="shared" si="284"/>
        <v/>
      </c>
      <c r="M6032" s="6" t="str">
        <f t="shared" si="282"/>
        <v/>
      </c>
    </row>
    <row r="6033" spans="1:13" x14ac:dyDescent="0.25">
      <c r="A6033"/>
      <c r="B6033" s="1"/>
      <c r="C6033"/>
      <c r="D6033"/>
      <c r="E6033" s="76"/>
      <c r="F6033" s="76"/>
      <c r="G6033" s="2"/>
      <c r="H6033" s="77"/>
      <c r="J6033" s="79" t="str">
        <f>IF(IF(IF(_xlfn.MAXIFS($F$2:$F6032,$C$2:$C6032,$C6033,$B$2:$B6032,$B6033,$A$2:$A6032,$A6033)=0,"",$E6033-_xlfn.MAXIFS($F$2:$F6032,$C$2:$C6032,$C6033,$B$2:$B6032,$B6033,$A$2:$A6032,$A6033))&lt;0,0,IF(_xlfn.MAXIFS($F$2:$F6032,$C$2:$C6032,$C6033,$B$2:$B6032,$B6033,$A$2:$A6032,$A6033)=0,"",$E6033-_xlfn.MAXIFS($F$2:$F6032,$C$2:$C6032,$C6033,$B$2:$B6032,$B6033,$A$2:$A6032,$A6033)))&gt;0.25,"",IF(IF(_xlfn.MAXIFS($F$2:$F6032,$C$2:$C6032,$C6033,$B$2:$B6032,$B6033,$A$2:$A6032,$A6033)=0,"",$E6033-_xlfn.MAXIFS($F$2:$F6032,$C$2:$C6032,$C6033,$B$2:$B6032,$B6033,$A$2:$A6032,$A6033))&lt;0,0,IF(_xlfn.MAXIFS($F$2:$F6032,$C$2:$C6032,$C6033,$B$2:$B6032,$B6033,$A$2:$A6032,$A6033)=0,"",$E6033-_xlfn.MAXIFS($F$2:$F6032,$C$2:$C6032,$C6033,$B$2:$B6032,$B6033,$A$2:$A6032,$A6033))))</f>
        <v/>
      </c>
      <c r="K6033" s="6" t="str">
        <f t="shared" si="283"/>
        <v/>
      </c>
      <c r="L6033" s="6" t="str">
        <f t="shared" si="284"/>
        <v/>
      </c>
      <c r="M6033" s="6" t="str">
        <f t="shared" si="282"/>
        <v/>
      </c>
    </row>
    <row r="6034" spans="1:13" x14ac:dyDescent="0.25">
      <c r="A6034"/>
      <c r="B6034" s="1"/>
      <c r="C6034"/>
      <c r="D6034"/>
      <c r="E6034" s="76"/>
      <c r="F6034" s="76"/>
      <c r="G6034" s="2"/>
      <c r="H6034" s="77"/>
      <c r="J6034" s="79" t="str">
        <f>IF(IF(IF(_xlfn.MAXIFS($F$2:$F6033,$C$2:$C6033,$C6034,$B$2:$B6033,$B6034,$A$2:$A6033,$A6034)=0,"",$E6034-_xlfn.MAXIFS($F$2:$F6033,$C$2:$C6033,$C6034,$B$2:$B6033,$B6034,$A$2:$A6033,$A6034))&lt;0,0,IF(_xlfn.MAXIFS($F$2:$F6033,$C$2:$C6033,$C6034,$B$2:$B6033,$B6034,$A$2:$A6033,$A6034)=0,"",$E6034-_xlfn.MAXIFS($F$2:$F6033,$C$2:$C6033,$C6034,$B$2:$B6033,$B6034,$A$2:$A6033,$A6034)))&gt;0.25,"",IF(IF(_xlfn.MAXIFS($F$2:$F6033,$C$2:$C6033,$C6034,$B$2:$B6033,$B6034,$A$2:$A6033,$A6034)=0,"",$E6034-_xlfn.MAXIFS($F$2:$F6033,$C$2:$C6033,$C6034,$B$2:$B6033,$B6034,$A$2:$A6033,$A6034))&lt;0,0,IF(_xlfn.MAXIFS($F$2:$F6033,$C$2:$C6033,$C6034,$B$2:$B6033,$B6034,$A$2:$A6033,$A6034)=0,"",$E6034-_xlfn.MAXIFS($F$2:$F6033,$C$2:$C6033,$C6034,$B$2:$B6033,$B6034,$A$2:$A6033,$A6034))))</f>
        <v/>
      </c>
      <c r="K6034" s="6" t="str">
        <f t="shared" si="283"/>
        <v/>
      </c>
      <c r="L6034" s="6" t="str">
        <f t="shared" si="284"/>
        <v/>
      </c>
      <c r="M6034" s="6" t="str">
        <f t="shared" si="282"/>
        <v/>
      </c>
    </row>
    <row r="6035" spans="1:13" x14ac:dyDescent="0.25">
      <c r="A6035"/>
      <c r="B6035" s="1"/>
      <c r="C6035"/>
      <c r="D6035"/>
      <c r="E6035" s="76"/>
      <c r="F6035" s="76"/>
      <c r="G6035" s="2"/>
      <c r="H6035" s="77"/>
      <c r="J6035" s="79" t="str">
        <f>IF(IF(IF(_xlfn.MAXIFS($F$2:$F6034,$C$2:$C6034,$C6035,$B$2:$B6034,$B6035,$A$2:$A6034,$A6035)=0,"",$E6035-_xlfn.MAXIFS($F$2:$F6034,$C$2:$C6034,$C6035,$B$2:$B6034,$B6035,$A$2:$A6034,$A6035))&lt;0,0,IF(_xlfn.MAXIFS($F$2:$F6034,$C$2:$C6034,$C6035,$B$2:$B6034,$B6035,$A$2:$A6034,$A6035)=0,"",$E6035-_xlfn.MAXIFS($F$2:$F6034,$C$2:$C6034,$C6035,$B$2:$B6034,$B6035,$A$2:$A6034,$A6035)))&gt;0.25,"",IF(IF(_xlfn.MAXIFS($F$2:$F6034,$C$2:$C6034,$C6035,$B$2:$B6034,$B6035,$A$2:$A6034,$A6035)=0,"",$E6035-_xlfn.MAXIFS($F$2:$F6034,$C$2:$C6034,$C6035,$B$2:$B6034,$B6035,$A$2:$A6034,$A6035))&lt;0,0,IF(_xlfn.MAXIFS($F$2:$F6034,$C$2:$C6034,$C6035,$B$2:$B6034,$B6035,$A$2:$A6034,$A6035)=0,"",$E6035-_xlfn.MAXIFS($F$2:$F6034,$C$2:$C6034,$C6035,$B$2:$B6034,$B6035,$A$2:$A6034,$A6035))))</f>
        <v/>
      </c>
      <c r="K6035" s="6" t="str">
        <f t="shared" si="283"/>
        <v/>
      </c>
      <c r="L6035" s="6" t="str">
        <f t="shared" si="284"/>
        <v/>
      </c>
      <c r="M6035" s="6" t="str">
        <f t="shared" si="282"/>
        <v/>
      </c>
    </row>
    <row r="6036" spans="1:13" x14ac:dyDescent="0.25">
      <c r="A6036"/>
      <c r="B6036" s="1"/>
      <c r="C6036"/>
      <c r="D6036"/>
      <c r="E6036" s="76"/>
      <c r="F6036" s="76"/>
      <c r="G6036" s="2"/>
      <c r="H6036" s="77"/>
      <c r="J6036" s="79" t="str">
        <f>IF(IF(IF(_xlfn.MAXIFS($F$2:$F6035,$C$2:$C6035,$C6036,$B$2:$B6035,$B6036,$A$2:$A6035,$A6036)=0,"",$E6036-_xlfn.MAXIFS($F$2:$F6035,$C$2:$C6035,$C6036,$B$2:$B6035,$B6036,$A$2:$A6035,$A6036))&lt;0,0,IF(_xlfn.MAXIFS($F$2:$F6035,$C$2:$C6035,$C6036,$B$2:$B6035,$B6036,$A$2:$A6035,$A6036)=0,"",$E6036-_xlfn.MAXIFS($F$2:$F6035,$C$2:$C6035,$C6036,$B$2:$B6035,$B6036,$A$2:$A6035,$A6036)))&gt;0.25,"",IF(IF(_xlfn.MAXIFS($F$2:$F6035,$C$2:$C6035,$C6036,$B$2:$B6035,$B6036,$A$2:$A6035,$A6036)=0,"",$E6036-_xlfn.MAXIFS($F$2:$F6035,$C$2:$C6035,$C6036,$B$2:$B6035,$B6036,$A$2:$A6035,$A6036))&lt;0,0,IF(_xlfn.MAXIFS($F$2:$F6035,$C$2:$C6035,$C6036,$B$2:$B6035,$B6036,$A$2:$A6035,$A6036)=0,"",$E6036-_xlfn.MAXIFS($F$2:$F6035,$C$2:$C6035,$C6036,$B$2:$B6035,$B6036,$A$2:$A6035,$A6036))))</f>
        <v/>
      </c>
      <c r="K6036" s="6" t="str">
        <f t="shared" si="283"/>
        <v/>
      </c>
      <c r="L6036" s="6" t="str">
        <f t="shared" si="284"/>
        <v/>
      </c>
      <c r="M6036" s="6" t="str">
        <f t="shared" si="282"/>
        <v/>
      </c>
    </row>
    <row r="6037" spans="1:13" x14ac:dyDescent="0.25">
      <c r="A6037"/>
      <c r="B6037" s="1"/>
      <c r="C6037"/>
      <c r="D6037"/>
      <c r="E6037" s="76"/>
      <c r="F6037" s="76"/>
      <c r="G6037" s="2"/>
      <c r="H6037" s="77"/>
      <c r="J6037" s="79" t="str">
        <f>IF(IF(IF(_xlfn.MAXIFS($F$2:$F6036,$C$2:$C6036,$C6037,$B$2:$B6036,$B6037,$A$2:$A6036,$A6037)=0,"",$E6037-_xlfn.MAXIFS($F$2:$F6036,$C$2:$C6036,$C6037,$B$2:$B6036,$B6037,$A$2:$A6036,$A6037))&lt;0,0,IF(_xlfn.MAXIFS($F$2:$F6036,$C$2:$C6036,$C6037,$B$2:$B6036,$B6037,$A$2:$A6036,$A6037)=0,"",$E6037-_xlfn.MAXIFS($F$2:$F6036,$C$2:$C6036,$C6037,$B$2:$B6036,$B6037,$A$2:$A6036,$A6037)))&gt;0.25,"",IF(IF(_xlfn.MAXIFS($F$2:$F6036,$C$2:$C6036,$C6037,$B$2:$B6036,$B6037,$A$2:$A6036,$A6037)=0,"",$E6037-_xlfn.MAXIFS($F$2:$F6036,$C$2:$C6036,$C6037,$B$2:$B6036,$B6037,$A$2:$A6036,$A6037))&lt;0,0,IF(_xlfn.MAXIFS($F$2:$F6036,$C$2:$C6036,$C6037,$B$2:$B6036,$B6037,$A$2:$A6036,$A6037)=0,"",$E6037-_xlfn.MAXIFS($F$2:$F6036,$C$2:$C6036,$C6037,$B$2:$B6036,$B6037,$A$2:$A6036,$A6037))))</f>
        <v/>
      </c>
      <c r="K6037" s="6" t="str">
        <f t="shared" si="283"/>
        <v/>
      </c>
      <c r="L6037" s="6" t="str">
        <f t="shared" si="284"/>
        <v/>
      </c>
      <c r="M6037" s="6" t="str">
        <f t="shared" si="282"/>
        <v/>
      </c>
    </row>
    <row r="6038" spans="1:13" x14ac:dyDescent="0.25">
      <c r="A6038"/>
      <c r="B6038" s="1"/>
      <c r="C6038"/>
      <c r="D6038"/>
      <c r="E6038" s="76"/>
      <c r="F6038" s="76"/>
      <c r="G6038" s="2"/>
      <c r="H6038" s="77"/>
      <c r="J6038" s="79" t="str">
        <f>IF(IF(IF(_xlfn.MAXIFS($F$2:$F6037,$C$2:$C6037,$C6038,$B$2:$B6037,$B6038,$A$2:$A6037,$A6038)=0,"",$E6038-_xlfn.MAXIFS($F$2:$F6037,$C$2:$C6037,$C6038,$B$2:$B6037,$B6038,$A$2:$A6037,$A6038))&lt;0,0,IF(_xlfn.MAXIFS($F$2:$F6037,$C$2:$C6037,$C6038,$B$2:$B6037,$B6038,$A$2:$A6037,$A6038)=0,"",$E6038-_xlfn.MAXIFS($F$2:$F6037,$C$2:$C6037,$C6038,$B$2:$B6037,$B6038,$A$2:$A6037,$A6038)))&gt;0.25,"",IF(IF(_xlfn.MAXIFS($F$2:$F6037,$C$2:$C6037,$C6038,$B$2:$B6037,$B6038,$A$2:$A6037,$A6038)=0,"",$E6038-_xlfn.MAXIFS($F$2:$F6037,$C$2:$C6037,$C6038,$B$2:$B6037,$B6038,$A$2:$A6037,$A6038))&lt;0,0,IF(_xlfn.MAXIFS($F$2:$F6037,$C$2:$C6037,$C6038,$B$2:$B6037,$B6038,$A$2:$A6037,$A6038)=0,"",$E6038-_xlfn.MAXIFS($F$2:$F6037,$C$2:$C6037,$C6038,$B$2:$B6037,$B6038,$A$2:$A6037,$A6038))))</f>
        <v/>
      </c>
      <c r="K6038" s="6" t="str">
        <f t="shared" si="283"/>
        <v/>
      </c>
      <c r="L6038" s="6" t="str">
        <f t="shared" si="284"/>
        <v/>
      </c>
      <c r="M6038" s="6" t="str">
        <f t="shared" si="282"/>
        <v/>
      </c>
    </row>
    <row r="6039" spans="1:13" x14ac:dyDescent="0.25">
      <c r="A6039"/>
      <c r="B6039" s="1"/>
      <c r="C6039"/>
      <c r="D6039"/>
      <c r="E6039" s="76"/>
      <c r="F6039" s="76"/>
      <c r="G6039" s="2"/>
      <c r="H6039" s="77"/>
      <c r="J6039" s="79" t="str">
        <f>IF(IF(IF(_xlfn.MAXIFS($F$2:$F6038,$C$2:$C6038,$C6039,$B$2:$B6038,$B6039,$A$2:$A6038,$A6039)=0,"",$E6039-_xlfn.MAXIFS($F$2:$F6038,$C$2:$C6038,$C6039,$B$2:$B6038,$B6039,$A$2:$A6038,$A6039))&lt;0,0,IF(_xlfn.MAXIFS($F$2:$F6038,$C$2:$C6038,$C6039,$B$2:$B6038,$B6039,$A$2:$A6038,$A6039)=0,"",$E6039-_xlfn.MAXIFS($F$2:$F6038,$C$2:$C6038,$C6039,$B$2:$B6038,$B6039,$A$2:$A6038,$A6039)))&gt;0.25,"",IF(IF(_xlfn.MAXIFS($F$2:$F6038,$C$2:$C6038,$C6039,$B$2:$B6038,$B6039,$A$2:$A6038,$A6039)=0,"",$E6039-_xlfn.MAXIFS($F$2:$F6038,$C$2:$C6038,$C6039,$B$2:$B6038,$B6039,$A$2:$A6038,$A6039))&lt;0,0,IF(_xlfn.MAXIFS($F$2:$F6038,$C$2:$C6038,$C6039,$B$2:$B6038,$B6039,$A$2:$A6038,$A6039)=0,"",$E6039-_xlfn.MAXIFS($F$2:$F6038,$C$2:$C6038,$C6039,$B$2:$B6038,$B6039,$A$2:$A6038,$A6039))))</f>
        <v/>
      </c>
      <c r="K6039" s="6" t="str">
        <f t="shared" si="283"/>
        <v/>
      </c>
      <c r="L6039" s="6" t="str">
        <f t="shared" si="284"/>
        <v/>
      </c>
      <c r="M6039" s="6" t="str">
        <f t="shared" si="282"/>
        <v/>
      </c>
    </row>
    <row r="6040" spans="1:13" x14ac:dyDescent="0.25">
      <c r="A6040"/>
      <c r="B6040" s="1"/>
      <c r="C6040"/>
      <c r="D6040"/>
      <c r="E6040" s="76"/>
      <c r="F6040" s="76"/>
      <c r="G6040" s="2"/>
      <c r="H6040" s="77"/>
      <c r="J6040" s="79" t="str">
        <f>IF(IF(IF(_xlfn.MAXIFS($F$2:$F6039,$C$2:$C6039,$C6040,$B$2:$B6039,$B6040,$A$2:$A6039,$A6040)=0,"",$E6040-_xlfn.MAXIFS($F$2:$F6039,$C$2:$C6039,$C6040,$B$2:$B6039,$B6040,$A$2:$A6039,$A6040))&lt;0,0,IF(_xlfn.MAXIFS($F$2:$F6039,$C$2:$C6039,$C6040,$B$2:$B6039,$B6040,$A$2:$A6039,$A6040)=0,"",$E6040-_xlfn.MAXIFS($F$2:$F6039,$C$2:$C6039,$C6040,$B$2:$B6039,$B6040,$A$2:$A6039,$A6040)))&gt;0.25,"",IF(IF(_xlfn.MAXIFS($F$2:$F6039,$C$2:$C6039,$C6040,$B$2:$B6039,$B6040,$A$2:$A6039,$A6040)=0,"",$E6040-_xlfn.MAXIFS($F$2:$F6039,$C$2:$C6039,$C6040,$B$2:$B6039,$B6040,$A$2:$A6039,$A6040))&lt;0,0,IF(_xlfn.MAXIFS($F$2:$F6039,$C$2:$C6039,$C6040,$B$2:$B6039,$B6040,$A$2:$A6039,$A6040)=0,"",$E6040-_xlfn.MAXIFS($F$2:$F6039,$C$2:$C6039,$C6040,$B$2:$B6039,$B6040,$A$2:$A6039,$A6040))))</f>
        <v/>
      </c>
      <c r="K6040" s="6" t="str">
        <f t="shared" si="283"/>
        <v/>
      </c>
      <c r="L6040" s="6" t="str">
        <f t="shared" si="284"/>
        <v/>
      </c>
      <c r="M6040" s="6" t="str">
        <f t="shared" si="282"/>
        <v/>
      </c>
    </row>
    <row r="6041" spans="1:13" x14ac:dyDescent="0.25">
      <c r="A6041"/>
      <c r="B6041" s="1"/>
      <c r="C6041"/>
      <c r="D6041"/>
      <c r="E6041" s="76"/>
      <c r="F6041" s="76"/>
      <c r="G6041" s="2"/>
      <c r="H6041" s="77"/>
      <c r="J6041" s="79" t="str">
        <f>IF(IF(IF(_xlfn.MAXIFS($F$2:$F6040,$C$2:$C6040,$C6041,$B$2:$B6040,$B6041,$A$2:$A6040,$A6041)=0,"",$E6041-_xlfn.MAXIFS($F$2:$F6040,$C$2:$C6040,$C6041,$B$2:$B6040,$B6041,$A$2:$A6040,$A6041))&lt;0,0,IF(_xlfn.MAXIFS($F$2:$F6040,$C$2:$C6040,$C6041,$B$2:$B6040,$B6041,$A$2:$A6040,$A6041)=0,"",$E6041-_xlfn.MAXIFS($F$2:$F6040,$C$2:$C6040,$C6041,$B$2:$B6040,$B6041,$A$2:$A6040,$A6041)))&gt;0.25,"",IF(IF(_xlfn.MAXIFS($F$2:$F6040,$C$2:$C6040,$C6041,$B$2:$B6040,$B6041,$A$2:$A6040,$A6041)=0,"",$E6041-_xlfn.MAXIFS($F$2:$F6040,$C$2:$C6040,$C6041,$B$2:$B6040,$B6041,$A$2:$A6040,$A6041))&lt;0,0,IF(_xlfn.MAXIFS($F$2:$F6040,$C$2:$C6040,$C6041,$B$2:$B6040,$B6041,$A$2:$A6040,$A6041)=0,"",$E6041-_xlfn.MAXIFS($F$2:$F6040,$C$2:$C6040,$C6041,$B$2:$B6040,$B6041,$A$2:$A6040,$A6041))))</f>
        <v/>
      </c>
      <c r="K6041" s="6" t="str">
        <f t="shared" si="283"/>
        <v/>
      </c>
      <c r="L6041" s="6" t="str">
        <f t="shared" si="284"/>
        <v/>
      </c>
      <c r="M6041" s="6" t="str">
        <f t="shared" si="282"/>
        <v/>
      </c>
    </row>
    <row r="6042" spans="1:13" x14ac:dyDescent="0.25">
      <c r="A6042"/>
      <c r="B6042" s="1"/>
      <c r="C6042"/>
      <c r="D6042"/>
      <c r="E6042" s="76"/>
      <c r="F6042" s="76"/>
      <c r="G6042" s="2"/>
      <c r="H6042" s="77"/>
      <c r="J6042" s="79" t="str">
        <f>IF(IF(IF(_xlfn.MAXIFS($F$2:$F6041,$C$2:$C6041,$C6042,$B$2:$B6041,$B6042,$A$2:$A6041,$A6042)=0,"",$E6042-_xlfn.MAXIFS($F$2:$F6041,$C$2:$C6041,$C6042,$B$2:$B6041,$B6042,$A$2:$A6041,$A6042))&lt;0,0,IF(_xlfn.MAXIFS($F$2:$F6041,$C$2:$C6041,$C6042,$B$2:$B6041,$B6042,$A$2:$A6041,$A6042)=0,"",$E6042-_xlfn.MAXIFS($F$2:$F6041,$C$2:$C6041,$C6042,$B$2:$B6041,$B6042,$A$2:$A6041,$A6042)))&gt;0.25,"",IF(IF(_xlfn.MAXIFS($F$2:$F6041,$C$2:$C6041,$C6042,$B$2:$B6041,$B6042,$A$2:$A6041,$A6042)=0,"",$E6042-_xlfn.MAXIFS($F$2:$F6041,$C$2:$C6041,$C6042,$B$2:$B6041,$B6042,$A$2:$A6041,$A6042))&lt;0,0,IF(_xlfn.MAXIFS($F$2:$F6041,$C$2:$C6041,$C6042,$B$2:$B6041,$B6042,$A$2:$A6041,$A6042)=0,"",$E6042-_xlfn.MAXIFS($F$2:$F6041,$C$2:$C6041,$C6042,$B$2:$B6041,$B6042,$A$2:$A6041,$A6042))))</f>
        <v/>
      </c>
      <c r="K6042" s="6" t="str">
        <f t="shared" si="283"/>
        <v/>
      </c>
      <c r="L6042" s="6" t="str">
        <f t="shared" si="284"/>
        <v/>
      </c>
      <c r="M6042" s="6" t="str">
        <f t="shared" si="282"/>
        <v/>
      </c>
    </row>
    <row r="6043" spans="1:13" x14ac:dyDescent="0.25">
      <c r="A6043"/>
      <c r="B6043" s="1"/>
      <c r="C6043"/>
      <c r="D6043"/>
      <c r="E6043" s="76"/>
      <c r="F6043" s="76"/>
      <c r="G6043" s="2"/>
      <c r="H6043" s="77"/>
      <c r="J6043" s="79" t="str">
        <f>IF(IF(IF(_xlfn.MAXIFS($F$2:$F6042,$C$2:$C6042,$C6043,$B$2:$B6042,$B6043,$A$2:$A6042,$A6043)=0,"",$E6043-_xlfn.MAXIFS($F$2:$F6042,$C$2:$C6042,$C6043,$B$2:$B6042,$B6043,$A$2:$A6042,$A6043))&lt;0,0,IF(_xlfn.MAXIFS($F$2:$F6042,$C$2:$C6042,$C6043,$B$2:$B6042,$B6043,$A$2:$A6042,$A6043)=0,"",$E6043-_xlfn.MAXIFS($F$2:$F6042,$C$2:$C6042,$C6043,$B$2:$B6042,$B6043,$A$2:$A6042,$A6043)))&gt;0.25,"",IF(IF(_xlfn.MAXIFS($F$2:$F6042,$C$2:$C6042,$C6043,$B$2:$B6042,$B6043,$A$2:$A6042,$A6043)=0,"",$E6043-_xlfn.MAXIFS($F$2:$F6042,$C$2:$C6042,$C6043,$B$2:$B6042,$B6043,$A$2:$A6042,$A6043))&lt;0,0,IF(_xlfn.MAXIFS($F$2:$F6042,$C$2:$C6042,$C6043,$B$2:$B6042,$B6043,$A$2:$A6042,$A6043)=0,"",$E6043-_xlfn.MAXIFS($F$2:$F6042,$C$2:$C6042,$C6043,$B$2:$B6042,$B6043,$A$2:$A6042,$A6043))))</f>
        <v/>
      </c>
      <c r="K6043" s="6" t="str">
        <f t="shared" si="283"/>
        <v/>
      </c>
      <c r="L6043" s="6" t="str">
        <f t="shared" si="284"/>
        <v/>
      </c>
      <c r="M6043" s="6" t="str">
        <f t="shared" si="282"/>
        <v/>
      </c>
    </row>
    <row r="6044" spans="1:13" x14ac:dyDescent="0.25">
      <c r="A6044"/>
      <c r="B6044" s="1"/>
      <c r="C6044"/>
      <c r="D6044"/>
      <c r="E6044" s="76"/>
      <c r="F6044" s="76"/>
      <c r="G6044" s="2"/>
      <c r="H6044" s="77"/>
      <c r="J6044" s="79" t="str">
        <f>IF(IF(IF(_xlfn.MAXIFS($F$2:$F6043,$C$2:$C6043,$C6044,$B$2:$B6043,$B6044,$A$2:$A6043,$A6044)=0,"",$E6044-_xlfn.MAXIFS($F$2:$F6043,$C$2:$C6043,$C6044,$B$2:$B6043,$B6044,$A$2:$A6043,$A6044))&lt;0,0,IF(_xlfn.MAXIFS($F$2:$F6043,$C$2:$C6043,$C6044,$B$2:$B6043,$B6044,$A$2:$A6043,$A6044)=0,"",$E6044-_xlfn.MAXIFS($F$2:$F6043,$C$2:$C6043,$C6044,$B$2:$B6043,$B6044,$A$2:$A6043,$A6044)))&gt;0.25,"",IF(IF(_xlfn.MAXIFS($F$2:$F6043,$C$2:$C6043,$C6044,$B$2:$B6043,$B6044,$A$2:$A6043,$A6044)=0,"",$E6044-_xlfn.MAXIFS($F$2:$F6043,$C$2:$C6043,$C6044,$B$2:$B6043,$B6044,$A$2:$A6043,$A6044))&lt;0,0,IF(_xlfn.MAXIFS($F$2:$F6043,$C$2:$C6043,$C6044,$B$2:$B6043,$B6044,$A$2:$A6043,$A6044)=0,"",$E6044-_xlfn.MAXIFS($F$2:$F6043,$C$2:$C6043,$C6044,$B$2:$B6043,$B6044,$A$2:$A6043,$A6044))))</f>
        <v/>
      </c>
      <c r="K6044" s="6" t="str">
        <f t="shared" si="283"/>
        <v/>
      </c>
      <c r="L6044" s="6" t="str">
        <f t="shared" si="284"/>
        <v/>
      </c>
      <c r="M6044" s="6" t="str">
        <f t="shared" si="282"/>
        <v/>
      </c>
    </row>
    <row r="6045" spans="1:13" x14ac:dyDescent="0.25">
      <c r="A6045"/>
      <c r="B6045" s="1"/>
      <c r="C6045"/>
      <c r="D6045"/>
      <c r="E6045" s="76"/>
      <c r="F6045" s="76"/>
      <c r="G6045" s="2"/>
      <c r="H6045" s="77"/>
      <c r="J6045" s="79" t="str">
        <f>IF(IF(IF(_xlfn.MAXIFS($F$2:$F6044,$C$2:$C6044,$C6045,$B$2:$B6044,$B6045,$A$2:$A6044,$A6045)=0,"",$E6045-_xlfn.MAXIFS($F$2:$F6044,$C$2:$C6044,$C6045,$B$2:$B6044,$B6045,$A$2:$A6044,$A6045))&lt;0,0,IF(_xlfn.MAXIFS($F$2:$F6044,$C$2:$C6044,$C6045,$B$2:$B6044,$B6045,$A$2:$A6044,$A6045)=0,"",$E6045-_xlfn.MAXIFS($F$2:$F6044,$C$2:$C6044,$C6045,$B$2:$B6044,$B6045,$A$2:$A6044,$A6045)))&gt;0.25,"",IF(IF(_xlfn.MAXIFS($F$2:$F6044,$C$2:$C6044,$C6045,$B$2:$B6044,$B6045,$A$2:$A6044,$A6045)=0,"",$E6045-_xlfn.MAXIFS($F$2:$F6044,$C$2:$C6044,$C6045,$B$2:$B6044,$B6045,$A$2:$A6044,$A6045))&lt;0,0,IF(_xlfn.MAXIFS($F$2:$F6044,$C$2:$C6044,$C6045,$B$2:$B6044,$B6045,$A$2:$A6044,$A6045)=0,"",$E6045-_xlfn.MAXIFS($F$2:$F6044,$C$2:$C6044,$C6045,$B$2:$B6044,$B6045,$A$2:$A6044,$A6045))))</f>
        <v/>
      </c>
      <c r="K6045" s="6" t="str">
        <f t="shared" si="283"/>
        <v/>
      </c>
      <c r="L6045" s="6" t="str">
        <f t="shared" si="284"/>
        <v/>
      </c>
      <c r="M6045" s="6" t="str">
        <f t="shared" si="282"/>
        <v/>
      </c>
    </row>
    <row r="6046" spans="1:13" x14ac:dyDescent="0.25">
      <c r="A6046"/>
      <c r="B6046" s="1"/>
      <c r="C6046"/>
      <c r="D6046"/>
      <c r="E6046" s="76"/>
      <c r="F6046" s="76"/>
      <c r="G6046" s="2"/>
      <c r="H6046" s="77"/>
      <c r="J6046" s="79" t="str">
        <f>IF(IF(IF(_xlfn.MAXIFS($F$2:$F6045,$C$2:$C6045,$C6046,$B$2:$B6045,$B6046,$A$2:$A6045,$A6046)=0,"",$E6046-_xlfn.MAXIFS($F$2:$F6045,$C$2:$C6045,$C6046,$B$2:$B6045,$B6046,$A$2:$A6045,$A6046))&lt;0,0,IF(_xlfn.MAXIFS($F$2:$F6045,$C$2:$C6045,$C6046,$B$2:$B6045,$B6046,$A$2:$A6045,$A6046)=0,"",$E6046-_xlfn.MAXIFS($F$2:$F6045,$C$2:$C6045,$C6046,$B$2:$B6045,$B6046,$A$2:$A6045,$A6046)))&gt;0.25,"",IF(IF(_xlfn.MAXIFS($F$2:$F6045,$C$2:$C6045,$C6046,$B$2:$B6045,$B6046,$A$2:$A6045,$A6046)=0,"",$E6046-_xlfn.MAXIFS($F$2:$F6045,$C$2:$C6045,$C6046,$B$2:$B6045,$B6046,$A$2:$A6045,$A6046))&lt;0,0,IF(_xlfn.MAXIFS($F$2:$F6045,$C$2:$C6045,$C6046,$B$2:$B6045,$B6046,$A$2:$A6045,$A6046)=0,"",$E6046-_xlfn.MAXIFS($F$2:$F6045,$C$2:$C6045,$C6046,$B$2:$B6045,$B6046,$A$2:$A6045,$A6046))))</f>
        <v/>
      </c>
      <c r="K6046" s="6" t="str">
        <f t="shared" si="283"/>
        <v/>
      </c>
      <c r="L6046" s="6" t="str">
        <f t="shared" si="284"/>
        <v/>
      </c>
      <c r="M6046" s="6" t="str">
        <f t="shared" si="282"/>
        <v/>
      </c>
    </row>
    <row r="6047" spans="1:13" x14ac:dyDescent="0.25">
      <c r="A6047"/>
      <c r="B6047" s="1"/>
      <c r="C6047"/>
      <c r="D6047"/>
      <c r="E6047" s="76"/>
      <c r="F6047" s="76"/>
      <c r="G6047" s="2"/>
      <c r="H6047" s="77"/>
      <c r="J6047" s="79" t="str">
        <f>IF(IF(IF(_xlfn.MAXIFS($F$2:$F6046,$C$2:$C6046,$C6047,$B$2:$B6046,$B6047,$A$2:$A6046,$A6047)=0,"",$E6047-_xlfn.MAXIFS($F$2:$F6046,$C$2:$C6046,$C6047,$B$2:$B6046,$B6047,$A$2:$A6046,$A6047))&lt;0,0,IF(_xlfn.MAXIFS($F$2:$F6046,$C$2:$C6046,$C6047,$B$2:$B6046,$B6047,$A$2:$A6046,$A6047)=0,"",$E6047-_xlfn.MAXIFS($F$2:$F6046,$C$2:$C6046,$C6047,$B$2:$B6046,$B6047,$A$2:$A6046,$A6047)))&gt;0.25,"",IF(IF(_xlfn.MAXIFS($F$2:$F6046,$C$2:$C6046,$C6047,$B$2:$B6046,$B6047,$A$2:$A6046,$A6047)=0,"",$E6047-_xlfn.MAXIFS($F$2:$F6046,$C$2:$C6046,$C6047,$B$2:$B6046,$B6047,$A$2:$A6046,$A6047))&lt;0,0,IF(_xlfn.MAXIFS($F$2:$F6046,$C$2:$C6046,$C6047,$B$2:$B6046,$B6047,$A$2:$A6046,$A6047)=0,"",$E6047-_xlfn.MAXIFS($F$2:$F6046,$C$2:$C6046,$C6047,$B$2:$B6046,$B6047,$A$2:$A6046,$A6047))))</f>
        <v/>
      </c>
      <c r="K6047" s="6" t="str">
        <f t="shared" si="283"/>
        <v/>
      </c>
      <c r="L6047" s="6" t="str">
        <f t="shared" si="284"/>
        <v/>
      </c>
      <c r="M6047" s="6" t="str">
        <f t="shared" si="282"/>
        <v/>
      </c>
    </row>
    <row r="6048" spans="1:13" x14ac:dyDescent="0.25">
      <c r="A6048"/>
      <c r="B6048" s="1"/>
      <c r="C6048"/>
      <c r="D6048"/>
      <c r="E6048" s="76"/>
      <c r="F6048" s="76"/>
      <c r="G6048" s="2"/>
      <c r="H6048" s="77"/>
      <c r="J6048" s="79" t="str">
        <f>IF(IF(IF(_xlfn.MAXIFS($F$2:$F6047,$C$2:$C6047,$C6048,$B$2:$B6047,$B6048,$A$2:$A6047,$A6048)=0,"",$E6048-_xlfn.MAXIFS($F$2:$F6047,$C$2:$C6047,$C6048,$B$2:$B6047,$B6048,$A$2:$A6047,$A6048))&lt;0,0,IF(_xlfn.MAXIFS($F$2:$F6047,$C$2:$C6047,$C6048,$B$2:$B6047,$B6048,$A$2:$A6047,$A6048)=0,"",$E6048-_xlfn.MAXIFS($F$2:$F6047,$C$2:$C6047,$C6048,$B$2:$B6047,$B6048,$A$2:$A6047,$A6048)))&gt;0.25,"",IF(IF(_xlfn.MAXIFS($F$2:$F6047,$C$2:$C6047,$C6048,$B$2:$B6047,$B6048,$A$2:$A6047,$A6048)=0,"",$E6048-_xlfn.MAXIFS($F$2:$F6047,$C$2:$C6047,$C6048,$B$2:$B6047,$B6048,$A$2:$A6047,$A6048))&lt;0,0,IF(_xlfn.MAXIFS($F$2:$F6047,$C$2:$C6047,$C6048,$B$2:$B6047,$B6048,$A$2:$A6047,$A6048)=0,"",$E6048-_xlfn.MAXIFS($F$2:$F6047,$C$2:$C6047,$C6048,$B$2:$B6047,$B6048,$A$2:$A6047,$A6048))))</f>
        <v/>
      </c>
      <c r="K6048" s="6" t="str">
        <f t="shared" si="283"/>
        <v/>
      </c>
      <c r="L6048" s="6" t="str">
        <f t="shared" si="284"/>
        <v/>
      </c>
      <c r="M6048" s="6" t="str">
        <f t="shared" si="282"/>
        <v/>
      </c>
    </row>
    <row r="6049" spans="1:13" x14ac:dyDescent="0.25">
      <c r="A6049"/>
      <c r="B6049" s="1"/>
      <c r="C6049"/>
      <c r="D6049"/>
      <c r="E6049" s="76"/>
      <c r="F6049" s="76"/>
      <c r="G6049" s="2"/>
      <c r="H6049" s="77"/>
      <c r="J6049" s="79" t="str">
        <f>IF(IF(IF(_xlfn.MAXIFS($F$2:$F6048,$C$2:$C6048,$C6049,$B$2:$B6048,$B6049,$A$2:$A6048,$A6049)=0,"",$E6049-_xlfn.MAXIFS($F$2:$F6048,$C$2:$C6048,$C6049,$B$2:$B6048,$B6049,$A$2:$A6048,$A6049))&lt;0,0,IF(_xlfn.MAXIFS($F$2:$F6048,$C$2:$C6048,$C6049,$B$2:$B6048,$B6049,$A$2:$A6048,$A6049)=0,"",$E6049-_xlfn.MAXIFS($F$2:$F6048,$C$2:$C6048,$C6049,$B$2:$B6048,$B6049,$A$2:$A6048,$A6049)))&gt;0.25,"",IF(IF(_xlfn.MAXIFS($F$2:$F6048,$C$2:$C6048,$C6049,$B$2:$B6048,$B6049,$A$2:$A6048,$A6049)=0,"",$E6049-_xlfn.MAXIFS($F$2:$F6048,$C$2:$C6048,$C6049,$B$2:$B6048,$B6049,$A$2:$A6048,$A6049))&lt;0,0,IF(_xlfn.MAXIFS($F$2:$F6048,$C$2:$C6048,$C6049,$B$2:$B6048,$B6049,$A$2:$A6048,$A6049)=0,"",$E6049-_xlfn.MAXIFS($F$2:$F6048,$C$2:$C6048,$C6049,$B$2:$B6048,$B6049,$A$2:$A6048,$A6049))))</f>
        <v/>
      </c>
      <c r="K6049" s="6" t="str">
        <f t="shared" si="283"/>
        <v/>
      </c>
      <c r="L6049" s="6" t="str">
        <f t="shared" si="284"/>
        <v/>
      </c>
      <c r="M6049" s="6" t="str">
        <f t="shared" si="282"/>
        <v/>
      </c>
    </row>
    <row r="6050" spans="1:13" x14ac:dyDescent="0.25">
      <c r="A6050"/>
      <c r="B6050" s="1"/>
      <c r="C6050"/>
      <c r="D6050"/>
      <c r="E6050" s="76"/>
      <c r="F6050" s="76"/>
      <c r="G6050" s="2"/>
      <c r="H6050" s="77"/>
      <c r="J6050" s="79" t="str">
        <f>IF(IF(IF(_xlfn.MAXIFS($F$2:$F6049,$C$2:$C6049,$C6050,$B$2:$B6049,$B6050,$A$2:$A6049,$A6050)=0,"",$E6050-_xlfn.MAXIFS($F$2:$F6049,$C$2:$C6049,$C6050,$B$2:$B6049,$B6050,$A$2:$A6049,$A6050))&lt;0,0,IF(_xlfn.MAXIFS($F$2:$F6049,$C$2:$C6049,$C6050,$B$2:$B6049,$B6050,$A$2:$A6049,$A6050)=0,"",$E6050-_xlfn.MAXIFS($F$2:$F6049,$C$2:$C6049,$C6050,$B$2:$B6049,$B6050,$A$2:$A6049,$A6050)))&gt;0.25,"",IF(IF(_xlfn.MAXIFS($F$2:$F6049,$C$2:$C6049,$C6050,$B$2:$B6049,$B6050,$A$2:$A6049,$A6050)=0,"",$E6050-_xlfn.MAXIFS($F$2:$F6049,$C$2:$C6049,$C6050,$B$2:$B6049,$B6050,$A$2:$A6049,$A6050))&lt;0,0,IF(_xlfn.MAXIFS($F$2:$F6049,$C$2:$C6049,$C6050,$B$2:$B6049,$B6050,$A$2:$A6049,$A6050)=0,"",$E6050-_xlfn.MAXIFS($F$2:$F6049,$C$2:$C6049,$C6050,$B$2:$B6049,$B6050,$A$2:$A6049,$A6050))))</f>
        <v/>
      </c>
      <c r="K6050" s="6" t="str">
        <f t="shared" si="283"/>
        <v/>
      </c>
      <c r="L6050" s="6" t="str">
        <f t="shared" si="284"/>
        <v/>
      </c>
      <c r="M6050" s="6" t="str">
        <f t="shared" si="282"/>
        <v/>
      </c>
    </row>
    <row r="6051" spans="1:13" x14ac:dyDescent="0.25">
      <c r="A6051"/>
      <c r="B6051" s="1"/>
      <c r="C6051"/>
      <c r="D6051"/>
      <c r="E6051" s="76"/>
      <c r="F6051" s="76"/>
      <c r="G6051" s="2"/>
      <c r="H6051" s="77"/>
      <c r="J6051" s="79" t="str">
        <f>IF(IF(IF(_xlfn.MAXIFS($F$2:$F6050,$C$2:$C6050,$C6051,$B$2:$B6050,$B6051,$A$2:$A6050,$A6051)=0,"",$E6051-_xlfn.MAXIFS($F$2:$F6050,$C$2:$C6050,$C6051,$B$2:$B6050,$B6051,$A$2:$A6050,$A6051))&lt;0,0,IF(_xlfn.MAXIFS($F$2:$F6050,$C$2:$C6050,$C6051,$B$2:$B6050,$B6051,$A$2:$A6050,$A6051)=0,"",$E6051-_xlfn.MAXIFS($F$2:$F6050,$C$2:$C6050,$C6051,$B$2:$B6050,$B6051,$A$2:$A6050,$A6051)))&gt;0.25,"",IF(IF(_xlfn.MAXIFS($F$2:$F6050,$C$2:$C6050,$C6051,$B$2:$B6050,$B6051,$A$2:$A6050,$A6051)=0,"",$E6051-_xlfn.MAXIFS($F$2:$F6050,$C$2:$C6050,$C6051,$B$2:$B6050,$B6051,$A$2:$A6050,$A6051))&lt;0,0,IF(_xlfn.MAXIFS($F$2:$F6050,$C$2:$C6050,$C6051,$B$2:$B6050,$B6051,$A$2:$A6050,$A6051)=0,"",$E6051-_xlfn.MAXIFS($F$2:$F6050,$C$2:$C6050,$C6051,$B$2:$B6050,$B6051,$A$2:$A6050,$A6051))))</f>
        <v/>
      </c>
      <c r="K6051" s="6" t="str">
        <f t="shared" si="283"/>
        <v/>
      </c>
      <c r="L6051" s="6" t="str">
        <f t="shared" si="284"/>
        <v/>
      </c>
      <c r="M6051" s="6" t="str">
        <f t="shared" si="282"/>
        <v/>
      </c>
    </row>
    <row r="6052" spans="1:13" x14ac:dyDescent="0.25">
      <c r="A6052"/>
      <c r="B6052" s="1"/>
      <c r="C6052"/>
      <c r="D6052"/>
      <c r="E6052" s="76"/>
      <c r="F6052" s="76"/>
      <c r="G6052" s="2"/>
      <c r="H6052" s="77"/>
      <c r="J6052" s="79" t="str">
        <f>IF(IF(IF(_xlfn.MAXIFS($F$2:$F6051,$C$2:$C6051,$C6052,$B$2:$B6051,$B6052,$A$2:$A6051,$A6052)=0,"",$E6052-_xlfn.MAXIFS($F$2:$F6051,$C$2:$C6051,$C6052,$B$2:$B6051,$B6052,$A$2:$A6051,$A6052))&lt;0,0,IF(_xlfn.MAXIFS($F$2:$F6051,$C$2:$C6051,$C6052,$B$2:$B6051,$B6052,$A$2:$A6051,$A6052)=0,"",$E6052-_xlfn.MAXIFS($F$2:$F6051,$C$2:$C6051,$C6052,$B$2:$B6051,$B6052,$A$2:$A6051,$A6052)))&gt;0.25,"",IF(IF(_xlfn.MAXIFS($F$2:$F6051,$C$2:$C6051,$C6052,$B$2:$B6051,$B6052,$A$2:$A6051,$A6052)=0,"",$E6052-_xlfn.MAXIFS($F$2:$F6051,$C$2:$C6051,$C6052,$B$2:$B6051,$B6052,$A$2:$A6051,$A6052))&lt;0,0,IF(_xlfn.MAXIFS($F$2:$F6051,$C$2:$C6051,$C6052,$B$2:$B6051,$B6052,$A$2:$A6051,$A6052)=0,"",$E6052-_xlfn.MAXIFS($F$2:$F6051,$C$2:$C6051,$C6052,$B$2:$B6051,$B6052,$A$2:$A6051,$A6052))))</f>
        <v/>
      </c>
      <c r="K6052" s="6" t="str">
        <f t="shared" si="283"/>
        <v/>
      </c>
      <c r="L6052" s="6" t="str">
        <f t="shared" si="284"/>
        <v/>
      </c>
      <c r="M6052" s="6" t="str">
        <f t="shared" si="282"/>
        <v/>
      </c>
    </row>
    <row r="6053" spans="1:13" x14ac:dyDescent="0.25">
      <c r="A6053"/>
      <c r="B6053" s="1"/>
      <c r="C6053"/>
      <c r="D6053"/>
      <c r="E6053" s="76"/>
      <c r="F6053" s="76"/>
      <c r="G6053" s="2"/>
      <c r="H6053" s="77"/>
      <c r="J6053" s="79" t="str">
        <f>IF(IF(IF(_xlfn.MAXIFS($F$2:$F6052,$C$2:$C6052,$C6053,$B$2:$B6052,$B6053,$A$2:$A6052,$A6053)=0,"",$E6053-_xlfn.MAXIFS($F$2:$F6052,$C$2:$C6052,$C6053,$B$2:$B6052,$B6053,$A$2:$A6052,$A6053))&lt;0,0,IF(_xlfn.MAXIFS($F$2:$F6052,$C$2:$C6052,$C6053,$B$2:$B6052,$B6053,$A$2:$A6052,$A6053)=0,"",$E6053-_xlfn.MAXIFS($F$2:$F6052,$C$2:$C6052,$C6053,$B$2:$B6052,$B6053,$A$2:$A6052,$A6053)))&gt;0.25,"",IF(IF(_xlfn.MAXIFS($F$2:$F6052,$C$2:$C6052,$C6053,$B$2:$B6052,$B6053,$A$2:$A6052,$A6053)=0,"",$E6053-_xlfn.MAXIFS($F$2:$F6052,$C$2:$C6052,$C6053,$B$2:$B6052,$B6053,$A$2:$A6052,$A6053))&lt;0,0,IF(_xlfn.MAXIFS($F$2:$F6052,$C$2:$C6052,$C6053,$B$2:$B6052,$B6053,$A$2:$A6052,$A6053)=0,"",$E6053-_xlfn.MAXIFS($F$2:$F6052,$C$2:$C6052,$C6053,$B$2:$B6052,$B6053,$A$2:$A6052,$A6053))))</f>
        <v/>
      </c>
      <c r="K6053" s="6" t="str">
        <f t="shared" si="283"/>
        <v/>
      </c>
      <c r="L6053" s="6" t="str">
        <f t="shared" si="284"/>
        <v/>
      </c>
      <c r="M6053" s="6" t="str">
        <f t="shared" si="282"/>
        <v/>
      </c>
    </row>
    <row r="6054" spans="1:13" x14ac:dyDescent="0.25">
      <c r="A6054"/>
      <c r="B6054" s="1"/>
      <c r="C6054"/>
      <c r="D6054"/>
      <c r="E6054" s="76"/>
      <c r="F6054" s="76"/>
      <c r="G6054" s="2"/>
      <c r="H6054" s="77"/>
      <c r="J6054" s="79" t="str">
        <f>IF(IF(IF(_xlfn.MAXIFS($F$2:$F6053,$C$2:$C6053,$C6054,$B$2:$B6053,$B6054,$A$2:$A6053,$A6054)=0,"",$E6054-_xlfn.MAXIFS($F$2:$F6053,$C$2:$C6053,$C6054,$B$2:$B6053,$B6054,$A$2:$A6053,$A6054))&lt;0,0,IF(_xlfn.MAXIFS($F$2:$F6053,$C$2:$C6053,$C6054,$B$2:$B6053,$B6054,$A$2:$A6053,$A6054)=0,"",$E6054-_xlfn.MAXIFS($F$2:$F6053,$C$2:$C6053,$C6054,$B$2:$B6053,$B6054,$A$2:$A6053,$A6054)))&gt;0.25,"",IF(IF(_xlfn.MAXIFS($F$2:$F6053,$C$2:$C6053,$C6054,$B$2:$B6053,$B6054,$A$2:$A6053,$A6054)=0,"",$E6054-_xlfn.MAXIFS($F$2:$F6053,$C$2:$C6053,$C6054,$B$2:$B6053,$B6054,$A$2:$A6053,$A6054))&lt;0,0,IF(_xlfn.MAXIFS($F$2:$F6053,$C$2:$C6053,$C6054,$B$2:$B6053,$B6054,$A$2:$A6053,$A6054)=0,"",$E6054-_xlfn.MAXIFS($F$2:$F6053,$C$2:$C6053,$C6054,$B$2:$B6053,$B6054,$A$2:$A6053,$A6054))))</f>
        <v/>
      </c>
      <c r="K6054" s="6" t="str">
        <f t="shared" si="283"/>
        <v/>
      </c>
      <c r="L6054" s="6" t="str">
        <f t="shared" si="284"/>
        <v/>
      </c>
      <c r="M6054" s="6" t="str">
        <f t="shared" si="282"/>
        <v/>
      </c>
    </row>
    <row r="6055" spans="1:13" x14ac:dyDescent="0.25">
      <c r="A6055"/>
      <c r="B6055" s="1"/>
      <c r="C6055"/>
      <c r="D6055"/>
      <c r="E6055" s="76"/>
      <c r="F6055" s="76"/>
      <c r="G6055" s="2"/>
      <c r="H6055" s="77"/>
      <c r="J6055" s="79" t="str">
        <f>IF(IF(IF(_xlfn.MAXIFS($F$2:$F6054,$C$2:$C6054,$C6055,$B$2:$B6054,$B6055,$A$2:$A6054,$A6055)=0,"",$E6055-_xlfn.MAXIFS($F$2:$F6054,$C$2:$C6054,$C6055,$B$2:$B6054,$B6055,$A$2:$A6054,$A6055))&lt;0,0,IF(_xlfn.MAXIFS($F$2:$F6054,$C$2:$C6054,$C6055,$B$2:$B6054,$B6055,$A$2:$A6054,$A6055)=0,"",$E6055-_xlfn.MAXIFS($F$2:$F6054,$C$2:$C6054,$C6055,$B$2:$B6054,$B6055,$A$2:$A6054,$A6055)))&gt;0.25,"",IF(IF(_xlfn.MAXIFS($F$2:$F6054,$C$2:$C6054,$C6055,$B$2:$B6054,$B6055,$A$2:$A6054,$A6055)=0,"",$E6055-_xlfn.MAXIFS($F$2:$F6054,$C$2:$C6054,$C6055,$B$2:$B6054,$B6055,$A$2:$A6054,$A6055))&lt;0,0,IF(_xlfn.MAXIFS($F$2:$F6054,$C$2:$C6054,$C6055,$B$2:$B6054,$B6055,$A$2:$A6054,$A6055)=0,"",$E6055-_xlfn.MAXIFS($F$2:$F6054,$C$2:$C6054,$C6055,$B$2:$B6054,$B6055,$A$2:$A6054,$A6055))))</f>
        <v/>
      </c>
      <c r="K6055" s="6" t="str">
        <f t="shared" si="283"/>
        <v/>
      </c>
      <c r="L6055" s="6" t="str">
        <f t="shared" si="284"/>
        <v/>
      </c>
      <c r="M6055" s="6" t="str">
        <f t="shared" si="282"/>
        <v/>
      </c>
    </row>
    <row r="6056" spans="1:13" x14ac:dyDescent="0.25">
      <c r="A6056"/>
      <c r="B6056" s="1"/>
      <c r="C6056"/>
      <c r="D6056"/>
      <c r="E6056" s="76"/>
      <c r="F6056" s="76"/>
      <c r="G6056" s="2"/>
      <c r="H6056" s="77"/>
      <c r="J6056" s="79" t="str">
        <f>IF(IF(IF(_xlfn.MAXIFS($F$2:$F6055,$C$2:$C6055,$C6056,$B$2:$B6055,$B6056,$A$2:$A6055,$A6056)=0,"",$E6056-_xlfn.MAXIFS($F$2:$F6055,$C$2:$C6055,$C6056,$B$2:$B6055,$B6056,$A$2:$A6055,$A6056))&lt;0,0,IF(_xlfn.MAXIFS($F$2:$F6055,$C$2:$C6055,$C6056,$B$2:$B6055,$B6056,$A$2:$A6055,$A6056)=0,"",$E6056-_xlfn.MAXIFS($F$2:$F6055,$C$2:$C6055,$C6056,$B$2:$B6055,$B6056,$A$2:$A6055,$A6056)))&gt;0.25,"",IF(IF(_xlfn.MAXIFS($F$2:$F6055,$C$2:$C6055,$C6056,$B$2:$B6055,$B6056,$A$2:$A6055,$A6056)=0,"",$E6056-_xlfn.MAXIFS($F$2:$F6055,$C$2:$C6055,$C6056,$B$2:$B6055,$B6056,$A$2:$A6055,$A6056))&lt;0,0,IF(_xlfn.MAXIFS($F$2:$F6055,$C$2:$C6055,$C6056,$B$2:$B6055,$B6056,$A$2:$A6055,$A6056)=0,"",$E6056-_xlfn.MAXIFS($F$2:$F6055,$C$2:$C6055,$C6056,$B$2:$B6055,$B6056,$A$2:$A6055,$A6056))))</f>
        <v/>
      </c>
      <c r="K6056" s="6" t="str">
        <f t="shared" si="283"/>
        <v/>
      </c>
      <c r="L6056" s="6" t="str">
        <f t="shared" si="284"/>
        <v/>
      </c>
      <c r="M6056" s="6" t="str">
        <f t="shared" si="282"/>
        <v/>
      </c>
    </row>
    <row r="6057" spans="1:13" x14ac:dyDescent="0.25">
      <c r="A6057"/>
      <c r="B6057" s="1"/>
      <c r="C6057"/>
      <c r="D6057"/>
      <c r="E6057" s="76"/>
      <c r="F6057" s="76"/>
      <c r="G6057" s="2"/>
      <c r="H6057" s="77"/>
      <c r="J6057" s="79" t="str">
        <f>IF(IF(IF(_xlfn.MAXIFS($F$2:$F6056,$C$2:$C6056,$C6057,$B$2:$B6056,$B6057,$A$2:$A6056,$A6057)=0,"",$E6057-_xlfn.MAXIFS($F$2:$F6056,$C$2:$C6056,$C6057,$B$2:$B6056,$B6057,$A$2:$A6056,$A6057))&lt;0,0,IF(_xlfn.MAXIFS($F$2:$F6056,$C$2:$C6056,$C6057,$B$2:$B6056,$B6057,$A$2:$A6056,$A6057)=0,"",$E6057-_xlfn.MAXIFS($F$2:$F6056,$C$2:$C6056,$C6057,$B$2:$B6056,$B6057,$A$2:$A6056,$A6057)))&gt;0.25,"",IF(IF(_xlfn.MAXIFS($F$2:$F6056,$C$2:$C6056,$C6057,$B$2:$B6056,$B6057,$A$2:$A6056,$A6057)=0,"",$E6057-_xlfn.MAXIFS($F$2:$F6056,$C$2:$C6056,$C6057,$B$2:$B6056,$B6057,$A$2:$A6056,$A6057))&lt;0,0,IF(_xlfn.MAXIFS($F$2:$F6056,$C$2:$C6056,$C6057,$B$2:$B6056,$B6057,$A$2:$A6056,$A6057)=0,"",$E6057-_xlfn.MAXIFS($F$2:$F6056,$C$2:$C6056,$C6057,$B$2:$B6056,$B6057,$A$2:$A6056,$A6057))))</f>
        <v/>
      </c>
      <c r="K6057" s="6" t="str">
        <f t="shared" si="283"/>
        <v/>
      </c>
      <c r="L6057" s="6" t="str">
        <f t="shared" si="284"/>
        <v/>
      </c>
      <c r="M6057" s="6" t="str">
        <f t="shared" si="282"/>
        <v/>
      </c>
    </row>
    <row r="6058" spans="1:13" x14ac:dyDescent="0.25">
      <c r="A6058"/>
      <c r="B6058" s="1"/>
      <c r="C6058"/>
      <c r="D6058"/>
      <c r="E6058" s="76"/>
      <c r="F6058" s="76"/>
      <c r="G6058" s="2"/>
      <c r="H6058" s="77"/>
      <c r="J6058" s="79" t="str">
        <f>IF(IF(IF(_xlfn.MAXIFS($F$2:$F6057,$C$2:$C6057,$C6058,$B$2:$B6057,$B6058,$A$2:$A6057,$A6058)=0,"",$E6058-_xlfn.MAXIFS($F$2:$F6057,$C$2:$C6057,$C6058,$B$2:$B6057,$B6058,$A$2:$A6057,$A6058))&lt;0,0,IF(_xlfn.MAXIFS($F$2:$F6057,$C$2:$C6057,$C6058,$B$2:$B6057,$B6058,$A$2:$A6057,$A6058)=0,"",$E6058-_xlfn.MAXIFS($F$2:$F6057,$C$2:$C6057,$C6058,$B$2:$B6057,$B6058,$A$2:$A6057,$A6058)))&gt;0.25,"",IF(IF(_xlfn.MAXIFS($F$2:$F6057,$C$2:$C6057,$C6058,$B$2:$B6057,$B6058,$A$2:$A6057,$A6058)=0,"",$E6058-_xlfn.MAXIFS($F$2:$F6057,$C$2:$C6057,$C6058,$B$2:$B6057,$B6058,$A$2:$A6057,$A6058))&lt;0,0,IF(_xlfn.MAXIFS($F$2:$F6057,$C$2:$C6057,$C6058,$B$2:$B6057,$B6058,$A$2:$A6057,$A6058)=0,"",$E6058-_xlfn.MAXIFS($F$2:$F6057,$C$2:$C6057,$C6058,$B$2:$B6057,$B6058,$A$2:$A6057,$A6058))))</f>
        <v/>
      </c>
      <c r="K6058" s="6" t="str">
        <f t="shared" si="283"/>
        <v/>
      </c>
      <c r="L6058" s="6" t="str">
        <f t="shared" si="284"/>
        <v/>
      </c>
      <c r="M6058" s="6" t="str">
        <f t="shared" si="282"/>
        <v/>
      </c>
    </row>
    <row r="6059" spans="1:13" x14ac:dyDescent="0.25">
      <c r="A6059"/>
      <c r="B6059" s="1"/>
      <c r="C6059"/>
      <c r="D6059"/>
      <c r="E6059" s="76"/>
      <c r="F6059" s="76"/>
      <c r="G6059" s="2"/>
      <c r="H6059" s="77"/>
      <c r="J6059" s="79" t="str">
        <f>IF(IF(IF(_xlfn.MAXIFS($F$2:$F6058,$C$2:$C6058,$C6059,$B$2:$B6058,$B6059,$A$2:$A6058,$A6059)=0,"",$E6059-_xlfn.MAXIFS($F$2:$F6058,$C$2:$C6058,$C6059,$B$2:$B6058,$B6059,$A$2:$A6058,$A6059))&lt;0,0,IF(_xlfn.MAXIFS($F$2:$F6058,$C$2:$C6058,$C6059,$B$2:$B6058,$B6059,$A$2:$A6058,$A6059)=0,"",$E6059-_xlfn.MAXIFS($F$2:$F6058,$C$2:$C6058,$C6059,$B$2:$B6058,$B6059,$A$2:$A6058,$A6059)))&gt;0.25,"",IF(IF(_xlfn.MAXIFS($F$2:$F6058,$C$2:$C6058,$C6059,$B$2:$B6058,$B6059,$A$2:$A6058,$A6059)=0,"",$E6059-_xlfn.MAXIFS($F$2:$F6058,$C$2:$C6058,$C6059,$B$2:$B6058,$B6059,$A$2:$A6058,$A6059))&lt;0,0,IF(_xlfn.MAXIFS($F$2:$F6058,$C$2:$C6058,$C6059,$B$2:$B6058,$B6059,$A$2:$A6058,$A6059)=0,"",$E6059-_xlfn.MAXIFS($F$2:$F6058,$C$2:$C6058,$C6059,$B$2:$B6058,$B6059,$A$2:$A6058,$A6059))))</f>
        <v/>
      </c>
      <c r="K6059" s="6" t="str">
        <f t="shared" si="283"/>
        <v/>
      </c>
      <c r="L6059" s="6" t="str">
        <f t="shared" si="284"/>
        <v/>
      </c>
      <c r="M6059" s="6" t="str">
        <f t="shared" si="282"/>
        <v/>
      </c>
    </row>
    <row r="6060" spans="1:13" x14ac:dyDescent="0.25">
      <c r="A6060"/>
      <c r="B6060" s="1"/>
      <c r="C6060"/>
      <c r="D6060"/>
      <c r="E6060" s="76"/>
      <c r="F6060" s="76"/>
      <c r="G6060" s="2"/>
      <c r="H6060" s="77"/>
      <c r="J6060" s="79" t="str">
        <f>IF(IF(IF(_xlfn.MAXIFS($F$2:$F6059,$C$2:$C6059,$C6060,$B$2:$B6059,$B6060,$A$2:$A6059,$A6060)=0,"",$E6060-_xlfn.MAXIFS($F$2:$F6059,$C$2:$C6059,$C6060,$B$2:$B6059,$B6060,$A$2:$A6059,$A6060))&lt;0,0,IF(_xlfn.MAXIFS($F$2:$F6059,$C$2:$C6059,$C6060,$B$2:$B6059,$B6060,$A$2:$A6059,$A6060)=0,"",$E6060-_xlfn.MAXIFS($F$2:$F6059,$C$2:$C6059,$C6060,$B$2:$B6059,$B6060,$A$2:$A6059,$A6060)))&gt;0.25,"",IF(IF(_xlfn.MAXIFS($F$2:$F6059,$C$2:$C6059,$C6060,$B$2:$B6059,$B6060,$A$2:$A6059,$A6060)=0,"",$E6060-_xlfn.MAXIFS($F$2:$F6059,$C$2:$C6059,$C6060,$B$2:$B6059,$B6060,$A$2:$A6059,$A6060))&lt;0,0,IF(_xlfn.MAXIFS($F$2:$F6059,$C$2:$C6059,$C6060,$B$2:$B6059,$B6060,$A$2:$A6059,$A6060)=0,"",$E6060-_xlfn.MAXIFS($F$2:$F6059,$C$2:$C6059,$C6060,$B$2:$B6059,$B6060,$A$2:$A6059,$A6060))))</f>
        <v/>
      </c>
      <c r="K6060" s="6" t="str">
        <f t="shared" si="283"/>
        <v/>
      </c>
      <c r="L6060" s="6" t="str">
        <f t="shared" si="284"/>
        <v/>
      </c>
      <c r="M6060" s="6" t="str">
        <f t="shared" si="282"/>
        <v/>
      </c>
    </row>
    <row r="6061" spans="1:13" x14ac:dyDescent="0.25">
      <c r="A6061"/>
      <c r="B6061" s="1"/>
      <c r="C6061"/>
      <c r="D6061"/>
      <c r="E6061" s="76"/>
      <c r="F6061" s="76"/>
      <c r="G6061" s="2"/>
      <c r="H6061" s="77"/>
      <c r="J6061" s="79" t="str">
        <f>IF(IF(IF(_xlfn.MAXIFS($F$2:$F6060,$C$2:$C6060,$C6061,$B$2:$B6060,$B6061,$A$2:$A6060,$A6061)=0,"",$E6061-_xlfn.MAXIFS($F$2:$F6060,$C$2:$C6060,$C6061,$B$2:$B6060,$B6061,$A$2:$A6060,$A6061))&lt;0,0,IF(_xlfn.MAXIFS($F$2:$F6060,$C$2:$C6060,$C6061,$B$2:$B6060,$B6061,$A$2:$A6060,$A6061)=0,"",$E6061-_xlfn.MAXIFS($F$2:$F6060,$C$2:$C6060,$C6061,$B$2:$B6060,$B6061,$A$2:$A6060,$A6061)))&gt;0.25,"",IF(IF(_xlfn.MAXIFS($F$2:$F6060,$C$2:$C6060,$C6061,$B$2:$B6060,$B6061,$A$2:$A6060,$A6061)=0,"",$E6061-_xlfn.MAXIFS($F$2:$F6060,$C$2:$C6060,$C6061,$B$2:$B6060,$B6061,$A$2:$A6060,$A6061))&lt;0,0,IF(_xlfn.MAXIFS($F$2:$F6060,$C$2:$C6060,$C6061,$B$2:$B6060,$B6061,$A$2:$A6060,$A6061)=0,"",$E6061-_xlfn.MAXIFS($F$2:$F6060,$C$2:$C6060,$C6061,$B$2:$B6060,$B6061,$A$2:$A6060,$A6061))))</f>
        <v/>
      </c>
      <c r="K6061" s="6" t="str">
        <f t="shared" si="283"/>
        <v/>
      </c>
      <c r="L6061" s="6" t="str">
        <f t="shared" si="284"/>
        <v/>
      </c>
      <c r="M6061" s="6" t="str">
        <f t="shared" si="282"/>
        <v/>
      </c>
    </row>
    <row r="6062" spans="1:13" x14ac:dyDescent="0.25">
      <c r="A6062"/>
      <c r="B6062" s="1"/>
      <c r="C6062"/>
      <c r="D6062"/>
      <c r="E6062" s="76"/>
      <c r="F6062" s="76"/>
      <c r="G6062" s="2"/>
      <c r="H6062" s="77"/>
      <c r="J6062" s="79" t="str">
        <f>IF(IF(IF(_xlfn.MAXIFS($F$2:$F6061,$C$2:$C6061,$C6062,$B$2:$B6061,$B6062,$A$2:$A6061,$A6062)=0,"",$E6062-_xlfn.MAXIFS($F$2:$F6061,$C$2:$C6061,$C6062,$B$2:$B6061,$B6062,$A$2:$A6061,$A6062))&lt;0,0,IF(_xlfn.MAXIFS($F$2:$F6061,$C$2:$C6061,$C6062,$B$2:$B6061,$B6062,$A$2:$A6061,$A6062)=0,"",$E6062-_xlfn.MAXIFS($F$2:$F6061,$C$2:$C6061,$C6062,$B$2:$B6061,$B6062,$A$2:$A6061,$A6062)))&gt;0.25,"",IF(IF(_xlfn.MAXIFS($F$2:$F6061,$C$2:$C6061,$C6062,$B$2:$B6061,$B6062,$A$2:$A6061,$A6062)=0,"",$E6062-_xlfn.MAXIFS($F$2:$F6061,$C$2:$C6061,$C6062,$B$2:$B6061,$B6062,$A$2:$A6061,$A6062))&lt;0,0,IF(_xlfn.MAXIFS($F$2:$F6061,$C$2:$C6061,$C6062,$B$2:$B6061,$B6062,$A$2:$A6061,$A6062)=0,"",$E6062-_xlfn.MAXIFS($F$2:$F6061,$C$2:$C6061,$C6062,$B$2:$B6061,$B6062,$A$2:$A6061,$A6062))))</f>
        <v/>
      </c>
      <c r="K6062" s="6" t="str">
        <f t="shared" si="283"/>
        <v/>
      </c>
      <c r="L6062" s="6" t="str">
        <f t="shared" si="284"/>
        <v/>
      </c>
      <c r="M6062" s="6" t="str">
        <f t="shared" si="282"/>
        <v/>
      </c>
    </row>
    <row r="6063" spans="1:13" x14ac:dyDescent="0.25">
      <c r="A6063"/>
      <c r="B6063" s="1"/>
      <c r="C6063"/>
      <c r="D6063"/>
      <c r="E6063" s="76"/>
      <c r="F6063" s="76"/>
      <c r="G6063" s="2"/>
      <c r="H6063" s="77"/>
      <c r="J6063" s="79" t="str">
        <f>IF(IF(IF(_xlfn.MAXIFS($F$2:$F6062,$C$2:$C6062,$C6063,$B$2:$B6062,$B6063,$A$2:$A6062,$A6063)=0,"",$E6063-_xlfn.MAXIFS($F$2:$F6062,$C$2:$C6062,$C6063,$B$2:$B6062,$B6063,$A$2:$A6062,$A6063))&lt;0,0,IF(_xlfn.MAXIFS($F$2:$F6062,$C$2:$C6062,$C6063,$B$2:$B6062,$B6063,$A$2:$A6062,$A6063)=0,"",$E6063-_xlfn.MAXIFS($F$2:$F6062,$C$2:$C6062,$C6063,$B$2:$B6062,$B6063,$A$2:$A6062,$A6063)))&gt;0.25,"",IF(IF(_xlfn.MAXIFS($F$2:$F6062,$C$2:$C6062,$C6063,$B$2:$B6062,$B6063,$A$2:$A6062,$A6063)=0,"",$E6063-_xlfn.MAXIFS($F$2:$F6062,$C$2:$C6062,$C6063,$B$2:$B6062,$B6063,$A$2:$A6062,$A6063))&lt;0,0,IF(_xlfn.MAXIFS($F$2:$F6062,$C$2:$C6062,$C6063,$B$2:$B6062,$B6063,$A$2:$A6062,$A6063)=0,"",$E6063-_xlfn.MAXIFS($F$2:$F6062,$C$2:$C6062,$C6063,$B$2:$B6062,$B6063,$A$2:$A6062,$A6063))))</f>
        <v/>
      </c>
      <c r="K6063" s="6" t="str">
        <f t="shared" si="283"/>
        <v/>
      </c>
      <c r="L6063" s="6" t="str">
        <f t="shared" si="284"/>
        <v/>
      </c>
      <c r="M6063" s="6" t="str">
        <f t="shared" si="282"/>
        <v/>
      </c>
    </row>
    <row r="6064" spans="1:13" x14ac:dyDescent="0.25">
      <c r="A6064"/>
      <c r="B6064" s="1"/>
      <c r="C6064"/>
      <c r="D6064"/>
      <c r="E6064" s="76"/>
      <c r="F6064" s="76"/>
      <c r="G6064" s="2"/>
      <c r="H6064" s="77"/>
      <c r="J6064" s="79" t="str">
        <f>IF(IF(IF(_xlfn.MAXIFS($F$2:$F6063,$C$2:$C6063,$C6064,$B$2:$B6063,$B6064,$A$2:$A6063,$A6064)=0,"",$E6064-_xlfn.MAXIFS($F$2:$F6063,$C$2:$C6063,$C6064,$B$2:$B6063,$B6064,$A$2:$A6063,$A6064))&lt;0,0,IF(_xlfn.MAXIFS($F$2:$F6063,$C$2:$C6063,$C6064,$B$2:$B6063,$B6064,$A$2:$A6063,$A6064)=0,"",$E6064-_xlfn.MAXIFS($F$2:$F6063,$C$2:$C6063,$C6064,$B$2:$B6063,$B6064,$A$2:$A6063,$A6064)))&gt;0.25,"",IF(IF(_xlfn.MAXIFS($F$2:$F6063,$C$2:$C6063,$C6064,$B$2:$B6063,$B6064,$A$2:$A6063,$A6064)=0,"",$E6064-_xlfn.MAXIFS($F$2:$F6063,$C$2:$C6063,$C6064,$B$2:$B6063,$B6064,$A$2:$A6063,$A6064))&lt;0,0,IF(_xlfn.MAXIFS($F$2:$F6063,$C$2:$C6063,$C6064,$B$2:$B6063,$B6064,$A$2:$A6063,$A6064)=0,"",$E6064-_xlfn.MAXIFS($F$2:$F6063,$C$2:$C6063,$C6064,$B$2:$B6063,$B6064,$A$2:$A6063,$A6064))))</f>
        <v/>
      </c>
      <c r="K6064" s="6" t="str">
        <f t="shared" si="283"/>
        <v/>
      </c>
      <c r="L6064" s="6" t="str">
        <f t="shared" si="284"/>
        <v/>
      </c>
      <c r="M6064" s="6" t="str">
        <f t="shared" si="282"/>
        <v/>
      </c>
    </row>
    <row r="6065" spans="1:13" x14ac:dyDescent="0.25">
      <c r="A6065"/>
      <c r="B6065" s="1"/>
      <c r="C6065"/>
      <c r="D6065"/>
      <c r="E6065" s="76"/>
      <c r="F6065" s="76"/>
      <c r="G6065" s="2"/>
      <c r="H6065" s="77"/>
      <c r="J6065" s="79" t="str">
        <f>IF(IF(IF(_xlfn.MAXIFS($F$2:$F6064,$C$2:$C6064,$C6065,$B$2:$B6064,$B6065,$A$2:$A6064,$A6065)=0,"",$E6065-_xlfn.MAXIFS($F$2:$F6064,$C$2:$C6064,$C6065,$B$2:$B6064,$B6065,$A$2:$A6064,$A6065))&lt;0,0,IF(_xlfn.MAXIFS($F$2:$F6064,$C$2:$C6064,$C6065,$B$2:$B6064,$B6065,$A$2:$A6064,$A6065)=0,"",$E6065-_xlfn.MAXIFS($F$2:$F6064,$C$2:$C6064,$C6065,$B$2:$B6064,$B6065,$A$2:$A6064,$A6065)))&gt;0.25,"",IF(IF(_xlfn.MAXIFS($F$2:$F6064,$C$2:$C6064,$C6065,$B$2:$B6064,$B6065,$A$2:$A6064,$A6065)=0,"",$E6065-_xlfn.MAXIFS($F$2:$F6064,$C$2:$C6064,$C6065,$B$2:$B6064,$B6065,$A$2:$A6064,$A6065))&lt;0,0,IF(_xlfn.MAXIFS($F$2:$F6064,$C$2:$C6064,$C6065,$B$2:$B6064,$B6065,$A$2:$A6064,$A6065)=0,"",$E6065-_xlfn.MAXIFS($F$2:$F6064,$C$2:$C6064,$C6065,$B$2:$B6064,$B6065,$A$2:$A6064,$A6065))))</f>
        <v/>
      </c>
      <c r="K6065" s="6" t="str">
        <f t="shared" si="283"/>
        <v/>
      </c>
      <c r="L6065" s="6" t="str">
        <f t="shared" si="284"/>
        <v/>
      </c>
      <c r="M6065" s="6" t="str">
        <f t="shared" si="282"/>
        <v/>
      </c>
    </row>
    <row r="6066" spans="1:13" x14ac:dyDescent="0.25">
      <c r="A6066"/>
      <c r="B6066" s="1"/>
      <c r="C6066"/>
      <c r="D6066"/>
      <c r="E6066" s="76"/>
      <c r="F6066" s="76"/>
      <c r="G6066" s="2"/>
      <c r="H6066" s="77"/>
      <c r="J6066" s="79" t="str">
        <f>IF(IF(IF(_xlfn.MAXIFS($F$2:$F6065,$C$2:$C6065,$C6066,$B$2:$B6065,$B6066,$A$2:$A6065,$A6066)=0,"",$E6066-_xlfn.MAXIFS($F$2:$F6065,$C$2:$C6065,$C6066,$B$2:$B6065,$B6066,$A$2:$A6065,$A6066))&lt;0,0,IF(_xlfn.MAXIFS($F$2:$F6065,$C$2:$C6065,$C6066,$B$2:$B6065,$B6066,$A$2:$A6065,$A6066)=0,"",$E6066-_xlfn.MAXIFS($F$2:$F6065,$C$2:$C6065,$C6066,$B$2:$B6065,$B6066,$A$2:$A6065,$A6066)))&gt;0.25,"",IF(IF(_xlfn.MAXIFS($F$2:$F6065,$C$2:$C6065,$C6066,$B$2:$B6065,$B6066,$A$2:$A6065,$A6066)=0,"",$E6066-_xlfn.MAXIFS($F$2:$F6065,$C$2:$C6065,$C6066,$B$2:$B6065,$B6066,$A$2:$A6065,$A6066))&lt;0,0,IF(_xlfn.MAXIFS($F$2:$F6065,$C$2:$C6065,$C6066,$B$2:$B6065,$B6066,$A$2:$A6065,$A6066)=0,"",$E6066-_xlfn.MAXIFS($F$2:$F6065,$C$2:$C6065,$C6066,$B$2:$B6065,$B6066,$A$2:$A6065,$A6066))))</f>
        <v/>
      </c>
      <c r="K6066" s="6" t="str">
        <f t="shared" si="283"/>
        <v/>
      </c>
      <c r="L6066" s="6" t="str">
        <f t="shared" si="284"/>
        <v/>
      </c>
      <c r="M6066" s="6" t="str">
        <f t="shared" si="282"/>
        <v/>
      </c>
    </row>
    <row r="6067" spans="1:13" x14ac:dyDescent="0.25">
      <c r="A6067"/>
      <c r="B6067" s="1"/>
      <c r="C6067"/>
      <c r="D6067"/>
      <c r="E6067" s="76"/>
      <c r="F6067" s="76"/>
      <c r="G6067" s="2"/>
      <c r="H6067" s="77"/>
      <c r="J6067" s="79" t="str">
        <f>IF(IF(IF(_xlfn.MAXIFS($F$2:$F6066,$C$2:$C6066,$C6067,$B$2:$B6066,$B6067,$A$2:$A6066,$A6067)=0,"",$E6067-_xlfn.MAXIFS($F$2:$F6066,$C$2:$C6066,$C6067,$B$2:$B6066,$B6067,$A$2:$A6066,$A6067))&lt;0,0,IF(_xlfn.MAXIFS($F$2:$F6066,$C$2:$C6066,$C6067,$B$2:$B6066,$B6067,$A$2:$A6066,$A6067)=0,"",$E6067-_xlfn.MAXIFS($F$2:$F6066,$C$2:$C6066,$C6067,$B$2:$B6066,$B6067,$A$2:$A6066,$A6067)))&gt;0.25,"",IF(IF(_xlfn.MAXIFS($F$2:$F6066,$C$2:$C6066,$C6067,$B$2:$B6066,$B6067,$A$2:$A6066,$A6067)=0,"",$E6067-_xlfn.MAXIFS($F$2:$F6066,$C$2:$C6066,$C6067,$B$2:$B6066,$B6067,$A$2:$A6066,$A6067))&lt;0,0,IF(_xlfn.MAXIFS($F$2:$F6066,$C$2:$C6066,$C6067,$B$2:$B6066,$B6067,$A$2:$A6066,$A6067)=0,"",$E6067-_xlfn.MAXIFS($F$2:$F6066,$C$2:$C6066,$C6067,$B$2:$B6066,$B6067,$A$2:$A6066,$A6067))))</f>
        <v/>
      </c>
      <c r="K6067" s="6" t="str">
        <f t="shared" si="283"/>
        <v/>
      </c>
      <c r="L6067" s="6" t="str">
        <f t="shared" si="284"/>
        <v/>
      </c>
      <c r="M6067" s="6" t="str">
        <f t="shared" si="282"/>
        <v/>
      </c>
    </row>
    <row r="6068" spans="1:13" x14ac:dyDescent="0.25">
      <c r="A6068"/>
      <c r="B6068" s="1"/>
      <c r="C6068"/>
      <c r="D6068"/>
      <c r="E6068" s="76"/>
      <c r="F6068" s="76"/>
      <c r="G6068" s="2"/>
      <c r="H6068" s="77"/>
      <c r="J6068" s="79" t="str">
        <f>IF(IF(IF(_xlfn.MAXIFS($F$2:$F6067,$C$2:$C6067,$C6068,$B$2:$B6067,$B6068,$A$2:$A6067,$A6068)=0,"",$E6068-_xlfn.MAXIFS($F$2:$F6067,$C$2:$C6067,$C6068,$B$2:$B6067,$B6068,$A$2:$A6067,$A6068))&lt;0,0,IF(_xlfn.MAXIFS($F$2:$F6067,$C$2:$C6067,$C6068,$B$2:$B6067,$B6068,$A$2:$A6067,$A6068)=0,"",$E6068-_xlfn.MAXIFS($F$2:$F6067,$C$2:$C6067,$C6068,$B$2:$B6067,$B6068,$A$2:$A6067,$A6068)))&gt;0.25,"",IF(IF(_xlfn.MAXIFS($F$2:$F6067,$C$2:$C6067,$C6068,$B$2:$B6067,$B6068,$A$2:$A6067,$A6068)=0,"",$E6068-_xlfn.MAXIFS($F$2:$F6067,$C$2:$C6067,$C6068,$B$2:$B6067,$B6068,$A$2:$A6067,$A6068))&lt;0,0,IF(_xlfn.MAXIFS($F$2:$F6067,$C$2:$C6067,$C6068,$B$2:$B6067,$B6068,$A$2:$A6067,$A6068)=0,"",$E6068-_xlfn.MAXIFS($F$2:$F6067,$C$2:$C6067,$C6068,$B$2:$B6067,$B6068,$A$2:$A6067,$A6068))))</f>
        <v/>
      </c>
      <c r="K6068" s="6" t="str">
        <f t="shared" si="283"/>
        <v/>
      </c>
      <c r="L6068" s="6" t="str">
        <f t="shared" si="284"/>
        <v/>
      </c>
      <c r="M6068" s="6" t="str">
        <f t="shared" si="282"/>
        <v/>
      </c>
    </row>
    <row r="6069" spans="1:13" x14ac:dyDescent="0.25">
      <c r="A6069"/>
      <c r="B6069" s="1"/>
      <c r="C6069"/>
      <c r="D6069"/>
      <c r="E6069" s="76"/>
      <c r="F6069" s="76"/>
      <c r="G6069" s="2"/>
      <c r="H6069" s="77"/>
      <c r="J6069" s="79" t="str">
        <f>IF(IF(IF(_xlfn.MAXIFS($F$2:$F6068,$C$2:$C6068,$C6069,$B$2:$B6068,$B6069,$A$2:$A6068,$A6069)=0,"",$E6069-_xlfn.MAXIFS($F$2:$F6068,$C$2:$C6068,$C6069,$B$2:$B6068,$B6069,$A$2:$A6068,$A6069))&lt;0,0,IF(_xlfn.MAXIFS($F$2:$F6068,$C$2:$C6068,$C6069,$B$2:$B6068,$B6069,$A$2:$A6068,$A6069)=0,"",$E6069-_xlfn.MAXIFS($F$2:$F6068,$C$2:$C6068,$C6069,$B$2:$B6068,$B6069,$A$2:$A6068,$A6069)))&gt;0.25,"",IF(IF(_xlfn.MAXIFS($F$2:$F6068,$C$2:$C6068,$C6069,$B$2:$B6068,$B6069,$A$2:$A6068,$A6069)=0,"",$E6069-_xlfn.MAXIFS($F$2:$F6068,$C$2:$C6068,$C6069,$B$2:$B6068,$B6069,$A$2:$A6068,$A6069))&lt;0,0,IF(_xlfn.MAXIFS($F$2:$F6068,$C$2:$C6068,$C6069,$B$2:$B6068,$B6069,$A$2:$A6068,$A6069)=0,"",$E6069-_xlfn.MAXIFS($F$2:$F6068,$C$2:$C6068,$C6069,$B$2:$B6068,$B6069,$A$2:$A6068,$A6069))))</f>
        <v/>
      </c>
      <c r="K6069" s="6" t="str">
        <f t="shared" si="283"/>
        <v/>
      </c>
      <c r="L6069" s="6" t="str">
        <f t="shared" si="284"/>
        <v/>
      </c>
      <c r="M6069" s="6" t="str">
        <f t="shared" si="282"/>
        <v/>
      </c>
    </row>
    <row r="6070" spans="1:13" x14ac:dyDescent="0.25">
      <c r="A6070"/>
      <c r="B6070" s="1"/>
      <c r="C6070"/>
      <c r="D6070"/>
      <c r="E6070" s="76"/>
      <c r="F6070" s="76"/>
      <c r="G6070" s="2"/>
      <c r="H6070" s="77"/>
      <c r="J6070" s="79" t="str">
        <f>IF(IF(IF(_xlfn.MAXIFS($F$2:$F6069,$C$2:$C6069,$C6070,$B$2:$B6069,$B6070,$A$2:$A6069,$A6070)=0,"",$E6070-_xlfn.MAXIFS($F$2:$F6069,$C$2:$C6069,$C6070,$B$2:$B6069,$B6070,$A$2:$A6069,$A6070))&lt;0,0,IF(_xlfn.MAXIFS($F$2:$F6069,$C$2:$C6069,$C6070,$B$2:$B6069,$B6070,$A$2:$A6069,$A6070)=0,"",$E6070-_xlfn.MAXIFS($F$2:$F6069,$C$2:$C6069,$C6070,$B$2:$B6069,$B6070,$A$2:$A6069,$A6070)))&gt;0.25,"",IF(IF(_xlfn.MAXIFS($F$2:$F6069,$C$2:$C6069,$C6070,$B$2:$B6069,$B6070,$A$2:$A6069,$A6070)=0,"",$E6070-_xlfn.MAXIFS($F$2:$F6069,$C$2:$C6069,$C6070,$B$2:$B6069,$B6070,$A$2:$A6069,$A6070))&lt;0,0,IF(_xlfn.MAXIFS($F$2:$F6069,$C$2:$C6069,$C6070,$B$2:$B6069,$B6070,$A$2:$A6069,$A6070)=0,"",$E6070-_xlfn.MAXIFS($F$2:$F6069,$C$2:$C6069,$C6070,$B$2:$B6069,$B6070,$A$2:$A6069,$A6070))))</f>
        <v/>
      </c>
      <c r="K6070" s="6" t="str">
        <f t="shared" si="283"/>
        <v/>
      </c>
      <c r="L6070" s="6" t="str">
        <f t="shared" si="284"/>
        <v/>
      </c>
      <c r="M6070" s="6" t="str">
        <f t="shared" si="282"/>
        <v/>
      </c>
    </row>
    <row r="6071" spans="1:13" x14ac:dyDescent="0.25">
      <c r="A6071"/>
      <c r="B6071" s="1"/>
      <c r="C6071"/>
      <c r="D6071"/>
      <c r="E6071" s="76"/>
      <c r="F6071" s="76"/>
      <c r="G6071" s="2"/>
      <c r="H6071" s="77"/>
      <c r="J6071" s="79" t="str">
        <f>IF(IF(IF(_xlfn.MAXIFS($F$2:$F6070,$C$2:$C6070,$C6071,$B$2:$B6070,$B6071,$A$2:$A6070,$A6071)=0,"",$E6071-_xlfn.MAXIFS($F$2:$F6070,$C$2:$C6070,$C6071,$B$2:$B6070,$B6071,$A$2:$A6070,$A6071))&lt;0,0,IF(_xlfn.MAXIFS($F$2:$F6070,$C$2:$C6070,$C6071,$B$2:$B6070,$B6071,$A$2:$A6070,$A6071)=0,"",$E6071-_xlfn.MAXIFS($F$2:$F6070,$C$2:$C6070,$C6071,$B$2:$B6070,$B6071,$A$2:$A6070,$A6071)))&gt;0.25,"",IF(IF(_xlfn.MAXIFS($F$2:$F6070,$C$2:$C6070,$C6071,$B$2:$B6070,$B6071,$A$2:$A6070,$A6071)=0,"",$E6071-_xlfn.MAXIFS($F$2:$F6070,$C$2:$C6070,$C6071,$B$2:$B6070,$B6071,$A$2:$A6070,$A6071))&lt;0,0,IF(_xlfn.MAXIFS($F$2:$F6070,$C$2:$C6070,$C6071,$B$2:$B6070,$B6071,$A$2:$A6070,$A6071)=0,"",$E6071-_xlfn.MAXIFS($F$2:$F6070,$C$2:$C6070,$C6071,$B$2:$B6070,$B6071,$A$2:$A6070,$A6071))))</f>
        <v/>
      </c>
      <c r="K6071" s="6" t="str">
        <f t="shared" si="283"/>
        <v/>
      </c>
      <c r="L6071" s="6" t="str">
        <f t="shared" si="284"/>
        <v/>
      </c>
      <c r="M6071" s="6" t="str">
        <f t="shared" si="282"/>
        <v/>
      </c>
    </row>
    <row r="6072" spans="1:13" x14ac:dyDescent="0.25">
      <c r="A6072"/>
      <c r="B6072" s="1"/>
      <c r="C6072"/>
      <c r="D6072"/>
      <c r="E6072" s="76"/>
      <c r="F6072" s="76"/>
      <c r="G6072" s="2"/>
      <c r="H6072" s="77"/>
      <c r="J6072" s="79" t="str">
        <f>IF(IF(IF(_xlfn.MAXIFS($F$2:$F6071,$C$2:$C6071,$C6072,$B$2:$B6071,$B6072,$A$2:$A6071,$A6072)=0,"",$E6072-_xlfn.MAXIFS($F$2:$F6071,$C$2:$C6071,$C6072,$B$2:$B6071,$B6072,$A$2:$A6071,$A6072))&lt;0,0,IF(_xlfn.MAXIFS($F$2:$F6071,$C$2:$C6071,$C6072,$B$2:$B6071,$B6072,$A$2:$A6071,$A6072)=0,"",$E6072-_xlfn.MAXIFS($F$2:$F6071,$C$2:$C6071,$C6072,$B$2:$B6071,$B6072,$A$2:$A6071,$A6072)))&gt;0.25,"",IF(IF(_xlfn.MAXIFS($F$2:$F6071,$C$2:$C6071,$C6072,$B$2:$B6071,$B6072,$A$2:$A6071,$A6072)=0,"",$E6072-_xlfn.MAXIFS($F$2:$F6071,$C$2:$C6071,$C6072,$B$2:$B6071,$B6072,$A$2:$A6071,$A6072))&lt;0,0,IF(_xlfn.MAXIFS($F$2:$F6071,$C$2:$C6071,$C6072,$B$2:$B6071,$B6072,$A$2:$A6071,$A6072)=0,"",$E6072-_xlfn.MAXIFS($F$2:$F6071,$C$2:$C6071,$C6072,$B$2:$B6071,$B6072,$A$2:$A6071,$A6072))))</f>
        <v/>
      </c>
      <c r="K6072" s="6" t="str">
        <f t="shared" si="283"/>
        <v/>
      </c>
      <c r="L6072" s="6" t="str">
        <f t="shared" si="284"/>
        <v/>
      </c>
      <c r="M6072" s="6" t="str">
        <f t="shared" si="282"/>
        <v/>
      </c>
    </row>
    <row r="6073" spans="1:13" x14ac:dyDescent="0.25">
      <c r="A6073"/>
      <c r="B6073" s="1"/>
      <c r="C6073"/>
      <c r="D6073"/>
      <c r="E6073" s="76"/>
      <c r="F6073" s="76"/>
      <c r="G6073" s="2"/>
      <c r="H6073" s="77"/>
      <c r="J6073" s="79" t="str">
        <f>IF(IF(IF(_xlfn.MAXIFS($F$2:$F6072,$C$2:$C6072,$C6073,$B$2:$B6072,$B6073,$A$2:$A6072,$A6073)=0,"",$E6073-_xlfn.MAXIFS($F$2:$F6072,$C$2:$C6072,$C6073,$B$2:$B6072,$B6073,$A$2:$A6072,$A6073))&lt;0,0,IF(_xlfn.MAXIFS($F$2:$F6072,$C$2:$C6072,$C6073,$B$2:$B6072,$B6073,$A$2:$A6072,$A6073)=0,"",$E6073-_xlfn.MAXIFS($F$2:$F6072,$C$2:$C6072,$C6073,$B$2:$B6072,$B6073,$A$2:$A6072,$A6073)))&gt;0.25,"",IF(IF(_xlfn.MAXIFS($F$2:$F6072,$C$2:$C6072,$C6073,$B$2:$B6072,$B6073,$A$2:$A6072,$A6073)=0,"",$E6073-_xlfn.MAXIFS($F$2:$F6072,$C$2:$C6072,$C6073,$B$2:$B6072,$B6073,$A$2:$A6072,$A6073))&lt;0,0,IF(_xlfn.MAXIFS($F$2:$F6072,$C$2:$C6072,$C6073,$B$2:$B6072,$B6073,$A$2:$A6072,$A6073)=0,"",$E6073-_xlfn.MAXIFS($F$2:$F6072,$C$2:$C6072,$C6073,$B$2:$B6072,$B6073,$A$2:$A6072,$A6073))))</f>
        <v/>
      </c>
      <c r="K6073" s="6" t="str">
        <f t="shared" si="283"/>
        <v/>
      </c>
      <c r="L6073" s="6" t="str">
        <f t="shared" si="284"/>
        <v/>
      </c>
      <c r="M6073" s="6" t="str">
        <f t="shared" si="282"/>
        <v/>
      </c>
    </row>
    <row r="6074" spans="1:13" x14ac:dyDescent="0.25">
      <c r="A6074"/>
      <c r="B6074" s="1"/>
      <c r="C6074"/>
      <c r="D6074"/>
      <c r="E6074" s="76"/>
      <c r="F6074" s="76"/>
      <c r="G6074" s="2"/>
      <c r="H6074" s="77"/>
      <c r="J6074" s="79" t="str">
        <f>IF(IF(IF(_xlfn.MAXIFS($F$2:$F6073,$C$2:$C6073,$C6074,$B$2:$B6073,$B6074,$A$2:$A6073,$A6074)=0,"",$E6074-_xlfn.MAXIFS($F$2:$F6073,$C$2:$C6073,$C6074,$B$2:$B6073,$B6074,$A$2:$A6073,$A6074))&lt;0,0,IF(_xlfn.MAXIFS($F$2:$F6073,$C$2:$C6073,$C6074,$B$2:$B6073,$B6074,$A$2:$A6073,$A6074)=0,"",$E6074-_xlfn.MAXIFS($F$2:$F6073,$C$2:$C6073,$C6074,$B$2:$B6073,$B6074,$A$2:$A6073,$A6074)))&gt;0.25,"",IF(IF(_xlfn.MAXIFS($F$2:$F6073,$C$2:$C6073,$C6074,$B$2:$B6073,$B6074,$A$2:$A6073,$A6074)=0,"",$E6074-_xlfn.MAXIFS($F$2:$F6073,$C$2:$C6073,$C6074,$B$2:$B6073,$B6074,$A$2:$A6073,$A6074))&lt;0,0,IF(_xlfn.MAXIFS($F$2:$F6073,$C$2:$C6073,$C6074,$B$2:$B6073,$B6074,$A$2:$A6073,$A6074)=0,"",$E6074-_xlfn.MAXIFS($F$2:$F6073,$C$2:$C6073,$C6074,$B$2:$B6073,$B6074,$A$2:$A6073,$A6074))))</f>
        <v/>
      </c>
      <c r="K6074" s="6" t="str">
        <f t="shared" si="283"/>
        <v/>
      </c>
      <c r="L6074" s="6" t="str">
        <f t="shared" si="284"/>
        <v/>
      </c>
      <c r="M6074" s="6" t="str">
        <f t="shared" si="282"/>
        <v/>
      </c>
    </row>
    <row r="6075" spans="1:13" x14ac:dyDescent="0.25">
      <c r="A6075"/>
      <c r="B6075" s="1"/>
      <c r="C6075"/>
      <c r="D6075"/>
      <c r="E6075" s="76"/>
      <c r="F6075" s="76"/>
      <c r="G6075" s="2"/>
      <c r="H6075" s="77"/>
      <c r="J6075" s="79" t="str">
        <f>IF(IF(IF(_xlfn.MAXIFS($F$2:$F6074,$C$2:$C6074,$C6075,$B$2:$B6074,$B6075,$A$2:$A6074,$A6075)=0,"",$E6075-_xlfn.MAXIFS($F$2:$F6074,$C$2:$C6074,$C6075,$B$2:$B6074,$B6075,$A$2:$A6074,$A6075))&lt;0,0,IF(_xlfn.MAXIFS($F$2:$F6074,$C$2:$C6074,$C6075,$B$2:$B6074,$B6075,$A$2:$A6074,$A6075)=0,"",$E6075-_xlfn.MAXIFS($F$2:$F6074,$C$2:$C6074,$C6075,$B$2:$B6074,$B6075,$A$2:$A6074,$A6075)))&gt;0.25,"",IF(IF(_xlfn.MAXIFS($F$2:$F6074,$C$2:$C6074,$C6075,$B$2:$B6074,$B6075,$A$2:$A6074,$A6075)=0,"",$E6075-_xlfn.MAXIFS($F$2:$F6074,$C$2:$C6074,$C6075,$B$2:$B6074,$B6075,$A$2:$A6074,$A6075))&lt;0,0,IF(_xlfn.MAXIFS($F$2:$F6074,$C$2:$C6074,$C6075,$B$2:$B6074,$B6075,$A$2:$A6074,$A6075)=0,"",$E6075-_xlfn.MAXIFS($F$2:$F6074,$C$2:$C6074,$C6075,$B$2:$B6074,$B6075,$A$2:$A6074,$A6075))))</f>
        <v/>
      </c>
      <c r="K6075" s="6" t="str">
        <f t="shared" si="283"/>
        <v/>
      </c>
      <c r="L6075" s="6" t="str">
        <f t="shared" si="284"/>
        <v/>
      </c>
      <c r="M6075" s="6" t="str">
        <f t="shared" si="282"/>
        <v/>
      </c>
    </row>
    <row r="6076" spans="1:13" x14ac:dyDescent="0.25">
      <c r="A6076"/>
      <c r="B6076" s="1"/>
      <c r="C6076"/>
      <c r="D6076"/>
      <c r="E6076" s="76"/>
      <c r="F6076" s="76"/>
      <c r="G6076" s="2"/>
      <c r="H6076" s="77"/>
      <c r="J6076" s="79" t="str">
        <f>IF(IF(IF(_xlfn.MAXIFS($F$2:$F6075,$C$2:$C6075,$C6076,$B$2:$B6075,$B6076,$A$2:$A6075,$A6076)=0,"",$E6076-_xlfn.MAXIFS($F$2:$F6075,$C$2:$C6075,$C6076,$B$2:$B6075,$B6076,$A$2:$A6075,$A6076))&lt;0,0,IF(_xlfn.MAXIFS($F$2:$F6075,$C$2:$C6075,$C6076,$B$2:$B6075,$B6076,$A$2:$A6075,$A6076)=0,"",$E6076-_xlfn.MAXIFS($F$2:$F6075,$C$2:$C6075,$C6076,$B$2:$B6075,$B6076,$A$2:$A6075,$A6076)))&gt;0.25,"",IF(IF(_xlfn.MAXIFS($F$2:$F6075,$C$2:$C6075,$C6076,$B$2:$B6075,$B6076,$A$2:$A6075,$A6076)=0,"",$E6076-_xlfn.MAXIFS($F$2:$F6075,$C$2:$C6075,$C6076,$B$2:$B6075,$B6076,$A$2:$A6075,$A6076))&lt;0,0,IF(_xlfn.MAXIFS($F$2:$F6075,$C$2:$C6075,$C6076,$B$2:$B6075,$B6076,$A$2:$A6075,$A6076)=0,"",$E6076-_xlfn.MAXIFS($F$2:$F6075,$C$2:$C6075,$C6076,$B$2:$B6075,$B6076,$A$2:$A6075,$A6076))))</f>
        <v/>
      </c>
      <c r="K6076" s="6" t="str">
        <f t="shared" si="283"/>
        <v/>
      </c>
      <c r="L6076" s="6" t="str">
        <f t="shared" si="284"/>
        <v/>
      </c>
      <c r="M6076" s="6" t="str">
        <f t="shared" si="282"/>
        <v/>
      </c>
    </row>
    <row r="6077" spans="1:13" x14ac:dyDescent="0.25">
      <c r="A6077"/>
      <c r="B6077" s="1"/>
      <c r="C6077"/>
      <c r="D6077"/>
      <c r="E6077" s="76"/>
      <c r="F6077" s="76"/>
      <c r="G6077" s="2"/>
      <c r="H6077" s="77"/>
      <c r="J6077" s="79" t="str">
        <f>IF(IF(IF(_xlfn.MAXIFS($F$2:$F6076,$C$2:$C6076,$C6077,$B$2:$B6076,$B6077,$A$2:$A6076,$A6077)=0,"",$E6077-_xlfn.MAXIFS($F$2:$F6076,$C$2:$C6076,$C6077,$B$2:$B6076,$B6077,$A$2:$A6076,$A6077))&lt;0,0,IF(_xlfn.MAXIFS($F$2:$F6076,$C$2:$C6076,$C6077,$B$2:$B6076,$B6077,$A$2:$A6076,$A6077)=0,"",$E6077-_xlfn.MAXIFS($F$2:$F6076,$C$2:$C6076,$C6077,$B$2:$B6076,$B6077,$A$2:$A6076,$A6077)))&gt;0.25,"",IF(IF(_xlfn.MAXIFS($F$2:$F6076,$C$2:$C6076,$C6077,$B$2:$B6076,$B6077,$A$2:$A6076,$A6077)=0,"",$E6077-_xlfn.MAXIFS($F$2:$F6076,$C$2:$C6076,$C6077,$B$2:$B6076,$B6077,$A$2:$A6076,$A6077))&lt;0,0,IF(_xlfn.MAXIFS($F$2:$F6076,$C$2:$C6076,$C6077,$B$2:$B6076,$B6077,$A$2:$A6076,$A6077)=0,"",$E6077-_xlfn.MAXIFS($F$2:$F6076,$C$2:$C6076,$C6077,$B$2:$B6076,$B6077,$A$2:$A6076,$A6077))))</f>
        <v/>
      </c>
      <c r="K6077" s="6" t="str">
        <f t="shared" si="283"/>
        <v/>
      </c>
      <c r="L6077" s="6" t="str">
        <f t="shared" si="284"/>
        <v/>
      </c>
      <c r="M6077" s="6" t="str">
        <f t="shared" si="282"/>
        <v/>
      </c>
    </row>
    <row r="6078" spans="1:13" x14ac:dyDescent="0.25">
      <c r="A6078"/>
      <c r="B6078" s="1"/>
      <c r="C6078"/>
      <c r="D6078"/>
      <c r="E6078" s="76"/>
      <c r="F6078" s="76"/>
      <c r="G6078" s="2"/>
      <c r="H6078" s="77"/>
      <c r="J6078" s="79" t="str">
        <f>IF(IF(IF(_xlfn.MAXIFS($F$2:$F6077,$C$2:$C6077,$C6078,$B$2:$B6077,$B6078,$A$2:$A6077,$A6078)=0,"",$E6078-_xlfn.MAXIFS($F$2:$F6077,$C$2:$C6077,$C6078,$B$2:$B6077,$B6078,$A$2:$A6077,$A6078))&lt;0,0,IF(_xlfn.MAXIFS($F$2:$F6077,$C$2:$C6077,$C6078,$B$2:$B6077,$B6078,$A$2:$A6077,$A6078)=0,"",$E6078-_xlfn.MAXIFS($F$2:$F6077,$C$2:$C6077,$C6078,$B$2:$B6077,$B6078,$A$2:$A6077,$A6078)))&gt;0.25,"",IF(IF(_xlfn.MAXIFS($F$2:$F6077,$C$2:$C6077,$C6078,$B$2:$B6077,$B6078,$A$2:$A6077,$A6078)=0,"",$E6078-_xlfn.MAXIFS($F$2:$F6077,$C$2:$C6077,$C6078,$B$2:$B6077,$B6078,$A$2:$A6077,$A6078))&lt;0,0,IF(_xlfn.MAXIFS($F$2:$F6077,$C$2:$C6077,$C6078,$B$2:$B6077,$B6078,$A$2:$A6077,$A6078)=0,"",$E6078-_xlfn.MAXIFS($F$2:$F6077,$C$2:$C6077,$C6078,$B$2:$B6077,$B6078,$A$2:$A6077,$A6078))))</f>
        <v/>
      </c>
      <c r="K6078" s="6" t="str">
        <f t="shared" si="283"/>
        <v/>
      </c>
      <c r="L6078" s="6" t="str">
        <f t="shared" si="284"/>
        <v/>
      </c>
      <c r="M6078" s="6" t="str">
        <f t="shared" si="282"/>
        <v/>
      </c>
    </row>
    <row r="6079" spans="1:13" x14ac:dyDescent="0.25">
      <c r="A6079"/>
      <c r="B6079" s="1"/>
      <c r="C6079"/>
      <c r="D6079"/>
      <c r="E6079" s="76"/>
      <c r="F6079" s="76"/>
      <c r="G6079" s="2"/>
      <c r="H6079" s="77"/>
      <c r="J6079" s="79" t="str">
        <f>IF(IF(IF(_xlfn.MAXIFS($F$2:$F6078,$C$2:$C6078,$C6079,$B$2:$B6078,$B6079,$A$2:$A6078,$A6079)=0,"",$E6079-_xlfn.MAXIFS($F$2:$F6078,$C$2:$C6078,$C6079,$B$2:$B6078,$B6079,$A$2:$A6078,$A6079))&lt;0,0,IF(_xlfn.MAXIFS($F$2:$F6078,$C$2:$C6078,$C6079,$B$2:$B6078,$B6079,$A$2:$A6078,$A6079)=0,"",$E6079-_xlfn.MAXIFS($F$2:$F6078,$C$2:$C6078,$C6079,$B$2:$B6078,$B6079,$A$2:$A6078,$A6079)))&gt;0.25,"",IF(IF(_xlfn.MAXIFS($F$2:$F6078,$C$2:$C6078,$C6079,$B$2:$B6078,$B6079,$A$2:$A6078,$A6079)=0,"",$E6079-_xlfn.MAXIFS($F$2:$F6078,$C$2:$C6078,$C6079,$B$2:$B6078,$B6079,$A$2:$A6078,$A6079))&lt;0,0,IF(_xlfn.MAXIFS($F$2:$F6078,$C$2:$C6078,$C6079,$B$2:$B6078,$B6079,$A$2:$A6078,$A6079)=0,"",$E6079-_xlfn.MAXIFS($F$2:$F6078,$C$2:$C6078,$C6079,$B$2:$B6078,$B6079,$A$2:$A6078,$A6079))))</f>
        <v/>
      </c>
      <c r="K6079" s="6" t="str">
        <f t="shared" si="283"/>
        <v/>
      </c>
      <c r="L6079" s="6" t="str">
        <f t="shared" si="284"/>
        <v/>
      </c>
      <c r="M6079" s="6" t="str">
        <f t="shared" si="282"/>
        <v/>
      </c>
    </row>
    <row r="6080" spans="1:13" x14ac:dyDescent="0.25">
      <c r="A6080"/>
      <c r="B6080" s="1"/>
      <c r="C6080"/>
      <c r="D6080"/>
      <c r="E6080" s="76"/>
      <c r="F6080" s="76"/>
      <c r="G6080" s="2"/>
      <c r="H6080" s="77"/>
      <c r="J6080" s="79" t="str">
        <f>IF(IF(IF(_xlfn.MAXIFS($F$2:$F6079,$C$2:$C6079,$C6080,$B$2:$B6079,$B6080,$A$2:$A6079,$A6080)=0,"",$E6080-_xlfn.MAXIFS($F$2:$F6079,$C$2:$C6079,$C6080,$B$2:$B6079,$B6080,$A$2:$A6079,$A6080))&lt;0,0,IF(_xlfn.MAXIFS($F$2:$F6079,$C$2:$C6079,$C6080,$B$2:$B6079,$B6080,$A$2:$A6079,$A6080)=0,"",$E6080-_xlfn.MAXIFS($F$2:$F6079,$C$2:$C6079,$C6080,$B$2:$B6079,$B6080,$A$2:$A6079,$A6080)))&gt;0.25,"",IF(IF(_xlfn.MAXIFS($F$2:$F6079,$C$2:$C6079,$C6080,$B$2:$B6079,$B6080,$A$2:$A6079,$A6080)=0,"",$E6080-_xlfn.MAXIFS($F$2:$F6079,$C$2:$C6079,$C6080,$B$2:$B6079,$B6080,$A$2:$A6079,$A6080))&lt;0,0,IF(_xlfn.MAXIFS($F$2:$F6079,$C$2:$C6079,$C6080,$B$2:$B6079,$B6080,$A$2:$A6079,$A6080)=0,"",$E6080-_xlfn.MAXIFS($F$2:$F6079,$C$2:$C6079,$C6080,$B$2:$B6079,$B6080,$A$2:$A6079,$A6080))))</f>
        <v/>
      </c>
      <c r="K6080" s="6" t="str">
        <f t="shared" si="283"/>
        <v/>
      </c>
      <c r="L6080" s="6" t="str">
        <f t="shared" si="284"/>
        <v/>
      </c>
      <c r="M6080" s="6" t="str">
        <f t="shared" si="282"/>
        <v/>
      </c>
    </row>
    <row r="6081" spans="1:13" x14ac:dyDescent="0.25">
      <c r="A6081"/>
      <c r="B6081" s="1"/>
      <c r="C6081"/>
      <c r="D6081"/>
      <c r="E6081" s="76"/>
      <c r="F6081" s="76"/>
      <c r="G6081" s="2"/>
      <c r="H6081" s="77"/>
      <c r="J6081" s="79" t="str">
        <f>IF(IF(IF(_xlfn.MAXIFS($F$2:$F6080,$C$2:$C6080,$C6081,$B$2:$B6080,$B6081,$A$2:$A6080,$A6081)=0,"",$E6081-_xlfn.MAXIFS($F$2:$F6080,$C$2:$C6080,$C6081,$B$2:$B6080,$B6081,$A$2:$A6080,$A6081))&lt;0,0,IF(_xlfn.MAXIFS($F$2:$F6080,$C$2:$C6080,$C6081,$B$2:$B6080,$B6081,$A$2:$A6080,$A6081)=0,"",$E6081-_xlfn.MAXIFS($F$2:$F6080,$C$2:$C6080,$C6081,$B$2:$B6080,$B6081,$A$2:$A6080,$A6081)))&gt;0.25,"",IF(IF(_xlfn.MAXIFS($F$2:$F6080,$C$2:$C6080,$C6081,$B$2:$B6080,$B6081,$A$2:$A6080,$A6081)=0,"",$E6081-_xlfn.MAXIFS($F$2:$F6080,$C$2:$C6080,$C6081,$B$2:$B6080,$B6081,$A$2:$A6080,$A6081))&lt;0,0,IF(_xlfn.MAXIFS($F$2:$F6080,$C$2:$C6080,$C6081,$B$2:$B6080,$B6081,$A$2:$A6080,$A6081)=0,"",$E6081-_xlfn.MAXIFS($F$2:$F6080,$C$2:$C6080,$C6081,$B$2:$B6080,$B6081,$A$2:$A6080,$A6081))))</f>
        <v/>
      </c>
      <c r="K6081" s="6" t="str">
        <f t="shared" si="283"/>
        <v/>
      </c>
      <c r="L6081" s="6" t="str">
        <f t="shared" si="284"/>
        <v/>
      </c>
      <c r="M6081" s="6" t="str">
        <f t="shared" si="282"/>
        <v/>
      </c>
    </row>
    <row r="6082" spans="1:13" x14ac:dyDescent="0.25">
      <c r="A6082"/>
      <c r="B6082" s="1"/>
      <c r="C6082"/>
      <c r="D6082"/>
      <c r="E6082" s="76"/>
      <c r="F6082" s="76"/>
      <c r="G6082" s="2"/>
      <c r="H6082" s="77"/>
      <c r="J6082" s="79" t="str">
        <f>IF(IF(IF(_xlfn.MAXIFS($F$2:$F6081,$C$2:$C6081,$C6082,$B$2:$B6081,$B6082,$A$2:$A6081,$A6082)=0,"",$E6082-_xlfn.MAXIFS($F$2:$F6081,$C$2:$C6081,$C6082,$B$2:$B6081,$B6082,$A$2:$A6081,$A6082))&lt;0,0,IF(_xlfn.MAXIFS($F$2:$F6081,$C$2:$C6081,$C6082,$B$2:$B6081,$B6082,$A$2:$A6081,$A6082)=0,"",$E6082-_xlfn.MAXIFS($F$2:$F6081,$C$2:$C6081,$C6082,$B$2:$B6081,$B6082,$A$2:$A6081,$A6082)))&gt;0.25,"",IF(IF(_xlfn.MAXIFS($F$2:$F6081,$C$2:$C6081,$C6082,$B$2:$B6081,$B6082,$A$2:$A6081,$A6082)=0,"",$E6082-_xlfn.MAXIFS($F$2:$F6081,$C$2:$C6081,$C6082,$B$2:$B6081,$B6082,$A$2:$A6081,$A6082))&lt;0,0,IF(_xlfn.MAXIFS($F$2:$F6081,$C$2:$C6081,$C6082,$B$2:$B6081,$B6082,$A$2:$A6081,$A6082)=0,"",$E6082-_xlfn.MAXIFS($F$2:$F6081,$C$2:$C6081,$C6082,$B$2:$B6081,$B6082,$A$2:$A6081,$A6082))))</f>
        <v/>
      </c>
      <c r="K6082" s="6" t="str">
        <f t="shared" si="283"/>
        <v/>
      </c>
      <c r="L6082" s="6" t="str">
        <f t="shared" si="284"/>
        <v/>
      </c>
      <c r="M6082" s="6" t="str">
        <f t="shared" ref="M6082:M6145" si="285">IF($A6082="","",IF(AND($K6082&gt;=10,$K6082&lt;=13),"Y",IF(AND($K6082=14,$L6082="EARLY"),"Y","N")))</f>
        <v/>
      </c>
    </row>
    <row r="6083" spans="1:13" x14ac:dyDescent="0.25">
      <c r="A6083"/>
      <c r="B6083" s="1"/>
      <c r="C6083"/>
      <c r="D6083"/>
      <c r="E6083" s="76"/>
      <c r="F6083" s="76"/>
      <c r="G6083" s="2"/>
      <c r="H6083" s="77"/>
      <c r="J6083" s="79" t="str">
        <f>IF(IF(IF(_xlfn.MAXIFS($F$2:$F6082,$C$2:$C6082,$C6083,$B$2:$B6082,$B6083,$A$2:$A6082,$A6083)=0,"",$E6083-_xlfn.MAXIFS($F$2:$F6082,$C$2:$C6082,$C6083,$B$2:$B6082,$B6083,$A$2:$A6082,$A6083))&lt;0,0,IF(_xlfn.MAXIFS($F$2:$F6082,$C$2:$C6082,$C6083,$B$2:$B6082,$B6083,$A$2:$A6082,$A6083)=0,"",$E6083-_xlfn.MAXIFS($F$2:$F6082,$C$2:$C6082,$C6083,$B$2:$B6082,$B6083,$A$2:$A6082,$A6083)))&gt;0.25,"",IF(IF(_xlfn.MAXIFS($F$2:$F6082,$C$2:$C6082,$C6083,$B$2:$B6082,$B6083,$A$2:$A6082,$A6083)=0,"",$E6083-_xlfn.MAXIFS($F$2:$F6082,$C$2:$C6082,$C6083,$B$2:$B6082,$B6083,$A$2:$A6082,$A6083))&lt;0,0,IF(_xlfn.MAXIFS($F$2:$F6082,$C$2:$C6082,$C6083,$B$2:$B6082,$B6083,$A$2:$A6082,$A6083)=0,"",$E6083-_xlfn.MAXIFS($F$2:$F6082,$C$2:$C6082,$C6083,$B$2:$B6082,$B6083,$A$2:$A6082,$A6083))))</f>
        <v/>
      </c>
      <c r="K6083" s="6" t="str">
        <f t="shared" ref="K6083:K6146" si="286">IF($J6083="","",IF(HOUR($E6083)&gt;19,19,IF(HOUR($E6083)&lt;5,5,HOUR($E6083))))</f>
        <v/>
      </c>
      <c r="L6083" s="6" t="str">
        <f t="shared" ref="L6083:L6146" si="287">IF($J6083="","",IF(MINUTE($E6083)&lt;30,"EARLY","LATE"))</f>
        <v/>
      </c>
      <c r="M6083" s="6" t="str">
        <f t="shared" si="285"/>
        <v/>
      </c>
    </row>
    <row r="6084" spans="1:13" x14ac:dyDescent="0.25">
      <c r="A6084"/>
      <c r="B6084" s="1"/>
      <c r="C6084"/>
      <c r="D6084"/>
      <c r="E6084" s="76"/>
      <c r="F6084" s="76"/>
      <c r="G6084" s="2"/>
      <c r="H6084" s="77"/>
      <c r="J6084" s="79" t="str">
        <f>IF(IF(IF(_xlfn.MAXIFS($F$2:$F6083,$C$2:$C6083,$C6084,$B$2:$B6083,$B6084,$A$2:$A6083,$A6084)=0,"",$E6084-_xlfn.MAXIFS($F$2:$F6083,$C$2:$C6083,$C6084,$B$2:$B6083,$B6084,$A$2:$A6083,$A6084))&lt;0,0,IF(_xlfn.MAXIFS($F$2:$F6083,$C$2:$C6083,$C6084,$B$2:$B6083,$B6084,$A$2:$A6083,$A6084)=0,"",$E6084-_xlfn.MAXIFS($F$2:$F6083,$C$2:$C6083,$C6084,$B$2:$B6083,$B6084,$A$2:$A6083,$A6084)))&gt;0.25,"",IF(IF(_xlfn.MAXIFS($F$2:$F6083,$C$2:$C6083,$C6084,$B$2:$B6083,$B6084,$A$2:$A6083,$A6084)=0,"",$E6084-_xlfn.MAXIFS($F$2:$F6083,$C$2:$C6083,$C6084,$B$2:$B6083,$B6084,$A$2:$A6083,$A6084))&lt;0,0,IF(_xlfn.MAXIFS($F$2:$F6083,$C$2:$C6083,$C6084,$B$2:$B6083,$B6084,$A$2:$A6083,$A6084)=0,"",$E6084-_xlfn.MAXIFS($F$2:$F6083,$C$2:$C6083,$C6084,$B$2:$B6083,$B6084,$A$2:$A6083,$A6084))))</f>
        <v/>
      </c>
      <c r="K6084" s="6" t="str">
        <f t="shared" si="286"/>
        <v/>
      </c>
      <c r="L6084" s="6" t="str">
        <f t="shared" si="287"/>
        <v/>
      </c>
      <c r="M6084" s="6" t="str">
        <f t="shared" si="285"/>
        <v/>
      </c>
    </row>
    <row r="6085" spans="1:13" x14ac:dyDescent="0.25">
      <c r="A6085"/>
      <c r="B6085" s="1"/>
      <c r="C6085"/>
      <c r="D6085"/>
      <c r="E6085" s="76"/>
      <c r="F6085" s="76"/>
      <c r="G6085" s="2"/>
      <c r="H6085" s="77"/>
      <c r="J6085" s="79" t="str">
        <f>IF(IF(IF(_xlfn.MAXIFS($F$2:$F6084,$C$2:$C6084,$C6085,$B$2:$B6084,$B6085,$A$2:$A6084,$A6085)=0,"",$E6085-_xlfn.MAXIFS($F$2:$F6084,$C$2:$C6084,$C6085,$B$2:$B6084,$B6085,$A$2:$A6084,$A6085))&lt;0,0,IF(_xlfn.MAXIFS($F$2:$F6084,$C$2:$C6084,$C6085,$B$2:$B6084,$B6085,$A$2:$A6084,$A6085)=0,"",$E6085-_xlfn.MAXIFS($F$2:$F6084,$C$2:$C6084,$C6085,$B$2:$B6084,$B6085,$A$2:$A6084,$A6085)))&gt;0.25,"",IF(IF(_xlfn.MAXIFS($F$2:$F6084,$C$2:$C6084,$C6085,$B$2:$B6084,$B6085,$A$2:$A6084,$A6085)=0,"",$E6085-_xlfn.MAXIFS($F$2:$F6084,$C$2:$C6084,$C6085,$B$2:$B6084,$B6085,$A$2:$A6084,$A6085))&lt;0,0,IF(_xlfn.MAXIFS($F$2:$F6084,$C$2:$C6084,$C6085,$B$2:$B6084,$B6085,$A$2:$A6084,$A6085)=0,"",$E6085-_xlfn.MAXIFS($F$2:$F6084,$C$2:$C6084,$C6085,$B$2:$B6084,$B6085,$A$2:$A6084,$A6085))))</f>
        <v/>
      </c>
      <c r="K6085" s="6" t="str">
        <f t="shared" si="286"/>
        <v/>
      </c>
      <c r="L6085" s="6" t="str">
        <f t="shared" si="287"/>
        <v/>
      </c>
      <c r="M6085" s="6" t="str">
        <f t="shared" si="285"/>
        <v/>
      </c>
    </row>
    <row r="6086" spans="1:13" x14ac:dyDescent="0.25">
      <c r="A6086"/>
      <c r="B6086" s="1"/>
      <c r="C6086"/>
      <c r="D6086"/>
      <c r="E6086" s="76"/>
      <c r="F6086" s="76"/>
      <c r="G6086" s="2"/>
      <c r="H6086" s="77"/>
      <c r="J6086" s="79" t="str">
        <f>IF(IF(IF(_xlfn.MAXIFS($F$2:$F6085,$C$2:$C6085,$C6086,$B$2:$B6085,$B6086,$A$2:$A6085,$A6086)=0,"",$E6086-_xlfn.MAXIFS($F$2:$F6085,$C$2:$C6085,$C6086,$B$2:$B6085,$B6086,$A$2:$A6085,$A6086))&lt;0,0,IF(_xlfn.MAXIFS($F$2:$F6085,$C$2:$C6085,$C6086,$B$2:$B6085,$B6086,$A$2:$A6085,$A6086)=0,"",$E6086-_xlfn.MAXIFS($F$2:$F6085,$C$2:$C6085,$C6086,$B$2:$B6085,$B6086,$A$2:$A6085,$A6086)))&gt;0.25,"",IF(IF(_xlfn.MAXIFS($F$2:$F6085,$C$2:$C6085,$C6086,$B$2:$B6085,$B6086,$A$2:$A6085,$A6086)=0,"",$E6086-_xlfn.MAXIFS($F$2:$F6085,$C$2:$C6085,$C6086,$B$2:$B6085,$B6086,$A$2:$A6085,$A6086))&lt;0,0,IF(_xlfn.MAXIFS($F$2:$F6085,$C$2:$C6085,$C6086,$B$2:$B6085,$B6086,$A$2:$A6085,$A6086)=0,"",$E6086-_xlfn.MAXIFS($F$2:$F6085,$C$2:$C6085,$C6086,$B$2:$B6085,$B6086,$A$2:$A6085,$A6086))))</f>
        <v/>
      </c>
      <c r="K6086" s="6" t="str">
        <f t="shared" si="286"/>
        <v/>
      </c>
      <c r="L6086" s="6" t="str">
        <f t="shared" si="287"/>
        <v/>
      </c>
      <c r="M6086" s="6" t="str">
        <f t="shared" si="285"/>
        <v/>
      </c>
    </row>
    <row r="6087" spans="1:13" x14ac:dyDescent="0.25">
      <c r="A6087"/>
      <c r="B6087" s="1"/>
      <c r="C6087"/>
      <c r="D6087"/>
      <c r="E6087" s="76"/>
      <c r="F6087" s="76"/>
      <c r="G6087" s="2"/>
      <c r="H6087" s="77"/>
      <c r="J6087" s="79" t="str">
        <f>IF(IF(IF(_xlfn.MAXIFS($F$2:$F6086,$C$2:$C6086,$C6087,$B$2:$B6086,$B6087,$A$2:$A6086,$A6087)=0,"",$E6087-_xlfn.MAXIFS($F$2:$F6086,$C$2:$C6086,$C6087,$B$2:$B6086,$B6087,$A$2:$A6086,$A6087))&lt;0,0,IF(_xlfn.MAXIFS($F$2:$F6086,$C$2:$C6086,$C6087,$B$2:$B6086,$B6087,$A$2:$A6086,$A6087)=0,"",$E6087-_xlfn.MAXIFS($F$2:$F6086,$C$2:$C6086,$C6087,$B$2:$B6086,$B6087,$A$2:$A6086,$A6087)))&gt;0.25,"",IF(IF(_xlfn.MAXIFS($F$2:$F6086,$C$2:$C6086,$C6087,$B$2:$B6086,$B6087,$A$2:$A6086,$A6087)=0,"",$E6087-_xlfn.MAXIFS($F$2:$F6086,$C$2:$C6086,$C6087,$B$2:$B6086,$B6087,$A$2:$A6086,$A6087))&lt;0,0,IF(_xlfn.MAXIFS($F$2:$F6086,$C$2:$C6086,$C6087,$B$2:$B6086,$B6087,$A$2:$A6086,$A6087)=0,"",$E6087-_xlfn.MAXIFS($F$2:$F6086,$C$2:$C6086,$C6087,$B$2:$B6086,$B6087,$A$2:$A6086,$A6087))))</f>
        <v/>
      </c>
      <c r="K6087" s="6" t="str">
        <f t="shared" si="286"/>
        <v/>
      </c>
      <c r="L6087" s="6" t="str">
        <f t="shared" si="287"/>
        <v/>
      </c>
      <c r="M6087" s="6" t="str">
        <f t="shared" si="285"/>
        <v/>
      </c>
    </row>
    <row r="6088" spans="1:13" x14ac:dyDescent="0.25">
      <c r="A6088"/>
      <c r="B6088" s="1"/>
      <c r="C6088"/>
      <c r="D6088"/>
      <c r="E6088" s="76"/>
      <c r="F6088" s="76"/>
      <c r="G6088" s="2"/>
      <c r="H6088" s="77"/>
      <c r="J6088" s="79" t="str">
        <f>IF(IF(IF(_xlfn.MAXIFS($F$2:$F6087,$C$2:$C6087,$C6088,$B$2:$B6087,$B6088,$A$2:$A6087,$A6088)=0,"",$E6088-_xlfn.MAXIFS($F$2:$F6087,$C$2:$C6087,$C6088,$B$2:$B6087,$B6088,$A$2:$A6087,$A6088))&lt;0,0,IF(_xlfn.MAXIFS($F$2:$F6087,$C$2:$C6087,$C6088,$B$2:$B6087,$B6088,$A$2:$A6087,$A6088)=0,"",$E6088-_xlfn.MAXIFS($F$2:$F6087,$C$2:$C6087,$C6088,$B$2:$B6087,$B6088,$A$2:$A6087,$A6088)))&gt;0.25,"",IF(IF(_xlfn.MAXIFS($F$2:$F6087,$C$2:$C6087,$C6088,$B$2:$B6087,$B6088,$A$2:$A6087,$A6088)=0,"",$E6088-_xlfn.MAXIFS($F$2:$F6087,$C$2:$C6087,$C6088,$B$2:$B6087,$B6088,$A$2:$A6087,$A6088))&lt;0,0,IF(_xlfn.MAXIFS($F$2:$F6087,$C$2:$C6087,$C6088,$B$2:$B6087,$B6088,$A$2:$A6087,$A6088)=0,"",$E6088-_xlfn.MAXIFS($F$2:$F6087,$C$2:$C6087,$C6088,$B$2:$B6087,$B6088,$A$2:$A6087,$A6088))))</f>
        <v/>
      </c>
      <c r="K6088" s="6" t="str">
        <f t="shared" si="286"/>
        <v/>
      </c>
      <c r="L6088" s="6" t="str">
        <f t="shared" si="287"/>
        <v/>
      </c>
      <c r="M6088" s="6" t="str">
        <f t="shared" si="285"/>
        <v/>
      </c>
    </row>
    <row r="6089" spans="1:13" x14ac:dyDescent="0.25">
      <c r="A6089"/>
      <c r="B6089" s="1"/>
      <c r="C6089"/>
      <c r="D6089"/>
      <c r="E6089" s="76"/>
      <c r="F6089" s="76"/>
      <c r="G6089" s="2"/>
      <c r="H6089" s="77"/>
      <c r="J6089" s="79" t="str">
        <f>IF(IF(IF(_xlfn.MAXIFS($F$2:$F6088,$C$2:$C6088,$C6089,$B$2:$B6088,$B6089,$A$2:$A6088,$A6089)=0,"",$E6089-_xlfn.MAXIFS($F$2:$F6088,$C$2:$C6088,$C6089,$B$2:$B6088,$B6089,$A$2:$A6088,$A6089))&lt;0,0,IF(_xlfn.MAXIFS($F$2:$F6088,$C$2:$C6088,$C6089,$B$2:$B6088,$B6089,$A$2:$A6088,$A6089)=0,"",$E6089-_xlfn.MAXIFS($F$2:$F6088,$C$2:$C6088,$C6089,$B$2:$B6088,$B6089,$A$2:$A6088,$A6089)))&gt;0.25,"",IF(IF(_xlfn.MAXIFS($F$2:$F6088,$C$2:$C6088,$C6089,$B$2:$B6088,$B6089,$A$2:$A6088,$A6089)=0,"",$E6089-_xlfn.MAXIFS($F$2:$F6088,$C$2:$C6088,$C6089,$B$2:$B6088,$B6089,$A$2:$A6088,$A6089))&lt;0,0,IF(_xlfn.MAXIFS($F$2:$F6088,$C$2:$C6088,$C6089,$B$2:$B6088,$B6089,$A$2:$A6088,$A6089)=0,"",$E6089-_xlfn.MAXIFS($F$2:$F6088,$C$2:$C6088,$C6089,$B$2:$B6088,$B6089,$A$2:$A6088,$A6089))))</f>
        <v/>
      </c>
      <c r="K6089" s="6" t="str">
        <f t="shared" si="286"/>
        <v/>
      </c>
      <c r="L6089" s="6" t="str">
        <f t="shared" si="287"/>
        <v/>
      </c>
      <c r="M6089" s="6" t="str">
        <f t="shared" si="285"/>
        <v/>
      </c>
    </row>
    <row r="6090" spans="1:13" x14ac:dyDescent="0.25">
      <c r="A6090"/>
      <c r="B6090" s="1"/>
      <c r="C6090"/>
      <c r="D6090"/>
      <c r="E6090" s="76"/>
      <c r="F6090" s="76"/>
      <c r="G6090" s="2"/>
      <c r="H6090" s="77"/>
      <c r="J6090" s="79" t="str">
        <f>IF(IF(IF(_xlfn.MAXIFS($F$2:$F6089,$C$2:$C6089,$C6090,$B$2:$B6089,$B6090,$A$2:$A6089,$A6090)=0,"",$E6090-_xlfn.MAXIFS($F$2:$F6089,$C$2:$C6089,$C6090,$B$2:$B6089,$B6090,$A$2:$A6089,$A6090))&lt;0,0,IF(_xlfn.MAXIFS($F$2:$F6089,$C$2:$C6089,$C6090,$B$2:$B6089,$B6090,$A$2:$A6089,$A6090)=0,"",$E6090-_xlfn.MAXIFS($F$2:$F6089,$C$2:$C6089,$C6090,$B$2:$B6089,$B6090,$A$2:$A6089,$A6090)))&gt;0.25,"",IF(IF(_xlfn.MAXIFS($F$2:$F6089,$C$2:$C6089,$C6090,$B$2:$B6089,$B6090,$A$2:$A6089,$A6090)=0,"",$E6090-_xlfn.MAXIFS($F$2:$F6089,$C$2:$C6089,$C6090,$B$2:$B6089,$B6090,$A$2:$A6089,$A6090))&lt;0,0,IF(_xlfn.MAXIFS($F$2:$F6089,$C$2:$C6089,$C6090,$B$2:$B6089,$B6090,$A$2:$A6089,$A6090)=0,"",$E6090-_xlfn.MAXIFS($F$2:$F6089,$C$2:$C6089,$C6090,$B$2:$B6089,$B6090,$A$2:$A6089,$A6090))))</f>
        <v/>
      </c>
      <c r="K6090" s="6" t="str">
        <f t="shared" si="286"/>
        <v/>
      </c>
      <c r="L6090" s="6" t="str">
        <f t="shared" si="287"/>
        <v/>
      </c>
      <c r="M6090" s="6" t="str">
        <f t="shared" si="285"/>
        <v/>
      </c>
    </row>
    <row r="6091" spans="1:13" x14ac:dyDescent="0.25">
      <c r="A6091"/>
      <c r="B6091" s="1"/>
      <c r="C6091"/>
      <c r="D6091"/>
      <c r="E6091" s="76"/>
      <c r="F6091" s="76"/>
      <c r="G6091" s="2"/>
      <c r="H6091" s="77"/>
      <c r="J6091" s="79" t="str">
        <f>IF(IF(IF(_xlfn.MAXIFS($F$2:$F6090,$C$2:$C6090,$C6091,$B$2:$B6090,$B6091,$A$2:$A6090,$A6091)=0,"",$E6091-_xlfn.MAXIFS($F$2:$F6090,$C$2:$C6090,$C6091,$B$2:$B6090,$B6091,$A$2:$A6090,$A6091))&lt;0,0,IF(_xlfn.MAXIFS($F$2:$F6090,$C$2:$C6090,$C6091,$B$2:$B6090,$B6091,$A$2:$A6090,$A6091)=0,"",$E6091-_xlfn.MAXIFS($F$2:$F6090,$C$2:$C6090,$C6091,$B$2:$B6090,$B6091,$A$2:$A6090,$A6091)))&gt;0.25,"",IF(IF(_xlfn.MAXIFS($F$2:$F6090,$C$2:$C6090,$C6091,$B$2:$B6090,$B6091,$A$2:$A6090,$A6091)=0,"",$E6091-_xlfn.MAXIFS($F$2:$F6090,$C$2:$C6090,$C6091,$B$2:$B6090,$B6091,$A$2:$A6090,$A6091))&lt;0,0,IF(_xlfn.MAXIFS($F$2:$F6090,$C$2:$C6090,$C6091,$B$2:$B6090,$B6091,$A$2:$A6090,$A6091)=0,"",$E6091-_xlfn.MAXIFS($F$2:$F6090,$C$2:$C6090,$C6091,$B$2:$B6090,$B6091,$A$2:$A6090,$A6091))))</f>
        <v/>
      </c>
      <c r="K6091" s="6" t="str">
        <f t="shared" si="286"/>
        <v/>
      </c>
      <c r="L6091" s="6" t="str">
        <f t="shared" si="287"/>
        <v/>
      </c>
      <c r="M6091" s="6" t="str">
        <f t="shared" si="285"/>
        <v/>
      </c>
    </row>
    <row r="6092" spans="1:13" x14ac:dyDescent="0.25">
      <c r="A6092"/>
      <c r="B6092" s="1"/>
      <c r="C6092"/>
      <c r="D6092"/>
      <c r="E6092" s="76"/>
      <c r="F6092" s="76"/>
      <c r="G6092" s="2"/>
      <c r="H6092" s="77"/>
      <c r="J6092" s="79" t="str">
        <f>IF(IF(IF(_xlfn.MAXIFS($F$2:$F6091,$C$2:$C6091,$C6092,$B$2:$B6091,$B6092,$A$2:$A6091,$A6092)=0,"",$E6092-_xlfn.MAXIFS($F$2:$F6091,$C$2:$C6091,$C6092,$B$2:$B6091,$B6092,$A$2:$A6091,$A6092))&lt;0,0,IF(_xlfn.MAXIFS($F$2:$F6091,$C$2:$C6091,$C6092,$B$2:$B6091,$B6092,$A$2:$A6091,$A6092)=0,"",$E6092-_xlfn.MAXIFS($F$2:$F6091,$C$2:$C6091,$C6092,$B$2:$B6091,$B6092,$A$2:$A6091,$A6092)))&gt;0.25,"",IF(IF(_xlfn.MAXIFS($F$2:$F6091,$C$2:$C6091,$C6092,$B$2:$B6091,$B6092,$A$2:$A6091,$A6092)=0,"",$E6092-_xlfn.MAXIFS($F$2:$F6091,$C$2:$C6091,$C6092,$B$2:$B6091,$B6092,$A$2:$A6091,$A6092))&lt;0,0,IF(_xlfn.MAXIFS($F$2:$F6091,$C$2:$C6091,$C6092,$B$2:$B6091,$B6092,$A$2:$A6091,$A6092)=0,"",$E6092-_xlfn.MAXIFS($F$2:$F6091,$C$2:$C6091,$C6092,$B$2:$B6091,$B6092,$A$2:$A6091,$A6092))))</f>
        <v/>
      </c>
      <c r="K6092" s="6" t="str">
        <f t="shared" si="286"/>
        <v/>
      </c>
      <c r="L6092" s="6" t="str">
        <f t="shared" si="287"/>
        <v/>
      </c>
      <c r="M6092" s="6" t="str">
        <f t="shared" si="285"/>
        <v/>
      </c>
    </row>
    <row r="6093" spans="1:13" x14ac:dyDescent="0.25">
      <c r="A6093"/>
      <c r="B6093" s="1"/>
      <c r="C6093"/>
      <c r="D6093"/>
      <c r="E6093" s="76"/>
      <c r="F6093" s="76"/>
      <c r="G6093" s="2"/>
      <c r="H6093" s="77"/>
      <c r="J6093" s="79" t="str">
        <f>IF(IF(IF(_xlfn.MAXIFS($F$2:$F6092,$C$2:$C6092,$C6093,$B$2:$B6092,$B6093,$A$2:$A6092,$A6093)=0,"",$E6093-_xlfn.MAXIFS($F$2:$F6092,$C$2:$C6092,$C6093,$B$2:$B6092,$B6093,$A$2:$A6092,$A6093))&lt;0,0,IF(_xlfn.MAXIFS($F$2:$F6092,$C$2:$C6092,$C6093,$B$2:$B6092,$B6093,$A$2:$A6092,$A6093)=0,"",$E6093-_xlfn.MAXIFS($F$2:$F6092,$C$2:$C6092,$C6093,$B$2:$B6092,$B6093,$A$2:$A6092,$A6093)))&gt;0.25,"",IF(IF(_xlfn.MAXIFS($F$2:$F6092,$C$2:$C6092,$C6093,$B$2:$B6092,$B6093,$A$2:$A6092,$A6093)=0,"",$E6093-_xlfn.MAXIFS($F$2:$F6092,$C$2:$C6092,$C6093,$B$2:$B6092,$B6093,$A$2:$A6092,$A6093))&lt;0,0,IF(_xlfn.MAXIFS($F$2:$F6092,$C$2:$C6092,$C6093,$B$2:$B6092,$B6093,$A$2:$A6092,$A6093)=0,"",$E6093-_xlfn.MAXIFS($F$2:$F6092,$C$2:$C6092,$C6093,$B$2:$B6092,$B6093,$A$2:$A6092,$A6093))))</f>
        <v/>
      </c>
      <c r="K6093" s="6" t="str">
        <f t="shared" si="286"/>
        <v/>
      </c>
      <c r="L6093" s="6" t="str">
        <f t="shared" si="287"/>
        <v/>
      </c>
      <c r="M6093" s="6" t="str">
        <f t="shared" si="285"/>
        <v/>
      </c>
    </row>
    <row r="6094" spans="1:13" x14ac:dyDescent="0.25">
      <c r="A6094"/>
      <c r="B6094" s="1"/>
      <c r="C6094"/>
      <c r="D6094"/>
      <c r="E6094" s="76"/>
      <c r="F6094" s="76"/>
      <c r="G6094" s="2"/>
      <c r="H6094" s="77"/>
      <c r="J6094" s="79" t="str">
        <f>IF(IF(IF(_xlfn.MAXIFS($F$2:$F6093,$C$2:$C6093,$C6094,$B$2:$B6093,$B6094,$A$2:$A6093,$A6094)=0,"",$E6094-_xlfn.MAXIFS($F$2:$F6093,$C$2:$C6093,$C6094,$B$2:$B6093,$B6094,$A$2:$A6093,$A6094))&lt;0,0,IF(_xlfn.MAXIFS($F$2:$F6093,$C$2:$C6093,$C6094,$B$2:$B6093,$B6094,$A$2:$A6093,$A6094)=0,"",$E6094-_xlfn.MAXIFS($F$2:$F6093,$C$2:$C6093,$C6094,$B$2:$B6093,$B6094,$A$2:$A6093,$A6094)))&gt;0.25,"",IF(IF(_xlfn.MAXIFS($F$2:$F6093,$C$2:$C6093,$C6094,$B$2:$B6093,$B6094,$A$2:$A6093,$A6094)=0,"",$E6094-_xlfn.MAXIFS($F$2:$F6093,$C$2:$C6093,$C6094,$B$2:$B6093,$B6094,$A$2:$A6093,$A6094))&lt;0,0,IF(_xlfn.MAXIFS($F$2:$F6093,$C$2:$C6093,$C6094,$B$2:$B6093,$B6094,$A$2:$A6093,$A6094)=0,"",$E6094-_xlfn.MAXIFS($F$2:$F6093,$C$2:$C6093,$C6094,$B$2:$B6093,$B6094,$A$2:$A6093,$A6094))))</f>
        <v/>
      </c>
      <c r="K6094" s="6" t="str">
        <f t="shared" si="286"/>
        <v/>
      </c>
      <c r="L6094" s="6" t="str">
        <f t="shared" si="287"/>
        <v/>
      </c>
      <c r="M6094" s="6" t="str">
        <f t="shared" si="285"/>
        <v/>
      </c>
    </row>
    <row r="6095" spans="1:13" x14ac:dyDescent="0.25">
      <c r="A6095"/>
      <c r="B6095" s="1"/>
      <c r="C6095"/>
      <c r="D6095"/>
      <c r="E6095" s="76"/>
      <c r="F6095" s="76"/>
      <c r="G6095" s="2"/>
      <c r="H6095" s="77"/>
      <c r="J6095" s="79" t="str">
        <f>IF(IF(IF(_xlfn.MAXIFS($F$2:$F6094,$C$2:$C6094,$C6095,$B$2:$B6094,$B6095,$A$2:$A6094,$A6095)=0,"",$E6095-_xlfn.MAXIFS($F$2:$F6094,$C$2:$C6094,$C6095,$B$2:$B6094,$B6095,$A$2:$A6094,$A6095))&lt;0,0,IF(_xlfn.MAXIFS($F$2:$F6094,$C$2:$C6094,$C6095,$B$2:$B6094,$B6095,$A$2:$A6094,$A6095)=0,"",$E6095-_xlfn.MAXIFS($F$2:$F6094,$C$2:$C6094,$C6095,$B$2:$B6094,$B6095,$A$2:$A6094,$A6095)))&gt;0.25,"",IF(IF(_xlfn.MAXIFS($F$2:$F6094,$C$2:$C6094,$C6095,$B$2:$B6094,$B6095,$A$2:$A6094,$A6095)=0,"",$E6095-_xlfn.MAXIFS($F$2:$F6094,$C$2:$C6094,$C6095,$B$2:$B6094,$B6095,$A$2:$A6094,$A6095))&lt;0,0,IF(_xlfn.MAXIFS($F$2:$F6094,$C$2:$C6094,$C6095,$B$2:$B6094,$B6095,$A$2:$A6094,$A6095)=0,"",$E6095-_xlfn.MAXIFS($F$2:$F6094,$C$2:$C6094,$C6095,$B$2:$B6094,$B6095,$A$2:$A6094,$A6095))))</f>
        <v/>
      </c>
      <c r="K6095" s="6" t="str">
        <f t="shared" si="286"/>
        <v/>
      </c>
      <c r="L6095" s="6" t="str">
        <f t="shared" si="287"/>
        <v/>
      </c>
      <c r="M6095" s="6" t="str">
        <f t="shared" si="285"/>
        <v/>
      </c>
    </row>
    <row r="6096" spans="1:13" x14ac:dyDescent="0.25">
      <c r="A6096"/>
      <c r="B6096" s="1"/>
      <c r="C6096"/>
      <c r="D6096"/>
      <c r="E6096" s="76"/>
      <c r="F6096" s="76"/>
      <c r="G6096" s="2"/>
      <c r="H6096" s="77"/>
      <c r="J6096" s="79" t="str">
        <f>IF(IF(IF(_xlfn.MAXIFS($F$2:$F6095,$C$2:$C6095,$C6096,$B$2:$B6095,$B6096,$A$2:$A6095,$A6096)=0,"",$E6096-_xlfn.MAXIFS($F$2:$F6095,$C$2:$C6095,$C6096,$B$2:$B6095,$B6096,$A$2:$A6095,$A6096))&lt;0,0,IF(_xlfn.MAXIFS($F$2:$F6095,$C$2:$C6095,$C6096,$B$2:$B6095,$B6096,$A$2:$A6095,$A6096)=0,"",$E6096-_xlfn.MAXIFS($F$2:$F6095,$C$2:$C6095,$C6096,$B$2:$B6095,$B6096,$A$2:$A6095,$A6096)))&gt;0.25,"",IF(IF(_xlfn.MAXIFS($F$2:$F6095,$C$2:$C6095,$C6096,$B$2:$B6095,$B6096,$A$2:$A6095,$A6096)=0,"",$E6096-_xlfn.MAXIFS($F$2:$F6095,$C$2:$C6095,$C6096,$B$2:$B6095,$B6096,$A$2:$A6095,$A6096))&lt;0,0,IF(_xlfn.MAXIFS($F$2:$F6095,$C$2:$C6095,$C6096,$B$2:$B6095,$B6096,$A$2:$A6095,$A6096)=0,"",$E6096-_xlfn.MAXIFS($F$2:$F6095,$C$2:$C6095,$C6096,$B$2:$B6095,$B6096,$A$2:$A6095,$A6096))))</f>
        <v/>
      </c>
      <c r="K6096" s="6" t="str">
        <f t="shared" si="286"/>
        <v/>
      </c>
      <c r="L6096" s="6" t="str">
        <f t="shared" si="287"/>
        <v/>
      </c>
      <c r="M6096" s="6" t="str">
        <f t="shared" si="285"/>
        <v/>
      </c>
    </row>
    <row r="6097" spans="1:13" x14ac:dyDescent="0.25">
      <c r="A6097"/>
      <c r="B6097" s="1"/>
      <c r="C6097"/>
      <c r="D6097"/>
      <c r="E6097" s="76"/>
      <c r="F6097" s="76"/>
      <c r="G6097" s="2"/>
      <c r="H6097" s="77"/>
      <c r="J6097" s="79" t="str">
        <f>IF(IF(IF(_xlfn.MAXIFS($F$2:$F6096,$C$2:$C6096,$C6097,$B$2:$B6096,$B6097,$A$2:$A6096,$A6097)=0,"",$E6097-_xlfn.MAXIFS($F$2:$F6096,$C$2:$C6096,$C6097,$B$2:$B6096,$B6097,$A$2:$A6096,$A6097))&lt;0,0,IF(_xlfn.MAXIFS($F$2:$F6096,$C$2:$C6096,$C6097,$B$2:$B6096,$B6097,$A$2:$A6096,$A6097)=0,"",$E6097-_xlfn.MAXIFS($F$2:$F6096,$C$2:$C6096,$C6097,$B$2:$B6096,$B6097,$A$2:$A6096,$A6097)))&gt;0.25,"",IF(IF(_xlfn.MAXIFS($F$2:$F6096,$C$2:$C6096,$C6097,$B$2:$B6096,$B6097,$A$2:$A6096,$A6097)=0,"",$E6097-_xlfn.MAXIFS($F$2:$F6096,$C$2:$C6096,$C6097,$B$2:$B6096,$B6097,$A$2:$A6096,$A6097))&lt;0,0,IF(_xlfn.MAXIFS($F$2:$F6096,$C$2:$C6096,$C6097,$B$2:$B6096,$B6097,$A$2:$A6096,$A6097)=0,"",$E6097-_xlfn.MAXIFS($F$2:$F6096,$C$2:$C6096,$C6097,$B$2:$B6096,$B6097,$A$2:$A6096,$A6097))))</f>
        <v/>
      </c>
      <c r="K6097" s="6" t="str">
        <f t="shared" si="286"/>
        <v/>
      </c>
      <c r="L6097" s="6" t="str">
        <f t="shared" si="287"/>
        <v/>
      </c>
      <c r="M6097" s="6" t="str">
        <f t="shared" si="285"/>
        <v/>
      </c>
    </row>
    <row r="6098" spans="1:13" x14ac:dyDescent="0.25">
      <c r="A6098"/>
      <c r="B6098" s="1"/>
      <c r="C6098"/>
      <c r="D6098"/>
      <c r="E6098" s="76"/>
      <c r="F6098" s="76"/>
      <c r="G6098" s="2"/>
      <c r="H6098" s="77"/>
      <c r="J6098" s="79" t="str">
        <f>IF(IF(IF(_xlfn.MAXIFS($F$2:$F6097,$C$2:$C6097,$C6098,$B$2:$B6097,$B6098,$A$2:$A6097,$A6098)=0,"",$E6098-_xlfn.MAXIFS($F$2:$F6097,$C$2:$C6097,$C6098,$B$2:$B6097,$B6098,$A$2:$A6097,$A6098))&lt;0,0,IF(_xlfn.MAXIFS($F$2:$F6097,$C$2:$C6097,$C6098,$B$2:$B6097,$B6098,$A$2:$A6097,$A6098)=0,"",$E6098-_xlfn.MAXIFS($F$2:$F6097,$C$2:$C6097,$C6098,$B$2:$B6097,$B6098,$A$2:$A6097,$A6098)))&gt;0.25,"",IF(IF(_xlfn.MAXIFS($F$2:$F6097,$C$2:$C6097,$C6098,$B$2:$B6097,$B6098,$A$2:$A6097,$A6098)=0,"",$E6098-_xlfn.MAXIFS($F$2:$F6097,$C$2:$C6097,$C6098,$B$2:$B6097,$B6098,$A$2:$A6097,$A6098))&lt;0,0,IF(_xlfn.MAXIFS($F$2:$F6097,$C$2:$C6097,$C6098,$B$2:$B6097,$B6098,$A$2:$A6097,$A6098)=0,"",$E6098-_xlfn.MAXIFS($F$2:$F6097,$C$2:$C6097,$C6098,$B$2:$B6097,$B6098,$A$2:$A6097,$A6098))))</f>
        <v/>
      </c>
      <c r="K6098" s="6" t="str">
        <f t="shared" si="286"/>
        <v/>
      </c>
      <c r="L6098" s="6" t="str">
        <f t="shared" si="287"/>
        <v/>
      </c>
      <c r="M6098" s="6" t="str">
        <f t="shared" si="285"/>
        <v/>
      </c>
    </row>
    <row r="6099" spans="1:13" x14ac:dyDescent="0.25">
      <c r="A6099"/>
      <c r="B6099" s="1"/>
      <c r="C6099"/>
      <c r="D6099"/>
      <c r="E6099" s="76"/>
      <c r="F6099" s="76"/>
      <c r="G6099" s="2"/>
      <c r="H6099" s="77"/>
      <c r="J6099" s="79" t="str">
        <f>IF(IF(IF(_xlfn.MAXIFS($F$2:$F6098,$C$2:$C6098,$C6099,$B$2:$B6098,$B6099,$A$2:$A6098,$A6099)=0,"",$E6099-_xlfn.MAXIFS($F$2:$F6098,$C$2:$C6098,$C6099,$B$2:$B6098,$B6099,$A$2:$A6098,$A6099))&lt;0,0,IF(_xlfn.MAXIFS($F$2:$F6098,$C$2:$C6098,$C6099,$B$2:$B6098,$B6099,$A$2:$A6098,$A6099)=0,"",$E6099-_xlfn.MAXIFS($F$2:$F6098,$C$2:$C6098,$C6099,$B$2:$B6098,$B6099,$A$2:$A6098,$A6099)))&gt;0.25,"",IF(IF(_xlfn.MAXIFS($F$2:$F6098,$C$2:$C6098,$C6099,$B$2:$B6098,$B6099,$A$2:$A6098,$A6099)=0,"",$E6099-_xlfn.MAXIFS($F$2:$F6098,$C$2:$C6098,$C6099,$B$2:$B6098,$B6099,$A$2:$A6098,$A6099))&lt;0,0,IF(_xlfn.MAXIFS($F$2:$F6098,$C$2:$C6098,$C6099,$B$2:$B6098,$B6099,$A$2:$A6098,$A6099)=0,"",$E6099-_xlfn.MAXIFS($F$2:$F6098,$C$2:$C6098,$C6099,$B$2:$B6098,$B6099,$A$2:$A6098,$A6099))))</f>
        <v/>
      </c>
      <c r="K6099" s="6" t="str">
        <f t="shared" si="286"/>
        <v/>
      </c>
      <c r="L6099" s="6" t="str">
        <f t="shared" si="287"/>
        <v/>
      </c>
      <c r="M6099" s="6" t="str">
        <f t="shared" si="285"/>
        <v/>
      </c>
    </row>
    <row r="6100" spans="1:13" x14ac:dyDescent="0.25">
      <c r="A6100"/>
      <c r="B6100" s="1"/>
      <c r="C6100"/>
      <c r="D6100"/>
      <c r="E6100" s="76"/>
      <c r="F6100" s="76"/>
      <c r="G6100" s="2"/>
      <c r="H6100" s="77"/>
      <c r="J6100" s="79" t="str">
        <f>IF(IF(IF(_xlfn.MAXIFS($F$2:$F6099,$C$2:$C6099,$C6100,$B$2:$B6099,$B6100,$A$2:$A6099,$A6100)=0,"",$E6100-_xlfn.MAXIFS($F$2:$F6099,$C$2:$C6099,$C6100,$B$2:$B6099,$B6100,$A$2:$A6099,$A6100))&lt;0,0,IF(_xlfn.MAXIFS($F$2:$F6099,$C$2:$C6099,$C6100,$B$2:$B6099,$B6100,$A$2:$A6099,$A6100)=0,"",$E6100-_xlfn.MAXIFS($F$2:$F6099,$C$2:$C6099,$C6100,$B$2:$B6099,$B6100,$A$2:$A6099,$A6100)))&gt;0.25,"",IF(IF(_xlfn.MAXIFS($F$2:$F6099,$C$2:$C6099,$C6100,$B$2:$B6099,$B6100,$A$2:$A6099,$A6100)=0,"",$E6100-_xlfn.MAXIFS($F$2:$F6099,$C$2:$C6099,$C6100,$B$2:$B6099,$B6100,$A$2:$A6099,$A6100))&lt;0,0,IF(_xlfn.MAXIFS($F$2:$F6099,$C$2:$C6099,$C6100,$B$2:$B6099,$B6100,$A$2:$A6099,$A6100)=0,"",$E6100-_xlfn.MAXIFS($F$2:$F6099,$C$2:$C6099,$C6100,$B$2:$B6099,$B6100,$A$2:$A6099,$A6100))))</f>
        <v/>
      </c>
      <c r="K6100" s="6" t="str">
        <f t="shared" si="286"/>
        <v/>
      </c>
      <c r="L6100" s="6" t="str">
        <f t="shared" si="287"/>
        <v/>
      </c>
      <c r="M6100" s="6" t="str">
        <f t="shared" si="285"/>
        <v/>
      </c>
    </row>
    <row r="6101" spans="1:13" x14ac:dyDescent="0.25">
      <c r="A6101"/>
      <c r="B6101" s="1"/>
      <c r="C6101"/>
      <c r="D6101"/>
      <c r="E6101" s="76"/>
      <c r="F6101" s="76"/>
      <c r="G6101" s="2"/>
      <c r="H6101" s="77"/>
      <c r="J6101" s="79" t="str">
        <f>IF(IF(IF(_xlfn.MAXIFS($F$2:$F6100,$C$2:$C6100,$C6101,$B$2:$B6100,$B6101,$A$2:$A6100,$A6101)=0,"",$E6101-_xlfn.MAXIFS($F$2:$F6100,$C$2:$C6100,$C6101,$B$2:$B6100,$B6101,$A$2:$A6100,$A6101))&lt;0,0,IF(_xlfn.MAXIFS($F$2:$F6100,$C$2:$C6100,$C6101,$B$2:$B6100,$B6101,$A$2:$A6100,$A6101)=0,"",$E6101-_xlfn.MAXIFS($F$2:$F6100,$C$2:$C6100,$C6101,$B$2:$B6100,$B6101,$A$2:$A6100,$A6101)))&gt;0.25,"",IF(IF(_xlfn.MAXIFS($F$2:$F6100,$C$2:$C6100,$C6101,$B$2:$B6100,$B6101,$A$2:$A6100,$A6101)=0,"",$E6101-_xlfn.MAXIFS($F$2:$F6100,$C$2:$C6100,$C6101,$B$2:$B6100,$B6101,$A$2:$A6100,$A6101))&lt;0,0,IF(_xlfn.MAXIFS($F$2:$F6100,$C$2:$C6100,$C6101,$B$2:$B6100,$B6101,$A$2:$A6100,$A6101)=0,"",$E6101-_xlfn.MAXIFS($F$2:$F6100,$C$2:$C6100,$C6101,$B$2:$B6100,$B6101,$A$2:$A6100,$A6101))))</f>
        <v/>
      </c>
      <c r="K6101" s="6" t="str">
        <f t="shared" si="286"/>
        <v/>
      </c>
      <c r="L6101" s="6" t="str">
        <f t="shared" si="287"/>
        <v/>
      </c>
      <c r="M6101" s="6" t="str">
        <f t="shared" si="285"/>
        <v/>
      </c>
    </row>
    <row r="6102" spans="1:13" x14ac:dyDescent="0.25">
      <c r="A6102"/>
      <c r="B6102" s="1"/>
      <c r="C6102"/>
      <c r="D6102"/>
      <c r="E6102" s="76"/>
      <c r="F6102" s="76"/>
      <c r="G6102" s="2"/>
      <c r="H6102" s="77"/>
      <c r="J6102" s="79" t="str">
        <f>IF(IF(IF(_xlfn.MAXIFS($F$2:$F6101,$C$2:$C6101,$C6102,$B$2:$B6101,$B6102,$A$2:$A6101,$A6102)=0,"",$E6102-_xlfn.MAXIFS($F$2:$F6101,$C$2:$C6101,$C6102,$B$2:$B6101,$B6102,$A$2:$A6101,$A6102))&lt;0,0,IF(_xlfn.MAXIFS($F$2:$F6101,$C$2:$C6101,$C6102,$B$2:$B6101,$B6102,$A$2:$A6101,$A6102)=0,"",$E6102-_xlfn.MAXIFS($F$2:$F6101,$C$2:$C6101,$C6102,$B$2:$B6101,$B6102,$A$2:$A6101,$A6102)))&gt;0.25,"",IF(IF(_xlfn.MAXIFS($F$2:$F6101,$C$2:$C6101,$C6102,$B$2:$B6101,$B6102,$A$2:$A6101,$A6102)=0,"",$E6102-_xlfn.MAXIFS($F$2:$F6101,$C$2:$C6101,$C6102,$B$2:$B6101,$B6102,$A$2:$A6101,$A6102))&lt;0,0,IF(_xlfn.MAXIFS($F$2:$F6101,$C$2:$C6101,$C6102,$B$2:$B6101,$B6102,$A$2:$A6101,$A6102)=0,"",$E6102-_xlfn.MAXIFS($F$2:$F6101,$C$2:$C6101,$C6102,$B$2:$B6101,$B6102,$A$2:$A6101,$A6102))))</f>
        <v/>
      </c>
      <c r="K6102" s="6" t="str">
        <f t="shared" si="286"/>
        <v/>
      </c>
      <c r="L6102" s="6" t="str">
        <f t="shared" si="287"/>
        <v/>
      </c>
      <c r="M6102" s="6" t="str">
        <f t="shared" si="285"/>
        <v/>
      </c>
    </row>
    <row r="6103" spans="1:13" x14ac:dyDescent="0.25">
      <c r="A6103"/>
      <c r="B6103" s="1"/>
      <c r="C6103"/>
      <c r="D6103"/>
      <c r="E6103" s="76"/>
      <c r="F6103" s="76"/>
      <c r="G6103" s="2"/>
      <c r="H6103" s="77"/>
      <c r="J6103" s="79" t="str">
        <f>IF(IF(IF(_xlfn.MAXIFS($F$2:$F6102,$C$2:$C6102,$C6103,$B$2:$B6102,$B6103,$A$2:$A6102,$A6103)=0,"",$E6103-_xlfn.MAXIFS($F$2:$F6102,$C$2:$C6102,$C6103,$B$2:$B6102,$B6103,$A$2:$A6102,$A6103))&lt;0,0,IF(_xlfn.MAXIFS($F$2:$F6102,$C$2:$C6102,$C6103,$B$2:$B6102,$B6103,$A$2:$A6102,$A6103)=0,"",$E6103-_xlfn.MAXIFS($F$2:$F6102,$C$2:$C6102,$C6103,$B$2:$B6102,$B6103,$A$2:$A6102,$A6103)))&gt;0.25,"",IF(IF(_xlfn.MAXIFS($F$2:$F6102,$C$2:$C6102,$C6103,$B$2:$B6102,$B6103,$A$2:$A6102,$A6103)=0,"",$E6103-_xlfn.MAXIFS($F$2:$F6102,$C$2:$C6102,$C6103,$B$2:$B6102,$B6103,$A$2:$A6102,$A6103))&lt;0,0,IF(_xlfn.MAXIFS($F$2:$F6102,$C$2:$C6102,$C6103,$B$2:$B6102,$B6103,$A$2:$A6102,$A6103)=0,"",$E6103-_xlfn.MAXIFS($F$2:$F6102,$C$2:$C6102,$C6103,$B$2:$B6102,$B6103,$A$2:$A6102,$A6103))))</f>
        <v/>
      </c>
      <c r="K6103" s="6" t="str">
        <f t="shared" si="286"/>
        <v/>
      </c>
      <c r="L6103" s="6" t="str">
        <f t="shared" si="287"/>
        <v/>
      </c>
      <c r="M6103" s="6" t="str">
        <f t="shared" si="285"/>
        <v/>
      </c>
    </row>
    <row r="6104" spans="1:13" x14ac:dyDescent="0.25">
      <c r="A6104"/>
      <c r="B6104" s="1"/>
      <c r="C6104"/>
      <c r="D6104"/>
      <c r="E6104" s="76"/>
      <c r="F6104" s="76"/>
      <c r="G6104" s="2"/>
      <c r="H6104" s="77"/>
      <c r="J6104" s="79" t="str">
        <f>IF(IF(IF(_xlfn.MAXIFS($F$2:$F6103,$C$2:$C6103,$C6104,$B$2:$B6103,$B6104,$A$2:$A6103,$A6104)=0,"",$E6104-_xlfn.MAXIFS($F$2:$F6103,$C$2:$C6103,$C6104,$B$2:$B6103,$B6104,$A$2:$A6103,$A6104))&lt;0,0,IF(_xlfn.MAXIFS($F$2:$F6103,$C$2:$C6103,$C6104,$B$2:$B6103,$B6104,$A$2:$A6103,$A6104)=0,"",$E6104-_xlfn.MAXIFS($F$2:$F6103,$C$2:$C6103,$C6104,$B$2:$B6103,$B6104,$A$2:$A6103,$A6104)))&gt;0.25,"",IF(IF(_xlfn.MAXIFS($F$2:$F6103,$C$2:$C6103,$C6104,$B$2:$B6103,$B6104,$A$2:$A6103,$A6104)=0,"",$E6104-_xlfn.MAXIFS($F$2:$F6103,$C$2:$C6103,$C6104,$B$2:$B6103,$B6104,$A$2:$A6103,$A6104))&lt;0,0,IF(_xlfn.MAXIFS($F$2:$F6103,$C$2:$C6103,$C6104,$B$2:$B6103,$B6104,$A$2:$A6103,$A6104)=0,"",$E6104-_xlfn.MAXIFS($F$2:$F6103,$C$2:$C6103,$C6104,$B$2:$B6103,$B6104,$A$2:$A6103,$A6104))))</f>
        <v/>
      </c>
      <c r="K6104" s="6" t="str">
        <f t="shared" si="286"/>
        <v/>
      </c>
      <c r="L6104" s="6" t="str">
        <f t="shared" si="287"/>
        <v/>
      </c>
      <c r="M6104" s="6" t="str">
        <f t="shared" si="285"/>
        <v/>
      </c>
    </row>
    <row r="6105" spans="1:13" x14ac:dyDescent="0.25">
      <c r="A6105"/>
      <c r="B6105" s="1"/>
      <c r="C6105"/>
      <c r="D6105"/>
      <c r="E6105" s="76"/>
      <c r="F6105" s="76"/>
      <c r="G6105" s="2"/>
      <c r="H6105" s="77"/>
      <c r="J6105" s="79" t="str">
        <f>IF(IF(IF(_xlfn.MAXIFS($F$2:$F6104,$C$2:$C6104,$C6105,$B$2:$B6104,$B6105,$A$2:$A6104,$A6105)=0,"",$E6105-_xlfn.MAXIFS($F$2:$F6104,$C$2:$C6104,$C6105,$B$2:$B6104,$B6105,$A$2:$A6104,$A6105))&lt;0,0,IF(_xlfn.MAXIFS($F$2:$F6104,$C$2:$C6104,$C6105,$B$2:$B6104,$B6105,$A$2:$A6104,$A6105)=0,"",$E6105-_xlfn.MAXIFS($F$2:$F6104,$C$2:$C6104,$C6105,$B$2:$B6104,$B6105,$A$2:$A6104,$A6105)))&gt;0.25,"",IF(IF(_xlfn.MAXIFS($F$2:$F6104,$C$2:$C6104,$C6105,$B$2:$B6104,$B6105,$A$2:$A6104,$A6105)=0,"",$E6105-_xlfn.MAXIFS($F$2:$F6104,$C$2:$C6104,$C6105,$B$2:$B6104,$B6105,$A$2:$A6104,$A6105))&lt;0,0,IF(_xlfn.MAXIFS($F$2:$F6104,$C$2:$C6104,$C6105,$B$2:$B6104,$B6105,$A$2:$A6104,$A6105)=0,"",$E6105-_xlfn.MAXIFS($F$2:$F6104,$C$2:$C6104,$C6105,$B$2:$B6104,$B6105,$A$2:$A6104,$A6105))))</f>
        <v/>
      </c>
      <c r="K6105" s="6" t="str">
        <f t="shared" si="286"/>
        <v/>
      </c>
      <c r="L6105" s="6" t="str">
        <f t="shared" si="287"/>
        <v/>
      </c>
      <c r="M6105" s="6" t="str">
        <f t="shared" si="285"/>
        <v/>
      </c>
    </row>
    <row r="6106" spans="1:13" x14ac:dyDescent="0.25">
      <c r="A6106"/>
      <c r="B6106" s="1"/>
      <c r="C6106"/>
      <c r="D6106"/>
      <c r="E6106" s="76"/>
      <c r="F6106" s="76"/>
      <c r="G6106" s="2"/>
      <c r="H6106" s="77"/>
      <c r="J6106" s="79" t="str">
        <f>IF(IF(IF(_xlfn.MAXIFS($F$2:$F6105,$C$2:$C6105,$C6106,$B$2:$B6105,$B6106,$A$2:$A6105,$A6106)=0,"",$E6106-_xlfn.MAXIFS($F$2:$F6105,$C$2:$C6105,$C6106,$B$2:$B6105,$B6106,$A$2:$A6105,$A6106))&lt;0,0,IF(_xlfn.MAXIFS($F$2:$F6105,$C$2:$C6105,$C6106,$B$2:$B6105,$B6106,$A$2:$A6105,$A6106)=0,"",$E6106-_xlfn.MAXIFS($F$2:$F6105,$C$2:$C6105,$C6106,$B$2:$B6105,$B6106,$A$2:$A6105,$A6106)))&gt;0.25,"",IF(IF(_xlfn.MAXIFS($F$2:$F6105,$C$2:$C6105,$C6106,$B$2:$B6105,$B6106,$A$2:$A6105,$A6106)=0,"",$E6106-_xlfn.MAXIFS($F$2:$F6105,$C$2:$C6105,$C6106,$B$2:$B6105,$B6106,$A$2:$A6105,$A6106))&lt;0,0,IF(_xlfn.MAXIFS($F$2:$F6105,$C$2:$C6105,$C6106,$B$2:$B6105,$B6106,$A$2:$A6105,$A6106)=0,"",$E6106-_xlfn.MAXIFS($F$2:$F6105,$C$2:$C6105,$C6106,$B$2:$B6105,$B6106,$A$2:$A6105,$A6106))))</f>
        <v/>
      </c>
      <c r="K6106" s="6" t="str">
        <f t="shared" si="286"/>
        <v/>
      </c>
      <c r="L6106" s="6" t="str">
        <f t="shared" si="287"/>
        <v/>
      </c>
      <c r="M6106" s="6" t="str">
        <f t="shared" si="285"/>
        <v/>
      </c>
    </row>
    <row r="6107" spans="1:13" x14ac:dyDescent="0.25">
      <c r="A6107"/>
      <c r="B6107" s="1"/>
      <c r="C6107"/>
      <c r="D6107"/>
      <c r="E6107" s="76"/>
      <c r="F6107" s="76"/>
      <c r="G6107" s="2"/>
      <c r="H6107" s="77"/>
      <c r="J6107" s="79" t="str">
        <f>IF(IF(IF(_xlfn.MAXIFS($F$2:$F6106,$C$2:$C6106,$C6107,$B$2:$B6106,$B6107,$A$2:$A6106,$A6107)=0,"",$E6107-_xlfn.MAXIFS($F$2:$F6106,$C$2:$C6106,$C6107,$B$2:$B6106,$B6107,$A$2:$A6106,$A6107))&lt;0,0,IF(_xlfn.MAXIFS($F$2:$F6106,$C$2:$C6106,$C6107,$B$2:$B6106,$B6107,$A$2:$A6106,$A6107)=0,"",$E6107-_xlfn.MAXIFS($F$2:$F6106,$C$2:$C6106,$C6107,$B$2:$B6106,$B6107,$A$2:$A6106,$A6107)))&gt;0.25,"",IF(IF(_xlfn.MAXIFS($F$2:$F6106,$C$2:$C6106,$C6107,$B$2:$B6106,$B6107,$A$2:$A6106,$A6107)=0,"",$E6107-_xlfn.MAXIFS($F$2:$F6106,$C$2:$C6106,$C6107,$B$2:$B6106,$B6107,$A$2:$A6106,$A6107))&lt;0,0,IF(_xlfn.MAXIFS($F$2:$F6106,$C$2:$C6106,$C6107,$B$2:$B6106,$B6107,$A$2:$A6106,$A6107)=0,"",$E6107-_xlfn.MAXIFS($F$2:$F6106,$C$2:$C6106,$C6107,$B$2:$B6106,$B6107,$A$2:$A6106,$A6107))))</f>
        <v/>
      </c>
      <c r="K6107" s="6" t="str">
        <f t="shared" si="286"/>
        <v/>
      </c>
      <c r="L6107" s="6" t="str">
        <f t="shared" si="287"/>
        <v/>
      </c>
      <c r="M6107" s="6" t="str">
        <f t="shared" si="285"/>
        <v/>
      </c>
    </row>
    <row r="6108" spans="1:13" x14ac:dyDescent="0.25">
      <c r="A6108"/>
      <c r="B6108" s="1"/>
      <c r="C6108"/>
      <c r="D6108"/>
      <c r="E6108" s="76"/>
      <c r="F6108" s="76"/>
      <c r="G6108" s="2"/>
      <c r="H6108" s="77"/>
      <c r="J6108" s="79" t="str">
        <f>IF(IF(IF(_xlfn.MAXIFS($F$2:$F6107,$C$2:$C6107,$C6108,$B$2:$B6107,$B6108,$A$2:$A6107,$A6108)=0,"",$E6108-_xlfn.MAXIFS($F$2:$F6107,$C$2:$C6107,$C6108,$B$2:$B6107,$B6108,$A$2:$A6107,$A6108))&lt;0,0,IF(_xlfn.MAXIFS($F$2:$F6107,$C$2:$C6107,$C6108,$B$2:$B6107,$B6108,$A$2:$A6107,$A6108)=0,"",$E6108-_xlfn.MAXIFS($F$2:$F6107,$C$2:$C6107,$C6108,$B$2:$B6107,$B6108,$A$2:$A6107,$A6108)))&gt;0.25,"",IF(IF(_xlfn.MAXIFS($F$2:$F6107,$C$2:$C6107,$C6108,$B$2:$B6107,$B6108,$A$2:$A6107,$A6108)=0,"",$E6108-_xlfn.MAXIFS($F$2:$F6107,$C$2:$C6107,$C6108,$B$2:$B6107,$B6108,$A$2:$A6107,$A6108))&lt;0,0,IF(_xlfn.MAXIFS($F$2:$F6107,$C$2:$C6107,$C6108,$B$2:$B6107,$B6108,$A$2:$A6107,$A6108)=0,"",$E6108-_xlfn.MAXIFS($F$2:$F6107,$C$2:$C6107,$C6108,$B$2:$B6107,$B6108,$A$2:$A6107,$A6108))))</f>
        <v/>
      </c>
      <c r="K6108" s="6" t="str">
        <f t="shared" si="286"/>
        <v/>
      </c>
      <c r="L6108" s="6" t="str">
        <f t="shared" si="287"/>
        <v/>
      </c>
      <c r="M6108" s="6" t="str">
        <f t="shared" si="285"/>
        <v/>
      </c>
    </row>
    <row r="6109" spans="1:13" x14ac:dyDescent="0.25">
      <c r="A6109"/>
      <c r="B6109" s="1"/>
      <c r="C6109"/>
      <c r="D6109"/>
      <c r="E6109" s="76"/>
      <c r="F6109" s="76"/>
      <c r="G6109" s="2"/>
      <c r="H6109" s="77"/>
      <c r="J6109" s="79" t="str">
        <f>IF(IF(IF(_xlfn.MAXIFS($F$2:$F6108,$C$2:$C6108,$C6109,$B$2:$B6108,$B6109,$A$2:$A6108,$A6109)=0,"",$E6109-_xlfn.MAXIFS($F$2:$F6108,$C$2:$C6108,$C6109,$B$2:$B6108,$B6109,$A$2:$A6108,$A6109))&lt;0,0,IF(_xlfn.MAXIFS($F$2:$F6108,$C$2:$C6108,$C6109,$B$2:$B6108,$B6109,$A$2:$A6108,$A6109)=0,"",$E6109-_xlfn.MAXIFS($F$2:$F6108,$C$2:$C6108,$C6109,$B$2:$B6108,$B6109,$A$2:$A6108,$A6109)))&gt;0.25,"",IF(IF(_xlfn.MAXIFS($F$2:$F6108,$C$2:$C6108,$C6109,$B$2:$B6108,$B6109,$A$2:$A6108,$A6109)=0,"",$E6109-_xlfn.MAXIFS($F$2:$F6108,$C$2:$C6108,$C6109,$B$2:$B6108,$B6109,$A$2:$A6108,$A6109))&lt;0,0,IF(_xlfn.MAXIFS($F$2:$F6108,$C$2:$C6108,$C6109,$B$2:$B6108,$B6109,$A$2:$A6108,$A6109)=0,"",$E6109-_xlfn.MAXIFS($F$2:$F6108,$C$2:$C6108,$C6109,$B$2:$B6108,$B6109,$A$2:$A6108,$A6109))))</f>
        <v/>
      </c>
      <c r="K6109" s="6" t="str">
        <f t="shared" si="286"/>
        <v/>
      </c>
      <c r="L6109" s="6" t="str">
        <f t="shared" si="287"/>
        <v/>
      </c>
      <c r="M6109" s="6" t="str">
        <f t="shared" si="285"/>
        <v/>
      </c>
    </row>
    <row r="6110" spans="1:13" x14ac:dyDescent="0.25">
      <c r="A6110"/>
      <c r="B6110" s="1"/>
      <c r="C6110"/>
      <c r="D6110"/>
      <c r="E6110" s="76"/>
      <c r="F6110" s="76"/>
      <c r="G6110" s="2"/>
      <c r="H6110" s="77"/>
      <c r="J6110" s="79" t="str">
        <f>IF(IF(IF(_xlfn.MAXIFS($F$2:$F6109,$C$2:$C6109,$C6110,$B$2:$B6109,$B6110,$A$2:$A6109,$A6110)=0,"",$E6110-_xlfn.MAXIFS($F$2:$F6109,$C$2:$C6109,$C6110,$B$2:$B6109,$B6110,$A$2:$A6109,$A6110))&lt;0,0,IF(_xlfn.MAXIFS($F$2:$F6109,$C$2:$C6109,$C6110,$B$2:$B6109,$B6110,$A$2:$A6109,$A6110)=0,"",$E6110-_xlfn.MAXIFS($F$2:$F6109,$C$2:$C6109,$C6110,$B$2:$B6109,$B6110,$A$2:$A6109,$A6110)))&gt;0.25,"",IF(IF(_xlfn.MAXIFS($F$2:$F6109,$C$2:$C6109,$C6110,$B$2:$B6109,$B6110,$A$2:$A6109,$A6110)=0,"",$E6110-_xlfn.MAXIFS($F$2:$F6109,$C$2:$C6109,$C6110,$B$2:$B6109,$B6110,$A$2:$A6109,$A6110))&lt;0,0,IF(_xlfn.MAXIFS($F$2:$F6109,$C$2:$C6109,$C6110,$B$2:$B6109,$B6110,$A$2:$A6109,$A6110)=0,"",$E6110-_xlfn.MAXIFS($F$2:$F6109,$C$2:$C6109,$C6110,$B$2:$B6109,$B6110,$A$2:$A6109,$A6110))))</f>
        <v/>
      </c>
      <c r="K6110" s="6" t="str">
        <f t="shared" si="286"/>
        <v/>
      </c>
      <c r="L6110" s="6" t="str">
        <f t="shared" si="287"/>
        <v/>
      </c>
      <c r="M6110" s="6" t="str">
        <f t="shared" si="285"/>
        <v/>
      </c>
    </row>
    <row r="6111" spans="1:13" x14ac:dyDescent="0.25">
      <c r="A6111"/>
      <c r="B6111" s="1"/>
      <c r="C6111"/>
      <c r="D6111"/>
      <c r="E6111" s="76"/>
      <c r="F6111" s="76"/>
      <c r="G6111" s="2"/>
      <c r="H6111" s="77"/>
      <c r="J6111" s="79" t="str">
        <f>IF(IF(IF(_xlfn.MAXIFS($F$2:$F6110,$C$2:$C6110,$C6111,$B$2:$B6110,$B6111,$A$2:$A6110,$A6111)=0,"",$E6111-_xlfn.MAXIFS($F$2:$F6110,$C$2:$C6110,$C6111,$B$2:$B6110,$B6111,$A$2:$A6110,$A6111))&lt;0,0,IF(_xlfn.MAXIFS($F$2:$F6110,$C$2:$C6110,$C6111,$B$2:$B6110,$B6111,$A$2:$A6110,$A6111)=0,"",$E6111-_xlfn.MAXIFS($F$2:$F6110,$C$2:$C6110,$C6111,$B$2:$B6110,$B6111,$A$2:$A6110,$A6111)))&gt;0.25,"",IF(IF(_xlfn.MAXIFS($F$2:$F6110,$C$2:$C6110,$C6111,$B$2:$B6110,$B6111,$A$2:$A6110,$A6111)=0,"",$E6111-_xlfn.MAXIFS($F$2:$F6110,$C$2:$C6110,$C6111,$B$2:$B6110,$B6111,$A$2:$A6110,$A6111))&lt;0,0,IF(_xlfn.MAXIFS($F$2:$F6110,$C$2:$C6110,$C6111,$B$2:$B6110,$B6111,$A$2:$A6110,$A6111)=0,"",$E6111-_xlfn.MAXIFS($F$2:$F6110,$C$2:$C6110,$C6111,$B$2:$B6110,$B6111,$A$2:$A6110,$A6111))))</f>
        <v/>
      </c>
      <c r="K6111" s="6" t="str">
        <f t="shared" si="286"/>
        <v/>
      </c>
      <c r="L6111" s="6" t="str">
        <f t="shared" si="287"/>
        <v/>
      </c>
      <c r="M6111" s="6" t="str">
        <f t="shared" si="285"/>
        <v/>
      </c>
    </row>
    <row r="6112" spans="1:13" x14ac:dyDescent="0.25">
      <c r="A6112"/>
      <c r="B6112" s="1"/>
      <c r="C6112"/>
      <c r="D6112"/>
      <c r="E6112" s="76"/>
      <c r="F6112" s="76"/>
      <c r="G6112" s="2"/>
      <c r="H6112" s="77"/>
      <c r="J6112" s="79" t="str">
        <f>IF(IF(IF(_xlfn.MAXIFS($F$2:$F6111,$C$2:$C6111,$C6112,$B$2:$B6111,$B6112,$A$2:$A6111,$A6112)=0,"",$E6112-_xlfn.MAXIFS($F$2:$F6111,$C$2:$C6111,$C6112,$B$2:$B6111,$B6112,$A$2:$A6111,$A6112))&lt;0,0,IF(_xlfn.MAXIFS($F$2:$F6111,$C$2:$C6111,$C6112,$B$2:$B6111,$B6112,$A$2:$A6111,$A6112)=0,"",$E6112-_xlfn.MAXIFS($F$2:$F6111,$C$2:$C6111,$C6112,$B$2:$B6111,$B6112,$A$2:$A6111,$A6112)))&gt;0.25,"",IF(IF(_xlfn.MAXIFS($F$2:$F6111,$C$2:$C6111,$C6112,$B$2:$B6111,$B6112,$A$2:$A6111,$A6112)=0,"",$E6112-_xlfn.MAXIFS($F$2:$F6111,$C$2:$C6111,$C6112,$B$2:$B6111,$B6112,$A$2:$A6111,$A6112))&lt;0,0,IF(_xlfn.MAXIFS($F$2:$F6111,$C$2:$C6111,$C6112,$B$2:$B6111,$B6112,$A$2:$A6111,$A6112)=0,"",$E6112-_xlfn.MAXIFS($F$2:$F6111,$C$2:$C6111,$C6112,$B$2:$B6111,$B6112,$A$2:$A6111,$A6112))))</f>
        <v/>
      </c>
      <c r="K6112" s="6" t="str">
        <f t="shared" si="286"/>
        <v/>
      </c>
      <c r="L6112" s="6" t="str">
        <f t="shared" si="287"/>
        <v/>
      </c>
      <c r="M6112" s="6" t="str">
        <f t="shared" si="285"/>
        <v/>
      </c>
    </row>
    <row r="6113" spans="1:13" x14ac:dyDescent="0.25">
      <c r="A6113"/>
      <c r="B6113" s="1"/>
      <c r="C6113"/>
      <c r="D6113"/>
      <c r="E6113" s="76"/>
      <c r="F6113" s="76"/>
      <c r="G6113" s="2"/>
      <c r="H6113" s="77"/>
      <c r="J6113" s="79" t="str">
        <f>IF(IF(IF(_xlfn.MAXIFS($F$2:$F6112,$C$2:$C6112,$C6113,$B$2:$B6112,$B6113,$A$2:$A6112,$A6113)=0,"",$E6113-_xlfn.MAXIFS($F$2:$F6112,$C$2:$C6112,$C6113,$B$2:$B6112,$B6113,$A$2:$A6112,$A6113))&lt;0,0,IF(_xlfn.MAXIFS($F$2:$F6112,$C$2:$C6112,$C6113,$B$2:$B6112,$B6113,$A$2:$A6112,$A6113)=0,"",$E6113-_xlfn.MAXIFS($F$2:$F6112,$C$2:$C6112,$C6113,$B$2:$B6112,$B6113,$A$2:$A6112,$A6113)))&gt;0.25,"",IF(IF(_xlfn.MAXIFS($F$2:$F6112,$C$2:$C6112,$C6113,$B$2:$B6112,$B6113,$A$2:$A6112,$A6113)=0,"",$E6113-_xlfn.MAXIFS($F$2:$F6112,$C$2:$C6112,$C6113,$B$2:$B6112,$B6113,$A$2:$A6112,$A6113))&lt;0,0,IF(_xlfn.MAXIFS($F$2:$F6112,$C$2:$C6112,$C6113,$B$2:$B6112,$B6113,$A$2:$A6112,$A6113)=0,"",$E6113-_xlfn.MAXIFS($F$2:$F6112,$C$2:$C6112,$C6113,$B$2:$B6112,$B6113,$A$2:$A6112,$A6113))))</f>
        <v/>
      </c>
      <c r="K6113" s="6" t="str">
        <f t="shared" si="286"/>
        <v/>
      </c>
      <c r="L6113" s="6" t="str">
        <f t="shared" si="287"/>
        <v/>
      </c>
      <c r="M6113" s="6" t="str">
        <f t="shared" si="285"/>
        <v/>
      </c>
    </row>
    <row r="6114" spans="1:13" x14ac:dyDescent="0.25">
      <c r="A6114"/>
      <c r="B6114" s="1"/>
      <c r="C6114"/>
      <c r="D6114"/>
      <c r="E6114" s="76"/>
      <c r="F6114" s="76"/>
      <c r="G6114" s="2"/>
      <c r="H6114" s="77"/>
      <c r="J6114" s="79" t="str">
        <f>IF(IF(IF(_xlfn.MAXIFS($F$2:$F6113,$C$2:$C6113,$C6114,$B$2:$B6113,$B6114,$A$2:$A6113,$A6114)=0,"",$E6114-_xlfn.MAXIFS($F$2:$F6113,$C$2:$C6113,$C6114,$B$2:$B6113,$B6114,$A$2:$A6113,$A6114))&lt;0,0,IF(_xlfn.MAXIFS($F$2:$F6113,$C$2:$C6113,$C6114,$B$2:$B6113,$B6114,$A$2:$A6113,$A6114)=0,"",$E6114-_xlfn.MAXIFS($F$2:$F6113,$C$2:$C6113,$C6114,$B$2:$B6113,$B6114,$A$2:$A6113,$A6114)))&gt;0.25,"",IF(IF(_xlfn.MAXIFS($F$2:$F6113,$C$2:$C6113,$C6114,$B$2:$B6113,$B6114,$A$2:$A6113,$A6114)=0,"",$E6114-_xlfn.MAXIFS($F$2:$F6113,$C$2:$C6113,$C6114,$B$2:$B6113,$B6114,$A$2:$A6113,$A6114))&lt;0,0,IF(_xlfn.MAXIFS($F$2:$F6113,$C$2:$C6113,$C6114,$B$2:$B6113,$B6114,$A$2:$A6113,$A6114)=0,"",$E6114-_xlfn.MAXIFS($F$2:$F6113,$C$2:$C6113,$C6114,$B$2:$B6113,$B6114,$A$2:$A6113,$A6114))))</f>
        <v/>
      </c>
      <c r="K6114" s="6" t="str">
        <f t="shared" si="286"/>
        <v/>
      </c>
      <c r="L6114" s="6" t="str">
        <f t="shared" si="287"/>
        <v/>
      </c>
      <c r="M6114" s="6" t="str">
        <f t="shared" si="285"/>
        <v/>
      </c>
    </row>
    <row r="6115" spans="1:13" x14ac:dyDescent="0.25">
      <c r="A6115"/>
      <c r="B6115" s="1"/>
      <c r="C6115"/>
      <c r="D6115"/>
      <c r="E6115" s="76"/>
      <c r="F6115" s="76"/>
      <c r="G6115" s="2"/>
      <c r="H6115" s="77"/>
      <c r="J6115" s="79" t="str">
        <f>IF(IF(IF(_xlfn.MAXIFS($F$2:$F6114,$C$2:$C6114,$C6115,$B$2:$B6114,$B6115,$A$2:$A6114,$A6115)=0,"",$E6115-_xlfn.MAXIFS($F$2:$F6114,$C$2:$C6114,$C6115,$B$2:$B6114,$B6115,$A$2:$A6114,$A6115))&lt;0,0,IF(_xlfn.MAXIFS($F$2:$F6114,$C$2:$C6114,$C6115,$B$2:$B6114,$B6115,$A$2:$A6114,$A6115)=0,"",$E6115-_xlfn.MAXIFS($F$2:$F6114,$C$2:$C6114,$C6115,$B$2:$B6114,$B6115,$A$2:$A6114,$A6115)))&gt;0.25,"",IF(IF(_xlfn.MAXIFS($F$2:$F6114,$C$2:$C6114,$C6115,$B$2:$B6114,$B6115,$A$2:$A6114,$A6115)=0,"",$E6115-_xlfn.MAXIFS($F$2:$F6114,$C$2:$C6114,$C6115,$B$2:$B6114,$B6115,$A$2:$A6114,$A6115))&lt;0,0,IF(_xlfn.MAXIFS($F$2:$F6114,$C$2:$C6114,$C6115,$B$2:$B6114,$B6115,$A$2:$A6114,$A6115)=0,"",$E6115-_xlfn.MAXIFS($F$2:$F6114,$C$2:$C6114,$C6115,$B$2:$B6114,$B6115,$A$2:$A6114,$A6115))))</f>
        <v/>
      </c>
      <c r="K6115" s="6" t="str">
        <f t="shared" si="286"/>
        <v/>
      </c>
      <c r="L6115" s="6" t="str">
        <f t="shared" si="287"/>
        <v/>
      </c>
      <c r="M6115" s="6" t="str">
        <f t="shared" si="285"/>
        <v/>
      </c>
    </row>
    <row r="6116" spans="1:13" x14ac:dyDescent="0.25">
      <c r="A6116"/>
      <c r="B6116" s="1"/>
      <c r="C6116"/>
      <c r="D6116"/>
      <c r="E6116" s="76"/>
      <c r="F6116" s="76"/>
      <c r="G6116" s="2"/>
      <c r="H6116" s="77"/>
      <c r="J6116" s="79" t="str">
        <f>IF(IF(IF(_xlfn.MAXIFS($F$2:$F6115,$C$2:$C6115,$C6116,$B$2:$B6115,$B6116,$A$2:$A6115,$A6116)=0,"",$E6116-_xlfn.MAXIFS($F$2:$F6115,$C$2:$C6115,$C6116,$B$2:$B6115,$B6116,$A$2:$A6115,$A6116))&lt;0,0,IF(_xlfn.MAXIFS($F$2:$F6115,$C$2:$C6115,$C6116,$B$2:$B6115,$B6116,$A$2:$A6115,$A6116)=0,"",$E6116-_xlfn.MAXIFS($F$2:$F6115,$C$2:$C6115,$C6116,$B$2:$B6115,$B6116,$A$2:$A6115,$A6116)))&gt;0.25,"",IF(IF(_xlfn.MAXIFS($F$2:$F6115,$C$2:$C6115,$C6116,$B$2:$B6115,$B6116,$A$2:$A6115,$A6116)=0,"",$E6116-_xlfn.MAXIFS($F$2:$F6115,$C$2:$C6115,$C6116,$B$2:$B6115,$B6116,$A$2:$A6115,$A6116))&lt;0,0,IF(_xlfn.MAXIFS($F$2:$F6115,$C$2:$C6115,$C6116,$B$2:$B6115,$B6116,$A$2:$A6115,$A6116)=0,"",$E6116-_xlfn.MAXIFS($F$2:$F6115,$C$2:$C6115,$C6116,$B$2:$B6115,$B6116,$A$2:$A6115,$A6116))))</f>
        <v/>
      </c>
      <c r="K6116" s="6" t="str">
        <f t="shared" si="286"/>
        <v/>
      </c>
      <c r="L6116" s="6" t="str">
        <f t="shared" si="287"/>
        <v/>
      </c>
      <c r="M6116" s="6" t="str">
        <f t="shared" si="285"/>
        <v/>
      </c>
    </row>
    <row r="6117" spans="1:13" x14ac:dyDescent="0.25">
      <c r="A6117"/>
      <c r="B6117" s="1"/>
      <c r="C6117"/>
      <c r="D6117"/>
      <c r="E6117" s="76"/>
      <c r="F6117" s="76"/>
      <c r="G6117" s="2"/>
      <c r="H6117" s="77"/>
      <c r="J6117" s="79" t="str">
        <f>IF(IF(IF(_xlfn.MAXIFS($F$2:$F6116,$C$2:$C6116,$C6117,$B$2:$B6116,$B6117,$A$2:$A6116,$A6117)=0,"",$E6117-_xlfn.MAXIFS($F$2:$F6116,$C$2:$C6116,$C6117,$B$2:$B6116,$B6117,$A$2:$A6116,$A6117))&lt;0,0,IF(_xlfn.MAXIFS($F$2:$F6116,$C$2:$C6116,$C6117,$B$2:$B6116,$B6117,$A$2:$A6116,$A6117)=0,"",$E6117-_xlfn.MAXIFS($F$2:$F6116,$C$2:$C6116,$C6117,$B$2:$B6116,$B6117,$A$2:$A6116,$A6117)))&gt;0.25,"",IF(IF(_xlfn.MAXIFS($F$2:$F6116,$C$2:$C6116,$C6117,$B$2:$B6116,$B6117,$A$2:$A6116,$A6117)=0,"",$E6117-_xlfn.MAXIFS($F$2:$F6116,$C$2:$C6116,$C6117,$B$2:$B6116,$B6117,$A$2:$A6116,$A6117))&lt;0,0,IF(_xlfn.MAXIFS($F$2:$F6116,$C$2:$C6116,$C6117,$B$2:$B6116,$B6117,$A$2:$A6116,$A6117)=0,"",$E6117-_xlfn.MAXIFS($F$2:$F6116,$C$2:$C6116,$C6117,$B$2:$B6116,$B6117,$A$2:$A6116,$A6117))))</f>
        <v/>
      </c>
      <c r="K6117" s="6" t="str">
        <f t="shared" si="286"/>
        <v/>
      </c>
      <c r="L6117" s="6" t="str">
        <f t="shared" si="287"/>
        <v/>
      </c>
      <c r="M6117" s="6" t="str">
        <f t="shared" si="285"/>
        <v/>
      </c>
    </row>
    <row r="6118" spans="1:13" x14ac:dyDescent="0.25">
      <c r="A6118"/>
      <c r="B6118" s="1"/>
      <c r="C6118"/>
      <c r="D6118"/>
      <c r="E6118" s="76"/>
      <c r="F6118" s="76"/>
      <c r="G6118" s="2"/>
      <c r="H6118" s="77"/>
      <c r="J6118" s="79" t="str">
        <f>IF(IF(IF(_xlfn.MAXIFS($F$2:$F6117,$C$2:$C6117,$C6118,$B$2:$B6117,$B6118,$A$2:$A6117,$A6118)=0,"",$E6118-_xlfn.MAXIFS($F$2:$F6117,$C$2:$C6117,$C6118,$B$2:$B6117,$B6118,$A$2:$A6117,$A6118))&lt;0,0,IF(_xlfn.MAXIFS($F$2:$F6117,$C$2:$C6117,$C6118,$B$2:$B6117,$B6118,$A$2:$A6117,$A6118)=0,"",$E6118-_xlfn.MAXIFS($F$2:$F6117,$C$2:$C6117,$C6118,$B$2:$B6117,$B6118,$A$2:$A6117,$A6118)))&gt;0.25,"",IF(IF(_xlfn.MAXIFS($F$2:$F6117,$C$2:$C6117,$C6118,$B$2:$B6117,$B6118,$A$2:$A6117,$A6118)=0,"",$E6118-_xlfn.MAXIFS($F$2:$F6117,$C$2:$C6117,$C6118,$B$2:$B6117,$B6118,$A$2:$A6117,$A6118))&lt;0,0,IF(_xlfn.MAXIFS($F$2:$F6117,$C$2:$C6117,$C6118,$B$2:$B6117,$B6118,$A$2:$A6117,$A6118)=0,"",$E6118-_xlfn.MAXIFS($F$2:$F6117,$C$2:$C6117,$C6118,$B$2:$B6117,$B6118,$A$2:$A6117,$A6118))))</f>
        <v/>
      </c>
      <c r="K6118" s="6" t="str">
        <f t="shared" si="286"/>
        <v/>
      </c>
      <c r="L6118" s="6" t="str">
        <f t="shared" si="287"/>
        <v/>
      </c>
      <c r="M6118" s="6" t="str">
        <f t="shared" si="285"/>
        <v/>
      </c>
    </row>
    <row r="6119" spans="1:13" x14ac:dyDescent="0.25">
      <c r="A6119"/>
      <c r="B6119" s="1"/>
      <c r="C6119"/>
      <c r="D6119"/>
      <c r="E6119" s="76"/>
      <c r="F6119" s="76"/>
      <c r="G6119" s="2"/>
      <c r="H6119" s="77"/>
      <c r="J6119" s="79" t="str">
        <f>IF(IF(IF(_xlfn.MAXIFS($F$2:$F6118,$C$2:$C6118,$C6119,$B$2:$B6118,$B6119,$A$2:$A6118,$A6119)=0,"",$E6119-_xlfn.MAXIFS($F$2:$F6118,$C$2:$C6118,$C6119,$B$2:$B6118,$B6119,$A$2:$A6118,$A6119))&lt;0,0,IF(_xlfn.MAXIFS($F$2:$F6118,$C$2:$C6118,$C6119,$B$2:$B6118,$B6119,$A$2:$A6118,$A6119)=0,"",$E6119-_xlfn.MAXIFS($F$2:$F6118,$C$2:$C6118,$C6119,$B$2:$B6118,$B6119,$A$2:$A6118,$A6119)))&gt;0.25,"",IF(IF(_xlfn.MAXIFS($F$2:$F6118,$C$2:$C6118,$C6119,$B$2:$B6118,$B6119,$A$2:$A6118,$A6119)=0,"",$E6119-_xlfn.MAXIFS($F$2:$F6118,$C$2:$C6118,$C6119,$B$2:$B6118,$B6119,$A$2:$A6118,$A6119))&lt;0,0,IF(_xlfn.MAXIFS($F$2:$F6118,$C$2:$C6118,$C6119,$B$2:$B6118,$B6119,$A$2:$A6118,$A6119)=0,"",$E6119-_xlfn.MAXIFS($F$2:$F6118,$C$2:$C6118,$C6119,$B$2:$B6118,$B6119,$A$2:$A6118,$A6119))))</f>
        <v/>
      </c>
      <c r="K6119" s="6" t="str">
        <f t="shared" si="286"/>
        <v/>
      </c>
      <c r="L6119" s="6" t="str">
        <f t="shared" si="287"/>
        <v/>
      </c>
      <c r="M6119" s="6" t="str">
        <f t="shared" si="285"/>
        <v/>
      </c>
    </row>
    <row r="6120" spans="1:13" x14ac:dyDescent="0.25">
      <c r="A6120"/>
      <c r="B6120" s="1"/>
      <c r="C6120"/>
      <c r="D6120"/>
      <c r="E6120" s="76"/>
      <c r="F6120" s="76"/>
      <c r="G6120" s="2"/>
      <c r="H6120" s="77"/>
      <c r="J6120" s="79" t="str">
        <f>IF(IF(IF(_xlfn.MAXIFS($F$2:$F6119,$C$2:$C6119,$C6120,$B$2:$B6119,$B6120,$A$2:$A6119,$A6120)=0,"",$E6120-_xlfn.MAXIFS($F$2:$F6119,$C$2:$C6119,$C6120,$B$2:$B6119,$B6120,$A$2:$A6119,$A6120))&lt;0,0,IF(_xlfn.MAXIFS($F$2:$F6119,$C$2:$C6119,$C6120,$B$2:$B6119,$B6120,$A$2:$A6119,$A6120)=0,"",$E6120-_xlfn.MAXIFS($F$2:$F6119,$C$2:$C6119,$C6120,$B$2:$B6119,$B6120,$A$2:$A6119,$A6120)))&gt;0.25,"",IF(IF(_xlfn.MAXIFS($F$2:$F6119,$C$2:$C6119,$C6120,$B$2:$B6119,$B6120,$A$2:$A6119,$A6120)=0,"",$E6120-_xlfn.MAXIFS($F$2:$F6119,$C$2:$C6119,$C6120,$B$2:$B6119,$B6120,$A$2:$A6119,$A6120))&lt;0,0,IF(_xlfn.MAXIFS($F$2:$F6119,$C$2:$C6119,$C6120,$B$2:$B6119,$B6120,$A$2:$A6119,$A6120)=0,"",$E6120-_xlfn.MAXIFS($F$2:$F6119,$C$2:$C6119,$C6120,$B$2:$B6119,$B6120,$A$2:$A6119,$A6120))))</f>
        <v/>
      </c>
      <c r="K6120" s="6" t="str">
        <f t="shared" si="286"/>
        <v/>
      </c>
      <c r="L6120" s="6" t="str">
        <f t="shared" si="287"/>
        <v/>
      </c>
      <c r="M6120" s="6" t="str">
        <f t="shared" si="285"/>
        <v/>
      </c>
    </row>
    <row r="6121" spans="1:13" x14ac:dyDescent="0.25">
      <c r="A6121"/>
      <c r="B6121" s="1"/>
      <c r="C6121"/>
      <c r="D6121"/>
      <c r="E6121" s="76"/>
      <c r="F6121" s="76"/>
      <c r="G6121" s="2"/>
      <c r="H6121" s="77"/>
      <c r="J6121" s="79" t="str">
        <f>IF(IF(IF(_xlfn.MAXIFS($F$2:$F6120,$C$2:$C6120,$C6121,$B$2:$B6120,$B6121,$A$2:$A6120,$A6121)=0,"",$E6121-_xlfn.MAXIFS($F$2:$F6120,$C$2:$C6120,$C6121,$B$2:$B6120,$B6121,$A$2:$A6120,$A6121))&lt;0,0,IF(_xlfn.MAXIFS($F$2:$F6120,$C$2:$C6120,$C6121,$B$2:$B6120,$B6121,$A$2:$A6120,$A6121)=0,"",$E6121-_xlfn.MAXIFS($F$2:$F6120,$C$2:$C6120,$C6121,$B$2:$B6120,$B6121,$A$2:$A6120,$A6121)))&gt;0.25,"",IF(IF(_xlfn.MAXIFS($F$2:$F6120,$C$2:$C6120,$C6121,$B$2:$B6120,$B6121,$A$2:$A6120,$A6121)=0,"",$E6121-_xlfn.MAXIFS($F$2:$F6120,$C$2:$C6120,$C6121,$B$2:$B6120,$B6121,$A$2:$A6120,$A6121))&lt;0,0,IF(_xlfn.MAXIFS($F$2:$F6120,$C$2:$C6120,$C6121,$B$2:$B6120,$B6121,$A$2:$A6120,$A6121)=0,"",$E6121-_xlfn.MAXIFS($F$2:$F6120,$C$2:$C6120,$C6121,$B$2:$B6120,$B6121,$A$2:$A6120,$A6121))))</f>
        <v/>
      </c>
      <c r="K6121" s="6" t="str">
        <f t="shared" si="286"/>
        <v/>
      </c>
      <c r="L6121" s="6" t="str">
        <f t="shared" si="287"/>
        <v/>
      </c>
      <c r="M6121" s="6" t="str">
        <f t="shared" si="285"/>
        <v/>
      </c>
    </row>
    <row r="6122" spans="1:13" x14ac:dyDescent="0.25">
      <c r="A6122"/>
      <c r="B6122" s="1"/>
      <c r="C6122"/>
      <c r="D6122"/>
      <c r="E6122" s="76"/>
      <c r="F6122" s="76"/>
      <c r="G6122" s="2"/>
      <c r="H6122" s="77"/>
      <c r="J6122" s="79" t="str">
        <f>IF(IF(IF(_xlfn.MAXIFS($F$2:$F6121,$C$2:$C6121,$C6122,$B$2:$B6121,$B6122,$A$2:$A6121,$A6122)=0,"",$E6122-_xlfn.MAXIFS($F$2:$F6121,$C$2:$C6121,$C6122,$B$2:$B6121,$B6122,$A$2:$A6121,$A6122))&lt;0,0,IF(_xlfn.MAXIFS($F$2:$F6121,$C$2:$C6121,$C6122,$B$2:$B6121,$B6122,$A$2:$A6121,$A6122)=0,"",$E6122-_xlfn.MAXIFS($F$2:$F6121,$C$2:$C6121,$C6122,$B$2:$B6121,$B6122,$A$2:$A6121,$A6122)))&gt;0.25,"",IF(IF(_xlfn.MAXIFS($F$2:$F6121,$C$2:$C6121,$C6122,$B$2:$B6121,$B6122,$A$2:$A6121,$A6122)=0,"",$E6122-_xlfn.MAXIFS($F$2:$F6121,$C$2:$C6121,$C6122,$B$2:$B6121,$B6122,$A$2:$A6121,$A6122))&lt;0,0,IF(_xlfn.MAXIFS($F$2:$F6121,$C$2:$C6121,$C6122,$B$2:$B6121,$B6122,$A$2:$A6121,$A6122)=0,"",$E6122-_xlfn.MAXIFS($F$2:$F6121,$C$2:$C6121,$C6122,$B$2:$B6121,$B6122,$A$2:$A6121,$A6122))))</f>
        <v/>
      </c>
      <c r="K6122" s="6" t="str">
        <f t="shared" si="286"/>
        <v/>
      </c>
      <c r="L6122" s="6" t="str">
        <f t="shared" si="287"/>
        <v/>
      </c>
      <c r="M6122" s="6" t="str">
        <f t="shared" si="285"/>
        <v/>
      </c>
    </row>
    <row r="6123" spans="1:13" x14ac:dyDescent="0.25">
      <c r="A6123"/>
      <c r="B6123" s="1"/>
      <c r="C6123"/>
      <c r="D6123"/>
      <c r="E6123" s="76"/>
      <c r="F6123" s="76"/>
      <c r="G6123" s="2"/>
      <c r="H6123" s="77"/>
      <c r="J6123" s="79" t="str">
        <f>IF(IF(IF(_xlfn.MAXIFS($F$2:$F6122,$C$2:$C6122,$C6123,$B$2:$B6122,$B6123,$A$2:$A6122,$A6123)=0,"",$E6123-_xlfn.MAXIFS($F$2:$F6122,$C$2:$C6122,$C6123,$B$2:$B6122,$B6123,$A$2:$A6122,$A6123))&lt;0,0,IF(_xlfn.MAXIFS($F$2:$F6122,$C$2:$C6122,$C6123,$B$2:$B6122,$B6123,$A$2:$A6122,$A6123)=0,"",$E6123-_xlfn.MAXIFS($F$2:$F6122,$C$2:$C6122,$C6123,$B$2:$B6122,$B6123,$A$2:$A6122,$A6123)))&gt;0.25,"",IF(IF(_xlfn.MAXIFS($F$2:$F6122,$C$2:$C6122,$C6123,$B$2:$B6122,$B6123,$A$2:$A6122,$A6123)=0,"",$E6123-_xlfn.MAXIFS($F$2:$F6122,$C$2:$C6122,$C6123,$B$2:$B6122,$B6123,$A$2:$A6122,$A6123))&lt;0,0,IF(_xlfn.MAXIFS($F$2:$F6122,$C$2:$C6122,$C6123,$B$2:$B6122,$B6123,$A$2:$A6122,$A6123)=0,"",$E6123-_xlfn.MAXIFS($F$2:$F6122,$C$2:$C6122,$C6123,$B$2:$B6122,$B6123,$A$2:$A6122,$A6123))))</f>
        <v/>
      </c>
      <c r="K6123" s="6" t="str">
        <f t="shared" si="286"/>
        <v/>
      </c>
      <c r="L6123" s="6" t="str">
        <f t="shared" si="287"/>
        <v/>
      </c>
      <c r="M6123" s="6" t="str">
        <f t="shared" si="285"/>
        <v/>
      </c>
    </row>
    <row r="6124" spans="1:13" x14ac:dyDescent="0.25">
      <c r="A6124"/>
      <c r="B6124" s="1"/>
      <c r="C6124"/>
      <c r="D6124"/>
      <c r="E6124" s="76"/>
      <c r="F6124" s="76"/>
      <c r="G6124" s="2"/>
      <c r="H6124" s="77"/>
      <c r="J6124" s="79" t="str">
        <f>IF(IF(IF(_xlfn.MAXIFS($F$2:$F6123,$C$2:$C6123,$C6124,$B$2:$B6123,$B6124,$A$2:$A6123,$A6124)=0,"",$E6124-_xlfn.MAXIFS($F$2:$F6123,$C$2:$C6123,$C6124,$B$2:$B6123,$B6124,$A$2:$A6123,$A6124))&lt;0,0,IF(_xlfn.MAXIFS($F$2:$F6123,$C$2:$C6123,$C6124,$B$2:$B6123,$B6124,$A$2:$A6123,$A6124)=0,"",$E6124-_xlfn.MAXIFS($F$2:$F6123,$C$2:$C6123,$C6124,$B$2:$B6123,$B6124,$A$2:$A6123,$A6124)))&gt;0.25,"",IF(IF(_xlfn.MAXIFS($F$2:$F6123,$C$2:$C6123,$C6124,$B$2:$B6123,$B6124,$A$2:$A6123,$A6124)=0,"",$E6124-_xlfn.MAXIFS($F$2:$F6123,$C$2:$C6123,$C6124,$B$2:$B6123,$B6124,$A$2:$A6123,$A6124))&lt;0,0,IF(_xlfn.MAXIFS($F$2:$F6123,$C$2:$C6123,$C6124,$B$2:$B6123,$B6124,$A$2:$A6123,$A6124)=0,"",$E6124-_xlfn.MAXIFS($F$2:$F6123,$C$2:$C6123,$C6124,$B$2:$B6123,$B6124,$A$2:$A6123,$A6124))))</f>
        <v/>
      </c>
      <c r="K6124" s="6" t="str">
        <f t="shared" si="286"/>
        <v/>
      </c>
      <c r="L6124" s="6" t="str">
        <f t="shared" si="287"/>
        <v/>
      </c>
      <c r="M6124" s="6" t="str">
        <f t="shared" si="285"/>
        <v/>
      </c>
    </row>
    <row r="6125" spans="1:13" x14ac:dyDescent="0.25">
      <c r="A6125"/>
      <c r="B6125" s="1"/>
      <c r="C6125"/>
      <c r="D6125"/>
      <c r="E6125" s="76"/>
      <c r="F6125" s="76"/>
      <c r="G6125" s="2"/>
      <c r="H6125" s="77"/>
      <c r="J6125" s="79" t="str">
        <f>IF(IF(IF(_xlfn.MAXIFS($F$2:$F6124,$C$2:$C6124,$C6125,$B$2:$B6124,$B6125,$A$2:$A6124,$A6125)=0,"",$E6125-_xlfn.MAXIFS($F$2:$F6124,$C$2:$C6124,$C6125,$B$2:$B6124,$B6125,$A$2:$A6124,$A6125))&lt;0,0,IF(_xlfn.MAXIFS($F$2:$F6124,$C$2:$C6124,$C6125,$B$2:$B6124,$B6125,$A$2:$A6124,$A6125)=0,"",$E6125-_xlfn.MAXIFS($F$2:$F6124,$C$2:$C6124,$C6125,$B$2:$B6124,$B6125,$A$2:$A6124,$A6125)))&gt;0.25,"",IF(IF(_xlfn.MAXIFS($F$2:$F6124,$C$2:$C6124,$C6125,$B$2:$B6124,$B6125,$A$2:$A6124,$A6125)=0,"",$E6125-_xlfn.MAXIFS($F$2:$F6124,$C$2:$C6124,$C6125,$B$2:$B6124,$B6125,$A$2:$A6124,$A6125))&lt;0,0,IF(_xlfn.MAXIFS($F$2:$F6124,$C$2:$C6124,$C6125,$B$2:$B6124,$B6125,$A$2:$A6124,$A6125)=0,"",$E6125-_xlfn.MAXIFS($F$2:$F6124,$C$2:$C6124,$C6125,$B$2:$B6124,$B6125,$A$2:$A6124,$A6125))))</f>
        <v/>
      </c>
      <c r="K6125" s="6" t="str">
        <f t="shared" si="286"/>
        <v/>
      </c>
      <c r="L6125" s="6" t="str">
        <f t="shared" si="287"/>
        <v/>
      </c>
      <c r="M6125" s="6" t="str">
        <f t="shared" si="285"/>
        <v/>
      </c>
    </row>
    <row r="6126" spans="1:13" x14ac:dyDescent="0.25">
      <c r="A6126"/>
      <c r="B6126" s="1"/>
      <c r="C6126"/>
      <c r="D6126"/>
      <c r="E6126" s="76"/>
      <c r="F6126" s="76"/>
      <c r="G6126" s="2"/>
      <c r="H6126" s="77"/>
      <c r="J6126" s="79" t="str">
        <f>IF(IF(IF(_xlfn.MAXIFS($F$2:$F6125,$C$2:$C6125,$C6126,$B$2:$B6125,$B6126,$A$2:$A6125,$A6126)=0,"",$E6126-_xlfn.MAXIFS($F$2:$F6125,$C$2:$C6125,$C6126,$B$2:$B6125,$B6126,$A$2:$A6125,$A6126))&lt;0,0,IF(_xlfn.MAXIFS($F$2:$F6125,$C$2:$C6125,$C6126,$B$2:$B6125,$B6126,$A$2:$A6125,$A6126)=0,"",$E6126-_xlfn.MAXIFS($F$2:$F6125,$C$2:$C6125,$C6126,$B$2:$B6125,$B6126,$A$2:$A6125,$A6126)))&gt;0.25,"",IF(IF(_xlfn.MAXIFS($F$2:$F6125,$C$2:$C6125,$C6126,$B$2:$B6125,$B6126,$A$2:$A6125,$A6126)=0,"",$E6126-_xlfn.MAXIFS($F$2:$F6125,$C$2:$C6125,$C6126,$B$2:$B6125,$B6126,$A$2:$A6125,$A6126))&lt;0,0,IF(_xlfn.MAXIFS($F$2:$F6125,$C$2:$C6125,$C6126,$B$2:$B6125,$B6126,$A$2:$A6125,$A6126)=0,"",$E6126-_xlfn.MAXIFS($F$2:$F6125,$C$2:$C6125,$C6126,$B$2:$B6125,$B6126,$A$2:$A6125,$A6126))))</f>
        <v/>
      </c>
      <c r="K6126" s="6" t="str">
        <f t="shared" si="286"/>
        <v/>
      </c>
      <c r="L6126" s="6" t="str">
        <f t="shared" si="287"/>
        <v/>
      </c>
      <c r="M6126" s="6" t="str">
        <f t="shared" si="285"/>
        <v/>
      </c>
    </row>
    <row r="6127" spans="1:13" x14ac:dyDescent="0.25">
      <c r="A6127"/>
      <c r="B6127" s="1"/>
      <c r="C6127"/>
      <c r="D6127"/>
      <c r="E6127" s="76"/>
      <c r="F6127" s="76"/>
      <c r="G6127" s="2"/>
      <c r="H6127" s="77"/>
      <c r="J6127" s="79" t="str">
        <f>IF(IF(IF(_xlfn.MAXIFS($F$2:$F6126,$C$2:$C6126,$C6127,$B$2:$B6126,$B6127,$A$2:$A6126,$A6127)=0,"",$E6127-_xlfn.MAXIFS($F$2:$F6126,$C$2:$C6126,$C6127,$B$2:$B6126,$B6127,$A$2:$A6126,$A6127))&lt;0,0,IF(_xlfn.MAXIFS($F$2:$F6126,$C$2:$C6126,$C6127,$B$2:$B6126,$B6127,$A$2:$A6126,$A6127)=0,"",$E6127-_xlfn.MAXIFS($F$2:$F6126,$C$2:$C6126,$C6127,$B$2:$B6126,$B6127,$A$2:$A6126,$A6127)))&gt;0.25,"",IF(IF(_xlfn.MAXIFS($F$2:$F6126,$C$2:$C6126,$C6127,$B$2:$B6126,$B6127,$A$2:$A6126,$A6127)=0,"",$E6127-_xlfn.MAXIFS($F$2:$F6126,$C$2:$C6126,$C6127,$B$2:$B6126,$B6127,$A$2:$A6126,$A6127))&lt;0,0,IF(_xlfn.MAXIFS($F$2:$F6126,$C$2:$C6126,$C6127,$B$2:$B6126,$B6127,$A$2:$A6126,$A6127)=0,"",$E6127-_xlfn.MAXIFS($F$2:$F6126,$C$2:$C6126,$C6127,$B$2:$B6126,$B6127,$A$2:$A6126,$A6127))))</f>
        <v/>
      </c>
      <c r="K6127" s="6" t="str">
        <f t="shared" si="286"/>
        <v/>
      </c>
      <c r="L6127" s="6" t="str">
        <f t="shared" si="287"/>
        <v/>
      </c>
      <c r="M6127" s="6" t="str">
        <f t="shared" si="285"/>
        <v/>
      </c>
    </row>
    <row r="6128" spans="1:13" x14ac:dyDescent="0.25">
      <c r="A6128"/>
      <c r="B6128" s="1"/>
      <c r="C6128"/>
      <c r="D6128"/>
      <c r="E6128" s="76"/>
      <c r="F6128" s="76"/>
      <c r="G6128" s="2"/>
      <c r="H6128" s="77"/>
      <c r="J6128" s="79" t="str">
        <f>IF(IF(IF(_xlfn.MAXIFS($F$2:$F6127,$C$2:$C6127,$C6128,$B$2:$B6127,$B6128,$A$2:$A6127,$A6128)=0,"",$E6128-_xlfn.MAXIFS($F$2:$F6127,$C$2:$C6127,$C6128,$B$2:$B6127,$B6128,$A$2:$A6127,$A6128))&lt;0,0,IF(_xlfn.MAXIFS($F$2:$F6127,$C$2:$C6127,$C6128,$B$2:$B6127,$B6128,$A$2:$A6127,$A6128)=0,"",$E6128-_xlfn.MAXIFS($F$2:$F6127,$C$2:$C6127,$C6128,$B$2:$B6127,$B6128,$A$2:$A6127,$A6128)))&gt;0.25,"",IF(IF(_xlfn.MAXIFS($F$2:$F6127,$C$2:$C6127,$C6128,$B$2:$B6127,$B6128,$A$2:$A6127,$A6128)=0,"",$E6128-_xlfn.MAXIFS($F$2:$F6127,$C$2:$C6127,$C6128,$B$2:$B6127,$B6128,$A$2:$A6127,$A6128))&lt;0,0,IF(_xlfn.MAXIFS($F$2:$F6127,$C$2:$C6127,$C6128,$B$2:$B6127,$B6128,$A$2:$A6127,$A6128)=0,"",$E6128-_xlfn.MAXIFS($F$2:$F6127,$C$2:$C6127,$C6128,$B$2:$B6127,$B6128,$A$2:$A6127,$A6128))))</f>
        <v/>
      </c>
      <c r="K6128" s="6" t="str">
        <f t="shared" si="286"/>
        <v/>
      </c>
      <c r="L6128" s="6" t="str">
        <f t="shared" si="287"/>
        <v/>
      </c>
      <c r="M6128" s="6" t="str">
        <f t="shared" si="285"/>
        <v/>
      </c>
    </row>
    <row r="6129" spans="1:13" x14ac:dyDescent="0.25">
      <c r="A6129"/>
      <c r="B6129" s="1"/>
      <c r="C6129"/>
      <c r="D6129"/>
      <c r="E6129" s="76"/>
      <c r="F6129" s="76"/>
      <c r="G6129" s="2"/>
      <c r="H6129" s="77"/>
      <c r="J6129" s="79" t="str">
        <f>IF(IF(IF(_xlfn.MAXIFS($F$2:$F6128,$C$2:$C6128,$C6129,$B$2:$B6128,$B6129,$A$2:$A6128,$A6129)=0,"",$E6129-_xlfn.MAXIFS($F$2:$F6128,$C$2:$C6128,$C6129,$B$2:$B6128,$B6129,$A$2:$A6128,$A6129))&lt;0,0,IF(_xlfn.MAXIFS($F$2:$F6128,$C$2:$C6128,$C6129,$B$2:$B6128,$B6129,$A$2:$A6128,$A6129)=0,"",$E6129-_xlfn.MAXIFS($F$2:$F6128,$C$2:$C6128,$C6129,$B$2:$B6128,$B6129,$A$2:$A6128,$A6129)))&gt;0.25,"",IF(IF(_xlfn.MAXIFS($F$2:$F6128,$C$2:$C6128,$C6129,$B$2:$B6128,$B6129,$A$2:$A6128,$A6129)=0,"",$E6129-_xlfn.MAXIFS($F$2:$F6128,$C$2:$C6128,$C6129,$B$2:$B6128,$B6129,$A$2:$A6128,$A6129))&lt;0,0,IF(_xlfn.MAXIFS($F$2:$F6128,$C$2:$C6128,$C6129,$B$2:$B6128,$B6129,$A$2:$A6128,$A6129)=0,"",$E6129-_xlfn.MAXIFS($F$2:$F6128,$C$2:$C6128,$C6129,$B$2:$B6128,$B6129,$A$2:$A6128,$A6129))))</f>
        <v/>
      </c>
      <c r="K6129" s="6" t="str">
        <f t="shared" si="286"/>
        <v/>
      </c>
      <c r="L6129" s="6" t="str">
        <f t="shared" si="287"/>
        <v/>
      </c>
      <c r="M6129" s="6" t="str">
        <f t="shared" si="285"/>
        <v/>
      </c>
    </row>
    <row r="6130" spans="1:13" x14ac:dyDescent="0.25">
      <c r="A6130"/>
      <c r="B6130" s="1"/>
      <c r="C6130"/>
      <c r="D6130"/>
      <c r="E6130" s="76"/>
      <c r="F6130" s="76"/>
      <c r="G6130" s="2"/>
      <c r="H6130" s="77"/>
      <c r="J6130" s="79" t="str">
        <f>IF(IF(IF(_xlfn.MAXIFS($F$2:$F6129,$C$2:$C6129,$C6130,$B$2:$B6129,$B6130,$A$2:$A6129,$A6130)=0,"",$E6130-_xlfn.MAXIFS($F$2:$F6129,$C$2:$C6129,$C6130,$B$2:$B6129,$B6130,$A$2:$A6129,$A6130))&lt;0,0,IF(_xlfn.MAXIFS($F$2:$F6129,$C$2:$C6129,$C6130,$B$2:$B6129,$B6130,$A$2:$A6129,$A6130)=0,"",$E6130-_xlfn.MAXIFS($F$2:$F6129,$C$2:$C6129,$C6130,$B$2:$B6129,$B6130,$A$2:$A6129,$A6130)))&gt;0.25,"",IF(IF(_xlfn.MAXIFS($F$2:$F6129,$C$2:$C6129,$C6130,$B$2:$B6129,$B6130,$A$2:$A6129,$A6130)=0,"",$E6130-_xlfn.MAXIFS($F$2:$F6129,$C$2:$C6129,$C6130,$B$2:$B6129,$B6130,$A$2:$A6129,$A6130))&lt;0,0,IF(_xlfn.MAXIFS($F$2:$F6129,$C$2:$C6129,$C6130,$B$2:$B6129,$B6130,$A$2:$A6129,$A6130)=0,"",$E6130-_xlfn.MAXIFS($F$2:$F6129,$C$2:$C6129,$C6130,$B$2:$B6129,$B6130,$A$2:$A6129,$A6130))))</f>
        <v/>
      </c>
      <c r="K6130" s="6" t="str">
        <f t="shared" si="286"/>
        <v/>
      </c>
      <c r="L6130" s="6" t="str">
        <f t="shared" si="287"/>
        <v/>
      </c>
      <c r="M6130" s="6" t="str">
        <f t="shared" si="285"/>
        <v/>
      </c>
    </row>
    <row r="6131" spans="1:13" x14ac:dyDescent="0.25">
      <c r="A6131"/>
      <c r="B6131" s="1"/>
      <c r="C6131"/>
      <c r="D6131"/>
      <c r="E6131" s="76"/>
      <c r="F6131" s="76"/>
      <c r="G6131" s="2"/>
      <c r="H6131" s="77"/>
      <c r="J6131" s="79" t="str">
        <f>IF(IF(IF(_xlfn.MAXIFS($F$2:$F6130,$C$2:$C6130,$C6131,$B$2:$B6130,$B6131,$A$2:$A6130,$A6131)=0,"",$E6131-_xlfn.MAXIFS($F$2:$F6130,$C$2:$C6130,$C6131,$B$2:$B6130,$B6131,$A$2:$A6130,$A6131))&lt;0,0,IF(_xlfn.MAXIFS($F$2:$F6130,$C$2:$C6130,$C6131,$B$2:$B6130,$B6131,$A$2:$A6130,$A6131)=0,"",$E6131-_xlfn.MAXIFS($F$2:$F6130,$C$2:$C6130,$C6131,$B$2:$B6130,$B6131,$A$2:$A6130,$A6131)))&gt;0.25,"",IF(IF(_xlfn.MAXIFS($F$2:$F6130,$C$2:$C6130,$C6131,$B$2:$B6130,$B6131,$A$2:$A6130,$A6131)=0,"",$E6131-_xlfn.MAXIFS($F$2:$F6130,$C$2:$C6130,$C6131,$B$2:$B6130,$B6131,$A$2:$A6130,$A6131))&lt;0,0,IF(_xlfn.MAXIFS($F$2:$F6130,$C$2:$C6130,$C6131,$B$2:$B6130,$B6131,$A$2:$A6130,$A6131)=0,"",$E6131-_xlfn.MAXIFS($F$2:$F6130,$C$2:$C6130,$C6131,$B$2:$B6130,$B6131,$A$2:$A6130,$A6131))))</f>
        <v/>
      </c>
      <c r="K6131" s="6" t="str">
        <f t="shared" si="286"/>
        <v/>
      </c>
      <c r="L6131" s="6" t="str">
        <f t="shared" si="287"/>
        <v/>
      </c>
      <c r="M6131" s="6" t="str">
        <f t="shared" si="285"/>
        <v/>
      </c>
    </row>
    <row r="6132" spans="1:13" x14ac:dyDescent="0.25">
      <c r="A6132"/>
      <c r="B6132" s="1"/>
      <c r="C6132"/>
      <c r="D6132"/>
      <c r="E6132" s="76"/>
      <c r="F6132" s="76"/>
      <c r="G6132" s="2"/>
      <c r="H6132" s="77"/>
      <c r="J6132" s="79" t="str">
        <f>IF(IF(IF(_xlfn.MAXIFS($F$2:$F6131,$C$2:$C6131,$C6132,$B$2:$B6131,$B6132,$A$2:$A6131,$A6132)=0,"",$E6132-_xlfn.MAXIFS($F$2:$F6131,$C$2:$C6131,$C6132,$B$2:$B6131,$B6132,$A$2:$A6131,$A6132))&lt;0,0,IF(_xlfn.MAXIFS($F$2:$F6131,$C$2:$C6131,$C6132,$B$2:$B6131,$B6132,$A$2:$A6131,$A6132)=0,"",$E6132-_xlfn.MAXIFS($F$2:$F6131,$C$2:$C6131,$C6132,$B$2:$B6131,$B6132,$A$2:$A6131,$A6132)))&gt;0.25,"",IF(IF(_xlfn.MAXIFS($F$2:$F6131,$C$2:$C6131,$C6132,$B$2:$B6131,$B6132,$A$2:$A6131,$A6132)=0,"",$E6132-_xlfn.MAXIFS($F$2:$F6131,$C$2:$C6131,$C6132,$B$2:$B6131,$B6132,$A$2:$A6131,$A6132))&lt;0,0,IF(_xlfn.MAXIFS($F$2:$F6131,$C$2:$C6131,$C6132,$B$2:$B6131,$B6132,$A$2:$A6131,$A6132)=0,"",$E6132-_xlfn.MAXIFS($F$2:$F6131,$C$2:$C6131,$C6132,$B$2:$B6131,$B6132,$A$2:$A6131,$A6132))))</f>
        <v/>
      </c>
      <c r="K6132" s="6" t="str">
        <f t="shared" si="286"/>
        <v/>
      </c>
      <c r="L6132" s="6" t="str">
        <f t="shared" si="287"/>
        <v/>
      </c>
      <c r="M6132" s="6" t="str">
        <f t="shared" si="285"/>
        <v/>
      </c>
    </row>
    <row r="6133" spans="1:13" x14ac:dyDescent="0.25">
      <c r="A6133"/>
      <c r="B6133" s="1"/>
      <c r="C6133"/>
      <c r="D6133"/>
      <c r="E6133" s="76"/>
      <c r="F6133" s="76"/>
      <c r="G6133" s="2"/>
      <c r="H6133" s="77"/>
      <c r="J6133" s="79" t="str">
        <f>IF(IF(IF(_xlfn.MAXIFS($F$2:$F6132,$C$2:$C6132,$C6133,$B$2:$B6132,$B6133,$A$2:$A6132,$A6133)=0,"",$E6133-_xlfn.MAXIFS($F$2:$F6132,$C$2:$C6132,$C6133,$B$2:$B6132,$B6133,$A$2:$A6132,$A6133))&lt;0,0,IF(_xlfn.MAXIFS($F$2:$F6132,$C$2:$C6132,$C6133,$B$2:$B6132,$B6133,$A$2:$A6132,$A6133)=0,"",$E6133-_xlfn.MAXIFS($F$2:$F6132,$C$2:$C6132,$C6133,$B$2:$B6132,$B6133,$A$2:$A6132,$A6133)))&gt;0.25,"",IF(IF(_xlfn.MAXIFS($F$2:$F6132,$C$2:$C6132,$C6133,$B$2:$B6132,$B6133,$A$2:$A6132,$A6133)=0,"",$E6133-_xlfn.MAXIFS($F$2:$F6132,$C$2:$C6132,$C6133,$B$2:$B6132,$B6133,$A$2:$A6132,$A6133))&lt;0,0,IF(_xlfn.MAXIFS($F$2:$F6132,$C$2:$C6132,$C6133,$B$2:$B6132,$B6133,$A$2:$A6132,$A6133)=0,"",$E6133-_xlfn.MAXIFS($F$2:$F6132,$C$2:$C6132,$C6133,$B$2:$B6132,$B6133,$A$2:$A6132,$A6133))))</f>
        <v/>
      </c>
      <c r="K6133" s="6" t="str">
        <f t="shared" si="286"/>
        <v/>
      </c>
      <c r="L6133" s="6" t="str">
        <f t="shared" si="287"/>
        <v/>
      </c>
      <c r="M6133" s="6" t="str">
        <f t="shared" si="285"/>
        <v/>
      </c>
    </row>
    <row r="6134" spans="1:13" x14ac:dyDescent="0.25">
      <c r="A6134"/>
      <c r="B6134" s="1"/>
      <c r="C6134"/>
      <c r="D6134"/>
      <c r="E6134" s="76"/>
      <c r="F6134" s="76"/>
      <c r="G6134" s="2"/>
      <c r="H6134" s="77"/>
      <c r="J6134" s="79" t="str">
        <f>IF(IF(IF(_xlfn.MAXIFS($F$2:$F6133,$C$2:$C6133,$C6134,$B$2:$B6133,$B6134,$A$2:$A6133,$A6134)=0,"",$E6134-_xlfn.MAXIFS($F$2:$F6133,$C$2:$C6133,$C6134,$B$2:$B6133,$B6134,$A$2:$A6133,$A6134))&lt;0,0,IF(_xlfn.MAXIFS($F$2:$F6133,$C$2:$C6133,$C6134,$B$2:$B6133,$B6134,$A$2:$A6133,$A6134)=0,"",$E6134-_xlfn.MAXIFS($F$2:$F6133,$C$2:$C6133,$C6134,$B$2:$B6133,$B6134,$A$2:$A6133,$A6134)))&gt;0.25,"",IF(IF(_xlfn.MAXIFS($F$2:$F6133,$C$2:$C6133,$C6134,$B$2:$B6133,$B6134,$A$2:$A6133,$A6134)=0,"",$E6134-_xlfn.MAXIFS($F$2:$F6133,$C$2:$C6133,$C6134,$B$2:$B6133,$B6134,$A$2:$A6133,$A6134))&lt;0,0,IF(_xlfn.MAXIFS($F$2:$F6133,$C$2:$C6133,$C6134,$B$2:$B6133,$B6134,$A$2:$A6133,$A6134)=0,"",$E6134-_xlfn.MAXIFS($F$2:$F6133,$C$2:$C6133,$C6134,$B$2:$B6133,$B6134,$A$2:$A6133,$A6134))))</f>
        <v/>
      </c>
      <c r="K6134" s="6" t="str">
        <f t="shared" si="286"/>
        <v/>
      </c>
      <c r="L6134" s="6" t="str">
        <f t="shared" si="287"/>
        <v/>
      </c>
      <c r="M6134" s="6" t="str">
        <f t="shared" si="285"/>
        <v/>
      </c>
    </row>
    <row r="6135" spans="1:13" x14ac:dyDescent="0.25">
      <c r="A6135"/>
      <c r="B6135" s="1"/>
      <c r="C6135"/>
      <c r="D6135"/>
      <c r="E6135" s="76"/>
      <c r="F6135" s="76"/>
      <c r="G6135" s="2"/>
      <c r="H6135" s="77"/>
      <c r="J6135" s="79" t="str">
        <f>IF(IF(IF(_xlfn.MAXIFS($F$2:$F6134,$C$2:$C6134,$C6135,$B$2:$B6134,$B6135,$A$2:$A6134,$A6135)=0,"",$E6135-_xlfn.MAXIFS($F$2:$F6134,$C$2:$C6134,$C6135,$B$2:$B6134,$B6135,$A$2:$A6134,$A6135))&lt;0,0,IF(_xlfn.MAXIFS($F$2:$F6134,$C$2:$C6134,$C6135,$B$2:$B6134,$B6135,$A$2:$A6134,$A6135)=0,"",$E6135-_xlfn.MAXIFS($F$2:$F6134,$C$2:$C6134,$C6135,$B$2:$B6134,$B6135,$A$2:$A6134,$A6135)))&gt;0.25,"",IF(IF(_xlfn.MAXIFS($F$2:$F6134,$C$2:$C6134,$C6135,$B$2:$B6134,$B6135,$A$2:$A6134,$A6135)=0,"",$E6135-_xlfn.MAXIFS($F$2:$F6134,$C$2:$C6134,$C6135,$B$2:$B6134,$B6135,$A$2:$A6134,$A6135))&lt;0,0,IF(_xlfn.MAXIFS($F$2:$F6134,$C$2:$C6134,$C6135,$B$2:$B6134,$B6135,$A$2:$A6134,$A6135)=0,"",$E6135-_xlfn.MAXIFS($F$2:$F6134,$C$2:$C6134,$C6135,$B$2:$B6134,$B6135,$A$2:$A6134,$A6135))))</f>
        <v/>
      </c>
      <c r="K6135" s="6" t="str">
        <f t="shared" si="286"/>
        <v/>
      </c>
      <c r="L6135" s="6" t="str">
        <f t="shared" si="287"/>
        <v/>
      </c>
      <c r="M6135" s="6" t="str">
        <f t="shared" si="285"/>
        <v/>
      </c>
    </row>
    <row r="6136" spans="1:13" x14ac:dyDescent="0.25">
      <c r="A6136"/>
      <c r="B6136" s="1"/>
      <c r="C6136"/>
      <c r="D6136"/>
      <c r="E6136" s="76"/>
      <c r="F6136" s="76"/>
      <c r="G6136" s="2"/>
      <c r="H6136" s="77"/>
      <c r="J6136" s="79" t="str">
        <f>IF(IF(IF(_xlfn.MAXIFS($F$2:$F6135,$C$2:$C6135,$C6136,$B$2:$B6135,$B6136,$A$2:$A6135,$A6136)=0,"",$E6136-_xlfn.MAXIFS($F$2:$F6135,$C$2:$C6135,$C6136,$B$2:$B6135,$B6136,$A$2:$A6135,$A6136))&lt;0,0,IF(_xlfn.MAXIFS($F$2:$F6135,$C$2:$C6135,$C6136,$B$2:$B6135,$B6136,$A$2:$A6135,$A6136)=0,"",$E6136-_xlfn.MAXIFS($F$2:$F6135,$C$2:$C6135,$C6136,$B$2:$B6135,$B6136,$A$2:$A6135,$A6136)))&gt;0.25,"",IF(IF(_xlfn.MAXIFS($F$2:$F6135,$C$2:$C6135,$C6136,$B$2:$B6135,$B6136,$A$2:$A6135,$A6136)=0,"",$E6136-_xlfn.MAXIFS($F$2:$F6135,$C$2:$C6135,$C6136,$B$2:$B6135,$B6136,$A$2:$A6135,$A6136))&lt;0,0,IF(_xlfn.MAXIFS($F$2:$F6135,$C$2:$C6135,$C6136,$B$2:$B6135,$B6136,$A$2:$A6135,$A6136)=0,"",$E6136-_xlfn.MAXIFS($F$2:$F6135,$C$2:$C6135,$C6136,$B$2:$B6135,$B6136,$A$2:$A6135,$A6136))))</f>
        <v/>
      </c>
      <c r="K6136" s="6" t="str">
        <f t="shared" si="286"/>
        <v/>
      </c>
      <c r="L6136" s="6" t="str">
        <f t="shared" si="287"/>
        <v/>
      </c>
      <c r="M6136" s="6" t="str">
        <f t="shared" si="285"/>
        <v/>
      </c>
    </row>
    <row r="6137" spans="1:13" x14ac:dyDescent="0.25">
      <c r="A6137"/>
      <c r="B6137" s="1"/>
      <c r="C6137"/>
      <c r="D6137"/>
      <c r="E6137" s="76"/>
      <c r="F6137" s="76"/>
      <c r="G6137" s="2"/>
      <c r="H6137" s="77"/>
      <c r="J6137" s="79" t="str">
        <f>IF(IF(IF(_xlfn.MAXIFS($F$2:$F6136,$C$2:$C6136,$C6137,$B$2:$B6136,$B6137,$A$2:$A6136,$A6137)=0,"",$E6137-_xlfn.MAXIFS($F$2:$F6136,$C$2:$C6136,$C6137,$B$2:$B6136,$B6137,$A$2:$A6136,$A6137))&lt;0,0,IF(_xlfn.MAXIFS($F$2:$F6136,$C$2:$C6136,$C6137,$B$2:$B6136,$B6137,$A$2:$A6136,$A6137)=0,"",$E6137-_xlfn.MAXIFS($F$2:$F6136,$C$2:$C6136,$C6137,$B$2:$B6136,$B6137,$A$2:$A6136,$A6137)))&gt;0.25,"",IF(IF(_xlfn.MAXIFS($F$2:$F6136,$C$2:$C6136,$C6137,$B$2:$B6136,$B6137,$A$2:$A6136,$A6137)=0,"",$E6137-_xlfn.MAXIFS($F$2:$F6136,$C$2:$C6136,$C6137,$B$2:$B6136,$B6137,$A$2:$A6136,$A6137))&lt;0,0,IF(_xlfn.MAXIFS($F$2:$F6136,$C$2:$C6136,$C6137,$B$2:$B6136,$B6137,$A$2:$A6136,$A6137)=0,"",$E6137-_xlfn.MAXIFS($F$2:$F6136,$C$2:$C6136,$C6137,$B$2:$B6136,$B6137,$A$2:$A6136,$A6137))))</f>
        <v/>
      </c>
      <c r="K6137" s="6" t="str">
        <f t="shared" si="286"/>
        <v/>
      </c>
      <c r="L6137" s="6" t="str">
        <f t="shared" si="287"/>
        <v/>
      </c>
      <c r="M6137" s="6" t="str">
        <f t="shared" si="285"/>
        <v/>
      </c>
    </row>
    <row r="6138" spans="1:13" x14ac:dyDescent="0.25">
      <c r="A6138"/>
      <c r="B6138" s="1"/>
      <c r="C6138"/>
      <c r="D6138"/>
      <c r="E6138" s="76"/>
      <c r="F6138" s="76"/>
      <c r="G6138" s="2"/>
      <c r="H6138" s="77"/>
      <c r="J6138" s="79" t="str">
        <f>IF(IF(IF(_xlfn.MAXIFS($F$2:$F6137,$C$2:$C6137,$C6138,$B$2:$B6137,$B6138,$A$2:$A6137,$A6138)=0,"",$E6138-_xlfn.MAXIFS($F$2:$F6137,$C$2:$C6137,$C6138,$B$2:$B6137,$B6138,$A$2:$A6137,$A6138))&lt;0,0,IF(_xlfn.MAXIFS($F$2:$F6137,$C$2:$C6137,$C6138,$B$2:$B6137,$B6138,$A$2:$A6137,$A6138)=0,"",$E6138-_xlfn.MAXIFS($F$2:$F6137,$C$2:$C6137,$C6138,$B$2:$B6137,$B6138,$A$2:$A6137,$A6138)))&gt;0.25,"",IF(IF(_xlfn.MAXIFS($F$2:$F6137,$C$2:$C6137,$C6138,$B$2:$B6137,$B6138,$A$2:$A6137,$A6138)=0,"",$E6138-_xlfn.MAXIFS($F$2:$F6137,$C$2:$C6137,$C6138,$B$2:$B6137,$B6138,$A$2:$A6137,$A6138))&lt;0,0,IF(_xlfn.MAXIFS($F$2:$F6137,$C$2:$C6137,$C6138,$B$2:$B6137,$B6138,$A$2:$A6137,$A6138)=0,"",$E6138-_xlfn.MAXIFS($F$2:$F6137,$C$2:$C6137,$C6138,$B$2:$B6137,$B6138,$A$2:$A6137,$A6138))))</f>
        <v/>
      </c>
      <c r="K6138" s="6" t="str">
        <f t="shared" si="286"/>
        <v/>
      </c>
      <c r="L6138" s="6" t="str">
        <f t="shared" si="287"/>
        <v/>
      </c>
      <c r="M6138" s="6" t="str">
        <f t="shared" si="285"/>
        <v/>
      </c>
    </row>
    <row r="6139" spans="1:13" x14ac:dyDescent="0.25">
      <c r="A6139"/>
      <c r="B6139" s="1"/>
      <c r="C6139"/>
      <c r="D6139"/>
      <c r="E6139" s="76"/>
      <c r="F6139" s="76"/>
      <c r="G6139" s="2"/>
      <c r="H6139" s="77"/>
      <c r="J6139" s="79" t="str">
        <f>IF(IF(IF(_xlfn.MAXIFS($F$2:$F6138,$C$2:$C6138,$C6139,$B$2:$B6138,$B6139,$A$2:$A6138,$A6139)=0,"",$E6139-_xlfn.MAXIFS($F$2:$F6138,$C$2:$C6138,$C6139,$B$2:$B6138,$B6139,$A$2:$A6138,$A6139))&lt;0,0,IF(_xlfn.MAXIFS($F$2:$F6138,$C$2:$C6138,$C6139,$B$2:$B6138,$B6139,$A$2:$A6138,$A6139)=0,"",$E6139-_xlfn.MAXIFS($F$2:$F6138,$C$2:$C6138,$C6139,$B$2:$B6138,$B6139,$A$2:$A6138,$A6139)))&gt;0.25,"",IF(IF(_xlfn.MAXIFS($F$2:$F6138,$C$2:$C6138,$C6139,$B$2:$B6138,$B6139,$A$2:$A6138,$A6139)=0,"",$E6139-_xlfn.MAXIFS($F$2:$F6138,$C$2:$C6138,$C6139,$B$2:$B6138,$B6139,$A$2:$A6138,$A6139))&lt;0,0,IF(_xlfn.MAXIFS($F$2:$F6138,$C$2:$C6138,$C6139,$B$2:$B6138,$B6139,$A$2:$A6138,$A6139)=0,"",$E6139-_xlfn.MAXIFS($F$2:$F6138,$C$2:$C6138,$C6139,$B$2:$B6138,$B6139,$A$2:$A6138,$A6139))))</f>
        <v/>
      </c>
      <c r="K6139" s="6" t="str">
        <f t="shared" si="286"/>
        <v/>
      </c>
      <c r="L6139" s="6" t="str">
        <f t="shared" si="287"/>
        <v/>
      </c>
      <c r="M6139" s="6" t="str">
        <f t="shared" si="285"/>
        <v/>
      </c>
    </row>
    <row r="6140" spans="1:13" x14ac:dyDescent="0.25">
      <c r="A6140"/>
      <c r="B6140" s="1"/>
      <c r="C6140"/>
      <c r="D6140"/>
      <c r="E6140" s="76"/>
      <c r="F6140" s="76"/>
      <c r="G6140" s="2"/>
      <c r="H6140" s="77"/>
      <c r="J6140" s="79" t="str">
        <f>IF(IF(IF(_xlfn.MAXIFS($F$2:$F6139,$C$2:$C6139,$C6140,$B$2:$B6139,$B6140,$A$2:$A6139,$A6140)=0,"",$E6140-_xlfn.MAXIFS($F$2:$F6139,$C$2:$C6139,$C6140,$B$2:$B6139,$B6140,$A$2:$A6139,$A6140))&lt;0,0,IF(_xlfn.MAXIFS($F$2:$F6139,$C$2:$C6139,$C6140,$B$2:$B6139,$B6140,$A$2:$A6139,$A6140)=0,"",$E6140-_xlfn.MAXIFS($F$2:$F6139,$C$2:$C6139,$C6140,$B$2:$B6139,$B6140,$A$2:$A6139,$A6140)))&gt;0.25,"",IF(IF(_xlfn.MAXIFS($F$2:$F6139,$C$2:$C6139,$C6140,$B$2:$B6139,$B6140,$A$2:$A6139,$A6140)=0,"",$E6140-_xlfn.MAXIFS($F$2:$F6139,$C$2:$C6139,$C6140,$B$2:$B6139,$B6140,$A$2:$A6139,$A6140))&lt;0,0,IF(_xlfn.MAXIFS($F$2:$F6139,$C$2:$C6139,$C6140,$B$2:$B6139,$B6140,$A$2:$A6139,$A6140)=0,"",$E6140-_xlfn.MAXIFS($F$2:$F6139,$C$2:$C6139,$C6140,$B$2:$B6139,$B6140,$A$2:$A6139,$A6140))))</f>
        <v/>
      </c>
      <c r="K6140" s="6" t="str">
        <f t="shared" si="286"/>
        <v/>
      </c>
      <c r="L6140" s="6" t="str">
        <f t="shared" si="287"/>
        <v/>
      </c>
      <c r="M6140" s="6" t="str">
        <f t="shared" si="285"/>
        <v/>
      </c>
    </row>
    <row r="6141" spans="1:13" x14ac:dyDescent="0.25">
      <c r="A6141"/>
      <c r="B6141" s="1"/>
      <c r="C6141"/>
      <c r="D6141"/>
      <c r="E6141" s="76"/>
      <c r="F6141" s="76"/>
      <c r="G6141" s="2"/>
      <c r="H6141" s="77"/>
      <c r="J6141" s="79" t="str">
        <f>IF(IF(IF(_xlfn.MAXIFS($F$2:$F6140,$C$2:$C6140,$C6141,$B$2:$B6140,$B6141,$A$2:$A6140,$A6141)=0,"",$E6141-_xlfn.MAXIFS($F$2:$F6140,$C$2:$C6140,$C6141,$B$2:$B6140,$B6141,$A$2:$A6140,$A6141))&lt;0,0,IF(_xlfn.MAXIFS($F$2:$F6140,$C$2:$C6140,$C6141,$B$2:$B6140,$B6141,$A$2:$A6140,$A6141)=0,"",$E6141-_xlfn.MAXIFS($F$2:$F6140,$C$2:$C6140,$C6141,$B$2:$B6140,$B6141,$A$2:$A6140,$A6141)))&gt;0.25,"",IF(IF(_xlfn.MAXIFS($F$2:$F6140,$C$2:$C6140,$C6141,$B$2:$B6140,$B6141,$A$2:$A6140,$A6141)=0,"",$E6141-_xlfn.MAXIFS($F$2:$F6140,$C$2:$C6140,$C6141,$B$2:$B6140,$B6141,$A$2:$A6140,$A6141))&lt;0,0,IF(_xlfn.MAXIFS($F$2:$F6140,$C$2:$C6140,$C6141,$B$2:$B6140,$B6141,$A$2:$A6140,$A6141)=0,"",$E6141-_xlfn.MAXIFS($F$2:$F6140,$C$2:$C6140,$C6141,$B$2:$B6140,$B6141,$A$2:$A6140,$A6141))))</f>
        <v/>
      </c>
      <c r="K6141" s="6" t="str">
        <f t="shared" si="286"/>
        <v/>
      </c>
      <c r="L6141" s="6" t="str">
        <f t="shared" si="287"/>
        <v/>
      </c>
      <c r="M6141" s="6" t="str">
        <f t="shared" si="285"/>
        <v/>
      </c>
    </row>
    <row r="6142" spans="1:13" x14ac:dyDescent="0.25">
      <c r="A6142"/>
      <c r="B6142" s="1"/>
      <c r="C6142"/>
      <c r="D6142"/>
      <c r="E6142" s="76"/>
      <c r="F6142" s="76"/>
      <c r="G6142" s="2"/>
      <c r="H6142" s="77"/>
      <c r="J6142" s="79" t="str">
        <f>IF(IF(IF(_xlfn.MAXIFS($F$2:$F6141,$C$2:$C6141,$C6142,$B$2:$B6141,$B6142,$A$2:$A6141,$A6142)=0,"",$E6142-_xlfn.MAXIFS($F$2:$F6141,$C$2:$C6141,$C6142,$B$2:$B6141,$B6142,$A$2:$A6141,$A6142))&lt;0,0,IF(_xlfn.MAXIFS($F$2:$F6141,$C$2:$C6141,$C6142,$B$2:$B6141,$B6142,$A$2:$A6141,$A6142)=0,"",$E6142-_xlfn.MAXIFS($F$2:$F6141,$C$2:$C6141,$C6142,$B$2:$B6141,$B6142,$A$2:$A6141,$A6142)))&gt;0.25,"",IF(IF(_xlfn.MAXIFS($F$2:$F6141,$C$2:$C6141,$C6142,$B$2:$B6141,$B6142,$A$2:$A6141,$A6142)=0,"",$E6142-_xlfn.MAXIFS($F$2:$F6141,$C$2:$C6141,$C6142,$B$2:$B6141,$B6142,$A$2:$A6141,$A6142))&lt;0,0,IF(_xlfn.MAXIFS($F$2:$F6141,$C$2:$C6141,$C6142,$B$2:$B6141,$B6142,$A$2:$A6141,$A6142)=0,"",$E6142-_xlfn.MAXIFS($F$2:$F6141,$C$2:$C6141,$C6142,$B$2:$B6141,$B6142,$A$2:$A6141,$A6142))))</f>
        <v/>
      </c>
      <c r="K6142" s="6" t="str">
        <f t="shared" si="286"/>
        <v/>
      </c>
      <c r="L6142" s="6" t="str">
        <f t="shared" si="287"/>
        <v/>
      </c>
      <c r="M6142" s="6" t="str">
        <f t="shared" si="285"/>
        <v/>
      </c>
    </row>
    <row r="6143" spans="1:13" x14ac:dyDescent="0.25">
      <c r="A6143"/>
      <c r="B6143" s="1"/>
      <c r="C6143"/>
      <c r="D6143"/>
      <c r="E6143" s="76"/>
      <c r="F6143" s="76"/>
      <c r="G6143" s="2"/>
      <c r="H6143" s="77"/>
      <c r="J6143" s="79" t="str">
        <f>IF(IF(IF(_xlfn.MAXIFS($F$2:$F6142,$C$2:$C6142,$C6143,$B$2:$B6142,$B6143,$A$2:$A6142,$A6143)=0,"",$E6143-_xlfn.MAXIFS($F$2:$F6142,$C$2:$C6142,$C6143,$B$2:$B6142,$B6143,$A$2:$A6142,$A6143))&lt;0,0,IF(_xlfn.MAXIFS($F$2:$F6142,$C$2:$C6142,$C6143,$B$2:$B6142,$B6143,$A$2:$A6142,$A6143)=0,"",$E6143-_xlfn.MAXIFS($F$2:$F6142,$C$2:$C6142,$C6143,$B$2:$B6142,$B6143,$A$2:$A6142,$A6143)))&gt;0.25,"",IF(IF(_xlfn.MAXIFS($F$2:$F6142,$C$2:$C6142,$C6143,$B$2:$B6142,$B6143,$A$2:$A6142,$A6143)=0,"",$E6143-_xlfn.MAXIFS($F$2:$F6142,$C$2:$C6142,$C6143,$B$2:$B6142,$B6143,$A$2:$A6142,$A6143))&lt;0,0,IF(_xlfn.MAXIFS($F$2:$F6142,$C$2:$C6142,$C6143,$B$2:$B6142,$B6143,$A$2:$A6142,$A6143)=0,"",$E6143-_xlfn.MAXIFS($F$2:$F6142,$C$2:$C6142,$C6143,$B$2:$B6142,$B6143,$A$2:$A6142,$A6143))))</f>
        <v/>
      </c>
      <c r="K6143" s="6" t="str">
        <f t="shared" si="286"/>
        <v/>
      </c>
      <c r="L6143" s="6" t="str">
        <f t="shared" si="287"/>
        <v/>
      </c>
      <c r="M6143" s="6" t="str">
        <f t="shared" si="285"/>
        <v/>
      </c>
    </row>
    <row r="6144" spans="1:13" x14ac:dyDescent="0.25">
      <c r="A6144"/>
      <c r="B6144" s="1"/>
      <c r="C6144"/>
      <c r="D6144"/>
      <c r="E6144" s="76"/>
      <c r="F6144" s="76"/>
      <c r="G6144" s="2"/>
      <c r="H6144" s="77"/>
      <c r="J6144" s="79" t="str">
        <f>IF(IF(IF(_xlfn.MAXIFS($F$2:$F6143,$C$2:$C6143,$C6144,$B$2:$B6143,$B6144,$A$2:$A6143,$A6144)=0,"",$E6144-_xlfn.MAXIFS($F$2:$F6143,$C$2:$C6143,$C6144,$B$2:$B6143,$B6144,$A$2:$A6143,$A6144))&lt;0,0,IF(_xlfn.MAXIFS($F$2:$F6143,$C$2:$C6143,$C6144,$B$2:$B6143,$B6144,$A$2:$A6143,$A6144)=0,"",$E6144-_xlfn.MAXIFS($F$2:$F6143,$C$2:$C6143,$C6144,$B$2:$B6143,$B6144,$A$2:$A6143,$A6144)))&gt;0.25,"",IF(IF(_xlfn.MAXIFS($F$2:$F6143,$C$2:$C6143,$C6144,$B$2:$B6143,$B6144,$A$2:$A6143,$A6144)=0,"",$E6144-_xlfn.MAXIFS($F$2:$F6143,$C$2:$C6143,$C6144,$B$2:$B6143,$B6144,$A$2:$A6143,$A6144))&lt;0,0,IF(_xlfn.MAXIFS($F$2:$F6143,$C$2:$C6143,$C6144,$B$2:$B6143,$B6144,$A$2:$A6143,$A6144)=0,"",$E6144-_xlfn.MAXIFS($F$2:$F6143,$C$2:$C6143,$C6144,$B$2:$B6143,$B6144,$A$2:$A6143,$A6144))))</f>
        <v/>
      </c>
      <c r="K6144" s="6" t="str">
        <f t="shared" si="286"/>
        <v/>
      </c>
      <c r="L6144" s="6" t="str">
        <f t="shared" si="287"/>
        <v/>
      </c>
      <c r="M6144" s="6" t="str">
        <f t="shared" si="285"/>
        <v/>
      </c>
    </row>
    <row r="6145" spans="1:13" x14ac:dyDescent="0.25">
      <c r="A6145"/>
      <c r="B6145" s="1"/>
      <c r="C6145"/>
      <c r="D6145"/>
      <c r="E6145" s="76"/>
      <c r="F6145" s="76"/>
      <c r="G6145" s="2"/>
      <c r="H6145" s="77"/>
      <c r="J6145" s="79" t="str">
        <f>IF(IF(IF(_xlfn.MAXIFS($F$2:$F6144,$C$2:$C6144,$C6145,$B$2:$B6144,$B6145,$A$2:$A6144,$A6145)=0,"",$E6145-_xlfn.MAXIFS($F$2:$F6144,$C$2:$C6144,$C6145,$B$2:$B6144,$B6145,$A$2:$A6144,$A6145))&lt;0,0,IF(_xlfn.MAXIFS($F$2:$F6144,$C$2:$C6144,$C6145,$B$2:$B6144,$B6145,$A$2:$A6144,$A6145)=0,"",$E6145-_xlfn.MAXIFS($F$2:$F6144,$C$2:$C6144,$C6145,$B$2:$B6144,$B6145,$A$2:$A6144,$A6145)))&gt;0.25,"",IF(IF(_xlfn.MAXIFS($F$2:$F6144,$C$2:$C6144,$C6145,$B$2:$B6144,$B6145,$A$2:$A6144,$A6145)=0,"",$E6145-_xlfn.MAXIFS($F$2:$F6144,$C$2:$C6144,$C6145,$B$2:$B6144,$B6145,$A$2:$A6144,$A6145))&lt;0,0,IF(_xlfn.MAXIFS($F$2:$F6144,$C$2:$C6144,$C6145,$B$2:$B6144,$B6145,$A$2:$A6144,$A6145)=0,"",$E6145-_xlfn.MAXIFS($F$2:$F6144,$C$2:$C6144,$C6145,$B$2:$B6144,$B6145,$A$2:$A6144,$A6145))))</f>
        <v/>
      </c>
      <c r="K6145" s="6" t="str">
        <f t="shared" si="286"/>
        <v/>
      </c>
      <c r="L6145" s="6" t="str">
        <f t="shared" si="287"/>
        <v/>
      </c>
      <c r="M6145" s="6" t="str">
        <f t="shared" si="285"/>
        <v/>
      </c>
    </row>
    <row r="6146" spans="1:13" x14ac:dyDescent="0.25">
      <c r="A6146"/>
      <c r="B6146" s="1"/>
      <c r="C6146"/>
      <c r="D6146"/>
      <c r="E6146" s="76"/>
      <c r="F6146" s="76"/>
      <c r="G6146" s="2"/>
      <c r="H6146" s="77"/>
      <c r="J6146" s="79" t="str">
        <f>IF(IF(IF(_xlfn.MAXIFS($F$2:$F6145,$C$2:$C6145,$C6146,$B$2:$B6145,$B6146,$A$2:$A6145,$A6146)=0,"",$E6146-_xlfn.MAXIFS($F$2:$F6145,$C$2:$C6145,$C6146,$B$2:$B6145,$B6146,$A$2:$A6145,$A6146))&lt;0,0,IF(_xlfn.MAXIFS($F$2:$F6145,$C$2:$C6145,$C6146,$B$2:$B6145,$B6146,$A$2:$A6145,$A6146)=0,"",$E6146-_xlfn.MAXIFS($F$2:$F6145,$C$2:$C6145,$C6146,$B$2:$B6145,$B6146,$A$2:$A6145,$A6146)))&gt;0.25,"",IF(IF(_xlfn.MAXIFS($F$2:$F6145,$C$2:$C6145,$C6146,$B$2:$B6145,$B6146,$A$2:$A6145,$A6146)=0,"",$E6146-_xlfn.MAXIFS($F$2:$F6145,$C$2:$C6145,$C6146,$B$2:$B6145,$B6146,$A$2:$A6145,$A6146))&lt;0,0,IF(_xlfn.MAXIFS($F$2:$F6145,$C$2:$C6145,$C6146,$B$2:$B6145,$B6146,$A$2:$A6145,$A6146)=0,"",$E6146-_xlfn.MAXIFS($F$2:$F6145,$C$2:$C6145,$C6146,$B$2:$B6145,$B6146,$A$2:$A6145,$A6146))))</f>
        <v/>
      </c>
      <c r="K6146" s="6" t="str">
        <f t="shared" si="286"/>
        <v/>
      </c>
      <c r="L6146" s="6" t="str">
        <f t="shared" si="287"/>
        <v/>
      </c>
      <c r="M6146" s="6" t="str">
        <f t="shared" ref="M6146:M6209" si="288">IF($A6146="","",IF(AND($K6146&gt;=10,$K6146&lt;=13),"Y",IF(AND($K6146=14,$L6146="EARLY"),"Y","N")))</f>
        <v/>
      </c>
    </row>
    <row r="6147" spans="1:13" x14ac:dyDescent="0.25">
      <c r="A6147"/>
      <c r="B6147" s="1"/>
      <c r="C6147"/>
      <c r="D6147"/>
      <c r="E6147" s="76"/>
      <c r="F6147" s="76"/>
      <c r="G6147" s="2"/>
      <c r="H6147" s="77"/>
      <c r="J6147" s="79" t="str">
        <f>IF(IF(IF(_xlfn.MAXIFS($F$2:$F6146,$C$2:$C6146,$C6147,$B$2:$B6146,$B6147,$A$2:$A6146,$A6147)=0,"",$E6147-_xlfn.MAXIFS($F$2:$F6146,$C$2:$C6146,$C6147,$B$2:$B6146,$B6147,$A$2:$A6146,$A6147))&lt;0,0,IF(_xlfn.MAXIFS($F$2:$F6146,$C$2:$C6146,$C6147,$B$2:$B6146,$B6147,$A$2:$A6146,$A6147)=0,"",$E6147-_xlfn.MAXIFS($F$2:$F6146,$C$2:$C6146,$C6147,$B$2:$B6146,$B6147,$A$2:$A6146,$A6147)))&gt;0.25,"",IF(IF(_xlfn.MAXIFS($F$2:$F6146,$C$2:$C6146,$C6147,$B$2:$B6146,$B6147,$A$2:$A6146,$A6147)=0,"",$E6147-_xlfn.MAXIFS($F$2:$F6146,$C$2:$C6146,$C6147,$B$2:$B6146,$B6147,$A$2:$A6146,$A6147))&lt;0,0,IF(_xlfn.MAXIFS($F$2:$F6146,$C$2:$C6146,$C6147,$B$2:$B6146,$B6147,$A$2:$A6146,$A6147)=0,"",$E6147-_xlfn.MAXIFS($F$2:$F6146,$C$2:$C6146,$C6147,$B$2:$B6146,$B6147,$A$2:$A6146,$A6147))))</f>
        <v/>
      </c>
      <c r="K6147" s="6" t="str">
        <f t="shared" ref="K6147:K6210" si="289">IF($J6147="","",IF(HOUR($E6147)&gt;19,19,IF(HOUR($E6147)&lt;5,5,HOUR($E6147))))</f>
        <v/>
      </c>
      <c r="L6147" s="6" t="str">
        <f t="shared" ref="L6147:L6210" si="290">IF($J6147="","",IF(MINUTE($E6147)&lt;30,"EARLY","LATE"))</f>
        <v/>
      </c>
      <c r="M6147" s="6" t="str">
        <f t="shared" si="288"/>
        <v/>
      </c>
    </row>
    <row r="6148" spans="1:13" x14ac:dyDescent="0.25">
      <c r="A6148"/>
      <c r="B6148" s="1"/>
      <c r="C6148"/>
      <c r="D6148"/>
      <c r="E6148" s="76"/>
      <c r="F6148" s="76"/>
      <c r="G6148" s="2"/>
      <c r="H6148" s="77"/>
      <c r="J6148" s="79" t="str">
        <f>IF(IF(IF(_xlfn.MAXIFS($F$2:$F6147,$C$2:$C6147,$C6148,$B$2:$B6147,$B6148,$A$2:$A6147,$A6148)=0,"",$E6148-_xlfn.MAXIFS($F$2:$F6147,$C$2:$C6147,$C6148,$B$2:$B6147,$B6148,$A$2:$A6147,$A6148))&lt;0,0,IF(_xlfn.MAXIFS($F$2:$F6147,$C$2:$C6147,$C6148,$B$2:$B6147,$B6148,$A$2:$A6147,$A6148)=0,"",$E6148-_xlfn.MAXIFS($F$2:$F6147,$C$2:$C6147,$C6148,$B$2:$B6147,$B6148,$A$2:$A6147,$A6148)))&gt;0.25,"",IF(IF(_xlfn.MAXIFS($F$2:$F6147,$C$2:$C6147,$C6148,$B$2:$B6147,$B6148,$A$2:$A6147,$A6148)=0,"",$E6148-_xlfn.MAXIFS($F$2:$F6147,$C$2:$C6147,$C6148,$B$2:$B6147,$B6148,$A$2:$A6147,$A6148))&lt;0,0,IF(_xlfn.MAXIFS($F$2:$F6147,$C$2:$C6147,$C6148,$B$2:$B6147,$B6148,$A$2:$A6147,$A6148)=0,"",$E6148-_xlfn.MAXIFS($F$2:$F6147,$C$2:$C6147,$C6148,$B$2:$B6147,$B6148,$A$2:$A6147,$A6148))))</f>
        <v/>
      </c>
      <c r="K6148" s="6" t="str">
        <f t="shared" si="289"/>
        <v/>
      </c>
      <c r="L6148" s="6" t="str">
        <f t="shared" si="290"/>
        <v/>
      </c>
      <c r="M6148" s="6" t="str">
        <f t="shared" si="288"/>
        <v/>
      </c>
    </row>
    <row r="6149" spans="1:13" x14ac:dyDescent="0.25">
      <c r="A6149"/>
      <c r="B6149" s="1"/>
      <c r="C6149"/>
      <c r="D6149"/>
      <c r="E6149" s="76"/>
      <c r="F6149" s="76"/>
      <c r="G6149" s="2"/>
      <c r="H6149" s="77"/>
      <c r="J6149" s="79" t="str">
        <f>IF(IF(IF(_xlfn.MAXIFS($F$2:$F6148,$C$2:$C6148,$C6149,$B$2:$B6148,$B6149,$A$2:$A6148,$A6149)=0,"",$E6149-_xlfn.MAXIFS($F$2:$F6148,$C$2:$C6148,$C6149,$B$2:$B6148,$B6149,$A$2:$A6148,$A6149))&lt;0,0,IF(_xlfn.MAXIFS($F$2:$F6148,$C$2:$C6148,$C6149,$B$2:$B6148,$B6149,$A$2:$A6148,$A6149)=0,"",$E6149-_xlfn.MAXIFS($F$2:$F6148,$C$2:$C6148,$C6149,$B$2:$B6148,$B6149,$A$2:$A6148,$A6149)))&gt;0.25,"",IF(IF(_xlfn.MAXIFS($F$2:$F6148,$C$2:$C6148,$C6149,$B$2:$B6148,$B6149,$A$2:$A6148,$A6149)=0,"",$E6149-_xlfn.MAXIFS($F$2:$F6148,$C$2:$C6148,$C6149,$B$2:$B6148,$B6149,$A$2:$A6148,$A6149))&lt;0,0,IF(_xlfn.MAXIFS($F$2:$F6148,$C$2:$C6148,$C6149,$B$2:$B6148,$B6149,$A$2:$A6148,$A6149)=0,"",$E6149-_xlfn.MAXIFS($F$2:$F6148,$C$2:$C6148,$C6149,$B$2:$B6148,$B6149,$A$2:$A6148,$A6149))))</f>
        <v/>
      </c>
      <c r="K6149" s="6" t="str">
        <f t="shared" si="289"/>
        <v/>
      </c>
      <c r="L6149" s="6" t="str">
        <f t="shared" si="290"/>
        <v/>
      </c>
      <c r="M6149" s="6" t="str">
        <f t="shared" si="288"/>
        <v/>
      </c>
    </row>
    <row r="6150" spans="1:13" x14ac:dyDescent="0.25">
      <c r="A6150"/>
      <c r="B6150" s="1"/>
      <c r="C6150"/>
      <c r="D6150"/>
      <c r="E6150" s="76"/>
      <c r="F6150" s="76"/>
      <c r="G6150" s="2"/>
      <c r="H6150" s="77"/>
      <c r="J6150" s="79" t="str">
        <f>IF(IF(IF(_xlfn.MAXIFS($F$2:$F6149,$C$2:$C6149,$C6150,$B$2:$B6149,$B6150,$A$2:$A6149,$A6150)=0,"",$E6150-_xlfn.MAXIFS($F$2:$F6149,$C$2:$C6149,$C6150,$B$2:$B6149,$B6150,$A$2:$A6149,$A6150))&lt;0,0,IF(_xlfn.MAXIFS($F$2:$F6149,$C$2:$C6149,$C6150,$B$2:$B6149,$B6150,$A$2:$A6149,$A6150)=0,"",$E6150-_xlfn.MAXIFS($F$2:$F6149,$C$2:$C6149,$C6150,$B$2:$B6149,$B6150,$A$2:$A6149,$A6150)))&gt;0.25,"",IF(IF(_xlfn.MAXIFS($F$2:$F6149,$C$2:$C6149,$C6150,$B$2:$B6149,$B6150,$A$2:$A6149,$A6150)=0,"",$E6150-_xlfn.MAXIFS($F$2:$F6149,$C$2:$C6149,$C6150,$B$2:$B6149,$B6150,$A$2:$A6149,$A6150))&lt;0,0,IF(_xlfn.MAXIFS($F$2:$F6149,$C$2:$C6149,$C6150,$B$2:$B6149,$B6150,$A$2:$A6149,$A6150)=0,"",$E6150-_xlfn.MAXIFS($F$2:$F6149,$C$2:$C6149,$C6150,$B$2:$B6149,$B6150,$A$2:$A6149,$A6150))))</f>
        <v/>
      </c>
      <c r="K6150" s="6" t="str">
        <f t="shared" si="289"/>
        <v/>
      </c>
      <c r="L6150" s="6" t="str">
        <f t="shared" si="290"/>
        <v/>
      </c>
      <c r="M6150" s="6" t="str">
        <f t="shared" si="288"/>
        <v/>
      </c>
    </row>
    <row r="6151" spans="1:13" x14ac:dyDescent="0.25">
      <c r="A6151"/>
      <c r="B6151" s="1"/>
      <c r="C6151"/>
      <c r="D6151"/>
      <c r="E6151" s="76"/>
      <c r="F6151" s="76"/>
      <c r="G6151" s="2"/>
      <c r="H6151" s="77"/>
      <c r="J6151" s="79" t="str">
        <f>IF(IF(IF(_xlfn.MAXIFS($F$2:$F6150,$C$2:$C6150,$C6151,$B$2:$B6150,$B6151,$A$2:$A6150,$A6151)=0,"",$E6151-_xlfn.MAXIFS($F$2:$F6150,$C$2:$C6150,$C6151,$B$2:$B6150,$B6151,$A$2:$A6150,$A6151))&lt;0,0,IF(_xlfn.MAXIFS($F$2:$F6150,$C$2:$C6150,$C6151,$B$2:$B6150,$B6151,$A$2:$A6150,$A6151)=0,"",$E6151-_xlfn.MAXIFS($F$2:$F6150,$C$2:$C6150,$C6151,$B$2:$B6150,$B6151,$A$2:$A6150,$A6151)))&gt;0.25,"",IF(IF(_xlfn.MAXIFS($F$2:$F6150,$C$2:$C6150,$C6151,$B$2:$B6150,$B6151,$A$2:$A6150,$A6151)=0,"",$E6151-_xlfn.MAXIFS($F$2:$F6150,$C$2:$C6150,$C6151,$B$2:$B6150,$B6151,$A$2:$A6150,$A6151))&lt;0,0,IF(_xlfn.MAXIFS($F$2:$F6150,$C$2:$C6150,$C6151,$B$2:$B6150,$B6151,$A$2:$A6150,$A6151)=0,"",$E6151-_xlfn.MAXIFS($F$2:$F6150,$C$2:$C6150,$C6151,$B$2:$B6150,$B6151,$A$2:$A6150,$A6151))))</f>
        <v/>
      </c>
      <c r="K6151" s="6" t="str">
        <f t="shared" si="289"/>
        <v/>
      </c>
      <c r="L6151" s="6" t="str">
        <f t="shared" si="290"/>
        <v/>
      </c>
      <c r="M6151" s="6" t="str">
        <f t="shared" si="288"/>
        <v/>
      </c>
    </row>
    <row r="6152" spans="1:13" x14ac:dyDescent="0.25">
      <c r="A6152"/>
      <c r="B6152" s="1"/>
      <c r="C6152"/>
      <c r="D6152"/>
      <c r="E6152" s="76"/>
      <c r="F6152" s="76"/>
      <c r="G6152" s="2"/>
      <c r="H6152" s="77"/>
      <c r="J6152" s="79" t="str">
        <f>IF(IF(IF(_xlfn.MAXIFS($F$2:$F6151,$C$2:$C6151,$C6152,$B$2:$B6151,$B6152,$A$2:$A6151,$A6152)=0,"",$E6152-_xlfn.MAXIFS($F$2:$F6151,$C$2:$C6151,$C6152,$B$2:$B6151,$B6152,$A$2:$A6151,$A6152))&lt;0,0,IF(_xlfn.MAXIFS($F$2:$F6151,$C$2:$C6151,$C6152,$B$2:$B6151,$B6152,$A$2:$A6151,$A6152)=0,"",$E6152-_xlfn.MAXIFS($F$2:$F6151,$C$2:$C6151,$C6152,$B$2:$B6151,$B6152,$A$2:$A6151,$A6152)))&gt;0.25,"",IF(IF(_xlfn.MAXIFS($F$2:$F6151,$C$2:$C6151,$C6152,$B$2:$B6151,$B6152,$A$2:$A6151,$A6152)=0,"",$E6152-_xlfn.MAXIFS($F$2:$F6151,$C$2:$C6151,$C6152,$B$2:$B6151,$B6152,$A$2:$A6151,$A6152))&lt;0,0,IF(_xlfn.MAXIFS($F$2:$F6151,$C$2:$C6151,$C6152,$B$2:$B6151,$B6152,$A$2:$A6151,$A6152)=0,"",$E6152-_xlfn.MAXIFS($F$2:$F6151,$C$2:$C6151,$C6152,$B$2:$B6151,$B6152,$A$2:$A6151,$A6152))))</f>
        <v/>
      </c>
      <c r="K6152" s="6" t="str">
        <f t="shared" si="289"/>
        <v/>
      </c>
      <c r="L6152" s="6" t="str">
        <f t="shared" si="290"/>
        <v/>
      </c>
      <c r="M6152" s="6" t="str">
        <f t="shared" si="288"/>
        <v/>
      </c>
    </row>
    <row r="6153" spans="1:13" x14ac:dyDescent="0.25">
      <c r="A6153"/>
      <c r="B6153" s="1"/>
      <c r="C6153"/>
      <c r="D6153"/>
      <c r="E6153" s="76"/>
      <c r="F6153" s="76"/>
      <c r="G6153" s="2"/>
      <c r="H6153" s="77"/>
      <c r="J6153" s="79" t="str">
        <f>IF(IF(IF(_xlfn.MAXIFS($F$2:$F6152,$C$2:$C6152,$C6153,$B$2:$B6152,$B6153,$A$2:$A6152,$A6153)=0,"",$E6153-_xlfn.MAXIFS($F$2:$F6152,$C$2:$C6152,$C6153,$B$2:$B6152,$B6153,$A$2:$A6152,$A6153))&lt;0,0,IF(_xlfn.MAXIFS($F$2:$F6152,$C$2:$C6152,$C6153,$B$2:$B6152,$B6153,$A$2:$A6152,$A6153)=0,"",$E6153-_xlfn.MAXIFS($F$2:$F6152,$C$2:$C6152,$C6153,$B$2:$B6152,$B6153,$A$2:$A6152,$A6153)))&gt;0.25,"",IF(IF(_xlfn.MAXIFS($F$2:$F6152,$C$2:$C6152,$C6153,$B$2:$B6152,$B6153,$A$2:$A6152,$A6153)=0,"",$E6153-_xlfn.MAXIFS($F$2:$F6152,$C$2:$C6152,$C6153,$B$2:$B6152,$B6153,$A$2:$A6152,$A6153))&lt;0,0,IF(_xlfn.MAXIFS($F$2:$F6152,$C$2:$C6152,$C6153,$B$2:$B6152,$B6153,$A$2:$A6152,$A6153)=0,"",$E6153-_xlfn.MAXIFS($F$2:$F6152,$C$2:$C6152,$C6153,$B$2:$B6152,$B6153,$A$2:$A6152,$A6153))))</f>
        <v/>
      </c>
      <c r="K6153" s="6" t="str">
        <f t="shared" si="289"/>
        <v/>
      </c>
      <c r="L6153" s="6" t="str">
        <f t="shared" si="290"/>
        <v/>
      </c>
      <c r="M6153" s="6" t="str">
        <f t="shared" si="288"/>
        <v/>
      </c>
    </row>
    <row r="6154" spans="1:13" x14ac:dyDescent="0.25">
      <c r="A6154"/>
      <c r="B6154" s="1"/>
      <c r="C6154"/>
      <c r="D6154"/>
      <c r="E6154" s="76"/>
      <c r="F6154" s="76"/>
      <c r="G6154" s="2"/>
      <c r="H6154" s="77"/>
      <c r="J6154" s="79" t="str">
        <f>IF(IF(IF(_xlfn.MAXIFS($F$2:$F6153,$C$2:$C6153,$C6154,$B$2:$B6153,$B6154,$A$2:$A6153,$A6154)=0,"",$E6154-_xlfn.MAXIFS($F$2:$F6153,$C$2:$C6153,$C6154,$B$2:$B6153,$B6154,$A$2:$A6153,$A6154))&lt;0,0,IF(_xlfn.MAXIFS($F$2:$F6153,$C$2:$C6153,$C6154,$B$2:$B6153,$B6154,$A$2:$A6153,$A6154)=0,"",$E6154-_xlfn.MAXIFS($F$2:$F6153,$C$2:$C6153,$C6154,$B$2:$B6153,$B6154,$A$2:$A6153,$A6154)))&gt;0.25,"",IF(IF(_xlfn.MAXIFS($F$2:$F6153,$C$2:$C6153,$C6154,$B$2:$B6153,$B6154,$A$2:$A6153,$A6154)=0,"",$E6154-_xlfn.MAXIFS($F$2:$F6153,$C$2:$C6153,$C6154,$B$2:$B6153,$B6154,$A$2:$A6153,$A6154))&lt;0,0,IF(_xlfn.MAXIFS($F$2:$F6153,$C$2:$C6153,$C6154,$B$2:$B6153,$B6154,$A$2:$A6153,$A6154)=0,"",$E6154-_xlfn.MAXIFS($F$2:$F6153,$C$2:$C6153,$C6154,$B$2:$B6153,$B6154,$A$2:$A6153,$A6154))))</f>
        <v/>
      </c>
      <c r="K6154" s="6" t="str">
        <f t="shared" si="289"/>
        <v/>
      </c>
      <c r="L6154" s="6" t="str">
        <f t="shared" si="290"/>
        <v/>
      </c>
      <c r="M6154" s="6" t="str">
        <f t="shared" si="288"/>
        <v/>
      </c>
    </row>
    <row r="6155" spans="1:13" x14ac:dyDescent="0.25">
      <c r="A6155"/>
      <c r="B6155" s="1"/>
      <c r="C6155"/>
      <c r="D6155"/>
      <c r="E6155" s="76"/>
      <c r="F6155" s="76"/>
      <c r="G6155" s="2"/>
      <c r="H6155" s="77"/>
      <c r="J6155" s="79" t="str">
        <f>IF(IF(IF(_xlfn.MAXIFS($F$2:$F6154,$C$2:$C6154,$C6155,$B$2:$B6154,$B6155,$A$2:$A6154,$A6155)=0,"",$E6155-_xlfn.MAXIFS($F$2:$F6154,$C$2:$C6154,$C6155,$B$2:$B6154,$B6155,$A$2:$A6154,$A6155))&lt;0,0,IF(_xlfn.MAXIFS($F$2:$F6154,$C$2:$C6154,$C6155,$B$2:$B6154,$B6155,$A$2:$A6154,$A6155)=0,"",$E6155-_xlfn.MAXIFS($F$2:$F6154,$C$2:$C6154,$C6155,$B$2:$B6154,$B6155,$A$2:$A6154,$A6155)))&gt;0.25,"",IF(IF(_xlfn.MAXIFS($F$2:$F6154,$C$2:$C6154,$C6155,$B$2:$B6154,$B6155,$A$2:$A6154,$A6155)=0,"",$E6155-_xlfn.MAXIFS($F$2:$F6154,$C$2:$C6154,$C6155,$B$2:$B6154,$B6155,$A$2:$A6154,$A6155))&lt;0,0,IF(_xlfn.MAXIFS($F$2:$F6154,$C$2:$C6154,$C6155,$B$2:$B6154,$B6155,$A$2:$A6154,$A6155)=0,"",$E6155-_xlfn.MAXIFS($F$2:$F6154,$C$2:$C6154,$C6155,$B$2:$B6154,$B6155,$A$2:$A6154,$A6155))))</f>
        <v/>
      </c>
      <c r="K6155" s="6" t="str">
        <f t="shared" si="289"/>
        <v/>
      </c>
      <c r="L6155" s="6" t="str">
        <f t="shared" si="290"/>
        <v/>
      </c>
      <c r="M6155" s="6" t="str">
        <f t="shared" si="288"/>
        <v/>
      </c>
    </row>
    <row r="6156" spans="1:13" x14ac:dyDescent="0.25">
      <c r="A6156"/>
      <c r="B6156" s="1"/>
      <c r="C6156"/>
      <c r="D6156"/>
      <c r="E6156" s="76"/>
      <c r="F6156" s="76"/>
      <c r="G6156" s="2"/>
      <c r="H6156" s="77"/>
      <c r="J6156" s="79" t="str">
        <f>IF(IF(IF(_xlfn.MAXIFS($F$2:$F6155,$C$2:$C6155,$C6156,$B$2:$B6155,$B6156,$A$2:$A6155,$A6156)=0,"",$E6156-_xlfn.MAXIFS($F$2:$F6155,$C$2:$C6155,$C6156,$B$2:$B6155,$B6156,$A$2:$A6155,$A6156))&lt;0,0,IF(_xlfn.MAXIFS($F$2:$F6155,$C$2:$C6155,$C6156,$B$2:$B6155,$B6156,$A$2:$A6155,$A6156)=0,"",$E6156-_xlfn.MAXIFS($F$2:$F6155,$C$2:$C6155,$C6156,$B$2:$B6155,$B6156,$A$2:$A6155,$A6156)))&gt;0.25,"",IF(IF(_xlfn.MAXIFS($F$2:$F6155,$C$2:$C6155,$C6156,$B$2:$B6155,$B6156,$A$2:$A6155,$A6156)=0,"",$E6156-_xlfn.MAXIFS($F$2:$F6155,$C$2:$C6155,$C6156,$B$2:$B6155,$B6156,$A$2:$A6155,$A6156))&lt;0,0,IF(_xlfn.MAXIFS($F$2:$F6155,$C$2:$C6155,$C6156,$B$2:$B6155,$B6156,$A$2:$A6155,$A6156)=0,"",$E6156-_xlfn.MAXIFS($F$2:$F6155,$C$2:$C6155,$C6156,$B$2:$B6155,$B6156,$A$2:$A6155,$A6156))))</f>
        <v/>
      </c>
      <c r="K6156" s="6" t="str">
        <f t="shared" si="289"/>
        <v/>
      </c>
      <c r="L6156" s="6" t="str">
        <f t="shared" si="290"/>
        <v/>
      </c>
      <c r="M6156" s="6" t="str">
        <f t="shared" si="288"/>
        <v/>
      </c>
    </row>
    <row r="6157" spans="1:13" x14ac:dyDescent="0.25">
      <c r="A6157"/>
      <c r="B6157" s="1"/>
      <c r="C6157"/>
      <c r="D6157"/>
      <c r="E6157" s="76"/>
      <c r="F6157" s="76"/>
      <c r="G6157" s="2"/>
      <c r="H6157" s="77"/>
      <c r="J6157" s="79" t="str">
        <f>IF(IF(IF(_xlfn.MAXIFS($F$2:$F6156,$C$2:$C6156,$C6157,$B$2:$B6156,$B6157,$A$2:$A6156,$A6157)=0,"",$E6157-_xlfn.MAXIFS($F$2:$F6156,$C$2:$C6156,$C6157,$B$2:$B6156,$B6157,$A$2:$A6156,$A6157))&lt;0,0,IF(_xlfn.MAXIFS($F$2:$F6156,$C$2:$C6156,$C6157,$B$2:$B6156,$B6157,$A$2:$A6156,$A6157)=0,"",$E6157-_xlfn.MAXIFS($F$2:$F6156,$C$2:$C6156,$C6157,$B$2:$B6156,$B6157,$A$2:$A6156,$A6157)))&gt;0.25,"",IF(IF(_xlfn.MAXIFS($F$2:$F6156,$C$2:$C6156,$C6157,$B$2:$B6156,$B6157,$A$2:$A6156,$A6157)=0,"",$E6157-_xlfn.MAXIFS($F$2:$F6156,$C$2:$C6156,$C6157,$B$2:$B6156,$B6157,$A$2:$A6156,$A6157))&lt;0,0,IF(_xlfn.MAXIFS($F$2:$F6156,$C$2:$C6156,$C6157,$B$2:$B6156,$B6157,$A$2:$A6156,$A6157)=0,"",$E6157-_xlfn.MAXIFS($F$2:$F6156,$C$2:$C6156,$C6157,$B$2:$B6156,$B6157,$A$2:$A6156,$A6157))))</f>
        <v/>
      </c>
      <c r="K6157" s="6" t="str">
        <f t="shared" si="289"/>
        <v/>
      </c>
      <c r="L6157" s="6" t="str">
        <f t="shared" si="290"/>
        <v/>
      </c>
      <c r="M6157" s="6" t="str">
        <f t="shared" si="288"/>
        <v/>
      </c>
    </row>
    <row r="6158" spans="1:13" x14ac:dyDescent="0.25">
      <c r="A6158"/>
      <c r="B6158" s="1"/>
      <c r="C6158"/>
      <c r="D6158"/>
      <c r="E6158" s="76"/>
      <c r="F6158" s="76"/>
      <c r="G6158" s="2"/>
      <c r="H6158" s="77"/>
      <c r="J6158" s="79" t="str">
        <f>IF(IF(IF(_xlfn.MAXIFS($F$2:$F6157,$C$2:$C6157,$C6158,$B$2:$B6157,$B6158,$A$2:$A6157,$A6158)=0,"",$E6158-_xlfn.MAXIFS($F$2:$F6157,$C$2:$C6157,$C6158,$B$2:$B6157,$B6158,$A$2:$A6157,$A6158))&lt;0,0,IF(_xlfn.MAXIFS($F$2:$F6157,$C$2:$C6157,$C6158,$B$2:$B6157,$B6158,$A$2:$A6157,$A6158)=0,"",$E6158-_xlfn.MAXIFS($F$2:$F6157,$C$2:$C6157,$C6158,$B$2:$B6157,$B6158,$A$2:$A6157,$A6158)))&gt;0.25,"",IF(IF(_xlfn.MAXIFS($F$2:$F6157,$C$2:$C6157,$C6158,$B$2:$B6157,$B6158,$A$2:$A6157,$A6158)=0,"",$E6158-_xlfn.MAXIFS($F$2:$F6157,$C$2:$C6157,$C6158,$B$2:$B6157,$B6158,$A$2:$A6157,$A6158))&lt;0,0,IF(_xlfn.MAXIFS($F$2:$F6157,$C$2:$C6157,$C6158,$B$2:$B6157,$B6158,$A$2:$A6157,$A6158)=0,"",$E6158-_xlfn.MAXIFS($F$2:$F6157,$C$2:$C6157,$C6158,$B$2:$B6157,$B6158,$A$2:$A6157,$A6158))))</f>
        <v/>
      </c>
      <c r="K6158" s="6" t="str">
        <f t="shared" si="289"/>
        <v/>
      </c>
      <c r="L6158" s="6" t="str">
        <f t="shared" si="290"/>
        <v/>
      </c>
      <c r="M6158" s="6" t="str">
        <f t="shared" si="288"/>
        <v/>
      </c>
    </row>
    <row r="6159" spans="1:13" x14ac:dyDescent="0.25">
      <c r="A6159"/>
      <c r="B6159" s="1"/>
      <c r="C6159"/>
      <c r="D6159"/>
      <c r="E6159" s="76"/>
      <c r="F6159" s="76"/>
      <c r="G6159" s="2"/>
      <c r="H6159" s="77"/>
      <c r="J6159" s="79" t="str">
        <f>IF(IF(IF(_xlfn.MAXIFS($F$2:$F6158,$C$2:$C6158,$C6159,$B$2:$B6158,$B6159,$A$2:$A6158,$A6159)=0,"",$E6159-_xlfn.MAXIFS($F$2:$F6158,$C$2:$C6158,$C6159,$B$2:$B6158,$B6159,$A$2:$A6158,$A6159))&lt;0,0,IF(_xlfn.MAXIFS($F$2:$F6158,$C$2:$C6158,$C6159,$B$2:$B6158,$B6159,$A$2:$A6158,$A6159)=0,"",$E6159-_xlfn.MAXIFS($F$2:$F6158,$C$2:$C6158,$C6159,$B$2:$B6158,$B6159,$A$2:$A6158,$A6159)))&gt;0.25,"",IF(IF(_xlfn.MAXIFS($F$2:$F6158,$C$2:$C6158,$C6159,$B$2:$B6158,$B6159,$A$2:$A6158,$A6159)=0,"",$E6159-_xlfn.MAXIFS($F$2:$F6158,$C$2:$C6158,$C6159,$B$2:$B6158,$B6159,$A$2:$A6158,$A6159))&lt;0,0,IF(_xlfn.MAXIFS($F$2:$F6158,$C$2:$C6158,$C6159,$B$2:$B6158,$B6159,$A$2:$A6158,$A6159)=0,"",$E6159-_xlfn.MAXIFS($F$2:$F6158,$C$2:$C6158,$C6159,$B$2:$B6158,$B6159,$A$2:$A6158,$A6159))))</f>
        <v/>
      </c>
      <c r="K6159" s="6" t="str">
        <f t="shared" si="289"/>
        <v/>
      </c>
      <c r="L6159" s="6" t="str">
        <f t="shared" si="290"/>
        <v/>
      </c>
      <c r="M6159" s="6" t="str">
        <f t="shared" si="288"/>
        <v/>
      </c>
    </row>
    <row r="6160" spans="1:13" x14ac:dyDescent="0.25">
      <c r="A6160"/>
      <c r="B6160" s="1"/>
      <c r="C6160"/>
      <c r="D6160"/>
      <c r="E6160" s="76"/>
      <c r="F6160" s="76"/>
      <c r="G6160" s="2"/>
      <c r="H6160" s="77"/>
      <c r="J6160" s="79" t="str">
        <f>IF(IF(IF(_xlfn.MAXIFS($F$2:$F6159,$C$2:$C6159,$C6160,$B$2:$B6159,$B6160,$A$2:$A6159,$A6160)=0,"",$E6160-_xlfn.MAXIFS($F$2:$F6159,$C$2:$C6159,$C6160,$B$2:$B6159,$B6160,$A$2:$A6159,$A6160))&lt;0,0,IF(_xlfn.MAXIFS($F$2:$F6159,$C$2:$C6159,$C6160,$B$2:$B6159,$B6160,$A$2:$A6159,$A6160)=0,"",$E6160-_xlfn.MAXIFS($F$2:$F6159,$C$2:$C6159,$C6160,$B$2:$B6159,$B6160,$A$2:$A6159,$A6160)))&gt;0.25,"",IF(IF(_xlfn.MAXIFS($F$2:$F6159,$C$2:$C6159,$C6160,$B$2:$B6159,$B6160,$A$2:$A6159,$A6160)=0,"",$E6160-_xlfn.MAXIFS($F$2:$F6159,$C$2:$C6159,$C6160,$B$2:$B6159,$B6160,$A$2:$A6159,$A6160))&lt;0,0,IF(_xlfn.MAXIFS($F$2:$F6159,$C$2:$C6159,$C6160,$B$2:$B6159,$B6160,$A$2:$A6159,$A6160)=0,"",$E6160-_xlfn.MAXIFS($F$2:$F6159,$C$2:$C6159,$C6160,$B$2:$B6159,$B6160,$A$2:$A6159,$A6160))))</f>
        <v/>
      </c>
      <c r="K6160" s="6" t="str">
        <f t="shared" si="289"/>
        <v/>
      </c>
      <c r="L6160" s="6" t="str">
        <f t="shared" si="290"/>
        <v/>
      </c>
      <c r="M6160" s="6" t="str">
        <f t="shared" si="288"/>
        <v/>
      </c>
    </row>
    <row r="6161" spans="1:13" x14ac:dyDescent="0.25">
      <c r="A6161"/>
      <c r="B6161" s="1"/>
      <c r="C6161"/>
      <c r="D6161"/>
      <c r="E6161" s="76"/>
      <c r="F6161" s="76"/>
      <c r="G6161" s="2"/>
      <c r="H6161" s="77"/>
      <c r="J6161" s="79" t="str">
        <f>IF(IF(IF(_xlfn.MAXIFS($F$2:$F6160,$C$2:$C6160,$C6161,$B$2:$B6160,$B6161,$A$2:$A6160,$A6161)=0,"",$E6161-_xlfn.MAXIFS($F$2:$F6160,$C$2:$C6160,$C6161,$B$2:$B6160,$B6161,$A$2:$A6160,$A6161))&lt;0,0,IF(_xlfn.MAXIFS($F$2:$F6160,$C$2:$C6160,$C6161,$B$2:$B6160,$B6161,$A$2:$A6160,$A6161)=0,"",$E6161-_xlfn.MAXIFS($F$2:$F6160,$C$2:$C6160,$C6161,$B$2:$B6160,$B6161,$A$2:$A6160,$A6161)))&gt;0.25,"",IF(IF(_xlfn.MAXIFS($F$2:$F6160,$C$2:$C6160,$C6161,$B$2:$B6160,$B6161,$A$2:$A6160,$A6161)=0,"",$E6161-_xlfn.MAXIFS($F$2:$F6160,$C$2:$C6160,$C6161,$B$2:$B6160,$B6161,$A$2:$A6160,$A6161))&lt;0,0,IF(_xlfn.MAXIFS($F$2:$F6160,$C$2:$C6160,$C6161,$B$2:$B6160,$B6161,$A$2:$A6160,$A6161)=0,"",$E6161-_xlfn.MAXIFS($F$2:$F6160,$C$2:$C6160,$C6161,$B$2:$B6160,$B6161,$A$2:$A6160,$A6161))))</f>
        <v/>
      </c>
      <c r="K6161" s="6" t="str">
        <f t="shared" si="289"/>
        <v/>
      </c>
      <c r="L6161" s="6" t="str">
        <f t="shared" si="290"/>
        <v/>
      </c>
      <c r="M6161" s="6" t="str">
        <f t="shared" si="288"/>
        <v/>
      </c>
    </row>
    <row r="6162" spans="1:13" x14ac:dyDescent="0.25">
      <c r="A6162"/>
      <c r="B6162" s="1"/>
      <c r="C6162"/>
      <c r="D6162"/>
      <c r="E6162" s="76"/>
      <c r="F6162" s="76"/>
      <c r="G6162" s="2"/>
      <c r="H6162" s="77"/>
      <c r="J6162" s="79" t="str">
        <f>IF(IF(IF(_xlfn.MAXIFS($F$2:$F6161,$C$2:$C6161,$C6162,$B$2:$B6161,$B6162,$A$2:$A6161,$A6162)=0,"",$E6162-_xlfn.MAXIFS($F$2:$F6161,$C$2:$C6161,$C6162,$B$2:$B6161,$B6162,$A$2:$A6161,$A6162))&lt;0,0,IF(_xlfn.MAXIFS($F$2:$F6161,$C$2:$C6161,$C6162,$B$2:$B6161,$B6162,$A$2:$A6161,$A6162)=0,"",$E6162-_xlfn.MAXIFS($F$2:$F6161,$C$2:$C6161,$C6162,$B$2:$B6161,$B6162,$A$2:$A6161,$A6162)))&gt;0.25,"",IF(IF(_xlfn.MAXIFS($F$2:$F6161,$C$2:$C6161,$C6162,$B$2:$B6161,$B6162,$A$2:$A6161,$A6162)=0,"",$E6162-_xlfn.MAXIFS($F$2:$F6161,$C$2:$C6161,$C6162,$B$2:$B6161,$B6162,$A$2:$A6161,$A6162))&lt;0,0,IF(_xlfn.MAXIFS($F$2:$F6161,$C$2:$C6161,$C6162,$B$2:$B6161,$B6162,$A$2:$A6161,$A6162)=0,"",$E6162-_xlfn.MAXIFS($F$2:$F6161,$C$2:$C6161,$C6162,$B$2:$B6161,$B6162,$A$2:$A6161,$A6162))))</f>
        <v/>
      </c>
      <c r="K6162" s="6" t="str">
        <f t="shared" si="289"/>
        <v/>
      </c>
      <c r="L6162" s="6" t="str">
        <f t="shared" si="290"/>
        <v/>
      </c>
      <c r="M6162" s="6" t="str">
        <f t="shared" si="288"/>
        <v/>
      </c>
    </row>
    <row r="6163" spans="1:13" x14ac:dyDescent="0.25">
      <c r="A6163"/>
      <c r="B6163" s="1"/>
      <c r="C6163"/>
      <c r="D6163"/>
      <c r="E6163" s="76"/>
      <c r="F6163" s="76"/>
      <c r="G6163" s="2"/>
      <c r="H6163" s="77"/>
      <c r="J6163" s="79" t="str">
        <f>IF(IF(IF(_xlfn.MAXIFS($F$2:$F6162,$C$2:$C6162,$C6163,$B$2:$B6162,$B6163,$A$2:$A6162,$A6163)=0,"",$E6163-_xlfn.MAXIFS($F$2:$F6162,$C$2:$C6162,$C6163,$B$2:$B6162,$B6163,$A$2:$A6162,$A6163))&lt;0,0,IF(_xlfn.MAXIFS($F$2:$F6162,$C$2:$C6162,$C6163,$B$2:$B6162,$B6163,$A$2:$A6162,$A6163)=0,"",$E6163-_xlfn.MAXIFS($F$2:$F6162,$C$2:$C6162,$C6163,$B$2:$B6162,$B6163,$A$2:$A6162,$A6163)))&gt;0.25,"",IF(IF(_xlfn.MAXIFS($F$2:$F6162,$C$2:$C6162,$C6163,$B$2:$B6162,$B6163,$A$2:$A6162,$A6163)=0,"",$E6163-_xlfn.MAXIFS($F$2:$F6162,$C$2:$C6162,$C6163,$B$2:$B6162,$B6163,$A$2:$A6162,$A6163))&lt;0,0,IF(_xlfn.MAXIFS($F$2:$F6162,$C$2:$C6162,$C6163,$B$2:$B6162,$B6163,$A$2:$A6162,$A6163)=0,"",$E6163-_xlfn.MAXIFS($F$2:$F6162,$C$2:$C6162,$C6163,$B$2:$B6162,$B6163,$A$2:$A6162,$A6163))))</f>
        <v/>
      </c>
      <c r="K6163" s="6" t="str">
        <f t="shared" si="289"/>
        <v/>
      </c>
      <c r="L6163" s="6" t="str">
        <f t="shared" si="290"/>
        <v/>
      </c>
      <c r="M6163" s="6" t="str">
        <f t="shared" si="288"/>
        <v/>
      </c>
    </row>
    <row r="6164" spans="1:13" x14ac:dyDescent="0.25">
      <c r="A6164"/>
      <c r="B6164" s="1"/>
      <c r="C6164"/>
      <c r="D6164"/>
      <c r="E6164" s="76"/>
      <c r="F6164" s="76"/>
      <c r="G6164" s="2"/>
      <c r="H6164" s="77"/>
      <c r="J6164" s="79" t="str">
        <f>IF(IF(IF(_xlfn.MAXIFS($F$2:$F6163,$C$2:$C6163,$C6164,$B$2:$B6163,$B6164,$A$2:$A6163,$A6164)=0,"",$E6164-_xlfn.MAXIFS($F$2:$F6163,$C$2:$C6163,$C6164,$B$2:$B6163,$B6164,$A$2:$A6163,$A6164))&lt;0,0,IF(_xlfn.MAXIFS($F$2:$F6163,$C$2:$C6163,$C6164,$B$2:$B6163,$B6164,$A$2:$A6163,$A6164)=0,"",$E6164-_xlfn.MAXIFS($F$2:$F6163,$C$2:$C6163,$C6164,$B$2:$B6163,$B6164,$A$2:$A6163,$A6164)))&gt;0.25,"",IF(IF(_xlfn.MAXIFS($F$2:$F6163,$C$2:$C6163,$C6164,$B$2:$B6163,$B6164,$A$2:$A6163,$A6164)=0,"",$E6164-_xlfn.MAXIFS($F$2:$F6163,$C$2:$C6163,$C6164,$B$2:$B6163,$B6164,$A$2:$A6163,$A6164))&lt;0,0,IF(_xlfn.MAXIFS($F$2:$F6163,$C$2:$C6163,$C6164,$B$2:$B6163,$B6164,$A$2:$A6163,$A6164)=0,"",$E6164-_xlfn.MAXIFS($F$2:$F6163,$C$2:$C6163,$C6164,$B$2:$B6163,$B6164,$A$2:$A6163,$A6164))))</f>
        <v/>
      </c>
      <c r="K6164" s="6" t="str">
        <f t="shared" si="289"/>
        <v/>
      </c>
      <c r="L6164" s="6" t="str">
        <f t="shared" si="290"/>
        <v/>
      </c>
      <c r="M6164" s="6" t="str">
        <f t="shared" si="288"/>
        <v/>
      </c>
    </row>
    <row r="6165" spans="1:13" x14ac:dyDescent="0.25">
      <c r="A6165"/>
      <c r="B6165" s="1"/>
      <c r="C6165"/>
      <c r="D6165"/>
      <c r="E6165" s="76"/>
      <c r="F6165" s="76"/>
      <c r="G6165" s="2"/>
      <c r="H6165" s="77"/>
      <c r="J6165" s="79" t="str">
        <f>IF(IF(IF(_xlfn.MAXIFS($F$2:$F6164,$C$2:$C6164,$C6165,$B$2:$B6164,$B6165,$A$2:$A6164,$A6165)=0,"",$E6165-_xlfn.MAXIFS($F$2:$F6164,$C$2:$C6164,$C6165,$B$2:$B6164,$B6165,$A$2:$A6164,$A6165))&lt;0,0,IF(_xlfn.MAXIFS($F$2:$F6164,$C$2:$C6164,$C6165,$B$2:$B6164,$B6165,$A$2:$A6164,$A6165)=0,"",$E6165-_xlfn.MAXIFS($F$2:$F6164,$C$2:$C6164,$C6165,$B$2:$B6164,$B6165,$A$2:$A6164,$A6165)))&gt;0.25,"",IF(IF(_xlfn.MAXIFS($F$2:$F6164,$C$2:$C6164,$C6165,$B$2:$B6164,$B6165,$A$2:$A6164,$A6165)=0,"",$E6165-_xlfn.MAXIFS($F$2:$F6164,$C$2:$C6164,$C6165,$B$2:$B6164,$B6165,$A$2:$A6164,$A6165))&lt;0,0,IF(_xlfn.MAXIFS($F$2:$F6164,$C$2:$C6164,$C6165,$B$2:$B6164,$B6165,$A$2:$A6164,$A6165)=0,"",$E6165-_xlfn.MAXIFS($F$2:$F6164,$C$2:$C6164,$C6165,$B$2:$B6164,$B6165,$A$2:$A6164,$A6165))))</f>
        <v/>
      </c>
      <c r="K6165" s="6" t="str">
        <f t="shared" si="289"/>
        <v/>
      </c>
      <c r="L6165" s="6" t="str">
        <f t="shared" si="290"/>
        <v/>
      </c>
      <c r="M6165" s="6" t="str">
        <f t="shared" si="288"/>
        <v/>
      </c>
    </row>
    <row r="6166" spans="1:13" x14ac:dyDescent="0.25">
      <c r="A6166"/>
      <c r="B6166" s="1"/>
      <c r="C6166"/>
      <c r="D6166"/>
      <c r="E6166" s="76"/>
      <c r="F6166" s="76"/>
      <c r="G6166" s="2"/>
      <c r="H6166" s="77"/>
      <c r="J6166" s="79" t="str">
        <f>IF(IF(IF(_xlfn.MAXIFS($F$2:$F6165,$C$2:$C6165,$C6166,$B$2:$B6165,$B6166,$A$2:$A6165,$A6166)=0,"",$E6166-_xlfn.MAXIFS($F$2:$F6165,$C$2:$C6165,$C6166,$B$2:$B6165,$B6166,$A$2:$A6165,$A6166))&lt;0,0,IF(_xlfn.MAXIFS($F$2:$F6165,$C$2:$C6165,$C6166,$B$2:$B6165,$B6166,$A$2:$A6165,$A6166)=0,"",$E6166-_xlfn.MAXIFS($F$2:$F6165,$C$2:$C6165,$C6166,$B$2:$B6165,$B6166,$A$2:$A6165,$A6166)))&gt;0.25,"",IF(IF(_xlfn.MAXIFS($F$2:$F6165,$C$2:$C6165,$C6166,$B$2:$B6165,$B6166,$A$2:$A6165,$A6166)=0,"",$E6166-_xlfn.MAXIFS($F$2:$F6165,$C$2:$C6165,$C6166,$B$2:$B6165,$B6166,$A$2:$A6165,$A6166))&lt;0,0,IF(_xlfn.MAXIFS($F$2:$F6165,$C$2:$C6165,$C6166,$B$2:$B6165,$B6166,$A$2:$A6165,$A6166)=0,"",$E6166-_xlfn.MAXIFS($F$2:$F6165,$C$2:$C6165,$C6166,$B$2:$B6165,$B6166,$A$2:$A6165,$A6166))))</f>
        <v/>
      </c>
      <c r="K6166" s="6" t="str">
        <f t="shared" si="289"/>
        <v/>
      </c>
      <c r="L6166" s="6" t="str">
        <f t="shared" si="290"/>
        <v/>
      </c>
      <c r="M6166" s="6" t="str">
        <f t="shared" si="288"/>
        <v/>
      </c>
    </row>
    <row r="6167" spans="1:13" x14ac:dyDescent="0.25">
      <c r="A6167"/>
      <c r="B6167" s="1"/>
      <c r="C6167"/>
      <c r="D6167"/>
      <c r="E6167" s="76"/>
      <c r="F6167" s="76"/>
      <c r="G6167" s="2"/>
      <c r="H6167" s="77"/>
      <c r="J6167" s="79" t="str">
        <f>IF(IF(IF(_xlfn.MAXIFS($F$2:$F6166,$C$2:$C6166,$C6167,$B$2:$B6166,$B6167,$A$2:$A6166,$A6167)=0,"",$E6167-_xlfn.MAXIFS($F$2:$F6166,$C$2:$C6166,$C6167,$B$2:$B6166,$B6167,$A$2:$A6166,$A6167))&lt;0,0,IF(_xlfn.MAXIFS($F$2:$F6166,$C$2:$C6166,$C6167,$B$2:$B6166,$B6167,$A$2:$A6166,$A6167)=0,"",$E6167-_xlfn.MAXIFS($F$2:$F6166,$C$2:$C6166,$C6167,$B$2:$B6166,$B6167,$A$2:$A6166,$A6167)))&gt;0.25,"",IF(IF(_xlfn.MAXIFS($F$2:$F6166,$C$2:$C6166,$C6167,$B$2:$B6166,$B6167,$A$2:$A6166,$A6167)=0,"",$E6167-_xlfn.MAXIFS($F$2:$F6166,$C$2:$C6166,$C6167,$B$2:$B6166,$B6167,$A$2:$A6166,$A6167))&lt;0,0,IF(_xlfn.MAXIFS($F$2:$F6166,$C$2:$C6166,$C6167,$B$2:$B6166,$B6167,$A$2:$A6166,$A6167)=0,"",$E6167-_xlfn.MAXIFS($F$2:$F6166,$C$2:$C6166,$C6167,$B$2:$B6166,$B6167,$A$2:$A6166,$A6167))))</f>
        <v/>
      </c>
      <c r="K6167" s="6" t="str">
        <f t="shared" si="289"/>
        <v/>
      </c>
      <c r="L6167" s="6" t="str">
        <f t="shared" si="290"/>
        <v/>
      </c>
      <c r="M6167" s="6" t="str">
        <f t="shared" si="288"/>
        <v/>
      </c>
    </row>
    <row r="6168" spans="1:13" x14ac:dyDescent="0.25">
      <c r="A6168"/>
      <c r="B6168" s="1"/>
      <c r="C6168"/>
      <c r="D6168"/>
      <c r="E6168" s="76"/>
      <c r="F6168" s="76"/>
      <c r="G6168" s="2"/>
      <c r="H6168" s="77"/>
      <c r="J6168" s="79" t="str">
        <f>IF(IF(IF(_xlfn.MAXIFS($F$2:$F6167,$C$2:$C6167,$C6168,$B$2:$B6167,$B6168,$A$2:$A6167,$A6168)=0,"",$E6168-_xlfn.MAXIFS($F$2:$F6167,$C$2:$C6167,$C6168,$B$2:$B6167,$B6168,$A$2:$A6167,$A6168))&lt;0,0,IF(_xlfn.MAXIFS($F$2:$F6167,$C$2:$C6167,$C6168,$B$2:$B6167,$B6168,$A$2:$A6167,$A6168)=0,"",$E6168-_xlfn.MAXIFS($F$2:$F6167,$C$2:$C6167,$C6168,$B$2:$B6167,$B6168,$A$2:$A6167,$A6168)))&gt;0.25,"",IF(IF(_xlfn.MAXIFS($F$2:$F6167,$C$2:$C6167,$C6168,$B$2:$B6167,$B6168,$A$2:$A6167,$A6168)=0,"",$E6168-_xlfn.MAXIFS($F$2:$F6167,$C$2:$C6167,$C6168,$B$2:$B6167,$B6168,$A$2:$A6167,$A6168))&lt;0,0,IF(_xlfn.MAXIFS($F$2:$F6167,$C$2:$C6167,$C6168,$B$2:$B6167,$B6168,$A$2:$A6167,$A6168)=0,"",$E6168-_xlfn.MAXIFS($F$2:$F6167,$C$2:$C6167,$C6168,$B$2:$B6167,$B6168,$A$2:$A6167,$A6168))))</f>
        <v/>
      </c>
      <c r="K6168" s="6" t="str">
        <f t="shared" si="289"/>
        <v/>
      </c>
      <c r="L6168" s="6" t="str">
        <f t="shared" si="290"/>
        <v/>
      </c>
      <c r="M6168" s="6" t="str">
        <f t="shared" si="288"/>
        <v/>
      </c>
    </row>
    <row r="6169" spans="1:13" x14ac:dyDescent="0.25">
      <c r="A6169"/>
      <c r="B6169" s="1"/>
      <c r="C6169"/>
      <c r="D6169"/>
      <c r="E6169" s="76"/>
      <c r="F6169" s="76"/>
      <c r="G6169" s="2"/>
      <c r="H6169" s="77"/>
      <c r="J6169" s="79" t="str">
        <f>IF(IF(IF(_xlfn.MAXIFS($F$2:$F6168,$C$2:$C6168,$C6169,$B$2:$B6168,$B6169,$A$2:$A6168,$A6169)=0,"",$E6169-_xlfn.MAXIFS($F$2:$F6168,$C$2:$C6168,$C6169,$B$2:$B6168,$B6169,$A$2:$A6168,$A6169))&lt;0,0,IF(_xlfn.MAXIFS($F$2:$F6168,$C$2:$C6168,$C6169,$B$2:$B6168,$B6169,$A$2:$A6168,$A6169)=0,"",$E6169-_xlfn.MAXIFS($F$2:$F6168,$C$2:$C6168,$C6169,$B$2:$B6168,$B6169,$A$2:$A6168,$A6169)))&gt;0.25,"",IF(IF(_xlfn.MAXIFS($F$2:$F6168,$C$2:$C6168,$C6169,$B$2:$B6168,$B6169,$A$2:$A6168,$A6169)=0,"",$E6169-_xlfn.MAXIFS($F$2:$F6168,$C$2:$C6168,$C6169,$B$2:$B6168,$B6169,$A$2:$A6168,$A6169))&lt;0,0,IF(_xlfn.MAXIFS($F$2:$F6168,$C$2:$C6168,$C6169,$B$2:$B6168,$B6169,$A$2:$A6168,$A6169)=0,"",$E6169-_xlfn.MAXIFS($F$2:$F6168,$C$2:$C6168,$C6169,$B$2:$B6168,$B6169,$A$2:$A6168,$A6169))))</f>
        <v/>
      </c>
      <c r="K6169" s="6" t="str">
        <f t="shared" si="289"/>
        <v/>
      </c>
      <c r="L6169" s="6" t="str">
        <f t="shared" si="290"/>
        <v/>
      </c>
      <c r="M6169" s="6" t="str">
        <f t="shared" si="288"/>
        <v/>
      </c>
    </row>
    <row r="6170" spans="1:13" x14ac:dyDescent="0.25">
      <c r="A6170"/>
      <c r="B6170" s="1"/>
      <c r="C6170"/>
      <c r="D6170"/>
      <c r="E6170" s="76"/>
      <c r="F6170" s="76"/>
      <c r="G6170" s="2"/>
      <c r="H6170" s="77"/>
      <c r="J6170" s="79" t="str">
        <f>IF(IF(IF(_xlfn.MAXIFS($F$2:$F6169,$C$2:$C6169,$C6170,$B$2:$B6169,$B6170,$A$2:$A6169,$A6170)=0,"",$E6170-_xlfn.MAXIFS($F$2:$F6169,$C$2:$C6169,$C6170,$B$2:$B6169,$B6170,$A$2:$A6169,$A6170))&lt;0,0,IF(_xlfn.MAXIFS($F$2:$F6169,$C$2:$C6169,$C6170,$B$2:$B6169,$B6170,$A$2:$A6169,$A6170)=0,"",$E6170-_xlfn.MAXIFS($F$2:$F6169,$C$2:$C6169,$C6170,$B$2:$B6169,$B6170,$A$2:$A6169,$A6170)))&gt;0.25,"",IF(IF(_xlfn.MAXIFS($F$2:$F6169,$C$2:$C6169,$C6170,$B$2:$B6169,$B6170,$A$2:$A6169,$A6170)=0,"",$E6170-_xlfn.MAXIFS($F$2:$F6169,$C$2:$C6169,$C6170,$B$2:$B6169,$B6170,$A$2:$A6169,$A6170))&lt;0,0,IF(_xlfn.MAXIFS($F$2:$F6169,$C$2:$C6169,$C6170,$B$2:$B6169,$B6170,$A$2:$A6169,$A6170)=0,"",$E6170-_xlfn.MAXIFS($F$2:$F6169,$C$2:$C6169,$C6170,$B$2:$B6169,$B6170,$A$2:$A6169,$A6170))))</f>
        <v/>
      </c>
      <c r="K6170" s="6" t="str">
        <f t="shared" si="289"/>
        <v/>
      </c>
      <c r="L6170" s="6" t="str">
        <f t="shared" si="290"/>
        <v/>
      </c>
      <c r="M6170" s="6" t="str">
        <f t="shared" si="288"/>
        <v/>
      </c>
    </row>
    <row r="6171" spans="1:13" x14ac:dyDescent="0.25">
      <c r="A6171"/>
      <c r="B6171" s="1"/>
      <c r="C6171"/>
      <c r="D6171"/>
      <c r="E6171" s="76"/>
      <c r="F6171" s="76"/>
      <c r="G6171" s="2"/>
      <c r="H6171" s="77"/>
      <c r="J6171" s="79" t="str">
        <f>IF(IF(IF(_xlfn.MAXIFS($F$2:$F6170,$C$2:$C6170,$C6171,$B$2:$B6170,$B6171,$A$2:$A6170,$A6171)=0,"",$E6171-_xlfn.MAXIFS($F$2:$F6170,$C$2:$C6170,$C6171,$B$2:$B6170,$B6171,$A$2:$A6170,$A6171))&lt;0,0,IF(_xlfn.MAXIFS($F$2:$F6170,$C$2:$C6170,$C6171,$B$2:$B6170,$B6171,$A$2:$A6170,$A6171)=0,"",$E6171-_xlfn.MAXIFS($F$2:$F6170,$C$2:$C6170,$C6171,$B$2:$B6170,$B6171,$A$2:$A6170,$A6171)))&gt;0.25,"",IF(IF(_xlfn.MAXIFS($F$2:$F6170,$C$2:$C6170,$C6171,$B$2:$B6170,$B6171,$A$2:$A6170,$A6171)=0,"",$E6171-_xlfn.MAXIFS($F$2:$F6170,$C$2:$C6170,$C6171,$B$2:$B6170,$B6171,$A$2:$A6170,$A6171))&lt;0,0,IF(_xlfn.MAXIFS($F$2:$F6170,$C$2:$C6170,$C6171,$B$2:$B6170,$B6171,$A$2:$A6170,$A6171)=0,"",$E6171-_xlfn.MAXIFS($F$2:$F6170,$C$2:$C6170,$C6171,$B$2:$B6170,$B6171,$A$2:$A6170,$A6171))))</f>
        <v/>
      </c>
      <c r="K6171" s="6" t="str">
        <f t="shared" si="289"/>
        <v/>
      </c>
      <c r="L6171" s="6" t="str">
        <f t="shared" si="290"/>
        <v/>
      </c>
      <c r="M6171" s="6" t="str">
        <f t="shared" si="288"/>
        <v/>
      </c>
    </row>
    <row r="6172" spans="1:13" x14ac:dyDescent="0.25">
      <c r="A6172"/>
      <c r="B6172" s="1"/>
      <c r="C6172"/>
      <c r="D6172"/>
      <c r="E6172" s="76"/>
      <c r="F6172" s="76"/>
      <c r="G6172" s="2"/>
      <c r="H6172" s="77"/>
      <c r="J6172" s="79" t="str">
        <f>IF(IF(IF(_xlfn.MAXIFS($F$2:$F6171,$C$2:$C6171,$C6172,$B$2:$B6171,$B6172,$A$2:$A6171,$A6172)=0,"",$E6172-_xlfn.MAXIFS($F$2:$F6171,$C$2:$C6171,$C6172,$B$2:$B6171,$B6172,$A$2:$A6171,$A6172))&lt;0,0,IF(_xlfn.MAXIFS($F$2:$F6171,$C$2:$C6171,$C6172,$B$2:$B6171,$B6172,$A$2:$A6171,$A6172)=0,"",$E6172-_xlfn.MAXIFS($F$2:$F6171,$C$2:$C6171,$C6172,$B$2:$B6171,$B6172,$A$2:$A6171,$A6172)))&gt;0.25,"",IF(IF(_xlfn.MAXIFS($F$2:$F6171,$C$2:$C6171,$C6172,$B$2:$B6171,$B6172,$A$2:$A6171,$A6172)=0,"",$E6172-_xlfn.MAXIFS($F$2:$F6171,$C$2:$C6171,$C6172,$B$2:$B6171,$B6172,$A$2:$A6171,$A6172))&lt;0,0,IF(_xlfn.MAXIFS($F$2:$F6171,$C$2:$C6171,$C6172,$B$2:$B6171,$B6172,$A$2:$A6171,$A6172)=0,"",$E6172-_xlfn.MAXIFS($F$2:$F6171,$C$2:$C6171,$C6172,$B$2:$B6171,$B6172,$A$2:$A6171,$A6172))))</f>
        <v/>
      </c>
      <c r="K6172" s="6" t="str">
        <f t="shared" si="289"/>
        <v/>
      </c>
      <c r="L6172" s="6" t="str">
        <f t="shared" si="290"/>
        <v/>
      </c>
      <c r="M6172" s="6" t="str">
        <f t="shared" si="288"/>
        <v/>
      </c>
    </row>
    <row r="6173" spans="1:13" x14ac:dyDescent="0.25">
      <c r="A6173"/>
      <c r="B6173" s="1"/>
      <c r="C6173"/>
      <c r="D6173"/>
      <c r="E6173" s="76"/>
      <c r="F6173" s="76"/>
      <c r="G6173" s="2"/>
      <c r="H6173" s="77"/>
      <c r="J6173" s="79" t="str">
        <f>IF(IF(IF(_xlfn.MAXIFS($F$2:$F6172,$C$2:$C6172,$C6173,$B$2:$B6172,$B6173,$A$2:$A6172,$A6173)=0,"",$E6173-_xlfn.MAXIFS($F$2:$F6172,$C$2:$C6172,$C6173,$B$2:$B6172,$B6173,$A$2:$A6172,$A6173))&lt;0,0,IF(_xlfn.MAXIFS($F$2:$F6172,$C$2:$C6172,$C6173,$B$2:$B6172,$B6173,$A$2:$A6172,$A6173)=0,"",$E6173-_xlfn.MAXIFS($F$2:$F6172,$C$2:$C6172,$C6173,$B$2:$B6172,$B6173,$A$2:$A6172,$A6173)))&gt;0.25,"",IF(IF(_xlfn.MAXIFS($F$2:$F6172,$C$2:$C6172,$C6173,$B$2:$B6172,$B6173,$A$2:$A6172,$A6173)=0,"",$E6173-_xlfn.MAXIFS($F$2:$F6172,$C$2:$C6172,$C6173,$B$2:$B6172,$B6173,$A$2:$A6172,$A6173))&lt;0,0,IF(_xlfn.MAXIFS($F$2:$F6172,$C$2:$C6172,$C6173,$B$2:$B6172,$B6173,$A$2:$A6172,$A6173)=0,"",$E6173-_xlfn.MAXIFS($F$2:$F6172,$C$2:$C6172,$C6173,$B$2:$B6172,$B6173,$A$2:$A6172,$A6173))))</f>
        <v/>
      </c>
      <c r="K6173" s="6" t="str">
        <f t="shared" si="289"/>
        <v/>
      </c>
      <c r="L6173" s="6" t="str">
        <f t="shared" si="290"/>
        <v/>
      </c>
      <c r="M6173" s="6" t="str">
        <f t="shared" si="288"/>
        <v/>
      </c>
    </row>
    <row r="6174" spans="1:13" x14ac:dyDescent="0.25">
      <c r="A6174"/>
      <c r="B6174" s="1"/>
      <c r="C6174"/>
      <c r="D6174"/>
      <c r="E6174" s="76"/>
      <c r="F6174" s="76"/>
      <c r="G6174" s="2"/>
      <c r="H6174" s="77"/>
      <c r="J6174" s="79" t="str">
        <f>IF(IF(IF(_xlfn.MAXIFS($F$2:$F6173,$C$2:$C6173,$C6174,$B$2:$B6173,$B6174,$A$2:$A6173,$A6174)=0,"",$E6174-_xlfn.MAXIFS($F$2:$F6173,$C$2:$C6173,$C6174,$B$2:$B6173,$B6174,$A$2:$A6173,$A6174))&lt;0,0,IF(_xlfn.MAXIFS($F$2:$F6173,$C$2:$C6173,$C6174,$B$2:$B6173,$B6174,$A$2:$A6173,$A6174)=0,"",$E6174-_xlfn.MAXIFS($F$2:$F6173,$C$2:$C6173,$C6174,$B$2:$B6173,$B6174,$A$2:$A6173,$A6174)))&gt;0.25,"",IF(IF(_xlfn.MAXIFS($F$2:$F6173,$C$2:$C6173,$C6174,$B$2:$B6173,$B6174,$A$2:$A6173,$A6174)=0,"",$E6174-_xlfn.MAXIFS($F$2:$F6173,$C$2:$C6173,$C6174,$B$2:$B6173,$B6174,$A$2:$A6173,$A6174))&lt;0,0,IF(_xlfn.MAXIFS($F$2:$F6173,$C$2:$C6173,$C6174,$B$2:$B6173,$B6174,$A$2:$A6173,$A6174)=0,"",$E6174-_xlfn.MAXIFS($F$2:$F6173,$C$2:$C6173,$C6174,$B$2:$B6173,$B6174,$A$2:$A6173,$A6174))))</f>
        <v/>
      </c>
      <c r="K6174" s="6" t="str">
        <f t="shared" si="289"/>
        <v/>
      </c>
      <c r="L6174" s="6" t="str">
        <f t="shared" si="290"/>
        <v/>
      </c>
      <c r="M6174" s="6" t="str">
        <f t="shared" si="288"/>
        <v/>
      </c>
    </row>
    <row r="6175" spans="1:13" x14ac:dyDescent="0.25">
      <c r="A6175"/>
      <c r="B6175" s="1"/>
      <c r="C6175"/>
      <c r="D6175"/>
      <c r="E6175" s="76"/>
      <c r="F6175" s="76"/>
      <c r="G6175" s="2"/>
      <c r="H6175" s="77"/>
      <c r="J6175" s="79" t="str">
        <f>IF(IF(IF(_xlfn.MAXIFS($F$2:$F6174,$C$2:$C6174,$C6175,$B$2:$B6174,$B6175,$A$2:$A6174,$A6175)=0,"",$E6175-_xlfn.MAXIFS($F$2:$F6174,$C$2:$C6174,$C6175,$B$2:$B6174,$B6175,$A$2:$A6174,$A6175))&lt;0,0,IF(_xlfn.MAXIFS($F$2:$F6174,$C$2:$C6174,$C6175,$B$2:$B6174,$B6175,$A$2:$A6174,$A6175)=0,"",$E6175-_xlfn.MAXIFS($F$2:$F6174,$C$2:$C6174,$C6175,$B$2:$B6174,$B6175,$A$2:$A6174,$A6175)))&gt;0.25,"",IF(IF(_xlfn.MAXIFS($F$2:$F6174,$C$2:$C6174,$C6175,$B$2:$B6174,$B6175,$A$2:$A6174,$A6175)=0,"",$E6175-_xlfn.MAXIFS($F$2:$F6174,$C$2:$C6174,$C6175,$B$2:$B6174,$B6175,$A$2:$A6174,$A6175))&lt;0,0,IF(_xlfn.MAXIFS($F$2:$F6174,$C$2:$C6174,$C6175,$B$2:$B6174,$B6175,$A$2:$A6174,$A6175)=0,"",$E6175-_xlfn.MAXIFS($F$2:$F6174,$C$2:$C6174,$C6175,$B$2:$B6174,$B6175,$A$2:$A6174,$A6175))))</f>
        <v/>
      </c>
      <c r="K6175" s="6" t="str">
        <f t="shared" si="289"/>
        <v/>
      </c>
      <c r="L6175" s="6" t="str">
        <f t="shared" si="290"/>
        <v/>
      </c>
      <c r="M6175" s="6" t="str">
        <f t="shared" si="288"/>
        <v/>
      </c>
    </row>
    <row r="6176" spans="1:13" x14ac:dyDescent="0.25">
      <c r="A6176"/>
      <c r="B6176" s="1"/>
      <c r="C6176"/>
      <c r="D6176"/>
      <c r="E6176" s="76"/>
      <c r="F6176" s="76"/>
      <c r="G6176" s="2"/>
      <c r="H6176" s="77"/>
      <c r="J6176" s="79" t="str">
        <f>IF(IF(IF(_xlfn.MAXIFS($F$2:$F6175,$C$2:$C6175,$C6176,$B$2:$B6175,$B6176,$A$2:$A6175,$A6176)=0,"",$E6176-_xlfn.MAXIFS($F$2:$F6175,$C$2:$C6175,$C6176,$B$2:$B6175,$B6176,$A$2:$A6175,$A6176))&lt;0,0,IF(_xlfn.MAXIFS($F$2:$F6175,$C$2:$C6175,$C6176,$B$2:$B6175,$B6176,$A$2:$A6175,$A6176)=0,"",$E6176-_xlfn.MAXIFS($F$2:$F6175,$C$2:$C6175,$C6176,$B$2:$B6175,$B6176,$A$2:$A6175,$A6176)))&gt;0.25,"",IF(IF(_xlfn.MAXIFS($F$2:$F6175,$C$2:$C6175,$C6176,$B$2:$B6175,$B6176,$A$2:$A6175,$A6176)=0,"",$E6176-_xlfn.MAXIFS($F$2:$F6175,$C$2:$C6175,$C6176,$B$2:$B6175,$B6176,$A$2:$A6175,$A6176))&lt;0,0,IF(_xlfn.MAXIFS($F$2:$F6175,$C$2:$C6175,$C6176,$B$2:$B6175,$B6176,$A$2:$A6175,$A6176)=0,"",$E6176-_xlfn.MAXIFS($F$2:$F6175,$C$2:$C6175,$C6176,$B$2:$B6175,$B6176,$A$2:$A6175,$A6176))))</f>
        <v/>
      </c>
      <c r="K6176" s="6" t="str">
        <f t="shared" si="289"/>
        <v/>
      </c>
      <c r="L6176" s="6" t="str">
        <f t="shared" si="290"/>
        <v/>
      </c>
      <c r="M6176" s="6" t="str">
        <f t="shared" si="288"/>
        <v/>
      </c>
    </row>
    <row r="6177" spans="1:13" x14ac:dyDescent="0.25">
      <c r="A6177"/>
      <c r="B6177" s="1"/>
      <c r="C6177"/>
      <c r="D6177"/>
      <c r="E6177" s="76"/>
      <c r="F6177" s="76"/>
      <c r="G6177" s="2"/>
      <c r="H6177" s="77"/>
      <c r="J6177" s="79" t="str">
        <f>IF(IF(IF(_xlfn.MAXIFS($F$2:$F6176,$C$2:$C6176,$C6177,$B$2:$B6176,$B6177,$A$2:$A6176,$A6177)=0,"",$E6177-_xlfn.MAXIFS($F$2:$F6176,$C$2:$C6176,$C6177,$B$2:$B6176,$B6177,$A$2:$A6176,$A6177))&lt;0,0,IF(_xlfn.MAXIFS($F$2:$F6176,$C$2:$C6176,$C6177,$B$2:$B6176,$B6177,$A$2:$A6176,$A6177)=0,"",$E6177-_xlfn.MAXIFS($F$2:$F6176,$C$2:$C6176,$C6177,$B$2:$B6176,$B6177,$A$2:$A6176,$A6177)))&gt;0.25,"",IF(IF(_xlfn.MAXIFS($F$2:$F6176,$C$2:$C6176,$C6177,$B$2:$B6176,$B6177,$A$2:$A6176,$A6177)=0,"",$E6177-_xlfn.MAXIFS($F$2:$F6176,$C$2:$C6176,$C6177,$B$2:$B6176,$B6177,$A$2:$A6176,$A6177))&lt;0,0,IF(_xlfn.MAXIFS($F$2:$F6176,$C$2:$C6176,$C6177,$B$2:$B6176,$B6177,$A$2:$A6176,$A6177)=0,"",$E6177-_xlfn.MAXIFS($F$2:$F6176,$C$2:$C6176,$C6177,$B$2:$B6176,$B6177,$A$2:$A6176,$A6177))))</f>
        <v/>
      </c>
      <c r="K6177" s="6" t="str">
        <f t="shared" si="289"/>
        <v/>
      </c>
      <c r="L6177" s="6" t="str">
        <f t="shared" si="290"/>
        <v/>
      </c>
      <c r="M6177" s="6" t="str">
        <f t="shared" si="288"/>
        <v/>
      </c>
    </row>
    <row r="6178" spans="1:13" x14ac:dyDescent="0.25">
      <c r="A6178"/>
      <c r="B6178" s="1"/>
      <c r="C6178"/>
      <c r="D6178"/>
      <c r="E6178" s="76"/>
      <c r="F6178" s="76"/>
      <c r="G6178" s="2"/>
      <c r="H6178" s="77"/>
      <c r="J6178" s="79" t="str">
        <f>IF(IF(IF(_xlfn.MAXIFS($F$2:$F6177,$C$2:$C6177,$C6178,$B$2:$B6177,$B6178,$A$2:$A6177,$A6178)=0,"",$E6178-_xlfn.MAXIFS($F$2:$F6177,$C$2:$C6177,$C6178,$B$2:$B6177,$B6178,$A$2:$A6177,$A6178))&lt;0,0,IF(_xlfn.MAXIFS($F$2:$F6177,$C$2:$C6177,$C6178,$B$2:$B6177,$B6178,$A$2:$A6177,$A6178)=0,"",$E6178-_xlfn.MAXIFS($F$2:$F6177,$C$2:$C6177,$C6178,$B$2:$B6177,$B6178,$A$2:$A6177,$A6178)))&gt;0.25,"",IF(IF(_xlfn.MAXIFS($F$2:$F6177,$C$2:$C6177,$C6178,$B$2:$B6177,$B6178,$A$2:$A6177,$A6178)=0,"",$E6178-_xlfn.MAXIFS($F$2:$F6177,$C$2:$C6177,$C6178,$B$2:$B6177,$B6178,$A$2:$A6177,$A6178))&lt;0,0,IF(_xlfn.MAXIFS($F$2:$F6177,$C$2:$C6177,$C6178,$B$2:$B6177,$B6178,$A$2:$A6177,$A6178)=0,"",$E6178-_xlfn.MAXIFS($F$2:$F6177,$C$2:$C6177,$C6178,$B$2:$B6177,$B6178,$A$2:$A6177,$A6178))))</f>
        <v/>
      </c>
      <c r="K6178" s="6" t="str">
        <f t="shared" si="289"/>
        <v/>
      </c>
      <c r="L6178" s="6" t="str">
        <f t="shared" si="290"/>
        <v/>
      </c>
      <c r="M6178" s="6" t="str">
        <f t="shared" si="288"/>
        <v/>
      </c>
    </row>
    <row r="6179" spans="1:13" x14ac:dyDescent="0.25">
      <c r="A6179"/>
      <c r="B6179" s="1"/>
      <c r="C6179"/>
      <c r="D6179"/>
      <c r="E6179" s="76"/>
      <c r="F6179" s="76"/>
      <c r="G6179" s="2"/>
      <c r="H6179" s="77"/>
      <c r="J6179" s="79" t="str">
        <f>IF(IF(IF(_xlfn.MAXIFS($F$2:$F6178,$C$2:$C6178,$C6179,$B$2:$B6178,$B6179,$A$2:$A6178,$A6179)=0,"",$E6179-_xlfn.MAXIFS($F$2:$F6178,$C$2:$C6178,$C6179,$B$2:$B6178,$B6179,$A$2:$A6178,$A6179))&lt;0,0,IF(_xlfn.MAXIFS($F$2:$F6178,$C$2:$C6178,$C6179,$B$2:$B6178,$B6179,$A$2:$A6178,$A6179)=0,"",$E6179-_xlfn.MAXIFS($F$2:$F6178,$C$2:$C6178,$C6179,$B$2:$B6178,$B6179,$A$2:$A6178,$A6179)))&gt;0.25,"",IF(IF(_xlfn.MAXIFS($F$2:$F6178,$C$2:$C6178,$C6179,$B$2:$B6178,$B6179,$A$2:$A6178,$A6179)=0,"",$E6179-_xlfn.MAXIFS($F$2:$F6178,$C$2:$C6178,$C6179,$B$2:$B6178,$B6179,$A$2:$A6178,$A6179))&lt;0,0,IF(_xlfn.MAXIFS($F$2:$F6178,$C$2:$C6178,$C6179,$B$2:$B6178,$B6179,$A$2:$A6178,$A6179)=0,"",$E6179-_xlfn.MAXIFS($F$2:$F6178,$C$2:$C6178,$C6179,$B$2:$B6178,$B6179,$A$2:$A6178,$A6179))))</f>
        <v/>
      </c>
      <c r="K6179" s="6" t="str">
        <f t="shared" si="289"/>
        <v/>
      </c>
      <c r="L6179" s="6" t="str">
        <f t="shared" si="290"/>
        <v/>
      </c>
      <c r="M6179" s="6" t="str">
        <f t="shared" si="288"/>
        <v/>
      </c>
    </row>
    <row r="6180" spans="1:13" x14ac:dyDescent="0.25">
      <c r="A6180"/>
      <c r="B6180" s="1"/>
      <c r="C6180"/>
      <c r="D6180"/>
      <c r="E6180" s="76"/>
      <c r="F6180" s="76"/>
      <c r="G6180" s="2"/>
      <c r="H6180" s="77"/>
      <c r="J6180" s="79" t="str">
        <f>IF(IF(IF(_xlfn.MAXIFS($F$2:$F6179,$C$2:$C6179,$C6180,$B$2:$B6179,$B6180,$A$2:$A6179,$A6180)=0,"",$E6180-_xlfn.MAXIFS($F$2:$F6179,$C$2:$C6179,$C6180,$B$2:$B6179,$B6180,$A$2:$A6179,$A6180))&lt;0,0,IF(_xlfn.MAXIFS($F$2:$F6179,$C$2:$C6179,$C6180,$B$2:$B6179,$B6180,$A$2:$A6179,$A6180)=0,"",$E6180-_xlfn.MAXIFS($F$2:$F6179,$C$2:$C6179,$C6180,$B$2:$B6179,$B6180,$A$2:$A6179,$A6180)))&gt;0.25,"",IF(IF(_xlfn.MAXIFS($F$2:$F6179,$C$2:$C6179,$C6180,$B$2:$B6179,$B6180,$A$2:$A6179,$A6180)=0,"",$E6180-_xlfn.MAXIFS($F$2:$F6179,$C$2:$C6179,$C6180,$B$2:$B6179,$B6180,$A$2:$A6179,$A6180))&lt;0,0,IF(_xlfn.MAXIFS($F$2:$F6179,$C$2:$C6179,$C6180,$B$2:$B6179,$B6180,$A$2:$A6179,$A6180)=0,"",$E6180-_xlfn.MAXIFS($F$2:$F6179,$C$2:$C6179,$C6180,$B$2:$B6179,$B6180,$A$2:$A6179,$A6180))))</f>
        <v/>
      </c>
      <c r="K6180" s="6" t="str">
        <f t="shared" si="289"/>
        <v/>
      </c>
      <c r="L6180" s="6" t="str">
        <f t="shared" si="290"/>
        <v/>
      </c>
      <c r="M6180" s="6" t="str">
        <f t="shared" si="288"/>
        <v/>
      </c>
    </row>
    <row r="6181" spans="1:13" x14ac:dyDescent="0.25">
      <c r="A6181"/>
      <c r="B6181" s="1"/>
      <c r="C6181"/>
      <c r="D6181"/>
      <c r="E6181" s="76"/>
      <c r="F6181" s="76"/>
      <c r="G6181" s="2"/>
      <c r="H6181" s="77"/>
      <c r="J6181" s="79" t="str">
        <f>IF(IF(IF(_xlfn.MAXIFS($F$2:$F6180,$C$2:$C6180,$C6181,$B$2:$B6180,$B6181,$A$2:$A6180,$A6181)=0,"",$E6181-_xlfn.MAXIFS($F$2:$F6180,$C$2:$C6180,$C6181,$B$2:$B6180,$B6181,$A$2:$A6180,$A6181))&lt;0,0,IF(_xlfn.MAXIFS($F$2:$F6180,$C$2:$C6180,$C6181,$B$2:$B6180,$B6181,$A$2:$A6180,$A6181)=0,"",$E6181-_xlfn.MAXIFS($F$2:$F6180,$C$2:$C6180,$C6181,$B$2:$B6180,$B6181,$A$2:$A6180,$A6181)))&gt;0.25,"",IF(IF(_xlfn.MAXIFS($F$2:$F6180,$C$2:$C6180,$C6181,$B$2:$B6180,$B6181,$A$2:$A6180,$A6181)=0,"",$E6181-_xlfn.MAXIFS($F$2:$F6180,$C$2:$C6180,$C6181,$B$2:$B6180,$B6181,$A$2:$A6180,$A6181))&lt;0,0,IF(_xlfn.MAXIFS($F$2:$F6180,$C$2:$C6180,$C6181,$B$2:$B6180,$B6181,$A$2:$A6180,$A6181)=0,"",$E6181-_xlfn.MAXIFS($F$2:$F6180,$C$2:$C6180,$C6181,$B$2:$B6180,$B6181,$A$2:$A6180,$A6181))))</f>
        <v/>
      </c>
      <c r="K6181" s="6" t="str">
        <f t="shared" si="289"/>
        <v/>
      </c>
      <c r="L6181" s="6" t="str">
        <f t="shared" si="290"/>
        <v/>
      </c>
      <c r="M6181" s="6" t="str">
        <f t="shared" si="288"/>
        <v/>
      </c>
    </row>
    <row r="6182" spans="1:13" x14ac:dyDescent="0.25">
      <c r="A6182"/>
      <c r="B6182" s="1"/>
      <c r="C6182"/>
      <c r="D6182"/>
      <c r="E6182" s="76"/>
      <c r="F6182" s="76"/>
      <c r="G6182" s="2"/>
      <c r="H6182" s="77"/>
      <c r="J6182" s="79" t="str">
        <f>IF(IF(IF(_xlfn.MAXIFS($F$2:$F6181,$C$2:$C6181,$C6182,$B$2:$B6181,$B6182,$A$2:$A6181,$A6182)=0,"",$E6182-_xlfn.MAXIFS($F$2:$F6181,$C$2:$C6181,$C6182,$B$2:$B6181,$B6182,$A$2:$A6181,$A6182))&lt;0,0,IF(_xlfn.MAXIFS($F$2:$F6181,$C$2:$C6181,$C6182,$B$2:$B6181,$B6182,$A$2:$A6181,$A6182)=0,"",$E6182-_xlfn.MAXIFS($F$2:$F6181,$C$2:$C6181,$C6182,$B$2:$B6181,$B6182,$A$2:$A6181,$A6182)))&gt;0.25,"",IF(IF(_xlfn.MAXIFS($F$2:$F6181,$C$2:$C6181,$C6182,$B$2:$B6181,$B6182,$A$2:$A6181,$A6182)=0,"",$E6182-_xlfn.MAXIFS($F$2:$F6181,$C$2:$C6181,$C6182,$B$2:$B6181,$B6182,$A$2:$A6181,$A6182))&lt;0,0,IF(_xlfn.MAXIFS($F$2:$F6181,$C$2:$C6181,$C6182,$B$2:$B6181,$B6182,$A$2:$A6181,$A6182)=0,"",$E6182-_xlfn.MAXIFS($F$2:$F6181,$C$2:$C6181,$C6182,$B$2:$B6181,$B6182,$A$2:$A6181,$A6182))))</f>
        <v/>
      </c>
      <c r="K6182" s="6" t="str">
        <f t="shared" si="289"/>
        <v/>
      </c>
      <c r="L6182" s="6" t="str">
        <f t="shared" si="290"/>
        <v/>
      </c>
      <c r="M6182" s="6" t="str">
        <f t="shared" si="288"/>
        <v/>
      </c>
    </row>
    <row r="6183" spans="1:13" x14ac:dyDescent="0.25">
      <c r="A6183"/>
      <c r="B6183" s="1"/>
      <c r="C6183"/>
      <c r="D6183"/>
      <c r="E6183" s="76"/>
      <c r="F6183" s="76"/>
      <c r="G6183" s="2"/>
      <c r="H6183" s="77"/>
      <c r="J6183" s="79" t="str">
        <f>IF(IF(IF(_xlfn.MAXIFS($F$2:$F6182,$C$2:$C6182,$C6183,$B$2:$B6182,$B6183,$A$2:$A6182,$A6183)=0,"",$E6183-_xlfn.MAXIFS($F$2:$F6182,$C$2:$C6182,$C6183,$B$2:$B6182,$B6183,$A$2:$A6182,$A6183))&lt;0,0,IF(_xlfn.MAXIFS($F$2:$F6182,$C$2:$C6182,$C6183,$B$2:$B6182,$B6183,$A$2:$A6182,$A6183)=0,"",$E6183-_xlfn.MAXIFS($F$2:$F6182,$C$2:$C6182,$C6183,$B$2:$B6182,$B6183,$A$2:$A6182,$A6183)))&gt;0.25,"",IF(IF(_xlfn.MAXIFS($F$2:$F6182,$C$2:$C6182,$C6183,$B$2:$B6182,$B6183,$A$2:$A6182,$A6183)=0,"",$E6183-_xlfn.MAXIFS($F$2:$F6182,$C$2:$C6182,$C6183,$B$2:$B6182,$B6183,$A$2:$A6182,$A6183))&lt;0,0,IF(_xlfn.MAXIFS($F$2:$F6182,$C$2:$C6182,$C6183,$B$2:$B6182,$B6183,$A$2:$A6182,$A6183)=0,"",$E6183-_xlfn.MAXIFS($F$2:$F6182,$C$2:$C6182,$C6183,$B$2:$B6182,$B6183,$A$2:$A6182,$A6183))))</f>
        <v/>
      </c>
      <c r="K6183" s="6" t="str">
        <f t="shared" si="289"/>
        <v/>
      </c>
      <c r="L6183" s="6" t="str">
        <f t="shared" si="290"/>
        <v/>
      </c>
      <c r="M6183" s="6" t="str">
        <f t="shared" si="288"/>
        <v/>
      </c>
    </row>
    <row r="6184" spans="1:13" x14ac:dyDescent="0.25">
      <c r="A6184"/>
      <c r="B6184" s="1"/>
      <c r="C6184"/>
      <c r="D6184"/>
      <c r="E6184" s="76"/>
      <c r="F6184" s="76"/>
      <c r="G6184" s="2"/>
      <c r="H6184" s="77"/>
      <c r="J6184" s="79" t="str">
        <f>IF(IF(IF(_xlfn.MAXIFS($F$2:$F6183,$C$2:$C6183,$C6184,$B$2:$B6183,$B6184,$A$2:$A6183,$A6184)=0,"",$E6184-_xlfn.MAXIFS($F$2:$F6183,$C$2:$C6183,$C6184,$B$2:$B6183,$B6184,$A$2:$A6183,$A6184))&lt;0,0,IF(_xlfn.MAXIFS($F$2:$F6183,$C$2:$C6183,$C6184,$B$2:$B6183,$B6184,$A$2:$A6183,$A6184)=0,"",$E6184-_xlfn.MAXIFS($F$2:$F6183,$C$2:$C6183,$C6184,$B$2:$B6183,$B6184,$A$2:$A6183,$A6184)))&gt;0.25,"",IF(IF(_xlfn.MAXIFS($F$2:$F6183,$C$2:$C6183,$C6184,$B$2:$B6183,$B6184,$A$2:$A6183,$A6184)=0,"",$E6184-_xlfn.MAXIFS($F$2:$F6183,$C$2:$C6183,$C6184,$B$2:$B6183,$B6184,$A$2:$A6183,$A6184))&lt;0,0,IF(_xlfn.MAXIFS($F$2:$F6183,$C$2:$C6183,$C6184,$B$2:$B6183,$B6184,$A$2:$A6183,$A6184)=0,"",$E6184-_xlfn.MAXIFS($F$2:$F6183,$C$2:$C6183,$C6184,$B$2:$B6183,$B6184,$A$2:$A6183,$A6184))))</f>
        <v/>
      </c>
      <c r="K6184" s="6" t="str">
        <f t="shared" si="289"/>
        <v/>
      </c>
      <c r="L6184" s="6" t="str">
        <f t="shared" si="290"/>
        <v/>
      </c>
      <c r="M6184" s="6" t="str">
        <f t="shared" si="288"/>
        <v/>
      </c>
    </row>
    <row r="6185" spans="1:13" x14ac:dyDescent="0.25">
      <c r="A6185"/>
      <c r="B6185" s="1"/>
      <c r="C6185"/>
      <c r="D6185"/>
      <c r="E6185" s="76"/>
      <c r="F6185" s="76"/>
      <c r="G6185" s="2"/>
      <c r="H6185" s="77"/>
      <c r="J6185" s="79" t="str">
        <f>IF(IF(IF(_xlfn.MAXIFS($F$2:$F6184,$C$2:$C6184,$C6185,$B$2:$B6184,$B6185,$A$2:$A6184,$A6185)=0,"",$E6185-_xlfn.MAXIFS($F$2:$F6184,$C$2:$C6184,$C6185,$B$2:$B6184,$B6185,$A$2:$A6184,$A6185))&lt;0,0,IF(_xlfn.MAXIFS($F$2:$F6184,$C$2:$C6184,$C6185,$B$2:$B6184,$B6185,$A$2:$A6184,$A6185)=0,"",$E6185-_xlfn.MAXIFS($F$2:$F6184,$C$2:$C6184,$C6185,$B$2:$B6184,$B6185,$A$2:$A6184,$A6185)))&gt;0.25,"",IF(IF(_xlfn.MAXIFS($F$2:$F6184,$C$2:$C6184,$C6185,$B$2:$B6184,$B6185,$A$2:$A6184,$A6185)=0,"",$E6185-_xlfn.MAXIFS($F$2:$F6184,$C$2:$C6184,$C6185,$B$2:$B6184,$B6185,$A$2:$A6184,$A6185))&lt;0,0,IF(_xlfn.MAXIFS($F$2:$F6184,$C$2:$C6184,$C6185,$B$2:$B6184,$B6185,$A$2:$A6184,$A6185)=0,"",$E6185-_xlfn.MAXIFS($F$2:$F6184,$C$2:$C6184,$C6185,$B$2:$B6184,$B6185,$A$2:$A6184,$A6185))))</f>
        <v/>
      </c>
      <c r="K6185" s="6" t="str">
        <f t="shared" si="289"/>
        <v/>
      </c>
      <c r="L6185" s="6" t="str">
        <f t="shared" si="290"/>
        <v/>
      </c>
      <c r="M6185" s="6" t="str">
        <f t="shared" si="288"/>
        <v/>
      </c>
    </row>
    <row r="6186" spans="1:13" x14ac:dyDescent="0.25">
      <c r="A6186"/>
      <c r="B6186" s="1"/>
      <c r="C6186"/>
      <c r="D6186"/>
      <c r="E6186" s="76"/>
      <c r="F6186" s="76"/>
      <c r="G6186" s="2"/>
      <c r="H6186" s="77"/>
      <c r="J6186" s="79" t="str">
        <f>IF(IF(IF(_xlfn.MAXIFS($F$2:$F6185,$C$2:$C6185,$C6186,$B$2:$B6185,$B6186,$A$2:$A6185,$A6186)=0,"",$E6186-_xlfn.MAXIFS($F$2:$F6185,$C$2:$C6185,$C6186,$B$2:$B6185,$B6186,$A$2:$A6185,$A6186))&lt;0,0,IF(_xlfn.MAXIFS($F$2:$F6185,$C$2:$C6185,$C6186,$B$2:$B6185,$B6186,$A$2:$A6185,$A6186)=0,"",$E6186-_xlfn.MAXIFS($F$2:$F6185,$C$2:$C6185,$C6186,$B$2:$B6185,$B6186,$A$2:$A6185,$A6186)))&gt;0.25,"",IF(IF(_xlfn.MAXIFS($F$2:$F6185,$C$2:$C6185,$C6186,$B$2:$B6185,$B6186,$A$2:$A6185,$A6186)=0,"",$E6186-_xlfn.MAXIFS($F$2:$F6185,$C$2:$C6185,$C6186,$B$2:$B6185,$B6186,$A$2:$A6185,$A6186))&lt;0,0,IF(_xlfn.MAXIFS($F$2:$F6185,$C$2:$C6185,$C6186,$B$2:$B6185,$B6186,$A$2:$A6185,$A6186)=0,"",$E6186-_xlfn.MAXIFS($F$2:$F6185,$C$2:$C6185,$C6186,$B$2:$B6185,$B6186,$A$2:$A6185,$A6186))))</f>
        <v/>
      </c>
      <c r="K6186" s="6" t="str">
        <f t="shared" si="289"/>
        <v/>
      </c>
      <c r="L6186" s="6" t="str">
        <f t="shared" si="290"/>
        <v/>
      </c>
      <c r="M6186" s="6" t="str">
        <f t="shared" si="288"/>
        <v/>
      </c>
    </row>
    <row r="6187" spans="1:13" x14ac:dyDescent="0.25">
      <c r="A6187"/>
      <c r="B6187" s="1"/>
      <c r="C6187"/>
      <c r="D6187"/>
      <c r="E6187" s="76"/>
      <c r="F6187" s="76"/>
      <c r="G6187" s="2"/>
      <c r="H6187" s="77"/>
      <c r="J6187" s="79" t="str">
        <f>IF(IF(IF(_xlfn.MAXIFS($F$2:$F6186,$C$2:$C6186,$C6187,$B$2:$B6186,$B6187,$A$2:$A6186,$A6187)=0,"",$E6187-_xlfn.MAXIFS($F$2:$F6186,$C$2:$C6186,$C6187,$B$2:$B6186,$B6187,$A$2:$A6186,$A6187))&lt;0,0,IF(_xlfn.MAXIFS($F$2:$F6186,$C$2:$C6186,$C6187,$B$2:$B6186,$B6187,$A$2:$A6186,$A6187)=0,"",$E6187-_xlfn.MAXIFS($F$2:$F6186,$C$2:$C6186,$C6187,$B$2:$B6186,$B6187,$A$2:$A6186,$A6187)))&gt;0.25,"",IF(IF(_xlfn.MAXIFS($F$2:$F6186,$C$2:$C6186,$C6187,$B$2:$B6186,$B6187,$A$2:$A6186,$A6187)=0,"",$E6187-_xlfn.MAXIFS($F$2:$F6186,$C$2:$C6186,$C6187,$B$2:$B6186,$B6187,$A$2:$A6186,$A6187))&lt;0,0,IF(_xlfn.MAXIFS($F$2:$F6186,$C$2:$C6186,$C6187,$B$2:$B6186,$B6187,$A$2:$A6186,$A6187)=0,"",$E6187-_xlfn.MAXIFS($F$2:$F6186,$C$2:$C6186,$C6187,$B$2:$B6186,$B6187,$A$2:$A6186,$A6187))))</f>
        <v/>
      </c>
      <c r="K6187" s="6" t="str">
        <f t="shared" si="289"/>
        <v/>
      </c>
      <c r="L6187" s="6" t="str">
        <f t="shared" si="290"/>
        <v/>
      </c>
      <c r="M6187" s="6" t="str">
        <f t="shared" si="288"/>
        <v/>
      </c>
    </row>
    <row r="6188" spans="1:13" x14ac:dyDescent="0.25">
      <c r="A6188"/>
      <c r="B6188" s="1"/>
      <c r="C6188"/>
      <c r="D6188"/>
      <c r="E6188" s="76"/>
      <c r="F6188" s="76"/>
      <c r="G6188" s="2"/>
      <c r="H6188" s="77"/>
      <c r="J6188" s="79" t="str">
        <f>IF(IF(IF(_xlfn.MAXIFS($F$2:$F6187,$C$2:$C6187,$C6188,$B$2:$B6187,$B6188,$A$2:$A6187,$A6188)=0,"",$E6188-_xlfn.MAXIFS($F$2:$F6187,$C$2:$C6187,$C6188,$B$2:$B6187,$B6188,$A$2:$A6187,$A6188))&lt;0,0,IF(_xlfn.MAXIFS($F$2:$F6187,$C$2:$C6187,$C6188,$B$2:$B6187,$B6188,$A$2:$A6187,$A6188)=0,"",$E6188-_xlfn.MAXIFS($F$2:$F6187,$C$2:$C6187,$C6188,$B$2:$B6187,$B6188,$A$2:$A6187,$A6188)))&gt;0.25,"",IF(IF(_xlfn.MAXIFS($F$2:$F6187,$C$2:$C6187,$C6188,$B$2:$B6187,$B6188,$A$2:$A6187,$A6188)=0,"",$E6188-_xlfn.MAXIFS($F$2:$F6187,$C$2:$C6187,$C6188,$B$2:$B6187,$B6188,$A$2:$A6187,$A6188))&lt;0,0,IF(_xlfn.MAXIFS($F$2:$F6187,$C$2:$C6187,$C6188,$B$2:$B6187,$B6188,$A$2:$A6187,$A6188)=0,"",$E6188-_xlfn.MAXIFS($F$2:$F6187,$C$2:$C6187,$C6188,$B$2:$B6187,$B6188,$A$2:$A6187,$A6188))))</f>
        <v/>
      </c>
      <c r="K6188" s="6" t="str">
        <f t="shared" si="289"/>
        <v/>
      </c>
      <c r="L6188" s="6" t="str">
        <f t="shared" si="290"/>
        <v/>
      </c>
      <c r="M6188" s="6" t="str">
        <f t="shared" si="288"/>
        <v/>
      </c>
    </row>
    <row r="6189" spans="1:13" x14ac:dyDescent="0.25">
      <c r="A6189"/>
      <c r="B6189" s="1"/>
      <c r="C6189"/>
      <c r="D6189"/>
      <c r="E6189" s="76"/>
      <c r="F6189" s="76"/>
      <c r="G6189" s="2"/>
      <c r="H6189" s="77"/>
      <c r="J6189" s="79" t="str">
        <f>IF(IF(IF(_xlfn.MAXIFS($F$2:$F6188,$C$2:$C6188,$C6189,$B$2:$B6188,$B6189,$A$2:$A6188,$A6189)=0,"",$E6189-_xlfn.MAXIFS($F$2:$F6188,$C$2:$C6188,$C6189,$B$2:$B6188,$B6189,$A$2:$A6188,$A6189))&lt;0,0,IF(_xlfn.MAXIFS($F$2:$F6188,$C$2:$C6188,$C6189,$B$2:$B6188,$B6189,$A$2:$A6188,$A6189)=0,"",$E6189-_xlfn.MAXIFS($F$2:$F6188,$C$2:$C6188,$C6189,$B$2:$B6188,$B6189,$A$2:$A6188,$A6189)))&gt;0.25,"",IF(IF(_xlfn.MAXIFS($F$2:$F6188,$C$2:$C6188,$C6189,$B$2:$B6188,$B6189,$A$2:$A6188,$A6189)=0,"",$E6189-_xlfn.MAXIFS($F$2:$F6188,$C$2:$C6188,$C6189,$B$2:$B6188,$B6189,$A$2:$A6188,$A6189))&lt;0,0,IF(_xlfn.MAXIFS($F$2:$F6188,$C$2:$C6188,$C6189,$B$2:$B6188,$B6189,$A$2:$A6188,$A6189)=0,"",$E6189-_xlfn.MAXIFS($F$2:$F6188,$C$2:$C6188,$C6189,$B$2:$B6188,$B6189,$A$2:$A6188,$A6189))))</f>
        <v/>
      </c>
      <c r="K6189" s="6" t="str">
        <f t="shared" si="289"/>
        <v/>
      </c>
      <c r="L6189" s="6" t="str">
        <f t="shared" si="290"/>
        <v/>
      </c>
      <c r="M6189" s="6" t="str">
        <f t="shared" si="288"/>
        <v/>
      </c>
    </row>
    <row r="6190" spans="1:13" x14ac:dyDescent="0.25">
      <c r="A6190"/>
      <c r="B6190" s="1"/>
      <c r="C6190"/>
      <c r="D6190"/>
      <c r="E6190" s="76"/>
      <c r="F6190" s="76"/>
      <c r="G6190" s="2"/>
      <c r="H6190" s="77"/>
      <c r="J6190" s="79" t="str">
        <f>IF(IF(IF(_xlfn.MAXIFS($F$2:$F6189,$C$2:$C6189,$C6190,$B$2:$B6189,$B6190,$A$2:$A6189,$A6190)=0,"",$E6190-_xlfn.MAXIFS($F$2:$F6189,$C$2:$C6189,$C6190,$B$2:$B6189,$B6190,$A$2:$A6189,$A6190))&lt;0,0,IF(_xlfn.MAXIFS($F$2:$F6189,$C$2:$C6189,$C6190,$B$2:$B6189,$B6190,$A$2:$A6189,$A6190)=0,"",$E6190-_xlfn.MAXIFS($F$2:$F6189,$C$2:$C6189,$C6190,$B$2:$B6189,$B6190,$A$2:$A6189,$A6190)))&gt;0.25,"",IF(IF(_xlfn.MAXIFS($F$2:$F6189,$C$2:$C6189,$C6190,$B$2:$B6189,$B6190,$A$2:$A6189,$A6190)=0,"",$E6190-_xlfn.MAXIFS($F$2:$F6189,$C$2:$C6189,$C6190,$B$2:$B6189,$B6190,$A$2:$A6189,$A6190))&lt;0,0,IF(_xlfn.MAXIFS($F$2:$F6189,$C$2:$C6189,$C6190,$B$2:$B6189,$B6190,$A$2:$A6189,$A6190)=0,"",$E6190-_xlfn.MAXIFS($F$2:$F6189,$C$2:$C6189,$C6190,$B$2:$B6189,$B6190,$A$2:$A6189,$A6190))))</f>
        <v/>
      </c>
      <c r="K6190" s="6" t="str">
        <f t="shared" si="289"/>
        <v/>
      </c>
      <c r="L6190" s="6" t="str">
        <f t="shared" si="290"/>
        <v/>
      </c>
      <c r="M6190" s="6" t="str">
        <f t="shared" si="288"/>
        <v/>
      </c>
    </row>
    <row r="6191" spans="1:13" x14ac:dyDescent="0.25">
      <c r="A6191"/>
      <c r="B6191" s="1"/>
      <c r="C6191"/>
      <c r="D6191"/>
      <c r="E6191" s="76"/>
      <c r="F6191" s="76"/>
      <c r="G6191" s="2"/>
      <c r="H6191" s="77"/>
      <c r="J6191" s="79" t="str">
        <f>IF(IF(IF(_xlfn.MAXIFS($F$2:$F6190,$C$2:$C6190,$C6191,$B$2:$B6190,$B6191,$A$2:$A6190,$A6191)=0,"",$E6191-_xlfn.MAXIFS($F$2:$F6190,$C$2:$C6190,$C6191,$B$2:$B6190,$B6191,$A$2:$A6190,$A6191))&lt;0,0,IF(_xlfn.MAXIFS($F$2:$F6190,$C$2:$C6190,$C6191,$B$2:$B6190,$B6191,$A$2:$A6190,$A6191)=0,"",$E6191-_xlfn.MAXIFS($F$2:$F6190,$C$2:$C6190,$C6191,$B$2:$B6190,$B6191,$A$2:$A6190,$A6191)))&gt;0.25,"",IF(IF(_xlfn.MAXIFS($F$2:$F6190,$C$2:$C6190,$C6191,$B$2:$B6190,$B6191,$A$2:$A6190,$A6191)=0,"",$E6191-_xlfn.MAXIFS($F$2:$F6190,$C$2:$C6190,$C6191,$B$2:$B6190,$B6191,$A$2:$A6190,$A6191))&lt;0,0,IF(_xlfn.MAXIFS($F$2:$F6190,$C$2:$C6190,$C6191,$B$2:$B6190,$B6191,$A$2:$A6190,$A6191)=0,"",$E6191-_xlfn.MAXIFS($F$2:$F6190,$C$2:$C6190,$C6191,$B$2:$B6190,$B6191,$A$2:$A6190,$A6191))))</f>
        <v/>
      </c>
      <c r="K6191" s="6" t="str">
        <f t="shared" si="289"/>
        <v/>
      </c>
      <c r="L6191" s="6" t="str">
        <f t="shared" si="290"/>
        <v/>
      </c>
      <c r="M6191" s="6" t="str">
        <f t="shared" si="288"/>
        <v/>
      </c>
    </row>
    <row r="6192" spans="1:13" x14ac:dyDescent="0.25">
      <c r="A6192"/>
      <c r="B6192" s="1"/>
      <c r="C6192"/>
      <c r="D6192"/>
      <c r="E6192" s="76"/>
      <c r="F6192" s="76"/>
      <c r="G6192" s="2"/>
      <c r="H6192" s="77"/>
      <c r="J6192" s="79" t="str">
        <f>IF(IF(IF(_xlfn.MAXIFS($F$2:$F6191,$C$2:$C6191,$C6192,$B$2:$B6191,$B6192,$A$2:$A6191,$A6192)=0,"",$E6192-_xlfn.MAXIFS($F$2:$F6191,$C$2:$C6191,$C6192,$B$2:$B6191,$B6192,$A$2:$A6191,$A6192))&lt;0,0,IF(_xlfn.MAXIFS($F$2:$F6191,$C$2:$C6191,$C6192,$B$2:$B6191,$B6192,$A$2:$A6191,$A6192)=0,"",$E6192-_xlfn.MAXIFS($F$2:$F6191,$C$2:$C6191,$C6192,$B$2:$B6191,$B6192,$A$2:$A6191,$A6192)))&gt;0.25,"",IF(IF(_xlfn.MAXIFS($F$2:$F6191,$C$2:$C6191,$C6192,$B$2:$B6191,$B6192,$A$2:$A6191,$A6192)=0,"",$E6192-_xlfn.MAXIFS($F$2:$F6191,$C$2:$C6191,$C6192,$B$2:$B6191,$B6192,$A$2:$A6191,$A6192))&lt;0,0,IF(_xlfn.MAXIFS($F$2:$F6191,$C$2:$C6191,$C6192,$B$2:$B6191,$B6192,$A$2:$A6191,$A6192)=0,"",$E6192-_xlfn.MAXIFS($F$2:$F6191,$C$2:$C6191,$C6192,$B$2:$B6191,$B6192,$A$2:$A6191,$A6192))))</f>
        <v/>
      </c>
      <c r="K6192" s="6" t="str">
        <f t="shared" si="289"/>
        <v/>
      </c>
      <c r="L6192" s="6" t="str">
        <f t="shared" si="290"/>
        <v/>
      </c>
      <c r="M6192" s="6" t="str">
        <f t="shared" si="288"/>
        <v/>
      </c>
    </row>
    <row r="6193" spans="1:13" x14ac:dyDescent="0.25">
      <c r="A6193"/>
      <c r="B6193" s="1"/>
      <c r="C6193"/>
      <c r="D6193"/>
      <c r="E6193" s="76"/>
      <c r="F6193" s="76"/>
      <c r="G6193" s="2"/>
      <c r="H6193" s="77"/>
      <c r="J6193" s="79" t="str">
        <f>IF(IF(IF(_xlfn.MAXIFS($F$2:$F6192,$C$2:$C6192,$C6193,$B$2:$B6192,$B6193,$A$2:$A6192,$A6193)=0,"",$E6193-_xlfn.MAXIFS($F$2:$F6192,$C$2:$C6192,$C6193,$B$2:$B6192,$B6193,$A$2:$A6192,$A6193))&lt;0,0,IF(_xlfn.MAXIFS($F$2:$F6192,$C$2:$C6192,$C6193,$B$2:$B6192,$B6193,$A$2:$A6192,$A6193)=0,"",$E6193-_xlfn.MAXIFS($F$2:$F6192,$C$2:$C6192,$C6193,$B$2:$B6192,$B6193,$A$2:$A6192,$A6193)))&gt;0.25,"",IF(IF(_xlfn.MAXIFS($F$2:$F6192,$C$2:$C6192,$C6193,$B$2:$B6192,$B6193,$A$2:$A6192,$A6193)=0,"",$E6193-_xlfn.MAXIFS($F$2:$F6192,$C$2:$C6192,$C6193,$B$2:$B6192,$B6193,$A$2:$A6192,$A6193))&lt;0,0,IF(_xlfn.MAXIFS($F$2:$F6192,$C$2:$C6192,$C6193,$B$2:$B6192,$B6193,$A$2:$A6192,$A6193)=0,"",$E6193-_xlfn.MAXIFS($F$2:$F6192,$C$2:$C6192,$C6193,$B$2:$B6192,$B6193,$A$2:$A6192,$A6193))))</f>
        <v/>
      </c>
      <c r="K6193" s="6" t="str">
        <f t="shared" si="289"/>
        <v/>
      </c>
      <c r="L6193" s="6" t="str">
        <f t="shared" si="290"/>
        <v/>
      </c>
      <c r="M6193" s="6" t="str">
        <f t="shared" si="288"/>
        <v/>
      </c>
    </row>
    <row r="6194" spans="1:13" x14ac:dyDescent="0.25">
      <c r="A6194"/>
      <c r="B6194" s="1"/>
      <c r="C6194"/>
      <c r="D6194"/>
      <c r="E6194" s="76"/>
      <c r="F6194" s="76"/>
      <c r="G6194" s="2"/>
      <c r="H6194" s="77"/>
      <c r="J6194" s="79" t="str">
        <f>IF(IF(IF(_xlfn.MAXIFS($F$2:$F6193,$C$2:$C6193,$C6194,$B$2:$B6193,$B6194,$A$2:$A6193,$A6194)=0,"",$E6194-_xlfn.MAXIFS($F$2:$F6193,$C$2:$C6193,$C6194,$B$2:$B6193,$B6194,$A$2:$A6193,$A6194))&lt;0,0,IF(_xlfn.MAXIFS($F$2:$F6193,$C$2:$C6193,$C6194,$B$2:$B6193,$B6194,$A$2:$A6193,$A6194)=0,"",$E6194-_xlfn.MAXIFS($F$2:$F6193,$C$2:$C6193,$C6194,$B$2:$B6193,$B6194,$A$2:$A6193,$A6194)))&gt;0.25,"",IF(IF(_xlfn.MAXIFS($F$2:$F6193,$C$2:$C6193,$C6194,$B$2:$B6193,$B6194,$A$2:$A6193,$A6194)=0,"",$E6194-_xlfn.MAXIFS($F$2:$F6193,$C$2:$C6193,$C6194,$B$2:$B6193,$B6194,$A$2:$A6193,$A6194))&lt;0,0,IF(_xlfn.MAXIFS($F$2:$F6193,$C$2:$C6193,$C6194,$B$2:$B6193,$B6194,$A$2:$A6193,$A6194)=0,"",$E6194-_xlfn.MAXIFS($F$2:$F6193,$C$2:$C6193,$C6194,$B$2:$B6193,$B6194,$A$2:$A6193,$A6194))))</f>
        <v/>
      </c>
      <c r="K6194" s="6" t="str">
        <f t="shared" si="289"/>
        <v/>
      </c>
      <c r="L6194" s="6" t="str">
        <f t="shared" si="290"/>
        <v/>
      </c>
      <c r="M6194" s="6" t="str">
        <f t="shared" si="288"/>
        <v/>
      </c>
    </row>
    <row r="6195" spans="1:13" x14ac:dyDescent="0.25">
      <c r="A6195"/>
      <c r="B6195" s="1"/>
      <c r="C6195"/>
      <c r="D6195"/>
      <c r="E6195" s="76"/>
      <c r="F6195" s="76"/>
      <c r="G6195" s="2"/>
      <c r="H6195" s="77"/>
      <c r="J6195" s="79" t="str">
        <f>IF(IF(IF(_xlfn.MAXIFS($F$2:$F6194,$C$2:$C6194,$C6195,$B$2:$B6194,$B6195,$A$2:$A6194,$A6195)=0,"",$E6195-_xlfn.MAXIFS($F$2:$F6194,$C$2:$C6194,$C6195,$B$2:$B6194,$B6195,$A$2:$A6194,$A6195))&lt;0,0,IF(_xlfn.MAXIFS($F$2:$F6194,$C$2:$C6194,$C6195,$B$2:$B6194,$B6195,$A$2:$A6194,$A6195)=0,"",$E6195-_xlfn.MAXIFS($F$2:$F6194,$C$2:$C6194,$C6195,$B$2:$B6194,$B6195,$A$2:$A6194,$A6195)))&gt;0.25,"",IF(IF(_xlfn.MAXIFS($F$2:$F6194,$C$2:$C6194,$C6195,$B$2:$B6194,$B6195,$A$2:$A6194,$A6195)=0,"",$E6195-_xlfn.MAXIFS($F$2:$F6194,$C$2:$C6194,$C6195,$B$2:$B6194,$B6195,$A$2:$A6194,$A6195))&lt;0,0,IF(_xlfn.MAXIFS($F$2:$F6194,$C$2:$C6194,$C6195,$B$2:$B6194,$B6195,$A$2:$A6194,$A6195)=0,"",$E6195-_xlfn.MAXIFS($F$2:$F6194,$C$2:$C6194,$C6195,$B$2:$B6194,$B6195,$A$2:$A6194,$A6195))))</f>
        <v/>
      </c>
      <c r="K6195" s="6" t="str">
        <f t="shared" si="289"/>
        <v/>
      </c>
      <c r="L6195" s="6" t="str">
        <f t="shared" si="290"/>
        <v/>
      </c>
      <c r="M6195" s="6" t="str">
        <f t="shared" si="288"/>
        <v/>
      </c>
    </row>
    <row r="6196" spans="1:13" x14ac:dyDescent="0.25">
      <c r="A6196"/>
      <c r="B6196" s="1"/>
      <c r="C6196"/>
      <c r="D6196"/>
      <c r="E6196" s="76"/>
      <c r="F6196" s="76"/>
      <c r="G6196" s="2"/>
      <c r="H6196" s="77"/>
      <c r="J6196" s="79" t="str">
        <f>IF(IF(IF(_xlfn.MAXIFS($F$2:$F6195,$C$2:$C6195,$C6196,$B$2:$B6195,$B6196,$A$2:$A6195,$A6196)=0,"",$E6196-_xlfn.MAXIFS($F$2:$F6195,$C$2:$C6195,$C6196,$B$2:$B6195,$B6196,$A$2:$A6195,$A6196))&lt;0,0,IF(_xlfn.MAXIFS($F$2:$F6195,$C$2:$C6195,$C6196,$B$2:$B6195,$B6196,$A$2:$A6195,$A6196)=0,"",$E6196-_xlfn.MAXIFS($F$2:$F6195,$C$2:$C6195,$C6196,$B$2:$B6195,$B6196,$A$2:$A6195,$A6196)))&gt;0.25,"",IF(IF(_xlfn.MAXIFS($F$2:$F6195,$C$2:$C6195,$C6196,$B$2:$B6195,$B6196,$A$2:$A6195,$A6196)=0,"",$E6196-_xlfn.MAXIFS($F$2:$F6195,$C$2:$C6195,$C6196,$B$2:$B6195,$B6196,$A$2:$A6195,$A6196))&lt;0,0,IF(_xlfn.MAXIFS($F$2:$F6195,$C$2:$C6195,$C6196,$B$2:$B6195,$B6196,$A$2:$A6195,$A6196)=0,"",$E6196-_xlfn.MAXIFS($F$2:$F6195,$C$2:$C6195,$C6196,$B$2:$B6195,$B6196,$A$2:$A6195,$A6196))))</f>
        <v/>
      </c>
      <c r="K6196" s="6" t="str">
        <f t="shared" si="289"/>
        <v/>
      </c>
      <c r="L6196" s="6" t="str">
        <f t="shared" si="290"/>
        <v/>
      </c>
      <c r="M6196" s="6" t="str">
        <f t="shared" si="288"/>
        <v/>
      </c>
    </row>
    <row r="6197" spans="1:13" x14ac:dyDescent="0.25">
      <c r="A6197"/>
      <c r="B6197" s="1"/>
      <c r="C6197"/>
      <c r="D6197"/>
      <c r="E6197" s="76"/>
      <c r="F6197" s="76"/>
      <c r="G6197" s="2"/>
      <c r="H6197" s="77"/>
      <c r="J6197" s="79" t="str">
        <f>IF(IF(IF(_xlfn.MAXIFS($F$2:$F6196,$C$2:$C6196,$C6197,$B$2:$B6196,$B6197,$A$2:$A6196,$A6197)=0,"",$E6197-_xlfn.MAXIFS($F$2:$F6196,$C$2:$C6196,$C6197,$B$2:$B6196,$B6197,$A$2:$A6196,$A6197))&lt;0,0,IF(_xlfn.MAXIFS($F$2:$F6196,$C$2:$C6196,$C6197,$B$2:$B6196,$B6197,$A$2:$A6196,$A6197)=0,"",$E6197-_xlfn.MAXIFS($F$2:$F6196,$C$2:$C6196,$C6197,$B$2:$B6196,$B6197,$A$2:$A6196,$A6197)))&gt;0.25,"",IF(IF(_xlfn.MAXIFS($F$2:$F6196,$C$2:$C6196,$C6197,$B$2:$B6196,$B6197,$A$2:$A6196,$A6197)=0,"",$E6197-_xlfn.MAXIFS($F$2:$F6196,$C$2:$C6196,$C6197,$B$2:$B6196,$B6197,$A$2:$A6196,$A6197))&lt;0,0,IF(_xlfn.MAXIFS($F$2:$F6196,$C$2:$C6196,$C6197,$B$2:$B6196,$B6197,$A$2:$A6196,$A6197)=0,"",$E6197-_xlfn.MAXIFS($F$2:$F6196,$C$2:$C6196,$C6197,$B$2:$B6196,$B6197,$A$2:$A6196,$A6197))))</f>
        <v/>
      </c>
      <c r="K6197" s="6" t="str">
        <f t="shared" si="289"/>
        <v/>
      </c>
      <c r="L6197" s="6" t="str">
        <f t="shared" si="290"/>
        <v/>
      </c>
      <c r="M6197" s="6" t="str">
        <f t="shared" si="288"/>
        <v/>
      </c>
    </row>
    <row r="6198" spans="1:13" x14ac:dyDescent="0.25">
      <c r="A6198"/>
      <c r="B6198" s="1"/>
      <c r="C6198"/>
      <c r="D6198"/>
      <c r="E6198" s="76"/>
      <c r="F6198" s="76"/>
      <c r="G6198" s="2"/>
      <c r="H6198" s="77"/>
      <c r="J6198" s="79" t="str">
        <f>IF(IF(IF(_xlfn.MAXIFS($F$2:$F6197,$C$2:$C6197,$C6198,$B$2:$B6197,$B6198,$A$2:$A6197,$A6198)=0,"",$E6198-_xlfn.MAXIFS($F$2:$F6197,$C$2:$C6197,$C6198,$B$2:$B6197,$B6198,$A$2:$A6197,$A6198))&lt;0,0,IF(_xlfn.MAXIFS($F$2:$F6197,$C$2:$C6197,$C6198,$B$2:$B6197,$B6198,$A$2:$A6197,$A6198)=0,"",$E6198-_xlfn.MAXIFS($F$2:$F6197,$C$2:$C6197,$C6198,$B$2:$B6197,$B6198,$A$2:$A6197,$A6198)))&gt;0.25,"",IF(IF(_xlfn.MAXIFS($F$2:$F6197,$C$2:$C6197,$C6198,$B$2:$B6197,$B6198,$A$2:$A6197,$A6198)=0,"",$E6198-_xlfn.MAXIFS($F$2:$F6197,$C$2:$C6197,$C6198,$B$2:$B6197,$B6198,$A$2:$A6197,$A6198))&lt;0,0,IF(_xlfn.MAXIFS($F$2:$F6197,$C$2:$C6197,$C6198,$B$2:$B6197,$B6198,$A$2:$A6197,$A6198)=0,"",$E6198-_xlfn.MAXIFS($F$2:$F6197,$C$2:$C6197,$C6198,$B$2:$B6197,$B6198,$A$2:$A6197,$A6198))))</f>
        <v/>
      </c>
      <c r="K6198" s="6" t="str">
        <f t="shared" si="289"/>
        <v/>
      </c>
      <c r="L6198" s="6" t="str">
        <f t="shared" si="290"/>
        <v/>
      </c>
      <c r="M6198" s="6" t="str">
        <f t="shared" si="288"/>
        <v/>
      </c>
    </row>
    <row r="6199" spans="1:13" x14ac:dyDescent="0.25">
      <c r="A6199"/>
      <c r="B6199" s="1"/>
      <c r="C6199"/>
      <c r="D6199"/>
      <c r="E6199" s="76"/>
      <c r="F6199" s="76"/>
      <c r="G6199" s="2"/>
      <c r="H6199" s="77"/>
      <c r="J6199" s="79" t="str">
        <f>IF(IF(IF(_xlfn.MAXIFS($F$2:$F6198,$C$2:$C6198,$C6199,$B$2:$B6198,$B6199,$A$2:$A6198,$A6199)=0,"",$E6199-_xlfn.MAXIFS($F$2:$F6198,$C$2:$C6198,$C6199,$B$2:$B6198,$B6199,$A$2:$A6198,$A6199))&lt;0,0,IF(_xlfn.MAXIFS($F$2:$F6198,$C$2:$C6198,$C6199,$B$2:$B6198,$B6199,$A$2:$A6198,$A6199)=0,"",$E6199-_xlfn.MAXIFS($F$2:$F6198,$C$2:$C6198,$C6199,$B$2:$B6198,$B6199,$A$2:$A6198,$A6199)))&gt;0.25,"",IF(IF(_xlfn.MAXIFS($F$2:$F6198,$C$2:$C6198,$C6199,$B$2:$B6198,$B6199,$A$2:$A6198,$A6199)=0,"",$E6199-_xlfn.MAXIFS($F$2:$F6198,$C$2:$C6198,$C6199,$B$2:$B6198,$B6199,$A$2:$A6198,$A6199))&lt;0,0,IF(_xlfn.MAXIFS($F$2:$F6198,$C$2:$C6198,$C6199,$B$2:$B6198,$B6199,$A$2:$A6198,$A6199)=0,"",$E6199-_xlfn.MAXIFS($F$2:$F6198,$C$2:$C6198,$C6199,$B$2:$B6198,$B6199,$A$2:$A6198,$A6199))))</f>
        <v/>
      </c>
      <c r="K6199" s="6" t="str">
        <f t="shared" si="289"/>
        <v/>
      </c>
      <c r="L6199" s="6" t="str">
        <f t="shared" si="290"/>
        <v/>
      </c>
      <c r="M6199" s="6" t="str">
        <f t="shared" si="288"/>
        <v/>
      </c>
    </row>
    <row r="6200" spans="1:13" x14ac:dyDescent="0.25">
      <c r="A6200"/>
      <c r="B6200" s="1"/>
      <c r="C6200"/>
      <c r="D6200"/>
      <c r="E6200" s="76"/>
      <c r="F6200" s="76"/>
      <c r="G6200" s="2"/>
      <c r="H6200" s="77"/>
      <c r="J6200" s="79" t="str">
        <f>IF(IF(IF(_xlfn.MAXIFS($F$2:$F6199,$C$2:$C6199,$C6200,$B$2:$B6199,$B6200,$A$2:$A6199,$A6200)=0,"",$E6200-_xlfn.MAXIFS($F$2:$F6199,$C$2:$C6199,$C6200,$B$2:$B6199,$B6200,$A$2:$A6199,$A6200))&lt;0,0,IF(_xlfn.MAXIFS($F$2:$F6199,$C$2:$C6199,$C6200,$B$2:$B6199,$B6200,$A$2:$A6199,$A6200)=0,"",$E6200-_xlfn.MAXIFS($F$2:$F6199,$C$2:$C6199,$C6200,$B$2:$B6199,$B6200,$A$2:$A6199,$A6200)))&gt;0.25,"",IF(IF(_xlfn.MAXIFS($F$2:$F6199,$C$2:$C6199,$C6200,$B$2:$B6199,$B6200,$A$2:$A6199,$A6200)=0,"",$E6200-_xlfn.MAXIFS($F$2:$F6199,$C$2:$C6199,$C6200,$B$2:$B6199,$B6200,$A$2:$A6199,$A6200))&lt;0,0,IF(_xlfn.MAXIFS($F$2:$F6199,$C$2:$C6199,$C6200,$B$2:$B6199,$B6200,$A$2:$A6199,$A6200)=0,"",$E6200-_xlfn.MAXIFS($F$2:$F6199,$C$2:$C6199,$C6200,$B$2:$B6199,$B6200,$A$2:$A6199,$A6200))))</f>
        <v/>
      </c>
      <c r="K6200" s="6" t="str">
        <f t="shared" si="289"/>
        <v/>
      </c>
      <c r="L6200" s="6" t="str">
        <f t="shared" si="290"/>
        <v/>
      </c>
      <c r="M6200" s="6" t="str">
        <f t="shared" si="288"/>
        <v/>
      </c>
    </row>
    <row r="6201" spans="1:13" x14ac:dyDescent="0.25">
      <c r="A6201"/>
      <c r="B6201" s="1"/>
      <c r="C6201"/>
      <c r="D6201"/>
      <c r="E6201" s="76"/>
      <c r="F6201" s="76"/>
      <c r="G6201" s="2"/>
      <c r="H6201" s="77"/>
      <c r="J6201" s="79" t="str">
        <f>IF(IF(IF(_xlfn.MAXIFS($F$2:$F6200,$C$2:$C6200,$C6201,$B$2:$B6200,$B6201,$A$2:$A6200,$A6201)=0,"",$E6201-_xlfn.MAXIFS($F$2:$F6200,$C$2:$C6200,$C6201,$B$2:$B6200,$B6201,$A$2:$A6200,$A6201))&lt;0,0,IF(_xlfn.MAXIFS($F$2:$F6200,$C$2:$C6200,$C6201,$B$2:$B6200,$B6201,$A$2:$A6200,$A6201)=0,"",$E6201-_xlfn.MAXIFS($F$2:$F6200,$C$2:$C6200,$C6201,$B$2:$B6200,$B6201,$A$2:$A6200,$A6201)))&gt;0.25,"",IF(IF(_xlfn.MAXIFS($F$2:$F6200,$C$2:$C6200,$C6201,$B$2:$B6200,$B6201,$A$2:$A6200,$A6201)=0,"",$E6201-_xlfn.MAXIFS($F$2:$F6200,$C$2:$C6200,$C6201,$B$2:$B6200,$B6201,$A$2:$A6200,$A6201))&lt;0,0,IF(_xlfn.MAXIFS($F$2:$F6200,$C$2:$C6200,$C6201,$B$2:$B6200,$B6201,$A$2:$A6200,$A6201)=0,"",$E6201-_xlfn.MAXIFS($F$2:$F6200,$C$2:$C6200,$C6201,$B$2:$B6200,$B6201,$A$2:$A6200,$A6201))))</f>
        <v/>
      </c>
      <c r="K6201" s="6" t="str">
        <f t="shared" si="289"/>
        <v/>
      </c>
      <c r="L6201" s="6" t="str">
        <f t="shared" si="290"/>
        <v/>
      </c>
      <c r="M6201" s="6" t="str">
        <f t="shared" si="288"/>
        <v/>
      </c>
    </row>
    <row r="6202" spans="1:13" x14ac:dyDescent="0.25">
      <c r="A6202"/>
      <c r="B6202" s="1"/>
      <c r="C6202"/>
      <c r="D6202"/>
      <c r="E6202" s="76"/>
      <c r="F6202" s="76"/>
      <c r="G6202" s="2"/>
      <c r="H6202" s="77"/>
      <c r="J6202" s="79" t="str">
        <f>IF(IF(IF(_xlfn.MAXIFS($F$2:$F6201,$C$2:$C6201,$C6202,$B$2:$B6201,$B6202,$A$2:$A6201,$A6202)=0,"",$E6202-_xlfn.MAXIFS($F$2:$F6201,$C$2:$C6201,$C6202,$B$2:$B6201,$B6202,$A$2:$A6201,$A6202))&lt;0,0,IF(_xlfn.MAXIFS($F$2:$F6201,$C$2:$C6201,$C6202,$B$2:$B6201,$B6202,$A$2:$A6201,$A6202)=0,"",$E6202-_xlfn.MAXIFS($F$2:$F6201,$C$2:$C6201,$C6202,$B$2:$B6201,$B6202,$A$2:$A6201,$A6202)))&gt;0.25,"",IF(IF(_xlfn.MAXIFS($F$2:$F6201,$C$2:$C6201,$C6202,$B$2:$B6201,$B6202,$A$2:$A6201,$A6202)=0,"",$E6202-_xlfn.MAXIFS($F$2:$F6201,$C$2:$C6201,$C6202,$B$2:$B6201,$B6202,$A$2:$A6201,$A6202))&lt;0,0,IF(_xlfn.MAXIFS($F$2:$F6201,$C$2:$C6201,$C6202,$B$2:$B6201,$B6202,$A$2:$A6201,$A6202)=0,"",$E6202-_xlfn.MAXIFS($F$2:$F6201,$C$2:$C6201,$C6202,$B$2:$B6201,$B6202,$A$2:$A6201,$A6202))))</f>
        <v/>
      </c>
      <c r="K6202" s="6" t="str">
        <f t="shared" si="289"/>
        <v/>
      </c>
      <c r="L6202" s="6" t="str">
        <f t="shared" si="290"/>
        <v/>
      </c>
      <c r="M6202" s="6" t="str">
        <f t="shared" si="288"/>
        <v/>
      </c>
    </row>
    <row r="6203" spans="1:13" x14ac:dyDescent="0.25">
      <c r="A6203"/>
      <c r="B6203" s="1"/>
      <c r="C6203"/>
      <c r="D6203"/>
      <c r="E6203" s="76"/>
      <c r="F6203" s="76"/>
      <c r="G6203" s="2"/>
      <c r="H6203" s="77"/>
      <c r="J6203" s="79" t="str">
        <f>IF(IF(IF(_xlfn.MAXIFS($F$2:$F6202,$C$2:$C6202,$C6203,$B$2:$B6202,$B6203,$A$2:$A6202,$A6203)=0,"",$E6203-_xlfn.MAXIFS($F$2:$F6202,$C$2:$C6202,$C6203,$B$2:$B6202,$B6203,$A$2:$A6202,$A6203))&lt;0,0,IF(_xlfn.MAXIFS($F$2:$F6202,$C$2:$C6202,$C6203,$B$2:$B6202,$B6203,$A$2:$A6202,$A6203)=0,"",$E6203-_xlfn.MAXIFS($F$2:$F6202,$C$2:$C6202,$C6203,$B$2:$B6202,$B6203,$A$2:$A6202,$A6203)))&gt;0.25,"",IF(IF(_xlfn.MAXIFS($F$2:$F6202,$C$2:$C6202,$C6203,$B$2:$B6202,$B6203,$A$2:$A6202,$A6203)=0,"",$E6203-_xlfn.MAXIFS($F$2:$F6202,$C$2:$C6202,$C6203,$B$2:$B6202,$B6203,$A$2:$A6202,$A6203))&lt;0,0,IF(_xlfn.MAXIFS($F$2:$F6202,$C$2:$C6202,$C6203,$B$2:$B6202,$B6203,$A$2:$A6202,$A6203)=0,"",$E6203-_xlfn.MAXIFS($F$2:$F6202,$C$2:$C6202,$C6203,$B$2:$B6202,$B6203,$A$2:$A6202,$A6203))))</f>
        <v/>
      </c>
      <c r="K6203" s="6" t="str">
        <f t="shared" si="289"/>
        <v/>
      </c>
      <c r="L6203" s="6" t="str">
        <f t="shared" si="290"/>
        <v/>
      </c>
      <c r="M6203" s="6" t="str">
        <f t="shared" si="288"/>
        <v/>
      </c>
    </row>
    <row r="6204" spans="1:13" x14ac:dyDescent="0.25">
      <c r="A6204"/>
      <c r="B6204" s="1"/>
      <c r="C6204"/>
      <c r="D6204"/>
      <c r="E6204" s="76"/>
      <c r="F6204" s="76"/>
      <c r="G6204" s="2"/>
      <c r="H6204" s="77"/>
      <c r="J6204" s="79" t="str">
        <f>IF(IF(IF(_xlfn.MAXIFS($F$2:$F6203,$C$2:$C6203,$C6204,$B$2:$B6203,$B6204,$A$2:$A6203,$A6204)=0,"",$E6204-_xlfn.MAXIFS($F$2:$F6203,$C$2:$C6203,$C6204,$B$2:$B6203,$B6204,$A$2:$A6203,$A6204))&lt;0,0,IF(_xlfn.MAXIFS($F$2:$F6203,$C$2:$C6203,$C6204,$B$2:$B6203,$B6204,$A$2:$A6203,$A6204)=0,"",$E6204-_xlfn.MAXIFS($F$2:$F6203,$C$2:$C6203,$C6204,$B$2:$B6203,$B6204,$A$2:$A6203,$A6204)))&gt;0.25,"",IF(IF(_xlfn.MAXIFS($F$2:$F6203,$C$2:$C6203,$C6204,$B$2:$B6203,$B6204,$A$2:$A6203,$A6204)=0,"",$E6204-_xlfn.MAXIFS($F$2:$F6203,$C$2:$C6203,$C6204,$B$2:$B6203,$B6204,$A$2:$A6203,$A6204))&lt;0,0,IF(_xlfn.MAXIFS($F$2:$F6203,$C$2:$C6203,$C6204,$B$2:$B6203,$B6204,$A$2:$A6203,$A6204)=0,"",$E6204-_xlfn.MAXIFS($F$2:$F6203,$C$2:$C6203,$C6204,$B$2:$B6203,$B6204,$A$2:$A6203,$A6204))))</f>
        <v/>
      </c>
      <c r="K6204" s="6" t="str">
        <f t="shared" si="289"/>
        <v/>
      </c>
      <c r="L6204" s="6" t="str">
        <f t="shared" si="290"/>
        <v/>
      </c>
      <c r="M6204" s="6" t="str">
        <f t="shared" si="288"/>
        <v/>
      </c>
    </row>
    <row r="6205" spans="1:13" x14ac:dyDescent="0.25">
      <c r="A6205"/>
      <c r="B6205" s="1"/>
      <c r="C6205"/>
      <c r="D6205"/>
      <c r="E6205" s="76"/>
      <c r="F6205" s="76"/>
      <c r="G6205" s="2"/>
      <c r="H6205" s="77"/>
      <c r="J6205" s="79" t="str">
        <f>IF(IF(IF(_xlfn.MAXIFS($F$2:$F6204,$C$2:$C6204,$C6205,$B$2:$B6204,$B6205,$A$2:$A6204,$A6205)=0,"",$E6205-_xlfn.MAXIFS($F$2:$F6204,$C$2:$C6204,$C6205,$B$2:$B6204,$B6205,$A$2:$A6204,$A6205))&lt;0,0,IF(_xlfn.MAXIFS($F$2:$F6204,$C$2:$C6204,$C6205,$B$2:$B6204,$B6205,$A$2:$A6204,$A6205)=0,"",$E6205-_xlfn.MAXIFS($F$2:$F6204,$C$2:$C6204,$C6205,$B$2:$B6204,$B6205,$A$2:$A6204,$A6205)))&gt;0.25,"",IF(IF(_xlfn.MAXIFS($F$2:$F6204,$C$2:$C6204,$C6205,$B$2:$B6204,$B6205,$A$2:$A6204,$A6205)=0,"",$E6205-_xlfn.MAXIFS($F$2:$F6204,$C$2:$C6204,$C6205,$B$2:$B6204,$B6205,$A$2:$A6204,$A6205))&lt;0,0,IF(_xlfn.MAXIFS($F$2:$F6204,$C$2:$C6204,$C6205,$B$2:$B6204,$B6205,$A$2:$A6204,$A6205)=0,"",$E6205-_xlfn.MAXIFS($F$2:$F6204,$C$2:$C6204,$C6205,$B$2:$B6204,$B6205,$A$2:$A6204,$A6205))))</f>
        <v/>
      </c>
      <c r="K6205" s="6" t="str">
        <f t="shared" si="289"/>
        <v/>
      </c>
      <c r="L6205" s="6" t="str">
        <f t="shared" si="290"/>
        <v/>
      </c>
      <c r="M6205" s="6" t="str">
        <f t="shared" si="288"/>
        <v/>
      </c>
    </row>
    <row r="6206" spans="1:13" x14ac:dyDescent="0.25">
      <c r="A6206"/>
      <c r="B6206" s="1"/>
      <c r="C6206"/>
      <c r="D6206"/>
      <c r="E6206" s="76"/>
      <c r="F6206" s="76"/>
      <c r="G6206" s="2"/>
      <c r="H6206" s="77"/>
      <c r="J6206" s="79" t="str">
        <f>IF(IF(IF(_xlfn.MAXIFS($F$2:$F6205,$C$2:$C6205,$C6206,$B$2:$B6205,$B6206,$A$2:$A6205,$A6206)=0,"",$E6206-_xlfn.MAXIFS($F$2:$F6205,$C$2:$C6205,$C6206,$B$2:$B6205,$B6206,$A$2:$A6205,$A6206))&lt;0,0,IF(_xlfn.MAXIFS($F$2:$F6205,$C$2:$C6205,$C6206,$B$2:$B6205,$B6206,$A$2:$A6205,$A6206)=0,"",$E6206-_xlfn.MAXIFS($F$2:$F6205,$C$2:$C6205,$C6206,$B$2:$B6205,$B6206,$A$2:$A6205,$A6206)))&gt;0.25,"",IF(IF(_xlfn.MAXIFS($F$2:$F6205,$C$2:$C6205,$C6206,$B$2:$B6205,$B6206,$A$2:$A6205,$A6206)=0,"",$E6206-_xlfn.MAXIFS($F$2:$F6205,$C$2:$C6205,$C6206,$B$2:$B6205,$B6206,$A$2:$A6205,$A6206))&lt;0,0,IF(_xlfn.MAXIFS($F$2:$F6205,$C$2:$C6205,$C6206,$B$2:$B6205,$B6206,$A$2:$A6205,$A6206)=0,"",$E6206-_xlfn.MAXIFS($F$2:$F6205,$C$2:$C6205,$C6206,$B$2:$B6205,$B6206,$A$2:$A6205,$A6206))))</f>
        <v/>
      </c>
      <c r="K6206" s="6" t="str">
        <f t="shared" si="289"/>
        <v/>
      </c>
      <c r="L6206" s="6" t="str">
        <f t="shared" si="290"/>
        <v/>
      </c>
      <c r="M6206" s="6" t="str">
        <f t="shared" si="288"/>
        <v/>
      </c>
    </row>
    <row r="6207" spans="1:13" x14ac:dyDescent="0.25">
      <c r="A6207"/>
      <c r="B6207" s="1"/>
      <c r="C6207"/>
      <c r="D6207"/>
      <c r="E6207" s="76"/>
      <c r="F6207" s="76"/>
      <c r="G6207" s="2"/>
      <c r="H6207" s="77"/>
      <c r="J6207" s="79" t="str">
        <f>IF(IF(IF(_xlfn.MAXIFS($F$2:$F6206,$C$2:$C6206,$C6207,$B$2:$B6206,$B6207,$A$2:$A6206,$A6207)=0,"",$E6207-_xlfn.MAXIFS($F$2:$F6206,$C$2:$C6206,$C6207,$B$2:$B6206,$B6207,$A$2:$A6206,$A6207))&lt;0,0,IF(_xlfn.MAXIFS($F$2:$F6206,$C$2:$C6206,$C6207,$B$2:$B6206,$B6207,$A$2:$A6206,$A6207)=0,"",$E6207-_xlfn.MAXIFS($F$2:$F6206,$C$2:$C6206,$C6207,$B$2:$B6206,$B6207,$A$2:$A6206,$A6207)))&gt;0.25,"",IF(IF(_xlfn.MAXIFS($F$2:$F6206,$C$2:$C6206,$C6207,$B$2:$B6206,$B6207,$A$2:$A6206,$A6207)=0,"",$E6207-_xlfn.MAXIFS($F$2:$F6206,$C$2:$C6206,$C6207,$B$2:$B6206,$B6207,$A$2:$A6206,$A6207))&lt;0,0,IF(_xlfn.MAXIFS($F$2:$F6206,$C$2:$C6206,$C6207,$B$2:$B6206,$B6207,$A$2:$A6206,$A6207)=0,"",$E6207-_xlfn.MAXIFS($F$2:$F6206,$C$2:$C6206,$C6207,$B$2:$B6206,$B6207,$A$2:$A6206,$A6207))))</f>
        <v/>
      </c>
      <c r="K6207" s="6" t="str">
        <f t="shared" si="289"/>
        <v/>
      </c>
      <c r="L6207" s="6" t="str">
        <f t="shared" si="290"/>
        <v/>
      </c>
      <c r="M6207" s="6" t="str">
        <f t="shared" si="288"/>
        <v/>
      </c>
    </row>
    <row r="6208" spans="1:13" x14ac:dyDescent="0.25">
      <c r="A6208"/>
      <c r="B6208" s="1"/>
      <c r="C6208"/>
      <c r="D6208"/>
      <c r="E6208" s="76"/>
      <c r="F6208" s="76"/>
      <c r="G6208" s="2"/>
      <c r="H6208" s="77"/>
      <c r="J6208" s="79" t="str">
        <f>IF(IF(IF(_xlfn.MAXIFS($F$2:$F6207,$C$2:$C6207,$C6208,$B$2:$B6207,$B6208,$A$2:$A6207,$A6208)=0,"",$E6208-_xlfn.MAXIFS($F$2:$F6207,$C$2:$C6207,$C6208,$B$2:$B6207,$B6208,$A$2:$A6207,$A6208))&lt;0,0,IF(_xlfn.MAXIFS($F$2:$F6207,$C$2:$C6207,$C6208,$B$2:$B6207,$B6208,$A$2:$A6207,$A6208)=0,"",$E6208-_xlfn.MAXIFS($F$2:$F6207,$C$2:$C6207,$C6208,$B$2:$B6207,$B6208,$A$2:$A6207,$A6208)))&gt;0.25,"",IF(IF(_xlfn.MAXIFS($F$2:$F6207,$C$2:$C6207,$C6208,$B$2:$B6207,$B6208,$A$2:$A6207,$A6208)=0,"",$E6208-_xlfn.MAXIFS($F$2:$F6207,$C$2:$C6207,$C6208,$B$2:$B6207,$B6208,$A$2:$A6207,$A6208))&lt;0,0,IF(_xlfn.MAXIFS($F$2:$F6207,$C$2:$C6207,$C6208,$B$2:$B6207,$B6208,$A$2:$A6207,$A6208)=0,"",$E6208-_xlfn.MAXIFS($F$2:$F6207,$C$2:$C6207,$C6208,$B$2:$B6207,$B6208,$A$2:$A6207,$A6208))))</f>
        <v/>
      </c>
      <c r="K6208" s="6" t="str">
        <f t="shared" si="289"/>
        <v/>
      </c>
      <c r="L6208" s="6" t="str">
        <f t="shared" si="290"/>
        <v/>
      </c>
      <c r="M6208" s="6" t="str">
        <f t="shared" si="288"/>
        <v/>
      </c>
    </row>
    <row r="6209" spans="1:13" x14ac:dyDescent="0.25">
      <c r="A6209"/>
      <c r="B6209" s="1"/>
      <c r="C6209"/>
      <c r="D6209"/>
      <c r="E6209" s="76"/>
      <c r="F6209" s="76"/>
      <c r="G6209" s="2"/>
      <c r="H6209" s="77"/>
      <c r="J6209" s="79" t="str">
        <f>IF(IF(IF(_xlfn.MAXIFS($F$2:$F6208,$C$2:$C6208,$C6209,$B$2:$B6208,$B6209,$A$2:$A6208,$A6209)=0,"",$E6209-_xlfn.MAXIFS($F$2:$F6208,$C$2:$C6208,$C6209,$B$2:$B6208,$B6209,$A$2:$A6208,$A6209))&lt;0,0,IF(_xlfn.MAXIFS($F$2:$F6208,$C$2:$C6208,$C6209,$B$2:$B6208,$B6209,$A$2:$A6208,$A6209)=0,"",$E6209-_xlfn.MAXIFS($F$2:$F6208,$C$2:$C6208,$C6209,$B$2:$B6208,$B6209,$A$2:$A6208,$A6209)))&gt;0.25,"",IF(IF(_xlfn.MAXIFS($F$2:$F6208,$C$2:$C6208,$C6209,$B$2:$B6208,$B6209,$A$2:$A6208,$A6209)=0,"",$E6209-_xlfn.MAXIFS($F$2:$F6208,$C$2:$C6208,$C6209,$B$2:$B6208,$B6209,$A$2:$A6208,$A6209))&lt;0,0,IF(_xlfn.MAXIFS($F$2:$F6208,$C$2:$C6208,$C6209,$B$2:$B6208,$B6209,$A$2:$A6208,$A6209)=0,"",$E6209-_xlfn.MAXIFS($F$2:$F6208,$C$2:$C6208,$C6209,$B$2:$B6208,$B6209,$A$2:$A6208,$A6209))))</f>
        <v/>
      </c>
      <c r="K6209" s="6" t="str">
        <f t="shared" si="289"/>
        <v/>
      </c>
      <c r="L6209" s="6" t="str">
        <f t="shared" si="290"/>
        <v/>
      </c>
      <c r="M6209" s="6" t="str">
        <f t="shared" si="288"/>
        <v/>
      </c>
    </row>
    <row r="6210" spans="1:13" x14ac:dyDescent="0.25">
      <c r="A6210"/>
      <c r="B6210" s="1"/>
      <c r="C6210"/>
      <c r="D6210"/>
      <c r="E6210" s="76"/>
      <c r="F6210" s="76"/>
      <c r="G6210" s="2"/>
      <c r="H6210" s="77"/>
      <c r="J6210" s="79" t="str">
        <f>IF(IF(IF(_xlfn.MAXIFS($F$2:$F6209,$C$2:$C6209,$C6210,$B$2:$B6209,$B6210,$A$2:$A6209,$A6210)=0,"",$E6210-_xlfn.MAXIFS($F$2:$F6209,$C$2:$C6209,$C6210,$B$2:$B6209,$B6210,$A$2:$A6209,$A6210))&lt;0,0,IF(_xlfn.MAXIFS($F$2:$F6209,$C$2:$C6209,$C6210,$B$2:$B6209,$B6210,$A$2:$A6209,$A6210)=0,"",$E6210-_xlfn.MAXIFS($F$2:$F6209,$C$2:$C6209,$C6210,$B$2:$B6209,$B6210,$A$2:$A6209,$A6210)))&gt;0.25,"",IF(IF(_xlfn.MAXIFS($F$2:$F6209,$C$2:$C6209,$C6210,$B$2:$B6209,$B6210,$A$2:$A6209,$A6210)=0,"",$E6210-_xlfn.MAXIFS($F$2:$F6209,$C$2:$C6209,$C6210,$B$2:$B6209,$B6210,$A$2:$A6209,$A6210))&lt;0,0,IF(_xlfn.MAXIFS($F$2:$F6209,$C$2:$C6209,$C6210,$B$2:$B6209,$B6210,$A$2:$A6209,$A6210)=0,"",$E6210-_xlfn.MAXIFS($F$2:$F6209,$C$2:$C6209,$C6210,$B$2:$B6209,$B6210,$A$2:$A6209,$A6210))))</f>
        <v/>
      </c>
      <c r="K6210" s="6" t="str">
        <f t="shared" si="289"/>
        <v/>
      </c>
      <c r="L6210" s="6" t="str">
        <f t="shared" si="290"/>
        <v/>
      </c>
      <c r="M6210" s="6" t="str">
        <f t="shared" ref="M6210:M6273" si="291">IF($A6210="","",IF(AND($K6210&gt;=10,$K6210&lt;=13),"Y",IF(AND($K6210=14,$L6210="EARLY"),"Y","N")))</f>
        <v/>
      </c>
    </row>
    <row r="6211" spans="1:13" x14ac:dyDescent="0.25">
      <c r="A6211"/>
      <c r="B6211" s="1"/>
      <c r="C6211"/>
      <c r="D6211"/>
      <c r="E6211" s="76"/>
      <c r="F6211" s="76"/>
      <c r="G6211" s="2"/>
      <c r="H6211" s="77"/>
      <c r="J6211" s="79" t="str">
        <f>IF(IF(IF(_xlfn.MAXIFS($F$2:$F6210,$C$2:$C6210,$C6211,$B$2:$B6210,$B6211,$A$2:$A6210,$A6211)=0,"",$E6211-_xlfn.MAXIFS($F$2:$F6210,$C$2:$C6210,$C6211,$B$2:$B6210,$B6211,$A$2:$A6210,$A6211))&lt;0,0,IF(_xlfn.MAXIFS($F$2:$F6210,$C$2:$C6210,$C6211,$B$2:$B6210,$B6211,$A$2:$A6210,$A6211)=0,"",$E6211-_xlfn.MAXIFS($F$2:$F6210,$C$2:$C6210,$C6211,$B$2:$B6210,$B6211,$A$2:$A6210,$A6211)))&gt;0.25,"",IF(IF(_xlfn.MAXIFS($F$2:$F6210,$C$2:$C6210,$C6211,$B$2:$B6210,$B6211,$A$2:$A6210,$A6211)=0,"",$E6211-_xlfn.MAXIFS($F$2:$F6210,$C$2:$C6210,$C6211,$B$2:$B6210,$B6211,$A$2:$A6210,$A6211))&lt;0,0,IF(_xlfn.MAXIFS($F$2:$F6210,$C$2:$C6210,$C6211,$B$2:$B6210,$B6211,$A$2:$A6210,$A6211)=0,"",$E6211-_xlfn.MAXIFS($F$2:$F6210,$C$2:$C6210,$C6211,$B$2:$B6210,$B6211,$A$2:$A6210,$A6211))))</f>
        <v/>
      </c>
      <c r="K6211" s="6" t="str">
        <f t="shared" ref="K6211:K6274" si="292">IF($J6211="","",IF(HOUR($E6211)&gt;19,19,IF(HOUR($E6211)&lt;5,5,HOUR($E6211))))</f>
        <v/>
      </c>
      <c r="L6211" s="6" t="str">
        <f t="shared" ref="L6211:L6274" si="293">IF($J6211="","",IF(MINUTE($E6211)&lt;30,"EARLY","LATE"))</f>
        <v/>
      </c>
      <c r="M6211" s="6" t="str">
        <f t="shared" si="291"/>
        <v/>
      </c>
    </row>
    <row r="6212" spans="1:13" x14ac:dyDescent="0.25">
      <c r="A6212"/>
      <c r="B6212" s="1"/>
      <c r="C6212"/>
      <c r="D6212"/>
      <c r="E6212" s="76"/>
      <c r="F6212" s="76"/>
      <c r="G6212" s="2"/>
      <c r="H6212" s="77"/>
      <c r="J6212" s="79" t="str">
        <f>IF(IF(IF(_xlfn.MAXIFS($F$2:$F6211,$C$2:$C6211,$C6212,$B$2:$B6211,$B6212,$A$2:$A6211,$A6212)=0,"",$E6212-_xlfn.MAXIFS($F$2:$F6211,$C$2:$C6211,$C6212,$B$2:$B6211,$B6212,$A$2:$A6211,$A6212))&lt;0,0,IF(_xlfn.MAXIFS($F$2:$F6211,$C$2:$C6211,$C6212,$B$2:$B6211,$B6212,$A$2:$A6211,$A6212)=0,"",$E6212-_xlfn.MAXIFS($F$2:$F6211,$C$2:$C6211,$C6212,$B$2:$B6211,$B6212,$A$2:$A6211,$A6212)))&gt;0.25,"",IF(IF(_xlfn.MAXIFS($F$2:$F6211,$C$2:$C6211,$C6212,$B$2:$B6211,$B6212,$A$2:$A6211,$A6212)=0,"",$E6212-_xlfn.MAXIFS($F$2:$F6211,$C$2:$C6211,$C6212,$B$2:$B6211,$B6212,$A$2:$A6211,$A6212))&lt;0,0,IF(_xlfn.MAXIFS($F$2:$F6211,$C$2:$C6211,$C6212,$B$2:$B6211,$B6212,$A$2:$A6211,$A6212)=0,"",$E6212-_xlfn.MAXIFS($F$2:$F6211,$C$2:$C6211,$C6212,$B$2:$B6211,$B6212,$A$2:$A6211,$A6212))))</f>
        <v/>
      </c>
      <c r="K6212" s="6" t="str">
        <f t="shared" si="292"/>
        <v/>
      </c>
      <c r="L6212" s="6" t="str">
        <f t="shared" si="293"/>
        <v/>
      </c>
      <c r="M6212" s="6" t="str">
        <f t="shared" si="291"/>
        <v/>
      </c>
    </row>
    <row r="6213" spans="1:13" x14ac:dyDescent="0.25">
      <c r="A6213"/>
      <c r="B6213" s="1"/>
      <c r="C6213"/>
      <c r="D6213"/>
      <c r="E6213" s="76"/>
      <c r="F6213" s="76"/>
      <c r="G6213" s="2"/>
      <c r="H6213" s="77"/>
      <c r="J6213" s="79" t="str">
        <f>IF(IF(IF(_xlfn.MAXIFS($F$2:$F6212,$C$2:$C6212,$C6213,$B$2:$B6212,$B6213,$A$2:$A6212,$A6213)=0,"",$E6213-_xlfn.MAXIFS($F$2:$F6212,$C$2:$C6212,$C6213,$B$2:$B6212,$B6213,$A$2:$A6212,$A6213))&lt;0,0,IF(_xlfn.MAXIFS($F$2:$F6212,$C$2:$C6212,$C6213,$B$2:$B6212,$B6213,$A$2:$A6212,$A6213)=0,"",$E6213-_xlfn.MAXIFS($F$2:$F6212,$C$2:$C6212,$C6213,$B$2:$B6212,$B6213,$A$2:$A6212,$A6213)))&gt;0.25,"",IF(IF(_xlfn.MAXIFS($F$2:$F6212,$C$2:$C6212,$C6213,$B$2:$B6212,$B6213,$A$2:$A6212,$A6213)=0,"",$E6213-_xlfn.MAXIFS($F$2:$F6212,$C$2:$C6212,$C6213,$B$2:$B6212,$B6213,$A$2:$A6212,$A6213))&lt;0,0,IF(_xlfn.MAXIFS($F$2:$F6212,$C$2:$C6212,$C6213,$B$2:$B6212,$B6213,$A$2:$A6212,$A6213)=0,"",$E6213-_xlfn.MAXIFS($F$2:$F6212,$C$2:$C6212,$C6213,$B$2:$B6212,$B6213,$A$2:$A6212,$A6213))))</f>
        <v/>
      </c>
      <c r="K6213" s="6" t="str">
        <f t="shared" si="292"/>
        <v/>
      </c>
      <c r="L6213" s="6" t="str">
        <f t="shared" si="293"/>
        <v/>
      </c>
      <c r="M6213" s="6" t="str">
        <f t="shared" si="291"/>
        <v/>
      </c>
    </row>
    <row r="6214" spans="1:13" x14ac:dyDescent="0.25">
      <c r="A6214"/>
      <c r="B6214" s="1"/>
      <c r="C6214"/>
      <c r="D6214"/>
      <c r="E6214" s="76"/>
      <c r="F6214" s="76"/>
      <c r="G6214" s="2"/>
      <c r="H6214" s="77"/>
      <c r="J6214" s="79" t="str">
        <f>IF(IF(IF(_xlfn.MAXIFS($F$2:$F6213,$C$2:$C6213,$C6214,$B$2:$B6213,$B6214,$A$2:$A6213,$A6214)=0,"",$E6214-_xlfn.MAXIFS($F$2:$F6213,$C$2:$C6213,$C6214,$B$2:$B6213,$B6214,$A$2:$A6213,$A6214))&lt;0,0,IF(_xlfn.MAXIFS($F$2:$F6213,$C$2:$C6213,$C6214,$B$2:$B6213,$B6214,$A$2:$A6213,$A6214)=0,"",$E6214-_xlfn.MAXIFS($F$2:$F6213,$C$2:$C6213,$C6214,$B$2:$B6213,$B6214,$A$2:$A6213,$A6214)))&gt;0.25,"",IF(IF(_xlfn.MAXIFS($F$2:$F6213,$C$2:$C6213,$C6214,$B$2:$B6213,$B6214,$A$2:$A6213,$A6214)=0,"",$E6214-_xlfn.MAXIFS($F$2:$F6213,$C$2:$C6213,$C6214,$B$2:$B6213,$B6214,$A$2:$A6213,$A6214))&lt;0,0,IF(_xlfn.MAXIFS($F$2:$F6213,$C$2:$C6213,$C6214,$B$2:$B6213,$B6214,$A$2:$A6213,$A6214)=0,"",$E6214-_xlfn.MAXIFS($F$2:$F6213,$C$2:$C6213,$C6214,$B$2:$B6213,$B6214,$A$2:$A6213,$A6214))))</f>
        <v/>
      </c>
      <c r="K6214" s="6" t="str">
        <f t="shared" si="292"/>
        <v/>
      </c>
      <c r="L6214" s="6" t="str">
        <f t="shared" si="293"/>
        <v/>
      </c>
      <c r="M6214" s="6" t="str">
        <f t="shared" si="291"/>
        <v/>
      </c>
    </row>
    <row r="6215" spans="1:13" x14ac:dyDescent="0.25">
      <c r="A6215"/>
      <c r="B6215" s="1"/>
      <c r="C6215"/>
      <c r="D6215"/>
      <c r="E6215" s="76"/>
      <c r="F6215" s="76"/>
      <c r="G6215" s="2"/>
      <c r="H6215" s="77"/>
      <c r="J6215" s="79" t="str">
        <f>IF(IF(IF(_xlfn.MAXIFS($F$2:$F6214,$C$2:$C6214,$C6215,$B$2:$B6214,$B6215,$A$2:$A6214,$A6215)=0,"",$E6215-_xlfn.MAXIFS($F$2:$F6214,$C$2:$C6214,$C6215,$B$2:$B6214,$B6215,$A$2:$A6214,$A6215))&lt;0,0,IF(_xlfn.MAXIFS($F$2:$F6214,$C$2:$C6214,$C6215,$B$2:$B6214,$B6215,$A$2:$A6214,$A6215)=0,"",$E6215-_xlfn.MAXIFS($F$2:$F6214,$C$2:$C6214,$C6215,$B$2:$B6214,$B6215,$A$2:$A6214,$A6215)))&gt;0.25,"",IF(IF(_xlfn.MAXIFS($F$2:$F6214,$C$2:$C6214,$C6215,$B$2:$B6214,$B6215,$A$2:$A6214,$A6215)=0,"",$E6215-_xlfn.MAXIFS($F$2:$F6214,$C$2:$C6214,$C6215,$B$2:$B6214,$B6215,$A$2:$A6214,$A6215))&lt;0,0,IF(_xlfn.MAXIFS($F$2:$F6214,$C$2:$C6214,$C6215,$B$2:$B6214,$B6215,$A$2:$A6214,$A6215)=0,"",$E6215-_xlfn.MAXIFS($F$2:$F6214,$C$2:$C6214,$C6215,$B$2:$B6214,$B6215,$A$2:$A6214,$A6215))))</f>
        <v/>
      </c>
      <c r="K6215" s="6" t="str">
        <f t="shared" si="292"/>
        <v/>
      </c>
      <c r="L6215" s="6" t="str">
        <f t="shared" si="293"/>
        <v/>
      </c>
      <c r="M6215" s="6" t="str">
        <f t="shared" si="291"/>
        <v/>
      </c>
    </row>
    <row r="6216" spans="1:13" x14ac:dyDescent="0.25">
      <c r="A6216"/>
      <c r="B6216" s="1"/>
      <c r="C6216"/>
      <c r="D6216"/>
      <c r="E6216" s="76"/>
      <c r="F6216" s="76"/>
      <c r="G6216" s="2"/>
      <c r="H6216" s="77"/>
      <c r="J6216" s="79" t="str">
        <f>IF(IF(IF(_xlfn.MAXIFS($F$2:$F6215,$C$2:$C6215,$C6216,$B$2:$B6215,$B6216,$A$2:$A6215,$A6216)=0,"",$E6216-_xlfn.MAXIFS($F$2:$F6215,$C$2:$C6215,$C6216,$B$2:$B6215,$B6216,$A$2:$A6215,$A6216))&lt;0,0,IF(_xlfn.MAXIFS($F$2:$F6215,$C$2:$C6215,$C6216,$B$2:$B6215,$B6216,$A$2:$A6215,$A6216)=0,"",$E6216-_xlfn.MAXIFS($F$2:$F6215,$C$2:$C6215,$C6216,$B$2:$B6215,$B6216,$A$2:$A6215,$A6216)))&gt;0.25,"",IF(IF(_xlfn.MAXIFS($F$2:$F6215,$C$2:$C6215,$C6216,$B$2:$B6215,$B6216,$A$2:$A6215,$A6216)=0,"",$E6216-_xlfn.MAXIFS($F$2:$F6215,$C$2:$C6215,$C6216,$B$2:$B6215,$B6216,$A$2:$A6215,$A6216))&lt;0,0,IF(_xlfn.MAXIFS($F$2:$F6215,$C$2:$C6215,$C6216,$B$2:$B6215,$B6216,$A$2:$A6215,$A6216)=0,"",$E6216-_xlfn.MAXIFS($F$2:$F6215,$C$2:$C6215,$C6216,$B$2:$B6215,$B6216,$A$2:$A6215,$A6216))))</f>
        <v/>
      </c>
      <c r="K6216" s="6" t="str">
        <f t="shared" si="292"/>
        <v/>
      </c>
      <c r="L6216" s="6" t="str">
        <f t="shared" si="293"/>
        <v/>
      </c>
      <c r="M6216" s="6" t="str">
        <f t="shared" si="291"/>
        <v/>
      </c>
    </row>
    <row r="6217" spans="1:13" x14ac:dyDescent="0.25">
      <c r="A6217"/>
      <c r="B6217" s="1"/>
      <c r="C6217"/>
      <c r="D6217"/>
      <c r="E6217" s="76"/>
      <c r="F6217" s="76"/>
      <c r="G6217" s="2"/>
      <c r="H6217" s="77"/>
      <c r="J6217" s="79" t="str">
        <f>IF(IF(IF(_xlfn.MAXIFS($F$2:$F6216,$C$2:$C6216,$C6217,$B$2:$B6216,$B6217,$A$2:$A6216,$A6217)=0,"",$E6217-_xlfn.MAXIFS($F$2:$F6216,$C$2:$C6216,$C6217,$B$2:$B6216,$B6217,$A$2:$A6216,$A6217))&lt;0,0,IF(_xlfn.MAXIFS($F$2:$F6216,$C$2:$C6216,$C6217,$B$2:$B6216,$B6217,$A$2:$A6216,$A6217)=0,"",$E6217-_xlfn.MAXIFS($F$2:$F6216,$C$2:$C6216,$C6217,$B$2:$B6216,$B6217,$A$2:$A6216,$A6217)))&gt;0.25,"",IF(IF(_xlfn.MAXIFS($F$2:$F6216,$C$2:$C6216,$C6217,$B$2:$B6216,$B6217,$A$2:$A6216,$A6217)=0,"",$E6217-_xlfn.MAXIFS($F$2:$F6216,$C$2:$C6216,$C6217,$B$2:$B6216,$B6217,$A$2:$A6216,$A6217))&lt;0,0,IF(_xlfn.MAXIFS($F$2:$F6216,$C$2:$C6216,$C6217,$B$2:$B6216,$B6217,$A$2:$A6216,$A6217)=0,"",$E6217-_xlfn.MAXIFS($F$2:$F6216,$C$2:$C6216,$C6217,$B$2:$B6216,$B6217,$A$2:$A6216,$A6217))))</f>
        <v/>
      </c>
      <c r="K6217" s="6" t="str">
        <f t="shared" si="292"/>
        <v/>
      </c>
      <c r="L6217" s="6" t="str">
        <f t="shared" si="293"/>
        <v/>
      </c>
      <c r="M6217" s="6" t="str">
        <f t="shared" si="291"/>
        <v/>
      </c>
    </row>
    <row r="6218" spans="1:13" x14ac:dyDescent="0.25">
      <c r="A6218"/>
      <c r="B6218" s="1"/>
      <c r="C6218"/>
      <c r="D6218"/>
      <c r="E6218" s="76"/>
      <c r="F6218" s="76"/>
      <c r="G6218" s="2"/>
      <c r="H6218" s="77"/>
      <c r="J6218" s="79" t="str">
        <f>IF(IF(IF(_xlfn.MAXIFS($F$2:$F6217,$C$2:$C6217,$C6218,$B$2:$B6217,$B6218,$A$2:$A6217,$A6218)=0,"",$E6218-_xlfn.MAXIFS($F$2:$F6217,$C$2:$C6217,$C6218,$B$2:$B6217,$B6218,$A$2:$A6217,$A6218))&lt;0,0,IF(_xlfn.MAXIFS($F$2:$F6217,$C$2:$C6217,$C6218,$B$2:$B6217,$B6218,$A$2:$A6217,$A6218)=0,"",$E6218-_xlfn.MAXIFS($F$2:$F6217,$C$2:$C6217,$C6218,$B$2:$B6217,$B6218,$A$2:$A6217,$A6218)))&gt;0.25,"",IF(IF(_xlfn.MAXIFS($F$2:$F6217,$C$2:$C6217,$C6218,$B$2:$B6217,$B6218,$A$2:$A6217,$A6218)=0,"",$E6218-_xlfn.MAXIFS($F$2:$F6217,$C$2:$C6217,$C6218,$B$2:$B6217,$B6218,$A$2:$A6217,$A6218))&lt;0,0,IF(_xlfn.MAXIFS($F$2:$F6217,$C$2:$C6217,$C6218,$B$2:$B6217,$B6218,$A$2:$A6217,$A6218)=0,"",$E6218-_xlfn.MAXIFS($F$2:$F6217,$C$2:$C6217,$C6218,$B$2:$B6217,$B6218,$A$2:$A6217,$A6218))))</f>
        <v/>
      </c>
      <c r="K6218" s="6" t="str">
        <f t="shared" si="292"/>
        <v/>
      </c>
      <c r="L6218" s="6" t="str">
        <f t="shared" si="293"/>
        <v/>
      </c>
      <c r="M6218" s="6" t="str">
        <f t="shared" si="291"/>
        <v/>
      </c>
    </row>
    <row r="6219" spans="1:13" x14ac:dyDescent="0.25">
      <c r="A6219"/>
      <c r="B6219" s="1"/>
      <c r="C6219"/>
      <c r="D6219"/>
      <c r="E6219" s="76"/>
      <c r="F6219" s="76"/>
      <c r="G6219" s="2"/>
      <c r="H6219" s="77"/>
      <c r="J6219" s="79" t="str">
        <f>IF(IF(IF(_xlfn.MAXIFS($F$2:$F6218,$C$2:$C6218,$C6219,$B$2:$B6218,$B6219,$A$2:$A6218,$A6219)=0,"",$E6219-_xlfn.MAXIFS($F$2:$F6218,$C$2:$C6218,$C6219,$B$2:$B6218,$B6219,$A$2:$A6218,$A6219))&lt;0,0,IF(_xlfn.MAXIFS($F$2:$F6218,$C$2:$C6218,$C6219,$B$2:$B6218,$B6219,$A$2:$A6218,$A6219)=0,"",$E6219-_xlfn.MAXIFS($F$2:$F6218,$C$2:$C6218,$C6219,$B$2:$B6218,$B6219,$A$2:$A6218,$A6219)))&gt;0.25,"",IF(IF(_xlfn.MAXIFS($F$2:$F6218,$C$2:$C6218,$C6219,$B$2:$B6218,$B6219,$A$2:$A6218,$A6219)=0,"",$E6219-_xlfn.MAXIFS($F$2:$F6218,$C$2:$C6218,$C6219,$B$2:$B6218,$B6219,$A$2:$A6218,$A6219))&lt;0,0,IF(_xlfn.MAXIFS($F$2:$F6218,$C$2:$C6218,$C6219,$B$2:$B6218,$B6219,$A$2:$A6218,$A6219)=0,"",$E6219-_xlfn.MAXIFS($F$2:$F6218,$C$2:$C6218,$C6219,$B$2:$B6218,$B6219,$A$2:$A6218,$A6219))))</f>
        <v/>
      </c>
      <c r="K6219" s="6" t="str">
        <f t="shared" si="292"/>
        <v/>
      </c>
      <c r="L6219" s="6" t="str">
        <f t="shared" si="293"/>
        <v/>
      </c>
      <c r="M6219" s="6" t="str">
        <f t="shared" si="291"/>
        <v/>
      </c>
    </row>
    <row r="6220" spans="1:13" x14ac:dyDescent="0.25">
      <c r="A6220"/>
      <c r="B6220" s="1"/>
      <c r="C6220"/>
      <c r="D6220"/>
      <c r="E6220" s="76"/>
      <c r="F6220" s="76"/>
      <c r="G6220" s="2"/>
      <c r="H6220" s="77"/>
      <c r="J6220" s="79" t="str">
        <f>IF(IF(IF(_xlfn.MAXIFS($F$2:$F6219,$C$2:$C6219,$C6220,$B$2:$B6219,$B6220,$A$2:$A6219,$A6220)=0,"",$E6220-_xlfn.MAXIFS($F$2:$F6219,$C$2:$C6219,$C6220,$B$2:$B6219,$B6220,$A$2:$A6219,$A6220))&lt;0,0,IF(_xlfn.MAXIFS($F$2:$F6219,$C$2:$C6219,$C6220,$B$2:$B6219,$B6220,$A$2:$A6219,$A6220)=0,"",$E6220-_xlfn.MAXIFS($F$2:$F6219,$C$2:$C6219,$C6220,$B$2:$B6219,$B6220,$A$2:$A6219,$A6220)))&gt;0.25,"",IF(IF(_xlfn.MAXIFS($F$2:$F6219,$C$2:$C6219,$C6220,$B$2:$B6219,$B6220,$A$2:$A6219,$A6220)=0,"",$E6220-_xlfn.MAXIFS($F$2:$F6219,$C$2:$C6219,$C6220,$B$2:$B6219,$B6220,$A$2:$A6219,$A6220))&lt;0,0,IF(_xlfn.MAXIFS($F$2:$F6219,$C$2:$C6219,$C6220,$B$2:$B6219,$B6220,$A$2:$A6219,$A6220)=0,"",$E6220-_xlfn.MAXIFS($F$2:$F6219,$C$2:$C6219,$C6220,$B$2:$B6219,$B6220,$A$2:$A6219,$A6220))))</f>
        <v/>
      </c>
      <c r="K6220" s="6" t="str">
        <f t="shared" si="292"/>
        <v/>
      </c>
      <c r="L6220" s="6" t="str">
        <f t="shared" si="293"/>
        <v/>
      </c>
      <c r="M6220" s="6" t="str">
        <f t="shared" si="291"/>
        <v/>
      </c>
    </row>
    <row r="6221" spans="1:13" x14ac:dyDescent="0.25">
      <c r="A6221"/>
      <c r="B6221" s="1"/>
      <c r="C6221"/>
      <c r="D6221"/>
      <c r="E6221" s="76"/>
      <c r="F6221" s="76"/>
      <c r="G6221" s="2"/>
      <c r="H6221" s="77"/>
      <c r="J6221" s="79" t="str">
        <f>IF(IF(IF(_xlfn.MAXIFS($F$2:$F6220,$C$2:$C6220,$C6221,$B$2:$B6220,$B6221,$A$2:$A6220,$A6221)=0,"",$E6221-_xlfn.MAXIFS($F$2:$F6220,$C$2:$C6220,$C6221,$B$2:$B6220,$B6221,$A$2:$A6220,$A6221))&lt;0,0,IF(_xlfn.MAXIFS($F$2:$F6220,$C$2:$C6220,$C6221,$B$2:$B6220,$B6221,$A$2:$A6220,$A6221)=0,"",$E6221-_xlfn.MAXIFS($F$2:$F6220,$C$2:$C6220,$C6221,$B$2:$B6220,$B6221,$A$2:$A6220,$A6221)))&gt;0.25,"",IF(IF(_xlfn.MAXIFS($F$2:$F6220,$C$2:$C6220,$C6221,$B$2:$B6220,$B6221,$A$2:$A6220,$A6221)=0,"",$E6221-_xlfn.MAXIFS($F$2:$F6220,$C$2:$C6220,$C6221,$B$2:$B6220,$B6221,$A$2:$A6220,$A6221))&lt;0,0,IF(_xlfn.MAXIFS($F$2:$F6220,$C$2:$C6220,$C6221,$B$2:$B6220,$B6221,$A$2:$A6220,$A6221)=0,"",$E6221-_xlfn.MAXIFS($F$2:$F6220,$C$2:$C6220,$C6221,$B$2:$B6220,$B6221,$A$2:$A6220,$A6221))))</f>
        <v/>
      </c>
      <c r="K6221" s="6" t="str">
        <f t="shared" si="292"/>
        <v/>
      </c>
      <c r="L6221" s="6" t="str">
        <f t="shared" si="293"/>
        <v/>
      </c>
      <c r="M6221" s="6" t="str">
        <f t="shared" si="291"/>
        <v/>
      </c>
    </row>
    <row r="6222" spans="1:13" x14ac:dyDescent="0.25">
      <c r="A6222"/>
      <c r="B6222" s="1"/>
      <c r="C6222"/>
      <c r="D6222"/>
      <c r="E6222" s="76"/>
      <c r="F6222" s="76"/>
      <c r="G6222" s="2"/>
      <c r="H6222" s="77"/>
      <c r="J6222" s="79" t="str">
        <f>IF(IF(IF(_xlfn.MAXIFS($F$2:$F6221,$C$2:$C6221,$C6222,$B$2:$B6221,$B6222,$A$2:$A6221,$A6222)=0,"",$E6222-_xlfn.MAXIFS($F$2:$F6221,$C$2:$C6221,$C6222,$B$2:$B6221,$B6222,$A$2:$A6221,$A6222))&lt;0,0,IF(_xlfn.MAXIFS($F$2:$F6221,$C$2:$C6221,$C6222,$B$2:$B6221,$B6222,$A$2:$A6221,$A6222)=0,"",$E6222-_xlfn.MAXIFS($F$2:$F6221,$C$2:$C6221,$C6222,$B$2:$B6221,$B6222,$A$2:$A6221,$A6222)))&gt;0.25,"",IF(IF(_xlfn.MAXIFS($F$2:$F6221,$C$2:$C6221,$C6222,$B$2:$B6221,$B6222,$A$2:$A6221,$A6222)=0,"",$E6222-_xlfn.MAXIFS($F$2:$F6221,$C$2:$C6221,$C6222,$B$2:$B6221,$B6222,$A$2:$A6221,$A6222))&lt;0,0,IF(_xlfn.MAXIFS($F$2:$F6221,$C$2:$C6221,$C6222,$B$2:$B6221,$B6222,$A$2:$A6221,$A6222)=0,"",$E6222-_xlfn.MAXIFS($F$2:$F6221,$C$2:$C6221,$C6222,$B$2:$B6221,$B6222,$A$2:$A6221,$A6222))))</f>
        <v/>
      </c>
      <c r="K6222" s="6" t="str">
        <f t="shared" si="292"/>
        <v/>
      </c>
      <c r="L6222" s="6" t="str">
        <f t="shared" si="293"/>
        <v/>
      </c>
      <c r="M6222" s="6" t="str">
        <f t="shared" si="291"/>
        <v/>
      </c>
    </row>
    <row r="6223" spans="1:13" x14ac:dyDescent="0.25">
      <c r="A6223"/>
      <c r="B6223" s="1"/>
      <c r="C6223"/>
      <c r="D6223"/>
      <c r="E6223" s="76"/>
      <c r="F6223" s="76"/>
      <c r="G6223" s="2"/>
      <c r="H6223" s="77"/>
      <c r="J6223" s="79" t="str">
        <f>IF(IF(IF(_xlfn.MAXIFS($F$2:$F6222,$C$2:$C6222,$C6223,$B$2:$B6222,$B6223,$A$2:$A6222,$A6223)=0,"",$E6223-_xlfn.MAXIFS($F$2:$F6222,$C$2:$C6222,$C6223,$B$2:$B6222,$B6223,$A$2:$A6222,$A6223))&lt;0,0,IF(_xlfn.MAXIFS($F$2:$F6222,$C$2:$C6222,$C6223,$B$2:$B6222,$B6223,$A$2:$A6222,$A6223)=0,"",$E6223-_xlfn.MAXIFS($F$2:$F6222,$C$2:$C6222,$C6223,$B$2:$B6222,$B6223,$A$2:$A6222,$A6223)))&gt;0.25,"",IF(IF(_xlfn.MAXIFS($F$2:$F6222,$C$2:$C6222,$C6223,$B$2:$B6222,$B6223,$A$2:$A6222,$A6223)=0,"",$E6223-_xlfn.MAXIFS($F$2:$F6222,$C$2:$C6222,$C6223,$B$2:$B6222,$B6223,$A$2:$A6222,$A6223))&lt;0,0,IF(_xlfn.MAXIFS($F$2:$F6222,$C$2:$C6222,$C6223,$B$2:$B6222,$B6223,$A$2:$A6222,$A6223)=0,"",$E6223-_xlfn.MAXIFS($F$2:$F6222,$C$2:$C6222,$C6223,$B$2:$B6222,$B6223,$A$2:$A6222,$A6223))))</f>
        <v/>
      </c>
      <c r="K6223" s="6" t="str">
        <f t="shared" si="292"/>
        <v/>
      </c>
      <c r="L6223" s="6" t="str">
        <f t="shared" si="293"/>
        <v/>
      </c>
      <c r="M6223" s="6" t="str">
        <f t="shared" si="291"/>
        <v/>
      </c>
    </row>
    <row r="6224" spans="1:13" x14ac:dyDescent="0.25">
      <c r="A6224"/>
      <c r="B6224" s="1"/>
      <c r="C6224"/>
      <c r="D6224"/>
      <c r="E6224" s="76"/>
      <c r="F6224" s="76"/>
      <c r="G6224" s="2"/>
      <c r="H6224" s="77"/>
      <c r="J6224" s="79" t="str">
        <f>IF(IF(IF(_xlfn.MAXIFS($F$2:$F6223,$C$2:$C6223,$C6224,$B$2:$B6223,$B6224,$A$2:$A6223,$A6224)=0,"",$E6224-_xlfn.MAXIFS($F$2:$F6223,$C$2:$C6223,$C6224,$B$2:$B6223,$B6224,$A$2:$A6223,$A6224))&lt;0,0,IF(_xlfn.MAXIFS($F$2:$F6223,$C$2:$C6223,$C6224,$B$2:$B6223,$B6224,$A$2:$A6223,$A6224)=0,"",$E6224-_xlfn.MAXIFS($F$2:$F6223,$C$2:$C6223,$C6224,$B$2:$B6223,$B6224,$A$2:$A6223,$A6224)))&gt;0.25,"",IF(IF(_xlfn.MAXIFS($F$2:$F6223,$C$2:$C6223,$C6224,$B$2:$B6223,$B6224,$A$2:$A6223,$A6224)=0,"",$E6224-_xlfn.MAXIFS($F$2:$F6223,$C$2:$C6223,$C6224,$B$2:$B6223,$B6224,$A$2:$A6223,$A6224))&lt;0,0,IF(_xlfn.MAXIFS($F$2:$F6223,$C$2:$C6223,$C6224,$B$2:$B6223,$B6224,$A$2:$A6223,$A6224)=0,"",$E6224-_xlfn.MAXIFS($F$2:$F6223,$C$2:$C6223,$C6224,$B$2:$B6223,$B6224,$A$2:$A6223,$A6224))))</f>
        <v/>
      </c>
      <c r="K6224" s="6" t="str">
        <f t="shared" si="292"/>
        <v/>
      </c>
      <c r="L6224" s="6" t="str">
        <f t="shared" si="293"/>
        <v/>
      </c>
      <c r="M6224" s="6" t="str">
        <f t="shared" si="291"/>
        <v/>
      </c>
    </row>
    <row r="6225" spans="1:13" x14ac:dyDescent="0.25">
      <c r="A6225"/>
      <c r="B6225" s="1"/>
      <c r="C6225"/>
      <c r="D6225"/>
      <c r="E6225" s="76"/>
      <c r="F6225" s="76"/>
      <c r="G6225" s="2"/>
      <c r="H6225" s="77"/>
      <c r="J6225" s="79" t="str">
        <f>IF(IF(IF(_xlfn.MAXIFS($F$2:$F6224,$C$2:$C6224,$C6225,$B$2:$B6224,$B6225,$A$2:$A6224,$A6225)=0,"",$E6225-_xlfn.MAXIFS($F$2:$F6224,$C$2:$C6224,$C6225,$B$2:$B6224,$B6225,$A$2:$A6224,$A6225))&lt;0,0,IF(_xlfn.MAXIFS($F$2:$F6224,$C$2:$C6224,$C6225,$B$2:$B6224,$B6225,$A$2:$A6224,$A6225)=0,"",$E6225-_xlfn.MAXIFS($F$2:$F6224,$C$2:$C6224,$C6225,$B$2:$B6224,$B6225,$A$2:$A6224,$A6225)))&gt;0.25,"",IF(IF(_xlfn.MAXIFS($F$2:$F6224,$C$2:$C6224,$C6225,$B$2:$B6224,$B6225,$A$2:$A6224,$A6225)=0,"",$E6225-_xlfn.MAXIFS($F$2:$F6224,$C$2:$C6224,$C6225,$B$2:$B6224,$B6225,$A$2:$A6224,$A6225))&lt;0,0,IF(_xlfn.MAXIFS($F$2:$F6224,$C$2:$C6224,$C6225,$B$2:$B6224,$B6225,$A$2:$A6224,$A6225)=0,"",$E6225-_xlfn.MAXIFS($F$2:$F6224,$C$2:$C6224,$C6225,$B$2:$B6224,$B6225,$A$2:$A6224,$A6225))))</f>
        <v/>
      </c>
      <c r="K6225" s="6" t="str">
        <f t="shared" si="292"/>
        <v/>
      </c>
      <c r="L6225" s="6" t="str">
        <f t="shared" si="293"/>
        <v/>
      </c>
      <c r="M6225" s="6" t="str">
        <f t="shared" si="291"/>
        <v/>
      </c>
    </row>
    <row r="6226" spans="1:13" x14ac:dyDescent="0.25">
      <c r="A6226"/>
      <c r="B6226" s="1"/>
      <c r="C6226"/>
      <c r="D6226"/>
      <c r="E6226" s="76"/>
      <c r="F6226" s="76"/>
      <c r="G6226" s="2"/>
      <c r="H6226" s="77"/>
      <c r="J6226" s="79" t="str">
        <f>IF(IF(IF(_xlfn.MAXIFS($F$2:$F6225,$C$2:$C6225,$C6226,$B$2:$B6225,$B6226,$A$2:$A6225,$A6226)=0,"",$E6226-_xlfn.MAXIFS($F$2:$F6225,$C$2:$C6225,$C6226,$B$2:$B6225,$B6226,$A$2:$A6225,$A6226))&lt;0,0,IF(_xlfn.MAXIFS($F$2:$F6225,$C$2:$C6225,$C6226,$B$2:$B6225,$B6226,$A$2:$A6225,$A6226)=0,"",$E6226-_xlfn.MAXIFS($F$2:$F6225,$C$2:$C6225,$C6226,$B$2:$B6225,$B6226,$A$2:$A6225,$A6226)))&gt;0.25,"",IF(IF(_xlfn.MAXIFS($F$2:$F6225,$C$2:$C6225,$C6226,$B$2:$B6225,$B6226,$A$2:$A6225,$A6226)=0,"",$E6226-_xlfn.MAXIFS($F$2:$F6225,$C$2:$C6225,$C6226,$B$2:$B6225,$B6226,$A$2:$A6225,$A6226))&lt;0,0,IF(_xlfn.MAXIFS($F$2:$F6225,$C$2:$C6225,$C6226,$B$2:$B6225,$B6226,$A$2:$A6225,$A6226)=0,"",$E6226-_xlfn.MAXIFS($F$2:$F6225,$C$2:$C6225,$C6226,$B$2:$B6225,$B6226,$A$2:$A6225,$A6226))))</f>
        <v/>
      </c>
      <c r="K6226" s="6" t="str">
        <f t="shared" si="292"/>
        <v/>
      </c>
      <c r="L6226" s="6" t="str">
        <f t="shared" si="293"/>
        <v/>
      </c>
      <c r="M6226" s="6" t="str">
        <f t="shared" si="291"/>
        <v/>
      </c>
    </row>
    <row r="6227" spans="1:13" x14ac:dyDescent="0.25">
      <c r="A6227"/>
      <c r="B6227" s="1"/>
      <c r="C6227"/>
      <c r="D6227"/>
      <c r="E6227" s="76"/>
      <c r="F6227" s="76"/>
      <c r="G6227" s="2"/>
      <c r="H6227" s="77"/>
      <c r="J6227" s="79" t="str">
        <f>IF(IF(IF(_xlfn.MAXIFS($F$2:$F6226,$C$2:$C6226,$C6227,$B$2:$B6226,$B6227,$A$2:$A6226,$A6227)=0,"",$E6227-_xlfn.MAXIFS($F$2:$F6226,$C$2:$C6226,$C6227,$B$2:$B6226,$B6227,$A$2:$A6226,$A6227))&lt;0,0,IF(_xlfn.MAXIFS($F$2:$F6226,$C$2:$C6226,$C6227,$B$2:$B6226,$B6227,$A$2:$A6226,$A6227)=0,"",$E6227-_xlfn.MAXIFS($F$2:$F6226,$C$2:$C6226,$C6227,$B$2:$B6226,$B6227,$A$2:$A6226,$A6227)))&gt;0.25,"",IF(IF(_xlfn.MAXIFS($F$2:$F6226,$C$2:$C6226,$C6227,$B$2:$B6226,$B6227,$A$2:$A6226,$A6227)=0,"",$E6227-_xlfn.MAXIFS($F$2:$F6226,$C$2:$C6226,$C6227,$B$2:$B6226,$B6227,$A$2:$A6226,$A6227))&lt;0,0,IF(_xlfn.MAXIFS($F$2:$F6226,$C$2:$C6226,$C6227,$B$2:$B6226,$B6227,$A$2:$A6226,$A6227)=0,"",$E6227-_xlfn.MAXIFS($F$2:$F6226,$C$2:$C6226,$C6227,$B$2:$B6226,$B6227,$A$2:$A6226,$A6227))))</f>
        <v/>
      </c>
      <c r="K6227" s="6" t="str">
        <f t="shared" si="292"/>
        <v/>
      </c>
      <c r="L6227" s="6" t="str">
        <f t="shared" si="293"/>
        <v/>
      </c>
      <c r="M6227" s="6" t="str">
        <f t="shared" si="291"/>
        <v/>
      </c>
    </row>
    <row r="6228" spans="1:13" x14ac:dyDescent="0.25">
      <c r="A6228"/>
      <c r="B6228" s="1"/>
      <c r="C6228"/>
      <c r="D6228"/>
      <c r="E6228" s="76"/>
      <c r="F6228" s="76"/>
      <c r="G6228" s="2"/>
      <c r="H6228" s="77"/>
      <c r="J6228" s="79" t="str">
        <f>IF(IF(IF(_xlfn.MAXIFS($F$2:$F6227,$C$2:$C6227,$C6228,$B$2:$B6227,$B6228,$A$2:$A6227,$A6228)=0,"",$E6228-_xlfn.MAXIFS($F$2:$F6227,$C$2:$C6227,$C6228,$B$2:$B6227,$B6228,$A$2:$A6227,$A6228))&lt;0,0,IF(_xlfn.MAXIFS($F$2:$F6227,$C$2:$C6227,$C6228,$B$2:$B6227,$B6228,$A$2:$A6227,$A6228)=0,"",$E6228-_xlfn.MAXIFS($F$2:$F6227,$C$2:$C6227,$C6228,$B$2:$B6227,$B6228,$A$2:$A6227,$A6228)))&gt;0.25,"",IF(IF(_xlfn.MAXIFS($F$2:$F6227,$C$2:$C6227,$C6228,$B$2:$B6227,$B6228,$A$2:$A6227,$A6228)=0,"",$E6228-_xlfn.MAXIFS($F$2:$F6227,$C$2:$C6227,$C6228,$B$2:$B6227,$B6228,$A$2:$A6227,$A6228))&lt;0,0,IF(_xlfn.MAXIFS($F$2:$F6227,$C$2:$C6227,$C6228,$B$2:$B6227,$B6228,$A$2:$A6227,$A6228)=0,"",$E6228-_xlfn.MAXIFS($F$2:$F6227,$C$2:$C6227,$C6228,$B$2:$B6227,$B6228,$A$2:$A6227,$A6228))))</f>
        <v/>
      </c>
      <c r="K6228" s="6" t="str">
        <f t="shared" si="292"/>
        <v/>
      </c>
      <c r="L6228" s="6" t="str">
        <f t="shared" si="293"/>
        <v/>
      </c>
      <c r="M6228" s="6" t="str">
        <f t="shared" si="291"/>
        <v/>
      </c>
    </row>
    <row r="6229" spans="1:13" x14ac:dyDescent="0.25">
      <c r="A6229"/>
      <c r="B6229" s="1"/>
      <c r="C6229"/>
      <c r="D6229"/>
      <c r="E6229" s="76"/>
      <c r="F6229" s="76"/>
      <c r="G6229" s="2"/>
      <c r="H6229" s="77"/>
      <c r="J6229" s="79" t="str">
        <f>IF(IF(IF(_xlfn.MAXIFS($F$2:$F6228,$C$2:$C6228,$C6229,$B$2:$B6228,$B6229,$A$2:$A6228,$A6229)=0,"",$E6229-_xlfn.MAXIFS($F$2:$F6228,$C$2:$C6228,$C6229,$B$2:$B6228,$B6229,$A$2:$A6228,$A6229))&lt;0,0,IF(_xlfn.MAXIFS($F$2:$F6228,$C$2:$C6228,$C6229,$B$2:$B6228,$B6229,$A$2:$A6228,$A6229)=0,"",$E6229-_xlfn.MAXIFS($F$2:$F6228,$C$2:$C6228,$C6229,$B$2:$B6228,$B6229,$A$2:$A6228,$A6229)))&gt;0.25,"",IF(IF(_xlfn.MAXIFS($F$2:$F6228,$C$2:$C6228,$C6229,$B$2:$B6228,$B6229,$A$2:$A6228,$A6229)=0,"",$E6229-_xlfn.MAXIFS($F$2:$F6228,$C$2:$C6228,$C6229,$B$2:$B6228,$B6229,$A$2:$A6228,$A6229))&lt;0,0,IF(_xlfn.MAXIFS($F$2:$F6228,$C$2:$C6228,$C6229,$B$2:$B6228,$B6229,$A$2:$A6228,$A6229)=0,"",$E6229-_xlfn.MAXIFS($F$2:$F6228,$C$2:$C6228,$C6229,$B$2:$B6228,$B6229,$A$2:$A6228,$A6229))))</f>
        <v/>
      </c>
      <c r="K6229" s="6" t="str">
        <f t="shared" si="292"/>
        <v/>
      </c>
      <c r="L6229" s="6" t="str">
        <f t="shared" si="293"/>
        <v/>
      </c>
      <c r="M6229" s="6" t="str">
        <f t="shared" si="291"/>
        <v/>
      </c>
    </row>
    <row r="6230" spans="1:13" x14ac:dyDescent="0.25">
      <c r="A6230"/>
      <c r="B6230" s="1"/>
      <c r="C6230"/>
      <c r="D6230"/>
      <c r="E6230" s="76"/>
      <c r="F6230" s="76"/>
      <c r="G6230" s="2"/>
      <c r="H6230" s="77"/>
      <c r="J6230" s="79" t="str">
        <f>IF(IF(IF(_xlfn.MAXIFS($F$2:$F6229,$C$2:$C6229,$C6230,$B$2:$B6229,$B6230,$A$2:$A6229,$A6230)=0,"",$E6230-_xlfn.MAXIFS($F$2:$F6229,$C$2:$C6229,$C6230,$B$2:$B6229,$B6230,$A$2:$A6229,$A6230))&lt;0,0,IF(_xlfn.MAXIFS($F$2:$F6229,$C$2:$C6229,$C6230,$B$2:$B6229,$B6230,$A$2:$A6229,$A6230)=0,"",$E6230-_xlfn.MAXIFS($F$2:$F6229,$C$2:$C6229,$C6230,$B$2:$B6229,$B6230,$A$2:$A6229,$A6230)))&gt;0.25,"",IF(IF(_xlfn.MAXIFS($F$2:$F6229,$C$2:$C6229,$C6230,$B$2:$B6229,$B6230,$A$2:$A6229,$A6230)=0,"",$E6230-_xlfn.MAXIFS($F$2:$F6229,$C$2:$C6229,$C6230,$B$2:$B6229,$B6230,$A$2:$A6229,$A6230))&lt;0,0,IF(_xlfn.MAXIFS($F$2:$F6229,$C$2:$C6229,$C6230,$B$2:$B6229,$B6230,$A$2:$A6229,$A6230)=0,"",$E6230-_xlfn.MAXIFS($F$2:$F6229,$C$2:$C6229,$C6230,$B$2:$B6229,$B6230,$A$2:$A6229,$A6230))))</f>
        <v/>
      </c>
      <c r="K6230" s="6" t="str">
        <f t="shared" si="292"/>
        <v/>
      </c>
      <c r="L6230" s="6" t="str">
        <f t="shared" si="293"/>
        <v/>
      </c>
      <c r="M6230" s="6" t="str">
        <f t="shared" si="291"/>
        <v/>
      </c>
    </row>
    <row r="6231" spans="1:13" x14ac:dyDescent="0.25">
      <c r="A6231"/>
      <c r="B6231" s="1"/>
      <c r="C6231"/>
      <c r="D6231"/>
      <c r="E6231" s="76"/>
      <c r="F6231" s="76"/>
      <c r="G6231" s="2"/>
      <c r="H6231" s="77"/>
      <c r="J6231" s="79" t="str">
        <f>IF(IF(IF(_xlfn.MAXIFS($F$2:$F6230,$C$2:$C6230,$C6231,$B$2:$B6230,$B6231,$A$2:$A6230,$A6231)=0,"",$E6231-_xlfn.MAXIFS($F$2:$F6230,$C$2:$C6230,$C6231,$B$2:$B6230,$B6231,$A$2:$A6230,$A6231))&lt;0,0,IF(_xlfn.MAXIFS($F$2:$F6230,$C$2:$C6230,$C6231,$B$2:$B6230,$B6231,$A$2:$A6230,$A6231)=0,"",$E6231-_xlfn.MAXIFS($F$2:$F6230,$C$2:$C6230,$C6231,$B$2:$B6230,$B6231,$A$2:$A6230,$A6231)))&gt;0.25,"",IF(IF(_xlfn.MAXIFS($F$2:$F6230,$C$2:$C6230,$C6231,$B$2:$B6230,$B6231,$A$2:$A6230,$A6231)=0,"",$E6231-_xlfn.MAXIFS($F$2:$F6230,$C$2:$C6230,$C6231,$B$2:$B6230,$B6231,$A$2:$A6230,$A6231))&lt;0,0,IF(_xlfn.MAXIFS($F$2:$F6230,$C$2:$C6230,$C6231,$B$2:$B6230,$B6231,$A$2:$A6230,$A6231)=0,"",$E6231-_xlfn.MAXIFS($F$2:$F6230,$C$2:$C6230,$C6231,$B$2:$B6230,$B6231,$A$2:$A6230,$A6231))))</f>
        <v/>
      </c>
      <c r="K6231" s="6" t="str">
        <f t="shared" si="292"/>
        <v/>
      </c>
      <c r="L6231" s="6" t="str">
        <f t="shared" si="293"/>
        <v/>
      </c>
      <c r="M6231" s="6" t="str">
        <f t="shared" si="291"/>
        <v/>
      </c>
    </row>
    <row r="6232" spans="1:13" x14ac:dyDescent="0.25">
      <c r="A6232"/>
      <c r="B6232" s="1"/>
      <c r="C6232"/>
      <c r="D6232"/>
      <c r="E6232" s="76"/>
      <c r="F6232" s="76"/>
      <c r="G6232" s="2"/>
      <c r="H6232" s="77"/>
      <c r="J6232" s="79" t="str">
        <f>IF(IF(IF(_xlfn.MAXIFS($F$2:$F6231,$C$2:$C6231,$C6232,$B$2:$B6231,$B6232,$A$2:$A6231,$A6232)=0,"",$E6232-_xlfn.MAXIFS($F$2:$F6231,$C$2:$C6231,$C6232,$B$2:$B6231,$B6232,$A$2:$A6231,$A6232))&lt;0,0,IF(_xlfn.MAXIFS($F$2:$F6231,$C$2:$C6231,$C6232,$B$2:$B6231,$B6232,$A$2:$A6231,$A6232)=0,"",$E6232-_xlfn.MAXIFS($F$2:$F6231,$C$2:$C6231,$C6232,$B$2:$B6231,$B6232,$A$2:$A6231,$A6232)))&gt;0.25,"",IF(IF(_xlfn.MAXIFS($F$2:$F6231,$C$2:$C6231,$C6232,$B$2:$B6231,$B6232,$A$2:$A6231,$A6232)=0,"",$E6232-_xlfn.MAXIFS($F$2:$F6231,$C$2:$C6231,$C6232,$B$2:$B6231,$B6232,$A$2:$A6231,$A6232))&lt;0,0,IF(_xlfn.MAXIFS($F$2:$F6231,$C$2:$C6231,$C6232,$B$2:$B6231,$B6232,$A$2:$A6231,$A6232)=0,"",$E6232-_xlfn.MAXIFS($F$2:$F6231,$C$2:$C6231,$C6232,$B$2:$B6231,$B6232,$A$2:$A6231,$A6232))))</f>
        <v/>
      </c>
      <c r="K6232" s="6" t="str">
        <f t="shared" si="292"/>
        <v/>
      </c>
      <c r="L6232" s="6" t="str">
        <f t="shared" si="293"/>
        <v/>
      </c>
      <c r="M6232" s="6" t="str">
        <f t="shared" si="291"/>
        <v/>
      </c>
    </row>
    <row r="6233" spans="1:13" x14ac:dyDescent="0.25">
      <c r="A6233"/>
      <c r="B6233" s="1"/>
      <c r="C6233"/>
      <c r="D6233"/>
      <c r="E6233" s="76"/>
      <c r="F6233" s="76"/>
      <c r="G6233" s="2"/>
      <c r="H6233" s="77"/>
      <c r="J6233" s="79" t="str">
        <f>IF(IF(IF(_xlfn.MAXIFS($F$2:$F6232,$C$2:$C6232,$C6233,$B$2:$B6232,$B6233,$A$2:$A6232,$A6233)=0,"",$E6233-_xlfn.MAXIFS($F$2:$F6232,$C$2:$C6232,$C6233,$B$2:$B6232,$B6233,$A$2:$A6232,$A6233))&lt;0,0,IF(_xlfn.MAXIFS($F$2:$F6232,$C$2:$C6232,$C6233,$B$2:$B6232,$B6233,$A$2:$A6232,$A6233)=0,"",$E6233-_xlfn.MAXIFS($F$2:$F6232,$C$2:$C6232,$C6233,$B$2:$B6232,$B6233,$A$2:$A6232,$A6233)))&gt;0.25,"",IF(IF(_xlfn.MAXIFS($F$2:$F6232,$C$2:$C6232,$C6233,$B$2:$B6232,$B6233,$A$2:$A6232,$A6233)=0,"",$E6233-_xlfn.MAXIFS($F$2:$F6232,$C$2:$C6232,$C6233,$B$2:$B6232,$B6233,$A$2:$A6232,$A6233))&lt;0,0,IF(_xlfn.MAXIFS($F$2:$F6232,$C$2:$C6232,$C6233,$B$2:$B6232,$B6233,$A$2:$A6232,$A6233)=0,"",$E6233-_xlfn.MAXIFS($F$2:$F6232,$C$2:$C6232,$C6233,$B$2:$B6232,$B6233,$A$2:$A6232,$A6233))))</f>
        <v/>
      </c>
      <c r="K6233" s="6" t="str">
        <f t="shared" si="292"/>
        <v/>
      </c>
      <c r="L6233" s="6" t="str">
        <f t="shared" si="293"/>
        <v/>
      </c>
      <c r="M6233" s="6" t="str">
        <f t="shared" si="291"/>
        <v/>
      </c>
    </row>
    <row r="6234" spans="1:13" x14ac:dyDescent="0.25">
      <c r="A6234"/>
      <c r="B6234" s="1"/>
      <c r="C6234"/>
      <c r="D6234"/>
      <c r="E6234" s="76"/>
      <c r="F6234" s="76"/>
      <c r="G6234" s="2"/>
      <c r="H6234" s="77"/>
      <c r="J6234" s="79" t="str">
        <f>IF(IF(IF(_xlfn.MAXIFS($F$2:$F6233,$C$2:$C6233,$C6234,$B$2:$B6233,$B6234,$A$2:$A6233,$A6234)=0,"",$E6234-_xlfn.MAXIFS($F$2:$F6233,$C$2:$C6233,$C6234,$B$2:$B6233,$B6234,$A$2:$A6233,$A6234))&lt;0,0,IF(_xlfn.MAXIFS($F$2:$F6233,$C$2:$C6233,$C6234,$B$2:$B6233,$B6234,$A$2:$A6233,$A6234)=0,"",$E6234-_xlfn.MAXIFS($F$2:$F6233,$C$2:$C6233,$C6234,$B$2:$B6233,$B6234,$A$2:$A6233,$A6234)))&gt;0.25,"",IF(IF(_xlfn.MAXIFS($F$2:$F6233,$C$2:$C6233,$C6234,$B$2:$B6233,$B6234,$A$2:$A6233,$A6234)=0,"",$E6234-_xlfn.MAXIFS($F$2:$F6233,$C$2:$C6233,$C6234,$B$2:$B6233,$B6234,$A$2:$A6233,$A6234))&lt;0,0,IF(_xlfn.MAXIFS($F$2:$F6233,$C$2:$C6233,$C6234,$B$2:$B6233,$B6234,$A$2:$A6233,$A6234)=0,"",$E6234-_xlfn.MAXIFS($F$2:$F6233,$C$2:$C6233,$C6234,$B$2:$B6233,$B6234,$A$2:$A6233,$A6234))))</f>
        <v/>
      </c>
      <c r="K6234" s="6" t="str">
        <f t="shared" si="292"/>
        <v/>
      </c>
      <c r="L6234" s="6" t="str">
        <f t="shared" si="293"/>
        <v/>
      </c>
      <c r="M6234" s="6" t="str">
        <f t="shared" si="291"/>
        <v/>
      </c>
    </row>
    <row r="6235" spans="1:13" x14ac:dyDescent="0.25">
      <c r="A6235"/>
      <c r="B6235" s="1"/>
      <c r="C6235"/>
      <c r="D6235"/>
      <c r="E6235" s="76"/>
      <c r="F6235" s="76"/>
      <c r="G6235" s="2"/>
      <c r="H6235" s="77"/>
      <c r="J6235" s="79" t="str">
        <f>IF(IF(IF(_xlfn.MAXIFS($F$2:$F6234,$C$2:$C6234,$C6235,$B$2:$B6234,$B6235,$A$2:$A6234,$A6235)=0,"",$E6235-_xlfn.MAXIFS($F$2:$F6234,$C$2:$C6234,$C6235,$B$2:$B6234,$B6235,$A$2:$A6234,$A6235))&lt;0,0,IF(_xlfn.MAXIFS($F$2:$F6234,$C$2:$C6234,$C6235,$B$2:$B6234,$B6235,$A$2:$A6234,$A6235)=0,"",$E6235-_xlfn.MAXIFS($F$2:$F6234,$C$2:$C6234,$C6235,$B$2:$B6234,$B6235,$A$2:$A6234,$A6235)))&gt;0.25,"",IF(IF(_xlfn.MAXIFS($F$2:$F6234,$C$2:$C6234,$C6235,$B$2:$B6234,$B6235,$A$2:$A6234,$A6235)=0,"",$E6235-_xlfn.MAXIFS($F$2:$F6234,$C$2:$C6234,$C6235,$B$2:$B6234,$B6235,$A$2:$A6234,$A6235))&lt;0,0,IF(_xlfn.MAXIFS($F$2:$F6234,$C$2:$C6234,$C6235,$B$2:$B6234,$B6235,$A$2:$A6234,$A6235)=0,"",$E6235-_xlfn.MAXIFS($F$2:$F6234,$C$2:$C6234,$C6235,$B$2:$B6234,$B6235,$A$2:$A6234,$A6235))))</f>
        <v/>
      </c>
      <c r="K6235" s="6" t="str">
        <f t="shared" si="292"/>
        <v/>
      </c>
      <c r="L6235" s="6" t="str">
        <f t="shared" si="293"/>
        <v/>
      </c>
      <c r="M6235" s="6" t="str">
        <f t="shared" si="291"/>
        <v/>
      </c>
    </row>
    <row r="6236" spans="1:13" x14ac:dyDescent="0.25">
      <c r="A6236"/>
      <c r="B6236" s="1"/>
      <c r="C6236"/>
      <c r="D6236"/>
      <c r="E6236" s="76"/>
      <c r="F6236" s="76"/>
      <c r="G6236" s="2"/>
      <c r="H6236" s="77"/>
      <c r="J6236" s="79" t="str">
        <f>IF(IF(IF(_xlfn.MAXIFS($F$2:$F6235,$C$2:$C6235,$C6236,$B$2:$B6235,$B6236,$A$2:$A6235,$A6236)=0,"",$E6236-_xlfn.MAXIFS($F$2:$F6235,$C$2:$C6235,$C6236,$B$2:$B6235,$B6236,$A$2:$A6235,$A6236))&lt;0,0,IF(_xlfn.MAXIFS($F$2:$F6235,$C$2:$C6235,$C6236,$B$2:$B6235,$B6236,$A$2:$A6235,$A6236)=0,"",$E6236-_xlfn.MAXIFS($F$2:$F6235,$C$2:$C6235,$C6236,$B$2:$B6235,$B6236,$A$2:$A6235,$A6236)))&gt;0.25,"",IF(IF(_xlfn.MAXIFS($F$2:$F6235,$C$2:$C6235,$C6236,$B$2:$B6235,$B6236,$A$2:$A6235,$A6236)=0,"",$E6236-_xlfn.MAXIFS($F$2:$F6235,$C$2:$C6235,$C6236,$B$2:$B6235,$B6236,$A$2:$A6235,$A6236))&lt;0,0,IF(_xlfn.MAXIFS($F$2:$F6235,$C$2:$C6235,$C6236,$B$2:$B6235,$B6236,$A$2:$A6235,$A6236)=0,"",$E6236-_xlfn.MAXIFS($F$2:$F6235,$C$2:$C6235,$C6236,$B$2:$B6235,$B6236,$A$2:$A6235,$A6236))))</f>
        <v/>
      </c>
      <c r="K6236" s="6" t="str">
        <f t="shared" si="292"/>
        <v/>
      </c>
      <c r="L6236" s="6" t="str">
        <f t="shared" si="293"/>
        <v/>
      </c>
      <c r="M6236" s="6" t="str">
        <f t="shared" si="291"/>
        <v/>
      </c>
    </row>
    <row r="6237" spans="1:13" x14ac:dyDescent="0.25">
      <c r="A6237"/>
      <c r="B6237" s="1"/>
      <c r="C6237"/>
      <c r="D6237"/>
      <c r="E6237" s="76"/>
      <c r="F6237" s="76"/>
      <c r="G6237" s="2"/>
      <c r="H6237" s="77"/>
      <c r="J6237" s="79" t="str">
        <f>IF(IF(IF(_xlfn.MAXIFS($F$2:$F6236,$C$2:$C6236,$C6237,$B$2:$B6236,$B6237,$A$2:$A6236,$A6237)=0,"",$E6237-_xlfn.MAXIFS($F$2:$F6236,$C$2:$C6236,$C6237,$B$2:$B6236,$B6237,$A$2:$A6236,$A6237))&lt;0,0,IF(_xlfn.MAXIFS($F$2:$F6236,$C$2:$C6236,$C6237,$B$2:$B6236,$B6237,$A$2:$A6236,$A6237)=0,"",$E6237-_xlfn.MAXIFS($F$2:$F6236,$C$2:$C6236,$C6237,$B$2:$B6236,$B6237,$A$2:$A6236,$A6237)))&gt;0.25,"",IF(IF(_xlfn.MAXIFS($F$2:$F6236,$C$2:$C6236,$C6237,$B$2:$B6236,$B6237,$A$2:$A6236,$A6237)=0,"",$E6237-_xlfn.MAXIFS($F$2:$F6236,$C$2:$C6236,$C6237,$B$2:$B6236,$B6237,$A$2:$A6236,$A6237))&lt;0,0,IF(_xlfn.MAXIFS($F$2:$F6236,$C$2:$C6236,$C6237,$B$2:$B6236,$B6237,$A$2:$A6236,$A6237)=0,"",$E6237-_xlfn.MAXIFS($F$2:$F6236,$C$2:$C6236,$C6237,$B$2:$B6236,$B6237,$A$2:$A6236,$A6237))))</f>
        <v/>
      </c>
      <c r="K6237" s="6" t="str">
        <f t="shared" si="292"/>
        <v/>
      </c>
      <c r="L6237" s="6" t="str">
        <f t="shared" si="293"/>
        <v/>
      </c>
      <c r="M6237" s="6" t="str">
        <f t="shared" si="291"/>
        <v/>
      </c>
    </row>
    <row r="6238" spans="1:13" x14ac:dyDescent="0.25">
      <c r="A6238"/>
      <c r="B6238" s="1"/>
      <c r="C6238"/>
      <c r="D6238"/>
      <c r="E6238" s="76"/>
      <c r="F6238" s="76"/>
      <c r="G6238" s="2"/>
      <c r="H6238" s="77"/>
      <c r="J6238" s="79" t="str">
        <f>IF(IF(IF(_xlfn.MAXIFS($F$2:$F6237,$C$2:$C6237,$C6238,$B$2:$B6237,$B6238,$A$2:$A6237,$A6238)=0,"",$E6238-_xlfn.MAXIFS($F$2:$F6237,$C$2:$C6237,$C6238,$B$2:$B6237,$B6238,$A$2:$A6237,$A6238))&lt;0,0,IF(_xlfn.MAXIFS($F$2:$F6237,$C$2:$C6237,$C6238,$B$2:$B6237,$B6238,$A$2:$A6237,$A6238)=0,"",$E6238-_xlfn.MAXIFS($F$2:$F6237,$C$2:$C6237,$C6238,$B$2:$B6237,$B6238,$A$2:$A6237,$A6238)))&gt;0.25,"",IF(IF(_xlfn.MAXIFS($F$2:$F6237,$C$2:$C6237,$C6238,$B$2:$B6237,$B6238,$A$2:$A6237,$A6238)=0,"",$E6238-_xlfn.MAXIFS($F$2:$F6237,$C$2:$C6237,$C6238,$B$2:$B6237,$B6238,$A$2:$A6237,$A6238))&lt;0,0,IF(_xlfn.MAXIFS($F$2:$F6237,$C$2:$C6237,$C6238,$B$2:$B6237,$B6238,$A$2:$A6237,$A6238)=0,"",$E6238-_xlfn.MAXIFS($F$2:$F6237,$C$2:$C6237,$C6238,$B$2:$B6237,$B6238,$A$2:$A6237,$A6238))))</f>
        <v/>
      </c>
      <c r="K6238" s="6" t="str">
        <f t="shared" si="292"/>
        <v/>
      </c>
      <c r="L6238" s="6" t="str">
        <f t="shared" si="293"/>
        <v/>
      </c>
      <c r="M6238" s="6" t="str">
        <f t="shared" si="291"/>
        <v/>
      </c>
    </row>
    <row r="6239" spans="1:13" x14ac:dyDescent="0.25">
      <c r="A6239"/>
      <c r="B6239" s="1"/>
      <c r="C6239"/>
      <c r="D6239"/>
      <c r="E6239" s="76"/>
      <c r="F6239" s="76"/>
      <c r="G6239" s="2"/>
      <c r="H6239" s="77"/>
      <c r="J6239" s="79" t="str">
        <f>IF(IF(IF(_xlfn.MAXIFS($F$2:$F6238,$C$2:$C6238,$C6239,$B$2:$B6238,$B6239,$A$2:$A6238,$A6239)=0,"",$E6239-_xlfn.MAXIFS($F$2:$F6238,$C$2:$C6238,$C6239,$B$2:$B6238,$B6239,$A$2:$A6238,$A6239))&lt;0,0,IF(_xlfn.MAXIFS($F$2:$F6238,$C$2:$C6238,$C6239,$B$2:$B6238,$B6239,$A$2:$A6238,$A6239)=0,"",$E6239-_xlfn.MAXIFS($F$2:$F6238,$C$2:$C6238,$C6239,$B$2:$B6238,$B6239,$A$2:$A6238,$A6239)))&gt;0.25,"",IF(IF(_xlfn.MAXIFS($F$2:$F6238,$C$2:$C6238,$C6239,$B$2:$B6238,$B6239,$A$2:$A6238,$A6239)=0,"",$E6239-_xlfn.MAXIFS($F$2:$F6238,$C$2:$C6238,$C6239,$B$2:$B6238,$B6239,$A$2:$A6238,$A6239))&lt;0,0,IF(_xlfn.MAXIFS($F$2:$F6238,$C$2:$C6238,$C6239,$B$2:$B6238,$B6239,$A$2:$A6238,$A6239)=0,"",$E6239-_xlfn.MAXIFS($F$2:$F6238,$C$2:$C6238,$C6239,$B$2:$B6238,$B6239,$A$2:$A6238,$A6239))))</f>
        <v/>
      </c>
      <c r="K6239" s="6" t="str">
        <f t="shared" si="292"/>
        <v/>
      </c>
      <c r="L6239" s="6" t="str">
        <f t="shared" si="293"/>
        <v/>
      </c>
      <c r="M6239" s="6" t="str">
        <f t="shared" si="291"/>
        <v/>
      </c>
    </row>
    <row r="6240" spans="1:13" x14ac:dyDescent="0.25">
      <c r="A6240"/>
      <c r="B6240" s="1"/>
      <c r="C6240"/>
      <c r="D6240"/>
      <c r="E6240" s="76"/>
      <c r="F6240" s="76"/>
      <c r="G6240" s="2"/>
      <c r="H6240" s="77"/>
      <c r="J6240" s="79" t="str">
        <f>IF(IF(IF(_xlfn.MAXIFS($F$2:$F6239,$C$2:$C6239,$C6240,$B$2:$B6239,$B6240,$A$2:$A6239,$A6240)=0,"",$E6240-_xlfn.MAXIFS($F$2:$F6239,$C$2:$C6239,$C6240,$B$2:$B6239,$B6240,$A$2:$A6239,$A6240))&lt;0,0,IF(_xlfn.MAXIFS($F$2:$F6239,$C$2:$C6239,$C6240,$B$2:$B6239,$B6240,$A$2:$A6239,$A6240)=0,"",$E6240-_xlfn.MAXIFS($F$2:$F6239,$C$2:$C6239,$C6240,$B$2:$B6239,$B6240,$A$2:$A6239,$A6240)))&gt;0.25,"",IF(IF(_xlfn.MAXIFS($F$2:$F6239,$C$2:$C6239,$C6240,$B$2:$B6239,$B6240,$A$2:$A6239,$A6240)=0,"",$E6240-_xlfn.MAXIFS($F$2:$F6239,$C$2:$C6239,$C6240,$B$2:$B6239,$B6240,$A$2:$A6239,$A6240))&lt;0,0,IF(_xlfn.MAXIFS($F$2:$F6239,$C$2:$C6239,$C6240,$B$2:$B6239,$B6240,$A$2:$A6239,$A6240)=0,"",$E6240-_xlfn.MAXIFS($F$2:$F6239,$C$2:$C6239,$C6240,$B$2:$B6239,$B6240,$A$2:$A6239,$A6240))))</f>
        <v/>
      </c>
      <c r="K6240" s="6" t="str">
        <f t="shared" si="292"/>
        <v/>
      </c>
      <c r="L6240" s="6" t="str">
        <f t="shared" si="293"/>
        <v/>
      </c>
      <c r="M6240" s="6" t="str">
        <f t="shared" si="291"/>
        <v/>
      </c>
    </row>
    <row r="6241" spans="1:13" x14ac:dyDescent="0.25">
      <c r="A6241"/>
      <c r="B6241" s="1"/>
      <c r="C6241"/>
      <c r="D6241"/>
      <c r="E6241" s="76"/>
      <c r="F6241" s="76"/>
      <c r="G6241" s="2"/>
      <c r="H6241" s="77"/>
      <c r="J6241" s="79" t="str">
        <f>IF(IF(IF(_xlfn.MAXIFS($F$2:$F6240,$C$2:$C6240,$C6241,$B$2:$B6240,$B6241,$A$2:$A6240,$A6241)=0,"",$E6241-_xlfn.MAXIFS($F$2:$F6240,$C$2:$C6240,$C6241,$B$2:$B6240,$B6241,$A$2:$A6240,$A6241))&lt;0,0,IF(_xlfn.MAXIFS($F$2:$F6240,$C$2:$C6240,$C6241,$B$2:$B6240,$B6241,$A$2:$A6240,$A6241)=0,"",$E6241-_xlfn.MAXIFS($F$2:$F6240,$C$2:$C6240,$C6241,$B$2:$B6240,$B6241,$A$2:$A6240,$A6241)))&gt;0.25,"",IF(IF(_xlfn.MAXIFS($F$2:$F6240,$C$2:$C6240,$C6241,$B$2:$B6240,$B6241,$A$2:$A6240,$A6241)=0,"",$E6241-_xlfn.MAXIFS($F$2:$F6240,$C$2:$C6240,$C6241,$B$2:$B6240,$B6241,$A$2:$A6240,$A6241))&lt;0,0,IF(_xlfn.MAXIFS($F$2:$F6240,$C$2:$C6240,$C6241,$B$2:$B6240,$B6241,$A$2:$A6240,$A6241)=0,"",$E6241-_xlfn.MAXIFS($F$2:$F6240,$C$2:$C6240,$C6241,$B$2:$B6240,$B6241,$A$2:$A6240,$A6241))))</f>
        <v/>
      </c>
      <c r="K6241" s="6" t="str">
        <f t="shared" si="292"/>
        <v/>
      </c>
      <c r="L6241" s="6" t="str">
        <f t="shared" si="293"/>
        <v/>
      </c>
      <c r="M6241" s="6" t="str">
        <f t="shared" si="291"/>
        <v/>
      </c>
    </row>
    <row r="6242" spans="1:13" x14ac:dyDescent="0.25">
      <c r="A6242"/>
      <c r="B6242" s="1"/>
      <c r="C6242"/>
      <c r="D6242"/>
      <c r="E6242" s="76"/>
      <c r="F6242" s="76"/>
      <c r="G6242" s="2"/>
      <c r="H6242" s="77"/>
      <c r="J6242" s="79" t="str">
        <f>IF(IF(IF(_xlfn.MAXIFS($F$2:$F6241,$C$2:$C6241,$C6242,$B$2:$B6241,$B6242,$A$2:$A6241,$A6242)=0,"",$E6242-_xlfn.MAXIFS($F$2:$F6241,$C$2:$C6241,$C6242,$B$2:$B6241,$B6242,$A$2:$A6241,$A6242))&lt;0,0,IF(_xlfn.MAXIFS($F$2:$F6241,$C$2:$C6241,$C6242,$B$2:$B6241,$B6242,$A$2:$A6241,$A6242)=0,"",$E6242-_xlfn.MAXIFS($F$2:$F6241,$C$2:$C6241,$C6242,$B$2:$B6241,$B6242,$A$2:$A6241,$A6242)))&gt;0.25,"",IF(IF(_xlfn.MAXIFS($F$2:$F6241,$C$2:$C6241,$C6242,$B$2:$B6241,$B6242,$A$2:$A6241,$A6242)=0,"",$E6242-_xlfn.MAXIFS($F$2:$F6241,$C$2:$C6241,$C6242,$B$2:$B6241,$B6242,$A$2:$A6241,$A6242))&lt;0,0,IF(_xlfn.MAXIFS($F$2:$F6241,$C$2:$C6241,$C6242,$B$2:$B6241,$B6242,$A$2:$A6241,$A6242)=0,"",$E6242-_xlfn.MAXIFS($F$2:$F6241,$C$2:$C6241,$C6242,$B$2:$B6241,$B6242,$A$2:$A6241,$A6242))))</f>
        <v/>
      </c>
      <c r="K6242" s="6" t="str">
        <f t="shared" si="292"/>
        <v/>
      </c>
      <c r="L6242" s="6" t="str">
        <f t="shared" si="293"/>
        <v/>
      </c>
      <c r="M6242" s="6" t="str">
        <f t="shared" si="291"/>
        <v/>
      </c>
    </row>
    <row r="6243" spans="1:13" x14ac:dyDescent="0.25">
      <c r="A6243"/>
      <c r="B6243" s="1"/>
      <c r="C6243"/>
      <c r="D6243"/>
      <c r="E6243" s="76"/>
      <c r="F6243" s="76"/>
      <c r="G6243" s="2"/>
      <c r="H6243" s="77"/>
      <c r="J6243" s="79" t="str">
        <f>IF(IF(IF(_xlfn.MAXIFS($F$2:$F6242,$C$2:$C6242,$C6243,$B$2:$B6242,$B6243,$A$2:$A6242,$A6243)=0,"",$E6243-_xlfn.MAXIFS($F$2:$F6242,$C$2:$C6242,$C6243,$B$2:$B6242,$B6243,$A$2:$A6242,$A6243))&lt;0,0,IF(_xlfn.MAXIFS($F$2:$F6242,$C$2:$C6242,$C6243,$B$2:$B6242,$B6243,$A$2:$A6242,$A6243)=0,"",$E6243-_xlfn.MAXIFS($F$2:$F6242,$C$2:$C6242,$C6243,$B$2:$B6242,$B6243,$A$2:$A6242,$A6243)))&gt;0.25,"",IF(IF(_xlfn.MAXIFS($F$2:$F6242,$C$2:$C6242,$C6243,$B$2:$B6242,$B6243,$A$2:$A6242,$A6243)=0,"",$E6243-_xlfn.MAXIFS($F$2:$F6242,$C$2:$C6242,$C6243,$B$2:$B6242,$B6243,$A$2:$A6242,$A6243))&lt;0,0,IF(_xlfn.MAXIFS($F$2:$F6242,$C$2:$C6242,$C6243,$B$2:$B6242,$B6243,$A$2:$A6242,$A6243)=0,"",$E6243-_xlfn.MAXIFS($F$2:$F6242,$C$2:$C6242,$C6243,$B$2:$B6242,$B6243,$A$2:$A6242,$A6243))))</f>
        <v/>
      </c>
      <c r="K6243" s="6" t="str">
        <f t="shared" si="292"/>
        <v/>
      </c>
      <c r="L6243" s="6" t="str">
        <f t="shared" si="293"/>
        <v/>
      </c>
      <c r="M6243" s="6" t="str">
        <f t="shared" si="291"/>
        <v/>
      </c>
    </row>
    <row r="6244" spans="1:13" x14ac:dyDescent="0.25">
      <c r="A6244"/>
      <c r="B6244" s="1"/>
      <c r="C6244"/>
      <c r="D6244"/>
      <c r="E6244" s="76"/>
      <c r="F6244" s="76"/>
      <c r="G6244" s="2"/>
      <c r="H6244" s="77"/>
      <c r="J6244" s="79" t="str">
        <f>IF(IF(IF(_xlfn.MAXIFS($F$2:$F6243,$C$2:$C6243,$C6244,$B$2:$B6243,$B6244,$A$2:$A6243,$A6244)=0,"",$E6244-_xlfn.MAXIFS($F$2:$F6243,$C$2:$C6243,$C6244,$B$2:$B6243,$B6244,$A$2:$A6243,$A6244))&lt;0,0,IF(_xlfn.MAXIFS($F$2:$F6243,$C$2:$C6243,$C6244,$B$2:$B6243,$B6244,$A$2:$A6243,$A6244)=0,"",$E6244-_xlfn.MAXIFS($F$2:$F6243,$C$2:$C6243,$C6244,$B$2:$B6243,$B6244,$A$2:$A6243,$A6244)))&gt;0.25,"",IF(IF(_xlfn.MAXIFS($F$2:$F6243,$C$2:$C6243,$C6244,$B$2:$B6243,$B6244,$A$2:$A6243,$A6244)=0,"",$E6244-_xlfn.MAXIFS($F$2:$F6243,$C$2:$C6243,$C6244,$B$2:$B6243,$B6244,$A$2:$A6243,$A6244))&lt;0,0,IF(_xlfn.MAXIFS($F$2:$F6243,$C$2:$C6243,$C6244,$B$2:$B6243,$B6244,$A$2:$A6243,$A6244)=0,"",$E6244-_xlfn.MAXIFS($F$2:$F6243,$C$2:$C6243,$C6244,$B$2:$B6243,$B6244,$A$2:$A6243,$A6244))))</f>
        <v/>
      </c>
      <c r="K6244" s="6" t="str">
        <f t="shared" si="292"/>
        <v/>
      </c>
      <c r="L6244" s="6" t="str">
        <f t="shared" si="293"/>
        <v/>
      </c>
      <c r="M6244" s="6" t="str">
        <f t="shared" si="291"/>
        <v/>
      </c>
    </row>
    <row r="6245" spans="1:13" x14ac:dyDescent="0.25">
      <c r="A6245"/>
      <c r="B6245" s="1"/>
      <c r="C6245"/>
      <c r="D6245"/>
      <c r="E6245" s="76"/>
      <c r="F6245" s="76"/>
      <c r="G6245" s="2"/>
      <c r="H6245" s="77"/>
      <c r="J6245" s="79" t="str">
        <f>IF(IF(IF(_xlfn.MAXIFS($F$2:$F6244,$C$2:$C6244,$C6245,$B$2:$B6244,$B6245,$A$2:$A6244,$A6245)=0,"",$E6245-_xlfn.MAXIFS($F$2:$F6244,$C$2:$C6244,$C6245,$B$2:$B6244,$B6245,$A$2:$A6244,$A6245))&lt;0,0,IF(_xlfn.MAXIFS($F$2:$F6244,$C$2:$C6244,$C6245,$B$2:$B6244,$B6245,$A$2:$A6244,$A6245)=0,"",$E6245-_xlfn.MAXIFS($F$2:$F6244,$C$2:$C6244,$C6245,$B$2:$B6244,$B6245,$A$2:$A6244,$A6245)))&gt;0.25,"",IF(IF(_xlfn.MAXIFS($F$2:$F6244,$C$2:$C6244,$C6245,$B$2:$B6244,$B6245,$A$2:$A6244,$A6245)=0,"",$E6245-_xlfn.MAXIFS($F$2:$F6244,$C$2:$C6244,$C6245,$B$2:$B6244,$B6245,$A$2:$A6244,$A6245))&lt;0,0,IF(_xlfn.MAXIFS($F$2:$F6244,$C$2:$C6244,$C6245,$B$2:$B6244,$B6245,$A$2:$A6244,$A6245)=0,"",$E6245-_xlfn.MAXIFS($F$2:$F6244,$C$2:$C6244,$C6245,$B$2:$B6244,$B6245,$A$2:$A6244,$A6245))))</f>
        <v/>
      </c>
      <c r="K6245" s="6" t="str">
        <f t="shared" si="292"/>
        <v/>
      </c>
      <c r="L6245" s="6" t="str">
        <f t="shared" si="293"/>
        <v/>
      </c>
      <c r="M6245" s="6" t="str">
        <f t="shared" si="291"/>
        <v/>
      </c>
    </row>
    <row r="6246" spans="1:13" x14ac:dyDescent="0.25">
      <c r="A6246"/>
      <c r="B6246" s="1"/>
      <c r="C6246"/>
      <c r="D6246"/>
      <c r="E6246" s="76"/>
      <c r="F6246" s="76"/>
      <c r="G6246" s="2"/>
      <c r="H6246" s="77"/>
      <c r="J6246" s="79" t="str">
        <f>IF(IF(IF(_xlfn.MAXIFS($F$2:$F6245,$C$2:$C6245,$C6246,$B$2:$B6245,$B6246,$A$2:$A6245,$A6246)=0,"",$E6246-_xlfn.MAXIFS($F$2:$F6245,$C$2:$C6245,$C6246,$B$2:$B6245,$B6246,$A$2:$A6245,$A6246))&lt;0,0,IF(_xlfn.MAXIFS($F$2:$F6245,$C$2:$C6245,$C6246,$B$2:$B6245,$B6246,$A$2:$A6245,$A6246)=0,"",$E6246-_xlfn.MAXIFS($F$2:$F6245,$C$2:$C6245,$C6246,$B$2:$B6245,$B6246,$A$2:$A6245,$A6246)))&gt;0.25,"",IF(IF(_xlfn.MAXIFS($F$2:$F6245,$C$2:$C6245,$C6246,$B$2:$B6245,$B6246,$A$2:$A6245,$A6246)=0,"",$E6246-_xlfn.MAXIFS($F$2:$F6245,$C$2:$C6245,$C6246,$B$2:$B6245,$B6246,$A$2:$A6245,$A6246))&lt;0,0,IF(_xlfn.MAXIFS($F$2:$F6245,$C$2:$C6245,$C6246,$B$2:$B6245,$B6246,$A$2:$A6245,$A6246)=0,"",$E6246-_xlfn.MAXIFS($F$2:$F6245,$C$2:$C6245,$C6246,$B$2:$B6245,$B6246,$A$2:$A6245,$A6246))))</f>
        <v/>
      </c>
      <c r="K6246" s="6" t="str">
        <f t="shared" si="292"/>
        <v/>
      </c>
      <c r="L6246" s="6" t="str">
        <f t="shared" si="293"/>
        <v/>
      </c>
      <c r="M6246" s="6" t="str">
        <f t="shared" si="291"/>
        <v/>
      </c>
    </row>
    <row r="6247" spans="1:13" x14ac:dyDescent="0.25">
      <c r="A6247"/>
      <c r="B6247" s="1"/>
      <c r="C6247"/>
      <c r="D6247"/>
      <c r="E6247" s="76"/>
      <c r="F6247" s="76"/>
      <c r="G6247" s="2"/>
      <c r="H6247" s="77"/>
      <c r="J6247" s="79" t="str">
        <f>IF(IF(IF(_xlfn.MAXIFS($F$2:$F6246,$C$2:$C6246,$C6247,$B$2:$B6246,$B6247,$A$2:$A6246,$A6247)=0,"",$E6247-_xlfn.MAXIFS($F$2:$F6246,$C$2:$C6246,$C6247,$B$2:$B6246,$B6247,$A$2:$A6246,$A6247))&lt;0,0,IF(_xlfn.MAXIFS($F$2:$F6246,$C$2:$C6246,$C6247,$B$2:$B6246,$B6247,$A$2:$A6246,$A6247)=0,"",$E6247-_xlfn.MAXIFS($F$2:$F6246,$C$2:$C6246,$C6247,$B$2:$B6246,$B6247,$A$2:$A6246,$A6247)))&gt;0.25,"",IF(IF(_xlfn.MAXIFS($F$2:$F6246,$C$2:$C6246,$C6247,$B$2:$B6246,$B6247,$A$2:$A6246,$A6247)=0,"",$E6247-_xlfn.MAXIFS($F$2:$F6246,$C$2:$C6246,$C6247,$B$2:$B6246,$B6247,$A$2:$A6246,$A6247))&lt;0,0,IF(_xlfn.MAXIFS($F$2:$F6246,$C$2:$C6246,$C6247,$B$2:$B6246,$B6247,$A$2:$A6246,$A6247)=0,"",$E6247-_xlfn.MAXIFS($F$2:$F6246,$C$2:$C6246,$C6247,$B$2:$B6246,$B6247,$A$2:$A6246,$A6247))))</f>
        <v/>
      </c>
      <c r="K6247" s="6" t="str">
        <f t="shared" si="292"/>
        <v/>
      </c>
      <c r="L6247" s="6" t="str">
        <f t="shared" si="293"/>
        <v/>
      </c>
      <c r="M6247" s="6" t="str">
        <f t="shared" si="291"/>
        <v/>
      </c>
    </row>
    <row r="6248" spans="1:13" x14ac:dyDescent="0.25">
      <c r="A6248"/>
      <c r="B6248" s="1"/>
      <c r="C6248"/>
      <c r="D6248"/>
      <c r="E6248" s="76"/>
      <c r="F6248" s="76"/>
      <c r="G6248" s="2"/>
      <c r="H6248" s="77"/>
      <c r="J6248" s="79" t="str">
        <f>IF(IF(IF(_xlfn.MAXIFS($F$2:$F6247,$C$2:$C6247,$C6248,$B$2:$B6247,$B6248,$A$2:$A6247,$A6248)=0,"",$E6248-_xlfn.MAXIFS($F$2:$F6247,$C$2:$C6247,$C6248,$B$2:$B6247,$B6248,$A$2:$A6247,$A6248))&lt;0,0,IF(_xlfn.MAXIFS($F$2:$F6247,$C$2:$C6247,$C6248,$B$2:$B6247,$B6248,$A$2:$A6247,$A6248)=0,"",$E6248-_xlfn.MAXIFS($F$2:$F6247,$C$2:$C6247,$C6248,$B$2:$B6247,$B6248,$A$2:$A6247,$A6248)))&gt;0.25,"",IF(IF(_xlfn.MAXIFS($F$2:$F6247,$C$2:$C6247,$C6248,$B$2:$B6247,$B6248,$A$2:$A6247,$A6248)=0,"",$E6248-_xlfn.MAXIFS($F$2:$F6247,$C$2:$C6247,$C6248,$B$2:$B6247,$B6248,$A$2:$A6247,$A6248))&lt;0,0,IF(_xlfn.MAXIFS($F$2:$F6247,$C$2:$C6247,$C6248,$B$2:$B6247,$B6248,$A$2:$A6247,$A6248)=0,"",$E6248-_xlfn.MAXIFS($F$2:$F6247,$C$2:$C6247,$C6248,$B$2:$B6247,$B6248,$A$2:$A6247,$A6248))))</f>
        <v/>
      </c>
      <c r="K6248" s="6" t="str">
        <f t="shared" si="292"/>
        <v/>
      </c>
      <c r="L6248" s="6" t="str">
        <f t="shared" si="293"/>
        <v/>
      </c>
      <c r="M6248" s="6" t="str">
        <f t="shared" si="291"/>
        <v/>
      </c>
    </row>
    <row r="6249" spans="1:13" x14ac:dyDescent="0.25">
      <c r="A6249"/>
      <c r="B6249" s="1"/>
      <c r="C6249"/>
      <c r="D6249"/>
      <c r="E6249" s="76"/>
      <c r="F6249" s="76"/>
      <c r="G6249" s="2"/>
      <c r="H6249" s="77"/>
      <c r="J6249" s="79" t="str">
        <f>IF(IF(IF(_xlfn.MAXIFS($F$2:$F6248,$C$2:$C6248,$C6249,$B$2:$B6248,$B6249,$A$2:$A6248,$A6249)=0,"",$E6249-_xlfn.MAXIFS($F$2:$F6248,$C$2:$C6248,$C6249,$B$2:$B6248,$B6249,$A$2:$A6248,$A6249))&lt;0,0,IF(_xlfn.MAXIFS($F$2:$F6248,$C$2:$C6248,$C6249,$B$2:$B6248,$B6249,$A$2:$A6248,$A6249)=0,"",$E6249-_xlfn.MAXIFS($F$2:$F6248,$C$2:$C6248,$C6249,$B$2:$B6248,$B6249,$A$2:$A6248,$A6249)))&gt;0.25,"",IF(IF(_xlfn.MAXIFS($F$2:$F6248,$C$2:$C6248,$C6249,$B$2:$B6248,$B6249,$A$2:$A6248,$A6249)=0,"",$E6249-_xlfn.MAXIFS($F$2:$F6248,$C$2:$C6248,$C6249,$B$2:$B6248,$B6249,$A$2:$A6248,$A6249))&lt;0,0,IF(_xlfn.MAXIFS($F$2:$F6248,$C$2:$C6248,$C6249,$B$2:$B6248,$B6249,$A$2:$A6248,$A6249)=0,"",$E6249-_xlfn.MAXIFS($F$2:$F6248,$C$2:$C6248,$C6249,$B$2:$B6248,$B6249,$A$2:$A6248,$A6249))))</f>
        <v/>
      </c>
      <c r="K6249" s="6" t="str">
        <f t="shared" si="292"/>
        <v/>
      </c>
      <c r="L6249" s="6" t="str">
        <f t="shared" si="293"/>
        <v/>
      </c>
      <c r="M6249" s="6" t="str">
        <f t="shared" si="291"/>
        <v/>
      </c>
    </row>
    <row r="6250" spans="1:13" x14ac:dyDescent="0.25">
      <c r="A6250"/>
      <c r="B6250" s="1"/>
      <c r="C6250"/>
      <c r="D6250"/>
      <c r="E6250" s="76"/>
      <c r="F6250" s="76"/>
      <c r="G6250" s="2"/>
      <c r="H6250" s="77"/>
      <c r="J6250" s="79" t="str">
        <f>IF(IF(IF(_xlfn.MAXIFS($F$2:$F6249,$C$2:$C6249,$C6250,$B$2:$B6249,$B6250,$A$2:$A6249,$A6250)=0,"",$E6250-_xlfn.MAXIFS($F$2:$F6249,$C$2:$C6249,$C6250,$B$2:$B6249,$B6250,$A$2:$A6249,$A6250))&lt;0,0,IF(_xlfn.MAXIFS($F$2:$F6249,$C$2:$C6249,$C6250,$B$2:$B6249,$B6250,$A$2:$A6249,$A6250)=0,"",$E6250-_xlfn.MAXIFS($F$2:$F6249,$C$2:$C6249,$C6250,$B$2:$B6249,$B6250,$A$2:$A6249,$A6250)))&gt;0.25,"",IF(IF(_xlfn.MAXIFS($F$2:$F6249,$C$2:$C6249,$C6250,$B$2:$B6249,$B6250,$A$2:$A6249,$A6250)=0,"",$E6250-_xlfn.MAXIFS($F$2:$F6249,$C$2:$C6249,$C6250,$B$2:$B6249,$B6250,$A$2:$A6249,$A6250))&lt;0,0,IF(_xlfn.MAXIFS($F$2:$F6249,$C$2:$C6249,$C6250,$B$2:$B6249,$B6250,$A$2:$A6249,$A6250)=0,"",$E6250-_xlfn.MAXIFS($F$2:$F6249,$C$2:$C6249,$C6250,$B$2:$B6249,$B6250,$A$2:$A6249,$A6250))))</f>
        <v/>
      </c>
      <c r="K6250" s="6" t="str">
        <f t="shared" si="292"/>
        <v/>
      </c>
      <c r="L6250" s="6" t="str">
        <f t="shared" si="293"/>
        <v/>
      </c>
      <c r="M6250" s="6" t="str">
        <f t="shared" si="291"/>
        <v/>
      </c>
    </row>
    <row r="6251" spans="1:13" x14ac:dyDescent="0.25">
      <c r="A6251"/>
      <c r="B6251" s="1"/>
      <c r="C6251"/>
      <c r="D6251"/>
      <c r="E6251" s="76"/>
      <c r="F6251" s="76"/>
      <c r="G6251" s="2"/>
      <c r="H6251" s="77"/>
      <c r="J6251" s="79" t="str">
        <f>IF(IF(IF(_xlfn.MAXIFS($F$2:$F6250,$C$2:$C6250,$C6251,$B$2:$B6250,$B6251,$A$2:$A6250,$A6251)=0,"",$E6251-_xlfn.MAXIFS($F$2:$F6250,$C$2:$C6250,$C6251,$B$2:$B6250,$B6251,$A$2:$A6250,$A6251))&lt;0,0,IF(_xlfn.MAXIFS($F$2:$F6250,$C$2:$C6250,$C6251,$B$2:$B6250,$B6251,$A$2:$A6250,$A6251)=0,"",$E6251-_xlfn.MAXIFS($F$2:$F6250,$C$2:$C6250,$C6251,$B$2:$B6250,$B6251,$A$2:$A6250,$A6251)))&gt;0.25,"",IF(IF(_xlfn.MAXIFS($F$2:$F6250,$C$2:$C6250,$C6251,$B$2:$B6250,$B6251,$A$2:$A6250,$A6251)=0,"",$E6251-_xlfn.MAXIFS($F$2:$F6250,$C$2:$C6250,$C6251,$B$2:$B6250,$B6251,$A$2:$A6250,$A6251))&lt;0,0,IF(_xlfn.MAXIFS($F$2:$F6250,$C$2:$C6250,$C6251,$B$2:$B6250,$B6251,$A$2:$A6250,$A6251)=0,"",$E6251-_xlfn.MAXIFS($F$2:$F6250,$C$2:$C6250,$C6251,$B$2:$B6250,$B6251,$A$2:$A6250,$A6251))))</f>
        <v/>
      </c>
      <c r="K6251" s="6" t="str">
        <f t="shared" si="292"/>
        <v/>
      </c>
      <c r="L6251" s="6" t="str">
        <f t="shared" si="293"/>
        <v/>
      </c>
      <c r="M6251" s="6" t="str">
        <f t="shared" si="291"/>
        <v/>
      </c>
    </row>
    <row r="6252" spans="1:13" x14ac:dyDescent="0.25">
      <c r="A6252"/>
      <c r="B6252" s="1"/>
      <c r="C6252"/>
      <c r="D6252"/>
      <c r="E6252" s="76"/>
      <c r="F6252" s="76"/>
      <c r="G6252" s="2"/>
      <c r="H6252" s="77"/>
      <c r="J6252" s="79" t="str">
        <f>IF(IF(IF(_xlfn.MAXIFS($F$2:$F6251,$C$2:$C6251,$C6252,$B$2:$B6251,$B6252,$A$2:$A6251,$A6252)=0,"",$E6252-_xlfn.MAXIFS($F$2:$F6251,$C$2:$C6251,$C6252,$B$2:$B6251,$B6252,$A$2:$A6251,$A6252))&lt;0,0,IF(_xlfn.MAXIFS($F$2:$F6251,$C$2:$C6251,$C6252,$B$2:$B6251,$B6252,$A$2:$A6251,$A6252)=0,"",$E6252-_xlfn.MAXIFS($F$2:$F6251,$C$2:$C6251,$C6252,$B$2:$B6251,$B6252,$A$2:$A6251,$A6252)))&gt;0.25,"",IF(IF(_xlfn.MAXIFS($F$2:$F6251,$C$2:$C6251,$C6252,$B$2:$B6251,$B6252,$A$2:$A6251,$A6252)=0,"",$E6252-_xlfn.MAXIFS($F$2:$F6251,$C$2:$C6251,$C6252,$B$2:$B6251,$B6252,$A$2:$A6251,$A6252))&lt;0,0,IF(_xlfn.MAXIFS($F$2:$F6251,$C$2:$C6251,$C6252,$B$2:$B6251,$B6252,$A$2:$A6251,$A6252)=0,"",$E6252-_xlfn.MAXIFS($F$2:$F6251,$C$2:$C6251,$C6252,$B$2:$B6251,$B6252,$A$2:$A6251,$A6252))))</f>
        <v/>
      </c>
      <c r="K6252" s="6" t="str">
        <f t="shared" si="292"/>
        <v/>
      </c>
      <c r="L6252" s="6" t="str">
        <f t="shared" si="293"/>
        <v/>
      </c>
      <c r="M6252" s="6" t="str">
        <f t="shared" si="291"/>
        <v/>
      </c>
    </row>
    <row r="6253" spans="1:13" x14ac:dyDescent="0.25">
      <c r="A6253"/>
      <c r="B6253" s="1"/>
      <c r="C6253"/>
      <c r="D6253"/>
      <c r="E6253" s="76"/>
      <c r="F6253" s="76"/>
      <c r="G6253" s="2"/>
      <c r="H6253" s="77"/>
      <c r="J6253" s="79" t="str">
        <f>IF(IF(IF(_xlfn.MAXIFS($F$2:$F6252,$C$2:$C6252,$C6253,$B$2:$B6252,$B6253,$A$2:$A6252,$A6253)=0,"",$E6253-_xlfn.MAXIFS($F$2:$F6252,$C$2:$C6252,$C6253,$B$2:$B6252,$B6253,$A$2:$A6252,$A6253))&lt;0,0,IF(_xlfn.MAXIFS($F$2:$F6252,$C$2:$C6252,$C6253,$B$2:$B6252,$B6253,$A$2:$A6252,$A6253)=0,"",$E6253-_xlfn.MAXIFS($F$2:$F6252,$C$2:$C6252,$C6253,$B$2:$B6252,$B6253,$A$2:$A6252,$A6253)))&gt;0.25,"",IF(IF(_xlfn.MAXIFS($F$2:$F6252,$C$2:$C6252,$C6253,$B$2:$B6252,$B6253,$A$2:$A6252,$A6253)=0,"",$E6253-_xlfn.MAXIFS($F$2:$F6252,$C$2:$C6252,$C6253,$B$2:$B6252,$B6253,$A$2:$A6252,$A6253))&lt;0,0,IF(_xlfn.MAXIFS($F$2:$F6252,$C$2:$C6252,$C6253,$B$2:$B6252,$B6253,$A$2:$A6252,$A6253)=0,"",$E6253-_xlfn.MAXIFS($F$2:$F6252,$C$2:$C6252,$C6253,$B$2:$B6252,$B6253,$A$2:$A6252,$A6253))))</f>
        <v/>
      </c>
      <c r="K6253" s="6" t="str">
        <f t="shared" si="292"/>
        <v/>
      </c>
      <c r="L6253" s="6" t="str">
        <f t="shared" si="293"/>
        <v/>
      </c>
      <c r="M6253" s="6" t="str">
        <f t="shared" si="291"/>
        <v/>
      </c>
    </row>
    <row r="6254" spans="1:13" x14ac:dyDescent="0.25">
      <c r="A6254"/>
      <c r="B6254" s="1"/>
      <c r="C6254"/>
      <c r="D6254"/>
      <c r="E6254" s="76"/>
      <c r="F6254" s="76"/>
      <c r="G6254" s="2"/>
      <c r="H6254" s="77"/>
      <c r="J6254" s="79" t="str">
        <f>IF(IF(IF(_xlfn.MAXIFS($F$2:$F6253,$C$2:$C6253,$C6254,$B$2:$B6253,$B6254,$A$2:$A6253,$A6254)=0,"",$E6254-_xlfn.MAXIFS($F$2:$F6253,$C$2:$C6253,$C6254,$B$2:$B6253,$B6254,$A$2:$A6253,$A6254))&lt;0,0,IF(_xlfn.MAXIFS($F$2:$F6253,$C$2:$C6253,$C6254,$B$2:$B6253,$B6254,$A$2:$A6253,$A6254)=0,"",$E6254-_xlfn.MAXIFS($F$2:$F6253,$C$2:$C6253,$C6254,$B$2:$B6253,$B6254,$A$2:$A6253,$A6254)))&gt;0.25,"",IF(IF(_xlfn.MAXIFS($F$2:$F6253,$C$2:$C6253,$C6254,$B$2:$B6253,$B6254,$A$2:$A6253,$A6254)=0,"",$E6254-_xlfn.MAXIFS($F$2:$F6253,$C$2:$C6253,$C6254,$B$2:$B6253,$B6254,$A$2:$A6253,$A6254))&lt;0,0,IF(_xlfn.MAXIFS($F$2:$F6253,$C$2:$C6253,$C6254,$B$2:$B6253,$B6254,$A$2:$A6253,$A6254)=0,"",$E6254-_xlfn.MAXIFS($F$2:$F6253,$C$2:$C6253,$C6254,$B$2:$B6253,$B6254,$A$2:$A6253,$A6254))))</f>
        <v/>
      </c>
      <c r="K6254" s="6" t="str">
        <f t="shared" si="292"/>
        <v/>
      </c>
      <c r="L6254" s="6" t="str">
        <f t="shared" si="293"/>
        <v/>
      </c>
      <c r="M6254" s="6" t="str">
        <f t="shared" si="291"/>
        <v/>
      </c>
    </row>
    <row r="6255" spans="1:13" x14ac:dyDescent="0.25">
      <c r="A6255"/>
      <c r="B6255" s="1"/>
      <c r="C6255"/>
      <c r="D6255"/>
      <c r="E6255" s="76"/>
      <c r="F6255" s="76"/>
      <c r="G6255" s="2"/>
      <c r="H6255" s="77"/>
      <c r="J6255" s="79" t="str">
        <f>IF(IF(IF(_xlfn.MAXIFS($F$2:$F6254,$C$2:$C6254,$C6255,$B$2:$B6254,$B6255,$A$2:$A6254,$A6255)=0,"",$E6255-_xlfn.MAXIFS($F$2:$F6254,$C$2:$C6254,$C6255,$B$2:$B6254,$B6255,$A$2:$A6254,$A6255))&lt;0,0,IF(_xlfn.MAXIFS($F$2:$F6254,$C$2:$C6254,$C6255,$B$2:$B6254,$B6255,$A$2:$A6254,$A6255)=0,"",$E6255-_xlfn.MAXIFS($F$2:$F6254,$C$2:$C6254,$C6255,$B$2:$B6254,$B6255,$A$2:$A6254,$A6255)))&gt;0.25,"",IF(IF(_xlfn.MAXIFS($F$2:$F6254,$C$2:$C6254,$C6255,$B$2:$B6254,$B6255,$A$2:$A6254,$A6255)=0,"",$E6255-_xlfn.MAXIFS($F$2:$F6254,$C$2:$C6254,$C6255,$B$2:$B6254,$B6255,$A$2:$A6254,$A6255))&lt;0,0,IF(_xlfn.MAXIFS($F$2:$F6254,$C$2:$C6254,$C6255,$B$2:$B6254,$B6255,$A$2:$A6254,$A6255)=0,"",$E6255-_xlfn.MAXIFS($F$2:$F6254,$C$2:$C6254,$C6255,$B$2:$B6254,$B6255,$A$2:$A6254,$A6255))))</f>
        <v/>
      </c>
      <c r="K6255" s="6" t="str">
        <f t="shared" si="292"/>
        <v/>
      </c>
      <c r="L6255" s="6" t="str">
        <f t="shared" si="293"/>
        <v/>
      </c>
      <c r="M6255" s="6" t="str">
        <f t="shared" si="291"/>
        <v/>
      </c>
    </row>
    <row r="6256" spans="1:13" x14ac:dyDescent="0.25">
      <c r="A6256"/>
      <c r="B6256" s="1"/>
      <c r="C6256"/>
      <c r="D6256"/>
      <c r="E6256" s="76"/>
      <c r="F6256" s="76"/>
      <c r="G6256" s="2"/>
      <c r="H6256" s="77"/>
      <c r="J6256" s="79" t="str">
        <f>IF(IF(IF(_xlfn.MAXIFS($F$2:$F6255,$C$2:$C6255,$C6256,$B$2:$B6255,$B6256,$A$2:$A6255,$A6256)=0,"",$E6256-_xlfn.MAXIFS($F$2:$F6255,$C$2:$C6255,$C6256,$B$2:$B6255,$B6256,$A$2:$A6255,$A6256))&lt;0,0,IF(_xlfn.MAXIFS($F$2:$F6255,$C$2:$C6255,$C6256,$B$2:$B6255,$B6256,$A$2:$A6255,$A6256)=0,"",$E6256-_xlfn.MAXIFS($F$2:$F6255,$C$2:$C6255,$C6256,$B$2:$B6255,$B6256,$A$2:$A6255,$A6256)))&gt;0.25,"",IF(IF(_xlfn.MAXIFS($F$2:$F6255,$C$2:$C6255,$C6256,$B$2:$B6255,$B6256,$A$2:$A6255,$A6256)=0,"",$E6256-_xlfn.MAXIFS($F$2:$F6255,$C$2:$C6255,$C6256,$B$2:$B6255,$B6256,$A$2:$A6255,$A6256))&lt;0,0,IF(_xlfn.MAXIFS($F$2:$F6255,$C$2:$C6255,$C6256,$B$2:$B6255,$B6256,$A$2:$A6255,$A6256)=0,"",$E6256-_xlfn.MAXIFS($F$2:$F6255,$C$2:$C6255,$C6256,$B$2:$B6255,$B6256,$A$2:$A6255,$A6256))))</f>
        <v/>
      </c>
      <c r="K6256" s="6" t="str">
        <f t="shared" si="292"/>
        <v/>
      </c>
      <c r="L6256" s="6" t="str">
        <f t="shared" si="293"/>
        <v/>
      </c>
      <c r="M6256" s="6" t="str">
        <f t="shared" si="291"/>
        <v/>
      </c>
    </row>
    <row r="6257" spans="1:13" x14ac:dyDescent="0.25">
      <c r="A6257"/>
      <c r="B6257" s="1"/>
      <c r="C6257"/>
      <c r="D6257"/>
      <c r="E6257" s="76"/>
      <c r="F6257" s="76"/>
      <c r="G6257" s="2"/>
      <c r="H6257" s="77"/>
      <c r="J6257" s="79" t="str">
        <f>IF(IF(IF(_xlfn.MAXIFS($F$2:$F6256,$C$2:$C6256,$C6257,$B$2:$B6256,$B6257,$A$2:$A6256,$A6257)=0,"",$E6257-_xlfn.MAXIFS($F$2:$F6256,$C$2:$C6256,$C6257,$B$2:$B6256,$B6257,$A$2:$A6256,$A6257))&lt;0,0,IF(_xlfn.MAXIFS($F$2:$F6256,$C$2:$C6256,$C6257,$B$2:$B6256,$B6257,$A$2:$A6256,$A6257)=0,"",$E6257-_xlfn.MAXIFS($F$2:$F6256,$C$2:$C6256,$C6257,$B$2:$B6256,$B6257,$A$2:$A6256,$A6257)))&gt;0.25,"",IF(IF(_xlfn.MAXIFS($F$2:$F6256,$C$2:$C6256,$C6257,$B$2:$B6256,$B6257,$A$2:$A6256,$A6257)=0,"",$E6257-_xlfn.MAXIFS($F$2:$F6256,$C$2:$C6256,$C6257,$B$2:$B6256,$B6257,$A$2:$A6256,$A6257))&lt;0,0,IF(_xlfn.MAXIFS($F$2:$F6256,$C$2:$C6256,$C6257,$B$2:$B6256,$B6257,$A$2:$A6256,$A6257)=0,"",$E6257-_xlfn.MAXIFS($F$2:$F6256,$C$2:$C6256,$C6257,$B$2:$B6256,$B6257,$A$2:$A6256,$A6257))))</f>
        <v/>
      </c>
      <c r="K6257" s="6" t="str">
        <f t="shared" si="292"/>
        <v/>
      </c>
      <c r="L6257" s="6" t="str">
        <f t="shared" si="293"/>
        <v/>
      </c>
      <c r="M6257" s="6" t="str">
        <f t="shared" si="291"/>
        <v/>
      </c>
    </row>
    <row r="6258" spans="1:13" x14ac:dyDescent="0.25">
      <c r="A6258"/>
      <c r="B6258" s="1"/>
      <c r="C6258"/>
      <c r="D6258"/>
      <c r="E6258" s="76"/>
      <c r="F6258" s="76"/>
      <c r="G6258" s="2"/>
      <c r="H6258" s="77"/>
      <c r="J6258" s="79" t="str">
        <f>IF(IF(IF(_xlfn.MAXIFS($F$2:$F6257,$C$2:$C6257,$C6258,$B$2:$B6257,$B6258,$A$2:$A6257,$A6258)=0,"",$E6258-_xlfn.MAXIFS($F$2:$F6257,$C$2:$C6257,$C6258,$B$2:$B6257,$B6258,$A$2:$A6257,$A6258))&lt;0,0,IF(_xlfn.MAXIFS($F$2:$F6257,$C$2:$C6257,$C6258,$B$2:$B6257,$B6258,$A$2:$A6257,$A6258)=0,"",$E6258-_xlfn.MAXIFS($F$2:$F6257,$C$2:$C6257,$C6258,$B$2:$B6257,$B6258,$A$2:$A6257,$A6258)))&gt;0.25,"",IF(IF(_xlfn.MAXIFS($F$2:$F6257,$C$2:$C6257,$C6258,$B$2:$B6257,$B6258,$A$2:$A6257,$A6258)=0,"",$E6258-_xlfn.MAXIFS($F$2:$F6257,$C$2:$C6257,$C6258,$B$2:$B6257,$B6258,$A$2:$A6257,$A6258))&lt;0,0,IF(_xlfn.MAXIFS($F$2:$F6257,$C$2:$C6257,$C6258,$B$2:$B6257,$B6258,$A$2:$A6257,$A6258)=0,"",$E6258-_xlfn.MAXIFS($F$2:$F6257,$C$2:$C6257,$C6258,$B$2:$B6257,$B6258,$A$2:$A6257,$A6258))))</f>
        <v/>
      </c>
      <c r="K6258" s="6" t="str">
        <f t="shared" si="292"/>
        <v/>
      </c>
      <c r="L6258" s="6" t="str">
        <f t="shared" si="293"/>
        <v/>
      </c>
      <c r="M6258" s="6" t="str">
        <f t="shared" si="291"/>
        <v/>
      </c>
    </row>
    <row r="6259" spans="1:13" x14ac:dyDescent="0.25">
      <c r="A6259"/>
      <c r="B6259" s="1"/>
      <c r="C6259"/>
      <c r="D6259"/>
      <c r="E6259" s="76"/>
      <c r="F6259" s="76"/>
      <c r="G6259" s="2"/>
      <c r="H6259" s="77"/>
      <c r="J6259" s="79" t="str">
        <f>IF(IF(IF(_xlfn.MAXIFS($F$2:$F6258,$C$2:$C6258,$C6259,$B$2:$B6258,$B6259,$A$2:$A6258,$A6259)=0,"",$E6259-_xlfn.MAXIFS($F$2:$F6258,$C$2:$C6258,$C6259,$B$2:$B6258,$B6259,$A$2:$A6258,$A6259))&lt;0,0,IF(_xlfn.MAXIFS($F$2:$F6258,$C$2:$C6258,$C6259,$B$2:$B6258,$B6259,$A$2:$A6258,$A6259)=0,"",$E6259-_xlfn.MAXIFS($F$2:$F6258,$C$2:$C6258,$C6259,$B$2:$B6258,$B6259,$A$2:$A6258,$A6259)))&gt;0.25,"",IF(IF(_xlfn.MAXIFS($F$2:$F6258,$C$2:$C6258,$C6259,$B$2:$B6258,$B6259,$A$2:$A6258,$A6259)=0,"",$E6259-_xlfn.MAXIFS($F$2:$F6258,$C$2:$C6258,$C6259,$B$2:$B6258,$B6259,$A$2:$A6258,$A6259))&lt;0,0,IF(_xlfn.MAXIFS($F$2:$F6258,$C$2:$C6258,$C6259,$B$2:$B6258,$B6259,$A$2:$A6258,$A6259)=0,"",$E6259-_xlfn.MAXIFS($F$2:$F6258,$C$2:$C6258,$C6259,$B$2:$B6258,$B6259,$A$2:$A6258,$A6259))))</f>
        <v/>
      </c>
      <c r="K6259" s="6" t="str">
        <f t="shared" si="292"/>
        <v/>
      </c>
      <c r="L6259" s="6" t="str">
        <f t="shared" si="293"/>
        <v/>
      </c>
      <c r="M6259" s="6" t="str">
        <f t="shared" si="291"/>
        <v/>
      </c>
    </row>
    <row r="6260" spans="1:13" x14ac:dyDescent="0.25">
      <c r="A6260"/>
      <c r="B6260" s="1"/>
      <c r="C6260"/>
      <c r="D6260"/>
      <c r="E6260" s="76"/>
      <c r="F6260" s="76"/>
      <c r="G6260" s="2"/>
      <c r="H6260" s="77"/>
      <c r="J6260" s="79" t="str">
        <f>IF(IF(IF(_xlfn.MAXIFS($F$2:$F6259,$C$2:$C6259,$C6260,$B$2:$B6259,$B6260,$A$2:$A6259,$A6260)=0,"",$E6260-_xlfn.MAXIFS($F$2:$F6259,$C$2:$C6259,$C6260,$B$2:$B6259,$B6260,$A$2:$A6259,$A6260))&lt;0,0,IF(_xlfn.MAXIFS($F$2:$F6259,$C$2:$C6259,$C6260,$B$2:$B6259,$B6260,$A$2:$A6259,$A6260)=0,"",$E6260-_xlfn.MAXIFS($F$2:$F6259,$C$2:$C6259,$C6260,$B$2:$B6259,$B6260,$A$2:$A6259,$A6260)))&gt;0.25,"",IF(IF(_xlfn.MAXIFS($F$2:$F6259,$C$2:$C6259,$C6260,$B$2:$B6259,$B6260,$A$2:$A6259,$A6260)=0,"",$E6260-_xlfn.MAXIFS($F$2:$F6259,$C$2:$C6259,$C6260,$B$2:$B6259,$B6260,$A$2:$A6259,$A6260))&lt;0,0,IF(_xlfn.MAXIFS($F$2:$F6259,$C$2:$C6259,$C6260,$B$2:$B6259,$B6260,$A$2:$A6259,$A6260)=0,"",$E6260-_xlfn.MAXIFS($F$2:$F6259,$C$2:$C6259,$C6260,$B$2:$B6259,$B6260,$A$2:$A6259,$A6260))))</f>
        <v/>
      </c>
      <c r="K6260" s="6" t="str">
        <f t="shared" si="292"/>
        <v/>
      </c>
      <c r="L6260" s="6" t="str">
        <f t="shared" si="293"/>
        <v/>
      </c>
      <c r="M6260" s="6" t="str">
        <f t="shared" si="291"/>
        <v/>
      </c>
    </row>
    <row r="6261" spans="1:13" x14ac:dyDescent="0.25">
      <c r="A6261"/>
      <c r="B6261" s="1"/>
      <c r="C6261"/>
      <c r="D6261"/>
      <c r="E6261" s="76"/>
      <c r="F6261" s="76"/>
      <c r="G6261" s="2"/>
      <c r="H6261" s="77"/>
      <c r="J6261" s="79" t="str">
        <f>IF(IF(IF(_xlfn.MAXIFS($F$2:$F6260,$C$2:$C6260,$C6261,$B$2:$B6260,$B6261,$A$2:$A6260,$A6261)=0,"",$E6261-_xlfn.MAXIFS($F$2:$F6260,$C$2:$C6260,$C6261,$B$2:$B6260,$B6261,$A$2:$A6260,$A6261))&lt;0,0,IF(_xlfn.MAXIFS($F$2:$F6260,$C$2:$C6260,$C6261,$B$2:$B6260,$B6261,$A$2:$A6260,$A6261)=0,"",$E6261-_xlfn.MAXIFS($F$2:$F6260,$C$2:$C6260,$C6261,$B$2:$B6260,$B6261,$A$2:$A6260,$A6261)))&gt;0.25,"",IF(IF(_xlfn.MAXIFS($F$2:$F6260,$C$2:$C6260,$C6261,$B$2:$B6260,$B6261,$A$2:$A6260,$A6261)=0,"",$E6261-_xlfn.MAXIFS($F$2:$F6260,$C$2:$C6260,$C6261,$B$2:$B6260,$B6261,$A$2:$A6260,$A6261))&lt;0,0,IF(_xlfn.MAXIFS($F$2:$F6260,$C$2:$C6260,$C6261,$B$2:$B6260,$B6261,$A$2:$A6260,$A6261)=0,"",$E6261-_xlfn.MAXIFS($F$2:$F6260,$C$2:$C6260,$C6261,$B$2:$B6260,$B6261,$A$2:$A6260,$A6261))))</f>
        <v/>
      </c>
      <c r="K6261" s="6" t="str">
        <f t="shared" si="292"/>
        <v/>
      </c>
      <c r="L6261" s="6" t="str">
        <f t="shared" si="293"/>
        <v/>
      </c>
      <c r="M6261" s="6" t="str">
        <f t="shared" si="291"/>
        <v/>
      </c>
    </row>
    <row r="6262" spans="1:13" x14ac:dyDescent="0.25">
      <c r="A6262"/>
      <c r="B6262" s="1"/>
      <c r="C6262"/>
      <c r="D6262"/>
      <c r="E6262" s="76"/>
      <c r="F6262" s="76"/>
      <c r="G6262" s="2"/>
      <c r="H6262" s="77"/>
      <c r="J6262" s="79" t="str">
        <f>IF(IF(IF(_xlfn.MAXIFS($F$2:$F6261,$C$2:$C6261,$C6262,$B$2:$B6261,$B6262,$A$2:$A6261,$A6262)=0,"",$E6262-_xlfn.MAXIFS($F$2:$F6261,$C$2:$C6261,$C6262,$B$2:$B6261,$B6262,$A$2:$A6261,$A6262))&lt;0,0,IF(_xlfn.MAXIFS($F$2:$F6261,$C$2:$C6261,$C6262,$B$2:$B6261,$B6262,$A$2:$A6261,$A6262)=0,"",$E6262-_xlfn.MAXIFS($F$2:$F6261,$C$2:$C6261,$C6262,$B$2:$B6261,$B6262,$A$2:$A6261,$A6262)))&gt;0.25,"",IF(IF(_xlfn.MAXIFS($F$2:$F6261,$C$2:$C6261,$C6262,$B$2:$B6261,$B6262,$A$2:$A6261,$A6262)=0,"",$E6262-_xlfn.MAXIFS($F$2:$F6261,$C$2:$C6261,$C6262,$B$2:$B6261,$B6262,$A$2:$A6261,$A6262))&lt;0,0,IF(_xlfn.MAXIFS($F$2:$F6261,$C$2:$C6261,$C6262,$B$2:$B6261,$B6262,$A$2:$A6261,$A6262)=0,"",$E6262-_xlfn.MAXIFS($F$2:$F6261,$C$2:$C6261,$C6262,$B$2:$B6261,$B6262,$A$2:$A6261,$A6262))))</f>
        <v/>
      </c>
      <c r="K6262" s="6" t="str">
        <f t="shared" si="292"/>
        <v/>
      </c>
      <c r="L6262" s="6" t="str">
        <f t="shared" si="293"/>
        <v/>
      </c>
      <c r="M6262" s="6" t="str">
        <f t="shared" si="291"/>
        <v/>
      </c>
    </row>
    <row r="6263" spans="1:13" x14ac:dyDescent="0.25">
      <c r="A6263"/>
      <c r="B6263" s="1"/>
      <c r="C6263"/>
      <c r="D6263"/>
      <c r="E6263" s="76"/>
      <c r="F6263" s="76"/>
      <c r="G6263" s="2"/>
      <c r="H6263" s="77"/>
      <c r="J6263" s="79" t="str">
        <f>IF(IF(IF(_xlfn.MAXIFS($F$2:$F6262,$C$2:$C6262,$C6263,$B$2:$B6262,$B6263,$A$2:$A6262,$A6263)=0,"",$E6263-_xlfn.MAXIFS($F$2:$F6262,$C$2:$C6262,$C6263,$B$2:$B6262,$B6263,$A$2:$A6262,$A6263))&lt;0,0,IF(_xlfn.MAXIFS($F$2:$F6262,$C$2:$C6262,$C6263,$B$2:$B6262,$B6263,$A$2:$A6262,$A6263)=0,"",$E6263-_xlfn.MAXIFS($F$2:$F6262,$C$2:$C6262,$C6263,$B$2:$B6262,$B6263,$A$2:$A6262,$A6263)))&gt;0.25,"",IF(IF(_xlfn.MAXIFS($F$2:$F6262,$C$2:$C6262,$C6263,$B$2:$B6262,$B6263,$A$2:$A6262,$A6263)=0,"",$E6263-_xlfn.MAXIFS($F$2:$F6262,$C$2:$C6262,$C6263,$B$2:$B6262,$B6263,$A$2:$A6262,$A6263))&lt;0,0,IF(_xlfn.MAXIFS($F$2:$F6262,$C$2:$C6262,$C6263,$B$2:$B6262,$B6263,$A$2:$A6262,$A6263)=0,"",$E6263-_xlfn.MAXIFS($F$2:$F6262,$C$2:$C6262,$C6263,$B$2:$B6262,$B6263,$A$2:$A6262,$A6263))))</f>
        <v/>
      </c>
      <c r="K6263" s="6" t="str">
        <f t="shared" si="292"/>
        <v/>
      </c>
      <c r="L6263" s="6" t="str">
        <f t="shared" si="293"/>
        <v/>
      </c>
      <c r="M6263" s="6" t="str">
        <f t="shared" si="291"/>
        <v/>
      </c>
    </row>
    <row r="6264" spans="1:13" x14ac:dyDescent="0.25">
      <c r="A6264"/>
      <c r="B6264" s="1"/>
      <c r="C6264"/>
      <c r="D6264"/>
      <c r="E6264" s="76"/>
      <c r="F6264" s="76"/>
      <c r="G6264" s="2"/>
      <c r="H6264" s="77"/>
      <c r="J6264" s="79" t="str">
        <f>IF(IF(IF(_xlfn.MAXIFS($F$2:$F6263,$C$2:$C6263,$C6264,$B$2:$B6263,$B6264,$A$2:$A6263,$A6264)=0,"",$E6264-_xlfn.MAXIFS($F$2:$F6263,$C$2:$C6263,$C6264,$B$2:$B6263,$B6264,$A$2:$A6263,$A6264))&lt;0,0,IF(_xlfn.MAXIFS($F$2:$F6263,$C$2:$C6263,$C6264,$B$2:$B6263,$B6264,$A$2:$A6263,$A6264)=0,"",$E6264-_xlfn.MAXIFS($F$2:$F6263,$C$2:$C6263,$C6264,$B$2:$B6263,$B6264,$A$2:$A6263,$A6264)))&gt;0.25,"",IF(IF(_xlfn.MAXIFS($F$2:$F6263,$C$2:$C6263,$C6264,$B$2:$B6263,$B6264,$A$2:$A6263,$A6264)=0,"",$E6264-_xlfn.MAXIFS($F$2:$F6263,$C$2:$C6263,$C6264,$B$2:$B6263,$B6264,$A$2:$A6263,$A6264))&lt;0,0,IF(_xlfn.MAXIFS($F$2:$F6263,$C$2:$C6263,$C6264,$B$2:$B6263,$B6264,$A$2:$A6263,$A6264)=0,"",$E6264-_xlfn.MAXIFS($F$2:$F6263,$C$2:$C6263,$C6264,$B$2:$B6263,$B6264,$A$2:$A6263,$A6264))))</f>
        <v/>
      </c>
      <c r="K6264" s="6" t="str">
        <f t="shared" si="292"/>
        <v/>
      </c>
      <c r="L6264" s="6" t="str">
        <f t="shared" si="293"/>
        <v/>
      </c>
      <c r="M6264" s="6" t="str">
        <f t="shared" si="291"/>
        <v/>
      </c>
    </row>
    <row r="6265" spans="1:13" x14ac:dyDescent="0.25">
      <c r="A6265"/>
      <c r="B6265" s="1"/>
      <c r="C6265"/>
      <c r="D6265"/>
      <c r="E6265" s="76"/>
      <c r="F6265" s="76"/>
      <c r="G6265" s="2"/>
      <c r="H6265" s="77"/>
      <c r="J6265" s="79" t="str">
        <f>IF(IF(IF(_xlfn.MAXIFS($F$2:$F6264,$C$2:$C6264,$C6265,$B$2:$B6264,$B6265,$A$2:$A6264,$A6265)=0,"",$E6265-_xlfn.MAXIFS($F$2:$F6264,$C$2:$C6264,$C6265,$B$2:$B6264,$B6265,$A$2:$A6264,$A6265))&lt;0,0,IF(_xlfn.MAXIFS($F$2:$F6264,$C$2:$C6264,$C6265,$B$2:$B6264,$B6265,$A$2:$A6264,$A6265)=0,"",$E6265-_xlfn.MAXIFS($F$2:$F6264,$C$2:$C6264,$C6265,$B$2:$B6264,$B6265,$A$2:$A6264,$A6265)))&gt;0.25,"",IF(IF(_xlfn.MAXIFS($F$2:$F6264,$C$2:$C6264,$C6265,$B$2:$B6264,$B6265,$A$2:$A6264,$A6265)=0,"",$E6265-_xlfn.MAXIFS($F$2:$F6264,$C$2:$C6264,$C6265,$B$2:$B6264,$B6265,$A$2:$A6264,$A6265))&lt;0,0,IF(_xlfn.MAXIFS($F$2:$F6264,$C$2:$C6264,$C6265,$B$2:$B6264,$B6265,$A$2:$A6264,$A6265)=0,"",$E6265-_xlfn.MAXIFS($F$2:$F6264,$C$2:$C6264,$C6265,$B$2:$B6264,$B6265,$A$2:$A6264,$A6265))))</f>
        <v/>
      </c>
      <c r="K6265" s="6" t="str">
        <f t="shared" si="292"/>
        <v/>
      </c>
      <c r="L6265" s="6" t="str">
        <f t="shared" si="293"/>
        <v/>
      </c>
      <c r="M6265" s="6" t="str">
        <f t="shared" si="291"/>
        <v/>
      </c>
    </row>
    <row r="6266" spans="1:13" x14ac:dyDescent="0.25">
      <c r="A6266"/>
      <c r="B6266" s="1"/>
      <c r="C6266"/>
      <c r="D6266"/>
      <c r="E6266" s="76"/>
      <c r="F6266" s="76"/>
      <c r="G6266" s="2"/>
      <c r="H6266" s="77"/>
      <c r="J6266" s="79" t="str">
        <f>IF(IF(IF(_xlfn.MAXIFS($F$2:$F6265,$C$2:$C6265,$C6266,$B$2:$B6265,$B6266,$A$2:$A6265,$A6266)=0,"",$E6266-_xlfn.MAXIFS($F$2:$F6265,$C$2:$C6265,$C6266,$B$2:$B6265,$B6266,$A$2:$A6265,$A6266))&lt;0,0,IF(_xlfn.MAXIFS($F$2:$F6265,$C$2:$C6265,$C6266,$B$2:$B6265,$B6266,$A$2:$A6265,$A6266)=0,"",$E6266-_xlfn.MAXIFS($F$2:$F6265,$C$2:$C6265,$C6266,$B$2:$B6265,$B6266,$A$2:$A6265,$A6266)))&gt;0.25,"",IF(IF(_xlfn.MAXIFS($F$2:$F6265,$C$2:$C6265,$C6266,$B$2:$B6265,$B6266,$A$2:$A6265,$A6266)=0,"",$E6266-_xlfn.MAXIFS($F$2:$F6265,$C$2:$C6265,$C6266,$B$2:$B6265,$B6266,$A$2:$A6265,$A6266))&lt;0,0,IF(_xlfn.MAXIFS($F$2:$F6265,$C$2:$C6265,$C6266,$B$2:$B6265,$B6266,$A$2:$A6265,$A6266)=0,"",$E6266-_xlfn.MAXIFS($F$2:$F6265,$C$2:$C6265,$C6266,$B$2:$B6265,$B6266,$A$2:$A6265,$A6266))))</f>
        <v/>
      </c>
      <c r="K6266" s="6" t="str">
        <f t="shared" si="292"/>
        <v/>
      </c>
      <c r="L6266" s="6" t="str">
        <f t="shared" si="293"/>
        <v/>
      </c>
      <c r="M6266" s="6" t="str">
        <f t="shared" si="291"/>
        <v/>
      </c>
    </row>
    <row r="6267" spans="1:13" x14ac:dyDescent="0.25">
      <c r="A6267"/>
      <c r="B6267" s="1"/>
      <c r="C6267"/>
      <c r="D6267"/>
      <c r="E6267" s="76"/>
      <c r="F6267" s="76"/>
      <c r="G6267" s="2"/>
      <c r="H6267" s="77"/>
      <c r="J6267" s="79" t="str">
        <f>IF(IF(IF(_xlfn.MAXIFS($F$2:$F6266,$C$2:$C6266,$C6267,$B$2:$B6266,$B6267,$A$2:$A6266,$A6267)=0,"",$E6267-_xlfn.MAXIFS($F$2:$F6266,$C$2:$C6266,$C6267,$B$2:$B6266,$B6267,$A$2:$A6266,$A6267))&lt;0,0,IF(_xlfn.MAXIFS($F$2:$F6266,$C$2:$C6266,$C6267,$B$2:$B6266,$B6267,$A$2:$A6266,$A6267)=0,"",$E6267-_xlfn.MAXIFS($F$2:$F6266,$C$2:$C6266,$C6267,$B$2:$B6266,$B6267,$A$2:$A6266,$A6267)))&gt;0.25,"",IF(IF(_xlfn.MAXIFS($F$2:$F6266,$C$2:$C6266,$C6267,$B$2:$B6266,$B6267,$A$2:$A6266,$A6267)=0,"",$E6267-_xlfn.MAXIFS($F$2:$F6266,$C$2:$C6266,$C6267,$B$2:$B6266,$B6267,$A$2:$A6266,$A6267))&lt;0,0,IF(_xlfn.MAXIFS($F$2:$F6266,$C$2:$C6266,$C6267,$B$2:$B6266,$B6267,$A$2:$A6266,$A6267)=0,"",$E6267-_xlfn.MAXIFS($F$2:$F6266,$C$2:$C6266,$C6267,$B$2:$B6266,$B6267,$A$2:$A6266,$A6267))))</f>
        <v/>
      </c>
      <c r="K6267" s="6" t="str">
        <f t="shared" si="292"/>
        <v/>
      </c>
      <c r="L6267" s="6" t="str">
        <f t="shared" si="293"/>
        <v/>
      </c>
      <c r="M6267" s="6" t="str">
        <f t="shared" si="291"/>
        <v/>
      </c>
    </row>
    <row r="6268" spans="1:13" x14ac:dyDescent="0.25">
      <c r="A6268"/>
      <c r="B6268" s="1"/>
      <c r="C6268"/>
      <c r="D6268"/>
      <c r="E6268" s="76"/>
      <c r="F6268" s="76"/>
      <c r="G6268" s="2"/>
      <c r="H6268" s="77"/>
      <c r="J6268" s="79" t="str">
        <f>IF(IF(IF(_xlfn.MAXIFS($F$2:$F6267,$C$2:$C6267,$C6268,$B$2:$B6267,$B6268,$A$2:$A6267,$A6268)=0,"",$E6268-_xlfn.MAXIFS($F$2:$F6267,$C$2:$C6267,$C6268,$B$2:$B6267,$B6268,$A$2:$A6267,$A6268))&lt;0,0,IF(_xlfn.MAXIFS($F$2:$F6267,$C$2:$C6267,$C6268,$B$2:$B6267,$B6268,$A$2:$A6267,$A6268)=0,"",$E6268-_xlfn.MAXIFS($F$2:$F6267,$C$2:$C6267,$C6268,$B$2:$B6267,$B6268,$A$2:$A6267,$A6268)))&gt;0.25,"",IF(IF(_xlfn.MAXIFS($F$2:$F6267,$C$2:$C6267,$C6268,$B$2:$B6267,$B6268,$A$2:$A6267,$A6268)=0,"",$E6268-_xlfn.MAXIFS($F$2:$F6267,$C$2:$C6267,$C6268,$B$2:$B6267,$B6268,$A$2:$A6267,$A6268))&lt;0,0,IF(_xlfn.MAXIFS($F$2:$F6267,$C$2:$C6267,$C6268,$B$2:$B6267,$B6268,$A$2:$A6267,$A6268)=0,"",$E6268-_xlfn.MAXIFS($F$2:$F6267,$C$2:$C6267,$C6268,$B$2:$B6267,$B6268,$A$2:$A6267,$A6268))))</f>
        <v/>
      </c>
      <c r="K6268" s="6" t="str">
        <f t="shared" si="292"/>
        <v/>
      </c>
      <c r="L6268" s="6" t="str">
        <f t="shared" si="293"/>
        <v/>
      </c>
      <c r="M6268" s="6" t="str">
        <f t="shared" si="291"/>
        <v/>
      </c>
    </row>
    <row r="6269" spans="1:13" x14ac:dyDescent="0.25">
      <c r="A6269"/>
      <c r="B6269" s="1"/>
      <c r="C6269"/>
      <c r="D6269"/>
      <c r="E6269" s="76"/>
      <c r="F6269" s="76"/>
      <c r="G6269" s="2"/>
      <c r="H6269" s="77"/>
      <c r="J6269" s="79" t="str">
        <f>IF(IF(IF(_xlfn.MAXIFS($F$2:$F6268,$C$2:$C6268,$C6269,$B$2:$B6268,$B6269,$A$2:$A6268,$A6269)=0,"",$E6269-_xlfn.MAXIFS($F$2:$F6268,$C$2:$C6268,$C6269,$B$2:$B6268,$B6269,$A$2:$A6268,$A6269))&lt;0,0,IF(_xlfn.MAXIFS($F$2:$F6268,$C$2:$C6268,$C6269,$B$2:$B6268,$B6269,$A$2:$A6268,$A6269)=0,"",$E6269-_xlfn.MAXIFS($F$2:$F6268,$C$2:$C6268,$C6269,$B$2:$B6268,$B6269,$A$2:$A6268,$A6269)))&gt;0.25,"",IF(IF(_xlfn.MAXIFS($F$2:$F6268,$C$2:$C6268,$C6269,$B$2:$B6268,$B6269,$A$2:$A6268,$A6269)=0,"",$E6269-_xlfn.MAXIFS($F$2:$F6268,$C$2:$C6268,$C6269,$B$2:$B6268,$B6269,$A$2:$A6268,$A6269))&lt;0,0,IF(_xlfn.MAXIFS($F$2:$F6268,$C$2:$C6268,$C6269,$B$2:$B6268,$B6269,$A$2:$A6268,$A6269)=0,"",$E6269-_xlfn.MAXIFS($F$2:$F6268,$C$2:$C6268,$C6269,$B$2:$B6268,$B6269,$A$2:$A6268,$A6269))))</f>
        <v/>
      </c>
      <c r="K6269" s="6" t="str">
        <f t="shared" si="292"/>
        <v/>
      </c>
      <c r="L6269" s="6" t="str">
        <f t="shared" si="293"/>
        <v/>
      </c>
      <c r="M6269" s="6" t="str">
        <f t="shared" si="291"/>
        <v/>
      </c>
    </row>
    <row r="6270" spans="1:13" x14ac:dyDescent="0.25">
      <c r="A6270"/>
      <c r="B6270" s="1"/>
      <c r="C6270"/>
      <c r="D6270"/>
      <c r="E6270" s="76"/>
      <c r="F6270" s="76"/>
      <c r="G6270" s="2"/>
      <c r="H6270" s="77"/>
      <c r="J6270" s="79" t="str">
        <f>IF(IF(IF(_xlfn.MAXIFS($F$2:$F6269,$C$2:$C6269,$C6270,$B$2:$B6269,$B6270,$A$2:$A6269,$A6270)=0,"",$E6270-_xlfn.MAXIFS($F$2:$F6269,$C$2:$C6269,$C6270,$B$2:$B6269,$B6270,$A$2:$A6269,$A6270))&lt;0,0,IF(_xlfn.MAXIFS($F$2:$F6269,$C$2:$C6269,$C6270,$B$2:$B6269,$B6270,$A$2:$A6269,$A6270)=0,"",$E6270-_xlfn.MAXIFS($F$2:$F6269,$C$2:$C6269,$C6270,$B$2:$B6269,$B6270,$A$2:$A6269,$A6270)))&gt;0.25,"",IF(IF(_xlfn.MAXIFS($F$2:$F6269,$C$2:$C6269,$C6270,$B$2:$B6269,$B6270,$A$2:$A6269,$A6270)=0,"",$E6270-_xlfn.MAXIFS($F$2:$F6269,$C$2:$C6269,$C6270,$B$2:$B6269,$B6270,$A$2:$A6269,$A6270))&lt;0,0,IF(_xlfn.MAXIFS($F$2:$F6269,$C$2:$C6269,$C6270,$B$2:$B6269,$B6270,$A$2:$A6269,$A6270)=0,"",$E6270-_xlfn.MAXIFS($F$2:$F6269,$C$2:$C6269,$C6270,$B$2:$B6269,$B6270,$A$2:$A6269,$A6270))))</f>
        <v/>
      </c>
      <c r="K6270" s="6" t="str">
        <f t="shared" si="292"/>
        <v/>
      </c>
      <c r="L6270" s="6" t="str">
        <f t="shared" si="293"/>
        <v/>
      </c>
      <c r="M6270" s="6" t="str">
        <f t="shared" si="291"/>
        <v/>
      </c>
    </row>
    <row r="6271" spans="1:13" x14ac:dyDescent="0.25">
      <c r="A6271"/>
      <c r="B6271" s="1"/>
      <c r="C6271"/>
      <c r="D6271"/>
      <c r="E6271" s="76"/>
      <c r="F6271" s="76"/>
      <c r="G6271" s="2"/>
      <c r="H6271" s="77"/>
      <c r="J6271" s="79" t="str">
        <f>IF(IF(IF(_xlfn.MAXIFS($F$2:$F6270,$C$2:$C6270,$C6271,$B$2:$B6270,$B6271,$A$2:$A6270,$A6271)=0,"",$E6271-_xlfn.MAXIFS($F$2:$F6270,$C$2:$C6270,$C6271,$B$2:$B6270,$B6271,$A$2:$A6270,$A6271))&lt;0,0,IF(_xlfn.MAXIFS($F$2:$F6270,$C$2:$C6270,$C6271,$B$2:$B6270,$B6271,$A$2:$A6270,$A6271)=0,"",$E6271-_xlfn.MAXIFS($F$2:$F6270,$C$2:$C6270,$C6271,$B$2:$B6270,$B6271,$A$2:$A6270,$A6271)))&gt;0.25,"",IF(IF(_xlfn.MAXIFS($F$2:$F6270,$C$2:$C6270,$C6271,$B$2:$B6270,$B6271,$A$2:$A6270,$A6271)=0,"",$E6271-_xlfn.MAXIFS($F$2:$F6270,$C$2:$C6270,$C6271,$B$2:$B6270,$B6271,$A$2:$A6270,$A6271))&lt;0,0,IF(_xlfn.MAXIFS($F$2:$F6270,$C$2:$C6270,$C6271,$B$2:$B6270,$B6271,$A$2:$A6270,$A6271)=0,"",$E6271-_xlfn.MAXIFS($F$2:$F6270,$C$2:$C6270,$C6271,$B$2:$B6270,$B6271,$A$2:$A6270,$A6271))))</f>
        <v/>
      </c>
      <c r="K6271" s="6" t="str">
        <f t="shared" si="292"/>
        <v/>
      </c>
      <c r="L6271" s="6" t="str">
        <f t="shared" si="293"/>
        <v/>
      </c>
      <c r="M6271" s="6" t="str">
        <f t="shared" si="291"/>
        <v/>
      </c>
    </row>
    <row r="6272" spans="1:13" x14ac:dyDescent="0.25">
      <c r="A6272"/>
      <c r="B6272" s="1"/>
      <c r="C6272"/>
      <c r="D6272"/>
      <c r="E6272" s="76"/>
      <c r="F6272" s="76"/>
      <c r="G6272" s="2"/>
      <c r="H6272" s="77"/>
      <c r="J6272" s="79" t="str">
        <f>IF(IF(IF(_xlfn.MAXIFS($F$2:$F6271,$C$2:$C6271,$C6272,$B$2:$B6271,$B6272,$A$2:$A6271,$A6272)=0,"",$E6272-_xlfn.MAXIFS($F$2:$F6271,$C$2:$C6271,$C6272,$B$2:$B6271,$B6272,$A$2:$A6271,$A6272))&lt;0,0,IF(_xlfn.MAXIFS($F$2:$F6271,$C$2:$C6271,$C6272,$B$2:$B6271,$B6272,$A$2:$A6271,$A6272)=0,"",$E6272-_xlfn.MAXIFS($F$2:$F6271,$C$2:$C6271,$C6272,$B$2:$B6271,$B6272,$A$2:$A6271,$A6272)))&gt;0.25,"",IF(IF(_xlfn.MAXIFS($F$2:$F6271,$C$2:$C6271,$C6272,$B$2:$B6271,$B6272,$A$2:$A6271,$A6272)=0,"",$E6272-_xlfn.MAXIFS($F$2:$F6271,$C$2:$C6271,$C6272,$B$2:$B6271,$B6272,$A$2:$A6271,$A6272))&lt;0,0,IF(_xlfn.MAXIFS($F$2:$F6271,$C$2:$C6271,$C6272,$B$2:$B6271,$B6272,$A$2:$A6271,$A6272)=0,"",$E6272-_xlfn.MAXIFS($F$2:$F6271,$C$2:$C6271,$C6272,$B$2:$B6271,$B6272,$A$2:$A6271,$A6272))))</f>
        <v/>
      </c>
      <c r="K6272" s="6" t="str">
        <f t="shared" si="292"/>
        <v/>
      </c>
      <c r="L6272" s="6" t="str">
        <f t="shared" si="293"/>
        <v/>
      </c>
      <c r="M6272" s="6" t="str">
        <f t="shared" si="291"/>
        <v/>
      </c>
    </row>
    <row r="6273" spans="1:13" x14ac:dyDescent="0.25">
      <c r="A6273"/>
      <c r="B6273" s="1"/>
      <c r="C6273"/>
      <c r="D6273"/>
      <c r="E6273" s="76"/>
      <c r="F6273" s="76"/>
      <c r="G6273" s="2"/>
      <c r="H6273" s="77"/>
      <c r="J6273" s="79" t="str">
        <f>IF(IF(IF(_xlfn.MAXIFS($F$2:$F6272,$C$2:$C6272,$C6273,$B$2:$B6272,$B6273,$A$2:$A6272,$A6273)=0,"",$E6273-_xlfn.MAXIFS($F$2:$F6272,$C$2:$C6272,$C6273,$B$2:$B6272,$B6273,$A$2:$A6272,$A6273))&lt;0,0,IF(_xlfn.MAXIFS($F$2:$F6272,$C$2:$C6272,$C6273,$B$2:$B6272,$B6273,$A$2:$A6272,$A6273)=0,"",$E6273-_xlfn.MAXIFS($F$2:$F6272,$C$2:$C6272,$C6273,$B$2:$B6272,$B6273,$A$2:$A6272,$A6273)))&gt;0.25,"",IF(IF(_xlfn.MAXIFS($F$2:$F6272,$C$2:$C6272,$C6273,$B$2:$B6272,$B6273,$A$2:$A6272,$A6273)=0,"",$E6273-_xlfn.MAXIFS($F$2:$F6272,$C$2:$C6272,$C6273,$B$2:$B6272,$B6273,$A$2:$A6272,$A6273))&lt;0,0,IF(_xlfn.MAXIFS($F$2:$F6272,$C$2:$C6272,$C6273,$B$2:$B6272,$B6273,$A$2:$A6272,$A6273)=0,"",$E6273-_xlfn.MAXIFS($F$2:$F6272,$C$2:$C6272,$C6273,$B$2:$B6272,$B6273,$A$2:$A6272,$A6273))))</f>
        <v/>
      </c>
      <c r="K6273" s="6" t="str">
        <f t="shared" si="292"/>
        <v/>
      </c>
      <c r="L6273" s="6" t="str">
        <f t="shared" si="293"/>
        <v/>
      </c>
      <c r="M6273" s="6" t="str">
        <f t="shared" si="291"/>
        <v/>
      </c>
    </row>
    <row r="6274" spans="1:13" x14ac:dyDescent="0.25">
      <c r="A6274"/>
      <c r="B6274" s="1"/>
      <c r="C6274"/>
      <c r="D6274"/>
      <c r="E6274" s="76"/>
      <c r="F6274" s="76"/>
      <c r="G6274" s="2"/>
      <c r="H6274" s="77"/>
      <c r="J6274" s="79" t="str">
        <f>IF(IF(IF(_xlfn.MAXIFS($F$2:$F6273,$C$2:$C6273,$C6274,$B$2:$B6273,$B6274,$A$2:$A6273,$A6274)=0,"",$E6274-_xlfn.MAXIFS($F$2:$F6273,$C$2:$C6273,$C6274,$B$2:$B6273,$B6274,$A$2:$A6273,$A6274))&lt;0,0,IF(_xlfn.MAXIFS($F$2:$F6273,$C$2:$C6273,$C6274,$B$2:$B6273,$B6274,$A$2:$A6273,$A6274)=0,"",$E6274-_xlfn.MAXIFS($F$2:$F6273,$C$2:$C6273,$C6274,$B$2:$B6273,$B6274,$A$2:$A6273,$A6274)))&gt;0.25,"",IF(IF(_xlfn.MAXIFS($F$2:$F6273,$C$2:$C6273,$C6274,$B$2:$B6273,$B6274,$A$2:$A6273,$A6274)=0,"",$E6274-_xlfn.MAXIFS($F$2:$F6273,$C$2:$C6273,$C6274,$B$2:$B6273,$B6274,$A$2:$A6273,$A6274))&lt;0,0,IF(_xlfn.MAXIFS($F$2:$F6273,$C$2:$C6273,$C6274,$B$2:$B6273,$B6274,$A$2:$A6273,$A6274)=0,"",$E6274-_xlfn.MAXIFS($F$2:$F6273,$C$2:$C6273,$C6274,$B$2:$B6273,$B6274,$A$2:$A6273,$A6274))))</f>
        <v/>
      </c>
      <c r="K6274" s="6" t="str">
        <f t="shared" si="292"/>
        <v/>
      </c>
      <c r="L6274" s="6" t="str">
        <f t="shared" si="293"/>
        <v/>
      </c>
      <c r="M6274" s="6" t="str">
        <f t="shared" ref="M6274:M6337" si="294">IF($A6274="","",IF(AND($K6274&gt;=10,$K6274&lt;=13),"Y",IF(AND($K6274=14,$L6274="EARLY"),"Y","N")))</f>
        <v/>
      </c>
    </row>
    <row r="6275" spans="1:13" x14ac:dyDescent="0.25">
      <c r="A6275"/>
      <c r="B6275" s="1"/>
      <c r="C6275"/>
      <c r="D6275"/>
      <c r="E6275" s="76"/>
      <c r="F6275" s="76"/>
      <c r="G6275" s="2"/>
      <c r="H6275" s="77"/>
      <c r="J6275" s="79" t="str">
        <f>IF(IF(IF(_xlfn.MAXIFS($F$2:$F6274,$C$2:$C6274,$C6275,$B$2:$B6274,$B6275,$A$2:$A6274,$A6275)=0,"",$E6275-_xlfn.MAXIFS($F$2:$F6274,$C$2:$C6274,$C6275,$B$2:$B6274,$B6275,$A$2:$A6274,$A6275))&lt;0,0,IF(_xlfn.MAXIFS($F$2:$F6274,$C$2:$C6274,$C6275,$B$2:$B6274,$B6275,$A$2:$A6274,$A6275)=0,"",$E6275-_xlfn.MAXIFS($F$2:$F6274,$C$2:$C6274,$C6275,$B$2:$B6274,$B6275,$A$2:$A6274,$A6275)))&gt;0.25,"",IF(IF(_xlfn.MAXIFS($F$2:$F6274,$C$2:$C6274,$C6275,$B$2:$B6274,$B6275,$A$2:$A6274,$A6275)=0,"",$E6275-_xlfn.MAXIFS($F$2:$F6274,$C$2:$C6274,$C6275,$B$2:$B6274,$B6275,$A$2:$A6274,$A6275))&lt;0,0,IF(_xlfn.MAXIFS($F$2:$F6274,$C$2:$C6274,$C6275,$B$2:$B6274,$B6275,$A$2:$A6274,$A6275)=0,"",$E6275-_xlfn.MAXIFS($F$2:$F6274,$C$2:$C6274,$C6275,$B$2:$B6274,$B6275,$A$2:$A6274,$A6275))))</f>
        <v/>
      </c>
      <c r="K6275" s="6" t="str">
        <f t="shared" ref="K6275:K6338" si="295">IF($J6275="","",IF(HOUR($E6275)&gt;19,19,IF(HOUR($E6275)&lt;5,5,HOUR($E6275))))</f>
        <v/>
      </c>
      <c r="L6275" s="6" t="str">
        <f t="shared" ref="L6275:L6338" si="296">IF($J6275="","",IF(MINUTE($E6275)&lt;30,"EARLY","LATE"))</f>
        <v/>
      </c>
      <c r="M6275" s="6" t="str">
        <f t="shared" si="294"/>
        <v/>
      </c>
    </row>
    <row r="6276" spans="1:13" x14ac:dyDescent="0.25">
      <c r="A6276"/>
      <c r="B6276" s="1"/>
      <c r="C6276"/>
      <c r="D6276"/>
      <c r="E6276" s="76"/>
      <c r="F6276" s="76"/>
      <c r="G6276" s="2"/>
      <c r="H6276" s="77"/>
      <c r="J6276" s="79" t="str">
        <f>IF(IF(IF(_xlfn.MAXIFS($F$2:$F6275,$C$2:$C6275,$C6276,$B$2:$B6275,$B6276,$A$2:$A6275,$A6276)=0,"",$E6276-_xlfn.MAXIFS($F$2:$F6275,$C$2:$C6275,$C6276,$B$2:$B6275,$B6276,$A$2:$A6275,$A6276))&lt;0,0,IF(_xlfn.MAXIFS($F$2:$F6275,$C$2:$C6275,$C6276,$B$2:$B6275,$B6276,$A$2:$A6275,$A6276)=0,"",$E6276-_xlfn.MAXIFS($F$2:$F6275,$C$2:$C6275,$C6276,$B$2:$B6275,$B6276,$A$2:$A6275,$A6276)))&gt;0.25,"",IF(IF(_xlfn.MAXIFS($F$2:$F6275,$C$2:$C6275,$C6276,$B$2:$B6275,$B6276,$A$2:$A6275,$A6276)=0,"",$E6276-_xlfn.MAXIFS($F$2:$F6275,$C$2:$C6275,$C6276,$B$2:$B6275,$B6276,$A$2:$A6275,$A6276))&lt;0,0,IF(_xlfn.MAXIFS($F$2:$F6275,$C$2:$C6275,$C6276,$B$2:$B6275,$B6276,$A$2:$A6275,$A6276)=0,"",$E6276-_xlfn.MAXIFS($F$2:$F6275,$C$2:$C6275,$C6276,$B$2:$B6275,$B6276,$A$2:$A6275,$A6276))))</f>
        <v/>
      </c>
      <c r="K6276" s="6" t="str">
        <f t="shared" si="295"/>
        <v/>
      </c>
      <c r="L6276" s="6" t="str">
        <f t="shared" si="296"/>
        <v/>
      </c>
      <c r="M6276" s="6" t="str">
        <f t="shared" si="294"/>
        <v/>
      </c>
    </row>
    <row r="6277" spans="1:13" x14ac:dyDescent="0.25">
      <c r="A6277"/>
      <c r="B6277" s="1"/>
      <c r="C6277"/>
      <c r="D6277"/>
      <c r="E6277" s="76"/>
      <c r="F6277" s="76"/>
      <c r="G6277" s="2"/>
      <c r="H6277" s="77"/>
      <c r="J6277" s="79" t="str">
        <f>IF(IF(IF(_xlfn.MAXIFS($F$2:$F6276,$C$2:$C6276,$C6277,$B$2:$B6276,$B6277,$A$2:$A6276,$A6277)=0,"",$E6277-_xlfn.MAXIFS($F$2:$F6276,$C$2:$C6276,$C6277,$B$2:$B6276,$B6277,$A$2:$A6276,$A6277))&lt;0,0,IF(_xlfn.MAXIFS($F$2:$F6276,$C$2:$C6276,$C6277,$B$2:$B6276,$B6277,$A$2:$A6276,$A6277)=0,"",$E6277-_xlfn.MAXIFS($F$2:$F6276,$C$2:$C6276,$C6277,$B$2:$B6276,$B6277,$A$2:$A6276,$A6277)))&gt;0.25,"",IF(IF(_xlfn.MAXIFS($F$2:$F6276,$C$2:$C6276,$C6277,$B$2:$B6276,$B6277,$A$2:$A6276,$A6277)=0,"",$E6277-_xlfn.MAXIFS($F$2:$F6276,$C$2:$C6276,$C6277,$B$2:$B6276,$B6277,$A$2:$A6276,$A6277))&lt;0,0,IF(_xlfn.MAXIFS($F$2:$F6276,$C$2:$C6276,$C6277,$B$2:$B6276,$B6277,$A$2:$A6276,$A6277)=0,"",$E6277-_xlfn.MAXIFS($F$2:$F6276,$C$2:$C6276,$C6277,$B$2:$B6276,$B6277,$A$2:$A6276,$A6277))))</f>
        <v/>
      </c>
      <c r="K6277" s="6" t="str">
        <f t="shared" si="295"/>
        <v/>
      </c>
      <c r="L6277" s="6" t="str">
        <f t="shared" si="296"/>
        <v/>
      </c>
      <c r="M6277" s="6" t="str">
        <f t="shared" si="294"/>
        <v/>
      </c>
    </row>
    <row r="6278" spans="1:13" x14ac:dyDescent="0.25">
      <c r="A6278"/>
      <c r="B6278" s="1"/>
      <c r="C6278"/>
      <c r="D6278"/>
      <c r="E6278" s="76"/>
      <c r="F6278" s="76"/>
      <c r="G6278" s="2"/>
      <c r="H6278" s="77"/>
      <c r="J6278" s="79" t="str">
        <f>IF(IF(IF(_xlfn.MAXIFS($F$2:$F6277,$C$2:$C6277,$C6278,$B$2:$B6277,$B6278,$A$2:$A6277,$A6278)=0,"",$E6278-_xlfn.MAXIFS($F$2:$F6277,$C$2:$C6277,$C6278,$B$2:$B6277,$B6278,$A$2:$A6277,$A6278))&lt;0,0,IF(_xlfn.MAXIFS($F$2:$F6277,$C$2:$C6277,$C6278,$B$2:$B6277,$B6278,$A$2:$A6277,$A6278)=0,"",$E6278-_xlfn.MAXIFS($F$2:$F6277,$C$2:$C6277,$C6278,$B$2:$B6277,$B6278,$A$2:$A6277,$A6278)))&gt;0.25,"",IF(IF(_xlfn.MAXIFS($F$2:$F6277,$C$2:$C6277,$C6278,$B$2:$B6277,$B6278,$A$2:$A6277,$A6278)=0,"",$E6278-_xlfn.MAXIFS($F$2:$F6277,$C$2:$C6277,$C6278,$B$2:$B6277,$B6278,$A$2:$A6277,$A6278))&lt;0,0,IF(_xlfn.MAXIFS($F$2:$F6277,$C$2:$C6277,$C6278,$B$2:$B6277,$B6278,$A$2:$A6277,$A6278)=0,"",$E6278-_xlfn.MAXIFS($F$2:$F6277,$C$2:$C6277,$C6278,$B$2:$B6277,$B6278,$A$2:$A6277,$A6278))))</f>
        <v/>
      </c>
      <c r="K6278" s="6" t="str">
        <f t="shared" si="295"/>
        <v/>
      </c>
      <c r="L6278" s="6" t="str">
        <f t="shared" si="296"/>
        <v/>
      </c>
      <c r="M6278" s="6" t="str">
        <f t="shared" si="294"/>
        <v/>
      </c>
    </row>
    <row r="6279" spans="1:13" x14ac:dyDescent="0.25">
      <c r="A6279"/>
      <c r="B6279" s="1"/>
      <c r="C6279"/>
      <c r="D6279"/>
      <c r="E6279" s="76"/>
      <c r="F6279" s="76"/>
      <c r="G6279" s="2"/>
      <c r="H6279" s="77"/>
      <c r="J6279" s="79" t="str">
        <f>IF(IF(IF(_xlfn.MAXIFS($F$2:$F6278,$C$2:$C6278,$C6279,$B$2:$B6278,$B6279,$A$2:$A6278,$A6279)=0,"",$E6279-_xlfn.MAXIFS($F$2:$F6278,$C$2:$C6278,$C6279,$B$2:$B6278,$B6279,$A$2:$A6278,$A6279))&lt;0,0,IF(_xlfn.MAXIFS($F$2:$F6278,$C$2:$C6278,$C6279,$B$2:$B6278,$B6279,$A$2:$A6278,$A6279)=0,"",$E6279-_xlfn.MAXIFS($F$2:$F6278,$C$2:$C6278,$C6279,$B$2:$B6278,$B6279,$A$2:$A6278,$A6279)))&gt;0.25,"",IF(IF(_xlfn.MAXIFS($F$2:$F6278,$C$2:$C6278,$C6279,$B$2:$B6278,$B6279,$A$2:$A6278,$A6279)=0,"",$E6279-_xlfn.MAXIFS($F$2:$F6278,$C$2:$C6278,$C6279,$B$2:$B6278,$B6279,$A$2:$A6278,$A6279))&lt;0,0,IF(_xlfn.MAXIFS($F$2:$F6278,$C$2:$C6278,$C6279,$B$2:$B6278,$B6279,$A$2:$A6278,$A6279)=0,"",$E6279-_xlfn.MAXIFS($F$2:$F6278,$C$2:$C6278,$C6279,$B$2:$B6278,$B6279,$A$2:$A6278,$A6279))))</f>
        <v/>
      </c>
      <c r="K6279" s="6" t="str">
        <f t="shared" si="295"/>
        <v/>
      </c>
      <c r="L6279" s="6" t="str">
        <f t="shared" si="296"/>
        <v/>
      </c>
      <c r="M6279" s="6" t="str">
        <f t="shared" si="294"/>
        <v/>
      </c>
    </row>
    <row r="6280" spans="1:13" x14ac:dyDescent="0.25">
      <c r="A6280"/>
      <c r="B6280" s="1"/>
      <c r="C6280"/>
      <c r="D6280"/>
      <c r="E6280" s="76"/>
      <c r="F6280" s="76"/>
      <c r="G6280" s="2"/>
      <c r="H6280" s="77"/>
      <c r="J6280" s="79" t="str">
        <f>IF(IF(IF(_xlfn.MAXIFS($F$2:$F6279,$C$2:$C6279,$C6280,$B$2:$B6279,$B6280,$A$2:$A6279,$A6280)=0,"",$E6280-_xlfn.MAXIFS($F$2:$F6279,$C$2:$C6279,$C6280,$B$2:$B6279,$B6280,$A$2:$A6279,$A6280))&lt;0,0,IF(_xlfn.MAXIFS($F$2:$F6279,$C$2:$C6279,$C6280,$B$2:$B6279,$B6280,$A$2:$A6279,$A6280)=0,"",$E6280-_xlfn.MAXIFS($F$2:$F6279,$C$2:$C6279,$C6280,$B$2:$B6279,$B6280,$A$2:$A6279,$A6280)))&gt;0.25,"",IF(IF(_xlfn.MAXIFS($F$2:$F6279,$C$2:$C6279,$C6280,$B$2:$B6279,$B6280,$A$2:$A6279,$A6280)=0,"",$E6280-_xlfn.MAXIFS($F$2:$F6279,$C$2:$C6279,$C6280,$B$2:$B6279,$B6280,$A$2:$A6279,$A6280))&lt;0,0,IF(_xlfn.MAXIFS($F$2:$F6279,$C$2:$C6279,$C6280,$B$2:$B6279,$B6280,$A$2:$A6279,$A6280)=0,"",$E6280-_xlfn.MAXIFS($F$2:$F6279,$C$2:$C6279,$C6280,$B$2:$B6279,$B6280,$A$2:$A6279,$A6280))))</f>
        <v/>
      </c>
      <c r="K6280" s="6" t="str">
        <f t="shared" si="295"/>
        <v/>
      </c>
      <c r="L6280" s="6" t="str">
        <f t="shared" si="296"/>
        <v/>
      </c>
      <c r="M6280" s="6" t="str">
        <f t="shared" si="294"/>
        <v/>
      </c>
    </row>
    <row r="6281" spans="1:13" x14ac:dyDescent="0.25">
      <c r="A6281"/>
      <c r="B6281" s="1"/>
      <c r="C6281"/>
      <c r="D6281"/>
      <c r="E6281" s="76"/>
      <c r="F6281" s="76"/>
      <c r="G6281" s="2"/>
      <c r="H6281" s="77"/>
      <c r="J6281" s="79" t="str">
        <f>IF(IF(IF(_xlfn.MAXIFS($F$2:$F6280,$C$2:$C6280,$C6281,$B$2:$B6280,$B6281,$A$2:$A6280,$A6281)=0,"",$E6281-_xlfn.MAXIFS($F$2:$F6280,$C$2:$C6280,$C6281,$B$2:$B6280,$B6281,$A$2:$A6280,$A6281))&lt;0,0,IF(_xlfn.MAXIFS($F$2:$F6280,$C$2:$C6280,$C6281,$B$2:$B6280,$B6281,$A$2:$A6280,$A6281)=0,"",$E6281-_xlfn.MAXIFS($F$2:$F6280,$C$2:$C6280,$C6281,$B$2:$B6280,$B6281,$A$2:$A6280,$A6281)))&gt;0.25,"",IF(IF(_xlfn.MAXIFS($F$2:$F6280,$C$2:$C6280,$C6281,$B$2:$B6280,$B6281,$A$2:$A6280,$A6281)=0,"",$E6281-_xlfn.MAXIFS($F$2:$F6280,$C$2:$C6280,$C6281,$B$2:$B6280,$B6281,$A$2:$A6280,$A6281))&lt;0,0,IF(_xlfn.MAXIFS($F$2:$F6280,$C$2:$C6280,$C6281,$B$2:$B6280,$B6281,$A$2:$A6280,$A6281)=0,"",$E6281-_xlfn.MAXIFS($F$2:$F6280,$C$2:$C6280,$C6281,$B$2:$B6280,$B6281,$A$2:$A6280,$A6281))))</f>
        <v/>
      </c>
      <c r="K6281" s="6" t="str">
        <f t="shared" si="295"/>
        <v/>
      </c>
      <c r="L6281" s="6" t="str">
        <f t="shared" si="296"/>
        <v/>
      </c>
      <c r="M6281" s="6" t="str">
        <f t="shared" si="294"/>
        <v/>
      </c>
    </row>
    <row r="6282" spans="1:13" x14ac:dyDescent="0.25">
      <c r="A6282"/>
      <c r="B6282" s="1"/>
      <c r="C6282"/>
      <c r="D6282"/>
      <c r="E6282" s="76"/>
      <c r="F6282" s="76"/>
      <c r="G6282" s="2"/>
      <c r="H6282" s="77"/>
      <c r="J6282" s="79" t="str">
        <f>IF(IF(IF(_xlfn.MAXIFS($F$2:$F6281,$C$2:$C6281,$C6282,$B$2:$B6281,$B6282,$A$2:$A6281,$A6282)=0,"",$E6282-_xlfn.MAXIFS($F$2:$F6281,$C$2:$C6281,$C6282,$B$2:$B6281,$B6282,$A$2:$A6281,$A6282))&lt;0,0,IF(_xlfn.MAXIFS($F$2:$F6281,$C$2:$C6281,$C6282,$B$2:$B6281,$B6282,$A$2:$A6281,$A6282)=0,"",$E6282-_xlfn.MAXIFS($F$2:$F6281,$C$2:$C6281,$C6282,$B$2:$B6281,$B6282,$A$2:$A6281,$A6282)))&gt;0.25,"",IF(IF(_xlfn.MAXIFS($F$2:$F6281,$C$2:$C6281,$C6282,$B$2:$B6281,$B6282,$A$2:$A6281,$A6282)=0,"",$E6282-_xlfn.MAXIFS($F$2:$F6281,$C$2:$C6281,$C6282,$B$2:$B6281,$B6282,$A$2:$A6281,$A6282))&lt;0,0,IF(_xlfn.MAXIFS($F$2:$F6281,$C$2:$C6281,$C6282,$B$2:$B6281,$B6282,$A$2:$A6281,$A6282)=0,"",$E6282-_xlfn.MAXIFS($F$2:$F6281,$C$2:$C6281,$C6282,$B$2:$B6281,$B6282,$A$2:$A6281,$A6282))))</f>
        <v/>
      </c>
      <c r="K6282" s="6" t="str">
        <f t="shared" si="295"/>
        <v/>
      </c>
      <c r="L6282" s="6" t="str">
        <f t="shared" si="296"/>
        <v/>
      </c>
      <c r="M6282" s="6" t="str">
        <f t="shared" si="294"/>
        <v/>
      </c>
    </row>
    <row r="6283" spans="1:13" x14ac:dyDescent="0.25">
      <c r="A6283"/>
      <c r="B6283" s="1"/>
      <c r="C6283"/>
      <c r="D6283"/>
      <c r="E6283" s="76"/>
      <c r="F6283" s="76"/>
      <c r="G6283" s="2"/>
      <c r="H6283" s="77"/>
      <c r="J6283" s="79" t="str">
        <f>IF(IF(IF(_xlfn.MAXIFS($F$2:$F6282,$C$2:$C6282,$C6283,$B$2:$B6282,$B6283,$A$2:$A6282,$A6283)=0,"",$E6283-_xlfn.MAXIFS($F$2:$F6282,$C$2:$C6282,$C6283,$B$2:$B6282,$B6283,$A$2:$A6282,$A6283))&lt;0,0,IF(_xlfn.MAXIFS($F$2:$F6282,$C$2:$C6282,$C6283,$B$2:$B6282,$B6283,$A$2:$A6282,$A6283)=0,"",$E6283-_xlfn.MAXIFS($F$2:$F6282,$C$2:$C6282,$C6283,$B$2:$B6282,$B6283,$A$2:$A6282,$A6283)))&gt;0.25,"",IF(IF(_xlfn.MAXIFS($F$2:$F6282,$C$2:$C6282,$C6283,$B$2:$B6282,$B6283,$A$2:$A6282,$A6283)=0,"",$E6283-_xlfn.MAXIFS($F$2:$F6282,$C$2:$C6282,$C6283,$B$2:$B6282,$B6283,$A$2:$A6282,$A6283))&lt;0,0,IF(_xlfn.MAXIFS($F$2:$F6282,$C$2:$C6282,$C6283,$B$2:$B6282,$B6283,$A$2:$A6282,$A6283)=0,"",$E6283-_xlfn.MAXIFS($F$2:$F6282,$C$2:$C6282,$C6283,$B$2:$B6282,$B6283,$A$2:$A6282,$A6283))))</f>
        <v/>
      </c>
      <c r="K6283" s="6" t="str">
        <f t="shared" si="295"/>
        <v/>
      </c>
      <c r="L6283" s="6" t="str">
        <f t="shared" si="296"/>
        <v/>
      </c>
      <c r="M6283" s="6" t="str">
        <f t="shared" si="294"/>
        <v/>
      </c>
    </row>
    <row r="6284" spans="1:13" x14ac:dyDescent="0.25">
      <c r="A6284"/>
      <c r="B6284" s="1"/>
      <c r="C6284"/>
      <c r="D6284"/>
      <c r="E6284" s="76"/>
      <c r="F6284" s="76"/>
      <c r="G6284" s="2"/>
      <c r="H6284" s="77"/>
      <c r="J6284" s="79" t="str">
        <f>IF(IF(IF(_xlfn.MAXIFS($F$2:$F6283,$C$2:$C6283,$C6284,$B$2:$B6283,$B6284,$A$2:$A6283,$A6284)=0,"",$E6284-_xlfn.MAXIFS($F$2:$F6283,$C$2:$C6283,$C6284,$B$2:$B6283,$B6284,$A$2:$A6283,$A6284))&lt;0,0,IF(_xlfn.MAXIFS($F$2:$F6283,$C$2:$C6283,$C6284,$B$2:$B6283,$B6284,$A$2:$A6283,$A6284)=0,"",$E6284-_xlfn.MAXIFS($F$2:$F6283,$C$2:$C6283,$C6284,$B$2:$B6283,$B6284,$A$2:$A6283,$A6284)))&gt;0.25,"",IF(IF(_xlfn.MAXIFS($F$2:$F6283,$C$2:$C6283,$C6284,$B$2:$B6283,$B6284,$A$2:$A6283,$A6284)=0,"",$E6284-_xlfn.MAXIFS($F$2:$F6283,$C$2:$C6283,$C6284,$B$2:$B6283,$B6284,$A$2:$A6283,$A6284))&lt;0,0,IF(_xlfn.MAXIFS($F$2:$F6283,$C$2:$C6283,$C6284,$B$2:$B6283,$B6284,$A$2:$A6283,$A6284)=0,"",$E6284-_xlfn.MAXIFS($F$2:$F6283,$C$2:$C6283,$C6284,$B$2:$B6283,$B6284,$A$2:$A6283,$A6284))))</f>
        <v/>
      </c>
      <c r="K6284" s="6" t="str">
        <f t="shared" si="295"/>
        <v/>
      </c>
      <c r="L6284" s="6" t="str">
        <f t="shared" si="296"/>
        <v/>
      </c>
      <c r="M6284" s="6" t="str">
        <f t="shared" si="294"/>
        <v/>
      </c>
    </row>
    <row r="6285" spans="1:13" x14ac:dyDescent="0.25">
      <c r="A6285"/>
      <c r="B6285" s="1"/>
      <c r="C6285"/>
      <c r="D6285"/>
      <c r="E6285" s="76"/>
      <c r="F6285" s="76"/>
      <c r="G6285" s="2"/>
      <c r="H6285" s="77"/>
      <c r="J6285" s="79" t="str">
        <f>IF(IF(IF(_xlfn.MAXIFS($F$2:$F6284,$C$2:$C6284,$C6285,$B$2:$B6284,$B6285,$A$2:$A6284,$A6285)=0,"",$E6285-_xlfn.MAXIFS($F$2:$F6284,$C$2:$C6284,$C6285,$B$2:$B6284,$B6285,$A$2:$A6284,$A6285))&lt;0,0,IF(_xlfn.MAXIFS($F$2:$F6284,$C$2:$C6284,$C6285,$B$2:$B6284,$B6285,$A$2:$A6284,$A6285)=0,"",$E6285-_xlfn.MAXIFS($F$2:$F6284,$C$2:$C6284,$C6285,$B$2:$B6284,$B6285,$A$2:$A6284,$A6285)))&gt;0.25,"",IF(IF(_xlfn.MAXIFS($F$2:$F6284,$C$2:$C6284,$C6285,$B$2:$B6284,$B6285,$A$2:$A6284,$A6285)=0,"",$E6285-_xlfn.MAXIFS($F$2:$F6284,$C$2:$C6284,$C6285,$B$2:$B6284,$B6285,$A$2:$A6284,$A6285))&lt;0,0,IF(_xlfn.MAXIFS($F$2:$F6284,$C$2:$C6284,$C6285,$B$2:$B6284,$B6285,$A$2:$A6284,$A6285)=0,"",$E6285-_xlfn.MAXIFS($F$2:$F6284,$C$2:$C6284,$C6285,$B$2:$B6284,$B6285,$A$2:$A6284,$A6285))))</f>
        <v/>
      </c>
      <c r="K6285" s="6" t="str">
        <f t="shared" si="295"/>
        <v/>
      </c>
      <c r="L6285" s="6" t="str">
        <f t="shared" si="296"/>
        <v/>
      </c>
      <c r="M6285" s="6" t="str">
        <f t="shared" si="294"/>
        <v/>
      </c>
    </row>
    <row r="6286" spans="1:13" x14ac:dyDescent="0.25">
      <c r="A6286"/>
      <c r="B6286" s="1"/>
      <c r="C6286"/>
      <c r="D6286"/>
      <c r="E6286" s="76"/>
      <c r="F6286" s="76"/>
      <c r="G6286" s="2"/>
      <c r="H6286" s="77"/>
      <c r="J6286" s="79" t="str">
        <f>IF(IF(IF(_xlfn.MAXIFS($F$2:$F6285,$C$2:$C6285,$C6286,$B$2:$B6285,$B6286,$A$2:$A6285,$A6286)=0,"",$E6286-_xlfn.MAXIFS($F$2:$F6285,$C$2:$C6285,$C6286,$B$2:$B6285,$B6286,$A$2:$A6285,$A6286))&lt;0,0,IF(_xlfn.MAXIFS($F$2:$F6285,$C$2:$C6285,$C6286,$B$2:$B6285,$B6286,$A$2:$A6285,$A6286)=0,"",$E6286-_xlfn.MAXIFS($F$2:$F6285,$C$2:$C6285,$C6286,$B$2:$B6285,$B6286,$A$2:$A6285,$A6286)))&gt;0.25,"",IF(IF(_xlfn.MAXIFS($F$2:$F6285,$C$2:$C6285,$C6286,$B$2:$B6285,$B6286,$A$2:$A6285,$A6286)=0,"",$E6286-_xlfn.MAXIFS($F$2:$F6285,$C$2:$C6285,$C6286,$B$2:$B6285,$B6286,$A$2:$A6285,$A6286))&lt;0,0,IF(_xlfn.MAXIFS($F$2:$F6285,$C$2:$C6285,$C6286,$B$2:$B6285,$B6286,$A$2:$A6285,$A6286)=0,"",$E6286-_xlfn.MAXIFS($F$2:$F6285,$C$2:$C6285,$C6286,$B$2:$B6285,$B6286,$A$2:$A6285,$A6286))))</f>
        <v/>
      </c>
      <c r="K6286" s="6" t="str">
        <f t="shared" si="295"/>
        <v/>
      </c>
      <c r="L6286" s="6" t="str">
        <f t="shared" si="296"/>
        <v/>
      </c>
      <c r="M6286" s="6" t="str">
        <f t="shared" si="294"/>
        <v/>
      </c>
    </row>
    <row r="6287" spans="1:13" x14ac:dyDescent="0.25">
      <c r="A6287"/>
      <c r="B6287" s="1"/>
      <c r="C6287"/>
      <c r="D6287"/>
      <c r="E6287" s="76"/>
      <c r="F6287" s="76"/>
      <c r="G6287" s="2"/>
      <c r="H6287" s="77"/>
      <c r="J6287" s="79" t="str">
        <f>IF(IF(IF(_xlfn.MAXIFS($F$2:$F6286,$C$2:$C6286,$C6287,$B$2:$B6286,$B6287,$A$2:$A6286,$A6287)=0,"",$E6287-_xlfn.MAXIFS($F$2:$F6286,$C$2:$C6286,$C6287,$B$2:$B6286,$B6287,$A$2:$A6286,$A6287))&lt;0,0,IF(_xlfn.MAXIFS($F$2:$F6286,$C$2:$C6286,$C6287,$B$2:$B6286,$B6287,$A$2:$A6286,$A6287)=0,"",$E6287-_xlfn.MAXIFS($F$2:$F6286,$C$2:$C6286,$C6287,$B$2:$B6286,$B6287,$A$2:$A6286,$A6287)))&gt;0.25,"",IF(IF(_xlfn.MAXIFS($F$2:$F6286,$C$2:$C6286,$C6287,$B$2:$B6286,$B6287,$A$2:$A6286,$A6287)=0,"",$E6287-_xlfn.MAXIFS($F$2:$F6286,$C$2:$C6286,$C6287,$B$2:$B6286,$B6287,$A$2:$A6286,$A6287))&lt;0,0,IF(_xlfn.MAXIFS($F$2:$F6286,$C$2:$C6286,$C6287,$B$2:$B6286,$B6287,$A$2:$A6286,$A6287)=0,"",$E6287-_xlfn.MAXIFS($F$2:$F6286,$C$2:$C6286,$C6287,$B$2:$B6286,$B6287,$A$2:$A6286,$A6287))))</f>
        <v/>
      </c>
      <c r="K6287" s="6" t="str">
        <f t="shared" si="295"/>
        <v/>
      </c>
      <c r="L6287" s="6" t="str">
        <f t="shared" si="296"/>
        <v/>
      </c>
      <c r="M6287" s="6" t="str">
        <f t="shared" si="294"/>
        <v/>
      </c>
    </row>
    <row r="6288" spans="1:13" x14ac:dyDescent="0.25">
      <c r="A6288"/>
      <c r="B6288" s="1"/>
      <c r="C6288"/>
      <c r="D6288"/>
      <c r="E6288" s="76"/>
      <c r="F6288" s="76"/>
      <c r="G6288" s="2"/>
      <c r="H6288" s="77"/>
      <c r="J6288" s="79" t="str">
        <f>IF(IF(IF(_xlfn.MAXIFS($F$2:$F6287,$C$2:$C6287,$C6288,$B$2:$B6287,$B6288,$A$2:$A6287,$A6288)=0,"",$E6288-_xlfn.MAXIFS($F$2:$F6287,$C$2:$C6287,$C6288,$B$2:$B6287,$B6288,$A$2:$A6287,$A6288))&lt;0,0,IF(_xlfn.MAXIFS($F$2:$F6287,$C$2:$C6287,$C6288,$B$2:$B6287,$B6288,$A$2:$A6287,$A6288)=0,"",$E6288-_xlfn.MAXIFS($F$2:$F6287,$C$2:$C6287,$C6288,$B$2:$B6287,$B6288,$A$2:$A6287,$A6288)))&gt;0.25,"",IF(IF(_xlfn.MAXIFS($F$2:$F6287,$C$2:$C6287,$C6288,$B$2:$B6287,$B6288,$A$2:$A6287,$A6288)=0,"",$E6288-_xlfn.MAXIFS($F$2:$F6287,$C$2:$C6287,$C6288,$B$2:$B6287,$B6288,$A$2:$A6287,$A6288))&lt;0,0,IF(_xlfn.MAXIFS($F$2:$F6287,$C$2:$C6287,$C6288,$B$2:$B6287,$B6288,$A$2:$A6287,$A6288)=0,"",$E6288-_xlfn.MAXIFS($F$2:$F6287,$C$2:$C6287,$C6288,$B$2:$B6287,$B6288,$A$2:$A6287,$A6288))))</f>
        <v/>
      </c>
      <c r="K6288" s="6" t="str">
        <f t="shared" si="295"/>
        <v/>
      </c>
      <c r="L6288" s="6" t="str">
        <f t="shared" si="296"/>
        <v/>
      </c>
      <c r="M6288" s="6" t="str">
        <f t="shared" si="294"/>
        <v/>
      </c>
    </row>
    <row r="6289" spans="1:13" x14ac:dyDescent="0.25">
      <c r="A6289"/>
      <c r="B6289" s="1"/>
      <c r="C6289"/>
      <c r="D6289"/>
      <c r="E6289" s="76"/>
      <c r="F6289" s="76"/>
      <c r="G6289" s="2"/>
      <c r="H6289" s="77"/>
      <c r="J6289" s="79" t="str">
        <f>IF(IF(IF(_xlfn.MAXIFS($F$2:$F6288,$C$2:$C6288,$C6289,$B$2:$B6288,$B6289,$A$2:$A6288,$A6289)=0,"",$E6289-_xlfn.MAXIFS($F$2:$F6288,$C$2:$C6288,$C6289,$B$2:$B6288,$B6289,$A$2:$A6288,$A6289))&lt;0,0,IF(_xlfn.MAXIFS($F$2:$F6288,$C$2:$C6288,$C6289,$B$2:$B6288,$B6289,$A$2:$A6288,$A6289)=0,"",$E6289-_xlfn.MAXIFS($F$2:$F6288,$C$2:$C6288,$C6289,$B$2:$B6288,$B6289,$A$2:$A6288,$A6289)))&gt;0.25,"",IF(IF(_xlfn.MAXIFS($F$2:$F6288,$C$2:$C6288,$C6289,$B$2:$B6288,$B6289,$A$2:$A6288,$A6289)=0,"",$E6289-_xlfn.MAXIFS($F$2:$F6288,$C$2:$C6288,$C6289,$B$2:$B6288,$B6289,$A$2:$A6288,$A6289))&lt;0,0,IF(_xlfn.MAXIFS($F$2:$F6288,$C$2:$C6288,$C6289,$B$2:$B6288,$B6289,$A$2:$A6288,$A6289)=0,"",$E6289-_xlfn.MAXIFS($F$2:$F6288,$C$2:$C6288,$C6289,$B$2:$B6288,$B6289,$A$2:$A6288,$A6289))))</f>
        <v/>
      </c>
      <c r="K6289" s="6" t="str">
        <f t="shared" si="295"/>
        <v/>
      </c>
      <c r="L6289" s="6" t="str">
        <f t="shared" si="296"/>
        <v/>
      </c>
      <c r="M6289" s="6" t="str">
        <f t="shared" si="294"/>
        <v/>
      </c>
    </row>
    <row r="6290" spans="1:13" x14ac:dyDescent="0.25">
      <c r="A6290"/>
      <c r="B6290" s="1"/>
      <c r="C6290"/>
      <c r="D6290"/>
      <c r="E6290" s="76"/>
      <c r="F6290" s="76"/>
      <c r="G6290" s="2"/>
      <c r="H6290" s="77"/>
      <c r="J6290" s="79" t="str">
        <f>IF(IF(IF(_xlfn.MAXIFS($F$2:$F6289,$C$2:$C6289,$C6290,$B$2:$B6289,$B6290,$A$2:$A6289,$A6290)=0,"",$E6290-_xlfn.MAXIFS($F$2:$F6289,$C$2:$C6289,$C6290,$B$2:$B6289,$B6290,$A$2:$A6289,$A6290))&lt;0,0,IF(_xlfn.MAXIFS($F$2:$F6289,$C$2:$C6289,$C6290,$B$2:$B6289,$B6290,$A$2:$A6289,$A6290)=0,"",$E6290-_xlfn.MAXIFS($F$2:$F6289,$C$2:$C6289,$C6290,$B$2:$B6289,$B6290,$A$2:$A6289,$A6290)))&gt;0.25,"",IF(IF(_xlfn.MAXIFS($F$2:$F6289,$C$2:$C6289,$C6290,$B$2:$B6289,$B6290,$A$2:$A6289,$A6290)=0,"",$E6290-_xlfn.MAXIFS($F$2:$F6289,$C$2:$C6289,$C6290,$B$2:$B6289,$B6290,$A$2:$A6289,$A6290))&lt;0,0,IF(_xlfn.MAXIFS($F$2:$F6289,$C$2:$C6289,$C6290,$B$2:$B6289,$B6290,$A$2:$A6289,$A6290)=0,"",$E6290-_xlfn.MAXIFS($F$2:$F6289,$C$2:$C6289,$C6290,$B$2:$B6289,$B6290,$A$2:$A6289,$A6290))))</f>
        <v/>
      </c>
      <c r="K6290" s="6" t="str">
        <f t="shared" si="295"/>
        <v/>
      </c>
      <c r="L6290" s="6" t="str">
        <f t="shared" si="296"/>
        <v/>
      </c>
      <c r="M6290" s="6" t="str">
        <f t="shared" si="294"/>
        <v/>
      </c>
    </row>
    <row r="6291" spans="1:13" x14ac:dyDescent="0.25">
      <c r="A6291"/>
      <c r="B6291" s="1"/>
      <c r="C6291"/>
      <c r="D6291"/>
      <c r="E6291" s="76"/>
      <c r="F6291" s="76"/>
      <c r="G6291" s="2"/>
      <c r="H6291" s="77"/>
      <c r="J6291" s="79" t="str">
        <f>IF(IF(IF(_xlfn.MAXIFS($F$2:$F6290,$C$2:$C6290,$C6291,$B$2:$B6290,$B6291,$A$2:$A6290,$A6291)=0,"",$E6291-_xlfn.MAXIFS($F$2:$F6290,$C$2:$C6290,$C6291,$B$2:$B6290,$B6291,$A$2:$A6290,$A6291))&lt;0,0,IF(_xlfn.MAXIFS($F$2:$F6290,$C$2:$C6290,$C6291,$B$2:$B6290,$B6291,$A$2:$A6290,$A6291)=0,"",$E6291-_xlfn.MAXIFS($F$2:$F6290,$C$2:$C6290,$C6291,$B$2:$B6290,$B6291,$A$2:$A6290,$A6291)))&gt;0.25,"",IF(IF(_xlfn.MAXIFS($F$2:$F6290,$C$2:$C6290,$C6291,$B$2:$B6290,$B6291,$A$2:$A6290,$A6291)=0,"",$E6291-_xlfn.MAXIFS($F$2:$F6290,$C$2:$C6290,$C6291,$B$2:$B6290,$B6291,$A$2:$A6290,$A6291))&lt;0,0,IF(_xlfn.MAXIFS($F$2:$F6290,$C$2:$C6290,$C6291,$B$2:$B6290,$B6291,$A$2:$A6290,$A6291)=0,"",$E6291-_xlfn.MAXIFS($F$2:$F6290,$C$2:$C6290,$C6291,$B$2:$B6290,$B6291,$A$2:$A6290,$A6291))))</f>
        <v/>
      </c>
      <c r="K6291" s="6" t="str">
        <f t="shared" si="295"/>
        <v/>
      </c>
      <c r="L6291" s="6" t="str">
        <f t="shared" si="296"/>
        <v/>
      </c>
      <c r="M6291" s="6" t="str">
        <f t="shared" si="294"/>
        <v/>
      </c>
    </row>
    <row r="6292" spans="1:13" x14ac:dyDescent="0.25">
      <c r="A6292"/>
      <c r="B6292" s="1"/>
      <c r="C6292"/>
      <c r="D6292"/>
      <c r="E6292" s="76"/>
      <c r="F6292" s="76"/>
      <c r="G6292" s="2"/>
      <c r="H6292" s="77"/>
      <c r="J6292" s="79" t="str">
        <f>IF(IF(IF(_xlfn.MAXIFS($F$2:$F6291,$C$2:$C6291,$C6292,$B$2:$B6291,$B6292,$A$2:$A6291,$A6292)=0,"",$E6292-_xlfn.MAXIFS($F$2:$F6291,$C$2:$C6291,$C6292,$B$2:$B6291,$B6292,$A$2:$A6291,$A6292))&lt;0,0,IF(_xlfn.MAXIFS($F$2:$F6291,$C$2:$C6291,$C6292,$B$2:$B6291,$B6292,$A$2:$A6291,$A6292)=0,"",$E6292-_xlfn.MAXIFS($F$2:$F6291,$C$2:$C6291,$C6292,$B$2:$B6291,$B6292,$A$2:$A6291,$A6292)))&gt;0.25,"",IF(IF(_xlfn.MAXIFS($F$2:$F6291,$C$2:$C6291,$C6292,$B$2:$B6291,$B6292,$A$2:$A6291,$A6292)=0,"",$E6292-_xlfn.MAXIFS($F$2:$F6291,$C$2:$C6291,$C6292,$B$2:$B6291,$B6292,$A$2:$A6291,$A6292))&lt;0,0,IF(_xlfn.MAXIFS($F$2:$F6291,$C$2:$C6291,$C6292,$B$2:$B6291,$B6292,$A$2:$A6291,$A6292)=0,"",$E6292-_xlfn.MAXIFS($F$2:$F6291,$C$2:$C6291,$C6292,$B$2:$B6291,$B6292,$A$2:$A6291,$A6292))))</f>
        <v/>
      </c>
      <c r="K6292" s="6" t="str">
        <f t="shared" si="295"/>
        <v/>
      </c>
      <c r="L6292" s="6" t="str">
        <f t="shared" si="296"/>
        <v/>
      </c>
      <c r="M6292" s="6" t="str">
        <f t="shared" si="294"/>
        <v/>
      </c>
    </row>
    <row r="6293" spans="1:13" x14ac:dyDescent="0.25">
      <c r="A6293"/>
      <c r="B6293" s="1"/>
      <c r="C6293"/>
      <c r="D6293"/>
      <c r="E6293" s="76"/>
      <c r="F6293" s="76"/>
      <c r="G6293" s="2"/>
      <c r="H6293" s="77"/>
      <c r="J6293" s="79" t="str">
        <f>IF(IF(IF(_xlfn.MAXIFS($F$2:$F6292,$C$2:$C6292,$C6293,$B$2:$B6292,$B6293,$A$2:$A6292,$A6293)=0,"",$E6293-_xlfn.MAXIFS($F$2:$F6292,$C$2:$C6292,$C6293,$B$2:$B6292,$B6293,$A$2:$A6292,$A6293))&lt;0,0,IF(_xlfn.MAXIFS($F$2:$F6292,$C$2:$C6292,$C6293,$B$2:$B6292,$B6293,$A$2:$A6292,$A6293)=0,"",$E6293-_xlfn.MAXIFS($F$2:$F6292,$C$2:$C6292,$C6293,$B$2:$B6292,$B6293,$A$2:$A6292,$A6293)))&gt;0.25,"",IF(IF(_xlfn.MAXIFS($F$2:$F6292,$C$2:$C6292,$C6293,$B$2:$B6292,$B6293,$A$2:$A6292,$A6293)=0,"",$E6293-_xlfn.MAXIFS($F$2:$F6292,$C$2:$C6292,$C6293,$B$2:$B6292,$B6293,$A$2:$A6292,$A6293))&lt;0,0,IF(_xlfn.MAXIFS($F$2:$F6292,$C$2:$C6292,$C6293,$B$2:$B6292,$B6293,$A$2:$A6292,$A6293)=0,"",$E6293-_xlfn.MAXIFS($F$2:$F6292,$C$2:$C6292,$C6293,$B$2:$B6292,$B6293,$A$2:$A6292,$A6293))))</f>
        <v/>
      </c>
      <c r="K6293" s="6" t="str">
        <f t="shared" si="295"/>
        <v/>
      </c>
      <c r="L6293" s="6" t="str">
        <f t="shared" si="296"/>
        <v/>
      </c>
      <c r="M6293" s="6" t="str">
        <f t="shared" si="294"/>
        <v/>
      </c>
    </row>
    <row r="6294" spans="1:13" x14ac:dyDescent="0.25">
      <c r="A6294"/>
      <c r="B6294" s="1"/>
      <c r="C6294"/>
      <c r="D6294"/>
      <c r="E6294" s="76"/>
      <c r="F6294" s="76"/>
      <c r="G6294" s="2"/>
      <c r="H6294" s="77"/>
      <c r="J6294" s="79" t="str">
        <f>IF(IF(IF(_xlfn.MAXIFS($F$2:$F6293,$C$2:$C6293,$C6294,$B$2:$B6293,$B6294,$A$2:$A6293,$A6294)=0,"",$E6294-_xlfn.MAXIFS($F$2:$F6293,$C$2:$C6293,$C6294,$B$2:$B6293,$B6294,$A$2:$A6293,$A6294))&lt;0,0,IF(_xlfn.MAXIFS($F$2:$F6293,$C$2:$C6293,$C6294,$B$2:$B6293,$B6294,$A$2:$A6293,$A6294)=0,"",$E6294-_xlfn.MAXIFS($F$2:$F6293,$C$2:$C6293,$C6294,$B$2:$B6293,$B6294,$A$2:$A6293,$A6294)))&gt;0.25,"",IF(IF(_xlfn.MAXIFS($F$2:$F6293,$C$2:$C6293,$C6294,$B$2:$B6293,$B6294,$A$2:$A6293,$A6294)=0,"",$E6294-_xlfn.MAXIFS($F$2:$F6293,$C$2:$C6293,$C6294,$B$2:$B6293,$B6294,$A$2:$A6293,$A6294))&lt;0,0,IF(_xlfn.MAXIFS($F$2:$F6293,$C$2:$C6293,$C6294,$B$2:$B6293,$B6294,$A$2:$A6293,$A6294)=0,"",$E6294-_xlfn.MAXIFS($F$2:$F6293,$C$2:$C6293,$C6294,$B$2:$B6293,$B6294,$A$2:$A6293,$A6294))))</f>
        <v/>
      </c>
      <c r="K6294" s="6" t="str">
        <f t="shared" si="295"/>
        <v/>
      </c>
      <c r="L6294" s="6" t="str">
        <f t="shared" si="296"/>
        <v/>
      </c>
      <c r="M6294" s="6" t="str">
        <f t="shared" si="294"/>
        <v/>
      </c>
    </row>
    <row r="6295" spans="1:13" x14ac:dyDescent="0.25">
      <c r="A6295"/>
      <c r="B6295" s="1"/>
      <c r="C6295"/>
      <c r="D6295"/>
      <c r="E6295" s="76"/>
      <c r="F6295" s="76"/>
      <c r="G6295" s="2"/>
      <c r="H6295" s="77"/>
      <c r="J6295" s="79" t="str">
        <f>IF(IF(IF(_xlfn.MAXIFS($F$2:$F6294,$C$2:$C6294,$C6295,$B$2:$B6294,$B6295,$A$2:$A6294,$A6295)=0,"",$E6295-_xlfn.MAXIFS($F$2:$F6294,$C$2:$C6294,$C6295,$B$2:$B6294,$B6295,$A$2:$A6294,$A6295))&lt;0,0,IF(_xlfn.MAXIFS($F$2:$F6294,$C$2:$C6294,$C6295,$B$2:$B6294,$B6295,$A$2:$A6294,$A6295)=0,"",$E6295-_xlfn.MAXIFS($F$2:$F6294,$C$2:$C6294,$C6295,$B$2:$B6294,$B6295,$A$2:$A6294,$A6295)))&gt;0.25,"",IF(IF(_xlfn.MAXIFS($F$2:$F6294,$C$2:$C6294,$C6295,$B$2:$B6294,$B6295,$A$2:$A6294,$A6295)=0,"",$E6295-_xlfn.MAXIFS($F$2:$F6294,$C$2:$C6294,$C6295,$B$2:$B6294,$B6295,$A$2:$A6294,$A6295))&lt;0,0,IF(_xlfn.MAXIFS($F$2:$F6294,$C$2:$C6294,$C6295,$B$2:$B6294,$B6295,$A$2:$A6294,$A6295)=0,"",$E6295-_xlfn.MAXIFS($F$2:$F6294,$C$2:$C6294,$C6295,$B$2:$B6294,$B6295,$A$2:$A6294,$A6295))))</f>
        <v/>
      </c>
      <c r="K6295" s="6" t="str">
        <f t="shared" si="295"/>
        <v/>
      </c>
      <c r="L6295" s="6" t="str">
        <f t="shared" si="296"/>
        <v/>
      </c>
      <c r="M6295" s="6" t="str">
        <f t="shared" si="294"/>
        <v/>
      </c>
    </row>
    <row r="6296" spans="1:13" x14ac:dyDescent="0.25">
      <c r="A6296"/>
      <c r="B6296" s="1"/>
      <c r="C6296"/>
      <c r="D6296"/>
      <c r="E6296" s="76"/>
      <c r="F6296" s="76"/>
      <c r="G6296" s="2"/>
      <c r="H6296" s="77"/>
      <c r="J6296" s="79" t="str">
        <f>IF(IF(IF(_xlfn.MAXIFS($F$2:$F6295,$C$2:$C6295,$C6296,$B$2:$B6295,$B6296,$A$2:$A6295,$A6296)=0,"",$E6296-_xlfn.MAXIFS($F$2:$F6295,$C$2:$C6295,$C6296,$B$2:$B6295,$B6296,$A$2:$A6295,$A6296))&lt;0,0,IF(_xlfn.MAXIFS($F$2:$F6295,$C$2:$C6295,$C6296,$B$2:$B6295,$B6296,$A$2:$A6295,$A6296)=0,"",$E6296-_xlfn.MAXIFS($F$2:$F6295,$C$2:$C6295,$C6296,$B$2:$B6295,$B6296,$A$2:$A6295,$A6296)))&gt;0.25,"",IF(IF(_xlfn.MAXIFS($F$2:$F6295,$C$2:$C6295,$C6296,$B$2:$B6295,$B6296,$A$2:$A6295,$A6296)=0,"",$E6296-_xlfn.MAXIFS($F$2:$F6295,$C$2:$C6295,$C6296,$B$2:$B6295,$B6296,$A$2:$A6295,$A6296))&lt;0,0,IF(_xlfn.MAXIFS($F$2:$F6295,$C$2:$C6295,$C6296,$B$2:$B6295,$B6296,$A$2:$A6295,$A6296)=0,"",$E6296-_xlfn.MAXIFS($F$2:$F6295,$C$2:$C6295,$C6296,$B$2:$B6295,$B6296,$A$2:$A6295,$A6296))))</f>
        <v/>
      </c>
      <c r="K6296" s="6" t="str">
        <f t="shared" si="295"/>
        <v/>
      </c>
      <c r="L6296" s="6" t="str">
        <f t="shared" si="296"/>
        <v/>
      </c>
      <c r="M6296" s="6" t="str">
        <f t="shared" si="294"/>
        <v/>
      </c>
    </row>
    <row r="6297" spans="1:13" x14ac:dyDescent="0.25">
      <c r="A6297"/>
      <c r="B6297" s="1"/>
      <c r="C6297"/>
      <c r="D6297"/>
      <c r="E6297" s="76"/>
      <c r="F6297" s="76"/>
      <c r="G6297" s="2"/>
      <c r="H6297" s="77"/>
      <c r="J6297" s="79" t="str">
        <f>IF(IF(IF(_xlfn.MAXIFS($F$2:$F6296,$C$2:$C6296,$C6297,$B$2:$B6296,$B6297,$A$2:$A6296,$A6297)=0,"",$E6297-_xlfn.MAXIFS($F$2:$F6296,$C$2:$C6296,$C6297,$B$2:$B6296,$B6297,$A$2:$A6296,$A6297))&lt;0,0,IF(_xlfn.MAXIFS($F$2:$F6296,$C$2:$C6296,$C6297,$B$2:$B6296,$B6297,$A$2:$A6296,$A6297)=0,"",$E6297-_xlfn.MAXIFS($F$2:$F6296,$C$2:$C6296,$C6297,$B$2:$B6296,$B6297,$A$2:$A6296,$A6297)))&gt;0.25,"",IF(IF(_xlfn.MAXIFS($F$2:$F6296,$C$2:$C6296,$C6297,$B$2:$B6296,$B6297,$A$2:$A6296,$A6297)=0,"",$E6297-_xlfn.MAXIFS($F$2:$F6296,$C$2:$C6296,$C6297,$B$2:$B6296,$B6297,$A$2:$A6296,$A6297))&lt;0,0,IF(_xlfn.MAXIFS($F$2:$F6296,$C$2:$C6296,$C6297,$B$2:$B6296,$B6297,$A$2:$A6296,$A6297)=0,"",$E6297-_xlfn.MAXIFS($F$2:$F6296,$C$2:$C6296,$C6297,$B$2:$B6296,$B6297,$A$2:$A6296,$A6297))))</f>
        <v/>
      </c>
      <c r="K6297" s="6" t="str">
        <f t="shared" si="295"/>
        <v/>
      </c>
      <c r="L6297" s="6" t="str">
        <f t="shared" si="296"/>
        <v/>
      </c>
      <c r="M6297" s="6" t="str">
        <f t="shared" si="294"/>
        <v/>
      </c>
    </row>
    <row r="6298" spans="1:13" x14ac:dyDescent="0.25">
      <c r="A6298"/>
      <c r="B6298" s="1"/>
      <c r="C6298"/>
      <c r="D6298"/>
      <c r="E6298" s="76"/>
      <c r="F6298" s="76"/>
      <c r="G6298" s="2"/>
      <c r="H6298" s="77"/>
      <c r="J6298" s="79" t="str">
        <f>IF(IF(IF(_xlfn.MAXIFS($F$2:$F6297,$C$2:$C6297,$C6298,$B$2:$B6297,$B6298,$A$2:$A6297,$A6298)=0,"",$E6298-_xlfn.MAXIFS($F$2:$F6297,$C$2:$C6297,$C6298,$B$2:$B6297,$B6298,$A$2:$A6297,$A6298))&lt;0,0,IF(_xlfn.MAXIFS($F$2:$F6297,$C$2:$C6297,$C6298,$B$2:$B6297,$B6298,$A$2:$A6297,$A6298)=0,"",$E6298-_xlfn.MAXIFS($F$2:$F6297,$C$2:$C6297,$C6298,$B$2:$B6297,$B6298,$A$2:$A6297,$A6298)))&gt;0.25,"",IF(IF(_xlfn.MAXIFS($F$2:$F6297,$C$2:$C6297,$C6298,$B$2:$B6297,$B6298,$A$2:$A6297,$A6298)=0,"",$E6298-_xlfn.MAXIFS($F$2:$F6297,$C$2:$C6297,$C6298,$B$2:$B6297,$B6298,$A$2:$A6297,$A6298))&lt;0,0,IF(_xlfn.MAXIFS($F$2:$F6297,$C$2:$C6297,$C6298,$B$2:$B6297,$B6298,$A$2:$A6297,$A6298)=0,"",$E6298-_xlfn.MAXIFS($F$2:$F6297,$C$2:$C6297,$C6298,$B$2:$B6297,$B6298,$A$2:$A6297,$A6298))))</f>
        <v/>
      </c>
      <c r="K6298" s="6" t="str">
        <f t="shared" si="295"/>
        <v/>
      </c>
      <c r="L6298" s="6" t="str">
        <f t="shared" si="296"/>
        <v/>
      </c>
      <c r="M6298" s="6" t="str">
        <f t="shared" si="294"/>
        <v/>
      </c>
    </row>
    <row r="6299" spans="1:13" x14ac:dyDescent="0.25">
      <c r="A6299"/>
      <c r="B6299" s="1"/>
      <c r="C6299"/>
      <c r="D6299"/>
      <c r="E6299" s="76"/>
      <c r="F6299" s="76"/>
      <c r="G6299" s="2"/>
      <c r="H6299" s="77"/>
      <c r="J6299" s="79" t="str">
        <f>IF(IF(IF(_xlfn.MAXIFS($F$2:$F6298,$C$2:$C6298,$C6299,$B$2:$B6298,$B6299,$A$2:$A6298,$A6299)=0,"",$E6299-_xlfn.MAXIFS($F$2:$F6298,$C$2:$C6298,$C6299,$B$2:$B6298,$B6299,$A$2:$A6298,$A6299))&lt;0,0,IF(_xlfn.MAXIFS($F$2:$F6298,$C$2:$C6298,$C6299,$B$2:$B6298,$B6299,$A$2:$A6298,$A6299)=0,"",$E6299-_xlfn.MAXIFS($F$2:$F6298,$C$2:$C6298,$C6299,$B$2:$B6298,$B6299,$A$2:$A6298,$A6299)))&gt;0.25,"",IF(IF(_xlfn.MAXIFS($F$2:$F6298,$C$2:$C6298,$C6299,$B$2:$B6298,$B6299,$A$2:$A6298,$A6299)=0,"",$E6299-_xlfn.MAXIFS($F$2:$F6298,$C$2:$C6298,$C6299,$B$2:$B6298,$B6299,$A$2:$A6298,$A6299))&lt;0,0,IF(_xlfn.MAXIFS($F$2:$F6298,$C$2:$C6298,$C6299,$B$2:$B6298,$B6299,$A$2:$A6298,$A6299)=0,"",$E6299-_xlfn.MAXIFS($F$2:$F6298,$C$2:$C6298,$C6299,$B$2:$B6298,$B6299,$A$2:$A6298,$A6299))))</f>
        <v/>
      </c>
      <c r="K6299" s="6" t="str">
        <f t="shared" si="295"/>
        <v/>
      </c>
      <c r="L6299" s="6" t="str">
        <f t="shared" si="296"/>
        <v/>
      </c>
      <c r="M6299" s="6" t="str">
        <f t="shared" si="294"/>
        <v/>
      </c>
    </row>
    <row r="6300" spans="1:13" x14ac:dyDescent="0.25">
      <c r="A6300"/>
      <c r="B6300" s="1"/>
      <c r="C6300"/>
      <c r="D6300"/>
      <c r="E6300" s="76"/>
      <c r="F6300" s="76"/>
      <c r="G6300" s="2"/>
      <c r="H6300" s="77"/>
      <c r="J6300" s="79" t="str">
        <f>IF(IF(IF(_xlfn.MAXIFS($F$2:$F6299,$C$2:$C6299,$C6300,$B$2:$B6299,$B6300,$A$2:$A6299,$A6300)=0,"",$E6300-_xlfn.MAXIFS($F$2:$F6299,$C$2:$C6299,$C6300,$B$2:$B6299,$B6300,$A$2:$A6299,$A6300))&lt;0,0,IF(_xlfn.MAXIFS($F$2:$F6299,$C$2:$C6299,$C6300,$B$2:$B6299,$B6300,$A$2:$A6299,$A6300)=0,"",$E6300-_xlfn.MAXIFS($F$2:$F6299,$C$2:$C6299,$C6300,$B$2:$B6299,$B6300,$A$2:$A6299,$A6300)))&gt;0.25,"",IF(IF(_xlfn.MAXIFS($F$2:$F6299,$C$2:$C6299,$C6300,$B$2:$B6299,$B6300,$A$2:$A6299,$A6300)=0,"",$E6300-_xlfn.MAXIFS($F$2:$F6299,$C$2:$C6299,$C6300,$B$2:$B6299,$B6300,$A$2:$A6299,$A6300))&lt;0,0,IF(_xlfn.MAXIFS($F$2:$F6299,$C$2:$C6299,$C6300,$B$2:$B6299,$B6300,$A$2:$A6299,$A6300)=0,"",$E6300-_xlfn.MAXIFS($F$2:$F6299,$C$2:$C6299,$C6300,$B$2:$B6299,$B6300,$A$2:$A6299,$A6300))))</f>
        <v/>
      </c>
      <c r="K6300" s="6" t="str">
        <f t="shared" si="295"/>
        <v/>
      </c>
      <c r="L6300" s="6" t="str">
        <f t="shared" si="296"/>
        <v/>
      </c>
      <c r="M6300" s="6" t="str">
        <f t="shared" si="294"/>
        <v/>
      </c>
    </row>
    <row r="6301" spans="1:13" x14ac:dyDescent="0.25">
      <c r="A6301"/>
      <c r="B6301" s="1"/>
      <c r="C6301"/>
      <c r="D6301"/>
      <c r="E6301" s="76"/>
      <c r="F6301" s="76"/>
      <c r="G6301" s="2"/>
      <c r="H6301" s="77"/>
      <c r="J6301" s="79" t="str">
        <f>IF(IF(IF(_xlfn.MAXIFS($F$2:$F6300,$C$2:$C6300,$C6301,$B$2:$B6300,$B6301,$A$2:$A6300,$A6301)=0,"",$E6301-_xlfn.MAXIFS($F$2:$F6300,$C$2:$C6300,$C6301,$B$2:$B6300,$B6301,$A$2:$A6300,$A6301))&lt;0,0,IF(_xlfn.MAXIFS($F$2:$F6300,$C$2:$C6300,$C6301,$B$2:$B6300,$B6301,$A$2:$A6300,$A6301)=0,"",$E6301-_xlfn.MAXIFS($F$2:$F6300,$C$2:$C6300,$C6301,$B$2:$B6300,$B6301,$A$2:$A6300,$A6301)))&gt;0.25,"",IF(IF(_xlfn.MAXIFS($F$2:$F6300,$C$2:$C6300,$C6301,$B$2:$B6300,$B6301,$A$2:$A6300,$A6301)=0,"",$E6301-_xlfn.MAXIFS($F$2:$F6300,$C$2:$C6300,$C6301,$B$2:$B6300,$B6301,$A$2:$A6300,$A6301))&lt;0,0,IF(_xlfn.MAXIFS($F$2:$F6300,$C$2:$C6300,$C6301,$B$2:$B6300,$B6301,$A$2:$A6300,$A6301)=0,"",$E6301-_xlfn.MAXIFS($F$2:$F6300,$C$2:$C6300,$C6301,$B$2:$B6300,$B6301,$A$2:$A6300,$A6301))))</f>
        <v/>
      </c>
      <c r="K6301" s="6" t="str">
        <f t="shared" si="295"/>
        <v/>
      </c>
      <c r="L6301" s="6" t="str">
        <f t="shared" si="296"/>
        <v/>
      </c>
      <c r="M6301" s="6" t="str">
        <f t="shared" si="294"/>
        <v/>
      </c>
    </row>
    <row r="6302" spans="1:13" x14ac:dyDescent="0.25">
      <c r="A6302"/>
      <c r="B6302" s="1"/>
      <c r="C6302"/>
      <c r="D6302"/>
      <c r="E6302" s="76"/>
      <c r="F6302" s="76"/>
      <c r="G6302" s="2"/>
      <c r="H6302" s="77"/>
      <c r="J6302" s="79" t="str">
        <f>IF(IF(IF(_xlfn.MAXIFS($F$2:$F6301,$C$2:$C6301,$C6302,$B$2:$B6301,$B6302,$A$2:$A6301,$A6302)=0,"",$E6302-_xlfn.MAXIFS($F$2:$F6301,$C$2:$C6301,$C6302,$B$2:$B6301,$B6302,$A$2:$A6301,$A6302))&lt;0,0,IF(_xlfn.MAXIFS($F$2:$F6301,$C$2:$C6301,$C6302,$B$2:$B6301,$B6302,$A$2:$A6301,$A6302)=0,"",$E6302-_xlfn.MAXIFS($F$2:$F6301,$C$2:$C6301,$C6302,$B$2:$B6301,$B6302,$A$2:$A6301,$A6302)))&gt;0.25,"",IF(IF(_xlfn.MAXIFS($F$2:$F6301,$C$2:$C6301,$C6302,$B$2:$B6301,$B6302,$A$2:$A6301,$A6302)=0,"",$E6302-_xlfn.MAXIFS($F$2:$F6301,$C$2:$C6301,$C6302,$B$2:$B6301,$B6302,$A$2:$A6301,$A6302))&lt;0,0,IF(_xlfn.MAXIFS($F$2:$F6301,$C$2:$C6301,$C6302,$B$2:$B6301,$B6302,$A$2:$A6301,$A6302)=0,"",$E6302-_xlfn.MAXIFS($F$2:$F6301,$C$2:$C6301,$C6302,$B$2:$B6301,$B6302,$A$2:$A6301,$A6302))))</f>
        <v/>
      </c>
      <c r="K6302" s="6" t="str">
        <f t="shared" si="295"/>
        <v/>
      </c>
      <c r="L6302" s="6" t="str">
        <f t="shared" si="296"/>
        <v/>
      </c>
      <c r="M6302" s="6" t="str">
        <f t="shared" si="294"/>
        <v/>
      </c>
    </row>
    <row r="6303" spans="1:13" x14ac:dyDescent="0.25">
      <c r="A6303"/>
      <c r="B6303" s="1"/>
      <c r="C6303"/>
      <c r="D6303"/>
      <c r="E6303" s="76"/>
      <c r="F6303" s="76"/>
      <c r="G6303" s="2"/>
      <c r="H6303" s="77"/>
      <c r="J6303" s="79" t="str">
        <f>IF(IF(IF(_xlfn.MAXIFS($F$2:$F6302,$C$2:$C6302,$C6303,$B$2:$B6302,$B6303,$A$2:$A6302,$A6303)=0,"",$E6303-_xlfn.MAXIFS($F$2:$F6302,$C$2:$C6302,$C6303,$B$2:$B6302,$B6303,$A$2:$A6302,$A6303))&lt;0,0,IF(_xlfn.MAXIFS($F$2:$F6302,$C$2:$C6302,$C6303,$B$2:$B6302,$B6303,$A$2:$A6302,$A6303)=0,"",$E6303-_xlfn.MAXIFS($F$2:$F6302,$C$2:$C6302,$C6303,$B$2:$B6302,$B6303,$A$2:$A6302,$A6303)))&gt;0.25,"",IF(IF(_xlfn.MAXIFS($F$2:$F6302,$C$2:$C6302,$C6303,$B$2:$B6302,$B6303,$A$2:$A6302,$A6303)=0,"",$E6303-_xlfn.MAXIFS($F$2:$F6302,$C$2:$C6302,$C6303,$B$2:$B6302,$B6303,$A$2:$A6302,$A6303))&lt;0,0,IF(_xlfn.MAXIFS($F$2:$F6302,$C$2:$C6302,$C6303,$B$2:$B6302,$B6303,$A$2:$A6302,$A6303)=0,"",$E6303-_xlfn.MAXIFS($F$2:$F6302,$C$2:$C6302,$C6303,$B$2:$B6302,$B6303,$A$2:$A6302,$A6303))))</f>
        <v/>
      </c>
      <c r="K6303" s="6" t="str">
        <f t="shared" si="295"/>
        <v/>
      </c>
      <c r="L6303" s="6" t="str">
        <f t="shared" si="296"/>
        <v/>
      </c>
      <c r="M6303" s="6" t="str">
        <f t="shared" si="294"/>
        <v/>
      </c>
    </row>
    <row r="6304" spans="1:13" x14ac:dyDescent="0.25">
      <c r="A6304"/>
      <c r="B6304" s="1"/>
      <c r="C6304"/>
      <c r="D6304"/>
      <c r="E6304" s="76"/>
      <c r="F6304" s="76"/>
      <c r="G6304" s="2"/>
      <c r="H6304" s="77"/>
      <c r="J6304" s="79" t="str">
        <f>IF(IF(IF(_xlfn.MAXIFS($F$2:$F6303,$C$2:$C6303,$C6304,$B$2:$B6303,$B6304,$A$2:$A6303,$A6304)=0,"",$E6304-_xlfn.MAXIFS($F$2:$F6303,$C$2:$C6303,$C6304,$B$2:$B6303,$B6304,$A$2:$A6303,$A6304))&lt;0,0,IF(_xlfn.MAXIFS($F$2:$F6303,$C$2:$C6303,$C6304,$B$2:$B6303,$B6304,$A$2:$A6303,$A6304)=0,"",$E6304-_xlfn.MAXIFS($F$2:$F6303,$C$2:$C6303,$C6304,$B$2:$B6303,$B6304,$A$2:$A6303,$A6304)))&gt;0.25,"",IF(IF(_xlfn.MAXIFS($F$2:$F6303,$C$2:$C6303,$C6304,$B$2:$B6303,$B6304,$A$2:$A6303,$A6304)=0,"",$E6304-_xlfn.MAXIFS($F$2:$F6303,$C$2:$C6303,$C6304,$B$2:$B6303,$B6304,$A$2:$A6303,$A6304))&lt;0,0,IF(_xlfn.MAXIFS($F$2:$F6303,$C$2:$C6303,$C6304,$B$2:$B6303,$B6304,$A$2:$A6303,$A6304)=0,"",$E6304-_xlfn.MAXIFS($F$2:$F6303,$C$2:$C6303,$C6304,$B$2:$B6303,$B6304,$A$2:$A6303,$A6304))))</f>
        <v/>
      </c>
      <c r="K6304" s="6" t="str">
        <f t="shared" si="295"/>
        <v/>
      </c>
      <c r="L6304" s="6" t="str">
        <f t="shared" si="296"/>
        <v/>
      </c>
      <c r="M6304" s="6" t="str">
        <f t="shared" si="294"/>
        <v/>
      </c>
    </row>
    <row r="6305" spans="1:13" x14ac:dyDescent="0.25">
      <c r="A6305"/>
      <c r="B6305" s="1"/>
      <c r="C6305"/>
      <c r="D6305"/>
      <c r="E6305" s="76"/>
      <c r="F6305" s="76"/>
      <c r="G6305" s="2"/>
      <c r="H6305" s="77"/>
      <c r="J6305" s="79" t="str">
        <f>IF(IF(IF(_xlfn.MAXIFS($F$2:$F6304,$C$2:$C6304,$C6305,$B$2:$B6304,$B6305,$A$2:$A6304,$A6305)=0,"",$E6305-_xlfn.MAXIFS($F$2:$F6304,$C$2:$C6304,$C6305,$B$2:$B6304,$B6305,$A$2:$A6304,$A6305))&lt;0,0,IF(_xlfn.MAXIFS($F$2:$F6304,$C$2:$C6304,$C6305,$B$2:$B6304,$B6305,$A$2:$A6304,$A6305)=0,"",$E6305-_xlfn.MAXIFS($F$2:$F6304,$C$2:$C6304,$C6305,$B$2:$B6304,$B6305,$A$2:$A6304,$A6305)))&gt;0.25,"",IF(IF(_xlfn.MAXIFS($F$2:$F6304,$C$2:$C6304,$C6305,$B$2:$B6304,$B6305,$A$2:$A6304,$A6305)=0,"",$E6305-_xlfn.MAXIFS($F$2:$F6304,$C$2:$C6304,$C6305,$B$2:$B6304,$B6305,$A$2:$A6304,$A6305))&lt;0,0,IF(_xlfn.MAXIFS($F$2:$F6304,$C$2:$C6304,$C6305,$B$2:$B6304,$B6305,$A$2:$A6304,$A6305)=0,"",$E6305-_xlfn.MAXIFS($F$2:$F6304,$C$2:$C6304,$C6305,$B$2:$B6304,$B6305,$A$2:$A6304,$A6305))))</f>
        <v/>
      </c>
      <c r="K6305" s="6" t="str">
        <f t="shared" si="295"/>
        <v/>
      </c>
      <c r="L6305" s="6" t="str">
        <f t="shared" si="296"/>
        <v/>
      </c>
      <c r="M6305" s="6" t="str">
        <f t="shared" si="294"/>
        <v/>
      </c>
    </row>
    <row r="6306" spans="1:13" x14ac:dyDescent="0.25">
      <c r="A6306"/>
      <c r="B6306" s="1"/>
      <c r="C6306"/>
      <c r="D6306"/>
      <c r="E6306" s="76"/>
      <c r="F6306" s="76"/>
      <c r="G6306" s="2"/>
      <c r="H6306" s="77"/>
      <c r="J6306" s="79" t="str">
        <f>IF(IF(IF(_xlfn.MAXIFS($F$2:$F6305,$C$2:$C6305,$C6306,$B$2:$B6305,$B6306,$A$2:$A6305,$A6306)=0,"",$E6306-_xlfn.MAXIFS($F$2:$F6305,$C$2:$C6305,$C6306,$B$2:$B6305,$B6306,$A$2:$A6305,$A6306))&lt;0,0,IF(_xlfn.MAXIFS($F$2:$F6305,$C$2:$C6305,$C6306,$B$2:$B6305,$B6306,$A$2:$A6305,$A6306)=0,"",$E6306-_xlfn.MAXIFS($F$2:$F6305,$C$2:$C6305,$C6306,$B$2:$B6305,$B6306,$A$2:$A6305,$A6306)))&gt;0.25,"",IF(IF(_xlfn.MAXIFS($F$2:$F6305,$C$2:$C6305,$C6306,$B$2:$B6305,$B6306,$A$2:$A6305,$A6306)=0,"",$E6306-_xlfn.MAXIFS($F$2:$F6305,$C$2:$C6305,$C6306,$B$2:$B6305,$B6306,$A$2:$A6305,$A6306))&lt;0,0,IF(_xlfn.MAXIFS($F$2:$F6305,$C$2:$C6305,$C6306,$B$2:$B6305,$B6306,$A$2:$A6305,$A6306)=0,"",$E6306-_xlfn.MAXIFS($F$2:$F6305,$C$2:$C6305,$C6306,$B$2:$B6305,$B6306,$A$2:$A6305,$A6306))))</f>
        <v/>
      </c>
      <c r="K6306" s="6" t="str">
        <f t="shared" si="295"/>
        <v/>
      </c>
      <c r="L6306" s="6" t="str">
        <f t="shared" si="296"/>
        <v/>
      </c>
      <c r="M6306" s="6" t="str">
        <f t="shared" si="294"/>
        <v/>
      </c>
    </row>
    <row r="6307" spans="1:13" x14ac:dyDescent="0.25">
      <c r="A6307"/>
      <c r="B6307" s="1"/>
      <c r="C6307"/>
      <c r="D6307"/>
      <c r="E6307" s="76"/>
      <c r="F6307" s="76"/>
      <c r="G6307" s="2"/>
      <c r="H6307" s="77"/>
      <c r="J6307" s="79" t="str">
        <f>IF(IF(IF(_xlfn.MAXIFS($F$2:$F6306,$C$2:$C6306,$C6307,$B$2:$B6306,$B6307,$A$2:$A6306,$A6307)=0,"",$E6307-_xlfn.MAXIFS($F$2:$F6306,$C$2:$C6306,$C6307,$B$2:$B6306,$B6307,$A$2:$A6306,$A6307))&lt;0,0,IF(_xlfn.MAXIFS($F$2:$F6306,$C$2:$C6306,$C6307,$B$2:$B6306,$B6307,$A$2:$A6306,$A6307)=0,"",$E6307-_xlfn.MAXIFS($F$2:$F6306,$C$2:$C6306,$C6307,$B$2:$B6306,$B6307,$A$2:$A6306,$A6307)))&gt;0.25,"",IF(IF(_xlfn.MAXIFS($F$2:$F6306,$C$2:$C6306,$C6307,$B$2:$B6306,$B6307,$A$2:$A6306,$A6307)=0,"",$E6307-_xlfn.MAXIFS($F$2:$F6306,$C$2:$C6306,$C6307,$B$2:$B6306,$B6307,$A$2:$A6306,$A6307))&lt;0,0,IF(_xlfn.MAXIFS($F$2:$F6306,$C$2:$C6306,$C6307,$B$2:$B6306,$B6307,$A$2:$A6306,$A6307)=0,"",$E6307-_xlfn.MAXIFS($F$2:$F6306,$C$2:$C6306,$C6307,$B$2:$B6306,$B6307,$A$2:$A6306,$A6307))))</f>
        <v/>
      </c>
      <c r="K6307" s="6" t="str">
        <f t="shared" si="295"/>
        <v/>
      </c>
      <c r="L6307" s="6" t="str">
        <f t="shared" si="296"/>
        <v/>
      </c>
      <c r="M6307" s="6" t="str">
        <f t="shared" si="294"/>
        <v/>
      </c>
    </row>
    <row r="6308" spans="1:13" x14ac:dyDescent="0.25">
      <c r="A6308"/>
      <c r="B6308" s="1"/>
      <c r="C6308"/>
      <c r="D6308"/>
      <c r="E6308" s="76"/>
      <c r="F6308" s="76"/>
      <c r="G6308" s="2"/>
      <c r="H6308" s="77"/>
      <c r="J6308" s="79" t="str">
        <f>IF(IF(IF(_xlfn.MAXIFS($F$2:$F6307,$C$2:$C6307,$C6308,$B$2:$B6307,$B6308,$A$2:$A6307,$A6308)=0,"",$E6308-_xlfn.MAXIFS($F$2:$F6307,$C$2:$C6307,$C6308,$B$2:$B6307,$B6308,$A$2:$A6307,$A6308))&lt;0,0,IF(_xlfn.MAXIFS($F$2:$F6307,$C$2:$C6307,$C6308,$B$2:$B6307,$B6308,$A$2:$A6307,$A6308)=0,"",$E6308-_xlfn.MAXIFS($F$2:$F6307,$C$2:$C6307,$C6308,$B$2:$B6307,$B6308,$A$2:$A6307,$A6308)))&gt;0.25,"",IF(IF(_xlfn.MAXIFS($F$2:$F6307,$C$2:$C6307,$C6308,$B$2:$B6307,$B6308,$A$2:$A6307,$A6308)=0,"",$E6308-_xlfn.MAXIFS($F$2:$F6307,$C$2:$C6307,$C6308,$B$2:$B6307,$B6308,$A$2:$A6307,$A6308))&lt;0,0,IF(_xlfn.MAXIFS($F$2:$F6307,$C$2:$C6307,$C6308,$B$2:$B6307,$B6308,$A$2:$A6307,$A6308)=0,"",$E6308-_xlfn.MAXIFS($F$2:$F6307,$C$2:$C6307,$C6308,$B$2:$B6307,$B6308,$A$2:$A6307,$A6308))))</f>
        <v/>
      </c>
      <c r="K6308" s="6" t="str">
        <f t="shared" si="295"/>
        <v/>
      </c>
      <c r="L6308" s="6" t="str">
        <f t="shared" si="296"/>
        <v/>
      </c>
      <c r="M6308" s="6" t="str">
        <f t="shared" si="294"/>
        <v/>
      </c>
    </row>
    <row r="6309" spans="1:13" x14ac:dyDescent="0.25">
      <c r="A6309"/>
      <c r="B6309" s="1"/>
      <c r="C6309"/>
      <c r="D6309"/>
      <c r="E6309" s="76"/>
      <c r="F6309" s="76"/>
      <c r="G6309" s="2"/>
      <c r="H6309" s="77"/>
      <c r="J6309" s="79" t="str">
        <f>IF(IF(IF(_xlfn.MAXIFS($F$2:$F6308,$C$2:$C6308,$C6309,$B$2:$B6308,$B6309,$A$2:$A6308,$A6309)=0,"",$E6309-_xlfn.MAXIFS($F$2:$F6308,$C$2:$C6308,$C6309,$B$2:$B6308,$B6309,$A$2:$A6308,$A6309))&lt;0,0,IF(_xlfn.MAXIFS($F$2:$F6308,$C$2:$C6308,$C6309,$B$2:$B6308,$B6309,$A$2:$A6308,$A6309)=0,"",$E6309-_xlfn.MAXIFS($F$2:$F6308,$C$2:$C6308,$C6309,$B$2:$B6308,$B6309,$A$2:$A6308,$A6309)))&gt;0.25,"",IF(IF(_xlfn.MAXIFS($F$2:$F6308,$C$2:$C6308,$C6309,$B$2:$B6308,$B6309,$A$2:$A6308,$A6309)=0,"",$E6309-_xlfn.MAXIFS($F$2:$F6308,$C$2:$C6308,$C6309,$B$2:$B6308,$B6309,$A$2:$A6308,$A6309))&lt;0,0,IF(_xlfn.MAXIFS($F$2:$F6308,$C$2:$C6308,$C6309,$B$2:$B6308,$B6309,$A$2:$A6308,$A6309)=0,"",$E6309-_xlfn.MAXIFS($F$2:$F6308,$C$2:$C6308,$C6309,$B$2:$B6308,$B6309,$A$2:$A6308,$A6309))))</f>
        <v/>
      </c>
      <c r="K6309" s="6" t="str">
        <f t="shared" si="295"/>
        <v/>
      </c>
      <c r="L6309" s="6" t="str">
        <f t="shared" si="296"/>
        <v/>
      </c>
      <c r="M6309" s="6" t="str">
        <f t="shared" si="294"/>
        <v/>
      </c>
    </row>
    <row r="6310" spans="1:13" x14ac:dyDescent="0.25">
      <c r="A6310"/>
      <c r="B6310" s="1"/>
      <c r="C6310"/>
      <c r="D6310"/>
      <c r="E6310" s="76"/>
      <c r="F6310" s="76"/>
      <c r="G6310" s="2"/>
      <c r="H6310" s="77"/>
      <c r="J6310" s="79" t="str">
        <f>IF(IF(IF(_xlfn.MAXIFS($F$2:$F6309,$C$2:$C6309,$C6310,$B$2:$B6309,$B6310,$A$2:$A6309,$A6310)=0,"",$E6310-_xlfn.MAXIFS($F$2:$F6309,$C$2:$C6309,$C6310,$B$2:$B6309,$B6310,$A$2:$A6309,$A6310))&lt;0,0,IF(_xlfn.MAXIFS($F$2:$F6309,$C$2:$C6309,$C6310,$B$2:$B6309,$B6310,$A$2:$A6309,$A6310)=0,"",$E6310-_xlfn.MAXIFS($F$2:$F6309,$C$2:$C6309,$C6310,$B$2:$B6309,$B6310,$A$2:$A6309,$A6310)))&gt;0.25,"",IF(IF(_xlfn.MAXIFS($F$2:$F6309,$C$2:$C6309,$C6310,$B$2:$B6309,$B6310,$A$2:$A6309,$A6310)=0,"",$E6310-_xlfn.MAXIFS($F$2:$F6309,$C$2:$C6309,$C6310,$B$2:$B6309,$B6310,$A$2:$A6309,$A6310))&lt;0,0,IF(_xlfn.MAXIFS($F$2:$F6309,$C$2:$C6309,$C6310,$B$2:$B6309,$B6310,$A$2:$A6309,$A6310)=0,"",$E6310-_xlfn.MAXIFS($F$2:$F6309,$C$2:$C6309,$C6310,$B$2:$B6309,$B6310,$A$2:$A6309,$A6310))))</f>
        <v/>
      </c>
      <c r="K6310" s="6" t="str">
        <f t="shared" si="295"/>
        <v/>
      </c>
      <c r="L6310" s="6" t="str">
        <f t="shared" si="296"/>
        <v/>
      </c>
      <c r="M6310" s="6" t="str">
        <f t="shared" si="294"/>
        <v/>
      </c>
    </row>
    <row r="6311" spans="1:13" x14ac:dyDescent="0.25">
      <c r="A6311"/>
      <c r="B6311" s="1"/>
      <c r="C6311"/>
      <c r="D6311"/>
      <c r="E6311" s="76"/>
      <c r="F6311" s="76"/>
      <c r="G6311" s="2"/>
      <c r="H6311" s="77"/>
      <c r="J6311" s="79" t="str">
        <f>IF(IF(IF(_xlfn.MAXIFS($F$2:$F6310,$C$2:$C6310,$C6311,$B$2:$B6310,$B6311,$A$2:$A6310,$A6311)=0,"",$E6311-_xlfn.MAXIFS($F$2:$F6310,$C$2:$C6310,$C6311,$B$2:$B6310,$B6311,$A$2:$A6310,$A6311))&lt;0,0,IF(_xlfn.MAXIFS($F$2:$F6310,$C$2:$C6310,$C6311,$B$2:$B6310,$B6311,$A$2:$A6310,$A6311)=0,"",$E6311-_xlfn.MAXIFS($F$2:$F6310,$C$2:$C6310,$C6311,$B$2:$B6310,$B6311,$A$2:$A6310,$A6311)))&gt;0.25,"",IF(IF(_xlfn.MAXIFS($F$2:$F6310,$C$2:$C6310,$C6311,$B$2:$B6310,$B6311,$A$2:$A6310,$A6311)=0,"",$E6311-_xlfn.MAXIFS($F$2:$F6310,$C$2:$C6310,$C6311,$B$2:$B6310,$B6311,$A$2:$A6310,$A6311))&lt;0,0,IF(_xlfn.MAXIFS($F$2:$F6310,$C$2:$C6310,$C6311,$B$2:$B6310,$B6311,$A$2:$A6310,$A6311)=0,"",$E6311-_xlfn.MAXIFS($F$2:$F6310,$C$2:$C6310,$C6311,$B$2:$B6310,$B6311,$A$2:$A6310,$A6311))))</f>
        <v/>
      </c>
      <c r="K6311" s="6" t="str">
        <f t="shared" si="295"/>
        <v/>
      </c>
      <c r="L6311" s="6" t="str">
        <f t="shared" si="296"/>
        <v/>
      </c>
      <c r="M6311" s="6" t="str">
        <f t="shared" si="294"/>
        <v/>
      </c>
    </row>
    <row r="6312" spans="1:13" x14ac:dyDescent="0.25">
      <c r="A6312"/>
      <c r="B6312" s="1"/>
      <c r="C6312"/>
      <c r="D6312"/>
      <c r="E6312" s="76"/>
      <c r="F6312" s="76"/>
      <c r="G6312" s="2"/>
      <c r="H6312" s="77"/>
      <c r="J6312" s="79" t="str">
        <f>IF(IF(IF(_xlfn.MAXIFS($F$2:$F6311,$C$2:$C6311,$C6312,$B$2:$B6311,$B6312,$A$2:$A6311,$A6312)=0,"",$E6312-_xlfn.MAXIFS($F$2:$F6311,$C$2:$C6311,$C6312,$B$2:$B6311,$B6312,$A$2:$A6311,$A6312))&lt;0,0,IF(_xlfn.MAXIFS($F$2:$F6311,$C$2:$C6311,$C6312,$B$2:$B6311,$B6312,$A$2:$A6311,$A6312)=0,"",$E6312-_xlfn.MAXIFS($F$2:$F6311,$C$2:$C6311,$C6312,$B$2:$B6311,$B6312,$A$2:$A6311,$A6312)))&gt;0.25,"",IF(IF(_xlfn.MAXIFS($F$2:$F6311,$C$2:$C6311,$C6312,$B$2:$B6311,$B6312,$A$2:$A6311,$A6312)=0,"",$E6312-_xlfn.MAXIFS($F$2:$F6311,$C$2:$C6311,$C6312,$B$2:$B6311,$B6312,$A$2:$A6311,$A6312))&lt;0,0,IF(_xlfn.MAXIFS($F$2:$F6311,$C$2:$C6311,$C6312,$B$2:$B6311,$B6312,$A$2:$A6311,$A6312)=0,"",$E6312-_xlfn.MAXIFS($F$2:$F6311,$C$2:$C6311,$C6312,$B$2:$B6311,$B6312,$A$2:$A6311,$A6312))))</f>
        <v/>
      </c>
      <c r="K6312" s="6" t="str">
        <f t="shared" si="295"/>
        <v/>
      </c>
      <c r="L6312" s="6" t="str">
        <f t="shared" si="296"/>
        <v/>
      </c>
      <c r="M6312" s="6" t="str">
        <f t="shared" si="294"/>
        <v/>
      </c>
    </row>
    <row r="6313" spans="1:13" x14ac:dyDescent="0.25">
      <c r="A6313"/>
      <c r="B6313" s="1"/>
      <c r="C6313"/>
      <c r="D6313"/>
      <c r="E6313" s="76"/>
      <c r="F6313" s="76"/>
      <c r="G6313" s="2"/>
      <c r="H6313" s="77"/>
      <c r="J6313" s="79" t="str">
        <f>IF(IF(IF(_xlfn.MAXIFS($F$2:$F6312,$C$2:$C6312,$C6313,$B$2:$B6312,$B6313,$A$2:$A6312,$A6313)=0,"",$E6313-_xlfn.MAXIFS($F$2:$F6312,$C$2:$C6312,$C6313,$B$2:$B6312,$B6313,$A$2:$A6312,$A6313))&lt;0,0,IF(_xlfn.MAXIFS($F$2:$F6312,$C$2:$C6312,$C6313,$B$2:$B6312,$B6313,$A$2:$A6312,$A6313)=0,"",$E6313-_xlfn.MAXIFS($F$2:$F6312,$C$2:$C6312,$C6313,$B$2:$B6312,$B6313,$A$2:$A6312,$A6313)))&gt;0.25,"",IF(IF(_xlfn.MAXIFS($F$2:$F6312,$C$2:$C6312,$C6313,$B$2:$B6312,$B6313,$A$2:$A6312,$A6313)=0,"",$E6313-_xlfn.MAXIFS($F$2:$F6312,$C$2:$C6312,$C6313,$B$2:$B6312,$B6313,$A$2:$A6312,$A6313))&lt;0,0,IF(_xlfn.MAXIFS($F$2:$F6312,$C$2:$C6312,$C6313,$B$2:$B6312,$B6313,$A$2:$A6312,$A6313)=0,"",$E6313-_xlfn.MAXIFS($F$2:$F6312,$C$2:$C6312,$C6313,$B$2:$B6312,$B6313,$A$2:$A6312,$A6313))))</f>
        <v/>
      </c>
      <c r="K6313" s="6" t="str">
        <f t="shared" si="295"/>
        <v/>
      </c>
      <c r="L6313" s="6" t="str">
        <f t="shared" si="296"/>
        <v/>
      </c>
      <c r="M6313" s="6" t="str">
        <f t="shared" si="294"/>
        <v/>
      </c>
    </row>
    <row r="6314" spans="1:13" x14ac:dyDescent="0.25">
      <c r="A6314"/>
      <c r="B6314" s="1"/>
      <c r="C6314"/>
      <c r="D6314"/>
      <c r="E6314" s="76"/>
      <c r="F6314" s="76"/>
      <c r="G6314" s="2"/>
      <c r="H6314" s="77"/>
      <c r="J6314" s="79" t="str">
        <f>IF(IF(IF(_xlfn.MAXIFS($F$2:$F6313,$C$2:$C6313,$C6314,$B$2:$B6313,$B6314,$A$2:$A6313,$A6314)=0,"",$E6314-_xlfn.MAXIFS($F$2:$F6313,$C$2:$C6313,$C6314,$B$2:$B6313,$B6314,$A$2:$A6313,$A6314))&lt;0,0,IF(_xlfn.MAXIFS($F$2:$F6313,$C$2:$C6313,$C6314,$B$2:$B6313,$B6314,$A$2:$A6313,$A6314)=0,"",$E6314-_xlfn.MAXIFS($F$2:$F6313,$C$2:$C6313,$C6314,$B$2:$B6313,$B6314,$A$2:$A6313,$A6314)))&gt;0.25,"",IF(IF(_xlfn.MAXIFS($F$2:$F6313,$C$2:$C6313,$C6314,$B$2:$B6313,$B6314,$A$2:$A6313,$A6314)=0,"",$E6314-_xlfn.MAXIFS($F$2:$F6313,$C$2:$C6313,$C6314,$B$2:$B6313,$B6314,$A$2:$A6313,$A6314))&lt;0,0,IF(_xlfn.MAXIFS($F$2:$F6313,$C$2:$C6313,$C6314,$B$2:$B6313,$B6314,$A$2:$A6313,$A6314)=0,"",$E6314-_xlfn.MAXIFS($F$2:$F6313,$C$2:$C6313,$C6314,$B$2:$B6313,$B6314,$A$2:$A6313,$A6314))))</f>
        <v/>
      </c>
      <c r="K6314" s="6" t="str">
        <f t="shared" si="295"/>
        <v/>
      </c>
      <c r="L6314" s="6" t="str">
        <f t="shared" si="296"/>
        <v/>
      </c>
      <c r="M6314" s="6" t="str">
        <f t="shared" si="294"/>
        <v/>
      </c>
    </row>
    <row r="6315" spans="1:13" x14ac:dyDescent="0.25">
      <c r="A6315"/>
      <c r="B6315" s="1"/>
      <c r="C6315"/>
      <c r="D6315"/>
      <c r="E6315" s="76"/>
      <c r="F6315" s="76"/>
      <c r="G6315" s="2"/>
      <c r="H6315" s="77"/>
      <c r="J6315" s="79" t="str">
        <f>IF(IF(IF(_xlfn.MAXIFS($F$2:$F6314,$C$2:$C6314,$C6315,$B$2:$B6314,$B6315,$A$2:$A6314,$A6315)=0,"",$E6315-_xlfn.MAXIFS($F$2:$F6314,$C$2:$C6314,$C6315,$B$2:$B6314,$B6315,$A$2:$A6314,$A6315))&lt;0,0,IF(_xlfn.MAXIFS($F$2:$F6314,$C$2:$C6314,$C6315,$B$2:$B6314,$B6315,$A$2:$A6314,$A6315)=0,"",$E6315-_xlfn.MAXIFS($F$2:$F6314,$C$2:$C6314,$C6315,$B$2:$B6314,$B6315,$A$2:$A6314,$A6315)))&gt;0.25,"",IF(IF(_xlfn.MAXIFS($F$2:$F6314,$C$2:$C6314,$C6315,$B$2:$B6314,$B6315,$A$2:$A6314,$A6315)=0,"",$E6315-_xlfn.MAXIFS($F$2:$F6314,$C$2:$C6314,$C6315,$B$2:$B6314,$B6315,$A$2:$A6314,$A6315))&lt;0,0,IF(_xlfn.MAXIFS($F$2:$F6314,$C$2:$C6314,$C6315,$B$2:$B6314,$B6315,$A$2:$A6314,$A6315)=0,"",$E6315-_xlfn.MAXIFS($F$2:$F6314,$C$2:$C6314,$C6315,$B$2:$B6314,$B6315,$A$2:$A6314,$A6315))))</f>
        <v/>
      </c>
      <c r="K6315" s="6" t="str">
        <f t="shared" si="295"/>
        <v/>
      </c>
      <c r="L6315" s="6" t="str">
        <f t="shared" si="296"/>
        <v/>
      </c>
      <c r="M6315" s="6" t="str">
        <f t="shared" si="294"/>
        <v/>
      </c>
    </row>
    <row r="6316" spans="1:13" x14ac:dyDescent="0.25">
      <c r="A6316"/>
      <c r="B6316" s="1"/>
      <c r="C6316"/>
      <c r="D6316"/>
      <c r="E6316" s="76"/>
      <c r="F6316" s="76"/>
      <c r="G6316" s="2"/>
      <c r="H6316" s="77"/>
      <c r="J6316" s="79" t="str">
        <f>IF(IF(IF(_xlfn.MAXIFS($F$2:$F6315,$C$2:$C6315,$C6316,$B$2:$B6315,$B6316,$A$2:$A6315,$A6316)=0,"",$E6316-_xlfn.MAXIFS($F$2:$F6315,$C$2:$C6315,$C6316,$B$2:$B6315,$B6316,$A$2:$A6315,$A6316))&lt;0,0,IF(_xlfn.MAXIFS($F$2:$F6315,$C$2:$C6315,$C6316,$B$2:$B6315,$B6316,$A$2:$A6315,$A6316)=0,"",$E6316-_xlfn.MAXIFS($F$2:$F6315,$C$2:$C6315,$C6316,$B$2:$B6315,$B6316,$A$2:$A6315,$A6316)))&gt;0.25,"",IF(IF(_xlfn.MAXIFS($F$2:$F6315,$C$2:$C6315,$C6316,$B$2:$B6315,$B6316,$A$2:$A6315,$A6316)=0,"",$E6316-_xlfn.MAXIFS($F$2:$F6315,$C$2:$C6315,$C6316,$B$2:$B6315,$B6316,$A$2:$A6315,$A6316))&lt;0,0,IF(_xlfn.MAXIFS($F$2:$F6315,$C$2:$C6315,$C6316,$B$2:$B6315,$B6316,$A$2:$A6315,$A6316)=0,"",$E6316-_xlfn.MAXIFS($F$2:$F6315,$C$2:$C6315,$C6316,$B$2:$B6315,$B6316,$A$2:$A6315,$A6316))))</f>
        <v/>
      </c>
      <c r="K6316" s="6" t="str">
        <f t="shared" si="295"/>
        <v/>
      </c>
      <c r="L6316" s="6" t="str">
        <f t="shared" si="296"/>
        <v/>
      </c>
      <c r="M6316" s="6" t="str">
        <f t="shared" si="294"/>
        <v/>
      </c>
    </row>
    <row r="6317" spans="1:13" x14ac:dyDescent="0.25">
      <c r="A6317"/>
      <c r="B6317" s="1"/>
      <c r="C6317"/>
      <c r="D6317"/>
      <c r="E6317" s="76"/>
      <c r="F6317" s="76"/>
      <c r="G6317" s="2"/>
      <c r="H6317" s="77"/>
      <c r="J6317" s="79" t="str">
        <f>IF(IF(IF(_xlfn.MAXIFS($F$2:$F6316,$C$2:$C6316,$C6317,$B$2:$B6316,$B6317,$A$2:$A6316,$A6317)=0,"",$E6317-_xlfn.MAXIFS($F$2:$F6316,$C$2:$C6316,$C6317,$B$2:$B6316,$B6317,$A$2:$A6316,$A6317))&lt;0,0,IF(_xlfn.MAXIFS($F$2:$F6316,$C$2:$C6316,$C6317,$B$2:$B6316,$B6317,$A$2:$A6316,$A6317)=0,"",$E6317-_xlfn.MAXIFS($F$2:$F6316,$C$2:$C6316,$C6317,$B$2:$B6316,$B6317,$A$2:$A6316,$A6317)))&gt;0.25,"",IF(IF(_xlfn.MAXIFS($F$2:$F6316,$C$2:$C6316,$C6317,$B$2:$B6316,$B6317,$A$2:$A6316,$A6317)=0,"",$E6317-_xlfn.MAXIFS($F$2:$F6316,$C$2:$C6316,$C6317,$B$2:$B6316,$B6317,$A$2:$A6316,$A6317))&lt;0,0,IF(_xlfn.MAXIFS($F$2:$F6316,$C$2:$C6316,$C6317,$B$2:$B6316,$B6317,$A$2:$A6316,$A6317)=0,"",$E6317-_xlfn.MAXIFS($F$2:$F6316,$C$2:$C6316,$C6317,$B$2:$B6316,$B6317,$A$2:$A6316,$A6317))))</f>
        <v/>
      </c>
      <c r="K6317" s="6" t="str">
        <f t="shared" si="295"/>
        <v/>
      </c>
      <c r="L6317" s="6" t="str">
        <f t="shared" si="296"/>
        <v/>
      </c>
      <c r="M6317" s="6" t="str">
        <f t="shared" si="294"/>
        <v/>
      </c>
    </row>
    <row r="6318" spans="1:13" x14ac:dyDescent="0.25">
      <c r="A6318"/>
      <c r="B6318" s="1"/>
      <c r="C6318"/>
      <c r="D6318"/>
      <c r="E6318" s="76"/>
      <c r="F6318" s="76"/>
      <c r="G6318" s="2"/>
      <c r="H6318" s="77"/>
      <c r="J6318" s="79" t="str">
        <f>IF(IF(IF(_xlfn.MAXIFS($F$2:$F6317,$C$2:$C6317,$C6318,$B$2:$B6317,$B6318,$A$2:$A6317,$A6318)=0,"",$E6318-_xlfn.MAXIFS($F$2:$F6317,$C$2:$C6317,$C6318,$B$2:$B6317,$B6318,$A$2:$A6317,$A6318))&lt;0,0,IF(_xlfn.MAXIFS($F$2:$F6317,$C$2:$C6317,$C6318,$B$2:$B6317,$B6318,$A$2:$A6317,$A6318)=0,"",$E6318-_xlfn.MAXIFS($F$2:$F6317,$C$2:$C6317,$C6318,$B$2:$B6317,$B6318,$A$2:$A6317,$A6318)))&gt;0.25,"",IF(IF(_xlfn.MAXIFS($F$2:$F6317,$C$2:$C6317,$C6318,$B$2:$B6317,$B6318,$A$2:$A6317,$A6318)=0,"",$E6318-_xlfn.MAXIFS($F$2:$F6317,$C$2:$C6317,$C6318,$B$2:$B6317,$B6318,$A$2:$A6317,$A6318))&lt;0,0,IF(_xlfn.MAXIFS($F$2:$F6317,$C$2:$C6317,$C6318,$B$2:$B6317,$B6318,$A$2:$A6317,$A6318)=0,"",$E6318-_xlfn.MAXIFS($F$2:$F6317,$C$2:$C6317,$C6318,$B$2:$B6317,$B6318,$A$2:$A6317,$A6318))))</f>
        <v/>
      </c>
      <c r="K6318" s="6" t="str">
        <f t="shared" si="295"/>
        <v/>
      </c>
      <c r="L6318" s="6" t="str">
        <f t="shared" si="296"/>
        <v/>
      </c>
      <c r="M6318" s="6" t="str">
        <f t="shared" si="294"/>
        <v/>
      </c>
    </row>
    <row r="6319" spans="1:13" x14ac:dyDescent="0.25">
      <c r="A6319"/>
      <c r="B6319" s="1"/>
      <c r="C6319"/>
      <c r="D6319"/>
      <c r="E6319" s="76"/>
      <c r="F6319" s="76"/>
      <c r="G6319" s="2"/>
      <c r="H6319" s="77"/>
      <c r="J6319" s="79" t="str">
        <f>IF(IF(IF(_xlfn.MAXIFS($F$2:$F6318,$C$2:$C6318,$C6319,$B$2:$B6318,$B6319,$A$2:$A6318,$A6319)=0,"",$E6319-_xlfn.MAXIFS($F$2:$F6318,$C$2:$C6318,$C6319,$B$2:$B6318,$B6319,$A$2:$A6318,$A6319))&lt;0,0,IF(_xlfn.MAXIFS($F$2:$F6318,$C$2:$C6318,$C6319,$B$2:$B6318,$B6319,$A$2:$A6318,$A6319)=0,"",$E6319-_xlfn.MAXIFS($F$2:$F6318,$C$2:$C6318,$C6319,$B$2:$B6318,$B6319,$A$2:$A6318,$A6319)))&gt;0.25,"",IF(IF(_xlfn.MAXIFS($F$2:$F6318,$C$2:$C6318,$C6319,$B$2:$B6318,$B6319,$A$2:$A6318,$A6319)=0,"",$E6319-_xlfn.MAXIFS($F$2:$F6318,$C$2:$C6318,$C6319,$B$2:$B6318,$B6319,$A$2:$A6318,$A6319))&lt;0,0,IF(_xlfn.MAXIFS($F$2:$F6318,$C$2:$C6318,$C6319,$B$2:$B6318,$B6319,$A$2:$A6318,$A6319)=0,"",$E6319-_xlfn.MAXIFS($F$2:$F6318,$C$2:$C6318,$C6319,$B$2:$B6318,$B6319,$A$2:$A6318,$A6319))))</f>
        <v/>
      </c>
      <c r="K6319" s="6" t="str">
        <f t="shared" si="295"/>
        <v/>
      </c>
      <c r="L6319" s="6" t="str">
        <f t="shared" si="296"/>
        <v/>
      </c>
      <c r="M6319" s="6" t="str">
        <f t="shared" si="294"/>
        <v/>
      </c>
    </row>
    <row r="6320" spans="1:13" x14ac:dyDescent="0.25">
      <c r="A6320"/>
      <c r="B6320" s="1"/>
      <c r="C6320"/>
      <c r="D6320"/>
      <c r="E6320" s="76"/>
      <c r="F6320" s="76"/>
      <c r="G6320" s="2"/>
      <c r="H6320" s="77"/>
      <c r="J6320" s="79" t="str">
        <f>IF(IF(IF(_xlfn.MAXIFS($F$2:$F6319,$C$2:$C6319,$C6320,$B$2:$B6319,$B6320,$A$2:$A6319,$A6320)=0,"",$E6320-_xlfn.MAXIFS($F$2:$F6319,$C$2:$C6319,$C6320,$B$2:$B6319,$B6320,$A$2:$A6319,$A6320))&lt;0,0,IF(_xlfn.MAXIFS($F$2:$F6319,$C$2:$C6319,$C6320,$B$2:$B6319,$B6320,$A$2:$A6319,$A6320)=0,"",$E6320-_xlfn.MAXIFS($F$2:$F6319,$C$2:$C6319,$C6320,$B$2:$B6319,$B6320,$A$2:$A6319,$A6320)))&gt;0.25,"",IF(IF(_xlfn.MAXIFS($F$2:$F6319,$C$2:$C6319,$C6320,$B$2:$B6319,$B6320,$A$2:$A6319,$A6320)=0,"",$E6320-_xlfn.MAXIFS($F$2:$F6319,$C$2:$C6319,$C6320,$B$2:$B6319,$B6320,$A$2:$A6319,$A6320))&lt;0,0,IF(_xlfn.MAXIFS($F$2:$F6319,$C$2:$C6319,$C6320,$B$2:$B6319,$B6320,$A$2:$A6319,$A6320)=0,"",$E6320-_xlfn.MAXIFS($F$2:$F6319,$C$2:$C6319,$C6320,$B$2:$B6319,$B6320,$A$2:$A6319,$A6320))))</f>
        <v/>
      </c>
      <c r="K6320" s="6" t="str">
        <f t="shared" si="295"/>
        <v/>
      </c>
      <c r="L6320" s="6" t="str">
        <f t="shared" si="296"/>
        <v/>
      </c>
      <c r="M6320" s="6" t="str">
        <f t="shared" si="294"/>
        <v/>
      </c>
    </row>
    <row r="6321" spans="1:13" x14ac:dyDescent="0.25">
      <c r="A6321"/>
      <c r="B6321" s="1"/>
      <c r="C6321"/>
      <c r="D6321"/>
      <c r="E6321" s="76"/>
      <c r="F6321" s="76"/>
      <c r="G6321" s="2"/>
      <c r="H6321" s="77"/>
      <c r="J6321" s="79" t="str">
        <f>IF(IF(IF(_xlfn.MAXIFS($F$2:$F6320,$C$2:$C6320,$C6321,$B$2:$B6320,$B6321,$A$2:$A6320,$A6321)=0,"",$E6321-_xlfn.MAXIFS($F$2:$F6320,$C$2:$C6320,$C6321,$B$2:$B6320,$B6321,$A$2:$A6320,$A6321))&lt;0,0,IF(_xlfn.MAXIFS($F$2:$F6320,$C$2:$C6320,$C6321,$B$2:$B6320,$B6321,$A$2:$A6320,$A6321)=0,"",$E6321-_xlfn.MAXIFS($F$2:$F6320,$C$2:$C6320,$C6321,$B$2:$B6320,$B6321,$A$2:$A6320,$A6321)))&gt;0.25,"",IF(IF(_xlfn.MAXIFS($F$2:$F6320,$C$2:$C6320,$C6321,$B$2:$B6320,$B6321,$A$2:$A6320,$A6321)=0,"",$E6321-_xlfn.MAXIFS($F$2:$F6320,$C$2:$C6320,$C6321,$B$2:$B6320,$B6321,$A$2:$A6320,$A6321))&lt;0,0,IF(_xlfn.MAXIFS($F$2:$F6320,$C$2:$C6320,$C6321,$B$2:$B6320,$B6321,$A$2:$A6320,$A6321)=0,"",$E6321-_xlfn.MAXIFS($F$2:$F6320,$C$2:$C6320,$C6321,$B$2:$B6320,$B6321,$A$2:$A6320,$A6321))))</f>
        <v/>
      </c>
      <c r="K6321" s="6" t="str">
        <f t="shared" si="295"/>
        <v/>
      </c>
      <c r="L6321" s="6" t="str">
        <f t="shared" si="296"/>
        <v/>
      </c>
      <c r="M6321" s="6" t="str">
        <f t="shared" si="294"/>
        <v/>
      </c>
    </row>
    <row r="6322" spans="1:13" x14ac:dyDescent="0.25">
      <c r="A6322"/>
      <c r="B6322" s="1"/>
      <c r="C6322"/>
      <c r="D6322"/>
      <c r="E6322" s="76"/>
      <c r="F6322" s="76"/>
      <c r="G6322" s="2"/>
      <c r="H6322" s="77"/>
      <c r="J6322" s="79" t="str">
        <f>IF(IF(IF(_xlfn.MAXIFS($F$2:$F6321,$C$2:$C6321,$C6322,$B$2:$B6321,$B6322,$A$2:$A6321,$A6322)=0,"",$E6322-_xlfn.MAXIFS($F$2:$F6321,$C$2:$C6321,$C6322,$B$2:$B6321,$B6322,$A$2:$A6321,$A6322))&lt;0,0,IF(_xlfn.MAXIFS($F$2:$F6321,$C$2:$C6321,$C6322,$B$2:$B6321,$B6322,$A$2:$A6321,$A6322)=0,"",$E6322-_xlfn.MAXIFS($F$2:$F6321,$C$2:$C6321,$C6322,$B$2:$B6321,$B6322,$A$2:$A6321,$A6322)))&gt;0.25,"",IF(IF(_xlfn.MAXIFS($F$2:$F6321,$C$2:$C6321,$C6322,$B$2:$B6321,$B6322,$A$2:$A6321,$A6322)=0,"",$E6322-_xlfn.MAXIFS($F$2:$F6321,$C$2:$C6321,$C6322,$B$2:$B6321,$B6322,$A$2:$A6321,$A6322))&lt;0,0,IF(_xlfn.MAXIFS($F$2:$F6321,$C$2:$C6321,$C6322,$B$2:$B6321,$B6322,$A$2:$A6321,$A6322)=0,"",$E6322-_xlfn.MAXIFS($F$2:$F6321,$C$2:$C6321,$C6322,$B$2:$B6321,$B6322,$A$2:$A6321,$A6322))))</f>
        <v/>
      </c>
      <c r="K6322" s="6" t="str">
        <f t="shared" si="295"/>
        <v/>
      </c>
      <c r="L6322" s="6" t="str">
        <f t="shared" si="296"/>
        <v/>
      </c>
      <c r="M6322" s="6" t="str">
        <f t="shared" si="294"/>
        <v/>
      </c>
    </row>
    <row r="6323" spans="1:13" x14ac:dyDescent="0.25">
      <c r="A6323"/>
      <c r="B6323" s="1"/>
      <c r="C6323"/>
      <c r="D6323"/>
      <c r="E6323" s="76"/>
      <c r="F6323" s="76"/>
      <c r="G6323" s="2"/>
      <c r="H6323" s="77"/>
      <c r="J6323" s="79" t="str">
        <f>IF(IF(IF(_xlfn.MAXIFS($F$2:$F6322,$C$2:$C6322,$C6323,$B$2:$B6322,$B6323,$A$2:$A6322,$A6323)=0,"",$E6323-_xlfn.MAXIFS($F$2:$F6322,$C$2:$C6322,$C6323,$B$2:$B6322,$B6323,$A$2:$A6322,$A6323))&lt;0,0,IF(_xlfn.MAXIFS($F$2:$F6322,$C$2:$C6322,$C6323,$B$2:$B6322,$B6323,$A$2:$A6322,$A6323)=0,"",$E6323-_xlfn.MAXIFS($F$2:$F6322,$C$2:$C6322,$C6323,$B$2:$B6322,$B6323,$A$2:$A6322,$A6323)))&gt;0.25,"",IF(IF(_xlfn.MAXIFS($F$2:$F6322,$C$2:$C6322,$C6323,$B$2:$B6322,$B6323,$A$2:$A6322,$A6323)=0,"",$E6323-_xlfn.MAXIFS($F$2:$F6322,$C$2:$C6322,$C6323,$B$2:$B6322,$B6323,$A$2:$A6322,$A6323))&lt;0,0,IF(_xlfn.MAXIFS($F$2:$F6322,$C$2:$C6322,$C6323,$B$2:$B6322,$B6323,$A$2:$A6322,$A6323)=0,"",$E6323-_xlfn.MAXIFS($F$2:$F6322,$C$2:$C6322,$C6323,$B$2:$B6322,$B6323,$A$2:$A6322,$A6323))))</f>
        <v/>
      </c>
      <c r="K6323" s="6" t="str">
        <f t="shared" si="295"/>
        <v/>
      </c>
      <c r="L6323" s="6" t="str">
        <f t="shared" si="296"/>
        <v/>
      </c>
      <c r="M6323" s="6" t="str">
        <f t="shared" si="294"/>
        <v/>
      </c>
    </row>
    <row r="6324" spans="1:13" x14ac:dyDescent="0.25">
      <c r="A6324"/>
      <c r="B6324" s="1"/>
      <c r="C6324"/>
      <c r="D6324"/>
      <c r="E6324" s="76"/>
      <c r="F6324" s="76"/>
      <c r="G6324" s="2"/>
      <c r="H6324" s="77"/>
      <c r="J6324" s="79" t="str">
        <f>IF(IF(IF(_xlfn.MAXIFS($F$2:$F6323,$C$2:$C6323,$C6324,$B$2:$B6323,$B6324,$A$2:$A6323,$A6324)=0,"",$E6324-_xlfn.MAXIFS($F$2:$F6323,$C$2:$C6323,$C6324,$B$2:$B6323,$B6324,$A$2:$A6323,$A6324))&lt;0,0,IF(_xlfn.MAXIFS($F$2:$F6323,$C$2:$C6323,$C6324,$B$2:$B6323,$B6324,$A$2:$A6323,$A6324)=0,"",$E6324-_xlfn.MAXIFS($F$2:$F6323,$C$2:$C6323,$C6324,$B$2:$B6323,$B6324,$A$2:$A6323,$A6324)))&gt;0.25,"",IF(IF(_xlfn.MAXIFS($F$2:$F6323,$C$2:$C6323,$C6324,$B$2:$B6323,$B6324,$A$2:$A6323,$A6324)=0,"",$E6324-_xlfn.MAXIFS($F$2:$F6323,$C$2:$C6323,$C6324,$B$2:$B6323,$B6324,$A$2:$A6323,$A6324))&lt;0,0,IF(_xlfn.MAXIFS($F$2:$F6323,$C$2:$C6323,$C6324,$B$2:$B6323,$B6324,$A$2:$A6323,$A6324)=0,"",$E6324-_xlfn.MAXIFS($F$2:$F6323,$C$2:$C6323,$C6324,$B$2:$B6323,$B6324,$A$2:$A6323,$A6324))))</f>
        <v/>
      </c>
      <c r="K6324" s="6" t="str">
        <f t="shared" si="295"/>
        <v/>
      </c>
      <c r="L6324" s="6" t="str">
        <f t="shared" si="296"/>
        <v/>
      </c>
      <c r="M6324" s="6" t="str">
        <f t="shared" si="294"/>
        <v/>
      </c>
    </row>
    <row r="6325" spans="1:13" x14ac:dyDescent="0.25">
      <c r="A6325"/>
      <c r="B6325" s="1"/>
      <c r="C6325"/>
      <c r="D6325"/>
      <c r="E6325" s="76"/>
      <c r="F6325" s="76"/>
      <c r="G6325" s="2"/>
      <c r="H6325" s="77"/>
      <c r="J6325" s="79" t="str">
        <f>IF(IF(IF(_xlfn.MAXIFS($F$2:$F6324,$C$2:$C6324,$C6325,$B$2:$B6324,$B6325,$A$2:$A6324,$A6325)=0,"",$E6325-_xlfn.MAXIFS($F$2:$F6324,$C$2:$C6324,$C6325,$B$2:$B6324,$B6325,$A$2:$A6324,$A6325))&lt;0,0,IF(_xlfn.MAXIFS($F$2:$F6324,$C$2:$C6324,$C6325,$B$2:$B6324,$B6325,$A$2:$A6324,$A6325)=0,"",$E6325-_xlfn.MAXIFS($F$2:$F6324,$C$2:$C6324,$C6325,$B$2:$B6324,$B6325,$A$2:$A6324,$A6325)))&gt;0.25,"",IF(IF(_xlfn.MAXIFS($F$2:$F6324,$C$2:$C6324,$C6325,$B$2:$B6324,$B6325,$A$2:$A6324,$A6325)=0,"",$E6325-_xlfn.MAXIFS($F$2:$F6324,$C$2:$C6324,$C6325,$B$2:$B6324,$B6325,$A$2:$A6324,$A6325))&lt;0,0,IF(_xlfn.MAXIFS($F$2:$F6324,$C$2:$C6324,$C6325,$B$2:$B6324,$B6325,$A$2:$A6324,$A6325)=0,"",$E6325-_xlfn.MAXIFS($F$2:$F6324,$C$2:$C6324,$C6325,$B$2:$B6324,$B6325,$A$2:$A6324,$A6325))))</f>
        <v/>
      </c>
      <c r="K6325" s="6" t="str">
        <f t="shared" si="295"/>
        <v/>
      </c>
      <c r="L6325" s="6" t="str">
        <f t="shared" si="296"/>
        <v/>
      </c>
      <c r="M6325" s="6" t="str">
        <f t="shared" si="294"/>
        <v/>
      </c>
    </row>
    <row r="6326" spans="1:13" x14ac:dyDescent="0.25">
      <c r="A6326"/>
      <c r="B6326" s="1"/>
      <c r="C6326"/>
      <c r="D6326"/>
      <c r="E6326" s="76"/>
      <c r="F6326" s="76"/>
      <c r="G6326" s="2"/>
      <c r="H6326" s="77"/>
      <c r="J6326" s="79" t="str">
        <f>IF(IF(IF(_xlfn.MAXIFS($F$2:$F6325,$C$2:$C6325,$C6326,$B$2:$B6325,$B6326,$A$2:$A6325,$A6326)=0,"",$E6326-_xlfn.MAXIFS($F$2:$F6325,$C$2:$C6325,$C6326,$B$2:$B6325,$B6326,$A$2:$A6325,$A6326))&lt;0,0,IF(_xlfn.MAXIFS($F$2:$F6325,$C$2:$C6325,$C6326,$B$2:$B6325,$B6326,$A$2:$A6325,$A6326)=0,"",$E6326-_xlfn.MAXIFS($F$2:$F6325,$C$2:$C6325,$C6326,$B$2:$B6325,$B6326,$A$2:$A6325,$A6326)))&gt;0.25,"",IF(IF(_xlfn.MAXIFS($F$2:$F6325,$C$2:$C6325,$C6326,$B$2:$B6325,$B6326,$A$2:$A6325,$A6326)=0,"",$E6326-_xlfn.MAXIFS($F$2:$F6325,$C$2:$C6325,$C6326,$B$2:$B6325,$B6326,$A$2:$A6325,$A6326))&lt;0,0,IF(_xlfn.MAXIFS($F$2:$F6325,$C$2:$C6325,$C6326,$B$2:$B6325,$B6326,$A$2:$A6325,$A6326)=0,"",$E6326-_xlfn.MAXIFS($F$2:$F6325,$C$2:$C6325,$C6326,$B$2:$B6325,$B6326,$A$2:$A6325,$A6326))))</f>
        <v/>
      </c>
      <c r="K6326" s="6" t="str">
        <f t="shared" si="295"/>
        <v/>
      </c>
      <c r="L6326" s="6" t="str">
        <f t="shared" si="296"/>
        <v/>
      </c>
      <c r="M6326" s="6" t="str">
        <f t="shared" si="294"/>
        <v/>
      </c>
    </row>
    <row r="6327" spans="1:13" x14ac:dyDescent="0.25">
      <c r="A6327"/>
      <c r="B6327" s="1"/>
      <c r="C6327"/>
      <c r="D6327"/>
      <c r="E6327" s="76"/>
      <c r="F6327" s="76"/>
      <c r="G6327" s="2"/>
      <c r="H6327" s="77"/>
      <c r="J6327" s="79" t="str">
        <f>IF(IF(IF(_xlfn.MAXIFS($F$2:$F6326,$C$2:$C6326,$C6327,$B$2:$B6326,$B6327,$A$2:$A6326,$A6327)=0,"",$E6327-_xlfn.MAXIFS($F$2:$F6326,$C$2:$C6326,$C6327,$B$2:$B6326,$B6327,$A$2:$A6326,$A6327))&lt;0,0,IF(_xlfn.MAXIFS($F$2:$F6326,$C$2:$C6326,$C6327,$B$2:$B6326,$B6327,$A$2:$A6326,$A6327)=0,"",$E6327-_xlfn.MAXIFS($F$2:$F6326,$C$2:$C6326,$C6327,$B$2:$B6326,$B6327,$A$2:$A6326,$A6327)))&gt;0.25,"",IF(IF(_xlfn.MAXIFS($F$2:$F6326,$C$2:$C6326,$C6327,$B$2:$B6326,$B6327,$A$2:$A6326,$A6327)=0,"",$E6327-_xlfn.MAXIFS($F$2:$F6326,$C$2:$C6326,$C6327,$B$2:$B6326,$B6327,$A$2:$A6326,$A6327))&lt;0,0,IF(_xlfn.MAXIFS($F$2:$F6326,$C$2:$C6326,$C6327,$B$2:$B6326,$B6327,$A$2:$A6326,$A6327)=0,"",$E6327-_xlfn.MAXIFS($F$2:$F6326,$C$2:$C6326,$C6327,$B$2:$B6326,$B6327,$A$2:$A6326,$A6327))))</f>
        <v/>
      </c>
      <c r="K6327" s="6" t="str">
        <f t="shared" si="295"/>
        <v/>
      </c>
      <c r="L6327" s="6" t="str">
        <f t="shared" si="296"/>
        <v/>
      </c>
      <c r="M6327" s="6" t="str">
        <f t="shared" si="294"/>
        <v/>
      </c>
    </row>
    <row r="6328" spans="1:13" x14ac:dyDescent="0.25">
      <c r="A6328"/>
      <c r="B6328" s="1"/>
      <c r="C6328"/>
      <c r="D6328"/>
      <c r="E6328" s="76"/>
      <c r="F6328" s="76"/>
      <c r="G6328" s="2"/>
      <c r="H6328" s="77"/>
      <c r="J6328" s="79" t="str">
        <f>IF(IF(IF(_xlfn.MAXIFS($F$2:$F6327,$C$2:$C6327,$C6328,$B$2:$B6327,$B6328,$A$2:$A6327,$A6328)=0,"",$E6328-_xlfn.MAXIFS($F$2:$F6327,$C$2:$C6327,$C6328,$B$2:$B6327,$B6328,$A$2:$A6327,$A6328))&lt;0,0,IF(_xlfn.MAXIFS($F$2:$F6327,$C$2:$C6327,$C6328,$B$2:$B6327,$B6328,$A$2:$A6327,$A6328)=0,"",$E6328-_xlfn.MAXIFS($F$2:$F6327,$C$2:$C6327,$C6328,$B$2:$B6327,$B6328,$A$2:$A6327,$A6328)))&gt;0.25,"",IF(IF(_xlfn.MAXIFS($F$2:$F6327,$C$2:$C6327,$C6328,$B$2:$B6327,$B6328,$A$2:$A6327,$A6328)=0,"",$E6328-_xlfn.MAXIFS($F$2:$F6327,$C$2:$C6327,$C6328,$B$2:$B6327,$B6328,$A$2:$A6327,$A6328))&lt;0,0,IF(_xlfn.MAXIFS($F$2:$F6327,$C$2:$C6327,$C6328,$B$2:$B6327,$B6328,$A$2:$A6327,$A6328)=0,"",$E6328-_xlfn.MAXIFS($F$2:$F6327,$C$2:$C6327,$C6328,$B$2:$B6327,$B6328,$A$2:$A6327,$A6328))))</f>
        <v/>
      </c>
      <c r="K6328" s="6" t="str">
        <f t="shared" si="295"/>
        <v/>
      </c>
      <c r="L6328" s="6" t="str">
        <f t="shared" si="296"/>
        <v/>
      </c>
      <c r="M6328" s="6" t="str">
        <f t="shared" si="294"/>
        <v/>
      </c>
    </row>
    <row r="6329" spans="1:13" x14ac:dyDescent="0.25">
      <c r="A6329"/>
      <c r="B6329" s="1"/>
      <c r="C6329"/>
      <c r="D6329"/>
      <c r="E6329" s="76"/>
      <c r="F6329" s="76"/>
      <c r="G6329" s="2"/>
      <c r="H6329" s="77"/>
      <c r="J6329" s="79" t="str">
        <f>IF(IF(IF(_xlfn.MAXIFS($F$2:$F6328,$C$2:$C6328,$C6329,$B$2:$B6328,$B6329,$A$2:$A6328,$A6329)=0,"",$E6329-_xlfn.MAXIFS($F$2:$F6328,$C$2:$C6328,$C6329,$B$2:$B6328,$B6329,$A$2:$A6328,$A6329))&lt;0,0,IF(_xlfn.MAXIFS($F$2:$F6328,$C$2:$C6328,$C6329,$B$2:$B6328,$B6329,$A$2:$A6328,$A6329)=0,"",$E6329-_xlfn.MAXIFS($F$2:$F6328,$C$2:$C6328,$C6329,$B$2:$B6328,$B6329,$A$2:$A6328,$A6329)))&gt;0.25,"",IF(IF(_xlfn.MAXIFS($F$2:$F6328,$C$2:$C6328,$C6329,$B$2:$B6328,$B6329,$A$2:$A6328,$A6329)=0,"",$E6329-_xlfn.MAXIFS($F$2:$F6328,$C$2:$C6328,$C6329,$B$2:$B6328,$B6329,$A$2:$A6328,$A6329))&lt;0,0,IF(_xlfn.MAXIFS($F$2:$F6328,$C$2:$C6328,$C6329,$B$2:$B6328,$B6329,$A$2:$A6328,$A6329)=0,"",$E6329-_xlfn.MAXIFS($F$2:$F6328,$C$2:$C6328,$C6329,$B$2:$B6328,$B6329,$A$2:$A6328,$A6329))))</f>
        <v/>
      </c>
      <c r="K6329" s="6" t="str">
        <f t="shared" si="295"/>
        <v/>
      </c>
      <c r="L6329" s="6" t="str">
        <f t="shared" si="296"/>
        <v/>
      </c>
      <c r="M6329" s="6" t="str">
        <f t="shared" si="294"/>
        <v/>
      </c>
    </row>
    <row r="6330" spans="1:13" x14ac:dyDescent="0.25">
      <c r="A6330"/>
      <c r="B6330" s="1"/>
      <c r="C6330"/>
      <c r="D6330"/>
      <c r="E6330" s="76"/>
      <c r="F6330" s="76"/>
      <c r="G6330" s="2"/>
      <c r="H6330" s="77"/>
      <c r="J6330" s="79" t="str">
        <f>IF(IF(IF(_xlfn.MAXIFS($F$2:$F6329,$C$2:$C6329,$C6330,$B$2:$B6329,$B6330,$A$2:$A6329,$A6330)=0,"",$E6330-_xlfn.MAXIFS($F$2:$F6329,$C$2:$C6329,$C6330,$B$2:$B6329,$B6330,$A$2:$A6329,$A6330))&lt;0,0,IF(_xlfn.MAXIFS($F$2:$F6329,$C$2:$C6329,$C6330,$B$2:$B6329,$B6330,$A$2:$A6329,$A6330)=0,"",$E6330-_xlfn.MAXIFS($F$2:$F6329,$C$2:$C6329,$C6330,$B$2:$B6329,$B6330,$A$2:$A6329,$A6330)))&gt;0.25,"",IF(IF(_xlfn.MAXIFS($F$2:$F6329,$C$2:$C6329,$C6330,$B$2:$B6329,$B6330,$A$2:$A6329,$A6330)=0,"",$E6330-_xlfn.MAXIFS($F$2:$F6329,$C$2:$C6329,$C6330,$B$2:$B6329,$B6330,$A$2:$A6329,$A6330))&lt;0,0,IF(_xlfn.MAXIFS($F$2:$F6329,$C$2:$C6329,$C6330,$B$2:$B6329,$B6330,$A$2:$A6329,$A6330)=0,"",$E6330-_xlfn.MAXIFS($F$2:$F6329,$C$2:$C6329,$C6330,$B$2:$B6329,$B6330,$A$2:$A6329,$A6330))))</f>
        <v/>
      </c>
      <c r="K6330" s="6" t="str">
        <f t="shared" si="295"/>
        <v/>
      </c>
      <c r="L6330" s="6" t="str">
        <f t="shared" si="296"/>
        <v/>
      </c>
      <c r="M6330" s="6" t="str">
        <f t="shared" si="294"/>
        <v/>
      </c>
    </row>
    <row r="6331" spans="1:13" x14ac:dyDescent="0.25">
      <c r="A6331"/>
      <c r="B6331" s="1"/>
      <c r="C6331"/>
      <c r="D6331"/>
      <c r="E6331" s="76"/>
      <c r="F6331" s="76"/>
      <c r="G6331" s="2"/>
      <c r="H6331" s="77"/>
      <c r="J6331" s="79" t="str">
        <f>IF(IF(IF(_xlfn.MAXIFS($F$2:$F6330,$C$2:$C6330,$C6331,$B$2:$B6330,$B6331,$A$2:$A6330,$A6331)=0,"",$E6331-_xlfn.MAXIFS($F$2:$F6330,$C$2:$C6330,$C6331,$B$2:$B6330,$B6331,$A$2:$A6330,$A6331))&lt;0,0,IF(_xlfn.MAXIFS($F$2:$F6330,$C$2:$C6330,$C6331,$B$2:$B6330,$B6331,$A$2:$A6330,$A6331)=0,"",$E6331-_xlfn.MAXIFS($F$2:$F6330,$C$2:$C6330,$C6331,$B$2:$B6330,$B6331,$A$2:$A6330,$A6331)))&gt;0.25,"",IF(IF(_xlfn.MAXIFS($F$2:$F6330,$C$2:$C6330,$C6331,$B$2:$B6330,$B6331,$A$2:$A6330,$A6331)=0,"",$E6331-_xlfn.MAXIFS($F$2:$F6330,$C$2:$C6330,$C6331,$B$2:$B6330,$B6331,$A$2:$A6330,$A6331))&lt;0,0,IF(_xlfn.MAXIFS($F$2:$F6330,$C$2:$C6330,$C6331,$B$2:$B6330,$B6331,$A$2:$A6330,$A6331)=0,"",$E6331-_xlfn.MAXIFS($F$2:$F6330,$C$2:$C6330,$C6331,$B$2:$B6330,$B6331,$A$2:$A6330,$A6331))))</f>
        <v/>
      </c>
      <c r="K6331" s="6" t="str">
        <f t="shared" si="295"/>
        <v/>
      </c>
      <c r="L6331" s="6" t="str">
        <f t="shared" si="296"/>
        <v/>
      </c>
      <c r="M6331" s="6" t="str">
        <f t="shared" si="294"/>
        <v/>
      </c>
    </row>
    <row r="6332" spans="1:13" x14ac:dyDescent="0.25">
      <c r="A6332"/>
      <c r="B6332" s="1"/>
      <c r="C6332"/>
      <c r="D6332"/>
      <c r="E6332" s="76"/>
      <c r="F6332" s="76"/>
      <c r="G6332" s="2"/>
      <c r="H6332" s="77"/>
      <c r="J6332" s="79" t="str">
        <f>IF(IF(IF(_xlfn.MAXIFS($F$2:$F6331,$C$2:$C6331,$C6332,$B$2:$B6331,$B6332,$A$2:$A6331,$A6332)=0,"",$E6332-_xlfn.MAXIFS($F$2:$F6331,$C$2:$C6331,$C6332,$B$2:$B6331,$B6332,$A$2:$A6331,$A6332))&lt;0,0,IF(_xlfn.MAXIFS($F$2:$F6331,$C$2:$C6331,$C6332,$B$2:$B6331,$B6332,$A$2:$A6331,$A6332)=0,"",$E6332-_xlfn.MAXIFS($F$2:$F6331,$C$2:$C6331,$C6332,$B$2:$B6331,$B6332,$A$2:$A6331,$A6332)))&gt;0.25,"",IF(IF(_xlfn.MAXIFS($F$2:$F6331,$C$2:$C6331,$C6332,$B$2:$B6331,$B6332,$A$2:$A6331,$A6332)=0,"",$E6332-_xlfn.MAXIFS($F$2:$F6331,$C$2:$C6331,$C6332,$B$2:$B6331,$B6332,$A$2:$A6331,$A6332))&lt;0,0,IF(_xlfn.MAXIFS($F$2:$F6331,$C$2:$C6331,$C6332,$B$2:$B6331,$B6332,$A$2:$A6331,$A6332)=0,"",$E6332-_xlfn.MAXIFS($F$2:$F6331,$C$2:$C6331,$C6332,$B$2:$B6331,$B6332,$A$2:$A6331,$A6332))))</f>
        <v/>
      </c>
      <c r="K6332" s="6" t="str">
        <f t="shared" si="295"/>
        <v/>
      </c>
      <c r="L6332" s="6" t="str">
        <f t="shared" si="296"/>
        <v/>
      </c>
      <c r="M6332" s="6" t="str">
        <f t="shared" si="294"/>
        <v/>
      </c>
    </row>
    <row r="6333" spans="1:13" x14ac:dyDescent="0.25">
      <c r="A6333"/>
      <c r="B6333" s="1"/>
      <c r="C6333"/>
      <c r="D6333"/>
      <c r="E6333" s="76"/>
      <c r="F6333" s="76"/>
      <c r="G6333" s="2"/>
      <c r="H6333" s="77"/>
      <c r="J6333" s="79" t="str">
        <f>IF(IF(IF(_xlfn.MAXIFS($F$2:$F6332,$C$2:$C6332,$C6333,$B$2:$B6332,$B6333,$A$2:$A6332,$A6333)=0,"",$E6333-_xlfn.MAXIFS($F$2:$F6332,$C$2:$C6332,$C6333,$B$2:$B6332,$B6333,$A$2:$A6332,$A6333))&lt;0,0,IF(_xlfn.MAXIFS($F$2:$F6332,$C$2:$C6332,$C6333,$B$2:$B6332,$B6333,$A$2:$A6332,$A6333)=0,"",$E6333-_xlfn.MAXIFS($F$2:$F6332,$C$2:$C6332,$C6333,$B$2:$B6332,$B6333,$A$2:$A6332,$A6333)))&gt;0.25,"",IF(IF(_xlfn.MAXIFS($F$2:$F6332,$C$2:$C6332,$C6333,$B$2:$B6332,$B6333,$A$2:$A6332,$A6333)=0,"",$E6333-_xlfn.MAXIFS($F$2:$F6332,$C$2:$C6332,$C6333,$B$2:$B6332,$B6333,$A$2:$A6332,$A6333))&lt;0,0,IF(_xlfn.MAXIFS($F$2:$F6332,$C$2:$C6332,$C6333,$B$2:$B6332,$B6333,$A$2:$A6332,$A6333)=0,"",$E6333-_xlfn.MAXIFS($F$2:$F6332,$C$2:$C6332,$C6333,$B$2:$B6332,$B6333,$A$2:$A6332,$A6333))))</f>
        <v/>
      </c>
      <c r="K6333" s="6" t="str">
        <f t="shared" si="295"/>
        <v/>
      </c>
      <c r="L6333" s="6" t="str">
        <f t="shared" si="296"/>
        <v/>
      </c>
      <c r="M6333" s="6" t="str">
        <f t="shared" si="294"/>
        <v/>
      </c>
    </row>
    <row r="6334" spans="1:13" x14ac:dyDescent="0.25">
      <c r="A6334"/>
      <c r="B6334" s="1"/>
      <c r="C6334"/>
      <c r="D6334"/>
      <c r="E6334" s="76"/>
      <c r="F6334" s="76"/>
      <c r="G6334" s="2"/>
      <c r="H6334" s="77"/>
      <c r="J6334" s="79" t="str">
        <f>IF(IF(IF(_xlfn.MAXIFS($F$2:$F6333,$C$2:$C6333,$C6334,$B$2:$B6333,$B6334,$A$2:$A6333,$A6334)=0,"",$E6334-_xlfn.MAXIFS($F$2:$F6333,$C$2:$C6333,$C6334,$B$2:$B6333,$B6334,$A$2:$A6333,$A6334))&lt;0,0,IF(_xlfn.MAXIFS($F$2:$F6333,$C$2:$C6333,$C6334,$B$2:$B6333,$B6334,$A$2:$A6333,$A6334)=0,"",$E6334-_xlfn.MAXIFS($F$2:$F6333,$C$2:$C6333,$C6334,$B$2:$B6333,$B6334,$A$2:$A6333,$A6334)))&gt;0.25,"",IF(IF(_xlfn.MAXIFS($F$2:$F6333,$C$2:$C6333,$C6334,$B$2:$B6333,$B6334,$A$2:$A6333,$A6334)=0,"",$E6334-_xlfn.MAXIFS($F$2:$F6333,$C$2:$C6333,$C6334,$B$2:$B6333,$B6334,$A$2:$A6333,$A6334))&lt;0,0,IF(_xlfn.MAXIFS($F$2:$F6333,$C$2:$C6333,$C6334,$B$2:$B6333,$B6334,$A$2:$A6333,$A6334)=0,"",$E6334-_xlfn.MAXIFS($F$2:$F6333,$C$2:$C6333,$C6334,$B$2:$B6333,$B6334,$A$2:$A6333,$A6334))))</f>
        <v/>
      </c>
      <c r="K6334" s="6" t="str">
        <f t="shared" si="295"/>
        <v/>
      </c>
      <c r="L6334" s="6" t="str">
        <f t="shared" si="296"/>
        <v/>
      </c>
      <c r="M6334" s="6" t="str">
        <f t="shared" si="294"/>
        <v/>
      </c>
    </row>
    <row r="6335" spans="1:13" x14ac:dyDescent="0.25">
      <c r="A6335"/>
      <c r="B6335" s="1"/>
      <c r="C6335"/>
      <c r="D6335"/>
      <c r="E6335" s="76"/>
      <c r="F6335" s="76"/>
      <c r="G6335" s="2"/>
      <c r="H6335" s="77"/>
      <c r="J6335" s="79" t="str">
        <f>IF(IF(IF(_xlfn.MAXIFS($F$2:$F6334,$C$2:$C6334,$C6335,$B$2:$B6334,$B6335,$A$2:$A6334,$A6335)=0,"",$E6335-_xlfn.MAXIFS($F$2:$F6334,$C$2:$C6334,$C6335,$B$2:$B6334,$B6335,$A$2:$A6334,$A6335))&lt;0,0,IF(_xlfn.MAXIFS($F$2:$F6334,$C$2:$C6334,$C6335,$B$2:$B6334,$B6335,$A$2:$A6334,$A6335)=0,"",$E6335-_xlfn.MAXIFS($F$2:$F6334,$C$2:$C6334,$C6335,$B$2:$B6334,$B6335,$A$2:$A6334,$A6335)))&gt;0.25,"",IF(IF(_xlfn.MAXIFS($F$2:$F6334,$C$2:$C6334,$C6335,$B$2:$B6334,$B6335,$A$2:$A6334,$A6335)=0,"",$E6335-_xlfn.MAXIFS($F$2:$F6334,$C$2:$C6334,$C6335,$B$2:$B6334,$B6335,$A$2:$A6334,$A6335))&lt;0,0,IF(_xlfn.MAXIFS($F$2:$F6334,$C$2:$C6334,$C6335,$B$2:$B6334,$B6335,$A$2:$A6334,$A6335)=0,"",$E6335-_xlfn.MAXIFS($F$2:$F6334,$C$2:$C6334,$C6335,$B$2:$B6334,$B6335,$A$2:$A6334,$A6335))))</f>
        <v/>
      </c>
      <c r="K6335" s="6" t="str">
        <f t="shared" si="295"/>
        <v/>
      </c>
      <c r="L6335" s="6" t="str">
        <f t="shared" si="296"/>
        <v/>
      </c>
      <c r="M6335" s="6" t="str">
        <f t="shared" si="294"/>
        <v/>
      </c>
    </row>
    <row r="6336" spans="1:13" x14ac:dyDescent="0.25">
      <c r="A6336"/>
      <c r="B6336" s="1"/>
      <c r="C6336"/>
      <c r="D6336"/>
      <c r="E6336" s="76"/>
      <c r="F6336" s="76"/>
      <c r="G6336" s="2"/>
      <c r="H6336" s="77"/>
      <c r="J6336" s="79" t="str">
        <f>IF(IF(IF(_xlfn.MAXIFS($F$2:$F6335,$C$2:$C6335,$C6336,$B$2:$B6335,$B6336,$A$2:$A6335,$A6336)=0,"",$E6336-_xlfn.MAXIFS($F$2:$F6335,$C$2:$C6335,$C6336,$B$2:$B6335,$B6336,$A$2:$A6335,$A6336))&lt;0,0,IF(_xlfn.MAXIFS($F$2:$F6335,$C$2:$C6335,$C6336,$B$2:$B6335,$B6336,$A$2:$A6335,$A6336)=0,"",$E6336-_xlfn.MAXIFS($F$2:$F6335,$C$2:$C6335,$C6336,$B$2:$B6335,$B6336,$A$2:$A6335,$A6336)))&gt;0.25,"",IF(IF(_xlfn.MAXIFS($F$2:$F6335,$C$2:$C6335,$C6336,$B$2:$B6335,$B6336,$A$2:$A6335,$A6336)=0,"",$E6336-_xlfn.MAXIFS($F$2:$F6335,$C$2:$C6335,$C6336,$B$2:$B6335,$B6336,$A$2:$A6335,$A6336))&lt;0,0,IF(_xlfn.MAXIFS($F$2:$F6335,$C$2:$C6335,$C6336,$B$2:$B6335,$B6336,$A$2:$A6335,$A6336)=0,"",$E6336-_xlfn.MAXIFS($F$2:$F6335,$C$2:$C6335,$C6336,$B$2:$B6335,$B6336,$A$2:$A6335,$A6336))))</f>
        <v/>
      </c>
      <c r="K6336" s="6" t="str">
        <f t="shared" si="295"/>
        <v/>
      </c>
      <c r="L6336" s="6" t="str">
        <f t="shared" si="296"/>
        <v/>
      </c>
      <c r="M6336" s="6" t="str">
        <f t="shared" si="294"/>
        <v/>
      </c>
    </row>
    <row r="6337" spans="1:13" x14ac:dyDescent="0.25">
      <c r="A6337"/>
      <c r="B6337" s="1"/>
      <c r="C6337"/>
      <c r="D6337"/>
      <c r="E6337" s="76"/>
      <c r="F6337" s="76"/>
      <c r="G6337" s="2"/>
      <c r="H6337" s="77"/>
      <c r="J6337" s="79" t="str">
        <f>IF(IF(IF(_xlfn.MAXIFS($F$2:$F6336,$C$2:$C6336,$C6337,$B$2:$B6336,$B6337,$A$2:$A6336,$A6337)=0,"",$E6337-_xlfn.MAXIFS($F$2:$F6336,$C$2:$C6336,$C6337,$B$2:$B6336,$B6337,$A$2:$A6336,$A6337))&lt;0,0,IF(_xlfn.MAXIFS($F$2:$F6336,$C$2:$C6336,$C6337,$B$2:$B6336,$B6337,$A$2:$A6336,$A6337)=0,"",$E6337-_xlfn.MAXIFS($F$2:$F6336,$C$2:$C6336,$C6337,$B$2:$B6336,$B6337,$A$2:$A6336,$A6337)))&gt;0.25,"",IF(IF(_xlfn.MAXIFS($F$2:$F6336,$C$2:$C6336,$C6337,$B$2:$B6336,$B6337,$A$2:$A6336,$A6337)=0,"",$E6337-_xlfn.MAXIFS($F$2:$F6336,$C$2:$C6336,$C6337,$B$2:$B6336,$B6337,$A$2:$A6336,$A6337))&lt;0,0,IF(_xlfn.MAXIFS($F$2:$F6336,$C$2:$C6336,$C6337,$B$2:$B6336,$B6337,$A$2:$A6336,$A6337)=0,"",$E6337-_xlfn.MAXIFS($F$2:$F6336,$C$2:$C6336,$C6337,$B$2:$B6336,$B6337,$A$2:$A6336,$A6337))))</f>
        <v/>
      </c>
      <c r="K6337" s="6" t="str">
        <f t="shared" si="295"/>
        <v/>
      </c>
      <c r="L6337" s="6" t="str">
        <f t="shared" si="296"/>
        <v/>
      </c>
      <c r="M6337" s="6" t="str">
        <f t="shared" si="294"/>
        <v/>
      </c>
    </row>
    <row r="6338" spans="1:13" x14ac:dyDescent="0.25">
      <c r="A6338"/>
      <c r="B6338" s="1"/>
      <c r="C6338"/>
      <c r="D6338"/>
      <c r="E6338" s="76"/>
      <c r="F6338" s="76"/>
      <c r="G6338" s="2"/>
      <c r="H6338" s="77"/>
      <c r="J6338" s="79" t="str">
        <f>IF(IF(IF(_xlfn.MAXIFS($F$2:$F6337,$C$2:$C6337,$C6338,$B$2:$B6337,$B6338,$A$2:$A6337,$A6338)=0,"",$E6338-_xlfn.MAXIFS($F$2:$F6337,$C$2:$C6337,$C6338,$B$2:$B6337,$B6338,$A$2:$A6337,$A6338))&lt;0,0,IF(_xlfn.MAXIFS($F$2:$F6337,$C$2:$C6337,$C6338,$B$2:$B6337,$B6338,$A$2:$A6337,$A6338)=0,"",$E6338-_xlfn.MAXIFS($F$2:$F6337,$C$2:$C6337,$C6338,$B$2:$B6337,$B6338,$A$2:$A6337,$A6338)))&gt;0.25,"",IF(IF(_xlfn.MAXIFS($F$2:$F6337,$C$2:$C6337,$C6338,$B$2:$B6337,$B6338,$A$2:$A6337,$A6338)=0,"",$E6338-_xlfn.MAXIFS($F$2:$F6337,$C$2:$C6337,$C6338,$B$2:$B6337,$B6338,$A$2:$A6337,$A6338))&lt;0,0,IF(_xlfn.MAXIFS($F$2:$F6337,$C$2:$C6337,$C6338,$B$2:$B6337,$B6338,$A$2:$A6337,$A6338)=0,"",$E6338-_xlfn.MAXIFS($F$2:$F6337,$C$2:$C6337,$C6338,$B$2:$B6337,$B6338,$A$2:$A6337,$A6338))))</f>
        <v/>
      </c>
      <c r="K6338" s="6" t="str">
        <f t="shared" si="295"/>
        <v/>
      </c>
      <c r="L6338" s="6" t="str">
        <f t="shared" si="296"/>
        <v/>
      </c>
      <c r="M6338" s="6" t="str">
        <f t="shared" ref="M6338:M6401" si="297">IF($A6338="","",IF(AND($K6338&gt;=10,$K6338&lt;=13),"Y",IF(AND($K6338=14,$L6338="EARLY"),"Y","N")))</f>
        <v/>
      </c>
    </row>
    <row r="6339" spans="1:13" x14ac:dyDescent="0.25">
      <c r="A6339"/>
      <c r="B6339" s="1"/>
      <c r="C6339"/>
      <c r="D6339"/>
      <c r="E6339" s="76"/>
      <c r="F6339" s="76"/>
      <c r="G6339" s="2"/>
      <c r="H6339" s="77"/>
      <c r="J6339" s="79" t="str">
        <f>IF(IF(IF(_xlfn.MAXIFS($F$2:$F6338,$C$2:$C6338,$C6339,$B$2:$B6338,$B6339,$A$2:$A6338,$A6339)=0,"",$E6339-_xlfn.MAXIFS($F$2:$F6338,$C$2:$C6338,$C6339,$B$2:$B6338,$B6339,$A$2:$A6338,$A6339))&lt;0,0,IF(_xlfn.MAXIFS($F$2:$F6338,$C$2:$C6338,$C6339,$B$2:$B6338,$B6339,$A$2:$A6338,$A6339)=0,"",$E6339-_xlfn.MAXIFS($F$2:$F6338,$C$2:$C6338,$C6339,$B$2:$B6338,$B6339,$A$2:$A6338,$A6339)))&gt;0.25,"",IF(IF(_xlfn.MAXIFS($F$2:$F6338,$C$2:$C6338,$C6339,$B$2:$B6338,$B6339,$A$2:$A6338,$A6339)=0,"",$E6339-_xlfn.MAXIFS($F$2:$F6338,$C$2:$C6338,$C6339,$B$2:$B6338,$B6339,$A$2:$A6338,$A6339))&lt;0,0,IF(_xlfn.MAXIFS($F$2:$F6338,$C$2:$C6338,$C6339,$B$2:$B6338,$B6339,$A$2:$A6338,$A6339)=0,"",$E6339-_xlfn.MAXIFS($F$2:$F6338,$C$2:$C6338,$C6339,$B$2:$B6338,$B6339,$A$2:$A6338,$A6339))))</f>
        <v/>
      </c>
      <c r="K6339" s="6" t="str">
        <f t="shared" ref="K6339:K6402" si="298">IF($J6339="","",IF(HOUR($E6339)&gt;19,19,IF(HOUR($E6339)&lt;5,5,HOUR($E6339))))</f>
        <v/>
      </c>
      <c r="L6339" s="6" t="str">
        <f t="shared" ref="L6339:L6402" si="299">IF($J6339="","",IF(MINUTE($E6339)&lt;30,"EARLY","LATE"))</f>
        <v/>
      </c>
      <c r="M6339" s="6" t="str">
        <f t="shared" si="297"/>
        <v/>
      </c>
    </row>
    <row r="6340" spans="1:13" x14ac:dyDescent="0.25">
      <c r="A6340"/>
      <c r="B6340" s="1"/>
      <c r="C6340"/>
      <c r="D6340"/>
      <c r="E6340" s="76"/>
      <c r="F6340" s="76"/>
      <c r="G6340" s="2"/>
      <c r="H6340" s="77"/>
      <c r="J6340" s="79" t="str">
        <f>IF(IF(IF(_xlfn.MAXIFS($F$2:$F6339,$C$2:$C6339,$C6340,$B$2:$B6339,$B6340,$A$2:$A6339,$A6340)=0,"",$E6340-_xlfn.MAXIFS($F$2:$F6339,$C$2:$C6339,$C6340,$B$2:$B6339,$B6340,$A$2:$A6339,$A6340))&lt;0,0,IF(_xlfn.MAXIFS($F$2:$F6339,$C$2:$C6339,$C6340,$B$2:$B6339,$B6340,$A$2:$A6339,$A6340)=0,"",$E6340-_xlfn.MAXIFS($F$2:$F6339,$C$2:$C6339,$C6340,$B$2:$B6339,$B6340,$A$2:$A6339,$A6340)))&gt;0.25,"",IF(IF(_xlfn.MAXIFS($F$2:$F6339,$C$2:$C6339,$C6340,$B$2:$B6339,$B6340,$A$2:$A6339,$A6340)=0,"",$E6340-_xlfn.MAXIFS($F$2:$F6339,$C$2:$C6339,$C6340,$B$2:$B6339,$B6340,$A$2:$A6339,$A6340))&lt;0,0,IF(_xlfn.MAXIFS($F$2:$F6339,$C$2:$C6339,$C6340,$B$2:$B6339,$B6340,$A$2:$A6339,$A6340)=0,"",$E6340-_xlfn.MAXIFS($F$2:$F6339,$C$2:$C6339,$C6340,$B$2:$B6339,$B6340,$A$2:$A6339,$A6340))))</f>
        <v/>
      </c>
      <c r="K6340" s="6" t="str">
        <f t="shared" si="298"/>
        <v/>
      </c>
      <c r="L6340" s="6" t="str">
        <f t="shared" si="299"/>
        <v/>
      </c>
      <c r="M6340" s="6" t="str">
        <f t="shared" si="297"/>
        <v/>
      </c>
    </row>
    <row r="6341" spans="1:13" x14ac:dyDescent="0.25">
      <c r="A6341"/>
      <c r="B6341" s="1"/>
      <c r="C6341"/>
      <c r="D6341"/>
      <c r="E6341" s="76"/>
      <c r="F6341" s="76"/>
      <c r="G6341" s="2"/>
      <c r="H6341" s="77"/>
      <c r="J6341" s="79" t="str">
        <f>IF(IF(IF(_xlfn.MAXIFS($F$2:$F6340,$C$2:$C6340,$C6341,$B$2:$B6340,$B6341,$A$2:$A6340,$A6341)=0,"",$E6341-_xlfn.MAXIFS($F$2:$F6340,$C$2:$C6340,$C6341,$B$2:$B6340,$B6341,$A$2:$A6340,$A6341))&lt;0,0,IF(_xlfn.MAXIFS($F$2:$F6340,$C$2:$C6340,$C6341,$B$2:$B6340,$B6341,$A$2:$A6340,$A6341)=0,"",$E6341-_xlfn.MAXIFS($F$2:$F6340,$C$2:$C6340,$C6341,$B$2:$B6340,$B6341,$A$2:$A6340,$A6341)))&gt;0.25,"",IF(IF(_xlfn.MAXIFS($F$2:$F6340,$C$2:$C6340,$C6341,$B$2:$B6340,$B6341,$A$2:$A6340,$A6341)=0,"",$E6341-_xlfn.MAXIFS($F$2:$F6340,$C$2:$C6340,$C6341,$B$2:$B6340,$B6341,$A$2:$A6340,$A6341))&lt;0,0,IF(_xlfn.MAXIFS($F$2:$F6340,$C$2:$C6340,$C6341,$B$2:$B6340,$B6341,$A$2:$A6340,$A6341)=0,"",$E6341-_xlfn.MAXIFS($F$2:$F6340,$C$2:$C6340,$C6341,$B$2:$B6340,$B6341,$A$2:$A6340,$A6341))))</f>
        <v/>
      </c>
      <c r="K6341" s="6" t="str">
        <f t="shared" si="298"/>
        <v/>
      </c>
      <c r="L6341" s="6" t="str">
        <f t="shared" si="299"/>
        <v/>
      </c>
      <c r="M6341" s="6" t="str">
        <f t="shared" si="297"/>
        <v/>
      </c>
    </row>
    <row r="6342" spans="1:13" x14ac:dyDescent="0.25">
      <c r="A6342"/>
      <c r="B6342" s="1"/>
      <c r="C6342"/>
      <c r="D6342"/>
      <c r="E6342" s="76"/>
      <c r="F6342" s="76"/>
      <c r="G6342" s="2"/>
      <c r="H6342" s="77"/>
      <c r="J6342" s="79" t="str">
        <f>IF(IF(IF(_xlfn.MAXIFS($F$2:$F6341,$C$2:$C6341,$C6342,$B$2:$B6341,$B6342,$A$2:$A6341,$A6342)=0,"",$E6342-_xlfn.MAXIFS($F$2:$F6341,$C$2:$C6341,$C6342,$B$2:$B6341,$B6342,$A$2:$A6341,$A6342))&lt;0,0,IF(_xlfn.MAXIFS($F$2:$F6341,$C$2:$C6341,$C6342,$B$2:$B6341,$B6342,$A$2:$A6341,$A6342)=0,"",$E6342-_xlfn.MAXIFS($F$2:$F6341,$C$2:$C6341,$C6342,$B$2:$B6341,$B6342,$A$2:$A6341,$A6342)))&gt;0.25,"",IF(IF(_xlfn.MAXIFS($F$2:$F6341,$C$2:$C6341,$C6342,$B$2:$B6341,$B6342,$A$2:$A6341,$A6342)=0,"",$E6342-_xlfn.MAXIFS($F$2:$F6341,$C$2:$C6341,$C6342,$B$2:$B6341,$B6342,$A$2:$A6341,$A6342))&lt;0,0,IF(_xlfn.MAXIFS($F$2:$F6341,$C$2:$C6341,$C6342,$B$2:$B6341,$B6342,$A$2:$A6341,$A6342)=0,"",$E6342-_xlfn.MAXIFS($F$2:$F6341,$C$2:$C6341,$C6342,$B$2:$B6341,$B6342,$A$2:$A6341,$A6342))))</f>
        <v/>
      </c>
      <c r="K6342" s="6" t="str">
        <f t="shared" si="298"/>
        <v/>
      </c>
      <c r="L6342" s="6" t="str">
        <f t="shared" si="299"/>
        <v/>
      </c>
      <c r="M6342" s="6" t="str">
        <f t="shared" si="297"/>
        <v/>
      </c>
    </row>
    <row r="6343" spans="1:13" x14ac:dyDescent="0.25">
      <c r="A6343"/>
      <c r="B6343" s="1"/>
      <c r="C6343"/>
      <c r="D6343"/>
      <c r="E6343" s="76"/>
      <c r="F6343" s="76"/>
      <c r="G6343" s="2"/>
      <c r="H6343" s="77"/>
      <c r="J6343" s="79" t="str">
        <f>IF(IF(IF(_xlfn.MAXIFS($F$2:$F6342,$C$2:$C6342,$C6343,$B$2:$B6342,$B6343,$A$2:$A6342,$A6343)=0,"",$E6343-_xlfn.MAXIFS($F$2:$F6342,$C$2:$C6342,$C6343,$B$2:$B6342,$B6343,$A$2:$A6342,$A6343))&lt;0,0,IF(_xlfn.MAXIFS($F$2:$F6342,$C$2:$C6342,$C6343,$B$2:$B6342,$B6343,$A$2:$A6342,$A6343)=0,"",$E6343-_xlfn.MAXIFS($F$2:$F6342,$C$2:$C6342,$C6343,$B$2:$B6342,$B6343,$A$2:$A6342,$A6343)))&gt;0.25,"",IF(IF(_xlfn.MAXIFS($F$2:$F6342,$C$2:$C6342,$C6343,$B$2:$B6342,$B6343,$A$2:$A6342,$A6343)=0,"",$E6343-_xlfn.MAXIFS($F$2:$F6342,$C$2:$C6342,$C6343,$B$2:$B6342,$B6343,$A$2:$A6342,$A6343))&lt;0,0,IF(_xlfn.MAXIFS($F$2:$F6342,$C$2:$C6342,$C6343,$B$2:$B6342,$B6343,$A$2:$A6342,$A6343)=0,"",$E6343-_xlfn.MAXIFS($F$2:$F6342,$C$2:$C6342,$C6343,$B$2:$B6342,$B6343,$A$2:$A6342,$A6343))))</f>
        <v/>
      </c>
      <c r="K6343" s="6" t="str">
        <f t="shared" si="298"/>
        <v/>
      </c>
      <c r="L6343" s="6" t="str">
        <f t="shared" si="299"/>
        <v/>
      </c>
      <c r="M6343" s="6" t="str">
        <f t="shared" si="297"/>
        <v/>
      </c>
    </row>
    <row r="6344" spans="1:13" x14ac:dyDescent="0.25">
      <c r="A6344"/>
      <c r="B6344" s="1"/>
      <c r="C6344"/>
      <c r="D6344"/>
      <c r="E6344" s="76"/>
      <c r="F6344" s="76"/>
      <c r="G6344" s="2"/>
      <c r="H6344" s="77"/>
      <c r="J6344" s="79" t="str">
        <f>IF(IF(IF(_xlfn.MAXIFS($F$2:$F6343,$C$2:$C6343,$C6344,$B$2:$B6343,$B6344,$A$2:$A6343,$A6344)=0,"",$E6344-_xlfn.MAXIFS($F$2:$F6343,$C$2:$C6343,$C6344,$B$2:$B6343,$B6344,$A$2:$A6343,$A6344))&lt;0,0,IF(_xlfn.MAXIFS($F$2:$F6343,$C$2:$C6343,$C6344,$B$2:$B6343,$B6344,$A$2:$A6343,$A6344)=0,"",$E6344-_xlfn.MAXIFS($F$2:$F6343,$C$2:$C6343,$C6344,$B$2:$B6343,$B6344,$A$2:$A6343,$A6344)))&gt;0.25,"",IF(IF(_xlfn.MAXIFS($F$2:$F6343,$C$2:$C6343,$C6344,$B$2:$B6343,$B6344,$A$2:$A6343,$A6344)=0,"",$E6344-_xlfn.MAXIFS($F$2:$F6343,$C$2:$C6343,$C6344,$B$2:$B6343,$B6344,$A$2:$A6343,$A6344))&lt;0,0,IF(_xlfn.MAXIFS($F$2:$F6343,$C$2:$C6343,$C6344,$B$2:$B6343,$B6344,$A$2:$A6343,$A6344)=0,"",$E6344-_xlfn.MAXIFS($F$2:$F6343,$C$2:$C6343,$C6344,$B$2:$B6343,$B6344,$A$2:$A6343,$A6344))))</f>
        <v/>
      </c>
      <c r="K6344" s="6" t="str">
        <f t="shared" si="298"/>
        <v/>
      </c>
      <c r="L6344" s="6" t="str">
        <f t="shared" si="299"/>
        <v/>
      </c>
      <c r="M6344" s="6" t="str">
        <f t="shared" si="297"/>
        <v/>
      </c>
    </row>
    <row r="6345" spans="1:13" x14ac:dyDescent="0.25">
      <c r="A6345"/>
      <c r="B6345" s="1"/>
      <c r="C6345"/>
      <c r="D6345"/>
      <c r="E6345" s="76"/>
      <c r="F6345" s="76"/>
      <c r="G6345" s="2"/>
      <c r="H6345" s="77"/>
      <c r="J6345" s="79" t="str">
        <f>IF(IF(IF(_xlfn.MAXIFS($F$2:$F6344,$C$2:$C6344,$C6345,$B$2:$B6344,$B6345,$A$2:$A6344,$A6345)=0,"",$E6345-_xlfn.MAXIFS($F$2:$F6344,$C$2:$C6344,$C6345,$B$2:$B6344,$B6345,$A$2:$A6344,$A6345))&lt;0,0,IF(_xlfn.MAXIFS($F$2:$F6344,$C$2:$C6344,$C6345,$B$2:$B6344,$B6345,$A$2:$A6344,$A6345)=0,"",$E6345-_xlfn.MAXIFS($F$2:$F6344,$C$2:$C6344,$C6345,$B$2:$B6344,$B6345,$A$2:$A6344,$A6345)))&gt;0.25,"",IF(IF(_xlfn.MAXIFS($F$2:$F6344,$C$2:$C6344,$C6345,$B$2:$B6344,$B6345,$A$2:$A6344,$A6345)=0,"",$E6345-_xlfn.MAXIFS($F$2:$F6344,$C$2:$C6344,$C6345,$B$2:$B6344,$B6345,$A$2:$A6344,$A6345))&lt;0,0,IF(_xlfn.MAXIFS($F$2:$F6344,$C$2:$C6344,$C6345,$B$2:$B6344,$B6345,$A$2:$A6344,$A6345)=0,"",$E6345-_xlfn.MAXIFS($F$2:$F6344,$C$2:$C6344,$C6345,$B$2:$B6344,$B6345,$A$2:$A6344,$A6345))))</f>
        <v/>
      </c>
      <c r="K6345" s="6" t="str">
        <f t="shared" si="298"/>
        <v/>
      </c>
      <c r="L6345" s="6" t="str">
        <f t="shared" si="299"/>
        <v/>
      </c>
      <c r="M6345" s="6" t="str">
        <f t="shared" si="297"/>
        <v/>
      </c>
    </row>
    <row r="6346" spans="1:13" x14ac:dyDescent="0.25">
      <c r="A6346"/>
      <c r="B6346" s="1"/>
      <c r="C6346"/>
      <c r="D6346"/>
      <c r="E6346" s="76"/>
      <c r="F6346" s="76"/>
      <c r="G6346" s="2"/>
      <c r="H6346" s="77"/>
      <c r="J6346" s="79" t="str">
        <f>IF(IF(IF(_xlfn.MAXIFS($F$2:$F6345,$C$2:$C6345,$C6346,$B$2:$B6345,$B6346,$A$2:$A6345,$A6346)=0,"",$E6346-_xlfn.MAXIFS($F$2:$F6345,$C$2:$C6345,$C6346,$B$2:$B6345,$B6346,$A$2:$A6345,$A6346))&lt;0,0,IF(_xlfn.MAXIFS($F$2:$F6345,$C$2:$C6345,$C6346,$B$2:$B6345,$B6346,$A$2:$A6345,$A6346)=0,"",$E6346-_xlfn.MAXIFS($F$2:$F6345,$C$2:$C6345,$C6346,$B$2:$B6345,$B6346,$A$2:$A6345,$A6346)))&gt;0.25,"",IF(IF(_xlfn.MAXIFS($F$2:$F6345,$C$2:$C6345,$C6346,$B$2:$B6345,$B6346,$A$2:$A6345,$A6346)=0,"",$E6346-_xlfn.MAXIFS($F$2:$F6345,$C$2:$C6345,$C6346,$B$2:$B6345,$B6346,$A$2:$A6345,$A6346))&lt;0,0,IF(_xlfn.MAXIFS($F$2:$F6345,$C$2:$C6345,$C6346,$B$2:$B6345,$B6346,$A$2:$A6345,$A6346)=0,"",$E6346-_xlfn.MAXIFS($F$2:$F6345,$C$2:$C6345,$C6346,$B$2:$B6345,$B6346,$A$2:$A6345,$A6346))))</f>
        <v/>
      </c>
      <c r="K6346" s="6" t="str">
        <f t="shared" si="298"/>
        <v/>
      </c>
      <c r="L6346" s="6" t="str">
        <f t="shared" si="299"/>
        <v/>
      </c>
      <c r="M6346" s="6" t="str">
        <f t="shared" si="297"/>
        <v/>
      </c>
    </row>
    <row r="6347" spans="1:13" x14ac:dyDescent="0.25">
      <c r="A6347"/>
      <c r="B6347" s="1"/>
      <c r="C6347"/>
      <c r="D6347"/>
      <c r="E6347" s="76"/>
      <c r="F6347" s="76"/>
      <c r="G6347" s="2"/>
      <c r="H6347" s="77"/>
      <c r="J6347" s="79" t="str">
        <f>IF(IF(IF(_xlfn.MAXIFS($F$2:$F6346,$C$2:$C6346,$C6347,$B$2:$B6346,$B6347,$A$2:$A6346,$A6347)=0,"",$E6347-_xlfn.MAXIFS($F$2:$F6346,$C$2:$C6346,$C6347,$B$2:$B6346,$B6347,$A$2:$A6346,$A6347))&lt;0,0,IF(_xlfn.MAXIFS($F$2:$F6346,$C$2:$C6346,$C6347,$B$2:$B6346,$B6347,$A$2:$A6346,$A6347)=0,"",$E6347-_xlfn.MAXIFS($F$2:$F6346,$C$2:$C6346,$C6347,$B$2:$B6346,$B6347,$A$2:$A6346,$A6347)))&gt;0.25,"",IF(IF(_xlfn.MAXIFS($F$2:$F6346,$C$2:$C6346,$C6347,$B$2:$B6346,$B6347,$A$2:$A6346,$A6347)=0,"",$E6347-_xlfn.MAXIFS($F$2:$F6346,$C$2:$C6346,$C6347,$B$2:$B6346,$B6347,$A$2:$A6346,$A6347))&lt;0,0,IF(_xlfn.MAXIFS($F$2:$F6346,$C$2:$C6346,$C6347,$B$2:$B6346,$B6347,$A$2:$A6346,$A6347)=0,"",$E6347-_xlfn.MAXIFS($F$2:$F6346,$C$2:$C6346,$C6347,$B$2:$B6346,$B6347,$A$2:$A6346,$A6347))))</f>
        <v/>
      </c>
      <c r="K6347" s="6" t="str">
        <f t="shared" si="298"/>
        <v/>
      </c>
      <c r="L6347" s="6" t="str">
        <f t="shared" si="299"/>
        <v/>
      </c>
      <c r="M6347" s="6" t="str">
        <f t="shared" si="297"/>
        <v/>
      </c>
    </row>
    <row r="6348" spans="1:13" x14ac:dyDescent="0.25">
      <c r="A6348"/>
      <c r="B6348" s="1"/>
      <c r="C6348"/>
      <c r="D6348"/>
      <c r="E6348" s="76"/>
      <c r="F6348" s="76"/>
      <c r="G6348" s="2"/>
      <c r="H6348" s="77"/>
      <c r="J6348" s="79" t="str">
        <f>IF(IF(IF(_xlfn.MAXIFS($F$2:$F6347,$C$2:$C6347,$C6348,$B$2:$B6347,$B6348,$A$2:$A6347,$A6348)=0,"",$E6348-_xlfn.MAXIFS($F$2:$F6347,$C$2:$C6347,$C6348,$B$2:$B6347,$B6348,$A$2:$A6347,$A6348))&lt;0,0,IF(_xlfn.MAXIFS($F$2:$F6347,$C$2:$C6347,$C6348,$B$2:$B6347,$B6348,$A$2:$A6347,$A6348)=0,"",$E6348-_xlfn.MAXIFS($F$2:$F6347,$C$2:$C6347,$C6348,$B$2:$B6347,$B6348,$A$2:$A6347,$A6348)))&gt;0.25,"",IF(IF(_xlfn.MAXIFS($F$2:$F6347,$C$2:$C6347,$C6348,$B$2:$B6347,$B6348,$A$2:$A6347,$A6348)=0,"",$E6348-_xlfn.MAXIFS($F$2:$F6347,$C$2:$C6347,$C6348,$B$2:$B6347,$B6348,$A$2:$A6347,$A6348))&lt;0,0,IF(_xlfn.MAXIFS($F$2:$F6347,$C$2:$C6347,$C6348,$B$2:$B6347,$B6348,$A$2:$A6347,$A6348)=0,"",$E6348-_xlfn.MAXIFS($F$2:$F6347,$C$2:$C6347,$C6348,$B$2:$B6347,$B6348,$A$2:$A6347,$A6348))))</f>
        <v/>
      </c>
      <c r="K6348" s="6" t="str">
        <f t="shared" si="298"/>
        <v/>
      </c>
      <c r="L6348" s="6" t="str">
        <f t="shared" si="299"/>
        <v/>
      </c>
      <c r="M6348" s="6" t="str">
        <f t="shared" si="297"/>
        <v/>
      </c>
    </row>
    <row r="6349" spans="1:13" x14ac:dyDescent="0.25">
      <c r="A6349"/>
      <c r="B6349" s="1"/>
      <c r="C6349"/>
      <c r="D6349"/>
      <c r="E6349" s="76"/>
      <c r="F6349" s="76"/>
      <c r="G6349" s="2"/>
      <c r="H6349" s="77"/>
      <c r="J6349" s="79" t="str">
        <f>IF(IF(IF(_xlfn.MAXIFS($F$2:$F6348,$C$2:$C6348,$C6349,$B$2:$B6348,$B6349,$A$2:$A6348,$A6349)=0,"",$E6349-_xlfn.MAXIFS($F$2:$F6348,$C$2:$C6348,$C6349,$B$2:$B6348,$B6349,$A$2:$A6348,$A6349))&lt;0,0,IF(_xlfn.MAXIFS($F$2:$F6348,$C$2:$C6348,$C6349,$B$2:$B6348,$B6349,$A$2:$A6348,$A6349)=0,"",$E6349-_xlfn.MAXIFS($F$2:$F6348,$C$2:$C6348,$C6349,$B$2:$B6348,$B6349,$A$2:$A6348,$A6349)))&gt;0.25,"",IF(IF(_xlfn.MAXIFS($F$2:$F6348,$C$2:$C6348,$C6349,$B$2:$B6348,$B6349,$A$2:$A6348,$A6349)=0,"",$E6349-_xlfn.MAXIFS($F$2:$F6348,$C$2:$C6348,$C6349,$B$2:$B6348,$B6349,$A$2:$A6348,$A6349))&lt;0,0,IF(_xlfn.MAXIFS($F$2:$F6348,$C$2:$C6348,$C6349,$B$2:$B6348,$B6349,$A$2:$A6348,$A6349)=0,"",$E6349-_xlfn.MAXIFS($F$2:$F6348,$C$2:$C6348,$C6349,$B$2:$B6348,$B6349,$A$2:$A6348,$A6349))))</f>
        <v/>
      </c>
      <c r="K6349" s="6" t="str">
        <f t="shared" si="298"/>
        <v/>
      </c>
      <c r="L6349" s="6" t="str">
        <f t="shared" si="299"/>
        <v/>
      </c>
      <c r="M6349" s="6" t="str">
        <f t="shared" si="297"/>
        <v/>
      </c>
    </row>
    <row r="6350" spans="1:13" x14ac:dyDescent="0.25">
      <c r="A6350"/>
      <c r="B6350" s="1"/>
      <c r="C6350"/>
      <c r="D6350"/>
      <c r="E6350" s="76"/>
      <c r="F6350" s="76"/>
      <c r="G6350" s="2"/>
      <c r="H6350" s="77"/>
      <c r="J6350" s="79" t="str">
        <f>IF(IF(IF(_xlfn.MAXIFS($F$2:$F6349,$C$2:$C6349,$C6350,$B$2:$B6349,$B6350,$A$2:$A6349,$A6350)=0,"",$E6350-_xlfn.MAXIFS($F$2:$F6349,$C$2:$C6349,$C6350,$B$2:$B6349,$B6350,$A$2:$A6349,$A6350))&lt;0,0,IF(_xlfn.MAXIFS($F$2:$F6349,$C$2:$C6349,$C6350,$B$2:$B6349,$B6350,$A$2:$A6349,$A6350)=0,"",$E6350-_xlfn.MAXIFS($F$2:$F6349,$C$2:$C6349,$C6350,$B$2:$B6349,$B6350,$A$2:$A6349,$A6350)))&gt;0.25,"",IF(IF(_xlfn.MAXIFS($F$2:$F6349,$C$2:$C6349,$C6350,$B$2:$B6349,$B6350,$A$2:$A6349,$A6350)=0,"",$E6350-_xlfn.MAXIFS($F$2:$F6349,$C$2:$C6349,$C6350,$B$2:$B6349,$B6350,$A$2:$A6349,$A6350))&lt;0,0,IF(_xlfn.MAXIFS($F$2:$F6349,$C$2:$C6349,$C6350,$B$2:$B6349,$B6350,$A$2:$A6349,$A6350)=0,"",$E6350-_xlfn.MAXIFS($F$2:$F6349,$C$2:$C6349,$C6350,$B$2:$B6349,$B6350,$A$2:$A6349,$A6350))))</f>
        <v/>
      </c>
      <c r="K6350" s="6" t="str">
        <f t="shared" si="298"/>
        <v/>
      </c>
      <c r="L6350" s="6" t="str">
        <f t="shared" si="299"/>
        <v/>
      </c>
      <c r="M6350" s="6" t="str">
        <f t="shared" si="297"/>
        <v/>
      </c>
    </row>
    <row r="6351" spans="1:13" x14ac:dyDescent="0.25">
      <c r="A6351"/>
      <c r="B6351" s="1"/>
      <c r="C6351"/>
      <c r="D6351"/>
      <c r="E6351" s="76"/>
      <c r="F6351" s="76"/>
      <c r="G6351" s="2"/>
      <c r="H6351" s="77"/>
      <c r="J6351" s="79" t="str">
        <f>IF(IF(IF(_xlfn.MAXIFS($F$2:$F6350,$C$2:$C6350,$C6351,$B$2:$B6350,$B6351,$A$2:$A6350,$A6351)=0,"",$E6351-_xlfn.MAXIFS($F$2:$F6350,$C$2:$C6350,$C6351,$B$2:$B6350,$B6351,$A$2:$A6350,$A6351))&lt;0,0,IF(_xlfn.MAXIFS($F$2:$F6350,$C$2:$C6350,$C6351,$B$2:$B6350,$B6351,$A$2:$A6350,$A6351)=0,"",$E6351-_xlfn.MAXIFS($F$2:$F6350,$C$2:$C6350,$C6351,$B$2:$B6350,$B6351,$A$2:$A6350,$A6351)))&gt;0.25,"",IF(IF(_xlfn.MAXIFS($F$2:$F6350,$C$2:$C6350,$C6351,$B$2:$B6350,$B6351,$A$2:$A6350,$A6351)=0,"",$E6351-_xlfn.MAXIFS($F$2:$F6350,$C$2:$C6350,$C6351,$B$2:$B6350,$B6351,$A$2:$A6350,$A6351))&lt;0,0,IF(_xlfn.MAXIFS($F$2:$F6350,$C$2:$C6350,$C6351,$B$2:$B6350,$B6351,$A$2:$A6350,$A6351)=0,"",$E6351-_xlfn.MAXIFS($F$2:$F6350,$C$2:$C6350,$C6351,$B$2:$B6350,$B6351,$A$2:$A6350,$A6351))))</f>
        <v/>
      </c>
      <c r="K6351" s="6" t="str">
        <f t="shared" si="298"/>
        <v/>
      </c>
      <c r="L6351" s="6" t="str">
        <f t="shared" si="299"/>
        <v/>
      </c>
      <c r="M6351" s="6" t="str">
        <f t="shared" si="297"/>
        <v/>
      </c>
    </row>
    <row r="6352" spans="1:13" x14ac:dyDescent="0.25">
      <c r="A6352"/>
      <c r="B6352" s="1"/>
      <c r="C6352"/>
      <c r="D6352"/>
      <c r="E6352" s="76"/>
      <c r="F6352" s="76"/>
      <c r="G6352" s="2"/>
      <c r="H6352" s="77"/>
      <c r="J6352" s="79" t="str">
        <f>IF(IF(IF(_xlfn.MAXIFS($F$2:$F6351,$C$2:$C6351,$C6352,$B$2:$B6351,$B6352,$A$2:$A6351,$A6352)=0,"",$E6352-_xlfn.MAXIFS($F$2:$F6351,$C$2:$C6351,$C6352,$B$2:$B6351,$B6352,$A$2:$A6351,$A6352))&lt;0,0,IF(_xlfn.MAXIFS($F$2:$F6351,$C$2:$C6351,$C6352,$B$2:$B6351,$B6352,$A$2:$A6351,$A6352)=0,"",$E6352-_xlfn.MAXIFS($F$2:$F6351,$C$2:$C6351,$C6352,$B$2:$B6351,$B6352,$A$2:$A6351,$A6352)))&gt;0.25,"",IF(IF(_xlfn.MAXIFS($F$2:$F6351,$C$2:$C6351,$C6352,$B$2:$B6351,$B6352,$A$2:$A6351,$A6352)=0,"",$E6352-_xlfn.MAXIFS($F$2:$F6351,$C$2:$C6351,$C6352,$B$2:$B6351,$B6352,$A$2:$A6351,$A6352))&lt;0,0,IF(_xlfn.MAXIFS($F$2:$F6351,$C$2:$C6351,$C6352,$B$2:$B6351,$B6352,$A$2:$A6351,$A6352)=0,"",$E6352-_xlfn.MAXIFS($F$2:$F6351,$C$2:$C6351,$C6352,$B$2:$B6351,$B6352,$A$2:$A6351,$A6352))))</f>
        <v/>
      </c>
      <c r="K6352" s="6" t="str">
        <f t="shared" si="298"/>
        <v/>
      </c>
      <c r="L6352" s="6" t="str">
        <f t="shared" si="299"/>
        <v/>
      </c>
      <c r="M6352" s="6" t="str">
        <f t="shared" si="297"/>
        <v/>
      </c>
    </row>
    <row r="6353" spans="1:13" x14ac:dyDescent="0.25">
      <c r="A6353"/>
      <c r="B6353" s="1"/>
      <c r="C6353"/>
      <c r="D6353"/>
      <c r="E6353" s="76"/>
      <c r="F6353" s="76"/>
      <c r="G6353" s="2"/>
      <c r="H6353" s="77"/>
      <c r="J6353" s="79" t="str">
        <f>IF(IF(IF(_xlfn.MAXIFS($F$2:$F6352,$C$2:$C6352,$C6353,$B$2:$B6352,$B6353,$A$2:$A6352,$A6353)=0,"",$E6353-_xlfn.MAXIFS($F$2:$F6352,$C$2:$C6352,$C6353,$B$2:$B6352,$B6353,$A$2:$A6352,$A6353))&lt;0,0,IF(_xlfn.MAXIFS($F$2:$F6352,$C$2:$C6352,$C6353,$B$2:$B6352,$B6353,$A$2:$A6352,$A6353)=0,"",$E6353-_xlfn.MAXIFS($F$2:$F6352,$C$2:$C6352,$C6353,$B$2:$B6352,$B6353,$A$2:$A6352,$A6353)))&gt;0.25,"",IF(IF(_xlfn.MAXIFS($F$2:$F6352,$C$2:$C6352,$C6353,$B$2:$B6352,$B6353,$A$2:$A6352,$A6353)=0,"",$E6353-_xlfn.MAXIFS($F$2:$F6352,$C$2:$C6352,$C6353,$B$2:$B6352,$B6353,$A$2:$A6352,$A6353))&lt;0,0,IF(_xlfn.MAXIFS($F$2:$F6352,$C$2:$C6352,$C6353,$B$2:$B6352,$B6353,$A$2:$A6352,$A6353)=0,"",$E6353-_xlfn.MAXIFS($F$2:$F6352,$C$2:$C6352,$C6353,$B$2:$B6352,$B6353,$A$2:$A6352,$A6353))))</f>
        <v/>
      </c>
      <c r="K6353" s="6" t="str">
        <f t="shared" si="298"/>
        <v/>
      </c>
      <c r="L6353" s="6" t="str">
        <f t="shared" si="299"/>
        <v/>
      </c>
      <c r="M6353" s="6" t="str">
        <f t="shared" si="297"/>
        <v/>
      </c>
    </row>
    <row r="6354" spans="1:13" x14ac:dyDescent="0.25">
      <c r="A6354"/>
      <c r="B6354" s="1"/>
      <c r="C6354"/>
      <c r="D6354"/>
      <c r="E6354" s="76"/>
      <c r="F6354" s="76"/>
      <c r="G6354" s="2"/>
      <c r="H6354" s="77"/>
      <c r="J6354" s="79" t="str">
        <f>IF(IF(IF(_xlfn.MAXIFS($F$2:$F6353,$C$2:$C6353,$C6354,$B$2:$B6353,$B6354,$A$2:$A6353,$A6354)=0,"",$E6354-_xlfn.MAXIFS($F$2:$F6353,$C$2:$C6353,$C6354,$B$2:$B6353,$B6354,$A$2:$A6353,$A6354))&lt;0,0,IF(_xlfn.MAXIFS($F$2:$F6353,$C$2:$C6353,$C6354,$B$2:$B6353,$B6354,$A$2:$A6353,$A6354)=0,"",$E6354-_xlfn.MAXIFS($F$2:$F6353,$C$2:$C6353,$C6354,$B$2:$B6353,$B6354,$A$2:$A6353,$A6354)))&gt;0.25,"",IF(IF(_xlfn.MAXIFS($F$2:$F6353,$C$2:$C6353,$C6354,$B$2:$B6353,$B6354,$A$2:$A6353,$A6354)=0,"",$E6354-_xlfn.MAXIFS($F$2:$F6353,$C$2:$C6353,$C6354,$B$2:$B6353,$B6354,$A$2:$A6353,$A6354))&lt;0,0,IF(_xlfn.MAXIFS($F$2:$F6353,$C$2:$C6353,$C6354,$B$2:$B6353,$B6354,$A$2:$A6353,$A6354)=0,"",$E6354-_xlfn.MAXIFS($F$2:$F6353,$C$2:$C6353,$C6354,$B$2:$B6353,$B6354,$A$2:$A6353,$A6354))))</f>
        <v/>
      </c>
      <c r="K6354" s="6" t="str">
        <f t="shared" si="298"/>
        <v/>
      </c>
      <c r="L6354" s="6" t="str">
        <f t="shared" si="299"/>
        <v/>
      </c>
      <c r="M6354" s="6" t="str">
        <f t="shared" si="297"/>
        <v/>
      </c>
    </row>
    <row r="6355" spans="1:13" x14ac:dyDescent="0.25">
      <c r="A6355"/>
      <c r="B6355" s="1"/>
      <c r="C6355"/>
      <c r="D6355"/>
      <c r="E6355" s="76"/>
      <c r="F6355" s="76"/>
      <c r="G6355" s="2"/>
      <c r="H6355" s="77"/>
      <c r="J6355" s="79" t="str">
        <f>IF(IF(IF(_xlfn.MAXIFS($F$2:$F6354,$C$2:$C6354,$C6355,$B$2:$B6354,$B6355,$A$2:$A6354,$A6355)=0,"",$E6355-_xlfn.MAXIFS($F$2:$F6354,$C$2:$C6354,$C6355,$B$2:$B6354,$B6355,$A$2:$A6354,$A6355))&lt;0,0,IF(_xlfn.MAXIFS($F$2:$F6354,$C$2:$C6354,$C6355,$B$2:$B6354,$B6355,$A$2:$A6354,$A6355)=0,"",$E6355-_xlfn.MAXIFS($F$2:$F6354,$C$2:$C6354,$C6355,$B$2:$B6354,$B6355,$A$2:$A6354,$A6355)))&gt;0.25,"",IF(IF(_xlfn.MAXIFS($F$2:$F6354,$C$2:$C6354,$C6355,$B$2:$B6354,$B6355,$A$2:$A6354,$A6355)=0,"",$E6355-_xlfn.MAXIFS($F$2:$F6354,$C$2:$C6354,$C6355,$B$2:$B6354,$B6355,$A$2:$A6354,$A6355))&lt;0,0,IF(_xlfn.MAXIFS($F$2:$F6354,$C$2:$C6354,$C6355,$B$2:$B6354,$B6355,$A$2:$A6354,$A6355)=0,"",$E6355-_xlfn.MAXIFS($F$2:$F6354,$C$2:$C6354,$C6355,$B$2:$B6354,$B6355,$A$2:$A6354,$A6355))))</f>
        <v/>
      </c>
      <c r="K6355" s="6" t="str">
        <f t="shared" si="298"/>
        <v/>
      </c>
      <c r="L6355" s="6" t="str">
        <f t="shared" si="299"/>
        <v/>
      </c>
      <c r="M6355" s="6" t="str">
        <f t="shared" si="297"/>
        <v/>
      </c>
    </row>
    <row r="6356" spans="1:13" x14ac:dyDescent="0.25">
      <c r="A6356"/>
      <c r="B6356" s="1"/>
      <c r="C6356"/>
      <c r="D6356"/>
      <c r="E6356" s="76"/>
      <c r="F6356" s="76"/>
      <c r="G6356" s="2"/>
      <c r="H6356" s="77"/>
      <c r="J6356" s="79" t="str">
        <f>IF(IF(IF(_xlfn.MAXIFS($F$2:$F6355,$C$2:$C6355,$C6356,$B$2:$B6355,$B6356,$A$2:$A6355,$A6356)=0,"",$E6356-_xlfn.MAXIFS($F$2:$F6355,$C$2:$C6355,$C6356,$B$2:$B6355,$B6356,$A$2:$A6355,$A6356))&lt;0,0,IF(_xlfn.MAXIFS($F$2:$F6355,$C$2:$C6355,$C6356,$B$2:$B6355,$B6356,$A$2:$A6355,$A6356)=0,"",$E6356-_xlfn.MAXIFS($F$2:$F6355,$C$2:$C6355,$C6356,$B$2:$B6355,$B6356,$A$2:$A6355,$A6356)))&gt;0.25,"",IF(IF(_xlfn.MAXIFS($F$2:$F6355,$C$2:$C6355,$C6356,$B$2:$B6355,$B6356,$A$2:$A6355,$A6356)=0,"",$E6356-_xlfn.MAXIFS($F$2:$F6355,$C$2:$C6355,$C6356,$B$2:$B6355,$B6356,$A$2:$A6355,$A6356))&lt;0,0,IF(_xlfn.MAXIFS($F$2:$F6355,$C$2:$C6355,$C6356,$B$2:$B6355,$B6356,$A$2:$A6355,$A6356)=0,"",$E6356-_xlfn.MAXIFS($F$2:$F6355,$C$2:$C6355,$C6356,$B$2:$B6355,$B6356,$A$2:$A6355,$A6356))))</f>
        <v/>
      </c>
      <c r="K6356" s="6" t="str">
        <f t="shared" si="298"/>
        <v/>
      </c>
      <c r="L6356" s="6" t="str">
        <f t="shared" si="299"/>
        <v/>
      </c>
      <c r="M6356" s="6" t="str">
        <f t="shared" si="297"/>
        <v/>
      </c>
    </row>
    <row r="6357" spans="1:13" x14ac:dyDescent="0.25">
      <c r="A6357"/>
      <c r="B6357" s="1"/>
      <c r="C6357"/>
      <c r="D6357"/>
      <c r="E6357" s="76"/>
      <c r="F6357" s="76"/>
      <c r="G6357" s="2"/>
      <c r="H6357" s="77"/>
      <c r="J6357" s="79" t="str">
        <f>IF(IF(IF(_xlfn.MAXIFS($F$2:$F6356,$C$2:$C6356,$C6357,$B$2:$B6356,$B6357,$A$2:$A6356,$A6357)=0,"",$E6357-_xlfn.MAXIFS($F$2:$F6356,$C$2:$C6356,$C6357,$B$2:$B6356,$B6357,$A$2:$A6356,$A6357))&lt;0,0,IF(_xlfn.MAXIFS($F$2:$F6356,$C$2:$C6356,$C6357,$B$2:$B6356,$B6357,$A$2:$A6356,$A6357)=0,"",$E6357-_xlfn.MAXIFS($F$2:$F6356,$C$2:$C6356,$C6357,$B$2:$B6356,$B6357,$A$2:$A6356,$A6357)))&gt;0.25,"",IF(IF(_xlfn.MAXIFS($F$2:$F6356,$C$2:$C6356,$C6357,$B$2:$B6356,$B6357,$A$2:$A6356,$A6357)=0,"",$E6357-_xlfn.MAXIFS($F$2:$F6356,$C$2:$C6356,$C6357,$B$2:$B6356,$B6357,$A$2:$A6356,$A6357))&lt;0,0,IF(_xlfn.MAXIFS($F$2:$F6356,$C$2:$C6356,$C6357,$B$2:$B6356,$B6357,$A$2:$A6356,$A6357)=0,"",$E6357-_xlfn.MAXIFS($F$2:$F6356,$C$2:$C6356,$C6357,$B$2:$B6356,$B6357,$A$2:$A6356,$A6357))))</f>
        <v/>
      </c>
      <c r="K6357" s="6" t="str">
        <f t="shared" si="298"/>
        <v/>
      </c>
      <c r="L6357" s="6" t="str">
        <f t="shared" si="299"/>
        <v/>
      </c>
      <c r="M6357" s="6" t="str">
        <f t="shared" si="297"/>
        <v/>
      </c>
    </row>
    <row r="6358" spans="1:13" x14ac:dyDescent="0.25">
      <c r="A6358"/>
      <c r="B6358" s="1"/>
      <c r="C6358"/>
      <c r="D6358"/>
      <c r="E6358" s="76"/>
      <c r="F6358" s="76"/>
      <c r="G6358" s="2"/>
      <c r="H6358" s="77"/>
      <c r="J6358" s="79" t="str">
        <f>IF(IF(IF(_xlfn.MAXIFS($F$2:$F6357,$C$2:$C6357,$C6358,$B$2:$B6357,$B6358,$A$2:$A6357,$A6358)=0,"",$E6358-_xlfn.MAXIFS($F$2:$F6357,$C$2:$C6357,$C6358,$B$2:$B6357,$B6358,$A$2:$A6357,$A6358))&lt;0,0,IF(_xlfn.MAXIFS($F$2:$F6357,$C$2:$C6357,$C6358,$B$2:$B6357,$B6358,$A$2:$A6357,$A6358)=0,"",$E6358-_xlfn.MAXIFS($F$2:$F6357,$C$2:$C6357,$C6358,$B$2:$B6357,$B6358,$A$2:$A6357,$A6358)))&gt;0.25,"",IF(IF(_xlfn.MAXIFS($F$2:$F6357,$C$2:$C6357,$C6358,$B$2:$B6357,$B6358,$A$2:$A6357,$A6358)=0,"",$E6358-_xlfn.MAXIFS($F$2:$F6357,$C$2:$C6357,$C6358,$B$2:$B6357,$B6358,$A$2:$A6357,$A6358))&lt;0,0,IF(_xlfn.MAXIFS($F$2:$F6357,$C$2:$C6357,$C6358,$B$2:$B6357,$B6358,$A$2:$A6357,$A6358)=0,"",$E6358-_xlfn.MAXIFS($F$2:$F6357,$C$2:$C6357,$C6358,$B$2:$B6357,$B6358,$A$2:$A6357,$A6358))))</f>
        <v/>
      </c>
      <c r="K6358" s="6" t="str">
        <f t="shared" si="298"/>
        <v/>
      </c>
      <c r="L6358" s="6" t="str">
        <f t="shared" si="299"/>
        <v/>
      </c>
      <c r="M6358" s="6" t="str">
        <f t="shared" si="297"/>
        <v/>
      </c>
    </row>
    <row r="6359" spans="1:13" x14ac:dyDescent="0.25">
      <c r="A6359"/>
      <c r="B6359" s="1"/>
      <c r="C6359"/>
      <c r="D6359"/>
      <c r="E6359" s="76"/>
      <c r="F6359" s="76"/>
      <c r="G6359" s="2"/>
      <c r="H6359" s="77"/>
      <c r="J6359" s="79" t="str">
        <f>IF(IF(IF(_xlfn.MAXIFS($F$2:$F6358,$C$2:$C6358,$C6359,$B$2:$B6358,$B6359,$A$2:$A6358,$A6359)=0,"",$E6359-_xlfn.MAXIFS($F$2:$F6358,$C$2:$C6358,$C6359,$B$2:$B6358,$B6359,$A$2:$A6358,$A6359))&lt;0,0,IF(_xlfn.MAXIFS($F$2:$F6358,$C$2:$C6358,$C6359,$B$2:$B6358,$B6359,$A$2:$A6358,$A6359)=0,"",$E6359-_xlfn.MAXIFS($F$2:$F6358,$C$2:$C6358,$C6359,$B$2:$B6358,$B6359,$A$2:$A6358,$A6359)))&gt;0.25,"",IF(IF(_xlfn.MAXIFS($F$2:$F6358,$C$2:$C6358,$C6359,$B$2:$B6358,$B6359,$A$2:$A6358,$A6359)=0,"",$E6359-_xlfn.MAXIFS($F$2:$F6358,$C$2:$C6358,$C6359,$B$2:$B6358,$B6359,$A$2:$A6358,$A6359))&lt;0,0,IF(_xlfn.MAXIFS($F$2:$F6358,$C$2:$C6358,$C6359,$B$2:$B6358,$B6359,$A$2:$A6358,$A6359)=0,"",$E6359-_xlfn.MAXIFS($F$2:$F6358,$C$2:$C6358,$C6359,$B$2:$B6358,$B6359,$A$2:$A6358,$A6359))))</f>
        <v/>
      </c>
      <c r="K6359" s="6" t="str">
        <f t="shared" si="298"/>
        <v/>
      </c>
      <c r="L6359" s="6" t="str">
        <f t="shared" si="299"/>
        <v/>
      </c>
      <c r="M6359" s="6" t="str">
        <f t="shared" si="297"/>
        <v/>
      </c>
    </row>
    <row r="6360" spans="1:13" x14ac:dyDescent="0.25">
      <c r="A6360"/>
      <c r="B6360" s="1"/>
      <c r="C6360"/>
      <c r="D6360"/>
      <c r="E6360" s="76"/>
      <c r="F6360" s="76"/>
      <c r="G6360" s="2"/>
      <c r="H6360" s="77"/>
      <c r="J6360" s="79" t="str">
        <f>IF(IF(IF(_xlfn.MAXIFS($F$2:$F6359,$C$2:$C6359,$C6360,$B$2:$B6359,$B6360,$A$2:$A6359,$A6360)=0,"",$E6360-_xlfn.MAXIFS($F$2:$F6359,$C$2:$C6359,$C6360,$B$2:$B6359,$B6360,$A$2:$A6359,$A6360))&lt;0,0,IF(_xlfn.MAXIFS($F$2:$F6359,$C$2:$C6359,$C6360,$B$2:$B6359,$B6360,$A$2:$A6359,$A6360)=0,"",$E6360-_xlfn.MAXIFS($F$2:$F6359,$C$2:$C6359,$C6360,$B$2:$B6359,$B6360,$A$2:$A6359,$A6360)))&gt;0.25,"",IF(IF(_xlfn.MAXIFS($F$2:$F6359,$C$2:$C6359,$C6360,$B$2:$B6359,$B6360,$A$2:$A6359,$A6360)=0,"",$E6360-_xlfn.MAXIFS($F$2:$F6359,$C$2:$C6359,$C6360,$B$2:$B6359,$B6360,$A$2:$A6359,$A6360))&lt;0,0,IF(_xlfn.MAXIFS($F$2:$F6359,$C$2:$C6359,$C6360,$B$2:$B6359,$B6360,$A$2:$A6359,$A6360)=0,"",$E6360-_xlfn.MAXIFS($F$2:$F6359,$C$2:$C6359,$C6360,$B$2:$B6359,$B6360,$A$2:$A6359,$A6360))))</f>
        <v/>
      </c>
      <c r="K6360" s="6" t="str">
        <f t="shared" si="298"/>
        <v/>
      </c>
      <c r="L6360" s="6" t="str">
        <f t="shared" si="299"/>
        <v/>
      </c>
      <c r="M6360" s="6" t="str">
        <f t="shared" si="297"/>
        <v/>
      </c>
    </row>
    <row r="6361" spans="1:13" x14ac:dyDescent="0.25">
      <c r="A6361"/>
      <c r="B6361" s="1"/>
      <c r="C6361"/>
      <c r="D6361"/>
      <c r="E6361" s="76"/>
      <c r="F6361" s="76"/>
      <c r="G6361" s="2"/>
      <c r="H6361" s="77"/>
      <c r="J6361" s="79" t="str">
        <f>IF(IF(IF(_xlfn.MAXIFS($F$2:$F6360,$C$2:$C6360,$C6361,$B$2:$B6360,$B6361,$A$2:$A6360,$A6361)=0,"",$E6361-_xlfn.MAXIFS($F$2:$F6360,$C$2:$C6360,$C6361,$B$2:$B6360,$B6361,$A$2:$A6360,$A6361))&lt;0,0,IF(_xlfn.MAXIFS($F$2:$F6360,$C$2:$C6360,$C6361,$B$2:$B6360,$B6361,$A$2:$A6360,$A6361)=0,"",$E6361-_xlfn.MAXIFS($F$2:$F6360,$C$2:$C6360,$C6361,$B$2:$B6360,$B6361,$A$2:$A6360,$A6361)))&gt;0.25,"",IF(IF(_xlfn.MAXIFS($F$2:$F6360,$C$2:$C6360,$C6361,$B$2:$B6360,$B6361,$A$2:$A6360,$A6361)=0,"",$E6361-_xlfn.MAXIFS($F$2:$F6360,$C$2:$C6360,$C6361,$B$2:$B6360,$B6361,$A$2:$A6360,$A6361))&lt;0,0,IF(_xlfn.MAXIFS($F$2:$F6360,$C$2:$C6360,$C6361,$B$2:$B6360,$B6361,$A$2:$A6360,$A6361)=0,"",$E6361-_xlfn.MAXIFS($F$2:$F6360,$C$2:$C6360,$C6361,$B$2:$B6360,$B6361,$A$2:$A6360,$A6361))))</f>
        <v/>
      </c>
      <c r="K6361" s="6" t="str">
        <f t="shared" si="298"/>
        <v/>
      </c>
      <c r="L6361" s="6" t="str">
        <f t="shared" si="299"/>
        <v/>
      </c>
      <c r="M6361" s="6" t="str">
        <f t="shared" si="297"/>
        <v/>
      </c>
    </row>
    <row r="6362" spans="1:13" x14ac:dyDescent="0.25">
      <c r="A6362"/>
      <c r="B6362" s="1"/>
      <c r="C6362"/>
      <c r="D6362"/>
      <c r="E6362" s="76"/>
      <c r="F6362" s="76"/>
      <c r="G6362" s="2"/>
      <c r="H6362" s="77"/>
      <c r="J6362" s="79" t="str">
        <f>IF(IF(IF(_xlfn.MAXIFS($F$2:$F6361,$C$2:$C6361,$C6362,$B$2:$B6361,$B6362,$A$2:$A6361,$A6362)=0,"",$E6362-_xlfn.MAXIFS($F$2:$F6361,$C$2:$C6361,$C6362,$B$2:$B6361,$B6362,$A$2:$A6361,$A6362))&lt;0,0,IF(_xlfn.MAXIFS($F$2:$F6361,$C$2:$C6361,$C6362,$B$2:$B6361,$B6362,$A$2:$A6361,$A6362)=0,"",$E6362-_xlfn.MAXIFS($F$2:$F6361,$C$2:$C6361,$C6362,$B$2:$B6361,$B6362,$A$2:$A6361,$A6362)))&gt;0.25,"",IF(IF(_xlfn.MAXIFS($F$2:$F6361,$C$2:$C6361,$C6362,$B$2:$B6361,$B6362,$A$2:$A6361,$A6362)=0,"",$E6362-_xlfn.MAXIFS($F$2:$F6361,$C$2:$C6361,$C6362,$B$2:$B6361,$B6362,$A$2:$A6361,$A6362))&lt;0,0,IF(_xlfn.MAXIFS($F$2:$F6361,$C$2:$C6361,$C6362,$B$2:$B6361,$B6362,$A$2:$A6361,$A6362)=0,"",$E6362-_xlfn.MAXIFS($F$2:$F6361,$C$2:$C6361,$C6362,$B$2:$B6361,$B6362,$A$2:$A6361,$A6362))))</f>
        <v/>
      </c>
      <c r="K6362" s="6" t="str">
        <f t="shared" si="298"/>
        <v/>
      </c>
      <c r="L6362" s="6" t="str">
        <f t="shared" si="299"/>
        <v/>
      </c>
      <c r="M6362" s="6" t="str">
        <f t="shared" si="297"/>
        <v/>
      </c>
    </row>
    <row r="6363" spans="1:13" x14ac:dyDescent="0.25">
      <c r="A6363"/>
      <c r="B6363" s="1"/>
      <c r="C6363"/>
      <c r="D6363"/>
      <c r="E6363" s="76"/>
      <c r="F6363" s="76"/>
      <c r="G6363" s="2"/>
      <c r="H6363" s="77"/>
      <c r="J6363" s="79" t="str">
        <f>IF(IF(IF(_xlfn.MAXIFS($F$2:$F6362,$C$2:$C6362,$C6363,$B$2:$B6362,$B6363,$A$2:$A6362,$A6363)=0,"",$E6363-_xlfn.MAXIFS($F$2:$F6362,$C$2:$C6362,$C6363,$B$2:$B6362,$B6363,$A$2:$A6362,$A6363))&lt;0,0,IF(_xlfn.MAXIFS($F$2:$F6362,$C$2:$C6362,$C6363,$B$2:$B6362,$B6363,$A$2:$A6362,$A6363)=0,"",$E6363-_xlfn.MAXIFS($F$2:$F6362,$C$2:$C6362,$C6363,$B$2:$B6362,$B6363,$A$2:$A6362,$A6363)))&gt;0.25,"",IF(IF(_xlfn.MAXIFS($F$2:$F6362,$C$2:$C6362,$C6363,$B$2:$B6362,$B6363,$A$2:$A6362,$A6363)=0,"",$E6363-_xlfn.MAXIFS($F$2:$F6362,$C$2:$C6362,$C6363,$B$2:$B6362,$B6363,$A$2:$A6362,$A6363))&lt;0,0,IF(_xlfn.MAXIFS($F$2:$F6362,$C$2:$C6362,$C6363,$B$2:$B6362,$B6363,$A$2:$A6362,$A6363)=0,"",$E6363-_xlfn.MAXIFS($F$2:$F6362,$C$2:$C6362,$C6363,$B$2:$B6362,$B6363,$A$2:$A6362,$A6363))))</f>
        <v/>
      </c>
      <c r="K6363" s="6" t="str">
        <f t="shared" si="298"/>
        <v/>
      </c>
      <c r="L6363" s="6" t="str">
        <f t="shared" si="299"/>
        <v/>
      </c>
      <c r="M6363" s="6" t="str">
        <f t="shared" si="297"/>
        <v/>
      </c>
    </row>
    <row r="6364" spans="1:13" x14ac:dyDescent="0.25">
      <c r="A6364"/>
      <c r="B6364" s="1"/>
      <c r="C6364"/>
      <c r="D6364"/>
      <c r="E6364" s="76"/>
      <c r="F6364" s="76"/>
      <c r="G6364" s="2"/>
      <c r="H6364" s="77"/>
      <c r="J6364" s="79" t="str">
        <f>IF(IF(IF(_xlfn.MAXIFS($F$2:$F6363,$C$2:$C6363,$C6364,$B$2:$B6363,$B6364,$A$2:$A6363,$A6364)=0,"",$E6364-_xlfn.MAXIFS($F$2:$F6363,$C$2:$C6363,$C6364,$B$2:$B6363,$B6364,$A$2:$A6363,$A6364))&lt;0,0,IF(_xlfn.MAXIFS($F$2:$F6363,$C$2:$C6363,$C6364,$B$2:$B6363,$B6364,$A$2:$A6363,$A6364)=0,"",$E6364-_xlfn.MAXIFS($F$2:$F6363,$C$2:$C6363,$C6364,$B$2:$B6363,$B6364,$A$2:$A6363,$A6364)))&gt;0.25,"",IF(IF(_xlfn.MAXIFS($F$2:$F6363,$C$2:$C6363,$C6364,$B$2:$B6363,$B6364,$A$2:$A6363,$A6364)=0,"",$E6364-_xlfn.MAXIFS($F$2:$F6363,$C$2:$C6363,$C6364,$B$2:$B6363,$B6364,$A$2:$A6363,$A6364))&lt;0,0,IF(_xlfn.MAXIFS($F$2:$F6363,$C$2:$C6363,$C6364,$B$2:$B6363,$B6364,$A$2:$A6363,$A6364)=0,"",$E6364-_xlfn.MAXIFS($F$2:$F6363,$C$2:$C6363,$C6364,$B$2:$B6363,$B6364,$A$2:$A6363,$A6364))))</f>
        <v/>
      </c>
      <c r="K6364" s="6" t="str">
        <f t="shared" si="298"/>
        <v/>
      </c>
      <c r="L6364" s="6" t="str">
        <f t="shared" si="299"/>
        <v/>
      </c>
      <c r="M6364" s="6" t="str">
        <f t="shared" si="297"/>
        <v/>
      </c>
    </row>
    <row r="6365" spans="1:13" x14ac:dyDescent="0.25">
      <c r="A6365"/>
      <c r="B6365" s="1"/>
      <c r="C6365"/>
      <c r="D6365"/>
      <c r="E6365" s="76"/>
      <c r="F6365" s="76"/>
      <c r="G6365" s="2"/>
      <c r="H6365" s="77"/>
      <c r="J6365" s="79" t="str">
        <f>IF(IF(IF(_xlfn.MAXIFS($F$2:$F6364,$C$2:$C6364,$C6365,$B$2:$B6364,$B6365,$A$2:$A6364,$A6365)=0,"",$E6365-_xlfn.MAXIFS($F$2:$F6364,$C$2:$C6364,$C6365,$B$2:$B6364,$B6365,$A$2:$A6364,$A6365))&lt;0,0,IF(_xlfn.MAXIFS($F$2:$F6364,$C$2:$C6364,$C6365,$B$2:$B6364,$B6365,$A$2:$A6364,$A6365)=0,"",$E6365-_xlfn.MAXIFS($F$2:$F6364,$C$2:$C6364,$C6365,$B$2:$B6364,$B6365,$A$2:$A6364,$A6365)))&gt;0.25,"",IF(IF(_xlfn.MAXIFS($F$2:$F6364,$C$2:$C6364,$C6365,$B$2:$B6364,$B6365,$A$2:$A6364,$A6365)=0,"",$E6365-_xlfn.MAXIFS($F$2:$F6364,$C$2:$C6364,$C6365,$B$2:$B6364,$B6365,$A$2:$A6364,$A6365))&lt;0,0,IF(_xlfn.MAXIFS($F$2:$F6364,$C$2:$C6364,$C6365,$B$2:$B6364,$B6365,$A$2:$A6364,$A6365)=0,"",$E6365-_xlfn.MAXIFS($F$2:$F6364,$C$2:$C6364,$C6365,$B$2:$B6364,$B6365,$A$2:$A6364,$A6365))))</f>
        <v/>
      </c>
      <c r="K6365" s="6" t="str">
        <f t="shared" si="298"/>
        <v/>
      </c>
      <c r="L6365" s="6" t="str">
        <f t="shared" si="299"/>
        <v/>
      </c>
      <c r="M6365" s="6" t="str">
        <f t="shared" si="297"/>
        <v/>
      </c>
    </row>
    <row r="6366" spans="1:13" x14ac:dyDescent="0.25">
      <c r="A6366"/>
      <c r="B6366" s="1"/>
      <c r="C6366"/>
      <c r="D6366"/>
      <c r="E6366" s="76"/>
      <c r="F6366" s="76"/>
      <c r="G6366" s="2"/>
      <c r="H6366" s="77"/>
      <c r="J6366" s="79" t="str">
        <f>IF(IF(IF(_xlfn.MAXIFS($F$2:$F6365,$C$2:$C6365,$C6366,$B$2:$B6365,$B6366,$A$2:$A6365,$A6366)=0,"",$E6366-_xlfn.MAXIFS($F$2:$F6365,$C$2:$C6365,$C6366,$B$2:$B6365,$B6366,$A$2:$A6365,$A6366))&lt;0,0,IF(_xlfn.MAXIFS($F$2:$F6365,$C$2:$C6365,$C6366,$B$2:$B6365,$B6366,$A$2:$A6365,$A6366)=0,"",$E6366-_xlfn.MAXIFS($F$2:$F6365,$C$2:$C6365,$C6366,$B$2:$B6365,$B6366,$A$2:$A6365,$A6366)))&gt;0.25,"",IF(IF(_xlfn.MAXIFS($F$2:$F6365,$C$2:$C6365,$C6366,$B$2:$B6365,$B6366,$A$2:$A6365,$A6366)=0,"",$E6366-_xlfn.MAXIFS($F$2:$F6365,$C$2:$C6365,$C6366,$B$2:$B6365,$B6366,$A$2:$A6365,$A6366))&lt;0,0,IF(_xlfn.MAXIFS($F$2:$F6365,$C$2:$C6365,$C6366,$B$2:$B6365,$B6366,$A$2:$A6365,$A6366)=0,"",$E6366-_xlfn.MAXIFS($F$2:$F6365,$C$2:$C6365,$C6366,$B$2:$B6365,$B6366,$A$2:$A6365,$A6366))))</f>
        <v/>
      </c>
      <c r="K6366" s="6" t="str">
        <f t="shared" si="298"/>
        <v/>
      </c>
      <c r="L6366" s="6" t="str">
        <f t="shared" si="299"/>
        <v/>
      </c>
      <c r="M6366" s="6" t="str">
        <f t="shared" si="297"/>
        <v/>
      </c>
    </row>
    <row r="6367" spans="1:13" x14ac:dyDescent="0.25">
      <c r="A6367"/>
      <c r="B6367" s="1"/>
      <c r="C6367"/>
      <c r="D6367"/>
      <c r="E6367" s="76"/>
      <c r="F6367" s="76"/>
      <c r="G6367" s="2"/>
      <c r="H6367" s="77"/>
      <c r="J6367" s="79" t="str">
        <f>IF(IF(IF(_xlfn.MAXIFS($F$2:$F6366,$C$2:$C6366,$C6367,$B$2:$B6366,$B6367,$A$2:$A6366,$A6367)=0,"",$E6367-_xlfn.MAXIFS($F$2:$F6366,$C$2:$C6366,$C6367,$B$2:$B6366,$B6367,$A$2:$A6366,$A6367))&lt;0,0,IF(_xlfn.MAXIFS($F$2:$F6366,$C$2:$C6366,$C6367,$B$2:$B6366,$B6367,$A$2:$A6366,$A6367)=0,"",$E6367-_xlfn.MAXIFS($F$2:$F6366,$C$2:$C6366,$C6367,$B$2:$B6366,$B6367,$A$2:$A6366,$A6367)))&gt;0.25,"",IF(IF(_xlfn.MAXIFS($F$2:$F6366,$C$2:$C6366,$C6367,$B$2:$B6366,$B6367,$A$2:$A6366,$A6367)=0,"",$E6367-_xlfn.MAXIFS($F$2:$F6366,$C$2:$C6366,$C6367,$B$2:$B6366,$B6367,$A$2:$A6366,$A6367))&lt;0,0,IF(_xlfn.MAXIFS($F$2:$F6366,$C$2:$C6366,$C6367,$B$2:$B6366,$B6367,$A$2:$A6366,$A6367)=0,"",$E6367-_xlfn.MAXIFS($F$2:$F6366,$C$2:$C6366,$C6367,$B$2:$B6366,$B6367,$A$2:$A6366,$A6367))))</f>
        <v/>
      </c>
      <c r="K6367" s="6" t="str">
        <f t="shared" si="298"/>
        <v/>
      </c>
      <c r="L6367" s="6" t="str">
        <f t="shared" si="299"/>
        <v/>
      </c>
      <c r="M6367" s="6" t="str">
        <f t="shared" si="297"/>
        <v/>
      </c>
    </row>
    <row r="6368" spans="1:13" x14ac:dyDescent="0.25">
      <c r="A6368"/>
      <c r="B6368" s="1"/>
      <c r="C6368"/>
      <c r="D6368"/>
      <c r="E6368" s="76"/>
      <c r="F6368" s="76"/>
      <c r="G6368" s="2"/>
      <c r="H6368" s="77"/>
      <c r="J6368" s="79" t="str">
        <f>IF(IF(IF(_xlfn.MAXIFS($F$2:$F6367,$C$2:$C6367,$C6368,$B$2:$B6367,$B6368,$A$2:$A6367,$A6368)=0,"",$E6368-_xlfn.MAXIFS($F$2:$F6367,$C$2:$C6367,$C6368,$B$2:$B6367,$B6368,$A$2:$A6367,$A6368))&lt;0,0,IF(_xlfn.MAXIFS($F$2:$F6367,$C$2:$C6367,$C6368,$B$2:$B6367,$B6368,$A$2:$A6367,$A6368)=0,"",$E6368-_xlfn.MAXIFS($F$2:$F6367,$C$2:$C6367,$C6368,$B$2:$B6367,$B6368,$A$2:$A6367,$A6368)))&gt;0.25,"",IF(IF(_xlfn.MAXIFS($F$2:$F6367,$C$2:$C6367,$C6368,$B$2:$B6367,$B6368,$A$2:$A6367,$A6368)=0,"",$E6368-_xlfn.MAXIFS($F$2:$F6367,$C$2:$C6367,$C6368,$B$2:$B6367,$B6368,$A$2:$A6367,$A6368))&lt;0,0,IF(_xlfn.MAXIFS($F$2:$F6367,$C$2:$C6367,$C6368,$B$2:$B6367,$B6368,$A$2:$A6367,$A6368)=0,"",$E6368-_xlfn.MAXIFS($F$2:$F6367,$C$2:$C6367,$C6368,$B$2:$B6367,$B6368,$A$2:$A6367,$A6368))))</f>
        <v/>
      </c>
      <c r="K6368" s="6" t="str">
        <f t="shared" si="298"/>
        <v/>
      </c>
      <c r="L6368" s="6" t="str">
        <f t="shared" si="299"/>
        <v/>
      </c>
      <c r="M6368" s="6" t="str">
        <f t="shared" si="297"/>
        <v/>
      </c>
    </row>
    <row r="6369" spans="1:13" x14ac:dyDescent="0.25">
      <c r="A6369"/>
      <c r="B6369" s="1"/>
      <c r="C6369"/>
      <c r="D6369"/>
      <c r="E6369" s="76"/>
      <c r="F6369" s="76"/>
      <c r="G6369" s="2"/>
      <c r="H6369" s="77"/>
      <c r="J6369" s="79" t="str">
        <f>IF(IF(IF(_xlfn.MAXIFS($F$2:$F6368,$C$2:$C6368,$C6369,$B$2:$B6368,$B6369,$A$2:$A6368,$A6369)=0,"",$E6369-_xlfn.MAXIFS($F$2:$F6368,$C$2:$C6368,$C6369,$B$2:$B6368,$B6369,$A$2:$A6368,$A6369))&lt;0,0,IF(_xlfn.MAXIFS($F$2:$F6368,$C$2:$C6368,$C6369,$B$2:$B6368,$B6369,$A$2:$A6368,$A6369)=0,"",$E6369-_xlfn.MAXIFS($F$2:$F6368,$C$2:$C6368,$C6369,$B$2:$B6368,$B6369,$A$2:$A6368,$A6369)))&gt;0.25,"",IF(IF(_xlfn.MAXIFS($F$2:$F6368,$C$2:$C6368,$C6369,$B$2:$B6368,$B6369,$A$2:$A6368,$A6369)=0,"",$E6369-_xlfn.MAXIFS($F$2:$F6368,$C$2:$C6368,$C6369,$B$2:$B6368,$B6369,$A$2:$A6368,$A6369))&lt;0,0,IF(_xlfn.MAXIFS($F$2:$F6368,$C$2:$C6368,$C6369,$B$2:$B6368,$B6369,$A$2:$A6368,$A6369)=0,"",$E6369-_xlfn.MAXIFS($F$2:$F6368,$C$2:$C6368,$C6369,$B$2:$B6368,$B6369,$A$2:$A6368,$A6369))))</f>
        <v/>
      </c>
      <c r="K6369" s="6" t="str">
        <f t="shared" si="298"/>
        <v/>
      </c>
      <c r="L6369" s="6" t="str">
        <f t="shared" si="299"/>
        <v/>
      </c>
      <c r="M6369" s="6" t="str">
        <f t="shared" si="297"/>
        <v/>
      </c>
    </row>
    <row r="6370" spans="1:13" x14ac:dyDescent="0.25">
      <c r="A6370"/>
      <c r="B6370" s="1"/>
      <c r="C6370"/>
      <c r="D6370"/>
      <c r="E6370" s="76"/>
      <c r="F6370" s="76"/>
      <c r="G6370" s="2"/>
      <c r="H6370" s="77"/>
      <c r="J6370" s="79" t="str">
        <f>IF(IF(IF(_xlfn.MAXIFS($F$2:$F6369,$C$2:$C6369,$C6370,$B$2:$B6369,$B6370,$A$2:$A6369,$A6370)=0,"",$E6370-_xlfn.MAXIFS($F$2:$F6369,$C$2:$C6369,$C6370,$B$2:$B6369,$B6370,$A$2:$A6369,$A6370))&lt;0,0,IF(_xlfn.MAXIFS($F$2:$F6369,$C$2:$C6369,$C6370,$B$2:$B6369,$B6370,$A$2:$A6369,$A6370)=0,"",$E6370-_xlfn.MAXIFS($F$2:$F6369,$C$2:$C6369,$C6370,$B$2:$B6369,$B6370,$A$2:$A6369,$A6370)))&gt;0.25,"",IF(IF(_xlfn.MAXIFS($F$2:$F6369,$C$2:$C6369,$C6370,$B$2:$B6369,$B6370,$A$2:$A6369,$A6370)=0,"",$E6370-_xlfn.MAXIFS($F$2:$F6369,$C$2:$C6369,$C6370,$B$2:$B6369,$B6370,$A$2:$A6369,$A6370))&lt;0,0,IF(_xlfn.MAXIFS($F$2:$F6369,$C$2:$C6369,$C6370,$B$2:$B6369,$B6370,$A$2:$A6369,$A6370)=0,"",$E6370-_xlfn.MAXIFS($F$2:$F6369,$C$2:$C6369,$C6370,$B$2:$B6369,$B6370,$A$2:$A6369,$A6370))))</f>
        <v/>
      </c>
      <c r="K6370" s="6" t="str">
        <f t="shared" si="298"/>
        <v/>
      </c>
      <c r="L6370" s="6" t="str">
        <f t="shared" si="299"/>
        <v/>
      </c>
      <c r="M6370" s="6" t="str">
        <f t="shared" si="297"/>
        <v/>
      </c>
    </row>
    <row r="6371" spans="1:13" x14ac:dyDescent="0.25">
      <c r="A6371"/>
      <c r="B6371" s="1"/>
      <c r="C6371"/>
      <c r="D6371"/>
      <c r="E6371" s="76"/>
      <c r="F6371" s="76"/>
      <c r="G6371" s="2"/>
      <c r="H6371" s="77"/>
      <c r="J6371" s="79" t="str">
        <f>IF(IF(IF(_xlfn.MAXIFS($F$2:$F6370,$C$2:$C6370,$C6371,$B$2:$B6370,$B6371,$A$2:$A6370,$A6371)=0,"",$E6371-_xlfn.MAXIFS($F$2:$F6370,$C$2:$C6370,$C6371,$B$2:$B6370,$B6371,$A$2:$A6370,$A6371))&lt;0,0,IF(_xlfn.MAXIFS($F$2:$F6370,$C$2:$C6370,$C6371,$B$2:$B6370,$B6371,$A$2:$A6370,$A6371)=0,"",$E6371-_xlfn.MAXIFS($F$2:$F6370,$C$2:$C6370,$C6371,$B$2:$B6370,$B6371,$A$2:$A6370,$A6371)))&gt;0.25,"",IF(IF(_xlfn.MAXIFS($F$2:$F6370,$C$2:$C6370,$C6371,$B$2:$B6370,$B6371,$A$2:$A6370,$A6371)=0,"",$E6371-_xlfn.MAXIFS($F$2:$F6370,$C$2:$C6370,$C6371,$B$2:$B6370,$B6371,$A$2:$A6370,$A6371))&lt;0,0,IF(_xlfn.MAXIFS($F$2:$F6370,$C$2:$C6370,$C6371,$B$2:$B6370,$B6371,$A$2:$A6370,$A6371)=0,"",$E6371-_xlfn.MAXIFS($F$2:$F6370,$C$2:$C6370,$C6371,$B$2:$B6370,$B6371,$A$2:$A6370,$A6371))))</f>
        <v/>
      </c>
      <c r="K6371" s="6" t="str">
        <f t="shared" si="298"/>
        <v/>
      </c>
      <c r="L6371" s="6" t="str">
        <f t="shared" si="299"/>
        <v/>
      </c>
      <c r="M6371" s="6" t="str">
        <f t="shared" si="297"/>
        <v/>
      </c>
    </row>
    <row r="6372" spans="1:13" x14ac:dyDescent="0.25">
      <c r="A6372"/>
      <c r="B6372" s="1"/>
      <c r="C6372"/>
      <c r="D6372"/>
      <c r="E6372" s="76"/>
      <c r="F6372" s="76"/>
      <c r="G6372" s="2"/>
      <c r="H6372" s="77"/>
      <c r="J6372" s="79" t="str">
        <f>IF(IF(IF(_xlfn.MAXIFS($F$2:$F6371,$C$2:$C6371,$C6372,$B$2:$B6371,$B6372,$A$2:$A6371,$A6372)=0,"",$E6372-_xlfn.MAXIFS($F$2:$F6371,$C$2:$C6371,$C6372,$B$2:$B6371,$B6372,$A$2:$A6371,$A6372))&lt;0,0,IF(_xlfn.MAXIFS($F$2:$F6371,$C$2:$C6371,$C6372,$B$2:$B6371,$B6372,$A$2:$A6371,$A6372)=0,"",$E6372-_xlfn.MAXIFS($F$2:$F6371,$C$2:$C6371,$C6372,$B$2:$B6371,$B6372,$A$2:$A6371,$A6372)))&gt;0.25,"",IF(IF(_xlfn.MAXIFS($F$2:$F6371,$C$2:$C6371,$C6372,$B$2:$B6371,$B6372,$A$2:$A6371,$A6372)=0,"",$E6372-_xlfn.MAXIFS($F$2:$F6371,$C$2:$C6371,$C6372,$B$2:$B6371,$B6372,$A$2:$A6371,$A6372))&lt;0,0,IF(_xlfn.MAXIFS($F$2:$F6371,$C$2:$C6371,$C6372,$B$2:$B6371,$B6372,$A$2:$A6371,$A6372)=0,"",$E6372-_xlfn.MAXIFS($F$2:$F6371,$C$2:$C6371,$C6372,$B$2:$B6371,$B6372,$A$2:$A6371,$A6372))))</f>
        <v/>
      </c>
      <c r="K6372" s="6" t="str">
        <f t="shared" si="298"/>
        <v/>
      </c>
      <c r="L6372" s="6" t="str">
        <f t="shared" si="299"/>
        <v/>
      </c>
      <c r="M6372" s="6" t="str">
        <f t="shared" si="297"/>
        <v/>
      </c>
    </row>
    <row r="6373" spans="1:13" x14ac:dyDescent="0.25">
      <c r="A6373"/>
      <c r="B6373" s="1"/>
      <c r="C6373"/>
      <c r="D6373"/>
      <c r="E6373" s="76"/>
      <c r="F6373" s="76"/>
      <c r="G6373" s="2"/>
      <c r="H6373" s="77"/>
      <c r="J6373" s="79" t="str">
        <f>IF(IF(IF(_xlfn.MAXIFS($F$2:$F6372,$C$2:$C6372,$C6373,$B$2:$B6372,$B6373,$A$2:$A6372,$A6373)=0,"",$E6373-_xlfn.MAXIFS($F$2:$F6372,$C$2:$C6372,$C6373,$B$2:$B6372,$B6373,$A$2:$A6372,$A6373))&lt;0,0,IF(_xlfn.MAXIFS($F$2:$F6372,$C$2:$C6372,$C6373,$B$2:$B6372,$B6373,$A$2:$A6372,$A6373)=0,"",$E6373-_xlfn.MAXIFS($F$2:$F6372,$C$2:$C6372,$C6373,$B$2:$B6372,$B6373,$A$2:$A6372,$A6373)))&gt;0.25,"",IF(IF(_xlfn.MAXIFS($F$2:$F6372,$C$2:$C6372,$C6373,$B$2:$B6372,$B6373,$A$2:$A6372,$A6373)=0,"",$E6373-_xlfn.MAXIFS($F$2:$F6372,$C$2:$C6372,$C6373,$B$2:$B6372,$B6373,$A$2:$A6372,$A6373))&lt;0,0,IF(_xlfn.MAXIFS($F$2:$F6372,$C$2:$C6372,$C6373,$B$2:$B6372,$B6373,$A$2:$A6372,$A6373)=0,"",$E6373-_xlfn.MAXIFS($F$2:$F6372,$C$2:$C6372,$C6373,$B$2:$B6372,$B6373,$A$2:$A6372,$A6373))))</f>
        <v/>
      </c>
      <c r="K6373" s="6" t="str">
        <f t="shared" si="298"/>
        <v/>
      </c>
      <c r="L6373" s="6" t="str">
        <f t="shared" si="299"/>
        <v/>
      </c>
      <c r="M6373" s="6" t="str">
        <f t="shared" si="297"/>
        <v/>
      </c>
    </row>
    <row r="6374" spans="1:13" x14ac:dyDescent="0.25">
      <c r="A6374"/>
      <c r="B6374" s="1"/>
      <c r="C6374"/>
      <c r="D6374"/>
      <c r="E6374" s="76"/>
      <c r="F6374" s="76"/>
      <c r="G6374" s="2"/>
      <c r="H6374" s="77"/>
      <c r="J6374" s="79" t="str">
        <f>IF(IF(IF(_xlfn.MAXIFS($F$2:$F6373,$C$2:$C6373,$C6374,$B$2:$B6373,$B6374,$A$2:$A6373,$A6374)=0,"",$E6374-_xlfn.MAXIFS($F$2:$F6373,$C$2:$C6373,$C6374,$B$2:$B6373,$B6374,$A$2:$A6373,$A6374))&lt;0,0,IF(_xlfn.MAXIFS($F$2:$F6373,$C$2:$C6373,$C6374,$B$2:$B6373,$B6374,$A$2:$A6373,$A6374)=0,"",$E6374-_xlfn.MAXIFS($F$2:$F6373,$C$2:$C6373,$C6374,$B$2:$B6373,$B6374,$A$2:$A6373,$A6374)))&gt;0.25,"",IF(IF(_xlfn.MAXIFS($F$2:$F6373,$C$2:$C6373,$C6374,$B$2:$B6373,$B6374,$A$2:$A6373,$A6374)=0,"",$E6374-_xlfn.MAXIFS($F$2:$F6373,$C$2:$C6373,$C6374,$B$2:$B6373,$B6374,$A$2:$A6373,$A6374))&lt;0,0,IF(_xlfn.MAXIFS($F$2:$F6373,$C$2:$C6373,$C6374,$B$2:$B6373,$B6374,$A$2:$A6373,$A6374)=0,"",$E6374-_xlfn.MAXIFS($F$2:$F6373,$C$2:$C6373,$C6374,$B$2:$B6373,$B6374,$A$2:$A6373,$A6374))))</f>
        <v/>
      </c>
      <c r="K6374" s="6" t="str">
        <f t="shared" si="298"/>
        <v/>
      </c>
      <c r="L6374" s="6" t="str">
        <f t="shared" si="299"/>
        <v/>
      </c>
      <c r="M6374" s="6" t="str">
        <f t="shared" si="297"/>
        <v/>
      </c>
    </row>
    <row r="6375" spans="1:13" x14ac:dyDescent="0.25">
      <c r="A6375"/>
      <c r="B6375" s="1"/>
      <c r="C6375"/>
      <c r="D6375"/>
      <c r="E6375" s="76"/>
      <c r="F6375" s="76"/>
      <c r="G6375" s="2"/>
      <c r="H6375" s="77"/>
      <c r="J6375" s="79" t="str">
        <f>IF(IF(IF(_xlfn.MAXIFS($F$2:$F6374,$C$2:$C6374,$C6375,$B$2:$B6374,$B6375,$A$2:$A6374,$A6375)=0,"",$E6375-_xlfn.MAXIFS($F$2:$F6374,$C$2:$C6374,$C6375,$B$2:$B6374,$B6375,$A$2:$A6374,$A6375))&lt;0,0,IF(_xlfn.MAXIFS($F$2:$F6374,$C$2:$C6374,$C6375,$B$2:$B6374,$B6375,$A$2:$A6374,$A6375)=0,"",$E6375-_xlfn.MAXIFS($F$2:$F6374,$C$2:$C6374,$C6375,$B$2:$B6374,$B6375,$A$2:$A6374,$A6375)))&gt;0.25,"",IF(IF(_xlfn.MAXIFS($F$2:$F6374,$C$2:$C6374,$C6375,$B$2:$B6374,$B6375,$A$2:$A6374,$A6375)=0,"",$E6375-_xlfn.MAXIFS($F$2:$F6374,$C$2:$C6374,$C6375,$B$2:$B6374,$B6375,$A$2:$A6374,$A6375))&lt;0,0,IF(_xlfn.MAXIFS($F$2:$F6374,$C$2:$C6374,$C6375,$B$2:$B6374,$B6375,$A$2:$A6374,$A6375)=0,"",$E6375-_xlfn.MAXIFS($F$2:$F6374,$C$2:$C6374,$C6375,$B$2:$B6374,$B6375,$A$2:$A6374,$A6375))))</f>
        <v/>
      </c>
      <c r="K6375" s="6" t="str">
        <f t="shared" si="298"/>
        <v/>
      </c>
      <c r="L6375" s="6" t="str">
        <f t="shared" si="299"/>
        <v/>
      </c>
      <c r="M6375" s="6" t="str">
        <f t="shared" si="297"/>
        <v/>
      </c>
    </row>
    <row r="6376" spans="1:13" x14ac:dyDescent="0.25">
      <c r="A6376"/>
      <c r="B6376" s="1"/>
      <c r="C6376"/>
      <c r="D6376"/>
      <c r="E6376" s="76"/>
      <c r="F6376" s="76"/>
      <c r="G6376" s="2"/>
      <c r="H6376" s="77"/>
      <c r="J6376" s="79" t="str">
        <f>IF(IF(IF(_xlfn.MAXIFS($F$2:$F6375,$C$2:$C6375,$C6376,$B$2:$B6375,$B6376,$A$2:$A6375,$A6376)=0,"",$E6376-_xlfn.MAXIFS($F$2:$F6375,$C$2:$C6375,$C6376,$B$2:$B6375,$B6376,$A$2:$A6375,$A6376))&lt;0,0,IF(_xlfn.MAXIFS($F$2:$F6375,$C$2:$C6375,$C6376,$B$2:$B6375,$B6376,$A$2:$A6375,$A6376)=0,"",$E6376-_xlfn.MAXIFS($F$2:$F6375,$C$2:$C6375,$C6376,$B$2:$B6375,$B6376,$A$2:$A6375,$A6376)))&gt;0.25,"",IF(IF(_xlfn.MAXIFS($F$2:$F6375,$C$2:$C6375,$C6376,$B$2:$B6375,$B6376,$A$2:$A6375,$A6376)=0,"",$E6376-_xlfn.MAXIFS($F$2:$F6375,$C$2:$C6375,$C6376,$B$2:$B6375,$B6376,$A$2:$A6375,$A6376))&lt;0,0,IF(_xlfn.MAXIFS($F$2:$F6375,$C$2:$C6375,$C6376,$B$2:$B6375,$B6376,$A$2:$A6375,$A6376)=0,"",$E6376-_xlfn.MAXIFS($F$2:$F6375,$C$2:$C6375,$C6376,$B$2:$B6375,$B6376,$A$2:$A6375,$A6376))))</f>
        <v/>
      </c>
      <c r="K6376" s="6" t="str">
        <f t="shared" si="298"/>
        <v/>
      </c>
      <c r="L6376" s="6" t="str">
        <f t="shared" si="299"/>
        <v/>
      </c>
      <c r="M6376" s="6" t="str">
        <f t="shared" si="297"/>
        <v/>
      </c>
    </row>
    <row r="6377" spans="1:13" x14ac:dyDescent="0.25">
      <c r="A6377"/>
      <c r="B6377" s="1"/>
      <c r="C6377"/>
      <c r="D6377"/>
      <c r="E6377" s="76"/>
      <c r="F6377" s="76"/>
      <c r="G6377" s="2"/>
      <c r="H6377" s="77"/>
      <c r="J6377" s="79" t="str">
        <f>IF(IF(IF(_xlfn.MAXIFS($F$2:$F6376,$C$2:$C6376,$C6377,$B$2:$B6376,$B6377,$A$2:$A6376,$A6377)=0,"",$E6377-_xlfn.MAXIFS($F$2:$F6376,$C$2:$C6376,$C6377,$B$2:$B6376,$B6377,$A$2:$A6376,$A6377))&lt;0,0,IF(_xlfn.MAXIFS($F$2:$F6376,$C$2:$C6376,$C6377,$B$2:$B6376,$B6377,$A$2:$A6376,$A6377)=0,"",$E6377-_xlfn.MAXIFS($F$2:$F6376,$C$2:$C6376,$C6377,$B$2:$B6376,$B6377,$A$2:$A6376,$A6377)))&gt;0.25,"",IF(IF(_xlfn.MAXIFS($F$2:$F6376,$C$2:$C6376,$C6377,$B$2:$B6376,$B6377,$A$2:$A6376,$A6377)=0,"",$E6377-_xlfn.MAXIFS($F$2:$F6376,$C$2:$C6376,$C6377,$B$2:$B6376,$B6377,$A$2:$A6376,$A6377))&lt;0,0,IF(_xlfn.MAXIFS($F$2:$F6376,$C$2:$C6376,$C6377,$B$2:$B6376,$B6377,$A$2:$A6376,$A6377)=0,"",$E6377-_xlfn.MAXIFS($F$2:$F6376,$C$2:$C6376,$C6377,$B$2:$B6376,$B6377,$A$2:$A6376,$A6377))))</f>
        <v/>
      </c>
      <c r="K6377" s="6" t="str">
        <f t="shared" si="298"/>
        <v/>
      </c>
      <c r="L6377" s="6" t="str">
        <f t="shared" si="299"/>
        <v/>
      </c>
      <c r="M6377" s="6" t="str">
        <f t="shared" si="297"/>
        <v/>
      </c>
    </row>
    <row r="6378" spans="1:13" x14ac:dyDescent="0.25">
      <c r="A6378"/>
      <c r="B6378" s="1"/>
      <c r="C6378"/>
      <c r="D6378"/>
      <c r="E6378" s="76"/>
      <c r="F6378" s="76"/>
      <c r="G6378" s="2"/>
      <c r="H6378" s="77"/>
      <c r="J6378" s="79" t="str">
        <f>IF(IF(IF(_xlfn.MAXIFS($F$2:$F6377,$C$2:$C6377,$C6378,$B$2:$B6377,$B6378,$A$2:$A6377,$A6378)=0,"",$E6378-_xlfn.MAXIFS($F$2:$F6377,$C$2:$C6377,$C6378,$B$2:$B6377,$B6378,$A$2:$A6377,$A6378))&lt;0,0,IF(_xlfn.MAXIFS($F$2:$F6377,$C$2:$C6377,$C6378,$B$2:$B6377,$B6378,$A$2:$A6377,$A6378)=0,"",$E6378-_xlfn.MAXIFS($F$2:$F6377,$C$2:$C6377,$C6378,$B$2:$B6377,$B6378,$A$2:$A6377,$A6378)))&gt;0.25,"",IF(IF(_xlfn.MAXIFS($F$2:$F6377,$C$2:$C6377,$C6378,$B$2:$B6377,$B6378,$A$2:$A6377,$A6378)=0,"",$E6378-_xlfn.MAXIFS($F$2:$F6377,$C$2:$C6377,$C6378,$B$2:$B6377,$B6378,$A$2:$A6377,$A6378))&lt;0,0,IF(_xlfn.MAXIFS($F$2:$F6377,$C$2:$C6377,$C6378,$B$2:$B6377,$B6378,$A$2:$A6377,$A6378)=0,"",$E6378-_xlfn.MAXIFS($F$2:$F6377,$C$2:$C6377,$C6378,$B$2:$B6377,$B6378,$A$2:$A6377,$A6378))))</f>
        <v/>
      </c>
      <c r="K6378" s="6" t="str">
        <f t="shared" si="298"/>
        <v/>
      </c>
      <c r="L6378" s="6" t="str">
        <f t="shared" si="299"/>
        <v/>
      </c>
      <c r="M6378" s="6" t="str">
        <f t="shared" si="297"/>
        <v/>
      </c>
    </row>
    <row r="6379" spans="1:13" x14ac:dyDescent="0.25">
      <c r="A6379"/>
      <c r="B6379" s="1"/>
      <c r="C6379"/>
      <c r="D6379"/>
      <c r="E6379" s="76"/>
      <c r="F6379" s="76"/>
      <c r="G6379" s="2"/>
      <c r="H6379" s="77"/>
      <c r="J6379" s="79" t="str">
        <f>IF(IF(IF(_xlfn.MAXIFS($F$2:$F6378,$C$2:$C6378,$C6379,$B$2:$B6378,$B6379,$A$2:$A6378,$A6379)=0,"",$E6379-_xlfn.MAXIFS($F$2:$F6378,$C$2:$C6378,$C6379,$B$2:$B6378,$B6379,$A$2:$A6378,$A6379))&lt;0,0,IF(_xlfn.MAXIFS($F$2:$F6378,$C$2:$C6378,$C6379,$B$2:$B6378,$B6379,$A$2:$A6378,$A6379)=0,"",$E6379-_xlfn.MAXIFS($F$2:$F6378,$C$2:$C6378,$C6379,$B$2:$B6378,$B6379,$A$2:$A6378,$A6379)))&gt;0.25,"",IF(IF(_xlfn.MAXIFS($F$2:$F6378,$C$2:$C6378,$C6379,$B$2:$B6378,$B6379,$A$2:$A6378,$A6379)=0,"",$E6379-_xlfn.MAXIFS($F$2:$F6378,$C$2:$C6378,$C6379,$B$2:$B6378,$B6379,$A$2:$A6378,$A6379))&lt;0,0,IF(_xlfn.MAXIFS($F$2:$F6378,$C$2:$C6378,$C6379,$B$2:$B6378,$B6379,$A$2:$A6378,$A6379)=0,"",$E6379-_xlfn.MAXIFS($F$2:$F6378,$C$2:$C6378,$C6379,$B$2:$B6378,$B6379,$A$2:$A6378,$A6379))))</f>
        <v/>
      </c>
      <c r="K6379" s="6" t="str">
        <f t="shared" si="298"/>
        <v/>
      </c>
      <c r="L6379" s="6" t="str">
        <f t="shared" si="299"/>
        <v/>
      </c>
      <c r="M6379" s="6" t="str">
        <f t="shared" si="297"/>
        <v/>
      </c>
    </row>
    <row r="6380" spans="1:13" x14ac:dyDescent="0.25">
      <c r="A6380"/>
      <c r="B6380" s="1"/>
      <c r="C6380"/>
      <c r="D6380"/>
      <c r="E6380" s="76"/>
      <c r="F6380" s="76"/>
      <c r="G6380" s="2"/>
      <c r="H6380" s="77"/>
      <c r="J6380" s="79" t="str">
        <f>IF(IF(IF(_xlfn.MAXIFS($F$2:$F6379,$C$2:$C6379,$C6380,$B$2:$B6379,$B6380,$A$2:$A6379,$A6380)=0,"",$E6380-_xlfn.MAXIFS($F$2:$F6379,$C$2:$C6379,$C6380,$B$2:$B6379,$B6380,$A$2:$A6379,$A6380))&lt;0,0,IF(_xlfn.MAXIFS($F$2:$F6379,$C$2:$C6379,$C6380,$B$2:$B6379,$B6380,$A$2:$A6379,$A6380)=0,"",$E6380-_xlfn.MAXIFS($F$2:$F6379,$C$2:$C6379,$C6380,$B$2:$B6379,$B6380,$A$2:$A6379,$A6380)))&gt;0.25,"",IF(IF(_xlfn.MAXIFS($F$2:$F6379,$C$2:$C6379,$C6380,$B$2:$B6379,$B6380,$A$2:$A6379,$A6380)=0,"",$E6380-_xlfn.MAXIFS($F$2:$F6379,$C$2:$C6379,$C6380,$B$2:$B6379,$B6380,$A$2:$A6379,$A6380))&lt;0,0,IF(_xlfn.MAXIFS($F$2:$F6379,$C$2:$C6379,$C6380,$B$2:$B6379,$B6380,$A$2:$A6379,$A6380)=0,"",$E6380-_xlfn.MAXIFS($F$2:$F6379,$C$2:$C6379,$C6380,$B$2:$B6379,$B6380,$A$2:$A6379,$A6380))))</f>
        <v/>
      </c>
      <c r="K6380" s="6" t="str">
        <f t="shared" si="298"/>
        <v/>
      </c>
      <c r="L6380" s="6" t="str">
        <f t="shared" si="299"/>
        <v/>
      </c>
      <c r="M6380" s="6" t="str">
        <f t="shared" si="297"/>
        <v/>
      </c>
    </row>
    <row r="6381" spans="1:13" x14ac:dyDescent="0.25">
      <c r="A6381"/>
      <c r="B6381" s="1"/>
      <c r="C6381"/>
      <c r="D6381"/>
      <c r="E6381" s="76"/>
      <c r="F6381" s="76"/>
      <c r="G6381" s="2"/>
      <c r="H6381" s="77"/>
      <c r="J6381" s="79" t="str">
        <f>IF(IF(IF(_xlfn.MAXIFS($F$2:$F6380,$C$2:$C6380,$C6381,$B$2:$B6380,$B6381,$A$2:$A6380,$A6381)=0,"",$E6381-_xlfn.MAXIFS($F$2:$F6380,$C$2:$C6380,$C6381,$B$2:$B6380,$B6381,$A$2:$A6380,$A6381))&lt;0,0,IF(_xlfn.MAXIFS($F$2:$F6380,$C$2:$C6380,$C6381,$B$2:$B6380,$B6381,$A$2:$A6380,$A6381)=0,"",$E6381-_xlfn.MAXIFS($F$2:$F6380,$C$2:$C6380,$C6381,$B$2:$B6380,$B6381,$A$2:$A6380,$A6381)))&gt;0.25,"",IF(IF(_xlfn.MAXIFS($F$2:$F6380,$C$2:$C6380,$C6381,$B$2:$B6380,$B6381,$A$2:$A6380,$A6381)=0,"",$E6381-_xlfn.MAXIFS($F$2:$F6380,$C$2:$C6380,$C6381,$B$2:$B6380,$B6381,$A$2:$A6380,$A6381))&lt;0,0,IF(_xlfn.MAXIFS($F$2:$F6380,$C$2:$C6380,$C6381,$B$2:$B6380,$B6381,$A$2:$A6380,$A6381)=0,"",$E6381-_xlfn.MAXIFS($F$2:$F6380,$C$2:$C6380,$C6381,$B$2:$B6380,$B6381,$A$2:$A6380,$A6381))))</f>
        <v/>
      </c>
      <c r="K6381" s="6" t="str">
        <f t="shared" si="298"/>
        <v/>
      </c>
      <c r="L6381" s="6" t="str">
        <f t="shared" si="299"/>
        <v/>
      </c>
      <c r="M6381" s="6" t="str">
        <f t="shared" si="297"/>
        <v/>
      </c>
    </row>
    <row r="6382" spans="1:13" x14ac:dyDescent="0.25">
      <c r="A6382"/>
      <c r="B6382" s="1"/>
      <c r="C6382"/>
      <c r="D6382"/>
      <c r="E6382" s="76"/>
      <c r="F6382" s="76"/>
      <c r="G6382" s="2"/>
      <c r="H6382" s="77"/>
      <c r="J6382" s="79" t="str">
        <f>IF(IF(IF(_xlfn.MAXIFS($F$2:$F6381,$C$2:$C6381,$C6382,$B$2:$B6381,$B6382,$A$2:$A6381,$A6382)=0,"",$E6382-_xlfn.MAXIFS($F$2:$F6381,$C$2:$C6381,$C6382,$B$2:$B6381,$B6382,$A$2:$A6381,$A6382))&lt;0,0,IF(_xlfn.MAXIFS($F$2:$F6381,$C$2:$C6381,$C6382,$B$2:$B6381,$B6382,$A$2:$A6381,$A6382)=0,"",$E6382-_xlfn.MAXIFS($F$2:$F6381,$C$2:$C6381,$C6382,$B$2:$B6381,$B6382,$A$2:$A6381,$A6382)))&gt;0.25,"",IF(IF(_xlfn.MAXIFS($F$2:$F6381,$C$2:$C6381,$C6382,$B$2:$B6381,$B6382,$A$2:$A6381,$A6382)=0,"",$E6382-_xlfn.MAXIFS($F$2:$F6381,$C$2:$C6381,$C6382,$B$2:$B6381,$B6382,$A$2:$A6381,$A6382))&lt;0,0,IF(_xlfn.MAXIFS($F$2:$F6381,$C$2:$C6381,$C6382,$B$2:$B6381,$B6382,$A$2:$A6381,$A6382)=0,"",$E6382-_xlfn.MAXIFS($F$2:$F6381,$C$2:$C6381,$C6382,$B$2:$B6381,$B6382,$A$2:$A6381,$A6382))))</f>
        <v/>
      </c>
      <c r="K6382" s="6" t="str">
        <f t="shared" si="298"/>
        <v/>
      </c>
      <c r="L6382" s="6" t="str">
        <f t="shared" si="299"/>
        <v/>
      </c>
      <c r="M6382" s="6" t="str">
        <f t="shared" si="297"/>
        <v/>
      </c>
    </row>
    <row r="6383" spans="1:13" x14ac:dyDescent="0.25">
      <c r="A6383"/>
      <c r="B6383" s="1"/>
      <c r="C6383"/>
      <c r="D6383"/>
      <c r="E6383" s="76"/>
      <c r="F6383" s="76"/>
      <c r="G6383" s="2"/>
      <c r="H6383" s="77"/>
      <c r="J6383" s="79" t="str">
        <f>IF(IF(IF(_xlfn.MAXIFS($F$2:$F6382,$C$2:$C6382,$C6383,$B$2:$B6382,$B6383,$A$2:$A6382,$A6383)=0,"",$E6383-_xlfn.MAXIFS($F$2:$F6382,$C$2:$C6382,$C6383,$B$2:$B6382,$B6383,$A$2:$A6382,$A6383))&lt;0,0,IF(_xlfn.MAXIFS($F$2:$F6382,$C$2:$C6382,$C6383,$B$2:$B6382,$B6383,$A$2:$A6382,$A6383)=0,"",$E6383-_xlfn.MAXIFS($F$2:$F6382,$C$2:$C6382,$C6383,$B$2:$B6382,$B6383,$A$2:$A6382,$A6383)))&gt;0.25,"",IF(IF(_xlfn.MAXIFS($F$2:$F6382,$C$2:$C6382,$C6383,$B$2:$B6382,$B6383,$A$2:$A6382,$A6383)=0,"",$E6383-_xlfn.MAXIFS($F$2:$F6382,$C$2:$C6382,$C6383,$B$2:$B6382,$B6383,$A$2:$A6382,$A6383))&lt;0,0,IF(_xlfn.MAXIFS($F$2:$F6382,$C$2:$C6382,$C6383,$B$2:$B6382,$B6383,$A$2:$A6382,$A6383)=0,"",$E6383-_xlfn.MAXIFS($F$2:$F6382,$C$2:$C6382,$C6383,$B$2:$B6382,$B6383,$A$2:$A6382,$A6383))))</f>
        <v/>
      </c>
      <c r="K6383" s="6" t="str">
        <f t="shared" si="298"/>
        <v/>
      </c>
      <c r="L6383" s="6" t="str">
        <f t="shared" si="299"/>
        <v/>
      </c>
      <c r="M6383" s="6" t="str">
        <f t="shared" si="297"/>
        <v/>
      </c>
    </row>
    <row r="6384" spans="1:13" x14ac:dyDescent="0.25">
      <c r="A6384"/>
      <c r="B6384" s="1"/>
      <c r="C6384"/>
      <c r="D6384"/>
      <c r="E6384" s="76"/>
      <c r="F6384" s="76"/>
      <c r="G6384" s="2"/>
      <c r="H6384" s="77"/>
      <c r="J6384" s="79" t="str">
        <f>IF(IF(IF(_xlfn.MAXIFS($F$2:$F6383,$C$2:$C6383,$C6384,$B$2:$B6383,$B6384,$A$2:$A6383,$A6384)=0,"",$E6384-_xlfn.MAXIFS($F$2:$F6383,$C$2:$C6383,$C6384,$B$2:$B6383,$B6384,$A$2:$A6383,$A6384))&lt;0,0,IF(_xlfn.MAXIFS($F$2:$F6383,$C$2:$C6383,$C6384,$B$2:$B6383,$B6384,$A$2:$A6383,$A6384)=0,"",$E6384-_xlfn.MAXIFS($F$2:$F6383,$C$2:$C6383,$C6384,$B$2:$B6383,$B6384,$A$2:$A6383,$A6384)))&gt;0.25,"",IF(IF(_xlfn.MAXIFS($F$2:$F6383,$C$2:$C6383,$C6384,$B$2:$B6383,$B6384,$A$2:$A6383,$A6384)=0,"",$E6384-_xlfn.MAXIFS($F$2:$F6383,$C$2:$C6383,$C6384,$B$2:$B6383,$B6384,$A$2:$A6383,$A6384))&lt;0,0,IF(_xlfn.MAXIFS($F$2:$F6383,$C$2:$C6383,$C6384,$B$2:$B6383,$B6384,$A$2:$A6383,$A6384)=0,"",$E6384-_xlfn.MAXIFS($F$2:$F6383,$C$2:$C6383,$C6384,$B$2:$B6383,$B6384,$A$2:$A6383,$A6384))))</f>
        <v/>
      </c>
      <c r="K6384" s="6" t="str">
        <f t="shared" si="298"/>
        <v/>
      </c>
      <c r="L6384" s="6" t="str">
        <f t="shared" si="299"/>
        <v/>
      </c>
      <c r="M6384" s="6" t="str">
        <f t="shared" si="297"/>
        <v/>
      </c>
    </row>
    <row r="6385" spans="1:13" x14ac:dyDescent="0.25">
      <c r="A6385"/>
      <c r="B6385" s="1"/>
      <c r="C6385"/>
      <c r="D6385"/>
      <c r="E6385" s="76"/>
      <c r="F6385" s="76"/>
      <c r="G6385" s="2"/>
      <c r="H6385" s="77"/>
      <c r="J6385" s="79" t="str">
        <f>IF(IF(IF(_xlfn.MAXIFS($F$2:$F6384,$C$2:$C6384,$C6385,$B$2:$B6384,$B6385,$A$2:$A6384,$A6385)=0,"",$E6385-_xlfn.MAXIFS($F$2:$F6384,$C$2:$C6384,$C6385,$B$2:$B6384,$B6385,$A$2:$A6384,$A6385))&lt;0,0,IF(_xlfn.MAXIFS($F$2:$F6384,$C$2:$C6384,$C6385,$B$2:$B6384,$B6385,$A$2:$A6384,$A6385)=0,"",$E6385-_xlfn.MAXIFS($F$2:$F6384,$C$2:$C6384,$C6385,$B$2:$B6384,$B6385,$A$2:$A6384,$A6385)))&gt;0.25,"",IF(IF(_xlfn.MAXIFS($F$2:$F6384,$C$2:$C6384,$C6385,$B$2:$B6384,$B6385,$A$2:$A6384,$A6385)=0,"",$E6385-_xlfn.MAXIFS($F$2:$F6384,$C$2:$C6384,$C6385,$B$2:$B6384,$B6385,$A$2:$A6384,$A6385))&lt;0,0,IF(_xlfn.MAXIFS($F$2:$F6384,$C$2:$C6384,$C6385,$B$2:$B6384,$B6385,$A$2:$A6384,$A6385)=0,"",$E6385-_xlfn.MAXIFS($F$2:$F6384,$C$2:$C6384,$C6385,$B$2:$B6384,$B6385,$A$2:$A6384,$A6385))))</f>
        <v/>
      </c>
      <c r="K6385" s="6" t="str">
        <f t="shared" si="298"/>
        <v/>
      </c>
      <c r="L6385" s="6" t="str">
        <f t="shared" si="299"/>
        <v/>
      </c>
      <c r="M6385" s="6" t="str">
        <f t="shared" si="297"/>
        <v/>
      </c>
    </row>
    <row r="6386" spans="1:13" x14ac:dyDescent="0.25">
      <c r="A6386"/>
      <c r="B6386" s="1"/>
      <c r="C6386"/>
      <c r="D6386"/>
      <c r="E6386" s="76"/>
      <c r="F6386" s="76"/>
      <c r="G6386" s="2"/>
      <c r="H6386" s="77"/>
      <c r="J6386" s="79" t="str">
        <f>IF(IF(IF(_xlfn.MAXIFS($F$2:$F6385,$C$2:$C6385,$C6386,$B$2:$B6385,$B6386,$A$2:$A6385,$A6386)=0,"",$E6386-_xlfn.MAXIFS($F$2:$F6385,$C$2:$C6385,$C6386,$B$2:$B6385,$B6386,$A$2:$A6385,$A6386))&lt;0,0,IF(_xlfn.MAXIFS($F$2:$F6385,$C$2:$C6385,$C6386,$B$2:$B6385,$B6386,$A$2:$A6385,$A6386)=0,"",$E6386-_xlfn.MAXIFS($F$2:$F6385,$C$2:$C6385,$C6386,$B$2:$B6385,$B6386,$A$2:$A6385,$A6386)))&gt;0.25,"",IF(IF(_xlfn.MAXIFS($F$2:$F6385,$C$2:$C6385,$C6386,$B$2:$B6385,$B6386,$A$2:$A6385,$A6386)=0,"",$E6386-_xlfn.MAXIFS($F$2:$F6385,$C$2:$C6385,$C6386,$B$2:$B6385,$B6386,$A$2:$A6385,$A6386))&lt;0,0,IF(_xlfn.MAXIFS($F$2:$F6385,$C$2:$C6385,$C6386,$B$2:$B6385,$B6386,$A$2:$A6385,$A6386)=0,"",$E6386-_xlfn.MAXIFS($F$2:$F6385,$C$2:$C6385,$C6386,$B$2:$B6385,$B6386,$A$2:$A6385,$A6386))))</f>
        <v/>
      </c>
      <c r="K6386" s="6" t="str">
        <f t="shared" si="298"/>
        <v/>
      </c>
      <c r="L6386" s="6" t="str">
        <f t="shared" si="299"/>
        <v/>
      </c>
      <c r="M6386" s="6" t="str">
        <f t="shared" si="297"/>
        <v/>
      </c>
    </row>
    <row r="6387" spans="1:13" x14ac:dyDescent="0.25">
      <c r="A6387"/>
      <c r="B6387" s="1"/>
      <c r="C6387"/>
      <c r="D6387"/>
      <c r="E6387" s="76"/>
      <c r="F6387" s="76"/>
      <c r="G6387" s="2"/>
      <c r="H6387" s="77"/>
      <c r="J6387" s="79" t="str">
        <f>IF(IF(IF(_xlfn.MAXIFS($F$2:$F6386,$C$2:$C6386,$C6387,$B$2:$B6386,$B6387,$A$2:$A6386,$A6387)=0,"",$E6387-_xlfn.MAXIFS($F$2:$F6386,$C$2:$C6386,$C6387,$B$2:$B6386,$B6387,$A$2:$A6386,$A6387))&lt;0,0,IF(_xlfn.MAXIFS($F$2:$F6386,$C$2:$C6386,$C6387,$B$2:$B6386,$B6387,$A$2:$A6386,$A6387)=0,"",$E6387-_xlfn.MAXIFS($F$2:$F6386,$C$2:$C6386,$C6387,$B$2:$B6386,$B6387,$A$2:$A6386,$A6387)))&gt;0.25,"",IF(IF(_xlfn.MAXIFS($F$2:$F6386,$C$2:$C6386,$C6387,$B$2:$B6386,$B6387,$A$2:$A6386,$A6387)=0,"",$E6387-_xlfn.MAXIFS($F$2:$F6386,$C$2:$C6386,$C6387,$B$2:$B6386,$B6387,$A$2:$A6386,$A6387))&lt;0,0,IF(_xlfn.MAXIFS($F$2:$F6386,$C$2:$C6386,$C6387,$B$2:$B6386,$B6387,$A$2:$A6386,$A6387)=0,"",$E6387-_xlfn.MAXIFS($F$2:$F6386,$C$2:$C6386,$C6387,$B$2:$B6386,$B6387,$A$2:$A6386,$A6387))))</f>
        <v/>
      </c>
      <c r="K6387" s="6" t="str">
        <f t="shared" si="298"/>
        <v/>
      </c>
      <c r="L6387" s="6" t="str">
        <f t="shared" si="299"/>
        <v/>
      </c>
      <c r="M6387" s="6" t="str">
        <f t="shared" si="297"/>
        <v/>
      </c>
    </row>
    <row r="6388" spans="1:13" x14ac:dyDescent="0.25">
      <c r="A6388"/>
      <c r="B6388" s="1"/>
      <c r="C6388"/>
      <c r="D6388"/>
      <c r="E6388" s="76"/>
      <c r="F6388" s="76"/>
      <c r="G6388" s="2"/>
      <c r="H6388" s="77"/>
      <c r="J6388" s="79" t="str">
        <f>IF(IF(IF(_xlfn.MAXIFS($F$2:$F6387,$C$2:$C6387,$C6388,$B$2:$B6387,$B6388,$A$2:$A6387,$A6388)=0,"",$E6388-_xlfn.MAXIFS($F$2:$F6387,$C$2:$C6387,$C6388,$B$2:$B6387,$B6388,$A$2:$A6387,$A6388))&lt;0,0,IF(_xlfn.MAXIFS($F$2:$F6387,$C$2:$C6387,$C6388,$B$2:$B6387,$B6388,$A$2:$A6387,$A6388)=0,"",$E6388-_xlfn.MAXIFS($F$2:$F6387,$C$2:$C6387,$C6388,$B$2:$B6387,$B6388,$A$2:$A6387,$A6388)))&gt;0.25,"",IF(IF(_xlfn.MAXIFS($F$2:$F6387,$C$2:$C6387,$C6388,$B$2:$B6387,$B6388,$A$2:$A6387,$A6388)=0,"",$E6388-_xlfn.MAXIFS($F$2:$F6387,$C$2:$C6387,$C6388,$B$2:$B6387,$B6388,$A$2:$A6387,$A6388))&lt;0,0,IF(_xlfn.MAXIFS($F$2:$F6387,$C$2:$C6387,$C6388,$B$2:$B6387,$B6388,$A$2:$A6387,$A6388)=0,"",$E6388-_xlfn.MAXIFS($F$2:$F6387,$C$2:$C6387,$C6388,$B$2:$B6387,$B6388,$A$2:$A6387,$A6388))))</f>
        <v/>
      </c>
      <c r="K6388" s="6" t="str">
        <f t="shared" si="298"/>
        <v/>
      </c>
      <c r="L6388" s="6" t="str">
        <f t="shared" si="299"/>
        <v/>
      </c>
      <c r="M6388" s="6" t="str">
        <f t="shared" si="297"/>
        <v/>
      </c>
    </row>
    <row r="6389" spans="1:13" x14ac:dyDescent="0.25">
      <c r="A6389"/>
      <c r="B6389" s="1"/>
      <c r="C6389"/>
      <c r="D6389"/>
      <c r="E6389" s="76"/>
      <c r="F6389" s="76"/>
      <c r="G6389" s="2"/>
      <c r="H6389" s="77"/>
      <c r="J6389" s="79" t="str">
        <f>IF(IF(IF(_xlfn.MAXIFS($F$2:$F6388,$C$2:$C6388,$C6389,$B$2:$B6388,$B6389,$A$2:$A6388,$A6389)=0,"",$E6389-_xlfn.MAXIFS($F$2:$F6388,$C$2:$C6388,$C6389,$B$2:$B6388,$B6389,$A$2:$A6388,$A6389))&lt;0,0,IF(_xlfn.MAXIFS($F$2:$F6388,$C$2:$C6388,$C6389,$B$2:$B6388,$B6389,$A$2:$A6388,$A6389)=0,"",$E6389-_xlfn.MAXIFS($F$2:$F6388,$C$2:$C6388,$C6389,$B$2:$B6388,$B6389,$A$2:$A6388,$A6389)))&gt;0.25,"",IF(IF(_xlfn.MAXIFS($F$2:$F6388,$C$2:$C6388,$C6389,$B$2:$B6388,$B6389,$A$2:$A6388,$A6389)=0,"",$E6389-_xlfn.MAXIFS($F$2:$F6388,$C$2:$C6388,$C6389,$B$2:$B6388,$B6389,$A$2:$A6388,$A6389))&lt;0,0,IF(_xlfn.MAXIFS($F$2:$F6388,$C$2:$C6388,$C6389,$B$2:$B6388,$B6389,$A$2:$A6388,$A6389)=0,"",$E6389-_xlfn.MAXIFS($F$2:$F6388,$C$2:$C6388,$C6389,$B$2:$B6388,$B6389,$A$2:$A6388,$A6389))))</f>
        <v/>
      </c>
      <c r="K6389" s="6" t="str">
        <f t="shared" si="298"/>
        <v/>
      </c>
      <c r="L6389" s="6" t="str">
        <f t="shared" si="299"/>
        <v/>
      </c>
      <c r="M6389" s="6" t="str">
        <f t="shared" si="297"/>
        <v/>
      </c>
    </row>
    <row r="6390" spans="1:13" x14ac:dyDescent="0.25">
      <c r="A6390"/>
      <c r="B6390" s="1"/>
      <c r="C6390"/>
      <c r="D6390"/>
      <c r="E6390" s="76"/>
      <c r="F6390" s="76"/>
      <c r="G6390" s="2"/>
      <c r="H6390" s="77"/>
      <c r="J6390" s="79" t="str">
        <f>IF(IF(IF(_xlfn.MAXIFS($F$2:$F6389,$C$2:$C6389,$C6390,$B$2:$B6389,$B6390,$A$2:$A6389,$A6390)=0,"",$E6390-_xlfn.MAXIFS($F$2:$F6389,$C$2:$C6389,$C6390,$B$2:$B6389,$B6390,$A$2:$A6389,$A6390))&lt;0,0,IF(_xlfn.MAXIFS($F$2:$F6389,$C$2:$C6389,$C6390,$B$2:$B6389,$B6390,$A$2:$A6389,$A6390)=0,"",$E6390-_xlfn.MAXIFS($F$2:$F6389,$C$2:$C6389,$C6390,$B$2:$B6389,$B6390,$A$2:$A6389,$A6390)))&gt;0.25,"",IF(IF(_xlfn.MAXIFS($F$2:$F6389,$C$2:$C6389,$C6390,$B$2:$B6389,$B6390,$A$2:$A6389,$A6390)=0,"",$E6390-_xlfn.MAXIFS($F$2:$F6389,$C$2:$C6389,$C6390,$B$2:$B6389,$B6390,$A$2:$A6389,$A6390))&lt;0,0,IF(_xlfn.MAXIFS($F$2:$F6389,$C$2:$C6389,$C6390,$B$2:$B6389,$B6390,$A$2:$A6389,$A6390)=0,"",$E6390-_xlfn.MAXIFS($F$2:$F6389,$C$2:$C6389,$C6390,$B$2:$B6389,$B6390,$A$2:$A6389,$A6390))))</f>
        <v/>
      </c>
      <c r="K6390" s="6" t="str">
        <f t="shared" si="298"/>
        <v/>
      </c>
      <c r="L6390" s="6" t="str">
        <f t="shared" si="299"/>
        <v/>
      </c>
      <c r="M6390" s="6" t="str">
        <f t="shared" si="297"/>
        <v/>
      </c>
    </row>
    <row r="6391" spans="1:13" x14ac:dyDescent="0.25">
      <c r="A6391"/>
      <c r="B6391" s="1"/>
      <c r="C6391"/>
      <c r="D6391"/>
      <c r="E6391" s="76"/>
      <c r="F6391" s="76"/>
      <c r="G6391" s="2"/>
      <c r="H6391" s="77"/>
      <c r="J6391" s="79" t="str">
        <f>IF(IF(IF(_xlfn.MAXIFS($F$2:$F6390,$C$2:$C6390,$C6391,$B$2:$B6390,$B6391,$A$2:$A6390,$A6391)=0,"",$E6391-_xlfn.MAXIFS($F$2:$F6390,$C$2:$C6390,$C6391,$B$2:$B6390,$B6391,$A$2:$A6390,$A6391))&lt;0,0,IF(_xlfn.MAXIFS($F$2:$F6390,$C$2:$C6390,$C6391,$B$2:$B6390,$B6391,$A$2:$A6390,$A6391)=0,"",$E6391-_xlfn.MAXIFS($F$2:$F6390,$C$2:$C6390,$C6391,$B$2:$B6390,$B6391,$A$2:$A6390,$A6391)))&gt;0.25,"",IF(IF(_xlfn.MAXIFS($F$2:$F6390,$C$2:$C6390,$C6391,$B$2:$B6390,$B6391,$A$2:$A6390,$A6391)=0,"",$E6391-_xlfn.MAXIFS($F$2:$F6390,$C$2:$C6390,$C6391,$B$2:$B6390,$B6391,$A$2:$A6390,$A6391))&lt;0,0,IF(_xlfn.MAXIFS($F$2:$F6390,$C$2:$C6390,$C6391,$B$2:$B6390,$B6391,$A$2:$A6390,$A6391)=0,"",$E6391-_xlfn.MAXIFS($F$2:$F6390,$C$2:$C6390,$C6391,$B$2:$B6390,$B6391,$A$2:$A6390,$A6391))))</f>
        <v/>
      </c>
      <c r="K6391" s="6" t="str">
        <f t="shared" si="298"/>
        <v/>
      </c>
      <c r="L6391" s="6" t="str">
        <f t="shared" si="299"/>
        <v/>
      </c>
      <c r="M6391" s="6" t="str">
        <f t="shared" si="297"/>
        <v/>
      </c>
    </row>
    <row r="6392" spans="1:13" x14ac:dyDescent="0.25">
      <c r="A6392"/>
      <c r="B6392" s="1"/>
      <c r="C6392"/>
      <c r="D6392"/>
      <c r="E6392" s="76"/>
      <c r="F6392" s="76"/>
      <c r="G6392" s="2"/>
      <c r="H6392" s="77"/>
      <c r="J6392" s="79" t="str">
        <f>IF(IF(IF(_xlfn.MAXIFS($F$2:$F6391,$C$2:$C6391,$C6392,$B$2:$B6391,$B6392,$A$2:$A6391,$A6392)=0,"",$E6392-_xlfn.MAXIFS($F$2:$F6391,$C$2:$C6391,$C6392,$B$2:$B6391,$B6392,$A$2:$A6391,$A6392))&lt;0,0,IF(_xlfn.MAXIFS($F$2:$F6391,$C$2:$C6391,$C6392,$B$2:$B6391,$B6392,$A$2:$A6391,$A6392)=0,"",$E6392-_xlfn.MAXIFS($F$2:$F6391,$C$2:$C6391,$C6392,$B$2:$B6391,$B6392,$A$2:$A6391,$A6392)))&gt;0.25,"",IF(IF(_xlfn.MAXIFS($F$2:$F6391,$C$2:$C6391,$C6392,$B$2:$B6391,$B6392,$A$2:$A6391,$A6392)=0,"",$E6392-_xlfn.MAXIFS($F$2:$F6391,$C$2:$C6391,$C6392,$B$2:$B6391,$B6392,$A$2:$A6391,$A6392))&lt;0,0,IF(_xlfn.MAXIFS($F$2:$F6391,$C$2:$C6391,$C6392,$B$2:$B6391,$B6392,$A$2:$A6391,$A6392)=0,"",$E6392-_xlfn.MAXIFS($F$2:$F6391,$C$2:$C6391,$C6392,$B$2:$B6391,$B6392,$A$2:$A6391,$A6392))))</f>
        <v/>
      </c>
      <c r="K6392" s="6" t="str">
        <f t="shared" si="298"/>
        <v/>
      </c>
      <c r="L6392" s="6" t="str">
        <f t="shared" si="299"/>
        <v/>
      </c>
      <c r="M6392" s="6" t="str">
        <f t="shared" si="297"/>
        <v/>
      </c>
    </row>
    <row r="6393" spans="1:13" x14ac:dyDescent="0.25">
      <c r="A6393"/>
      <c r="B6393" s="1"/>
      <c r="C6393"/>
      <c r="D6393"/>
      <c r="E6393" s="76"/>
      <c r="F6393" s="76"/>
      <c r="G6393" s="2"/>
      <c r="H6393" s="77"/>
      <c r="J6393" s="79" t="str">
        <f>IF(IF(IF(_xlfn.MAXIFS($F$2:$F6392,$C$2:$C6392,$C6393,$B$2:$B6392,$B6393,$A$2:$A6392,$A6393)=0,"",$E6393-_xlfn.MAXIFS($F$2:$F6392,$C$2:$C6392,$C6393,$B$2:$B6392,$B6393,$A$2:$A6392,$A6393))&lt;0,0,IF(_xlfn.MAXIFS($F$2:$F6392,$C$2:$C6392,$C6393,$B$2:$B6392,$B6393,$A$2:$A6392,$A6393)=0,"",$E6393-_xlfn.MAXIFS($F$2:$F6392,$C$2:$C6392,$C6393,$B$2:$B6392,$B6393,$A$2:$A6392,$A6393)))&gt;0.25,"",IF(IF(_xlfn.MAXIFS($F$2:$F6392,$C$2:$C6392,$C6393,$B$2:$B6392,$B6393,$A$2:$A6392,$A6393)=0,"",$E6393-_xlfn.MAXIFS($F$2:$F6392,$C$2:$C6392,$C6393,$B$2:$B6392,$B6393,$A$2:$A6392,$A6393))&lt;0,0,IF(_xlfn.MAXIFS($F$2:$F6392,$C$2:$C6392,$C6393,$B$2:$B6392,$B6393,$A$2:$A6392,$A6393)=0,"",$E6393-_xlfn.MAXIFS($F$2:$F6392,$C$2:$C6392,$C6393,$B$2:$B6392,$B6393,$A$2:$A6392,$A6393))))</f>
        <v/>
      </c>
      <c r="K6393" s="6" t="str">
        <f t="shared" si="298"/>
        <v/>
      </c>
      <c r="L6393" s="6" t="str">
        <f t="shared" si="299"/>
        <v/>
      </c>
      <c r="M6393" s="6" t="str">
        <f t="shared" si="297"/>
        <v/>
      </c>
    </row>
    <row r="6394" spans="1:13" x14ac:dyDescent="0.25">
      <c r="A6394"/>
      <c r="B6394" s="1"/>
      <c r="C6394"/>
      <c r="D6394"/>
      <c r="E6394" s="76"/>
      <c r="F6394" s="76"/>
      <c r="G6394" s="2"/>
      <c r="H6394" s="77"/>
      <c r="J6394" s="79" t="str">
        <f>IF(IF(IF(_xlfn.MAXIFS($F$2:$F6393,$C$2:$C6393,$C6394,$B$2:$B6393,$B6394,$A$2:$A6393,$A6394)=0,"",$E6394-_xlfn.MAXIFS($F$2:$F6393,$C$2:$C6393,$C6394,$B$2:$B6393,$B6394,$A$2:$A6393,$A6394))&lt;0,0,IF(_xlfn.MAXIFS($F$2:$F6393,$C$2:$C6393,$C6394,$B$2:$B6393,$B6394,$A$2:$A6393,$A6394)=0,"",$E6394-_xlfn.MAXIFS($F$2:$F6393,$C$2:$C6393,$C6394,$B$2:$B6393,$B6394,$A$2:$A6393,$A6394)))&gt;0.25,"",IF(IF(_xlfn.MAXIFS($F$2:$F6393,$C$2:$C6393,$C6394,$B$2:$B6393,$B6394,$A$2:$A6393,$A6394)=0,"",$E6394-_xlfn.MAXIFS($F$2:$F6393,$C$2:$C6393,$C6394,$B$2:$B6393,$B6394,$A$2:$A6393,$A6394))&lt;0,0,IF(_xlfn.MAXIFS($F$2:$F6393,$C$2:$C6393,$C6394,$B$2:$B6393,$B6394,$A$2:$A6393,$A6394)=0,"",$E6394-_xlfn.MAXIFS($F$2:$F6393,$C$2:$C6393,$C6394,$B$2:$B6393,$B6394,$A$2:$A6393,$A6394))))</f>
        <v/>
      </c>
      <c r="K6394" s="6" t="str">
        <f t="shared" si="298"/>
        <v/>
      </c>
      <c r="L6394" s="6" t="str">
        <f t="shared" si="299"/>
        <v/>
      </c>
      <c r="M6394" s="6" t="str">
        <f t="shared" si="297"/>
        <v/>
      </c>
    </row>
    <row r="6395" spans="1:13" x14ac:dyDescent="0.25">
      <c r="A6395"/>
      <c r="B6395" s="1"/>
      <c r="C6395"/>
      <c r="D6395"/>
      <c r="E6395" s="76"/>
      <c r="F6395" s="76"/>
      <c r="G6395" s="2"/>
      <c r="H6395" s="77"/>
      <c r="J6395" s="79" t="str">
        <f>IF(IF(IF(_xlfn.MAXIFS($F$2:$F6394,$C$2:$C6394,$C6395,$B$2:$B6394,$B6395,$A$2:$A6394,$A6395)=0,"",$E6395-_xlfn.MAXIFS($F$2:$F6394,$C$2:$C6394,$C6395,$B$2:$B6394,$B6395,$A$2:$A6394,$A6395))&lt;0,0,IF(_xlfn.MAXIFS($F$2:$F6394,$C$2:$C6394,$C6395,$B$2:$B6394,$B6395,$A$2:$A6394,$A6395)=0,"",$E6395-_xlfn.MAXIFS($F$2:$F6394,$C$2:$C6394,$C6395,$B$2:$B6394,$B6395,$A$2:$A6394,$A6395)))&gt;0.25,"",IF(IF(_xlfn.MAXIFS($F$2:$F6394,$C$2:$C6394,$C6395,$B$2:$B6394,$B6395,$A$2:$A6394,$A6395)=0,"",$E6395-_xlfn.MAXIFS($F$2:$F6394,$C$2:$C6394,$C6395,$B$2:$B6394,$B6395,$A$2:$A6394,$A6395))&lt;0,0,IF(_xlfn.MAXIFS($F$2:$F6394,$C$2:$C6394,$C6395,$B$2:$B6394,$B6395,$A$2:$A6394,$A6395)=0,"",$E6395-_xlfn.MAXIFS($F$2:$F6394,$C$2:$C6394,$C6395,$B$2:$B6394,$B6395,$A$2:$A6394,$A6395))))</f>
        <v/>
      </c>
      <c r="K6395" s="6" t="str">
        <f t="shared" si="298"/>
        <v/>
      </c>
      <c r="L6395" s="6" t="str">
        <f t="shared" si="299"/>
        <v/>
      </c>
      <c r="M6395" s="6" t="str">
        <f t="shared" si="297"/>
        <v/>
      </c>
    </row>
    <row r="6396" spans="1:13" x14ac:dyDescent="0.25">
      <c r="A6396"/>
      <c r="B6396" s="1"/>
      <c r="C6396"/>
      <c r="D6396"/>
      <c r="E6396" s="76"/>
      <c r="F6396" s="76"/>
      <c r="G6396" s="2"/>
      <c r="H6396" s="77"/>
      <c r="J6396" s="79" t="str">
        <f>IF(IF(IF(_xlfn.MAXIFS($F$2:$F6395,$C$2:$C6395,$C6396,$B$2:$B6395,$B6396,$A$2:$A6395,$A6396)=0,"",$E6396-_xlfn.MAXIFS($F$2:$F6395,$C$2:$C6395,$C6396,$B$2:$B6395,$B6396,$A$2:$A6395,$A6396))&lt;0,0,IF(_xlfn.MAXIFS($F$2:$F6395,$C$2:$C6395,$C6396,$B$2:$B6395,$B6396,$A$2:$A6395,$A6396)=0,"",$E6396-_xlfn.MAXIFS($F$2:$F6395,$C$2:$C6395,$C6396,$B$2:$B6395,$B6396,$A$2:$A6395,$A6396)))&gt;0.25,"",IF(IF(_xlfn.MAXIFS($F$2:$F6395,$C$2:$C6395,$C6396,$B$2:$B6395,$B6396,$A$2:$A6395,$A6396)=0,"",$E6396-_xlfn.MAXIFS($F$2:$F6395,$C$2:$C6395,$C6396,$B$2:$B6395,$B6396,$A$2:$A6395,$A6396))&lt;0,0,IF(_xlfn.MAXIFS($F$2:$F6395,$C$2:$C6395,$C6396,$B$2:$B6395,$B6396,$A$2:$A6395,$A6396)=0,"",$E6396-_xlfn.MAXIFS($F$2:$F6395,$C$2:$C6395,$C6396,$B$2:$B6395,$B6396,$A$2:$A6395,$A6396))))</f>
        <v/>
      </c>
      <c r="K6396" s="6" t="str">
        <f t="shared" si="298"/>
        <v/>
      </c>
      <c r="L6396" s="6" t="str">
        <f t="shared" si="299"/>
        <v/>
      </c>
      <c r="M6396" s="6" t="str">
        <f t="shared" si="297"/>
        <v/>
      </c>
    </row>
    <row r="6397" spans="1:13" x14ac:dyDescent="0.25">
      <c r="A6397"/>
      <c r="B6397" s="1"/>
      <c r="C6397"/>
      <c r="D6397"/>
      <c r="E6397" s="76"/>
      <c r="F6397" s="76"/>
      <c r="G6397" s="2"/>
      <c r="H6397" s="77"/>
      <c r="J6397" s="79" t="str">
        <f>IF(IF(IF(_xlfn.MAXIFS($F$2:$F6396,$C$2:$C6396,$C6397,$B$2:$B6396,$B6397,$A$2:$A6396,$A6397)=0,"",$E6397-_xlfn.MAXIFS($F$2:$F6396,$C$2:$C6396,$C6397,$B$2:$B6396,$B6397,$A$2:$A6396,$A6397))&lt;0,0,IF(_xlfn.MAXIFS($F$2:$F6396,$C$2:$C6396,$C6397,$B$2:$B6396,$B6397,$A$2:$A6396,$A6397)=0,"",$E6397-_xlfn.MAXIFS($F$2:$F6396,$C$2:$C6396,$C6397,$B$2:$B6396,$B6397,$A$2:$A6396,$A6397)))&gt;0.25,"",IF(IF(_xlfn.MAXIFS($F$2:$F6396,$C$2:$C6396,$C6397,$B$2:$B6396,$B6397,$A$2:$A6396,$A6397)=0,"",$E6397-_xlfn.MAXIFS($F$2:$F6396,$C$2:$C6396,$C6397,$B$2:$B6396,$B6397,$A$2:$A6396,$A6397))&lt;0,0,IF(_xlfn.MAXIFS($F$2:$F6396,$C$2:$C6396,$C6397,$B$2:$B6396,$B6397,$A$2:$A6396,$A6397)=0,"",$E6397-_xlfn.MAXIFS($F$2:$F6396,$C$2:$C6396,$C6397,$B$2:$B6396,$B6397,$A$2:$A6396,$A6397))))</f>
        <v/>
      </c>
      <c r="K6397" s="6" t="str">
        <f t="shared" si="298"/>
        <v/>
      </c>
      <c r="L6397" s="6" t="str">
        <f t="shared" si="299"/>
        <v/>
      </c>
      <c r="M6397" s="6" t="str">
        <f t="shared" si="297"/>
        <v/>
      </c>
    </row>
    <row r="6398" spans="1:13" x14ac:dyDescent="0.25">
      <c r="A6398"/>
      <c r="B6398" s="1"/>
      <c r="C6398"/>
      <c r="D6398"/>
      <c r="E6398" s="76"/>
      <c r="F6398" s="76"/>
      <c r="G6398" s="2"/>
      <c r="H6398" s="77"/>
      <c r="J6398" s="79" t="str">
        <f>IF(IF(IF(_xlfn.MAXIFS($F$2:$F6397,$C$2:$C6397,$C6398,$B$2:$B6397,$B6398,$A$2:$A6397,$A6398)=0,"",$E6398-_xlfn.MAXIFS($F$2:$F6397,$C$2:$C6397,$C6398,$B$2:$B6397,$B6398,$A$2:$A6397,$A6398))&lt;0,0,IF(_xlfn.MAXIFS($F$2:$F6397,$C$2:$C6397,$C6398,$B$2:$B6397,$B6398,$A$2:$A6397,$A6398)=0,"",$E6398-_xlfn.MAXIFS($F$2:$F6397,$C$2:$C6397,$C6398,$B$2:$B6397,$B6398,$A$2:$A6397,$A6398)))&gt;0.25,"",IF(IF(_xlfn.MAXIFS($F$2:$F6397,$C$2:$C6397,$C6398,$B$2:$B6397,$B6398,$A$2:$A6397,$A6398)=0,"",$E6398-_xlfn.MAXIFS($F$2:$F6397,$C$2:$C6397,$C6398,$B$2:$B6397,$B6398,$A$2:$A6397,$A6398))&lt;0,0,IF(_xlfn.MAXIFS($F$2:$F6397,$C$2:$C6397,$C6398,$B$2:$B6397,$B6398,$A$2:$A6397,$A6398)=0,"",$E6398-_xlfn.MAXIFS($F$2:$F6397,$C$2:$C6397,$C6398,$B$2:$B6397,$B6398,$A$2:$A6397,$A6398))))</f>
        <v/>
      </c>
      <c r="K6398" s="6" t="str">
        <f t="shared" si="298"/>
        <v/>
      </c>
      <c r="L6398" s="6" t="str">
        <f t="shared" si="299"/>
        <v/>
      </c>
      <c r="M6398" s="6" t="str">
        <f t="shared" si="297"/>
        <v/>
      </c>
    </row>
    <row r="6399" spans="1:13" x14ac:dyDescent="0.25">
      <c r="A6399"/>
      <c r="B6399" s="1"/>
      <c r="C6399"/>
      <c r="D6399"/>
      <c r="E6399" s="76"/>
      <c r="F6399" s="76"/>
      <c r="G6399" s="2"/>
      <c r="H6399" s="77"/>
      <c r="J6399" s="79" t="str">
        <f>IF(IF(IF(_xlfn.MAXIFS($F$2:$F6398,$C$2:$C6398,$C6399,$B$2:$B6398,$B6399,$A$2:$A6398,$A6399)=0,"",$E6399-_xlfn.MAXIFS($F$2:$F6398,$C$2:$C6398,$C6399,$B$2:$B6398,$B6399,$A$2:$A6398,$A6399))&lt;0,0,IF(_xlfn.MAXIFS($F$2:$F6398,$C$2:$C6398,$C6399,$B$2:$B6398,$B6399,$A$2:$A6398,$A6399)=0,"",$E6399-_xlfn.MAXIFS($F$2:$F6398,$C$2:$C6398,$C6399,$B$2:$B6398,$B6399,$A$2:$A6398,$A6399)))&gt;0.25,"",IF(IF(_xlfn.MAXIFS($F$2:$F6398,$C$2:$C6398,$C6399,$B$2:$B6398,$B6399,$A$2:$A6398,$A6399)=0,"",$E6399-_xlfn.MAXIFS($F$2:$F6398,$C$2:$C6398,$C6399,$B$2:$B6398,$B6399,$A$2:$A6398,$A6399))&lt;0,0,IF(_xlfn.MAXIFS($F$2:$F6398,$C$2:$C6398,$C6399,$B$2:$B6398,$B6399,$A$2:$A6398,$A6399)=0,"",$E6399-_xlfn.MAXIFS($F$2:$F6398,$C$2:$C6398,$C6399,$B$2:$B6398,$B6399,$A$2:$A6398,$A6399))))</f>
        <v/>
      </c>
      <c r="K6399" s="6" t="str">
        <f t="shared" si="298"/>
        <v/>
      </c>
      <c r="L6399" s="6" t="str">
        <f t="shared" si="299"/>
        <v/>
      </c>
      <c r="M6399" s="6" t="str">
        <f t="shared" si="297"/>
        <v/>
      </c>
    </row>
    <row r="6400" spans="1:13" x14ac:dyDescent="0.25">
      <c r="A6400"/>
      <c r="B6400" s="1"/>
      <c r="C6400"/>
      <c r="D6400"/>
      <c r="E6400" s="76"/>
      <c r="F6400" s="76"/>
      <c r="G6400" s="2"/>
      <c r="H6400" s="77"/>
      <c r="J6400" s="79" t="str">
        <f>IF(IF(IF(_xlfn.MAXIFS($F$2:$F6399,$C$2:$C6399,$C6400,$B$2:$B6399,$B6400,$A$2:$A6399,$A6400)=0,"",$E6400-_xlfn.MAXIFS($F$2:$F6399,$C$2:$C6399,$C6400,$B$2:$B6399,$B6400,$A$2:$A6399,$A6400))&lt;0,0,IF(_xlfn.MAXIFS($F$2:$F6399,$C$2:$C6399,$C6400,$B$2:$B6399,$B6400,$A$2:$A6399,$A6400)=0,"",$E6400-_xlfn.MAXIFS($F$2:$F6399,$C$2:$C6399,$C6400,$B$2:$B6399,$B6400,$A$2:$A6399,$A6400)))&gt;0.25,"",IF(IF(_xlfn.MAXIFS($F$2:$F6399,$C$2:$C6399,$C6400,$B$2:$B6399,$B6400,$A$2:$A6399,$A6400)=0,"",$E6400-_xlfn.MAXIFS($F$2:$F6399,$C$2:$C6399,$C6400,$B$2:$B6399,$B6400,$A$2:$A6399,$A6400))&lt;0,0,IF(_xlfn.MAXIFS($F$2:$F6399,$C$2:$C6399,$C6400,$B$2:$B6399,$B6400,$A$2:$A6399,$A6400)=0,"",$E6400-_xlfn.MAXIFS($F$2:$F6399,$C$2:$C6399,$C6400,$B$2:$B6399,$B6400,$A$2:$A6399,$A6400))))</f>
        <v/>
      </c>
      <c r="K6400" s="6" t="str">
        <f t="shared" si="298"/>
        <v/>
      </c>
      <c r="L6400" s="6" t="str">
        <f t="shared" si="299"/>
        <v/>
      </c>
      <c r="M6400" s="6" t="str">
        <f t="shared" si="297"/>
        <v/>
      </c>
    </row>
    <row r="6401" spans="1:13" x14ac:dyDescent="0.25">
      <c r="A6401"/>
      <c r="B6401" s="1"/>
      <c r="C6401"/>
      <c r="D6401"/>
      <c r="E6401" s="76"/>
      <c r="F6401" s="76"/>
      <c r="G6401" s="2"/>
      <c r="H6401" s="77"/>
      <c r="J6401" s="79" t="str">
        <f>IF(IF(IF(_xlfn.MAXIFS($F$2:$F6400,$C$2:$C6400,$C6401,$B$2:$B6400,$B6401,$A$2:$A6400,$A6401)=0,"",$E6401-_xlfn.MAXIFS($F$2:$F6400,$C$2:$C6400,$C6401,$B$2:$B6400,$B6401,$A$2:$A6400,$A6401))&lt;0,0,IF(_xlfn.MAXIFS($F$2:$F6400,$C$2:$C6400,$C6401,$B$2:$B6400,$B6401,$A$2:$A6400,$A6401)=0,"",$E6401-_xlfn.MAXIFS($F$2:$F6400,$C$2:$C6400,$C6401,$B$2:$B6400,$B6401,$A$2:$A6400,$A6401)))&gt;0.25,"",IF(IF(_xlfn.MAXIFS($F$2:$F6400,$C$2:$C6400,$C6401,$B$2:$B6400,$B6401,$A$2:$A6400,$A6401)=0,"",$E6401-_xlfn.MAXIFS($F$2:$F6400,$C$2:$C6400,$C6401,$B$2:$B6400,$B6401,$A$2:$A6400,$A6401))&lt;0,0,IF(_xlfn.MAXIFS($F$2:$F6400,$C$2:$C6400,$C6401,$B$2:$B6400,$B6401,$A$2:$A6400,$A6401)=0,"",$E6401-_xlfn.MAXIFS($F$2:$F6400,$C$2:$C6400,$C6401,$B$2:$B6400,$B6401,$A$2:$A6400,$A6401))))</f>
        <v/>
      </c>
      <c r="K6401" s="6" t="str">
        <f t="shared" si="298"/>
        <v/>
      </c>
      <c r="L6401" s="6" t="str">
        <f t="shared" si="299"/>
        <v/>
      </c>
      <c r="M6401" s="6" t="str">
        <f t="shared" si="297"/>
        <v/>
      </c>
    </row>
    <row r="6402" spans="1:13" x14ac:dyDescent="0.25">
      <c r="A6402"/>
      <c r="B6402" s="1"/>
      <c r="C6402"/>
      <c r="D6402"/>
      <c r="E6402" s="76"/>
      <c r="F6402" s="76"/>
      <c r="G6402" s="2"/>
      <c r="H6402" s="77"/>
      <c r="J6402" s="79" t="str">
        <f>IF(IF(IF(_xlfn.MAXIFS($F$2:$F6401,$C$2:$C6401,$C6402,$B$2:$B6401,$B6402,$A$2:$A6401,$A6402)=0,"",$E6402-_xlfn.MAXIFS($F$2:$F6401,$C$2:$C6401,$C6402,$B$2:$B6401,$B6402,$A$2:$A6401,$A6402))&lt;0,0,IF(_xlfn.MAXIFS($F$2:$F6401,$C$2:$C6401,$C6402,$B$2:$B6401,$B6402,$A$2:$A6401,$A6402)=0,"",$E6402-_xlfn.MAXIFS($F$2:$F6401,$C$2:$C6401,$C6402,$B$2:$B6401,$B6402,$A$2:$A6401,$A6402)))&gt;0.25,"",IF(IF(_xlfn.MAXIFS($F$2:$F6401,$C$2:$C6401,$C6402,$B$2:$B6401,$B6402,$A$2:$A6401,$A6402)=0,"",$E6402-_xlfn.MAXIFS($F$2:$F6401,$C$2:$C6401,$C6402,$B$2:$B6401,$B6402,$A$2:$A6401,$A6402))&lt;0,0,IF(_xlfn.MAXIFS($F$2:$F6401,$C$2:$C6401,$C6402,$B$2:$B6401,$B6402,$A$2:$A6401,$A6402)=0,"",$E6402-_xlfn.MAXIFS($F$2:$F6401,$C$2:$C6401,$C6402,$B$2:$B6401,$B6402,$A$2:$A6401,$A6402))))</f>
        <v/>
      </c>
      <c r="K6402" s="6" t="str">
        <f t="shared" si="298"/>
        <v/>
      </c>
      <c r="L6402" s="6" t="str">
        <f t="shared" si="299"/>
        <v/>
      </c>
      <c r="M6402" s="6" t="str">
        <f t="shared" ref="M6402:M6465" si="300">IF($A6402="","",IF(AND($K6402&gt;=10,$K6402&lt;=13),"Y",IF(AND($K6402=14,$L6402="EARLY"),"Y","N")))</f>
        <v/>
      </c>
    </row>
    <row r="6403" spans="1:13" x14ac:dyDescent="0.25">
      <c r="A6403"/>
      <c r="B6403" s="1"/>
      <c r="C6403"/>
      <c r="D6403"/>
      <c r="E6403" s="76"/>
      <c r="F6403" s="76"/>
      <c r="G6403" s="2"/>
      <c r="H6403" s="77"/>
      <c r="J6403" s="79" t="str">
        <f>IF(IF(IF(_xlfn.MAXIFS($F$2:$F6402,$C$2:$C6402,$C6403,$B$2:$B6402,$B6403,$A$2:$A6402,$A6403)=0,"",$E6403-_xlfn.MAXIFS($F$2:$F6402,$C$2:$C6402,$C6403,$B$2:$B6402,$B6403,$A$2:$A6402,$A6403))&lt;0,0,IF(_xlfn.MAXIFS($F$2:$F6402,$C$2:$C6402,$C6403,$B$2:$B6402,$B6403,$A$2:$A6402,$A6403)=0,"",$E6403-_xlfn.MAXIFS($F$2:$F6402,$C$2:$C6402,$C6403,$B$2:$B6402,$B6403,$A$2:$A6402,$A6403)))&gt;0.25,"",IF(IF(_xlfn.MAXIFS($F$2:$F6402,$C$2:$C6402,$C6403,$B$2:$B6402,$B6403,$A$2:$A6402,$A6403)=0,"",$E6403-_xlfn.MAXIFS($F$2:$F6402,$C$2:$C6402,$C6403,$B$2:$B6402,$B6403,$A$2:$A6402,$A6403))&lt;0,0,IF(_xlfn.MAXIFS($F$2:$F6402,$C$2:$C6402,$C6403,$B$2:$B6402,$B6403,$A$2:$A6402,$A6403)=0,"",$E6403-_xlfn.MAXIFS($F$2:$F6402,$C$2:$C6402,$C6403,$B$2:$B6402,$B6403,$A$2:$A6402,$A6403))))</f>
        <v/>
      </c>
      <c r="K6403" s="6" t="str">
        <f t="shared" ref="K6403:K6466" si="301">IF($J6403="","",IF(HOUR($E6403)&gt;19,19,IF(HOUR($E6403)&lt;5,5,HOUR($E6403))))</f>
        <v/>
      </c>
      <c r="L6403" s="6" t="str">
        <f t="shared" ref="L6403:L6466" si="302">IF($J6403="","",IF(MINUTE($E6403)&lt;30,"EARLY","LATE"))</f>
        <v/>
      </c>
      <c r="M6403" s="6" t="str">
        <f t="shared" si="300"/>
        <v/>
      </c>
    </row>
    <row r="6404" spans="1:13" x14ac:dyDescent="0.25">
      <c r="A6404"/>
      <c r="B6404" s="1"/>
      <c r="C6404"/>
      <c r="D6404"/>
      <c r="E6404" s="76"/>
      <c r="F6404" s="76"/>
      <c r="G6404" s="2"/>
      <c r="H6404" s="77"/>
      <c r="J6404" s="79" t="str">
        <f>IF(IF(IF(_xlfn.MAXIFS($F$2:$F6403,$C$2:$C6403,$C6404,$B$2:$B6403,$B6404,$A$2:$A6403,$A6404)=0,"",$E6404-_xlfn.MAXIFS($F$2:$F6403,$C$2:$C6403,$C6404,$B$2:$B6403,$B6404,$A$2:$A6403,$A6404))&lt;0,0,IF(_xlfn.MAXIFS($F$2:$F6403,$C$2:$C6403,$C6404,$B$2:$B6403,$B6404,$A$2:$A6403,$A6404)=0,"",$E6404-_xlfn.MAXIFS($F$2:$F6403,$C$2:$C6403,$C6404,$B$2:$B6403,$B6404,$A$2:$A6403,$A6404)))&gt;0.25,"",IF(IF(_xlfn.MAXIFS($F$2:$F6403,$C$2:$C6403,$C6404,$B$2:$B6403,$B6404,$A$2:$A6403,$A6404)=0,"",$E6404-_xlfn.MAXIFS($F$2:$F6403,$C$2:$C6403,$C6404,$B$2:$B6403,$B6404,$A$2:$A6403,$A6404))&lt;0,0,IF(_xlfn.MAXIFS($F$2:$F6403,$C$2:$C6403,$C6404,$B$2:$B6403,$B6404,$A$2:$A6403,$A6404)=0,"",$E6404-_xlfn.MAXIFS($F$2:$F6403,$C$2:$C6403,$C6404,$B$2:$B6403,$B6404,$A$2:$A6403,$A6404))))</f>
        <v/>
      </c>
      <c r="K6404" s="6" t="str">
        <f t="shared" si="301"/>
        <v/>
      </c>
      <c r="L6404" s="6" t="str">
        <f t="shared" si="302"/>
        <v/>
      </c>
      <c r="M6404" s="6" t="str">
        <f t="shared" si="300"/>
        <v/>
      </c>
    </row>
    <row r="6405" spans="1:13" x14ac:dyDescent="0.25">
      <c r="A6405"/>
      <c r="B6405" s="1"/>
      <c r="C6405"/>
      <c r="D6405"/>
      <c r="E6405" s="76"/>
      <c r="F6405" s="76"/>
      <c r="G6405" s="2"/>
      <c r="H6405" s="77"/>
      <c r="J6405" s="79" t="str">
        <f>IF(IF(IF(_xlfn.MAXIFS($F$2:$F6404,$C$2:$C6404,$C6405,$B$2:$B6404,$B6405,$A$2:$A6404,$A6405)=0,"",$E6405-_xlfn.MAXIFS($F$2:$F6404,$C$2:$C6404,$C6405,$B$2:$B6404,$B6405,$A$2:$A6404,$A6405))&lt;0,0,IF(_xlfn.MAXIFS($F$2:$F6404,$C$2:$C6404,$C6405,$B$2:$B6404,$B6405,$A$2:$A6404,$A6405)=0,"",$E6405-_xlfn.MAXIFS($F$2:$F6404,$C$2:$C6404,$C6405,$B$2:$B6404,$B6405,$A$2:$A6404,$A6405)))&gt;0.25,"",IF(IF(_xlfn.MAXIFS($F$2:$F6404,$C$2:$C6404,$C6405,$B$2:$B6404,$B6405,$A$2:$A6404,$A6405)=0,"",$E6405-_xlfn.MAXIFS($F$2:$F6404,$C$2:$C6404,$C6405,$B$2:$B6404,$B6405,$A$2:$A6404,$A6405))&lt;0,0,IF(_xlfn.MAXIFS($F$2:$F6404,$C$2:$C6404,$C6405,$B$2:$B6404,$B6405,$A$2:$A6404,$A6405)=0,"",$E6405-_xlfn.MAXIFS($F$2:$F6404,$C$2:$C6404,$C6405,$B$2:$B6404,$B6405,$A$2:$A6404,$A6405))))</f>
        <v/>
      </c>
      <c r="K6405" s="6" t="str">
        <f t="shared" si="301"/>
        <v/>
      </c>
      <c r="L6405" s="6" t="str">
        <f t="shared" si="302"/>
        <v/>
      </c>
      <c r="M6405" s="6" t="str">
        <f t="shared" si="300"/>
        <v/>
      </c>
    </row>
    <row r="6406" spans="1:13" x14ac:dyDescent="0.25">
      <c r="A6406"/>
      <c r="B6406" s="1"/>
      <c r="C6406"/>
      <c r="D6406"/>
      <c r="E6406" s="76"/>
      <c r="F6406" s="76"/>
      <c r="G6406" s="2"/>
      <c r="H6406" s="77"/>
      <c r="J6406" s="79" t="str">
        <f>IF(IF(IF(_xlfn.MAXIFS($F$2:$F6405,$C$2:$C6405,$C6406,$B$2:$B6405,$B6406,$A$2:$A6405,$A6406)=0,"",$E6406-_xlfn.MAXIFS($F$2:$F6405,$C$2:$C6405,$C6406,$B$2:$B6405,$B6406,$A$2:$A6405,$A6406))&lt;0,0,IF(_xlfn.MAXIFS($F$2:$F6405,$C$2:$C6405,$C6406,$B$2:$B6405,$B6406,$A$2:$A6405,$A6406)=0,"",$E6406-_xlfn.MAXIFS($F$2:$F6405,$C$2:$C6405,$C6406,$B$2:$B6405,$B6406,$A$2:$A6405,$A6406)))&gt;0.25,"",IF(IF(_xlfn.MAXIFS($F$2:$F6405,$C$2:$C6405,$C6406,$B$2:$B6405,$B6406,$A$2:$A6405,$A6406)=0,"",$E6406-_xlfn.MAXIFS($F$2:$F6405,$C$2:$C6405,$C6406,$B$2:$B6405,$B6406,$A$2:$A6405,$A6406))&lt;0,0,IF(_xlfn.MAXIFS($F$2:$F6405,$C$2:$C6405,$C6406,$B$2:$B6405,$B6406,$A$2:$A6405,$A6406)=0,"",$E6406-_xlfn.MAXIFS($F$2:$F6405,$C$2:$C6405,$C6406,$B$2:$B6405,$B6406,$A$2:$A6405,$A6406))))</f>
        <v/>
      </c>
      <c r="K6406" s="6" t="str">
        <f t="shared" si="301"/>
        <v/>
      </c>
      <c r="L6406" s="6" t="str">
        <f t="shared" si="302"/>
        <v/>
      </c>
      <c r="M6406" s="6" t="str">
        <f t="shared" si="300"/>
        <v/>
      </c>
    </row>
    <row r="6407" spans="1:13" x14ac:dyDescent="0.25">
      <c r="A6407"/>
      <c r="B6407" s="1"/>
      <c r="C6407"/>
      <c r="D6407"/>
      <c r="E6407" s="76"/>
      <c r="F6407" s="76"/>
      <c r="G6407" s="2"/>
      <c r="H6407" s="77"/>
      <c r="J6407" s="79" t="str">
        <f>IF(IF(IF(_xlfn.MAXIFS($F$2:$F6406,$C$2:$C6406,$C6407,$B$2:$B6406,$B6407,$A$2:$A6406,$A6407)=0,"",$E6407-_xlfn.MAXIFS($F$2:$F6406,$C$2:$C6406,$C6407,$B$2:$B6406,$B6407,$A$2:$A6406,$A6407))&lt;0,0,IF(_xlfn.MAXIFS($F$2:$F6406,$C$2:$C6406,$C6407,$B$2:$B6406,$B6407,$A$2:$A6406,$A6407)=0,"",$E6407-_xlfn.MAXIFS($F$2:$F6406,$C$2:$C6406,$C6407,$B$2:$B6406,$B6407,$A$2:$A6406,$A6407)))&gt;0.25,"",IF(IF(_xlfn.MAXIFS($F$2:$F6406,$C$2:$C6406,$C6407,$B$2:$B6406,$B6407,$A$2:$A6406,$A6407)=0,"",$E6407-_xlfn.MAXIFS($F$2:$F6406,$C$2:$C6406,$C6407,$B$2:$B6406,$B6407,$A$2:$A6406,$A6407))&lt;0,0,IF(_xlfn.MAXIFS($F$2:$F6406,$C$2:$C6406,$C6407,$B$2:$B6406,$B6407,$A$2:$A6406,$A6407)=0,"",$E6407-_xlfn.MAXIFS($F$2:$F6406,$C$2:$C6406,$C6407,$B$2:$B6406,$B6407,$A$2:$A6406,$A6407))))</f>
        <v/>
      </c>
      <c r="K6407" s="6" t="str">
        <f t="shared" si="301"/>
        <v/>
      </c>
      <c r="L6407" s="6" t="str">
        <f t="shared" si="302"/>
        <v/>
      </c>
      <c r="M6407" s="6" t="str">
        <f t="shared" si="300"/>
        <v/>
      </c>
    </row>
    <row r="6408" spans="1:13" x14ac:dyDescent="0.25">
      <c r="A6408"/>
      <c r="B6408" s="1"/>
      <c r="C6408"/>
      <c r="D6408"/>
      <c r="E6408" s="76"/>
      <c r="F6408" s="76"/>
      <c r="G6408" s="2"/>
      <c r="H6408" s="77"/>
      <c r="J6408" s="79" t="str">
        <f>IF(IF(IF(_xlfn.MAXIFS($F$2:$F6407,$C$2:$C6407,$C6408,$B$2:$B6407,$B6408,$A$2:$A6407,$A6408)=0,"",$E6408-_xlfn.MAXIFS($F$2:$F6407,$C$2:$C6407,$C6408,$B$2:$B6407,$B6408,$A$2:$A6407,$A6408))&lt;0,0,IF(_xlfn.MAXIFS($F$2:$F6407,$C$2:$C6407,$C6408,$B$2:$B6407,$B6408,$A$2:$A6407,$A6408)=0,"",$E6408-_xlfn.MAXIFS($F$2:$F6407,$C$2:$C6407,$C6408,$B$2:$B6407,$B6408,$A$2:$A6407,$A6408)))&gt;0.25,"",IF(IF(_xlfn.MAXIFS($F$2:$F6407,$C$2:$C6407,$C6408,$B$2:$B6407,$B6408,$A$2:$A6407,$A6408)=0,"",$E6408-_xlfn.MAXIFS($F$2:$F6407,$C$2:$C6407,$C6408,$B$2:$B6407,$B6408,$A$2:$A6407,$A6408))&lt;0,0,IF(_xlfn.MAXIFS($F$2:$F6407,$C$2:$C6407,$C6408,$B$2:$B6407,$B6408,$A$2:$A6407,$A6408)=0,"",$E6408-_xlfn.MAXIFS($F$2:$F6407,$C$2:$C6407,$C6408,$B$2:$B6407,$B6408,$A$2:$A6407,$A6408))))</f>
        <v/>
      </c>
      <c r="K6408" s="6" t="str">
        <f t="shared" si="301"/>
        <v/>
      </c>
      <c r="L6408" s="6" t="str">
        <f t="shared" si="302"/>
        <v/>
      </c>
      <c r="M6408" s="6" t="str">
        <f t="shared" si="300"/>
        <v/>
      </c>
    </row>
    <row r="6409" spans="1:13" x14ac:dyDescent="0.25">
      <c r="A6409"/>
      <c r="B6409" s="1"/>
      <c r="C6409"/>
      <c r="D6409"/>
      <c r="E6409" s="76"/>
      <c r="F6409" s="76"/>
      <c r="G6409" s="2"/>
      <c r="H6409" s="77"/>
      <c r="J6409" s="79" t="str">
        <f>IF(IF(IF(_xlfn.MAXIFS($F$2:$F6408,$C$2:$C6408,$C6409,$B$2:$B6408,$B6409,$A$2:$A6408,$A6409)=0,"",$E6409-_xlfn.MAXIFS($F$2:$F6408,$C$2:$C6408,$C6409,$B$2:$B6408,$B6409,$A$2:$A6408,$A6409))&lt;0,0,IF(_xlfn.MAXIFS($F$2:$F6408,$C$2:$C6408,$C6409,$B$2:$B6408,$B6409,$A$2:$A6408,$A6409)=0,"",$E6409-_xlfn.MAXIFS($F$2:$F6408,$C$2:$C6408,$C6409,$B$2:$B6408,$B6409,$A$2:$A6408,$A6409)))&gt;0.25,"",IF(IF(_xlfn.MAXIFS($F$2:$F6408,$C$2:$C6408,$C6409,$B$2:$B6408,$B6409,$A$2:$A6408,$A6409)=0,"",$E6409-_xlfn.MAXIFS($F$2:$F6408,$C$2:$C6408,$C6409,$B$2:$B6408,$B6409,$A$2:$A6408,$A6409))&lt;0,0,IF(_xlfn.MAXIFS($F$2:$F6408,$C$2:$C6408,$C6409,$B$2:$B6408,$B6409,$A$2:$A6408,$A6409)=0,"",$E6409-_xlfn.MAXIFS($F$2:$F6408,$C$2:$C6408,$C6409,$B$2:$B6408,$B6409,$A$2:$A6408,$A6409))))</f>
        <v/>
      </c>
      <c r="K6409" s="6" t="str">
        <f t="shared" si="301"/>
        <v/>
      </c>
      <c r="L6409" s="6" t="str">
        <f t="shared" si="302"/>
        <v/>
      </c>
      <c r="M6409" s="6" t="str">
        <f t="shared" si="300"/>
        <v/>
      </c>
    </row>
    <row r="6410" spans="1:13" x14ac:dyDescent="0.25">
      <c r="A6410"/>
      <c r="B6410" s="1"/>
      <c r="C6410"/>
      <c r="D6410"/>
      <c r="E6410" s="76"/>
      <c r="F6410" s="76"/>
      <c r="G6410" s="2"/>
      <c r="H6410" s="77"/>
      <c r="J6410" s="79" t="str">
        <f>IF(IF(IF(_xlfn.MAXIFS($F$2:$F6409,$C$2:$C6409,$C6410,$B$2:$B6409,$B6410,$A$2:$A6409,$A6410)=0,"",$E6410-_xlfn.MAXIFS($F$2:$F6409,$C$2:$C6409,$C6410,$B$2:$B6409,$B6410,$A$2:$A6409,$A6410))&lt;0,0,IF(_xlfn.MAXIFS($F$2:$F6409,$C$2:$C6409,$C6410,$B$2:$B6409,$B6410,$A$2:$A6409,$A6410)=0,"",$E6410-_xlfn.MAXIFS($F$2:$F6409,$C$2:$C6409,$C6410,$B$2:$B6409,$B6410,$A$2:$A6409,$A6410)))&gt;0.25,"",IF(IF(_xlfn.MAXIFS($F$2:$F6409,$C$2:$C6409,$C6410,$B$2:$B6409,$B6410,$A$2:$A6409,$A6410)=0,"",$E6410-_xlfn.MAXIFS($F$2:$F6409,$C$2:$C6409,$C6410,$B$2:$B6409,$B6410,$A$2:$A6409,$A6410))&lt;0,0,IF(_xlfn.MAXIFS($F$2:$F6409,$C$2:$C6409,$C6410,$B$2:$B6409,$B6410,$A$2:$A6409,$A6410)=0,"",$E6410-_xlfn.MAXIFS($F$2:$F6409,$C$2:$C6409,$C6410,$B$2:$B6409,$B6410,$A$2:$A6409,$A6410))))</f>
        <v/>
      </c>
      <c r="K6410" s="6" t="str">
        <f t="shared" si="301"/>
        <v/>
      </c>
      <c r="L6410" s="6" t="str">
        <f t="shared" si="302"/>
        <v/>
      </c>
      <c r="M6410" s="6" t="str">
        <f t="shared" si="300"/>
        <v/>
      </c>
    </row>
    <row r="6411" spans="1:13" x14ac:dyDescent="0.25">
      <c r="A6411"/>
      <c r="B6411" s="1"/>
      <c r="C6411"/>
      <c r="D6411"/>
      <c r="E6411" s="76"/>
      <c r="F6411" s="76"/>
      <c r="G6411" s="2"/>
      <c r="H6411" s="77"/>
      <c r="J6411" s="79" t="str">
        <f>IF(IF(IF(_xlfn.MAXIFS($F$2:$F6410,$C$2:$C6410,$C6411,$B$2:$B6410,$B6411,$A$2:$A6410,$A6411)=0,"",$E6411-_xlfn.MAXIFS($F$2:$F6410,$C$2:$C6410,$C6411,$B$2:$B6410,$B6411,$A$2:$A6410,$A6411))&lt;0,0,IF(_xlfn.MAXIFS($F$2:$F6410,$C$2:$C6410,$C6411,$B$2:$B6410,$B6411,$A$2:$A6410,$A6411)=0,"",$E6411-_xlfn.MAXIFS($F$2:$F6410,$C$2:$C6410,$C6411,$B$2:$B6410,$B6411,$A$2:$A6410,$A6411)))&gt;0.25,"",IF(IF(_xlfn.MAXIFS($F$2:$F6410,$C$2:$C6410,$C6411,$B$2:$B6410,$B6411,$A$2:$A6410,$A6411)=0,"",$E6411-_xlfn.MAXIFS($F$2:$F6410,$C$2:$C6410,$C6411,$B$2:$B6410,$B6411,$A$2:$A6410,$A6411))&lt;0,0,IF(_xlfn.MAXIFS($F$2:$F6410,$C$2:$C6410,$C6411,$B$2:$B6410,$B6411,$A$2:$A6410,$A6411)=0,"",$E6411-_xlfn.MAXIFS($F$2:$F6410,$C$2:$C6410,$C6411,$B$2:$B6410,$B6411,$A$2:$A6410,$A6411))))</f>
        <v/>
      </c>
      <c r="K6411" s="6" t="str">
        <f t="shared" si="301"/>
        <v/>
      </c>
      <c r="L6411" s="6" t="str">
        <f t="shared" si="302"/>
        <v/>
      </c>
      <c r="M6411" s="6" t="str">
        <f t="shared" si="300"/>
        <v/>
      </c>
    </row>
    <row r="6412" spans="1:13" x14ac:dyDescent="0.25">
      <c r="A6412"/>
      <c r="B6412" s="1"/>
      <c r="C6412"/>
      <c r="D6412"/>
      <c r="E6412" s="76"/>
      <c r="F6412" s="76"/>
      <c r="G6412" s="2"/>
      <c r="H6412" s="77"/>
      <c r="J6412" s="79" t="str">
        <f>IF(IF(IF(_xlfn.MAXIFS($F$2:$F6411,$C$2:$C6411,$C6412,$B$2:$B6411,$B6412,$A$2:$A6411,$A6412)=0,"",$E6412-_xlfn.MAXIFS($F$2:$F6411,$C$2:$C6411,$C6412,$B$2:$B6411,$B6412,$A$2:$A6411,$A6412))&lt;0,0,IF(_xlfn.MAXIFS($F$2:$F6411,$C$2:$C6411,$C6412,$B$2:$B6411,$B6412,$A$2:$A6411,$A6412)=0,"",$E6412-_xlfn.MAXIFS($F$2:$F6411,$C$2:$C6411,$C6412,$B$2:$B6411,$B6412,$A$2:$A6411,$A6412)))&gt;0.25,"",IF(IF(_xlfn.MAXIFS($F$2:$F6411,$C$2:$C6411,$C6412,$B$2:$B6411,$B6412,$A$2:$A6411,$A6412)=0,"",$E6412-_xlfn.MAXIFS($F$2:$F6411,$C$2:$C6411,$C6412,$B$2:$B6411,$B6412,$A$2:$A6411,$A6412))&lt;0,0,IF(_xlfn.MAXIFS($F$2:$F6411,$C$2:$C6411,$C6412,$B$2:$B6411,$B6412,$A$2:$A6411,$A6412)=0,"",$E6412-_xlfn.MAXIFS($F$2:$F6411,$C$2:$C6411,$C6412,$B$2:$B6411,$B6412,$A$2:$A6411,$A6412))))</f>
        <v/>
      </c>
      <c r="K6412" s="6" t="str">
        <f t="shared" si="301"/>
        <v/>
      </c>
      <c r="L6412" s="6" t="str">
        <f t="shared" si="302"/>
        <v/>
      </c>
      <c r="M6412" s="6" t="str">
        <f t="shared" si="300"/>
        <v/>
      </c>
    </row>
    <row r="6413" spans="1:13" x14ac:dyDescent="0.25">
      <c r="A6413"/>
      <c r="B6413" s="1"/>
      <c r="C6413"/>
      <c r="D6413"/>
      <c r="E6413" s="76"/>
      <c r="F6413" s="76"/>
      <c r="G6413" s="2"/>
      <c r="H6413" s="77"/>
      <c r="J6413" s="79" t="str">
        <f>IF(IF(IF(_xlfn.MAXIFS($F$2:$F6412,$C$2:$C6412,$C6413,$B$2:$B6412,$B6413,$A$2:$A6412,$A6413)=0,"",$E6413-_xlfn.MAXIFS($F$2:$F6412,$C$2:$C6412,$C6413,$B$2:$B6412,$B6413,$A$2:$A6412,$A6413))&lt;0,0,IF(_xlfn.MAXIFS($F$2:$F6412,$C$2:$C6412,$C6413,$B$2:$B6412,$B6413,$A$2:$A6412,$A6413)=0,"",$E6413-_xlfn.MAXIFS($F$2:$F6412,$C$2:$C6412,$C6413,$B$2:$B6412,$B6413,$A$2:$A6412,$A6413)))&gt;0.25,"",IF(IF(_xlfn.MAXIFS($F$2:$F6412,$C$2:$C6412,$C6413,$B$2:$B6412,$B6413,$A$2:$A6412,$A6413)=0,"",$E6413-_xlfn.MAXIFS($F$2:$F6412,$C$2:$C6412,$C6413,$B$2:$B6412,$B6413,$A$2:$A6412,$A6413))&lt;0,0,IF(_xlfn.MAXIFS($F$2:$F6412,$C$2:$C6412,$C6413,$B$2:$B6412,$B6413,$A$2:$A6412,$A6413)=0,"",$E6413-_xlfn.MAXIFS($F$2:$F6412,$C$2:$C6412,$C6413,$B$2:$B6412,$B6413,$A$2:$A6412,$A6413))))</f>
        <v/>
      </c>
      <c r="K6413" s="6" t="str">
        <f t="shared" si="301"/>
        <v/>
      </c>
      <c r="L6413" s="6" t="str">
        <f t="shared" si="302"/>
        <v/>
      </c>
      <c r="M6413" s="6" t="str">
        <f t="shared" si="300"/>
        <v/>
      </c>
    </row>
    <row r="6414" spans="1:13" x14ac:dyDescent="0.25">
      <c r="A6414"/>
      <c r="B6414" s="1"/>
      <c r="C6414"/>
      <c r="D6414"/>
      <c r="E6414" s="76"/>
      <c r="F6414" s="76"/>
      <c r="G6414" s="2"/>
      <c r="H6414" s="77"/>
      <c r="J6414" s="79" t="str">
        <f>IF(IF(IF(_xlfn.MAXIFS($F$2:$F6413,$C$2:$C6413,$C6414,$B$2:$B6413,$B6414,$A$2:$A6413,$A6414)=0,"",$E6414-_xlfn.MAXIFS($F$2:$F6413,$C$2:$C6413,$C6414,$B$2:$B6413,$B6414,$A$2:$A6413,$A6414))&lt;0,0,IF(_xlfn.MAXIFS($F$2:$F6413,$C$2:$C6413,$C6414,$B$2:$B6413,$B6414,$A$2:$A6413,$A6414)=0,"",$E6414-_xlfn.MAXIFS($F$2:$F6413,$C$2:$C6413,$C6414,$B$2:$B6413,$B6414,$A$2:$A6413,$A6414)))&gt;0.25,"",IF(IF(_xlfn.MAXIFS($F$2:$F6413,$C$2:$C6413,$C6414,$B$2:$B6413,$B6414,$A$2:$A6413,$A6414)=0,"",$E6414-_xlfn.MAXIFS($F$2:$F6413,$C$2:$C6413,$C6414,$B$2:$B6413,$B6414,$A$2:$A6413,$A6414))&lt;0,0,IF(_xlfn.MAXIFS($F$2:$F6413,$C$2:$C6413,$C6414,$B$2:$B6413,$B6414,$A$2:$A6413,$A6414)=0,"",$E6414-_xlfn.MAXIFS($F$2:$F6413,$C$2:$C6413,$C6414,$B$2:$B6413,$B6414,$A$2:$A6413,$A6414))))</f>
        <v/>
      </c>
      <c r="K6414" s="6" t="str">
        <f t="shared" si="301"/>
        <v/>
      </c>
      <c r="L6414" s="6" t="str">
        <f t="shared" si="302"/>
        <v/>
      </c>
      <c r="M6414" s="6" t="str">
        <f t="shared" si="300"/>
        <v/>
      </c>
    </row>
    <row r="6415" spans="1:13" x14ac:dyDescent="0.25">
      <c r="A6415"/>
      <c r="B6415" s="1"/>
      <c r="C6415"/>
      <c r="D6415"/>
      <c r="E6415" s="76"/>
      <c r="F6415" s="76"/>
      <c r="G6415" s="2"/>
      <c r="H6415" s="77"/>
      <c r="J6415" s="79" t="str">
        <f>IF(IF(IF(_xlfn.MAXIFS($F$2:$F6414,$C$2:$C6414,$C6415,$B$2:$B6414,$B6415,$A$2:$A6414,$A6415)=0,"",$E6415-_xlfn.MAXIFS($F$2:$F6414,$C$2:$C6414,$C6415,$B$2:$B6414,$B6415,$A$2:$A6414,$A6415))&lt;0,0,IF(_xlfn.MAXIFS($F$2:$F6414,$C$2:$C6414,$C6415,$B$2:$B6414,$B6415,$A$2:$A6414,$A6415)=0,"",$E6415-_xlfn.MAXIFS($F$2:$F6414,$C$2:$C6414,$C6415,$B$2:$B6414,$B6415,$A$2:$A6414,$A6415)))&gt;0.25,"",IF(IF(_xlfn.MAXIFS($F$2:$F6414,$C$2:$C6414,$C6415,$B$2:$B6414,$B6415,$A$2:$A6414,$A6415)=0,"",$E6415-_xlfn.MAXIFS($F$2:$F6414,$C$2:$C6414,$C6415,$B$2:$B6414,$B6415,$A$2:$A6414,$A6415))&lt;0,0,IF(_xlfn.MAXIFS($F$2:$F6414,$C$2:$C6414,$C6415,$B$2:$B6414,$B6415,$A$2:$A6414,$A6415)=0,"",$E6415-_xlfn.MAXIFS($F$2:$F6414,$C$2:$C6414,$C6415,$B$2:$B6414,$B6415,$A$2:$A6414,$A6415))))</f>
        <v/>
      </c>
      <c r="K6415" s="6" t="str">
        <f t="shared" si="301"/>
        <v/>
      </c>
      <c r="L6415" s="6" t="str">
        <f t="shared" si="302"/>
        <v/>
      </c>
      <c r="M6415" s="6" t="str">
        <f t="shared" si="300"/>
        <v/>
      </c>
    </row>
    <row r="6416" spans="1:13" x14ac:dyDescent="0.25">
      <c r="A6416"/>
      <c r="B6416" s="1"/>
      <c r="C6416"/>
      <c r="D6416"/>
      <c r="E6416" s="76"/>
      <c r="F6416" s="76"/>
      <c r="G6416" s="2"/>
      <c r="H6416" s="77"/>
      <c r="J6416" s="79" t="str">
        <f>IF(IF(IF(_xlfn.MAXIFS($F$2:$F6415,$C$2:$C6415,$C6416,$B$2:$B6415,$B6416,$A$2:$A6415,$A6416)=0,"",$E6416-_xlfn.MAXIFS($F$2:$F6415,$C$2:$C6415,$C6416,$B$2:$B6415,$B6416,$A$2:$A6415,$A6416))&lt;0,0,IF(_xlfn.MAXIFS($F$2:$F6415,$C$2:$C6415,$C6416,$B$2:$B6415,$B6416,$A$2:$A6415,$A6416)=0,"",$E6416-_xlfn.MAXIFS($F$2:$F6415,$C$2:$C6415,$C6416,$B$2:$B6415,$B6416,$A$2:$A6415,$A6416)))&gt;0.25,"",IF(IF(_xlfn.MAXIFS($F$2:$F6415,$C$2:$C6415,$C6416,$B$2:$B6415,$B6416,$A$2:$A6415,$A6416)=0,"",$E6416-_xlfn.MAXIFS($F$2:$F6415,$C$2:$C6415,$C6416,$B$2:$B6415,$B6416,$A$2:$A6415,$A6416))&lt;0,0,IF(_xlfn.MAXIFS($F$2:$F6415,$C$2:$C6415,$C6416,$B$2:$B6415,$B6416,$A$2:$A6415,$A6416)=0,"",$E6416-_xlfn.MAXIFS($F$2:$F6415,$C$2:$C6415,$C6416,$B$2:$B6415,$B6416,$A$2:$A6415,$A6416))))</f>
        <v/>
      </c>
      <c r="K6416" s="6" t="str">
        <f t="shared" si="301"/>
        <v/>
      </c>
      <c r="L6416" s="6" t="str">
        <f t="shared" si="302"/>
        <v/>
      </c>
      <c r="M6416" s="6" t="str">
        <f t="shared" si="300"/>
        <v/>
      </c>
    </row>
    <row r="6417" spans="1:13" x14ac:dyDescent="0.25">
      <c r="A6417"/>
      <c r="B6417" s="1"/>
      <c r="C6417"/>
      <c r="D6417"/>
      <c r="E6417" s="76"/>
      <c r="F6417" s="76"/>
      <c r="G6417" s="2"/>
      <c r="H6417" s="77"/>
      <c r="J6417" s="79" t="str">
        <f>IF(IF(IF(_xlfn.MAXIFS($F$2:$F6416,$C$2:$C6416,$C6417,$B$2:$B6416,$B6417,$A$2:$A6416,$A6417)=0,"",$E6417-_xlfn.MAXIFS($F$2:$F6416,$C$2:$C6416,$C6417,$B$2:$B6416,$B6417,$A$2:$A6416,$A6417))&lt;0,0,IF(_xlfn.MAXIFS($F$2:$F6416,$C$2:$C6416,$C6417,$B$2:$B6416,$B6417,$A$2:$A6416,$A6417)=0,"",$E6417-_xlfn.MAXIFS($F$2:$F6416,$C$2:$C6416,$C6417,$B$2:$B6416,$B6417,$A$2:$A6416,$A6417)))&gt;0.25,"",IF(IF(_xlfn.MAXIFS($F$2:$F6416,$C$2:$C6416,$C6417,$B$2:$B6416,$B6417,$A$2:$A6416,$A6417)=0,"",$E6417-_xlfn.MAXIFS($F$2:$F6416,$C$2:$C6416,$C6417,$B$2:$B6416,$B6417,$A$2:$A6416,$A6417))&lt;0,0,IF(_xlfn.MAXIFS($F$2:$F6416,$C$2:$C6416,$C6417,$B$2:$B6416,$B6417,$A$2:$A6416,$A6417)=0,"",$E6417-_xlfn.MAXIFS($F$2:$F6416,$C$2:$C6416,$C6417,$B$2:$B6416,$B6417,$A$2:$A6416,$A6417))))</f>
        <v/>
      </c>
      <c r="K6417" s="6" t="str">
        <f t="shared" si="301"/>
        <v/>
      </c>
      <c r="L6417" s="6" t="str">
        <f t="shared" si="302"/>
        <v/>
      </c>
      <c r="M6417" s="6" t="str">
        <f t="shared" si="300"/>
        <v/>
      </c>
    </row>
    <row r="6418" spans="1:13" x14ac:dyDescent="0.25">
      <c r="A6418"/>
      <c r="B6418" s="1"/>
      <c r="C6418"/>
      <c r="D6418"/>
      <c r="E6418" s="76"/>
      <c r="F6418" s="76"/>
      <c r="G6418" s="2"/>
      <c r="H6418" s="77"/>
      <c r="J6418" s="79" t="str">
        <f>IF(IF(IF(_xlfn.MAXIFS($F$2:$F6417,$C$2:$C6417,$C6418,$B$2:$B6417,$B6418,$A$2:$A6417,$A6418)=0,"",$E6418-_xlfn.MAXIFS($F$2:$F6417,$C$2:$C6417,$C6418,$B$2:$B6417,$B6418,$A$2:$A6417,$A6418))&lt;0,0,IF(_xlfn.MAXIFS($F$2:$F6417,$C$2:$C6417,$C6418,$B$2:$B6417,$B6418,$A$2:$A6417,$A6418)=0,"",$E6418-_xlfn.MAXIFS($F$2:$F6417,$C$2:$C6417,$C6418,$B$2:$B6417,$B6418,$A$2:$A6417,$A6418)))&gt;0.25,"",IF(IF(_xlfn.MAXIFS($F$2:$F6417,$C$2:$C6417,$C6418,$B$2:$B6417,$B6418,$A$2:$A6417,$A6418)=0,"",$E6418-_xlfn.MAXIFS($F$2:$F6417,$C$2:$C6417,$C6418,$B$2:$B6417,$B6418,$A$2:$A6417,$A6418))&lt;0,0,IF(_xlfn.MAXIFS($F$2:$F6417,$C$2:$C6417,$C6418,$B$2:$B6417,$B6418,$A$2:$A6417,$A6418)=0,"",$E6418-_xlfn.MAXIFS($F$2:$F6417,$C$2:$C6417,$C6418,$B$2:$B6417,$B6418,$A$2:$A6417,$A6418))))</f>
        <v/>
      </c>
      <c r="K6418" s="6" t="str">
        <f t="shared" si="301"/>
        <v/>
      </c>
      <c r="L6418" s="6" t="str">
        <f t="shared" si="302"/>
        <v/>
      </c>
      <c r="M6418" s="6" t="str">
        <f t="shared" si="300"/>
        <v/>
      </c>
    </row>
    <row r="6419" spans="1:13" x14ac:dyDescent="0.25">
      <c r="A6419"/>
      <c r="B6419" s="1"/>
      <c r="C6419"/>
      <c r="D6419"/>
      <c r="E6419" s="76"/>
      <c r="F6419" s="76"/>
      <c r="G6419" s="2"/>
      <c r="H6419" s="77"/>
      <c r="J6419" s="79" t="str">
        <f>IF(IF(IF(_xlfn.MAXIFS($F$2:$F6418,$C$2:$C6418,$C6419,$B$2:$B6418,$B6419,$A$2:$A6418,$A6419)=0,"",$E6419-_xlfn.MAXIFS($F$2:$F6418,$C$2:$C6418,$C6419,$B$2:$B6418,$B6419,$A$2:$A6418,$A6419))&lt;0,0,IF(_xlfn.MAXIFS($F$2:$F6418,$C$2:$C6418,$C6419,$B$2:$B6418,$B6419,$A$2:$A6418,$A6419)=0,"",$E6419-_xlfn.MAXIFS($F$2:$F6418,$C$2:$C6418,$C6419,$B$2:$B6418,$B6419,$A$2:$A6418,$A6419)))&gt;0.25,"",IF(IF(_xlfn.MAXIFS($F$2:$F6418,$C$2:$C6418,$C6419,$B$2:$B6418,$B6419,$A$2:$A6418,$A6419)=0,"",$E6419-_xlfn.MAXIFS($F$2:$F6418,$C$2:$C6418,$C6419,$B$2:$B6418,$B6419,$A$2:$A6418,$A6419))&lt;0,0,IF(_xlfn.MAXIFS($F$2:$F6418,$C$2:$C6418,$C6419,$B$2:$B6418,$B6419,$A$2:$A6418,$A6419)=0,"",$E6419-_xlfn.MAXIFS($F$2:$F6418,$C$2:$C6418,$C6419,$B$2:$B6418,$B6419,$A$2:$A6418,$A6419))))</f>
        <v/>
      </c>
      <c r="K6419" s="6" t="str">
        <f t="shared" si="301"/>
        <v/>
      </c>
      <c r="L6419" s="6" t="str">
        <f t="shared" si="302"/>
        <v/>
      </c>
      <c r="M6419" s="6" t="str">
        <f t="shared" si="300"/>
        <v/>
      </c>
    </row>
    <row r="6420" spans="1:13" x14ac:dyDescent="0.25">
      <c r="A6420"/>
      <c r="B6420" s="1"/>
      <c r="C6420"/>
      <c r="D6420"/>
      <c r="E6420" s="76"/>
      <c r="F6420" s="76"/>
      <c r="G6420" s="2"/>
      <c r="H6420" s="77"/>
      <c r="J6420" s="79" t="str">
        <f>IF(IF(IF(_xlfn.MAXIFS($F$2:$F6419,$C$2:$C6419,$C6420,$B$2:$B6419,$B6420,$A$2:$A6419,$A6420)=0,"",$E6420-_xlfn.MAXIFS($F$2:$F6419,$C$2:$C6419,$C6420,$B$2:$B6419,$B6420,$A$2:$A6419,$A6420))&lt;0,0,IF(_xlfn.MAXIFS($F$2:$F6419,$C$2:$C6419,$C6420,$B$2:$B6419,$B6420,$A$2:$A6419,$A6420)=0,"",$E6420-_xlfn.MAXIFS($F$2:$F6419,$C$2:$C6419,$C6420,$B$2:$B6419,$B6420,$A$2:$A6419,$A6420)))&gt;0.25,"",IF(IF(_xlfn.MAXIFS($F$2:$F6419,$C$2:$C6419,$C6420,$B$2:$B6419,$B6420,$A$2:$A6419,$A6420)=0,"",$E6420-_xlfn.MAXIFS($F$2:$F6419,$C$2:$C6419,$C6420,$B$2:$B6419,$B6420,$A$2:$A6419,$A6420))&lt;0,0,IF(_xlfn.MAXIFS($F$2:$F6419,$C$2:$C6419,$C6420,$B$2:$B6419,$B6420,$A$2:$A6419,$A6420)=0,"",$E6420-_xlfn.MAXIFS($F$2:$F6419,$C$2:$C6419,$C6420,$B$2:$B6419,$B6420,$A$2:$A6419,$A6420))))</f>
        <v/>
      </c>
      <c r="K6420" s="6" t="str">
        <f t="shared" si="301"/>
        <v/>
      </c>
      <c r="L6420" s="6" t="str">
        <f t="shared" si="302"/>
        <v/>
      </c>
      <c r="M6420" s="6" t="str">
        <f t="shared" si="300"/>
        <v/>
      </c>
    </row>
    <row r="6421" spans="1:13" x14ac:dyDescent="0.25">
      <c r="A6421"/>
      <c r="B6421" s="1"/>
      <c r="C6421"/>
      <c r="D6421"/>
      <c r="E6421" s="76"/>
      <c r="F6421" s="76"/>
      <c r="G6421" s="2"/>
      <c r="H6421" s="77"/>
      <c r="J6421" s="79" t="str">
        <f>IF(IF(IF(_xlfn.MAXIFS($F$2:$F6420,$C$2:$C6420,$C6421,$B$2:$B6420,$B6421,$A$2:$A6420,$A6421)=0,"",$E6421-_xlfn.MAXIFS($F$2:$F6420,$C$2:$C6420,$C6421,$B$2:$B6420,$B6421,$A$2:$A6420,$A6421))&lt;0,0,IF(_xlfn.MAXIFS($F$2:$F6420,$C$2:$C6420,$C6421,$B$2:$B6420,$B6421,$A$2:$A6420,$A6421)=0,"",$E6421-_xlfn.MAXIFS($F$2:$F6420,$C$2:$C6420,$C6421,$B$2:$B6420,$B6421,$A$2:$A6420,$A6421)))&gt;0.25,"",IF(IF(_xlfn.MAXIFS($F$2:$F6420,$C$2:$C6420,$C6421,$B$2:$B6420,$B6421,$A$2:$A6420,$A6421)=0,"",$E6421-_xlfn.MAXIFS($F$2:$F6420,$C$2:$C6420,$C6421,$B$2:$B6420,$B6421,$A$2:$A6420,$A6421))&lt;0,0,IF(_xlfn.MAXIFS($F$2:$F6420,$C$2:$C6420,$C6421,$B$2:$B6420,$B6421,$A$2:$A6420,$A6421)=0,"",$E6421-_xlfn.MAXIFS($F$2:$F6420,$C$2:$C6420,$C6421,$B$2:$B6420,$B6421,$A$2:$A6420,$A6421))))</f>
        <v/>
      </c>
      <c r="K6421" s="6" t="str">
        <f t="shared" si="301"/>
        <v/>
      </c>
      <c r="L6421" s="6" t="str">
        <f t="shared" si="302"/>
        <v/>
      </c>
      <c r="M6421" s="6" t="str">
        <f t="shared" si="300"/>
        <v/>
      </c>
    </row>
    <row r="6422" spans="1:13" x14ac:dyDescent="0.25">
      <c r="A6422"/>
      <c r="B6422" s="1"/>
      <c r="C6422"/>
      <c r="D6422"/>
      <c r="E6422" s="76"/>
      <c r="F6422" s="76"/>
      <c r="G6422" s="2"/>
      <c r="H6422" s="77"/>
      <c r="J6422" s="79" t="str">
        <f>IF(IF(IF(_xlfn.MAXIFS($F$2:$F6421,$C$2:$C6421,$C6422,$B$2:$B6421,$B6422,$A$2:$A6421,$A6422)=0,"",$E6422-_xlfn.MAXIFS($F$2:$F6421,$C$2:$C6421,$C6422,$B$2:$B6421,$B6422,$A$2:$A6421,$A6422))&lt;0,0,IF(_xlfn.MAXIFS($F$2:$F6421,$C$2:$C6421,$C6422,$B$2:$B6421,$B6422,$A$2:$A6421,$A6422)=0,"",$E6422-_xlfn.MAXIFS($F$2:$F6421,$C$2:$C6421,$C6422,$B$2:$B6421,$B6422,$A$2:$A6421,$A6422)))&gt;0.25,"",IF(IF(_xlfn.MAXIFS($F$2:$F6421,$C$2:$C6421,$C6422,$B$2:$B6421,$B6422,$A$2:$A6421,$A6422)=0,"",$E6422-_xlfn.MAXIFS($F$2:$F6421,$C$2:$C6421,$C6422,$B$2:$B6421,$B6422,$A$2:$A6421,$A6422))&lt;0,0,IF(_xlfn.MAXIFS($F$2:$F6421,$C$2:$C6421,$C6422,$B$2:$B6421,$B6422,$A$2:$A6421,$A6422)=0,"",$E6422-_xlfn.MAXIFS($F$2:$F6421,$C$2:$C6421,$C6422,$B$2:$B6421,$B6422,$A$2:$A6421,$A6422))))</f>
        <v/>
      </c>
      <c r="K6422" s="6" t="str">
        <f t="shared" si="301"/>
        <v/>
      </c>
      <c r="L6422" s="6" t="str">
        <f t="shared" si="302"/>
        <v/>
      </c>
      <c r="M6422" s="6" t="str">
        <f t="shared" si="300"/>
        <v/>
      </c>
    </row>
    <row r="6423" spans="1:13" x14ac:dyDescent="0.25">
      <c r="A6423"/>
      <c r="B6423" s="1"/>
      <c r="C6423"/>
      <c r="D6423"/>
      <c r="E6423" s="76"/>
      <c r="F6423" s="76"/>
      <c r="G6423" s="2"/>
      <c r="H6423" s="77"/>
      <c r="J6423" s="79" t="str">
        <f>IF(IF(IF(_xlfn.MAXIFS($F$2:$F6422,$C$2:$C6422,$C6423,$B$2:$B6422,$B6423,$A$2:$A6422,$A6423)=0,"",$E6423-_xlfn.MAXIFS($F$2:$F6422,$C$2:$C6422,$C6423,$B$2:$B6422,$B6423,$A$2:$A6422,$A6423))&lt;0,0,IF(_xlfn.MAXIFS($F$2:$F6422,$C$2:$C6422,$C6423,$B$2:$B6422,$B6423,$A$2:$A6422,$A6423)=0,"",$E6423-_xlfn.MAXIFS($F$2:$F6422,$C$2:$C6422,$C6423,$B$2:$B6422,$B6423,$A$2:$A6422,$A6423)))&gt;0.25,"",IF(IF(_xlfn.MAXIFS($F$2:$F6422,$C$2:$C6422,$C6423,$B$2:$B6422,$B6423,$A$2:$A6422,$A6423)=0,"",$E6423-_xlfn.MAXIFS($F$2:$F6422,$C$2:$C6422,$C6423,$B$2:$B6422,$B6423,$A$2:$A6422,$A6423))&lt;0,0,IF(_xlfn.MAXIFS($F$2:$F6422,$C$2:$C6422,$C6423,$B$2:$B6422,$B6423,$A$2:$A6422,$A6423)=0,"",$E6423-_xlfn.MAXIFS($F$2:$F6422,$C$2:$C6422,$C6423,$B$2:$B6422,$B6423,$A$2:$A6422,$A6423))))</f>
        <v/>
      </c>
      <c r="K6423" s="6" t="str">
        <f t="shared" si="301"/>
        <v/>
      </c>
      <c r="L6423" s="6" t="str">
        <f t="shared" si="302"/>
        <v/>
      </c>
      <c r="M6423" s="6" t="str">
        <f t="shared" si="300"/>
        <v/>
      </c>
    </row>
    <row r="6424" spans="1:13" x14ac:dyDescent="0.25">
      <c r="A6424"/>
      <c r="B6424" s="1"/>
      <c r="C6424"/>
      <c r="D6424"/>
      <c r="E6424" s="76"/>
      <c r="F6424" s="76"/>
      <c r="G6424" s="2"/>
      <c r="H6424" s="77"/>
      <c r="J6424" s="79" t="str">
        <f>IF(IF(IF(_xlfn.MAXIFS($F$2:$F6423,$C$2:$C6423,$C6424,$B$2:$B6423,$B6424,$A$2:$A6423,$A6424)=0,"",$E6424-_xlfn.MAXIFS($F$2:$F6423,$C$2:$C6423,$C6424,$B$2:$B6423,$B6424,$A$2:$A6423,$A6424))&lt;0,0,IF(_xlfn.MAXIFS($F$2:$F6423,$C$2:$C6423,$C6424,$B$2:$B6423,$B6424,$A$2:$A6423,$A6424)=0,"",$E6424-_xlfn.MAXIFS($F$2:$F6423,$C$2:$C6423,$C6424,$B$2:$B6423,$B6424,$A$2:$A6423,$A6424)))&gt;0.25,"",IF(IF(_xlfn.MAXIFS($F$2:$F6423,$C$2:$C6423,$C6424,$B$2:$B6423,$B6424,$A$2:$A6423,$A6424)=0,"",$E6424-_xlfn.MAXIFS($F$2:$F6423,$C$2:$C6423,$C6424,$B$2:$B6423,$B6424,$A$2:$A6423,$A6424))&lt;0,0,IF(_xlfn.MAXIFS($F$2:$F6423,$C$2:$C6423,$C6424,$B$2:$B6423,$B6424,$A$2:$A6423,$A6424)=0,"",$E6424-_xlfn.MAXIFS($F$2:$F6423,$C$2:$C6423,$C6424,$B$2:$B6423,$B6424,$A$2:$A6423,$A6424))))</f>
        <v/>
      </c>
      <c r="K6424" s="6" t="str">
        <f t="shared" si="301"/>
        <v/>
      </c>
      <c r="L6424" s="6" t="str">
        <f t="shared" si="302"/>
        <v/>
      </c>
      <c r="M6424" s="6" t="str">
        <f t="shared" si="300"/>
        <v/>
      </c>
    </row>
    <row r="6425" spans="1:13" x14ac:dyDescent="0.25">
      <c r="A6425"/>
      <c r="B6425" s="1"/>
      <c r="C6425"/>
      <c r="D6425"/>
      <c r="E6425" s="76"/>
      <c r="F6425" s="76"/>
      <c r="G6425" s="2"/>
      <c r="H6425" s="77"/>
      <c r="J6425" s="79" t="str">
        <f>IF(IF(IF(_xlfn.MAXIFS($F$2:$F6424,$C$2:$C6424,$C6425,$B$2:$B6424,$B6425,$A$2:$A6424,$A6425)=0,"",$E6425-_xlfn.MAXIFS($F$2:$F6424,$C$2:$C6424,$C6425,$B$2:$B6424,$B6425,$A$2:$A6424,$A6425))&lt;0,0,IF(_xlfn.MAXIFS($F$2:$F6424,$C$2:$C6424,$C6425,$B$2:$B6424,$B6425,$A$2:$A6424,$A6425)=0,"",$E6425-_xlfn.MAXIFS($F$2:$F6424,$C$2:$C6424,$C6425,$B$2:$B6424,$B6425,$A$2:$A6424,$A6425)))&gt;0.25,"",IF(IF(_xlfn.MAXIFS($F$2:$F6424,$C$2:$C6424,$C6425,$B$2:$B6424,$B6425,$A$2:$A6424,$A6425)=0,"",$E6425-_xlfn.MAXIFS($F$2:$F6424,$C$2:$C6424,$C6425,$B$2:$B6424,$B6425,$A$2:$A6424,$A6425))&lt;0,0,IF(_xlfn.MAXIFS($F$2:$F6424,$C$2:$C6424,$C6425,$B$2:$B6424,$B6425,$A$2:$A6424,$A6425)=0,"",$E6425-_xlfn.MAXIFS($F$2:$F6424,$C$2:$C6424,$C6425,$B$2:$B6424,$B6425,$A$2:$A6424,$A6425))))</f>
        <v/>
      </c>
      <c r="K6425" s="6" t="str">
        <f t="shared" si="301"/>
        <v/>
      </c>
      <c r="L6425" s="6" t="str">
        <f t="shared" si="302"/>
        <v/>
      </c>
      <c r="M6425" s="6" t="str">
        <f t="shared" si="300"/>
        <v/>
      </c>
    </row>
    <row r="6426" spans="1:13" x14ac:dyDescent="0.25">
      <c r="A6426"/>
      <c r="B6426" s="1"/>
      <c r="C6426"/>
      <c r="D6426"/>
      <c r="E6426" s="76"/>
      <c r="F6426" s="76"/>
      <c r="G6426" s="2"/>
      <c r="H6426" s="77"/>
      <c r="J6426" s="79" t="str">
        <f>IF(IF(IF(_xlfn.MAXIFS($F$2:$F6425,$C$2:$C6425,$C6426,$B$2:$B6425,$B6426,$A$2:$A6425,$A6426)=0,"",$E6426-_xlfn.MAXIFS($F$2:$F6425,$C$2:$C6425,$C6426,$B$2:$B6425,$B6426,$A$2:$A6425,$A6426))&lt;0,0,IF(_xlfn.MAXIFS($F$2:$F6425,$C$2:$C6425,$C6426,$B$2:$B6425,$B6426,$A$2:$A6425,$A6426)=0,"",$E6426-_xlfn.MAXIFS($F$2:$F6425,$C$2:$C6425,$C6426,$B$2:$B6425,$B6426,$A$2:$A6425,$A6426)))&gt;0.25,"",IF(IF(_xlfn.MAXIFS($F$2:$F6425,$C$2:$C6425,$C6426,$B$2:$B6425,$B6426,$A$2:$A6425,$A6426)=0,"",$E6426-_xlfn.MAXIFS($F$2:$F6425,$C$2:$C6425,$C6426,$B$2:$B6425,$B6426,$A$2:$A6425,$A6426))&lt;0,0,IF(_xlfn.MAXIFS($F$2:$F6425,$C$2:$C6425,$C6426,$B$2:$B6425,$B6426,$A$2:$A6425,$A6426)=0,"",$E6426-_xlfn.MAXIFS($F$2:$F6425,$C$2:$C6425,$C6426,$B$2:$B6425,$B6426,$A$2:$A6425,$A6426))))</f>
        <v/>
      </c>
      <c r="K6426" s="6" t="str">
        <f t="shared" si="301"/>
        <v/>
      </c>
      <c r="L6426" s="6" t="str">
        <f t="shared" si="302"/>
        <v/>
      </c>
      <c r="M6426" s="6" t="str">
        <f t="shared" si="300"/>
        <v/>
      </c>
    </row>
    <row r="6427" spans="1:13" x14ac:dyDescent="0.25">
      <c r="A6427"/>
      <c r="B6427" s="1"/>
      <c r="C6427"/>
      <c r="D6427"/>
      <c r="E6427" s="76"/>
      <c r="F6427" s="76"/>
      <c r="G6427" s="2"/>
      <c r="H6427" s="77"/>
      <c r="J6427" s="79" t="str">
        <f>IF(IF(IF(_xlfn.MAXIFS($F$2:$F6426,$C$2:$C6426,$C6427,$B$2:$B6426,$B6427,$A$2:$A6426,$A6427)=0,"",$E6427-_xlfn.MAXIFS($F$2:$F6426,$C$2:$C6426,$C6427,$B$2:$B6426,$B6427,$A$2:$A6426,$A6427))&lt;0,0,IF(_xlfn.MAXIFS($F$2:$F6426,$C$2:$C6426,$C6427,$B$2:$B6426,$B6427,$A$2:$A6426,$A6427)=0,"",$E6427-_xlfn.MAXIFS($F$2:$F6426,$C$2:$C6426,$C6427,$B$2:$B6426,$B6427,$A$2:$A6426,$A6427)))&gt;0.25,"",IF(IF(_xlfn.MAXIFS($F$2:$F6426,$C$2:$C6426,$C6427,$B$2:$B6426,$B6427,$A$2:$A6426,$A6427)=0,"",$E6427-_xlfn.MAXIFS($F$2:$F6426,$C$2:$C6426,$C6427,$B$2:$B6426,$B6427,$A$2:$A6426,$A6427))&lt;0,0,IF(_xlfn.MAXIFS($F$2:$F6426,$C$2:$C6426,$C6427,$B$2:$B6426,$B6427,$A$2:$A6426,$A6427)=0,"",$E6427-_xlfn.MAXIFS($F$2:$F6426,$C$2:$C6426,$C6427,$B$2:$B6426,$B6427,$A$2:$A6426,$A6427))))</f>
        <v/>
      </c>
      <c r="K6427" s="6" t="str">
        <f t="shared" si="301"/>
        <v/>
      </c>
      <c r="L6427" s="6" t="str">
        <f t="shared" si="302"/>
        <v/>
      </c>
      <c r="M6427" s="6" t="str">
        <f t="shared" si="300"/>
        <v/>
      </c>
    </row>
    <row r="6428" spans="1:13" x14ac:dyDescent="0.25">
      <c r="A6428"/>
      <c r="B6428" s="1"/>
      <c r="C6428"/>
      <c r="D6428"/>
      <c r="E6428" s="76"/>
      <c r="F6428" s="76"/>
      <c r="G6428" s="2"/>
      <c r="H6428" s="77"/>
      <c r="J6428" s="79" t="str">
        <f>IF(IF(IF(_xlfn.MAXIFS($F$2:$F6427,$C$2:$C6427,$C6428,$B$2:$B6427,$B6428,$A$2:$A6427,$A6428)=0,"",$E6428-_xlfn.MAXIFS($F$2:$F6427,$C$2:$C6427,$C6428,$B$2:$B6427,$B6428,$A$2:$A6427,$A6428))&lt;0,0,IF(_xlfn.MAXIFS($F$2:$F6427,$C$2:$C6427,$C6428,$B$2:$B6427,$B6428,$A$2:$A6427,$A6428)=0,"",$E6428-_xlfn.MAXIFS($F$2:$F6427,$C$2:$C6427,$C6428,$B$2:$B6427,$B6428,$A$2:$A6427,$A6428)))&gt;0.25,"",IF(IF(_xlfn.MAXIFS($F$2:$F6427,$C$2:$C6427,$C6428,$B$2:$B6427,$B6428,$A$2:$A6427,$A6428)=0,"",$E6428-_xlfn.MAXIFS($F$2:$F6427,$C$2:$C6427,$C6428,$B$2:$B6427,$B6428,$A$2:$A6427,$A6428))&lt;0,0,IF(_xlfn.MAXIFS($F$2:$F6427,$C$2:$C6427,$C6428,$B$2:$B6427,$B6428,$A$2:$A6427,$A6428)=0,"",$E6428-_xlfn.MAXIFS($F$2:$F6427,$C$2:$C6427,$C6428,$B$2:$B6427,$B6428,$A$2:$A6427,$A6428))))</f>
        <v/>
      </c>
      <c r="K6428" s="6" t="str">
        <f t="shared" si="301"/>
        <v/>
      </c>
      <c r="L6428" s="6" t="str">
        <f t="shared" si="302"/>
        <v/>
      </c>
      <c r="M6428" s="6" t="str">
        <f t="shared" si="300"/>
        <v/>
      </c>
    </row>
    <row r="6429" spans="1:13" x14ac:dyDescent="0.25">
      <c r="A6429"/>
      <c r="B6429" s="1"/>
      <c r="C6429"/>
      <c r="D6429"/>
      <c r="E6429" s="76"/>
      <c r="F6429" s="76"/>
      <c r="G6429" s="2"/>
      <c r="H6429" s="77"/>
      <c r="J6429" s="79" t="str">
        <f>IF(IF(IF(_xlfn.MAXIFS($F$2:$F6428,$C$2:$C6428,$C6429,$B$2:$B6428,$B6429,$A$2:$A6428,$A6429)=0,"",$E6429-_xlfn.MAXIFS($F$2:$F6428,$C$2:$C6428,$C6429,$B$2:$B6428,$B6429,$A$2:$A6428,$A6429))&lt;0,0,IF(_xlfn.MAXIFS($F$2:$F6428,$C$2:$C6428,$C6429,$B$2:$B6428,$B6429,$A$2:$A6428,$A6429)=0,"",$E6429-_xlfn.MAXIFS($F$2:$F6428,$C$2:$C6428,$C6429,$B$2:$B6428,$B6429,$A$2:$A6428,$A6429)))&gt;0.25,"",IF(IF(_xlfn.MAXIFS($F$2:$F6428,$C$2:$C6428,$C6429,$B$2:$B6428,$B6429,$A$2:$A6428,$A6429)=0,"",$E6429-_xlfn.MAXIFS($F$2:$F6428,$C$2:$C6428,$C6429,$B$2:$B6428,$B6429,$A$2:$A6428,$A6429))&lt;0,0,IF(_xlfn.MAXIFS($F$2:$F6428,$C$2:$C6428,$C6429,$B$2:$B6428,$B6429,$A$2:$A6428,$A6429)=0,"",$E6429-_xlfn.MAXIFS($F$2:$F6428,$C$2:$C6428,$C6429,$B$2:$B6428,$B6429,$A$2:$A6428,$A6429))))</f>
        <v/>
      </c>
      <c r="K6429" s="6" t="str">
        <f t="shared" si="301"/>
        <v/>
      </c>
      <c r="L6429" s="6" t="str">
        <f t="shared" si="302"/>
        <v/>
      </c>
      <c r="M6429" s="6" t="str">
        <f t="shared" si="300"/>
        <v/>
      </c>
    </row>
    <row r="6430" spans="1:13" x14ac:dyDescent="0.25">
      <c r="A6430"/>
      <c r="B6430" s="1"/>
      <c r="C6430"/>
      <c r="D6430"/>
      <c r="E6430" s="76"/>
      <c r="F6430" s="76"/>
      <c r="G6430" s="2"/>
      <c r="H6430" s="77"/>
      <c r="J6430" s="79" t="str">
        <f>IF(IF(IF(_xlfn.MAXIFS($F$2:$F6429,$C$2:$C6429,$C6430,$B$2:$B6429,$B6430,$A$2:$A6429,$A6430)=0,"",$E6430-_xlfn.MAXIFS($F$2:$F6429,$C$2:$C6429,$C6430,$B$2:$B6429,$B6430,$A$2:$A6429,$A6430))&lt;0,0,IF(_xlfn.MAXIFS($F$2:$F6429,$C$2:$C6429,$C6430,$B$2:$B6429,$B6430,$A$2:$A6429,$A6430)=0,"",$E6430-_xlfn.MAXIFS($F$2:$F6429,$C$2:$C6429,$C6430,$B$2:$B6429,$B6430,$A$2:$A6429,$A6430)))&gt;0.25,"",IF(IF(_xlfn.MAXIFS($F$2:$F6429,$C$2:$C6429,$C6430,$B$2:$B6429,$B6430,$A$2:$A6429,$A6430)=0,"",$E6430-_xlfn.MAXIFS($F$2:$F6429,$C$2:$C6429,$C6430,$B$2:$B6429,$B6430,$A$2:$A6429,$A6430))&lt;0,0,IF(_xlfn.MAXIFS($F$2:$F6429,$C$2:$C6429,$C6430,$B$2:$B6429,$B6430,$A$2:$A6429,$A6430)=0,"",$E6430-_xlfn.MAXIFS($F$2:$F6429,$C$2:$C6429,$C6430,$B$2:$B6429,$B6430,$A$2:$A6429,$A6430))))</f>
        <v/>
      </c>
      <c r="K6430" s="6" t="str">
        <f t="shared" si="301"/>
        <v/>
      </c>
      <c r="L6430" s="6" t="str">
        <f t="shared" si="302"/>
        <v/>
      </c>
      <c r="M6430" s="6" t="str">
        <f t="shared" si="300"/>
        <v/>
      </c>
    </row>
    <row r="6431" spans="1:13" x14ac:dyDescent="0.25">
      <c r="A6431"/>
      <c r="B6431" s="1"/>
      <c r="C6431"/>
      <c r="D6431"/>
      <c r="E6431" s="76"/>
      <c r="F6431" s="76"/>
      <c r="G6431" s="2"/>
      <c r="H6431" s="77"/>
      <c r="J6431" s="79" t="str">
        <f>IF(IF(IF(_xlfn.MAXIFS($F$2:$F6430,$C$2:$C6430,$C6431,$B$2:$B6430,$B6431,$A$2:$A6430,$A6431)=0,"",$E6431-_xlfn.MAXIFS($F$2:$F6430,$C$2:$C6430,$C6431,$B$2:$B6430,$B6431,$A$2:$A6430,$A6431))&lt;0,0,IF(_xlfn.MAXIFS($F$2:$F6430,$C$2:$C6430,$C6431,$B$2:$B6430,$B6431,$A$2:$A6430,$A6431)=0,"",$E6431-_xlfn.MAXIFS($F$2:$F6430,$C$2:$C6430,$C6431,$B$2:$B6430,$B6431,$A$2:$A6430,$A6431)))&gt;0.25,"",IF(IF(_xlfn.MAXIFS($F$2:$F6430,$C$2:$C6430,$C6431,$B$2:$B6430,$B6431,$A$2:$A6430,$A6431)=0,"",$E6431-_xlfn.MAXIFS($F$2:$F6430,$C$2:$C6430,$C6431,$B$2:$B6430,$B6431,$A$2:$A6430,$A6431))&lt;0,0,IF(_xlfn.MAXIFS($F$2:$F6430,$C$2:$C6430,$C6431,$B$2:$B6430,$B6431,$A$2:$A6430,$A6431)=0,"",$E6431-_xlfn.MAXIFS($F$2:$F6430,$C$2:$C6430,$C6431,$B$2:$B6430,$B6431,$A$2:$A6430,$A6431))))</f>
        <v/>
      </c>
      <c r="K6431" s="6" t="str">
        <f t="shared" si="301"/>
        <v/>
      </c>
      <c r="L6431" s="6" t="str">
        <f t="shared" si="302"/>
        <v/>
      </c>
      <c r="M6431" s="6" t="str">
        <f t="shared" si="300"/>
        <v/>
      </c>
    </row>
    <row r="6432" spans="1:13" x14ac:dyDescent="0.25">
      <c r="A6432"/>
      <c r="B6432" s="1"/>
      <c r="C6432"/>
      <c r="D6432"/>
      <c r="E6432" s="76"/>
      <c r="F6432" s="76"/>
      <c r="G6432" s="2"/>
      <c r="H6432" s="77"/>
      <c r="J6432" s="79" t="str">
        <f>IF(IF(IF(_xlfn.MAXIFS($F$2:$F6431,$C$2:$C6431,$C6432,$B$2:$B6431,$B6432,$A$2:$A6431,$A6432)=0,"",$E6432-_xlfn.MAXIFS($F$2:$F6431,$C$2:$C6431,$C6432,$B$2:$B6431,$B6432,$A$2:$A6431,$A6432))&lt;0,0,IF(_xlfn.MAXIFS($F$2:$F6431,$C$2:$C6431,$C6432,$B$2:$B6431,$B6432,$A$2:$A6431,$A6432)=0,"",$E6432-_xlfn.MAXIFS($F$2:$F6431,$C$2:$C6431,$C6432,$B$2:$B6431,$B6432,$A$2:$A6431,$A6432)))&gt;0.25,"",IF(IF(_xlfn.MAXIFS($F$2:$F6431,$C$2:$C6431,$C6432,$B$2:$B6431,$B6432,$A$2:$A6431,$A6432)=0,"",$E6432-_xlfn.MAXIFS($F$2:$F6431,$C$2:$C6431,$C6432,$B$2:$B6431,$B6432,$A$2:$A6431,$A6432))&lt;0,0,IF(_xlfn.MAXIFS($F$2:$F6431,$C$2:$C6431,$C6432,$B$2:$B6431,$B6432,$A$2:$A6431,$A6432)=0,"",$E6432-_xlfn.MAXIFS($F$2:$F6431,$C$2:$C6431,$C6432,$B$2:$B6431,$B6432,$A$2:$A6431,$A6432))))</f>
        <v/>
      </c>
      <c r="K6432" s="6" t="str">
        <f t="shared" si="301"/>
        <v/>
      </c>
      <c r="L6432" s="6" t="str">
        <f t="shared" si="302"/>
        <v/>
      </c>
      <c r="M6432" s="6" t="str">
        <f t="shared" si="300"/>
        <v/>
      </c>
    </row>
    <row r="6433" spans="1:13" x14ac:dyDescent="0.25">
      <c r="A6433"/>
      <c r="B6433" s="1"/>
      <c r="C6433"/>
      <c r="D6433"/>
      <c r="E6433" s="76"/>
      <c r="F6433" s="76"/>
      <c r="G6433" s="2"/>
      <c r="H6433" s="77"/>
      <c r="J6433" s="79" t="str">
        <f>IF(IF(IF(_xlfn.MAXIFS($F$2:$F6432,$C$2:$C6432,$C6433,$B$2:$B6432,$B6433,$A$2:$A6432,$A6433)=0,"",$E6433-_xlfn.MAXIFS($F$2:$F6432,$C$2:$C6432,$C6433,$B$2:$B6432,$B6433,$A$2:$A6432,$A6433))&lt;0,0,IF(_xlfn.MAXIFS($F$2:$F6432,$C$2:$C6432,$C6433,$B$2:$B6432,$B6433,$A$2:$A6432,$A6433)=0,"",$E6433-_xlfn.MAXIFS($F$2:$F6432,$C$2:$C6432,$C6433,$B$2:$B6432,$B6433,$A$2:$A6432,$A6433)))&gt;0.25,"",IF(IF(_xlfn.MAXIFS($F$2:$F6432,$C$2:$C6432,$C6433,$B$2:$B6432,$B6433,$A$2:$A6432,$A6433)=0,"",$E6433-_xlfn.MAXIFS($F$2:$F6432,$C$2:$C6432,$C6433,$B$2:$B6432,$B6433,$A$2:$A6432,$A6433))&lt;0,0,IF(_xlfn.MAXIFS($F$2:$F6432,$C$2:$C6432,$C6433,$B$2:$B6432,$B6433,$A$2:$A6432,$A6433)=0,"",$E6433-_xlfn.MAXIFS($F$2:$F6432,$C$2:$C6432,$C6433,$B$2:$B6432,$B6433,$A$2:$A6432,$A6433))))</f>
        <v/>
      </c>
      <c r="K6433" s="6" t="str">
        <f t="shared" si="301"/>
        <v/>
      </c>
      <c r="L6433" s="6" t="str">
        <f t="shared" si="302"/>
        <v/>
      </c>
      <c r="M6433" s="6" t="str">
        <f t="shared" si="300"/>
        <v/>
      </c>
    </row>
    <row r="6434" spans="1:13" x14ac:dyDescent="0.25">
      <c r="A6434"/>
      <c r="B6434" s="1"/>
      <c r="C6434"/>
      <c r="D6434"/>
      <c r="E6434" s="76"/>
      <c r="F6434" s="76"/>
      <c r="G6434" s="2"/>
      <c r="H6434" s="77"/>
      <c r="J6434" s="79" t="str">
        <f>IF(IF(IF(_xlfn.MAXIFS($F$2:$F6433,$C$2:$C6433,$C6434,$B$2:$B6433,$B6434,$A$2:$A6433,$A6434)=0,"",$E6434-_xlfn.MAXIFS($F$2:$F6433,$C$2:$C6433,$C6434,$B$2:$B6433,$B6434,$A$2:$A6433,$A6434))&lt;0,0,IF(_xlfn.MAXIFS($F$2:$F6433,$C$2:$C6433,$C6434,$B$2:$B6433,$B6434,$A$2:$A6433,$A6434)=0,"",$E6434-_xlfn.MAXIFS($F$2:$F6433,$C$2:$C6433,$C6434,$B$2:$B6433,$B6434,$A$2:$A6433,$A6434)))&gt;0.25,"",IF(IF(_xlfn.MAXIFS($F$2:$F6433,$C$2:$C6433,$C6434,$B$2:$B6433,$B6434,$A$2:$A6433,$A6434)=0,"",$E6434-_xlfn.MAXIFS($F$2:$F6433,$C$2:$C6433,$C6434,$B$2:$B6433,$B6434,$A$2:$A6433,$A6434))&lt;0,0,IF(_xlfn.MAXIFS($F$2:$F6433,$C$2:$C6433,$C6434,$B$2:$B6433,$B6434,$A$2:$A6433,$A6434)=0,"",$E6434-_xlfn.MAXIFS($F$2:$F6433,$C$2:$C6433,$C6434,$B$2:$B6433,$B6434,$A$2:$A6433,$A6434))))</f>
        <v/>
      </c>
      <c r="K6434" s="6" t="str">
        <f t="shared" si="301"/>
        <v/>
      </c>
      <c r="L6434" s="6" t="str">
        <f t="shared" si="302"/>
        <v/>
      </c>
      <c r="M6434" s="6" t="str">
        <f t="shared" si="300"/>
        <v/>
      </c>
    </row>
    <row r="6435" spans="1:13" x14ac:dyDescent="0.25">
      <c r="A6435"/>
      <c r="B6435" s="1"/>
      <c r="C6435"/>
      <c r="D6435"/>
      <c r="E6435" s="76"/>
      <c r="F6435" s="76"/>
      <c r="G6435" s="2"/>
      <c r="H6435" s="77"/>
      <c r="J6435" s="79" t="str">
        <f>IF(IF(IF(_xlfn.MAXIFS($F$2:$F6434,$C$2:$C6434,$C6435,$B$2:$B6434,$B6435,$A$2:$A6434,$A6435)=0,"",$E6435-_xlfn.MAXIFS($F$2:$F6434,$C$2:$C6434,$C6435,$B$2:$B6434,$B6435,$A$2:$A6434,$A6435))&lt;0,0,IF(_xlfn.MAXIFS($F$2:$F6434,$C$2:$C6434,$C6435,$B$2:$B6434,$B6435,$A$2:$A6434,$A6435)=0,"",$E6435-_xlfn.MAXIFS($F$2:$F6434,$C$2:$C6434,$C6435,$B$2:$B6434,$B6435,$A$2:$A6434,$A6435)))&gt;0.25,"",IF(IF(_xlfn.MAXIFS($F$2:$F6434,$C$2:$C6434,$C6435,$B$2:$B6434,$B6435,$A$2:$A6434,$A6435)=0,"",$E6435-_xlfn.MAXIFS($F$2:$F6434,$C$2:$C6434,$C6435,$B$2:$B6434,$B6435,$A$2:$A6434,$A6435))&lt;0,0,IF(_xlfn.MAXIFS($F$2:$F6434,$C$2:$C6434,$C6435,$B$2:$B6434,$B6435,$A$2:$A6434,$A6435)=0,"",$E6435-_xlfn.MAXIFS($F$2:$F6434,$C$2:$C6434,$C6435,$B$2:$B6434,$B6435,$A$2:$A6434,$A6435))))</f>
        <v/>
      </c>
      <c r="K6435" s="6" t="str">
        <f t="shared" si="301"/>
        <v/>
      </c>
      <c r="L6435" s="6" t="str">
        <f t="shared" si="302"/>
        <v/>
      </c>
      <c r="M6435" s="6" t="str">
        <f t="shared" si="300"/>
        <v/>
      </c>
    </row>
    <row r="6436" spans="1:13" x14ac:dyDescent="0.25">
      <c r="A6436"/>
      <c r="B6436" s="1"/>
      <c r="C6436"/>
      <c r="D6436"/>
      <c r="E6436" s="76"/>
      <c r="F6436" s="76"/>
      <c r="G6436" s="2"/>
      <c r="H6436" s="77"/>
      <c r="J6436" s="79" t="str">
        <f>IF(IF(IF(_xlfn.MAXIFS($F$2:$F6435,$C$2:$C6435,$C6436,$B$2:$B6435,$B6436,$A$2:$A6435,$A6436)=0,"",$E6436-_xlfn.MAXIFS($F$2:$F6435,$C$2:$C6435,$C6436,$B$2:$B6435,$B6436,$A$2:$A6435,$A6436))&lt;0,0,IF(_xlfn.MAXIFS($F$2:$F6435,$C$2:$C6435,$C6436,$B$2:$B6435,$B6436,$A$2:$A6435,$A6436)=0,"",$E6436-_xlfn.MAXIFS($F$2:$F6435,$C$2:$C6435,$C6436,$B$2:$B6435,$B6436,$A$2:$A6435,$A6436)))&gt;0.25,"",IF(IF(_xlfn.MAXIFS($F$2:$F6435,$C$2:$C6435,$C6436,$B$2:$B6435,$B6436,$A$2:$A6435,$A6436)=0,"",$E6436-_xlfn.MAXIFS($F$2:$F6435,$C$2:$C6435,$C6436,$B$2:$B6435,$B6436,$A$2:$A6435,$A6436))&lt;0,0,IF(_xlfn.MAXIFS($F$2:$F6435,$C$2:$C6435,$C6436,$B$2:$B6435,$B6436,$A$2:$A6435,$A6436)=0,"",$E6436-_xlfn.MAXIFS($F$2:$F6435,$C$2:$C6435,$C6436,$B$2:$B6435,$B6436,$A$2:$A6435,$A6436))))</f>
        <v/>
      </c>
      <c r="K6436" s="6" t="str">
        <f t="shared" si="301"/>
        <v/>
      </c>
      <c r="L6436" s="6" t="str">
        <f t="shared" si="302"/>
        <v/>
      </c>
      <c r="M6436" s="6" t="str">
        <f t="shared" si="300"/>
        <v/>
      </c>
    </row>
    <row r="6437" spans="1:13" x14ac:dyDescent="0.25">
      <c r="A6437"/>
      <c r="B6437" s="1"/>
      <c r="C6437"/>
      <c r="D6437"/>
      <c r="E6437" s="76"/>
      <c r="F6437" s="76"/>
      <c r="G6437" s="2"/>
      <c r="H6437" s="77"/>
      <c r="J6437" s="79" t="str">
        <f>IF(IF(IF(_xlfn.MAXIFS($F$2:$F6436,$C$2:$C6436,$C6437,$B$2:$B6436,$B6437,$A$2:$A6436,$A6437)=0,"",$E6437-_xlfn.MAXIFS($F$2:$F6436,$C$2:$C6436,$C6437,$B$2:$B6436,$B6437,$A$2:$A6436,$A6437))&lt;0,0,IF(_xlfn.MAXIFS($F$2:$F6436,$C$2:$C6436,$C6437,$B$2:$B6436,$B6437,$A$2:$A6436,$A6437)=0,"",$E6437-_xlfn.MAXIFS($F$2:$F6436,$C$2:$C6436,$C6437,$B$2:$B6436,$B6437,$A$2:$A6436,$A6437)))&gt;0.25,"",IF(IF(_xlfn.MAXIFS($F$2:$F6436,$C$2:$C6436,$C6437,$B$2:$B6436,$B6437,$A$2:$A6436,$A6437)=0,"",$E6437-_xlfn.MAXIFS($F$2:$F6436,$C$2:$C6436,$C6437,$B$2:$B6436,$B6437,$A$2:$A6436,$A6437))&lt;0,0,IF(_xlfn.MAXIFS($F$2:$F6436,$C$2:$C6436,$C6437,$B$2:$B6436,$B6437,$A$2:$A6436,$A6437)=0,"",$E6437-_xlfn.MAXIFS($F$2:$F6436,$C$2:$C6436,$C6437,$B$2:$B6436,$B6437,$A$2:$A6436,$A6437))))</f>
        <v/>
      </c>
      <c r="K6437" s="6" t="str">
        <f t="shared" si="301"/>
        <v/>
      </c>
      <c r="L6437" s="6" t="str">
        <f t="shared" si="302"/>
        <v/>
      </c>
      <c r="M6437" s="6" t="str">
        <f t="shared" si="300"/>
        <v/>
      </c>
    </row>
    <row r="6438" spans="1:13" x14ac:dyDescent="0.25">
      <c r="A6438"/>
      <c r="B6438" s="1"/>
      <c r="C6438"/>
      <c r="D6438"/>
      <c r="E6438" s="76"/>
      <c r="F6438" s="76"/>
      <c r="G6438" s="2"/>
      <c r="H6438" s="77"/>
      <c r="J6438" s="79" t="str">
        <f>IF(IF(IF(_xlfn.MAXIFS($F$2:$F6437,$C$2:$C6437,$C6438,$B$2:$B6437,$B6438,$A$2:$A6437,$A6438)=0,"",$E6438-_xlfn.MAXIFS($F$2:$F6437,$C$2:$C6437,$C6438,$B$2:$B6437,$B6438,$A$2:$A6437,$A6438))&lt;0,0,IF(_xlfn.MAXIFS($F$2:$F6437,$C$2:$C6437,$C6438,$B$2:$B6437,$B6438,$A$2:$A6437,$A6438)=0,"",$E6438-_xlfn.MAXIFS($F$2:$F6437,$C$2:$C6437,$C6438,$B$2:$B6437,$B6438,$A$2:$A6437,$A6438)))&gt;0.25,"",IF(IF(_xlfn.MAXIFS($F$2:$F6437,$C$2:$C6437,$C6438,$B$2:$B6437,$B6438,$A$2:$A6437,$A6438)=0,"",$E6438-_xlfn.MAXIFS($F$2:$F6437,$C$2:$C6437,$C6438,$B$2:$B6437,$B6438,$A$2:$A6437,$A6438))&lt;0,0,IF(_xlfn.MAXIFS($F$2:$F6437,$C$2:$C6437,$C6438,$B$2:$B6437,$B6438,$A$2:$A6437,$A6438)=0,"",$E6438-_xlfn.MAXIFS($F$2:$F6437,$C$2:$C6437,$C6438,$B$2:$B6437,$B6438,$A$2:$A6437,$A6438))))</f>
        <v/>
      </c>
      <c r="K6438" s="6" t="str">
        <f t="shared" si="301"/>
        <v/>
      </c>
      <c r="L6438" s="6" t="str">
        <f t="shared" si="302"/>
        <v/>
      </c>
      <c r="M6438" s="6" t="str">
        <f t="shared" si="300"/>
        <v/>
      </c>
    </row>
    <row r="6439" spans="1:13" x14ac:dyDescent="0.25">
      <c r="A6439"/>
      <c r="B6439" s="1"/>
      <c r="C6439"/>
      <c r="D6439"/>
      <c r="E6439" s="76"/>
      <c r="F6439" s="76"/>
      <c r="G6439" s="2"/>
      <c r="H6439" s="77"/>
      <c r="J6439" s="79" t="str">
        <f>IF(IF(IF(_xlfn.MAXIFS($F$2:$F6438,$C$2:$C6438,$C6439,$B$2:$B6438,$B6439,$A$2:$A6438,$A6439)=0,"",$E6439-_xlfn.MAXIFS($F$2:$F6438,$C$2:$C6438,$C6439,$B$2:$B6438,$B6439,$A$2:$A6438,$A6439))&lt;0,0,IF(_xlfn.MAXIFS($F$2:$F6438,$C$2:$C6438,$C6439,$B$2:$B6438,$B6439,$A$2:$A6438,$A6439)=0,"",$E6439-_xlfn.MAXIFS($F$2:$F6438,$C$2:$C6438,$C6439,$B$2:$B6438,$B6439,$A$2:$A6438,$A6439)))&gt;0.25,"",IF(IF(_xlfn.MAXIFS($F$2:$F6438,$C$2:$C6438,$C6439,$B$2:$B6438,$B6439,$A$2:$A6438,$A6439)=0,"",$E6439-_xlfn.MAXIFS($F$2:$F6438,$C$2:$C6438,$C6439,$B$2:$B6438,$B6439,$A$2:$A6438,$A6439))&lt;0,0,IF(_xlfn.MAXIFS($F$2:$F6438,$C$2:$C6438,$C6439,$B$2:$B6438,$B6439,$A$2:$A6438,$A6439)=0,"",$E6439-_xlfn.MAXIFS($F$2:$F6438,$C$2:$C6438,$C6439,$B$2:$B6438,$B6439,$A$2:$A6438,$A6439))))</f>
        <v/>
      </c>
      <c r="K6439" s="6" t="str">
        <f t="shared" si="301"/>
        <v/>
      </c>
      <c r="L6439" s="6" t="str">
        <f t="shared" si="302"/>
        <v/>
      </c>
      <c r="M6439" s="6" t="str">
        <f t="shared" si="300"/>
        <v/>
      </c>
    </row>
    <row r="6440" spans="1:13" x14ac:dyDescent="0.25">
      <c r="A6440"/>
      <c r="B6440" s="1"/>
      <c r="C6440"/>
      <c r="D6440"/>
      <c r="E6440" s="76"/>
      <c r="F6440" s="76"/>
      <c r="G6440" s="2"/>
      <c r="H6440" s="77"/>
      <c r="J6440" s="79" t="str">
        <f>IF(IF(IF(_xlfn.MAXIFS($F$2:$F6439,$C$2:$C6439,$C6440,$B$2:$B6439,$B6440,$A$2:$A6439,$A6440)=0,"",$E6440-_xlfn.MAXIFS($F$2:$F6439,$C$2:$C6439,$C6440,$B$2:$B6439,$B6440,$A$2:$A6439,$A6440))&lt;0,0,IF(_xlfn.MAXIFS($F$2:$F6439,$C$2:$C6439,$C6440,$B$2:$B6439,$B6440,$A$2:$A6439,$A6440)=0,"",$E6440-_xlfn.MAXIFS($F$2:$F6439,$C$2:$C6439,$C6440,$B$2:$B6439,$B6440,$A$2:$A6439,$A6440)))&gt;0.25,"",IF(IF(_xlfn.MAXIFS($F$2:$F6439,$C$2:$C6439,$C6440,$B$2:$B6439,$B6440,$A$2:$A6439,$A6440)=0,"",$E6440-_xlfn.MAXIFS($F$2:$F6439,$C$2:$C6439,$C6440,$B$2:$B6439,$B6440,$A$2:$A6439,$A6440))&lt;0,0,IF(_xlfn.MAXIFS($F$2:$F6439,$C$2:$C6439,$C6440,$B$2:$B6439,$B6440,$A$2:$A6439,$A6440)=0,"",$E6440-_xlfn.MAXIFS($F$2:$F6439,$C$2:$C6439,$C6440,$B$2:$B6439,$B6440,$A$2:$A6439,$A6440))))</f>
        <v/>
      </c>
      <c r="K6440" s="6" t="str">
        <f t="shared" si="301"/>
        <v/>
      </c>
      <c r="L6440" s="6" t="str">
        <f t="shared" si="302"/>
        <v/>
      </c>
      <c r="M6440" s="6" t="str">
        <f t="shared" si="300"/>
        <v/>
      </c>
    </row>
    <row r="6441" spans="1:13" x14ac:dyDescent="0.25">
      <c r="A6441"/>
      <c r="B6441" s="1"/>
      <c r="C6441"/>
      <c r="D6441"/>
      <c r="E6441" s="76"/>
      <c r="F6441" s="76"/>
      <c r="G6441" s="2"/>
      <c r="H6441" s="77"/>
      <c r="J6441" s="79" t="str">
        <f>IF(IF(IF(_xlfn.MAXIFS($F$2:$F6440,$C$2:$C6440,$C6441,$B$2:$B6440,$B6441,$A$2:$A6440,$A6441)=0,"",$E6441-_xlfn.MAXIFS($F$2:$F6440,$C$2:$C6440,$C6441,$B$2:$B6440,$B6441,$A$2:$A6440,$A6441))&lt;0,0,IF(_xlfn.MAXIFS($F$2:$F6440,$C$2:$C6440,$C6441,$B$2:$B6440,$B6441,$A$2:$A6440,$A6441)=0,"",$E6441-_xlfn.MAXIFS($F$2:$F6440,$C$2:$C6440,$C6441,$B$2:$B6440,$B6441,$A$2:$A6440,$A6441)))&gt;0.25,"",IF(IF(_xlfn.MAXIFS($F$2:$F6440,$C$2:$C6440,$C6441,$B$2:$B6440,$B6441,$A$2:$A6440,$A6441)=0,"",$E6441-_xlfn.MAXIFS($F$2:$F6440,$C$2:$C6440,$C6441,$B$2:$B6440,$B6441,$A$2:$A6440,$A6441))&lt;0,0,IF(_xlfn.MAXIFS($F$2:$F6440,$C$2:$C6440,$C6441,$B$2:$B6440,$B6441,$A$2:$A6440,$A6441)=0,"",$E6441-_xlfn.MAXIFS($F$2:$F6440,$C$2:$C6440,$C6441,$B$2:$B6440,$B6441,$A$2:$A6440,$A6441))))</f>
        <v/>
      </c>
      <c r="K6441" s="6" t="str">
        <f t="shared" si="301"/>
        <v/>
      </c>
      <c r="L6441" s="6" t="str">
        <f t="shared" si="302"/>
        <v/>
      </c>
      <c r="M6441" s="6" t="str">
        <f t="shared" si="300"/>
        <v/>
      </c>
    </row>
    <row r="6442" spans="1:13" x14ac:dyDescent="0.25">
      <c r="A6442"/>
      <c r="B6442" s="1"/>
      <c r="C6442"/>
      <c r="D6442"/>
      <c r="E6442" s="76"/>
      <c r="F6442" s="76"/>
      <c r="G6442" s="2"/>
      <c r="H6442" s="77"/>
      <c r="J6442" s="79" t="str">
        <f>IF(IF(IF(_xlfn.MAXIFS($F$2:$F6441,$C$2:$C6441,$C6442,$B$2:$B6441,$B6442,$A$2:$A6441,$A6442)=0,"",$E6442-_xlfn.MAXIFS($F$2:$F6441,$C$2:$C6441,$C6442,$B$2:$B6441,$B6442,$A$2:$A6441,$A6442))&lt;0,0,IF(_xlfn.MAXIFS($F$2:$F6441,$C$2:$C6441,$C6442,$B$2:$B6441,$B6442,$A$2:$A6441,$A6442)=0,"",$E6442-_xlfn.MAXIFS($F$2:$F6441,$C$2:$C6441,$C6442,$B$2:$B6441,$B6442,$A$2:$A6441,$A6442)))&gt;0.25,"",IF(IF(_xlfn.MAXIFS($F$2:$F6441,$C$2:$C6441,$C6442,$B$2:$B6441,$B6442,$A$2:$A6441,$A6442)=0,"",$E6442-_xlfn.MAXIFS($F$2:$F6441,$C$2:$C6441,$C6442,$B$2:$B6441,$B6442,$A$2:$A6441,$A6442))&lt;0,0,IF(_xlfn.MAXIFS($F$2:$F6441,$C$2:$C6441,$C6442,$B$2:$B6441,$B6442,$A$2:$A6441,$A6442)=0,"",$E6442-_xlfn.MAXIFS($F$2:$F6441,$C$2:$C6441,$C6442,$B$2:$B6441,$B6442,$A$2:$A6441,$A6442))))</f>
        <v/>
      </c>
      <c r="K6442" s="6" t="str">
        <f t="shared" si="301"/>
        <v/>
      </c>
      <c r="L6442" s="6" t="str">
        <f t="shared" si="302"/>
        <v/>
      </c>
      <c r="M6442" s="6" t="str">
        <f t="shared" si="300"/>
        <v/>
      </c>
    </row>
    <row r="6443" spans="1:13" x14ac:dyDescent="0.25">
      <c r="A6443"/>
      <c r="B6443" s="1"/>
      <c r="C6443"/>
      <c r="D6443"/>
      <c r="E6443" s="76"/>
      <c r="F6443" s="76"/>
      <c r="G6443" s="2"/>
      <c r="H6443" s="77"/>
      <c r="J6443" s="79" t="str">
        <f>IF(IF(IF(_xlfn.MAXIFS($F$2:$F6442,$C$2:$C6442,$C6443,$B$2:$B6442,$B6443,$A$2:$A6442,$A6443)=0,"",$E6443-_xlfn.MAXIFS($F$2:$F6442,$C$2:$C6442,$C6443,$B$2:$B6442,$B6443,$A$2:$A6442,$A6443))&lt;0,0,IF(_xlfn.MAXIFS($F$2:$F6442,$C$2:$C6442,$C6443,$B$2:$B6442,$B6443,$A$2:$A6442,$A6443)=0,"",$E6443-_xlfn.MAXIFS($F$2:$F6442,$C$2:$C6442,$C6443,$B$2:$B6442,$B6443,$A$2:$A6442,$A6443)))&gt;0.25,"",IF(IF(_xlfn.MAXIFS($F$2:$F6442,$C$2:$C6442,$C6443,$B$2:$B6442,$B6443,$A$2:$A6442,$A6443)=0,"",$E6443-_xlfn.MAXIFS($F$2:$F6442,$C$2:$C6442,$C6443,$B$2:$B6442,$B6443,$A$2:$A6442,$A6443))&lt;0,0,IF(_xlfn.MAXIFS($F$2:$F6442,$C$2:$C6442,$C6443,$B$2:$B6442,$B6443,$A$2:$A6442,$A6443)=0,"",$E6443-_xlfn.MAXIFS($F$2:$F6442,$C$2:$C6442,$C6443,$B$2:$B6442,$B6443,$A$2:$A6442,$A6443))))</f>
        <v/>
      </c>
      <c r="K6443" s="6" t="str">
        <f t="shared" si="301"/>
        <v/>
      </c>
      <c r="L6443" s="6" t="str">
        <f t="shared" si="302"/>
        <v/>
      </c>
      <c r="M6443" s="6" t="str">
        <f t="shared" si="300"/>
        <v/>
      </c>
    </row>
    <row r="6444" spans="1:13" x14ac:dyDescent="0.25">
      <c r="A6444"/>
      <c r="B6444" s="1"/>
      <c r="C6444"/>
      <c r="D6444"/>
      <c r="E6444" s="76"/>
      <c r="F6444" s="76"/>
      <c r="G6444" s="2"/>
      <c r="H6444" s="77"/>
      <c r="J6444" s="79" t="str">
        <f>IF(IF(IF(_xlfn.MAXIFS($F$2:$F6443,$C$2:$C6443,$C6444,$B$2:$B6443,$B6444,$A$2:$A6443,$A6444)=0,"",$E6444-_xlfn.MAXIFS($F$2:$F6443,$C$2:$C6443,$C6444,$B$2:$B6443,$B6444,$A$2:$A6443,$A6444))&lt;0,0,IF(_xlfn.MAXIFS($F$2:$F6443,$C$2:$C6443,$C6444,$B$2:$B6443,$B6444,$A$2:$A6443,$A6444)=0,"",$E6444-_xlfn.MAXIFS($F$2:$F6443,$C$2:$C6443,$C6444,$B$2:$B6443,$B6444,$A$2:$A6443,$A6444)))&gt;0.25,"",IF(IF(_xlfn.MAXIFS($F$2:$F6443,$C$2:$C6443,$C6444,$B$2:$B6443,$B6444,$A$2:$A6443,$A6444)=0,"",$E6444-_xlfn.MAXIFS($F$2:$F6443,$C$2:$C6443,$C6444,$B$2:$B6443,$B6444,$A$2:$A6443,$A6444))&lt;0,0,IF(_xlfn.MAXIFS($F$2:$F6443,$C$2:$C6443,$C6444,$B$2:$B6443,$B6444,$A$2:$A6443,$A6444)=0,"",$E6444-_xlfn.MAXIFS($F$2:$F6443,$C$2:$C6443,$C6444,$B$2:$B6443,$B6444,$A$2:$A6443,$A6444))))</f>
        <v/>
      </c>
      <c r="K6444" s="6" t="str">
        <f t="shared" si="301"/>
        <v/>
      </c>
      <c r="L6444" s="6" t="str">
        <f t="shared" si="302"/>
        <v/>
      </c>
      <c r="M6444" s="6" t="str">
        <f t="shared" si="300"/>
        <v/>
      </c>
    </row>
    <row r="6445" spans="1:13" x14ac:dyDescent="0.25">
      <c r="A6445"/>
      <c r="B6445" s="1"/>
      <c r="C6445"/>
      <c r="D6445"/>
      <c r="E6445" s="76"/>
      <c r="F6445" s="76"/>
      <c r="G6445" s="2"/>
      <c r="H6445" s="77"/>
      <c r="J6445" s="79" t="str">
        <f>IF(IF(IF(_xlfn.MAXIFS($F$2:$F6444,$C$2:$C6444,$C6445,$B$2:$B6444,$B6445,$A$2:$A6444,$A6445)=0,"",$E6445-_xlfn.MAXIFS($F$2:$F6444,$C$2:$C6444,$C6445,$B$2:$B6444,$B6445,$A$2:$A6444,$A6445))&lt;0,0,IF(_xlfn.MAXIFS($F$2:$F6444,$C$2:$C6444,$C6445,$B$2:$B6444,$B6445,$A$2:$A6444,$A6445)=0,"",$E6445-_xlfn.MAXIFS($F$2:$F6444,$C$2:$C6444,$C6445,$B$2:$B6444,$B6445,$A$2:$A6444,$A6445)))&gt;0.25,"",IF(IF(_xlfn.MAXIFS($F$2:$F6444,$C$2:$C6444,$C6445,$B$2:$B6444,$B6445,$A$2:$A6444,$A6445)=0,"",$E6445-_xlfn.MAXIFS($F$2:$F6444,$C$2:$C6444,$C6445,$B$2:$B6444,$B6445,$A$2:$A6444,$A6445))&lt;0,0,IF(_xlfn.MAXIFS($F$2:$F6444,$C$2:$C6444,$C6445,$B$2:$B6444,$B6445,$A$2:$A6444,$A6445)=0,"",$E6445-_xlfn.MAXIFS($F$2:$F6444,$C$2:$C6444,$C6445,$B$2:$B6444,$B6445,$A$2:$A6444,$A6445))))</f>
        <v/>
      </c>
      <c r="K6445" s="6" t="str">
        <f t="shared" si="301"/>
        <v/>
      </c>
      <c r="L6445" s="6" t="str">
        <f t="shared" si="302"/>
        <v/>
      </c>
      <c r="M6445" s="6" t="str">
        <f t="shared" si="300"/>
        <v/>
      </c>
    </row>
    <row r="6446" spans="1:13" x14ac:dyDescent="0.25">
      <c r="A6446"/>
      <c r="B6446" s="1"/>
      <c r="C6446"/>
      <c r="D6446"/>
      <c r="E6446" s="76"/>
      <c r="F6446" s="76"/>
      <c r="G6446" s="2"/>
      <c r="H6446" s="77"/>
      <c r="J6446" s="79" t="str">
        <f>IF(IF(IF(_xlfn.MAXIFS($F$2:$F6445,$C$2:$C6445,$C6446,$B$2:$B6445,$B6446,$A$2:$A6445,$A6446)=0,"",$E6446-_xlfn.MAXIFS($F$2:$F6445,$C$2:$C6445,$C6446,$B$2:$B6445,$B6446,$A$2:$A6445,$A6446))&lt;0,0,IF(_xlfn.MAXIFS($F$2:$F6445,$C$2:$C6445,$C6446,$B$2:$B6445,$B6446,$A$2:$A6445,$A6446)=0,"",$E6446-_xlfn.MAXIFS($F$2:$F6445,$C$2:$C6445,$C6446,$B$2:$B6445,$B6446,$A$2:$A6445,$A6446)))&gt;0.25,"",IF(IF(_xlfn.MAXIFS($F$2:$F6445,$C$2:$C6445,$C6446,$B$2:$B6445,$B6446,$A$2:$A6445,$A6446)=0,"",$E6446-_xlfn.MAXIFS($F$2:$F6445,$C$2:$C6445,$C6446,$B$2:$B6445,$B6446,$A$2:$A6445,$A6446))&lt;0,0,IF(_xlfn.MAXIFS($F$2:$F6445,$C$2:$C6445,$C6446,$B$2:$B6445,$B6446,$A$2:$A6445,$A6446)=0,"",$E6446-_xlfn.MAXIFS($F$2:$F6445,$C$2:$C6445,$C6446,$B$2:$B6445,$B6446,$A$2:$A6445,$A6446))))</f>
        <v/>
      </c>
      <c r="K6446" s="6" t="str">
        <f t="shared" si="301"/>
        <v/>
      </c>
      <c r="L6446" s="6" t="str">
        <f t="shared" si="302"/>
        <v/>
      </c>
      <c r="M6446" s="6" t="str">
        <f t="shared" si="300"/>
        <v/>
      </c>
    </row>
    <row r="6447" spans="1:13" x14ac:dyDescent="0.25">
      <c r="A6447"/>
      <c r="B6447" s="1"/>
      <c r="C6447"/>
      <c r="D6447"/>
      <c r="E6447" s="76"/>
      <c r="F6447" s="76"/>
      <c r="G6447" s="2"/>
      <c r="H6447" s="77"/>
      <c r="J6447" s="79" t="str">
        <f>IF(IF(IF(_xlfn.MAXIFS($F$2:$F6446,$C$2:$C6446,$C6447,$B$2:$B6446,$B6447,$A$2:$A6446,$A6447)=0,"",$E6447-_xlfn.MAXIFS($F$2:$F6446,$C$2:$C6446,$C6447,$B$2:$B6446,$B6447,$A$2:$A6446,$A6447))&lt;0,0,IF(_xlfn.MAXIFS($F$2:$F6446,$C$2:$C6446,$C6447,$B$2:$B6446,$B6447,$A$2:$A6446,$A6447)=0,"",$E6447-_xlfn.MAXIFS($F$2:$F6446,$C$2:$C6446,$C6447,$B$2:$B6446,$B6447,$A$2:$A6446,$A6447)))&gt;0.25,"",IF(IF(_xlfn.MAXIFS($F$2:$F6446,$C$2:$C6446,$C6447,$B$2:$B6446,$B6447,$A$2:$A6446,$A6447)=0,"",$E6447-_xlfn.MAXIFS($F$2:$F6446,$C$2:$C6446,$C6447,$B$2:$B6446,$B6447,$A$2:$A6446,$A6447))&lt;0,0,IF(_xlfn.MAXIFS($F$2:$F6446,$C$2:$C6446,$C6447,$B$2:$B6446,$B6447,$A$2:$A6446,$A6447)=0,"",$E6447-_xlfn.MAXIFS($F$2:$F6446,$C$2:$C6446,$C6447,$B$2:$B6446,$B6447,$A$2:$A6446,$A6447))))</f>
        <v/>
      </c>
      <c r="K6447" s="6" t="str">
        <f t="shared" si="301"/>
        <v/>
      </c>
      <c r="L6447" s="6" t="str">
        <f t="shared" si="302"/>
        <v/>
      </c>
      <c r="M6447" s="6" t="str">
        <f t="shared" si="300"/>
        <v/>
      </c>
    </row>
    <row r="6448" spans="1:13" x14ac:dyDescent="0.25">
      <c r="A6448"/>
      <c r="B6448" s="1"/>
      <c r="C6448"/>
      <c r="D6448"/>
      <c r="E6448" s="76"/>
      <c r="F6448" s="76"/>
      <c r="G6448" s="2"/>
      <c r="H6448" s="77"/>
      <c r="J6448" s="79" t="str">
        <f>IF(IF(IF(_xlfn.MAXIFS($F$2:$F6447,$C$2:$C6447,$C6448,$B$2:$B6447,$B6448,$A$2:$A6447,$A6448)=0,"",$E6448-_xlfn.MAXIFS($F$2:$F6447,$C$2:$C6447,$C6448,$B$2:$B6447,$B6448,$A$2:$A6447,$A6448))&lt;0,0,IF(_xlfn.MAXIFS($F$2:$F6447,$C$2:$C6447,$C6448,$B$2:$B6447,$B6448,$A$2:$A6447,$A6448)=0,"",$E6448-_xlfn.MAXIFS($F$2:$F6447,$C$2:$C6447,$C6448,$B$2:$B6447,$B6448,$A$2:$A6447,$A6448)))&gt;0.25,"",IF(IF(_xlfn.MAXIFS($F$2:$F6447,$C$2:$C6447,$C6448,$B$2:$B6447,$B6448,$A$2:$A6447,$A6448)=0,"",$E6448-_xlfn.MAXIFS($F$2:$F6447,$C$2:$C6447,$C6448,$B$2:$B6447,$B6448,$A$2:$A6447,$A6448))&lt;0,0,IF(_xlfn.MAXIFS($F$2:$F6447,$C$2:$C6447,$C6448,$B$2:$B6447,$B6448,$A$2:$A6447,$A6448)=0,"",$E6448-_xlfn.MAXIFS($F$2:$F6447,$C$2:$C6447,$C6448,$B$2:$B6447,$B6448,$A$2:$A6447,$A6448))))</f>
        <v/>
      </c>
      <c r="K6448" s="6" t="str">
        <f t="shared" si="301"/>
        <v/>
      </c>
      <c r="L6448" s="6" t="str">
        <f t="shared" si="302"/>
        <v/>
      </c>
      <c r="M6448" s="6" t="str">
        <f t="shared" si="300"/>
        <v/>
      </c>
    </row>
    <row r="6449" spans="1:13" x14ac:dyDescent="0.25">
      <c r="A6449"/>
      <c r="B6449" s="1"/>
      <c r="C6449"/>
      <c r="D6449"/>
      <c r="E6449" s="76"/>
      <c r="F6449" s="76"/>
      <c r="G6449" s="2"/>
      <c r="H6449" s="77"/>
      <c r="J6449" s="79" t="str">
        <f>IF(IF(IF(_xlfn.MAXIFS($F$2:$F6448,$C$2:$C6448,$C6449,$B$2:$B6448,$B6449,$A$2:$A6448,$A6449)=0,"",$E6449-_xlfn.MAXIFS($F$2:$F6448,$C$2:$C6448,$C6449,$B$2:$B6448,$B6449,$A$2:$A6448,$A6449))&lt;0,0,IF(_xlfn.MAXIFS($F$2:$F6448,$C$2:$C6448,$C6449,$B$2:$B6448,$B6449,$A$2:$A6448,$A6449)=0,"",$E6449-_xlfn.MAXIFS($F$2:$F6448,$C$2:$C6448,$C6449,$B$2:$B6448,$B6449,$A$2:$A6448,$A6449)))&gt;0.25,"",IF(IF(_xlfn.MAXIFS($F$2:$F6448,$C$2:$C6448,$C6449,$B$2:$B6448,$B6449,$A$2:$A6448,$A6449)=0,"",$E6449-_xlfn.MAXIFS($F$2:$F6448,$C$2:$C6448,$C6449,$B$2:$B6448,$B6449,$A$2:$A6448,$A6449))&lt;0,0,IF(_xlfn.MAXIFS($F$2:$F6448,$C$2:$C6448,$C6449,$B$2:$B6448,$B6449,$A$2:$A6448,$A6449)=0,"",$E6449-_xlfn.MAXIFS($F$2:$F6448,$C$2:$C6448,$C6449,$B$2:$B6448,$B6449,$A$2:$A6448,$A6449))))</f>
        <v/>
      </c>
      <c r="K6449" s="6" t="str">
        <f t="shared" si="301"/>
        <v/>
      </c>
      <c r="L6449" s="6" t="str">
        <f t="shared" si="302"/>
        <v/>
      </c>
      <c r="M6449" s="6" t="str">
        <f t="shared" si="300"/>
        <v/>
      </c>
    </row>
    <row r="6450" spans="1:13" x14ac:dyDescent="0.25">
      <c r="A6450"/>
      <c r="B6450" s="1"/>
      <c r="C6450"/>
      <c r="D6450"/>
      <c r="E6450" s="76"/>
      <c r="F6450" s="76"/>
      <c r="G6450" s="2"/>
      <c r="H6450" s="77"/>
      <c r="J6450" s="79" t="str">
        <f>IF(IF(IF(_xlfn.MAXIFS($F$2:$F6449,$C$2:$C6449,$C6450,$B$2:$B6449,$B6450,$A$2:$A6449,$A6450)=0,"",$E6450-_xlfn.MAXIFS($F$2:$F6449,$C$2:$C6449,$C6450,$B$2:$B6449,$B6450,$A$2:$A6449,$A6450))&lt;0,0,IF(_xlfn.MAXIFS($F$2:$F6449,$C$2:$C6449,$C6450,$B$2:$B6449,$B6450,$A$2:$A6449,$A6450)=0,"",$E6450-_xlfn.MAXIFS($F$2:$F6449,$C$2:$C6449,$C6450,$B$2:$B6449,$B6450,$A$2:$A6449,$A6450)))&gt;0.25,"",IF(IF(_xlfn.MAXIFS($F$2:$F6449,$C$2:$C6449,$C6450,$B$2:$B6449,$B6450,$A$2:$A6449,$A6450)=0,"",$E6450-_xlfn.MAXIFS($F$2:$F6449,$C$2:$C6449,$C6450,$B$2:$B6449,$B6450,$A$2:$A6449,$A6450))&lt;0,0,IF(_xlfn.MAXIFS($F$2:$F6449,$C$2:$C6449,$C6450,$B$2:$B6449,$B6450,$A$2:$A6449,$A6450)=0,"",$E6450-_xlfn.MAXIFS($F$2:$F6449,$C$2:$C6449,$C6450,$B$2:$B6449,$B6450,$A$2:$A6449,$A6450))))</f>
        <v/>
      </c>
      <c r="K6450" s="6" t="str">
        <f t="shared" si="301"/>
        <v/>
      </c>
      <c r="L6450" s="6" t="str">
        <f t="shared" si="302"/>
        <v/>
      </c>
      <c r="M6450" s="6" t="str">
        <f t="shared" si="300"/>
        <v/>
      </c>
    </row>
    <row r="6451" spans="1:13" x14ac:dyDescent="0.25">
      <c r="A6451"/>
      <c r="B6451" s="1"/>
      <c r="C6451"/>
      <c r="D6451"/>
      <c r="E6451" s="76"/>
      <c r="F6451" s="76"/>
      <c r="G6451" s="2"/>
      <c r="H6451" s="77"/>
      <c r="J6451" s="79" t="str">
        <f>IF(IF(IF(_xlfn.MAXIFS($F$2:$F6450,$C$2:$C6450,$C6451,$B$2:$B6450,$B6451,$A$2:$A6450,$A6451)=0,"",$E6451-_xlfn.MAXIFS($F$2:$F6450,$C$2:$C6450,$C6451,$B$2:$B6450,$B6451,$A$2:$A6450,$A6451))&lt;0,0,IF(_xlfn.MAXIFS($F$2:$F6450,$C$2:$C6450,$C6451,$B$2:$B6450,$B6451,$A$2:$A6450,$A6451)=0,"",$E6451-_xlfn.MAXIFS($F$2:$F6450,$C$2:$C6450,$C6451,$B$2:$B6450,$B6451,$A$2:$A6450,$A6451)))&gt;0.25,"",IF(IF(_xlfn.MAXIFS($F$2:$F6450,$C$2:$C6450,$C6451,$B$2:$B6450,$B6451,$A$2:$A6450,$A6451)=0,"",$E6451-_xlfn.MAXIFS($F$2:$F6450,$C$2:$C6450,$C6451,$B$2:$B6450,$B6451,$A$2:$A6450,$A6451))&lt;0,0,IF(_xlfn.MAXIFS($F$2:$F6450,$C$2:$C6450,$C6451,$B$2:$B6450,$B6451,$A$2:$A6450,$A6451)=0,"",$E6451-_xlfn.MAXIFS($F$2:$F6450,$C$2:$C6450,$C6451,$B$2:$B6450,$B6451,$A$2:$A6450,$A6451))))</f>
        <v/>
      </c>
      <c r="K6451" s="6" t="str">
        <f t="shared" si="301"/>
        <v/>
      </c>
      <c r="L6451" s="6" t="str">
        <f t="shared" si="302"/>
        <v/>
      </c>
      <c r="M6451" s="6" t="str">
        <f t="shared" si="300"/>
        <v/>
      </c>
    </row>
    <row r="6452" spans="1:13" x14ac:dyDescent="0.25">
      <c r="A6452"/>
      <c r="B6452" s="1"/>
      <c r="C6452"/>
      <c r="D6452"/>
      <c r="E6452" s="76"/>
      <c r="F6452" s="76"/>
      <c r="G6452" s="2"/>
      <c r="H6452" s="77"/>
      <c r="J6452" s="79" t="str">
        <f>IF(IF(IF(_xlfn.MAXIFS($F$2:$F6451,$C$2:$C6451,$C6452,$B$2:$B6451,$B6452,$A$2:$A6451,$A6452)=0,"",$E6452-_xlfn.MAXIFS($F$2:$F6451,$C$2:$C6451,$C6452,$B$2:$B6451,$B6452,$A$2:$A6451,$A6452))&lt;0,0,IF(_xlfn.MAXIFS($F$2:$F6451,$C$2:$C6451,$C6452,$B$2:$B6451,$B6452,$A$2:$A6451,$A6452)=0,"",$E6452-_xlfn.MAXIFS($F$2:$F6451,$C$2:$C6451,$C6452,$B$2:$B6451,$B6452,$A$2:$A6451,$A6452)))&gt;0.25,"",IF(IF(_xlfn.MAXIFS($F$2:$F6451,$C$2:$C6451,$C6452,$B$2:$B6451,$B6452,$A$2:$A6451,$A6452)=0,"",$E6452-_xlfn.MAXIFS($F$2:$F6451,$C$2:$C6451,$C6452,$B$2:$B6451,$B6452,$A$2:$A6451,$A6452))&lt;0,0,IF(_xlfn.MAXIFS($F$2:$F6451,$C$2:$C6451,$C6452,$B$2:$B6451,$B6452,$A$2:$A6451,$A6452)=0,"",$E6452-_xlfn.MAXIFS($F$2:$F6451,$C$2:$C6451,$C6452,$B$2:$B6451,$B6452,$A$2:$A6451,$A6452))))</f>
        <v/>
      </c>
      <c r="K6452" s="6" t="str">
        <f t="shared" si="301"/>
        <v/>
      </c>
      <c r="L6452" s="6" t="str">
        <f t="shared" si="302"/>
        <v/>
      </c>
      <c r="M6452" s="6" t="str">
        <f t="shared" si="300"/>
        <v/>
      </c>
    </row>
    <row r="6453" spans="1:13" x14ac:dyDescent="0.25">
      <c r="A6453"/>
      <c r="B6453" s="1"/>
      <c r="C6453"/>
      <c r="D6453"/>
      <c r="E6453" s="76"/>
      <c r="F6453" s="76"/>
      <c r="G6453" s="2"/>
      <c r="H6453" s="77"/>
      <c r="J6453" s="79" t="str">
        <f>IF(IF(IF(_xlfn.MAXIFS($F$2:$F6452,$C$2:$C6452,$C6453,$B$2:$B6452,$B6453,$A$2:$A6452,$A6453)=0,"",$E6453-_xlfn.MAXIFS($F$2:$F6452,$C$2:$C6452,$C6453,$B$2:$B6452,$B6453,$A$2:$A6452,$A6453))&lt;0,0,IF(_xlfn.MAXIFS($F$2:$F6452,$C$2:$C6452,$C6453,$B$2:$B6452,$B6453,$A$2:$A6452,$A6453)=0,"",$E6453-_xlfn.MAXIFS($F$2:$F6452,$C$2:$C6452,$C6453,$B$2:$B6452,$B6453,$A$2:$A6452,$A6453)))&gt;0.25,"",IF(IF(_xlfn.MAXIFS($F$2:$F6452,$C$2:$C6452,$C6453,$B$2:$B6452,$B6453,$A$2:$A6452,$A6453)=0,"",$E6453-_xlfn.MAXIFS($F$2:$F6452,$C$2:$C6452,$C6453,$B$2:$B6452,$B6453,$A$2:$A6452,$A6453))&lt;0,0,IF(_xlfn.MAXIFS($F$2:$F6452,$C$2:$C6452,$C6453,$B$2:$B6452,$B6453,$A$2:$A6452,$A6453)=0,"",$E6453-_xlfn.MAXIFS($F$2:$F6452,$C$2:$C6452,$C6453,$B$2:$B6452,$B6453,$A$2:$A6452,$A6453))))</f>
        <v/>
      </c>
      <c r="K6453" s="6" t="str">
        <f t="shared" si="301"/>
        <v/>
      </c>
      <c r="L6453" s="6" t="str">
        <f t="shared" si="302"/>
        <v/>
      </c>
      <c r="M6453" s="6" t="str">
        <f t="shared" si="300"/>
        <v/>
      </c>
    </row>
    <row r="6454" spans="1:13" x14ac:dyDescent="0.25">
      <c r="A6454"/>
      <c r="B6454" s="1"/>
      <c r="C6454"/>
      <c r="D6454"/>
      <c r="E6454" s="76"/>
      <c r="F6454" s="76"/>
      <c r="G6454" s="2"/>
      <c r="H6454" s="77"/>
      <c r="J6454" s="79" t="str">
        <f>IF(IF(IF(_xlfn.MAXIFS($F$2:$F6453,$C$2:$C6453,$C6454,$B$2:$B6453,$B6454,$A$2:$A6453,$A6454)=0,"",$E6454-_xlfn.MAXIFS($F$2:$F6453,$C$2:$C6453,$C6454,$B$2:$B6453,$B6454,$A$2:$A6453,$A6454))&lt;0,0,IF(_xlfn.MAXIFS($F$2:$F6453,$C$2:$C6453,$C6454,$B$2:$B6453,$B6454,$A$2:$A6453,$A6454)=0,"",$E6454-_xlfn.MAXIFS($F$2:$F6453,$C$2:$C6453,$C6454,$B$2:$B6453,$B6454,$A$2:$A6453,$A6454)))&gt;0.25,"",IF(IF(_xlfn.MAXIFS($F$2:$F6453,$C$2:$C6453,$C6454,$B$2:$B6453,$B6454,$A$2:$A6453,$A6454)=0,"",$E6454-_xlfn.MAXIFS($F$2:$F6453,$C$2:$C6453,$C6454,$B$2:$B6453,$B6454,$A$2:$A6453,$A6454))&lt;0,0,IF(_xlfn.MAXIFS($F$2:$F6453,$C$2:$C6453,$C6454,$B$2:$B6453,$B6454,$A$2:$A6453,$A6454)=0,"",$E6454-_xlfn.MAXIFS($F$2:$F6453,$C$2:$C6453,$C6454,$B$2:$B6453,$B6454,$A$2:$A6453,$A6454))))</f>
        <v/>
      </c>
      <c r="K6454" s="6" t="str">
        <f t="shared" si="301"/>
        <v/>
      </c>
      <c r="L6454" s="6" t="str">
        <f t="shared" si="302"/>
        <v/>
      </c>
      <c r="M6454" s="6" t="str">
        <f t="shared" si="300"/>
        <v/>
      </c>
    </row>
    <row r="6455" spans="1:13" x14ac:dyDescent="0.25">
      <c r="A6455"/>
      <c r="B6455" s="1"/>
      <c r="C6455"/>
      <c r="D6455"/>
      <c r="E6455" s="76"/>
      <c r="F6455" s="76"/>
      <c r="G6455" s="2"/>
      <c r="H6455" s="77"/>
      <c r="J6455" s="79" t="str">
        <f>IF(IF(IF(_xlfn.MAXIFS($F$2:$F6454,$C$2:$C6454,$C6455,$B$2:$B6454,$B6455,$A$2:$A6454,$A6455)=0,"",$E6455-_xlfn.MAXIFS($F$2:$F6454,$C$2:$C6454,$C6455,$B$2:$B6454,$B6455,$A$2:$A6454,$A6455))&lt;0,0,IF(_xlfn.MAXIFS($F$2:$F6454,$C$2:$C6454,$C6455,$B$2:$B6454,$B6455,$A$2:$A6454,$A6455)=0,"",$E6455-_xlfn.MAXIFS($F$2:$F6454,$C$2:$C6454,$C6455,$B$2:$B6454,$B6455,$A$2:$A6454,$A6455)))&gt;0.25,"",IF(IF(_xlfn.MAXIFS($F$2:$F6454,$C$2:$C6454,$C6455,$B$2:$B6454,$B6455,$A$2:$A6454,$A6455)=0,"",$E6455-_xlfn.MAXIFS($F$2:$F6454,$C$2:$C6454,$C6455,$B$2:$B6454,$B6455,$A$2:$A6454,$A6455))&lt;0,0,IF(_xlfn.MAXIFS($F$2:$F6454,$C$2:$C6454,$C6455,$B$2:$B6454,$B6455,$A$2:$A6454,$A6455)=0,"",$E6455-_xlfn.MAXIFS($F$2:$F6454,$C$2:$C6454,$C6455,$B$2:$B6454,$B6455,$A$2:$A6454,$A6455))))</f>
        <v/>
      </c>
      <c r="K6455" s="6" t="str">
        <f t="shared" si="301"/>
        <v/>
      </c>
      <c r="L6455" s="6" t="str">
        <f t="shared" si="302"/>
        <v/>
      </c>
      <c r="M6455" s="6" t="str">
        <f t="shared" si="300"/>
        <v/>
      </c>
    </row>
    <row r="6456" spans="1:13" x14ac:dyDescent="0.25">
      <c r="A6456"/>
      <c r="B6456" s="1"/>
      <c r="C6456"/>
      <c r="D6456"/>
      <c r="E6456" s="76"/>
      <c r="F6456" s="76"/>
      <c r="G6456" s="2"/>
      <c r="H6456" s="77"/>
      <c r="J6456" s="79" t="str">
        <f>IF(IF(IF(_xlfn.MAXIFS($F$2:$F6455,$C$2:$C6455,$C6456,$B$2:$B6455,$B6456,$A$2:$A6455,$A6456)=0,"",$E6456-_xlfn.MAXIFS($F$2:$F6455,$C$2:$C6455,$C6456,$B$2:$B6455,$B6456,$A$2:$A6455,$A6456))&lt;0,0,IF(_xlfn.MAXIFS($F$2:$F6455,$C$2:$C6455,$C6456,$B$2:$B6455,$B6456,$A$2:$A6455,$A6456)=0,"",$E6456-_xlfn.MAXIFS($F$2:$F6455,$C$2:$C6455,$C6456,$B$2:$B6455,$B6456,$A$2:$A6455,$A6456)))&gt;0.25,"",IF(IF(_xlfn.MAXIFS($F$2:$F6455,$C$2:$C6455,$C6456,$B$2:$B6455,$B6456,$A$2:$A6455,$A6456)=0,"",$E6456-_xlfn.MAXIFS($F$2:$F6455,$C$2:$C6455,$C6456,$B$2:$B6455,$B6456,$A$2:$A6455,$A6456))&lt;0,0,IF(_xlfn.MAXIFS($F$2:$F6455,$C$2:$C6455,$C6456,$B$2:$B6455,$B6456,$A$2:$A6455,$A6456)=0,"",$E6456-_xlfn.MAXIFS($F$2:$F6455,$C$2:$C6455,$C6456,$B$2:$B6455,$B6456,$A$2:$A6455,$A6456))))</f>
        <v/>
      </c>
      <c r="K6456" s="6" t="str">
        <f t="shared" si="301"/>
        <v/>
      </c>
      <c r="L6456" s="6" t="str">
        <f t="shared" si="302"/>
        <v/>
      </c>
      <c r="M6456" s="6" t="str">
        <f t="shared" si="300"/>
        <v/>
      </c>
    </row>
    <row r="6457" spans="1:13" x14ac:dyDescent="0.25">
      <c r="A6457"/>
      <c r="B6457" s="1"/>
      <c r="C6457"/>
      <c r="D6457"/>
      <c r="E6457" s="76"/>
      <c r="F6457" s="76"/>
      <c r="G6457" s="2"/>
      <c r="H6457" s="77"/>
      <c r="J6457" s="79" t="str">
        <f>IF(IF(IF(_xlfn.MAXIFS($F$2:$F6456,$C$2:$C6456,$C6457,$B$2:$B6456,$B6457,$A$2:$A6456,$A6457)=0,"",$E6457-_xlfn.MAXIFS($F$2:$F6456,$C$2:$C6456,$C6457,$B$2:$B6456,$B6457,$A$2:$A6456,$A6457))&lt;0,0,IF(_xlfn.MAXIFS($F$2:$F6456,$C$2:$C6456,$C6457,$B$2:$B6456,$B6457,$A$2:$A6456,$A6457)=0,"",$E6457-_xlfn.MAXIFS($F$2:$F6456,$C$2:$C6456,$C6457,$B$2:$B6456,$B6457,$A$2:$A6456,$A6457)))&gt;0.25,"",IF(IF(_xlfn.MAXIFS($F$2:$F6456,$C$2:$C6456,$C6457,$B$2:$B6456,$B6457,$A$2:$A6456,$A6457)=0,"",$E6457-_xlfn.MAXIFS($F$2:$F6456,$C$2:$C6456,$C6457,$B$2:$B6456,$B6457,$A$2:$A6456,$A6457))&lt;0,0,IF(_xlfn.MAXIFS($F$2:$F6456,$C$2:$C6456,$C6457,$B$2:$B6456,$B6457,$A$2:$A6456,$A6457)=0,"",$E6457-_xlfn.MAXIFS($F$2:$F6456,$C$2:$C6456,$C6457,$B$2:$B6456,$B6457,$A$2:$A6456,$A6457))))</f>
        <v/>
      </c>
      <c r="K6457" s="6" t="str">
        <f t="shared" si="301"/>
        <v/>
      </c>
      <c r="L6457" s="6" t="str">
        <f t="shared" si="302"/>
        <v/>
      </c>
      <c r="M6457" s="6" t="str">
        <f t="shared" si="300"/>
        <v/>
      </c>
    </row>
    <row r="6458" spans="1:13" x14ac:dyDescent="0.25">
      <c r="A6458"/>
      <c r="B6458" s="1"/>
      <c r="C6458"/>
      <c r="D6458"/>
      <c r="E6458" s="76"/>
      <c r="F6458" s="76"/>
      <c r="G6458" s="2"/>
      <c r="H6458" s="77"/>
      <c r="J6458" s="79" t="str">
        <f>IF(IF(IF(_xlfn.MAXIFS($F$2:$F6457,$C$2:$C6457,$C6458,$B$2:$B6457,$B6458,$A$2:$A6457,$A6458)=0,"",$E6458-_xlfn.MAXIFS($F$2:$F6457,$C$2:$C6457,$C6458,$B$2:$B6457,$B6458,$A$2:$A6457,$A6458))&lt;0,0,IF(_xlfn.MAXIFS($F$2:$F6457,$C$2:$C6457,$C6458,$B$2:$B6457,$B6458,$A$2:$A6457,$A6458)=0,"",$E6458-_xlfn.MAXIFS($F$2:$F6457,$C$2:$C6457,$C6458,$B$2:$B6457,$B6458,$A$2:$A6457,$A6458)))&gt;0.25,"",IF(IF(_xlfn.MAXIFS($F$2:$F6457,$C$2:$C6457,$C6458,$B$2:$B6457,$B6458,$A$2:$A6457,$A6458)=0,"",$E6458-_xlfn.MAXIFS($F$2:$F6457,$C$2:$C6457,$C6458,$B$2:$B6457,$B6458,$A$2:$A6457,$A6458))&lt;0,0,IF(_xlfn.MAXIFS($F$2:$F6457,$C$2:$C6457,$C6458,$B$2:$B6457,$B6458,$A$2:$A6457,$A6458)=0,"",$E6458-_xlfn.MAXIFS($F$2:$F6457,$C$2:$C6457,$C6458,$B$2:$B6457,$B6458,$A$2:$A6457,$A6458))))</f>
        <v/>
      </c>
      <c r="K6458" s="6" t="str">
        <f t="shared" si="301"/>
        <v/>
      </c>
      <c r="L6458" s="6" t="str">
        <f t="shared" si="302"/>
        <v/>
      </c>
      <c r="M6458" s="6" t="str">
        <f t="shared" si="300"/>
        <v/>
      </c>
    </row>
    <row r="6459" spans="1:13" x14ac:dyDescent="0.25">
      <c r="A6459"/>
      <c r="B6459" s="1"/>
      <c r="C6459"/>
      <c r="D6459"/>
      <c r="E6459" s="76"/>
      <c r="F6459" s="76"/>
      <c r="G6459" s="2"/>
      <c r="H6459" s="77"/>
      <c r="J6459" s="79" t="str">
        <f>IF(IF(IF(_xlfn.MAXIFS($F$2:$F6458,$C$2:$C6458,$C6459,$B$2:$B6458,$B6459,$A$2:$A6458,$A6459)=0,"",$E6459-_xlfn.MAXIFS($F$2:$F6458,$C$2:$C6458,$C6459,$B$2:$B6458,$B6459,$A$2:$A6458,$A6459))&lt;0,0,IF(_xlfn.MAXIFS($F$2:$F6458,$C$2:$C6458,$C6459,$B$2:$B6458,$B6459,$A$2:$A6458,$A6459)=0,"",$E6459-_xlfn.MAXIFS($F$2:$F6458,$C$2:$C6458,$C6459,$B$2:$B6458,$B6459,$A$2:$A6458,$A6459)))&gt;0.25,"",IF(IF(_xlfn.MAXIFS($F$2:$F6458,$C$2:$C6458,$C6459,$B$2:$B6458,$B6459,$A$2:$A6458,$A6459)=0,"",$E6459-_xlfn.MAXIFS($F$2:$F6458,$C$2:$C6458,$C6459,$B$2:$B6458,$B6459,$A$2:$A6458,$A6459))&lt;0,0,IF(_xlfn.MAXIFS($F$2:$F6458,$C$2:$C6458,$C6459,$B$2:$B6458,$B6459,$A$2:$A6458,$A6459)=0,"",$E6459-_xlfn.MAXIFS($F$2:$F6458,$C$2:$C6458,$C6459,$B$2:$B6458,$B6459,$A$2:$A6458,$A6459))))</f>
        <v/>
      </c>
      <c r="K6459" s="6" t="str">
        <f t="shared" si="301"/>
        <v/>
      </c>
      <c r="L6459" s="6" t="str">
        <f t="shared" si="302"/>
        <v/>
      </c>
      <c r="M6459" s="6" t="str">
        <f t="shared" si="300"/>
        <v/>
      </c>
    </row>
    <row r="6460" spans="1:13" x14ac:dyDescent="0.25">
      <c r="A6460"/>
      <c r="B6460" s="1"/>
      <c r="C6460"/>
      <c r="D6460"/>
      <c r="E6460" s="76"/>
      <c r="F6460" s="76"/>
      <c r="G6460" s="2"/>
      <c r="H6460" s="77"/>
      <c r="J6460" s="79" t="str">
        <f>IF(IF(IF(_xlfn.MAXIFS($F$2:$F6459,$C$2:$C6459,$C6460,$B$2:$B6459,$B6460,$A$2:$A6459,$A6460)=0,"",$E6460-_xlfn.MAXIFS($F$2:$F6459,$C$2:$C6459,$C6460,$B$2:$B6459,$B6460,$A$2:$A6459,$A6460))&lt;0,0,IF(_xlfn.MAXIFS($F$2:$F6459,$C$2:$C6459,$C6460,$B$2:$B6459,$B6460,$A$2:$A6459,$A6460)=0,"",$E6460-_xlfn.MAXIFS($F$2:$F6459,$C$2:$C6459,$C6460,$B$2:$B6459,$B6460,$A$2:$A6459,$A6460)))&gt;0.25,"",IF(IF(_xlfn.MAXIFS($F$2:$F6459,$C$2:$C6459,$C6460,$B$2:$B6459,$B6460,$A$2:$A6459,$A6460)=0,"",$E6460-_xlfn.MAXIFS($F$2:$F6459,$C$2:$C6459,$C6460,$B$2:$B6459,$B6460,$A$2:$A6459,$A6460))&lt;0,0,IF(_xlfn.MAXIFS($F$2:$F6459,$C$2:$C6459,$C6460,$B$2:$B6459,$B6460,$A$2:$A6459,$A6460)=0,"",$E6460-_xlfn.MAXIFS($F$2:$F6459,$C$2:$C6459,$C6460,$B$2:$B6459,$B6460,$A$2:$A6459,$A6460))))</f>
        <v/>
      </c>
      <c r="K6460" s="6" t="str">
        <f t="shared" si="301"/>
        <v/>
      </c>
      <c r="L6460" s="6" t="str">
        <f t="shared" si="302"/>
        <v/>
      </c>
      <c r="M6460" s="6" t="str">
        <f t="shared" si="300"/>
        <v/>
      </c>
    </row>
    <row r="6461" spans="1:13" x14ac:dyDescent="0.25">
      <c r="A6461"/>
      <c r="B6461" s="1"/>
      <c r="C6461"/>
      <c r="D6461"/>
      <c r="E6461" s="76"/>
      <c r="F6461" s="76"/>
      <c r="G6461" s="2"/>
      <c r="H6461" s="77"/>
      <c r="J6461" s="79" t="str">
        <f>IF(IF(IF(_xlfn.MAXIFS($F$2:$F6460,$C$2:$C6460,$C6461,$B$2:$B6460,$B6461,$A$2:$A6460,$A6461)=0,"",$E6461-_xlfn.MAXIFS($F$2:$F6460,$C$2:$C6460,$C6461,$B$2:$B6460,$B6461,$A$2:$A6460,$A6461))&lt;0,0,IF(_xlfn.MAXIFS($F$2:$F6460,$C$2:$C6460,$C6461,$B$2:$B6460,$B6461,$A$2:$A6460,$A6461)=0,"",$E6461-_xlfn.MAXIFS($F$2:$F6460,$C$2:$C6460,$C6461,$B$2:$B6460,$B6461,$A$2:$A6460,$A6461)))&gt;0.25,"",IF(IF(_xlfn.MAXIFS($F$2:$F6460,$C$2:$C6460,$C6461,$B$2:$B6460,$B6461,$A$2:$A6460,$A6461)=0,"",$E6461-_xlfn.MAXIFS($F$2:$F6460,$C$2:$C6460,$C6461,$B$2:$B6460,$B6461,$A$2:$A6460,$A6461))&lt;0,0,IF(_xlfn.MAXIFS($F$2:$F6460,$C$2:$C6460,$C6461,$B$2:$B6460,$B6461,$A$2:$A6460,$A6461)=0,"",$E6461-_xlfn.MAXIFS($F$2:$F6460,$C$2:$C6460,$C6461,$B$2:$B6460,$B6461,$A$2:$A6460,$A6461))))</f>
        <v/>
      </c>
      <c r="K6461" s="6" t="str">
        <f t="shared" si="301"/>
        <v/>
      </c>
      <c r="L6461" s="6" t="str">
        <f t="shared" si="302"/>
        <v/>
      </c>
      <c r="M6461" s="6" t="str">
        <f t="shared" si="300"/>
        <v/>
      </c>
    </row>
    <row r="6462" spans="1:13" x14ac:dyDescent="0.25">
      <c r="A6462"/>
      <c r="B6462" s="1"/>
      <c r="C6462"/>
      <c r="D6462"/>
      <c r="E6462" s="76"/>
      <c r="F6462" s="76"/>
      <c r="G6462" s="2"/>
      <c r="H6462" s="77"/>
      <c r="J6462" s="79" t="str">
        <f>IF(IF(IF(_xlfn.MAXIFS($F$2:$F6461,$C$2:$C6461,$C6462,$B$2:$B6461,$B6462,$A$2:$A6461,$A6462)=0,"",$E6462-_xlfn.MAXIFS($F$2:$F6461,$C$2:$C6461,$C6462,$B$2:$B6461,$B6462,$A$2:$A6461,$A6462))&lt;0,0,IF(_xlfn.MAXIFS($F$2:$F6461,$C$2:$C6461,$C6462,$B$2:$B6461,$B6462,$A$2:$A6461,$A6462)=0,"",$E6462-_xlfn.MAXIFS($F$2:$F6461,$C$2:$C6461,$C6462,$B$2:$B6461,$B6462,$A$2:$A6461,$A6462)))&gt;0.25,"",IF(IF(_xlfn.MAXIFS($F$2:$F6461,$C$2:$C6461,$C6462,$B$2:$B6461,$B6462,$A$2:$A6461,$A6462)=0,"",$E6462-_xlfn.MAXIFS($F$2:$F6461,$C$2:$C6461,$C6462,$B$2:$B6461,$B6462,$A$2:$A6461,$A6462))&lt;0,0,IF(_xlfn.MAXIFS($F$2:$F6461,$C$2:$C6461,$C6462,$B$2:$B6461,$B6462,$A$2:$A6461,$A6462)=0,"",$E6462-_xlfn.MAXIFS($F$2:$F6461,$C$2:$C6461,$C6462,$B$2:$B6461,$B6462,$A$2:$A6461,$A6462))))</f>
        <v/>
      </c>
      <c r="K6462" s="6" t="str">
        <f t="shared" si="301"/>
        <v/>
      </c>
      <c r="L6462" s="6" t="str">
        <f t="shared" si="302"/>
        <v/>
      </c>
      <c r="M6462" s="6" t="str">
        <f t="shared" si="300"/>
        <v/>
      </c>
    </row>
    <row r="6463" spans="1:13" x14ac:dyDescent="0.25">
      <c r="A6463"/>
      <c r="B6463" s="1"/>
      <c r="C6463"/>
      <c r="D6463"/>
      <c r="E6463" s="76"/>
      <c r="F6463" s="76"/>
      <c r="G6463" s="2"/>
      <c r="H6463" s="77"/>
      <c r="J6463" s="79" t="str">
        <f>IF(IF(IF(_xlfn.MAXIFS($F$2:$F6462,$C$2:$C6462,$C6463,$B$2:$B6462,$B6463,$A$2:$A6462,$A6463)=0,"",$E6463-_xlfn.MAXIFS($F$2:$F6462,$C$2:$C6462,$C6463,$B$2:$B6462,$B6463,$A$2:$A6462,$A6463))&lt;0,0,IF(_xlfn.MAXIFS($F$2:$F6462,$C$2:$C6462,$C6463,$B$2:$B6462,$B6463,$A$2:$A6462,$A6463)=0,"",$E6463-_xlfn.MAXIFS($F$2:$F6462,$C$2:$C6462,$C6463,$B$2:$B6462,$B6463,$A$2:$A6462,$A6463)))&gt;0.25,"",IF(IF(_xlfn.MAXIFS($F$2:$F6462,$C$2:$C6462,$C6463,$B$2:$B6462,$B6463,$A$2:$A6462,$A6463)=0,"",$E6463-_xlfn.MAXIFS($F$2:$F6462,$C$2:$C6462,$C6463,$B$2:$B6462,$B6463,$A$2:$A6462,$A6463))&lt;0,0,IF(_xlfn.MAXIFS($F$2:$F6462,$C$2:$C6462,$C6463,$B$2:$B6462,$B6463,$A$2:$A6462,$A6463)=0,"",$E6463-_xlfn.MAXIFS($F$2:$F6462,$C$2:$C6462,$C6463,$B$2:$B6462,$B6463,$A$2:$A6462,$A6463))))</f>
        <v/>
      </c>
      <c r="K6463" s="6" t="str">
        <f t="shared" si="301"/>
        <v/>
      </c>
      <c r="L6463" s="6" t="str">
        <f t="shared" si="302"/>
        <v/>
      </c>
      <c r="M6463" s="6" t="str">
        <f t="shared" si="300"/>
        <v/>
      </c>
    </row>
    <row r="6464" spans="1:13" x14ac:dyDescent="0.25">
      <c r="A6464"/>
      <c r="B6464" s="1"/>
      <c r="C6464"/>
      <c r="D6464"/>
      <c r="E6464" s="76"/>
      <c r="F6464" s="76"/>
      <c r="G6464" s="2"/>
      <c r="H6464" s="77"/>
      <c r="J6464" s="79" t="str">
        <f>IF(IF(IF(_xlfn.MAXIFS($F$2:$F6463,$C$2:$C6463,$C6464,$B$2:$B6463,$B6464,$A$2:$A6463,$A6464)=0,"",$E6464-_xlfn.MAXIFS($F$2:$F6463,$C$2:$C6463,$C6464,$B$2:$B6463,$B6464,$A$2:$A6463,$A6464))&lt;0,0,IF(_xlfn.MAXIFS($F$2:$F6463,$C$2:$C6463,$C6464,$B$2:$B6463,$B6464,$A$2:$A6463,$A6464)=0,"",$E6464-_xlfn.MAXIFS($F$2:$F6463,$C$2:$C6463,$C6464,$B$2:$B6463,$B6464,$A$2:$A6463,$A6464)))&gt;0.25,"",IF(IF(_xlfn.MAXIFS($F$2:$F6463,$C$2:$C6463,$C6464,$B$2:$B6463,$B6464,$A$2:$A6463,$A6464)=0,"",$E6464-_xlfn.MAXIFS($F$2:$F6463,$C$2:$C6463,$C6464,$B$2:$B6463,$B6464,$A$2:$A6463,$A6464))&lt;0,0,IF(_xlfn.MAXIFS($F$2:$F6463,$C$2:$C6463,$C6464,$B$2:$B6463,$B6464,$A$2:$A6463,$A6464)=0,"",$E6464-_xlfn.MAXIFS($F$2:$F6463,$C$2:$C6463,$C6464,$B$2:$B6463,$B6464,$A$2:$A6463,$A6464))))</f>
        <v/>
      </c>
      <c r="K6464" s="6" t="str">
        <f t="shared" si="301"/>
        <v/>
      </c>
      <c r="L6464" s="6" t="str">
        <f t="shared" si="302"/>
        <v/>
      </c>
      <c r="M6464" s="6" t="str">
        <f t="shared" si="300"/>
        <v/>
      </c>
    </row>
    <row r="6465" spans="1:13" x14ac:dyDescent="0.25">
      <c r="A6465"/>
      <c r="B6465" s="1"/>
      <c r="C6465"/>
      <c r="D6465"/>
      <c r="E6465" s="76"/>
      <c r="F6465" s="76"/>
      <c r="G6465" s="2"/>
      <c r="H6465" s="77"/>
      <c r="J6465" s="79" t="str">
        <f>IF(IF(IF(_xlfn.MAXIFS($F$2:$F6464,$C$2:$C6464,$C6465,$B$2:$B6464,$B6465,$A$2:$A6464,$A6465)=0,"",$E6465-_xlfn.MAXIFS($F$2:$F6464,$C$2:$C6464,$C6465,$B$2:$B6464,$B6465,$A$2:$A6464,$A6465))&lt;0,0,IF(_xlfn.MAXIFS($F$2:$F6464,$C$2:$C6464,$C6465,$B$2:$B6464,$B6465,$A$2:$A6464,$A6465)=0,"",$E6465-_xlfn.MAXIFS($F$2:$F6464,$C$2:$C6464,$C6465,$B$2:$B6464,$B6465,$A$2:$A6464,$A6465)))&gt;0.25,"",IF(IF(_xlfn.MAXIFS($F$2:$F6464,$C$2:$C6464,$C6465,$B$2:$B6464,$B6465,$A$2:$A6464,$A6465)=0,"",$E6465-_xlfn.MAXIFS($F$2:$F6464,$C$2:$C6464,$C6465,$B$2:$B6464,$B6465,$A$2:$A6464,$A6465))&lt;0,0,IF(_xlfn.MAXIFS($F$2:$F6464,$C$2:$C6464,$C6465,$B$2:$B6464,$B6465,$A$2:$A6464,$A6465)=0,"",$E6465-_xlfn.MAXIFS($F$2:$F6464,$C$2:$C6464,$C6465,$B$2:$B6464,$B6465,$A$2:$A6464,$A6465))))</f>
        <v/>
      </c>
      <c r="K6465" s="6" t="str">
        <f t="shared" si="301"/>
        <v/>
      </c>
      <c r="L6465" s="6" t="str">
        <f t="shared" si="302"/>
        <v/>
      </c>
      <c r="M6465" s="6" t="str">
        <f t="shared" si="300"/>
        <v/>
      </c>
    </row>
    <row r="6466" spans="1:13" x14ac:dyDescent="0.25">
      <c r="A6466"/>
      <c r="B6466" s="1"/>
      <c r="C6466"/>
      <c r="D6466"/>
      <c r="E6466" s="76"/>
      <c r="F6466" s="76"/>
      <c r="G6466" s="2"/>
      <c r="H6466" s="77"/>
      <c r="J6466" s="79" t="str">
        <f>IF(IF(IF(_xlfn.MAXIFS($F$2:$F6465,$C$2:$C6465,$C6466,$B$2:$B6465,$B6466,$A$2:$A6465,$A6466)=0,"",$E6466-_xlfn.MAXIFS($F$2:$F6465,$C$2:$C6465,$C6466,$B$2:$B6465,$B6466,$A$2:$A6465,$A6466))&lt;0,0,IF(_xlfn.MAXIFS($F$2:$F6465,$C$2:$C6465,$C6466,$B$2:$B6465,$B6466,$A$2:$A6465,$A6466)=0,"",$E6466-_xlfn.MAXIFS($F$2:$F6465,$C$2:$C6465,$C6466,$B$2:$B6465,$B6466,$A$2:$A6465,$A6466)))&gt;0.25,"",IF(IF(_xlfn.MAXIFS($F$2:$F6465,$C$2:$C6465,$C6466,$B$2:$B6465,$B6466,$A$2:$A6465,$A6466)=0,"",$E6466-_xlfn.MAXIFS($F$2:$F6465,$C$2:$C6465,$C6466,$B$2:$B6465,$B6466,$A$2:$A6465,$A6466))&lt;0,0,IF(_xlfn.MAXIFS($F$2:$F6465,$C$2:$C6465,$C6466,$B$2:$B6465,$B6466,$A$2:$A6465,$A6466)=0,"",$E6466-_xlfn.MAXIFS($F$2:$F6465,$C$2:$C6465,$C6466,$B$2:$B6465,$B6466,$A$2:$A6465,$A6466))))</f>
        <v/>
      </c>
      <c r="K6466" s="6" t="str">
        <f t="shared" si="301"/>
        <v/>
      </c>
      <c r="L6466" s="6" t="str">
        <f t="shared" si="302"/>
        <v/>
      </c>
      <c r="M6466" s="6" t="str">
        <f t="shared" ref="M6466:M6529" si="303">IF($A6466="","",IF(AND($K6466&gt;=10,$K6466&lt;=13),"Y",IF(AND($K6466=14,$L6466="EARLY"),"Y","N")))</f>
        <v/>
      </c>
    </row>
    <row r="6467" spans="1:13" x14ac:dyDescent="0.25">
      <c r="A6467"/>
      <c r="B6467" s="1"/>
      <c r="C6467"/>
      <c r="D6467"/>
      <c r="E6467" s="76"/>
      <c r="F6467" s="76"/>
      <c r="G6467" s="2"/>
      <c r="H6467" s="77"/>
      <c r="J6467" s="79" t="str">
        <f>IF(IF(IF(_xlfn.MAXIFS($F$2:$F6466,$C$2:$C6466,$C6467,$B$2:$B6466,$B6467,$A$2:$A6466,$A6467)=0,"",$E6467-_xlfn.MAXIFS($F$2:$F6466,$C$2:$C6466,$C6467,$B$2:$B6466,$B6467,$A$2:$A6466,$A6467))&lt;0,0,IF(_xlfn.MAXIFS($F$2:$F6466,$C$2:$C6466,$C6467,$B$2:$B6466,$B6467,$A$2:$A6466,$A6467)=0,"",$E6467-_xlfn.MAXIFS($F$2:$F6466,$C$2:$C6466,$C6467,$B$2:$B6466,$B6467,$A$2:$A6466,$A6467)))&gt;0.25,"",IF(IF(_xlfn.MAXIFS($F$2:$F6466,$C$2:$C6466,$C6467,$B$2:$B6466,$B6467,$A$2:$A6466,$A6467)=0,"",$E6467-_xlfn.MAXIFS($F$2:$F6466,$C$2:$C6466,$C6467,$B$2:$B6466,$B6467,$A$2:$A6466,$A6467))&lt;0,0,IF(_xlfn.MAXIFS($F$2:$F6466,$C$2:$C6466,$C6467,$B$2:$B6466,$B6467,$A$2:$A6466,$A6467)=0,"",$E6467-_xlfn.MAXIFS($F$2:$F6466,$C$2:$C6466,$C6467,$B$2:$B6466,$B6467,$A$2:$A6466,$A6467))))</f>
        <v/>
      </c>
      <c r="K6467" s="6" t="str">
        <f t="shared" ref="K6467:K6530" si="304">IF($J6467="","",IF(HOUR($E6467)&gt;19,19,IF(HOUR($E6467)&lt;5,5,HOUR($E6467))))</f>
        <v/>
      </c>
      <c r="L6467" s="6" t="str">
        <f t="shared" ref="L6467:L6530" si="305">IF($J6467="","",IF(MINUTE($E6467)&lt;30,"EARLY","LATE"))</f>
        <v/>
      </c>
      <c r="M6467" s="6" t="str">
        <f t="shared" si="303"/>
        <v/>
      </c>
    </row>
    <row r="6468" spans="1:13" x14ac:dyDescent="0.25">
      <c r="A6468"/>
      <c r="B6468" s="1"/>
      <c r="C6468"/>
      <c r="D6468"/>
      <c r="E6468" s="76"/>
      <c r="F6468" s="76"/>
      <c r="G6468" s="2"/>
      <c r="H6468" s="77"/>
      <c r="J6468" s="79" t="str">
        <f>IF(IF(IF(_xlfn.MAXIFS($F$2:$F6467,$C$2:$C6467,$C6468,$B$2:$B6467,$B6468,$A$2:$A6467,$A6468)=0,"",$E6468-_xlfn.MAXIFS($F$2:$F6467,$C$2:$C6467,$C6468,$B$2:$B6467,$B6468,$A$2:$A6467,$A6468))&lt;0,0,IF(_xlfn.MAXIFS($F$2:$F6467,$C$2:$C6467,$C6468,$B$2:$B6467,$B6468,$A$2:$A6467,$A6468)=0,"",$E6468-_xlfn.MAXIFS($F$2:$F6467,$C$2:$C6467,$C6468,$B$2:$B6467,$B6468,$A$2:$A6467,$A6468)))&gt;0.25,"",IF(IF(_xlfn.MAXIFS($F$2:$F6467,$C$2:$C6467,$C6468,$B$2:$B6467,$B6468,$A$2:$A6467,$A6468)=0,"",$E6468-_xlfn.MAXIFS($F$2:$F6467,$C$2:$C6467,$C6468,$B$2:$B6467,$B6468,$A$2:$A6467,$A6468))&lt;0,0,IF(_xlfn.MAXIFS($F$2:$F6467,$C$2:$C6467,$C6468,$B$2:$B6467,$B6468,$A$2:$A6467,$A6468)=0,"",$E6468-_xlfn.MAXIFS($F$2:$F6467,$C$2:$C6467,$C6468,$B$2:$B6467,$B6468,$A$2:$A6467,$A6468))))</f>
        <v/>
      </c>
      <c r="K6468" s="6" t="str">
        <f t="shared" si="304"/>
        <v/>
      </c>
      <c r="L6468" s="6" t="str">
        <f t="shared" si="305"/>
        <v/>
      </c>
      <c r="M6468" s="6" t="str">
        <f t="shared" si="303"/>
        <v/>
      </c>
    </row>
    <row r="6469" spans="1:13" x14ac:dyDescent="0.25">
      <c r="A6469"/>
      <c r="B6469" s="1"/>
      <c r="C6469"/>
      <c r="D6469"/>
      <c r="E6469" s="76"/>
      <c r="F6469" s="76"/>
      <c r="G6469" s="2"/>
      <c r="H6469" s="77"/>
      <c r="J6469" s="79" t="str">
        <f>IF(IF(IF(_xlfn.MAXIFS($F$2:$F6468,$C$2:$C6468,$C6469,$B$2:$B6468,$B6469,$A$2:$A6468,$A6469)=0,"",$E6469-_xlfn.MAXIFS($F$2:$F6468,$C$2:$C6468,$C6469,$B$2:$B6468,$B6469,$A$2:$A6468,$A6469))&lt;0,0,IF(_xlfn.MAXIFS($F$2:$F6468,$C$2:$C6468,$C6469,$B$2:$B6468,$B6469,$A$2:$A6468,$A6469)=0,"",$E6469-_xlfn.MAXIFS($F$2:$F6468,$C$2:$C6468,$C6469,$B$2:$B6468,$B6469,$A$2:$A6468,$A6469)))&gt;0.25,"",IF(IF(_xlfn.MAXIFS($F$2:$F6468,$C$2:$C6468,$C6469,$B$2:$B6468,$B6469,$A$2:$A6468,$A6469)=0,"",$E6469-_xlfn.MAXIFS($F$2:$F6468,$C$2:$C6468,$C6469,$B$2:$B6468,$B6469,$A$2:$A6468,$A6469))&lt;0,0,IF(_xlfn.MAXIFS($F$2:$F6468,$C$2:$C6468,$C6469,$B$2:$B6468,$B6469,$A$2:$A6468,$A6469)=0,"",$E6469-_xlfn.MAXIFS($F$2:$F6468,$C$2:$C6468,$C6469,$B$2:$B6468,$B6469,$A$2:$A6468,$A6469))))</f>
        <v/>
      </c>
      <c r="K6469" s="6" t="str">
        <f t="shared" si="304"/>
        <v/>
      </c>
      <c r="L6469" s="6" t="str">
        <f t="shared" si="305"/>
        <v/>
      </c>
      <c r="M6469" s="6" t="str">
        <f t="shared" si="303"/>
        <v/>
      </c>
    </row>
    <row r="6470" spans="1:13" x14ac:dyDescent="0.25">
      <c r="A6470"/>
      <c r="B6470" s="1"/>
      <c r="C6470"/>
      <c r="D6470"/>
      <c r="E6470" s="76"/>
      <c r="F6470" s="76"/>
      <c r="G6470" s="2"/>
      <c r="H6470" s="77"/>
      <c r="J6470" s="79" t="str">
        <f>IF(IF(IF(_xlfn.MAXIFS($F$2:$F6469,$C$2:$C6469,$C6470,$B$2:$B6469,$B6470,$A$2:$A6469,$A6470)=0,"",$E6470-_xlfn.MAXIFS($F$2:$F6469,$C$2:$C6469,$C6470,$B$2:$B6469,$B6470,$A$2:$A6469,$A6470))&lt;0,0,IF(_xlfn.MAXIFS($F$2:$F6469,$C$2:$C6469,$C6470,$B$2:$B6469,$B6470,$A$2:$A6469,$A6470)=0,"",$E6470-_xlfn.MAXIFS($F$2:$F6469,$C$2:$C6469,$C6470,$B$2:$B6469,$B6470,$A$2:$A6469,$A6470)))&gt;0.25,"",IF(IF(_xlfn.MAXIFS($F$2:$F6469,$C$2:$C6469,$C6470,$B$2:$B6469,$B6470,$A$2:$A6469,$A6470)=0,"",$E6470-_xlfn.MAXIFS($F$2:$F6469,$C$2:$C6469,$C6470,$B$2:$B6469,$B6470,$A$2:$A6469,$A6470))&lt;0,0,IF(_xlfn.MAXIFS($F$2:$F6469,$C$2:$C6469,$C6470,$B$2:$B6469,$B6470,$A$2:$A6469,$A6470)=0,"",$E6470-_xlfn.MAXIFS($F$2:$F6469,$C$2:$C6469,$C6470,$B$2:$B6469,$B6470,$A$2:$A6469,$A6470))))</f>
        <v/>
      </c>
      <c r="K6470" s="6" t="str">
        <f t="shared" si="304"/>
        <v/>
      </c>
      <c r="L6470" s="6" t="str">
        <f t="shared" si="305"/>
        <v/>
      </c>
      <c r="M6470" s="6" t="str">
        <f t="shared" si="303"/>
        <v/>
      </c>
    </row>
    <row r="6471" spans="1:13" x14ac:dyDescent="0.25">
      <c r="A6471"/>
      <c r="B6471" s="1"/>
      <c r="C6471"/>
      <c r="D6471"/>
      <c r="E6471" s="76"/>
      <c r="F6471" s="76"/>
      <c r="G6471" s="2"/>
      <c r="H6471" s="77"/>
      <c r="J6471" s="79" t="str">
        <f>IF(IF(IF(_xlfn.MAXIFS($F$2:$F6470,$C$2:$C6470,$C6471,$B$2:$B6470,$B6471,$A$2:$A6470,$A6471)=0,"",$E6471-_xlfn.MAXIFS($F$2:$F6470,$C$2:$C6470,$C6471,$B$2:$B6470,$B6471,$A$2:$A6470,$A6471))&lt;0,0,IF(_xlfn.MAXIFS($F$2:$F6470,$C$2:$C6470,$C6471,$B$2:$B6470,$B6471,$A$2:$A6470,$A6471)=0,"",$E6471-_xlfn.MAXIFS($F$2:$F6470,$C$2:$C6470,$C6471,$B$2:$B6470,$B6471,$A$2:$A6470,$A6471)))&gt;0.25,"",IF(IF(_xlfn.MAXIFS($F$2:$F6470,$C$2:$C6470,$C6471,$B$2:$B6470,$B6471,$A$2:$A6470,$A6471)=0,"",$E6471-_xlfn.MAXIFS($F$2:$F6470,$C$2:$C6470,$C6471,$B$2:$B6470,$B6471,$A$2:$A6470,$A6471))&lt;0,0,IF(_xlfn.MAXIFS($F$2:$F6470,$C$2:$C6470,$C6471,$B$2:$B6470,$B6471,$A$2:$A6470,$A6471)=0,"",$E6471-_xlfn.MAXIFS($F$2:$F6470,$C$2:$C6470,$C6471,$B$2:$B6470,$B6471,$A$2:$A6470,$A6471))))</f>
        <v/>
      </c>
      <c r="K6471" s="6" t="str">
        <f t="shared" si="304"/>
        <v/>
      </c>
      <c r="L6471" s="6" t="str">
        <f t="shared" si="305"/>
        <v/>
      </c>
      <c r="M6471" s="6" t="str">
        <f t="shared" si="303"/>
        <v/>
      </c>
    </row>
    <row r="6472" spans="1:13" x14ac:dyDescent="0.25">
      <c r="A6472"/>
      <c r="B6472" s="1"/>
      <c r="C6472"/>
      <c r="D6472"/>
      <c r="E6472" s="76"/>
      <c r="F6472" s="76"/>
      <c r="G6472" s="2"/>
      <c r="H6472" s="77"/>
      <c r="J6472" s="79" t="str">
        <f>IF(IF(IF(_xlfn.MAXIFS($F$2:$F6471,$C$2:$C6471,$C6472,$B$2:$B6471,$B6472,$A$2:$A6471,$A6472)=0,"",$E6472-_xlfn.MAXIFS($F$2:$F6471,$C$2:$C6471,$C6472,$B$2:$B6471,$B6472,$A$2:$A6471,$A6472))&lt;0,0,IF(_xlfn.MAXIFS($F$2:$F6471,$C$2:$C6471,$C6472,$B$2:$B6471,$B6472,$A$2:$A6471,$A6472)=0,"",$E6472-_xlfn.MAXIFS($F$2:$F6471,$C$2:$C6471,$C6472,$B$2:$B6471,$B6472,$A$2:$A6471,$A6472)))&gt;0.25,"",IF(IF(_xlfn.MAXIFS($F$2:$F6471,$C$2:$C6471,$C6472,$B$2:$B6471,$B6472,$A$2:$A6471,$A6472)=0,"",$E6472-_xlfn.MAXIFS($F$2:$F6471,$C$2:$C6471,$C6472,$B$2:$B6471,$B6472,$A$2:$A6471,$A6472))&lt;0,0,IF(_xlfn.MAXIFS($F$2:$F6471,$C$2:$C6471,$C6472,$B$2:$B6471,$B6472,$A$2:$A6471,$A6472)=0,"",$E6472-_xlfn.MAXIFS($F$2:$F6471,$C$2:$C6471,$C6472,$B$2:$B6471,$B6472,$A$2:$A6471,$A6472))))</f>
        <v/>
      </c>
      <c r="K6472" s="6" t="str">
        <f t="shared" si="304"/>
        <v/>
      </c>
      <c r="L6472" s="6" t="str">
        <f t="shared" si="305"/>
        <v/>
      </c>
      <c r="M6472" s="6" t="str">
        <f t="shared" si="303"/>
        <v/>
      </c>
    </row>
    <row r="6473" spans="1:13" x14ac:dyDescent="0.25">
      <c r="A6473"/>
      <c r="B6473" s="1"/>
      <c r="C6473"/>
      <c r="D6473"/>
      <c r="E6473" s="76"/>
      <c r="F6473" s="76"/>
      <c r="G6473" s="2"/>
      <c r="H6473" s="77"/>
      <c r="J6473" s="79" t="str">
        <f>IF(IF(IF(_xlfn.MAXIFS($F$2:$F6472,$C$2:$C6472,$C6473,$B$2:$B6472,$B6473,$A$2:$A6472,$A6473)=0,"",$E6473-_xlfn.MAXIFS($F$2:$F6472,$C$2:$C6472,$C6473,$B$2:$B6472,$B6473,$A$2:$A6472,$A6473))&lt;0,0,IF(_xlfn.MAXIFS($F$2:$F6472,$C$2:$C6472,$C6473,$B$2:$B6472,$B6473,$A$2:$A6472,$A6473)=0,"",$E6473-_xlfn.MAXIFS($F$2:$F6472,$C$2:$C6472,$C6473,$B$2:$B6472,$B6473,$A$2:$A6472,$A6473)))&gt;0.25,"",IF(IF(_xlfn.MAXIFS($F$2:$F6472,$C$2:$C6472,$C6473,$B$2:$B6472,$B6473,$A$2:$A6472,$A6473)=0,"",$E6473-_xlfn.MAXIFS($F$2:$F6472,$C$2:$C6472,$C6473,$B$2:$B6472,$B6473,$A$2:$A6472,$A6473))&lt;0,0,IF(_xlfn.MAXIFS($F$2:$F6472,$C$2:$C6472,$C6473,$B$2:$B6472,$B6473,$A$2:$A6472,$A6473)=0,"",$E6473-_xlfn.MAXIFS($F$2:$F6472,$C$2:$C6472,$C6473,$B$2:$B6472,$B6473,$A$2:$A6472,$A6473))))</f>
        <v/>
      </c>
      <c r="K6473" s="6" t="str">
        <f t="shared" si="304"/>
        <v/>
      </c>
      <c r="L6473" s="6" t="str">
        <f t="shared" si="305"/>
        <v/>
      </c>
      <c r="M6473" s="6" t="str">
        <f t="shared" si="303"/>
        <v/>
      </c>
    </row>
    <row r="6474" spans="1:13" x14ac:dyDescent="0.25">
      <c r="A6474"/>
      <c r="B6474" s="1"/>
      <c r="C6474"/>
      <c r="D6474"/>
      <c r="E6474" s="76"/>
      <c r="F6474" s="76"/>
      <c r="G6474" s="2"/>
      <c r="H6474" s="77"/>
      <c r="J6474" s="79" t="str">
        <f>IF(IF(IF(_xlfn.MAXIFS($F$2:$F6473,$C$2:$C6473,$C6474,$B$2:$B6473,$B6474,$A$2:$A6473,$A6474)=0,"",$E6474-_xlfn.MAXIFS($F$2:$F6473,$C$2:$C6473,$C6474,$B$2:$B6473,$B6474,$A$2:$A6473,$A6474))&lt;0,0,IF(_xlfn.MAXIFS($F$2:$F6473,$C$2:$C6473,$C6474,$B$2:$B6473,$B6474,$A$2:$A6473,$A6474)=0,"",$E6474-_xlfn.MAXIFS($F$2:$F6473,$C$2:$C6473,$C6474,$B$2:$B6473,$B6474,$A$2:$A6473,$A6474)))&gt;0.25,"",IF(IF(_xlfn.MAXIFS($F$2:$F6473,$C$2:$C6473,$C6474,$B$2:$B6473,$B6474,$A$2:$A6473,$A6474)=0,"",$E6474-_xlfn.MAXIFS($F$2:$F6473,$C$2:$C6473,$C6474,$B$2:$B6473,$B6474,$A$2:$A6473,$A6474))&lt;0,0,IF(_xlfn.MAXIFS($F$2:$F6473,$C$2:$C6473,$C6474,$B$2:$B6473,$B6474,$A$2:$A6473,$A6474)=0,"",$E6474-_xlfn.MAXIFS($F$2:$F6473,$C$2:$C6473,$C6474,$B$2:$B6473,$B6474,$A$2:$A6473,$A6474))))</f>
        <v/>
      </c>
      <c r="K6474" s="6" t="str">
        <f t="shared" si="304"/>
        <v/>
      </c>
      <c r="L6474" s="6" t="str">
        <f t="shared" si="305"/>
        <v/>
      </c>
      <c r="M6474" s="6" t="str">
        <f t="shared" si="303"/>
        <v/>
      </c>
    </row>
    <row r="6475" spans="1:13" x14ac:dyDescent="0.25">
      <c r="A6475"/>
      <c r="B6475" s="1"/>
      <c r="C6475"/>
      <c r="D6475"/>
      <c r="E6475" s="76"/>
      <c r="F6475" s="76"/>
      <c r="G6475" s="2"/>
      <c r="H6475" s="77"/>
      <c r="J6475" s="79" t="str">
        <f>IF(IF(IF(_xlfn.MAXIFS($F$2:$F6474,$C$2:$C6474,$C6475,$B$2:$B6474,$B6475,$A$2:$A6474,$A6475)=0,"",$E6475-_xlfn.MAXIFS($F$2:$F6474,$C$2:$C6474,$C6475,$B$2:$B6474,$B6475,$A$2:$A6474,$A6475))&lt;0,0,IF(_xlfn.MAXIFS($F$2:$F6474,$C$2:$C6474,$C6475,$B$2:$B6474,$B6475,$A$2:$A6474,$A6475)=0,"",$E6475-_xlfn.MAXIFS($F$2:$F6474,$C$2:$C6474,$C6475,$B$2:$B6474,$B6475,$A$2:$A6474,$A6475)))&gt;0.25,"",IF(IF(_xlfn.MAXIFS($F$2:$F6474,$C$2:$C6474,$C6475,$B$2:$B6474,$B6475,$A$2:$A6474,$A6475)=0,"",$E6475-_xlfn.MAXIFS($F$2:$F6474,$C$2:$C6474,$C6475,$B$2:$B6474,$B6475,$A$2:$A6474,$A6475))&lt;0,0,IF(_xlfn.MAXIFS($F$2:$F6474,$C$2:$C6474,$C6475,$B$2:$B6474,$B6475,$A$2:$A6474,$A6475)=0,"",$E6475-_xlfn.MAXIFS($F$2:$F6474,$C$2:$C6474,$C6475,$B$2:$B6474,$B6475,$A$2:$A6474,$A6475))))</f>
        <v/>
      </c>
      <c r="K6475" s="6" t="str">
        <f t="shared" si="304"/>
        <v/>
      </c>
      <c r="L6475" s="6" t="str">
        <f t="shared" si="305"/>
        <v/>
      </c>
      <c r="M6475" s="6" t="str">
        <f t="shared" si="303"/>
        <v/>
      </c>
    </row>
    <row r="6476" spans="1:13" x14ac:dyDescent="0.25">
      <c r="A6476"/>
      <c r="B6476" s="1"/>
      <c r="C6476"/>
      <c r="D6476"/>
      <c r="E6476" s="76"/>
      <c r="F6476" s="76"/>
      <c r="G6476" s="2"/>
      <c r="H6476" s="77"/>
      <c r="J6476" s="79" t="str">
        <f>IF(IF(IF(_xlfn.MAXIFS($F$2:$F6475,$C$2:$C6475,$C6476,$B$2:$B6475,$B6476,$A$2:$A6475,$A6476)=0,"",$E6476-_xlfn.MAXIFS($F$2:$F6475,$C$2:$C6475,$C6476,$B$2:$B6475,$B6476,$A$2:$A6475,$A6476))&lt;0,0,IF(_xlfn.MAXIFS($F$2:$F6475,$C$2:$C6475,$C6476,$B$2:$B6475,$B6476,$A$2:$A6475,$A6476)=0,"",$E6476-_xlfn.MAXIFS($F$2:$F6475,$C$2:$C6475,$C6476,$B$2:$B6475,$B6476,$A$2:$A6475,$A6476)))&gt;0.25,"",IF(IF(_xlfn.MAXIFS($F$2:$F6475,$C$2:$C6475,$C6476,$B$2:$B6475,$B6476,$A$2:$A6475,$A6476)=0,"",$E6476-_xlfn.MAXIFS($F$2:$F6475,$C$2:$C6475,$C6476,$B$2:$B6475,$B6476,$A$2:$A6475,$A6476))&lt;0,0,IF(_xlfn.MAXIFS($F$2:$F6475,$C$2:$C6475,$C6476,$B$2:$B6475,$B6476,$A$2:$A6475,$A6476)=0,"",$E6476-_xlfn.MAXIFS($F$2:$F6475,$C$2:$C6475,$C6476,$B$2:$B6475,$B6476,$A$2:$A6475,$A6476))))</f>
        <v/>
      </c>
      <c r="K6476" s="6" t="str">
        <f t="shared" si="304"/>
        <v/>
      </c>
      <c r="L6476" s="6" t="str">
        <f t="shared" si="305"/>
        <v/>
      </c>
      <c r="M6476" s="6" t="str">
        <f t="shared" si="303"/>
        <v/>
      </c>
    </row>
    <row r="6477" spans="1:13" x14ac:dyDescent="0.25">
      <c r="A6477"/>
      <c r="B6477" s="1"/>
      <c r="C6477"/>
      <c r="D6477"/>
      <c r="E6477" s="76"/>
      <c r="F6477" s="76"/>
      <c r="G6477" s="2"/>
      <c r="H6477" s="77"/>
      <c r="J6477" s="79" t="str">
        <f>IF(IF(IF(_xlfn.MAXIFS($F$2:$F6476,$C$2:$C6476,$C6477,$B$2:$B6476,$B6477,$A$2:$A6476,$A6477)=0,"",$E6477-_xlfn.MAXIFS($F$2:$F6476,$C$2:$C6476,$C6477,$B$2:$B6476,$B6477,$A$2:$A6476,$A6477))&lt;0,0,IF(_xlfn.MAXIFS($F$2:$F6476,$C$2:$C6476,$C6477,$B$2:$B6476,$B6477,$A$2:$A6476,$A6477)=0,"",$E6477-_xlfn.MAXIFS($F$2:$F6476,$C$2:$C6476,$C6477,$B$2:$B6476,$B6477,$A$2:$A6476,$A6477)))&gt;0.25,"",IF(IF(_xlfn.MAXIFS($F$2:$F6476,$C$2:$C6476,$C6477,$B$2:$B6476,$B6477,$A$2:$A6476,$A6477)=0,"",$E6477-_xlfn.MAXIFS($F$2:$F6476,$C$2:$C6476,$C6477,$B$2:$B6476,$B6477,$A$2:$A6476,$A6477))&lt;0,0,IF(_xlfn.MAXIFS($F$2:$F6476,$C$2:$C6476,$C6477,$B$2:$B6476,$B6477,$A$2:$A6476,$A6477)=0,"",$E6477-_xlfn.MAXIFS($F$2:$F6476,$C$2:$C6476,$C6477,$B$2:$B6476,$B6477,$A$2:$A6476,$A6477))))</f>
        <v/>
      </c>
      <c r="K6477" s="6" t="str">
        <f t="shared" si="304"/>
        <v/>
      </c>
      <c r="L6477" s="6" t="str">
        <f t="shared" si="305"/>
        <v/>
      </c>
      <c r="M6477" s="6" t="str">
        <f t="shared" si="303"/>
        <v/>
      </c>
    </row>
    <row r="6478" spans="1:13" x14ac:dyDescent="0.25">
      <c r="A6478"/>
      <c r="B6478" s="1"/>
      <c r="C6478"/>
      <c r="D6478"/>
      <c r="E6478" s="76"/>
      <c r="F6478" s="76"/>
      <c r="G6478" s="2"/>
      <c r="H6478" s="77"/>
      <c r="J6478" s="79" t="str">
        <f>IF(IF(IF(_xlfn.MAXIFS($F$2:$F6477,$C$2:$C6477,$C6478,$B$2:$B6477,$B6478,$A$2:$A6477,$A6478)=0,"",$E6478-_xlfn.MAXIFS($F$2:$F6477,$C$2:$C6477,$C6478,$B$2:$B6477,$B6478,$A$2:$A6477,$A6478))&lt;0,0,IF(_xlfn.MAXIFS($F$2:$F6477,$C$2:$C6477,$C6478,$B$2:$B6477,$B6478,$A$2:$A6477,$A6478)=0,"",$E6478-_xlfn.MAXIFS($F$2:$F6477,$C$2:$C6477,$C6478,$B$2:$B6477,$B6478,$A$2:$A6477,$A6478)))&gt;0.25,"",IF(IF(_xlfn.MAXIFS($F$2:$F6477,$C$2:$C6477,$C6478,$B$2:$B6477,$B6478,$A$2:$A6477,$A6478)=0,"",$E6478-_xlfn.MAXIFS($F$2:$F6477,$C$2:$C6477,$C6478,$B$2:$B6477,$B6478,$A$2:$A6477,$A6478))&lt;0,0,IF(_xlfn.MAXIFS($F$2:$F6477,$C$2:$C6477,$C6478,$B$2:$B6477,$B6478,$A$2:$A6477,$A6478)=0,"",$E6478-_xlfn.MAXIFS($F$2:$F6477,$C$2:$C6477,$C6478,$B$2:$B6477,$B6478,$A$2:$A6477,$A6478))))</f>
        <v/>
      </c>
      <c r="K6478" s="6" t="str">
        <f t="shared" si="304"/>
        <v/>
      </c>
      <c r="L6478" s="6" t="str">
        <f t="shared" si="305"/>
        <v/>
      </c>
      <c r="M6478" s="6" t="str">
        <f t="shared" si="303"/>
        <v/>
      </c>
    </row>
    <row r="6479" spans="1:13" x14ac:dyDescent="0.25">
      <c r="A6479"/>
      <c r="B6479" s="1"/>
      <c r="C6479"/>
      <c r="D6479"/>
      <c r="E6479" s="76"/>
      <c r="F6479" s="76"/>
      <c r="G6479" s="2"/>
      <c r="H6479" s="77"/>
      <c r="J6479" s="79" t="str">
        <f>IF(IF(IF(_xlfn.MAXIFS($F$2:$F6478,$C$2:$C6478,$C6479,$B$2:$B6478,$B6479,$A$2:$A6478,$A6479)=0,"",$E6479-_xlfn.MAXIFS($F$2:$F6478,$C$2:$C6478,$C6479,$B$2:$B6478,$B6479,$A$2:$A6478,$A6479))&lt;0,0,IF(_xlfn.MAXIFS($F$2:$F6478,$C$2:$C6478,$C6479,$B$2:$B6478,$B6479,$A$2:$A6478,$A6479)=0,"",$E6479-_xlfn.MAXIFS($F$2:$F6478,$C$2:$C6478,$C6479,$B$2:$B6478,$B6479,$A$2:$A6478,$A6479)))&gt;0.25,"",IF(IF(_xlfn.MAXIFS($F$2:$F6478,$C$2:$C6478,$C6479,$B$2:$B6478,$B6479,$A$2:$A6478,$A6479)=0,"",$E6479-_xlfn.MAXIFS($F$2:$F6478,$C$2:$C6478,$C6479,$B$2:$B6478,$B6479,$A$2:$A6478,$A6479))&lt;0,0,IF(_xlfn.MAXIFS($F$2:$F6478,$C$2:$C6478,$C6479,$B$2:$B6478,$B6479,$A$2:$A6478,$A6479)=0,"",$E6479-_xlfn.MAXIFS($F$2:$F6478,$C$2:$C6478,$C6479,$B$2:$B6478,$B6479,$A$2:$A6478,$A6479))))</f>
        <v/>
      </c>
      <c r="K6479" s="6" t="str">
        <f t="shared" si="304"/>
        <v/>
      </c>
      <c r="L6479" s="6" t="str">
        <f t="shared" si="305"/>
        <v/>
      </c>
      <c r="M6479" s="6" t="str">
        <f t="shared" si="303"/>
        <v/>
      </c>
    </row>
    <row r="6480" spans="1:13" x14ac:dyDescent="0.25">
      <c r="A6480"/>
      <c r="B6480" s="1"/>
      <c r="C6480"/>
      <c r="D6480"/>
      <c r="E6480" s="76"/>
      <c r="F6480" s="76"/>
      <c r="G6480" s="2"/>
      <c r="H6480" s="77"/>
      <c r="J6480" s="79" t="str">
        <f>IF(IF(IF(_xlfn.MAXIFS($F$2:$F6479,$C$2:$C6479,$C6480,$B$2:$B6479,$B6480,$A$2:$A6479,$A6480)=0,"",$E6480-_xlfn.MAXIFS($F$2:$F6479,$C$2:$C6479,$C6480,$B$2:$B6479,$B6480,$A$2:$A6479,$A6480))&lt;0,0,IF(_xlfn.MAXIFS($F$2:$F6479,$C$2:$C6479,$C6480,$B$2:$B6479,$B6480,$A$2:$A6479,$A6480)=0,"",$E6480-_xlfn.MAXIFS($F$2:$F6479,$C$2:$C6479,$C6480,$B$2:$B6479,$B6480,$A$2:$A6479,$A6480)))&gt;0.25,"",IF(IF(_xlfn.MAXIFS($F$2:$F6479,$C$2:$C6479,$C6480,$B$2:$B6479,$B6480,$A$2:$A6479,$A6480)=0,"",$E6480-_xlfn.MAXIFS($F$2:$F6479,$C$2:$C6479,$C6480,$B$2:$B6479,$B6480,$A$2:$A6479,$A6480))&lt;0,0,IF(_xlfn.MAXIFS($F$2:$F6479,$C$2:$C6479,$C6480,$B$2:$B6479,$B6480,$A$2:$A6479,$A6480)=0,"",$E6480-_xlfn.MAXIFS($F$2:$F6479,$C$2:$C6479,$C6480,$B$2:$B6479,$B6480,$A$2:$A6479,$A6480))))</f>
        <v/>
      </c>
      <c r="K6480" s="6" t="str">
        <f t="shared" si="304"/>
        <v/>
      </c>
      <c r="L6480" s="6" t="str">
        <f t="shared" si="305"/>
        <v/>
      </c>
      <c r="M6480" s="6" t="str">
        <f t="shared" si="303"/>
        <v/>
      </c>
    </row>
    <row r="6481" spans="1:13" x14ac:dyDescent="0.25">
      <c r="A6481"/>
      <c r="B6481" s="1"/>
      <c r="C6481"/>
      <c r="D6481"/>
      <c r="E6481" s="76"/>
      <c r="F6481" s="76"/>
      <c r="G6481" s="2"/>
      <c r="H6481" s="77"/>
      <c r="J6481" s="79" t="str">
        <f>IF(IF(IF(_xlfn.MAXIFS($F$2:$F6480,$C$2:$C6480,$C6481,$B$2:$B6480,$B6481,$A$2:$A6480,$A6481)=0,"",$E6481-_xlfn.MAXIFS($F$2:$F6480,$C$2:$C6480,$C6481,$B$2:$B6480,$B6481,$A$2:$A6480,$A6481))&lt;0,0,IF(_xlfn.MAXIFS($F$2:$F6480,$C$2:$C6480,$C6481,$B$2:$B6480,$B6481,$A$2:$A6480,$A6481)=0,"",$E6481-_xlfn.MAXIFS($F$2:$F6480,$C$2:$C6480,$C6481,$B$2:$B6480,$B6481,$A$2:$A6480,$A6481)))&gt;0.25,"",IF(IF(_xlfn.MAXIFS($F$2:$F6480,$C$2:$C6480,$C6481,$B$2:$B6480,$B6481,$A$2:$A6480,$A6481)=0,"",$E6481-_xlfn.MAXIFS($F$2:$F6480,$C$2:$C6480,$C6481,$B$2:$B6480,$B6481,$A$2:$A6480,$A6481))&lt;0,0,IF(_xlfn.MAXIFS($F$2:$F6480,$C$2:$C6480,$C6481,$B$2:$B6480,$B6481,$A$2:$A6480,$A6481)=0,"",$E6481-_xlfn.MAXIFS($F$2:$F6480,$C$2:$C6480,$C6481,$B$2:$B6480,$B6481,$A$2:$A6480,$A6481))))</f>
        <v/>
      </c>
      <c r="K6481" s="6" t="str">
        <f t="shared" si="304"/>
        <v/>
      </c>
      <c r="L6481" s="6" t="str">
        <f t="shared" si="305"/>
        <v/>
      </c>
      <c r="M6481" s="6" t="str">
        <f t="shared" si="303"/>
        <v/>
      </c>
    </row>
    <row r="6482" spans="1:13" x14ac:dyDescent="0.25">
      <c r="A6482"/>
      <c r="B6482" s="1"/>
      <c r="C6482"/>
      <c r="D6482"/>
      <c r="E6482" s="76"/>
      <c r="F6482" s="76"/>
      <c r="G6482" s="2"/>
      <c r="H6482" s="77"/>
      <c r="J6482" s="79" t="str">
        <f>IF(IF(IF(_xlfn.MAXIFS($F$2:$F6481,$C$2:$C6481,$C6482,$B$2:$B6481,$B6482,$A$2:$A6481,$A6482)=0,"",$E6482-_xlfn.MAXIFS($F$2:$F6481,$C$2:$C6481,$C6482,$B$2:$B6481,$B6482,$A$2:$A6481,$A6482))&lt;0,0,IF(_xlfn.MAXIFS($F$2:$F6481,$C$2:$C6481,$C6482,$B$2:$B6481,$B6482,$A$2:$A6481,$A6482)=0,"",$E6482-_xlfn.MAXIFS($F$2:$F6481,$C$2:$C6481,$C6482,$B$2:$B6481,$B6482,$A$2:$A6481,$A6482)))&gt;0.25,"",IF(IF(_xlfn.MAXIFS($F$2:$F6481,$C$2:$C6481,$C6482,$B$2:$B6481,$B6482,$A$2:$A6481,$A6482)=0,"",$E6482-_xlfn.MAXIFS($F$2:$F6481,$C$2:$C6481,$C6482,$B$2:$B6481,$B6482,$A$2:$A6481,$A6482))&lt;0,0,IF(_xlfn.MAXIFS($F$2:$F6481,$C$2:$C6481,$C6482,$B$2:$B6481,$B6482,$A$2:$A6481,$A6482)=0,"",$E6482-_xlfn.MAXIFS($F$2:$F6481,$C$2:$C6481,$C6482,$B$2:$B6481,$B6482,$A$2:$A6481,$A6482))))</f>
        <v/>
      </c>
      <c r="K6482" s="6" t="str">
        <f t="shared" si="304"/>
        <v/>
      </c>
      <c r="L6482" s="6" t="str">
        <f t="shared" si="305"/>
        <v/>
      </c>
      <c r="M6482" s="6" t="str">
        <f t="shared" si="303"/>
        <v/>
      </c>
    </row>
    <row r="6483" spans="1:13" x14ac:dyDescent="0.25">
      <c r="A6483"/>
      <c r="B6483" s="1"/>
      <c r="C6483"/>
      <c r="D6483"/>
      <c r="E6483" s="76"/>
      <c r="F6483" s="76"/>
      <c r="G6483" s="2"/>
      <c r="H6483" s="77"/>
      <c r="J6483" s="79" t="str">
        <f>IF(IF(IF(_xlfn.MAXIFS($F$2:$F6482,$C$2:$C6482,$C6483,$B$2:$B6482,$B6483,$A$2:$A6482,$A6483)=0,"",$E6483-_xlfn.MAXIFS($F$2:$F6482,$C$2:$C6482,$C6483,$B$2:$B6482,$B6483,$A$2:$A6482,$A6483))&lt;0,0,IF(_xlfn.MAXIFS($F$2:$F6482,$C$2:$C6482,$C6483,$B$2:$B6482,$B6483,$A$2:$A6482,$A6483)=0,"",$E6483-_xlfn.MAXIFS($F$2:$F6482,$C$2:$C6482,$C6483,$B$2:$B6482,$B6483,$A$2:$A6482,$A6483)))&gt;0.25,"",IF(IF(_xlfn.MAXIFS($F$2:$F6482,$C$2:$C6482,$C6483,$B$2:$B6482,$B6483,$A$2:$A6482,$A6483)=0,"",$E6483-_xlfn.MAXIFS($F$2:$F6482,$C$2:$C6482,$C6483,$B$2:$B6482,$B6483,$A$2:$A6482,$A6483))&lt;0,0,IF(_xlfn.MAXIFS($F$2:$F6482,$C$2:$C6482,$C6483,$B$2:$B6482,$B6483,$A$2:$A6482,$A6483)=0,"",$E6483-_xlfn.MAXIFS($F$2:$F6482,$C$2:$C6482,$C6483,$B$2:$B6482,$B6483,$A$2:$A6482,$A6483))))</f>
        <v/>
      </c>
      <c r="K6483" s="6" t="str">
        <f t="shared" si="304"/>
        <v/>
      </c>
      <c r="L6483" s="6" t="str">
        <f t="shared" si="305"/>
        <v/>
      </c>
      <c r="M6483" s="6" t="str">
        <f t="shared" si="303"/>
        <v/>
      </c>
    </row>
    <row r="6484" spans="1:13" x14ac:dyDescent="0.25">
      <c r="A6484"/>
      <c r="B6484" s="1"/>
      <c r="C6484"/>
      <c r="D6484"/>
      <c r="E6484" s="76"/>
      <c r="F6484" s="76"/>
      <c r="G6484" s="2"/>
      <c r="H6484" s="77"/>
      <c r="J6484" s="79" t="str">
        <f>IF(IF(IF(_xlfn.MAXIFS($F$2:$F6483,$C$2:$C6483,$C6484,$B$2:$B6483,$B6484,$A$2:$A6483,$A6484)=0,"",$E6484-_xlfn.MAXIFS($F$2:$F6483,$C$2:$C6483,$C6484,$B$2:$B6483,$B6484,$A$2:$A6483,$A6484))&lt;0,0,IF(_xlfn.MAXIFS($F$2:$F6483,$C$2:$C6483,$C6484,$B$2:$B6483,$B6484,$A$2:$A6483,$A6484)=0,"",$E6484-_xlfn.MAXIFS($F$2:$F6483,$C$2:$C6483,$C6484,$B$2:$B6483,$B6484,$A$2:$A6483,$A6484)))&gt;0.25,"",IF(IF(_xlfn.MAXIFS($F$2:$F6483,$C$2:$C6483,$C6484,$B$2:$B6483,$B6484,$A$2:$A6483,$A6484)=0,"",$E6484-_xlfn.MAXIFS($F$2:$F6483,$C$2:$C6483,$C6484,$B$2:$B6483,$B6484,$A$2:$A6483,$A6484))&lt;0,0,IF(_xlfn.MAXIFS($F$2:$F6483,$C$2:$C6483,$C6484,$B$2:$B6483,$B6484,$A$2:$A6483,$A6484)=0,"",$E6484-_xlfn.MAXIFS($F$2:$F6483,$C$2:$C6483,$C6484,$B$2:$B6483,$B6484,$A$2:$A6483,$A6484))))</f>
        <v/>
      </c>
      <c r="K6484" s="6" t="str">
        <f t="shared" si="304"/>
        <v/>
      </c>
      <c r="L6484" s="6" t="str">
        <f t="shared" si="305"/>
        <v/>
      </c>
      <c r="M6484" s="6" t="str">
        <f t="shared" si="303"/>
        <v/>
      </c>
    </row>
    <row r="6485" spans="1:13" x14ac:dyDescent="0.25">
      <c r="A6485"/>
      <c r="B6485" s="1"/>
      <c r="C6485"/>
      <c r="D6485"/>
      <c r="E6485" s="76"/>
      <c r="F6485" s="76"/>
      <c r="G6485" s="2"/>
      <c r="H6485" s="77"/>
      <c r="J6485" s="79" t="str">
        <f>IF(IF(IF(_xlfn.MAXIFS($F$2:$F6484,$C$2:$C6484,$C6485,$B$2:$B6484,$B6485,$A$2:$A6484,$A6485)=0,"",$E6485-_xlfn.MAXIFS($F$2:$F6484,$C$2:$C6484,$C6485,$B$2:$B6484,$B6485,$A$2:$A6484,$A6485))&lt;0,0,IF(_xlfn.MAXIFS($F$2:$F6484,$C$2:$C6484,$C6485,$B$2:$B6484,$B6485,$A$2:$A6484,$A6485)=0,"",$E6485-_xlfn.MAXIFS($F$2:$F6484,$C$2:$C6484,$C6485,$B$2:$B6484,$B6485,$A$2:$A6484,$A6485)))&gt;0.25,"",IF(IF(_xlfn.MAXIFS($F$2:$F6484,$C$2:$C6484,$C6485,$B$2:$B6484,$B6485,$A$2:$A6484,$A6485)=0,"",$E6485-_xlfn.MAXIFS($F$2:$F6484,$C$2:$C6484,$C6485,$B$2:$B6484,$B6485,$A$2:$A6484,$A6485))&lt;0,0,IF(_xlfn.MAXIFS($F$2:$F6484,$C$2:$C6484,$C6485,$B$2:$B6484,$B6485,$A$2:$A6484,$A6485)=0,"",$E6485-_xlfn.MAXIFS($F$2:$F6484,$C$2:$C6484,$C6485,$B$2:$B6484,$B6485,$A$2:$A6484,$A6485))))</f>
        <v/>
      </c>
      <c r="K6485" s="6" t="str">
        <f t="shared" si="304"/>
        <v/>
      </c>
      <c r="L6485" s="6" t="str">
        <f t="shared" si="305"/>
        <v/>
      </c>
      <c r="M6485" s="6" t="str">
        <f t="shared" si="303"/>
        <v/>
      </c>
    </row>
    <row r="6486" spans="1:13" x14ac:dyDescent="0.25">
      <c r="A6486"/>
      <c r="B6486" s="1"/>
      <c r="C6486"/>
      <c r="D6486"/>
      <c r="E6486" s="76"/>
      <c r="F6486" s="76"/>
      <c r="G6486" s="2"/>
      <c r="H6486" s="77"/>
      <c r="J6486" s="79" t="str">
        <f>IF(IF(IF(_xlfn.MAXIFS($F$2:$F6485,$C$2:$C6485,$C6486,$B$2:$B6485,$B6486,$A$2:$A6485,$A6486)=0,"",$E6486-_xlfn.MAXIFS($F$2:$F6485,$C$2:$C6485,$C6486,$B$2:$B6485,$B6486,$A$2:$A6485,$A6486))&lt;0,0,IF(_xlfn.MAXIFS($F$2:$F6485,$C$2:$C6485,$C6486,$B$2:$B6485,$B6486,$A$2:$A6485,$A6486)=0,"",$E6486-_xlfn.MAXIFS($F$2:$F6485,$C$2:$C6485,$C6486,$B$2:$B6485,$B6486,$A$2:$A6485,$A6486)))&gt;0.25,"",IF(IF(_xlfn.MAXIFS($F$2:$F6485,$C$2:$C6485,$C6486,$B$2:$B6485,$B6486,$A$2:$A6485,$A6486)=0,"",$E6486-_xlfn.MAXIFS($F$2:$F6485,$C$2:$C6485,$C6486,$B$2:$B6485,$B6486,$A$2:$A6485,$A6486))&lt;0,0,IF(_xlfn.MAXIFS($F$2:$F6485,$C$2:$C6485,$C6486,$B$2:$B6485,$B6486,$A$2:$A6485,$A6486)=0,"",$E6486-_xlfn.MAXIFS($F$2:$F6485,$C$2:$C6485,$C6486,$B$2:$B6485,$B6486,$A$2:$A6485,$A6486))))</f>
        <v/>
      </c>
      <c r="K6486" s="6" t="str">
        <f t="shared" si="304"/>
        <v/>
      </c>
      <c r="L6486" s="6" t="str">
        <f t="shared" si="305"/>
        <v/>
      </c>
      <c r="M6486" s="6" t="str">
        <f t="shared" si="303"/>
        <v/>
      </c>
    </row>
    <row r="6487" spans="1:13" x14ac:dyDescent="0.25">
      <c r="A6487"/>
      <c r="B6487" s="1"/>
      <c r="C6487"/>
      <c r="D6487"/>
      <c r="E6487" s="76"/>
      <c r="F6487" s="76"/>
      <c r="G6487" s="2"/>
      <c r="H6487" s="77"/>
      <c r="J6487" s="79" t="str">
        <f>IF(IF(IF(_xlfn.MAXIFS($F$2:$F6486,$C$2:$C6486,$C6487,$B$2:$B6486,$B6487,$A$2:$A6486,$A6487)=0,"",$E6487-_xlfn.MAXIFS($F$2:$F6486,$C$2:$C6486,$C6487,$B$2:$B6486,$B6487,$A$2:$A6486,$A6487))&lt;0,0,IF(_xlfn.MAXIFS($F$2:$F6486,$C$2:$C6486,$C6487,$B$2:$B6486,$B6487,$A$2:$A6486,$A6487)=0,"",$E6487-_xlfn.MAXIFS($F$2:$F6486,$C$2:$C6486,$C6487,$B$2:$B6486,$B6487,$A$2:$A6486,$A6487)))&gt;0.25,"",IF(IF(_xlfn.MAXIFS($F$2:$F6486,$C$2:$C6486,$C6487,$B$2:$B6486,$B6487,$A$2:$A6486,$A6487)=0,"",$E6487-_xlfn.MAXIFS($F$2:$F6486,$C$2:$C6486,$C6487,$B$2:$B6486,$B6487,$A$2:$A6486,$A6487))&lt;0,0,IF(_xlfn.MAXIFS($F$2:$F6486,$C$2:$C6486,$C6487,$B$2:$B6486,$B6487,$A$2:$A6486,$A6487)=0,"",$E6487-_xlfn.MAXIFS($F$2:$F6486,$C$2:$C6486,$C6487,$B$2:$B6486,$B6487,$A$2:$A6486,$A6487))))</f>
        <v/>
      </c>
      <c r="K6487" s="6" t="str">
        <f t="shared" si="304"/>
        <v/>
      </c>
      <c r="L6487" s="6" t="str">
        <f t="shared" si="305"/>
        <v/>
      </c>
      <c r="M6487" s="6" t="str">
        <f t="shared" si="303"/>
        <v/>
      </c>
    </row>
    <row r="6488" spans="1:13" x14ac:dyDescent="0.25">
      <c r="A6488"/>
      <c r="B6488" s="1"/>
      <c r="C6488"/>
      <c r="D6488"/>
      <c r="E6488" s="76"/>
      <c r="F6488" s="76"/>
      <c r="G6488" s="2"/>
      <c r="H6488" s="77"/>
      <c r="J6488" s="79" t="str">
        <f>IF(IF(IF(_xlfn.MAXIFS($F$2:$F6487,$C$2:$C6487,$C6488,$B$2:$B6487,$B6488,$A$2:$A6487,$A6488)=0,"",$E6488-_xlfn.MAXIFS($F$2:$F6487,$C$2:$C6487,$C6488,$B$2:$B6487,$B6488,$A$2:$A6487,$A6488))&lt;0,0,IF(_xlfn.MAXIFS($F$2:$F6487,$C$2:$C6487,$C6488,$B$2:$B6487,$B6488,$A$2:$A6487,$A6488)=0,"",$E6488-_xlfn.MAXIFS($F$2:$F6487,$C$2:$C6487,$C6488,$B$2:$B6487,$B6488,$A$2:$A6487,$A6488)))&gt;0.25,"",IF(IF(_xlfn.MAXIFS($F$2:$F6487,$C$2:$C6487,$C6488,$B$2:$B6487,$B6488,$A$2:$A6487,$A6488)=0,"",$E6488-_xlfn.MAXIFS($F$2:$F6487,$C$2:$C6487,$C6488,$B$2:$B6487,$B6488,$A$2:$A6487,$A6488))&lt;0,0,IF(_xlfn.MAXIFS($F$2:$F6487,$C$2:$C6487,$C6488,$B$2:$B6487,$B6488,$A$2:$A6487,$A6488)=0,"",$E6488-_xlfn.MAXIFS($F$2:$F6487,$C$2:$C6487,$C6488,$B$2:$B6487,$B6488,$A$2:$A6487,$A6488))))</f>
        <v/>
      </c>
      <c r="K6488" s="6" t="str">
        <f t="shared" si="304"/>
        <v/>
      </c>
      <c r="L6488" s="6" t="str">
        <f t="shared" si="305"/>
        <v/>
      </c>
      <c r="M6488" s="6" t="str">
        <f t="shared" si="303"/>
        <v/>
      </c>
    </row>
    <row r="6489" spans="1:13" x14ac:dyDescent="0.25">
      <c r="A6489"/>
      <c r="B6489" s="1"/>
      <c r="C6489"/>
      <c r="D6489"/>
      <c r="E6489" s="76"/>
      <c r="F6489" s="76"/>
      <c r="G6489" s="2"/>
      <c r="H6489" s="77"/>
      <c r="J6489" s="79" t="str">
        <f>IF(IF(IF(_xlfn.MAXIFS($F$2:$F6488,$C$2:$C6488,$C6489,$B$2:$B6488,$B6489,$A$2:$A6488,$A6489)=0,"",$E6489-_xlfn.MAXIFS($F$2:$F6488,$C$2:$C6488,$C6489,$B$2:$B6488,$B6489,$A$2:$A6488,$A6489))&lt;0,0,IF(_xlfn.MAXIFS($F$2:$F6488,$C$2:$C6488,$C6489,$B$2:$B6488,$B6489,$A$2:$A6488,$A6489)=0,"",$E6489-_xlfn.MAXIFS($F$2:$F6488,$C$2:$C6488,$C6489,$B$2:$B6488,$B6489,$A$2:$A6488,$A6489)))&gt;0.25,"",IF(IF(_xlfn.MAXIFS($F$2:$F6488,$C$2:$C6488,$C6489,$B$2:$B6488,$B6489,$A$2:$A6488,$A6489)=0,"",$E6489-_xlfn.MAXIFS($F$2:$F6488,$C$2:$C6488,$C6489,$B$2:$B6488,$B6489,$A$2:$A6488,$A6489))&lt;0,0,IF(_xlfn.MAXIFS($F$2:$F6488,$C$2:$C6488,$C6489,$B$2:$B6488,$B6489,$A$2:$A6488,$A6489)=0,"",$E6489-_xlfn.MAXIFS($F$2:$F6488,$C$2:$C6488,$C6489,$B$2:$B6488,$B6489,$A$2:$A6488,$A6489))))</f>
        <v/>
      </c>
      <c r="K6489" s="6" t="str">
        <f t="shared" si="304"/>
        <v/>
      </c>
      <c r="L6489" s="6" t="str">
        <f t="shared" si="305"/>
        <v/>
      </c>
      <c r="M6489" s="6" t="str">
        <f t="shared" si="303"/>
        <v/>
      </c>
    </row>
    <row r="6490" spans="1:13" x14ac:dyDescent="0.25">
      <c r="A6490"/>
      <c r="B6490" s="1"/>
      <c r="C6490"/>
      <c r="D6490"/>
      <c r="E6490" s="76"/>
      <c r="F6490" s="76"/>
      <c r="G6490" s="2"/>
      <c r="H6490" s="77"/>
      <c r="J6490" s="79" t="str">
        <f>IF(IF(IF(_xlfn.MAXIFS($F$2:$F6489,$C$2:$C6489,$C6490,$B$2:$B6489,$B6490,$A$2:$A6489,$A6490)=0,"",$E6490-_xlfn.MAXIFS($F$2:$F6489,$C$2:$C6489,$C6490,$B$2:$B6489,$B6490,$A$2:$A6489,$A6490))&lt;0,0,IF(_xlfn.MAXIFS($F$2:$F6489,$C$2:$C6489,$C6490,$B$2:$B6489,$B6490,$A$2:$A6489,$A6490)=0,"",$E6490-_xlfn.MAXIFS($F$2:$F6489,$C$2:$C6489,$C6490,$B$2:$B6489,$B6490,$A$2:$A6489,$A6490)))&gt;0.25,"",IF(IF(_xlfn.MAXIFS($F$2:$F6489,$C$2:$C6489,$C6490,$B$2:$B6489,$B6490,$A$2:$A6489,$A6490)=0,"",$E6490-_xlfn.MAXIFS($F$2:$F6489,$C$2:$C6489,$C6490,$B$2:$B6489,$B6490,$A$2:$A6489,$A6490))&lt;0,0,IF(_xlfn.MAXIFS($F$2:$F6489,$C$2:$C6489,$C6490,$B$2:$B6489,$B6490,$A$2:$A6489,$A6490)=0,"",$E6490-_xlfn.MAXIFS($F$2:$F6489,$C$2:$C6489,$C6490,$B$2:$B6489,$B6490,$A$2:$A6489,$A6490))))</f>
        <v/>
      </c>
      <c r="K6490" s="6" t="str">
        <f t="shared" si="304"/>
        <v/>
      </c>
      <c r="L6490" s="6" t="str">
        <f t="shared" si="305"/>
        <v/>
      </c>
      <c r="M6490" s="6" t="str">
        <f t="shared" si="303"/>
        <v/>
      </c>
    </row>
    <row r="6491" spans="1:13" x14ac:dyDescent="0.25">
      <c r="A6491"/>
      <c r="B6491" s="1"/>
      <c r="C6491"/>
      <c r="D6491"/>
      <c r="E6491" s="76"/>
      <c r="F6491" s="76"/>
      <c r="G6491" s="2"/>
      <c r="H6491" s="77"/>
      <c r="J6491" s="79" t="str">
        <f>IF(IF(IF(_xlfn.MAXIFS($F$2:$F6490,$C$2:$C6490,$C6491,$B$2:$B6490,$B6491,$A$2:$A6490,$A6491)=0,"",$E6491-_xlfn.MAXIFS($F$2:$F6490,$C$2:$C6490,$C6491,$B$2:$B6490,$B6491,$A$2:$A6490,$A6491))&lt;0,0,IF(_xlfn.MAXIFS($F$2:$F6490,$C$2:$C6490,$C6491,$B$2:$B6490,$B6491,$A$2:$A6490,$A6491)=0,"",$E6491-_xlfn.MAXIFS($F$2:$F6490,$C$2:$C6490,$C6491,$B$2:$B6490,$B6491,$A$2:$A6490,$A6491)))&gt;0.25,"",IF(IF(_xlfn.MAXIFS($F$2:$F6490,$C$2:$C6490,$C6491,$B$2:$B6490,$B6491,$A$2:$A6490,$A6491)=0,"",$E6491-_xlfn.MAXIFS($F$2:$F6490,$C$2:$C6490,$C6491,$B$2:$B6490,$B6491,$A$2:$A6490,$A6491))&lt;0,0,IF(_xlfn.MAXIFS($F$2:$F6490,$C$2:$C6490,$C6491,$B$2:$B6490,$B6491,$A$2:$A6490,$A6491)=0,"",$E6491-_xlfn.MAXIFS($F$2:$F6490,$C$2:$C6490,$C6491,$B$2:$B6490,$B6491,$A$2:$A6490,$A6491))))</f>
        <v/>
      </c>
      <c r="K6491" s="6" t="str">
        <f t="shared" si="304"/>
        <v/>
      </c>
      <c r="L6491" s="6" t="str">
        <f t="shared" si="305"/>
        <v/>
      </c>
      <c r="M6491" s="6" t="str">
        <f t="shared" si="303"/>
        <v/>
      </c>
    </row>
    <row r="6492" spans="1:13" x14ac:dyDescent="0.25">
      <c r="A6492"/>
      <c r="B6492" s="1"/>
      <c r="C6492"/>
      <c r="D6492"/>
      <c r="E6492" s="76"/>
      <c r="F6492" s="76"/>
      <c r="G6492" s="2"/>
      <c r="H6492" s="77"/>
      <c r="J6492" s="79" t="str">
        <f>IF(IF(IF(_xlfn.MAXIFS($F$2:$F6491,$C$2:$C6491,$C6492,$B$2:$B6491,$B6492,$A$2:$A6491,$A6492)=0,"",$E6492-_xlfn.MAXIFS($F$2:$F6491,$C$2:$C6491,$C6492,$B$2:$B6491,$B6492,$A$2:$A6491,$A6492))&lt;0,0,IF(_xlfn.MAXIFS($F$2:$F6491,$C$2:$C6491,$C6492,$B$2:$B6491,$B6492,$A$2:$A6491,$A6492)=0,"",$E6492-_xlfn.MAXIFS($F$2:$F6491,$C$2:$C6491,$C6492,$B$2:$B6491,$B6492,$A$2:$A6491,$A6492)))&gt;0.25,"",IF(IF(_xlfn.MAXIFS($F$2:$F6491,$C$2:$C6491,$C6492,$B$2:$B6491,$B6492,$A$2:$A6491,$A6492)=0,"",$E6492-_xlfn.MAXIFS($F$2:$F6491,$C$2:$C6491,$C6492,$B$2:$B6491,$B6492,$A$2:$A6491,$A6492))&lt;0,0,IF(_xlfn.MAXIFS($F$2:$F6491,$C$2:$C6491,$C6492,$B$2:$B6491,$B6492,$A$2:$A6491,$A6492)=0,"",$E6492-_xlfn.MAXIFS($F$2:$F6491,$C$2:$C6491,$C6492,$B$2:$B6491,$B6492,$A$2:$A6491,$A6492))))</f>
        <v/>
      </c>
      <c r="K6492" s="6" t="str">
        <f t="shared" si="304"/>
        <v/>
      </c>
      <c r="L6492" s="6" t="str">
        <f t="shared" si="305"/>
        <v/>
      </c>
      <c r="M6492" s="6" t="str">
        <f t="shared" si="303"/>
        <v/>
      </c>
    </row>
    <row r="6493" spans="1:13" x14ac:dyDescent="0.25">
      <c r="A6493"/>
      <c r="B6493" s="1"/>
      <c r="C6493"/>
      <c r="D6493"/>
      <c r="E6493" s="76"/>
      <c r="F6493" s="76"/>
      <c r="G6493" s="2"/>
      <c r="H6493" s="77"/>
      <c r="J6493" s="79" t="str">
        <f>IF(IF(IF(_xlfn.MAXIFS($F$2:$F6492,$C$2:$C6492,$C6493,$B$2:$B6492,$B6493,$A$2:$A6492,$A6493)=0,"",$E6493-_xlfn.MAXIFS($F$2:$F6492,$C$2:$C6492,$C6493,$B$2:$B6492,$B6493,$A$2:$A6492,$A6493))&lt;0,0,IF(_xlfn.MAXIFS($F$2:$F6492,$C$2:$C6492,$C6493,$B$2:$B6492,$B6493,$A$2:$A6492,$A6493)=0,"",$E6493-_xlfn.MAXIFS($F$2:$F6492,$C$2:$C6492,$C6493,$B$2:$B6492,$B6493,$A$2:$A6492,$A6493)))&gt;0.25,"",IF(IF(_xlfn.MAXIFS($F$2:$F6492,$C$2:$C6492,$C6493,$B$2:$B6492,$B6493,$A$2:$A6492,$A6493)=0,"",$E6493-_xlfn.MAXIFS($F$2:$F6492,$C$2:$C6492,$C6493,$B$2:$B6492,$B6493,$A$2:$A6492,$A6493))&lt;0,0,IF(_xlfn.MAXIFS($F$2:$F6492,$C$2:$C6492,$C6493,$B$2:$B6492,$B6493,$A$2:$A6492,$A6493)=0,"",$E6493-_xlfn.MAXIFS($F$2:$F6492,$C$2:$C6492,$C6493,$B$2:$B6492,$B6493,$A$2:$A6492,$A6493))))</f>
        <v/>
      </c>
      <c r="K6493" s="6" t="str">
        <f t="shared" si="304"/>
        <v/>
      </c>
      <c r="L6493" s="6" t="str">
        <f t="shared" si="305"/>
        <v/>
      </c>
      <c r="M6493" s="6" t="str">
        <f t="shared" si="303"/>
        <v/>
      </c>
    </row>
    <row r="6494" spans="1:13" x14ac:dyDescent="0.25">
      <c r="A6494"/>
      <c r="B6494" s="1"/>
      <c r="C6494"/>
      <c r="D6494"/>
      <c r="E6494" s="76"/>
      <c r="F6494" s="76"/>
      <c r="G6494" s="2"/>
      <c r="H6494" s="77"/>
      <c r="J6494" s="79" t="str">
        <f>IF(IF(IF(_xlfn.MAXIFS($F$2:$F6493,$C$2:$C6493,$C6494,$B$2:$B6493,$B6494,$A$2:$A6493,$A6494)=0,"",$E6494-_xlfn.MAXIFS($F$2:$F6493,$C$2:$C6493,$C6494,$B$2:$B6493,$B6494,$A$2:$A6493,$A6494))&lt;0,0,IF(_xlfn.MAXIFS($F$2:$F6493,$C$2:$C6493,$C6494,$B$2:$B6493,$B6494,$A$2:$A6493,$A6494)=0,"",$E6494-_xlfn.MAXIFS($F$2:$F6493,$C$2:$C6493,$C6494,$B$2:$B6493,$B6494,$A$2:$A6493,$A6494)))&gt;0.25,"",IF(IF(_xlfn.MAXIFS($F$2:$F6493,$C$2:$C6493,$C6494,$B$2:$B6493,$B6494,$A$2:$A6493,$A6494)=0,"",$E6494-_xlfn.MAXIFS($F$2:$F6493,$C$2:$C6493,$C6494,$B$2:$B6493,$B6494,$A$2:$A6493,$A6494))&lt;0,0,IF(_xlfn.MAXIFS($F$2:$F6493,$C$2:$C6493,$C6494,$B$2:$B6493,$B6494,$A$2:$A6493,$A6494)=0,"",$E6494-_xlfn.MAXIFS($F$2:$F6493,$C$2:$C6493,$C6494,$B$2:$B6493,$B6494,$A$2:$A6493,$A6494))))</f>
        <v/>
      </c>
      <c r="K6494" s="6" t="str">
        <f t="shared" si="304"/>
        <v/>
      </c>
      <c r="L6494" s="6" t="str">
        <f t="shared" si="305"/>
        <v/>
      </c>
      <c r="M6494" s="6" t="str">
        <f t="shared" si="303"/>
        <v/>
      </c>
    </row>
    <row r="6495" spans="1:13" x14ac:dyDescent="0.25">
      <c r="A6495"/>
      <c r="B6495" s="1"/>
      <c r="C6495"/>
      <c r="D6495"/>
      <c r="E6495" s="76"/>
      <c r="F6495" s="76"/>
      <c r="G6495" s="2"/>
      <c r="H6495" s="77"/>
      <c r="J6495" s="79" t="str">
        <f>IF(IF(IF(_xlfn.MAXIFS($F$2:$F6494,$C$2:$C6494,$C6495,$B$2:$B6494,$B6495,$A$2:$A6494,$A6495)=0,"",$E6495-_xlfn.MAXIFS($F$2:$F6494,$C$2:$C6494,$C6495,$B$2:$B6494,$B6495,$A$2:$A6494,$A6495))&lt;0,0,IF(_xlfn.MAXIFS($F$2:$F6494,$C$2:$C6494,$C6495,$B$2:$B6494,$B6495,$A$2:$A6494,$A6495)=0,"",$E6495-_xlfn.MAXIFS($F$2:$F6494,$C$2:$C6494,$C6495,$B$2:$B6494,$B6495,$A$2:$A6494,$A6495)))&gt;0.25,"",IF(IF(_xlfn.MAXIFS($F$2:$F6494,$C$2:$C6494,$C6495,$B$2:$B6494,$B6495,$A$2:$A6494,$A6495)=0,"",$E6495-_xlfn.MAXIFS($F$2:$F6494,$C$2:$C6494,$C6495,$B$2:$B6494,$B6495,$A$2:$A6494,$A6495))&lt;0,0,IF(_xlfn.MAXIFS($F$2:$F6494,$C$2:$C6494,$C6495,$B$2:$B6494,$B6495,$A$2:$A6494,$A6495)=0,"",$E6495-_xlfn.MAXIFS($F$2:$F6494,$C$2:$C6494,$C6495,$B$2:$B6494,$B6495,$A$2:$A6494,$A6495))))</f>
        <v/>
      </c>
      <c r="K6495" s="6" t="str">
        <f t="shared" si="304"/>
        <v/>
      </c>
      <c r="L6495" s="6" t="str">
        <f t="shared" si="305"/>
        <v/>
      </c>
      <c r="M6495" s="6" t="str">
        <f t="shared" si="303"/>
        <v/>
      </c>
    </row>
    <row r="6496" spans="1:13" x14ac:dyDescent="0.25">
      <c r="A6496"/>
      <c r="B6496" s="1"/>
      <c r="C6496"/>
      <c r="D6496"/>
      <c r="E6496" s="76"/>
      <c r="F6496" s="76"/>
      <c r="G6496" s="2"/>
      <c r="H6496" s="77"/>
      <c r="J6496" s="79" t="str">
        <f>IF(IF(IF(_xlfn.MAXIFS($F$2:$F6495,$C$2:$C6495,$C6496,$B$2:$B6495,$B6496,$A$2:$A6495,$A6496)=0,"",$E6496-_xlfn.MAXIFS($F$2:$F6495,$C$2:$C6495,$C6496,$B$2:$B6495,$B6496,$A$2:$A6495,$A6496))&lt;0,0,IF(_xlfn.MAXIFS($F$2:$F6495,$C$2:$C6495,$C6496,$B$2:$B6495,$B6496,$A$2:$A6495,$A6496)=0,"",$E6496-_xlfn.MAXIFS($F$2:$F6495,$C$2:$C6495,$C6496,$B$2:$B6495,$B6496,$A$2:$A6495,$A6496)))&gt;0.25,"",IF(IF(_xlfn.MAXIFS($F$2:$F6495,$C$2:$C6495,$C6496,$B$2:$B6495,$B6496,$A$2:$A6495,$A6496)=0,"",$E6496-_xlfn.MAXIFS($F$2:$F6495,$C$2:$C6495,$C6496,$B$2:$B6495,$B6496,$A$2:$A6495,$A6496))&lt;0,0,IF(_xlfn.MAXIFS($F$2:$F6495,$C$2:$C6495,$C6496,$B$2:$B6495,$B6496,$A$2:$A6495,$A6496)=0,"",$E6496-_xlfn.MAXIFS($F$2:$F6495,$C$2:$C6495,$C6496,$B$2:$B6495,$B6496,$A$2:$A6495,$A6496))))</f>
        <v/>
      </c>
      <c r="K6496" s="6" t="str">
        <f t="shared" si="304"/>
        <v/>
      </c>
      <c r="L6496" s="6" t="str">
        <f t="shared" si="305"/>
        <v/>
      </c>
      <c r="M6496" s="6" t="str">
        <f t="shared" si="303"/>
        <v/>
      </c>
    </row>
    <row r="6497" spans="1:13" x14ac:dyDescent="0.25">
      <c r="A6497"/>
      <c r="B6497" s="1"/>
      <c r="C6497"/>
      <c r="D6497"/>
      <c r="E6497" s="76"/>
      <c r="F6497" s="76"/>
      <c r="G6497" s="2"/>
      <c r="H6497" s="77"/>
      <c r="J6497" s="79" t="str">
        <f>IF(IF(IF(_xlfn.MAXIFS($F$2:$F6496,$C$2:$C6496,$C6497,$B$2:$B6496,$B6497,$A$2:$A6496,$A6497)=0,"",$E6497-_xlfn.MAXIFS($F$2:$F6496,$C$2:$C6496,$C6497,$B$2:$B6496,$B6497,$A$2:$A6496,$A6497))&lt;0,0,IF(_xlfn.MAXIFS($F$2:$F6496,$C$2:$C6496,$C6497,$B$2:$B6496,$B6497,$A$2:$A6496,$A6497)=0,"",$E6497-_xlfn.MAXIFS($F$2:$F6496,$C$2:$C6496,$C6497,$B$2:$B6496,$B6497,$A$2:$A6496,$A6497)))&gt;0.25,"",IF(IF(_xlfn.MAXIFS($F$2:$F6496,$C$2:$C6496,$C6497,$B$2:$B6496,$B6497,$A$2:$A6496,$A6497)=0,"",$E6497-_xlfn.MAXIFS($F$2:$F6496,$C$2:$C6496,$C6497,$B$2:$B6496,$B6497,$A$2:$A6496,$A6497))&lt;0,0,IF(_xlfn.MAXIFS($F$2:$F6496,$C$2:$C6496,$C6497,$B$2:$B6496,$B6497,$A$2:$A6496,$A6497)=0,"",$E6497-_xlfn.MAXIFS($F$2:$F6496,$C$2:$C6496,$C6497,$B$2:$B6496,$B6497,$A$2:$A6496,$A6497))))</f>
        <v/>
      </c>
      <c r="K6497" s="6" t="str">
        <f t="shared" si="304"/>
        <v/>
      </c>
      <c r="L6497" s="6" t="str">
        <f t="shared" si="305"/>
        <v/>
      </c>
      <c r="M6497" s="6" t="str">
        <f t="shared" si="303"/>
        <v/>
      </c>
    </row>
    <row r="6498" spans="1:13" x14ac:dyDescent="0.25">
      <c r="A6498"/>
      <c r="B6498" s="1"/>
      <c r="C6498"/>
      <c r="D6498"/>
      <c r="E6498" s="76"/>
      <c r="F6498" s="76"/>
      <c r="G6498" s="2"/>
      <c r="H6498" s="77"/>
      <c r="J6498" s="79" t="str">
        <f>IF(IF(IF(_xlfn.MAXIFS($F$2:$F6497,$C$2:$C6497,$C6498,$B$2:$B6497,$B6498,$A$2:$A6497,$A6498)=0,"",$E6498-_xlfn.MAXIFS($F$2:$F6497,$C$2:$C6497,$C6498,$B$2:$B6497,$B6498,$A$2:$A6497,$A6498))&lt;0,0,IF(_xlfn.MAXIFS($F$2:$F6497,$C$2:$C6497,$C6498,$B$2:$B6497,$B6498,$A$2:$A6497,$A6498)=0,"",$E6498-_xlfn.MAXIFS($F$2:$F6497,$C$2:$C6497,$C6498,$B$2:$B6497,$B6498,$A$2:$A6497,$A6498)))&gt;0.25,"",IF(IF(_xlfn.MAXIFS($F$2:$F6497,$C$2:$C6497,$C6498,$B$2:$B6497,$B6498,$A$2:$A6497,$A6498)=0,"",$E6498-_xlfn.MAXIFS($F$2:$F6497,$C$2:$C6497,$C6498,$B$2:$B6497,$B6498,$A$2:$A6497,$A6498))&lt;0,0,IF(_xlfn.MAXIFS($F$2:$F6497,$C$2:$C6497,$C6498,$B$2:$B6497,$B6498,$A$2:$A6497,$A6498)=0,"",$E6498-_xlfn.MAXIFS($F$2:$F6497,$C$2:$C6497,$C6498,$B$2:$B6497,$B6498,$A$2:$A6497,$A6498))))</f>
        <v/>
      </c>
      <c r="K6498" s="6" t="str">
        <f t="shared" si="304"/>
        <v/>
      </c>
      <c r="L6498" s="6" t="str">
        <f t="shared" si="305"/>
        <v/>
      </c>
      <c r="M6498" s="6" t="str">
        <f t="shared" si="303"/>
        <v/>
      </c>
    </row>
    <row r="6499" spans="1:13" x14ac:dyDescent="0.25">
      <c r="A6499"/>
      <c r="B6499" s="1"/>
      <c r="C6499"/>
      <c r="D6499"/>
      <c r="E6499" s="76"/>
      <c r="F6499" s="76"/>
      <c r="G6499" s="2"/>
      <c r="H6499" s="77"/>
      <c r="J6499" s="79" t="str">
        <f>IF(IF(IF(_xlfn.MAXIFS($F$2:$F6498,$C$2:$C6498,$C6499,$B$2:$B6498,$B6499,$A$2:$A6498,$A6499)=0,"",$E6499-_xlfn.MAXIFS($F$2:$F6498,$C$2:$C6498,$C6499,$B$2:$B6498,$B6499,$A$2:$A6498,$A6499))&lt;0,0,IF(_xlfn.MAXIFS($F$2:$F6498,$C$2:$C6498,$C6499,$B$2:$B6498,$B6499,$A$2:$A6498,$A6499)=0,"",$E6499-_xlfn.MAXIFS($F$2:$F6498,$C$2:$C6498,$C6499,$B$2:$B6498,$B6499,$A$2:$A6498,$A6499)))&gt;0.25,"",IF(IF(_xlfn.MAXIFS($F$2:$F6498,$C$2:$C6498,$C6499,$B$2:$B6498,$B6499,$A$2:$A6498,$A6499)=0,"",$E6499-_xlfn.MAXIFS($F$2:$F6498,$C$2:$C6498,$C6499,$B$2:$B6498,$B6499,$A$2:$A6498,$A6499))&lt;0,0,IF(_xlfn.MAXIFS($F$2:$F6498,$C$2:$C6498,$C6499,$B$2:$B6498,$B6499,$A$2:$A6498,$A6499)=0,"",$E6499-_xlfn.MAXIFS($F$2:$F6498,$C$2:$C6498,$C6499,$B$2:$B6498,$B6499,$A$2:$A6498,$A6499))))</f>
        <v/>
      </c>
      <c r="K6499" s="6" t="str">
        <f t="shared" si="304"/>
        <v/>
      </c>
      <c r="L6499" s="6" t="str">
        <f t="shared" si="305"/>
        <v/>
      </c>
      <c r="M6499" s="6" t="str">
        <f t="shared" si="303"/>
        <v/>
      </c>
    </row>
    <row r="6500" spans="1:13" x14ac:dyDescent="0.25">
      <c r="A6500"/>
      <c r="B6500" s="1"/>
      <c r="C6500"/>
      <c r="D6500"/>
      <c r="E6500" s="76"/>
      <c r="F6500" s="76"/>
      <c r="G6500" s="2"/>
      <c r="H6500" s="77"/>
      <c r="J6500" s="79" t="str">
        <f>IF(IF(IF(_xlfn.MAXIFS($F$2:$F6499,$C$2:$C6499,$C6500,$B$2:$B6499,$B6500,$A$2:$A6499,$A6500)=0,"",$E6500-_xlfn.MAXIFS($F$2:$F6499,$C$2:$C6499,$C6500,$B$2:$B6499,$B6500,$A$2:$A6499,$A6500))&lt;0,0,IF(_xlfn.MAXIFS($F$2:$F6499,$C$2:$C6499,$C6500,$B$2:$B6499,$B6500,$A$2:$A6499,$A6500)=0,"",$E6500-_xlfn.MAXIFS($F$2:$F6499,$C$2:$C6499,$C6500,$B$2:$B6499,$B6500,$A$2:$A6499,$A6500)))&gt;0.25,"",IF(IF(_xlfn.MAXIFS($F$2:$F6499,$C$2:$C6499,$C6500,$B$2:$B6499,$B6500,$A$2:$A6499,$A6500)=0,"",$E6500-_xlfn.MAXIFS($F$2:$F6499,$C$2:$C6499,$C6500,$B$2:$B6499,$B6500,$A$2:$A6499,$A6500))&lt;0,0,IF(_xlfn.MAXIFS($F$2:$F6499,$C$2:$C6499,$C6500,$B$2:$B6499,$B6500,$A$2:$A6499,$A6500)=0,"",$E6500-_xlfn.MAXIFS($F$2:$F6499,$C$2:$C6499,$C6500,$B$2:$B6499,$B6500,$A$2:$A6499,$A6500))))</f>
        <v/>
      </c>
      <c r="K6500" s="6" t="str">
        <f t="shared" si="304"/>
        <v/>
      </c>
      <c r="L6500" s="6" t="str">
        <f t="shared" si="305"/>
        <v/>
      </c>
      <c r="M6500" s="6" t="str">
        <f t="shared" si="303"/>
        <v/>
      </c>
    </row>
    <row r="6501" spans="1:13" x14ac:dyDescent="0.25">
      <c r="A6501"/>
      <c r="B6501" s="1"/>
      <c r="C6501"/>
      <c r="D6501"/>
      <c r="E6501" s="76"/>
      <c r="F6501" s="76"/>
      <c r="G6501" s="2"/>
      <c r="H6501" s="77"/>
      <c r="J6501" s="79" t="str">
        <f>IF(IF(IF(_xlfn.MAXIFS($F$2:$F6500,$C$2:$C6500,$C6501,$B$2:$B6500,$B6501,$A$2:$A6500,$A6501)=0,"",$E6501-_xlfn.MAXIFS($F$2:$F6500,$C$2:$C6500,$C6501,$B$2:$B6500,$B6501,$A$2:$A6500,$A6501))&lt;0,0,IF(_xlfn.MAXIFS($F$2:$F6500,$C$2:$C6500,$C6501,$B$2:$B6500,$B6501,$A$2:$A6500,$A6501)=0,"",$E6501-_xlfn.MAXIFS($F$2:$F6500,$C$2:$C6500,$C6501,$B$2:$B6500,$B6501,$A$2:$A6500,$A6501)))&gt;0.25,"",IF(IF(_xlfn.MAXIFS($F$2:$F6500,$C$2:$C6500,$C6501,$B$2:$B6500,$B6501,$A$2:$A6500,$A6501)=0,"",$E6501-_xlfn.MAXIFS($F$2:$F6500,$C$2:$C6500,$C6501,$B$2:$B6500,$B6501,$A$2:$A6500,$A6501))&lt;0,0,IF(_xlfn.MAXIFS($F$2:$F6500,$C$2:$C6500,$C6501,$B$2:$B6500,$B6501,$A$2:$A6500,$A6501)=0,"",$E6501-_xlfn.MAXIFS($F$2:$F6500,$C$2:$C6500,$C6501,$B$2:$B6500,$B6501,$A$2:$A6500,$A6501))))</f>
        <v/>
      </c>
      <c r="K6501" s="6" t="str">
        <f t="shared" si="304"/>
        <v/>
      </c>
      <c r="L6501" s="6" t="str">
        <f t="shared" si="305"/>
        <v/>
      </c>
      <c r="M6501" s="6" t="str">
        <f t="shared" si="303"/>
        <v/>
      </c>
    </row>
    <row r="6502" spans="1:13" x14ac:dyDescent="0.25">
      <c r="A6502"/>
      <c r="B6502" s="1"/>
      <c r="C6502"/>
      <c r="D6502"/>
      <c r="E6502" s="76"/>
      <c r="F6502" s="76"/>
      <c r="G6502" s="2"/>
      <c r="H6502" s="77"/>
      <c r="J6502" s="79" t="str">
        <f>IF(IF(IF(_xlfn.MAXIFS($F$2:$F6501,$C$2:$C6501,$C6502,$B$2:$B6501,$B6502,$A$2:$A6501,$A6502)=0,"",$E6502-_xlfn.MAXIFS($F$2:$F6501,$C$2:$C6501,$C6502,$B$2:$B6501,$B6502,$A$2:$A6501,$A6502))&lt;0,0,IF(_xlfn.MAXIFS($F$2:$F6501,$C$2:$C6501,$C6502,$B$2:$B6501,$B6502,$A$2:$A6501,$A6502)=0,"",$E6502-_xlfn.MAXIFS($F$2:$F6501,$C$2:$C6501,$C6502,$B$2:$B6501,$B6502,$A$2:$A6501,$A6502)))&gt;0.25,"",IF(IF(_xlfn.MAXIFS($F$2:$F6501,$C$2:$C6501,$C6502,$B$2:$B6501,$B6502,$A$2:$A6501,$A6502)=0,"",$E6502-_xlfn.MAXIFS($F$2:$F6501,$C$2:$C6501,$C6502,$B$2:$B6501,$B6502,$A$2:$A6501,$A6502))&lt;0,0,IF(_xlfn.MAXIFS($F$2:$F6501,$C$2:$C6501,$C6502,$B$2:$B6501,$B6502,$A$2:$A6501,$A6502)=0,"",$E6502-_xlfn.MAXIFS($F$2:$F6501,$C$2:$C6501,$C6502,$B$2:$B6501,$B6502,$A$2:$A6501,$A6502))))</f>
        <v/>
      </c>
      <c r="K6502" s="6" t="str">
        <f t="shared" si="304"/>
        <v/>
      </c>
      <c r="L6502" s="6" t="str">
        <f t="shared" si="305"/>
        <v/>
      </c>
      <c r="M6502" s="6" t="str">
        <f t="shared" si="303"/>
        <v/>
      </c>
    </row>
    <row r="6503" spans="1:13" x14ac:dyDescent="0.25">
      <c r="A6503"/>
      <c r="B6503" s="1"/>
      <c r="C6503"/>
      <c r="D6503"/>
      <c r="E6503" s="76"/>
      <c r="F6503" s="76"/>
      <c r="G6503" s="2"/>
      <c r="H6503" s="77"/>
      <c r="J6503" s="79" t="str">
        <f>IF(IF(IF(_xlfn.MAXIFS($F$2:$F6502,$C$2:$C6502,$C6503,$B$2:$B6502,$B6503,$A$2:$A6502,$A6503)=0,"",$E6503-_xlfn.MAXIFS($F$2:$F6502,$C$2:$C6502,$C6503,$B$2:$B6502,$B6503,$A$2:$A6502,$A6503))&lt;0,0,IF(_xlfn.MAXIFS($F$2:$F6502,$C$2:$C6502,$C6503,$B$2:$B6502,$B6503,$A$2:$A6502,$A6503)=0,"",$E6503-_xlfn.MAXIFS($F$2:$F6502,$C$2:$C6502,$C6503,$B$2:$B6502,$B6503,$A$2:$A6502,$A6503)))&gt;0.25,"",IF(IF(_xlfn.MAXIFS($F$2:$F6502,$C$2:$C6502,$C6503,$B$2:$B6502,$B6503,$A$2:$A6502,$A6503)=0,"",$E6503-_xlfn.MAXIFS($F$2:$F6502,$C$2:$C6502,$C6503,$B$2:$B6502,$B6503,$A$2:$A6502,$A6503))&lt;0,0,IF(_xlfn.MAXIFS($F$2:$F6502,$C$2:$C6502,$C6503,$B$2:$B6502,$B6503,$A$2:$A6502,$A6503)=0,"",$E6503-_xlfn.MAXIFS($F$2:$F6502,$C$2:$C6502,$C6503,$B$2:$B6502,$B6503,$A$2:$A6502,$A6503))))</f>
        <v/>
      </c>
      <c r="K6503" s="6" t="str">
        <f t="shared" si="304"/>
        <v/>
      </c>
      <c r="L6503" s="6" t="str">
        <f t="shared" si="305"/>
        <v/>
      </c>
      <c r="M6503" s="6" t="str">
        <f t="shared" si="303"/>
        <v/>
      </c>
    </row>
    <row r="6504" spans="1:13" x14ac:dyDescent="0.25">
      <c r="A6504"/>
      <c r="B6504" s="1"/>
      <c r="C6504"/>
      <c r="D6504"/>
      <c r="E6504" s="76"/>
      <c r="F6504" s="76"/>
      <c r="G6504" s="2"/>
      <c r="H6504" s="77"/>
      <c r="J6504" s="79" t="str">
        <f>IF(IF(IF(_xlfn.MAXIFS($F$2:$F6503,$C$2:$C6503,$C6504,$B$2:$B6503,$B6504,$A$2:$A6503,$A6504)=0,"",$E6504-_xlfn.MAXIFS($F$2:$F6503,$C$2:$C6503,$C6504,$B$2:$B6503,$B6504,$A$2:$A6503,$A6504))&lt;0,0,IF(_xlfn.MAXIFS($F$2:$F6503,$C$2:$C6503,$C6504,$B$2:$B6503,$B6504,$A$2:$A6503,$A6504)=0,"",$E6504-_xlfn.MAXIFS($F$2:$F6503,$C$2:$C6503,$C6504,$B$2:$B6503,$B6504,$A$2:$A6503,$A6504)))&gt;0.25,"",IF(IF(_xlfn.MAXIFS($F$2:$F6503,$C$2:$C6503,$C6504,$B$2:$B6503,$B6504,$A$2:$A6503,$A6504)=0,"",$E6504-_xlfn.MAXIFS($F$2:$F6503,$C$2:$C6503,$C6504,$B$2:$B6503,$B6504,$A$2:$A6503,$A6504))&lt;0,0,IF(_xlfn.MAXIFS($F$2:$F6503,$C$2:$C6503,$C6504,$B$2:$B6503,$B6504,$A$2:$A6503,$A6504)=0,"",$E6504-_xlfn.MAXIFS($F$2:$F6503,$C$2:$C6503,$C6504,$B$2:$B6503,$B6504,$A$2:$A6503,$A6504))))</f>
        <v/>
      </c>
      <c r="K6504" s="6" t="str">
        <f t="shared" si="304"/>
        <v/>
      </c>
      <c r="L6504" s="6" t="str">
        <f t="shared" si="305"/>
        <v/>
      </c>
      <c r="M6504" s="6" t="str">
        <f t="shared" si="303"/>
        <v/>
      </c>
    </row>
    <row r="6505" spans="1:13" x14ac:dyDescent="0.25">
      <c r="A6505"/>
      <c r="B6505" s="1"/>
      <c r="C6505"/>
      <c r="D6505"/>
      <c r="E6505" s="76"/>
      <c r="F6505" s="76"/>
      <c r="G6505" s="2"/>
      <c r="H6505" s="77"/>
      <c r="J6505" s="79" t="str">
        <f>IF(IF(IF(_xlfn.MAXIFS($F$2:$F6504,$C$2:$C6504,$C6505,$B$2:$B6504,$B6505,$A$2:$A6504,$A6505)=0,"",$E6505-_xlfn.MAXIFS($F$2:$F6504,$C$2:$C6504,$C6505,$B$2:$B6504,$B6505,$A$2:$A6504,$A6505))&lt;0,0,IF(_xlfn.MAXIFS($F$2:$F6504,$C$2:$C6504,$C6505,$B$2:$B6504,$B6505,$A$2:$A6504,$A6505)=0,"",$E6505-_xlfn.MAXIFS($F$2:$F6504,$C$2:$C6504,$C6505,$B$2:$B6504,$B6505,$A$2:$A6504,$A6505)))&gt;0.25,"",IF(IF(_xlfn.MAXIFS($F$2:$F6504,$C$2:$C6504,$C6505,$B$2:$B6504,$B6505,$A$2:$A6504,$A6505)=0,"",$E6505-_xlfn.MAXIFS($F$2:$F6504,$C$2:$C6504,$C6505,$B$2:$B6504,$B6505,$A$2:$A6504,$A6505))&lt;0,0,IF(_xlfn.MAXIFS($F$2:$F6504,$C$2:$C6504,$C6505,$B$2:$B6504,$B6505,$A$2:$A6504,$A6505)=0,"",$E6505-_xlfn.MAXIFS($F$2:$F6504,$C$2:$C6504,$C6505,$B$2:$B6504,$B6505,$A$2:$A6504,$A6505))))</f>
        <v/>
      </c>
      <c r="K6505" s="6" t="str">
        <f t="shared" si="304"/>
        <v/>
      </c>
      <c r="L6505" s="6" t="str">
        <f t="shared" si="305"/>
        <v/>
      </c>
      <c r="M6505" s="6" t="str">
        <f t="shared" si="303"/>
        <v/>
      </c>
    </row>
    <row r="6506" spans="1:13" x14ac:dyDescent="0.25">
      <c r="A6506"/>
      <c r="B6506" s="1"/>
      <c r="C6506"/>
      <c r="D6506"/>
      <c r="E6506" s="76"/>
      <c r="F6506" s="76"/>
      <c r="G6506" s="2"/>
      <c r="H6506" s="77"/>
      <c r="J6506" s="79" t="str">
        <f>IF(IF(IF(_xlfn.MAXIFS($F$2:$F6505,$C$2:$C6505,$C6506,$B$2:$B6505,$B6506,$A$2:$A6505,$A6506)=0,"",$E6506-_xlfn.MAXIFS($F$2:$F6505,$C$2:$C6505,$C6506,$B$2:$B6505,$B6506,$A$2:$A6505,$A6506))&lt;0,0,IF(_xlfn.MAXIFS($F$2:$F6505,$C$2:$C6505,$C6506,$B$2:$B6505,$B6506,$A$2:$A6505,$A6506)=0,"",$E6506-_xlfn.MAXIFS($F$2:$F6505,$C$2:$C6505,$C6506,$B$2:$B6505,$B6506,$A$2:$A6505,$A6506)))&gt;0.25,"",IF(IF(_xlfn.MAXIFS($F$2:$F6505,$C$2:$C6505,$C6506,$B$2:$B6505,$B6506,$A$2:$A6505,$A6506)=0,"",$E6506-_xlfn.MAXIFS($F$2:$F6505,$C$2:$C6505,$C6506,$B$2:$B6505,$B6506,$A$2:$A6505,$A6506))&lt;0,0,IF(_xlfn.MAXIFS($F$2:$F6505,$C$2:$C6505,$C6506,$B$2:$B6505,$B6506,$A$2:$A6505,$A6506)=0,"",$E6506-_xlfn.MAXIFS($F$2:$F6505,$C$2:$C6505,$C6506,$B$2:$B6505,$B6506,$A$2:$A6505,$A6506))))</f>
        <v/>
      </c>
      <c r="K6506" s="6" t="str">
        <f t="shared" si="304"/>
        <v/>
      </c>
      <c r="L6506" s="6" t="str">
        <f t="shared" si="305"/>
        <v/>
      </c>
      <c r="M6506" s="6" t="str">
        <f t="shared" si="303"/>
        <v/>
      </c>
    </row>
    <row r="6507" spans="1:13" x14ac:dyDescent="0.25">
      <c r="A6507"/>
      <c r="B6507" s="1"/>
      <c r="C6507"/>
      <c r="D6507"/>
      <c r="E6507" s="76"/>
      <c r="F6507" s="76"/>
      <c r="G6507" s="2"/>
      <c r="H6507" s="77"/>
      <c r="J6507" s="79" t="str">
        <f>IF(IF(IF(_xlfn.MAXIFS($F$2:$F6506,$C$2:$C6506,$C6507,$B$2:$B6506,$B6507,$A$2:$A6506,$A6507)=0,"",$E6507-_xlfn.MAXIFS($F$2:$F6506,$C$2:$C6506,$C6507,$B$2:$B6506,$B6507,$A$2:$A6506,$A6507))&lt;0,0,IF(_xlfn.MAXIFS($F$2:$F6506,$C$2:$C6506,$C6507,$B$2:$B6506,$B6507,$A$2:$A6506,$A6507)=0,"",$E6507-_xlfn.MAXIFS($F$2:$F6506,$C$2:$C6506,$C6507,$B$2:$B6506,$B6507,$A$2:$A6506,$A6507)))&gt;0.25,"",IF(IF(_xlfn.MAXIFS($F$2:$F6506,$C$2:$C6506,$C6507,$B$2:$B6506,$B6507,$A$2:$A6506,$A6507)=0,"",$E6507-_xlfn.MAXIFS($F$2:$F6506,$C$2:$C6506,$C6507,$B$2:$B6506,$B6507,$A$2:$A6506,$A6507))&lt;0,0,IF(_xlfn.MAXIFS($F$2:$F6506,$C$2:$C6506,$C6507,$B$2:$B6506,$B6507,$A$2:$A6506,$A6507)=0,"",$E6507-_xlfn.MAXIFS($F$2:$F6506,$C$2:$C6506,$C6507,$B$2:$B6506,$B6507,$A$2:$A6506,$A6507))))</f>
        <v/>
      </c>
      <c r="K6507" s="6" t="str">
        <f t="shared" si="304"/>
        <v/>
      </c>
      <c r="L6507" s="6" t="str">
        <f t="shared" si="305"/>
        <v/>
      </c>
      <c r="M6507" s="6" t="str">
        <f t="shared" si="303"/>
        <v/>
      </c>
    </row>
    <row r="6508" spans="1:13" x14ac:dyDescent="0.25">
      <c r="A6508"/>
      <c r="B6508" s="1"/>
      <c r="C6508"/>
      <c r="D6508"/>
      <c r="E6508" s="76"/>
      <c r="F6508" s="76"/>
      <c r="G6508" s="2"/>
      <c r="H6508" s="77"/>
      <c r="J6508" s="79" t="str">
        <f>IF(IF(IF(_xlfn.MAXIFS($F$2:$F6507,$C$2:$C6507,$C6508,$B$2:$B6507,$B6508,$A$2:$A6507,$A6508)=0,"",$E6508-_xlfn.MAXIFS($F$2:$F6507,$C$2:$C6507,$C6508,$B$2:$B6507,$B6508,$A$2:$A6507,$A6508))&lt;0,0,IF(_xlfn.MAXIFS($F$2:$F6507,$C$2:$C6507,$C6508,$B$2:$B6507,$B6508,$A$2:$A6507,$A6508)=0,"",$E6508-_xlfn.MAXIFS($F$2:$F6507,$C$2:$C6507,$C6508,$B$2:$B6507,$B6508,$A$2:$A6507,$A6508)))&gt;0.25,"",IF(IF(_xlfn.MAXIFS($F$2:$F6507,$C$2:$C6507,$C6508,$B$2:$B6507,$B6508,$A$2:$A6507,$A6508)=0,"",$E6508-_xlfn.MAXIFS($F$2:$F6507,$C$2:$C6507,$C6508,$B$2:$B6507,$B6508,$A$2:$A6507,$A6508))&lt;0,0,IF(_xlfn.MAXIFS($F$2:$F6507,$C$2:$C6507,$C6508,$B$2:$B6507,$B6508,$A$2:$A6507,$A6508)=0,"",$E6508-_xlfn.MAXIFS($F$2:$F6507,$C$2:$C6507,$C6508,$B$2:$B6507,$B6508,$A$2:$A6507,$A6508))))</f>
        <v/>
      </c>
      <c r="K6508" s="6" t="str">
        <f t="shared" si="304"/>
        <v/>
      </c>
      <c r="L6508" s="6" t="str">
        <f t="shared" si="305"/>
        <v/>
      </c>
      <c r="M6508" s="6" t="str">
        <f t="shared" si="303"/>
        <v/>
      </c>
    </row>
    <row r="6509" spans="1:13" x14ac:dyDescent="0.25">
      <c r="A6509"/>
      <c r="B6509" s="1"/>
      <c r="C6509"/>
      <c r="D6509"/>
      <c r="E6509" s="76"/>
      <c r="F6509" s="76"/>
      <c r="G6509" s="2"/>
      <c r="H6509" s="77"/>
      <c r="J6509" s="79" t="str">
        <f>IF(IF(IF(_xlfn.MAXIFS($F$2:$F6508,$C$2:$C6508,$C6509,$B$2:$B6508,$B6509,$A$2:$A6508,$A6509)=0,"",$E6509-_xlfn.MAXIFS($F$2:$F6508,$C$2:$C6508,$C6509,$B$2:$B6508,$B6509,$A$2:$A6508,$A6509))&lt;0,0,IF(_xlfn.MAXIFS($F$2:$F6508,$C$2:$C6508,$C6509,$B$2:$B6508,$B6509,$A$2:$A6508,$A6509)=0,"",$E6509-_xlfn.MAXIFS($F$2:$F6508,$C$2:$C6508,$C6509,$B$2:$B6508,$B6509,$A$2:$A6508,$A6509)))&gt;0.25,"",IF(IF(_xlfn.MAXIFS($F$2:$F6508,$C$2:$C6508,$C6509,$B$2:$B6508,$B6509,$A$2:$A6508,$A6509)=0,"",$E6509-_xlfn.MAXIFS($F$2:$F6508,$C$2:$C6508,$C6509,$B$2:$B6508,$B6509,$A$2:$A6508,$A6509))&lt;0,0,IF(_xlfn.MAXIFS($F$2:$F6508,$C$2:$C6508,$C6509,$B$2:$B6508,$B6509,$A$2:$A6508,$A6509)=0,"",$E6509-_xlfn.MAXIFS($F$2:$F6508,$C$2:$C6508,$C6509,$B$2:$B6508,$B6509,$A$2:$A6508,$A6509))))</f>
        <v/>
      </c>
      <c r="K6509" s="6" t="str">
        <f t="shared" si="304"/>
        <v/>
      </c>
      <c r="L6509" s="6" t="str">
        <f t="shared" si="305"/>
        <v/>
      </c>
      <c r="M6509" s="6" t="str">
        <f t="shared" si="303"/>
        <v/>
      </c>
    </row>
    <row r="6510" spans="1:13" x14ac:dyDescent="0.25">
      <c r="A6510"/>
      <c r="B6510" s="1"/>
      <c r="C6510"/>
      <c r="D6510"/>
      <c r="E6510" s="76"/>
      <c r="F6510" s="76"/>
      <c r="G6510" s="2"/>
      <c r="H6510" s="77"/>
      <c r="J6510" s="79" t="str">
        <f>IF(IF(IF(_xlfn.MAXIFS($F$2:$F6509,$C$2:$C6509,$C6510,$B$2:$B6509,$B6510,$A$2:$A6509,$A6510)=0,"",$E6510-_xlfn.MAXIFS($F$2:$F6509,$C$2:$C6509,$C6510,$B$2:$B6509,$B6510,$A$2:$A6509,$A6510))&lt;0,0,IF(_xlfn.MAXIFS($F$2:$F6509,$C$2:$C6509,$C6510,$B$2:$B6509,$B6510,$A$2:$A6509,$A6510)=0,"",$E6510-_xlfn.MAXIFS($F$2:$F6509,$C$2:$C6509,$C6510,$B$2:$B6509,$B6510,$A$2:$A6509,$A6510)))&gt;0.25,"",IF(IF(_xlfn.MAXIFS($F$2:$F6509,$C$2:$C6509,$C6510,$B$2:$B6509,$B6510,$A$2:$A6509,$A6510)=0,"",$E6510-_xlfn.MAXIFS($F$2:$F6509,$C$2:$C6509,$C6510,$B$2:$B6509,$B6510,$A$2:$A6509,$A6510))&lt;0,0,IF(_xlfn.MAXIFS($F$2:$F6509,$C$2:$C6509,$C6510,$B$2:$B6509,$B6510,$A$2:$A6509,$A6510)=0,"",$E6510-_xlfn.MAXIFS($F$2:$F6509,$C$2:$C6509,$C6510,$B$2:$B6509,$B6510,$A$2:$A6509,$A6510))))</f>
        <v/>
      </c>
      <c r="K6510" s="6" t="str">
        <f t="shared" si="304"/>
        <v/>
      </c>
      <c r="L6510" s="6" t="str">
        <f t="shared" si="305"/>
        <v/>
      </c>
      <c r="M6510" s="6" t="str">
        <f t="shared" si="303"/>
        <v/>
      </c>
    </row>
    <row r="6511" spans="1:13" x14ac:dyDescent="0.25">
      <c r="A6511"/>
      <c r="B6511" s="1"/>
      <c r="C6511"/>
      <c r="D6511"/>
      <c r="E6511" s="76"/>
      <c r="F6511" s="76"/>
      <c r="G6511" s="2"/>
      <c r="H6511" s="77"/>
      <c r="J6511" s="79" t="str">
        <f>IF(IF(IF(_xlfn.MAXIFS($F$2:$F6510,$C$2:$C6510,$C6511,$B$2:$B6510,$B6511,$A$2:$A6510,$A6511)=0,"",$E6511-_xlfn.MAXIFS($F$2:$F6510,$C$2:$C6510,$C6511,$B$2:$B6510,$B6511,$A$2:$A6510,$A6511))&lt;0,0,IF(_xlfn.MAXIFS($F$2:$F6510,$C$2:$C6510,$C6511,$B$2:$B6510,$B6511,$A$2:$A6510,$A6511)=0,"",$E6511-_xlfn.MAXIFS($F$2:$F6510,$C$2:$C6510,$C6511,$B$2:$B6510,$B6511,$A$2:$A6510,$A6511)))&gt;0.25,"",IF(IF(_xlfn.MAXIFS($F$2:$F6510,$C$2:$C6510,$C6511,$B$2:$B6510,$B6511,$A$2:$A6510,$A6511)=0,"",$E6511-_xlfn.MAXIFS($F$2:$F6510,$C$2:$C6510,$C6511,$B$2:$B6510,$B6511,$A$2:$A6510,$A6511))&lt;0,0,IF(_xlfn.MAXIFS($F$2:$F6510,$C$2:$C6510,$C6511,$B$2:$B6510,$B6511,$A$2:$A6510,$A6511)=0,"",$E6511-_xlfn.MAXIFS($F$2:$F6510,$C$2:$C6510,$C6511,$B$2:$B6510,$B6511,$A$2:$A6510,$A6511))))</f>
        <v/>
      </c>
      <c r="K6511" s="6" t="str">
        <f t="shared" si="304"/>
        <v/>
      </c>
      <c r="L6511" s="6" t="str">
        <f t="shared" si="305"/>
        <v/>
      </c>
      <c r="M6511" s="6" t="str">
        <f t="shared" si="303"/>
        <v/>
      </c>
    </row>
    <row r="6512" spans="1:13" x14ac:dyDescent="0.25">
      <c r="A6512"/>
      <c r="B6512" s="1"/>
      <c r="C6512"/>
      <c r="D6512"/>
      <c r="E6512" s="76"/>
      <c r="F6512" s="76"/>
      <c r="G6512" s="2"/>
      <c r="H6512" s="77"/>
      <c r="J6512" s="79" t="str">
        <f>IF(IF(IF(_xlfn.MAXIFS($F$2:$F6511,$C$2:$C6511,$C6512,$B$2:$B6511,$B6512,$A$2:$A6511,$A6512)=0,"",$E6512-_xlfn.MAXIFS($F$2:$F6511,$C$2:$C6511,$C6512,$B$2:$B6511,$B6512,$A$2:$A6511,$A6512))&lt;0,0,IF(_xlfn.MAXIFS($F$2:$F6511,$C$2:$C6511,$C6512,$B$2:$B6511,$B6512,$A$2:$A6511,$A6512)=0,"",$E6512-_xlfn.MAXIFS($F$2:$F6511,$C$2:$C6511,$C6512,$B$2:$B6511,$B6512,$A$2:$A6511,$A6512)))&gt;0.25,"",IF(IF(_xlfn.MAXIFS($F$2:$F6511,$C$2:$C6511,$C6512,$B$2:$B6511,$B6512,$A$2:$A6511,$A6512)=0,"",$E6512-_xlfn.MAXIFS($F$2:$F6511,$C$2:$C6511,$C6512,$B$2:$B6511,$B6512,$A$2:$A6511,$A6512))&lt;0,0,IF(_xlfn.MAXIFS($F$2:$F6511,$C$2:$C6511,$C6512,$B$2:$B6511,$B6512,$A$2:$A6511,$A6512)=0,"",$E6512-_xlfn.MAXIFS($F$2:$F6511,$C$2:$C6511,$C6512,$B$2:$B6511,$B6512,$A$2:$A6511,$A6512))))</f>
        <v/>
      </c>
      <c r="K6512" s="6" t="str">
        <f t="shared" si="304"/>
        <v/>
      </c>
      <c r="L6512" s="6" t="str">
        <f t="shared" si="305"/>
        <v/>
      </c>
      <c r="M6512" s="6" t="str">
        <f t="shared" si="303"/>
        <v/>
      </c>
    </row>
    <row r="6513" spans="1:13" x14ac:dyDescent="0.25">
      <c r="A6513"/>
      <c r="B6513" s="1"/>
      <c r="C6513"/>
      <c r="D6513"/>
      <c r="E6513" s="76"/>
      <c r="F6513" s="76"/>
      <c r="G6513" s="2"/>
      <c r="H6513" s="77"/>
      <c r="J6513" s="79" t="str">
        <f>IF(IF(IF(_xlfn.MAXIFS($F$2:$F6512,$C$2:$C6512,$C6513,$B$2:$B6512,$B6513,$A$2:$A6512,$A6513)=0,"",$E6513-_xlfn.MAXIFS($F$2:$F6512,$C$2:$C6512,$C6513,$B$2:$B6512,$B6513,$A$2:$A6512,$A6513))&lt;0,0,IF(_xlfn.MAXIFS($F$2:$F6512,$C$2:$C6512,$C6513,$B$2:$B6512,$B6513,$A$2:$A6512,$A6513)=0,"",$E6513-_xlfn.MAXIFS($F$2:$F6512,$C$2:$C6512,$C6513,$B$2:$B6512,$B6513,$A$2:$A6512,$A6513)))&gt;0.25,"",IF(IF(_xlfn.MAXIFS($F$2:$F6512,$C$2:$C6512,$C6513,$B$2:$B6512,$B6513,$A$2:$A6512,$A6513)=0,"",$E6513-_xlfn.MAXIFS($F$2:$F6512,$C$2:$C6512,$C6513,$B$2:$B6512,$B6513,$A$2:$A6512,$A6513))&lt;0,0,IF(_xlfn.MAXIFS($F$2:$F6512,$C$2:$C6512,$C6513,$B$2:$B6512,$B6513,$A$2:$A6512,$A6513)=0,"",$E6513-_xlfn.MAXIFS($F$2:$F6512,$C$2:$C6512,$C6513,$B$2:$B6512,$B6513,$A$2:$A6512,$A6513))))</f>
        <v/>
      </c>
      <c r="K6513" s="6" t="str">
        <f t="shared" si="304"/>
        <v/>
      </c>
      <c r="L6513" s="6" t="str">
        <f t="shared" si="305"/>
        <v/>
      </c>
      <c r="M6513" s="6" t="str">
        <f t="shared" si="303"/>
        <v/>
      </c>
    </row>
    <row r="6514" spans="1:13" x14ac:dyDescent="0.25">
      <c r="A6514"/>
      <c r="B6514" s="1"/>
      <c r="C6514"/>
      <c r="D6514"/>
      <c r="E6514" s="76"/>
      <c r="F6514" s="76"/>
      <c r="G6514" s="2"/>
      <c r="H6514" s="77"/>
      <c r="J6514" s="79" t="str">
        <f>IF(IF(IF(_xlfn.MAXIFS($F$2:$F6513,$C$2:$C6513,$C6514,$B$2:$B6513,$B6514,$A$2:$A6513,$A6514)=0,"",$E6514-_xlfn.MAXIFS($F$2:$F6513,$C$2:$C6513,$C6514,$B$2:$B6513,$B6514,$A$2:$A6513,$A6514))&lt;0,0,IF(_xlfn.MAXIFS($F$2:$F6513,$C$2:$C6513,$C6514,$B$2:$B6513,$B6514,$A$2:$A6513,$A6514)=0,"",$E6514-_xlfn.MAXIFS($F$2:$F6513,$C$2:$C6513,$C6514,$B$2:$B6513,$B6514,$A$2:$A6513,$A6514)))&gt;0.25,"",IF(IF(_xlfn.MAXIFS($F$2:$F6513,$C$2:$C6513,$C6514,$B$2:$B6513,$B6514,$A$2:$A6513,$A6514)=0,"",$E6514-_xlfn.MAXIFS($F$2:$F6513,$C$2:$C6513,$C6514,$B$2:$B6513,$B6514,$A$2:$A6513,$A6514))&lt;0,0,IF(_xlfn.MAXIFS($F$2:$F6513,$C$2:$C6513,$C6514,$B$2:$B6513,$B6514,$A$2:$A6513,$A6514)=0,"",$E6514-_xlfn.MAXIFS($F$2:$F6513,$C$2:$C6513,$C6514,$B$2:$B6513,$B6514,$A$2:$A6513,$A6514))))</f>
        <v/>
      </c>
      <c r="K6514" s="6" t="str">
        <f t="shared" si="304"/>
        <v/>
      </c>
      <c r="L6514" s="6" t="str">
        <f t="shared" si="305"/>
        <v/>
      </c>
      <c r="M6514" s="6" t="str">
        <f t="shared" si="303"/>
        <v/>
      </c>
    </row>
    <row r="6515" spans="1:13" x14ac:dyDescent="0.25">
      <c r="A6515"/>
      <c r="B6515" s="1"/>
      <c r="C6515"/>
      <c r="D6515"/>
      <c r="E6515" s="76"/>
      <c r="F6515" s="76"/>
      <c r="G6515" s="2"/>
      <c r="H6515" s="77"/>
      <c r="J6515" s="79" t="str">
        <f>IF(IF(IF(_xlfn.MAXIFS($F$2:$F6514,$C$2:$C6514,$C6515,$B$2:$B6514,$B6515,$A$2:$A6514,$A6515)=0,"",$E6515-_xlfn.MAXIFS($F$2:$F6514,$C$2:$C6514,$C6515,$B$2:$B6514,$B6515,$A$2:$A6514,$A6515))&lt;0,0,IF(_xlfn.MAXIFS($F$2:$F6514,$C$2:$C6514,$C6515,$B$2:$B6514,$B6515,$A$2:$A6514,$A6515)=0,"",$E6515-_xlfn.MAXIFS($F$2:$F6514,$C$2:$C6514,$C6515,$B$2:$B6514,$B6515,$A$2:$A6514,$A6515)))&gt;0.25,"",IF(IF(_xlfn.MAXIFS($F$2:$F6514,$C$2:$C6514,$C6515,$B$2:$B6514,$B6515,$A$2:$A6514,$A6515)=0,"",$E6515-_xlfn.MAXIFS($F$2:$F6514,$C$2:$C6514,$C6515,$B$2:$B6514,$B6515,$A$2:$A6514,$A6515))&lt;0,0,IF(_xlfn.MAXIFS($F$2:$F6514,$C$2:$C6514,$C6515,$B$2:$B6514,$B6515,$A$2:$A6514,$A6515)=0,"",$E6515-_xlfn.MAXIFS($F$2:$F6514,$C$2:$C6514,$C6515,$B$2:$B6514,$B6515,$A$2:$A6514,$A6515))))</f>
        <v/>
      </c>
      <c r="K6515" s="6" t="str">
        <f t="shared" si="304"/>
        <v/>
      </c>
      <c r="L6515" s="6" t="str">
        <f t="shared" si="305"/>
        <v/>
      </c>
      <c r="M6515" s="6" t="str">
        <f t="shared" si="303"/>
        <v/>
      </c>
    </row>
    <row r="6516" spans="1:13" x14ac:dyDescent="0.25">
      <c r="A6516"/>
      <c r="B6516" s="1"/>
      <c r="C6516"/>
      <c r="D6516"/>
      <c r="E6516" s="76"/>
      <c r="F6516" s="76"/>
      <c r="G6516" s="2"/>
      <c r="H6516" s="77"/>
      <c r="J6516" s="79" t="str">
        <f>IF(IF(IF(_xlfn.MAXIFS($F$2:$F6515,$C$2:$C6515,$C6516,$B$2:$B6515,$B6516,$A$2:$A6515,$A6516)=0,"",$E6516-_xlfn.MAXIFS($F$2:$F6515,$C$2:$C6515,$C6516,$B$2:$B6515,$B6516,$A$2:$A6515,$A6516))&lt;0,0,IF(_xlfn.MAXIFS($F$2:$F6515,$C$2:$C6515,$C6516,$B$2:$B6515,$B6516,$A$2:$A6515,$A6516)=0,"",$E6516-_xlfn.MAXIFS($F$2:$F6515,$C$2:$C6515,$C6516,$B$2:$B6515,$B6516,$A$2:$A6515,$A6516)))&gt;0.25,"",IF(IF(_xlfn.MAXIFS($F$2:$F6515,$C$2:$C6515,$C6516,$B$2:$B6515,$B6516,$A$2:$A6515,$A6516)=0,"",$E6516-_xlfn.MAXIFS($F$2:$F6515,$C$2:$C6515,$C6516,$B$2:$B6515,$B6516,$A$2:$A6515,$A6516))&lt;0,0,IF(_xlfn.MAXIFS($F$2:$F6515,$C$2:$C6515,$C6516,$B$2:$B6515,$B6516,$A$2:$A6515,$A6516)=0,"",$E6516-_xlfn.MAXIFS($F$2:$F6515,$C$2:$C6515,$C6516,$B$2:$B6515,$B6516,$A$2:$A6515,$A6516))))</f>
        <v/>
      </c>
      <c r="K6516" s="6" t="str">
        <f t="shared" si="304"/>
        <v/>
      </c>
      <c r="L6516" s="6" t="str">
        <f t="shared" si="305"/>
        <v/>
      </c>
      <c r="M6516" s="6" t="str">
        <f t="shared" si="303"/>
        <v/>
      </c>
    </row>
    <row r="6517" spans="1:13" x14ac:dyDescent="0.25">
      <c r="A6517"/>
      <c r="B6517" s="1"/>
      <c r="C6517"/>
      <c r="D6517"/>
      <c r="E6517" s="76"/>
      <c r="F6517" s="76"/>
      <c r="G6517" s="2"/>
      <c r="H6517" s="77"/>
      <c r="J6517" s="79" t="str">
        <f>IF(IF(IF(_xlfn.MAXIFS($F$2:$F6516,$C$2:$C6516,$C6517,$B$2:$B6516,$B6517,$A$2:$A6516,$A6517)=0,"",$E6517-_xlfn.MAXIFS($F$2:$F6516,$C$2:$C6516,$C6517,$B$2:$B6516,$B6517,$A$2:$A6516,$A6517))&lt;0,0,IF(_xlfn.MAXIFS($F$2:$F6516,$C$2:$C6516,$C6517,$B$2:$B6516,$B6517,$A$2:$A6516,$A6517)=0,"",$E6517-_xlfn.MAXIFS($F$2:$F6516,$C$2:$C6516,$C6517,$B$2:$B6516,$B6517,$A$2:$A6516,$A6517)))&gt;0.25,"",IF(IF(_xlfn.MAXIFS($F$2:$F6516,$C$2:$C6516,$C6517,$B$2:$B6516,$B6517,$A$2:$A6516,$A6517)=0,"",$E6517-_xlfn.MAXIFS($F$2:$F6516,$C$2:$C6516,$C6517,$B$2:$B6516,$B6517,$A$2:$A6516,$A6517))&lt;0,0,IF(_xlfn.MAXIFS($F$2:$F6516,$C$2:$C6516,$C6517,$B$2:$B6516,$B6517,$A$2:$A6516,$A6517)=0,"",$E6517-_xlfn.MAXIFS($F$2:$F6516,$C$2:$C6516,$C6517,$B$2:$B6516,$B6517,$A$2:$A6516,$A6517))))</f>
        <v/>
      </c>
      <c r="K6517" s="6" t="str">
        <f t="shared" si="304"/>
        <v/>
      </c>
      <c r="L6517" s="6" t="str">
        <f t="shared" si="305"/>
        <v/>
      </c>
      <c r="M6517" s="6" t="str">
        <f t="shared" si="303"/>
        <v/>
      </c>
    </row>
    <row r="6518" spans="1:13" x14ac:dyDescent="0.25">
      <c r="A6518"/>
      <c r="B6518" s="1"/>
      <c r="C6518"/>
      <c r="D6518"/>
      <c r="E6518" s="76"/>
      <c r="F6518" s="76"/>
      <c r="G6518" s="2"/>
      <c r="H6518" s="77"/>
      <c r="J6518" s="79" t="str">
        <f>IF(IF(IF(_xlfn.MAXIFS($F$2:$F6517,$C$2:$C6517,$C6518,$B$2:$B6517,$B6518,$A$2:$A6517,$A6518)=0,"",$E6518-_xlfn.MAXIFS($F$2:$F6517,$C$2:$C6517,$C6518,$B$2:$B6517,$B6518,$A$2:$A6517,$A6518))&lt;0,0,IF(_xlfn.MAXIFS($F$2:$F6517,$C$2:$C6517,$C6518,$B$2:$B6517,$B6518,$A$2:$A6517,$A6518)=0,"",$E6518-_xlfn.MAXIFS($F$2:$F6517,$C$2:$C6517,$C6518,$B$2:$B6517,$B6518,$A$2:$A6517,$A6518)))&gt;0.25,"",IF(IF(_xlfn.MAXIFS($F$2:$F6517,$C$2:$C6517,$C6518,$B$2:$B6517,$B6518,$A$2:$A6517,$A6518)=0,"",$E6518-_xlfn.MAXIFS($F$2:$F6517,$C$2:$C6517,$C6518,$B$2:$B6517,$B6518,$A$2:$A6517,$A6518))&lt;0,0,IF(_xlfn.MAXIFS($F$2:$F6517,$C$2:$C6517,$C6518,$B$2:$B6517,$B6518,$A$2:$A6517,$A6518)=0,"",$E6518-_xlfn.MAXIFS($F$2:$F6517,$C$2:$C6517,$C6518,$B$2:$B6517,$B6518,$A$2:$A6517,$A6518))))</f>
        <v/>
      </c>
      <c r="K6518" s="6" t="str">
        <f t="shared" si="304"/>
        <v/>
      </c>
      <c r="L6518" s="6" t="str">
        <f t="shared" si="305"/>
        <v/>
      </c>
      <c r="M6518" s="6" t="str">
        <f t="shared" si="303"/>
        <v/>
      </c>
    </row>
    <row r="6519" spans="1:13" x14ac:dyDescent="0.25">
      <c r="A6519"/>
      <c r="B6519" s="1"/>
      <c r="C6519"/>
      <c r="D6519"/>
      <c r="E6519" s="76"/>
      <c r="F6519" s="76"/>
      <c r="G6519" s="2"/>
      <c r="H6519" s="77"/>
      <c r="J6519" s="79" t="str">
        <f>IF(IF(IF(_xlfn.MAXIFS($F$2:$F6518,$C$2:$C6518,$C6519,$B$2:$B6518,$B6519,$A$2:$A6518,$A6519)=0,"",$E6519-_xlfn.MAXIFS($F$2:$F6518,$C$2:$C6518,$C6519,$B$2:$B6518,$B6519,$A$2:$A6518,$A6519))&lt;0,0,IF(_xlfn.MAXIFS($F$2:$F6518,$C$2:$C6518,$C6519,$B$2:$B6518,$B6519,$A$2:$A6518,$A6519)=0,"",$E6519-_xlfn.MAXIFS($F$2:$F6518,$C$2:$C6518,$C6519,$B$2:$B6518,$B6519,$A$2:$A6518,$A6519)))&gt;0.25,"",IF(IF(_xlfn.MAXIFS($F$2:$F6518,$C$2:$C6518,$C6519,$B$2:$B6518,$B6519,$A$2:$A6518,$A6519)=0,"",$E6519-_xlfn.MAXIFS($F$2:$F6518,$C$2:$C6518,$C6519,$B$2:$B6518,$B6519,$A$2:$A6518,$A6519))&lt;0,0,IF(_xlfn.MAXIFS($F$2:$F6518,$C$2:$C6518,$C6519,$B$2:$B6518,$B6519,$A$2:$A6518,$A6519)=0,"",$E6519-_xlfn.MAXIFS($F$2:$F6518,$C$2:$C6518,$C6519,$B$2:$B6518,$B6519,$A$2:$A6518,$A6519))))</f>
        <v/>
      </c>
      <c r="K6519" s="6" t="str">
        <f t="shared" si="304"/>
        <v/>
      </c>
      <c r="L6519" s="6" t="str">
        <f t="shared" si="305"/>
        <v/>
      </c>
      <c r="M6519" s="6" t="str">
        <f t="shared" si="303"/>
        <v/>
      </c>
    </row>
    <row r="6520" spans="1:13" x14ac:dyDescent="0.25">
      <c r="A6520"/>
      <c r="B6520" s="1"/>
      <c r="C6520"/>
      <c r="D6520"/>
      <c r="E6520" s="76"/>
      <c r="F6520" s="76"/>
      <c r="G6520" s="2"/>
      <c r="H6520" s="77"/>
      <c r="J6520" s="79" t="str">
        <f>IF(IF(IF(_xlfn.MAXIFS($F$2:$F6519,$C$2:$C6519,$C6520,$B$2:$B6519,$B6520,$A$2:$A6519,$A6520)=0,"",$E6520-_xlfn.MAXIFS($F$2:$F6519,$C$2:$C6519,$C6520,$B$2:$B6519,$B6520,$A$2:$A6519,$A6520))&lt;0,0,IF(_xlfn.MAXIFS($F$2:$F6519,$C$2:$C6519,$C6520,$B$2:$B6519,$B6520,$A$2:$A6519,$A6520)=0,"",$E6520-_xlfn.MAXIFS($F$2:$F6519,$C$2:$C6519,$C6520,$B$2:$B6519,$B6520,$A$2:$A6519,$A6520)))&gt;0.25,"",IF(IF(_xlfn.MAXIFS($F$2:$F6519,$C$2:$C6519,$C6520,$B$2:$B6519,$B6520,$A$2:$A6519,$A6520)=0,"",$E6520-_xlfn.MAXIFS($F$2:$F6519,$C$2:$C6519,$C6520,$B$2:$B6519,$B6520,$A$2:$A6519,$A6520))&lt;0,0,IF(_xlfn.MAXIFS($F$2:$F6519,$C$2:$C6519,$C6520,$B$2:$B6519,$B6520,$A$2:$A6519,$A6520)=0,"",$E6520-_xlfn.MAXIFS($F$2:$F6519,$C$2:$C6519,$C6520,$B$2:$B6519,$B6520,$A$2:$A6519,$A6520))))</f>
        <v/>
      </c>
      <c r="K6520" s="6" t="str">
        <f t="shared" si="304"/>
        <v/>
      </c>
      <c r="L6520" s="6" t="str">
        <f t="shared" si="305"/>
        <v/>
      </c>
      <c r="M6520" s="6" t="str">
        <f t="shared" si="303"/>
        <v/>
      </c>
    </row>
    <row r="6521" spans="1:13" x14ac:dyDescent="0.25">
      <c r="A6521"/>
      <c r="B6521" s="1"/>
      <c r="C6521"/>
      <c r="D6521"/>
      <c r="E6521" s="76"/>
      <c r="F6521" s="76"/>
      <c r="G6521" s="2"/>
      <c r="H6521" s="77"/>
      <c r="J6521" s="79" t="str">
        <f>IF(IF(IF(_xlfn.MAXIFS($F$2:$F6520,$C$2:$C6520,$C6521,$B$2:$B6520,$B6521,$A$2:$A6520,$A6521)=0,"",$E6521-_xlfn.MAXIFS($F$2:$F6520,$C$2:$C6520,$C6521,$B$2:$B6520,$B6521,$A$2:$A6520,$A6521))&lt;0,0,IF(_xlfn.MAXIFS($F$2:$F6520,$C$2:$C6520,$C6521,$B$2:$B6520,$B6521,$A$2:$A6520,$A6521)=0,"",$E6521-_xlfn.MAXIFS($F$2:$F6520,$C$2:$C6520,$C6521,$B$2:$B6520,$B6521,$A$2:$A6520,$A6521)))&gt;0.25,"",IF(IF(_xlfn.MAXIFS($F$2:$F6520,$C$2:$C6520,$C6521,$B$2:$B6520,$B6521,$A$2:$A6520,$A6521)=0,"",$E6521-_xlfn.MAXIFS($F$2:$F6520,$C$2:$C6520,$C6521,$B$2:$B6520,$B6521,$A$2:$A6520,$A6521))&lt;0,0,IF(_xlfn.MAXIFS($F$2:$F6520,$C$2:$C6520,$C6521,$B$2:$B6520,$B6521,$A$2:$A6520,$A6521)=0,"",$E6521-_xlfn.MAXIFS($F$2:$F6520,$C$2:$C6520,$C6521,$B$2:$B6520,$B6521,$A$2:$A6520,$A6521))))</f>
        <v/>
      </c>
      <c r="K6521" s="6" t="str">
        <f t="shared" si="304"/>
        <v/>
      </c>
      <c r="L6521" s="6" t="str">
        <f t="shared" si="305"/>
        <v/>
      </c>
      <c r="M6521" s="6" t="str">
        <f t="shared" si="303"/>
        <v/>
      </c>
    </row>
    <row r="6522" spans="1:13" x14ac:dyDescent="0.25">
      <c r="A6522"/>
      <c r="B6522" s="1"/>
      <c r="C6522"/>
      <c r="D6522"/>
      <c r="E6522" s="76"/>
      <c r="F6522" s="76"/>
      <c r="G6522" s="2"/>
      <c r="H6522" s="77"/>
      <c r="J6522" s="79" t="str">
        <f>IF(IF(IF(_xlfn.MAXIFS($F$2:$F6521,$C$2:$C6521,$C6522,$B$2:$B6521,$B6522,$A$2:$A6521,$A6522)=0,"",$E6522-_xlfn.MAXIFS($F$2:$F6521,$C$2:$C6521,$C6522,$B$2:$B6521,$B6522,$A$2:$A6521,$A6522))&lt;0,0,IF(_xlfn.MAXIFS($F$2:$F6521,$C$2:$C6521,$C6522,$B$2:$B6521,$B6522,$A$2:$A6521,$A6522)=0,"",$E6522-_xlfn.MAXIFS($F$2:$F6521,$C$2:$C6521,$C6522,$B$2:$B6521,$B6522,$A$2:$A6521,$A6522)))&gt;0.25,"",IF(IF(_xlfn.MAXIFS($F$2:$F6521,$C$2:$C6521,$C6522,$B$2:$B6521,$B6522,$A$2:$A6521,$A6522)=0,"",$E6522-_xlfn.MAXIFS($F$2:$F6521,$C$2:$C6521,$C6522,$B$2:$B6521,$B6522,$A$2:$A6521,$A6522))&lt;0,0,IF(_xlfn.MAXIFS($F$2:$F6521,$C$2:$C6521,$C6522,$B$2:$B6521,$B6522,$A$2:$A6521,$A6522)=0,"",$E6522-_xlfn.MAXIFS($F$2:$F6521,$C$2:$C6521,$C6522,$B$2:$B6521,$B6522,$A$2:$A6521,$A6522))))</f>
        <v/>
      </c>
      <c r="K6522" s="6" t="str">
        <f t="shared" si="304"/>
        <v/>
      </c>
      <c r="L6522" s="6" t="str">
        <f t="shared" si="305"/>
        <v/>
      </c>
      <c r="M6522" s="6" t="str">
        <f t="shared" si="303"/>
        <v/>
      </c>
    </row>
    <row r="6523" spans="1:13" x14ac:dyDescent="0.25">
      <c r="A6523"/>
      <c r="B6523" s="1"/>
      <c r="C6523"/>
      <c r="D6523"/>
      <c r="E6523" s="76"/>
      <c r="F6523" s="76"/>
      <c r="G6523" s="2"/>
      <c r="H6523" s="77"/>
      <c r="J6523" s="79" t="str">
        <f>IF(IF(IF(_xlfn.MAXIFS($F$2:$F6522,$C$2:$C6522,$C6523,$B$2:$B6522,$B6523,$A$2:$A6522,$A6523)=0,"",$E6523-_xlfn.MAXIFS($F$2:$F6522,$C$2:$C6522,$C6523,$B$2:$B6522,$B6523,$A$2:$A6522,$A6523))&lt;0,0,IF(_xlfn.MAXIFS($F$2:$F6522,$C$2:$C6522,$C6523,$B$2:$B6522,$B6523,$A$2:$A6522,$A6523)=0,"",$E6523-_xlfn.MAXIFS($F$2:$F6522,$C$2:$C6522,$C6523,$B$2:$B6522,$B6523,$A$2:$A6522,$A6523)))&gt;0.25,"",IF(IF(_xlfn.MAXIFS($F$2:$F6522,$C$2:$C6522,$C6523,$B$2:$B6522,$B6523,$A$2:$A6522,$A6523)=0,"",$E6523-_xlfn.MAXIFS($F$2:$F6522,$C$2:$C6522,$C6523,$B$2:$B6522,$B6523,$A$2:$A6522,$A6523))&lt;0,0,IF(_xlfn.MAXIFS($F$2:$F6522,$C$2:$C6522,$C6523,$B$2:$B6522,$B6523,$A$2:$A6522,$A6523)=0,"",$E6523-_xlfn.MAXIFS($F$2:$F6522,$C$2:$C6522,$C6523,$B$2:$B6522,$B6523,$A$2:$A6522,$A6523))))</f>
        <v/>
      </c>
      <c r="K6523" s="6" t="str">
        <f t="shared" si="304"/>
        <v/>
      </c>
      <c r="L6523" s="6" t="str">
        <f t="shared" si="305"/>
        <v/>
      </c>
      <c r="M6523" s="6" t="str">
        <f t="shared" si="303"/>
        <v/>
      </c>
    </row>
    <row r="6524" spans="1:13" x14ac:dyDescent="0.25">
      <c r="A6524"/>
      <c r="B6524" s="1"/>
      <c r="C6524"/>
      <c r="D6524"/>
      <c r="E6524" s="76"/>
      <c r="F6524" s="76"/>
      <c r="G6524" s="2"/>
      <c r="H6524" s="77"/>
      <c r="J6524" s="79" t="str">
        <f>IF(IF(IF(_xlfn.MAXIFS($F$2:$F6523,$C$2:$C6523,$C6524,$B$2:$B6523,$B6524,$A$2:$A6523,$A6524)=0,"",$E6524-_xlfn.MAXIFS($F$2:$F6523,$C$2:$C6523,$C6524,$B$2:$B6523,$B6524,$A$2:$A6523,$A6524))&lt;0,0,IF(_xlfn.MAXIFS($F$2:$F6523,$C$2:$C6523,$C6524,$B$2:$B6523,$B6524,$A$2:$A6523,$A6524)=0,"",$E6524-_xlfn.MAXIFS($F$2:$F6523,$C$2:$C6523,$C6524,$B$2:$B6523,$B6524,$A$2:$A6523,$A6524)))&gt;0.25,"",IF(IF(_xlfn.MAXIFS($F$2:$F6523,$C$2:$C6523,$C6524,$B$2:$B6523,$B6524,$A$2:$A6523,$A6524)=0,"",$E6524-_xlfn.MAXIFS($F$2:$F6523,$C$2:$C6523,$C6524,$B$2:$B6523,$B6524,$A$2:$A6523,$A6524))&lt;0,0,IF(_xlfn.MAXIFS($F$2:$F6523,$C$2:$C6523,$C6524,$B$2:$B6523,$B6524,$A$2:$A6523,$A6524)=0,"",$E6524-_xlfn.MAXIFS($F$2:$F6523,$C$2:$C6523,$C6524,$B$2:$B6523,$B6524,$A$2:$A6523,$A6524))))</f>
        <v/>
      </c>
      <c r="K6524" s="6" t="str">
        <f t="shared" si="304"/>
        <v/>
      </c>
      <c r="L6524" s="6" t="str">
        <f t="shared" si="305"/>
        <v/>
      </c>
      <c r="M6524" s="6" t="str">
        <f t="shared" si="303"/>
        <v/>
      </c>
    </row>
    <row r="6525" spans="1:13" x14ac:dyDescent="0.25">
      <c r="A6525"/>
      <c r="B6525" s="1"/>
      <c r="C6525"/>
      <c r="D6525"/>
      <c r="E6525" s="76"/>
      <c r="F6525" s="76"/>
      <c r="G6525" s="2"/>
      <c r="H6525" s="77"/>
      <c r="J6525" s="79" t="str">
        <f>IF(IF(IF(_xlfn.MAXIFS($F$2:$F6524,$C$2:$C6524,$C6525,$B$2:$B6524,$B6525,$A$2:$A6524,$A6525)=0,"",$E6525-_xlfn.MAXIFS($F$2:$F6524,$C$2:$C6524,$C6525,$B$2:$B6524,$B6525,$A$2:$A6524,$A6525))&lt;0,0,IF(_xlfn.MAXIFS($F$2:$F6524,$C$2:$C6524,$C6525,$B$2:$B6524,$B6525,$A$2:$A6524,$A6525)=0,"",$E6525-_xlfn.MAXIFS($F$2:$F6524,$C$2:$C6524,$C6525,$B$2:$B6524,$B6525,$A$2:$A6524,$A6525)))&gt;0.25,"",IF(IF(_xlfn.MAXIFS($F$2:$F6524,$C$2:$C6524,$C6525,$B$2:$B6524,$B6525,$A$2:$A6524,$A6525)=0,"",$E6525-_xlfn.MAXIFS($F$2:$F6524,$C$2:$C6524,$C6525,$B$2:$B6524,$B6525,$A$2:$A6524,$A6525))&lt;0,0,IF(_xlfn.MAXIFS($F$2:$F6524,$C$2:$C6524,$C6525,$B$2:$B6524,$B6525,$A$2:$A6524,$A6525)=0,"",$E6525-_xlfn.MAXIFS($F$2:$F6524,$C$2:$C6524,$C6525,$B$2:$B6524,$B6525,$A$2:$A6524,$A6525))))</f>
        <v/>
      </c>
      <c r="K6525" s="6" t="str">
        <f t="shared" si="304"/>
        <v/>
      </c>
      <c r="L6525" s="6" t="str">
        <f t="shared" si="305"/>
        <v/>
      </c>
      <c r="M6525" s="6" t="str">
        <f t="shared" si="303"/>
        <v/>
      </c>
    </row>
    <row r="6526" spans="1:13" x14ac:dyDescent="0.25">
      <c r="A6526"/>
      <c r="B6526" s="1"/>
      <c r="C6526"/>
      <c r="D6526"/>
      <c r="E6526" s="76"/>
      <c r="F6526" s="76"/>
      <c r="G6526" s="2"/>
      <c r="H6526" s="77"/>
      <c r="J6526" s="79" t="str">
        <f>IF(IF(IF(_xlfn.MAXIFS($F$2:$F6525,$C$2:$C6525,$C6526,$B$2:$B6525,$B6526,$A$2:$A6525,$A6526)=0,"",$E6526-_xlfn.MAXIFS($F$2:$F6525,$C$2:$C6525,$C6526,$B$2:$B6525,$B6526,$A$2:$A6525,$A6526))&lt;0,0,IF(_xlfn.MAXIFS($F$2:$F6525,$C$2:$C6525,$C6526,$B$2:$B6525,$B6526,$A$2:$A6525,$A6526)=0,"",$E6526-_xlfn.MAXIFS($F$2:$F6525,$C$2:$C6525,$C6526,$B$2:$B6525,$B6526,$A$2:$A6525,$A6526)))&gt;0.25,"",IF(IF(_xlfn.MAXIFS($F$2:$F6525,$C$2:$C6525,$C6526,$B$2:$B6525,$B6526,$A$2:$A6525,$A6526)=0,"",$E6526-_xlfn.MAXIFS($F$2:$F6525,$C$2:$C6525,$C6526,$B$2:$B6525,$B6526,$A$2:$A6525,$A6526))&lt;0,0,IF(_xlfn.MAXIFS($F$2:$F6525,$C$2:$C6525,$C6526,$B$2:$B6525,$B6526,$A$2:$A6525,$A6526)=0,"",$E6526-_xlfn.MAXIFS($F$2:$F6525,$C$2:$C6525,$C6526,$B$2:$B6525,$B6526,$A$2:$A6525,$A6526))))</f>
        <v/>
      </c>
      <c r="K6526" s="6" t="str">
        <f t="shared" si="304"/>
        <v/>
      </c>
      <c r="L6526" s="6" t="str">
        <f t="shared" si="305"/>
        <v/>
      </c>
      <c r="M6526" s="6" t="str">
        <f t="shared" si="303"/>
        <v/>
      </c>
    </row>
    <row r="6527" spans="1:13" x14ac:dyDescent="0.25">
      <c r="A6527"/>
      <c r="B6527" s="1"/>
      <c r="C6527"/>
      <c r="D6527"/>
      <c r="E6527" s="76"/>
      <c r="F6527" s="76"/>
      <c r="G6527" s="2"/>
      <c r="H6527" s="77"/>
      <c r="J6527" s="79" t="str">
        <f>IF(IF(IF(_xlfn.MAXIFS($F$2:$F6526,$C$2:$C6526,$C6527,$B$2:$B6526,$B6527,$A$2:$A6526,$A6527)=0,"",$E6527-_xlfn.MAXIFS($F$2:$F6526,$C$2:$C6526,$C6527,$B$2:$B6526,$B6527,$A$2:$A6526,$A6527))&lt;0,0,IF(_xlfn.MAXIFS($F$2:$F6526,$C$2:$C6526,$C6527,$B$2:$B6526,$B6527,$A$2:$A6526,$A6527)=0,"",$E6527-_xlfn.MAXIFS($F$2:$F6526,$C$2:$C6526,$C6527,$B$2:$B6526,$B6527,$A$2:$A6526,$A6527)))&gt;0.25,"",IF(IF(_xlfn.MAXIFS($F$2:$F6526,$C$2:$C6526,$C6527,$B$2:$B6526,$B6527,$A$2:$A6526,$A6527)=0,"",$E6527-_xlfn.MAXIFS($F$2:$F6526,$C$2:$C6526,$C6527,$B$2:$B6526,$B6527,$A$2:$A6526,$A6527))&lt;0,0,IF(_xlfn.MAXIFS($F$2:$F6526,$C$2:$C6526,$C6527,$B$2:$B6526,$B6527,$A$2:$A6526,$A6527)=0,"",$E6527-_xlfn.MAXIFS($F$2:$F6526,$C$2:$C6526,$C6527,$B$2:$B6526,$B6527,$A$2:$A6526,$A6527))))</f>
        <v/>
      </c>
      <c r="K6527" s="6" t="str">
        <f t="shared" si="304"/>
        <v/>
      </c>
      <c r="L6527" s="6" t="str">
        <f t="shared" si="305"/>
        <v/>
      </c>
      <c r="M6527" s="6" t="str">
        <f t="shared" si="303"/>
        <v/>
      </c>
    </row>
    <row r="6528" spans="1:13" x14ac:dyDescent="0.25">
      <c r="A6528"/>
      <c r="B6528" s="1"/>
      <c r="C6528"/>
      <c r="D6528"/>
      <c r="E6528" s="76"/>
      <c r="F6528" s="76"/>
      <c r="G6528" s="2"/>
      <c r="H6528" s="77"/>
      <c r="J6528" s="79" t="str">
        <f>IF(IF(IF(_xlfn.MAXIFS($F$2:$F6527,$C$2:$C6527,$C6528,$B$2:$B6527,$B6528,$A$2:$A6527,$A6528)=0,"",$E6528-_xlfn.MAXIFS($F$2:$F6527,$C$2:$C6527,$C6528,$B$2:$B6527,$B6528,$A$2:$A6527,$A6528))&lt;0,0,IF(_xlfn.MAXIFS($F$2:$F6527,$C$2:$C6527,$C6528,$B$2:$B6527,$B6528,$A$2:$A6527,$A6528)=0,"",$E6528-_xlfn.MAXIFS($F$2:$F6527,$C$2:$C6527,$C6528,$B$2:$B6527,$B6528,$A$2:$A6527,$A6528)))&gt;0.25,"",IF(IF(_xlfn.MAXIFS($F$2:$F6527,$C$2:$C6527,$C6528,$B$2:$B6527,$B6528,$A$2:$A6527,$A6528)=0,"",$E6528-_xlfn.MAXIFS($F$2:$F6527,$C$2:$C6527,$C6528,$B$2:$B6527,$B6528,$A$2:$A6527,$A6528))&lt;0,0,IF(_xlfn.MAXIFS($F$2:$F6527,$C$2:$C6527,$C6528,$B$2:$B6527,$B6528,$A$2:$A6527,$A6528)=0,"",$E6528-_xlfn.MAXIFS($F$2:$F6527,$C$2:$C6527,$C6528,$B$2:$B6527,$B6528,$A$2:$A6527,$A6528))))</f>
        <v/>
      </c>
      <c r="K6528" s="6" t="str">
        <f t="shared" si="304"/>
        <v/>
      </c>
      <c r="L6528" s="6" t="str">
        <f t="shared" si="305"/>
        <v/>
      </c>
      <c r="M6528" s="6" t="str">
        <f t="shared" si="303"/>
        <v/>
      </c>
    </row>
    <row r="6529" spans="1:13" x14ac:dyDescent="0.25">
      <c r="A6529"/>
      <c r="B6529" s="1"/>
      <c r="C6529"/>
      <c r="D6529"/>
      <c r="E6529" s="76"/>
      <c r="F6529" s="76"/>
      <c r="G6529" s="2"/>
      <c r="H6529" s="77"/>
      <c r="J6529" s="79" t="str">
        <f>IF(IF(IF(_xlfn.MAXIFS($F$2:$F6528,$C$2:$C6528,$C6529,$B$2:$B6528,$B6529,$A$2:$A6528,$A6529)=0,"",$E6529-_xlfn.MAXIFS($F$2:$F6528,$C$2:$C6528,$C6529,$B$2:$B6528,$B6529,$A$2:$A6528,$A6529))&lt;0,0,IF(_xlfn.MAXIFS($F$2:$F6528,$C$2:$C6528,$C6529,$B$2:$B6528,$B6529,$A$2:$A6528,$A6529)=0,"",$E6529-_xlfn.MAXIFS($F$2:$F6528,$C$2:$C6528,$C6529,$B$2:$B6528,$B6529,$A$2:$A6528,$A6529)))&gt;0.25,"",IF(IF(_xlfn.MAXIFS($F$2:$F6528,$C$2:$C6528,$C6529,$B$2:$B6528,$B6529,$A$2:$A6528,$A6529)=0,"",$E6529-_xlfn.MAXIFS($F$2:$F6528,$C$2:$C6528,$C6529,$B$2:$B6528,$B6529,$A$2:$A6528,$A6529))&lt;0,0,IF(_xlfn.MAXIFS($F$2:$F6528,$C$2:$C6528,$C6529,$B$2:$B6528,$B6529,$A$2:$A6528,$A6529)=0,"",$E6529-_xlfn.MAXIFS($F$2:$F6528,$C$2:$C6528,$C6529,$B$2:$B6528,$B6529,$A$2:$A6528,$A6529))))</f>
        <v/>
      </c>
      <c r="K6529" s="6" t="str">
        <f t="shared" si="304"/>
        <v/>
      </c>
      <c r="L6529" s="6" t="str">
        <f t="shared" si="305"/>
        <v/>
      </c>
      <c r="M6529" s="6" t="str">
        <f t="shared" si="303"/>
        <v/>
      </c>
    </row>
    <row r="6530" spans="1:13" x14ac:dyDescent="0.25">
      <c r="A6530"/>
      <c r="B6530" s="1"/>
      <c r="C6530"/>
      <c r="D6530"/>
      <c r="E6530" s="76"/>
      <c r="F6530" s="76"/>
      <c r="G6530" s="2"/>
      <c r="H6530" s="77"/>
      <c r="J6530" s="79" t="str">
        <f>IF(IF(IF(_xlfn.MAXIFS($F$2:$F6529,$C$2:$C6529,$C6530,$B$2:$B6529,$B6530,$A$2:$A6529,$A6530)=0,"",$E6530-_xlfn.MAXIFS($F$2:$F6529,$C$2:$C6529,$C6530,$B$2:$B6529,$B6530,$A$2:$A6529,$A6530))&lt;0,0,IF(_xlfn.MAXIFS($F$2:$F6529,$C$2:$C6529,$C6530,$B$2:$B6529,$B6530,$A$2:$A6529,$A6530)=0,"",$E6530-_xlfn.MAXIFS($F$2:$F6529,$C$2:$C6529,$C6530,$B$2:$B6529,$B6530,$A$2:$A6529,$A6530)))&gt;0.25,"",IF(IF(_xlfn.MAXIFS($F$2:$F6529,$C$2:$C6529,$C6530,$B$2:$B6529,$B6530,$A$2:$A6529,$A6530)=0,"",$E6530-_xlfn.MAXIFS($F$2:$F6529,$C$2:$C6529,$C6530,$B$2:$B6529,$B6530,$A$2:$A6529,$A6530))&lt;0,0,IF(_xlfn.MAXIFS($F$2:$F6529,$C$2:$C6529,$C6530,$B$2:$B6529,$B6530,$A$2:$A6529,$A6530)=0,"",$E6530-_xlfn.MAXIFS($F$2:$F6529,$C$2:$C6529,$C6530,$B$2:$B6529,$B6530,$A$2:$A6529,$A6530))))</f>
        <v/>
      </c>
      <c r="K6530" s="6" t="str">
        <f t="shared" si="304"/>
        <v/>
      </c>
      <c r="L6530" s="6" t="str">
        <f t="shared" si="305"/>
        <v/>
      </c>
      <c r="M6530" s="6" t="str">
        <f t="shared" ref="M6530:M6593" si="306">IF($A6530="","",IF(AND($K6530&gt;=10,$K6530&lt;=13),"Y",IF(AND($K6530=14,$L6530="EARLY"),"Y","N")))</f>
        <v/>
      </c>
    </row>
    <row r="6531" spans="1:13" x14ac:dyDescent="0.25">
      <c r="A6531"/>
      <c r="B6531" s="1"/>
      <c r="C6531"/>
      <c r="D6531"/>
      <c r="E6531" s="76"/>
      <c r="F6531" s="76"/>
      <c r="G6531" s="2"/>
      <c r="H6531" s="77"/>
      <c r="J6531" s="79" t="str">
        <f>IF(IF(IF(_xlfn.MAXIFS($F$2:$F6530,$C$2:$C6530,$C6531,$B$2:$B6530,$B6531,$A$2:$A6530,$A6531)=0,"",$E6531-_xlfn.MAXIFS($F$2:$F6530,$C$2:$C6530,$C6531,$B$2:$B6530,$B6531,$A$2:$A6530,$A6531))&lt;0,0,IF(_xlfn.MAXIFS($F$2:$F6530,$C$2:$C6530,$C6531,$B$2:$B6530,$B6531,$A$2:$A6530,$A6531)=0,"",$E6531-_xlfn.MAXIFS($F$2:$F6530,$C$2:$C6530,$C6531,$B$2:$B6530,$B6531,$A$2:$A6530,$A6531)))&gt;0.25,"",IF(IF(_xlfn.MAXIFS($F$2:$F6530,$C$2:$C6530,$C6531,$B$2:$B6530,$B6531,$A$2:$A6530,$A6531)=0,"",$E6531-_xlfn.MAXIFS($F$2:$F6530,$C$2:$C6530,$C6531,$B$2:$B6530,$B6531,$A$2:$A6530,$A6531))&lt;0,0,IF(_xlfn.MAXIFS($F$2:$F6530,$C$2:$C6530,$C6531,$B$2:$B6530,$B6531,$A$2:$A6530,$A6531)=0,"",$E6531-_xlfn.MAXIFS($F$2:$F6530,$C$2:$C6530,$C6531,$B$2:$B6530,$B6531,$A$2:$A6530,$A6531))))</f>
        <v/>
      </c>
      <c r="K6531" s="6" t="str">
        <f t="shared" ref="K6531:K6594" si="307">IF($J6531="","",IF(HOUR($E6531)&gt;19,19,IF(HOUR($E6531)&lt;5,5,HOUR($E6531))))</f>
        <v/>
      </c>
      <c r="L6531" s="6" t="str">
        <f t="shared" ref="L6531:L6594" si="308">IF($J6531="","",IF(MINUTE($E6531)&lt;30,"EARLY","LATE"))</f>
        <v/>
      </c>
      <c r="M6531" s="6" t="str">
        <f t="shared" si="306"/>
        <v/>
      </c>
    </row>
    <row r="6532" spans="1:13" x14ac:dyDescent="0.25">
      <c r="A6532"/>
      <c r="B6532" s="1"/>
      <c r="C6532"/>
      <c r="D6532"/>
      <c r="E6532" s="76"/>
      <c r="F6532" s="76"/>
      <c r="G6532" s="2"/>
      <c r="H6532" s="77"/>
      <c r="J6532" s="79" t="str">
        <f>IF(IF(IF(_xlfn.MAXIFS($F$2:$F6531,$C$2:$C6531,$C6532,$B$2:$B6531,$B6532,$A$2:$A6531,$A6532)=0,"",$E6532-_xlfn.MAXIFS($F$2:$F6531,$C$2:$C6531,$C6532,$B$2:$B6531,$B6532,$A$2:$A6531,$A6532))&lt;0,0,IF(_xlfn.MAXIFS($F$2:$F6531,$C$2:$C6531,$C6532,$B$2:$B6531,$B6532,$A$2:$A6531,$A6532)=0,"",$E6532-_xlfn.MAXIFS($F$2:$F6531,$C$2:$C6531,$C6532,$B$2:$B6531,$B6532,$A$2:$A6531,$A6532)))&gt;0.25,"",IF(IF(_xlfn.MAXIFS($F$2:$F6531,$C$2:$C6531,$C6532,$B$2:$B6531,$B6532,$A$2:$A6531,$A6532)=0,"",$E6532-_xlfn.MAXIFS($F$2:$F6531,$C$2:$C6531,$C6532,$B$2:$B6531,$B6532,$A$2:$A6531,$A6532))&lt;0,0,IF(_xlfn.MAXIFS($F$2:$F6531,$C$2:$C6531,$C6532,$B$2:$B6531,$B6532,$A$2:$A6531,$A6532)=0,"",$E6532-_xlfn.MAXIFS($F$2:$F6531,$C$2:$C6531,$C6532,$B$2:$B6531,$B6532,$A$2:$A6531,$A6532))))</f>
        <v/>
      </c>
      <c r="K6532" s="6" t="str">
        <f t="shared" si="307"/>
        <v/>
      </c>
      <c r="L6532" s="6" t="str">
        <f t="shared" si="308"/>
        <v/>
      </c>
      <c r="M6532" s="6" t="str">
        <f t="shared" si="306"/>
        <v/>
      </c>
    </row>
    <row r="6533" spans="1:13" x14ac:dyDescent="0.25">
      <c r="A6533"/>
      <c r="B6533" s="1"/>
      <c r="C6533"/>
      <c r="D6533"/>
      <c r="E6533" s="76"/>
      <c r="F6533" s="76"/>
      <c r="G6533" s="2"/>
      <c r="H6533" s="77"/>
      <c r="J6533" s="79" t="str">
        <f>IF(IF(IF(_xlfn.MAXIFS($F$2:$F6532,$C$2:$C6532,$C6533,$B$2:$B6532,$B6533,$A$2:$A6532,$A6533)=0,"",$E6533-_xlfn.MAXIFS($F$2:$F6532,$C$2:$C6532,$C6533,$B$2:$B6532,$B6533,$A$2:$A6532,$A6533))&lt;0,0,IF(_xlfn.MAXIFS($F$2:$F6532,$C$2:$C6532,$C6533,$B$2:$B6532,$B6533,$A$2:$A6532,$A6533)=0,"",$E6533-_xlfn.MAXIFS($F$2:$F6532,$C$2:$C6532,$C6533,$B$2:$B6532,$B6533,$A$2:$A6532,$A6533)))&gt;0.25,"",IF(IF(_xlfn.MAXIFS($F$2:$F6532,$C$2:$C6532,$C6533,$B$2:$B6532,$B6533,$A$2:$A6532,$A6533)=0,"",$E6533-_xlfn.MAXIFS($F$2:$F6532,$C$2:$C6532,$C6533,$B$2:$B6532,$B6533,$A$2:$A6532,$A6533))&lt;0,0,IF(_xlfn.MAXIFS($F$2:$F6532,$C$2:$C6532,$C6533,$B$2:$B6532,$B6533,$A$2:$A6532,$A6533)=0,"",$E6533-_xlfn.MAXIFS($F$2:$F6532,$C$2:$C6532,$C6533,$B$2:$B6532,$B6533,$A$2:$A6532,$A6533))))</f>
        <v/>
      </c>
      <c r="K6533" s="6" t="str">
        <f t="shared" si="307"/>
        <v/>
      </c>
      <c r="L6533" s="6" t="str">
        <f t="shared" si="308"/>
        <v/>
      </c>
      <c r="M6533" s="6" t="str">
        <f t="shared" si="306"/>
        <v/>
      </c>
    </row>
    <row r="6534" spans="1:13" x14ac:dyDescent="0.25">
      <c r="A6534"/>
      <c r="B6534" s="1"/>
      <c r="C6534"/>
      <c r="D6534"/>
      <c r="E6534" s="76"/>
      <c r="F6534" s="76"/>
      <c r="G6534" s="2"/>
      <c r="H6534" s="77"/>
      <c r="J6534" s="79" t="str">
        <f>IF(IF(IF(_xlfn.MAXIFS($F$2:$F6533,$C$2:$C6533,$C6534,$B$2:$B6533,$B6534,$A$2:$A6533,$A6534)=0,"",$E6534-_xlfn.MAXIFS($F$2:$F6533,$C$2:$C6533,$C6534,$B$2:$B6533,$B6534,$A$2:$A6533,$A6534))&lt;0,0,IF(_xlfn.MAXIFS($F$2:$F6533,$C$2:$C6533,$C6534,$B$2:$B6533,$B6534,$A$2:$A6533,$A6534)=0,"",$E6534-_xlfn.MAXIFS($F$2:$F6533,$C$2:$C6533,$C6534,$B$2:$B6533,$B6534,$A$2:$A6533,$A6534)))&gt;0.25,"",IF(IF(_xlfn.MAXIFS($F$2:$F6533,$C$2:$C6533,$C6534,$B$2:$B6533,$B6534,$A$2:$A6533,$A6534)=0,"",$E6534-_xlfn.MAXIFS($F$2:$F6533,$C$2:$C6533,$C6534,$B$2:$B6533,$B6534,$A$2:$A6533,$A6534))&lt;0,0,IF(_xlfn.MAXIFS($F$2:$F6533,$C$2:$C6533,$C6534,$B$2:$B6533,$B6534,$A$2:$A6533,$A6534)=0,"",$E6534-_xlfn.MAXIFS($F$2:$F6533,$C$2:$C6533,$C6534,$B$2:$B6533,$B6534,$A$2:$A6533,$A6534))))</f>
        <v/>
      </c>
      <c r="K6534" s="6" t="str">
        <f t="shared" si="307"/>
        <v/>
      </c>
      <c r="L6534" s="6" t="str">
        <f t="shared" si="308"/>
        <v/>
      </c>
      <c r="M6534" s="6" t="str">
        <f t="shared" si="306"/>
        <v/>
      </c>
    </row>
    <row r="6535" spans="1:13" x14ac:dyDescent="0.25">
      <c r="A6535"/>
      <c r="B6535" s="1"/>
      <c r="C6535"/>
      <c r="D6535"/>
      <c r="E6535" s="76"/>
      <c r="F6535" s="76"/>
      <c r="G6535" s="2"/>
      <c r="H6535" s="77"/>
      <c r="J6535" s="79" t="str">
        <f>IF(IF(IF(_xlfn.MAXIFS($F$2:$F6534,$C$2:$C6534,$C6535,$B$2:$B6534,$B6535,$A$2:$A6534,$A6535)=0,"",$E6535-_xlfn.MAXIFS($F$2:$F6534,$C$2:$C6534,$C6535,$B$2:$B6534,$B6535,$A$2:$A6534,$A6535))&lt;0,0,IF(_xlfn.MAXIFS($F$2:$F6534,$C$2:$C6534,$C6535,$B$2:$B6534,$B6535,$A$2:$A6534,$A6535)=0,"",$E6535-_xlfn.MAXIFS($F$2:$F6534,$C$2:$C6534,$C6535,$B$2:$B6534,$B6535,$A$2:$A6534,$A6535)))&gt;0.25,"",IF(IF(_xlfn.MAXIFS($F$2:$F6534,$C$2:$C6534,$C6535,$B$2:$B6534,$B6535,$A$2:$A6534,$A6535)=0,"",$E6535-_xlfn.MAXIFS($F$2:$F6534,$C$2:$C6534,$C6535,$B$2:$B6534,$B6535,$A$2:$A6534,$A6535))&lt;0,0,IF(_xlfn.MAXIFS($F$2:$F6534,$C$2:$C6534,$C6535,$B$2:$B6534,$B6535,$A$2:$A6534,$A6535)=0,"",$E6535-_xlfn.MAXIFS($F$2:$F6534,$C$2:$C6534,$C6535,$B$2:$B6534,$B6535,$A$2:$A6534,$A6535))))</f>
        <v/>
      </c>
      <c r="K6535" s="6" t="str">
        <f t="shared" si="307"/>
        <v/>
      </c>
      <c r="L6535" s="6" t="str">
        <f t="shared" si="308"/>
        <v/>
      </c>
      <c r="M6535" s="6" t="str">
        <f t="shared" si="306"/>
        <v/>
      </c>
    </row>
    <row r="6536" spans="1:13" x14ac:dyDescent="0.25">
      <c r="A6536"/>
      <c r="B6536" s="1"/>
      <c r="C6536"/>
      <c r="D6536"/>
      <c r="E6536" s="76"/>
      <c r="F6536" s="76"/>
      <c r="G6536" s="2"/>
      <c r="H6536" s="77"/>
      <c r="J6536" s="79" t="str">
        <f>IF(IF(IF(_xlfn.MAXIFS($F$2:$F6535,$C$2:$C6535,$C6536,$B$2:$B6535,$B6536,$A$2:$A6535,$A6536)=0,"",$E6536-_xlfn.MAXIFS($F$2:$F6535,$C$2:$C6535,$C6536,$B$2:$B6535,$B6536,$A$2:$A6535,$A6536))&lt;0,0,IF(_xlfn.MAXIFS($F$2:$F6535,$C$2:$C6535,$C6536,$B$2:$B6535,$B6536,$A$2:$A6535,$A6536)=0,"",$E6536-_xlfn.MAXIFS($F$2:$F6535,$C$2:$C6535,$C6536,$B$2:$B6535,$B6536,$A$2:$A6535,$A6536)))&gt;0.25,"",IF(IF(_xlfn.MAXIFS($F$2:$F6535,$C$2:$C6535,$C6536,$B$2:$B6535,$B6536,$A$2:$A6535,$A6536)=0,"",$E6536-_xlfn.MAXIFS($F$2:$F6535,$C$2:$C6535,$C6536,$B$2:$B6535,$B6536,$A$2:$A6535,$A6536))&lt;0,0,IF(_xlfn.MAXIFS($F$2:$F6535,$C$2:$C6535,$C6536,$B$2:$B6535,$B6536,$A$2:$A6535,$A6536)=0,"",$E6536-_xlfn.MAXIFS($F$2:$F6535,$C$2:$C6535,$C6536,$B$2:$B6535,$B6536,$A$2:$A6535,$A6536))))</f>
        <v/>
      </c>
      <c r="K6536" s="6" t="str">
        <f t="shared" si="307"/>
        <v/>
      </c>
      <c r="L6536" s="6" t="str">
        <f t="shared" si="308"/>
        <v/>
      </c>
      <c r="M6536" s="6" t="str">
        <f t="shared" si="306"/>
        <v/>
      </c>
    </row>
    <row r="6537" spans="1:13" x14ac:dyDescent="0.25">
      <c r="A6537"/>
      <c r="B6537" s="1"/>
      <c r="C6537"/>
      <c r="D6537"/>
      <c r="E6537" s="76"/>
      <c r="F6537" s="76"/>
      <c r="G6537" s="2"/>
      <c r="H6537" s="77"/>
      <c r="J6537" s="79" t="str">
        <f>IF(IF(IF(_xlfn.MAXIFS($F$2:$F6536,$C$2:$C6536,$C6537,$B$2:$B6536,$B6537,$A$2:$A6536,$A6537)=0,"",$E6537-_xlfn.MAXIFS($F$2:$F6536,$C$2:$C6536,$C6537,$B$2:$B6536,$B6537,$A$2:$A6536,$A6537))&lt;0,0,IF(_xlfn.MAXIFS($F$2:$F6536,$C$2:$C6536,$C6537,$B$2:$B6536,$B6537,$A$2:$A6536,$A6537)=0,"",$E6537-_xlfn.MAXIFS($F$2:$F6536,$C$2:$C6536,$C6537,$B$2:$B6536,$B6537,$A$2:$A6536,$A6537)))&gt;0.25,"",IF(IF(_xlfn.MAXIFS($F$2:$F6536,$C$2:$C6536,$C6537,$B$2:$B6536,$B6537,$A$2:$A6536,$A6537)=0,"",$E6537-_xlfn.MAXIFS($F$2:$F6536,$C$2:$C6536,$C6537,$B$2:$B6536,$B6537,$A$2:$A6536,$A6537))&lt;0,0,IF(_xlfn.MAXIFS($F$2:$F6536,$C$2:$C6536,$C6537,$B$2:$B6536,$B6537,$A$2:$A6536,$A6537)=0,"",$E6537-_xlfn.MAXIFS($F$2:$F6536,$C$2:$C6536,$C6537,$B$2:$B6536,$B6537,$A$2:$A6536,$A6537))))</f>
        <v/>
      </c>
      <c r="K6537" s="6" t="str">
        <f t="shared" si="307"/>
        <v/>
      </c>
      <c r="L6537" s="6" t="str">
        <f t="shared" si="308"/>
        <v/>
      </c>
      <c r="M6537" s="6" t="str">
        <f t="shared" si="306"/>
        <v/>
      </c>
    </row>
    <row r="6538" spans="1:13" x14ac:dyDescent="0.25">
      <c r="A6538"/>
      <c r="B6538" s="1"/>
      <c r="C6538"/>
      <c r="D6538"/>
      <c r="E6538" s="76"/>
      <c r="F6538" s="76"/>
      <c r="G6538" s="2"/>
      <c r="H6538" s="77"/>
      <c r="J6538" s="79" t="str">
        <f>IF(IF(IF(_xlfn.MAXIFS($F$2:$F6537,$C$2:$C6537,$C6538,$B$2:$B6537,$B6538,$A$2:$A6537,$A6538)=0,"",$E6538-_xlfn.MAXIFS($F$2:$F6537,$C$2:$C6537,$C6538,$B$2:$B6537,$B6538,$A$2:$A6537,$A6538))&lt;0,0,IF(_xlfn.MAXIFS($F$2:$F6537,$C$2:$C6537,$C6538,$B$2:$B6537,$B6538,$A$2:$A6537,$A6538)=0,"",$E6538-_xlfn.MAXIFS($F$2:$F6537,$C$2:$C6537,$C6538,$B$2:$B6537,$B6538,$A$2:$A6537,$A6538)))&gt;0.25,"",IF(IF(_xlfn.MAXIFS($F$2:$F6537,$C$2:$C6537,$C6538,$B$2:$B6537,$B6538,$A$2:$A6537,$A6538)=0,"",$E6538-_xlfn.MAXIFS($F$2:$F6537,$C$2:$C6537,$C6538,$B$2:$B6537,$B6538,$A$2:$A6537,$A6538))&lt;0,0,IF(_xlfn.MAXIFS($F$2:$F6537,$C$2:$C6537,$C6538,$B$2:$B6537,$B6538,$A$2:$A6537,$A6538)=0,"",$E6538-_xlfn.MAXIFS($F$2:$F6537,$C$2:$C6537,$C6538,$B$2:$B6537,$B6538,$A$2:$A6537,$A6538))))</f>
        <v/>
      </c>
      <c r="K6538" s="6" t="str">
        <f t="shared" si="307"/>
        <v/>
      </c>
      <c r="L6538" s="6" t="str">
        <f t="shared" si="308"/>
        <v/>
      </c>
      <c r="M6538" s="6" t="str">
        <f t="shared" si="306"/>
        <v/>
      </c>
    </row>
    <row r="6539" spans="1:13" x14ac:dyDescent="0.25">
      <c r="A6539"/>
      <c r="B6539" s="1"/>
      <c r="C6539"/>
      <c r="D6539"/>
      <c r="E6539" s="76"/>
      <c r="F6539" s="76"/>
      <c r="G6539" s="2"/>
      <c r="H6539" s="77"/>
      <c r="J6539" s="79" t="str">
        <f>IF(IF(IF(_xlfn.MAXIFS($F$2:$F6538,$C$2:$C6538,$C6539,$B$2:$B6538,$B6539,$A$2:$A6538,$A6539)=0,"",$E6539-_xlfn.MAXIFS($F$2:$F6538,$C$2:$C6538,$C6539,$B$2:$B6538,$B6539,$A$2:$A6538,$A6539))&lt;0,0,IF(_xlfn.MAXIFS($F$2:$F6538,$C$2:$C6538,$C6539,$B$2:$B6538,$B6539,$A$2:$A6538,$A6539)=0,"",$E6539-_xlfn.MAXIFS($F$2:$F6538,$C$2:$C6538,$C6539,$B$2:$B6538,$B6539,$A$2:$A6538,$A6539)))&gt;0.25,"",IF(IF(_xlfn.MAXIFS($F$2:$F6538,$C$2:$C6538,$C6539,$B$2:$B6538,$B6539,$A$2:$A6538,$A6539)=0,"",$E6539-_xlfn.MAXIFS($F$2:$F6538,$C$2:$C6538,$C6539,$B$2:$B6538,$B6539,$A$2:$A6538,$A6539))&lt;0,0,IF(_xlfn.MAXIFS($F$2:$F6538,$C$2:$C6538,$C6539,$B$2:$B6538,$B6539,$A$2:$A6538,$A6539)=0,"",$E6539-_xlfn.MAXIFS($F$2:$F6538,$C$2:$C6538,$C6539,$B$2:$B6538,$B6539,$A$2:$A6538,$A6539))))</f>
        <v/>
      </c>
      <c r="K6539" s="6" t="str">
        <f t="shared" si="307"/>
        <v/>
      </c>
      <c r="L6539" s="6" t="str">
        <f t="shared" si="308"/>
        <v/>
      </c>
      <c r="M6539" s="6" t="str">
        <f t="shared" si="306"/>
        <v/>
      </c>
    </row>
    <row r="6540" spans="1:13" x14ac:dyDescent="0.25">
      <c r="A6540"/>
      <c r="B6540" s="1"/>
      <c r="C6540"/>
      <c r="D6540"/>
      <c r="E6540" s="76"/>
      <c r="F6540" s="76"/>
      <c r="G6540" s="2"/>
      <c r="H6540" s="77"/>
      <c r="J6540" s="79" t="str">
        <f>IF(IF(IF(_xlfn.MAXIFS($F$2:$F6539,$C$2:$C6539,$C6540,$B$2:$B6539,$B6540,$A$2:$A6539,$A6540)=0,"",$E6540-_xlfn.MAXIFS($F$2:$F6539,$C$2:$C6539,$C6540,$B$2:$B6539,$B6540,$A$2:$A6539,$A6540))&lt;0,0,IF(_xlfn.MAXIFS($F$2:$F6539,$C$2:$C6539,$C6540,$B$2:$B6539,$B6540,$A$2:$A6539,$A6540)=0,"",$E6540-_xlfn.MAXIFS($F$2:$F6539,$C$2:$C6539,$C6540,$B$2:$B6539,$B6540,$A$2:$A6539,$A6540)))&gt;0.25,"",IF(IF(_xlfn.MAXIFS($F$2:$F6539,$C$2:$C6539,$C6540,$B$2:$B6539,$B6540,$A$2:$A6539,$A6540)=0,"",$E6540-_xlfn.MAXIFS($F$2:$F6539,$C$2:$C6539,$C6540,$B$2:$B6539,$B6540,$A$2:$A6539,$A6540))&lt;0,0,IF(_xlfn.MAXIFS($F$2:$F6539,$C$2:$C6539,$C6540,$B$2:$B6539,$B6540,$A$2:$A6539,$A6540)=0,"",$E6540-_xlfn.MAXIFS($F$2:$F6539,$C$2:$C6539,$C6540,$B$2:$B6539,$B6540,$A$2:$A6539,$A6540))))</f>
        <v/>
      </c>
      <c r="K6540" s="6" t="str">
        <f t="shared" si="307"/>
        <v/>
      </c>
      <c r="L6540" s="6" t="str">
        <f t="shared" si="308"/>
        <v/>
      </c>
      <c r="M6540" s="6" t="str">
        <f t="shared" si="306"/>
        <v/>
      </c>
    </row>
    <row r="6541" spans="1:13" x14ac:dyDescent="0.25">
      <c r="A6541"/>
      <c r="B6541" s="1"/>
      <c r="C6541"/>
      <c r="D6541"/>
      <c r="E6541" s="76"/>
      <c r="F6541" s="76"/>
      <c r="G6541" s="2"/>
      <c r="H6541" s="77"/>
      <c r="J6541" s="79" t="str">
        <f>IF(IF(IF(_xlfn.MAXIFS($F$2:$F6540,$C$2:$C6540,$C6541,$B$2:$B6540,$B6541,$A$2:$A6540,$A6541)=0,"",$E6541-_xlfn.MAXIFS($F$2:$F6540,$C$2:$C6540,$C6541,$B$2:$B6540,$B6541,$A$2:$A6540,$A6541))&lt;0,0,IF(_xlfn.MAXIFS($F$2:$F6540,$C$2:$C6540,$C6541,$B$2:$B6540,$B6541,$A$2:$A6540,$A6541)=0,"",$E6541-_xlfn.MAXIFS($F$2:$F6540,$C$2:$C6540,$C6541,$B$2:$B6540,$B6541,$A$2:$A6540,$A6541)))&gt;0.25,"",IF(IF(_xlfn.MAXIFS($F$2:$F6540,$C$2:$C6540,$C6541,$B$2:$B6540,$B6541,$A$2:$A6540,$A6541)=0,"",$E6541-_xlfn.MAXIFS($F$2:$F6540,$C$2:$C6540,$C6541,$B$2:$B6540,$B6541,$A$2:$A6540,$A6541))&lt;0,0,IF(_xlfn.MAXIFS($F$2:$F6540,$C$2:$C6540,$C6541,$B$2:$B6540,$B6541,$A$2:$A6540,$A6541)=0,"",$E6541-_xlfn.MAXIFS($F$2:$F6540,$C$2:$C6540,$C6541,$B$2:$B6540,$B6541,$A$2:$A6540,$A6541))))</f>
        <v/>
      </c>
      <c r="K6541" s="6" t="str">
        <f t="shared" si="307"/>
        <v/>
      </c>
      <c r="L6541" s="6" t="str">
        <f t="shared" si="308"/>
        <v/>
      </c>
      <c r="M6541" s="6" t="str">
        <f t="shared" si="306"/>
        <v/>
      </c>
    </row>
    <row r="6542" spans="1:13" x14ac:dyDescent="0.25">
      <c r="A6542"/>
      <c r="B6542" s="1"/>
      <c r="C6542"/>
      <c r="D6542"/>
      <c r="E6542" s="76"/>
      <c r="F6542" s="76"/>
      <c r="G6542" s="2"/>
      <c r="H6542" s="77"/>
      <c r="J6542" s="79" t="str">
        <f>IF(IF(IF(_xlfn.MAXIFS($F$2:$F6541,$C$2:$C6541,$C6542,$B$2:$B6541,$B6542,$A$2:$A6541,$A6542)=0,"",$E6542-_xlfn.MAXIFS($F$2:$F6541,$C$2:$C6541,$C6542,$B$2:$B6541,$B6542,$A$2:$A6541,$A6542))&lt;0,0,IF(_xlfn.MAXIFS($F$2:$F6541,$C$2:$C6541,$C6542,$B$2:$B6541,$B6542,$A$2:$A6541,$A6542)=0,"",$E6542-_xlfn.MAXIFS($F$2:$F6541,$C$2:$C6541,$C6542,$B$2:$B6541,$B6542,$A$2:$A6541,$A6542)))&gt;0.25,"",IF(IF(_xlfn.MAXIFS($F$2:$F6541,$C$2:$C6541,$C6542,$B$2:$B6541,$B6542,$A$2:$A6541,$A6542)=0,"",$E6542-_xlfn.MAXIFS($F$2:$F6541,$C$2:$C6541,$C6542,$B$2:$B6541,$B6542,$A$2:$A6541,$A6542))&lt;0,0,IF(_xlfn.MAXIFS($F$2:$F6541,$C$2:$C6541,$C6542,$B$2:$B6541,$B6542,$A$2:$A6541,$A6542)=0,"",$E6542-_xlfn.MAXIFS($F$2:$F6541,$C$2:$C6541,$C6542,$B$2:$B6541,$B6542,$A$2:$A6541,$A6542))))</f>
        <v/>
      </c>
      <c r="K6542" s="6" t="str">
        <f t="shared" si="307"/>
        <v/>
      </c>
      <c r="L6542" s="6" t="str">
        <f t="shared" si="308"/>
        <v/>
      </c>
      <c r="M6542" s="6" t="str">
        <f t="shared" si="306"/>
        <v/>
      </c>
    </row>
    <row r="6543" spans="1:13" x14ac:dyDescent="0.25">
      <c r="A6543"/>
      <c r="B6543" s="1"/>
      <c r="C6543"/>
      <c r="D6543"/>
      <c r="E6543" s="76"/>
      <c r="F6543" s="76"/>
      <c r="G6543" s="2"/>
      <c r="H6543" s="77"/>
      <c r="J6543" s="79" t="str">
        <f>IF(IF(IF(_xlfn.MAXIFS($F$2:$F6542,$C$2:$C6542,$C6543,$B$2:$B6542,$B6543,$A$2:$A6542,$A6543)=0,"",$E6543-_xlfn.MAXIFS($F$2:$F6542,$C$2:$C6542,$C6543,$B$2:$B6542,$B6543,$A$2:$A6542,$A6543))&lt;0,0,IF(_xlfn.MAXIFS($F$2:$F6542,$C$2:$C6542,$C6543,$B$2:$B6542,$B6543,$A$2:$A6542,$A6543)=0,"",$E6543-_xlfn.MAXIFS($F$2:$F6542,$C$2:$C6542,$C6543,$B$2:$B6542,$B6543,$A$2:$A6542,$A6543)))&gt;0.25,"",IF(IF(_xlfn.MAXIFS($F$2:$F6542,$C$2:$C6542,$C6543,$B$2:$B6542,$B6543,$A$2:$A6542,$A6543)=0,"",$E6543-_xlfn.MAXIFS($F$2:$F6542,$C$2:$C6542,$C6543,$B$2:$B6542,$B6543,$A$2:$A6542,$A6543))&lt;0,0,IF(_xlfn.MAXIFS($F$2:$F6542,$C$2:$C6542,$C6543,$B$2:$B6542,$B6543,$A$2:$A6542,$A6543)=0,"",$E6543-_xlfn.MAXIFS($F$2:$F6542,$C$2:$C6542,$C6543,$B$2:$B6542,$B6543,$A$2:$A6542,$A6543))))</f>
        <v/>
      </c>
      <c r="K6543" s="6" t="str">
        <f t="shared" si="307"/>
        <v/>
      </c>
      <c r="L6543" s="6" t="str">
        <f t="shared" si="308"/>
        <v/>
      </c>
      <c r="M6543" s="6" t="str">
        <f t="shared" si="306"/>
        <v/>
      </c>
    </row>
    <row r="6544" spans="1:13" x14ac:dyDescent="0.25">
      <c r="A6544"/>
      <c r="B6544" s="1"/>
      <c r="C6544"/>
      <c r="D6544"/>
      <c r="E6544" s="76"/>
      <c r="F6544" s="76"/>
      <c r="G6544" s="2"/>
      <c r="H6544" s="77"/>
      <c r="J6544" s="79" t="str">
        <f>IF(IF(IF(_xlfn.MAXIFS($F$2:$F6543,$C$2:$C6543,$C6544,$B$2:$B6543,$B6544,$A$2:$A6543,$A6544)=0,"",$E6544-_xlfn.MAXIFS($F$2:$F6543,$C$2:$C6543,$C6544,$B$2:$B6543,$B6544,$A$2:$A6543,$A6544))&lt;0,0,IF(_xlfn.MAXIFS($F$2:$F6543,$C$2:$C6543,$C6544,$B$2:$B6543,$B6544,$A$2:$A6543,$A6544)=0,"",$E6544-_xlfn.MAXIFS($F$2:$F6543,$C$2:$C6543,$C6544,$B$2:$B6543,$B6544,$A$2:$A6543,$A6544)))&gt;0.25,"",IF(IF(_xlfn.MAXIFS($F$2:$F6543,$C$2:$C6543,$C6544,$B$2:$B6543,$B6544,$A$2:$A6543,$A6544)=0,"",$E6544-_xlfn.MAXIFS($F$2:$F6543,$C$2:$C6543,$C6544,$B$2:$B6543,$B6544,$A$2:$A6543,$A6544))&lt;0,0,IF(_xlfn.MAXIFS($F$2:$F6543,$C$2:$C6543,$C6544,$B$2:$B6543,$B6544,$A$2:$A6543,$A6544)=0,"",$E6544-_xlfn.MAXIFS($F$2:$F6543,$C$2:$C6543,$C6544,$B$2:$B6543,$B6544,$A$2:$A6543,$A6544))))</f>
        <v/>
      </c>
      <c r="K6544" s="6" t="str">
        <f t="shared" si="307"/>
        <v/>
      </c>
      <c r="L6544" s="6" t="str">
        <f t="shared" si="308"/>
        <v/>
      </c>
      <c r="M6544" s="6" t="str">
        <f t="shared" si="306"/>
        <v/>
      </c>
    </row>
    <row r="6545" spans="1:13" x14ac:dyDescent="0.25">
      <c r="A6545"/>
      <c r="B6545" s="1"/>
      <c r="C6545"/>
      <c r="D6545"/>
      <c r="E6545" s="76"/>
      <c r="F6545" s="76"/>
      <c r="G6545" s="2"/>
      <c r="H6545" s="77"/>
      <c r="J6545" s="79" t="str">
        <f>IF(IF(IF(_xlfn.MAXIFS($F$2:$F6544,$C$2:$C6544,$C6545,$B$2:$B6544,$B6545,$A$2:$A6544,$A6545)=0,"",$E6545-_xlfn.MAXIFS($F$2:$F6544,$C$2:$C6544,$C6545,$B$2:$B6544,$B6545,$A$2:$A6544,$A6545))&lt;0,0,IF(_xlfn.MAXIFS($F$2:$F6544,$C$2:$C6544,$C6545,$B$2:$B6544,$B6545,$A$2:$A6544,$A6545)=0,"",$E6545-_xlfn.MAXIFS($F$2:$F6544,$C$2:$C6544,$C6545,$B$2:$B6544,$B6545,$A$2:$A6544,$A6545)))&gt;0.25,"",IF(IF(_xlfn.MAXIFS($F$2:$F6544,$C$2:$C6544,$C6545,$B$2:$B6544,$B6545,$A$2:$A6544,$A6545)=0,"",$E6545-_xlfn.MAXIFS($F$2:$F6544,$C$2:$C6544,$C6545,$B$2:$B6544,$B6545,$A$2:$A6544,$A6545))&lt;0,0,IF(_xlfn.MAXIFS($F$2:$F6544,$C$2:$C6544,$C6545,$B$2:$B6544,$B6545,$A$2:$A6544,$A6545)=0,"",$E6545-_xlfn.MAXIFS($F$2:$F6544,$C$2:$C6544,$C6545,$B$2:$B6544,$B6545,$A$2:$A6544,$A6545))))</f>
        <v/>
      </c>
      <c r="K6545" s="6" t="str">
        <f t="shared" si="307"/>
        <v/>
      </c>
      <c r="L6545" s="6" t="str">
        <f t="shared" si="308"/>
        <v/>
      </c>
      <c r="M6545" s="6" t="str">
        <f t="shared" si="306"/>
        <v/>
      </c>
    </row>
    <row r="6546" spans="1:13" x14ac:dyDescent="0.25">
      <c r="A6546"/>
      <c r="B6546" s="1"/>
      <c r="C6546"/>
      <c r="D6546"/>
      <c r="E6546" s="76"/>
      <c r="F6546" s="76"/>
      <c r="G6546" s="2"/>
      <c r="H6546" s="77"/>
      <c r="J6546" s="79" t="str">
        <f>IF(IF(IF(_xlfn.MAXIFS($F$2:$F6545,$C$2:$C6545,$C6546,$B$2:$B6545,$B6546,$A$2:$A6545,$A6546)=0,"",$E6546-_xlfn.MAXIFS($F$2:$F6545,$C$2:$C6545,$C6546,$B$2:$B6545,$B6546,$A$2:$A6545,$A6546))&lt;0,0,IF(_xlfn.MAXIFS($F$2:$F6545,$C$2:$C6545,$C6546,$B$2:$B6545,$B6546,$A$2:$A6545,$A6546)=0,"",$E6546-_xlfn.MAXIFS($F$2:$F6545,$C$2:$C6545,$C6546,$B$2:$B6545,$B6546,$A$2:$A6545,$A6546)))&gt;0.25,"",IF(IF(_xlfn.MAXIFS($F$2:$F6545,$C$2:$C6545,$C6546,$B$2:$B6545,$B6546,$A$2:$A6545,$A6546)=0,"",$E6546-_xlfn.MAXIFS($F$2:$F6545,$C$2:$C6545,$C6546,$B$2:$B6545,$B6546,$A$2:$A6545,$A6546))&lt;0,0,IF(_xlfn.MAXIFS($F$2:$F6545,$C$2:$C6545,$C6546,$B$2:$B6545,$B6546,$A$2:$A6545,$A6546)=0,"",$E6546-_xlfn.MAXIFS($F$2:$F6545,$C$2:$C6545,$C6546,$B$2:$B6545,$B6546,$A$2:$A6545,$A6546))))</f>
        <v/>
      </c>
      <c r="K6546" s="6" t="str">
        <f t="shared" si="307"/>
        <v/>
      </c>
      <c r="L6546" s="6" t="str">
        <f t="shared" si="308"/>
        <v/>
      </c>
      <c r="M6546" s="6" t="str">
        <f t="shared" si="306"/>
        <v/>
      </c>
    </row>
    <row r="6547" spans="1:13" x14ac:dyDescent="0.25">
      <c r="A6547"/>
      <c r="B6547" s="1"/>
      <c r="C6547"/>
      <c r="D6547"/>
      <c r="E6547" s="76"/>
      <c r="F6547" s="76"/>
      <c r="G6547" s="2"/>
      <c r="H6547" s="77"/>
      <c r="J6547" s="79" t="str">
        <f>IF(IF(IF(_xlfn.MAXIFS($F$2:$F6546,$C$2:$C6546,$C6547,$B$2:$B6546,$B6547,$A$2:$A6546,$A6547)=0,"",$E6547-_xlfn.MAXIFS($F$2:$F6546,$C$2:$C6546,$C6547,$B$2:$B6546,$B6547,$A$2:$A6546,$A6547))&lt;0,0,IF(_xlfn.MAXIFS($F$2:$F6546,$C$2:$C6546,$C6547,$B$2:$B6546,$B6547,$A$2:$A6546,$A6547)=0,"",$E6547-_xlfn.MAXIFS($F$2:$F6546,$C$2:$C6546,$C6547,$B$2:$B6546,$B6547,$A$2:$A6546,$A6547)))&gt;0.25,"",IF(IF(_xlfn.MAXIFS($F$2:$F6546,$C$2:$C6546,$C6547,$B$2:$B6546,$B6547,$A$2:$A6546,$A6547)=0,"",$E6547-_xlfn.MAXIFS($F$2:$F6546,$C$2:$C6546,$C6547,$B$2:$B6546,$B6547,$A$2:$A6546,$A6547))&lt;0,0,IF(_xlfn.MAXIFS($F$2:$F6546,$C$2:$C6546,$C6547,$B$2:$B6546,$B6547,$A$2:$A6546,$A6547)=0,"",$E6547-_xlfn.MAXIFS($F$2:$F6546,$C$2:$C6546,$C6547,$B$2:$B6546,$B6547,$A$2:$A6546,$A6547))))</f>
        <v/>
      </c>
      <c r="K6547" s="6" t="str">
        <f t="shared" si="307"/>
        <v/>
      </c>
      <c r="L6547" s="6" t="str">
        <f t="shared" si="308"/>
        <v/>
      </c>
      <c r="M6547" s="6" t="str">
        <f t="shared" si="306"/>
        <v/>
      </c>
    </row>
    <row r="6548" spans="1:13" x14ac:dyDescent="0.25">
      <c r="A6548"/>
      <c r="B6548" s="1"/>
      <c r="C6548"/>
      <c r="D6548"/>
      <c r="E6548" s="76"/>
      <c r="F6548" s="76"/>
      <c r="G6548" s="2"/>
      <c r="H6548" s="77"/>
      <c r="J6548" s="79" t="str">
        <f>IF(IF(IF(_xlfn.MAXIFS($F$2:$F6547,$C$2:$C6547,$C6548,$B$2:$B6547,$B6548,$A$2:$A6547,$A6548)=0,"",$E6548-_xlfn.MAXIFS($F$2:$F6547,$C$2:$C6547,$C6548,$B$2:$B6547,$B6548,$A$2:$A6547,$A6548))&lt;0,0,IF(_xlfn.MAXIFS($F$2:$F6547,$C$2:$C6547,$C6548,$B$2:$B6547,$B6548,$A$2:$A6547,$A6548)=0,"",$E6548-_xlfn.MAXIFS($F$2:$F6547,$C$2:$C6547,$C6548,$B$2:$B6547,$B6548,$A$2:$A6547,$A6548)))&gt;0.25,"",IF(IF(_xlfn.MAXIFS($F$2:$F6547,$C$2:$C6547,$C6548,$B$2:$B6547,$B6548,$A$2:$A6547,$A6548)=0,"",$E6548-_xlfn.MAXIFS($F$2:$F6547,$C$2:$C6547,$C6548,$B$2:$B6547,$B6548,$A$2:$A6547,$A6548))&lt;0,0,IF(_xlfn.MAXIFS($F$2:$F6547,$C$2:$C6547,$C6548,$B$2:$B6547,$B6548,$A$2:$A6547,$A6548)=0,"",$E6548-_xlfn.MAXIFS($F$2:$F6547,$C$2:$C6547,$C6548,$B$2:$B6547,$B6548,$A$2:$A6547,$A6548))))</f>
        <v/>
      </c>
      <c r="K6548" s="6" t="str">
        <f t="shared" si="307"/>
        <v/>
      </c>
      <c r="L6548" s="6" t="str">
        <f t="shared" si="308"/>
        <v/>
      </c>
      <c r="M6548" s="6" t="str">
        <f t="shared" si="306"/>
        <v/>
      </c>
    </row>
    <row r="6549" spans="1:13" x14ac:dyDescent="0.25">
      <c r="A6549"/>
      <c r="B6549" s="1"/>
      <c r="C6549"/>
      <c r="D6549"/>
      <c r="E6549" s="76"/>
      <c r="F6549" s="76"/>
      <c r="G6549" s="2"/>
      <c r="H6549" s="77"/>
      <c r="J6549" s="79" t="str">
        <f>IF(IF(IF(_xlfn.MAXIFS($F$2:$F6548,$C$2:$C6548,$C6549,$B$2:$B6548,$B6549,$A$2:$A6548,$A6549)=0,"",$E6549-_xlfn.MAXIFS($F$2:$F6548,$C$2:$C6548,$C6549,$B$2:$B6548,$B6549,$A$2:$A6548,$A6549))&lt;0,0,IF(_xlfn.MAXIFS($F$2:$F6548,$C$2:$C6548,$C6549,$B$2:$B6548,$B6549,$A$2:$A6548,$A6549)=0,"",$E6549-_xlfn.MAXIFS($F$2:$F6548,$C$2:$C6548,$C6549,$B$2:$B6548,$B6549,$A$2:$A6548,$A6549)))&gt;0.25,"",IF(IF(_xlfn.MAXIFS($F$2:$F6548,$C$2:$C6548,$C6549,$B$2:$B6548,$B6549,$A$2:$A6548,$A6549)=0,"",$E6549-_xlfn.MAXIFS($F$2:$F6548,$C$2:$C6548,$C6549,$B$2:$B6548,$B6549,$A$2:$A6548,$A6549))&lt;0,0,IF(_xlfn.MAXIFS($F$2:$F6548,$C$2:$C6548,$C6549,$B$2:$B6548,$B6549,$A$2:$A6548,$A6549)=0,"",$E6549-_xlfn.MAXIFS($F$2:$F6548,$C$2:$C6548,$C6549,$B$2:$B6548,$B6549,$A$2:$A6548,$A6549))))</f>
        <v/>
      </c>
      <c r="K6549" s="6" t="str">
        <f t="shared" si="307"/>
        <v/>
      </c>
      <c r="L6549" s="6" t="str">
        <f t="shared" si="308"/>
        <v/>
      </c>
      <c r="M6549" s="6" t="str">
        <f t="shared" si="306"/>
        <v/>
      </c>
    </row>
    <row r="6550" spans="1:13" x14ac:dyDescent="0.25">
      <c r="A6550"/>
      <c r="B6550" s="1"/>
      <c r="C6550"/>
      <c r="D6550"/>
      <c r="E6550" s="76"/>
      <c r="F6550" s="76"/>
      <c r="G6550" s="2"/>
      <c r="H6550" s="77"/>
      <c r="J6550" s="79" t="str">
        <f>IF(IF(IF(_xlfn.MAXIFS($F$2:$F6549,$C$2:$C6549,$C6550,$B$2:$B6549,$B6550,$A$2:$A6549,$A6550)=0,"",$E6550-_xlfn.MAXIFS($F$2:$F6549,$C$2:$C6549,$C6550,$B$2:$B6549,$B6550,$A$2:$A6549,$A6550))&lt;0,0,IF(_xlfn.MAXIFS($F$2:$F6549,$C$2:$C6549,$C6550,$B$2:$B6549,$B6550,$A$2:$A6549,$A6550)=0,"",$E6550-_xlfn.MAXIFS($F$2:$F6549,$C$2:$C6549,$C6550,$B$2:$B6549,$B6550,$A$2:$A6549,$A6550)))&gt;0.25,"",IF(IF(_xlfn.MAXIFS($F$2:$F6549,$C$2:$C6549,$C6550,$B$2:$B6549,$B6550,$A$2:$A6549,$A6550)=0,"",$E6550-_xlfn.MAXIFS($F$2:$F6549,$C$2:$C6549,$C6550,$B$2:$B6549,$B6550,$A$2:$A6549,$A6550))&lt;0,0,IF(_xlfn.MAXIFS($F$2:$F6549,$C$2:$C6549,$C6550,$B$2:$B6549,$B6550,$A$2:$A6549,$A6550)=0,"",$E6550-_xlfn.MAXIFS($F$2:$F6549,$C$2:$C6549,$C6550,$B$2:$B6549,$B6550,$A$2:$A6549,$A6550))))</f>
        <v/>
      </c>
      <c r="K6550" s="6" t="str">
        <f t="shared" si="307"/>
        <v/>
      </c>
      <c r="L6550" s="6" t="str">
        <f t="shared" si="308"/>
        <v/>
      </c>
      <c r="M6550" s="6" t="str">
        <f t="shared" si="306"/>
        <v/>
      </c>
    </row>
    <row r="6551" spans="1:13" x14ac:dyDescent="0.25">
      <c r="A6551"/>
      <c r="B6551" s="1"/>
      <c r="C6551"/>
      <c r="D6551"/>
      <c r="E6551" s="76"/>
      <c r="F6551" s="76"/>
      <c r="G6551" s="2"/>
      <c r="H6551" s="77"/>
      <c r="J6551" s="79" t="str">
        <f>IF(IF(IF(_xlfn.MAXIFS($F$2:$F6550,$C$2:$C6550,$C6551,$B$2:$B6550,$B6551,$A$2:$A6550,$A6551)=0,"",$E6551-_xlfn.MAXIFS($F$2:$F6550,$C$2:$C6550,$C6551,$B$2:$B6550,$B6551,$A$2:$A6550,$A6551))&lt;0,0,IF(_xlfn.MAXIFS($F$2:$F6550,$C$2:$C6550,$C6551,$B$2:$B6550,$B6551,$A$2:$A6550,$A6551)=0,"",$E6551-_xlfn.MAXIFS($F$2:$F6550,$C$2:$C6550,$C6551,$B$2:$B6550,$B6551,$A$2:$A6550,$A6551)))&gt;0.25,"",IF(IF(_xlfn.MAXIFS($F$2:$F6550,$C$2:$C6550,$C6551,$B$2:$B6550,$B6551,$A$2:$A6550,$A6551)=0,"",$E6551-_xlfn.MAXIFS($F$2:$F6550,$C$2:$C6550,$C6551,$B$2:$B6550,$B6551,$A$2:$A6550,$A6551))&lt;0,0,IF(_xlfn.MAXIFS($F$2:$F6550,$C$2:$C6550,$C6551,$B$2:$B6550,$B6551,$A$2:$A6550,$A6551)=0,"",$E6551-_xlfn.MAXIFS($F$2:$F6550,$C$2:$C6550,$C6551,$B$2:$B6550,$B6551,$A$2:$A6550,$A6551))))</f>
        <v/>
      </c>
      <c r="K6551" s="6" t="str">
        <f t="shared" si="307"/>
        <v/>
      </c>
      <c r="L6551" s="6" t="str">
        <f t="shared" si="308"/>
        <v/>
      </c>
      <c r="M6551" s="6" t="str">
        <f t="shared" si="306"/>
        <v/>
      </c>
    </row>
    <row r="6552" spans="1:13" x14ac:dyDescent="0.25">
      <c r="A6552"/>
      <c r="B6552" s="1"/>
      <c r="C6552"/>
      <c r="D6552"/>
      <c r="E6552" s="76"/>
      <c r="F6552" s="76"/>
      <c r="G6552" s="2"/>
      <c r="H6552" s="77"/>
      <c r="J6552" s="79" t="str">
        <f>IF(IF(IF(_xlfn.MAXIFS($F$2:$F6551,$C$2:$C6551,$C6552,$B$2:$B6551,$B6552,$A$2:$A6551,$A6552)=0,"",$E6552-_xlfn.MAXIFS($F$2:$F6551,$C$2:$C6551,$C6552,$B$2:$B6551,$B6552,$A$2:$A6551,$A6552))&lt;0,0,IF(_xlfn.MAXIFS($F$2:$F6551,$C$2:$C6551,$C6552,$B$2:$B6551,$B6552,$A$2:$A6551,$A6552)=0,"",$E6552-_xlfn.MAXIFS($F$2:$F6551,$C$2:$C6551,$C6552,$B$2:$B6551,$B6552,$A$2:$A6551,$A6552)))&gt;0.25,"",IF(IF(_xlfn.MAXIFS($F$2:$F6551,$C$2:$C6551,$C6552,$B$2:$B6551,$B6552,$A$2:$A6551,$A6552)=0,"",$E6552-_xlfn.MAXIFS($F$2:$F6551,$C$2:$C6551,$C6552,$B$2:$B6551,$B6552,$A$2:$A6551,$A6552))&lt;0,0,IF(_xlfn.MAXIFS($F$2:$F6551,$C$2:$C6551,$C6552,$B$2:$B6551,$B6552,$A$2:$A6551,$A6552)=0,"",$E6552-_xlfn.MAXIFS($F$2:$F6551,$C$2:$C6551,$C6552,$B$2:$B6551,$B6552,$A$2:$A6551,$A6552))))</f>
        <v/>
      </c>
      <c r="K6552" s="6" t="str">
        <f t="shared" si="307"/>
        <v/>
      </c>
      <c r="L6552" s="6" t="str">
        <f t="shared" si="308"/>
        <v/>
      </c>
      <c r="M6552" s="6" t="str">
        <f t="shared" si="306"/>
        <v/>
      </c>
    </row>
    <row r="6553" spans="1:13" x14ac:dyDescent="0.25">
      <c r="A6553"/>
      <c r="B6553" s="1"/>
      <c r="C6553"/>
      <c r="D6553"/>
      <c r="E6553" s="76"/>
      <c r="F6553" s="76"/>
      <c r="G6553" s="2"/>
      <c r="H6553" s="77"/>
      <c r="J6553" s="79" t="str">
        <f>IF(IF(IF(_xlfn.MAXIFS($F$2:$F6552,$C$2:$C6552,$C6553,$B$2:$B6552,$B6553,$A$2:$A6552,$A6553)=0,"",$E6553-_xlfn.MAXIFS($F$2:$F6552,$C$2:$C6552,$C6553,$B$2:$B6552,$B6553,$A$2:$A6552,$A6553))&lt;0,0,IF(_xlfn.MAXIFS($F$2:$F6552,$C$2:$C6552,$C6553,$B$2:$B6552,$B6553,$A$2:$A6552,$A6553)=0,"",$E6553-_xlfn.MAXIFS($F$2:$F6552,$C$2:$C6552,$C6553,$B$2:$B6552,$B6553,$A$2:$A6552,$A6553)))&gt;0.25,"",IF(IF(_xlfn.MAXIFS($F$2:$F6552,$C$2:$C6552,$C6553,$B$2:$B6552,$B6553,$A$2:$A6552,$A6553)=0,"",$E6553-_xlfn.MAXIFS($F$2:$F6552,$C$2:$C6552,$C6553,$B$2:$B6552,$B6553,$A$2:$A6552,$A6553))&lt;0,0,IF(_xlfn.MAXIFS($F$2:$F6552,$C$2:$C6552,$C6553,$B$2:$B6552,$B6553,$A$2:$A6552,$A6553)=0,"",$E6553-_xlfn.MAXIFS($F$2:$F6552,$C$2:$C6552,$C6553,$B$2:$B6552,$B6553,$A$2:$A6552,$A6553))))</f>
        <v/>
      </c>
      <c r="K6553" s="6" t="str">
        <f t="shared" si="307"/>
        <v/>
      </c>
      <c r="L6553" s="6" t="str">
        <f t="shared" si="308"/>
        <v/>
      </c>
      <c r="M6553" s="6" t="str">
        <f t="shared" si="306"/>
        <v/>
      </c>
    </row>
    <row r="6554" spans="1:13" x14ac:dyDescent="0.25">
      <c r="A6554"/>
      <c r="B6554" s="1"/>
      <c r="C6554"/>
      <c r="D6554"/>
      <c r="E6554" s="76"/>
      <c r="F6554" s="76"/>
      <c r="G6554" s="2"/>
      <c r="H6554" s="77"/>
      <c r="J6554" s="79" t="str">
        <f>IF(IF(IF(_xlfn.MAXIFS($F$2:$F6553,$C$2:$C6553,$C6554,$B$2:$B6553,$B6554,$A$2:$A6553,$A6554)=0,"",$E6554-_xlfn.MAXIFS($F$2:$F6553,$C$2:$C6553,$C6554,$B$2:$B6553,$B6554,$A$2:$A6553,$A6554))&lt;0,0,IF(_xlfn.MAXIFS($F$2:$F6553,$C$2:$C6553,$C6554,$B$2:$B6553,$B6554,$A$2:$A6553,$A6554)=0,"",$E6554-_xlfn.MAXIFS($F$2:$F6553,$C$2:$C6553,$C6554,$B$2:$B6553,$B6554,$A$2:$A6553,$A6554)))&gt;0.25,"",IF(IF(_xlfn.MAXIFS($F$2:$F6553,$C$2:$C6553,$C6554,$B$2:$B6553,$B6554,$A$2:$A6553,$A6554)=0,"",$E6554-_xlfn.MAXIFS($F$2:$F6553,$C$2:$C6553,$C6554,$B$2:$B6553,$B6554,$A$2:$A6553,$A6554))&lt;0,0,IF(_xlfn.MAXIFS($F$2:$F6553,$C$2:$C6553,$C6554,$B$2:$B6553,$B6554,$A$2:$A6553,$A6554)=0,"",$E6554-_xlfn.MAXIFS($F$2:$F6553,$C$2:$C6553,$C6554,$B$2:$B6553,$B6554,$A$2:$A6553,$A6554))))</f>
        <v/>
      </c>
      <c r="K6554" s="6" t="str">
        <f t="shared" si="307"/>
        <v/>
      </c>
      <c r="L6554" s="6" t="str">
        <f t="shared" si="308"/>
        <v/>
      </c>
      <c r="M6554" s="6" t="str">
        <f t="shared" si="306"/>
        <v/>
      </c>
    </row>
    <row r="6555" spans="1:13" x14ac:dyDescent="0.25">
      <c r="A6555"/>
      <c r="B6555" s="1"/>
      <c r="C6555"/>
      <c r="D6555"/>
      <c r="E6555" s="76"/>
      <c r="F6555" s="76"/>
      <c r="G6555" s="2"/>
      <c r="H6555" s="77"/>
      <c r="J6555" s="79" t="str">
        <f>IF(IF(IF(_xlfn.MAXIFS($F$2:$F6554,$C$2:$C6554,$C6555,$B$2:$B6554,$B6555,$A$2:$A6554,$A6555)=0,"",$E6555-_xlfn.MAXIFS($F$2:$F6554,$C$2:$C6554,$C6555,$B$2:$B6554,$B6555,$A$2:$A6554,$A6555))&lt;0,0,IF(_xlfn.MAXIFS($F$2:$F6554,$C$2:$C6554,$C6555,$B$2:$B6554,$B6555,$A$2:$A6554,$A6555)=0,"",$E6555-_xlfn.MAXIFS($F$2:$F6554,$C$2:$C6554,$C6555,$B$2:$B6554,$B6555,$A$2:$A6554,$A6555)))&gt;0.25,"",IF(IF(_xlfn.MAXIFS($F$2:$F6554,$C$2:$C6554,$C6555,$B$2:$B6554,$B6555,$A$2:$A6554,$A6555)=0,"",$E6555-_xlfn.MAXIFS($F$2:$F6554,$C$2:$C6554,$C6555,$B$2:$B6554,$B6555,$A$2:$A6554,$A6555))&lt;0,0,IF(_xlfn.MAXIFS($F$2:$F6554,$C$2:$C6554,$C6555,$B$2:$B6554,$B6555,$A$2:$A6554,$A6555)=0,"",$E6555-_xlfn.MAXIFS($F$2:$F6554,$C$2:$C6554,$C6555,$B$2:$B6554,$B6555,$A$2:$A6554,$A6555))))</f>
        <v/>
      </c>
      <c r="K6555" s="6" t="str">
        <f t="shared" si="307"/>
        <v/>
      </c>
      <c r="L6555" s="6" t="str">
        <f t="shared" si="308"/>
        <v/>
      </c>
      <c r="M6555" s="6" t="str">
        <f t="shared" si="306"/>
        <v/>
      </c>
    </row>
    <row r="6556" spans="1:13" x14ac:dyDescent="0.25">
      <c r="A6556"/>
      <c r="B6556" s="1"/>
      <c r="C6556"/>
      <c r="D6556"/>
      <c r="E6556" s="76"/>
      <c r="F6556" s="76"/>
      <c r="G6556" s="2"/>
      <c r="H6556" s="77"/>
      <c r="J6556" s="79" t="str">
        <f>IF(IF(IF(_xlfn.MAXIFS($F$2:$F6555,$C$2:$C6555,$C6556,$B$2:$B6555,$B6556,$A$2:$A6555,$A6556)=0,"",$E6556-_xlfn.MAXIFS($F$2:$F6555,$C$2:$C6555,$C6556,$B$2:$B6555,$B6556,$A$2:$A6555,$A6556))&lt;0,0,IF(_xlfn.MAXIFS($F$2:$F6555,$C$2:$C6555,$C6556,$B$2:$B6555,$B6556,$A$2:$A6555,$A6556)=0,"",$E6556-_xlfn.MAXIFS($F$2:$F6555,$C$2:$C6555,$C6556,$B$2:$B6555,$B6556,$A$2:$A6555,$A6556)))&gt;0.25,"",IF(IF(_xlfn.MAXIFS($F$2:$F6555,$C$2:$C6555,$C6556,$B$2:$B6555,$B6556,$A$2:$A6555,$A6556)=0,"",$E6556-_xlfn.MAXIFS($F$2:$F6555,$C$2:$C6555,$C6556,$B$2:$B6555,$B6556,$A$2:$A6555,$A6556))&lt;0,0,IF(_xlfn.MAXIFS($F$2:$F6555,$C$2:$C6555,$C6556,$B$2:$B6555,$B6556,$A$2:$A6555,$A6556)=0,"",$E6556-_xlfn.MAXIFS($F$2:$F6555,$C$2:$C6555,$C6556,$B$2:$B6555,$B6556,$A$2:$A6555,$A6556))))</f>
        <v/>
      </c>
      <c r="K6556" s="6" t="str">
        <f t="shared" si="307"/>
        <v/>
      </c>
      <c r="L6556" s="6" t="str">
        <f t="shared" si="308"/>
        <v/>
      </c>
      <c r="M6556" s="6" t="str">
        <f t="shared" si="306"/>
        <v/>
      </c>
    </row>
    <row r="6557" spans="1:13" x14ac:dyDescent="0.25">
      <c r="A6557"/>
      <c r="B6557" s="1"/>
      <c r="C6557"/>
      <c r="D6557"/>
      <c r="E6557" s="76"/>
      <c r="F6557" s="76"/>
      <c r="G6557" s="2"/>
      <c r="H6557" s="77"/>
      <c r="J6557" s="79" t="str">
        <f>IF(IF(IF(_xlfn.MAXIFS($F$2:$F6556,$C$2:$C6556,$C6557,$B$2:$B6556,$B6557,$A$2:$A6556,$A6557)=0,"",$E6557-_xlfn.MAXIFS($F$2:$F6556,$C$2:$C6556,$C6557,$B$2:$B6556,$B6557,$A$2:$A6556,$A6557))&lt;0,0,IF(_xlfn.MAXIFS($F$2:$F6556,$C$2:$C6556,$C6557,$B$2:$B6556,$B6557,$A$2:$A6556,$A6557)=0,"",$E6557-_xlfn.MAXIFS($F$2:$F6556,$C$2:$C6556,$C6557,$B$2:$B6556,$B6557,$A$2:$A6556,$A6557)))&gt;0.25,"",IF(IF(_xlfn.MAXIFS($F$2:$F6556,$C$2:$C6556,$C6557,$B$2:$B6556,$B6557,$A$2:$A6556,$A6557)=0,"",$E6557-_xlfn.MAXIFS($F$2:$F6556,$C$2:$C6556,$C6557,$B$2:$B6556,$B6557,$A$2:$A6556,$A6557))&lt;0,0,IF(_xlfn.MAXIFS($F$2:$F6556,$C$2:$C6556,$C6557,$B$2:$B6556,$B6557,$A$2:$A6556,$A6557)=0,"",$E6557-_xlfn.MAXIFS($F$2:$F6556,$C$2:$C6556,$C6557,$B$2:$B6556,$B6557,$A$2:$A6556,$A6557))))</f>
        <v/>
      </c>
      <c r="K6557" s="6" t="str">
        <f t="shared" si="307"/>
        <v/>
      </c>
      <c r="L6557" s="6" t="str">
        <f t="shared" si="308"/>
        <v/>
      </c>
      <c r="M6557" s="6" t="str">
        <f t="shared" si="306"/>
        <v/>
      </c>
    </row>
    <row r="6558" spans="1:13" x14ac:dyDescent="0.25">
      <c r="A6558"/>
      <c r="B6558" s="1"/>
      <c r="C6558"/>
      <c r="D6558"/>
      <c r="E6558" s="76"/>
      <c r="F6558" s="76"/>
      <c r="G6558" s="2"/>
      <c r="H6558" s="77"/>
      <c r="J6558" s="79" t="str">
        <f>IF(IF(IF(_xlfn.MAXIFS($F$2:$F6557,$C$2:$C6557,$C6558,$B$2:$B6557,$B6558,$A$2:$A6557,$A6558)=0,"",$E6558-_xlfn.MAXIFS($F$2:$F6557,$C$2:$C6557,$C6558,$B$2:$B6557,$B6558,$A$2:$A6557,$A6558))&lt;0,0,IF(_xlfn.MAXIFS($F$2:$F6557,$C$2:$C6557,$C6558,$B$2:$B6557,$B6558,$A$2:$A6557,$A6558)=0,"",$E6558-_xlfn.MAXIFS($F$2:$F6557,$C$2:$C6557,$C6558,$B$2:$B6557,$B6558,$A$2:$A6557,$A6558)))&gt;0.25,"",IF(IF(_xlfn.MAXIFS($F$2:$F6557,$C$2:$C6557,$C6558,$B$2:$B6557,$B6558,$A$2:$A6557,$A6558)=0,"",$E6558-_xlfn.MAXIFS($F$2:$F6557,$C$2:$C6557,$C6558,$B$2:$B6557,$B6558,$A$2:$A6557,$A6558))&lt;0,0,IF(_xlfn.MAXIFS($F$2:$F6557,$C$2:$C6557,$C6558,$B$2:$B6557,$B6558,$A$2:$A6557,$A6558)=0,"",$E6558-_xlfn.MAXIFS($F$2:$F6557,$C$2:$C6557,$C6558,$B$2:$B6557,$B6558,$A$2:$A6557,$A6558))))</f>
        <v/>
      </c>
      <c r="K6558" s="6" t="str">
        <f t="shared" si="307"/>
        <v/>
      </c>
      <c r="L6558" s="6" t="str">
        <f t="shared" si="308"/>
        <v/>
      </c>
      <c r="M6558" s="6" t="str">
        <f t="shared" si="306"/>
        <v/>
      </c>
    </row>
    <row r="6559" spans="1:13" x14ac:dyDescent="0.25">
      <c r="A6559"/>
      <c r="B6559" s="1"/>
      <c r="C6559"/>
      <c r="D6559"/>
      <c r="E6559" s="76"/>
      <c r="F6559" s="76"/>
      <c r="G6559" s="2"/>
      <c r="H6559" s="77"/>
      <c r="J6559" s="79" t="str">
        <f>IF(IF(IF(_xlfn.MAXIFS($F$2:$F6558,$C$2:$C6558,$C6559,$B$2:$B6558,$B6559,$A$2:$A6558,$A6559)=0,"",$E6559-_xlfn.MAXIFS($F$2:$F6558,$C$2:$C6558,$C6559,$B$2:$B6558,$B6559,$A$2:$A6558,$A6559))&lt;0,0,IF(_xlfn.MAXIFS($F$2:$F6558,$C$2:$C6558,$C6559,$B$2:$B6558,$B6559,$A$2:$A6558,$A6559)=0,"",$E6559-_xlfn.MAXIFS($F$2:$F6558,$C$2:$C6558,$C6559,$B$2:$B6558,$B6559,$A$2:$A6558,$A6559)))&gt;0.25,"",IF(IF(_xlfn.MAXIFS($F$2:$F6558,$C$2:$C6558,$C6559,$B$2:$B6558,$B6559,$A$2:$A6558,$A6559)=0,"",$E6559-_xlfn.MAXIFS($F$2:$F6558,$C$2:$C6558,$C6559,$B$2:$B6558,$B6559,$A$2:$A6558,$A6559))&lt;0,0,IF(_xlfn.MAXIFS($F$2:$F6558,$C$2:$C6558,$C6559,$B$2:$B6558,$B6559,$A$2:$A6558,$A6559)=0,"",$E6559-_xlfn.MAXIFS($F$2:$F6558,$C$2:$C6558,$C6559,$B$2:$B6558,$B6559,$A$2:$A6558,$A6559))))</f>
        <v/>
      </c>
      <c r="K6559" s="6" t="str">
        <f t="shared" si="307"/>
        <v/>
      </c>
      <c r="L6559" s="6" t="str">
        <f t="shared" si="308"/>
        <v/>
      </c>
      <c r="M6559" s="6" t="str">
        <f t="shared" si="306"/>
        <v/>
      </c>
    </row>
    <row r="6560" spans="1:13" x14ac:dyDescent="0.25">
      <c r="A6560"/>
      <c r="B6560" s="1"/>
      <c r="C6560"/>
      <c r="D6560"/>
      <c r="E6560" s="76"/>
      <c r="F6560" s="76"/>
      <c r="G6560" s="2"/>
      <c r="H6560" s="77"/>
      <c r="J6560" s="79" t="str">
        <f>IF(IF(IF(_xlfn.MAXIFS($F$2:$F6559,$C$2:$C6559,$C6560,$B$2:$B6559,$B6560,$A$2:$A6559,$A6560)=0,"",$E6560-_xlfn.MAXIFS($F$2:$F6559,$C$2:$C6559,$C6560,$B$2:$B6559,$B6560,$A$2:$A6559,$A6560))&lt;0,0,IF(_xlfn.MAXIFS($F$2:$F6559,$C$2:$C6559,$C6560,$B$2:$B6559,$B6560,$A$2:$A6559,$A6560)=0,"",$E6560-_xlfn.MAXIFS($F$2:$F6559,$C$2:$C6559,$C6560,$B$2:$B6559,$B6560,$A$2:$A6559,$A6560)))&gt;0.25,"",IF(IF(_xlfn.MAXIFS($F$2:$F6559,$C$2:$C6559,$C6560,$B$2:$B6559,$B6560,$A$2:$A6559,$A6560)=0,"",$E6560-_xlfn.MAXIFS($F$2:$F6559,$C$2:$C6559,$C6560,$B$2:$B6559,$B6560,$A$2:$A6559,$A6560))&lt;0,0,IF(_xlfn.MAXIFS($F$2:$F6559,$C$2:$C6559,$C6560,$B$2:$B6559,$B6560,$A$2:$A6559,$A6560)=0,"",$E6560-_xlfn.MAXIFS($F$2:$F6559,$C$2:$C6559,$C6560,$B$2:$B6559,$B6560,$A$2:$A6559,$A6560))))</f>
        <v/>
      </c>
      <c r="K6560" s="6" t="str">
        <f t="shared" si="307"/>
        <v/>
      </c>
      <c r="L6560" s="6" t="str">
        <f t="shared" si="308"/>
        <v/>
      </c>
      <c r="M6560" s="6" t="str">
        <f t="shared" si="306"/>
        <v/>
      </c>
    </row>
    <row r="6561" spans="1:13" x14ac:dyDescent="0.25">
      <c r="A6561"/>
      <c r="B6561" s="1"/>
      <c r="C6561"/>
      <c r="D6561"/>
      <c r="E6561" s="76"/>
      <c r="F6561" s="76"/>
      <c r="G6561" s="2"/>
      <c r="H6561" s="77"/>
      <c r="J6561" s="79" t="str">
        <f>IF(IF(IF(_xlfn.MAXIFS($F$2:$F6560,$C$2:$C6560,$C6561,$B$2:$B6560,$B6561,$A$2:$A6560,$A6561)=0,"",$E6561-_xlfn.MAXIFS($F$2:$F6560,$C$2:$C6560,$C6561,$B$2:$B6560,$B6561,$A$2:$A6560,$A6561))&lt;0,0,IF(_xlfn.MAXIFS($F$2:$F6560,$C$2:$C6560,$C6561,$B$2:$B6560,$B6561,$A$2:$A6560,$A6561)=0,"",$E6561-_xlfn.MAXIFS($F$2:$F6560,$C$2:$C6560,$C6561,$B$2:$B6560,$B6561,$A$2:$A6560,$A6561)))&gt;0.25,"",IF(IF(_xlfn.MAXIFS($F$2:$F6560,$C$2:$C6560,$C6561,$B$2:$B6560,$B6561,$A$2:$A6560,$A6561)=0,"",$E6561-_xlfn.MAXIFS($F$2:$F6560,$C$2:$C6560,$C6561,$B$2:$B6560,$B6561,$A$2:$A6560,$A6561))&lt;0,0,IF(_xlfn.MAXIFS($F$2:$F6560,$C$2:$C6560,$C6561,$B$2:$B6560,$B6561,$A$2:$A6560,$A6561)=0,"",$E6561-_xlfn.MAXIFS($F$2:$F6560,$C$2:$C6560,$C6561,$B$2:$B6560,$B6561,$A$2:$A6560,$A6561))))</f>
        <v/>
      </c>
      <c r="K6561" s="6" t="str">
        <f t="shared" si="307"/>
        <v/>
      </c>
      <c r="L6561" s="6" t="str">
        <f t="shared" si="308"/>
        <v/>
      </c>
      <c r="M6561" s="6" t="str">
        <f t="shared" si="306"/>
        <v/>
      </c>
    </row>
    <row r="6562" spans="1:13" x14ac:dyDescent="0.25">
      <c r="A6562"/>
      <c r="B6562" s="1"/>
      <c r="C6562"/>
      <c r="D6562"/>
      <c r="E6562" s="76"/>
      <c r="F6562" s="76"/>
      <c r="G6562" s="2"/>
      <c r="H6562" s="77"/>
      <c r="J6562" s="79" t="str">
        <f>IF(IF(IF(_xlfn.MAXIFS($F$2:$F6561,$C$2:$C6561,$C6562,$B$2:$B6561,$B6562,$A$2:$A6561,$A6562)=0,"",$E6562-_xlfn.MAXIFS($F$2:$F6561,$C$2:$C6561,$C6562,$B$2:$B6561,$B6562,$A$2:$A6561,$A6562))&lt;0,0,IF(_xlfn.MAXIFS($F$2:$F6561,$C$2:$C6561,$C6562,$B$2:$B6561,$B6562,$A$2:$A6561,$A6562)=0,"",$E6562-_xlfn.MAXIFS($F$2:$F6561,$C$2:$C6561,$C6562,$B$2:$B6561,$B6562,$A$2:$A6561,$A6562)))&gt;0.25,"",IF(IF(_xlfn.MAXIFS($F$2:$F6561,$C$2:$C6561,$C6562,$B$2:$B6561,$B6562,$A$2:$A6561,$A6562)=0,"",$E6562-_xlfn.MAXIFS($F$2:$F6561,$C$2:$C6561,$C6562,$B$2:$B6561,$B6562,$A$2:$A6561,$A6562))&lt;0,0,IF(_xlfn.MAXIFS($F$2:$F6561,$C$2:$C6561,$C6562,$B$2:$B6561,$B6562,$A$2:$A6561,$A6562)=0,"",$E6562-_xlfn.MAXIFS($F$2:$F6561,$C$2:$C6561,$C6562,$B$2:$B6561,$B6562,$A$2:$A6561,$A6562))))</f>
        <v/>
      </c>
      <c r="K6562" s="6" t="str">
        <f t="shared" si="307"/>
        <v/>
      </c>
      <c r="L6562" s="6" t="str">
        <f t="shared" si="308"/>
        <v/>
      </c>
      <c r="M6562" s="6" t="str">
        <f t="shared" si="306"/>
        <v/>
      </c>
    </row>
    <row r="6563" spans="1:13" x14ac:dyDescent="0.25">
      <c r="A6563"/>
      <c r="B6563" s="1"/>
      <c r="C6563"/>
      <c r="D6563"/>
      <c r="E6563" s="76"/>
      <c r="F6563" s="76"/>
      <c r="G6563" s="2"/>
      <c r="H6563" s="77"/>
      <c r="J6563" s="79" t="str">
        <f>IF(IF(IF(_xlfn.MAXIFS($F$2:$F6562,$C$2:$C6562,$C6563,$B$2:$B6562,$B6563,$A$2:$A6562,$A6563)=0,"",$E6563-_xlfn.MAXIFS($F$2:$F6562,$C$2:$C6562,$C6563,$B$2:$B6562,$B6563,$A$2:$A6562,$A6563))&lt;0,0,IF(_xlfn.MAXIFS($F$2:$F6562,$C$2:$C6562,$C6563,$B$2:$B6562,$B6563,$A$2:$A6562,$A6563)=0,"",$E6563-_xlfn.MAXIFS($F$2:$F6562,$C$2:$C6562,$C6563,$B$2:$B6562,$B6563,$A$2:$A6562,$A6563)))&gt;0.25,"",IF(IF(_xlfn.MAXIFS($F$2:$F6562,$C$2:$C6562,$C6563,$B$2:$B6562,$B6563,$A$2:$A6562,$A6563)=0,"",$E6563-_xlfn.MAXIFS($F$2:$F6562,$C$2:$C6562,$C6563,$B$2:$B6562,$B6563,$A$2:$A6562,$A6563))&lt;0,0,IF(_xlfn.MAXIFS($F$2:$F6562,$C$2:$C6562,$C6563,$B$2:$B6562,$B6563,$A$2:$A6562,$A6563)=0,"",$E6563-_xlfn.MAXIFS($F$2:$F6562,$C$2:$C6562,$C6563,$B$2:$B6562,$B6563,$A$2:$A6562,$A6563))))</f>
        <v/>
      </c>
      <c r="K6563" s="6" t="str">
        <f t="shared" si="307"/>
        <v/>
      </c>
      <c r="L6563" s="6" t="str">
        <f t="shared" si="308"/>
        <v/>
      </c>
      <c r="M6563" s="6" t="str">
        <f t="shared" si="306"/>
        <v/>
      </c>
    </row>
    <row r="6564" spans="1:13" x14ac:dyDescent="0.25">
      <c r="A6564"/>
      <c r="B6564" s="1"/>
      <c r="C6564"/>
      <c r="D6564"/>
      <c r="E6564" s="76"/>
      <c r="F6564" s="76"/>
      <c r="G6564" s="2"/>
      <c r="H6564" s="77"/>
      <c r="J6564" s="79" t="str">
        <f>IF(IF(IF(_xlfn.MAXIFS($F$2:$F6563,$C$2:$C6563,$C6564,$B$2:$B6563,$B6564,$A$2:$A6563,$A6564)=0,"",$E6564-_xlfn.MAXIFS($F$2:$F6563,$C$2:$C6563,$C6564,$B$2:$B6563,$B6564,$A$2:$A6563,$A6564))&lt;0,0,IF(_xlfn.MAXIFS($F$2:$F6563,$C$2:$C6563,$C6564,$B$2:$B6563,$B6564,$A$2:$A6563,$A6564)=0,"",$E6564-_xlfn.MAXIFS($F$2:$F6563,$C$2:$C6563,$C6564,$B$2:$B6563,$B6564,$A$2:$A6563,$A6564)))&gt;0.25,"",IF(IF(_xlfn.MAXIFS($F$2:$F6563,$C$2:$C6563,$C6564,$B$2:$B6563,$B6564,$A$2:$A6563,$A6564)=0,"",$E6564-_xlfn.MAXIFS($F$2:$F6563,$C$2:$C6563,$C6564,$B$2:$B6563,$B6564,$A$2:$A6563,$A6564))&lt;0,0,IF(_xlfn.MAXIFS($F$2:$F6563,$C$2:$C6563,$C6564,$B$2:$B6563,$B6564,$A$2:$A6563,$A6564)=0,"",$E6564-_xlfn.MAXIFS($F$2:$F6563,$C$2:$C6563,$C6564,$B$2:$B6563,$B6564,$A$2:$A6563,$A6564))))</f>
        <v/>
      </c>
      <c r="K6564" s="6" t="str">
        <f t="shared" si="307"/>
        <v/>
      </c>
      <c r="L6564" s="6" t="str">
        <f t="shared" si="308"/>
        <v/>
      </c>
      <c r="M6564" s="6" t="str">
        <f t="shared" si="306"/>
        <v/>
      </c>
    </row>
    <row r="6565" spans="1:13" x14ac:dyDescent="0.25">
      <c r="A6565"/>
      <c r="B6565" s="1"/>
      <c r="C6565"/>
      <c r="D6565"/>
      <c r="E6565" s="76"/>
      <c r="F6565" s="76"/>
      <c r="G6565" s="2"/>
      <c r="H6565" s="77"/>
      <c r="J6565" s="79" t="str">
        <f>IF(IF(IF(_xlfn.MAXIFS($F$2:$F6564,$C$2:$C6564,$C6565,$B$2:$B6564,$B6565,$A$2:$A6564,$A6565)=0,"",$E6565-_xlfn.MAXIFS($F$2:$F6564,$C$2:$C6564,$C6565,$B$2:$B6564,$B6565,$A$2:$A6564,$A6565))&lt;0,0,IF(_xlfn.MAXIFS($F$2:$F6564,$C$2:$C6564,$C6565,$B$2:$B6564,$B6565,$A$2:$A6564,$A6565)=0,"",$E6565-_xlfn.MAXIFS($F$2:$F6564,$C$2:$C6564,$C6565,$B$2:$B6564,$B6565,$A$2:$A6564,$A6565)))&gt;0.25,"",IF(IF(_xlfn.MAXIFS($F$2:$F6564,$C$2:$C6564,$C6565,$B$2:$B6564,$B6565,$A$2:$A6564,$A6565)=0,"",$E6565-_xlfn.MAXIFS($F$2:$F6564,$C$2:$C6564,$C6565,$B$2:$B6564,$B6565,$A$2:$A6564,$A6565))&lt;0,0,IF(_xlfn.MAXIFS($F$2:$F6564,$C$2:$C6564,$C6565,$B$2:$B6564,$B6565,$A$2:$A6564,$A6565)=0,"",$E6565-_xlfn.MAXIFS($F$2:$F6564,$C$2:$C6564,$C6565,$B$2:$B6564,$B6565,$A$2:$A6564,$A6565))))</f>
        <v/>
      </c>
      <c r="K6565" s="6" t="str">
        <f t="shared" si="307"/>
        <v/>
      </c>
      <c r="L6565" s="6" t="str">
        <f t="shared" si="308"/>
        <v/>
      </c>
      <c r="M6565" s="6" t="str">
        <f t="shared" si="306"/>
        <v/>
      </c>
    </row>
    <row r="6566" spans="1:13" x14ac:dyDescent="0.25">
      <c r="A6566"/>
      <c r="B6566" s="1"/>
      <c r="C6566"/>
      <c r="D6566"/>
      <c r="E6566" s="76"/>
      <c r="F6566" s="76"/>
      <c r="G6566" s="2"/>
      <c r="H6566" s="77"/>
      <c r="J6566" s="79" t="str">
        <f>IF(IF(IF(_xlfn.MAXIFS($F$2:$F6565,$C$2:$C6565,$C6566,$B$2:$B6565,$B6566,$A$2:$A6565,$A6566)=0,"",$E6566-_xlfn.MAXIFS($F$2:$F6565,$C$2:$C6565,$C6566,$B$2:$B6565,$B6566,$A$2:$A6565,$A6566))&lt;0,0,IF(_xlfn.MAXIFS($F$2:$F6565,$C$2:$C6565,$C6566,$B$2:$B6565,$B6566,$A$2:$A6565,$A6566)=0,"",$E6566-_xlfn.MAXIFS($F$2:$F6565,$C$2:$C6565,$C6566,$B$2:$B6565,$B6566,$A$2:$A6565,$A6566)))&gt;0.25,"",IF(IF(_xlfn.MAXIFS($F$2:$F6565,$C$2:$C6565,$C6566,$B$2:$B6565,$B6566,$A$2:$A6565,$A6566)=0,"",$E6566-_xlfn.MAXIFS($F$2:$F6565,$C$2:$C6565,$C6566,$B$2:$B6565,$B6566,$A$2:$A6565,$A6566))&lt;0,0,IF(_xlfn.MAXIFS($F$2:$F6565,$C$2:$C6565,$C6566,$B$2:$B6565,$B6566,$A$2:$A6565,$A6566)=0,"",$E6566-_xlfn.MAXIFS($F$2:$F6565,$C$2:$C6565,$C6566,$B$2:$B6565,$B6566,$A$2:$A6565,$A6566))))</f>
        <v/>
      </c>
      <c r="K6566" s="6" t="str">
        <f t="shared" si="307"/>
        <v/>
      </c>
      <c r="L6566" s="6" t="str">
        <f t="shared" si="308"/>
        <v/>
      </c>
      <c r="M6566" s="6" t="str">
        <f t="shared" si="306"/>
        <v/>
      </c>
    </row>
    <row r="6567" spans="1:13" x14ac:dyDescent="0.25">
      <c r="A6567"/>
      <c r="B6567" s="1"/>
      <c r="C6567"/>
      <c r="D6567"/>
      <c r="E6567" s="76"/>
      <c r="F6567" s="76"/>
      <c r="G6567" s="2"/>
      <c r="H6567" s="77"/>
      <c r="J6567" s="79" t="str">
        <f>IF(IF(IF(_xlfn.MAXIFS($F$2:$F6566,$C$2:$C6566,$C6567,$B$2:$B6566,$B6567,$A$2:$A6566,$A6567)=0,"",$E6567-_xlfn.MAXIFS($F$2:$F6566,$C$2:$C6566,$C6567,$B$2:$B6566,$B6567,$A$2:$A6566,$A6567))&lt;0,0,IF(_xlfn.MAXIFS($F$2:$F6566,$C$2:$C6566,$C6567,$B$2:$B6566,$B6567,$A$2:$A6566,$A6567)=0,"",$E6567-_xlfn.MAXIFS($F$2:$F6566,$C$2:$C6566,$C6567,$B$2:$B6566,$B6567,$A$2:$A6566,$A6567)))&gt;0.25,"",IF(IF(_xlfn.MAXIFS($F$2:$F6566,$C$2:$C6566,$C6567,$B$2:$B6566,$B6567,$A$2:$A6566,$A6567)=0,"",$E6567-_xlfn.MAXIFS($F$2:$F6566,$C$2:$C6566,$C6567,$B$2:$B6566,$B6567,$A$2:$A6566,$A6567))&lt;0,0,IF(_xlfn.MAXIFS($F$2:$F6566,$C$2:$C6566,$C6567,$B$2:$B6566,$B6567,$A$2:$A6566,$A6567)=0,"",$E6567-_xlfn.MAXIFS($F$2:$F6566,$C$2:$C6566,$C6567,$B$2:$B6566,$B6567,$A$2:$A6566,$A6567))))</f>
        <v/>
      </c>
      <c r="K6567" s="6" t="str">
        <f t="shared" si="307"/>
        <v/>
      </c>
      <c r="L6567" s="6" t="str">
        <f t="shared" si="308"/>
        <v/>
      </c>
      <c r="M6567" s="6" t="str">
        <f t="shared" si="306"/>
        <v/>
      </c>
    </row>
    <row r="6568" spans="1:13" x14ac:dyDescent="0.25">
      <c r="A6568"/>
      <c r="B6568" s="1"/>
      <c r="C6568"/>
      <c r="D6568"/>
      <c r="E6568" s="76"/>
      <c r="F6568" s="76"/>
      <c r="G6568" s="2"/>
      <c r="H6568" s="77"/>
      <c r="J6568" s="79" t="str">
        <f>IF(IF(IF(_xlfn.MAXIFS($F$2:$F6567,$C$2:$C6567,$C6568,$B$2:$B6567,$B6568,$A$2:$A6567,$A6568)=0,"",$E6568-_xlfn.MAXIFS($F$2:$F6567,$C$2:$C6567,$C6568,$B$2:$B6567,$B6568,$A$2:$A6567,$A6568))&lt;0,0,IF(_xlfn.MAXIFS($F$2:$F6567,$C$2:$C6567,$C6568,$B$2:$B6567,$B6568,$A$2:$A6567,$A6568)=0,"",$E6568-_xlfn.MAXIFS($F$2:$F6567,$C$2:$C6567,$C6568,$B$2:$B6567,$B6568,$A$2:$A6567,$A6568)))&gt;0.25,"",IF(IF(_xlfn.MAXIFS($F$2:$F6567,$C$2:$C6567,$C6568,$B$2:$B6567,$B6568,$A$2:$A6567,$A6568)=0,"",$E6568-_xlfn.MAXIFS($F$2:$F6567,$C$2:$C6567,$C6568,$B$2:$B6567,$B6568,$A$2:$A6567,$A6568))&lt;0,0,IF(_xlfn.MAXIFS($F$2:$F6567,$C$2:$C6567,$C6568,$B$2:$B6567,$B6568,$A$2:$A6567,$A6568)=0,"",$E6568-_xlfn.MAXIFS($F$2:$F6567,$C$2:$C6567,$C6568,$B$2:$B6567,$B6568,$A$2:$A6567,$A6568))))</f>
        <v/>
      </c>
      <c r="K6568" s="6" t="str">
        <f t="shared" si="307"/>
        <v/>
      </c>
      <c r="L6568" s="6" t="str">
        <f t="shared" si="308"/>
        <v/>
      </c>
      <c r="M6568" s="6" t="str">
        <f t="shared" si="306"/>
        <v/>
      </c>
    </row>
    <row r="6569" spans="1:13" x14ac:dyDescent="0.25">
      <c r="A6569"/>
      <c r="B6569" s="1"/>
      <c r="C6569"/>
      <c r="D6569"/>
      <c r="E6569" s="76"/>
      <c r="F6569" s="76"/>
      <c r="G6569" s="2"/>
      <c r="H6569" s="77"/>
      <c r="J6569" s="79" t="str">
        <f>IF(IF(IF(_xlfn.MAXIFS($F$2:$F6568,$C$2:$C6568,$C6569,$B$2:$B6568,$B6569,$A$2:$A6568,$A6569)=0,"",$E6569-_xlfn.MAXIFS($F$2:$F6568,$C$2:$C6568,$C6569,$B$2:$B6568,$B6569,$A$2:$A6568,$A6569))&lt;0,0,IF(_xlfn.MAXIFS($F$2:$F6568,$C$2:$C6568,$C6569,$B$2:$B6568,$B6569,$A$2:$A6568,$A6569)=0,"",$E6569-_xlfn.MAXIFS($F$2:$F6568,$C$2:$C6568,$C6569,$B$2:$B6568,$B6569,$A$2:$A6568,$A6569)))&gt;0.25,"",IF(IF(_xlfn.MAXIFS($F$2:$F6568,$C$2:$C6568,$C6569,$B$2:$B6568,$B6569,$A$2:$A6568,$A6569)=0,"",$E6569-_xlfn.MAXIFS($F$2:$F6568,$C$2:$C6568,$C6569,$B$2:$B6568,$B6569,$A$2:$A6568,$A6569))&lt;0,0,IF(_xlfn.MAXIFS($F$2:$F6568,$C$2:$C6568,$C6569,$B$2:$B6568,$B6569,$A$2:$A6568,$A6569)=0,"",$E6569-_xlfn.MAXIFS($F$2:$F6568,$C$2:$C6568,$C6569,$B$2:$B6568,$B6569,$A$2:$A6568,$A6569))))</f>
        <v/>
      </c>
      <c r="K6569" s="6" t="str">
        <f t="shared" si="307"/>
        <v/>
      </c>
      <c r="L6569" s="6" t="str">
        <f t="shared" si="308"/>
        <v/>
      </c>
      <c r="M6569" s="6" t="str">
        <f t="shared" si="306"/>
        <v/>
      </c>
    </row>
    <row r="6570" spans="1:13" x14ac:dyDescent="0.25">
      <c r="A6570"/>
      <c r="B6570" s="1"/>
      <c r="C6570"/>
      <c r="D6570"/>
      <c r="E6570" s="76"/>
      <c r="F6570" s="76"/>
      <c r="G6570" s="2"/>
      <c r="H6570" s="77"/>
      <c r="J6570" s="79" t="str">
        <f>IF(IF(IF(_xlfn.MAXIFS($F$2:$F6569,$C$2:$C6569,$C6570,$B$2:$B6569,$B6570,$A$2:$A6569,$A6570)=0,"",$E6570-_xlfn.MAXIFS($F$2:$F6569,$C$2:$C6569,$C6570,$B$2:$B6569,$B6570,$A$2:$A6569,$A6570))&lt;0,0,IF(_xlfn.MAXIFS($F$2:$F6569,$C$2:$C6569,$C6570,$B$2:$B6569,$B6570,$A$2:$A6569,$A6570)=0,"",$E6570-_xlfn.MAXIFS($F$2:$F6569,$C$2:$C6569,$C6570,$B$2:$B6569,$B6570,$A$2:$A6569,$A6570)))&gt;0.25,"",IF(IF(_xlfn.MAXIFS($F$2:$F6569,$C$2:$C6569,$C6570,$B$2:$B6569,$B6570,$A$2:$A6569,$A6570)=0,"",$E6570-_xlfn.MAXIFS($F$2:$F6569,$C$2:$C6569,$C6570,$B$2:$B6569,$B6570,$A$2:$A6569,$A6570))&lt;0,0,IF(_xlfn.MAXIFS($F$2:$F6569,$C$2:$C6569,$C6570,$B$2:$B6569,$B6570,$A$2:$A6569,$A6570)=0,"",$E6570-_xlfn.MAXIFS($F$2:$F6569,$C$2:$C6569,$C6570,$B$2:$B6569,$B6570,$A$2:$A6569,$A6570))))</f>
        <v/>
      </c>
      <c r="K6570" s="6" t="str">
        <f t="shared" si="307"/>
        <v/>
      </c>
      <c r="L6570" s="6" t="str">
        <f t="shared" si="308"/>
        <v/>
      </c>
      <c r="M6570" s="6" t="str">
        <f t="shared" si="306"/>
        <v/>
      </c>
    </row>
    <row r="6571" spans="1:13" x14ac:dyDescent="0.25">
      <c r="A6571"/>
      <c r="B6571" s="1"/>
      <c r="C6571"/>
      <c r="D6571"/>
      <c r="E6571" s="76"/>
      <c r="F6571" s="76"/>
      <c r="G6571" s="2"/>
      <c r="H6571" s="77"/>
      <c r="J6571" s="79" t="str">
        <f>IF(IF(IF(_xlfn.MAXIFS($F$2:$F6570,$C$2:$C6570,$C6571,$B$2:$B6570,$B6571,$A$2:$A6570,$A6571)=0,"",$E6571-_xlfn.MAXIFS($F$2:$F6570,$C$2:$C6570,$C6571,$B$2:$B6570,$B6571,$A$2:$A6570,$A6571))&lt;0,0,IF(_xlfn.MAXIFS($F$2:$F6570,$C$2:$C6570,$C6571,$B$2:$B6570,$B6571,$A$2:$A6570,$A6571)=0,"",$E6571-_xlfn.MAXIFS($F$2:$F6570,$C$2:$C6570,$C6571,$B$2:$B6570,$B6571,$A$2:$A6570,$A6571)))&gt;0.25,"",IF(IF(_xlfn.MAXIFS($F$2:$F6570,$C$2:$C6570,$C6571,$B$2:$B6570,$B6571,$A$2:$A6570,$A6571)=0,"",$E6571-_xlfn.MAXIFS($F$2:$F6570,$C$2:$C6570,$C6571,$B$2:$B6570,$B6571,$A$2:$A6570,$A6571))&lt;0,0,IF(_xlfn.MAXIFS($F$2:$F6570,$C$2:$C6570,$C6571,$B$2:$B6570,$B6571,$A$2:$A6570,$A6571)=0,"",$E6571-_xlfn.MAXIFS($F$2:$F6570,$C$2:$C6570,$C6571,$B$2:$B6570,$B6571,$A$2:$A6570,$A6571))))</f>
        <v/>
      </c>
      <c r="K6571" s="6" t="str">
        <f t="shared" si="307"/>
        <v/>
      </c>
      <c r="L6571" s="6" t="str">
        <f t="shared" si="308"/>
        <v/>
      </c>
      <c r="M6571" s="6" t="str">
        <f t="shared" si="306"/>
        <v/>
      </c>
    </row>
    <row r="6572" spans="1:13" x14ac:dyDescent="0.25">
      <c r="A6572"/>
      <c r="B6572" s="1"/>
      <c r="C6572"/>
      <c r="D6572"/>
      <c r="E6572" s="76"/>
      <c r="F6572" s="76"/>
      <c r="G6572" s="2"/>
      <c r="H6572" s="77"/>
      <c r="J6572" s="79" t="str">
        <f>IF(IF(IF(_xlfn.MAXIFS($F$2:$F6571,$C$2:$C6571,$C6572,$B$2:$B6571,$B6572,$A$2:$A6571,$A6572)=0,"",$E6572-_xlfn.MAXIFS($F$2:$F6571,$C$2:$C6571,$C6572,$B$2:$B6571,$B6572,$A$2:$A6571,$A6572))&lt;0,0,IF(_xlfn.MAXIFS($F$2:$F6571,$C$2:$C6571,$C6572,$B$2:$B6571,$B6572,$A$2:$A6571,$A6572)=0,"",$E6572-_xlfn.MAXIFS($F$2:$F6571,$C$2:$C6571,$C6572,$B$2:$B6571,$B6572,$A$2:$A6571,$A6572)))&gt;0.25,"",IF(IF(_xlfn.MAXIFS($F$2:$F6571,$C$2:$C6571,$C6572,$B$2:$B6571,$B6572,$A$2:$A6571,$A6572)=0,"",$E6572-_xlfn.MAXIFS($F$2:$F6571,$C$2:$C6571,$C6572,$B$2:$B6571,$B6572,$A$2:$A6571,$A6572))&lt;0,0,IF(_xlfn.MAXIFS($F$2:$F6571,$C$2:$C6571,$C6572,$B$2:$B6571,$B6572,$A$2:$A6571,$A6572)=0,"",$E6572-_xlfn.MAXIFS($F$2:$F6571,$C$2:$C6571,$C6572,$B$2:$B6571,$B6572,$A$2:$A6571,$A6572))))</f>
        <v/>
      </c>
      <c r="K6572" s="6" t="str">
        <f t="shared" si="307"/>
        <v/>
      </c>
      <c r="L6572" s="6" t="str">
        <f t="shared" si="308"/>
        <v/>
      </c>
      <c r="M6572" s="6" t="str">
        <f t="shared" si="306"/>
        <v/>
      </c>
    </row>
    <row r="6573" spans="1:13" x14ac:dyDescent="0.25">
      <c r="A6573"/>
      <c r="B6573" s="1"/>
      <c r="C6573"/>
      <c r="D6573"/>
      <c r="E6573" s="76"/>
      <c r="F6573" s="76"/>
      <c r="G6573" s="2"/>
      <c r="H6573" s="77"/>
      <c r="J6573" s="79" t="str">
        <f>IF(IF(IF(_xlfn.MAXIFS($F$2:$F6572,$C$2:$C6572,$C6573,$B$2:$B6572,$B6573,$A$2:$A6572,$A6573)=0,"",$E6573-_xlfn.MAXIFS($F$2:$F6572,$C$2:$C6572,$C6573,$B$2:$B6572,$B6573,$A$2:$A6572,$A6573))&lt;0,0,IF(_xlfn.MAXIFS($F$2:$F6572,$C$2:$C6572,$C6573,$B$2:$B6572,$B6573,$A$2:$A6572,$A6573)=0,"",$E6573-_xlfn.MAXIFS($F$2:$F6572,$C$2:$C6572,$C6573,$B$2:$B6572,$B6573,$A$2:$A6572,$A6573)))&gt;0.25,"",IF(IF(_xlfn.MAXIFS($F$2:$F6572,$C$2:$C6572,$C6573,$B$2:$B6572,$B6573,$A$2:$A6572,$A6573)=0,"",$E6573-_xlfn.MAXIFS($F$2:$F6572,$C$2:$C6572,$C6573,$B$2:$B6572,$B6573,$A$2:$A6572,$A6573))&lt;0,0,IF(_xlfn.MAXIFS($F$2:$F6572,$C$2:$C6572,$C6573,$B$2:$B6572,$B6573,$A$2:$A6572,$A6573)=0,"",$E6573-_xlfn.MAXIFS($F$2:$F6572,$C$2:$C6572,$C6573,$B$2:$B6572,$B6573,$A$2:$A6572,$A6573))))</f>
        <v/>
      </c>
      <c r="K6573" s="6" t="str">
        <f t="shared" si="307"/>
        <v/>
      </c>
      <c r="L6573" s="6" t="str">
        <f t="shared" si="308"/>
        <v/>
      </c>
      <c r="M6573" s="6" t="str">
        <f t="shared" si="306"/>
        <v/>
      </c>
    </row>
    <row r="6574" spans="1:13" x14ac:dyDescent="0.25">
      <c r="A6574"/>
      <c r="B6574" s="1"/>
      <c r="C6574"/>
      <c r="D6574"/>
      <c r="E6574" s="76"/>
      <c r="F6574" s="76"/>
      <c r="G6574" s="2"/>
      <c r="H6574" s="77"/>
      <c r="J6574" s="79" t="str">
        <f>IF(IF(IF(_xlfn.MAXIFS($F$2:$F6573,$C$2:$C6573,$C6574,$B$2:$B6573,$B6574,$A$2:$A6573,$A6574)=0,"",$E6574-_xlfn.MAXIFS($F$2:$F6573,$C$2:$C6573,$C6574,$B$2:$B6573,$B6574,$A$2:$A6573,$A6574))&lt;0,0,IF(_xlfn.MAXIFS($F$2:$F6573,$C$2:$C6573,$C6574,$B$2:$B6573,$B6574,$A$2:$A6573,$A6574)=0,"",$E6574-_xlfn.MAXIFS($F$2:$F6573,$C$2:$C6573,$C6574,$B$2:$B6573,$B6574,$A$2:$A6573,$A6574)))&gt;0.25,"",IF(IF(_xlfn.MAXIFS($F$2:$F6573,$C$2:$C6573,$C6574,$B$2:$B6573,$B6574,$A$2:$A6573,$A6574)=0,"",$E6574-_xlfn.MAXIFS($F$2:$F6573,$C$2:$C6573,$C6574,$B$2:$B6573,$B6574,$A$2:$A6573,$A6574))&lt;0,0,IF(_xlfn.MAXIFS($F$2:$F6573,$C$2:$C6573,$C6574,$B$2:$B6573,$B6574,$A$2:$A6573,$A6574)=0,"",$E6574-_xlfn.MAXIFS($F$2:$F6573,$C$2:$C6573,$C6574,$B$2:$B6573,$B6574,$A$2:$A6573,$A6574))))</f>
        <v/>
      </c>
      <c r="K6574" s="6" t="str">
        <f t="shared" si="307"/>
        <v/>
      </c>
      <c r="L6574" s="6" t="str">
        <f t="shared" si="308"/>
        <v/>
      </c>
      <c r="M6574" s="6" t="str">
        <f t="shared" si="306"/>
        <v/>
      </c>
    </row>
    <row r="6575" spans="1:13" x14ac:dyDescent="0.25">
      <c r="A6575"/>
      <c r="B6575" s="1"/>
      <c r="C6575"/>
      <c r="D6575"/>
      <c r="E6575" s="76"/>
      <c r="F6575" s="76"/>
      <c r="G6575" s="2"/>
      <c r="H6575" s="77"/>
      <c r="J6575" s="79" t="str">
        <f>IF(IF(IF(_xlfn.MAXIFS($F$2:$F6574,$C$2:$C6574,$C6575,$B$2:$B6574,$B6575,$A$2:$A6574,$A6575)=0,"",$E6575-_xlfn.MAXIFS($F$2:$F6574,$C$2:$C6574,$C6575,$B$2:$B6574,$B6575,$A$2:$A6574,$A6575))&lt;0,0,IF(_xlfn.MAXIFS($F$2:$F6574,$C$2:$C6574,$C6575,$B$2:$B6574,$B6575,$A$2:$A6574,$A6575)=0,"",$E6575-_xlfn.MAXIFS($F$2:$F6574,$C$2:$C6574,$C6575,$B$2:$B6574,$B6575,$A$2:$A6574,$A6575)))&gt;0.25,"",IF(IF(_xlfn.MAXIFS($F$2:$F6574,$C$2:$C6574,$C6575,$B$2:$B6574,$B6575,$A$2:$A6574,$A6575)=0,"",$E6575-_xlfn.MAXIFS($F$2:$F6574,$C$2:$C6574,$C6575,$B$2:$B6574,$B6575,$A$2:$A6574,$A6575))&lt;0,0,IF(_xlfn.MAXIFS($F$2:$F6574,$C$2:$C6574,$C6575,$B$2:$B6574,$B6575,$A$2:$A6574,$A6575)=0,"",$E6575-_xlfn.MAXIFS($F$2:$F6574,$C$2:$C6574,$C6575,$B$2:$B6574,$B6575,$A$2:$A6574,$A6575))))</f>
        <v/>
      </c>
      <c r="K6575" s="6" t="str">
        <f t="shared" si="307"/>
        <v/>
      </c>
      <c r="L6575" s="6" t="str">
        <f t="shared" si="308"/>
        <v/>
      </c>
      <c r="M6575" s="6" t="str">
        <f t="shared" si="306"/>
        <v/>
      </c>
    </row>
    <row r="6576" spans="1:13" x14ac:dyDescent="0.25">
      <c r="A6576"/>
      <c r="B6576" s="1"/>
      <c r="C6576"/>
      <c r="D6576"/>
      <c r="E6576" s="76"/>
      <c r="F6576" s="76"/>
      <c r="G6576" s="2"/>
      <c r="H6576" s="77"/>
      <c r="J6576" s="79" t="str">
        <f>IF(IF(IF(_xlfn.MAXIFS($F$2:$F6575,$C$2:$C6575,$C6576,$B$2:$B6575,$B6576,$A$2:$A6575,$A6576)=0,"",$E6576-_xlfn.MAXIFS($F$2:$F6575,$C$2:$C6575,$C6576,$B$2:$B6575,$B6576,$A$2:$A6575,$A6576))&lt;0,0,IF(_xlfn.MAXIFS($F$2:$F6575,$C$2:$C6575,$C6576,$B$2:$B6575,$B6576,$A$2:$A6575,$A6576)=0,"",$E6576-_xlfn.MAXIFS($F$2:$F6575,$C$2:$C6575,$C6576,$B$2:$B6575,$B6576,$A$2:$A6575,$A6576)))&gt;0.25,"",IF(IF(_xlfn.MAXIFS($F$2:$F6575,$C$2:$C6575,$C6576,$B$2:$B6575,$B6576,$A$2:$A6575,$A6576)=0,"",$E6576-_xlfn.MAXIFS($F$2:$F6575,$C$2:$C6575,$C6576,$B$2:$B6575,$B6576,$A$2:$A6575,$A6576))&lt;0,0,IF(_xlfn.MAXIFS($F$2:$F6575,$C$2:$C6575,$C6576,$B$2:$B6575,$B6576,$A$2:$A6575,$A6576)=0,"",$E6576-_xlfn.MAXIFS($F$2:$F6575,$C$2:$C6575,$C6576,$B$2:$B6575,$B6576,$A$2:$A6575,$A6576))))</f>
        <v/>
      </c>
      <c r="K6576" s="6" t="str">
        <f t="shared" si="307"/>
        <v/>
      </c>
      <c r="L6576" s="6" t="str">
        <f t="shared" si="308"/>
        <v/>
      </c>
      <c r="M6576" s="6" t="str">
        <f t="shared" si="306"/>
        <v/>
      </c>
    </row>
    <row r="6577" spans="1:13" x14ac:dyDescent="0.25">
      <c r="A6577"/>
      <c r="B6577" s="1"/>
      <c r="C6577"/>
      <c r="D6577"/>
      <c r="E6577" s="76"/>
      <c r="F6577" s="76"/>
      <c r="G6577" s="2"/>
      <c r="H6577" s="77"/>
      <c r="J6577" s="79" t="str">
        <f>IF(IF(IF(_xlfn.MAXIFS($F$2:$F6576,$C$2:$C6576,$C6577,$B$2:$B6576,$B6577,$A$2:$A6576,$A6577)=0,"",$E6577-_xlfn.MAXIFS($F$2:$F6576,$C$2:$C6576,$C6577,$B$2:$B6576,$B6577,$A$2:$A6576,$A6577))&lt;0,0,IF(_xlfn.MAXIFS($F$2:$F6576,$C$2:$C6576,$C6577,$B$2:$B6576,$B6577,$A$2:$A6576,$A6577)=0,"",$E6577-_xlfn.MAXIFS($F$2:$F6576,$C$2:$C6576,$C6577,$B$2:$B6576,$B6577,$A$2:$A6576,$A6577)))&gt;0.25,"",IF(IF(_xlfn.MAXIFS($F$2:$F6576,$C$2:$C6576,$C6577,$B$2:$B6576,$B6577,$A$2:$A6576,$A6577)=0,"",$E6577-_xlfn.MAXIFS($F$2:$F6576,$C$2:$C6576,$C6577,$B$2:$B6576,$B6577,$A$2:$A6576,$A6577))&lt;0,0,IF(_xlfn.MAXIFS($F$2:$F6576,$C$2:$C6576,$C6577,$B$2:$B6576,$B6577,$A$2:$A6576,$A6577)=0,"",$E6577-_xlfn.MAXIFS($F$2:$F6576,$C$2:$C6576,$C6577,$B$2:$B6576,$B6577,$A$2:$A6576,$A6577))))</f>
        <v/>
      </c>
      <c r="K6577" s="6" t="str">
        <f t="shared" si="307"/>
        <v/>
      </c>
      <c r="L6577" s="6" t="str">
        <f t="shared" si="308"/>
        <v/>
      </c>
      <c r="M6577" s="6" t="str">
        <f t="shared" si="306"/>
        <v/>
      </c>
    </row>
    <row r="6578" spans="1:13" x14ac:dyDescent="0.25">
      <c r="A6578"/>
      <c r="B6578" s="1"/>
      <c r="C6578"/>
      <c r="D6578"/>
      <c r="E6578" s="76"/>
      <c r="F6578" s="76"/>
      <c r="G6578" s="2"/>
      <c r="H6578" s="77"/>
      <c r="J6578" s="79" t="str">
        <f>IF(IF(IF(_xlfn.MAXIFS($F$2:$F6577,$C$2:$C6577,$C6578,$B$2:$B6577,$B6578,$A$2:$A6577,$A6578)=0,"",$E6578-_xlfn.MAXIFS($F$2:$F6577,$C$2:$C6577,$C6578,$B$2:$B6577,$B6578,$A$2:$A6577,$A6578))&lt;0,0,IF(_xlfn.MAXIFS($F$2:$F6577,$C$2:$C6577,$C6578,$B$2:$B6577,$B6578,$A$2:$A6577,$A6578)=0,"",$E6578-_xlfn.MAXIFS($F$2:$F6577,$C$2:$C6577,$C6578,$B$2:$B6577,$B6578,$A$2:$A6577,$A6578)))&gt;0.25,"",IF(IF(_xlfn.MAXIFS($F$2:$F6577,$C$2:$C6577,$C6578,$B$2:$B6577,$B6578,$A$2:$A6577,$A6578)=0,"",$E6578-_xlfn.MAXIFS($F$2:$F6577,$C$2:$C6577,$C6578,$B$2:$B6577,$B6578,$A$2:$A6577,$A6578))&lt;0,0,IF(_xlfn.MAXIFS($F$2:$F6577,$C$2:$C6577,$C6578,$B$2:$B6577,$B6578,$A$2:$A6577,$A6578)=0,"",$E6578-_xlfn.MAXIFS($F$2:$F6577,$C$2:$C6577,$C6578,$B$2:$B6577,$B6578,$A$2:$A6577,$A6578))))</f>
        <v/>
      </c>
      <c r="K6578" s="6" t="str">
        <f t="shared" si="307"/>
        <v/>
      </c>
      <c r="L6578" s="6" t="str">
        <f t="shared" si="308"/>
        <v/>
      </c>
      <c r="M6578" s="6" t="str">
        <f t="shared" si="306"/>
        <v/>
      </c>
    </row>
    <row r="6579" spans="1:13" x14ac:dyDescent="0.25">
      <c r="A6579"/>
      <c r="B6579" s="1"/>
      <c r="C6579"/>
      <c r="D6579"/>
      <c r="E6579" s="76"/>
      <c r="F6579" s="76"/>
      <c r="G6579" s="2"/>
      <c r="H6579" s="77"/>
      <c r="J6579" s="79" t="str">
        <f>IF(IF(IF(_xlfn.MAXIFS($F$2:$F6578,$C$2:$C6578,$C6579,$B$2:$B6578,$B6579,$A$2:$A6578,$A6579)=0,"",$E6579-_xlfn.MAXIFS($F$2:$F6578,$C$2:$C6578,$C6579,$B$2:$B6578,$B6579,$A$2:$A6578,$A6579))&lt;0,0,IF(_xlfn.MAXIFS($F$2:$F6578,$C$2:$C6578,$C6579,$B$2:$B6578,$B6579,$A$2:$A6578,$A6579)=0,"",$E6579-_xlfn.MAXIFS($F$2:$F6578,$C$2:$C6578,$C6579,$B$2:$B6578,$B6579,$A$2:$A6578,$A6579)))&gt;0.25,"",IF(IF(_xlfn.MAXIFS($F$2:$F6578,$C$2:$C6578,$C6579,$B$2:$B6578,$B6579,$A$2:$A6578,$A6579)=0,"",$E6579-_xlfn.MAXIFS($F$2:$F6578,$C$2:$C6578,$C6579,$B$2:$B6578,$B6579,$A$2:$A6578,$A6579))&lt;0,0,IF(_xlfn.MAXIFS($F$2:$F6578,$C$2:$C6578,$C6579,$B$2:$B6578,$B6579,$A$2:$A6578,$A6579)=0,"",$E6579-_xlfn.MAXIFS($F$2:$F6578,$C$2:$C6578,$C6579,$B$2:$B6578,$B6579,$A$2:$A6578,$A6579))))</f>
        <v/>
      </c>
      <c r="K6579" s="6" t="str">
        <f t="shared" si="307"/>
        <v/>
      </c>
      <c r="L6579" s="6" t="str">
        <f t="shared" si="308"/>
        <v/>
      </c>
      <c r="M6579" s="6" t="str">
        <f t="shared" si="306"/>
        <v/>
      </c>
    </row>
    <row r="6580" spans="1:13" x14ac:dyDescent="0.25">
      <c r="A6580"/>
      <c r="B6580" s="1"/>
      <c r="C6580"/>
      <c r="D6580"/>
      <c r="E6580" s="76"/>
      <c r="F6580" s="76"/>
      <c r="G6580" s="2"/>
      <c r="H6580" s="77"/>
      <c r="J6580" s="79" t="str">
        <f>IF(IF(IF(_xlfn.MAXIFS($F$2:$F6579,$C$2:$C6579,$C6580,$B$2:$B6579,$B6580,$A$2:$A6579,$A6580)=0,"",$E6580-_xlfn.MAXIFS($F$2:$F6579,$C$2:$C6579,$C6580,$B$2:$B6579,$B6580,$A$2:$A6579,$A6580))&lt;0,0,IF(_xlfn.MAXIFS($F$2:$F6579,$C$2:$C6579,$C6580,$B$2:$B6579,$B6580,$A$2:$A6579,$A6580)=0,"",$E6580-_xlfn.MAXIFS($F$2:$F6579,$C$2:$C6579,$C6580,$B$2:$B6579,$B6580,$A$2:$A6579,$A6580)))&gt;0.25,"",IF(IF(_xlfn.MAXIFS($F$2:$F6579,$C$2:$C6579,$C6580,$B$2:$B6579,$B6580,$A$2:$A6579,$A6580)=0,"",$E6580-_xlfn.MAXIFS($F$2:$F6579,$C$2:$C6579,$C6580,$B$2:$B6579,$B6580,$A$2:$A6579,$A6580))&lt;0,0,IF(_xlfn.MAXIFS($F$2:$F6579,$C$2:$C6579,$C6580,$B$2:$B6579,$B6580,$A$2:$A6579,$A6580)=0,"",$E6580-_xlfn.MAXIFS($F$2:$F6579,$C$2:$C6579,$C6580,$B$2:$B6579,$B6580,$A$2:$A6579,$A6580))))</f>
        <v/>
      </c>
      <c r="K6580" s="6" t="str">
        <f t="shared" si="307"/>
        <v/>
      </c>
      <c r="L6580" s="6" t="str">
        <f t="shared" si="308"/>
        <v/>
      </c>
      <c r="M6580" s="6" t="str">
        <f t="shared" si="306"/>
        <v/>
      </c>
    </row>
    <row r="6581" spans="1:13" x14ac:dyDescent="0.25">
      <c r="A6581"/>
      <c r="B6581" s="1"/>
      <c r="C6581"/>
      <c r="D6581"/>
      <c r="E6581" s="76"/>
      <c r="F6581" s="76"/>
      <c r="G6581" s="2"/>
      <c r="H6581" s="77"/>
      <c r="J6581" s="79" t="str">
        <f>IF(IF(IF(_xlfn.MAXIFS($F$2:$F6580,$C$2:$C6580,$C6581,$B$2:$B6580,$B6581,$A$2:$A6580,$A6581)=0,"",$E6581-_xlfn.MAXIFS($F$2:$F6580,$C$2:$C6580,$C6581,$B$2:$B6580,$B6581,$A$2:$A6580,$A6581))&lt;0,0,IF(_xlfn.MAXIFS($F$2:$F6580,$C$2:$C6580,$C6581,$B$2:$B6580,$B6581,$A$2:$A6580,$A6581)=0,"",$E6581-_xlfn.MAXIFS($F$2:$F6580,$C$2:$C6580,$C6581,$B$2:$B6580,$B6581,$A$2:$A6580,$A6581)))&gt;0.25,"",IF(IF(_xlfn.MAXIFS($F$2:$F6580,$C$2:$C6580,$C6581,$B$2:$B6580,$B6581,$A$2:$A6580,$A6581)=0,"",$E6581-_xlfn.MAXIFS($F$2:$F6580,$C$2:$C6580,$C6581,$B$2:$B6580,$B6581,$A$2:$A6580,$A6581))&lt;0,0,IF(_xlfn.MAXIFS($F$2:$F6580,$C$2:$C6580,$C6581,$B$2:$B6580,$B6581,$A$2:$A6580,$A6581)=0,"",$E6581-_xlfn.MAXIFS($F$2:$F6580,$C$2:$C6580,$C6581,$B$2:$B6580,$B6581,$A$2:$A6580,$A6581))))</f>
        <v/>
      </c>
      <c r="K6581" s="6" t="str">
        <f t="shared" si="307"/>
        <v/>
      </c>
      <c r="L6581" s="6" t="str">
        <f t="shared" si="308"/>
        <v/>
      </c>
      <c r="M6581" s="6" t="str">
        <f t="shared" si="306"/>
        <v/>
      </c>
    </row>
    <row r="6582" spans="1:13" x14ac:dyDescent="0.25">
      <c r="A6582"/>
      <c r="B6582" s="1"/>
      <c r="C6582"/>
      <c r="D6582"/>
      <c r="E6582" s="76"/>
      <c r="F6582" s="76"/>
      <c r="G6582" s="2"/>
      <c r="H6582" s="77"/>
      <c r="J6582" s="79" t="str">
        <f>IF(IF(IF(_xlfn.MAXIFS($F$2:$F6581,$C$2:$C6581,$C6582,$B$2:$B6581,$B6582,$A$2:$A6581,$A6582)=0,"",$E6582-_xlfn.MAXIFS($F$2:$F6581,$C$2:$C6581,$C6582,$B$2:$B6581,$B6582,$A$2:$A6581,$A6582))&lt;0,0,IF(_xlfn.MAXIFS($F$2:$F6581,$C$2:$C6581,$C6582,$B$2:$B6581,$B6582,$A$2:$A6581,$A6582)=0,"",$E6582-_xlfn.MAXIFS($F$2:$F6581,$C$2:$C6581,$C6582,$B$2:$B6581,$B6582,$A$2:$A6581,$A6582)))&gt;0.25,"",IF(IF(_xlfn.MAXIFS($F$2:$F6581,$C$2:$C6581,$C6582,$B$2:$B6581,$B6582,$A$2:$A6581,$A6582)=0,"",$E6582-_xlfn.MAXIFS($F$2:$F6581,$C$2:$C6581,$C6582,$B$2:$B6581,$B6582,$A$2:$A6581,$A6582))&lt;0,0,IF(_xlfn.MAXIFS($F$2:$F6581,$C$2:$C6581,$C6582,$B$2:$B6581,$B6582,$A$2:$A6581,$A6582)=0,"",$E6582-_xlfn.MAXIFS($F$2:$F6581,$C$2:$C6581,$C6582,$B$2:$B6581,$B6582,$A$2:$A6581,$A6582))))</f>
        <v/>
      </c>
      <c r="K6582" s="6" t="str">
        <f t="shared" si="307"/>
        <v/>
      </c>
      <c r="L6582" s="6" t="str">
        <f t="shared" si="308"/>
        <v/>
      </c>
      <c r="M6582" s="6" t="str">
        <f t="shared" si="306"/>
        <v/>
      </c>
    </row>
    <row r="6583" spans="1:13" x14ac:dyDescent="0.25">
      <c r="A6583"/>
      <c r="B6583" s="1"/>
      <c r="C6583"/>
      <c r="D6583"/>
      <c r="E6583" s="76"/>
      <c r="F6583" s="76"/>
      <c r="G6583" s="2"/>
      <c r="H6583" s="77"/>
      <c r="J6583" s="79" t="str">
        <f>IF(IF(IF(_xlfn.MAXIFS($F$2:$F6582,$C$2:$C6582,$C6583,$B$2:$B6582,$B6583,$A$2:$A6582,$A6583)=0,"",$E6583-_xlfn.MAXIFS($F$2:$F6582,$C$2:$C6582,$C6583,$B$2:$B6582,$B6583,$A$2:$A6582,$A6583))&lt;0,0,IF(_xlfn.MAXIFS($F$2:$F6582,$C$2:$C6582,$C6583,$B$2:$B6582,$B6583,$A$2:$A6582,$A6583)=0,"",$E6583-_xlfn.MAXIFS($F$2:$F6582,$C$2:$C6582,$C6583,$B$2:$B6582,$B6583,$A$2:$A6582,$A6583)))&gt;0.25,"",IF(IF(_xlfn.MAXIFS($F$2:$F6582,$C$2:$C6582,$C6583,$B$2:$B6582,$B6583,$A$2:$A6582,$A6583)=0,"",$E6583-_xlfn.MAXIFS($F$2:$F6582,$C$2:$C6582,$C6583,$B$2:$B6582,$B6583,$A$2:$A6582,$A6583))&lt;0,0,IF(_xlfn.MAXIFS($F$2:$F6582,$C$2:$C6582,$C6583,$B$2:$B6582,$B6583,$A$2:$A6582,$A6583)=0,"",$E6583-_xlfn.MAXIFS($F$2:$F6582,$C$2:$C6582,$C6583,$B$2:$B6582,$B6583,$A$2:$A6582,$A6583))))</f>
        <v/>
      </c>
      <c r="K6583" s="6" t="str">
        <f t="shared" si="307"/>
        <v/>
      </c>
      <c r="L6583" s="6" t="str">
        <f t="shared" si="308"/>
        <v/>
      </c>
      <c r="M6583" s="6" t="str">
        <f t="shared" si="306"/>
        <v/>
      </c>
    </row>
    <row r="6584" spans="1:13" x14ac:dyDescent="0.25">
      <c r="A6584"/>
      <c r="B6584" s="1"/>
      <c r="C6584"/>
      <c r="D6584"/>
      <c r="E6584" s="76"/>
      <c r="F6584" s="76"/>
      <c r="G6584" s="2"/>
      <c r="H6584" s="77"/>
      <c r="J6584" s="79" t="str">
        <f>IF(IF(IF(_xlfn.MAXIFS($F$2:$F6583,$C$2:$C6583,$C6584,$B$2:$B6583,$B6584,$A$2:$A6583,$A6584)=0,"",$E6584-_xlfn.MAXIFS($F$2:$F6583,$C$2:$C6583,$C6584,$B$2:$B6583,$B6584,$A$2:$A6583,$A6584))&lt;0,0,IF(_xlfn.MAXIFS($F$2:$F6583,$C$2:$C6583,$C6584,$B$2:$B6583,$B6584,$A$2:$A6583,$A6584)=0,"",$E6584-_xlfn.MAXIFS($F$2:$F6583,$C$2:$C6583,$C6584,$B$2:$B6583,$B6584,$A$2:$A6583,$A6584)))&gt;0.25,"",IF(IF(_xlfn.MAXIFS($F$2:$F6583,$C$2:$C6583,$C6584,$B$2:$B6583,$B6584,$A$2:$A6583,$A6584)=0,"",$E6584-_xlfn.MAXIFS($F$2:$F6583,$C$2:$C6583,$C6584,$B$2:$B6583,$B6584,$A$2:$A6583,$A6584))&lt;0,0,IF(_xlfn.MAXIFS($F$2:$F6583,$C$2:$C6583,$C6584,$B$2:$B6583,$B6584,$A$2:$A6583,$A6584)=0,"",$E6584-_xlfn.MAXIFS($F$2:$F6583,$C$2:$C6583,$C6584,$B$2:$B6583,$B6584,$A$2:$A6583,$A6584))))</f>
        <v/>
      </c>
      <c r="K6584" s="6" t="str">
        <f t="shared" si="307"/>
        <v/>
      </c>
      <c r="L6584" s="6" t="str">
        <f t="shared" si="308"/>
        <v/>
      </c>
      <c r="M6584" s="6" t="str">
        <f t="shared" si="306"/>
        <v/>
      </c>
    </row>
    <row r="6585" spans="1:13" x14ac:dyDescent="0.25">
      <c r="A6585"/>
      <c r="B6585" s="1"/>
      <c r="C6585"/>
      <c r="D6585"/>
      <c r="E6585" s="76"/>
      <c r="F6585" s="76"/>
      <c r="G6585" s="2"/>
      <c r="H6585" s="77"/>
      <c r="J6585" s="79" t="str">
        <f>IF(IF(IF(_xlfn.MAXIFS($F$2:$F6584,$C$2:$C6584,$C6585,$B$2:$B6584,$B6585,$A$2:$A6584,$A6585)=0,"",$E6585-_xlfn.MAXIFS($F$2:$F6584,$C$2:$C6584,$C6585,$B$2:$B6584,$B6585,$A$2:$A6584,$A6585))&lt;0,0,IF(_xlfn.MAXIFS($F$2:$F6584,$C$2:$C6584,$C6585,$B$2:$B6584,$B6585,$A$2:$A6584,$A6585)=0,"",$E6585-_xlfn.MAXIFS($F$2:$F6584,$C$2:$C6584,$C6585,$B$2:$B6584,$B6585,$A$2:$A6584,$A6585)))&gt;0.25,"",IF(IF(_xlfn.MAXIFS($F$2:$F6584,$C$2:$C6584,$C6585,$B$2:$B6584,$B6585,$A$2:$A6584,$A6585)=0,"",$E6585-_xlfn.MAXIFS($F$2:$F6584,$C$2:$C6584,$C6585,$B$2:$B6584,$B6585,$A$2:$A6584,$A6585))&lt;0,0,IF(_xlfn.MAXIFS($F$2:$F6584,$C$2:$C6584,$C6585,$B$2:$B6584,$B6585,$A$2:$A6584,$A6585)=0,"",$E6585-_xlfn.MAXIFS($F$2:$F6584,$C$2:$C6584,$C6585,$B$2:$B6584,$B6585,$A$2:$A6584,$A6585))))</f>
        <v/>
      </c>
      <c r="K6585" s="6" t="str">
        <f t="shared" si="307"/>
        <v/>
      </c>
      <c r="L6585" s="6" t="str">
        <f t="shared" si="308"/>
        <v/>
      </c>
      <c r="M6585" s="6" t="str">
        <f t="shared" si="306"/>
        <v/>
      </c>
    </row>
    <row r="6586" spans="1:13" x14ac:dyDescent="0.25">
      <c r="A6586"/>
      <c r="B6586" s="1"/>
      <c r="C6586"/>
      <c r="D6586"/>
      <c r="E6586" s="76"/>
      <c r="F6586" s="76"/>
      <c r="G6586" s="2"/>
      <c r="H6586" s="77"/>
      <c r="J6586" s="79" t="str">
        <f>IF(IF(IF(_xlfn.MAXIFS($F$2:$F6585,$C$2:$C6585,$C6586,$B$2:$B6585,$B6586,$A$2:$A6585,$A6586)=0,"",$E6586-_xlfn.MAXIFS($F$2:$F6585,$C$2:$C6585,$C6586,$B$2:$B6585,$B6586,$A$2:$A6585,$A6586))&lt;0,0,IF(_xlfn.MAXIFS($F$2:$F6585,$C$2:$C6585,$C6586,$B$2:$B6585,$B6586,$A$2:$A6585,$A6586)=0,"",$E6586-_xlfn.MAXIFS($F$2:$F6585,$C$2:$C6585,$C6586,$B$2:$B6585,$B6586,$A$2:$A6585,$A6586)))&gt;0.25,"",IF(IF(_xlfn.MAXIFS($F$2:$F6585,$C$2:$C6585,$C6586,$B$2:$B6585,$B6586,$A$2:$A6585,$A6586)=0,"",$E6586-_xlfn.MAXIFS($F$2:$F6585,$C$2:$C6585,$C6586,$B$2:$B6585,$B6586,$A$2:$A6585,$A6586))&lt;0,0,IF(_xlfn.MAXIFS($F$2:$F6585,$C$2:$C6585,$C6586,$B$2:$B6585,$B6586,$A$2:$A6585,$A6586)=0,"",$E6586-_xlfn.MAXIFS($F$2:$F6585,$C$2:$C6585,$C6586,$B$2:$B6585,$B6586,$A$2:$A6585,$A6586))))</f>
        <v/>
      </c>
      <c r="K6586" s="6" t="str">
        <f t="shared" si="307"/>
        <v/>
      </c>
      <c r="L6586" s="6" t="str">
        <f t="shared" si="308"/>
        <v/>
      </c>
      <c r="M6586" s="6" t="str">
        <f t="shared" si="306"/>
        <v/>
      </c>
    </row>
    <row r="6587" spans="1:13" x14ac:dyDescent="0.25">
      <c r="A6587"/>
      <c r="B6587" s="1"/>
      <c r="C6587"/>
      <c r="D6587"/>
      <c r="E6587" s="76"/>
      <c r="F6587" s="76"/>
      <c r="G6587" s="2"/>
      <c r="H6587" s="77"/>
      <c r="J6587" s="79" t="str">
        <f>IF(IF(IF(_xlfn.MAXIFS($F$2:$F6586,$C$2:$C6586,$C6587,$B$2:$B6586,$B6587,$A$2:$A6586,$A6587)=0,"",$E6587-_xlfn.MAXIFS($F$2:$F6586,$C$2:$C6586,$C6587,$B$2:$B6586,$B6587,$A$2:$A6586,$A6587))&lt;0,0,IF(_xlfn.MAXIFS($F$2:$F6586,$C$2:$C6586,$C6587,$B$2:$B6586,$B6587,$A$2:$A6586,$A6587)=0,"",$E6587-_xlfn.MAXIFS($F$2:$F6586,$C$2:$C6586,$C6587,$B$2:$B6586,$B6587,$A$2:$A6586,$A6587)))&gt;0.25,"",IF(IF(_xlfn.MAXIFS($F$2:$F6586,$C$2:$C6586,$C6587,$B$2:$B6586,$B6587,$A$2:$A6586,$A6587)=0,"",$E6587-_xlfn.MAXIFS($F$2:$F6586,$C$2:$C6586,$C6587,$B$2:$B6586,$B6587,$A$2:$A6586,$A6587))&lt;0,0,IF(_xlfn.MAXIFS($F$2:$F6586,$C$2:$C6586,$C6587,$B$2:$B6586,$B6587,$A$2:$A6586,$A6587)=0,"",$E6587-_xlfn.MAXIFS($F$2:$F6586,$C$2:$C6586,$C6587,$B$2:$B6586,$B6587,$A$2:$A6586,$A6587))))</f>
        <v/>
      </c>
      <c r="K6587" s="6" t="str">
        <f t="shared" si="307"/>
        <v/>
      </c>
      <c r="L6587" s="6" t="str">
        <f t="shared" si="308"/>
        <v/>
      </c>
      <c r="M6587" s="6" t="str">
        <f t="shared" si="306"/>
        <v/>
      </c>
    </row>
    <row r="6588" spans="1:13" x14ac:dyDescent="0.25">
      <c r="A6588"/>
      <c r="B6588" s="1"/>
      <c r="C6588"/>
      <c r="D6588"/>
      <c r="E6588" s="76"/>
      <c r="F6588" s="76"/>
      <c r="G6588" s="2"/>
      <c r="H6588" s="77"/>
      <c r="J6588" s="79" t="str">
        <f>IF(IF(IF(_xlfn.MAXIFS($F$2:$F6587,$C$2:$C6587,$C6588,$B$2:$B6587,$B6588,$A$2:$A6587,$A6588)=0,"",$E6588-_xlfn.MAXIFS($F$2:$F6587,$C$2:$C6587,$C6588,$B$2:$B6587,$B6588,$A$2:$A6587,$A6588))&lt;0,0,IF(_xlfn.MAXIFS($F$2:$F6587,$C$2:$C6587,$C6588,$B$2:$B6587,$B6588,$A$2:$A6587,$A6588)=0,"",$E6588-_xlfn.MAXIFS($F$2:$F6587,$C$2:$C6587,$C6588,$B$2:$B6587,$B6588,$A$2:$A6587,$A6588)))&gt;0.25,"",IF(IF(_xlfn.MAXIFS($F$2:$F6587,$C$2:$C6587,$C6588,$B$2:$B6587,$B6588,$A$2:$A6587,$A6588)=0,"",$E6588-_xlfn.MAXIFS($F$2:$F6587,$C$2:$C6587,$C6588,$B$2:$B6587,$B6588,$A$2:$A6587,$A6588))&lt;0,0,IF(_xlfn.MAXIFS($F$2:$F6587,$C$2:$C6587,$C6588,$B$2:$B6587,$B6588,$A$2:$A6587,$A6588)=0,"",$E6588-_xlfn.MAXIFS($F$2:$F6587,$C$2:$C6587,$C6588,$B$2:$B6587,$B6588,$A$2:$A6587,$A6588))))</f>
        <v/>
      </c>
      <c r="K6588" s="6" t="str">
        <f t="shared" si="307"/>
        <v/>
      </c>
      <c r="L6588" s="6" t="str">
        <f t="shared" si="308"/>
        <v/>
      </c>
      <c r="M6588" s="6" t="str">
        <f t="shared" si="306"/>
        <v/>
      </c>
    </row>
    <row r="6589" spans="1:13" x14ac:dyDescent="0.25">
      <c r="A6589"/>
      <c r="B6589" s="1"/>
      <c r="C6589"/>
      <c r="D6589"/>
      <c r="E6589" s="76"/>
      <c r="F6589" s="76"/>
      <c r="G6589" s="2"/>
      <c r="H6589" s="77"/>
      <c r="J6589" s="79" t="str">
        <f>IF(IF(IF(_xlfn.MAXIFS($F$2:$F6588,$C$2:$C6588,$C6589,$B$2:$B6588,$B6589,$A$2:$A6588,$A6589)=0,"",$E6589-_xlfn.MAXIFS($F$2:$F6588,$C$2:$C6588,$C6589,$B$2:$B6588,$B6589,$A$2:$A6588,$A6589))&lt;0,0,IF(_xlfn.MAXIFS($F$2:$F6588,$C$2:$C6588,$C6589,$B$2:$B6588,$B6589,$A$2:$A6588,$A6589)=0,"",$E6589-_xlfn.MAXIFS($F$2:$F6588,$C$2:$C6588,$C6589,$B$2:$B6588,$B6589,$A$2:$A6588,$A6589)))&gt;0.25,"",IF(IF(_xlfn.MAXIFS($F$2:$F6588,$C$2:$C6588,$C6589,$B$2:$B6588,$B6589,$A$2:$A6588,$A6589)=0,"",$E6589-_xlfn.MAXIFS($F$2:$F6588,$C$2:$C6588,$C6589,$B$2:$B6588,$B6589,$A$2:$A6588,$A6589))&lt;0,0,IF(_xlfn.MAXIFS($F$2:$F6588,$C$2:$C6588,$C6589,$B$2:$B6588,$B6589,$A$2:$A6588,$A6589)=0,"",$E6589-_xlfn.MAXIFS($F$2:$F6588,$C$2:$C6588,$C6589,$B$2:$B6588,$B6589,$A$2:$A6588,$A6589))))</f>
        <v/>
      </c>
      <c r="K6589" s="6" t="str">
        <f t="shared" si="307"/>
        <v/>
      </c>
      <c r="L6589" s="6" t="str">
        <f t="shared" si="308"/>
        <v/>
      </c>
      <c r="M6589" s="6" t="str">
        <f t="shared" si="306"/>
        <v/>
      </c>
    </row>
    <row r="6590" spans="1:13" x14ac:dyDescent="0.25">
      <c r="A6590"/>
      <c r="B6590" s="1"/>
      <c r="C6590"/>
      <c r="D6590"/>
      <c r="E6590" s="76"/>
      <c r="F6590" s="76"/>
      <c r="G6590" s="2"/>
      <c r="H6590" s="77"/>
      <c r="J6590" s="79" t="str">
        <f>IF(IF(IF(_xlfn.MAXIFS($F$2:$F6589,$C$2:$C6589,$C6590,$B$2:$B6589,$B6590,$A$2:$A6589,$A6590)=0,"",$E6590-_xlfn.MAXIFS($F$2:$F6589,$C$2:$C6589,$C6590,$B$2:$B6589,$B6590,$A$2:$A6589,$A6590))&lt;0,0,IF(_xlfn.MAXIFS($F$2:$F6589,$C$2:$C6589,$C6590,$B$2:$B6589,$B6590,$A$2:$A6589,$A6590)=0,"",$E6590-_xlfn.MAXIFS($F$2:$F6589,$C$2:$C6589,$C6590,$B$2:$B6589,$B6590,$A$2:$A6589,$A6590)))&gt;0.25,"",IF(IF(_xlfn.MAXIFS($F$2:$F6589,$C$2:$C6589,$C6590,$B$2:$B6589,$B6590,$A$2:$A6589,$A6590)=0,"",$E6590-_xlfn.MAXIFS($F$2:$F6589,$C$2:$C6589,$C6590,$B$2:$B6589,$B6590,$A$2:$A6589,$A6590))&lt;0,0,IF(_xlfn.MAXIFS($F$2:$F6589,$C$2:$C6589,$C6590,$B$2:$B6589,$B6590,$A$2:$A6589,$A6590)=0,"",$E6590-_xlfn.MAXIFS($F$2:$F6589,$C$2:$C6589,$C6590,$B$2:$B6589,$B6590,$A$2:$A6589,$A6590))))</f>
        <v/>
      </c>
      <c r="K6590" s="6" t="str">
        <f t="shared" si="307"/>
        <v/>
      </c>
      <c r="L6590" s="6" t="str">
        <f t="shared" si="308"/>
        <v/>
      </c>
      <c r="M6590" s="6" t="str">
        <f t="shared" si="306"/>
        <v/>
      </c>
    </row>
    <row r="6591" spans="1:13" x14ac:dyDescent="0.25">
      <c r="A6591"/>
      <c r="B6591" s="1"/>
      <c r="C6591"/>
      <c r="D6591"/>
      <c r="E6591" s="76"/>
      <c r="F6591" s="76"/>
      <c r="G6591" s="2"/>
      <c r="H6591" s="77"/>
      <c r="J6591" s="79" t="str">
        <f>IF(IF(IF(_xlfn.MAXIFS($F$2:$F6590,$C$2:$C6590,$C6591,$B$2:$B6590,$B6591,$A$2:$A6590,$A6591)=0,"",$E6591-_xlfn.MAXIFS($F$2:$F6590,$C$2:$C6590,$C6591,$B$2:$B6590,$B6591,$A$2:$A6590,$A6591))&lt;0,0,IF(_xlfn.MAXIFS($F$2:$F6590,$C$2:$C6590,$C6591,$B$2:$B6590,$B6591,$A$2:$A6590,$A6591)=0,"",$E6591-_xlfn.MAXIFS($F$2:$F6590,$C$2:$C6590,$C6591,$B$2:$B6590,$B6591,$A$2:$A6590,$A6591)))&gt;0.25,"",IF(IF(_xlfn.MAXIFS($F$2:$F6590,$C$2:$C6590,$C6591,$B$2:$B6590,$B6591,$A$2:$A6590,$A6591)=0,"",$E6591-_xlfn.MAXIFS($F$2:$F6590,$C$2:$C6590,$C6591,$B$2:$B6590,$B6591,$A$2:$A6590,$A6591))&lt;0,0,IF(_xlfn.MAXIFS($F$2:$F6590,$C$2:$C6590,$C6591,$B$2:$B6590,$B6591,$A$2:$A6590,$A6591)=0,"",$E6591-_xlfn.MAXIFS($F$2:$F6590,$C$2:$C6590,$C6591,$B$2:$B6590,$B6591,$A$2:$A6590,$A6591))))</f>
        <v/>
      </c>
      <c r="K6591" s="6" t="str">
        <f t="shared" si="307"/>
        <v/>
      </c>
      <c r="L6591" s="6" t="str">
        <f t="shared" si="308"/>
        <v/>
      </c>
      <c r="M6591" s="6" t="str">
        <f t="shared" si="306"/>
        <v/>
      </c>
    </row>
    <row r="6592" spans="1:13" x14ac:dyDescent="0.25">
      <c r="A6592"/>
      <c r="B6592" s="1"/>
      <c r="C6592"/>
      <c r="D6592"/>
      <c r="E6592" s="76"/>
      <c r="F6592" s="76"/>
      <c r="G6592" s="2"/>
      <c r="H6592" s="77"/>
      <c r="J6592" s="79" t="str">
        <f>IF(IF(IF(_xlfn.MAXIFS($F$2:$F6591,$C$2:$C6591,$C6592,$B$2:$B6591,$B6592,$A$2:$A6591,$A6592)=0,"",$E6592-_xlfn.MAXIFS($F$2:$F6591,$C$2:$C6591,$C6592,$B$2:$B6591,$B6592,$A$2:$A6591,$A6592))&lt;0,0,IF(_xlfn.MAXIFS($F$2:$F6591,$C$2:$C6591,$C6592,$B$2:$B6591,$B6592,$A$2:$A6591,$A6592)=0,"",$E6592-_xlfn.MAXIFS($F$2:$F6591,$C$2:$C6591,$C6592,$B$2:$B6591,$B6592,$A$2:$A6591,$A6592)))&gt;0.25,"",IF(IF(_xlfn.MAXIFS($F$2:$F6591,$C$2:$C6591,$C6592,$B$2:$B6591,$B6592,$A$2:$A6591,$A6592)=0,"",$E6592-_xlfn.MAXIFS($F$2:$F6591,$C$2:$C6591,$C6592,$B$2:$B6591,$B6592,$A$2:$A6591,$A6592))&lt;0,0,IF(_xlfn.MAXIFS($F$2:$F6591,$C$2:$C6591,$C6592,$B$2:$B6591,$B6592,$A$2:$A6591,$A6592)=0,"",$E6592-_xlfn.MAXIFS($F$2:$F6591,$C$2:$C6591,$C6592,$B$2:$B6591,$B6592,$A$2:$A6591,$A6592))))</f>
        <v/>
      </c>
      <c r="K6592" s="6" t="str">
        <f t="shared" si="307"/>
        <v/>
      </c>
      <c r="L6592" s="6" t="str">
        <f t="shared" si="308"/>
        <v/>
      </c>
      <c r="M6592" s="6" t="str">
        <f t="shared" si="306"/>
        <v/>
      </c>
    </row>
    <row r="6593" spans="1:13" x14ac:dyDescent="0.25">
      <c r="A6593"/>
      <c r="B6593" s="1"/>
      <c r="C6593"/>
      <c r="D6593"/>
      <c r="E6593" s="76"/>
      <c r="F6593" s="76"/>
      <c r="G6593" s="2"/>
      <c r="H6593" s="77"/>
      <c r="J6593" s="79" t="str">
        <f>IF(IF(IF(_xlfn.MAXIFS($F$2:$F6592,$C$2:$C6592,$C6593,$B$2:$B6592,$B6593,$A$2:$A6592,$A6593)=0,"",$E6593-_xlfn.MAXIFS($F$2:$F6592,$C$2:$C6592,$C6593,$B$2:$B6592,$B6593,$A$2:$A6592,$A6593))&lt;0,0,IF(_xlfn.MAXIFS($F$2:$F6592,$C$2:$C6592,$C6593,$B$2:$B6592,$B6593,$A$2:$A6592,$A6593)=0,"",$E6593-_xlfn.MAXIFS($F$2:$F6592,$C$2:$C6592,$C6593,$B$2:$B6592,$B6593,$A$2:$A6592,$A6593)))&gt;0.25,"",IF(IF(_xlfn.MAXIFS($F$2:$F6592,$C$2:$C6592,$C6593,$B$2:$B6592,$B6593,$A$2:$A6592,$A6593)=0,"",$E6593-_xlfn.MAXIFS($F$2:$F6592,$C$2:$C6592,$C6593,$B$2:$B6592,$B6593,$A$2:$A6592,$A6593))&lt;0,0,IF(_xlfn.MAXIFS($F$2:$F6592,$C$2:$C6592,$C6593,$B$2:$B6592,$B6593,$A$2:$A6592,$A6593)=0,"",$E6593-_xlfn.MAXIFS($F$2:$F6592,$C$2:$C6592,$C6593,$B$2:$B6592,$B6593,$A$2:$A6592,$A6593))))</f>
        <v/>
      </c>
      <c r="K6593" s="6" t="str">
        <f t="shared" si="307"/>
        <v/>
      </c>
      <c r="L6593" s="6" t="str">
        <f t="shared" si="308"/>
        <v/>
      </c>
      <c r="M6593" s="6" t="str">
        <f t="shared" si="306"/>
        <v/>
      </c>
    </row>
    <row r="6594" spans="1:13" x14ac:dyDescent="0.25">
      <c r="A6594"/>
      <c r="B6594" s="1"/>
      <c r="C6594"/>
      <c r="D6594"/>
      <c r="E6594" s="76"/>
      <c r="F6594" s="76"/>
      <c r="G6594" s="2"/>
      <c r="H6594" s="77"/>
      <c r="J6594" s="79" t="str">
        <f>IF(IF(IF(_xlfn.MAXIFS($F$2:$F6593,$C$2:$C6593,$C6594,$B$2:$B6593,$B6594,$A$2:$A6593,$A6594)=0,"",$E6594-_xlfn.MAXIFS($F$2:$F6593,$C$2:$C6593,$C6594,$B$2:$B6593,$B6594,$A$2:$A6593,$A6594))&lt;0,0,IF(_xlfn.MAXIFS($F$2:$F6593,$C$2:$C6593,$C6594,$B$2:$B6593,$B6594,$A$2:$A6593,$A6594)=0,"",$E6594-_xlfn.MAXIFS($F$2:$F6593,$C$2:$C6593,$C6594,$B$2:$B6593,$B6594,$A$2:$A6593,$A6594)))&gt;0.25,"",IF(IF(_xlfn.MAXIFS($F$2:$F6593,$C$2:$C6593,$C6594,$B$2:$B6593,$B6594,$A$2:$A6593,$A6594)=0,"",$E6594-_xlfn.MAXIFS($F$2:$F6593,$C$2:$C6593,$C6594,$B$2:$B6593,$B6594,$A$2:$A6593,$A6594))&lt;0,0,IF(_xlfn.MAXIFS($F$2:$F6593,$C$2:$C6593,$C6594,$B$2:$B6593,$B6594,$A$2:$A6593,$A6594)=0,"",$E6594-_xlfn.MAXIFS($F$2:$F6593,$C$2:$C6593,$C6594,$B$2:$B6593,$B6594,$A$2:$A6593,$A6594))))</f>
        <v/>
      </c>
      <c r="K6594" s="6" t="str">
        <f t="shared" si="307"/>
        <v/>
      </c>
      <c r="L6594" s="6" t="str">
        <f t="shared" si="308"/>
        <v/>
      </c>
      <c r="M6594" s="6" t="str">
        <f t="shared" ref="M6594:M6657" si="309">IF($A6594="","",IF(AND($K6594&gt;=10,$K6594&lt;=13),"Y",IF(AND($K6594=14,$L6594="EARLY"),"Y","N")))</f>
        <v/>
      </c>
    </row>
    <row r="6595" spans="1:13" x14ac:dyDescent="0.25">
      <c r="A6595"/>
      <c r="B6595" s="1"/>
      <c r="C6595"/>
      <c r="D6595"/>
      <c r="E6595" s="76"/>
      <c r="F6595" s="76"/>
      <c r="G6595" s="2"/>
      <c r="H6595" s="77"/>
      <c r="J6595" s="79" t="str">
        <f>IF(IF(IF(_xlfn.MAXIFS($F$2:$F6594,$C$2:$C6594,$C6595,$B$2:$B6594,$B6595,$A$2:$A6594,$A6595)=0,"",$E6595-_xlfn.MAXIFS($F$2:$F6594,$C$2:$C6594,$C6595,$B$2:$B6594,$B6595,$A$2:$A6594,$A6595))&lt;0,0,IF(_xlfn.MAXIFS($F$2:$F6594,$C$2:$C6594,$C6595,$B$2:$B6594,$B6595,$A$2:$A6594,$A6595)=0,"",$E6595-_xlfn.MAXIFS($F$2:$F6594,$C$2:$C6594,$C6595,$B$2:$B6594,$B6595,$A$2:$A6594,$A6595)))&gt;0.25,"",IF(IF(_xlfn.MAXIFS($F$2:$F6594,$C$2:$C6594,$C6595,$B$2:$B6594,$B6595,$A$2:$A6594,$A6595)=0,"",$E6595-_xlfn.MAXIFS($F$2:$F6594,$C$2:$C6594,$C6595,$B$2:$B6594,$B6595,$A$2:$A6594,$A6595))&lt;0,0,IF(_xlfn.MAXIFS($F$2:$F6594,$C$2:$C6594,$C6595,$B$2:$B6594,$B6595,$A$2:$A6594,$A6595)=0,"",$E6595-_xlfn.MAXIFS($F$2:$F6594,$C$2:$C6594,$C6595,$B$2:$B6594,$B6595,$A$2:$A6594,$A6595))))</f>
        <v/>
      </c>
      <c r="K6595" s="6" t="str">
        <f t="shared" ref="K6595:K6658" si="310">IF($J6595="","",IF(HOUR($E6595)&gt;19,19,IF(HOUR($E6595)&lt;5,5,HOUR($E6595))))</f>
        <v/>
      </c>
      <c r="L6595" s="6" t="str">
        <f t="shared" ref="L6595:L6658" si="311">IF($J6595="","",IF(MINUTE($E6595)&lt;30,"EARLY","LATE"))</f>
        <v/>
      </c>
      <c r="M6595" s="6" t="str">
        <f t="shared" si="309"/>
        <v/>
      </c>
    </row>
    <row r="6596" spans="1:13" x14ac:dyDescent="0.25">
      <c r="A6596"/>
      <c r="B6596" s="1"/>
      <c r="C6596"/>
      <c r="D6596"/>
      <c r="E6596" s="76"/>
      <c r="F6596" s="76"/>
      <c r="G6596" s="2"/>
      <c r="H6596" s="77"/>
      <c r="J6596" s="79" t="str">
        <f>IF(IF(IF(_xlfn.MAXIFS($F$2:$F6595,$C$2:$C6595,$C6596,$B$2:$B6595,$B6596,$A$2:$A6595,$A6596)=0,"",$E6596-_xlfn.MAXIFS($F$2:$F6595,$C$2:$C6595,$C6596,$B$2:$B6595,$B6596,$A$2:$A6595,$A6596))&lt;0,0,IF(_xlfn.MAXIFS($F$2:$F6595,$C$2:$C6595,$C6596,$B$2:$B6595,$B6596,$A$2:$A6595,$A6596)=0,"",$E6596-_xlfn.MAXIFS($F$2:$F6595,$C$2:$C6595,$C6596,$B$2:$B6595,$B6596,$A$2:$A6595,$A6596)))&gt;0.25,"",IF(IF(_xlfn.MAXIFS($F$2:$F6595,$C$2:$C6595,$C6596,$B$2:$B6595,$B6596,$A$2:$A6595,$A6596)=0,"",$E6596-_xlfn.MAXIFS($F$2:$F6595,$C$2:$C6595,$C6596,$B$2:$B6595,$B6596,$A$2:$A6595,$A6596))&lt;0,0,IF(_xlfn.MAXIFS($F$2:$F6595,$C$2:$C6595,$C6596,$B$2:$B6595,$B6596,$A$2:$A6595,$A6596)=0,"",$E6596-_xlfn.MAXIFS($F$2:$F6595,$C$2:$C6595,$C6596,$B$2:$B6595,$B6596,$A$2:$A6595,$A6596))))</f>
        <v/>
      </c>
      <c r="K6596" s="6" t="str">
        <f t="shared" si="310"/>
        <v/>
      </c>
      <c r="L6596" s="6" t="str">
        <f t="shared" si="311"/>
        <v/>
      </c>
      <c r="M6596" s="6" t="str">
        <f t="shared" si="309"/>
        <v/>
      </c>
    </row>
    <row r="6597" spans="1:13" x14ac:dyDescent="0.25">
      <c r="A6597"/>
      <c r="B6597" s="1"/>
      <c r="C6597"/>
      <c r="D6597"/>
      <c r="E6597" s="76"/>
      <c r="F6597" s="76"/>
      <c r="G6597" s="2"/>
      <c r="H6597" s="77"/>
      <c r="J6597" s="79" t="str">
        <f>IF(IF(IF(_xlfn.MAXIFS($F$2:$F6596,$C$2:$C6596,$C6597,$B$2:$B6596,$B6597,$A$2:$A6596,$A6597)=0,"",$E6597-_xlfn.MAXIFS($F$2:$F6596,$C$2:$C6596,$C6597,$B$2:$B6596,$B6597,$A$2:$A6596,$A6597))&lt;0,0,IF(_xlfn.MAXIFS($F$2:$F6596,$C$2:$C6596,$C6597,$B$2:$B6596,$B6597,$A$2:$A6596,$A6597)=0,"",$E6597-_xlfn.MAXIFS($F$2:$F6596,$C$2:$C6596,$C6597,$B$2:$B6596,$B6597,$A$2:$A6596,$A6597)))&gt;0.25,"",IF(IF(_xlfn.MAXIFS($F$2:$F6596,$C$2:$C6596,$C6597,$B$2:$B6596,$B6597,$A$2:$A6596,$A6597)=0,"",$E6597-_xlfn.MAXIFS($F$2:$F6596,$C$2:$C6596,$C6597,$B$2:$B6596,$B6597,$A$2:$A6596,$A6597))&lt;0,0,IF(_xlfn.MAXIFS($F$2:$F6596,$C$2:$C6596,$C6597,$B$2:$B6596,$B6597,$A$2:$A6596,$A6597)=0,"",$E6597-_xlfn.MAXIFS($F$2:$F6596,$C$2:$C6596,$C6597,$B$2:$B6596,$B6597,$A$2:$A6596,$A6597))))</f>
        <v/>
      </c>
      <c r="K6597" s="6" t="str">
        <f t="shared" si="310"/>
        <v/>
      </c>
      <c r="L6597" s="6" t="str">
        <f t="shared" si="311"/>
        <v/>
      </c>
      <c r="M6597" s="6" t="str">
        <f t="shared" si="309"/>
        <v/>
      </c>
    </row>
    <row r="6598" spans="1:13" x14ac:dyDescent="0.25">
      <c r="A6598"/>
      <c r="B6598" s="1"/>
      <c r="C6598"/>
      <c r="D6598"/>
      <c r="E6598" s="76"/>
      <c r="F6598" s="76"/>
      <c r="G6598" s="2"/>
      <c r="H6598" s="77"/>
      <c r="J6598" s="79" t="str">
        <f>IF(IF(IF(_xlfn.MAXIFS($F$2:$F6597,$C$2:$C6597,$C6598,$B$2:$B6597,$B6598,$A$2:$A6597,$A6598)=0,"",$E6598-_xlfn.MAXIFS($F$2:$F6597,$C$2:$C6597,$C6598,$B$2:$B6597,$B6598,$A$2:$A6597,$A6598))&lt;0,0,IF(_xlfn.MAXIFS($F$2:$F6597,$C$2:$C6597,$C6598,$B$2:$B6597,$B6598,$A$2:$A6597,$A6598)=0,"",$E6598-_xlfn.MAXIFS($F$2:$F6597,$C$2:$C6597,$C6598,$B$2:$B6597,$B6598,$A$2:$A6597,$A6598)))&gt;0.25,"",IF(IF(_xlfn.MAXIFS($F$2:$F6597,$C$2:$C6597,$C6598,$B$2:$B6597,$B6598,$A$2:$A6597,$A6598)=0,"",$E6598-_xlfn.MAXIFS($F$2:$F6597,$C$2:$C6597,$C6598,$B$2:$B6597,$B6598,$A$2:$A6597,$A6598))&lt;0,0,IF(_xlfn.MAXIFS($F$2:$F6597,$C$2:$C6597,$C6598,$B$2:$B6597,$B6598,$A$2:$A6597,$A6598)=0,"",$E6598-_xlfn.MAXIFS($F$2:$F6597,$C$2:$C6597,$C6598,$B$2:$B6597,$B6598,$A$2:$A6597,$A6598))))</f>
        <v/>
      </c>
      <c r="K6598" s="6" t="str">
        <f t="shared" si="310"/>
        <v/>
      </c>
      <c r="L6598" s="6" t="str">
        <f t="shared" si="311"/>
        <v/>
      </c>
      <c r="M6598" s="6" t="str">
        <f t="shared" si="309"/>
        <v/>
      </c>
    </row>
    <row r="6599" spans="1:13" x14ac:dyDescent="0.25">
      <c r="A6599"/>
      <c r="B6599" s="1"/>
      <c r="C6599"/>
      <c r="D6599"/>
      <c r="E6599" s="76"/>
      <c r="F6599" s="76"/>
      <c r="G6599" s="2"/>
      <c r="H6599" s="77"/>
      <c r="J6599" s="79" t="str">
        <f>IF(IF(IF(_xlfn.MAXIFS($F$2:$F6598,$C$2:$C6598,$C6599,$B$2:$B6598,$B6599,$A$2:$A6598,$A6599)=0,"",$E6599-_xlfn.MAXIFS($F$2:$F6598,$C$2:$C6598,$C6599,$B$2:$B6598,$B6599,$A$2:$A6598,$A6599))&lt;0,0,IF(_xlfn.MAXIFS($F$2:$F6598,$C$2:$C6598,$C6599,$B$2:$B6598,$B6599,$A$2:$A6598,$A6599)=0,"",$E6599-_xlfn.MAXIFS($F$2:$F6598,$C$2:$C6598,$C6599,$B$2:$B6598,$B6599,$A$2:$A6598,$A6599)))&gt;0.25,"",IF(IF(_xlfn.MAXIFS($F$2:$F6598,$C$2:$C6598,$C6599,$B$2:$B6598,$B6599,$A$2:$A6598,$A6599)=0,"",$E6599-_xlfn.MAXIFS($F$2:$F6598,$C$2:$C6598,$C6599,$B$2:$B6598,$B6599,$A$2:$A6598,$A6599))&lt;0,0,IF(_xlfn.MAXIFS($F$2:$F6598,$C$2:$C6598,$C6599,$B$2:$B6598,$B6599,$A$2:$A6598,$A6599)=0,"",$E6599-_xlfn.MAXIFS($F$2:$F6598,$C$2:$C6598,$C6599,$B$2:$B6598,$B6599,$A$2:$A6598,$A6599))))</f>
        <v/>
      </c>
      <c r="K6599" s="6" t="str">
        <f t="shared" si="310"/>
        <v/>
      </c>
      <c r="L6599" s="6" t="str">
        <f t="shared" si="311"/>
        <v/>
      </c>
      <c r="M6599" s="6" t="str">
        <f t="shared" si="309"/>
        <v/>
      </c>
    </row>
    <row r="6600" spans="1:13" x14ac:dyDescent="0.25">
      <c r="A6600"/>
      <c r="B6600" s="1"/>
      <c r="C6600"/>
      <c r="D6600"/>
      <c r="E6600" s="76"/>
      <c r="F6600" s="76"/>
      <c r="G6600" s="2"/>
      <c r="H6600" s="77"/>
      <c r="J6600" s="79" t="str">
        <f>IF(IF(IF(_xlfn.MAXIFS($F$2:$F6599,$C$2:$C6599,$C6600,$B$2:$B6599,$B6600,$A$2:$A6599,$A6600)=0,"",$E6600-_xlfn.MAXIFS($F$2:$F6599,$C$2:$C6599,$C6600,$B$2:$B6599,$B6600,$A$2:$A6599,$A6600))&lt;0,0,IF(_xlfn.MAXIFS($F$2:$F6599,$C$2:$C6599,$C6600,$B$2:$B6599,$B6600,$A$2:$A6599,$A6600)=0,"",$E6600-_xlfn.MAXIFS($F$2:$F6599,$C$2:$C6599,$C6600,$B$2:$B6599,$B6600,$A$2:$A6599,$A6600)))&gt;0.25,"",IF(IF(_xlfn.MAXIFS($F$2:$F6599,$C$2:$C6599,$C6600,$B$2:$B6599,$B6600,$A$2:$A6599,$A6600)=0,"",$E6600-_xlfn.MAXIFS($F$2:$F6599,$C$2:$C6599,$C6600,$B$2:$B6599,$B6600,$A$2:$A6599,$A6600))&lt;0,0,IF(_xlfn.MAXIFS($F$2:$F6599,$C$2:$C6599,$C6600,$B$2:$B6599,$B6600,$A$2:$A6599,$A6600)=0,"",$E6600-_xlfn.MAXIFS($F$2:$F6599,$C$2:$C6599,$C6600,$B$2:$B6599,$B6600,$A$2:$A6599,$A6600))))</f>
        <v/>
      </c>
      <c r="K6600" s="6" t="str">
        <f t="shared" si="310"/>
        <v/>
      </c>
      <c r="L6600" s="6" t="str">
        <f t="shared" si="311"/>
        <v/>
      </c>
      <c r="M6600" s="6" t="str">
        <f t="shared" si="309"/>
        <v/>
      </c>
    </row>
    <row r="6601" spans="1:13" x14ac:dyDescent="0.25">
      <c r="A6601"/>
      <c r="B6601" s="1"/>
      <c r="C6601"/>
      <c r="D6601"/>
      <c r="E6601" s="76"/>
      <c r="F6601" s="76"/>
      <c r="G6601" s="2"/>
      <c r="H6601" s="77"/>
      <c r="J6601" s="79" t="str">
        <f>IF(IF(IF(_xlfn.MAXIFS($F$2:$F6600,$C$2:$C6600,$C6601,$B$2:$B6600,$B6601,$A$2:$A6600,$A6601)=0,"",$E6601-_xlfn.MAXIFS($F$2:$F6600,$C$2:$C6600,$C6601,$B$2:$B6600,$B6601,$A$2:$A6600,$A6601))&lt;0,0,IF(_xlfn.MAXIFS($F$2:$F6600,$C$2:$C6600,$C6601,$B$2:$B6600,$B6601,$A$2:$A6600,$A6601)=0,"",$E6601-_xlfn.MAXIFS($F$2:$F6600,$C$2:$C6600,$C6601,$B$2:$B6600,$B6601,$A$2:$A6600,$A6601)))&gt;0.25,"",IF(IF(_xlfn.MAXIFS($F$2:$F6600,$C$2:$C6600,$C6601,$B$2:$B6600,$B6601,$A$2:$A6600,$A6601)=0,"",$E6601-_xlfn.MAXIFS($F$2:$F6600,$C$2:$C6600,$C6601,$B$2:$B6600,$B6601,$A$2:$A6600,$A6601))&lt;0,0,IF(_xlfn.MAXIFS($F$2:$F6600,$C$2:$C6600,$C6601,$B$2:$B6600,$B6601,$A$2:$A6600,$A6601)=0,"",$E6601-_xlfn.MAXIFS($F$2:$F6600,$C$2:$C6600,$C6601,$B$2:$B6600,$B6601,$A$2:$A6600,$A6601))))</f>
        <v/>
      </c>
      <c r="K6601" s="6" t="str">
        <f t="shared" si="310"/>
        <v/>
      </c>
      <c r="L6601" s="6" t="str">
        <f t="shared" si="311"/>
        <v/>
      </c>
      <c r="M6601" s="6" t="str">
        <f t="shared" si="309"/>
        <v/>
      </c>
    </row>
    <row r="6602" spans="1:13" x14ac:dyDescent="0.25">
      <c r="A6602"/>
      <c r="B6602" s="1"/>
      <c r="C6602"/>
      <c r="D6602"/>
      <c r="E6602" s="76"/>
      <c r="F6602" s="76"/>
      <c r="G6602" s="2"/>
      <c r="H6602" s="77"/>
      <c r="J6602" s="79" t="str">
        <f>IF(IF(IF(_xlfn.MAXIFS($F$2:$F6601,$C$2:$C6601,$C6602,$B$2:$B6601,$B6602,$A$2:$A6601,$A6602)=0,"",$E6602-_xlfn.MAXIFS($F$2:$F6601,$C$2:$C6601,$C6602,$B$2:$B6601,$B6602,$A$2:$A6601,$A6602))&lt;0,0,IF(_xlfn.MAXIFS($F$2:$F6601,$C$2:$C6601,$C6602,$B$2:$B6601,$B6602,$A$2:$A6601,$A6602)=0,"",$E6602-_xlfn.MAXIFS($F$2:$F6601,$C$2:$C6601,$C6602,$B$2:$B6601,$B6602,$A$2:$A6601,$A6602)))&gt;0.25,"",IF(IF(_xlfn.MAXIFS($F$2:$F6601,$C$2:$C6601,$C6602,$B$2:$B6601,$B6602,$A$2:$A6601,$A6602)=0,"",$E6602-_xlfn.MAXIFS($F$2:$F6601,$C$2:$C6601,$C6602,$B$2:$B6601,$B6602,$A$2:$A6601,$A6602))&lt;0,0,IF(_xlfn.MAXIFS($F$2:$F6601,$C$2:$C6601,$C6602,$B$2:$B6601,$B6602,$A$2:$A6601,$A6602)=0,"",$E6602-_xlfn.MAXIFS($F$2:$F6601,$C$2:$C6601,$C6602,$B$2:$B6601,$B6602,$A$2:$A6601,$A6602))))</f>
        <v/>
      </c>
      <c r="K6602" s="6" t="str">
        <f t="shared" si="310"/>
        <v/>
      </c>
      <c r="L6602" s="6" t="str">
        <f t="shared" si="311"/>
        <v/>
      </c>
      <c r="M6602" s="6" t="str">
        <f t="shared" si="309"/>
        <v/>
      </c>
    </row>
    <row r="6603" spans="1:13" x14ac:dyDescent="0.25">
      <c r="A6603"/>
      <c r="B6603" s="1"/>
      <c r="C6603"/>
      <c r="D6603"/>
      <c r="E6603" s="76"/>
      <c r="F6603" s="76"/>
      <c r="G6603" s="2"/>
      <c r="H6603" s="77"/>
      <c r="J6603" s="79" t="str">
        <f>IF(IF(IF(_xlfn.MAXIFS($F$2:$F6602,$C$2:$C6602,$C6603,$B$2:$B6602,$B6603,$A$2:$A6602,$A6603)=0,"",$E6603-_xlfn.MAXIFS($F$2:$F6602,$C$2:$C6602,$C6603,$B$2:$B6602,$B6603,$A$2:$A6602,$A6603))&lt;0,0,IF(_xlfn.MAXIFS($F$2:$F6602,$C$2:$C6602,$C6603,$B$2:$B6602,$B6603,$A$2:$A6602,$A6603)=0,"",$E6603-_xlfn.MAXIFS($F$2:$F6602,$C$2:$C6602,$C6603,$B$2:$B6602,$B6603,$A$2:$A6602,$A6603)))&gt;0.25,"",IF(IF(_xlfn.MAXIFS($F$2:$F6602,$C$2:$C6602,$C6603,$B$2:$B6602,$B6603,$A$2:$A6602,$A6603)=0,"",$E6603-_xlfn.MAXIFS($F$2:$F6602,$C$2:$C6602,$C6603,$B$2:$B6602,$B6603,$A$2:$A6602,$A6603))&lt;0,0,IF(_xlfn.MAXIFS($F$2:$F6602,$C$2:$C6602,$C6603,$B$2:$B6602,$B6603,$A$2:$A6602,$A6603)=0,"",$E6603-_xlfn.MAXIFS($F$2:$F6602,$C$2:$C6602,$C6603,$B$2:$B6602,$B6603,$A$2:$A6602,$A6603))))</f>
        <v/>
      </c>
      <c r="K6603" s="6" t="str">
        <f t="shared" si="310"/>
        <v/>
      </c>
      <c r="L6603" s="6" t="str">
        <f t="shared" si="311"/>
        <v/>
      </c>
      <c r="M6603" s="6" t="str">
        <f t="shared" si="309"/>
        <v/>
      </c>
    </row>
    <row r="6604" spans="1:13" x14ac:dyDescent="0.25">
      <c r="A6604"/>
      <c r="B6604" s="1"/>
      <c r="C6604"/>
      <c r="D6604"/>
      <c r="E6604" s="76"/>
      <c r="F6604" s="76"/>
      <c r="G6604" s="2"/>
      <c r="H6604" s="77"/>
      <c r="J6604" s="79" t="str">
        <f>IF(IF(IF(_xlfn.MAXIFS($F$2:$F6603,$C$2:$C6603,$C6604,$B$2:$B6603,$B6604,$A$2:$A6603,$A6604)=0,"",$E6604-_xlfn.MAXIFS($F$2:$F6603,$C$2:$C6603,$C6604,$B$2:$B6603,$B6604,$A$2:$A6603,$A6604))&lt;0,0,IF(_xlfn.MAXIFS($F$2:$F6603,$C$2:$C6603,$C6604,$B$2:$B6603,$B6604,$A$2:$A6603,$A6604)=0,"",$E6604-_xlfn.MAXIFS($F$2:$F6603,$C$2:$C6603,$C6604,$B$2:$B6603,$B6604,$A$2:$A6603,$A6604)))&gt;0.25,"",IF(IF(_xlfn.MAXIFS($F$2:$F6603,$C$2:$C6603,$C6604,$B$2:$B6603,$B6604,$A$2:$A6603,$A6604)=0,"",$E6604-_xlfn.MAXIFS($F$2:$F6603,$C$2:$C6603,$C6604,$B$2:$B6603,$B6604,$A$2:$A6603,$A6604))&lt;0,0,IF(_xlfn.MAXIFS($F$2:$F6603,$C$2:$C6603,$C6604,$B$2:$B6603,$B6604,$A$2:$A6603,$A6604)=0,"",$E6604-_xlfn.MAXIFS($F$2:$F6603,$C$2:$C6603,$C6604,$B$2:$B6603,$B6604,$A$2:$A6603,$A6604))))</f>
        <v/>
      </c>
      <c r="K6604" s="6" t="str">
        <f t="shared" si="310"/>
        <v/>
      </c>
      <c r="L6604" s="6" t="str">
        <f t="shared" si="311"/>
        <v/>
      </c>
      <c r="M6604" s="6" t="str">
        <f t="shared" si="309"/>
        <v/>
      </c>
    </row>
    <row r="6605" spans="1:13" x14ac:dyDescent="0.25">
      <c r="A6605"/>
      <c r="B6605" s="1"/>
      <c r="C6605"/>
      <c r="D6605"/>
      <c r="E6605" s="76"/>
      <c r="F6605" s="76"/>
      <c r="G6605" s="2"/>
      <c r="H6605" s="77"/>
      <c r="J6605" s="79" t="str">
        <f>IF(IF(IF(_xlfn.MAXIFS($F$2:$F6604,$C$2:$C6604,$C6605,$B$2:$B6604,$B6605,$A$2:$A6604,$A6605)=0,"",$E6605-_xlfn.MAXIFS($F$2:$F6604,$C$2:$C6604,$C6605,$B$2:$B6604,$B6605,$A$2:$A6604,$A6605))&lt;0,0,IF(_xlfn.MAXIFS($F$2:$F6604,$C$2:$C6604,$C6605,$B$2:$B6604,$B6605,$A$2:$A6604,$A6605)=0,"",$E6605-_xlfn.MAXIFS($F$2:$F6604,$C$2:$C6604,$C6605,$B$2:$B6604,$B6605,$A$2:$A6604,$A6605)))&gt;0.25,"",IF(IF(_xlfn.MAXIFS($F$2:$F6604,$C$2:$C6604,$C6605,$B$2:$B6604,$B6605,$A$2:$A6604,$A6605)=0,"",$E6605-_xlfn.MAXIFS($F$2:$F6604,$C$2:$C6604,$C6605,$B$2:$B6604,$B6605,$A$2:$A6604,$A6605))&lt;0,0,IF(_xlfn.MAXIFS($F$2:$F6604,$C$2:$C6604,$C6605,$B$2:$B6604,$B6605,$A$2:$A6604,$A6605)=0,"",$E6605-_xlfn.MAXIFS($F$2:$F6604,$C$2:$C6604,$C6605,$B$2:$B6604,$B6605,$A$2:$A6604,$A6605))))</f>
        <v/>
      </c>
      <c r="K6605" s="6" t="str">
        <f t="shared" si="310"/>
        <v/>
      </c>
      <c r="L6605" s="6" t="str">
        <f t="shared" si="311"/>
        <v/>
      </c>
      <c r="M6605" s="6" t="str">
        <f t="shared" si="309"/>
        <v/>
      </c>
    </row>
    <row r="6606" spans="1:13" x14ac:dyDescent="0.25">
      <c r="A6606"/>
      <c r="B6606" s="1"/>
      <c r="C6606"/>
      <c r="D6606"/>
      <c r="E6606" s="76"/>
      <c r="F6606" s="76"/>
      <c r="G6606" s="2"/>
      <c r="H6606" s="77"/>
      <c r="J6606" s="79" t="str">
        <f>IF(IF(IF(_xlfn.MAXIFS($F$2:$F6605,$C$2:$C6605,$C6606,$B$2:$B6605,$B6606,$A$2:$A6605,$A6606)=0,"",$E6606-_xlfn.MAXIFS($F$2:$F6605,$C$2:$C6605,$C6606,$B$2:$B6605,$B6606,$A$2:$A6605,$A6606))&lt;0,0,IF(_xlfn.MAXIFS($F$2:$F6605,$C$2:$C6605,$C6606,$B$2:$B6605,$B6606,$A$2:$A6605,$A6606)=0,"",$E6606-_xlfn.MAXIFS($F$2:$F6605,$C$2:$C6605,$C6606,$B$2:$B6605,$B6606,$A$2:$A6605,$A6606)))&gt;0.25,"",IF(IF(_xlfn.MAXIFS($F$2:$F6605,$C$2:$C6605,$C6606,$B$2:$B6605,$B6606,$A$2:$A6605,$A6606)=0,"",$E6606-_xlfn.MAXIFS($F$2:$F6605,$C$2:$C6605,$C6606,$B$2:$B6605,$B6606,$A$2:$A6605,$A6606))&lt;0,0,IF(_xlfn.MAXIFS($F$2:$F6605,$C$2:$C6605,$C6606,$B$2:$B6605,$B6606,$A$2:$A6605,$A6606)=0,"",$E6606-_xlfn.MAXIFS($F$2:$F6605,$C$2:$C6605,$C6606,$B$2:$B6605,$B6606,$A$2:$A6605,$A6606))))</f>
        <v/>
      </c>
      <c r="K6606" s="6" t="str">
        <f t="shared" si="310"/>
        <v/>
      </c>
      <c r="L6606" s="6" t="str">
        <f t="shared" si="311"/>
        <v/>
      </c>
      <c r="M6606" s="6" t="str">
        <f t="shared" si="309"/>
        <v/>
      </c>
    </row>
    <row r="6607" spans="1:13" x14ac:dyDescent="0.25">
      <c r="A6607"/>
      <c r="B6607" s="1"/>
      <c r="C6607"/>
      <c r="D6607"/>
      <c r="E6607" s="76"/>
      <c r="F6607" s="76"/>
      <c r="G6607" s="2"/>
      <c r="H6607" s="77"/>
      <c r="J6607" s="79" t="str">
        <f>IF(IF(IF(_xlfn.MAXIFS($F$2:$F6606,$C$2:$C6606,$C6607,$B$2:$B6606,$B6607,$A$2:$A6606,$A6607)=0,"",$E6607-_xlfn.MAXIFS($F$2:$F6606,$C$2:$C6606,$C6607,$B$2:$B6606,$B6607,$A$2:$A6606,$A6607))&lt;0,0,IF(_xlfn.MAXIFS($F$2:$F6606,$C$2:$C6606,$C6607,$B$2:$B6606,$B6607,$A$2:$A6606,$A6607)=0,"",$E6607-_xlfn.MAXIFS($F$2:$F6606,$C$2:$C6606,$C6607,$B$2:$B6606,$B6607,$A$2:$A6606,$A6607)))&gt;0.25,"",IF(IF(_xlfn.MAXIFS($F$2:$F6606,$C$2:$C6606,$C6607,$B$2:$B6606,$B6607,$A$2:$A6606,$A6607)=0,"",$E6607-_xlfn.MAXIFS($F$2:$F6606,$C$2:$C6606,$C6607,$B$2:$B6606,$B6607,$A$2:$A6606,$A6607))&lt;0,0,IF(_xlfn.MAXIFS($F$2:$F6606,$C$2:$C6606,$C6607,$B$2:$B6606,$B6607,$A$2:$A6606,$A6607)=0,"",$E6607-_xlfn.MAXIFS($F$2:$F6606,$C$2:$C6606,$C6607,$B$2:$B6606,$B6607,$A$2:$A6606,$A6607))))</f>
        <v/>
      </c>
      <c r="K6607" s="6" t="str">
        <f t="shared" si="310"/>
        <v/>
      </c>
      <c r="L6607" s="6" t="str">
        <f t="shared" si="311"/>
        <v/>
      </c>
      <c r="M6607" s="6" t="str">
        <f t="shared" si="309"/>
        <v/>
      </c>
    </row>
    <row r="6608" spans="1:13" x14ac:dyDescent="0.25">
      <c r="A6608"/>
      <c r="B6608" s="1"/>
      <c r="C6608"/>
      <c r="D6608"/>
      <c r="E6608" s="76"/>
      <c r="F6608" s="76"/>
      <c r="G6608" s="2"/>
      <c r="H6608" s="77"/>
      <c r="J6608" s="79" t="str">
        <f>IF(IF(IF(_xlfn.MAXIFS($F$2:$F6607,$C$2:$C6607,$C6608,$B$2:$B6607,$B6608,$A$2:$A6607,$A6608)=0,"",$E6608-_xlfn.MAXIFS($F$2:$F6607,$C$2:$C6607,$C6608,$B$2:$B6607,$B6608,$A$2:$A6607,$A6608))&lt;0,0,IF(_xlfn.MAXIFS($F$2:$F6607,$C$2:$C6607,$C6608,$B$2:$B6607,$B6608,$A$2:$A6607,$A6608)=0,"",$E6608-_xlfn.MAXIFS($F$2:$F6607,$C$2:$C6607,$C6608,$B$2:$B6607,$B6608,$A$2:$A6607,$A6608)))&gt;0.25,"",IF(IF(_xlfn.MAXIFS($F$2:$F6607,$C$2:$C6607,$C6608,$B$2:$B6607,$B6608,$A$2:$A6607,$A6608)=0,"",$E6608-_xlfn.MAXIFS($F$2:$F6607,$C$2:$C6607,$C6608,$B$2:$B6607,$B6608,$A$2:$A6607,$A6608))&lt;0,0,IF(_xlfn.MAXIFS($F$2:$F6607,$C$2:$C6607,$C6608,$B$2:$B6607,$B6608,$A$2:$A6607,$A6608)=0,"",$E6608-_xlfn.MAXIFS($F$2:$F6607,$C$2:$C6607,$C6608,$B$2:$B6607,$B6608,$A$2:$A6607,$A6608))))</f>
        <v/>
      </c>
      <c r="K6608" s="6" t="str">
        <f t="shared" si="310"/>
        <v/>
      </c>
      <c r="L6608" s="6" t="str">
        <f t="shared" si="311"/>
        <v/>
      </c>
      <c r="M6608" s="6" t="str">
        <f t="shared" si="309"/>
        <v/>
      </c>
    </row>
    <row r="6609" spans="1:13" x14ac:dyDescent="0.25">
      <c r="A6609"/>
      <c r="B6609" s="1"/>
      <c r="C6609"/>
      <c r="D6609"/>
      <c r="E6609" s="76"/>
      <c r="F6609" s="76"/>
      <c r="G6609" s="2"/>
      <c r="H6609" s="77"/>
      <c r="J6609" s="79" t="str">
        <f>IF(IF(IF(_xlfn.MAXIFS($F$2:$F6608,$C$2:$C6608,$C6609,$B$2:$B6608,$B6609,$A$2:$A6608,$A6609)=0,"",$E6609-_xlfn.MAXIFS($F$2:$F6608,$C$2:$C6608,$C6609,$B$2:$B6608,$B6609,$A$2:$A6608,$A6609))&lt;0,0,IF(_xlfn.MAXIFS($F$2:$F6608,$C$2:$C6608,$C6609,$B$2:$B6608,$B6609,$A$2:$A6608,$A6609)=0,"",$E6609-_xlfn.MAXIFS($F$2:$F6608,$C$2:$C6608,$C6609,$B$2:$B6608,$B6609,$A$2:$A6608,$A6609)))&gt;0.25,"",IF(IF(_xlfn.MAXIFS($F$2:$F6608,$C$2:$C6608,$C6609,$B$2:$B6608,$B6609,$A$2:$A6608,$A6609)=0,"",$E6609-_xlfn.MAXIFS($F$2:$F6608,$C$2:$C6608,$C6609,$B$2:$B6608,$B6609,$A$2:$A6608,$A6609))&lt;0,0,IF(_xlfn.MAXIFS($F$2:$F6608,$C$2:$C6608,$C6609,$B$2:$B6608,$B6609,$A$2:$A6608,$A6609)=0,"",$E6609-_xlfn.MAXIFS($F$2:$F6608,$C$2:$C6608,$C6609,$B$2:$B6608,$B6609,$A$2:$A6608,$A6609))))</f>
        <v/>
      </c>
      <c r="K6609" s="6" t="str">
        <f t="shared" si="310"/>
        <v/>
      </c>
      <c r="L6609" s="6" t="str">
        <f t="shared" si="311"/>
        <v/>
      </c>
      <c r="M6609" s="6" t="str">
        <f t="shared" si="309"/>
        <v/>
      </c>
    </row>
    <row r="6610" spans="1:13" x14ac:dyDescent="0.25">
      <c r="A6610"/>
      <c r="B6610" s="1"/>
      <c r="C6610"/>
      <c r="D6610"/>
      <c r="E6610" s="76"/>
      <c r="F6610" s="76"/>
      <c r="G6610" s="2"/>
      <c r="H6610" s="77"/>
      <c r="J6610" s="79" t="str">
        <f>IF(IF(IF(_xlfn.MAXIFS($F$2:$F6609,$C$2:$C6609,$C6610,$B$2:$B6609,$B6610,$A$2:$A6609,$A6610)=0,"",$E6610-_xlfn.MAXIFS($F$2:$F6609,$C$2:$C6609,$C6610,$B$2:$B6609,$B6610,$A$2:$A6609,$A6610))&lt;0,0,IF(_xlfn.MAXIFS($F$2:$F6609,$C$2:$C6609,$C6610,$B$2:$B6609,$B6610,$A$2:$A6609,$A6610)=0,"",$E6610-_xlfn.MAXIFS($F$2:$F6609,$C$2:$C6609,$C6610,$B$2:$B6609,$B6610,$A$2:$A6609,$A6610)))&gt;0.25,"",IF(IF(_xlfn.MAXIFS($F$2:$F6609,$C$2:$C6609,$C6610,$B$2:$B6609,$B6610,$A$2:$A6609,$A6610)=0,"",$E6610-_xlfn.MAXIFS($F$2:$F6609,$C$2:$C6609,$C6610,$B$2:$B6609,$B6610,$A$2:$A6609,$A6610))&lt;0,0,IF(_xlfn.MAXIFS($F$2:$F6609,$C$2:$C6609,$C6610,$B$2:$B6609,$B6610,$A$2:$A6609,$A6610)=0,"",$E6610-_xlfn.MAXIFS($F$2:$F6609,$C$2:$C6609,$C6610,$B$2:$B6609,$B6610,$A$2:$A6609,$A6610))))</f>
        <v/>
      </c>
      <c r="K6610" s="6" t="str">
        <f t="shared" si="310"/>
        <v/>
      </c>
      <c r="L6610" s="6" t="str">
        <f t="shared" si="311"/>
        <v/>
      </c>
      <c r="M6610" s="6" t="str">
        <f t="shared" si="309"/>
        <v/>
      </c>
    </row>
    <row r="6611" spans="1:13" x14ac:dyDescent="0.25">
      <c r="A6611"/>
      <c r="B6611" s="1"/>
      <c r="C6611"/>
      <c r="D6611"/>
      <c r="E6611" s="76"/>
      <c r="F6611" s="76"/>
      <c r="G6611" s="2"/>
      <c r="H6611" s="77"/>
      <c r="J6611" s="79" t="str">
        <f>IF(IF(IF(_xlfn.MAXIFS($F$2:$F6610,$C$2:$C6610,$C6611,$B$2:$B6610,$B6611,$A$2:$A6610,$A6611)=0,"",$E6611-_xlfn.MAXIFS($F$2:$F6610,$C$2:$C6610,$C6611,$B$2:$B6610,$B6611,$A$2:$A6610,$A6611))&lt;0,0,IF(_xlfn.MAXIFS($F$2:$F6610,$C$2:$C6610,$C6611,$B$2:$B6610,$B6611,$A$2:$A6610,$A6611)=0,"",$E6611-_xlfn.MAXIFS($F$2:$F6610,$C$2:$C6610,$C6611,$B$2:$B6610,$B6611,$A$2:$A6610,$A6611)))&gt;0.25,"",IF(IF(_xlfn.MAXIFS($F$2:$F6610,$C$2:$C6610,$C6611,$B$2:$B6610,$B6611,$A$2:$A6610,$A6611)=0,"",$E6611-_xlfn.MAXIFS($F$2:$F6610,$C$2:$C6610,$C6611,$B$2:$B6610,$B6611,$A$2:$A6610,$A6611))&lt;0,0,IF(_xlfn.MAXIFS($F$2:$F6610,$C$2:$C6610,$C6611,$B$2:$B6610,$B6611,$A$2:$A6610,$A6611)=0,"",$E6611-_xlfn.MAXIFS($F$2:$F6610,$C$2:$C6610,$C6611,$B$2:$B6610,$B6611,$A$2:$A6610,$A6611))))</f>
        <v/>
      </c>
      <c r="K6611" s="6" t="str">
        <f t="shared" si="310"/>
        <v/>
      </c>
      <c r="L6611" s="6" t="str">
        <f t="shared" si="311"/>
        <v/>
      </c>
      <c r="M6611" s="6" t="str">
        <f t="shared" si="309"/>
        <v/>
      </c>
    </row>
    <row r="6612" spans="1:13" x14ac:dyDescent="0.25">
      <c r="A6612"/>
      <c r="B6612" s="1"/>
      <c r="C6612"/>
      <c r="D6612"/>
      <c r="E6612" s="76"/>
      <c r="F6612" s="76"/>
      <c r="G6612" s="2"/>
      <c r="H6612" s="77"/>
      <c r="J6612" s="79" t="str">
        <f>IF(IF(IF(_xlfn.MAXIFS($F$2:$F6611,$C$2:$C6611,$C6612,$B$2:$B6611,$B6612,$A$2:$A6611,$A6612)=0,"",$E6612-_xlfn.MAXIFS($F$2:$F6611,$C$2:$C6611,$C6612,$B$2:$B6611,$B6612,$A$2:$A6611,$A6612))&lt;0,0,IF(_xlfn.MAXIFS($F$2:$F6611,$C$2:$C6611,$C6612,$B$2:$B6611,$B6612,$A$2:$A6611,$A6612)=0,"",$E6612-_xlfn.MAXIFS($F$2:$F6611,$C$2:$C6611,$C6612,$B$2:$B6611,$B6612,$A$2:$A6611,$A6612)))&gt;0.25,"",IF(IF(_xlfn.MAXIFS($F$2:$F6611,$C$2:$C6611,$C6612,$B$2:$B6611,$B6612,$A$2:$A6611,$A6612)=0,"",$E6612-_xlfn.MAXIFS($F$2:$F6611,$C$2:$C6611,$C6612,$B$2:$B6611,$B6612,$A$2:$A6611,$A6612))&lt;0,0,IF(_xlfn.MAXIFS($F$2:$F6611,$C$2:$C6611,$C6612,$B$2:$B6611,$B6612,$A$2:$A6611,$A6612)=0,"",$E6612-_xlfn.MAXIFS($F$2:$F6611,$C$2:$C6611,$C6612,$B$2:$B6611,$B6612,$A$2:$A6611,$A6612))))</f>
        <v/>
      </c>
      <c r="K6612" s="6" t="str">
        <f t="shared" si="310"/>
        <v/>
      </c>
      <c r="L6612" s="6" t="str">
        <f t="shared" si="311"/>
        <v/>
      </c>
      <c r="M6612" s="6" t="str">
        <f t="shared" si="309"/>
        <v/>
      </c>
    </row>
    <row r="6613" spans="1:13" x14ac:dyDescent="0.25">
      <c r="A6613"/>
      <c r="B6613" s="1"/>
      <c r="C6613"/>
      <c r="D6613"/>
      <c r="E6613" s="76"/>
      <c r="F6613" s="76"/>
      <c r="G6613" s="2"/>
      <c r="H6613" s="77"/>
      <c r="J6613" s="79" t="str">
        <f>IF(IF(IF(_xlfn.MAXIFS($F$2:$F6612,$C$2:$C6612,$C6613,$B$2:$B6612,$B6613,$A$2:$A6612,$A6613)=0,"",$E6613-_xlfn.MAXIFS($F$2:$F6612,$C$2:$C6612,$C6613,$B$2:$B6612,$B6613,$A$2:$A6612,$A6613))&lt;0,0,IF(_xlfn.MAXIFS($F$2:$F6612,$C$2:$C6612,$C6613,$B$2:$B6612,$B6613,$A$2:$A6612,$A6613)=0,"",$E6613-_xlfn.MAXIFS($F$2:$F6612,$C$2:$C6612,$C6613,$B$2:$B6612,$B6613,$A$2:$A6612,$A6613)))&gt;0.25,"",IF(IF(_xlfn.MAXIFS($F$2:$F6612,$C$2:$C6612,$C6613,$B$2:$B6612,$B6613,$A$2:$A6612,$A6613)=0,"",$E6613-_xlfn.MAXIFS($F$2:$F6612,$C$2:$C6612,$C6613,$B$2:$B6612,$B6613,$A$2:$A6612,$A6613))&lt;0,0,IF(_xlfn.MAXIFS($F$2:$F6612,$C$2:$C6612,$C6613,$B$2:$B6612,$B6613,$A$2:$A6612,$A6613)=0,"",$E6613-_xlfn.MAXIFS($F$2:$F6612,$C$2:$C6612,$C6613,$B$2:$B6612,$B6613,$A$2:$A6612,$A6613))))</f>
        <v/>
      </c>
      <c r="K6613" s="6" t="str">
        <f t="shared" si="310"/>
        <v/>
      </c>
      <c r="L6613" s="6" t="str">
        <f t="shared" si="311"/>
        <v/>
      </c>
      <c r="M6613" s="6" t="str">
        <f t="shared" si="309"/>
        <v/>
      </c>
    </row>
    <row r="6614" spans="1:13" x14ac:dyDescent="0.25">
      <c r="A6614"/>
      <c r="B6614" s="1"/>
      <c r="C6614"/>
      <c r="D6614"/>
      <c r="E6614" s="76"/>
      <c r="F6614" s="76"/>
      <c r="G6614" s="2"/>
      <c r="H6614" s="77"/>
      <c r="J6614" s="79" t="str">
        <f>IF(IF(IF(_xlfn.MAXIFS($F$2:$F6613,$C$2:$C6613,$C6614,$B$2:$B6613,$B6614,$A$2:$A6613,$A6614)=0,"",$E6614-_xlfn.MAXIFS($F$2:$F6613,$C$2:$C6613,$C6614,$B$2:$B6613,$B6614,$A$2:$A6613,$A6614))&lt;0,0,IF(_xlfn.MAXIFS($F$2:$F6613,$C$2:$C6613,$C6614,$B$2:$B6613,$B6614,$A$2:$A6613,$A6614)=0,"",$E6614-_xlfn.MAXIFS($F$2:$F6613,$C$2:$C6613,$C6614,$B$2:$B6613,$B6614,$A$2:$A6613,$A6614)))&gt;0.25,"",IF(IF(_xlfn.MAXIFS($F$2:$F6613,$C$2:$C6613,$C6614,$B$2:$B6613,$B6614,$A$2:$A6613,$A6614)=0,"",$E6614-_xlfn.MAXIFS($F$2:$F6613,$C$2:$C6613,$C6614,$B$2:$B6613,$B6614,$A$2:$A6613,$A6614))&lt;0,0,IF(_xlfn.MAXIFS($F$2:$F6613,$C$2:$C6613,$C6614,$B$2:$B6613,$B6614,$A$2:$A6613,$A6614)=0,"",$E6614-_xlfn.MAXIFS($F$2:$F6613,$C$2:$C6613,$C6614,$B$2:$B6613,$B6614,$A$2:$A6613,$A6614))))</f>
        <v/>
      </c>
      <c r="K6614" s="6" t="str">
        <f t="shared" si="310"/>
        <v/>
      </c>
      <c r="L6614" s="6" t="str">
        <f t="shared" si="311"/>
        <v/>
      </c>
      <c r="M6614" s="6" t="str">
        <f t="shared" si="309"/>
        <v/>
      </c>
    </row>
    <row r="6615" spans="1:13" x14ac:dyDescent="0.25">
      <c r="A6615"/>
      <c r="B6615" s="1"/>
      <c r="C6615"/>
      <c r="D6615"/>
      <c r="E6615" s="76"/>
      <c r="F6615" s="76"/>
      <c r="G6615" s="2"/>
      <c r="H6615" s="77"/>
      <c r="J6615" s="79" t="str">
        <f>IF(IF(IF(_xlfn.MAXIFS($F$2:$F6614,$C$2:$C6614,$C6615,$B$2:$B6614,$B6615,$A$2:$A6614,$A6615)=0,"",$E6615-_xlfn.MAXIFS($F$2:$F6614,$C$2:$C6614,$C6615,$B$2:$B6614,$B6615,$A$2:$A6614,$A6615))&lt;0,0,IF(_xlfn.MAXIFS($F$2:$F6614,$C$2:$C6614,$C6615,$B$2:$B6614,$B6615,$A$2:$A6614,$A6615)=0,"",$E6615-_xlfn.MAXIFS($F$2:$F6614,$C$2:$C6614,$C6615,$B$2:$B6614,$B6615,$A$2:$A6614,$A6615)))&gt;0.25,"",IF(IF(_xlfn.MAXIFS($F$2:$F6614,$C$2:$C6614,$C6615,$B$2:$B6614,$B6615,$A$2:$A6614,$A6615)=0,"",$E6615-_xlfn.MAXIFS($F$2:$F6614,$C$2:$C6614,$C6615,$B$2:$B6614,$B6615,$A$2:$A6614,$A6615))&lt;0,0,IF(_xlfn.MAXIFS($F$2:$F6614,$C$2:$C6614,$C6615,$B$2:$B6614,$B6615,$A$2:$A6614,$A6615)=0,"",$E6615-_xlfn.MAXIFS($F$2:$F6614,$C$2:$C6614,$C6615,$B$2:$B6614,$B6615,$A$2:$A6614,$A6615))))</f>
        <v/>
      </c>
      <c r="K6615" s="6" t="str">
        <f t="shared" si="310"/>
        <v/>
      </c>
      <c r="L6615" s="6" t="str">
        <f t="shared" si="311"/>
        <v/>
      </c>
      <c r="M6615" s="6" t="str">
        <f t="shared" si="309"/>
        <v/>
      </c>
    </row>
    <row r="6616" spans="1:13" x14ac:dyDescent="0.25">
      <c r="A6616"/>
      <c r="B6616" s="1"/>
      <c r="C6616"/>
      <c r="D6616"/>
      <c r="E6616" s="76"/>
      <c r="F6616" s="76"/>
      <c r="G6616" s="2"/>
      <c r="H6616" s="77"/>
      <c r="J6616" s="79" t="str">
        <f>IF(IF(IF(_xlfn.MAXIFS($F$2:$F6615,$C$2:$C6615,$C6616,$B$2:$B6615,$B6616,$A$2:$A6615,$A6616)=0,"",$E6616-_xlfn.MAXIFS($F$2:$F6615,$C$2:$C6615,$C6616,$B$2:$B6615,$B6616,$A$2:$A6615,$A6616))&lt;0,0,IF(_xlfn.MAXIFS($F$2:$F6615,$C$2:$C6615,$C6616,$B$2:$B6615,$B6616,$A$2:$A6615,$A6616)=0,"",$E6616-_xlfn.MAXIFS($F$2:$F6615,$C$2:$C6615,$C6616,$B$2:$B6615,$B6616,$A$2:$A6615,$A6616)))&gt;0.25,"",IF(IF(_xlfn.MAXIFS($F$2:$F6615,$C$2:$C6615,$C6616,$B$2:$B6615,$B6616,$A$2:$A6615,$A6616)=0,"",$E6616-_xlfn.MAXIFS($F$2:$F6615,$C$2:$C6615,$C6616,$B$2:$B6615,$B6616,$A$2:$A6615,$A6616))&lt;0,0,IF(_xlfn.MAXIFS($F$2:$F6615,$C$2:$C6615,$C6616,$B$2:$B6615,$B6616,$A$2:$A6615,$A6616)=0,"",$E6616-_xlfn.MAXIFS($F$2:$F6615,$C$2:$C6615,$C6616,$B$2:$B6615,$B6616,$A$2:$A6615,$A6616))))</f>
        <v/>
      </c>
      <c r="K6616" s="6" t="str">
        <f t="shared" si="310"/>
        <v/>
      </c>
      <c r="L6616" s="6" t="str">
        <f t="shared" si="311"/>
        <v/>
      </c>
      <c r="M6616" s="6" t="str">
        <f t="shared" si="309"/>
        <v/>
      </c>
    </row>
    <row r="6617" spans="1:13" x14ac:dyDescent="0.25">
      <c r="A6617"/>
      <c r="B6617" s="1"/>
      <c r="C6617"/>
      <c r="D6617"/>
      <c r="E6617" s="76"/>
      <c r="F6617" s="76"/>
      <c r="G6617" s="2"/>
      <c r="H6617" s="77"/>
      <c r="J6617" s="79" t="str">
        <f>IF(IF(IF(_xlfn.MAXIFS($F$2:$F6616,$C$2:$C6616,$C6617,$B$2:$B6616,$B6617,$A$2:$A6616,$A6617)=0,"",$E6617-_xlfn.MAXIFS($F$2:$F6616,$C$2:$C6616,$C6617,$B$2:$B6616,$B6617,$A$2:$A6616,$A6617))&lt;0,0,IF(_xlfn.MAXIFS($F$2:$F6616,$C$2:$C6616,$C6617,$B$2:$B6616,$B6617,$A$2:$A6616,$A6617)=0,"",$E6617-_xlfn.MAXIFS($F$2:$F6616,$C$2:$C6616,$C6617,$B$2:$B6616,$B6617,$A$2:$A6616,$A6617)))&gt;0.25,"",IF(IF(_xlfn.MAXIFS($F$2:$F6616,$C$2:$C6616,$C6617,$B$2:$B6616,$B6617,$A$2:$A6616,$A6617)=0,"",$E6617-_xlfn.MAXIFS($F$2:$F6616,$C$2:$C6616,$C6617,$B$2:$B6616,$B6617,$A$2:$A6616,$A6617))&lt;0,0,IF(_xlfn.MAXIFS($F$2:$F6616,$C$2:$C6616,$C6617,$B$2:$B6616,$B6617,$A$2:$A6616,$A6617)=0,"",$E6617-_xlfn.MAXIFS($F$2:$F6616,$C$2:$C6616,$C6617,$B$2:$B6616,$B6617,$A$2:$A6616,$A6617))))</f>
        <v/>
      </c>
      <c r="K6617" s="6" t="str">
        <f t="shared" si="310"/>
        <v/>
      </c>
      <c r="L6617" s="6" t="str">
        <f t="shared" si="311"/>
        <v/>
      </c>
      <c r="M6617" s="6" t="str">
        <f t="shared" si="309"/>
        <v/>
      </c>
    </row>
    <row r="6618" spans="1:13" x14ac:dyDescent="0.25">
      <c r="A6618"/>
      <c r="B6618" s="1"/>
      <c r="C6618"/>
      <c r="D6618"/>
      <c r="E6618" s="76"/>
      <c r="F6618" s="76"/>
      <c r="G6618" s="2"/>
      <c r="H6618" s="77"/>
      <c r="J6618" s="79" t="str">
        <f>IF(IF(IF(_xlfn.MAXIFS($F$2:$F6617,$C$2:$C6617,$C6618,$B$2:$B6617,$B6618,$A$2:$A6617,$A6618)=0,"",$E6618-_xlfn.MAXIFS($F$2:$F6617,$C$2:$C6617,$C6618,$B$2:$B6617,$B6618,$A$2:$A6617,$A6618))&lt;0,0,IF(_xlfn.MAXIFS($F$2:$F6617,$C$2:$C6617,$C6618,$B$2:$B6617,$B6618,$A$2:$A6617,$A6618)=0,"",$E6618-_xlfn.MAXIFS($F$2:$F6617,$C$2:$C6617,$C6618,$B$2:$B6617,$B6618,$A$2:$A6617,$A6618)))&gt;0.25,"",IF(IF(_xlfn.MAXIFS($F$2:$F6617,$C$2:$C6617,$C6618,$B$2:$B6617,$B6618,$A$2:$A6617,$A6618)=0,"",$E6618-_xlfn.MAXIFS($F$2:$F6617,$C$2:$C6617,$C6618,$B$2:$B6617,$B6618,$A$2:$A6617,$A6618))&lt;0,0,IF(_xlfn.MAXIFS($F$2:$F6617,$C$2:$C6617,$C6618,$B$2:$B6617,$B6618,$A$2:$A6617,$A6618)=0,"",$E6618-_xlfn.MAXIFS($F$2:$F6617,$C$2:$C6617,$C6618,$B$2:$B6617,$B6618,$A$2:$A6617,$A6618))))</f>
        <v/>
      </c>
      <c r="K6618" s="6" t="str">
        <f t="shared" si="310"/>
        <v/>
      </c>
      <c r="L6618" s="6" t="str">
        <f t="shared" si="311"/>
        <v/>
      </c>
      <c r="M6618" s="6" t="str">
        <f t="shared" si="309"/>
        <v/>
      </c>
    </row>
    <row r="6619" spans="1:13" x14ac:dyDescent="0.25">
      <c r="A6619"/>
      <c r="B6619" s="1"/>
      <c r="C6619"/>
      <c r="D6619"/>
      <c r="E6619" s="76"/>
      <c r="F6619" s="76"/>
      <c r="G6619" s="2"/>
      <c r="H6619" s="77"/>
      <c r="J6619" s="79" t="str">
        <f>IF(IF(IF(_xlfn.MAXIFS($F$2:$F6618,$C$2:$C6618,$C6619,$B$2:$B6618,$B6619,$A$2:$A6618,$A6619)=0,"",$E6619-_xlfn.MAXIFS($F$2:$F6618,$C$2:$C6618,$C6619,$B$2:$B6618,$B6619,$A$2:$A6618,$A6619))&lt;0,0,IF(_xlfn.MAXIFS($F$2:$F6618,$C$2:$C6618,$C6619,$B$2:$B6618,$B6619,$A$2:$A6618,$A6619)=0,"",$E6619-_xlfn.MAXIFS($F$2:$F6618,$C$2:$C6618,$C6619,$B$2:$B6618,$B6619,$A$2:$A6618,$A6619)))&gt;0.25,"",IF(IF(_xlfn.MAXIFS($F$2:$F6618,$C$2:$C6618,$C6619,$B$2:$B6618,$B6619,$A$2:$A6618,$A6619)=0,"",$E6619-_xlfn.MAXIFS($F$2:$F6618,$C$2:$C6618,$C6619,$B$2:$B6618,$B6619,$A$2:$A6618,$A6619))&lt;0,0,IF(_xlfn.MAXIFS($F$2:$F6618,$C$2:$C6618,$C6619,$B$2:$B6618,$B6619,$A$2:$A6618,$A6619)=0,"",$E6619-_xlfn.MAXIFS($F$2:$F6618,$C$2:$C6618,$C6619,$B$2:$B6618,$B6619,$A$2:$A6618,$A6619))))</f>
        <v/>
      </c>
      <c r="K6619" s="6" t="str">
        <f t="shared" si="310"/>
        <v/>
      </c>
      <c r="L6619" s="6" t="str">
        <f t="shared" si="311"/>
        <v/>
      </c>
      <c r="M6619" s="6" t="str">
        <f t="shared" si="309"/>
        <v/>
      </c>
    </row>
    <row r="6620" spans="1:13" x14ac:dyDescent="0.25">
      <c r="A6620"/>
      <c r="B6620" s="1"/>
      <c r="C6620"/>
      <c r="D6620"/>
      <c r="E6620" s="76"/>
      <c r="F6620" s="76"/>
      <c r="G6620" s="2"/>
      <c r="H6620" s="77"/>
      <c r="J6620" s="79" t="str">
        <f>IF(IF(IF(_xlfn.MAXIFS($F$2:$F6619,$C$2:$C6619,$C6620,$B$2:$B6619,$B6620,$A$2:$A6619,$A6620)=0,"",$E6620-_xlfn.MAXIFS($F$2:$F6619,$C$2:$C6619,$C6620,$B$2:$B6619,$B6620,$A$2:$A6619,$A6620))&lt;0,0,IF(_xlfn.MAXIFS($F$2:$F6619,$C$2:$C6619,$C6620,$B$2:$B6619,$B6620,$A$2:$A6619,$A6620)=0,"",$E6620-_xlfn.MAXIFS($F$2:$F6619,$C$2:$C6619,$C6620,$B$2:$B6619,$B6620,$A$2:$A6619,$A6620)))&gt;0.25,"",IF(IF(_xlfn.MAXIFS($F$2:$F6619,$C$2:$C6619,$C6620,$B$2:$B6619,$B6620,$A$2:$A6619,$A6620)=0,"",$E6620-_xlfn.MAXIFS($F$2:$F6619,$C$2:$C6619,$C6620,$B$2:$B6619,$B6620,$A$2:$A6619,$A6620))&lt;0,0,IF(_xlfn.MAXIFS($F$2:$F6619,$C$2:$C6619,$C6620,$B$2:$B6619,$B6620,$A$2:$A6619,$A6620)=0,"",$E6620-_xlfn.MAXIFS($F$2:$F6619,$C$2:$C6619,$C6620,$B$2:$B6619,$B6620,$A$2:$A6619,$A6620))))</f>
        <v/>
      </c>
      <c r="K6620" s="6" t="str">
        <f t="shared" si="310"/>
        <v/>
      </c>
      <c r="L6620" s="6" t="str">
        <f t="shared" si="311"/>
        <v/>
      </c>
      <c r="M6620" s="6" t="str">
        <f t="shared" si="309"/>
        <v/>
      </c>
    </row>
    <row r="6621" spans="1:13" x14ac:dyDescent="0.25">
      <c r="A6621"/>
      <c r="B6621" s="1"/>
      <c r="C6621"/>
      <c r="D6621"/>
      <c r="E6621" s="76"/>
      <c r="F6621" s="76"/>
      <c r="G6621" s="2"/>
      <c r="H6621" s="77"/>
      <c r="J6621" s="79" t="str">
        <f>IF(IF(IF(_xlfn.MAXIFS($F$2:$F6620,$C$2:$C6620,$C6621,$B$2:$B6620,$B6621,$A$2:$A6620,$A6621)=0,"",$E6621-_xlfn.MAXIFS($F$2:$F6620,$C$2:$C6620,$C6621,$B$2:$B6620,$B6621,$A$2:$A6620,$A6621))&lt;0,0,IF(_xlfn.MAXIFS($F$2:$F6620,$C$2:$C6620,$C6621,$B$2:$B6620,$B6621,$A$2:$A6620,$A6621)=0,"",$E6621-_xlfn.MAXIFS($F$2:$F6620,$C$2:$C6620,$C6621,$B$2:$B6620,$B6621,$A$2:$A6620,$A6621)))&gt;0.25,"",IF(IF(_xlfn.MAXIFS($F$2:$F6620,$C$2:$C6620,$C6621,$B$2:$B6620,$B6621,$A$2:$A6620,$A6621)=0,"",$E6621-_xlfn.MAXIFS($F$2:$F6620,$C$2:$C6620,$C6621,$B$2:$B6620,$B6621,$A$2:$A6620,$A6621))&lt;0,0,IF(_xlfn.MAXIFS($F$2:$F6620,$C$2:$C6620,$C6621,$B$2:$B6620,$B6621,$A$2:$A6620,$A6621)=0,"",$E6621-_xlfn.MAXIFS($F$2:$F6620,$C$2:$C6620,$C6621,$B$2:$B6620,$B6621,$A$2:$A6620,$A6621))))</f>
        <v/>
      </c>
      <c r="K6621" s="6" t="str">
        <f t="shared" si="310"/>
        <v/>
      </c>
      <c r="L6621" s="6" t="str">
        <f t="shared" si="311"/>
        <v/>
      </c>
      <c r="M6621" s="6" t="str">
        <f t="shared" si="309"/>
        <v/>
      </c>
    </row>
    <row r="6622" spans="1:13" x14ac:dyDescent="0.25">
      <c r="A6622"/>
      <c r="B6622" s="1"/>
      <c r="C6622"/>
      <c r="D6622"/>
      <c r="E6622" s="76"/>
      <c r="F6622" s="76"/>
      <c r="G6622" s="2"/>
      <c r="H6622" s="77"/>
      <c r="J6622" s="79" t="str">
        <f>IF(IF(IF(_xlfn.MAXIFS($F$2:$F6621,$C$2:$C6621,$C6622,$B$2:$B6621,$B6622,$A$2:$A6621,$A6622)=0,"",$E6622-_xlfn.MAXIFS($F$2:$F6621,$C$2:$C6621,$C6622,$B$2:$B6621,$B6622,$A$2:$A6621,$A6622))&lt;0,0,IF(_xlfn.MAXIFS($F$2:$F6621,$C$2:$C6621,$C6622,$B$2:$B6621,$B6622,$A$2:$A6621,$A6622)=0,"",$E6622-_xlfn.MAXIFS($F$2:$F6621,$C$2:$C6621,$C6622,$B$2:$B6621,$B6622,$A$2:$A6621,$A6622)))&gt;0.25,"",IF(IF(_xlfn.MAXIFS($F$2:$F6621,$C$2:$C6621,$C6622,$B$2:$B6621,$B6622,$A$2:$A6621,$A6622)=0,"",$E6622-_xlfn.MAXIFS($F$2:$F6621,$C$2:$C6621,$C6622,$B$2:$B6621,$B6622,$A$2:$A6621,$A6622))&lt;0,0,IF(_xlfn.MAXIFS($F$2:$F6621,$C$2:$C6621,$C6622,$B$2:$B6621,$B6622,$A$2:$A6621,$A6622)=0,"",$E6622-_xlfn.MAXIFS($F$2:$F6621,$C$2:$C6621,$C6622,$B$2:$B6621,$B6622,$A$2:$A6621,$A6622))))</f>
        <v/>
      </c>
      <c r="K6622" s="6" t="str">
        <f t="shared" si="310"/>
        <v/>
      </c>
      <c r="L6622" s="6" t="str">
        <f t="shared" si="311"/>
        <v/>
      </c>
      <c r="M6622" s="6" t="str">
        <f t="shared" si="309"/>
        <v/>
      </c>
    </row>
    <row r="6623" spans="1:13" x14ac:dyDescent="0.25">
      <c r="A6623"/>
      <c r="B6623" s="1"/>
      <c r="C6623"/>
      <c r="D6623"/>
      <c r="E6623" s="76"/>
      <c r="F6623" s="76"/>
      <c r="G6623" s="2"/>
      <c r="H6623" s="77"/>
      <c r="J6623" s="79" t="str">
        <f>IF(IF(IF(_xlfn.MAXIFS($F$2:$F6622,$C$2:$C6622,$C6623,$B$2:$B6622,$B6623,$A$2:$A6622,$A6623)=0,"",$E6623-_xlfn.MAXIFS($F$2:$F6622,$C$2:$C6622,$C6623,$B$2:$B6622,$B6623,$A$2:$A6622,$A6623))&lt;0,0,IF(_xlfn.MAXIFS($F$2:$F6622,$C$2:$C6622,$C6623,$B$2:$B6622,$B6623,$A$2:$A6622,$A6623)=0,"",$E6623-_xlfn.MAXIFS($F$2:$F6622,$C$2:$C6622,$C6623,$B$2:$B6622,$B6623,$A$2:$A6622,$A6623)))&gt;0.25,"",IF(IF(_xlfn.MAXIFS($F$2:$F6622,$C$2:$C6622,$C6623,$B$2:$B6622,$B6623,$A$2:$A6622,$A6623)=0,"",$E6623-_xlfn.MAXIFS($F$2:$F6622,$C$2:$C6622,$C6623,$B$2:$B6622,$B6623,$A$2:$A6622,$A6623))&lt;0,0,IF(_xlfn.MAXIFS($F$2:$F6622,$C$2:$C6622,$C6623,$B$2:$B6622,$B6623,$A$2:$A6622,$A6623)=0,"",$E6623-_xlfn.MAXIFS($F$2:$F6622,$C$2:$C6622,$C6623,$B$2:$B6622,$B6623,$A$2:$A6622,$A6623))))</f>
        <v/>
      </c>
      <c r="K6623" s="6" t="str">
        <f t="shared" si="310"/>
        <v/>
      </c>
      <c r="L6623" s="6" t="str">
        <f t="shared" si="311"/>
        <v/>
      </c>
      <c r="M6623" s="6" t="str">
        <f t="shared" si="309"/>
        <v/>
      </c>
    </row>
    <row r="6624" spans="1:13" x14ac:dyDescent="0.25">
      <c r="A6624"/>
      <c r="B6624" s="1"/>
      <c r="C6624"/>
      <c r="D6624"/>
      <c r="E6624" s="76"/>
      <c r="F6624" s="76"/>
      <c r="G6624" s="2"/>
      <c r="H6624" s="77"/>
      <c r="J6624" s="79" t="str">
        <f>IF(IF(IF(_xlfn.MAXIFS($F$2:$F6623,$C$2:$C6623,$C6624,$B$2:$B6623,$B6624,$A$2:$A6623,$A6624)=0,"",$E6624-_xlfn.MAXIFS($F$2:$F6623,$C$2:$C6623,$C6624,$B$2:$B6623,$B6624,$A$2:$A6623,$A6624))&lt;0,0,IF(_xlfn.MAXIFS($F$2:$F6623,$C$2:$C6623,$C6624,$B$2:$B6623,$B6624,$A$2:$A6623,$A6624)=0,"",$E6624-_xlfn.MAXIFS($F$2:$F6623,$C$2:$C6623,$C6624,$B$2:$B6623,$B6624,$A$2:$A6623,$A6624)))&gt;0.25,"",IF(IF(_xlfn.MAXIFS($F$2:$F6623,$C$2:$C6623,$C6624,$B$2:$B6623,$B6624,$A$2:$A6623,$A6624)=0,"",$E6624-_xlfn.MAXIFS($F$2:$F6623,$C$2:$C6623,$C6624,$B$2:$B6623,$B6624,$A$2:$A6623,$A6624))&lt;0,0,IF(_xlfn.MAXIFS($F$2:$F6623,$C$2:$C6623,$C6624,$B$2:$B6623,$B6624,$A$2:$A6623,$A6624)=0,"",$E6624-_xlfn.MAXIFS($F$2:$F6623,$C$2:$C6623,$C6624,$B$2:$B6623,$B6624,$A$2:$A6623,$A6624))))</f>
        <v/>
      </c>
      <c r="K6624" s="6" t="str">
        <f t="shared" si="310"/>
        <v/>
      </c>
      <c r="L6624" s="6" t="str">
        <f t="shared" si="311"/>
        <v/>
      </c>
      <c r="M6624" s="6" t="str">
        <f t="shared" si="309"/>
        <v/>
      </c>
    </row>
    <row r="6625" spans="1:13" x14ac:dyDescent="0.25">
      <c r="A6625"/>
      <c r="B6625" s="1"/>
      <c r="C6625"/>
      <c r="D6625"/>
      <c r="E6625" s="76"/>
      <c r="F6625" s="76"/>
      <c r="G6625" s="2"/>
      <c r="H6625" s="77"/>
      <c r="J6625" s="79" t="str">
        <f>IF(IF(IF(_xlfn.MAXIFS($F$2:$F6624,$C$2:$C6624,$C6625,$B$2:$B6624,$B6625,$A$2:$A6624,$A6625)=0,"",$E6625-_xlfn.MAXIFS($F$2:$F6624,$C$2:$C6624,$C6625,$B$2:$B6624,$B6625,$A$2:$A6624,$A6625))&lt;0,0,IF(_xlfn.MAXIFS($F$2:$F6624,$C$2:$C6624,$C6625,$B$2:$B6624,$B6625,$A$2:$A6624,$A6625)=0,"",$E6625-_xlfn.MAXIFS($F$2:$F6624,$C$2:$C6624,$C6625,$B$2:$B6624,$B6625,$A$2:$A6624,$A6625)))&gt;0.25,"",IF(IF(_xlfn.MAXIFS($F$2:$F6624,$C$2:$C6624,$C6625,$B$2:$B6624,$B6625,$A$2:$A6624,$A6625)=0,"",$E6625-_xlfn.MAXIFS($F$2:$F6624,$C$2:$C6624,$C6625,$B$2:$B6624,$B6625,$A$2:$A6624,$A6625))&lt;0,0,IF(_xlfn.MAXIFS($F$2:$F6624,$C$2:$C6624,$C6625,$B$2:$B6624,$B6625,$A$2:$A6624,$A6625)=0,"",$E6625-_xlfn.MAXIFS($F$2:$F6624,$C$2:$C6624,$C6625,$B$2:$B6624,$B6625,$A$2:$A6624,$A6625))))</f>
        <v/>
      </c>
      <c r="K6625" s="6" t="str">
        <f t="shared" si="310"/>
        <v/>
      </c>
      <c r="L6625" s="6" t="str">
        <f t="shared" si="311"/>
        <v/>
      </c>
      <c r="M6625" s="6" t="str">
        <f t="shared" si="309"/>
        <v/>
      </c>
    </row>
    <row r="6626" spans="1:13" x14ac:dyDescent="0.25">
      <c r="A6626"/>
      <c r="B6626" s="1"/>
      <c r="C6626"/>
      <c r="D6626"/>
      <c r="E6626" s="76"/>
      <c r="F6626" s="76"/>
      <c r="G6626" s="2"/>
      <c r="H6626" s="77"/>
      <c r="J6626" s="79" t="str">
        <f>IF(IF(IF(_xlfn.MAXIFS($F$2:$F6625,$C$2:$C6625,$C6626,$B$2:$B6625,$B6626,$A$2:$A6625,$A6626)=0,"",$E6626-_xlfn.MAXIFS($F$2:$F6625,$C$2:$C6625,$C6626,$B$2:$B6625,$B6626,$A$2:$A6625,$A6626))&lt;0,0,IF(_xlfn.MAXIFS($F$2:$F6625,$C$2:$C6625,$C6626,$B$2:$B6625,$B6626,$A$2:$A6625,$A6626)=0,"",$E6626-_xlfn.MAXIFS($F$2:$F6625,$C$2:$C6625,$C6626,$B$2:$B6625,$B6626,$A$2:$A6625,$A6626)))&gt;0.25,"",IF(IF(_xlfn.MAXIFS($F$2:$F6625,$C$2:$C6625,$C6626,$B$2:$B6625,$B6626,$A$2:$A6625,$A6626)=0,"",$E6626-_xlfn.MAXIFS($F$2:$F6625,$C$2:$C6625,$C6626,$B$2:$B6625,$B6626,$A$2:$A6625,$A6626))&lt;0,0,IF(_xlfn.MAXIFS($F$2:$F6625,$C$2:$C6625,$C6626,$B$2:$B6625,$B6626,$A$2:$A6625,$A6626)=0,"",$E6626-_xlfn.MAXIFS($F$2:$F6625,$C$2:$C6625,$C6626,$B$2:$B6625,$B6626,$A$2:$A6625,$A6626))))</f>
        <v/>
      </c>
      <c r="K6626" s="6" t="str">
        <f t="shared" si="310"/>
        <v/>
      </c>
      <c r="L6626" s="6" t="str">
        <f t="shared" si="311"/>
        <v/>
      </c>
      <c r="M6626" s="6" t="str">
        <f t="shared" si="309"/>
        <v/>
      </c>
    </row>
    <row r="6627" spans="1:13" x14ac:dyDescent="0.25">
      <c r="A6627"/>
      <c r="B6627" s="1"/>
      <c r="C6627"/>
      <c r="D6627"/>
      <c r="E6627" s="76"/>
      <c r="F6627" s="76"/>
      <c r="G6627" s="2"/>
      <c r="H6627" s="77"/>
      <c r="J6627" s="79" t="str">
        <f>IF(IF(IF(_xlfn.MAXIFS($F$2:$F6626,$C$2:$C6626,$C6627,$B$2:$B6626,$B6627,$A$2:$A6626,$A6627)=0,"",$E6627-_xlfn.MAXIFS($F$2:$F6626,$C$2:$C6626,$C6627,$B$2:$B6626,$B6627,$A$2:$A6626,$A6627))&lt;0,0,IF(_xlfn.MAXIFS($F$2:$F6626,$C$2:$C6626,$C6627,$B$2:$B6626,$B6627,$A$2:$A6626,$A6627)=0,"",$E6627-_xlfn.MAXIFS($F$2:$F6626,$C$2:$C6626,$C6627,$B$2:$B6626,$B6627,$A$2:$A6626,$A6627)))&gt;0.25,"",IF(IF(_xlfn.MAXIFS($F$2:$F6626,$C$2:$C6626,$C6627,$B$2:$B6626,$B6627,$A$2:$A6626,$A6627)=0,"",$E6627-_xlfn.MAXIFS($F$2:$F6626,$C$2:$C6626,$C6627,$B$2:$B6626,$B6627,$A$2:$A6626,$A6627))&lt;0,0,IF(_xlfn.MAXIFS($F$2:$F6626,$C$2:$C6626,$C6627,$B$2:$B6626,$B6627,$A$2:$A6626,$A6627)=0,"",$E6627-_xlfn.MAXIFS($F$2:$F6626,$C$2:$C6626,$C6627,$B$2:$B6626,$B6627,$A$2:$A6626,$A6627))))</f>
        <v/>
      </c>
      <c r="K6627" s="6" t="str">
        <f t="shared" si="310"/>
        <v/>
      </c>
      <c r="L6627" s="6" t="str">
        <f t="shared" si="311"/>
        <v/>
      </c>
      <c r="M6627" s="6" t="str">
        <f t="shared" si="309"/>
        <v/>
      </c>
    </row>
    <row r="6628" spans="1:13" x14ac:dyDescent="0.25">
      <c r="A6628"/>
      <c r="B6628" s="1"/>
      <c r="C6628"/>
      <c r="D6628"/>
      <c r="E6628" s="76"/>
      <c r="F6628" s="76"/>
      <c r="G6628" s="2"/>
      <c r="H6628" s="77"/>
      <c r="J6628" s="79" t="str">
        <f>IF(IF(IF(_xlfn.MAXIFS($F$2:$F6627,$C$2:$C6627,$C6628,$B$2:$B6627,$B6628,$A$2:$A6627,$A6628)=0,"",$E6628-_xlfn.MAXIFS($F$2:$F6627,$C$2:$C6627,$C6628,$B$2:$B6627,$B6628,$A$2:$A6627,$A6628))&lt;0,0,IF(_xlfn.MAXIFS($F$2:$F6627,$C$2:$C6627,$C6628,$B$2:$B6627,$B6628,$A$2:$A6627,$A6628)=0,"",$E6628-_xlfn.MAXIFS($F$2:$F6627,$C$2:$C6627,$C6628,$B$2:$B6627,$B6628,$A$2:$A6627,$A6628)))&gt;0.25,"",IF(IF(_xlfn.MAXIFS($F$2:$F6627,$C$2:$C6627,$C6628,$B$2:$B6627,$B6628,$A$2:$A6627,$A6628)=0,"",$E6628-_xlfn.MAXIFS($F$2:$F6627,$C$2:$C6627,$C6628,$B$2:$B6627,$B6628,$A$2:$A6627,$A6628))&lt;0,0,IF(_xlfn.MAXIFS($F$2:$F6627,$C$2:$C6627,$C6628,$B$2:$B6627,$B6628,$A$2:$A6627,$A6628)=0,"",$E6628-_xlfn.MAXIFS($F$2:$F6627,$C$2:$C6627,$C6628,$B$2:$B6627,$B6628,$A$2:$A6627,$A6628))))</f>
        <v/>
      </c>
      <c r="K6628" s="6" t="str">
        <f t="shared" si="310"/>
        <v/>
      </c>
      <c r="L6628" s="6" t="str">
        <f t="shared" si="311"/>
        <v/>
      </c>
      <c r="M6628" s="6" t="str">
        <f t="shared" si="309"/>
        <v/>
      </c>
    </row>
    <row r="6629" spans="1:13" x14ac:dyDescent="0.25">
      <c r="A6629"/>
      <c r="B6629" s="1"/>
      <c r="C6629"/>
      <c r="D6629"/>
      <c r="E6629" s="76"/>
      <c r="F6629" s="76"/>
      <c r="G6629" s="2"/>
      <c r="H6629" s="77"/>
      <c r="J6629" s="79" t="str">
        <f>IF(IF(IF(_xlfn.MAXIFS($F$2:$F6628,$C$2:$C6628,$C6629,$B$2:$B6628,$B6629,$A$2:$A6628,$A6629)=0,"",$E6629-_xlfn.MAXIFS($F$2:$F6628,$C$2:$C6628,$C6629,$B$2:$B6628,$B6629,$A$2:$A6628,$A6629))&lt;0,0,IF(_xlfn.MAXIFS($F$2:$F6628,$C$2:$C6628,$C6629,$B$2:$B6628,$B6629,$A$2:$A6628,$A6629)=0,"",$E6629-_xlfn.MAXIFS($F$2:$F6628,$C$2:$C6628,$C6629,$B$2:$B6628,$B6629,$A$2:$A6628,$A6629)))&gt;0.25,"",IF(IF(_xlfn.MAXIFS($F$2:$F6628,$C$2:$C6628,$C6629,$B$2:$B6628,$B6629,$A$2:$A6628,$A6629)=0,"",$E6629-_xlfn.MAXIFS($F$2:$F6628,$C$2:$C6628,$C6629,$B$2:$B6628,$B6629,$A$2:$A6628,$A6629))&lt;0,0,IF(_xlfn.MAXIFS($F$2:$F6628,$C$2:$C6628,$C6629,$B$2:$B6628,$B6629,$A$2:$A6628,$A6629)=0,"",$E6629-_xlfn.MAXIFS($F$2:$F6628,$C$2:$C6628,$C6629,$B$2:$B6628,$B6629,$A$2:$A6628,$A6629))))</f>
        <v/>
      </c>
      <c r="K6629" s="6" t="str">
        <f t="shared" si="310"/>
        <v/>
      </c>
      <c r="L6629" s="6" t="str">
        <f t="shared" si="311"/>
        <v/>
      </c>
      <c r="M6629" s="6" t="str">
        <f t="shared" si="309"/>
        <v/>
      </c>
    </row>
    <row r="6630" spans="1:13" x14ac:dyDescent="0.25">
      <c r="A6630"/>
      <c r="B6630" s="1"/>
      <c r="C6630"/>
      <c r="D6630"/>
      <c r="E6630" s="76"/>
      <c r="F6630" s="76"/>
      <c r="G6630" s="2"/>
      <c r="H6630" s="77"/>
      <c r="J6630" s="79" t="str">
        <f>IF(IF(IF(_xlfn.MAXIFS($F$2:$F6629,$C$2:$C6629,$C6630,$B$2:$B6629,$B6630,$A$2:$A6629,$A6630)=0,"",$E6630-_xlfn.MAXIFS($F$2:$F6629,$C$2:$C6629,$C6630,$B$2:$B6629,$B6630,$A$2:$A6629,$A6630))&lt;0,0,IF(_xlfn.MAXIFS($F$2:$F6629,$C$2:$C6629,$C6630,$B$2:$B6629,$B6630,$A$2:$A6629,$A6630)=0,"",$E6630-_xlfn.MAXIFS($F$2:$F6629,$C$2:$C6629,$C6630,$B$2:$B6629,$B6630,$A$2:$A6629,$A6630)))&gt;0.25,"",IF(IF(_xlfn.MAXIFS($F$2:$F6629,$C$2:$C6629,$C6630,$B$2:$B6629,$B6630,$A$2:$A6629,$A6630)=0,"",$E6630-_xlfn.MAXIFS($F$2:$F6629,$C$2:$C6629,$C6630,$B$2:$B6629,$B6630,$A$2:$A6629,$A6630))&lt;0,0,IF(_xlfn.MAXIFS($F$2:$F6629,$C$2:$C6629,$C6630,$B$2:$B6629,$B6630,$A$2:$A6629,$A6630)=0,"",$E6630-_xlfn.MAXIFS($F$2:$F6629,$C$2:$C6629,$C6630,$B$2:$B6629,$B6630,$A$2:$A6629,$A6630))))</f>
        <v/>
      </c>
      <c r="K6630" s="6" t="str">
        <f t="shared" si="310"/>
        <v/>
      </c>
      <c r="L6630" s="6" t="str">
        <f t="shared" si="311"/>
        <v/>
      </c>
      <c r="M6630" s="6" t="str">
        <f t="shared" si="309"/>
        <v/>
      </c>
    </row>
    <row r="6631" spans="1:13" x14ac:dyDescent="0.25">
      <c r="A6631"/>
      <c r="B6631" s="1"/>
      <c r="C6631"/>
      <c r="D6631"/>
      <c r="E6631" s="76"/>
      <c r="F6631" s="76"/>
      <c r="G6631" s="2"/>
      <c r="H6631" s="77"/>
      <c r="J6631" s="79" t="str">
        <f>IF(IF(IF(_xlfn.MAXIFS($F$2:$F6630,$C$2:$C6630,$C6631,$B$2:$B6630,$B6631,$A$2:$A6630,$A6631)=0,"",$E6631-_xlfn.MAXIFS($F$2:$F6630,$C$2:$C6630,$C6631,$B$2:$B6630,$B6631,$A$2:$A6630,$A6631))&lt;0,0,IF(_xlfn.MAXIFS($F$2:$F6630,$C$2:$C6630,$C6631,$B$2:$B6630,$B6631,$A$2:$A6630,$A6631)=0,"",$E6631-_xlfn.MAXIFS($F$2:$F6630,$C$2:$C6630,$C6631,$B$2:$B6630,$B6631,$A$2:$A6630,$A6631)))&gt;0.25,"",IF(IF(_xlfn.MAXIFS($F$2:$F6630,$C$2:$C6630,$C6631,$B$2:$B6630,$B6631,$A$2:$A6630,$A6631)=0,"",$E6631-_xlfn.MAXIFS($F$2:$F6630,$C$2:$C6630,$C6631,$B$2:$B6630,$B6631,$A$2:$A6630,$A6631))&lt;0,0,IF(_xlfn.MAXIFS($F$2:$F6630,$C$2:$C6630,$C6631,$B$2:$B6630,$B6631,$A$2:$A6630,$A6631)=0,"",$E6631-_xlfn.MAXIFS($F$2:$F6630,$C$2:$C6630,$C6631,$B$2:$B6630,$B6631,$A$2:$A6630,$A6631))))</f>
        <v/>
      </c>
      <c r="K6631" s="6" t="str">
        <f t="shared" si="310"/>
        <v/>
      </c>
      <c r="L6631" s="6" t="str">
        <f t="shared" si="311"/>
        <v/>
      </c>
      <c r="M6631" s="6" t="str">
        <f t="shared" si="309"/>
        <v/>
      </c>
    </row>
    <row r="6632" spans="1:13" x14ac:dyDescent="0.25">
      <c r="A6632"/>
      <c r="B6632" s="1"/>
      <c r="C6632"/>
      <c r="D6632"/>
      <c r="E6632" s="76"/>
      <c r="F6632" s="76"/>
      <c r="G6632" s="2"/>
      <c r="H6632" s="77"/>
      <c r="J6632" s="79" t="str">
        <f>IF(IF(IF(_xlfn.MAXIFS($F$2:$F6631,$C$2:$C6631,$C6632,$B$2:$B6631,$B6632,$A$2:$A6631,$A6632)=0,"",$E6632-_xlfn.MAXIFS($F$2:$F6631,$C$2:$C6631,$C6632,$B$2:$B6631,$B6632,$A$2:$A6631,$A6632))&lt;0,0,IF(_xlfn.MAXIFS($F$2:$F6631,$C$2:$C6631,$C6632,$B$2:$B6631,$B6632,$A$2:$A6631,$A6632)=0,"",$E6632-_xlfn.MAXIFS($F$2:$F6631,$C$2:$C6631,$C6632,$B$2:$B6631,$B6632,$A$2:$A6631,$A6632)))&gt;0.25,"",IF(IF(_xlfn.MAXIFS($F$2:$F6631,$C$2:$C6631,$C6632,$B$2:$B6631,$B6632,$A$2:$A6631,$A6632)=0,"",$E6632-_xlfn.MAXIFS($F$2:$F6631,$C$2:$C6631,$C6632,$B$2:$B6631,$B6632,$A$2:$A6631,$A6632))&lt;0,0,IF(_xlfn.MAXIFS($F$2:$F6631,$C$2:$C6631,$C6632,$B$2:$B6631,$B6632,$A$2:$A6631,$A6632)=0,"",$E6632-_xlfn.MAXIFS($F$2:$F6631,$C$2:$C6631,$C6632,$B$2:$B6631,$B6632,$A$2:$A6631,$A6632))))</f>
        <v/>
      </c>
      <c r="K6632" s="6" t="str">
        <f t="shared" si="310"/>
        <v/>
      </c>
      <c r="L6632" s="6" t="str">
        <f t="shared" si="311"/>
        <v/>
      </c>
      <c r="M6632" s="6" t="str">
        <f t="shared" si="309"/>
        <v/>
      </c>
    </row>
    <row r="6633" spans="1:13" x14ac:dyDescent="0.25">
      <c r="A6633"/>
      <c r="B6633" s="1"/>
      <c r="C6633"/>
      <c r="D6633"/>
      <c r="E6633" s="76"/>
      <c r="F6633" s="76"/>
      <c r="G6633" s="2"/>
      <c r="H6633" s="77"/>
      <c r="J6633" s="79" t="str">
        <f>IF(IF(IF(_xlfn.MAXIFS($F$2:$F6632,$C$2:$C6632,$C6633,$B$2:$B6632,$B6633,$A$2:$A6632,$A6633)=0,"",$E6633-_xlfn.MAXIFS($F$2:$F6632,$C$2:$C6632,$C6633,$B$2:$B6632,$B6633,$A$2:$A6632,$A6633))&lt;0,0,IF(_xlfn.MAXIFS($F$2:$F6632,$C$2:$C6632,$C6633,$B$2:$B6632,$B6633,$A$2:$A6632,$A6633)=0,"",$E6633-_xlfn.MAXIFS($F$2:$F6632,$C$2:$C6632,$C6633,$B$2:$B6632,$B6633,$A$2:$A6632,$A6633)))&gt;0.25,"",IF(IF(_xlfn.MAXIFS($F$2:$F6632,$C$2:$C6632,$C6633,$B$2:$B6632,$B6633,$A$2:$A6632,$A6633)=0,"",$E6633-_xlfn.MAXIFS($F$2:$F6632,$C$2:$C6632,$C6633,$B$2:$B6632,$B6633,$A$2:$A6632,$A6633))&lt;0,0,IF(_xlfn.MAXIFS($F$2:$F6632,$C$2:$C6632,$C6633,$B$2:$B6632,$B6633,$A$2:$A6632,$A6633)=0,"",$E6633-_xlfn.MAXIFS($F$2:$F6632,$C$2:$C6632,$C6633,$B$2:$B6632,$B6633,$A$2:$A6632,$A6633))))</f>
        <v/>
      </c>
      <c r="K6633" s="6" t="str">
        <f t="shared" si="310"/>
        <v/>
      </c>
      <c r="L6633" s="6" t="str">
        <f t="shared" si="311"/>
        <v/>
      </c>
      <c r="M6633" s="6" t="str">
        <f t="shared" si="309"/>
        <v/>
      </c>
    </row>
    <row r="6634" spans="1:13" x14ac:dyDescent="0.25">
      <c r="A6634"/>
      <c r="B6634" s="1"/>
      <c r="C6634"/>
      <c r="D6634"/>
      <c r="E6634" s="76"/>
      <c r="F6634" s="76"/>
      <c r="G6634" s="2"/>
      <c r="H6634" s="77"/>
      <c r="J6634" s="79" t="str">
        <f>IF(IF(IF(_xlfn.MAXIFS($F$2:$F6633,$C$2:$C6633,$C6634,$B$2:$B6633,$B6634,$A$2:$A6633,$A6634)=0,"",$E6634-_xlfn.MAXIFS($F$2:$F6633,$C$2:$C6633,$C6634,$B$2:$B6633,$B6634,$A$2:$A6633,$A6634))&lt;0,0,IF(_xlfn.MAXIFS($F$2:$F6633,$C$2:$C6633,$C6634,$B$2:$B6633,$B6634,$A$2:$A6633,$A6634)=0,"",$E6634-_xlfn.MAXIFS($F$2:$F6633,$C$2:$C6633,$C6634,$B$2:$B6633,$B6634,$A$2:$A6633,$A6634)))&gt;0.25,"",IF(IF(_xlfn.MAXIFS($F$2:$F6633,$C$2:$C6633,$C6634,$B$2:$B6633,$B6634,$A$2:$A6633,$A6634)=0,"",$E6634-_xlfn.MAXIFS($F$2:$F6633,$C$2:$C6633,$C6634,$B$2:$B6633,$B6634,$A$2:$A6633,$A6634))&lt;0,0,IF(_xlfn.MAXIFS($F$2:$F6633,$C$2:$C6633,$C6634,$B$2:$B6633,$B6634,$A$2:$A6633,$A6634)=0,"",$E6634-_xlfn.MAXIFS($F$2:$F6633,$C$2:$C6633,$C6634,$B$2:$B6633,$B6634,$A$2:$A6633,$A6634))))</f>
        <v/>
      </c>
      <c r="K6634" s="6" t="str">
        <f t="shared" si="310"/>
        <v/>
      </c>
      <c r="L6634" s="6" t="str">
        <f t="shared" si="311"/>
        <v/>
      </c>
      <c r="M6634" s="6" t="str">
        <f t="shared" si="309"/>
        <v/>
      </c>
    </row>
    <row r="6635" spans="1:13" x14ac:dyDescent="0.25">
      <c r="A6635"/>
      <c r="B6635" s="1"/>
      <c r="C6635"/>
      <c r="D6635"/>
      <c r="E6635" s="76"/>
      <c r="F6635" s="76"/>
      <c r="G6635" s="2"/>
      <c r="H6635" s="77"/>
      <c r="J6635" s="79" t="str">
        <f>IF(IF(IF(_xlfn.MAXIFS($F$2:$F6634,$C$2:$C6634,$C6635,$B$2:$B6634,$B6635,$A$2:$A6634,$A6635)=0,"",$E6635-_xlfn.MAXIFS($F$2:$F6634,$C$2:$C6634,$C6635,$B$2:$B6634,$B6635,$A$2:$A6634,$A6635))&lt;0,0,IF(_xlfn.MAXIFS($F$2:$F6634,$C$2:$C6634,$C6635,$B$2:$B6634,$B6635,$A$2:$A6634,$A6635)=0,"",$E6635-_xlfn.MAXIFS($F$2:$F6634,$C$2:$C6634,$C6635,$B$2:$B6634,$B6635,$A$2:$A6634,$A6635)))&gt;0.25,"",IF(IF(_xlfn.MAXIFS($F$2:$F6634,$C$2:$C6634,$C6635,$B$2:$B6634,$B6635,$A$2:$A6634,$A6635)=0,"",$E6635-_xlfn.MAXIFS($F$2:$F6634,$C$2:$C6634,$C6635,$B$2:$B6634,$B6635,$A$2:$A6634,$A6635))&lt;0,0,IF(_xlfn.MAXIFS($F$2:$F6634,$C$2:$C6634,$C6635,$B$2:$B6634,$B6635,$A$2:$A6634,$A6635)=0,"",$E6635-_xlfn.MAXIFS($F$2:$F6634,$C$2:$C6634,$C6635,$B$2:$B6634,$B6635,$A$2:$A6634,$A6635))))</f>
        <v/>
      </c>
      <c r="K6635" s="6" t="str">
        <f t="shared" si="310"/>
        <v/>
      </c>
      <c r="L6635" s="6" t="str">
        <f t="shared" si="311"/>
        <v/>
      </c>
      <c r="M6635" s="6" t="str">
        <f t="shared" si="309"/>
        <v/>
      </c>
    </row>
    <row r="6636" spans="1:13" x14ac:dyDescent="0.25">
      <c r="A6636"/>
      <c r="B6636" s="1"/>
      <c r="C6636"/>
      <c r="D6636"/>
      <c r="E6636" s="76"/>
      <c r="F6636" s="76"/>
      <c r="G6636" s="2"/>
      <c r="H6636" s="77"/>
      <c r="J6636" s="79" t="str">
        <f>IF(IF(IF(_xlfn.MAXIFS($F$2:$F6635,$C$2:$C6635,$C6636,$B$2:$B6635,$B6636,$A$2:$A6635,$A6636)=0,"",$E6636-_xlfn.MAXIFS($F$2:$F6635,$C$2:$C6635,$C6636,$B$2:$B6635,$B6636,$A$2:$A6635,$A6636))&lt;0,0,IF(_xlfn.MAXIFS($F$2:$F6635,$C$2:$C6635,$C6636,$B$2:$B6635,$B6636,$A$2:$A6635,$A6636)=0,"",$E6636-_xlfn.MAXIFS($F$2:$F6635,$C$2:$C6635,$C6636,$B$2:$B6635,$B6636,$A$2:$A6635,$A6636)))&gt;0.25,"",IF(IF(_xlfn.MAXIFS($F$2:$F6635,$C$2:$C6635,$C6636,$B$2:$B6635,$B6636,$A$2:$A6635,$A6636)=0,"",$E6636-_xlfn.MAXIFS($F$2:$F6635,$C$2:$C6635,$C6636,$B$2:$B6635,$B6636,$A$2:$A6635,$A6636))&lt;0,0,IF(_xlfn.MAXIFS($F$2:$F6635,$C$2:$C6635,$C6636,$B$2:$B6635,$B6636,$A$2:$A6635,$A6636)=0,"",$E6636-_xlfn.MAXIFS($F$2:$F6635,$C$2:$C6635,$C6636,$B$2:$B6635,$B6636,$A$2:$A6635,$A6636))))</f>
        <v/>
      </c>
      <c r="K6636" s="6" t="str">
        <f t="shared" si="310"/>
        <v/>
      </c>
      <c r="L6636" s="6" t="str">
        <f t="shared" si="311"/>
        <v/>
      </c>
      <c r="M6636" s="6" t="str">
        <f t="shared" si="309"/>
        <v/>
      </c>
    </row>
    <row r="6637" spans="1:13" x14ac:dyDescent="0.25">
      <c r="A6637"/>
      <c r="B6637" s="1"/>
      <c r="C6637"/>
      <c r="D6637"/>
      <c r="E6637" s="76"/>
      <c r="F6637" s="76"/>
      <c r="G6637" s="2"/>
      <c r="H6637" s="77"/>
      <c r="J6637" s="79" t="str">
        <f>IF(IF(IF(_xlfn.MAXIFS($F$2:$F6636,$C$2:$C6636,$C6637,$B$2:$B6636,$B6637,$A$2:$A6636,$A6637)=0,"",$E6637-_xlfn.MAXIFS($F$2:$F6636,$C$2:$C6636,$C6637,$B$2:$B6636,$B6637,$A$2:$A6636,$A6637))&lt;0,0,IF(_xlfn.MAXIFS($F$2:$F6636,$C$2:$C6636,$C6637,$B$2:$B6636,$B6637,$A$2:$A6636,$A6637)=0,"",$E6637-_xlfn.MAXIFS($F$2:$F6636,$C$2:$C6636,$C6637,$B$2:$B6636,$B6637,$A$2:$A6636,$A6637)))&gt;0.25,"",IF(IF(_xlfn.MAXIFS($F$2:$F6636,$C$2:$C6636,$C6637,$B$2:$B6636,$B6637,$A$2:$A6636,$A6637)=0,"",$E6637-_xlfn.MAXIFS($F$2:$F6636,$C$2:$C6636,$C6637,$B$2:$B6636,$B6637,$A$2:$A6636,$A6637))&lt;0,0,IF(_xlfn.MAXIFS($F$2:$F6636,$C$2:$C6636,$C6637,$B$2:$B6636,$B6637,$A$2:$A6636,$A6637)=0,"",$E6637-_xlfn.MAXIFS($F$2:$F6636,$C$2:$C6636,$C6637,$B$2:$B6636,$B6637,$A$2:$A6636,$A6637))))</f>
        <v/>
      </c>
      <c r="K6637" s="6" t="str">
        <f t="shared" si="310"/>
        <v/>
      </c>
      <c r="L6637" s="6" t="str">
        <f t="shared" si="311"/>
        <v/>
      </c>
      <c r="M6637" s="6" t="str">
        <f t="shared" si="309"/>
        <v/>
      </c>
    </row>
    <row r="6638" spans="1:13" x14ac:dyDescent="0.25">
      <c r="A6638"/>
      <c r="B6638" s="1"/>
      <c r="C6638"/>
      <c r="D6638"/>
      <c r="E6638" s="76"/>
      <c r="F6638" s="76"/>
      <c r="G6638" s="2"/>
      <c r="H6638" s="77"/>
      <c r="J6638" s="79" t="str">
        <f>IF(IF(IF(_xlfn.MAXIFS($F$2:$F6637,$C$2:$C6637,$C6638,$B$2:$B6637,$B6638,$A$2:$A6637,$A6638)=0,"",$E6638-_xlfn.MAXIFS($F$2:$F6637,$C$2:$C6637,$C6638,$B$2:$B6637,$B6638,$A$2:$A6637,$A6638))&lt;0,0,IF(_xlfn.MAXIFS($F$2:$F6637,$C$2:$C6637,$C6638,$B$2:$B6637,$B6638,$A$2:$A6637,$A6638)=0,"",$E6638-_xlfn.MAXIFS($F$2:$F6637,$C$2:$C6637,$C6638,$B$2:$B6637,$B6638,$A$2:$A6637,$A6638)))&gt;0.25,"",IF(IF(_xlfn.MAXIFS($F$2:$F6637,$C$2:$C6637,$C6638,$B$2:$B6637,$B6638,$A$2:$A6637,$A6638)=0,"",$E6638-_xlfn.MAXIFS($F$2:$F6637,$C$2:$C6637,$C6638,$B$2:$B6637,$B6638,$A$2:$A6637,$A6638))&lt;0,0,IF(_xlfn.MAXIFS($F$2:$F6637,$C$2:$C6637,$C6638,$B$2:$B6637,$B6638,$A$2:$A6637,$A6638)=0,"",$E6638-_xlfn.MAXIFS($F$2:$F6637,$C$2:$C6637,$C6638,$B$2:$B6637,$B6638,$A$2:$A6637,$A6638))))</f>
        <v/>
      </c>
      <c r="K6638" s="6" t="str">
        <f t="shared" si="310"/>
        <v/>
      </c>
      <c r="L6638" s="6" t="str">
        <f t="shared" si="311"/>
        <v/>
      </c>
      <c r="M6638" s="6" t="str">
        <f t="shared" si="309"/>
        <v/>
      </c>
    </row>
    <row r="6639" spans="1:13" x14ac:dyDescent="0.25">
      <c r="A6639"/>
      <c r="B6639" s="1"/>
      <c r="C6639"/>
      <c r="D6639"/>
      <c r="E6639" s="76"/>
      <c r="F6639" s="76"/>
      <c r="G6639" s="2"/>
      <c r="H6639" s="77"/>
      <c r="J6639" s="79" t="str">
        <f>IF(IF(IF(_xlfn.MAXIFS($F$2:$F6638,$C$2:$C6638,$C6639,$B$2:$B6638,$B6639,$A$2:$A6638,$A6639)=0,"",$E6639-_xlfn.MAXIFS($F$2:$F6638,$C$2:$C6638,$C6639,$B$2:$B6638,$B6639,$A$2:$A6638,$A6639))&lt;0,0,IF(_xlfn.MAXIFS($F$2:$F6638,$C$2:$C6638,$C6639,$B$2:$B6638,$B6639,$A$2:$A6638,$A6639)=0,"",$E6639-_xlfn.MAXIFS($F$2:$F6638,$C$2:$C6638,$C6639,$B$2:$B6638,$B6639,$A$2:$A6638,$A6639)))&gt;0.25,"",IF(IF(_xlfn.MAXIFS($F$2:$F6638,$C$2:$C6638,$C6639,$B$2:$B6638,$B6639,$A$2:$A6638,$A6639)=0,"",$E6639-_xlfn.MAXIFS($F$2:$F6638,$C$2:$C6638,$C6639,$B$2:$B6638,$B6639,$A$2:$A6638,$A6639))&lt;0,0,IF(_xlfn.MAXIFS($F$2:$F6638,$C$2:$C6638,$C6639,$B$2:$B6638,$B6639,$A$2:$A6638,$A6639)=0,"",$E6639-_xlfn.MAXIFS($F$2:$F6638,$C$2:$C6638,$C6639,$B$2:$B6638,$B6639,$A$2:$A6638,$A6639))))</f>
        <v/>
      </c>
      <c r="K6639" s="6" t="str">
        <f t="shared" si="310"/>
        <v/>
      </c>
      <c r="L6639" s="6" t="str">
        <f t="shared" si="311"/>
        <v/>
      </c>
      <c r="M6639" s="6" t="str">
        <f t="shared" si="309"/>
        <v/>
      </c>
    </row>
    <row r="6640" spans="1:13" x14ac:dyDescent="0.25">
      <c r="A6640"/>
      <c r="B6640" s="1"/>
      <c r="C6640"/>
      <c r="D6640"/>
      <c r="E6640" s="76"/>
      <c r="F6640" s="76"/>
      <c r="G6640" s="2"/>
      <c r="H6640" s="77"/>
      <c r="J6640" s="79" t="str">
        <f>IF(IF(IF(_xlfn.MAXIFS($F$2:$F6639,$C$2:$C6639,$C6640,$B$2:$B6639,$B6640,$A$2:$A6639,$A6640)=0,"",$E6640-_xlfn.MAXIFS($F$2:$F6639,$C$2:$C6639,$C6640,$B$2:$B6639,$B6640,$A$2:$A6639,$A6640))&lt;0,0,IF(_xlfn.MAXIFS($F$2:$F6639,$C$2:$C6639,$C6640,$B$2:$B6639,$B6640,$A$2:$A6639,$A6640)=0,"",$E6640-_xlfn.MAXIFS($F$2:$F6639,$C$2:$C6639,$C6640,$B$2:$B6639,$B6640,$A$2:$A6639,$A6640)))&gt;0.25,"",IF(IF(_xlfn.MAXIFS($F$2:$F6639,$C$2:$C6639,$C6640,$B$2:$B6639,$B6640,$A$2:$A6639,$A6640)=0,"",$E6640-_xlfn.MAXIFS($F$2:$F6639,$C$2:$C6639,$C6640,$B$2:$B6639,$B6640,$A$2:$A6639,$A6640))&lt;0,0,IF(_xlfn.MAXIFS($F$2:$F6639,$C$2:$C6639,$C6640,$B$2:$B6639,$B6640,$A$2:$A6639,$A6640)=0,"",$E6640-_xlfn.MAXIFS($F$2:$F6639,$C$2:$C6639,$C6640,$B$2:$B6639,$B6640,$A$2:$A6639,$A6640))))</f>
        <v/>
      </c>
      <c r="K6640" s="6" t="str">
        <f t="shared" si="310"/>
        <v/>
      </c>
      <c r="L6640" s="6" t="str">
        <f t="shared" si="311"/>
        <v/>
      </c>
      <c r="M6640" s="6" t="str">
        <f t="shared" si="309"/>
        <v/>
      </c>
    </row>
    <row r="6641" spans="1:13" x14ac:dyDescent="0.25">
      <c r="A6641"/>
      <c r="B6641" s="1"/>
      <c r="C6641"/>
      <c r="D6641"/>
      <c r="E6641" s="76"/>
      <c r="F6641" s="76"/>
      <c r="G6641" s="2"/>
      <c r="H6641" s="77"/>
      <c r="J6641" s="79" t="str">
        <f>IF(IF(IF(_xlfn.MAXIFS($F$2:$F6640,$C$2:$C6640,$C6641,$B$2:$B6640,$B6641,$A$2:$A6640,$A6641)=0,"",$E6641-_xlfn.MAXIFS($F$2:$F6640,$C$2:$C6640,$C6641,$B$2:$B6640,$B6641,$A$2:$A6640,$A6641))&lt;0,0,IF(_xlfn.MAXIFS($F$2:$F6640,$C$2:$C6640,$C6641,$B$2:$B6640,$B6641,$A$2:$A6640,$A6641)=0,"",$E6641-_xlfn.MAXIFS($F$2:$F6640,$C$2:$C6640,$C6641,$B$2:$B6640,$B6641,$A$2:$A6640,$A6641)))&gt;0.25,"",IF(IF(_xlfn.MAXIFS($F$2:$F6640,$C$2:$C6640,$C6641,$B$2:$B6640,$B6641,$A$2:$A6640,$A6641)=0,"",$E6641-_xlfn.MAXIFS($F$2:$F6640,$C$2:$C6640,$C6641,$B$2:$B6640,$B6641,$A$2:$A6640,$A6641))&lt;0,0,IF(_xlfn.MAXIFS($F$2:$F6640,$C$2:$C6640,$C6641,$B$2:$B6640,$B6641,$A$2:$A6640,$A6641)=0,"",$E6641-_xlfn.MAXIFS($F$2:$F6640,$C$2:$C6640,$C6641,$B$2:$B6640,$B6641,$A$2:$A6640,$A6641))))</f>
        <v/>
      </c>
      <c r="K6641" s="6" t="str">
        <f t="shared" si="310"/>
        <v/>
      </c>
      <c r="L6641" s="6" t="str">
        <f t="shared" si="311"/>
        <v/>
      </c>
      <c r="M6641" s="6" t="str">
        <f t="shared" si="309"/>
        <v/>
      </c>
    </row>
    <row r="6642" spans="1:13" x14ac:dyDescent="0.25">
      <c r="A6642"/>
      <c r="B6642" s="1"/>
      <c r="C6642"/>
      <c r="D6642"/>
      <c r="E6642" s="76"/>
      <c r="F6642" s="76"/>
      <c r="G6642" s="2"/>
      <c r="H6642" s="77"/>
      <c r="J6642" s="79" t="str">
        <f>IF(IF(IF(_xlfn.MAXIFS($F$2:$F6641,$C$2:$C6641,$C6642,$B$2:$B6641,$B6642,$A$2:$A6641,$A6642)=0,"",$E6642-_xlfn.MAXIFS($F$2:$F6641,$C$2:$C6641,$C6642,$B$2:$B6641,$B6642,$A$2:$A6641,$A6642))&lt;0,0,IF(_xlfn.MAXIFS($F$2:$F6641,$C$2:$C6641,$C6642,$B$2:$B6641,$B6642,$A$2:$A6641,$A6642)=0,"",$E6642-_xlfn.MAXIFS($F$2:$F6641,$C$2:$C6641,$C6642,$B$2:$B6641,$B6642,$A$2:$A6641,$A6642)))&gt;0.25,"",IF(IF(_xlfn.MAXIFS($F$2:$F6641,$C$2:$C6641,$C6642,$B$2:$B6641,$B6642,$A$2:$A6641,$A6642)=0,"",$E6642-_xlfn.MAXIFS($F$2:$F6641,$C$2:$C6641,$C6642,$B$2:$B6641,$B6642,$A$2:$A6641,$A6642))&lt;0,0,IF(_xlfn.MAXIFS($F$2:$F6641,$C$2:$C6641,$C6642,$B$2:$B6641,$B6642,$A$2:$A6641,$A6642)=0,"",$E6642-_xlfn.MAXIFS($F$2:$F6641,$C$2:$C6641,$C6642,$B$2:$B6641,$B6642,$A$2:$A6641,$A6642))))</f>
        <v/>
      </c>
      <c r="K6642" s="6" t="str">
        <f t="shared" si="310"/>
        <v/>
      </c>
      <c r="L6642" s="6" t="str">
        <f t="shared" si="311"/>
        <v/>
      </c>
      <c r="M6642" s="6" t="str">
        <f t="shared" si="309"/>
        <v/>
      </c>
    </row>
    <row r="6643" spans="1:13" x14ac:dyDescent="0.25">
      <c r="A6643"/>
      <c r="B6643" s="1"/>
      <c r="C6643"/>
      <c r="D6643"/>
      <c r="E6643" s="76"/>
      <c r="F6643" s="76"/>
      <c r="G6643" s="2"/>
      <c r="H6643" s="77"/>
      <c r="J6643" s="79" t="str">
        <f>IF(IF(IF(_xlfn.MAXIFS($F$2:$F6642,$C$2:$C6642,$C6643,$B$2:$B6642,$B6643,$A$2:$A6642,$A6643)=0,"",$E6643-_xlfn.MAXIFS($F$2:$F6642,$C$2:$C6642,$C6643,$B$2:$B6642,$B6643,$A$2:$A6642,$A6643))&lt;0,0,IF(_xlfn.MAXIFS($F$2:$F6642,$C$2:$C6642,$C6643,$B$2:$B6642,$B6643,$A$2:$A6642,$A6643)=0,"",$E6643-_xlfn.MAXIFS($F$2:$F6642,$C$2:$C6642,$C6643,$B$2:$B6642,$B6643,$A$2:$A6642,$A6643)))&gt;0.25,"",IF(IF(_xlfn.MAXIFS($F$2:$F6642,$C$2:$C6642,$C6643,$B$2:$B6642,$B6643,$A$2:$A6642,$A6643)=0,"",$E6643-_xlfn.MAXIFS($F$2:$F6642,$C$2:$C6642,$C6643,$B$2:$B6642,$B6643,$A$2:$A6642,$A6643))&lt;0,0,IF(_xlfn.MAXIFS($F$2:$F6642,$C$2:$C6642,$C6643,$B$2:$B6642,$B6643,$A$2:$A6642,$A6643)=0,"",$E6643-_xlfn.MAXIFS($F$2:$F6642,$C$2:$C6642,$C6643,$B$2:$B6642,$B6643,$A$2:$A6642,$A6643))))</f>
        <v/>
      </c>
      <c r="K6643" s="6" t="str">
        <f t="shared" si="310"/>
        <v/>
      </c>
      <c r="L6643" s="6" t="str">
        <f t="shared" si="311"/>
        <v/>
      </c>
      <c r="M6643" s="6" t="str">
        <f t="shared" si="309"/>
        <v/>
      </c>
    </row>
    <row r="6644" spans="1:13" x14ac:dyDescent="0.25">
      <c r="A6644"/>
      <c r="B6644" s="1"/>
      <c r="C6644"/>
      <c r="D6644"/>
      <c r="E6644" s="76"/>
      <c r="F6644" s="76"/>
      <c r="G6644" s="2"/>
      <c r="H6644" s="77"/>
      <c r="J6644" s="79" t="str">
        <f>IF(IF(IF(_xlfn.MAXIFS($F$2:$F6643,$C$2:$C6643,$C6644,$B$2:$B6643,$B6644,$A$2:$A6643,$A6644)=0,"",$E6644-_xlfn.MAXIFS($F$2:$F6643,$C$2:$C6643,$C6644,$B$2:$B6643,$B6644,$A$2:$A6643,$A6644))&lt;0,0,IF(_xlfn.MAXIFS($F$2:$F6643,$C$2:$C6643,$C6644,$B$2:$B6643,$B6644,$A$2:$A6643,$A6644)=0,"",$E6644-_xlfn.MAXIFS($F$2:$F6643,$C$2:$C6643,$C6644,$B$2:$B6643,$B6644,$A$2:$A6643,$A6644)))&gt;0.25,"",IF(IF(_xlfn.MAXIFS($F$2:$F6643,$C$2:$C6643,$C6644,$B$2:$B6643,$B6644,$A$2:$A6643,$A6644)=0,"",$E6644-_xlfn.MAXIFS($F$2:$F6643,$C$2:$C6643,$C6644,$B$2:$B6643,$B6644,$A$2:$A6643,$A6644))&lt;0,0,IF(_xlfn.MAXIFS($F$2:$F6643,$C$2:$C6643,$C6644,$B$2:$B6643,$B6644,$A$2:$A6643,$A6644)=0,"",$E6644-_xlfn.MAXIFS($F$2:$F6643,$C$2:$C6643,$C6644,$B$2:$B6643,$B6644,$A$2:$A6643,$A6644))))</f>
        <v/>
      </c>
      <c r="K6644" s="6" t="str">
        <f t="shared" si="310"/>
        <v/>
      </c>
      <c r="L6644" s="6" t="str">
        <f t="shared" si="311"/>
        <v/>
      </c>
      <c r="M6644" s="6" t="str">
        <f t="shared" si="309"/>
        <v/>
      </c>
    </row>
    <row r="6645" spans="1:13" x14ac:dyDescent="0.25">
      <c r="A6645"/>
      <c r="B6645" s="1"/>
      <c r="C6645"/>
      <c r="D6645"/>
      <c r="E6645" s="76"/>
      <c r="F6645" s="76"/>
      <c r="G6645" s="2"/>
      <c r="H6645" s="77"/>
      <c r="J6645" s="79" t="str">
        <f>IF(IF(IF(_xlfn.MAXIFS($F$2:$F6644,$C$2:$C6644,$C6645,$B$2:$B6644,$B6645,$A$2:$A6644,$A6645)=0,"",$E6645-_xlfn.MAXIFS($F$2:$F6644,$C$2:$C6644,$C6645,$B$2:$B6644,$B6645,$A$2:$A6644,$A6645))&lt;0,0,IF(_xlfn.MAXIFS($F$2:$F6644,$C$2:$C6644,$C6645,$B$2:$B6644,$B6645,$A$2:$A6644,$A6645)=0,"",$E6645-_xlfn.MAXIFS($F$2:$F6644,$C$2:$C6644,$C6645,$B$2:$B6644,$B6645,$A$2:$A6644,$A6645)))&gt;0.25,"",IF(IF(_xlfn.MAXIFS($F$2:$F6644,$C$2:$C6644,$C6645,$B$2:$B6644,$B6645,$A$2:$A6644,$A6645)=0,"",$E6645-_xlfn.MAXIFS($F$2:$F6644,$C$2:$C6644,$C6645,$B$2:$B6644,$B6645,$A$2:$A6644,$A6645))&lt;0,0,IF(_xlfn.MAXIFS($F$2:$F6644,$C$2:$C6644,$C6645,$B$2:$B6644,$B6645,$A$2:$A6644,$A6645)=0,"",$E6645-_xlfn.MAXIFS($F$2:$F6644,$C$2:$C6644,$C6645,$B$2:$B6644,$B6645,$A$2:$A6644,$A6645))))</f>
        <v/>
      </c>
      <c r="K6645" s="6" t="str">
        <f t="shared" si="310"/>
        <v/>
      </c>
      <c r="L6645" s="6" t="str">
        <f t="shared" si="311"/>
        <v/>
      </c>
      <c r="M6645" s="6" t="str">
        <f t="shared" si="309"/>
        <v/>
      </c>
    </row>
    <row r="6646" spans="1:13" x14ac:dyDescent="0.25">
      <c r="A6646"/>
      <c r="B6646" s="1"/>
      <c r="C6646"/>
      <c r="D6646"/>
      <c r="E6646" s="76"/>
      <c r="F6646" s="76"/>
      <c r="G6646" s="2"/>
      <c r="H6646" s="77"/>
      <c r="J6646" s="79" t="str">
        <f>IF(IF(IF(_xlfn.MAXIFS($F$2:$F6645,$C$2:$C6645,$C6646,$B$2:$B6645,$B6646,$A$2:$A6645,$A6646)=0,"",$E6646-_xlfn.MAXIFS($F$2:$F6645,$C$2:$C6645,$C6646,$B$2:$B6645,$B6646,$A$2:$A6645,$A6646))&lt;0,0,IF(_xlfn.MAXIFS($F$2:$F6645,$C$2:$C6645,$C6646,$B$2:$B6645,$B6646,$A$2:$A6645,$A6646)=0,"",$E6646-_xlfn.MAXIFS($F$2:$F6645,$C$2:$C6645,$C6646,$B$2:$B6645,$B6646,$A$2:$A6645,$A6646)))&gt;0.25,"",IF(IF(_xlfn.MAXIFS($F$2:$F6645,$C$2:$C6645,$C6646,$B$2:$B6645,$B6646,$A$2:$A6645,$A6646)=0,"",$E6646-_xlfn.MAXIFS($F$2:$F6645,$C$2:$C6645,$C6646,$B$2:$B6645,$B6646,$A$2:$A6645,$A6646))&lt;0,0,IF(_xlfn.MAXIFS($F$2:$F6645,$C$2:$C6645,$C6646,$B$2:$B6645,$B6646,$A$2:$A6645,$A6646)=0,"",$E6646-_xlfn.MAXIFS($F$2:$F6645,$C$2:$C6645,$C6646,$B$2:$B6645,$B6646,$A$2:$A6645,$A6646))))</f>
        <v/>
      </c>
      <c r="K6646" s="6" t="str">
        <f t="shared" si="310"/>
        <v/>
      </c>
      <c r="L6646" s="6" t="str">
        <f t="shared" si="311"/>
        <v/>
      </c>
      <c r="M6646" s="6" t="str">
        <f t="shared" si="309"/>
        <v/>
      </c>
    </row>
    <row r="6647" spans="1:13" x14ac:dyDescent="0.25">
      <c r="A6647"/>
      <c r="B6647" s="1"/>
      <c r="C6647"/>
      <c r="D6647"/>
      <c r="E6647" s="76"/>
      <c r="F6647" s="76"/>
      <c r="G6647" s="2"/>
      <c r="H6647" s="77"/>
      <c r="J6647" s="79" t="str">
        <f>IF(IF(IF(_xlfn.MAXIFS($F$2:$F6646,$C$2:$C6646,$C6647,$B$2:$B6646,$B6647,$A$2:$A6646,$A6647)=0,"",$E6647-_xlfn.MAXIFS($F$2:$F6646,$C$2:$C6646,$C6647,$B$2:$B6646,$B6647,$A$2:$A6646,$A6647))&lt;0,0,IF(_xlfn.MAXIFS($F$2:$F6646,$C$2:$C6646,$C6647,$B$2:$B6646,$B6647,$A$2:$A6646,$A6647)=0,"",$E6647-_xlfn.MAXIFS($F$2:$F6646,$C$2:$C6646,$C6647,$B$2:$B6646,$B6647,$A$2:$A6646,$A6647)))&gt;0.25,"",IF(IF(_xlfn.MAXIFS($F$2:$F6646,$C$2:$C6646,$C6647,$B$2:$B6646,$B6647,$A$2:$A6646,$A6647)=0,"",$E6647-_xlfn.MAXIFS($F$2:$F6646,$C$2:$C6646,$C6647,$B$2:$B6646,$B6647,$A$2:$A6646,$A6647))&lt;0,0,IF(_xlfn.MAXIFS($F$2:$F6646,$C$2:$C6646,$C6647,$B$2:$B6646,$B6647,$A$2:$A6646,$A6647)=0,"",$E6647-_xlfn.MAXIFS($F$2:$F6646,$C$2:$C6646,$C6647,$B$2:$B6646,$B6647,$A$2:$A6646,$A6647))))</f>
        <v/>
      </c>
      <c r="K6647" s="6" t="str">
        <f t="shared" si="310"/>
        <v/>
      </c>
      <c r="L6647" s="6" t="str">
        <f t="shared" si="311"/>
        <v/>
      </c>
      <c r="M6647" s="6" t="str">
        <f t="shared" si="309"/>
        <v/>
      </c>
    </row>
    <row r="6648" spans="1:13" x14ac:dyDescent="0.25">
      <c r="A6648"/>
      <c r="B6648" s="1"/>
      <c r="C6648"/>
      <c r="D6648"/>
      <c r="E6648" s="76"/>
      <c r="F6648" s="76"/>
      <c r="G6648" s="2"/>
      <c r="H6648" s="77"/>
      <c r="J6648" s="79" t="str">
        <f>IF(IF(IF(_xlfn.MAXIFS($F$2:$F6647,$C$2:$C6647,$C6648,$B$2:$B6647,$B6648,$A$2:$A6647,$A6648)=0,"",$E6648-_xlfn.MAXIFS($F$2:$F6647,$C$2:$C6647,$C6648,$B$2:$B6647,$B6648,$A$2:$A6647,$A6648))&lt;0,0,IF(_xlfn.MAXIFS($F$2:$F6647,$C$2:$C6647,$C6648,$B$2:$B6647,$B6648,$A$2:$A6647,$A6648)=0,"",$E6648-_xlfn.MAXIFS($F$2:$F6647,$C$2:$C6647,$C6648,$B$2:$B6647,$B6648,$A$2:$A6647,$A6648)))&gt;0.25,"",IF(IF(_xlfn.MAXIFS($F$2:$F6647,$C$2:$C6647,$C6648,$B$2:$B6647,$B6648,$A$2:$A6647,$A6648)=0,"",$E6648-_xlfn.MAXIFS($F$2:$F6647,$C$2:$C6647,$C6648,$B$2:$B6647,$B6648,$A$2:$A6647,$A6648))&lt;0,0,IF(_xlfn.MAXIFS($F$2:$F6647,$C$2:$C6647,$C6648,$B$2:$B6647,$B6648,$A$2:$A6647,$A6648)=0,"",$E6648-_xlfn.MAXIFS($F$2:$F6647,$C$2:$C6647,$C6648,$B$2:$B6647,$B6648,$A$2:$A6647,$A6648))))</f>
        <v/>
      </c>
      <c r="K6648" s="6" t="str">
        <f t="shared" si="310"/>
        <v/>
      </c>
      <c r="L6648" s="6" t="str">
        <f t="shared" si="311"/>
        <v/>
      </c>
      <c r="M6648" s="6" t="str">
        <f t="shared" si="309"/>
        <v/>
      </c>
    </row>
    <row r="6649" spans="1:13" x14ac:dyDescent="0.25">
      <c r="A6649"/>
      <c r="B6649" s="1"/>
      <c r="C6649"/>
      <c r="D6649"/>
      <c r="E6649" s="76"/>
      <c r="F6649" s="76"/>
      <c r="G6649" s="2"/>
      <c r="H6649" s="77"/>
      <c r="J6649" s="79" t="str">
        <f>IF(IF(IF(_xlfn.MAXIFS($F$2:$F6648,$C$2:$C6648,$C6649,$B$2:$B6648,$B6649,$A$2:$A6648,$A6649)=0,"",$E6649-_xlfn.MAXIFS($F$2:$F6648,$C$2:$C6648,$C6649,$B$2:$B6648,$B6649,$A$2:$A6648,$A6649))&lt;0,0,IF(_xlfn.MAXIFS($F$2:$F6648,$C$2:$C6648,$C6649,$B$2:$B6648,$B6649,$A$2:$A6648,$A6649)=0,"",$E6649-_xlfn.MAXIFS($F$2:$F6648,$C$2:$C6648,$C6649,$B$2:$B6648,$B6649,$A$2:$A6648,$A6649)))&gt;0.25,"",IF(IF(_xlfn.MAXIFS($F$2:$F6648,$C$2:$C6648,$C6649,$B$2:$B6648,$B6649,$A$2:$A6648,$A6649)=0,"",$E6649-_xlfn.MAXIFS($F$2:$F6648,$C$2:$C6648,$C6649,$B$2:$B6648,$B6649,$A$2:$A6648,$A6649))&lt;0,0,IF(_xlfn.MAXIFS($F$2:$F6648,$C$2:$C6648,$C6649,$B$2:$B6648,$B6649,$A$2:$A6648,$A6649)=0,"",$E6649-_xlfn.MAXIFS($F$2:$F6648,$C$2:$C6648,$C6649,$B$2:$B6648,$B6649,$A$2:$A6648,$A6649))))</f>
        <v/>
      </c>
      <c r="K6649" s="6" t="str">
        <f t="shared" si="310"/>
        <v/>
      </c>
      <c r="L6649" s="6" t="str">
        <f t="shared" si="311"/>
        <v/>
      </c>
      <c r="M6649" s="6" t="str">
        <f t="shared" si="309"/>
        <v/>
      </c>
    </row>
    <row r="6650" spans="1:13" x14ac:dyDescent="0.25">
      <c r="A6650"/>
      <c r="B6650" s="1"/>
      <c r="C6650"/>
      <c r="D6650"/>
      <c r="E6650" s="76"/>
      <c r="F6650" s="76"/>
      <c r="G6650" s="2"/>
      <c r="H6650" s="77"/>
      <c r="J6650" s="79" t="str">
        <f>IF(IF(IF(_xlfn.MAXIFS($F$2:$F6649,$C$2:$C6649,$C6650,$B$2:$B6649,$B6650,$A$2:$A6649,$A6650)=0,"",$E6650-_xlfn.MAXIFS($F$2:$F6649,$C$2:$C6649,$C6650,$B$2:$B6649,$B6650,$A$2:$A6649,$A6650))&lt;0,0,IF(_xlfn.MAXIFS($F$2:$F6649,$C$2:$C6649,$C6650,$B$2:$B6649,$B6650,$A$2:$A6649,$A6650)=0,"",$E6650-_xlfn.MAXIFS($F$2:$F6649,$C$2:$C6649,$C6650,$B$2:$B6649,$B6650,$A$2:$A6649,$A6650)))&gt;0.25,"",IF(IF(_xlfn.MAXIFS($F$2:$F6649,$C$2:$C6649,$C6650,$B$2:$B6649,$B6650,$A$2:$A6649,$A6650)=0,"",$E6650-_xlfn.MAXIFS($F$2:$F6649,$C$2:$C6649,$C6650,$B$2:$B6649,$B6650,$A$2:$A6649,$A6650))&lt;0,0,IF(_xlfn.MAXIFS($F$2:$F6649,$C$2:$C6649,$C6650,$B$2:$B6649,$B6650,$A$2:$A6649,$A6650)=0,"",$E6650-_xlfn.MAXIFS($F$2:$F6649,$C$2:$C6649,$C6650,$B$2:$B6649,$B6650,$A$2:$A6649,$A6650))))</f>
        <v/>
      </c>
      <c r="K6650" s="6" t="str">
        <f t="shared" si="310"/>
        <v/>
      </c>
      <c r="L6650" s="6" t="str">
        <f t="shared" si="311"/>
        <v/>
      </c>
      <c r="M6650" s="6" t="str">
        <f t="shared" si="309"/>
        <v/>
      </c>
    </row>
    <row r="6651" spans="1:13" x14ac:dyDescent="0.25">
      <c r="A6651"/>
      <c r="B6651" s="1"/>
      <c r="C6651"/>
      <c r="D6651"/>
      <c r="E6651" s="76"/>
      <c r="F6651" s="76"/>
      <c r="G6651" s="2"/>
      <c r="H6651" s="77"/>
      <c r="J6651" s="79" t="str">
        <f>IF(IF(IF(_xlfn.MAXIFS($F$2:$F6650,$C$2:$C6650,$C6651,$B$2:$B6650,$B6651,$A$2:$A6650,$A6651)=0,"",$E6651-_xlfn.MAXIFS($F$2:$F6650,$C$2:$C6650,$C6651,$B$2:$B6650,$B6651,$A$2:$A6650,$A6651))&lt;0,0,IF(_xlfn.MAXIFS($F$2:$F6650,$C$2:$C6650,$C6651,$B$2:$B6650,$B6651,$A$2:$A6650,$A6651)=0,"",$E6651-_xlfn.MAXIFS($F$2:$F6650,$C$2:$C6650,$C6651,$B$2:$B6650,$B6651,$A$2:$A6650,$A6651)))&gt;0.25,"",IF(IF(_xlfn.MAXIFS($F$2:$F6650,$C$2:$C6650,$C6651,$B$2:$B6650,$B6651,$A$2:$A6650,$A6651)=0,"",$E6651-_xlfn.MAXIFS($F$2:$F6650,$C$2:$C6650,$C6651,$B$2:$B6650,$B6651,$A$2:$A6650,$A6651))&lt;0,0,IF(_xlfn.MAXIFS($F$2:$F6650,$C$2:$C6650,$C6651,$B$2:$B6650,$B6651,$A$2:$A6650,$A6651)=0,"",$E6651-_xlfn.MAXIFS($F$2:$F6650,$C$2:$C6650,$C6651,$B$2:$B6650,$B6651,$A$2:$A6650,$A6651))))</f>
        <v/>
      </c>
      <c r="K6651" s="6" t="str">
        <f t="shared" si="310"/>
        <v/>
      </c>
      <c r="L6651" s="6" t="str">
        <f t="shared" si="311"/>
        <v/>
      </c>
      <c r="M6651" s="6" t="str">
        <f t="shared" si="309"/>
        <v/>
      </c>
    </row>
    <row r="6652" spans="1:13" x14ac:dyDescent="0.25">
      <c r="A6652"/>
      <c r="B6652" s="1"/>
      <c r="C6652"/>
      <c r="D6652"/>
      <c r="E6652" s="76"/>
      <c r="F6652" s="76"/>
      <c r="G6652" s="2"/>
      <c r="H6652" s="77"/>
      <c r="J6652" s="79" t="str">
        <f>IF(IF(IF(_xlfn.MAXIFS($F$2:$F6651,$C$2:$C6651,$C6652,$B$2:$B6651,$B6652,$A$2:$A6651,$A6652)=0,"",$E6652-_xlfn.MAXIFS($F$2:$F6651,$C$2:$C6651,$C6652,$B$2:$B6651,$B6652,$A$2:$A6651,$A6652))&lt;0,0,IF(_xlfn.MAXIFS($F$2:$F6651,$C$2:$C6651,$C6652,$B$2:$B6651,$B6652,$A$2:$A6651,$A6652)=0,"",$E6652-_xlfn.MAXIFS($F$2:$F6651,$C$2:$C6651,$C6652,$B$2:$B6651,$B6652,$A$2:$A6651,$A6652)))&gt;0.25,"",IF(IF(_xlfn.MAXIFS($F$2:$F6651,$C$2:$C6651,$C6652,$B$2:$B6651,$B6652,$A$2:$A6651,$A6652)=0,"",$E6652-_xlfn.MAXIFS($F$2:$F6651,$C$2:$C6651,$C6652,$B$2:$B6651,$B6652,$A$2:$A6651,$A6652))&lt;0,0,IF(_xlfn.MAXIFS($F$2:$F6651,$C$2:$C6651,$C6652,$B$2:$B6651,$B6652,$A$2:$A6651,$A6652)=0,"",$E6652-_xlfn.MAXIFS($F$2:$F6651,$C$2:$C6651,$C6652,$B$2:$B6651,$B6652,$A$2:$A6651,$A6652))))</f>
        <v/>
      </c>
      <c r="K6652" s="6" t="str">
        <f t="shared" si="310"/>
        <v/>
      </c>
      <c r="L6652" s="6" t="str">
        <f t="shared" si="311"/>
        <v/>
      </c>
      <c r="M6652" s="6" t="str">
        <f t="shared" si="309"/>
        <v/>
      </c>
    </row>
    <row r="6653" spans="1:13" x14ac:dyDescent="0.25">
      <c r="A6653"/>
      <c r="B6653" s="1"/>
      <c r="C6653"/>
      <c r="D6653"/>
      <c r="E6653" s="76"/>
      <c r="F6653" s="76"/>
      <c r="G6653" s="2"/>
      <c r="H6653" s="77"/>
      <c r="J6653" s="79" t="str">
        <f>IF(IF(IF(_xlfn.MAXIFS($F$2:$F6652,$C$2:$C6652,$C6653,$B$2:$B6652,$B6653,$A$2:$A6652,$A6653)=0,"",$E6653-_xlfn.MAXIFS($F$2:$F6652,$C$2:$C6652,$C6653,$B$2:$B6652,$B6653,$A$2:$A6652,$A6653))&lt;0,0,IF(_xlfn.MAXIFS($F$2:$F6652,$C$2:$C6652,$C6653,$B$2:$B6652,$B6653,$A$2:$A6652,$A6653)=0,"",$E6653-_xlfn.MAXIFS($F$2:$F6652,$C$2:$C6652,$C6653,$B$2:$B6652,$B6653,$A$2:$A6652,$A6653)))&gt;0.25,"",IF(IF(_xlfn.MAXIFS($F$2:$F6652,$C$2:$C6652,$C6653,$B$2:$B6652,$B6653,$A$2:$A6652,$A6653)=0,"",$E6653-_xlfn.MAXIFS($F$2:$F6652,$C$2:$C6652,$C6653,$B$2:$B6652,$B6653,$A$2:$A6652,$A6653))&lt;0,0,IF(_xlfn.MAXIFS($F$2:$F6652,$C$2:$C6652,$C6653,$B$2:$B6652,$B6653,$A$2:$A6652,$A6653)=0,"",$E6653-_xlfn.MAXIFS($F$2:$F6652,$C$2:$C6652,$C6653,$B$2:$B6652,$B6653,$A$2:$A6652,$A6653))))</f>
        <v/>
      </c>
      <c r="K6653" s="6" t="str">
        <f t="shared" si="310"/>
        <v/>
      </c>
      <c r="L6653" s="6" t="str">
        <f t="shared" si="311"/>
        <v/>
      </c>
      <c r="M6653" s="6" t="str">
        <f t="shared" si="309"/>
        <v/>
      </c>
    </row>
    <row r="6654" spans="1:13" x14ac:dyDescent="0.25">
      <c r="A6654"/>
      <c r="B6654" s="1"/>
      <c r="C6654"/>
      <c r="D6654"/>
      <c r="E6654" s="76"/>
      <c r="F6654" s="76"/>
      <c r="G6654" s="2"/>
      <c r="H6654" s="77"/>
      <c r="J6654" s="79" t="str">
        <f>IF(IF(IF(_xlfn.MAXIFS($F$2:$F6653,$C$2:$C6653,$C6654,$B$2:$B6653,$B6654,$A$2:$A6653,$A6654)=0,"",$E6654-_xlfn.MAXIFS($F$2:$F6653,$C$2:$C6653,$C6654,$B$2:$B6653,$B6654,$A$2:$A6653,$A6654))&lt;0,0,IF(_xlfn.MAXIFS($F$2:$F6653,$C$2:$C6653,$C6654,$B$2:$B6653,$B6654,$A$2:$A6653,$A6654)=0,"",$E6654-_xlfn.MAXIFS($F$2:$F6653,$C$2:$C6653,$C6654,$B$2:$B6653,$B6654,$A$2:$A6653,$A6654)))&gt;0.25,"",IF(IF(_xlfn.MAXIFS($F$2:$F6653,$C$2:$C6653,$C6654,$B$2:$B6653,$B6654,$A$2:$A6653,$A6654)=0,"",$E6654-_xlfn.MAXIFS($F$2:$F6653,$C$2:$C6653,$C6654,$B$2:$B6653,$B6654,$A$2:$A6653,$A6654))&lt;0,0,IF(_xlfn.MAXIFS($F$2:$F6653,$C$2:$C6653,$C6654,$B$2:$B6653,$B6654,$A$2:$A6653,$A6654)=0,"",$E6654-_xlfn.MAXIFS($F$2:$F6653,$C$2:$C6653,$C6654,$B$2:$B6653,$B6654,$A$2:$A6653,$A6654))))</f>
        <v/>
      </c>
      <c r="K6654" s="6" t="str">
        <f t="shared" si="310"/>
        <v/>
      </c>
      <c r="L6654" s="6" t="str">
        <f t="shared" si="311"/>
        <v/>
      </c>
      <c r="M6654" s="6" t="str">
        <f t="shared" si="309"/>
        <v/>
      </c>
    </row>
    <row r="6655" spans="1:13" x14ac:dyDescent="0.25">
      <c r="A6655"/>
      <c r="B6655" s="1"/>
      <c r="C6655"/>
      <c r="D6655"/>
      <c r="E6655" s="76"/>
      <c r="F6655" s="76"/>
      <c r="G6655" s="2"/>
      <c r="H6655" s="77"/>
      <c r="J6655" s="79" t="str">
        <f>IF(IF(IF(_xlfn.MAXIFS($F$2:$F6654,$C$2:$C6654,$C6655,$B$2:$B6654,$B6655,$A$2:$A6654,$A6655)=0,"",$E6655-_xlfn.MAXIFS($F$2:$F6654,$C$2:$C6654,$C6655,$B$2:$B6654,$B6655,$A$2:$A6654,$A6655))&lt;0,0,IF(_xlfn.MAXIFS($F$2:$F6654,$C$2:$C6654,$C6655,$B$2:$B6654,$B6655,$A$2:$A6654,$A6655)=0,"",$E6655-_xlfn.MAXIFS($F$2:$F6654,$C$2:$C6654,$C6655,$B$2:$B6654,$B6655,$A$2:$A6654,$A6655)))&gt;0.25,"",IF(IF(_xlfn.MAXIFS($F$2:$F6654,$C$2:$C6654,$C6655,$B$2:$B6654,$B6655,$A$2:$A6654,$A6655)=0,"",$E6655-_xlfn.MAXIFS($F$2:$F6654,$C$2:$C6654,$C6655,$B$2:$B6654,$B6655,$A$2:$A6654,$A6655))&lt;0,0,IF(_xlfn.MAXIFS($F$2:$F6654,$C$2:$C6654,$C6655,$B$2:$B6654,$B6655,$A$2:$A6654,$A6655)=0,"",$E6655-_xlfn.MAXIFS($F$2:$F6654,$C$2:$C6654,$C6655,$B$2:$B6654,$B6655,$A$2:$A6654,$A6655))))</f>
        <v/>
      </c>
      <c r="K6655" s="6" t="str">
        <f t="shared" si="310"/>
        <v/>
      </c>
      <c r="L6655" s="6" t="str">
        <f t="shared" si="311"/>
        <v/>
      </c>
      <c r="M6655" s="6" t="str">
        <f t="shared" si="309"/>
        <v/>
      </c>
    </row>
    <row r="6656" spans="1:13" x14ac:dyDescent="0.25">
      <c r="A6656"/>
      <c r="B6656" s="1"/>
      <c r="C6656"/>
      <c r="D6656"/>
      <c r="E6656" s="76"/>
      <c r="F6656" s="76"/>
      <c r="G6656" s="2"/>
      <c r="H6656" s="77"/>
      <c r="J6656" s="79" t="str">
        <f>IF(IF(IF(_xlfn.MAXIFS($F$2:$F6655,$C$2:$C6655,$C6656,$B$2:$B6655,$B6656,$A$2:$A6655,$A6656)=0,"",$E6656-_xlfn.MAXIFS($F$2:$F6655,$C$2:$C6655,$C6656,$B$2:$B6655,$B6656,$A$2:$A6655,$A6656))&lt;0,0,IF(_xlfn.MAXIFS($F$2:$F6655,$C$2:$C6655,$C6656,$B$2:$B6655,$B6656,$A$2:$A6655,$A6656)=0,"",$E6656-_xlfn.MAXIFS($F$2:$F6655,$C$2:$C6655,$C6656,$B$2:$B6655,$B6656,$A$2:$A6655,$A6656)))&gt;0.25,"",IF(IF(_xlfn.MAXIFS($F$2:$F6655,$C$2:$C6655,$C6656,$B$2:$B6655,$B6656,$A$2:$A6655,$A6656)=0,"",$E6656-_xlfn.MAXIFS($F$2:$F6655,$C$2:$C6655,$C6656,$B$2:$B6655,$B6656,$A$2:$A6655,$A6656))&lt;0,0,IF(_xlfn.MAXIFS($F$2:$F6655,$C$2:$C6655,$C6656,$B$2:$B6655,$B6656,$A$2:$A6655,$A6656)=0,"",$E6656-_xlfn.MAXIFS($F$2:$F6655,$C$2:$C6655,$C6656,$B$2:$B6655,$B6656,$A$2:$A6655,$A6656))))</f>
        <v/>
      </c>
      <c r="K6656" s="6" t="str">
        <f t="shared" si="310"/>
        <v/>
      </c>
      <c r="L6656" s="6" t="str">
        <f t="shared" si="311"/>
        <v/>
      </c>
      <c r="M6656" s="6" t="str">
        <f t="shared" si="309"/>
        <v/>
      </c>
    </row>
    <row r="6657" spans="1:13" x14ac:dyDescent="0.25">
      <c r="A6657"/>
      <c r="B6657" s="1"/>
      <c r="C6657"/>
      <c r="D6657"/>
      <c r="E6657" s="76"/>
      <c r="F6657" s="76"/>
      <c r="G6657" s="2"/>
      <c r="H6657" s="77"/>
      <c r="J6657" s="79" t="str">
        <f>IF(IF(IF(_xlfn.MAXIFS($F$2:$F6656,$C$2:$C6656,$C6657,$B$2:$B6656,$B6657,$A$2:$A6656,$A6657)=0,"",$E6657-_xlfn.MAXIFS($F$2:$F6656,$C$2:$C6656,$C6657,$B$2:$B6656,$B6657,$A$2:$A6656,$A6657))&lt;0,0,IF(_xlfn.MAXIFS($F$2:$F6656,$C$2:$C6656,$C6657,$B$2:$B6656,$B6657,$A$2:$A6656,$A6657)=0,"",$E6657-_xlfn.MAXIFS($F$2:$F6656,$C$2:$C6656,$C6657,$B$2:$B6656,$B6657,$A$2:$A6656,$A6657)))&gt;0.25,"",IF(IF(_xlfn.MAXIFS($F$2:$F6656,$C$2:$C6656,$C6657,$B$2:$B6656,$B6657,$A$2:$A6656,$A6657)=0,"",$E6657-_xlfn.MAXIFS($F$2:$F6656,$C$2:$C6656,$C6657,$B$2:$B6656,$B6657,$A$2:$A6656,$A6657))&lt;0,0,IF(_xlfn.MAXIFS($F$2:$F6656,$C$2:$C6656,$C6657,$B$2:$B6656,$B6657,$A$2:$A6656,$A6657)=0,"",$E6657-_xlfn.MAXIFS($F$2:$F6656,$C$2:$C6656,$C6657,$B$2:$B6656,$B6657,$A$2:$A6656,$A6657))))</f>
        <v/>
      </c>
      <c r="K6657" s="6" t="str">
        <f t="shared" si="310"/>
        <v/>
      </c>
      <c r="L6657" s="6" t="str">
        <f t="shared" si="311"/>
        <v/>
      </c>
      <c r="M6657" s="6" t="str">
        <f t="shared" si="309"/>
        <v/>
      </c>
    </row>
    <row r="6658" spans="1:13" x14ac:dyDescent="0.25">
      <c r="A6658"/>
      <c r="B6658" s="1"/>
      <c r="C6658"/>
      <c r="D6658"/>
      <c r="E6658" s="76"/>
      <c r="F6658" s="76"/>
      <c r="G6658" s="2"/>
      <c r="H6658" s="77"/>
      <c r="J6658" s="79" t="str">
        <f>IF(IF(IF(_xlfn.MAXIFS($F$2:$F6657,$C$2:$C6657,$C6658,$B$2:$B6657,$B6658,$A$2:$A6657,$A6658)=0,"",$E6658-_xlfn.MAXIFS($F$2:$F6657,$C$2:$C6657,$C6658,$B$2:$B6657,$B6658,$A$2:$A6657,$A6658))&lt;0,0,IF(_xlfn.MAXIFS($F$2:$F6657,$C$2:$C6657,$C6658,$B$2:$B6657,$B6658,$A$2:$A6657,$A6658)=0,"",$E6658-_xlfn.MAXIFS($F$2:$F6657,$C$2:$C6657,$C6658,$B$2:$B6657,$B6658,$A$2:$A6657,$A6658)))&gt;0.25,"",IF(IF(_xlfn.MAXIFS($F$2:$F6657,$C$2:$C6657,$C6658,$B$2:$B6657,$B6658,$A$2:$A6657,$A6658)=0,"",$E6658-_xlfn.MAXIFS($F$2:$F6657,$C$2:$C6657,$C6658,$B$2:$B6657,$B6658,$A$2:$A6657,$A6658))&lt;0,0,IF(_xlfn.MAXIFS($F$2:$F6657,$C$2:$C6657,$C6658,$B$2:$B6657,$B6658,$A$2:$A6657,$A6658)=0,"",$E6658-_xlfn.MAXIFS($F$2:$F6657,$C$2:$C6657,$C6658,$B$2:$B6657,$B6658,$A$2:$A6657,$A6658))))</f>
        <v/>
      </c>
      <c r="K6658" s="6" t="str">
        <f t="shared" si="310"/>
        <v/>
      </c>
      <c r="L6658" s="6" t="str">
        <f t="shared" si="311"/>
        <v/>
      </c>
      <c r="M6658" s="6" t="str">
        <f t="shared" ref="M6658:M6721" si="312">IF($A6658="","",IF(AND($K6658&gt;=10,$K6658&lt;=13),"Y",IF(AND($K6658=14,$L6658="EARLY"),"Y","N")))</f>
        <v/>
      </c>
    </row>
    <row r="6659" spans="1:13" x14ac:dyDescent="0.25">
      <c r="A6659"/>
      <c r="B6659" s="1"/>
      <c r="C6659"/>
      <c r="D6659"/>
      <c r="E6659" s="76"/>
      <c r="F6659" s="76"/>
      <c r="G6659" s="2"/>
      <c r="H6659" s="77"/>
      <c r="J6659" s="79" t="str">
        <f>IF(IF(IF(_xlfn.MAXIFS($F$2:$F6658,$C$2:$C6658,$C6659,$B$2:$B6658,$B6659,$A$2:$A6658,$A6659)=0,"",$E6659-_xlfn.MAXIFS($F$2:$F6658,$C$2:$C6658,$C6659,$B$2:$B6658,$B6659,$A$2:$A6658,$A6659))&lt;0,0,IF(_xlfn.MAXIFS($F$2:$F6658,$C$2:$C6658,$C6659,$B$2:$B6658,$B6659,$A$2:$A6658,$A6659)=0,"",$E6659-_xlfn.MAXIFS($F$2:$F6658,$C$2:$C6658,$C6659,$B$2:$B6658,$B6659,$A$2:$A6658,$A6659)))&gt;0.25,"",IF(IF(_xlfn.MAXIFS($F$2:$F6658,$C$2:$C6658,$C6659,$B$2:$B6658,$B6659,$A$2:$A6658,$A6659)=0,"",$E6659-_xlfn.MAXIFS($F$2:$F6658,$C$2:$C6658,$C6659,$B$2:$B6658,$B6659,$A$2:$A6658,$A6659))&lt;0,0,IF(_xlfn.MAXIFS($F$2:$F6658,$C$2:$C6658,$C6659,$B$2:$B6658,$B6659,$A$2:$A6658,$A6659)=0,"",$E6659-_xlfn.MAXIFS($F$2:$F6658,$C$2:$C6658,$C6659,$B$2:$B6658,$B6659,$A$2:$A6658,$A6659))))</f>
        <v/>
      </c>
      <c r="K6659" s="6" t="str">
        <f t="shared" ref="K6659:K6722" si="313">IF($J6659="","",IF(HOUR($E6659)&gt;19,19,IF(HOUR($E6659)&lt;5,5,HOUR($E6659))))</f>
        <v/>
      </c>
      <c r="L6659" s="6" t="str">
        <f t="shared" ref="L6659:L6722" si="314">IF($J6659="","",IF(MINUTE($E6659)&lt;30,"EARLY","LATE"))</f>
        <v/>
      </c>
      <c r="M6659" s="6" t="str">
        <f t="shared" si="312"/>
        <v/>
      </c>
    </row>
    <row r="6660" spans="1:13" x14ac:dyDescent="0.25">
      <c r="A6660"/>
      <c r="B6660" s="1"/>
      <c r="C6660"/>
      <c r="D6660"/>
      <c r="E6660" s="76"/>
      <c r="F6660" s="76"/>
      <c r="G6660" s="2"/>
      <c r="H6660" s="77"/>
      <c r="J6660" s="79" t="str">
        <f>IF(IF(IF(_xlfn.MAXIFS($F$2:$F6659,$C$2:$C6659,$C6660,$B$2:$B6659,$B6660,$A$2:$A6659,$A6660)=0,"",$E6660-_xlfn.MAXIFS($F$2:$F6659,$C$2:$C6659,$C6660,$B$2:$B6659,$B6660,$A$2:$A6659,$A6660))&lt;0,0,IF(_xlfn.MAXIFS($F$2:$F6659,$C$2:$C6659,$C6660,$B$2:$B6659,$B6660,$A$2:$A6659,$A6660)=0,"",$E6660-_xlfn.MAXIFS($F$2:$F6659,$C$2:$C6659,$C6660,$B$2:$B6659,$B6660,$A$2:$A6659,$A6660)))&gt;0.25,"",IF(IF(_xlfn.MAXIFS($F$2:$F6659,$C$2:$C6659,$C6660,$B$2:$B6659,$B6660,$A$2:$A6659,$A6660)=0,"",$E6660-_xlfn.MAXIFS($F$2:$F6659,$C$2:$C6659,$C6660,$B$2:$B6659,$B6660,$A$2:$A6659,$A6660))&lt;0,0,IF(_xlfn.MAXIFS($F$2:$F6659,$C$2:$C6659,$C6660,$B$2:$B6659,$B6660,$A$2:$A6659,$A6660)=0,"",$E6660-_xlfn.MAXIFS($F$2:$F6659,$C$2:$C6659,$C6660,$B$2:$B6659,$B6660,$A$2:$A6659,$A6660))))</f>
        <v/>
      </c>
      <c r="K6660" s="6" t="str">
        <f t="shared" si="313"/>
        <v/>
      </c>
      <c r="L6660" s="6" t="str">
        <f t="shared" si="314"/>
        <v/>
      </c>
      <c r="M6660" s="6" t="str">
        <f t="shared" si="312"/>
        <v/>
      </c>
    </row>
    <row r="6661" spans="1:13" x14ac:dyDescent="0.25">
      <c r="A6661"/>
      <c r="B6661" s="1"/>
      <c r="C6661"/>
      <c r="D6661"/>
      <c r="E6661" s="76"/>
      <c r="F6661" s="76"/>
      <c r="G6661" s="2"/>
      <c r="H6661" s="77"/>
      <c r="J6661" s="79" t="str">
        <f>IF(IF(IF(_xlfn.MAXIFS($F$2:$F6660,$C$2:$C6660,$C6661,$B$2:$B6660,$B6661,$A$2:$A6660,$A6661)=0,"",$E6661-_xlfn.MAXIFS($F$2:$F6660,$C$2:$C6660,$C6661,$B$2:$B6660,$B6661,$A$2:$A6660,$A6661))&lt;0,0,IF(_xlfn.MAXIFS($F$2:$F6660,$C$2:$C6660,$C6661,$B$2:$B6660,$B6661,$A$2:$A6660,$A6661)=0,"",$E6661-_xlfn.MAXIFS($F$2:$F6660,$C$2:$C6660,$C6661,$B$2:$B6660,$B6661,$A$2:$A6660,$A6661)))&gt;0.25,"",IF(IF(_xlfn.MAXIFS($F$2:$F6660,$C$2:$C6660,$C6661,$B$2:$B6660,$B6661,$A$2:$A6660,$A6661)=0,"",$E6661-_xlfn.MAXIFS($F$2:$F6660,$C$2:$C6660,$C6661,$B$2:$B6660,$B6661,$A$2:$A6660,$A6661))&lt;0,0,IF(_xlfn.MAXIFS($F$2:$F6660,$C$2:$C6660,$C6661,$B$2:$B6660,$B6661,$A$2:$A6660,$A6661)=0,"",$E6661-_xlfn.MAXIFS($F$2:$F6660,$C$2:$C6660,$C6661,$B$2:$B6660,$B6661,$A$2:$A6660,$A6661))))</f>
        <v/>
      </c>
      <c r="K6661" s="6" t="str">
        <f t="shared" si="313"/>
        <v/>
      </c>
      <c r="L6661" s="6" t="str">
        <f t="shared" si="314"/>
        <v/>
      </c>
      <c r="M6661" s="6" t="str">
        <f t="shared" si="312"/>
        <v/>
      </c>
    </row>
    <row r="6662" spans="1:13" x14ac:dyDescent="0.25">
      <c r="A6662"/>
      <c r="B6662" s="1"/>
      <c r="C6662"/>
      <c r="D6662"/>
      <c r="E6662" s="76"/>
      <c r="F6662" s="76"/>
      <c r="G6662" s="2"/>
      <c r="H6662" s="77"/>
      <c r="J6662" s="79" t="str">
        <f>IF(IF(IF(_xlfn.MAXIFS($F$2:$F6661,$C$2:$C6661,$C6662,$B$2:$B6661,$B6662,$A$2:$A6661,$A6662)=0,"",$E6662-_xlfn.MAXIFS($F$2:$F6661,$C$2:$C6661,$C6662,$B$2:$B6661,$B6662,$A$2:$A6661,$A6662))&lt;0,0,IF(_xlfn.MAXIFS($F$2:$F6661,$C$2:$C6661,$C6662,$B$2:$B6661,$B6662,$A$2:$A6661,$A6662)=0,"",$E6662-_xlfn.MAXIFS($F$2:$F6661,$C$2:$C6661,$C6662,$B$2:$B6661,$B6662,$A$2:$A6661,$A6662)))&gt;0.25,"",IF(IF(_xlfn.MAXIFS($F$2:$F6661,$C$2:$C6661,$C6662,$B$2:$B6661,$B6662,$A$2:$A6661,$A6662)=0,"",$E6662-_xlfn.MAXIFS($F$2:$F6661,$C$2:$C6661,$C6662,$B$2:$B6661,$B6662,$A$2:$A6661,$A6662))&lt;0,0,IF(_xlfn.MAXIFS($F$2:$F6661,$C$2:$C6661,$C6662,$B$2:$B6661,$B6662,$A$2:$A6661,$A6662)=0,"",$E6662-_xlfn.MAXIFS($F$2:$F6661,$C$2:$C6661,$C6662,$B$2:$B6661,$B6662,$A$2:$A6661,$A6662))))</f>
        <v/>
      </c>
      <c r="K6662" s="6" t="str">
        <f t="shared" si="313"/>
        <v/>
      </c>
      <c r="L6662" s="6" t="str">
        <f t="shared" si="314"/>
        <v/>
      </c>
      <c r="M6662" s="6" t="str">
        <f t="shared" si="312"/>
        <v/>
      </c>
    </row>
    <row r="6663" spans="1:13" x14ac:dyDescent="0.25">
      <c r="A6663"/>
      <c r="B6663" s="1"/>
      <c r="C6663"/>
      <c r="D6663"/>
      <c r="E6663" s="76"/>
      <c r="F6663" s="76"/>
      <c r="G6663" s="2"/>
      <c r="H6663" s="77"/>
      <c r="J6663" s="79" t="str">
        <f>IF(IF(IF(_xlfn.MAXIFS($F$2:$F6662,$C$2:$C6662,$C6663,$B$2:$B6662,$B6663,$A$2:$A6662,$A6663)=0,"",$E6663-_xlfn.MAXIFS($F$2:$F6662,$C$2:$C6662,$C6663,$B$2:$B6662,$B6663,$A$2:$A6662,$A6663))&lt;0,0,IF(_xlfn.MAXIFS($F$2:$F6662,$C$2:$C6662,$C6663,$B$2:$B6662,$B6663,$A$2:$A6662,$A6663)=0,"",$E6663-_xlfn.MAXIFS($F$2:$F6662,$C$2:$C6662,$C6663,$B$2:$B6662,$B6663,$A$2:$A6662,$A6663)))&gt;0.25,"",IF(IF(_xlfn.MAXIFS($F$2:$F6662,$C$2:$C6662,$C6663,$B$2:$B6662,$B6663,$A$2:$A6662,$A6663)=0,"",$E6663-_xlfn.MAXIFS($F$2:$F6662,$C$2:$C6662,$C6663,$B$2:$B6662,$B6663,$A$2:$A6662,$A6663))&lt;0,0,IF(_xlfn.MAXIFS($F$2:$F6662,$C$2:$C6662,$C6663,$B$2:$B6662,$B6663,$A$2:$A6662,$A6663)=0,"",$E6663-_xlfn.MAXIFS($F$2:$F6662,$C$2:$C6662,$C6663,$B$2:$B6662,$B6663,$A$2:$A6662,$A6663))))</f>
        <v/>
      </c>
      <c r="K6663" s="6" t="str">
        <f t="shared" si="313"/>
        <v/>
      </c>
      <c r="L6663" s="6" t="str">
        <f t="shared" si="314"/>
        <v/>
      </c>
      <c r="M6663" s="6" t="str">
        <f t="shared" si="312"/>
        <v/>
      </c>
    </row>
    <row r="6664" spans="1:13" x14ac:dyDescent="0.25">
      <c r="A6664"/>
      <c r="B6664" s="1"/>
      <c r="C6664"/>
      <c r="D6664"/>
      <c r="E6664" s="76"/>
      <c r="F6664" s="76"/>
      <c r="G6664" s="2"/>
      <c r="H6664" s="77"/>
      <c r="J6664" s="79" t="str">
        <f>IF(IF(IF(_xlfn.MAXIFS($F$2:$F6663,$C$2:$C6663,$C6664,$B$2:$B6663,$B6664,$A$2:$A6663,$A6664)=0,"",$E6664-_xlfn.MAXIFS($F$2:$F6663,$C$2:$C6663,$C6664,$B$2:$B6663,$B6664,$A$2:$A6663,$A6664))&lt;0,0,IF(_xlfn.MAXIFS($F$2:$F6663,$C$2:$C6663,$C6664,$B$2:$B6663,$B6664,$A$2:$A6663,$A6664)=0,"",$E6664-_xlfn.MAXIFS($F$2:$F6663,$C$2:$C6663,$C6664,$B$2:$B6663,$B6664,$A$2:$A6663,$A6664)))&gt;0.25,"",IF(IF(_xlfn.MAXIFS($F$2:$F6663,$C$2:$C6663,$C6664,$B$2:$B6663,$B6664,$A$2:$A6663,$A6664)=0,"",$E6664-_xlfn.MAXIFS($F$2:$F6663,$C$2:$C6663,$C6664,$B$2:$B6663,$B6664,$A$2:$A6663,$A6664))&lt;0,0,IF(_xlfn.MAXIFS($F$2:$F6663,$C$2:$C6663,$C6664,$B$2:$B6663,$B6664,$A$2:$A6663,$A6664)=0,"",$E6664-_xlfn.MAXIFS($F$2:$F6663,$C$2:$C6663,$C6664,$B$2:$B6663,$B6664,$A$2:$A6663,$A6664))))</f>
        <v/>
      </c>
      <c r="K6664" s="6" t="str">
        <f t="shared" si="313"/>
        <v/>
      </c>
      <c r="L6664" s="6" t="str">
        <f t="shared" si="314"/>
        <v/>
      </c>
      <c r="M6664" s="6" t="str">
        <f t="shared" si="312"/>
        <v/>
      </c>
    </row>
    <row r="6665" spans="1:13" x14ac:dyDescent="0.25">
      <c r="A6665"/>
      <c r="B6665" s="1"/>
      <c r="C6665"/>
      <c r="D6665"/>
      <c r="E6665" s="76"/>
      <c r="F6665" s="76"/>
      <c r="G6665" s="2"/>
      <c r="H6665" s="77"/>
      <c r="J6665" s="79" t="str">
        <f>IF(IF(IF(_xlfn.MAXIFS($F$2:$F6664,$C$2:$C6664,$C6665,$B$2:$B6664,$B6665,$A$2:$A6664,$A6665)=0,"",$E6665-_xlfn.MAXIFS($F$2:$F6664,$C$2:$C6664,$C6665,$B$2:$B6664,$B6665,$A$2:$A6664,$A6665))&lt;0,0,IF(_xlfn.MAXIFS($F$2:$F6664,$C$2:$C6664,$C6665,$B$2:$B6664,$B6665,$A$2:$A6664,$A6665)=0,"",$E6665-_xlfn.MAXIFS($F$2:$F6664,$C$2:$C6664,$C6665,$B$2:$B6664,$B6665,$A$2:$A6664,$A6665)))&gt;0.25,"",IF(IF(_xlfn.MAXIFS($F$2:$F6664,$C$2:$C6664,$C6665,$B$2:$B6664,$B6665,$A$2:$A6664,$A6665)=0,"",$E6665-_xlfn.MAXIFS($F$2:$F6664,$C$2:$C6664,$C6665,$B$2:$B6664,$B6665,$A$2:$A6664,$A6665))&lt;0,0,IF(_xlfn.MAXIFS($F$2:$F6664,$C$2:$C6664,$C6665,$B$2:$B6664,$B6665,$A$2:$A6664,$A6665)=0,"",$E6665-_xlfn.MAXIFS($F$2:$F6664,$C$2:$C6664,$C6665,$B$2:$B6664,$B6665,$A$2:$A6664,$A6665))))</f>
        <v/>
      </c>
      <c r="K6665" s="6" t="str">
        <f t="shared" si="313"/>
        <v/>
      </c>
      <c r="L6665" s="6" t="str">
        <f t="shared" si="314"/>
        <v/>
      </c>
      <c r="M6665" s="6" t="str">
        <f t="shared" si="312"/>
        <v/>
      </c>
    </row>
    <row r="6666" spans="1:13" x14ac:dyDescent="0.25">
      <c r="A6666"/>
      <c r="B6666" s="1"/>
      <c r="C6666"/>
      <c r="D6666"/>
      <c r="E6666" s="76"/>
      <c r="F6666" s="76"/>
      <c r="G6666" s="2"/>
      <c r="H6666" s="77"/>
      <c r="J6666" s="79" t="str">
        <f>IF(IF(IF(_xlfn.MAXIFS($F$2:$F6665,$C$2:$C6665,$C6666,$B$2:$B6665,$B6666,$A$2:$A6665,$A6666)=0,"",$E6666-_xlfn.MAXIFS($F$2:$F6665,$C$2:$C6665,$C6666,$B$2:$B6665,$B6666,$A$2:$A6665,$A6666))&lt;0,0,IF(_xlfn.MAXIFS($F$2:$F6665,$C$2:$C6665,$C6666,$B$2:$B6665,$B6666,$A$2:$A6665,$A6666)=0,"",$E6666-_xlfn.MAXIFS($F$2:$F6665,$C$2:$C6665,$C6666,$B$2:$B6665,$B6666,$A$2:$A6665,$A6666)))&gt;0.25,"",IF(IF(_xlfn.MAXIFS($F$2:$F6665,$C$2:$C6665,$C6666,$B$2:$B6665,$B6666,$A$2:$A6665,$A6666)=0,"",$E6666-_xlfn.MAXIFS($F$2:$F6665,$C$2:$C6665,$C6666,$B$2:$B6665,$B6666,$A$2:$A6665,$A6666))&lt;0,0,IF(_xlfn.MAXIFS($F$2:$F6665,$C$2:$C6665,$C6666,$B$2:$B6665,$B6666,$A$2:$A6665,$A6666)=0,"",$E6666-_xlfn.MAXIFS($F$2:$F6665,$C$2:$C6665,$C6666,$B$2:$B6665,$B6666,$A$2:$A6665,$A6666))))</f>
        <v/>
      </c>
      <c r="K6666" s="6" t="str">
        <f t="shared" si="313"/>
        <v/>
      </c>
      <c r="L6666" s="6" t="str">
        <f t="shared" si="314"/>
        <v/>
      </c>
      <c r="M6666" s="6" t="str">
        <f t="shared" si="312"/>
        <v/>
      </c>
    </row>
    <row r="6667" spans="1:13" x14ac:dyDescent="0.25">
      <c r="A6667"/>
      <c r="B6667" s="1"/>
      <c r="C6667"/>
      <c r="D6667"/>
      <c r="E6667" s="76"/>
      <c r="F6667" s="76"/>
      <c r="G6667" s="2"/>
      <c r="H6667" s="77"/>
      <c r="J6667" s="79" t="str">
        <f>IF(IF(IF(_xlfn.MAXIFS($F$2:$F6666,$C$2:$C6666,$C6667,$B$2:$B6666,$B6667,$A$2:$A6666,$A6667)=0,"",$E6667-_xlfn.MAXIFS($F$2:$F6666,$C$2:$C6666,$C6667,$B$2:$B6666,$B6667,$A$2:$A6666,$A6667))&lt;0,0,IF(_xlfn.MAXIFS($F$2:$F6666,$C$2:$C6666,$C6667,$B$2:$B6666,$B6667,$A$2:$A6666,$A6667)=0,"",$E6667-_xlfn.MAXIFS($F$2:$F6666,$C$2:$C6666,$C6667,$B$2:$B6666,$B6667,$A$2:$A6666,$A6667)))&gt;0.25,"",IF(IF(_xlfn.MAXIFS($F$2:$F6666,$C$2:$C6666,$C6667,$B$2:$B6666,$B6667,$A$2:$A6666,$A6667)=0,"",$E6667-_xlfn.MAXIFS($F$2:$F6666,$C$2:$C6666,$C6667,$B$2:$B6666,$B6667,$A$2:$A6666,$A6667))&lt;0,0,IF(_xlfn.MAXIFS($F$2:$F6666,$C$2:$C6666,$C6667,$B$2:$B6666,$B6667,$A$2:$A6666,$A6667)=0,"",$E6667-_xlfn.MAXIFS($F$2:$F6666,$C$2:$C6666,$C6667,$B$2:$B6666,$B6667,$A$2:$A6666,$A6667))))</f>
        <v/>
      </c>
      <c r="K6667" s="6" t="str">
        <f t="shared" si="313"/>
        <v/>
      </c>
      <c r="L6667" s="6" t="str">
        <f t="shared" si="314"/>
        <v/>
      </c>
      <c r="M6667" s="6" t="str">
        <f t="shared" si="312"/>
        <v/>
      </c>
    </row>
    <row r="6668" spans="1:13" x14ac:dyDescent="0.25">
      <c r="A6668"/>
      <c r="B6668" s="1"/>
      <c r="C6668"/>
      <c r="D6668"/>
      <c r="E6668" s="76"/>
      <c r="F6668" s="76"/>
      <c r="G6668" s="2"/>
      <c r="H6668" s="77"/>
      <c r="J6668" s="79" t="str">
        <f>IF(IF(IF(_xlfn.MAXIFS($F$2:$F6667,$C$2:$C6667,$C6668,$B$2:$B6667,$B6668,$A$2:$A6667,$A6668)=0,"",$E6668-_xlfn.MAXIFS($F$2:$F6667,$C$2:$C6667,$C6668,$B$2:$B6667,$B6668,$A$2:$A6667,$A6668))&lt;0,0,IF(_xlfn.MAXIFS($F$2:$F6667,$C$2:$C6667,$C6668,$B$2:$B6667,$B6668,$A$2:$A6667,$A6668)=0,"",$E6668-_xlfn.MAXIFS($F$2:$F6667,$C$2:$C6667,$C6668,$B$2:$B6667,$B6668,$A$2:$A6667,$A6668)))&gt;0.25,"",IF(IF(_xlfn.MAXIFS($F$2:$F6667,$C$2:$C6667,$C6668,$B$2:$B6667,$B6668,$A$2:$A6667,$A6668)=0,"",$E6668-_xlfn.MAXIFS($F$2:$F6667,$C$2:$C6667,$C6668,$B$2:$B6667,$B6668,$A$2:$A6667,$A6668))&lt;0,0,IF(_xlfn.MAXIFS($F$2:$F6667,$C$2:$C6667,$C6668,$B$2:$B6667,$B6668,$A$2:$A6667,$A6668)=0,"",$E6668-_xlfn.MAXIFS($F$2:$F6667,$C$2:$C6667,$C6668,$B$2:$B6667,$B6668,$A$2:$A6667,$A6668))))</f>
        <v/>
      </c>
      <c r="K6668" s="6" t="str">
        <f t="shared" si="313"/>
        <v/>
      </c>
      <c r="L6668" s="6" t="str">
        <f t="shared" si="314"/>
        <v/>
      </c>
      <c r="M6668" s="6" t="str">
        <f t="shared" si="312"/>
        <v/>
      </c>
    </row>
    <row r="6669" spans="1:13" x14ac:dyDescent="0.25">
      <c r="A6669"/>
      <c r="B6669" s="1"/>
      <c r="C6669"/>
      <c r="D6669"/>
      <c r="E6669" s="76"/>
      <c r="F6669" s="76"/>
      <c r="G6669" s="2"/>
      <c r="H6669" s="77"/>
      <c r="J6669" s="79" t="str">
        <f>IF(IF(IF(_xlfn.MAXIFS($F$2:$F6668,$C$2:$C6668,$C6669,$B$2:$B6668,$B6669,$A$2:$A6668,$A6669)=0,"",$E6669-_xlfn.MAXIFS($F$2:$F6668,$C$2:$C6668,$C6669,$B$2:$B6668,$B6669,$A$2:$A6668,$A6669))&lt;0,0,IF(_xlfn.MAXIFS($F$2:$F6668,$C$2:$C6668,$C6669,$B$2:$B6668,$B6669,$A$2:$A6668,$A6669)=0,"",$E6669-_xlfn.MAXIFS($F$2:$F6668,$C$2:$C6668,$C6669,$B$2:$B6668,$B6669,$A$2:$A6668,$A6669)))&gt;0.25,"",IF(IF(_xlfn.MAXIFS($F$2:$F6668,$C$2:$C6668,$C6669,$B$2:$B6668,$B6669,$A$2:$A6668,$A6669)=0,"",$E6669-_xlfn.MAXIFS($F$2:$F6668,$C$2:$C6668,$C6669,$B$2:$B6668,$B6669,$A$2:$A6668,$A6669))&lt;0,0,IF(_xlfn.MAXIFS($F$2:$F6668,$C$2:$C6668,$C6669,$B$2:$B6668,$B6669,$A$2:$A6668,$A6669)=0,"",$E6669-_xlfn.MAXIFS($F$2:$F6668,$C$2:$C6668,$C6669,$B$2:$B6668,$B6669,$A$2:$A6668,$A6669))))</f>
        <v/>
      </c>
      <c r="K6669" s="6" t="str">
        <f t="shared" si="313"/>
        <v/>
      </c>
      <c r="L6669" s="6" t="str">
        <f t="shared" si="314"/>
        <v/>
      </c>
      <c r="M6669" s="6" t="str">
        <f t="shared" si="312"/>
        <v/>
      </c>
    </row>
    <row r="6670" spans="1:13" x14ac:dyDescent="0.25">
      <c r="A6670"/>
      <c r="B6670" s="1"/>
      <c r="C6670"/>
      <c r="D6670"/>
      <c r="E6670" s="76"/>
      <c r="F6670" s="76"/>
      <c r="G6670" s="2"/>
      <c r="H6670" s="77"/>
      <c r="J6670" s="79" t="str">
        <f>IF(IF(IF(_xlfn.MAXIFS($F$2:$F6669,$C$2:$C6669,$C6670,$B$2:$B6669,$B6670,$A$2:$A6669,$A6670)=0,"",$E6670-_xlfn.MAXIFS($F$2:$F6669,$C$2:$C6669,$C6670,$B$2:$B6669,$B6670,$A$2:$A6669,$A6670))&lt;0,0,IF(_xlfn.MAXIFS($F$2:$F6669,$C$2:$C6669,$C6670,$B$2:$B6669,$B6670,$A$2:$A6669,$A6670)=0,"",$E6670-_xlfn.MAXIFS($F$2:$F6669,$C$2:$C6669,$C6670,$B$2:$B6669,$B6670,$A$2:$A6669,$A6670)))&gt;0.25,"",IF(IF(_xlfn.MAXIFS($F$2:$F6669,$C$2:$C6669,$C6670,$B$2:$B6669,$B6670,$A$2:$A6669,$A6670)=0,"",$E6670-_xlfn.MAXIFS($F$2:$F6669,$C$2:$C6669,$C6670,$B$2:$B6669,$B6670,$A$2:$A6669,$A6670))&lt;0,0,IF(_xlfn.MAXIFS($F$2:$F6669,$C$2:$C6669,$C6670,$B$2:$B6669,$B6670,$A$2:$A6669,$A6670)=0,"",$E6670-_xlfn.MAXIFS($F$2:$F6669,$C$2:$C6669,$C6670,$B$2:$B6669,$B6670,$A$2:$A6669,$A6670))))</f>
        <v/>
      </c>
      <c r="K6670" s="6" t="str">
        <f t="shared" si="313"/>
        <v/>
      </c>
      <c r="L6670" s="6" t="str">
        <f t="shared" si="314"/>
        <v/>
      </c>
      <c r="M6670" s="6" t="str">
        <f t="shared" si="312"/>
        <v/>
      </c>
    </row>
    <row r="6671" spans="1:13" x14ac:dyDescent="0.25">
      <c r="A6671"/>
      <c r="B6671" s="1"/>
      <c r="C6671"/>
      <c r="D6671"/>
      <c r="E6671" s="76"/>
      <c r="F6671" s="76"/>
      <c r="G6671" s="2"/>
      <c r="H6671" s="77"/>
      <c r="J6671" s="79" t="str">
        <f>IF(IF(IF(_xlfn.MAXIFS($F$2:$F6670,$C$2:$C6670,$C6671,$B$2:$B6670,$B6671,$A$2:$A6670,$A6671)=0,"",$E6671-_xlfn.MAXIFS($F$2:$F6670,$C$2:$C6670,$C6671,$B$2:$B6670,$B6671,$A$2:$A6670,$A6671))&lt;0,0,IF(_xlfn.MAXIFS($F$2:$F6670,$C$2:$C6670,$C6671,$B$2:$B6670,$B6671,$A$2:$A6670,$A6671)=0,"",$E6671-_xlfn.MAXIFS($F$2:$F6670,$C$2:$C6670,$C6671,$B$2:$B6670,$B6671,$A$2:$A6670,$A6671)))&gt;0.25,"",IF(IF(_xlfn.MAXIFS($F$2:$F6670,$C$2:$C6670,$C6671,$B$2:$B6670,$B6671,$A$2:$A6670,$A6671)=0,"",$E6671-_xlfn.MAXIFS($F$2:$F6670,$C$2:$C6670,$C6671,$B$2:$B6670,$B6671,$A$2:$A6670,$A6671))&lt;0,0,IF(_xlfn.MAXIFS($F$2:$F6670,$C$2:$C6670,$C6671,$B$2:$B6670,$B6671,$A$2:$A6670,$A6671)=0,"",$E6671-_xlfn.MAXIFS($F$2:$F6670,$C$2:$C6670,$C6671,$B$2:$B6670,$B6671,$A$2:$A6670,$A6671))))</f>
        <v/>
      </c>
      <c r="K6671" s="6" t="str">
        <f t="shared" si="313"/>
        <v/>
      </c>
      <c r="L6671" s="6" t="str">
        <f t="shared" si="314"/>
        <v/>
      </c>
      <c r="M6671" s="6" t="str">
        <f t="shared" si="312"/>
        <v/>
      </c>
    </row>
    <row r="6672" spans="1:13" x14ac:dyDescent="0.25">
      <c r="A6672"/>
      <c r="B6672" s="1"/>
      <c r="C6672"/>
      <c r="D6672"/>
      <c r="E6672" s="76"/>
      <c r="F6672" s="76"/>
      <c r="G6672" s="2"/>
      <c r="H6672" s="77"/>
      <c r="J6672" s="79" t="str">
        <f>IF(IF(IF(_xlfn.MAXIFS($F$2:$F6671,$C$2:$C6671,$C6672,$B$2:$B6671,$B6672,$A$2:$A6671,$A6672)=0,"",$E6672-_xlfn.MAXIFS($F$2:$F6671,$C$2:$C6671,$C6672,$B$2:$B6671,$B6672,$A$2:$A6671,$A6672))&lt;0,0,IF(_xlfn.MAXIFS($F$2:$F6671,$C$2:$C6671,$C6672,$B$2:$B6671,$B6672,$A$2:$A6671,$A6672)=0,"",$E6672-_xlfn.MAXIFS($F$2:$F6671,$C$2:$C6671,$C6672,$B$2:$B6671,$B6672,$A$2:$A6671,$A6672)))&gt;0.25,"",IF(IF(_xlfn.MAXIFS($F$2:$F6671,$C$2:$C6671,$C6672,$B$2:$B6671,$B6672,$A$2:$A6671,$A6672)=0,"",$E6672-_xlfn.MAXIFS($F$2:$F6671,$C$2:$C6671,$C6672,$B$2:$B6671,$B6672,$A$2:$A6671,$A6672))&lt;0,0,IF(_xlfn.MAXIFS($F$2:$F6671,$C$2:$C6671,$C6672,$B$2:$B6671,$B6672,$A$2:$A6671,$A6672)=0,"",$E6672-_xlfn.MAXIFS($F$2:$F6671,$C$2:$C6671,$C6672,$B$2:$B6671,$B6672,$A$2:$A6671,$A6672))))</f>
        <v/>
      </c>
      <c r="K6672" s="6" t="str">
        <f t="shared" si="313"/>
        <v/>
      </c>
      <c r="L6672" s="6" t="str">
        <f t="shared" si="314"/>
        <v/>
      </c>
      <c r="M6672" s="6" t="str">
        <f t="shared" si="312"/>
        <v/>
      </c>
    </row>
    <row r="6673" spans="1:13" x14ac:dyDescent="0.25">
      <c r="A6673"/>
      <c r="B6673" s="1"/>
      <c r="C6673"/>
      <c r="D6673"/>
      <c r="E6673" s="76"/>
      <c r="F6673" s="76"/>
      <c r="G6673" s="2"/>
      <c r="H6673" s="77"/>
      <c r="J6673" s="79" t="str">
        <f>IF(IF(IF(_xlfn.MAXIFS($F$2:$F6672,$C$2:$C6672,$C6673,$B$2:$B6672,$B6673,$A$2:$A6672,$A6673)=0,"",$E6673-_xlfn.MAXIFS($F$2:$F6672,$C$2:$C6672,$C6673,$B$2:$B6672,$B6673,$A$2:$A6672,$A6673))&lt;0,0,IF(_xlfn.MAXIFS($F$2:$F6672,$C$2:$C6672,$C6673,$B$2:$B6672,$B6673,$A$2:$A6672,$A6673)=0,"",$E6673-_xlfn.MAXIFS($F$2:$F6672,$C$2:$C6672,$C6673,$B$2:$B6672,$B6673,$A$2:$A6672,$A6673)))&gt;0.25,"",IF(IF(_xlfn.MAXIFS($F$2:$F6672,$C$2:$C6672,$C6673,$B$2:$B6672,$B6673,$A$2:$A6672,$A6673)=0,"",$E6673-_xlfn.MAXIFS($F$2:$F6672,$C$2:$C6672,$C6673,$B$2:$B6672,$B6673,$A$2:$A6672,$A6673))&lt;0,0,IF(_xlfn.MAXIFS($F$2:$F6672,$C$2:$C6672,$C6673,$B$2:$B6672,$B6673,$A$2:$A6672,$A6673)=0,"",$E6673-_xlfn.MAXIFS($F$2:$F6672,$C$2:$C6672,$C6673,$B$2:$B6672,$B6673,$A$2:$A6672,$A6673))))</f>
        <v/>
      </c>
      <c r="K6673" s="6" t="str">
        <f t="shared" si="313"/>
        <v/>
      </c>
      <c r="L6673" s="6" t="str">
        <f t="shared" si="314"/>
        <v/>
      </c>
      <c r="M6673" s="6" t="str">
        <f t="shared" si="312"/>
        <v/>
      </c>
    </row>
    <row r="6674" spans="1:13" x14ac:dyDescent="0.25">
      <c r="A6674"/>
      <c r="B6674" s="1"/>
      <c r="C6674"/>
      <c r="D6674"/>
      <c r="E6674" s="76"/>
      <c r="F6674" s="76"/>
      <c r="G6674" s="2"/>
      <c r="H6674" s="77"/>
      <c r="J6674" s="79" t="str">
        <f>IF(IF(IF(_xlfn.MAXIFS($F$2:$F6673,$C$2:$C6673,$C6674,$B$2:$B6673,$B6674,$A$2:$A6673,$A6674)=0,"",$E6674-_xlfn.MAXIFS($F$2:$F6673,$C$2:$C6673,$C6674,$B$2:$B6673,$B6674,$A$2:$A6673,$A6674))&lt;0,0,IF(_xlfn.MAXIFS($F$2:$F6673,$C$2:$C6673,$C6674,$B$2:$B6673,$B6674,$A$2:$A6673,$A6674)=0,"",$E6674-_xlfn.MAXIFS($F$2:$F6673,$C$2:$C6673,$C6674,$B$2:$B6673,$B6674,$A$2:$A6673,$A6674)))&gt;0.25,"",IF(IF(_xlfn.MAXIFS($F$2:$F6673,$C$2:$C6673,$C6674,$B$2:$B6673,$B6674,$A$2:$A6673,$A6674)=0,"",$E6674-_xlfn.MAXIFS($F$2:$F6673,$C$2:$C6673,$C6674,$B$2:$B6673,$B6674,$A$2:$A6673,$A6674))&lt;0,0,IF(_xlfn.MAXIFS($F$2:$F6673,$C$2:$C6673,$C6674,$B$2:$B6673,$B6674,$A$2:$A6673,$A6674)=0,"",$E6674-_xlfn.MAXIFS($F$2:$F6673,$C$2:$C6673,$C6674,$B$2:$B6673,$B6674,$A$2:$A6673,$A6674))))</f>
        <v/>
      </c>
      <c r="K6674" s="6" t="str">
        <f t="shared" si="313"/>
        <v/>
      </c>
      <c r="L6674" s="6" t="str">
        <f t="shared" si="314"/>
        <v/>
      </c>
      <c r="M6674" s="6" t="str">
        <f t="shared" si="312"/>
        <v/>
      </c>
    </row>
    <row r="6675" spans="1:13" x14ac:dyDescent="0.25">
      <c r="A6675"/>
      <c r="B6675" s="1"/>
      <c r="C6675"/>
      <c r="D6675"/>
      <c r="E6675" s="76"/>
      <c r="F6675" s="76"/>
      <c r="G6675" s="2"/>
      <c r="H6675" s="77"/>
      <c r="J6675" s="79" t="str">
        <f>IF(IF(IF(_xlfn.MAXIFS($F$2:$F6674,$C$2:$C6674,$C6675,$B$2:$B6674,$B6675,$A$2:$A6674,$A6675)=0,"",$E6675-_xlfn.MAXIFS($F$2:$F6674,$C$2:$C6674,$C6675,$B$2:$B6674,$B6675,$A$2:$A6674,$A6675))&lt;0,0,IF(_xlfn.MAXIFS($F$2:$F6674,$C$2:$C6674,$C6675,$B$2:$B6674,$B6675,$A$2:$A6674,$A6675)=0,"",$E6675-_xlfn.MAXIFS($F$2:$F6674,$C$2:$C6674,$C6675,$B$2:$B6674,$B6675,$A$2:$A6674,$A6675)))&gt;0.25,"",IF(IF(_xlfn.MAXIFS($F$2:$F6674,$C$2:$C6674,$C6675,$B$2:$B6674,$B6675,$A$2:$A6674,$A6675)=0,"",$E6675-_xlfn.MAXIFS($F$2:$F6674,$C$2:$C6674,$C6675,$B$2:$B6674,$B6675,$A$2:$A6674,$A6675))&lt;0,0,IF(_xlfn.MAXIFS($F$2:$F6674,$C$2:$C6674,$C6675,$B$2:$B6674,$B6675,$A$2:$A6674,$A6675)=0,"",$E6675-_xlfn.MAXIFS($F$2:$F6674,$C$2:$C6674,$C6675,$B$2:$B6674,$B6675,$A$2:$A6674,$A6675))))</f>
        <v/>
      </c>
      <c r="K6675" s="6" t="str">
        <f t="shared" si="313"/>
        <v/>
      </c>
      <c r="L6675" s="6" t="str">
        <f t="shared" si="314"/>
        <v/>
      </c>
      <c r="M6675" s="6" t="str">
        <f t="shared" si="312"/>
        <v/>
      </c>
    </row>
    <row r="6676" spans="1:13" x14ac:dyDescent="0.25">
      <c r="A6676"/>
      <c r="B6676" s="1"/>
      <c r="C6676"/>
      <c r="D6676"/>
      <c r="E6676" s="76"/>
      <c r="F6676" s="76"/>
      <c r="G6676" s="2"/>
      <c r="H6676" s="77"/>
      <c r="J6676" s="79" t="str">
        <f>IF(IF(IF(_xlfn.MAXIFS($F$2:$F6675,$C$2:$C6675,$C6676,$B$2:$B6675,$B6676,$A$2:$A6675,$A6676)=0,"",$E6676-_xlfn.MAXIFS($F$2:$F6675,$C$2:$C6675,$C6676,$B$2:$B6675,$B6676,$A$2:$A6675,$A6676))&lt;0,0,IF(_xlfn.MAXIFS($F$2:$F6675,$C$2:$C6675,$C6676,$B$2:$B6675,$B6676,$A$2:$A6675,$A6676)=0,"",$E6676-_xlfn.MAXIFS($F$2:$F6675,$C$2:$C6675,$C6676,$B$2:$B6675,$B6676,$A$2:$A6675,$A6676)))&gt;0.25,"",IF(IF(_xlfn.MAXIFS($F$2:$F6675,$C$2:$C6675,$C6676,$B$2:$B6675,$B6676,$A$2:$A6675,$A6676)=0,"",$E6676-_xlfn.MAXIFS($F$2:$F6675,$C$2:$C6675,$C6676,$B$2:$B6675,$B6676,$A$2:$A6675,$A6676))&lt;0,0,IF(_xlfn.MAXIFS($F$2:$F6675,$C$2:$C6675,$C6676,$B$2:$B6675,$B6676,$A$2:$A6675,$A6676)=0,"",$E6676-_xlfn.MAXIFS($F$2:$F6675,$C$2:$C6675,$C6676,$B$2:$B6675,$B6676,$A$2:$A6675,$A6676))))</f>
        <v/>
      </c>
      <c r="K6676" s="6" t="str">
        <f t="shared" si="313"/>
        <v/>
      </c>
      <c r="L6676" s="6" t="str">
        <f t="shared" si="314"/>
        <v/>
      </c>
      <c r="M6676" s="6" t="str">
        <f t="shared" si="312"/>
        <v/>
      </c>
    </row>
    <row r="6677" spans="1:13" x14ac:dyDescent="0.25">
      <c r="A6677"/>
      <c r="B6677" s="1"/>
      <c r="C6677"/>
      <c r="D6677"/>
      <c r="E6677" s="76"/>
      <c r="F6677" s="76"/>
      <c r="G6677" s="2"/>
      <c r="H6677" s="77"/>
      <c r="J6677" s="79" t="str">
        <f>IF(IF(IF(_xlfn.MAXIFS($F$2:$F6676,$C$2:$C6676,$C6677,$B$2:$B6676,$B6677,$A$2:$A6676,$A6677)=0,"",$E6677-_xlfn.MAXIFS($F$2:$F6676,$C$2:$C6676,$C6677,$B$2:$B6676,$B6677,$A$2:$A6676,$A6677))&lt;0,0,IF(_xlfn.MAXIFS($F$2:$F6676,$C$2:$C6676,$C6677,$B$2:$B6676,$B6677,$A$2:$A6676,$A6677)=0,"",$E6677-_xlfn.MAXIFS($F$2:$F6676,$C$2:$C6676,$C6677,$B$2:$B6676,$B6677,$A$2:$A6676,$A6677)))&gt;0.25,"",IF(IF(_xlfn.MAXIFS($F$2:$F6676,$C$2:$C6676,$C6677,$B$2:$B6676,$B6677,$A$2:$A6676,$A6677)=0,"",$E6677-_xlfn.MAXIFS($F$2:$F6676,$C$2:$C6676,$C6677,$B$2:$B6676,$B6677,$A$2:$A6676,$A6677))&lt;0,0,IF(_xlfn.MAXIFS($F$2:$F6676,$C$2:$C6676,$C6677,$B$2:$B6676,$B6677,$A$2:$A6676,$A6677)=0,"",$E6677-_xlfn.MAXIFS($F$2:$F6676,$C$2:$C6676,$C6677,$B$2:$B6676,$B6677,$A$2:$A6676,$A6677))))</f>
        <v/>
      </c>
      <c r="K6677" s="6" t="str">
        <f t="shared" si="313"/>
        <v/>
      </c>
      <c r="L6677" s="6" t="str">
        <f t="shared" si="314"/>
        <v/>
      </c>
      <c r="M6677" s="6" t="str">
        <f t="shared" si="312"/>
        <v/>
      </c>
    </row>
    <row r="6678" spans="1:13" x14ac:dyDescent="0.25">
      <c r="A6678"/>
      <c r="B6678" s="1"/>
      <c r="C6678"/>
      <c r="D6678"/>
      <c r="E6678" s="76"/>
      <c r="F6678" s="76"/>
      <c r="G6678" s="2"/>
      <c r="H6678" s="77"/>
      <c r="J6678" s="79" t="str">
        <f>IF(IF(IF(_xlfn.MAXIFS($F$2:$F6677,$C$2:$C6677,$C6678,$B$2:$B6677,$B6678,$A$2:$A6677,$A6678)=0,"",$E6678-_xlfn.MAXIFS($F$2:$F6677,$C$2:$C6677,$C6678,$B$2:$B6677,$B6678,$A$2:$A6677,$A6678))&lt;0,0,IF(_xlfn.MAXIFS($F$2:$F6677,$C$2:$C6677,$C6678,$B$2:$B6677,$B6678,$A$2:$A6677,$A6678)=0,"",$E6678-_xlfn.MAXIFS($F$2:$F6677,$C$2:$C6677,$C6678,$B$2:$B6677,$B6678,$A$2:$A6677,$A6678)))&gt;0.25,"",IF(IF(_xlfn.MAXIFS($F$2:$F6677,$C$2:$C6677,$C6678,$B$2:$B6677,$B6678,$A$2:$A6677,$A6678)=0,"",$E6678-_xlfn.MAXIFS($F$2:$F6677,$C$2:$C6677,$C6678,$B$2:$B6677,$B6678,$A$2:$A6677,$A6678))&lt;0,0,IF(_xlfn.MAXIFS($F$2:$F6677,$C$2:$C6677,$C6678,$B$2:$B6677,$B6678,$A$2:$A6677,$A6678)=0,"",$E6678-_xlfn.MAXIFS($F$2:$F6677,$C$2:$C6677,$C6678,$B$2:$B6677,$B6678,$A$2:$A6677,$A6678))))</f>
        <v/>
      </c>
      <c r="K6678" s="6" t="str">
        <f t="shared" si="313"/>
        <v/>
      </c>
      <c r="L6678" s="6" t="str">
        <f t="shared" si="314"/>
        <v/>
      </c>
      <c r="M6678" s="6" t="str">
        <f t="shared" si="312"/>
        <v/>
      </c>
    </row>
    <row r="6679" spans="1:13" x14ac:dyDescent="0.25">
      <c r="A6679"/>
      <c r="B6679" s="1"/>
      <c r="C6679"/>
      <c r="D6679"/>
      <c r="E6679" s="76"/>
      <c r="F6679" s="76"/>
      <c r="G6679" s="2"/>
      <c r="H6679" s="77"/>
      <c r="J6679" s="79" t="str">
        <f>IF(IF(IF(_xlfn.MAXIFS($F$2:$F6678,$C$2:$C6678,$C6679,$B$2:$B6678,$B6679,$A$2:$A6678,$A6679)=0,"",$E6679-_xlfn.MAXIFS($F$2:$F6678,$C$2:$C6678,$C6679,$B$2:$B6678,$B6679,$A$2:$A6678,$A6679))&lt;0,0,IF(_xlfn.MAXIFS($F$2:$F6678,$C$2:$C6678,$C6679,$B$2:$B6678,$B6679,$A$2:$A6678,$A6679)=0,"",$E6679-_xlfn.MAXIFS($F$2:$F6678,$C$2:$C6678,$C6679,$B$2:$B6678,$B6679,$A$2:$A6678,$A6679)))&gt;0.25,"",IF(IF(_xlfn.MAXIFS($F$2:$F6678,$C$2:$C6678,$C6679,$B$2:$B6678,$B6679,$A$2:$A6678,$A6679)=0,"",$E6679-_xlfn.MAXIFS($F$2:$F6678,$C$2:$C6678,$C6679,$B$2:$B6678,$B6679,$A$2:$A6678,$A6679))&lt;0,0,IF(_xlfn.MAXIFS($F$2:$F6678,$C$2:$C6678,$C6679,$B$2:$B6678,$B6679,$A$2:$A6678,$A6679)=0,"",$E6679-_xlfn.MAXIFS($F$2:$F6678,$C$2:$C6678,$C6679,$B$2:$B6678,$B6679,$A$2:$A6678,$A6679))))</f>
        <v/>
      </c>
      <c r="K6679" s="6" t="str">
        <f t="shared" si="313"/>
        <v/>
      </c>
      <c r="L6679" s="6" t="str">
        <f t="shared" si="314"/>
        <v/>
      </c>
      <c r="M6679" s="6" t="str">
        <f t="shared" si="312"/>
        <v/>
      </c>
    </row>
    <row r="6680" spans="1:13" x14ac:dyDescent="0.25">
      <c r="A6680"/>
      <c r="B6680" s="1"/>
      <c r="C6680"/>
      <c r="D6680"/>
      <c r="E6680" s="76"/>
      <c r="F6680" s="76"/>
      <c r="G6680" s="2"/>
      <c r="H6680" s="77"/>
      <c r="J6680" s="79" t="str">
        <f>IF(IF(IF(_xlfn.MAXIFS($F$2:$F6679,$C$2:$C6679,$C6680,$B$2:$B6679,$B6680,$A$2:$A6679,$A6680)=0,"",$E6680-_xlfn.MAXIFS($F$2:$F6679,$C$2:$C6679,$C6680,$B$2:$B6679,$B6680,$A$2:$A6679,$A6680))&lt;0,0,IF(_xlfn.MAXIFS($F$2:$F6679,$C$2:$C6679,$C6680,$B$2:$B6679,$B6680,$A$2:$A6679,$A6680)=0,"",$E6680-_xlfn.MAXIFS($F$2:$F6679,$C$2:$C6679,$C6680,$B$2:$B6679,$B6680,$A$2:$A6679,$A6680)))&gt;0.25,"",IF(IF(_xlfn.MAXIFS($F$2:$F6679,$C$2:$C6679,$C6680,$B$2:$B6679,$B6680,$A$2:$A6679,$A6680)=0,"",$E6680-_xlfn.MAXIFS($F$2:$F6679,$C$2:$C6679,$C6680,$B$2:$B6679,$B6680,$A$2:$A6679,$A6680))&lt;0,0,IF(_xlfn.MAXIFS($F$2:$F6679,$C$2:$C6679,$C6680,$B$2:$B6679,$B6680,$A$2:$A6679,$A6680)=0,"",$E6680-_xlfn.MAXIFS($F$2:$F6679,$C$2:$C6679,$C6680,$B$2:$B6679,$B6680,$A$2:$A6679,$A6680))))</f>
        <v/>
      </c>
      <c r="K6680" s="6" t="str">
        <f t="shared" si="313"/>
        <v/>
      </c>
      <c r="L6680" s="6" t="str">
        <f t="shared" si="314"/>
        <v/>
      </c>
      <c r="M6680" s="6" t="str">
        <f t="shared" si="312"/>
        <v/>
      </c>
    </row>
    <row r="6681" spans="1:13" x14ac:dyDescent="0.25">
      <c r="A6681"/>
      <c r="B6681" s="1"/>
      <c r="C6681"/>
      <c r="D6681"/>
      <c r="E6681" s="76"/>
      <c r="F6681" s="76"/>
      <c r="G6681" s="2"/>
      <c r="H6681" s="77"/>
      <c r="J6681" s="79" t="str">
        <f>IF(IF(IF(_xlfn.MAXIFS($F$2:$F6680,$C$2:$C6680,$C6681,$B$2:$B6680,$B6681,$A$2:$A6680,$A6681)=0,"",$E6681-_xlfn.MAXIFS($F$2:$F6680,$C$2:$C6680,$C6681,$B$2:$B6680,$B6681,$A$2:$A6680,$A6681))&lt;0,0,IF(_xlfn.MAXIFS($F$2:$F6680,$C$2:$C6680,$C6681,$B$2:$B6680,$B6681,$A$2:$A6680,$A6681)=0,"",$E6681-_xlfn.MAXIFS($F$2:$F6680,$C$2:$C6680,$C6681,$B$2:$B6680,$B6681,$A$2:$A6680,$A6681)))&gt;0.25,"",IF(IF(_xlfn.MAXIFS($F$2:$F6680,$C$2:$C6680,$C6681,$B$2:$B6680,$B6681,$A$2:$A6680,$A6681)=0,"",$E6681-_xlfn.MAXIFS($F$2:$F6680,$C$2:$C6680,$C6681,$B$2:$B6680,$B6681,$A$2:$A6680,$A6681))&lt;0,0,IF(_xlfn.MAXIFS($F$2:$F6680,$C$2:$C6680,$C6681,$B$2:$B6680,$B6681,$A$2:$A6680,$A6681)=0,"",$E6681-_xlfn.MAXIFS($F$2:$F6680,$C$2:$C6680,$C6681,$B$2:$B6680,$B6681,$A$2:$A6680,$A6681))))</f>
        <v/>
      </c>
      <c r="K6681" s="6" t="str">
        <f t="shared" si="313"/>
        <v/>
      </c>
      <c r="L6681" s="6" t="str">
        <f t="shared" si="314"/>
        <v/>
      </c>
      <c r="M6681" s="6" t="str">
        <f t="shared" si="312"/>
        <v/>
      </c>
    </row>
    <row r="6682" spans="1:13" x14ac:dyDescent="0.25">
      <c r="A6682"/>
      <c r="B6682" s="1"/>
      <c r="C6682"/>
      <c r="D6682"/>
      <c r="E6682" s="76"/>
      <c r="F6682" s="76"/>
      <c r="G6682" s="2"/>
      <c r="H6682" s="77"/>
      <c r="J6682" s="79" t="str">
        <f>IF(IF(IF(_xlfn.MAXIFS($F$2:$F6681,$C$2:$C6681,$C6682,$B$2:$B6681,$B6682,$A$2:$A6681,$A6682)=0,"",$E6682-_xlfn.MAXIFS($F$2:$F6681,$C$2:$C6681,$C6682,$B$2:$B6681,$B6682,$A$2:$A6681,$A6682))&lt;0,0,IF(_xlfn.MAXIFS($F$2:$F6681,$C$2:$C6681,$C6682,$B$2:$B6681,$B6682,$A$2:$A6681,$A6682)=0,"",$E6682-_xlfn.MAXIFS($F$2:$F6681,$C$2:$C6681,$C6682,$B$2:$B6681,$B6682,$A$2:$A6681,$A6682)))&gt;0.25,"",IF(IF(_xlfn.MAXIFS($F$2:$F6681,$C$2:$C6681,$C6682,$B$2:$B6681,$B6682,$A$2:$A6681,$A6682)=0,"",$E6682-_xlfn.MAXIFS($F$2:$F6681,$C$2:$C6681,$C6682,$B$2:$B6681,$B6682,$A$2:$A6681,$A6682))&lt;0,0,IF(_xlfn.MAXIFS($F$2:$F6681,$C$2:$C6681,$C6682,$B$2:$B6681,$B6682,$A$2:$A6681,$A6682)=0,"",$E6682-_xlfn.MAXIFS($F$2:$F6681,$C$2:$C6681,$C6682,$B$2:$B6681,$B6682,$A$2:$A6681,$A6682))))</f>
        <v/>
      </c>
      <c r="K6682" s="6" t="str">
        <f t="shared" si="313"/>
        <v/>
      </c>
      <c r="L6682" s="6" t="str">
        <f t="shared" si="314"/>
        <v/>
      </c>
      <c r="M6682" s="6" t="str">
        <f t="shared" si="312"/>
        <v/>
      </c>
    </row>
    <row r="6683" spans="1:13" x14ac:dyDescent="0.25">
      <c r="A6683"/>
      <c r="B6683" s="1"/>
      <c r="C6683"/>
      <c r="D6683"/>
      <c r="E6683" s="76"/>
      <c r="F6683" s="76"/>
      <c r="G6683" s="2"/>
      <c r="H6683" s="77"/>
      <c r="J6683" s="79" t="str">
        <f>IF(IF(IF(_xlfn.MAXIFS($F$2:$F6682,$C$2:$C6682,$C6683,$B$2:$B6682,$B6683,$A$2:$A6682,$A6683)=0,"",$E6683-_xlfn.MAXIFS($F$2:$F6682,$C$2:$C6682,$C6683,$B$2:$B6682,$B6683,$A$2:$A6682,$A6683))&lt;0,0,IF(_xlfn.MAXIFS($F$2:$F6682,$C$2:$C6682,$C6683,$B$2:$B6682,$B6683,$A$2:$A6682,$A6683)=0,"",$E6683-_xlfn.MAXIFS($F$2:$F6682,$C$2:$C6682,$C6683,$B$2:$B6682,$B6683,$A$2:$A6682,$A6683)))&gt;0.25,"",IF(IF(_xlfn.MAXIFS($F$2:$F6682,$C$2:$C6682,$C6683,$B$2:$B6682,$B6683,$A$2:$A6682,$A6683)=0,"",$E6683-_xlfn.MAXIFS($F$2:$F6682,$C$2:$C6682,$C6683,$B$2:$B6682,$B6683,$A$2:$A6682,$A6683))&lt;0,0,IF(_xlfn.MAXIFS($F$2:$F6682,$C$2:$C6682,$C6683,$B$2:$B6682,$B6683,$A$2:$A6682,$A6683)=0,"",$E6683-_xlfn.MAXIFS($F$2:$F6682,$C$2:$C6682,$C6683,$B$2:$B6682,$B6683,$A$2:$A6682,$A6683))))</f>
        <v/>
      </c>
      <c r="K6683" s="6" t="str">
        <f t="shared" si="313"/>
        <v/>
      </c>
      <c r="L6683" s="6" t="str">
        <f t="shared" si="314"/>
        <v/>
      </c>
      <c r="M6683" s="6" t="str">
        <f t="shared" si="312"/>
        <v/>
      </c>
    </row>
    <row r="6684" spans="1:13" x14ac:dyDescent="0.25">
      <c r="A6684"/>
      <c r="B6684" s="1"/>
      <c r="C6684"/>
      <c r="D6684"/>
      <c r="E6684" s="76"/>
      <c r="F6684" s="76"/>
      <c r="G6684" s="2"/>
      <c r="H6684" s="77"/>
      <c r="J6684" s="79" t="str">
        <f>IF(IF(IF(_xlfn.MAXIFS($F$2:$F6683,$C$2:$C6683,$C6684,$B$2:$B6683,$B6684,$A$2:$A6683,$A6684)=0,"",$E6684-_xlfn.MAXIFS($F$2:$F6683,$C$2:$C6683,$C6684,$B$2:$B6683,$B6684,$A$2:$A6683,$A6684))&lt;0,0,IF(_xlfn.MAXIFS($F$2:$F6683,$C$2:$C6683,$C6684,$B$2:$B6683,$B6684,$A$2:$A6683,$A6684)=0,"",$E6684-_xlfn.MAXIFS($F$2:$F6683,$C$2:$C6683,$C6684,$B$2:$B6683,$B6684,$A$2:$A6683,$A6684)))&gt;0.25,"",IF(IF(_xlfn.MAXIFS($F$2:$F6683,$C$2:$C6683,$C6684,$B$2:$B6683,$B6684,$A$2:$A6683,$A6684)=0,"",$E6684-_xlfn.MAXIFS($F$2:$F6683,$C$2:$C6683,$C6684,$B$2:$B6683,$B6684,$A$2:$A6683,$A6684))&lt;0,0,IF(_xlfn.MAXIFS($F$2:$F6683,$C$2:$C6683,$C6684,$B$2:$B6683,$B6684,$A$2:$A6683,$A6684)=0,"",$E6684-_xlfn.MAXIFS($F$2:$F6683,$C$2:$C6683,$C6684,$B$2:$B6683,$B6684,$A$2:$A6683,$A6684))))</f>
        <v/>
      </c>
      <c r="K6684" s="6" t="str">
        <f t="shared" si="313"/>
        <v/>
      </c>
      <c r="L6684" s="6" t="str">
        <f t="shared" si="314"/>
        <v/>
      </c>
      <c r="M6684" s="6" t="str">
        <f t="shared" si="312"/>
        <v/>
      </c>
    </row>
    <row r="6685" spans="1:13" x14ac:dyDescent="0.25">
      <c r="A6685"/>
      <c r="B6685" s="1"/>
      <c r="C6685"/>
      <c r="D6685"/>
      <c r="E6685" s="76"/>
      <c r="F6685" s="76"/>
      <c r="G6685" s="2"/>
      <c r="H6685" s="77"/>
      <c r="J6685" s="79" t="str">
        <f>IF(IF(IF(_xlfn.MAXIFS($F$2:$F6684,$C$2:$C6684,$C6685,$B$2:$B6684,$B6685,$A$2:$A6684,$A6685)=0,"",$E6685-_xlfn.MAXIFS($F$2:$F6684,$C$2:$C6684,$C6685,$B$2:$B6684,$B6685,$A$2:$A6684,$A6685))&lt;0,0,IF(_xlfn.MAXIFS($F$2:$F6684,$C$2:$C6684,$C6685,$B$2:$B6684,$B6685,$A$2:$A6684,$A6685)=0,"",$E6685-_xlfn.MAXIFS($F$2:$F6684,$C$2:$C6684,$C6685,$B$2:$B6684,$B6685,$A$2:$A6684,$A6685)))&gt;0.25,"",IF(IF(_xlfn.MAXIFS($F$2:$F6684,$C$2:$C6684,$C6685,$B$2:$B6684,$B6685,$A$2:$A6684,$A6685)=0,"",$E6685-_xlfn.MAXIFS($F$2:$F6684,$C$2:$C6684,$C6685,$B$2:$B6684,$B6685,$A$2:$A6684,$A6685))&lt;0,0,IF(_xlfn.MAXIFS($F$2:$F6684,$C$2:$C6684,$C6685,$B$2:$B6684,$B6685,$A$2:$A6684,$A6685)=0,"",$E6685-_xlfn.MAXIFS($F$2:$F6684,$C$2:$C6684,$C6685,$B$2:$B6684,$B6685,$A$2:$A6684,$A6685))))</f>
        <v/>
      </c>
      <c r="K6685" s="6" t="str">
        <f t="shared" si="313"/>
        <v/>
      </c>
      <c r="L6685" s="6" t="str">
        <f t="shared" si="314"/>
        <v/>
      </c>
      <c r="M6685" s="6" t="str">
        <f t="shared" si="312"/>
        <v/>
      </c>
    </row>
    <row r="6686" spans="1:13" x14ac:dyDescent="0.25">
      <c r="A6686"/>
      <c r="B6686" s="1"/>
      <c r="C6686"/>
      <c r="D6686"/>
      <c r="E6686" s="76"/>
      <c r="F6686" s="76"/>
      <c r="G6686" s="2"/>
      <c r="H6686" s="77"/>
      <c r="J6686" s="79" t="str">
        <f>IF(IF(IF(_xlfn.MAXIFS($F$2:$F6685,$C$2:$C6685,$C6686,$B$2:$B6685,$B6686,$A$2:$A6685,$A6686)=0,"",$E6686-_xlfn.MAXIFS($F$2:$F6685,$C$2:$C6685,$C6686,$B$2:$B6685,$B6686,$A$2:$A6685,$A6686))&lt;0,0,IF(_xlfn.MAXIFS($F$2:$F6685,$C$2:$C6685,$C6686,$B$2:$B6685,$B6686,$A$2:$A6685,$A6686)=0,"",$E6686-_xlfn.MAXIFS($F$2:$F6685,$C$2:$C6685,$C6686,$B$2:$B6685,$B6686,$A$2:$A6685,$A6686)))&gt;0.25,"",IF(IF(_xlfn.MAXIFS($F$2:$F6685,$C$2:$C6685,$C6686,$B$2:$B6685,$B6686,$A$2:$A6685,$A6686)=0,"",$E6686-_xlfn.MAXIFS($F$2:$F6685,$C$2:$C6685,$C6686,$B$2:$B6685,$B6686,$A$2:$A6685,$A6686))&lt;0,0,IF(_xlfn.MAXIFS($F$2:$F6685,$C$2:$C6685,$C6686,$B$2:$B6685,$B6686,$A$2:$A6685,$A6686)=0,"",$E6686-_xlfn.MAXIFS($F$2:$F6685,$C$2:$C6685,$C6686,$B$2:$B6685,$B6686,$A$2:$A6685,$A6686))))</f>
        <v/>
      </c>
      <c r="K6686" s="6" t="str">
        <f t="shared" si="313"/>
        <v/>
      </c>
      <c r="L6686" s="6" t="str">
        <f t="shared" si="314"/>
        <v/>
      </c>
      <c r="M6686" s="6" t="str">
        <f t="shared" si="312"/>
        <v/>
      </c>
    </row>
    <row r="6687" spans="1:13" x14ac:dyDescent="0.25">
      <c r="A6687"/>
      <c r="B6687" s="1"/>
      <c r="C6687"/>
      <c r="D6687"/>
      <c r="E6687" s="76"/>
      <c r="F6687" s="76"/>
      <c r="G6687" s="2"/>
      <c r="H6687" s="77"/>
      <c r="J6687" s="79" t="str">
        <f>IF(IF(IF(_xlfn.MAXIFS($F$2:$F6686,$C$2:$C6686,$C6687,$B$2:$B6686,$B6687,$A$2:$A6686,$A6687)=0,"",$E6687-_xlfn.MAXIFS($F$2:$F6686,$C$2:$C6686,$C6687,$B$2:$B6686,$B6687,$A$2:$A6686,$A6687))&lt;0,0,IF(_xlfn.MAXIFS($F$2:$F6686,$C$2:$C6686,$C6687,$B$2:$B6686,$B6687,$A$2:$A6686,$A6687)=0,"",$E6687-_xlfn.MAXIFS($F$2:$F6686,$C$2:$C6686,$C6687,$B$2:$B6686,$B6687,$A$2:$A6686,$A6687)))&gt;0.25,"",IF(IF(_xlfn.MAXIFS($F$2:$F6686,$C$2:$C6686,$C6687,$B$2:$B6686,$B6687,$A$2:$A6686,$A6687)=0,"",$E6687-_xlfn.MAXIFS($F$2:$F6686,$C$2:$C6686,$C6687,$B$2:$B6686,$B6687,$A$2:$A6686,$A6687))&lt;0,0,IF(_xlfn.MAXIFS($F$2:$F6686,$C$2:$C6686,$C6687,$B$2:$B6686,$B6687,$A$2:$A6686,$A6687)=0,"",$E6687-_xlfn.MAXIFS($F$2:$F6686,$C$2:$C6686,$C6687,$B$2:$B6686,$B6687,$A$2:$A6686,$A6687))))</f>
        <v/>
      </c>
      <c r="K6687" s="6" t="str">
        <f t="shared" si="313"/>
        <v/>
      </c>
      <c r="L6687" s="6" t="str">
        <f t="shared" si="314"/>
        <v/>
      </c>
      <c r="M6687" s="6" t="str">
        <f t="shared" si="312"/>
        <v/>
      </c>
    </row>
    <row r="6688" spans="1:13" x14ac:dyDescent="0.25">
      <c r="A6688"/>
      <c r="B6688" s="1"/>
      <c r="C6688"/>
      <c r="D6688"/>
      <c r="E6688" s="76"/>
      <c r="F6688" s="76"/>
      <c r="G6688" s="2"/>
      <c r="H6688" s="77"/>
      <c r="J6688" s="79" t="str">
        <f>IF(IF(IF(_xlfn.MAXIFS($F$2:$F6687,$C$2:$C6687,$C6688,$B$2:$B6687,$B6688,$A$2:$A6687,$A6688)=0,"",$E6688-_xlfn.MAXIFS($F$2:$F6687,$C$2:$C6687,$C6688,$B$2:$B6687,$B6688,$A$2:$A6687,$A6688))&lt;0,0,IF(_xlfn.MAXIFS($F$2:$F6687,$C$2:$C6687,$C6688,$B$2:$B6687,$B6688,$A$2:$A6687,$A6688)=0,"",$E6688-_xlfn.MAXIFS($F$2:$F6687,$C$2:$C6687,$C6688,$B$2:$B6687,$B6688,$A$2:$A6687,$A6688)))&gt;0.25,"",IF(IF(_xlfn.MAXIFS($F$2:$F6687,$C$2:$C6687,$C6688,$B$2:$B6687,$B6688,$A$2:$A6687,$A6688)=0,"",$E6688-_xlfn.MAXIFS($F$2:$F6687,$C$2:$C6687,$C6688,$B$2:$B6687,$B6688,$A$2:$A6687,$A6688))&lt;0,0,IF(_xlfn.MAXIFS($F$2:$F6687,$C$2:$C6687,$C6688,$B$2:$B6687,$B6688,$A$2:$A6687,$A6688)=0,"",$E6688-_xlfn.MAXIFS($F$2:$F6687,$C$2:$C6687,$C6688,$B$2:$B6687,$B6688,$A$2:$A6687,$A6688))))</f>
        <v/>
      </c>
      <c r="K6688" s="6" t="str">
        <f t="shared" si="313"/>
        <v/>
      </c>
      <c r="L6688" s="6" t="str">
        <f t="shared" si="314"/>
        <v/>
      </c>
      <c r="M6688" s="6" t="str">
        <f t="shared" si="312"/>
        <v/>
      </c>
    </row>
    <row r="6689" spans="1:13" x14ac:dyDescent="0.25">
      <c r="A6689"/>
      <c r="B6689" s="1"/>
      <c r="C6689"/>
      <c r="D6689"/>
      <c r="E6689" s="76"/>
      <c r="F6689" s="76"/>
      <c r="G6689" s="2"/>
      <c r="H6689" s="77"/>
      <c r="J6689" s="79" t="str">
        <f>IF(IF(IF(_xlfn.MAXIFS($F$2:$F6688,$C$2:$C6688,$C6689,$B$2:$B6688,$B6689,$A$2:$A6688,$A6689)=0,"",$E6689-_xlfn.MAXIFS($F$2:$F6688,$C$2:$C6688,$C6689,$B$2:$B6688,$B6689,$A$2:$A6688,$A6689))&lt;0,0,IF(_xlfn.MAXIFS($F$2:$F6688,$C$2:$C6688,$C6689,$B$2:$B6688,$B6689,$A$2:$A6688,$A6689)=0,"",$E6689-_xlfn.MAXIFS($F$2:$F6688,$C$2:$C6688,$C6689,$B$2:$B6688,$B6689,$A$2:$A6688,$A6689)))&gt;0.25,"",IF(IF(_xlfn.MAXIFS($F$2:$F6688,$C$2:$C6688,$C6689,$B$2:$B6688,$B6689,$A$2:$A6688,$A6689)=0,"",$E6689-_xlfn.MAXIFS($F$2:$F6688,$C$2:$C6688,$C6689,$B$2:$B6688,$B6689,$A$2:$A6688,$A6689))&lt;0,0,IF(_xlfn.MAXIFS($F$2:$F6688,$C$2:$C6688,$C6689,$B$2:$B6688,$B6689,$A$2:$A6688,$A6689)=0,"",$E6689-_xlfn.MAXIFS($F$2:$F6688,$C$2:$C6688,$C6689,$B$2:$B6688,$B6689,$A$2:$A6688,$A6689))))</f>
        <v/>
      </c>
      <c r="K6689" s="6" t="str">
        <f t="shared" si="313"/>
        <v/>
      </c>
      <c r="L6689" s="6" t="str">
        <f t="shared" si="314"/>
        <v/>
      </c>
      <c r="M6689" s="6" t="str">
        <f t="shared" si="312"/>
        <v/>
      </c>
    </row>
    <row r="6690" spans="1:13" x14ac:dyDescent="0.25">
      <c r="A6690"/>
      <c r="B6690" s="1"/>
      <c r="C6690"/>
      <c r="D6690"/>
      <c r="E6690" s="76"/>
      <c r="F6690" s="76"/>
      <c r="G6690" s="2"/>
      <c r="H6690" s="77"/>
      <c r="J6690" s="79" t="str">
        <f>IF(IF(IF(_xlfn.MAXIFS($F$2:$F6689,$C$2:$C6689,$C6690,$B$2:$B6689,$B6690,$A$2:$A6689,$A6690)=0,"",$E6690-_xlfn.MAXIFS($F$2:$F6689,$C$2:$C6689,$C6690,$B$2:$B6689,$B6690,$A$2:$A6689,$A6690))&lt;0,0,IF(_xlfn.MAXIFS($F$2:$F6689,$C$2:$C6689,$C6690,$B$2:$B6689,$B6690,$A$2:$A6689,$A6690)=0,"",$E6690-_xlfn.MAXIFS($F$2:$F6689,$C$2:$C6689,$C6690,$B$2:$B6689,$B6690,$A$2:$A6689,$A6690)))&gt;0.25,"",IF(IF(_xlfn.MAXIFS($F$2:$F6689,$C$2:$C6689,$C6690,$B$2:$B6689,$B6690,$A$2:$A6689,$A6690)=0,"",$E6690-_xlfn.MAXIFS($F$2:$F6689,$C$2:$C6689,$C6690,$B$2:$B6689,$B6690,$A$2:$A6689,$A6690))&lt;0,0,IF(_xlfn.MAXIFS($F$2:$F6689,$C$2:$C6689,$C6690,$B$2:$B6689,$B6690,$A$2:$A6689,$A6690)=0,"",$E6690-_xlfn.MAXIFS($F$2:$F6689,$C$2:$C6689,$C6690,$B$2:$B6689,$B6690,$A$2:$A6689,$A6690))))</f>
        <v/>
      </c>
      <c r="K6690" s="6" t="str">
        <f t="shared" si="313"/>
        <v/>
      </c>
      <c r="L6690" s="6" t="str">
        <f t="shared" si="314"/>
        <v/>
      </c>
      <c r="M6690" s="6" t="str">
        <f t="shared" si="312"/>
        <v/>
      </c>
    </row>
    <row r="6691" spans="1:13" x14ac:dyDescent="0.25">
      <c r="A6691"/>
      <c r="B6691" s="1"/>
      <c r="C6691"/>
      <c r="D6691"/>
      <c r="E6691" s="76"/>
      <c r="F6691" s="76"/>
      <c r="G6691" s="2"/>
      <c r="H6691" s="77"/>
      <c r="J6691" s="79" t="str">
        <f>IF(IF(IF(_xlfn.MAXIFS($F$2:$F6690,$C$2:$C6690,$C6691,$B$2:$B6690,$B6691,$A$2:$A6690,$A6691)=0,"",$E6691-_xlfn.MAXIFS($F$2:$F6690,$C$2:$C6690,$C6691,$B$2:$B6690,$B6691,$A$2:$A6690,$A6691))&lt;0,0,IF(_xlfn.MAXIFS($F$2:$F6690,$C$2:$C6690,$C6691,$B$2:$B6690,$B6691,$A$2:$A6690,$A6691)=0,"",$E6691-_xlfn.MAXIFS($F$2:$F6690,$C$2:$C6690,$C6691,$B$2:$B6690,$B6691,$A$2:$A6690,$A6691)))&gt;0.25,"",IF(IF(_xlfn.MAXIFS($F$2:$F6690,$C$2:$C6690,$C6691,$B$2:$B6690,$B6691,$A$2:$A6690,$A6691)=0,"",$E6691-_xlfn.MAXIFS($F$2:$F6690,$C$2:$C6690,$C6691,$B$2:$B6690,$B6691,$A$2:$A6690,$A6691))&lt;0,0,IF(_xlfn.MAXIFS($F$2:$F6690,$C$2:$C6690,$C6691,$B$2:$B6690,$B6691,$A$2:$A6690,$A6691)=0,"",$E6691-_xlfn.MAXIFS($F$2:$F6690,$C$2:$C6690,$C6691,$B$2:$B6690,$B6691,$A$2:$A6690,$A6691))))</f>
        <v/>
      </c>
      <c r="K6691" s="6" t="str">
        <f t="shared" si="313"/>
        <v/>
      </c>
      <c r="L6691" s="6" t="str">
        <f t="shared" si="314"/>
        <v/>
      </c>
      <c r="M6691" s="6" t="str">
        <f t="shared" si="312"/>
        <v/>
      </c>
    </row>
    <row r="6692" spans="1:13" x14ac:dyDescent="0.25">
      <c r="A6692"/>
      <c r="B6692" s="1"/>
      <c r="C6692"/>
      <c r="D6692"/>
      <c r="E6692" s="76"/>
      <c r="F6692" s="76"/>
      <c r="G6692" s="2"/>
      <c r="H6692" s="77"/>
      <c r="J6692" s="79" t="str">
        <f>IF(IF(IF(_xlfn.MAXIFS($F$2:$F6691,$C$2:$C6691,$C6692,$B$2:$B6691,$B6692,$A$2:$A6691,$A6692)=0,"",$E6692-_xlfn.MAXIFS($F$2:$F6691,$C$2:$C6691,$C6692,$B$2:$B6691,$B6692,$A$2:$A6691,$A6692))&lt;0,0,IF(_xlfn.MAXIFS($F$2:$F6691,$C$2:$C6691,$C6692,$B$2:$B6691,$B6692,$A$2:$A6691,$A6692)=0,"",$E6692-_xlfn.MAXIFS($F$2:$F6691,$C$2:$C6691,$C6692,$B$2:$B6691,$B6692,$A$2:$A6691,$A6692)))&gt;0.25,"",IF(IF(_xlfn.MAXIFS($F$2:$F6691,$C$2:$C6691,$C6692,$B$2:$B6691,$B6692,$A$2:$A6691,$A6692)=0,"",$E6692-_xlfn.MAXIFS($F$2:$F6691,$C$2:$C6691,$C6692,$B$2:$B6691,$B6692,$A$2:$A6691,$A6692))&lt;0,0,IF(_xlfn.MAXIFS($F$2:$F6691,$C$2:$C6691,$C6692,$B$2:$B6691,$B6692,$A$2:$A6691,$A6692)=0,"",$E6692-_xlfn.MAXIFS($F$2:$F6691,$C$2:$C6691,$C6692,$B$2:$B6691,$B6692,$A$2:$A6691,$A6692))))</f>
        <v/>
      </c>
      <c r="K6692" s="6" t="str">
        <f t="shared" si="313"/>
        <v/>
      </c>
      <c r="L6692" s="6" t="str">
        <f t="shared" si="314"/>
        <v/>
      </c>
      <c r="M6692" s="6" t="str">
        <f t="shared" si="312"/>
        <v/>
      </c>
    </row>
    <row r="6693" spans="1:13" x14ac:dyDescent="0.25">
      <c r="A6693"/>
      <c r="B6693" s="1"/>
      <c r="C6693"/>
      <c r="D6693"/>
      <c r="E6693" s="76"/>
      <c r="F6693" s="76"/>
      <c r="G6693" s="2"/>
      <c r="H6693" s="77"/>
      <c r="J6693" s="79" t="str">
        <f>IF(IF(IF(_xlfn.MAXIFS($F$2:$F6692,$C$2:$C6692,$C6693,$B$2:$B6692,$B6693,$A$2:$A6692,$A6693)=0,"",$E6693-_xlfn.MAXIFS($F$2:$F6692,$C$2:$C6692,$C6693,$B$2:$B6692,$B6693,$A$2:$A6692,$A6693))&lt;0,0,IF(_xlfn.MAXIFS($F$2:$F6692,$C$2:$C6692,$C6693,$B$2:$B6692,$B6693,$A$2:$A6692,$A6693)=0,"",$E6693-_xlfn.MAXIFS($F$2:$F6692,$C$2:$C6692,$C6693,$B$2:$B6692,$B6693,$A$2:$A6692,$A6693)))&gt;0.25,"",IF(IF(_xlfn.MAXIFS($F$2:$F6692,$C$2:$C6692,$C6693,$B$2:$B6692,$B6693,$A$2:$A6692,$A6693)=0,"",$E6693-_xlfn.MAXIFS($F$2:$F6692,$C$2:$C6692,$C6693,$B$2:$B6692,$B6693,$A$2:$A6692,$A6693))&lt;0,0,IF(_xlfn.MAXIFS($F$2:$F6692,$C$2:$C6692,$C6693,$B$2:$B6692,$B6693,$A$2:$A6692,$A6693)=0,"",$E6693-_xlfn.MAXIFS($F$2:$F6692,$C$2:$C6692,$C6693,$B$2:$B6692,$B6693,$A$2:$A6692,$A6693))))</f>
        <v/>
      </c>
      <c r="K6693" s="6" t="str">
        <f t="shared" si="313"/>
        <v/>
      </c>
      <c r="L6693" s="6" t="str">
        <f t="shared" si="314"/>
        <v/>
      </c>
      <c r="M6693" s="6" t="str">
        <f t="shared" si="312"/>
        <v/>
      </c>
    </row>
    <row r="6694" spans="1:13" x14ac:dyDescent="0.25">
      <c r="A6694"/>
      <c r="B6694" s="1"/>
      <c r="C6694"/>
      <c r="D6694"/>
      <c r="E6694" s="76"/>
      <c r="F6694" s="76"/>
      <c r="G6694" s="2"/>
      <c r="H6694" s="77"/>
      <c r="J6694" s="79" t="str">
        <f>IF(IF(IF(_xlfn.MAXIFS($F$2:$F6693,$C$2:$C6693,$C6694,$B$2:$B6693,$B6694,$A$2:$A6693,$A6694)=0,"",$E6694-_xlfn.MAXIFS($F$2:$F6693,$C$2:$C6693,$C6694,$B$2:$B6693,$B6694,$A$2:$A6693,$A6694))&lt;0,0,IF(_xlfn.MAXIFS($F$2:$F6693,$C$2:$C6693,$C6694,$B$2:$B6693,$B6694,$A$2:$A6693,$A6694)=0,"",$E6694-_xlfn.MAXIFS($F$2:$F6693,$C$2:$C6693,$C6694,$B$2:$B6693,$B6694,$A$2:$A6693,$A6694)))&gt;0.25,"",IF(IF(_xlfn.MAXIFS($F$2:$F6693,$C$2:$C6693,$C6694,$B$2:$B6693,$B6694,$A$2:$A6693,$A6694)=0,"",$E6694-_xlfn.MAXIFS($F$2:$F6693,$C$2:$C6693,$C6694,$B$2:$B6693,$B6694,$A$2:$A6693,$A6694))&lt;0,0,IF(_xlfn.MAXIFS($F$2:$F6693,$C$2:$C6693,$C6694,$B$2:$B6693,$B6694,$A$2:$A6693,$A6694)=0,"",$E6694-_xlfn.MAXIFS($F$2:$F6693,$C$2:$C6693,$C6694,$B$2:$B6693,$B6694,$A$2:$A6693,$A6694))))</f>
        <v/>
      </c>
      <c r="K6694" s="6" t="str">
        <f t="shared" si="313"/>
        <v/>
      </c>
      <c r="L6694" s="6" t="str">
        <f t="shared" si="314"/>
        <v/>
      </c>
      <c r="M6694" s="6" t="str">
        <f t="shared" si="312"/>
        <v/>
      </c>
    </row>
    <row r="6695" spans="1:13" x14ac:dyDescent="0.25">
      <c r="A6695"/>
      <c r="B6695" s="1"/>
      <c r="C6695"/>
      <c r="D6695"/>
      <c r="E6695" s="76"/>
      <c r="F6695" s="76"/>
      <c r="G6695" s="2"/>
      <c r="H6695" s="77"/>
      <c r="J6695" s="79" t="str">
        <f>IF(IF(IF(_xlfn.MAXIFS($F$2:$F6694,$C$2:$C6694,$C6695,$B$2:$B6694,$B6695,$A$2:$A6694,$A6695)=0,"",$E6695-_xlfn.MAXIFS($F$2:$F6694,$C$2:$C6694,$C6695,$B$2:$B6694,$B6695,$A$2:$A6694,$A6695))&lt;0,0,IF(_xlfn.MAXIFS($F$2:$F6694,$C$2:$C6694,$C6695,$B$2:$B6694,$B6695,$A$2:$A6694,$A6695)=0,"",$E6695-_xlfn.MAXIFS($F$2:$F6694,$C$2:$C6694,$C6695,$B$2:$B6694,$B6695,$A$2:$A6694,$A6695)))&gt;0.25,"",IF(IF(_xlfn.MAXIFS($F$2:$F6694,$C$2:$C6694,$C6695,$B$2:$B6694,$B6695,$A$2:$A6694,$A6695)=0,"",$E6695-_xlfn.MAXIFS($F$2:$F6694,$C$2:$C6694,$C6695,$B$2:$B6694,$B6695,$A$2:$A6694,$A6695))&lt;0,0,IF(_xlfn.MAXIFS($F$2:$F6694,$C$2:$C6694,$C6695,$B$2:$B6694,$B6695,$A$2:$A6694,$A6695)=0,"",$E6695-_xlfn.MAXIFS($F$2:$F6694,$C$2:$C6694,$C6695,$B$2:$B6694,$B6695,$A$2:$A6694,$A6695))))</f>
        <v/>
      </c>
      <c r="K6695" s="6" t="str">
        <f t="shared" si="313"/>
        <v/>
      </c>
      <c r="L6695" s="6" t="str">
        <f t="shared" si="314"/>
        <v/>
      </c>
      <c r="M6695" s="6" t="str">
        <f t="shared" si="312"/>
        <v/>
      </c>
    </row>
    <row r="6696" spans="1:13" x14ac:dyDescent="0.25">
      <c r="A6696"/>
      <c r="B6696" s="1"/>
      <c r="C6696"/>
      <c r="D6696"/>
      <c r="E6696" s="76"/>
      <c r="F6696" s="76"/>
      <c r="G6696" s="2"/>
      <c r="H6696" s="77"/>
      <c r="J6696" s="79" t="str">
        <f>IF(IF(IF(_xlfn.MAXIFS($F$2:$F6695,$C$2:$C6695,$C6696,$B$2:$B6695,$B6696,$A$2:$A6695,$A6696)=0,"",$E6696-_xlfn.MAXIFS($F$2:$F6695,$C$2:$C6695,$C6696,$B$2:$B6695,$B6696,$A$2:$A6695,$A6696))&lt;0,0,IF(_xlfn.MAXIFS($F$2:$F6695,$C$2:$C6695,$C6696,$B$2:$B6695,$B6696,$A$2:$A6695,$A6696)=0,"",$E6696-_xlfn.MAXIFS($F$2:$F6695,$C$2:$C6695,$C6696,$B$2:$B6695,$B6696,$A$2:$A6695,$A6696)))&gt;0.25,"",IF(IF(_xlfn.MAXIFS($F$2:$F6695,$C$2:$C6695,$C6696,$B$2:$B6695,$B6696,$A$2:$A6695,$A6696)=0,"",$E6696-_xlfn.MAXIFS($F$2:$F6695,$C$2:$C6695,$C6696,$B$2:$B6695,$B6696,$A$2:$A6695,$A6696))&lt;0,0,IF(_xlfn.MAXIFS($F$2:$F6695,$C$2:$C6695,$C6696,$B$2:$B6695,$B6696,$A$2:$A6695,$A6696)=0,"",$E6696-_xlfn.MAXIFS($F$2:$F6695,$C$2:$C6695,$C6696,$B$2:$B6695,$B6696,$A$2:$A6695,$A6696))))</f>
        <v/>
      </c>
      <c r="K6696" s="6" t="str">
        <f t="shared" si="313"/>
        <v/>
      </c>
      <c r="L6696" s="6" t="str">
        <f t="shared" si="314"/>
        <v/>
      </c>
      <c r="M6696" s="6" t="str">
        <f t="shared" si="312"/>
        <v/>
      </c>
    </row>
    <row r="6697" spans="1:13" x14ac:dyDescent="0.25">
      <c r="A6697"/>
      <c r="B6697" s="1"/>
      <c r="C6697"/>
      <c r="D6697"/>
      <c r="E6697" s="76"/>
      <c r="F6697" s="76"/>
      <c r="G6697" s="2"/>
      <c r="H6697" s="77"/>
      <c r="J6697" s="79" t="str">
        <f>IF(IF(IF(_xlfn.MAXIFS($F$2:$F6696,$C$2:$C6696,$C6697,$B$2:$B6696,$B6697,$A$2:$A6696,$A6697)=0,"",$E6697-_xlfn.MAXIFS($F$2:$F6696,$C$2:$C6696,$C6697,$B$2:$B6696,$B6697,$A$2:$A6696,$A6697))&lt;0,0,IF(_xlfn.MAXIFS($F$2:$F6696,$C$2:$C6696,$C6697,$B$2:$B6696,$B6697,$A$2:$A6696,$A6697)=0,"",$E6697-_xlfn.MAXIFS($F$2:$F6696,$C$2:$C6696,$C6697,$B$2:$B6696,$B6697,$A$2:$A6696,$A6697)))&gt;0.25,"",IF(IF(_xlfn.MAXIFS($F$2:$F6696,$C$2:$C6696,$C6697,$B$2:$B6696,$B6697,$A$2:$A6696,$A6697)=0,"",$E6697-_xlfn.MAXIFS($F$2:$F6696,$C$2:$C6696,$C6697,$B$2:$B6696,$B6697,$A$2:$A6696,$A6697))&lt;0,0,IF(_xlfn.MAXIFS($F$2:$F6696,$C$2:$C6696,$C6697,$B$2:$B6696,$B6697,$A$2:$A6696,$A6697)=0,"",$E6697-_xlfn.MAXIFS($F$2:$F6696,$C$2:$C6696,$C6697,$B$2:$B6696,$B6697,$A$2:$A6696,$A6697))))</f>
        <v/>
      </c>
      <c r="K6697" s="6" t="str">
        <f t="shared" si="313"/>
        <v/>
      </c>
      <c r="L6697" s="6" t="str">
        <f t="shared" si="314"/>
        <v/>
      </c>
      <c r="M6697" s="6" t="str">
        <f t="shared" si="312"/>
        <v/>
      </c>
    </row>
    <row r="6698" spans="1:13" x14ac:dyDescent="0.25">
      <c r="A6698"/>
      <c r="B6698" s="1"/>
      <c r="C6698"/>
      <c r="D6698"/>
      <c r="E6698" s="76"/>
      <c r="F6698" s="76"/>
      <c r="G6698" s="2"/>
      <c r="H6698" s="77"/>
      <c r="J6698" s="79" t="str">
        <f>IF(IF(IF(_xlfn.MAXIFS($F$2:$F6697,$C$2:$C6697,$C6698,$B$2:$B6697,$B6698,$A$2:$A6697,$A6698)=0,"",$E6698-_xlfn.MAXIFS($F$2:$F6697,$C$2:$C6697,$C6698,$B$2:$B6697,$B6698,$A$2:$A6697,$A6698))&lt;0,0,IF(_xlfn.MAXIFS($F$2:$F6697,$C$2:$C6697,$C6698,$B$2:$B6697,$B6698,$A$2:$A6697,$A6698)=0,"",$E6698-_xlfn.MAXIFS($F$2:$F6697,$C$2:$C6697,$C6698,$B$2:$B6697,$B6698,$A$2:$A6697,$A6698)))&gt;0.25,"",IF(IF(_xlfn.MAXIFS($F$2:$F6697,$C$2:$C6697,$C6698,$B$2:$B6697,$B6698,$A$2:$A6697,$A6698)=0,"",$E6698-_xlfn.MAXIFS($F$2:$F6697,$C$2:$C6697,$C6698,$B$2:$B6697,$B6698,$A$2:$A6697,$A6698))&lt;0,0,IF(_xlfn.MAXIFS($F$2:$F6697,$C$2:$C6697,$C6698,$B$2:$B6697,$B6698,$A$2:$A6697,$A6698)=0,"",$E6698-_xlfn.MAXIFS($F$2:$F6697,$C$2:$C6697,$C6698,$B$2:$B6697,$B6698,$A$2:$A6697,$A6698))))</f>
        <v/>
      </c>
      <c r="K6698" s="6" t="str">
        <f t="shared" si="313"/>
        <v/>
      </c>
      <c r="L6698" s="6" t="str">
        <f t="shared" si="314"/>
        <v/>
      </c>
      <c r="M6698" s="6" t="str">
        <f t="shared" si="312"/>
        <v/>
      </c>
    </row>
    <row r="6699" spans="1:13" x14ac:dyDescent="0.25">
      <c r="A6699"/>
      <c r="B6699" s="1"/>
      <c r="C6699"/>
      <c r="D6699"/>
      <c r="E6699" s="76"/>
      <c r="F6699" s="76"/>
      <c r="G6699" s="2"/>
      <c r="H6699" s="77"/>
      <c r="J6699" s="79" t="str">
        <f>IF(IF(IF(_xlfn.MAXIFS($F$2:$F6698,$C$2:$C6698,$C6699,$B$2:$B6698,$B6699,$A$2:$A6698,$A6699)=0,"",$E6699-_xlfn.MAXIFS($F$2:$F6698,$C$2:$C6698,$C6699,$B$2:$B6698,$B6699,$A$2:$A6698,$A6699))&lt;0,0,IF(_xlfn.MAXIFS($F$2:$F6698,$C$2:$C6698,$C6699,$B$2:$B6698,$B6699,$A$2:$A6698,$A6699)=0,"",$E6699-_xlfn.MAXIFS($F$2:$F6698,$C$2:$C6698,$C6699,$B$2:$B6698,$B6699,$A$2:$A6698,$A6699)))&gt;0.25,"",IF(IF(_xlfn.MAXIFS($F$2:$F6698,$C$2:$C6698,$C6699,$B$2:$B6698,$B6699,$A$2:$A6698,$A6699)=0,"",$E6699-_xlfn.MAXIFS($F$2:$F6698,$C$2:$C6698,$C6699,$B$2:$B6698,$B6699,$A$2:$A6698,$A6699))&lt;0,0,IF(_xlfn.MAXIFS($F$2:$F6698,$C$2:$C6698,$C6699,$B$2:$B6698,$B6699,$A$2:$A6698,$A6699)=0,"",$E6699-_xlfn.MAXIFS($F$2:$F6698,$C$2:$C6698,$C6699,$B$2:$B6698,$B6699,$A$2:$A6698,$A6699))))</f>
        <v/>
      </c>
      <c r="K6699" s="6" t="str">
        <f t="shared" si="313"/>
        <v/>
      </c>
      <c r="L6699" s="6" t="str">
        <f t="shared" si="314"/>
        <v/>
      </c>
      <c r="M6699" s="6" t="str">
        <f t="shared" si="312"/>
        <v/>
      </c>
    </row>
    <row r="6700" spans="1:13" x14ac:dyDescent="0.25">
      <c r="A6700"/>
      <c r="B6700" s="1"/>
      <c r="C6700"/>
      <c r="D6700"/>
      <c r="E6700" s="76"/>
      <c r="F6700" s="76"/>
      <c r="G6700" s="2"/>
      <c r="H6700" s="77"/>
      <c r="J6700" s="79" t="str">
        <f>IF(IF(IF(_xlfn.MAXIFS($F$2:$F6699,$C$2:$C6699,$C6700,$B$2:$B6699,$B6700,$A$2:$A6699,$A6700)=0,"",$E6700-_xlfn.MAXIFS($F$2:$F6699,$C$2:$C6699,$C6700,$B$2:$B6699,$B6700,$A$2:$A6699,$A6700))&lt;0,0,IF(_xlfn.MAXIFS($F$2:$F6699,$C$2:$C6699,$C6700,$B$2:$B6699,$B6700,$A$2:$A6699,$A6700)=0,"",$E6700-_xlfn.MAXIFS($F$2:$F6699,$C$2:$C6699,$C6700,$B$2:$B6699,$B6700,$A$2:$A6699,$A6700)))&gt;0.25,"",IF(IF(_xlfn.MAXIFS($F$2:$F6699,$C$2:$C6699,$C6700,$B$2:$B6699,$B6700,$A$2:$A6699,$A6700)=0,"",$E6700-_xlfn.MAXIFS($F$2:$F6699,$C$2:$C6699,$C6700,$B$2:$B6699,$B6700,$A$2:$A6699,$A6700))&lt;0,0,IF(_xlfn.MAXIFS($F$2:$F6699,$C$2:$C6699,$C6700,$B$2:$B6699,$B6700,$A$2:$A6699,$A6700)=0,"",$E6700-_xlfn.MAXIFS($F$2:$F6699,$C$2:$C6699,$C6700,$B$2:$B6699,$B6700,$A$2:$A6699,$A6700))))</f>
        <v/>
      </c>
      <c r="K6700" s="6" t="str">
        <f t="shared" si="313"/>
        <v/>
      </c>
      <c r="L6700" s="6" t="str">
        <f t="shared" si="314"/>
        <v/>
      </c>
      <c r="M6700" s="6" t="str">
        <f t="shared" si="312"/>
        <v/>
      </c>
    </row>
    <row r="6701" spans="1:13" x14ac:dyDescent="0.25">
      <c r="A6701"/>
      <c r="B6701" s="1"/>
      <c r="C6701"/>
      <c r="D6701"/>
      <c r="E6701" s="76"/>
      <c r="F6701" s="76"/>
      <c r="G6701" s="2"/>
      <c r="H6701" s="77"/>
      <c r="J6701" s="79" t="str">
        <f>IF(IF(IF(_xlfn.MAXIFS($F$2:$F6700,$C$2:$C6700,$C6701,$B$2:$B6700,$B6701,$A$2:$A6700,$A6701)=0,"",$E6701-_xlfn.MAXIFS($F$2:$F6700,$C$2:$C6700,$C6701,$B$2:$B6700,$B6701,$A$2:$A6700,$A6701))&lt;0,0,IF(_xlfn.MAXIFS($F$2:$F6700,$C$2:$C6700,$C6701,$B$2:$B6700,$B6701,$A$2:$A6700,$A6701)=0,"",$E6701-_xlfn.MAXIFS($F$2:$F6700,$C$2:$C6700,$C6701,$B$2:$B6700,$B6701,$A$2:$A6700,$A6701)))&gt;0.25,"",IF(IF(_xlfn.MAXIFS($F$2:$F6700,$C$2:$C6700,$C6701,$B$2:$B6700,$B6701,$A$2:$A6700,$A6701)=0,"",$E6701-_xlfn.MAXIFS($F$2:$F6700,$C$2:$C6700,$C6701,$B$2:$B6700,$B6701,$A$2:$A6700,$A6701))&lt;0,0,IF(_xlfn.MAXIFS($F$2:$F6700,$C$2:$C6700,$C6701,$B$2:$B6700,$B6701,$A$2:$A6700,$A6701)=0,"",$E6701-_xlfn.MAXIFS($F$2:$F6700,$C$2:$C6700,$C6701,$B$2:$B6700,$B6701,$A$2:$A6700,$A6701))))</f>
        <v/>
      </c>
      <c r="K6701" s="6" t="str">
        <f t="shared" si="313"/>
        <v/>
      </c>
      <c r="L6701" s="6" t="str">
        <f t="shared" si="314"/>
        <v/>
      </c>
      <c r="M6701" s="6" t="str">
        <f t="shared" si="312"/>
        <v/>
      </c>
    </row>
    <row r="6702" spans="1:13" x14ac:dyDescent="0.25">
      <c r="A6702"/>
      <c r="B6702" s="1"/>
      <c r="C6702"/>
      <c r="D6702"/>
      <c r="E6702" s="76"/>
      <c r="F6702" s="76"/>
      <c r="G6702" s="2"/>
      <c r="H6702" s="77"/>
      <c r="J6702" s="79" t="str">
        <f>IF(IF(IF(_xlfn.MAXIFS($F$2:$F6701,$C$2:$C6701,$C6702,$B$2:$B6701,$B6702,$A$2:$A6701,$A6702)=0,"",$E6702-_xlfn.MAXIFS($F$2:$F6701,$C$2:$C6701,$C6702,$B$2:$B6701,$B6702,$A$2:$A6701,$A6702))&lt;0,0,IF(_xlfn.MAXIFS($F$2:$F6701,$C$2:$C6701,$C6702,$B$2:$B6701,$B6702,$A$2:$A6701,$A6702)=0,"",$E6702-_xlfn.MAXIFS($F$2:$F6701,$C$2:$C6701,$C6702,$B$2:$B6701,$B6702,$A$2:$A6701,$A6702)))&gt;0.25,"",IF(IF(_xlfn.MAXIFS($F$2:$F6701,$C$2:$C6701,$C6702,$B$2:$B6701,$B6702,$A$2:$A6701,$A6702)=0,"",$E6702-_xlfn.MAXIFS($F$2:$F6701,$C$2:$C6701,$C6702,$B$2:$B6701,$B6702,$A$2:$A6701,$A6702))&lt;0,0,IF(_xlfn.MAXIFS($F$2:$F6701,$C$2:$C6701,$C6702,$B$2:$B6701,$B6702,$A$2:$A6701,$A6702)=0,"",$E6702-_xlfn.MAXIFS($F$2:$F6701,$C$2:$C6701,$C6702,$B$2:$B6701,$B6702,$A$2:$A6701,$A6702))))</f>
        <v/>
      </c>
      <c r="K6702" s="6" t="str">
        <f t="shared" si="313"/>
        <v/>
      </c>
      <c r="L6702" s="6" t="str">
        <f t="shared" si="314"/>
        <v/>
      </c>
      <c r="M6702" s="6" t="str">
        <f t="shared" si="312"/>
        <v/>
      </c>
    </row>
    <row r="6703" spans="1:13" x14ac:dyDescent="0.25">
      <c r="A6703"/>
      <c r="B6703" s="1"/>
      <c r="C6703"/>
      <c r="D6703"/>
      <c r="E6703" s="76"/>
      <c r="F6703" s="76"/>
      <c r="G6703" s="2"/>
      <c r="H6703" s="77"/>
      <c r="J6703" s="79" t="str">
        <f>IF(IF(IF(_xlfn.MAXIFS($F$2:$F6702,$C$2:$C6702,$C6703,$B$2:$B6702,$B6703,$A$2:$A6702,$A6703)=0,"",$E6703-_xlfn.MAXIFS($F$2:$F6702,$C$2:$C6702,$C6703,$B$2:$B6702,$B6703,$A$2:$A6702,$A6703))&lt;0,0,IF(_xlfn.MAXIFS($F$2:$F6702,$C$2:$C6702,$C6703,$B$2:$B6702,$B6703,$A$2:$A6702,$A6703)=0,"",$E6703-_xlfn.MAXIFS($F$2:$F6702,$C$2:$C6702,$C6703,$B$2:$B6702,$B6703,$A$2:$A6702,$A6703)))&gt;0.25,"",IF(IF(_xlfn.MAXIFS($F$2:$F6702,$C$2:$C6702,$C6703,$B$2:$B6702,$B6703,$A$2:$A6702,$A6703)=0,"",$E6703-_xlfn.MAXIFS($F$2:$F6702,$C$2:$C6702,$C6703,$B$2:$B6702,$B6703,$A$2:$A6702,$A6703))&lt;0,0,IF(_xlfn.MAXIFS($F$2:$F6702,$C$2:$C6702,$C6703,$B$2:$B6702,$B6703,$A$2:$A6702,$A6703)=0,"",$E6703-_xlfn.MAXIFS($F$2:$F6702,$C$2:$C6702,$C6703,$B$2:$B6702,$B6703,$A$2:$A6702,$A6703))))</f>
        <v/>
      </c>
      <c r="K6703" s="6" t="str">
        <f t="shared" si="313"/>
        <v/>
      </c>
      <c r="L6703" s="6" t="str">
        <f t="shared" si="314"/>
        <v/>
      </c>
      <c r="M6703" s="6" t="str">
        <f t="shared" si="312"/>
        <v/>
      </c>
    </row>
    <row r="6704" spans="1:13" x14ac:dyDescent="0.25">
      <c r="A6704"/>
      <c r="B6704" s="1"/>
      <c r="C6704"/>
      <c r="D6704"/>
      <c r="E6704" s="76"/>
      <c r="F6704" s="76"/>
      <c r="G6704" s="2"/>
      <c r="H6704" s="77"/>
      <c r="J6704" s="79" t="str">
        <f>IF(IF(IF(_xlfn.MAXIFS($F$2:$F6703,$C$2:$C6703,$C6704,$B$2:$B6703,$B6704,$A$2:$A6703,$A6704)=0,"",$E6704-_xlfn.MAXIFS($F$2:$F6703,$C$2:$C6703,$C6704,$B$2:$B6703,$B6704,$A$2:$A6703,$A6704))&lt;0,0,IF(_xlfn.MAXIFS($F$2:$F6703,$C$2:$C6703,$C6704,$B$2:$B6703,$B6704,$A$2:$A6703,$A6704)=0,"",$E6704-_xlfn.MAXIFS($F$2:$F6703,$C$2:$C6703,$C6704,$B$2:$B6703,$B6704,$A$2:$A6703,$A6704)))&gt;0.25,"",IF(IF(_xlfn.MAXIFS($F$2:$F6703,$C$2:$C6703,$C6704,$B$2:$B6703,$B6704,$A$2:$A6703,$A6704)=0,"",$E6704-_xlfn.MAXIFS($F$2:$F6703,$C$2:$C6703,$C6704,$B$2:$B6703,$B6704,$A$2:$A6703,$A6704))&lt;0,0,IF(_xlfn.MAXIFS($F$2:$F6703,$C$2:$C6703,$C6704,$B$2:$B6703,$B6704,$A$2:$A6703,$A6704)=0,"",$E6704-_xlfn.MAXIFS($F$2:$F6703,$C$2:$C6703,$C6704,$B$2:$B6703,$B6704,$A$2:$A6703,$A6704))))</f>
        <v/>
      </c>
      <c r="K6704" s="6" t="str">
        <f t="shared" si="313"/>
        <v/>
      </c>
      <c r="L6704" s="6" t="str">
        <f t="shared" si="314"/>
        <v/>
      </c>
      <c r="M6704" s="6" t="str">
        <f t="shared" si="312"/>
        <v/>
      </c>
    </row>
    <row r="6705" spans="1:13" x14ac:dyDescent="0.25">
      <c r="A6705"/>
      <c r="B6705" s="1"/>
      <c r="C6705"/>
      <c r="D6705"/>
      <c r="E6705" s="76"/>
      <c r="F6705" s="76"/>
      <c r="G6705" s="2"/>
      <c r="H6705" s="77"/>
      <c r="J6705" s="79" t="str">
        <f>IF(IF(IF(_xlfn.MAXIFS($F$2:$F6704,$C$2:$C6704,$C6705,$B$2:$B6704,$B6705,$A$2:$A6704,$A6705)=0,"",$E6705-_xlfn.MAXIFS($F$2:$F6704,$C$2:$C6704,$C6705,$B$2:$B6704,$B6705,$A$2:$A6704,$A6705))&lt;0,0,IF(_xlfn.MAXIFS($F$2:$F6704,$C$2:$C6704,$C6705,$B$2:$B6704,$B6705,$A$2:$A6704,$A6705)=0,"",$E6705-_xlfn.MAXIFS($F$2:$F6704,$C$2:$C6704,$C6705,$B$2:$B6704,$B6705,$A$2:$A6704,$A6705)))&gt;0.25,"",IF(IF(_xlfn.MAXIFS($F$2:$F6704,$C$2:$C6704,$C6705,$B$2:$B6704,$B6705,$A$2:$A6704,$A6705)=0,"",$E6705-_xlfn.MAXIFS($F$2:$F6704,$C$2:$C6704,$C6705,$B$2:$B6704,$B6705,$A$2:$A6704,$A6705))&lt;0,0,IF(_xlfn.MAXIFS($F$2:$F6704,$C$2:$C6704,$C6705,$B$2:$B6704,$B6705,$A$2:$A6704,$A6705)=0,"",$E6705-_xlfn.MAXIFS($F$2:$F6704,$C$2:$C6704,$C6705,$B$2:$B6704,$B6705,$A$2:$A6704,$A6705))))</f>
        <v/>
      </c>
      <c r="K6705" s="6" t="str">
        <f t="shared" si="313"/>
        <v/>
      </c>
      <c r="L6705" s="6" t="str">
        <f t="shared" si="314"/>
        <v/>
      </c>
      <c r="M6705" s="6" t="str">
        <f t="shared" si="312"/>
        <v/>
      </c>
    </row>
    <row r="6706" spans="1:13" x14ac:dyDescent="0.25">
      <c r="A6706"/>
      <c r="B6706" s="1"/>
      <c r="C6706"/>
      <c r="D6706"/>
      <c r="E6706" s="76"/>
      <c r="F6706" s="76"/>
      <c r="G6706" s="2"/>
      <c r="H6706" s="77"/>
      <c r="J6706" s="79" t="str">
        <f>IF(IF(IF(_xlfn.MAXIFS($F$2:$F6705,$C$2:$C6705,$C6706,$B$2:$B6705,$B6706,$A$2:$A6705,$A6706)=0,"",$E6706-_xlfn.MAXIFS($F$2:$F6705,$C$2:$C6705,$C6706,$B$2:$B6705,$B6706,$A$2:$A6705,$A6706))&lt;0,0,IF(_xlfn.MAXIFS($F$2:$F6705,$C$2:$C6705,$C6706,$B$2:$B6705,$B6706,$A$2:$A6705,$A6706)=0,"",$E6706-_xlfn.MAXIFS($F$2:$F6705,$C$2:$C6705,$C6706,$B$2:$B6705,$B6706,$A$2:$A6705,$A6706)))&gt;0.25,"",IF(IF(_xlfn.MAXIFS($F$2:$F6705,$C$2:$C6705,$C6706,$B$2:$B6705,$B6706,$A$2:$A6705,$A6706)=0,"",$E6706-_xlfn.MAXIFS($F$2:$F6705,$C$2:$C6705,$C6706,$B$2:$B6705,$B6706,$A$2:$A6705,$A6706))&lt;0,0,IF(_xlfn.MAXIFS($F$2:$F6705,$C$2:$C6705,$C6706,$B$2:$B6705,$B6706,$A$2:$A6705,$A6706)=0,"",$E6706-_xlfn.MAXIFS($F$2:$F6705,$C$2:$C6705,$C6706,$B$2:$B6705,$B6706,$A$2:$A6705,$A6706))))</f>
        <v/>
      </c>
      <c r="K6706" s="6" t="str">
        <f t="shared" si="313"/>
        <v/>
      </c>
      <c r="L6706" s="6" t="str">
        <f t="shared" si="314"/>
        <v/>
      </c>
      <c r="M6706" s="6" t="str">
        <f t="shared" si="312"/>
        <v/>
      </c>
    </row>
    <row r="6707" spans="1:13" x14ac:dyDescent="0.25">
      <c r="A6707"/>
      <c r="B6707" s="1"/>
      <c r="C6707"/>
      <c r="D6707"/>
      <c r="E6707" s="76"/>
      <c r="F6707" s="76"/>
      <c r="G6707" s="2"/>
      <c r="H6707" s="77"/>
      <c r="J6707" s="79" t="str">
        <f>IF(IF(IF(_xlfn.MAXIFS($F$2:$F6706,$C$2:$C6706,$C6707,$B$2:$B6706,$B6707,$A$2:$A6706,$A6707)=0,"",$E6707-_xlfn.MAXIFS($F$2:$F6706,$C$2:$C6706,$C6707,$B$2:$B6706,$B6707,$A$2:$A6706,$A6707))&lt;0,0,IF(_xlfn.MAXIFS($F$2:$F6706,$C$2:$C6706,$C6707,$B$2:$B6706,$B6707,$A$2:$A6706,$A6707)=0,"",$E6707-_xlfn.MAXIFS($F$2:$F6706,$C$2:$C6706,$C6707,$B$2:$B6706,$B6707,$A$2:$A6706,$A6707)))&gt;0.25,"",IF(IF(_xlfn.MAXIFS($F$2:$F6706,$C$2:$C6706,$C6707,$B$2:$B6706,$B6707,$A$2:$A6706,$A6707)=0,"",$E6707-_xlfn.MAXIFS($F$2:$F6706,$C$2:$C6706,$C6707,$B$2:$B6706,$B6707,$A$2:$A6706,$A6707))&lt;0,0,IF(_xlfn.MAXIFS($F$2:$F6706,$C$2:$C6706,$C6707,$B$2:$B6706,$B6707,$A$2:$A6706,$A6707)=0,"",$E6707-_xlfn.MAXIFS($F$2:$F6706,$C$2:$C6706,$C6707,$B$2:$B6706,$B6707,$A$2:$A6706,$A6707))))</f>
        <v/>
      </c>
      <c r="K6707" s="6" t="str">
        <f t="shared" si="313"/>
        <v/>
      </c>
      <c r="L6707" s="6" t="str">
        <f t="shared" si="314"/>
        <v/>
      </c>
      <c r="M6707" s="6" t="str">
        <f t="shared" si="312"/>
        <v/>
      </c>
    </row>
    <row r="6708" spans="1:13" x14ac:dyDescent="0.25">
      <c r="A6708"/>
      <c r="B6708" s="1"/>
      <c r="C6708"/>
      <c r="D6708"/>
      <c r="E6708" s="76"/>
      <c r="F6708" s="76"/>
      <c r="G6708" s="2"/>
      <c r="H6708" s="77"/>
      <c r="J6708" s="79" t="str">
        <f>IF(IF(IF(_xlfn.MAXIFS($F$2:$F6707,$C$2:$C6707,$C6708,$B$2:$B6707,$B6708,$A$2:$A6707,$A6708)=0,"",$E6708-_xlfn.MAXIFS($F$2:$F6707,$C$2:$C6707,$C6708,$B$2:$B6707,$B6708,$A$2:$A6707,$A6708))&lt;0,0,IF(_xlfn.MAXIFS($F$2:$F6707,$C$2:$C6707,$C6708,$B$2:$B6707,$B6708,$A$2:$A6707,$A6708)=0,"",$E6708-_xlfn.MAXIFS($F$2:$F6707,$C$2:$C6707,$C6708,$B$2:$B6707,$B6708,$A$2:$A6707,$A6708)))&gt;0.25,"",IF(IF(_xlfn.MAXIFS($F$2:$F6707,$C$2:$C6707,$C6708,$B$2:$B6707,$B6708,$A$2:$A6707,$A6708)=0,"",$E6708-_xlfn.MAXIFS($F$2:$F6707,$C$2:$C6707,$C6708,$B$2:$B6707,$B6708,$A$2:$A6707,$A6708))&lt;0,0,IF(_xlfn.MAXIFS($F$2:$F6707,$C$2:$C6707,$C6708,$B$2:$B6707,$B6708,$A$2:$A6707,$A6708)=0,"",$E6708-_xlfn.MAXIFS($F$2:$F6707,$C$2:$C6707,$C6708,$B$2:$B6707,$B6708,$A$2:$A6707,$A6708))))</f>
        <v/>
      </c>
      <c r="K6708" s="6" t="str">
        <f t="shared" si="313"/>
        <v/>
      </c>
      <c r="L6708" s="6" t="str">
        <f t="shared" si="314"/>
        <v/>
      </c>
      <c r="M6708" s="6" t="str">
        <f t="shared" si="312"/>
        <v/>
      </c>
    </row>
    <row r="6709" spans="1:13" x14ac:dyDescent="0.25">
      <c r="A6709"/>
      <c r="B6709" s="1"/>
      <c r="C6709"/>
      <c r="D6709"/>
      <c r="E6709" s="76"/>
      <c r="F6709" s="76"/>
      <c r="G6709" s="2"/>
      <c r="H6709" s="77"/>
      <c r="J6709" s="79" t="str">
        <f>IF(IF(IF(_xlfn.MAXIFS($F$2:$F6708,$C$2:$C6708,$C6709,$B$2:$B6708,$B6709,$A$2:$A6708,$A6709)=0,"",$E6709-_xlfn.MAXIFS($F$2:$F6708,$C$2:$C6708,$C6709,$B$2:$B6708,$B6709,$A$2:$A6708,$A6709))&lt;0,0,IF(_xlfn.MAXIFS($F$2:$F6708,$C$2:$C6708,$C6709,$B$2:$B6708,$B6709,$A$2:$A6708,$A6709)=0,"",$E6709-_xlfn.MAXIFS($F$2:$F6708,$C$2:$C6708,$C6709,$B$2:$B6708,$B6709,$A$2:$A6708,$A6709)))&gt;0.25,"",IF(IF(_xlfn.MAXIFS($F$2:$F6708,$C$2:$C6708,$C6709,$B$2:$B6708,$B6709,$A$2:$A6708,$A6709)=0,"",$E6709-_xlfn.MAXIFS($F$2:$F6708,$C$2:$C6708,$C6709,$B$2:$B6708,$B6709,$A$2:$A6708,$A6709))&lt;0,0,IF(_xlfn.MAXIFS($F$2:$F6708,$C$2:$C6708,$C6709,$B$2:$B6708,$B6709,$A$2:$A6708,$A6709)=0,"",$E6709-_xlfn.MAXIFS($F$2:$F6708,$C$2:$C6708,$C6709,$B$2:$B6708,$B6709,$A$2:$A6708,$A6709))))</f>
        <v/>
      </c>
      <c r="K6709" s="6" t="str">
        <f t="shared" si="313"/>
        <v/>
      </c>
      <c r="L6709" s="6" t="str">
        <f t="shared" si="314"/>
        <v/>
      </c>
      <c r="M6709" s="6" t="str">
        <f t="shared" si="312"/>
        <v/>
      </c>
    </row>
    <row r="6710" spans="1:13" x14ac:dyDescent="0.25">
      <c r="A6710"/>
      <c r="B6710" s="1"/>
      <c r="C6710"/>
      <c r="D6710"/>
      <c r="E6710" s="76"/>
      <c r="F6710" s="76"/>
      <c r="G6710" s="2"/>
      <c r="H6710" s="77"/>
      <c r="J6710" s="79" t="str">
        <f>IF(IF(IF(_xlfn.MAXIFS($F$2:$F6709,$C$2:$C6709,$C6710,$B$2:$B6709,$B6710,$A$2:$A6709,$A6710)=0,"",$E6710-_xlfn.MAXIFS($F$2:$F6709,$C$2:$C6709,$C6710,$B$2:$B6709,$B6710,$A$2:$A6709,$A6710))&lt;0,0,IF(_xlfn.MAXIFS($F$2:$F6709,$C$2:$C6709,$C6710,$B$2:$B6709,$B6710,$A$2:$A6709,$A6710)=0,"",$E6710-_xlfn.MAXIFS($F$2:$F6709,$C$2:$C6709,$C6710,$B$2:$B6709,$B6710,$A$2:$A6709,$A6710)))&gt;0.25,"",IF(IF(_xlfn.MAXIFS($F$2:$F6709,$C$2:$C6709,$C6710,$B$2:$B6709,$B6710,$A$2:$A6709,$A6710)=0,"",$E6710-_xlfn.MAXIFS($F$2:$F6709,$C$2:$C6709,$C6710,$B$2:$B6709,$B6710,$A$2:$A6709,$A6710))&lt;0,0,IF(_xlfn.MAXIFS($F$2:$F6709,$C$2:$C6709,$C6710,$B$2:$B6709,$B6710,$A$2:$A6709,$A6710)=0,"",$E6710-_xlfn.MAXIFS($F$2:$F6709,$C$2:$C6709,$C6710,$B$2:$B6709,$B6710,$A$2:$A6709,$A6710))))</f>
        <v/>
      </c>
      <c r="K6710" s="6" t="str">
        <f t="shared" si="313"/>
        <v/>
      </c>
      <c r="L6710" s="6" t="str">
        <f t="shared" si="314"/>
        <v/>
      </c>
      <c r="M6710" s="6" t="str">
        <f t="shared" si="312"/>
        <v/>
      </c>
    </row>
    <row r="6711" spans="1:13" x14ac:dyDescent="0.25">
      <c r="A6711"/>
      <c r="B6711" s="1"/>
      <c r="C6711"/>
      <c r="D6711"/>
      <c r="E6711" s="76"/>
      <c r="F6711" s="76"/>
      <c r="G6711" s="2"/>
      <c r="H6711" s="77"/>
      <c r="J6711" s="79" t="str">
        <f>IF(IF(IF(_xlfn.MAXIFS($F$2:$F6710,$C$2:$C6710,$C6711,$B$2:$B6710,$B6711,$A$2:$A6710,$A6711)=0,"",$E6711-_xlfn.MAXIFS($F$2:$F6710,$C$2:$C6710,$C6711,$B$2:$B6710,$B6711,$A$2:$A6710,$A6711))&lt;0,0,IF(_xlfn.MAXIFS($F$2:$F6710,$C$2:$C6710,$C6711,$B$2:$B6710,$B6711,$A$2:$A6710,$A6711)=0,"",$E6711-_xlfn.MAXIFS($F$2:$F6710,$C$2:$C6710,$C6711,$B$2:$B6710,$B6711,$A$2:$A6710,$A6711)))&gt;0.25,"",IF(IF(_xlfn.MAXIFS($F$2:$F6710,$C$2:$C6710,$C6711,$B$2:$B6710,$B6711,$A$2:$A6710,$A6711)=0,"",$E6711-_xlfn.MAXIFS($F$2:$F6710,$C$2:$C6710,$C6711,$B$2:$B6710,$B6711,$A$2:$A6710,$A6711))&lt;0,0,IF(_xlfn.MAXIFS($F$2:$F6710,$C$2:$C6710,$C6711,$B$2:$B6710,$B6711,$A$2:$A6710,$A6711)=0,"",$E6711-_xlfn.MAXIFS($F$2:$F6710,$C$2:$C6710,$C6711,$B$2:$B6710,$B6711,$A$2:$A6710,$A6711))))</f>
        <v/>
      </c>
      <c r="K6711" s="6" t="str">
        <f t="shared" si="313"/>
        <v/>
      </c>
      <c r="L6711" s="6" t="str">
        <f t="shared" si="314"/>
        <v/>
      </c>
      <c r="M6711" s="6" t="str">
        <f t="shared" si="312"/>
        <v/>
      </c>
    </row>
    <row r="6712" spans="1:13" x14ac:dyDescent="0.25">
      <c r="A6712"/>
      <c r="B6712" s="1"/>
      <c r="C6712"/>
      <c r="D6712"/>
      <c r="E6712" s="76"/>
      <c r="F6712" s="76"/>
      <c r="G6712" s="2"/>
      <c r="H6712" s="77"/>
      <c r="J6712" s="79" t="str">
        <f>IF(IF(IF(_xlfn.MAXIFS($F$2:$F6711,$C$2:$C6711,$C6712,$B$2:$B6711,$B6712,$A$2:$A6711,$A6712)=0,"",$E6712-_xlfn.MAXIFS($F$2:$F6711,$C$2:$C6711,$C6712,$B$2:$B6711,$B6712,$A$2:$A6711,$A6712))&lt;0,0,IF(_xlfn.MAXIFS($F$2:$F6711,$C$2:$C6711,$C6712,$B$2:$B6711,$B6712,$A$2:$A6711,$A6712)=0,"",$E6712-_xlfn.MAXIFS($F$2:$F6711,$C$2:$C6711,$C6712,$B$2:$B6711,$B6712,$A$2:$A6711,$A6712)))&gt;0.25,"",IF(IF(_xlfn.MAXIFS($F$2:$F6711,$C$2:$C6711,$C6712,$B$2:$B6711,$B6712,$A$2:$A6711,$A6712)=0,"",$E6712-_xlfn.MAXIFS($F$2:$F6711,$C$2:$C6711,$C6712,$B$2:$B6711,$B6712,$A$2:$A6711,$A6712))&lt;0,0,IF(_xlfn.MAXIFS($F$2:$F6711,$C$2:$C6711,$C6712,$B$2:$B6711,$B6712,$A$2:$A6711,$A6712)=0,"",$E6712-_xlfn.MAXIFS($F$2:$F6711,$C$2:$C6711,$C6712,$B$2:$B6711,$B6712,$A$2:$A6711,$A6712))))</f>
        <v/>
      </c>
      <c r="K6712" s="6" t="str">
        <f t="shared" si="313"/>
        <v/>
      </c>
      <c r="L6712" s="6" t="str">
        <f t="shared" si="314"/>
        <v/>
      </c>
      <c r="M6712" s="6" t="str">
        <f t="shared" si="312"/>
        <v/>
      </c>
    </row>
    <row r="6713" spans="1:13" x14ac:dyDescent="0.25">
      <c r="A6713"/>
      <c r="B6713" s="1"/>
      <c r="C6713"/>
      <c r="D6713"/>
      <c r="E6713" s="76"/>
      <c r="F6713" s="76"/>
      <c r="G6713" s="2"/>
      <c r="H6713" s="77"/>
      <c r="J6713" s="79" t="str">
        <f>IF(IF(IF(_xlfn.MAXIFS($F$2:$F6712,$C$2:$C6712,$C6713,$B$2:$B6712,$B6713,$A$2:$A6712,$A6713)=0,"",$E6713-_xlfn.MAXIFS($F$2:$F6712,$C$2:$C6712,$C6713,$B$2:$B6712,$B6713,$A$2:$A6712,$A6713))&lt;0,0,IF(_xlfn.MAXIFS($F$2:$F6712,$C$2:$C6712,$C6713,$B$2:$B6712,$B6713,$A$2:$A6712,$A6713)=0,"",$E6713-_xlfn.MAXIFS($F$2:$F6712,$C$2:$C6712,$C6713,$B$2:$B6712,$B6713,$A$2:$A6712,$A6713)))&gt;0.25,"",IF(IF(_xlfn.MAXIFS($F$2:$F6712,$C$2:$C6712,$C6713,$B$2:$B6712,$B6713,$A$2:$A6712,$A6713)=0,"",$E6713-_xlfn.MAXIFS($F$2:$F6712,$C$2:$C6712,$C6713,$B$2:$B6712,$B6713,$A$2:$A6712,$A6713))&lt;0,0,IF(_xlfn.MAXIFS($F$2:$F6712,$C$2:$C6712,$C6713,$B$2:$B6712,$B6713,$A$2:$A6712,$A6713)=0,"",$E6713-_xlfn.MAXIFS($F$2:$F6712,$C$2:$C6712,$C6713,$B$2:$B6712,$B6713,$A$2:$A6712,$A6713))))</f>
        <v/>
      </c>
      <c r="K6713" s="6" t="str">
        <f t="shared" si="313"/>
        <v/>
      </c>
      <c r="L6713" s="6" t="str">
        <f t="shared" si="314"/>
        <v/>
      </c>
      <c r="M6713" s="6" t="str">
        <f t="shared" si="312"/>
        <v/>
      </c>
    </row>
    <row r="6714" spans="1:13" x14ac:dyDescent="0.25">
      <c r="A6714"/>
      <c r="B6714" s="1"/>
      <c r="C6714"/>
      <c r="D6714"/>
      <c r="E6714" s="76"/>
      <c r="F6714" s="76"/>
      <c r="G6714" s="2"/>
      <c r="H6714" s="77"/>
      <c r="J6714" s="79" t="str">
        <f>IF(IF(IF(_xlfn.MAXIFS($F$2:$F6713,$C$2:$C6713,$C6714,$B$2:$B6713,$B6714,$A$2:$A6713,$A6714)=0,"",$E6714-_xlfn.MAXIFS($F$2:$F6713,$C$2:$C6713,$C6714,$B$2:$B6713,$B6714,$A$2:$A6713,$A6714))&lt;0,0,IF(_xlfn.MAXIFS($F$2:$F6713,$C$2:$C6713,$C6714,$B$2:$B6713,$B6714,$A$2:$A6713,$A6714)=0,"",$E6714-_xlfn.MAXIFS($F$2:$F6713,$C$2:$C6713,$C6714,$B$2:$B6713,$B6714,$A$2:$A6713,$A6714)))&gt;0.25,"",IF(IF(_xlfn.MAXIFS($F$2:$F6713,$C$2:$C6713,$C6714,$B$2:$B6713,$B6714,$A$2:$A6713,$A6714)=0,"",$E6714-_xlfn.MAXIFS($F$2:$F6713,$C$2:$C6713,$C6714,$B$2:$B6713,$B6714,$A$2:$A6713,$A6714))&lt;0,0,IF(_xlfn.MAXIFS($F$2:$F6713,$C$2:$C6713,$C6714,$B$2:$B6713,$B6714,$A$2:$A6713,$A6714)=0,"",$E6714-_xlfn.MAXIFS($F$2:$F6713,$C$2:$C6713,$C6714,$B$2:$B6713,$B6714,$A$2:$A6713,$A6714))))</f>
        <v/>
      </c>
      <c r="K6714" s="6" t="str">
        <f t="shared" si="313"/>
        <v/>
      </c>
      <c r="L6714" s="6" t="str">
        <f t="shared" si="314"/>
        <v/>
      </c>
      <c r="M6714" s="6" t="str">
        <f t="shared" si="312"/>
        <v/>
      </c>
    </row>
    <row r="6715" spans="1:13" x14ac:dyDescent="0.25">
      <c r="A6715"/>
      <c r="B6715" s="1"/>
      <c r="C6715"/>
      <c r="D6715"/>
      <c r="E6715" s="76"/>
      <c r="F6715" s="76"/>
      <c r="G6715" s="2"/>
      <c r="H6715" s="77"/>
      <c r="J6715" s="79" t="str">
        <f>IF(IF(IF(_xlfn.MAXIFS($F$2:$F6714,$C$2:$C6714,$C6715,$B$2:$B6714,$B6715,$A$2:$A6714,$A6715)=0,"",$E6715-_xlfn.MAXIFS($F$2:$F6714,$C$2:$C6714,$C6715,$B$2:$B6714,$B6715,$A$2:$A6714,$A6715))&lt;0,0,IF(_xlfn.MAXIFS($F$2:$F6714,$C$2:$C6714,$C6715,$B$2:$B6714,$B6715,$A$2:$A6714,$A6715)=0,"",$E6715-_xlfn.MAXIFS($F$2:$F6714,$C$2:$C6714,$C6715,$B$2:$B6714,$B6715,$A$2:$A6714,$A6715)))&gt;0.25,"",IF(IF(_xlfn.MAXIFS($F$2:$F6714,$C$2:$C6714,$C6715,$B$2:$B6714,$B6715,$A$2:$A6714,$A6715)=0,"",$E6715-_xlfn.MAXIFS($F$2:$F6714,$C$2:$C6714,$C6715,$B$2:$B6714,$B6715,$A$2:$A6714,$A6715))&lt;0,0,IF(_xlfn.MAXIFS($F$2:$F6714,$C$2:$C6714,$C6715,$B$2:$B6714,$B6715,$A$2:$A6714,$A6715)=0,"",$E6715-_xlfn.MAXIFS($F$2:$F6714,$C$2:$C6714,$C6715,$B$2:$B6714,$B6715,$A$2:$A6714,$A6715))))</f>
        <v/>
      </c>
      <c r="K6715" s="6" t="str">
        <f t="shared" si="313"/>
        <v/>
      </c>
      <c r="L6715" s="6" t="str">
        <f t="shared" si="314"/>
        <v/>
      </c>
      <c r="M6715" s="6" t="str">
        <f t="shared" si="312"/>
        <v/>
      </c>
    </row>
    <row r="6716" spans="1:13" x14ac:dyDescent="0.25">
      <c r="A6716"/>
      <c r="B6716" s="1"/>
      <c r="C6716"/>
      <c r="D6716"/>
      <c r="E6716" s="76"/>
      <c r="F6716" s="76"/>
      <c r="G6716" s="2"/>
      <c r="H6716" s="77"/>
      <c r="J6716" s="79" t="str">
        <f>IF(IF(IF(_xlfn.MAXIFS($F$2:$F6715,$C$2:$C6715,$C6716,$B$2:$B6715,$B6716,$A$2:$A6715,$A6716)=0,"",$E6716-_xlfn.MAXIFS($F$2:$F6715,$C$2:$C6715,$C6716,$B$2:$B6715,$B6716,$A$2:$A6715,$A6716))&lt;0,0,IF(_xlfn.MAXIFS($F$2:$F6715,$C$2:$C6715,$C6716,$B$2:$B6715,$B6716,$A$2:$A6715,$A6716)=0,"",$E6716-_xlfn.MAXIFS($F$2:$F6715,$C$2:$C6715,$C6716,$B$2:$B6715,$B6716,$A$2:$A6715,$A6716)))&gt;0.25,"",IF(IF(_xlfn.MAXIFS($F$2:$F6715,$C$2:$C6715,$C6716,$B$2:$B6715,$B6716,$A$2:$A6715,$A6716)=0,"",$E6716-_xlfn.MAXIFS($F$2:$F6715,$C$2:$C6715,$C6716,$B$2:$B6715,$B6716,$A$2:$A6715,$A6716))&lt;0,0,IF(_xlfn.MAXIFS($F$2:$F6715,$C$2:$C6715,$C6716,$B$2:$B6715,$B6716,$A$2:$A6715,$A6716)=0,"",$E6716-_xlfn.MAXIFS($F$2:$F6715,$C$2:$C6715,$C6716,$B$2:$B6715,$B6716,$A$2:$A6715,$A6716))))</f>
        <v/>
      </c>
      <c r="K6716" s="6" t="str">
        <f t="shared" si="313"/>
        <v/>
      </c>
      <c r="L6716" s="6" t="str">
        <f t="shared" si="314"/>
        <v/>
      </c>
      <c r="M6716" s="6" t="str">
        <f t="shared" si="312"/>
        <v/>
      </c>
    </row>
    <row r="6717" spans="1:13" x14ac:dyDescent="0.25">
      <c r="A6717"/>
      <c r="B6717" s="1"/>
      <c r="C6717"/>
      <c r="D6717"/>
      <c r="E6717" s="76"/>
      <c r="F6717" s="76"/>
      <c r="G6717" s="2"/>
      <c r="H6717" s="77"/>
      <c r="J6717" s="79" t="str">
        <f>IF(IF(IF(_xlfn.MAXIFS($F$2:$F6716,$C$2:$C6716,$C6717,$B$2:$B6716,$B6717,$A$2:$A6716,$A6717)=0,"",$E6717-_xlfn.MAXIFS($F$2:$F6716,$C$2:$C6716,$C6717,$B$2:$B6716,$B6717,$A$2:$A6716,$A6717))&lt;0,0,IF(_xlfn.MAXIFS($F$2:$F6716,$C$2:$C6716,$C6717,$B$2:$B6716,$B6717,$A$2:$A6716,$A6717)=0,"",$E6717-_xlfn.MAXIFS($F$2:$F6716,$C$2:$C6716,$C6717,$B$2:$B6716,$B6717,$A$2:$A6716,$A6717)))&gt;0.25,"",IF(IF(_xlfn.MAXIFS($F$2:$F6716,$C$2:$C6716,$C6717,$B$2:$B6716,$B6717,$A$2:$A6716,$A6717)=0,"",$E6717-_xlfn.MAXIFS($F$2:$F6716,$C$2:$C6716,$C6717,$B$2:$B6716,$B6717,$A$2:$A6716,$A6717))&lt;0,0,IF(_xlfn.MAXIFS($F$2:$F6716,$C$2:$C6716,$C6717,$B$2:$B6716,$B6717,$A$2:$A6716,$A6717)=0,"",$E6717-_xlfn.MAXIFS($F$2:$F6716,$C$2:$C6716,$C6717,$B$2:$B6716,$B6717,$A$2:$A6716,$A6717))))</f>
        <v/>
      </c>
      <c r="K6717" s="6" t="str">
        <f t="shared" si="313"/>
        <v/>
      </c>
      <c r="L6717" s="6" t="str">
        <f t="shared" si="314"/>
        <v/>
      </c>
      <c r="M6717" s="6" t="str">
        <f t="shared" si="312"/>
        <v/>
      </c>
    </row>
    <row r="6718" spans="1:13" x14ac:dyDescent="0.25">
      <c r="A6718"/>
      <c r="B6718" s="1"/>
      <c r="C6718"/>
      <c r="D6718"/>
      <c r="E6718" s="76"/>
      <c r="F6718" s="76"/>
      <c r="G6718" s="2"/>
      <c r="H6718" s="77"/>
      <c r="J6718" s="79" t="str">
        <f>IF(IF(IF(_xlfn.MAXIFS($F$2:$F6717,$C$2:$C6717,$C6718,$B$2:$B6717,$B6718,$A$2:$A6717,$A6718)=0,"",$E6718-_xlfn.MAXIFS($F$2:$F6717,$C$2:$C6717,$C6718,$B$2:$B6717,$B6718,$A$2:$A6717,$A6718))&lt;0,0,IF(_xlfn.MAXIFS($F$2:$F6717,$C$2:$C6717,$C6718,$B$2:$B6717,$B6718,$A$2:$A6717,$A6718)=0,"",$E6718-_xlfn.MAXIFS($F$2:$F6717,$C$2:$C6717,$C6718,$B$2:$B6717,$B6718,$A$2:$A6717,$A6718)))&gt;0.25,"",IF(IF(_xlfn.MAXIFS($F$2:$F6717,$C$2:$C6717,$C6718,$B$2:$B6717,$B6718,$A$2:$A6717,$A6718)=0,"",$E6718-_xlfn.MAXIFS($F$2:$F6717,$C$2:$C6717,$C6718,$B$2:$B6717,$B6718,$A$2:$A6717,$A6718))&lt;0,0,IF(_xlfn.MAXIFS($F$2:$F6717,$C$2:$C6717,$C6718,$B$2:$B6717,$B6718,$A$2:$A6717,$A6718)=0,"",$E6718-_xlfn.MAXIFS($F$2:$F6717,$C$2:$C6717,$C6718,$B$2:$B6717,$B6718,$A$2:$A6717,$A6718))))</f>
        <v/>
      </c>
      <c r="K6718" s="6" t="str">
        <f t="shared" si="313"/>
        <v/>
      </c>
      <c r="L6718" s="6" t="str">
        <f t="shared" si="314"/>
        <v/>
      </c>
      <c r="M6718" s="6" t="str">
        <f t="shared" si="312"/>
        <v/>
      </c>
    </row>
    <row r="6719" spans="1:13" x14ac:dyDescent="0.25">
      <c r="A6719"/>
      <c r="B6719" s="1"/>
      <c r="C6719"/>
      <c r="D6719"/>
      <c r="E6719" s="76"/>
      <c r="F6719" s="76"/>
      <c r="G6719" s="2"/>
      <c r="H6719" s="77"/>
      <c r="J6719" s="79" t="str">
        <f>IF(IF(IF(_xlfn.MAXIFS($F$2:$F6718,$C$2:$C6718,$C6719,$B$2:$B6718,$B6719,$A$2:$A6718,$A6719)=0,"",$E6719-_xlfn.MAXIFS($F$2:$F6718,$C$2:$C6718,$C6719,$B$2:$B6718,$B6719,$A$2:$A6718,$A6719))&lt;0,0,IF(_xlfn.MAXIFS($F$2:$F6718,$C$2:$C6718,$C6719,$B$2:$B6718,$B6719,$A$2:$A6718,$A6719)=0,"",$E6719-_xlfn.MAXIFS($F$2:$F6718,$C$2:$C6718,$C6719,$B$2:$B6718,$B6719,$A$2:$A6718,$A6719)))&gt;0.25,"",IF(IF(_xlfn.MAXIFS($F$2:$F6718,$C$2:$C6718,$C6719,$B$2:$B6718,$B6719,$A$2:$A6718,$A6719)=0,"",$E6719-_xlfn.MAXIFS($F$2:$F6718,$C$2:$C6718,$C6719,$B$2:$B6718,$B6719,$A$2:$A6718,$A6719))&lt;0,0,IF(_xlfn.MAXIFS($F$2:$F6718,$C$2:$C6718,$C6719,$B$2:$B6718,$B6719,$A$2:$A6718,$A6719)=0,"",$E6719-_xlfn.MAXIFS($F$2:$F6718,$C$2:$C6718,$C6719,$B$2:$B6718,$B6719,$A$2:$A6718,$A6719))))</f>
        <v/>
      </c>
      <c r="K6719" s="6" t="str">
        <f t="shared" si="313"/>
        <v/>
      </c>
      <c r="L6719" s="6" t="str">
        <f t="shared" si="314"/>
        <v/>
      </c>
      <c r="M6719" s="6" t="str">
        <f t="shared" si="312"/>
        <v/>
      </c>
    </row>
    <row r="6720" spans="1:13" x14ac:dyDescent="0.25">
      <c r="A6720"/>
      <c r="B6720" s="1"/>
      <c r="C6720"/>
      <c r="D6720"/>
      <c r="E6720" s="76"/>
      <c r="F6720" s="76"/>
      <c r="G6720" s="2"/>
      <c r="H6720" s="77"/>
      <c r="J6720" s="79" t="str">
        <f>IF(IF(IF(_xlfn.MAXIFS($F$2:$F6719,$C$2:$C6719,$C6720,$B$2:$B6719,$B6720,$A$2:$A6719,$A6720)=0,"",$E6720-_xlfn.MAXIFS($F$2:$F6719,$C$2:$C6719,$C6720,$B$2:$B6719,$B6720,$A$2:$A6719,$A6720))&lt;0,0,IF(_xlfn.MAXIFS($F$2:$F6719,$C$2:$C6719,$C6720,$B$2:$B6719,$B6720,$A$2:$A6719,$A6720)=0,"",$E6720-_xlfn.MAXIFS($F$2:$F6719,$C$2:$C6719,$C6720,$B$2:$B6719,$B6720,$A$2:$A6719,$A6720)))&gt;0.25,"",IF(IF(_xlfn.MAXIFS($F$2:$F6719,$C$2:$C6719,$C6720,$B$2:$B6719,$B6720,$A$2:$A6719,$A6720)=0,"",$E6720-_xlfn.MAXIFS($F$2:$F6719,$C$2:$C6719,$C6720,$B$2:$B6719,$B6720,$A$2:$A6719,$A6720))&lt;0,0,IF(_xlfn.MAXIFS($F$2:$F6719,$C$2:$C6719,$C6720,$B$2:$B6719,$B6720,$A$2:$A6719,$A6720)=0,"",$E6720-_xlfn.MAXIFS($F$2:$F6719,$C$2:$C6719,$C6720,$B$2:$B6719,$B6720,$A$2:$A6719,$A6720))))</f>
        <v/>
      </c>
      <c r="K6720" s="6" t="str">
        <f t="shared" si="313"/>
        <v/>
      </c>
      <c r="L6720" s="6" t="str">
        <f t="shared" si="314"/>
        <v/>
      </c>
      <c r="M6720" s="6" t="str">
        <f t="shared" si="312"/>
        <v/>
      </c>
    </row>
    <row r="6721" spans="1:13" x14ac:dyDescent="0.25">
      <c r="A6721"/>
      <c r="B6721" s="1"/>
      <c r="C6721"/>
      <c r="D6721"/>
      <c r="E6721" s="76"/>
      <c r="F6721" s="76"/>
      <c r="G6721" s="2"/>
      <c r="H6721" s="77"/>
      <c r="J6721" s="79" t="str">
        <f>IF(IF(IF(_xlfn.MAXIFS($F$2:$F6720,$C$2:$C6720,$C6721,$B$2:$B6720,$B6721,$A$2:$A6720,$A6721)=0,"",$E6721-_xlfn.MAXIFS($F$2:$F6720,$C$2:$C6720,$C6721,$B$2:$B6720,$B6721,$A$2:$A6720,$A6721))&lt;0,0,IF(_xlfn.MAXIFS($F$2:$F6720,$C$2:$C6720,$C6721,$B$2:$B6720,$B6721,$A$2:$A6720,$A6721)=0,"",$E6721-_xlfn.MAXIFS($F$2:$F6720,$C$2:$C6720,$C6721,$B$2:$B6720,$B6721,$A$2:$A6720,$A6721)))&gt;0.25,"",IF(IF(_xlfn.MAXIFS($F$2:$F6720,$C$2:$C6720,$C6721,$B$2:$B6720,$B6721,$A$2:$A6720,$A6721)=0,"",$E6721-_xlfn.MAXIFS($F$2:$F6720,$C$2:$C6720,$C6721,$B$2:$B6720,$B6721,$A$2:$A6720,$A6721))&lt;0,0,IF(_xlfn.MAXIFS($F$2:$F6720,$C$2:$C6720,$C6721,$B$2:$B6720,$B6721,$A$2:$A6720,$A6721)=0,"",$E6721-_xlfn.MAXIFS($F$2:$F6720,$C$2:$C6720,$C6721,$B$2:$B6720,$B6721,$A$2:$A6720,$A6721))))</f>
        <v/>
      </c>
      <c r="K6721" s="6" t="str">
        <f t="shared" si="313"/>
        <v/>
      </c>
      <c r="L6721" s="6" t="str">
        <f t="shared" si="314"/>
        <v/>
      </c>
      <c r="M6721" s="6" t="str">
        <f t="shared" si="312"/>
        <v/>
      </c>
    </row>
    <row r="6722" spans="1:13" x14ac:dyDescent="0.25">
      <c r="A6722"/>
      <c r="B6722" s="1"/>
      <c r="C6722"/>
      <c r="D6722"/>
      <c r="E6722" s="76"/>
      <c r="F6722" s="76"/>
      <c r="G6722" s="2"/>
      <c r="H6722" s="77"/>
      <c r="J6722" s="79" t="str">
        <f>IF(IF(IF(_xlfn.MAXIFS($F$2:$F6721,$C$2:$C6721,$C6722,$B$2:$B6721,$B6722,$A$2:$A6721,$A6722)=0,"",$E6722-_xlfn.MAXIFS($F$2:$F6721,$C$2:$C6721,$C6722,$B$2:$B6721,$B6722,$A$2:$A6721,$A6722))&lt;0,0,IF(_xlfn.MAXIFS($F$2:$F6721,$C$2:$C6721,$C6722,$B$2:$B6721,$B6722,$A$2:$A6721,$A6722)=0,"",$E6722-_xlfn.MAXIFS($F$2:$F6721,$C$2:$C6721,$C6722,$B$2:$B6721,$B6722,$A$2:$A6721,$A6722)))&gt;0.25,"",IF(IF(_xlfn.MAXIFS($F$2:$F6721,$C$2:$C6721,$C6722,$B$2:$B6721,$B6722,$A$2:$A6721,$A6722)=0,"",$E6722-_xlfn.MAXIFS($F$2:$F6721,$C$2:$C6721,$C6722,$B$2:$B6721,$B6722,$A$2:$A6721,$A6722))&lt;0,0,IF(_xlfn.MAXIFS($F$2:$F6721,$C$2:$C6721,$C6722,$B$2:$B6721,$B6722,$A$2:$A6721,$A6722)=0,"",$E6722-_xlfn.MAXIFS($F$2:$F6721,$C$2:$C6721,$C6722,$B$2:$B6721,$B6722,$A$2:$A6721,$A6722))))</f>
        <v/>
      </c>
      <c r="K6722" s="6" t="str">
        <f t="shared" si="313"/>
        <v/>
      </c>
      <c r="L6722" s="6" t="str">
        <f t="shared" si="314"/>
        <v/>
      </c>
      <c r="M6722" s="6" t="str">
        <f t="shared" ref="M6722:M6785" si="315">IF($A6722="","",IF(AND($K6722&gt;=10,$K6722&lt;=13),"Y",IF(AND($K6722=14,$L6722="EARLY"),"Y","N")))</f>
        <v/>
      </c>
    </row>
    <row r="6723" spans="1:13" x14ac:dyDescent="0.25">
      <c r="A6723"/>
      <c r="B6723" s="1"/>
      <c r="C6723"/>
      <c r="D6723"/>
      <c r="E6723" s="76"/>
      <c r="F6723" s="76"/>
      <c r="G6723" s="2"/>
      <c r="H6723" s="77"/>
      <c r="J6723" s="79" t="str">
        <f>IF(IF(IF(_xlfn.MAXIFS($F$2:$F6722,$C$2:$C6722,$C6723,$B$2:$B6722,$B6723,$A$2:$A6722,$A6723)=0,"",$E6723-_xlfn.MAXIFS($F$2:$F6722,$C$2:$C6722,$C6723,$B$2:$B6722,$B6723,$A$2:$A6722,$A6723))&lt;0,0,IF(_xlfn.MAXIFS($F$2:$F6722,$C$2:$C6722,$C6723,$B$2:$B6722,$B6723,$A$2:$A6722,$A6723)=0,"",$E6723-_xlfn.MAXIFS($F$2:$F6722,$C$2:$C6722,$C6723,$B$2:$B6722,$B6723,$A$2:$A6722,$A6723)))&gt;0.25,"",IF(IF(_xlfn.MAXIFS($F$2:$F6722,$C$2:$C6722,$C6723,$B$2:$B6722,$B6723,$A$2:$A6722,$A6723)=0,"",$E6723-_xlfn.MAXIFS($F$2:$F6722,$C$2:$C6722,$C6723,$B$2:$B6722,$B6723,$A$2:$A6722,$A6723))&lt;0,0,IF(_xlfn.MAXIFS($F$2:$F6722,$C$2:$C6722,$C6723,$B$2:$B6722,$B6723,$A$2:$A6722,$A6723)=0,"",$E6723-_xlfn.MAXIFS($F$2:$F6722,$C$2:$C6722,$C6723,$B$2:$B6722,$B6723,$A$2:$A6722,$A6723))))</f>
        <v/>
      </c>
      <c r="K6723" s="6" t="str">
        <f t="shared" ref="K6723:K6786" si="316">IF($J6723="","",IF(HOUR($E6723)&gt;19,19,IF(HOUR($E6723)&lt;5,5,HOUR($E6723))))</f>
        <v/>
      </c>
      <c r="L6723" s="6" t="str">
        <f t="shared" ref="L6723:L6786" si="317">IF($J6723="","",IF(MINUTE($E6723)&lt;30,"EARLY","LATE"))</f>
        <v/>
      </c>
      <c r="M6723" s="6" t="str">
        <f t="shared" si="315"/>
        <v/>
      </c>
    </row>
    <row r="6724" spans="1:13" x14ac:dyDescent="0.25">
      <c r="A6724"/>
      <c r="B6724" s="1"/>
      <c r="C6724"/>
      <c r="D6724"/>
      <c r="E6724" s="76"/>
      <c r="F6724" s="76"/>
      <c r="G6724" s="2"/>
      <c r="H6724" s="77"/>
      <c r="J6724" s="79" t="str">
        <f>IF(IF(IF(_xlfn.MAXIFS($F$2:$F6723,$C$2:$C6723,$C6724,$B$2:$B6723,$B6724,$A$2:$A6723,$A6724)=0,"",$E6724-_xlfn.MAXIFS($F$2:$F6723,$C$2:$C6723,$C6724,$B$2:$B6723,$B6724,$A$2:$A6723,$A6724))&lt;0,0,IF(_xlfn.MAXIFS($F$2:$F6723,$C$2:$C6723,$C6724,$B$2:$B6723,$B6724,$A$2:$A6723,$A6724)=0,"",$E6724-_xlfn.MAXIFS($F$2:$F6723,$C$2:$C6723,$C6724,$B$2:$B6723,$B6724,$A$2:$A6723,$A6724)))&gt;0.25,"",IF(IF(_xlfn.MAXIFS($F$2:$F6723,$C$2:$C6723,$C6724,$B$2:$B6723,$B6724,$A$2:$A6723,$A6724)=0,"",$E6724-_xlfn.MAXIFS($F$2:$F6723,$C$2:$C6723,$C6724,$B$2:$B6723,$B6724,$A$2:$A6723,$A6724))&lt;0,0,IF(_xlfn.MAXIFS($F$2:$F6723,$C$2:$C6723,$C6724,$B$2:$B6723,$B6724,$A$2:$A6723,$A6724)=0,"",$E6724-_xlfn.MAXIFS($F$2:$F6723,$C$2:$C6723,$C6724,$B$2:$B6723,$B6724,$A$2:$A6723,$A6724))))</f>
        <v/>
      </c>
      <c r="K6724" s="6" t="str">
        <f t="shared" si="316"/>
        <v/>
      </c>
      <c r="L6724" s="6" t="str">
        <f t="shared" si="317"/>
        <v/>
      </c>
      <c r="M6724" s="6" t="str">
        <f t="shared" si="315"/>
        <v/>
      </c>
    </row>
    <row r="6725" spans="1:13" x14ac:dyDescent="0.25">
      <c r="A6725"/>
      <c r="B6725" s="1"/>
      <c r="C6725"/>
      <c r="D6725"/>
      <c r="E6725" s="76"/>
      <c r="F6725" s="76"/>
      <c r="G6725" s="2"/>
      <c r="H6725" s="77"/>
      <c r="J6725" s="79" t="str">
        <f>IF(IF(IF(_xlfn.MAXIFS($F$2:$F6724,$C$2:$C6724,$C6725,$B$2:$B6724,$B6725,$A$2:$A6724,$A6725)=0,"",$E6725-_xlfn.MAXIFS($F$2:$F6724,$C$2:$C6724,$C6725,$B$2:$B6724,$B6725,$A$2:$A6724,$A6725))&lt;0,0,IF(_xlfn.MAXIFS($F$2:$F6724,$C$2:$C6724,$C6725,$B$2:$B6724,$B6725,$A$2:$A6724,$A6725)=0,"",$E6725-_xlfn.MAXIFS($F$2:$F6724,$C$2:$C6724,$C6725,$B$2:$B6724,$B6725,$A$2:$A6724,$A6725)))&gt;0.25,"",IF(IF(_xlfn.MAXIFS($F$2:$F6724,$C$2:$C6724,$C6725,$B$2:$B6724,$B6725,$A$2:$A6724,$A6725)=0,"",$E6725-_xlfn.MAXIFS($F$2:$F6724,$C$2:$C6724,$C6725,$B$2:$B6724,$B6725,$A$2:$A6724,$A6725))&lt;0,0,IF(_xlfn.MAXIFS($F$2:$F6724,$C$2:$C6724,$C6725,$B$2:$B6724,$B6725,$A$2:$A6724,$A6725)=0,"",$E6725-_xlfn.MAXIFS($F$2:$F6724,$C$2:$C6724,$C6725,$B$2:$B6724,$B6725,$A$2:$A6724,$A6725))))</f>
        <v/>
      </c>
      <c r="K6725" s="6" t="str">
        <f t="shared" si="316"/>
        <v/>
      </c>
      <c r="L6725" s="6" t="str">
        <f t="shared" si="317"/>
        <v/>
      </c>
      <c r="M6725" s="6" t="str">
        <f t="shared" si="315"/>
        <v/>
      </c>
    </row>
    <row r="6726" spans="1:13" x14ac:dyDescent="0.25">
      <c r="A6726"/>
      <c r="B6726" s="1"/>
      <c r="C6726"/>
      <c r="D6726"/>
      <c r="E6726" s="76"/>
      <c r="F6726" s="76"/>
      <c r="G6726" s="2"/>
      <c r="H6726" s="77"/>
      <c r="J6726" s="79" t="str">
        <f>IF(IF(IF(_xlfn.MAXIFS($F$2:$F6725,$C$2:$C6725,$C6726,$B$2:$B6725,$B6726,$A$2:$A6725,$A6726)=0,"",$E6726-_xlfn.MAXIFS($F$2:$F6725,$C$2:$C6725,$C6726,$B$2:$B6725,$B6726,$A$2:$A6725,$A6726))&lt;0,0,IF(_xlfn.MAXIFS($F$2:$F6725,$C$2:$C6725,$C6726,$B$2:$B6725,$B6726,$A$2:$A6725,$A6726)=0,"",$E6726-_xlfn.MAXIFS($F$2:$F6725,$C$2:$C6725,$C6726,$B$2:$B6725,$B6726,$A$2:$A6725,$A6726)))&gt;0.25,"",IF(IF(_xlfn.MAXIFS($F$2:$F6725,$C$2:$C6725,$C6726,$B$2:$B6725,$B6726,$A$2:$A6725,$A6726)=0,"",$E6726-_xlfn.MAXIFS($F$2:$F6725,$C$2:$C6725,$C6726,$B$2:$B6725,$B6726,$A$2:$A6725,$A6726))&lt;0,0,IF(_xlfn.MAXIFS($F$2:$F6725,$C$2:$C6725,$C6726,$B$2:$B6725,$B6726,$A$2:$A6725,$A6726)=0,"",$E6726-_xlfn.MAXIFS($F$2:$F6725,$C$2:$C6725,$C6726,$B$2:$B6725,$B6726,$A$2:$A6725,$A6726))))</f>
        <v/>
      </c>
      <c r="K6726" s="6" t="str">
        <f t="shared" si="316"/>
        <v/>
      </c>
      <c r="L6726" s="6" t="str">
        <f t="shared" si="317"/>
        <v/>
      </c>
      <c r="M6726" s="6" t="str">
        <f t="shared" si="315"/>
        <v/>
      </c>
    </row>
    <row r="6727" spans="1:13" x14ac:dyDescent="0.25">
      <c r="A6727"/>
      <c r="B6727" s="1"/>
      <c r="C6727"/>
      <c r="D6727"/>
      <c r="E6727" s="76"/>
      <c r="F6727" s="76"/>
      <c r="G6727" s="2"/>
      <c r="H6727" s="77"/>
      <c r="J6727" s="79" t="str">
        <f>IF(IF(IF(_xlfn.MAXIFS($F$2:$F6726,$C$2:$C6726,$C6727,$B$2:$B6726,$B6727,$A$2:$A6726,$A6727)=0,"",$E6727-_xlfn.MAXIFS($F$2:$F6726,$C$2:$C6726,$C6727,$B$2:$B6726,$B6727,$A$2:$A6726,$A6727))&lt;0,0,IF(_xlfn.MAXIFS($F$2:$F6726,$C$2:$C6726,$C6727,$B$2:$B6726,$B6727,$A$2:$A6726,$A6727)=0,"",$E6727-_xlfn.MAXIFS($F$2:$F6726,$C$2:$C6726,$C6727,$B$2:$B6726,$B6727,$A$2:$A6726,$A6727)))&gt;0.25,"",IF(IF(_xlfn.MAXIFS($F$2:$F6726,$C$2:$C6726,$C6727,$B$2:$B6726,$B6727,$A$2:$A6726,$A6727)=0,"",$E6727-_xlfn.MAXIFS($F$2:$F6726,$C$2:$C6726,$C6727,$B$2:$B6726,$B6727,$A$2:$A6726,$A6727))&lt;0,0,IF(_xlfn.MAXIFS($F$2:$F6726,$C$2:$C6726,$C6727,$B$2:$B6726,$B6727,$A$2:$A6726,$A6727)=0,"",$E6727-_xlfn.MAXIFS($F$2:$F6726,$C$2:$C6726,$C6727,$B$2:$B6726,$B6727,$A$2:$A6726,$A6727))))</f>
        <v/>
      </c>
      <c r="K6727" s="6" t="str">
        <f t="shared" si="316"/>
        <v/>
      </c>
      <c r="L6727" s="6" t="str">
        <f t="shared" si="317"/>
        <v/>
      </c>
      <c r="M6727" s="6" t="str">
        <f t="shared" si="315"/>
        <v/>
      </c>
    </row>
    <row r="6728" spans="1:13" x14ac:dyDescent="0.25">
      <c r="A6728"/>
      <c r="B6728" s="1"/>
      <c r="C6728"/>
      <c r="D6728"/>
      <c r="E6728" s="76"/>
      <c r="F6728" s="76"/>
      <c r="G6728" s="2"/>
      <c r="H6728" s="77"/>
      <c r="J6728" s="79" t="str">
        <f>IF(IF(IF(_xlfn.MAXIFS($F$2:$F6727,$C$2:$C6727,$C6728,$B$2:$B6727,$B6728,$A$2:$A6727,$A6728)=0,"",$E6728-_xlfn.MAXIFS($F$2:$F6727,$C$2:$C6727,$C6728,$B$2:$B6727,$B6728,$A$2:$A6727,$A6728))&lt;0,0,IF(_xlfn.MAXIFS($F$2:$F6727,$C$2:$C6727,$C6728,$B$2:$B6727,$B6728,$A$2:$A6727,$A6728)=0,"",$E6728-_xlfn.MAXIFS($F$2:$F6727,$C$2:$C6727,$C6728,$B$2:$B6727,$B6728,$A$2:$A6727,$A6728)))&gt;0.25,"",IF(IF(_xlfn.MAXIFS($F$2:$F6727,$C$2:$C6727,$C6728,$B$2:$B6727,$B6728,$A$2:$A6727,$A6728)=0,"",$E6728-_xlfn.MAXIFS($F$2:$F6727,$C$2:$C6727,$C6728,$B$2:$B6727,$B6728,$A$2:$A6727,$A6728))&lt;0,0,IF(_xlfn.MAXIFS($F$2:$F6727,$C$2:$C6727,$C6728,$B$2:$B6727,$B6728,$A$2:$A6727,$A6728)=0,"",$E6728-_xlfn.MAXIFS($F$2:$F6727,$C$2:$C6727,$C6728,$B$2:$B6727,$B6728,$A$2:$A6727,$A6728))))</f>
        <v/>
      </c>
      <c r="K6728" s="6" t="str">
        <f t="shared" si="316"/>
        <v/>
      </c>
      <c r="L6728" s="6" t="str">
        <f t="shared" si="317"/>
        <v/>
      </c>
      <c r="M6728" s="6" t="str">
        <f t="shared" si="315"/>
        <v/>
      </c>
    </row>
    <row r="6729" spans="1:13" x14ac:dyDescent="0.25">
      <c r="A6729"/>
      <c r="B6729" s="1"/>
      <c r="C6729"/>
      <c r="D6729"/>
      <c r="E6729" s="76"/>
      <c r="F6729" s="76"/>
      <c r="G6729" s="2"/>
      <c r="H6729" s="77"/>
      <c r="J6729" s="79" t="str">
        <f>IF(IF(IF(_xlfn.MAXIFS($F$2:$F6728,$C$2:$C6728,$C6729,$B$2:$B6728,$B6729,$A$2:$A6728,$A6729)=0,"",$E6729-_xlfn.MAXIFS($F$2:$F6728,$C$2:$C6728,$C6729,$B$2:$B6728,$B6729,$A$2:$A6728,$A6729))&lt;0,0,IF(_xlfn.MAXIFS($F$2:$F6728,$C$2:$C6728,$C6729,$B$2:$B6728,$B6729,$A$2:$A6728,$A6729)=0,"",$E6729-_xlfn.MAXIFS($F$2:$F6728,$C$2:$C6728,$C6729,$B$2:$B6728,$B6729,$A$2:$A6728,$A6729)))&gt;0.25,"",IF(IF(_xlfn.MAXIFS($F$2:$F6728,$C$2:$C6728,$C6729,$B$2:$B6728,$B6729,$A$2:$A6728,$A6729)=0,"",$E6729-_xlfn.MAXIFS($F$2:$F6728,$C$2:$C6728,$C6729,$B$2:$B6728,$B6729,$A$2:$A6728,$A6729))&lt;0,0,IF(_xlfn.MAXIFS($F$2:$F6728,$C$2:$C6728,$C6729,$B$2:$B6728,$B6729,$A$2:$A6728,$A6729)=0,"",$E6729-_xlfn.MAXIFS($F$2:$F6728,$C$2:$C6728,$C6729,$B$2:$B6728,$B6729,$A$2:$A6728,$A6729))))</f>
        <v/>
      </c>
      <c r="K6729" s="6" t="str">
        <f t="shared" si="316"/>
        <v/>
      </c>
      <c r="L6729" s="6" t="str">
        <f t="shared" si="317"/>
        <v/>
      </c>
      <c r="M6729" s="6" t="str">
        <f t="shared" si="315"/>
        <v/>
      </c>
    </row>
    <row r="6730" spans="1:13" x14ac:dyDescent="0.25">
      <c r="A6730"/>
      <c r="B6730" s="1"/>
      <c r="C6730"/>
      <c r="D6730"/>
      <c r="E6730" s="76"/>
      <c r="F6730" s="76"/>
      <c r="G6730" s="2"/>
      <c r="H6730" s="77"/>
      <c r="J6730" s="79" t="str">
        <f>IF(IF(IF(_xlfn.MAXIFS($F$2:$F6729,$C$2:$C6729,$C6730,$B$2:$B6729,$B6730,$A$2:$A6729,$A6730)=0,"",$E6730-_xlfn.MAXIFS($F$2:$F6729,$C$2:$C6729,$C6730,$B$2:$B6729,$B6730,$A$2:$A6729,$A6730))&lt;0,0,IF(_xlfn.MAXIFS($F$2:$F6729,$C$2:$C6729,$C6730,$B$2:$B6729,$B6730,$A$2:$A6729,$A6730)=0,"",$E6730-_xlfn.MAXIFS($F$2:$F6729,$C$2:$C6729,$C6730,$B$2:$B6729,$B6730,$A$2:$A6729,$A6730)))&gt;0.25,"",IF(IF(_xlfn.MAXIFS($F$2:$F6729,$C$2:$C6729,$C6730,$B$2:$B6729,$B6730,$A$2:$A6729,$A6730)=0,"",$E6730-_xlfn.MAXIFS($F$2:$F6729,$C$2:$C6729,$C6730,$B$2:$B6729,$B6730,$A$2:$A6729,$A6730))&lt;0,0,IF(_xlfn.MAXIFS($F$2:$F6729,$C$2:$C6729,$C6730,$B$2:$B6729,$B6730,$A$2:$A6729,$A6730)=0,"",$E6730-_xlfn.MAXIFS($F$2:$F6729,$C$2:$C6729,$C6730,$B$2:$B6729,$B6730,$A$2:$A6729,$A6730))))</f>
        <v/>
      </c>
      <c r="K6730" s="6" t="str">
        <f t="shared" si="316"/>
        <v/>
      </c>
      <c r="L6730" s="6" t="str">
        <f t="shared" si="317"/>
        <v/>
      </c>
      <c r="M6730" s="6" t="str">
        <f t="shared" si="315"/>
        <v/>
      </c>
    </row>
    <row r="6731" spans="1:13" x14ac:dyDescent="0.25">
      <c r="A6731"/>
      <c r="B6731" s="1"/>
      <c r="C6731"/>
      <c r="D6731"/>
      <c r="E6731" s="76"/>
      <c r="F6731" s="76"/>
      <c r="G6731" s="2"/>
      <c r="H6731" s="77"/>
      <c r="J6731" s="79" t="str">
        <f>IF(IF(IF(_xlfn.MAXIFS($F$2:$F6730,$C$2:$C6730,$C6731,$B$2:$B6730,$B6731,$A$2:$A6730,$A6731)=0,"",$E6731-_xlfn.MAXIFS($F$2:$F6730,$C$2:$C6730,$C6731,$B$2:$B6730,$B6731,$A$2:$A6730,$A6731))&lt;0,0,IF(_xlfn.MAXIFS($F$2:$F6730,$C$2:$C6730,$C6731,$B$2:$B6730,$B6731,$A$2:$A6730,$A6731)=0,"",$E6731-_xlfn.MAXIFS($F$2:$F6730,$C$2:$C6730,$C6731,$B$2:$B6730,$B6731,$A$2:$A6730,$A6731)))&gt;0.25,"",IF(IF(_xlfn.MAXIFS($F$2:$F6730,$C$2:$C6730,$C6731,$B$2:$B6730,$B6731,$A$2:$A6730,$A6731)=0,"",$E6731-_xlfn.MAXIFS($F$2:$F6730,$C$2:$C6730,$C6731,$B$2:$B6730,$B6731,$A$2:$A6730,$A6731))&lt;0,0,IF(_xlfn.MAXIFS($F$2:$F6730,$C$2:$C6730,$C6731,$B$2:$B6730,$B6731,$A$2:$A6730,$A6731)=0,"",$E6731-_xlfn.MAXIFS($F$2:$F6730,$C$2:$C6730,$C6731,$B$2:$B6730,$B6731,$A$2:$A6730,$A6731))))</f>
        <v/>
      </c>
      <c r="K6731" s="6" t="str">
        <f t="shared" si="316"/>
        <v/>
      </c>
      <c r="L6731" s="6" t="str">
        <f t="shared" si="317"/>
        <v/>
      </c>
      <c r="M6731" s="6" t="str">
        <f t="shared" si="315"/>
        <v/>
      </c>
    </row>
    <row r="6732" spans="1:13" x14ac:dyDescent="0.25">
      <c r="A6732"/>
      <c r="B6732" s="1"/>
      <c r="C6732"/>
      <c r="D6732"/>
      <c r="E6732" s="76"/>
      <c r="F6732" s="76"/>
      <c r="G6732" s="2"/>
      <c r="H6732" s="77"/>
      <c r="J6732" s="79" t="str">
        <f>IF(IF(IF(_xlfn.MAXIFS($F$2:$F6731,$C$2:$C6731,$C6732,$B$2:$B6731,$B6732,$A$2:$A6731,$A6732)=0,"",$E6732-_xlfn.MAXIFS($F$2:$F6731,$C$2:$C6731,$C6732,$B$2:$B6731,$B6732,$A$2:$A6731,$A6732))&lt;0,0,IF(_xlfn.MAXIFS($F$2:$F6731,$C$2:$C6731,$C6732,$B$2:$B6731,$B6732,$A$2:$A6731,$A6732)=0,"",$E6732-_xlfn.MAXIFS($F$2:$F6731,$C$2:$C6731,$C6732,$B$2:$B6731,$B6732,$A$2:$A6731,$A6732)))&gt;0.25,"",IF(IF(_xlfn.MAXIFS($F$2:$F6731,$C$2:$C6731,$C6732,$B$2:$B6731,$B6732,$A$2:$A6731,$A6732)=0,"",$E6732-_xlfn.MAXIFS($F$2:$F6731,$C$2:$C6731,$C6732,$B$2:$B6731,$B6732,$A$2:$A6731,$A6732))&lt;0,0,IF(_xlfn.MAXIFS($F$2:$F6731,$C$2:$C6731,$C6732,$B$2:$B6731,$B6732,$A$2:$A6731,$A6732)=0,"",$E6732-_xlfn.MAXIFS($F$2:$F6731,$C$2:$C6731,$C6732,$B$2:$B6731,$B6732,$A$2:$A6731,$A6732))))</f>
        <v/>
      </c>
      <c r="K6732" s="6" t="str">
        <f t="shared" si="316"/>
        <v/>
      </c>
      <c r="L6732" s="6" t="str">
        <f t="shared" si="317"/>
        <v/>
      </c>
      <c r="M6732" s="6" t="str">
        <f t="shared" si="315"/>
        <v/>
      </c>
    </row>
    <row r="6733" spans="1:13" x14ac:dyDescent="0.25">
      <c r="A6733"/>
      <c r="B6733" s="1"/>
      <c r="C6733"/>
      <c r="D6733"/>
      <c r="E6733" s="76"/>
      <c r="F6733" s="76"/>
      <c r="G6733" s="2"/>
      <c r="H6733" s="77"/>
      <c r="J6733" s="79" t="str">
        <f>IF(IF(IF(_xlfn.MAXIFS($F$2:$F6732,$C$2:$C6732,$C6733,$B$2:$B6732,$B6733,$A$2:$A6732,$A6733)=0,"",$E6733-_xlfn.MAXIFS($F$2:$F6732,$C$2:$C6732,$C6733,$B$2:$B6732,$B6733,$A$2:$A6732,$A6733))&lt;0,0,IF(_xlfn.MAXIFS($F$2:$F6732,$C$2:$C6732,$C6733,$B$2:$B6732,$B6733,$A$2:$A6732,$A6733)=0,"",$E6733-_xlfn.MAXIFS($F$2:$F6732,$C$2:$C6732,$C6733,$B$2:$B6732,$B6733,$A$2:$A6732,$A6733)))&gt;0.25,"",IF(IF(_xlfn.MAXIFS($F$2:$F6732,$C$2:$C6732,$C6733,$B$2:$B6732,$B6733,$A$2:$A6732,$A6733)=0,"",$E6733-_xlfn.MAXIFS($F$2:$F6732,$C$2:$C6732,$C6733,$B$2:$B6732,$B6733,$A$2:$A6732,$A6733))&lt;0,0,IF(_xlfn.MAXIFS($F$2:$F6732,$C$2:$C6732,$C6733,$B$2:$B6732,$B6733,$A$2:$A6732,$A6733)=0,"",$E6733-_xlfn.MAXIFS($F$2:$F6732,$C$2:$C6732,$C6733,$B$2:$B6732,$B6733,$A$2:$A6732,$A6733))))</f>
        <v/>
      </c>
      <c r="K6733" s="6" t="str">
        <f t="shared" si="316"/>
        <v/>
      </c>
      <c r="L6733" s="6" t="str">
        <f t="shared" si="317"/>
        <v/>
      </c>
      <c r="M6733" s="6" t="str">
        <f t="shared" si="315"/>
        <v/>
      </c>
    </row>
    <row r="6734" spans="1:13" x14ac:dyDescent="0.25">
      <c r="A6734"/>
      <c r="B6734" s="1"/>
      <c r="C6734"/>
      <c r="D6734"/>
      <c r="E6734" s="76"/>
      <c r="F6734" s="76"/>
      <c r="G6734" s="2"/>
      <c r="H6734" s="77"/>
      <c r="J6734" s="79" t="str">
        <f>IF(IF(IF(_xlfn.MAXIFS($F$2:$F6733,$C$2:$C6733,$C6734,$B$2:$B6733,$B6734,$A$2:$A6733,$A6734)=0,"",$E6734-_xlfn.MAXIFS($F$2:$F6733,$C$2:$C6733,$C6734,$B$2:$B6733,$B6734,$A$2:$A6733,$A6734))&lt;0,0,IF(_xlfn.MAXIFS($F$2:$F6733,$C$2:$C6733,$C6734,$B$2:$B6733,$B6734,$A$2:$A6733,$A6734)=0,"",$E6734-_xlfn.MAXIFS($F$2:$F6733,$C$2:$C6733,$C6734,$B$2:$B6733,$B6734,$A$2:$A6733,$A6734)))&gt;0.25,"",IF(IF(_xlfn.MAXIFS($F$2:$F6733,$C$2:$C6733,$C6734,$B$2:$B6733,$B6734,$A$2:$A6733,$A6734)=0,"",$E6734-_xlfn.MAXIFS($F$2:$F6733,$C$2:$C6733,$C6734,$B$2:$B6733,$B6734,$A$2:$A6733,$A6734))&lt;0,0,IF(_xlfn.MAXIFS($F$2:$F6733,$C$2:$C6733,$C6734,$B$2:$B6733,$B6734,$A$2:$A6733,$A6734)=0,"",$E6734-_xlfn.MAXIFS($F$2:$F6733,$C$2:$C6733,$C6734,$B$2:$B6733,$B6734,$A$2:$A6733,$A6734))))</f>
        <v/>
      </c>
      <c r="K6734" s="6" t="str">
        <f t="shared" si="316"/>
        <v/>
      </c>
      <c r="L6734" s="6" t="str">
        <f t="shared" si="317"/>
        <v/>
      </c>
      <c r="M6734" s="6" t="str">
        <f t="shared" si="315"/>
        <v/>
      </c>
    </row>
    <row r="6735" spans="1:13" x14ac:dyDescent="0.25">
      <c r="A6735"/>
      <c r="B6735" s="1"/>
      <c r="C6735"/>
      <c r="D6735"/>
      <c r="E6735" s="76"/>
      <c r="F6735" s="76"/>
      <c r="G6735" s="2"/>
      <c r="H6735" s="77"/>
      <c r="J6735" s="79" t="str">
        <f>IF(IF(IF(_xlfn.MAXIFS($F$2:$F6734,$C$2:$C6734,$C6735,$B$2:$B6734,$B6735,$A$2:$A6734,$A6735)=0,"",$E6735-_xlfn.MAXIFS($F$2:$F6734,$C$2:$C6734,$C6735,$B$2:$B6734,$B6735,$A$2:$A6734,$A6735))&lt;0,0,IF(_xlfn.MAXIFS($F$2:$F6734,$C$2:$C6734,$C6735,$B$2:$B6734,$B6735,$A$2:$A6734,$A6735)=0,"",$E6735-_xlfn.MAXIFS($F$2:$F6734,$C$2:$C6734,$C6735,$B$2:$B6734,$B6735,$A$2:$A6734,$A6735)))&gt;0.25,"",IF(IF(_xlfn.MAXIFS($F$2:$F6734,$C$2:$C6734,$C6735,$B$2:$B6734,$B6735,$A$2:$A6734,$A6735)=0,"",$E6735-_xlfn.MAXIFS($F$2:$F6734,$C$2:$C6734,$C6735,$B$2:$B6734,$B6735,$A$2:$A6734,$A6735))&lt;0,0,IF(_xlfn.MAXIFS($F$2:$F6734,$C$2:$C6734,$C6735,$B$2:$B6734,$B6735,$A$2:$A6734,$A6735)=0,"",$E6735-_xlfn.MAXIFS($F$2:$F6734,$C$2:$C6734,$C6735,$B$2:$B6734,$B6735,$A$2:$A6734,$A6735))))</f>
        <v/>
      </c>
      <c r="K6735" s="6" t="str">
        <f t="shared" si="316"/>
        <v/>
      </c>
      <c r="L6735" s="6" t="str">
        <f t="shared" si="317"/>
        <v/>
      </c>
      <c r="M6735" s="6" t="str">
        <f t="shared" si="315"/>
        <v/>
      </c>
    </row>
    <row r="6736" spans="1:13" x14ac:dyDescent="0.25">
      <c r="A6736"/>
      <c r="B6736" s="1"/>
      <c r="C6736"/>
      <c r="D6736"/>
      <c r="E6736" s="76"/>
      <c r="F6736" s="76"/>
      <c r="G6736" s="2"/>
      <c r="H6736" s="77"/>
      <c r="J6736" s="79" t="str">
        <f>IF(IF(IF(_xlfn.MAXIFS($F$2:$F6735,$C$2:$C6735,$C6736,$B$2:$B6735,$B6736,$A$2:$A6735,$A6736)=0,"",$E6736-_xlfn.MAXIFS($F$2:$F6735,$C$2:$C6735,$C6736,$B$2:$B6735,$B6736,$A$2:$A6735,$A6736))&lt;0,0,IF(_xlfn.MAXIFS($F$2:$F6735,$C$2:$C6735,$C6736,$B$2:$B6735,$B6736,$A$2:$A6735,$A6736)=0,"",$E6736-_xlfn.MAXIFS($F$2:$F6735,$C$2:$C6735,$C6736,$B$2:$B6735,$B6736,$A$2:$A6735,$A6736)))&gt;0.25,"",IF(IF(_xlfn.MAXIFS($F$2:$F6735,$C$2:$C6735,$C6736,$B$2:$B6735,$B6736,$A$2:$A6735,$A6736)=0,"",$E6736-_xlfn.MAXIFS($F$2:$F6735,$C$2:$C6735,$C6736,$B$2:$B6735,$B6736,$A$2:$A6735,$A6736))&lt;0,0,IF(_xlfn.MAXIFS($F$2:$F6735,$C$2:$C6735,$C6736,$B$2:$B6735,$B6736,$A$2:$A6735,$A6736)=0,"",$E6736-_xlfn.MAXIFS($F$2:$F6735,$C$2:$C6735,$C6736,$B$2:$B6735,$B6736,$A$2:$A6735,$A6736))))</f>
        <v/>
      </c>
      <c r="K6736" s="6" t="str">
        <f t="shared" si="316"/>
        <v/>
      </c>
      <c r="L6736" s="6" t="str">
        <f t="shared" si="317"/>
        <v/>
      </c>
      <c r="M6736" s="6" t="str">
        <f t="shared" si="315"/>
        <v/>
      </c>
    </row>
    <row r="6737" spans="1:13" x14ac:dyDescent="0.25">
      <c r="A6737"/>
      <c r="B6737" s="1"/>
      <c r="C6737"/>
      <c r="D6737"/>
      <c r="E6737" s="76"/>
      <c r="F6737" s="76"/>
      <c r="G6737" s="2"/>
      <c r="H6737" s="77"/>
      <c r="J6737" s="79" t="str">
        <f>IF(IF(IF(_xlfn.MAXIFS($F$2:$F6736,$C$2:$C6736,$C6737,$B$2:$B6736,$B6737,$A$2:$A6736,$A6737)=0,"",$E6737-_xlfn.MAXIFS($F$2:$F6736,$C$2:$C6736,$C6737,$B$2:$B6736,$B6737,$A$2:$A6736,$A6737))&lt;0,0,IF(_xlfn.MAXIFS($F$2:$F6736,$C$2:$C6736,$C6737,$B$2:$B6736,$B6737,$A$2:$A6736,$A6737)=0,"",$E6737-_xlfn.MAXIFS($F$2:$F6736,$C$2:$C6736,$C6737,$B$2:$B6736,$B6737,$A$2:$A6736,$A6737)))&gt;0.25,"",IF(IF(_xlfn.MAXIFS($F$2:$F6736,$C$2:$C6736,$C6737,$B$2:$B6736,$B6737,$A$2:$A6736,$A6737)=0,"",$E6737-_xlfn.MAXIFS($F$2:$F6736,$C$2:$C6736,$C6737,$B$2:$B6736,$B6737,$A$2:$A6736,$A6737))&lt;0,0,IF(_xlfn.MAXIFS($F$2:$F6736,$C$2:$C6736,$C6737,$B$2:$B6736,$B6737,$A$2:$A6736,$A6737)=0,"",$E6737-_xlfn.MAXIFS($F$2:$F6736,$C$2:$C6736,$C6737,$B$2:$B6736,$B6737,$A$2:$A6736,$A6737))))</f>
        <v/>
      </c>
      <c r="K6737" s="6" t="str">
        <f t="shared" si="316"/>
        <v/>
      </c>
      <c r="L6737" s="6" t="str">
        <f t="shared" si="317"/>
        <v/>
      </c>
      <c r="M6737" s="6" t="str">
        <f t="shared" si="315"/>
        <v/>
      </c>
    </row>
    <row r="6738" spans="1:13" x14ac:dyDescent="0.25">
      <c r="A6738"/>
      <c r="B6738" s="1"/>
      <c r="C6738"/>
      <c r="D6738"/>
      <c r="E6738" s="76"/>
      <c r="F6738" s="76"/>
      <c r="G6738" s="2"/>
      <c r="H6738" s="77"/>
      <c r="J6738" s="79" t="str">
        <f>IF(IF(IF(_xlfn.MAXIFS($F$2:$F6737,$C$2:$C6737,$C6738,$B$2:$B6737,$B6738,$A$2:$A6737,$A6738)=0,"",$E6738-_xlfn.MAXIFS($F$2:$F6737,$C$2:$C6737,$C6738,$B$2:$B6737,$B6738,$A$2:$A6737,$A6738))&lt;0,0,IF(_xlfn.MAXIFS($F$2:$F6737,$C$2:$C6737,$C6738,$B$2:$B6737,$B6738,$A$2:$A6737,$A6738)=0,"",$E6738-_xlfn.MAXIFS($F$2:$F6737,$C$2:$C6737,$C6738,$B$2:$B6737,$B6738,$A$2:$A6737,$A6738)))&gt;0.25,"",IF(IF(_xlfn.MAXIFS($F$2:$F6737,$C$2:$C6737,$C6738,$B$2:$B6737,$B6738,$A$2:$A6737,$A6738)=0,"",$E6738-_xlfn.MAXIFS($F$2:$F6737,$C$2:$C6737,$C6738,$B$2:$B6737,$B6738,$A$2:$A6737,$A6738))&lt;0,0,IF(_xlfn.MAXIFS($F$2:$F6737,$C$2:$C6737,$C6738,$B$2:$B6737,$B6738,$A$2:$A6737,$A6738)=0,"",$E6738-_xlfn.MAXIFS($F$2:$F6737,$C$2:$C6737,$C6738,$B$2:$B6737,$B6738,$A$2:$A6737,$A6738))))</f>
        <v/>
      </c>
      <c r="K6738" s="6" t="str">
        <f t="shared" si="316"/>
        <v/>
      </c>
      <c r="L6738" s="6" t="str">
        <f t="shared" si="317"/>
        <v/>
      </c>
      <c r="M6738" s="6" t="str">
        <f t="shared" si="315"/>
        <v/>
      </c>
    </row>
    <row r="6739" spans="1:13" x14ac:dyDescent="0.25">
      <c r="A6739"/>
      <c r="B6739" s="1"/>
      <c r="C6739"/>
      <c r="D6739"/>
      <c r="E6739" s="76"/>
      <c r="F6739" s="76"/>
      <c r="G6739" s="2"/>
      <c r="H6739" s="77"/>
      <c r="J6739" s="79" t="str">
        <f>IF(IF(IF(_xlfn.MAXIFS($F$2:$F6738,$C$2:$C6738,$C6739,$B$2:$B6738,$B6739,$A$2:$A6738,$A6739)=0,"",$E6739-_xlfn.MAXIFS($F$2:$F6738,$C$2:$C6738,$C6739,$B$2:$B6738,$B6739,$A$2:$A6738,$A6739))&lt;0,0,IF(_xlfn.MAXIFS($F$2:$F6738,$C$2:$C6738,$C6739,$B$2:$B6738,$B6739,$A$2:$A6738,$A6739)=0,"",$E6739-_xlfn.MAXIFS($F$2:$F6738,$C$2:$C6738,$C6739,$B$2:$B6738,$B6739,$A$2:$A6738,$A6739)))&gt;0.25,"",IF(IF(_xlfn.MAXIFS($F$2:$F6738,$C$2:$C6738,$C6739,$B$2:$B6738,$B6739,$A$2:$A6738,$A6739)=0,"",$E6739-_xlfn.MAXIFS($F$2:$F6738,$C$2:$C6738,$C6739,$B$2:$B6738,$B6739,$A$2:$A6738,$A6739))&lt;0,0,IF(_xlfn.MAXIFS($F$2:$F6738,$C$2:$C6738,$C6739,$B$2:$B6738,$B6739,$A$2:$A6738,$A6739)=0,"",$E6739-_xlfn.MAXIFS($F$2:$F6738,$C$2:$C6738,$C6739,$B$2:$B6738,$B6739,$A$2:$A6738,$A6739))))</f>
        <v/>
      </c>
      <c r="K6739" s="6" t="str">
        <f t="shared" si="316"/>
        <v/>
      </c>
      <c r="L6739" s="6" t="str">
        <f t="shared" si="317"/>
        <v/>
      </c>
      <c r="M6739" s="6" t="str">
        <f t="shared" si="315"/>
        <v/>
      </c>
    </row>
    <row r="6740" spans="1:13" x14ac:dyDescent="0.25">
      <c r="A6740"/>
      <c r="B6740" s="1"/>
      <c r="C6740"/>
      <c r="D6740"/>
      <c r="E6740" s="76"/>
      <c r="F6740" s="76"/>
      <c r="G6740" s="2"/>
      <c r="H6740" s="77"/>
      <c r="J6740" s="79" t="str">
        <f>IF(IF(IF(_xlfn.MAXIFS($F$2:$F6739,$C$2:$C6739,$C6740,$B$2:$B6739,$B6740,$A$2:$A6739,$A6740)=0,"",$E6740-_xlfn.MAXIFS($F$2:$F6739,$C$2:$C6739,$C6740,$B$2:$B6739,$B6740,$A$2:$A6739,$A6740))&lt;0,0,IF(_xlfn.MAXIFS($F$2:$F6739,$C$2:$C6739,$C6740,$B$2:$B6739,$B6740,$A$2:$A6739,$A6740)=0,"",$E6740-_xlfn.MAXIFS($F$2:$F6739,$C$2:$C6739,$C6740,$B$2:$B6739,$B6740,$A$2:$A6739,$A6740)))&gt;0.25,"",IF(IF(_xlfn.MAXIFS($F$2:$F6739,$C$2:$C6739,$C6740,$B$2:$B6739,$B6740,$A$2:$A6739,$A6740)=0,"",$E6740-_xlfn.MAXIFS($F$2:$F6739,$C$2:$C6739,$C6740,$B$2:$B6739,$B6740,$A$2:$A6739,$A6740))&lt;0,0,IF(_xlfn.MAXIFS($F$2:$F6739,$C$2:$C6739,$C6740,$B$2:$B6739,$B6740,$A$2:$A6739,$A6740)=0,"",$E6740-_xlfn.MAXIFS($F$2:$F6739,$C$2:$C6739,$C6740,$B$2:$B6739,$B6740,$A$2:$A6739,$A6740))))</f>
        <v/>
      </c>
      <c r="K6740" s="6" t="str">
        <f t="shared" si="316"/>
        <v/>
      </c>
      <c r="L6740" s="6" t="str">
        <f t="shared" si="317"/>
        <v/>
      </c>
      <c r="M6740" s="6" t="str">
        <f t="shared" si="315"/>
        <v/>
      </c>
    </row>
    <row r="6741" spans="1:13" x14ac:dyDescent="0.25">
      <c r="A6741"/>
      <c r="B6741" s="1"/>
      <c r="C6741"/>
      <c r="D6741"/>
      <c r="E6741" s="76"/>
      <c r="F6741" s="76"/>
      <c r="G6741" s="2"/>
      <c r="H6741" s="77"/>
      <c r="J6741" s="79" t="str">
        <f>IF(IF(IF(_xlfn.MAXIFS($F$2:$F6740,$C$2:$C6740,$C6741,$B$2:$B6740,$B6741,$A$2:$A6740,$A6741)=0,"",$E6741-_xlfn.MAXIFS($F$2:$F6740,$C$2:$C6740,$C6741,$B$2:$B6740,$B6741,$A$2:$A6740,$A6741))&lt;0,0,IF(_xlfn.MAXIFS($F$2:$F6740,$C$2:$C6740,$C6741,$B$2:$B6740,$B6741,$A$2:$A6740,$A6741)=0,"",$E6741-_xlfn.MAXIFS($F$2:$F6740,$C$2:$C6740,$C6741,$B$2:$B6740,$B6741,$A$2:$A6740,$A6741)))&gt;0.25,"",IF(IF(_xlfn.MAXIFS($F$2:$F6740,$C$2:$C6740,$C6741,$B$2:$B6740,$B6741,$A$2:$A6740,$A6741)=0,"",$E6741-_xlfn.MAXIFS($F$2:$F6740,$C$2:$C6740,$C6741,$B$2:$B6740,$B6741,$A$2:$A6740,$A6741))&lt;0,0,IF(_xlfn.MAXIFS($F$2:$F6740,$C$2:$C6740,$C6741,$B$2:$B6740,$B6741,$A$2:$A6740,$A6741)=0,"",$E6741-_xlfn.MAXIFS($F$2:$F6740,$C$2:$C6740,$C6741,$B$2:$B6740,$B6741,$A$2:$A6740,$A6741))))</f>
        <v/>
      </c>
      <c r="K6741" s="6" t="str">
        <f t="shared" si="316"/>
        <v/>
      </c>
      <c r="L6741" s="6" t="str">
        <f t="shared" si="317"/>
        <v/>
      </c>
      <c r="M6741" s="6" t="str">
        <f t="shared" si="315"/>
        <v/>
      </c>
    </row>
    <row r="6742" spans="1:13" x14ac:dyDescent="0.25">
      <c r="A6742"/>
      <c r="B6742" s="1"/>
      <c r="C6742"/>
      <c r="D6742"/>
      <c r="E6742" s="76"/>
      <c r="F6742" s="76"/>
      <c r="G6742" s="2"/>
      <c r="H6742" s="77"/>
      <c r="J6742" s="79" t="str">
        <f>IF(IF(IF(_xlfn.MAXIFS($F$2:$F6741,$C$2:$C6741,$C6742,$B$2:$B6741,$B6742,$A$2:$A6741,$A6742)=0,"",$E6742-_xlfn.MAXIFS($F$2:$F6741,$C$2:$C6741,$C6742,$B$2:$B6741,$B6742,$A$2:$A6741,$A6742))&lt;0,0,IF(_xlfn.MAXIFS($F$2:$F6741,$C$2:$C6741,$C6742,$B$2:$B6741,$B6742,$A$2:$A6741,$A6742)=0,"",$E6742-_xlfn.MAXIFS($F$2:$F6741,$C$2:$C6741,$C6742,$B$2:$B6741,$B6742,$A$2:$A6741,$A6742)))&gt;0.25,"",IF(IF(_xlfn.MAXIFS($F$2:$F6741,$C$2:$C6741,$C6742,$B$2:$B6741,$B6742,$A$2:$A6741,$A6742)=0,"",$E6742-_xlfn.MAXIFS($F$2:$F6741,$C$2:$C6741,$C6742,$B$2:$B6741,$B6742,$A$2:$A6741,$A6742))&lt;0,0,IF(_xlfn.MAXIFS($F$2:$F6741,$C$2:$C6741,$C6742,$B$2:$B6741,$B6742,$A$2:$A6741,$A6742)=0,"",$E6742-_xlfn.MAXIFS($F$2:$F6741,$C$2:$C6741,$C6742,$B$2:$B6741,$B6742,$A$2:$A6741,$A6742))))</f>
        <v/>
      </c>
      <c r="K6742" s="6" t="str">
        <f t="shared" si="316"/>
        <v/>
      </c>
      <c r="L6742" s="6" t="str">
        <f t="shared" si="317"/>
        <v/>
      </c>
      <c r="M6742" s="6" t="str">
        <f t="shared" si="315"/>
        <v/>
      </c>
    </row>
    <row r="6743" spans="1:13" x14ac:dyDescent="0.25">
      <c r="A6743"/>
      <c r="B6743" s="1"/>
      <c r="C6743"/>
      <c r="D6743"/>
      <c r="E6743" s="76"/>
      <c r="F6743" s="76"/>
      <c r="G6743" s="2"/>
      <c r="H6743" s="77"/>
      <c r="J6743" s="79" t="str">
        <f>IF(IF(IF(_xlfn.MAXIFS($F$2:$F6742,$C$2:$C6742,$C6743,$B$2:$B6742,$B6743,$A$2:$A6742,$A6743)=0,"",$E6743-_xlfn.MAXIFS($F$2:$F6742,$C$2:$C6742,$C6743,$B$2:$B6742,$B6743,$A$2:$A6742,$A6743))&lt;0,0,IF(_xlfn.MAXIFS($F$2:$F6742,$C$2:$C6742,$C6743,$B$2:$B6742,$B6743,$A$2:$A6742,$A6743)=0,"",$E6743-_xlfn.MAXIFS($F$2:$F6742,$C$2:$C6742,$C6743,$B$2:$B6742,$B6743,$A$2:$A6742,$A6743)))&gt;0.25,"",IF(IF(_xlfn.MAXIFS($F$2:$F6742,$C$2:$C6742,$C6743,$B$2:$B6742,$B6743,$A$2:$A6742,$A6743)=0,"",$E6743-_xlfn.MAXIFS($F$2:$F6742,$C$2:$C6742,$C6743,$B$2:$B6742,$B6743,$A$2:$A6742,$A6743))&lt;0,0,IF(_xlfn.MAXIFS($F$2:$F6742,$C$2:$C6742,$C6743,$B$2:$B6742,$B6743,$A$2:$A6742,$A6743)=0,"",$E6743-_xlfn.MAXIFS($F$2:$F6742,$C$2:$C6742,$C6743,$B$2:$B6742,$B6743,$A$2:$A6742,$A6743))))</f>
        <v/>
      </c>
      <c r="K6743" s="6" t="str">
        <f t="shared" si="316"/>
        <v/>
      </c>
      <c r="L6743" s="6" t="str">
        <f t="shared" si="317"/>
        <v/>
      </c>
      <c r="M6743" s="6" t="str">
        <f t="shared" si="315"/>
        <v/>
      </c>
    </row>
    <row r="6744" spans="1:13" x14ac:dyDescent="0.25">
      <c r="A6744"/>
      <c r="B6744" s="1"/>
      <c r="C6744"/>
      <c r="D6744"/>
      <c r="E6744" s="76"/>
      <c r="F6744" s="76"/>
      <c r="G6744" s="2"/>
      <c r="H6744" s="77"/>
      <c r="J6744" s="79" t="str">
        <f>IF(IF(IF(_xlfn.MAXIFS($F$2:$F6743,$C$2:$C6743,$C6744,$B$2:$B6743,$B6744,$A$2:$A6743,$A6744)=0,"",$E6744-_xlfn.MAXIFS($F$2:$F6743,$C$2:$C6743,$C6744,$B$2:$B6743,$B6744,$A$2:$A6743,$A6744))&lt;0,0,IF(_xlfn.MAXIFS($F$2:$F6743,$C$2:$C6743,$C6744,$B$2:$B6743,$B6744,$A$2:$A6743,$A6744)=0,"",$E6744-_xlfn.MAXIFS($F$2:$F6743,$C$2:$C6743,$C6744,$B$2:$B6743,$B6744,$A$2:$A6743,$A6744)))&gt;0.25,"",IF(IF(_xlfn.MAXIFS($F$2:$F6743,$C$2:$C6743,$C6744,$B$2:$B6743,$B6744,$A$2:$A6743,$A6744)=0,"",$E6744-_xlfn.MAXIFS($F$2:$F6743,$C$2:$C6743,$C6744,$B$2:$B6743,$B6744,$A$2:$A6743,$A6744))&lt;0,0,IF(_xlfn.MAXIFS($F$2:$F6743,$C$2:$C6743,$C6744,$B$2:$B6743,$B6744,$A$2:$A6743,$A6744)=0,"",$E6744-_xlfn.MAXIFS($F$2:$F6743,$C$2:$C6743,$C6744,$B$2:$B6743,$B6744,$A$2:$A6743,$A6744))))</f>
        <v/>
      </c>
      <c r="K6744" s="6" t="str">
        <f t="shared" si="316"/>
        <v/>
      </c>
      <c r="L6744" s="6" t="str">
        <f t="shared" si="317"/>
        <v/>
      </c>
      <c r="M6744" s="6" t="str">
        <f t="shared" si="315"/>
        <v/>
      </c>
    </row>
    <row r="6745" spans="1:13" x14ac:dyDescent="0.25">
      <c r="A6745"/>
      <c r="B6745" s="1"/>
      <c r="C6745"/>
      <c r="D6745"/>
      <c r="E6745" s="76"/>
      <c r="F6745" s="76"/>
      <c r="G6745" s="2"/>
      <c r="H6745" s="77"/>
      <c r="J6745" s="79" t="str">
        <f>IF(IF(IF(_xlfn.MAXIFS($F$2:$F6744,$C$2:$C6744,$C6745,$B$2:$B6744,$B6745,$A$2:$A6744,$A6745)=0,"",$E6745-_xlfn.MAXIFS($F$2:$F6744,$C$2:$C6744,$C6745,$B$2:$B6744,$B6745,$A$2:$A6744,$A6745))&lt;0,0,IF(_xlfn.MAXIFS($F$2:$F6744,$C$2:$C6744,$C6745,$B$2:$B6744,$B6745,$A$2:$A6744,$A6745)=0,"",$E6745-_xlfn.MAXIFS($F$2:$F6744,$C$2:$C6744,$C6745,$B$2:$B6744,$B6745,$A$2:$A6744,$A6745)))&gt;0.25,"",IF(IF(_xlfn.MAXIFS($F$2:$F6744,$C$2:$C6744,$C6745,$B$2:$B6744,$B6745,$A$2:$A6744,$A6745)=0,"",$E6745-_xlfn.MAXIFS($F$2:$F6744,$C$2:$C6744,$C6745,$B$2:$B6744,$B6745,$A$2:$A6744,$A6745))&lt;0,0,IF(_xlfn.MAXIFS($F$2:$F6744,$C$2:$C6744,$C6745,$B$2:$B6744,$B6745,$A$2:$A6744,$A6745)=0,"",$E6745-_xlfn.MAXIFS($F$2:$F6744,$C$2:$C6744,$C6745,$B$2:$B6744,$B6745,$A$2:$A6744,$A6745))))</f>
        <v/>
      </c>
      <c r="K6745" s="6" t="str">
        <f t="shared" si="316"/>
        <v/>
      </c>
      <c r="L6745" s="6" t="str">
        <f t="shared" si="317"/>
        <v/>
      </c>
      <c r="M6745" s="6" t="str">
        <f t="shared" si="315"/>
        <v/>
      </c>
    </row>
    <row r="6746" spans="1:13" x14ac:dyDescent="0.25">
      <c r="A6746"/>
      <c r="B6746" s="1"/>
      <c r="C6746"/>
      <c r="D6746"/>
      <c r="E6746" s="76"/>
      <c r="F6746" s="76"/>
      <c r="G6746" s="2"/>
      <c r="H6746" s="77"/>
      <c r="J6746" s="79" t="str">
        <f>IF(IF(IF(_xlfn.MAXIFS($F$2:$F6745,$C$2:$C6745,$C6746,$B$2:$B6745,$B6746,$A$2:$A6745,$A6746)=0,"",$E6746-_xlfn.MAXIFS($F$2:$F6745,$C$2:$C6745,$C6746,$B$2:$B6745,$B6746,$A$2:$A6745,$A6746))&lt;0,0,IF(_xlfn.MAXIFS($F$2:$F6745,$C$2:$C6745,$C6746,$B$2:$B6745,$B6746,$A$2:$A6745,$A6746)=0,"",$E6746-_xlfn.MAXIFS($F$2:$F6745,$C$2:$C6745,$C6746,$B$2:$B6745,$B6746,$A$2:$A6745,$A6746)))&gt;0.25,"",IF(IF(_xlfn.MAXIFS($F$2:$F6745,$C$2:$C6745,$C6746,$B$2:$B6745,$B6746,$A$2:$A6745,$A6746)=0,"",$E6746-_xlfn.MAXIFS($F$2:$F6745,$C$2:$C6745,$C6746,$B$2:$B6745,$B6746,$A$2:$A6745,$A6746))&lt;0,0,IF(_xlfn.MAXIFS($F$2:$F6745,$C$2:$C6745,$C6746,$B$2:$B6745,$B6746,$A$2:$A6745,$A6746)=0,"",$E6746-_xlfn.MAXIFS($F$2:$F6745,$C$2:$C6745,$C6746,$B$2:$B6745,$B6746,$A$2:$A6745,$A6746))))</f>
        <v/>
      </c>
      <c r="K6746" s="6" t="str">
        <f t="shared" si="316"/>
        <v/>
      </c>
      <c r="L6746" s="6" t="str">
        <f t="shared" si="317"/>
        <v/>
      </c>
      <c r="M6746" s="6" t="str">
        <f t="shared" si="315"/>
        <v/>
      </c>
    </row>
    <row r="6747" spans="1:13" x14ac:dyDescent="0.25">
      <c r="A6747"/>
      <c r="B6747" s="1"/>
      <c r="C6747"/>
      <c r="D6747"/>
      <c r="E6747" s="76"/>
      <c r="F6747" s="76"/>
      <c r="G6747" s="2"/>
      <c r="H6747" s="77"/>
      <c r="J6747" s="79" t="str">
        <f>IF(IF(IF(_xlfn.MAXIFS($F$2:$F6746,$C$2:$C6746,$C6747,$B$2:$B6746,$B6747,$A$2:$A6746,$A6747)=0,"",$E6747-_xlfn.MAXIFS($F$2:$F6746,$C$2:$C6746,$C6747,$B$2:$B6746,$B6747,$A$2:$A6746,$A6747))&lt;0,0,IF(_xlfn.MAXIFS($F$2:$F6746,$C$2:$C6746,$C6747,$B$2:$B6746,$B6747,$A$2:$A6746,$A6747)=0,"",$E6747-_xlfn.MAXIFS($F$2:$F6746,$C$2:$C6746,$C6747,$B$2:$B6746,$B6747,$A$2:$A6746,$A6747)))&gt;0.25,"",IF(IF(_xlfn.MAXIFS($F$2:$F6746,$C$2:$C6746,$C6747,$B$2:$B6746,$B6747,$A$2:$A6746,$A6747)=0,"",$E6747-_xlfn.MAXIFS($F$2:$F6746,$C$2:$C6746,$C6747,$B$2:$B6746,$B6747,$A$2:$A6746,$A6747))&lt;0,0,IF(_xlfn.MAXIFS($F$2:$F6746,$C$2:$C6746,$C6747,$B$2:$B6746,$B6747,$A$2:$A6746,$A6747)=0,"",$E6747-_xlfn.MAXIFS($F$2:$F6746,$C$2:$C6746,$C6747,$B$2:$B6746,$B6747,$A$2:$A6746,$A6747))))</f>
        <v/>
      </c>
      <c r="K6747" s="6" t="str">
        <f t="shared" si="316"/>
        <v/>
      </c>
      <c r="L6747" s="6" t="str">
        <f t="shared" si="317"/>
        <v/>
      </c>
      <c r="M6747" s="6" t="str">
        <f t="shared" si="315"/>
        <v/>
      </c>
    </row>
    <row r="6748" spans="1:13" x14ac:dyDescent="0.25">
      <c r="A6748"/>
      <c r="B6748" s="1"/>
      <c r="C6748"/>
      <c r="D6748"/>
      <c r="E6748" s="76"/>
      <c r="F6748" s="76"/>
      <c r="G6748" s="2"/>
      <c r="H6748" s="77"/>
      <c r="J6748" s="79" t="str">
        <f>IF(IF(IF(_xlfn.MAXIFS($F$2:$F6747,$C$2:$C6747,$C6748,$B$2:$B6747,$B6748,$A$2:$A6747,$A6748)=0,"",$E6748-_xlfn.MAXIFS($F$2:$F6747,$C$2:$C6747,$C6748,$B$2:$B6747,$B6748,$A$2:$A6747,$A6748))&lt;0,0,IF(_xlfn.MAXIFS($F$2:$F6747,$C$2:$C6747,$C6748,$B$2:$B6747,$B6748,$A$2:$A6747,$A6748)=0,"",$E6748-_xlfn.MAXIFS($F$2:$F6747,$C$2:$C6747,$C6748,$B$2:$B6747,$B6748,$A$2:$A6747,$A6748)))&gt;0.25,"",IF(IF(_xlfn.MAXIFS($F$2:$F6747,$C$2:$C6747,$C6748,$B$2:$B6747,$B6748,$A$2:$A6747,$A6748)=0,"",$E6748-_xlfn.MAXIFS($F$2:$F6747,$C$2:$C6747,$C6748,$B$2:$B6747,$B6748,$A$2:$A6747,$A6748))&lt;0,0,IF(_xlfn.MAXIFS($F$2:$F6747,$C$2:$C6747,$C6748,$B$2:$B6747,$B6748,$A$2:$A6747,$A6748)=0,"",$E6748-_xlfn.MAXIFS($F$2:$F6747,$C$2:$C6747,$C6748,$B$2:$B6747,$B6748,$A$2:$A6747,$A6748))))</f>
        <v/>
      </c>
      <c r="K6748" s="6" t="str">
        <f t="shared" si="316"/>
        <v/>
      </c>
      <c r="L6748" s="6" t="str">
        <f t="shared" si="317"/>
        <v/>
      </c>
      <c r="M6748" s="6" t="str">
        <f t="shared" si="315"/>
        <v/>
      </c>
    </row>
    <row r="6749" spans="1:13" x14ac:dyDescent="0.25">
      <c r="A6749"/>
      <c r="B6749" s="1"/>
      <c r="C6749"/>
      <c r="D6749"/>
      <c r="E6749" s="76"/>
      <c r="F6749" s="76"/>
      <c r="G6749" s="2"/>
      <c r="H6749" s="77"/>
      <c r="J6749" s="79" t="str">
        <f>IF(IF(IF(_xlfn.MAXIFS($F$2:$F6748,$C$2:$C6748,$C6749,$B$2:$B6748,$B6749,$A$2:$A6748,$A6749)=0,"",$E6749-_xlfn.MAXIFS($F$2:$F6748,$C$2:$C6748,$C6749,$B$2:$B6748,$B6749,$A$2:$A6748,$A6749))&lt;0,0,IF(_xlfn.MAXIFS($F$2:$F6748,$C$2:$C6748,$C6749,$B$2:$B6748,$B6749,$A$2:$A6748,$A6749)=0,"",$E6749-_xlfn.MAXIFS($F$2:$F6748,$C$2:$C6748,$C6749,$B$2:$B6748,$B6749,$A$2:$A6748,$A6749)))&gt;0.25,"",IF(IF(_xlfn.MAXIFS($F$2:$F6748,$C$2:$C6748,$C6749,$B$2:$B6748,$B6749,$A$2:$A6748,$A6749)=0,"",$E6749-_xlfn.MAXIFS($F$2:$F6748,$C$2:$C6748,$C6749,$B$2:$B6748,$B6749,$A$2:$A6748,$A6749))&lt;0,0,IF(_xlfn.MAXIFS($F$2:$F6748,$C$2:$C6748,$C6749,$B$2:$B6748,$B6749,$A$2:$A6748,$A6749)=0,"",$E6749-_xlfn.MAXIFS($F$2:$F6748,$C$2:$C6748,$C6749,$B$2:$B6748,$B6749,$A$2:$A6748,$A6749))))</f>
        <v/>
      </c>
      <c r="K6749" s="6" t="str">
        <f t="shared" si="316"/>
        <v/>
      </c>
      <c r="L6749" s="6" t="str">
        <f t="shared" si="317"/>
        <v/>
      </c>
      <c r="M6749" s="6" t="str">
        <f t="shared" si="315"/>
        <v/>
      </c>
    </row>
    <row r="6750" spans="1:13" x14ac:dyDescent="0.25">
      <c r="A6750"/>
      <c r="B6750" s="1"/>
      <c r="C6750"/>
      <c r="D6750"/>
      <c r="E6750" s="76"/>
      <c r="F6750" s="76"/>
      <c r="G6750" s="2"/>
      <c r="H6750" s="77"/>
      <c r="J6750" s="79" t="str">
        <f>IF(IF(IF(_xlfn.MAXIFS($F$2:$F6749,$C$2:$C6749,$C6750,$B$2:$B6749,$B6750,$A$2:$A6749,$A6750)=0,"",$E6750-_xlfn.MAXIFS($F$2:$F6749,$C$2:$C6749,$C6750,$B$2:$B6749,$B6750,$A$2:$A6749,$A6750))&lt;0,0,IF(_xlfn.MAXIFS($F$2:$F6749,$C$2:$C6749,$C6750,$B$2:$B6749,$B6750,$A$2:$A6749,$A6750)=0,"",$E6750-_xlfn.MAXIFS($F$2:$F6749,$C$2:$C6749,$C6750,$B$2:$B6749,$B6750,$A$2:$A6749,$A6750)))&gt;0.25,"",IF(IF(_xlfn.MAXIFS($F$2:$F6749,$C$2:$C6749,$C6750,$B$2:$B6749,$B6750,$A$2:$A6749,$A6750)=0,"",$E6750-_xlfn.MAXIFS($F$2:$F6749,$C$2:$C6749,$C6750,$B$2:$B6749,$B6750,$A$2:$A6749,$A6750))&lt;0,0,IF(_xlfn.MAXIFS($F$2:$F6749,$C$2:$C6749,$C6750,$B$2:$B6749,$B6750,$A$2:$A6749,$A6750)=0,"",$E6750-_xlfn.MAXIFS($F$2:$F6749,$C$2:$C6749,$C6750,$B$2:$B6749,$B6750,$A$2:$A6749,$A6750))))</f>
        <v/>
      </c>
      <c r="K6750" s="6" t="str">
        <f t="shared" si="316"/>
        <v/>
      </c>
      <c r="L6750" s="6" t="str">
        <f t="shared" si="317"/>
        <v/>
      </c>
      <c r="M6750" s="6" t="str">
        <f t="shared" si="315"/>
        <v/>
      </c>
    </row>
    <row r="6751" spans="1:13" x14ac:dyDescent="0.25">
      <c r="A6751"/>
      <c r="B6751" s="1"/>
      <c r="C6751"/>
      <c r="D6751"/>
      <c r="E6751" s="76"/>
      <c r="F6751" s="76"/>
      <c r="G6751" s="2"/>
      <c r="H6751" s="77"/>
      <c r="J6751" s="79" t="str">
        <f>IF(IF(IF(_xlfn.MAXIFS($F$2:$F6750,$C$2:$C6750,$C6751,$B$2:$B6750,$B6751,$A$2:$A6750,$A6751)=0,"",$E6751-_xlfn.MAXIFS($F$2:$F6750,$C$2:$C6750,$C6751,$B$2:$B6750,$B6751,$A$2:$A6750,$A6751))&lt;0,0,IF(_xlfn.MAXIFS($F$2:$F6750,$C$2:$C6750,$C6751,$B$2:$B6750,$B6751,$A$2:$A6750,$A6751)=0,"",$E6751-_xlfn.MAXIFS($F$2:$F6750,$C$2:$C6750,$C6751,$B$2:$B6750,$B6751,$A$2:$A6750,$A6751)))&gt;0.25,"",IF(IF(_xlfn.MAXIFS($F$2:$F6750,$C$2:$C6750,$C6751,$B$2:$B6750,$B6751,$A$2:$A6750,$A6751)=0,"",$E6751-_xlfn.MAXIFS($F$2:$F6750,$C$2:$C6750,$C6751,$B$2:$B6750,$B6751,$A$2:$A6750,$A6751))&lt;0,0,IF(_xlfn.MAXIFS($F$2:$F6750,$C$2:$C6750,$C6751,$B$2:$B6750,$B6751,$A$2:$A6750,$A6751)=0,"",$E6751-_xlfn.MAXIFS($F$2:$F6750,$C$2:$C6750,$C6751,$B$2:$B6750,$B6751,$A$2:$A6750,$A6751))))</f>
        <v/>
      </c>
      <c r="K6751" s="6" t="str">
        <f t="shared" si="316"/>
        <v/>
      </c>
      <c r="L6751" s="6" t="str">
        <f t="shared" si="317"/>
        <v/>
      </c>
      <c r="M6751" s="6" t="str">
        <f t="shared" si="315"/>
        <v/>
      </c>
    </row>
    <row r="6752" spans="1:13" x14ac:dyDescent="0.25">
      <c r="A6752"/>
      <c r="B6752" s="1"/>
      <c r="C6752"/>
      <c r="D6752"/>
      <c r="E6752" s="76"/>
      <c r="F6752" s="76"/>
      <c r="G6752" s="2"/>
      <c r="H6752" s="77"/>
      <c r="J6752" s="79" t="str">
        <f>IF(IF(IF(_xlfn.MAXIFS($F$2:$F6751,$C$2:$C6751,$C6752,$B$2:$B6751,$B6752,$A$2:$A6751,$A6752)=0,"",$E6752-_xlfn.MAXIFS($F$2:$F6751,$C$2:$C6751,$C6752,$B$2:$B6751,$B6752,$A$2:$A6751,$A6752))&lt;0,0,IF(_xlfn.MAXIFS($F$2:$F6751,$C$2:$C6751,$C6752,$B$2:$B6751,$B6752,$A$2:$A6751,$A6752)=0,"",$E6752-_xlfn.MAXIFS($F$2:$F6751,$C$2:$C6751,$C6752,$B$2:$B6751,$B6752,$A$2:$A6751,$A6752)))&gt;0.25,"",IF(IF(_xlfn.MAXIFS($F$2:$F6751,$C$2:$C6751,$C6752,$B$2:$B6751,$B6752,$A$2:$A6751,$A6752)=0,"",$E6752-_xlfn.MAXIFS($F$2:$F6751,$C$2:$C6751,$C6752,$B$2:$B6751,$B6752,$A$2:$A6751,$A6752))&lt;0,0,IF(_xlfn.MAXIFS($F$2:$F6751,$C$2:$C6751,$C6752,$B$2:$B6751,$B6752,$A$2:$A6751,$A6752)=0,"",$E6752-_xlfn.MAXIFS($F$2:$F6751,$C$2:$C6751,$C6752,$B$2:$B6751,$B6752,$A$2:$A6751,$A6752))))</f>
        <v/>
      </c>
      <c r="K6752" s="6" t="str">
        <f t="shared" si="316"/>
        <v/>
      </c>
      <c r="L6752" s="6" t="str">
        <f t="shared" si="317"/>
        <v/>
      </c>
      <c r="M6752" s="6" t="str">
        <f t="shared" si="315"/>
        <v/>
      </c>
    </row>
    <row r="6753" spans="1:13" x14ac:dyDescent="0.25">
      <c r="A6753"/>
      <c r="B6753" s="1"/>
      <c r="C6753"/>
      <c r="D6753"/>
      <c r="E6753" s="76"/>
      <c r="F6753" s="76"/>
      <c r="G6753" s="2"/>
      <c r="H6753" s="77"/>
      <c r="J6753" s="79" t="str">
        <f>IF(IF(IF(_xlfn.MAXIFS($F$2:$F6752,$C$2:$C6752,$C6753,$B$2:$B6752,$B6753,$A$2:$A6752,$A6753)=0,"",$E6753-_xlfn.MAXIFS($F$2:$F6752,$C$2:$C6752,$C6753,$B$2:$B6752,$B6753,$A$2:$A6752,$A6753))&lt;0,0,IF(_xlfn.MAXIFS($F$2:$F6752,$C$2:$C6752,$C6753,$B$2:$B6752,$B6753,$A$2:$A6752,$A6753)=0,"",$E6753-_xlfn.MAXIFS($F$2:$F6752,$C$2:$C6752,$C6753,$B$2:$B6752,$B6753,$A$2:$A6752,$A6753)))&gt;0.25,"",IF(IF(_xlfn.MAXIFS($F$2:$F6752,$C$2:$C6752,$C6753,$B$2:$B6752,$B6753,$A$2:$A6752,$A6753)=0,"",$E6753-_xlfn.MAXIFS($F$2:$F6752,$C$2:$C6752,$C6753,$B$2:$B6752,$B6753,$A$2:$A6752,$A6753))&lt;0,0,IF(_xlfn.MAXIFS($F$2:$F6752,$C$2:$C6752,$C6753,$B$2:$B6752,$B6753,$A$2:$A6752,$A6753)=0,"",$E6753-_xlfn.MAXIFS($F$2:$F6752,$C$2:$C6752,$C6753,$B$2:$B6752,$B6753,$A$2:$A6752,$A6753))))</f>
        <v/>
      </c>
      <c r="K6753" s="6" t="str">
        <f t="shared" si="316"/>
        <v/>
      </c>
      <c r="L6753" s="6" t="str">
        <f t="shared" si="317"/>
        <v/>
      </c>
      <c r="M6753" s="6" t="str">
        <f t="shared" si="315"/>
        <v/>
      </c>
    </row>
    <row r="6754" spans="1:13" x14ac:dyDescent="0.25">
      <c r="A6754"/>
      <c r="B6754" s="1"/>
      <c r="C6754"/>
      <c r="D6754"/>
      <c r="E6754" s="76"/>
      <c r="F6754" s="76"/>
      <c r="G6754" s="2"/>
      <c r="H6754" s="77"/>
      <c r="J6754" s="79" t="str">
        <f>IF(IF(IF(_xlfn.MAXIFS($F$2:$F6753,$C$2:$C6753,$C6754,$B$2:$B6753,$B6754,$A$2:$A6753,$A6754)=0,"",$E6754-_xlfn.MAXIFS($F$2:$F6753,$C$2:$C6753,$C6754,$B$2:$B6753,$B6754,$A$2:$A6753,$A6754))&lt;0,0,IF(_xlfn.MAXIFS($F$2:$F6753,$C$2:$C6753,$C6754,$B$2:$B6753,$B6754,$A$2:$A6753,$A6754)=0,"",$E6754-_xlfn.MAXIFS($F$2:$F6753,$C$2:$C6753,$C6754,$B$2:$B6753,$B6754,$A$2:$A6753,$A6754)))&gt;0.25,"",IF(IF(_xlfn.MAXIFS($F$2:$F6753,$C$2:$C6753,$C6754,$B$2:$B6753,$B6754,$A$2:$A6753,$A6754)=0,"",$E6754-_xlfn.MAXIFS($F$2:$F6753,$C$2:$C6753,$C6754,$B$2:$B6753,$B6754,$A$2:$A6753,$A6754))&lt;0,0,IF(_xlfn.MAXIFS($F$2:$F6753,$C$2:$C6753,$C6754,$B$2:$B6753,$B6754,$A$2:$A6753,$A6754)=0,"",$E6754-_xlfn.MAXIFS($F$2:$F6753,$C$2:$C6753,$C6754,$B$2:$B6753,$B6754,$A$2:$A6753,$A6754))))</f>
        <v/>
      </c>
      <c r="K6754" s="6" t="str">
        <f t="shared" si="316"/>
        <v/>
      </c>
      <c r="L6754" s="6" t="str">
        <f t="shared" si="317"/>
        <v/>
      </c>
      <c r="M6754" s="6" t="str">
        <f t="shared" si="315"/>
        <v/>
      </c>
    </row>
    <row r="6755" spans="1:13" x14ac:dyDescent="0.25">
      <c r="A6755"/>
      <c r="B6755" s="1"/>
      <c r="C6755"/>
      <c r="D6755"/>
      <c r="E6755" s="76"/>
      <c r="F6755" s="76"/>
      <c r="G6755" s="2"/>
      <c r="H6755" s="77"/>
      <c r="J6755" s="79" t="str">
        <f>IF(IF(IF(_xlfn.MAXIFS($F$2:$F6754,$C$2:$C6754,$C6755,$B$2:$B6754,$B6755,$A$2:$A6754,$A6755)=0,"",$E6755-_xlfn.MAXIFS($F$2:$F6754,$C$2:$C6754,$C6755,$B$2:$B6754,$B6755,$A$2:$A6754,$A6755))&lt;0,0,IF(_xlfn.MAXIFS($F$2:$F6754,$C$2:$C6754,$C6755,$B$2:$B6754,$B6755,$A$2:$A6754,$A6755)=0,"",$E6755-_xlfn.MAXIFS($F$2:$F6754,$C$2:$C6754,$C6755,$B$2:$B6754,$B6755,$A$2:$A6754,$A6755)))&gt;0.25,"",IF(IF(_xlfn.MAXIFS($F$2:$F6754,$C$2:$C6754,$C6755,$B$2:$B6754,$B6755,$A$2:$A6754,$A6755)=0,"",$E6755-_xlfn.MAXIFS($F$2:$F6754,$C$2:$C6754,$C6755,$B$2:$B6754,$B6755,$A$2:$A6754,$A6755))&lt;0,0,IF(_xlfn.MAXIFS($F$2:$F6754,$C$2:$C6754,$C6755,$B$2:$B6754,$B6755,$A$2:$A6754,$A6755)=0,"",$E6755-_xlfn.MAXIFS($F$2:$F6754,$C$2:$C6754,$C6755,$B$2:$B6754,$B6755,$A$2:$A6754,$A6755))))</f>
        <v/>
      </c>
      <c r="K6755" s="6" t="str">
        <f t="shared" si="316"/>
        <v/>
      </c>
      <c r="L6755" s="6" t="str">
        <f t="shared" si="317"/>
        <v/>
      </c>
      <c r="M6755" s="6" t="str">
        <f t="shared" si="315"/>
        <v/>
      </c>
    </row>
    <row r="6756" spans="1:13" x14ac:dyDescent="0.25">
      <c r="A6756"/>
      <c r="B6756" s="1"/>
      <c r="C6756"/>
      <c r="D6756"/>
      <c r="E6756" s="76"/>
      <c r="F6756" s="76"/>
      <c r="G6756" s="2"/>
      <c r="H6756" s="77"/>
      <c r="J6756" s="79" t="str">
        <f>IF(IF(IF(_xlfn.MAXIFS($F$2:$F6755,$C$2:$C6755,$C6756,$B$2:$B6755,$B6756,$A$2:$A6755,$A6756)=0,"",$E6756-_xlfn.MAXIFS($F$2:$F6755,$C$2:$C6755,$C6756,$B$2:$B6755,$B6756,$A$2:$A6755,$A6756))&lt;0,0,IF(_xlfn.MAXIFS($F$2:$F6755,$C$2:$C6755,$C6756,$B$2:$B6755,$B6756,$A$2:$A6755,$A6756)=0,"",$E6756-_xlfn.MAXIFS($F$2:$F6755,$C$2:$C6755,$C6756,$B$2:$B6755,$B6756,$A$2:$A6755,$A6756)))&gt;0.25,"",IF(IF(_xlfn.MAXIFS($F$2:$F6755,$C$2:$C6755,$C6756,$B$2:$B6755,$B6756,$A$2:$A6755,$A6756)=0,"",$E6756-_xlfn.MAXIFS($F$2:$F6755,$C$2:$C6755,$C6756,$B$2:$B6755,$B6756,$A$2:$A6755,$A6756))&lt;0,0,IF(_xlfn.MAXIFS($F$2:$F6755,$C$2:$C6755,$C6756,$B$2:$B6755,$B6756,$A$2:$A6755,$A6756)=0,"",$E6756-_xlfn.MAXIFS($F$2:$F6755,$C$2:$C6755,$C6756,$B$2:$B6755,$B6756,$A$2:$A6755,$A6756))))</f>
        <v/>
      </c>
      <c r="K6756" s="6" t="str">
        <f t="shared" si="316"/>
        <v/>
      </c>
      <c r="L6756" s="6" t="str">
        <f t="shared" si="317"/>
        <v/>
      </c>
      <c r="M6756" s="6" t="str">
        <f t="shared" si="315"/>
        <v/>
      </c>
    </row>
    <row r="6757" spans="1:13" x14ac:dyDescent="0.25">
      <c r="A6757"/>
      <c r="B6757" s="1"/>
      <c r="C6757"/>
      <c r="D6757"/>
      <c r="E6757" s="76"/>
      <c r="F6757" s="76"/>
      <c r="G6757" s="2"/>
      <c r="H6757" s="77"/>
      <c r="J6757" s="79" t="str">
        <f>IF(IF(IF(_xlfn.MAXIFS($F$2:$F6756,$C$2:$C6756,$C6757,$B$2:$B6756,$B6757,$A$2:$A6756,$A6757)=0,"",$E6757-_xlfn.MAXIFS($F$2:$F6756,$C$2:$C6756,$C6757,$B$2:$B6756,$B6757,$A$2:$A6756,$A6757))&lt;0,0,IF(_xlfn.MAXIFS($F$2:$F6756,$C$2:$C6756,$C6757,$B$2:$B6756,$B6757,$A$2:$A6756,$A6757)=0,"",$E6757-_xlfn.MAXIFS($F$2:$F6756,$C$2:$C6756,$C6757,$B$2:$B6756,$B6757,$A$2:$A6756,$A6757)))&gt;0.25,"",IF(IF(_xlfn.MAXIFS($F$2:$F6756,$C$2:$C6756,$C6757,$B$2:$B6756,$B6757,$A$2:$A6756,$A6757)=0,"",$E6757-_xlfn.MAXIFS($F$2:$F6756,$C$2:$C6756,$C6757,$B$2:$B6756,$B6757,$A$2:$A6756,$A6757))&lt;0,0,IF(_xlfn.MAXIFS($F$2:$F6756,$C$2:$C6756,$C6757,$B$2:$B6756,$B6757,$A$2:$A6756,$A6757)=0,"",$E6757-_xlfn.MAXIFS($F$2:$F6756,$C$2:$C6756,$C6757,$B$2:$B6756,$B6757,$A$2:$A6756,$A6757))))</f>
        <v/>
      </c>
      <c r="K6757" s="6" t="str">
        <f t="shared" si="316"/>
        <v/>
      </c>
      <c r="L6757" s="6" t="str">
        <f t="shared" si="317"/>
        <v/>
      </c>
      <c r="M6757" s="6" t="str">
        <f t="shared" si="315"/>
        <v/>
      </c>
    </row>
    <row r="6758" spans="1:13" x14ac:dyDescent="0.25">
      <c r="A6758"/>
      <c r="B6758" s="1"/>
      <c r="C6758"/>
      <c r="D6758"/>
      <c r="E6758" s="76"/>
      <c r="F6758" s="76"/>
      <c r="G6758" s="2"/>
      <c r="H6758" s="77"/>
      <c r="J6758" s="79" t="str">
        <f>IF(IF(IF(_xlfn.MAXIFS($F$2:$F6757,$C$2:$C6757,$C6758,$B$2:$B6757,$B6758,$A$2:$A6757,$A6758)=0,"",$E6758-_xlfn.MAXIFS($F$2:$F6757,$C$2:$C6757,$C6758,$B$2:$B6757,$B6758,$A$2:$A6757,$A6758))&lt;0,0,IF(_xlfn.MAXIFS($F$2:$F6757,$C$2:$C6757,$C6758,$B$2:$B6757,$B6758,$A$2:$A6757,$A6758)=0,"",$E6758-_xlfn.MAXIFS($F$2:$F6757,$C$2:$C6757,$C6758,$B$2:$B6757,$B6758,$A$2:$A6757,$A6758)))&gt;0.25,"",IF(IF(_xlfn.MAXIFS($F$2:$F6757,$C$2:$C6757,$C6758,$B$2:$B6757,$B6758,$A$2:$A6757,$A6758)=0,"",$E6758-_xlfn.MAXIFS($F$2:$F6757,$C$2:$C6757,$C6758,$B$2:$B6757,$B6758,$A$2:$A6757,$A6758))&lt;0,0,IF(_xlfn.MAXIFS($F$2:$F6757,$C$2:$C6757,$C6758,$B$2:$B6757,$B6758,$A$2:$A6757,$A6758)=0,"",$E6758-_xlfn.MAXIFS($F$2:$F6757,$C$2:$C6757,$C6758,$B$2:$B6757,$B6758,$A$2:$A6757,$A6758))))</f>
        <v/>
      </c>
      <c r="K6758" s="6" t="str">
        <f t="shared" si="316"/>
        <v/>
      </c>
      <c r="L6758" s="6" t="str">
        <f t="shared" si="317"/>
        <v/>
      </c>
      <c r="M6758" s="6" t="str">
        <f t="shared" si="315"/>
        <v/>
      </c>
    </row>
    <row r="6759" spans="1:13" x14ac:dyDescent="0.25">
      <c r="A6759"/>
      <c r="B6759" s="1"/>
      <c r="C6759"/>
      <c r="D6759"/>
      <c r="E6759" s="76"/>
      <c r="F6759" s="76"/>
      <c r="G6759" s="2"/>
      <c r="H6759" s="77"/>
      <c r="J6759" s="79" t="str">
        <f>IF(IF(IF(_xlfn.MAXIFS($F$2:$F6758,$C$2:$C6758,$C6759,$B$2:$B6758,$B6759,$A$2:$A6758,$A6759)=0,"",$E6759-_xlfn.MAXIFS($F$2:$F6758,$C$2:$C6758,$C6759,$B$2:$B6758,$B6759,$A$2:$A6758,$A6759))&lt;0,0,IF(_xlfn.MAXIFS($F$2:$F6758,$C$2:$C6758,$C6759,$B$2:$B6758,$B6759,$A$2:$A6758,$A6759)=0,"",$E6759-_xlfn.MAXIFS($F$2:$F6758,$C$2:$C6758,$C6759,$B$2:$B6758,$B6759,$A$2:$A6758,$A6759)))&gt;0.25,"",IF(IF(_xlfn.MAXIFS($F$2:$F6758,$C$2:$C6758,$C6759,$B$2:$B6758,$B6759,$A$2:$A6758,$A6759)=0,"",$E6759-_xlfn.MAXIFS($F$2:$F6758,$C$2:$C6758,$C6759,$B$2:$B6758,$B6759,$A$2:$A6758,$A6759))&lt;0,0,IF(_xlfn.MAXIFS($F$2:$F6758,$C$2:$C6758,$C6759,$B$2:$B6758,$B6759,$A$2:$A6758,$A6759)=0,"",$E6759-_xlfn.MAXIFS($F$2:$F6758,$C$2:$C6758,$C6759,$B$2:$B6758,$B6759,$A$2:$A6758,$A6759))))</f>
        <v/>
      </c>
      <c r="K6759" s="6" t="str">
        <f t="shared" si="316"/>
        <v/>
      </c>
      <c r="L6759" s="6" t="str">
        <f t="shared" si="317"/>
        <v/>
      </c>
      <c r="M6759" s="6" t="str">
        <f t="shared" si="315"/>
        <v/>
      </c>
    </row>
    <row r="6760" spans="1:13" x14ac:dyDescent="0.25">
      <c r="A6760"/>
      <c r="B6760" s="1"/>
      <c r="C6760"/>
      <c r="D6760"/>
      <c r="E6760" s="76"/>
      <c r="F6760" s="76"/>
      <c r="G6760" s="2"/>
      <c r="H6760" s="77"/>
      <c r="J6760" s="79" t="str">
        <f>IF(IF(IF(_xlfn.MAXIFS($F$2:$F6759,$C$2:$C6759,$C6760,$B$2:$B6759,$B6760,$A$2:$A6759,$A6760)=0,"",$E6760-_xlfn.MAXIFS($F$2:$F6759,$C$2:$C6759,$C6760,$B$2:$B6759,$B6760,$A$2:$A6759,$A6760))&lt;0,0,IF(_xlfn.MAXIFS($F$2:$F6759,$C$2:$C6759,$C6760,$B$2:$B6759,$B6760,$A$2:$A6759,$A6760)=0,"",$E6760-_xlfn.MAXIFS($F$2:$F6759,$C$2:$C6759,$C6760,$B$2:$B6759,$B6760,$A$2:$A6759,$A6760)))&gt;0.25,"",IF(IF(_xlfn.MAXIFS($F$2:$F6759,$C$2:$C6759,$C6760,$B$2:$B6759,$B6760,$A$2:$A6759,$A6760)=0,"",$E6760-_xlfn.MAXIFS($F$2:$F6759,$C$2:$C6759,$C6760,$B$2:$B6759,$B6760,$A$2:$A6759,$A6760))&lt;0,0,IF(_xlfn.MAXIFS($F$2:$F6759,$C$2:$C6759,$C6760,$B$2:$B6759,$B6760,$A$2:$A6759,$A6760)=0,"",$E6760-_xlfn.MAXIFS($F$2:$F6759,$C$2:$C6759,$C6760,$B$2:$B6759,$B6760,$A$2:$A6759,$A6760))))</f>
        <v/>
      </c>
      <c r="K6760" s="6" t="str">
        <f t="shared" si="316"/>
        <v/>
      </c>
      <c r="L6760" s="6" t="str">
        <f t="shared" si="317"/>
        <v/>
      </c>
      <c r="M6760" s="6" t="str">
        <f t="shared" si="315"/>
        <v/>
      </c>
    </row>
    <row r="6761" spans="1:13" x14ac:dyDescent="0.25">
      <c r="A6761"/>
      <c r="B6761" s="1"/>
      <c r="C6761"/>
      <c r="D6761"/>
      <c r="E6761" s="76"/>
      <c r="F6761" s="76"/>
      <c r="G6761" s="2"/>
      <c r="H6761" s="77"/>
      <c r="J6761" s="79" t="str">
        <f>IF(IF(IF(_xlfn.MAXIFS($F$2:$F6760,$C$2:$C6760,$C6761,$B$2:$B6760,$B6761,$A$2:$A6760,$A6761)=0,"",$E6761-_xlfn.MAXIFS($F$2:$F6760,$C$2:$C6760,$C6761,$B$2:$B6760,$B6761,$A$2:$A6760,$A6761))&lt;0,0,IF(_xlfn.MAXIFS($F$2:$F6760,$C$2:$C6760,$C6761,$B$2:$B6760,$B6761,$A$2:$A6760,$A6761)=0,"",$E6761-_xlfn.MAXIFS($F$2:$F6760,$C$2:$C6760,$C6761,$B$2:$B6760,$B6761,$A$2:$A6760,$A6761)))&gt;0.25,"",IF(IF(_xlfn.MAXIFS($F$2:$F6760,$C$2:$C6760,$C6761,$B$2:$B6760,$B6761,$A$2:$A6760,$A6761)=0,"",$E6761-_xlfn.MAXIFS($F$2:$F6760,$C$2:$C6760,$C6761,$B$2:$B6760,$B6761,$A$2:$A6760,$A6761))&lt;0,0,IF(_xlfn.MAXIFS($F$2:$F6760,$C$2:$C6760,$C6761,$B$2:$B6760,$B6761,$A$2:$A6760,$A6761)=0,"",$E6761-_xlfn.MAXIFS($F$2:$F6760,$C$2:$C6760,$C6761,$B$2:$B6760,$B6761,$A$2:$A6760,$A6761))))</f>
        <v/>
      </c>
      <c r="K6761" s="6" t="str">
        <f t="shared" si="316"/>
        <v/>
      </c>
      <c r="L6761" s="6" t="str">
        <f t="shared" si="317"/>
        <v/>
      </c>
      <c r="M6761" s="6" t="str">
        <f t="shared" si="315"/>
        <v/>
      </c>
    </row>
    <row r="6762" spans="1:13" x14ac:dyDescent="0.25">
      <c r="A6762"/>
      <c r="B6762" s="1"/>
      <c r="C6762"/>
      <c r="D6762"/>
      <c r="E6762" s="76"/>
      <c r="F6762" s="76"/>
      <c r="G6762" s="2"/>
      <c r="H6762" s="77"/>
      <c r="J6762" s="79" t="str">
        <f>IF(IF(IF(_xlfn.MAXIFS($F$2:$F6761,$C$2:$C6761,$C6762,$B$2:$B6761,$B6762,$A$2:$A6761,$A6762)=0,"",$E6762-_xlfn.MAXIFS($F$2:$F6761,$C$2:$C6761,$C6762,$B$2:$B6761,$B6762,$A$2:$A6761,$A6762))&lt;0,0,IF(_xlfn.MAXIFS($F$2:$F6761,$C$2:$C6761,$C6762,$B$2:$B6761,$B6762,$A$2:$A6761,$A6762)=0,"",$E6762-_xlfn.MAXIFS($F$2:$F6761,$C$2:$C6761,$C6762,$B$2:$B6761,$B6762,$A$2:$A6761,$A6762)))&gt;0.25,"",IF(IF(_xlfn.MAXIFS($F$2:$F6761,$C$2:$C6761,$C6762,$B$2:$B6761,$B6762,$A$2:$A6761,$A6762)=0,"",$E6762-_xlfn.MAXIFS($F$2:$F6761,$C$2:$C6761,$C6762,$B$2:$B6761,$B6762,$A$2:$A6761,$A6762))&lt;0,0,IF(_xlfn.MAXIFS($F$2:$F6761,$C$2:$C6761,$C6762,$B$2:$B6761,$B6762,$A$2:$A6761,$A6762)=0,"",$E6762-_xlfn.MAXIFS($F$2:$F6761,$C$2:$C6761,$C6762,$B$2:$B6761,$B6762,$A$2:$A6761,$A6762))))</f>
        <v/>
      </c>
      <c r="K6762" s="6" t="str">
        <f t="shared" si="316"/>
        <v/>
      </c>
      <c r="L6762" s="6" t="str">
        <f t="shared" si="317"/>
        <v/>
      </c>
      <c r="M6762" s="6" t="str">
        <f t="shared" si="315"/>
        <v/>
      </c>
    </row>
    <row r="6763" spans="1:13" x14ac:dyDescent="0.25">
      <c r="A6763"/>
      <c r="B6763" s="1"/>
      <c r="C6763"/>
      <c r="D6763"/>
      <c r="E6763" s="76"/>
      <c r="F6763" s="76"/>
      <c r="G6763" s="2"/>
      <c r="H6763" s="77"/>
      <c r="J6763" s="79" t="str">
        <f>IF(IF(IF(_xlfn.MAXIFS($F$2:$F6762,$C$2:$C6762,$C6763,$B$2:$B6762,$B6763,$A$2:$A6762,$A6763)=0,"",$E6763-_xlfn.MAXIFS($F$2:$F6762,$C$2:$C6762,$C6763,$B$2:$B6762,$B6763,$A$2:$A6762,$A6763))&lt;0,0,IF(_xlfn.MAXIFS($F$2:$F6762,$C$2:$C6762,$C6763,$B$2:$B6762,$B6763,$A$2:$A6762,$A6763)=0,"",$E6763-_xlfn.MAXIFS($F$2:$F6762,$C$2:$C6762,$C6763,$B$2:$B6762,$B6763,$A$2:$A6762,$A6763)))&gt;0.25,"",IF(IF(_xlfn.MAXIFS($F$2:$F6762,$C$2:$C6762,$C6763,$B$2:$B6762,$B6763,$A$2:$A6762,$A6763)=0,"",$E6763-_xlfn.MAXIFS($F$2:$F6762,$C$2:$C6762,$C6763,$B$2:$B6762,$B6763,$A$2:$A6762,$A6763))&lt;0,0,IF(_xlfn.MAXIFS($F$2:$F6762,$C$2:$C6762,$C6763,$B$2:$B6762,$B6763,$A$2:$A6762,$A6763)=0,"",$E6763-_xlfn.MAXIFS($F$2:$F6762,$C$2:$C6762,$C6763,$B$2:$B6762,$B6763,$A$2:$A6762,$A6763))))</f>
        <v/>
      </c>
      <c r="K6763" s="6" t="str">
        <f t="shared" si="316"/>
        <v/>
      </c>
      <c r="L6763" s="6" t="str">
        <f t="shared" si="317"/>
        <v/>
      </c>
      <c r="M6763" s="6" t="str">
        <f t="shared" si="315"/>
        <v/>
      </c>
    </row>
    <row r="6764" spans="1:13" x14ac:dyDescent="0.25">
      <c r="A6764"/>
      <c r="B6764" s="1"/>
      <c r="C6764"/>
      <c r="D6764"/>
      <c r="E6764" s="76"/>
      <c r="F6764" s="76"/>
      <c r="G6764" s="2"/>
      <c r="H6764" s="77"/>
      <c r="J6764" s="79" t="str">
        <f>IF(IF(IF(_xlfn.MAXIFS($F$2:$F6763,$C$2:$C6763,$C6764,$B$2:$B6763,$B6764,$A$2:$A6763,$A6764)=0,"",$E6764-_xlfn.MAXIFS($F$2:$F6763,$C$2:$C6763,$C6764,$B$2:$B6763,$B6764,$A$2:$A6763,$A6764))&lt;0,0,IF(_xlfn.MAXIFS($F$2:$F6763,$C$2:$C6763,$C6764,$B$2:$B6763,$B6764,$A$2:$A6763,$A6764)=0,"",$E6764-_xlfn.MAXIFS($F$2:$F6763,$C$2:$C6763,$C6764,$B$2:$B6763,$B6764,$A$2:$A6763,$A6764)))&gt;0.25,"",IF(IF(_xlfn.MAXIFS($F$2:$F6763,$C$2:$C6763,$C6764,$B$2:$B6763,$B6764,$A$2:$A6763,$A6764)=0,"",$E6764-_xlfn.MAXIFS($F$2:$F6763,$C$2:$C6763,$C6764,$B$2:$B6763,$B6764,$A$2:$A6763,$A6764))&lt;0,0,IF(_xlfn.MAXIFS($F$2:$F6763,$C$2:$C6763,$C6764,$B$2:$B6763,$B6764,$A$2:$A6763,$A6764)=0,"",$E6764-_xlfn.MAXIFS($F$2:$F6763,$C$2:$C6763,$C6764,$B$2:$B6763,$B6764,$A$2:$A6763,$A6764))))</f>
        <v/>
      </c>
      <c r="K6764" s="6" t="str">
        <f t="shared" si="316"/>
        <v/>
      </c>
      <c r="L6764" s="6" t="str">
        <f t="shared" si="317"/>
        <v/>
      </c>
      <c r="M6764" s="6" t="str">
        <f t="shared" si="315"/>
        <v/>
      </c>
    </row>
    <row r="6765" spans="1:13" x14ac:dyDescent="0.25">
      <c r="A6765"/>
      <c r="B6765" s="1"/>
      <c r="C6765"/>
      <c r="D6765"/>
      <c r="E6765" s="76"/>
      <c r="F6765" s="76"/>
      <c r="G6765" s="2"/>
      <c r="H6765" s="77"/>
      <c r="J6765" s="79" t="str">
        <f>IF(IF(IF(_xlfn.MAXIFS($F$2:$F6764,$C$2:$C6764,$C6765,$B$2:$B6764,$B6765,$A$2:$A6764,$A6765)=0,"",$E6765-_xlfn.MAXIFS($F$2:$F6764,$C$2:$C6764,$C6765,$B$2:$B6764,$B6765,$A$2:$A6764,$A6765))&lt;0,0,IF(_xlfn.MAXIFS($F$2:$F6764,$C$2:$C6764,$C6765,$B$2:$B6764,$B6765,$A$2:$A6764,$A6765)=0,"",$E6765-_xlfn.MAXIFS($F$2:$F6764,$C$2:$C6764,$C6765,$B$2:$B6764,$B6765,$A$2:$A6764,$A6765)))&gt;0.25,"",IF(IF(_xlfn.MAXIFS($F$2:$F6764,$C$2:$C6764,$C6765,$B$2:$B6764,$B6765,$A$2:$A6764,$A6765)=0,"",$E6765-_xlfn.MAXIFS($F$2:$F6764,$C$2:$C6764,$C6765,$B$2:$B6764,$B6765,$A$2:$A6764,$A6765))&lt;0,0,IF(_xlfn.MAXIFS($F$2:$F6764,$C$2:$C6764,$C6765,$B$2:$B6764,$B6765,$A$2:$A6764,$A6765)=0,"",$E6765-_xlfn.MAXIFS($F$2:$F6764,$C$2:$C6764,$C6765,$B$2:$B6764,$B6765,$A$2:$A6764,$A6765))))</f>
        <v/>
      </c>
      <c r="K6765" s="6" t="str">
        <f t="shared" si="316"/>
        <v/>
      </c>
      <c r="L6765" s="6" t="str">
        <f t="shared" si="317"/>
        <v/>
      </c>
      <c r="M6765" s="6" t="str">
        <f t="shared" si="315"/>
        <v/>
      </c>
    </row>
    <row r="6766" spans="1:13" x14ac:dyDescent="0.25">
      <c r="A6766"/>
      <c r="B6766" s="1"/>
      <c r="C6766"/>
      <c r="D6766"/>
      <c r="E6766" s="76"/>
      <c r="F6766" s="76"/>
      <c r="G6766" s="2"/>
      <c r="H6766" s="77"/>
      <c r="J6766" s="79" t="str">
        <f>IF(IF(IF(_xlfn.MAXIFS($F$2:$F6765,$C$2:$C6765,$C6766,$B$2:$B6765,$B6766,$A$2:$A6765,$A6766)=0,"",$E6766-_xlfn.MAXIFS($F$2:$F6765,$C$2:$C6765,$C6766,$B$2:$B6765,$B6766,$A$2:$A6765,$A6766))&lt;0,0,IF(_xlfn.MAXIFS($F$2:$F6765,$C$2:$C6765,$C6766,$B$2:$B6765,$B6766,$A$2:$A6765,$A6766)=0,"",$E6766-_xlfn.MAXIFS($F$2:$F6765,$C$2:$C6765,$C6766,$B$2:$B6765,$B6766,$A$2:$A6765,$A6766)))&gt;0.25,"",IF(IF(_xlfn.MAXIFS($F$2:$F6765,$C$2:$C6765,$C6766,$B$2:$B6765,$B6766,$A$2:$A6765,$A6766)=0,"",$E6766-_xlfn.MAXIFS($F$2:$F6765,$C$2:$C6765,$C6766,$B$2:$B6765,$B6766,$A$2:$A6765,$A6766))&lt;0,0,IF(_xlfn.MAXIFS($F$2:$F6765,$C$2:$C6765,$C6766,$B$2:$B6765,$B6766,$A$2:$A6765,$A6766)=0,"",$E6766-_xlfn.MAXIFS($F$2:$F6765,$C$2:$C6765,$C6766,$B$2:$B6765,$B6766,$A$2:$A6765,$A6766))))</f>
        <v/>
      </c>
      <c r="K6766" s="6" t="str">
        <f t="shared" si="316"/>
        <v/>
      </c>
      <c r="L6766" s="6" t="str">
        <f t="shared" si="317"/>
        <v/>
      </c>
      <c r="M6766" s="6" t="str">
        <f t="shared" si="315"/>
        <v/>
      </c>
    </row>
    <row r="6767" spans="1:13" x14ac:dyDescent="0.25">
      <c r="A6767"/>
      <c r="B6767" s="1"/>
      <c r="C6767"/>
      <c r="D6767"/>
      <c r="E6767" s="76"/>
      <c r="F6767" s="76"/>
      <c r="G6767" s="2"/>
      <c r="H6767" s="77"/>
      <c r="J6767" s="79" t="str">
        <f>IF(IF(IF(_xlfn.MAXIFS($F$2:$F6766,$C$2:$C6766,$C6767,$B$2:$B6766,$B6767,$A$2:$A6766,$A6767)=0,"",$E6767-_xlfn.MAXIFS($F$2:$F6766,$C$2:$C6766,$C6767,$B$2:$B6766,$B6767,$A$2:$A6766,$A6767))&lt;0,0,IF(_xlfn.MAXIFS($F$2:$F6766,$C$2:$C6766,$C6767,$B$2:$B6766,$B6767,$A$2:$A6766,$A6767)=0,"",$E6767-_xlfn.MAXIFS($F$2:$F6766,$C$2:$C6766,$C6767,$B$2:$B6766,$B6767,$A$2:$A6766,$A6767)))&gt;0.25,"",IF(IF(_xlfn.MAXIFS($F$2:$F6766,$C$2:$C6766,$C6767,$B$2:$B6766,$B6767,$A$2:$A6766,$A6767)=0,"",$E6767-_xlfn.MAXIFS($F$2:$F6766,$C$2:$C6766,$C6767,$B$2:$B6766,$B6767,$A$2:$A6766,$A6767))&lt;0,0,IF(_xlfn.MAXIFS($F$2:$F6766,$C$2:$C6766,$C6767,$B$2:$B6766,$B6767,$A$2:$A6766,$A6767)=0,"",$E6767-_xlfn.MAXIFS($F$2:$F6766,$C$2:$C6766,$C6767,$B$2:$B6766,$B6767,$A$2:$A6766,$A6767))))</f>
        <v/>
      </c>
      <c r="K6767" s="6" t="str">
        <f t="shared" si="316"/>
        <v/>
      </c>
      <c r="L6767" s="6" t="str">
        <f t="shared" si="317"/>
        <v/>
      </c>
      <c r="M6767" s="6" t="str">
        <f t="shared" si="315"/>
        <v/>
      </c>
    </row>
    <row r="6768" spans="1:13" x14ac:dyDescent="0.25">
      <c r="A6768"/>
      <c r="B6768" s="1"/>
      <c r="C6768"/>
      <c r="D6768"/>
      <c r="E6768" s="76"/>
      <c r="F6768" s="76"/>
      <c r="G6768" s="2"/>
      <c r="H6768" s="77"/>
      <c r="J6768" s="79" t="str">
        <f>IF(IF(IF(_xlfn.MAXIFS($F$2:$F6767,$C$2:$C6767,$C6768,$B$2:$B6767,$B6768,$A$2:$A6767,$A6768)=0,"",$E6768-_xlfn.MAXIFS($F$2:$F6767,$C$2:$C6767,$C6768,$B$2:$B6767,$B6768,$A$2:$A6767,$A6768))&lt;0,0,IF(_xlfn.MAXIFS($F$2:$F6767,$C$2:$C6767,$C6768,$B$2:$B6767,$B6768,$A$2:$A6767,$A6768)=0,"",$E6768-_xlfn.MAXIFS($F$2:$F6767,$C$2:$C6767,$C6768,$B$2:$B6767,$B6768,$A$2:$A6767,$A6768)))&gt;0.25,"",IF(IF(_xlfn.MAXIFS($F$2:$F6767,$C$2:$C6767,$C6768,$B$2:$B6767,$B6768,$A$2:$A6767,$A6768)=0,"",$E6768-_xlfn.MAXIFS($F$2:$F6767,$C$2:$C6767,$C6768,$B$2:$B6767,$B6768,$A$2:$A6767,$A6768))&lt;0,0,IF(_xlfn.MAXIFS($F$2:$F6767,$C$2:$C6767,$C6768,$B$2:$B6767,$B6768,$A$2:$A6767,$A6768)=0,"",$E6768-_xlfn.MAXIFS($F$2:$F6767,$C$2:$C6767,$C6768,$B$2:$B6767,$B6768,$A$2:$A6767,$A6768))))</f>
        <v/>
      </c>
      <c r="K6768" s="6" t="str">
        <f t="shared" si="316"/>
        <v/>
      </c>
      <c r="L6768" s="6" t="str">
        <f t="shared" si="317"/>
        <v/>
      </c>
      <c r="M6768" s="6" t="str">
        <f t="shared" si="315"/>
        <v/>
      </c>
    </row>
    <row r="6769" spans="1:13" x14ac:dyDescent="0.25">
      <c r="A6769"/>
      <c r="B6769" s="1"/>
      <c r="C6769"/>
      <c r="D6769"/>
      <c r="E6769" s="76"/>
      <c r="F6769" s="76"/>
      <c r="G6769" s="2"/>
      <c r="H6769" s="77"/>
      <c r="J6769" s="79" t="str">
        <f>IF(IF(IF(_xlfn.MAXIFS($F$2:$F6768,$C$2:$C6768,$C6769,$B$2:$B6768,$B6769,$A$2:$A6768,$A6769)=0,"",$E6769-_xlfn.MAXIFS($F$2:$F6768,$C$2:$C6768,$C6769,$B$2:$B6768,$B6769,$A$2:$A6768,$A6769))&lt;0,0,IF(_xlfn.MAXIFS($F$2:$F6768,$C$2:$C6768,$C6769,$B$2:$B6768,$B6769,$A$2:$A6768,$A6769)=0,"",$E6769-_xlfn.MAXIFS($F$2:$F6768,$C$2:$C6768,$C6769,$B$2:$B6768,$B6769,$A$2:$A6768,$A6769)))&gt;0.25,"",IF(IF(_xlfn.MAXIFS($F$2:$F6768,$C$2:$C6768,$C6769,$B$2:$B6768,$B6769,$A$2:$A6768,$A6769)=0,"",$E6769-_xlfn.MAXIFS($F$2:$F6768,$C$2:$C6768,$C6769,$B$2:$B6768,$B6769,$A$2:$A6768,$A6769))&lt;0,0,IF(_xlfn.MAXIFS($F$2:$F6768,$C$2:$C6768,$C6769,$B$2:$B6768,$B6769,$A$2:$A6768,$A6769)=0,"",$E6769-_xlfn.MAXIFS($F$2:$F6768,$C$2:$C6768,$C6769,$B$2:$B6768,$B6769,$A$2:$A6768,$A6769))))</f>
        <v/>
      </c>
      <c r="K6769" s="6" t="str">
        <f t="shared" si="316"/>
        <v/>
      </c>
      <c r="L6769" s="6" t="str">
        <f t="shared" si="317"/>
        <v/>
      </c>
      <c r="M6769" s="6" t="str">
        <f t="shared" si="315"/>
        <v/>
      </c>
    </row>
    <row r="6770" spans="1:13" x14ac:dyDescent="0.25">
      <c r="A6770"/>
      <c r="B6770" s="1"/>
      <c r="C6770"/>
      <c r="D6770"/>
      <c r="E6770" s="76"/>
      <c r="F6770" s="76"/>
      <c r="G6770" s="2"/>
      <c r="H6770" s="77"/>
      <c r="J6770" s="79" t="str">
        <f>IF(IF(IF(_xlfn.MAXIFS($F$2:$F6769,$C$2:$C6769,$C6770,$B$2:$B6769,$B6770,$A$2:$A6769,$A6770)=0,"",$E6770-_xlfn.MAXIFS($F$2:$F6769,$C$2:$C6769,$C6770,$B$2:$B6769,$B6770,$A$2:$A6769,$A6770))&lt;0,0,IF(_xlfn.MAXIFS($F$2:$F6769,$C$2:$C6769,$C6770,$B$2:$B6769,$B6770,$A$2:$A6769,$A6770)=0,"",$E6770-_xlfn.MAXIFS($F$2:$F6769,$C$2:$C6769,$C6770,$B$2:$B6769,$B6770,$A$2:$A6769,$A6770)))&gt;0.25,"",IF(IF(_xlfn.MAXIFS($F$2:$F6769,$C$2:$C6769,$C6770,$B$2:$B6769,$B6770,$A$2:$A6769,$A6770)=0,"",$E6770-_xlfn.MAXIFS($F$2:$F6769,$C$2:$C6769,$C6770,$B$2:$B6769,$B6770,$A$2:$A6769,$A6770))&lt;0,0,IF(_xlfn.MAXIFS($F$2:$F6769,$C$2:$C6769,$C6770,$B$2:$B6769,$B6770,$A$2:$A6769,$A6770)=0,"",$E6770-_xlfn.MAXIFS($F$2:$F6769,$C$2:$C6769,$C6770,$B$2:$B6769,$B6770,$A$2:$A6769,$A6770))))</f>
        <v/>
      </c>
      <c r="K6770" s="6" t="str">
        <f t="shared" si="316"/>
        <v/>
      </c>
      <c r="L6770" s="6" t="str">
        <f t="shared" si="317"/>
        <v/>
      </c>
      <c r="M6770" s="6" t="str">
        <f t="shared" si="315"/>
        <v/>
      </c>
    </row>
    <row r="6771" spans="1:13" x14ac:dyDescent="0.25">
      <c r="A6771"/>
      <c r="B6771" s="1"/>
      <c r="C6771"/>
      <c r="D6771"/>
      <c r="E6771" s="76"/>
      <c r="F6771" s="76"/>
      <c r="G6771" s="2"/>
      <c r="H6771" s="77"/>
      <c r="J6771" s="79" t="str">
        <f>IF(IF(IF(_xlfn.MAXIFS($F$2:$F6770,$C$2:$C6770,$C6771,$B$2:$B6770,$B6771,$A$2:$A6770,$A6771)=0,"",$E6771-_xlfn.MAXIFS($F$2:$F6770,$C$2:$C6770,$C6771,$B$2:$B6770,$B6771,$A$2:$A6770,$A6771))&lt;0,0,IF(_xlfn.MAXIFS($F$2:$F6770,$C$2:$C6770,$C6771,$B$2:$B6770,$B6771,$A$2:$A6770,$A6771)=0,"",$E6771-_xlfn.MAXIFS($F$2:$F6770,$C$2:$C6770,$C6771,$B$2:$B6770,$B6771,$A$2:$A6770,$A6771)))&gt;0.25,"",IF(IF(_xlfn.MAXIFS($F$2:$F6770,$C$2:$C6770,$C6771,$B$2:$B6770,$B6771,$A$2:$A6770,$A6771)=0,"",$E6771-_xlfn.MAXIFS($F$2:$F6770,$C$2:$C6770,$C6771,$B$2:$B6770,$B6771,$A$2:$A6770,$A6771))&lt;0,0,IF(_xlfn.MAXIFS($F$2:$F6770,$C$2:$C6770,$C6771,$B$2:$B6770,$B6771,$A$2:$A6770,$A6771)=0,"",$E6771-_xlfn.MAXIFS($F$2:$F6770,$C$2:$C6770,$C6771,$B$2:$B6770,$B6771,$A$2:$A6770,$A6771))))</f>
        <v/>
      </c>
      <c r="K6771" s="6" t="str">
        <f t="shared" si="316"/>
        <v/>
      </c>
      <c r="L6771" s="6" t="str">
        <f t="shared" si="317"/>
        <v/>
      </c>
      <c r="M6771" s="6" t="str">
        <f t="shared" si="315"/>
        <v/>
      </c>
    </row>
    <row r="6772" spans="1:13" x14ac:dyDescent="0.25">
      <c r="A6772"/>
      <c r="B6772" s="1"/>
      <c r="C6772"/>
      <c r="D6772"/>
      <c r="E6772" s="76"/>
      <c r="F6772" s="76"/>
      <c r="G6772" s="2"/>
      <c r="H6772" s="77"/>
      <c r="J6772" s="79" t="str">
        <f>IF(IF(IF(_xlfn.MAXIFS($F$2:$F6771,$C$2:$C6771,$C6772,$B$2:$B6771,$B6772,$A$2:$A6771,$A6772)=0,"",$E6772-_xlfn.MAXIFS($F$2:$F6771,$C$2:$C6771,$C6772,$B$2:$B6771,$B6772,$A$2:$A6771,$A6772))&lt;0,0,IF(_xlfn.MAXIFS($F$2:$F6771,$C$2:$C6771,$C6772,$B$2:$B6771,$B6772,$A$2:$A6771,$A6772)=0,"",$E6772-_xlfn.MAXIFS($F$2:$F6771,$C$2:$C6771,$C6772,$B$2:$B6771,$B6772,$A$2:$A6771,$A6772)))&gt;0.25,"",IF(IF(_xlfn.MAXIFS($F$2:$F6771,$C$2:$C6771,$C6772,$B$2:$B6771,$B6772,$A$2:$A6771,$A6772)=0,"",$E6772-_xlfn.MAXIFS($F$2:$F6771,$C$2:$C6771,$C6772,$B$2:$B6771,$B6772,$A$2:$A6771,$A6772))&lt;0,0,IF(_xlfn.MAXIFS($F$2:$F6771,$C$2:$C6771,$C6772,$B$2:$B6771,$B6772,$A$2:$A6771,$A6772)=0,"",$E6772-_xlfn.MAXIFS($F$2:$F6771,$C$2:$C6771,$C6772,$B$2:$B6771,$B6772,$A$2:$A6771,$A6772))))</f>
        <v/>
      </c>
      <c r="K6772" s="6" t="str">
        <f t="shared" si="316"/>
        <v/>
      </c>
      <c r="L6772" s="6" t="str">
        <f t="shared" si="317"/>
        <v/>
      </c>
      <c r="M6772" s="6" t="str">
        <f t="shared" si="315"/>
        <v/>
      </c>
    </row>
    <row r="6773" spans="1:13" x14ac:dyDescent="0.25">
      <c r="A6773"/>
      <c r="B6773" s="1"/>
      <c r="C6773"/>
      <c r="D6773"/>
      <c r="E6773" s="76"/>
      <c r="F6773" s="76"/>
      <c r="G6773" s="2"/>
      <c r="H6773" s="77"/>
      <c r="J6773" s="79" t="str">
        <f>IF(IF(IF(_xlfn.MAXIFS($F$2:$F6772,$C$2:$C6772,$C6773,$B$2:$B6772,$B6773,$A$2:$A6772,$A6773)=0,"",$E6773-_xlfn.MAXIFS($F$2:$F6772,$C$2:$C6772,$C6773,$B$2:$B6772,$B6773,$A$2:$A6772,$A6773))&lt;0,0,IF(_xlfn.MAXIFS($F$2:$F6772,$C$2:$C6772,$C6773,$B$2:$B6772,$B6773,$A$2:$A6772,$A6773)=0,"",$E6773-_xlfn.MAXIFS($F$2:$F6772,$C$2:$C6772,$C6773,$B$2:$B6772,$B6773,$A$2:$A6772,$A6773)))&gt;0.25,"",IF(IF(_xlfn.MAXIFS($F$2:$F6772,$C$2:$C6772,$C6773,$B$2:$B6772,$B6773,$A$2:$A6772,$A6773)=0,"",$E6773-_xlfn.MAXIFS($F$2:$F6772,$C$2:$C6772,$C6773,$B$2:$B6772,$B6773,$A$2:$A6772,$A6773))&lt;0,0,IF(_xlfn.MAXIFS($F$2:$F6772,$C$2:$C6772,$C6773,$B$2:$B6772,$B6773,$A$2:$A6772,$A6773)=0,"",$E6773-_xlfn.MAXIFS($F$2:$F6772,$C$2:$C6772,$C6773,$B$2:$B6772,$B6773,$A$2:$A6772,$A6773))))</f>
        <v/>
      </c>
      <c r="K6773" s="6" t="str">
        <f t="shared" si="316"/>
        <v/>
      </c>
      <c r="L6773" s="6" t="str">
        <f t="shared" si="317"/>
        <v/>
      </c>
      <c r="M6773" s="6" t="str">
        <f t="shared" si="315"/>
        <v/>
      </c>
    </row>
    <row r="6774" spans="1:13" x14ac:dyDescent="0.25">
      <c r="A6774"/>
      <c r="B6774" s="1"/>
      <c r="C6774"/>
      <c r="D6774"/>
      <c r="E6774" s="76"/>
      <c r="F6774" s="76"/>
      <c r="G6774" s="2"/>
      <c r="H6774" s="77"/>
      <c r="J6774" s="79" t="str">
        <f>IF(IF(IF(_xlfn.MAXIFS($F$2:$F6773,$C$2:$C6773,$C6774,$B$2:$B6773,$B6774,$A$2:$A6773,$A6774)=0,"",$E6774-_xlfn.MAXIFS($F$2:$F6773,$C$2:$C6773,$C6774,$B$2:$B6773,$B6774,$A$2:$A6773,$A6774))&lt;0,0,IF(_xlfn.MAXIFS($F$2:$F6773,$C$2:$C6773,$C6774,$B$2:$B6773,$B6774,$A$2:$A6773,$A6774)=0,"",$E6774-_xlfn.MAXIFS($F$2:$F6773,$C$2:$C6773,$C6774,$B$2:$B6773,$B6774,$A$2:$A6773,$A6774)))&gt;0.25,"",IF(IF(_xlfn.MAXIFS($F$2:$F6773,$C$2:$C6773,$C6774,$B$2:$B6773,$B6774,$A$2:$A6773,$A6774)=0,"",$E6774-_xlfn.MAXIFS($F$2:$F6773,$C$2:$C6773,$C6774,$B$2:$B6773,$B6774,$A$2:$A6773,$A6774))&lt;0,0,IF(_xlfn.MAXIFS($F$2:$F6773,$C$2:$C6773,$C6774,$B$2:$B6773,$B6774,$A$2:$A6773,$A6774)=0,"",$E6774-_xlfn.MAXIFS($F$2:$F6773,$C$2:$C6773,$C6774,$B$2:$B6773,$B6774,$A$2:$A6773,$A6774))))</f>
        <v/>
      </c>
      <c r="K6774" s="6" t="str">
        <f t="shared" si="316"/>
        <v/>
      </c>
      <c r="L6774" s="6" t="str">
        <f t="shared" si="317"/>
        <v/>
      </c>
      <c r="M6774" s="6" t="str">
        <f t="shared" si="315"/>
        <v/>
      </c>
    </row>
    <row r="6775" spans="1:13" x14ac:dyDescent="0.25">
      <c r="A6775"/>
      <c r="B6775" s="1"/>
      <c r="C6775"/>
      <c r="D6775"/>
      <c r="E6775" s="76"/>
      <c r="F6775" s="76"/>
      <c r="G6775" s="2"/>
      <c r="H6775" s="77"/>
      <c r="J6775" s="79" t="str">
        <f>IF(IF(IF(_xlfn.MAXIFS($F$2:$F6774,$C$2:$C6774,$C6775,$B$2:$B6774,$B6775,$A$2:$A6774,$A6775)=0,"",$E6775-_xlfn.MAXIFS($F$2:$F6774,$C$2:$C6774,$C6775,$B$2:$B6774,$B6775,$A$2:$A6774,$A6775))&lt;0,0,IF(_xlfn.MAXIFS($F$2:$F6774,$C$2:$C6774,$C6775,$B$2:$B6774,$B6775,$A$2:$A6774,$A6775)=0,"",$E6775-_xlfn.MAXIFS($F$2:$F6774,$C$2:$C6774,$C6775,$B$2:$B6774,$B6775,$A$2:$A6774,$A6775)))&gt;0.25,"",IF(IF(_xlfn.MAXIFS($F$2:$F6774,$C$2:$C6774,$C6775,$B$2:$B6774,$B6775,$A$2:$A6774,$A6775)=0,"",$E6775-_xlfn.MAXIFS($F$2:$F6774,$C$2:$C6774,$C6775,$B$2:$B6774,$B6775,$A$2:$A6774,$A6775))&lt;0,0,IF(_xlfn.MAXIFS($F$2:$F6774,$C$2:$C6774,$C6775,$B$2:$B6774,$B6775,$A$2:$A6774,$A6775)=0,"",$E6775-_xlfn.MAXIFS($F$2:$F6774,$C$2:$C6774,$C6775,$B$2:$B6774,$B6775,$A$2:$A6774,$A6775))))</f>
        <v/>
      </c>
      <c r="K6775" s="6" t="str">
        <f t="shared" si="316"/>
        <v/>
      </c>
      <c r="L6775" s="6" t="str">
        <f t="shared" si="317"/>
        <v/>
      </c>
      <c r="M6775" s="6" t="str">
        <f t="shared" si="315"/>
        <v/>
      </c>
    </row>
    <row r="6776" spans="1:13" x14ac:dyDescent="0.25">
      <c r="A6776"/>
      <c r="B6776" s="1"/>
      <c r="C6776"/>
      <c r="D6776"/>
      <c r="E6776" s="76"/>
      <c r="F6776" s="76"/>
      <c r="G6776" s="2"/>
      <c r="H6776" s="77"/>
      <c r="J6776" s="79" t="str">
        <f>IF(IF(IF(_xlfn.MAXIFS($F$2:$F6775,$C$2:$C6775,$C6776,$B$2:$B6775,$B6776,$A$2:$A6775,$A6776)=0,"",$E6776-_xlfn.MAXIFS($F$2:$F6775,$C$2:$C6775,$C6776,$B$2:$B6775,$B6776,$A$2:$A6775,$A6776))&lt;0,0,IF(_xlfn.MAXIFS($F$2:$F6775,$C$2:$C6775,$C6776,$B$2:$B6775,$B6776,$A$2:$A6775,$A6776)=0,"",$E6776-_xlfn.MAXIFS($F$2:$F6775,$C$2:$C6775,$C6776,$B$2:$B6775,$B6776,$A$2:$A6775,$A6776)))&gt;0.25,"",IF(IF(_xlfn.MAXIFS($F$2:$F6775,$C$2:$C6775,$C6776,$B$2:$B6775,$B6776,$A$2:$A6775,$A6776)=0,"",$E6776-_xlfn.MAXIFS($F$2:$F6775,$C$2:$C6775,$C6776,$B$2:$B6775,$B6776,$A$2:$A6775,$A6776))&lt;0,0,IF(_xlfn.MAXIFS($F$2:$F6775,$C$2:$C6775,$C6776,$B$2:$B6775,$B6776,$A$2:$A6775,$A6776)=0,"",$E6776-_xlfn.MAXIFS($F$2:$F6775,$C$2:$C6775,$C6776,$B$2:$B6775,$B6776,$A$2:$A6775,$A6776))))</f>
        <v/>
      </c>
      <c r="K6776" s="6" t="str">
        <f t="shared" si="316"/>
        <v/>
      </c>
      <c r="L6776" s="6" t="str">
        <f t="shared" si="317"/>
        <v/>
      </c>
      <c r="M6776" s="6" t="str">
        <f t="shared" si="315"/>
        <v/>
      </c>
    </row>
    <row r="6777" spans="1:13" x14ac:dyDescent="0.25">
      <c r="A6777"/>
      <c r="B6777" s="1"/>
      <c r="C6777"/>
      <c r="D6777"/>
      <c r="E6777" s="76"/>
      <c r="F6777" s="76"/>
      <c r="G6777" s="2"/>
      <c r="H6777" s="77"/>
      <c r="J6777" s="79" t="str">
        <f>IF(IF(IF(_xlfn.MAXIFS($F$2:$F6776,$C$2:$C6776,$C6777,$B$2:$B6776,$B6777,$A$2:$A6776,$A6777)=0,"",$E6777-_xlfn.MAXIFS($F$2:$F6776,$C$2:$C6776,$C6777,$B$2:$B6776,$B6777,$A$2:$A6776,$A6777))&lt;0,0,IF(_xlfn.MAXIFS($F$2:$F6776,$C$2:$C6776,$C6777,$B$2:$B6776,$B6777,$A$2:$A6776,$A6777)=0,"",$E6777-_xlfn.MAXIFS($F$2:$F6776,$C$2:$C6776,$C6777,$B$2:$B6776,$B6777,$A$2:$A6776,$A6777)))&gt;0.25,"",IF(IF(_xlfn.MAXIFS($F$2:$F6776,$C$2:$C6776,$C6777,$B$2:$B6776,$B6777,$A$2:$A6776,$A6777)=0,"",$E6777-_xlfn.MAXIFS($F$2:$F6776,$C$2:$C6776,$C6777,$B$2:$B6776,$B6777,$A$2:$A6776,$A6777))&lt;0,0,IF(_xlfn.MAXIFS($F$2:$F6776,$C$2:$C6776,$C6777,$B$2:$B6776,$B6777,$A$2:$A6776,$A6777)=0,"",$E6777-_xlfn.MAXIFS($F$2:$F6776,$C$2:$C6776,$C6777,$B$2:$B6776,$B6777,$A$2:$A6776,$A6777))))</f>
        <v/>
      </c>
      <c r="K6777" s="6" t="str">
        <f t="shared" si="316"/>
        <v/>
      </c>
      <c r="L6777" s="6" t="str">
        <f t="shared" si="317"/>
        <v/>
      </c>
      <c r="M6777" s="6" t="str">
        <f t="shared" si="315"/>
        <v/>
      </c>
    </row>
    <row r="6778" spans="1:13" x14ac:dyDescent="0.25">
      <c r="A6778"/>
      <c r="B6778" s="1"/>
      <c r="C6778"/>
      <c r="D6778"/>
      <c r="E6778" s="76"/>
      <c r="F6778" s="76"/>
      <c r="G6778" s="2"/>
      <c r="H6778" s="77"/>
      <c r="J6778" s="79" t="str">
        <f>IF(IF(IF(_xlfn.MAXIFS($F$2:$F6777,$C$2:$C6777,$C6778,$B$2:$B6777,$B6778,$A$2:$A6777,$A6778)=0,"",$E6778-_xlfn.MAXIFS($F$2:$F6777,$C$2:$C6777,$C6778,$B$2:$B6777,$B6778,$A$2:$A6777,$A6778))&lt;0,0,IF(_xlfn.MAXIFS($F$2:$F6777,$C$2:$C6777,$C6778,$B$2:$B6777,$B6778,$A$2:$A6777,$A6778)=0,"",$E6778-_xlfn.MAXIFS($F$2:$F6777,$C$2:$C6777,$C6778,$B$2:$B6777,$B6778,$A$2:$A6777,$A6778)))&gt;0.25,"",IF(IF(_xlfn.MAXIFS($F$2:$F6777,$C$2:$C6777,$C6778,$B$2:$B6777,$B6778,$A$2:$A6777,$A6778)=0,"",$E6778-_xlfn.MAXIFS($F$2:$F6777,$C$2:$C6777,$C6778,$B$2:$B6777,$B6778,$A$2:$A6777,$A6778))&lt;0,0,IF(_xlfn.MAXIFS($F$2:$F6777,$C$2:$C6777,$C6778,$B$2:$B6777,$B6778,$A$2:$A6777,$A6778)=0,"",$E6778-_xlfn.MAXIFS($F$2:$F6777,$C$2:$C6777,$C6778,$B$2:$B6777,$B6778,$A$2:$A6777,$A6778))))</f>
        <v/>
      </c>
      <c r="K6778" s="6" t="str">
        <f t="shared" si="316"/>
        <v/>
      </c>
      <c r="L6778" s="6" t="str">
        <f t="shared" si="317"/>
        <v/>
      </c>
      <c r="M6778" s="6" t="str">
        <f t="shared" si="315"/>
        <v/>
      </c>
    </row>
    <row r="6779" spans="1:13" x14ac:dyDescent="0.25">
      <c r="A6779"/>
      <c r="B6779" s="1"/>
      <c r="C6779"/>
      <c r="D6779"/>
      <c r="E6779" s="76"/>
      <c r="F6779" s="76"/>
      <c r="G6779" s="2"/>
      <c r="H6779" s="77"/>
      <c r="J6779" s="79" t="str">
        <f>IF(IF(IF(_xlfn.MAXIFS($F$2:$F6778,$C$2:$C6778,$C6779,$B$2:$B6778,$B6779,$A$2:$A6778,$A6779)=0,"",$E6779-_xlfn.MAXIFS($F$2:$F6778,$C$2:$C6778,$C6779,$B$2:$B6778,$B6779,$A$2:$A6778,$A6779))&lt;0,0,IF(_xlfn.MAXIFS($F$2:$F6778,$C$2:$C6778,$C6779,$B$2:$B6778,$B6779,$A$2:$A6778,$A6779)=0,"",$E6779-_xlfn.MAXIFS($F$2:$F6778,$C$2:$C6778,$C6779,$B$2:$B6778,$B6779,$A$2:$A6778,$A6779)))&gt;0.25,"",IF(IF(_xlfn.MAXIFS($F$2:$F6778,$C$2:$C6778,$C6779,$B$2:$B6778,$B6779,$A$2:$A6778,$A6779)=0,"",$E6779-_xlfn.MAXIFS($F$2:$F6778,$C$2:$C6778,$C6779,$B$2:$B6778,$B6779,$A$2:$A6778,$A6779))&lt;0,0,IF(_xlfn.MAXIFS($F$2:$F6778,$C$2:$C6778,$C6779,$B$2:$B6778,$B6779,$A$2:$A6778,$A6779)=0,"",$E6779-_xlfn.MAXIFS($F$2:$F6778,$C$2:$C6778,$C6779,$B$2:$B6778,$B6779,$A$2:$A6778,$A6779))))</f>
        <v/>
      </c>
      <c r="K6779" s="6" t="str">
        <f t="shared" si="316"/>
        <v/>
      </c>
      <c r="L6779" s="6" t="str">
        <f t="shared" si="317"/>
        <v/>
      </c>
      <c r="M6779" s="6" t="str">
        <f t="shared" si="315"/>
        <v/>
      </c>
    </row>
    <row r="6780" spans="1:13" x14ac:dyDescent="0.25">
      <c r="A6780"/>
      <c r="B6780" s="1"/>
      <c r="C6780"/>
      <c r="D6780"/>
      <c r="E6780" s="76"/>
      <c r="F6780" s="76"/>
      <c r="G6780" s="2"/>
      <c r="H6780" s="77"/>
      <c r="J6780" s="79" t="str">
        <f>IF(IF(IF(_xlfn.MAXIFS($F$2:$F6779,$C$2:$C6779,$C6780,$B$2:$B6779,$B6780,$A$2:$A6779,$A6780)=0,"",$E6780-_xlfn.MAXIFS($F$2:$F6779,$C$2:$C6779,$C6780,$B$2:$B6779,$B6780,$A$2:$A6779,$A6780))&lt;0,0,IF(_xlfn.MAXIFS($F$2:$F6779,$C$2:$C6779,$C6780,$B$2:$B6779,$B6780,$A$2:$A6779,$A6780)=0,"",$E6780-_xlfn.MAXIFS($F$2:$F6779,$C$2:$C6779,$C6780,$B$2:$B6779,$B6780,$A$2:$A6779,$A6780)))&gt;0.25,"",IF(IF(_xlfn.MAXIFS($F$2:$F6779,$C$2:$C6779,$C6780,$B$2:$B6779,$B6780,$A$2:$A6779,$A6780)=0,"",$E6780-_xlfn.MAXIFS($F$2:$F6779,$C$2:$C6779,$C6780,$B$2:$B6779,$B6780,$A$2:$A6779,$A6780))&lt;0,0,IF(_xlfn.MAXIFS($F$2:$F6779,$C$2:$C6779,$C6780,$B$2:$B6779,$B6780,$A$2:$A6779,$A6780)=0,"",$E6780-_xlfn.MAXIFS($F$2:$F6779,$C$2:$C6779,$C6780,$B$2:$B6779,$B6780,$A$2:$A6779,$A6780))))</f>
        <v/>
      </c>
      <c r="K6780" s="6" t="str">
        <f t="shared" si="316"/>
        <v/>
      </c>
      <c r="L6780" s="6" t="str">
        <f t="shared" si="317"/>
        <v/>
      </c>
      <c r="M6780" s="6" t="str">
        <f t="shared" si="315"/>
        <v/>
      </c>
    </row>
    <row r="6781" spans="1:13" x14ac:dyDescent="0.25">
      <c r="A6781"/>
      <c r="B6781" s="1"/>
      <c r="C6781"/>
      <c r="D6781"/>
      <c r="E6781" s="76"/>
      <c r="F6781" s="76"/>
      <c r="G6781" s="2"/>
      <c r="H6781" s="77"/>
      <c r="J6781" s="79" t="str">
        <f>IF(IF(IF(_xlfn.MAXIFS($F$2:$F6780,$C$2:$C6780,$C6781,$B$2:$B6780,$B6781,$A$2:$A6780,$A6781)=0,"",$E6781-_xlfn.MAXIFS($F$2:$F6780,$C$2:$C6780,$C6781,$B$2:$B6780,$B6781,$A$2:$A6780,$A6781))&lt;0,0,IF(_xlfn.MAXIFS($F$2:$F6780,$C$2:$C6780,$C6781,$B$2:$B6780,$B6781,$A$2:$A6780,$A6781)=0,"",$E6781-_xlfn.MAXIFS($F$2:$F6780,$C$2:$C6780,$C6781,$B$2:$B6780,$B6781,$A$2:$A6780,$A6781)))&gt;0.25,"",IF(IF(_xlfn.MAXIFS($F$2:$F6780,$C$2:$C6780,$C6781,$B$2:$B6780,$B6781,$A$2:$A6780,$A6781)=0,"",$E6781-_xlfn.MAXIFS($F$2:$F6780,$C$2:$C6780,$C6781,$B$2:$B6780,$B6781,$A$2:$A6780,$A6781))&lt;0,0,IF(_xlfn.MAXIFS($F$2:$F6780,$C$2:$C6780,$C6781,$B$2:$B6780,$B6781,$A$2:$A6780,$A6781)=0,"",$E6781-_xlfn.MAXIFS($F$2:$F6780,$C$2:$C6780,$C6781,$B$2:$B6780,$B6781,$A$2:$A6780,$A6781))))</f>
        <v/>
      </c>
      <c r="K6781" s="6" t="str">
        <f t="shared" si="316"/>
        <v/>
      </c>
      <c r="L6781" s="6" t="str">
        <f t="shared" si="317"/>
        <v/>
      </c>
      <c r="M6781" s="6" t="str">
        <f t="shared" si="315"/>
        <v/>
      </c>
    </row>
    <row r="6782" spans="1:13" x14ac:dyDescent="0.25">
      <c r="A6782"/>
      <c r="B6782" s="1"/>
      <c r="C6782"/>
      <c r="D6782"/>
      <c r="E6782" s="76"/>
      <c r="F6782" s="76"/>
      <c r="G6782" s="2"/>
      <c r="H6782" s="77"/>
      <c r="J6782" s="79" t="str">
        <f>IF(IF(IF(_xlfn.MAXIFS($F$2:$F6781,$C$2:$C6781,$C6782,$B$2:$B6781,$B6782,$A$2:$A6781,$A6782)=0,"",$E6782-_xlfn.MAXIFS($F$2:$F6781,$C$2:$C6781,$C6782,$B$2:$B6781,$B6782,$A$2:$A6781,$A6782))&lt;0,0,IF(_xlfn.MAXIFS($F$2:$F6781,$C$2:$C6781,$C6782,$B$2:$B6781,$B6782,$A$2:$A6781,$A6782)=0,"",$E6782-_xlfn.MAXIFS($F$2:$F6781,$C$2:$C6781,$C6782,$B$2:$B6781,$B6782,$A$2:$A6781,$A6782)))&gt;0.25,"",IF(IF(_xlfn.MAXIFS($F$2:$F6781,$C$2:$C6781,$C6782,$B$2:$B6781,$B6782,$A$2:$A6781,$A6782)=0,"",$E6782-_xlfn.MAXIFS($F$2:$F6781,$C$2:$C6781,$C6782,$B$2:$B6781,$B6782,$A$2:$A6781,$A6782))&lt;0,0,IF(_xlfn.MAXIFS($F$2:$F6781,$C$2:$C6781,$C6782,$B$2:$B6781,$B6782,$A$2:$A6781,$A6782)=0,"",$E6782-_xlfn.MAXIFS($F$2:$F6781,$C$2:$C6781,$C6782,$B$2:$B6781,$B6782,$A$2:$A6781,$A6782))))</f>
        <v/>
      </c>
      <c r="K6782" s="6" t="str">
        <f t="shared" si="316"/>
        <v/>
      </c>
      <c r="L6782" s="6" t="str">
        <f t="shared" si="317"/>
        <v/>
      </c>
      <c r="M6782" s="6" t="str">
        <f t="shared" si="315"/>
        <v/>
      </c>
    </row>
    <row r="6783" spans="1:13" x14ac:dyDescent="0.25">
      <c r="A6783"/>
      <c r="B6783" s="1"/>
      <c r="C6783"/>
      <c r="D6783"/>
      <c r="E6783" s="76"/>
      <c r="F6783" s="76"/>
      <c r="G6783" s="2"/>
      <c r="H6783" s="77"/>
      <c r="J6783" s="79" t="str">
        <f>IF(IF(IF(_xlfn.MAXIFS($F$2:$F6782,$C$2:$C6782,$C6783,$B$2:$B6782,$B6783,$A$2:$A6782,$A6783)=0,"",$E6783-_xlfn.MAXIFS($F$2:$F6782,$C$2:$C6782,$C6783,$B$2:$B6782,$B6783,$A$2:$A6782,$A6783))&lt;0,0,IF(_xlfn.MAXIFS($F$2:$F6782,$C$2:$C6782,$C6783,$B$2:$B6782,$B6783,$A$2:$A6782,$A6783)=0,"",$E6783-_xlfn.MAXIFS($F$2:$F6782,$C$2:$C6782,$C6783,$B$2:$B6782,$B6783,$A$2:$A6782,$A6783)))&gt;0.25,"",IF(IF(_xlfn.MAXIFS($F$2:$F6782,$C$2:$C6782,$C6783,$B$2:$B6782,$B6783,$A$2:$A6782,$A6783)=0,"",$E6783-_xlfn.MAXIFS($F$2:$F6782,$C$2:$C6782,$C6783,$B$2:$B6782,$B6783,$A$2:$A6782,$A6783))&lt;0,0,IF(_xlfn.MAXIFS($F$2:$F6782,$C$2:$C6782,$C6783,$B$2:$B6782,$B6783,$A$2:$A6782,$A6783)=0,"",$E6783-_xlfn.MAXIFS($F$2:$F6782,$C$2:$C6782,$C6783,$B$2:$B6782,$B6783,$A$2:$A6782,$A6783))))</f>
        <v/>
      </c>
      <c r="K6783" s="6" t="str">
        <f t="shared" si="316"/>
        <v/>
      </c>
      <c r="L6783" s="6" t="str">
        <f t="shared" si="317"/>
        <v/>
      </c>
      <c r="M6783" s="6" t="str">
        <f t="shared" si="315"/>
        <v/>
      </c>
    </row>
    <row r="6784" spans="1:13" x14ac:dyDescent="0.25">
      <c r="A6784"/>
      <c r="B6784" s="1"/>
      <c r="C6784"/>
      <c r="D6784"/>
      <c r="E6784" s="76"/>
      <c r="F6784" s="76"/>
      <c r="G6784" s="2"/>
      <c r="H6784" s="77"/>
      <c r="J6784" s="79" t="str">
        <f>IF(IF(IF(_xlfn.MAXIFS($F$2:$F6783,$C$2:$C6783,$C6784,$B$2:$B6783,$B6784,$A$2:$A6783,$A6784)=0,"",$E6784-_xlfn.MAXIFS($F$2:$F6783,$C$2:$C6783,$C6784,$B$2:$B6783,$B6784,$A$2:$A6783,$A6784))&lt;0,0,IF(_xlfn.MAXIFS($F$2:$F6783,$C$2:$C6783,$C6784,$B$2:$B6783,$B6784,$A$2:$A6783,$A6784)=0,"",$E6784-_xlfn.MAXIFS($F$2:$F6783,$C$2:$C6783,$C6784,$B$2:$B6783,$B6784,$A$2:$A6783,$A6784)))&gt;0.25,"",IF(IF(_xlfn.MAXIFS($F$2:$F6783,$C$2:$C6783,$C6784,$B$2:$B6783,$B6784,$A$2:$A6783,$A6784)=0,"",$E6784-_xlfn.MAXIFS($F$2:$F6783,$C$2:$C6783,$C6784,$B$2:$B6783,$B6784,$A$2:$A6783,$A6784))&lt;0,0,IF(_xlfn.MAXIFS($F$2:$F6783,$C$2:$C6783,$C6784,$B$2:$B6783,$B6784,$A$2:$A6783,$A6784)=0,"",$E6784-_xlfn.MAXIFS($F$2:$F6783,$C$2:$C6783,$C6784,$B$2:$B6783,$B6784,$A$2:$A6783,$A6784))))</f>
        <v/>
      </c>
      <c r="K6784" s="6" t="str">
        <f t="shared" si="316"/>
        <v/>
      </c>
      <c r="L6784" s="6" t="str">
        <f t="shared" si="317"/>
        <v/>
      </c>
      <c r="M6784" s="6" t="str">
        <f t="shared" si="315"/>
        <v/>
      </c>
    </row>
    <row r="6785" spans="1:13" x14ac:dyDescent="0.25">
      <c r="A6785"/>
      <c r="B6785" s="1"/>
      <c r="C6785"/>
      <c r="D6785"/>
      <c r="E6785" s="76"/>
      <c r="F6785" s="76"/>
      <c r="G6785" s="2"/>
      <c r="H6785" s="77"/>
      <c r="J6785" s="79" t="str">
        <f>IF(IF(IF(_xlfn.MAXIFS($F$2:$F6784,$C$2:$C6784,$C6785,$B$2:$B6784,$B6785,$A$2:$A6784,$A6785)=0,"",$E6785-_xlfn.MAXIFS($F$2:$F6784,$C$2:$C6784,$C6785,$B$2:$B6784,$B6785,$A$2:$A6784,$A6785))&lt;0,0,IF(_xlfn.MAXIFS($F$2:$F6784,$C$2:$C6784,$C6785,$B$2:$B6784,$B6785,$A$2:$A6784,$A6785)=0,"",$E6785-_xlfn.MAXIFS($F$2:$F6784,$C$2:$C6784,$C6785,$B$2:$B6784,$B6785,$A$2:$A6784,$A6785)))&gt;0.25,"",IF(IF(_xlfn.MAXIFS($F$2:$F6784,$C$2:$C6784,$C6785,$B$2:$B6784,$B6785,$A$2:$A6784,$A6785)=0,"",$E6785-_xlfn.MAXIFS($F$2:$F6784,$C$2:$C6784,$C6785,$B$2:$B6784,$B6785,$A$2:$A6784,$A6785))&lt;0,0,IF(_xlfn.MAXIFS($F$2:$F6784,$C$2:$C6784,$C6785,$B$2:$B6784,$B6785,$A$2:$A6784,$A6785)=0,"",$E6785-_xlfn.MAXIFS($F$2:$F6784,$C$2:$C6784,$C6785,$B$2:$B6784,$B6785,$A$2:$A6784,$A6785))))</f>
        <v/>
      </c>
      <c r="K6785" s="6" t="str">
        <f t="shared" si="316"/>
        <v/>
      </c>
      <c r="L6785" s="6" t="str">
        <f t="shared" si="317"/>
        <v/>
      </c>
      <c r="M6785" s="6" t="str">
        <f t="shared" si="315"/>
        <v/>
      </c>
    </row>
    <row r="6786" spans="1:13" x14ac:dyDescent="0.25">
      <c r="A6786"/>
      <c r="B6786" s="1"/>
      <c r="C6786"/>
      <c r="D6786"/>
      <c r="E6786" s="76"/>
      <c r="F6786" s="76"/>
      <c r="G6786" s="2"/>
      <c r="H6786" s="77"/>
      <c r="J6786" s="79" t="str">
        <f>IF(IF(IF(_xlfn.MAXIFS($F$2:$F6785,$C$2:$C6785,$C6786,$B$2:$B6785,$B6786,$A$2:$A6785,$A6786)=0,"",$E6786-_xlfn.MAXIFS($F$2:$F6785,$C$2:$C6785,$C6786,$B$2:$B6785,$B6786,$A$2:$A6785,$A6786))&lt;0,0,IF(_xlfn.MAXIFS($F$2:$F6785,$C$2:$C6785,$C6786,$B$2:$B6785,$B6786,$A$2:$A6785,$A6786)=0,"",$E6786-_xlfn.MAXIFS($F$2:$F6785,$C$2:$C6785,$C6786,$B$2:$B6785,$B6786,$A$2:$A6785,$A6786)))&gt;0.25,"",IF(IF(_xlfn.MAXIFS($F$2:$F6785,$C$2:$C6785,$C6786,$B$2:$B6785,$B6786,$A$2:$A6785,$A6786)=0,"",$E6786-_xlfn.MAXIFS($F$2:$F6785,$C$2:$C6785,$C6786,$B$2:$B6785,$B6786,$A$2:$A6785,$A6786))&lt;0,0,IF(_xlfn.MAXIFS($F$2:$F6785,$C$2:$C6785,$C6786,$B$2:$B6785,$B6786,$A$2:$A6785,$A6786)=0,"",$E6786-_xlfn.MAXIFS($F$2:$F6785,$C$2:$C6785,$C6786,$B$2:$B6785,$B6786,$A$2:$A6785,$A6786))))</f>
        <v/>
      </c>
      <c r="K6786" s="6" t="str">
        <f t="shared" si="316"/>
        <v/>
      </c>
      <c r="L6786" s="6" t="str">
        <f t="shared" si="317"/>
        <v/>
      </c>
      <c r="M6786" s="6" t="str">
        <f t="shared" ref="M6786:M6849" si="318">IF($A6786="","",IF(AND($K6786&gt;=10,$K6786&lt;=13),"Y",IF(AND($K6786=14,$L6786="EARLY"),"Y","N")))</f>
        <v/>
      </c>
    </row>
    <row r="6787" spans="1:13" x14ac:dyDescent="0.25">
      <c r="A6787"/>
      <c r="B6787" s="1"/>
      <c r="C6787"/>
      <c r="D6787"/>
      <c r="E6787" s="76"/>
      <c r="F6787" s="76"/>
      <c r="G6787" s="2"/>
      <c r="H6787" s="77"/>
      <c r="J6787" s="79" t="str">
        <f>IF(IF(IF(_xlfn.MAXIFS($F$2:$F6786,$C$2:$C6786,$C6787,$B$2:$B6786,$B6787,$A$2:$A6786,$A6787)=0,"",$E6787-_xlfn.MAXIFS($F$2:$F6786,$C$2:$C6786,$C6787,$B$2:$B6786,$B6787,$A$2:$A6786,$A6787))&lt;0,0,IF(_xlfn.MAXIFS($F$2:$F6786,$C$2:$C6786,$C6787,$B$2:$B6786,$B6787,$A$2:$A6786,$A6787)=0,"",$E6787-_xlfn.MAXIFS($F$2:$F6786,$C$2:$C6786,$C6787,$B$2:$B6786,$B6787,$A$2:$A6786,$A6787)))&gt;0.25,"",IF(IF(_xlfn.MAXIFS($F$2:$F6786,$C$2:$C6786,$C6787,$B$2:$B6786,$B6787,$A$2:$A6786,$A6787)=0,"",$E6787-_xlfn.MAXIFS($F$2:$F6786,$C$2:$C6786,$C6787,$B$2:$B6786,$B6787,$A$2:$A6786,$A6787))&lt;0,0,IF(_xlfn.MAXIFS($F$2:$F6786,$C$2:$C6786,$C6787,$B$2:$B6786,$B6787,$A$2:$A6786,$A6787)=0,"",$E6787-_xlfn.MAXIFS($F$2:$F6786,$C$2:$C6786,$C6787,$B$2:$B6786,$B6787,$A$2:$A6786,$A6787))))</f>
        <v/>
      </c>
      <c r="K6787" s="6" t="str">
        <f t="shared" ref="K6787:K6850" si="319">IF($J6787="","",IF(HOUR($E6787)&gt;19,19,IF(HOUR($E6787)&lt;5,5,HOUR($E6787))))</f>
        <v/>
      </c>
      <c r="L6787" s="6" t="str">
        <f t="shared" ref="L6787:L6850" si="320">IF($J6787="","",IF(MINUTE($E6787)&lt;30,"EARLY","LATE"))</f>
        <v/>
      </c>
      <c r="M6787" s="6" t="str">
        <f t="shared" si="318"/>
        <v/>
      </c>
    </row>
    <row r="6788" spans="1:13" x14ac:dyDescent="0.25">
      <c r="A6788"/>
      <c r="B6788" s="1"/>
      <c r="C6788"/>
      <c r="D6788"/>
      <c r="E6788" s="76"/>
      <c r="F6788" s="76"/>
      <c r="G6788" s="2"/>
      <c r="H6788" s="77"/>
      <c r="J6788" s="79" t="str">
        <f>IF(IF(IF(_xlfn.MAXIFS($F$2:$F6787,$C$2:$C6787,$C6788,$B$2:$B6787,$B6788,$A$2:$A6787,$A6788)=0,"",$E6788-_xlfn.MAXIFS($F$2:$F6787,$C$2:$C6787,$C6788,$B$2:$B6787,$B6788,$A$2:$A6787,$A6788))&lt;0,0,IF(_xlfn.MAXIFS($F$2:$F6787,$C$2:$C6787,$C6788,$B$2:$B6787,$B6788,$A$2:$A6787,$A6788)=0,"",$E6788-_xlfn.MAXIFS($F$2:$F6787,$C$2:$C6787,$C6788,$B$2:$B6787,$B6788,$A$2:$A6787,$A6788)))&gt;0.25,"",IF(IF(_xlfn.MAXIFS($F$2:$F6787,$C$2:$C6787,$C6788,$B$2:$B6787,$B6788,$A$2:$A6787,$A6788)=0,"",$E6788-_xlfn.MAXIFS($F$2:$F6787,$C$2:$C6787,$C6788,$B$2:$B6787,$B6788,$A$2:$A6787,$A6788))&lt;0,0,IF(_xlfn.MAXIFS($F$2:$F6787,$C$2:$C6787,$C6788,$B$2:$B6787,$B6788,$A$2:$A6787,$A6788)=0,"",$E6788-_xlfn.MAXIFS($F$2:$F6787,$C$2:$C6787,$C6788,$B$2:$B6787,$B6788,$A$2:$A6787,$A6788))))</f>
        <v/>
      </c>
      <c r="K6788" s="6" t="str">
        <f t="shared" si="319"/>
        <v/>
      </c>
      <c r="L6788" s="6" t="str">
        <f t="shared" si="320"/>
        <v/>
      </c>
      <c r="M6788" s="6" t="str">
        <f t="shared" si="318"/>
        <v/>
      </c>
    </row>
    <row r="6789" spans="1:13" x14ac:dyDescent="0.25">
      <c r="A6789"/>
      <c r="B6789" s="1"/>
      <c r="C6789"/>
      <c r="D6789"/>
      <c r="E6789" s="76"/>
      <c r="F6789" s="76"/>
      <c r="G6789" s="2"/>
      <c r="H6789" s="77"/>
      <c r="J6789" s="79" t="str">
        <f>IF(IF(IF(_xlfn.MAXIFS($F$2:$F6788,$C$2:$C6788,$C6789,$B$2:$B6788,$B6789,$A$2:$A6788,$A6789)=0,"",$E6789-_xlfn.MAXIFS($F$2:$F6788,$C$2:$C6788,$C6789,$B$2:$B6788,$B6789,$A$2:$A6788,$A6789))&lt;0,0,IF(_xlfn.MAXIFS($F$2:$F6788,$C$2:$C6788,$C6789,$B$2:$B6788,$B6789,$A$2:$A6788,$A6789)=0,"",$E6789-_xlfn.MAXIFS($F$2:$F6788,$C$2:$C6788,$C6789,$B$2:$B6788,$B6789,$A$2:$A6788,$A6789)))&gt;0.25,"",IF(IF(_xlfn.MAXIFS($F$2:$F6788,$C$2:$C6788,$C6789,$B$2:$B6788,$B6789,$A$2:$A6788,$A6789)=0,"",$E6789-_xlfn.MAXIFS($F$2:$F6788,$C$2:$C6788,$C6789,$B$2:$B6788,$B6789,$A$2:$A6788,$A6789))&lt;0,0,IF(_xlfn.MAXIFS($F$2:$F6788,$C$2:$C6788,$C6789,$B$2:$B6788,$B6789,$A$2:$A6788,$A6789)=0,"",$E6789-_xlfn.MAXIFS($F$2:$F6788,$C$2:$C6788,$C6789,$B$2:$B6788,$B6789,$A$2:$A6788,$A6789))))</f>
        <v/>
      </c>
      <c r="K6789" s="6" t="str">
        <f t="shared" si="319"/>
        <v/>
      </c>
      <c r="L6789" s="6" t="str">
        <f t="shared" si="320"/>
        <v/>
      </c>
      <c r="M6789" s="6" t="str">
        <f t="shared" si="318"/>
        <v/>
      </c>
    </row>
    <row r="6790" spans="1:13" x14ac:dyDescent="0.25">
      <c r="A6790"/>
      <c r="B6790" s="1"/>
      <c r="C6790"/>
      <c r="D6790"/>
      <c r="E6790" s="76"/>
      <c r="F6790" s="76"/>
      <c r="G6790" s="2"/>
      <c r="H6790" s="77"/>
      <c r="J6790" s="79" t="str">
        <f>IF(IF(IF(_xlfn.MAXIFS($F$2:$F6789,$C$2:$C6789,$C6790,$B$2:$B6789,$B6790,$A$2:$A6789,$A6790)=0,"",$E6790-_xlfn.MAXIFS($F$2:$F6789,$C$2:$C6789,$C6790,$B$2:$B6789,$B6790,$A$2:$A6789,$A6790))&lt;0,0,IF(_xlfn.MAXIFS($F$2:$F6789,$C$2:$C6789,$C6790,$B$2:$B6789,$B6790,$A$2:$A6789,$A6790)=0,"",$E6790-_xlfn.MAXIFS($F$2:$F6789,$C$2:$C6789,$C6790,$B$2:$B6789,$B6790,$A$2:$A6789,$A6790)))&gt;0.25,"",IF(IF(_xlfn.MAXIFS($F$2:$F6789,$C$2:$C6789,$C6790,$B$2:$B6789,$B6790,$A$2:$A6789,$A6790)=0,"",$E6790-_xlfn.MAXIFS($F$2:$F6789,$C$2:$C6789,$C6790,$B$2:$B6789,$B6790,$A$2:$A6789,$A6790))&lt;0,0,IF(_xlfn.MAXIFS($F$2:$F6789,$C$2:$C6789,$C6790,$B$2:$B6789,$B6790,$A$2:$A6789,$A6790)=0,"",$E6790-_xlfn.MAXIFS($F$2:$F6789,$C$2:$C6789,$C6790,$B$2:$B6789,$B6790,$A$2:$A6789,$A6790))))</f>
        <v/>
      </c>
      <c r="K6790" s="6" t="str">
        <f t="shared" si="319"/>
        <v/>
      </c>
      <c r="L6790" s="6" t="str">
        <f t="shared" si="320"/>
        <v/>
      </c>
      <c r="M6790" s="6" t="str">
        <f t="shared" si="318"/>
        <v/>
      </c>
    </row>
    <row r="6791" spans="1:13" x14ac:dyDescent="0.25">
      <c r="A6791"/>
      <c r="B6791" s="1"/>
      <c r="C6791"/>
      <c r="D6791"/>
      <c r="E6791" s="76"/>
      <c r="F6791" s="76"/>
      <c r="G6791" s="2"/>
      <c r="H6791" s="77"/>
      <c r="J6791" s="79" t="str">
        <f>IF(IF(IF(_xlfn.MAXIFS($F$2:$F6790,$C$2:$C6790,$C6791,$B$2:$B6790,$B6791,$A$2:$A6790,$A6791)=0,"",$E6791-_xlfn.MAXIFS($F$2:$F6790,$C$2:$C6790,$C6791,$B$2:$B6790,$B6791,$A$2:$A6790,$A6791))&lt;0,0,IF(_xlfn.MAXIFS($F$2:$F6790,$C$2:$C6790,$C6791,$B$2:$B6790,$B6791,$A$2:$A6790,$A6791)=0,"",$E6791-_xlfn.MAXIFS($F$2:$F6790,$C$2:$C6790,$C6791,$B$2:$B6790,$B6791,$A$2:$A6790,$A6791)))&gt;0.25,"",IF(IF(_xlfn.MAXIFS($F$2:$F6790,$C$2:$C6790,$C6791,$B$2:$B6790,$B6791,$A$2:$A6790,$A6791)=0,"",$E6791-_xlfn.MAXIFS($F$2:$F6790,$C$2:$C6790,$C6791,$B$2:$B6790,$B6791,$A$2:$A6790,$A6791))&lt;0,0,IF(_xlfn.MAXIFS($F$2:$F6790,$C$2:$C6790,$C6791,$B$2:$B6790,$B6791,$A$2:$A6790,$A6791)=0,"",$E6791-_xlfn.MAXIFS($F$2:$F6790,$C$2:$C6790,$C6791,$B$2:$B6790,$B6791,$A$2:$A6790,$A6791))))</f>
        <v/>
      </c>
      <c r="K6791" s="6" t="str">
        <f t="shared" si="319"/>
        <v/>
      </c>
      <c r="L6791" s="6" t="str">
        <f t="shared" si="320"/>
        <v/>
      </c>
      <c r="M6791" s="6" t="str">
        <f t="shared" si="318"/>
        <v/>
      </c>
    </row>
    <row r="6792" spans="1:13" x14ac:dyDescent="0.25">
      <c r="A6792"/>
      <c r="B6792" s="1"/>
      <c r="C6792"/>
      <c r="D6792"/>
      <c r="E6792" s="76"/>
      <c r="F6792" s="76"/>
      <c r="G6792" s="2"/>
      <c r="H6792" s="77"/>
      <c r="J6792" s="79" t="str">
        <f>IF(IF(IF(_xlfn.MAXIFS($F$2:$F6791,$C$2:$C6791,$C6792,$B$2:$B6791,$B6792,$A$2:$A6791,$A6792)=0,"",$E6792-_xlfn.MAXIFS($F$2:$F6791,$C$2:$C6791,$C6792,$B$2:$B6791,$B6792,$A$2:$A6791,$A6792))&lt;0,0,IF(_xlfn.MAXIFS($F$2:$F6791,$C$2:$C6791,$C6792,$B$2:$B6791,$B6792,$A$2:$A6791,$A6792)=0,"",$E6792-_xlfn.MAXIFS($F$2:$F6791,$C$2:$C6791,$C6792,$B$2:$B6791,$B6792,$A$2:$A6791,$A6792)))&gt;0.25,"",IF(IF(_xlfn.MAXIFS($F$2:$F6791,$C$2:$C6791,$C6792,$B$2:$B6791,$B6792,$A$2:$A6791,$A6792)=0,"",$E6792-_xlfn.MAXIFS($F$2:$F6791,$C$2:$C6791,$C6792,$B$2:$B6791,$B6792,$A$2:$A6791,$A6792))&lt;0,0,IF(_xlfn.MAXIFS($F$2:$F6791,$C$2:$C6791,$C6792,$B$2:$B6791,$B6792,$A$2:$A6791,$A6792)=0,"",$E6792-_xlfn.MAXIFS($F$2:$F6791,$C$2:$C6791,$C6792,$B$2:$B6791,$B6792,$A$2:$A6791,$A6792))))</f>
        <v/>
      </c>
      <c r="K6792" s="6" t="str">
        <f t="shared" si="319"/>
        <v/>
      </c>
      <c r="L6792" s="6" t="str">
        <f t="shared" si="320"/>
        <v/>
      </c>
      <c r="M6792" s="6" t="str">
        <f t="shared" si="318"/>
        <v/>
      </c>
    </row>
    <row r="6793" spans="1:13" x14ac:dyDescent="0.25">
      <c r="A6793"/>
      <c r="B6793" s="1"/>
      <c r="C6793"/>
      <c r="D6793"/>
      <c r="E6793" s="76"/>
      <c r="F6793" s="76"/>
      <c r="G6793" s="2"/>
      <c r="H6793" s="77"/>
      <c r="J6793" s="79" t="str">
        <f>IF(IF(IF(_xlfn.MAXIFS($F$2:$F6792,$C$2:$C6792,$C6793,$B$2:$B6792,$B6793,$A$2:$A6792,$A6793)=0,"",$E6793-_xlfn.MAXIFS($F$2:$F6792,$C$2:$C6792,$C6793,$B$2:$B6792,$B6793,$A$2:$A6792,$A6793))&lt;0,0,IF(_xlfn.MAXIFS($F$2:$F6792,$C$2:$C6792,$C6793,$B$2:$B6792,$B6793,$A$2:$A6792,$A6793)=0,"",$E6793-_xlfn.MAXIFS($F$2:$F6792,$C$2:$C6792,$C6793,$B$2:$B6792,$B6793,$A$2:$A6792,$A6793)))&gt;0.25,"",IF(IF(_xlfn.MAXIFS($F$2:$F6792,$C$2:$C6792,$C6793,$B$2:$B6792,$B6793,$A$2:$A6792,$A6793)=0,"",$E6793-_xlfn.MAXIFS($F$2:$F6792,$C$2:$C6792,$C6793,$B$2:$B6792,$B6793,$A$2:$A6792,$A6793))&lt;0,0,IF(_xlfn.MAXIFS($F$2:$F6792,$C$2:$C6792,$C6793,$B$2:$B6792,$B6793,$A$2:$A6792,$A6793)=0,"",$E6793-_xlfn.MAXIFS($F$2:$F6792,$C$2:$C6792,$C6793,$B$2:$B6792,$B6793,$A$2:$A6792,$A6793))))</f>
        <v/>
      </c>
      <c r="K6793" s="6" t="str">
        <f t="shared" si="319"/>
        <v/>
      </c>
      <c r="L6793" s="6" t="str">
        <f t="shared" si="320"/>
        <v/>
      </c>
      <c r="M6793" s="6" t="str">
        <f t="shared" si="318"/>
        <v/>
      </c>
    </row>
    <row r="6794" spans="1:13" x14ac:dyDescent="0.25">
      <c r="A6794"/>
      <c r="B6794" s="1"/>
      <c r="C6794"/>
      <c r="D6794"/>
      <c r="E6794" s="76"/>
      <c r="F6794" s="76"/>
      <c r="G6794" s="2"/>
      <c r="H6794" s="77"/>
      <c r="J6794" s="79" t="str">
        <f>IF(IF(IF(_xlfn.MAXIFS($F$2:$F6793,$C$2:$C6793,$C6794,$B$2:$B6793,$B6794,$A$2:$A6793,$A6794)=0,"",$E6794-_xlfn.MAXIFS($F$2:$F6793,$C$2:$C6793,$C6794,$B$2:$B6793,$B6794,$A$2:$A6793,$A6794))&lt;0,0,IF(_xlfn.MAXIFS($F$2:$F6793,$C$2:$C6793,$C6794,$B$2:$B6793,$B6794,$A$2:$A6793,$A6794)=0,"",$E6794-_xlfn.MAXIFS($F$2:$F6793,$C$2:$C6793,$C6794,$B$2:$B6793,$B6794,$A$2:$A6793,$A6794)))&gt;0.25,"",IF(IF(_xlfn.MAXIFS($F$2:$F6793,$C$2:$C6793,$C6794,$B$2:$B6793,$B6794,$A$2:$A6793,$A6794)=0,"",$E6794-_xlfn.MAXIFS($F$2:$F6793,$C$2:$C6793,$C6794,$B$2:$B6793,$B6794,$A$2:$A6793,$A6794))&lt;0,0,IF(_xlfn.MAXIFS($F$2:$F6793,$C$2:$C6793,$C6794,$B$2:$B6793,$B6794,$A$2:$A6793,$A6794)=0,"",$E6794-_xlfn.MAXIFS($F$2:$F6793,$C$2:$C6793,$C6794,$B$2:$B6793,$B6794,$A$2:$A6793,$A6794))))</f>
        <v/>
      </c>
      <c r="K6794" s="6" t="str">
        <f t="shared" si="319"/>
        <v/>
      </c>
      <c r="L6794" s="6" t="str">
        <f t="shared" si="320"/>
        <v/>
      </c>
      <c r="M6794" s="6" t="str">
        <f t="shared" si="318"/>
        <v/>
      </c>
    </row>
    <row r="6795" spans="1:13" x14ac:dyDescent="0.25">
      <c r="A6795"/>
      <c r="B6795" s="1"/>
      <c r="C6795"/>
      <c r="D6795"/>
      <c r="E6795" s="76"/>
      <c r="F6795" s="76"/>
      <c r="G6795" s="2"/>
      <c r="H6795" s="77"/>
      <c r="J6795" s="79" t="str">
        <f>IF(IF(IF(_xlfn.MAXIFS($F$2:$F6794,$C$2:$C6794,$C6795,$B$2:$B6794,$B6795,$A$2:$A6794,$A6795)=0,"",$E6795-_xlfn.MAXIFS($F$2:$F6794,$C$2:$C6794,$C6795,$B$2:$B6794,$B6795,$A$2:$A6794,$A6795))&lt;0,0,IF(_xlfn.MAXIFS($F$2:$F6794,$C$2:$C6794,$C6795,$B$2:$B6794,$B6795,$A$2:$A6794,$A6795)=0,"",$E6795-_xlfn.MAXIFS($F$2:$F6794,$C$2:$C6794,$C6795,$B$2:$B6794,$B6795,$A$2:$A6794,$A6795)))&gt;0.25,"",IF(IF(_xlfn.MAXIFS($F$2:$F6794,$C$2:$C6794,$C6795,$B$2:$B6794,$B6795,$A$2:$A6794,$A6795)=0,"",$E6795-_xlfn.MAXIFS($F$2:$F6794,$C$2:$C6794,$C6795,$B$2:$B6794,$B6795,$A$2:$A6794,$A6795))&lt;0,0,IF(_xlfn.MAXIFS($F$2:$F6794,$C$2:$C6794,$C6795,$B$2:$B6794,$B6795,$A$2:$A6794,$A6795)=0,"",$E6795-_xlfn.MAXIFS($F$2:$F6794,$C$2:$C6794,$C6795,$B$2:$B6794,$B6795,$A$2:$A6794,$A6795))))</f>
        <v/>
      </c>
      <c r="K6795" s="6" t="str">
        <f t="shared" si="319"/>
        <v/>
      </c>
      <c r="L6795" s="6" t="str">
        <f t="shared" si="320"/>
        <v/>
      </c>
      <c r="M6795" s="6" t="str">
        <f t="shared" si="318"/>
        <v/>
      </c>
    </row>
    <row r="6796" spans="1:13" x14ac:dyDescent="0.25">
      <c r="A6796"/>
      <c r="B6796" s="1"/>
      <c r="C6796"/>
      <c r="D6796"/>
      <c r="E6796" s="76"/>
      <c r="F6796" s="76"/>
      <c r="G6796" s="2"/>
      <c r="H6796" s="77"/>
      <c r="J6796" s="79" t="str">
        <f>IF(IF(IF(_xlfn.MAXIFS($F$2:$F6795,$C$2:$C6795,$C6796,$B$2:$B6795,$B6796,$A$2:$A6795,$A6796)=0,"",$E6796-_xlfn.MAXIFS($F$2:$F6795,$C$2:$C6795,$C6796,$B$2:$B6795,$B6796,$A$2:$A6795,$A6796))&lt;0,0,IF(_xlfn.MAXIFS($F$2:$F6795,$C$2:$C6795,$C6796,$B$2:$B6795,$B6796,$A$2:$A6795,$A6796)=0,"",$E6796-_xlfn.MAXIFS($F$2:$F6795,$C$2:$C6795,$C6796,$B$2:$B6795,$B6796,$A$2:$A6795,$A6796)))&gt;0.25,"",IF(IF(_xlfn.MAXIFS($F$2:$F6795,$C$2:$C6795,$C6796,$B$2:$B6795,$B6796,$A$2:$A6795,$A6796)=0,"",$E6796-_xlfn.MAXIFS($F$2:$F6795,$C$2:$C6795,$C6796,$B$2:$B6795,$B6796,$A$2:$A6795,$A6796))&lt;0,0,IF(_xlfn.MAXIFS($F$2:$F6795,$C$2:$C6795,$C6796,$B$2:$B6795,$B6796,$A$2:$A6795,$A6796)=0,"",$E6796-_xlfn.MAXIFS($F$2:$F6795,$C$2:$C6795,$C6796,$B$2:$B6795,$B6796,$A$2:$A6795,$A6796))))</f>
        <v/>
      </c>
      <c r="K6796" s="6" t="str">
        <f t="shared" si="319"/>
        <v/>
      </c>
      <c r="L6796" s="6" t="str">
        <f t="shared" si="320"/>
        <v/>
      </c>
      <c r="M6796" s="6" t="str">
        <f t="shared" si="318"/>
        <v/>
      </c>
    </row>
    <row r="6797" spans="1:13" x14ac:dyDescent="0.25">
      <c r="A6797"/>
      <c r="B6797" s="1"/>
      <c r="C6797"/>
      <c r="D6797"/>
      <c r="E6797" s="76"/>
      <c r="F6797" s="76"/>
      <c r="G6797" s="2"/>
      <c r="H6797" s="77"/>
      <c r="J6797" s="79" t="str">
        <f>IF(IF(IF(_xlfn.MAXIFS($F$2:$F6796,$C$2:$C6796,$C6797,$B$2:$B6796,$B6797,$A$2:$A6796,$A6797)=0,"",$E6797-_xlfn.MAXIFS($F$2:$F6796,$C$2:$C6796,$C6797,$B$2:$B6796,$B6797,$A$2:$A6796,$A6797))&lt;0,0,IF(_xlfn.MAXIFS($F$2:$F6796,$C$2:$C6796,$C6797,$B$2:$B6796,$B6797,$A$2:$A6796,$A6797)=0,"",$E6797-_xlfn.MAXIFS($F$2:$F6796,$C$2:$C6796,$C6797,$B$2:$B6796,$B6797,$A$2:$A6796,$A6797)))&gt;0.25,"",IF(IF(_xlfn.MAXIFS($F$2:$F6796,$C$2:$C6796,$C6797,$B$2:$B6796,$B6797,$A$2:$A6796,$A6797)=0,"",$E6797-_xlfn.MAXIFS($F$2:$F6796,$C$2:$C6796,$C6797,$B$2:$B6796,$B6797,$A$2:$A6796,$A6797))&lt;0,0,IF(_xlfn.MAXIFS($F$2:$F6796,$C$2:$C6796,$C6797,$B$2:$B6796,$B6797,$A$2:$A6796,$A6797)=0,"",$E6797-_xlfn.MAXIFS($F$2:$F6796,$C$2:$C6796,$C6797,$B$2:$B6796,$B6797,$A$2:$A6796,$A6797))))</f>
        <v/>
      </c>
      <c r="K6797" s="6" t="str">
        <f t="shared" si="319"/>
        <v/>
      </c>
      <c r="L6797" s="6" t="str">
        <f t="shared" si="320"/>
        <v/>
      </c>
      <c r="M6797" s="6" t="str">
        <f t="shared" si="318"/>
        <v/>
      </c>
    </row>
    <row r="6798" spans="1:13" x14ac:dyDescent="0.25">
      <c r="A6798"/>
      <c r="B6798" s="1"/>
      <c r="C6798"/>
      <c r="D6798"/>
      <c r="E6798" s="76"/>
      <c r="F6798" s="76"/>
      <c r="G6798" s="2"/>
      <c r="H6798" s="77"/>
      <c r="J6798" s="79" t="str">
        <f>IF(IF(IF(_xlfn.MAXIFS($F$2:$F6797,$C$2:$C6797,$C6798,$B$2:$B6797,$B6798,$A$2:$A6797,$A6798)=0,"",$E6798-_xlfn.MAXIFS($F$2:$F6797,$C$2:$C6797,$C6798,$B$2:$B6797,$B6798,$A$2:$A6797,$A6798))&lt;0,0,IF(_xlfn.MAXIFS($F$2:$F6797,$C$2:$C6797,$C6798,$B$2:$B6797,$B6798,$A$2:$A6797,$A6798)=0,"",$E6798-_xlfn.MAXIFS($F$2:$F6797,$C$2:$C6797,$C6798,$B$2:$B6797,$B6798,$A$2:$A6797,$A6798)))&gt;0.25,"",IF(IF(_xlfn.MAXIFS($F$2:$F6797,$C$2:$C6797,$C6798,$B$2:$B6797,$B6798,$A$2:$A6797,$A6798)=0,"",$E6798-_xlfn.MAXIFS($F$2:$F6797,$C$2:$C6797,$C6798,$B$2:$B6797,$B6798,$A$2:$A6797,$A6798))&lt;0,0,IF(_xlfn.MAXIFS($F$2:$F6797,$C$2:$C6797,$C6798,$B$2:$B6797,$B6798,$A$2:$A6797,$A6798)=0,"",$E6798-_xlfn.MAXIFS($F$2:$F6797,$C$2:$C6797,$C6798,$B$2:$B6797,$B6798,$A$2:$A6797,$A6798))))</f>
        <v/>
      </c>
      <c r="K6798" s="6" t="str">
        <f t="shared" si="319"/>
        <v/>
      </c>
      <c r="L6798" s="6" t="str">
        <f t="shared" si="320"/>
        <v/>
      </c>
      <c r="M6798" s="6" t="str">
        <f t="shared" si="318"/>
        <v/>
      </c>
    </row>
    <row r="6799" spans="1:13" x14ac:dyDescent="0.25">
      <c r="A6799"/>
      <c r="B6799" s="1"/>
      <c r="C6799"/>
      <c r="D6799"/>
      <c r="E6799" s="76"/>
      <c r="F6799" s="76"/>
      <c r="G6799" s="2"/>
      <c r="H6799" s="77"/>
      <c r="J6799" s="79" t="str">
        <f>IF(IF(IF(_xlfn.MAXIFS($F$2:$F6798,$C$2:$C6798,$C6799,$B$2:$B6798,$B6799,$A$2:$A6798,$A6799)=0,"",$E6799-_xlfn.MAXIFS($F$2:$F6798,$C$2:$C6798,$C6799,$B$2:$B6798,$B6799,$A$2:$A6798,$A6799))&lt;0,0,IF(_xlfn.MAXIFS($F$2:$F6798,$C$2:$C6798,$C6799,$B$2:$B6798,$B6799,$A$2:$A6798,$A6799)=0,"",$E6799-_xlfn.MAXIFS($F$2:$F6798,$C$2:$C6798,$C6799,$B$2:$B6798,$B6799,$A$2:$A6798,$A6799)))&gt;0.25,"",IF(IF(_xlfn.MAXIFS($F$2:$F6798,$C$2:$C6798,$C6799,$B$2:$B6798,$B6799,$A$2:$A6798,$A6799)=0,"",$E6799-_xlfn.MAXIFS($F$2:$F6798,$C$2:$C6798,$C6799,$B$2:$B6798,$B6799,$A$2:$A6798,$A6799))&lt;0,0,IF(_xlfn.MAXIFS($F$2:$F6798,$C$2:$C6798,$C6799,$B$2:$B6798,$B6799,$A$2:$A6798,$A6799)=0,"",$E6799-_xlfn.MAXIFS($F$2:$F6798,$C$2:$C6798,$C6799,$B$2:$B6798,$B6799,$A$2:$A6798,$A6799))))</f>
        <v/>
      </c>
      <c r="K6799" s="6" t="str">
        <f t="shared" si="319"/>
        <v/>
      </c>
      <c r="L6799" s="6" t="str">
        <f t="shared" si="320"/>
        <v/>
      </c>
      <c r="M6799" s="6" t="str">
        <f t="shared" si="318"/>
        <v/>
      </c>
    </row>
    <row r="6800" spans="1:13" x14ac:dyDescent="0.25">
      <c r="A6800"/>
      <c r="B6800" s="1"/>
      <c r="C6800"/>
      <c r="D6800"/>
      <c r="E6800" s="76"/>
      <c r="F6800" s="76"/>
      <c r="G6800" s="2"/>
      <c r="H6800" s="77"/>
      <c r="J6800" s="79" t="str">
        <f>IF(IF(IF(_xlfn.MAXIFS($F$2:$F6799,$C$2:$C6799,$C6800,$B$2:$B6799,$B6800,$A$2:$A6799,$A6800)=0,"",$E6800-_xlfn.MAXIFS($F$2:$F6799,$C$2:$C6799,$C6800,$B$2:$B6799,$B6800,$A$2:$A6799,$A6800))&lt;0,0,IF(_xlfn.MAXIFS($F$2:$F6799,$C$2:$C6799,$C6800,$B$2:$B6799,$B6800,$A$2:$A6799,$A6800)=0,"",$E6800-_xlfn.MAXIFS($F$2:$F6799,$C$2:$C6799,$C6800,$B$2:$B6799,$B6800,$A$2:$A6799,$A6800)))&gt;0.25,"",IF(IF(_xlfn.MAXIFS($F$2:$F6799,$C$2:$C6799,$C6800,$B$2:$B6799,$B6800,$A$2:$A6799,$A6800)=0,"",$E6800-_xlfn.MAXIFS($F$2:$F6799,$C$2:$C6799,$C6800,$B$2:$B6799,$B6800,$A$2:$A6799,$A6800))&lt;0,0,IF(_xlfn.MAXIFS($F$2:$F6799,$C$2:$C6799,$C6800,$B$2:$B6799,$B6800,$A$2:$A6799,$A6800)=0,"",$E6800-_xlfn.MAXIFS($F$2:$F6799,$C$2:$C6799,$C6800,$B$2:$B6799,$B6800,$A$2:$A6799,$A6800))))</f>
        <v/>
      </c>
      <c r="K6800" s="6" t="str">
        <f t="shared" si="319"/>
        <v/>
      </c>
      <c r="L6800" s="6" t="str">
        <f t="shared" si="320"/>
        <v/>
      </c>
      <c r="M6800" s="6" t="str">
        <f t="shared" si="318"/>
        <v/>
      </c>
    </row>
    <row r="6801" spans="1:13" x14ac:dyDescent="0.25">
      <c r="A6801"/>
      <c r="B6801" s="1"/>
      <c r="C6801"/>
      <c r="D6801"/>
      <c r="E6801" s="76"/>
      <c r="F6801" s="76"/>
      <c r="G6801" s="2"/>
      <c r="H6801" s="77"/>
      <c r="J6801" s="79" t="str">
        <f>IF(IF(IF(_xlfn.MAXIFS($F$2:$F6800,$C$2:$C6800,$C6801,$B$2:$B6800,$B6801,$A$2:$A6800,$A6801)=0,"",$E6801-_xlfn.MAXIFS($F$2:$F6800,$C$2:$C6800,$C6801,$B$2:$B6800,$B6801,$A$2:$A6800,$A6801))&lt;0,0,IF(_xlfn.MAXIFS($F$2:$F6800,$C$2:$C6800,$C6801,$B$2:$B6800,$B6801,$A$2:$A6800,$A6801)=0,"",$E6801-_xlfn.MAXIFS($F$2:$F6800,$C$2:$C6800,$C6801,$B$2:$B6800,$B6801,$A$2:$A6800,$A6801)))&gt;0.25,"",IF(IF(_xlfn.MAXIFS($F$2:$F6800,$C$2:$C6800,$C6801,$B$2:$B6800,$B6801,$A$2:$A6800,$A6801)=0,"",$E6801-_xlfn.MAXIFS($F$2:$F6800,$C$2:$C6800,$C6801,$B$2:$B6800,$B6801,$A$2:$A6800,$A6801))&lt;0,0,IF(_xlfn.MAXIFS($F$2:$F6800,$C$2:$C6800,$C6801,$B$2:$B6800,$B6801,$A$2:$A6800,$A6801)=0,"",$E6801-_xlfn.MAXIFS($F$2:$F6800,$C$2:$C6800,$C6801,$B$2:$B6800,$B6801,$A$2:$A6800,$A6801))))</f>
        <v/>
      </c>
      <c r="K6801" s="6" t="str">
        <f t="shared" si="319"/>
        <v/>
      </c>
      <c r="L6801" s="6" t="str">
        <f t="shared" si="320"/>
        <v/>
      </c>
      <c r="M6801" s="6" t="str">
        <f t="shared" si="318"/>
        <v/>
      </c>
    </row>
    <row r="6802" spans="1:13" x14ac:dyDescent="0.25">
      <c r="A6802"/>
      <c r="B6802" s="1"/>
      <c r="C6802"/>
      <c r="D6802"/>
      <c r="E6802" s="76"/>
      <c r="F6802" s="76"/>
      <c r="G6802" s="2"/>
      <c r="H6802" s="77"/>
      <c r="J6802" s="79" t="str">
        <f>IF(IF(IF(_xlfn.MAXIFS($F$2:$F6801,$C$2:$C6801,$C6802,$B$2:$B6801,$B6802,$A$2:$A6801,$A6802)=0,"",$E6802-_xlfn.MAXIFS($F$2:$F6801,$C$2:$C6801,$C6802,$B$2:$B6801,$B6802,$A$2:$A6801,$A6802))&lt;0,0,IF(_xlfn.MAXIFS($F$2:$F6801,$C$2:$C6801,$C6802,$B$2:$B6801,$B6802,$A$2:$A6801,$A6802)=0,"",$E6802-_xlfn.MAXIFS($F$2:$F6801,$C$2:$C6801,$C6802,$B$2:$B6801,$B6802,$A$2:$A6801,$A6802)))&gt;0.25,"",IF(IF(_xlfn.MAXIFS($F$2:$F6801,$C$2:$C6801,$C6802,$B$2:$B6801,$B6802,$A$2:$A6801,$A6802)=0,"",$E6802-_xlfn.MAXIFS($F$2:$F6801,$C$2:$C6801,$C6802,$B$2:$B6801,$B6802,$A$2:$A6801,$A6802))&lt;0,0,IF(_xlfn.MAXIFS($F$2:$F6801,$C$2:$C6801,$C6802,$B$2:$B6801,$B6802,$A$2:$A6801,$A6802)=0,"",$E6802-_xlfn.MAXIFS($F$2:$F6801,$C$2:$C6801,$C6802,$B$2:$B6801,$B6802,$A$2:$A6801,$A6802))))</f>
        <v/>
      </c>
      <c r="K6802" s="6" t="str">
        <f t="shared" si="319"/>
        <v/>
      </c>
      <c r="L6802" s="6" t="str">
        <f t="shared" si="320"/>
        <v/>
      </c>
      <c r="M6802" s="6" t="str">
        <f t="shared" si="318"/>
        <v/>
      </c>
    </row>
    <row r="6803" spans="1:13" x14ac:dyDescent="0.25">
      <c r="A6803"/>
      <c r="B6803" s="1"/>
      <c r="C6803"/>
      <c r="D6803"/>
      <c r="E6803" s="76"/>
      <c r="F6803" s="76"/>
      <c r="G6803" s="2"/>
      <c r="H6803" s="77"/>
      <c r="J6803" s="79" t="str">
        <f>IF(IF(IF(_xlfn.MAXIFS($F$2:$F6802,$C$2:$C6802,$C6803,$B$2:$B6802,$B6803,$A$2:$A6802,$A6803)=0,"",$E6803-_xlfn.MAXIFS($F$2:$F6802,$C$2:$C6802,$C6803,$B$2:$B6802,$B6803,$A$2:$A6802,$A6803))&lt;0,0,IF(_xlfn.MAXIFS($F$2:$F6802,$C$2:$C6802,$C6803,$B$2:$B6802,$B6803,$A$2:$A6802,$A6803)=0,"",$E6803-_xlfn.MAXIFS($F$2:$F6802,$C$2:$C6802,$C6803,$B$2:$B6802,$B6803,$A$2:$A6802,$A6803)))&gt;0.25,"",IF(IF(_xlfn.MAXIFS($F$2:$F6802,$C$2:$C6802,$C6803,$B$2:$B6802,$B6803,$A$2:$A6802,$A6803)=0,"",$E6803-_xlfn.MAXIFS($F$2:$F6802,$C$2:$C6802,$C6803,$B$2:$B6802,$B6803,$A$2:$A6802,$A6803))&lt;0,0,IF(_xlfn.MAXIFS($F$2:$F6802,$C$2:$C6802,$C6803,$B$2:$B6802,$B6803,$A$2:$A6802,$A6803)=0,"",$E6803-_xlfn.MAXIFS($F$2:$F6802,$C$2:$C6802,$C6803,$B$2:$B6802,$B6803,$A$2:$A6802,$A6803))))</f>
        <v/>
      </c>
      <c r="K6803" s="6" t="str">
        <f t="shared" si="319"/>
        <v/>
      </c>
      <c r="L6803" s="6" t="str">
        <f t="shared" si="320"/>
        <v/>
      </c>
      <c r="M6803" s="6" t="str">
        <f t="shared" si="318"/>
        <v/>
      </c>
    </row>
    <row r="6804" spans="1:13" x14ac:dyDescent="0.25">
      <c r="A6804"/>
      <c r="B6804" s="1"/>
      <c r="C6804"/>
      <c r="D6804"/>
      <c r="E6804" s="76"/>
      <c r="F6804" s="76"/>
      <c r="G6804" s="2"/>
      <c r="H6804" s="77"/>
      <c r="J6804" s="79" t="str">
        <f>IF(IF(IF(_xlfn.MAXIFS($F$2:$F6803,$C$2:$C6803,$C6804,$B$2:$B6803,$B6804,$A$2:$A6803,$A6804)=0,"",$E6804-_xlfn.MAXIFS($F$2:$F6803,$C$2:$C6803,$C6804,$B$2:$B6803,$B6804,$A$2:$A6803,$A6804))&lt;0,0,IF(_xlfn.MAXIFS($F$2:$F6803,$C$2:$C6803,$C6804,$B$2:$B6803,$B6804,$A$2:$A6803,$A6804)=0,"",$E6804-_xlfn.MAXIFS($F$2:$F6803,$C$2:$C6803,$C6804,$B$2:$B6803,$B6804,$A$2:$A6803,$A6804)))&gt;0.25,"",IF(IF(_xlfn.MAXIFS($F$2:$F6803,$C$2:$C6803,$C6804,$B$2:$B6803,$B6804,$A$2:$A6803,$A6804)=0,"",$E6804-_xlfn.MAXIFS($F$2:$F6803,$C$2:$C6803,$C6804,$B$2:$B6803,$B6804,$A$2:$A6803,$A6804))&lt;0,0,IF(_xlfn.MAXIFS($F$2:$F6803,$C$2:$C6803,$C6804,$B$2:$B6803,$B6804,$A$2:$A6803,$A6804)=0,"",$E6804-_xlfn.MAXIFS($F$2:$F6803,$C$2:$C6803,$C6804,$B$2:$B6803,$B6804,$A$2:$A6803,$A6804))))</f>
        <v/>
      </c>
      <c r="K6804" s="6" t="str">
        <f t="shared" si="319"/>
        <v/>
      </c>
      <c r="L6804" s="6" t="str">
        <f t="shared" si="320"/>
        <v/>
      </c>
      <c r="M6804" s="6" t="str">
        <f t="shared" si="318"/>
        <v/>
      </c>
    </row>
    <row r="6805" spans="1:13" x14ac:dyDescent="0.25">
      <c r="A6805"/>
      <c r="B6805" s="1"/>
      <c r="C6805"/>
      <c r="D6805"/>
      <c r="E6805" s="76"/>
      <c r="F6805" s="76"/>
      <c r="G6805" s="2"/>
      <c r="H6805" s="77"/>
      <c r="J6805" s="79" t="str">
        <f>IF(IF(IF(_xlfn.MAXIFS($F$2:$F6804,$C$2:$C6804,$C6805,$B$2:$B6804,$B6805,$A$2:$A6804,$A6805)=0,"",$E6805-_xlfn.MAXIFS($F$2:$F6804,$C$2:$C6804,$C6805,$B$2:$B6804,$B6805,$A$2:$A6804,$A6805))&lt;0,0,IF(_xlfn.MAXIFS($F$2:$F6804,$C$2:$C6804,$C6805,$B$2:$B6804,$B6805,$A$2:$A6804,$A6805)=0,"",$E6805-_xlfn.MAXIFS($F$2:$F6804,$C$2:$C6804,$C6805,$B$2:$B6804,$B6805,$A$2:$A6804,$A6805)))&gt;0.25,"",IF(IF(_xlfn.MAXIFS($F$2:$F6804,$C$2:$C6804,$C6805,$B$2:$B6804,$B6805,$A$2:$A6804,$A6805)=0,"",$E6805-_xlfn.MAXIFS($F$2:$F6804,$C$2:$C6804,$C6805,$B$2:$B6804,$B6805,$A$2:$A6804,$A6805))&lt;0,0,IF(_xlfn.MAXIFS($F$2:$F6804,$C$2:$C6804,$C6805,$B$2:$B6804,$B6805,$A$2:$A6804,$A6805)=0,"",$E6805-_xlfn.MAXIFS($F$2:$F6804,$C$2:$C6804,$C6805,$B$2:$B6804,$B6805,$A$2:$A6804,$A6805))))</f>
        <v/>
      </c>
      <c r="K6805" s="6" t="str">
        <f t="shared" si="319"/>
        <v/>
      </c>
      <c r="L6805" s="6" t="str">
        <f t="shared" si="320"/>
        <v/>
      </c>
      <c r="M6805" s="6" t="str">
        <f t="shared" si="318"/>
        <v/>
      </c>
    </row>
    <row r="6806" spans="1:13" x14ac:dyDescent="0.25">
      <c r="A6806"/>
      <c r="B6806" s="1"/>
      <c r="C6806"/>
      <c r="D6806"/>
      <c r="E6806" s="76"/>
      <c r="F6806" s="76"/>
      <c r="G6806" s="2"/>
      <c r="H6806" s="77"/>
      <c r="J6806" s="79" t="str">
        <f>IF(IF(IF(_xlfn.MAXIFS($F$2:$F6805,$C$2:$C6805,$C6806,$B$2:$B6805,$B6806,$A$2:$A6805,$A6806)=0,"",$E6806-_xlfn.MAXIFS($F$2:$F6805,$C$2:$C6805,$C6806,$B$2:$B6805,$B6806,$A$2:$A6805,$A6806))&lt;0,0,IF(_xlfn.MAXIFS($F$2:$F6805,$C$2:$C6805,$C6806,$B$2:$B6805,$B6806,$A$2:$A6805,$A6806)=0,"",$E6806-_xlfn.MAXIFS($F$2:$F6805,$C$2:$C6805,$C6806,$B$2:$B6805,$B6806,$A$2:$A6805,$A6806)))&gt;0.25,"",IF(IF(_xlfn.MAXIFS($F$2:$F6805,$C$2:$C6805,$C6806,$B$2:$B6805,$B6806,$A$2:$A6805,$A6806)=0,"",$E6806-_xlfn.MAXIFS($F$2:$F6805,$C$2:$C6805,$C6806,$B$2:$B6805,$B6806,$A$2:$A6805,$A6806))&lt;0,0,IF(_xlfn.MAXIFS($F$2:$F6805,$C$2:$C6805,$C6806,$B$2:$B6805,$B6806,$A$2:$A6805,$A6806)=0,"",$E6806-_xlfn.MAXIFS($F$2:$F6805,$C$2:$C6805,$C6806,$B$2:$B6805,$B6806,$A$2:$A6805,$A6806))))</f>
        <v/>
      </c>
      <c r="K6806" s="6" t="str">
        <f t="shared" si="319"/>
        <v/>
      </c>
      <c r="L6806" s="6" t="str">
        <f t="shared" si="320"/>
        <v/>
      </c>
      <c r="M6806" s="6" t="str">
        <f t="shared" si="318"/>
        <v/>
      </c>
    </row>
    <row r="6807" spans="1:13" x14ac:dyDescent="0.25">
      <c r="A6807"/>
      <c r="B6807" s="1"/>
      <c r="C6807"/>
      <c r="D6807"/>
      <c r="E6807" s="76"/>
      <c r="F6807" s="76"/>
      <c r="G6807" s="2"/>
      <c r="H6807" s="77"/>
      <c r="J6807" s="79" t="str">
        <f>IF(IF(IF(_xlfn.MAXIFS($F$2:$F6806,$C$2:$C6806,$C6807,$B$2:$B6806,$B6807,$A$2:$A6806,$A6807)=0,"",$E6807-_xlfn.MAXIFS($F$2:$F6806,$C$2:$C6806,$C6807,$B$2:$B6806,$B6807,$A$2:$A6806,$A6807))&lt;0,0,IF(_xlfn.MAXIFS($F$2:$F6806,$C$2:$C6806,$C6807,$B$2:$B6806,$B6807,$A$2:$A6806,$A6807)=0,"",$E6807-_xlfn.MAXIFS($F$2:$F6806,$C$2:$C6806,$C6807,$B$2:$B6806,$B6807,$A$2:$A6806,$A6807)))&gt;0.25,"",IF(IF(_xlfn.MAXIFS($F$2:$F6806,$C$2:$C6806,$C6807,$B$2:$B6806,$B6807,$A$2:$A6806,$A6807)=0,"",$E6807-_xlfn.MAXIFS($F$2:$F6806,$C$2:$C6806,$C6807,$B$2:$B6806,$B6807,$A$2:$A6806,$A6807))&lt;0,0,IF(_xlfn.MAXIFS($F$2:$F6806,$C$2:$C6806,$C6807,$B$2:$B6806,$B6807,$A$2:$A6806,$A6807)=0,"",$E6807-_xlfn.MAXIFS($F$2:$F6806,$C$2:$C6806,$C6807,$B$2:$B6806,$B6807,$A$2:$A6806,$A6807))))</f>
        <v/>
      </c>
      <c r="K6807" s="6" t="str">
        <f t="shared" si="319"/>
        <v/>
      </c>
      <c r="L6807" s="6" t="str">
        <f t="shared" si="320"/>
        <v/>
      </c>
      <c r="M6807" s="6" t="str">
        <f t="shared" si="318"/>
        <v/>
      </c>
    </row>
    <row r="6808" spans="1:13" x14ac:dyDescent="0.25">
      <c r="A6808"/>
      <c r="B6808" s="1"/>
      <c r="C6808"/>
      <c r="D6808"/>
      <c r="E6808" s="76"/>
      <c r="F6808" s="76"/>
      <c r="G6808" s="2"/>
      <c r="H6808" s="77"/>
      <c r="J6808" s="79" t="str">
        <f>IF(IF(IF(_xlfn.MAXIFS($F$2:$F6807,$C$2:$C6807,$C6808,$B$2:$B6807,$B6808,$A$2:$A6807,$A6808)=0,"",$E6808-_xlfn.MAXIFS($F$2:$F6807,$C$2:$C6807,$C6808,$B$2:$B6807,$B6808,$A$2:$A6807,$A6808))&lt;0,0,IF(_xlfn.MAXIFS($F$2:$F6807,$C$2:$C6807,$C6808,$B$2:$B6807,$B6808,$A$2:$A6807,$A6808)=0,"",$E6808-_xlfn.MAXIFS($F$2:$F6807,$C$2:$C6807,$C6808,$B$2:$B6807,$B6808,$A$2:$A6807,$A6808)))&gt;0.25,"",IF(IF(_xlfn.MAXIFS($F$2:$F6807,$C$2:$C6807,$C6808,$B$2:$B6807,$B6808,$A$2:$A6807,$A6808)=0,"",$E6808-_xlfn.MAXIFS($F$2:$F6807,$C$2:$C6807,$C6808,$B$2:$B6807,$B6808,$A$2:$A6807,$A6808))&lt;0,0,IF(_xlfn.MAXIFS($F$2:$F6807,$C$2:$C6807,$C6808,$B$2:$B6807,$B6808,$A$2:$A6807,$A6808)=0,"",$E6808-_xlfn.MAXIFS($F$2:$F6807,$C$2:$C6807,$C6808,$B$2:$B6807,$B6808,$A$2:$A6807,$A6808))))</f>
        <v/>
      </c>
      <c r="K6808" s="6" t="str">
        <f t="shared" si="319"/>
        <v/>
      </c>
      <c r="L6808" s="6" t="str">
        <f t="shared" si="320"/>
        <v/>
      </c>
      <c r="M6808" s="6" t="str">
        <f t="shared" si="318"/>
        <v/>
      </c>
    </row>
    <row r="6809" spans="1:13" x14ac:dyDescent="0.25">
      <c r="A6809"/>
      <c r="B6809" s="1"/>
      <c r="C6809"/>
      <c r="D6809"/>
      <c r="E6809" s="76"/>
      <c r="F6809" s="76"/>
      <c r="G6809" s="2"/>
      <c r="H6809" s="77"/>
      <c r="J6809" s="79" t="str">
        <f>IF(IF(IF(_xlfn.MAXIFS($F$2:$F6808,$C$2:$C6808,$C6809,$B$2:$B6808,$B6809,$A$2:$A6808,$A6809)=0,"",$E6809-_xlfn.MAXIFS($F$2:$F6808,$C$2:$C6808,$C6809,$B$2:$B6808,$B6809,$A$2:$A6808,$A6809))&lt;0,0,IF(_xlfn.MAXIFS($F$2:$F6808,$C$2:$C6808,$C6809,$B$2:$B6808,$B6809,$A$2:$A6808,$A6809)=0,"",$E6809-_xlfn.MAXIFS($F$2:$F6808,$C$2:$C6808,$C6809,$B$2:$B6808,$B6809,$A$2:$A6808,$A6809)))&gt;0.25,"",IF(IF(_xlfn.MAXIFS($F$2:$F6808,$C$2:$C6808,$C6809,$B$2:$B6808,$B6809,$A$2:$A6808,$A6809)=0,"",$E6809-_xlfn.MAXIFS($F$2:$F6808,$C$2:$C6808,$C6809,$B$2:$B6808,$B6809,$A$2:$A6808,$A6809))&lt;0,0,IF(_xlfn.MAXIFS($F$2:$F6808,$C$2:$C6808,$C6809,$B$2:$B6808,$B6809,$A$2:$A6808,$A6809)=0,"",$E6809-_xlfn.MAXIFS($F$2:$F6808,$C$2:$C6808,$C6809,$B$2:$B6808,$B6809,$A$2:$A6808,$A6809))))</f>
        <v/>
      </c>
      <c r="K6809" s="6" t="str">
        <f t="shared" si="319"/>
        <v/>
      </c>
      <c r="L6809" s="6" t="str">
        <f t="shared" si="320"/>
        <v/>
      </c>
      <c r="M6809" s="6" t="str">
        <f t="shared" si="318"/>
        <v/>
      </c>
    </row>
    <row r="6810" spans="1:13" x14ac:dyDescent="0.25">
      <c r="A6810"/>
      <c r="B6810" s="1"/>
      <c r="C6810"/>
      <c r="D6810"/>
      <c r="E6810" s="76"/>
      <c r="F6810" s="76"/>
      <c r="G6810" s="2"/>
      <c r="H6810" s="77"/>
      <c r="J6810" s="79" t="str">
        <f>IF(IF(IF(_xlfn.MAXIFS($F$2:$F6809,$C$2:$C6809,$C6810,$B$2:$B6809,$B6810,$A$2:$A6809,$A6810)=0,"",$E6810-_xlfn.MAXIFS($F$2:$F6809,$C$2:$C6809,$C6810,$B$2:$B6809,$B6810,$A$2:$A6809,$A6810))&lt;0,0,IF(_xlfn.MAXIFS($F$2:$F6809,$C$2:$C6809,$C6810,$B$2:$B6809,$B6810,$A$2:$A6809,$A6810)=0,"",$E6810-_xlfn.MAXIFS($F$2:$F6809,$C$2:$C6809,$C6810,$B$2:$B6809,$B6810,$A$2:$A6809,$A6810)))&gt;0.25,"",IF(IF(_xlfn.MAXIFS($F$2:$F6809,$C$2:$C6809,$C6810,$B$2:$B6809,$B6810,$A$2:$A6809,$A6810)=0,"",$E6810-_xlfn.MAXIFS($F$2:$F6809,$C$2:$C6809,$C6810,$B$2:$B6809,$B6810,$A$2:$A6809,$A6810))&lt;0,0,IF(_xlfn.MAXIFS($F$2:$F6809,$C$2:$C6809,$C6810,$B$2:$B6809,$B6810,$A$2:$A6809,$A6810)=0,"",$E6810-_xlfn.MAXIFS($F$2:$F6809,$C$2:$C6809,$C6810,$B$2:$B6809,$B6810,$A$2:$A6809,$A6810))))</f>
        <v/>
      </c>
      <c r="K6810" s="6" t="str">
        <f t="shared" si="319"/>
        <v/>
      </c>
      <c r="L6810" s="6" t="str">
        <f t="shared" si="320"/>
        <v/>
      </c>
      <c r="M6810" s="6" t="str">
        <f t="shared" si="318"/>
        <v/>
      </c>
    </row>
    <row r="6811" spans="1:13" x14ac:dyDescent="0.25">
      <c r="A6811"/>
      <c r="B6811" s="1"/>
      <c r="C6811"/>
      <c r="D6811"/>
      <c r="E6811" s="76"/>
      <c r="F6811" s="76"/>
      <c r="G6811" s="2"/>
      <c r="H6811" s="77"/>
      <c r="J6811" s="79" t="str">
        <f>IF(IF(IF(_xlfn.MAXIFS($F$2:$F6810,$C$2:$C6810,$C6811,$B$2:$B6810,$B6811,$A$2:$A6810,$A6811)=0,"",$E6811-_xlfn.MAXIFS($F$2:$F6810,$C$2:$C6810,$C6811,$B$2:$B6810,$B6811,$A$2:$A6810,$A6811))&lt;0,0,IF(_xlfn.MAXIFS($F$2:$F6810,$C$2:$C6810,$C6811,$B$2:$B6810,$B6811,$A$2:$A6810,$A6811)=0,"",$E6811-_xlfn.MAXIFS($F$2:$F6810,$C$2:$C6810,$C6811,$B$2:$B6810,$B6811,$A$2:$A6810,$A6811)))&gt;0.25,"",IF(IF(_xlfn.MAXIFS($F$2:$F6810,$C$2:$C6810,$C6811,$B$2:$B6810,$B6811,$A$2:$A6810,$A6811)=0,"",$E6811-_xlfn.MAXIFS($F$2:$F6810,$C$2:$C6810,$C6811,$B$2:$B6810,$B6811,$A$2:$A6810,$A6811))&lt;0,0,IF(_xlfn.MAXIFS($F$2:$F6810,$C$2:$C6810,$C6811,$B$2:$B6810,$B6811,$A$2:$A6810,$A6811)=0,"",$E6811-_xlfn.MAXIFS($F$2:$F6810,$C$2:$C6810,$C6811,$B$2:$B6810,$B6811,$A$2:$A6810,$A6811))))</f>
        <v/>
      </c>
      <c r="K6811" s="6" t="str">
        <f t="shared" si="319"/>
        <v/>
      </c>
      <c r="L6811" s="6" t="str">
        <f t="shared" si="320"/>
        <v/>
      </c>
      <c r="M6811" s="6" t="str">
        <f t="shared" si="318"/>
        <v/>
      </c>
    </row>
    <row r="6812" spans="1:13" x14ac:dyDescent="0.25">
      <c r="A6812"/>
      <c r="B6812" s="1"/>
      <c r="C6812"/>
      <c r="D6812"/>
      <c r="E6812" s="76"/>
      <c r="F6812" s="76"/>
      <c r="G6812" s="2"/>
      <c r="H6812" s="77"/>
      <c r="J6812" s="79" t="str">
        <f>IF(IF(IF(_xlfn.MAXIFS($F$2:$F6811,$C$2:$C6811,$C6812,$B$2:$B6811,$B6812,$A$2:$A6811,$A6812)=0,"",$E6812-_xlfn.MAXIFS($F$2:$F6811,$C$2:$C6811,$C6812,$B$2:$B6811,$B6812,$A$2:$A6811,$A6812))&lt;0,0,IF(_xlfn.MAXIFS($F$2:$F6811,$C$2:$C6811,$C6812,$B$2:$B6811,$B6812,$A$2:$A6811,$A6812)=0,"",$E6812-_xlfn.MAXIFS($F$2:$F6811,$C$2:$C6811,$C6812,$B$2:$B6811,$B6812,$A$2:$A6811,$A6812)))&gt;0.25,"",IF(IF(_xlfn.MAXIFS($F$2:$F6811,$C$2:$C6811,$C6812,$B$2:$B6811,$B6812,$A$2:$A6811,$A6812)=0,"",$E6812-_xlfn.MAXIFS($F$2:$F6811,$C$2:$C6811,$C6812,$B$2:$B6811,$B6812,$A$2:$A6811,$A6812))&lt;0,0,IF(_xlfn.MAXIFS($F$2:$F6811,$C$2:$C6811,$C6812,$B$2:$B6811,$B6812,$A$2:$A6811,$A6812)=0,"",$E6812-_xlfn.MAXIFS($F$2:$F6811,$C$2:$C6811,$C6812,$B$2:$B6811,$B6812,$A$2:$A6811,$A6812))))</f>
        <v/>
      </c>
      <c r="K6812" s="6" t="str">
        <f t="shared" si="319"/>
        <v/>
      </c>
      <c r="L6812" s="6" t="str">
        <f t="shared" si="320"/>
        <v/>
      </c>
      <c r="M6812" s="6" t="str">
        <f t="shared" si="318"/>
        <v/>
      </c>
    </row>
    <row r="6813" spans="1:13" x14ac:dyDescent="0.25">
      <c r="A6813"/>
      <c r="B6813" s="1"/>
      <c r="C6813"/>
      <c r="D6813"/>
      <c r="E6813" s="76"/>
      <c r="F6813" s="76"/>
      <c r="G6813" s="2"/>
      <c r="H6813" s="77"/>
      <c r="J6813" s="79" t="str">
        <f>IF(IF(IF(_xlfn.MAXIFS($F$2:$F6812,$C$2:$C6812,$C6813,$B$2:$B6812,$B6813,$A$2:$A6812,$A6813)=0,"",$E6813-_xlfn.MAXIFS($F$2:$F6812,$C$2:$C6812,$C6813,$B$2:$B6812,$B6813,$A$2:$A6812,$A6813))&lt;0,0,IF(_xlfn.MAXIFS($F$2:$F6812,$C$2:$C6812,$C6813,$B$2:$B6812,$B6813,$A$2:$A6812,$A6813)=0,"",$E6813-_xlfn.MAXIFS($F$2:$F6812,$C$2:$C6812,$C6813,$B$2:$B6812,$B6813,$A$2:$A6812,$A6813)))&gt;0.25,"",IF(IF(_xlfn.MAXIFS($F$2:$F6812,$C$2:$C6812,$C6813,$B$2:$B6812,$B6813,$A$2:$A6812,$A6813)=0,"",$E6813-_xlfn.MAXIFS($F$2:$F6812,$C$2:$C6812,$C6813,$B$2:$B6812,$B6813,$A$2:$A6812,$A6813))&lt;0,0,IF(_xlfn.MAXIFS($F$2:$F6812,$C$2:$C6812,$C6813,$B$2:$B6812,$B6813,$A$2:$A6812,$A6813)=0,"",$E6813-_xlfn.MAXIFS($F$2:$F6812,$C$2:$C6812,$C6813,$B$2:$B6812,$B6813,$A$2:$A6812,$A6813))))</f>
        <v/>
      </c>
      <c r="K6813" s="6" t="str">
        <f t="shared" si="319"/>
        <v/>
      </c>
      <c r="L6813" s="6" t="str">
        <f t="shared" si="320"/>
        <v/>
      </c>
      <c r="M6813" s="6" t="str">
        <f t="shared" si="318"/>
        <v/>
      </c>
    </row>
    <row r="6814" spans="1:13" x14ac:dyDescent="0.25">
      <c r="A6814"/>
      <c r="B6814" s="1"/>
      <c r="C6814"/>
      <c r="D6814"/>
      <c r="E6814" s="76"/>
      <c r="F6814" s="76"/>
      <c r="G6814" s="2"/>
      <c r="H6814" s="77"/>
      <c r="J6814" s="79" t="str">
        <f>IF(IF(IF(_xlfn.MAXIFS($F$2:$F6813,$C$2:$C6813,$C6814,$B$2:$B6813,$B6814,$A$2:$A6813,$A6814)=0,"",$E6814-_xlfn.MAXIFS($F$2:$F6813,$C$2:$C6813,$C6814,$B$2:$B6813,$B6814,$A$2:$A6813,$A6814))&lt;0,0,IF(_xlfn.MAXIFS($F$2:$F6813,$C$2:$C6813,$C6814,$B$2:$B6813,$B6814,$A$2:$A6813,$A6814)=0,"",$E6814-_xlfn.MAXIFS($F$2:$F6813,$C$2:$C6813,$C6814,$B$2:$B6813,$B6814,$A$2:$A6813,$A6814)))&gt;0.25,"",IF(IF(_xlfn.MAXIFS($F$2:$F6813,$C$2:$C6813,$C6814,$B$2:$B6813,$B6814,$A$2:$A6813,$A6814)=0,"",$E6814-_xlfn.MAXIFS($F$2:$F6813,$C$2:$C6813,$C6814,$B$2:$B6813,$B6814,$A$2:$A6813,$A6814))&lt;0,0,IF(_xlfn.MAXIFS($F$2:$F6813,$C$2:$C6813,$C6814,$B$2:$B6813,$B6814,$A$2:$A6813,$A6814)=0,"",$E6814-_xlfn.MAXIFS($F$2:$F6813,$C$2:$C6813,$C6814,$B$2:$B6813,$B6814,$A$2:$A6813,$A6814))))</f>
        <v/>
      </c>
      <c r="K6814" s="6" t="str">
        <f t="shared" si="319"/>
        <v/>
      </c>
      <c r="L6814" s="6" t="str">
        <f t="shared" si="320"/>
        <v/>
      </c>
      <c r="M6814" s="6" t="str">
        <f t="shared" si="318"/>
        <v/>
      </c>
    </row>
    <row r="6815" spans="1:13" x14ac:dyDescent="0.25">
      <c r="A6815"/>
      <c r="B6815" s="1"/>
      <c r="C6815"/>
      <c r="D6815"/>
      <c r="E6815" s="76"/>
      <c r="F6815" s="76"/>
      <c r="G6815" s="2"/>
      <c r="H6815" s="77"/>
      <c r="J6815" s="79" t="str">
        <f>IF(IF(IF(_xlfn.MAXIFS($F$2:$F6814,$C$2:$C6814,$C6815,$B$2:$B6814,$B6815,$A$2:$A6814,$A6815)=0,"",$E6815-_xlfn.MAXIFS($F$2:$F6814,$C$2:$C6814,$C6815,$B$2:$B6814,$B6815,$A$2:$A6814,$A6815))&lt;0,0,IF(_xlfn.MAXIFS($F$2:$F6814,$C$2:$C6814,$C6815,$B$2:$B6814,$B6815,$A$2:$A6814,$A6815)=0,"",$E6815-_xlfn.MAXIFS($F$2:$F6814,$C$2:$C6814,$C6815,$B$2:$B6814,$B6815,$A$2:$A6814,$A6815)))&gt;0.25,"",IF(IF(_xlfn.MAXIFS($F$2:$F6814,$C$2:$C6814,$C6815,$B$2:$B6814,$B6815,$A$2:$A6814,$A6815)=0,"",$E6815-_xlfn.MAXIFS($F$2:$F6814,$C$2:$C6814,$C6815,$B$2:$B6814,$B6815,$A$2:$A6814,$A6815))&lt;0,0,IF(_xlfn.MAXIFS($F$2:$F6814,$C$2:$C6814,$C6815,$B$2:$B6814,$B6815,$A$2:$A6814,$A6815)=0,"",$E6815-_xlfn.MAXIFS($F$2:$F6814,$C$2:$C6814,$C6815,$B$2:$B6814,$B6815,$A$2:$A6814,$A6815))))</f>
        <v/>
      </c>
      <c r="K6815" s="6" t="str">
        <f t="shared" si="319"/>
        <v/>
      </c>
      <c r="L6815" s="6" t="str">
        <f t="shared" si="320"/>
        <v/>
      </c>
      <c r="M6815" s="6" t="str">
        <f t="shared" si="318"/>
        <v/>
      </c>
    </row>
    <row r="6816" spans="1:13" x14ac:dyDescent="0.25">
      <c r="A6816"/>
      <c r="B6816" s="1"/>
      <c r="C6816"/>
      <c r="D6816"/>
      <c r="E6816" s="76"/>
      <c r="F6816" s="76"/>
      <c r="G6816" s="2"/>
      <c r="H6816" s="77"/>
      <c r="J6816" s="79" t="str">
        <f>IF(IF(IF(_xlfn.MAXIFS($F$2:$F6815,$C$2:$C6815,$C6816,$B$2:$B6815,$B6816,$A$2:$A6815,$A6816)=0,"",$E6816-_xlfn.MAXIFS($F$2:$F6815,$C$2:$C6815,$C6816,$B$2:$B6815,$B6816,$A$2:$A6815,$A6816))&lt;0,0,IF(_xlfn.MAXIFS($F$2:$F6815,$C$2:$C6815,$C6816,$B$2:$B6815,$B6816,$A$2:$A6815,$A6816)=0,"",$E6816-_xlfn.MAXIFS($F$2:$F6815,$C$2:$C6815,$C6816,$B$2:$B6815,$B6816,$A$2:$A6815,$A6816)))&gt;0.25,"",IF(IF(_xlfn.MAXIFS($F$2:$F6815,$C$2:$C6815,$C6816,$B$2:$B6815,$B6816,$A$2:$A6815,$A6816)=0,"",$E6816-_xlfn.MAXIFS($F$2:$F6815,$C$2:$C6815,$C6816,$B$2:$B6815,$B6816,$A$2:$A6815,$A6816))&lt;0,0,IF(_xlfn.MAXIFS($F$2:$F6815,$C$2:$C6815,$C6816,$B$2:$B6815,$B6816,$A$2:$A6815,$A6816)=0,"",$E6816-_xlfn.MAXIFS($F$2:$F6815,$C$2:$C6815,$C6816,$B$2:$B6815,$B6816,$A$2:$A6815,$A6816))))</f>
        <v/>
      </c>
      <c r="K6816" s="6" t="str">
        <f t="shared" si="319"/>
        <v/>
      </c>
      <c r="L6816" s="6" t="str">
        <f t="shared" si="320"/>
        <v/>
      </c>
      <c r="M6816" s="6" t="str">
        <f t="shared" si="318"/>
        <v/>
      </c>
    </row>
    <row r="6817" spans="1:13" x14ac:dyDescent="0.25">
      <c r="A6817"/>
      <c r="B6817" s="1"/>
      <c r="C6817"/>
      <c r="D6817"/>
      <c r="E6817" s="76"/>
      <c r="F6817" s="76"/>
      <c r="G6817" s="2"/>
      <c r="H6817" s="77"/>
      <c r="J6817" s="79" t="str">
        <f>IF(IF(IF(_xlfn.MAXIFS($F$2:$F6816,$C$2:$C6816,$C6817,$B$2:$B6816,$B6817,$A$2:$A6816,$A6817)=0,"",$E6817-_xlfn.MAXIFS($F$2:$F6816,$C$2:$C6816,$C6817,$B$2:$B6816,$B6817,$A$2:$A6816,$A6817))&lt;0,0,IF(_xlfn.MAXIFS($F$2:$F6816,$C$2:$C6816,$C6817,$B$2:$B6816,$B6817,$A$2:$A6816,$A6817)=0,"",$E6817-_xlfn.MAXIFS($F$2:$F6816,$C$2:$C6816,$C6817,$B$2:$B6816,$B6817,$A$2:$A6816,$A6817)))&gt;0.25,"",IF(IF(_xlfn.MAXIFS($F$2:$F6816,$C$2:$C6816,$C6817,$B$2:$B6816,$B6817,$A$2:$A6816,$A6817)=0,"",$E6817-_xlfn.MAXIFS($F$2:$F6816,$C$2:$C6816,$C6817,$B$2:$B6816,$B6817,$A$2:$A6816,$A6817))&lt;0,0,IF(_xlfn.MAXIFS($F$2:$F6816,$C$2:$C6816,$C6817,$B$2:$B6816,$B6817,$A$2:$A6816,$A6817)=0,"",$E6817-_xlfn.MAXIFS($F$2:$F6816,$C$2:$C6816,$C6817,$B$2:$B6816,$B6817,$A$2:$A6816,$A6817))))</f>
        <v/>
      </c>
      <c r="K6817" s="6" t="str">
        <f t="shared" si="319"/>
        <v/>
      </c>
      <c r="L6817" s="6" t="str">
        <f t="shared" si="320"/>
        <v/>
      </c>
      <c r="M6817" s="6" t="str">
        <f t="shared" si="318"/>
        <v/>
      </c>
    </row>
    <row r="6818" spans="1:13" x14ac:dyDescent="0.25">
      <c r="A6818"/>
      <c r="B6818" s="1"/>
      <c r="C6818"/>
      <c r="D6818"/>
      <c r="E6818" s="76"/>
      <c r="F6818" s="76"/>
      <c r="G6818" s="2"/>
      <c r="H6818" s="77"/>
      <c r="J6818" s="79" t="str">
        <f>IF(IF(IF(_xlfn.MAXIFS($F$2:$F6817,$C$2:$C6817,$C6818,$B$2:$B6817,$B6818,$A$2:$A6817,$A6818)=0,"",$E6818-_xlfn.MAXIFS($F$2:$F6817,$C$2:$C6817,$C6818,$B$2:$B6817,$B6818,$A$2:$A6817,$A6818))&lt;0,0,IF(_xlfn.MAXIFS($F$2:$F6817,$C$2:$C6817,$C6818,$B$2:$B6817,$B6818,$A$2:$A6817,$A6818)=0,"",$E6818-_xlfn.MAXIFS($F$2:$F6817,$C$2:$C6817,$C6818,$B$2:$B6817,$B6818,$A$2:$A6817,$A6818)))&gt;0.25,"",IF(IF(_xlfn.MAXIFS($F$2:$F6817,$C$2:$C6817,$C6818,$B$2:$B6817,$B6818,$A$2:$A6817,$A6818)=0,"",$E6818-_xlfn.MAXIFS($F$2:$F6817,$C$2:$C6817,$C6818,$B$2:$B6817,$B6818,$A$2:$A6817,$A6818))&lt;0,0,IF(_xlfn.MAXIFS($F$2:$F6817,$C$2:$C6817,$C6818,$B$2:$B6817,$B6818,$A$2:$A6817,$A6818)=0,"",$E6818-_xlfn.MAXIFS($F$2:$F6817,$C$2:$C6817,$C6818,$B$2:$B6817,$B6818,$A$2:$A6817,$A6818))))</f>
        <v/>
      </c>
      <c r="K6818" s="6" t="str">
        <f t="shared" si="319"/>
        <v/>
      </c>
      <c r="L6818" s="6" t="str">
        <f t="shared" si="320"/>
        <v/>
      </c>
      <c r="M6818" s="6" t="str">
        <f t="shared" si="318"/>
        <v/>
      </c>
    </row>
    <row r="6819" spans="1:13" x14ac:dyDescent="0.25">
      <c r="A6819"/>
      <c r="B6819" s="1"/>
      <c r="C6819"/>
      <c r="D6819"/>
      <c r="E6819" s="76"/>
      <c r="F6819" s="76"/>
      <c r="G6819" s="2"/>
      <c r="H6819" s="77"/>
      <c r="J6819" s="79" t="str">
        <f>IF(IF(IF(_xlfn.MAXIFS($F$2:$F6818,$C$2:$C6818,$C6819,$B$2:$B6818,$B6819,$A$2:$A6818,$A6819)=0,"",$E6819-_xlfn.MAXIFS($F$2:$F6818,$C$2:$C6818,$C6819,$B$2:$B6818,$B6819,$A$2:$A6818,$A6819))&lt;0,0,IF(_xlfn.MAXIFS($F$2:$F6818,$C$2:$C6818,$C6819,$B$2:$B6818,$B6819,$A$2:$A6818,$A6819)=0,"",$E6819-_xlfn.MAXIFS($F$2:$F6818,$C$2:$C6818,$C6819,$B$2:$B6818,$B6819,$A$2:$A6818,$A6819)))&gt;0.25,"",IF(IF(_xlfn.MAXIFS($F$2:$F6818,$C$2:$C6818,$C6819,$B$2:$B6818,$B6819,$A$2:$A6818,$A6819)=0,"",$E6819-_xlfn.MAXIFS($F$2:$F6818,$C$2:$C6818,$C6819,$B$2:$B6818,$B6819,$A$2:$A6818,$A6819))&lt;0,0,IF(_xlfn.MAXIFS($F$2:$F6818,$C$2:$C6818,$C6819,$B$2:$B6818,$B6819,$A$2:$A6818,$A6819)=0,"",$E6819-_xlfn.MAXIFS($F$2:$F6818,$C$2:$C6818,$C6819,$B$2:$B6818,$B6819,$A$2:$A6818,$A6819))))</f>
        <v/>
      </c>
      <c r="K6819" s="6" t="str">
        <f t="shared" si="319"/>
        <v/>
      </c>
      <c r="L6819" s="6" t="str">
        <f t="shared" si="320"/>
        <v/>
      </c>
      <c r="M6819" s="6" t="str">
        <f t="shared" si="318"/>
        <v/>
      </c>
    </row>
    <row r="6820" spans="1:13" x14ac:dyDescent="0.25">
      <c r="A6820"/>
      <c r="B6820" s="1"/>
      <c r="C6820"/>
      <c r="D6820"/>
      <c r="E6820" s="76"/>
      <c r="F6820" s="76"/>
      <c r="G6820" s="2"/>
      <c r="H6820" s="77"/>
      <c r="J6820" s="79" t="str">
        <f>IF(IF(IF(_xlfn.MAXIFS($F$2:$F6819,$C$2:$C6819,$C6820,$B$2:$B6819,$B6820,$A$2:$A6819,$A6820)=0,"",$E6820-_xlfn.MAXIFS($F$2:$F6819,$C$2:$C6819,$C6820,$B$2:$B6819,$B6820,$A$2:$A6819,$A6820))&lt;0,0,IF(_xlfn.MAXIFS($F$2:$F6819,$C$2:$C6819,$C6820,$B$2:$B6819,$B6820,$A$2:$A6819,$A6820)=0,"",$E6820-_xlfn.MAXIFS($F$2:$F6819,$C$2:$C6819,$C6820,$B$2:$B6819,$B6820,$A$2:$A6819,$A6820)))&gt;0.25,"",IF(IF(_xlfn.MAXIFS($F$2:$F6819,$C$2:$C6819,$C6820,$B$2:$B6819,$B6820,$A$2:$A6819,$A6820)=0,"",$E6820-_xlfn.MAXIFS($F$2:$F6819,$C$2:$C6819,$C6820,$B$2:$B6819,$B6820,$A$2:$A6819,$A6820))&lt;0,0,IF(_xlfn.MAXIFS($F$2:$F6819,$C$2:$C6819,$C6820,$B$2:$B6819,$B6820,$A$2:$A6819,$A6820)=0,"",$E6820-_xlfn.MAXIFS($F$2:$F6819,$C$2:$C6819,$C6820,$B$2:$B6819,$B6820,$A$2:$A6819,$A6820))))</f>
        <v/>
      </c>
      <c r="K6820" s="6" t="str">
        <f t="shared" si="319"/>
        <v/>
      </c>
      <c r="L6820" s="6" t="str">
        <f t="shared" si="320"/>
        <v/>
      </c>
      <c r="M6820" s="6" t="str">
        <f t="shared" si="318"/>
        <v/>
      </c>
    </row>
    <row r="6821" spans="1:13" x14ac:dyDescent="0.25">
      <c r="A6821"/>
      <c r="B6821" s="1"/>
      <c r="C6821"/>
      <c r="D6821"/>
      <c r="E6821" s="76"/>
      <c r="F6821" s="76"/>
      <c r="G6821" s="2"/>
      <c r="H6821" s="77"/>
      <c r="J6821" s="79" t="str">
        <f>IF(IF(IF(_xlfn.MAXIFS($F$2:$F6820,$C$2:$C6820,$C6821,$B$2:$B6820,$B6821,$A$2:$A6820,$A6821)=0,"",$E6821-_xlfn.MAXIFS($F$2:$F6820,$C$2:$C6820,$C6821,$B$2:$B6820,$B6821,$A$2:$A6820,$A6821))&lt;0,0,IF(_xlfn.MAXIFS($F$2:$F6820,$C$2:$C6820,$C6821,$B$2:$B6820,$B6821,$A$2:$A6820,$A6821)=0,"",$E6821-_xlfn.MAXIFS($F$2:$F6820,$C$2:$C6820,$C6821,$B$2:$B6820,$B6821,$A$2:$A6820,$A6821)))&gt;0.25,"",IF(IF(_xlfn.MAXIFS($F$2:$F6820,$C$2:$C6820,$C6821,$B$2:$B6820,$B6821,$A$2:$A6820,$A6821)=0,"",$E6821-_xlfn.MAXIFS($F$2:$F6820,$C$2:$C6820,$C6821,$B$2:$B6820,$B6821,$A$2:$A6820,$A6821))&lt;0,0,IF(_xlfn.MAXIFS($F$2:$F6820,$C$2:$C6820,$C6821,$B$2:$B6820,$B6821,$A$2:$A6820,$A6821)=0,"",$E6821-_xlfn.MAXIFS($F$2:$F6820,$C$2:$C6820,$C6821,$B$2:$B6820,$B6821,$A$2:$A6820,$A6821))))</f>
        <v/>
      </c>
      <c r="K6821" s="6" t="str">
        <f t="shared" si="319"/>
        <v/>
      </c>
      <c r="L6821" s="6" t="str">
        <f t="shared" si="320"/>
        <v/>
      </c>
      <c r="M6821" s="6" t="str">
        <f t="shared" si="318"/>
        <v/>
      </c>
    </row>
    <row r="6822" spans="1:13" x14ac:dyDescent="0.25">
      <c r="A6822"/>
      <c r="B6822" s="1"/>
      <c r="C6822"/>
      <c r="D6822"/>
      <c r="E6822" s="76"/>
      <c r="F6822" s="76"/>
      <c r="G6822" s="2"/>
      <c r="H6822" s="77"/>
      <c r="J6822" s="79" t="str">
        <f>IF(IF(IF(_xlfn.MAXIFS($F$2:$F6821,$C$2:$C6821,$C6822,$B$2:$B6821,$B6822,$A$2:$A6821,$A6822)=0,"",$E6822-_xlfn.MAXIFS($F$2:$F6821,$C$2:$C6821,$C6822,$B$2:$B6821,$B6822,$A$2:$A6821,$A6822))&lt;0,0,IF(_xlfn.MAXIFS($F$2:$F6821,$C$2:$C6821,$C6822,$B$2:$B6821,$B6822,$A$2:$A6821,$A6822)=0,"",$E6822-_xlfn.MAXIFS($F$2:$F6821,$C$2:$C6821,$C6822,$B$2:$B6821,$B6822,$A$2:$A6821,$A6822)))&gt;0.25,"",IF(IF(_xlfn.MAXIFS($F$2:$F6821,$C$2:$C6821,$C6822,$B$2:$B6821,$B6822,$A$2:$A6821,$A6822)=0,"",$E6822-_xlfn.MAXIFS($F$2:$F6821,$C$2:$C6821,$C6822,$B$2:$B6821,$B6822,$A$2:$A6821,$A6822))&lt;0,0,IF(_xlfn.MAXIFS($F$2:$F6821,$C$2:$C6821,$C6822,$B$2:$B6821,$B6822,$A$2:$A6821,$A6822)=0,"",$E6822-_xlfn.MAXIFS($F$2:$F6821,$C$2:$C6821,$C6822,$B$2:$B6821,$B6822,$A$2:$A6821,$A6822))))</f>
        <v/>
      </c>
      <c r="K6822" s="6" t="str">
        <f t="shared" si="319"/>
        <v/>
      </c>
      <c r="L6822" s="6" t="str">
        <f t="shared" si="320"/>
        <v/>
      </c>
      <c r="M6822" s="6" t="str">
        <f t="shared" si="318"/>
        <v/>
      </c>
    </row>
    <row r="6823" spans="1:13" x14ac:dyDescent="0.25">
      <c r="A6823"/>
      <c r="B6823" s="1"/>
      <c r="C6823"/>
      <c r="D6823"/>
      <c r="E6823" s="76"/>
      <c r="F6823" s="76"/>
      <c r="G6823" s="2"/>
      <c r="H6823" s="77"/>
      <c r="J6823" s="79" t="str">
        <f>IF(IF(IF(_xlfn.MAXIFS($F$2:$F6822,$C$2:$C6822,$C6823,$B$2:$B6822,$B6823,$A$2:$A6822,$A6823)=0,"",$E6823-_xlfn.MAXIFS($F$2:$F6822,$C$2:$C6822,$C6823,$B$2:$B6822,$B6823,$A$2:$A6822,$A6823))&lt;0,0,IF(_xlfn.MAXIFS($F$2:$F6822,$C$2:$C6822,$C6823,$B$2:$B6822,$B6823,$A$2:$A6822,$A6823)=0,"",$E6823-_xlfn.MAXIFS($F$2:$F6822,$C$2:$C6822,$C6823,$B$2:$B6822,$B6823,$A$2:$A6822,$A6823)))&gt;0.25,"",IF(IF(_xlfn.MAXIFS($F$2:$F6822,$C$2:$C6822,$C6823,$B$2:$B6822,$B6823,$A$2:$A6822,$A6823)=0,"",$E6823-_xlfn.MAXIFS($F$2:$F6822,$C$2:$C6822,$C6823,$B$2:$B6822,$B6823,$A$2:$A6822,$A6823))&lt;0,0,IF(_xlfn.MAXIFS($F$2:$F6822,$C$2:$C6822,$C6823,$B$2:$B6822,$B6823,$A$2:$A6822,$A6823)=0,"",$E6823-_xlfn.MAXIFS($F$2:$F6822,$C$2:$C6822,$C6823,$B$2:$B6822,$B6823,$A$2:$A6822,$A6823))))</f>
        <v/>
      </c>
      <c r="K6823" s="6" t="str">
        <f t="shared" si="319"/>
        <v/>
      </c>
      <c r="L6823" s="6" t="str">
        <f t="shared" si="320"/>
        <v/>
      </c>
      <c r="M6823" s="6" t="str">
        <f t="shared" si="318"/>
        <v/>
      </c>
    </row>
    <row r="6824" spans="1:13" x14ac:dyDescent="0.25">
      <c r="A6824"/>
      <c r="B6824" s="1"/>
      <c r="C6824"/>
      <c r="D6824"/>
      <c r="E6824" s="76"/>
      <c r="F6824" s="76"/>
      <c r="G6824" s="2"/>
      <c r="H6824" s="77"/>
      <c r="J6824" s="79" t="str">
        <f>IF(IF(IF(_xlfn.MAXIFS($F$2:$F6823,$C$2:$C6823,$C6824,$B$2:$B6823,$B6824,$A$2:$A6823,$A6824)=0,"",$E6824-_xlfn.MAXIFS($F$2:$F6823,$C$2:$C6823,$C6824,$B$2:$B6823,$B6824,$A$2:$A6823,$A6824))&lt;0,0,IF(_xlfn.MAXIFS($F$2:$F6823,$C$2:$C6823,$C6824,$B$2:$B6823,$B6824,$A$2:$A6823,$A6824)=0,"",$E6824-_xlfn.MAXIFS($F$2:$F6823,$C$2:$C6823,$C6824,$B$2:$B6823,$B6824,$A$2:$A6823,$A6824)))&gt;0.25,"",IF(IF(_xlfn.MAXIFS($F$2:$F6823,$C$2:$C6823,$C6824,$B$2:$B6823,$B6824,$A$2:$A6823,$A6824)=0,"",$E6824-_xlfn.MAXIFS($F$2:$F6823,$C$2:$C6823,$C6824,$B$2:$B6823,$B6824,$A$2:$A6823,$A6824))&lt;0,0,IF(_xlfn.MAXIFS($F$2:$F6823,$C$2:$C6823,$C6824,$B$2:$B6823,$B6824,$A$2:$A6823,$A6824)=0,"",$E6824-_xlfn.MAXIFS($F$2:$F6823,$C$2:$C6823,$C6824,$B$2:$B6823,$B6824,$A$2:$A6823,$A6824))))</f>
        <v/>
      </c>
      <c r="K6824" s="6" t="str">
        <f t="shared" si="319"/>
        <v/>
      </c>
      <c r="L6824" s="6" t="str">
        <f t="shared" si="320"/>
        <v/>
      </c>
      <c r="M6824" s="6" t="str">
        <f t="shared" si="318"/>
        <v/>
      </c>
    </row>
    <row r="6825" spans="1:13" x14ac:dyDescent="0.25">
      <c r="A6825"/>
      <c r="B6825" s="1"/>
      <c r="C6825"/>
      <c r="D6825"/>
      <c r="E6825" s="76"/>
      <c r="F6825" s="76"/>
      <c r="G6825" s="2"/>
      <c r="H6825" s="77"/>
      <c r="J6825" s="79" t="str">
        <f>IF(IF(IF(_xlfn.MAXIFS($F$2:$F6824,$C$2:$C6824,$C6825,$B$2:$B6824,$B6825,$A$2:$A6824,$A6825)=0,"",$E6825-_xlfn.MAXIFS($F$2:$F6824,$C$2:$C6824,$C6825,$B$2:$B6824,$B6825,$A$2:$A6824,$A6825))&lt;0,0,IF(_xlfn.MAXIFS($F$2:$F6824,$C$2:$C6824,$C6825,$B$2:$B6824,$B6825,$A$2:$A6824,$A6825)=0,"",$E6825-_xlfn.MAXIFS($F$2:$F6824,$C$2:$C6824,$C6825,$B$2:$B6824,$B6825,$A$2:$A6824,$A6825)))&gt;0.25,"",IF(IF(_xlfn.MAXIFS($F$2:$F6824,$C$2:$C6824,$C6825,$B$2:$B6824,$B6825,$A$2:$A6824,$A6825)=0,"",$E6825-_xlfn.MAXIFS($F$2:$F6824,$C$2:$C6824,$C6825,$B$2:$B6824,$B6825,$A$2:$A6824,$A6825))&lt;0,0,IF(_xlfn.MAXIFS($F$2:$F6824,$C$2:$C6824,$C6825,$B$2:$B6824,$B6825,$A$2:$A6824,$A6825)=0,"",$E6825-_xlfn.MAXIFS($F$2:$F6824,$C$2:$C6824,$C6825,$B$2:$B6824,$B6825,$A$2:$A6824,$A6825))))</f>
        <v/>
      </c>
      <c r="K6825" s="6" t="str">
        <f t="shared" si="319"/>
        <v/>
      </c>
      <c r="L6825" s="6" t="str">
        <f t="shared" si="320"/>
        <v/>
      </c>
      <c r="M6825" s="6" t="str">
        <f t="shared" si="318"/>
        <v/>
      </c>
    </row>
    <row r="6826" spans="1:13" x14ac:dyDescent="0.25">
      <c r="A6826"/>
      <c r="B6826" s="1"/>
      <c r="C6826"/>
      <c r="D6826"/>
      <c r="E6826" s="76"/>
      <c r="F6826" s="76"/>
      <c r="G6826" s="2"/>
      <c r="H6826" s="77"/>
      <c r="J6826" s="79" t="str">
        <f>IF(IF(IF(_xlfn.MAXIFS($F$2:$F6825,$C$2:$C6825,$C6826,$B$2:$B6825,$B6826,$A$2:$A6825,$A6826)=0,"",$E6826-_xlfn.MAXIFS($F$2:$F6825,$C$2:$C6825,$C6826,$B$2:$B6825,$B6826,$A$2:$A6825,$A6826))&lt;0,0,IF(_xlfn.MAXIFS($F$2:$F6825,$C$2:$C6825,$C6826,$B$2:$B6825,$B6826,$A$2:$A6825,$A6826)=0,"",$E6826-_xlfn.MAXIFS($F$2:$F6825,$C$2:$C6825,$C6826,$B$2:$B6825,$B6826,$A$2:$A6825,$A6826)))&gt;0.25,"",IF(IF(_xlfn.MAXIFS($F$2:$F6825,$C$2:$C6825,$C6826,$B$2:$B6825,$B6826,$A$2:$A6825,$A6826)=0,"",$E6826-_xlfn.MAXIFS($F$2:$F6825,$C$2:$C6825,$C6826,$B$2:$B6825,$B6826,$A$2:$A6825,$A6826))&lt;0,0,IF(_xlfn.MAXIFS($F$2:$F6825,$C$2:$C6825,$C6826,$B$2:$B6825,$B6826,$A$2:$A6825,$A6826)=0,"",$E6826-_xlfn.MAXIFS($F$2:$F6825,$C$2:$C6825,$C6826,$B$2:$B6825,$B6826,$A$2:$A6825,$A6826))))</f>
        <v/>
      </c>
      <c r="K6826" s="6" t="str">
        <f t="shared" si="319"/>
        <v/>
      </c>
      <c r="L6826" s="6" t="str">
        <f t="shared" si="320"/>
        <v/>
      </c>
      <c r="M6826" s="6" t="str">
        <f t="shared" si="318"/>
        <v/>
      </c>
    </row>
    <row r="6827" spans="1:13" x14ac:dyDescent="0.25">
      <c r="A6827"/>
      <c r="B6827" s="1"/>
      <c r="C6827"/>
      <c r="D6827"/>
      <c r="E6827" s="76"/>
      <c r="F6827" s="76"/>
      <c r="G6827" s="2"/>
      <c r="H6827" s="77"/>
      <c r="J6827" s="79" t="str">
        <f>IF(IF(IF(_xlfn.MAXIFS($F$2:$F6826,$C$2:$C6826,$C6827,$B$2:$B6826,$B6827,$A$2:$A6826,$A6827)=0,"",$E6827-_xlfn.MAXIFS($F$2:$F6826,$C$2:$C6826,$C6827,$B$2:$B6826,$B6827,$A$2:$A6826,$A6827))&lt;0,0,IF(_xlfn.MAXIFS($F$2:$F6826,$C$2:$C6826,$C6827,$B$2:$B6826,$B6827,$A$2:$A6826,$A6827)=0,"",$E6827-_xlfn.MAXIFS($F$2:$F6826,$C$2:$C6826,$C6827,$B$2:$B6826,$B6827,$A$2:$A6826,$A6827)))&gt;0.25,"",IF(IF(_xlfn.MAXIFS($F$2:$F6826,$C$2:$C6826,$C6827,$B$2:$B6826,$B6827,$A$2:$A6826,$A6827)=0,"",$E6827-_xlfn.MAXIFS($F$2:$F6826,$C$2:$C6826,$C6827,$B$2:$B6826,$B6827,$A$2:$A6826,$A6827))&lt;0,0,IF(_xlfn.MAXIFS($F$2:$F6826,$C$2:$C6826,$C6827,$B$2:$B6826,$B6827,$A$2:$A6826,$A6827)=0,"",$E6827-_xlfn.MAXIFS($F$2:$F6826,$C$2:$C6826,$C6827,$B$2:$B6826,$B6827,$A$2:$A6826,$A6827))))</f>
        <v/>
      </c>
      <c r="K6827" s="6" t="str">
        <f t="shared" si="319"/>
        <v/>
      </c>
      <c r="L6827" s="6" t="str">
        <f t="shared" si="320"/>
        <v/>
      </c>
      <c r="M6827" s="6" t="str">
        <f t="shared" si="318"/>
        <v/>
      </c>
    </row>
    <row r="6828" spans="1:13" x14ac:dyDescent="0.25">
      <c r="A6828"/>
      <c r="B6828" s="1"/>
      <c r="C6828"/>
      <c r="D6828"/>
      <c r="E6828" s="76"/>
      <c r="F6828" s="76"/>
      <c r="G6828" s="2"/>
      <c r="H6828" s="77"/>
      <c r="J6828" s="79" t="str">
        <f>IF(IF(IF(_xlfn.MAXIFS($F$2:$F6827,$C$2:$C6827,$C6828,$B$2:$B6827,$B6828,$A$2:$A6827,$A6828)=0,"",$E6828-_xlfn.MAXIFS($F$2:$F6827,$C$2:$C6827,$C6828,$B$2:$B6827,$B6828,$A$2:$A6827,$A6828))&lt;0,0,IF(_xlfn.MAXIFS($F$2:$F6827,$C$2:$C6827,$C6828,$B$2:$B6827,$B6828,$A$2:$A6827,$A6828)=0,"",$E6828-_xlfn.MAXIFS($F$2:$F6827,$C$2:$C6827,$C6828,$B$2:$B6827,$B6828,$A$2:$A6827,$A6828)))&gt;0.25,"",IF(IF(_xlfn.MAXIFS($F$2:$F6827,$C$2:$C6827,$C6828,$B$2:$B6827,$B6828,$A$2:$A6827,$A6828)=0,"",$E6828-_xlfn.MAXIFS($F$2:$F6827,$C$2:$C6827,$C6828,$B$2:$B6827,$B6828,$A$2:$A6827,$A6828))&lt;0,0,IF(_xlfn.MAXIFS($F$2:$F6827,$C$2:$C6827,$C6828,$B$2:$B6827,$B6828,$A$2:$A6827,$A6828)=0,"",$E6828-_xlfn.MAXIFS($F$2:$F6827,$C$2:$C6827,$C6828,$B$2:$B6827,$B6828,$A$2:$A6827,$A6828))))</f>
        <v/>
      </c>
      <c r="K6828" s="6" t="str">
        <f t="shared" si="319"/>
        <v/>
      </c>
      <c r="L6828" s="6" t="str">
        <f t="shared" si="320"/>
        <v/>
      </c>
      <c r="M6828" s="6" t="str">
        <f t="shared" si="318"/>
        <v/>
      </c>
    </row>
    <row r="6829" spans="1:13" x14ac:dyDescent="0.25">
      <c r="A6829"/>
      <c r="B6829" s="1"/>
      <c r="C6829"/>
      <c r="D6829"/>
      <c r="E6829" s="76"/>
      <c r="F6829" s="76"/>
      <c r="G6829" s="2"/>
      <c r="H6829" s="77"/>
      <c r="J6829" s="79" t="str">
        <f>IF(IF(IF(_xlfn.MAXIFS($F$2:$F6828,$C$2:$C6828,$C6829,$B$2:$B6828,$B6829,$A$2:$A6828,$A6829)=0,"",$E6829-_xlfn.MAXIFS($F$2:$F6828,$C$2:$C6828,$C6829,$B$2:$B6828,$B6829,$A$2:$A6828,$A6829))&lt;0,0,IF(_xlfn.MAXIFS($F$2:$F6828,$C$2:$C6828,$C6829,$B$2:$B6828,$B6829,$A$2:$A6828,$A6829)=0,"",$E6829-_xlfn.MAXIFS($F$2:$F6828,$C$2:$C6828,$C6829,$B$2:$B6828,$B6829,$A$2:$A6828,$A6829)))&gt;0.25,"",IF(IF(_xlfn.MAXIFS($F$2:$F6828,$C$2:$C6828,$C6829,$B$2:$B6828,$B6829,$A$2:$A6828,$A6829)=0,"",$E6829-_xlfn.MAXIFS($F$2:$F6828,$C$2:$C6828,$C6829,$B$2:$B6828,$B6829,$A$2:$A6828,$A6829))&lt;0,0,IF(_xlfn.MAXIFS($F$2:$F6828,$C$2:$C6828,$C6829,$B$2:$B6828,$B6829,$A$2:$A6828,$A6829)=0,"",$E6829-_xlfn.MAXIFS($F$2:$F6828,$C$2:$C6828,$C6829,$B$2:$B6828,$B6829,$A$2:$A6828,$A6829))))</f>
        <v/>
      </c>
      <c r="K6829" s="6" t="str">
        <f t="shared" si="319"/>
        <v/>
      </c>
      <c r="L6829" s="6" t="str">
        <f t="shared" si="320"/>
        <v/>
      </c>
      <c r="M6829" s="6" t="str">
        <f t="shared" si="318"/>
        <v/>
      </c>
    </row>
    <row r="6830" spans="1:13" x14ac:dyDescent="0.25">
      <c r="A6830"/>
      <c r="B6830" s="1"/>
      <c r="C6830"/>
      <c r="D6830"/>
      <c r="E6830" s="76"/>
      <c r="F6830" s="76"/>
      <c r="G6830" s="2"/>
      <c r="H6830" s="77"/>
      <c r="J6830" s="79" t="str">
        <f>IF(IF(IF(_xlfn.MAXIFS($F$2:$F6829,$C$2:$C6829,$C6830,$B$2:$B6829,$B6830,$A$2:$A6829,$A6830)=0,"",$E6830-_xlfn.MAXIFS($F$2:$F6829,$C$2:$C6829,$C6830,$B$2:$B6829,$B6830,$A$2:$A6829,$A6830))&lt;0,0,IF(_xlfn.MAXIFS($F$2:$F6829,$C$2:$C6829,$C6830,$B$2:$B6829,$B6830,$A$2:$A6829,$A6830)=0,"",$E6830-_xlfn.MAXIFS($F$2:$F6829,$C$2:$C6829,$C6830,$B$2:$B6829,$B6830,$A$2:$A6829,$A6830)))&gt;0.25,"",IF(IF(_xlfn.MAXIFS($F$2:$F6829,$C$2:$C6829,$C6830,$B$2:$B6829,$B6830,$A$2:$A6829,$A6830)=0,"",$E6830-_xlfn.MAXIFS($F$2:$F6829,$C$2:$C6829,$C6830,$B$2:$B6829,$B6830,$A$2:$A6829,$A6830))&lt;0,0,IF(_xlfn.MAXIFS($F$2:$F6829,$C$2:$C6829,$C6830,$B$2:$B6829,$B6830,$A$2:$A6829,$A6830)=0,"",$E6830-_xlfn.MAXIFS($F$2:$F6829,$C$2:$C6829,$C6830,$B$2:$B6829,$B6830,$A$2:$A6829,$A6830))))</f>
        <v/>
      </c>
      <c r="K6830" s="6" t="str">
        <f t="shared" si="319"/>
        <v/>
      </c>
      <c r="L6830" s="6" t="str">
        <f t="shared" si="320"/>
        <v/>
      </c>
      <c r="M6830" s="6" t="str">
        <f t="shared" si="318"/>
        <v/>
      </c>
    </row>
    <row r="6831" spans="1:13" x14ac:dyDescent="0.25">
      <c r="A6831"/>
      <c r="B6831" s="1"/>
      <c r="C6831"/>
      <c r="D6831"/>
      <c r="E6831" s="76"/>
      <c r="F6831" s="76"/>
      <c r="G6831" s="2"/>
      <c r="H6831" s="77"/>
      <c r="J6831" s="79" t="str">
        <f>IF(IF(IF(_xlfn.MAXIFS($F$2:$F6830,$C$2:$C6830,$C6831,$B$2:$B6830,$B6831,$A$2:$A6830,$A6831)=0,"",$E6831-_xlfn.MAXIFS($F$2:$F6830,$C$2:$C6830,$C6831,$B$2:$B6830,$B6831,$A$2:$A6830,$A6831))&lt;0,0,IF(_xlfn.MAXIFS($F$2:$F6830,$C$2:$C6830,$C6831,$B$2:$B6830,$B6831,$A$2:$A6830,$A6831)=0,"",$E6831-_xlfn.MAXIFS($F$2:$F6830,$C$2:$C6830,$C6831,$B$2:$B6830,$B6831,$A$2:$A6830,$A6831)))&gt;0.25,"",IF(IF(_xlfn.MAXIFS($F$2:$F6830,$C$2:$C6830,$C6831,$B$2:$B6830,$B6831,$A$2:$A6830,$A6831)=0,"",$E6831-_xlfn.MAXIFS($F$2:$F6830,$C$2:$C6830,$C6831,$B$2:$B6830,$B6831,$A$2:$A6830,$A6831))&lt;0,0,IF(_xlfn.MAXIFS($F$2:$F6830,$C$2:$C6830,$C6831,$B$2:$B6830,$B6831,$A$2:$A6830,$A6831)=0,"",$E6831-_xlfn.MAXIFS($F$2:$F6830,$C$2:$C6830,$C6831,$B$2:$B6830,$B6831,$A$2:$A6830,$A6831))))</f>
        <v/>
      </c>
      <c r="K6831" s="6" t="str">
        <f t="shared" si="319"/>
        <v/>
      </c>
      <c r="L6831" s="6" t="str">
        <f t="shared" si="320"/>
        <v/>
      </c>
      <c r="M6831" s="6" t="str">
        <f t="shared" si="318"/>
        <v/>
      </c>
    </row>
    <row r="6832" spans="1:13" x14ac:dyDescent="0.25">
      <c r="A6832"/>
      <c r="B6832" s="1"/>
      <c r="C6832"/>
      <c r="D6832"/>
      <c r="E6832" s="76"/>
      <c r="F6832" s="76"/>
      <c r="G6832" s="2"/>
      <c r="H6832" s="77"/>
      <c r="J6832" s="79" t="str">
        <f>IF(IF(IF(_xlfn.MAXIFS($F$2:$F6831,$C$2:$C6831,$C6832,$B$2:$B6831,$B6832,$A$2:$A6831,$A6832)=0,"",$E6832-_xlfn.MAXIFS($F$2:$F6831,$C$2:$C6831,$C6832,$B$2:$B6831,$B6832,$A$2:$A6831,$A6832))&lt;0,0,IF(_xlfn.MAXIFS($F$2:$F6831,$C$2:$C6831,$C6832,$B$2:$B6831,$B6832,$A$2:$A6831,$A6832)=0,"",$E6832-_xlfn.MAXIFS($F$2:$F6831,$C$2:$C6831,$C6832,$B$2:$B6831,$B6832,$A$2:$A6831,$A6832)))&gt;0.25,"",IF(IF(_xlfn.MAXIFS($F$2:$F6831,$C$2:$C6831,$C6832,$B$2:$B6831,$B6832,$A$2:$A6831,$A6832)=0,"",$E6832-_xlfn.MAXIFS($F$2:$F6831,$C$2:$C6831,$C6832,$B$2:$B6831,$B6832,$A$2:$A6831,$A6832))&lt;0,0,IF(_xlfn.MAXIFS($F$2:$F6831,$C$2:$C6831,$C6832,$B$2:$B6831,$B6832,$A$2:$A6831,$A6832)=0,"",$E6832-_xlfn.MAXIFS($F$2:$F6831,$C$2:$C6831,$C6832,$B$2:$B6831,$B6832,$A$2:$A6831,$A6832))))</f>
        <v/>
      </c>
      <c r="K6832" s="6" t="str">
        <f t="shared" si="319"/>
        <v/>
      </c>
      <c r="L6832" s="6" t="str">
        <f t="shared" si="320"/>
        <v/>
      </c>
      <c r="M6832" s="6" t="str">
        <f t="shared" si="318"/>
        <v/>
      </c>
    </row>
    <row r="6833" spans="1:13" x14ac:dyDescent="0.25">
      <c r="A6833"/>
      <c r="B6833" s="1"/>
      <c r="C6833"/>
      <c r="D6833"/>
      <c r="E6833" s="76"/>
      <c r="F6833" s="76"/>
      <c r="G6833" s="2"/>
      <c r="H6833" s="77"/>
      <c r="J6833" s="79" t="str">
        <f>IF(IF(IF(_xlfn.MAXIFS($F$2:$F6832,$C$2:$C6832,$C6833,$B$2:$B6832,$B6833,$A$2:$A6832,$A6833)=0,"",$E6833-_xlfn.MAXIFS($F$2:$F6832,$C$2:$C6832,$C6833,$B$2:$B6832,$B6833,$A$2:$A6832,$A6833))&lt;0,0,IF(_xlfn.MAXIFS($F$2:$F6832,$C$2:$C6832,$C6833,$B$2:$B6832,$B6833,$A$2:$A6832,$A6833)=0,"",$E6833-_xlfn.MAXIFS($F$2:$F6832,$C$2:$C6832,$C6833,$B$2:$B6832,$B6833,$A$2:$A6832,$A6833)))&gt;0.25,"",IF(IF(_xlfn.MAXIFS($F$2:$F6832,$C$2:$C6832,$C6833,$B$2:$B6832,$B6833,$A$2:$A6832,$A6833)=0,"",$E6833-_xlfn.MAXIFS($F$2:$F6832,$C$2:$C6832,$C6833,$B$2:$B6832,$B6833,$A$2:$A6832,$A6833))&lt;0,0,IF(_xlfn.MAXIFS($F$2:$F6832,$C$2:$C6832,$C6833,$B$2:$B6832,$B6833,$A$2:$A6832,$A6833)=0,"",$E6833-_xlfn.MAXIFS($F$2:$F6832,$C$2:$C6832,$C6833,$B$2:$B6832,$B6833,$A$2:$A6832,$A6833))))</f>
        <v/>
      </c>
      <c r="K6833" s="6" t="str">
        <f t="shared" si="319"/>
        <v/>
      </c>
      <c r="L6833" s="6" t="str">
        <f t="shared" si="320"/>
        <v/>
      </c>
      <c r="M6833" s="6" t="str">
        <f t="shared" si="318"/>
        <v/>
      </c>
    </row>
    <row r="6834" spans="1:13" x14ac:dyDescent="0.25">
      <c r="A6834"/>
      <c r="B6834" s="1"/>
      <c r="C6834"/>
      <c r="D6834"/>
      <c r="E6834" s="76"/>
      <c r="F6834" s="76"/>
      <c r="G6834" s="2"/>
      <c r="H6834" s="77"/>
      <c r="J6834" s="79" t="str">
        <f>IF(IF(IF(_xlfn.MAXIFS($F$2:$F6833,$C$2:$C6833,$C6834,$B$2:$B6833,$B6834,$A$2:$A6833,$A6834)=0,"",$E6834-_xlfn.MAXIFS($F$2:$F6833,$C$2:$C6833,$C6834,$B$2:$B6833,$B6834,$A$2:$A6833,$A6834))&lt;0,0,IF(_xlfn.MAXIFS($F$2:$F6833,$C$2:$C6833,$C6834,$B$2:$B6833,$B6834,$A$2:$A6833,$A6834)=0,"",$E6834-_xlfn.MAXIFS($F$2:$F6833,$C$2:$C6833,$C6834,$B$2:$B6833,$B6834,$A$2:$A6833,$A6834)))&gt;0.25,"",IF(IF(_xlfn.MAXIFS($F$2:$F6833,$C$2:$C6833,$C6834,$B$2:$B6833,$B6834,$A$2:$A6833,$A6834)=0,"",$E6834-_xlfn.MAXIFS($F$2:$F6833,$C$2:$C6833,$C6834,$B$2:$B6833,$B6834,$A$2:$A6833,$A6834))&lt;0,0,IF(_xlfn.MAXIFS($F$2:$F6833,$C$2:$C6833,$C6834,$B$2:$B6833,$B6834,$A$2:$A6833,$A6834)=0,"",$E6834-_xlfn.MAXIFS($F$2:$F6833,$C$2:$C6833,$C6834,$B$2:$B6833,$B6834,$A$2:$A6833,$A6834))))</f>
        <v/>
      </c>
      <c r="K6834" s="6" t="str">
        <f t="shared" si="319"/>
        <v/>
      </c>
      <c r="L6834" s="6" t="str">
        <f t="shared" si="320"/>
        <v/>
      </c>
      <c r="M6834" s="6" t="str">
        <f t="shared" si="318"/>
        <v/>
      </c>
    </row>
    <row r="6835" spans="1:13" x14ac:dyDescent="0.25">
      <c r="A6835"/>
      <c r="B6835" s="1"/>
      <c r="C6835"/>
      <c r="D6835"/>
      <c r="E6835" s="76"/>
      <c r="F6835" s="76"/>
      <c r="G6835" s="2"/>
      <c r="H6835" s="77"/>
      <c r="J6835" s="79" t="str">
        <f>IF(IF(IF(_xlfn.MAXIFS($F$2:$F6834,$C$2:$C6834,$C6835,$B$2:$B6834,$B6835,$A$2:$A6834,$A6835)=0,"",$E6835-_xlfn.MAXIFS($F$2:$F6834,$C$2:$C6834,$C6835,$B$2:$B6834,$B6835,$A$2:$A6834,$A6835))&lt;0,0,IF(_xlfn.MAXIFS($F$2:$F6834,$C$2:$C6834,$C6835,$B$2:$B6834,$B6835,$A$2:$A6834,$A6835)=0,"",$E6835-_xlfn.MAXIFS($F$2:$F6834,$C$2:$C6834,$C6835,$B$2:$B6834,$B6835,$A$2:$A6834,$A6835)))&gt;0.25,"",IF(IF(_xlfn.MAXIFS($F$2:$F6834,$C$2:$C6834,$C6835,$B$2:$B6834,$B6835,$A$2:$A6834,$A6835)=0,"",$E6835-_xlfn.MAXIFS($F$2:$F6834,$C$2:$C6834,$C6835,$B$2:$B6834,$B6835,$A$2:$A6834,$A6835))&lt;0,0,IF(_xlfn.MAXIFS($F$2:$F6834,$C$2:$C6834,$C6835,$B$2:$B6834,$B6835,$A$2:$A6834,$A6835)=0,"",$E6835-_xlfn.MAXIFS($F$2:$F6834,$C$2:$C6834,$C6835,$B$2:$B6834,$B6835,$A$2:$A6834,$A6835))))</f>
        <v/>
      </c>
      <c r="K6835" s="6" t="str">
        <f t="shared" si="319"/>
        <v/>
      </c>
      <c r="L6835" s="6" t="str">
        <f t="shared" si="320"/>
        <v/>
      </c>
      <c r="M6835" s="6" t="str">
        <f t="shared" si="318"/>
        <v/>
      </c>
    </row>
    <row r="6836" spans="1:13" x14ac:dyDescent="0.25">
      <c r="A6836"/>
      <c r="B6836" s="1"/>
      <c r="C6836"/>
      <c r="D6836"/>
      <c r="E6836" s="76"/>
      <c r="F6836" s="76"/>
      <c r="G6836" s="2"/>
      <c r="H6836" s="77"/>
      <c r="J6836" s="79" t="str">
        <f>IF(IF(IF(_xlfn.MAXIFS($F$2:$F6835,$C$2:$C6835,$C6836,$B$2:$B6835,$B6836,$A$2:$A6835,$A6836)=0,"",$E6836-_xlfn.MAXIFS($F$2:$F6835,$C$2:$C6835,$C6836,$B$2:$B6835,$B6836,$A$2:$A6835,$A6836))&lt;0,0,IF(_xlfn.MAXIFS($F$2:$F6835,$C$2:$C6835,$C6836,$B$2:$B6835,$B6836,$A$2:$A6835,$A6836)=0,"",$E6836-_xlfn.MAXIFS($F$2:$F6835,$C$2:$C6835,$C6836,$B$2:$B6835,$B6836,$A$2:$A6835,$A6836)))&gt;0.25,"",IF(IF(_xlfn.MAXIFS($F$2:$F6835,$C$2:$C6835,$C6836,$B$2:$B6835,$B6836,$A$2:$A6835,$A6836)=0,"",$E6836-_xlfn.MAXIFS($F$2:$F6835,$C$2:$C6835,$C6836,$B$2:$B6835,$B6836,$A$2:$A6835,$A6836))&lt;0,0,IF(_xlfn.MAXIFS($F$2:$F6835,$C$2:$C6835,$C6836,$B$2:$B6835,$B6836,$A$2:$A6835,$A6836)=0,"",$E6836-_xlfn.MAXIFS($F$2:$F6835,$C$2:$C6835,$C6836,$B$2:$B6835,$B6836,$A$2:$A6835,$A6836))))</f>
        <v/>
      </c>
      <c r="K6836" s="6" t="str">
        <f t="shared" si="319"/>
        <v/>
      </c>
      <c r="L6836" s="6" t="str">
        <f t="shared" si="320"/>
        <v/>
      </c>
      <c r="M6836" s="6" t="str">
        <f t="shared" si="318"/>
        <v/>
      </c>
    </row>
    <row r="6837" spans="1:13" x14ac:dyDescent="0.25">
      <c r="A6837"/>
      <c r="B6837" s="1"/>
      <c r="C6837"/>
      <c r="D6837"/>
      <c r="E6837" s="76"/>
      <c r="F6837" s="76"/>
      <c r="G6837" s="2"/>
      <c r="H6837" s="77"/>
      <c r="J6837" s="79" t="str">
        <f>IF(IF(IF(_xlfn.MAXIFS($F$2:$F6836,$C$2:$C6836,$C6837,$B$2:$B6836,$B6837,$A$2:$A6836,$A6837)=0,"",$E6837-_xlfn.MAXIFS($F$2:$F6836,$C$2:$C6836,$C6837,$B$2:$B6836,$B6837,$A$2:$A6836,$A6837))&lt;0,0,IF(_xlfn.MAXIFS($F$2:$F6836,$C$2:$C6836,$C6837,$B$2:$B6836,$B6837,$A$2:$A6836,$A6837)=0,"",$E6837-_xlfn.MAXIFS($F$2:$F6836,$C$2:$C6836,$C6837,$B$2:$B6836,$B6837,$A$2:$A6836,$A6837)))&gt;0.25,"",IF(IF(_xlfn.MAXIFS($F$2:$F6836,$C$2:$C6836,$C6837,$B$2:$B6836,$B6837,$A$2:$A6836,$A6837)=0,"",$E6837-_xlfn.MAXIFS($F$2:$F6836,$C$2:$C6836,$C6837,$B$2:$B6836,$B6837,$A$2:$A6836,$A6837))&lt;0,0,IF(_xlfn.MAXIFS($F$2:$F6836,$C$2:$C6836,$C6837,$B$2:$B6836,$B6837,$A$2:$A6836,$A6837)=0,"",$E6837-_xlfn.MAXIFS($F$2:$F6836,$C$2:$C6836,$C6837,$B$2:$B6836,$B6837,$A$2:$A6836,$A6837))))</f>
        <v/>
      </c>
      <c r="K6837" s="6" t="str">
        <f t="shared" si="319"/>
        <v/>
      </c>
      <c r="L6837" s="6" t="str">
        <f t="shared" si="320"/>
        <v/>
      </c>
      <c r="M6837" s="6" t="str">
        <f t="shared" si="318"/>
        <v/>
      </c>
    </row>
    <row r="6838" spans="1:13" x14ac:dyDescent="0.25">
      <c r="A6838"/>
      <c r="B6838" s="1"/>
      <c r="C6838"/>
      <c r="D6838"/>
      <c r="E6838" s="76"/>
      <c r="F6838" s="76"/>
      <c r="G6838" s="2"/>
      <c r="H6838" s="77"/>
      <c r="J6838" s="79" t="str">
        <f>IF(IF(IF(_xlfn.MAXIFS($F$2:$F6837,$C$2:$C6837,$C6838,$B$2:$B6837,$B6838,$A$2:$A6837,$A6838)=0,"",$E6838-_xlfn.MAXIFS($F$2:$F6837,$C$2:$C6837,$C6838,$B$2:$B6837,$B6838,$A$2:$A6837,$A6838))&lt;0,0,IF(_xlfn.MAXIFS($F$2:$F6837,$C$2:$C6837,$C6838,$B$2:$B6837,$B6838,$A$2:$A6837,$A6838)=0,"",$E6838-_xlfn.MAXIFS($F$2:$F6837,$C$2:$C6837,$C6838,$B$2:$B6837,$B6838,$A$2:$A6837,$A6838)))&gt;0.25,"",IF(IF(_xlfn.MAXIFS($F$2:$F6837,$C$2:$C6837,$C6838,$B$2:$B6837,$B6838,$A$2:$A6837,$A6838)=0,"",$E6838-_xlfn.MAXIFS($F$2:$F6837,$C$2:$C6837,$C6838,$B$2:$B6837,$B6838,$A$2:$A6837,$A6838))&lt;0,0,IF(_xlfn.MAXIFS($F$2:$F6837,$C$2:$C6837,$C6838,$B$2:$B6837,$B6838,$A$2:$A6837,$A6838)=0,"",$E6838-_xlfn.MAXIFS($F$2:$F6837,$C$2:$C6837,$C6838,$B$2:$B6837,$B6838,$A$2:$A6837,$A6838))))</f>
        <v/>
      </c>
      <c r="K6838" s="6" t="str">
        <f t="shared" si="319"/>
        <v/>
      </c>
      <c r="L6838" s="6" t="str">
        <f t="shared" si="320"/>
        <v/>
      </c>
      <c r="M6838" s="6" t="str">
        <f t="shared" si="318"/>
        <v/>
      </c>
    </row>
    <row r="6839" spans="1:13" x14ac:dyDescent="0.25">
      <c r="A6839"/>
      <c r="B6839" s="1"/>
      <c r="C6839"/>
      <c r="D6839"/>
      <c r="E6839" s="76"/>
      <c r="F6839" s="76"/>
      <c r="G6839" s="2"/>
      <c r="H6839" s="77"/>
      <c r="J6839" s="79" t="str">
        <f>IF(IF(IF(_xlfn.MAXIFS($F$2:$F6838,$C$2:$C6838,$C6839,$B$2:$B6838,$B6839,$A$2:$A6838,$A6839)=0,"",$E6839-_xlfn.MAXIFS($F$2:$F6838,$C$2:$C6838,$C6839,$B$2:$B6838,$B6839,$A$2:$A6838,$A6839))&lt;0,0,IF(_xlfn.MAXIFS($F$2:$F6838,$C$2:$C6838,$C6839,$B$2:$B6838,$B6839,$A$2:$A6838,$A6839)=0,"",$E6839-_xlfn.MAXIFS($F$2:$F6838,$C$2:$C6838,$C6839,$B$2:$B6838,$B6839,$A$2:$A6838,$A6839)))&gt;0.25,"",IF(IF(_xlfn.MAXIFS($F$2:$F6838,$C$2:$C6838,$C6839,$B$2:$B6838,$B6839,$A$2:$A6838,$A6839)=0,"",$E6839-_xlfn.MAXIFS($F$2:$F6838,$C$2:$C6838,$C6839,$B$2:$B6838,$B6839,$A$2:$A6838,$A6839))&lt;0,0,IF(_xlfn.MAXIFS($F$2:$F6838,$C$2:$C6838,$C6839,$B$2:$B6838,$B6839,$A$2:$A6838,$A6839)=0,"",$E6839-_xlfn.MAXIFS($F$2:$F6838,$C$2:$C6838,$C6839,$B$2:$B6838,$B6839,$A$2:$A6838,$A6839))))</f>
        <v/>
      </c>
      <c r="K6839" s="6" t="str">
        <f t="shared" si="319"/>
        <v/>
      </c>
      <c r="L6839" s="6" t="str">
        <f t="shared" si="320"/>
        <v/>
      </c>
      <c r="M6839" s="6" t="str">
        <f t="shared" si="318"/>
        <v/>
      </c>
    </row>
    <row r="6840" spans="1:13" x14ac:dyDescent="0.25">
      <c r="A6840"/>
      <c r="B6840" s="1"/>
      <c r="C6840"/>
      <c r="D6840"/>
      <c r="E6840" s="76"/>
      <c r="F6840" s="76"/>
      <c r="G6840" s="2"/>
      <c r="H6840" s="77"/>
      <c r="J6840" s="79" t="str">
        <f>IF(IF(IF(_xlfn.MAXIFS($F$2:$F6839,$C$2:$C6839,$C6840,$B$2:$B6839,$B6840,$A$2:$A6839,$A6840)=0,"",$E6840-_xlfn.MAXIFS($F$2:$F6839,$C$2:$C6839,$C6840,$B$2:$B6839,$B6840,$A$2:$A6839,$A6840))&lt;0,0,IF(_xlfn.MAXIFS($F$2:$F6839,$C$2:$C6839,$C6840,$B$2:$B6839,$B6840,$A$2:$A6839,$A6840)=0,"",$E6840-_xlfn.MAXIFS($F$2:$F6839,$C$2:$C6839,$C6840,$B$2:$B6839,$B6840,$A$2:$A6839,$A6840)))&gt;0.25,"",IF(IF(_xlfn.MAXIFS($F$2:$F6839,$C$2:$C6839,$C6840,$B$2:$B6839,$B6840,$A$2:$A6839,$A6840)=0,"",$E6840-_xlfn.MAXIFS($F$2:$F6839,$C$2:$C6839,$C6840,$B$2:$B6839,$B6840,$A$2:$A6839,$A6840))&lt;0,0,IF(_xlfn.MAXIFS($F$2:$F6839,$C$2:$C6839,$C6840,$B$2:$B6839,$B6840,$A$2:$A6839,$A6840)=0,"",$E6840-_xlfn.MAXIFS($F$2:$F6839,$C$2:$C6839,$C6840,$B$2:$B6839,$B6840,$A$2:$A6839,$A6840))))</f>
        <v/>
      </c>
      <c r="K6840" s="6" t="str">
        <f t="shared" si="319"/>
        <v/>
      </c>
      <c r="L6840" s="6" t="str">
        <f t="shared" si="320"/>
        <v/>
      </c>
      <c r="M6840" s="6" t="str">
        <f t="shared" si="318"/>
        <v/>
      </c>
    </row>
    <row r="6841" spans="1:13" x14ac:dyDescent="0.25">
      <c r="A6841"/>
      <c r="B6841" s="1"/>
      <c r="C6841"/>
      <c r="D6841"/>
      <c r="E6841" s="76"/>
      <c r="F6841" s="76"/>
      <c r="G6841" s="2"/>
      <c r="H6841" s="77"/>
      <c r="J6841" s="79" t="str">
        <f>IF(IF(IF(_xlfn.MAXIFS($F$2:$F6840,$C$2:$C6840,$C6841,$B$2:$B6840,$B6841,$A$2:$A6840,$A6841)=0,"",$E6841-_xlfn.MAXIFS($F$2:$F6840,$C$2:$C6840,$C6841,$B$2:$B6840,$B6841,$A$2:$A6840,$A6841))&lt;0,0,IF(_xlfn.MAXIFS($F$2:$F6840,$C$2:$C6840,$C6841,$B$2:$B6840,$B6841,$A$2:$A6840,$A6841)=0,"",$E6841-_xlfn.MAXIFS($F$2:$F6840,$C$2:$C6840,$C6841,$B$2:$B6840,$B6841,$A$2:$A6840,$A6841)))&gt;0.25,"",IF(IF(_xlfn.MAXIFS($F$2:$F6840,$C$2:$C6840,$C6841,$B$2:$B6840,$B6841,$A$2:$A6840,$A6841)=0,"",$E6841-_xlfn.MAXIFS($F$2:$F6840,$C$2:$C6840,$C6841,$B$2:$B6840,$B6841,$A$2:$A6840,$A6841))&lt;0,0,IF(_xlfn.MAXIFS($F$2:$F6840,$C$2:$C6840,$C6841,$B$2:$B6840,$B6841,$A$2:$A6840,$A6841)=0,"",$E6841-_xlfn.MAXIFS($F$2:$F6840,$C$2:$C6840,$C6841,$B$2:$B6840,$B6841,$A$2:$A6840,$A6841))))</f>
        <v/>
      </c>
      <c r="K6841" s="6" t="str">
        <f t="shared" si="319"/>
        <v/>
      </c>
      <c r="L6841" s="6" t="str">
        <f t="shared" si="320"/>
        <v/>
      </c>
      <c r="M6841" s="6" t="str">
        <f t="shared" si="318"/>
        <v/>
      </c>
    </row>
    <row r="6842" spans="1:13" x14ac:dyDescent="0.25">
      <c r="A6842"/>
      <c r="B6842" s="1"/>
      <c r="C6842"/>
      <c r="D6842"/>
      <c r="E6842" s="76"/>
      <c r="F6842" s="76"/>
      <c r="G6842" s="2"/>
      <c r="H6842" s="77"/>
      <c r="J6842" s="79" t="str">
        <f>IF(IF(IF(_xlfn.MAXIFS($F$2:$F6841,$C$2:$C6841,$C6842,$B$2:$B6841,$B6842,$A$2:$A6841,$A6842)=0,"",$E6842-_xlfn.MAXIFS($F$2:$F6841,$C$2:$C6841,$C6842,$B$2:$B6841,$B6842,$A$2:$A6841,$A6842))&lt;0,0,IF(_xlfn.MAXIFS($F$2:$F6841,$C$2:$C6841,$C6842,$B$2:$B6841,$B6842,$A$2:$A6841,$A6842)=0,"",$E6842-_xlfn.MAXIFS($F$2:$F6841,$C$2:$C6841,$C6842,$B$2:$B6841,$B6842,$A$2:$A6841,$A6842)))&gt;0.25,"",IF(IF(_xlfn.MAXIFS($F$2:$F6841,$C$2:$C6841,$C6842,$B$2:$B6841,$B6842,$A$2:$A6841,$A6842)=0,"",$E6842-_xlfn.MAXIFS($F$2:$F6841,$C$2:$C6841,$C6842,$B$2:$B6841,$B6842,$A$2:$A6841,$A6842))&lt;0,0,IF(_xlfn.MAXIFS($F$2:$F6841,$C$2:$C6841,$C6842,$B$2:$B6841,$B6842,$A$2:$A6841,$A6842)=0,"",$E6842-_xlfn.MAXIFS($F$2:$F6841,$C$2:$C6841,$C6842,$B$2:$B6841,$B6842,$A$2:$A6841,$A6842))))</f>
        <v/>
      </c>
      <c r="K6842" s="6" t="str">
        <f t="shared" si="319"/>
        <v/>
      </c>
      <c r="L6842" s="6" t="str">
        <f t="shared" si="320"/>
        <v/>
      </c>
      <c r="M6842" s="6" t="str">
        <f t="shared" si="318"/>
        <v/>
      </c>
    </row>
    <row r="6843" spans="1:13" x14ac:dyDescent="0.25">
      <c r="A6843"/>
      <c r="B6843" s="1"/>
      <c r="C6843"/>
      <c r="D6843"/>
      <c r="E6843" s="76"/>
      <c r="F6843" s="76"/>
      <c r="G6843" s="2"/>
      <c r="H6843" s="77"/>
      <c r="J6843" s="79" t="str">
        <f>IF(IF(IF(_xlfn.MAXIFS($F$2:$F6842,$C$2:$C6842,$C6843,$B$2:$B6842,$B6843,$A$2:$A6842,$A6843)=0,"",$E6843-_xlfn.MAXIFS($F$2:$F6842,$C$2:$C6842,$C6843,$B$2:$B6842,$B6843,$A$2:$A6842,$A6843))&lt;0,0,IF(_xlfn.MAXIFS($F$2:$F6842,$C$2:$C6842,$C6843,$B$2:$B6842,$B6843,$A$2:$A6842,$A6843)=0,"",$E6843-_xlfn.MAXIFS($F$2:$F6842,$C$2:$C6842,$C6843,$B$2:$B6842,$B6843,$A$2:$A6842,$A6843)))&gt;0.25,"",IF(IF(_xlfn.MAXIFS($F$2:$F6842,$C$2:$C6842,$C6843,$B$2:$B6842,$B6843,$A$2:$A6842,$A6843)=0,"",$E6843-_xlfn.MAXIFS($F$2:$F6842,$C$2:$C6842,$C6843,$B$2:$B6842,$B6843,$A$2:$A6842,$A6843))&lt;0,0,IF(_xlfn.MAXIFS($F$2:$F6842,$C$2:$C6842,$C6843,$B$2:$B6842,$B6843,$A$2:$A6842,$A6843)=0,"",$E6843-_xlfn.MAXIFS($F$2:$F6842,$C$2:$C6842,$C6843,$B$2:$B6842,$B6843,$A$2:$A6842,$A6843))))</f>
        <v/>
      </c>
      <c r="K6843" s="6" t="str">
        <f t="shared" si="319"/>
        <v/>
      </c>
      <c r="L6843" s="6" t="str">
        <f t="shared" si="320"/>
        <v/>
      </c>
      <c r="M6843" s="6" t="str">
        <f t="shared" si="318"/>
        <v/>
      </c>
    </row>
    <row r="6844" spans="1:13" x14ac:dyDescent="0.25">
      <c r="A6844"/>
      <c r="B6844" s="1"/>
      <c r="C6844"/>
      <c r="D6844"/>
      <c r="E6844" s="76"/>
      <c r="F6844" s="76"/>
      <c r="G6844" s="2"/>
      <c r="H6844" s="77"/>
      <c r="J6844" s="79" t="str">
        <f>IF(IF(IF(_xlfn.MAXIFS($F$2:$F6843,$C$2:$C6843,$C6844,$B$2:$B6843,$B6844,$A$2:$A6843,$A6844)=0,"",$E6844-_xlfn.MAXIFS($F$2:$F6843,$C$2:$C6843,$C6844,$B$2:$B6843,$B6844,$A$2:$A6843,$A6844))&lt;0,0,IF(_xlfn.MAXIFS($F$2:$F6843,$C$2:$C6843,$C6844,$B$2:$B6843,$B6844,$A$2:$A6843,$A6844)=0,"",$E6844-_xlfn.MAXIFS($F$2:$F6843,$C$2:$C6843,$C6844,$B$2:$B6843,$B6844,$A$2:$A6843,$A6844)))&gt;0.25,"",IF(IF(_xlfn.MAXIFS($F$2:$F6843,$C$2:$C6843,$C6844,$B$2:$B6843,$B6844,$A$2:$A6843,$A6844)=0,"",$E6844-_xlfn.MAXIFS($F$2:$F6843,$C$2:$C6843,$C6844,$B$2:$B6843,$B6844,$A$2:$A6843,$A6844))&lt;0,0,IF(_xlfn.MAXIFS($F$2:$F6843,$C$2:$C6843,$C6844,$B$2:$B6843,$B6844,$A$2:$A6843,$A6844)=0,"",$E6844-_xlfn.MAXIFS($F$2:$F6843,$C$2:$C6843,$C6844,$B$2:$B6843,$B6844,$A$2:$A6843,$A6844))))</f>
        <v/>
      </c>
      <c r="K6844" s="6" t="str">
        <f t="shared" si="319"/>
        <v/>
      </c>
      <c r="L6844" s="6" t="str">
        <f t="shared" si="320"/>
        <v/>
      </c>
      <c r="M6844" s="6" t="str">
        <f t="shared" si="318"/>
        <v/>
      </c>
    </row>
    <row r="6845" spans="1:13" x14ac:dyDescent="0.25">
      <c r="A6845"/>
      <c r="B6845" s="1"/>
      <c r="C6845"/>
      <c r="D6845"/>
      <c r="E6845" s="76"/>
      <c r="F6845" s="76"/>
      <c r="G6845" s="2"/>
      <c r="H6845" s="77"/>
      <c r="J6845" s="79" t="str">
        <f>IF(IF(IF(_xlfn.MAXIFS($F$2:$F6844,$C$2:$C6844,$C6845,$B$2:$B6844,$B6845,$A$2:$A6844,$A6845)=0,"",$E6845-_xlfn.MAXIFS($F$2:$F6844,$C$2:$C6844,$C6845,$B$2:$B6844,$B6845,$A$2:$A6844,$A6845))&lt;0,0,IF(_xlfn.MAXIFS($F$2:$F6844,$C$2:$C6844,$C6845,$B$2:$B6844,$B6845,$A$2:$A6844,$A6845)=0,"",$E6845-_xlfn.MAXIFS($F$2:$F6844,$C$2:$C6844,$C6845,$B$2:$B6844,$B6845,$A$2:$A6844,$A6845)))&gt;0.25,"",IF(IF(_xlfn.MAXIFS($F$2:$F6844,$C$2:$C6844,$C6845,$B$2:$B6844,$B6845,$A$2:$A6844,$A6845)=0,"",$E6845-_xlfn.MAXIFS($F$2:$F6844,$C$2:$C6844,$C6845,$B$2:$B6844,$B6845,$A$2:$A6844,$A6845))&lt;0,0,IF(_xlfn.MAXIFS($F$2:$F6844,$C$2:$C6844,$C6845,$B$2:$B6844,$B6845,$A$2:$A6844,$A6845)=0,"",$E6845-_xlfn.MAXIFS($F$2:$F6844,$C$2:$C6844,$C6845,$B$2:$B6844,$B6845,$A$2:$A6844,$A6845))))</f>
        <v/>
      </c>
      <c r="K6845" s="6" t="str">
        <f t="shared" si="319"/>
        <v/>
      </c>
      <c r="L6845" s="6" t="str">
        <f t="shared" si="320"/>
        <v/>
      </c>
      <c r="M6845" s="6" t="str">
        <f t="shared" si="318"/>
        <v/>
      </c>
    </row>
    <row r="6846" spans="1:13" x14ac:dyDescent="0.25">
      <c r="A6846"/>
      <c r="B6846" s="1"/>
      <c r="C6846"/>
      <c r="D6846"/>
      <c r="E6846" s="76"/>
      <c r="F6846" s="76"/>
      <c r="G6846" s="2"/>
      <c r="H6846" s="77"/>
      <c r="J6846" s="79" t="str">
        <f>IF(IF(IF(_xlfn.MAXIFS($F$2:$F6845,$C$2:$C6845,$C6846,$B$2:$B6845,$B6846,$A$2:$A6845,$A6846)=0,"",$E6846-_xlfn.MAXIFS($F$2:$F6845,$C$2:$C6845,$C6846,$B$2:$B6845,$B6846,$A$2:$A6845,$A6846))&lt;0,0,IF(_xlfn.MAXIFS($F$2:$F6845,$C$2:$C6845,$C6846,$B$2:$B6845,$B6846,$A$2:$A6845,$A6846)=0,"",$E6846-_xlfn.MAXIFS($F$2:$F6845,$C$2:$C6845,$C6846,$B$2:$B6845,$B6846,$A$2:$A6845,$A6846)))&gt;0.25,"",IF(IF(_xlfn.MAXIFS($F$2:$F6845,$C$2:$C6845,$C6846,$B$2:$B6845,$B6846,$A$2:$A6845,$A6846)=0,"",$E6846-_xlfn.MAXIFS($F$2:$F6845,$C$2:$C6845,$C6846,$B$2:$B6845,$B6846,$A$2:$A6845,$A6846))&lt;0,0,IF(_xlfn.MAXIFS($F$2:$F6845,$C$2:$C6845,$C6846,$B$2:$B6845,$B6846,$A$2:$A6845,$A6846)=0,"",$E6846-_xlfn.MAXIFS($F$2:$F6845,$C$2:$C6845,$C6846,$B$2:$B6845,$B6846,$A$2:$A6845,$A6846))))</f>
        <v/>
      </c>
      <c r="K6846" s="6" t="str">
        <f t="shared" si="319"/>
        <v/>
      </c>
      <c r="L6846" s="6" t="str">
        <f t="shared" si="320"/>
        <v/>
      </c>
      <c r="M6846" s="6" t="str">
        <f t="shared" si="318"/>
        <v/>
      </c>
    </row>
    <row r="6847" spans="1:13" x14ac:dyDescent="0.25">
      <c r="A6847"/>
      <c r="B6847" s="1"/>
      <c r="C6847"/>
      <c r="D6847"/>
      <c r="E6847" s="76"/>
      <c r="F6847" s="76"/>
      <c r="G6847" s="2"/>
      <c r="H6847" s="77"/>
      <c r="J6847" s="79" t="str">
        <f>IF(IF(IF(_xlfn.MAXIFS($F$2:$F6846,$C$2:$C6846,$C6847,$B$2:$B6846,$B6847,$A$2:$A6846,$A6847)=0,"",$E6847-_xlfn.MAXIFS($F$2:$F6846,$C$2:$C6846,$C6847,$B$2:$B6846,$B6847,$A$2:$A6846,$A6847))&lt;0,0,IF(_xlfn.MAXIFS($F$2:$F6846,$C$2:$C6846,$C6847,$B$2:$B6846,$B6847,$A$2:$A6846,$A6847)=0,"",$E6847-_xlfn.MAXIFS($F$2:$F6846,$C$2:$C6846,$C6847,$B$2:$B6846,$B6847,$A$2:$A6846,$A6847)))&gt;0.25,"",IF(IF(_xlfn.MAXIFS($F$2:$F6846,$C$2:$C6846,$C6847,$B$2:$B6846,$B6847,$A$2:$A6846,$A6847)=0,"",$E6847-_xlfn.MAXIFS($F$2:$F6846,$C$2:$C6846,$C6847,$B$2:$B6846,$B6847,$A$2:$A6846,$A6847))&lt;0,0,IF(_xlfn.MAXIFS($F$2:$F6846,$C$2:$C6846,$C6847,$B$2:$B6846,$B6847,$A$2:$A6846,$A6847)=0,"",$E6847-_xlfn.MAXIFS($F$2:$F6846,$C$2:$C6846,$C6847,$B$2:$B6846,$B6847,$A$2:$A6846,$A6847))))</f>
        <v/>
      </c>
      <c r="K6847" s="6" t="str">
        <f t="shared" si="319"/>
        <v/>
      </c>
      <c r="L6847" s="6" t="str">
        <f t="shared" si="320"/>
        <v/>
      </c>
      <c r="M6847" s="6" t="str">
        <f t="shared" si="318"/>
        <v/>
      </c>
    </row>
    <row r="6848" spans="1:13" x14ac:dyDescent="0.25">
      <c r="A6848"/>
      <c r="B6848" s="1"/>
      <c r="C6848"/>
      <c r="D6848"/>
      <c r="E6848" s="76"/>
      <c r="F6848" s="76"/>
      <c r="G6848" s="2"/>
      <c r="H6848" s="77"/>
      <c r="J6848" s="79" t="str">
        <f>IF(IF(IF(_xlfn.MAXIFS($F$2:$F6847,$C$2:$C6847,$C6848,$B$2:$B6847,$B6848,$A$2:$A6847,$A6848)=0,"",$E6848-_xlfn.MAXIFS($F$2:$F6847,$C$2:$C6847,$C6848,$B$2:$B6847,$B6848,$A$2:$A6847,$A6848))&lt;0,0,IF(_xlfn.MAXIFS($F$2:$F6847,$C$2:$C6847,$C6848,$B$2:$B6847,$B6848,$A$2:$A6847,$A6848)=0,"",$E6848-_xlfn.MAXIFS($F$2:$F6847,$C$2:$C6847,$C6848,$B$2:$B6847,$B6848,$A$2:$A6847,$A6848)))&gt;0.25,"",IF(IF(_xlfn.MAXIFS($F$2:$F6847,$C$2:$C6847,$C6848,$B$2:$B6847,$B6848,$A$2:$A6847,$A6848)=0,"",$E6848-_xlfn.MAXIFS($F$2:$F6847,$C$2:$C6847,$C6848,$B$2:$B6847,$B6848,$A$2:$A6847,$A6848))&lt;0,0,IF(_xlfn.MAXIFS($F$2:$F6847,$C$2:$C6847,$C6848,$B$2:$B6847,$B6848,$A$2:$A6847,$A6848)=0,"",$E6848-_xlfn.MAXIFS($F$2:$F6847,$C$2:$C6847,$C6848,$B$2:$B6847,$B6848,$A$2:$A6847,$A6848))))</f>
        <v/>
      </c>
      <c r="K6848" s="6" t="str">
        <f t="shared" si="319"/>
        <v/>
      </c>
      <c r="L6848" s="6" t="str">
        <f t="shared" si="320"/>
        <v/>
      </c>
      <c r="M6848" s="6" t="str">
        <f t="shared" si="318"/>
        <v/>
      </c>
    </row>
    <row r="6849" spans="1:13" x14ac:dyDescent="0.25">
      <c r="A6849"/>
      <c r="B6849" s="1"/>
      <c r="C6849"/>
      <c r="D6849"/>
      <c r="E6849" s="76"/>
      <c r="F6849" s="76"/>
      <c r="G6849" s="2"/>
      <c r="H6849" s="77"/>
      <c r="J6849" s="79" t="str">
        <f>IF(IF(IF(_xlfn.MAXIFS($F$2:$F6848,$C$2:$C6848,$C6849,$B$2:$B6848,$B6849,$A$2:$A6848,$A6849)=0,"",$E6849-_xlfn.MAXIFS($F$2:$F6848,$C$2:$C6848,$C6849,$B$2:$B6848,$B6849,$A$2:$A6848,$A6849))&lt;0,0,IF(_xlfn.MAXIFS($F$2:$F6848,$C$2:$C6848,$C6849,$B$2:$B6848,$B6849,$A$2:$A6848,$A6849)=0,"",$E6849-_xlfn.MAXIFS($F$2:$F6848,$C$2:$C6848,$C6849,$B$2:$B6848,$B6849,$A$2:$A6848,$A6849)))&gt;0.25,"",IF(IF(_xlfn.MAXIFS($F$2:$F6848,$C$2:$C6848,$C6849,$B$2:$B6848,$B6849,$A$2:$A6848,$A6849)=0,"",$E6849-_xlfn.MAXIFS($F$2:$F6848,$C$2:$C6848,$C6849,$B$2:$B6848,$B6849,$A$2:$A6848,$A6849))&lt;0,0,IF(_xlfn.MAXIFS($F$2:$F6848,$C$2:$C6848,$C6849,$B$2:$B6848,$B6849,$A$2:$A6848,$A6849)=0,"",$E6849-_xlfn.MAXIFS($F$2:$F6848,$C$2:$C6848,$C6849,$B$2:$B6848,$B6849,$A$2:$A6848,$A6849))))</f>
        <v/>
      </c>
      <c r="K6849" s="6" t="str">
        <f t="shared" si="319"/>
        <v/>
      </c>
      <c r="L6849" s="6" t="str">
        <f t="shared" si="320"/>
        <v/>
      </c>
      <c r="M6849" s="6" t="str">
        <f t="shared" si="318"/>
        <v/>
      </c>
    </row>
    <row r="6850" spans="1:13" x14ac:dyDescent="0.25">
      <c r="A6850"/>
      <c r="B6850" s="1"/>
      <c r="C6850"/>
      <c r="D6850"/>
      <c r="E6850" s="76"/>
      <c r="F6850" s="76"/>
      <c r="G6850" s="2"/>
      <c r="H6850" s="77"/>
      <c r="J6850" s="79" t="str">
        <f>IF(IF(IF(_xlfn.MAXIFS($F$2:$F6849,$C$2:$C6849,$C6850,$B$2:$B6849,$B6850,$A$2:$A6849,$A6850)=0,"",$E6850-_xlfn.MAXIFS($F$2:$F6849,$C$2:$C6849,$C6850,$B$2:$B6849,$B6850,$A$2:$A6849,$A6850))&lt;0,0,IF(_xlfn.MAXIFS($F$2:$F6849,$C$2:$C6849,$C6850,$B$2:$B6849,$B6850,$A$2:$A6849,$A6850)=0,"",$E6850-_xlfn.MAXIFS($F$2:$F6849,$C$2:$C6849,$C6850,$B$2:$B6849,$B6850,$A$2:$A6849,$A6850)))&gt;0.25,"",IF(IF(_xlfn.MAXIFS($F$2:$F6849,$C$2:$C6849,$C6850,$B$2:$B6849,$B6850,$A$2:$A6849,$A6850)=0,"",$E6850-_xlfn.MAXIFS($F$2:$F6849,$C$2:$C6849,$C6850,$B$2:$B6849,$B6850,$A$2:$A6849,$A6850))&lt;0,0,IF(_xlfn.MAXIFS($F$2:$F6849,$C$2:$C6849,$C6850,$B$2:$B6849,$B6850,$A$2:$A6849,$A6850)=0,"",$E6850-_xlfn.MAXIFS($F$2:$F6849,$C$2:$C6849,$C6850,$B$2:$B6849,$B6850,$A$2:$A6849,$A6850))))</f>
        <v/>
      </c>
      <c r="K6850" s="6" t="str">
        <f t="shared" si="319"/>
        <v/>
      </c>
      <c r="L6850" s="6" t="str">
        <f t="shared" si="320"/>
        <v/>
      </c>
      <c r="M6850" s="6" t="str">
        <f t="shared" ref="M6850:M6913" si="321">IF($A6850="","",IF(AND($K6850&gt;=10,$K6850&lt;=13),"Y",IF(AND($K6850=14,$L6850="EARLY"),"Y","N")))</f>
        <v/>
      </c>
    </row>
    <row r="6851" spans="1:13" x14ac:dyDescent="0.25">
      <c r="A6851"/>
      <c r="B6851" s="1"/>
      <c r="C6851"/>
      <c r="D6851"/>
      <c r="E6851" s="76"/>
      <c r="F6851" s="76"/>
      <c r="G6851" s="2"/>
      <c r="H6851" s="77"/>
      <c r="J6851" s="79" t="str">
        <f>IF(IF(IF(_xlfn.MAXIFS($F$2:$F6850,$C$2:$C6850,$C6851,$B$2:$B6850,$B6851,$A$2:$A6850,$A6851)=0,"",$E6851-_xlfn.MAXIFS($F$2:$F6850,$C$2:$C6850,$C6851,$B$2:$B6850,$B6851,$A$2:$A6850,$A6851))&lt;0,0,IF(_xlfn.MAXIFS($F$2:$F6850,$C$2:$C6850,$C6851,$B$2:$B6850,$B6851,$A$2:$A6850,$A6851)=0,"",$E6851-_xlfn.MAXIFS($F$2:$F6850,$C$2:$C6850,$C6851,$B$2:$B6850,$B6851,$A$2:$A6850,$A6851)))&gt;0.25,"",IF(IF(_xlfn.MAXIFS($F$2:$F6850,$C$2:$C6850,$C6851,$B$2:$B6850,$B6851,$A$2:$A6850,$A6851)=0,"",$E6851-_xlfn.MAXIFS($F$2:$F6850,$C$2:$C6850,$C6851,$B$2:$B6850,$B6851,$A$2:$A6850,$A6851))&lt;0,0,IF(_xlfn.MAXIFS($F$2:$F6850,$C$2:$C6850,$C6851,$B$2:$B6850,$B6851,$A$2:$A6850,$A6851)=0,"",$E6851-_xlfn.MAXIFS($F$2:$F6850,$C$2:$C6850,$C6851,$B$2:$B6850,$B6851,$A$2:$A6850,$A6851))))</f>
        <v/>
      </c>
      <c r="K6851" s="6" t="str">
        <f t="shared" ref="K6851:K6914" si="322">IF($J6851="","",IF(HOUR($E6851)&gt;19,19,IF(HOUR($E6851)&lt;5,5,HOUR($E6851))))</f>
        <v/>
      </c>
      <c r="L6851" s="6" t="str">
        <f t="shared" ref="L6851:L6914" si="323">IF($J6851="","",IF(MINUTE($E6851)&lt;30,"EARLY","LATE"))</f>
        <v/>
      </c>
      <c r="M6851" s="6" t="str">
        <f t="shared" si="321"/>
        <v/>
      </c>
    </row>
    <row r="6852" spans="1:13" x14ac:dyDescent="0.25">
      <c r="A6852"/>
      <c r="B6852" s="1"/>
      <c r="C6852"/>
      <c r="D6852"/>
      <c r="E6852" s="76"/>
      <c r="F6852" s="76"/>
      <c r="G6852" s="2"/>
      <c r="H6852" s="77"/>
      <c r="J6852" s="79" t="str">
        <f>IF(IF(IF(_xlfn.MAXIFS($F$2:$F6851,$C$2:$C6851,$C6852,$B$2:$B6851,$B6852,$A$2:$A6851,$A6852)=0,"",$E6852-_xlfn.MAXIFS($F$2:$F6851,$C$2:$C6851,$C6852,$B$2:$B6851,$B6852,$A$2:$A6851,$A6852))&lt;0,0,IF(_xlfn.MAXIFS($F$2:$F6851,$C$2:$C6851,$C6852,$B$2:$B6851,$B6852,$A$2:$A6851,$A6852)=0,"",$E6852-_xlfn.MAXIFS($F$2:$F6851,$C$2:$C6851,$C6852,$B$2:$B6851,$B6852,$A$2:$A6851,$A6852)))&gt;0.25,"",IF(IF(_xlfn.MAXIFS($F$2:$F6851,$C$2:$C6851,$C6852,$B$2:$B6851,$B6852,$A$2:$A6851,$A6852)=0,"",$E6852-_xlfn.MAXIFS($F$2:$F6851,$C$2:$C6851,$C6852,$B$2:$B6851,$B6852,$A$2:$A6851,$A6852))&lt;0,0,IF(_xlfn.MAXIFS($F$2:$F6851,$C$2:$C6851,$C6852,$B$2:$B6851,$B6852,$A$2:$A6851,$A6852)=0,"",$E6852-_xlfn.MAXIFS($F$2:$F6851,$C$2:$C6851,$C6852,$B$2:$B6851,$B6852,$A$2:$A6851,$A6852))))</f>
        <v/>
      </c>
      <c r="K6852" s="6" t="str">
        <f t="shared" si="322"/>
        <v/>
      </c>
      <c r="L6852" s="6" t="str">
        <f t="shared" si="323"/>
        <v/>
      </c>
      <c r="M6852" s="6" t="str">
        <f t="shared" si="321"/>
        <v/>
      </c>
    </row>
    <row r="6853" spans="1:13" x14ac:dyDescent="0.25">
      <c r="A6853"/>
      <c r="B6853" s="1"/>
      <c r="C6853"/>
      <c r="D6853"/>
      <c r="E6853" s="76"/>
      <c r="F6853" s="76"/>
      <c r="G6853" s="2"/>
      <c r="H6853" s="77"/>
      <c r="J6853" s="79" t="str">
        <f>IF(IF(IF(_xlfn.MAXIFS($F$2:$F6852,$C$2:$C6852,$C6853,$B$2:$B6852,$B6853,$A$2:$A6852,$A6853)=0,"",$E6853-_xlfn.MAXIFS($F$2:$F6852,$C$2:$C6852,$C6853,$B$2:$B6852,$B6853,$A$2:$A6852,$A6853))&lt;0,0,IF(_xlfn.MAXIFS($F$2:$F6852,$C$2:$C6852,$C6853,$B$2:$B6852,$B6853,$A$2:$A6852,$A6853)=0,"",$E6853-_xlfn.MAXIFS($F$2:$F6852,$C$2:$C6852,$C6853,$B$2:$B6852,$B6853,$A$2:$A6852,$A6853)))&gt;0.25,"",IF(IF(_xlfn.MAXIFS($F$2:$F6852,$C$2:$C6852,$C6853,$B$2:$B6852,$B6853,$A$2:$A6852,$A6853)=0,"",$E6853-_xlfn.MAXIFS($F$2:$F6852,$C$2:$C6852,$C6853,$B$2:$B6852,$B6853,$A$2:$A6852,$A6853))&lt;0,0,IF(_xlfn.MAXIFS($F$2:$F6852,$C$2:$C6852,$C6853,$B$2:$B6852,$B6853,$A$2:$A6852,$A6853)=0,"",$E6853-_xlfn.MAXIFS($F$2:$F6852,$C$2:$C6852,$C6853,$B$2:$B6852,$B6853,$A$2:$A6852,$A6853))))</f>
        <v/>
      </c>
      <c r="K6853" s="6" t="str">
        <f t="shared" si="322"/>
        <v/>
      </c>
      <c r="L6853" s="6" t="str">
        <f t="shared" si="323"/>
        <v/>
      </c>
      <c r="M6853" s="6" t="str">
        <f t="shared" si="321"/>
        <v/>
      </c>
    </row>
    <row r="6854" spans="1:13" x14ac:dyDescent="0.25">
      <c r="A6854"/>
      <c r="B6854" s="1"/>
      <c r="C6854"/>
      <c r="D6854"/>
      <c r="E6854" s="76"/>
      <c r="F6854" s="76"/>
      <c r="G6854" s="2"/>
      <c r="H6854" s="77"/>
      <c r="J6854" s="79" t="str">
        <f>IF(IF(IF(_xlfn.MAXIFS($F$2:$F6853,$C$2:$C6853,$C6854,$B$2:$B6853,$B6854,$A$2:$A6853,$A6854)=0,"",$E6854-_xlfn.MAXIFS($F$2:$F6853,$C$2:$C6853,$C6854,$B$2:$B6853,$B6854,$A$2:$A6853,$A6854))&lt;0,0,IF(_xlfn.MAXIFS($F$2:$F6853,$C$2:$C6853,$C6854,$B$2:$B6853,$B6854,$A$2:$A6853,$A6854)=0,"",$E6854-_xlfn.MAXIFS($F$2:$F6853,$C$2:$C6853,$C6854,$B$2:$B6853,$B6854,$A$2:$A6853,$A6854)))&gt;0.25,"",IF(IF(_xlfn.MAXIFS($F$2:$F6853,$C$2:$C6853,$C6854,$B$2:$B6853,$B6854,$A$2:$A6853,$A6854)=0,"",$E6854-_xlfn.MAXIFS($F$2:$F6853,$C$2:$C6853,$C6854,$B$2:$B6853,$B6854,$A$2:$A6853,$A6854))&lt;0,0,IF(_xlfn.MAXIFS($F$2:$F6853,$C$2:$C6853,$C6854,$B$2:$B6853,$B6854,$A$2:$A6853,$A6854)=0,"",$E6854-_xlfn.MAXIFS($F$2:$F6853,$C$2:$C6853,$C6854,$B$2:$B6853,$B6854,$A$2:$A6853,$A6854))))</f>
        <v/>
      </c>
      <c r="K6854" s="6" t="str">
        <f t="shared" si="322"/>
        <v/>
      </c>
      <c r="L6854" s="6" t="str">
        <f t="shared" si="323"/>
        <v/>
      </c>
      <c r="M6854" s="6" t="str">
        <f t="shared" si="321"/>
        <v/>
      </c>
    </row>
    <row r="6855" spans="1:13" x14ac:dyDescent="0.25">
      <c r="A6855"/>
      <c r="B6855" s="1"/>
      <c r="C6855"/>
      <c r="D6855"/>
      <c r="E6855" s="76"/>
      <c r="F6855" s="76"/>
      <c r="G6855" s="2"/>
      <c r="H6855" s="77"/>
      <c r="J6855" s="79" t="str">
        <f>IF(IF(IF(_xlfn.MAXIFS($F$2:$F6854,$C$2:$C6854,$C6855,$B$2:$B6854,$B6855,$A$2:$A6854,$A6855)=0,"",$E6855-_xlfn.MAXIFS($F$2:$F6854,$C$2:$C6854,$C6855,$B$2:$B6854,$B6855,$A$2:$A6854,$A6855))&lt;0,0,IF(_xlfn.MAXIFS($F$2:$F6854,$C$2:$C6854,$C6855,$B$2:$B6854,$B6855,$A$2:$A6854,$A6855)=0,"",$E6855-_xlfn.MAXIFS($F$2:$F6854,$C$2:$C6854,$C6855,$B$2:$B6854,$B6855,$A$2:$A6854,$A6855)))&gt;0.25,"",IF(IF(_xlfn.MAXIFS($F$2:$F6854,$C$2:$C6854,$C6855,$B$2:$B6854,$B6855,$A$2:$A6854,$A6855)=0,"",$E6855-_xlfn.MAXIFS($F$2:$F6854,$C$2:$C6854,$C6855,$B$2:$B6854,$B6855,$A$2:$A6854,$A6855))&lt;0,0,IF(_xlfn.MAXIFS($F$2:$F6854,$C$2:$C6854,$C6855,$B$2:$B6854,$B6855,$A$2:$A6854,$A6855)=0,"",$E6855-_xlfn.MAXIFS($F$2:$F6854,$C$2:$C6854,$C6855,$B$2:$B6854,$B6855,$A$2:$A6854,$A6855))))</f>
        <v/>
      </c>
      <c r="K6855" s="6" t="str">
        <f t="shared" si="322"/>
        <v/>
      </c>
      <c r="L6855" s="6" t="str">
        <f t="shared" si="323"/>
        <v/>
      </c>
      <c r="M6855" s="6" t="str">
        <f t="shared" si="321"/>
        <v/>
      </c>
    </row>
    <row r="6856" spans="1:13" x14ac:dyDescent="0.25">
      <c r="A6856"/>
      <c r="B6856" s="1"/>
      <c r="C6856"/>
      <c r="D6856"/>
      <c r="E6856" s="76"/>
      <c r="F6856" s="76"/>
      <c r="G6856" s="2"/>
      <c r="H6856" s="77"/>
      <c r="J6856" s="79" t="str">
        <f>IF(IF(IF(_xlfn.MAXIFS($F$2:$F6855,$C$2:$C6855,$C6856,$B$2:$B6855,$B6856,$A$2:$A6855,$A6856)=0,"",$E6856-_xlfn.MAXIFS($F$2:$F6855,$C$2:$C6855,$C6856,$B$2:$B6855,$B6856,$A$2:$A6855,$A6856))&lt;0,0,IF(_xlfn.MAXIFS($F$2:$F6855,$C$2:$C6855,$C6856,$B$2:$B6855,$B6856,$A$2:$A6855,$A6856)=0,"",$E6856-_xlfn.MAXIFS($F$2:$F6855,$C$2:$C6855,$C6856,$B$2:$B6855,$B6856,$A$2:$A6855,$A6856)))&gt;0.25,"",IF(IF(_xlfn.MAXIFS($F$2:$F6855,$C$2:$C6855,$C6856,$B$2:$B6855,$B6856,$A$2:$A6855,$A6856)=0,"",$E6856-_xlfn.MAXIFS($F$2:$F6855,$C$2:$C6855,$C6856,$B$2:$B6855,$B6856,$A$2:$A6855,$A6856))&lt;0,0,IF(_xlfn.MAXIFS($F$2:$F6855,$C$2:$C6855,$C6856,$B$2:$B6855,$B6856,$A$2:$A6855,$A6856)=0,"",$E6856-_xlfn.MAXIFS($F$2:$F6855,$C$2:$C6855,$C6856,$B$2:$B6855,$B6856,$A$2:$A6855,$A6856))))</f>
        <v/>
      </c>
      <c r="K6856" s="6" t="str">
        <f t="shared" si="322"/>
        <v/>
      </c>
      <c r="L6856" s="6" t="str">
        <f t="shared" si="323"/>
        <v/>
      </c>
      <c r="M6856" s="6" t="str">
        <f t="shared" si="321"/>
        <v/>
      </c>
    </row>
    <row r="6857" spans="1:13" x14ac:dyDescent="0.25">
      <c r="A6857"/>
      <c r="B6857" s="1"/>
      <c r="C6857"/>
      <c r="D6857"/>
      <c r="E6857" s="76"/>
      <c r="F6857" s="76"/>
      <c r="G6857" s="2"/>
      <c r="H6857" s="77"/>
      <c r="J6857" s="79" t="str">
        <f>IF(IF(IF(_xlfn.MAXIFS($F$2:$F6856,$C$2:$C6856,$C6857,$B$2:$B6856,$B6857,$A$2:$A6856,$A6857)=0,"",$E6857-_xlfn.MAXIFS($F$2:$F6856,$C$2:$C6856,$C6857,$B$2:$B6856,$B6857,$A$2:$A6856,$A6857))&lt;0,0,IF(_xlfn.MAXIFS($F$2:$F6856,$C$2:$C6856,$C6857,$B$2:$B6856,$B6857,$A$2:$A6856,$A6857)=0,"",$E6857-_xlfn.MAXIFS($F$2:$F6856,$C$2:$C6856,$C6857,$B$2:$B6856,$B6857,$A$2:$A6856,$A6857)))&gt;0.25,"",IF(IF(_xlfn.MAXIFS($F$2:$F6856,$C$2:$C6856,$C6857,$B$2:$B6856,$B6857,$A$2:$A6856,$A6857)=0,"",$E6857-_xlfn.MAXIFS($F$2:$F6856,$C$2:$C6856,$C6857,$B$2:$B6856,$B6857,$A$2:$A6856,$A6857))&lt;0,0,IF(_xlfn.MAXIFS($F$2:$F6856,$C$2:$C6856,$C6857,$B$2:$B6856,$B6857,$A$2:$A6856,$A6857)=0,"",$E6857-_xlfn.MAXIFS($F$2:$F6856,$C$2:$C6856,$C6857,$B$2:$B6856,$B6857,$A$2:$A6856,$A6857))))</f>
        <v/>
      </c>
      <c r="K6857" s="6" t="str">
        <f t="shared" si="322"/>
        <v/>
      </c>
      <c r="L6857" s="6" t="str">
        <f t="shared" si="323"/>
        <v/>
      </c>
      <c r="M6857" s="6" t="str">
        <f t="shared" si="321"/>
        <v/>
      </c>
    </row>
    <row r="6858" spans="1:13" x14ac:dyDescent="0.25">
      <c r="A6858"/>
      <c r="B6858" s="1"/>
      <c r="C6858"/>
      <c r="D6858"/>
      <c r="E6858" s="76"/>
      <c r="F6858" s="76"/>
      <c r="G6858" s="2"/>
      <c r="H6858" s="77"/>
      <c r="J6858" s="79" t="str">
        <f>IF(IF(IF(_xlfn.MAXIFS($F$2:$F6857,$C$2:$C6857,$C6858,$B$2:$B6857,$B6858,$A$2:$A6857,$A6858)=0,"",$E6858-_xlfn.MAXIFS($F$2:$F6857,$C$2:$C6857,$C6858,$B$2:$B6857,$B6858,$A$2:$A6857,$A6858))&lt;0,0,IF(_xlfn.MAXIFS($F$2:$F6857,$C$2:$C6857,$C6858,$B$2:$B6857,$B6858,$A$2:$A6857,$A6858)=0,"",$E6858-_xlfn.MAXIFS($F$2:$F6857,$C$2:$C6857,$C6858,$B$2:$B6857,$B6858,$A$2:$A6857,$A6858)))&gt;0.25,"",IF(IF(_xlfn.MAXIFS($F$2:$F6857,$C$2:$C6857,$C6858,$B$2:$B6857,$B6858,$A$2:$A6857,$A6858)=0,"",$E6858-_xlfn.MAXIFS($F$2:$F6857,$C$2:$C6857,$C6858,$B$2:$B6857,$B6858,$A$2:$A6857,$A6858))&lt;0,0,IF(_xlfn.MAXIFS($F$2:$F6857,$C$2:$C6857,$C6858,$B$2:$B6857,$B6858,$A$2:$A6857,$A6858)=0,"",$E6858-_xlfn.MAXIFS($F$2:$F6857,$C$2:$C6857,$C6858,$B$2:$B6857,$B6858,$A$2:$A6857,$A6858))))</f>
        <v/>
      </c>
      <c r="K6858" s="6" t="str">
        <f t="shared" si="322"/>
        <v/>
      </c>
      <c r="L6858" s="6" t="str">
        <f t="shared" si="323"/>
        <v/>
      </c>
      <c r="M6858" s="6" t="str">
        <f t="shared" si="321"/>
        <v/>
      </c>
    </row>
    <row r="6859" spans="1:13" x14ac:dyDescent="0.25">
      <c r="A6859"/>
      <c r="B6859" s="1"/>
      <c r="C6859"/>
      <c r="D6859"/>
      <c r="E6859" s="76"/>
      <c r="F6859" s="76"/>
      <c r="G6859" s="2"/>
      <c r="H6859" s="77"/>
      <c r="J6859" s="79" t="str">
        <f>IF(IF(IF(_xlfn.MAXIFS($F$2:$F6858,$C$2:$C6858,$C6859,$B$2:$B6858,$B6859,$A$2:$A6858,$A6859)=0,"",$E6859-_xlfn.MAXIFS($F$2:$F6858,$C$2:$C6858,$C6859,$B$2:$B6858,$B6859,$A$2:$A6858,$A6859))&lt;0,0,IF(_xlfn.MAXIFS($F$2:$F6858,$C$2:$C6858,$C6859,$B$2:$B6858,$B6859,$A$2:$A6858,$A6859)=0,"",$E6859-_xlfn.MAXIFS($F$2:$F6858,$C$2:$C6858,$C6859,$B$2:$B6858,$B6859,$A$2:$A6858,$A6859)))&gt;0.25,"",IF(IF(_xlfn.MAXIFS($F$2:$F6858,$C$2:$C6858,$C6859,$B$2:$B6858,$B6859,$A$2:$A6858,$A6859)=0,"",$E6859-_xlfn.MAXIFS($F$2:$F6858,$C$2:$C6858,$C6859,$B$2:$B6858,$B6859,$A$2:$A6858,$A6859))&lt;0,0,IF(_xlfn.MAXIFS($F$2:$F6858,$C$2:$C6858,$C6859,$B$2:$B6858,$B6859,$A$2:$A6858,$A6859)=0,"",$E6859-_xlfn.MAXIFS($F$2:$F6858,$C$2:$C6858,$C6859,$B$2:$B6858,$B6859,$A$2:$A6858,$A6859))))</f>
        <v/>
      </c>
      <c r="K6859" s="6" t="str">
        <f t="shared" si="322"/>
        <v/>
      </c>
      <c r="L6859" s="6" t="str">
        <f t="shared" si="323"/>
        <v/>
      </c>
      <c r="M6859" s="6" t="str">
        <f t="shared" si="321"/>
        <v/>
      </c>
    </row>
    <row r="6860" spans="1:13" x14ac:dyDescent="0.25">
      <c r="A6860"/>
      <c r="B6860" s="1"/>
      <c r="C6860"/>
      <c r="D6860"/>
      <c r="E6860" s="76"/>
      <c r="F6860" s="76"/>
      <c r="G6860" s="2"/>
      <c r="H6860" s="77"/>
      <c r="J6860" s="79" t="str">
        <f>IF(IF(IF(_xlfn.MAXIFS($F$2:$F6859,$C$2:$C6859,$C6860,$B$2:$B6859,$B6860,$A$2:$A6859,$A6860)=0,"",$E6860-_xlfn.MAXIFS($F$2:$F6859,$C$2:$C6859,$C6860,$B$2:$B6859,$B6860,$A$2:$A6859,$A6860))&lt;0,0,IF(_xlfn.MAXIFS($F$2:$F6859,$C$2:$C6859,$C6860,$B$2:$B6859,$B6860,$A$2:$A6859,$A6860)=0,"",$E6860-_xlfn.MAXIFS($F$2:$F6859,$C$2:$C6859,$C6860,$B$2:$B6859,$B6860,$A$2:$A6859,$A6860)))&gt;0.25,"",IF(IF(_xlfn.MAXIFS($F$2:$F6859,$C$2:$C6859,$C6860,$B$2:$B6859,$B6860,$A$2:$A6859,$A6860)=0,"",$E6860-_xlfn.MAXIFS($F$2:$F6859,$C$2:$C6859,$C6860,$B$2:$B6859,$B6860,$A$2:$A6859,$A6860))&lt;0,0,IF(_xlfn.MAXIFS($F$2:$F6859,$C$2:$C6859,$C6860,$B$2:$B6859,$B6860,$A$2:$A6859,$A6860)=0,"",$E6860-_xlfn.MAXIFS($F$2:$F6859,$C$2:$C6859,$C6860,$B$2:$B6859,$B6860,$A$2:$A6859,$A6860))))</f>
        <v/>
      </c>
      <c r="K6860" s="6" t="str">
        <f t="shared" si="322"/>
        <v/>
      </c>
      <c r="L6860" s="6" t="str">
        <f t="shared" si="323"/>
        <v/>
      </c>
      <c r="M6860" s="6" t="str">
        <f t="shared" si="321"/>
        <v/>
      </c>
    </row>
    <row r="6861" spans="1:13" x14ac:dyDescent="0.25">
      <c r="A6861"/>
      <c r="B6861" s="1"/>
      <c r="C6861"/>
      <c r="D6861"/>
      <c r="E6861" s="76"/>
      <c r="F6861" s="76"/>
      <c r="G6861" s="2"/>
      <c r="H6861" s="77"/>
      <c r="J6861" s="79" t="str">
        <f>IF(IF(IF(_xlfn.MAXIFS($F$2:$F6860,$C$2:$C6860,$C6861,$B$2:$B6860,$B6861,$A$2:$A6860,$A6861)=0,"",$E6861-_xlfn.MAXIFS($F$2:$F6860,$C$2:$C6860,$C6861,$B$2:$B6860,$B6861,$A$2:$A6860,$A6861))&lt;0,0,IF(_xlfn.MAXIFS($F$2:$F6860,$C$2:$C6860,$C6861,$B$2:$B6860,$B6861,$A$2:$A6860,$A6861)=0,"",$E6861-_xlfn.MAXIFS($F$2:$F6860,$C$2:$C6860,$C6861,$B$2:$B6860,$B6861,$A$2:$A6860,$A6861)))&gt;0.25,"",IF(IF(_xlfn.MAXIFS($F$2:$F6860,$C$2:$C6860,$C6861,$B$2:$B6860,$B6861,$A$2:$A6860,$A6861)=0,"",$E6861-_xlfn.MAXIFS($F$2:$F6860,$C$2:$C6860,$C6861,$B$2:$B6860,$B6861,$A$2:$A6860,$A6861))&lt;0,0,IF(_xlfn.MAXIFS($F$2:$F6860,$C$2:$C6860,$C6861,$B$2:$B6860,$B6861,$A$2:$A6860,$A6861)=0,"",$E6861-_xlfn.MAXIFS($F$2:$F6860,$C$2:$C6860,$C6861,$B$2:$B6860,$B6861,$A$2:$A6860,$A6861))))</f>
        <v/>
      </c>
      <c r="K6861" s="6" t="str">
        <f t="shared" si="322"/>
        <v/>
      </c>
      <c r="L6861" s="6" t="str">
        <f t="shared" si="323"/>
        <v/>
      </c>
      <c r="M6861" s="6" t="str">
        <f t="shared" si="321"/>
        <v/>
      </c>
    </row>
    <row r="6862" spans="1:13" x14ac:dyDescent="0.25">
      <c r="A6862"/>
      <c r="B6862" s="1"/>
      <c r="C6862"/>
      <c r="D6862"/>
      <c r="E6862" s="76"/>
      <c r="F6862" s="76"/>
      <c r="G6862" s="2"/>
      <c r="H6862" s="77"/>
      <c r="J6862" s="79" t="str">
        <f>IF(IF(IF(_xlfn.MAXIFS($F$2:$F6861,$C$2:$C6861,$C6862,$B$2:$B6861,$B6862,$A$2:$A6861,$A6862)=0,"",$E6862-_xlfn.MAXIFS($F$2:$F6861,$C$2:$C6861,$C6862,$B$2:$B6861,$B6862,$A$2:$A6861,$A6862))&lt;0,0,IF(_xlfn.MAXIFS($F$2:$F6861,$C$2:$C6861,$C6862,$B$2:$B6861,$B6862,$A$2:$A6861,$A6862)=0,"",$E6862-_xlfn.MAXIFS($F$2:$F6861,$C$2:$C6861,$C6862,$B$2:$B6861,$B6862,$A$2:$A6861,$A6862)))&gt;0.25,"",IF(IF(_xlfn.MAXIFS($F$2:$F6861,$C$2:$C6861,$C6862,$B$2:$B6861,$B6862,$A$2:$A6861,$A6862)=0,"",$E6862-_xlfn.MAXIFS($F$2:$F6861,$C$2:$C6861,$C6862,$B$2:$B6861,$B6862,$A$2:$A6861,$A6862))&lt;0,0,IF(_xlfn.MAXIFS($F$2:$F6861,$C$2:$C6861,$C6862,$B$2:$B6861,$B6862,$A$2:$A6861,$A6862)=0,"",$E6862-_xlfn.MAXIFS($F$2:$F6861,$C$2:$C6861,$C6862,$B$2:$B6861,$B6862,$A$2:$A6861,$A6862))))</f>
        <v/>
      </c>
      <c r="K6862" s="6" t="str">
        <f t="shared" si="322"/>
        <v/>
      </c>
      <c r="L6862" s="6" t="str">
        <f t="shared" si="323"/>
        <v/>
      </c>
      <c r="M6862" s="6" t="str">
        <f t="shared" si="321"/>
        <v/>
      </c>
    </row>
    <row r="6863" spans="1:13" x14ac:dyDescent="0.25">
      <c r="A6863"/>
      <c r="B6863" s="1"/>
      <c r="C6863"/>
      <c r="D6863"/>
      <c r="E6863" s="76"/>
      <c r="F6863" s="76"/>
      <c r="G6863" s="2"/>
      <c r="H6863" s="77"/>
      <c r="J6863" s="79" t="str">
        <f>IF(IF(IF(_xlfn.MAXIFS($F$2:$F6862,$C$2:$C6862,$C6863,$B$2:$B6862,$B6863,$A$2:$A6862,$A6863)=0,"",$E6863-_xlfn.MAXIFS($F$2:$F6862,$C$2:$C6862,$C6863,$B$2:$B6862,$B6863,$A$2:$A6862,$A6863))&lt;0,0,IF(_xlfn.MAXIFS($F$2:$F6862,$C$2:$C6862,$C6863,$B$2:$B6862,$B6863,$A$2:$A6862,$A6863)=0,"",$E6863-_xlfn.MAXIFS($F$2:$F6862,$C$2:$C6862,$C6863,$B$2:$B6862,$B6863,$A$2:$A6862,$A6863)))&gt;0.25,"",IF(IF(_xlfn.MAXIFS($F$2:$F6862,$C$2:$C6862,$C6863,$B$2:$B6862,$B6863,$A$2:$A6862,$A6863)=0,"",$E6863-_xlfn.MAXIFS($F$2:$F6862,$C$2:$C6862,$C6863,$B$2:$B6862,$B6863,$A$2:$A6862,$A6863))&lt;0,0,IF(_xlfn.MAXIFS($F$2:$F6862,$C$2:$C6862,$C6863,$B$2:$B6862,$B6863,$A$2:$A6862,$A6863)=0,"",$E6863-_xlfn.MAXIFS($F$2:$F6862,$C$2:$C6862,$C6863,$B$2:$B6862,$B6863,$A$2:$A6862,$A6863))))</f>
        <v/>
      </c>
      <c r="K6863" s="6" t="str">
        <f t="shared" si="322"/>
        <v/>
      </c>
      <c r="L6863" s="6" t="str">
        <f t="shared" si="323"/>
        <v/>
      </c>
      <c r="M6863" s="6" t="str">
        <f t="shared" si="321"/>
        <v/>
      </c>
    </row>
    <row r="6864" spans="1:13" x14ac:dyDescent="0.25">
      <c r="A6864"/>
      <c r="B6864" s="1"/>
      <c r="C6864"/>
      <c r="D6864"/>
      <c r="E6864" s="76"/>
      <c r="F6864" s="76"/>
      <c r="G6864" s="2"/>
      <c r="H6864" s="77"/>
      <c r="J6864" s="79" t="str">
        <f>IF(IF(IF(_xlfn.MAXIFS($F$2:$F6863,$C$2:$C6863,$C6864,$B$2:$B6863,$B6864,$A$2:$A6863,$A6864)=0,"",$E6864-_xlfn.MAXIFS($F$2:$F6863,$C$2:$C6863,$C6864,$B$2:$B6863,$B6864,$A$2:$A6863,$A6864))&lt;0,0,IF(_xlfn.MAXIFS($F$2:$F6863,$C$2:$C6863,$C6864,$B$2:$B6863,$B6864,$A$2:$A6863,$A6864)=0,"",$E6864-_xlfn.MAXIFS($F$2:$F6863,$C$2:$C6863,$C6864,$B$2:$B6863,$B6864,$A$2:$A6863,$A6864)))&gt;0.25,"",IF(IF(_xlfn.MAXIFS($F$2:$F6863,$C$2:$C6863,$C6864,$B$2:$B6863,$B6864,$A$2:$A6863,$A6864)=0,"",$E6864-_xlfn.MAXIFS($F$2:$F6863,$C$2:$C6863,$C6864,$B$2:$B6863,$B6864,$A$2:$A6863,$A6864))&lt;0,0,IF(_xlfn.MAXIFS($F$2:$F6863,$C$2:$C6863,$C6864,$B$2:$B6863,$B6864,$A$2:$A6863,$A6864)=0,"",$E6864-_xlfn.MAXIFS($F$2:$F6863,$C$2:$C6863,$C6864,$B$2:$B6863,$B6864,$A$2:$A6863,$A6864))))</f>
        <v/>
      </c>
      <c r="K6864" s="6" t="str">
        <f t="shared" si="322"/>
        <v/>
      </c>
      <c r="L6864" s="6" t="str">
        <f t="shared" si="323"/>
        <v/>
      </c>
      <c r="M6864" s="6" t="str">
        <f t="shared" si="321"/>
        <v/>
      </c>
    </row>
    <row r="6865" spans="1:13" x14ac:dyDescent="0.25">
      <c r="A6865"/>
      <c r="B6865" s="1"/>
      <c r="C6865"/>
      <c r="D6865"/>
      <c r="E6865" s="76"/>
      <c r="F6865" s="76"/>
      <c r="G6865" s="2"/>
      <c r="H6865" s="77"/>
      <c r="J6865" s="79" t="str">
        <f>IF(IF(IF(_xlfn.MAXIFS($F$2:$F6864,$C$2:$C6864,$C6865,$B$2:$B6864,$B6865,$A$2:$A6864,$A6865)=0,"",$E6865-_xlfn.MAXIFS($F$2:$F6864,$C$2:$C6864,$C6865,$B$2:$B6864,$B6865,$A$2:$A6864,$A6865))&lt;0,0,IF(_xlfn.MAXIFS($F$2:$F6864,$C$2:$C6864,$C6865,$B$2:$B6864,$B6865,$A$2:$A6864,$A6865)=0,"",$E6865-_xlfn.MAXIFS($F$2:$F6864,$C$2:$C6864,$C6865,$B$2:$B6864,$B6865,$A$2:$A6864,$A6865)))&gt;0.25,"",IF(IF(_xlfn.MAXIFS($F$2:$F6864,$C$2:$C6864,$C6865,$B$2:$B6864,$B6865,$A$2:$A6864,$A6865)=0,"",$E6865-_xlfn.MAXIFS($F$2:$F6864,$C$2:$C6864,$C6865,$B$2:$B6864,$B6865,$A$2:$A6864,$A6865))&lt;0,0,IF(_xlfn.MAXIFS($F$2:$F6864,$C$2:$C6864,$C6865,$B$2:$B6864,$B6865,$A$2:$A6864,$A6865)=0,"",$E6865-_xlfn.MAXIFS($F$2:$F6864,$C$2:$C6864,$C6865,$B$2:$B6864,$B6865,$A$2:$A6864,$A6865))))</f>
        <v/>
      </c>
      <c r="K6865" s="6" t="str">
        <f t="shared" si="322"/>
        <v/>
      </c>
      <c r="L6865" s="6" t="str">
        <f t="shared" si="323"/>
        <v/>
      </c>
      <c r="M6865" s="6" t="str">
        <f t="shared" si="321"/>
        <v/>
      </c>
    </row>
    <row r="6866" spans="1:13" x14ac:dyDescent="0.25">
      <c r="A6866"/>
      <c r="B6866" s="1"/>
      <c r="C6866"/>
      <c r="D6866"/>
      <c r="E6866" s="76"/>
      <c r="F6866" s="76"/>
      <c r="G6866" s="2"/>
      <c r="H6866" s="77"/>
      <c r="J6866" s="79" t="str">
        <f>IF(IF(IF(_xlfn.MAXIFS($F$2:$F6865,$C$2:$C6865,$C6866,$B$2:$B6865,$B6866,$A$2:$A6865,$A6866)=0,"",$E6866-_xlfn.MAXIFS($F$2:$F6865,$C$2:$C6865,$C6866,$B$2:$B6865,$B6866,$A$2:$A6865,$A6866))&lt;0,0,IF(_xlfn.MAXIFS($F$2:$F6865,$C$2:$C6865,$C6866,$B$2:$B6865,$B6866,$A$2:$A6865,$A6866)=0,"",$E6866-_xlfn.MAXIFS($F$2:$F6865,$C$2:$C6865,$C6866,$B$2:$B6865,$B6866,$A$2:$A6865,$A6866)))&gt;0.25,"",IF(IF(_xlfn.MAXIFS($F$2:$F6865,$C$2:$C6865,$C6866,$B$2:$B6865,$B6866,$A$2:$A6865,$A6866)=0,"",$E6866-_xlfn.MAXIFS($F$2:$F6865,$C$2:$C6865,$C6866,$B$2:$B6865,$B6866,$A$2:$A6865,$A6866))&lt;0,0,IF(_xlfn.MAXIFS($F$2:$F6865,$C$2:$C6865,$C6866,$B$2:$B6865,$B6866,$A$2:$A6865,$A6866)=0,"",$E6866-_xlfn.MAXIFS($F$2:$F6865,$C$2:$C6865,$C6866,$B$2:$B6865,$B6866,$A$2:$A6865,$A6866))))</f>
        <v/>
      </c>
      <c r="K6866" s="6" t="str">
        <f t="shared" si="322"/>
        <v/>
      </c>
      <c r="L6866" s="6" t="str">
        <f t="shared" si="323"/>
        <v/>
      </c>
      <c r="M6866" s="6" t="str">
        <f t="shared" si="321"/>
        <v/>
      </c>
    </row>
    <row r="6867" spans="1:13" x14ac:dyDescent="0.25">
      <c r="A6867"/>
      <c r="B6867" s="1"/>
      <c r="C6867"/>
      <c r="D6867"/>
      <c r="E6867" s="76"/>
      <c r="F6867" s="76"/>
      <c r="G6867" s="2"/>
      <c r="H6867" s="77"/>
      <c r="J6867" s="79" t="str">
        <f>IF(IF(IF(_xlfn.MAXIFS($F$2:$F6866,$C$2:$C6866,$C6867,$B$2:$B6866,$B6867,$A$2:$A6866,$A6867)=0,"",$E6867-_xlfn.MAXIFS($F$2:$F6866,$C$2:$C6866,$C6867,$B$2:$B6866,$B6867,$A$2:$A6866,$A6867))&lt;0,0,IF(_xlfn.MAXIFS($F$2:$F6866,$C$2:$C6866,$C6867,$B$2:$B6866,$B6867,$A$2:$A6866,$A6867)=0,"",$E6867-_xlfn.MAXIFS($F$2:$F6866,$C$2:$C6866,$C6867,$B$2:$B6866,$B6867,$A$2:$A6866,$A6867)))&gt;0.25,"",IF(IF(_xlfn.MAXIFS($F$2:$F6866,$C$2:$C6866,$C6867,$B$2:$B6866,$B6867,$A$2:$A6866,$A6867)=0,"",$E6867-_xlfn.MAXIFS($F$2:$F6866,$C$2:$C6866,$C6867,$B$2:$B6866,$B6867,$A$2:$A6866,$A6867))&lt;0,0,IF(_xlfn.MAXIFS($F$2:$F6866,$C$2:$C6866,$C6867,$B$2:$B6866,$B6867,$A$2:$A6866,$A6867)=0,"",$E6867-_xlfn.MAXIFS($F$2:$F6866,$C$2:$C6866,$C6867,$B$2:$B6866,$B6867,$A$2:$A6866,$A6867))))</f>
        <v/>
      </c>
      <c r="K6867" s="6" t="str">
        <f t="shared" si="322"/>
        <v/>
      </c>
      <c r="L6867" s="6" t="str">
        <f t="shared" si="323"/>
        <v/>
      </c>
      <c r="M6867" s="6" t="str">
        <f t="shared" si="321"/>
        <v/>
      </c>
    </row>
    <row r="6868" spans="1:13" x14ac:dyDescent="0.25">
      <c r="A6868"/>
      <c r="B6868" s="1"/>
      <c r="C6868"/>
      <c r="D6868"/>
      <c r="E6868" s="76"/>
      <c r="F6868" s="76"/>
      <c r="G6868" s="2"/>
      <c r="H6868" s="77"/>
      <c r="J6868" s="79" t="str">
        <f>IF(IF(IF(_xlfn.MAXIFS($F$2:$F6867,$C$2:$C6867,$C6868,$B$2:$B6867,$B6868,$A$2:$A6867,$A6868)=0,"",$E6868-_xlfn.MAXIFS($F$2:$F6867,$C$2:$C6867,$C6868,$B$2:$B6867,$B6868,$A$2:$A6867,$A6868))&lt;0,0,IF(_xlfn.MAXIFS($F$2:$F6867,$C$2:$C6867,$C6868,$B$2:$B6867,$B6868,$A$2:$A6867,$A6868)=0,"",$E6868-_xlfn.MAXIFS($F$2:$F6867,$C$2:$C6867,$C6868,$B$2:$B6867,$B6868,$A$2:$A6867,$A6868)))&gt;0.25,"",IF(IF(_xlfn.MAXIFS($F$2:$F6867,$C$2:$C6867,$C6868,$B$2:$B6867,$B6868,$A$2:$A6867,$A6868)=0,"",$E6868-_xlfn.MAXIFS($F$2:$F6867,$C$2:$C6867,$C6868,$B$2:$B6867,$B6868,$A$2:$A6867,$A6868))&lt;0,0,IF(_xlfn.MAXIFS($F$2:$F6867,$C$2:$C6867,$C6868,$B$2:$B6867,$B6868,$A$2:$A6867,$A6868)=0,"",$E6868-_xlfn.MAXIFS($F$2:$F6867,$C$2:$C6867,$C6868,$B$2:$B6867,$B6868,$A$2:$A6867,$A6868))))</f>
        <v/>
      </c>
      <c r="K6868" s="6" t="str">
        <f t="shared" si="322"/>
        <v/>
      </c>
      <c r="L6868" s="6" t="str">
        <f t="shared" si="323"/>
        <v/>
      </c>
      <c r="M6868" s="6" t="str">
        <f t="shared" si="321"/>
        <v/>
      </c>
    </row>
    <row r="6869" spans="1:13" x14ac:dyDescent="0.25">
      <c r="A6869"/>
      <c r="B6869" s="1"/>
      <c r="C6869"/>
      <c r="D6869"/>
      <c r="E6869" s="76"/>
      <c r="F6869" s="76"/>
      <c r="G6869" s="2"/>
      <c r="H6869" s="77"/>
      <c r="J6869" s="79" t="str">
        <f>IF(IF(IF(_xlfn.MAXIFS($F$2:$F6868,$C$2:$C6868,$C6869,$B$2:$B6868,$B6869,$A$2:$A6868,$A6869)=0,"",$E6869-_xlfn.MAXIFS($F$2:$F6868,$C$2:$C6868,$C6869,$B$2:$B6868,$B6869,$A$2:$A6868,$A6869))&lt;0,0,IF(_xlfn.MAXIFS($F$2:$F6868,$C$2:$C6868,$C6869,$B$2:$B6868,$B6869,$A$2:$A6868,$A6869)=0,"",$E6869-_xlfn.MAXIFS($F$2:$F6868,$C$2:$C6868,$C6869,$B$2:$B6868,$B6869,$A$2:$A6868,$A6869)))&gt;0.25,"",IF(IF(_xlfn.MAXIFS($F$2:$F6868,$C$2:$C6868,$C6869,$B$2:$B6868,$B6869,$A$2:$A6868,$A6869)=0,"",$E6869-_xlfn.MAXIFS($F$2:$F6868,$C$2:$C6868,$C6869,$B$2:$B6868,$B6869,$A$2:$A6868,$A6869))&lt;0,0,IF(_xlfn.MAXIFS($F$2:$F6868,$C$2:$C6868,$C6869,$B$2:$B6868,$B6869,$A$2:$A6868,$A6869)=0,"",$E6869-_xlfn.MAXIFS($F$2:$F6868,$C$2:$C6868,$C6869,$B$2:$B6868,$B6869,$A$2:$A6868,$A6869))))</f>
        <v/>
      </c>
      <c r="K6869" s="6" t="str">
        <f t="shared" si="322"/>
        <v/>
      </c>
      <c r="L6869" s="6" t="str">
        <f t="shared" si="323"/>
        <v/>
      </c>
      <c r="M6869" s="6" t="str">
        <f t="shared" si="321"/>
        <v/>
      </c>
    </row>
    <row r="6870" spans="1:13" x14ac:dyDescent="0.25">
      <c r="A6870"/>
      <c r="B6870" s="1"/>
      <c r="C6870"/>
      <c r="D6870"/>
      <c r="E6870" s="76"/>
      <c r="F6870" s="76"/>
      <c r="G6870" s="2"/>
      <c r="H6870" s="77"/>
      <c r="J6870" s="79" t="str">
        <f>IF(IF(IF(_xlfn.MAXIFS($F$2:$F6869,$C$2:$C6869,$C6870,$B$2:$B6869,$B6870,$A$2:$A6869,$A6870)=0,"",$E6870-_xlfn.MAXIFS($F$2:$F6869,$C$2:$C6869,$C6870,$B$2:$B6869,$B6870,$A$2:$A6869,$A6870))&lt;0,0,IF(_xlfn.MAXIFS($F$2:$F6869,$C$2:$C6869,$C6870,$B$2:$B6869,$B6870,$A$2:$A6869,$A6870)=0,"",$E6870-_xlfn.MAXIFS($F$2:$F6869,$C$2:$C6869,$C6870,$B$2:$B6869,$B6870,$A$2:$A6869,$A6870)))&gt;0.25,"",IF(IF(_xlfn.MAXIFS($F$2:$F6869,$C$2:$C6869,$C6870,$B$2:$B6869,$B6870,$A$2:$A6869,$A6870)=0,"",$E6870-_xlfn.MAXIFS($F$2:$F6869,$C$2:$C6869,$C6870,$B$2:$B6869,$B6870,$A$2:$A6869,$A6870))&lt;0,0,IF(_xlfn.MAXIFS($F$2:$F6869,$C$2:$C6869,$C6870,$B$2:$B6869,$B6870,$A$2:$A6869,$A6870)=0,"",$E6870-_xlfn.MAXIFS($F$2:$F6869,$C$2:$C6869,$C6870,$B$2:$B6869,$B6870,$A$2:$A6869,$A6870))))</f>
        <v/>
      </c>
      <c r="K6870" s="6" t="str">
        <f t="shared" si="322"/>
        <v/>
      </c>
      <c r="L6870" s="6" t="str">
        <f t="shared" si="323"/>
        <v/>
      </c>
      <c r="M6870" s="6" t="str">
        <f t="shared" si="321"/>
        <v/>
      </c>
    </row>
    <row r="6871" spans="1:13" x14ac:dyDescent="0.25">
      <c r="A6871"/>
      <c r="B6871" s="1"/>
      <c r="C6871"/>
      <c r="D6871"/>
      <c r="E6871" s="76"/>
      <c r="F6871" s="76"/>
      <c r="G6871" s="2"/>
      <c r="H6871" s="77"/>
      <c r="J6871" s="79" t="str">
        <f>IF(IF(IF(_xlfn.MAXIFS($F$2:$F6870,$C$2:$C6870,$C6871,$B$2:$B6870,$B6871,$A$2:$A6870,$A6871)=0,"",$E6871-_xlfn.MAXIFS($F$2:$F6870,$C$2:$C6870,$C6871,$B$2:$B6870,$B6871,$A$2:$A6870,$A6871))&lt;0,0,IF(_xlfn.MAXIFS($F$2:$F6870,$C$2:$C6870,$C6871,$B$2:$B6870,$B6871,$A$2:$A6870,$A6871)=0,"",$E6871-_xlfn.MAXIFS($F$2:$F6870,$C$2:$C6870,$C6871,$B$2:$B6870,$B6871,$A$2:$A6870,$A6871)))&gt;0.25,"",IF(IF(_xlfn.MAXIFS($F$2:$F6870,$C$2:$C6870,$C6871,$B$2:$B6870,$B6871,$A$2:$A6870,$A6871)=0,"",$E6871-_xlfn.MAXIFS($F$2:$F6870,$C$2:$C6870,$C6871,$B$2:$B6870,$B6871,$A$2:$A6870,$A6871))&lt;0,0,IF(_xlfn.MAXIFS($F$2:$F6870,$C$2:$C6870,$C6871,$B$2:$B6870,$B6871,$A$2:$A6870,$A6871)=0,"",$E6871-_xlfn.MAXIFS($F$2:$F6870,$C$2:$C6870,$C6871,$B$2:$B6870,$B6871,$A$2:$A6870,$A6871))))</f>
        <v/>
      </c>
      <c r="K6871" s="6" t="str">
        <f t="shared" si="322"/>
        <v/>
      </c>
      <c r="L6871" s="6" t="str">
        <f t="shared" si="323"/>
        <v/>
      </c>
      <c r="M6871" s="6" t="str">
        <f t="shared" si="321"/>
        <v/>
      </c>
    </row>
    <row r="6872" spans="1:13" x14ac:dyDescent="0.25">
      <c r="A6872"/>
      <c r="B6872" s="1"/>
      <c r="C6872"/>
      <c r="D6872"/>
      <c r="E6872" s="76"/>
      <c r="F6872" s="76"/>
      <c r="G6872" s="2"/>
      <c r="H6872" s="77"/>
      <c r="J6872" s="79" t="str">
        <f>IF(IF(IF(_xlfn.MAXIFS($F$2:$F6871,$C$2:$C6871,$C6872,$B$2:$B6871,$B6872,$A$2:$A6871,$A6872)=0,"",$E6872-_xlfn.MAXIFS($F$2:$F6871,$C$2:$C6871,$C6872,$B$2:$B6871,$B6872,$A$2:$A6871,$A6872))&lt;0,0,IF(_xlfn.MAXIFS($F$2:$F6871,$C$2:$C6871,$C6872,$B$2:$B6871,$B6872,$A$2:$A6871,$A6872)=0,"",$E6872-_xlfn.MAXIFS($F$2:$F6871,$C$2:$C6871,$C6872,$B$2:$B6871,$B6872,$A$2:$A6871,$A6872)))&gt;0.25,"",IF(IF(_xlfn.MAXIFS($F$2:$F6871,$C$2:$C6871,$C6872,$B$2:$B6871,$B6872,$A$2:$A6871,$A6872)=0,"",$E6872-_xlfn.MAXIFS($F$2:$F6871,$C$2:$C6871,$C6872,$B$2:$B6871,$B6872,$A$2:$A6871,$A6872))&lt;0,0,IF(_xlfn.MAXIFS($F$2:$F6871,$C$2:$C6871,$C6872,$B$2:$B6871,$B6872,$A$2:$A6871,$A6872)=0,"",$E6872-_xlfn.MAXIFS($F$2:$F6871,$C$2:$C6871,$C6872,$B$2:$B6871,$B6872,$A$2:$A6871,$A6872))))</f>
        <v/>
      </c>
      <c r="K6872" s="6" t="str">
        <f t="shared" si="322"/>
        <v/>
      </c>
      <c r="L6872" s="6" t="str">
        <f t="shared" si="323"/>
        <v/>
      </c>
      <c r="M6872" s="6" t="str">
        <f t="shared" si="321"/>
        <v/>
      </c>
    </row>
    <row r="6873" spans="1:13" x14ac:dyDescent="0.25">
      <c r="A6873"/>
      <c r="B6873" s="1"/>
      <c r="C6873"/>
      <c r="D6873"/>
      <c r="E6873" s="76"/>
      <c r="F6873" s="76"/>
      <c r="G6873" s="2"/>
      <c r="H6873" s="77"/>
      <c r="J6873" s="79" t="str">
        <f>IF(IF(IF(_xlfn.MAXIFS($F$2:$F6872,$C$2:$C6872,$C6873,$B$2:$B6872,$B6873,$A$2:$A6872,$A6873)=0,"",$E6873-_xlfn.MAXIFS($F$2:$F6872,$C$2:$C6872,$C6873,$B$2:$B6872,$B6873,$A$2:$A6872,$A6873))&lt;0,0,IF(_xlfn.MAXIFS($F$2:$F6872,$C$2:$C6872,$C6873,$B$2:$B6872,$B6873,$A$2:$A6872,$A6873)=0,"",$E6873-_xlfn.MAXIFS($F$2:$F6872,$C$2:$C6872,$C6873,$B$2:$B6872,$B6873,$A$2:$A6872,$A6873)))&gt;0.25,"",IF(IF(_xlfn.MAXIFS($F$2:$F6872,$C$2:$C6872,$C6873,$B$2:$B6872,$B6873,$A$2:$A6872,$A6873)=0,"",$E6873-_xlfn.MAXIFS($F$2:$F6872,$C$2:$C6872,$C6873,$B$2:$B6872,$B6873,$A$2:$A6872,$A6873))&lt;0,0,IF(_xlfn.MAXIFS($F$2:$F6872,$C$2:$C6872,$C6873,$B$2:$B6872,$B6873,$A$2:$A6872,$A6873)=0,"",$E6873-_xlfn.MAXIFS($F$2:$F6872,$C$2:$C6872,$C6873,$B$2:$B6872,$B6873,$A$2:$A6872,$A6873))))</f>
        <v/>
      </c>
      <c r="K6873" s="6" t="str">
        <f t="shared" si="322"/>
        <v/>
      </c>
      <c r="L6873" s="6" t="str">
        <f t="shared" si="323"/>
        <v/>
      </c>
      <c r="M6873" s="6" t="str">
        <f t="shared" si="321"/>
        <v/>
      </c>
    </row>
    <row r="6874" spans="1:13" x14ac:dyDescent="0.25">
      <c r="A6874"/>
      <c r="B6874" s="1"/>
      <c r="C6874"/>
      <c r="D6874"/>
      <c r="E6874" s="76"/>
      <c r="F6874" s="76"/>
      <c r="G6874" s="2"/>
      <c r="H6874" s="77"/>
      <c r="J6874" s="79" t="str">
        <f>IF(IF(IF(_xlfn.MAXIFS($F$2:$F6873,$C$2:$C6873,$C6874,$B$2:$B6873,$B6874,$A$2:$A6873,$A6874)=0,"",$E6874-_xlfn.MAXIFS($F$2:$F6873,$C$2:$C6873,$C6874,$B$2:$B6873,$B6874,$A$2:$A6873,$A6874))&lt;0,0,IF(_xlfn.MAXIFS($F$2:$F6873,$C$2:$C6873,$C6874,$B$2:$B6873,$B6874,$A$2:$A6873,$A6874)=0,"",$E6874-_xlfn.MAXIFS($F$2:$F6873,$C$2:$C6873,$C6874,$B$2:$B6873,$B6874,$A$2:$A6873,$A6874)))&gt;0.25,"",IF(IF(_xlfn.MAXIFS($F$2:$F6873,$C$2:$C6873,$C6874,$B$2:$B6873,$B6874,$A$2:$A6873,$A6874)=0,"",$E6874-_xlfn.MAXIFS($F$2:$F6873,$C$2:$C6873,$C6874,$B$2:$B6873,$B6874,$A$2:$A6873,$A6874))&lt;0,0,IF(_xlfn.MAXIFS($F$2:$F6873,$C$2:$C6873,$C6874,$B$2:$B6873,$B6874,$A$2:$A6873,$A6874)=0,"",$E6874-_xlfn.MAXIFS($F$2:$F6873,$C$2:$C6873,$C6874,$B$2:$B6873,$B6874,$A$2:$A6873,$A6874))))</f>
        <v/>
      </c>
      <c r="K6874" s="6" t="str">
        <f t="shared" si="322"/>
        <v/>
      </c>
      <c r="L6874" s="6" t="str">
        <f t="shared" si="323"/>
        <v/>
      </c>
      <c r="M6874" s="6" t="str">
        <f t="shared" si="321"/>
        <v/>
      </c>
    </row>
    <row r="6875" spans="1:13" x14ac:dyDescent="0.25">
      <c r="A6875"/>
      <c r="B6875" s="1"/>
      <c r="C6875"/>
      <c r="D6875"/>
      <c r="E6875" s="76"/>
      <c r="F6875" s="76"/>
      <c r="G6875" s="2"/>
      <c r="H6875" s="77"/>
      <c r="J6875" s="79" t="str">
        <f>IF(IF(IF(_xlfn.MAXIFS($F$2:$F6874,$C$2:$C6874,$C6875,$B$2:$B6874,$B6875,$A$2:$A6874,$A6875)=0,"",$E6875-_xlfn.MAXIFS($F$2:$F6874,$C$2:$C6874,$C6875,$B$2:$B6874,$B6875,$A$2:$A6874,$A6875))&lt;0,0,IF(_xlfn.MAXIFS($F$2:$F6874,$C$2:$C6874,$C6875,$B$2:$B6874,$B6875,$A$2:$A6874,$A6875)=0,"",$E6875-_xlfn.MAXIFS($F$2:$F6874,$C$2:$C6874,$C6875,$B$2:$B6874,$B6875,$A$2:$A6874,$A6875)))&gt;0.25,"",IF(IF(_xlfn.MAXIFS($F$2:$F6874,$C$2:$C6874,$C6875,$B$2:$B6874,$B6875,$A$2:$A6874,$A6875)=0,"",$E6875-_xlfn.MAXIFS($F$2:$F6874,$C$2:$C6874,$C6875,$B$2:$B6874,$B6875,$A$2:$A6874,$A6875))&lt;0,0,IF(_xlfn.MAXIFS($F$2:$F6874,$C$2:$C6874,$C6875,$B$2:$B6874,$B6875,$A$2:$A6874,$A6875)=0,"",$E6875-_xlfn.MAXIFS($F$2:$F6874,$C$2:$C6874,$C6875,$B$2:$B6874,$B6875,$A$2:$A6874,$A6875))))</f>
        <v/>
      </c>
      <c r="K6875" s="6" t="str">
        <f t="shared" si="322"/>
        <v/>
      </c>
      <c r="L6875" s="6" t="str">
        <f t="shared" si="323"/>
        <v/>
      </c>
      <c r="M6875" s="6" t="str">
        <f t="shared" si="321"/>
        <v/>
      </c>
    </row>
    <row r="6876" spans="1:13" x14ac:dyDescent="0.25">
      <c r="A6876"/>
      <c r="B6876" s="1"/>
      <c r="C6876"/>
      <c r="D6876"/>
      <c r="E6876" s="76"/>
      <c r="F6876" s="76"/>
      <c r="G6876" s="2"/>
      <c r="H6876" s="77"/>
      <c r="J6876" s="79" t="str">
        <f>IF(IF(IF(_xlfn.MAXIFS($F$2:$F6875,$C$2:$C6875,$C6876,$B$2:$B6875,$B6876,$A$2:$A6875,$A6876)=0,"",$E6876-_xlfn.MAXIFS($F$2:$F6875,$C$2:$C6875,$C6876,$B$2:$B6875,$B6876,$A$2:$A6875,$A6876))&lt;0,0,IF(_xlfn.MAXIFS($F$2:$F6875,$C$2:$C6875,$C6876,$B$2:$B6875,$B6876,$A$2:$A6875,$A6876)=0,"",$E6876-_xlfn.MAXIFS($F$2:$F6875,$C$2:$C6875,$C6876,$B$2:$B6875,$B6876,$A$2:$A6875,$A6876)))&gt;0.25,"",IF(IF(_xlfn.MAXIFS($F$2:$F6875,$C$2:$C6875,$C6876,$B$2:$B6875,$B6876,$A$2:$A6875,$A6876)=0,"",$E6876-_xlfn.MAXIFS($F$2:$F6875,$C$2:$C6875,$C6876,$B$2:$B6875,$B6876,$A$2:$A6875,$A6876))&lt;0,0,IF(_xlfn.MAXIFS($F$2:$F6875,$C$2:$C6875,$C6876,$B$2:$B6875,$B6876,$A$2:$A6875,$A6876)=0,"",$E6876-_xlfn.MAXIFS($F$2:$F6875,$C$2:$C6875,$C6876,$B$2:$B6875,$B6876,$A$2:$A6875,$A6876))))</f>
        <v/>
      </c>
      <c r="K6876" s="6" t="str">
        <f t="shared" si="322"/>
        <v/>
      </c>
      <c r="L6876" s="6" t="str">
        <f t="shared" si="323"/>
        <v/>
      </c>
      <c r="M6876" s="6" t="str">
        <f t="shared" si="321"/>
        <v/>
      </c>
    </row>
    <row r="6877" spans="1:13" x14ac:dyDescent="0.25">
      <c r="A6877"/>
      <c r="B6877" s="1"/>
      <c r="C6877"/>
      <c r="D6877"/>
      <c r="E6877" s="76"/>
      <c r="F6877" s="76"/>
      <c r="G6877" s="2"/>
      <c r="H6877" s="77"/>
      <c r="J6877" s="79" t="str">
        <f>IF(IF(IF(_xlfn.MAXIFS($F$2:$F6876,$C$2:$C6876,$C6877,$B$2:$B6876,$B6877,$A$2:$A6876,$A6877)=0,"",$E6877-_xlfn.MAXIFS($F$2:$F6876,$C$2:$C6876,$C6877,$B$2:$B6876,$B6877,$A$2:$A6876,$A6877))&lt;0,0,IF(_xlfn.MAXIFS($F$2:$F6876,$C$2:$C6876,$C6877,$B$2:$B6876,$B6877,$A$2:$A6876,$A6877)=0,"",$E6877-_xlfn.MAXIFS($F$2:$F6876,$C$2:$C6876,$C6877,$B$2:$B6876,$B6877,$A$2:$A6876,$A6877)))&gt;0.25,"",IF(IF(_xlfn.MAXIFS($F$2:$F6876,$C$2:$C6876,$C6877,$B$2:$B6876,$B6877,$A$2:$A6876,$A6877)=0,"",$E6877-_xlfn.MAXIFS($F$2:$F6876,$C$2:$C6876,$C6877,$B$2:$B6876,$B6877,$A$2:$A6876,$A6877))&lt;0,0,IF(_xlfn.MAXIFS($F$2:$F6876,$C$2:$C6876,$C6877,$B$2:$B6876,$B6877,$A$2:$A6876,$A6877)=0,"",$E6877-_xlfn.MAXIFS($F$2:$F6876,$C$2:$C6876,$C6877,$B$2:$B6876,$B6877,$A$2:$A6876,$A6877))))</f>
        <v/>
      </c>
      <c r="K6877" s="6" t="str">
        <f t="shared" si="322"/>
        <v/>
      </c>
      <c r="L6877" s="6" t="str">
        <f t="shared" si="323"/>
        <v/>
      </c>
      <c r="M6877" s="6" t="str">
        <f t="shared" si="321"/>
        <v/>
      </c>
    </row>
    <row r="6878" spans="1:13" x14ac:dyDescent="0.25">
      <c r="A6878"/>
      <c r="B6878" s="1"/>
      <c r="C6878"/>
      <c r="D6878"/>
      <c r="E6878" s="76"/>
      <c r="F6878" s="76"/>
      <c r="G6878" s="2"/>
      <c r="H6878" s="77"/>
      <c r="J6878" s="79" t="str">
        <f>IF(IF(IF(_xlfn.MAXIFS($F$2:$F6877,$C$2:$C6877,$C6878,$B$2:$B6877,$B6878,$A$2:$A6877,$A6878)=0,"",$E6878-_xlfn.MAXIFS($F$2:$F6877,$C$2:$C6877,$C6878,$B$2:$B6877,$B6878,$A$2:$A6877,$A6878))&lt;0,0,IF(_xlfn.MAXIFS($F$2:$F6877,$C$2:$C6877,$C6878,$B$2:$B6877,$B6878,$A$2:$A6877,$A6878)=0,"",$E6878-_xlfn.MAXIFS($F$2:$F6877,$C$2:$C6877,$C6878,$B$2:$B6877,$B6878,$A$2:$A6877,$A6878)))&gt;0.25,"",IF(IF(_xlfn.MAXIFS($F$2:$F6877,$C$2:$C6877,$C6878,$B$2:$B6877,$B6878,$A$2:$A6877,$A6878)=0,"",$E6878-_xlfn.MAXIFS($F$2:$F6877,$C$2:$C6877,$C6878,$B$2:$B6877,$B6878,$A$2:$A6877,$A6878))&lt;0,0,IF(_xlfn.MAXIFS($F$2:$F6877,$C$2:$C6877,$C6878,$B$2:$B6877,$B6878,$A$2:$A6877,$A6878)=0,"",$E6878-_xlfn.MAXIFS($F$2:$F6877,$C$2:$C6877,$C6878,$B$2:$B6877,$B6878,$A$2:$A6877,$A6878))))</f>
        <v/>
      </c>
      <c r="K6878" s="6" t="str">
        <f t="shared" si="322"/>
        <v/>
      </c>
      <c r="L6878" s="6" t="str">
        <f t="shared" si="323"/>
        <v/>
      </c>
      <c r="M6878" s="6" t="str">
        <f t="shared" si="321"/>
        <v/>
      </c>
    </row>
    <row r="6879" spans="1:13" x14ac:dyDescent="0.25">
      <c r="A6879"/>
      <c r="B6879" s="1"/>
      <c r="C6879"/>
      <c r="D6879"/>
      <c r="E6879" s="76"/>
      <c r="F6879" s="76"/>
      <c r="G6879" s="2"/>
      <c r="H6879" s="77"/>
      <c r="J6879" s="79" t="str">
        <f>IF(IF(IF(_xlfn.MAXIFS($F$2:$F6878,$C$2:$C6878,$C6879,$B$2:$B6878,$B6879,$A$2:$A6878,$A6879)=0,"",$E6879-_xlfn.MAXIFS($F$2:$F6878,$C$2:$C6878,$C6879,$B$2:$B6878,$B6879,$A$2:$A6878,$A6879))&lt;0,0,IF(_xlfn.MAXIFS($F$2:$F6878,$C$2:$C6878,$C6879,$B$2:$B6878,$B6879,$A$2:$A6878,$A6879)=0,"",$E6879-_xlfn.MAXIFS($F$2:$F6878,$C$2:$C6878,$C6879,$B$2:$B6878,$B6879,$A$2:$A6878,$A6879)))&gt;0.25,"",IF(IF(_xlfn.MAXIFS($F$2:$F6878,$C$2:$C6878,$C6879,$B$2:$B6878,$B6879,$A$2:$A6878,$A6879)=0,"",$E6879-_xlfn.MAXIFS($F$2:$F6878,$C$2:$C6878,$C6879,$B$2:$B6878,$B6879,$A$2:$A6878,$A6879))&lt;0,0,IF(_xlfn.MAXIFS($F$2:$F6878,$C$2:$C6878,$C6879,$B$2:$B6878,$B6879,$A$2:$A6878,$A6879)=0,"",$E6879-_xlfn.MAXIFS($F$2:$F6878,$C$2:$C6878,$C6879,$B$2:$B6878,$B6879,$A$2:$A6878,$A6879))))</f>
        <v/>
      </c>
      <c r="K6879" s="6" t="str">
        <f t="shared" si="322"/>
        <v/>
      </c>
      <c r="L6879" s="6" t="str">
        <f t="shared" si="323"/>
        <v/>
      </c>
      <c r="M6879" s="6" t="str">
        <f t="shared" si="321"/>
        <v/>
      </c>
    </row>
    <row r="6880" spans="1:13" x14ac:dyDescent="0.25">
      <c r="A6880"/>
      <c r="B6880" s="1"/>
      <c r="C6880"/>
      <c r="D6880"/>
      <c r="E6880" s="76"/>
      <c r="F6880" s="76"/>
      <c r="G6880" s="2"/>
      <c r="H6880" s="77"/>
      <c r="J6880" s="79" t="str">
        <f>IF(IF(IF(_xlfn.MAXIFS($F$2:$F6879,$C$2:$C6879,$C6880,$B$2:$B6879,$B6880,$A$2:$A6879,$A6880)=0,"",$E6880-_xlfn.MAXIFS($F$2:$F6879,$C$2:$C6879,$C6880,$B$2:$B6879,$B6880,$A$2:$A6879,$A6880))&lt;0,0,IF(_xlfn.MAXIFS($F$2:$F6879,$C$2:$C6879,$C6880,$B$2:$B6879,$B6880,$A$2:$A6879,$A6880)=0,"",$E6880-_xlfn.MAXIFS($F$2:$F6879,$C$2:$C6879,$C6880,$B$2:$B6879,$B6880,$A$2:$A6879,$A6880)))&gt;0.25,"",IF(IF(_xlfn.MAXIFS($F$2:$F6879,$C$2:$C6879,$C6880,$B$2:$B6879,$B6880,$A$2:$A6879,$A6880)=0,"",$E6880-_xlfn.MAXIFS($F$2:$F6879,$C$2:$C6879,$C6880,$B$2:$B6879,$B6880,$A$2:$A6879,$A6880))&lt;0,0,IF(_xlfn.MAXIFS($F$2:$F6879,$C$2:$C6879,$C6880,$B$2:$B6879,$B6880,$A$2:$A6879,$A6880)=0,"",$E6880-_xlfn.MAXIFS($F$2:$F6879,$C$2:$C6879,$C6880,$B$2:$B6879,$B6880,$A$2:$A6879,$A6880))))</f>
        <v/>
      </c>
      <c r="K6880" s="6" t="str">
        <f t="shared" si="322"/>
        <v/>
      </c>
      <c r="L6880" s="6" t="str">
        <f t="shared" si="323"/>
        <v/>
      </c>
      <c r="M6880" s="6" t="str">
        <f t="shared" si="321"/>
        <v/>
      </c>
    </row>
    <row r="6881" spans="1:13" x14ac:dyDescent="0.25">
      <c r="A6881"/>
      <c r="B6881" s="1"/>
      <c r="C6881"/>
      <c r="D6881"/>
      <c r="E6881" s="76"/>
      <c r="F6881" s="76"/>
      <c r="G6881" s="2"/>
      <c r="H6881" s="77"/>
      <c r="J6881" s="79" t="str">
        <f>IF(IF(IF(_xlfn.MAXIFS($F$2:$F6880,$C$2:$C6880,$C6881,$B$2:$B6880,$B6881,$A$2:$A6880,$A6881)=0,"",$E6881-_xlfn.MAXIFS($F$2:$F6880,$C$2:$C6880,$C6881,$B$2:$B6880,$B6881,$A$2:$A6880,$A6881))&lt;0,0,IF(_xlfn.MAXIFS($F$2:$F6880,$C$2:$C6880,$C6881,$B$2:$B6880,$B6881,$A$2:$A6880,$A6881)=0,"",$E6881-_xlfn.MAXIFS($F$2:$F6880,$C$2:$C6880,$C6881,$B$2:$B6880,$B6881,$A$2:$A6880,$A6881)))&gt;0.25,"",IF(IF(_xlfn.MAXIFS($F$2:$F6880,$C$2:$C6880,$C6881,$B$2:$B6880,$B6881,$A$2:$A6880,$A6881)=0,"",$E6881-_xlfn.MAXIFS($F$2:$F6880,$C$2:$C6880,$C6881,$B$2:$B6880,$B6881,$A$2:$A6880,$A6881))&lt;0,0,IF(_xlfn.MAXIFS($F$2:$F6880,$C$2:$C6880,$C6881,$B$2:$B6880,$B6881,$A$2:$A6880,$A6881)=0,"",$E6881-_xlfn.MAXIFS($F$2:$F6880,$C$2:$C6880,$C6881,$B$2:$B6880,$B6881,$A$2:$A6880,$A6881))))</f>
        <v/>
      </c>
      <c r="K6881" s="6" t="str">
        <f t="shared" si="322"/>
        <v/>
      </c>
      <c r="L6881" s="6" t="str">
        <f t="shared" si="323"/>
        <v/>
      </c>
      <c r="M6881" s="6" t="str">
        <f t="shared" si="321"/>
        <v/>
      </c>
    </row>
    <row r="6882" spans="1:13" x14ac:dyDescent="0.25">
      <c r="A6882"/>
      <c r="B6882" s="1"/>
      <c r="C6882"/>
      <c r="D6882"/>
      <c r="E6882" s="76"/>
      <c r="F6882" s="76"/>
      <c r="G6882" s="2"/>
      <c r="H6882" s="77"/>
      <c r="J6882" s="79" t="str">
        <f>IF(IF(IF(_xlfn.MAXIFS($F$2:$F6881,$C$2:$C6881,$C6882,$B$2:$B6881,$B6882,$A$2:$A6881,$A6882)=0,"",$E6882-_xlfn.MAXIFS($F$2:$F6881,$C$2:$C6881,$C6882,$B$2:$B6881,$B6882,$A$2:$A6881,$A6882))&lt;0,0,IF(_xlfn.MAXIFS($F$2:$F6881,$C$2:$C6881,$C6882,$B$2:$B6881,$B6882,$A$2:$A6881,$A6882)=0,"",$E6882-_xlfn.MAXIFS($F$2:$F6881,$C$2:$C6881,$C6882,$B$2:$B6881,$B6882,$A$2:$A6881,$A6882)))&gt;0.25,"",IF(IF(_xlfn.MAXIFS($F$2:$F6881,$C$2:$C6881,$C6882,$B$2:$B6881,$B6882,$A$2:$A6881,$A6882)=0,"",$E6882-_xlfn.MAXIFS($F$2:$F6881,$C$2:$C6881,$C6882,$B$2:$B6881,$B6882,$A$2:$A6881,$A6882))&lt;0,0,IF(_xlfn.MAXIFS($F$2:$F6881,$C$2:$C6881,$C6882,$B$2:$B6881,$B6882,$A$2:$A6881,$A6882)=0,"",$E6882-_xlfn.MAXIFS($F$2:$F6881,$C$2:$C6881,$C6882,$B$2:$B6881,$B6882,$A$2:$A6881,$A6882))))</f>
        <v/>
      </c>
      <c r="K6882" s="6" t="str">
        <f t="shared" si="322"/>
        <v/>
      </c>
      <c r="L6882" s="6" t="str">
        <f t="shared" si="323"/>
        <v/>
      </c>
      <c r="M6882" s="6" t="str">
        <f t="shared" si="321"/>
        <v/>
      </c>
    </row>
    <row r="6883" spans="1:13" x14ac:dyDescent="0.25">
      <c r="A6883"/>
      <c r="B6883" s="1"/>
      <c r="C6883"/>
      <c r="D6883"/>
      <c r="E6883" s="76"/>
      <c r="F6883" s="76"/>
      <c r="G6883" s="2"/>
      <c r="H6883" s="77"/>
      <c r="J6883" s="79" t="str">
        <f>IF(IF(IF(_xlfn.MAXIFS($F$2:$F6882,$C$2:$C6882,$C6883,$B$2:$B6882,$B6883,$A$2:$A6882,$A6883)=0,"",$E6883-_xlfn.MAXIFS($F$2:$F6882,$C$2:$C6882,$C6883,$B$2:$B6882,$B6883,$A$2:$A6882,$A6883))&lt;0,0,IF(_xlfn.MAXIFS($F$2:$F6882,$C$2:$C6882,$C6883,$B$2:$B6882,$B6883,$A$2:$A6882,$A6883)=0,"",$E6883-_xlfn.MAXIFS($F$2:$F6882,$C$2:$C6882,$C6883,$B$2:$B6882,$B6883,$A$2:$A6882,$A6883)))&gt;0.25,"",IF(IF(_xlfn.MAXIFS($F$2:$F6882,$C$2:$C6882,$C6883,$B$2:$B6882,$B6883,$A$2:$A6882,$A6883)=0,"",$E6883-_xlfn.MAXIFS($F$2:$F6882,$C$2:$C6882,$C6883,$B$2:$B6882,$B6883,$A$2:$A6882,$A6883))&lt;0,0,IF(_xlfn.MAXIFS($F$2:$F6882,$C$2:$C6882,$C6883,$B$2:$B6882,$B6883,$A$2:$A6882,$A6883)=0,"",$E6883-_xlfn.MAXIFS($F$2:$F6882,$C$2:$C6882,$C6883,$B$2:$B6882,$B6883,$A$2:$A6882,$A6883))))</f>
        <v/>
      </c>
      <c r="K6883" s="6" t="str">
        <f t="shared" si="322"/>
        <v/>
      </c>
      <c r="L6883" s="6" t="str">
        <f t="shared" si="323"/>
        <v/>
      </c>
      <c r="M6883" s="6" t="str">
        <f t="shared" si="321"/>
        <v/>
      </c>
    </row>
    <row r="6884" spans="1:13" x14ac:dyDescent="0.25">
      <c r="A6884"/>
      <c r="B6884" s="1"/>
      <c r="C6884"/>
      <c r="D6884"/>
      <c r="E6884" s="76"/>
      <c r="F6884" s="76"/>
      <c r="G6884" s="2"/>
      <c r="H6884" s="77"/>
      <c r="J6884" s="79" t="str">
        <f>IF(IF(IF(_xlfn.MAXIFS($F$2:$F6883,$C$2:$C6883,$C6884,$B$2:$B6883,$B6884,$A$2:$A6883,$A6884)=0,"",$E6884-_xlfn.MAXIFS($F$2:$F6883,$C$2:$C6883,$C6884,$B$2:$B6883,$B6884,$A$2:$A6883,$A6884))&lt;0,0,IF(_xlfn.MAXIFS($F$2:$F6883,$C$2:$C6883,$C6884,$B$2:$B6883,$B6884,$A$2:$A6883,$A6884)=0,"",$E6884-_xlfn.MAXIFS($F$2:$F6883,$C$2:$C6883,$C6884,$B$2:$B6883,$B6884,$A$2:$A6883,$A6884)))&gt;0.25,"",IF(IF(_xlfn.MAXIFS($F$2:$F6883,$C$2:$C6883,$C6884,$B$2:$B6883,$B6884,$A$2:$A6883,$A6884)=0,"",$E6884-_xlfn.MAXIFS($F$2:$F6883,$C$2:$C6883,$C6884,$B$2:$B6883,$B6884,$A$2:$A6883,$A6884))&lt;0,0,IF(_xlfn.MAXIFS($F$2:$F6883,$C$2:$C6883,$C6884,$B$2:$B6883,$B6884,$A$2:$A6883,$A6884)=0,"",$E6884-_xlfn.MAXIFS($F$2:$F6883,$C$2:$C6883,$C6884,$B$2:$B6883,$B6884,$A$2:$A6883,$A6884))))</f>
        <v/>
      </c>
      <c r="K6884" s="6" t="str">
        <f t="shared" si="322"/>
        <v/>
      </c>
      <c r="L6884" s="6" t="str">
        <f t="shared" si="323"/>
        <v/>
      </c>
      <c r="M6884" s="6" t="str">
        <f t="shared" si="321"/>
        <v/>
      </c>
    </row>
    <row r="6885" spans="1:13" x14ac:dyDescent="0.25">
      <c r="A6885"/>
      <c r="B6885" s="1"/>
      <c r="C6885"/>
      <c r="D6885"/>
      <c r="E6885" s="76"/>
      <c r="F6885" s="76"/>
      <c r="G6885" s="2"/>
      <c r="H6885" s="77"/>
      <c r="J6885" s="79" t="str">
        <f>IF(IF(IF(_xlfn.MAXIFS($F$2:$F6884,$C$2:$C6884,$C6885,$B$2:$B6884,$B6885,$A$2:$A6884,$A6885)=0,"",$E6885-_xlfn.MAXIFS($F$2:$F6884,$C$2:$C6884,$C6885,$B$2:$B6884,$B6885,$A$2:$A6884,$A6885))&lt;0,0,IF(_xlfn.MAXIFS($F$2:$F6884,$C$2:$C6884,$C6885,$B$2:$B6884,$B6885,$A$2:$A6884,$A6885)=0,"",$E6885-_xlfn.MAXIFS($F$2:$F6884,$C$2:$C6884,$C6885,$B$2:$B6884,$B6885,$A$2:$A6884,$A6885)))&gt;0.25,"",IF(IF(_xlfn.MAXIFS($F$2:$F6884,$C$2:$C6884,$C6885,$B$2:$B6884,$B6885,$A$2:$A6884,$A6885)=0,"",$E6885-_xlfn.MAXIFS($F$2:$F6884,$C$2:$C6884,$C6885,$B$2:$B6884,$B6885,$A$2:$A6884,$A6885))&lt;0,0,IF(_xlfn.MAXIFS($F$2:$F6884,$C$2:$C6884,$C6885,$B$2:$B6884,$B6885,$A$2:$A6884,$A6885)=0,"",$E6885-_xlfn.MAXIFS($F$2:$F6884,$C$2:$C6884,$C6885,$B$2:$B6884,$B6885,$A$2:$A6884,$A6885))))</f>
        <v/>
      </c>
      <c r="K6885" s="6" t="str">
        <f t="shared" si="322"/>
        <v/>
      </c>
      <c r="L6885" s="6" t="str">
        <f t="shared" si="323"/>
        <v/>
      </c>
      <c r="M6885" s="6" t="str">
        <f t="shared" si="321"/>
        <v/>
      </c>
    </row>
    <row r="6886" spans="1:13" x14ac:dyDescent="0.25">
      <c r="A6886"/>
      <c r="B6886" s="1"/>
      <c r="C6886"/>
      <c r="D6886"/>
      <c r="E6886" s="76"/>
      <c r="F6886" s="76"/>
      <c r="G6886" s="2"/>
      <c r="H6886" s="77"/>
      <c r="J6886" s="79" t="str">
        <f>IF(IF(IF(_xlfn.MAXIFS($F$2:$F6885,$C$2:$C6885,$C6886,$B$2:$B6885,$B6886,$A$2:$A6885,$A6886)=0,"",$E6886-_xlfn.MAXIFS($F$2:$F6885,$C$2:$C6885,$C6886,$B$2:$B6885,$B6886,$A$2:$A6885,$A6886))&lt;0,0,IF(_xlfn.MAXIFS($F$2:$F6885,$C$2:$C6885,$C6886,$B$2:$B6885,$B6886,$A$2:$A6885,$A6886)=0,"",$E6886-_xlfn.MAXIFS($F$2:$F6885,$C$2:$C6885,$C6886,$B$2:$B6885,$B6886,$A$2:$A6885,$A6886)))&gt;0.25,"",IF(IF(_xlfn.MAXIFS($F$2:$F6885,$C$2:$C6885,$C6886,$B$2:$B6885,$B6886,$A$2:$A6885,$A6886)=0,"",$E6886-_xlfn.MAXIFS($F$2:$F6885,$C$2:$C6885,$C6886,$B$2:$B6885,$B6886,$A$2:$A6885,$A6886))&lt;0,0,IF(_xlfn.MAXIFS($F$2:$F6885,$C$2:$C6885,$C6886,$B$2:$B6885,$B6886,$A$2:$A6885,$A6886)=0,"",$E6886-_xlfn.MAXIFS($F$2:$F6885,$C$2:$C6885,$C6886,$B$2:$B6885,$B6886,$A$2:$A6885,$A6886))))</f>
        <v/>
      </c>
      <c r="K6886" s="6" t="str">
        <f t="shared" si="322"/>
        <v/>
      </c>
      <c r="L6886" s="6" t="str">
        <f t="shared" si="323"/>
        <v/>
      </c>
      <c r="M6886" s="6" t="str">
        <f t="shared" si="321"/>
        <v/>
      </c>
    </row>
    <row r="6887" spans="1:13" x14ac:dyDescent="0.25">
      <c r="A6887"/>
      <c r="B6887" s="1"/>
      <c r="C6887"/>
      <c r="D6887"/>
      <c r="E6887" s="76"/>
      <c r="F6887" s="76"/>
      <c r="G6887" s="2"/>
      <c r="H6887" s="77"/>
      <c r="J6887" s="79" t="str">
        <f>IF(IF(IF(_xlfn.MAXIFS($F$2:$F6886,$C$2:$C6886,$C6887,$B$2:$B6886,$B6887,$A$2:$A6886,$A6887)=0,"",$E6887-_xlfn.MAXIFS($F$2:$F6886,$C$2:$C6886,$C6887,$B$2:$B6886,$B6887,$A$2:$A6886,$A6887))&lt;0,0,IF(_xlfn.MAXIFS($F$2:$F6886,$C$2:$C6886,$C6887,$B$2:$B6886,$B6887,$A$2:$A6886,$A6887)=0,"",$E6887-_xlfn.MAXIFS($F$2:$F6886,$C$2:$C6886,$C6887,$B$2:$B6886,$B6887,$A$2:$A6886,$A6887)))&gt;0.25,"",IF(IF(_xlfn.MAXIFS($F$2:$F6886,$C$2:$C6886,$C6887,$B$2:$B6886,$B6887,$A$2:$A6886,$A6887)=0,"",$E6887-_xlfn.MAXIFS($F$2:$F6886,$C$2:$C6886,$C6887,$B$2:$B6886,$B6887,$A$2:$A6886,$A6887))&lt;0,0,IF(_xlfn.MAXIFS($F$2:$F6886,$C$2:$C6886,$C6887,$B$2:$B6886,$B6887,$A$2:$A6886,$A6887)=0,"",$E6887-_xlfn.MAXIFS($F$2:$F6886,$C$2:$C6886,$C6887,$B$2:$B6886,$B6887,$A$2:$A6886,$A6887))))</f>
        <v/>
      </c>
      <c r="K6887" s="6" t="str">
        <f t="shared" si="322"/>
        <v/>
      </c>
      <c r="L6887" s="6" t="str">
        <f t="shared" si="323"/>
        <v/>
      </c>
      <c r="M6887" s="6" t="str">
        <f t="shared" si="321"/>
        <v/>
      </c>
    </row>
    <row r="6888" spans="1:13" x14ac:dyDescent="0.25">
      <c r="A6888"/>
      <c r="B6888" s="1"/>
      <c r="C6888"/>
      <c r="D6888"/>
      <c r="E6888" s="76"/>
      <c r="F6888" s="76"/>
      <c r="G6888" s="2"/>
      <c r="H6888" s="77"/>
      <c r="J6888" s="79" t="str">
        <f>IF(IF(IF(_xlfn.MAXIFS($F$2:$F6887,$C$2:$C6887,$C6888,$B$2:$B6887,$B6888,$A$2:$A6887,$A6888)=0,"",$E6888-_xlfn.MAXIFS($F$2:$F6887,$C$2:$C6887,$C6888,$B$2:$B6887,$B6888,$A$2:$A6887,$A6888))&lt;0,0,IF(_xlfn.MAXIFS($F$2:$F6887,$C$2:$C6887,$C6888,$B$2:$B6887,$B6888,$A$2:$A6887,$A6888)=0,"",$E6888-_xlfn.MAXIFS($F$2:$F6887,$C$2:$C6887,$C6888,$B$2:$B6887,$B6888,$A$2:$A6887,$A6888)))&gt;0.25,"",IF(IF(_xlfn.MAXIFS($F$2:$F6887,$C$2:$C6887,$C6888,$B$2:$B6887,$B6888,$A$2:$A6887,$A6888)=0,"",$E6888-_xlfn.MAXIFS($F$2:$F6887,$C$2:$C6887,$C6888,$B$2:$B6887,$B6888,$A$2:$A6887,$A6888))&lt;0,0,IF(_xlfn.MAXIFS($F$2:$F6887,$C$2:$C6887,$C6888,$B$2:$B6887,$B6888,$A$2:$A6887,$A6888)=0,"",$E6888-_xlfn.MAXIFS($F$2:$F6887,$C$2:$C6887,$C6888,$B$2:$B6887,$B6888,$A$2:$A6887,$A6888))))</f>
        <v/>
      </c>
      <c r="K6888" s="6" t="str">
        <f t="shared" si="322"/>
        <v/>
      </c>
      <c r="L6888" s="6" t="str">
        <f t="shared" si="323"/>
        <v/>
      </c>
      <c r="M6888" s="6" t="str">
        <f t="shared" si="321"/>
        <v/>
      </c>
    </row>
    <row r="6889" spans="1:13" x14ac:dyDescent="0.25">
      <c r="A6889"/>
      <c r="B6889" s="1"/>
      <c r="C6889"/>
      <c r="D6889"/>
      <c r="E6889" s="76"/>
      <c r="F6889" s="76"/>
      <c r="G6889" s="2"/>
      <c r="H6889" s="77"/>
      <c r="J6889" s="79" t="str">
        <f>IF(IF(IF(_xlfn.MAXIFS($F$2:$F6888,$C$2:$C6888,$C6889,$B$2:$B6888,$B6889,$A$2:$A6888,$A6889)=0,"",$E6889-_xlfn.MAXIFS($F$2:$F6888,$C$2:$C6888,$C6889,$B$2:$B6888,$B6889,$A$2:$A6888,$A6889))&lt;0,0,IF(_xlfn.MAXIFS($F$2:$F6888,$C$2:$C6888,$C6889,$B$2:$B6888,$B6889,$A$2:$A6888,$A6889)=0,"",$E6889-_xlfn.MAXIFS($F$2:$F6888,$C$2:$C6888,$C6889,$B$2:$B6888,$B6889,$A$2:$A6888,$A6889)))&gt;0.25,"",IF(IF(_xlfn.MAXIFS($F$2:$F6888,$C$2:$C6888,$C6889,$B$2:$B6888,$B6889,$A$2:$A6888,$A6889)=0,"",$E6889-_xlfn.MAXIFS($F$2:$F6888,$C$2:$C6888,$C6889,$B$2:$B6888,$B6889,$A$2:$A6888,$A6889))&lt;0,0,IF(_xlfn.MAXIFS($F$2:$F6888,$C$2:$C6888,$C6889,$B$2:$B6888,$B6889,$A$2:$A6888,$A6889)=0,"",$E6889-_xlfn.MAXIFS($F$2:$F6888,$C$2:$C6888,$C6889,$B$2:$B6888,$B6889,$A$2:$A6888,$A6889))))</f>
        <v/>
      </c>
      <c r="K6889" s="6" t="str">
        <f t="shared" si="322"/>
        <v/>
      </c>
      <c r="L6889" s="6" t="str">
        <f t="shared" si="323"/>
        <v/>
      </c>
      <c r="M6889" s="6" t="str">
        <f t="shared" si="321"/>
        <v/>
      </c>
    </row>
    <row r="6890" spans="1:13" x14ac:dyDescent="0.25">
      <c r="A6890"/>
      <c r="B6890" s="1"/>
      <c r="C6890"/>
      <c r="D6890"/>
      <c r="E6890" s="76"/>
      <c r="F6890" s="76"/>
      <c r="G6890" s="2"/>
      <c r="H6890" s="77"/>
      <c r="J6890" s="79" t="str">
        <f>IF(IF(IF(_xlfn.MAXIFS($F$2:$F6889,$C$2:$C6889,$C6890,$B$2:$B6889,$B6890,$A$2:$A6889,$A6890)=0,"",$E6890-_xlfn.MAXIFS($F$2:$F6889,$C$2:$C6889,$C6890,$B$2:$B6889,$B6890,$A$2:$A6889,$A6890))&lt;0,0,IF(_xlfn.MAXIFS($F$2:$F6889,$C$2:$C6889,$C6890,$B$2:$B6889,$B6890,$A$2:$A6889,$A6890)=0,"",$E6890-_xlfn.MAXIFS($F$2:$F6889,$C$2:$C6889,$C6890,$B$2:$B6889,$B6890,$A$2:$A6889,$A6890)))&gt;0.25,"",IF(IF(_xlfn.MAXIFS($F$2:$F6889,$C$2:$C6889,$C6890,$B$2:$B6889,$B6890,$A$2:$A6889,$A6890)=0,"",$E6890-_xlfn.MAXIFS($F$2:$F6889,$C$2:$C6889,$C6890,$B$2:$B6889,$B6890,$A$2:$A6889,$A6890))&lt;0,0,IF(_xlfn.MAXIFS($F$2:$F6889,$C$2:$C6889,$C6890,$B$2:$B6889,$B6890,$A$2:$A6889,$A6890)=0,"",$E6890-_xlfn.MAXIFS($F$2:$F6889,$C$2:$C6889,$C6890,$B$2:$B6889,$B6890,$A$2:$A6889,$A6890))))</f>
        <v/>
      </c>
      <c r="K6890" s="6" t="str">
        <f t="shared" si="322"/>
        <v/>
      </c>
      <c r="L6890" s="6" t="str">
        <f t="shared" si="323"/>
        <v/>
      </c>
      <c r="M6890" s="6" t="str">
        <f t="shared" si="321"/>
        <v/>
      </c>
    </row>
    <row r="6891" spans="1:13" x14ac:dyDescent="0.25">
      <c r="A6891"/>
      <c r="B6891" s="1"/>
      <c r="C6891"/>
      <c r="D6891"/>
      <c r="E6891" s="76"/>
      <c r="F6891" s="76"/>
      <c r="G6891" s="2"/>
      <c r="H6891" s="77"/>
      <c r="J6891" s="79" t="str">
        <f>IF(IF(IF(_xlfn.MAXIFS($F$2:$F6890,$C$2:$C6890,$C6891,$B$2:$B6890,$B6891,$A$2:$A6890,$A6891)=0,"",$E6891-_xlfn.MAXIFS($F$2:$F6890,$C$2:$C6890,$C6891,$B$2:$B6890,$B6891,$A$2:$A6890,$A6891))&lt;0,0,IF(_xlfn.MAXIFS($F$2:$F6890,$C$2:$C6890,$C6891,$B$2:$B6890,$B6891,$A$2:$A6890,$A6891)=0,"",$E6891-_xlfn.MAXIFS($F$2:$F6890,$C$2:$C6890,$C6891,$B$2:$B6890,$B6891,$A$2:$A6890,$A6891)))&gt;0.25,"",IF(IF(_xlfn.MAXIFS($F$2:$F6890,$C$2:$C6890,$C6891,$B$2:$B6890,$B6891,$A$2:$A6890,$A6891)=0,"",$E6891-_xlfn.MAXIFS($F$2:$F6890,$C$2:$C6890,$C6891,$B$2:$B6890,$B6891,$A$2:$A6890,$A6891))&lt;0,0,IF(_xlfn.MAXIFS($F$2:$F6890,$C$2:$C6890,$C6891,$B$2:$B6890,$B6891,$A$2:$A6890,$A6891)=0,"",$E6891-_xlfn.MAXIFS($F$2:$F6890,$C$2:$C6890,$C6891,$B$2:$B6890,$B6891,$A$2:$A6890,$A6891))))</f>
        <v/>
      </c>
      <c r="K6891" s="6" t="str">
        <f t="shared" si="322"/>
        <v/>
      </c>
      <c r="L6891" s="6" t="str">
        <f t="shared" si="323"/>
        <v/>
      </c>
      <c r="M6891" s="6" t="str">
        <f t="shared" si="321"/>
        <v/>
      </c>
    </row>
    <row r="6892" spans="1:13" x14ac:dyDescent="0.25">
      <c r="A6892"/>
      <c r="B6892" s="1"/>
      <c r="C6892"/>
      <c r="D6892"/>
      <c r="E6892" s="76"/>
      <c r="F6892" s="76"/>
      <c r="G6892" s="2"/>
      <c r="H6892" s="77"/>
      <c r="J6892" s="79" t="str">
        <f>IF(IF(IF(_xlfn.MAXIFS($F$2:$F6891,$C$2:$C6891,$C6892,$B$2:$B6891,$B6892,$A$2:$A6891,$A6892)=0,"",$E6892-_xlfn.MAXIFS($F$2:$F6891,$C$2:$C6891,$C6892,$B$2:$B6891,$B6892,$A$2:$A6891,$A6892))&lt;0,0,IF(_xlfn.MAXIFS($F$2:$F6891,$C$2:$C6891,$C6892,$B$2:$B6891,$B6892,$A$2:$A6891,$A6892)=0,"",$E6892-_xlfn.MAXIFS($F$2:$F6891,$C$2:$C6891,$C6892,$B$2:$B6891,$B6892,$A$2:$A6891,$A6892)))&gt;0.25,"",IF(IF(_xlfn.MAXIFS($F$2:$F6891,$C$2:$C6891,$C6892,$B$2:$B6891,$B6892,$A$2:$A6891,$A6892)=0,"",$E6892-_xlfn.MAXIFS($F$2:$F6891,$C$2:$C6891,$C6892,$B$2:$B6891,$B6892,$A$2:$A6891,$A6892))&lt;0,0,IF(_xlfn.MAXIFS($F$2:$F6891,$C$2:$C6891,$C6892,$B$2:$B6891,$B6892,$A$2:$A6891,$A6892)=0,"",$E6892-_xlfn.MAXIFS($F$2:$F6891,$C$2:$C6891,$C6892,$B$2:$B6891,$B6892,$A$2:$A6891,$A6892))))</f>
        <v/>
      </c>
      <c r="K6892" s="6" t="str">
        <f t="shared" si="322"/>
        <v/>
      </c>
      <c r="L6892" s="6" t="str">
        <f t="shared" si="323"/>
        <v/>
      </c>
      <c r="M6892" s="6" t="str">
        <f t="shared" si="321"/>
        <v/>
      </c>
    </row>
    <row r="6893" spans="1:13" x14ac:dyDescent="0.25">
      <c r="A6893"/>
      <c r="B6893" s="1"/>
      <c r="C6893"/>
      <c r="D6893"/>
      <c r="E6893" s="76"/>
      <c r="F6893" s="76"/>
      <c r="G6893" s="2"/>
      <c r="H6893" s="77"/>
      <c r="J6893" s="79" t="str">
        <f>IF(IF(IF(_xlfn.MAXIFS($F$2:$F6892,$C$2:$C6892,$C6893,$B$2:$B6892,$B6893,$A$2:$A6892,$A6893)=0,"",$E6893-_xlfn.MAXIFS($F$2:$F6892,$C$2:$C6892,$C6893,$B$2:$B6892,$B6893,$A$2:$A6892,$A6893))&lt;0,0,IF(_xlfn.MAXIFS($F$2:$F6892,$C$2:$C6892,$C6893,$B$2:$B6892,$B6893,$A$2:$A6892,$A6893)=0,"",$E6893-_xlfn.MAXIFS($F$2:$F6892,$C$2:$C6892,$C6893,$B$2:$B6892,$B6893,$A$2:$A6892,$A6893)))&gt;0.25,"",IF(IF(_xlfn.MAXIFS($F$2:$F6892,$C$2:$C6892,$C6893,$B$2:$B6892,$B6893,$A$2:$A6892,$A6893)=0,"",$E6893-_xlfn.MAXIFS($F$2:$F6892,$C$2:$C6892,$C6893,$B$2:$B6892,$B6893,$A$2:$A6892,$A6893))&lt;0,0,IF(_xlfn.MAXIFS($F$2:$F6892,$C$2:$C6892,$C6893,$B$2:$B6892,$B6893,$A$2:$A6892,$A6893)=0,"",$E6893-_xlfn.MAXIFS($F$2:$F6892,$C$2:$C6892,$C6893,$B$2:$B6892,$B6893,$A$2:$A6892,$A6893))))</f>
        <v/>
      </c>
      <c r="K6893" s="6" t="str">
        <f t="shared" si="322"/>
        <v/>
      </c>
      <c r="L6893" s="6" t="str">
        <f t="shared" si="323"/>
        <v/>
      </c>
      <c r="M6893" s="6" t="str">
        <f t="shared" si="321"/>
        <v/>
      </c>
    </row>
    <row r="6894" spans="1:13" x14ac:dyDescent="0.25">
      <c r="A6894"/>
      <c r="B6894" s="1"/>
      <c r="C6894"/>
      <c r="D6894"/>
      <c r="E6894" s="76"/>
      <c r="F6894" s="76"/>
      <c r="G6894" s="2"/>
      <c r="H6894" s="77"/>
      <c r="J6894" s="79" t="str">
        <f>IF(IF(IF(_xlfn.MAXIFS($F$2:$F6893,$C$2:$C6893,$C6894,$B$2:$B6893,$B6894,$A$2:$A6893,$A6894)=0,"",$E6894-_xlfn.MAXIFS($F$2:$F6893,$C$2:$C6893,$C6894,$B$2:$B6893,$B6894,$A$2:$A6893,$A6894))&lt;0,0,IF(_xlfn.MAXIFS($F$2:$F6893,$C$2:$C6893,$C6894,$B$2:$B6893,$B6894,$A$2:$A6893,$A6894)=0,"",$E6894-_xlfn.MAXIFS($F$2:$F6893,$C$2:$C6893,$C6894,$B$2:$B6893,$B6894,$A$2:$A6893,$A6894)))&gt;0.25,"",IF(IF(_xlfn.MAXIFS($F$2:$F6893,$C$2:$C6893,$C6894,$B$2:$B6893,$B6894,$A$2:$A6893,$A6894)=0,"",$E6894-_xlfn.MAXIFS($F$2:$F6893,$C$2:$C6893,$C6894,$B$2:$B6893,$B6894,$A$2:$A6893,$A6894))&lt;0,0,IF(_xlfn.MAXIFS($F$2:$F6893,$C$2:$C6893,$C6894,$B$2:$B6893,$B6894,$A$2:$A6893,$A6894)=0,"",$E6894-_xlfn.MAXIFS($F$2:$F6893,$C$2:$C6893,$C6894,$B$2:$B6893,$B6894,$A$2:$A6893,$A6894))))</f>
        <v/>
      </c>
      <c r="K6894" s="6" t="str">
        <f t="shared" si="322"/>
        <v/>
      </c>
      <c r="L6894" s="6" t="str">
        <f t="shared" si="323"/>
        <v/>
      </c>
      <c r="M6894" s="6" t="str">
        <f t="shared" si="321"/>
        <v/>
      </c>
    </row>
    <row r="6895" spans="1:13" x14ac:dyDescent="0.25">
      <c r="A6895"/>
      <c r="B6895" s="1"/>
      <c r="C6895"/>
      <c r="D6895"/>
      <c r="E6895" s="76"/>
      <c r="F6895" s="76"/>
      <c r="G6895" s="2"/>
      <c r="H6895" s="77"/>
      <c r="J6895" s="79" t="str">
        <f>IF(IF(IF(_xlfn.MAXIFS($F$2:$F6894,$C$2:$C6894,$C6895,$B$2:$B6894,$B6895,$A$2:$A6894,$A6895)=0,"",$E6895-_xlfn.MAXIFS($F$2:$F6894,$C$2:$C6894,$C6895,$B$2:$B6894,$B6895,$A$2:$A6894,$A6895))&lt;0,0,IF(_xlfn.MAXIFS($F$2:$F6894,$C$2:$C6894,$C6895,$B$2:$B6894,$B6895,$A$2:$A6894,$A6895)=0,"",$E6895-_xlfn.MAXIFS($F$2:$F6894,$C$2:$C6894,$C6895,$B$2:$B6894,$B6895,$A$2:$A6894,$A6895)))&gt;0.25,"",IF(IF(_xlfn.MAXIFS($F$2:$F6894,$C$2:$C6894,$C6895,$B$2:$B6894,$B6895,$A$2:$A6894,$A6895)=0,"",$E6895-_xlfn.MAXIFS($F$2:$F6894,$C$2:$C6894,$C6895,$B$2:$B6894,$B6895,$A$2:$A6894,$A6895))&lt;0,0,IF(_xlfn.MAXIFS($F$2:$F6894,$C$2:$C6894,$C6895,$B$2:$B6894,$B6895,$A$2:$A6894,$A6895)=0,"",$E6895-_xlfn.MAXIFS($F$2:$F6894,$C$2:$C6894,$C6895,$B$2:$B6894,$B6895,$A$2:$A6894,$A6895))))</f>
        <v/>
      </c>
      <c r="K6895" s="6" t="str">
        <f t="shared" si="322"/>
        <v/>
      </c>
      <c r="L6895" s="6" t="str">
        <f t="shared" si="323"/>
        <v/>
      </c>
      <c r="M6895" s="6" t="str">
        <f t="shared" si="321"/>
        <v/>
      </c>
    </row>
    <row r="6896" spans="1:13" x14ac:dyDescent="0.25">
      <c r="A6896"/>
      <c r="B6896" s="1"/>
      <c r="C6896"/>
      <c r="D6896"/>
      <c r="E6896" s="76"/>
      <c r="F6896" s="76"/>
      <c r="G6896" s="2"/>
      <c r="H6896" s="77"/>
      <c r="J6896" s="79" t="str">
        <f>IF(IF(IF(_xlfn.MAXIFS($F$2:$F6895,$C$2:$C6895,$C6896,$B$2:$B6895,$B6896,$A$2:$A6895,$A6896)=0,"",$E6896-_xlfn.MAXIFS($F$2:$F6895,$C$2:$C6895,$C6896,$B$2:$B6895,$B6896,$A$2:$A6895,$A6896))&lt;0,0,IF(_xlfn.MAXIFS($F$2:$F6895,$C$2:$C6895,$C6896,$B$2:$B6895,$B6896,$A$2:$A6895,$A6896)=0,"",$E6896-_xlfn.MAXIFS($F$2:$F6895,$C$2:$C6895,$C6896,$B$2:$B6895,$B6896,$A$2:$A6895,$A6896)))&gt;0.25,"",IF(IF(_xlfn.MAXIFS($F$2:$F6895,$C$2:$C6895,$C6896,$B$2:$B6895,$B6896,$A$2:$A6895,$A6896)=0,"",$E6896-_xlfn.MAXIFS($F$2:$F6895,$C$2:$C6895,$C6896,$B$2:$B6895,$B6896,$A$2:$A6895,$A6896))&lt;0,0,IF(_xlfn.MAXIFS($F$2:$F6895,$C$2:$C6895,$C6896,$B$2:$B6895,$B6896,$A$2:$A6895,$A6896)=0,"",$E6896-_xlfn.MAXIFS($F$2:$F6895,$C$2:$C6895,$C6896,$B$2:$B6895,$B6896,$A$2:$A6895,$A6896))))</f>
        <v/>
      </c>
      <c r="K6896" s="6" t="str">
        <f t="shared" si="322"/>
        <v/>
      </c>
      <c r="L6896" s="6" t="str">
        <f t="shared" si="323"/>
        <v/>
      </c>
      <c r="M6896" s="6" t="str">
        <f t="shared" si="321"/>
        <v/>
      </c>
    </row>
    <row r="6897" spans="1:13" x14ac:dyDescent="0.25">
      <c r="A6897"/>
      <c r="B6897" s="1"/>
      <c r="C6897"/>
      <c r="D6897"/>
      <c r="E6897" s="76"/>
      <c r="F6897" s="76"/>
      <c r="G6897" s="2"/>
      <c r="H6897" s="77"/>
      <c r="J6897" s="79" t="str">
        <f>IF(IF(IF(_xlfn.MAXIFS($F$2:$F6896,$C$2:$C6896,$C6897,$B$2:$B6896,$B6897,$A$2:$A6896,$A6897)=0,"",$E6897-_xlfn.MAXIFS($F$2:$F6896,$C$2:$C6896,$C6897,$B$2:$B6896,$B6897,$A$2:$A6896,$A6897))&lt;0,0,IF(_xlfn.MAXIFS($F$2:$F6896,$C$2:$C6896,$C6897,$B$2:$B6896,$B6897,$A$2:$A6896,$A6897)=0,"",$E6897-_xlfn.MAXIFS($F$2:$F6896,$C$2:$C6896,$C6897,$B$2:$B6896,$B6897,$A$2:$A6896,$A6897)))&gt;0.25,"",IF(IF(_xlfn.MAXIFS($F$2:$F6896,$C$2:$C6896,$C6897,$B$2:$B6896,$B6897,$A$2:$A6896,$A6897)=0,"",$E6897-_xlfn.MAXIFS($F$2:$F6896,$C$2:$C6896,$C6897,$B$2:$B6896,$B6897,$A$2:$A6896,$A6897))&lt;0,0,IF(_xlfn.MAXIFS($F$2:$F6896,$C$2:$C6896,$C6897,$B$2:$B6896,$B6897,$A$2:$A6896,$A6897)=0,"",$E6897-_xlfn.MAXIFS($F$2:$F6896,$C$2:$C6896,$C6897,$B$2:$B6896,$B6897,$A$2:$A6896,$A6897))))</f>
        <v/>
      </c>
      <c r="K6897" s="6" t="str">
        <f t="shared" si="322"/>
        <v/>
      </c>
      <c r="L6897" s="6" t="str">
        <f t="shared" si="323"/>
        <v/>
      </c>
      <c r="M6897" s="6" t="str">
        <f t="shared" si="321"/>
        <v/>
      </c>
    </row>
    <row r="6898" spans="1:13" x14ac:dyDescent="0.25">
      <c r="A6898"/>
      <c r="B6898" s="1"/>
      <c r="C6898"/>
      <c r="D6898"/>
      <c r="E6898" s="76"/>
      <c r="F6898" s="76"/>
      <c r="G6898" s="2"/>
      <c r="H6898" s="77"/>
      <c r="J6898" s="79" t="str">
        <f>IF(IF(IF(_xlfn.MAXIFS($F$2:$F6897,$C$2:$C6897,$C6898,$B$2:$B6897,$B6898,$A$2:$A6897,$A6898)=0,"",$E6898-_xlfn.MAXIFS($F$2:$F6897,$C$2:$C6897,$C6898,$B$2:$B6897,$B6898,$A$2:$A6897,$A6898))&lt;0,0,IF(_xlfn.MAXIFS($F$2:$F6897,$C$2:$C6897,$C6898,$B$2:$B6897,$B6898,$A$2:$A6897,$A6898)=0,"",$E6898-_xlfn.MAXIFS($F$2:$F6897,$C$2:$C6897,$C6898,$B$2:$B6897,$B6898,$A$2:$A6897,$A6898)))&gt;0.25,"",IF(IF(_xlfn.MAXIFS($F$2:$F6897,$C$2:$C6897,$C6898,$B$2:$B6897,$B6898,$A$2:$A6897,$A6898)=0,"",$E6898-_xlfn.MAXIFS($F$2:$F6897,$C$2:$C6897,$C6898,$B$2:$B6897,$B6898,$A$2:$A6897,$A6898))&lt;0,0,IF(_xlfn.MAXIFS($F$2:$F6897,$C$2:$C6897,$C6898,$B$2:$B6897,$B6898,$A$2:$A6897,$A6898)=0,"",$E6898-_xlfn.MAXIFS($F$2:$F6897,$C$2:$C6897,$C6898,$B$2:$B6897,$B6898,$A$2:$A6897,$A6898))))</f>
        <v/>
      </c>
      <c r="K6898" s="6" t="str">
        <f t="shared" si="322"/>
        <v/>
      </c>
      <c r="L6898" s="6" t="str">
        <f t="shared" si="323"/>
        <v/>
      </c>
      <c r="M6898" s="6" t="str">
        <f t="shared" si="321"/>
        <v/>
      </c>
    </row>
    <row r="6899" spans="1:13" x14ac:dyDescent="0.25">
      <c r="A6899"/>
      <c r="B6899" s="1"/>
      <c r="C6899"/>
      <c r="D6899"/>
      <c r="E6899" s="76"/>
      <c r="F6899" s="76"/>
      <c r="G6899" s="2"/>
      <c r="H6899" s="77"/>
      <c r="J6899" s="79" t="str">
        <f>IF(IF(IF(_xlfn.MAXIFS($F$2:$F6898,$C$2:$C6898,$C6899,$B$2:$B6898,$B6899,$A$2:$A6898,$A6899)=0,"",$E6899-_xlfn.MAXIFS($F$2:$F6898,$C$2:$C6898,$C6899,$B$2:$B6898,$B6899,$A$2:$A6898,$A6899))&lt;0,0,IF(_xlfn.MAXIFS($F$2:$F6898,$C$2:$C6898,$C6899,$B$2:$B6898,$B6899,$A$2:$A6898,$A6899)=0,"",$E6899-_xlfn.MAXIFS($F$2:$F6898,$C$2:$C6898,$C6899,$B$2:$B6898,$B6899,$A$2:$A6898,$A6899)))&gt;0.25,"",IF(IF(_xlfn.MAXIFS($F$2:$F6898,$C$2:$C6898,$C6899,$B$2:$B6898,$B6899,$A$2:$A6898,$A6899)=0,"",$E6899-_xlfn.MAXIFS($F$2:$F6898,$C$2:$C6898,$C6899,$B$2:$B6898,$B6899,$A$2:$A6898,$A6899))&lt;0,0,IF(_xlfn.MAXIFS($F$2:$F6898,$C$2:$C6898,$C6899,$B$2:$B6898,$B6899,$A$2:$A6898,$A6899)=0,"",$E6899-_xlfn.MAXIFS($F$2:$F6898,$C$2:$C6898,$C6899,$B$2:$B6898,$B6899,$A$2:$A6898,$A6899))))</f>
        <v/>
      </c>
      <c r="K6899" s="6" t="str">
        <f t="shared" si="322"/>
        <v/>
      </c>
      <c r="L6899" s="6" t="str">
        <f t="shared" si="323"/>
        <v/>
      </c>
      <c r="M6899" s="6" t="str">
        <f t="shared" si="321"/>
        <v/>
      </c>
    </row>
    <row r="6900" spans="1:13" x14ac:dyDescent="0.25">
      <c r="A6900"/>
      <c r="B6900" s="1"/>
      <c r="C6900"/>
      <c r="D6900"/>
      <c r="E6900" s="76"/>
      <c r="F6900" s="76"/>
      <c r="G6900" s="2"/>
      <c r="H6900" s="77"/>
      <c r="J6900" s="79" t="str">
        <f>IF(IF(IF(_xlfn.MAXIFS($F$2:$F6899,$C$2:$C6899,$C6900,$B$2:$B6899,$B6900,$A$2:$A6899,$A6900)=0,"",$E6900-_xlfn.MAXIFS($F$2:$F6899,$C$2:$C6899,$C6900,$B$2:$B6899,$B6900,$A$2:$A6899,$A6900))&lt;0,0,IF(_xlfn.MAXIFS($F$2:$F6899,$C$2:$C6899,$C6900,$B$2:$B6899,$B6900,$A$2:$A6899,$A6900)=0,"",$E6900-_xlfn.MAXIFS($F$2:$F6899,$C$2:$C6899,$C6900,$B$2:$B6899,$B6900,$A$2:$A6899,$A6900)))&gt;0.25,"",IF(IF(_xlfn.MAXIFS($F$2:$F6899,$C$2:$C6899,$C6900,$B$2:$B6899,$B6900,$A$2:$A6899,$A6900)=0,"",$E6900-_xlfn.MAXIFS($F$2:$F6899,$C$2:$C6899,$C6900,$B$2:$B6899,$B6900,$A$2:$A6899,$A6900))&lt;0,0,IF(_xlfn.MAXIFS($F$2:$F6899,$C$2:$C6899,$C6900,$B$2:$B6899,$B6900,$A$2:$A6899,$A6900)=0,"",$E6900-_xlfn.MAXIFS($F$2:$F6899,$C$2:$C6899,$C6900,$B$2:$B6899,$B6900,$A$2:$A6899,$A6900))))</f>
        <v/>
      </c>
      <c r="K6900" s="6" t="str">
        <f t="shared" si="322"/>
        <v/>
      </c>
      <c r="L6900" s="6" t="str">
        <f t="shared" si="323"/>
        <v/>
      </c>
      <c r="M6900" s="6" t="str">
        <f t="shared" si="321"/>
        <v/>
      </c>
    </row>
    <row r="6901" spans="1:13" x14ac:dyDescent="0.25">
      <c r="A6901"/>
      <c r="B6901" s="1"/>
      <c r="C6901"/>
      <c r="D6901"/>
      <c r="E6901" s="76"/>
      <c r="F6901" s="76"/>
      <c r="G6901" s="2"/>
      <c r="H6901" s="77"/>
      <c r="J6901" s="79" t="str">
        <f>IF(IF(IF(_xlfn.MAXIFS($F$2:$F6900,$C$2:$C6900,$C6901,$B$2:$B6900,$B6901,$A$2:$A6900,$A6901)=0,"",$E6901-_xlfn.MAXIFS($F$2:$F6900,$C$2:$C6900,$C6901,$B$2:$B6900,$B6901,$A$2:$A6900,$A6901))&lt;0,0,IF(_xlfn.MAXIFS($F$2:$F6900,$C$2:$C6900,$C6901,$B$2:$B6900,$B6901,$A$2:$A6900,$A6901)=0,"",$E6901-_xlfn.MAXIFS($F$2:$F6900,$C$2:$C6900,$C6901,$B$2:$B6900,$B6901,$A$2:$A6900,$A6901)))&gt;0.25,"",IF(IF(_xlfn.MAXIFS($F$2:$F6900,$C$2:$C6900,$C6901,$B$2:$B6900,$B6901,$A$2:$A6900,$A6901)=0,"",$E6901-_xlfn.MAXIFS($F$2:$F6900,$C$2:$C6900,$C6901,$B$2:$B6900,$B6901,$A$2:$A6900,$A6901))&lt;0,0,IF(_xlfn.MAXIFS($F$2:$F6900,$C$2:$C6900,$C6901,$B$2:$B6900,$B6901,$A$2:$A6900,$A6901)=0,"",$E6901-_xlfn.MAXIFS($F$2:$F6900,$C$2:$C6900,$C6901,$B$2:$B6900,$B6901,$A$2:$A6900,$A6901))))</f>
        <v/>
      </c>
      <c r="K6901" s="6" t="str">
        <f t="shared" si="322"/>
        <v/>
      </c>
      <c r="L6901" s="6" t="str">
        <f t="shared" si="323"/>
        <v/>
      </c>
      <c r="M6901" s="6" t="str">
        <f t="shared" si="321"/>
        <v/>
      </c>
    </row>
    <row r="6902" spans="1:13" x14ac:dyDescent="0.25">
      <c r="A6902"/>
      <c r="B6902" s="1"/>
      <c r="C6902"/>
      <c r="D6902"/>
      <c r="E6902" s="76"/>
      <c r="F6902" s="76"/>
      <c r="G6902" s="2"/>
      <c r="H6902" s="77"/>
      <c r="J6902" s="79" t="str">
        <f>IF(IF(IF(_xlfn.MAXIFS($F$2:$F6901,$C$2:$C6901,$C6902,$B$2:$B6901,$B6902,$A$2:$A6901,$A6902)=0,"",$E6902-_xlfn.MAXIFS($F$2:$F6901,$C$2:$C6901,$C6902,$B$2:$B6901,$B6902,$A$2:$A6901,$A6902))&lt;0,0,IF(_xlfn.MAXIFS($F$2:$F6901,$C$2:$C6901,$C6902,$B$2:$B6901,$B6902,$A$2:$A6901,$A6902)=0,"",$E6902-_xlfn.MAXIFS($F$2:$F6901,$C$2:$C6901,$C6902,$B$2:$B6901,$B6902,$A$2:$A6901,$A6902)))&gt;0.25,"",IF(IF(_xlfn.MAXIFS($F$2:$F6901,$C$2:$C6901,$C6902,$B$2:$B6901,$B6902,$A$2:$A6901,$A6902)=0,"",$E6902-_xlfn.MAXIFS($F$2:$F6901,$C$2:$C6901,$C6902,$B$2:$B6901,$B6902,$A$2:$A6901,$A6902))&lt;0,0,IF(_xlfn.MAXIFS($F$2:$F6901,$C$2:$C6901,$C6902,$B$2:$B6901,$B6902,$A$2:$A6901,$A6902)=0,"",$E6902-_xlfn.MAXIFS($F$2:$F6901,$C$2:$C6901,$C6902,$B$2:$B6901,$B6902,$A$2:$A6901,$A6902))))</f>
        <v/>
      </c>
      <c r="K6902" s="6" t="str">
        <f t="shared" si="322"/>
        <v/>
      </c>
      <c r="L6902" s="6" t="str">
        <f t="shared" si="323"/>
        <v/>
      </c>
      <c r="M6902" s="6" t="str">
        <f t="shared" si="321"/>
        <v/>
      </c>
    </row>
    <row r="6903" spans="1:13" x14ac:dyDescent="0.25">
      <c r="A6903"/>
      <c r="B6903" s="1"/>
      <c r="C6903"/>
      <c r="D6903"/>
      <c r="E6903" s="76"/>
      <c r="F6903" s="76"/>
      <c r="G6903" s="2"/>
      <c r="H6903" s="77"/>
      <c r="J6903" s="79" t="str">
        <f>IF(IF(IF(_xlfn.MAXIFS($F$2:$F6902,$C$2:$C6902,$C6903,$B$2:$B6902,$B6903,$A$2:$A6902,$A6903)=0,"",$E6903-_xlfn.MAXIFS($F$2:$F6902,$C$2:$C6902,$C6903,$B$2:$B6902,$B6903,$A$2:$A6902,$A6903))&lt;0,0,IF(_xlfn.MAXIFS($F$2:$F6902,$C$2:$C6902,$C6903,$B$2:$B6902,$B6903,$A$2:$A6902,$A6903)=0,"",$E6903-_xlfn.MAXIFS($F$2:$F6902,$C$2:$C6902,$C6903,$B$2:$B6902,$B6903,$A$2:$A6902,$A6903)))&gt;0.25,"",IF(IF(_xlfn.MAXIFS($F$2:$F6902,$C$2:$C6902,$C6903,$B$2:$B6902,$B6903,$A$2:$A6902,$A6903)=0,"",$E6903-_xlfn.MAXIFS($F$2:$F6902,$C$2:$C6902,$C6903,$B$2:$B6902,$B6903,$A$2:$A6902,$A6903))&lt;0,0,IF(_xlfn.MAXIFS($F$2:$F6902,$C$2:$C6902,$C6903,$B$2:$B6902,$B6903,$A$2:$A6902,$A6903)=0,"",$E6903-_xlfn.MAXIFS($F$2:$F6902,$C$2:$C6902,$C6903,$B$2:$B6902,$B6903,$A$2:$A6902,$A6903))))</f>
        <v/>
      </c>
      <c r="K6903" s="6" t="str">
        <f t="shared" si="322"/>
        <v/>
      </c>
      <c r="L6903" s="6" t="str">
        <f t="shared" si="323"/>
        <v/>
      </c>
      <c r="M6903" s="6" t="str">
        <f t="shared" si="321"/>
        <v/>
      </c>
    </row>
    <row r="6904" spans="1:13" x14ac:dyDescent="0.25">
      <c r="A6904"/>
      <c r="B6904" s="1"/>
      <c r="C6904"/>
      <c r="D6904"/>
      <c r="E6904" s="76"/>
      <c r="F6904" s="76"/>
      <c r="G6904" s="2"/>
      <c r="H6904" s="77"/>
      <c r="J6904" s="79" t="str">
        <f>IF(IF(IF(_xlfn.MAXIFS($F$2:$F6903,$C$2:$C6903,$C6904,$B$2:$B6903,$B6904,$A$2:$A6903,$A6904)=0,"",$E6904-_xlfn.MAXIFS($F$2:$F6903,$C$2:$C6903,$C6904,$B$2:$B6903,$B6904,$A$2:$A6903,$A6904))&lt;0,0,IF(_xlfn.MAXIFS($F$2:$F6903,$C$2:$C6903,$C6904,$B$2:$B6903,$B6904,$A$2:$A6903,$A6904)=0,"",$E6904-_xlfn.MAXIFS($F$2:$F6903,$C$2:$C6903,$C6904,$B$2:$B6903,$B6904,$A$2:$A6903,$A6904)))&gt;0.25,"",IF(IF(_xlfn.MAXIFS($F$2:$F6903,$C$2:$C6903,$C6904,$B$2:$B6903,$B6904,$A$2:$A6903,$A6904)=0,"",$E6904-_xlfn.MAXIFS($F$2:$F6903,$C$2:$C6903,$C6904,$B$2:$B6903,$B6904,$A$2:$A6903,$A6904))&lt;0,0,IF(_xlfn.MAXIFS($F$2:$F6903,$C$2:$C6903,$C6904,$B$2:$B6903,$B6904,$A$2:$A6903,$A6904)=0,"",$E6904-_xlfn.MAXIFS($F$2:$F6903,$C$2:$C6903,$C6904,$B$2:$B6903,$B6904,$A$2:$A6903,$A6904))))</f>
        <v/>
      </c>
      <c r="K6904" s="6" t="str">
        <f t="shared" si="322"/>
        <v/>
      </c>
      <c r="L6904" s="6" t="str">
        <f t="shared" si="323"/>
        <v/>
      </c>
      <c r="M6904" s="6" t="str">
        <f t="shared" si="321"/>
        <v/>
      </c>
    </row>
    <row r="6905" spans="1:13" x14ac:dyDescent="0.25">
      <c r="A6905"/>
      <c r="B6905" s="1"/>
      <c r="C6905"/>
      <c r="D6905"/>
      <c r="E6905" s="76"/>
      <c r="F6905" s="76"/>
      <c r="G6905" s="2"/>
      <c r="H6905" s="77"/>
      <c r="J6905" s="79" t="str">
        <f>IF(IF(IF(_xlfn.MAXIFS($F$2:$F6904,$C$2:$C6904,$C6905,$B$2:$B6904,$B6905,$A$2:$A6904,$A6905)=0,"",$E6905-_xlfn.MAXIFS($F$2:$F6904,$C$2:$C6904,$C6905,$B$2:$B6904,$B6905,$A$2:$A6904,$A6905))&lt;0,0,IF(_xlfn.MAXIFS($F$2:$F6904,$C$2:$C6904,$C6905,$B$2:$B6904,$B6905,$A$2:$A6904,$A6905)=0,"",$E6905-_xlfn.MAXIFS($F$2:$F6904,$C$2:$C6904,$C6905,$B$2:$B6904,$B6905,$A$2:$A6904,$A6905)))&gt;0.25,"",IF(IF(_xlfn.MAXIFS($F$2:$F6904,$C$2:$C6904,$C6905,$B$2:$B6904,$B6905,$A$2:$A6904,$A6905)=0,"",$E6905-_xlfn.MAXIFS($F$2:$F6904,$C$2:$C6904,$C6905,$B$2:$B6904,$B6905,$A$2:$A6904,$A6905))&lt;0,0,IF(_xlfn.MAXIFS($F$2:$F6904,$C$2:$C6904,$C6905,$B$2:$B6904,$B6905,$A$2:$A6904,$A6905)=0,"",$E6905-_xlfn.MAXIFS($F$2:$F6904,$C$2:$C6904,$C6905,$B$2:$B6904,$B6905,$A$2:$A6904,$A6905))))</f>
        <v/>
      </c>
      <c r="K6905" s="6" t="str">
        <f t="shared" si="322"/>
        <v/>
      </c>
      <c r="L6905" s="6" t="str">
        <f t="shared" si="323"/>
        <v/>
      </c>
      <c r="M6905" s="6" t="str">
        <f t="shared" si="321"/>
        <v/>
      </c>
    </row>
    <row r="6906" spans="1:13" x14ac:dyDescent="0.25">
      <c r="A6906"/>
      <c r="B6906" s="1"/>
      <c r="C6906"/>
      <c r="D6906"/>
      <c r="E6906" s="76"/>
      <c r="F6906" s="76"/>
      <c r="G6906" s="2"/>
      <c r="H6906" s="77"/>
      <c r="J6906" s="79" t="str">
        <f>IF(IF(IF(_xlfn.MAXIFS($F$2:$F6905,$C$2:$C6905,$C6906,$B$2:$B6905,$B6906,$A$2:$A6905,$A6906)=0,"",$E6906-_xlfn.MAXIFS($F$2:$F6905,$C$2:$C6905,$C6906,$B$2:$B6905,$B6906,$A$2:$A6905,$A6906))&lt;0,0,IF(_xlfn.MAXIFS($F$2:$F6905,$C$2:$C6905,$C6906,$B$2:$B6905,$B6906,$A$2:$A6905,$A6906)=0,"",$E6906-_xlfn.MAXIFS($F$2:$F6905,$C$2:$C6905,$C6906,$B$2:$B6905,$B6906,$A$2:$A6905,$A6906)))&gt;0.25,"",IF(IF(_xlfn.MAXIFS($F$2:$F6905,$C$2:$C6905,$C6906,$B$2:$B6905,$B6906,$A$2:$A6905,$A6906)=0,"",$E6906-_xlfn.MAXIFS($F$2:$F6905,$C$2:$C6905,$C6906,$B$2:$B6905,$B6906,$A$2:$A6905,$A6906))&lt;0,0,IF(_xlfn.MAXIFS($F$2:$F6905,$C$2:$C6905,$C6906,$B$2:$B6905,$B6906,$A$2:$A6905,$A6906)=0,"",$E6906-_xlfn.MAXIFS($F$2:$F6905,$C$2:$C6905,$C6906,$B$2:$B6905,$B6906,$A$2:$A6905,$A6906))))</f>
        <v/>
      </c>
      <c r="K6906" s="6" t="str">
        <f t="shared" si="322"/>
        <v/>
      </c>
      <c r="L6906" s="6" t="str">
        <f t="shared" si="323"/>
        <v/>
      </c>
      <c r="M6906" s="6" t="str">
        <f t="shared" si="321"/>
        <v/>
      </c>
    </row>
    <row r="6907" spans="1:13" x14ac:dyDescent="0.25">
      <c r="A6907"/>
      <c r="B6907" s="1"/>
      <c r="C6907"/>
      <c r="D6907"/>
      <c r="E6907" s="76"/>
      <c r="F6907" s="76"/>
      <c r="G6907" s="2"/>
      <c r="H6907" s="77"/>
      <c r="J6907" s="79" t="str">
        <f>IF(IF(IF(_xlfn.MAXIFS($F$2:$F6906,$C$2:$C6906,$C6907,$B$2:$B6906,$B6907,$A$2:$A6906,$A6907)=0,"",$E6907-_xlfn.MAXIFS($F$2:$F6906,$C$2:$C6906,$C6907,$B$2:$B6906,$B6907,$A$2:$A6906,$A6907))&lt;0,0,IF(_xlfn.MAXIFS($F$2:$F6906,$C$2:$C6906,$C6907,$B$2:$B6906,$B6907,$A$2:$A6906,$A6907)=0,"",$E6907-_xlfn.MAXIFS($F$2:$F6906,$C$2:$C6906,$C6907,$B$2:$B6906,$B6907,$A$2:$A6906,$A6907)))&gt;0.25,"",IF(IF(_xlfn.MAXIFS($F$2:$F6906,$C$2:$C6906,$C6907,$B$2:$B6906,$B6907,$A$2:$A6906,$A6907)=0,"",$E6907-_xlfn.MAXIFS($F$2:$F6906,$C$2:$C6906,$C6907,$B$2:$B6906,$B6907,$A$2:$A6906,$A6907))&lt;0,0,IF(_xlfn.MAXIFS($F$2:$F6906,$C$2:$C6906,$C6907,$B$2:$B6906,$B6907,$A$2:$A6906,$A6907)=0,"",$E6907-_xlfn.MAXIFS($F$2:$F6906,$C$2:$C6906,$C6907,$B$2:$B6906,$B6907,$A$2:$A6906,$A6907))))</f>
        <v/>
      </c>
      <c r="K6907" s="6" t="str">
        <f t="shared" si="322"/>
        <v/>
      </c>
      <c r="L6907" s="6" t="str">
        <f t="shared" si="323"/>
        <v/>
      </c>
      <c r="M6907" s="6" t="str">
        <f t="shared" si="321"/>
        <v/>
      </c>
    </row>
    <row r="6908" spans="1:13" x14ac:dyDescent="0.25">
      <c r="A6908"/>
      <c r="B6908" s="1"/>
      <c r="C6908"/>
      <c r="D6908"/>
      <c r="E6908" s="76"/>
      <c r="F6908" s="76"/>
      <c r="G6908" s="2"/>
      <c r="H6908" s="77"/>
      <c r="J6908" s="79" t="str">
        <f>IF(IF(IF(_xlfn.MAXIFS($F$2:$F6907,$C$2:$C6907,$C6908,$B$2:$B6907,$B6908,$A$2:$A6907,$A6908)=0,"",$E6908-_xlfn.MAXIFS($F$2:$F6907,$C$2:$C6907,$C6908,$B$2:$B6907,$B6908,$A$2:$A6907,$A6908))&lt;0,0,IF(_xlfn.MAXIFS($F$2:$F6907,$C$2:$C6907,$C6908,$B$2:$B6907,$B6908,$A$2:$A6907,$A6908)=0,"",$E6908-_xlfn.MAXIFS($F$2:$F6907,$C$2:$C6907,$C6908,$B$2:$B6907,$B6908,$A$2:$A6907,$A6908)))&gt;0.25,"",IF(IF(_xlfn.MAXIFS($F$2:$F6907,$C$2:$C6907,$C6908,$B$2:$B6907,$B6908,$A$2:$A6907,$A6908)=0,"",$E6908-_xlfn.MAXIFS($F$2:$F6907,$C$2:$C6907,$C6908,$B$2:$B6907,$B6908,$A$2:$A6907,$A6908))&lt;0,0,IF(_xlfn.MAXIFS($F$2:$F6907,$C$2:$C6907,$C6908,$B$2:$B6907,$B6908,$A$2:$A6907,$A6908)=0,"",$E6908-_xlfn.MAXIFS($F$2:$F6907,$C$2:$C6907,$C6908,$B$2:$B6907,$B6908,$A$2:$A6907,$A6908))))</f>
        <v/>
      </c>
      <c r="K6908" s="6" t="str">
        <f t="shared" si="322"/>
        <v/>
      </c>
      <c r="L6908" s="6" t="str">
        <f t="shared" si="323"/>
        <v/>
      </c>
      <c r="M6908" s="6" t="str">
        <f t="shared" si="321"/>
        <v/>
      </c>
    </row>
    <row r="6909" spans="1:13" x14ac:dyDescent="0.25">
      <c r="A6909"/>
      <c r="B6909" s="1"/>
      <c r="C6909"/>
      <c r="D6909"/>
      <c r="E6909" s="76"/>
      <c r="F6909" s="76"/>
      <c r="G6909" s="2"/>
      <c r="H6909" s="77"/>
      <c r="J6909" s="79" t="str">
        <f>IF(IF(IF(_xlfn.MAXIFS($F$2:$F6908,$C$2:$C6908,$C6909,$B$2:$B6908,$B6909,$A$2:$A6908,$A6909)=0,"",$E6909-_xlfn.MAXIFS($F$2:$F6908,$C$2:$C6908,$C6909,$B$2:$B6908,$B6909,$A$2:$A6908,$A6909))&lt;0,0,IF(_xlfn.MAXIFS($F$2:$F6908,$C$2:$C6908,$C6909,$B$2:$B6908,$B6909,$A$2:$A6908,$A6909)=0,"",$E6909-_xlfn.MAXIFS($F$2:$F6908,$C$2:$C6908,$C6909,$B$2:$B6908,$B6909,$A$2:$A6908,$A6909)))&gt;0.25,"",IF(IF(_xlfn.MAXIFS($F$2:$F6908,$C$2:$C6908,$C6909,$B$2:$B6908,$B6909,$A$2:$A6908,$A6909)=0,"",$E6909-_xlfn.MAXIFS($F$2:$F6908,$C$2:$C6908,$C6909,$B$2:$B6908,$B6909,$A$2:$A6908,$A6909))&lt;0,0,IF(_xlfn.MAXIFS($F$2:$F6908,$C$2:$C6908,$C6909,$B$2:$B6908,$B6909,$A$2:$A6908,$A6909)=0,"",$E6909-_xlfn.MAXIFS($F$2:$F6908,$C$2:$C6908,$C6909,$B$2:$B6908,$B6909,$A$2:$A6908,$A6909))))</f>
        <v/>
      </c>
      <c r="K6909" s="6" t="str">
        <f t="shared" si="322"/>
        <v/>
      </c>
      <c r="L6909" s="6" t="str">
        <f t="shared" si="323"/>
        <v/>
      </c>
      <c r="M6909" s="6" t="str">
        <f t="shared" si="321"/>
        <v/>
      </c>
    </row>
    <row r="6910" spans="1:13" x14ac:dyDescent="0.25">
      <c r="A6910"/>
      <c r="B6910" s="1"/>
      <c r="C6910"/>
      <c r="D6910"/>
      <c r="E6910" s="76"/>
      <c r="F6910" s="76"/>
      <c r="G6910" s="2"/>
      <c r="H6910" s="77"/>
      <c r="J6910" s="79" t="str">
        <f>IF(IF(IF(_xlfn.MAXIFS($F$2:$F6909,$C$2:$C6909,$C6910,$B$2:$B6909,$B6910,$A$2:$A6909,$A6910)=0,"",$E6910-_xlfn.MAXIFS($F$2:$F6909,$C$2:$C6909,$C6910,$B$2:$B6909,$B6910,$A$2:$A6909,$A6910))&lt;0,0,IF(_xlfn.MAXIFS($F$2:$F6909,$C$2:$C6909,$C6910,$B$2:$B6909,$B6910,$A$2:$A6909,$A6910)=0,"",$E6910-_xlfn.MAXIFS($F$2:$F6909,$C$2:$C6909,$C6910,$B$2:$B6909,$B6910,$A$2:$A6909,$A6910)))&gt;0.25,"",IF(IF(_xlfn.MAXIFS($F$2:$F6909,$C$2:$C6909,$C6910,$B$2:$B6909,$B6910,$A$2:$A6909,$A6910)=0,"",$E6910-_xlfn.MAXIFS($F$2:$F6909,$C$2:$C6909,$C6910,$B$2:$B6909,$B6910,$A$2:$A6909,$A6910))&lt;0,0,IF(_xlfn.MAXIFS($F$2:$F6909,$C$2:$C6909,$C6910,$B$2:$B6909,$B6910,$A$2:$A6909,$A6910)=0,"",$E6910-_xlfn.MAXIFS($F$2:$F6909,$C$2:$C6909,$C6910,$B$2:$B6909,$B6910,$A$2:$A6909,$A6910))))</f>
        <v/>
      </c>
      <c r="K6910" s="6" t="str">
        <f t="shared" si="322"/>
        <v/>
      </c>
      <c r="L6910" s="6" t="str">
        <f t="shared" si="323"/>
        <v/>
      </c>
      <c r="M6910" s="6" t="str">
        <f t="shared" si="321"/>
        <v/>
      </c>
    </row>
    <row r="6911" spans="1:13" x14ac:dyDescent="0.25">
      <c r="A6911"/>
      <c r="B6911" s="1"/>
      <c r="C6911"/>
      <c r="D6911"/>
      <c r="E6911" s="76"/>
      <c r="F6911" s="76"/>
      <c r="G6911" s="2"/>
      <c r="H6911" s="77"/>
      <c r="J6911" s="79" t="str">
        <f>IF(IF(IF(_xlfn.MAXIFS($F$2:$F6910,$C$2:$C6910,$C6911,$B$2:$B6910,$B6911,$A$2:$A6910,$A6911)=0,"",$E6911-_xlfn.MAXIFS($F$2:$F6910,$C$2:$C6910,$C6911,$B$2:$B6910,$B6911,$A$2:$A6910,$A6911))&lt;0,0,IF(_xlfn.MAXIFS($F$2:$F6910,$C$2:$C6910,$C6911,$B$2:$B6910,$B6911,$A$2:$A6910,$A6911)=0,"",$E6911-_xlfn.MAXIFS($F$2:$F6910,$C$2:$C6910,$C6911,$B$2:$B6910,$B6911,$A$2:$A6910,$A6911)))&gt;0.25,"",IF(IF(_xlfn.MAXIFS($F$2:$F6910,$C$2:$C6910,$C6911,$B$2:$B6910,$B6911,$A$2:$A6910,$A6911)=0,"",$E6911-_xlfn.MAXIFS($F$2:$F6910,$C$2:$C6910,$C6911,$B$2:$B6910,$B6911,$A$2:$A6910,$A6911))&lt;0,0,IF(_xlfn.MAXIFS($F$2:$F6910,$C$2:$C6910,$C6911,$B$2:$B6910,$B6911,$A$2:$A6910,$A6911)=0,"",$E6911-_xlfn.MAXIFS($F$2:$F6910,$C$2:$C6910,$C6911,$B$2:$B6910,$B6911,$A$2:$A6910,$A6911))))</f>
        <v/>
      </c>
      <c r="K6911" s="6" t="str">
        <f t="shared" si="322"/>
        <v/>
      </c>
      <c r="L6911" s="6" t="str">
        <f t="shared" si="323"/>
        <v/>
      </c>
      <c r="M6911" s="6" t="str">
        <f t="shared" si="321"/>
        <v/>
      </c>
    </row>
    <row r="6912" spans="1:13" x14ac:dyDescent="0.25">
      <c r="A6912"/>
      <c r="B6912" s="1"/>
      <c r="C6912"/>
      <c r="D6912"/>
      <c r="E6912" s="76"/>
      <c r="F6912" s="76"/>
      <c r="G6912" s="2"/>
      <c r="H6912" s="77"/>
      <c r="J6912" s="79" t="str">
        <f>IF(IF(IF(_xlfn.MAXIFS($F$2:$F6911,$C$2:$C6911,$C6912,$B$2:$B6911,$B6912,$A$2:$A6911,$A6912)=0,"",$E6912-_xlfn.MAXIFS($F$2:$F6911,$C$2:$C6911,$C6912,$B$2:$B6911,$B6912,$A$2:$A6911,$A6912))&lt;0,0,IF(_xlfn.MAXIFS($F$2:$F6911,$C$2:$C6911,$C6912,$B$2:$B6911,$B6912,$A$2:$A6911,$A6912)=0,"",$E6912-_xlfn.MAXIFS($F$2:$F6911,$C$2:$C6911,$C6912,$B$2:$B6911,$B6912,$A$2:$A6911,$A6912)))&gt;0.25,"",IF(IF(_xlfn.MAXIFS($F$2:$F6911,$C$2:$C6911,$C6912,$B$2:$B6911,$B6912,$A$2:$A6911,$A6912)=0,"",$E6912-_xlfn.MAXIFS($F$2:$F6911,$C$2:$C6911,$C6912,$B$2:$B6911,$B6912,$A$2:$A6911,$A6912))&lt;0,0,IF(_xlfn.MAXIFS($F$2:$F6911,$C$2:$C6911,$C6912,$B$2:$B6911,$B6912,$A$2:$A6911,$A6912)=0,"",$E6912-_xlfn.MAXIFS($F$2:$F6911,$C$2:$C6911,$C6912,$B$2:$B6911,$B6912,$A$2:$A6911,$A6912))))</f>
        <v/>
      </c>
      <c r="K6912" s="6" t="str">
        <f t="shared" si="322"/>
        <v/>
      </c>
      <c r="L6912" s="6" t="str">
        <f t="shared" si="323"/>
        <v/>
      </c>
      <c r="M6912" s="6" t="str">
        <f t="shared" si="321"/>
        <v/>
      </c>
    </row>
    <row r="6913" spans="1:13" x14ac:dyDescent="0.25">
      <c r="A6913"/>
      <c r="B6913" s="1"/>
      <c r="C6913"/>
      <c r="D6913"/>
      <c r="E6913" s="76"/>
      <c r="F6913" s="76"/>
      <c r="G6913" s="2"/>
      <c r="H6913" s="77"/>
      <c r="J6913" s="79" t="str">
        <f>IF(IF(IF(_xlfn.MAXIFS($F$2:$F6912,$C$2:$C6912,$C6913,$B$2:$B6912,$B6913,$A$2:$A6912,$A6913)=0,"",$E6913-_xlfn.MAXIFS($F$2:$F6912,$C$2:$C6912,$C6913,$B$2:$B6912,$B6913,$A$2:$A6912,$A6913))&lt;0,0,IF(_xlfn.MAXIFS($F$2:$F6912,$C$2:$C6912,$C6913,$B$2:$B6912,$B6913,$A$2:$A6912,$A6913)=0,"",$E6913-_xlfn.MAXIFS($F$2:$F6912,$C$2:$C6912,$C6913,$B$2:$B6912,$B6913,$A$2:$A6912,$A6913)))&gt;0.25,"",IF(IF(_xlfn.MAXIFS($F$2:$F6912,$C$2:$C6912,$C6913,$B$2:$B6912,$B6913,$A$2:$A6912,$A6913)=0,"",$E6913-_xlfn.MAXIFS($F$2:$F6912,$C$2:$C6912,$C6913,$B$2:$B6912,$B6913,$A$2:$A6912,$A6913))&lt;0,0,IF(_xlfn.MAXIFS($F$2:$F6912,$C$2:$C6912,$C6913,$B$2:$B6912,$B6913,$A$2:$A6912,$A6913)=0,"",$E6913-_xlfn.MAXIFS($F$2:$F6912,$C$2:$C6912,$C6913,$B$2:$B6912,$B6913,$A$2:$A6912,$A6913))))</f>
        <v/>
      </c>
      <c r="K6913" s="6" t="str">
        <f t="shared" si="322"/>
        <v/>
      </c>
      <c r="L6913" s="6" t="str">
        <f t="shared" si="323"/>
        <v/>
      </c>
      <c r="M6913" s="6" t="str">
        <f t="shared" si="321"/>
        <v/>
      </c>
    </row>
    <row r="6914" spans="1:13" x14ac:dyDescent="0.25">
      <c r="A6914"/>
      <c r="B6914" s="1"/>
      <c r="C6914"/>
      <c r="D6914"/>
      <c r="E6914" s="76"/>
      <c r="F6914" s="76"/>
      <c r="G6914" s="2"/>
      <c r="H6914" s="77"/>
      <c r="J6914" s="79" t="str">
        <f>IF(IF(IF(_xlfn.MAXIFS($F$2:$F6913,$C$2:$C6913,$C6914,$B$2:$B6913,$B6914,$A$2:$A6913,$A6914)=0,"",$E6914-_xlfn.MAXIFS($F$2:$F6913,$C$2:$C6913,$C6914,$B$2:$B6913,$B6914,$A$2:$A6913,$A6914))&lt;0,0,IF(_xlfn.MAXIFS($F$2:$F6913,$C$2:$C6913,$C6914,$B$2:$B6913,$B6914,$A$2:$A6913,$A6914)=0,"",$E6914-_xlfn.MAXIFS($F$2:$F6913,$C$2:$C6913,$C6914,$B$2:$B6913,$B6914,$A$2:$A6913,$A6914)))&gt;0.25,"",IF(IF(_xlfn.MAXIFS($F$2:$F6913,$C$2:$C6913,$C6914,$B$2:$B6913,$B6914,$A$2:$A6913,$A6914)=0,"",$E6914-_xlfn.MAXIFS($F$2:$F6913,$C$2:$C6913,$C6914,$B$2:$B6913,$B6914,$A$2:$A6913,$A6914))&lt;0,0,IF(_xlfn.MAXIFS($F$2:$F6913,$C$2:$C6913,$C6914,$B$2:$B6913,$B6914,$A$2:$A6913,$A6914)=0,"",$E6914-_xlfn.MAXIFS($F$2:$F6913,$C$2:$C6913,$C6914,$B$2:$B6913,$B6914,$A$2:$A6913,$A6914))))</f>
        <v/>
      </c>
      <c r="K6914" s="6" t="str">
        <f t="shared" si="322"/>
        <v/>
      </c>
      <c r="L6914" s="6" t="str">
        <f t="shared" si="323"/>
        <v/>
      </c>
      <c r="M6914" s="6" t="str">
        <f t="shared" ref="M6914:M6977" si="324">IF($A6914="","",IF(AND($K6914&gt;=10,$K6914&lt;=13),"Y",IF(AND($K6914=14,$L6914="EARLY"),"Y","N")))</f>
        <v/>
      </c>
    </row>
    <row r="6915" spans="1:13" x14ac:dyDescent="0.25">
      <c r="A6915"/>
      <c r="B6915" s="1"/>
      <c r="C6915"/>
      <c r="D6915"/>
      <c r="E6915" s="76"/>
      <c r="F6915" s="76"/>
      <c r="G6915" s="2"/>
      <c r="H6915" s="77"/>
      <c r="J6915" s="79" t="str">
        <f>IF(IF(IF(_xlfn.MAXIFS($F$2:$F6914,$C$2:$C6914,$C6915,$B$2:$B6914,$B6915,$A$2:$A6914,$A6915)=0,"",$E6915-_xlfn.MAXIFS($F$2:$F6914,$C$2:$C6914,$C6915,$B$2:$B6914,$B6915,$A$2:$A6914,$A6915))&lt;0,0,IF(_xlfn.MAXIFS($F$2:$F6914,$C$2:$C6914,$C6915,$B$2:$B6914,$B6915,$A$2:$A6914,$A6915)=0,"",$E6915-_xlfn.MAXIFS($F$2:$F6914,$C$2:$C6914,$C6915,$B$2:$B6914,$B6915,$A$2:$A6914,$A6915)))&gt;0.25,"",IF(IF(_xlfn.MAXIFS($F$2:$F6914,$C$2:$C6914,$C6915,$B$2:$B6914,$B6915,$A$2:$A6914,$A6915)=0,"",$E6915-_xlfn.MAXIFS($F$2:$F6914,$C$2:$C6914,$C6915,$B$2:$B6914,$B6915,$A$2:$A6914,$A6915))&lt;0,0,IF(_xlfn.MAXIFS($F$2:$F6914,$C$2:$C6914,$C6915,$B$2:$B6914,$B6915,$A$2:$A6914,$A6915)=0,"",$E6915-_xlfn.MAXIFS($F$2:$F6914,$C$2:$C6914,$C6915,$B$2:$B6914,$B6915,$A$2:$A6914,$A6915))))</f>
        <v/>
      </c>
      <c r="K6915" s="6" t="str">
        <f t="shared" ref="K6915:K6978" si="325">IF($J6915="","",IF(HOUR($E6915)&gt;19,19,IF(HOUR($E6915)&lt;5,5,HOUR($E6915))))</f>
        <v/>
      </c>
      <c r="L6915" s="6" t="str">
        <f t="shared" ref="L6915:L6978" si="326">IF($J6915="","",IF(MINUTE($E6915)&lt;30,"EARLY","LATE"))</f>
        <v/>
      </c>
      <c r="M6915" s="6" t="str">
        <f t="shared" si="324"/>
        <v/>
      </c>
    </row>
    <row r="6916" spans="1:13" x14ac:dyDescent="0.25">
      <c r="A6916"/>
      <c r="B6916" s="1"/>
      <c r="C6916"/>
      <c r="D6916"/>
      <c r="E6916" s="76"/>
      <c r="F6916" s="76"/>
      <c r="G6916" s="2"/>
      <c r="H6916" s="77"/>
      <c r="J6916" s="79" t="str">
        <f>IF(IF(IF(_xlfn.MAXIFS($F$2:$F6915,$C$2:$C6915,$C6916,$B$2:$B6915,$B6916,$A$2:$A6915,$A6916)=0,"",$E6916-_xlfn.MAXIFS($F$2:$F6915,$C$2:$C6915,$C6916,$B$2:$B6915,$B6916,$A$2:$A6915,$A6916))&lt;0,0,IF(_xlfn.MAXIFS($F$2:$F6915,$C$2:$C6915,$C6916,$B$2:$B6915,$B6916,$A$2:$A6915,$A6916)=0,"",$E6916-_xlfn.MAXIFS($F$2:$F6915,$C$2:$C6915,$C6916,$B$2:$B6915,$B6916,$A$2:$A6915,$A6916)))&gt;0.25,"",IF(IF(_xlfn.MAXIFS($F$2:$F6915,$C$2:$C6915,$C6916,$B$2:$B6915,$B6916,$A$2:$A6915,$A6916)=0,"",$E6916-_xlfn.MAXIFS($F$2:$F6915,$C$2:$C6915,$C6916,$B$2:$B6915,$B6916,$A$2:$A6915,$A6916))&lt;0,0,IF(_xlfn.MAXIFS($F$2:$F6915,$C$2:$C6915,$C6916,$B$2:$B6915,$B6916,$A$2:$A6915,$A6916)=0,"",$E6916-_xlfn.MAXIFS($F$2:$F6915,$C$2:$C6915,$C6916,$B$2:$B6915,$B6916,$A$2:$A6915,$A6916))))</f>
        <v/>
      </c>
      <c r="K6916" s="6" t="str">
        <f t="shared" si="325"/>
        <v/>
      </c>
      <c r="L6916" s="6" t="str">
        <f t="shared" si="326"/>
        <v/>
      </c>
      <c r="M6916" s="6" t="str">
        <f t="shared" si="324"/>
        <v/>
      </c>
    </row>
    <row r="6917" spans="1:13" x14ac:dyDescent="0.25">
      <c r="A6917"/>
      <c r="B6917" s="1"/>
      <c r="C6917"/>
      <c r="D6917"/>
      <c r="E6917" s="76"/>
      <c r="F6917" s="76"/>
      <c r="G6917" s="2"/>
      <c r="H6917" s="77"/>
      <c r="J6917" s="79" t="str">
        <f>IF(IF(IF(_xlfn.MAXIFS($F$2:$F6916,$C$2:$C6916,$C6917,$B$2:$B6916,$B6917,$A$2:$A6916,$A6917)=0,"",$E6917-_xlfn.MAXIFS($F$2:$F6916,$C$2:$C6916,$C6917,$B$2:$B6916,$B6917,$A$2:$A6916,$A6917))&lt;0,0,IF(_xlfn.MAXIFS($F$2:$F6916,$C$2:$C6916,$C6917,$B$2:$B6916,$B6917,$A$2:$A6916,$A6917)=0,"",$E6917-_xlfn.MAXIFS($F$2:$F6916,$C$2:$C6916,$C6917,$B$2:$B6916,$B6917,$A$2:$A6916,$A6917)))&gt;0.25,"",IF(IF(_xlfn.MAXIFS($F$2:$F6916,$C$2:$C6916,$C6917,$B$2:$B6916,$B6917,$A$2:$A6916,$A6917)=0,"",$E6917-_xlfn.MAXIFS($F$2:$F6916,$C$2:$C6916,$C6917,$B$2:$B6916,$B6917,$A$2:$A6916,$A6917))&lt;0,0,IF(_xlfn.MAXIFS($F$2:$F6916,$C$2:$C6916,$C6917,$B$2:$B6916,$B6917,$A$2:$A6916,$A6917)=0,"",$E6917-_xlfn.MAXIFS($F$2:$F6916,$C$2:$C6916,$C6917,$B$2:$B6916,$B6917,$A$2:$A6916,$A6917))))</f>
        <v/>
      </c>
      <c r="K6917" s="6" t="str">
        <f t="shared" si="325"/>
        <v/>
      </c>
      <c r="L6917" s="6" t="str">
        <f t="shared" si="326"/>
        <v/>
      </c>
      <c r="M6917" s="6" t="str">
        <f t="shared" si="324"/>
        <v/>
      </c>
    </row>
    <row r="6918" spans="1:13" x14ac:dyDescent="0.25">
      <c r="A6918"/>
      <c r="B6918" s="1"/>
      <c r="C6918"/>
      <c r="D6918"/>
      <c r="E6918" s="76"/>
      <c r="F6918" s="76"/>
      <c r="G6918" s="2"/>
      <c r="H6918" s="77"/>
      <c r="J6918" s="79" t="str">
        <f>IF(IF(IF(_xlfn.MAXIFS($F$2:$F6917,$C$2:$C6917,$C6918,$B$2:$B6917,$B6918,$A$2:$A6917,$A6918)=0,"",$E6918-_xlfn.MAXIFS($F$2:$F6917,$C$2:$C6917,$C6918,$B$2:$B6917,$B6918,$A$2:$A6917,$A6918))&lt;0,0,IF(_xlfn.MAXIFS($F$2:$F6917,$C$2:$C6917,$C6918,$B$2:$B6917,$B6918,$A$2:$A6917,$A6918)=0,"",$E6918-_xlfn.MAXIFS($F$2:$F6917,$C$2:$C6917,$C6918,$B$2:$B6917,$B6918,$A$2:$A6917,$A6918)))&gt;0.25,"",IF(IF(_xlfn.MAXIFS($F$2:$F6917,$C$2:$C6917,$C6918,$B$2:$B6917,$B6918,$A$2:$A6917,$A6918)=0,"",$E6918-_xlfn.MAXIFS($F$2:$F6917,$C$2:$C6917,$C6918,$B$2:$B6917,$B6918,$A$2:$A6917,$A6918))&lt;0,0,IF(_xlfn.MAXIFS($F$2:$F6917,$C$2:$C6917,$C6918,$B$2:$B6917,$B6918,$A$2:$A6917,$A6918)=0,"",$E6918-_xlfn.MAXIFS($F$2:$F6917,$C$2:$C6917,$C6918,$B$2:$B6917,$B6918,$A$2:$A6917,$A6918))))</f>
        <v/>
      </c>
      <c r="K6918" s="6" t="str">
        <f t="shared" si="325"/>
        <v/>
      </c>
      <c r="L6918" s="6" t="str">
        <f t="shared" si="326"/>
        <v/>
      </c>
      <c r="M6918" s="6" t="str">
        <f t="shared" si="324"/>
        <v/>
      </c>
    </row>
    <row r="6919" spans="1:13" x14ac:dyDescent="0.25">
      <c r="A6919"/>
      <c r="B6919" s="1"/>
      <c r="C6919"/>
      <c r="D6919"/>
      <c r="E6919" s="76"/>
      <c r="F6919" s="76"/>
      <c r="G6919" s="2"/>
      <c r="H6919" s="77"/>
      <c r="J6919" s="79" t="str">
        <f>IF(IF(IF(_xlfn.MAXIFS($F$2:$F6918,$C$2:$C6918,$C6919,$B$2:$B6918,$B6919,$A$2:$A6918,$A6919)=0,"",$E6919-_xlfn.MAXIFS($F$2:$F6918,$C$2:$C6918,$C6919,$B$2:$B6918,$B6919,$A$2:$A6918,$A6919))&lt;0,0,IF(_xlfn.MAXIFS($F$2:$F6918,$C$2:$C6918,$C6919,$B$2:$B6918,$B6919,$A$2:$A6918,$A6919)=0,"",$E6919-_xlfn.MAXIFS($F$2:$F6918,$C$2:$C6918,$C6919,$B$2:$B6918,$B6919,$A$2:$A6918,$A6919)))&gt;0.25,"",IF(IF(_xlfn.MAXIFS($F$2:$F6918,$C$2:$C6918,$C6919,$B$2:$B6918,$B6919,$A$2:$A6918,$A6919)=0,"",$E6919-_xlfn.MAXIFS($F$2:$F6918,$C$2:$C6918,$C6919,$B$2:$B6918,$B6919,$A$2:$A6918,$A6919))&lt;0,0,IF(_xlfn.MAXIFS($F$2:$F6918,$C$2:$C6918,$C6919,$B$2:$B6918,$B6919,$A$2:$A6918,$A6919)=0,"",$E6919-_xlfn.MAXIFS($F$2:$F6918,$C$2:$C6918,$C6919,$B$2:$B6918,$B6919,$A$2:$A6918,$A6919))))</f>
        <v/>
      </c>
      <c r="K6919" s="6" t="str">
        <f t="shared" si="325"/>
        <v/>
      </c>
      <c r="L6919" s="6" t="str">
        <f t="shared" si="326"/>
        <v/>
      </c>
      <c r="M6919" s="6" t="str">
        <f t="shared" si="324"/>
        <v/>
      </c>
    </row>
    <row r="6920" spans="1:13" x14ac:dyDescent="0.25">
      <c r="A6920"/>
      <c r="B6920" s="1"/>
      <c r="C6920"/>
      <c r="D6920"/>
      <c r="E6920" s="76"/>
      <c r="F6920" s="76"/>
      <c r="G6920" s="2"/>
      <c r="H6920" s="77"/>
      <c r="J6920" s="79" t="str">
        <f>IF(IF(IF(_xlfn.MAXIFS($F$2:$F6919,$C$2:$C6919,$C6920,$B$2:$B6919,$B6920,$A$2:$A6919,$A6920)=0,"",$E6920-_xlfn.MAXIFS($F$2:$F6919,$C$2:$C6919,$C6920,$B$2:$B6919,$B6920,$A$2:$A6919,$A6920))&lt;0,0,IF(_xlfn.MAXIFS($F$2:$F6919,$C$2:$C6919,$C6920,$B$2:$B6919,$B6920,$A$2:$A6919,$A6920)=0,"",$E6920-_xlfn.MAXIFS($F$2:$F6919,$C$2:$C6919,$C6920,$B$2:$B6919,$B6920,$A$2:$A6919,$A6920)))&gt;0.25,"",IF(IF(_xlfn.MAXIFS($F$2:$F6919,$C$2:$C6919,$C6920,$B$2:$B6919,$B6920,$A$2:$A6919,$A6920)=0,"",$E6920-_xlfn.MAXIFS($F$2:$F6919,$C$2:$C6919,$C6920,$B$2:$B6919,$B6920,$A$2:$A6919,$A6920))&lt;0,0,IF(_xlfn.MAXIFS($F$2:$F6919,$C$2:$C6919,$C6920,$B$2:$B6919,$B6920,$A$2:$A6919,$A6920)=0,"",$E6920-_xlfn.MAXIFS($F$2:$F6919,$C$2:$C6919,$C6920,$B$2:$B6919,$B6920,$A$2:$A6919,$A6920))))</f>
        <v/>
      </c>
      <c r="K6920" s="6" t="str">
        <f t="shared" si="325"/>
        <v/>
      </c>
      <c r="L6920" s="6" t="str">
        <f t="shared" si="326"/>
        <v/>
      </c>
      <c r="M6920" s="6" t="str">
        <f t="shared" si="324"/>
        <v/>
      </c>
    </row>
    <row r="6921" spans="1:13" x14ac:dyDescent="0.25">
      <c r="A6921"/>
      <c r="B6921" s="1"/>
      <c r="C6921"/>
      <c r="D6921"/>
      <c r="E6921" s="76"/>
      <c r="F6921" s="76"/>
      <c r="G6921" s="2"/>
      <c r="H6921" s="77"/>
      <c r="J6921" s="79" t="str">
        <f>IF(IF(IF(_xlfn.MAXIFS($F$2:$F6920,$C$2:$C6920,$C6921,$B$2:$B6920,$B6921,$A$2:$A6920,$A6921)=0,"",$E6921-_xlfn.MAXIFS($F$2:$F6920,$C$2:$C6920,$C6921,$B$2:$B6920,$B6921,$A$2:$A6920,$A6921))&lt;0,0,IF(_xlfn.MAXIFS($F$2:$F6920,$C$2:$C6920,$C6921,$B$2:$B6920,$B6921,$A$2:$A6920,$A6921)=0,"",$E6921-_xlfn.MAXIFS($F$2:$F6920,$C$2:$C6920,$C6921,$B$2:$B6920,$B6921,$A$2:$A6920,$A6921)))&gt;0.25,"",IF(IF(_xlfn.MAXIFS($F$2:$F6920,$C$2:$C6920,$C6921,$B$2:$B6920,$B6921,$A$2:$A6920,$A6921)=0,"",$E6921-_xlfn.MAXIFS($F$2:$F6920,$C$2:$C6920,$C6921,$B$2:$B6920,$B6921,$A$2:$A6920,$A6921))&lt;0,0,IF(_xlfn.MAXIFS($F$2:$F6920,$C$2:$C6920,$C6921,$B$2:$B6920,$B6921,$A$2:$A6920,$A6921)=0,"",$E6921-_xlfn.MAXIFS($F$2:$F6920,$C$2:$C6920,$C6921,$B$2:$B6920,$B6921,$A$2:$A6920,$A6921))))</f>
        <v/>
      </c>
      <c r="K6921" s="6" t="str">
        <f t="shared" si="325"/>
        <v/>
      </c>
      <c r="L6921" s="6" t="str">
        <f t="shared" si="326"/>
        <v/>
      </c>
      <c r="M6921" s="6" t="str">
        <f t="shared" si="324"/>
        <v/>
      </c>
    </row>
    <row r="6922" spans="1:13" x14ac:dyDescent="0.25">
      <c r="A6922"/>
      <c r="B6922" s="1"/>
      <c r="C6922"/>
      <c r="D6922"/>
      <c r="E6922" s="76"/>
      <c r="F6922" s="76"/>
      <c r="G6922" s="2"/>
      <c r="H6922" s="77"/>
      <c r="J6922" s="79" t="str">
        <f>IF(IF(IF(_xlfn.MAXIFS($F$2:$F6921,$C$2:$C6921,$C6922,$B$2:$B6921,$B6922,$A$2:$A6921,$A6922)=0,"",$E6922-_xlfn.MAXIFS($F$2:$F6921,$C$2:$C6921,$C6922,$B$2:$B6921,$B6922,$A$2:$A6921,$A6922))&lt;0,0,IF(_xlfn.MAXIFS($F$2:$F6921,$C$2:$C6921,$C6922,$B$2:$B6921,$B6922,$A$2:$A6921,$A6922)=0,"",$E6922-_xlfn.MAXIFS($F$2:$F6921,$C$2:$C6921,$C6922,$B$2:$B6921,$B6922,$A$2:$A6921,$A6922)))&gt;0.25,"",IF(IF(_xlfn.MAXIFS($F$2:$F6921,$C$2:$C6921,$C6922,$B$2:$B6921,$B6922,$A$2:$A6921,$A6922)=0,"",$E6922-_xlfn.MAXIFS($F$2:$F6921,$C$2:$C6921,$C6922,$B$2:$B6921,$B6922,$A$2:$A6921,$A6922))&lt;0,0,IF(_xlfn.MAXIFS($F$2:$F6921,$C$2:$C6921,$C6922,$B$2:$B6921,$B6922,$A$2:$A6921,$A6922)=0,"",$E6922-_xlfn.MAXIFS($F$2:$F6921,$C$2:$C6921,$C6922,$B$2:$B6921,$B6922,$A$2:$A6921,$A6922))))</f>
        <v/>
      </c>
      <c r="K6922" s="6" t="str">
        <f t="shared" si="325"/>
        <v/>
      </c>
      <c r="L6922" s="6" t="str">
        <f t="shared" si="326"/>
        <v/>
      </c>
      <c r="M6922" s="6" t="str">
        <f t="shared" si="324"/>
        <v/>
      </c>
    </row>
    <row r="6923" spans="1:13" x14ac:dyDescent="0.25">
      <c r="A6923"/>
      <c r="B6923" s="1"/>
      <c r="C6923"/>
      <c r="D6923"/>
      <c r="E6923" s="76"/>
      <c r="F6923" s="76"/>
      <c r="G6923" s="2"/>
      <c r="H6923" s="77"/>
      <c r="J6923" s="79" t="str">
        <f>IF(IF(IF(_xlfn.MAXIFS($F$2:$F6922,$C$2:$C6922,$C6923,$B$2:$B6922,$B6923,$A$2:$A6922,$A6923)=0,"",$E6923-_xlfn.MAXIFS($F$2:$F6922,$C$2:$C6922,$C6923,$B$2:$B6922,$B6923,$A$2:$A6922,$A6923))&lt;0,0,IF(_xlfn.MAXIFS($F$2:$F6922,$C$2:$C6922,$C6923,$B$2:$B6922,$B6923,$A$2:$A6922,$A6923)=0,"",$E6923-_xlfn.MAXIFS($F$2:$F6922,$C$2:$C6922,$C6923,$B$2:$B6922,$B6923,$A$2:$A6922,$A6923)))&gt;0.25,"",IF(IF(_xlfn.MAXIFS($F$2:$F6922,$C$2:$C6922,$C6923,$B$2:$B6922,$B6923,$A$2:$A6922,$A6923)=0,"",$E6923-_xlfn.MAXIFS($F$2:$F6922,$C$2:$C6922,$C6923,$B$2:$B6922,$B6923,$A$2:$A6922,$A6923))&lt;0,0,IF(_xlfn.MAXIFS($F$2:$F6922,$C$2:$C6922,$C6923,$B$2:$B6922,$B6923,$A$2:$A6922,$A6923)=0,"",$E6923-_xlfn.MAXIFS($F$2:$F6922,$C$2:$C6922,$C6923,$B$2:$B6922,$B6923,$A$2:$A6922,$A6923))))</f>
        <v/>
      </c>
      <c r="K6923" s="6" t="str">
        <f t="shared" si="325"/>
        <v/>
      </c>
      <c r="L6923" s="6" t="str">
        <f t="shared" si="326"/>
        <v/>
      </c>
      <c r="M6923" s="6" t="str">
        <f t="shared" si="324"/>
        <v/>
      </c>
    </row>
    <row r="6924" spans="1:13" x14ac:dyDescent="0.25">
      <c r="A6924"/>
      <c r="B6924" s="1"/>
      <c r="C6924"/>
      <c r="D6924"/>
      <c r="E6924" s="76"/>
      <c r="F6924" s="76"/>
      <c r="G6924" s="2"/>
      <c r="H6924" s="77"/>
      <c r="J6924" s="79" t="str">
        <f>IF(IF(IF(_xlfn.MAXIFS($F$2:$F6923,$C$2:$C6923,$C6924,$B$2:$B6923,$B6924,$A$2:$A6923,$A6924)=0,"",$E6924-_xlfn.MAXIFS($F$2:$F6923,$C$2:$C6923,$C6924,$B$2:$B6923,$B6924,$A$2:$A6923,$A6924))&lt;0,0,IF(_xlfn.MAXIFS($F$2:$F6923,$C$2:$C6923,$C6924,$B$2:$B6923,$B6924,$A$2:$A6923,$A6924)=0,"",$E6924-_xlfn.MAXIFS($F$2:$F6923,$C$2:$C6923,$C6924,$B$2:$B6923,$B6924,$A$2:$A6923,$A6924)))&gt;0.25,"",IF(IF(_xlfn.MAXIFS($F$2:$F6923,$C$2:$C6923,$C6924,$B$2:$B6923,$B6924,$A$2:$A6923,$A6924)=0,"",$E6924-_xlfn.MAXIFS($F$2:$F6923,$C$2:$C6923,$C6924,$B$2:$B6923,$B6924,$A$2:$A6923,$A6924))&lt;0,0,IF(_xlfn.MAXIFS($F$2:$F6923,$C$2:$C6923,$C6924,$B$2:$B6923,$B6924,$A$2:$A6923,$A6924)=0,"",$E6924-_xlfn.MAXIFS($F$2:$F6923,$C$2:$C6923,$C6924,$B$2:$B6923,$B6924,$A$2:$A6923,$A6924))))</f>
        <v/>
      </c>
      <c r="K6924" s="6" t="str">
        <f t="shared" si="325"/>
        <v/>
      </c>
      <c r="L6924" s="6" t="str">
        <f t="shared" si="326"/>
        <v/>
      </c>
      <c r="M6924" s="6" t="str">
        <f t="shared" si="324"/>
        <v/>
      </c>
    </row>
    <row r="6925" spans="1:13" x14ac:dyDescent="0.25">
      <c r="A6925"/>
      <c r="B6925" s="1"/>
      <c r="C6925"/>
      <c r="D6925"/>
      <c r="E6925" s="76"/>
      <c r="F6925" s="76"/>
      <c r="G6925" s="2"/>
      <c r="H6925" s="77"/>
      <c r="J6925" s="79" t="str">
        <f>IF(IF(IF(_xlfn.MAXIFS($F$2:$F6924,$C$2:$C6924,$C6925,$B$2:$B6924,$B6925,$A$2:$A6924,$A6925)=0,"",$E6925-_xlfn.MAXIFS($F$2:$F6924,$C$2:$C6924,$C6925,$B$2:$B6924,$B6925,$A$2:$A6924,$A6925))&lt;0,0,IF(_xlfn.MAXIFS($F$2:$F6924,$C$2:$C6924,$C6925,$B$2:$B6924,$B6925,$A$2:$A6924,$A6925)=0,"",$E6925-_xlfn.MAXIFS($F$2:$F6924,$C$2:$C6924,$C6925,$B$2:$B6924,$B6925,$A$2:$A6924,$A6925)))&gt;0.25,"",IF(IF(_xlfn.MAXIFS($F$2:$F6924,$C$2:$C6924,$C6925,$B$2:$B6924,$B6925,$A$2:$A6924,$A6925)=0,"",$E6925-_xlfn.MAXIFS($F$2:$F6924,$C$2:$C6924,$C6925,$B$2:$B6924,$B6925,$A$2:$A6924,$A6925))&lt;0,0,IF(_xlfn.MAXIFS($F$2:$F6924,$C$2:$C6924,$C6925,$B$2:$B6924,$B6925,$A$2:$A6924,$A6925)=0,"",$E6925-_xlfn.MAXIFS($F$2:$F6924,$C$2:$C6924,$C6925,$B$2:$B6924,$B6925,$A$2:$A6924,$A6925))))</f>
        <v/>
      </c>
      <c r="K6925" s="6" t="str">
        <f t="shared" si="325"/>
        <v/>
      </c>
      <c r="L6925" s="6" t="str">
        <f t="shared" si="326"/>
        <v/>
      </c>
      <c r="M6925" s="6" t="str">
        <f t="shared" si="324"/>
        <v/>
      </c>
    </row>
    <row r="6926" spans="1:13" x14ac:dyDescent="0.25">
      <c r="A6926"/>
      <c r="B6926" s="1"/>
      <c r="C6926"/>
      <c r="D6926"/>
      <c r="E6926" s="76"/>
      <c r="F6926" s="76"/>
      <c r="G6926" s="2"/>
      <c r="H6926" s="77"/>
      <c r="J6926" s="79" t="str">
        <f>IF(IF(IF(_xlfn.MAXIFS($F$2:$F6925,$C$2:$C6925,$C6926,$B$2:$B6925,$B6926,$A$2:$A6925,$A6926)=0,"",$E6926-_xlfn.MAXIFS($F$2:$F6925,$C$2:$C6925,$C6926,$B$2:$B6925,$B6926,$A$2:$A6925,$A6926))&lt;0,0,IF(_xlfn.MAXIFS($F$2:$F6925,$C$2:$C6925,$C6926,$B$2:$B6925,$B6926,$A$2:$A6925,$A6926)=0,"",$E6926-_xlfn.MAXIFS($F$2:$F6925,$C$2:$C6925,$C6926,$B$2:$B6925,$B6926,$A$2:$A6925,$A6926)))&gt;0.25,"",IF(IF(_xlfn.MAXIFS($F$2:$F6925,$C$2:$C6925,$C6926,$B$2:$B6925,$B6926,$A$2:$A6925,$A6926)=0,"",$E6926-_xlfn.MAXIFS($F$2:$F6925,$C$2:$C6925,$C6926,$B$2:$B6925,$B6926,$A$2:$A6925,$A6926))&lt;0,0,IF(_xlfn.MAXIFS($F$2:$F6925,$C$2:$C6925,$C6926,$B$2:$B6925,$B6926,$A$2:$A6925,$A6926)=0,"",$E6926-_xlfn.MAXIFS($F$2:$F6925,$C$2:$C6925,$C6926,$B$2:$B6925,$B6926,$A$2:$A6925,$A6926))))</f>
        <v/>
      </c>
      <c r="K6926" s="6" t="str">
        <f t="shared" si="325"/>
        <v/>
      </c>
      <c r="L6926" s="6" t="str">
        <f t="shared" si="326"/>
        <v/>
      </c>
      <c r="M6926" s="6" t="str">
        <f t="shared" si="324"/>
        <v/>
      </c>
    </row>
    <row r="6927" spans="1:13" x14ac:dyDescent="0.25">
      <c r="A6927"/>
      <c r="B6927" s="1"/>
      <c r="C6927"/>
      <c r="D6927"/>
      <c r="E6927" s="76"/>
      <c r="F6927" s="76"/>
      <c r="G6927" s="2"/>
      <c r="H6927" s="77"/>
      <c r="J6927" s="79" t="str">
        <f>IF(IF(IF(_xlfn.MAXIFS($F$2:$F6926,$C$2:$C6926,$C6927,$B$2:$B6926,$B6927,$A$2:$A6926,$A6927)=0,"",$E6927-_xlfn.MAXIFS($F$2:$F6926,$C$2:$C6926,$C6927,$B$2:$B6926,$B6927,$A$2:$A6926,$A6927))&lt;0,0,IF(_xlfn.MAXIFS($F$2:$F6926,$C$2:$C6926,$C6927,$B$2:$B6926,$B6927,$A$2:$A6926,$A6927)=0,"",$E6927-_xlfn.MAXIFS($F$2:$F6926,$C$2:$C6926,$C6927,$B$2:$B6926,$B6927,$A$2:$A6926,$A6927)))&gt;0.25,"",IF(IF(_xlfn.MAXIFS($F$2:$F6926,$C$2:$C6926,$C6927,$B$2:$B6926,$B6927,$A$2:$A6926,$A6927)=0,"",$E6927-_xlfn.MAXIFS($F$2:$F6926,$C$2:$C6926,$C6927,$B$2:$B6926,$B6927,$A$2:$A6926,$A6927))&lt;0,0,IF(_xlfn.MAXIFS($F$2:$F6926,$C$2:$C6926,$C6927,$B$2:$B6926,$B6927,$A$2:$A6926,$A6927)=0,"",$E6927-_xlfn.MAXIFS($F$2:$F6926,$C$2:$C6926,$C6927,$B$2:$B6926,$B6927,$A$2:$A6926,$A6927))))</f>
        <v/>
      </c>
      <c r="K6927" s="6" t="str">
        <f t="shared" si="325"/>
        <v/>
      </c>
      <c r="L6927" s="6" t="str">
        <f t="shared" si="326"/>
        <v/>
      </c>
      <c r="M6927" s="6" t="str">
        <f t="shared" si="324"/>
        <v/>
      </c>
    </row>
    <row r="6928" spans="1:13" x14ac:dyDescent="0.25">
      <c r="A6928"/>
      <c r="B6928" s="1"/>
      <c r="C6928"/>
      <c r="D6928"/>
      <c r="E6928" s="76"/>
      <c r="F6928" s="76"/>
      <c r="G6928" s="2"/>
      <c r="H6928" s="77"/>
      <c r="J6928" s="79" t="str">
        <f>IF(IF(IF(_xlfn.MAXIFS($F$2:$F6927,$C$2:$C6927,$C6928,$B$2:$B6927,$B6928,$A$2:$A6927,$A6928)=0,"",$E6928-_xlfn.MAXIFS($F$2:$F6927,$C$2:$C6927,$C6928,$B$2:$B6927,$B6928,$A$2:$A6927,$A6928))&lt;0,0,IF(_xlfn.MAXIFS($F$2:$F6927,$C$2:$C6927,$C6928,$B$2:$B6927,$B6928,$A$2:$A6927,$A6928)=0,"",$E6928-_xlfn.MAXIFS($F$2:$F6927,$C$2:$C6927,$C6928,$B$2:$B6927,$B6928,$A$2:$A6927,$A6928)))&gt;0.25,"",IF(IF(_xlfn.MAXIFS($F$2:$F6927,$C$2:$C6927,$C6928,$B$2:$B6927,$B6928,$A$2:$A6927,$A6928)=0,"",$E6928-_xlfn.MAXIFS($F$2:$F6927,$C$2:$C6927,$C6928,$B$2:$B6927,$B6928,$A$2:$A6927,$A6928))&lt;0,0,IF(_xlfn.MAXIFS($F$2:$F6927,$C$2:$C6927,$C6928,$B$2:$B6927,$B6928,$A$2:$A6927,$A6928)=0,"",$E6928-_xlfn.MAXIFS($F$2:$F6927,$C$2:$C6927,$C6928,$B$2:$B6927,$B6928,$A$2:$A6927,$A6928))))</f>
        <v/>
      </c>
      <c r="K6928" s="6" t="str">
        <f t="shared" si="325"/>
        <v/>
      </c>
      <c r="L6928" s="6" t="str">
        <f t="shared" si="326"/>
        <v/>
      </c>
      <c r="M6928" s="6" t="str">
        <f t="shared" si="324"/>
        <v/>
      </c>
    </row>
    <row r="6929" spans="1:13" x14ac:dyDescent="0.25">
      <c r="A6929"/>
      <c r="B6929" s="1"/>
      <c r="C6929"/>
      <c r="D6929"/>
      <c r="E6929" s="76"/>
      <c r="F6929" s="76"/>
      <c r="G6929" s="2"/>
      <c r="H6929" s="77"/>
      <c r="J6929" s="79" t="str">
        <f>IF(IF(IF(_xlfn.MAXIFS($F$2:$F6928,$C$2:$C6928,$C6929,$B$2:$B6928,$B6929,$A$2:$A6928,$A6929)=0,"",$E6929-_xlfn.MAXIFS($F$2:$F6928,$C$2:$C6928,$C6929,$B$2:$B6928,$B6929,$A$2:$A6928,$A6929))&lt;0,0,IF(_xlfn.MAXIFS($F$2:$F6928,$C$2:$C6928,$C6929,$B$2:$B6928,$B6929,$A$2:$A6928,$A6929)=0,"",$E6929-_xlfn.MAXIFS($F$2:$F6928,$C$2:$C6928,$C6929,$B$2:$B6928,$B6929,$A$2:$A6928,$A6929)))&gt;0.25,"",IF(IF(_xlfn.MAXIFS($F$2:$F6928,$C$2:$C6928,$C6929,$B$2:$B6928,$B6929,$A$2:$A6928,$A6929)=0,"",$E6929-_xlfn.MAXIFS($F$2:$F6928,$C$2:$C6928,$C6929,$B$2:$B6928,$B6929,$A$2:$A6928,$A6929))&lt;0,0,IF(_xlfn.MAXIFS($F$2:$F6928,$C$2:$C6928,$C6929,$B$2:$B6928,$B6929,$A$2:$A6928,$A6929)=0,"",$E6929-_xlfn.MAXIFS($F$2:$F6928,$C$2:$C6928,$C6929,$B$2:$B6928,$B6929,$A$2:$A6928,$A6929))))</f>
        <v/>
      </c>
      <c r="K6929" s="6" t="str">
        <f t="shared" si="325"/>
        <v/>
      </c>
      <c r="L6929" s="6" t="str">
        <f t="shared" si="326"/>
        <v/>
      </c>
      <c r="M6929" s="6" t="str">
        <f t="shared" si="324"/>
        <v/>
      </c>
    </row>
    <row r="6930" spans="1:13" x14ac:dyDescent="0.25">
      <c r="A6930"/>
      <c r="B6930" s="1"/>
      <c r="C6930"/>
      <c r="D6930"/>
      <c r="E6930" s="76"/>
      <c r="F6930" s="76"/>
      <c r="G6930" s="2"/>
      <c r="H6930" s="77"/>
      <c r="J6930" s="79" t="str">
        <f>IF(IF(IF(_xlfn.MAXIFS($F$2:$F6929,$C$2:$C6929,$C6930,$B$2:$B6929,$B6930,$A$2:$A6929,$A6930)=0,"",$E6930-_xlfn.MAXIFS($F$2:$F6929,$C$2:$C6929,$C6930,$B$2:$B6929,$B6930,$A$2:$A6929,$A6930))&lt;0,0,IF(_xlfn.MAXIFS($F$2:$F6929,$C$2:$C6929,$C6930,$B$2:$B6929,$B6930,$A$2:$A6929,$A6930)=0,"",$E6930-_xlfn.MAXIFS($F$2:$F6929,$C$2:$C6929,$C6930,$B$2:$B6929,$B6930,$A$2:$A6929,$A6930)))&gt;0.25,"",IF(IF(_xlfn.MAXIFS($F$2:$F6929,$C$2:$C6929,$C6930,$B$2:$B6929,$B6930,$A$2:$A6929,$A6930)=0,"",$E6930-_xlfn.MAXIFS($F$2:$F6929,$C$2:$C6929,$C6930,$B$2:$B6929,$B6930,$A$2:$A6929,$A6930))&lt;0,0,IF(_xlfn.MAXIFS($F$2:$F6929,$C$2:$C6929,$C6930,$B$2:$B6929,$B6930,$A$2:$A6929,$A6930)=0,"",$E6930-_xlfn.MAXIFS($F$2:$F6929,$C$2:$C6929,$C6930,$B$2:$B6929,$B6930,$A$2:$A6929,$A6930))))</f>
        <v/>
      </c>
      <c r="K6930" s="6" t="str">
        <f t="shared" si="325"/>
        <v/>
      </c>
      <c r="L6930" s="6" t="str">
        <f t="shared" si="326"/>
        <v/>
      </c>
      <c r="M6930" s="6" t="str">
        <f t="shared" si="324"/>
        <v/>
      </c>
    </row>
    <row r="6931" spans="1:13" x14ac:dyDescent="0.25">
      <c r="A6931"/>
      <c r="B6931" s="1"/>
      <c r="C6931"/>
      <c r="D6931"/>
      <c r="E6931" s="76"/>
      <c r="F6931" s="76"/>
      <c r="G6931" s="2"/>
      <c r="H6931" s="77"/>
      <c r="J6931" s="79" t="str">
        <f>IF(IF(IF(_xlfn.MAXIFS($F$2:$F6930,$C$2:$C6930,$C6931,$B$2:$B6930,$B6931,$A$2:$A6930,$A6931)=0,"",$E6931-_xlfn.MAXIFS($F$2:$F6930,$C$2:$C6930,$C6931,$B$2:$B6930,$B6931,$A$2:$A6930,$A6931))&lt;0,0,IF(_xlfn.MAXIFS($F$2:$F6930,$C$2:$C6930,$C6931,$B$2:$B6930,$B6931,$A$2:$A6930,$A6931)=0,"",$E6931-_xlfn.MAXIFS($F$2:$F6930,$C$2:$C6930,$C6931,$B$2:$B6930,$B6931,$A$2:$A6930,$A6931)))&gt;0.25,"",IF(IF(_xlfn.MAXIFS($F$2:$F6930,$C$2:$C6930,$C6931,$B$2:$B6930,$B6931,$A$2:$A6930,$A6931)=0,"",$E6931-_xlfn.MAXIFS($F$2:$F6930,$C$2:$C6930,$C6931,$B$2:$B6930,$B6931,$A$2:$A6930,$A6931))&lt;0,0,IF(_xlfn.MAXIFS($F$2:$F6930,$C$2:$C6930,$C6931,$B$2:$B6930,$B6931,$A$2:$A6930,$A6931)=0,"",$E6931-_xlfn.MAXIFS($F$2:$F6930,$C$2:$C6930,$C6931,$B$2:$B6930,$B6931,$A$2:$A6930,$A6931))))</f>
        <v/>
      </c>
      <c r="K6931" s="6" t="str">
        <f t="shared" si="325"/>
        <v/>
      </c>
      <c r="L6931" s="6" t="str">
        <f t="shared" si="326"/>
        <v/>
      </c>
      <c r="M6931" s="6" t="str">
        <f t="shared" si="324"/>
        <v/>
      </c>
    </row>
    <row r="6932" spans="1:13" x14ac:dyDescent="0.25">
      <c r="A6932"/>
      <c r="B6932" s="1"/>
      <c r="C6932"/>
      <c r="D6932"/>
      <c r="E6932" s="76"/>
      <c r="F6932" s="76"/>
      <c r="G6932" s="2"/>
      <c r="H6932" s="77"/>
      <c r="J6932" s="79" t="str">
        <f>IF(IF(IF(_xlfn.MAXIFS($F$2:$F6931,$C$2:$C6931,$C6932,$B$2:$B6931,$B6932,$A$2:$A6931,$A6932)=0,"",$E6932-_xlfn.MAXIFS($F$2:$F6931,$C$2:$C6931,$C6932,$B$2:$B6931,$B6932,$A$2:$A6931,$A6932))&lt;0,0,IF(_xlfn.MAXIFS($F$2:$F6931,$C$2:$C6931,$C6932,$B$2:$B6931,$B6932,$A$2:$A6931,$A6932)=0,"",$E6932-_xlfn.MAXIFS($F$2:$F6931,$C$2:$C6931,$C6932,$B$2:$B6931,$B6932,$A$2:$A6931,$A6932)))&gt;0.25,"",IF(IF(_xlfn.MAXIFS($F$2:$F6931,$C$2:$C6931,$C6932,$B$2:$B6931,$B6932,$A$2:$A6931,$A6932)=0,"",$E6932-_xlfn.MAXIFS($F$2:$F6931,$C$2:$C6931,$C6932,$B$2:$B6931,$B6932,$A$2:$A6931,$A6932))&lt;0,0,IF(_xlfn.MAXIFS($F$2:$F6931,$C$2:$C6931,$C6932,$B$2:$B6931,$B6932,$A$2:$A6931,$A6932)=0,"",$E6932-_xlfn.MAXIFS($F$2:$F6931,$C$2:$C6931,$C6932,$B$2:$B6931,$B6932,$A$2:$A6931,$A6932))))</f>
        <v/>
      </c>
      <c r="K6932" s="6" t="str">
        <f t="shared" si="325"/>
        <v/>
      </c>
      <c r="L6932" s="6" t="str">
        <f t="shared" si="326"/>
        <v/>
      </c>
      <c r="M6932" s="6" t="str">
        <f t="shared" si="324"/>
        <v/>
      </c>
    </row>
    <row r="6933" spans="1:13" x14ac:dyDescent="0.25">
      <c r="A6933"/>
      <c r="B6933" s="1"/>
      <c r="C6933"/>
      <c r="D6933"/>
      <c r="E6933" s="76"/>
      <c r="F6933" s="76"/>
      <c r="G6933" s="2"/>
      <c r="H6933" s="77"/>
      <c r="J6933" s="79" t="str">
        <f>IF(IF(IF(_xlfn.MAXIFS($F$2:$F6932,$C$2:$C6932,$C6933,$B$2:$B6932,$B6933,$A$2:$A6932,$A6933)=0,"",$E6933-_xlfn.MAXIFS($F$2:$F6932,$C$2:$C6932,$C6933,$B$2:$B6932,$B6933,$A$2:$A6932,$A6933))&lt;0,0,IF(_xlfn.MAXIFS($F$2:$F6932,$C$2:$C6932,$C6933,$B$2:$B6932,$B6933,$A$2:$A6932,$A6933)=0,"",$E6933-_xlfn.MAXIFS($F$2:$F6932,$C$2:$C6932,$C6933,$B$2:$B6932,$B6933,$A$2:$A6932,$A6933)))&gt;0.25,"",IF(IF(_xlfn.MAXIFS($F$2:$F6932,$C$2:$C6932,$C6933,$B$2:$B6932,$B6933,$A$2:$A6932,$A6933)=0,"",$E6933-_xlfn.MAXIFS($F$2:$F6932,$C$2:$C6932,$C6933,$B$2:$B6932,$B6933,$A$2:$A6932,$A6933))&lt;0,0,IF(_xlfn.MAXIFS($F$2:$F6932,$C$2:$C6932,$C6933,$B$2:$B6932,$B6933,$A$2:$A6932,$A6933)=0,"",$E6933-_xlfn.MAXIFS($F$2:$F6932,$C$2:$C6932,$C6933,$B$2:$B6932,$B6933,$A$2:$A6932,$A6933))))</f>
        <v/>
      </c>
      <c r="K6933" s="6" t="str">
        <f t="shared" si="325"/>
        <v/>
      </c>
      <c r="L6933" s="6" t="str">
        <f t="shared" si="326"/>
        <v/>
      </c>
      <c r="M6933" s="6" t="str">
        <f t="shared" si="324"/>
        <v/>
      </c>
    </row>
    <row r="6934" spans="1:13" x14ac:dyDescent="0.25">
      <c r="A6934"/>
      <c r="B6934" s="1"/>
      <c r="C6934"/>
      <c r="D6934"/>
      <c r="E6934" s="76"/>
      <c r="F6934" s="76"/>
      <c r="G6934" s="2"/>
      <c r="H6934" s="77"/>
      <c r="J6934" s="79" t="str">
        <f>IF(IF(IF(_xlfn.MAXIFS($F$2:$F6933,$C$2:$C6933,$C6934,$B$2:$B6933,$B6934,$A$2:$A6933,$A6934)=0,"",$E6934-_xlfn.MAXIFS($F$2:$F6933,$C$2:$C6933,$C6934,$B$2:$B6933,$B6934,$A$2:$A6933,$A6934))&lt;0,0,IF(_xlfn.MAXIFS($F$2:$F6933,$C$2:$C6933,$C6934,$B$2:$B6933,$B6934,$A$2:$A6933,$A6934)=0,"",$E6934-_xlfn.MAXIFS($F$2:$F6933,$C$2:$C6933,$C6934,$B$2:$B6933,$B6934,$A$2:$A6933,$A6934)))&gt;0.25,"",IF(IF(_xlfn.MAXIFS($F$2:$F6933,$C$2:$C6933,$C6934,$B$2:$B6933,$B6934,$A$2:$A6933,$A6934)=0,"",$E6934-_xlfn.MAXIFS($F$2:$F6933,$C$2:$C6933,$C6934,$B$2:$B6933,$B6934,$A$2:$A6933,$A6934))&lt;0,0,IF(_xlfn.MAXIFS($F$2:$F6933,$C$2:$C6933,$C6934,$B$2:$B6933,$B6934,$A$2:$A6933,$A6934)=0,"",$E6934-_xlfn.MAXIFS($F$2:$F6933,$C$2:$C6933,$C6934,$B$2:$B6933,$B6934,$A$2:$A6933,$A6934))))</f>
        <v/>
      </c>
      <c r="K6934" s="6" t="str">
        <f t="shared" si="325"/>
        <v/>
      </c>
      <c r="L6934" s="6" t="str">
        <f t="shared" si="326"/>
        <v/>
      </c>
      <c r="M6934" s="6" t="str">
        <f t="shared" si="324"/>
        <v/>
      </c>
    </row>
    <row r="6935" spans="1:13" x14ac:dyDescent="0.25">
      <c r="A6935"/>
      <c r="B6935" s="1"/>
      <c r="C6935"/>
      <c r="D6935"/>
      <c r="E6935" s="76"/>
      <c r="F6935" s="76"/>
      <c r="G6935" s="2"/>
      <c r="H6935" s="77"/>
      <c r="J6935" s="79" t="str">
        <f>IF(IF(IF(_xlfn.MAXIFS($F$2:$F6934,$C$2:$C6934,$C6935,$B$2:$B6934,$B6935,$A$2:$A6934,$A6935)=0,"",$E6935-_xlfn.MAXIFS($F$2:$F6934,$C$2:$C6934,$C6935,$B$2:$B6934,$B6935,$A$2:$A6934,$A6935))&lt;0,0,IF(_xlfn.MAXIFS($F$2:$F6934,$C$2:$C6934,$C6935,$B$2:$B6934,$B6935,$A$2:$A6934,$A6935)=0,"",$E6935-_xlfn.MAXIFS($F$2:$F6934,$C$2:$C6934,$C6935,$B$2:$B6934,$B6935,$A$2:$A6934,$A6935)))&gt;0.25,"",IF(IF(_xlfn.MAXIFS($F$2:$F6934,$C$2:$C6934,$C6935,$B$2:$B6934,$B6935,$A$2:$A6934,$A6935)=0,"",$E6935-_xlfn.MAXIFS($F$2:$F6934,$C$2:$C6934,$C6935,$B$2:$B6934,$B6935,$A$2:$A6934,$A6935))&lt;0,0,IF(_xlfn.MAXIFS($F$2:$F6934,$C$2:$C6934,$C6935,$B$2:$B6934,$B6935,$A$2:$A6934,$A6935)=0,"",$E6935-_xlfn.MAXIFS($F$2:$F6934,$C$2:$C6934,$C6935,$B$2:$B6934,$B6935,$A$2:$A6934,$A6935))))</f>
        <v/>
      </c>
      <c r="K6935" s="6" t="str">
        <f t="shared" si="325"/>
        <v/>
      </c>
      <c r="L6935" s="6" t="str">
        <f t="shared" si="326"/>
        <v/>
      </c>
      <c r="M6935" s="6" t="str">
        <f t="shared" si="324"/>
        <v/>
      </c>
    </row>
    <row r="6936" spans="1:13" x14ac:dyDescent="0.25">
      <c r="A6936"/>
      <c r="B6936" s="1"/>
      <c r="C6936"/>
      <c r="D6936"/>
      <c r="E6936" s="76"/>
      <c r="F6936" s="76"/>
      <c r="G6936" s="2"/>
      <c r="H6936" s="77"/>
      <c r="J6936" s="79" t="str">
        <f>IF(IF(IF(_xlfn.MAXIFS($F$2:$F6935,$C$2:$C6935,$C6936,$B$2:$B6935,$B6936,$A$2:$A6935,$A6936)=0,"",$E6936-_xlfn.MAXIFS($F$2:$F6935,$C$2:$C6935,$C6936,$B$2:$B6935,$B6936,$A$2:$A6935,$A6936))&lt;0,0,IF(_xlfn.MAXIFS($F$2:$F6935,$C$2:$C6935,$C6936,$B$2:$B6935,$B6936,$A$2:$A6935,$A6936)=0,"",$E6936-_xlfn.MAXIFS($F$2:$F6935,$C$2:$C6935,$C6936,$B$2:$B6935,$B6936,$A$2:$A6935,$A6936)))&gt;0.25,"",IF(IF(_xlfn.MAXIFS($F$2:$F6935,$C$2:$C6935,$C6936,$B$2:$B6935,$B6936,$A$2:$A6935,$A6936)=0,"",$E6936-_xlfn.MAXIFS($F$2:$F6935,$C$2:$C6935,$C6936,$B$2:$B6935,$B6936,$A$2:$A6935,$A6936))&lt;0,0,IF(_xlfn.MAXIFS($F$2:$F6935,$C$2:$C6935,$C6936,$B$2:$B6935,$B6936,$A$2:$A6935,$A6936)=0,"",$E6936-_xlfn.MAXIFS($F$2:$F6935,$C$2:$C6935,$C6936,$B$2:$B6935,$B6936,$A$2:$A6935,$A6936))))</f>
        <v/>
      </c>
      <c r="K6936" s="6" t="str">
        <f t="shared" si="325"/>
        <v/>
      </c>
      <c r="L6936" s="6" t="str">
        <f t="shared" si="326"/>
        <v/>
      </c>
      <c r="M6936" s="6" t="str">
        <f t="shared" si="324"/>
        <v/>
      </c>
    </row>
    <row r="6937" spans="1:13" x14ac:dyDescent="0.25">
      <c r="A6937"/>
      <c r="B6937" s="1"/>
      <c r="C6937"/>
      <c r="D6937"/>
      <c r="E6937" s="76"/>
      <c r="F6937" s="76"/>
      <c r="G6937" s="2"/>
      <c r="H6937" s="77"/>
      <c r="J6937" s="79" t="str">
        <f>IF(IF(IF(_xlfn.MAXIFS($F$2:$F6936,$C$2:$C6936,$C6937,$B$2:$B6936,$B6937,$A$2:$A6936,$A6937)=0,"",$E6937-_xlfn.MAXIFS($F$2:$F6936,$C$2:$C6936,$C6937,$B$2:$B6936,$B6937,$A$2:$A6936,$A6937))&lt;0,0,IF(_xlfn.MAXIFS($F$2:$F6936,$C$2:$C6936,$C6937,$B$2:$B6936,$B6937,$A$2:$A6936,$A6937)=0,"",$E6937-_xlfn.MAXIFS($F$2:$F6936,$C$2:$C6936,$C6937,$B$2:$B6936,$B6937,$A$2:$A6936,$A6937)))&gt;0.25,"",IF(IF(_xlfn.MAXIFS($F$2:$F6936,$C$2:$C6936,$C6937,$B$2:$B6936,$B6937,$A$2:$A6936,$A6937)=0,"",$E6937-_xlfn.MAXIFS($F$2:$F6936,$C$2:$C6936,$C6937,$B$2:$B6936,$B6937,$A$2:$A6936,$A6937))&lt;0,0,IF(_xlfn.MAXIFS($F$2:$F6936,$C$2:$C6936,$C6937,$B$2:$B6936,$B6937,$A$2:$A6936,$A6937)=0,"",$E6937-_xlfn.MAXIFS($F$2:$F6936,$C$2:$C6936,$C6937,$B$2:$B6936,$B6937,$A$2:$A6936,$A6937))))</f>
        <v/>
      </c>
      <c r="K6937" s="6" t="str">
        <f t="shared" si="325"/>
        <v/>
      </c>
      <c r="L6937" s="6" t="str">
        <f t="shared" si="326"/>
        <v/>
      </c>
      <c r="M6937" s="6" t="str">
        <f t="shared" si="324"/>
        <v/>
      </c>
    </row>
    <row r="6938" spans="1:13" x14ac:dyDescent="0.25">
      <c r="A6938"/>
      <c r="B6938" s="1"/>
      <c r="C6938"/>
      <c r="D6938"/>
      <c r="E6938" s="76"/>
      <c r="F6938" s="76"/>
      <c r="G6938" s="2"/>
      <c r="H6938" s="77"/>
      <c r="J6938" s="79" t="str">
        <f>IF(IF(IF(_xlfn.MAXIFS($F$2:$F6937,$C$2:$C6937,$C6938,$B$2:$B6937,$B6938,$A$2:$A6937,$A6938)=0,"",$E6938-_xlfn.MAXIFS($F$2:$F6937,$C$2:$C6937,$C6938,$B$2:$B6937,$B6938,$A$2:$A6937,$A6938))&lt;0,0,IF(_xlfn.MAXIFS($F$2:$F6937,$C$2:$C6937,$C6938,$B$2:$B6937,$B6938,$A$2:$A6937,$A6938)=0,"",$E6938-_xlfn.MAXIFS($F$2:$F6937,$C$2:$C6937,$C6938,$B$2:$B6937,$B6938,$A$2:$A6937,$A6938)))&gt;0.25,"",IF(IF(_xlfn.MAXIFS($F$2:$F6937,$C$2:$C6937,$C6938,$B$2:$B6937,$B6938,$A$2:$A6937,$A6938)=0,"",$E6938-_xlfn.MAXIFS($F$2:$F6937,$C$2:$C6937,$C6938,$B$2:$B6937,$B6938,$A$2:$A6937,$A6938))&lt;0,0,IF(_xlfn.MAXIFS($F$2:$F6937,$C$2:$C6937,$C6938,$B$2:$B6937,$B6938,$A$2:$A6937,$A6938)=0,"",$E6938-_xlfn.MAXIFS($F$2:$F6937,$C$2:$C6937,$C6938,$B$2:$B6937,$B6938,$A$2:$A6937,$A6938))))</f>
        <v/>
      </c>
      <c r="K6938" s="6" t="str">
        <f t="shared" si="325"/>
        <v/>
      </c>
      <c r="L6938" s="6" t="str">
        <f t="shared" si="326"/>
        <v/>
      </c>
      <c r="M6938" s="6" t="str">
        <f t="shared" si="324"/>
        <v/>
      </c>
    </row>
    <row r="6939" spans="1:13" x14ac:dyDescent="0.25">
      <c r="A6939"/>
      <c r="B6939" s="1"/>
      <c r="C6939"/>
      <c r="D6939"/>
      <c r="E6939" s="76"/>
      <c r="F6939" s="76"/>
      <c r="G6939" s="2"/>
      <c r="H6939" s="77"/>
      <c r="J6939" s="79" t="str">
        <f>IF(IF(IF(_xlfn.MAXIFS($F$2:$F6938,$C$2:$C6938,$C6939,$B$2:$B6938,$B6939,$A$2:$A6938,$A6939)=0,"",$E6939-_xlfn.MAXIFS($F$2:$F6938,$C$2:$C6938,$C6939,$B$2:$B6938,$B6939,$A$2:$A6938,$A6939))&lt;0,0,IF(_xlfn.MAXIFS($F$2:$F6938,$C$2:$C6938,$C6939,$B$2:$B6938,$B6939,$A$2:$A6938,$A6939)=0,"",$E6939-_xlfn.MAXIFS($F$2:$F6938,$C$2:$C6938,$C6939,$B$2:$B6938,$B6939,$A$2:$A6938,$A6939)))&gt;0.25,"",IF(IF(_xlfn.MAXIFS($F$2:$F6938,$C$2:$C6938,$C6939,$B$2:$B6938,$B6939,$A$2:$A6938,$A6939)=0,"",$E6939-_xlfn.MAXIFS($F$2:$F6938,$C$2:$C6938,$C6939,$B$2:$B6938,$B6939,$A$2:$A6938,$A6939))&lt;0,0,IF(_xlfn.MAXIFS($F$2:$F6938,$C$2:$C6938,$C6939,$B$2:$B6938,$B6939,$A$2:$A6938,$A6939)=0,"",$E6939-_xlfn.MAXIFS($F$2:$F6938,$C$2:$C6938,$C6939,$B$2:$B6938,$B6939,$A$2:$A6938,$A6939))))</f>
        <v/>
      </c>
      <c r="K6939" s="6" t="str">
        <f t="shared" si="325"/>
        <v/>
      </c>
      <c r="L6939" s="6" t="str">
        <f t="shared" si="326"/>
        <v/>
      </c>
      <c r="M6939" s="6" t="str">
        <f t="shared" si="324"/>
        <v/>
      </c>
    </row>
    <row r="6940" spans="1:13" x14ac:dyDescent="0.25">
      <c r="A6940"/>
      <c r="B6940" s="1"/>
      <c r="C6940"/>
      <c r="D6940"/>
      <c r="E6940" s="76"/>
      <c r="F6940" s="76"/>
      <c r="G6940" s="2"/>
      <c r="H6940" s="77"/>
      <c r="J6940" s="79" t="str">
        <f>IF(IF(IF(_xlfn.MAXIFS($F$2:$F6939,$C$2:$C6939,$C6940,$B$2:$B6939,$B6940,$A$2:$A6939,$A6940)=0,"",$E6940-_xlfn.MAXIFS($F$2:$F6939,$C$2:$C6939,$C6940,$B$2:$B6939,$B6940,$A$2:$A6939,$A6940))&lt;0,0,IF(_xlfn.MAXIFS($F$2:$F6939,$C$2:$C6939,$C6940,$B$2:$B6939,$B6940,$A$2:$A6939,$A6940)=0,"",$E6940-_xlfn.MAXIFS($F$2:$F6939,$C$2:$C6939,$C6940,$B$2:$B6939,$B6940,$A$2:$A6939,$A6940)))&gt;0.25,"",IF(IF(_xlfn.MAXIFS($F$2:$F6939,$C$2:$C6939,$C6940,$B$2:$B6939,$B6940,$A$2:$A6939,$A6940)=0,"",$E6940-_xlfn.MAXIFS($F$2:$F6939,$C$2:$C6939,$C6940,$B$2:$B6939,$B6940,$A$2:$A6939,$A6940))&lt;0,0,IF(_xlfn.MAXIFS($F$2:$F6939,$C$2:$C6939,$C6940,$B$2:$B6939,$B6940,$A$2:$A6939,$A6940)=0,"",$E6940-_xlfn.MAXIFS($F$2:$F6939,$C$2:$C6939,$C6940,$B$2:$B6939,$B6940,$A$2:$A6939,$A6940))))</f>
        <v/>
      </c>
      <c r="K6940" s="6" t="str">
        <f t="shared" si="325"/>
        <v/>
      </c>
      <c r="L6940" s="6" t="str">
        <f t="shared" si="326"/>
        <v/>
      </c>
      <c r="M6940" s="6" t="str">
        <f t="shared" si="324"/>
        <v/>
      </c>
    </row>
    <row r="6941" spans="1:13" x14ac:dyDescent="0.25">
      <c r="A6941"/>
      <c r="B6941" s="1"/>
      <c r="C6941"/>
      <c r="D6941"/>
      <c r="E6941" s="76"/>
      <c r="F6941" s="76"/>
      <c r="G6941" s="2"/>
      <c r="H6941" s="77"/>
      <c r="J6941" s="79" t="str">
        <f>IF(IF(IF(_xlfn.MAXIFS($F$2:$F6940,$C$2:$C6940,$C6941,$B$2:$B6940,$B6941,$A$2:$A6940,$A6941)=0,"",$E6941-_xlfn.MAXIFS($F$2:$F6940,$C$2:$C6940,$C6941,$B$2:$B6940,$B6941,$A$2:$A6940,$A6941))&lt;0,0,IF(_xlfn.MAXIFS($F$2:$F6940,$C$2:$C6940,$C6941,$B$2:$B6940,$B6941,$A$2:$A6940,$A6941)=0,"",$E6941-_xlfn.MAXIFS($F$2:$F6940,$C$2:$C6940,$C6941,$B$2:$B6940,$B6941,$A$2:$A6940,$A6941)))&gt;0.25,"",IF(IF(_xlfn.MAXIFS($F$2:$F6940,$C$2:$C6940,$C6941,$B$2:$B6940,$B6941,$A$2:$A6940,$A6941)=0,"",$E6941-_xlfn.MAXIFS($F$2:$F6940,$C$2:$C6940,$C6941,$B$2:$B6940,$B6941,$A$2:$A6940,$A6941))&lt;0,0,IF(_xlfn.MAXIFS($F$2:$F6940,$C$2:$C6940,$C6941,$B$2:$B6940,$B6941,$A$2:$A6940,$A6941)=0,"",$E6941-_xlfn.MAXIFS($F$2:$F6940,$C$2:$C6940,$C6941,$B$2:$B6940,$B6941,$A$2:$A6940,$A6941))))</f>
        <v/>
      </c>
      <c r="K6941" s="6" t="str">
        <f t="shared" si="325"/>
        <v/>
      </c>
      <c r="L6941" s="6" t="str">
        <f t="shared" si="326"/>
        <v/>
      </c>
      <c r="M6941" s="6" t="str">
        <f t="shared" si="324"/>
        <v/>
      </c>
    </row>
    <row r="6942" spans="1:13" x14ac:dyDescent="0.25">
      <c r="A6942"/>
      <c r="B6942" s="1"/>
      <c r="C6942"/>
      <c r="D6942"/>
      <c r="E6942" s="76"/>
      <c r="F6942" s="76"/>
      <c r="G6942" s="2"/>
      <c r="H6942" s="77"/>
      <c r="J6942" s="79" t="str">
        <f>IF(IF(IF(_xlfn.MAXIFS($F$2:$F6941,$C$2:$C6941,$C6942,$B$2:$B6941,$B6942,$A$2:$A6941,$A6942)=0,"",$E6942-_xlfn.MAXIFS($F$2:$F6941,$C$2:$C6941,$C6942,$B$2:$B6941,$B6942,$A$2:$A6941,$A6942))&lt;0,0,IF(_xlfn.MAXIFS($F$2:$F6941,$C$2:$C6941,$C6942,$B$2:$B6941,$B6942,$A$2:$A6941,$A6942)=0,"",$E6942-_xlfn.MAXIFS($F$2:$F6941,$C$2:$C6941,$C6942,$B$2:$B6941,$B6942,$A$2:$A6941,$A6942)))&gt;0.25,"",IF(IF(_xlfn.MAXIFS($F$2:$F6941,$C$2:$C6941,$C6942,$B$2:$B6941,$B6942,$A$2:$A6941,$A6942)=0,"",$E6942-_xlfn.MAXIFS($F$2:$F6941,$C$2:$C6941,$C6942,$B$2:$B6941,$B6942,$A$2:$A6941,$A6942))&lt;0,0,IF(_xlfn.MAXIFS($F$2:$F6941,$C$2:$C6941,$C6942,$B$2:$B6941,$B6942,$A$2:$A6941,$A6942)=0,"",$E6942-_xlfn.MAXIFS($F$2:$F6941,$C$2:$C6941,$C6942,$B$2:$B6941,$B6942,$A$2:$A6941,$A6942))))</f>
        <v/>
      </c>
      <c r="K6942" s="6" t="str">
        <f t="shared" si="325"/>
        <v/>
      </c>
      <c r="L6942" s="6" t="str">
        <f t="shared" si="326"/>
        <v/>
      </c>
      <c r="M6942" s="6" t="str">
        <f t="shared" si="324"/>
        <v/>
      </c>
    </row>
    <row r="6943" spans="1:13" x14ac:dyDescent="0.25">
      <c r="A6943"/>
      <c r="B6943" s="1"/>
      <c r="C6943"/>
      <c r="D6943"/>
      <c r="E6943" s="76"/>
      <c r="F6943" s="76"/>
      <c r="G6943" s="2"/>
      <c r="H6943" s="77"/>
      <c r="J6943" s="79" t="str">
        <f>IF(IF(IF(_xlfn.MAXIFS($F$2:$F6942,$C$2:$C6942,$C6943,$B$2:$B6942,$B6943,$A$2:$A6942,$A6943)=0,"",$E6943-_xlfn.MAXIFS($F$2:$F6942,$C$2:$C6942,$C6943,$B$2:$B6942,$B6943,$A$2:$A6942,$A6943))&lt;0,0,IF(_xlfn.MAXIFS($F$2:$F6942,$C$2:$C6942,$C6943,$B$2:$B6942,$B6943,$A$2:$A6942,$A6943)=0,"",$E6943-_xlfn.MAXIFS($F$2:$F6942,$C$2:$C6942,$C6943,$B$2:$B6942,$B6943,$A$2:$A6942,$A6943)))&gt;0.25,"",IF(IF(_xlfn.MAXIFS($F$2:$F6942,$C$2:$C6942,$C6943,$B$2:$B6942,$B6943,$A$2:$A6942,$A6943)=0,"",$E6943-_xlfn.MAXIFS($F$2:$F6942,$C$2:$C6942,$C6943,$B$2:$B6942,$B6943,$A$2:$A6942,$A6943))&lt;0,0,IF(_xlfn.MAXIFS($F$2:$F6942,$C$2:$C6942,$C6943,$B$2:$B6942,$B6943,$A$2:$A6942,$A6943)=0,"",$E6943-_xlfn.MAXIFS($F$2:$F6942,$C$2:$C6942,$C6943,$B$2:$B6942,$B6943,$A$2:$A6942,$A6943))))</f>
        <v/>
      </c>
      <c r="K6943" s="6" t="str">
        <f t="shared" si="325"/>
        <v/>
      </c>
      <c r="L6943" s="6" t="str">
        <f t="shared" si="326"/>
        <v/>
      </c>
      <c r="M6943" s="6" t="str">
        <f t="shared" si="324"/>
        <v/>
      </c>
    </row>
    <row r="6944" spans="1:13" x14ac:dyDescent="0.25">
      <c r="A6944"/>
      <c r="B6944" s="1"/>
      <c r="C6944"/>
      <c r="D6944"/>
      <c r="E6944" s="76"/>
      <c r="F6944" s="76"/>
      <c r="G6944" s="2"/>
      <c r="H6944" s="77"/>
      <c r="J6944" s="79" t="str">
        <f>IF(IF(IF(_xlfn.MAXIFS($F$2:$F6943,$C$2:$C6943,$C6944,$B$2:$B6943,$B6944,$A$2:$A6943,$A6944)=0,"",$E6944-_xlfn.MAXIFS($F$2:$F6943,$C$2:$C6943,$C6944,$B$2:$B6943,$B6944,$A$2:$A6943,$A6944))&lt;0,0,IF(_xlfn.MAXIFS($F$2:$F6943,$C$2:$C6943,$C6944,$B$2:$B6943,$B6944,$A$2:$A6943,$A6944)=0,"",$E6944-_xlfn.MAXIFS($F$2:$F6943,$C$2:$C6943,$C6944,$B$2:$B6943,$B6944,$A$2:$A6943,$A6944)))&gt;0.25,"",IF(IF(_xlfn.MAXIFS($F$2:$F6943,$C$2:$C6943,$C6944,$B$2:$B6943,$B6944,$A$2:$A6943,$A6944)=0,"",$E6944-_xlfn.MAXIFS($F$2:$F6943,$C$2:$C6943,$C6944,$B$2:$B6943,$B6944,$A$2:$A6943,$A6944))&lt;0,0,IF(_xlfn.MAXIFS($F$2:$F6943,$C$2:$C6943,$C6944,$B$2:$B6943,$B6944,$A$2:$A6943,$A6944)=0,"",$E6944-_xlfn.MAXIFS($F$2:$F6943,$C$2:$C6943,$C6944,$B$2:$B6943,$B6944,$A$2:$A6943,$A6944))))</f>
        <v/>
      </c>
      <c r="K6944" s="6" t="str">
        <f t="shared" si="325"/>
        <v/>
      </c>
      <c r="L6944" s="6" t="str">
        <f t="shared" si="326"/>
        <v/>
      </c>
      <c r="M6944" s="6" t="str">
        <f t="shared" si="324"/>
        <v/>
      </c>
    </row>
    <row r="6945" spans="1:13" x14ac:dyDescent="0.25">
      <c r="A6945"/>
      <c r="B6945" s="1"/>
      <c r="C6945"/>
      <c r="D6945"/>
      <c r="E6945" s="76"/>
      <c r="F6945" s="76"/>
      <c r="G6945" s="2"/>
      <c r="H6945" s="77"/>
      <c r="J6945" s="79" t="str">
        <f>IF(IF(IF(_xlfn.MAXIFS($F$2:$F6944,$C$2:$C6944,$C6945,$B$2:$B6944,$B6945,$A$2:$A6944,$A6945)=0,"",$E6945-_xlfn.MAXIFS($F$2:$F6944,$C$2:$C6944,$C6945,$B$2:$B6944,$B6945,$A$2:$A6944,$A6945))&lt;0,0,IF(_xlfn.MAXIFS($F$2:$F6944,$C$2:$C6944,$C6945,$B$2:$B6944,$B6945,$A$2:$A6944,$A6945)=0,"",$E6945-_xlfn.MAXIFS($F$2:$F6944,$C$2:$C6944,$C6945,$B$2:$B6944,$B6945,$A$2:$A6944,$A6945)))&gt;0.25,"",IF(IF(_xlfn.MAXIFS($F$2:$F6944,$C$2:$C6944,$C6945,$B$2:$B6944,$B6945,$A$2:$A6944,$A6945)=0,"",$E6945-_xlfn.MAXIFS($F$2:$F6944,$C$2:$C6944,$C6945,$B$2:$B6944,$B6945,$A$2:$A6944,$A6945))&lt;0,0,IF(_xlfn.MAXIFS($F$2:$F6944,$C$2:$C6944,$C6945,$B$2:$B6944,$B6945,$A$2:$A6944,$A6945)=0,"",$E6945-_xlfn.MAXIFS($F$2:$F6944,$C$2:$C6944,$C6945,$B$2:$B6944,$B6945,$A$2:$A6944,$A6945))))</f>
        <v/>
      </c>
      <c r="K6945" s="6" t="str">
        <f t="shared" si="325"/>
        <v/>
      </c>
      <c r="L6945" s="6" t="str">
        <f t="shared" si="326"/>
        <v/>
      </c>
      <c r="M6945" s="6" t="str">
        <f t="shared" si="324"/>
        <v/>
      </c>
    </row>
    <row r="6946" spans="1:13" x14ac:dyDescent="0.25">
      <c r="A6946"/>
      <c r="B6946" s="1"/>
      <c r="C6946"/>
      <c r="D6946"/>
      <c r="E6946" s="76"/>
      <c r="F6946" s="76"/>
      <c r="G6946" s="2"/>
      <c r="H6946" s="77"/>
      <c r="J6946" s="79" t="str">
        <f>IF(IF(IF(_xlfn.MAXIFS($F$2:$F6945,$C$2:$C6945,$C6946,$B$2:$B6945,$B6946,$A$2:$A6945,$A6946)=0,"",$E6946-_xlfn.MAXIFS($F$2:$F6945,$C$2:$C6945,$C6946,$B$2:$B6945,$B6946,$A$2:$A6945,$A6946))&lt;0,0,IF(_xlfn.MAXIFS($F$2:$F6945,$C$2:$C6945,$C6946,$B$2:$B6945,$B6946,$A$2:$A6945,$A6946)=0,"",$E6946-_xlfn.MAXIFS($F$2:$F6945,$C$2:$C6945,$C6946,$B$2:$B6945,$B6946,$A$2:$A6945,$A6946)))&gt;0.25,"",IF(IF(_xlfn.MAXIFS($F$2:$F6945,$C$2:$C6945,$C6946,$B$2:$B6945,$B6946,$A$2:$A6945,$A6946)=0,"",$E6946-_xlfn.MAXIFS($F$2:$F6945,$C$2:$C6945,$C6946,$B$2:$B6945,$B6946,$A$2:$A6945,$A6946))&lt;0,0,IF(_xlfn.MAXIFS($F$2:$F6945,$C$2:$C6945,$C6946,$B$2:$B6945,$B6946,$A$2:$A6945,$A6946)=0,"",$E6946-_xlfn.MAXIFS($F$2:$F6945,$C$2:$C6945,$C6946,$B$2:$B6945,$B6946,$A$2:$A6945,$A6946))))</f>
        <v/>
      </c>
      <c r="K6946" s="6" t="str">
        <f t="shared" si="325"/>
        <v/>
      </c>
      <c r="L6946" s="6" t="str">
        <f t="shared" si="326"/>
        <v/>
      </c>
      <c r="M6946" s="6" t="str">
        <f t="shared" si="324"/>
        <v/>
      </c>
    </row>
    <row r="6947" spans="1:13" x14ac:dyDescent="0.25">
      <c r="A6947"/>
      <c r="B6947" s="1"/>
      <c r="C6947"/>
      <c r="D6947"/>
      <c r="E6947" s="76"/>
      <c r="F6947" s="76"/>
      <c r="G6947" s="2"/>
      <c r="H6947" s="77"/>
      <c r="J6947" s="79" t="str">
        <f>IF(IF(IF(_xlfn.MAXIFS($F$2:$F6946,$C$2:$C6946,$C6947,$B$2:$B6946,$B6947,$A$2:$A6946,$A6947)=0,"",$E6947-_xlfn.MAXIFS($F$2:$F6946,$C$2:$C6946,$C6947,$B$2:$B6946,$B6947,$A$2:$A6946,$A6947))&lt;0,0,IF(_xlfn.MAXIFS($F$2:$F6946,$C$2:$C6946,$C6947,$B$2:$B6946,$B6947,$A$2:$A6946,$A6947)=0,"",$E6947-_xlfn.MAXIFS($F$2:$F6946,$C$2:$C6946,$C6947,$B$2:$B6946,$B6947,$A$2:$A6946,$A6947)))&gt;0.25,"",IF(IF(_xlfn.MAXIFS($F$2:$F6946,$C$2:$C6946,$C6947,$B$2:$B6946,$B6947,$A$2:$A6946,$A6947)=0,"",$E6947-_xlfn.MAXIFS($F$2:$F6946,$C$2:$C6946,$C6947,$B$2:$B6946,$B6947,$A$2:$A6946,$A6947))&lt;0,0,IF(_xlfn.MAXIFS($F$2:$F6946,$C$2:$C6946,$C6947,$B$2:$B6946,$B6947,$A$2:$A6946,$A6947)=0,"",$E6947-_xlfn.MAXIFS($F$2:$F6946,$C$2:$C6946,$C6947,$B$2:$B6946,$B6947,$A$2:$A6946,$A6947))))</f>
        <v/>
      </c>
      <c r="K6947" s="6" t="str">
        <f t="shared" si="325"/>
        <v/>
      </c>
      <c r="L6947" s="6" t="str">
        <f t="shared" si="326"/>
        <v/>
      </c>
      <c r="M6947" s="6" t="str">
        <f t="shared" si="324"/>
        <v/>
      </c>
    </row>
    <row r="6948" spans="1:13" x14ac:dyDescent="0.25">
      <c r="A6948"/>
      <c r="B6948" s="1"/>
      <c r="C6948"/>
      <c r="D6948"/>
      <c r="E6948" s="76"/>
      <c r="F6948" s="76"/>
      <c r="G6948" s="2"/>
      <c r="H6948" s="77"/>
      <c r="J6948" s="79" t="str">
        <f>IF(IF(IF(_xlfn.MAXIFS($F$2:$F6947,$C$2:$C6947,$C6948,$B$2:$B6947,$B6948,$A$2:$A6947,$A6948)=0,"",$E6948-_xlfn.MAXIFS($F$2:$F6947,$C$2:$C6947,$C6948,$B$2:$B6947,$B6948,$A$2:$A6947,$A6948))&lt;0,0,IF(_xlfn.MAXIFS($F$2:$F6947,$C$2:$C6947,$C6948,$B$2:$B6947,$B6948,$A$2:$A6947,$A6948)=0,"",$E6948-_xlfn.MAXIFS($F$2:$F6947,$C$2:$C6947,$C6948,$B$2:$B6947,$B6948,$A$2:$A6947,$A6948)))&gt;0.25,"",IF(IF(_xlfn.MAXIFS($F$2:$F6947,$C$2:$C6947,$C6948,$B$2:$B6947,$B6948,$A$2:$A6947,$A6948)=0,"",$E6948-_xlfn.MAXIFS($F$2:$F6947,$C$2:$C6947,$C6948,$B$2:$B6947,$B6948,$A$2:$A6947,$A6948))&lt;0,0,IF(_xlfn.MAXIFS($F$2:$F6947,$C$2:$C6947,$C6948,$B$2:$B6947,$B6948,$A$2:$A6947,$A6948)=0,"",$E6948-_xlfn.MAXIFS($F$2:$F6947,$C$2:$C6947,$C6948,$B$2:$B6947,$B6948,$A$2:$A6947,$A6948))))</f>
        <v/>
      </c>
      <c r="K6948" s="6" t="str">
        <f t="shared" si="325"/>
        <v/>
      </c>
      <c r="L6948" s="6" t="str">
        <f t="shared" si="326"/>
        <v/>
      </c>
      <c r="M6948" s="6" t="str">
        <f t="shared" si="324"/>
        <v/>
      </c>
    </row>
    <row r="6949" spans="1:13" x14ac:dyDescent="0.25">
      <c r="A6949"/>
      <c r="B6949" s="1"/>
      <c r="C6949"/>
      <c r="D6949"/>
      <c r="E6949" s="76"/>
      <c r="F6949" s="76"/>
      <c r="G6949" s="2"/>
      <c r="H6949" s="77"/>
      <c r="J6949" s="79" t="str">
        <f>IF(IF(IF(_xlfn.MAXIFS($F$2:$F6948,$C$2:$C6948,$C6949,$B$2:$B6948,$B6949,$A$2:$A6948,$A6949)=0,"",$E6949-_xlfn.MAXIFS($F$2:$F6948,$C$2:$C6948,$C6949,$B$2:$B6948,$B6949,$A$2:$A6948,$A6949))&lt;0,0,IF(_xlfn.MAXIFS($F$2:$F6948,$C$2:$C6948,$C6949,$B$2:$B6948,$B6949,$A$2:$A6948,$A6949)=0,"",$E6949-_xlfn.MAXIFS($F$2:$F6948,$C$2:$C6948,$C6949,$B$2:$B6948,$B6949,$A$2:$A6948,$A6949)))&gt;0.25,"",IF(IF(_xlfn.MAXIFS($F$2:$F6948,$C$2:$C6948,$C6949,$B$2:$B6948,$B6949,$A$2:$A6948,$A6949)=0,"",$E6949-_xlfn.MAXIFS($F$2:$F6948,$C$2:$C6948,$C6949,$B$2:$B6948,$B6949,$A$2:$A6948,$A6949))&lt;0,0,IF(_xlfn.MAXIFS($F$2:$F6948,$C$2:$C6948,$C6949,$B$2:$B6948,$B6949,$A$2:$A6948,$A6949)=0,"",$E6949-_xlfn.MAXIFS($F$2:$F6948,$C$2:$C6948,$C6949,$B$2:$B6948,$B6949,$A$2:$A6948,$A6949))))</f>
        <v/>
      </c>
      <c r="K6949" s="6" t="str">
        <f t="shared" si="325"/>
        <v/>
      </c>
      <c r="L6949" s="6" t="str">
        <f t="shared" si="326"/>
        <v/>
      </c>
      <c r="M6949" s="6" t="str">
        <f t="shared" si="324"/>
        <v/>
      </c>
    </row>
    <row r="6950" spans="1:13" x14ac:dyDescent="0.25">
      <c r="A6950"/>
      <c r="B6950" s="1"/>
      <c r="C6950"/>
      <c r="D6950"/>
      <c r="E6950" s="76"/>
      <c r="F6950" s="76"/>
      <c r="G6950" s="2"/>
      <c r="H6950" s="77"/>
      <c r="J6950" s="79" t="str">
        <f>IF(IF(IF(_xlfn.MAXIFS($F$2:$F6949,$C$2:$C6949,$C6950,$B$2:$B6949,$B6950,$A$2:$A6949,$A6950)=0,"",$E6950-_xlfn.MAXIFS($F$2:$F6949,$C$2:$C6949,$C6950,$B$2:$B6949,$B6950,$A$2:$A6949,$A6950))&lt;0,0,IF(_xlfn.MAXIFS($F$2:$F6949,$C$2:$C6949,$C6950,$B$2:$B6949,$B6950,$A$2:$A6949,$A6950)=0,"",$E6950-_xlfn.MAXIFS($F$2:$F6949,$C$2:$C6949,$C6950,$B$2:$B6949,$B6950,$A$2:$A6949,$A6950)))&gt;0.25,"",IF(IF(_xlfn.MAXIFS($F$2:$F6949,$C$2:$C6949,$C6950,$B$2:$B6949,$B6950,$A$2:$A6949,$A6950)=0,"",$E6950-_xlfn.MAXIFS($F$2:$F6949,$C$2:$C6949,$C6950,$B$2:$B6949,$B6950,$A$2:$A6949,$A6950))&lt;0,0,IF(_xlfn.MAXIFS($F$2:$F6949,$C$2:$C6949,$C6950,$B$2:$B6949,$B6950,$A$2:$A6949,$A6950)=0,"",$E6950-_xlfn.MAXIFS($F$2:$F6949,$C$2:$C6949,$C6950,$B$2:$B6949,$B6950,$A$2:$A6949,$A6950))))</f>
        <v/>
      </c>
      <c r="K6950" s="6" t="str">
        <f t="shared" si="325"/>
        <v/>
      </c>
      <c r="L6950" s="6" t="str">
        <f t="shared" si="326"/>
        <v/>
      </c>
      <c r="M6950" s="6" t="str">
        <f t="shared" si="324"/>
        <v/>
      </c>
    </row>
    <row r="6951" spans="1:13" x14ac:dyDescent="0.25">
      <c r="A6951"/>
      <c r="B6951" s="1"/>
      <c r="C6951"/>
      <c r="D6951"/>
      <c r="E6951" s="76"/>
      <c r="F6951" s="76"/>
      <c r="G6951" s="2"/>
      <c r="H6951" s="77"/>
      <c r="J6951" s="79" t="str">
        <f>IF(IF(IF(_xlfn.MAXIFS($F$2:$F6950,$C$2:$C6950,$C6951,$B$2:$B6950,$B6951,$A$2:$A6950,$A6951)=0,"",$E6951-_xlfn.MAXIFS($F$2:$F6950,$C$2:$C6950,$C6951,$B$2:$B6950,$B6951,$A$2:$A6950,$A6951))&lt;0,0,IF(_xlfn.MAXIFS($F$2:$F6950,$C$2:$C6950,$C6951,$B$2:$B6950,$B6951,$A$2:$A6950,$A6951)=0,"",$E6951-_xlfn.MAXIFS($F$2:$F6950,$C$2:$C6950,$C6951,$B$2:$B6950,$B6951,$A$2:$A6950,$A6951)))&gt;0.25,"",IF(IF(_xlfn.MAXIFS($F$2:$F6950,$C$2:$C6950,$C6951,$B$2:$B6950,$B6951,$A$2:$A6950,$A6951)=0,"",$E6951-_xlfn.MAXIFS($F$2:$F6950,$C$2:$C6950,$C6951,$B$2:$B6950,$B6951,$A$2:$A6950,$A6951))&lt;0,0,IF(_xlfn.MAXIFS($F$2:$F6950,$C$2:$C6950,$C6951,$B$2:$B6950,$B6951,$A$2:$A6950,$A6951)=0,"",$E6951-_xlfn.MAXIFS($F$2:$F6950,$C$2:$C6950,$C6951,$B$2:$B6950,$B6951,$A$2:$A6950,$A6951))))</f>
        <v/>
      </c>
      <c r="K6951" s="6" t="str">
        <f t="shared" si="325"/>
        <v/>
      </c>
      <c r="L6951" s="6" t="str">
        <f t="shared" si="326"/>
        <v/>
      </c>
      <c r="M6951" s="6" t="str">
        <f t="shared" si="324"/>
        <v/>
      </c>
    </row>
    <row r="6952" spans="1:13" x14ac:dyDescent="0.25">
      <c r="A6952"/>
      <c r="B6952" s="1"/>
      <c r="C6952"/>
      <c r="D6952"/>
      <c r="E6952" s="76"/>
      <c r="F6952" s="76"/>
      <c r="G6952" s="2"/>
      <c r="H6952" s="77"/>
      <c r="J6952" s="79" t="str">
        <f>IF(IF(IF(_xlfn.MAXIFS($F$2:$F6951,$C$2:$C6951,$C6952,$B$2:$B6951,$B6952,$A$2:$A6951,$A6952)=0,"",$E6952-_xlfn.MAXIFS($F$2:$F6951,$C$2:$C6951,$C6952,$B$2:$B6951,$B6952,$A$2:$A6951,$A6952))&lt;0,0,IF(_xlfn.MAXIFS($F$2:$F6951,$C$2:$C6951,$C6952,$B$2:$B6951,$B6952,$A$2:$A6951,$A6952)=0,"",$E6952-_xlfn.MAXIFS($F$2:$F6951,$C$2:$C6951,$C6952,$B$2:$B6951,$B6952,$A$2:$A6951,$A6952)))&gt;0.25,"",IF(IF(_xlfn.MAXIFS($F$2:$F6951,$C$2:$C6951,$C6952,$B$2:$B6951,$B6952,$A$2:$A6951,$A6952)=0,"",$E6952-_xlfn.MAXIFS($F$2:$F6951,$C$2:$C6951,$C6952,$B$2:$B6951,$B6952,$A$2:$A6951,$A6952))&lt;0,0,IF(_xlfn.MAXIFS($F$2:$F6951,$C$2:$C6951,$C6952,$B$2:$B6951,$B6952,$A$2:$A6951,$A6952)=0,"",$E6952-_xlfn.MAXIFS($F$2:$F6951,$C$2:$C6951,$C6952,$B$2:$B6951,$B6952,$A$2:$A6951,$A6952))))</f>
        <v/>
      </c>
      <c r="K6952" s="6" t="str">
        <f t="shared" si="325"/>
        <v/>
      </c>
      <c r="L6952" s="6" t="str">
        <f t="shared" si="326"/>
        <v/>
      </c>
      <c r="M6952" s="6" t="str">
        <f t="shared" si="324"/>
        <v/>
      </c>
    </row>
    <row r="6953" spans="1:13" x14ac:dyDescent="0.25">
      <c r="A6953"/>
      <c r="B6953" s="1"/>
      <c r="C6953"/>
      <c r="D6953"/>
      <c r="E6953" s="76"/>
      <c r="F6953" s="76"/>
      <c r="G6953" s="2"/>
      <c r="H6953" s="77"/>
      <c r="J6953" s="79" t="str">
        <f>IF(IF(IF(_xlfn.MAXIFS($F$2:$F6952,$C$2:$C6952,$C6953,$B$2:$B6952,$B6953,$A$2:$A6952,$A6953)=0,"",$E6953-_xlfn.MAXIFS($F$2:$F6952,$C$2:$C6952,$C6953,$B$2:$B6952,$B6953,$A$2:$A6952,$A6953))&lt;0,0,IF(_xlfn.MAXIFS($F$2:$F6952,$C$2:$C6952,$C6953,$B$2:$B6952,$B6953,$A$2:$A6952,$A6953)=0,"",$E6953-_xlfn.MAXIFS($F$2:$F6952,$C$2:$C6952,$C6953,$B$2:$B6952,$B6953,$A$2:$A6952,$A6953)))&gt;0.25,"",IF(IF(_xlfn.MAXIFS($F$2:$F6952,$C$2:$C6952,$C6953,$B$2:$B6952,$B6953,$A$2:$A6952,$A6953)=0,"",$E6953-_xlfn.MAXIFS($F$2:$F6952,$C$2:$C6952,$C6953,$B$2:$B6952,$B6953,$A$2:$A6952,$A6953))&lt;0,0,IF(_xlfn.MAXIFS($F$2:$F6952,$C$2:$C6952,$C6953,$B$2:$B6952,$B6953,$A$2:$A6952,$A6953)=0,"",$E6953-_xlfn.MAXIFS($F$2:$F6952,$C$2:$C6952,$C6953,$B$2:$B6952,$B6953,$A$2:$A6952,$A6953))))</f>
        <v/>
      </c>
      <c r="K6953" s="6" t="str">
        <f t="shared" si="325"/>
        <v/>
      </c>
      <c r="L6953" s="6" t="str">
        <f t="shared" si="326"/>
        <v/>
      </c>
      <c r="M6953" s="6" t="str">
        <f t="shared" si="324"/>
        <v/>
      </c>
    </row>
    <row r="6954" spans="1:13" x14ac:dyDescent="0.25">
      <c r="A6954"/>
      <c r="B6954" s="1"/>
      <c r="C6954"/>
      <c r="D6954"/>
      <c r="E6954" s="76"/>
      <c r="F6954" s="76"/>
      <c r="G6954" s="2"/>
      <c r="H6954" s="77"/>
      <c r="J6954" s="79" t="str">
        <f>IF(IF(IF(_xlfn.MAXIFS($F$2:$F6953,$C$2:$C6953,$C6954,$B$2:$B6953,$B6954,$A$2:$A6953,$A6954)=0,"",$E6954-_xlfn.MAXIFS($F$2:$F6953,$C$2:$C6953,$C6954,$B$2:$B6953,$B6954,$A$2:$A6953,$A6954))&lt;0,0,IF(_xlfn.MAXIFS($F$2:$F6953,$C$2:$C6953,$C6954,$B$2:$B6953,$B6954,$A$2:$A6953,$A6954)=0,"",$E6954-_xlfn.MAXIFS($F$2:$F6953,$C$2:$C6953,$C6954,$B$2:$B6953,$B6954,$A$2:$A6953,$A6954)))&gt;0.25,"",IF(IF(_xlfn.MAXIFS($F$2:$F6953,$C$2:$C6953,$C6954,$B$2:$B6953,$B6954,$A$2:$A6953,$A6954)=0,"",$E6954-_xlfn.MAXIFS($F$2:$F6953,$C$2:$C6953,$C6954,$B$2:$B6953,$B6954,$A$2:$A6953,$A6954))&lt;0,0,IF(_xlfn.MAXIFS($F$2:$F6953,$C$2:$C6953,$C6954,$B$2:$B6953,$B6954,$A$2:$A6953,$A6954)=0,"",$E6954-_xlfn.MAXIFS($F$2:$F6953,$C$2:$C6953,$C6954,$B$2:$B6953,$B6954,$A$2:$A6953,$A6954))))</f>
        <v/>
      </c>
      <c r="K6954" s="6" t="str">
        <f t="shared" si="325"/>
        <v/>
      </c>
      <c r="L6954" s="6" t="str">
        <f t="shared" si="326"/>
        <v/>
      </c>
      <c r="M6954" s="6" t="str">
        <f t="shared" si="324"/>
        <v/>
      </c>
    </row>
    <row r="6955" spans="1:13" x14ac:dyDescent="0.25">
      <c r="A6955"/>
      <c r="B6955" s="1"/>
      <c r="C6955"/>
      <c r="D6955"/>
      <c r="E6955" s="76"/>
      <c r="F6955" s="76"/>
      <c r="G6955" s="2"/>
      <c r="H6955" s="77"/>
      <c r="J6955" s="79" t="str">
        <f>IF(IF(IF(_xlfn.MAXIFS($F$2:$F6954,$C$2:$C6954,$C6955,$B$2:$B6954,$B6955,$A$2:$A6954,$A6955)=0,"",$E6955-_xlfn.MAXIFS($F$2:$F6954,$C$2:$C6954,$C6955,$B$2:$B6954,$B6955,$A$2:$A6954,$A6955))&lt;0,0,IF(_xlfn.MAXIFS($F$2:$F6954,$C$2:$C6954,$C6955,$B$2:$B6954,$B6955,$A$2:$A6954,$A6955)=0,"",$E6955-_xlfn.MAXIFS($F$2:$F6954,$C$2:$C6954,$C6955,$B$2:$B6954,$B6955,$A$2:$A6954,$A6955)))&gt;0.25,"",IF(IF(_xlfn.MAXIFS($F$2:$F6954,$C$2:$C6954,$C6955,$B$2:$B6954,$B6955,$A$2:$A6954,$A6955)=0,"",$E6955-_xlfn.MAXIFS($F$2:$F6954,$C$2:$C6954,$C6955,$B$2:$B6954,$B6955,$A$2:$A6954,$A6955))&lt;0,0,IF(_xlfn.MAXIFS($F$2:$F6954,$C$2:$C6954,$C6955,$B$2:$B6954,$B6955,$A$2:$A6954,$A6955)=0,"",$E6955-_xlfn.MAXIFS($F$2:$F6954,$C$2:$C6954,$C6955,$B$2:$B6954,$B6955,$A$2:$A6954,$A6955))))</f>
        <v/>
      </c>
      <c r="K6955" s="6" t="str">
        <f t="shared" si="325"/>
        <v/>
      </c>
      <c r="L6955" s="6" t="str">
        <f t="shared" si="326"/>
        <v/>
      </c>
      <c r="M6955" s="6" t="str">
        <f t="shared" si="324"/>
        <v/>
      </c>
    </row>
    <row r="6956" spans="1:13" x14ac:dyDescent="0.25">
      <c r="A6956"/>
      <c r="B6956" s="1"/>
      <c r="C6956"/>
      <c r="D6956"/>
      <c r="E6956" s="76"/>
      <c r="F6956" s="76"/>
      <c r="G6956" s="2"/>
      <c r="H6956" s="77"/>
      <c r="J6956" s="79" t="str">
        <f>IF(IF(IF(_xlfn.MAXIFS($F$2:$F6955,$C$2:$C6955,$C6956,$B$2:$B6955,$B6956,$A$2:$A6955,$A6956)=0,"",$E6956-_xlfn.MAXIFS($F$2:$F6955,$C$2:$C6955,$C6956,$B$2:$B6955,$B6956,$A$2:$A6955,$A6956))&lt;0,0,IF(_xlfn.MAXIFS($F$2:$F6955,$C$2:$C6955,$C6956,$B$2:$B6955,$B6956,$A$2:$A6955,$A6956)=0,"",$E6956-_xlfn.MAXIFS($F$2:$F6955,$C$2:$C6955,$C6956,$B$2:$B6955,$B6956,$A$2:$A6955,$A6956)))&gt;0.25,"",IF(IF(_xlfn.MAXIFS($F$2:$F6955,$C$2:$C6955,$C6956,$B$2:$B6955,$B6956,$A$2:$A6955,$A6956)=0,"",$E6956-_xlfn.MAXIFS($F$2:$F6955,$C$2:$C6955,$C6956,$B$2:$B6955,$B6956,$A$2:$A6955,$A6956))&lt;0,0,IF(_xlfn.MAXIFS($F$2:$F6955,$C$2:$C6955,$C6956,$B$2:$B6955,$B6956,$A$2:$A6955,$A6956)=0,"",$E6956-_xlfn.MAXIFS($F$2:$F6955,$C$2:$C6955,$C6956,$B$2:$B6955,$B6956,$A$2:$A6955,$A6956))))</f>
        <v/>
      </c>
      <c r="K6956" s="6" t="str">
        <f t="shared" si="325"/>
        <v/>
      </c>
      <c r="L6956" s="6" t="str">
        <f t="shared" si="326"/>
        <v/>
      </c>
      <c r="M6956" s="6" t="str">
        <f t="shared" si="324"/>
        <v/>
      </c>
    </row>
    <row r="6957" spans="1:13" x14ac:dyDescent="0.25">
      <c r="A6957"/>
      <c r="B6957" s="1"/>
      <c r="C6957"/>
      <c r="D6957"/>
      <c r="E6957" s="76"/>
      <c r="F6957" s="76"/>
      <c r="G6957" s="2"/>
      <c r="H6957" s="77"/>
      <c r="J6957" s="79" t="str">
        <f>IF(IF(IF(_xlfn.MAXIFS($F$2:$F6956,$C$2:$C6956,$C6957,$B$2:$B6956,$B6957,$A$2:$A6956,$A6957)=0,"",$E6957-_xlfn.MAXIFS($F$2:$F6956,$C$2:$C6956,$C6957,$B$2:$B6956,$B6957,$A$2:$A6956,$A6957))&lt;0,0,IF(_xlfn.MAXIFS($F$2:$F6956,$C$2:$C6956,$C6957,$B$2:$B6956,$B6957,$A$2:$A6956,$A6957)=0,"",$E6957-_xlfn.MAXIFS($F$2:$F6956,$C$2:$C6956,$C6957,$B$2:$B6956,$B6957,$A$2:$A6956,$A6957)))&gt;0.25,"",IF(IF(_xlfn.MAXIFS($F$2:$F6956,$C$2:$C6956,$C6957,$B$2:$B6956,$B6957,$A$2:$A6956,$A6957)=0,"",$E6957-_xlfn.MAXIFS($F$2:$F6956,$C$2:$C6956,$C6957,$B$2:$B6956,$B6957,$A$2:$A6956,$A6957))&lt;0,0,IF(_xlfn.MAXIFS($F$2:$F6956,$C$2:$C6956,$C6957,$B$2:$B6956,$B6957,$A$2:$A6956,$A6957)=0,"",$E6957-_xlfn.MAXIFS($F$2:$F6956,$C$2:$C6956,$C6957,$B$2:$B6956,$B6957,$A$2:$A6956,$A6957))))</f>
        <v/>
      </c>
      <c r="K6957" s="6" t="str">
        <f t="shared" si="325"/>
        <v/>
      </c>
      <c r="L6957" s="6" t="str">
        <f t="shared" si="326"/>
        <v/>
      </c>
      <c r="M6957" s="6" t="str">
        <f t="shared" si="324"/>
        <v/>
      </c>
    </row>
    <row r="6958" spans="1:13" x14ac:dyDescent="0.25">
      <c r="A6958"/>
      <c r="B6958" s="1"/>
      <c r="C6958"/>
      <c r="D6958"/>
      <c r="E6958" s="76"/>
      <c r="F6958" s="76"/>
      <c r="G6958" s="2"/>
      <c r="H6958" s="77"/>
      <c r="J6958" s="79" t="str">
        <f>IF(IF(IF(_xlfn.MAXIFS($F$2:$F6957,$C$2:$C6957,$C6958,$B$2:$B6957,$B6958,$A$2:$A6957,$A6958)=0,"",$E6958-_xlfn.MAXIFS($F$2:$F6957,$C$2:$C6957,$C6958,$B$2:$B6957,$B6958,$A$2:$A6957,$A6958))&lt;0,0,IF(_xlfn.MAXIFS($F$2:$F6957,$C$2:$C6957,$C6958,$B$2:$B6957,$B6958,$A$2:$A6957,$A6958)=0,"",$E6958-_xlfn.MAXIFS($F$2:$F6957,$C$2:$C6957,$C6958,$B$2:$B6957,$B6958,$A$2:$A6957,$A6958)))&gt;0.25,"",IF(IF(_xlfn.MAXIFS($F$2:$F6957,$C$2:$C6957,$C6958,$B$2:$B6957,$B6958,$A$2:$A6957,$A6958)=0,"",$E6958-_xlfn.MAXIFS($F$2:$F6957,$C$2:$C6957,$C6958,$B$2:$B6957,$B6958,$A$2:$A6957,$A6958))&lt;0,0,IF(_xlfn.MAXIFS($F$2:$F6957,$C$2:$C6957,$C6958,$B$2:$B6957,$B6958,$A$2:$A6957,$A6958)=0,"",$E6958-_xlfn.MAXIFS($F$2:$F6957,$C$2:$C6957,$C6958,$B$2:$B6957,$B6958,$A$2:$A6957,$A6958))))</f>
        <v/>
      </c>
      <c r="K6958" s="6" t="str">
        <f t="shared" si="325"/>
        <v/>
      </c>
      <c r="L6958" s="6" t="str">
        <f t="shared" si="326"/>
        <v/>
      </c>
      <c r="M6958" s="6" t="str">
        <f t="shared" si="324"/>
        <v/>
      </c>
    </row>
    <row r="6959" spans="1:13" x14ac:dyDescent="0.25">
      <c r="A6959"/>
      <c r="B6959" s="1"/>
      <c r="C6959"/>
      <c r="D6959"/>
      <c r="E6959" s="76"/>
      <c r="F6959" s="76"/>
      <c r="G6959" s="2"/>
      <c r="H6959" s="77"/>
      <c r="J6959" s="79" t="str">
        <f>IF(IF(IF(_xlfn.MAXIFS($F$2:$F6958,$C$2:$C6958,$C6959,$B$2:$B6958,$B6959,$A$2:$A6958,$A6959)=0,"",$E6959-_xlfn.MAXIFS($F$2:$F6958,$C$2:$C6958,$C6959,$B$2:$B6958,$B6959,$A$2:$A6958,$A6959))&lt;0,0,IF(_xlfn.MAXIFS($F$2:$F6958,$C$2:$C6958,$C6959,$B$2:$B6958,$B6959,$A$2:$A6958,$A6959)=0,"",$E6959-_xlfn.MAXIFS($F$2:$F6958,$C$2:$C6958,$C6959,$B$2:$B6958,$B6959,$A$2:$A6958,$A6959)))&gt;0.25,"",IF(IF(_xlfn.MAXIFS($F$2:$F6958,$C$2:$C6958,$C6959,$B$2:$B6958,$B6959,$A$2:$A6958,$A6959)=0,"",$E6959-_xlfn.MAXIFS($F$2:$F6958,$C$2:$C6958,$C6959,$B$2:$B6958,$B6959,$A$2:$A6958,$A6959))&lt;0,0,IF(_xlfn.MAXIFS($F$2:$F6958,$C$2:$C6958,$C6959,$B$2:$B6958,$B6959,$A$2:$A6958,$A6959)=0,"",$E6959-_xlfn.MAXIFS($F$2:$F6958,$C$2:$C6958,$C6959,$B$2:$B6958,$B6959,$A$2:$A6958,$A6959))))</f>
        <v/>
      </c>
      <c r="K6959" s="6" t="str">
        <f t="shared" si="325"/>
        <v/>
      </c>
      <c r="L6959" s="6" t="str">
        <f t="shared" si="326"/>
        <v/>
      </c>
      <c r="M6959" s="6" t="str">
        <f t="shared" si="324"/>
        <v/>
      </c>
    </row>
    <row r="6960" spans="1:13" x14ac:dyDescent="0.25">
      <c r="A6960"/>
      <c r="B6960" s="1"/>
      <c r="C6960"/>
      <c r="D6960"/>
      <c r="E6960" s="76"/>
      <c r="F6960" s="76"/>
      <c r="G6960" s="2"/>
      <c r="H6960" s="77"/>
      <c r="J6960" s="79" t="str">
        <f>IF(IF(IF(_xlfn.MAXIFS($F$2:$F6959,$C$2:$C6959,$C6960,$B$2:$B6959,$B6960,$A$2:$A6959,$A6960)=0,"",$E6960-_xlfn.MAXIFS($F$2:$F6959,$C$2:$C6959,$C6960,$B$2:$B6959,$B6960,$A$2:$A6959,$A6960))&lt;0,0,IF(_xlfn.MAXIFS($F$2:$F6959,$C$2:$C6959,$C6960,$B$2:$B6959,$B6960,$A$2:$A6959,$A6960)=0,"",$E6960-_xlfn.MAXIFS($F$2:$F6959,$C$2:$C6959,$C6960,$B$2:$B6959,$B6960,$A$2:$A6959,$A6960)))&gt;0.25,"",IF(IF(_xlfn.MAXIFS($F$2:$F6959,$C$2:$C6959,$C6960,$B$2:$B6959,$B6960,$A$2:$A6959,$A6960)=0,"",$E6960-_xlfn.MAXIFS($F$2:$F6959,$C$2:$C6959,$C6960,$B$2:$B6959,$B6960,$A$2:$A6959,$A6960))&lt;0,0,IF(_xlfn.MAXIFS($F$2:$F6959,$C$2:$C6959,$C6960,$B$2:$B6959,$B6960,$A$2:$A6959,$A6960)=0,"",$E6960-_xlfn.MAXIFS($F$2:$F6959,$C$2:$C6959,$C6960,$B$2:$B6959,$B6960,$A$2:$A6959,$A6960))))</f>
        <v/>
      </c>
      <c r="K6960" s="6" t="str">
        <f t="shared" si="325"/>
        <v/>
      </c>
      <c r="L6960" s="6" t="str">
        <f t="shared" si="326"/>
        <v/>
      </c>
      <c r="M6960" s="6" t="str">
        <f t="shared" si="324"/>
        <v/>
      </c>
    </row>
    <row r="6961" spans="1:13" x14ac:dyDescent="0.25">
      <c r="A6961"/>
      <c r="B6961" s="1"/>
      <c r="C6961"/>
      <c r="D6961"/>
      <c r="E6961" s="76"/>
      <c r="F6961" s="76"/>
      <c r="G6961" s="2"/>
      <c r="H6961" s="77"/>
      <c r="J6961" s="79" t="str">
        <f>IF(IF(IF(_xlfn.MAXIFS($F$2:$F6960,$C$2:$C6960,$C6961,$B$2:$B6960,$B6961,$A$2:$A6960,$A6961)=0,"",$E6961-_xlfn.MAXIFS($F$2:$F6960,$C$2:$C6960,$C6961,$B$2:$B6960,$B6961,$A$2:$A6960,$A6961))&lt;0,0,IF(_xlfn.MAXIFS($F$2:$F6960,$C$2:$C6960,$C6961,$B$2:$B6960,$B6961,$A$2:$A6960,$A6961)=0,"",$E6961-_xlfn.MAXIFS($F$2:$F6960,$C$2:$C6960,$C6961,$B$2:$B6960,$B6961,$A$2:$A6960,$A6961)))&gt;0.25,"",IF(IF(_xlfn.MAXIFS($F$2:$F6960,$C$2:$C6960,$C6961,$B$2:$B6960,$B6961,$A$2:$A6960,$A6961)=0,"",$E6961-_xlfn.MAXIFS($F$2:$F6960,$C$2:$C6960,$C6961,$B$2:$B6960,$B6961,$A$2:$A6960,$A6961))&lt;0,0,IF(_xlfn.MAXIFS($F$2:$F6960,$C$2:$C6960,$C6961,$B$2:$B6960,$B6961,$A$2:$A6960,$A6961)=0,"",$E6961-_xlfn.MAXIFS($F$2:$F6960,$C$2:$C6960,$C6961,$B$2:$B6960,$B6961,$A$2:$A6960,$A6961))))</f>
        <v/>
      </c>
      <c r="K6961" s="6" t="str">
        <f t="shared" si="325"/>
        <v/>
      </c>
      <c r="L6961" s="6" t="str">
        <f t="shared" si="326"/>
        <v/>
      </c>
      <c r="M6961" s="6" t="str">
        <f t="shared" si="324"/>
        <v/>
      </c>
    </row>
    <row r="6962" spans="1:13" x14ac:dyDescent="0.25">
      <c r="A6962"/>
      <c r="B6962" s="1"/>
      <c r="C6962"/>
      <c r="D6962"/>
      <c r="E6962" s="76"/>
      <c r="F6962" s="76"/>
      <c r="G6962" s="2"/>
      <c r="H6962" s="77"/>
      <c r="J6962" s="79" t="str">
        <f>IF(IF(IF(_xlfn.MAXIFS($F$2:$F6961,$C$2:$C6961,$C6962,$B$2:$B6961,$B6962,$A$2:$A6961,$A6962)=0,"",$E6962-_xlfn.MAXIFS($F$2:$F6961,$C$2:$C6961,$C6962,$B$2:$B6961,$B6962,$A$2:$A6961,$A6962))&lt;0,0,IF(_xlfn.MAXIFS($F$2:$F6961,$C$2:$C6961,$C6962,$B$2:$B6961,$B6962,$A$2:$A6961,$A6962)=0,"",$E6962-_xlfn.MAXIFS($F$2:$F6961,$C$2:$C6961,$C6962,$B$2:$B6961,$B6962,$A$2:$A6961,$A6962)))&gt;0.25,"",IF(IF(_xlfn.MAXIFS($F$2:$F6961,$C$2:$C6961,$C6962,$B$2:$B6961,$B6962,$A$2:$A6961,$A6962)=0,"",$E6962-_xlfn.MAXIFS($F$2:$F6961,$C$2:$C6961,$C6962,$B$2:$B6961,$B6962,$A$2:$A6961,$A6962))&lt;0,0,IF(_xlfn.MAXIFS($F$2:$F6961,$C$2:$C6961,$C6962,$B$2:$B6961,$B6962,$A$2:$A6961,$A6962)=0,"",$E6962-_xlfn.MAXIFS($F$2:$F6961,$C$2:$C6961,$C6962,$B$2:$B6961,$B6962,$A$2:$A6961,$A6962))))</f>
        <v/>
      </c>
      <c r="K6962" s="6" t="str">
        <f t="shared" si="325"/>
        <v/>
      </c>
      <c r="L6962" s="6" t="str">
        <f t="shared" si="326"/>
        <v/>
      </c>
      <c r="M6962" s="6" t="str">
        <f t="shared" si="324"/>
        <v/>
      </c>
    </row>
    <row r="6963" spans="1:13" x14ac:dyDescent="0.25">
      <c r="A6963"/>
      <c r="B6963" s="1"/>
      <c r="C6963"/>
      <c r="D6963"/>
      <c r="E6963" s="76"/>
      <c r="F6963" s="76"/>
      <c r="G6963" s="2"/>
      <c r="H6963" s="77"/>
      <c r="J6963" s="79" t="str">
        <f>IF(IF(IF(_xlfn.MAXIFS($F$2:$F6962,$C$2:$C6962,$C6963,$B$2:$B6962,$B6963,$A$2:$A6962,$A6963)=0,"",$E6963-_xlfn.MAXIFS($F$2:$F6962,$C$2:$C6962,$C6963,$B$2:$B6962,$B6963,$A$2:$A6962,$A6963))&lt;0,0,IF(_xlfn.MAXIFS($F$2:$F6962,$C$2:$C6962,$C6963,$B$2:$B6962,$B6963,$A$2:$A6962,$A6963)=0,"",$E6963-_xlfn.MAXIFS($F$2:$F6962,$C$2:$C6962,$C6963,$B$2:$B6962,$B6963,$A$2:$A6962,$A6963)))&gt;0.25,"",IF(IF(_xlfn.MAXIFS($F$2:$F6962,$C$2:$C6962,$C6963,$B$2:$B6962,$B6963,$A$2:$A6962,$A6963)=0,"",$E6963-_xlfn.MAXIFS($F$2:$F6962,$C$2:$C6962,$C6963,$B$2:$B6962,$B6963,$A$2:$A6962,$A6963))&lt;0,0,IF(_xlfn.MAXIFS($F$2:$F6962,$C$2:$C6962,$C6963,$B$2:$B6962,$B6963,$A$2:$A6962,$A6963)=0,"",$E6963-_xlfn.MAXIFS($F$2:$F6962,$C$2:$C6962,$C6963,$B$2:$B6962,$B6963,$A$2:$A6962,$A6963))))</f>
        <v/>
      </c>
      <c r="K6963" s="6" t="str">
        <f t="shared" si="325"/>
        <v/>
      </c>
      <c r="L6963" s="6" t="str">
        <f t="shared" si="326"/>
        <v/>
      </c>
      <c r="M6963" s="6" t="str">
        <f t="shared" si="324"/>
        <v/>
      </c>
    </row>
    <row r="6964" spans="1:13" x14ac:dyDescent="0.25">
      <c r="A6964"/>
      <c r="B6964" s="1"/>
      <c r="C6964"/>
      <c r="D6964"/>
      <c r="E6964" s="76"/>
      <c r="F6964" s="76"/>
      <c r="G6964" s="2"/>
      <c r="H6964" s="77"/>
      <c r="J6964" s="79" t="str">
        <f>IF(IF(IF(_xlfn.MAXIFS($F$2:$F6963,$C$2:$C6963,$C6964,$B$2:$B6963,$B6964,$A$2:$A6963,$A6964)=0,"",$E6964-_xlfn.MAXIFS($F$2:$F6963,$C$2:$C6963,$C6964,$B$2:$B6963,$B6964,$A$2:$A6963,$A6964))&lt;0,0,IF(_xlfn.MAXIFS($F$2:$F6963,$C$2:$C6963,$C6964,$B$2:$B6963,$B6964,$A$2:$A6963,$A6964)=0,"",$E6964-_xlfn.MAXIFS($F$2:$F6963,$C$2:$C6963,$C6964,$B$2:$B6963,$B6964,$A$2:$A6963,$A6964)))&gt;0.25,"",IF(IF(_xlfn.MAXIFS($F$2:$F6963,$C$2:$C6963,$C6964,$B$2:$B6963,$B6964,$A$2:$A6963,$A6964)=0,"",$E6964-_xlfn.MAXIFS($F$2:$F6963,$C$2:$C6963,$C6964,$B$2:$B6963,$B6964,$A$2:$A6963,$A6964))&lt;0,0,IF(_xlfn.MAXIFS($F$2:$F6963,$C$2:$C6963,$C6964,$B$2:$B6963,$B6964,$A$2:$A6963,$A6964)=0,"",$E6964-_xlfn.MAXIFS($F$2:$F6963,$C$2:$C6963,$C6964,$B$2:$B6963,$B6964,$A$2:$A6963,$A6964))))</f>
        <v/>
      </c>
      <c r="K6964" s="6" t="str">
        <f t="shared" si="325"/>
        <v/>
      </c>
      <c r="L6964" s="6" t="str">
        <f t="shared" si="326"/>
        <v/>
      </c>
      <c r="M6964" s="6" t="str">
        <f t="shared" si="324"/>
        <v/>
      </c>
    </row>
    <row r="6965" spans="1:13" x14ac:dyDescent="0.25">
      <c r="A6965"/>
      <c r="B6965" s="1"/>
      <c r="C6965"/>
      <c r="D6965"/>
      <c r="E6965" s="76"/>
      <c r="F6965" s="76"/>
      <c r="G6965" s="2"/>
      <c r="H6965" s="77"/>
      <c r="J6965" s="79" t="str">
        <f>IF(IF(IF(_xlfn.MAXIFS($F$2:$F6964,$C$2:$C6964,$C6965,$B$2:$B6964,$B6965,$A$2:$A6964,$A6965)=0,"",$E6965-_xlfn.MAXIFS($F$2:$F6964,$C$2:$C6964,$C6965,$B$2:$B6964,$B6965,$A$2:$A6964,$A6965))&lt;0,0,IF(_xlfn.MAXIFS($F$2:$F6964,$C$2:$C6964,$C6965,$B$2:$B6964,$B6965,$A$2:$A6964,$A6965)=0,"",$E6965-_xlfn.MAXIFS($F$2:$F6964,$C$2:$C6964,$C6965,$B$2:$B6964,$B6965,$A$2:$A6964,$A6965)))&gt;0.25,"",IF(IF(_xlfn.MAXIFS($F$2:$F6964,$C$2:$C6964,$C6965,$B$2:$B6964,$B6965,$A$2:$A6964,$A6965)=0,"",$E6965-_xlfn.MAXIFS($F$2:$F6964,$C$2:$C6964,$C6965,$B$2:$B6964,$B6965,$A$2:$A6964,$A6965))&lt;0,0,IF(_xlfn.MAXIFS($F$2:$F6964,$C$2:$C6964,$C6965,$B$2:$B6964,$B6965,$A$2:$A6964,$A6965)=0,"",$E6965-_xlfn.MAXIFS($F$2:$F6964,$C$2:$C6964,$C6965,$B$2:$B6964,$B6965,$A$2:$A6964,$A6965))))</f>
        <v/>
      </c>
      <c r="K6965" s="6" t="str">
        <f t="shared" si="325"/>
        <v/>
      </c>
      <c r="L6965" s="6" t="str">
        <f t="shared" si="326"/>
        <v/>
      </c>
      <c r="M6965" s="6" t="str">
        <f t="shared" si="324"/>
        <v/>
      </c>
    </row>
    <row r="6966" spans="1:13" x14ac:dyDescent="0.25">
      <c r="A6966"/>
      <c r="B6966" s="1"/>
      <c r="C6966"/>
      <c r="D6966"/>
      <c r="E6966" s="76"/>
      <c r="F6966" s="76"/>
      <c r="G6966" s="2"/>
      <c r="H6966" s="77"/>
      <c r="J6966" s="79" t="str">
        <f>IF(IF(IF(_xlfn.MAXIFS($F$2:$F6965,$C$2:$C6965,$C6966,$B$2:$B6965,$B6966,$A$2:$A6965,$A6966)=0,"",$E6966-_xlfn.MAXIFS($F$2:$F6965,$C$2:$C6965,$C6966,$B$2:$B6965,$B6966,$A$2:$A6965,$A6966))&lt;0,0,IF(_xlfn.MAXIFS($F$2:$F6965,$C$2:$C6965,$C6966,$B$2:$B6965,$B6966,$A$2:$A6965,$A6966)=0,"",$E6966-_xlfn.MAXIFS($F$2:$F6965,$C$2:$C6965,$C6966,$B$2:$B6965,$B6966,$A$2:$A6965,$A6966)))&gt;0.25,"",IF(IF(_xlfn.MAXIFS($F$2:$F6965,$C$2:$C6965,$C6966,$B$2:$B6965,$B6966,$A$2:$A6965,$A6966)=0,"",$E6966-_xlfn.MAXIFS($F$2:$F6965,$C$2:$C6965,$C6966,$B$2:$B6965,$B6966,$A$2:$A6965,$A6966))&lt;0,0,IF(_xlfn.MAXIFS($F$2:$F6965,$C$2:$C6965,$C6966,$B$2:$B6965,$B6966,$A$2:$A6965,$A6966)=0,"",$E6966-_xlfn.MAXIFS($F$2:$F6965,$C$2:$C6965,$C6966,$B$2:$B6965,$B6966,$A$2:$A6965,$A6966))))</f>
        <v/>
      </c>
      <c r="K6966" s="6" t="str">
        <f t="shared" si="325"/>
        <v/>
      </c>
      <c r="L6966" s="6" t="str">
        <f t="shared" si="326"/>
        <v/>
      </c>
      <c r="M6966" s="6" t="str">
        <f t="shared" si="324"/>
        <v/>
      </c>
    </row>
    <row r="6967" spans="1:13" x14ac:dyDescent="0.25">
      <c r="A6967"/>
      <c r="B6967" s="1"/>
      <c r="C6967"/>
      <c r="D6967"/>
      <c r="E6967" s="76"/>
      <c r="F6967" s="76"/>
      <c r="G6967" s="2"/>
      <c r="H6967" s="77"/>
      <c r="J6967" s="79" t="str">
        <f>IF(IF(IF(_xlfn.MAXIFS($F$2:$F6966,$C$2:$C6966,$C6967,$B$2:$B6966,$B6967,$A$2:$A6966,$A6967)=0,"",$E6967-_xlfn.MAXIFS($F$2:$F6966,$C$2:$C6966,$C6967,$B$2:$B6966,$B6967,$A$2:$A6966,$A6967))&lt;0,0,IF(_xlfn.MAXIFS($F$2:$F6966,$C$2:$C6966,$C6967,$B$2:$B6966,$B6967,$A$2:$A6966,$A6967)=0,"",$E6967-_xlfn.MAXIFS($F$2:$F6966,$C$2:$C6966,$C6967,$B$2:$B6966,$B6967,$A$2:$A6966,$A6967)))&gt;0.25,"",IF(IF(_xlfn.MAXIFS($F$2:$F6966,$C$2:$C6966,$C6967,$B$2:$B6966,$B6967,$A$2:$A6966,$A6967)=0,"",$E6967-_xlfn.MAXIFS($F$2:$F6966,$C$2:$C6966,$C6967,$B$2:$B6966,$B6967,$A$2:$A6966,$A6967))&lt;0,0,IF(_xlfn.MAXIFS($F$2:$F6966,$C$2:$C6966,$C6967,$B$2:$B6966,$B6967,$A$2:$A6966,$A6967)=0,"",$E6967-_xlfn.MAXIFS($F$2:$F6966,$C$2:$C6966,$C6967,$B$2:$B6966,$B6967,$A$2:$A6966,$A6967))))</f>
        <v/>
      </c>
      <c r="K6967" s="6" t="str">
        <f t="shared" si="325"/>
        <v/>
      </c>
      <c r="L6967" s="6" t="str">
        <f t="shared" si="326"/>
        <v/>
      </c>
      <c r="M6967" s="6" t="str">
        <f t="shared" si="324"/>
        <v/>
      </c>
    </row>
    <row r="6968" spans="1:13" x14ac:dyDescent="0.25">
      <c r="A6968"/>
      <c r="B6968" s="1"/>
      <c r="C6968"/>
      <c r="D6968"/>
      <c r="E6968" s="76"/>
      <c r="F6968" s="76"/>
      <c r="G6968" s="2"/>
      <c r="H6968" s="77"/>
      <c r="J6968" s="79" t="str">
        <f>IF(IF(IF(_xlfn.MAXIFS($F$2:$F6967,$C$2:$C6967,$C6968,$B$2:$B6967,$B6968,$A$2:$A6967,$A6968)=0,"",$E6968-_xlfn.MAXIFS($F$2:$F6967,$C$2:$C6967,$C6968,$B$2:$B6967,$B6968,$A$2:$A6967,$A6968))&lt;0,0,IF(_xlfn.MAXIFS($F$2:$F6967,$C$2:$C6967,$C6968,$B$2:$B6967,$B6968,$A$2:$A6967,$A6968)=0,"",$E6968-_xlfn.MAXIFS($F$2:$F6967,$C$2:$C6967,$C6968,$B$2:$B6967,$B6968,$A$2:$A6967,$A6968)))&gt;0.25,"",IF(IF(_xlfn.MAXIFS($F$2:$F6967,$C$2:$C6967,$C6968,$B$2:$B6967,$B6968,$A$2:$A6967,$A6968)=0,"",$E6968-_xlfn.MAXIFS($F$2:$F6967,$C$2:$C6967,$C6968,$B$2:$B6967,$B6968,$A$2:$A6967,$A6968))&lt;0,0,IF(_xlfn.MAXIFS($F$2:$F6967,$C$2:$C6967,$C6968,$B$2:$B6967,$B6968,$A$2:$A6967,$A6968)=0,"",$E6968-_xlfn.MAXIFS($F$2:$F6967,$C$2:$C6967,$C6968,$B$2:$B6967,$B6968,$A$2:$A6967,$A6968))))</f>
        <v/>
      </c>
      <c r="K6968" s="6" t="str">
        <f t="shared" si="325"/>
        <v/>
      </c>
      <c r="L6968" s="6" t="str">
        <f t="shared" si="326"/>
        <v/>
      </c>
      <c r="M6968" s="6" t="str">
        <f t="shared" si="324"/>
        <v/>
      </c>
    </row>
    <row r="6969" spans="1:13" x14ac:dyDescent="0.25">
      <c r="A6969"/>
      <c r="B6969" s="1"/>
      <c r="C6969"/>
      <c r="D6969"/>
      <c r="E6969" s="76"/>
      <c r="F6969" s="76"/>
      <c r="G6969" s="2"/>
      <c r="H6969" s="77"/>
      <c r="J6969" s="79" t="str">
        <f>IF(IF(IF(_xlfn.MAXIFS($F$2:$F6968,$C$2:$C6968,$C6969,$B$2:$B6968,$B6969,$A$2:$A6968,$A6969)=0,"",$E6969-_xlfn.MAXIFS($F$2:$F6968,$C$2:$C6968,$C6969,$B$2:$B6968,$B6969,$A$2:$A6968,$A6969))&lt;0,0,IF(_xlfn.MAXIFS($F$2:$F6968,$C$2:$C6968,$C6969,$B$2:$B6968,$B6969,$A$2:$A6968,$A6969)=0,"",$E6969-_xlfn.MAXIFS($F$2:$F6968,$C$2:$C6968,$C6969,$B$2:$B6968,$B6969,$A$2:$A6968,$A6969)))&gt;0.25,"",IF(IF(_xlfn.MAXIFS($F$2:$F6968,$C$2:$C6968,$C6969,$B$2:$B6968,$B6969,$A$2:$A6968,$A6969)=0,"",$E6969-_xlfn.MAXIFS($F$2:$F6968,$C$2:$C6968,$C6969,$B$2:$B6968,$B6969,$A$2:$A6968,$A6969))&lt;0,0,IF(_xlfn.MAXIFS($F$2:$F6968,$C$2:$C6968,$C6969,$B$2:$B6968,$B6969,$A$2:$A6968,$A6969)=0,"",$E6969-_xlfn.MAXIFS($F$2:$F6968,$C$2:$C6968,$C6969,$B$2:$B6968,$B6969,$A$2:$A6968,$A6969))))</f>
        <v/>
      </c>
      <c r="K6969" s="6" t="str">
        <f t="shared" si="325"/>
        <v/>
      </c>
      <c r="L6969" s="6" t="str">
        <f t="shared" si="326"/>
        <v/>
      </c>
      <c r="M6969" s="6" t="str">
        <f t="shared" si="324"/>
        <v/>
      </c>
    </row>
    <row r="6970" spans="1:13" x14ac:dyDescent="0.25">
      <c r="A6970"/>
      <c r="B6970" s="1"/>
      <c r="C6970"/>
      <c r="D6970"/>
      <c r="E6970" s="76"/>
      <c r="F6970" s="76"/>
      <c r="G6970" s="2"/>
      <c r="H6970" s="77"/>
      <c r="J6970" s="79" t="str">
        <f>IF(IF(IF(_xlfn.MAXIFS($F$2:$F6969,$C$2:$C6969,$C6970,$B$2:$B6969,$B6970,$A$2:$A6969,$A6970)=0,"",$E6970-_xlfn.MAXIFS($F$2:$F6969,$C$2:$C6969,$C6970,$B$2:$B6969,$B6970,$A$2:$A6969,$A6970))&lt;0,0,IF(_xlfn.MAXIFS($F$2:$F6969,$C$2:$C6969,$C6970,$B$2:$B6969,$B6970,$A$2:$A6969,$A6970)=0,"",$E6970-_xlfn.MAXIFS($F$2:$F6969,$C$2:$C6969,$C6970,$B$2:$B6969,$B6970,$A$2:$A6969,$A6970)))&gt;0.25,"",IF(IF(_xlfn.MAXIFS($F$2:$F6969,$C$2:$C6969,$C6970,$B$2:$B6969,$B6970,$A$2:$A6969,$A6970)=0,"",$E6970-_xlfn.MAXIFS($F$2:$F6969,$C$2:$C6969,$C6970,$B$2:$B6969,$B6970,$A$2:$A6969,$A6970))&lt;0,0,IF(_xlfn.MAXIFS($F$2:$F6969,$C$2:$C6969,$C6970,$B$2:$B6969,$B6970,$A$2:$A6969,$A6970)=0,"",$E6970-_xlfn.MAXIFS($F$2:$F6969,$C$2:$C6969,$C6970,$B$2:$B6969,$B6970,$A$2:$A6969,$A6970))))</f>
        <v/>
      </c>
      <c r="K6970" s="6" t="str">
        <f t="shared" si="325"/>
        <v/>
      </c>
      <c r="L6970" s="6" t="str">
        <f t="shared" si="326"/>
        <v/>
      </c>
      <c r="M6970" s="6" t="str">
        <f t="shared" si="324"/>
        <v/>
      </c>
    </row>
    <row r="6971" spans="1:13" x14ac:dyDescent="0.25">
      <c r="A6971"/>
      <c r="B6971" s="1"/>
      <c r="C6971"/>
      <c r="D6971"/>
      <c r="E6971" s="76"/>
      <c r="F6971" s="76"/>
      <c r="G6971" s="2"/>
      <c r="H6971" s="77"/>
      <c r="J6971" s="79" t="str">
        <f>IF(IF(IF(_xlfn.MAXIFS($F$2:$F6970,$C$2:$C6970,$C6971,$B$2:$B6970,$B6971,$A$2:$A6970,$A6971)=0,"",$E6971-_xlfn.MAXIFS($F$2:$F6970,$C$2:$C6970,$C6971,$B$2:$B6970,$B6971,$A$2:$A6970,$A6971))&lt;0,0,IF(_xlfn.MAXIFS($F$2:$F6970,$C$2:$C6970,$C6971,$B$2:$B6970,$B6971,$A$2:$A6970,$A6971)=0,"",$E6971-_xlfn.MAXIFS($F$2:$F6970,$C$2:$C6970,$C6971,$B$2:$B6970,$B6971,$A$2:$A6970,$A6971)))&gt;0.25,"",IF(IF(_xlfn.MAXIFS($F$2:$F6970,$C$2:$C6970,$C6971,$B$2:$B6970,$B6971,$A$2:$A6970,$A6971)=0,"",$E6971-_xlfn.MAXIFS($F$2:$F6970,$C$2:$C6970,$C6971,$B$2:$B6970,$B6971,$A$2:$A6970,$A6971))&lt;0,0,IF(_xlfn.MAXIFS($F$2:$F6970,$C$2:$C6970,$C6971,$B$2:$B6970,$B6971,$A$2:$A6970,$A6971)=0,"",$E6971-_xlfn.MAXIFS($F$2:$F6970,$C$2:$C6970,$C6971,$B$2:$B6970,$B6971,$A$2:$A6970,$A6971))))</f>
        <v/>
      </c>
      <c r="K6971" s="6" t="str">
        <f t="shared" si="325"/>
        <v/>
      </c>
      <c r="L6971" s="6" t="str">
        <f t="shared" si="326"/>
        <v/>
      </c>
      <c r="M6971" s="6" t="str">
        <f t="shared" si="324"/>
        <v/>
      </c>
    </row>
    <row r="6972" spans="1:13" x14ac:dyDescent="0.25">
      <c r="A6972"/>
      <c r="B6972" s="1"/>
      <c r="C6972"/>
      <c r="D6972"/>
      <c r="E6972" s="76"/>
      <c r="F6972" s="76"/>
      <c r="G6972" s="2"/>
      <c r="H6972" s="77"/>
      <c r="J6972" s="79" t="str">
        <f>IF(IF(IF(_xlfn.MAXIFS($F$2:$F6971,$C$2:$C6971,$C6972,$B$2:$B6971,$B6972,$A$2:$A6971,$A6972)=0,"",$E6972-_xlfn.MAXIFS($F$2:$F6971,$C$2:$C6971,$C6972,$B$2:$B6971,$B6972,$A$2:$A6971,$A6972))&lt;0,0,IF(_xlfn.MAXIFS($F$2:$F6971,$C$2:$C6971,$C6972,$B$2:$B6971,$B6972,$A$2:$A6971,$A6972)=0,"",$E6972-_xlfn.MAXIFS($F$2:$F6971,$C$2:$C6971,$C6972,$B$2:$B6971,$B6972,$A$2:$A6971,$A6972)))&gt;0.25,"",IF(IF(_xlfn.MAXIFS($F$2:$F6971,$C$2:$C6971,$C6972,$B$2:$B6971,$B6972,$A$2:$A6971,$A6972)=0,"",$E6972-_xlfn.MAXIFS($F$2:$F6971,$C$2:$C6971,$C6972,$B$2:$B6971,$B6972,$A$2:$A6971,$A6972))&lt;0,0,IF(_xlfn.MAXIFS($F$2:$F6971,$C$2:$C6971,$C6972,$B$2:$B6971,$B6972,$A$2:$A6971,$A6972)=0,"",$E6972-_xlfn.MAXIFS($F$2:$F6971,$C$2:$C6971,$C6972,$B$2:$B6971,$B6972,$A$2:$A6971,$A6972))))</f>
        <v/>
      </c>
      <c r="K6972" s="6" t="str">
        <f t="shared" si="325"/>
        <v/>
      </c>
      <c r="L6972" s="6" t="str">
        <f t="shared" si="326"/>
        <v/>
      </c>
      <c r="M6972" s="6" t="str">
        <f t="shared" si="324"/>
        <v/>
      </c>
    </row>
    <row r="6973" spans="1:13" x14ac:dyDescent="0.25">
      <c r="A6973"/>
      <c r="B6973" s="1"/>
      <c r="C6973"/>
      <c r="D6973"/>
      <c r="E6973" s="76"/>
      <c r="F6973" s="76"/>
      <c r="G6973" s="2"/>
      <c r="H6973" s="77"/>
      <c r="J6973" s="79" t="str">
        <f>IF(IF(IF(_xlfn.MAXIFS($F$2:$F6972,$C$2:$C6972,$C6973,$B$2:$B6972,$B6973,$A$2:$A6972,$A6973)=0,"",$E6973-_xlfn.MAXIFS($F$2:$F6972,$C$2:$C6972,$C6973,$B$2:$B6972,$B6973,$A$2:$A6972,$A6973))&lt;0,0,IF(_xlfn.MAXIFS($F$2:$F6972,$C$2:$C6972,$C6973,$B$2:$B6972,$B6973,$A$2:$A6972,$A6973)=0,"",$E6973-_xlfn.MAXIFS($F$2:$F6972,$C$2:$C6972,$C6973,$B$2:$B6972,$B6973,$A$2:$A6972,$A6973)))&gt;0.25,"",IF(IF(_xlfn.MAXIFS($F$2:$F6972,$C$2:$C6972,$C6973,$B$2:$B6972,$B6973,$A$2:$A6972,$A6973)=0,"",$E6973-_xlfn.MAXIFS($F$2:$F6972,$C$2:$C6972,$C6973,$B$2:$B6972,$B6973,$A$2:$A6972,$A6973))&lt;0,0,IF(_xlfn.MAXIFS($F$2:$F6972,$C$2:$C6972,$C6973,$B$2:$B6972,$B6973,$A$2:$A6972,$A6973)=0,"",$E6973-_xlfn.MAXIFS($F$2:$F6972,$C$2:$C6972,$C6973,$B$2:$B6972,$B6973,$A$2:$A6972,$A6973))))</f>
        <v/>
      </c>
      <c r="K6973" s="6" t="str">
        <f t="shared" si="325"/>
        <v/>
      </c>
      <c r="L6973" s="6" t="str">
        <f t="shared" si="326"/>
        <v/>
      </c>
      <c r="M6973" s="6" t="str">
        <f t="shared" si="324"/>
        <v/>
      </c>
    </row>
    <row r="6974" spans="1:13" x14ac:dyDescent="0.25">
      <c r="A6974"/>
      <c r="B6974" s="1"/>
      <c r="C6974"/>
      <c r="D6974"/>
      <c r="E6974" s="76"/>
      <c r="F6974" s="76"/>
      <c r="G6974" s="2"/>
      <c r="H6974" s="77"/>
      <c r="J6974" s="79" t="str">
        <f>IF(IF(IF(_xlfn.MAXIFS($F$2:$F6973,$C$2:$C6973,$C6974,$B$2:$B6973,$B6974,$A$2:$A6973,$A6974)=0,"",$E6974-_xlfn.MAXIFS($F$2:$F6973,$C$2:$C6973,$C6974,$B$2:$B6973,$B6974,$A$2:$A6973,$A6974))&lt;0,0,IF(_xlfn.MAXIFS($F$2:$F6973,$C$2:$C6973,$C6974,$B$2:$B6973,$B6974,$A$2:$A6973,$A6974)=0,"",$E6974-_xlfn.MAXIFS($F$2:$F6973,$C$2:$C6973,$C6974,$B$2:$B6973,$B6974,$A$2:$A6973,$A6974)))&gt;0.25,"",IF(IF(_xlfn.MAXIFS($F$2:$F6973,$C$2:$C6973,$C6974,$B$2:$B6973,$B6974,$A$2:$A6973,$A6974)=0,"",$E6974-_xlfn.MAXIFS($F$2:$F6973,$C$2:$C6973,$C6974,$B$2:$B6973,$B6974,$A$2:$A6973,$A6974))&lt;0,0,IF(_xlfn.MAXIFS($F$2:$F6973,$C$2:$C6973,$C6974,$B$2:$B6973,$B6974,$A$2:$A6973,$A6974)=0,"",$E6974-_xlfn.MAXIFS($F$2:$F6973,$C$2:$C6973,$C6974,$B$2:$B6973,$B6974,$A$2:$A6973,$A6974))))</f>
        <v/>
      </c>
      <c r="K6974" s="6" t="str">
        <f t="shared" si="325"/>
        <v/>
      </c>
      <c r="L6974" s="6" t="str">
        <f t="shared" si="326"/>
        <v/>
      </c>
      <c r="M6974" s="6" t="str">
        <f t="shared" si="324"/>
        <v/>
      </c>
    </row>
    <row r="6975" spans="1:13" x14ac:dyDescent="0.25">
      <c r="A6975"/>
      <c r="B6975" s="1"/>
      <c r="C6975"/>
      <c r="D6975"/>
      <c r="E6975" s="76"/>
      <c r="F6975" s="76"/>
      <c r="G6975" s="2"/>
      <c r="H6975" s="77"/>
      <c r="J6975" s="79" t="str">
        <f>IF(IF(IF(_xlfn.MAXIFS($F$2:$F6974,$C$2:$C6974,$C6975,$B$2:$B6974,$B6975,$A$2:$A6974,$A6975)=0,"",$E6975-_xlfn.MAXIFS($F$2:$F6974,$C$2:$C6974,$C6975,$B$2:$B6974,$B6975,$A$2:$A6974,$A6975))&lt;0,0,IF(_xlfn.MAXIFS($F$2:$F6974,$C$2:$C6974,$C6975,$B$2:$B6974,$B6975,$A$2:$A6974,$A6975)=0,"",$E6975-_xlfn.MAXIFS($F$2:$F6974,$C$2:$C6974,$C6975,$B$2:$B6974,$B6975,$A$2:$A6974,$A6975)))&gt;0.25,"",IF(IF(_xlfn.MAXIFS($F$2:$F6974,$C$2:$C6974,$C6975,$B$2:$B6974,$B6975,$A$2:$A6974,$A6975)=0,"",$E6975-_xlfn.MAXIFS($F$2:$F6974,$C$2:$C6974,$C6975,$B$2:$B6974,$B6975,$A$2:$A6974,$A6975))&lt;0,0,IF(_xlfn.MAXIFS($F$2:$F6974,$C$2:$C6974,$C6975,$B$2:$B6974,$B6975,$A$2:$A6974,$A6975)=0,"",$E6975-_xlfn.MAXIFS($F$2:$F6974,$C$2:$C6974,$C6975,$B$2:$B6974,$B6975,$A$2:$A6974,$A6975))))</f>
        <v/>
      </c>
      <c r="K6975" s="6" t="str">
        <f t="shared" si="325"/>
        <v/>
      </c>
      <c r="L6975" s="6" t="str">
        <f t="shared" si="326"/>
        <v/>
      </c>
      <c r="M6975" s="6" t="str">
        <f t="shared" si="324"/>
        <v/>
      </c>
    </row>
    <row r="6976" spans="1:13" x14ac:dyDescent="0.25">
      <c r="A6976"/>
      <c r="B6976" s="1"/>
      <c r="C6976"/>
      <c r="D6976"/>
      <c r="E6976" s="76"/>
      <c r="F6976" s="76"/>
      <c r="G6976" s="2"/>
      <c r="H6976" s="77"/>
      <c r="J6976" s="79" t="str">
        <f>IF(IF(IF(_xlfn.MAXIFS($F$2:$F6975,$C$2:$C6975,$C6976,$B$2:$B6975,$B6976,$A$2:$A6975,$A6976)=0,"",$E6976-_xlfn.MAXIFS($F$2:$F6975,$C$2:$C6975,$C6976,$B$2:$B6975,$B6976,$A$2:$A6975,$A6976))&lt;0,0,IF(_xlfn.MAXIFS($F$2:$F6975,$C$2:$C6975,$C6976,$B$2:$B6975,$B6976,$A$2:$A6975,$A6976)=0,"",$E6976-_xlfn.MAXIFS($F$2:$F6975,$C$2:$C6975,$C6976,$B$2:$B6975,$B6976,$A$2:$A6975,$A6976)))&gt;0.25,"",IF(IF(_xlfn.MAXIFS($F$2:$F6975,$C$2:$C6975,$C6976,$B$2:$B6975,$B6976,$A$2:$A6975,$A6976)=0,"",$E6976-_xlfn.MAXIFS($F$2:$F6975,$C$2:$C6975,$C6976,$B$2:$B6975,$B6976,$A$2:$A6975,$A6976))&lt;0,0,IF(_xlfn.MAXIFS($F$2:$F6975,$C$2:$C6975,$C6976,$B$2:$B6975,$B6976,$A$2:$A6975,$A6976)=0,"",$E6976-_xlfn.MAXIFS($F$2:$F6975,$C$2:$C6975,$C6976,$B$2:$B6975,$B6976,$A$2:$A6975,$A6976))))</f>
        <v/>
      </c>
      <c r="K6976" s="6" t="str">
        <f t="shared" si="325"/>
        <v/>
      </c>
      <c r="L6976" s="6" t="str">
        <f t="shared" si="326"/>
        <v/>
      </c>
      <c r="M6976" s="6" t="str">
        <f t="shared" si="324"/>
        <v/>
      </c>
    </row>
    <row r="6977" spans="1:13" x14ac:dyDescent="0.25">
      <c r="A6977"/>
      <c r="B6977" s="1"/>
      <c r="C6977"/>
      <c r="D6977"/>
      <c r="E6977" s="76"/>
      <c r="F6977" s="76"/>
      <c r="G6977" s="2"/>
      <c r="H6977" s="77"/>
      <c r="J6977" s="79" t="str">
        <f>IF(IF(IF(_xlfn.MAXIFS($F$2:$F6976,$C$2:$C6976,$C6977,$B$2:$B6976,$B6977,$A$2:$A6976,$A6977)=0,"",$E6977-_xlfn.MAXIFS($F$2:$F6976,$C$2:$C6976,$C6977,$B$2:$B6976,$B6977,$A$2:$A6976,$A6977))&lt;0,0,IF(_xlfn.MAXIFS($F$2:$F6976,$C$2:$C6976,$C6977,$B$2:$B6976,$B6977,$A$2:$A6976,$A6977)=0,"",$E6977-_xlfn.MAXIFS($F$2:$F6976,$C$2:$C6976,$C6977,$B$2:$B6976,$B6977,$A$2:$A6976,$A6977)))&gt;0.25,"",IF(IF(_xlfn.MAXIFS($F$2:$F6976,$C$2:$C6976,$C6977,$B$2:$B6976,$B6977,$A$2:$A6976,$A6977)=0,"",$E6977-_xlfn.MAXIFS($F$2:$F6976,$C$2:$C6976,$C6977,$B$2:$B6976,$B6977,$A$2:$A6976,$A6977))&lt;0,0,IF(_xlfn.MAXIFS($F$2:$F6976,$C$2:$C6976,$C6977,$B$2:$B6976,$B6977,$A$2:$A6976,$A6977)=0,"",$E6977-_xlfn.MAXIFS($F$2:$F6976,$C$2:$C6976,$C6977,$B$2:$B6976,$B6977,$A$2:$A6976,$A6977))))</f>
        <v/>
      </c>
      <c r="K6977" s="6" t="str">
        <f t="shared" si="325"/>
        <v/>
      </c>
      <c r="L6977" s="6" t="str">
        <f t="shared" si="326"/>
        <v/>
      </c>
      <c r="M6977" s="6" t="str">
        <f t="shared" si="324"/>
        <v/>
      </c>
    </row>
    <row r="6978" spans="1:13" x14ac:dyDescent="0.25">
      <c r="A6978"/>
      <c r="B6978" s="1"/>
      <c r="C6978"/>
      <c r="D6978"/>
      <c r="E6978" s="76"/>
      <c r="F6978" s="76"/>
      <c r="G6978" s="2"/>
      <c r="H6978" s="77"/>
      <c r="J6978" s="79" t="str">
        <f>IF(IF(IF(_xlfn.MAXIFS($F$2:$F6977,$C$2:$C6977,$C6978,$B$2:$B6977,$B6978,$A$2:$A6977,$A6978)=0,"",$E6978-_xlfn.MAXIFS($F$2:$F6977,$C$2:$C6977,$C6978,$B$2:$B6977,$B6978,$A$2:$A6977,$A6978))&lt;0,0,IF(_xlfn.MAXIFS($F$2:$F6977,$C$2:$C6977,$C6978,$B$2:$B6977,$B6978,$A$2:$A6977,$A6978)=0,"",$E6978-_xlfn.MAXIFS($F$2:$F6977,$C$2:$C6977,$C6978,$B$2:$B6977,$B6978,$A$2:$A6977,$A6978)))&gt;0.25,"",IF(IF(_xlfn.MAXIFS($F$2:$F6977,$C$2:$C6977,$C6978,$B$2:$B6977,$B6978,$A$2:$A6977,$A6978)=0,"",$E6978-_xlfn.MAXIFS($F$2:$F6977,$C$2:$C6977,$C6978,$B$2:$B6977,$B6978,$A$2:$A6977,$A6978))&lt;0,0,IF(_xlfn.MAXIFS($F$2:$F6977,$C$2:$C6977,$C6978,$B$2:$B6977,$B6978,$A$2:$A6977,$A6978)=0,"",$E6978-_xlfn.MAXIFS($F$2:$F6977,$C$2:$C6977,$C6978,$B$2:$B6977,$B6978,$A$2:$A6977,$A6978))))</f>
        <v/>
      </c>
      <c r="K6978" s="6" t="str">
        <f t="shared" si="325"/>
        <v/>
      </c>
      <c r="L6978" s="6" t="str">
        <f t="shared" si="326"/>
        <v/>
      </c>
      <c r="M6978" s="6" t="str">
        <f t="shared" ref="M6978:M7041" si="327">IF($A6978="","",IF(AND($K6978&gt;=10,$K6978&lt;=13),"Y",IF(AND($K6978=14,$L6978="EARLY"),"Y","N")))</f>
        <v/>
      </c>
    </row>
    <row r="6979" spans="1:13" x14ac:dyDescent="0.25">
      <c r="A6979"/>
      <c r="B6979" s="1"/>
      <c r="C6979"/>
      <c r="D6979"/>
      <c r="E6979" s="76"/>
      <c r="F6979" s="76"/>
      <c r="G6979" s="2"/>
      <c r="H6979" s="77"/>
      <c r="J6979" s="79" t="str">
        <f>IF(IF(IF(_xlfn.MAXIFS($F$2:$F6978,$C$2:$C6978,$C6979,$B$2:$B6978,$B6979,$A$2:$A6978,$A6979)=0,"",$E6979-_xlfn.MAXIFS($F$2:$F6978,$C$2:$C6978,$C6979,$B$2:$B6978,$B6979,$A$2:$A6978,$A6979))&lt;0,0,IF(_xlfn.MAXIFS($F$2:$F6978,$C$2:$C6978,$C6979,$B$2:$B6978,$B6979,$A$2:$A6978,$A6979)=0,"",$E6979-_xlfn.MAXIFS($F$2:$F6978,$C$2:$C6978,$C6979,$B$2:$B6978,$B6979,$A$2:$A6978,$A6979)))&gt;0.25,"",IF(IF(_xlfn.MAXIFS($F$2:$F6978,$C$2:$C6978,$C6979,$B$2:$B6978,$B6979,$A$2:$A6978,$A6979)=0,"",$E6979-_xlfn.MAXIFS($F$2:$F6978,$C$2:$C6978,$C6979,$B$2:$B6978,$B6979,$A$2:$A6978,$A6979))&lt;0,0,IF(_xlfn.MAXIFS($F$2:$F6978,$C$2:$C6978,$C6979,$B$2:$B6978,$B6979,$A$2:$A6978,$A6979)=0,"",$E6979-_xlfn.MAXIFS($F$2:$F6978,$C$2:$C6978,$C6979,$B$2:$B6978,$B6979,$A$2:$A6978,$A6979))))</f>
        <v/>
      </c>
      <c r="K6979" s="6" t="str">
        <f t="shared" ref="K6979:K7042" si="328">IF($J6979="","",IF(HOUR($E6979)&gt;19,19,IF(HOUR($E6979)&lt;5,5,HOUR($E6979))))</f>
        <v/>
      </c>
      <c r="L6979" s="6" t="str">
        <f t="shared" ref="L6979:L7042" si="329">IF($J6979="","",IF(MINUTE($E6979)&lt;30,"EARLY","LATE"))</f>
        <v/>
      </c>
      <c r="M6979" s="6" t="str">
        <f t="shared" si="327"/>
        <v/>
      </c>
    </row>
    <row r="6980" spans="1:13" x14ac:dyDescent="0.25">
      <c r="A6980"/>
      <c r="B6980" s="1"/>
      <c r="C6980"/>
      <c r="D6980"/>
      <c r="E6980" s="76"/>
      <c r="F6980" s="76"/>
      <c r="G6980" s="2"/>
      <c r="H6980" s="77"/>
      <c r="J6980" s="79" t="str">
        <f>IF(IF(IF(_xlfn.MAXIFS($F$2:$F6979,$C$2:$C6979,$C6980,$B$2:$B6979,$B6980,$A$2:$A6979,$A6980)=0,"",$E6980-_xlfn.MAXIFS($F$2:$F6979,$C$2:$C6979,$C6980,$B$2:$B6979,$B6980,$A$2:$A6979,$A6980))&lt;0,0,IF(_xlfn.MAXIFS($F$2:$F6979,$C$2:$C6979,$C6980,$B$2:$B6979,$B6980,$A$2:$A6979,$A6980)=0,"",$E6980-_xlfn.MAXIFS($F$2:$F6979,$C$2:$C6979,$C6980,$B$2:$B6979,$B6980,$A$2:$A6979,$A6980)))&gt;0.25,"",IF(IF(_xlfn.MAXIFS($F$2:$F6979,$C$2:$C6979,$C6980,$B$2:$B6979,$B6980,$A$2:$A6979,$A6980)=0,"",$E6980-_xlfn.MAXIFS($F$2:$F6979,$C$2:$C6979,$C6980,$B$2:$B6979,$B6980,$A$2:$A6979,$A6980))&lt;0,0,IF(_xlfn.MAXIFS($F$2:$F6979,$C$2:$C6979,$C6980,$B$2:$B6979,$B6980,$A$2:$A6979,$A6980)=0,"",$E6980-_xlfn.MAXIFS($F$2:$F6979,$C$2:$C6979,$C6980,$B$2:$B6979,$B6980,$A$2:$A6979,$A6980))))</f>
        <v/>
      </c>
      <c r="K6980" s="6" t="str">
        <f t="shared" si="328"/>
        <v/>
      </c>
      <c r="L6980" s="6" t="str">
        <f t="shared" si="329"/>
        <v/>
      </c>
      <c r="M6980" s="6" t="str">
        <f t="shared" si="327"/>
        <v/>
      </c>
    </row>
    <row r="6981" spans="1:13" x14ac:dyDescent="0.25">
      <c r="A6981"/>
      <c r="B6981" s="1"/>
      <c r="C6981"/>
      <c r="D6981"/>
      <c r="E6981" s="76"/>
      <c r="F6981" s="76"/>
      <c r="G6981" s="2"/>
      <c r="H6981" s="77"/>
      <c r="J6981" s="79" t="str">
        <f>IF(IF(IF(_xlfn.MAXIFS($F$2:$F6980,$C$2:$C6980,$C6981,$B$2:$B6980,$B6981,$A$2:$A6980,$A6981)=0,"",$E6981-_xlfn.MAXIFS($F$2:$F6980,$C$2:$C6980,$C6981,$B$2:$B6980,$B6981,$A$2:$A6980,$A6981))&lt;0,0,IF(_xlfn.MAXIFS($F$2:$F6980,$C$2:$C6980,$C6981,$B$2:$B6980,$B6981,$A$2:$A6980,$A6981)=0,"",$E6981-_xlfn.MAXIFS($F$2:$F6980,$C$2:$C6980,$C6981,$B$2:$B6980,$B6981,$A$2:$A6980,$A6981)))&gt;0.25,"",IF(IF(_xlfn.MAXIFS($F$2:$F6980,$C$2:$C6980,$C6981,$B$2:$B6980,$B6981,$A$2:$A6980,$A6981)=0,"",$E6981-_xlfn.MAXIFS($F$2:$F6980,$C$2:$C6980,$C6981,$B$2:$B6980,$B6981,$A$2:$A6980,$A6981))&lt;0,0,IF(_xlfn.MAXIFS($F$2:$F6980,$C$2:$C6980,$C6981,$B$2:$B6980,$B6981,$A$2:$A6980,$A6981)=0,"",$E6981-_xlfn.MAXIFS($F$2:$F6980,$C$2:$C6980,$C6981,$B$2:$B6980,$B6981,$A$2:$A6980,$A6981))))</f>
        <v/>
      </c>
      <c r="K6981" s="6" t="str">
        <f t="shared" si="328"/>
        <v/>
      </c>
      <c r="L6981" s="6" t="str">
        <f t="shared" si="329"/>
        <v/>
      </c>
      <c r="M6981" s="6" t="str">
        <f t="shared" si="327"/>
        <v/>
      </c>
    </row>
    <row r="6982" spans="1:13" x14ac:dyDescent="0.25">
      <c r="A6982"/>
      <c r="B6982" s="1"/>
      <c r="C6982"/>
      <c r="D6982"/>
      <c r="E6982" s="76"/>
      <c r="F6982" s="76"/>
      <c r="G6982" s="2"/>
      <c r="H6982" s="77"/>
      <c r="J6982" s="79" t="str">
        <f>IF(IF(IF(_xlfn.MAXIFS($F$2:$F6981,$C$2:$C6981,$C6982,$B$2:$B6981,$B6982,$A$2:$A6981,$A6982)=0,"",$E6982-_xlfn.MAXIFS($F$2:$F6981,$C$2:$C6981,$C6982,$B$2:$B6981,$B6982,$A$2:$A6981,$A6982))&lt;0,0,IF(_xlfn.MAXIFS($F$2:$F6981,$C$2:$C6981,$C6982,$B$2:$B6981,$B6982,$A$2:$A6981,$A6982)=0,"",$E6982-_xlfn.MAXIFS($F$2:$F6981,$C$2:$C6981,$C6982,$B$2:$B6981,$B6982,$A$2:$A6981,$A6982)))&gt;0.25,"",IF(IF(_xlfn.MAXIFS($F$2:$F6981,$C$2:$C6981,$C6982,$B$2:$B6981,$B6982,$A$2:$A6981,$A6982)=0,"",$E6982-_xlfn.MAXIFS($F$2:$F6981,$C$2:$C6981,$C6982,$B$2:$B6981,$B6982,$A$2:$A6981,$A6982))&lt;0,0,IF(_xlfn.MAXIFS($F$2:$F6981,$C$2:$C6981,$C6982,$B$2:$B6981,$B6982,$A$2:$A6981,$A6982)=0,"",$E6982-_xlfn.MAXIFS($F$2:$F6981,$C$2:$C6981,$C6982,$B$2:$B6981,$B6982,$A$2:$A6981,$A6982))))</f>
        <v/>
      </c>
      <c r="K6982" s="6" t="str">
        <f t="shared" si="328"/>
        <v/>
      </c>
      <c r="L6982" s="6" t="str">
        <f t="shared" si="329"/>
        <v/>
      </c>
      <c r="M6982" s="6" t="str">
        <f t="shared" si="327"/>
        <v/>
      </c>
    </row>
    <row r="6983" spans="1:13" x14ac:dyDescent="0.25">
      <c r="A6983"/>
      <c r="B6983" s="1"/>
      <c r="C6983"/>
      <c r="D6983"/>
      <c r="E6983" s="76"/>
      <c r="F6983" s="76"/>
      <c r="G6983" s="2"/>
      <c r="H6983" s="77"/>
      <c r="J6983" s="79" t="str">
        <f>IF(IF(IF(_xlfn.MAXIFS($F$2:$F6982,$C$2:$C6982,$C6983,$B$2:$B6982,$B6983,$A$2:$A6982,$A6983)=0,"",$E6983-_xlfn.MAXIFS($F$2:$F6982,$C$2:$C6982,$C6983,$B$2:$B6982,$B6983,$A$2:$A6982,$A6983))&lt;0,0,IF(_xlfn.MAXIFS($F$2:$F6982,$C$2:$C6982,$C6983,$B$2:$B6982,$B6983,$A$2:$A6982,$A6983)=0,"",$E6983-_xlfn.MAXIFS($F$2:$F6982,$C$2:$C6982,$C6983,$B$2:$B6982,$B6983,$A$2:$A6982,$A6983)))&gt;0.25,"",IF(IF(_xlfn.MAXIFS($F$2:$F6982,$C$2:$C6982,$C6983,$B$2:$B6982,$B6983,$A$2:$A6982,$A6983)=0,"",$E6983-_xlfn.MAXIFS($F$2:$F6982,$C$2:$C6982,$C6983,$B$2:$B6982,$B6983,$A$2:$A6982,$A6983))&lt;0,0,IF(_xlfn.MAXIFS($F$2:$F6982,$C$2:$C6982,$C6983,$B$2:$B6982,$B6983,$A$2:$A6982,$A6983)=0,"",$E6983-_xlfn.MAXIFS($F$2:$F6982,$C$2:$C6982,$C6983,$B$2:$B6982,$B6983,$A$2:$A6982,$A6983))))</f>
        <v/>
      </c>
      <c r="K6983" s="6" t="str">
        <f t="shared" si="328"/>
        <v/>
      </c>
      <c r="L6983" s="6" t="str">
        <f t="shared" si="329"/>
        <v/>
      </c>
      <c r="M6983" s="6" t="str">
        <f t="shared" si="327"/>
        <v/>
      </c>
    </row>
    <row r="6984" spans="1:13" x14ac:dyDescent="0.25">
      <c r="A6984"/>
      <c r="B6984" s="1"/>
      <c r="C6984"/>
      <c r="D6984"/>
      <c r="E6984" s="76"/>
      <c r="F6984" s="76"/>
      <c r="G6984" s="2"/>
      <c r="H6984" s="77"/>
      <c r="J6984" s="79" t="str">
        <f>IF(IF(IF(_xlfn.MAXIFS($F$2:$F6983,$C$2:$C6983,$C6984,$B$2:$B6983,$B6984,$A$2:$A6983,$A6984)=0,"",$E6984-_xlfn.MAXIFS($F$2:$F6983,$C$2:$C6983,$C6984,$B$2:$B6983,$B6984,$A$2:$A6983,$A6984))&lt;0,0,IF(_xlfn.MAXIFS($F$2:$F6983,$C$2:$C6983,$C6984,$B$2:$B6983,$B6984,$A$2:$A6983,$A6984)=0,"",$E6984-_xlfn.MAXIFS($F$2:$F6983,$C$2:$C6983,$C6984,$B$2:$B6983,$B6984,$A$2:$A6983,$A6984)))&gt;0.25,"",IF(IF(_xlfn.MAXIFS($F$2:$F6983,$C$2:$C6983,$C6984,$B$2:$B6983,$B6984,$A$2:$A6983,$A6984)=0,"",$E6984-_xlfn.MAXIFS($F$2:$F6983,$C$2:$C6983,$C6984,$B$2:$B6983,$B6984,$A$2:$A6983,$A6984))&lt;0,0,IF(_xlfn.MAXIFS($F$2:$F6983,$C$2:$C6983,$C6984,$B$2:$B6983,$B6984,$A$2:$A6983,$A6984)=0,"",$E6984-_xlfn.MAXIFS($F$2:$F6983,$C$2:$C6983,$C6984,$B$2:$B6983,$B6984,$A$2:$A6983,$A6984))))</f>
        <v/>
      </c>
      <c r="K6984" s="6" t="str">
        <f t="shared" si="328"/>
        <v/>
      </c>
      <c r="L6984" s="6" t="str">
        <f t="shared" si="329"/>
        <v/>
      </c>
      <c r="M6984" s="6" t="str">
        <f t="shared" si="327"/>
        <v/>
      </c>
    </row>
    <row r="6985" spans="1:13" x14ac:dyDescent="0.25">
      <c r="A6985"/>
      <c r="B6985" s="1"/>
      <c r="C6985"/>
      <c r="D6985"/>
      <c r="E6985" s="76"/>
      <c r="F6985" s="76"/>
      <c r="G6985" s="2"/>
      <c r="H6985" s="77"/>
      <c r="J6985" s="79" t="str">
        <f>IF(IF(IF(_xlfn.MAXIFS($F$2:$F6984,$C$2:$C6984,$C6985,$B$2:$B6984,$B6985,$A$2:$A6984,$A6985)=0,"",$E6985-_xlfn.MAXIFS($F$2:$F6984,$C$2:$C6984,$C6985,$B$2:$B6984,$B6985,$A$2:$A6984,$A6985))&lt;0,0,IF(_xlfn.MAXIFS($F$2:$F6984,$C$2:$C6984,$C6985,$B$2:$B6984,$B6985,$A$2:$A6984,$A6985)=0,"",$E6985-_xlfn.MAXIFS($F$2:$F6984,$C$2:$C6984,$C6985,$B$2:$B6984,$B6985,$A$2:$A6984,$A6985)))&gt;0.25,"",IF(IF(_xlfn.MAXIFS($F$2:$F6984,$C$2:$C6984,$C6985,$B$2:$B6984,$B6985,$A$2:$A6984,$A6985)=0,"",$E6985-_xlfn.MAXIFS($F$2:$F6984,$C$2:$C6984,$C6985,$B$2:$B6984,$B6985,$A$2:$A6984,$A6985))&lt;0,0,IF(_xlfn.MAXIFS($F$2:$F6984,$C$2:$C6984,$C6985,$B$2:$B6984,$B6985,$A$2:$A6984,$A6985)=0,"",$E6985-_xlfn.MAXIFS($F$2:$F6984,$C$2:$C6984,$C6985,$B$2:$B6984,$B6985,$A$2:$A6984,$A6985))))</f>
        <v/>
      </c>
      <c r="K6985" s="6" t="str">
        <f t="shared" si="328"/>
        <v/>
      </c>
      <c r="L6985" s="6" t="str">
        <f t="shared" si="329"/>
        <v/>
      </c>
      <c r="M6985" s="6" t="str">
        <f t="shared" si="327"/>
        <v/>
      </c>
    </row>
    <row r="6986" spans="1:13" x14ac:dyDescent="0.25">
      <c r="A6986"/>
      <c r="B6986" s="1"/>
      <c r="C6986"/>
      <c r="D6986"/>
      <c r="E6986" s="76"/>
      <c r="F6986" s="76"/>
      <c r="G6986" s="2"/>
      <c r="H6986" s="77"/>
      <c r="J6986" s="79" t="str">
        <f>IF(IF(IF(_xlfn.MAXIFS($F$2:$F6985,$C$2:$C6985,$C6986,$B$2:$B6985,$B6986,$A$2:$A6985,$A6986)=0,"",$E6986-_xlfn.MAXIFS($F$2:$F6985,$C$2:$C6985,$C6986,$B$2:$B6985,$B6986,$A$2:$A6985,$A6986))&lt;0,0,IF(_xlfn.MAXIFS($F$2:$F6985,$C$2:$C6985,$C6986,$B$2:$B6985,$B6986,$A$2:$A6985,$A6986)=0,"",$E6986-_xlfn.MAXIFS($F$2:$F6985,$C$2:$C6985,$C6986,$B$2:$B6985,$B6986,$A$2:$A6985,$A6986)))&gt;0.25,"",IF(IF(_xlfn.MAXIFS($F$2:$F6985,$C$2:$C6985,$C6986,$B$2:$B6985,$B6986,$A$2:$A6985,$A6986)=0,"",$E6986-_xlfn.MAXIFS($F$2:$F6985,$C$2:$C6985,$C6986,$B$2:$B6985,$B6986,$A$2:$A6985,$A6986))&lt;0,0,IF(_xlfn.MAXIFS($F$2:$F6985,$C$2:$C6985,$C6986,$B$2:$B6985,$B6986,$A$2:$A6985,$A6986)=0,"",$E6986-_xlfn.MAXIFS($F$2:$F6985,$C$2:$C6985,$C6986,$B$2:$B6985,$B6986,$A$2:$A6985,$A6986))))</f>
        <v/>
      </c>
      <c r="K6986" s="6" t="str">
        <f t="shared" si="328"/>
        <v/>
      </c>
      <c r="L6986" s="6" t="str">
        <f t="shared" si="329"/>
        <v/>
      </c>
      <c r="M6986" s="6" t="str">
        <f t="shared" si="327"/>
        <v/>
      </c>
    </row>
    <row r="6987" spans="1:13" x14ac:dyDescent="0.25">
      <c r="A6987"/>
      <c r="B6987" s="1"/>
      <c r="C6987"/>
      <c r="D6987"/>
      <c r="E6987" s="76"/>
      <c r="F6987" s="76"/>
      <c r="G6987" s="2"/>
      <c r="H6987" s="77"/>
      <c r="J6987" s="79" t="str">
        <f>IF(IF(IF(_xlfn.MAXIFS($F$2:$F6986,$C$2:$C6986,$C6987,$B$2:$B6986,$B6987,$A$2:$A6986,$A6987)=0,"",$E6987-_xlfn.MAXIFS($F$2:$F6986,$C$2:$C6986,$C6987,$B$2:$B6986,$B6987,$A$2:$A6986,$A6987))&lt;0,0,IF(_xlfn.MAXIFS($F$2:$F6986,$C$2:$C6986,$C6987,$B$2:$B6986,$B6987,$A$2:$A6986,$A6987)=0,"",$E6987-_xlfn.MAXIFS($F$2:$F6986,$C$2:$C6986,$C6987,$B$2:$B6986,$B6987,$A$2:$A6986,$A6987)))&gt;0.25,"",IF(IF(_xlfn.MAXIFS($F$2:$F6986,$C$2:$C6986,$C6987,$B$2:$B6986,$B6987,$A$2:$A6986,$A6987)=0,"",$E6987-_xlfn.MAXIFS($F$2:$F6986,$C$2:$C6986,$C6987,$B$2:$B6986,$B6987,$A$2:$A6986,$A6987))&lt;0,0,IF(_xlfn.MAXIFS($F$2:$F6986,$C$2:$C6986,$C6987,$B$2:$B6986,$B6987,$A$2:$A6986,$A6987)=0,"",$E6987-_xlfn.MAXIFS($F$2:$F6986,$C$2:$C6986,$C6987,$B$2:$B6986,$B6987,$A$2:$A6986,$A6987))))</f>
        <v/>
      </c>
      <c r="K6987" s="6" t="str">
        <f t="shared" si="328"/>
        <v/>
      </c>
      <c r="L6987" s="6" t="str">
        <f t="shared" si="329"/>
        <v/>
      </c>
      <c r="M6987" s="6" t="str">
        <f t="shared" si="327"/>
        <v/>
      </c>
    </row>
    <row r="6988" spans="1:13" x14ac:dyDescent="0.25">
      <c r="A6988"/>
      <c r="B6988" s="1"/>
      <c r="C6988"/>
      <c r="D6988"/>
      <c r="E6988" s="76"/>
      <c r="F6988" s="76"/>
      <c r="G6988" s="2"/>
      <c r="H6988" s="77"/>
      <c r="J6988" s="79" t="str">
        <f>IF(IF(IF(_xlfn.MAXIFS($F$2:$F6987,$C$2:$C6987,$C6988,$B$2:$B6987,$B6988,$A$2:$A6987,$A6988)=0,"",$E6988-_xlfn.MAXIFS($F$2:$F6987,$C$2:$C6987,$C6988,$B$2:$B6987,$B6988,$A$2:$A6987,$A6988))&lt;0,0,IF(_xlfn.MAXIFS($F$2:$F6987,$C$2:$C6987,$C6988,$B$2:$B6987,$B6988,$A$2:$A6987,$A6988)=0,"",$E6988-_xlfn.MAXIFS($F$2:$F6987,$C$2:$C6987,$C6988,$B$2:$B6987,$B6988,$A$2:$A6987,$A6988)))&gt;0.25,"",IF(IF(_xlfn.MAXIFS($F$2:$F6987,$C$2:$C6987,$C6988,$B$2:$B6987,$B6988,$A$2:$A6987,$A6988)=0,"",$E6988-_xlfn.MAXIFS($F$2:$F6987,$C$2:$C6987,$C6988,$B$2:$B6987,$B6988,$A$2:$A6987,$A6988))&lt;0,0,IF(_xlfn.MAXIFS($F$2:$F6987,$C$2:$C6987,$C6988,$B$2:$B6987,$B6988,$A$2:$A6987,$A6988)=0,"",$E6988-_xlfn.MAXIFS($F$2:$F6987,$C$2:$C6987,$C6988,$B$2:$B6987,$B6988,$A$2:$A6987,$A6988))))</f>
        <v/>
      </c>
      <c r="K6988" s="6" t="str">
        <f t="shared" si="328"/>
        <v/>
      </c>
      <c r="L6988" s="6" t="str">
        <f t="shared" si="329"/>
        <v/>
      </c>
      <c r="M6988" s="6" t="str">
        <f t="shared" si="327"/>
        <v/>
      </c>
    </row>
    <row r="6989" spans="1:13" x14ac:dyDescent="0.25">
      <c r="A6989"/>
      <c r="B6989" s="1"/>
      <c r="C6989"/>
      <c r="D6989"/>
      <c r="E6989" s="76"/>
      <c r="F6989" s="76"/>
      <c r="G6989" s="2"/>
      <c r="H6989" s="77"/>
      <c r="J6989" s="79" t="str">
        <f>IF(IF(IF(_xlfn.MAXIFS($F$2:$F6988,$C$2:$C6988,$C6989,$B$2:$B6988,$B6989,$A$2:$A6988,$A6989)=0,"",$E6989-_xlfn.MAXIFS($F$2:$F6988,$C$2:$C6988,$C6989,$B$2:$B6988,$B6989,$A$2:$A6988,$A6989))&lt;0,0,IF(_xlfn.MAXIFS($F$2:$F6988,$C$2:$C6988,$C6989,$B$2:$B6988,$B6989,$A$2:$A6988,$A6989)=0,"",$E6989-_xlfn.MAXIFS($F$2:$F6988,$C$2:$C6988,$C6989,$B$2:$B6988,$B6989,$A$2:$A6988,$A6989)))&gt;0.25,"",IF(IF(_xlfn.MAXIFS($F$2:$F6988,$C$2:$C6988,$C6989,$B$2:$B6988,$B6989,$A$2:$A6988,$A6989)=0,"",$E6989-_xlfn.MAXIFS($F$2:$F6988,$C$2:$C6988,$C6989,$B$2:$B6988,$B6989,$A$2:$A6988,$A6989))&lt;0,0,IF(_xlfn.MAXIFS($F$2:$F6988,$C$2:$C6988,$C6989,$B$2:$B6988,$B6989,$A$2:$A6988,$A6989)=0,"",$E6989-_xlfn.MAXIFS($F$2:$F6988,$C$2:$C6988,$C6989,$B$2:$B6988,$B6989,$A$2:$A6988,$A6989))))</f>
        <v/>
      </c>
      <c r="K6989" s="6" t="str">
        <f t="shared" si="328"/>
        <v/>
      </c>
      <c r="L6989" s="6" t="str">
        <f t="shared" si="329"/>
        <v/>
      </c>
      <c r="M6989" s="6" t="str">
        <f t="shared" si="327"/>
        <v/>
      </c>
    </row>
    <row r="6990" spans="1:13" x14ac:dyDescent="0.25">
      <c r="A6990"/>
      <c r="B6990" s="1"/>
      <c r="C6990"/>
      <c r="D6990"/>
      <c r="E6990" s="76"/>
      <c r="F6990" s="76"/>
      <c r="G6990" s="2"/>
      <c r="H6990" s="77"/>
      <c r="J6990" s="79" t="str">
        <f>IF(IF(IF(_xlfn.MAXIFS($F$2:$F6989,$C$2:$C6989,$C6990,$B$2:$B6989,$B6990,$A$2:$A6989,$A6990)=0,"",$E6990-_xlfn.MAXIFS($F$2:$F6989,$C$2:$C6989,$C6990,$B$2:$B6989,$B6990,$A$2:$A6989,$A6990))&lt;0,0,IF(_xlfn.MAXIFS($F$2:$F6989,$C$2:$C6989,$C6990,$B$2:$B6989,$B6990,$A$2:$A6989,$A6990)=0,"",$E6990-_xlfn.MAXIFS($F$2:$F6989,$C$2:$C6989,$C6990,$B$2:$B6989,$B6990,$A$2:$A6989,$A6990)))&gt;0.25,"",IF(IF(_xlfn.MAXIFS($F$2:$F6989,$C$2:$C6989,$C6990,$B$2:$B6989,$B6990,$A$2:$A6989,$A6990)=0,"",$E6990-_xlfn.MAXIFS($F$2:$F6989,$C$2:$C6989,$C6990,$B$2:$B6989,$B6990,$A$2:$A6989,$A6990))&lt;0,0,IF(_xlfn.MAXIFS($F$2:$F6989,$C$2:$C6989,$C6990,$B$2:$B6989,$B6990,$A$2:$A6989,$A6990)=0,"",$E6990-_xlfn.MAXIFS($F$2:$F6989,$C$2:$C6989,$C6990,$B$2:$B6989,$B6990,$A$2:$A6989,$A6990))))</f>
        <v/>
      </c>
      <c r="K6990" s="6" t="str">
        <f t="shared" si="328"/>
        <v/>
      </c>
      <c r="L6990" s="6" t="str">
        <f t="shared" si="329"/>
        <v/>
      </c>
      <c r="M6990" s="6" t="str">
        <f t="shared" si="327"/>
        <v/>
      </c>
    </row>
    <row r="6991" spans="1:13" x14ac:dyDescent="0.25">
      <c r="A6991"/>
      <c r="B6991" s="1"/>
      <c r="C6991"/>
      <c r="D6991"/>
      <c r="E6991" s="76"/>
      <c r="F6991" s="76"/>
      <c r="G6991" s="2"/>
      <c r="H6991" s="77"/>
      <c r="J6991" s="79" t="str">
        <f>IF(IF(IF(_xlfn.MAXIFS($F$2:$F6990,$C$2:$C6990,$C6991,$B$2:$B6990,$B6991,$A$2:$A6990,$A6991)=0,"",$E6991-_xlfn.MAXIFS($F$2:$F6990,$C$2:$C6990,$C6991,$B$2:$B6990,$B6991,$A$2:$A6990,$A6991))&lt;0,0,IF(_xlfn.MAXIFS($F$2:$F6990,$C$2:$C6990,$C6991,$B$2:$B6990,$B6991,$A$2:$A6990,$A6991)=0,"",$E6991-_xlfn.MAXIFS($F$2:$F6990,$C$2:$C6990,$C6991,$B$2:$B6990,$B6991,$A$2:$A6990,$A6991)))&gt;0.25,"",IF(IF(_xlfn.MAXIFS($F$2:$F6990,$C$2:$C6990,$C6991,$B$2:$B6990,$B6991,$A$2:$A6990,$A6991)=0,"",$E6991-_xlfn.MAXIFS($F$2:$F6990,$C$2:$C6990,$C6991,$B$2:$B6990,$B6991,$A$2:$A6990,$A6991))&lt;0,0,IF(_xlfn.MAXIFS($F$2:$F6990,$C$2:$C6990,$C6991,$B$2:$B6990,$B6991,$A$2:$A6990,$A6991)=0,"",$E6991-_xlfn.MAXIFS($F$2:$F6990,$C$2:$C6990,$C6991,$B$2:$B6990,$B6991,$A$2:$A6990,$A6991))))</f>
        <v/>
      </c>
      <c r="K6991" s="6" t="str">
        <f t="shared" si="328"/>
        <v/>
      </c>
      <c r="L6991" s="6" t="str">
        <f t="shared" si="329"/>
        <v/>
      </c>
      <c r="M6991" s="6" t="str">
        <f t="shared" si="327"/>
        <v/>
      </c>
    </row>
    <row r="6992" spans="1:13" x14ac:dyDescent="0.25">
      <c r="A6992"/>
      <c r="B6992" s="1"/>
      <c r="C6992"/>
      <c r="D6992"/>
      <c r="E6992" s="76"/>
      <c r="F6992" s="76"/>
      <c r="G6992" s="2"/>
      <c r="H6992" s="77"/>
      <c r="J6992" s="79" t="str">
        <f>IF(IF(IF(_xlfn.MAXIFS($F$2:$F6991,$C$2:$C6991,$C6992,$B$2:$B6991,$B6992,$A$2:$A6991,$A6992)=0,"",$E6992-_xlfn.MAXIFS($F$2:$F6991,$C$2:$C6991,$C6992,$B$2:$B6991,$B6992,$A$2:$A6991,$A6992))&lt;0,0,IF(_xlfn.MAXIFS($F$2:$F6991,$C$2:$C6991,$C6992,$B$2:$B6991,$B6992,$A$2:$A6991,$A6992)=0,"",$E6992-_xlfn.MAXIFS($F$2:$F6991,$C$2:$C6991,$C6992,$B$2:$B6991,$B6992,$A$2:$A6991,$A6992)))&gt;0.25,"",IF(IF(_xlfn.MAXIFS($F$2:$F6991,$C$2:$C6991,$C6992,$B$2:$B6991,$B6992,$A$2:$A6991,$A6992)=0,"",$E6992-_xlfn.MAXIFS($F$2:$F6991,$C$2:$C6991,$C6992,$B$2:$B6991,$B6992,$A$2:$A6991,$A6992))&lt;0,0,IF(_xlfn.MAXIFS($F$2:$F6991,$C$2:$C6991,$C6992,$B$2:$B6991,$B6992,$A$2:$A6991,$A6992)=0,"",$E6992-_xlfn.MAXIFS($F$2:$F6991,$C$2:$C6991,$C6992,$B$2:$B6991,$B6992,$A$2:$A6991,$A6992))))</f>
        <v/>
      </c>
      <c r="K6992" s="6" t="str">
        <f t="shared" si="328"/>
        <v/>
      </c>
      <c r="L6992" s="6" t="str">
        <f t="shared" si="329"/>
        <v/>
      </c>
      <c r="M6992" s="6" t="str">
        <f t="shared" si="327"/>
        <v/>
      </c>
    </row>
    <row r="6993" spans="1:13" x14ac:dyDescent="0.25">
      <c r="A6993"/>
      <c r="B6993" s="1"/>
      <c r="C6993"/>
      <c r="D6993"/>
      <c r="E6993" s="76"/>
      <c r="F6993" s="76"/>
      <c r="G6993" s="2"/>
      <c r="H6993" s="77"/>
      <c r="J6993" s="79" t="str">
        <f>IF(IF(IF(_xlfn.MAXIFS($F$2:$F6992,$C$2:$C6992,$C6993,$B$2:$B6992,$B6993,$A$2:$A6992,$A6993)=0,"",$E6993-_xlfn.MAXIFS($F$2:$F6992,$C$2:$C6992,$C6993,$B$2:$B6992,$B6993,$A$2:$A6992,$A6993))&lt;0,0,IF(_xlfn.MAXIFS($F$2:$F6992,$C$2:$C6992,$C6993,$B$2:$B6992,$B6993,$A$2:$A6992,$A6993)=0,"",$E6993-_xlfn.MAXIFS($F$2:$F6992,$C$2:$C6992,$C6993,$B$2:$B6992,$B6993,$A$2:$A6992,$A6993)))&gt;0.25,"",IF(IF(_xlfn.MAXIFS($F$2:$F6992,$C$2:$C6992,$C6993,$B$2:$B6992,$B6993,$A$2:$A6992,$A6993)=0,"",$E6993-_xlfn.MAXIFS($F$2:$F6992,$C$2:$C6992,$C6993,$B$2:$B6992,$B6993,$A$2:$A6992,$A6993))&lt;0,0,IF(_xlfn.MAXIFS($F$2:$F6992,$C$2:$C6992,$C6993,$B$2:$B6992,$B6993,$A$2:$A6992,$A6993)=0,"",$E6993-_xlfn.MAXIFS($F$2:$F6992,$C$2:$C6992,$C6993,$B$2:$B6992,$B6993,$A$2:$A6992,$A6993))))</f>
        <v/>
      </c>
      <c r="K6993" s="6" t="str">
        <f t="shared" si="328"/>
        <v/>
      </c>
      <c r="L6993" s="6" t="str">
        <f t="shared" si="329"/>
        <v/>
      </c>
      <c r="M6993" s="6" t="str">
        <f t="shared" si="327"/>
        <v/>
      </c>
    </row>
    <row r="6994" spans="1:13" x14ac:dyDescent="0.25">
      <c r="A6994"/>
      <c r="B6994" s="1"/>
      <c r="C6994"/>
      <c r="D6994"/>
      <c r="E6994" s="76"/>
      <c r="F6994" s="76"/>
      <c r="G6994" s="2"/>
      <c r="H6994" s="77"/>
      <c r="J6994" s="79" t="str">
        <f>IF(IF(IF(_xlfn.MAXIFS($F$2:$F6993,$C$2:$C6993,$C6994,$B$2:$B6993,$B6994,$A$2:$A6993,$A6994)=0,"",$E6994-_xlfn.MAXIFS($F$2:$F6993,$C$2:$C6993,$C6994,$B$2:$B6993,$B6994,$A$2:$A6993,$A6994))&lt;0,0,IF(_xlfn.MAXIFS($F$2:$F6993,$C$2:$C6993,$C6994,$B$2:$B6993,$B6994,$A$2:$A6993,$A6994)=0,"",$E6994-_xlfn.MAXIFS($F$2:$F6993,$C$2:$C6993,$C6994,$B$2:$B6993,$B6994,$A$2:$A6993,$A6994)))&gt;0.25,"",IF(IF(_xlfn.MAXIFS($F$2:$F6993,$C$2:$C6993,$C6994,$B$2:$B6993,$B6994,$A$2:$A6993,$A6994)=0,"",$E6994-_xlfn.MAXIFS($F$2:$F6993,$C$2:$C6993,$C6994,$B$2:$B6993,$B6994,$A$2:$A6993,$A6994))&lt;0,0,IF(_xlfn.MAXIFS($F$2:$F6993,$C$2:$C6993,$C6994,$B$2:$B6993,$B6994,$A$2:$A6993,$A6994)=0,"",$E6994-_xlfn.MAXIFS($F$2:$F6993,$C$2:$C6993,$C6994,$B$2:$B6993,$B6994,$A$2:$A6993,$A6994))))</f>
        <v/>
      </c>
      <c r="K6994" s="6" t="str">
        <f t="shared" si="328"/>
        <v/>
      </c>
      <c r="L6994" s="6" t="str">
        <f t="shared" si="329"/>
        <v/>
      </c>
      <c r="M6994" s="6" t="str">
        <f t="shared" si="327"/>
        <v/>
      </c>
    </row>
    <row r="6995" spans="1:13" x14ac:dyDescent="0.25">
      <c r="A6995"/>
      <c r="B6995" s="1"/>
      <c r="C6995"/>
      <c r="D6995"/>
      <c r="E6995" s="76"/>
      <c r="F6995" s="76"/>
      <c r="G6995" s="2"/>
      <c r="H6995" s="77"/>
      <c r="J6995" s="79" t="str">
        <f>IF(IF(IF(_xlfn.MAXIFS($F$2:$F6994,$C$2:$C6994,$C6995,$B$2:$B6994,$B6995,$A$2:$A6994,$A6995)=0,"",$E6995-_xlfn.MAXIFS($F$2:$F6994,$C$2:$C6994,$C6995,$B$2:$B6994,$B6995,$A$2:$A6994,$A6995))&lt;0,0,IF(_xlfn.MAXIFS($F$2:$F6994,$C$2:$C6994,$C6995,$B$2:$B6994,$B6995,$A$2:$A6994,$A6995)=0,"",$E6995-_xlfn.MAXIFS($F$2:$F6994,$C$2:$C6994,$C6995,$B$2:$B6994,$B6995,$A$2:$A6994,$A6995)))&gt;0.25,"",IF(IF(_xlfn.MAXIFS($F$2:$F6994,$C$2:$C6994,$C6995,$B$2:$B6994,$B6995,$A$2:$A6994,$A6995)=0,"",$E6995-_xlfn.MAXIFS($F$2:$F6994,$C$2:$C6994,$C6995,$B$2:$B6994,$B6995,$A$2:$A6994,$A6995))&lt;0,0,IF(_xlfn.MAXIFS($F$2:$F6994,$C$2:$C6994,$C6995,$B$2:$B6994,$B6995,$A$2:$A6994,$A6995)=0,"",$E6995-_xlfn.MAXIFS($F$2:$F6994,$C$2:$C6994,$C6995,$B$2:$B6994,$B6995,$A$2:$A6994,$A6995))))</f>
        <v/>
      </c>
      <c r="K6995" s="6" t="str">
        <f t="shared" si="328"/>
        <v/>
      </c>
      <c r="L6995" s="6" t="str">
        <f t="shared" si="329"/>
        <v/>
      </c>
      <c r="M6995" s="6" t="str">
        <f t="shared" si="327"/>
        <v/>
      </c>
    </row>
    <row r="6996" spans="1:13" x14ac:dyDescent="0.25">
      <c r="A6996"/>
      <c r="B6996" s="1"/>
      <c r="C6996"/>
      <c r="D6996"/>
      <c r="E6996" s="76"/>
      <c r="F6996" s="76"/>
      <c r="G6996" s="2"/>
      <c r="H6996" s="77"/>
      <c r="J6996" s="79" t="str">
        <f>IF(IF(IF(_xlfn.MAXIFS($F$2:$F6995,$C$2:$C6995,$C6996,$B$2:$B6995,$B6996,$A$2:$A6995,$A6996)=0,"",$E6996-_xlfn.MAXIFS($F$2:$F6995,$C$2:$C6995,$C6996,$B$2:$B6995,$B6996,$A$2:$A6995,$A6996))&lt;0,0,IF(_xlfn.MAXIFS($F$2:$F6995,$C$2:$C6995,$C6996,$B$2:$B6995,$B6996,$A$2:$A6995,$A6996)=0,"",$E6996-_xlfn.MAXIFS($F$2:$F6995,$C$2:$C6995,$C6996,$B$2:$B6995,$B6996,$A$2:$A6995,$A6996)))&gt;0.25,"",IF(IF(_xlfn.MAXIFS($F$2:$F6995,$C$2:$C6995,$C6996,$B$2:$B6995,$B6996,$A$2:$A6995,$A6996)=0,"",$E6996-_xlfn.MAXIFS($F$2:$F6995,$C$2:$C6995,$C6996,$B$2:$B6995,$B6996,$A$2:$A6995,$A6996))&lt;0,0,IF(_xlfn.MAXIFS($F$2:$F6995,$C$2:$C6995,$C6996,$B$2:$B6995,$B6996,$A$2:$A6995,$A6996)=0,"",$E6996-_xlfn.MAXIFS($F$2:$F6995,$C$2:$C6995,$C6996,$B$2:$B6995,$B6996,$A$2:$A6995,$A6996))))</f>
        <v/>
      </c>
      <c r="K6996" s="6" t="str">
        <f t="shared" si="328"/>
        <v/>
      </c>
      <c r="L6996" s="6" t="str">
        <f t="shared" si="329"/>
        <v/>
      </c>
      <c r="M6996" s="6" t="str">
        <f t="shared" si="327"/>
        <v/>
      </c>
    </row>
    <row r="6997" spans="1:13" x14ac:dyDescent="0.25">
      <c r="A6997"/>
      <c r="B6997" s="1"/>
      <c r="C6997"/>
      <c r="D6997"/>
      <c r="E6997" s="76"/>
      <c r="F6997" s="76"/>
      <c r="G6997" s="2"/>
      <c r="H6997" s="77"/>
      <c r="J6997" s="79" t="str">
        <f>IF(IF(IF(_xlfn.MAXIFS($F$2:$F6996,$C$2:$C6996,$C6997,$B$2:$B6996,$B6997,$A$2:$A6996,$A6997)=0,"",$E6997-_xlfn.MAXIFS($F$2:$F6996,$C$2:$C6996,$C6997,$B$2:$B6996,$B6997,$A$2:$A6996,$A6997))&lt;0,0,IF(_xlfn.MAXIFS($F$2:$F6996,$C$2:$C6996,$C6997,$B$2:$B6996,$B6997,$A$2:$A6996,$A6997)=0,"",$E6997-_xlfn.MAXIFS($F$2:$F6996,$C$2:$C6996,$C6997,$B$2:$B6996,$B6997,$A$2:$A6996,$A6997)))&gt;0.25,"",IF(IF(_xlfn.MAXIFS($F$2:$F6996,$C$2:$C6996,$C6997,$B$2:$B6996,$B6997,$A$2:$A6996,$A6997)=0,"",$E6997-_xlfn.MAXIFS($F$2:$F6996,$C$2:$C6996,$C6997,$B$2:$B6996,$B6997,$A$2:$A6996,$A6997))&lt;0,0,IF(_xlfn.MAXIFS($F$2:$F6996,$C$2:$C6996,$C6997,$B$2:$B6996,$B6997,$A$2:$A6996,$A6997)=0,"",$E6997-_xlfn.MAXIFS($F$2:$F6996,$C$2:$C6996,$C6997,$B$2:$B6996,$B6997,$A$2:$A6996,$A6997))))</f>
        <v/>
      </c>
      <c r="K6997" s="6" t="str">
        <f t="shared" si="328"/>
        <v/>
      </c>
      <c r="L6997" s="6" t="str">
        <f t="shared" si="329"/>
        <v/>
      </c>
      <c r="M6997" s="6" t="str">
        <f t="shared" si="327"/>
        <v/>
      </c>
    </row>
    <row r="6998" spans="1:13" x14ac:dyDescent="0.25">
      <c r="A6998"/>
      <c r="B6998" s="1"/>
      <c r="C6998"/>
      <c r="D6998"/>
      <c r="E6998" s="76"/>
      <c r="F6998" s="76"/>
      <c r="G6998" s="2"/>
      <c r="H6998" s="77"/>
      <c r="J6998" s="79" t="str">
        <f>IF(IF(IF(_xlfn.MAXIFS($F$2:$F6997,$C$2:$C6997,$C6998,$B$2:$B6997,$B6998,$A$2:$A6997,$A6998)=0,"",$E6998-_xlfn.MAXIFS($F$2:$F6997,$C$2:$C6997,$C6998,$B$2:$B6997,$B6998,$A$2:$A6997,$A6998))&lt;0,0,IF(_xlfn.MAXIFS($F$2:$F6997,$C$2:$C6997,$C6998,$B$2:$B6997,$B6998,$A$2:$A6997,$A6998)=0,"",$E6998-_xlfn.MAXIFS($F$2:$F6997,$C$2:$C6997,$C6998,$B$2:$B6997,$B6998,$A$2:$A6997,$A6998)))&gt;0.25,"",IF(IF(_xlfn.MAXIFS($F$2:$F6997,$C$2:$C6997,$C6998,$B$2:$B6997,$B6998,$A$2:$A6997,$A6998)=0,"",$E6998-_xlfn.MAXIFS($F$2:$F6997,$C$2:$C6997,$C6998,$B$2:$B6997,$B6998,$A$2:$A6997,$A6998))&lt;0,0,IF(_xlfn.MAXIFS($F$2:$F6997,$C$2:$C6997,$C6998,$B$2:$B6997,$B6998,$A$2:$A6997,$A6998)=0,"",$E6998-_xlfn.MAXIFS($F$2:$F6997,$C$2:$C6997,$C6998,$B$2:$B6997,$B6998,$A$2:$A6997,$A6998))))</f>
        <v/>
      </c>
      <c r="K6998" s="6" t="str">
        <f t="shared" si="328"/>
        <v/>
      </c>
      <c r="L6998" s="6" t="str">
        <f t="shared" si="329"/>
        <v/>
      </c>
      <c r="M6998" s="6" t="str">
        <f t="shared" si="327"/>
        <v/>
      </c>
    </row>
    <row r="6999" spans="1:13" x14ac:dyDescent="0.25">
      <c r="A6999"/>
      <c r="B6999" s="1"/>
      <c r="C6999"/>
      <c r="D6999"/>
      <c r="E6999" s="76"/>
      <c r="F6999" s="76"/>
      <c r="G6999" s="2"/>
      <c r="H6999" s="77"/>
      <c r="J6999" s="79" t="str">
        <f>IF(IF(IF(_xlfn.MAXIFS($F$2:$F6998,$C$2:$C6998,$C6999,$B$2:$B6998,$B6999,$A$2:$A6998,$A6999)=0,"",$E6999-_xlfn.MAXIFS($F$2:$F6998,$C$2:$C6998,$C6999,$B$2:$B6998,$B6999,$A$2:$A6998,$A6999))&lt;0,0,IF(_xlfn.MAXIFS($F$2:$F6998,$C$2:$C6998,$C6999,$B$2:$B6998,$B6999,$A$2:$A6998,$A6999)=0,"",$E6999-_xlfn.MAXIFS($F$2:$F6998,$C$2:$C6998,$C6999,$B$2:$B6998,$B6999,$A$2:$A6998,$A6999)))&gt;0.25,"",IF(IF(_xlfn.MAXIFS($F$2:$F6998,$C$2:$C6998,$C6999,$B$2:$B6998,$B6999,$A$2:$A6998,$A6999)=0,"",$E6999-_xlfn.MAXIFS($F$2:$F6998,$C$2:$C6998,$C6999,$B$2:$B6998,$B6999,$A$2:$A6998,$A6999))&lt;0,0,IF(_xlfn.MAXIFS($F$2:$F6998,$C$2:$C6998,$C6999,$B$2:$B6998,$B6999,$A$2:$A6998,$A6999)=0,"",$E6999-_xlfn.MAXIFS($F$2:$F6998,$C$2:$C6998,$C6999,$B$2:$B6998,$B6999,$A$2:$A6998,$A6999))))</f>
        <v/>
      </c>
      <c r="K6999" s="6" t="str">
        <f t="shared" si="328"/>
        <v/>
      </c>
      <c r="L6999" s="6" t="str">
        <f t="shared" si="329"/>
        <v/>
      </c>
      <c r="M6999" s="6" t="str">
        <f t="shared" si="327"/>
        <v/>
      </c>
    </row>
    <row r="7000" spans="1:13" x14ac:dyDescent="0.25">
      <c r="A7000"/>
      <c r="B7000" s="1"/>
      <c r="C7000"/>
      <c r="D7000"/>
      <c r="E7000" s="76"/>
      <c r="F7000" s="76"/>
      <c r="G7000" s="2"/>
      <c r="H7000" s="77"/>
      <c r="J7000" s="79" t="str">
        <f>IF(IF(IF(_xlfn.MAXIFS($F$2:$F6999,$C$2:$C6999,$C7000,$B$2:$B6999,$B7000,$A$2:$A6999,$A7000)=0,"",$E7000-_xlfn.MAXIFS($F$2:$F6999,$C$2:$C6999,$C7000,$B$2:$B6999,$B7000,$A$2:$A6999,$A7000))&lt;0,0,IF(_xlfn.MAXIFS($F$2:$F6999,$C$2:$C6999,$C7000,$B$2:$B6999,$B7000,$A$2:$A6999,$A7000)=0,"",$E7000-_xlfn.MAXIFS($F$2:$F6999,$C$2:$C6999,$C7000,$B$2:$B6999,$B7000,$A$2:$A6999,$A7000)))&gt;0.25,"",IF(IF(_xlfn.MAXIFS($F$2:$F6999,$C$2:$C6999,$C7000,$B$2:$B6999,$B7000,$A$2:$A6999,$A7000)=0,"",$E7000-_xlfn.MAXIFS($F$2:$F6999,$C$2:$C6999,$C7000,$B$2:$B6999,$B7000,$A$2:$A6999,$A7000))&lt;0,0,IF(_xlfn.MAXIFS($F$2:$F6999,$C$2:$C6999,$C7000,$B$2:$B6999,$B7000,$A$2:$A6999,$A7000)=0,"",$E7000-_xlfn.MAXIFS($F$2:$F6999,$C$2:$C6999,$C7000,$B$2:$B6999,$B7000,$A$2:$A6999,$A7000))))</f>
        <v/>
      </c>
      <c r="K7000" s="6" t="str">
        <f t="shared" si="328"/>
        <v/>
      </c>
      <c r="L7000" s="6" t="str">
        <f t="shared" si="329"/>
        <v/>
      </c>
      <c r="M7000" s="6" t="str">
        <f t="shared" si="327"/>
        <v/>
      </c>
    </row>
    <row r="7001" spans="1:13" x14ac:dyDescent="0.25">
      <c r="A7001"/>
      <c r="B7001" s="1"/>
      <c r="C7001"/>
      <c r="D7001"/>
      <c r="E7001" s="76"/>
      <c r="F7001" s="76"/>
      <c r="G7001" s="2"/>
      <c r="H7001" s="77"/>
      <c r="J7001" s="79" t="str">
        <f>IF(IF(IF(_xlfn.MAXIFS($F$2:$F7000,$C$2:$C7000,$C7001,$B$2:$B7000,$B7001,$A$2:$A7000,$A7001)=0,"",$E7001-_xlfn.MAXIFS($F$2:$F7000,$C$2:$C7000,$C7001,$B$2:$B7000,$B7001,$A$2:$A7000,$A7001))&lt;0,0,IF(_xlfn.MAXIFS($F$2:$F7000,$C$2:$C7000,$C7001,$B$2:$B7000,$B7001,$A$2:$A7000,$A7001)=0,"",$E7001-_xlfn.MAXIFS($F$2:$F7000,$C$2:$C7000,$C7001,$B$2:$B7000,$B7001,$A$2:$A7000,$A7001)))&gt;0.25,"",IF(IF(_xlfn.MAXIFS($F$2:$F7000,$C$2:$C7000,$C7001,$B$2:$B7000,$B7001,$A$2:$A7000,$A7001)=0,"",$E7001-_xlfn.MAXIFS($F$2:$F7000,$C$2:$C7000,$C7001,$B$2:$B7000,$B7001,$A$2:$A7000,$A7001))&lt;0,0,IF(_xlfn.MAXIFS($F$2:$F7000,$C$2:$C7000,$C7001,$B$2:$B7000,$B7001,$A$2:$A7000,$A7001)=0,"",$E7001-_xlfn.MAXIFS($F$2:$F7000,$C$2:$C7000,$C7001,$B$2:$B7000,$B7001,$A$2:$A7000,$A7001))))</f>
        <v/>
      </c>
      <c r="K7001" s="6" t="str">
        <f t="shared" si="328"/>
        <v/>
      </c>
      <c r="L7001" s="6" t="str">
        <f t="shared" si="329"/>
        <v/>
      </c>
      <c r="M7001" s="6" t="str">
        <f t="shared" si="327"/>
        <v/>
      </c>
    </row>
    <row r="7002" spans="1:13" x14ac:dyDescent="0.25">
      <c r="A7002"/>
      <c r="B7002" s="1"/>
      <c r="C7002"/>
      <c r="D7002"/>
      <c r="E7002" s="76"/>
      <c r="F7002" s="76"/>
      <c r="G7002" s="2"/>
      <c r="H7002" s="77"/>
      <c r="J7002" s="79" t="str">
        <f>IF(IF(IF(_xlfn.MAXIFS($F$2:$F7001,$C$2:$C7001,$C7002,$B$2:$B7001,$B7002,$A$2:$A7001,$A7002)=0,"",$E7002-_xlfn.MAXIFS($F$2:$F7001,$C$2:$C7001,$C7002,$B$2:$B7001,$B7002,$A$2:$A7001,$A7002))&lt;0,0,IF(_xlfn.MAXIFS($F$2:$F7001,$C$2:$C7001,$C7002,$B$2:$B7001,$B7002,$A$2:$A7001,$A7002)=0,"",$E7002-_xlfn.MAXIFS($F$2:$F7001,$C$2:$C7001,$C7002,$B$2:$B7001,$B7002,$A$2:$A7001,$A7002)))&gt;0.25,"",IF(IF(_xlfn.MAXIFS($F$2:$F7001,$C$2:$C7001,$C7002,$B$2:$B7001,$B7002,$A$2:$A7001,$A7002)=0,"",$E7002-_xlfn.MAXIFS($F$2:$F7001,$C$2:$C7001,$C7002,$B$2:$B7001,$B7002,$A$2:$A7001,$A7002))&lt;0,0,IF(_xlfn.MAXIFS($F$2:$F7001,$C$2:$C7001,$C7002,$B$2:$B7001,$B7002,$A$2:$A7001,$A7002)=0,"",$E7002-_xlfn.MAXIFS($F$2:$F7001,$C$2:$C7001,$C7002,$B$2:$B7001,$B7002,$A$2:$A7001,$A7002))))</f>
        <v/>
      </c>
      <c r="K7002" s="6" t="str">
        <f t="shared" si="328"/>
        <v/>
      </c>
      <c r="L7002" s="6" t="str">
        <f t="shared" si="329"/>
        <v/>
      </c>
      <c r="M7002" s="6" t="str">
        <f t="shared" si="327"/>
        <v/>
      </c>
    </row>
    <row r="7003" spans="1:13" x14ac:dyDescent="0.25">
      <c r="A7003"/>
      <c r="B7003" s="1"/>
      <c r="C7003"/>
      <c r="D7003"/>
      <c r="E7003" s="76"/>
      <c r="F7003" s="76"/>
      <c r="G7003" s="2"/>
      <c r="H7003" s="77"/>
      <c r="J7003" s="79" t="str">
        <f>IF(IF(IF(_xlfn.MAXIFS($F$2:$F7002,$C$2:$C7002,$C7003,$B$2:$B7002,$B7003,$A$2:$A7002,$A7003)=0,"",$E7003-_xlfn.MAXIFS($F$2:$F7002,$C$2:$C7002,$C7003,$B$2:$B7002,$B7003,$A$2:$A7002,$A7003))&lt;0,0,IF(_xlfn.MAXIFS($F$2:$F7002,$C$2:$C7002,$C7003,$B$2:$B7002,$B7003,$A$2:$A7002,$A7003)=0,"",$E7003-_xlfn.MAXIFS($F$2:$F7002,$C$2:$C7002,$C7003,$B$2:$B7002,$B7003,$A$2:$A7002,$A7003)))&gt;0.25,"",IF(IF(_xlfn.MAXIFS($F$2:$F7002,$C$2:$C7002,$C7003,$B$2:$B7002,$B7003,$A$2:$A7002,$A7003)=0,"",$E7003-_xlfn.MAXIFS($F$2:$F7002,$C$2:$C7002,$C7003,$B$2:$B7002,$B7003,$A$2:$A7002,$A7003))&lt;0,0,IF(_xlfn.MAXIFS($F$2:$F7002,$C$2:$C7002,$C7003,$B$2:$B7002,$B7003,$A$2:$A7002,$A7003)=0,"",$E7003-_xlfn.MAXIFS($F$2:$F7002,$C$2:$C7002,$C7003,$B$2:$B7002,$B7003,$A$2:$A7002,$A7003))))</f>
        <v/>
      </c>
      <c r="K7003" s="6" t="str">
        <f t="shared" si="328"/>
        <v/>
      </c>
      <c r="L7003" s="6" t="str">
        <f t="shared" si="329"/>
        <v/>
      </c>
      <c r="M7003" s="6" t="str">
        <f t="shared" si="327"/>
        <v/>
      </c>
    </row>
    <row r="7004" spans="1:13" x14ac:dyDescent="0.25">
      <c r="A7004"/>
      <c r="B7004" s="1"/>
      <c r="C7004"/>
      <c r="D7004"/>
      <c r="E7004" s="76"/>
      <c r="F7004" s="76"/>
      <c r="G7004" s="2"/>
      <c r="H7004" s="77"/>
      <c r="J7004" s="79" t="str">
        <f>IF(IF(IF(_xlfn.MAXIFS($F$2:$F7003,$C$2:$C7003,$C7004,$B$2:$B7003,$B7004,$A$2:$A7003,$A7004)=0,"",$E7004-_xlfn.MAXIFS($F$2:$F7003,$C$2:$C7003,$C7004,$B$2:$B7003,$B7004,$A$2:$A7003,$A7004))&lt;0,0,IF(_xlfn.MAXIFS($F$2:$F7003,$C$2:$C7003,$C7004,$B$2:$B7003,$B7004,$A$2:$A7003,$A7004)=0,"",$E7004-_xlfn.MAXIFS($F$2:$F7003,$C$2:$C7003,$C7004,$B$2:$B7003,$B7004,$A$2:$A7003,$A7004)))&gt;0.25,"",IF(IF(_xlfn.MAXIFS($F$2:$F7003,$C$2:$C7003,$C7004,$B$2:$B7003,$B7004,$A$2:$A7003,$A7004)=0,"",$E7004-_xlfn.MAXIFS($F$2:$F7003,$C$2:$C7003,$C7004,$B$2:$B7003,$B7004,$A$2:$A7003,$A7004))&lt;0,0,IF(_xlfn.MAXIFS($F$2:$F7003,$C$2:$C7003,$C7004,$B$2:$B7003,$B7004,$A$2:$A7003,$A7004)=0,"",$E7004-_xlfn.MAXIFS($F$2:$F7003,$C$2:$C7003,$C7004,$B$2:$B7003,$B7004,$A$2:$A7003,$A7004))))</f>
        <v/>
      </c>
      <c r="K7004" s="6" t="str">
        <f t="shared" si="328"/>
        <v/>
      </c>
      <c r="L7004" s="6" t="str">
        <f t="shared" si="329"/>
        <v/>
      </c>
      <c r="M7004" s="6" t="str">
        <f t="shared" si="327"/>
        <v/>
      </c>
    </row>
    <row r="7005" spans="1:13" x14ac:dyDescent="0.25">
      <c r="A7005"/>
      <c r="B7005" s="1"/>
      <c r="C7005"/>
      <c r="D7005"/>
      <c r="E7005" s="76"/>
      <c r="F7005" s="76"/>
      <c r="G7005" s="2"/>
      <c r="H7005" s="77"/>
      <c r="J7005" s="79" t="str">
        <f>IF(IF(IF(_xlfn.MAXIFS($F$2:$F7004,$C$2:$C7004,$C7005,$B$2:$B7004,$B7005,$A$2:$A7004,$A7005)=0,"",$E7005-_xlfn.MAXIFS($F$2:$F7004,$C$2:$C7004,$C7005,$B$2:$B7004,$B7005,$A$2:$A7004,$A7005))&lt;0,0,IF(_xlfn.MAXIFS($F$2:$F7004,$C$2:$C7004,$C7005,$B$2:$B7004,$B7005,$A$2:$A7004,$A7005)=0,"",$E7005-_xlfn.MAXIFS($F$2:$F7004,$C$2:$C7004,$C7005,$B$2:$B7004,$B7005,$A$2:$A7004,$A7005)))&gt;0.25,"",IF(IF(_xlfn.MAXIFS($F$2:$F7004,$C$2:$C7004,$C7005,$B$2:$B7004,$B7005,$A$2:$A7004,$A7005)=0,"",$E7005-_xlfn.MAXIFS($F$2:$F7004,$C$2:$C7004,$C7005,$B$2:$B7004,$B7005,$A$2:$A7004,$A7005))&lt;0,0,IF(_xlfn.MAXIFS($F$2:$F7004,$C$2:$C7004,$C7005,$B$2:$B7004,$B7005,$A$2:$A7004,$A7005)=0,"",$E7005-_xlfn.MAXIFS($F$2:$F7004,$C$2:$C7004,$C7005,$B$2:$B7004,$B7005,$A$2:$A7004,$A7005))))</f>
        <v/>
      </c>
      <c r="K7005" s="6" t="str">
        <f t="shared" si="328"/>
        <v/>
      </c>
      <c r="L7005" s="6" t="str">
        <f t="shared" si="329"/>
        <v/>
      </c>
      <c r="M7005" s="6" t="str">
        <f t="shared" si="327"/>
        <v/>
      </c>
    </row>
    <row r="7006" spans="1:13" x14ac:dyDescent="0.25">
      <c r="A7006"/>
      <c r="B7006" s="1"/>
      <c r="C7006"/>
      <c r="D7006"/>
      <c r="E7006" s="76"/>
      <c r="F7006" s="76"/>
      <c r="G7006" s="2"/>
      <c r="H7006" s="77"/>
      <c r="J7006" s="79" t="str">
        <f>IF(IF(IF(_xlfn.MAXIFS($F$2:$F7005,$C$2:$C7005,$C7006,$B$2:$B7005,$B7006,$A$2:$A7005,$A7006)=0,"",$E7006-_xlfn.MAXIFS($F$2:$F7005,$C$2:$C7005,$C7006,$B$2:$B7005,$B7006,$A$2:$A7005,$A7006))&lt;0,0,IF(_xlfn.MAXIFS($F$2:$F7005,$C$2:$C7005,$C7006,$B$2:$B7005,$B7006,$A$2:$A7005,$A7006)=0,"",$E7006-_xlfn.MAXIFS($F$2:$F7005,$C$2:$C7005,$C7006,$B$2:$B7005,$B7006,$A$2:$A7005,$A7006)))&gt;0.25,"",IF(IF(_xlfn.MAXIFS($F$2:$F7005,$C$2:$C7005,$C7006,$B$2:$B7005,$B7006,$A$2:$A7005,$A7006)=0,"",$E7006-_xlfn.MAXIFS($F$2:$F7005,$C$2:$C7005,$C7006,$B$2:$B7005,$B7006,$A$2:$A7005,$A7006))&lt;0,0,IF(_xlfn.MAXIFS($F$2:$F7005,$C$2:$C7005,$C7006,$B$2:$B7005,$B7006,$A$2:$A7005,$A7006)=0,"",$E7006-_xlfn.MAXIFS($F$2:$F7005,$C$2:$C7005,$C7006,$B$2:$B7005,$B7006,$A$2:$A7005,$A7006))))</f>
        <v/>
      </c>
      <c r="K7006" s="6" t="str">
        <f t="shared" si="328"/>
        <v/>
      </c>
      <c r="L7006" s="6" t="str">
        <f t="shared" si="329"/>
        <v/>
      </c>
      <c r="M7006" s="6" t="str">
        <f t="shared" si="327"/>
        <v/>
      </c>
    </row>
    <row r="7007" spans="1:13" x14ac:dyDescent="0.25">
      <c r="A7007"/>
      <c r="B7007" s="1"/>
      <c r="C7007"/>
      <c r="D7007"/>
      <c r="E7007" s="76"/>
      <c r="F7007" s="76"/>
      <c r="G7007" s="2"/>
      <c r="H7007" s="77"/>
      <c r="J7007" s="79" t="str">
        <f>IF(IF(IF(_xlfn.MAXIFS($F$2:$F7006,$C$2:$C7006,$C7007,$B$2:$B7006,$B7007,$A$2:$A7006,$A7007)=0,"",$E7007-_xlfn.MAXIFS($F$2:$F7006,$C$2:$C7006,$C7007,$B$2:$B7006,$B7007,$A$2:$A7006,$A7007))&lt;0,0,IF(_xlfn.MAXIFS($F$2:$F7006,$C$2:$C7006,$C7007,$B$2:$B7006,$B7007,$A$2:$A7006,$A7007)=0,"",$E7007-_xlfn.MAXIFS($F$2:$F7006,$C$2:$C7006,$C7007,$B$2:$B7006,$B7007,$A$2:$A7006,$A7007)))&gt;0.25,"",IF(IF(_xlfn.MAXIFS($F$2:$F7006,$C$2:$C7006,$C7007,$B$2:$B7006,$B7007,$A$2:$A7006,$A7007)=0,"",$E7007-_xlfn.MAXIFS($F$2:$F7006,$C$2:$C7006,$C7007,$B$2:$B7006,$B7007,$A$2:$A7006,$A7007))&lt;0,0,IF(_xlfn.MAXIFS($F$2:$F7006,$C$2:$C7006,$C7007,$B$2:$B7006,$B7007,$A$2:$A7006,$A7007)=0,"",$E7007-_xlfn.MAXIFS($F$2:$F7006,$C$2:$C7006,$C7007,$B$2:$B7006,$B7007,$A$2:$A7006,$A7007))))</f>
        <v/>
      </c>
      <c r="K7007" s="6" t="str">
        <f t="shared" si="328"/>
        <v/>
      </c>
      <c r="L7007" s="6" t="str">
        <f t="shared" si="329"/>
        <v/>
      </c>
      <c r="M7007" s="6" t="str">
        <f t="shared" si="327"/>
        <v/>
      </c>
    </row>
    <row r="7008" spans="1:13" x14ac:dyDescent="0.25">
      <c r="A7008"/>
      <c r="B7008" s="1"/>
      <c r="C7008"/>
      <c r="D7008"/>
      <c r="E7008" s="76"/>
      <c r="F7008" s="76"/>
      <c r="G7008" s="2"/>
      <c r="H7008" s="77"/>
      <c r="J7008" s="79" t="str">
        <f>IF(IF(IF(_xlfn.MAXIFS($F$2:$F7007,$C$2:$C7007,$C7008,$B$2:$B7007,$B7008,$A$2:$A7007,$A7008)=0,"",$E7008-_xlfn.MAXIFS($F$2:$F7007,$C$2:$C7007,$C7008,$B$2:$B7007,$B7008,$A$2:$A7007,$A7008))&lt;0,0,IF(_xlfn.MAXIFS($F$2:$F7007,$C$2:$C7007,$C7008,$B$2:$B7007,$B7008,$A$2:$A7007,$A7008)=0,"",$E7008-_xlfn.MAXIFS($F$2:$F7007,$C$2:$C7007,$C7008,$B$2:$B7007,$B7008,$A$2:$A7007,$A7008)))&gt;0.25,"",IF(IF(_xlfn.MAXIFS($F$2:$F7007,$C$2:$C7007,$C7008,$B$2:$B7007,$B7008,$A$2:$A7007,$A7008)=0,"",$E7008-_xlfn.MAXIFS($F$2:$F7007,$C$2:$C7007,$C7008,$B$2:$B7007,$B7008,$A$2:$A7007,$A7008))&lt;0,0,IF(_xlfn.MAXIFS($F$2:$F7007,$C$2:$C7007,$C7008,$B$2:$B7007,$B7008,$A$2:$A7007,$A7008)=0,"",$E7008-_xlfn.MAXIFS($F$2:$F7007,$C$2:$C7007,$C7008,$B$2:$B7007,$B7008,$A$2:$A7007,$A7008))))</f>
        <v/>
      </c>
      <c r="K7008" s="6" t="str">
        <f t="shared" si="328"/>
        <v/>
      </c>
      <c r="L7008" s="6" t="str">
        <f t="shared" si="329"/>
        <v/>
      </c>
      <c r="M7008" s="6" t="str">
        <f t="shared" si="327"/>
        <v/>
      </c>
    </row>
    <row r="7009" spans="1:13" x14ac:dyDescent="0.25">
      <c r="A7009"/>
      <c r="B7009" s="1"/>
      <c r="C7009"/>
      <c r="D7009"/>
      <c r="E7009" s="76"/>
      <c r="F7009" s="76"/>
      <c r="G7009" s="2"/>
      <c r="H7009" s="77"/>
      <c r="J7009" s="79" t="str">
        <f>IF(IF(IF(_xlfn.MAXIFS($F$2:$F7008,$C$2:$C7008,$C7009,$B$2:$B7008,$B7009,$A$2:$A7008,$A7009)=0,"",$E7009-_xlfn.MAXIFS($F$2:$F7008,$C$2:$C7008,$C7009,$B$2:$B7008,$B7009,$A$2:$A7008,$A7009))&lt;0,0,IF(_xlfn.MAXIFS($F$2:$F7008,$C$2:$C7008,$C7009,$B$2:$B7008,$B7009,$A$2:$A7008,$A7009)=0,"",$E7009-_xlfn.MAXIFS($F$2:$F7008,$C$2:$C7008,$C7009,$B$2:$B7008,$B7009,$A$2:$A7008,$A7009)))&gt;0.25,"",IF(IF(_xlfn.MAXIFS($F$2:$F7008,$C$2:$C7008,$C7009,$B$2:$B7008,$B7009,$A$2:$A7008,$A7009)=0,"",$E7009-_xlfn.MAXIFS($F$2:$F7008,$C$2:$C7008,$C7009,$B$2:$B7008,$B7009,$A$2:$A7008,$A7009))&lt;0,0,IF(_xlfn.MAXIFS($F$2:$F7008,$C$2:$C7008,$C7009,$B$2:$B7008,$B7009,$A$2:$A7008,$A7009)=0,"",$E7009-_xlfn.MAXIFS($F$2:$F7008,$C$2:$C7008,$C7009,$B$2:$B7008,$B7009,$A$2:$A7008,$A7009))))</f>
        <v/>
      </c>
      <c r="K7009" s="6" t="str">
        <f t="shared" si="328"/>
        <v/>
      </c>
      <c r="L7009" s="6" t="str">
        <f t="shared" si="329"/>
        <v/>
      </c>
      <c r="M7009" s="6" t="str">
        <f t="shared" si="327"/>
        <v/>
      </c>
    </row>
    <row r="7010" spans="1:13" x14ac:dyDescent="0.25">
      <c r="A7010"/>
      <c r="B7010" s="1"/>
      <c r="C7010"/>
      <c r="D7010"/>
      <c r="E7010" s="76"/>
      <c r="F7010" s="76"/>
      <c r="G7010" s="2"/>
      <c r="H7010" s="77"/>
      <c r="J7010" s="79" t="str">
        <f>IF(IF(IF(_xlfn.MAXIFS($F$2:$F7009,$C$2:$C7009,$C7010,$B$2:$B7009,$B7010,$A$2:$A7009,$A7010)=0,"",$E7010-_xlfn.MAXIFS($F$2:$F7009,$C$2:$C7009,$C7010,$B$2:$B7009,$B7010,$A$2:$A7009,$A7010))&lt;0,0,IF(_xlfn.MAXIFS($F$2:$F7009,$C$2:$C7009,$C7010,$B$2:$B7009,$B7010,$A$2:$A7009,$A7010)=0,"",$E7010-_xlfn.MAXIFS($F$2:$F7009,$C$2:$C7009,$C7010,$B$2:$B7009,$B7010,$A$2:$A7009,$A7010)))&gt;0.25,"",IF(IF(_xlfn.MAXIFS($F$2:$F7009,$C$2:$C7009,$C7010,$B$2:$B7009,$B7010,$A$2:$A7009,$A7010)=0,"",$E7010-_xlfn.MAXIFS($F$2:$F7009,$C$2:$C7009,$C7010,$B$2:$B7009,$B7010,$A$2:$A7009,$A7010))&lt;0,0,IF(_xlfn.MAXIFS($F$2:$F7009,$C$2:$C7009,$C7010,$B$2:$B7009,$B7010,$A$2:$A7009,$A7010)=0,"",$E7010-_xlfn.MAXIFS($F$2:$F7009,$C$2:$C7009,$C7010,$B$2:$B7009,$B7010,$A$2:$A7009,$A7010))))</f>
        <v/>
      </c>
      <c r="K7010" s="6" t="str">
        <f t="shared" si="328"/>
        <v/>
      </c>
      <c r="L7010" s="6" t="str">
        <f t="shared" si="329"/>
        <v/>
      </c>
      <c r="M7010" s="6" t="str">
        <f t="shared" si="327"/>
        <v/>
      </c>
    </row>
    <row r="7011" spans="1:13" x14ac:dyDescent="0.25">
      <c r="A7011"/>
      <c r="B7011" s="1"/>
      <c r="C7011"/>
      <c r="D7011"/>
      <c r="E7011" s="76"/>
      <c r="F7011" s="76"/>
      <c r="G7011" s="2"/>
      <c r="H7011" s="77"/>
      <c r="J7011" s="79" t="str">
        <f>IF(IF(IF(_xlfn.MAXIFS($F$2:$F7010,$C$2:$C7010,$C7011,$B$2:$B7010,$B7011,$A$2:$A7010,$A7011)=0,"",$E7011-_xlfn.MAXIFS($F$2:$F7010,$C$2:$C7010,$C7011,$B$2:$B7010,$B7011,$A$2:$A7010,$A7011))&lt;0,0,IF(_xlfn.MAXIFS($F$2:$F7010,$C$2:$C7010,$C7011,$B$2:$B7010,$B7011,$A$2:$A7010,$A7011)=0,"",$E7011-_xlfn.MAXIFS($F$2:$F7010,$C$2:$C7010,$C7011,$B$2:$B7010,$B7011,$A$2:$A7010,$A7011)))&gt;0.25,"",IF(IF(_xlfn.MAXIFS($F$2:$F7010,$C$2:$C7010,$C7011,$B$2:$B7010,$B7011,$A$2:$A7010,$A7011)=0,"",$E7011-_xlfn.MAXIFS($F$2:$F7010,$C$2:$C7010,$C7011,$B$2:$B7010,$B7011,$A$2:$A7010,$A7011))&lt;0,0,IF(_xlfn.MAXIFS($F$2:$F7010,$C$2:$C7010,$C7011,$B$2:$B7010,$B7011,$A$2:$A7010,$A7011)=0,"",$E7011-_xlfn.MAXIFS($F$2:$F7010,$C$2:$C7010,$C7011,$B$2:$B7010,$B7011,$A$2:$A7010,$A7011))))</f>
        <v/>
      </c>
      <c r="K7011" s="6" t="str">
        <f t="shared" si="328"/>
        <v/>
      </c>
      <c r="L7011" s="6" t="str">
        <f t="shared" si="329"/>
        <v/>
      </c>
      <c r="M7011" s="6" t="str">
        <f t="shared" si="327"/>
        <v/>
      </c>
    </row>
    <row r="7012" spans="1:13" x14ac:dyDescent="0.25">
      <c r="A7012"/>
      <c r="B7012" s="1"/>
      <c r="C7012"/>
      <c r="D7012"/>
      <c r="E7012" s="76"/>
      <c r="F7012" s="76"/>
      <c r="G7012" s="2"/>
      <c r="H7012" s="77"/>
      <c r="J7012" s="79" t="str">
        <f>IF(IF(IF(_xlfn.MAXIFS($F$2:$F7011,$C$2:$C7011,$C7012,$B$2:$B7011,$B7012,$A$2:$A7011,$A7012)=0,"",$E7012-_xlfn.MAXIFS($F$2:$F7011,$C$2:$C7011,$C7012,$B$2:$B7011,$B7012,$A$2:$A7011,$A7012))&lt;0,0,IF(_xlfn.MAXIFS($F$2:$F7011,$C$2:$C7011,$C7012,$B$2:$B7011,$B7012,$A$2:$A7011,$A7012)=0,"",$E7012-_xlfn.MAXIFS($F$2:$F7011,$C$2:$C7011,$C7012,$B$2:$B7011,$B7012,$A$2:$A7011,$A7012)))&gt;0.25,"",IF(IF(_xlfn.MAXIFS($F$2:$F7011,$C$2:$C7011,$C7012,$B$2:$B7011,$B7012,$A$2:$A7011,$A7012)=0,"",$E7012-_xlfn.MAXIFS($F$2:$F7011,$C$2:$C7011,$C7012,$B$2:$B7011,$B7012,$A$2:$A7011,$A7012))&lt;0,0,IF(_xlfn.MAXIFS($F$2:$F7011,$C$2:$C7011,$C7012,$B$2:$B7011,$B7012,$A$2:$A7011,$A7012)=0,"",$E7012-_xlfn.MAXIFS($F$2:$F7011,$C$2:$C7011,$C7012,$B$2:$B7011,$B7012,$A$2:$A7011,$A7012))))</f>
        <v/>
      </c>
      <c r="K7012" s="6" t="str">
        <f t="shared" si="328"/>
        <v/>
      </c>
      <c r="L7012" s="6" t="str">
        <f t="shared" si="329"/>
        <v/>
      </c>
      <c r="M7012" s="6" t="str">
        <f t="shared" si="327"/>
        <v/>
      </c>
    </row>
    <row r="7013" spans="1:13" x14ac:dyDescent="0.25">
      <c r="A7013"/>
      <c r="B7013" s="1"/>
      <c r="C7013"/>
      <c r="D7013"/>
      <c r="E7013" s="76"/>
      <c r="F7013" s="76"/>
      <c r="G7013" s="2"/>
      <c r="H7013" s="77"/>
      <c r="J7013" s="79" t="str">
        <f>IF(IF(IF(_xlfn.MAXIFS($F$2:$F7012,$C$2:$C7012,$C7013,$B$2:$B7012,$B7013,$A$2:$A7012,$A7013)=0,"",$E7013-_xlfn.MAXIFS($F$2:$F7012,$C$2:$C7012,$C7013,$B$2:$B7012,$B7013,$A$2:$A7012,$A7013))&lt;0,0,IF(_xlfn.MAXIFS($F$2:$F7012,$C$2:$C7012,$C7013,$B$2:$B7012,$B7013,$A$2:$A7012,$A7013)=0,"",$E7013-_xlfn.MAXIFS($F$2:$F7012,$C$2:$C7012,$C7013,$B$2:$B7012,$B7013,$A$2:$A7012,$A7013)))&gt;0.25,"",IF(IF(_xlfn.MAXIFS($F$2:$F7012,$C$2:$C7012,$C7013,$B$2:$B7012,$B7013,$A$2:$A7012,$A7013)=0,"",$E7013-_xlfn.MAXIFS($F$2:$F7012,$C$2:$C7012,$C7013,$B$2:$B7012,$B7013,$A$2:$A7012,$A7013))&lt;0,0,IF(_xlfn.MAXIFS($F$2:$F7012,$C$2:$C7012,$C7013,$B$2:$B7012,$B7013,$A$2:$A7012,$A7013)=0,"",$E7013-_xlfn.MAXIFS($F$2:$F7012,$C$2:$C7012,$C7013,$B$2:$B7012,$B7013,$A$2:$A7012,$A7013))))</f>
        <v/>
      </c>
      <c r="K7013" s="6" t="str">
        <f t="shared" si="328"/>
        <v/>
      </c>
      <c r="L7013" s="6" t="str">
        <f t="shared" si="329"/>
        <v/>
      </c>
      <c r="M7013" s="6" t="str">
        <f t="shared" si="327"/>
        <v/>
      </c>
    </row>
    <row r="7014" spans="1:13" x14ac:dyDescent="0.25">
      <c r="A7014"/>
      <c r="B7014" s="1"/>
      <c r="C7014"/>
      <c r="D7014"/>
      <c r="E7014" s="76"/>
      <c r="F7014" s="76"/>
      <c r="G7014" s="2"/>
      <c r="H7014" s="77"/>
      <c r="J7014" s="79" t="str">
        <f>IF(IF(IF(_xlfn.MAXIFS($F$2:$F7013,$C$2:$C7013,$C7014,$B$2:$B7013,$B7014,$A$2:$A7013,$A7014)=0,"",$E7014-_xlfn.MAXIFS($F$2:$F7013,$C$2:$C7013,$C7014,$B$2:$B7013,$B7014,$A$2:$A7013,$A7014))&lt;0,0,IF(_xlfn.MAXIFS($F$2:$F7013,$C$2:$C7013,$C7014,$B$2:$B7013,$B7014,$A$2:$A7013,$A7014)=0,"",$E7014-_xlfn.MAXIFS($F$2:$F7013,$C$2:$C7013,$C7014,$B$2:$B7013,$B7014,$A$2:$A7013,$A7014)))&gt;0.25,"",IF(IF(_xlfn.MAXIFS($F$2:$F7013,$C$2:$C7013,$C7014,$B$2:$B7013,$B7014,$A$2:$A7013,$A7014)=0,"",$E7014-_xlfn.MAXIFS($F$2:$F7013,$C$2:$C7013,$C7014,$B$2:$B7013,$B7014,$A$2:$A7013,$A7014))&lt;0,0,IF(_xlfn.MAXIFS($F$2:$F7013,$C$2:$C7013,$C7014,$B$2:$B7013,$B7014,$A$2:$A7013,$A7014)=0,"",$E7014-_xlfn.MAXIFS($F$2:$F7013,$C$2:$C7013,$C7014,$B$2:$B7013,$B7014,$A$2:$A7013,$A7014))))</f>
        <v/>
      </c>
      <c r="K7014" s="6" t="str">
        <f t="shared" si="328"/>
        <v/>
      </c>
      <c r="L7014" s="6" t="str">
        <f t="shared" si="329"/>
        <v/>
      </c>
      <c r="M7014" s="6" t="str">
        <f t="shared" si="327"/>
        <v/>
      </c>
    </row>
    <row r="7015" spans="1:13" x14ac:dyDescent="0.25">
      <c r="A7015"/>
      <c r="B7015" s="1"/>
      <c r="C7015"/>
      <c r="D7015"/>
      <c r="E7015" s="76"/>
      <c r="F7015" s="76"/>
      <c r="G7015" s="2"/>
      <c r="H7015" s="77"/>
      <c r="J7015" s="79" t="str">
        <f>IF(IF(IF(_xlfn.MAXIFS($F$2:$F7014,$C$2:$C7014,$C7015,$B$2:$B7014,$B7015,$A$2:$A7014,$A7015)=0,"",$E7015-_xlfn.MAXIFS($F$2:$F7014,$C$2:$C7014,$C7015,$B$2:$B7014,$B7015,$A$2:$A7014,$A7015))&lt;0,0,IF(_xlfn.MAXIFS($F$2:$F7014,$C$2:$C7014,$C7015,$B$2:$B7014,$B7015,$A$2:$A7014,$A7015)=0,"",$E7015-_xlfn.MAXIFS($F$2:$F7014,$C$2:$C7014,$C7015,$B$2:$B7014,$B7015,$A$2:$A7014,$A7015)))&gt;0.25,"",IF(IF(_xlfn.MAXIFS($F$2:$F7014,$C$2:$C7014,$C7015,$B$2:$B7014,$B7015,$A$2:$A7014,$A7015)=0,"",$E7015-_xlfn.MAXIFS($F$2:$F7014,$C$2:$C7014,$C7015,$B$2:$B7014,$B7015,$A$2:$A7014,$A7015))&lt;0,0,IF(_xlfn.MAXIFS($F$2:$F7014,$C$2:$C7014,$C7015,$B$2:$B7014,$B7015,$A$2:$A7014,$A7015)=0,"",$E7015-_xlfn.MAXIFS($F$2:$F7014,$C$2:$C7014,$C7015,$B$2:$B7014,$B7015,$A$2:$A7014,$A7015))))</f>
        <v/>
      </c>
      <c r="K7015" s="6" t="str">
        <f t="shared" si="328"/>
        <v/>
      </c>
      <c r="L7015" s="6" t="str">
        <f t="shared" si="329"/>
        <v/>
      </c>
      <c r="M7015" s="6" t="str">
        <f t="shared" si="327"/>
        <v/>
      </c>
    </row>
    <row r="7016" spans="1:13" x14ac:dyDescent="0.25">
      <c r="A7016"/>
      <c r="B7016" s="1"/>
      <c r="C7016"/>
      <c r="D7016"/>
      <c r="E7016" s="76"/>
      <c r="F7016" s="76"/>
      <c r="G7016" s="2"/>
      <c r="H7016" s="77"/>
      <c r="J7016" s="79" t="str">
        <f>IF(IF(IF(_xlfn.MAXIFS($F$2:$F7015,$C$2:$C7015,$C7016,$B$2:$B7015,$B7016,$A$2:$A7015,$A7016)=0,"",$E7016-_xlfn.MAXIFS($F$2:$F7015,$C$2:$C7015,$C7016,$B$2:$B7015,$B7016,$A$2:$A7015,$A7016))&lt;0,0,IF(_xlfn.MAXIFS($F$2:$F7015,$C$2:$C7015,$C7016,$B$2:$B7015,$B7016,$A$2:$A7015,$A7016)=0,"",$E7016-_xlfn.MAXIFS($F$2:$F7015,$C$2:$C7015,$C7016,$B$2:$B7015,$B7016,$A$2:$A7015,$A7016)))&gt;0.25,"",IF(IF(_xlfn.MAXIFS($F$2:$F7015,$C$2:$C7015,$C7016,$B$2:$B7015,$B7016,$A$2:$A7015,$A7016)=0,"",$E7016-_xlfn.MAXIFS($F$2:$F7015,$C$2:$C7015,$C7016,$B$2:$B7015,$B7016,$A$2:$A7015,$A7016))&lt;0,0,IF(_xlfn.MAXIFS($F$2:$F7015,$C$2:$C7015,$C7016,$B$2:$B7015,$B7016,$A$2:$A7015,$A7016)=0,"",$E7016-_xlfn.MAXIFS($F$2:$F7015,$C$2:$C7015,$C7016,$B$2:$B7015,$B7016,$A$2:$A7015,$A7016))))</f>
        <v/>
      </c>
      <c r="K7016" s="6" t="str">
        <f t="shared" si="328"/>
        <v/>
      </c>
      <c r="L7016" s="6" t="str">
        <f t="shared" si="329"/>
        <v/>
      </c>
      <c r="M7016" s="6" t="str">
        <f t="shared" si="327"/>
        <v/>
      </c>
    </row>
    <row r="7017" spans="1:13" x14ac:dyDescent="0.25">
      <c r="A7017"/>
      <c r="B7017" s="1"/>
      <c r="C7017"/>
      <c r="D7017"/>
      <c r="E7017" s="76"/>
      <c r="F7017" s="76"/>
      <c r="G7017" s="2"/>
      <c r="H7017" s="77"/>
      <c r="J7017" s="79" t="str">
        <f>IF(IF(IF(_xlfn.MAXIFS($F$2:$F7016,$C$2:$C7016,$C7017,$B$2:$B7016,$B7017,$A$2:$A7016,$A7017)=0,"",$E7017-_xlfn.MAXIFS($F$2:$F7016,$C$2:$C7016,$C7017,$B$2:$B7016,$B7017,$A$2:$A7016,$A7017))&lt;0,0,IF(_xlfn.MAXIFS($F$2:$F7016,$C$2:$C7016,$C7017,$B$2:$B7016,$B7017,$A$2:$A7016,$A7017)=0,"",$E7017-_xlfn.MAXIFS($F$2:$F7016,$C$2:$C7016,$C7017,$B$2:$B7016,$B7017,$A$2:$A7016,$A7017)))&gt;0.25,"",IF(IF(_xlfn.MAXIFS($F$2:$F7016,$C$2:$C7016,$C7017,$B$2:$B7016,$B7017,$A$2:$A7016,$A7017)=0,"",$E7017-_xlfn.MAXIFS($F$2:$F7016,$C$2:$C7016,$C7017,$B$2:$B7016,$B7017,$A$2:$A7016,$A7017))&lt;0,0,IF(_xlfn.MAXIFS($F$2:$F7016,$C$2:$C7016,$C7017,$B$2:$B7016,$B7017,$A$2:$A7016,$A7017)=0,"",$E7017-_xlfn.MAXIFS($F$2:$F7016,$C$2:$C7016,$C7017,$B$2:$B7016,$B7017,$A$2:$A7016,$A7017))))</f>
        <v/>
      </c>
      <c r="K7017" s="6" t="str">
        <f t="shared" si="328"/>
        <v/>
      </c>
      <c r="L7017" s="6" t="str">
        <f t="shared" si="329"/>
        <v/>
      </c>
      <c r="M7017" s="6" t="str">
        <f t="shared" si="327"/>
        <v/>
      </c>
    </row>
    <row r="7018" spans="1:13" x14ac:dyDescent="0.25">
      <c r="A7018"/>
      <c r="B7018" s="1"/>
      <c r="C7018"/>
      <c r="D7018"/>
      <c r="E7018" s="76"/>
      <c r="F7018" s="76"/>
      <c r="G7018" s="2"/>
      <c r="H7018" s="77"/>
      <c r="J7018" s="79" t="str">
        <f>IF(IF(IF(_xlfn.MAXIFS($F$2:$F7017,$C$2:$C7017,$C7018,$B$2:$B7017,$B7018,$A$2:$A7017,$A7018)=0,"",$E7018-_xlfn.MAXIFS($F$2:$F7017,$C$2:$C7017,$C7018,$B$2:$B7017,$B7018,$A$2:$A7017,$A7018))&lt;0,0,IF(_xlfn.MAXIFS($F$2:$F7017,$C$2:$C7017,$C7018,$B$2:$B7017,$B7018,$A$2:$A7017,$A7018)=0,"",$E7018-_xlfn.MAXIFS($F$2:$F7017,$C$2:$C7017,$C7018,$B$2:$B7017,$B7018,$A$2:$A7017,$A7018)))&gt;0.25,"",IF(IF(_xlfn.MAXIFS($F$2:$F7017,$C$2:$C7017,$C7018,$B$2:$B7017,$B7018,$A$2:$A7017,$A7018)=0,"",$E7018-_xlfn.MAXIFS($F$2:$F7017,$C$2:$C7017,$C7018,$B$2:$B7017,$B7018,$A$2:$A7017,$A7018))&lt;0,0,IF(_xlfn.MAXIFS($F$2:$F7017,$C$2:$C7017,$C7018,$B$2:$B7017,$B7018,$A$2:$A7017,$A7018)=0,"",$E7018-_xlfn.MAXIFS($F$2:$F7017,$C$2:$C7017,$C7018,$B$2:$B7017,$B7018,$A$2:$A7017,$A7018))))</f>
        <v/>
      </c>
      <c r="K7018" s="6" t="str">
        <f t="shared" si="328"/>
        <v/>
      </c>
      <c r="L7018" s="6" t="str">
        <f t="shared" si="329"/>
        <v/>
      </c>
      <c r="M7018" s="6" t="str">
        <f t="shared" si="327"/>
        <v/>
      </c>
    </row>
    <row r="7019" spans="1:13" x14ac:dyDescent="0.25">
      <c r="A7019"/>
      <c r="B7019" s="1"/>
      <c r="C7019"/>
      <c r="D7019"/>
      <c r="E7019" s="76"/>
      <c r="F7019" s="76"/>
      <c r="G7019" s="2"/>
      <c r="H7019" s="77"/>
      <c r="J7019" s="79" t="str">
        <f>IF(IF(IF(_xlfn.MAXIFS($F$2:$F7018,$C$2:$C7018,$C7019,$B$2:$B7018,$B7019,$A$2:$A7018,$A7019)=0,"",$E7019-_xlfn.MAXIFS($F$2:$F7018,$C$2:$C7018,$C7019,$B$2:$B7018,$B7019,$A$2:$A7018,$A7019))&lt;0,0,IF(_xlfn.MAXIFS($F$2:$F7018,$C$2:$C7018,$C7019,$B$2:$B7018,$B7019,$A$2:$A7018,$A7019)=0,"",$E7019-_xlfn.MAXIFS($F$2:$F7018,$C$2:$C7018,$C7019,$B$2:$B7018,$B7019,$A$2:$A7018,$A7019)))&gt;0.25,"",IF(IF(_xlfn.MAXIFS($F$2:$F7018,$C$2:$C7018,$C7019,$B$2:$B7018,$B7019,$A$2:$A7018,$A7019)=0,"",$E7019-_xlfn.MAXIFS($F$2:$F7018,$C$2:$C7018,$C7019,$B$2:$B7018,$B7019,$A$2:$A7018,$A7019))&lt;0,0,IF(_xlfn.MAXIFS($F$2:$F7018,$C$2:$C7018,$C7019,$B$2:$B7018,$B7019,$A$2:$A7018,$A7019)=0,"",$E7019-_xlfn.MAXIFS($F$2:$F7018,$C$2:$C7018,$C7019,$B$2:$B7018,$B7019,$A$2:$A7018,$A7019))))</f>
        <v/>
      </c>
      <c r="K7019" s="6" t="str">
        <f t="shared" si="328"/>
        <v/>
      </c>
      <c r="L7019" s="6" t="str">
        <f t="shared" si="329"/>
        <v/>
      </c>
      <c r="M7019" s="6" t="str">
        <f t="shared" si="327"/>
        <v/>
      </c>
    </row>
    <row r="7020" spans="1:13" x14ac:dyDescent="0.25">
      <c r="A7020"/>
      <c r="B7020" s="1"/>
      <c r="C7020"/>
      <c r="D7020"/>
      <c r="E7020" s="76"/>
      <c r="F7020" s="76"/>
      <c r="G7020" s="2"/>
      <c r="H7020" s="77"/>
      <c r="J7020" s="79" t="str">
        <f>IF(IF(IF(_xlfn.MAXIFS($F$2:$F7019,$C$2:$C7019,$C7020,$B$2:$B7019,$B7020,$A$2:$A7019,$A7020)=0,"",$E7020-_xlfn.MAXIFS($F$2:$F7019,$C$2:$C7019,$C7020,$B$2:$B7019,$B7020,$A$2:$A7019,$A7020))&lt;0,0,IF(_xlfn.MAXIFS($F$2:$F7019,$C$2:$C7019,$C7020,$B$2:$B7019,$B7020,$A$2:$A7019,$A7020)=0,"",$E7020-_xlfn.MAXIFS($F$2:$F7019,$C$2:$C7019,$C7020,$B$2:$B7019,$B7020,$A$2:$A7019,$A7020)))&gt;0.25,"",IF(IF(_xlfn.MAXIFS($F$2:$F7019,$C$2:$C7019,$C7020,$B$2:$B7019,$B7020,$A$2:$A7019,$A7020)=0,"",$E7020-_xlfn.MAXIFS($F$2:$F7019,$C$2:$C7019,$C7020,$B$2:$B7019,$B7020,$A$2:$A7019,$A7020))&lt;0,0,IF(_xlfn.MAXIFS($F$2:$F7019,$C$2:$C7019,$C7020,$B$2:$B7019,$B7020,$A$2:$A7019,$A7020)=0,"",$E7020-_xlfn.MAXIFS($F$2:$F7019,$C$2:$C7019,$C7020,$B$2:$B7019,$B7020,$A$2:$A7019,$A7020))))</f>
        <v/>
      </c>
      <c r="K7020" s="6" t="str">
        <f t="shared" si="328"/>
        <v/>
      </c>
      <c r="L7020" s="6" t="str">
        <f t="shared" si="329"/>
        <v/>
      </c>
      <c r="M7020" s="6" t="str">
        <f t="shared" si="327"/>
        <v/>
      </c>
    </row>
    <row r="7021" spans="1:13" x14ac:dyDescent="0.25">
      <c r="A7021"/>
      <c r="B7021" s="1"/>
      <c r="C7021"/>
      <c r="D7021"/>
      <c r="E7021" s="76"/>
      <c r="F7021" s="76"/>
      <c r="G7021" s="2"/>
      <c r="H7021" s="77"/>
      <c r="J7021" s="79" t="str">
        <f>IF(IF(IF(_xlfn.MAXIFS($F$2:$F7020,$C$2:$C7020,$C7021,$B$2:$B7020,$B7021,$A$2:$A7020,$A7021)=0,"",$E7021-_xlfn.MAXIFS($F$2:$F7020,$C$2:$C7020,$C7021,$B$2:$B7020,$B7021,$A$2:$A7020,$A7021))&lt;0,0,IF(_xlfn.MAXIFS($F$2:$F7020,$C$2:$C7020,$C7021,$B$2:$B7020,$B7021,$A$2:$A7020,$A7021)=0,"",$E7021-_xlfn.MAXIFS($F$2:$F7020,$C$2:$C7020,$C7021,$B$2:$B7020,$B7021,$A$2:$A7020,$A7021)))&gt;0.25,"",IF(IF(_xlfn.MAXIFS($F$2:$F7020,$C$2:$C7020,$C7021,$B$2:$B7020,$B7021,$A$2:$A7020,$A7021)=0,"",$E7021-_xlfn.MAXIFS($F$2:$F7020,$C$2:$C7020,$C7021,$B$2:$B7020,$B7021,$A$2:$A7020,$A7021))&lt;0,0,IF(_xlfn.MAXIFS($F$2:$F7020,$C$2:$C7020,$C7021,$B$2:$B7020,$B7021,$A$2:$A7020,$A7021)=0,"",$E7021-_xlfn.MAXIFS($F$2:$F7020,$C$2:$C7020,$C7021,$B$2:$B7020,$B7021,$A$2:$A7020,$A7021))))</f>
        <v/>
      </c>
      <c r="K7021" s="6" t="str">
        <f t="shared" si="328"/>
        <v/>
      </c>
      <c r="L7021" s="6" t="str">
        <f t="shared" si="329"/>
        <v/>
      </c>
      <c r="M7021" s="6" t="str">
        <f t="shared" si="327"/>
        <v/>
      </c>
    </row>
    <row r="7022" spans="1:13" x14ac:dyDescent="0.25">
      <c r="A7022"/>
      <c r="B7022" s="1"/>
      <c r="C7022"/>
      <c r="D7022"/>
      <c r="E7022" s="76"/>
      <c r="F7022" s="76"/>
      <c r="G7022" s="2"/>
      <c r="H7022" s="77"/>
      <c r="J7022" s="79" t="str">
        <f>IF(IF(IF(_xlfn.MAXIFS($F$2:$F7021,$C$2:$C7021,$C7022,$B$2:$B7021,$B7022,$A$2:$A7021,$A7022)=0,"",$E7022-_xlfn.MAXIFS($F$2:$F7021,$C$2:$C7021,$C7022,$B$2:$B7021,$B7022,$A$2:$A7021,$A7022))&lt;0,0,IF(_xlfn.MAXIFS($F$2:$F7021,$C$2:$C7021,$C7022,$B$2:$B7021,$B7022,$A$2:$A7021,$A7022)=0,"",$E7022-_xlfn.MAXIFS($F$2:$F7021,$C$2:$C7021,$C7022,$B$2:$B7021,$B7022,$A$2:$A7021,$A7022)))&gt;0.25,"",IF(IF(_xlfn.MAXIFS($F$2:$F7021,$C$2:$C7021,$C7022,$B$2:$B7021,$B7022,$A$2:$A7021,$A7022)=0,"",$E7022-_xlfn.MAXIFS($F$2:$F7021,$C$2:$C7021,$C7022,$B$2:$B7021,$B7022,$A$2:$A7021,$A7022))&lt;0,0,IF(_xlfn.MAXIFS($F$2:$F7021,$C$2:$C7021,$C7022,$B$2:$B7021,$B7022,$A$2:$A7021,$A7022)=0,"",$E7022-_xlfn.MAXIFS($F$2:$F7021,$C$2:$C7021,$C7022,$B$2:$B7021,$B7022,$A$2:$A7021,$A7022))))</f>
        <v/>
      </c>
      <c r="K7022" s="6" t="str">
        <f t="shared" si="328"/>
        <v/>
      </c>
      <c r="L7022" s="6" t="str">
        <f t="shared" si="329"/>
        <v/>
      </c>
      <c r="M7022" s="6" t="str">
        <f t="shared" si="327"/>
        <v/>
      </c>
    </row>
    <row r="7023" spans="1:13" x14ac:dyDescent="0.25">
      <c r="A7023"/>
      <c r="B7023" s="1"/>
      <c r="C7023"/>
      <c r="D7023"/>
      <c r="E7023" s="76"/>
      <c r="F7023" s="76"/>
      <c r="G7023" s="2"/>
      <c r="H7023" s="77"/>
      <c r="J7023" s="79" t="str">
        <f>IF(IF(IF(_xlfn.MAXIFS($F$2:$F7022,$C$2:$C7022,$C7023,$B$2:$B7022,$B7023,$A$2:$A7022,$A7023)=0,"",$E7023-_xlfn.MAXIFS($F$2:$F7022,$C$2:$C7022,$C7023,$B$2:$B7022,$B7023,$A$2:$A7022,$A7023))&lt;0,0,IF(_xlfn.MAXIFS($F$2:$F7022,$C$2:$C7022,$C7023,$B$2:$B7022,$B7023,$A$2:$A7022,$A7023)=0,"",$E7023-_xlfn.MAXIFS($F$2:$F7022,$C$2:$C7022,$C7023,$B$2:$B7022,$B7023,$A$2:$A7022,$A7023)))&gt;0.25,"",IF(IF(_xlfn.MAXIFS($F$2:$F7022,$C$2:$C7022,$C7023,$B$2:$B7022,$B7023,$A$2:$A7022,$A7023)=0,"",$E7023-_xlfn.MAXIFS($F$2:$F7022,$C$2:$C7022,$C7023,$B$2:$B7022,$B7023,$A$2:$A7022,$A7023))&lt;0,0,IF(_xlfn.MAXIFS($F$2:$F7022,$C$2:$C7022,$C7023,$B$2:$B7022,$B7023,$A$2:$A7022,$A7023)=0,"",$E7023-_xlfn.MAXIFS($F$2:$F7022,$C$2:$C7022,$C7023,$B$2:$B7022,$B7023,$A$2:$A7022,$A7023))))</f>
        <v/>
      </c>
      <c r="K7023" s="6" t="str">
        <f t="shared" si="328"/>
        <v/>
      </c>
      <c r="L7023" s="6" t="str">
        <f t="shared" si="329"/>
        <v/>
      </c>
      <c r="M7023" s="6" t="str">
        <f t="shared" si="327"/>
        <v/>
      </c>
    </row>
    <row r="7024" spans="1:13" x14ac:dyDescent="0.25">
      <c r="A7024"/>
      <c r="B7024" s="1"/>
      <c r="C7024"/>
      <c r="D7024"/>
      <c r="E7024" s="76"/>
      <c r="F7024" s="76"/>
      <c r="G7024" s="2"/>
      <c r="H7024" s="77"/>
      <c r="J7024" s="79" t="str">
        <f>IF(IF(IF(_xlfn.MAXIFS($F$2:$F7023,$C$2:$C7023,$C7024,$B$2:$B7023,$B7024,$A$2:$A7023,$A7024)=0,"",$E7024-_xlfn.MAXIFS($F$2:$F7023,$C$2:$C7023,$C7024,$B$2:$B7023,$B7024,$A$2:$A7023,$A7024))&lt;0,0,IF(_xlfn.MAXIFS($F$2:$F7023,$C$2:$C7023,$C7024,$B$2:$B7023,$B7024,$A$2:$A7023,$A7024)=0,"",$E7024-_xlfn.MAXIFS($F$2:$F7023,$C$2:$C7023,$C7024,$B$2:$B7023,$B7024,$A$2:$A7023,$A7024)))&gt;0.25,"",IF(IF(_xlfn.MAXIFS($F$2:$F7023,$C$2:$C7023,$C7024,$B$2:$B7023,$B7024,$A$2:$A7023,$A7024)=0,"",$E7024-_xlfn.MAXIFS($F$2:$F7023,$C$2:$C7023,$C7024,$B$2:$B7023,$B7024,$A$2:$A7023,$A7024))&lt;0,0,IF(_xlfn.MAXIFS($F$2:$F7023,$C$2:$C7023,$C7024,$B$2:$B7023,$B7024,$A$2:$A7023,$A7024)=0,"",$E7024-_xlfn.MAXIFS($F$2:$F7023,$C$2:$C7023,$C7024,$B$2:$B7023,$B7024,$A$2:$A7023,$A7024))))</f>
        <v/>
      </c>
      <c r="K7024" s="6" t="str">
        <f t="shared" si="328"/>
        <v/>
      </c>
      <c r="L7024" s="6" t="str">
        <f t="shared" si="329"/>
        <v/>
      </c>
      <c r="M7024" s="6" t="str">
        <f t="shared" si="327"/>
        <v/>
      </c>
    </row>
    <row r="7025" spans="1:13" x14ac:dyDescent="0.25">
      <c r="A7025"/>
      <c r="B7025" s="1"/>
      <c r="C7025"/>
      <c r="D7025"/>
      <c r="E7025" s="76"/>
      <c r="F7025" s="76"/>
      <c r="G7025" s="2"/>
      <c r="H7025" s="77"/>
      <c r="J7025" s="79" t="str">
        <f>IF(IF(IF(_xlfn.MAXIFS($F$2:$F7024,$C$2:$C7024,$C7025,$B$2:$B7024,$B7025,$A$2:$A7024,$A7025)=0,"",$E7025-_xlfn.MAXIFS($F$2:$F7024,$C$2:$C7024,$C7025,$B$2:$B7024,$B7025,$A$2:$A7024,$A7025))&lt;0,0,IF(_xlfn.MAXIFS($F$2:$F7024,$C$2:$C7024,$C7025,$B$2:$B7024,$B7025,$A$2:$A7024,$A7025)=0,"",$E7025-_xlfn.MAXIFS($F$2:$F7024,$C$2:$C7024,$C7025,$B$2:$B7024,$B7025,$A$2:$A7024,$A7025)))&gt;0.25,"",IF(IF(_xlfn.MAXIFS($F$2:$F7024,$C$2:$C7024,$C7025,$B$2:$B7024,$B7025,$A$2:$A7024,$A7025)=0,"",$E7025-_xlfn.MAXIFS($F$2:$F7024,$C$2:$C7024,$C7025,$B$2:$B7024,$B7025,$A$2:$A7024,$A7025))&lt;0,0,IF(_xlfn.MAXIFS($F$2:$F7024,$C$2:$C7024,$C7025,$B$2:$B7024,$B7025,$A$2:$A7024,$A7025)=0,"",$E7025-_xlfn.MAXIFS($F$2:$F7024,$C$2:$C7024,$C7025,$B$2:$B7024,$B7025,$A$2:$A7024,$A7025))))</f>
        <v/>
      </c>
      <c r="K7025" s="6" t="str">
        <f t="shared" si="328"/>
        <v/>
      </c>
      <c r="L7025" s="6" t="str">
        <f t="shared" si="329"/>
        <v/>
      </c>
      <c r="M7025" s="6" t="str">
        <f t="shared" si="327"/>
        <v/>
      </c>
    </row>
    <row r="7026" spans="1:13" x14ac:dyDescent="0.25">
      <c r="A7026"/>
      <c r="B7026" s="1"/>
      <c r="C7026"/>
      <c r="D7026"/>
      <c r="E7026" s="76"/>
      <c r="F7026" s="76"/>
      <c r="G7026" s="2"/>
      <c r="H7026" s="77"/>
      <c r="J7026" s="79" t="str">
        <f>IF(IF(IF(_xlfn.MAXIFS($F$2:$F7025,$C$2:$C7025,$C7026,$B$2:$B7025,$B7026,$A$2:$A7025,$A7026)=0,"",$E7026-_xlfn.MAXIFS($F$2:$F7025,$C$2:$C7025,$C7026,$B$2:$B7025,$B7026,$A$2:$A7025,$A7026))&lt;0,0,IF(_xlfn.MAXIFS($F$2:$F7025,$C$2:$C7025,$C7026,$B$2:$B7025,$B7026,$A$2:$A7025,$A7026)=0,"",$E7026-_xlfn.MAXIFS($F$2:$F7025,$C$2:$C7025,$C7026,$B$2:$B7025,$B7026,$A$2:$A7025,$A7026)))&gt;0.25,"",IF(IF(_xlfn.MAXIFS($F$2:$F7025,$C$2:$C7025,$C7026,$B$2:$B7025,$B7026,$A$2:$A7025,$A7026)=0,"",$E7026-_xlfn.MAXIFS($F$2:$F7025,$C$2:$C7025,$C7026,$B$2:$B7025,$B7026,$A$2:$A7025,$A7026))&lt;0,0,IF(_xlfn.MAXIFS($F$2:$F7025,$C$2:$C7025,$C7026,$B$2:$B7025,$B7026,$A$2:$A7025,$A7026)=0,"",$E7026-_xlfn.MAXIFS($F$2:$F7025,$C$2:$C7025,$C7026,$B$2:$B7025,$B7026,$A$2:$A7025,$A7026))))</f>
        <v/>
      </c>
      <c r="K7026" s="6" t="str">
        <f t="shared" si="328"/>
        <v/>
      </c>
      <c r="L7026" s="6" t="str">
        <f t="shared" si="329"/>
        <v/>
      </c>
      <c r="M7026" s="6" t="str">
        <f t="shared" si="327"/>
        <v/>
      </c>
    </row>
    <row r="7027" spans="1:13" x14ac:dyDescent="0.25">
      <c r="A7027"/>
      <c r="B7027" s="1"/>
      <c r="C7027"/>
      <c r="D7027"/>
      <c r="E7027" s="76"/>
      <c r="F7027" s="76"/>
      <c r="G7027" s="2"/>
      <c r="H7027" s="77"/>
      <c r="J7027" s="79" t="str">
        <f>IF(IF(IF(_xlfn.MAXIFS($F$2:$F7026,$C$2:$C7026,$C7027,$B$2:$B7026,$B7027,$A$2:$A7026,$A7027)=0,"",$E7027-_xlfn.MAXIFS($F$2:$F7026,$C$2:$C7026,$C7027,$B$2:$B7026,$B7027,$A$2:$A7026,$A7027))&lt;0,0,IF(_xlfn.MAXIFS($F$2:$F7026,$C$2:$C7026,$C7027,$B$2:$B7026,$B7027,$A$2:$A7026,$A7027)=0,"",$E7027-_xlfn.MAXIFS($F$2:$F7026,$C$2:$C7026,$C7027,$B$2:$B7026,$B7027,$A$2:$A7026,$A7027)))&gt;0.25,"",IF(IF(_xlfn.MAXIFS($F$2:$F7026,$C$2:$C7026,$C7027,$B$2:$B7026,$B7027,$A$2:$A7026,$A7027)=0,"",$E7027-_xlfn.MAXIFS($F$2:$F7026,$C$2:$C7026,$C7027,$B$2:$B7026,$B7027,$A$2:$A7026,$A7027))&lt;0,0,IF(_xlfn.MAXIFS($F$2:$F7026,$C$2:$C7026,$C7027,$B$2:$B7026,$B7027,$A$2:$A7026,$A7027)=0,"",$E7027-_xlfn.MAXIFS($F$2:$F7026,$C$2:$C7026,$C7027,$B$2:$B7026,$B7027,$A$2:$A7026,$A7027))))</f>
        <v/>
      </c>
      <c r="K7027" s="6" t="str">
        <f t="shared" si="328"/>
        <v/>
      </c>
      <c r="L7027" s="6" t="str">
        <f t="shared" si="329"/>
        <v/>
      </c>
      <c r="M7027" s="6" t="str">
        <f t="shared" si="327"/>
        <v/>
      </c>
    </row>
    <row r="7028" spans="1:13" x14ac:dyDescent="0.25">
      <c r="A7028"/>
      <c r="B7028" s="1"/>
      <c r="C7028"/>
      <c r="D7028"/>
      <c r="E7028" s="76"/>
      <c r="F7028" s="76"/>
      <c r="G7028" s="2"/>
      <c r="H7028" s="77"/>
      <c r="J7028" s="79" t="str">
        <f>IF(IF(IF(_xlfn.MAXIFS($F$2:$F7027,$C$2:$C7027,$C7028,$B$2:$B7027,$B7028,$A$2:$A7027,$A7028)=0,"",$E7028-_xlfn.MAXIFS($F$2:$F7027,$C$2:$C7027,$C7028,$B$2:$B7027,$B7028,$A$2:$A7027,$A7028))&lt;0,0,IF(_xlfn.MAXIFS($F$2:$F7027,$C$2:$C7027,$C7028,$B$2:$B7027,$B7028,$A$2:$A7027,$A7028)=0,"",$E7028-_xlfn.MAXIFS($F$2:$F7027,$C$2:$C7027,$C7028,$B$2:$B7027,$B7028,$A$2:$A7027,$A7028)))&gt;0.25,"",IF(IF(_xlfn.MAXIFS($F$2:$F7027,$C$2:$C7027,$C7028,$B$2:$B7027,$B7028,$A$2:$A7027,$A7028)=0,"",$E7028-_xlfn.MAXIFS($F$2:$F7027,$C$2:$C7027,$C7028,$B$2:$B7027,$B7028,$A$2:$A7027,$A7028))&lt;0,0,IF(_xlfn.MAXIFS($F$2:$F7027,$C$2:$C7027,$C7028,$B$2:$B7027,$B7028,$A$2:$A7027,$A7028)=0,"",$E7028-_xlfn.MAXIFS($F$2:$F7027,$C$2:$C7027,$C7028,$B$2:$B7027,$B7028,$A$2:$A7027,$A7028))))</f>
        <v/>
      </c>
      <c r="K7028" s="6" t="str">
        <f t="shared" si="328"/>
        <v/>
      </c>
      <c r="L7028" s="6" t="str">
        <f t="shared" si="329"/>
        <v/>
      </c>
      <c r="M7028" s="6" t="str">
        <f t="shared" si="327"/>
        <v/>
      </c>
    </row>
    <row r="7029" spans="1:13" x14ac:dyDescent="0.25">
      <c r="A7029"/>
      <c r="B7029" s="1"/>
      <c r="C7029"/>
      <c r="D7029"/>
      <c r="E7029" s="76"/>
      <c r="F7029" s="76"/>
      <c r="G7029" s="2"/>
      <c r="H7029" s="77"/>
      <c r="J7029" s="79" t="str">
        <f>IF(IF(IF(_xlfn.MAXIFS($F$2:$F7028,$C$2:$C7028,$C7029,$B$2:$B7028,$B7029,$A$2:$A7028,$A7029)=0,"",$E7029-_xlfn.MAXIFS($F$2:$F7028,$C$2:$C7028,$C7029,$B$2:$B7028,$B7029,$A$2:$A7028,$A7029))&lt;0,0,IF(_xlfn.MAXIFS($F$2:$F7028,$C$2:$C7028,$C7029,$B$2:$B7028,$B7029,$A$2:$A7028,$A7029)=0,"",$E7029-_xlfn.MAXIFS($F$2:$F7028,$C$2:$C7028,$C7029,$B$2:$B7028,$B7029,$A$2:$A7028,$A7029)))&gt;0.25,"",IF(IF(_xlfn.MAXIFS($F$2:$F7028,$C$2:$C7028,$C7029,$B$2:$B7028,$B7029,$A$2:$A7028,$A7029)=0,"",$E7029-_xlfn.MAXIFS($F$2:$F7028,$C$2:$C7028,$C7029,$B$2:$B7028,$B7029,$A$2:$A7028,$A7029))&lt;0,0,IF(_xlfn.MAXIFS($F$2:$F7028,$C$2:$C7028,$C7029,$B$2:$B7028,$B7029,$A$2:$A7028,$A7029)=0,"",$E7029-_xlfn.MAXIFS($F$2:$F7028,$C$2:$C7028,$C7029,$B$2:$B7028,$B7029,$A$2:$A7028,$A7029))))</f>
        <v/>
      </c>
      <c r="K7029" s="6" t="str">
        <f t="shared" si="328"/>
        <v/>
      </c>
      <c r="L7029" s="6" t="str">
        <f t="shared" si="329"/>
        <v/>
      </c>
      <c r="M7029" s="6" t="str">
        <f t="shared" si="327"/>
        <v/>
      </c>
    </row>
    <row r="7030" spans="1:13" x14ac:dyDescent="0.25">
      <c r="A7030"/>
      <c r="B7030" s="1"/>
      <c r="C7030"/>
      <c r="D7030"/>
      <c r="E7030" s="76"/>
      <c r="F7030" s="76"/>
      <c r="G7030" s="2"/>
      <c r="H7030" s="77"/>
      <c r="J7030" s="79" t="str">
        <f>IF(IF(IF(_xlfn.MAXIFS($F$2:$F7029,$C$2:$C7029,$C7030,$B$2:$B7029,$B7030,$A$2:$A7029,$A7030)=0,"",$E7030-_xlfn.MAXIFS($F$2:$F7029,$C$2:$C7029,$C7030,$B$2:$B7029,$B7030,$A$2:$A7029,$A7030))&lt;0,0,IF(_xlfn.MAXIFS($F$2:$F7029,$C$2:$C7029,$C7030,$B$2:$B7029,$B7030,$A$2:$A7029,$A7030)=0,"",$E7030-_xlfn.MAXIFS($F$2:$F7029,$C$2:$C7029,$C7030,$B$2:$B7029,$B7030,$A$2:$A7029,$A7030)))&gt;0.25,"",IF(IF(_xlfn.MAXIFS($F$2:$F7029,$C$2:$C7029,$C7030,$B$2:$B7029,$B7030,$A$2:$A7029,$A7030)=0,"",$E7030-_xlfn.MAXIFS($F$2:$F7029,$C$2:$C7029,$C7030,$B$2:$B7029,$B7030,$A$2:$A7029,$A7030))&lt;0,0,IF(_xlfn.MAXIFS($F$2:$F7029,$C$2:$C7029,$C7030,$B$2:$B7029,$B7030,$A$2:$A7029,$A7030)=0,"",$E7030-_xlfn.MAXIFS($F$2:$F7029,$C$2:$C7029,$C7030,$B$2:$B7029,$B7030,$A$2:$A7029,$A7030))))</f>
        <v/>
      </c>
      <c r="K7030" s="6" t="str">
        <f t="shared" si="328"/>
        <v/>
      </c>
      <c r="L7030" s="6" t="str">
        <f t="shared" si="329"/>
        <v/>
      </c>
      <c r="M7030" s="6" t="str">
        <f t="shared" si="327"/>
        <v/>
      </c>
    </row>
    <row r="7031" spans="1:13" x14ac:dyDescent="0.25">
      <c r="A7031"/>
      <c r="B7031" s="1"/>
      <c r="C7031"/>
      <c r="D7031"/>
      <c r="E7031" s="76"/>
      <c r="F7031" s="76"/>
      <c r="G7031" s="2"/>
      <c r="H7031" s="77"/>
      <c r="J7031" s="79" t="str">
        <f>IF(IF(IF(_xlfn.MAXIFS($F$2:$F7030,$C$2:$C7030,$C7031,$B$2:$B7030,$B7031,$A$2:$A7030,$A7031)=0,"",$E7031-_xlfn.MAXIFS($F$2:$F7030,$C$2:$C7030,$C7031,$B$2:$B7030,$B7031,$A$2:$A7030,$A7031))&lt;0,0,IF(_xlfn.MAXIFS($F$2:$F7030,$C$2:$C7030,$C7031,$B$2:$B7030,$B7031,$A$2:$A7030,$A7031)=0,"",$E7031-_xlfn.MAXIFS($F$2:$F7030,$C$2:$C7030,$C7031,$B$2:$B7030,$B7031,$A$2:$A7030,$A7031)))&gt;0.25,"",IF(IF(_xlfn.MAXIFS($F$2:$F7030,$C$2:$C7030,$C7031,$B$2:$B7030,$B7031,$A$2:$A7030,$A7031)=0,"",$E7031-_xlfn.MAXIFS($F$2:$F7030,$C$2:$C7030,$C7031,$B$2:$B7030,$B7031,$A$2:$A7030,$A7031))&lt;0,0,IF(_xlfn.MAXIFS($F$2:$F7030,$C$2:$C7030,$C7031,$B$2:$B7030,$B7031,$A$2:$A7030,$A7031)=0,"",$E7031-_xlfn.MAXIFS($F$2:$F7030,$C$2:$C7030,$C7031,$B$2:$B7030,$B7031,$A$2:$A7030,$A7031))))</f>
        <v/>
      </c>
      <c r="K7031" s="6" t="str">
        <f t="shared" si="328"/>
        <v/>
      </c>
      <c r="L7031" s="6" t="str">
        <f t="shared" si="329"/>
        <v/>
      </c>
      <c r="M7031" s="6" t="str">
        <f t="shared" si="327"/>
        <v/>
      </c>
    </row>
    <row r="7032" spans="1:13" x14ac:dyDescent="0.25">
      <c r="A7032"/>
      <c r="B7032" s="1"/>
      <c r="C7032"/>
      <c r="D7032"/>
      <c r="E7032" s="76"/>
      <c r="F7032" s="76"/>
      <c r="G7032" s="2"/>
      <c r="H7032" s="77"/>
      <c r="J7032" s="79" t="str">
        <f>IF(IF(IF(_xlfn.MAXIFS($F$2:$F7031,$C$2:$C7031,$C7032,$B$2:$B7031,$B7032,$A$2:$A7031,$A7032)=0,"",$E7032-_xlfn.MAXIFS($F$2:$F7031,$C$2:$C7031,$C7032,$B$2:$B7031,$B7032,$A$2:$A7031,$A7032))&lt;0,0,IF(_xlfn.MAXIFS($F$2:$F7031,$C$2:$C7031,$C7032,$B$2:$B7031,$B7032,$A$2:$A7031,$A7032)=0,"",$E7032-_xlfn.MAXIFS($F$2:$F7031,$C$2:$C7031,$C7032,$B$2:$B7031,$B7032,$A$2:$A7031,$A7032)))&gt;0.25,"",IF(IF(_xlfn.MAXIFS($F$2:$F7031,$C$2:$C7031,$C7032,$B$2:$B7031,$B7032,$A$2:$A7031,$A7032)=0,"",$E7032-_xlfn.MAXIFS($F$2:$F7031,$C$2:$C7031,$C7032,$B$2:$B7031,$B7032,$A$2:$A7031,$A7032))&lt;0,0,IF(_xlfn.MAXIFS($F$2:$F7031,$C$2:$C7031,$C7032,$B$2:$B7031,$B7032,$A$2:$A7031,$A7032)=0,"",$E7032-_xlfn.MAXIFS($F$2:$F7031,$C$2:$C7031,$C7032,$B$2:$B7031,$B7032,$A$2:$A7031,$A7032))))</f>
        <v/>
      </c>
      <c r="K7032" s="6" t="str">
        <f t="shared" si="328"/>
        <v/>
      </c>
      <c r="L7032" s="6" t="str">
        <f t="shared" si="329"/>
        <v/>
      </c>
      <c r="M7032" s="6" t="str">
        <f t="shared" si="327"/>
        <v/>
      </c>
    </row>
    <row r="7033" spans="1:13" x14ac:dyDescent="0.25">
      <c r="A7033"/>
      <c r="B7033" s="1"/>
      <c r="C7033"/>
      <c r="D7033"/>
      <c r="E7033" s="76"/>
      <c r="F7033" s="76"/>
      <c r="G7033" s="2"/>
      <c r="H7033" s="77"/>
      <c r="J7033" s="79" t="str">
        <f>IF(IF(IF(_xlfn.MAXIFS($F$2:$F7032,$C$2:$C7032,$C7033,$B$2:$B7032,$B7033,$A$2:$A7032,$A7033)=0,"",$E7033-_xlfn.MAXIFS($F$2:$F7032,$C$2:$C7032,$C7033,$B$2:$B7032,$B7033,$A$2:$A7032,$A7033))&lt;0,0,IF(_xlfn.MAXIFS($F$2:$F7032,$C$2:$C7032,$C7033,$B$2:$B7032,$B7033,$A$2:$A7032,$A7033)=0,"",$E7033-_xlfn.MAXIFS($F$2:$F7032,$C$2:$C7032,$C7033,$B$2:$B7032,$B7033,$A$2:$A7032,$A7033)))&gt;0.25,"",IF(IF(_xlfn.MAXIFS($F$2:$F7032,$C$2:$C7032,$C7033,$B$2:$B7032,$B7033,$A$2:$A7032,$A7033)=0,"",$E7033-_xlfn.MAXIFS($F$2:$F7032,$C$2:$C7032,$C7033,$B$2:$B7032,$B7033,$A$2:$A7032,$A7033))&lt;0,0,IF(_xlfn.MAXIFS($F$2:$F7032,$C$2:$C7032,$C7033,$B$2:$B7032,$B7033,$A$2:$A7032,$A7033)=0,"",$E7033-_xlfn.MAXIFS($F$2:$F7032,$C$2:$C7032,$C7033,$B$2:$B7032,$B7033,$A$2:$A7032,$A7033))))</f>
        <v/>
      </c>
      <c r="K7033" s="6" t="str">
        <f t="shared" si="328"/>
        <v/>
      </c>
      <c r="L7033" s="6" t="str">
        <f t="shared" si="329"/>
        <v/>
      </c>
      <c r="M7033" s="6" t="str">
        <f t="shared" si="327"/>
        <v/>
      </c>
    </row>
    <row r="7034" spans="1:13" x14ac:dyDescent="0.25">
      <c r="A7034"/>
      <c r="B7034" s="1"/>
      <c r="C7034"/>
      <c r="D7034"/>
      <c r="E7034" s="76"/>
      <c r="F7034" s="76"/>
      <c r="G7034" s="2"/>
      <c r="H7034" s="77"/>
      <c r="J7034" s="79" t="str">
        <f>IF(IF(IF(_xlfn.MAXIFS($F$2:$F7033,$C$2:$C7033,$C7034,$B$2:$B7033,$B7034,$A$2:$A7033,$A7034)=0,"",$E7034-_xlfn.MAXIFS($F$2:$F7033,$C$2:$C7033,$C7034,$B$2:$B7033,$B7034,$A$2:$A7033,$A7034))&lt;0,0,IF(_xlfn.MAXIFS($F$2:$F7033,$C$2:$C7033,$C7034,$B$2:$B7033,$B7034,$A$2:$A7033,$A7034)=0,"",$E7034-_xlfn.MAXIFS($F$2:$F7033,$C$2:$C7033,$C7034,$B$2:$B7033,$B7034,$A$2:$A7033,$A7034)))&gt;0.25,"",IF(IF(_xlfn.MAXIFS($F$2:$F7033,$C$2:$C7033,$C7034,$B$2:$B7033,$B7034,$A$2:$A7033,$A7034)=0,"",$E7034-_xlfn.MAXIFS($F$2:$F7033,$C$2:$C7033,$C7034,$B$2:$B7033,$B7034,$A$2:$A7033,$A7034))&lt;0,0,IF(_xlfn.MAXIFS($F$2:$F7033,$C$2:$C7033,$C7034,$B$2:$B7033,$B7034,$A$2:$A7033,$A7034)=0,"",$E7034-_xlfn.MAXIFS($F$2:$F7033,$C$2:$C7033,$C7034,$B$2:$B7033,$B7034,$A$2:$A7033,$A7034))))</f>
        <v/>
      </c>
      <c r="K7034" s="6" t="str">
        <f t="shared" si="328"/>
        <v/>
      </c>
      <c r="L7034" s="6" t="str">
        <f t="shared" si="329"/>
        <v/>
      </c>
      <c r="M7034" s="6" t="str">
        <f t="shared" si="327"/>
        <v/>
      </c>
    </row>
    <row r="7035" spans="1:13" x14ac:dyDescent="0.25">
      <c r="A7035"/>
      <c r="B7035" s="1"/>
      <c r="C7035"/>
      <c r="D7035"/>
      <c r="E7035" s="76"/>
      <c r="F7035" s="76"/>
      <c r="G7035" s="2"/>
      <c r="H7035" s="77"/>
      <c r="J7035" s="79" t="str">
        <f>IF(IF(IF(_xlfn.MAXIFS($F$2:$F7034,$C$2:$C7034,$C7035,$B$2:$B7034,$B7035,$A$2:$A7034,$A7035)=0,"",$E7035-_xlfn.MAXIFS($F$2:$F7034,$C$2:$C7034,$C7035,$B$2:$B7034,$B7035,$A$2:$A7034,$A7035))&lt;0,0,IF(_xlfn.MAXIFS($F$2:$F7034,$C$2:$C7034,$C7035,$B$2:$B7034,$B7035,$A$2:$A7034,$A7035)=0,"",$E7035-_xlfn.MAXIFS($F$2:$F7034,$C$2:$C7034,$C7035,$B$2:$B7034,$B7035,$A$2:$A7034,$A7035)))&gt;0.25,"",IF(IF(_xlfn.MAXIFS($F$2:$F7034,$C$2:$C7034,$C7035,$B$2:$B7034,$B7035,$A$2:$A7034,$A7035)=0,"",$E7035-_xlfn.MAXIFS($F$2:$F7034,$C$2:$C7034,$C7035,$B$2:$B7034,$B7035,$A$2:$A7034,$A7035))&lt;0,0,IF(_xlfn.MAXIFS($F$2:$F7034,$C$2:$C7034,$C7035,$B$2:$B7034,$B7035,$A$2:$A7034,$A7035)=0,"",$E7035-_xlfn.MAXIFS($F$2:$F7034,$C$2:$C7034,$C7035,$B$2:$B7034,$B7035,$A$2:$A7034,$A7035))))</f>
        <v/>
      </c>
      <c r="K7035" s="6" t="str">
        <f t="shared" si="328"/>
        <v/>
      </c>
      <c r="L7035" s="6" t="str">
        <f t="shared" si="329"/>
        <v/>
      </c>
      <c r="M7035" s="6" t="str">
        <f t="shared" si="327"/>
        <v/>
      </c>
    </row>
    <row r="7036" spans="1:13" x14ac:dyDescent="0.25">
      <c r="A7036"/>
      <c r="B7036" s="1"/>
      <c r="C7036"/>
      <c r="D7036"/>
      <c r="E7036" s="76"/>
      <c r="F7036" s="76"/>
      <c r="G7036" s="2"/>
      <c r="H7036" s="77"/>
      <c r="J7036" s="79" t="str">
        <f>IF(IF(IF(_xlfn.MAXIFS($F$2:$F7035,$C$2:$C7035,$C7036,$B$2:$B7035,$B7036,$A$2:$A7035,$A7036)=0,"",$E7036-_xlfn.MAXIFS($F$2:$F7035,$C$2:$C7035,$C7036,$B$2:$B7035,$B7036,$A$2:$A7035,$A7036))&lt;0,0,IF(_xlfn.MAXIFS($F$2:$F7035,$C$2:$C7035,$C7036,$B$2:$B7035,$B7036,$A$2:$A7035,$A7036)=0,"",$E7036-_xlfn.MAXIFS($F$2:$F7035,$C$2:$C7035,$C7036,$B$2:$B7035,$B7036,$A$2:$A7035,$A7036)))&gt;0.25,"",IF(IF(_xlfn.MAXIFS($F$2:$F7035,$C$2:$C7035,$C7036,$B$2:$B7035,$B7036,$A$2:$A7035,$A7036)=0,"",$E7036-_xlfn.MAXIFS($F$2:$F7035,$C$2:$C7035,$C7036,$B$2:$B7035,$B7036,$A$2:$A7035,$A7036))&lt;0,0,IF(_xlfn.MAXIFS($F$2:$F7035,$C$2:$C7035,$C7036,$B$2:$B7035,$B7036,$A$2:$A7035,$A7036)=0,"",$E7036-_xlfn.MAXIFS($F$2:$F7035,$C$2:$C7035,$C7036,$B$2:$B7035,$B7036,$A$2:$A7035,$A7036))))</f>
        <v/>
      </c>
      <c r="K7036" s="6" t="str">
        <f t="shared" si="328"/>
        <v/>
      </c>
      <c r="L7036" s="6" t="str">
        <f t="shared" si="329"/>
        <v/>
      </c>
      <c r="M7036" s="6" t="str">
        <f t="shared" si="327"/>
        <v/>
      </c>
    </row>
    <row r="7037" spans="1:13" x14ac:dyDescent="0.25">
      <c r="A7037"/>
      <c r="B7037" s="1"/>
      <c r="C7037"/>
      <c r="D7037"/>
      <c r="E7037" s="76"/>
      <c r="F7037" s="76"/>
      <c r="G7037" s="2"/>
      <c r="H7037" s="77"/>
      <c r="J7037" s="79" t="str">
        <f>IF(IF(IF(_xlfn.MAXIFS($F$2:$F7036,$C$2:$C7036,$C7037,$B$2:$B7036,$B7037,$A$2:$A7036,$A7037)=0,"",$E7037-_xlfn.MAXIFS($F$2:$F7036,$C$2:$C7036,$C7037,$B$2:$B7036,$B7037,$A$2:$A7036,$A7037))&lt;0,0,IF(_xlfn.MAXIFS($F$2:$F7036,$C$2:$C7036,$C7037,$B$2:$B7036,$B7037,$A$2:$A7036,$A7037)=0,"",$E7037-_xlfn.MAXIFS($F$2:$F7036,$C$2:$C7036,$C7037,$B$2:$B7036,$B7037,$A$2:$A7036,$A7037)))&gt;0.25,"",IF(IF(_xlfn.MAXIFS($F$2:$F7036,$C$2:$C7036,$C7037,$B$2:$B7036,$B7037,$A$2:$A7036,$A7037)=0,"",$E7037-_xlfn.MAXIFS($F$2:$F7036,$C$2:$C7036,$C7037,$B$2:$B7036,$B7037,$A$2:$A7036,$A7037))&lt;0,0,IF(_xlfn.MAXIFS($F$2:$F7036,$C$2:$C7036,$C7037,$B$2:$B7036,$B7037,$A$2:$A7036,$A7037)=0,"",$E7037-_xlfn.MAXIFS($F$2:$F7036,$C$2:$C7036,$C7037,$B$2:$B7036,$B7037,$A$2:$A7036,$A7037))))</f>
        <v/>
      </c>
      <c r="K7037" s="6" t="str">
        <f t="shared" si="328"/>
        <v/>
      </c>
      <c r="L7037" s="6" t="str">
        <f t="shared" si="329"/>
        <v/>
      </c>
      <c r="M7037" s="6" t="str">
        <f t="shared" si="327"/>
        <v/>
      </c>
    </row>
    <row r="7038" spans="1:13" x14ac:dyDescent="0.25">
      <c r="A7038"/>
      <c r="B7038" s="1"/>
      <c r="C7038"/>
      <c r="D7038"/>
      <c r="E7038" s="76"/>
      <c r="F7038" s="76"/>
      <c r="G7038" s="2"/>
      <c r="H7038" s="77"/>
      <c r="J7038" s="79" t="str">
        <f>IF(IF(IF(_xlfn.MAXIFS($F$2:$F7037,$C$2:$C7037,$C7038,$B$2:$B7037,$B7038,$A$2:$A7037,$A7038)=0,"",$E7038-_xlfn.MAXIFS($F$2:$F7037,$C$2:$C7037,$C7038,$B$2:$B7037,$B7038,$A$2:$A7037,$A7038))&lt;0,0,IF(_xlfn.MAXIFS($F$2:$F7037,$C$2:$C7037,$C7038,$B$2:$B7037,$B7038,$A$2:$A7037,$A7038)=0,"",$E7038-_xlfn.MAXIFS($F$2:$F7037,$C$2:$C7037,$C7038,$B$2:$B7037,$B7038,$A$2:$A7037,$A7038)))&gt;0.25,"",IF(IF(_xlfn.MAXIFS($F$2:$F7037,$C$2:$C7037,$C7038,$B$2:$B7037,$B7038,$A$2:$A7037,$A7038)=0,"",$E7038-_xlfn.MAXIFS($F$2:$F7037,$C$2:$C7037,$C7038,$B$2:$B7037,$B7038,$A$2:$A7037,$A7038))&lt;0,0,IF(_xlfn.MAXIFS($F$2:$F7037,$C$2:$C7037,$C7038,$B$2:$B7037,$B7038,$A$2:$A7037,$A7038)=0,"",$E7038-_xlfn.MAXIFS($F$2:$F7037,$C$2:$C7037,$C7038,$B$2:$B7037,$B7038,$A$2:$A7037,$A7038))))</f>
        <v/>
      </c>
      <c r="K7038" s="6" t="str">
        <f t="shared" si="328"/>
        <v/>
      </c>
      <c r="L7038" s="6" t="str">
        <f t="shared" si="329"/>
        <v/>
      </c>
      <c r="M7038" s="6" t="str">
        <f t="shared" si="327"/>
        <v/>
      </c>
    </row>
    <row r="7039" spans="1:13" x14ac:dyDescent="0.25">
      <c r="A7039"/>
      <c r="B7039" s="1"/>
      <c r="C7039"/>
      <c r="D7039"/>
      <c r="E7039" s="76"/>
      <c r="F7039" s="76"/>
      <c r="G7039" s="2"/>
      <c r="H7039" s="77"/>
      <c r="J7039" s="79" t="str">
        <f>IF(IF(IF(_xlfn.MAXIFS($F$2:$F7038,$C$2:$C7038,$C7039,$B$2:$B7038,$B7039,$A$2:$A7038,$A7039)=0,"",$E7039-_xlfn.MAXIFS($F$2:$F7038,$C$2:$C7038,$C7039,$B$2:$B7038,$B7039,$A$2:$A7038,$A7039))&lt;0,0,IF(_xlfn.MAXIFS($F$2:$F7038,$C$2:$C7038,$C7039,$B$2:$B7038,$B7039,$A$2:$A7038,$A7039)=0,"",$E7039-_xlfn.MAXIFS($F$2:$F7038,$C$2:$C7038,$C7039,$B$2:$B7038,$B7039,$A$2:$A7038,$A7039)))&gt;0.25,"",IF(IF(_xlfn.MAXIFS($F$2:$F7038,$C$2:$C7038,$C7039,$B$2:$B7038,$B7039,$A$2:$A7038,$A7039)=0,"",$E7039-_xlfn.MAXIFS($F$2:$F7038,$C$2:$C7038,$C7039,$B$2:$B7038,$B7039,$A$2:$A7038,$A7039))&lt;0,0,IF(_xlfn.MAXIFS($F$2:$F7038,$C$2:$C7038,$C7039,$B$2:$B7038,$B7039,$A$2:$A7038,$A7039)=0,"",$E7039-_xlfn.MAXIFS($F$2:$F7038,$C$2:$C7038,$C7039,$B$2:$B7038,$B7039,$A$2:$A7038,$A7039))))</f>
        <v/>
      </c>
      <c r="K7039" s="6" t="str">
        <f t="shared" si="328"/>
        <v/>
      </c>
      <c r="L7039" s="6" t="str">
        <f t="shared" si="329"/>
        <v/>
      </c>
      <c r="M7039" s="6" t="str">
        <f t="shared" si="327"/>
        <v/>
      </c>
    </row>
    <row r="7040" spans="1:13" x14ac:dyDescent="0.25">
      <c r="A7040"/>
      <c r="B7040" s="1"/>
      <c r="C7040"/>
      <c r="D7040"/>
      <c r="E7040" s="76"/>
      <c r="F7040" s="76"/>
      <c r="G7040" s="2"/>
      <c r="H7040" s="77"/>
      <c r="J7040" s="79" t="str">
        <f>IF(IF(IF(_xlfn.MAXIFS($F$2:$F7039,$C$2:$C7039,$C7040,$B$2:$B7039,$B7040,$A$2:$A7039,$A7040)=0,"",$E7040-_xlfn.MAXIFS($F$2:$F7039,$C$2:$C7039,$C7040,$B$2:$B7039,$B7040,$A$2:$A7039,$A7040))&lt;0,0,IF(_xlfn.MAXIFS($F$2:$F7039,$C$2:$C7039,$C7040,$B$2:$B7039,$B7040,$A$2:$A7039,$A7040)=0,"",$E7040-_xlfn.MAXIFS($F$2:$F7039,$C$2:$C7039,$C7040,$B$2:$B7039,$B7040,$A$2:$A7039,$A7040)))&gt;0.25,"",IF(IF(_xlfn.MAXIFS($F$2:$F7039,$C$2:$C7039,$C7040,$B$2:$B7039,$B7040,$A$2:$A7039,$A7040)=0,"",$E7040-_xlfn.MAXIFS($F$2:$F7039,$C$2:$C7039,$C7040,$B$2:$B7039,$B7040,$A$2:$A7039,$A7040))&lt;0,0,IF(_xlfn.MAXIFS($F$2:$F7039,$C$2:$C7039,$C7040,$B$2:$B7039,$B7040,$A$2:$A7039,$A7040)=0,"",$E7040-_xlfn.MAXIFS($F$2:$F7039,$C$2:$C7039,$C7040,$B$2:$B7039,$B7040,$A$2:$A7039,$A7040))))</f>
        <v/>
      </c>
      <c r="K7040" s="6" t="str">
        <f t="shared" si="328"/>
        <v/>
      </c>
      <c r="L7040" s="6" t="str">
        <f t="shared" si="329"/>
        <v/>
      </c>
      <c r="M7040" s="6" t="str">
        <f t="shared" si="327"/>
        <v/>
      </c>
    </row>
    <row r="7041" spans="1:13" x14ac:dyDescent="0.25">
      <c r="A7041"/>
      <c r="B7041" s="1"/>
      <c r="C7041"/>
      <c r="D7041"/>
      <c r="E7041" s="76"/>
      <c r="F7041" s="76"/>
      <c r="G7041" s="2"/>
      <c r="H7041" s="77"/>
      <c r="J7041" s="79" t="str">
        <f>IF(IF(IF(_xlfn.MAXIFS($F$2:$F7040,$C$2:$C7040,$C7041,$B$2:$B7040,$B7041,$A$2:$A7040,$A7041)=0,"",$E7041-_xlfn.MAXIFS($F$2:$F7040,$C$2:$C7040,$C7041,$B$2:$B7040,$B7041,$A$2:$A7040,$A7041))&lt;0,0,IF(_xlfn.MAXIFS($F$2:$F7040,$C$2:$C7040,$C7041,$B$2:$B7040,$B7041,$A$2:$A7040,$A7041)=0,"",$E7041-_xlfn.MAXIFS($F$2:$F7040,$C$2:$C7040,$C7041,$B$2:$B7040,$B7041,$A$2:$A7040,$A7041)))&gt;0.25,"",IF(IF(_xlfn.MAXIFS($F$2:$F7040,$C$2:$C7040,$C7041,$B$2:$B7040,$B7041,$A$2:$A7040,$A7041)=0,"",$E7041-_xlfn.MAXIFS($F$2:$F7040,$C$2:$C7040,$C7041,$B$2:$B7040,$B7041,$A$2:$A7040,$A7041))&lt;0,0,IF(_xlfn.MAXIFS($F$2:$F7040,$C$2:$C7040,$C7041,$B$2:$B7040,$B7041,$A$2:$A7040,$A7041)=0,"",$E7041-_xlfn.MAXIFS($F$2:$F7040,$C$2:$C7040,$C7041,$B$2:$B7040,$B7041,$A$2:$A7040,$A7041))))</f>
        <v/>
      </c>
      <c r="K7041" s="6" t="str">
        <f t="shared" si="328"/>
        <v/>
      </c>
      <c r="L7041" s="6" t="str">
        <f t="shared" si="329"/>
        <v/>
      </c>
      <c r="M7041" s="6" t="str">
        <f t="shared" si="327"/>
        <v/>
      </c>
    </row>
    <row r="7042" spans="1:13" x14ac:dyDescent="0.25">
      <c r="A7042"/>
      <c r="B7042" s="1"/>
      <c r="C7042"/>
      <c r="D7042"/>
      <c r="E7042" s="76"/>
      <c r="F7042" s="76"/>
      <c r="G7042" s="2"/>
      <c r="H7042" s="77"/>
      <c r="J7042" s="79" t="str">
        <f>IF(IF(IF(_xlfn.MAXIFS($F$2:$F7041,$C$2:$C7041,$C7042,$B$2:$B7041,$B7042,$A$2:$A7041,$A7042)=0,"",$E7042-_xlfn.MAXIFS($F$2:$F7041,$C$2:$C7041,$C7042,$B$2:$B7041,$B7042,$A$2:$A7041,$A7042))&lt;0,0,IF(_xlfn.MAXIFS($F$2:$F7041,$C$2:$C7041,$C7042,$B$2:$B7041,$B7042,$A$2:$A7041,$A7042)=0,"",$E7042-_xlfn.MAXIFS($F$2:$F7041,$C$2:$C7041,$C7042,$B$2:$B7041,$B7042,$A$2:$A7041,$A7042)))&gt;0.25,"",IF(IF(_xlfn.MAXIFS($F$2:$F7041,$C$2:$C7041,$C7042,$B$2:$B7041,$B7042,$A$2:$A7041,$A7042)=0,"",$E7042-_xlfn.MAXIFS($F$2:$F7041,$C$2:$C7041,$C7042,$B$2:$B7041,$B7042,$A$2:$A7041,$A7042))&lt;0,0,IF(_xlfn.MAXIFS($F$2:$F7041,$C$2:$C7041,$C7042,$B$2:$B7041,$B7042,$A$2:$A7041,$A7042)=0,"",$E7042-_xlfn.MAXIFS($F$2:$F7041,$C$2:$C7041,$C7042,$B$2:$B7041,$B7042,$A$2:$A7041,$A7042))))</f>
        <v/>
      </c>
      <c r="K7042" s="6" t="str">
        <f t="shared" si="328"/>
        <v/>
      </c>
      <c r="L7042" s="6" t="str">
        <f t="shared" si="329"/>
        <v/>
      </c>
      <c r="M7042" s="6" t="str">
        <f t="shared" ref="M7042:M7105" si="330">IF($A7042="","",IF(AND($K7042&gt;=10,$K7042&lt;=13),"Y",IF(AND($K7042=14,$L7042="EARLY"),"Y","N")))</f>
        <v/>
      </c>
    </row>
    <row r="7043" spans="1:13" x14ac:dyDescent="0.25">
      <c r="A7043"/>
      <c r="B7043" s="1"/>
      <c r="C7043"/>
      <c r="D7043"/>
      <c r="E7043" s="76"/>
      <c r="F7043" s="76"/>
      <c r="G7043" s="2"/>
      <c r="H7043" s="77"/>
      <c r="J7043" s="79" t="str">
        <f>IF(IF(IF(_xlfn.MAXIFS($F$2:$F7042,$C$2:$C7042,$C7043,$B$2:$B7042,$B7043,$A$2:$A7042,$A7043)=0,"",$E7043-_xlfn.MAXIFS($F$2:$F7042,$C$2:$C7042,$C7043,$B$2:$B7042,$B7043,$A$2:$A7042,$A7043))&lt;0,0,IF(_xlfn.MAXIFS($F$2:$F7042,$C$2:$C7042,$C7043,$B$2:$B7042,$B7043,$A$2:$A7042,$A7043)=0,"",$E7043-_xlfn.MAXIFS($F$2:$F7042,$C$2:$C7042,$C7043,$B$2:$B7042,$B7043,$A$2:$A7042,$A7043)))&gt;0.25,"",IF(IF(_xlfn.MAXIFS($F$2:$F7042,$C$2:$C7042,$C7043,$B$2:$B7042,$B7043,$A$2:$A7042,$A7043)=0,"",$E7043-_xlfn.MAXIFS($F$2:$F7042,$C$2:$C7042,$C7043,$B$2:$B7042,$B7043,$A$2:$A7042,$A7043))&lt;0,0,IF(_xlfn.MAXIFS($F$2:$F7042,$C$2:$C7042,$C7043,$B$2:$B7042,$B7043,$A$2:$A7042,$A7043)=0,"",$E7043-_xlfn.MAXIFS($F$2:$F7042,$C$2:$C7042,$C7043,$B$2:$B7042,$B7043,$A$2:$A7042,$A7043))))</f>
        <v/>
      </c>
      <c r="K7043" s="6" t="str">
        <f t="shared" ref="K7043:K7106" si="331">IF($J7043="","",IF(HOUR($E7043)&gt;19,19,IF(HOUR($E7043)&lt;5,5,HOUR($E7043))))</f>
        <v/>
      </c>
      <c r="L7043" s="6" t="str">
        <f t="shared" ref="L7043:L7106" si="332">IF($J7043="","",IF(MINUTE($E7043)&lt;30,"EARLY","LATE"))</f>
        <v/>
      </c>
      <c r="M7043" s="6" t="str">
        <f t="shared" si="330"/>
        <v/>
      </c>
    </row>
    <row r="7044" spans="1:13" x14ac:dyDescent="0.25">
      <c r="A7044"/>
      <c r="B7044" s="1"/>
      <c r="C7044"/>
      <c r="D7044"/>
      <c r="E7044" s="76"/>
      <c r="F7044" s="76"/>
      <c r="G7044" s="2"/>
      <c r="H7044" s="77"/>
      <c r="J7044" s="79" t="str">
        <f>IF(IF(IF(_xlfn.MAXIFS($F$2:$F7043,$C$2:$C7043,$C7044,$B$2:$B7043,$B7044,$A$2:$A7043,$A7044)=0,"",$E7044-_xlfn.MAXIFS($F$2:$F7043,$C$2:$C7043,$C7044,$B$2:$B7043,$B7044,$A$2:$A7043,$A7044))&lt;0,0,IF(_xlfn.MAXIFS($F$2:$F7043,$C$2:$C7043,$C7044,$B$2:$B7043,$B7044,$A$2:$A7043,$A7044)=0,"",$E7044-_xlfn.MAXIFS($F$2:$F7043,$C$2:$C7043,$C7044,$B$2:$B7043,$B7044,$A$2:$A7043,$A7044)))&gt;0.25,"",IF(IF(_xlfn.MAXIFS($F$2:$F7043,$C$2:$C7043,$C7044,$B$2:$B7043,$B7044,$A$2:$A7043,$A7044)=0,"",$E7044-_xlfn.MAXIFS($F$2:$F7043,$C$2:$C7043,$C7044,$B$2:$B7043,$B7044,$A$2:$A7043,$A7044))&lt;0,0,IF(_xlfn.MAXIFS($F$2:$F7043,$C$2:$C7043,$C7044,$B$2:$B7043,$B7044,$A$2:$A7043,$A7044)=0,"",$E7044-_xlfn.MAXIFS($F$2:$F7043,$C$2:$C7043,$C7044,$B$2:$B7043,$B7044,$A$2:$A7043,$A7044))))</f>
        <v/>
      </c>
      <c r="K7044" s="6" t="str">
        <f t="shared" si="331"/>
        <v/>
      </c>
      <c r="L7044" s="6" t="str">
        <f t="shared" si="332"/>
        <v/>
      </c>
      <c r="M7044" s="6" t="str">
        <f t="shared" si="330"/>
        <v/>
      </c>
    </row>
    <row r="7045" spans="1:13" x14ac:dyDescent="0.25">
      <c r="A7045"/>
      <c r="B7045" s="1"/>
      <c r="C7045"/>
      <c r="D7045"/>
      <c r="E7045" s="76"/>
      <c r="F7045" s="76"/>
      <c r="G7045" s="2"/>
      <c r="H7045" s="77"/>
      <c r="J7045" s="79" t="str">
        <f>IF(IF(IF(_xlfn.MAXIFS($F$2:$F7044,$C$2:$C7044,$C7045,$B$2:$B7044,$B7045,$A$2:$A7044,$A7045)=0,"",$E7045-_xlfn.MAXIFS($F$2:$F7044,$C$2:$C7044,$C7045,$B$2:$B7044,$B7045,$A$2:$A7044,$A7045))&lt;0,0,IF(_xlfn.MAXIFS($F$2:$F7044,$C$2:$C7044,$C7045,$B$2:$B7044,$B7045,$A$2:$A7044,$A7045)=0,"",$E7045-_xlfn.MAXIFS($F$2:$F7044,$C$2:$C7044,$C7045,$B$2:$B7044,$B7045,$A$2:$A7044,$A7045)))&gt;0.25,"",IF(IF(_xlfn.MAXIFS($F$2:$F7044,$C$2:$C7044,$C7045,$B$2:$B7044,$B7045,$A$2:$A7044,$A7045)=0,"",$E7045-_xlfn.MAXIFS($F$2:$F7044,$C$2:$C7044,$C7045,$B$2:$B7044,$B7045,$A$2:$A7044,$A7045))&lt;0,0,IF(_xlfn.MAXIFS($F$2:$F7044,$C$2:$C7044,$C7045,$B$2:$B7044,$B7045,$A$2:$A7044,$A7045)=0,"",$E7045-_xlfn.MAXIFS($F$2:$F7044,$C$2:$C7044,$C7045,$B$2:$B7044,$B7045,$A$2:$A7044,$A7045))))</f>
        <v/>
      </c>
      <c r="K7045" s="6" t="str">
        <f t="shared" si="331"/>
        <v/>
      </c>
      <c r="L7045" s="6" t="str">
        <f t="shared" si="332"/>
        <v/>
      </c>
      <c r="M7045" s="6" t="str">
        <f t="shared" si="330"/>
        <v/>
      </c>
    </row>
    <row r="7046" spans="1:13" x14ac:dyDescent="0.25">
      <c r="A7046"/>
      <c r="B7046" s="1"/>
      <c r="C7046"/>
      <c r="D7046"/>
      <c r="E7046" s="76"/>
      <c r="F7046" s="76"/>
      <c r="G7046" s="2"/>
      <c r="H7046" s="77"/>
      <c r="J7046" s="79" t="str">
        <f>IF(IF(IF(_xlfn.MAXIFS($F$2:$F7045,$C$2:$C7045,$C7046,$B$2:$B7045,$B7046,$A$2:$A7045,$A7046)=0,"",$E7046-_xlfn.MAXIFS($F$2:$F7045,$C$2:$C7045,$C7046,$B$2:$B7045,$B7046,$A$2:$A7045,$A7046))&lt;0,0,IF(_xlfn.MAXIFS($F$2:$F7045,$C$2:$C7045,$C7046,$B$2:$B7045,$B7046,$A$2:$A7045,$A7046)=0,"",$E7046-_xlfn.MAXIFS($F$2:$F7045,$C$2:$C7045,$C7046,$B$2:$B7045,$B7046,$A$2:$A7045,$A7046)))&gt;0.25,"",IF(IF(_xlfn.MAXIFS($F$2:$F7045,$C$2:$C7045,$C7046,$B$2:$B7045,$B7046,$A$2:$A7045,$A7046)=0,"",$E7046-_xlfn.MAXIFS($F$2:$F7045,$C$2:$C7045,$C7046,$B$2:$B7045,$B7046,$A$2:$A7045,$A7046))&lt;0,0,IF(_xlfn.MAXIFS($F$2:$F7045,$C$2:$C7045,$C7046,$B$2:$B7045,$B7046,$A$2:$A7045,$A7046)=0,"",$E7046-_xlfn.MAXIFS($F$2:$F7045,$C$2:$C7045,$C7046,$B$2:$B7045,$B7046,$A$2:$A7045,$A7046))))</f>
        <v/>
      </c>
      <c r="K7046" s="6" t="str">
        <f t="shared" si="331"/>
        <v/>
      </c>
      <c r="L7046" s="6" t="str">
        <f t="shared" si="332"/>
        <v/>
      </c>
      <c r="M7046" s="6" t="str">
        <f t="shared" si="330"/>
        <v/>
      </c>
    </row>
    <row r="7047" spans="1:13" x14ac:dyDescent="0.25">
      <c r="A7047"/>
      <c r="B7047" s="1"/>
      <c r="C7047"/>
      <c r="D7047"/>
      <c r="E7047" s="76"/>
      <c r="F7047" s="76"/>
      <c r="G7047" s="2"/>
      <c r="H7047" s="77"/>
      <c r="J7047" s="79" t="str">
        <f>IF(IF(IF(_xlfn.MAXIFS($F$2:$F7046,$C$2:$C7046,$C7047,$B$2:$B7046,$B7047,$A$2:$A7046,$A7047)=0,"",$E7047-_xlfn.MAXIFS($F$2:$F7046,$C$2:$C7046,$C7047,$B$2:$B7046,$B7047,$A$2:$A7046,$A7047))&lt;0,0,IF(_xlfn.MAXIFS($F$2:$F7046,$C$2:$C7046,$C7047,$B$2:$B7046,$B7047,$A$2:$A7046,$A7047)=0,"",$E7047-_xlfn.MAXIFS($F$2:$F7046,$C$2:$C7046,$C7047,$B$2:$B7046,$B7047,$A$2:$A7046,$A7047)))&gt;0.25,"",IF(IF(_xlfn.MAXIFS($F$2:$F7046,$C$2:$C7046,$C7047,$B$2:$B7046,$B7047,$A$2:$A7046,$A7047)=0,"",$E7047-_xlfn.MAXIFS($F$2:$F7046,$C$2:$C7046,$C7047,$B$2:$B7046,$B7047,$A$2:$A7046,$A7047))&lt;0,0,IF(_xlfn.MAXIFS($F$2:$F7046,$C$2:$C7046,$C7047,$B$2:$B7046,$B7047,$A$2:$A7046,$A7047)=0,"",$E7047-_xlfn.MAXIFS($F$2:$F7046,$C$2:$C7046,$C7047,$B$2:$B7046,$B7047,$A$2:$A7046,$A7047))))</f>
        <v/>
      </c>
      <c r="K7047" s="6" t="str">
        <f t="shared" si="331"/>
        <v/>
      </c>
      <c r="L7047" s="6" t="str">
        <f t="shared" si="332"/>
        <v/>
      </c>
      <c r="M7047" s="6" t="str">
        <f t="shared" si="330"/>
        <v/>
      </c>
    </row>
    <row r="7048" spans="1:13" x14ac:dyDescent="0.25">
      <c r="A7048"/>
      <c r="B7048" s="1"/>
      <c r="C7048"/>
      <c r="D7048"/>
      <c r="E7048" s="76"/>
      <c r="F7048" s="76"/>
      <c r="G7048" s="2"/>
      <c r="H7048" s="77"/>
      <c r="J7048" s="79" t="str">
        <f>IF(IF(IF(_xlfn.MAXIFS($F$2:$F7047,$C$2:$C7047,$C7048,$B$2:$B7047,$B7048,$A$2:$A7047,$A7048)=0,"",$E7048-_xlfn.MAXIFS($F$2:$F7047,$C$2:$C7047,$C7048,$B$2:$B7047,$B7048,$A$2:$A7047,$A7048))&lt;0,0,IF(_xlfn.MAXIFS($F$2:$F7047,$C$2:$C7047,$C7048,$B$2:$B7047,$B7048,$A$2:$A7047,$A7048)=0,"",$E7048-_xlfn.MAXIFS($F$2:$F7047,$C$2:$C7047,$C7048,$B$2:$B7047,$B7048,$A$2:$A7047,$A7048)))&gt;0.25,"",IF(IF(_xlfn.MAXIFS($F$2:$F7047,$C$2:$C7047,$C7048,$B$2:$B7047,$B7048,$A$2:$A7047,$A7048)=0,"",$E7048-_xlfn.MAXIFS($F$2:$F7047,$C$2:$C7047,$C7048,$B$2:$B7047,$B7048,$A$2:$A7047,$A7048))&lt;0,0,IF(_xlfn.MAXIFS($F$2:$F7047,$C$2:$C7047,$C7048,$B$2:$B7047,$B7048,$A$2:$A7047,$A7048)=0,"",$E7048-_xlfn.MAXIFS($F$2:$F7047,$C$2:$C7047,$C7048,$B$2:$B7047,$B7048,$A$2:$A7047,$A7048))))</f>
        <v/>
      </c>
      <c r="K7048" s="6" t="str">
        <f t="shared" si="331"/>
        <v/>
      </c>
      <c r="L7048" s="6" t="str">
        <f t="shared" si="332"/>
        <v/>
      </c>
      <c r="M7048" s="6" t="str">
        <f t="shared" si="330"/>
        <v/>
      </c>
    </row>
    <row r="7049" spans="1:13" x14ac:dyDescent="0.25">
      <c r="A7049"/>
      <c r="B7049" s="1"/>
      <c r="C7049"/>
      <c r="D7049"/>
      <c r="E7049" s="76"/>
      <c r="F7049" s="76"/>
      <c r="G7049" s="2"/>
      <c r="H7049" s="77"/>
      <c r="J7049" s="79" t="str">
        <f>IF(IF(IF(_xlfn.MAXIFS($F$2:$F7048,$C$2:$C7048,$C7049,$B$2:$B7048,$B7049,$A$2:$A7048,$A7049)=0,"",$E7049-_xlfn.MAXIFS($F$2:$F7048,$C$2:$C7048,$C7049,$B$2:$B7048,$B7049,$A$2:$A7048,$A7049))&lt;0,0,IF(_xlfn.MAXIFS($F$2:$F7048,$C$2:$C7048,$C7049,$B$2:$B7048,$B7049,$A$2:$A7048,$A7049)=0,"",$E7049-_xlfn.MAXIFS($F$2:$F7048,$C$2:$C7048,$C7049,$B$2:$B7048,$B7049,$A$2:$A7048,$A7049)))&gt;0.25,"",IF(IF(_xlfn.MAXIFS($F$2:$F7048,$C$2:$C7048,$C7049,$B$2:$B7048,$B7049,$A$2:$A7048,$A7049)=0,"",$E7049-_xlfn.MAXIFS($F$2:$F7048,$C$2:$C7048,$C7049,$B$2:$B7048,$B7049,$A$2:$A7048,$A7049))&lt;0,0,IF(_xlfn.MAXIFS($F$2:$F7048,$C$2:$C7048,$C7049,$B$2:$B7048,$B7049,$A$2:$A7048,$A7049)=0,"",$E7049-_xlfn.MAXIFS($F$2:$F7048,$C$2:$C7048,$C7049,$B$2:$B7048,$B7049,$A$2:$A7048,$A7049))))</f>
        <v/>
      </c>
      <c r="K7049" s="6" t="str">
        <f t="shared" si="331"/>
        <v/>
      </c>
      <c r="L7049" s="6" t="str">
        <f t="shared" si="332"/>
        <v/>
      </c>
      <c r="M7049" s="6" t="str">
        <f t="shared" si="330"/>
        <v/>
      </c>
    </row>
    <row r="7050" spans="1:13" x14ac:dyDescent="0.25">
      <c r="A7050"/>
      <c r="B7050" s="1"/>
      <c r="C7050"/>
      <c r="D7050"/>
      <c r="E7050" s="76"/>
      <c r="F7050" s="76"/>
      <c r="G7050" s="2"/>
      <c r="H7050" s="77"/>
      <c r="J7050" s="79" t="str">
        <f>IF(IF(IF(_xlfn.MAXIFS($F$2:$F7049,$C$2:$C7049,$C7050,$B$2:$B7049,$B7050,$A$2:$A7049,$A7050)=0,"",$E7050-_xlfn.MAXIFS($F$2:$F7049,$C$2:$C7049,$C7050,$B$2:$B7049,$B7050,$A$2:$A7049,$A7050))&lt;0,0,IF(_xlfn.MAXIFS($F$2:$F7049,$C$2:$C7049,$C7050,$B$2:$B7049,$B7050,$A$2:$A7049,$A7050)=0,"",$E7050-_xlfn.MAXIFS($F$2:$F7049,$C$2:$C7049,$C7050,$B$2:$B7049,$B7050,$A$2:$A7049,$A7050)))&gt;0.25,"",IF(IF(_xlfn.MAXIFS($F$2:$F7049,$C$2:$C7049,$C7050,$B$2:$B7049,$B7050,$A$2:$A7049,$A7050)=0,"",$E7050-_xlfn.MAXIFS($F$2:$F7049,$C$2:$C7049,$C7050,$B$2:$B7049,$B7050,$A$2:$A7049,$A7050))&lt;0,0,IF(_xlfn.MAXIFS($F$2:$F7049,$C$2:$C7049,$C7050,$B$2:$B7049,$B7050,$A$2:$A7049,$A7050)=0,"",$E7050-_xlfn.MAXIFS($F$2:$F7049,$C$2:$C7049,$C7050,$B$2:$B7049,$B7050,$A$2:$A7049,$A7050))))</f>
        <v/>
      </c>
      <c r="K7050" s="6" t="str">
        <f t="shared" si="331"/>
        <v/>
      </c>
      <c r="L7050" s="6" t="str">
        <f t="shared" si="332"/>
        <v/>
      </c>
      <c r="M7050" s="6" t="str">
        <f t="shared" si="330"/>
        <v/>
      </c>
    </row>
    <row r="7051" spans="1:13" x14ac:dyDescent="0.25">
      <c r="A7051"/>
      <c r="B7051" s="1"/>
      <c r="C7051"/>
      <c r="D7051"/>
      <c r="E7051" s="76"/>
      <c r="F7051" s="76"/>
      <c r="G7051" s="2"/>
      <c r="H7051" s="77"/>
      <c r="J7051" s="79" t="str">
        <f>IF(IF(IF(_xlfn.MAXIFS($F$2:$F7050,$C$2:$C7050,$C7051,$B$2:$B7050,$B7051,$A$2:$A7050,$A7051)=0,"",$E7051-_xlfn.MAXIFS($F$2:$F7050,$C$2:$C7050,$C7051,$B$2:$B7050,$B7051,$A$2:$A7050,$A7051))&lt;0,0,IF(_xlfn.MAXIFS($F$2:$F7050,$C$2:$C7050,$C7051,$B$2:$B7050,$B7051,$A$2:$A7050,$A7051)=0,"",$E7051-_xlfn.MAXIFS($F$2:$F7050,$C$2:$C7050,$C7051,$B$2:$B7050,$B7051,$A$2:$A7050,$A7051)))&gt;0.25,"",IF(IF(_xlfn.MAXIFS($F$2:$F7050,$C$2:$C7050,$C7051,$B$2:$B7050,$B7051,$A$2:$A7050,$A7051)=0,"",$E7051-_xlfn.MAXIFS($F$2:$F7050,$C$2:$C7050,$C7051,$B$2:$B7050,$B7051,$A$2:$A7050,$A7051))&lt;0,0,IF(_xlfn.MAXIFS($F$2:$F7050,$C$2:$C7050,$C7051,$B$2:$B7050,$B7051,$A$2:$A7050,$A7051)=0,"",$E7051-_xlfn.MAXIFS($F$2:$F7050,$C$2:$C7050,$C7051,$B$2:$B7050,$B7051,$A$2:$A7050,$A7051))))</f>
        <v/>
      </c>
      <c r="K7051" s="6" t="str">
        <f t="shared" si="331"/>
        <v/>
      </c>
      <c r="L7051" s="6" t="str">
        <f t="shared" si="332"/>
        <v/>
      </c>
      <c r="M7051" s="6" t="str">
        <f t="shared" si="330"/>
        <v/>
      </c>
    </row>
    <row r="7052" spans="1:13" x14ac:dyDescent="0.25">
      <c r="A7052"/>
      <c r="B7052" s="1"/>
      <c r="C7052"/>
      <c r="D7052"/>
      <c r="E7052" s="76"/>
      <c r="F7052" s="76"/>
      <c r="G7052" s="2"/>
      <c r="H7052" s="77"/>
      <c r="J7052" s="79" t="str">
        <f>IF(IF(IF(_xlfn.MAXIFS($F$2:$F7051,$C$2:$C7051,$C7052,$B$2:$B7051,$B7052,$A$2:$A7051,$A7052)=0,"",$E7052-_xlfn.MAXIFS($F$2:$F7051,$C$2:$C7051,$C7052,$B$2:$B7051,$B7052,$A$2:$A7051,$A7052))&lt;0,0,IF(_xlfn.MAXIFS($F$2:$F7051,$C$2:$C7051,$C7052,$B$2:$B7051,$B7052,$A$2:$A7051,$A7052)=0,"",$E7052-_xlfn.MAXIFS($F$2:$F7051,$C$2:$C7051,$C7052,$B$2:$B7051,$B7052,$A$2:$A7051,$A7052)))&gt;0.25,"",IF(IF(_xlfn.MAXIFS($F$2:$F7051,$C$2:$C7051,$C7052,$B$2:$B7051,$B7052,$A$2:$A7051,$A7052)=0,"",$E7052-_xlfn.MAXIFS($F$2:$F7051,$C$2:$C7051,$C7052,$B$2:$B7051,$B7052,$A$2:$A7051,$A7052))&lt;0,0,IF(_xlfn.MAXIFS($F$2:$F7051,$C$2:$C7051,$C7052,$B$2:$B7051,$B7052,$A$2:$A7051,$A7052)=0,"",$E7052-_xlfn.MAXIFS($F$2:$F7051,$C$2:$C7051,$C7052,$B$2:$B7051,$B7052,$A$2:$A7051,$A7052))))</f>
        <v/>
      </c>
      <c r="K7052" s="6" t="str">
        <f t="shared" si="331"/>
        <v/>
      </c>
      <c r="L7052" s="6" t="str">
        <f t="shared" si="332"/>
        <v/>
      </c>
      <c r="M7052" s="6" t="str">
        <f t="shared" si="330"/>
        <v/>
      </c>
    </row>
    <row r="7053" spans="1:13" x14ac:dyDescent="0.25">
      <c r="A7053"/>
      <c r="B7053" s="1"/>
      <c r="C7053"/>
      <c r="D7053"/>
      <c r="E7053" s="76"/>
      <c r="F7053" s="76"/>
      <c r="G7053" s="2"/>
      <c r="H7053" s="77"/>
      <c r="J7053" s="79" t="str">
        <f>IF(IF(IF(_xlfn.MAXIFS($F$2:$F7052,$C$2:$C7052,$C7053,$B$2:$B7052,$B7053,$A$2:$A7052,$A7053)=0,"",$E7053-_xlfn.MAXIFS($F$2:$F7052,$C$2:$C7052,$C7053,$B$2:$B7052,$B7053,$A$2:$A7052,$A7053))&lt;0,0,IF(_xlfn.MAXIFS($F$2:$F7052,$C$2:$C7052,$C7053,$B$2:$B7052,$B7053,$A$2:$A7052,$A7053)=0,"",$E7053-_xlfn.MAXIFS($F$2:$F7052,$C$2:$C7052,$C7053,$B$2:$B7052,$B7053,$A$2:$A7052,$A7053)))&gt;0.25,"",IF(IF(_xlfn.MAXIFS($F$2:$F7052,$C$2:$C7052,$C7053,$B$2:$B7052,$B7053,$A$2:$A7052,$A7053)=0,"",$E7053-_xlfn.MAXIFS($F$2:$F7052,$C$2:$C7052,$C7053,$B$2:$B7052,$B7053,$A$2:$A7052,$A7053))&lt;0,0,IF(_xlfn.MAXIFS($F$2:$F7052,$C$2:$C7052,$C7053,$B$2:$B7052,$B7053,$A$2:$A7052,$A7053)=0,"",$E7053-_xlfn.MAXIFS($F$2:$F7052,$C$2:$C7052,$C7053,$B$2:$B7052,$B7053,$A$2:$A7052,$A7053))))</f>
        <v/>
      </c>
      <c r="K7053" s="6" t="str">
        <f t="shared" si="331"/>
        <v/>
      </c>
      <c r="L7053" s="6" t="str">
        <f t="shared" si="332"/>
        <v/>
      </c>
      <c r="M7053" s="6" t="str">
        <f t="shared" si="330"/>
        <v/>
      </c>
    </row>
    <row r="7054" spans="1:13" x14ac:dyDescent="0.25">
      <c r="A7054"/>
      <c r="B7054" s="1"/>
      <c r="C7054"/>
      <c r="D7054"/>
      <c r="E7054" s="76"/>
      <c r="F7054" s="76"/>
      <c r="G7054" s="2"/>
      <c r="H7054" s="77"/>
      <c r="J7054" s="79" t="str">
        <f>IF(IF(IF(_xlfn.MAXIFS($F$2:$F7053,$C$2:$C7053,$C7054,$B$2:$B7053,$B7054,$A$2:$A7053,$A7054)=0,"",$E7054-_xlfn.MAXIFS($F$2:$F7053,$C$2:$C7053,$C7054,$B$2:$B7053,$B7054,$A$2:$A7053,$A7054))&lt;0,0,IF(_xlfn.MAXIFS($F$2:$F7053,$C$2:$C7053,$C7054,$B$2:$B7053,$B7054,$A$2:$A7053,$A7054)=0,"",$E7054-_xlfn.MAXIFS($F$2:$F7053,$C$2:$C7053,$C7054,$B$2:$B7053,$B7054,$A$2:$A7053,$A7054)))&gt;0.25,"",IF(IF(_xlfn.MAXIFS($F$2:$F7053,$C$2:$C7053,$C7054,$B$2:$B7053,$B7054,$A$2:$A7053,$A7054)=0,"",$E7054-_xlfn.MAXIFS($F$2:$F7053,$C$2:$C7053,$C7054,$B$2:$B7053,$B7054,$A$2:$A7053,$A7054))&lt;0,0,IF(_xlfn.MAXIFS($F$2:$F7053,$C$2:$C7053,$C7054,$B$2:$B7053,$B7054,$A$2:$A7053,$A7054)=0,"",$E7054-_xlfn.MAXIFS($F$2:$F7053,$C$2:$C7053,$C7054,$B$2:$B7053,$B7054,$A$2:$A7053,$A7054))))</f>
        <v/>
      </c>
      <c r="K7054" s="6" t="str">
        <f t="shared" si="331"/>
        <v/>
      </c>
      <c r="L7054" s="6" t="str">
        <f t="shared" si="332"/>
        <v/>
      </c>
      <c r="M7054" s="6" t="str">
        <f t="shared" si="330"/>
        <v/>
      </c>
    </row>
    <row r="7055" spans="1:13" x14ac:dyDescent="0.25">
      <c r="A7055"/>
      <c r="B7055" s="1"/>
      <c r="C7055"/>
      <c r="D7055"/>
      <c r="E7055" s="76"/>
      <c r="F7055" s="76"/>
      <c r="G7055" s="2"/>
      <c r="H7055" s="77"/>
      <c r="J7055" s="79" t="str">
        <f>IF(IF(IF(_xlfn.MAXIFS($F$2:$F7054,$C$2:$C7054,$C7055,$B$2:$B7054,$B7055,$A$2:$A7054,$A7055)=0,"",$E7055-_xlfn.MAXIFS($F$2:$F7054,$C$2:$C7054,$C7055,$B$2:$B7054,$B7055,$A$2:$A7054,$A7055))&lt;0,0,IF(_xlfn.MAXIFS($F$2:$F7054,$C$2:$C7054,$C7055,$B$2:$B7054,$B7055,$A$2:$A7054,$A7055)=0,"",$E7055-_xlfn.MAXIFS($F$2:$F7054,$C$2:$C7054,$C7055,$B$2:$B7054,$B7055,$A$2:$A7054,$A7055)))&gt;0.25,"",IF(IF(_xlfn.MAXIFS($F$2:$F7054,$C$2:$C7054,$C7055,$B$2:$B7054,$B7055,$A$2:$A7054,$A7055)=0,"",$E7055-_xlfn.MAXIFS($F$2:$F7054,$C$2:$C7054,$C7055,$B$2:$B7054,$B7055,$A$2:$A7054,$A7055))&lt;0,0,IF(_xlfn.MAXIFS($F$2:$F7054,$C$2:$C7054,$C7055,$B$2:$B7054,$B7055,$A$2:$A7054,$A7055)=0,"",$E7055-_xlfn.MAXIFS($F$2:$F7054,$C$2:$C7054,$C7055,$B$2:$B7054,$B7055,$A$2:$A7054,$A7055))))</f>
        <v/>
      </c>
      <c r="K7055" s="6" t="str">
        <f t="shared" si="331"/>
        <v/>
      </c>
      <c r="L7055" s="6" t="str">
        <f t="shared" si="332"/>
        <v/>
      </c>
      <c r="M7055" s="6" t="str">
        <f t="shared" si="330"/>
        <v/>
      </c>
    </row>
    <row r="7056" spans="1:13" x14ac:dyDescent="0.25">
      <c r="A7056"/>
      <c r="B7056" s="1"/>
      <c r="C7056"/>
      <c r="D7056"/>
      <c r="E7056" s="76"/>
      <c r="F7056" s="76"/>
      <c r="G7056" s="2"/>
      <c r="H7056" s="77"/>
      <c r="J7056" s="79" t="str">
        <f>IF(IF(IF(_xlfn.MAXIFS($F$2:$F7055,$C$2:$C7055,$C7056,$B$2:$B7055,$B7056,$A$2:$A7055,$A7056)=0,"",$E7056-_xlfn.MAXIFS($F$2:$F7055,$C$2:$C7055,$C7056,$B$2:$B7055,$B7056,$A$2:$A7055,$A7056))&lt;0,0,IF(_xlfn.MAXIFS($F$2:$F7055,$C$2:$C7055,$C7056,$B$2:$B7055,$B7056,$A$2:$A7055,$A7056)=0,"",$E7056-_xlfn.MAXIFS($F$2:$F7055,$C$2:$C7055,$C7056,$B$2:$B7055,$B7056,$A$2:$A7055,$A7056)))&gt;0.25,"",IF(IF(_xlfn.MAXIFS($F$2:$F7055,$C$2:$C7055,$C7056,$B$2:$B7055,$B7056,$A$2:$A7055,$A7056)=0,"",$E7056-_xlfn.MAXIFS($F$2:$F7055,$C$2:$C7055,$C7056,$B$2:$B7055,$B7056,$A$2:$A7055,$A7056))&lt;0,0,IF(_xlfn.MAXIFS($F$2:$F7055,$C$2:$C7055,$C7056,$B$2:$B7055,$B7056,$A$2:$A7055,$A7056)=0,"",$E7056-_xlfn.MAXIFS($F$2:$F7055,$C$2:$C7055,$C7056,$B$2:$B7055,$B7056,$A$2:$A7055,$A7056))))</f>
        <v/>
      </c>
      <c r="K7056" s="6" t="str">
        <f t="shared" si="331"/>
        <v/>
      </c>
      <c r="L7056" s="6" t="str">
        <f t="shared" si="332"/>
        <v/>
      </c>
      <c r="M7056" s="6" t="str">
        <f t="shared" si="330"/>
        <v/>
      </c>
    </row>
    <row r="7057" spans="1:13" x14ac:dyDescent="0.25">
      <c r="A7057"/>
      <c r="B7057" s="1"/>
      <c r="C7057"/>
      <c r="D7057"/>
      <c r="E7057" s="76"/>
      <c r="F7057" s="76"/>
      <c r="G7057" s="2"/>
      <c r="H7057" s="77"/>
      <c r="J7057" s="79" t="str">
        <f>IF(IF(IF(_xlfn.MAXIFS($F$2:$F7056,$C$2:$C7056,$C7057,$B$2:$B7056,$B7057,$A$2:$A7056,$A7057)=0,"",$E7057-_xlfn.MAXIFS($F$2:$F7056,$C$2:$C7056,$C7057,$B$2:$B7056,$B7057,$A$2:$A7056,$A7057))&lt;0,0,IF(_xlfn.MAXIFS($F$2:$F7056,$C$2:$C7056,$C7057,$B$2:$B7056,$B7057,$A$2:$A7056,$A7057)=0,"",$E7057-_xlfn.MAXIFS($F$2:$F7056,$C$2:$C7056,$C7057,$B$2:$B7056,$B7057,$A$2:$A7056,$A7057)))&gt;0.25,"",IF(IF(_xlfn.MAXIFS($F$2:$F7056,$C$2:$C7056,$C7057,$B$2:$B7056,$B7057,$A$2:$A7056,$A7057)=0,"",$E7057-_xlfn.MAXIFS($F$2:$F7056,$C$2:$C7056,$C7057,$B$2:$B7056,$B7057,$A$2:$A7056,$A7057))&lt;0,0,IF(_xlfn.MAXIFS($F$2:$F7056,$C$2:$C7056,$C7057,$B$2:$B7056,$B7057,$A$2:$A7056,$A7057)=0,"",$E7057-_xlfn.MAXIFS($F$2:$F7056,$C$2:$C7056,$C7057,$B$2:$B7056,$B7057,$A$2:$A7056,$A7057))))</f>
        <v/>
      </c>
      <c r="K7057" s="6" t="str">
        <f t="shared" si="331"/>
        <v/>
      </c>
      <c r="L7057" s="6" t="str">
        <f t="shared" si="332"/>
        <v/>
      </c>
      <c r="M7057" s="6" t="str">
        <f t="shared" si="330"/>
        <v/>
      </c>
    </row>
    <row r="7058" spans="1:13" x14ac:dyDescent="0.25">
      <c r="A7058"/>
      <c r="B7058" s="1"/>
      <c r="C7058"/>
      <c r="D7058"/>
      <c r="E7058" s="76"/>
      <c r="F7058" s="76"/>
      <c r="G7058" s="2"/>
      <c r="H7058" s="77"/>
      <c r="J7058" s="79" t="str">
        <f>IF(IF(IF(_xlfn.MAXIFS($F$2:$F7057,$C$2:$C7057,$C7058,$B$2:$B7057,$B7058,$A$2:$A7057,$A7058)=0,"",$E7058-_xlfn.MAXIFS($F$2:$F7057,$C$2:$C7057,$C7058,$B$2:$B7057,$B7058,$A$2:$A7057,$A7058))&lt;0,0,IF(_xlfn.MAXIFS($F$2:$F7057,$C$2:$C7057,$C7058,$B$2:$B7057,$B7058,$A$2:$A7057,$A7058)=0,"",$E7058-_xlfn.MAXIFS($F$2:$F7057,$C$2:$C7057,$C7058,$B$2:$B7057,$B7058,$A$2:$A7057,$A7058)))&gt;0.25,"",IF(IF(_xlfn.MAXIFS($F$2:$F7057,$C$2:$C7057,$C7058,$B$2:$B7057,$B7058,$A$2:$A7057,$A7058)=0,"",$E7058-_xlfn.MAXIFS($F$2:$F7057,$C$2:$C7057,$C7058,$B$2:$B7057,$B7058,$A$2:$A7057,$A7058))&lt;0,0,IF(_xlfn.MAXIFS($F$2:$F7057,$C$2:$C7057,$C7058,$B$2:$B7057,$B7058,$A$2:$A7057,$A7058)=0,"",$E7058-_xlfn.MAXIFS($F$2:$F7057,$C$2:$C7057,$C7058,$B$2:$B7057,$B7058,$A$2:$A7057,$A7058))))</f>
        <v/>
      </c>
      <c r="K7058" s="6" t="str">
        <f t="shared" si="331"/>
        <v/>
      </c>
      <c r="L7058" s="6" t="str">
        <f t="shared" si="332"/>
        <v/>
      </c>
      <c r="M7058" s="6" t="str">
        <f t="shared" si="330"/>
        <v/>
      </c>
    </row>
    <row r="7059" spans="1:13" x14ac:dyDescent="0.25">
      <c r="A7059"/>
      <c r="B7059" s="1"/>
      <c r="C7059"/>
      <c r="D7059"/>
      <c r="E7059" s="76"/>
      <c r="F7059" s="76"/>
      <c r="G7059" s="2"/>
      <c r="H7059" s="77"/>
      <c r="J7059" s="79" t="str">
        <f>IF(IF(IF(_xlfn.MAXIFS($F$2:$F7058,$C$2:$C7058,$C7059,$B$2:$B7058,$B7059,$A$2:$A7058,$A7059)=0,"",$E7059-_xlfn.MAXIFS($F$2:$F7058,$C$2:$C7058,$C7059,$B$2:$B7058,$B7059,$A$2:$A7058,$A7059))&lt;0,0,IF(_xlfn.MAXIFS($F$2:$F7058,$C$2:$C7058,$C7059,$B$2:$B7058,$B7059,$A$2:$A7058,$A7059)=0,"",$E7059-_xlfn.MAXIFS($F$2:$F7058,$C$2:$C7058,$C7059,$B$2:$B7058,$B7059,$A$2:$A7058,$A7059)))&gt;0.25,"",IF(IF(_xlfn.MAXIFS($F$2:$F7058,$C$2:$C7058,$C7059,$B$2:$B7058,$B7059,$A$2:$A7058,$A7059)=0,"",$E7059-_xlfn.MAXIFS($F$2:$F7058,$C$2:$C7058,$C7059,$B$2:$B7058,$B7059,$A$2:$A7058,$A7059))&lt;0,0,IF(_xlfn.MAXIFS($F$2:$F7058,$C$2:$C7058,$C7059,$B$2:$B7058,$B7059,$A$2:$A7058,$A7059)=0,"",$E7059-_xlfn.MAXIFS($F$2:$F7058,$C$2:$C7058,$C7059,$B$2:$B7058,$B7059,$A$2:$A7058,$A7059))))</f>
        <v/>
      </c>
      <c r="K7059" s="6" t="str">
        <f t="shared" si="331"/>
        <v/>
      </c>
      <c r="L7059" s="6" t="str">
        <f t="shared" si="332"/>
        <v/>
      </c>
      <c r="M7059" s="6" t="str">
        <f t="shared" si="330"/>
        <v/>
      </c>
    </row>
    <row r="7060" spans="1:13" x14ac:dyDescent="0.25">
      <c r="A7060"/>
      <c r="B7060" s="1"/>
      <c r="C7060"/>
      <c r="D7060"/>
      <c r="E7060" s="76"/>
      <c r="F7060" s="76"/>
      <c r="G7060" s="2"/>
      <c r="H7060" s="77"/>
      <c r="J7060" s="79" t="str">
        <f>IF(IF(IF(_xlfn.MAXIFS($F$2:$F7059,$C$2:$C7059,$C7060,$B$2:$B7059,$B7060,$A$2:$A7059,$A7060)=0,"",$E7060-_xlfn.MAXIFS($F$2:$F7059,$C$2:$C7059,$C7060,$B$2:$B7059,$B7060,$A$2:$A7059,$A7060))&lt;0,0,IF(_xlfn.MAXIFS($F$2:$F7059,$C$2:$C7059,$C7060,$B$2:$B7059,$B7060,$A$2:$A7059,$A7060)=0,"",$E7060-_xlfn.MAXIFS($F$2:$F7059,$C$2:$C7059,$C7060,$B$2:$B7059,$B7060,$A$2:$A7059,$A7060)))&gt;0.25,"",IF(IF(_xlfn.MAXIFS($F$2:$F7059,$C$2:$C7059,$C7060,$B$2:$B7059,$B7060,$A$2:$A7059,$A7060)=0,"",$E7060-_xlfn.MAXIFS($F$2:$F7059,$C$2:$C7059,$C7060,$B$2:$B7059,$B7060,$A$2:$A7059,$A7060))&lt;0,0,IF(_xlfn.MAXIFS($F$2:$F7059,$C$2:$C7059,$C7060,$B$2:$B7059,$B7060,$A$2:$A7059,$A7060)=0,"",$E7060-_xlfn.MAXIFS($F$2:$F7059,$C$2:$C7059,$C7060,$B$2:$B7059,$B7060,$A$2:$A7059,$A7060))))</f>
        <v/>
      </c>
      <c r="K7060" s="6" t="str">
        <f t="shared" si="331"/>
        <v/>
      </c>
      <c r="L7060" s="6" t="str">
        <f t="shared" si="332"/>
        <v/>
      </c>
      <c r="M7060" s="6" t="str">
        <f t="shared" si="330"/>
        <v/>
      </c>
    </row>
    <row r="7061" spans="1:13" x14ac:dyDescent="0.25">
      <c r="A7061"/>
      <c r="B7061" s="1"/>
      <c r="C7061"/>
      <c r="D7061"/>
      <c r="E7061" s="76"/>
      <c r="F7061" s="76"/>
      <c r="G7061" s="2"/>
      <c r="H7061" s="77"/>
      <c r="J7061" s="79" t="str">
        <f>IF(IF(IF(_xlfn.MAXIFS($F$2:$F7060,$C$2:$C7060,$C7061,$B$2:$B7060,$B7061,$A$2:$A7060,$A7061)=0,"",$E7061-_xlfn.MAXIFS($F$2:$F7060,$C$2:$C7060,$C7061,$B$2:$B7060,$B7061,$A$2:$A7060,$A7061))&lt;0,0,IF(_xlfn.MAXIFS($F$2:$F7060,$C$2:$C7060,$C7061,$B$2:$B7060,$B7061,$A$2:$A7060,$A7061)=0,"",$E7061-_xlfn.MAXIFS($F$2:$F7060,$C$2:$C7060,$C7061,$B$2:$B7060,$B7061,$A$2:$A7060,$A7061)))&gt;0.25,"",IF(IF(_xlfn.MAXIFS($F$2:$F7060,$C$2:$C7060,$C7061,$B$2:$B7060,$B7061,$A$2:$A7060,$A7061)=0,"",$E7061-_xlfn.MAXIFS($F$2:$F7060,$C$2:$C7060,$C7061,$B$2:$B7060,$B7061,$A$2:$A7060,$A7061))&lt;0,0,IF(_xlfn.MAXIFS($F$2:$F7060,$C$2:$C7060,$C7061,$B$2:$B7060,$B7061,$A$2:$A7060,$A7061)=0,"",$E7061-_xlfn.MAXIFS($F$2:$F7060,$C$2:$C7060,$C7061,$B$2:$B7060,$B7061,$A$2:$A7060,$A7061))))</f>
        <v/>
      </c>
      <c r="K7061" s="6" t="str">
        <f t="shared" si="331"/>
        <v/>
      </c>
      <c r="L7061" s="6" t="str">
        <f t="shared" si="332"/>
        <v/>
      </c>
      <c r="M7061" s="6" t="str">
        <f t="shared" si="330"/>
        <v/>
      </c>
    </row>
    <row r="7062" spans="1:13" x14ac:dyDescent="0.25">
      <c r="A7062"/>
      <c r="B7062" s="1"/>
      <c r="C7062"/>
      <c r="D7062"/>
      <c r="E7062" s="76"/>
      <c r="F7062" s="76"/>
      <c r="G7062" s="2"/>
      <c r="H7062" s="77"/>
      <c r="J7062" s="79" t="str">
        <f>IF(IF(IF(_xlfn.MAXIFS($F$2:$F7061,$C$2:$C7061,$C7062,$B$2:$B7061,$B7062,$A$2:$A7061,$A7062)=0,"",$E7062-_xlfn.MAXIFS($F$2:$F7061,$C$2:$C7061,$C7062,$B$2:$B7061,$B7062,$A$2:$A7061,$A7062))&lt;0,0,IF(_xlfn.MAXIFS($F$2:$F7061,$C$2:$C7061,$C7062,$B$2:$B7061,$B7062,$A$2:$A7061,$A7062)=0,"",$E7062-_xlfn.MAXIFS($F$2:$F7061,$C$2:$C7061,$C7062,$B$2:$B7061,$B7062,$A$2:$A7061,$A7062)))&gt;0.25,"",IF(IF(_xlfn.MAXIFS($F$2:$F7061,$C$2:$C7061,$C7062,$B$2:$B7061,$B7062,$A$2:$A7061,$A7062)=0,"",$E7062-_xlfn.MAXIFS($F$2:$F7061,$C$2:$C7061,$C7062,$B$2:$B7061,$B7062,$A$2:$A7061,$A7062))&lt;0,0,IF(_xlfn.MAXIFS($F$2:$F7061,$C$2:$C7061,$C7062,$B$2:$B7061,$B7062,$A$2:$A7061,$A7062)=0,"",$E7062-_xlfn.MAXIFS($F$2:$F7061,$C$2:$C7061,$C7062,$B$2:$B7061,$B7062,$A$2:$A7061,$A7062))))</f>
        <v/>
      </c>
      <c r="K7062" s="6" t="str">
        <f t="shared" si="331"/>
        <v/>
      </c>
      <c r="L7062" s="6" t="str">
        <f t="shared" si="332"/>
        <v/>
      </c>
      <c r="M7062" s="6" t="str">
        <f t="shared" si="330"/>
        <v/>
      </c>
    </row>
    <row r="7063" spans="1:13" x14ac:dyDescent="0.25">
      <c r="A7063"/>
      <c r="B7063" s="1"/>
      <c r="C7063"/>
      <c r="D7063"/>
      <c r="E7063" s="76"/>
      <c r="F7063" s="76"/>
      <c r="G7063" s="2"/>
      <c r="H7063" s="77"/>
      <c r="J7063" s="79" t="str">
        <f>IF(IF(IF(_xlfn.MAXIFS($F$2:$F7062,$C$2:$C7062,$C7063,$B$2:$B7062,$B7063,$A$2:$A7062,$A7063)=0,"",$E7063-_xlfn.MAXIFS($F$2:$F7062,$C$2:$C7062,$C7063,$B$2:$B7062,$B7063,$A$2:$A7062,$A7063))&lt;0,0,IF(_xlfn.MAXIFS($F$2:$F7062,$C$2:$C7062,$C7063,$B$2:$B7062,$B7063,$A$2:$A7062,$A7063)=0,"",$E7063-_xlfn.MAXIFS($F$2:$F7062,$C$2:$C7062,$C7063,$B$2:$B7062,$B7063,$A$2:$A7062,$A7063)))&gt;0.25,"",IF(IF(_xlfn.MAXIFS($F$2:$F7062,$C$2:$C7062,$C7063,$B$2:$B7062,$B7063,$A$2:$A7062,$A7063)=0,"",$E7063-_xlfn.MAXIFS($F$2:$F7062,$C$2:$C7062,$C7063,$B$2:$B7062,$B7063,$A$2:$A7062,$A7063))&lt;0,0,IF(_xlfn.MAXIFS($F$2:$F7062,$C$2:$C7062,$C7063,$B$2:$B7062,$B7063,$A$2:$A7062,$A7063)=0,"",$E7063-_xlfn.MAXIFS($F$2:$F7062,$C$2:$C7062,$C7063,$B$2:$B7062,$B7063,$A$2:$A7062,$A7063))))</f>
        <v/>
      </c>
      <c r="K7063" s="6" t="str">
        <f t="shared" si="331"/>
        <v/>
      </c>
      <c r="L7063" s="6" t="str">
        <f t="shared" si="332"/>
        <v/>
      </c>
      <c r="M7063" s="6" t="str">
        <f t="shared" si="330"/>
        <v/>
      </c>
    </row>
    <row r="7064" spans="1:13" x14ac:dyDescent="0.25">
      <c r="A7064"/>
      <c r="B7064" s="1"/>
      <c r="C7064"/>
      <c r="D7064"/>
      <c r="E7064" s="76"/>
      <c r="F7064" s="76"/>
      <c r="G7064" s="2"/>
      <c r="H7064" s="77"/>
      <c r="J7064" s="79" t="str">
        <f>IF(IF(IF(_xlfn.MAXIFS($F$2:$F7063,$C$2:$C7063,$C7064,$B$2:$B7063,$B7064,$A$2:$A7063,$A7064)=0,"",$E7064-_xlfn.MAXIFS($F$2:$F7063,$C$2:$C7063,$C7064,$B$2:$B7063,$B7064,$A$2:$A7063,$A7064))&lt;0,0,IF(_xlfn.MAXIFS($F$2:$F7063,$C$2:$C7063,$C7064,$B$2:$B7063,$B7064,$A$2:$A7063,$A7064)=0,"",$E7064-_xlfn.MAXIFS($F$2:$F7063,$C$2:$C7063,$C7064,$B$2:$B7063,$B7064,$A$2:$A7063,$A7064)))&gt;0.25,"",IF(IF(_xlfn.MAXIFS($F$2:$F7063,$C$2:$C7063,$C7064,$B$2:$B7063,$B7064,$A$2:$A7063,$A7064)=0,"",$E7064-_xlfn.MAXIFS($F$2:$F7063,$C$2:$C7063,$C7064,$B$2:$B7063,$B7064,$A$2:$A7063,$A7064))&lt;0,0,IF(_xlfn.MAXIFS($F$2:$F7063,$C$2:$C7063,$C7064,$B$2:$B7063,$B7064,$A$2:$A7063,$A7064)=0,"",$E7064-_xlfn.MAXIFS($F$2:$F7063,$C$2:$C7063,$C7064,$B$2:$B7063,$B7064,$A$2:$A7063,$A7064))))</f>
        <v/>
      </c>
      <c r="K7064" s="6" t="str">
        <f t="shared" si="331"/>
        <v/>
      </c>
      <c r="L7064" s="6" t="str">
        <f t="shared" si="332"/>
        <v/>
      </c>
      <c r="M7064" s="6" t="str">
        <f t="shared" si="330"/>
        <v/>
      </c>
    </row>
    <row r="7065" spans="1:13" x14ac:dyDescent="0.25">
      <c r="A7065"/>
      <c r="B7065" s="1"/>
      <c r="C7065"/>
      <c r="D7065"/>
      <c r="E7065" s="76"/>
      <c r="F7065" s="76"/>
      <c r="G7065" s="2"/>
      <c r="H7065" s="77"/>
      <c r="J7065" s="79" t="str">
        <f>IF(IF(IF(_xlfn.MAXIFS($F$2:$F7064,$C$2:$C7064,$C7065,$B$2:$B7064,$B7065,$A$2:$A7064,$A7065)=0,"",$E7065-_xlfn.MAXIFS($F$2:$F7064,$C$2:$C7064,$C7065,$B$2:$B7064,$B7065,$A$2:$A7064,$A7065))&lt;0,0,IF(_xlfn.MAXIFS($F$2:$F7064,$C$2:$C7064,$C7065,$B$2:$B7064,$B7065,$A$2:$A7064,$A7065)=0,"",$E7065-_xlfn.MAXIFS($F$2:$F7064,$C$2:$C7064,$C7065,$B$2:$B7064,$B7065,$A$2:$A7064,$A7065)))&gt;0.25,"",IF(IF(_xlfn.MAXIFS($F$2:$F7064,$C$2:$C7064,$C7065,$B$2:$B7064,$B7065,$A$2:$A7064,$A7065)=0,"",$E7065-_xlfn.MAXIFS($F$2:$F7064,$C$2:$C7064,$C7065,$B$2:$B7064,$B7065,$A$2:$A7064,$A7065))&lt;0,0,IF(_xlfn.MAXIFS($F$2:$F7064,$C$2:$C7064,$C7065,$B$2:$B7064,$B7065,$A$2:$A7064,$A7065)=0,"",$E7065-_xlfn.MAXIFS($F$2:$F7064,$C$2:$C7064,$C7065,$B$2:$B7064,$B7065,$A$2:$A7064,$A7065))))</f>
        <v/>
      </c>
      <c r="K7065" s="6" t="str">
        <f t="shared" si="331"/>
        <v/>
      </c>
      <c r="L7065" s="6" t="str">
        <f t="shared" si="332"/>
        <v/>
      </c>
      <c r="M7065" s="6" t="str">
        <f t="shared" si="330"/>
        <v/>
      </c>
    </row>
    <row r="7066" spans="1:13" x14ac:dyDescent="0.25">
      <c r="A7066"/>
      <c r="B7066" s="1"/>
      <c r="C7066"/>
      <c r="D7066"/>
      <c r="E7066" s="76"/>
      <c r="F7066" s="76"/>
      <c r="G7066" s="2"/>
      <c r="H7066" s="77"/>
      <c r="J7066" s="79" t="str">
        <f>IF(IF(IF(_xlfn.MAXIFS($F$2:$F7065,$C$2:$C7065,$C7066,$B$2:$B7065,$B7066,$A$2:$A7065,$A7066)=0,"",$E7066-_xlfn.MAXIFS($F$2:$F7065,$C$2:$C7065,$C7066,$B$2:$B7065,$B7066,$A$2:$A7065,$A7066))&lt;0,0,IF(_xlfn.MAXIFS($F$2:$F7065,$C$2:$C7065,$C7066,$B$2:$B7065,$B7066,$A$2:$A7065,$A7066)=0,"",$E7066-_xlfn.MAXIFS($F$2:$F7065,$C$2:$C7065,$C7066,$B$2:$B7065,$B7066,$A$2:$A7065,$A7066)))&gt;0.25,"",IF(IF(_xlfn.MAXIFS($F$2:$F7065,$C$2:$C7065,$C7066,$B$2:$B7065,$B7066,$A$2:$A7065,$A7066)=0,"",$E7066-_xlfn.MAXIFS($F$2:$F7065,$C$2:$C7065,$C7066,$B$2:$B7065,$B7066,$A$2:$A7065,$A7066))&lt;0,0,IF(_xlfn.MAXIFS($F$2:$F7065,$C$2:$C7065,$C7066,$B$2:$B7065,$B7066,$A$2:$A7065,$A7066)=0,"",$E7066-_xlfn.MAXIFS($F$2:$F7065,$C$2:$C7065,$C7066,$B$2:$B7065,$B7066,$A$2:$A7065,$A7066))))</f>
        <v/>
      </c>
      <c r="K7066" s="6" t="str">
        <f t="shared" si="331"/>
        <v/>
      </c>
      <c r="L7066" s="6" t="str">
        <f t="shared" si="332"/>
        <v/>
      </c>
      <c r="M7066" s="6" t="str">
        <f t="shared" si="330"/>
        <v/>
      </c>
    </row>
    <row r="7067" spans="1:13" x14ac:dyDescent="0.25">
      <c r="A7067"/>
      <c r="B7067" s="1"/>
      <c r="C7067"/>
      <c r="D7067"/>
      <c r="E7067" s="76"/>
      <c r="F7067" s="76"/>
      <c r="G7067" s="2"/>
      <c r="H7067" s="77"/>
      <c r="J7067" s="79" t="str">
        <f>IF(IF(IF(_xlfn.MAXIFS($F$2:$F7066,$C$2:$C7066,$C7067,$B$2:$B7066,$B7067,$A$2:$A7066,$A7067)=0,"",$E7067-_xlfn.MAXIFS($F$2:$F7066,$C$2:$C7066,$C7067,$B$2:$B7066,$B7067,$A$2:$A7066,$A7067))&lt;0,0,IF(_xlfn.MAXIFS($F$2:$F7066,$C$2:$C7066,$C7067,$B$2:$B7066,$B7067,$A$2:$A7066,$A7067)=0,"",$E7067-_xlfn.MAXIFS($F$2:$F7066,$C$2:$C7066,$C7067,$B$2:$B7066,$B7067,$A$2:$A7066,$A7067)))&gt;0.25,"",IF(IF(_xlfn.MAXIFS($F$2:$F7066,$C$2:$C7066,$C7067,$B$2:$B7066,$B7067,$A$2:$A7066,$A7067)=0,"",$E7067-_xlfn.MAXIFS($F$2:$F7066,$C$2:$C7066,$C7067,$B$2:$B7066,$B7067,$A$2:$A7066,$A7067))&lt;0,0,IF(_xlfn.MAXIFS($F$2:$F7066,$C$2:$C7066,$C7067,$B$2:$B7066,$B7067,$A$2:$A7066,$A7067)=0,"",$E7067-_xlfn.MAXIFS($F$2:$F7066,$C$2:$C7066,$C7067,$B$2:$B7066,$B7067,$A$2:$A7066,$A7067))))</f>
        <v/>
      </c>
      <c r="K7067" s="6" t="str">
        <f t="shared" si="331"/>
        <v/>
      </c>
      <c r="L7067" s="6" t="str">
        <f t="shared" si="332"/>
        <v/>
      </c>
      <c r="M7067" s="6" t="str">
        <f t="shared" si="330"/>
        <v/>
      </c>
    </row>
    <row r="7068" spans="1:13" x14ac:dyDescent="0.25">
      <c r="A7068"/>
      <c r="B7068" s="1"/>
      <c r="C7068"/>
      <c r="D7068"/>
      <c r="E7068" s="76"/>
      <c r="F7068" s="76"/>
      <c r="G7068" s="2"/>
      <c r="H7068" s="77"/>
      <c r="J7068" s="79" t="str">
        <f>IF(IF(IF(_xlfn.MAXIFS($F$2:$F7067,$C$2:$C7067,$C7068,$B$2:$B7067,$B7068,$A$2:$A7067,$A7068)=0,"",$E7068-_xlfn.MAXIFS($F$2:$F7067,$C$2:$C7067,$C7068,$B$2:$B7067,$B7068,$A$2:$A7067,$A7068))&lt;0,0,IF(_xlfn.MAXIFS($F$2:$F7067,$C$2:$C7067,$C7068,$B$2:$B7067,$B7068,$A$2:$A7067,$A7068)=0,"",$E7068-_xlfn.MAXIFS($F$2:$F7067,$C$2:$C7067,$C7068,$B$2:$B7067,$B7068,$A$2:$A7067,$A7068)))&gt;0.25,"",IF(IF(_xlfn.MAXIFS($F$2:$F7067,$C$2:$C7067,$C7068,$B$2:$B7067,$B7068,$A$2:$A7067,$A7068)=0,"",$E7068-_xlfn.MAXIFS($F$2:$F7067,$C$2:$C7067,$C7068,$B$2:$B7067,$B7068,$A$2:$A7067,$A7068))&lt;0,0,IF(_xlfn.MAXIFS($F$2:$F7067,$C$2:$C7067,$C7068,$B$2:$B7067,$B7068,$A$2:$A7067,$A7068)=0,"",$E7068-_xlfn.MAXIFS($F$2:$F7067,$C$2:$C7067,$C7068,$B$2:$B7067,$B7068,$A$2:$A7067,$A7068))))</f>
        <v/>
      </c>
      <c r="K7068" s="6" t="str">
        <f t="shared" si="331"/>
        <v/>
      </c>
      <c r="L7068" s="6" t="str">
        <f t="shared" si="332"/>
        <v/>
      </c>
      <c r="M7068" s="6" t="str">
        <f t="shared" si="330"/>
        <v/>
      </c>
    </row>
    <row r="7069" spans="1:13" x14ac:dyDescent="0.25">
      <c r="A7069"/>
      <c r="B7069" s="1"/>
      <c r="C7069"/>
      <c r="D7069"/>
      <c r="E7069" s="76"/>
      <c r="F7069" s="76"/>
      <c r="G7069" s="2"/>
      <c r="H7069" s="77"/>
      <c r="J7069" s="79" t="str">
        <f>IF(IF(IF(_xlfn.MAXIFS($F$2:$F7068,$C$2:$C7068,$C7069,$B$2:$B7068,$B7069,$A$2:$A7068,$A7069)=0,"",$E7069-_xlfn.MAXIFS($F$2:$F7068,$C$2:$C7068,$C7069,$B$2:$B7068,$B7069,$A$2:$A7068,$A7069))&lt;0,0,IF(_xlfn.MAXIFS($F$2:$F7068,$C$2:$C7068,$C7069,$B$2:$B7068,$B7069,$A$2:$A7068,$A7069)=0,"",$E7069-_xlfn.MAXIFS($F$2:$F7068,$C$2:$C7068,$C7069,$B$2:$B7068,$B7069,$A$2:$A7068,$A7069)))&gt;0.25,"",IF(IF(_xlfn.MAXIFS($F$2:$F7068,$C$2:$C7068,$C7069,$B$2:$B7068,$B7069,$A$2:$A7068,$A7069)=0,"",$E7069-_xlfn.MAXIFS($F$2:$F7068,$C$2:$C7068,$C7069,$B$2:$B7068,$B7069,$A$2:$A7068,$A7069))&lt;0,0,IF(_xlfn.MAXIFS($F$2:$F7068,$C$2:$C7068,$C7069,$B$2:$B7068,$B7069,$A$2:$A7068,$A7069)=0,"",$E7069-_xlfn.MAXIFS($F$2:$F7068,$C$2:$C7068,$C7069,$B$2:$B7068,$B7069,$A$2:$A7068,$A7069))))</f>
        <v/>
      </c>
      <c r="K7069" s="6" t="str">
        <f t="shared" si="331"/>
        <v/>
      </c>
      <c r="L7069" s="6" t="str">
        <f t="shared" si="332"/>
        <v/>
      </c>
      <c r="M7069" s="6" t="str">
        <f t="shared" si="330"/>
        <v/>
      </c>
    </row>
    <row r="7070" spans="1:13" x14ac:dyDescent="0.25">
      <c r="A7070"/>
      <c r="B7070" s="1"/>
      <c r="C7070"/>
      <c r="D7070"/>
      <c r="E7070" s="76"/>
      <c r="F7070" s="76"/>
      <c r="G7070" s="2"/>
      <c r="H7070" s="77"/>
      <c r="J7070" s="79" t="str">
        <f>IF(IF(IF(_xlfn.MAXIFS($F$2:$F7069,$C$2:$C7069,$C7070,$B$2:$B7069,$B7070,$A$2:$A7069,$A7070)=0,"",$E7070-_xlfn.MAXIFS($F$2:$F7069,$C$2:$C7069,$C7070,$B$2:$B7069,$B7070,$A$2:$A7069,$A7070))&lt;0,0,IF(_xlfn.MAXIFS($F$2:$F7069,$C$2:$C7069,$C7070,$B$2:$B7069,$B7070,$A$2:$A7069,$A7070)=0,"",$E7070-_xlfn.MAXIFS($F$2:$F7069,$C$2:$C7069,$C7070,$B$2:$B7069,$B7070,$A$2:$A7069,$A7070)))&gt;0.25,"",IF(IF(_xlfn.MAXIFS($F$2:$F7069,$C$2:$C7069,$C7070,$B$2:$B7069,$B7070,$A$2:$A7069,$A7070)=0,"",$E7070-_xlfn.MAXIFS($F$2:$F7069,$C$2:$C7069,$C7070,$B$2:$B7069,$B7070,$A$2:$A7069,$A7070))&lt;0,0,IF(_xlfn.MAXIFS($F$2:$F7069,$C$2:$C7069,$C7070,$B$2:$B7069,$B7070,$A$2:$A7069,$A7070)=0,"",$E7070-_xlfn.MAXIFS($F$2:$F7069,$C$2:$C7069,$C7070,$B$2:$B7069,$B7070,$A$2:$A7069,$A7070))))</f>
        <v/>
      </c>
      <c r="K7070" s="6" t="str">
        <f t="shared" si="331"/>
        <v/>
      </c>
      <c r="L7070" s="6" t="str">
        <f t="shared" si="332"/>
        <v/>
      </c>
      <c r="M7070" s="6" t="str">
        <f t="shared" si="330"/>
        <v/>
      </c>
    </row>
    <row r="7071" spans="1:13" x14ac:dyDescent="0.25">
      <c r="A7071"/>
      <c r="B7071" s="1"/>
      <c r="C7071"/>
      <c r="D7071"/>
      <c r="E7071" s="76"/>
      <c r="F7071" s="76"/>
      <c r="G7071" s="2"/>
      <c r="H7071" s="77"/>
      <c r="J7071" s="79" t="str">
        <f>IF(IF(IF(_xlfn.MAXIFS($F$2:$F7070,$C$2:$C7070,$C7071,$B$2:$B7070,$B7071,$A$2:$A7070,$A7071)=0,"",$E7071-_xlfn.MAXIFS($F$2:$F7070,$C$2:$C7070,$C7071,$B$2:$B7070,$B7071,$A$2:$A7070,$A7071))&lt;0,0,IF(_xlfn.MAXIFS($F$2:$F7070,$C$2:$C7070,$C7071,$B$2:$B7070,$B7071,$A$2:$A7070,$A7071)=0,"",$E7071-_xlfn.MAXIFS($F$2:$F7070,$C$2:$C7070,$C7071,$B$2:$B7070,$B7071,$A$2:$A7070,$A7071)))&gt;0.25,"",IF(IF(_xlfn.MAXIFS($F$2:$F7070,$C$2:$C7070,$C7071,$B$2:$B7070,$B7071,$A$2:$A7070,$A7071)=0,"",$E7071-_xlfn.MAXIFS($F$2:$F7070,$C$2:$C7070,$C7071,$B$2:$B7070,$B7071,$A$2:$A7070,$A7071))&lt;0,0,IF(_xlfn.MAXIFS($F$2:$F7070,$C$2:$C7070,$C7071,$B$2:$B7070,$B7071,$A$2:$A7070,$A7071)=0,"",$E7071-_xlfn.MAXIFS($F$2:$F7070,$C$2:$C7070,$C7071,$B$2:$B7070,$B7071,$A$2:$A7070,$A7071))))</f>
        <v/>
      </c>
      <c r="K7071" s="6" t="str">
        <f t="shared" si="331"/>
        <v/>
      </c>
      <c r="L7071" s="6" t="str">
        <f t="shared" si="332"/>
        <v/>
      </c>
      <c r="M7071" s="6" t="str">
        <f t="shared" si="330"/>
        <v/>
      </c>
    </row>
    <row r="7072" spans="1:13" x14ac:dyDescent="0.25">
      <c r="A7072"/>
      <c r="B7072" s="1"/>
      <c r="C7072"/>
      <c r="D7072"/>
      <c r="E7072" s="76"/>
      <c r="F7072" s="76"/>
      <c r="G7072" s="2"/>
      <c r="H7072" s="77"/>
      <c r="J7072" s="79" t="str">
        <f>IF(IF(IF(_xlfn.MAXIFS($F$2:$F7071,$C$2:$C7071,$C7072,$B$2:$B7071,$B7072,$A$2:$A7071,$A7072)=0,"",$E7072-_xlfn.MAXIFS($F$2:$F7071,$C$2:$C7071,$C7072,$B$2:$B7071,$B7072,$A$2:$A7071,$A7072))&lt;0,0,IF(_xlfn.MAXIFS($F$2:$F7071,$C$2:$C7071,$C7072,$B$2:$B7071,$B7072,$A$2:$A7071,$A7072)=0,"",$E7072-_xlfn.MAXIFS($F$2:$F7071,$C$2:$C7071,$C7072,$B$2:$B7071,$B7072,$A$2:$A7071,$A7072)))&gt;0.25,"",IF(IF(_xlfn.MAXIFS($F$2:$F7071,$C$2:$C7071,$C7072,$B$2:$B7071,$B7072,$A$2:$A7071,$A7072)=0,"",$E7072-_xlfn.MAXIFS($F$2:$F7071,$C$2:$C7071,$C7072,$B$2:$B7071,$B7072,$A$2:$A7071,$A7072))&lt;0,0,IF(_xlfn.MAXIFS($F$2:$F7071,$C$2:$C7071,$C7072,$B$2:$B7071,$B7072,$A$2:$A7071,$A7072)=0,"",$E7072-_xlfn.MAXIFS($F$2:$F7071,$C$2:$C7071,$C7072,$B$2:$B7071,$B7072,$A$2:$A7071,$A7072))))</f>
        <v/>
      </c>
      <c r="K7072" s="6" t="str">
        <f t="shared" si="331"/>
        <v/>
      </c>
      <c r="L7072" s="6" t="str">
        <f t="shared" si="332"/>
        <v/>
      </c>
      <c r="M7072" s="6" t="str">
        <f t="shared" si="330"/>
        <v/>
      </c>
    </row>
    <row r="7073" spans="1:13" x14ac:dyDescent="0.25">
      <c r="A7073"/>
      <c r="B7073" s="1"/>
      <c r="C7073"/>
      <c r="D7073"/>
      <c r="E7073" s="76"/>
      <c r="F7073" s="76"/>
      <c r="G7073" s="2"/>
      <c r="H7073" s="77"/>
      <c r="J7073" s="79" t="str">
        <f>IF(IF(IF(_xlfn.MAXIFS($F$2:$F7072,$C$2:$C7072,$C7073,$B$2:$B7072,$B7073,$A$2:$A7072,$A7073)=0,"",$E7073-_xlfn.MAXIFS($F$2:$F7072,$C$2:$C7072,$C7073,$B$2:$B7072,$B7073,$A$2:$A7072,$A7073))&lt;0,0,IF(_xlfn.MAXIFS($F$2:$F7072,$C$2:$C7072,$C7073,$B$2:$B7072,$B7073,$A$2:$A7072,$A7073)=0,"",$E7073-_xlfn.MAXIFS($F$2:$F7072,$C$2:$C7072,$C7073,$B$2:$B7072,$B7073,$A$2:$A7072,$A7073)))&gt;0.25,"",IF(IF(_xlfn.MAXIFS($F$2:$F7072,$C$2:$C7072,$C7073,$B$2:$B7072,$B7073,$A$2:$A7072,$A7073)=0,"",$E7073-_xlfn.MAXIFS($F$2:$F7072,$C$2:$C7072,$C7073,$B$2:$B7072,$B7073,$A$2:$A7072,$A7073))&lt;0,0,IF(_xlfn.MAXIFS($F$2:$F7072,$C$2:$C7072,$C7073,$B$2:$B7072,$B7073,$A$2:$A7072,$A7073)=0,"",$E7073-_xlfn.MAXIFS($F$2:$F7072,$C$2:$C7072,$C7073,$B$2:$B7072,$B7073,$A$2:$A7072,$A7073))))</f>
        <v/>
      </c>
      <c r="K7073" s="6" t="str">
        <f t="shared" si="331"/>
        <v/>
      </c>
      <c r="L7073" s="6" t="str">
        <f t="shared" si="332"/>
        <v/>
      </c>
      <c r="M7073" s="6" t="str">
        <f t="shared" si="330"/>
        <v/>
      </c>
    </row>
    <row r="7074" spans="1:13" x14ac:dyDescent="0.25">
      <c r="A7074"/>
      <c r="B7074" s="1"/>
      <c r="C7074"/>
      <c r="D7074"/>
      <c r="E7074" s="76"/>
      <c r="F7074" s="76"/>
      <c r="G7074" s="2"/>
      <c r="H7074" s="77"/>
      <c r="J7074" s="79" t="str">
        <f>IF(IF(IF(_xlfn.MAXIFS($F$2:$F7073,$C$2:$C7073,$C7074,$B$2:$B7073,$B7074,$A$2:$A7073,$A7074)=0,"",$E7074-_xlfn.MAXIFS($F$2:$F7073,$C$2:$C7073,$C7074,$B$2:$B7073,$B7074,$A$2:$A7073,$A7074))&lt;0,0,IF(_xlfn.MAXIFS($F$2:$F7073,$C$2:$C7073,$C7074,$B$2:$B7073,$B7074,$A$2:$A7073,$A7074)=0,"",$E7074-_xlfn.MAXIFS($F$2:$F7073,$C$2:$C7073,$C7074,$B$2:$B7073,$B7074,$A$2:$A7073,$A7074)))&gt;0.25,"",IF(IF(_xlfn.MAXIFS($F$2:$F7073,$C$2:$C7073,$C7074,$B$2:$B7073,$B7074,$A$2:$A7073,$A7074)=0,"",$E7074-_xlfn.MAXIFS($F$2:$F7073,$C$2:$C7073,$C7074,$B$2:$B7073,$B7074,$A$2:$A7073,$A7074))&lt;0,0,IF(_xlfn.MAXIFS($F$2:$F7073,$C$2:$C7073,$C7074,$B$2:$B7073,$B7074,$A$2:$A7073,$A7074)=0,"",$E7074-_xlfn.MAXIFS($F$2:$F7073,$C$2:$C7073,$C7074,$B$2:$B7073,$B7074,$A$2:$A7073,$A7074))))</f>
        <v/>
      </c>
      <c r="K7074" s="6" t="str">
        <f t="shared" si="331"/>
        <v/>
      </c>
      <c r="L7074" s="6" t="str">
        <f t="shared" si="332"/>
        <v/>
      </c>
      <c r="M7074" s="6" t="str">
        <f t="shared" si="330"/>
        <v/>
      </c>
    </row>
    <row r="7075" spans="1:13" x14ac:dyDescent="0.25">
      <c r="A7075"/>
      <c r="B7075" s="1"/>
      <c r="C7075"/>
      <c r="D7075"/>
      <c r="E7075" s="76"/>
      <c r="F7075" s="76"/>
      <c r="G7075" s="2"/>
      <c r="H7075" s="77"/>
      <c r="J7075" s="79" t="str">
        <f>IF(IF(IF(_xlfn.MAXIFS($F$2:$F7074,$C$2:$C7074,$C7075,$B$2:$B7074,$B7075,$A$2:$A7074,$A7075)=0,"",$E7075-_xlfn.MAXIFS($F$2:$F7074,$C$2:$C7074,$C7075,$B$2:$B7074,$B7075,$A$2:$A7074,$A7075))&lt;0,0,IF(_xlfn.MAXIFS($F$2:$F7074,$C$2:$C7074,$C7075,$B$2:$B7074,$B7075,$A$2:$A7074,$A7075)=0,"",$E7075-_xlfn.MAXIFS($F$2:$F7074,$C$2:$C7074,$C7075,$B$2:$B7074,$B7075,$A$2:$A7074,$A7075)))&gt;0.25,"",IF(IF(_xlfn.MAXIFS($F$2:$F7074,$C$2:$C7074,$C7075,$B$2:$B7074,$B7075,$A$2:$A7074,$A7075)=0,"",$E7075-_xlfn.MAXIFS($F$2:$F7074,$C$2:$C7074,$C7075,$B$2:$B7074,$B7075,$A$2:$A7074,$A7075))&lt;0,0,IF(_xlfn.MAXIFS($F$2:$F7074,$C$2:$C7074,$C7075,$B$2:$B7074,$B7075,$A$2:$A7074,$A7075)=0,"",$E7075-_xlfn.MAXIFS($F$2:$F7074,$C$2:$C7074,$C7075,$B$2:$B7074,$B7075,$A$2:$A7074,$A7075))))</f>
        <v/>
      </c>
      <c r="K7075" s="6" t="str">
        <f t="shared" si="331"/>
        <v/>
      </c>
      <c r="L7075" s="6" t="str">
        <f t="shared" si="332"/>
        <v/>
      </c>
      <c r="M7075" s="6" t="str">
        <f t="shared" si="330"/>
        <v/>
      </c>
    </row>
    <row r="7076" spans="1:13" x14ac:dyDescent="0.25">
      <c r="A7076"/>
      <c r="B7076" s="1"/>
      <c r="C7076"/>
      <c r="D7076"/>
      <c r="E7076" s="76"/>
      <c r="F7076" s="76"/>
      <c r="G7076" s="2"/>
      <c r="H7076" s="77"/>
      <c r="J7076" s="79" t="str">
        <f>IF(IF(IF(_xlfn.MAXIFS($F$2:$F7075,$C$2:$C7075,$C7076,$B$2:$B7075,$B7076,$A$2:$A7075,$A7076)=0,"",$E7076-_xlfn.MAXIFS($F$2:$F7075,$C$2:$C7075,$C7076,$B$2:$B7075,$B7076,$A$2:$A7075,$A7076))&lt;0,0,IF(_xlfn.MAXIFS($F$2:$F7075,$C$2:$C7075,$C7076,$B$2:$B7075,$B7076,$A$2:$A7075,$A7076)=0,"",$E7076-_xlfn.MAXIFS($F$2:$F7075,$C$2:$C7075,$C7076,$B$2:$B7075,$B7076,$A$2:$A7075,$A7076)))&gt;0.25,"",IF(IF(_xlfn.MAXIFS($F$2:$F7075,$C$2:$C7075,$C7076,$B$2:$B7075,$B7076,$A$2:$A7075,$A7076)=0,"",$E7076-_xlfn.MAXIFS($F$2:$F7075,$C$2:$C7075,$C7076,$B$2:$B7075,$B7076,$A$2:$A7075,$A7076))&lt;0,0,IF(_xlfn.MAXIFS($F$2:$F7075,$C$2:$C7075,$C7076,$B$2:$B7075,$B7076,$A$2:$A7075,$A7076)=0,"",$E7076-_xlfn.MAXIFS($F$2:$F7075,$C$2:$C7075,$C7076,$B$2:$B7075,$B7076,$A$2:$A7075,$A7076))))</f>
        <v/>
      </c>
      <c r="K7076" s="6" t="str">
        <f t="shared" si="331"/>
        <v/>
      </c>
      <c r="L7076" s="6" t="str">
        <f t="shared" si="332"/>
        <v/>
      </c>
      <c r="M7076" s="6" t="str">
        <f t="shared" si="330"/>
        <v/>
      </c>
    </row>
    <row r="7077" spans="1:13" x14ac:dyDescent="0.25">
      <c r="A7077"/>
      <c r="B7077" s="1"/>
      <c r="C7077"/>
      <c r="D7077"/>
      <c r="E7077" s="76"/>
      <c r="F7077" s="76"/>
      <c r="G7077" s="2"/>
      <c r="H7077" s="77"/>
      <c r="J7077" s="79" t="str">
        <f>IF(IF(IF(_xlfn.MAXIFS($F$2:$F7076,$C$2:$C7076,$C7077,$B$2:$B7076,$B7077,$A$2:$A7076,$A7077)=0,"",$E7077-_xlfn.MAXIFS($F$2:$F7076,$C$2:$C7076,$C7077,$B$2:$B7076,$B7077,$A$2:$A7076,$A7077))&lt;0,0,IF(_xlfn.MAXIFS($F$2:$F7076,$C$2:$C7076,$C7077,$B$2:$B7076,$B7077,$A$2:$A7076,$A7077)=0,"",$E7077-_xlfn.MAXIFS($F$2:$F7076,$C$2:$C7076,$C7077,$B$2:$B7076,$B7077,$A$2:$A7076,$A7077)))&gt;0.25,"",IF(IF(_xlfn.MAXIFS($F$2:$F7076,$C$2:$C7076,$C7077,$B$2:$B7076,$B7077,$A$2:$A7076,$A7077)=0,"",$E7077-_xlfn.MAXIFS($F$2:$F7076,$C$2:$C7076,$C7077,$B$2:$B7076,$B7077,$A$2:$A7076,$A7077))&lt;0,0,IF(_xlfn.MAXIFS($F$2:$F7076,$C$2:$C7076,$C7077,$B$2:$B7076,$B7077,$A$2:$A7076,$A7077)=0,"",$E7077-_xlfn.MAXIFS($F$2:$F7076,$C$2:$C7076,$C7077,$B$2:$B7076,$B7077,$A$2:$A7076,$A7077))))</f>
        <v/>
      </c>
      <c r="K7077" s="6" t="str">
        <f t="shared" si="331"/>
        <v/>
      </c>
      <c r="L7077" s="6" t="str">
        <f t="shared" si="332"/>
        <v/>
      </c>
      <c r="M7077" s="6" t="str">
        <f t="shared" si="330"/>
        <v/>
      </c>
    </row>
    <row r="7078" spans="1:13" x14ac:dyDescent="0.25">
      <c r="A7078"/>
      <c r="B7078" s="1"/>
      <c r="C7078"/>
      <c r="D7078"/>
      <c r="E7078" s="76"/>
      <c r="F7078" s="76"/>
      <c r="G7078" s="2"/>
      <c r="H7078" s="77"/>
      <c r="J7078" s="79" t="str">
        <f>IF(IF(IF(_xlfn.MAXIFS($F$2:$F7077,$C$2:$C7077,$C7078,$B$2:$B7077,$B7078,$A$2:$A7077,$A7078)=0,"",$E7078-_xlfn.MAXIFS($F$2:$F7077,$C$2:$C7077,$C7078,$B$2:$B7077,$B7078,$A$2:$A7077,$A7078))&lt;0,0,IF(_xlfn.MAXIFS($F$2:$F7077,$C$2:$C7077,$C7078,$B$2:$B7077,$B7078,$A$2:$A7077,$A7078)=0,"",$E7078-_xlfn.MAXIFS($F$2:$F7077,$C$2:$C7077,$C7078,$B$2:$B7077,$B7078,$A$2:$A7077,$A7078)))&gt;0.25,"",IF(IF(_xlfn.MAXIFS($F$2:$F7077,$C$2:$C7077,$C7078,$B$2:$B7077,$B7078,$A$2:$A7077,$A7078)=0,"",$E7078-_xlfn.MAXIFS($F$2:$F7077,$C$2:$C7077,$C7078,$B$2:$B7077,$B7078,$A$2:$A7077,$A7078))&lt;0,0,IF(_xlfn.MAXIFS($F$2:$F7077,$C$2:$C7077,$C7078,$B$2:$B7077,$B7078,$A$2:$A7077,$A7078)=0,"",$E7078-_xlfn.MAXIFS($F$2:$F7077,$C$2:$C7077,$C7078,$B$2:$B7077,$B7078,$A$2:$A7077,$A7078))))</f>
        <v/>
      </c>
      <c r="K7078" s="6" t="str">
        <f t="shared" si="331"/>
        <v/>
      </c>
      <c r="L7078" s="6" t="str">
        <f t="shared" si="332"/>
        <v/>
      </c>
      <c r="M7078" s="6" t="str">
        <f t="shared" si="330"/>
        <v/>
      </c>
    </row>
    <row r="7079" spans="1:13" x14ac:dyDescent="0.25">
      <c r="A7079"/>
      <c r="B7079" s="1"/>
      <c r="C7079"/>
      <c r="D7079"/>
      <c r="E7079" s="76"/>
      <c r="F7079" s="76"/>
      <c r="G7079" s="2"/>
      <c r="H7079" s="77"/>
      <c r="J7079" s="79" t="str">
        <f>IF(IF(IF(_xlfn.MAXIFS($F$2:$F7078,$C$2:$C7078,$C7079,$B$2:$B7078,$B7079,$A$2:$A7078,$A7079)=0,"",$E7079-_xlfn.MAXIFS($F$2:$F7078,$C$2:$C7078,$C7079,$B$2:$B7078,$B7079,$A$2:$A7078,$A7079))&lt;0,0,IF(_xlfn.MAXIFS($F$2:$F7078,$C$2:$C7078,$C7079,$B$2:$B7078,$B7079,$A$2:$A7078,$A7079)=0,"",$E7079-_xlfn.MAXIFS($F$2:$F7078,$C$2:$C7078,$C7079,$B$2:$B7078,$B7079,$A$2:$A7078,$A7079)))&gt;0.25,"",IF(IF(_xlfn.MAXIFS($F$2:$F7078,$C$2:$C7078,$C7079,$B$2:$B7078,$B7079,$A$2:$A7078,$A7079)=0,"",$E7079-_xlfn.MAXIFS($F$2:$F7078,$C$2:$C7078,$C7079,$B$2:$B7078,$B7079,$A$2:$A7078,$A7079))&lt;0,0,IF(_xlfn.MAXIFS($F$2:$F7078,$C$2:$C7078,$C7079,$B$2:$B7078,$B7079,$A$2:$A7078,$A7079)=0,"",$E7079-_xlfn.MAXIFS($F$2:$F7078,$C$2:$C7078,$C7079,$B$2:$B7078,$B7079,$A$2:$A7078,$A7079))))</f>
        <v/>
      </c>
      <c r="K7079" s="6" t="str">
        <f t="shared" si="331"/>
        <v/>
      </c>
      <c r="L7079" s="6" t="str">
        <f t="shared" si="332"/>
        <v/>
      </c>
      <c r="M7079" s="6" t="str">
        <f t="shared" si="330"/>
        <v/>
      </c>
    </row>
    <row r="7080" spans="1:13" x14ac:dyDescent="0.25">
      <c r="A7080"/>
      <c r="B7080" s="1"/>
      <c r="C7080"/>
      <c r="D7080"/>
      <c r="E7080" s="76"/>
      <c r="F7080" s="76"/>
      <c r="G7080" s="2"/>
      <c r="H7080" s="77"/>
      <c r="J7080" s="79" t="str">
        <f>IF(IF(IF(_xlfn.MAXIFS($F$2:$F7079,$C$2:$C7079,$C7080,$B$2:$B7079,$B7080,$A$2:$A7079,$A7080)=0,"",$E7080-_xlfn.MAXIFS($F$2:$F7079,$C$2:$C7079,$C7080,$B$2:$B7079,$B7080,$A$2:$A7079,$A7080))&lt;0,0,IF(_xlfn.MAXIFS($F$2:$F7079,$C$2:$C7079,$C7080,$B$2:$B7079,$B7080,$A$2:$A7079,$A7080)=0,"",$E7080-_xlfn.MAXIFS($F$2:$F7079,$C$2:$C7079,$C7080,$B$2:$B7079,$B7080,$A$2:$A7079,$A7080)))&gt;0.25,"",IF(IF(_xlfn.MAXIFS($F$2:$F7079,$C$2:$C7079,$C7080,$B$2:$B7079,$B7080,$A$2:$A7079,$A7080)=0,"",$E7080-_xlfn.MAXIFS($F$2:$F7079,$C$2:$C7079,$C7080,$B$2:$B7079,$B7080,$A$2:$A7079,$A7080))&lt;0,0,IF(_xlfn.MAXIFS($F$2:$F7079,$C$2:$C7079,$C7080,$B$2:$B7079,$B7080,$A$2:$A7079,$A7080)=0,"",$E7080-_xlfn.MAXIFS($F$2:$F7079,$C$2:$C7079,$C7080,$B$2:$B7079,$B7080,$A$2:$A7079,$A7080))))</f>
        <v/>
      </c>
      <c r="K7080" s="6" t="str">
        <f t="shared" si="331"/>
        <v/>
      </c>
      <c r="L7080" s="6" t="str">
        <f t="shared" si="332"/>
        <v/>
      </c>
      <c r="M7080" s="6" t="str">
        <f t="shared" si="330"/>
        <v/>
      </c>
    </row>
    <row r="7081" spans="1:13" x14ac:dyDescent="0.25">
      <c r="A7081"/>
      <c r="B7081" s="1"/>
      <c r="C7081"/>
      <c r="D7081"/>
      <c r="E7081" s="76"/>
      <c r="F7081" s="76"/>
      <c r="G7081" s="2"/>
      <c r="H7081" s="77"/>
      <c r="J7081" s="79" t="str">
        <f>IF(IF(IF(_xlfn.MAXIFS($F$2:$F7080,$C$2:$C7080,$C7081,$B$2:$B7080,$B7081,$A$2:$A7080,$A7081)=0,"",$E7081-_xlfn.MAXIFS($F$2:$F7080,$C$2:$C7080,$C7081,$B$2:$B7080,$B7081,$A$2:$A7080,$A7081))&lt;0,0,IF(_xlfn.MAXIFS($F$2:$F7080,$C$2:$C7080,$C7081,$B$2:$B7080,$B7081,$A$2:$A7080,$A7081)=0,"",$E7081-_xlfn.MAXIFS($F$2:$F7080,$C$2:$C7080,$C7081,$B$2:$B7080,$B7081,$A$2:$A7080,$A7081)))&gt;0.25,"",IF(IF(_xlfn.MAXIFS($F$2:$F7080,$C$2:$C7080,$C7081,$B$2:$B7080,$B7081,$A$2:$A7080,$A7081)=0,"",$E7081-_xlfn.MAXIFS($F$2:$F7080,$C$2:$C7080,$C7081,$B$2:$B7080,$B7081,$A$2:$A7080,$A7081))&lt;0,0,IF(_xlfn.MAXIFS($F$2:$F7080,$C$2:$C7080,$C7081,$B$2:$B7080,$B7081,$A$2:$A7080,$A7081)=0,"",$E7081-_xlfn.MAXIFS($F$2:$F7080,$C$2:$C7080,$C7081,$B$2:$B7080,$B7081,$A$2:$A7080,$A7081))))</f>
        <v/>
      </c>
      <c r="K7081" s="6" t="str">
        <f t="shared" si="331"/>
        <v/>
      </c>
      <c r="L7081" s="6" t="str">
        <f t="shared" si="332"/>
        <v/>
      </c>
      <c r="M7081" s="6" t="str">
        <f t="shared" si="330"/>
        <v/>
      </c>
    </row>
    <row r="7082" spans="1:13" x14ac:dyDescent="0.25">
      <c r="A7082"/>
      <c r="B7082" s="1"/>
      <c r="C7082"/>
      <c r="D7082"/>
      <c r="E7082" s="76"/>
      <c r="F7082" s="76"/>
      <c r="G7082" s="2"/>
      <c r="H7082" s="77"/>
      <c r="J7082" s="79" t="str">
        <f>IF(IF(IF(_xlfn.MAXIFS($F$2:$F7081,$C$2:$C7081,$C7082,$B$2:$B7081,$B7082,$A$2:$A7081,$A7082)=0,"",$E7082-_xlfn.MAXIFS($F$2:$F7081,$C$2:$C7081,$C7082,$B$2:$B7081,$B7082,$A$2:$A7081,$A7082))&lt;0,0,IF(_xlfn.MAXIFS($F$2:$F7081,$C$2:$C7081,$C7082,$B$2:$B7081,$B7082,$A$2:$A7081,$A7082)=0,"",$E7082-_xlfn.MAXIFS($F$2:$F7081,$C$2:$C7081,$C7082,$B$2:$B7081,$B7082,$A$2:$A7081,$A7082)))&gt;0.25,"",IF(IF(_xlfn.MAXIFS($F$2:$F7081,$C$2:$C7081,$C7082,$B$2:$B7081,$B7082,$A$2:$A7081,$A7082)=0,"",$E7082-_xlfn.MAXIFS($F$2:$F7081,$C$2:$C7081,$C7082,$B$2:$B7081,$B7082,$A$2:$A7081,$A7082))&lt;0,0,IF(_xlfn.MAXIFS($F$2:$F7081,$C$2:$C7081,$C7082,$B$2:$B7081,$B7082,$A$2:$A7081,$A7082)=0,"",$E7082-_xlfn.MAXIFS($F$2:$F7081,$C$2:$C7081,$C7082,$B$2:$B7081,$B7082,$A$2:$A7081,$A7082))))</f>
        <v/>
      </c>
      <c r="K7082" s="6" t="str">
        <f t="shared" si="331"/>
        <v/>
      </c>
      <c r="L7082" s="6" t="str">
        <f t="shared" si="332"/>
        <v/>
      </c>
      <c r="M7082" s="6" t="str">
        <f t="shared" si="330"/>
        <v/>
      </c>
    </row>
    <row r="7083" spans="1:13" x14ac:dyDescent="0.25">
      <c r="A7083"/>
      <c r="B7083" s="1"/>
      <c r="C7083"/>
      <c r="D7083"/>
      <c r="E7083" s="76"/>
      <c r="F7083" s="76"/>
      <c r="G7083" s="2"/>
      <c r="H7083" s="77"/>
      <c r="J7083" s="79" t="str">
        <f>IF(IF(IF(_xlfn.MAXIFS($F$2:$F7082,$C$2:$C7082,$C7083,$B$2:$B7082,$B7083,$A$2:$A7082,$A7083)=0,"",$E7083-_xlfn.MAXIFS($F$2:$F7082,$C$2:$C7082,$C7083,$B$2:$B7082,$B7083,$A$2:$A7082,$A7083))&lt;0,0,IF(_xlfn.MAXIFS($F$2:$F7082,$C$2:$C7082,$C7083,$B$2:$B7082,$B7083,$A$2:$A7082,$A7083)=0,"",$E7083-_xlfn.MAXIFS($F$2:$F7082,$C$2:$C7082,$C7083,$B$2:$B7082,$B7083,$A$2:$A7082,$A7083)))&gt;0.25,"",IF(IF(_xlfn.MAXIFS($F$2:$F7082,$C$2:$C7082,$C7083,$B$2:$B7082,$B7083,$A$2:$A7082,$A7083)=0,"",$E7083-_xlfn.MAXIFS($F$2:$F7082,$C$2:$C7082,$C7083,$B$2:$B7082,$B7083,$A$2:$A7082,$A7083))&lt;0,0,IF(_xlfn.MAXIFS($F$2:$F7082,$C$2:$C7082,$C7083,$B$2:$B7082,$B7083,$A$2:$A7082,$A7083)=0,"",$E7083-_xlfn.MAXIFS($F$2:$F7082,$C$2:$C7082,$C7083,$B$2:$B7082,$B7083,$A$2:$A7082,$A7083))))</f>
        <v/>
      </c>
      <c r="K7083" s="6" t="str">
        <f t="shared" si="331"/>
        <v/>
      </c>
      <c r="L7083" s="6" t="str">
        <f t="shared" si="332"/>
        <v/>
      </c>
      <c r="M7083" s="6" t="str">
        <f t="shared" si="330"/>
        <v/>
      </c>
    </row>
    <row r="7084" spans="1:13" x14ac:dyDescent="0.25">
      <c r="A7084"/>
      <c r="B7084" s="1"/>
      <c r="C7084"/>
      <c r="D7084"/>
      <c r="E7084" s="76"/>
      <c r="F7084" s="76"/>
      <c r="G7084" s="2"/>
      <c r="H7084" s="77"/>
      <c r="J7084" s="79" t="str">
        <f>IF(IF(IF(_xlfn.MAXIFS($F$2:$F7083,$C$2:$C7083,$C7084,$B$2:$B7083,$B7084,$A$2:$A7083,$A7084)=0,"",$E7084-_xlfn.MAXIFS($F$2:$F7083,$C$2:$C7083,$C7084,$B$2:$B7083,$B7084,$A$2:$A7083,$A7084))&lt;0,0,IF(_xlfn.MAXIFS($F$2:$F7083,$C$2:$C7083,$C7084,$B$2:$B7083,$B7084,$A$2:$A7083,$A7084)=0,"",$E7084-_xlfn.MAXIFS($F$2:$F7083,$C$2:$C7083,$C7084,$B$2:$B7083,$B7084,$A$2:$A7083,$A7084)))&gt;0.25,"",IF(IF(_xlfn.MAXIFS($F$2:$F7083,$C$2:$C7083,$C7084,$B$2:$B7083,$B7084,$A$2:$A7083,$A7084)=0,"",$E7084-_xlfn.MAXIFS($F$2:$F7083,$C$2:$C7083,$C7084,$B$2:$B7083,$B7084,$A$2:$A7083,$A7084))&lt;0,0,IF(_xlfn.MAXIFS($F$2:$F7083,$C$2:$C7083,$C7084,$B$2:$B7083,$B7084,$A$2:$A7083,$A7084)=0,"",$E7084-_xlfn.MAXIFS($F$2:$F7083,$C$2:$C7083,$C7084,$B$2:$B7083,$B7084,$A$2:$A7083,$A7084))))</f>
        <v/>
      </c>
      <c r="K7084" s="6" t="str">
        <f t="shared" si="331"/>
        <v/>
      </c>
      <c r="L7084" s="6" t="str">
        <f t="shared" si="332"/>
        <v/>
      </c>
      <c r="M7084" s="6" t="str">
        <f t="shared" si="330"/>
        <v/>
      </c>
    </row>
    <row r="7085" spans="1:13" x14ac:dyDescent="0.25">
      <c r="A7085"/>
      <c r="B7085" s="1"/>
      <c r="C7085"/>
      <c r="D7085"/>
      <c r="E7085" s="76"/>
      <c r="F7085" s="76"/>
      <c r="G7085" s="2"/>
      <c r="H7085" s="77"/>
      <c r="J7085" s="79" t="str">
        <f>IF(IF(IF(_xlfn.MAXIFS($F$2:$F7084,$C$2:$C7084,$C7085,$B$2:$B7084,$B7085,$A$2:$A7084,$A7085)=0,"",$E7085-_xlfn.MAXIFS($F$2:$F7084,$C$2:$C7084,$C7085,$B$2:$B7084,$B7085,$A$2:$A7084,$A7085))&lt;0,0,IF(_xlfn.MAXIFS($F$2:$F7084,$C$2:$C7084,$C7085,$B$2:$B7084,$B7085,$A$2:$A7084,$A7085)=0,"",$E7085-_xlfn.MAXIFS($F$2:$F7084,$C$2:$C7084,$C7085,$B$2:$B7084,$B7085,$A$2:$A7084,$A7085)))&gt;0.25,"",IF(IF(_xlfn.MAXIFS($F$2:$F7084,$C$2:$C7084,$C7085,$B$2:$B7084,$B7085,$A$2:$A7084,$A7085)=0,"",$E7085-_xlfn.MAXIFS($F$2:$F7084,$C$2:$C7084,$C7085,$B$2:$B7084,$B7085,$A$2:$A7084,$A7085))&lt;0,0,IF(_xlfn.MAXIFS($F$2:$F7084,$C$2:$C7084,$C7085,$B$2:$B7084,$B7085,$A$2:$A7084,$A7085)=0,"",$E7085-_xlfn.MAXIFS($F$2:$F7084,$C$2:$C7084,$C7085,$B$2:$B7084,$B7085,$A$2:$A7084,$A7085))))</f>
        <v/>
      </c>
      <c r="K7085" s="6" t="str">
        <f t="shared" si="331"/>
        <v/>
      </c>
      <c r="L7085" s="6" t="str">
        <f t="shared" si="332"/>
        <v/>
      </c>
      <c r="M7085" s="6" t="str">
        <f t="shared" si="330"/>
        <v/>
      </c>
    </row>
    <row r="7086" spans="1:13" x14ac:dyDescent="0.25">
      <c r="A7086"/>
      <c r="B7086" s="1"/>
      <c r="C7086"/>
      <c r="D7086"/>
      <c r="E7086" s="76"/>
      <c r="F7086" s="76"/>
      <c r="G7086" s="2"/>
      <c r="H7086" s="77"/>
      <c r="J7086" s="79" t="str">
        <f>IF(IF(IF(_xlfn.MAXIFS($F$2:$F7085,$C$2:$C7085,$C7086,$B$2:$B7085,$B7086,$A$2:$A7085,$A7086)=0,"",$E7086-_xlfn.MAXIFS($F$2:$F7085,$C$2:$C7085,$C7086,$B$2:$B7085,$B7086,$A$2:$A7085,$A7086))&lt;0,0,IF(_xlfn.MAXIFS($F$2:$F7085,$C$2:$C7085,$C7086,$B$2:$B7085,$B7086,$A$2:$A7085,$A7086)=0,"",$E7086-_xlfn.MAXIFS($F$2:$F7085,$C$2:$C7085,$C7086,$B$2:$B7085,$B7086,$A$2:$A7085,$A7086)))&gt;0.25,"",IF(IF(_xlfn.MAXIFS($F$2:$F7085,$C$2:$C7085,$C7086,$B$2:$B7085,$B7086,$A$2:$A7085,$A7086)=0,"",$E7086-_xlfn.MAXIFS($F$2:$F7085,$C$2:$C7085,$C7086,$B$2:$B7085,$B7086,$A$2:$A7085,$A7086))&lt;0,0,IF(_xlfn.MAXIFS($F$2:$F7085,$C$2:$C7085,$C7086,$B$2:$B7085,$B7086,$A$2:$A7085,$A7086)=0,"",$E7086-_xlfn.MAXIFS($F$2:$F7085,$C$2:$C7085,$C7086,$B$2:$B7085,$B7086,$A$2:$A7085,$A7086))))</f>
        <v/>
      </c>
      <c r="K7086" s="6" t="str">
        <f t="shared" si="331"/>
        <v/>
      </c>
      <c r="L7086" s="6" t="str">
        <f t="shared" si="332"/>
        <v/>
      </c>
      <c r="M7086" s="6" t="str">
        <f t="shared" si="330"/>
        <v/>
      </c>
    </row>
    <row r="7087" spans="1:13" x14ac:dyDescent="0.25">
      <c r="A7087"/>
      <c r="B7087" s="1"/>
      <c r="C7087"/>
      <c r="D7087"/>
      <c r="E7087" s="76"/>
      <c r="F7087" s="76"/>
      <c r="G7087" s="2"/>
      <c r="H7087" s="77"/>
      <c r="J7087" s="79" t="str">
        <f>IF(IF(IF(_xlfn.MAXIFS($F$2:$F7086,$C$2:$C7086,$C7087,$B$2:$B7086,$B7087,$A$2:$A7086,$A7087)=0,"",$E7087-_xlfn.MAXIFS($F$2:$F7086,$C$2:$C7086,$C7087,$B$2:$B7086,$B7087,$A$2:$A7086,$A7087))&lt;0,0,IF(_xlfn.MAXIFS($F$2:$F7086,$C$2:$C7086,$C7087,$B$2:$B7086,$B7087,$A$2:$A7086,$A7087)=0,"",$E7087-_xlfn.MAXIFS($F$2:$F7086,$C$2:$C7086,$C7087,$B$2:$B7086,$B7087,$A$2:$A7086,$A7087)))&gt;0.25,"",IF(IF(_xlfn.MAXIFS($F$2:$F7086,$C$2:$C7086,$C7087,$B$2:$B7086,$B7087,$A$2:$A7086,$A7087)=0,"",$E7087-_xlfn.MAXIFS($F$2:$F7086,$C$2:$C7086,$C7087,$B$2:$B7086,$B7087,$A$2:$A7086,$A7087))&lt;0,0,IF(_xlfn.MAXIFS($F$2:$F7086,$C$2:$C7086,$C7087,$B$2:$B7086,$B7087,$A$2:$A7086,$A7087)=0,"",$E7087-_xlfn.MAXIFS($F$2:$F7086,$C$2:$C7086,$C7087,$B$2:$B7086,$B7087,$A$2:$A7086,$A7087))))</f>
        <v/>
      </c>
      <c r="K7087" s="6" t="str">
        <f t="shared" si="331"/>
        <v/>
      </c>
      <c r="L7087" s="6" t="str">
        <f t="shared" si="332"/>
        <v/>
      </c>
      <c r="M7087" s="6" t="str">
        <f t="shared" si="330"/>
        <v/>
      </c>
    </row>
    <row r="7088" spans="1:13" x14ac:dyDescent="0.25">
      <c r="A7088"/>
      <c r="B7088" s="1"/>
      <c r="C7088"/>
      <c r="D7088"/>
      <c r="E7088" s="76"/>
      <c r="F7088" s="76"/>
      <c r="G7088" s="2"/>
      <c r="H7088" s="77"/>
      <c r="J7088" s="79" t="str">
        <f>IF(IF(IF(_xlfn.MAXIFS($F$2:$F7087,$C$2:$C7087,$C7088,$B$2:$B7087,$B7088,$A$2:$A7087,$A7088)=0,"",$E7088-_xlfn.MAXIFS($F$2:$F7087,$C$2:$C7087,$C7088,$B$2:$B7087,$B7088,$A$2:$A7087,$A7088))&lt;0,0,IF(_xlfn.MAXIFS($F$2:$F7087,$C$2:$C7087,$C7088,$B$2:$B7087,$B7088,$A$2:$A7087,$A7088)=0,"",$E7088-_xlfn.MAXIFS($F$2:$F7087,$C$2:$C7087,$C7088,$B$2:$B7087,$B7088,$A$2:$A7087,$A7088)))&gt;0.25,"",IF(IF(_xlfn.MAXIFS($F$2:$F7087,$C$2:$C7087,$C7088,$B$2:$B7087,$B7088,$A$2:$A7087,$A7088)=0,"",$E7088-_xlfn.MAXIFS($F$2:$F7087,$C$2:$C7087,$C7088,$B$2:$B7087,$B7088,$A$2:$A7087,$A7088))&lt;0,0,IF(_xlfn.MAXIFS($F$2:$F7087,$C$2:$C7087,$C7088,$B$2:$B7087,$B7088,$A$2:$A7087,$A7088)=0,"",$E7088-_xlfn.MAXIFS($F$2:$F7087,$C$2:$C7087,$C7088,$B$2:$B7087,$B7088,$A$2:$A7087,$A7088))))</f>
        <v/>
      </c>
      <c r="K7088" s="6" t="str">
        <f t="shared" si="331"/>
        <v/>
      </c>
      <c r="L7088" s="6" t="str">
        <f t="shared" si="332"/>
        <v/>
      </c>
      <c r="M7088" s="6" t="str">
        <f t="shared" si="330"/>
        <v/>
      </c>
    </row>
    <row r="7089" spans="1:13" x14ac:dyDescent="0.25">
      <c r="A7089"/>
      <c r="B7089" s="1"/>
      <c r="C7089"/>
      <c r="D7089"/>
      <c r="E7089" s="76"/>
      <c r="F7089" s="76"/>
      <c r="G7089" s="2"/>
      <c r="H7089" s="77"/>
      <c r="J7089" s="79" t="str">
        <f>IF(IF(IF(_xlfn.MAXIFS($F$2:$F7088,$C$2:$C7088,$C7089,$B$2:$B7088,$B7089,$A$2:$A7088,$A7089)=0,"",$E7089-_xlfn.MAXIFS($F$2:$F7088,$C$2:$C7088,$C7089,$B$2:$B7088,$B7089,$A$2:$A7088,$A7089))&lt;0,0,IF(_xlfn.MAXIFS($F$2:$F7088,$C$2:$C7088,$C7089,$B$2:$B7088,$B7089,$A$2:$A7088,$A7089)=0,"",$E7089-_xlfn.MAXIFS($F$2:$F7088,$C$2:$C7088,$C7089,$B$2:$B7088,$B7089,$A$2:$A7088,$A7089)))&gt;0.25,"",IF(IF(_xlfn.MAXIFS($F$2:$F7088,$C$2:$C7088,$C7089,$B$2:$B7088,$B7089,$A$2:$A7088,$A7089)=0,"",$E7089-_xlfn.MAXIFS($F$2:$F7088,$C$2:$C7088,$C7089,$B$2:$B7088,$B7089,$A$2:$A7088,$A7089))&lt;0,0,IF(_xlfn.MAXIFS($F$2:$F7088,$C$2:$C7088,$C7089,$B$2:$B7088,$B7089,$A$2:$A7088,$A7089)=0,"",$E7089-_xlfn.MAXIFS($F$2:$F7088,$C$2:$C7088,$C7089,$B$2:$B7088,$B7089,$A$2:$A7088,$A7089))))</f>
        <v/>
      </c>
      <c r="K7089" s="6" t="str">
        <f t="shared" si="331"/>
        <v/>
      </c>
      <c r="L7089" s="6" t="str">
        <f t="shared" si="332"/>
        <v/>
      </c>
      <c r="M7089" s="6" t="str">
        <f t="shared" si="330"/>
        <v/>
      </c>
    </row>
    <row r="7090" spans="1:13" x14ac:dyDescent="0.25">
      <c r="A7090"/>
      <c r="B7090" s="1"/>
      <c r="C7090"/>
      <c r="D7090"/>
      <c r="E7090" s="76"/>
      <c r="F7090" s="76"/>
      <c r="G7090" s="2"/>
      <c r="H7090" s="77"/>
      <c r="J7090" s="79" t="str">
        <f>IF(IF(IF(_xlfn.MAXIFS($F$2:$F7089,$C$2:$C7089,$C7090,$B$2:$B7089,$B7090,$A$2:$A7089,$A7090)=0,"",$E7090-_xlfn.MAXIFS($F$2:$F7089,$C$2:$C7089,$C7090,$B$2:$B7089,$B7090,$A$2:$A7089,$A7090))&lt;0,0,IF(_xlfn.MAXIFS($F$2:$F7089,$C$2:$C7089,$C7090,$B$2:$B7089,$B7090,$A$2:$A7089,$A7090)=0,"",$E7090-_xlfn.MAXIFS($F$2:$F7089,$C$2:$C7089,$C7090,$B$2:$B7089,$B7090,$A$2:$A7089,$A7090)))&gt;0.25,"",IF(IF(_xlfn.MAXIFS($F$2:$F7089,$C$2:$C7089,$C7090,$B$2:$B7089,$B7090,$A$2:$A7089,$A7090)=0,"",$E7090-_xlfn.MAXIFS($F$2:$F7089,$C$2:$C7089,$C7090,$B$2:$B7089,$B7090,$A$2:$A7089,$A7090))&lt;0,0,IF(_xlfn.MAXIFS($F$2:$F7089,$C$2:$C7089,$C7090,$B$2:$B7089,$B7090,$A$2:$A7089,$A7090)=0,"",$E7090-_xlfn.MAXIFS($F$2:$F7089,$C$2:$C7089,$C7090,$B$2:$B7089,$B7090,$A$2:$A7089,$A7090))))</f>
        <v/>
      </c>
      <c r="K7090" s="6" t="str">
        <f t="shared" si="331"/>
        <v/>
      </c>
      <c r="L7090" s="6" t="str">
        <f t="shared" si="332"/>
        <v/>
      </c>
      <c r="M7090" s="6" t="str">
        <f t="shared" si="330"/>
        <v/>
      </c>
    </row>
    <row r="7091" spans="1:13" x14ac:dyDescent="0.25">
      <c r="A7091"/>
      <c r="B7091" s="1"/>
      <c r="C7091"/>
      <c r="D7091"/>
      <c r="E7091" s="76"/>
      <c r="F7091" s="76"/>
      <c r="G7091" s="2"/>
      <c r="H7091" s="77"/>
      <c r="J7091" s="79" t="str">
        <f>IF(IF(IF(_xlfn.MAXIFS($F$2:$F7090,$C$2:$C7090,$C7091,$B$2:$B7090,$B7091,$A$2:$A7090,$A7091)=0,"",$E7091-_xlfn.MAXIFS($F$2:$F7090,$C$2:$C7090,$C7091,$B$2:$B7090,$B7091,$A$2:$A7090,$A7091))&lt;0,0,IF(_xlfn.MAXIFS($F$2:$F7090,$C$2:$C7090,$C7091,$B$2:$B7090,$B7091,$A$2:$A7090,$A7091)=0,"",$E7091-_xlfn.MAXIFS($F$2:$F7090,$C$2:$C7090,$C7091,$B$2:$B7090,$B7091,$A$2:$A7090,$A7091)))&gt;0.25,"",IF(IF(_xlfn.MAXIFS($F$2:$F7090,$C$2:$C7090,$C7091,$B$2:$B7090,$B7091,$A$2:$A7090,$A7091)=0,"",$E7091-_xlfn.MAXIFS($F$2:$F7090,$C$2:$C7090,$C7091,$B$2:$B7090,$B7091,$A$2:$A7090,$A7091))&lt;0,0,IF(_xlfn.MAXIFS($F$2:$F7090,$C$2:$C7090,$C7091,$B$2:$B7090,$B7091,$A$2:$A7090,$A7091)=0,"",$E7091-_xlfn.MAXIFS($F$2:$F7090,$C$2:$C7090,$C7091,$B$2:$B7090,$B7091,$A$2:$A7090,$A7091))))</f>
        <v/>
      </c>
      <c r="K7091" s="6" t="str">
        <f t="shared" si="331"/>
        <v/>
      </c>
      <c r="L7091" s="6" t="str">
        <f t="shared" si="332"/>
        <v/>
      </c>
      <c r="M7091" s="6" t="str">
        <f t="shared" si="330"/>
        <v/>
      </c>
    </row>
    <row r="7092" spans="1:13" x14ac:dyDescent="0.25">
      <c r="A7092"/>
      <c r="B7092" s="1"/>
      <c r="C7092"/>
      <c r="D7092"/>
      <c r="E7092" s="76"/>
      <c r="F7092" s="76"/>
      <c r="G7092" s="2"/>
      <c r="H7092" s="77"/>
      <c r="J7092" s="79" t="str">
        <f>IF(IF(IF(_xlfn.MAXIFS($F$2:$F7091,$C$2:$C7091,$C7092,$B$2:$B7091,$B7092,$A$2:$A7091,$A7092)=0,"",$E7092-_xlfn.MAXIFS($F$2:$F7091,$C$2:$C7091,$C7092,$B$2:$B7091,$B7092,$A$2:$A7091,$A7092))&lt;0,0,IF(_xlfn.MAXIFS($F$2:$F7091,$C$2:$C7091,$C7092,$B$2:$B7091,$B7092,$A$2:$A7091,$A7092)=0,"",$E7092-_xlfn.MAXIFS($F$2:$F7091,$C$2:$C7091,$C7092,$B$2:$B7091,$B7092,$A$2:$A7091,$A7092)))&gt;0.25,"",IF(IF(_xlfn.MAXIFS($F$2:$F7091,$C$2:$C7091,$C7092,$B$2:$B7091,$B7092,$A$2:$A7091,$A7092)=0,"",$E7092-_xlfn.MAXIFS($F$2:$F7091,$C$2:$C7091,$C7092,$B$2:$B7091,$B7092,$A$2:$A7091,$A7092))&lt;0,0,IF(_xlfn.MAXIFS($F$2:$F7091,$C$2:$C7091,$C7092,$B$2:$B7091,$B7092,$A$2:$A7091,$A7092)=0,"",$E7092-_xlfn.MAXIFS($F$2:$F7091,$C$2:$C7091,$C7092,$B$2:$B7091,$B7092,$A$2:$A7091,$A7092))))</f>
        <v/>
      </c>
      <c r="K7092" s="6" t="str">
        <f t="shared" si="331"/>
        <v/>
      </c>
      <c r="L7092" s="6" t="str">
        <f t="shared" si="332"/>
        <v/>
      </c>
      <c r="M7092" s="6" t="str">
        <f t="shared" si="330"/>
        <v/>
      </c>
    </row>
    <row r="7093" spans="1:13" x14ac:dyDescent="0.25">
      <c r="A7093"/>
      <c r="B7093" s="1"/>
      <c r="C7093"/>
      <c r="D7093"/>
      <c r="E7093" s="76"/>
      <c r="F7093" s="76"/>
      <c r="G7093" s="2"/>
      <c r="H7093" s="77"/>
      <c r="J7093" s="79" t="str">
        <f>IF(IF(IF(_xlfn.MAXIFS($F$2:$F7092,$C$2:$C7092,$C7093,$B$2:$B7092,$B7093,$A$2:$A7092,$A7093)=0,"",$E7093-_xlfn.MAXIFS($F$2:$F7092,$C$2:$C7092,$C7093,$B$2:$B7092,$B7093,$A$2:$A7092,$A7093))&lt;0,0,IF(_xlfn.MAXIFS($F$2:$F7092,$C$2:$C7092,$C7093,$B$2:$B7092,$B7093,$A$2:$A7092,$A7093)=0,"",$E7093-_xlfn.MAXIFS($F$2:$F7092,$C$2:$C7092,$C7093,$B$2:$B7092,$B7093,$A$2:$A7092,$A7093)))&gt;0.25,"",IF(IF(_xlfn.MAXIFS($F$2:$F7092,$C$2:$C7092,$C7093,$B$2:$B7092,$B7093,$A$2:$A7092,$A7093)=0,"",$E7093-_xlfn.MAXIFS($F$2:$F7092,$C$2:$C7092,$C7093,$B$2:$B7092,$B7093,$A$2:$A7092,$A7093))&lt;0,0,IF(_xlfn.MAXIFS($F$2:$F7092,$C$2:$C7092,$C7093,$B$2:$B7092,$B7093,$A$2:$A7092,$A7093)=0,"",$E7093-_xlfn.MAXIFS($F$2:$F7092,$C$2:$C7092,$C7093,$B$2:$B7092,$B7093,$A$2:$A7092,$A7093))))</f>
        <v/>
      </c>
      <c r="K7093" s="6" t="str">
        <f t="shared" si="331"/>
        <v/>
      </c>
      <c r="L7093" s="6" t="str">
        <f t="shared" si="332"/>
        <v/>
      </c>
      <c r="M7093" s="6" t="str">
        <f t="shared" si="330"/>
        <v/>
      </c>
    </row>
    <row r="7094" spans="1:13" x14ac:dyDescent="0.25">
      <c r="A7094"/>
      <c r="B7094" s="1"/>
      <c r="C7094"/>
      <c r="D7094"/>
      <c r="E7094" s="76"/>
      <c r="F7094" s="76"/>
      <c r="G7094" s="2"/>
      <c r="H7094" s="77"/>
      <c r="J7094" s="79" t="str">
        <f>IF(IF(IF(_xlfn.MAXIFS($F$2:$F7093,$C$2:$C7093,$C7094,$B$2:$B7093,$B7094,$A$2:$A7093,$A7094)=0,"",$E7094-_xlfn.MAXIFS($F$2:$F7093,$C$2:$C7093,$C7094,$B$2:$B7093,$B7094,$A$2:$A7093,$A7094))&lt;0,0,IF(_xlfn.MAXIFS($F$2:$F7093,$C$2:$C7093,$C7094,$B$2:$B7093,$B7094,$A$2:$A7093,$A7094)=0,"",$E7094-_xlfn.MAXIFS($F$2:$F7093,$C$2:$C7093,$C7094,$B$2:$B7093,$B7094,$A$2:$A7093,$A7094)))&gt;0.25,"",IF(IF(_xlfn.MAXIFS($F$2:$F7093,$C$2:$C7093,$C7094,$B$2:$B7093,$B7094,$A$2:$A7093,$A7094)=0,"",$E7094-_xlfn.MAXIFS($F$2:$F7093,$C$2:$C7093,$C7094,$B$2:$B7093,$B7094,$A$2:$A7093,$A7094))&lt;0,0,IF(_xlfn.MAXIFS($F$2:$F7093,$C$2:$C7093,$C7094,$B$2:$B7093,$B7094,$A$2:$A7093,$A7094)=0,"",$E7094-_xlfn.MAXIFS($F$2:$F7093,$C$2:$C7093,$C7094,$B$2:$B7093,$B7094,$A$2:$A7093,$A7094))))</f>
        <v/>
      </c>
      <c r="K7094" s="6" t="str">
        <f t="shared" si="331"/>
        <v/>
      </c>
      <c r="L7094" s="6" t="str">
        <f t="shared" si="332"/>
        <v/>
      </c>
      <c r="M7094" s="6" t="str">
        <f t="shared" si="330"/>
        <v/>
      </c>
    </row>
    <row r="7095" spans="1:13" x14ac:dyDescent="0.25">
      <c r="A7095"/>
      <c r="B7095" s="1"/>
      <c r="C7095"/>
      <c r="D7095"/>
      <c r="E7095" s="76"/>
      <c r="F7095" s="76"/>
      <c r="G7095" s="2"/>
      <c r="H7095" s="77"/>
      <c r="J7095" s="79" t="str">
        <f>IF(IF(IF(_xlfn.MAXIFS($F$2:$F7094,$C$2:$C7094,$C7095,$B$2:$B7094,$B7095,$A$2:$A7094,$A7095)=0,"",$E7095-_xlfn.MAXIFS($F$2:$F7094,$C$2:$C7094,$C7095,$B$2:$B7094,$B7095,$A$2:$A7094,$A7095))&lt;0,0,IF(_xlfn.MAXIFS($F$2:$F7094,$C$2:$C7094,$C7095,$B$2:$B7094,$B7095,$A$2:$A7094,$A7095)=0,"",$E7095-_xlfn.MAXIFS($F$2:$F7094,$C$2:$C7094,$C7095,$B$2:$B7094,$B7095,$A$2:$A7094,$A7095)))&gt;0.25,"",IF(IF(_xlfn.MAXIFS($F$2:$F7094,$C$2:$C7094,$C7095,$B$2:$B7094,$B7095,$A$2:$A7094,$A7095)=0,"",$E7095-_xlfn.MAXIFS($F$2:$F7094,$C$2:$C7094,$C7095,$B$2:$B7094,$B7095,$A$2:$A7094,$A7095))&lt;0,0,IF(_xlfn.MAXIFS($F$2:$F7094,$C$2:$C7094,$C7095,$B$2:$B7094,$B7095,$A$2:$A7094,$A7095)=0,"",$E7095-_xlfn.MAXIFS($F$2:$F7094,$C$2:$C7094,$C7095,$B$2:$B7094,$B7095,$A$2:$A7094,$A7095))))</f>
        <v/>
      </c>
      <c r="K7095" s="6" t="str">
        <f t="shared" si="331"/>
        <v/>
      </c>
      <c r="L7095" s="6" t="str">
        <f t="shared" si="332"/>
        <v/>
      </c>
      <c r="M7095" s="6" t="str">
        <f t="shared" si="330"/>
        <v/>
      </c>
    </row>
    <row r="7096" spans="1:13" x14ac:dyDescent="0.25">
      <c r="A7096"/>
      <c r="B7096" s="1"/>
      <c r="C7096"/>
      <c r="D7096"/>
      <c r="E7096" s="76"/>
      <c r="F7096" s="76"/>
      <c r="G7096" s="2"/>
      <c r="H7096" s="77"/>
      <c r="J7096" s="79" t="str">
        <f>IF(IF(IF(_xlfn.MAXIFS($F$2:$F7095,$C$2:$C7095,$C7096,$B$2:$B7095,$B7096,$A$2:$A7095,$A7096)=0,"",$E7096-_xlfn.MAXIFS($F$2:$F7095,$C$2:$C7095,$C7096,$B$2:$B7095,$B7096,$A$2:$A7095,$A7096))&lt;0,0,IF(_xlfn.MAXIFS($F$2:$F7095,$C$2:$C7095,$C7096,$B$2:$B7095,$B7096,$A$2:$A7095,$A7096)=0,"",$E7096-_xlfn.MAXIFS($F$2:$F7095,$C$2:$C7095,$C7096,$B$2:$B7095,$B7096,$A$2:$A7095,$A7096)))&gt;0.25,"",IF(IF(_xlfn.MAXIFS($F$2:$F7095,$C$2:$C7095,$C7096,$B$2:$B7095,$B7096,$A$2:$A7095,$A7096)=0,"",$E7096-_xlfn.MAXIFS($F$2:$F7095,$C$2:$C7095,$C7096,$B$2:$B7095,$B7096,$A$2:$A7095,$A7096))&lt;0,0,IF(_xlfn.MAXIFS($F$2:$F7095,$C$2:$C7095,$C7096,$B$2:$B7095,$B7096,$A$2:$A7095,$A7096)=0,"",$E7096-_xlfn.MAXIFS($F$2:$F7095,$C$2:$C7095,$C7096,$B$2:$B7095,$B7096,$A$2:$A7095,$A7096))))</f>
        <v/>
      </c>
      <c r="K7096" s="6" t="str">
        <f t="shared" si="331"/>
        <v/>
      </c>
      <c r="L7096" s="6" t="str">
        <f t="shared" si="332"/>
        <v/>
      </c>
      <c r="M7096" s="6" t="str">
        <f t="shared" si="330"/>
        <v/>
      </c>
    </row>
    <row r="7097" spans="1:13" x14ac:dyDescent="0.25">
      <c r="A7097"/>
      <c r="B7097" s="1"/>
      <c r="C7097"/>
      <c r="D7097"/>
      <c r="E7097" s="76"/>
      <c r="F7097" s="76"/>
      <c r="G7097" s="2"/>
      <c r="H7097" s="77"/>
      <c r="J7097" s="79" t="str">
        <f>IF(IF(IF(_xlfn.MAXIFS($F$2:$F7096,$C$2:$C7096,$C7097,$B$2:$B7096,$B7097,$A$2:$A7096,$A7097)=0,"",$E7097-_xlfn.MAXIFS($F$2:$F7096,$C$2:$C7096,$C7097,$B$2:$B7096,$B7097,$A$2:$A7096,$A7097))&lt;0,0,IF(_xlfn.MAXIFS($F$2:$F7096,$C$2:$C7096,$C7097,$B$2:$B7096,$B7097,$A$2:$A7096,$A7097)=0,"",$E7097-_xlfn.MAXIFS($F$2:$F7096,$C$2:$C7096,$C7097,$B$2:$B7096,$B7097,$A$2:$A7096,$A7097)))&gt;0.25,"",IF(IF(_xlfn.MAXIFS($F$2:$F7096,$C$2:$C7096,$C7097,$B$2:$B7096,$B7097,$A$2:$A7096,$A7097)=0,"",$E7097-_xlfn.MAXIFS($F$2:$F7096,$C$2:$C7096,$C7097,$B$2:$B7096,$B7097,$A$2:$A7096,$A7097))&lt;0,0,IF(_xlfn.MAXIFS($F$2:$F7096,$C$2:$C7096,$C7097,$B$2:$B7096,$B7097,$A$2:$A7096,$A7097)=0,"",$E7097-_xlfn.MAXIFS($F$2:$F7096,$C$2:$C7096,$C7097,$B$2:$B7096,$B7097,$A$2:$A7096,$A7097))))</f>
        <v/>
      </c>
      <c r="K7097" s="6" t="str">
        <f t="shared" si="331"/>
        <v/>
      </c>
      <c r="L7097" s="6" t="str">
        <f t="shared" si="332"/>
        <v/>
      </c>
      <c r="M7097" s="6" t="str">
        <f t="shared" si="330"/>
        <v/>
      </c>
    </row>
    <row r="7098" spans="1:13" x14ac:dyDescent="0.25">
      <c r="A7098"/>
      <c r="B7098" s="1"/>
      <c r="C7098"/>
      <c r="D7098"/>
      <c r="E7098" s="76"/>
      <c r="F7098" s="76"/>
      <c r="G7098" s="2"/>
      <c r="H7098" s="77"/>
      <c r="J7098" s="79" t="str">
        <f>IF(IF(IF(_xlfn.MAXIFS($F$2:$F7097,$C$2:$C7097,$C7098,$B$2:$B7097,$B7098,$A$2:$A7097,$A7098)=0,"",$E7098-_xlfn.MAXIFS($F$2:$F7097,$C$2:$C7097,$C7098,$B$2:$B7097,$B7098,$A$2:$A7097,$A7098))&lt;0,0,IF(_xlfn.MAXIFS($F$2:$F7097,$C$2:$C7097,$C7098,$B$2:$B7097,$B7098,$A$2:$A7097,$A7098)=0,"",$E7098-_xlfn.MAXIFS($F$2:$F7097,$C$2:$C7097,$C7098,$B$2:$B7097,$B7098,$A$2:$A7097,$A7098)))&gt;0.25,"",IF(IF(_xlfn.MAXIFS($F$2:$F7097,$C$2:$C7097,$C7098,$B$2:$B7097,$B7098,$A$2:$A7097,$A7098)=0,"",$E7098-_xlfn.MAXIFS($F$2:$F7097,$C$2:$C7097,$C7098,$B$2:$B7097,$B7098,$A$2:$A7097,$A7098))&lt;0,0,IF(_xlfn.MAXIFS($F$2:$F7097,$C$2:$C7097,$C7098,$B$2:$B7097,$B7098,$A$2:$A7097,$A7098)=0,"",$E7098-_xlfn.MAXIFS($F$2:$F7097,$C$2:$C7097,$C7098,$B$2:$B7097,$B7098,$A$2:$A7097,$A7098))))</f>
        <v/>
      </c>
      <c r="K7098" s="6" t="str">
        <f t="shared" si="331"/>
        <v/>
      </c>
      <c r="L7098" s="6" t="str">
        <f t="shared" si="332"/>
        <v/>
      </c>
      <c r="M7098" s="6" t="str">
        <f t="shared" si="330"/>
        <v/>
      </c>
    </row>
    <row r="7099" spans="1:13" x14ac:dyDescent="0.25">
      <c r="A7099"/>
      <c r="B7099" s="1"/>
      <c r="C7099"/>
      <c r="D7099"/>
      <c r="E7099" s="76"/>
      <c r="F7099" s="76"/>
      <c r="G7099" s="2"/>
      <c r="H7099" s="77"/>
      <c r="J7099" s="79" t="str">
        <f>IF(IF(IF(_xlfn.MAXIFS($F$2:$F7098,$C$2:$C7098,$C7099,$B$2:$B7098,$B7099,$A$2:$A7098,$A7099)=0,"",$E7099-_xlfn.MAXIFS($F$2:$F7098,$C$2:$C7098,$C7099,$B$2:$B7098,$B7099,$A$2:$A7098,$A7099))&lt;0,0,IF(_xlfn.MAXIFS($F$2:$F7098,$C$2:$C7098,$C7099,$B$2:$B7098,$B7099,$A$2:$A7098,$A7099)=0,"",$E7099-_xlfn.MAXIFS($F$2:$F7098,$C$2:$C7098,$C7099,$B$2:$B7098,$B7099,$A$2:$A7098,$A7099)))&gt;0.25,"",IF(IF(_xlfn.MAXIFS($F$2:$F7098,$C$2:$C7098,$C7099,$B$2:$B7098,$B7099,$A$2:$A7098,$A7099)=0,"",$E7099-_xlfn.MAXIFS($F$2:$F7098,$C$2:$C7098,$C7099,$B$2:$B7098,$B7099,$A$2:$A7098,$A7099))&lt;0,0,IF(_xlfn.MAXIFS($F$2:$F7098,$C$2:$C7098,$C7099,$B$2:$B7098,$B7099,$A$2:$A7098,$A7099)=0,"",$E7099-_xlfn.MAXIFS($F$2:$F7098,$C$2:$C7098,$C7099,$B$2:$B7098,$B7099,$A$2:$A7098,$A7099))))</f>
        <v/>
      </c>
      <c r="K7099" s="6" t="str">
        <f t="shared" si="331"/>
        <v/>
      </c>
      <c r="L7099" s="6" t="str">
        <f t="shared" si="332"/>
        <v/>
      </c>
      <c r="M7099" s="6" t="str">
        <f t="shared" si="330"/>
        <v/>
      </c>
    </row>
    <row r="7100" spans="1:13" x14ac:dyDescent="0.25">
      <c r="A7100"/>
      <c r="B7100" s="1"/>
      <c r="C7100"/>
      <c r="D7100"/>
      <c r="E7100" s="76"/>
      <c r="F7100" s="76"/>
      <c r="G7100" s="2"/>
      <c r="H7100" s="77"/>
      <c r="J7100" s="79" t="str">
        <f>IF(IF(IF(_xlfn.MAXIFS($F$2:$F7099,$C$2:$C7099,$C7100,$B$2:$B7099,$B7100,$A$2:$A7099,$A7100)=0,"",$E7100-_xlfn.MAXIFS($F$2:$F7099,$C$2:$C7099,$C7100,$B$2:$B7099,$B7100,$A$2:$A7099,$A7100))&lt;0,0,IF(_xlfn.MAXIFS($F$2:$F7099,$C$2:$C7099,$C7100,$B$2:$B7099,$B7100,$A$2:$A7099,$A7100)=0,"",$E7100-_xlfn.MAXIFS($F$2:$F7099,$C$2:$C7099,$C7100,$B$2:$B7099,$B7100,$A$2:$A7099,$A7100)))&gt;0.25,"",IF(IF(_xlfn.MAXIFS($F$2:$F7099,$C$2:$C7099,$C7100,$B$2:$B7099,$B7100,$A$2:$A7099,$A7100)=0,"",$E7100-_xlfn.MAXIFS($F$2:$F7099,$C$2:$C7099,$C7100,$B$2:$B7099,$B7100,$A$2:$A7099,$A7100))&lt;0,0,IF(_xlfn.MAXIFS($F$2:$F7099,$C$2:$C7099,$C7100,$B$2:$B7099,$B7100,$A$2:$A7099,$A7100)=0,"",$E7100-_xlfn.MAXIFS($F$2:$F7099,$C$2:$C7099,$C7100,$B$2:$B7099,$B7100,$A$2:$A7099,$A7100))))</f>
        <v/>
      </c>
      <c r="K7100" s="6" t="str">
        <f t="shared" si="331"/>
        <v/>
      </c>
      <c r="L7100" s="6" t="str">
        <f t="shared" si="332"/>
        <v/>
      </c>
      <c r="M7100" s="6" t="str">
        <f t="shared" si="330"/>
        <v/>
      </c>
    </row>
    <row r="7101" spans="1:13" x14ac:dyDescent="0.25">
      <c r="A7101"/>
      <c r="B7101" s="1"/>
      <c r="C7101"/>
      <c r="D7101"/>
      <c r="E7101" s="76"/>
      <c r="F7101" s="76"/>
      <c r="G7101" s="2"/>
      <c r="H7101" s="77"/>
      <c r="J7101" s="79" t="str">
        <f>IF(IF(IF(_xlfn.MAXIFS($F$2:$F7100,$C$2:$C7100,$C7101,$B$2:$B7100,$B7101,$A$2:$A7100,$A7101)=0,"",$E7101-_xlfn.MAXIFS($F$2:$F7100,$C$2:$C7100,$C7101,$B$2:$B7100,$B7101,$A$2:$A7100,$A7101))&lt;0,0,IF(_xlfn.MAXIFS($F$2:$F7100,$C$2:$C7100,$C7101,$B$2:$B7100,$B7101,$A$2:$A7100,$A7101)=0,"",$E7101-_xlfn.MAXIFS($F$2:$F7100,$C$2:$C7100,$C7101,$B$2:$B7100,$B7101,$A$2:$A7100,$A7101)))&gt;0.25,"",IF(IF(_xlfn.MAXIFS($F$2:$F7100,$C$2:$C7100,$C7101,$B$2:$B7100,$B7101,$A$2:$A7100,$A7101)=0,"",$E7101-_xlfn.MAXIFS($F$2:$F7100,$C$2:$C7100,$C7101,$B$2:$B7100,$B7101,$A$2:$A7100,$A7101))&lt;0,0,IF(_xlfn.MAXIFS($F$2:$F7100,$C$2:$C7100,$C7101,$B$2:$B7100,$B7101,$A$2:$A7100,$A7101)=0,"",$E7101-_xlfn.MAXIFS($F$2:$F7100,$C$2:$C7100,$C7101,$B$2:$B7100,$B7101,$A$2:$A7100,$A7101))))</f>
        <v/>
      </c>
      <c r="K7101" s="6" t="str">
        <f t="shared" si="331"/>
        <v/>
      </c>
      <c r="L7101" s="6" t="str">
        <f t="shared" si="332"/>
        <v/>
      </c>
      <c r="M7101" s="6" t="str">
        <f t="shared" si="330"/>
        <v/>
      </c>
    </row>
    <row r="7102" spans="1:13" x14ac:dyDescent="0.25">
      <c r="A7102"/>
      <c r="B7102" s="1"/>
      <c r="C7102"/>
      <c r="D7102"/>
      <c r="E7102" s="76"/>
      <c r="F7102" s="76"/>
      <c r="G7102" s="2"/>
      <c r="H7102" s="77"/>
      <c r="J7102" s="79" t="str">
        <f>IF(IF(IF(_xlfn.MAXIFS($F$2:$F7101,$C$2:$C7101,$C7102,$B$2:$B7101,$B7102,$A$2:$A7101,$A7102)=0,"",$E7102-_xlfn.MAXIFS($F$2:$F7101,$C$2:$C7101,$C7102,$B$2:$B7101,$B7102,$A$2:$A7101,$A7102))&lt;0,0,IF(_xlfn.MAXIFS($F$2:$F7101,$C$2:$C7101,$C7102,$B$2:$B7101,$B7102,$A$2:$A7101,$A7102)=0,"",$E7102-_xlfn.MAXIFS($F$2:$F7101,$C$2:$C7101,$C7102,$B$2:$B7101,$B7102,$A$2:$A7101,$A7102)))&gt;0.25,"",IF(IF(_xlfn.MAXIFS($F$2:$F7101,$C$2:$C7101,$C7102,$B$2:$B7101,$B7102,$A$2:$A7101,$A7102)=0,"",$E7102-_xlfn.MAXIFS($F$2:$F7101,$C$2:$C7101,$C7102,$B$2:$B7101,$B7102,$A$2:$A7101,$A7102))&lt;0,0,IF(_xlfn.MAXIFS($F$2:$F7101,$C$2:$C7101,$C7102,$B$2:$B7101,$B7102,$A$2:$A7101,$A7102)=0,"",$E7102-_xlfn.MAXIFS($F$2:$F7101,$C$2:$C7101,$C7102,$B$2:$B7101,$B7102,$A$2:$A7101,$A7102))))</f>
        <v/>
      </c>
      <c r="K7102" s="6" t="str">
        <f t="shared" si="331"/>
        <v/>
      </c>
      <c r="L7102" s="6" t="str">
        <f t="shared" si="332"/>
        <v/>
      </c>
      <c r="M7102" s="6" t="str">
        <f t="shared" si="330"/>
        <v/>
      </c>
    </row>
    <row r="7103" spans="1:13" x14ac:dyDescent="0.25">
      <c r="A7103"/>
      <c r="B7103" s="1"/>
      <c r="C7103"/>
      <c r="D7103"/>
      <c r="E7103" s="76"/>
      <c r="F7103" s="76"/>
      <c r="G7103" s="2"/>
      <c r="H7103" s="77"/>
      <c r="J7103" s="79" t="str">
        <f>IF(IF(IF(_xlfn.MAXIFS($F$2:$F7102,$C$2:$C7102,$C7103,$B$2:$B7102,$B7103,$A$2:$A7102,$A7103)=0,"",$E7103-_xlfn.MAXIFS($F$2:$F7102,$C$2:$C7102,$C7103,$B$2:$B7102,$B7103,$A$2:$A7102,$A7103))&lt;0,0,IF(_xlfn.MAXIFS($F$2:$F7102,$C$2:$C7102,$C7103,$B$2:$B7102,$B7103,$A$2:$A7102,$A7103)=0,"",$E7103-_xlfn.MAXIFS($F$2:$F7102,$C$2:$C7102,$C7103,$B$2:$B7102,$B7103,$A$2:$A7102,$A7103)))&gt;0.25,"",IF(IF(_xlfn.MAXIFS($F$2:$F7102,$C$2:$C7102,$C7103,$B$2:$B7102,$B7103,$A$2:$A7102,$A7103)=0,"",$E7103-_xlfn.MAXIFS($F$2:$F7102,$C$2:$C7102,$C7103,$B$2:$B7102,$B7103,$A$2:$A7102,$A7103))&lt;0,0,IF(_xlfn.MAXIFS($F$2:$F7102,$C$2:$C7102,$C7103,$B$2:$B7102,$B7103,$A$2:$A7102,$A7103)=0,"",$E7103-_xlfn.MAXIFS($F$2:$F7102,$C$2:$C7102,$C7103,$B$2:$B7102,$B7103,$A$2:$A7102,$A7103))))</f>
        <v/>
      </c>
      <c r="K7103" s="6" t="str">
        <f t="shared" si="331"/>
        <v/>
      </c>
      <c r="L7103" s="6" t="str">
        <f t="shared" si="332"/>
        <v/>
      </c>
      <c r="M7103" s="6" t="str">
        <f t="shared" si="330"/>
        <v/>
      </c>
    </row>
    <row r="7104" spans="1:13" x14ac:dyDescent="0.25">
      <c r="A7104"/>
      <c r="B7104" s="1"/>
      <c r="C7104"/>
      <c r="D7104"/>
      <c r="E7104" s="76"/>
      <c r="F7104" s="76"/>
      <c r="G7104" s="2"/>
      <c r="H7104" s="77"/>
      <c r="J7104" s="79" t="str">
        <f>IF(IF(IF(_xlfn.MAXIFS($F$2:$F7103,$C$2:$C7103,$C7104,$B$2:$B7103,$B7104,$A$2:$A7103,$A7104)=0,"",$E7104-_xlfn.MAXIFS($F$2:$F7103,$C$2:$C7103,$C7104,$B$2:$B7103,$B7104,$A$2:$A7103,$A7104))&lt;0,0,IF(_xlfn.MAXIFS($F$2:$F7103,$C$2:$C7103,$C7104,$B$2:$B7103,$B7104,$A$2:$A7103,$A7104)=0,"",$E7104-_xlfn.MAXIFS($F$2:$F7103,$C$2:$C7103,$C7104,$B$2:$B7103,$B7104,$A$2:$A7103,$A7104)))&gt;0.25,"",IF(IF(_xlfn.MAXIFS($F$2:$F7103,$C$2:$C7103,$C7104,$B$2:$B7103,$B7104,$A$2:$A7103,$A7104)=0,"",$E7104-_xlfn.MAXIFS($F$2:$F7103,$C$2:$C7103,$C7104,$B$2:$B7103,$B7104,$A$2:$A7103,$A7104))&lt;0,0,IF(_xlfn.MAXIFS($F$2:$F7103,$C$2:$C7103,$C7104,$B$2:$B7103,$B7104,$A$2:$A7103,$A7104)=0,"",$E7104-_xlfn.MAXIFS($F$2:$F7103,$C$2:$C7103,$C7104,$B$2:$B7103,$B7104,$A$2:$A7103,$A7104))))</f>
        <v/>
      </c>
      <c r="K7104" s="6" t="str">
        <f t="shared" si="331"/>
        <v/>
      </c>
      <c r="L7104" s="6" t="str">
        <f t="shared" si="332"/>
        <v/>
      </c>
      <c r="M7104" s="6" t="str">
        <f t="shared" si="330"/>
        <v/>
      </c>
    </row>
    <row r="7105" spans="1:13" x14ac:dyDescent="0.25">
      <c r="A7105"/>
      <c r="B7105" s="1"/>
      <c r="C7105"/>
      <c r="D7105"/>
      <c r="E7105" s="76"/>
      <c r="F7105" s="76"/>
      <c r="G7105" s="2"/>
      <c r="H7105" s="77"/>
      <c r="J7105" s="79" t="str">
        <f>IF(IF(IF(_xlfn.MAXIFS($F$2:$F7104,$C$2:$C7104,$C7105,$B$2:$B7104,$B7105,$A$2:$A7104,$A7105)=0,"",$E7105-_xlfn.MAXIFS($F$2:$F7104,$C$2:$C7104,$C7105,$B$2:$B7104,$B7105,$A$2:$A7104,$A7105))&lt;0,0,IF(_xlfn.MAXIFS($F$2:$F7104,$C$2:$C7104,$C7105,$B$2:$B7104,$B7105,$A$2:$A7104,$A7105)=0,"",$E7105-_xlfn.MAXIFS($F$2:$F7104,$C$2:$C7104,$C7105,$B$2:$B7104,$B7105,$A$2:$A7104,$A7105)))&gt;0.25,"",IF(IF(_xlfn.MAXIFS($F$2:$F7104,$C$2:$C7104,$C7105,$B$2:$B7104,$B7105,$A$2:$A7104,$A7105)=0,"",$E7105-_xlfn.MAXIFS($F$2:$F7104,$C$2:$C7104,$C7105,$B$2:$B7104,$B7105,$A$2:$A7104,$A7105))&lt;0,0,IF(_xlfn.MAXIFS($F$2:$F7104,$C$2:$C7104,$C7105,$B$2:$B7104,$B7105,$A$2:$A7104,$A7105)=0,"",$E7105-_xlfn.MAXIFS($F$2:$F7104,$C$2:$C7104,$C7105,$B$2:$B7104,$B7105,$A$2:$A7104,$A7105))))</f>
        <v/>
      </c>
      <c r="K7105" s="6" t="str">
        <f t="shared" si="331"/>
        <v/>
      </c>
      <c r="L7105" s="6" t="str">
        <f t="shared" si="332"/>
        <v/>
      </c>
      <c r="M7105" s="6" t="str">
        <f t="shared" si="330"/>
        <v/>
      </c>
    </row>
    <row r="7106" spans="1:13" x14ac:dyDescent="0.25">
      <c r="A7106"/>
      <c r="B7106" s="1"/>
      <c r="C7106"/>
      <c r="D7106"/>
      <c r="E7106" s="76"/>
      <c r="F7106" s="76"/>
      <c r="G7106" s="2"/>
      <c r="H7106" s="77"/>
      <c r="J7106" s="79" t="str">
        <f>IF(IF(IF(_xlfn.MAXIFS($F$2:$F7105,$C$2:$C7105,$C7106,$B$2:$B7105,$B7106,$A$2:$A7105,$A7106)=0,"",$E7106-_xlfn.MAXIFS($F$2:$F7105,$C$2:$C7105,$C7106,$B$2:$B7105,$B7106,$A$2:$A7105,$A7106))&lt;0,0,IF(_xlfn.MAXIFS($F$2:$F7105,$C$2:$C7105,$C7106,$B$2:$B7105,$B7106,$A$2:$A7105,$A7106)=0,"",$E7106-_xlfn.MAXIFS($F$2:$F7105,$C$2:$C7105,$C7106,$B$2:$B7105,$B7106,$A$2:$A7105,$A7106)))&gt;0.25,"",IF(IF(_xlfn.MAXIFS($F$2:$F7105,$C$2:$C7105,$C7106,$B$2:$B7105,$B7106,$A$2:$A7105,$A7106)=0,"",$E7106-_xlfn.MAXIFS($F$2:$F7105,$C$2:$C7105,$C7106,$B$2:$B7105,$B7106,$A$2:$A7105,$A7106))&lt;0,0,IF(_xlfn.MAXIFS($F$2:$F7105,$C$2:$C7105,$C7106,$B$2:$B7105,$B7106,$A$2:$A7105,$A7106)=0,"",$E7106-_xlfn.MAXIFS($F$2:$F7105,$C$2:$C7105,$C7106,$B$2:$B7105,$B7106,$A$2:$A7105,$A7106))))</f>
        <v/>
      </c>
      <c r="K7106" s="6" t="str">
        <f t="shared" si="331"/>
        <v/>
      </c>
      <c r="L7106" s="6" t="str">
        <f t="shared" si="332"/>
        <v/>
      </c>
      <c r="M7106" s="6" t="str">
        <f t="shared" ref="M7106:M7169" si="333">IF($A7106="","",IF(AND($K7106&gt;=10,$K7106&lt;=13),"Y",IF(AND($K7106=14,$L7106="EARLY"),"Y","N")))</f>
        <v/>
      </c>
    </row>
    <row r="7107" spans="1:13" x14ac:dyDescent="0.25">
      <c r="A7107"/>
      <c r="B7107" s="1"/>
      <c r="C7107"/>
      <c r="D7107"/>
      <c r="E7107" s="76"/>
      <c r="F7107" s="76"/>
      <c r="G7107" s="2"/>
      <c r="H7107" s="77"/>
      <c r="J7107" s="79" t="str">
        <f>IF(IF(IF(_xlfn.MAXIFS($F$2:$F7106,$C$2:$C7106,$C7107,$B$2:$B7106,$B7107,$A$2:$A7106,$A7107)=0,"",$E7107-_xlfn.MAXIFS($F$2:$F7106,$C$2:$C7106,$C7107,$B$2:$B7106,$B7107,$A$2:$A7106,$A7107))&lt;0,0,IF(_xlfn.MAXIFS($F$2:$F7106,$C$2:$C7106,$C7107,$B$2:$B7106,$B7107,$A$2:$A7106,$A7107)=0,"",$E7107-_xlfn.MAXIFS($F$2:$F7106,$C$2:$C7106,$C7107,$B$2:$B7106,$B7107,$A$2:$A7106,$A7107)))&gt;0.25,"",IF(IF(_xlfn.MAXIFS($F$2:$F7106,$C$2:$C7106,$C7107,$B$2:$B7106,$B7107,$A$2:$A7106,$A7107)=0,"",$E7107-_xlfn.MAXIFS($F$2:$F7106,$C$2:$C7106,$C7107,$B$2:$B7106,$B7107,$A$2:$A7106,$A7107))&lt;0,0,IF(_xlfn.MAXIFS($F$2:$F7106,$C$2:$C7106,$C7107,$B$2:$B7106,$B7107,$A$2:$A7106,$A7107)=0,"",$E7107-_xlfn.MAXIFS($F$2:$F7106,$C$2:$C7106,$C7107,$B$2:$B7106,$B7107,$A$2:$A7106,$A7107))))</f>
        <v/>
      </c>
      <c r="K7107" s="6" t="str">
        <f t="shared" ref="K7107:K7170" si="334">IF($J7107="","",IF(HOUR($E7107)&gt;19,19,IF(HOUR($E7107)&lt;5,5,HOUR($E7107))))</f>
        <v/>
      </c>
      <c r="L7107" s="6" t="str">
        <f t="shared" ref="L7107:L7170" si="335">IF($J7107="","",IF(MINUTE($E7107)&lt;30,"EARLY","LATE"))</f>
        <v/>
      </c>
      <c r="M7107" s="6" t="str">
        <f t="shared" si="333"/>
        <v/>
      </c>
    </row>
    <row r="7108" spans="1:13" x14ac:dyDescent="0.25">
      <c r="A7108"/>
      <c r="B7108" s="1"/>
      <c r="C7108"/>
      <c r="D7108"/>
      <c r="E7108" s="76"/>
      <c r="F7108" s="76"/>
      <c r="G7108" s="2"/>
      <c r="H7108" s="77"/>
      <c r="J7108" s="79" t="str">
        <f>IF(IF(IF(_xlfn.MAXIFS($F$2:$F7107,$C$2:$C7107,$C7108,$B$2:$B7107,$B7108,$A$2:$A7107,$A7108)=0,"",$E7108-_xlfn.MAXIFS($F$2:$F7107,$C$2:$C7107,$C7108,$B$2:$B7107,$B7108,$A$2:$A7107,$A7108))&lt;0,0,IF(_xlfn.MAXIFS($F$2:$F7107,$C$2:$C7107,$C7108,$B$2:$B7107,$B7108,$A$2:$A7107,$A7108)=0,"",$E7108-_xlfn.MAXIFS($F$2:$F7107,$C$2:$C7107,$C7108,$B$2:$B7107,$B7108,$A$2:$A7107,$A7108)))&gt;0.25,"",IF(IF(_xlfn.MAXIFS($F$2:$F7107,$C$2:$C7107,$C7108,$B$2:$B7107,$B7108,$A$2:$A7107,$A7108)=0,"",$E7108-_xlfn.MAXIFS($F$2:$F7107,$C$2:$C7107,$C7108,$B$2:$B7107,$B7108,$A$2:$A7107,$A7108))&lt;0,0,IF(_xlfn.MAXIFS($F$2:$F7107,$C$2:$C7107,$C7108,$B$2:$B7107,$B7108,$A$2:$A7107,$A7108)=0,"",$E7108-_xlfn.MAXIFS($F$2:$F7107,$C$2:$C7107,$C7108,$B$2:$B7107,$B7108,$A$2:$A7107,$A7108))))</f>
        <v/>
      </c>
      <c r="K7108" s="6" t="str">
        <f t="shared" si="334"/>
        <v/>
      </c>
      <c r="L7108" s="6" t="str">
        <f t="shared" si="335"/>
        <v/>
      </c>
      <c r="M7108" s="6" t="str">
        <f t="shared" si="333"/>
        <v/>
      </c>
    </row>
    <row r="7109" spans="1:13" x14ac:dyDescent="0.25">
      <c r="A7109"/>
      <c r="B7109" s="1"/>
      <c r="C7109"/>
      <c r="D7109"/>
      <c r="E7109" s="76"/>
      <c r="F7109" s="76"/>
      <c r="G7109" s="2"/>
      <c r="H7109" s="77"/>
      <c r="J7109" s="79" t="str">
        <f>IF(IF(IF(_xlfn.MAXIFS($F$2:$F7108,$C$2:$C7108,$C7109,$B$2:$B7108,$B7109,$A$2:$A7108,$A7109)=0,"",$E7109-_xlfn.MAXIFS($F$2:$F7108,$C$2:$C7108,$C7109,$B$2:$B7108,$B7109,$A$2:$A7108,$A7109))&lt;0,0,IF(_xlfn.MAXIFS($F$2:$F7108,$C$2:$C7108,$C7109,$B$2:$B7108,$B7109,$A$2:$A7108,$A7109)=0,"",$E7109-_xlfn.MAXIFS($F$2:$F7108,$C$2:$C7108,$C7109,$B$2:$B7108,$B7109,$A$2:$A7108,$A7109)))&gt;0.25,"",IF(IF(_xlfn.MAXIFS($F$2:$F7108,$C$2:$C7108,$C7109,$B$2:$B7108,$B7109,$A$2:$A7108,$A7109)=0,"",$E7109-_xlfn.MAXIFS($F$2:$F7108,$C$2:$C7108,$C7109,$B$2:$B7108,$B7109,$A$2:$A7108,$A7109))&lt;0,0,IF(_xlfn.MAXIFS($F$2:$F7108,$C$2:$C7108,$C7109,$B$2:$B7108,$B7109,$A$2:$A7108,$A7109)=0,"",$E7109-_xlfn.MAXIFS($F$2:$F7108,$C$2:$C7108,$C7109,$B$2:$B7108,$B7109,$A$2:$A7108,$A7109))))</f>
        <v/>
      </c>
      <c r="K7109" s="6" t="str">
        <f t="shared" si="334"/>
        <v/>
      </c>
      <c r="L7109" s="6" t="str">
        <f t="shared" si="335"/>
        <v/>
      </c>
      <c r="M7109" s="6" t="str">
        <f t="shared" si="333"/>
        <v/>
      </c>
    </row>
    <row r="7110" spans="1:13" x14ac:dyDescent="0.25">
      <c r="A7110"/>
      <c r="B7110" s="1"/>
      <c r="C7110"/>
      <c r="D7110"/>
      <c r="E7110" s="76"/>
      <c r="F7110" s="76"/>
      <c r="G7110" s="2"/>
      <c r="H7110" s="77"/>
      <c r="J7110" s="79" t="str">
        <f>IF(IF(IF(_xlfn.MAXIFS($F$2:$F7109,$C$2:$C7109,$C7110,$B$2:$B7109,$B7110,$A$2:$A7109,$A7110)=0,"",$E7110-_xlfn.MAXIFS($F$2:$F7109,$C$2:$C7109,$C7110,$B$2:$B7109,$B7110,$A$2:$A7109,$A7110))&lt;0,0,IF(_xlfn.MAXIFS($F$2:$F7109,$C$2:$C7109,$C7110,$B$2:$B7109,$B7110,$A$2:$A7109,$A7110)=0,"",$E7110-_xlfn.MAXIFS($F$2:$F7109,$C$2:$C7109,$C7110,$B$2:$B7109,$B7110,$A$2:$A7109,$A7110)))&gt;0.25,"",IF(IF(_xlfn.MAXIFS($F$2:$F7109,$C$2:$C7109,$C7110,$B$2:$B7109,$B7110,$A$2:$A7109,$A7110)=0,"",$E7110-_xlfn.MAXIFS($F$2:$F7109,$C$2:$C7109,$C7110,$B$2:$B7109,$B7110,$A$2:$A7109,$A7110))&lt;0,0,IF(_xlfn.MAXIFS($F$2:$F7109,$C$2:$C7109,$C7110,$B$2:$B7109,$B7110,$A$2:$A7109,$A7110)=0,"",$E7110-_xlfn.MAXIFS($F$2:$F7109,$C$2:$C7109,$C7110,$B$2:$B7109,$B7110,$A$2:$A7109,$A7110))))</f>
        <v/>
      </c>
      <c r="K7110" s="6" t="str">
        <f t="shared" si="334"/>
        <v/>
      </c>
      <c r="L7110" s="6" t="str">
        <f t="shared" si="335"/>
        <v/>
      </c>
      <c r="M7110" s="6" t="str">
        <f t="shared" si="333"/>
        <v/>
      </c>
    </row>
    <row r="7111" spans="1:13" x14ac:dyDescent="0.25">
      <c r="A7111"/>
      <c r="B7111" s="1"/>
      <c r="C7111"/>
      <c r="D7111"/>
      <c r="E7111" s="76"/>
      <c r="F7111" s="76"/>
      <c r="G7111" s="2"/>
      <c r="H7111" s="77"/>
      <c r="J7111" s="79" t="str">
        <f>IF(IF(IF(_xlfn.MAXIFS($F$2:$F7110,$C$2:$C7110,$C7111,$B$2:$B7110,$B7111,$A$2:$A7110,$A7111)=0,"",$E7111-_xlfn.MAXIFS($F$2:$F7110,$C$2:$C7110,$C7111,$B$2:$B7110,$B7111,$A$2:$A7110,$A7111))&lt;0,0,IF(_xlfn.MAXIFS($F$2:$F7110,$C$2:$C7110,$C7111,$B$2:$B7110,$B7111,$A$2:$A7110,$A7111)=0,"",$E7111-_xlfn.MAXIFS($F$2:$F7110,$C$2:$C7110,$C7111,$B$2:$B7110,$B7111,$A$2:$A7110,$A7111)))&gt;0.25,"",IF(IF(_xlfn.MAXIFS($F$2:$F7110,$C$2:$C7110,$C7111,$B$2:$B7110,$B7111,$A$2:$A7110,$A7111)=0,"",$E7111-_xlfn.MAXIFS($F$2:$F7110,$C$2:$C7110,$C7111,$B$2:$B7110,$B7111,$A$2:$A7110,$A7111))&lt;0,0,IF(_xlfn.MAXIFS($F$2:$F7110,$C$2:$C7110,$C7111,$B$2:$B7110,$B7111,$A$2:$A7110,$A7111)=0,"",$E7111-_xlfn.MAXIFS($F$2:$F7110,$C$2:$C7110,$C7111,$B$2:$B7110,$B7111,$A$2:$A7110,$A7111))))</f>
        <v/>
      </c>
      <c r="K7111" s="6" t="str">
        <f t="shared" si="334"/>
        <v/>
      </c>
      <c r="L7111" s="6" t="str">
        <f t="shared" si="335"/>
        <v/>
      </c>
      <c r="M7111" s="6" t="str">
        <f t="shared" si="333"/>
        <v/>
      </c>
    </row>
    <row r="7112" spans="1:13" x14ac:dyDescent="0.25">
      <c r="A7112"/>
      <c r="B7112" s="1"/>
      <c r="C7112"/>
      <c r="D7112"/>
      <c r="E7112" s="76"/>
      <c r="F7112" s="76"/>
      <c r="G7112" s="2"/>
      <c r="H7112" s="77"/>
      <c r="J7112" s="79" t="str">
        <f>IF(IF(IF(_xlfn.MAXIFS($F$2:$F7111,$C$2:$C7111,$C7112,$B$2:$B7111,$B7112,$A$2:$A7111,$A7112)=0,"",$E7112-_xlfn.MAXIFS($F$2:$F7111,$C$2:$C7111,$C7112,$B$2:$B7111,$B7112,$A$2:$A7111,$A7112))&lt;0,0,IF(_xlfn.MAXIFS($F$2:$F7111,$C$2:$C7111,$C7112,$B$2:$B7111,$B7112,$A$2:$A7111,$A7112)=0,"",$E7112-_xlfn.MAXIFS($F$2:$F7111,$C$2:$C7111,$C7112,$B$2:$B7111,$B7112,$A$2:$A7111,$A7112)))&gt;0.25,"",IF(IF(_xlfn.MAXIFS($F$2:$F7111,$C$2:$C7111,$C7112,$B$2:$B7111,$B7112,$A$2:$A7111,$A7112)=0,"",$E7112-_xlfn.MAXIFS($F$2:$F7111,$C$2:$C7111,$C7112,$B$2:$B7111,$B7112,$A$2:$A7111,$A7112))&lt;0,0,IF(_xlfn.MAXIFS($F$2:$F7111,$C$2:$C7111,$C7112,$B$2:$B7111,$B7112,$A$2:$A7111,$A7112)=0,"",$E7112-_xlfn.MAXIFS($F$2:$F7111,$C$2:$C7111,$C7112,$B$2:$B7111,$B7112,$A$2:$A7111,$A7112))))</f>
        <v/>
      </c>
      <c r="K7112" s="6" t="str">
        <f t="shared" si="334"/>
        <v/>
      </c>
      <c r="L7112" s="6" t="str">
        <f t="shared" si="335"/>
        <v/>
      </c>
      <c r="M7112" s="6" t="str">
        <f t="shared" si="333"/>
        <v/>
      </c>
    </row>
    <row r="7113" spans="1:13" x14ac:dyDescent="0.25">
      <c r="A7113"/>
      <c r="B7113" s="1"/>
      <c r="C7113"/>
      <c r="D7113"/>
      <c r="E7113" s="76"/>
      <c r="F7113" s="76"/>
      <c r="G7113" s="2"/>
      <c r="H7113" s="77"/>
      <c r="J7113" s="79" t="str">
        <f>IF(IF(IF(_xlfn.MAXIFS($F$2:$F7112,$C$2:$C7112,$C7113,$B$2:$B7112,$B7113,$A$2:$A7112,$A7113)=0,"",$E7113-_xlfn.MAXIFS($F$2:$F7112,$C$2:$C7112,$C7113,$B$2:$B7112,$B7113,$A$2:$A7112,$A7113))&lt;0,0,IF(_xlfn.MAXIFS($F$2:$F7112,$C$2:$C7112,$C7113,$B$2:$B7112,$B7113,$A$2:$A7112,$A7113)=0,"",$E7113-_xlfn.MAXIFS($F$2:$F7112,$C$2:$C7112,$C7113,$B$2:$B7112,$B7113,$A$2:$A7112,$A7113)))&gt;0.25,"",IF(IF(_xlfn.MAXIFS($F$2:$F7112,$C$2:$C7112,$C7113,$B$2:$B7112,$B7113,$A$2:$A7112,$A7113)=0,"",$E7113-_xlfn.MAXIFS($F$2:$F7112,$C$2:$C7112,$C7113,$B$2:$B7112,$B7113,$A$2:$A7112,$A7113))&lt;0,0,IF(_xlfn.MAXIFS($F$2:$F7112,$C$2:$C7112,$C7113,$B$2:$B7112,$B7113,$A$2:$A7112,$A7113)=0,"",$E7113-_xlfn.MAXIFS($F$2:$F7112,$C$2:$C7112,$C7113,$B$2:$B7112,$B7113,$A$2:$A7112,$A7113))))</f>
        <v/>
      </c>
      <c r="K7113" s="6" t="str">
        <f t="shared" si="334"/>
        <v/>
      </c>
      <c r="L7113" s="6" t="str">
        <f t="shared" si="335"/>
        <v/>
      </c>
      <c r="M7113" s="6" t="str">
        <f t="shared" si="333"/>
        <v/>
      </c>
    </row>
    <row r="7114" spans="1:13" x14ac:dyDescent="0.25">
      <c r="A7114"/>
      <c r="B7114" s="1"/>
      <c r="C7114"/>
      <c r="D7114"/>
      <c r="E7114" s="76"/>
      <c r="F7114" s="76"/>
      <c r="G7114" s="2"/>
      <c r="H7114" s="77"/>
      <c r="J7114" s="79" t="str">
        <f>IF(IF(IF(_xlfn.MAXIFS($F$2:$F7113,$C$2:$C7113,$C7114,$B$2:$B7113,$B7114,$A$2:$A7113,$A7114)=0,"",$E7114-_xlfn.MAXIFS($F$2:$F7113,$C$2:$C7113,$C7114,$B$2:$B7113,$B7114,$A$2:$A7113,$A7114))&lt;0,0,IF(_xlfn.MAXIFS($F$2:$F7113,$C$2:$C7113,$C7114,$B$2:$B7113,$B7114,$A$2:$A7113,$A7114)=0,"",$E7114-_xlfn.MAXIFS($F$2:$F7113,$C$2:$C7113,$C7114,$B$2:$B7113,$B7114,$A$2:$A7113,$A7114)))&gt;0.25,"",IF(IF(_xlfn.MAXIFS($F$2:$F7113,$C$2:$C7113,$C7114,$B$2:$B7113,$B7114,$A$2:$A7113,$A7114)=0,"",$E7114-_xlfn.MAXIFS($F$2:$F7113,$C$2:$C7113,$C7114,$B$2:$B7113,$B7114,$A$2:$A7113,$A7114))&lt;0,0,IF(_xlfn.MAXIFS($F$2:$F7113,$C$2:$C7113,$C7114,$B$2:$B7113,$B7114,$A$2:$A7113,$A7114)=0,"",$E7114-_xlfn.MAXIFS($F$2:$F7113,$C$2:$C7113,$C7114,$B$2:$B7113,$B7114,$A$2:$A7113,$A7114))))</f>
        <v/>
      </c>
      <c r="K7114" s="6" t="str">
        <f t="shared" si="334"/>
        <v/>
      </c>
      <c r="L7114" s="6" t="str">
        <f t="shared" si="335"/>
        <v/>
      </c>
      <c r="M7114" s="6" t="str">
        <f t="shared" si="333"/>
        <v/>
      </c>
    </row>
    <row r="7115" spans="1:13" x14ac:dyDescent="0.25">
      <c r="A7115"/>
      <c r="B7115" s="1"/>
      <c r="C7115"/>
      <c r="D7115"/>
      <c r="E7115" s="76"/>
      <c r="F7115" s="76"/>
      <c r="G7115" s="2"/>
      <c r="H7115" s="77"/>
      <c r="J7115" s="79" t="str">
        <f>IF(IF(IF(_xlfn.MAXIFS($F$2:$F7114,$C$2:$C7114,$C7115,$B$2:$B7114,$B7115,$A$2:$A7114,$A7115)=0,"",$E7115-_xlfn.MAXIFS($F$2:$F7114,$C$2:$C7114,$C7115,$B$2:$B7114,$B7115,$A$2:$A7114,$A7115))&lt;0,0,IF(_xlfn.MAXIFS($F$2:$F7114,$C$2:$C7114,$C7115,$B$2:$B7114,$B7115,$A$2:$A7114,$A7115)=0,"",$E7115-_xlfn.MAXIFS($F$2:$F7114,$C$2:$C7114,$C7115,$B$2:$B7114,$B7115,$A$2:$A7114,$A7115)))&gt;0.25,"",IF(IF(_xlfn.MAXIFS($F$2:$F7114,$C$2:$C7114,$C7115,$B$2:$B7114,$B7115,$A$2:$A7114,$A7115)=0,"",$E7115-_xlfn.MAXIFS($F$2:$F7114,$C$2:$C7114,$C7115,$B$2:$B7114,$B7115,$A$2:$A7114,$A7115))&lt;0,0,IF(_xlfn.MAXIFS($F$2:$F7114,$C$2:$C7114,$C7115,$B$2:$B7114,$B7115,$A$2:$A7114,$A7115)=0,"",$E7115-_xlfn.MAXIFS($F$2:$F7114,$C$2:$C7114,$C7115,$B$2:$B7114,$B7115,$A$2:$A7114,$A7115))))</f>
        <v/>
      </c>
      <c r="K7115" s="6" t="str">
        <f t="shared" si="334"/>
        <v/>
      </c>
      <c r="L7115" s="6" t="str">
        <f t="shared" si="335"/>
        <v/>
      </c>
      <c r="M7115" s="6" t="str">
        <f t="shared" si="333"/>
        <v/>
      </c>
    </row>
    <row r="7116" spans="1:13" x14ac:dyDescent="0.25">
      <c r="A7116"/>
      <c r="B7116" s="1"/>
      <c r="C7116"/>
      <c r="D7116"/>
      <c r="E7116" s="76"/>
      <c r="F7116" s="76"/>
      <c r="G7116" s="2"/>
      <c r="H7116" s="77"/>
      <c r="J7116" s="79" t="str">
        <f>IF(IF(IF(_xlfn.MAXIFS($F$2:$F7115,$C$2:$C7115,$C7116,$B$2:$B7115,$B7116,$A$2:$A7115,$A7116)=0,"",$E7116-_xlfn.MAXIFS($F$2:$F7115,$C$2:$C7115,$C7116,$B$2:$B7115,$B7116,$A$2:$A7115,$A7116))&lt;0,0,IF(_xlfn.MAXIFS($F$2:$F7115,$C$2:$C7115,$C7116,$B$2:$B7115,$B7116,$A$2:$A7115,$A7116)=0,"",$E7116-_xlfn.MAXIFS($F$2:$F7115,$C$2:$C7115,$C7116,$B$2:$B7115,$B7116,$A$2:$A7115,$A7116)))&gt;0.25,"",IF(IF(_xlfn.MAXIFS($F$2:$F7115,$C$2:$C7115,$C7116,$B$2:$B7115,$B7116,$A$2:$A7115,$A7116)=0,"",$E7116-_xlfn.MAXIFS($F$2:$F7115,$C$2:$C7115,$C7116,$B$2:$B7115,$B7116,$A$2:$A7115,$A7116))&lt;0,0,IF(_xlfn.MAXIFS($F$2:$F7115,$C$2:$C7115,$C7116,$B$2:$B7115,$B7116,$A$2:$A7115,$A7116)=0,"",$E7116-_xlfn.MAXIFS($F$2:$F7115,$C$2:$C7115,$C7116,$B$2:$B7115,$B7116,$A$2:$A7115,$A7116))))</f>
        <v/>
      </c>
      <c r="K7116" s="6" t="str">
        <f t="shared" si="334"/>
        <v/>
      </c>
      <c r="L7116" s="6" t="str">
        <f t="shared" si="335"/>
        <v/>
      </c>
      <c r="M7116" s="6" t="str">
        <f t="shared" si="333"/>
        <v/>
      </c>
    </row>
    <row r="7117" spans="1:13" x14ac:dyDescent="0.25">
      <c r="A7117"/>
      <c r="B7117" s="1"/>
      <c r="C7117"/>
      <c r="D7117"/>
      <c r="E7117" s="76"/>
      <c r="F7117" s="76"/>
      <c r="G7117" s="2"/>
      <c r="H7117" s="77"/>
      <c r="J7117" s="79" t="str">
        <f>IF(IF(IF(_xlfn.MAXIFS($F$2:$F7116,$C$2:$C7116,$C7117,$B$2:$B7116,$B7117,$A$2:$A7116,$A7117)=0,"",$E7117-_xlfn.MAXIFS($F$2:$F7116,$C$2:$C7116,$C7117,$B$2:$B7116,$B7117,$A$2:$A7116,$A7117))&lt;0,0,IF(_xlfn.MAXIFS($F$2:$F7116,$C$2:$C7116,$C7117,$B$2:$B7116,$B7117,$A$2:$A7116,$A7117)=0,"",$E7117-_xlfn.MAXIFS($F$2:$F7116,$C$2:$C7116,$C7117,$B$2:$B7116,$B7117,$A$2:$A7116,$A7117)))&gt;0.25,"",IF(IF(_xlfn.MAXIFS($F$2:$F7116,$C$2:$C7116,$C7117,$B$2:$B7116,$B7117,$A$2:$A7116,$A7117)=0,"",$E7117-_xlfn.MAXIFS($F$2:$F7116,$C$2:$C7116,$C7117,$B$2:$B7116,$B7117,$A$2:$A7116,$A7117))&lt;0,0,IF(_xlfn.MAXIFS($F$2:$F7116,$C$2:$C7116,$C7117,$B$2:$B7116,$B7117,$A$2:$A7116,$A7117)=0,"",$E7117-_xlfn.MAXIFS($F$2:$F7116,$C$2:$C7116,$C7117,$B$2:$B7116,$B7117,$A$2:$A7116,$A7117))))</f>
        <v/>
      </c>
      <c r="K7117" s="6" t="str">
        <f t="shared" si="334"/>
        <v/>
      </c>
      <c r="L7117" s="6" t="str">
        <f t="shared" si="335"/>
        <v/>
      </c>
      <c r="M7117" s="6" t="str">
        <f t="shared" si="333"/>
        <v/>
      </c>
    </row>
    <row r="7118" spans="1:13" x14ac:dyDescent="0.25">
      <c r="A7118"/>
      <c r="B7118" s="1"/>
      <c r="C7118"/>
      <c r="D7118"/>
      <c r="E7118" s="76"/>
      <c r="F7118" s="76"/>
      <c r="G7118" s="2"/>
      <c r="H7118" s="77"/>
      <c r="J7118" s="79" t="str">
        <f>IF(IF(IF(_xlfn.MAXIFS($F$2:$F7117,$C$2:$C7117,$C7118,$B$2:$B7117,$B7118,$A$2:$A7117,$A7118)=0,"",$E7118-_xlfn.MAXIFS($F$2:$F7117,$C$2:$C7117,$C7118,$B$2:$B7117,$B7118,$A$2:$A7117,$A7118))&lt;0,0,IF(_xlfn.MAXIFS($F$2:$F7117,$C$2:$C7117,$C7118,$B$2:$B7117,$B7118,$A$2:$A7117,$A7118)=0,"",$E7118-_xlfn.MAXIFS($F$2:$F7117,$C$2:$C7117,$C7118,$B$2:$B7117,$B7118,$A$2:$A7117,$A7118)))&gt;0.25,"",IF(IF(_xlfn.MAXIFS($F$2:$F7117,$C$2:$C7117,$C7118,$B$2:$B7117,$B7118,$A$2:$A7117,$A7118)=0,"",$E7118-_xlfn.MAXIFS($F$2:$F7117,$C$2:$C7117,$C7118,$B$2:$B7117,$B7118,$A$2:$A7117,$A7118))&lt;0,0,IF(_xlfn.MAXIFS($F$2:$F7117,$C$2:$C7117,$C7118,$B$2:$B7117,$B7118,$A$2:$A7117,$A7118)=0,"",$E7118-_xlfn.MAXIFS($F$2:$F7117,$C$2:$C7117,$C7118,$B$2:$B7117,$B7118,$A$2:$A7117,$A7118))))</f>
        <v/>
      </c>
      <c r="K7118" s="6" t="str">
        <f t="shared" si="334"/>
        <v/>
      </c>
      <c r="L7118" s="6" t="str">
        <f t="shared" si="335"/>
        <v/>
      </c>
      <c r="M7118" s="6" t="str">
        <f t="shared" si="333"/>
        <v/>
      </c>
    </row>
    <row r="7119" spans="1:13" x14ac:dyDescent="0.25">
      <c r="A7119"/>
      <c r="B7119" s="1"/>
      <c r="C7119"/>
      <c r="D7119"/>
      <c r="E7119" s="76"/>
      <c r="F7119" s="76"/>
      <c r="G7119" s="2"/>
      <c r="H7119" s="77"/>
      <c r="J7119" s="79" t="str">
        <f>IF(IF(IF(_xlfn.MAXIFS($F$2:$F7118,$C$2:$C7118,$C7119,$B$2:$B7118,$B7119,$A$2:$A7118,$A7119)=0,"",$E7119-_xlfn.MAXIFS($F$2:$F7118,$C$2:$C7118,$C7119,$B$2:$B7118,$B7119,$A$2:$A7118,$A7119))&lt;0,0,IF(_xlfn.MAXIFS($F$2:$F7118,$C$2:$C7118,$C7119,$B$2:$B7118,$B7119,$A$2:$A7118,$A7119)=0,"",$E7119-_xlfn.MAXIFS($F$2:$F7118,$C$2:$C7118,$C7119,$B$2:$B7118,$B7119,$A$2:$A7118,$A7119)))&gt;0.25,"",IF(IF(_xlfn.MAXIFS($F$2:$F7118,$C$2:$C7118,$C7119,$B$2:$B7118,$B7119,$A$2:$A7118,$A7119)=0,"",$E7119-_xlfn.MAXIFS($F$2:$F7118,$C$2:$C7118,$C7119,$B$2:$B7118,$B7119,$A$2:$A7118,$A7119))&lt;0,0,IF(_xlfn.MAXIFS($F$2:$F7118,$C$2:$C7118,$C7119,$B$2:$B7118,$B7119,$A$2:$A7118,$A7119)=0,"",$E7119-_xlfn.MAXIFS($F$2:$F7118,$C$2:$C7118,$C7119,$B$2:$B7118,$B7119,$A$2:$A7118,$A7119))))</f>
        <v/>
      </c>
      <c r="K7119" s="6" t="str">
        <f t="shared" si="334"/>
        <v/>
      </c>
      <c r="L7119" s="6" t="str">
        <f t="shared" si="335"/>
        <v/>
      </c>
      <c r="M7119" s="6" t="str">
        <f t="shared" si="333"/>
        <v/>
      </c>
    </row>
    <row r="7120" spans="1:13" x14ac:dyDescent="0.25">
      <c r="A7120"/>
      <c r="B7120" s="1"/>
      <c r="C7120"/>
      <c r="D7120"/>
      <c r="E7120" s="76"/>
      <c r="F7120" s="76"/>
      <c r="G7120" s="2"/>
      <c r="H7120" s="77"/>
      <c r="J7120" s="79" t="str">
        <f>IF(IF(IF(_xlfn.MAXIFS($F$2:$F7119,$C$2:$C7119,$C7120,$B$2:$B7119,$B7120,$A$2:$A7119,$A7120)=0,"",$E7120-_xlfn.MAXIFS($F$2:$F7119,$C$2:$C7119,$C7120,$B$2:$B7119,$B7120,$A$2:$A7119,$A7120))&lt;0,0,IF(_xlfn.MAXIFS($F$2:$F7119,$C$2:$C7119,$C7120,$B$2:$B7119,$B7120,$A$2:$A7119,$A7120)=0,"",$E7120-_xlfn.MAXIFS($F$2:$F7119,$C$2:$C7119,$C7120,$B$2:$B7119,$B7120,$A$2:$A7119,$A7120)))&gt;0.25,"",IF(IF(_xlfn.MAXIFS($F$2:$F7119,$C$2:$C7119,$C7120,$B$2:$B7119,$B7120,$A$2:$A7119,$A7120)=0,"",$E7120-_xlfn.MAXIFS($F$2:$F7119,$C$2:$C7119,$C7120,$B$2:$B7119,$B7120,$A$2:$A7119,$A7120))&lt;0,0,IF(_xlfn.MAXIFS($F$2:$F7119,$C$2:$C7119,$C7120,$B$2:$B7119,$B7120,$A$2:$A7119,$A7120)=0,"",$E7120-_xlfn.MAXIFS($F$2:$F7119,$C$2:$C7119,$C7120,$B$2:$B7119,$B7120,$A$2:$A7119,$A7120))))</f>
        <v/>
      </c>
      <c r="K7120" s="6" t="str">
        <f t="shared" si="334"/>
        <v/>
      </c>
      <c r="L7120" s="6" t="str">
        <f t="shared" si="335"/>
        <v/>
      </c>
      <c r="M7120" s="6" t="str">
        <f t="shared" si="333"/>
        <v/>
      </c>
    </row>
    <row r="7121" spans="1:13" x14ac:dyDescent="0.25">
      <c r="A7121"/>
      <c r="B7121" s="1"/>
      <c r="C7121"/>
      <c r="D7121"/>
      <c r="E7121" s="76"/>
      <c r="F7121" s="76"/>
      <c r="G7121" s="2"/>
      <c r="H7121" s="77"/>
      <c r="J7121" s="79" t="str">
        <f>IF(IF(IF(_xlfn.MAXIFS($F$2:$F7120,$C$2:$C7120,$C7121,$B$2:$B7120,$B7121,$A$2:$A7120,$A7121)=0,"",$E7121-_xlfn.MAXIFS($F$2:$F7120,$C$2:$C7120,$C7121,$B$2:$B7120,$B7121,$A$2:$A7120,$A7121))&lt;0,0,IF(_xlfn.MAXIFS($F$2:$F7120,$C$2:$C7120,$C7121,$B$2:$B7120,$B7121,$A$2:$A7120,$A7121)=0,"",$E7121-_xlfn.MAXIFS($F$2:$F7120,$C$2:$C7120,$C7121,$B$2:$B7120,$B7121,$A$2:$A7120,$A7121)))&gt;0.25,"",IF(IF(_xlfn.MAXIFS($F$2:$F7120,$C$2:$C7120,$C7121,$B$2:$B7120,$B7121,$A$2:$A7120,$A7121)=0,"",$E7121-_xlfn.MAXIFS($F$2:$F7120,$C$2:$C7120,$C7121,$B$2:$B7120,$B7121,$A$2:$A7120,$A7121))&lt;0,0,IF(_xlfn.MAXIFS($F$2:$F7120,$C$2:$C7120,$C7121,$B$2:$B7120,$B7121,$A$2:$A7120,$A7121)=0,"",$E7121-_xlfn.MAXIFS($F$2:$F7120,$C$2:$C7120,$C7121,$B$2:$B7120,$B7121,$A$2:$A7120,$A7121))))</f>
        <v/>
      </c>
      <c r="K7121" s="6" t="str">
        <f t="shared" si="334"/>
        <v/>
      </c>
      <c r="L7121" s="6" t="str">
        <f t="shared" si="335"/>
        <v/>
      </c>
      <c r="M7121" s="6" t="str">
        <f t="shared" si="333"/>
        <v/>
      </c>
    </row>
    <row r="7122" spans="1:13" x14ac:dyDescent="0.25">
      <c r="A7122"/>
      <c r="B7122" s="1"/>
      <c r="C7122"/>
      <c r="D7122"/>
      <c r="E7122" s="76"/>
      <c r="F7122" s="76"/>
      <c r="G7122" s="2"/>
      <c r="H7122" s="77"/>
      <c r="J7122" s="79" t="str">
        <f>IF(IF(IF(_xlfn.MAXIFS($F$2:$F7121,$C$2:$C7121,$C7122,$B$2:$B7121,$B7122,$A$2:$A7121,$A7122)=0,"",$E7122-_xlfn.MAXIFS($F$2:$F7121,$C$2:$C7121,$C7122,$B$2:$B7121,$B7122,$A$2:$A7121,$A7122))&lt;0,0,IF(_xlfn.MAXIFS($F$2:$F7121,$C$2:$C7121,$C7122,$B$2:$B7121,$B7122,$A$2:$A7121,$A7122)=0,"",$E7122-_xlfn.MAXIFS($F$2:$F7121,$C$2:$C7121,$C7122,$B$2:$B7121,$B7122,$A$2:$A7121,$A7122)))&gt;0.25,"",IF(IF(_xlfn.MAXIFS($F$2:$F7121,$C$2:$C7121,$C7122,$B$2:$B7121,$B7122,$A$2:$A7121,$A7122)=0,"",$E7122-_xlfn.MAXIFS($F$2:$F7121,$C$2:$C7121,$C7122,$B$2:$B7121,$B7122,$A$2:$A7121,$A7122))&lt;0,0,IF(_xlfn.MAXIFS($F$2:$F7121,$C$2:$C7121,$C7122,$B$2:$B7121,$B7122,$A$2:$A7121,$A7122)=0,"",$E7122-_xlfn.MAXIFS($F$2:$F7121,$C$2:$C7121,$C7122,$B$2:$B7121,$B7122,$A$2:$A7121,$A7122))))</f>
        <v/>
      </c>
      <c r="K7122" s="6" t="str">
        <f t="shared" si="334"/>
        <v/>
      </c>
      <c r="L7122" s="6" t="str">
        <f t="shared" si="335"/>
        <v/>
      </c>
      <c r="M7122" s="6" t="str">
        <f t="shared" si="333"/>
        <v/>
      </c>
    </row>
    <row r="7123" spans="1:13" x14ac:dyDescent="0.25">
      <c r="A7123"/>
      <c r="B7123" s="1"/>
      <c r="C7123"/>
      <c r="D7123"/>
      <c r="E7123" s="76"/>
      <c r="F7123" s="76"/>
      <c r="G7123" s="2"/>
      <c r="H7123" s="77"/>
      <c r="J7123" s="79" t="str">
        <f>IF(IF(IF(_xlfn.MAXIFS($F$2:$F7122,$C$2:$C7122,$C7123,$B$2:$B7122,$B7123,$A$2:$A7122,$A7123)=0,"",$E7123-_xlfn.MAXIFS($F$2:$F7122,$C$2:$C7122,$C7123,$B$2:$B7122,$B7123,$A$2:$A7122,$A7123))&lt;0,0,IF(_xlfn.MAXIFS($F$2:$F7122,$C$2:$C7122,$C7123,$B$2:$B7122,$B7123,$A$2:$A7122,$A7123)=0,"",$E7123-_xlfn.MAXIFS($F$2:$F7122,$C$2:$C7122,$C7123,$B$2:$B7122,$B7123,$A$2:$A7122,$A7123)))&gt;0.25,"",IF(IF(_xlfn.MAXIFS($F$2:$F7122,$C$2:$C7122,$C7123,$B$2:$B7122,$B7123,$A$2:$A7122,$A7123)=0,"",$E7123-_xlfn.MAXIFS($F$2:$F7122,$C$2:$C7122,$C7123,$B$2:$B7122,$B7123,$A$2:$A7122,$A7123))&lt;0,0,IF(_xlfn.MAXIFS($F$2:$F7122,$C$2:$C7122,$C7123,$B$2:$B7122,$B7123,$A$2:$A7122,$A7123)=0,"",$E7123-_xlfn.MAXIFS($F$2:$F7122,$C$2:$C7122,$C7123,$B$2:$B7122,$B7123,$A$2:$A7122,$A7123))))</f>
        <v/>
      </c>
      <c r="K7123" s="6" t="str">
        <f t="shared" si="334"/>
        <v/>
      </c>
      <c r="L7123" s="6" t="str">
        <f t="shared" si="335"/>
        <v/>
      </c>
      <c r="M7123" s="6" t="str">
        <f t="shared" si="333"/>
        <v/>
      </c>
    </row>
    <row r="7124" spans="1:13" x14ac:dyDescent="0.25">
      <c r="A7124"/>
      <c r="B7124" s="1"/>
      <c r="C7124"/>
      <c r="D7124"/>
      <c r="E7124" s="76"/>
      <c r="F7124" s="76"/>
      <c r="G7124" s="2"/>
      <c r="H7124" s="77"/>
      <c r="J7124" s="79" t="str">
        <f>IF(IF(IF(_xlfn.MAXIFS($F$2:$F7123,$C$2:$C7123,$C7124,$B$2:$B7123,$B7124,$A$2:$A7123,$A7124)=0,"",$E7124-_xlfn.MAXIFS($F$2:$F7123,$C$2:$C7123,$C7124,$B$2:$B7123,$B7124,$A$2:$A7123,$A7124))&lt;0,0,IF(_xlfn.MAXIFS($F$2:$F7123,$C$2:$C7123,$C7124,$B$2:$B7123,$B7124,$A$2:$A7123,$A7124)=0,"",$E7124-_xlfn.MAXIFS($F$2:$F7123,$C$2:$C7123,$C7124,$B$2:$B7123,$B7124,$A$2:$A7123,$A7124)))&gt;0.25,"",IF(IF(_xlfn.MAXIFS($F$2:$F7123,$C$2:$C7123,$C7124,$B$2:$B7123,$B7124,$A$2:$A7123,$A7124)=0,"",$E7124-_xlfn.MAXIFS($F$2:$F7123,$C$2:$C7123,$C7124,$B$2:$B7123,$B7124,$A$2:$A7123,$A7124))&lt;0,0,IF(_xlfn.MAXIFS($F$2:$F7123,$C$2:$C7123,$C7124,$B$2:$B7123,$B7124,$A$2:$A7123,$A7124)=0,"",$E7124-_xlfn.MAXIFS($F$2:$F7123,$C$2:$C7123,$C7124,$B$2:$B7123,$B7124,$A$2:$A7123,$A7124))))</f>
        <v/>
      </c>
      <c r="K7124" s="6" t="str">
        <f t="shared" si="334"/>
        <v/>
      </c>
      <c r="L7124" s="6" t="str">
        <f t="shared" si="335"/>
        <v/>
      </c>
      <c r="M7124" s="6" t="str">
        <f t="shared" si="333"/>
        <v/>
      </c>
    </row>
    <row r="7125" spans="1:13" x14ac:dyDescent="0.25">
      <c r="A7125"/>
      <c r="B7125" s="1"/>
      <c r="C7125"/>
      <c r="D7125"/>
      <c r="E7125" s="76"/>
      <c r="F7125" s="76"/>
      <c r="G7125" s="2"/>
      <c r="H7125" s="77"/>
      <c r="J7125" s="79" t="str">
        <f>IF(IF(IF(_xlfn.MAXIFS($F$2:$F7124,$C$2:$C7124,$C7125,$B$2:$B7124,$B7125,$A$2:$A7124,$A7125)=0,"",$E7125-_xlfn.MAXIFS($F$2:$F7124,$C$2:$C7124,$C7125,$B$2:$B7124,$B7125,$A$2:$A7124,$A7125))&lt;0,0,IF(_xlfn.MAXIFS($F$2:$F7124,$C$2:$C7124,$C7125,$B$2:$B7124,$B7125,$A$2:$A7124,$A7125)=0,"",$E7125-_xlfn.MAXIFS($F$2:$F7124,$C$2:$C7124,$C7125,$B$2:$B7124,$B7125,$A$2:$A7124,$A7125)))&gt;0.25,"",IF(IF(_xlfn.MAXIFS($F$2:$F7124,$C$2:$C7124,$C7125,$B$2:$B7124,$B7125,$A$2:$A7124,$A7125)=0,"",$E7125-_xlfn.MAXIFS($F$2:$F7124,$C$2:$C7124,$C7125,$B$2:$B7124,$B7125,$A$2:$A7124,$A7125))&lt;0,0,IF(_xlfn.MAXIFS($F$2:$F7124,$C$2:$C7124,$C7125,$B$2:$B7124,$B7125,$A$2:$A7124,$A7125)=0,"",$E7125-_xlfn.MAXIFS($F$2:$F7124,$C$2:$C7124,$C7125,$B$2:$B7124,$B7125,$A$2:$A7124,$A7125))))</f>
        <v/>
      </c>
      <c r="K7125" s="6" t="str">
        <f t="shared" si="334"/>
        <v/>
      </c>
      <c r="L7125" s="6" t="str">
        <f t="shared" si="335"/>
        <v/>
      </c>
      <c r="M7125" s="6" t="str">
        <f t="shared" si="333"/>
        <v/>
      </c>
    </row>
    <row r="7126" spans="1:13" x14ac:dyDescent="0.25">
      <c r="A7126"/>
      <c r="B7126" s="1"/>
      <c r="C7126"/>
      <c r="D7126"/>
      <c r="E7126" s="76"/>
      <c r="F7126" s="76"/>
      <c r="G7126" s="2"/>
      <c r="H7126" s="77"/>
      <c r="J7126" s="79" t="str">
        <f>IF(IF(IF(_xlfn.MAXIFS($F$2:$F7125,$C$2:$C7125,$C7126,$B$2:$B7125,$B7126,$A$2:$A7125,$A7126)=0,"",$E7126-_xlfn.MAXIFS($F$2:$F7125,$C$2:$C7125,$C7126,$B$2:$B7125,$B7126,$A$2:$A7125,$A7126))&lt;0,0,IF(_xlfn.MAXIFS($F$2:$F7125,$C$2:$C7125,$C7126,$B$2:$B7125,$B7126,$A$2:$A7125,$A7126)=0,"",$E7126-_xlfn.MAXIFS($F$2:$F7125,$C$2:$C7125,$C7126,$B$2:$B7125,$B7126,$A$2:$A7125,$A7126)))&gt;0.25,"",IF(IF(_xlfn.MAXIFS($F$2:$F7125,$C$2:$C7125,$C7126,$B$2:$B7125,$B7126,$A$2:$A7125,$A7126)=0,"",$E7126-_xlfn.MAXIFS($F$2:$F7125,$C$2:$C7125,$C7126,$B$2:$B7125,$B7126,$A$2:$A7125,$A7126))&lt;0,0,IF(_xlfn.MAXIFS($F$2:$F7125,$C$2:$C7125,$C7126,$B$2:$B7125,$B7126,$A$2:$A7125,$A7126)=0,"",$E7126-_xlfn.MAXIFS($F$2:$F7125,$C$2:$C7125,$C7126,$B$2:$B7125,$B7126,$A$2:$A7125,$A7126))))</f>
        <v/>
      </c>
      <c r="K7126" s="6" t="str">
        <f t="shared" si="334"/>
        <v/>
      </c>
      <c r="L7126" s="6" t="str">
        <f t="shared" si="335"/>
        <v/>
      </c>
      <c r="M7126" s="6" t="str">
        <f t="shared" si="333"/>
        <v/>
      </c>
    </row>
    <row r="7127" spans="1:13" x14ac:dyDescent="0.25">
      <c r="A7127"/>
      <c r="B7127" s="1"/>
      <c r="C7127"/>
      <c r="D7127"/>
      <c r="E7127" s="76"/>
      <c r="F7127" s="76"/>
      <c r="G7127" s="2"/>
      <c r="H7127" s="77"/>
      <c r="J7127" s="79" t="str">
        <f>IF(IF(IF(_xlfn.MAXIFS($F$2:$F7126,$C$2:$C7126,$C7127,$B$2:$B7126,$B7127,$A$2:$A7126,$A7127)=0,"",$E7127-_xlfn.MAXIFS($F$2:$F7126,$C$2:$C7126,$C7127,$B$2:$B7126,$B7127,$A$2:$A7126,$A7127))&lt;0,0,IF(_xlfn.MAXIFS($F$2:$F7126,$C$2:$C7126,$C7127,$B$2:$B7126,$B7127,$A$2:$A7126,$A7127)=0,"",$E7127-_xlfn.MAXIFS($F$2:$F7126,$C$2:$C7126,$C7127,$B$2:$B7126,$B7127,$A$2:$A7126,$A7127)))&gt;0.25,"",IF(IF(_xlfn.MAXIFS($F$2:$F7126,$C$2:$C7126,$C7127,$B$2:$B7126,$B7127,$A$2:$A7126,$A7127)=0,"",$E7127-_xlfn.MAXIFS($F$2:$F7126,$C$2:$C7126,$C7127,$B$2:$B7126,$B7127,$A$2:$A7126,$A7127))&lt;0,0,IF(_xlfn.MAXIFS($F$2:$F7126,$C$2:$C7126,$C7127,$B$2:$B7126,$B7127,$A$2:$A7126,$A7127)=0,"",$E7127-_xlfn.MAXIFS($F$2:$F7126,$C$2:$C7126,$C7127,$B$2:$B7126,$B7127,$A$2:$A7126,$A7127))))</f>
        <v/>
      </c>
      <c r="K7127" s="6" t="str">
        <f t="shared" si="334"/>
        <v/>
      </c>
      <c r="L7127" s="6" t="str">
        <f t="shared" si="335"/>
        <v/>
      </c>
      <c r="M7127" s="6" t="str">
        <f t="shared" si="333"/>
        <v/>
      </c>
    </row>
    <row r="7128" spans="1:13" x14ac:dyDescent="0.25">
      <c r="A7128"/>
      <c r="B7128" s="1"/>
      <c r="C7128"/>
      <c r="D7128"/>
      <c r="E7128" s="76"/>
      <c r="F7128" s="76"/>
      <c r="G7128" s="2"/>
      <c r="H7128" s="77"/>
      <c r="J7128" s="79" t="str">
        <f>IF(IF(IF(_xlfn.MAXIFS($F$2:$F7127,$C$2:$C7127,$C7128,$B$2:$B7127,$B7128,$A$2:$A7127,$A7128)=0,"",$E7128-_xlfn.MAXIFS($F$2:$F7127,$C$2:$C7127,$C7128,$B$2:$B7127,$B7128,$A$2:$A7127,$A7128))&lt;0,0,IF(_xlfn.MAXIFS($F$2:$F7127,$C$2:$C7127,$C7128,$B$2:$B7127,$B7128,$A$2:$A7127,$A7128)=0,"",$E7128-_xlfn.MAXIFS($F$2:$F7127,$C$2:$C7127,$C7128,$B$2:$B7127,$B7128,$A$2:$A7127,$A7128)))&gt;0.25,"",IF(IF(_xlfn.MAXIFS($F$2:$F7127,$C$2:$C7127,$C7128,$B$2:$B7127,$B7128,$A$2:$A7127,$A7128)=0,"",$E7128-_xlfn.MAXIFS($F$2:$F7127,$C$2:$C7127,$C7128,$B$2:$B7127,$B7128,$A$2:$A7127,$A7128))&lt;0,0,IF(_xlfn.MAXIFS($F$2:$F7127,$C$2:$C7127,$C7128,$B$2:$B7127,$B7128,$A$2:$A7127,$A7128)=0,"",$E7128-_xlfn.MAXIFS($F$2:$F7127,$C$2:$C7127,$C7128,$B$2:$B7127,$B7128,$A$2:$A7127,$A7128))))</f>
        <v/>
      </c>
      <c r="K7128" s="6" t="str">
        <f t="shared" si="334"/>
        <v/>
      </c>
      <c r="L7128" s="6" t="str">
        <f t="shared" si="335"/>
        <v/>
      </c>
      <c r="M7128" s="6" t="str">
        <f t="shared" si="333"/>
        <v/>
      </c>
    </row>
    <row r="7129" spans="1:13" x14ac:dyDescent="0.25">
      <c r="A7129"/>
      <c r="B7129" s="1"/>
      <c r="C7129"/>
      <c r="D7129"/>
      <c r="E7129" s="76"/>
      <c r="F7129" s="76"/>
      <c r="G7129" s="2"/>
      <c r="H7129" s="77"/>
      <c r="J7129" s="79" t="str">
        <f>IF(IF(IF(_xlfn.MAXIFS($F$2:$F7128,$C$2:$C7128,$C7129,$B$2:$B7128,$B7129,$A$2:$A7128,$A7129)=0,"",$E7129-_xlfn.MAXIFS($F$2:$F7128,$C$2:$C7128,$C7129,$B$2:$B7128,$B7129,$A$2:$A7128,$A7129))&lt;0,0,IF(_xlfn.MAXIFS($F$2:$F7128,$C$2:$C7128,$C7129,$B$2:$B7128,$B7129,$A$2:$A7128,$A7129)=0,"",$E7129-_xlfn.MAXIFS($F$2:$F7128,$C$2:$C7128,$C7129,$B$2:$B7128,$B7129,$A$2:$A7128,$A7129)))&gt;0.25,"",IF(IF(_xlfn.MAXIFS($F$2:$F7128,$C$2:$C7128,$C7129,$B$2:$B7128,$B7129,$A$2:$A7128,$A7129)=0,"",$E7129-_xlfn.MAXIFS($F$2:$F7128,$C$2:$C7128,$C7129,$B$2:$B7128,$B7129,$A$2:$A7128,$A7129))&lt;0,0,IF(_xlfn.MAXIFS($F$2:$F7128,$C$2:$C7128,$C7129,$B$2:$B7128,$B7129,$A$2:$A7128,$A7129)=0,"",$E7129-_xlfn.MAXIFS($F$2:$F7128,$C$2:$C7128,$C7129,$B$2:$B7128,$B7129,$A$2:$A7128,$A7129))))</f>
        <v/>
      </c>
      <c r="K7129" s="6" t="str">
        <f t="shared" si="334"/>
        <v/>
      </c>
      <c r="L7129" s="6" t="str">
        <f t="shared" si="335"/>
        <v/>
      </c>
      <c r="M7129" s="6" t="str">
        <f t="shared" si="333"/>
        <v/>
      </c>
    </row>
    <row r="7130" spans="1:13" x14ac:dyDescent="0.25">
      <c r="A7130"/>
      <c r="B7130" s="1"/>
      <c r="C7130"/>
      <c r="D7130"/>
      <c r="E7130" s="76"/>
      <c r="F7130" s="76"/>
      <c r="G7130" s="2"/>
      <c r="H7130" s="77"/>
      <c r="J7130" s="79" t="str">
        <f>IF(IF(IF(_xlfn.MAXIFS($F$2:$F7129,$C$2:$C7129,$C7130,$B$2:$B7129,$B7130,$A$2:$A7129,$A7130)=0,"",$E7130-_xlfn.MAXIFS($F$2:$F7129,$C$2:$C7129,$C7130,$B$2:$B7129,$B7130,$A$2:$A7129,$A7130))&lt;0,0,IF(_xlfn.MAXIFS($F$2:$F7129,$C$2:$C7129,$C7130,$B$2:$B7129,$B7130,$A$2:$A7129,$A7130)=0,"",$E7130-_xlfn.MAXIFS($F$2:$F7129,$C$2:$C7129,$C7130,$B$2:$B7129,$B7130,$A$2:$A7129,$A7130)))&gt;0.25,"",IF(IF(_xlfn.MAXIFS($F$2:$F7129,$C$2:$C7129,$C7130,$B$2:$B7129,$B7130,$A$2:$A7129,$A7130)=0,"",$E7130-_xlfn.MAXIFS($F$2:$F7129,$C$2:$C7129,$C7130,$B$2:$B7129,$B7130,$A$2:$A7129,$A7130))&lt;0,0,IF(_xlfn.MAXIFS($F$2:$F7129,$C$2:$C7129,$C7130,$B$2:$B7129,$B7130,$A$2:$A7129,$A7130)=0,"",$E7130-_xlfn.MAXIFS($F$2:$F7129,$C$2:$C7129,$C7130,$B$2:$B7129,$B7130,$A$2:$A7129,$A7130))))</f>
        <v/>
      </c>
      <c r="K7130" s="6" t="str">
        <f t="shared" si="334"/>
        <v/>
      </c>
      <c r="L7130" s="6" t="str">
        <f t="shared" si="335"/>
        <v/>
      </c>
      <c r="M7130" s="6" t="str">
        <f t="shared" si="333"/>
        <v/>
      </c>
    </row>
    <row r="7131" spans="1:13" x14ac:dyDescent="0.25">
      <c r="A7131"/>
      <c r="B7131" s="1"/>
      <c r="C7131"/>
      <c r="D7131"/>
      <c r="E7131" s="76"/>
      <c r="F7131" s="76"/>
      <c r="G7131" s="2"/>
      <c r="H7131" s="77"/>
      <c r="J7131" s="79" t="str">
        <f>IF(IF(IF(_xlfn.MAXIFS($F$2:$F7130,$C$2:$C7130,$C7131,$B$2:$B7130,$B7131,$A$2:$A7130,$A7131)=0,"",$E7131-_xlfn.MAXIFS($F$2:$F7130,$C$2:$C7130,$C7131,$B$2:$B7130,$B7131,$A$2:$A7130,$A7131))&lt;0,0,IF(_xlfn.MAXIFS($F$2:$F7130,$C$2:$C7130,$C7131,$B$2:$B7130,$B7131,$A$2:$A7130,$A7131)=0,"",$E7131-_xlfn.MAXIFS($F$2:$F7130,$C$2:$C7130,$C7131,$B$2:$B7130,$B7131,$A$2:$A7130,$A7131)))&gt;0.25,"",IF(IF(_xlfn.MAXIFS($F$2:$F7130,$C$2:$C7130,$C7131,$B$2:$B7130,$B7131,$A$2:$A7130,$A7131)=0,"",$E7131-_xlfn.MAXIFS($F$2:$F7130,$C$2:$C7130,$C7131,$B$2:$B7130,$B7131,$A$2:$A7130,$A7131))&lt;0,0,IF(_xlfn.MAXIFS($F$2:$F7130,$C$2:$C7130,$C7131,$B$2:$B7130,$B7131,$A$2:$A7130,$A7131)=0,"",$E7131-_xlfn.MAXIFS($F$2:$F7130,$C$2:$C7130,$C7131,$B$2:$B7130,$B7131,$A$2:$A7130,$A7131))))</f>
        <v/>
      </c>
      <c r="K7131" s="6" t="str">
        <f t="shared" si="334"/>
        <v/>
      </c>
      <c r="L7131" s="6" t="str">
        <f t="shared" si="335"/>
        <v/>
      </c>
      <c r="M7131" s="6" t="str">
        <f t="shared" si="333"/>
        <v/>
      </c>
    </row>
    <row r="7132" spans="1:13" x14ac:dyDescent="0.25">
      <c r="A7132"/>
      <c r="B7132" s="1"/>
      <c r="C7132"/>
      <c r="D7132"/>
      <c r="E7132" s="76"/>
      <c r="F7132" s="76"/>
      <c r="G7132" s="2"/>
      <c r="H7132" s="77"/>
      <c r="J7132" s="79" t="str">
        <f>IF(IF(IF(_xlfn.MAXIFS($F$2:$F7131,$C$2:$C7131,$C7132,$B$2:$B7131,$B7132,$A$2:$A7131,$A7132)=0,"",$E7132-_xlfn.MAXIFS($F$2:$F7131,$C$2:$C7131,$C7132,$B$2:$B7131,$B7132,$A$2:$A7131,$A7132))&lt;0,0,IF(_xlfn.MAXIFS($F$2:$F7131,$C$2:$C7131,$C7132,$B$2:$B7131,$B7132,$A$2:$A7131,$A7132)=0,"",$E7132-_xlfn.MAXIFS($F$2:$F7131,$C$2:$C7131,$C7132,$B$2:$B7131,$B7132,$A$2:$A7131,$A7132)))&gt;0.25,"",IF(IF(_xlfn.MAXIFS($F$2:$F7131,$C$2:$C7131,$C7132,$B$2:$B7131,$B7132,$A$2:$A7131,$A7132)=0,"",$E7132-_xlfn.MAXIFS($F$2:$F7131,$C$2:$C7131,$C7132,$B$2:$B7131,$B7132,$A$2:$A7131,$A7132))&lt;0,0,IF(_xlfn.MAXIFS($F$2:$F7131,$C$2:$C7131,$C7132,$B$2:$B7131,$B7132,$A$2:$A7131,$A7132)=0,"",$E7132-_xlfn.MAXIFS($F$2:$F7131,$C$2:$C7131,$C7132,$B$2:$B7131,$B7132,$A$2:$A7131,$A7132))))</f>
        <v/>
      </c>
      <c r="K7132" s="6" t="str">
        <f t="shared" si="334"/>
        <v/>
      </c>
      <c r="L7132" s="6" t="str">
        <f t="shared" si="335"/>
        <v/>
      </c>
      <c r="M7132" s="6" t="str">
        <f t="shared" si="333"/>
        <v/>
      </c>
    </row>
    <row r="7133" spans="1:13" x14ac:dyDescent="0.25">
      <c r="A7133"/>
      <c r="B7133" s="1"/>
      <c r="C7133"/>
      <c r="D7133"/>
      <c r="E7133" s="76"/>
      <c r="F7133" s="76"/>
      <c r="G7133" s="2"/>
      <c r="H7133" s="77"/>
      <c r="J7133" s="79" t="str">
        <f>IF(IF(IF(_xlfn.MAXIFS($F$2:$F7132,$C$2:$C7132,$C7133,$B$2:$B7132,$B7133,$A$2:$A7132,$A7133)=0,"",$E7133-_xlfn.MAXIFS($F$2:$F7132,$C$2:$C7132,$C7133,$B$2:$B7132,$B7133,$A$2:$A7132,$A7133))&lt;0,0,IF(_xlfn.MAXIFS($F$2:$F7132,$C$2:$C7132,$C7133,$B$2:$B7132,$B7133,$A$2:$A7132,$A7133)=0,"",$E7133-_xlfn.MAXIFS($F$2:$F7132,$C$2:$C7132,$C7133,$B$2:$B7132,$B7133,$A$2:$A7132,$A7133)))&gt;0.25,"",IF(IF(_xlfn.MAXIFS($F$2:$F7132,$C$2:$C7132,$C7133,$B$2:$B7132,$B7133,$A$2:$A7132,$A7133)=0,"",$E7133-_xlfn.MAXIFS($F$2:$F7132,$C$2:$C7132,$C7133,$B$2:$B7132,$B7133,$A$2:$A7132,$A7133))&lt;0,0,IF(_xlfn.MAXIFS($F$2:$F7132,$C$2:$C7132,$C7133,$B$2:$B7132,$B7133,$A$2:$A7132,$A7133)=0,"",$E7133-_xlfn.MAXIFS($F$2:$F7132,$C$2:$C7132,$C7133,$B$2:$B7132,$B7133,$A$2:$A7132,$A7133))))</f>
        <v/>
      </c>
      <c r="K7133" s="6" t="str">
        <f t="shared" si="334"/>
        <v/>
      </c>
      <c r="L7133" s="6" t="str">
        <f t="shared" si="335"/>
        <v/>
      </c>
      <c r="M7133" s="6" t="str">
        <f t="shared" si="333"/>
        <v/>
      </c>
    </row>
    <row r="7134" spans="1:13" x14ac:dyDescent="0.25">
      <c r="A7134"/>
      <c r="B7134" s="1"/>
      <c r="C7134"/>
      <c r="D7134"/>
      <c r="E7134" s="76"/>
      <c r="F7134" s="76"/>
      <c r="G7134" s="2"/>
      <c r="H7134" s="77"/>
      <c r="J7134" s="79" t="str">
        <f>IF(IF(IF(_xlfn.MAXIFS($F$2:$F7133,$C$2:$C7133,$C7134,$B$2:$B7133,$B7134,$A$2:$A7133,$A7134)=0,"",$E7134-_xlfn.MAXIFS($F$2:$F7133,$C$2:$C7133,$C7134,$B$2:$B7133,$B7134,$A$2:$A7133,$A7134))&lt;0,0,IF(_xlfn.MAXIFS($F$2:$F7133,$C$2:$C7133,$C7134,$B$2:$B7133,$B7134,$A$2:$A7133,$A7134)=0,"",$E7134-_xlfn.MAXIFS($F$2:$F7133,$C$2:$C7133,$C7134,$B$2:$B7133,$B7134,$A$2:$A7133,$A7134)))&gt;0.25,"",IF(IF(_xlfn.MAXIFS($F$2:$F7133,$C$2:$C7133,$C7134,$B$2:$B7133,$B7134,$A$2:$A7133,$A7134)=0,"",$E7134-_xlfn.MAXIFS($F$2:$F7133,$C$2:$C7133,$C7134,$B$2:$B7133,$B7134,$A$2:$A7133,$A7134))&lt;0,0,IF(_xlfn.MAXIFS($F$2:$F7133,$C$2:$C7133,$C7134,$B$2:$B7133,$B7134,$A$2:$A7133,$A7134)=0,"",$E7134-_xlfn.MAXIFS($F$2:$F7133,$C$2:$C7133,$C7134,$B$2:$B7133,$B7134,$A$2:$A7133,$A7134))))</f>
        <v/>
      </c>
      <c r="K7134" s="6" t="str">
        <f t="shared" si="334"/>
        <v/>
      </c>
      <c r="L7134" s="6" t="str">
        <f t="shared" si="335"/>
        <v/>
      </c>
      <c r="M7134" s="6" t="str">
        <f t="shared" si="333"/>
        <v/>
      </c>
    </row>
    <row r="7135" spans="1:13" x14ac:dyDescent="0.25">
      <c r="A7135"/>
      <c r="B7135" s="1"/>
      <c r="C7135"/>
      <c r="D7135"/>
      <c r="E7135" s="76"/>
      <c r="F7135" s="76"/>
      <c r="G7135" s="2"/>
      <c r="H7135" s="77"/>
      <c r="J7135" s="79" t="str">
        <f>IF(IF(IF(_xlfn.MAXIFS($F$2:$F7134,$C$2:$C7134,$C7135,$B$2:$B7134,$B7135,$A$2:$A7134,$A7135)=0,"",$E7135-_xlfn.MAXIFS($F$2:$F7134,$C$2:$C7134,$C7135,$B$2:$B7134,$B7135,$A$2:$A7134,$A7135))&lt;0,0,IF(_xlfn.MAXIFS($F$2:$F7134,$C$2:$C7134,$C7135,$B$2:$B7134,$B7135,$A$2:$A7134,$A7135)=0,"",$E7135-_xlfn.MAXIFS($F$2:$F7134,$C$2:$C7134,$C7135,$B$2:$B7134,$B7135,$A$2:$A7134,$A7135)))&gt;0.25,"",IF(IF(_xlfn.MAXIFS($F$2:$F7134,$C$2:$C7134,$C7135,$B$2:$B7134,$B7135,$A$2:$A7134,$A7135)=0,"",$E7135-_xlfn.MAXIFS($F$2:$F7134,$C$2:$C7134,$C7135,$B$2:$B7134,$B7135,$A$2:$A7134,$A7135))&lt;0,0,IF(_xlfn.MAXIFS($F$2:$F7134,$C$2:$C7134,$C7135,$B$2:$B7134,$B7135,$A$2:$A7134,$A7135)=0,"",$E7135-_xlfn.MAXIFS($F$2:$F7134,$C$2:$C7134,$C7135,$B$2:$B7134,$B7135,$A$2:$A7134,$A7135))))</f>
        <v/>
      </c>
      <c r="K7135" s="6" t="str">
        <f t="shared" si="334"/>
        <v/>
      </c>
      <c r="L7135" s="6" t="str">
        <f t="shared" si="335"/>
        <v/>
      </c>
      <c r="M7135" s="6" t="str">
        <f t="shared" si="333"/>
        <v/>
      </c>
    </row>
    <row r="7136" spans="1:13" x14ac:dyDescent="0.25">
      <c r="A7136"/>
      <c r="B7136" s="1"/>
      <c r="C7136"/>
      <c r="D7136"/>
      <c r="E7136" s="76"/>
      <c r="F7136" s="76"/>
      <c r="G7136" s="2"/>
      <c r="H7136" s="77"/>
      <c r="J7136" s="79" t="str">
        <f>IF(IF(IF(_xlfn.MAXIFS($F$2:$F7135,$C$2:$C7135,$C7136,$B$2:$B7135,$B7136,$A$2:$A7135,$A7136)=0,"",$E7136-_xlfn.MAXIFS($F$2:$F7135,$C$2:$C7135,$C7136,$B$2:$B7135,$B7136,$A$2:$A7135,$A7136))&lt;0,0,IF(_xlfn.MAXIFS($F$2:$F7135,$C$2:$C7135,$C7136,$B$2:$B7135,$B7136,$A$2:$A7135,$A7136)=0,"",$E7136-_xlfn.MAXIFS($F$2:$F7135,$C$2:$C7135,$C7136,$B$2:$B7135,$B7136,$A$2:$A7135,$A7136)))&gt;0.25,"",IF(IF(_xlfn.MAXIFS($F$2:$F7135,$C$2:$C7135,$C7136,$B$2:$B7135,$B7136,$A$2:$A7135,$A7136)=0,"",$E7136-_xlfn.MAXIFS($F$2:$F7135,$C$2:$C7135,$C7136,$B$2:$B7135,$B7136,$A$2:$A7135,$A7136))&lt;0,0,IF(_xlfn.MAXIFS($F$2:$F7135,$C$2:$C7135,$C7136,$B$2:$B7135,$B7136,$A$2:$A7135,$A7136)=0,"",$E7136-_xlfn.MAXIFS($F$2:$F7135,$C$2:$C7135,$C7136,$B$2:$B7135,$B7136,$A$2:$A7135,$A7136))))</f>
        <v/>
      </c>
      <c r="K7136" s="6" t="str">
        <f t="shared" si="334"/>
        <v/>
      </c>
      <c r="L7136" s="6" t="str">
        <f t="shared" si="335"/>
        <v/>
      </c>
      <c r="M7136" s="6" t="str">
        <f t="shared" si="333"/>
        <v/>
      </c>
    </row>
    <row r="7137" spans="1:13" x14ac:dyDescent="0.25">
      <c r="A7137"/>
      <c r="B7137" s="1"/>
      <c r="C7137"/>
      <c r="D7137"/>
      <c r="E7137" s="76"/>
      <c r="F7137" s="76"/>
      <c r="G7137" s="2"/>
      <c r="H7137" s="77"/>
      <c r="J7137" s="79" t="str">
        <f>IF(IF(IF(_xlfn.MAXIFS($F$2:$F7136,$C$2:$C7136,$C7137,$B$2:$B7136,$B7137,$A$2:$A7136,$A7137)=0,"",$E7137-_xlfn.MAXIFS($F$2:$F7136,$C$2:$C7136,$C7137,$B$2:$B7136,$B7137,$A$2:$A7136,$A7137))&lt;0,0,IF(_xlfn.MAXIFS($F$2:$F7136,$C$2:$C7136,$C7137,$B$2:$B7136,$B7137,$A$2:$A7136,$A7137)=0,"",$E7137-_xlfn.MAXIFS($F$2:$F7136,$C$2:$C7136,$C7137,$B$2:$B7136,$B7137,$A$2:$A7136,$A7137)))&gt;0.25,"",IF(IF(_xlfn.MAXIFS($F$2:$F7136,$C$2:$C7136,$C7137,$B$2:$B7136,$B7137,$A$2:$A7136,$A7137)=0,"",$E7137-_xlfn.MAXIFS($F$2:$F7136,$C$2:$C7136,$C7137,$B$2:$B7136,$B7137,$A$2:$A7136,$A7137))&lt;0,0,IF(_xlfn.MAXIFS($F$2:$F7136,$C$2:$C7136,$C7137,$B$2:$B7136,$B7137,$A$2:$A7136,$A7137)=0,"",$E7137-_xlfn.MAXIFS($F$2:$F7136,$C$2:$C7136,$C7137,$B$2:$B7136,$B7137,$A$2:$A7136,$A7137))))</f>
        <v/>
      </c>
      <c r="K7137" s="6" t="str">
        <f t="shared" si="334"/>
        <v/>
      </c>
      <c r="L7137" s="6" t="str">
        <f t="shared" si="335"/>
        <v/>
      </c>
      <c r="M7137" s="6" t="str">
        <f t="shared" si="333"/>
        <v/>
      </c>
    </row>
    <row r="7138" spans="1:13" x14ac:dyDescent="0.25">
      <c r="A7138"/>
      <c r="B7138" s="1"/>
      <c r="C7138"/>
      <c r="D7138"/>
      <c r="E7138" s="76"/>
      <c r="F7138" s="76"/>
      <c r="G7138" s="2"/>
      <c r="H7138" s="77"/>
      <c r="J7138" s="79" t="str">
        <f>IF(IF(IF(_xlfn.MAXIFS($F$2:$F7137,$C$2:$C7137,$C7138,$B$2:$B7137,$B7138,$A$2:$A7137,$A7138)=0,"",$E7138-_xlfn.MAXIFS($F$2:$F7137,$C$2:$C7137,$C7138,$B$2:$B7137,$B7138,$A$2:$A7137,$A7138))&lt;0,0,IF(_xlfn.MAXIFS($F$2:$F7137,$C$2:$C7137,$C7138,$B$2:$B7137,$B7138,$A$2:$A7137,$A7138)=0,"",$E7138-_xlfn.MAXIFS($F$2:$F7137,$C$2:$C7137,$C7138,$B$2:$B7137,$B7138,$A$2:$A7137,$A7138)))&gt;0.25,"",IF(IF(_xlfn.MAXIFS($F$2:$F7137,$C$2:$C7137,$C7138,$B$2:$B7137,$B7138,$A$2:$A7137,$A7138)=0,"",$E7138-_xlfn.MAXIFS($F$2:$F7137,$C$2:$C7137,$C7138,$B$2:$B7137,$B7138,$A$2:$A7137,$A7138))&lt;0,0,IF(_xlfn.MAXIFS($F$2:$F7137,$C$2:$C7137,$C7138,$B$2:$B7137,$B7138,$A$2:$A7137,$A7138)=0,"",$E7138-_xlfn.MAXIFS($F$2:$F7137,$C$2:$C7137,$C7138,$B$2:$B7137,$B7138,$A$2:$A7137,$A7138))))</f>
        <v/>
      </c>
      <c r="K7138" s="6" t="str">
        <f t="shared" si="334"/>
        <v/>
      </c>
      <c r="L7138" s="6" t="str">
        <f t="shared" si="335"/>
        <v/>
      </c>
      <c r="M7138" s="6" t="str">
        <f t="shared" si="333"/>
        <v/>
      </c>
    </row>
    <row r="7139" spans="1:13" x14ac:dyDescent="0.25">
      <c r="A7139"/>
      <c r="B7139" s="1"/>
      <c r="C7139"/>
      <c r="D7139"/>
      <c r="E7139" s="76"/>
      <c r="F7139" s="76"/>
      <c r="G7139" s="2"/>
      <c r="H7139" s="77"/>
      <c r="J7139" s="79" t="str">
        <f>IF(IF(IF(_xlfn.MAXIFS($F$2:$F7138,$C$2:$C7138,$C7139,$B$2:$B7138,$B7139,$A$2:$A7138,$A7139)=0,"",$E7139-_xlfn.MAXIFS($F$2:$F7138,$C$2:$C7138,$C7139,$B$2:$B7138,$B7139,$A$2:$A7138,$A7139))&lt;0,0,IF(_xlfn.MAXIFS($F$2:$F7138,$C$2:$C7138,$C7139,$B$2:$B7138,$B7139,$A$2:$A7138,$A7139)=0,"",$E7139-_xlfn.MAXIFS($F$2:$F7138,$C$2:$C7138,$C7139,$B$2:$B7138,$B7139,$A$2:$A7138,$A7139)))&gt;0.25,"",IF(IF(_xlfn.MAXIFS($F$2:$F7138,$C$2:$C7138,$C7139,$B$2:$B7138,$B7139,$A$2:$A7138,$A7139)=0,"",$E7139-_xlfn.MAXIFS($F$2:$F7138,$C$2:$C7138,$C7139,$B$2:$B7138,$B7139,$A$2:$A7138,$A7139))&lt;0,0,IF(_xlfn.MAXIFS($F$2:$F7138,$C$2:$C7138,$C7139,$B$2:$B7138,$B7139,$A$2:$A7138,$A7139)=0,"",$E7139-_xlfn.MAXIFS($F$2:$F7138,$C$2:$C7138,$C7139,$B$2:$B7138,$B7139,$A$2:$A7138,$A7139))))</f>
        <v/>
      </c>
      <c r="K7139" s="6" t="str">
        <f t="shared" si="334"/>
        <v/>
      </c>
      <c r="L7139" s="6" t="str">
        <f t="shared" si="335"/>
        <v/>
      </c>
      <c r="M7139" s="6" t="str">
        <f t="shared" si="333"/>
        <v/>
      </c>
    </row>
    <row r="7140" spans="1:13" x14ac:dyDescent="0.25">
      <c r="A7140"/>
      <c r="B7140" s="1"/>
      <c r="C7140"/>
      <c r="D7140"/>
      <c r="E7140" s="76"/>
      <c r="F7140" s="76"/>
      <c r="G7140" s="2"/>
      <c r="H7140" s="77"/>
      <c r="J7140" s="79" t="str">
        <f>IF(IF(IF(_xlfn.MAXIFS($F$2:$F7139,$C$2:$C7139,$C7140,$B$2:$B7139,$B7140,$A$2:$A7139,$A7140)=0,"",$E7140-_xlfn.MAXIFS($F$2:$F7139,$C$2:$C7139,$C7140,$B$2:$B7139,$B7140,$A$2:$A7139,$A7140))&lt;0,0,IF(_xlfn.MAXIFS($F$2:$F7139,$C$2:$C7139,$C7140,$B$2:$B7139,$B7140,$A$2:$A7139,$A7140)=0,"",$E7140-_xlfn.MAXIFS($F$2:$F7139,$C$2:$C7139,$C7140,$B$2:$B7139,$B7140,$A$2:$A7139,$A7140)))&gt;0.25,"",IF(IF(_xlfn.MAXIFS($F$2:$F7139,$C$2:$C7139,$C7140,$B$2:$B7139,$B7140,$A$2:$A7139,$A7140)=0,"",$E7140-_xlfn.MAXIFS($F$2:$F7139,$C$2:$C7139,$C7140,$B$2:$B7139,$B7140,$A$2:$A7139,$A7140))&lt;0,0,IF(_xlfn.MAXIFS($F$2:$F7139,$C$2:$C7139,$C7140,$B$2:$B7139,$B7140,$A$2:$A7139,$A7140)=0,"",$E7140-_xlfn.MAXIFS($F$2:$F7139,$C$2:$C7139,$C7140,$B$2:$B7139,$B7140,$A$2:$A7139,$A7140))))</f>
        <v/>
      </c>
      <c r="K7140" s="6" t="str">
        <f t="shared" si="334"/>
        <v/>
      </c>
      <c r="L7140" s="6" t="str">
        <f t="shared" si="335"/>
        <v/>
      </c>
      <c r="M7140" s="6" t="str">
        <f t="shared" si="333"/>
        <v/>
      </c>
    </row>
    <row r="7141" spans="1:13" x14ac:dyDescent="0.25">
      <c r="A7141"/>
      <c r="B7141" s="1"/>
      <c r="C7141"/>
      <c r="D7141"/>
      <c r="E7141" s="76"/>
      <c r="F7141" s="76"/>
      <c r="G7141" s="2"/>
      <c r="H7141" s="77"/>
      <c r="J7141" s="79" t="str">
        <f>IF(IF(IF(_xlfn.MAXIFS($F$2:$F7140,$C$2:$C7140,$C7141,$B$2:$B7140,$B7141,$A$2:$A7140,$A7141)=0,"",$E7141-_xlfn.MAXIFS($F$2:$F7140,$C$2:$C7140,$C7141,$B$2:$B7140,$B7141,$A$2:$A7140,$A7141))&lt;0,0,IF(_xlfn.MAXIFS($F$2:$F7140,$C$2:$C7140,$C7141,$B$2:$B7140,$B7141,$A$2:$A7140,$A7141)=0,"",$E7141-_xlfn.MAXIFS($F$2:$F7140,$C$2:$C7140,$C7141,$B$2:$B7140,$B7141,$A$2:$A7140,$A7141)))&gt;0.25,"",IF(IF(_xlfn.MAXIFS($F$2:$F7140,$C$2:$C7140,$C7141,$B$2:$B7140,$B7141,$A$2:$A7140,$A7141)=0,"",$E7141-_xlfn.MAXIFS($F$2:$F7140,$C$2:$C7140,$C7141,$B$2:$B7140,$B7141,$A$2:$A7140,$A7141))&lt;0,0,IF(_xlfn.MAXIFS($F$2:$F7140,$C$2:$C7140,$C7141,$B$2:$B7140,$B7141,$A$2:$A7140,$A7141)=0,"",$E7141-_xlfn.MAXIFS($F$2:$F7140,$C$2:$C7140,$C7141,$B$2:$B7140,$B7141,$A$2:$A7140,$A7141))))</f>
        <v/>
      </c>
      <c r="K7141" s="6" t="str">
        <f t="shared" si="334"/>
        <v/>
      </c>
      <c r="L7141" s="6" t="str">
        <f t="shared" si="335"/>
        <v/>
      </c>
      <c r="M7141" s="6" t="str">
        <f t="shared" si="333"/>
        <v/>
      </c>
    </row>
    <row r="7142" spans="1:13" x14ac:dyDescent="0.25">
      <c r="A7142"/>
      <c r="B7142" s="1"/>
      <c r="C7142"/>
      <c r="D7142"/>
      <c r="E7142" s="76"/>
      <c r="F7142" s="76"/>
      <c r="G7142" s="2"/>
      <c r="H7142" s="77"/>
      <c r="J7142" s="79" t="str">
        <f>IF(IF(IF(_xlfn.MAXIFS($F$2:$F7141,$C$2:$C7141,$C7142,$B$2:$B7141,$B7142,$A$2:$A7141,$A7142)=0,"",$E7142-_xlfn.MAXIFS($F$2:$F7141,$C$2:$C7141,$C7142,$B$2:$B7141,$B7142,$A$2:$A7141,$A7142))&lt;0,0,IF(_xlfn.MAXIFS($F$2:$F7141,$C$2:$C7141,$C7142,$B$2:$B7141,$B7142,$A$2:$A7141,$A7142)=0,"",$E7142-_xlfn.MAXIFS($F$2:$F7141,$C$2:$C7141,$C7142,$B$2:$B7141,$B7142,$A$2:$A7141,$A7142)))&gt;0.25,"",IF(IF(_xlfn.MAXIFS($F$2:$F7141,$C$2:$C7141,$C7142,$B$2:$B7141,$B7142,$A$2:$A7141,$A7142)=0,"",$E7142-_xlfn.MAXIFS($F$2:$F7141,$C$2:$C7141,$C7142,$B$2:$B7141,$B7142,$A$2:$A7141,$A7142))&lt;0,0,IF(_xlfn.MAXIFS($F$2:$F7141,$C$2:$C7141,$C7142,$B$2:$B7141,$B7142,$A$2:$A7141,$A7142)=0,"",$E7142-_xlfn.MAXIFS($F$2:$F7141,$C$2:$C7141,$C7142,$B$2:$B7141,$B7142,$A$2:$A7141,$A7142))))</f>
        <v/>
      </c>
      <c r="K7142" s="6" t="str">
        <f t="shared" si="334"/>
        <v/>
      </c>
      <c r="L7142" s="6" t="str">
        <f t="shared" si="335"/>
        <v/>
      </c>
      <c r="M7142" s="6" t="str">
        <f t="shared" si="333"/>
        <v/>
      </c>
    </row>
    <row r="7143" spans="1:13" x14ac:dyDescent="0.25">
      <c r="A7143"/>
      <c r="B7143" s="1"/>
      <c r="C7143"/>
      <c r="D7143"/>
      <c r="E7143" s="76"/>
      <c r="F7143" s="76"/>
      <c r="G7143" s="2"/>
      <c r="H7143" s="77"/>
      <c r="J7143" s="79" t="str">
        <f>IF(IF(IF(_xlfn.MAXIFS($F$2:$F7142,$C$2:$C7142,$C7143,$B$2:$B7142,$B7143,$A$2:$A7142,$A7143)=0,"",$E7143-_xlfn.MAXIFS($F$2:$F7142,$C$2:$C7142,$C7143,$B$2:$B7142,$B7143,$A$2:$A7142,$A7143))&lt;0,0,IF(_xlfn.MAXIFS($F$2:$F7142,$C$2:$C7142,$C7143,$B$2:$B7142,$B7143,$A$2:$A7142,$A7143)=0,"",$E7143-_xlfn.MAXIFS($F$2:$F7142,$C$2:$C7142,$C7143,$B$2:$B7142,$B7143,$A$2:$A7142,$A7143)))&gt;0.25,"",IF(IF(_xlfn.MAXIFS($F$2:$F7142,$C$2:$C7142,$C7143,$B$2:$B7142,$B7143,$A$2:$A7142,$A7143)=0,"",$E7143-_xlfn.MAXIFS($F$2:$F7142,$C$2:$C7142,$C7143,$B$2:$B7142,$B7143,$A$2:$A7142,$A7143))&lt;0,0,IF(_xlfn.MAXIFS($F$2:$F7142,$C$2:$C7142,$C7143,$B$2:$B7142,$B7143,$A$2:$A7142,$A7143)=0,"",$E7143-_xlfn.MAXIFS($F$2:$F7142,$C$2:$C7142,$C7143,$B$2:$B7142,$B7143,$A$2:$A7142,$A7143))))</f>
        <v/>
      </c>
      <c r="K7143" s="6" t="str">
        <f t="shared" si="334"/>
        <v/>
      </c>
      <c r="L7143" s="6" t="str">
        <f t="shared" si="335"/>
        <v/>
      </c>
      <c r="M7143" s="6" t="str">
        <f t="shared" si="333"/>
        <v/>
      </c>
    </row>
    <row r="7144" spans="1:13" x14ac:dyDescent="0.25">
      <c r="A7144"/>
      <c r="B7144" s="1"/>
      <c r="C7144"/>
      <c r="D7144"/>
      <c r="E7144" s="76"/>
      <c r="F7144" s="76"/>
      <c r="G7144" s="2"/>
      <c r="H7144" s="77"/>
      <c r="J7144" s="79" t="str">
        <f>IF(IF(IF(_xlfn.MAXIFS($F$2:$F7143,$C$2:$C7143,$C7144,$B$2:$B7143,$B7144,$A$2:$A7143,$A7144)=0,"",$E7144-_xlfn.MAXIFS($F$2:$F7143,$C$2:$C7143,$C7144,$B$2:$B7143,$B7144,$A$2:$A7143,$A7144))&lt;0,0,IF(_xlfn.MAXIFS($F$2:$F7143,$C$2:$C7143,$C7144,$B$2:$B7143,$B7144,$A$2:$A7143,$A7144)=0,"",$E7144-_xlfn.MAXIFS($F$2:$F7143,$C$2:$C7143,$C7144,$B$2:$B7143,$B7144,$A$2:$A7143,$A7144)))&gt;0.25,"",IF(IF(_xlfn.MAXIFS($F$2:$F7143,$C$2:$C7143,$C7144,$B$2:$B7143,$B7144,$A$2:$A7143,$A7144)=0,"",$E7144-_xlfn.MAXIFS($F$2:$F7143,$C$2:$C7143,$C7144,$B$2:$B7143,$B7144,$A$2:$A7143,$A7144))&lt;0,0,IF(_xlfn.MAXIFS($F$2:$F7143,$C$2:$C7143,$C7144,$B$2:$B7143,$B7144,$A$2:$A7143,$A7144)=0,"",$E7144-_xlfn.MAXIFS($F$2:$F7143,$C$2:$C7143,$C7144,$B$2:$B7143,$B7144,$A$2:$A7143,$A7144))))</f>
        <v/>
      </c>
      <c r="K7144" s="6" t="str">
        <f t="shared" si="334"/>
        <v/>
      </c>
      <c r="L7144" s="6" t="str">
        <f t="shared" si="335"/>
        <v/>
      </c>
      <c r="M7144" s="6" t="str">
        <f t="shared" si="333"/>
        <v/>
      </c>
    </row>
    <row r="7145" spans="1:13" x14ac:dyDescent="0.25">
      <c r="A7145"/>
      <c r="B7145" s="1"/>
      <c r="C7145"/>
      <c r="D7145"/>
      <c r="E7145" s="76"/>
      <c r="F7145" s="76"/>
      <c r="G7145" s="2"/>
      <c r="H7145" s="77"/>
      <c r="J7145" s="79" t="str">
        <f>IF(IF(IF(_xlfn.MAXIFS($F$2:$F7144,$C$2:$C7144,$C7145,$B$2:$B7144,$B7145,$A$2:$A7144,$A7145)=0,"",$E7145-_xlfn.MAXIFS($F$2:$F7144,$C$2:$C7144,$C7145,$B$2:$B7144,$B7145,$A$2:$A7144,$A7145))&lt;0,0,IF(_xlfn.MAXIFS($F$2:$F7144,$C$2:$C7144,$C7145,$B$2:$B7144,$B7145,$A$2:$A7144,$A7145)=0,"",$E7145-_xlfn.MAXIFS($F$2:$F7144,$C$2:$C7144,$C7145,$B$2:$B7144,$B7145,$A$2:$A7144,$A7145)))&gt;0.25,"",IF(IF(_xlfn.MAXIFS($F$2:$F7144,$C$2:$C7144,$C7145,$B$2:$B7144,$B7145,$A$2:$A7144,$A7145)=0,"",$E7145-_xlfn.MAXIFS($F$2:$F7144,$C$2:$C7144,$C7145,$B$2:$B7144,$B7145,$A$2:$A7144,$A7145))&lt;0,0,IF(_xlfn.MAXIFS($F$2:$F7144,$C$2:$C7144,$C7145,$B$2:$B7144,$B7145,$A$2:$A7144,$A7145)=0,"",$E7145-_xlfn.MAXIFS($F$2:$F7144,$C$2:$C7144,$C7145,$B$2:$B7144,$B7145,$A$2:$A7144,$A7145))))</f>
        <v/>
      </c>
      <c r="K7145" s="6" t="str">
        <f t="shared" si="334"/>
        <v/>
      </c>
      <c r="L7145" s="6" t="str">
        <f t="shared" si="335"/>
        <v/>
      </c>
      <c r="M7145" s="6" t="str">
        <f t="shared" si="333"/>
        <v/>
      </c>
    </row>
    <row r="7146" spans="1:13" x14ac:dyDescent="0.25">
      <c r="A7146"/>
      <c r="B7146" s="1"/>
      <c r="C7146"/>
      <c r="D7146"/>
      <c r="E7146" s="76"/>
      <c r="F7146" s="76"/>
      <c r="G7146" s="2"/>
      <c r="H7146" s="77"/>
      <c r="J7146" s="79" t="str">
        <f>IF(IF(IF(_xlfn.MAXIFS($F$2:$F7145,$C$2:$C7145,$C7146,$B$2:$B7145,$B7146,$A$2:$A7145,$A7146)=0,"",$E7146-_xlfn.MAXIFS($F$2:$F7145,$C$2:$C7145,$C7146,$B$2:$B7145,$B7146,$A$2:$A7145,$A7146))&lt;0,0,IF(_xlfn.MAXIFS($F$2:$F7145,$C$2:$C7145,$C7146,$B$2:$B7145,$B7146,$A$2:$A7145,$A7146)=0,"",$E7146-_xlfn.MAXIFS($F$2:$F7145,$C$2:$C7145,$C7146,$B$2:$B7145,$B7146,$A$2:$A7145,$A7146)))&gt;0.25,"",IF(IF(_xlfn.MAXIFS($F$2:$F7145,$C$2:$C7145,$C7146,$B$2:$B7145,$B7146,$A$2:$A7145,$A7146)=0,"",$E7146-_xlfn.MAXIFS($F$2:$F7145,$C$2:$C7145,$C7146,$B$2:$B7145,$B7146,$A$2:$A7145,$A7146))&lt;0,0,IF(_xlfn.MAXIFS($F$2:$F7145,$C$2:$C7145,$C7146,$B$2:$B7145,$B7146,$A$2:$A7145,$A7146)=0,"",$E7146-_xlfn.MAXIFS($F$2:$F7145,$C$2:$C7145,$C7146,$B$2:$B7145,$B7146,$A$2:$A7145,$A7146))))</f>
        <v/>
      </c>
      <c r="K7146" s="6" t="str">
        <f t="shared" si="334"/>
        <v/>
      </c>
      <c r="L7146" s="6" t="str">
        <f t="shared" si="335"/>
        <v/>
      </c>
      <c r="M7146" s="6" t="str">
        <f t="shared" si="333"/>
        <v/>
      </c>
    </row>
    <row r="7147" spans="1:13" x14ac:dyDescent="0.25">
      <c r="A7147"/>
      <c r="B7147" s="1"/>
      <c r="C7147"/>
      <c r="D7147"/>
      <c r="E7147" s="76"/>
      <c r="F7147" s="76"/>
      <c r="G7147" s="2"/>
      <c r="H7147" s="77"/>
      <c r="J7147" s="79" t="str">
        <f>IF(IF(IF(_xlfn.MAXIFS($F$2:$F7146,$C$2:$C7146,$C7147,$B$2:$B7146,$B7147,$A$2:$A7146,$A7147)=0,"",$E7147-_xlfn.MAXIFS($F$2:$F7146,$C$2:$C7146,$C7147,$B$2:$B7146,$B7147,$A$2:$A7146,$A7147))&lt;0,0,IF(_xlfn.MAXIFS($F$2:$F7146,$C$2:$C7146,$C7147,$B$2:$B7146,$B7147,$A$2:$A7146,$A7147)=0,"",$E7147-_xlfn.MAXIFS($F$2:$F7146,$C$2:$C7146,$C7147,$B$2:$B7146,$B7147,$A$2:$A7146,$A7147)))&gt;0.25,"",IF(IF(_xlfn.MAXIFS($F$2:$F7146,$C$2:$C7146,$C7147,$B$2:$B7146,$B7147,$A$2:$A7146,$A7147)=0,"",$E7147-_xlfn.MAXIFS($F$2:$F7146,$C$2:$C7146,$C7147,$B$2:$B7146,$B7147,$A$2:$A7146,$A7147))&lt;0,0,IF(_xlfn.MAXIFS($F$2:$F7146,$C$2:$C7146,$C7147,$B$2:$B7146,$B7147,$A$2:$A7146,$A7147)=0,"",$E7147-_xlfn.MAXIFS($F$2:$F7146,$C$2:$C7146,$C7147,$B$2:$B7146,$B7147,$A$2:$A7146,$A7147))))</f>
        <v/>
      </c>
      <c r="K7147" s="6" t="str">
        <f t="shared" si="334"/>
        <v/>
      </c>
      <c r="L7147" s="6" t="str">
        <f t="shared" si="335"/>
        <v/>
      </c>
      <c r="M7147" s="6" t="str">
        <f t="shared" si="333"/>
        <v/>
      </c>
    </row>
    <row r="7148" spans="1:13" x14ac:dyDescent="0.25">
      <c r="A7148"/>
      <c r="B7148" s="1"/>
      <c r="C7148"/>
      <c r="D7148"/>
      <c r="E7148" s="76"/>
      <c r="F7148" s="76"/>
      <c r="G7148" s="2"/>
      <c r="H7148" s="77"/>
      <c r="J7148" s="79" t="str">
        <f>IF(IF(IF(_xlfn.MAXIFS($F$2:$F7147,$C$2:$C7147,$C7148,$B$2:$B7147,$B7148,$A$2:$A7147,$A7148)=0,"",$E7148-_xlfn.MAXIFS($F$2:$F7147,$C$2:$C7147,$C7148,$B$2:$B7147,$B7148,$A$2:$A7147,$A7148))&lt;0,0,IF(_xlfn.MAXIFS($F$2:$F7147,$C$2:$C7147,$C7148,$B$2:$B7147,$B7148,$A$2:$A7147,$A7148)=0,"",$E7148-_xlfn.MAXIFS($F$2:$F7147,$C$2:$C7147,$C7148,$B$2:$B7147,$B7148,$A$2:$A7147,$A7148)))&gt;0.25,"",IF(IF(_xlfn.MAXIFS($F$2:$F7147,$C$2:$C7147,$C7148,$B$2:$B7147,$B7148,$A$2:$A7147,$A7148)=0,"",$E7148-_xlfn.MAXIFS($F$2:$F7147,$C$2:$C7147,$C7148,$B$2:$B7147,$B7148,$A$2:$A7147,$A7148))&lt;0,0,IF(_xlfn.MAXIFS($F$2:$F7147,$C$2:$C7147,$C7148,$B$2:$B7147,$B7148,$A$2:$A7147,$A7148)=0,"",$E7148-_xlfn.MAXIFS($F$2:$F7147,$C$2:$C7147,$C7148,$B$2:$B7147,$B7148,$A$2:$A7147,$A7148))))</f>
        <v/>
      </c>
      <c r="K7148" s="6" t="str">
        <f t="shared" si="334"/>
        <v/>
      </c>
      <c r="L7148" s="6" t="str">
        <f t="shared" si="335"/>
        <v/>
      </c>
      <c r="M7148" s="6" t="str">
        <f t="shared" si="333"/>
        <v/>
      </c>
    </row>
    <row r="7149" spans="1:13" x14ac:dyDescent="0.25">
      <c r="A7149"/>
      <c r="B7149" s="1"/>
      <c r="C7149"/>
      <c r="D7149"/>
      <c r="E7149" s="76"/>
      <c r="F7149" s="76"/>
      <c r="G7149" s="2"/>
      <c r="H7149" s="77"/>
      <c r="J7149" s="79" t="str">
        <f>IF(IF(IF(_xlfn.MAXIFS($F$2:$F7148,$C$2:$C7148,$C7149,$B$2:$B7148,$B7149,$A$2:$A7148,$A7149)=0,"",$E7149-_xlfn.MAXIFS($F$2:$F7148,$C$2:$C7148,$C7149,$B$2:$B7148,$B7149,$A$2:$A7148,$A7149))&lt;0,0,IF(_xlfn.MAXIFS($F$2:$F7148,$C$2:$C7148,$C7149,$B$2:$B7148,$B7149,$A$2:$A7148,$A7149)=0,"",$E7149-_xlfn.MAXIFS($F$2:$F7148,$C$2:$C7148,$C7149,$B$2:$B7148,$B7149,$A$2:$A7148,$A7149)))&gt;0.25,"",IF(IF(_xlfn.MAXIFS($F$2:$F7148,$C$2:$C7148,$C7149,$B$2:$B7148,$B7149,$A$2:$A7148,$A7149)=0,"",$E7149-_xlfn.MAXIFS($F$2:$F7148,$C$2:$C7148,$C7149,$B$2:$B7148,$B7149,$A$2:$A7148,$A7149))&lt;0,0,IF(_xlfn.MAXIFS($F$2:$F7148,$C$2:$C7148,$C7149,$B$2:$B7148,$B7149,$A$2:$A7148,$A7149)=0,"",$E7149-_xlfn.MAXIFS($F$2:$F7148,$C$2:$C7148,$C7149,$B$2:$B7148,$B7149,$A$2:$A7148,$A7149))))</f>
        <v/>
      </c>
      <c r="K7149" s="6" t="str">
        <f t="shared" si="334"/>
        <v/>
      </c>
      <c r="L7149" s="6" t="str">
        <f t="shared" si="335"/>
        <v/>
      </c>
      <c r="M7149" s="6" t="str">
        <f t="shared" si="333"/>
        <v/>
      </c>
    </row>
    <row r="7150" spans="1:13" x14ac:dyDescent="0.25">
      <c r="A7150"/>
      <c r="B7150" s="1"/>
      <c r="C7150"/>
      <c r="D7150"/>
      <c r="E7150" s="76"/>
      <c r="F7150" s="76"/>
      <c r="G7150" s="2"/>
      <c r="H7150" s="77"/>
      <c r="J7150" s="79" t="str">
        <f>IF(IF(IF(_xlfn.MAXIFS($F$2:$F7149,$C$2:$C7149,$C7150,$B$2:$B7149,$B7150,$A$2:$A7149,$A7150)=0,"",$E7150-_xlfn.MAXIFS($F$2:$F7149,$C$2:$C7149,$C7150,$B$2:$B7149,$B7150,$A$2:$A7149,$A7150))&lt;0,0,IF(_xlfn.MAXIFS($F$2:$F7149,$C$2:$C7149,$C7150,$B$2:$B7149,$B7150,$A$2:$A7149,$A7150)=0,"",$E7150-_xlfn.MAXIFS($F$2:$F7149,$C$2:$C7149,$C7150,$B$2:$B7149,$B7150,$A$2:$A7149,$A7150)))&gt;0.25,"",IF(IF(_xlfn.MAXIFS($F$2:$F7149,$C$2:$C7149,$C7150,$B$2:$B7149,$B7150,$A$2:$A7149,$A7150)=0,"",$E7150-_xlfn.MAXIFS($F$2:$F7149,$C$2:$C7149,$C7150,$B$2:$B7149,$B7150,$A$2:$A7149,$A7150))&lt;0,0,IF(_xlfn.MAXIFS($F$2:$F7149,$C$2:$C7149,$C7150,$B$2:$B7149,$B7150,$A$2:$A7149,$A7150)=0,"",$E7150-_xlfn.MAXIFS($F$2:$F7149,$C$2:$C7149,$C7150,$B$2:$B7149,$B7150,$A$2:$A7149,$A7150))))</f>
        <v/>
      </c>
      <c r="K7150" s="6" t="str">
        <f t="shared" si="334"/>
        <v/>
      </c>
      <c r="L7150" s="6" t="str">
        <f t="shared" si="335"/>
        <v/>
      </c>
      <c r="M7150" s="6" t="str">
        <f t="shared" si="333"/>
        <v/>
      </c>
    </row>
    <row r="7151" spans="1:13" x14ac:dyDescent="0.25">
      <c r="A7151"/>
      <c r="B7151" s="1"/>
      <c r="C7151"/>
      <c r="D7151"/>
      <c r="E7151" s="76"/>
      <c r="F7151" s="76"/>
      <c r="G7151" s="2"/>
      <c r="H7151" s="77"/>
      <c r="J7151" s="79" t="str">
        <f>IF(IF(IF(_xlfn.MAXIFS($F$2:$F7150,$C$2:$C7150,$C7151,$B$2:$B7150,$B7151,$A$2:$A7150,$A7151)=0,"",$E7151-_xlfn.MAXIFS($F$2:$F7150,$C$2:$C7150,$C7151,$B$2:$B7150,$B7151,$A$2:$A7150,$A7151))&lt;0,0,IF(_xlfn.MAXIFS($F$2:$F7150,$C$2:$C7150,$C7151,$B$2:$B7150,$B7151,$A$2:$A7150,$A7151)=0,"",$E7151-_xlfn.MAXIFS($F$2:$F7150,$C$2:$C7150,$C7151,$B$2:$B7150,$B7151,$A$2:$A7150,$A7151)))&gt;0.25,"",IF(IF(_xlfn.MAXIFS($F$2:$F7150,$C$2:$C7150,$C7151,$B$2:$B7150,$B7151,$A$2:$A7150,$A7151)=0,"",$E7151-_xlfn.MAXIFS($F$2:$F7150,$C$2:$C7150,$C7151,$B$2:$B7150,$B7151,$A$2:$A7150,$A7151))&lt;0,0,IF(_xlfn.MAXIFS($F$2:$F7150,$C$2:$C7150,$C7151,$B$2:$B7150,$B7151,$A$2:$A7150,$A7151)=0,"",$E7151-_xlfn.MAXIFS($F$2:$F7150,$C$2:$C7150,$C7151,$B$2:$B7150,$B7151,$A$2:$A7150,$A7151))))</f>
        <v/>
      </c>
      <c r="K7151" s="6" t="str">
        <f t="shared" si="334"/>
        <v/>
      </c>
      <c r="L7151" s="6" t="str">
        <f t="shared" si="335"/>
        <v/>
      </c>
      <c r="M7151" s="6" t="str">
        <f t="shared" si="333"/>
        <v/>
      </c>
    </row>
    <row r="7152" spans="1:13" x14ac:dyDescent="0.25">
      <c r="A7152"/>
      <c r="B7152" s="1"/>
      <c r="C7152"/>
      <c r="D7152"/>
      <c r="E7152" s="76"/>
      <c r="F7152" s="76"/>
      <c r="G7152" s="2"/>
      <c r="H7152" s="77"/>
      <c r="J7152" s="79" t="str">
        <f>IF(IF(IF(_xlfn.MAXIFS($F$2:$F7151,$C$2:$C7151,$C7152,$B$2:$B7151,$B7152,$A$2:$A7151,$A7152)=0,"",$E7152-_xlfn.MAXIFS($F$2:$F7151,$C$2:$C7151,$C7152,$B$2:$B7151,$B7152,$A$2:$A7151,$A7152))&lt;0,0,IF(_xlfn.MAXIFS($F$2:$F7151,$C$2:$C7151,$C7152,$B$2:$B7151,$B7152,$A$2:$A7151,$A7152)=0,"",$E7152-_xlfn.MAXIFS($F$2:$F7151,$C$2:$C7151,$C7152,$B$2:$B7151,$B7152,$A$2:$A7151,$A7152)))&gt;0.25,"",IF(IF(_xlfn.MAXIFS($F$2:$F7151,$C$2:$C7151,$C7152,$B$2:$B7151,$B7152,$A$2:$A7151,$A7152)=0,"",$E7152-_xlfn.MAXIFS($F$2:$F7151,$C$2:$C7151,$C7152,$B$2:$B7151,$B7152,$A$2:$A7151,$A7152))&lt;0,0,IF(_xlfn.MAXIFS($F$2:$F7151,$C$2:$C7151,$C7152,$B$2:$B7151,$B7152,$A$2:$A7151,$A7152)=0,"",$E7152-_xlfn.MAXIFS($F$2:$F7151,$C$2:$C7151,$C7152,$B$2:$B7151,$B7152,$A$2:$A7151,$A7152))))</f>
        <v/>
      </c>
      <c r="K7152" s="6" t="str">
        <f t="shared" si="334"/>
        <v/>
      </c>
      <c r="L7152" s="6" t="str">
        <f t="shared" si="335"/>
        <v/>
      </c>
      <c r="M7152" s="6" t="str">
        <f t="shared" si="333"/>
        <v/>
      </c>
    </row>
    <row r="7153" spans="1:13" x14ac:dyDescent="0.25">
      <c r="A7153"/>
      <c r="B7153" s="1"/>
      <c r="C7153"/>
      <c r="D7153"/>
      <c r="E7153" s="76"/>
      <c r="F7153" s="76"/>
      <c r="G7153" s="2"/>
      <c r="H7153" s="77"/>
      <c r="J7153" s="79" t="str">
        <f>IF(IF(IF(_xlfn.MAXIFS($F$2:$F7152,$C$2:$C7152,$C7153,$B$2:$B7152,$B7153,$A$2:$A7152,$A7153)=0,"",$E7153-_xlfn.MAXIFS($F$2:$F7152,$C$2:$C7152,$C7153,$B$2:$B7152,$B7153,$A$2:$A7152,$A7153))&lt;0,0,IF(_xlfn.MAXIFS($F$2:$F7152,$C$2:$C7152,$C7153,$B$2:$B7152,$B7153,$A$2:$A7152,$A7153)=0,"",$E7153-_xlfn.MAXIFS($F$2:$F7152,$C$2:$C7152,$C7153,$B$2:$B7152,$B7153,$A$2:$A7152,$A7153)))&gt;0.25,"",IF(IF(_xlfn.MAXIFS($F$2:$F7152,$C$2:$C7152,$C7153,$B$2:$B7152,$B7153,$A$2:$A7152,$A7153)=0,"",$E7153-_xlfn.MAXIFS($F$2:$F7152,$C$2:$C7152,$C7153,$B$2:$B7152,$B7153,$A$2:$A7152,$A7153))&lt;0,0,IF(_xlfn.MAXIFS($F$2:$F7152,$C$2:$C7152,$C7153,$B$2:$B7152,$B7153,$A$2:$A7152,$A7153)=0,"",$E7153-_xlfn.MAXIFS($F$2:$F7152,$C$2:$C7152,$C7153,$B$2:$B7152,$B7153,$A$2:$A7152,$A7153))))</f>
        <v/>
      </c>
      <c r="K7153" s="6" t="str">
        <f t="shared" si="334"/>
        <v/>
      </c>
      <c r="L7153" s="6" t="str">
        <f t="shared" si="335"/>
        <v/>
      </c>
      <c r="M7153" s="6" t="str">
        <f t="shared" si="333"/>
        <v/>
      </c>
    </row>
    <row r="7154" spans="1:13" x14ac:dyDescent="0.25">
      <c r="A7154"/>
      <c r="B7154" s="1"/>
      <c r="C7154"/>
      <c r="D7154"/>
      <c r="E7154" s="76"/>
      <c r="F7154" s="76"/>
      <c r="G7154" s="2"/>
      <c r="H7154" s="77"/>
      <c r="J7154" s="79" t="str">
        <f>IF(IF(IF(_xlfn.MAXIFS($F$2:$F7153,$C$2:$C7153,$C7154,$B$2:$B7153,$B7154,$A$2:$A7153,$A7154)=0,"",$E7154-_xlfn.MAXIFS($F$2:$F7153,$C$2:$C7153,$C7154,$B$2:$B7153,$B7154,$A$2:$A7153,$A7154))&lt;0,0,IF(_xlfn.MAXIFS($F$2:$F7153,$C$2:$C7153,$C7154,$B$2:$B7153,$B7154,$A$2:$A7153,$A7154)=0,"",$E7154-_xlfn.MAXIFS($F$2:$F7153,$C$2:$C7153,$C7154,$B$2:$B7153,$B7154,$A$2:$A7153,$A7154)))&gt;0.25,"",IF(IF(_xlfn.MAXIFS($F$2:$F7153,$C$2:$C7153,$C7154,$B$2:$B7153,$B7154,$A$2:$A7153,$A7154)=0,"",$E7154-_xlfn.MAXIFS($F$2:$F7153,$C$2:$C7153,$C7154,$B$2:$B7153,$B7154,$A$2:$A7153,$A7154))&lt;0,0,IF(_xlfn.MAXIFS($F$2:$F7153,$C$2:$C7153,$C7154,$B$2:$B7153,$B7154,$A$2:$A7153,$A7154)=0,"",$E7154-_xlfn.MAXIFS($F$2:$F7153,$C$2:$C7153,$C7154,$B$2:$B7153,$B7154,$A$2:$A7153,$A7154))))</f>
        <v/>
      </c>
      <c r="K7154" s="6" t="str">
        <f t="shared" si="334"/>
        <v/>
      </c>
      <c r="L7154" s="6" t="str">
        <f t="shared" si="335"/>
        <v/>
      </c>
      <c r="M7154" s="6" t="str">
        <f t="shared" si="333"/>
        <v/>
      </c>
    </row>
    <row r="7155" spans="1:13" x14ac:dyDescent="0.25">
      <c r="A7155"/>
      <c r="B7155" s="1"/>
      <c r="C7155"/>
      <c r="D7155"/>
      <c r="E7155" s="76"/>
      <c r="F7155" s="76"/>
      <c r="G7155" s="2"/>
      <c r="H7155" s="77"/>
      <c r="J7155" s="79" t="str">
        <f>IF(IF(IF(_xlfn.MAXIFS($F$2:$F7154,$C$2:$C7154,$C7155,$B$2:$B7154,$B7155,$A$2:$A7154,$A7155)=0,"",$E7155-_xlfn.MAXIFS($F$2:$F7154,$C$2:$C7154,$C7155,$B$2:$B7154,$B7155,$A$2:$A7154,$A7155))&lt;0,0,IF(_xlfn.MAXIFS($F$2:$F7154,$C$2:$C7154,$C7155,$B$2:$B7154,$B7155,$A$2:$A7154,$A7155)=0,"",$E7155-_xlfn.MAXIFS($F$2:$F7154,$C$2:$C7154,$C7155,$B$2:$B7154,$B7155,$A$2:$A7154,$A7155)))&gt;0.25,"",IF(IF(_xlfn.MAXIFS($F$2:$F7154,$C$2:$C7154,$C7155,$B$2:$B7154,$B7155,$A$2:$A7154,$A7155)=0,"",$E7155-_xlfn.MAXIFS($F$2:$F7154,$C$2:$C7154,$C7155,$B$2:$B7154,$B7155,$A$2:$A7154,$A7155))&lt;0,0,IF(_xlfn.MAXIFS($F$2:$F7154,$C$2:$C7154,$C7155,$B$2:$B7154,$B7155,$A$2:$A7154,$A7155)=0,"",$E7155-_xlfn.MAXIFS($F$2:$F7154,$C$2:$C7154,$C7155,$B$2:$B7154,$B7155,$A$2:$A7154,$A7155))))</f>
        <v/>
      </c>
      <c r="K7155" s="6" t="str">
        <f t="shared" si="334"/>
        <v/>
      </c>
      <c r="L7155" s="6" t="str">
        <f t="shared" si="335"/>
        <v/>
      </c>
      <c r="M7155" s="6" t="str">
        <f t="shared" si="333"/>
        <v/>
      </c>
    </row>
    <row r="7156" spans="1:13" x14ac:dyDescent="0.25">
      <c r="A7156"/>
      <c r="B7156" s="1"/>
      <c r="C7156"/>
      <c r="D7156"/>
      <c r="E7156" s="76"/>
      <c r="F7156" s="76"/>
      <c r="G7156" s="2"/>
      <c r="H7156" s="77"/>
      <c r="J7156" s="79" t="str">
        <f>IF(IF(IF(_xlfn.MAXIFS($F$2:$F7155,$C$2:$C7155,$C7156,$B$2:$B7155,$B7156,$A$2:$A7155,$A7156)=0,"",$E7156-_xlfn.MAXIFS($F$2:$F7155,$C$2:$C7155,$C7156,$B$2:$B7155,$B7156,$A$2:$A7155,$A7156))&lt;0,0,IF(_xlfn.MAXIFS($F$2:$F7155,$C$2:$C7155,$C7156,$B$2:$B7155,$B7156,$A$2:$A7155,$A7156)=0,"",$E7156-_xlfn.MAXIFS($F$2:$F7155,$C$2:$C7155,$C7156,$B$2:$B7155,$B7156,$A$2:$A7155,$A7156)))&gt;0.25,"",IF(IF(_xlfn.MAXIFS($F$2:$F7155,$C$2:$C7155,$C7156,$B$2:$B7155,$B7156,$A$2:$A7155,$A7156)=0,"",$E7156-_xlfn.MAXIFS($F$2:$F7155,$C$2:$C7155,$C7156,$B$2:$B7155,$B7156,$A$2:$A7155,$A7156))&lt;0,0,IF(_xlfn.MAXIFS($F$2:$F7155,$C$2:$C7155,$C7156,$B$2:$B7155,$B7156,$A$2:$A7155,$A7156)=0,"",$E7156-_xlfn.MAXIFS($F$2:$F7155,$C$2:$C7155,$C7156,$B$2:$B7155,$B7156,$A$2:$A7155,$A7156))))</f>
        <v/>
      </c>
      <c r="K7156" s="6" t="str">
        <f t="shared" si="334"/>
        <v/>
      </c>
      <c r="L7156" s="6" t="str">
        <f t="shared" si="335"/>
        <v/>
      </c>
      <c r="M7156" s="6" t="str">
        <f t="shared" si="333"/>
        <v/>
      </c>
    </row>
    <row r="7157" spans="1:13" x14ac:dyDescent="0.25">
      <c r="A7157"/>
      <c r="B7157" s="1"/>
      <c r="C7157"/>
      <c r="D7157"/>
      <c r="E7157" s="76"/>
      <c r="F7157" s="76"/>
      <c r="G7157" s="2"/>
      <c r="H7157" s="77"/>
      <c r="J7157" s="79" t="str">
        <f>IF(IF(IF(_xlfn.MAXIFS($F$2:$F7156,$C$2:$C7156,$C7157,$B$2:$B7156,$B7157,$A$2:$A7156,$A7157)=0,"",$E7157-_xlfn.MAXIFS($F$2:$F7156,$C$2:$C7156,$C7157,$B$2:$B7156,$B7157,$A$2:$A7156,$A7157))&lt;0,0,IF(_xlfn.MAXIFS($F$2:$F7156,$C$2:$C7156,$C7157,$B$2:$B7156,$B7157,$A$2:$A7156,$A7157)=0,"",$E7157-_xlfn.MAXIFS($F$2:$F7156,$C$2:$C7156,$C7157,$B$2:$B7156,$B7157,$A$2:$A7156,$A7157)))&gt;0.25,"",IF(IF(_xlfn.MAXIFS($F$2:$F7156,$C$2:$C7156,$C7157,$B$2:$B7156,$B7157,$A$2:$A7156,$A7157)=0,"",$E7157-_xlfn.MAXIFS($F$2:$F7156,$C$2:$C7156,$C7157,$B$2:$B7156,$B7157,$A$2:$A7156,$A7157))&lt;0,0,IF(_xlfn.MAXIFS($F$2:$F7156,$C$2:$C7156,$C7157,$B$2:$B7156,$B7157,$A$2:$A7156,$A7157)=0,"",$E7157-_xlfn.MAXIFS($F$2:$F7156,$C$2:$C7156,$C7157,$B$2:$B7156,$B7157,$A$2:$A7156,$A7157))))</f>
        <v/>
      </c>
      <c r="K7157" s="6" t="str">
        <f t="shared" si="334"/>
        <v/>
      </c>
      <c r="L7157" s="6" t="str">
        <f t="shared" si="335"/>
        <v/>
      </c>
      <c r="M7157" s="6" t="str">
        <f t="shared" si="333"/>
        <v/>
      </c>
    </row>
    <row r="7158" spans="1:13" x14ac:dyDescent="0.25">
      <c r="A7158"/>
      <c r="B7158" s="1"/>
      <c r="C7158"/>
      <c r="D7158"/>
      <c r="E7158" s="76"/>
      <c r="F7158" s="76"/>
      <c r="G7158" s="2"/>
      <c r="H7158" s="77"/>
      <c r="J7158" s="79" t="str">
        <f>IF(IF(IF(_xlfn.MAXIFS($F$2:$F7157,$C$2:$C7157,$C7158,$B$2:$B7157,$B7158,$A$2:$A7157,$A7158)=0,"",$E7158-_xlfn.MAXIFS($F$2:$F7157,$C$2:$C7157,$C7158,$B$2:$B7157,$B7158,$A$2:$A7157,$A7158))&lt;0,0,IF(_xlfn.MAXIFS($F$2:$F7157,$C$2:$C7157,$C7158,$B$2:$B7157,$B7158,$A$2:$A7157,$A7158)=0,"",$E7158-_xlfn.MAXIFS($F$2:$F7157,$C$2:$C7157,$C7158,$B$2:$B7157,$B7158,$A$2:$A7157,$A7158)))&gt;0.25,"",IF(IF(_xlfn.MAXIFS($F$2:$F7157,$C$2:$C7157,$C7158,$B$2:$B7157,$B7158,$A$2:$A7157,$A7158)=0,"",$E7158-_xlfn.MAXIFS($F$2:$F7157,$C$2:$C7157,$C7158,$B$2:$B7157,$B7158,$A$2:$A7157,$A7158))&lt;0,0,IF(_xlfn.MAXIFS($F$2:$F7157,$C$2:$C7157,$C7158,$B$2:$B7157,$B7158,$A$2:$A7157,$A7158)=0,"",$E7158-_xlfn.MAXIFS($F$2:$F7157,$C$2:$C7157,$C7158,$B$2:$B7157,$B7158,$A$2:$A7157,$A7158))))</f>
        <v/>
      </c>
      <c r="K7158" s="6" t="str">
        <f t="shared" si="334"/>
        <v/>
      </c>
      <c r="L7158" s="6" t="str">
        <f t="shared" si="335"/>
        <v/>
      </c>
      <c r="M7158" s="6" t="str">
        <f t="shared" si="333"/>
        <v/>
      </c>
    </row>
    <row r="7159" spans="1:13" x14ac:dyDescent="0.25">
      <c r="A7159"/>
      <c r="B7159" s="1"/>
      <c r="C7159"/>
      <c r="D7159"/>
      <c r="E7159" s="76"/>
      <c r="F7159" s="76"/>
      <c r="G7159" s="2"/>
      <c r="H7159" s="77"/>
      <c r="J7159" s="79" t="str">
        <f>IF(IF(IF(_xlfn.MAXIFS($F$2:$F7158,$C$2:$C7158,$C7159,$B$2:$B7158,$B7159,$A$2:$A7158,$A7159)=0,"",$E7159-_xlfn.MAXIFS($F$2:$F7158,$C$2:$C7158,$C7159,$B$2:$B7158,$B7159,$A$2:$A7158,$A7159))&lt;0,0,IF(_xlfn.MAXIFS($F$2:$F7158,$C$2:$C7158,$C7159,$B$2:$B7158,$B7159,$A$2:$A7158,$A7159)=0,"",$E7159-_xlfn.MAXIFS($F$2:$F7158,$C$2:$C7158,$C7159,$B$2:$B7158,$B7159,$A$2:$A7158,$A7159)))&gt;0.25,"",IF(IF(_xlfn.MAXIFS($F$2:$F7158,$C$2:$C7158,$C7159,$B$2:$B7158,$B7159,$A$2:$A7158,$A7159)=0,"",$E7159-_xlfn.MAXIFS($F$2:$F7158,$C$2:$C7158,$C7159,$B$2:$B7158,$B7159,$A$2:$A7158,$A7159))&lt;0,0,IF(_xlfn.MAXIFS($F$2:$F7158,$C$2:$C7158,$C7159,$B$2:$B7158,$B7159,$A$2:$A7158,$A7159)=0,"",$E7159-_xlfn.MAXIFS($F$2:$F7158,$C$2:$C7158,$C7159,$B$2:$B7158,$B7159,$A$2:$A7158,$A7159))))</f>
        <v/>
      </c>
      <c r="K7159" s="6" t="str">
        <f t="shared" si="334"/>
        <v/>
      </c>
      <c r="L7159" s="6" t="str">
        <f t="shared" si="335"/>
        <v/>
      </c>
      <c r="M7159" s="6" t="str">
        <f t="shared" si="333"/>
        <v/>
      </c>
    </row>
    <row r="7160" spans="1:13" x14ac:dyDescent="0.25">
      <c r="A7160"/>
      <c r="B7160" s="1"/>
      <c r="C7160"/>
      <c r="D7160"/>
      <c r="E7160" s="76"/>
      <c r="F7160" s="76"/>
      <c r="G7160" s="2"/>
      <c r="H7160" s="77"/>
      <c r="J7160" s="79" t="str">
        <f>IF(IF(IF(_xlfn.MAXIFS($F$2:$F7159,$C$2:$C7159,$C7160,$B$2:$B7159,$B7160,$A$2:$A7159,$A7160)=0,"",$E7160-_xlfn.MAXIFS($F$2:$F7159,$C$2:$C7159,$C7160,$B$2:$B7159,$B7160,$A$2:$A7159,$A7160))&lt;0,0,IF(_xlfn.MAXIFS($F$2:$F7159,$C$2:$C7159,$C7160,$B$2:$B7159,$B7160,$A$2:$A7159,$A7160)=0,"",$E7160-_xlfn.MAXIFS($F$2:$F7159,$C$2:$C7159,$C7160,$B$2:$B7159,$B7160,$A$2:$A7159,$A7160)))&gt;0.25,"",IF(IF(_xlfn.MAXIFS($F$2:$F7159,$C$2:$C7159,$C7160,$B$2:$B7159,$B7160,$A$2:$A7159,$A7160)=0,"",$E7160-_xlfn.MAXIFS($F$2:$F7159,$C$2:$C7159,$C7160,$B$2:$B7159,$B7160,$A$2:$A7159,$A7160))&lt;0,0,IF(_xlfn.MAXIFS($F$2:$F7159,$C$2:$C7159,$C7160,$B$2:$B7159,$B7160,$A$2:$A7159,$A7160)=0,"",$E7160-_xlfn.MAXIFS($F$2:$F7159,$C$2:$C7159,$C7160,$B$2:$B7159,$B7160,$A$2:$A7159,$A7160))))</f>
        <v/>
      </c>
      <c r="K7160" s="6" t="str">
        <f t="shared" si="334"/>
        <v/>
      </c>
      <c r="L7160" s="6" t="str">
        <f t="shared" si="335"/>
        <v/>
      </c>
      <c r="M7160" s="6" t="str">
        <f t="shared" si="333"/>
        <v/>
      </c>
    </row>
    <row r="7161" spans="1:13" x14ac:dyDescent="0.25">
      <c r="A7161"/>
      <c r="B7161" s="1"/>
      <c r="C7161"/>
      <c r="D7161"/>
      <c r="E7161" s="76"/>
      <c r="F7161" s="76"/>
      <c r="G7161" s="2"/>
      <c r="H7161" s="77"/>
      <c r="J7161" s="79" t="str">
        <f>IF(IF(IF(_xlfn.MAXIFS($F$2:$F7160,$C$2:$C7160,$C7161,$B$2:$B7160,$B7161,$A$2:$A7160,$A7161)=0,"",$E7161-_xlfn.MAXIFS($F$2:$F7160,$C$2:$C7160,$C7161,$B$2:$B7160,$B7161,$A$2:$A7160,$A7161))&lt;0,0,IF(_xlfn.MAXIFS($F$2:$F7160,$C$2:$C7160,$C7161,$B$2:$B7160,$B7161,$A$2:$A7160,$A7161)=0,"",$E7161-_xlfn.MAXIFS($F$2:$F7160,$C$2:$C7160,$C7161,$B$2:$B7160,$B7161,$A$2:$A7160,$A7161)))&gt;0.25,"",IF(IF(_xlfn.MAXIFS($F$2:$F7160,$C$2:$C7160,$C7161,$B$2:$B7160,$B7161,$A$2:$A7160,$A7161)=0,"",$E7161-_xlfn.MAXIFS($F$2:$F7160,$C$2:$C7160,$C7161,$B$2:$B7160,$B7161,$A$2:$A7160,$A7161))&lt;0,0,IF(_xlfn.MAXIFS($F$2:$F7160,$C$2:$C7160,$C7161,$B$2:$B7160,$B7161,$A$2:$A7160,$A7161)=0,"",$E7161-_xlfn.MAXIFS($F$2:$F7160,$C$2:$C7160,$C7161,$B$2:$B7160,$B7161,$A$2:$A7160,$A7161))))</f>
        <v/>
      </c>
      <c r="K7161" s="6" t="str">
        <f t="shared" si="334"/>
        <v/>
      </c>
      <c r="L7161" s="6" t="str">
        <f t="shared" si="335"/>
        <v/>
      </c>
      <c r="M7161" s="6" t="str">
        <f t="shared" si="333"/>
        <v/>
      </c>
    </row>
    <row r="7162" spans="1:13" x14ac:dyDescent="0.25">
      <c r="A7162"/>
      <c r="B7162" s="1"/>
      <c r="C7162"/>
      <c r="D7162"/>
      <c r="E7162" s="76"/>
      <c r="F7162" s="76"/>
      <c r="G7162" s="2"/>
      <c r="H7162" s="77"/>
      <c r="J7162" s="79" t="str">
        <f>IF(IF(IF(_xlfn.MAXIFS($F$2:$F7161,$C$2:$C7161,$C7162,$B$2:$B7161,$B7162,$A$2:$A7161,$A7162)=0,"",$E7162-_xlfn.MAXIFS($F$2:$F7161,$C$2:$C7161,$C7162,$B$2:$B7161,$B7162,$A$2:$A7161,$A7162))&lt;0,0,IF(_xlfn.MAXIFS($F$2:$F7161,$C$2:$C7161,$C7162,$B$2:$B7161,$B7162,$A$2:$A7161,$A7162)=0,"",$E7162-_xlfn.MAXIFS($F$2:$F7161,$C$2:$C7161,$C7162,$B$2:$B7161,$B7162,$A$2:$A7161,$A7162)))&gt;0.25,"",IF(IF(_xlfn.MAXIFS($F$2:$F7161,$C$2:$C7161,$C7162,$B$2:$B7161,$B7162,$A$2:$A7161,$A7162)=0,"",$E7162-_xlfn.MAXIFS($F$2:$F7161,$C$2:$C7161,$C7162,$B$2:$B7161,$B7162,$A$2:$A7161,$A7162))&lt;0,0,IF(_xlfn.MAXIFS($F$2:$F7161,$C$2:$C7161,$C7162,$B$2:$B7161,$B7162,$A$2:$A7161,$A7162)=0,"",$E7162-_xlfn.MAXIFS($F$2:$F7161,$C$2:$C7161,$C7162,$B$2:$B7161,$B7162,$A$2:$A7161,$A7162))))</f>
        <v/>
      </c>
      <c r="K7162" s="6" t="str">
        <f t="shared" si="334"/>
        <v/>
      </c>
      <c r="L7162" s="6" t="str">
        <f t="shared" si="335"/>
        <v/>
      </c>
      <c r="M7162" s="6" t="str">
        <f t="shared" si="333"/>
        <v/>
      </c>
    </row>
    <row r="7163" spans="1:13" x14ac:dyDescent="0.25">
      <c r="A7163"/>
      <c r="B7163" s="1"/>
      <c r="C7163"/>
      <c r="D7163"/>
      <c r="E7163" s="76"/>
      <c r="F7163" s="76"/>
      <c r="G7163" s="2"/>
      <c r="H7163" s="77"/>
      <c r="J7163" s="79" t="str">
        <f>IF(IF(IF(_xlfn.MAXIFS($F$2:$F7162,$C$2:$C7162,$C7163,$B$2:$B7162,$B7163,$A$2:$A7162,$A7163)=0,"",$E7163-_xlfn.MAXIFS($F$2:$F7162,$C$2:$C7162,$C7163,$B$2:$B7162,$B7163,$A$2:$A7162,$A7163))&lt;0,0,IF(_xlfn.MAXIFS($F$2:$F7162,$C$2:$C7162,$C7163,$B$2:$B7162,$B7163,$A$2:$A7162,$A7163)=0,"",$E7163-_xlfn.MAXIFS($F$2:$F7162,$C$2:$C7162,$C7163,$B$2:$B7162,$B7163,$A$2:$A7162,$A7163)))&gt;0.25,"",IF(IF(_xlfn.MAXIFS($F$2:$F7162,$C$2:$C7162,$C7163,$B$2:$B7162,$B7163,$A$2:$A7162,$A7163)=0,"",$E7163-_xlfn.MAXIFS($F$2:$F7162,$C$2:$C7162,$C7163,$B$2:$B7162,$B7163,$A$2:$A7162,$A7163))&lt;0,0,IF(_xlfn.MAXIFS($F$2:$F7162,$C$2:$C7162,$C7163,$B$2:$B7162,$B7163,$A$2:$A7162,$A7163)=0,"",$E7163-_xlfn.MAXIFS($F$2:$F7162,$C$2:$C7162,$C7163,$B$2:$B7162,$B7163,$A$2:$A7162,$A7163))))</f>
        <v/>
      </c>
      <c r="K7163" s="6" t="str">
        <f t="shared" si="334"/>
        <v/>
      </c>
      <c r="L7163" s="6" t="str">
        <f t="shared" si="335"/>
        <v/>
      </c>
      <c r="M7163" s="6" t="str">
        <f t="shared" si="333"/>
        <v/>
      </c>
    </row>
    <row r="7164" spans="1:13" x14ac:dyDescent="0.25">
      <c r="A7164"/>
      <c r="B7164" s="1"/>
      <c r="C7164"/>
      <c r="D7164"/>
      <c r="E7164" s="76"/>
      <c r="F7164" s="76"/>
      <c r="G7164" s="2"/>
      <c r="H7164" s="77"/>
      <c r="J7164" s="79" t="str">
        <f>IF(IF(IF(_xlfn.MAXIFS($F$2:$F7163,$C$2:$C7163,$C7164,$B$2:$B7163,$B7164,$A$2:$A7163,$A7164)=0,"",$E7164-_xlfn.MAXIFS($F$2:$F7163,$C$2:$C7163,$C7164,$B$2:$B7163,$B7164,$A$2:$A7163,$A7164))&lt;0,0,IF(_xlfn.MAXIFS($F$2:$F7163,$C$2:$C7163,$C7164,$B$2:$B7163,$B7164,$A$2:$A7163,$A7164)=0,"",$E7164-_xlfn.MAXIFS($F$2:$F7163,$C$2:$C7163,$C7164,$B$2:$B7163,$B7164,$A$2:$A7163,$A7164)))&gt;0.25,"",IF(IF(_xlfn.MAXIFS($F$2:$F7163,$C$2:$C7163,$C7164,$B$2:$B7163,$B7164,$A$2:$A7163,$A7164)=0,"",$E7164-_xlfn.MAXIFS($F$2:$F7163,$C$2:$C7163,$C7164,$B$2:$B7163,$B7164,$A$2:$A7163,$A7164))&lt;0,0,IF(_xlfn.MAXIFS($F$2:$F7163,$C$2:$C7163,$C7164,$B$2:$B7163,$B7164,$A$2:$A7163,$A7164)=0,"",$E7164-_xlfn.MAXIFS($F$2:$F7163,$C$2:$C7163,$C7164,$B$2:$B7163,$B7164,$A$2:$A7163,$A7164))))</f>
        <v/>
      </c>
      <c r="K7164" s="6" t="str">
        <f t="shared" si="334"/>
        <v/>
      </c>
      <c r="L7164" s="6" t="str">
        <f t="shared" si="335"/>
        <v/>
      </c>
      <c r="M7164" s="6" t="str">
        <f t="shared" si="333"/>
        <v/>
      </c>
    </row>
    <row r="7165" spans="1:13" x14ac:dyDescent="0.25">
      <c r="A7165"/>
      <c r="B7165" s="1"/>
      <c r="C7165"/>
      <c r="D7165"/>
      <c r="E7165" s="76"/>
      <c r="F7165" s="76"/>
      <c r="G7165" s="2"/>
      <c r="H7165" s="77"/>
      <c r="J7165" s="79" t="str">
        <f>IF(IF(IF(_xlfn.MAXIFS($F$2:$F7164,$C$2:$C7164,$C7165,$B$2:$B7164,$B7165,$A$2:$A7164,$A7165)=0,"",$E7165-_xlfn.MAXIFS($F$2:$F7164,$C$2:$C7164,$C7165,$B$2:$B7164,$B7165,$A$2:$A7164,$A7165))&lt;0,0,IF(_xlfn.MAXIFS($F$2:$F7164,$C$2:$C7164,$C7165,$B$2:$B7164,$B7165,$A$2:$A7164,$A7165)=0,"",$E7165-_xlfn.MAXIFS($F$2:$F7164,$C$2:$C7164,$C7165,$B$2:$B7164,$B7165,$A$2:$A7164,$A7165)))&gt;0.25,"",IF(IF(_xlfn.MAXIFS($F$2:$F7164,$C$2:$C7164,$C7165,$B$2:$B7164,$B7165,$A$2:$A7164,$A7165)=0,"",$E7165-_xlfn.MAXIFS($F$2:$F7164,$C$2:$C7164,$C7165,$B$2:$B7164,$B7165,$A$2:$A7164,$A7165))&lt;0,0,IF(_xlfn.MAXIFS($F$2:$F7164,$C$2:$C7164,$C7165,$B$2:$B7164,$B7165,$A$2:$A7164,$A7165)=0,"",$E7165-_xlfn.MAXIFS($F$2:$F7164,$C$2:$C7164,$C7165,$B$2:$B7164,$B7165,$A$2:$A7164,$A7165))))</f>
        <v/>
      </c>
      <c r="K7165" s="6" t="str">
        <f t="shared" si="334"/>
        <v/>
      </c>
      <c r="L7165" s="6" t="str">
        <f t="shared" si="335"/>
        <v/>
      </c>
      <c r="M7165" s="6" t="str">
        <f t="shared" si="333"/>
        <v/>
      </c>
    </row>
    <row r="7166" spans="1:13" x14ac:dyDescent="0.25">
      <c r="A7166"/>
      <c r="B7166" s="1"/>
      <c r="C7166"/>
      <c r="D7166"/>
      <c r="E7166" s="76"/>
      <c r="F7166" s="76"/>
      <c r="G7166" s="2"/>
      <c r="H7166" s="77"/>
      <c r="J7166" s="79" t="str">
        <f>IF(IF(IF(_xlfn.MAXIFS($F$2:$F7165,$C$2:$C7165,$C7166,$B$2:$B7165,$B7166,$A$2:$A7165,$A7166)=0,"",$E7166-_xlfn.MAXIFS($F$2:$F7165,$C$2:$C7165,$C7166,$B$2:$B7165,$B7166,$A$2:$A7165,$A7166))&lt;0,0,IF(_xlfn.MAXIFS($F$2:$F7165,$C$2:$C7165,$C7166,$B$2:$B7165,$B7166,$A$2:$A7165,$A7166)=0,"",$E7166-_xlfn.MAXIFS($F$2:$F7165,$C$2:$C7165,$C7166,$B$2:$B7165,$B7166,$A$2:$A7165,$A7166)))&gt;0.25,"",IF(IF(_xlfn.MAXIFS($F$2:$F7165,$C$2:$C7165,$C7166,$B$2:$B7165,$B7166,$A$2:$A7165,$A7166)=0,"",$E7166-_xlfn.MAXIFS($F$2:$F7165,$C$2:$C7165,$C7166,$B$2:$B7165,$B7166,$A$2:$A7165,$A7166))&lt;0,0,IF(_xlfn.MAXIFS($F$2:$F7165,$C$2:$C7165,$C7166,$B$2:$B7165,$B7166,$A$2:$A7165,$A7166)=0,"",$E7166-_xlfn.MAXIFS($F$2:$F7165,$C$2:$C7165,$C7166,$B$2:$B7165,$B7166,$A$2:$A7165,$A7166))))</f>
        <v/>
      </c>
      <c r="K7166" s="6" t="str">
        <f t="shared" si="334"/>
        <v/>
      </c>
      <c r="L7166" s="6" t="str">
        <f t="shared" si="335"/>
        <v/>
      </c>
      <c r="M7166" s="6" t="str">
        <f t="shared" si="333"/>
        <v/>
      </c>
    </row>
    <row r="7167" spans="1:13" x14ac:dyDescent="0.25">
      <c r="A7167"/>
      <c r="B7167" s="1"/>
      <c r="C7167"/>
      <c r="D7167"/>
      <c r="E7167" s="76"/>
      <c r="F7167" s="76"/>
      <c r="G7167" s="2"/>
      <c r="H7167" s="77"/>
      <c r="J7167" s="79" t="str">
        <f>IF(IF(IF(_xlfn.MAXIFS($F$2:$F7166,$C$2:$C7166,$C7167,$B$2:$B7166,$B7167,$A$2:$A7166,$A7167)=0,"",$E7167-_xlfn.MAXIFS($F$2:$F7166,$C$2:$C7166,$C7167,$B$2:$B7166,$B7167,$A$2:$A7166,$A7167))&lt;0,0,IF(_xlfn.MAXIFS($F$2:$F7166,$C$2:$C7166,$C7167,$B$2:$B7166,$B7167,$A$2:$A7166,$A7167)=0,"",$E7167-_xlfn.MAXIFS($F$2:$F7166,$C$2:$C7166,$C7167,$B$2:$B7166,$B7167,$A$2:$A7166,$A7167)))&gt;0.25,"",IF(IF(_xlfn.MAXIFS($F$2:$F7166,$C$2:$C7166,$C7167,$B$2:$B7166,$B7167,$A$2:$A7166,$A7167)=0,"",$E7167-_xlfn.MAXIFS($F$2:$F7166,$C$2:$C7166,$C7167,$B$2:$B7166,$B7167,$A$2:$A7166,$A7167))&lt;0,0,IF(_xlfn.MAXIFS($F$2:$F7166,$C$2:$C7166,$C7167,$B$2:$B7166,$B7167,$A$2:$A7166,$A7167)=0,"",$E7167-_xlfn.MAXIFS($F$2:$F7166,$C$2:$C7166,$C7167,$B$2:$B7166,$B7167,$A$2:$A7166,$A7167))))</f>
        <v/>
      </c>
      <c r="K7167" s="6" t="str">
        <f t="shared" si="334"/>
        <v/>
      </c>
      <c r="L7167" s="6" t="str">
        <f t="shared" si="335"/>
        <v/>
      </c>
      <c r="M7167" s="6" t="str">
        <f t="shared" si="333"/>
        <v/>
      </c>
    </row>
    <row r="7168" spans="1:13" x14ac:dyDescent="0.25">
      <c r="A7168"/>
      <c r="B7168" s="1"/>
      <c r="C7168"/>
      <c r="D7168"/>
      <c r="E7168" s="76"/>
      <c r="F7168" s="76"/>
      <c r="G7168" s="2"/>
      <c r="H7168" s="77"/>
      <c r="J7168" s="79" t="str">
        <f>IF(IF(IF(_xlfn.MAXIFS($F$2:$F7167,$C$2:$C7167,$C7168,$B$2:$B7167,$B7168,$A$2:$A7167,$A7168)=0,"",$E7168-_xlfn.MAXIFS($F$2:$F7167,$C$2:$C7167,$C7168,$B$2:$B7167,$B7168,$A$2:$A7167,$A7168))&lt;0,0,IF(_xlfn.MAXIFS($F$2:$F7167,$C$2:$C7167,$C7168,$B$2:$B7167,$B7168,$A$2:$A7167,$A7168)=0,"",$E7168-_xlfn.MAXIFS($F$2:$F7167,$C$2:$C7167,$C7168,$B$2:$B7167,$B7168,$A$2:$A7167,$A7168)))&gt;0.25,"",IF(IF(_xlfn.MAXIFS($F$2:$F7167,$C$2:$C7167,$C7168,$B$2:$B7167,$B7168,$A$2:$A7167,$A7168)=0,"",$E7168-_xlfn.MAXIFS($F$2:$F7167,$C$2:$C7167,$C7168,$B$2:$B7167,$B7168,$A$2:$A7167,$A7168))&lt;0,0,IF(_xlfn.MAXIFS($F$2:$F7167,$C$2:$C7167,$C7168,$B$2:$B7167,$B7168,$A$2:$A7167,$A7168)=0,"",$E7168-_xlfn.MAXIFS($F$2:$F7167,$C$2:$C7167,$C7168,$B$2:$B7167,$B7168,$A$2:$A7167,$A7168))))</f>
        <v/>
      </c>
      <c r="K7168" s="6" t="str">
        <f t="shared" si="334"/>
        <v/>
      </c>
      <c r="L7168" s="6" t="str">
        <f t="shared" si="335"/>
        <v/>
      </c>
      <c r="M7168" s="6" t="str">
        <f t="shared" si="333"/>
        <v/>
      </c>
    </row>
    <row r="7169" spans="1:13" x14ac:dyDescent="0.25">
      <c r="A7169"/>
      <c r="B7169" s="1"/>
      <c r="C7169"/>
      <c r="D7169"/>
      <c r="E7169" s="76"/>
      <c r="F7169" s="76"/>
      <c r="G7169" s="2"/>
      <c r="H7169" s="77"/>
      <c r="J7169" s="79" t="str">
        <f>IF(IF(IF(_xlfn.MAXIFS($F$2:$F7168,$C$2:$C7168,$C7169,$B$2:$B7168,$B7169,$A$2:$A7168,$A7169)=0,"",$E7169-_xlfn.MAXIFS($F$2:$F7168,$C$2:$C7168,$C7169,$B$2:$B7168,$B7169,$A$2:$A7168,$A7169))&lt;0,0,IF(_xlfn.MAXIFS($F$2:$F7168,$C$2:$C7168,$C7169,$B$2:$B7168,$B7169,$A$2:$A7168,$A7169)=0,"",$E7169-_xlfn.MAXIFS($F$2:$F7168,$C$2:$C7168,$C7169,$B$2:$B7168,$B7169,$A$2:$A7168,$A7169)))&gt;0.25,"",IF(IF(_xlfn.MAXIFS($F$2:$F7168,$C$2:$C7168,$C7169,$B$2:$B7168,$B7169,$A$2:$A7168,$A7169)=0,"",$E7169-_xlfn.MAXIFS($F$2:$F7168,$C$2:$C7168,$C7169,$B$2:$B7168,$B7169,$A$2:$A7168,$A7169))&lt;0,0,IF(_xlfn.MAXIFS($F$2:$F7168,$C$2:$C7168,$C7169,$B$2:$B7168,$B7169,$A$2:$A7168,$A7169)=0,"",$E7169-_xlfn.MAXIFS($F$2:$F7168,$C$2:$C7168,$C7169,$B$2:$B7168,$B7169,$A$2:$A7168,$A7169))))</f>
        <v/>
      </c>
      <c r="K7169" s="6" t="str">
        <f t="shared" si="334"/>
        <v/>
      </c>
      <c r="L7169" s="6" t="str">
        <f t="shared" si="335"/>
        <v/>
      </c>
      <c r="M7169" s="6" t="str">
        <f t="shared" si="333"/>
        <v/>
      </c>
    </row>
    <row r="7170" spans="1:13" x14ac:dyDescent="0.25">
      <c r="A7170"/>
      <c r="B7170" s="1"/>
      <c r="C7170"/>
      <c r="D7170"/>
      <c r="E7170" s="76"/>
      <c r="F7170" s="76"/>
      <c r="G7170" s="2"/>
      <c r="H7170" s="77"/>
      <c r="J7170" s="79" t="str">
        <f>IF(IF(IF(_xlfn.MAXIFS($F$2:$F7169,$C$2:$C7169,$C7170,$B$2:$B7169,$B7170,$A$2:$A7169,$A7170)=0,"",$E7170-_xlfn.MAXIFS($F$2:$F7169,$C$2:$C7169,$C7170,$B$2:$B7169,$B7170,$A$2:$A7169,$A7170))&lt;0,0,IF(_xlfn.MAXIFS($F$2:$F7169,$C$2:$C7169,$C7170,$B$2:$B7169,$B7170,$A$2:$A7169,$A7170)=0,"",$E7170-_xlfn.MAXIFS($F$2:$F7169,$C$2:$C7169,$C7170,$B$2:$B7169,$B7170,$A$2:$A7169,$A7170)))&gt;0.25,"",IF(IF(_xlfn.MAXIFS($F$2:$F7169,$C$2:$C7169,$C7170,$B$2:$B7169,$B7170,$A$2:$A7169,$A7170)=0,"",$E7170-_xlfn.MAXIFS($F$2:$F7169,$C$2:$C7169,$C7170,$B$2:$B7169,$B7170,$A$2:$A7169,$A7170))&lt;0,0,IF(_xlfn.MAXIFS($F$2:$F7169,$C$2:$C7169,$C7170,$B$2:$B7169,$B7170,$A$2:$A7169,$A7170)=0,"",$E7170-_xlfn.MAXIFS($F$2:$F7169,$C$2:$C7169,$C7170,$B$2:$B7169,$B7170,$A$2:$A7169,$A7170))))</f>
        <v/>
      </c>
      <c r="K7170" s="6" t="str">
        <f t="shared" si="334"/>
        <v/>
      </c>
      <c r="L7170" s="6" t="str">
        <f t="shared" si="335"/>
        <v/>
      </c>
      <c r="M7170" s="6" t="str">
        <f t="shared" ref="M7170:M7233" si="336">IF($A7170="","",IF(AND($K7170&gt;=10,$K7170&lt;=13),"Y",IF(AND($K7170=14,$L7170="EARLY"),"Y","N")))</f>
        <v/>
      </c>
    </row>
    <row r="7171" spans="1:13" x14ac:dyDescent="0.25">
      <c r="A7171"/>
      <c r="B7171" s="1"/>
      <c r="C7171"/>
      <c r="D7171"/>
      <c r="E7171" s="76"/>
      <c r="F7171" s="76"/>
      <c r="G7171" s="2"/>
      <c r="H7171" s="77"/>
      <c r="J7171" s="79" t="str">
        <f>IF(IF(IF(_xlfn.MAXIFS($F$2:$F7170,$C$2:$C7170,$C7171,$B$2:$B7170,$B7171,$A$2:$A7170,$A7171)=0,"",$E7171-_xlfn.MAXIFS($F$2:$F7170,$C$2:$C7170,$C7171,$B$2:$B7170,$B7171,$A$2:$A7170,$A7171))&lt;0,0,IF(_xlfn.MAXIFS($F$2:$F7170,$C$2:$C7170,$C7171,$B$2:$B7170,$B7171,$A$2:$A7170,$A7171)=0,"",$E7171-_xlfn.MAXIFS($F$2:$F7170,$C$2:$C7170,$C7171,$B$2:$B7170,$B7171,$A$2:$A7170,$A7171)))&gt;0.25,"",IF(IF(_xlfn.MAXIFS($F$2:$F7170,$C$2:$C7170,$C7171,$B$2:$B7170,$B7171,$A$2:$A7170,$A7171)=0,"",$E7171-_xlfn.MAXIFS($F$2:$F7170,$C$2:$C7170,$C7171,$B$2:$B7170,$B7171,$A$2:$A7170,$A7171))&lt;0,0,IF(_xlfn.MAXIFS($F$2:$F7170,$C$2:$C7170,$C7171,$B$2:$B7170,$B7171,$A$2:$A7170,$A7171)=0,"",$E7171-_xlfn.MAXIFS($F$2:$F7170,$C$2:$C7170,$C7171,$B$2:$B7170,$B7171,$A$2:$A7170,$A7171))))</f>
        <v/>
      </c>
      <c r="K7171" s="6" t="str">
        <f t="shared" ref="K7171:K7234" si="337">IF($J7171="","",IF(HOUR($E7171)&gt;19,19,IF(HOUR($E7171)&lt;5,5,HOUR($E7171))))</f>
        <v/>
      </c>
      <c r="L7171" s="6" t="str">
        <f t="shared" ref="L7171:L7234" si="338">IF($J7171="","",IF(MINUTE($E7171)&lt;30,"EARLY","LATE"))</f>
        <v/>
      </c>
      <c r="M7171" s="6" t="str">
        <f t="shared" si="336"/>
        <v/>
      </c>
    </row>
    <row r="7172" spans="1:13" x14ac:dyDescent="0.25">
      <c r="A7172"/>
      <c r="B7172" s="1"/>
      <c r="C7172"/>
      <c r="D7172"/>
      <c r="E7172" s="76"/>
      <c r="F7172" s="76"/>
      <c r="G7172" s="2"/>
      <c r="H7172" s="77"/>
      <c r="J7172" s="79" t="str">
        <f>IF(IF(IF(_xlfn.MAXIFS($F$2:$F7171,$C$2:$C7171,$C7172,$B$2:$B7171,$B7172,$A$2:$A7171,$A7172)=0,"",$E7172-_xlfn.MAXIFS($F$2:$F7171,$C$2:$C7171,$C7172,$B$2:$B7171,$B7172,$A$2:$A7171,$A7172))&lt;0,0,IF(_xlfn.MAXIFS($F$2:$F7171,$C$2:$C7171,$C7172,$B$2:$B7171,$B7172,$A$2:$A7171,$A7172)=0,"",$E7172-_xlfn.MAXIFS($F$2:$F7171,$C$2:$C7171,$C7172,$B$2:$B7171,$B7172,$A$2:$A7171,$A7172)))&gt;0.25,"",IF(IF(_xlfn.MAXIFS($F$2:$F7171,$C$2:$C7171,$C7172,$B$2:$B7171,$B7172,$A$2:$A7171,$A7172)=0,"",$E7172-_xlfn.MAXIFS($F$2:$F7171,$C$2:$C7171,$C7172,$B$2:$B7171,$B7172,$A$2:$A7171,$A7172))&lt;0,0,IF(_xlfn.MAXIFS($F$2:$F7171,$C$2:$C7171,$C7172,$B$2:$B7171,$B7172,$A$2:$A7171,$A7172)=0,"",$E7172-_xlfn.MAXIFS($F$2:$F7171,$C$2:$C7171,$C7172,$B$2:$B7171,$B7172,$A$2:$A7171,$A7172))))</f>
        <v/>
      </c>
      <c r="K7172" s="6" t="str">
        <f t="shared" si="337"/>
        <v/>
      </c>
      <c r="L7172" s="6" t="str">
        <f t="shared" si="338"/>
        <v/>
      </c>
      <c r="M7172" s="6" t="str">
        <f t="shared" si="336"/>
        <v/>
      </c>
    </row>
    <row r="7173" spans="1:13" x14ac:dyDescent="0.25">
      <c r="A7173"/>
      <c r="B7173" s="1"/>
      <c r="C7173"/>
      <c r="D7173"/>
      <c r="E7173" s="76"/>
      <c r="F7173" s="76"/>
      <c r="G7173" s="2"/>
      <c r="H7173" s="77"/>
      <c r="J7173" s="79" t="str">
        <f>IF(IF(IF(_xlfn.MAXIFS($F$2:$F7172,$C$2:$C7172,$C7173,$B$2:$B7172,$B7173,$A$2:$A7172,$A7173)=0,"",$E7173-_xlfn.MAXIFS($F$2:$F7172,$C$2:$C7172,$C7173,$B$2:$B7172,$B7173,$A$2:$A7172,$A7173))&lt;0,0,IF(_xlfn.MAXIFS($F$2:$F7172,$C$2:$C7172,$C7173,$B$2:$B7172,$B7173,$A$2:$A7172,$A7173)=0,"",$E7173-_xlfn.MAXIFS($F$2:$F7172,$C$2:$C7172,$C7173,$B$2:$B7172,$B7173,$A$2:$A7172,$A7173)))&gt;0.25,"",IF(IF(_xlfn.MAXIFS($F$2:$F7172,$C$2:$C7172,$C7173,$B$2:$B7172,$B7173,$A$2:$A7172,$A7173)=0,"",$E7173-_xlfn.MAXIFS($F$2:$F7172,$C$2:$C7172,$C7173,$B$2:$B7172,$B7173,$A$2:$A7172,$A7173))&lt;0,0,IF(_xlfn.MAXIFS($F$2:$F7172,$C$2:$C7172,$C7173,$B$2:$B7172,$B7173,$A$2:$A7172,$A7173)=0,"",$E7173-_xlfn.MAXIFS($F$2:$F7172,$C$2:$C7172,$C7173,$B$2:$B7172,$B7173,$A$2:$A7172,$A7173))))</f>
        <v/>
      </c>
      <c r="K7173" s="6" t="str">
        <f t="shared" si="337"/>
        <v/>
      </c>
      <c r="L7173" s="6" t="str">
        <f t="shared" si="338"/>
        <v/>
      </c>
      <c r="M7173" s="6" t="str">
        <f t="shared" si="336"/>
        <v/>
      </c>
    </row>
    <row r="7174" spans="1:13" x14ac:dyDescent="0.25">
      <c r="A7174"/>
      <c r="B7174" s="1"/>
      <c r="C7174"/>
      <c r="D7174"/>
      <c r="E7174" s="76"/>
      <c r="F7174" s="76"/>
      <c r="G7174" s="2"/>
      <c r="H7174" s="77"/>
      <c r="J7174" s="79" t="str">
        <f>IF(IF(IF(_xlfn.MAXIFS($F$2:$F7173,$C$2:$C7173,$C7174,$B$2:$B7173,$B7174,$A$2:$A7173,$A7174)=0,"",$E7174-_xlfn.MAXIFS($F$2:$F7173,$C$2:$C7173,$C7174,$B$2:$B7173,$B7174,$A$2:$A7173,$A7174))&lt;0,0,IF(_xlfn.MAXIFS($F$2:$F7173,$C$2:$C7173,$C7174,$B$2:$B7173,$B7174,$A$2:$A7173,$A7174)=0,"",$E7174-_xlfn.MAXIFS($F$2:$F7173,$C$2:$C7173,$C7174,$B$2:$B7173,$B7174,$A$2:$A7173,$A7174)))&gt;0.25,"",IF(IF(_xlfn.MAXIFS($F$2:$F7173,$C$2:$C7173,$C7174,$B$2:$B7173,$B7174,$A$2:$A7173,$A7174)=0,"",$E7174-_xlfn.MAXIFS($F$2:$F7173,$C$2:$C7173,$C7174,$B$2:$B7173,$B7174,$A$2:$A7173,$A7174))&lt;0,0,IF(_xlfn.MAXIFS($F$2:$F7173,$C$2:$C7173,$C7174,$B$2:$B7173,$B7174,$A$2:$A7173,$A7174)=0,"",$E7174-_xlfn.MAXIFS($F$2:$F7173,$C$2:$C7173,$C7174,$B$2:$B7173,$B7174,$A$2:$A7173,$A7174))))</f>
        <v/>
      </c>
      <c r="K7174" s="6" t="str">
        <f t="shared" si="337"/>
        <v/>
      </c>
      <c r="L7174" s="6" t="str">
        <f t="shared" si="338"/>
        <v/>
      </c>
      <c r="M7174" s="6" t="str">
        <f t="shared" si="336"/>
        <v/>
      </c>
    </row>
    <row r="7175" spans="1:13" x14ac:dyDescent="0.25">
      <c r="A7175"/>
      <c r="B7175" s="1"/>
      <c r="C7175"/>
      <c r="D7175"/>
      <c r="E7175" s="76"/>
      <c r="F7175" s="76"/>
      <c r="G7175" s="2"/>
      <c r="H7175" s="77"/>
      <c r="J7175" s="79" t="str">
        <f>IF(IF(IF(_xlfn.MAXIFS($F$2:$F7174,$C$2:$C7174,$C7175,$B$2:$B7174,$B7175,$A$2:$A7174,$A7175)=0,"",$E7175-_xlfn.MAXIFS($F$2:$F7174,$C$2:$C7174,$C7175,$B$2:$B7174,$B7175,$A$2:$A7174,$A7175))&lt;0,0,IF(_xlfn.MAXIFS($F$2:$F7174,$C$2:$C7174,$C7175,$B$2:$B7174,$B7175,$A$2:$A7174,$A7175)=0,"",$E7175-_xlfn.MAXIFS($F$2:$F7174,$C$2:$C7174,$C7175,$B$2:$B7174,$B7175,$A$2:$A7174,$A7175)))&gt;0.25,"",IF(IF(_xlfn.MAXIFS($F$2:$F7174,$C$2:$C7174,$C7175,$B$2:$B7174,$B7175,$A$2:$A7174,$A7175)=0,"",$E7175-_xlfn.MAXIFS($F$2:$F7174,$C$2:$C7174,$C7175,$B$2:$B7174,$B7175,$A$2:$A7174,$A7175))&lt;0,0,IF(_xlfn.MAXIFS($F$2:$F7174,$C$2:$C7174,$C7175,$B$2:$B7174,$B7175,$A$2:$A7174,$A7175)=0,"",$E7175-_xlfn.MAXIFS($F$2:$F7174,$C$2:$C7174,$C7175,$B$2:$B7174,$B7175,$A$2:$A7174,$A7175))))</f>
        <v/>
      </c>
      <c r="K7175" s="6" t="str">
        <f t="shared" si="337"/>
        <v/>
      </c>
      <c r="L7175" s="6" t="str">
        <f t="shared" si="338"/>
        <v/>
      </c>
      <c r="M7175" s="6" t="str">
        <f t="shared" si="336"/>
        <v/>
      </c>
    </row>
    <row r="7176" spans="1:13" x14ac:dyDescent="0.25">
      <c r="A7176"/>
      <c r="B7176" s="1"/>
      <c r="C7176"/>
      <c r="D7176"/>
      <c r="E7176" s="76"/>
      <c r="F7176" s="76"/>
      <c r="G7176" s="2"/>
      <c r="H7176" s="77"/>
      <c r="J7176" s="79" t="str">
        <f>IF(IF(IF(_xlfn.MAXIFS($F$2:$F7175,$C$2:$C7175,$C7176,$B$2:$B7175,$B7176,$A$2:$A7175,$A7176)=0,"",$E7176-_xlfn.MAXIFS($F$2:$F7175,$C$2:$C7175,$C7176,$B$2:$B7175,$B7176,$A$2:$A7175,$A7176))&lt;0,0,IF(_xlfn.MAXIFS($F$2:$F7175,$C$2:$C7175,$C7176,$B$2:$B7175,$B7176,$A$2:$A7175,$A7176)=0,"",$E7176-_xlfn.MAXIFS($F$2:$F7175,$C$2:$C7175,$C7176,$B$2:$B7175,$B7176,$A$2:$A7175,$A7176)))&gt;0.25,"",IF(IF(_xlfn.MAXIFS($F$2:$F7175,$C$2:$C7175,$C7176,$B$2:$B7175,$B7176,$A$2:$A7175,$A7176)=0,"",$E7176-_xlfn.MAXIFS($F$2:$F7175,$C$2:$C7175,$C7176,$B$2:$B7175,$B7176,$A$2:$A7175,$A7176))&lt;0,0,IF(_xlfn.MAXIFS($F$2:$F7175,$C$2:$C7175,$C7176,$B$2:$B7175,$B7176,$A$2:$A7175,$A7176)=0,"",$E7176-_xlfn.MAXIFS($F$2:$F7175,$C$2:$C7175,$C7176,$B$2:$B7175,$B7176,$A$2:$A7175,$A7176))))</f>
        <v/>
      </c>
      <c r="K7176" s="6" t="str">
        <f t="shared" si="337"/>
        <v/>
      </c>
      <c r="L7176" s="6" t="str">
        <f t="shared" si="338"/>
        <v/>
      </c>
      <c r="M7176" s="6" t="str">
        <f t="shared" si="336"/>
        <v/>
      </c>
    </row>
    <row r="7177" spans="1:13" x14ac:dyDescent="0.25">
      <c r="A7177"/>
      <c r="B7177" s="1"/>
      <c r="C7177"/>
      <c r="D7177"/>
      <c r="E7177" s="76"/>
      <c r="F7177" s="76"/>
      <c r="G7177" s="2"/>
      <c r="H7177" s="77"/>
      <c r="J7177" s="79" t="str">
        <f>IF(IF(IF(_xlfn.MAXIFS($F$2:$F7176,$C$2:$C7176,$C7177,$B$2:$B7176,$B7177,$A$2:$A7176,$A7177)=0,"",$E7177-_xlfn.MAXIFS($F$2:$F7176,$C$2:$C7176,$C7177,$B$2:$B7176,$B7177,$A$2:$A7176,$A7177))&lt;0,0,IF(_xlfn.MAXIFS($F$2:$F7176,$C$2:$C7176,$C7177,$B$2:$B7176,$B7177,$A$2:$A7176,$A7177)=0,"",$E7177-_xlfn.MAXIFS($F$2:$F7176,$C$2:$C7176,$C7177,$B$2:$B7176,$B7177,$A$2:$A7176,$A7177)))&gt;0.25,"",IF(IF(_xlfn.MAXIFS($F$2:$F7176,$C$2:$C7176,$C7177,$B$2:$B7176,$B7177,$A$2:$A7176,$A7177)=0,"",$E7177-_xlfn.MAXIFS($F$2:$F7176,$C$2:$C7176,$C7177,$B$2:$B7176,$B7177,$A$2:$A7176,$A7177))&lt;0,0,IF(_xlfn.MAXIFS($F$2:$F7176,$C$2:$C7176,$C7177,$B$2:$B7176,$B7177,$A$2:$A7176,$A7177)=0,"",$E7177-_xlfn.MAXIFS($F$2:$F7176,$C$2:$C7176,$C7177,$B$2:$B7176,$B7177,$A$2:$A7176,$A7177))))</f>
        <v/>
      </c>
      <c r="K7177" s="6" t="str">
        <f t="shared" si="337"/>
        <v/>
      </c>
      <c r="L7177" s="6" t="str">
        <f t="shared" si="338"/>
        <v/>
      </c>
      <c r="M7177" s="6" t="str">
        <f t="shared" si="336"/>
        <v/>
      </c>
    </row>
    <row r="7178" spans="1:13" x14ac:dyDescent="0.25">
      <c r="A7178"/>
      <c r="B7178" s="1"/>
      <c r="C7178"/>
      <c r="D7178"/>
      <c r="E7178" s="76"/>
      <c r="F7178" s="76"/>
      <c r="G7178" s="2"/>
      <c r="H7178" s="77"/>
      <c r="J7178" s="79" t="str">
        <f>IF(IF(IF(_xlfn.MAXIFS($F$2:$F7177,$C$2:$C7177,$C7178,$B$2:$B7177,$B7178,$A$2:$A7177,$A7178)=0,"",$E7178-_xlfn.MAXIFS($F$2:$F7177,$C$2:$C7177,$C7178,$B$2:$B7177,$B7178,$A$2:$A7177,$A7178))&lt;0,0,IF(_xlfn.MAXIFS($F$2:$F7177,$C$2:$C7177,$C7178,$B$2:$B7177,$B7178,$A$2:$A7177,$A7178)=0,"",$E7178-_xlfn.MAXIFS($F$2:$F7177,$C$2:$C7177,$C7178,$B$2:$B7177,$B7178,$A$2:$A7177,$A7178)))&gt;0.25,"",IF(IF(_xlfn.MAXIFS($F$2:$F7177,$C$2:$C7177,$C7178,$B$2:$B7177,$B7178,$A$2:$A7177,$A7178)=0,"",$E7178-_xlfn.MAXIFS($F$2:$F7177,$C$2:$C7177,$C7178,$B$2:$B7177,$B7178,$A$2:$A7177,$A7178))&lt;0,0,IF(_xlfn.MAXIFS($F$2:$F7177,$C$2:$C7177,$C7178,$B$2:$B7177,$B7178,$A$2:$A7177,$A7178)=0,"",$E7178-_xlfn.MAXIFS($F$2:$F7177,$C$2:$C7177,$C7178,$B$2:$B7177,$B7178,$A$2:$A7177,$A7178))))</f>
        <v/>
      </c>
      <c r="K7178" s="6" t="str">
        <f t="shared" si="337"/>
        <v/>
      </c>
      <c r="L7178" s="6" t="str">
        <f t="shared" si="338"/>
        <v/>
      </c>
      <c r="M7178" s="6" t="str">
        <f t="shared" si="336"/>
        <v/>
      </c>
    </row>
    <row r="7179" spans="1:13" x14ac:dyDescent="0.25">
      <c r="A7179"/>
      <c r="B7179" s="1"/>
      <c r="C7179"/>
      <c r="D7179"/>
      <c r="E7179" s="76"/>
      <c r="F7179" s="76"/>
      <c r="G7179" s="2"/>
      <c r="H7179" s="77"/>
      <c r="J7179" s="79" t="str">
        <f>IF(IF(IF(_xlfn.MAXIFS($F$2:$F7178,$C$2:$C7178,$C7179,$B$2:$B7178,$B7179,$A$2:$A7178,$A7179)=0,"",$E7179-_xlfn.MAXIFS($F$2:$F7178,$C$2:$C7178,$C7179,$B$2:$B7178,$B7179,$A$2:$A7178,$A7179))&lt;0,0,IF(_xlfn.MAXIFS($F$2:$F7178,$C$2:$C7178,$C7179,$B$2:$B7178,$B7179,$A$2:$A7178,$A7179)=0,"",$E7179-_xlfn.MAXIFS($F$2:$F7178,$C$2:$C7178,$C7179,$B$2:$B7178,$B7179,$A$2:$A7178,$A7179)))&gt;0.25,"",IF(IF(_xlfn.MAXIFS($F$2:$F7178,$C$2:$C7178,$C7179,$B$2:$B7178,$B7179,$A$2:$A7178,$A7179)=0,"",$E7179-_xlfn.MAXIFS($F$2:$F7178,$C$2:$C7178,$C7179,$B$2:$B7178,$B7179,$A$2:$A7178,$A7179))&lt;0,0,IF(_xlfn.MAXIFS($F$2:$F7178,$C$2:$C7178,$C7179,$B$2:$B7178,$B7179,$A$2:$A7178,$A7179)=0,"",$E7179-_xlfn.MAXIFS($F$2:$F7178,$C$2:$C7178,$C7179,$B$2:$B7178,$B7179,$A$2:$A7178,$A7179))))</f>
        <v/>
      </c>
      <c r="K7179" s="6" t="str">
        <f t="shared" si="337"/>
        <v/>
      </c>
      <c r="L7179" s="6" t="str">
        <f t="shared" si="338"/>
        <v/>
      </c>
      <c r="M7179" s="6" t="str">
        <f t="shared" si="336"/>
        <v/>
      </c>
    </row>
    <row r="7180" spans="1:13" x14ac:dyDescent="0.25">
      <c r="A7180"/>
      <c r="B7180" s="1"/>
      <c r="C7180"/>
      <c r="D7180"/>
      <c r="E7180" s="76"/>
      <c r="F7180" s="76"/>
      <c r="G7180" s="2"/>
      <c r="H7180" s="77"/>
      <c r="J7180" s="79" t="str">
        <f>IF(IF(IF(_xlfn.MAXIFS($F$2:$F7179,$C$2:$C7179,$C7180,$B$2:$B7179,$B7180,$A$2:$A7179,$A7180)=0,"",$E7180-_xlfn.MAXIFS($F$2:$F7179,$C$2:$C7179,$C7180,$B$2:$B7179,$B7180,$A$2:$A7179,$A7180))&lt;0,0,IF(_xlfn.MAXIFS($F$2:$F7179,$C$2:$C7179,$C7180,$B$2:$B7179,$B7180,$A$2:$A7179,$A7180)=0,"",$E7180-_xlfn.MAXIFS($F$2:$F7179,$C$2:$C7179,$C7180,$B$2:$B7179,$B7180,$A$2:$A7179,$A7180)))&gt;0.25,"",IF(IF(_xlfn.MAXIFS($F$2:$F7179,$C$2:$C7179,$C7180,$B$2:$B7179,$B7180,$A$2:$A7179,$A7180)=0,"",$E7180-_xlfn.MAXIFS($F$2:$F7179,$C$2:$C7179,$C7180,$B$2:$B7179,$B7180,$A$2:$A7179,$A7180))&lt;0,0,IF(_xlfn.MAXIFS($F$2:$F7179,$C$2:$C7179,$C7180,$B$2:$B7179,$B7180,$A$2:$A7179,$A7180)=0,"",$E7180-_xlfn.MAXIFS($F$2:$F7179,$C$2:$C7179,$C7180,$B$2:$B7179,$B7180,$A$2:$A7179,$A7180))))</f>
        <v/>
      </c>
      <c r="K7180" s="6" t="str">
        <f t="shared" si="337"/>
        <v/>
      </c>
      <c r="L7180" s="6" t="str">
        <f t="shared" si="338"/>
        <v/>
      </c>
      <c r="M7180" s="6" t="str">
        <f t="shared" si="336"/>
        <v/>
      </c>
    </row>
    <row r="7181" spans="1:13" x14ac:dyDescent="0.25">
      <c r="A7181"/>
      <c r="B7181" s="1"/>
      <c r="C7181"/>
      <c r="D7181"/>
      <c r="E7181" s="76"/>
      <c r="F7181" s="76"/>
      <c r="G7181" s="2"/>
      <c r="H7181" s="77"/>
      <c r="J7181" s="79" t="str">
        <f>IF(IF(IF(_xlfn.MAXIFS($F$2:$F7180,$C$2:$C7180,$C7181,$B$2:$B7180,$B7181,$A$2:$A7180,$A7181)=0,"",$E7181-_xlfn.MAXIFS($F$2:$F7180,$C$2:$C7180,$C7181,$B$2:$B7180,$B7181,$A$2:$A7180,$A7181))&lt;0,0,IF(_xlfn.MAXIFS($F$2:$F7180,$C$2:$C7180,$C7181,$B$2:$B7180,$B7181,$A$2:$A7180,$A7181)=0,"",$E7181-_xlfn.MAXIFS($F$2:$F7180,$C$2:$C7180,$C7181,$B$2:$B7180,$B7181,$A$2:$A7180,$A7181)))&gt;0.25,"",IF(IF(_xlfn.MAXIFS($F$2:$F7180,$C$2:$C7180,$C7181,$B$2:$B7180,$B7181,$A$2:$A7180,$A7181)=0,"",$E7181-_xlfn.MAXIFS($F$2:$F7180,$C$2:$C7180,$C7181,$B$2:$B7180,$B7181,$A$2:$A7180,$A7181))&lt;0,0,IF(_xlfn.MAXIFS($F$2:$F7180,$C$2:$C7180,$C7181,$B$2:$B7180,$B7181,$A$2:$A7180,$A7181)=0,"",$E7181-_xlfn.MAXIFS($F$2:$F7180,$C$2:$C7180,$C7181,$B$2:$B7180,$B7181,$A$2:$A7180,$A7181))))</f>
        <v/>
      </c>
      <c r="K7181" s="6" t="str">
        <f t="shared" si="337"/>
        <v/>
      </c>
      <c r="L7181" s="6" t="str">
        <f t="shared" si="338"/>
        <v/>
      </c>
      <c r="M7181" s="6" t="str">
        <f t="shared" si="336"/>
        <v/>
      </c>
    </row>
    <row r="7182" spans="1:13" x14ac:dyDescent="0.25">
      <c r="A7182"/>
      <c r="B7182" s="1"/>
      <c r="C7182"/>
      <c r="D7182"/>
      <c r="E7182" s="76"/>
      <c r="F7182" s="76"/>
      <c r="G7182" s="2"/>
      <c r="H7182" s="77"/>
      <c r="J7182" s="79" t="str">
        <f>IF(IF(IF(_xlfn.MAXIFS($F$2:$F7181,$C$2:$C7181,$C7182,$B$2:$B7181,$B7182,$A$2:$A7181,$A7182)=0,"",$E7182-_xlfn.MAXIFS($F$2:$F7181,$C$2:$C7181,$C7182,$B$2:$B7181,$B7182,$A$2:$A7181,$A7182))&lt;0,0,IF(_xlfn.MAXIFS($F$2:$F7181,$C$2:$C7181,$C7182,$B$2:$B7181,$B7182,$A$2:$A7181,$A7182)=0,"",$E7182-_xlfn.MAXIFS($F$2:$F7181,$C$2:$C7181,$C7182,$B$2:$B7181,$B7182,$A$2:$A7181,$A7182)))&gt;0.25,"",IF(IF(_xlfn.MAXIFS($F$2:$F7181,$C$2:$C7181,$C7182,$B$2:$B7181,$B7182,$A$2:$A7181,$A7182)=0,"",$E7182-_xlfn.MAXIFS($F$2:$F7181,$C$2:$C7181,$C7182,$B$2:$B7181,$B7182,$A$2:$A7181,$A7182))&lt;0,0,IF(_xlfn.MAXIFS($F$2:$F7181,$C$2:$C7181,$C7182,$B$2:$B7181,$B7182,$A$2:$A7181,$A7182)=0,"",$E7182-_xlfn.MAXIFS($F$2:$F7181,$C$2:$C7181,$C7182,$B$2:$B7181,$B7182,$A$2:$A7181,$A7182))))</f>
        <v/>
      </c>
      <c r="K7182" s="6" t="str">
        <f t="shared" si="337"/>
        <v/>
      </c>
      <c r="L7182" s="6" t="str">
        <f t="shared" si="338"/>
        <v/>
      </c>
      <c r="M7182" s="6" t="str">
        <f t="shared" si="336"/>
        <v/>
      </c>
    </row>
    <row r="7183" spans="1:13" x14ac:dyDescent="0.25">
      <c r="A7183"/>
      <c r="B7183" s="1"/>
      <c r="C7183"/>
      <c r="D7183"/>
      <c r="E7183" s="76"/>
      <c r="F7183" s="76"/>
      <c r="G7183" s="2"/>
      <c r="H7183" s="77"/>
      <c r="J7183" s="79" t="str">
        <f>IF(IF(IF(_xlfn.MAXIFS($F$2:$F7182,$C$2:$C7182,$C7183,$B$2:$B7182,$B7183,$A$2:$A7182,$A7183)=0,"",$E7183-_xlfn.MAXIFS($F$2:$F7182,$C$2:$C7182,$C7183,$B$2:$B7182,$B7183,$A$2:$A7182,$A7183))&lt;0,0,IF(_xlfn.MAXIFS($F$2:$F7182,$C$2:$C7182,$C7183,$B$2:$B7182,$B7183,$A$2:$A7182,$A7183)=0,"",$E7183-_xlfn.MAXIFS($F$2:$F7182,$C$2:$C7182,$C7183,$B$2:$B7182,$B7183,$A$2:$A7182,$A7183)))&gt;0.25,"",IF(IF(_xlfn.MAXIFS($F$2:$F7182,$C$2:$C7182,$C7183,$B$2:$B7182,$B7183,$A$2:$A7182,$A7183)=0,"",$E7183-_xlfn.MAXIFS($F$2:$F7182,$C$2:$C7182,$C7183,$B$2:$B7182,$B7183,$A$2:$A7182,$A7183))&lt;0,0,IF(_xlfn.MAXIFS($F$2:$F7182,$C$2:$C7182,$C7183,$B$2:$B7182,$B7183,$A$2:$A7182,$A7183)=0,"",$E7183-_xlfn.MAXIFS($F$2:$F7182,$C$2:$C7182,$C7183,$B$2:$B7182,$B7183,$A$2:$A7182,$A7183))))</f>
        <v/>
      </c>
      <c r="K7183" s="6" t="str">
        <f t="shared" si="337"/>
        <v/>
      </c>
      <c r="L7183" s="6" t="str">
        <f t="shared" si="338"/>
        <v/>
      </c>
      <c r="M7183" s="6" t="str">
        <f t="shared" si="336"/>
        <v/>
      </c>
    </row>
    <row r="7184" spans="1:13" x14ac:dyDescent="0.25">
      <c r="A7184"/>
      <c r="B7184" s="1"/>
      <c r="C7184"/>
      <c r="D7184"/>
      <c r="E7184" s="76"/>
      <c r="F7184" s="76"/>
      <c r="G7184" s="2"/>
      <c r="H7184" s="77"/>
      <c r="J7184" s="79" t="str">
        <f>IF(IF(IF(_xlfn.MAXIFS($F$2:$F7183,$C$2:$C7183,$C7184,$B$2:$B7183,$B7184,$A$2:$A7183,$A7184)=0,"",$E7184-_xlfn.MAXIFS($F$2:$F7183,$C$2:$C7183,$C7184,$B$2:$B7183,$B7184,$A$2:$A7183,$A7184))&lt;0,0,IF(_xlfn.MAXIFS($F$2:$F7183,$C$2:$C7183,$C7184,$B$2:$B7183,$B7184,$A$2:$A7183,$A7184)=0,"",$E7184-_xlfn.MAXIFS($F$2:$F7183,$C$2:$C7183,$C7184,$B$2:$B7183,$B7184,$A$2:$A7183,$A7184)))&gt;0.25,"",IF(IF(_xlfn.MAXIFS($F$2:$F7183,$C$2:$C7183,$C7184,$B$2:$B7183,$B7184,$A$2:$A7183,$A7184)=0,"",$E7184-_xlfn.MAXIFS($F$2:$F7183,$C$2:$C7183,$C7184,$B$2:$B7183,$B7184,$A$2:$A7183,$A7184))&lt;0,0,IF(_xlfn.MAXIFS($F$2:$F7183,$C$2:$C7183,$C7184,$B$2:$B7183,$B7184,$A$2:$A7183,$A7184)=0,"",$E7184-_xlfn.MAXIFS($F$2:$F7183,$C$2:$C7183,$C7184,$B$2:$B7183,$B7184,$A$2:$A7183,$A7184))))</f>
        <v/>
      </c>
      <c r="K7184" s="6" t="str">
        <f t="shared" si="337"/>
        <v/>
      </c>
      <c r="L7184" s="6" t="str">
        <f t="shared" si="338"/>
        <v/>
      </c>
      <c r="M7184" s="6" t="str">
        <f t="shared" si="336"/>
        <v/>
      </c>
    </row>
    <row r="7185" spans="1:13" x14ac:dyDescent="0.25">
      <c r="A7185"/>
      <c r="B7185" s="1"/>
      <c r="C7185"/>
      <c r="D7185"/>
      <c r="E7185" s="76"/>
      <c r="F7185" s="76"/>
      <c r="G7185" s="2"/>
      <c r="H7185" s="77"/>
      <c r="J7185" s="79" t="str">
        <f>IF(IF(IF(_xlfn.MAXIFS($F$2:$F7184,$C$2:$C7184,$C7185,$B$2:$B7184,$B7185,$A$2:$A7184,$A7185)=0,"",$E7185-_xlfn.MAXIFS($F$2:$F7184,$C$2:$C7184,$C7185,$B$2:$B7184,$B7185,$A$2:$A7184,$A7185))&lt;0,0,IF(_xlfn.MAXIFS($F$2:$F7184,$C$2:$C7184,$C7185,$B$2:$B7184,$B7185,$A$2:$A7184,$A7185)=0,"",$E7185-_xlfn.MAXIFS($F$2:$F7184,$C$2:$C7184,$C7185,$B$2:$B7184,$B7185,$A$2:$A7184,$A7185)))&gt;0.25,"",IF(IF(_xlfn.MAXIFS($F$2:$F7184,$C$2:$C7184,$C7185,$B$2:$B7184,$B7185,$A$2:$A7184,$A7185)=0,"",$E7185-_xlfn.MAXIFS($F$2:$F7184,$C$2:$C7184,$C7185,$B$2:$B7184,$B7185,$A$2:$A7184,$A7185))&lt;0,0,IF(_xlfn.MAXIFS($F$2:$F7184,$C$2:$C7184,$C7185,$B$2:$B7184,$B7185,$A$2:$A7184,$A7185)=0,"",$E7185-_xlfn.MAXIFS($F$2:$F7184,$C$2:$C7184,$C7185,$B$2:$B7184,$B7185,$A$2:$A7184,$A7185))))</f>
        <v/>
      </c>
      <c r="K7185" s="6" t="str">
        <f t="shared" si="337"/>
        <v/>
      </c>
      <c r="L7185" s="6" t="str">
        <f t="shared" si="338"/>
        <v/>
      </c>
      <c r="M7185" s="6" t="str">
        <f t="shared" si="336"/>
        <v/>
      </c>
    </row>
    <row r="7186" spans="1:13" x14ac:dyDescent="0.25">
      <c r="A7186"/>
      <c r="B7186" s="1"/>
      <c r="C7186"/>
      <c r="D7186"/>
      <c r="E7186" s="76"/>
      <c r="F7186" s="76"/>
      <c r="G7186" s="2"/>
      <c r="H7186" s="77"/>
      <c r="J7186" s="79" t="str">
        <f>IF(IF(IF(_xlfn.MAXIFS($F$2:$F7185,$C$2:$C7185,$C7186,$B$2:$B7185,$B7186,$A$2:$A7185,$A7186)=0,"",$E7186-_xlfn.MAXIFS($F$2:$F7185,$C$2:$C7185,$C7186,$B$2:$B7185,$B7186,$A$2:$A7185,$A7186))&lt;0,0,IF(_xlfn.MAXIFS($F$2:$F7185,$C$2:$C7185,$C7186,$B$2:$B7185,$B7186,$A$2:$A7185,$A7186)=0,"",$E7186-_xlfn.MAXIFS($F$2:$F7185,$C$2:$C7185,$C7186,$B$2:$B7185,$B7186,$A$2:$A7185,$A7186)))&gt;0.25,"",IF(IF(_xlfn.MAXIFS($F$2:$F7185,$C$2:$C7185,$C7186,$B$2:$B7185,$B7186,$A$2:$A7185,$A7186)=0,"",$E7186-_xlfn.MAXIFS($F$2:$F7185,$C$2:$C7185,$C7186,$B$2:$B7185,$B7186,$A$2:$A7185,$A7186))&lt;0,0,IF(_xlfn.MAXIFS($F$2:$F7185,$C$2:$C7185,$C7186,$B$2:$B7185,$B7186,$A$2:$A7185,$A7186)=0,"",$E7186-_xlfn.MAXIFS($F$2:$F7185,$C$2:$C7185,$C7186,$B$2:$B7185,$B7186,$A$2:$A7185,$A7186))))</f>
        <v/>
      </c>
      <c r="K7186" s="6" t="str">
        <f t="shared" si="337"/>
        <v/>
      </c>
      <c r="L7186" s="6" t="str">
        <f t="shared" si="338"/>
        <v/>
      </c>
      <c r="M7186" s="6" t="str">
        <f t="shared" si="336"/>
        <v/>
      </c>
    </row>
    <row r="7187" spans="1:13" x14ac:dyDescent="0.25">
      <c r="A7187"/>
      <c r="B7187" s="1"/>
      <c r="C7187"/>
      <c r="D7187"/>
      <c r="E7187" s="76"/>
      <c r="F7187" s="76"/>
      <c r="G7187" s="2"/>
      <c r="H7187" s="77"/>
      <c r="J7187" s="79" t="str">
        <f>IF(IF(IF(_xlfn.MAXIFS($F$2:$F7186,$C$2:$C7186,$C7187,$B$2:$B7186,$B7187,$A$2:$A7186,$A7187)=0,"",$E7187-_xlfn.MAXIFS($F$2:$F7186,$C$2:$C7186,$C7187,$B$2:$B7186,$B7187,$A$2:$A7186,$A7187))&lt;0,0,IF(_xlfn.MAXIFS($F$2:$F7186,$C$2:$C7186,$C7187,$B$2:$B7186,$B7187,$A$2:$A7186,$A7187)=0,"",$E7187-_xlfn.MAXIFS($F$2:$F7186,$C$2:$C7186,$C7187,$B$2:$B7186,$B7187,$A$2:$A7186,$A7187)))&gt;0.25,"",IF(IF(_xlfn.MAXIFS($F$2:$F7186,$C$2:$C7186,$C7187,$B$2:$B7186,$B7187,$A$2:$A7186,$A7187)=0,"",$E7187-_xlfn.MAXIFS($F$2:$F7186,$C$2:$C7186,$C7187,$B$2:$B7186,$B7187,$A$2:$A7186,$A7187))&lt;0,0,IF(_xlfn.MAXIFS($F$2:$F7186,$C$2:$C7186,$C7187,$B$2:$B7186,$B7187,$A$2:$A7186,$A7187)=0,"",$E7187-_xlfn.MAXIFS($F$2:$F7186,$C$2:$C7186,$C7187,$B$2:$B7186,$B7187,$A$2:$A7186,$A7187))))</f>
        <v/>
      </c>
      <c r="K7187" s="6" t="str">
        <f t="shared" si="337"/>
        <v/>
      </c>
      <c r="L7187" s="6" t="str">
        <f t="shared" si="338"/>
        <v/>
      </c>
      <c r="M7187" s="6" t="str">
        <f t="shared" si="336"/>
        <v/>
      </c>
    </row>
    <row r="7188" spans="1:13" x14ac:dyDescent="0.25">
      <c r="A7188"/>
      <c r="B7188" s="1"/>
      <c r="C7188"/>
      <c r="D7188"/>
      <c r="E7188" s="76"/>
      <c r="F7188" s="76"/>
      <c r="G7188" s="2"/>
      <c r="H7188" s="77"/>
      <c r="J7188" s="79" t="str">
        <f>IF(IF(IF(_xlfn.MAXIFS($F$2:$F7187,$C$2:$C7187,$C7188,$B$2:$B7187,$B7188,$A$2:$A7187,$A7188)=0,"",$E7188-_xlfn.MAXIFS($F$2:$F7187,$C$2:$C7187,$C7188,$B$2:$B7187,$B7188,$A$2:$A7187,$A7188))&lt;0,0,IF(_xlfn.MAXIFS($F$2:$F7187,$C$2:$C7187,$C7188,$B$2:$B7187,$B7188,$A$2:$A7187,$A7188)=0,"",$E7188-_xlfn.MAXIFS($F$2:$F7187,$C$2:$C7187,$C7188,$B$2:$B7187,$B7188,$A$2:$A7187,$A7188)))&gt;0.25,"",IF(IF(_xlfn.MAXIFS($F$2:$F7187,$C$2:$C7187,$C7188,$B$2:$B7187,$B7188,$A$2:$A7187,$A7188)=0,"",$E7188-_xlfn.MAXIFS($F$2:$F7187,$C$2:$C7187,$C7188,$B$2:$B7187,$B7188,$A$2:$A7187,$A7188))&lt;0,0,IF(_xlfn.MAXIFS($F$2:$F7187,$C$2:$C7187,$C7188,$B$2:$B7187,$B7188,$A$2:$A7187,$A7188)=0,"",$E7188-_xlfn.MAXIFS($F$2:$F7187,$C$2:$C7187,$C7188,$B$2:$B7187,$B7188,$A$2:$A7187,$A7188))))</f>
        <v/>
      </c>
      <c r="K7188" s="6" t="str">
        <f t="shared" si="337"/>
        <v/>
      </c>
      <c r="L7188" s="6" t="str">
        <f t="shared" si="338"/>
        <v/>
      </c>
      <c r="M7188" s="6" t="str">
        <f t="shared" si="336"/>
        <v/>
      </c>
    </row>
    <row r="7189" spans="1:13" x14ac:dyDescent="0.25">
      <c r="A7189"/>
      <c r="B7189" s="1"/>
      <c r="C7189"/>
      <c r="D7189"/>
      <c r="E7189" s="76"/>
      <c r="F7189" s="76"/>
      <c r="G7189" s="2"/>
      <c r="H7189" s="77"/>
      <c r="J7189" s="79" t="str">
        <f>IF(IF(IF(_xlfn.MAXIFS($F$2:$F7188,$C$2:$C7188,$C7189,$B$2:$B7188,$B7189,$A$2:$A7188,$A7189)=0,"",$E7189-_xlfn.MAXIFS($F$2:$F7188,$C$2:$C7188,$C7189,$B$2:$B7188,$B7189,$A$2:$A7188,$A7189))&lt;0,0,IF(_xlfn.MAXIFS($F$2:$F7188,$C$2:$C7188,$C7189,$B$2:$B7188,$B7189,$A$2:$A7188,$A7189)=0,"",$E7189-_xlfn.MAXIFS($F$2:$F7188,$C$2:$C7188,$C7189,$B$2:$B7188,$B7189,$A$2:$A7188,$A7189)))&gt;0.25,"",IF(IF(_xlfn.MAXIFS($F$2:$F7188,$C$2:$C7188,$C7189,$B$2:$B7188,$B7189,$A$2:$A7188,$A7189)=0,"",$E7189-_xlfn.MAXIFS($F$2:$F7188,$C$2:$C7188,$C7189,$B$2:$B7188,$B7189,$A$2:$A7188,$A7189))&lt;0,0,IF(_xlfn.MAXIFS($F$2:$F7188,$C$2:$C7188,$C7189,$B$2:$B7188,$B7189,$A$2:$A7188,$A7189)=0,"",$E7189-_xlfn.MAXIFS($F$2:$F7188,$C$2:$C7188,$C7189,$B$2:$B7188,$B7189,$A$2:$A7188,$A7189))))</f>
        <v/>
      </c>
      <c r="K7189" s="6" t="str">
        <f t="shared" si="337"/>
        <v/>
      </c>
      <c r="L7189" s="6" t="str">
        <f t="shared" si="338"/>
        <v/>
      </c>
      <c r="M7189" s="6" t="str">
        <f t="shared" si="336"/>
        <v/>
      </c>
    </row>
    <row r="7190" spans="1:13" x14ac:dyDescent="0.25">
      <c r="A7190"/>
      <c r="B7190" s="1"/>
      <c r="C7190"/>
      <c r="D7190"/>
      <c r="E7190" s="76"/>
      <c r="F7190" s="76"/>
      <c r="G7190" s="2"/>
      <c r="H7190" s="77"/>
      <c r="J7190" s="79" t="str">
        <f>IF(IF(IF(_xlfn.MAXIFS($F$2:$F7189,$C$2:$C7189,$C7190,$B$2:$B7189,$B7190,$A$2:$A7189,$A7190)=0,"",$E7190-_xlfn.MAXIFS($F$2:$F7189,$C$2:$C7189,$C7190,$B$2:$B7189,$B7190,$A$2:$A7189,$A7190))&lt;0,0,IF(_xlfn.MAXIFS($F$2:$F7189,$C$2:$C7189,$C7190,$B$2:$B7189,$B7190,$A$2:$A7189,$A7190)=0,"",$E7190-_xlfn.MAXIFS($F$2:$F7189,$C$2:$C7189,$C7190,$B$2:$B7189,$B7190,$A$2:$A7189,$A7190)))&gt;0.25,"",IF(IF(_xlfn.MAXIFS($F$2:$F7189,$C$2:$C7189,$C7190,$B$2:$B7189,$B7190,$A$2:$A7189,$A7190)=0,"",$E7190-_xlfn.MAXIFS($F$2:$F7189,$C$2:$C7189,$C7190,$B$2:$B7189,$B7190,$A$2:$A7189,$A7190))&lt;0,0,IF(_xlfn.MAXIFS($F$2:$F7189,$C$2:$C7189,$C7190,$B$2:$B7189,$B7190,$A$2:$A7189,$A7190)=0,"",$E7190-_xlfn.MAXIFS($F$2:$F7189,$C$2:$C7189,$C7190,$B$2:$B7189,$B7190,$A$2:$A7189,$A7190))))</f>
        <v/>
      </c>
      <c r="K7190" s="6" t="str">
        <f t="shared" si="337"/>
        <v/>
      </c>
      <c r="L7190" s="6" t="str">
        <f t="shared" si="338"/>
        <v/>
      </c>
      <c r="M7190" s="6" t="str">
        <f t="shared" si="336"/>
        <v/>
      </c>
    </row>
    <row r="7191" spans="1:13" x14ac:dyDescent="0.25">
      <c r="A7191"/>
      <c r="B7191" s="1"/>
      <c r="C7191"/>
      <c r="D7191"/>
      <c r="E7191" s="76"/>
      <c r="F7191" s="76"/>
      <c r="G7191" s="2"/>
      <c r="H7191" s="77"/>
      <c r="J7191" s="79" t="str">
        <f>IF(IF(IF(_xlfn.MAXIFS($F$2:$F7190,$C$2:$C7190,$C7191,$B$2:$B7190,$B7191,$A$2:$A7190,$A7191)=0,"",$E7191-_xlfn.MAXIFS($F$2:$F7190,$C$2:$C7190,$C7191,$B$2:$B7190,$B7191,$A$2:$A7190,$A7191))&lt;0,0,IF(_xlfn.MAXIFS($F$2:$F7190,$C$2:$C7190,$C7191,$B$2:$B7190,$B7191,$A$2:$A7190,$A7191)=0,"",$E7191-_xlfn.MAXIFS($F$2:$F7190,$C$2:$C7190,$C7191,$B$2:$B7190,$B7191,$A$2:$A7190,$A7191)))&gt;0.25,"",IF(IF(_xlfn.MAXIFS($F$2:$F7190,$C$2:$C7190,$C7191,$B$2:$B7190,$B7191,$A$2:$A7190,$A7191)=0,"",$E7191-_xlfn.MAXIFS($F$2:$F7190,$C$2:$C7190,$C7191,$B$2:$B7190,$B7191,$A$2:$A7190,$A7191))&lt;0,0,IF(_xlfn.MAXIFS($F$2:$F7190,$C$2:$C7190,$C7191,$B$2:$B7190,$B7191,$A$2:$A7190,$A7191)=0,"",$E7191-_xlfn.MAXIFS($F$2:$F7190,$C$2:$C7190,$C7191,$B$2:$B7190,$B7191,$A$2:$A7190,$A7191))))</f>
        <v/>
      </c>
      <c r="K7191" s="6" t="str">
        <f t="shared" si="337"/>
        <v/>
      </c>
      <c r="L7191" s="6" t="str">
        <f t="shared" si="338"/>
        <v/>
      </c>
      <c r="M7191" s="6" t="str">
        <f t="shared" si="336"/>
        <v/>
      </c>
    </row>
    <row r="7192" spans="1:13" x14ac:dyDescent="0.25">
      <c r="A7192"/>
      <c r="B7192" s="1"/>
      <c r="C7192"/>
      <c r="D7192"/>
      <c r="E7192" s="76"/>
      <c r="F7192" s="76"/>
      <c r="G7192" s="2"/>
      <c r="H7192" s="77"/>
      <c r="J7192" s="79" t="str">
        <f>IF(IF(IF(_xlfn.MAXIFS($F$2:$F7191,$C$2:$C7191,$C7192,$B$2:$B7191,$B7192,$A$2:$A7191,$A7192)=0,"",$E7192-_xlfn.MAXIFS($F$2:$F7191,$C$2:$C7191,$C7192,$B$2:$B7191,$B7192,$A$2:$A7191,$A7192))&lt;0,0,IF(_xlfn.MAXIFS($F$2:$F7191,$C$2:$C7191,$C7192,$B$2:$B7191,$B7192,$A$2:$A7191,$A7192)=0,"",$E7192-_xlfn.MAXIFS($F$2:$F7191,$C$2:$C7191,$C7192,$B$2:$B7191,$B7192,$A$2:$A7191,$A7192)))&gt;0.25,"",IF(IF(_xlfn.MAXIFS($F$2:$F7191,$C$2:$C7191,$C7192,$B$2:$B7191,$B7192,$A$2:$A7191,$A7192)=0,"",$E7192-_xlfn.MAXIFS($F$2:$F7191,$C$2:$C7191,$C7192,$B$2:$B7191,$B7192,$A$2:$A7191,$A7192))&lt;0,0,IF(_xlfn.MAXIFS($F$2:$F7191,$C$2:$C7191,$C7192,$B$2:$B7191,$B7192,$A$2:$A7191,$A7192)=0,"",$E7192-_xlfn.MAXIFS($F$2:$F7191,$C$2:$C7191,$C7192,$B$2:$B7191,$B7192,$A$2:$A7191,$A7192))))</f>
        <v/>
      </c>
      <c r="K7192" s="6" t="str">
        <f t="shared" si="337"/>
        <v/>
      </c>
      <c r="L7192" s="6" t="str">
        <f t="shared" si="338"/>
        <v/>
      </c>
      <c r="M7192" s="6" t="str">
        <f t="shared" si="336"/>
        <v/>
      </c>
    </row>
    <row r="7193" spans="1:13" x14ac:dyDescent="0.25">
      <c r="A7193"/>
      <c r="B7193" s="1"/>
      <c r="C7193"/>
      <c r="D7193"/>
      <c r="E7193" s="76"/>
      <c r="F7193" s="76"/>
      <c r="G7193" s="2"/>
      <c r="H7193" s="77"/>
      <c r="J7193" s="79" t="str">
        <f>IF(IF(IF(_xlfn.MAXIFS($F$2:$F7192,$C$2:$C7192,$C7193,$B$2:$B7192,$B7193,$A$2:$A7192,$A7193)=0,"",$E7193-_xlfn.MAXIFS($F$2:$F7192,$C$2:$C7192,$C7193,$B$2:$B7192,$B7193,$A$2:$A7192,$A7193))&lt;0,0,IF(_xlfn.MAXIFS($F$2:$F7192,$C$2:$C7192,$C7193,$B$2:$B7192,$B7193,$A$2:$A7192,$A7193)=0,"",$E7193-_xlfn.MAXIFS($F$2:$F7192,$C$2:$C7192,$C7193,$B$2:$B7192,$B7193,$A$2:$A7192,$A7193)))&gt;0.25,"",IF(IF(_xlfn.MAXIFS($F$2:$F7192,$C$2:$C7192,$C7193,$B$2:$B7192,$B7193,$A$2:$A7192,$A7193)=0,"",$E7193-_xlfn.MAXIFS($F$2:$F7192,$C$2:$C7192,$C7193,$B$2:$B7192,$B7193,$A$2:$A7192,$A7193))&lt;0,0,IF(_xlfn.MAXIFS($F$2:$F7192,$C$2:$C7192,$C7193,$B$2:$B7192,$B7193,$A$2:$A7192,$A7193)=0,"",$E7193-_xlfn.MAXIFS($F$2:$F7192,$C$2:$C7192,$C7193,$B$2:$B7192,$B7193,$A$2:$A7192,$A7193))))</f>
        <v/>
      </c>
      <c r="K7193" s="6" t="str">
        <f t="shared" si="337"/>
        <v/>
      </c>
      <c r="L7193" s="6" t="str">
        <f t="shared" si="338"/>
        <v/>
      </c>
      <c r="M7193" s="6" t="str">
        <f t="shared" si="336"/>
        <v/>
      </c>
    </row>
    <row r="7194" spans="1:13" x14ac:dyDescent="0.25">
      <c r="A7194"/>
      <c r="B7194" s="1"/>
      <c r="C7194"/>
      <c r="D7194"/>
      <c r="E7194" s="76"/>
      <c r="F7194" s="76"/>
      <c r="G7194" s="2"/>
      <c r="H7194" s="77"/>
      <c r="J7194" s="79" t="str">
        <f>IF(IF(IF(_xlfn.MAXIFS($F$2:$F7193,$C$2:$C7193,$C7194,$B$2:$B7193,$B7194,$A$2:$A7193,$A7194)=0,"",$E7194-_xlfn.MAXIFS($F$2:$F7193,$C$2:$C7193,$C7194,$B$2:$B7193,$B7194,$A$2:$A7193,$A7194))&lt;0,0,IF(_xlfn.MAXIFS($F$2:$F7193,$C$2:$C7193,$C7194,$B$2:$B7193,$B7194,$A$2:$A7193,$A7194)=0,"",$E7194-_xlfn.MAXIFS($F$2:$F7193,$C$2:$C7193,$C7194,$B$2:$B7193,$B7194,$A$2:$A7193,$A7194)))&gt;0.25,"",IF(IF(_xlfn.MAXIFS($F$2:$F7193,$C$2:$C7193,$C7194,$B$2:$B7193,$B7194,$A$2:$A7193,$A7194)=0,"",$E7194-_xlfn.MAXIFS($F$2:$F7193,$C$2:$C7193,$C7194,$B$2:$B7193,$B7194,$A$2:$A7193,$A7194))&lt;0,0,IF(_xlfn.MAXIFS($F$2:$F7193,$C$2:$C7193,$C7194,$B$2:$B7193,$B7194,$A$2:$A7193,$A7194)=0,"",$E7194-_xlfn.MAXIFS($F$2:$F7193,$C$2:$C7193,$C7194,$B$2:$B7193,$B7194,$A$2:$A7193,$A7194))))</f>
        <v/>
      </c>
      <c r="K7194" s="6" t="str">
        <f t="shared" si="337"/>
        <v/>
      </c>
      <c r="L7194" s="6" t="str">
        <f t="shared" si="338"/>
        <v/>
      </c>
      <c r="M7194" s="6" t="str">
        <f t="shared" si="336"/>
        <v/>
      </c>
    </row>
    <row r="7195" spans="1:13" x14ac:dyDescent="0.25">
      <c r="A7195"/>
      <c r="B7195" s="1"/>
      <c r="C7195"/>
      <c r="D7195"/>
      <c r="E7195" s="76"/>
      <c r="F7195" s="76"/>
      <c r="G7195" s="2"/>
      <c r="H7195" s="77"/>
      <c r="J7195" s="79" t="str">
        <f>IF(IF(IF(_xlfn.MAXIFS($F$2:$F7194,$C$2:$C7194,$C7195,$B$2:$B7194,$B7195,$A$2:$A7194,$A7195)=0,"",$E7195-_xlfn.MAXIFS($F$2:$F7194,$C$2:$C7194,$C7195,$B$2:$B7194,$B7195,$A$2:$A7194,$A7195))&lt;0,0,IF(_xlfn.MAXIFS($F$2:$F7194,$C$2:$C7194,$C7195,$B$2:$B7194,$B7195,$A$2:$A7194,$A7195)=0,"",$E7195-_xlfn.MAXIFS($F$2:$F7194,$C$2:$C7194,$C7195,$B$2:$B7194,$B7195,$A$2:$A7194,$A7195)))&gt;0.25,"",IF(IF(_xlfn.MAXIFS($F$2:$F7194,$C$2:$C7194,$C7195,$B$2:$B7194,$B7195,$A$2:$A7194,$A7195)=0,"",$E7195-_xlfn.MAXIFS($F$2:$F7194,$C$2:$C7194,$C7195,$B$2:$B7194,$B7195,$A$2:$A7194,$A7195))&lt;0,0,IF(_xlfn.MAXIFS($F$2:$F7194,$C$2:$C7194,$C7195,$B$2:$B7194,$B7195,$A$2:$A7194,$A7195)=0,"",$E7195-_xlfn.MAXIFS($F$2:$F7194,$C$2:$C7194,$C7195,$B$2:$B7194,$B7195,$A$2:$A7194,$A7195))))</f>
        <v/>
      </c>
      <c r="K7195" s="6" t="str">
        <f t="shared" si="337"/>
        <v/>
      </c>
      <c r="L7195" s="6" t="str">
        <f t="shared" si="338"/>
        <v/>
      </c>
      <c r="M7195" s="6" t="str">
        <f t="shared" si="336"/>
        <v/>
      </c>
    </row>
    <row r="7196" spans="1:13" x14ac:dyDescent="0.25">
      <c r="A7196"/>
      <c r="B7196" s="1"/>
      <c r="C7196"/>
      <c r="D7196"/>
      <c r="E7196" s="76"/>
      <c r="F7196" s="76"/>
      <c r="G7196" s="2"/>
      <c r="H7196" s="77"/>
      <c r="J7196" s="79" t="str">
        <f>IF(IF(IF(_xlfn.MAXIFS($F$2:$F7195,$C$2:$C7195,$C7196,$B$2:$B7195,$B7196,$A$2:$A7195,$A7196)=0,"",$E7196-_xlfn.MAXIFS($F$2:$F7195,$C$2:$C7195,$C7196,$B$2:$B7195,$B7196,$A$2:$A7195,$A7196))&lt;0,0,IF(_xlfn.MAXIFS($F$2:$F7195,$C$2:$C7195,$C7196,$B$2:$B7195,$B7196,$A$2:$A7195,$A7196)=0,"",$E7196-_xlfn.MAXIFS($F$2:$F7195,$C$2:$C7195,$C7196,$B$2:$B7195,$B7196,$A$2:$A7195,$A7196)))&gt;0.25,"",IF(IF(_xlfn.MAXIFS($F$2:$F7195,$C$2:$C7195,$C7196,$B$2:$B7195,$B7196,$A$2:$A7195,$A7196)=0,"",$E7196-_xlfn.MAXIFS($F$2:$F7195,$C$2:$C7195,$C7196,$B$2:$B7195,$B7196,$A$2:$A7195,$A7196))&lt;0,0,IF(_xlfn.MAXIFS($F$2:$F7195,$C$2:$C7195,$C7196,$B$2:$B7195,$B7196,$A$2:$A7195,$A7196)=0,"",$E7196-_xlfn.MAXIFS($F$2:$F7195,$C$2:$C7195,$C7196,$B$2:$B7195,$B7196,$A$2:$A7195,$A7196))))</f>
        <v/>
      </c>
      <c r="K7196" s="6" t="str">
        <f t="shared" si="337"/>
        <v/>
      </c>
      <c r="L7196" s="6" t="str">
        <f t="shared" si="338"/>
        <v/>
      </c>
      <c r="M7196" s="6" t="str">
        <f t="shared" si="336"/>
        <v/>
      </c>
    </row>
    <row r="7197" spans="1:13" x14ac:dyDescent="0.25">
      <c r="A7197"/>
      <c r="B7197" s="1"/>
      <c r="C7197"/>
      <c r="D7197"/>
      <c r="E7197" s="76"/>
      <c r="F7197" s="76"/>
      <c r="G7197" s="2"/>
      <c r="H7197" s="77"/>
      <c r="J7197" s="79" t="str">
        <f>IF(IF(IF(_xlfn.MAXIFS($F$2:$F7196,$C$2:$C7196,$C7197,$B$2:$B7196,$B7197,$A$2:$A7196,$A7197)=0,"",$E7197-_xlfn.MAXIFS($F$2:$F7196,$C$2:$C7196,$C7197,$B$2:$B7196,$B7197,$A$2:$A7196,$A7197))&lt;0,0,IF(_xlfn.MAXIFS($F$2:$F7196,$C$2:$C7196,$C7197,$B$2:$B7196,$B7197,$A$2:$A7196,$A7197)=0,"",$E7197-_xlfn.MAXIFS($F$2:$F7196,$C$2:$C7196,$C7197,$B$2:$B7196,$B7197,$A$2:$A7196,$A7197)))&gt;0.25,"",IF(IF(_xlfn.MAXIFS($F$2:$F7196,$C$2:$C7196,$C7197,$B$2:$B7196,$B7197,$A$2:$A7196,$A7197)=0,"",$E7197-_xlfn.MAXIFS($F$2:$F7196,$C$2:$C7196,$C7197,$B$2:$B7196,$B7197,$A$2:$A7196,$A7197))&lt;0,0,IF(_xlfn.MAXIFS($F$2:$F7196,$C$2:$C7196,$C7197,$B$2:$B7196,$B7197,$A$2:$A7196,$A7197)=0,"",$E7197-_xlfn.MAXIFS($F$2:$F7196,$C$2:$C7196,$C7197,$B$2:$B7196,$B7197,$A$2:$A7196,$A7197))))</f>
        <v/>
      </c>
      <c r="K7197" s="6" t="str">
        <f t="shared" si="337"/>
        <v/>
      </c>
      <c r="L7197" s="6" t="str">
        <f t="shared" si="338"/>
        <v/>
      </c>
      <c r="M7197" s="6" t="str">
        <f t="shared" si="336"/>
        <v/>
      </c>
    </row>
    <row r="7198" spans="1:13" x14ac:dyDescent="0.25">
      <c r="A7198"/>
      <c r="B7198" s="1"/>
      <c r="C7198"/>
      <c r="D7198"/>
      <c r="E7198" s="76"/>
      <c r="F7198" s="76"/>
      <c r="G7198" s="2"/>
      <c r="H7198" s="77"/>
      <c r="J7198" s="79" t="str">
        <f>IF(IF(IF(_xlfn.MAXIFS($F$2:$F7197,$C$2:$C7197,$C7198,$B$2:$B7197,$B7198,$A$2:$A7197,$A7198)=0,"",$E7198-_xlfn.MAXIFS($F$2:$F7197,$C$2:$C7197,$C7198,$B$2:$B7197,$B7198,$A$2:$A7197,$A7198))&lt;0,0,IF(_xlfn.MAXIFS($F$2:$F7197,$C$2:$C7197,$C7198,$B$2:$B7197,$B7198,$A$2:$A7197,$A7198)=0,"",$E7198-_xlfn.MAXIFS($F$2:$F7197,$C$2:$C7197,$C7198,$B$2:$B7197,$B7198,$A$2:$A7197,$A7198)))&gt;0.25,"",IF(IF(_xlfn.MAXIFS($F$2:$F7197,$C$2:$C7197,$C7198,$B$2:$B7197,$B7198,$A$2:$A7197,$A7198)=0,"",$E7198-_xlfn.MAXIFS($F$2:$F7197,$C$2:$C7197,$C7198,$B$2:$B7197,$B7198,$A$2:$A7197,$A7198))&lt;0,0,IF(_xlfn.MAXIFS($F$2:$F7197,$C$2:$C7197,$C7198,$B$2:$B7197,$B7198,$A$2:$A7197,$A7198)=0,"",$E7198-_xlfn.MAXIFS($F$2:$F7197,$C$2:$C7197,$C7198,$B$2:$B7197,$B7198,$A$2:$A7197,$A7198))))</f>
        <v/>
      </c>
      <c r="K7198" s="6" t="str">
        <f t="shared" si="337"/>
        <v/>
      </c>
      <c r="L7198" s="6" t="str">
        <f t="shared" si="338"/>
        <v/>
      </c>
      <c r="M7198" s="6" t="str">
        <f t="shared" si="336"/>
        <v/>
      </c>
    </row>
    <row r="7199" spans="1:13" x14ac:dyDescent="0.25">
      <c r="A7199"/>
      <c r="B7199" s="1"/>
      <c r="C7199"/>
      <c r="D7199"/>
      <c r="E7199" s="76"/>
      <c r="F7199" s="76"/>
      <c r="G7199" s="2"/>
      <c r="H7199" s="77"/>
      <c r="J7199" s="79" t="str">
        <f>IF(IF(IF(_xlfn.MAXIFS($F$2:$F7198,$C$2:$C7198,$C7199,$B$2:$B7198,$B7199,$A$2:$A7198,$A7199)=0,"",$E7199-_xlfn.MAXIFS($F$2:$F7198,$C$2:$C7198,$C7199,$B$2:$B7198,$B7199,$A$2:$A7198,$A7199))&lt;0,0,IF(_xlfn.MAXIFS($F$2:$F7198,$C$2:$C7198,$C7199,$B$2:$B7198,$B7199,$A$2:$A7198,$A7199)=0,"",$E7199-_xlfn.MAXIFS($F$2:$F7198,$C$2:$C7198,$C7199,$B$2:$B7198,$B7199,$A$2:$A7198,$A7199)))&gt;0.25,"",IF(IF(_xlfn.MAXIFS($F$2:$F7198,$C$2:$C7198,$C7199,$B$2:$B7198,$B7199,$A$2:$A7198,$A7199)=0,"",$E7199-_xlfn.MAXIFS($F$2:$F7198,$C$2:$C7198,$C7199,$B$2:$B7198,$B7199,$A$2:$A7198,$A7199))&lt;0,0,IF(_xlfn.MAXIFS($F$2:$F7198,$C$2:$C7198,$C7199,$B$2:$B7198,$B7199,$A$2:$A7198,$A7199)=0,"",$E7199-_xlfn.MAXIFS($F$2:$F7198,$C$2:$C7198,$C7199,$B$2:$B7198,$B7199,$A$2:$A7198,$A7199))))</f>
        <v/>
      </c>
      <c r="K7199" s="6" t="str">
        <f t="shared" si="337"/>
        <v/>
      </c>
      <c r="L7199" s="6" t="str">
        <f t="shared" si="338"/>
        <v/>
      </c>
      <c r="M7199" s="6" t="str">
        <f t="shared" si="336"/>
        <v/>
      </c>
    </row>
    <row r="7200" spans="1:13" x14ac:dyDescent="0.25">
      <c r="A7200"/>
      <c r="B7200" s="1"/>
      <c r="C7200"/>
      <c r="D7200"/>
      <c r="E7200" s="76"/>
      <c r="F7200" s="76"/>
      <c r="G7200" s="2"/>
      <c r="H7200" s="77"/>
      <c r="J7200" s="79" t="str">
        <f>IF(IF(IF(_xlfn.MAXIFS($F$2:$F7199,$C$2:$C7199,$C7200,$B$2:$B7199,$B7200,$A$2:$A7199,$A7200)=0,"",$E7200-_xlfn.MAXIFS($F$2:$F7199,$C$2:$C7199,$C7200,$B$2:$B7199,$B7200,$A$2:$A7199,$A7200))&lt;0,0,IF(_xlfn.MAXIFS($F$2:$F7199,$C$2:$C7199,$C7200,$B$2:$B7199,$B7200,$A$2:$A7199,$A7200)=0,"",$E7200-_xlfn.MAXIFS($F$2:$F7199,$C$2:$C7199,$C7200,$B$2:$B7199,$B7200,$A$2:$A7199,$A7200)))&gt;0.25,"",IF(IF(_xlfn.MAXIFS($F$2:$F7199,$C$2:$C7199,$C7200,$B$2:$B7199,$B7200,$A$2:$A7199,$A7200)=0,"",$E7200-_xlfn.MAXIFS($F$2:$F7199,$C$2:$C7199,$C7200,$B$2:$B7199,$B7200,$A$2:$A7199,$A7200))&lt;0,0,IF(_xlfn.MAXIFS($F$2:$F7199,$C$2:$C7199,$C7200,$B$2:$B7199,$B7200,$A$2:$A7199,$A7200)=0,"",$E7200-_xlfn.MAXIFS($F$2:$F7199,$C$2:$C7199,$C7200,$B$2:$B7199,$B7200,$A$2:$A7199,$A7200))))</f>
        <v/>
      </c>
      <c r="K7200" s="6" t="str">
        <f t="shared" si="337"/>
        <v/>
      </c>
      <c r="L7200" s="6" t="str">
        <f t="shared" si="338"/>
        <v/>
      </c>
      <c r="M7200" s="6" t="str">
        <f t="shared" si="336"/>
        <v/>
      </c>
    </row>
    <row r="7201" spans="1:13" x14ac:dyDescent="0.25">
      <c r="A7201"/>
      <c r="B7201" s="1"/>
      <c r="C7201"/>
      <c r="D7201"/>
      <c r="E7201" s="76"/>
      <c r="F7201" s="76"/>
      <c r="G7201" s="2"/>
      <c r="H7201" s="77"/>
      <c r="J7201" s="79" t="str">
        <f>IF(IF(IF(_xlfn.MAXIFS($F$2:$F7200,$C$2:$C7200,$C7201,$B$2:$B7200,$B7201,$A$2:$A7200,$A7201)=0,"",$E7201-_xlfn.MAXIFS($F$2:$F7200,$C$2:$C7200,$C7201,$B$2:$B7200,$B7201,$A$2:$A7200,$A7201))&lt;0,0,IF(_xlfn.MAXIFS($F$2:$F7200,$C$2:$C7200,$C7201,$B$2:$B7200,$B7201,$A$2:$A7200,$A7201)=0,"",$E7201-_xlfn.MAXIFS($F$2:$F7200,$C$2:$C7200,$C7201,$B$2:$B7200,$B7201,$A$2:$A7200,$A7201)))&gt;0.25,"",IF(IF(_xlfn.MAXIFS($F$2:$F7200,$C$2:$C7200,$C7201,$B$2:$B7200,$B7201,$A$2:$A7200,$A7201)=0,"",$E7201-_xlfn.MAXIFS($F$2:$F7200,$C$2:$C7200,$C7201,$B$2:$B7200,$B7201,$A$2:$A7200,$A7201))&lt;0,0,IF(_xlfn.MAXIFS($F$2:$F7200,$C$2:$C7200,$C7201,$B$2:$B7200,$B7201,$A$2:$A7200,$A7201)=0,"",$E7201-_xlfn.MAXIFS($F$2:$F7200,$C$2:$C7200,$C7201,$B$2:$B7200,$B7201,$A$2:$A7200,$A7201))))</f>
        <v/>
      </c>
      <c r="K7201" s="6" t="str">
        <f t="shared" si="337"/>
        <v/>
      </c>
      <c r="L7201" s="6" t="str">
        <f t="shared" si="338"/>
        <v/>
      </c>
      <c r="M7201" s="6" t="str">
        <f t="shared" si="336"/>
        <v/>
      </c>
    </row>
    <row r="7202" spans="1:13" x14ac:dyDescent="0.25">
      <c r="A7202"/>
      <c r="B7202" s="1"/>
      <c r="C7202"/>
      <c r="D7202"/>
      <c r="E7202" s="76"/>
      <c r="F7202" s="76"/>
      <c r="G7202" s="2"/>
      <c r="H7202" s="77"/>
      <c r="J7202" s="79" t="str">
        <f>IF(IF(IF(_xlfn.MAXIFS($F$2:$F7201,$C$2:$C7201,$C7202,$B$2:$B7201,$B7202,$A$2:$A7201,$A7202)=0,"",$E7202-_xlfn.MAXIFS($F$2:$F7201,$C$2:$C7201,$C7202,$B$2:$B7201,$B7202,$A$2:$A7201,$A7202))&lt;0,0,IF(_xlfn.MAXIFS($F$2:$F7201,$C$2:$C7201,$C7202,$B$2:$B7201,$B7202,$A$2:$A7201,$A7202)=0,"",$E7202-_xlfn.MAXIFS($F$2:$F7201,$C$2:$C7201,$C7202,$B$2:$B7201,$B7202,$A$2:$A7201,$A7202)))&gt;0.25,"",IF(IF(_xlfn.MAXIFS($F$2:$F7201,$C$2:$C7201,$C7202,$B$2:$B7201,$B7202,$A$2:$A7201,$A7202)=0,"",$E7202-_xlfn.MAXIFS($F$2:$F7201,$C$2:$C7201,$C7202,$B$2:$B7201,$B7202,$A$2:$A7201,$A7202))&lt;0,0,IF(_xlfn.MAXIFS($F$2:$F7201,$C$2:$C7201,$C7202,$B$2:$B7201,$B7202,$A$2:$A7201,$A7202)=0,"",$E7202-_xlfn.MAXIFS($F$2:$F7201,$C$2:$C7201,$C7202,$B$2:$B7201,$B7202,$A$2:$A7201,$A7202))))</f>
        <v/>
      </c>
      <c r="K7202" s="6" t="str">
        <f t="shared" si="337"/>
        <v/>
      </c>
      <c r="L7202" s="6" t="str">
        <f t="shared" si="338"/>
        <v/>
      </c>
      <c r="M7202" s="6" t="str">
        <f t="shared" si="336"/>
        <v/>
      </c>
    </row>
    <row r="7203" spans="1:13" x14ac:dyDescent="0.25">
      <c r="A7203"/>
      <c r="B7203" s="1"/>
      <c r="C7203"/>
      <c r="D7203"/>
      <c r="E7203" s="76"/>
      <c r="F7203" s="76"/>
      <c r="G7203" s="2"/>
      <c r="H7203" s="77"/>
      <c r="J7203" s="79" t="str">
        <f>IF(IF(IF(_xlfn.MAXIFS($F$2:$F7202,$C$2:$C7202,$C7203,$B$2:$B7202,$B7203,$A$2:$A7202,$A7203)=0,"",$E7203-_xlfn.MAXIFS($F$2:$F7202,$C$2:$C7202,$C7203,$B$2:$B7202,$B7203,$A$2:$A7202,$A7203))&lt;0,0,IF(_xlfn.MAXIFS($F$2:$F7202,$C$2:$C7202,$C7203,$B$2:$B7202,$B7203,$A$2:$A7202,$A7203)=0,"",$E7203-_xlfn.MAXIFS($F$2:$F7202,$C$2:$C7202,$C7203,$B$2:$B7202,$B7203,$A$2:$A7202,$A7203)))&gt;0.25,"",IF(IF(_xlfn.MAXIFS($F$2:$F7202,$C$2:$C7202,$C7203,$B$2:$B7202,$B7203,$A$2:$A7202,$A7203)=0,"",$E7203-_xlfn.MAXIFS($F$2:$F7202,$C$2:$C7202,$C7203,$B$2:$B7202,$B7203,$A$2:$A7202,$A7203))&lt;0,0,IF(_xlfn.MAXIFS($F$2:$F7202,$C$2:$C7202,$C7203,$B$2:$B7202,$B7203,$A$2:$A7202,$A7203)=0,"",$E7203-_xlfn.MAXIFS($F$2:$F7202,$C$2:$C7202,$C7203,$B$2:$B7202,$B7203,$A$2:$A7202,$A7203))))</f>
        <v/>
      </c>
      <c r="K7203" s="6" t="str">
        <f t="shared" si="337"/>
        <v/>
      </c>
      <c r="L7203" s="6" t="str">
        <f t="shared" si="338"/>
        <v/>
      </c>
      <c r="M7203" s="6" t="str">
        <f t="shared" si="336"/>
        <v/>
      </c>
    </row>
    <row r="7204" spans="1:13" x14ac:dyDescent="0.25">
      <c r="A7204"/>
      <c r="B7204" s="1"/>
      <c r="C7204"/>
      <c r="D7204"/>
      <c r="E7204" s="76"/>
      <c r="F7204" s="76"/>
      <c r="G7204" s="2"/>
      <c r="H7204" s="77"/>
      <c r="J7204" s="79" t="str">
        <f>IF(IF(IF(_xlfn.MAXIFS($F$2:$F7203,$C$2:$C7203,$C7204,$B$2:$B7203,$B7204,$A$2:$A7203,$A7204)=0,"",$E7204-_xlfn.MAXIFS($F$2:$F7203,$C$2:$C7203,$C7204,$B$2:$B7203,$B7204,$A$2:$A7203,$A7204))&lt;0,0,IF(_xlfn.MAXIFS($F$2:$F7203,$C$2:$C7203,$C7204,$B$2:$B7203,$B7204,$A$2:$A7203,$A7204)=0,"",$E7204-_xlfn.MAXIFS($F$2:$F7203,$C$2:$C7203,$C7204,$B$2:$B7203,$B7204,$A$2:$A7203,$A7204)))&gt;0.25,"",IF(IF(_xlfn.MAXIFS($F$2:$F7203,$C$2:$C7203,$C7204,$B$2:$B7203,$B7204,$A$2:$A7203,$A7204)=0,"",$E7204-_xlfn.MAXIFS($F$2:$F7203,$C$2:$C7203,$C7204,$B$2:$B7203,$B7204,$A$2:$A7203,$A7204))&lt;0,0,IF(_xlfn.MAXIFS($F$2:$F7203,$C$2:$C7203,$C7204,$B$2:$B7203,$B7204,$A$2:$A7203,$A7204)=0,"",$E7204-_xlfn.MAXIFS($F$2:$F7203,$C$2:$C7203,$C7204,$B$2:$B7203,$B7204,$A$2:$A7203,$A7204))))</f>
        <v/>
      </c>
      <c r="K7204" s="6" t="str">
        <f t="shared" si="337"/>
        <v/>
      </c>
      <c r="L7204" s="6" t="str">
        <f t="shared" si="338"/>
        <v/>
      </c>
      <c r="M7204" s="6" t="str">
        <f t="shared" si="336"/>
        <v/>
      </c>
    </row>
    <row r="7205" spans="1:13" x14ac:dyDescent="0.25">
      <c r="A7205"/>
      <c r="B7205" s="1"/>
      <c r="C7205"/>
      <c r="D7205"/>
      <c r="E7205" s="76"/>
      <c r="F7205" s="76"/>
      <c r="G7205" s="2"/>
      <c r="H7205" s="77"/>
      <c r="J7205" s="79" t="str">
        <f>IF(IF(IF(_xlfn.MAXIFS($F$2:$F7204,$C$2:$C7204,$C7205,$B$2:$B7204,$B7205,$A$2:$A7204,$A7205)=0,"",$E7205-_xlfn.MAXIFS($F$2:$F7204,$C$2:$C7204,$C7205,$B$2:$B7204,$B7205,$A$2:$A7204,$A7205))&lt;0,0,IF(_xlfn.MAXIFS($F$2:$F7204,$C$2:$C7204,$C7205,$B$2:$B7204,$B7205,$A$2:$A7204,$A7205)=0,"",$E7205-_xlfn.MAXIFS($F$2:$F7204,$C$2:$C7204,$C7205,$B$2:$B7204,$B7205,$A$2:$A7204,$A7205)))&gt;0.25,"",IF(IF(_xlfn.MAXIFS($F$2:$F7204,$C$2:$C7204,$C7205,$B$2:$B7204,$B7205,$A$2:$A7204,$A7205)=0,"",$E7205-_xlfn.MAXIFS($F$2:$F7204,$C$2:$C7204,$C7205,$B$2:$B7204,$B7205,$A$2:$A7204,$A7205))&lt;0,0,IF(_xlfn.MAXIFS($F$2:$F7204,$C$2:$C7204,$C7205,$B$2:$B7204,$B7205,$A$2:$A7204,$A7205)=0,"",$E7205-_xlfn.MAXIFS($F$2:$F7204,$C$2:$C7204,$C7205,$B$2:$B7204,$B7205,$A$2:$A7204,$A7205))))</f>
        <v/>
      </c>
      <c r="K7205" s="6" t="str">
        <f t="shared" si="337"/>
        <v/>
      </c>
      <c r="L7205" s="6" t="str">
        <f t="shared" si="338"/>
        <v/>
      </c>
      <c r="M7205" s="6" t="str">
        <f t="shared" si="336"/>
        <v/>
      </c>
    </row>
    <row r="7206" spans="1:13" x14ac:dyDescent="0.25">
      <c r="A7206"/>
      <c r="B7206" s="1"/>
      <c r="C7206"/>
      <c r="D7206"/>
      <c r="E7206" s="76"/>
      <c r="F7206" s="76"/>
      <c r="G7206" s="2"/>
      <c r="H7206" s="77"/>
      <c r="J7206" s="79" t="str">
        <f>IF(IF(IF(_xlfn.MAXIFS($F$2:$F7205,$C$2:$C7205,$C7206,$B$2:$B7205,$B7206,$A$2:$A7205,$A7206)=0,"",$E7206-_xlfn.MAXIFS($F$2:$F7205,$C$2:$C7205,$C7206,$B$2:$B7205,$B7206,$A$2:$A7205,$A7206))&lt;0,0,IF(_xlfn.MAXIFS($F$2:$F7205,$C$2:$C7205,$C7206,$B$2:$B7205,$B7206,$A$2:$A7205,$A7206)=0,"",$E7206-_xlfn.MAXIFS($F$2:$F7205,$C$2:$C7205,$C7206,$B$2:$B7205,$B7206,$A$2:$A7205,$A7206)))&gt;0.25,"",IF(IF(_xlfn.MAXIFS($F$2:$F7205,$C$2:$C7205,$C7206,$B$2:$B7205,$B7206,$A$2:$A7205,$A7206)=0,"",$E7206-_xlfn.MAXIFS($F$2:$F7205,$C$2:$C7205,$C7206,$B$2:$B7205,$B7206,$A$2:$A7205,$A7206))&lt;0,0,IF(_xlfn.MAXIFS($F$2:$F7205,$C$2:$C7205,$C7206,$B$2:$B7205,$B7206,$A$2:$A7205,$A7206)=0,"",$E7206-_xlfn.MAXIFS($F$2:$F7205,$C$2:$C7205,$C7206,$B$2:$B7205,$B7206,$A$2:$A7205,$A7206))))</f>
        <v/>
      </c>
      <c r="K7206" s="6" t="str">
        <f t="shared" si="337"/>
        <v/>
      </c>
      <c r="L7206" s="6" t="str">
        <f t="shared" si="338"/>
        <v/>
      </c>
      <c r="M7206" s="6" t="str">
        <f t="shared" si="336"/>
        <v/>
      </c>
    </row>
    <row r="7207" spans="1:13" x14ac:dyDescent="0.25">
      <c r="A7207"/>
      <c r="B7207" s="1"/>
      <c r="C7207"/>
      <c r="D7207"/>
      <c r="E7207" s="76"/>
      <c r="F7207" s="76"/>
      <c r="G7207" s="2"/>
      <c r="H7207" s="77"/>
      <c r="J7207" s="79" t="str">
        <f>IF(IF(IF(_xlfn.MAXIFS($F$2:$F7206,$C$2:$C7206,$C7207,$B$2:$B7206,$B7207,$A$2:$A7206,$A7207)=0,"",$E7207-_xlfn.MAXIFS($F$2:$F7206,$C$2:$C7206,$C7207,$B$2:$B7206,$B7207,$A$2:$A7206,$A7207))&lt;0,0,IF(_xlfn.MAXIFS($F$2:$F7206,$C$2:$C7206,$C7207,$B$2:$B7206,$B7207,$A$2:$A7206,$A7207)=0,"",$E7207-_xlfn.MAXIFS($F$2:$F7206,$C$2:$C7206,$C7207,$B$2:$B7206,$B7207,$A$2:$A7206,$A7207)))&gt;0.25,"",IF(IF(_xlfn.MAXIFS($F$2:$F7206,$C$2:$C7206,$C7207,$B$2:$B7206,$B7207,$A$2:$A7206,$A7207)=0,"",$E7207-_xlfn.MAXIFS($F$2:$F7206,$C$2:$C7206,$C7207,$B$2:$B7206,$B7207,$A$2:$A7206,$A7207))&lt;0,0,IF(_xlfn.MAXIFS($F$2:$F7206,$C$2:$C7206,$C7207,$B$2:$B7206,$B7207,$A$2:$A7206,$A7207)=0,"",$E7207-_xlfn.MAXIFS($F$2:$F7206,$C$2:$C7206,$C7207,$B$2:$B7206,$B7207,$A$2:$A7206,$A7207))))</f>
        <v/>
      </c>
      <c r="K7207" s="6" t="str">
        <f t="shared" si="337"/>
        <v/>
      </c>
      <c r="L7207" s="6" t="str">
        <f t="shared" si="338"/>
        <v/>
      </c>
      <c r="M7207" s="6" t="str">
        <f t="shared" si="336"/>
        <v/>
      </c>
    </row>
    <row r="7208" spans="1:13" x14ac:dyDescent="0.25">
      <c r="A7208"/>
      <c r="B7208" s="1"/>
      <c r="C7208"/>
      <c r="D7208"/>
      <c r="E7208" s="76"/>
      <c r="F7208" s="76"/>
      <c r="G7208" s="2"/>
      <c r="H7208" s="77"/>
      <c r="J7208" s="79" t="str">
        <f>IF(IF(IF(_xlfn.MAXIFS($F$2:$F7207,$C$2:$C7207,$C7208,$B$2:$B7207,$B7208,$A$2:$A7207,$A7208)=0,"",$E7208-_xlfn.MAXIFS($F$2:$F7207,$C$2:$C7207,$C7208,$B$2:$B7207,$B7208,$A$2:$A7207,$A7208))&lt;0,0,IF(_xlfn.MAXIFS($F$2:$F7207,$C$2:$C7207,$C7208,$B$2:$B7207,$B7208,$A$2:$A7207,$A7208)=0,"",$E7208-_xlfn.MAXIFS($F$2:$F7207,$C$2:$C7207,$C7208,$B$2:$B7207,$B7208,$A$2:$A7207,$A7208)))&gt;0.25,"",IF(IF(_xlfn.MAXIFS($F$2:$F7207,$C$2:$C7207,$C7208,$B$2:$B7207,$B7208,$A$2:$A7207,$A7208)=0,"",$E7208-_xlfn.MAXIFS($F$2:$F7207,$C$2:$C7207,$C7208,$B$2:$B7207,$B7208,$A$2:$A7207,$A7208))&lt;0,0,IF(_xlfn.MAXIFS($F$2:$F7207,$C$2:$C7207,$C7208,$B$2:$B7207,$B7208,$A$2:$A7207,$A7208)=0,"",$E7208-_xlfn.MAXIFS($F$2:$F7207,$C$2:$C7207,$C7208,$B$2:$B7207,$B7208,$A$2:$A7207,$A7208))))</f>
        <v/>
      </c>
      <c r="K7208" s="6" t="str">
        <f t="shared" si="337"/>
        <v/>
      </c>
      <c r="L7208" s="6" t="str">
        <f t="shared" si="338"/>
        <v/>
      </c>
      <c r="M7208" s="6" t="str">
        <f t="shared" si="336"/>
        <v/>
      </c>
    </row>
    <row r="7209" spans="1:13" x14ac:dyDescent="0.25">
      <c r="A7209"/>
      <c r="B7209" s="1"/>
      <c r="C7209"/>
      <c r="D7209"/>
      <c r="E7209" s="76"/>
      <c r="F7209" s="76"/>
      <c r="G7209" s="2"/>
      <c r="H7209" s="77"/>
      <c r="J7209" s="79" t="str">
        <f>IF(IF(IF(_xlfn.MAXIFS($F$2:$F7208,$C$2:$C7208,$C7209,$B$2:$B7208,$B7209,$A$2:$A7208,$A7209)=0,"",$E7209-_xlfn.MAXIFS($F$2:$F7208,$C$2:$C7208,$C7209,$B$2:$B7208,$B7209,$A$2:$A7208,$A7209))&lt;0,0,IF(_xlfn.MAXIFS($F$2:$F7208,$C$2:$C7208,$C7209,$B$2:$B7208,$B7209,$A$2:$A7208,$A7209)=0,"",$E7209-_xlfn.MAXIFS($F$2:$F7208,$C$2:$C7208,$C7209,$B$2:$B7208,$B7209,$A$2:$A7208,$A7209)))&gt;0.25,"",IF(IF(_xlfn.MAXIFS($F$2:$F7208,$C$2:$C7208,$C7209,$B$2:$B7208,$B7209,$A$2:$A7208,$A7209)=0,"",$E7209-_xlfn.MAXIFS($F$2:$F7208,$C$2:$C7208,$C7209,$B$2:$B7208,$B7209,$A$2:$A7208,$A7209))&lt;0,0,IF(_xlfn.MAXIFS($F$2:$F7208,$C$2:$C7208,$C7209,$B$2:$B7208,$B7209,$A$2:$A7208,$A7209)=0,"",$E7209-_xlfn.MAXIFS($F$2:$F7208,$C$2:$C7208,$C7209,$B$2:$B7208,$B7209,$A$2:$A7208,$A7209))))</f>
        <v/>
      </c>
      <c r="K7209" s="6" t="str">
        <f t="shared" si="337"/>
        <v/>
      </c>
      <c r="L7209" s="6" t="str">
        <f t="shared" si="338"/>
        <v/>
      </c>
      <c r="M7209" s="6" t="str">
        <f t="shared" si="336"/>
        <v/>
      </c>
    </row>
    <row r="7210" spans="1:13" x14ac:dyDescent="0.25">
      <c r="A7210"/>
      <c r="B7210" s="1"/>
      <c r="C7210"/>
      <c r="D7210"/>
      <c r="E7210" s="76"/>
      <c r="F7210" s="76"/>
      <c r="G7210" s="2"/>
      <c r="H7210" s="77"/>
      <c r="J7210" s="79" t="str">
        <f>IF(IF(IF(_xlfn.MAXIFS($F$2:$F7209,$C$2:$C7209,$C7210,$B$2:$B7209,$B7210,$A$2:$A7209,$A7210)=0,"",$E7210-_xlfn.MAXIFS($F$2:$F7209,$C$2:$C7209,$C7210,$B$2:$B7209,$B7210,$A$2:$A7209,$A7210))&lt;0,0,IF(_xlfn.MAXIFS($F$2:$F7209,$C$2:$C7209,$C7210,$B$2:$B7209,$B7210,$A$2:$A7209,$A7210)=0,"",$E7210-_xlfn.MAXIFS($F$2:$F7209,$C$2:$C7209,$C7210,$B$2:$B7209,$B7210,$A$2:$A7209,$A7210)))&gt;0.25,"",IF(IF(_xlfn.MAXIFS($F$2:$F7209,$C$2:$C7209,$C7210,$B$2:$B7209,$B7210,$A$2:$A7209,$A7210)=0,"",$E7210-_xlfn.MAXIFS($F$2:$F7209,$C$2:$C7209,$C7210,$B$2:$B7209,$B7210,$A$2:$A7209,$A7210))&lt;0,0,IF(_xlfn.MAXIFS($F$2:$F7209,$C$2:$C7209,$C7210,$B$2:$B7209,$B7210,$A$2:$A7209,$A7210)=0,"",$E7210-_xlfn.MAXIFS($F$2:$F7209,$C$2:$C7209,$C7210,$B$2:$B7209,$B7210,$A$2:$A7209,$A7210))))</f>
        <v/>
      </c>
      <c r="K7210" s="6" t="str">
        <f t="shared" si="337"/>
        <v/>
      </c>
      <c r="L7210" s="6" t="str">
        <f t="shared" si="338"/>
        <v/>
      </c>
      <c r="M7210" s="6" t="str">
        <f t="shared" si="336"/>
        <v/>
      </c>
    </row>
    <row r="7211" spans="1:13" x14ac:dyDescent="0.25">
      <c r="A7211"/>
      <c r="B7211" s="1"/>
      <c r="C7211"/>
      <c r="D7211"/>
      <c r="E7211" s="76"/>
      <c r="F7211" s="76"/>
      <c r="G7211" s="2"/>
      <c r="H7211" s="77"/>
      <c r="J7211" s="79" t="str">
        <f>IF(IF(IF(_xlfn.MAXIFS($F$2:$F7210,$C$2:$C7210,$C7211,$B$2:$B7210,$B7211,$A$2:$A7210,$A7211)=0,"",$E7211-_xlfn.MAXIFS($F$2:$F7210,$C$2:$C7210,$C7211,$B$2:$B7210,$B7211,$A$2:$A7210,$A7211))&lt;0,0,IF(_xlfn.MAXIFS($F$2:$F7210,$C$2:$C7210,$C7211,$B$2:$B7210,$B7211,$A$2:$A7210,$A7211)=0,"",$E7211-_xlfn.MAXIFS($F$2:$F7210,$C$2:$C7210,$C7211,$B$2:$B7210,$B7211,$A$2:$A7210,$A7211)))&gt;0.25,"",IF(IF(_xlfn.MAXIFS($F$2:$F7210,$C$2:$C7210,$C7211,$B$2:$B7210,$B7211,$A$2:$A7210,$A7211)=0,"",$E7211-_xlfn.MAXIFS($F$2:$F7210,$C$2:$C7210,$C7211,$B$2:$B7210,$B7211,$A$2:$A7210,$A7211))&lt;0,0,IF(_xlfn.MAXIFS($F$2:$F7210,$C$2:$C7210,$C7211,$B$2:$B7210,$B7211,$A$2:$A7210,$A7211)=0,"",$E7211-_xlfn.MAXIFS($F$2:$F7210,$C$2:$C7210,$C7211,$B$2:$B7210,$B7211,$A$2:$A7210,$A7211))))</f>
        <v/>
      </c>
      <c r="K7211" s="6" t="str">
        <f t="shared" si="337"/>
        <v/>
      </c>
      <c r="L7211" s="6" t="str">
        <f t="shared" si="338"/>
        <v/>
      </c>
      <c r="M7211" s="6" t="str">
        <f t="shared" si="336"/>
        <v/>
      </c>
    </row>
    <row r="7212" spans="1:13" x14ac:dyDescent="0.25">
      <c r="A7212"/>
      <c r="B7212" s="1"/>
      <c r="C7212"/>
      <c r="D7212"/>
      <c r="E7212" s="76"/>
      <c r="F7212" s="76"/>
      <c r="G7212" s="2"/>
      <c r="H7212" s="77"/>
      <c r="J7212" s="79" t="str">
        <f>IF(IF(IF(_xlfn.MAXIFS($F$2:$F7211,$C$2:$C7211,$C7212,$B$2:$B7211,$B7212,$A$2:$A7211,$A7212)=0,"",$E7212-_xlfn.MAXIFS($F$2:$F7211,$C$2:$C7211,$C7212,$B$2:$B7211,$B7212,$A$2:$A7211,$A7212))&lt;0,0,IF(_xlfn.MAXIFS($F$2:$F7211,$C$2:$C7211,$C7212,$B$2:$B7211,$B7212,$A$2:$A7211,$A7212)=0,"",$E7212-_xlfn.MAXIFS($F$2:$F7211,$C$2:$C7211,$C7212,$B$2:$B7211,$B7212,$A$2:$A7211,$A7212)))&gt;0.25,"",IF(IF(_xlfn.MAXIFS($F$2:$F7211,$C$2:$C7211,$C7212,$B$2:$B7211,$B7212,$A$2:$A7211,$A7212)=0,"",$E7212-_xlfn.MAXIFS($F$2:$F7211,$C$2:$C7211,$C7212,$B$2:$B7211,$B7212,$A$2:$A7211,$A7212))&lt;0,0,IF(_xlfn.MAXIFS($F$2:$F7211,$C$2:$C7211,$C7212,$B$2:$B7211,$B7212,$A$2:$A7211,$A7212)=0,"",$E7212-_xlfn.MAXIFS($F$2:$F7211,$C$2:$C7211,$C7212,$B$2:$B7211,$B7212,$A$2:$A7211,$A7212))))</f>
        <v/>
      </c>
      <c r="K7212" s="6" t="str">
        <f t="shared" si="337"/>
        <v/>
      </c>
      <c r="L7212" s="6" t="str">
        <f t="shared" si="338"/>
        <v/>
      </c>
      <c r="M7212" s="6" t="str">
        <f t="shared" si="336"/>
        <v/>
      </c>
    </row>
    <row r="7213" spans="1:13" x14ac:dyDescent="0.25">
      <c r="A7213"/>
      <c r="B7213" s="1"/>
      <c r="C7213"/>
      <c r="D7213"/>
      <c r="E7213" s="76"/>
      <c r="F7213" s="76"/>
      <c r="G7213" s="2"/>
      <c r="H7213" s="77"/>
      <c r="J7213" s="79" t="str">
        <f>IF(IF(IF(_xlfn.MAXIFS($F$2:$F7212,$C$2:$C7212,$C7213,$B$2:$B7212,$B7213,$A$2:$A7212,$A7213)=0,"",$E7213-_xlfn.MAXIFS($F$2:$F7212,$C$2:$C7212,$C7213,$B$2:$B7212,$B7213,$A$2:$A7212,$A7213))&lt;0,0,IF(_xlfn.MAXIFS($F$2:$F7212,$C$2:$C7212,$C7213,$B$2:$B7212,$B7213,$A$2:$A7212,$A7213)=0,"",$E7213-_xlfn.MAXIFS($F$2:$F7212,$C$2:$C7212,$C7213,$B$2:$B7212,$B7213,$A$2:$A7212,$A7213)))&gt;0.25,"",IF(IF(_xlfn.MAXIFS($F$2:$F7212,$C$2:$C7212,$C7213,$B$2:$B7212,$B7213,$A$2:$A7212,$A7213)=0,"",$E7213-_xlfn.MAXIFS($F$2:$F7212,$C$2:$C7212,$C7213,$B$2:$B7212,$B7213,$A$2:$A7212,$A7213))&lt;0,0,IF(_xlfn.MAXIFS($F$2:$F7212,$C$2:$C7212,$C7213,$B$2:$B7212,$B7213,$A$2:$A7212,$A7213)=0,"",$E7213-_xlfn.MAXIFS($F$2:$F7212,$C$2:$C7212,$C7213,$B$2:$B7212,$B7213,$A$2:$A7212,$A7213))))</f>
        <v/>
      </c>
      <c r="K7213" s="6" t="str">
        <f t="shared" si="337"/>
        <v/>
      </c>
      <c r="L7213" s="6" t="str">
        <f t="shared" si="338"/>
        <v/>
      </c>
      <c r="M7213" s="6" t="str">
        <f t="shared" si="336"/>
        <v/>
      </c>
    </row>
    <row r="7214" spans="1:13" x14ac:dyDescent="0.25">
      <c r="A7214"/>
      <c r="B7214" s="1"/>
      <c r="C7214"/>
      <c r="D7214"/>
      <c r="E7214" s="76"/>
      <c r="F7214" s="76"/>
      <c r="G7214" s="2"/>
      <c r="H7214" s="77"/>
      <c r="J7214" s="79" t="str">
        <f>IF(IF(IF(_xlfn.MAXIFS($F$2:$F7213,$C$2:$C7213,$C7214,$B$2:$B7213,$B7214,$A$2:$A7213,$A7214)=0,"",$E7214-_xlfn.MAXIFS($F$2:$F7213,$C$2:$C7213,$C7214,$B$2:$B7213,$B7214,$A$2:$A7213,$A7214))&lt;0,0,IF(_xlfn.MAXIFS($F$2:$F7213,$C$2:$C7213,$C7214,$B$2:$B7213,$B7214,$A$2:$A7213,$A7214)=0,"",$E7214-_xlfn.MAXIFS($F$2:$F7213,$C$2:$C7213,$C7214,$B$2:$B7213,$B7214,$A$2:$A7213,$A7214)))&gt;0.25,"",IF(IF(_xlfn.MAXIFS($F$2:$F7213,$C$2:$C7213,$C7214,$B$2:$B7213,$B7214,$A$2:$A7213,$A7214)=0,"",$E7214-_xlfn.MAXIFS($F$2:$F7213,$C$2:$C7213,$C7214,$B$2:$B7213,$B7214,$A$2:$A7213,$A7214))&lt;0,0,IF(_xlfn.MAXIFS($F$2:$F7213,$C$2:$C7213,$C7214,$B$2:$B7213,$B7214,$A$2:$A7213,$A7214)=0,"",$E7214-_xlfn.MAXIFS($F$2:$F7213,$C$2:$C7213,$C7214,$B$2:$B7213,$B7214,$A$2:$A7213,$A7214))))</f>
        <v/>
      </c>
      <c r="K7214" s="6" t="str">
        <f t="shared" si="337"/>
        <v/>
      </c>
      <c r="L7214" s="6" t="str">
        <f t="shared" si="338"/>
        <v/>
      </c>
      <c r="M7214" s="6" t="str">
        <f t="shared" si="336"/>
        <v/>
      </c>
    </row>
    <row r="7215" spans="1:13" x14ac:dyDescent="0.25">
      <c r="A7215"/>
      <c r="B7215" s="1"/>
      <c r="C7215"/>
      <c r="D7215"/>
      <c r="E7215" s="76"/>
      <c r="F7215" s="76"/>
      <c r="G7215" s="2"/>
      <c r="H7215" s="77"/>
      <c r="J7215" s="79" t="str">
        <f>IF(IF(IF(_xlfn.MAXIFS($F$2:$F7214,$C$2:$C7214,$C7215,$B$2:$B7214,$B7215,$A$2:$A7214,$A7215)=0,"",$E7215-_xlfn.MAXIFS($F$2:$F7214,$C$2:$C7214,$C7215,$B$2:$B7214,$B7215,$A$2:$A7214,$A7215))&lt;0,0,IF(_xlfn.MAXIFS($F$2:$F7214,$C$2:$C7214,$C7215,$B$2:$B7214,$B7215,$A$2:$A7214,$A7215)=0,"",$E7215-_xlfn.MAXIFS($F$2:$F7214,$C$2:$C7214,$C7215,$B$2:$B7214,$B7215,$A$2:$A7214,$A7215)))&gt;0.25,"",IF(IF(_xlfn.MAXIFS($F$2:$F7214,$C$2:$C7214,$C7215,$B$2:$B7214,$B7215,$A$2:$A7214,$A7215)=0,"",$E7215-_xlfn.MAXIFS($F$2:$F7214,$C$2:$C7214,$C7215,$B$2:$B7214,$B7215,$A$2:$A7214,$A7215))&lt;0,0,IF(_xlfn.MAXIFS($F$2:$F7214,$C$2:$C7214,$C7215,$B$2:$B7214,$B7215,$A$2:$A7214,$A7215)=0,"",$E7215-_xlfn.MAXIFS($F$2:$F7214,$C$2:$C7214,$C7215,$B$2:$B7214,$B7215,$A$2:$A7214,$A7215))))</f>
        <v/>
      </c>
      <c r="K7215" s="6" t="str">
        <f t="shared" si="337"/>
        <v/>
      </c>
      <c r="L7215" s="6" t="str">
        <f t="shared" si="338"/>
        <v/>
      </c>
      <c r="M7215" s="6" t="str">
        <f t="shared" si="336"/>
        <v/>
      </c>
    </row>
    <row r="7216" spans="1:13" x14ac:dyDescent="0.25">
      <c r="A7216"/>
      <c r="B7216" s="1"/>
      <c r="C7216"/>
      <c r="D7216"/>
      <c r="E7216" s="76"/>
      <c r="F7216" s="76"/>
      <c r="G7216" s="2"/>
      <c r="H7216" s="77"/>
      <c r="J7216" s="79" t="str">
        <f>IF(IF(IF(_xlfn.MAXIFS($F$2:$F7215,$C$2:$C7215,$C7216,$B$2:$B7215,$B7216,$A$2:$A7215,$A7216)=0,"",$E7216-_xlfn.MAXIFS($F$2:$F7215,$C$2:$C7215,$C7216,$B$2:$B7215,$B7216,$A$2:$A7215,$A7216))&lt;0,0,IF(_xlfn.MAXIFS($F$2:$F7215,$C$2:$C7215,$C7216,$B$2:$B7215,$B7216,$A$2:$A7215,$A7216)=0,"",$E7216-_xlfn.MAXIFS($F$2:$F7215,$C$2:$C7215,$C7216,$B$2:$B7215,$B7216,$A$2:$A7215,$A7216)))&gt;0.25,"",IF(IF(_xlfn.MAXIFS($F$2:$F7215,$C$2:$C7215,$C7216,$B$2:$B7215,$B7216,$A$2:$A7215,$A7216)=0,"",$E7216-_xlfn.MAXIFS($F$2:$F7215,$C$2:$C7215,$C7216,$B$2:$B7215,$B7216,$A$2:$A7215,$A7216))&lt;0,0,IF(_xlfn.MAXIFS($F$2:$F7215,$C$2:$C7215,$C7216,$B$2:$B7215,$B7216,$A$2:$A7215,$A7216)=0,"",$E7216-_xlfn.MAXIFS($F$2:$F7215,$C$2:$C7215,$C7216,$B$2:$B7215,$B7216,$A$2:$A7215,$A7216))))</f>
        <v/>
      </c>
      <c r="K7216" s="6" t="str">
        <f t="shared" si="337"/>
        <v/>
      </c>
      <c r="L7216" s="6" t="str">
        <f t="shared" si="338"/>
        <v/>
      </c>
      <c r="M7216" s="6" t="str">
        <f t="shared" si="336"/>
        <v/>
      </c>
    </row>
    <row r="7217" spans="1:13" x14ac:dyDescent="0.25">
      <c r="A7217"/>
      <c r="B7217" s="1"/>
      <c r="C7217"/>
      <c r="D7217"/>
      <c r="E7217" s="76"/>
      <c r="F7217" s="76"/>
      <c r="G7217" s="2"/>
      <c r="H7217" s="77"/>
      <c r="J7217" s="79" t="str">
        <f>IF(IF(IF(_xlfn.MAXIFS($F$2:$F7216,$C$2:$C7216,$C7217,$B$2:$B7216,$B7217,$A$2:$A7216,$A7217)=0,"",$E7217-_xlfn.MAXIFS($F$2:$F7216,$C$2:$C7216,$C7217,$B$2:$B7216,$B7217,$A$2:$A7216,$A7217))&lt;0,0,IF(_xlfn.MAXIFS($F$2:$F7216,$C$2:$C7216,$C7217,$B$2:$B7216,$B7217,$A$2:$A7216,$A7217)=0,"",$E7217-_xlfn.MAXIFS($F$2:$F7216,$C$2:$C7216,$C7217,$B$2:$B7216,$B7217,$A$2:$A7216,$A7217)))&gt;0.25,"",IF(IF(_xlfn.MAXIFS($F$2:$F7216,$C$2:$C7216,$C7217,$B$2:$B7216,$B7217,$A$2:$A7216,$A7217)=0,"",$E7217-_xlfn.MAXIFS($F$2:$F7216,$C$2:$C7216,$C7217,$B$2:$B7216,$B7217,$A$2:$A7216,$A7217))&lt;0,0,IF(_xlfn.MAXIFS($F$2:$F7216,$C$2:$C7216,$C7217,$B$2:$B7216,$B7217,$A$2:$A7216,$A7217)=0,"",$E7217-_xlfn.MAXIFS($F$2:$F7216,$C$2:$C7216,$C7217,$B$2:$B7216,$B7217,$A$2:$A7216,$A7217))))</f>
        <v/>
      </c>
      <c r="K7217" s="6" t="str">
        <f t="shared" si="337"/>
        <v/>
      </c>
      <c r="L7217" s="6" t="str">
        <f t="shared" si="338"/>
        <v/>
      </c>
      <c r="M7217" s="6" t="str">
        <f t="shared" si="336"/>
        <v/>
      </c>
    </row>
    <row r="7218" spans="1:13" x14ac:dyDescent="0.25">
      <c r="A7218"/>
      <c r="B7218" s="1"/>
      <c r="C7218"/>
      <c r="D7218"/>
      <c r="E7218" s="76"/>
      <c r="F7218" s="76"/>
      <c r="G7218" s="2"/>
      <c r="H7218" s="77"/>
      <c r="J7218" s="79" t="str">
        <f>IF(IF(IF(_xlfn.MAXIFS($F$2:$F7217,$C$2:$C7217,$C7218,$B$2:$B7217,$B7218,$A$2:$A7217,$A7218)=0,"",$E7218-_xlfn.MAXIFS($F$2:$F7217,$C$2:$C7217,$C7218,$B$2:$B7217,$B7218,$A$2:$A7217,$A7218))&lt;0,0,IF(_xlfn.MAXIFS($F$2:$F7217,$C$2:$C7217,$C7218,$B$2:$B7217,$B7218,$A$2:$A7217,$A7218)=0,"",$E7218-_xlfn.MAXIFS($F$2:$F7217,$C$2:$C7217,$C7218,$B$2:$B7217,$B7218,$A$2:$A7217,$A7218)))&gt;0.25,"",IF(IF(_xlfn.MAXIFS($F$2:$F7217,$C$2:$C7217,$C7218,$B$2:$B7217,$B7218,$A$2:$A7217,$A7218)=0,"",$E7218-_xlfn.MAXIFS($F$2:$F7217,$C$2:$C7217,$C7218,$B$2:$B7217,$B7218,$A$2:$A7217,$A7218))&lt;0,0,IF(_xlfn.MAXIFS($F$2:$F7217,$C$2:$C7217,$C7218,$B$2:$B7217,$B7218,$A$2:$A7217,$A7218)=0,"",$E7218-_xlfn.MAXIFS($F$2:$F7217,$C$2:$C7217,$C7218,$B$2:$B7217,$B7218,$A$2:$A7217,$A7218))))</f>
        <v/>
      </c>
      <c r="K7218" s="6" t="str">
        <f t="shared" si="337"/>
        <v/>
      </c>
      <c r="L7218" s="6" t="str">
        <f t="shared" si="338"/>
        <v/>
      </c>
      <c r="M7218" s="6" t="str">
        <f t="shared" si="336"/>
        <v/>
      </c>
    </row>
    <row r="7219" spans="1:13" x14ac:dyDescent="0.25">
      <c r="A7219"/>
      <c r="B7219" s="1"/>
      <c r="C7219"/>
      <c r="D7219"/>
      <c r="E7219" s="76"/>
      <c r="F7219" s="76"/>
      <c r="G7219" s="2"/>
      <c r="H7219" s="77"/>
      <c r="J7219" s="79" t="str">
        <f>IF(IF(IF(_xlfn.MAXIFS($F$2:$F7218,$C$2:$C7218,$C7219,$B$2:$B7218,$B7219,$A$2:$A7218,$A7219)=0,"",$E7219-_xlfn.MAXIFS($F$2:$F7218,$C$2:$C7218,$C7219,$B$2:$B7218,$B7219,$A$2:$A7218,$A7219))&lt;0,0,IF(_xlfn.MAXIFS($F$2:$F7218,$C$2:$C7218,$C7219,$B$2:$B7218,$B7219,$A$2:$A7218,$A7219)=0,"",$E7219-_xlfn.MAXIFS($F$2:$F7218,$C$2:$C7218,$C7219,$B$2:$B7218,$B7219,$A$2:$A7218,$A7219)))&gt;0.25,"",IF(IF(_xlfn.MAXIFS($F$2:$F7218,$C$2:$C7218,$C7219,$B$2:$B7218,$B7219,$A$2:$A7218,$A7219)=0,"",$E7219-_xlfn.MAXIFS($F$2:$F7218,$C$2:$C7218,$C7219,$B$2:$B7218,$B7219,$A$2:$A7218,$A7219))&lt;0,0,IF(_xlfn.MAXIFS($F$2:$F7218,$C$2:$C7218,$C7219,$B$2:$B7218,$B7219,$A$2:$A7218,$A7219)=0,"",$E7219-_xlfn.MAXIFS($F$2:$F7218,$C$2:$C7218,$C7219,$B$2:$B7218,$B7219,$A$2:$A7218,$A7219))))</f>
        <v/>
      </c>
      <c r="K7219" s="6" t="str">
        <f t="shared" si="337"/>
        <v/>
      </c>
      <c r="L7219" s="6" t="str">
        <f t="shared" si="338"/>
        <v/>
      </c>
      <c r="M7219" s="6" t="str">
        <f t="shared" si="336"/>
        <v/>
      </c>
    </row>
    <row r="7220" spans="1:13" x14ac:dyDescent="0.25">
      <c r="A7220"/>
      <c r="B7220" s="1"/>
      <c r="C7220"/>
      <c r="D7220"/>
      <c r="E7220" s="76"/>
      <c r="F7220" s="76"/>
      <c r="G7220" s="2"/>
      <c r="H7220" s="77"/>
      <c r="J7220" s="79" t="str">
        <f>IF(IF(IF(_xlfn.MAXIFS($F$2:$F7219,$C$2:$C7219,$C7220,$B$2:$B7219,$B7220,$A$2:$A7219,$A7220)=0,"",$E7220-_xlfn.MAXIFS($F$2:$F7219,$C$2:$C7219,$C7220,$B$2:$B7219,$B7220,$A$2:$A7219,$A7220))&lt;0,0,IF(_xlfn.MAXIFS($F$2:$F7219,$C$2:$C7219,$C7220,$B$2:$B7219,$B7220,$A$2:$A7219,$A7220)=0,"",$E7220-_xlfn.MAXIFS($F$2:$F7219,$C$2:$C7219,$C7220,$B$2:$B7219,$B7220,$A$2:$A7219,$A7220)))&gt;0.25,"",IF(IF(_xlfn.MAXIFS($F$2:$F7219,$C$2:$C7219,$C7220,$B$2:$B7219,$B7220,$A$2:$A7219,$A7220)=0,"",$E7220-_xlfn.MAXIFS($F$2:$F7219,$C$2:$C7219,$C7220,$B$2:$B7219,$B7220,$A$2:$A7219,$A7220))&lt;0,0,IF(_xlfn.MAXIFS($F$2:$F7219,$C$2:$C7219,$C7220,$B$2:$B7219,$B7220,$A$2:$A7219,$A7220)=0,"",$E7220-_xlfn.MAXIFS($F$2:$F7219,$C$2:$C7219,$C7220,$B$2:$B7219,$B7220,$A$2:$A7219,$A7220))))</f>
        <v/>
      </c>
      <c r="K7220" s="6" t="str">
        <f t="shared" si="337"/>
        <v/>
      </c>
      <c r="L7220" s="6" t="str">
        <f t="shared" si="338"/>
        <v/>
      </c>
      <c r="M7220" s="6" t="str">
        <f t="shared" si="336"/>
        <v/>
      </c>
    </row>
    <row r="7221" spans="1:13" x14ac:dyDescent="0.25">
      <c r="A7221"/>
      <c r="B7221" s="1"/>
      <c r="C7221"/>
      <c r="D7221"/>
      <c r="E7221" s="76"/>
      <c r="F7221" s="76"/>
      <c r="G7221" s="2"/>
      <c r="H7221" s="77"/>
      <c r="J7221" s="79" t="str">
        <f>IF(IF(IF(_xlfn.MAXIFS($F$2:$F7220,$C$2:$C7220,$C7221,$B$2:$B7220,$B7221,$A$2:$A7220,$A7221)=0,"",$E7221-_xlfn.MAXIFS($F$2:$F7220,$C$2:$C7220,$C7221,$B$2:$B7220,$B7221,$A$2:$A7220,$A7221))&lt;0,0,IF(_xlfn.MAXIFS($F$2:$F7220,$C$2:$C7220,$C7221,$B$2:$B7220,$B7221,$A$2:$A7220,$A7221)=0,"",$E7221-_xlfn.MAXIFS($F$2:$F7220,$C$2:$C7220,$C7221,$B$2:$B7220,$B7221,$A$2:$A7220,$A7221)))&gt;0.25,"",IF(IF(_xlfn.MAXIFS($F$2:$F7220,$C$2:$C7220,$C7221,$B$2:$B7220,$B7221,$A$2:$A7220,$A7221)=0,"",$E7221-_xlfn.MAXIFS($F$2:$F7220,$C$2:$C7220,$C7221,$B$2:$B7220,$B7221,$A$2:$A7220,$A7221))&lt;0,0,IF(_xlfn.MAXIFS($F$2:$F7220,$C$2:$C7220,$C7221,$B$2:$B7220,$B7221,$A$2:$A7220,$A7221)=0,"",$E7221-_xlfn.MAXIFS($F$2:$F7220,$C$2:$C7220,$C7221,$B$2:$B7220,$B7221,$A$2:$A7220,$A7221))))</f>
        <v/>
      </c>
      <c r="K7221" s="6" t="str">
        <f t="shared" si="337"/>
        <v/>
      </c>
      <c r="L7221" s="6" t="str">
        <f t="shared" si="338"/>
        <v/>
      </c>
      <c r="M7221" s="6" t="str">
        <f t="shared" si="336"/>
        <v/>
      </c>
    </row>
    <row r="7222" spans="1:13" x14ac:dyDescent="0.25">
      <c r="A7222"/>
      <c r="B7222" s="1"/>
      <c r="C7222"/>
      <c r="D7222"/>
      <c r="E7222" s="76"/>
      <c r="F7222" s="76"/>
      <c r="G7222" s="2"/>
      <c r="H7222" s="77"/>
      <c r="J7222" s="79" t="str">
        <f>IF(IF(IF(_xlfn.MAXIFS($F$2:$F7221,$C$2:$C7221,$C7222,$B$2:$B7221,$B7222,$A$2:$A7221,$A7222)=0,"",$E7222-_xlfn.MAXIFS($F$2:$F7221,$C$2:$C7221,$C7222,$B$2:$B7221,$B7222,$A$2:$A7221,$A7222))&lt;0,0,IF(_xlfn.MAXIFS($F$2:$F7221,$C$2:$C7221,$C7222,$B$2:$B7221,$B7222,$A$2:$A7221,$A7222)=0,"",$E7222-_xlfn.MAXIFS($F$2:$F7221,$C$2:$C7221,$C7222,$B$2:$B7221,$B7222,$A$2:$A7221,$A7222)))&gt;0.25,"",IF(IF(_xlfn.MAXIFS($F$2:$F7221,$C$2:$C7221,$C7222,$B$2:$B7221,$B7222,$A$2:$A7221,$A7222)=0,"",$E7222-_xlfn.MAXIFS($F$2:$F7221,$C$2:$C7221,$C7222,$B$2:$B7221,$B7222,$A$2:$A7221,$A7222))&lt;0,0,IF(_xlfn.MAXIFS($F$2:$F7221,$C$2:$C7221,$C7222,$B$2:$B7221,$B7222,$A$2:$A7221,$A7222)=0,"",$E7222-_xlfn.MAXIFS($F$2:$F7221,$C$2:$C7221,$C7222,$B$2:$B7221,$B7222,$A$2:$A7221,$A7222))))</f>
        <v/>
      </c>
      <c r="K7222" s="6" t="str">
        <f t="shared" si="337"/>
        <v/>
      </c>
      <c r="L7222" s="6" t="str">
        <f t="shared" si="338"/>
        <v/>
      </c>
      <c r="M7222" s="6" t="str">
        <f t="shared" si="336"/>
        <v/>
      </c>
    </row>
    <row r="7223" spans="1:13" x14ac:dyDescent="0.25">
      <c r="A7223"/>
      <c r="B7223" s="1"/>
      <c r="C7223"/>
      <c r="D7223"/>
      <c r="E7223" s="76"/>
      <c r="F7223" s="76"/>
      <c r="G7223" s="2"/>
      <c r="H7223" s="77"/>
      <c r="J7223" s="79" t="str">
        <f>IF(IF(IF(_xlfn.MAXIFS($F$2:$F7222,$C$2:$C7222,$C7223,$B$2:$B7222,$B7223,$A$2:$A7222,$A7223)=0,"",$E7223-_xlfn.MAXIFS($F$2:$F7222,$C$2:$C7222,$C7223,$B$2:$B7222,$B7223,$A$2:$A7222,$A7223))&lt;0,0,IF(_xlfn.MAXIFS($F$2:$F7222,$C$2:$C7222,$C7223,$B$2:$B7222,$B7223,$A$2:$A7222,$A7223)=0,"",$E7223-_xlfn.MAXIFS($F$2:$F7222,$C$2:$C7222,$C7223,$B$2:$B7222,$B7223,$A$2:$A7222,$A7223)))&gt;0.25,"",IF(IF(_xlfn.MAXIFS($F$2:$F7222,$C$2:$C7222,$C7223,$B$2:$B7222,$B7223,$A$2:$A7222,$A7223)=0,"",$E7223-_xlfn.MAXIFS($F$2:$F7222,$C$2:$C7222,$C7223,$B$2:$B7222,$B7223,$A$2:$A7222,$A7223))&lt;0,0,IF(_xlfn.MAXIFS($F$2:$F7222,$C$2:$C7222,$C7223,$B$2:$B7222,$B7223,$A$2:$A7222,$A7223)=0,"",$E7223-_xlfn.MAXIFS($F$2:$F7222,$C$2:$C7222,$C7223,$B$2:$B7222,$B7223,$A$2:$A7222,$A7223))))</f>
        <v/>
      </c>
      <c r="K7223" s="6" t="str">
        <f t="shared" si="337"/>
        <v/>
      </c>
      <c r="L7223" s="6" t="str">
        <f t="shared" si="338"/>
        <v/>
      </c>
      <c r="M7223" s="6" t="str">
        <f t="shared" si="336"/>
        <v/>
      </c>
    </row>
    <row r="7224" spans="1:13" x14ac:dyDescent="0.25">
      <c r="A7224"/>
      <c r="B7224" s="1"/>
      <c r="C7224"/>
      <c r="D7224"/>
      <c r="E7224" s="76"/>
      <c r="F7224" s="76"/>
      <c r="G7224" s="2"/>
      <c r="H7224" s="77"/>
      <c r="J7224" s="79" t="str">
        <f>IF(IF(IF(_xlfn.MAXIFS($F$2:$F7223,$C$2:$C7223,$C7224,$B$2:$B7223,$B7224,$A$2:$A7223,$A7224)=0,"",$E7224-_xlfn.MAXIFS($F$2:$F7223,$C$2:$C7223,$C7224,$B$2:$B7223,$B7224,$A$2:$A7223,$A7224))&lt;0,0,IF(_xlfn.MAXIFS($F$2:$F7223,$C$2:$C7223,$C7224,$B$2:$B7223,$B7224,$A$2:$A7223,$A7224)=0,"",$E7224-_xlfn.MAXIFS($F$2:$F7223,$C$2:$C7223,$C7224,$B$2:$B7223,$B7224,$A$2:$A7223,$A7224)))&gt;0.25,"",IF(IF(_xlfn.MAXIFS($F$2:$F7223,$C$2:$C7223,$C7224,$B$2:$B7223,$B7224,$A$2:$A7223,$A7224)=0,"",$E7224-_xlfn.MAXIFS($F$2:$F7223,$C$2:$C7223,$C7224,$B$2:$B7223,$B7224,$A$2:$A7223,$A7224))&lt;0,0,IF(_xlfn.MAXIFS($F$2:$F7223,$C$2:$C7223,$C7224,$B$2:$B7223,$B7224,$A$2:$A7223,$A7224)=0,"",$E7224-_xlfn.MAXIFS($F$2:$F7223,$C$2:$C7223,$C7224,$B$2:$B7223,$B7224,$A$2:$A7223,$A7224))))</f>
        <v/>
      </c>
      <c r="K7224" s="6" t="str">
        <f t="shared" si="337"/>
        <v/>
      </c>
      <c r="L7224" s="6" t="str">
        <f t="shared" si="338"/>
        <v/>
      </c>
      <c r="M7224" s="6" t="str">
        <f t="shared" si="336"/>
        <v/>
      </c>
    </row>
    <row r="7225" spans="1:13" x14ac:dyDescent="0.25">
      <c r="A7225"/>
      <c r="B7225" s="1"/>
      <c r="C7225"/>
      <c r="D7225"/>
      <c r="E7225" s="76"/>
      <c r="F7225" s="76"/>
      <c r="G7225" s="2"/>
      <c r="H7225" s="77"/>
      <c r="J7225" s="79" t="str">
        <f>IF(IF(IF(_xlfn.MAXIFS($F$2:$F7224,$C$2:$C7224,$C7225,$B$2:$B7224,$B7225,$A$2:$A7224,$A7225)=0,"",$E7225-_xlfn.MAXIFS($F$2:$F7224,$C$2:$C7224,$C7225,$B$2:$B7224,$B7225,$A$2:$A7224,$A7225))&lt;0,0,IF(_xlfn.MAXIFS($F$2:$F7224,$C$2:$C7224,$C7225,$B$2:$B7224,$B7225,$A$2:$A7224,$A7225)=0,"",$E7225-_xlfn.MAXIFS($F$2:$F7224,$C$2:$C7224,$C7225,$B$2:$B7224,$B7225,$A$2:$A7224,$A7225)))&gt;0.25,"",IF(IF(_xlfn.MAXIFS($F$2:$F7224,$C$2:$C7224,$C7225,$B$2:$B7224,$B7225,$A$2:$A7224,$A7225)=0,"",$E7225-_xlfn.MAXIFS($F$2:$F7224,$C$2:$C7224,$C7225,$B$2:$B7224,$B7225,$A$2:$A7224,$A7225))&lt;0,0,IF(_xlfn.MAXIFS($F$2:$F7224,$C$2:$C7224,$C7225,$B$2:$B7224,$B7225,$A$2:$A7224,$A7225)=0,"",$E7225-_xlfn.MAXIFS($F$2:$F7224,$C$2:$C7224,$C7225,$B$2:$B7224,$B7225,$A$2:$A7224,$A7225))))</f>
        <v/>
      </c>
      <c r="K7225" s="6" t="str">
        <f t="shared" si="337"/>
        <v/>
      </c>
      <c r="L7225" s="6" t="str">
        <f t="shared" si="338"/>
        <v/>
      </c>
      <c r="M7225" s="6" t="str">
        <f t="shared" si="336"/>
        <v/>
      </c>
    </row>
    <row r="7226" spans="1:13" x14ac:dyDescent="0.25">
      <c r="A7226"/>
      <c r="B7226" s="1"/>
      <c r="C7226"/>
      <c r="D7226"/>
      <c r="E7226" s="76"/>
      <c r="F7226" s="76"/>
      <c r="G7226" s="2"/>
      <c r="H7226" s="77"/>
      <c r="J7226" s="79" t="str">
        <f>IF(IF(IF(_xlfn.MAXIFS($F$2:$F7225,$C$2:$C7225,$C7226,$B$2:$B7225,$B7226,$A$2:$A7225,$A7226)=0,"",$E7226-_xlfn.MAXIFS($F$2:$F7225,$C$2:$C7225,$C7226,$B$2:$B7225,$B7226,$A$2:$A7225,$A7226))&lt;0,0,IF(_xlfn.MAXIFS($F$2:$F7225,$C$2:$C7225,$C7226,$B$2:$B7225,$B7226,$A$2:$A7225,$A7226)=0,"",$E7226-_xlfn.MAXIFS($F$2:$F7225,$C$2:$C7225,$C7226,$B$2:$B7225,$B7226,$A$2:$A7225,$A7226)))&gt;0.25,"",IF(IF(_xlfn.MAXIFS($F$2:$F7225,$C$2:$C7225,$C7226,$B$2:$B7225,$B7226,$A$2:$A7225,$A7226)=0,"",$E7226-_xlfn.MAXIFS($F$2:$F7225,$C$2:$C7225,$C7226,$B$2:$B7225,$B7226,$A$2:$A7225,$A7226))&lt;0,0,IF(_xlfn.MAXIFS($F$2:$F7225,$C$2:$C7225,$C7226,$B$2:$B7225,$B7226,$A$2:$A7225,$A7226)=0,"",$E7226-_xlfn.MAXIFS($F$2:$F7225,$C$2:$C7225,$C7226,$B$2:$B7225,$B7226,$A$2:$A7225,$A7226))))</f>
        <v/>
      </c>
      <c r="K7226" s="6" t="str">
        <f t="shared" si="337"/>
        <v/>
      </c>
      <c r="L7226" s="6" t="str">
        <f t="shared" si="338"/>
        <v/>
      </c>
      <c r="M7226" s="6" t="str">
        <f t="shared" si="336"/>
        <v/>
      </c>
    </row>
    <row r="7227" spans="1:13" x14ac:dyDescent="0.25">
      <c r="A7227"/>
      <c r="B7227" s="1"/>
      <c r="C7227"/>
      <c r="D7227"/>
      <c r="E7227" s="76"/>
      <c r="F7227" s="76"/>
      <c r="G7227" s="2"/>
      <c r="H7227" s="77"/>
      <c r="J7227" s="79" t="str">
        <f>IF(IF(IF(_xlfn.MAXIFS($F$2:$F7226,$C$2:$C7226,$C7227,$B$2:$B7226,$B7227,$A$2:$A7226,$A7227)=0,"",$E7227-_xlfn.MAXIFS($F$2:$F7226,$C$2:$C7226,$C7227,$B$2:$B7226,$B7227,$A$2:$A7226,$A7227))&lt;0,0,IF(_xlfn.MAXIFS($F$2:$F7226,$C$2:$C7226,$C7227,$B$2:$B7226,$B7227,$A$2:$A7226,$A7227)=0,"",$E7227-_xlfn.MAXIFS($F$2:$F7226,$C$2:$C7226,$C7227,$B$2:$B7226,$B7227,$A$2:$A7226,$A7227)))&gt;0.25,"",IF(IF(_xlfn.MAXIFS($F$2:$F7226,$C$2:$C7226,$C7227,$B$2:$B7226,$B7227,$A$2:$A7226,$A7227)=0,"",$E7227-_xlfn.MAXIFS($F$2:$F7226,$C$2:$C7226,$C7227,$B$2:$B7226,$B7227,$A$2:$A7226,$A7227))&lt;0,0,IF(_xlfn.MAXIFS($F$2:$F7226,$C$2:$C7226,$C7227,$B$2:$B7226,$B7227,$A$2:$A7226,$A7227)=0,"",$E7227-_xlfn.MAXIFS($F$2:$F7226,$C$2:$C7226,$C7227,$B$2:$B7226,$B7227,$A$2:$A7226,$A7227))))</f>
        <v/>
      </c>
      <c r="K7227" s="6" t="str">
        <f t="shared" si="337"/>
        <v/>
      </c>
      <c r="L7227" s="6" t="str">
        <f t="shared" si="338"/>
        <v/>
      </c>
      <c r="M7227" s="6" t="str">
        <f t="shared" si="336"/>
        <v/>
      </c>
    </row>
    <row r="7228" spans="1:13" x14ac:dyDescent="0.25">
      <c r="A7228"/>
      <c r="B7228" s="1"/>
      <c r="C7228"/>
      <c r="D7228"/>
      <c r="E7228" s="76"/>
      <c r="F7228" s="76"/>
      <c r="G7228" s="2"/>
      <c r="H7228" s="77"/>
      <c r="J7228" s="79" t="str">
        <f>IF(IF(IF(_xlfn.MAXIFS($F$2:$F7227,$C$2:$C7227,$C7228,$B$2:$B7227,$B7228,$A$2:$A7227,$A7228)=0,"",$E7228-_xlfn.MAXIFS($F$2:$F7227,$C$2:$C7227,$C7228,$B$2:$B7227,$B7228,$A$2:$A7227,$A7228))&lt;0,0,IF(_xlfn.MAXIFS($F$2:$F7227,$C$2:$C7227,$C7228,$B$2:$B7227,$B7228,$A$2:$A7227,$A7228)=0,"",$E7228-_xlfn.MAXIFS($F$2:$F7227,$C$2:$C7227,$C7228,$B$2:$B7227,$B7228,$A$2:$A7227,$A7228)))&gt;0.25,"",IF(IF(_xlfn.MAXIFS($F$2:$F7227,$C$2:$C7227,$C7228,$B$2:$B7227,$B7228,$A$2:$A7227,$A7228)=0,"",$E7228-_xlfn.MAXIFS($F$2:$F7227,$C$2:$C7227,$C7228,$B$2:$B7227,$B7228,$A$2:$A7227,$A7228))&lt;0,0,IF(_xlfn.MAXIFS($F$2:$F7227,$C$2:$C7227,$C7228,$B$2:$B7227,$B7228,$A$2:$A7227,$A7228)=0,"",$E7228-_xlfn.MAXIFS($F$2:$F7227,$C$2:$C7227,$C7228,$B$2:$B7227,$B7228,$A$2:$A7227,$A7228))))</f>
        <v/>
      </c>
      <c r="K7228" s="6" t="str">
        <f t="shared" si="337"/>
        <v/>
      </c>
      <c r="L7228" s="6" t="str">
        <f t="shared" si="338"/>
        <v/>
      </c>
      <c r="M7228" s="6" t="str">
        <f t="shared" si="336"/>
        <v/>
      </c>
    </row>
    <row r="7229" spans="1:13" x14ac:dyDescent="0.25">
      <c r="A7229"/>
      <c r="B7229" s="1"/>
      <c r="C7229"/>
      <c r="D7229"/>
      <c r="E7229" s="76"/>
      <c r="F7229" s="76"/>
      <c r="G7229" s="2"/>
      <c r="H7229" s="77"/>
      <c r="J7229" s="79" t="str">
        <f>IF(IF(IF(_xlfn.MAXIFS($F$2:$F7228,$C$2:$C7228,$C7229,$B$2:$B7228,$B7229,$A$2:$A7228,$A7229)=0,"",$E7229-_xlfn.MAXIFS($F$2:$F7228,$C$2:$C7228,$C7229,$B$2:$B7228,$B7229,$A$2:$A7228,$A7229))&lt;0,0,IF(_xlfn.MAXIFS($F$2:$F7228,$C$2:$C7228,$C7229,$B$2:$B7228,$B7229,$A$2:$A7228,$A7229)=0,"",$E7229-_xlfn.MAXIFS($F$2:$F7228,$C$2:$C7228,$C7229,$B$2:$B7228,$B7229,$A$2:$A7228,$A7229)))&gt;0.25,"",IF(IF(_xlfn.MAXIFS($F$2:$F7228,$C$2:$C7228,$C7229,$B$2:$B7228,$B7229,$A$2:$A7228,$A7229)=0,"",$E7229-_xlfn.MAXIFS($F$2:$F7228,$C$2:$C7228,$C7229,$B$2:$B7228,$B7229,$A$2:$A7228,$A7229))&lt;0,0,IF(_xlfn.MAXIFS($F$2:$F7228,$C$2:$C7228,$C7229,$B$2:$B7228,$B7229,$A$2:$A7228,$A7229)=0,"",$E7229-_xlfn.MAXIFS($F$2:$F7228,$C$2:$C7228,$C7229,$B$2:$B7228,$B7229,$A$2:$A7228,$A7229))))</f>
        <v/>
      </c>
      <c r="K7229" s="6" t="str">
        <f t="shared" si="337"/>
        <v/>
      </c>
      <c r="L7229" s="6" t="str">
        <f t="shared" si="338"/>
        <v/>
      </c>
      <c r="M7229" s="6" t="str">
        <f t="shared" si="336"/>
        <v/>
      </c>
    </row>
    <row r="7230" spans="1:13" x14ac:dyDescent="0.25">
      <c r="A7230"/>
      <c r="B7230" s="1"/>
      <c r="C7230"/>
      <c r="D7230"/>
      <c r="E7230" s="76"/>
      <c r="F7230" s="76"/>
      <c r="G7230" s="2"/>
      <c r="H7230" s="77"/>
      <c r="J7230" s="79" t="str">
        <f>IF(IF(IF(_xlfn.MAXIFS($F$2:$F7229,$C$2:$C7229,$C7230,$B$2:$B7229,$B7230,$A$2:$A7229,$A7230)=0,"",$E7230-_xlfn.MAXIFS($F$2:$F7229,$C$2:$C7229,$C7230,$B$2:$B7229,$B7230,$A$2:$A7229,$A7230))&lt;0,0,IF(_xlfn.MAXIFS($F$2:$F7229,$C$2:$C7229,$C7230,$B$2:$B7229,$B7230,$A$2:$A7229,$A7230)=0,"",$E7230-_xlfn.MAXIFS($F$2:$F7229,$C$2:$C7229,$C7230,$B$2:$B7229,$B7230,$A$2:$A7229,$A7230)))&gt;0.25,"",IF(IF(_xlfn.MAXIFS($F$2:$F7229,$C$2:$C7229,$C7230,$B$2:$B7229,$B7230,$A$2:$A7229,$A7230)=0,"",$E7230-_xlfn.MAXIFS($F$2:$F7229,$C$2:$C7229,$C7230,$B$2:$B7229,$B7230,$A$2:$A7229,$A7230))&lt;0,0,IF(_xlfn.MAXIFS($F$2:$F7229,$C$2:$C7229,$C7230,$B$2:$B7229,$B7230,$A$2:$A7229,$A7230)=0,"",$E7230-_xlfn.MAXIFS($F$2:$F7229,$C$2:$C7229,$C7230,$B$2:$B7229,$B7230,$A$2:$A7229,$A7230))))</f>
        <v/>
      </c>
      <c r="K7230" s="6" t="str">
        <f t="shared" si="337"/>
        <v/>
      </c>
      <c r="L7230" s="6" t="str">
        <f t="shared" si="338"/>
        <v/>
      </c>
      <c r="M7230" s="6" t="str">
        <f t="shared" si="336"/>
        <v/>
      </c>
    </row>
    <row r="7231" spans="1:13" x14ac:dyDescent="0.25">
      <c r="A7231"/>
      <c r="B7231" s="1"/>
      <c r="C7231"/>
      <c r="D7231"/>
      <c r="E7231" s="76"/>
      <c r="F7231" s="76"/>
      <c r="G7231" s="2"/>
      <c r="H7231" s="77"/>
      <c r="J7231" s="79" t="str">
        <f>IF(IF(IF(_xlfn.MAXIFS($F$2:$F7230,$C$2:$C7230,$C7231,$B$2:$B7230,$B7231,$A$2:$A7230,$A7231)=0,"",$E7231-_xlfn.MAXIFS($F$2:$F7230,$C$2:$C7230,$C7231,$B$2:$B7230,$B7231,$A$2:$A7230,$A7231))&lt;0,0,IF(_xlfn.MAXIFS($F$2:$F7230,$C$2:$C7230,$C7231,$B$2:$B7230,$B7231,$A$2:$A7230,$A7231)=0,"",$E7231-_xlfn.MAXIFS($F$2:$F7230,$C$2:$C7230,$C7231,$B$2:$B7230,$B7231,$A$2:$A7230,$A7231)))&gt;0.25,"",IF(IF(_xlfn.MAXIFS($F$2:$F7230,$C$2:$C7230,$C7231,$B$2:$B7230,$B7231,$A$2:$A7230,$A7231)=0,"",$E7231-_xlfn.MAXIFS($F$2:$F7230,$C$2:$C7230,$C7231,$B$2:$B7230,$B7231,$A$2:$A7230,$A7231))&lt;0,0,IF(_xlfn.MAXIFS($F$2:$F7230,$C$2:$C7230,$C7231,$B$2:$B7230,$B7231,$A$2:$A7230,$A7231)=0,"",$E7231-_xlfn.MAXIFS($F$2:$F7230,$C$2:$C7230,$C7231,$B$2:$B7230,$B7231,$A$2:$A7230,$A7231))))</f>
        <v/>
      </c>
      <c r="K7231" s="6" t="str">
        <f t="shared" si="337"/>
        <v/>
      </c>
      <c r="L7231" s="6" t="str">
        <f t="shared" si="338"/>
        <v/>
      </c>
      <c r="M7231" s="6" t="str">
        <f t="shared" si="336"/>
        <v/>
      </c>
    </row>
    <row r="7232" spans="1:13" x14ac:dyDescent="0.25">
      <c r="A7232"/>
      <c r="B7232" s="1"/>
      <c r="C7232"/>
      <c r="D7232"/>
      <c r="E7232" s="76"/>
      <c r="F7232" s="76"/>
      <c r="G7232" s="2"/>
      <c r="H7232" s="77"/>
      <c r="J7232" s="79" t="str">
        <f>IF(IF(IF(_xlfn.MAXIFS($F$2:$F7231,$C$2:$C7231,$C7232,$B$2:$B7231,$B7232,$A$2:$A7231,$A7232)=0,"",$E7232-_xlfn.MAXIFS($F$2:$F7231,$C$2:$C7231,$C7232,$B$2:$B7231,$B7232,$A$2:$A7231,$A7232))&lt;0,0,IF(_xlfn.MAXIFS($F$2:$F7231,$C$2:$C7231,$C7232,$B$2:$B7231,$B7232,$A$2:$A7231,$A7232)=0,"",$E7232-_xlfn.MAXIFS($F$2:$F7231,$C$2:$C7231,$C7232,$B$2:$B7231,$B7232,$A$2:$A7231,$A7232)))&gt;0.25,"",IF(IF(_xlfn.MAXIFS($F$2:$F7231,$C$2:$C7231,$C7232,$B$2:$B7231,$B7232,$A$2:$A7231,$A7232)=0,"",$E7232-_xlfn.MAXIFS($F$2:$F7231,$C$2:$C7231,$C7232,$B$2:$B7231,$B7232,$A$2:$A7231,$A7232))&lt;0,0,IF(_xlfn.MAXIFS($F$2:$F7231,$C$2:$C7231,$C7232,$B$2:$B7231,$B7232,$A$2:$A7231,$A7232)=0,"",$E7232-_xlfn.MAXIFS($F$2:$F7231,$C$2:$C7231,$C7232,$B$2:$B7231,$B7232,$A$2:$A7231,$A7232))))</f>
        <v/>
      </c>
      <c r="K7232" s="6" t="str">
        <f t="shared" si="337"/>
        <v/>
      </c>
      <c r="L7232" s="6" t="str">
        <f t="shared" si="338"/>
        <v/>
      </c>
      <c r="M7232" s="6" t="str">
        <f t="shared" si="336"/>
        <v/>
      </c>
    </row>
    <row r="7233" spans="1:13" x14ac:dyDescent="0.25">
      <c r="A7233"/>
      <c r="B7233" s="1"/>
      <c r="C7233"/>
      <c r="D7233"/>
      <c r="E7233" s="76"/>
      <c r="F7233" s="76"/>
      <c r="G7233" s="2"/>
      <c r="H7233" s="77"/>
      <c r="J7233" s="79" t="str">
        <f>IF(IF(IF(_xlfn.MAXIFS($F$2:$F7232,$C$2:$C7232,$C7233,$B$2:$B7232,$B7233,$A$2:$A7232,$A7233)=0,"",$E7233-_xlfn.MAXIFS($F$2:$F7232,$C$2:$C7232,$C7233,$B$2:$B7232,$B7233,$A$2:$A7232,$A7233))&lt;0,0,IF(_xlfn.MAXIFS($F$2:$F7232,$C$2:$C7232,$C7233,$B$2:$B7232,$B7233,$A$2:$A7232,$A7233)=0,"",$E7233-_xlfn.MAXIFS($F$2:$F7232,$C$2:$C7232,$C7233,$B$2:$B7232,$B7233,$A$2:$A7232,$A7233)))&gt;0.25,"",IF(IF(_xlfn.MAXIFS($F$2:$F7232,$C$2:$C7232,$C7233,$B$2:$B7232,$B7233,$A$2:$A7232,$A7233)=0,"",$E7233-_xlfn.MAXIFS($F$2:$F7232,$C$2:$C7232,$C7233,$B$2:$B7232,$B7233,$A$2:$A7232,$A7233))&lt;0,0,IF(_xlfn.MAXIFS($F$2:$F7232,$C$2:$C7232,$C7233,$B$2:$B7232,$B7233,$A$2:$A7232,$A7233)=0,"",$E7233-_xlfn.MAXIFS($F$2:$F7232,$C$2:$C7232,$C7233,$B$2:$B7232,$B7233,$A$2:$A7232,$A7233))))</f>
        <v/>
      </c>
      <c r="K7233" s="6" t="str">
        <f t="shared" si="337"/>
        <v/>
      </c>
      <c r="L7233" s="6" t="str">
        <f t="shared" si="338"/>
        <v/>
      </c>
      <c r="M7233" s="6" t="str">
        <f t="shared" si="336"/>
        <v/>
      </c>
    </row>
    <row r="7234" spans="1:13" x14ac:dyDescent="0.25">
      <c r="A7234"/>
      <c r="B7234" s="1"/>
      <c r="C7234"/>
      <c r="D7234"/>
      <c r="E7234" s="76"/>
      <c r="F7234" s="76"/>
      <c r="G7234" s="2"/>
      <c r="H7234" s="77"/>
      <c r="J7234" s="79" t="str">
        <f>IF(IF(IF(_xlfn.MAXIFS($F$2:$F7233,$C$2:$C7233,$C7234,$B$2:$B7233,$B7234,$A$2:$A7233,$A7234)=0,"",$E7234-_xlfn.MAXIFS($F$2:$F7233,$C$2:$C7233,$C7234,$B$2:$B7233,$B7234,$A$2:$A7233,$A7234))&lt;0,0,IF(_xlfn.MAXIFS($F$2:$F7233,$C$2:$C7233,$C7234,$B$2:$B7233,$B7234,$A$2:$A7233,$A7234)=0,"",$E7234-_xlfn.MAXIFS($F$2:$F7233,$C$2:$C7233,$C7234,$B$2:$B7233,$B7234,$A$2:$A7233,$A7234)))&gt;0.25,"",IF(IF(_xlfn.MAXIFS($F$2:$F7233,$C$2:$C7233,$C7234,$B$2:$B7233,$B7234,$A$2:$A7233,$A7234)=0,"",$E7234-_xlfn.MAXIFS($F$2:$F7233,$C$2:$C7233,$C7234,$B$2:$B7233,$B7234,$A$2:$A7233,$A7234))&lt;0,0,IF(_xlfn.MAXIFS($F$2:$F7233,$C$2:$C7233,$C7234,$B$2:$B7233,$B7234,$A$2:$A7233,$A7234)=0,"",$E7234-_xlfn.MAXIFS($F$2:$F7233,$C$2:$C7233,$C7234,$B$2:$B7233,$B7234,$A$2:$A7233,$A7234))))</f>
        <v/>
      </c>
      <c r="K7234" s="6" t="str">
        <f t="shared" si="337"/>
        <v/>
      </c>
      <c r="L7234" s="6" t="str">
        <f t="shared" si="338"/>
        <v/>
      </c>
      <c r="M7234" s="6" t="str">
        <f t="shared" ref="M7234:M7297" si="339">IF($A7234="","",IF(AND($K7234&gt;=10,$K7234&lt;=13),"Y",IF(AND($K7234=14,$L7234="EARLY"),"Y","N")))</f>
        <v/>
      </c>
    </row>
    <row r="7235" spans="1:13" x14ac:dyDescent="0.25">
      <c r="A7235"/>
      <c r="B7235" s="1"/>
      <c r="C7235"/>
      <c r="D7235"/>
      <c r="E7235" s="76"/>
      <c r="F7235" s="76"/>
      <c r="G7235" s="2"/>
      <c r="H7235" s="77"/>
      <c r="J7235" s="79" t="str">
        <f>IF(IF(IF(_xlfn.MAXIFS($F$2:$F7234,$C$2:$C7234,$C7235,$B$2:$B7234,$B7235,$A$2:$A7234,$A7235)=0,"",$E7235-_xlfn.MAXIFS($F$2:$F7234,$C$2:$C7234,$C7235,$B$2:$B7234,$B7235,$A$2:$A7234,$A7235))&lt;0,0,IF(_xlfn.MAXIFS($F$2:$F7234,$C$2:$C7234,$C7235,$B$2:$B7234,$B7235,$A$2:$A7234,$A7235)=0,"",$E7235-_xlfn.MAXIFS($F$2:$F7234,$C$2:$C7234,$C7235,$B$2:$B7234,$B7235,$A$2:$A7234,$A7235)))&gt;0.25,"",IF(IF(_xlfn.MAXIFS($F$2:$F7234,$C$2:$C7234,$C7235,$B$2:$B7234,$B7235,$A$2:$A7234,$A7235)=0,"",$E7235-_xlfn.MAXIFS($F$2:$F7234,$C$2:$C7234,$C7235,$B$2:$B7234,$B7235,$A$2:$A7234,$A7235))&lt;0,0,IF(_xlfn.MAXIFS($F$2:$F7234,$C$2:$C7234,$C7235,$B$2:$B7234,$B7235,$A$2:$A7234,$A7235)=0,"",$E7235-_xlfn.MAXIFS($F$2:$F7234,$C$2:$C7234,$C7235,$B$2:$B7234,$B7235,$A$2:$A7234,$A7235))))</f>
        <v/>
      </c>
      <c r="K7235" s="6" t="str">
        <f t="shared" ref="K7235:K7298" si="340">IF($J7235="","",IF(HOUR($E7235)&gt;19,19,IF(HOUR($E7235)&lt;5,5,HOUR($E7235))))</f>
        <v/>
      </c>
      <c r="L7235" s="6" t="str">
        <f t="shared" ref="L7235:L7298" si="341">IF($J7235="","",IF(MINUTE($E7235)&lt;30,"EARLY","LATE"))</f>
        <v/>
      </c>
      <c r="M7235" s="6" t="str">
        <f t="shared" si="339"/>
        <v/>
      </c>
    </row>
    <row r="7236" spans="1:13" x14ac:dyDescent="0.25">
      <c r="A7236"/>
      <c r="B7236" s="1"/>
      <c r="C7236"/>
      <c r="D7236"/>
      <c r="E7236" s="76"/>
      <c r="F7236" s="76"/>
      <c r="G7236" s="2"/>
      <c r="H7236" s="77"/>
      <c r="J7236" s="79" t="str">
        <f>IF(IF(IF(_xlfn.MAXIFS($F$2:$F7235,$C$2:$C7235,$C7236,$B$2:$B7235,$B7236,$A$2:$A7235,$A7236)=0,"",$E7236-_xlfn.MAXIFS($F$2:$F7235,$C$2:$C7235,$C7236,$B$2:$B7235,$B7236,$A$2:$A7235,$A7236))&lt;0,0,IF(_xlfn.MAXIFS($F$2:$F7235,$C$2:$C7235,$C7236,$B$2:$B7235,$B7236,$A$2:$A7235,$A7236)=0,"",$E7236-_xlfn.MAXIFS($F$2:$F7235,$C$2:$C7235,$C7236,$B$2:$B7235,$B7236,$A$2:$A7235,$A7236)))&gt;0.25,"",IF(IF(_xlfn.MAXIFS($F$2:$F7235,$C$2:$C7235,$C7236,$B$2:$B7235,$B7236,$A$2:$A7235,$A7236)=0,"",$E7236-_xlfn.MAXIFS($F$2:$F7235,$C$2:$C7235,$C7236,$B$2:$B7235,$B7236,$A$2:$A7235,$A7236))&lt;0,0,IF(_xlfn.MAXIFS($F$2:$F7235,$C$2:$C7235,$C7236,$B$2:$B7235,$B7236,$A$2:$A7235,$A7236)=0,"",$E7236-_xlfn.MAXIFS($F$2:$F7235,$C$2:$C7235,$C7236,$B$2:$B7235,$B7236,$A$2:$A7235,$A7236))))</f>
        <v/>
      </c>
      <c r="K7236" s="6" t="str">
        <f t="shared" si="340"/>
        <v/>
      </c>
      <c r="L7236" s="6" t="str">
        <f t="shared" si="341"/>
        <v/>
      </c>
      <c r="M7236" s="6" t="str">
        <f t="shared" si="339"/>
        <v/>
      </c>
    </row>
    <row r="7237" spans="1:13" x14ac:dyDescent="0.25">
      <c r="A7237"/>
      <c r="B7237" s="1"/>
      <c r="C7237"/>
      <c r="D7237"/>
      <c r="E7237" s="76"/>
      <c r="F7237" s="76"/>
      <c r="G7237" s="2"/>
      <c r="H7237" s="77"/>
      <c r="J7237" s="79" t="str">
        <f>IF(IF(IF(_xlfn.MAXIFS($F$2:$F7236,$C$2:$C7236,$C7237,$B$2:$B7236,$B7237,$A$2:$A7236,$A7237)=0,"",$E7237-_xlfn.MAXIFS($F$2:$F7236,$C$2:$C7236,$C7237,$B$2:$B7236,$B7237,$A$2:$A7236,$A7237))&lt;0,0,IF(_xlfn.MAXIFS($F$2:$F7236,$C$2:$C7236,$C7237,$B$2:$B7236,$B7237,$A$2:$A7236,$A7237)=0,"",$E7237-_xlfn.MAXIFS($F$2:$F7236,$C$2:$C7236,$C7237,$B$2:$B7236,$B7237,$A$2:$A7236,$A7237)))&gt;0.25,"",IF(IF(_xlfn.MAXIFS($F$2:$F7236,$C$2:$C7236,$C7237,$B$2:$B7236,$B7237,$A$2:$A7236,$A7237)=0,"",$E7237-_xlfn.MAXIFS($F$2:$F7236,$C$2:$C7236,$C7237,$B$2:$B7236,$B7237,$A$2:$A7236,$A7237))&lt;0,0,IF(_xlfn.MAXIFS($F$2:$F7236,$C$2:$C7236,$C7237,$B$2:$B7236,$B7237,$A$2:$A7236,$A7237)=0,"",$E7237-_xlfn.MAXIFS($F$2:$F7236,$C$2:$C7236,$C7237,$B$2:$B7236,$B7237,$A$2:$A7236,$A7237))))</f>
        <v/>
      </c>
      <c r="K7237" s="6" t="str">
        <f t="shared" si="340"/>
        <v/>
      </c>
      <c r="L7237" s="6" t="str">
        <f t="shared" si="341"/>
        <v/>
      </c>
      <c r="M7237" s="6" t="str">
        <f t="shared" si="339"/>
        <v/>
      </c>
    </row>
    <row r="7238" spans="1:13" x14ac:dyDescent="0.25">
      <c r="A7238"/>
      <c r="B7238" s="1"/>
      <c r="C7238"/>
      <c r="D7238"/>
      <c r="E7238" s="76"/>
      <c r="F7238" s="76"/>
      <c r="G7238" s="2"/>
      <c r="H7238" s="77"/>
      <c r="J7238" s="79" t="str">
        <f>IF(IF(IF(_xlfn.MAXIFS($F$2:$F7237,$C$2:$C7237,$C7238,$B$2:$B7237,$B7238,$A$2:$A7237,$A7238)=0,"",$E7238-_xlfn.MAXIFS($F$2:$F7237,$C$2:$C7237,$C7238,$B$2:$B7237,$B7238,$A$2:$A7237,$A7238))&lt;0,0,IF(_xlfn.MAXIFS($F$2:$F7237,$C$2:$C7237,$C7238,$B$2:$B7237,$B7238,$A$2:$A7237,$A7238)=0,"",$E7238-_xlfn.MAXIFS($F$2:$F7237,$C$2:$C7237,$C7238,$B$2:$B7237,$B7238,$A$2:$A7237,$A7238)))&gt;0.25,"",IF(IF(_xlfn.MAXIFS($F$2:$F7237,$C$2:$C7237,$C7238,$B$2:$B7237,$B7238,$A$2:$A7237,$A7238)=0,"",$E7238-_xlfn.MAXIFS($F$2:$F7237,$C$2:$C7237,$C7238,$B$2:$B7237,$B7238,$A$2:$A7237,$A7238))&lt;0,0,IF(_xlfn.MAXIFS($F$2:$F7237,$C$2:$C7237,$C7238,$B$2:$B7237,$B7238,$A$2:$A7237,$A7238)=0,"",$E7238-_xlfn.MAXIFS($F$2:$F7237,$C$2:$C7237,$C7238,$B$2:$B7237,$B7238,$A$2:$A7237,$A7238))))</f>
        <v/>
      </c>
      <c r="K7238" s="6" t="str">
        <f t="shared" si="340"/>
        <v/>
      </c>
      <c r="L7238" s="6" t="str">
        <f t="shared" si="341"/>
        <v/>
      </c>
      <c r="M7238" s="6" t="str">
        <f t="shared" si="339"/>
        <v/>
      </c>
    </row>
    <row r="7239" spans="1:13" x14ac:dyDescent="0.25">
      <c r="A7239"/>
      <c r="B7239" s="1"/>
      <c r="C7239"/>
      <c r="D7239"/>
      <c r="E7239" s="76"/>
      <c r="F7239" s="76"/>
      <c r="G7239" s="2"/>
      <c r="H7239" s="77"/>
      <c r="J7239" s="79" t="str">
        <f>IF(IF(IF(_xlfn.MAXIFS($F$2:$F7238,$C$2:$C7238,$C7239,$B$2:$B7238,$B7239,$A$2:$A7238,$A7239)=0,"",$E7239-_xlfn.MAXIFS($F$2:$F7238,$C$2:$C7238,$C7239,$B$2:$B7238,$B7239,$A$2:$A7238,$A7239))&lt;0,0,IF(_xlfn.MAXIFS($F$2:$F7238,$C$2:$C7238,$C7239,$B$2:$B7238,$B7239,$A$2:$A7238,$A7239)=0,"",$E7239-_xlfn.MAXIFS($F$2:$F7238,$C$2:$C7238,$C7239,$B$2:$B7238,$B7239,$A$2:$A7238,$A7239)))&gt;0.25,"",IF(IF(_xlfn.MAXIFS($F$2:$F7238,$C$2:$C7238,$C7239,$B$2:$B7238,$B7239,$A$2:$A7238,$A7239)=0,"",$E7239-_xlfn.MAXIFS($F$2:$F7238,$C$2:$C7238,$C7239,$B$2:$B7238,$B7239,$A$2:$A7238,$A7239))&lt;0,0,IF(_xlfn.MAXIFS($F$2:$F7238,$C$2:$C7238,$C7239,$B$2:$B7238,$B7239,$A$2:$A7238,$A7239)=0,"",$E7239-_xlfn.MAXIFS($F$2:$F7238,$C$2:$C7238,$C7239,$B$2:$B7238,$B7239,$A$2:$A7238,$A7239))))</f>
        <v/>
      </c>
      <c r="K7239" s="6" t="str">
        <f t="shared" si="340"/>
        <v/>
      </c>
      <c r="L7239" s="6" t="str">
        <f t="shared" si="341"/>
        <v/>
      </c>
      <c r="M7239" s="6" t="str">
        <f t="shared" si="339"/>
        <v/>
      </c>
    </row>
    <row r="7240" spans="1:13" x14ac:dyDescent="0.25">
      <c r="A7240"/>
      <c r="B7240" s="1"/>
      <c r="C7240"/>
      <c r="D7240"/>
      <c r="E7240" s="76"/>
      <c r="F7240" s="76"/>
      <c r="G7240" s="2"/>
      <c r="H7240" s="77"/>
      <c r="J7240" s="79" t="str">
        <f>IF(IF(IF(_xlfn.MAXIFS($F$2:$F7239,$C$2:$C7239,$C7240,$B$2:$B7239,$B7240,$A$2:$A7239,$A7240)=0,"",$E7240-_xlfn.MAXIFS($F$2:$F7239,$C$2:$C7239,$C7240,$B$2:$B7239,$B7240,$A$2:$A7239,$A7240))&lt;0,0,IF(_xlfn.MAXIFS($F$2:$F7239,$C$2:$C7239,$C7240,$B$2:$B7239,$B7240,$A$2:$A7239,$A7240)=0,"",$E7240-_xlfn.MAXIFS($F$2:$F7239,$C$2:$C7239,$C7240,$B$2:$B7239,$B7240,$A$2:$A7239,$A7240)))&gt;0.25,"",IF(IF(_xlfn.MAXIFS($F$2:$F7239,$C$2:$C7239,$C7240,$B$2:$B7239,$B7240,$A$2:$A7239,$A7240)=0,"",$E7240-_xlfn.MAXIFS($F$2:$F7239,$C$2:$C7239,$C7240,$B$2:$B7239,$B7240,$A$2:$A7239,$A7240))&lt;0,0,IF(_xlfn.MAXIFS($F$2:$F7239,$C$2:$C7239,$C7240,$B$2:$B7239,$B7240,$A$2:$A7239,$A7240)=0,"",$E7240-_xlfn.MAXIFS($F$2:$F7239,$C$2:$C7239,$C7240,$B$2:$B7239,$B7240,$A$2:$A7239,$A7240))))</f>
        <v/>
      </c>
      <c r="K7240" s="6" t="str">
        <f t="shared" si="340"/>
        <v/>
      </c>
      <c r="L7240" s="6" t="str">
        <f t="shared" si="341"/>
        <v/>
      </c>
      <c r="M7240" s="6" t="str">
        <f t="shared" si="339"/>
        <v/>
      </c>
    </row>
    <row r="7241" spans="1:13" x14ac:dyDescent="0.25">
      <c r="A7241"/>
      <c r="B7241" s="1"/>
      <c r="C7241"/>
      <c r="D7241"/>
      <c r="E7241" s="76"/>
      <c r="F7241" s="76"/>
      <c r="G7241" s="2"/>
      <c r="H7241" s="77"/>
      <c r="J7241" s="79" t="str">
        <f>IF(IF(IF(_xlfn.MAXIFS($F$2:$F7240,$C$2:$C7240,$C7241,$B$2:$B7240,$B7241,$A$2:$A7240,$A7241)=0,"",$E7241-_xlfn.MAXIFS($F$2:$F7240,$C$2:$C7240,$C7241,$B$2:$B7240,$B7241,$A$2:$A7240,$A7241))&lt;0,0,IF(_xlfn.MAXIFS($F$2:$F7240,$C$2:$C7240,$C7241,$B$2:$B7240,$B7241,$A$2:$A7240,$A7241)=0,"",$E7241-_xlfn.MAXIFS($F$2:$F7240,$C$2:$C7240,$C7241,$B$2:$B7240,$B7241,$A$2:$A7240,$A7241)))&gt;0.25,"",IF(IF(_xlfn.MAXIFS($F$2:$F7240,$C$2:$C7240,$C7241,$B$2:$B7240,$B7241,$A$2:$A7240,$A7241)=0,"",$E7241-_xlfn.MAXIFS($F$2:$F7240,$C$2:$C7240,$C7241,$B$2:$B7240,$B7241,$A$2:$A7240,$A7241))&lt;0,0,IF(_xlfn.MAXIFS($F$2:$F7240,$C$2:$C7240,$C7241,$B$2:$B7240,$B7241,$A$2:$A7240,$A7241)=0,"",$E7241-_xlfn.MAXIFS($F$2:$F7240,$C$2:$C7240,$C7241,$B$2:$B7240,$B7241,$A$2:$A7240,$A7241))))</f>
        <v/>
      </c>
      <c r="K7241" s="6" t="str">
        <f t="shared" si="340"/>
        <v/>
      </c>
      <c r="L7241" s="6" t="str">
        <f t="shared" si="341"/>
        <v/>
      </c>
      <c r="M7241" s="6" t="str">
        <f t="shared" si="339"/>
        <v/>
      </c>
    </row>
    <row r="7242" spans="1:13" x14ac:dyDescent="0.25">
      <c r="A7242"/>
      <c r="B7242" s="1"/>
      <c r="C7242"/>
      <c r="D7242"/>
      <c r="E7242" s="76"/>
      <c r="F7242" s="76"/>
      <c r="G7242" s="2"/>
      <c r="H7242" s="77"/>
      <c r="J7242" s="79" t="str">
        <f>IF(IF(IF(_xlfn.MAXIFS($F$2:$F7241,$C$2:$C7241,$C7242,$B$2:$B7241,$B7242,$A$2:$A7241,$A7242)=0,"",$E7242-_xlfn.MAXIFS($F$2:$F7241,$C$2:$C7241,$C7242,$B$2:$B7241,$B7242,$A$2:$A7241,$A7242))&lt;0,0,IF(_xlfn.MAXIFS($F$2:$F7241,$C$2:$C7241,$C7242,$B$2:$B7241,$B7242,$A$2:$A7241,$A7242)=0,"",$E7242-_xlfn.MAXIFS($F$2:$F7241,$C$2:$C7241,$C7242,$B$2:$B7241,$B7242,$A$2:$A7241,$A7242)))&gt;0.25,"",IF(IF(_xlfn.MAXIFS($F$2:$F7241,$C$2:$C7241,$C7242,$B$2:$B7241,$B7242,$A$2:$A7241,$A7242)=0,"",$E7242-_xlfn.MAXIFS($F$2:$F7241,$C$2:$C7241,$C7242,$B$2:$B7241,$B7242,$A$2:$A7241,$A7242))&lt;0,0,IF(_xlfn.MAXIFS($F$2:$F7241,$C$2:$C7241,$C7242,$B$2:$B7241,$B7242,$A$2:$A7241,$A7242)=0,"",$E7242-_xlfn.MAXIFS($F$2:$F7241,$C$2:$C7241,$C7242,$B$2:$B7241,$B7242,$A$2:$A7241,$A7242))))</f>
        <v/>
      </c>
      <c r="K7242" s="6" t="str">
        <f t="shared" si="340"/>
        <v/>
      </c>
      <c r="L7242" s="6" t="str">
        <f t="shared" si="341"/>
        <v/>
      </c>
      <c r="M7242" s="6" t="str">
        <f t="shared" si="339"/>
        <v/>
      </c>
    </row>
    <row r="7243" spans="1:13" x14ac:dyDescent="0.25">
      <c r="A7243"/>
      <c r="B7243" s="1"/>
      <c r="C7243"/>
      <c r="D7243"/>
      <c r="E7243" s="76"/>
      <c r="F7243" s="76"/>
      <c r="G7243" s="2"/>
      <c r="H7243" s="77"/>
      <c r="J7243" s="79" t="str">
        <f>IF(IF(IF(_xlfn.MAXIFS($F$2:$F7242,$C$2:$C7242,$C7243,$B$2:$B7242,$B7243,$A$2:$A7242,$A7243)=0,"",$E7243-_xlfn.MAXIFS($F$2:$F7242,$C$2:$C7242,$C7243,$B$2:$B7242,$B7243,$A$2:$A7242,$A7243))&lt;0,0,IF(_xlfn.MAXIFS($F$2:$F7242,$C$2:$C7242,$C7243,$B$2:$B7242,$B7243,$A$2:$A7242,$A7243)=0,"",$E7243-_xlfn.MAXIFS($F$2:$F7242,$C$2:$C7242,$C7243,$B$2:$B7242,$B7243,$A$2:$A7242,$A7243)))&gt;0.25,"",IF(IF(_xlfn.MAXIFS($F$2:$F7242,$C$2:$C7242,$C7243,$B$2:$B7242,$B7243,$A$2:$A7242,$A7243)=0,"",$E7243-_xlfn.MAXIFS($F$2:$F7242,$C$2:$C7242,$C7243,$B$2:$B7242,$B7243,$A$2:$A7242,$A7243))&lt;0,0,IF(_xlfn.MAXIFS($F$2:$F7242,$C$2:$C7242,$C7243,$B$2:$B7242,$B7243,$A$2:$A7242,$A7243)=0,"",$E7243-_xlfn.MAXIFS($F$2:$F7242,$C$2:$C7242,$C7243,$B$2:$B7242,$B7243,$A$2:$A7242,$A7243))))</f>
        <v/>
      </c>
      <c r="K7243" s="6" t="str">
        <f t="shared" si="340"/>
        <v/>
      </c>
      <c r="L7243" s="6" t="str">
        <f t="shared" si="341"/>
        <v/>
      </c>
      <c r="M7243" s="6" t="str">
        <f t="shared" si="339"/>
        <v/>
      </c>
    </row>
    <row r="7244" spans="1:13" x14ac:dyDescent="0.25">
      <c r="A7244"/>
      <c r="B7244" s="1"/>
      <c r="C7244"/>
      <c r="D7244"/>
      <c r="E7244" s="76"/>
      <c r="F7244" s="76"/>
      <c r="G7244" s="2"/>
      <c r="H7244" s="77"/>
      <c r="J7244" s="79" t="str">
        <f>IF(IF(IF(_xlfn.MAXIFS($F$2:$F7243,$C$2:$C7243,$C7244,$B$2:$B7243,$B7244,$A$2:$A7243,$A7244)=0,"",$E7244-_xlfn.MAXIFS($F$2:$F7243,$C$2:$C7243,$C7244,$B$2:$B7243,$B7244,$A$2:$A7243,$A7244))&lt;0,0,IF(_xlfn.MAXIFS($F$2:$F7243,$C$2:$C7243,$C7244,$B$2:$B7243,$B7244,$A$2:$A7243,$A7244)=0,"",$E7244-_xlfn.MAXIFS($F$2:$F7243,$C$2:$C7243,$C7244,$B$2:$B7243,$B7244,$A$2:$A7243,$A7244)))&gt;0.25,"",IF(IF(_xlfn.MAXIFS($F$2:$F7243,$C$2:$C7243,$C7244,$B$2:$B7243,$B7244,$A$2:$A7243,$A7244)=0,"",$E7244-_xlfn.MAXIFS($F$2:$F7243,$C$2:$C7243,$C7244,$B$2:$B7243,$B7244,$A$2:$A7243,$A7244))&lt;0,0,IF(_xlfn.MAXIFS($F$2:$F7243,$C$2:$C7243,$C7244,$B$2:$B7243,$B7244,$A$2:$A7243,$A7244)=0,"",$E7244-_xlfn.MAXIFS($F$2:$F7243,$C$2:$C7243,$C7244,$B$2:$B7243,$B7244,$A$2:$A7243,$A7244))))</f>
        <v/>
      </c>
      <c r="K7244" s="6" t="str">
        <f t="shared" si="340"/>
        <v/>
      </c>
      <c r="L7244" s="6" t="str">
        <f t="shared" si="341"/>
        <v/>
      </c>
      <c r="M7244" s="6" t="str">
        <f t="shared" si="339"/>
        <v/>
      </c>
    </row>
    <row r="7245" spans="1:13" x14ac:dyDescent="0.25">
      <c r="A7245"/>
      <c r="B7245" s="1"/>
      <c r="C7245"/>
      <c r="D7245"/>
      <c r="E7245" s="76"/>
      <c r="F7245" s="76"/>
      <c r="G7245" s="2"/>
      <c r="H7245" s="77"/>
      <c r="J7245" s="79" t="str">
        <f>IF(IF(IF(_xlfn.MAXIFS($F$2:$F7244,$C$2:$C7244,$C7245,$B$2:$B7244,$B7245,$A$2:$A7244,$A7245)=0,"",$E7245-_xlfn.MAXIFS($F$2:$F7244,$C$2:$C7244,$C7245,$B$2:$B7244,$B7245,$A$2:$A7244,$A7245))&lt;0,0,IF(_xlfn.MAXIFS($F$2:$F7244,$C$2:$C7244,$C7245,$B$2:$B7244,$B7245,$A$2:$A7244,$A7245)=0,"",$E7245-_xlfn.MAXIFS($F$2:$F7244,$C$2:$C7244,$C7245,$B$2:$B7244,$B7245,$A$2:$A7244,$A7245)))&gt;0.25,"",IF(IF(_xlfn.MAXIFS($F$2:$F7244,$C$2:$C7244,$C7245,$B$2:$B7244,$B7245,$A$2:$A7244,$A7245)=0,"",$E7245-_xlfn.MAXIFS($F$2:$F7244,$C$2:$C7244,$C7245,$B$2:$B7244,$B7245,$A$2:$A7244,$A7245))&lt;0,0,IF(_xlfn.MAXIFS($F$2:$F7244,$C$2:$C7244,$C7245,$B$2:$B7244,$B7245,$A$2:$A7244,$A7245)=0,"",$E7245-_xlfn.MAXIFS($F$2:$F7244,$C$2:$C7244,$C7245,$B$2:$B7244,$B7245,$A$2:$A7244,$A7245))))</f>
        <v/>
      </c>
      <c r="K7245" s="6" t="str">
        <f t="shared" si="340"/>
        <v/>
      </c>
      <c r="L7245" s="6" t="str">
        <f t="shared" si="341"/>
        <v/>
      </c>
      <c r="M7245" s="6" t="str">
        <f t="shared" si="339"/>
        <v/>
      </c>
    </row>
    <row r="7246" spans="1:13" x14ac:dyDescent="0.25">
      <c r="A7246"/>
      <c r="B7246" s="1"/>
      <c r="C7246"/>
      <c r="D7246"/>
      <c r="E7246" s="76"/>
      <c r="F7246" s="76"/>
      <c r="G7246" s="2"/>
      <c r="H7246" s="77"/>
      <c r="J7246" s="79" t="str">
        <f>IF(IF(IF(_xlfn.MAXIFS($F$2:$F7245,$C$2:$C7245,$C7246,$B$2:$B7245,$B7246,$A$2:$A7245,$A7246)=0,"",$E7246-_xlfn.MAXIFS($F$2:$F7245,$C$2:$C7245,$C7246,$B$2:$B7245,$B7246,$A$2:$A7245,$A7246))&lt;0,0,IF(_xlfn.MAXIFS($F$2:$F7245,$C$2:$C7245,$C7246,$B$2:$B7245,$B7246,$A$2:$A7245,$A7246)=0,"",$E7246-_xlfn.MAXIFS($F$2:$F7245,$C$2:$C7245,$C7246,$B$2:$B7245,$B7246,$A$2:$A7245,$A7246)))&gt;0.25,"",IF(IF(_xlfn.MAXIFS($F$2:$F7245,$C$2:$C7245,$C7246,$B$2:$B7245,$B7246,$A$2:$A7245,$A7246)=0,"",$E7246-_xlfn.MAXIFS($F$2:$F7245,$C$2:$C7245,$C7246,$B$2:$B7245,$B7246,$A$2:$A7245,$A7246))&lt;0,0,IF(_xlfn.MAXIFS($F$2:$F7245,$C$2:$C7245,$C7246,$B$2:$B7245,$B7246,$A$2:$A7245,$A7246)=0,"",$E7246-_xlfn.MAXIFS($F$2:$F7245,$C$2:$C7245,$C7246,$B$2:$B7245,$B7246,$A$2:$A7245,$A7246))))</f>
        <v/>
      </c>
      <c r="K7246" s="6" t="str">
        <f t="shared" si="340"/>
        <v/>
      </c>
      <c r="L7246" s="6" t="str">
        <f t="shared" si="341"/>
        <v/>
      </c>
      <c r="M7246" s="6" t="str">
        <f t="shared" si="339"/>
        <v/>
      </c>
    </row>
    <row r="7247" spans="1:13" x14ac:dyDescent="0.25">
      <c r="A7247"/>
      <c r="B7247" s="1"/>
      <c r="C7247"/>
      <c r="D7247"/>
      <c r="E7247" s="76"/>
      <c r="F7247" s="76"/>
      <c r="G7247" s="2"/>
      <c r="H7247" s="77"/>
      <c r="J7247" s="79" t="str">
        <f>IF(IF(IF(_xlfn.MAXIFS($F$2:$F7246,$C$2:$C7246,$C7247,$B$2:$B7246,$B7247,$A$2:$A7246,$A7247)=0,"",$E7247-_xlfn.MAXIFS($F$2:$F7246,$C$2:$C7246,$C7247,$B$2:$B7246,$B7247,$A$2:$A7246,$A7247))&lt;0,0,IF(_xlfn.MAXIFS($F$2:$F7246,$C$2:$C7246,$C7247,$B$2:$B7246,$B7247,$A$2:$A7246,$A7247)=0,"",$E7247-_xlfn.MAXIFS($F$2:$F7246,$C$2:$C7246,$C7247,$B$2:$B7246,$B7247,$A$2:$A7246,$A7247)))&gt;0.25,"",IF(IF(_xlfn.MAXIFS($F$2:$F7246,$C$2:$C7246,$C7247,$B$2:$B7246,$B7247,$A$2:$A7246,$A7247)=0,"",$E7247-_xlfn.MAXIFS($F$2:$F7246,$C$2:$C7246,$C7247,$B$2:$B7246,$B7247,$A$2:$A7246,$A7247))&lt;0,0,IF(_xlfn.MAXIFS($F$2:$F7246,$C$2:$C7246,$C7247,$B$2:$B7246,$B7247,$A$2:$A7246,$A7247)=0,"",$E7247-_xlfn.MAXIFS($F$2:$F7246,$C$2:$C7246,$C7247,$B$2:$B7246,$B7247,$A$2:$A7246,$A7247))))</f>
        <v/>
      </c>
      <c r="K7247" s="6" t="str">
        <f t="shared" si="340"/>
        <v/>
      </c>
      <c r="L7247" s="6" t="str">
        <f t="shared" si="341"/>
        <v/>
      </c>
      <c r="M7247" s="6" t="str">
        <f t="shared" si="339"/>
        <v/>
      </c>
    </row>
    <row r="7248" spans="1:13" x14ac:dyDescent="0.25">
      <c r="A7248"/>
      <c r="B7248" s="1"/>
      <c r="C7248"/>
      <c r="D7248"/>
      <c r="E7248" s="76"/>
      <c r="F7248" s="76"/>
      <c r="G7248" s="2"/>
      <c r="H7248" s="77"/>
      <c r="J7248" s="79" t="str">
        <f>IF(IF(IF(_xlfn.MAXIFS($F$2:$F7247,$C$2:$C7247,$C7248,$B$2:$B7247,$B7248,$A$2:$A7247,$A7248)=0,"",$E7248-_xlfn.MAXIFS($F$2:$F7247,$C$2:$C7247,$C7248,$B$2:$B7247,$B7248,$A$2:$A7247,$A7248))&lt;0,0,IF(_xlfn.MAXIFS($F$2:$F7247,$C$2:$C7247,$C7248,$B$2:$B7247,$B7248,$A$2:$A7247,$A7248)=0,"",$E7248-_xlfn.MAXIFS($F$2:$F7247,$C$2:$C7247,$C7248,$B$2:$B7247,$B7248,$A$2:$A7247,$A7248)))&gt;0.25,"",IF(IF(_xlfn.MAXIFS($F$2:$F7247,$C$2:$C7247,$C7248,$B$2:$B7247,$B7248,$A$2:$A7247,$A7248)=0,"",$E7248-_xlfn.MAXIFS($F$2:$F7247,$C$2:$C7247,$C7248,$B$2:$B7247,$B7248,$A$2:$A7247,$A7248))&lt;0,0,IF(_xlfn.MAXIFS($F$2:$F7247,$C$2:$C7247,$C7248,$B$2:$B7247,$B7248,$A$2:$A7247,$A7248)=0,"",$E7248-_xlfn.MAXIFS($F$2:$F7247,$C$2:$C7247,$C7248,$B$2:$B7247,$B7248,$A$2:$A7247,$A7248))))</f>
        <v/>
      </c>
      <c r="K7248" s="6" t="str">
        <f t="shared" si="340"/>
        <v/>
      </c>
      <c r="L7248" s="6" t="str">
        <f t="shared" si="341"/>
        <v/>
      </c>
      <c r="M7248" s="6" t="str">
        <f t="shared" si="339"/>
        <v/>
      </c>
    </row>
    <row r="7249" spans="1:13" x14ac:dyDescent="0.25">
      <c r="A7249"/>
      <c r="B7249" s="1"/>
      <c r="C7249"/>
      <c r="D7249"/>
      <c r="E7249" s="76"/>
      <c r="F7249" s="76"/>
      <c r="G7249" s="2"/>
      <c r="H7249" s="77"/>
      <c r="J7249" s="79" t="str">
        <f>IF(IF(IF(_xlfn.MAXIFS($F$2:$F7248,$C$2:$C7248,$C7249,$B$2:$B7248,$B7249,$A$2:$A7248,$A7249)=0,"",$E7249-_xlfn.MAXIFS($F$2:$F7248,$C$2:$C7248,$C7249,$B$2:$B7248,$B7249,$A$2:$A7248,$A7249))&lt;0,0,IF(_xlfn.MAXIFS($F$2:$F7248,$C$2:$C7248,$C7249,$B$2:$B7248,$B7249,$A$2:$A7248,$A7249)=0,"",$E7249-_xlfn.MAXIFS($F$2:$F7248,$C$2:$C7248,$C7249,$B$2:$B7248,$B7249,$A$2:$A7248,$A7249)))&gt;0.25,"",IF(IF(_xlfn.MAXIFS($F$2:$F7248,$C$2:$C7248,$C7249,$B$2:$B7248,$B7249,$A$2:$A7248,$A7249)=0,"",$E7249-_xlfn.MAXIFS($F$2:$F7248,$C$2:$C7248,$C7249,$B$2:$B7248,$B7249,$A$2:$A7248,$A7249))&lt;0,0,IF(_xlfn.MAXIFS($F$2:$F7248,$C$2:$C7248,$C7249,$B$2:$B7248,$B7249,$A$2:$A7248,$A7249)=0,"",$E7249-_xlfn.MAXIFS($F$2:$F7248,$C$2:$C7248,$C7249,$B$2:$B7248,$B7249,$A$2:$A7248,$A7249))))</f>
        <v/>
      </c>
      <c r="K7249" s="6" t="str">
        <f t="shared" si="340"/>
        <v/>
      </c>
      <c r="L7249" s="6" t="str">
        <f t="shared" si="341"/>
        <v/>
      </c>
      <c r="M7249" s="6" t="str">
        <f t="shared" si="339"/>
        <v/>
      </c>
    </row>
    <row r="7250" spans="1:13" x14ac:dyDescent="0.25">
      <c r="A7250"/>
      <c r="B7250" s="1"/>
      <c r="C7250"/>
      <c r="D7250"/>
      <c r="E7250" s="76"/>
      <c r="F7250" s="76"/>
      <c r="G7250" s="2"/>
      <c r="H7250" s="77"/>
      <c r="J7250" s="79" t="str">
        <f>IF(IF(IF(_xlfn.MAXIFS($F$2:$F7249,$C$2:$C7249,$C7250,$B$2:$B7249,$B7250,$A$2:$A7249,$A7250)=0,"",$E7250-_xlfn.MAXIFS($F$2:$F7249,$C$2:$C7249,$C7250,$B$2:$B7249,$B7250,$A$2:$A7249,$A7250))&lt;0,0,IF(_xlfn.MAXIFS($F$2:$F7249,$C$2:$C7249,$C7250,$B$2:$B7249,$B7250,$A$2:$A7249,$A7250)=0,"",$E7250-_xlfn.MAXIFS($F$2:$F7249,$C$2:$C7249,$C7250,$B$2:$B7249,$B7250,$A$2:$A7249,$A7250)))&gt;0.25,"",IF(IF(_xlfn.MAXIFS($F$2:$F7249,$C$2:$C7249,$C7250,$B$2:$B7249,$B7250,$A$2:$A7249,$A7250)=0,"",$E7250-_xlfn.MAXIFS($F$2:$F7249,$C$2:$C7249,$C7250,$B$2:$B7249,$B7250,$A$2:$A7249,$A7250))&lt;0,0,IF(_xlfn.MAXIFS($F$2:$F7249,$C$2:$C7249,$C7250,$B$2:$B7249,$B7250,$A$2:$A7249,$A7250)=0,"",$E7250-_xlfn.MAXIFS($F$2:$F7249,$C$2:$C7249,$C7250,$B$2:$B7249,$B7250,$A$2:$A7249,$A7250))))</f>
        <v/>
      </c>
      <c r="K7250" s="6" t="str">
        <f t="shared" si="340"/>
        <v/>
      </c>
      <c r="L7250" s="6" t="str">
        <f t="shared" si="341"/>
        <v/>
      </c>
      <c r="M7250" s="6" t="str">
        <f t="shared" si="339"/>
        <v/>
      </c>
    </row>
    <row r="7251" spans="1:13" x14ac:dyDescent="0.25">
      <c r="A7251"/>
      <c r="B7251" s="1"/>
      <c r="C7251"/>
      <c r="D7251"/>
      <c r="E7251" s="76"/>
      <c r="F7251" s="76"/>
      <c r="G7251" s="2"/>
      <c r="H7251" s="77"/>
      <c r="J7251" s="79" t="str">
        <f>IF(IF(IF(_xlfn.MAXIFS($F$2:$F7250,$C$2:$C7250,$C7251,$B$2:$B7250,$B7251,$A$2:$A7250,$A7251)=0,"",$E7251-_xlfn.MAXIFS($F$2:$F7250,$C$2:$C7250,$C7251,$B$2:$B7250,$B7251,$A$2:$A7250,$A7251))&lt;0,0,IF(_xlfn.MAXIFS($F$2:$F7250,$C$2:$C7250,$C7251,$B$2:$B7250,$B7251,$A$2:$A7250,$A7251)=0,"",$E7251-_xlfn.MAXIFS($F$2:$F7250,$C$2:$C7250,$C7251,$B$2:$B7250,$B7251,$A$2:$A7250,$A7251)))&gt;0.25,"",IF(IF(_xlfn.MAXIFS($F$2:$F7250,$C$2:$C7250,$C7251,$B$2:$B7250,$B7251,$A$2:$A7250,$A7251)=0,"",$E7251-_xlfn.MAXIFS($F$2:$F7250,$C$2:$C7250,$C7251,$B$2:$B7250,$B7251,$A$2:$A7250,$A7251))&lt;0,0,IF(_xlfn.MAXIFS($F$2:$F7250,$C$2:$C7250,$C7251,$B$2:$B7250,$B7251,$A$2:$A7250,$A7251)=0,"",$E7251-_xlfn.MAXIFS($F$2:$F7250,$C$2:$C7250,$C7251,$B$2:$B7250,$B7251,$A$2:$A7250,$A7251))))</f>
        <v/>
      </c>
      <c r="K7251" s="6" t="str">
        <f t="shared" si="340"/>
        <v/>
      </c>
      <c r="L7251" s="6" t="str">
        <f t="shared" si="341"/>
        <v/>
      </c>
      <c r="M7251" s="6" t="str">
        <f t="shared" si="339"/>
        <v/>
      </c>
    </row>
    <row r="7252" spans="1:13" x14ac:dyDescent="0.25">
      <c r="A7252"/>
      <c r="B7252" s="1"/>
      <c r="C7252"/>
      <c r="D7252"/>
      <c r="E7252" s="76"/>
      <c r="F7252" s="76"/>
      <c r="G7252" s="2"/>
      <c r="H7252" s="77"/>
      <c r="J7252" s="79" t="str">
        <f>IF(IF(IF(_xlfn.MAXIFS($F$2:$F7251,$C$2:$C7251,$C7252,$B$2:$B7251,$B7252,$A$2:$A7251,$A7252)=0,"",$E7252-_xlfn.MAXIFS($F$2:$F7251,$C$2:$C7251,$C7252,$B$2:$B7251,$B7252,$A$2:$A7251,$A7252))&lt;0,0,IF(_xlfn.MAXIFS($F$2:$F7251,$C$2:$C7251,$C7252,$B$2:$B7251,$B7252,$A$2:$A7251,$A7252)=0,"",$E7252-_xlfn.MAXIFS($F$2:$F7251,$C$2:$C7251,$C7252,$B$2:$B7251,$B7252,$A$2:$A7251,$A7252)))&gt;0.25,"",IF(IF(_xlfn.MAXIFS($F$2:$F7251,$C$2:$C7251,$C7252,$B$2:$B7251,$B7252,$A$2:$A7251,$A7252)=0,"",$E7252-_xlfn.MAXIFS($F$2:$F7251,$C$2:$C7251,$C7252,$B$2:$B7251,$B7252,$A$2:$A7251,$A7252))&lt;0,0,IF(_xlfn.MAXIFS($F$2:$F7251,$C$2:$C7251,$C7252,$B$2:$B7251,$B7252,$A$2:$A7251,$A7252)=0,"",$E7252-_xlfn.MAXIFS($F$2:$F7251,$C$2:$C7251,$C7252,$B$2:$B7251,$B7252,$A$2:$A7251,$A7252))))</f>
        <v/>
      </c>
      <c r="K7252" s="6" t="str">
        <f t="shared" si="340"/>
        <v/>
      </c>
      <c r="L7252" s="6" t="str">
        <f t="shared" si="341"/>
        <v/>
      </c>
      <c r="M7252" s="6" t="str">
        <f t="shared" si="339"/>
        <v/>
      </c>
    </row>
    <row r="7253" spans="1:13" x14ac:dyDescent="0.25">
      <c r="A7253"/>
      <c r="B7253" s="1"/>
      <c r="C7253"/>
      <c r="D7253"/>
      <c r="E7253" s="76"/>
      <c r="F7253" s="76"/>
      <c r="G7253" s="2"/>
      <c r="H7253" s="77"/>
      <c r="J7253" s="79" t="str">
        <f>IF(IF(IF(_xlfn.MAXIFS($F$2:$F7252,$C$2:$C7252,$C7253,$B$2:$B7252,$B7253,$A$2:$A7252,$A7253)=0,"",$E7253-_xlfn.MAXIFS($F$2:$F7252,$C$2:$C7252,$C7253,$B$2:$B7252,$B7253,$A$2:$A7252,$A7253))&lt;0,0,IF(_xlfn.MAXIFS($F$2:$F7252,$C$2:$C7252,$C7253,$B$2:$B7252,$B7253,$A$2:$A7252,$A7253)=0,"",$E7253-_xlfn.MAXIFS($F$2:$F7252,$C$2:$C7252,$C7253,$B$2:$B7252,$B7253,$A$2:$A7252,$A7253)))&gt;0.25,"",IF(IF(_xlfn.MAXIFS($F$2:$F7252,$C$2:$C7252,$C7253,$B$2:$B7252,$B7253,$A$2:$A7252,$A7253)=0,"",$E7253-_xlfn.MAXIFS($F$2:$F7252,$C$2:$C7252,$C7253,$B$2:$B7252,$B7253,$A$2:$A7252,$A7253))&lt;0,0,IF(_xlfn.MAXIFS($F$2:$F7252,$C$2:$C7252,$C7253,$B$2:$B7252,$B7253,$A$2:$A7252,$A7253)=0,"",$E7253-_xlfn.MAXIFS($F$2:$F7252,$C$2:$C7252,$C7253,$B$2:$B7252,$B7253,$A$2:$A7252,$A7253))))</f>
        <v/>
      </c>
      <c r="K7253" s="6" t="str">
        <f t="shared" si="340"/>
        <v/>
      </c>
      <c r="L7253" s="6" t="str">
        <f t="shared" si="341"/>
        <v/>
      </c>
      <c r="M7253" s="6" t="str">
        <f t="shared" si="339"/>
        <v/>
      </c>
    </row>
    <row r="7254" spans="1:13" x14ac:dyDescent="0.25">
      <c r="A7254"/>
      <c r="B7254" s="1"/>
      <c r="C7254"/>
      <c r="D7254"/>
      <c r="E7254" s="76"/>
      <c r="F7254" s="76"/>
      <c r="G7254" s="2"/>
      <c r="H7254" s="77"/>
      <c r="J7254" s="79" t="str">
        <f>IF(IF(IF(_xlfn.MAXIFS($F$2:$F7253,$C$2:$C7253,$C7254,$B$2:$B7253,$B7254,$A$2:$A7253,$A7254)=0,"",$E7254-_xlfn.MAXIFS($F$2:$F7253,$C$2:$C7253,$C7254,$B$2:$B7253,$B7254,$A$2:$A7253,$A7254))&lt;0,0,IF(_xlfn.MAXIFS($F$2:$F7253,$C$2:$C7253,$C7254,$B$2:$B7253,$B7254,$A$2:$A7253,$A7254)=0,"",$E7254-_xlfn.MAXIFS($F$2:$F7253,$C$2:$C7253,$C7254,$B$2:$B7253,$B7254,$A$2:$A7253,$A7254)))&gt;0.25,"",IF(IF(_xlfn.MAXIFS($F$2:$F7253,$C$2:$C7253,$C7254,$B$2:$B7253,$B7254,$A$2:$A7253,$A7254)=0,"",$E7254-_xlfn.MAXIFS($F$2:$F7253,$C$2:$C7253,$C7254,$B$2:$B7253,$B7254,$A$2:$A7253,$A7254))&lt;0,0,IF(_xlfn.MAXIFS($F$2:$F7253,$C$2:$C7253,$C7254,$B$2:$B7253,$B7254,$A$2:$A7253,$A7254)=0,"",$E7254-_xlfn.MAXIFS($F$2:$F7253,$C$2:$C7253,$C7254,$B$2:$B7253,$B7254,$A$2:$A7253,$A7254))))</f>
        <v/>
      </c>
      <c r="K7254" s="6" t="str">
        <f t="shared" si="340"/>
        <v/>
      </c>
      <c r="L7254" s="6" t="str">
        <f t="shared" si="341"/>
        <v/>
      </c>
      <c r="M7254" s="6" t="str">
        <f t="shared" si="339"/>
        <v/>
      </c>
    </row>
    <row r="7255" spans="1:13" x14ac:dyDescent="0.25">
      <c r="A7255"/>
      <c r="B7255" s="1"/>
      <c r="C7255"/>
      <c r="D7255"/>
      <c r="E7255" s="76"/>
      <c r="F7255" s="76"/>
      <c r="G7255" s="2"/>
      <c r="H7255" s="77"/>
      <c r="J7255" s="79" t="str">
        <f>IF(IF(IF(_xlfn.MAXIFS($F$2:$F7254,$C$2:$C7254,$C7255,$B$2:$B7254,$B7255,$A$2:$A7254,$A7255)=0,"",$E7255-_xlfn.MAXIFS($F$2:$F7254,$C$2:$C7254,$C7255,$B$2:$B7254,$B7255,$A$2:$A7254,$A7255))&lt;0,0,IF(_xlfn.MAXIFS($F$2:$F7254,$C$2:$C7254,$C7255,$B$2:$B7254,$B7255,$A$2:$A7254,$A7255)=0,"",$E7255-_xlfn.MAXIFS($F$2:$F7254,$C$2:$C7254,$C7255,$B$2:$B7254,$B7255,$A$2:$A7254,$A7255)))&gt;0.25,"",IF(IF(_xlfn.MAXIFS($F$2:$F7254,$C$2:$C7254,$C7255,$B$2:$B7254,$B7255,$A$2:$A7254,$A7255)=0,"",$E7255-_xlfn.MAXIFS($F$2:$F7254,$C$2:$C7254,$C7255,$B$2:$B7254,$B7255,$A$2:$A7254,$A7255))&lt;0,0,IF(_xlfn.MAXIFS($F$2:$F7254,$C$2:$C7254,$C7255,$B$2:$B7254,$B7255,$A$2:$A7254,$A7255)=0,"",$E7255-_xlfn.MAXIFS($F$2:$F7254,$C$2:$C7254,$C7255,$B$2:$B7254,$B7255,$A$2:$A7254,$A7255))))</f>
        <v/>
      </c>
      <c r="K7255" s="6" t="str">
        <f t="shared" si="340"/>
        <v/>
      </c>
      <c r="L7255" s="6" t="str">
        <f t="shared" si="341"/>
        <v/>
      </c>
      <c r="M7255" s="6" t="str">
        <f t="shared" si="339"/>
        <v/>
      </c>
    </row>
    <row r="7256" spans="1:13" x14ac:dyDescent="0.25">
      <c r="A7256"/>
      <c r="B7256" s="1"/>
      <c r="C7256"/>
      <c r="D7256"/>
      <c r="E7256" s="76"/>
      <c r="F7256" s="76"/>
      <c r="G7256" s="2"/>
      <c r="H7256" s="77"/>
      <c r="J7256" s="79" t="str">
        <f>IF(IF(IF(_xlfn.MAXIFS($F$2:$F7255,$C$2:$C7255,$C7256,$B$2:$B7255,$B7256,$A$2:$A7255,$A7256)=0,"",$E7256-_xlfn.MAXIFS($F$2:$F7255,$C$2:$C7255,$C7256,$B$2:$B7255,$B7256,$A$2:$A7255,$A7256))&lt;0,0,IF(_xlfn.MAXIFS($F$2:$F7255,$C$2:$C7255,$C7256,$B$2:$B7255,$B7256,$A$2:$A7255,$A7256)=0,"",$E7256-_xlfn.MAXIFS($F$2:$F7255,$C$2:$C7255,$C7256,$B$2:$B7255,$B7256,$A$2:$A7255,$A7256)))&gt;0.25,"",IF(IF(_xlfn.MAXIFS($F$2:$F7255,$C$2:$C7255,$C7256,$B$2:$B7255,$B7256,$A$2:$A7255,$A7256)=0,"",$E7256-_xlfn.MAXIFS($F$2:$F7255,$C$2:$C7255,$C7256,$B$2:$B7255,$B7256,$A$2:$A7255,$A7256))&lt;0,0,IF(_xlfn.MAXIFS($F$2:$F7255,$C$2:$C7255,$C7256,$B$2:$B7255,$B7256,$A$2:$A7255,$A7256)=0,"",$E7256-_xlfn.MAXIFS($F$2:$F7255,$C$2:$C7255,$C7256,$B$2:$B7255,$B7256,$A$2:$A7255,$A7256))))</f>
        <v/>
      </c>
      <c r="K7256" s="6" t="str">
        <f t="shared" si="340"/>
        <v/>
      </c>
      <c r="L7256" s="6" t="str">
        <f t="shared" si="341"/>
        <v/>
      </c>
      <c r="M7256" s="6" t="str">
        <f t="shared" si="339"/>
        <v/>
      </c>
    </row>
    <row r="7257" spans="1:13" x14ac:dyDescent="0.25">
      <c r="A7257"/>
      <c r="B7257" s="1"/>
      <c r="C7257"/>
      <c r="D7257"/>
      <c r="E7257" s="76"/>
      <c r="F7257" s="76"/>
      <c r="G7257" s="2"/>
      <c r="H7257" s="77"/>
      <c r="J7257" s="79" t="str">
        <f>IF(IF(IF(_xlfn.MAXIFS($F$2:$F7256,$C$2:$C7256,$C7257,$B$2:$B7256,$B7257,$A$2:$A7256,$A7257)=0,"",$E7257-_xlfn.MAXIFS($F$2:$F7256,$C$2:$C7256,$C7257,$B$2:$B7256,$B7257,$A$2:$A7256,$A7257))&lt;0,0,IF(_xlfn.MAXIFS($F$2:$F7256,$C$2:$C7256,$C7257,$B$2:$B7256,$B7257,$A$2:$A7256,$A7257)=0,"",$E7257-_xlfn.MAXIFS($F$2:$F7256,$C$2:$C7256,$C7257,$B$2:$B7256,$B7257,$A$2:$A7256,$A7257)))&gt;0.25,"",IF(IF(_xlfn.MAXIFS($F$2:$F7256,$C$2:$C7256,$C7257,$B$2:$B7256,$B7257,$A$2:$A7256,$A7257)=0,"",$E7257-_xlfn.MAXIFS($F$2:$F7256,$C$2:$C7256,$C7257,$B$2:$B7256,$B7257,$A$2:$A7256,$A7257))&lt;0,0,IF(_xlfn.MAXIFS($F$2:$F7256,$C$2:$C7256,$C7257,$B$2:$B7256,$B7257,$A$2:$A7256,$A7257)=0,"",$E7257-_xlfn.MAXIFS($F$2:$F7256,$C$2:$C7256,$C7257,$B$2:$B7256,$B7257,$A$2:$A7256,$A7257))))</f>
        <v/>
      </c>
      <c r="K7257" s="6" t="str">
        <f t="shared" si="340"/>
        <v/>
      </c>
      <c r="L7257" s="6" t="str">
        <f t="shared" si="341"/>
        <v/>
      </c>
      <c r="M7257" s="6" t="str">
        <f t="shared" si="339"/>
        <v/>
      </c>
    </row>
    <row r="7258" spans="1:13" x14ac:dyDescent="0.25">
      <c r="A7258"/>
      <c r="B7258" s="1"/>
      <c r="C7258"/>
      <c r="D7258"/>
      <c r="E7258" s="76"/>
      <c r="F7258" s="76"/>
      <c r="G7258" s="2"/>
      <c r="H7258" s="77"/>
      <c r="J7258" s="79" t="str">
        <f>IF(IF(IF(_xlfn.MAXIFS($F$2:$F7257,$C$2:$C7257,$C7258,$B$2:$B7257,$B7258,$A$2:$A7257,$A7258)=0,"",$E7258-_xlfn.MAXIFS($F$2:$F7257,$C$2:$C7257,$C7258,$B$2:$B7257,$B7258,$A$2:$A7257,$A7258))&lt;0,0,IF(_xlfn.MAXIFS($F$2:$F7257,$C$2:$C7257,$C7258,$B$2:$B7257,$B7258,$A$2:$A7257,$A7258)=0,"",$E7258-_xlfn.MAXIFS($F$2:$F7257,$C$2:$C7257,$C7258,$B$2:$B7257,$B7258,$A$2:$A7257,$A7258)))&gt;0.25,"",IF(IF(_xlfn.MAXIFS($F$2:$F7257,$C$2:$C7257,$C7258,$B$2:$B7257,$B7258,$A$2:$A7257,$A7258)=0,"",$E7258-_xlfn.MAXIFS($F$2:$F7257,$C$2:$C7257,$C7258,$B$2:$B7257,$B7258,$A$2:$A7257,$A7258))&lt;0,0,IF(_xlfn.MAXIFS($F$2:$F7257,$C$2:$C7257,$C7258,$B$2:$B7257,$B7258,$A$2:$A7257,$A7258)=0,"",$E7258-_xlfn.MAXIFS($F$2:$F7257,$C$2:$C7257,$C7258,$B$2:$B7257,$B7258,$A$2:$A7257,$A7258))))</f>
        <v/>
      </c>
      <c r="K7258" s="6" t="str">
        <f t="shared" si="340"/>
        <v/>
      </c>
      <c r="L7258" s="6" t="str">
        <f t="shared" si="341"/>
        <v/>
      </c>
      <c r="M7258" s="6" t="str">
        <f t="shared" si="339"/>
        <v/>
      </c>
    </row>
    <row r="7259" spans="1:13" x14ac:dyDescent="0.25">
      <c r="A7259"/>
      <c r="B7259" s="1"/>
      <c r="C7259"/>
      <c r="D7259"/>
      <c r="E7259" s="76"/>
      <c r="F7259" s="76"/>
      <c r="G7259" s="2"/>
      <c r="H7259" s="77"/>
      <c r="J7259" s="79" t="str">
        <f>IF(IF(IF(_xlfn.MAXIFS($F$2:$F7258,$C$2:$C7258,$C7259,$B$2:$B7258,$B7259,$A$2:$A7258,$A7259)=0,"",$E7259-_xlfn.MAXIFS($F$2:$F7258,$C$2:$C7258,$C7259,$B$2:$B7258,$B7259,$A$2:$A7258,$A7259))&lt;0,0,IF(_xlfn.MAXIFS($F$2:$F7258,$C$2:$C7258,$C7259,$B$2:$B7258,$B7259,$A$2:$A7258,$A7259)=0,"",$E7259-_xlfn.MAXIFS($F$2:$F7258,$C$2:$C7258,$C7259,$B$2:$B7258,$B7259,$A$2:$A7258,$A7259)))&gt;0.25,"",IF(IF(_xlfn.MAXIFS($F$2:$F7258,$C$2:$C7258,$C7259,$B$2:$B7258,$B7259,$A$2:$A7258,$A7259)=0,"",$E7259-_xlfn.MAXIFS($F$2:$F7258,$C$2:$C7258,$C7259,$B$2:$B7258,$B7259,$A$2:$A7258,$A7259))&lt;0,0,IF(_xlfn.MAXIFS($F$2:$F7258,$C$2:$C7258,$C7259,$B$2:$B7258,$B7259,$A$2:$A7258,$A7259)=0,"",$E7259-_xlfn.MAXIFS($F$2:$F7258,$C$2:$C7258,$C7259,$B$2:$B7258,$B7259,$A$2:$A7258,$A7259))))</f>
        <v/>
      </c>
      <c r="K7259" s="6" t="str">
        <f t="shared" si="340"/>
        <v/>
      </c>
      <c r="L7259" s="6" t="str">
        <f t="shared" si="341"/>
        <v/>
      </c>
      <c r="M7259" s="6" t="str">
        <f t="shared" si="339"/>
        <v/>
      </c>
    </row>
    <row r="7260" spans="1:13" x14ac:dyDescent="0.25">
      <c r="A7260"/>
      <c r="B7260" s="1"/>
      <c r="C7260"/>
      <c r="D7260"/>
      <c r="E7260" s="76"/>
      <c r="F7260" s="76"/>
      <c r="G7260" s="2"/>
      <c r="H7260" s="77"/>
      <c r="J7260" s="79" t="str">
        <f>IF(IF(IF(_xlfn.MAXIFS($F$2:$F7259,$C$2:$C7259,$C7260,$B$2:$B7259,$B7260,$A$2:$A7259,$A7260)=0,"",$E7260-_xlfn.MAXIFS($F$2:$F7259,$C$2:$C7259,$C7260,$B$2:$B7259,$B7260,$A$2:$A7259,$A7260))&lt;0,0,IF(_xlfn.MAXIFS($F$2:$F7259,$C$2:$C7259,$C7260,$B$2:$B7259,$B7260,$A$2:$A7259,$A7260)=0,"",$E7260-_xlfn.MAXIFS($F$2:$F7259,$C$2:$C7259,$C7260,$B$2:$B7259,$B7260,$A$2:$A7259,$A7260)))&gt;0.25,"",IF(IF(_xlfn.MAXIFS($F$2:$F7259,$C$2:$C7259,$C7260,$B$2:$B7259,$B7260,$A$2:$A7259,$A7260)=0,"",$E7260-_xlfn.MAXIFS($F$2:$F7259,$C$2:$C7259,$C7260,$B$2:$B7259,$B7260,$A$2:$A7259,$A7260))&lt;0,0,IF(_xlfn.MAXIFS($F$2:$F7259,$C$2:$C7259,$C7260,$B$2:$B7259,$B7260,$A$2:$A7259,$A7260)=0,"",$E7260-_xlfn.MAXIFS($F$2:$F7259,$C$2:$C7259,$C7260,$B$2:$B7259,$B7260,$A$2:$A7259,$A7260))))</f>
        <v/>
      </c>
      <c r="K7260" s="6" t="str">
        <f t="shared" si="340"/>
        <v/>
      </c>
      <c r="L7260" s="6" t="str">
        <f t="shared" si="341"/>
        <v/>
      </c>
      <c r="M7260" s="6" t="str">
        <f t="shared" si="339"/>
        <v/>
      </c>
    </row>
    <row r="7261" spans="1:13" x14ac:dyDescent="0.25">
      <c r="A7261"/>
      <c r="B7261" s="1"/>
      <c r="C7261"/>
      <c r="D7261"/>
      <c r="E7261" s="76"/>
      <c r="F7261" s="76"/>
      <c r="G7261" s="2"/>
      <c r="H7261" s="77"/>
      <c r="J7261" s="79" t="str">
        <f>IF(IF(IF(_xlfn.MAXIFS($F$2:$F7260,$C$2:$C7260,$C7261,$B$2:$B7260,$B7261,$A$2:$A7260,$A7261)=0,"",$E7261-_xlfn.MAXIFS($F$2:$F7260,$C$2:$C7260,$C7261,$B$2:$B7260,$B7261,$A$2:$A7260,$A7261))&lt;0,0,IF(_xlfn.MAXIFS($F$2:$F7260,$C$2:$C7260,$C7261,$B$2:$B7260,$B7261,$A$2:$A7260,$A7261)=0,"",$E7261-_xlfn.MAXIFS($F$2:$F7260,$C$2:$C7260,$C7261,$B$2:$B7260,$B7261,$A$2:$A7260,$A7261)))&gt;0.25,"",IF(IF(_xlfn.MAXIFS($F$2:$F7260,$C$2:$C7260,$C7261,$B$2:$B7260,$B7261,$A$2:$A7260,$A7261)=0,"",$E7261-_xlfn.MAXIFS($F$2:$F7260,$C$2:$C7260,$C7261,$B$2:$B7260,$B7261,$A$2:$A7260,$A7261))&lt;0,0,IF(_xlfn.MAXIFS($F$2:$F7260,$C$2:$C7260,$C7261,$B$2:$B7260,$B7261,$A$2:$A7260,$A7261)=0,"",$E7261-_xlfn.MAXIFS($F$2:$F7260,$C$2:$C7260,$C7261,$B$2:$B7260,$B7261,$A$2:$A7260,$A7261))))</f>
        <v/>
      </c>
      <c r="K7261" s="6" t="str">
        <f t="shared" si="340"/>
        <v/>
      </c>
      <c r="L7261" s="6" t="str">
        <f t="shared" si="341"/>
        <v/>
      </c>
      <c r="M7261" s="6" t="str">
        <f t="shared" si="339"/>
        <v/>
      </c>
    </row>
    <row r="7262" spans="1:13" x14ac:dyDescent="0.25">
      <c r="A7262"/>
      <c r="B7262" s="1"/>
      <c r="C7262"/>
      <c r="D7262"/>
      <c r="E7262" s="76"/>
      <c r="F7262" s="76"/>
      <c r="G7262" s="2"/>
      <c r="H7262" s="77"/>
      <c r="J7262" s="79" t="str">
        <f>IF(IF(IF(_xlfn.MAXIFS($F$2:$F7261,$C$2:$C7261,$C7262,$B$2:$B7261,$B7262,$A$2:$A7261,$A7262)=0,"",$E7262-_xlfn.MAXIFS($F$2:$F7261,$C$2:$C7261,$C7262,$B$2:$B7261,$B7262,$A$2:$A7261,$A7262))&lt;0,0,IF(_xlfn.MAXIFS($F$2:$F7261,$C$2:$C7261,$C7262,$B$2:$B7261,$B7262,$A$2:$A7261,$A7262)=0,"",$E7262-_xlfn.MAXIFS($F$2:$F7261,$C$2:$C7261,$C7262,$B$2:$B7261,$B7262,$A$2:$A7261,$A7262)))&gt;0.25,"",IF(IF(_xlfn.MAXIFS($F$2:$F7261,$C$2:$C7261,$C7262,$B$2:$B7261,$B7262,$A$2:$A7261,$A7262)=0,"",$E7262-_xlfn.MAXIFS($F$2:$F7261,$C$2:$C7261,$C7262,$B$2:$B7261,$B7262,$A$2:$A7261,$A7262))&lt;0,0,IF(_xlfn.MAXIFS($F$2:$F7261,$C$2:$C7261,$C7262,$B$2:$B7261,$B7262,$A$2:$A7261,$A7262)=0,"",$E7262-_xlfn.MAXIFS($F$2:$F7261,$C$2:$C7261,$C7262,$B$2:$B7261,$B7262,$A$2:$A7261,$A7262))))</f>
        <v/>
      </c>
      <c r="K7262" s="6" t="str">
        <f t="shared" si="340"/>
        <v/>
      </c>
      <c r="L7262" s="6" t="str">
        <f t="shared" si="341"/>
        <v/>
      </c>
      <c r="M7262" s="6" t="str">
        <f t="shared" si="339"/>
        <v/>
      </c>
    </row>
    <row r="7263" spans="1:13" x14ac:dyDescent="0.25">
      <c r="A7263"/>
      <c r="B7263" s="1"/>
      <c r="C7263"/>
      <c r="D7263"/>
      <c r="E7263" s="76"/>
      <c r="F7263" s="76"/>
      <c r="G7263" s="2"/>
      <c r="H7263" s="77"/>
      <c r="J7263" s="79" t="str">
        <f>IF(IF(IF(_xlfn.MAXIFS($F$2:$F7262,$C$2:$C7262,$C7263,$B$2:$B7262,$B7263,$A$2:$A7262,$A7263)=0,"",$E7263-_xlfn.MAXIFS($F$2:$F7262,$C$2:$C7262,$C7263,$B$2:$B7262,$B7263,$A$2:$A7262,$A7263))&lt;0,0,IF(_xlfn.MAXIFS($F$2:$F7262,$C$2:$C7262,$C7263,$B$2:$B7262,$B7263,$A$2:$A7262,$A7263)=0,"",$E7263-_xlfn.MAXIFS($F$2:$F7262,$C$2:$C7262,$C7263,$B$2:$B7262,$B7263,$A$2:$A7262,$A7263)))&gt;0.25,"",IF(IF(_xlfn.MAXIFS($F$2:$F7262,$C$2:$C7262,$C7263,$B$2:$B7262,$B7263,$A$2:$A7262,$A7263)=0,"",$E7263-_xlfn.MAXIFS($F$2:$F7262,$C$2:$C7262,$C7263,$B$2:$B7262,$B7263,$A$2:$A7262,$A7263))&lt;0,0,IF(_xlfn.MAXIFS($F$2:$F7262,$C$2:$C7262,$C7263,$B$2:$B7262,$B7263,$A$2:$A7262,$A7263)=0,"",$E7263-_xlfn.MAXIFS($F$2:$F7262,$C$2:$C7262,$C7263,$B$2:$B7262,$B7263,$A$2:$A7262,$A7263))))</f>
        <v/>
      </c>
      <c r="K7263" s="6" t="str">
        <f t="shared" si="340"/>
        <v/>
      </c>
      <c r="L7263" s="6" t="str">
        <f t="shared" si="341"/>
        <v/>
      </c>
      <c r="M7263" s="6" t="str">
        <f t="shared" si="339"/>
        <v/>
      </c>
    </row>
    <row r="7264" spans="1:13" x14ac:dyDescent="0.25">
      <c r="A7264"/>
      <c r="B7264" s="1"/>
      <c r="C7264"/>
      <c r="D7264"/>
      <c r="E7264" s="76"/>
      <c r="F7264" s="76"/>
      <c r="G7264" s="2"/>
      <c r="H7264" s="77"/>
      <c r="J7264" s="79" t="str">
        <f>IF(IF(IF(_xlfn.MAXIFS($F$2:$F7263,$C$2:$C7263,$C7264,$B$2:$B7263,$B7264,$A$2:$A7263,$A7264)=0,"",$E7264-_xlfn.MAXIFS($F$2:$F7263,$C$2:$C7263,$C7264,$B$2:$B7263,$B7264,$A$2:$A7263,$A7264))&lt;0,0,IF(_xlfn.MAXIFS($F$2:$F7263,$C$2:$C7263,$C7264,$B$2:$B7263,$B7264,$A$2:$A7263,$A7264)=0,"",$E7264-_xlfn.MAXIFS($F$2:$F7263,$C$2:$C7263,$C7264,$B$2:$B7263,$B7264,$A$2:$A7263,$A7264)))&gt;0.25,"",IF(IF(_xlfn.MAXIFS($F$2:$F7263,$C$2:$C7263,$C7264,$B$2:$B7263,$B7264,$A$2:$A7263,$A7264)=0,"",$E7264-_xlfn.MAXIFS($F$2:$F7263,$C$2:$C7263,$C7264,$B$2:$B7263,$B7264,$A$2:$A7263,$A7264))&lt;0,0,IF(_xlfn.MAXIFS($F$2:$F7263,$C$2:$C7263,$C7264,$B$2:$B7263,$B7264,$A$2:$A7263,$A7264)=0,"",$E7264-_xlfn.MAXIFS($F$2:$F7263,$C$2:$C7263,$C7264,$B$2:$B7263,$B7264,$A$2:$A7263,$A7264))))</f>
        <v/>
      </c>
      <c r="K7264" s="6" t="str">
        <f t="shared" si="340"/>
        <v/>
      </c>
      <c r="L7264" s="6" t="str">
        <f t="shared" si="341"/>
        <v/>
      </c>
      <c r="M7264" s="6" t="str">
        <f t="shared" si="339"/>
        <v/>
      </c>
    </row>
    <row r="7265" spans="1:13" x14ac:dyDescent="0.25">
      <c r="A7265"/>
      <c r="B7265" s="1"/>
      <c r="C7265"/>
      <c r="D7265"/>
      <c r="E7265" s="76"/>
      <c r="F7265" s="76"/>
      <c r="G7265" s="2"/>
      <c r="H7265" s="77"/>
      <c r="J7265" s="79" t="str">
        <f>IF(IF(IF(_xlfn.MAXIFS($F$2:$F7264,$C$2:$C7264,$C7265,$B$2:$B7264,$B7265,$A$2:$A7264,$A7265)=0,"",$E7265-_xlfn.MAXIFS($F$2:$F7264,$C$2:$C7264,$C7265,$B$2:$B7264,$B7265,$A$2:$A7264,$A7265))&lt;0,0,IF(_xlfn.MAXIFS($F$2:$F7264,$C$2:$C7264,$C7265,$B$2:$B7264,$B7265,$A$2:$A7264,$A7265)=0,"",$E7265-_xlfn.MAXIFS($F$2:$F7264,$C$2:$C7264,$C7265,$B$2:$B7264,$B7265,$A$2:$A7264,$A7265)))&gt;0.25,"",IF(IF(_xlfn.MAXIFS($F$2:$F7264,$C$2:$C7264,$C7265,$B$2:$B7264,$B7265,$A$2:$A7264,$A7265)=0,"",$E7265-_xlfn.MAXIFS($F$2:$F7264,$C$2:$C7264,$C7265,$B$2:$B7264,$B7265,$A$2:$A7264,$A7265))&lt;0,0,IF(_xlfn.MAXIFS($F$2:$F7264,$C$2:$C7264,$C7265,$B$2:$B7264,$B7265,$A$2:$A7264,$A7265)=0,"",$E7265-_xlfn.MAXIFS($F$2:$F7264,$C$2:$C7264,$C7265,$B$2:$B7264,$B7265,$A$2:$A7264,$A7265))))</f>
        <v/>
      </c>
      <c r="K7265" s="6" t="str">
        <f t="shared" si="340"/>
        <v/>
      </c>
      <c r="L7265" s="6" t="str">
        <f t="shared" si="341"/>
        <v/>
      </c>
      <c r="M7265" s="6" t="str">
        <f t="shared" si="339"/>
        <v/>
      </c>
    </row>
    <row r="7266" spans="1:13" x14ac:dyDescent="0.25">
      <c r="A7266"/>
      <c r="B7266" s="1"/>
      <c r="C7266"/>
      <c r="D7266"/>
      <c r="E7266" s="76"/>
      <c r="F7266" s="76"/>
      <c r="G7266" s="2"/>
      <c r="H7266" s="77"/>
      <c r="J7266" s="79" t="str">
        <f>IF(IF(IF(_xlfn.MAXIFS($F$2:$F7265,$C$2:$C7265,$C7266,$B$2:$B7265,$B7266,$A$2:$A7265,$A7266)=0,"",$E7266-_xlfn.MAXIFS($F$2:$F7265,$C$2:$C7265,$C7266,$B$2:$B7265,$B7266,$A$2:$A7265,$A7266))&lt;0,0,IF(_xlfn.MAXIFS($F$2:$F7265,$C$2:$C7265,$C7266,$B$2:$B7265,$B7266,$A$2:$A7265,$A7266)=0,"",$E7266-_xlfn.MAXIFS($F$2:$F7265,$C$2:$C7265,$C7266,$B$2:$B7265,$B7266,$A$2:$A7265,$A7266)))&gt;0.25,"",IF(IF(_xlfn.MAXIFS($F$2:$F7265,$C$2:$C7265,$C7266,$B$2:$B7265,$B7266,$A$2:$A7265,$A7266)=0,"",$E7266-_xlfn.MAXIFS($F$2:$F7265,$C$2:$C7265,$C7266,$B$2:$B7265,$B7266,$A$2:$A7265,$A7266))&lt;0,0,IF(_xlfn.MAXIFS($F$2:$F7265,$C$2:$C7265,$C7266,$B$2:$B7265,$B7266,$A$2:$A7265,$A7266)=0,"",$E7266-_xlfn.MAXIFS($F$2:$F7265,$C$2:$C7265,$C7266,$B$2:$B7265,$B7266,$A$2:$A7265,$A7266))))</f>
        <v/>
      </c>
      <c r="K7266" s="6" t="str">
        <f t="shared" si="340"/>
        <v/>
      </c>
      <c r="L7266" s="6" t="str">
        <f t="shared" si="341"/>
        <v/>
      </c>
      <c r="M7266" s="6" t="str">
        <f t="shared" si="339"/>
        <v/>
      </c>
    </row>
    <row r="7267" spans="1:13" x14ac:dyDescent="0.25">
      <c r="A7267"/>
      <c r="B7267" s="1"/>
      <c r="C7267"/>
      <c r="D7267"/>
      <c r="E7267" s="76"/>
      <c r="F7267" s="76"/>
      <c r="G7267" s="2"/>
      <c r="H7267" s="77"/>
      <c r="J7267" s="79" t="str">
        <f>IF(IF(IF(_xlfn.MAXIFS($F$2:$F7266,$C$2:$C7266,$C7267,$B$2:$B7266,$B7267,$A$2:$A7266,$A7267)=0,"",$E7267-_xlfn.MAXIFS($F$2:$F7266,$C$2:$C7266,$C7267,$B$2:$B7266,$B7267,$A$2:$A7266,$A7267))&lt;0,0,IF(_xlfn.MAXIFS($F$2:$F7266,$C$2:$C7266,$C7267,$B$2:$B7266,$B7267,$A$2:$A7266,$A7267)=0,"",$E7267-_xlfn.MAXIFS($F$2:$F7266,$C$2:$C7266,$C7267,$B$2:$B7266,$B7267,$A$2:$A7266,$A7267)))&gt;0.25,"",IF(IF(_xlfn.MAXIFS($F$2:$F7266,$C$2:$C7266,$C7267,$B$2:$B7266,$B7267,$A$2:$A7266,$A7267)=0,"",$E7267-_xlfn.MAXIFS($F$2:$F7266,$C$2:$C7266,$C7267,$B$2:$B7266,$B7267,$A$2:$A7266,$A7267))&lt;0,0,IF(_xlfn.MAXIFS($F$2:$F7266,$C$2:$C7266,$C7267,$B$2:$B7266,$B7267,$A$2:$A7266,$A7267)=0,"",$E7267-_xlfn.MAXIFS($F$2:$F7266,$C$2:$C7266,$C7267,$B$2:$B7266,$B7267,$A$2:$A7266,$A7267))))</f>
        <v/>
      </c>
      <c r="K7267" s="6" t="str">
        <f t="shared" si="340"/>
        <v/>
      </c>
      <c r="L7267" s="6" t="str">
        <f t="shared" si="341"/>
        <v/>
      </c>
      <c r="M7267" s="6" t="str">
        <f t="shared" si="339"/>
        <v/>
      </c>
    </row>
    <row r="7268" spans="1:13" x14ac:dyDescent="0.25">
      <c r="A7268"/>
      <c r="B7268" s="1"/>
      <c r="C7268"/>
      <c r="D7268"/>
      <c r="E7268" s="76"/>
      <c r="F7268" s="76"/>
      <c r="G7268" s="2"/>
      <c r="H7268" s="77"/>
      <c r="J7268" s="79" t="str">
        <f>IF(IF(IF(_xlfn.MAXIFS($F$2:$F7267,$C$2:$C7267,$C7268,$B$2:$B7267,$B7268,$A$2:$A7267,$A7268)=0,"",$E7268-_xlfn.MAXIFS($F$2:$F7267,$C$2:$C7267,$C7268,$B$2:$B7267,$B7268,$A$2:$A7267,$A7268))&lt;0,0,IF(_xlfn.MAXIFS($F$2:$F7267,$C$2:$C7267,$C7268,$B$2:$B7267,$B7268,$A$2:$A7267,$A7268)=0,"",$E7268-_xlfn.MAXIFS($F$2:$F7267,$C$2:$C7267,$C7268,$B$2:$B7267,$B7268,$A$2:$A7267,$A7268)))&gt;0.25,"",IF(IF(_xlfn.MAXIFS($F$2:$F7267,$C$2:$C7267,$C7268,$B$2:$B7267,$B7268,$A$2:$A7267,$A7268)=0,"",$E7268-_xlfn.MAXIFS($F$2:$F7267,$C$2:$C7267,$C7268,$B$2:$B7267,$B7268,$A$2:$A7267,$A7268))&lt;0,0,IF(_xlfn.MAXIFS($F$2:$F7267,$C$2:$C7267,$C7268,$B$2:$B7267,$B7268,$A$2:$A7267,$A7268)=0,"",$E7268-_xlfn.MAXIFS($F$2:$F7267,$C$2:$C7267,$C7268,$B$2:$B7267,$B7268,$A$2:$A7267,$A7268))))</f>
        <v/>
      </c>
      <c r="K7268" s="6" t="str">
        <f t="shared" si="340"/>
        <v/>
      </c>
      <c r="L7268" s="6" t="str">
        <f t="shared" si="341"/>
        <v/>
      </c>
      <c r="M7268" s="6" t="str">
        <f t="shared" si="339"/>
        <v/>
      </c>
    </row>
    <row r="7269" spans="1:13" x14ac:dyDescent="0.25">
      <c r="A7269"/>
      <c r="B7269" s="1"/>
      <c r="C7269"/>
      <c r="D7269"/>
      <c r="E7269" s="76"/>
      <c r="F7269" s="76"/>
      <c r="G7269" s="2"/>
      <c r="H7269" s="77"/>
      <c r="J7269" s="79" t="str">
        <f>IF(IF(IF(_xlfn.MAXIFS($F$2:$F7268,$C$2:$C7268,$C7269,$B$2:$B7268,$B7269,$A$2:$A7268,$A7269)=0,"",$E7269-_xlfn.MAXIFS($F$2:$F7268,$C$2:$C7268,$C7269,$B$2:$B7268,$B7269,$A$2:$A7268,$A7269))&lt;0,0,IF(_xlfn.MAXIFS($F$2:$F7268,$C$2:$C7268,$C7269,$B$2:$B7268,$B7269,$A$2:$A7268,$A7269)=0,"",$E7269-_xlfn.MAXIFS($F$2:$F7268,$C$2:$C7268,$C7269,$B$2:$B7268,$B7269,$A$2:$A7268,$A7269)))&gt;0.25,"",IF(IF(_xlfn.MAXIFS($F$2:$F7268,$C$2:$C7268,$C7269,$B$2:$B7268,$B7269,$A$2:$A7268,$A7269)=0,"",$E7269-_xlfn.MAXIFS($F$2:$F7268,$C$2:$C7268,$C7269,$B$2:$B7268,$B7269,$A$2:$A7268,$A7269))&lt;0,0,IF(_xlfn.MAXIFS($F$2:$F7268,$C$2:$C7268,$C7269,$B$2:$B7268,$B7269,$A$2:$A7268,$A7269)=0,"",$E7269-_xlfn.MAXIFS($F$2:$F7268,$C$2:$C7268,$C7269,$B$2:$B7268,$B7269,$A$2:$A7268,$A7269))))</f>
        <v/>
      </c>
      <c r="K7269" s="6" t="str">
        <f t="shared" si="340"/>
        <v/>
      </c>
      <c r="L7269" s="6" t="str">
        <f t="shared" si="341"/>
        <v/>
      </c>
      <c r="M7269" s="6" t="str">
        <f t="shared" si="339"/>
        <v/>
      </c>
    </row>
    <row r="7270" spans="1:13" x14ac:dyDescent="0.25">
      <c r="A7270"/>
      <c r="B7270" s="1"/>
      <c r="C7270"/>
      <c r="D7270"/>
      <c r="E7270" s="76"/>
      <c r="F7270" s="76"/>
      <c r="G7270" s="2"/>
      <c r="H7270" s="77"/>
      <c r="J7270" s="79" t="str">
        <f>IF(IF(IF(_xlfn.MAXIFS($F$2:$F7269,$C$2:$C7269,$C7270,$B$2:$B7269,$B7270,$A$2:$A7269,$A7270)=0,"",$E7270-_xlfn.MAXIFS($F$2:$F7269,$C$2:$C7269,$C7270,$B$2:$B7269,$B7270,$A$2:$A7269,$A7270))&lt;0,0,IF(_xlfn.MAXIFS($F$2:$F7269,$C$2:$C7269,$C7270,$B$2:$B7269,$B7270,$A$2:$A7269,$A7270)=0,"",$E7270-_xlfn.MAXIFS($F$2:$F7269,$C$2:$C7269,$C7270,$B$2:$B7269,$B7270,$A$2:$A7269,$A7270)))&gt;0.25,"",IF(IF(_xlfn.MAXIFS($F$2:$F7269,$C$2:$C7269,$C7270,$B$2:$B7269,$B7270,$A$2:$A7269,$A7270)=0,"",$E7270-_xlfn.MAXIFS($F$2:$F7269,$C$2:$C7269,$C7270,$B$2:$B7269,$B7270,$A$2:$A7269,$A7270))&lt;0,0,IF(_xlfn.MAXIFS($F$2:$F7269,$C$2:$C7269,$C7270,$B$2:$B7269,$B7270,$A$2:$A7269,$A7270)=0,"",$E7270-_xlfn.MAXIFS($F$2:$F7269,$C$2:$C7269,$C7270,$B$2:$B7269,$B7270,$A$2:$A7269,$A7270))))</f>
        <v/>
      </c>
      <c r="K7270" s="6" t="str">
        <f t="shared" si="340"/>
        <v/>
      </c>
      <c r="L7270" s="6" t="str">
        <f t="shared" si="341"/>
        <v/>
      </c>
      <c r="M7270" s="6" t="str">
        <f t="shared" si="339"/>
        <v/>
      </c>
    </row>
    <row r="7271" spans="1:13" x14ac:dyDescent="0.25">
      <c r="A7271"/>
      <c r="B7271" s="1"/>
      <c r="C7271"/>
      <c r="D7271"/>
      <c r="E7271" s="76"/>
      <c r="F7271" s="76"/>
      <c r="G7271" s="2"/>
      <c r="H7271" s="77"/>
      <c r="J7271" s="79" t="str">
        <f>IF(IF(IF(_xlfn.MAXIFS($F$2:$F7270,$C$2:$C7270,$C7271,$B$2:$B7270,$B7271,$A$2:$A7270,$A7271)=0,"",$E7271-_xlfn.MAXIFS($F$2:$F7270,$C$2:$C7270,$C7271,$B$2:$B7270,$B7271,$A$2:$A7270,$A7271))&lt;0,0,IF(_xlfn.MAXIFS($F$2:$F7270,$C$2:$C7270,$C7271,$B$2:$B7270,$B7271,$A$2:$A7270,$A7271)=0,"",$E7271-_xlfn.MAXIFS($F$2:$F7270,$C$2:$C7270,$C7271,$B$2:$B7270,$B7271,$A$2:$A7270,$A7271)))&gt;0.25,"",IF(IF(_xlfn.MAXIFS($F$2:$F7270,$C$2:$C7270,$C7271,$B$2:$B7270,$B7271,$A$2:$A7270,$A7271)=0,"",$E7271-_xlfn.MAXIFS($F$2:$F7270,$C$2:$C7270,$C7271,$B$2:$B7270,$B7271,$A$2:$A7270,$A7271))&lt;0,0,IF(_xlfn.MAXIFS($F$2:$F7270,$C$2:$C7270,$C7271,$B$2:$B7270,$B7271,$A$2:$A7270,$A7271)=0,"",$E7271-_xlfn.MAXIFS($F$2:$F7270,$C$2:$C7270,$C7271,$B$2:$B7270,$B7271,$A$2:$A7270,$A7271))))</f>
        <v/>
      </c>
      <c r="K7271" s="6" t="str">
        <f t="shared" si="340"/>
        <v/>
      </c>
      <c r="L7271" s="6" t="str">
        <f t="shared" si="341"/>
        <v/>
      </c>
      <c r="M7271" s="6" t="str">
        <f t="shared" si="339"/>
        <v/>
      </c>
    </row>
    <row r="7272" spans="1:13" x14ac:dyDescent="0.25">
      <c r="A7272"/>
      <c r="B7272" s="1"/>
      <c r="C7272"/>
      <c r="D7272"/>
      <c r="E7272" s="76"/>
      <c r="F7272" s="76"/>
      <c r="G7272" s="2"/>
      <c r="H7272" s="77"/>
      <c r="J7272" s="79" t="str">
        <f>IF(IF(IF(_xlfn.MAXIFS($F$2:$F7271,$C$2:$C7271,$C7272,$B$2:$B7271,$B7272,$A$2:$A7271,$A7272)=0,"",$E7272-_xlfn.MAXIFS($F$2:$F7271,$C$2:$C7271,$C7272,$B$2:$B7271,$B7272,$A$2:$A7271,$A7272))&lt;0,0,IF(_xlfn.MAXIFS($F$2:$F7271,$C$2:$C7271,$C7272,$B$2:$B7271,$B7272,$A$2:$A7271,$A7272)=0,"",$E7272-_xlfn.MAXIFS($F$2:$F7271,$C$2:$C7271,$C7272,$B$2:$B7271,$B7272,$A$2:$A7271,$A7272)))&gt;0.25,"",IF(IF(_xlfn.MAXIFS($F$2:$F7271,$C$2:$C7271,$C7272,$B$2:$B7271,$B7272,$A$2:$A7271,$A7272)=0,"",$E7272-_xlfn.MAXIFS($F$2:$F7271,$C$2:$C7271,$C7272,$B$2:$B7271,$B7272,$A$2:$A7271,$A7272))&lt;0,0,IF(_xlfn.MAXIFS($F$2:$F7271,$C$2:$C7271,$C7272,$B$2:$B7271,$B7272,$A$2:$A7271,$A7272)=0,"",$E7272-_xlfn.MAXIFS($F$2:$F7271,$C$2:$C7271,$C7272,$B$2:$B7271,$B7272,$A$2:$A7271,$A7272))))</f>
        <v/>
      </c>
      <c r="K7272" s="6" t="str">
        <f t="shared" si="340"/>
        <v/>
      </c>
      <c r="L7272" s="6" t="str">
        <f t="shared" si="341"/>
        <v/>
      </c>
      <c r="M7272" s="6" t="str">
        <f t="shared" si="339"/>
        <v/>
      </c>
    </row>
    <row r="7273" spans="1:13" x14ac:dyDescent="0.25">
      <c r="A7273"/>
      <c r="B7273" s="1"/>
      <c r="C7273"/>
      <c r="D7273"/>
      <c r="E7273" s="76"/>
      <c r="F7273" s="76"/>
      <c r="G7273" s="2"/>
      <c r="H7273" s="77"/>
      <c r="J7273" s="79" t="str">
        <f>IF(IF(IF(_xlfn.MAXIFS($F$2:$F7272,$C$2:$C7272,$C7273,$B$2:$B7272,$B7273,$A$2:$A7272,$A7273)=0,"",$E7273-_xlfn.MAXIFS($F$2:$F7272,$C$2:$C7272,$C7273,$B$2:$B7272,$B7273,$A$2:$A7272,$A7273))&lt;0,0,IF(_xlfn.MAXIFS($F$2:$F7272,$C$2:$C7272,$C7273,$B$2:$B7272,$B7273,$A$2:$A7272,$A7273)=0,"",$E7273-_xlfn.MAXIFS($F$2:$F7272,$C$2:$C7272,$C7273,$B$2:$B7272,$B7273,$A$2:$A7272,$A7273)))&gt;0.25,"",IF(IF(_xlfn.MAXIFS($F$2:$F7272,$C$2:$C7272,$C7273,$B$2:$B7272,$B7273,$A$2:$A7272,$A7273)=0,"",$E7273-_xlfn.MAXIFS($F$2:$F7272,$C$2:$C7272,$C7273,$B$2:$B7272,$B7273,$A$2:$A7272,$A7273))&lt;0,0,IF(_xlfn.MAXIFS($F$2:$F7272,$C$2:$C7272,$C7273,$B$2:$B7272,$B7273,$A$2:$A7272,$A7273)=0,"",$E7273-_xlfn.MAXIFS($F$2:$F7272,$C$2:$C7272,$C7273,$B$2:$B7272,$B7273,$A$2:$A7272,$A7273))))</f>
        <v/>
      </c>
      <c r="K7273" s="6" t="str">
        <f t="shared" si="340"/>
        <v/>
      </c>
      <c r="L7273" s="6" t="str">
        <f t="shared" si="341"/>
        <v/>
      </c>
      <c r="M7273" s="6" t="str">
        <f t="shared" si="339"/>
        <v/>
      </c>
    </row>
    <row r="7274" spans="1:13" x14ac:dyDescent="0.25">
      <c r="A7274"/>
      <c r="B7274" s="1"/>
      <c r="C7274"/>
      <c r="D7274"/>
      <c r="E7274" s="76"/>
      <c r="F7274" s="76"/>
      <c r="G7274" s="2"/>
      <c r="H7274" s="77"/>
      <c r="J7274" s="79" t="str">
        <f>IF(IF(IF(_xlfn.MAXIFS($F$2:$F7273,$C$2:$C7273,$C7274,$B$2:$B7273,$B7274,$A$2:$A7273,$A7274)=0,"",$E7274-_xlfn.MAXIFS($F$2:$F7273,$C$2:$C7273,$C7274,$B$2:$B7273,$B7274,$A$2:$A7273,$A7274))&lt;0,0,IF(_xlfn.MAXIFS($F$2:$F7273,$C$2:$C7273,$C7274,$B$2:$B7273,$B7274,$A$2:$A7273,$A7274)=0,"",$E7274-_xlfn.MAXIFS($F$2:$F7273,$C$2:$C7273,$C7274,$B$2:$B7273,$B7274,$A$2:$A7273,$A7274)))&gt;0.25,"",IF(IF(_xlfn.MAXIFS($F$2:$F7273,$C$2:$C7273,$C7274,$B$2:$B7273,$B7274,$A$2:$A7273,$A7274)=0,"",$E7274-_xlfn.MAXIFS($F$2:$F7273,$C$2:$C7273,$C7274,$B$2:$B7273,$B7274,$A$2:$A7273,$A7274))&lt;0,0,IF(_xlfn.MAXIFS($F$2:$F7273,$C$2:$C7273,$C7274,$B$2:$B7273,$B7274,$A$2:$A7273,$A7274)=0,"",$E7274-_xlfn.MAXIFS($F$2:$F7273,$C$2:$C7273,$C7274,$B$2:$B7273,$B7274,$A$2:$A7273,$A7274))))</f>
        <v/>
      </c>
      <c r="K7274" s="6" t="str">
        <f t="shared" si="340"/>
        <v/>
      </c>
      <c r="L7274" s="6" t="str">
        <f t="shared" si="341"/>
        <v/>
      </c>
      <c r="M7274" s="6" t="str">
        <f t="shared" si="339"/>
        <v/>
      </c>
    </row>
    <row r="7275" spans="1:13" x14ac:dyDescent="0.25">
      <c r="A7275"/>
      <c r="B7275" s="1"/>
      <c r="C7275"/>
      <c r="D7275"/>
      <c r="E7275" s="76"/>
      <c r="F7275" s="76"/>
      <c r="G7275" s="2"/>
      <c r="H7275" s="77"/>
      <c r="J7275" s="79" t="str">
        <f>IF(IF(IF(_xlfn.MAXIFS($F$2:$F7274,$C$2:$C7274,$C7275,$B$2:$B7274,$B7275,$A$2:$A7274,$A7275)=0,"",$E7275-_xlfn.MAXIFS($F$2:$F7274,$C$2:$C7274,$C7275,$B$2:$B7274,$B7275,$A$2:$A7274,$A7275))&lt;0,0,IF(_xlfn.MAXIFS($F$2:$F7274,$C$2:$C7274,$C7275,$B$2:$B7274,$B7275,$A$2:$A7274,$A7275)=0,"",$E7275-_xlfn.MAXIFS($F$2:$F7274,$C$2:$C7274,$C7275,$B$2:$B7274,$B7275,$A$2:$A7274,$A7275)))&gt;0.25,"",IF(IF(_xlfn.MAXIFS($F$2:$F7274,$C$2:$C7274,$C7275,$B$2:$B7274,$B7275,$A$2:$A7274,$A7275)=0,"",$E7275-_xlfn.MAXIFS($F$2:$F7274,$C$2:$C7274,$C7275,$B$2:$B7274,$B7275,$A$2:$A7274,$A7275))&lt;0,0,IF(_xlfn.MAXIFS($F$2:$F7274,$C$2:$C7274,$C7275,$B$2:$B7274,$B7275,$A$2:$A7274,$A7275)=0,"",$E7275-_xlfn.MAXIFS($F$2:$F7274,$C$2:$C7274,$C7275,$B$2:$B7274,$B7275,$A$2:$A7274,$A7275))))</f>
        <v/>
      </c>
      <c r="K7275" s="6" t="str">
        <f t="shared" si="340"/>
        <v/>
      </c>
      <c r="L7275" s="6" t="str">
        <f t="shared" si="341"/>
        <v/>
      </c>
      <c r="M7275" s="6" t="str">
        <f t="shared" si="339"/>
        <v/>
      </c>
    </row>
    <row r="7276" spans="1:13" x14ac:dyDescent="0.25">
      <c r="A7276"/>
      <c r="B7276" s="1"/>
      <c r="C7276"/>
      <c r="D7276"/>
      <c r="E7276" s="76"/>
      <c r="F7276" s="76"/>
      <c r="G7276" s="2"/>
      <c r="H7276" s="77"/>
      <c r="J7276" s="79" t="str">
        <f>IF(IF(IF(_xlfn.MAXIFS($F$2:$F7275,$C$2:$C7275,$C7276,$B$2:$B7275,$B7276,$A$2:$A7275,$A7276)=0,"",$E7276-_xlfn.MAXIFS($F$2:$F7275,$C$2:$C7275,$C7276,$B$2:$B7275,$B7276,$A$2:$A7275,$A7276))&lt;0,0,IF(_xlfn.MAXIFS($F$2:$F7275,$C$2:$C7275,$C7276,$B$2:$B7275,$B7276,$A$2:$A7275,$A7276)=0,"",$E7276-_xlfn.MAXIFS($F$2:$F7275,$C$2:$C7275,$C7276,$B$2:$B7275,$B7276,$A$2:$A7275,$A7276)))&gt;0.25,"",IF(IF(_xlfn.MAXIFS($F$2:$F7275,$C$2:$C7275,$C7276,$B$2:$B7275,$B7276,$A$2:$A7275,$A7276)=0,"",$E7276-_xlfn.MAXIFS($F$2:$F7275,$C$2:$C7275,$C7276,$B$2:$B7275,$B7276,$A$2:$A7275,$A7276))&lt;0,0,IF(_xlfn.MAXIFS($F$2:$F7275,$C$2:$C7275,$C7276,$B$2:$B7275,$B7276,$A$2:$A7275,$A7276)=0,"",$E7276-_xlfn.MAXIFS($F$2:$F7275,$C$2:$C7275,$C7276,$B$2:$B7275,$B7276,$A$2:$A7275,$A7276))))</f>
        <v/>
      </c>
      <c r="K7276" s="6" t="str">
        <f t="shared" si="340"/>
        <v/>
      </c>
      <c r="L7276" s="6" t="str">
        <f t="shared" si="341"/>
        <v/>
      </c>
      <c r="M7276" s="6" t="str">
        <f t="shared" si="339"/>
        <v/>
      </c>
    </row>
    <row r="7277" spans="1:13" x14ac:dyDescent="0.25">
      <c r="A7277"/>
      <c r="B7277" s="1"/>
      <c r="C7277"/>
      <c r="D7277"/>
      <c r="E7277" s="76"/>
      <c r="F7277" s="76"/>
      <c r="G7277" s="2"/>
      <c r="H7277" s="77"/>
      <c r="J7277" s="79" t="str">
        <f>IF(IF(IF(_xlfn.MAXIFS($F$2:$F7276,$C$2:$C7276,$C7277,$B$2:$B7276,$B7277,$A$2:$A7276,$A7277)=0,"",$E7277-_xlfn.MAXIFS($F$2:$F7276,$C$2:$C7276,$C7277,$B$2:$B7276,$B7277,$A$2:$A7276,$A7277))&lt;0,0,IF(_xlfn.MAXIFS($F$2:$F7276,$C$2:$C7276,$C7277,$B$2:$B7276,$B7277,$A$2:$A7276,$A7277)=0,"",$E7277-_xlfn.MAXIFS($F$2:$F7276,$C$2:$C7276,$C7277,$B$2:$B7276,$B7277,$A$2:$A7276,$A7277)))&gt;0.25,"",IF(IF(_xlfn.MAXIFS($F$2:$F7276,$C$2:$C7276,$C7277,$B$2:$B7276,$B7277,$A$2:$A7276,$A7277)=0,"",$E7277-_xlfn.MAXIFS($F$2:$F7276,$C$2:$C7276,$C7277,$B$2:$B7276,$B7277,$A$2:$A7276,$A7277))&lt;0,0,IF(_xlfn.MAXIFS($F$2:$F7276,$C$2:$C7276,$C7277,$B$2:$B7276,$B7277,$A$2:$A7276,$A7277)=0,"",$E7277-_xlfn.MAXIFS($F$2:$F7276,$C$2:$C7276,$C7277,$B$2:$B7276,$B7277,$A$2:$A7276,$A7277))))</f>
        <v/>
      </c>
      <c r="K7277" s="6" t="str">
        <f t="shared" si="340"/>
        <v/>
      </c>
      <c r="L7277" s="6" t="str">
        <f t="shared" si="341"/>
        <v/>
      </c>
      <c r="M7277" s="6" t="str">
        <f t="shared" si="339"/>
        <v/>
      </c>
    </row>
    <row r="7278" spans="1:13" x14ac:dyDescent="0.25">
      <c r="A7278"/>
      <c r="B7278" s="1"/>
      <c r="C7278"/>
      <c r="D7278"/>
      <c r="E7278" s="76"/>
      <c r="F7278" s="76"/>
      <c r="G7278" s="2"/>
      <c r="H7278" s="77"/>
      <c r="J7278" s="79" t="str">
        <f>IF(IF(IF(_xlfn.MAXIFS($F$2:$F7277,$C$2:$C7277,$C7278,$B$2:$B7277,$B7278,$A$2:$A7277,$A7278)=0,"",$E7278-_xlfn.MAXIFS($F$2:$F7277,$C$2:$C7277,$C7278,$B$2:$B7277,$B7278,$A$2:$A7277,$A7278))&lt;0,0,IF(_xlfn.MAXIFS($F$2:$F7277,$C$2:$C7277,$C7278,$B$2:$B7277,$B7278,$A$2:$A7277,$A7278)=0,"",$E7278-_xlfn.MAXIFS($F$2:$F7277,$C$2:$C7277,$C7278,$B$2:$B7277,$B7278,$A$2:$A7277,$A7278)))&gt;0.25,"",IF(IF(_xlfn.MAXIFS($F$2:$F7277,$C$2:$C7277,$C7278,$B$2:$B7277,$B7278,$A$2:$A7277,$A7278)=0,"",$E7278-_xlfn.MAXIFS($F$2:$F7277,$C$2:$C7277,$C7278,$B$2:$B7277,$B7278,$A$2:$A7277,$A7278))&lt;0,0,IF(_xlfn.MAXIFS($F$2:$F7277,$C$2:$C7277,$C7278,$B$2:$B7277,$B7278,$A$2:$A7277,$A7278)=0,"",$E7278-_xlfn.MAXIFS($F$2:$F7277,$C$2:$C7277,$C7278,$B$2:$B7277,$B7278,$A$2:$A7277,$A7278))))</f>
        <v/>
      </c>
      <c r="K7278" s="6" t="str">
        <f t="shared" si="340"/>
        <v/>
      </c>
      <c r="L7278" s="6" t="str">
        <f t="shared" si="341"/>
        <v/>
      </c>
      <c r="M7278" s="6" t="str">
        <f t="shared" si="339"/>
        <v/>
      </c>
    </row>
    <row r="7279" spans="1:13" x14ac:dyDescent="0.25">
      <c r="A7279"/>
      <c r="B7279" s="1"/>
      <c r="C7279"/>
      <c r="D7279"/>
      <c r="E7279" s="76"/>
      <c r="F7279" s="76"/>
      <c r="G7279" s="2"/>
      <c r="H7279" s="77"/>
      <c r="J7279" s="79" t="str">
        <f>IF(IF(IF(_xlfn.MAXIFS($F$2:$F7278,$C$2:$C7278,$C7279,$B$2:$B7278,$B7279,$A$2:$A7278,$A7279)=0,"",$E7279-_xlfn.MAXIFS($F$2:$F7278,$C$2:$C7278,$C7279,$B$2:$B7278,$B7279,$A$2:$A7278,$A7279))&lt;0,0,IF(_xlfn.MAXIFS($F$2:$F7278,$C$2:$C7278,$C7279,$B$2:$B7278,$B7279,$A$2:$A7278,$A7279)=0,"",$E7279-_xlfn.MAXIFS($F$2:$F7278,$C$2:$C7278,$C7279,$B$2:$B7278,$B7279,$A$2:$A7278,$A7279)))&gt;0.25,"",IF(IF(_xlfn.MAXIFS($F$2:$F7278,$C$2:$C7278,$C7279,$B$2:$B7278,$B7279,$A$2:$A7278,$A7279)=0,"",$E7279-_xlfn.MAXIFS($F$2:$F7278,$C$2:$C7278,$C7279,$B$2:$B7278,$B7279,$A$2:$A7278,$A7279))&lt;0,0,IF(_xlfn.MAXIFS($F$2:$F7278,$C$2:$C7278,$C7279,$B$2:$B7278,$B7279,$A$2:$A7278,$A7279)=0,"",$E7279-_xlfn.MAXIFS($F$2:$F7278,$C$2:$C7278,$C7279,$B$2:$B7278,$B7279,$A$2:$A7278,$A7279))))</f>
        <v/>
      </c>
      <c r="K7279" s="6" t="str">
        <f t="shared" si="340"/>
        <v/>
      </c>
      <c r="L7279" s="6" t="str">
        <f t="shared" si="341"/>
        <v/>
      </c>
      <c r="M7279" s="6" t="str">
        <f t="shared" si="339"/>
        <v/>
      </c>
    </row>
    <row r="7280" spans="1:13" x14ac:dyDescent="0.25">
      <c r="A7280"/>
      <c r="B7280" s="1"/>
      <c r="C7280"/>
      <c r="D7280"/>
      <c r="E7280" s="76"/>
      <c r="F7280" s="76"/>
      <c r="G7280" s="2"/>
      <c r="H7280" s="77"/>
      <c r="J7280" s="79" t="str">
        <f>IF(IF(IF(_xlfn.MAXIFS($F$2:$F7279,$C$2:$C7279,$C7280,$B$2:$B7279,$B7280,$A$2:$A7279,$A7280)=0,"",$E7280-_xlfn.MAXIFS($F$2:$F7279,$C$2:$C7279,$C7280,$B$2:$B7279,$B7280,$A$2:$A7279,$A7280))&lt;0,0,IF(_xlfn.MAXIFS($F$2:$F7279,$C$2:$C7279,$C7280,$B$2:$B7279,$B7280,$A$2:$A7279,$A7280)=0,"",$E7280-_xlfn.MAXIFS($F$2:$F7279,$C$2:$C7279,$C7280,$B$2:$B7279,$B7280,$A$2:$A7279,$A7280)))&gt;0.25,"",IF(IF(_xlfn.MAXIFS($F$2:$F7279,$C$2:$C7279,$C7280,$B$2:$B7279,$B7280,$A$2:$A7279,$A7280)=0,"",$E7280-_xlfn.MAXIFS($F$2:$F7279,$C$2:$C7279,$C7280,$B$2:$B7279,$B7280,$A$2:$A7279,$A7280))&lt;0,0,IF(_xlfn.MAXIFS($F$2:$F7279,$C$2:$C7279,$C7280,$B$2:$B7279,$B7280,$A$2:$A7279,$A7280)=0,"",$E7280-_xlfn.MAXIFS($F$2:$F7279,$C$2:$C7279,$C7280,$B$2:$B7279,$B7280,$A$2:$A7279,$A7280))))</f>
        <v/>
      </c>
      <c r="K7280" s="6" t="str">
        <f t="shared" si="340"/>
        <v/>
      </c>
      <c r="L7280" s="6" t="str">
        <f t="shared" si="341"/>
        <v/>
      </c>
      <c r="M7280" s="6" t="str">
        <f t="shared" si="339"/>
        <v/>
      </c>
    </row>
    <row r="7281" spans="1:13" x14ac:dyDescent="0.25">
      <c r="A7281"/>
      <c r="B7281" s="1"/>
      <c r="C7281"/>
      <c r="D7281"/>
      <c r="E7281" s="76"/>
      <c r="F7281" s="76"/>
      <c r="G7281" s="2"/>
      <c r="H7281" s="77"/>
      <c r="J7281" s="79" t="str">
        <f>IF(IF(IF(_xlfn.MAXIFS($F$2:$F7280,$C$2:$C7280,$C7281,$B$2:$B7280,$B7281,$A$2:$A7280,$A7281)=0,"",$E7281-_xlfn.MAXIFS($F$2:$F7280,$C$2:$C7280,$C7281,$B$2:$B7280,$B7281,$A$2:$A7280,$A7281))&lt;0,0,IF(_xlfn.MAXIFS($F$2:$F7280,$C$2:$C7280,$C7281,$B$2:$B7280,$B7281,$A$2:$A7280,$A7281)=0,"",$E7281-_xlfn.MAXIFS($F$2:$F7280,$C$2:$C7280,$C7281,$B$2:$B7280,$B7281,$A$2:$A7280,$A7281)))&gt;0.25,"",IF(IF(_xlfn.MAXIFS($F$2:$F7280,$C$2:$C7280,$C7281,$B$2:$B7280,$B7281,$A$2:$A7280,$A7281)=0,"",$E7281-_xlfn.MAXIFS($F$2:$F7280,$C$2:$C7280,$C7281,$B$2:$B7280,$B7281,$A$2:$A7280,$A7281))&lt;0,0,IF(_xlfn.MAXIFS($F$2:$F7280,$C$2:$C7280,$C7281,$B$2:$B7280,$B7281,$A$2:$A7280,$A7281)=0,"",$E7281-_xlfn.MAXIFS($F$2:$F7280,$C$2:$C7280,$C7281,$B$2:$B7280,$B7281,$A$2:$A7280,$A7281))))</f>
        <v/>
      </c>
      <c r="K7281" s="6" t="str">
        <f t="shared" si="340"/>
        <v/>
      </c>
      <c r="L7281" s="6" t="str">
        <f t="shared" si="341"/>
        <v/>
      </c>
      <c r="M7281" s="6" t="str">
        <f t="shared" si="339"/>
        <v/>
      </c>
    </row>
    <row r="7282" spans="1:13" x14ac:dyDescent="0.25">
      <c r="A7282"/>
      <c r="B7282" s="1"/>
      <c r="C7282"/>
      <c r="D7282"/>
      <c r="E7282" s="76"/>
      <c r="F7282" s="76"/>
      <c r="G7282" s="2"/>
      <c r="H7282" s="77"/>
      <c r="J7282" s="79" t="str">
        <f>IF(IF(IF(_xlfn.MAXIFS($F$2:$F7281,$C$2:$C7281,$C7282,$B$2:$B7281,$B7282,$A$2:$A7281,$A7282)=0,"",$E7282-_xlfn.MAXIFS($F$2:$F7281,$C$2:$C7281,$C7282,$B$2:$B7281,$B7282,$A$2:$A7281,$A7282))&lt;0,0,IF(_xlfn.MAXIFS($F$2:$F7281,$C$2:$C7281,$C7282,$B$2:$B7281,$B7282,$A$2:$A7281,$A7282)=0,"",$E7282-_xlfn.MAXIFS($F$2:$F7281,$C$2:$C7281,$C7282,$B$2:$B7281,$B7282,$A$2:$A7281,$A7282)))&gt;0.25,"",IF(IF(_xlfn.MAXIFS($F$2:$F7281,$C$2:$C7281,$C7282,$B$2:$B7281,$B7282,$A$2:$A7281,$A7282)=0,"",$E7282-_xlfn.MAXIFS($F$2:$F7281,$C$2:$C7281,$C7282,$B$2:$B7281,$B7282,$A$2:$A7281,$A7282))&lt;0,0,IF(_xlfn.MAXIFS($F$2:$F7281,$C$2:$C7281,$C7282,$B$2:$B7281,$B7282,$A$2:$A7281,$A7282)=0,"",$E7282-_xlfn.MAXIFS($F$2:$F7281,$C$2:$C7281,$C7282,$B$2:$B7281,$B7282,$A$2:$A7281,$A7282))))</f>
        <v/>
      </c>
      <c r="K7282" s="6" t="str">
        <f t="shared" si="340"/>
        <v/>
      </c>
      <c r="L7282" s="6" t="str">
        <f t="shared" si="341"/>
        <v/>
      </c>
      <c r="M7282" s="6" t="str">
        <f t="shared" si="339"/>
        <v/>
      </c>
    </row>
    <row r="7283" spans="1:13" x14ac:dyDescent="0.25">
      <c r="A7283"/>
      <c r="B7283" s="1"/>
      <c r="C7283"/>
      <c r="D7283"/>
      <c r="E7283" s="76"/>
      <c r="F7283" s="76"/>
      <c r="G7283" s="2"/>
      <c r="H7283" s="77"/>
      <c r="J7283" s="79" t="str">
        <f>IF(IF(IF(_xlfn.MAXIFS($F$2:$F7282,$C$2:$C7282,$C7283,$B$2:$B7282,$B7283,$A$2:$A7282,$A7283)=0,"",$E7283-_xlfn.MAXIFS($F$2:$F7282,$C$2:$C7282,$C7283,$B$2:$B7282,$B7283,$A$2:$A7282,$A7283))&lt;0,0,IF(_xlfn.MAXIFS($F$2:$F7282,$C$2:$C7282,$C7283,$B$2:$B7282,$B7283,$A$2:$A7282,$A7283)=0,"",$E7283-_xlfn.MAXIFS($F$2:$F7282,$C$2:$C7282,$C7283,$B$2:$B7282,$B7283,$A$2:$A7282,$A7283)))&gt;0.25,"",IF(IF(_xlfn.MAXIFS($F$2:$F7282,$C$2:$C7282,$C7283,$B$2:$B7282,$B7283,$A$2:$A7282,$A7283)=0,"",$E7283-_xlfn.MAXIFS($F$2:$F7282,$C$2:$C7282,$C7283,$B$2:$B7282,$B7283,$A$2:$A7282,$A7283))&lt;0,0,IF(_xlfn.MAXIFS($F$2:$F7282,$C$2:$C7282,$C7283,$B$2:$B7282,$B7283,$A$2:$A7282,$A7283)=0,"",$E7283-_xlfn.MAXIFS($F$2:$F7282,$C$2:$C7282,$C7283,$B$2:$B7282,$B7283,$A$2:$A7282,$A7283))))</f>
        <v/>
      </c>
      <c r="K7283" s="6" t="str">
        <f t="shared" si="340"/>
        <v/>
      </c>
      <c r="L7283" s="6" t="str">
        <f t="shared" si="341"/>
        <v/>
      </c>
      <c r="M7283" s="6" t="str">
        <f t="shared" si="339"/>
        <v/>
      </c>
    </row>
    <row r="7284" spans="1:13" x14ac:dyDescent="0.25">
      <c r="A7284"/>
      <c r="B7284" s="1"/>
      <c r="C7284"/>
      <c r="D7284"/>
      <c r="E7284" s="76"/>
      <c r="F7284" s="76"/>
      <c r="G7284" s="2"/>
      <c r="H7284" s="77"/>
      <c r="J7284" s="79" t="str">
        <f>IF(IF(IF(_xlfn.MAXIFS($F$2:$F7283,$C$2:$C7283,$C7284,$B$2:$B7283,$B7284,$A$2:$A7283,$A7284)=0,"",$E7284-_xlfn.MAXIFS($F$2:$F7283,$C$2:$C7283,$C7284,$B$2:$B7283,$B7284,$A$2:$A7283,$A7284))&lt;0,0,IF(_xlfn.MAXIFS($F$2:$F7283,$C$2:$C7283,$C7284,$B$2:$B7283,$B7284,$A$2:$A7283,$A7284)=0,"",$E7284-_xlfn.MAXIFS($F$2:$F7283,$C$2:$C7283,$C7284,$B$2:$B7283,$B7284,$A$2:$A7283,$A7284)))&gt;0.25,"",IF(IF(_xlfn.MAXIFS($F$2:$F7283,$C$2:$C7283,$C7284,$B$2:$B7283,$B7284,$A$2:$A7283,$A7284)=0,"",$E7284-_xlfn.MAXIFS($F$2:$F7283,$C$2:$C7283,$C7284,$B$2:$B7283,$B7284,$A$2:$A7283,$A7284))&lt;0,0,IF(_xlfn.MAXIFS($F$2:$F7283,$C$2:$C7283,$C7284,$B$2:$B7283,$B7284,$A$2:$A7283,$A7284)=0,"",$E7284-_xlfn.MAXIFS($F$2:$F7283,$C$2:$C7283,$C7284,$B$2:$B7283,$B7284,$A$2:$A7283,$A7284))))</f>
        <v/>
      </c>
      <c r="K7284" s="6" t="str">
        <f t="shared" si="340"/>
        <v/>
      </c>
      <c r="L7284" s="6" t="str">
        <f t="shared" si="341"/>
        <v/>
      </c>
      <c r="M7284" s="6" t="str">
        <f t="shared" si="339"/>
        <v/>
      </c>
    </row>
    <row r="7285" spans="1:13" x14ac:dyDescent="0.25">
      <c r="A7285"/>
      <c r="B7285" s="1"/>
      <c r="C7285"/>
      <c r="D7285"/>
      <c r="E7285" s="76"/>
      <c r="F7285" s="76"/>
      <c r="G7285" s="2"/>
      <c r="H7285" s="77"/>
      <c r="J7285" s="79" t="str">
        <f>IF(IF(IF(_xlfn.MAXIFS($F$2:$F7284,$C$2:$C7284,$C7285,$B$2:$B7284,$B7285,$A$2:$A7284,$A7285)=0,"",$E7285-_xlfn.MAXIFS($F$2:$F7284,$C$2:$C7284,$C7285,$B$2:$B7284,$B7285,$A$2:$A7284,$A7285))&lt;0,0,IF(_xlfn.MAXIFS($F$2:$F7284,$C$2:$C7284,$C7285,$B$2:$B7284,$B7285,$A$2:$A7284,$A7285)=0,"",$E7285-_xlfn.MAXIFS($F$2:$F7284,$C$2:$C7284,$C7285,$B$2:$B7284,$B7285,$A$2:$A7284,$A7285)))&gt;0.25,"",IF(IF(_xlfn.MAXIFS($F$2:$F7284,$C$2:$C7284,$C7285,$B$2:$B7284,$B7285,$A$2:$A7284,$A7285)=0,"",$E7285-_xlfn.MAXIFS($F$2:$F7284,$C$2:$C7284,$C7285,$B$2:$B7284,$B7285,$A$2:$A7284,$A7285))&lt;0,0,IF(_xlfn.MAXIFS($F$2:$F7284,$C$2:$C7284,$C7285,$B$2:$B7284,$B7285,$A$2:$A7284,$A7285)=0,"",$E7285-_xlfn.MAXIFS($F$2:$F7284,$C$2:$C7284,$C7285,$B$2:$B7284,$B7285,$A$2:$A7284,$A7285))))</f>
        <v/>
      </c>
      <c r="K7285" s="6" t="str">
        <f t="shared" si="340"/>
        <v/>
      </c>
      <c r="L7285" s="6" t="str">
        <f t="shared" si="341"/>
        <v/>
      </c>
      <c r="M7285" s="6" t="str">
        <f t="shared" si="339"/>
        <v/>
      </c>
    </row>
    <row r="7286" spans="1:13" x14ac:dyDescent="0.25">
      <c r="A7286"/>
      <c r="B7286" s="1"/>
      <c r="C7286"/>
      <c r="D7286"/>
      <c r="E7286" s="76"/>
      <c r="F7286" s="76"/>
      <c r="G7286" s="2"/>
      <c r="H7286" s="77"/>
      <c r="J7286" s="79" t="str">
        <f>IF(IF(IF(_xlfn.MAXIFS($F$2:$F7285,$C$2:$C7285,$C7286,$B$2:$B7285,$B7286,$A$2:$A7285,$A7286)=0,"",$E7286-_xlfn.MAXIFS($F$2:$F7285,$C$2:$C7285,$C7286,$B$2:$B7285,$B7286,$A$2:$A7285,$A7286))&lt;0,0,IF(_xlfn.MAXIFS($F$2:$F7285,$C$2:$C7285,$C7286,$B$2:$B7285,$B7286,$A$2:$A7285,$A7286)=0,"",$E7286-_xlfn.MAXIFS($F$2:$F7285,$C$2:$C7285,$C7286,$B$2:$B7285,$B7286,$A$2:$A7285,$A7286)))&gt;0.25,"",IF(IF(_xlfn.MAXIFS($F$2:$F7285,$C$2:$C7285,$C7286,$B$2:$B7285,$B7286,$A$2:$A7285,$A7286)=0,"",$E7286-_xlfn.MAXIFS($F$2:$F7285,$C$2:$C7285,$C7286,$B$2:$B7285,$B7286,$A$2:$A7285,$A7286))&lt;0,0,IF(_xlfn.MAXIFS($F$2:$F7285,$C$2:$C7285,$C7286,$B$2:$B7285,$B7286,$A$2:$A7285,$A7286)=0,"",$E7286-_xlfn.MAXIFS($F$2:$F7285,$C$2:$C7285,$C7286,$B$2:$B7285,$B7286,$A$2:$A7285,$A7286))))</f>
        <v/>
      </c>
      <c r="K7286" s="6" t="str">
        <f t="shared" si="340"/>
        <v/>
      </c>
      <c r="L7286" s="6" t="str">
        <f t="shared" si="341"/>
        <v/>
      </c>
      <c r="M7286" s="6" t="str">
        <f t="shared" si="339"/>
        <v/>
      </c>
    </row>
    <row r="7287" spans="1:13" x14ac:dyDescent="0.25">
      <c r="A7287"/>
      <c r="B7287" s="1"/>
      <c r="C7287"/>
      <c r="D7287"/>
      <c r="E7287" s="76"/>
      <c r="F7287" s="76"/>
      <c r="G7287" s="2"/>
      <c r="H7287" s="77"/>
      <c r="J7287" s="79" t="str">
        <f>IF(IF(IF(_xlfn.MAXIFS($F$2:$F7286,$C$2:$C7286,$C7287,$B$2:$B7286,$B7287,$A$2:$A7286,$A7287)=0,"",$E7287-_xlfn.MAXIFS($F$2:$F7286,$C$2:$C7286,$C7287,$B$2:$B7286,$B7287,$A$2:$A7286,$A7287))&lt;0,0,IF(_xlfn.MAXIFS($F$2:$F7286,$C$2:$C7286,$C7287,$B$2:$B7286,$B7287,$A$2:$A7286,$A7287)=0,"",$E7287-_xlfn.MAXIFS($F$2:$F7286,$C$2:$C7286,$C7287,$B$2:$B7286,$B7287,$A$2:$A7286,$A7287)))&gt;0.25,"",IF(IF(_xlfn.MAXIFS($F$2:$F7286,$C$2:$C7286,$C7287,$B$2:$B7286,$B7287,$A$2:$A7286,$A7287)=0,"",$E7287-_xlfn.MAXIFS($F$2:$F7286,$C$2:$C7286,$C7287,$B$2:$B7286,$B7287,$A$2:$A7286,$A7287))&lt;0,0,IF(_xlfn.MAXIFS($F$2:$F7286,$C$2:$C7286,$C7287,$B$2:$B7286,$B7287,$A$2:$A7286,$A7287)=0,"",$E7287-_xlfn.MAXIFS($F$2:$F7286,$C$2:$C7286,$C7287,$B$2:$B7286,$B7287,$A$2:$A7286,$A7287))))</f>
        <v/>
      </c>
      <c r="K7287" s="6" t="str">
        <f t="shared" si="340"/>
        <v/>
      </c>
      <c r="L7287" s="6" t="str">
        <f t="shared" si="341"/>
        <v/>
      </c>
      <c r="M7287" s="6" t="str">
        <f t="shared" si="339"/>
        <v/>
      </c>
    </row>
    <row r="7288" spans="1:13" x14ac:dyDescent="0.25">
      <c r="A7288"/>
      <c r="B7288" s="1"/>
      <c r="C7288"/>
      <c r="D7288"/>
      <c r="E7288" s="76"/>
      <c r="F7288" s="76"/>
      <c r="G7288" s="2"/>
      <c r="H7288" s="77"/>
      <c r="J7288" s="79" t="str">
        <f>IF(IF(IF(_xlfn.MAXIFS($F$2:$F7287,$C$2:$C7287,$C7288,$B$2:$B7287,$B7288,$A$2:$A7287,$A7288)=0,"",$E7288-_xlfn.MAXIFS($F$2:$F7287,$C$2:$C7287,$C7288,$B$2:$B7287,$B7288,$A$2:$A7287,$A7288))&lt;0,0,IF(_xlfn.MAXIFS($F$2:$F7287,$C$2:$C7287,$C7288,$B$2:$B7287,$B7288,$A$2:$A7287,$A7288)=0,"",$E7288-_xlfn.MAXIFS($F$2:$F7287,$C$2:$C7287,$C7288,$B$2:$B7287,$B7288,$A$2:$A7287,$A7288)))&gt;0.25,"",IF(IF(_xlfn.MAXIFS($F$2:$F7287,$C$2:$C7287,$C7288,$B$2:$B7287,$B7288,$A$2:$A7287,$A7288)=0,"",$E7288-_xlfn.MAXIFS($F$2:$F7287,$C$2:$C7287,$C7288,$B$2:$B7287,$B7288,$A$2:$A7287,$A7288))&lt;0,0,IF(_xlfn.MAXIFS($F$2:$F7287,$C$2:$C7287,$C7288,$B$2:$B7287,$B7288,$A$2:$A7287,$A7288)=0,"",$E7288-_xlfn.MAXIFS($F$2:$F7287,$C$2:$C7287,$C7288,$B$2:$B7287,$B7288,$A$2:$A7287,$A7288))))</f>
        <v/>
      </c>
      <c r="K7288" s="6" t="str">
        <f t="shared" si="340"/>
        <v/>
      </c>
      <c r="L7288" s="6" t="str">
        <f t="shared" si="341"/>
        <v/>
      </c>
      <c r="M7288" s="6" t="str">
        <f t="shared" si="339"/>
        <v/>
      </c>
    </row>
    <row r="7289" spans="1:13" x14ac:dyDescent="0.25">
      <c r="A7289"/>
      <c r="B7289" s="1"/>
      <c r="C7289"/>
      <c r="D7289"/>
      <c r="E7289" s="76"/>
      <c r="F7289" s="76"/>
      <c r="G7289" s="2"/>
      <c r="H7289" s="77"/>
      <c r="J7289" s="79" t="str">
        <f>IF(IF(IF(_xlfn.MAXIFS($F$2:$F7288,$C$2:$C7288,$C7289,$B$2:$B7288,$B7289,$A$2:$A7288,$A7289)=0,"",$E7289-_xlfn.MAXIFS($F$2:$F7288,$C$2:$C7288,$C7289,$B$2:$B7288,$B7289,$A$2:$A7288,$A7289))&lt;0,0,IF(_xlfn.MAXIFS($F$2:$F7288,$C$2:$C7288,$C7289,$B$2:$B7288,$B7289,$A$2:$A7288,$A7289)=0,"",$E7289-_xlfn.MAXIFS($F$2:$F7288,$C$2:$C7288,$C7289,$B$2:$B7288,$B7289,$A$2:$A7288,$A7289)))&gt;0.25,"",IF(IF(_xlfn.MAXIFS($F$2:$F7288,$C$2:$C7288,$C7289,$B$2:$B7288,$B7289,$A$2:$A7288,$A7289)=0,"",$E7289-_xlfn.MAXIFS($F$2:$F7288,$C$2:$C7288,$C7289,$B$2:$B7288,$B7289,$A$2:$A7288,$A7289))&lt;0,0,IF(_xlfn.MAXIFS($F$2:$F7288,$C$2:$C7288,$C7289,$B$2:$B7288,$B7289,$A$2:$A7288,$A7289)=0,"",$E7289-_xlfn.MAXIFS($F$2:$F7288,$C$2:$C7288,$C7289,$B$2:$B7288,$B7289,$A$2:$A7288,$A7289))))</f>
        <v/>
      </c>
      <c r="K7289" s="6" t="str">
        <f t="shared" si="340"/>
        <v/>
      </c>
      <c r="L7289" s="6" t="str">
        <f t="shared" si="341"/>
        <v/>
      </c>
      <c r="M7289" s="6" t="str">
        <f t="shared" si="339"/>
        <v/>
      </c>
    </row>
    <row r="7290" spans="1:13" x14ac:dyDescent="0.25">
      <c r="A7290"/>
      <c r="B7290" s="1"/>
      <c r="C7290"/>
      <c r="D7290"/>
      <c r="E7290" s="76"/>
      <c r="F7290" s="76"/>
      <c r="G7290" s="2"/>
      <c r="H7290" s="77"/>
      <c r="J7290" s="79" t="str">
        <f>IF(IF(IF(_xlfn.MAXIFS($F$2:$F7289,$C$2:$C7289,$C7290,$B$2:$B7289,$B7290,$A$2:$A7289,$A7290)=0,"",$E7290-_xlfn.MAXIFS($F$2:$F7289,$C$2:$C7289,$C7290,$B$2:$B7289,$B7290,$A$2:$A7289,$A7290))&lt;0,0,IF(_xlfn.MAXIFS($F$2:$F7289,$C$2:$C7289,$C7290,$B$2:$B7289,$B7290,$A$2:$A7289,$A7290)=0,"",$E7290-_xlfn.MAXIFS($F$2:$F7289,$C$2:$C7289,$C7290,$B$2:$B7289,$B7290,$A$2:$A7289,$A7290)))&gt;0.25,"",IF(IF(_xlfn.MAXIFS($F$2:$F7289,$C$2:$C7289,$C7290,$B$2:$B7289,$B7290,$A$2:$A7289,$A7290)=0,"",$E7290-_xlfn.MAXIFS($F$2:$F7289,$C$2:$C7289,$C7290,$B$2:$B7289,$B7290,$A$2:$A7289,$A7290))&lt;0,0,IF(_xlfn.MAXIFS($F$2:$F7289,$C$2:$C7289,$C7290,$B$2:$B7289,$B7290,$A$2:$A7289,$A7290)=0,"",$E7290-_xlfn.MAXIFS($F$2:$F7289,$C$2:$C7289,$C7290,$B$2:$B7289,$B7290,$A$2:$A7289,$A7290))))</f>
        <v/>
      </c>
      <c r="K7290" s="6" t="str">
        <f t="shared" si="340"/>
        <v/>
      </c>
      <c r="L7290" s="6" t="str">
        <f t="shared" si="341"/>
        <v/>
      </c>
      <c r="M7290" s="6" t="str">
        <f t="shared" si="339"/>
        <v/>
      </c>
    </row>
    <row r="7291" spans="1:13" x14ac:dyDescent="0.25">
      <c r="A7291"/>
      <c r="B7291" s="1"/>
      <c r="C7291"/>
      <c r="D7291"/>
      <c r="E7291" s="76"/>
      <c r="F7291" s="76"/>
      <c r="G7291" s="2"/>
      <c r="H7291" s="77"/>
      <c r="J7291" s="79" t="str">
        <f>IF(IF(IF(_xlfn.MAXIFS($F$2:$F7290,$C$2:$C7290,$C7291,$B$2:$B7290,$B7291,$A$2:$A7290,$A7291)=0,"",$E7291-_xlfn.MAXIFS($F$2:$F7290,$C$2:$C7290,$C7291,$B$2:$B7290,$B7291,$A$2:$A7290,$A7291))&lt;0,0,IF(_xlfn.MAXIFS($F$2:$F7290,$C$2:$C7290,$C7291,$B$2:$B7290,$B7291,$A$2:$A7290,$A7291)=0,"",$E7291-_xlfn.MAXIFS($F$2:$F7290,$C$2:$C7290,$C7291,$B$2:$B7290,$B7291,$A$2:$A7290,$A7291)))&gt;0.25,"",IF(IF(_xlfn.MAXIFS($F$2:$F7290,$C$2:$C7290,$C7291,$B$2:$B7290,$B7291,$A$2:$A7290,$A7291)=0,"",$E7291-_xlfn.MAXIFS($F$2:$F7290,$C$2:$C7290,$C7291,$B$2:$B7290,$B7291,$A$2:$A7290,$A7291))&lt;0,0,IF(_xlfn.MAXIFS($F$2:$F7290,$C$2:$C7290,$C7291,$B$2:$B7290,$B7291,$A$2:$A7290,$A7291)=0,"",$E7291-_xlfn.MAXIFS($F$2:$F7290,$C$2:$C7290,$C7291,$B$2:$B7290,$B7291,$A$2:$A7290,$A7291))))</f>
        <v/>
      </c>
      <c r="K7291" s="6" t="str">
        <f t="shared" si="340"/>
        <v/>
      </c>
      <c r="L7291" s="6" t="str">
        <f t="shared" si="341"/>
        <v/>
      </c>
      <c r="M7291" s="6" t="str">
        <f t="shared" si="339"/>
        <v/>
      </c>
    </row>
    <row r="7292" spans="1:13" x14ac:dyDescent="0.25">
      <c r="A7292"/>
      <c r="B7292" s="1"/>
      <c r="C7292"/>
      <c r="D7292"/>
      <c r="E7292" s="76"/>
      <c r="F7292" s="76"/>
      <c r="G7292" s="2"/>
      <c r="H7292" s="77"/>
      <c r="J7292" s="79" t="str">
        <f>IF(IF(IF(_xlfn.MAXIFS($F$2:$F7291,$C$2:$C7291,$C7292,$B$2:$B7291,$B7292,$A$2:$A7291,$A7292)=0,"",$E7292-_xlfn.MAXIFS($F$2:$F7291,$C$2:$C7291,$C7292,$B$2:$B7291,$B7292,$A$2:$A7291,$A7292))&lt;0,0,IF(_xlfn.MAXIFS($F$2:$F7291,$C$2:$C7291,$C7292,$B$2:$B7291,$B7292,$A$2:$A7291,$A7292)=0,"",$E7292-_xlfn.MAXIFS($F$2:$F7291,$C$2:$C7291,$C7292,$B$2:$B7291,$B7292,$A$2:$A7291,$A7292)))&gt;0.25,"",IF(IF(_xlfn.MAXIFS($F$2:$F7291,$C$2:$C7291,$C7292,$B$2:$B7291,$B7292,$A$2:$A7291,$A7292)=0,"",$E7292-_xlfn.MAXIFS($F$2:$F7291,$C$2:$C7291,$C7292,$B$2:$B7291,$B7292,$A$2:$A7291,$A7292))&lt;0,0,IF(_xlfn.MAXIFS($F$2:$F7291,$C$2:$C7291,$C7292,$B$2:$B7291,$B7292,$A$2:$A7291,$A7292)=0,"",$E7292-_xlfn.MAXIFS($F$2:$F7291,$C$2:$C7291,$C7292,$B$2:$B7291,$B7292,$A$2:$A7291,$A7292))))</f>
        <v/>
      </c>
      <c r="K7292" s="6" t="str">
        <f t="shared" si="340"/>
        <v/>
      </c>
      <c r="L7292" s="6" t="str">
        <f t="shared" si="341"/>
        <v/>
      </c>
      <c r="M7292" s="6" t="str">
        <f t="shared" si="339"/>
        <v/>
      </c>
    </row>
    <row r="7293" spans="1:13" x14ac:dyDescent="0.25">
      <c r="A7293"/>
      <c r="B7293" s="1"/>
      <c r="C7293"/>
      <c r="D7293"/>
      <c r="E7293" s="76"/>
      <c r="F7293" s="76"/>
      <c r="G7293" s="2"/>
      <c r="H7293" s="77"/>
      <c r="J7293" s="79" t="str">
        <f>IF(IF(IF(_xlfn.MAXIFS($F$2:$F7292,$C$2:$C7292,$C7293,$B$2:$B7292,$B7293,$A$2:$A7292,$A7293)=0,"",$E7293-_xlfn.MAXIFS($F$2:$F7292,$C$2:$C7292,$C7293,$B$2:$B7292,$B7293,$A$2:$A7292,$A7293))&lt;0,0,IF(_xlfn.MAXIFS($F$2:$F7292,$C$2:$C7292,$C7293,$B$2:$B7292,$B7293,$A$2:$A7292,$A7293)=0,"",$E7293-_xlfn.MAXIFS($F$2:$F7292,$C$2:$C7292,$C7293,$B$2:$B7292,$B7293,$A$2:$A7292,$A7293)))&gt;0.25,"",IF(IF(_xlfn.MAXIFS($F$2:$F7292,$C$2:$C7292,$C7293,$B$2:$B7292,$B7293,$A$2:$A7292,$A7293)=0,"",$E7293-_xlfn.MAXIFS($F$2:$F7292,$C$2:$C7292,$C7293,$B$2:$B7292,$B7293,$A$2:$A7292,$A7293))&lt;0,0,IF(_xlfn.MAXIFS($F$2:$F7292,$C$2:$C7292,$C7293,$B$2:$B7292,$B7293,$A$2:$A7292,$A7293)=0,"",$E7293-_xlfn.MAXIFS($F$2:$F7292,$C$2:$C7292,$C7293,$B$2:$B7292,$B7293,$A$2:$A7292,$A7293))))</f>
        <v/>
      </c>
      <c r="K7293" s="6" t="str">
        <f t="shared" si="340"/>
        <v/>
      </c>
      <c r="L7293" s="6" t="str">
        <f t="shared" si="341"/>
        <v/>
      </c>
      <c r="M7293" s="6" t="str">
        <f t="shared" si="339"/>
        <v/>
      </c>
    </row>
    <row r="7294" spans="1:13" x14ac:dyDescent="0.25">
      <c r="A7294"/>
      <c r="B7294" s="1"/>
      <c r="C7294"/>
      <c r="D7294"/>
      <c r="E7294" s="76"/>
      <c r="F7294" s="76"/>
      <c r="G7294" s="2"/>
      <c r="H7294" s="77"/>
      <c r="J7294" s="79" t="str">
        <f>IF(IF(IF(_xlfn.MAXIFS($F$2:$F7293,$C$2:$C7293,$C7294,$B$2:$B7293,$B7294,$A$2:$A7293,$A7294)=0,"",$E7294-_xlfn.MAXIFS($F$2:$F7293,$C$2:$C7293,$C7294,$B$2:$B7293,$B7294,$A$2:$A7293,$A7294))&lt;0,0,IF(_xlfn.MAXIFS($F$2:$F7293,$C$2:$C7293,$C7294,$B$2:$B7293,$B7294,$A$2:$A7293,$A7294)=0,"",$E7294-_xlfn.MAXIFS($F$2:$F7293,$C$2:$C7293,$C7294,$B$2:$B7293,$B7294,$A$2:$A7293,$A7294)))&gt;0.25,"",IF(IF(_xlfn.MAXIFS($F$2:$F7293,$C$2:$C7293,$C7294,$B$2:$B7293,$B7294,$A$2:$A7293,$A7294)=0,"",$E7294-_xlfn.MAXIFS($F$2:$F7293,$C$2:$C7293,$C7294,$B$2:$B7293,$B7294,$A$2:$A7293,$A7294))&lt;0,0,IF(_xlfn.MAXIFS($F$2:$F7293,$C$2:$C7293,$C7294,$B$2:$B7293,$B7294,$A$2:$A7293,$A7294)=0,"",$E7294-_xlfn.MAXIFS($F$2:$F7293,$C$2:$C7293,$C7294,$B$2:$B7293,$B7294,$A$2:$A7293,$A7294))))</f>
        <v/>
      </c>
      <c r="K7294" s="6" t="str">
        <f t="shared" si="340"/>
        <v/>
      </c>
      <c r="L7294" s="6" t="str">
        <f t="shared" si="341"/>
        <v/>
      </c>
      <c r="M7294" s="6" t="str">
        <f t="shared" si="339"/>
        <v/>
      </c>
    </row>
    <row r="7295" spans="1:13" x14ac:dyDescent="0.25">
      <c r="A7295"/>
      <c r="B7295" s="1"/>
      <c r="C7295"/>
      <c r="D7295"/>
      <c r="E7295" s="76"/>
      <c r="F7295" s="76"/>
      <c r="G7295" s="2"/>
      <c r="H7295" s="77"/>
      <c r="J7295" s="79" t="str">
        <f>IF(IF(IF(_xlfn.MAXIFS($F$2:$F7294,$C$2:$C7294,$C7295,$B$2:$B7294,$B7295,$A$2:$A7294,$A7295)=0,"",$E7295-_xlfn.MAXIFS($F$2:$F7294,$C$2:$C7294,$C7295,$B$2:$B7294,$B7295,$A$2:$A7294,$A7295))&lt;0,0,IF(_xlfn.MAXIFS($F$2:$F7294,$C$2:$C7294,$C7295,$B$2:$B7294,$B7295,$A$2:$A7294,$A7295)=0,"",$E7295-_xlfn.MAXIFS($F$2:$F7294,$C$2:$C7294,$C7295,$B$2:$B7294,$B7295,$A$2:$A7294,$A7295)))&gt;0.25,"",IF(IF(_xlfn.MAXIFS($F$2:$F7294,$C$2:$C7294,$C7295,$B$2:$B7294,$B7295,$A$2:$A7294,$A7295)=0,"",$E7295-_xlfn.MAXIFS($F$2:$F7294,$C$2:$C7294,$C7295,$B$2:$B7294,$B7295,$A$2:$A7294,$A7295))&lt;0,0,IF(_xlfn.MAXIFS($F$2:$F7294,$C$2:$C7294,$C7295,$B$2:$B7294,$B7295,$A$2:$A7294,$A7295)=0,"",$E7295-_xlfn.MAXIFS($F$2:$F7294,$C$2:$C7294,$C7295,$B$2:$B7294,$B7295,$A$2:$A7294,$A7295))))</f>
        <v/>
      </c>
      <c r="K7295" s="6" t="str">
        <f t="shared" si="340"/>
        <v/>
      </c>
      <c r="L7295" s="6" t="str">
        <f t="shared" si="341"/>
        <v/>
      </c>
      <c r="M7295" s="6" t="str">
        <f t="shared" si="339"/>
        <v/>
      </c>
    </row>
    <row r="7296" spans="1:13" x14ac:dyDescent="0.25">
      <c r="A7296"/>
      <c r="B7296" s="1"/>
      <c r="C7296"/>
      <c r="D7296"/>
      <c r="E7296" s="76"/>
      <c r="F7296" s="76"/>
      <c r="G7296" s="2"/>
      <c r="H7296" s="77"/>
      <c r="J7296" s="79" t="str">
        <f>IF(IF(IF(_xlfn.MAXIFS($F$2:$F7295,$C$2:$C7295,$C7296,$B$2:$B7295,$B7296,$A$2:$A7295,$A7296)=0,"",$E7296-_xlfn.MAXIFS($F$2:$F7295,$C$2:$C7295,$C7296,$B$2:$B7295,$B7296,$A$2:$A7295,$A7296))&lt;0,0,IF(_xlfn.MAXIFS($F$2:$F7295,$C$2:$C7295,$C7296,$B$2:$B7295,$B7296,$A$2:$A7295,$A7296)=0,"",$E7296-_xlfn.MAXIFS($F$2:$F7295,$C$2:$C7295,$C7296,$B$2:$B7295,$B7296,$A$2:$A7295,$A7296)))&gt;0.25,"",IF(IF(_xlfn.MAXIFS($F$2:$F7295,$C$2:$C7295,$C7296,$B$2:$B7295,$B7296,$A$2:$A7295,$A7296)=0,"",$E7296-_xlfn.MAXIFS($F$2:$F7295,$C$2:$C7295,$C7296,$B$2:$B7295,$B7296,$A$2:$A7295,$A7296))&lt;0,0,IF(_xlfn.MAXIFS($F$2:$F7295,$C$2:$C7295,$C7296,$B$2:$B7295,$B7296,$A$2:$A7295,$A7296)=0,"",$E7296-_xlfn.MAXIFS($F$2:$F7295,$C$2:$C7295,$C7296,$B$2:$B7295,$B7296,$A$2:$A7295,$A7296))))</f>
        <v/>
      </c>
      <c r="K7296" s="6" t="str">
        <f t="shared" si="340"/>
        <v/>
      </c>
      <c r="L7296" s="6" t="str">
        <f t="shared" si="341"/>
        <v/>
      </c>
      <c r="M7296" s="6" t="str">
        <f t="shared" si="339"/>
        <v/>
      </c>
    </row>
    <row r="7297" spans="1:13" x14ac:dyDescent="0.25">
      <c r="A7297"/>
      <c r="B7297" s="1"/>
      <c r="C7297"/>
      <c r="D7297"/>
      <c r="E7297" s="76"/>
      <c r="F7297" s="76"/>
      <c r="G7297" s="2"/>
      <c r="H7297" s="77"/>
      <c r="J7297" s="79" t="str">
        <f>IF(IF(IF(_xlfn.MAXIFS($F$2:$F7296,$C$2:$C7296,$C7297,$B$2:$B7296,$B7297,$A$2:$A7296,$A7297)=0,"",$E7297-_xlfn.MAXIFS($F$2:$F7296,$C$2:$C7296,$C7297,$B$2:$B7296,$B7297,$A$2:$A7296,$A7297))&lt;0,0,IF(_xlfn.MAXIFS($F$2:$F7296,$C$2:$C7296,$C7297,$B$2:$B7296,$B7297,$A$2:$A7296,$A7297)=0,"",$E7297-_xlfn.MAXIFS($F$2:$F7296,$C$2:$C7296,$C7297,$B$2:$B7296,$B7297,$A$2:$A7296,$A7297)))&gt;0.25,"",IF(IF(_xlfn.MAXIFS($F$2:$F7296,$C$2:$C7296,$C7297,$B$2:$B7296,$B7297,$A$2:$A7296,$A7297)=0,"",$E7297-_xlfn.MAXIFS($F$2:$F7296,$C$2:$C7296,$C7297,$B$2:$B7296,$B7297,$A$2:$A7296,$A7297))&lt;0,0,IF(_xlfn.MAXIFS($F$2:$F7296,$C$2:$C7296,$C7297,$B$2:$B7296,$B7297,$A$2:$A7296,$A7297)=0,"",$E7297-_xlfn.MAXIFS($F$2:$F7296,$C$2:$C7296,$C7297,$B$2:$B7296,$B7297,$A$2:$A7296,$A7297))))</f>
        <v/>
      </c>
      <c r="K7297" s="6" t="str">
        <f t="shared" si="340"/>
        <v/>
      </c>
      <c r="L7297" s="6" t="str">
        <f t="shared" si="341"/>
        <v/>
      </c>
      <c r="M7297" s="6" t="str">
        <f t="shared" si="339"/>
        <v/>
      </c>
    </row>
    <row r="7298" spans="1:13" x14ac:dyDescent="0.25">
      <c r="A7298"/>
      <c r="B7298" s="1"/>
      <c r="C7298"/>
      <c r="D7298"/>
      <c r="E7298" s="76"/>
      <c r="F7298" s="76"/>
      <c r="G7298" s="2"/>
      <c r="H7298" s="77"/>
      <c r="J7298" s="79" t="str">
        <f>IF(IF(IF(_xlfn.MAXIFS($F$2:$F7297,$C$2:$C7297,$C7298,$B$2:$B7297,$B7298,$A$2:$A7297,$A7298)=0,"",$E7298-_xlfn.MAXIFS($F$2:$F7297,$C$2:$C7297,$C7298,$B$2:$B7297,$B7298,$A$2:$A7297,$A7298))&lt;0,0,IF(_xlfn.MAXIFS($F$2:$F7297,$C$2:$C7297,$C7298,$B$2:$B7297,$B7298,$A$2:$A7297,$A7298)=0,"",$E7298-_xlfn.MAXIFS($F$2:$F7297,$C$2:$C7297,$C7298,$B$2:$B7297,$B7298,$A$2:$A7297,$A7298)))&gt;0.25,"",IF(IF(_xlfn.MAXIFS($F$2:$F7297,$C$2:$C7297,$C7298,$B$2:$B7297,$B7298,$A$2:$A7297,$A7298)=0,"",$E7298-_xlfn.MAXIFS($F$2:$F7297,$C$2:$C7297,$C7298,$B$2:$B7297,$B7298,$A$2:$A7297,$A7298))&lt;0,0,IF(_xlfn.MAXIFS($F$2:$F7297,$C$2:$C7297,$C7298,$B$2:$B7297,$B7298,$A$2:$A7297,$A7298)=0,"",$E7298-_xlfn.MAXIFS($F$2:$F7297,$C$2:$C7297,$C7298,$B$2:$B7297,$B7298,$A$2:$A7297,$A7298))))</f>
        <v/>
      </c>
      <c r="K7298" s="6" t="str">
        <f t="shared" si="340"/>
        <v/>
      </c>
      <c r="L7298" s="6" t="str">
        <f t="shared" si="341"/>
        <v/>
      </c>
      <c r="M7298" s="6" t="str">
        <f t="shared" ref="M7298:M7361" si="342">IF($A7298="","",IF(AND($K7298&gt;=10,$K7298&lt;=13),"Y",IF(AND($K7298=14,$L7298="EARLY"),"Y","N")))</f>
        <v/>
      </c>
    </row>
    <row r="7299" spans="1:13" x14ac:dyDescent="0.25">
      <c r="A7299"/>
      <c r="B7299" s="1"/>
      <c r="C7299"/>
      <c r="D7299"/>
      <c r="E7299" s="76"/>
      <c r="F7299" s="76"/>
      <c r="G7299" s="2"/>
      <c r="H7299" s="77"/>
      <c r="J7299" s="79" t="str">
        <f>IF(IF(IF(_xlfn.MAXIFS($F$2:$F7298,$C$2:$C7298,$C7299,$B$2:$B7298,$B7299,$A$2:$A7298,$A7299)=0,"",$E7299-_xlfn.MAXIFS($F$2:$F7298,$C$2:$C7298,$C7299,$B$2:$B7298,$B7299,$A$2:$A7298,$A7299))&lt;0,0,IF(_xlfn.MAXIFS($F$2:$F7298,$C$2:$C7298,$C7299,$B$2:$B7298,$B7299,$A$2:$A7298,$A7299)=0,"",$E7299-_xlfn.MAXIFS($F$2:$F7298,$C$2:$C7298,$C7299,$B$2:$B7298,$B7299,$A$2:$A7298,$A7299)))&gt;0.25,"",IF(IF(_xlfn.MAXIFS($F$2:$F7298,$C$2:$C7298,$C7299,$B$2:$B7298,$B7299,$A$2:$A7298,$A7299)=0,"",$E7299-_xlfn.MAXIFS($F$2:$F7298,$C$2:$C7298,$C7299,$B$2:$B7298,$B7299,$A$2:$A7298,$A7299))&lt;0,0,IF(_xlfn.MAXIFS($F$2:$F7298,$C$2:$C7298,$C7299,$B$2:$B7298,$B7299,$A$2:$A7298,$A7299)=0,"",$E7299-_xlfn.MAXIFS($F$2:$F7298,$C$2:$C7298,$C7299,$B$2:$B7298,$B7299,$A$2:$A7298,$A7299))))</f>
        <v/>
      </c>
      <c r="K7299" s="6" t="str">
        <f t="shared" ref="K7299:K7362" si="343">IF($J7299="","",IF(HOUR($E7299)&gt;19,19,IF(HOUR($E7299)&lt;5,5,HOUR($E7299))))</f>
        <v/>
      </c>
      <c r="L7299" s="6" t="str">
        <f t="shared" ref="L7299:L7362" si="344">IF($J7299="","",IF(MINUTE($E7299)&lt;30,"EARLY","LATE"))</f>
        <v/>
      </c>
      <c r="M7299" s="6" t="str">
        <f t="shared" si="342"/>
        <v/>
      </c>
    </row>
    <row r="7300" spans="1:13" x14ac:dyDescent="0.25">
      <c r="A7300"/>
      <c r="B7300" s="1"/>
      <c r="C7300"/>
      <c r="D7300"/>
      <c r="E7300" s="76"/>
      <c r="F7300" s="76"/>
      <c r="G7300" s="2"/>
      <c r="H7300" s="77"/>
      <c r="J7300" s="79" t="str">
        <f>IF(IF(IF(_xlfn.MAXIFS($F$2:$F7299,$C$2:$C7299,$C7300,$B$2:$B7299,$B7300,$A$2:$A7299,$A7300)=0,"",$E7300-_xlfn.MAXIFS($F$2:$F7299,$C$2:$C7299,$C7300,$B$2:$B7299,$B7300,$A$2:$A7299,$A7300))&lt;0,0,IF(_xlfn.MAXIFS($F$2:$F7299,$C$2:$C7299,$C7300,$B$2:$B7299,$B7300,$A$2:$A7299,$A7300)=0,"",$E7300-_xlfn.MAXIFS($F$2:$F7299,$C$2:$C7299,$C7300,$B$2:$B7299,$B7300,$A$2:$A7299,$A7300)))&gt;0.25,"",IF(IF(_xlfn.MAXIFS($F$2:$F7299,$C$2:$C7299,$C7300,$B$2:$B7299,$B7300,$A$2:$A7299,$A7300)=0,"",$E7300-_xlfn.MAXIFS($F$2:$F7299,$C$2:$C7299,$C7300,$B$2:$B7299,$B7300,$A$2:$A7299,$A7300))&lt;0,0,IF(_xlfn.MAXIFS($F$2:$F7299,$C$2:$C7299,$C7300,$B$2:$B7299,$B7300,$A$2:$A7299,$A7300)=0,"",$E7300-_xlfn.MAXIFS($F$2:$F7299,$C$2:$C7299,$C7300,$B$2:$B7299,$B7300,$A$2:$A7299,$A7300))))</f>
        <v/>
      </c>
      <c r="K7300" s="6" t="str">
        <f t="shared" si="343"/>
        <v/>
      </c>
      <c r="L7300" s="6" t="str">
        <f t="shared" si="344"/>
        <v/>
      </c>
      <c r="M7300" s="6" t="str">
        <f t="shared" si="342"/>
        <v/>
      </c>
    </row>
    <row r="7301" spans="1:13" x14ac:dyDescent="0.25">
      <c r="A7301"/>
      <c r="B7301" s="1"/>
      <c r="C7301"/>
      <c r="D7301"/>
      <c r="E7301" s="76"/>
      <c r="F7301" s="76"/>
      <c r="G7301" s="2"/>
      <c r="H7301" s="77"/>
      <c r="J7301" s="79" t="str">
        <f>IF(IF(IF(_xlfn.MAXIFS($F$2:$F7300,$C$2:$C7300,$C7301,$B$2:$B7300,$B7301,$A$2:$A7300,$A7301)=0,"",$E7301-_xlfn.MAXIFS($F$2:$F7300,$C$2:$C7300,$C7301,$B$2:$B7300,$B7301,$A$2:$A7300,$A7301))&lt;0,0,IF(_xlfn.MAXIFS($F$2:$F7300,$C$2:$C7300,$C7301,$B$2:$B7300,$B7301,$A$2:$A7300,$A7301)=0,"",$E7301-_xlfn.MAXIFS($F$2:$F7300,$C$2:$C7300,$C7301,$B$2:$B7300,$B7301,$A$2:$A7300,$A7301)))&gt;0.25,"",IF(IF(_xlfn.MAXIFS($F$2:$F7300,$C$2:$C7300,$C7301,$B$2:$B7300,$B7301,$A$2:$A7300,$A7301)=0,"",$E7301-_xlfn.MAXIFS($F$2:$F7300,$C$2:$C7300,$C7301,$B$2:$B7300,$B7301,$A$2:$A7300,$A7301))&lt;0,0,IF(_xlfn.MAXIFS($F$2:$F7300,$C$2:$C7300,$C7301,$B$2:$B7300,$B7301,$A$2:$A7300,$A7301)=0,"",$E7301-_xlfn.MAXIFS($F$2:$F7300,$C$2:$C7300,$C7301,$B$2:$B7300,$B7301,$A$2:$A7300,$A7301))))</f>
        <v/>
      </c>
      <c r="K7301" s="6" t="str">
        <f t="shared" si="343"/>
        <v/>
      </c>
      <c r="L7301" s="6" t="str">
        <f t="shared" si="344"/>
        <v/>
      </c>
      <c r="M7301" s="6" t="str">
        <f t="shared" si="342"/>
        <v/>
      </c>
    </row>
    <row r="7302" spans="1:13" x14ac:dyDescent="0.25">
      <c r="A7302"/>
      <c r="B7302" s="1"/>
      <c r="C7302"/>
      <c r="D7302"/>
      <c r="E7302" s="76"/>
      <c r="F7302" s="76"/>
      <c r="G7302" s="2"/>
      <c r="H7302" s="77"/>
      <c r="J7302" s="79" t="str">
        <f>IF(IF(IF(_xlfn.MAXIFS($F$2:$F7301,$C$2:$C7301,$C7302,$B$2:$B7301,$B7302,$A$2:$A7301,$A7302)=0,"",$E7302-_xlfn.MAXIFS($F$2:$F7301,$C$2:$C7301,$C7302,$B$2:$B7301,$B7302,$A$2:$A7301,$A7302))&lt;0,0,IF(_xlfn.MAXIFS($F$2:$F7301,$C$2:$C7301,$C7302,$B$2:$B7301,$B7302,$A$2:$A7301,$A7302)=0,"",$E7302-_xlfn.MAXIFS($F$2:$F7301,$C$2:$C7301,$C7302,$B$2:$B7301,$B7302,$A$2:$A7301,$A7302)))&gt;0.25,"",IF(IF(_xlfn.MAXIFS($F$2:$F7301,$C$2:$C7301,$C7302,$B$2:$B7301,$B7302,$A$2:$A7301,$A7302)=0,"",$E7302-_xlfn.MAXIFS($F$2:$F7301,$C$2:$C7301,$C7302,$B$2:$B7301,$B7302,$A$2:$A7301,$A7302))&lt;0,0,IF(_xlfn.MAXIFS($F$2:$F7301,$C$2:$C7301,$C7302,$B$2:$B7301,$B7302,$A$2:$A7301,$A7302)=0,"",$E7302-_xlfn.MAXIFS($F$2:$F7301,$C$2:$C7301,$C7302,$B$2:$B7301,$B7302,$A$2:$A7301,$A7302))))</f>
        <v/>
      </c>
      <c r="K7302" s="6" t="str">
        <f t="shared" si="343"/>
        <v/>
      </c>
      <c r="L7302" s="6" t="str">
        <f t="shared" si="344"/>
        <v/>
      </c>
      <c r="M7302" s="6" t="str">
        <f t="shared" si="342"/>
        <v/>
      </c>
    </row>
    <row r="7303" spans="1:13" x14ac:dyDescent="0.25">
      <c r="A7303"/>
      <c r="B7303" s="1"/>
      <c r="C7303"/>
      <c r="D7303"/>
      <c r="E7303" s="76"/>
      <c r="F7303" s="76"/>
      <c r="G7303" s="2"/>
      <c r="H7303" s="77"/>
      <c r="J7303" s="79" t="str">
        <f>IF(IF(IF(_xlfn.MAXIFS($F$2:$F7302,$C$2:$C7302,$C7303,$B$2:$B7302,$B7303,$A$2:$A7302,$A7303)=0,"",$E7303-_xlfn.MAXIFS($F$2:$F7302,$C$2:$C7302,$C7303,$B$2:$B7302,$B7303,$A$2:$A7302,$A7303))&lt;0,0,IF(_xlfn.MAXIFS($F$2:$F7302,$C$2:$C7302,$C7303,$B$2:$B7302,$B7303,$A$2:$A7302,$A7303)=0,"",$E7303-_xlfn.MAXIFS($F$2:$F7302,$C$2:$C7302,$C7303,$B$2:$B7302,$B7303,$A$2:$A7302,$A7303)))&gt;0.25,"",IF(IF(_xlfn.MAXIFS($F$2:$F7302,$C$2:$C7302,$C7303,$B$2:$B7302,$B7303,$A$2:$A7302,$A7303)=0,"",$E7303-_xlfn.MAXIFS($F$2:$F7302,$C$2:$C7302,$C7303,$B$2:$B7302,$B7303,$A$2:$A7302,$A7303))&lt;0,0,IF(_xlfn.MAXIFS($F$2:$F7302,$C$2:$C7302,$C7303,$B$2:$B7302,$B7303,$A$2:$A7302,$A7303)=0,"",$E7303-_xlfn.MAXIFS($F$2:$F7302,$C$2:$C7302,$C7303,$B$2:$B7302,$B7303,$A$2:$A7302,$A7303))))</f>
        <v/>
      </c>
      <c r="K7303" s="6" t="str">
        <f t="shared" si="343"/>
        <v/>
      </c>
      <c r="L7303" s="6" t="str">
        <f t="shared" si="344"/>
        <v/>
      </c>
      <c r="M7303" s="6" t="str">
        <f t="shared" si="342"/>
        <v/>
      </c>
    </row>
    <row r="7304" spans="1:13" x14ac:dyDescent="0.25">
      <c r="A7304"/>
      <c r="B7304" s="1"/>
      <c r="C7304"/>
      <c r="D7304"/>
      <c r="E7304" s="76"/>
      <c r="F7304" s="76"/>
      <c r="G7304" s="2"/>
      <c r="H7304" s="77"/>
      <c r="J7304" s="79" t="str">
        <f>IF(IF(IF(_xlfn.MAXIFS($F$2:$F7303,$C$2:$C7303,$C7304,$B$2:$B7303,$B7304,$A$2:$A7303,$A7304)=0,"",$E7304-_xlfn.MAXIFS($F$2:$F7303,$C$2:$C7303,$C7304,$B$2:$B7303,$B7304,$A$2:$A7303,$A7304))&lt;0,0,IF(_xlfn.MAXIFS($F$2:$F7303,$C$2:$C7303,$C7304,$B$2:$B7303,$B7304,$A$2:$A7303,$A7304)=0,"",$E7304-_xlfn.MAXIFS($F$2:$F7303,$C$2:$C7303,$C7304,$B$2:$B7303,$B7304,$A$2:$A7303,$A7304)))&gt;0.25,"",IF(IF(_xlfn.MAXIFS($F$2:$F7303,$C$2:$C7303,$C7304,$B$2:$B7303,$B7304,$A$2:$A7303,$A7304)=0,"",$E7304-_xlfn.MAXIFS($F$2:$F7303,$C$2:$C7303,$C7304,$B$2:$B7303,$B7304,$A$2:$A7303,$A7304))&lt;0,0,IF(_xlfn.MAXIFS($F$2:$F7303,$C$2:$C7303,$C7304,$B$2:$B7303,$B7304,$A$2:$A7303,$A7304)=0,"",$E7304-_xlfn.MAXIFS($F$2:$F7303,$C$2:$C7303,$C7304,$B$2:$B7303,$B7304,$A$2:$A7303,$A7304))))</f>
        <v/>
      </c>
      <c r="K7304" s="6" t="str">
        <f t="shared" si="343"/>
        <v/>
      </c>
      <c r="L7304" s="6" t="str">
        <f t="shared" si="344"/>
        <v/>
      </c>
      <c r="M7304" s="6" t="str">
        <f t="shared" si="342"/>
        <v/>
      </c>
    </row>
    <row r="7305" spans="1:13" x14ac:dyDescent="0.25">
      <c r="A7305"/>
      <c r="B7305" s="1"/>
      <c r="C7305"/>
      <c r="D7305"/>
      <c r="E7305" s="76"/>
      <c r="F7305" s="76"/>
      <c r="G7305" s="2"/>
      <c r="H7305" s="77"/>
      <c r="J7305" s="79" t="str">
        <f>IF(IF(IF(_xlfn.MAXIFS($F$2:$F7304,$C$2:$C7304,$C7305,$B$2:$B7304,$B7305,$A$2:$A7304,$A7305)=0,"",$E7305-_xlfn.MAXIFS($F$2:$F7304,$C$2:$C7304,$C7305,$B$2:$B7304,$B7305,$A$2:$A7304,$A7305))&lt;0,0,IF(_xlfn.MAXIFS($F$2:$F7304,$C$2:$C7304,$C7305,$B$2:$B7304,$B7305,$A$2:$A7304,$A7305)=0,"",$E7305-_xlfn.MAXIFS($F$2:$F7304,$C$2:$C7304,$C7305,$B$2:$B7304,$B7305,$A$2:$A7304,$A7305)))&gt;0.25,"",IF(IF(_xlfn.MAXIFS($F$2:$F7304,$C$2:$C7304,$C7305,$B$2:$B7304,$B7305,$A$2:$A7304,$A7305)=0,"",$E7305-_xlfn.MAXIFS($F$2:$F7304,$C$2:$C7304,$C7305,$B$2:$B7304,$B7305,$A$2:$A7304,$A7305))&lt;0,0,IF(_xlfn.MAXIFS($F$2:$F7304,$C$2:$C7304,$C7305,$B$2:$B7304,$B7305,$A$2:$A7304,$A7305)=0,"",$E7305-_xlfn.MAXIFS($F$2:$F7304,$C$2:$C7304,$C7305,$B$2:$B7304,$B7305,$A$2:$A7304,$A7305))))</f>
        <v/>
      </c>
      <c r="K7305" s="6" t="str">
        <f t="shared" si="343"/>
        <v/>
      </c>
      <c r="L7305" s="6" t="str">
        <f t="shared" si="344"/>
        <v/>
      </c>
      <c r="M7305" s="6" t="str">
        <f t="shared" si="342"/>
        <v/>
      </c>
    </row>
    <row r="7306" spans="1:13" x14ac:dyDescent="0.25">
      <c r="A7306"/>
      <c r="B7306" s="1"/>
      <c r="C7306"/>
      <c r="D7306"/>
      <c r="E7306" s="76"/>
      <c r="F7306" s="76"/>
      <c r="G7306" s="2"/>
      <c r="H7306" s="77"/>
      <c r="J7306" s="79" t="str">
        <f>IF(IF(IF(_xlfn.MAXIFS($F$2:$F7305,$C$2:$C7305,$C7306,$B$2:$B7305,$B7306,$A$2:$A7305,$A7306)=0,"",$E7306-_xlfn.MAXIFS($F$2:$F7305,$C$2:$C7305,$C7306,$B$2:$B7305,$B7306,$A$2:$A7305,$A7306))&lt;0,0,IF(_xlfn.MAXIFS($F$2:$F7305,$C$2:$C7305,$C7306,$B$2:$B7305,$B7306,$A$2:$A7305,$A7306)=0,"",$E7306-_xlfn.MAXIFS($F$2:$F7305,$C$2:$C7305,$C7306,$B$2:$B7305,$B7306,$A$2:$A7305,$A7306)))&gt;0.25,"",IF(IF(_xlfn.MAXIFS($F$2:$F7305,$C$2:$C7305,$C7306,$B$2:$B7305,$B7306,$A$2:$A7305,$A7306)=0,"",$E7306-_xlfn.MAXIFS($F$2:$F7305,$C$2:$C7305,$C7306,$B$2:$B7305,$B7306,$A$2:$A7305,$A7306))&lt;0,0,IF(_xlfn.MAXIFS($F$2:$F7305,$C$2:$C7305,$C7306,$B$2:$B7305,$B7306,$A$2:$A7305,$A7306)=0,"",$E7306-_xlfn.MAXIFS($F$2:$F7305,$C$2:$C7305,$C7306,$B$2:$B7305,$B7306,$A$2:$A7305,$A7306))))</f>
        <v/>
      </c>
      <c r="K7306" s="6" t="str">
        <f t="shared" si="343"/>
        <v/>
      </c>
      <c r="L7306" s="6" t="str">
        <f t="shared" si="344"/>
        <v/>
      </c>
      <c r="M7306" s="6" t="str">
        <f t="shared" si="342"/>
        <v/>
      </c>
    </row>
    <row r="7307" spans="1:13" x14ac:dyDescent="0.25">
      <c r="A7307"/>
      <c r="B7307" s="1"/>
      <c r="C7307"/>
      <c r="D7307"/>
      <c r="E7307" s="76"/>
      <c r="F7307" s="76"/>
      <c r="G7307" s="2"/>
      <c r="H7307" s="77"/>
      <c r="J7307" s="79" t="str">
        <f>IF(IF(IF(_xlfn.MAXIFS($F$2:$F7306,$C$2:$C7306,$C7307,$B$2:$B7306,$B7307,$A$2:$A7306,$A7307)=0,"",$E7307-_xlfn.MAXIFS($F$2:$F7306,$C$2:$C7306,$C7307,$B$2:$B7306,$B7307,$A$2:$A7306,$A7307))&lt;0,0,IF(_xlfn.MAXIFS($F$2:$F7306,$C$2:$C7306,$C7307,$B$2:$B7306,$B7307,$A$2:$A7306,$A7307)=0,"",$E7307-_xlfn.MAXIFS($F$2:$F7306,$C$2:$C7306,$C7307,$B$2:$B7306,$B7307,$A$2:$A7306,$A7307)))&gt;0.25,"",IF(IF(_xlfn.MAXIFS($F$2:$F7306,$C$2:$C7306,$C7307,$B$2:$B7306,$B7307,$A$2:$A7306,$A7307)=0,"",$E7307-_xlfn.MAXIFS($F$2:$F7306,$C$2:$C7306,$C7307,$B$2:$B7306,$B7307,$A$2:$A7306,$A7307))&lt;0,0,IF(_xlfn.MAXIFS($F$2:$F7306,$C$2:$C7306,$C7307,$B$2:$B7306,$B7307,$A$2:$A7306,$A7307)=0,"",$E7307-_xlfn.MAXIFS($F$2:$F7306,$C$2:$C7306,$C7307,$B$2:$B7306,$B7307,$A$2:$A7306,$A7307))))</f>
        <v/>
      </c>
      <c r="K7307" s="6" t="str">
        <f t="shared" si="343"/>
        <v/>
      </c>
      <c r="L7307" s="6" t="str">
        <f t="shared" si="344"/>
        <v/>
      </c>
      <c r="M7307" s="6" t="str">
        <f t="shared" si="342"/>
        <v/>
      </c>
    </row>
    <row r="7308" spans="1:13" x14ac:dyDescent="0.25">
      <c r="A7308"/>
      <c r="B7308" s="1"/>
      <c r="C7308"/>
      <c r="D7308"/>
      <c r="E7308" s="76"/>
      <c r="F7308" s="76"/>
      <c r="G7308" s="2"/>
      <c r="H7308" s="77"/>
      <c r="J7308" s="79" t="str">
        <f>IF(IF(IF(_xlfn.MAXIFS($F$2:$F7307,$C$2:$C7307,$C7308,$B$2:$B7307,$B7308,$A$2:$A7307,$A7308)=0,"",$E7308-_xlfn.MAXIFS($F$2:$F7307,$C$2:$C7307,$C7308,$B$2:$B7307,$B7308,$A$2:$A7307,$A7308))&lt;0,0,IF(_xlfn.MAXIFS($F$2:$F7307,$C$2:$C7307,$C7308,$B$2:$B7307,$B7308,$A$2:$A7307,$A7308)=0,"",$E7308-_xlfn.MAXIFS($F$2:$F7307,$C$2:$C7307,$C7308,$B$2:$B7307,$B7308,$A$2:$A7307,$A7308)))&gt;0.25,"",IF(IF(_xlfn.MAXIFS($F$2:$F7307,$C$2:$C7307,$C7308,$B$2:$B7307,$B7308,$A$2:$A7307,$A7308)=0,"",$E7308-_xlfn.MAXIFS($F$2:$F7307,$C$2:$C7307,$C7308,$B$2:$B7307,$B7308,$A$2:$A7307,$A7308))&lt;0,0,IF(_xlfn.MAXIFS($F$2:$F7307,$C$2:$C7307,$C7308,$B$2:$B7307,$B7308,$A$2:$A7307,$A7308)=0,"",$E7308-_xlfn.MAXIFS($F$2:$F7307,$C$2:$C7307,$C7308,$B$2:$B7307,$B7308,$A$2:$A7307,$A7308))))</f>
        <v/>
      </c>
      <c r="K7308" s="6" t="str">
        <f t="shared" si="343"/>
        <v/>
      </c>
      <c r="L7308" s="6" t="str">
        <f t="shared" si="344"/>
        <v/>
      </c>
      <c r="M7308" s="6" t="str">
        <f t="shared" si="342"/>
        <v/>
      </c>
    </row>
    <row r="7309" spans="1:13" x14ac:dyDescent="0.25">
      <c r="A7309"/>
      <c r="B7309" s="1"/>
      <c r="C7309"/>
      <c r="D7309"/>
      <c r="E7309" s="76"/>
      <c r="F7309" s="76"/>
      <c r="G7309" s="2"/>
      <c r="H7309" s="77"/>
      <c r="J7309" s="79" t="str">
        <f>IF(IF(IF(_xlfn.MAXIFS($F$2:$F7308,$C$2:$C7308,$C7309,$B$2:$B7308,$B7309,$A$2:$A7308,$A7309)=0,"",$E7309-_xlfn.MAXIFS($F$2:$F7308,$C$2:$C7308,$C7309,$B$2:$B7308,$B7309,$A$2:$A7308,$A7309))&lt;0,0,IF(_xlfn.MAXIFS($F$2:$F7308,$C$2:$C7308,$C7309,$B$2:$B7308,$B7309,$A$2:$A7308,$A7309)=0,"",$E7309-_xlfn.MAXIFS($F$2:$F7308,$C$2:$C7308,$C7309,$B$2:$B7308,$B7309,$A$2:$A7308,$A7309)))&gt;0.25,"",IF(IF(_xlfn.MAXIFS($F$2:$F7308,$C$2:$C7308,$C7309,$B$2:$B7308,$B7309,$A$2:$A7308,$A7309)=0,"",$E7309-_xlfn.MAXIFS($F$2:$F7308,$C$2:$C7308,$C7309,$B$2:$B7308,$B7309,$A$2:$A7308,$A7309))&lt;0,0,IF(_xlfn.MAXIFS($F$2:$F7308,$C$2:$C7308,$C7309,$B$2:$B7308,$B7309,$A$2:$A7308,$A7309)=0,"",$E7309-_xlfn.MAXIFS($F$2:$F7308,$C$2:$C7308,$C7309,$B$2:$B7308,$B7309,$A$2:$A7308,$A7309))))</f>
        <v/>
      </c>
      <c r="K7309" s="6" t="str">
        <f t="shared" si="343"/>
        <v/>
      </c>
      <c r="L7309" s="6" t="str">
        <f t="shared" si="344"/>
        <v/>
      </c>
      <c r="M7309" s="6" t="str">
        <f t="shared" si="342"/>
        <v/>
      </c>
    </row>
    <row r="7310" spans="1:13" x14ac:dyDescent="0.25">
      <c r="A7310"/>
      <c r="B7310" s="1"/>
      <c r="C7310"/>
      <c r="D7310"/>
      <c r="E7310" s="76"/>
      <c r="F7310" s="76"/>
      <c r="G7310" s="2"/>
      <c r="H7310" s="77"/>
      <c r="J7310" s="79" t="str">
        <f>IF(IF(IF(_xlfn.MAXIFS($F$2:$F7309,$C$2:$C7309,$C7310,$B$2:$B7309,$B7310,$A$2:$A7309,$A7310)=0,"",$E7310-_xlfn.MAXIFS($F$2:$F7309,$C$2:$C7309,$C7310,$B$2:$B7309,$B7310,$A$2:$A7309,$A7310))&lt;0,0,IF(_xlfn.MAXIFS($F$2:$F7309,$C$2:$C7309,$C7310,$B$2:$B7309,$B7310,$A$2:$A7309,$A7310)=0,"",$E7310-_xlfn.MAXIFS($F$2:$F7309,$C$2:$C7309,$C7310,$B$2:$B7309,$B7310,$A$2:$A7309,$A7310)))&gt;0.25,"",IF(IF(_xlfn.MAXIFS($F$2:$F7309,$C$2:$C7309,$C7310,$B$2:$B7309,$B7310,$A$2:$A7309,$A7310)=0,"",$E7310-_xlfn.MAXIFS($F$2:$F7309,$C$2:$C7309,$C7310,$B$2:$B7309,$B7310,$A$2:$A7309,$A7310))&lt;0,0,IF(_xlfn.MAXIFS($F$2:$F7309,$C$2:$C7309,$C7310,$B$2:$B7309,$B7310,$A$2:$A7309,$A7310)=0,"",$E7310-_xlfn.MAXIFS($F$2:$F7309,$C$2:$C7309,$C7310,$B$2:$B7309,$B7310,$A$2:$A7309,$A7310))))</f>
        <v/>
      </c>
      <c r="K7310" s="6" t="str">
        <f t="shared" si="343"/>
        <v/>
      </c>
      <c r="L7310" s="6" t="str">
        <f t="shared" si="344"/>
        <v/>
      </c>
      <c r="M7310" s="6" t="str">
        <f t="shared" si="342"/>
        <v/>
      </c>
    </row>
    <row r="7311" spans="1:13" x14ac:dyDescent="0.25">
      <c r="A7311"/>
      <c r="B7311" s="1"/>
      <c r="C7311"/>
      <c r="D7311"/>
      <c r="E7311" s="76"/>
      <c r="F7311" s="76"/>
      <c r="G7311" s="2"/>
      <c r="H7311" s="77"/>
      <c r="J7311" s="79" t="str">
        <f>IF(IF(IF(_xlfn.MAXIFS($F$2:$F7310,$C$2:$C7310,$C7311,$B$2:$B7310,$B7311,$A$2:$A7310,$A7311)=0,"",$E7311-_xlfn.MAXIFS($F$2:$F7310,$C$2:$C7310,$C7311,$B$2:$B7310,$B7311,$A$2:$A7310,$A7311))&lt;0,0,IF(_xlfn.MAXIFS($F$2:$F7310,$C$2:$C7310,$C7311,$B$2:$B7310,$B7311,$A$2:$A7310,$A7311)=0,"",$E7311-_xlfn.MAXIFS($F$2:$F7310,$C$2:$C7310,$C7311,$B$2:$B7310,$B7311,$A$2:$A7310,$A7311)))&gt;0.25,"",IF(IF(_xlfn.MAXIFS($F$2:$F7310,$C$2:$C7310,$C7311,$B$2:$B7310,$B7311,$A$2:$A7310,$A7311)=0,"",$E7311-_xlfn.MAXIFS($F$2:$F7310,$C$2:$C7310,$C7311,$B$2:$B7310,$B7311,$A$2:$A7310,$A7311))&lt;0,0,IF(_xlfn.MAXIFS($F$2:$F7310,$C$2:$C7310,$C7311,$B$2:$B7310,$B7311,$A$2:$A7310,$A7311)=0,"",$E7311-_xlfn.MAXIFS($F$2:$F7310,$C$2:$C7310,$C7311,$B$2:$B7310,$B7311,$A$2:$A7310,$A7311))))</f>
        <v/>
      </c>
      <c r="K7311" s="6" t="str">
        <f t="shared" si="343"/>
        <v/>
      </c>
      <c r="L7311" s="6" t="str">
        <f t="shared" si="344"/>
        <v/>
      </c>
      <c r="M7311" s="6" t="str">
        <f t="shared" si="342"/>
        <v/>
      </c>
    </row>
    <row r="7312" spans="1:13" x14ac:dyDescent="0.25">
      <c r="A7312"/>
      <c r="B7312" s="1"/>
      <c r="C7312"/>
      <c r="D7312"/>
      <c r="E7312" s="76"/>
      <c r="F7312" s="76"/>
      <c r="G7312" s="2"/>
      <c r="H7312" s="77"/>
      <c r="J7312" s="79" t="str">
        <f>IF(IF(IF(_xlfn.MAXIFS($F$2:$F7311,$C$2:$C7311,$C7312,$B$2:$B7311,$B7312,$A$2:$A7311,$A7312)=0,"",$E7312-_xlfn.MAXIFS($F$2:$F7311,$C$2:$C7311,$C7312,$B$2:$B7311,$B7312,$A$2:$A7311,$A7312))&lt;0,0,IF(_xlfn.MAXIFS($F$2:$F7311,$C$2:$C7311,$C7312,$B$2:$B7311,$B7312,$A$2:$A7311,$A7312)=0,"",$E7312-_xlfn.MAXIFS($F$2:$F7311,$C$2:$C7311,$C7312,$B$2:$B7311,$B7312,$A$2:$A7311,$A7312)))&gt;0.25,"",IF(IF(_xlfn.MAXIFS($F$2:$F7311,$C$2:$C7311,$C7312,$B$2:$B7311,$B7312,$A$2:$A7311,$A7312)=0,"",$E7312-_xlfn.MAXIFS($F$2:$F7311,$C$2:$C7311,$C7312,$B$2:$B7311,$B7312,$A$2:$A7311,$A7312))&lt;0,0,IF(_xlfn.MAXIFS($F$2:$F7311,$C$2:$C7311,$C7312,$B$2:$B7311,$B7312,$A$2:$A7311,$A7312)=0,"",$E7312-_xlfn.MAXIFS($F$2:$F7311,$C$2:$C7311,$C7312,$B$2:$B7311,$B7312,$A$2:$A7311,$A7312))))</f>
        <v/>
      </c>
      <c r="K7312" s="6" t="str">
        <f t="shared" si="343"/>
        <v/>
      </c>
      <c r="L7312" s="6" t="str">
        <f t="shared" si="344"/>
        <v/>
      </c>
      <c r="M7312" s="6" t="str">
        <f t="shared" si="342"/>
        <v/>
      </c>
    </row>
    <row r="7313" spans="1:13" x14ac:dyDescent="0.25">
      <c r="A7313"/>
      <c r="B7313" s="1"/>
      <c r="C7313"/>
      <c r="D7313"/>
      <c r="E7313" s="76"/>
      <c r="F7313" s="76"/>
      <c r="G7313" s="2"/>
      <c r="H7313" s="77"/>
      <c r="J7313" s="79" t="str">
        <f>IF(IF(IF(_xlfn.MAXIFS($F$2:$F7312,$C$2:$C7312,$C7313,$B$2:$B7312,$B7313,$A$2:$A7312,$A7313)=0,"",$E7313-_xlfn.MAXIFS($F$2:$F7312,$C$2:$C7312,$C7313,$B$2:$B7312,$B7313,$A$2:$A7312,$A7313))&lt;0,0,IF(_xlfn.MAXIFS($F$2:$F7312,$C$2:$C7312,$C7313,$B$2:$B7312,$B7313,$A$2:$A7312,$A7313)=0,"",$E7313-_xlfn.MAXIFS($F$2:$F7312,$C$2:$C7312,$C7313,$B$2:$B7312,$B7313,$A$2:$A7312,$A7313)))&gt;0.25,"",IF(IF(_xlfn.MAXIFS($F$2:$F7312,$C$2:$C7312,$C7313,$B$2:$B7312,$B7313,$A$2:$A7312,$A7313)=0,"",$E7313-_xlfn.MAXIFS($F$2:$F7312,$C$2:$C7312,$C7313,$B$2:$B7312,$B7313,$A$2:$A7312,$A7313))&lt;0,0,IF(_xlfn.MAXIFS($F$2:$F7312,$C$2:$C7312,$C7313,$B$2:$B7312,$B7313,$A$2:$A7312,$A7313)=0,"",$E7313-_xlfn.MAXIFS($F$2:$F7312,$C$2:$C7312,$C7313,$B$2:$B7312,$B7313,$A$2:$A7312,$A7313))))</f>
        <v/>
      </c>
      <c r="K7313" s="6" t="str">
        <f t="shared" si="343"/>
        <v/>
      </c>
      <c r="L7313" s="6" t="str">
        <f t="shared" si="344"/>
        <v/>
      </c>
      <c r="M7313" s="6" t="str">
        <f t="shared" si="342"/>
        <v/>
      </c>
    </row>
    <row r="7314" spans="1:13" x14ac:dyDescent="0.25">
      <c r="A7314"/>
      <c r="B7314" s="1"/>
      <c r="C7314"/>
      <c r="D7314"/>
      <c r="E7314" s="76"/>
      <c r="F7314" s="76"/>
      <c r="G7314" s="2"/>
      <c r="H7314" s="77"/>
      <c r="J7314" s="79" t="str">
        <f>IF(IF(IF(_xlfn.MAXIFS($F$2:$F7313,$C$2:$C7313,$C7314,$B$2:$B7313,$B7314,$A$2:$A7313,$A7314)=0,"",$E7314-_xlfn.MAXIFS($F$2:$F7313,$C$2:$C7313,$C7314,$B$2:$B7313,$B7314,$A$2:$A7313,$A7314))&lt;0,0,IF(_xlfn.MAXIFS($F$2:$F7313,$C$2:$C7313,$C7314,$B$2:$B7313,$B7314,$A$2:$A7313,$A7314)=0,"",$E7314-_xlfn.MAXIFS($F$2:$F7313,$C$2:$C7313,$C7314,$B$2:$B7313,$B7314,$A$2:$A7313,$A7314)))&gt;0.25,"",IF(IF(_xlfn.MAXIFS($F$2:$F7313,$C$2:$C7313,$C7314,$B$2:$B7313,$B7314,$A$2:$A7313,$A7314)=0,"",$E7314-_xlfn.MAXIFS($F$2:$F7313,$C$2:$C7313,$C7314,$B$2:$B7313,$B7314,$A$2:$A7313,$A7314))&lt;0,0,IF(_xlfn.MAXIFS($F$2:$F7313,$C$2:$C7313,$C7314,$B$2:$B7313,$B7314,$A$2:$A7313,$A7314)=0,"",$E7314-_xlfn.MAXIFS($F$2:$F7313,$C$2:$C7313,$C7314,$B$2:$B7313,$B7314,$A$2:$A7313,$A7314))))</f>
        <v/>
      </c>
      <c r="K7314" s="6" t="str">
        <f t="shared" si="343"/>
        <v/>
      </c>
      <c r="L7314" s="6" t="str">
        <f t="shared" si="344"/>
        <v/>
      </c>
      <c r="M7314" s="6" t="str">
        <f t="shared" si="342"/>
        <v/>
      </c>
    </row>
    <row r="7315" spans="1:13" x14ac:dyDescent="0.25">
      <c r="A7315"/>
      <c r="B7315" s="1"/>
      <c r="C7315"/>
      <c r="D7315"/>
      <c r="E7315" s="76"/>
      <c r="F7315" s="76"/>
      <c r="G7315" s="2"/>
      <c r="H7315" s="77"/>
      <c r="J7315" s="79" t="str">
        <f>IF(IF(IF(_xlfn.MAXIFS($F$2:$F7314,$C$2:$C7314,$C7315,$B$2:$B7314,$B7315,$A$2:$A7314,$A7315)=0,"",$E7315-_xlfn.MAXIFS($F$2:$F7314,$C$2:$C7314,$C7315,$B$2:$B7314,$B7315,$A$2:$A7314,$A7315))&lt;0,0,IF(_xlfn.MAXIFS($F$2:$F7314,$C$2:$C7314,$C7315,$B$2:$B7314,$B7315,$A$2:$A7314,$A7315)=0,"",$E7315-_xlfn.MAXIFS($F$2:$F7314,$C$2:$C7314,$C7315,$B$2:$B7314,$B7315,$A$2:$A7314,$A7315)))&gt;0.25,"",IF(IF(_xlfn.MAXIFS($F$2:$F7314,$C$2:$C7314,$C7315,$B$2:$B7314,$B7315,$A$2:$A7314,$A7315)=0,"",$E7315-_xlfn.MAXIFS($F$2:$F7314,$C$2:$C7314,$C7315,$B$2:$B7314,$B7315,$A$2:$A7314,$A7315))&lt;0,0,IF(_xlfn.MAXIFS($F$2:$F7314,$C$2:$C7314,$C7315,$B$2:$B7314,$B7315,$A$2:$A7314,$A7315)=0,"",$E7315-_xlfn.MAXIFS($F$2:$F7314,$C$2:$C7314,$C7315,$B$2:$B7314,$B7315,$A$2:$A7314,$A7315))))</f>
        <v/>
      </c>
      <c r="K7315" s="6" t="str">
        <f t="shared" si="343"/>
        <v/>
      </c>
      <c r="L7315" s="6" t="str">
        <f t="shared" si="344"/>
        <v/>
      </c>
      <c r="M7315" s="6" t="str">
        <f t="shared" si="342"/>
        <v/>
      </c>
    </row>
    <row r="7316" spans="1:13" x14ac:dyDescent="0.25">
      <c r="A7316"/>
      <c r="B7316" s="1"/>
      <c r="C7316"/>
      <c r="D7316"/>
      <c r="E7316" s="76"/>
      <c r="F7316" s="76"/>
      <c r="G7316" s="2"/>
      <c r="H7316" s="77"/>
      <c r="J7316" s="79" t="str">
        <f>IF(IF(IF(_xlfn.MAXIFS($F$2:$F7315,$C$2:$C7315,$C7316,$B$2:$B7315,$B7316,$A$2:$A7315,$A7316)=0,"",$E7316-_xlfn.MAXIFS($F$2:$F7315,$C$2:$C7315,$C7316,$B$2:$B7315,$B7316,$A$2:$A7315,$A7316))&lt;0,0,IF(_xlfn.MAXIFS($F$2:$F7315,$C$2:$C7315,$C7316,$B$2:$B7315,$B7316,$A$2:$A7315,$A7316)=0,"",$E7316-_xlfn.MAXIFS($F$2:$F7315,$C$2:$C7315,$C7316,$B$2:$B7315,$B7316,$A$2:$A7315,$A7316)))&gt;0.25,"",IF(IF(_xlfn.MAXIFS($F$2:$F7315,$C$2:$C7315,$C7316,$B$2:$B7315,$B7316,$A$2:$A7315,$A7316)=0,"",$E7316-_xlfn.MAXIFS($F$2:$F7315,$C$2:$C7315,$C7316,$B$2:$B7315,$B7316,$A$2:$A7315,$A7316))&lt;0,0,IF(_xlfn.MAXIFS($F$2:$F7315,$C$2:$C7315,$C7316,$B$2:$B7315,$B7316,$A$2:$A7315,$A7316)=0,"",$E7316-_xlfn.MAXIFS($F$2:$F7315,$C$2:$C7315,$C7316,$B$2:$B7315,$B7316,$A$2:$A7315,$A7316))))</f>
        <v/>
      </c>
      <c r="K7316" s="6" t="str">
        <f t="shared" si="343"/>
        <v/>
      </c>
      <c r="L7316" s="6" t="str">
        <f t="shared" si="344"/>
        <v/>
      </c>
      <c r="M7316" s="6" t="str">
        <f t="shared" si="342"/>
        <v/>
      </c>
    </row>
    <row r="7317" spans="1:13" x14ac:dyDescent="0.25">
      <c r="A7317"/>
      <c r="B7317" s="1"/>
      <c r="C7317"/>
      <c r="D7317"/>
      <c r="E7317" s="76"/>
      <c r="F7317" s="76"/>
      <c r="G7317" s="2"/>
      <c r="H7317" s="77"/>
      <c r="J7317" s="79" t="str">
        <f>IF(IF(IF(_xlfn.MAXIFS($F$2:$F7316,$C$2:$C7316,$C7317,$B$2:$B7316,$B7317,$A$2:$A7316,$A7317)=0,"",$E7317-_xlfn.MAXIFS($F$2:$F7316,$C$2:$C7316,$C7317,$B$2:$B7316,$B7317,$A$2:$A7316,$A7317))&lt;0,0,IF(_xlfn.MAXIFS($F$2:$F7316,$C$2:$C7316,$C7317,$B$2:$B7316,$B7317,$A$2:$A7316,$A7317)=0,"",$E7317-_xlfn.MAXIFS($F$2:$F7316,$C$2:$C7316,$C7317,$B$2:$B7316,$B7317,$A$2:$A7316,$A7317)))&gt;0.25,"",IF(IF(_xlfn.MAXIFS($F$2:$F7316,$C$2:$C7316,$C7317,$B$2:$B7316,$B7317,$A$2:$A7316,$A7317)=0,"",$E7317-_xlfn.MAXIFS($F$2:$F7316,$C$2:$C7316,$C7317,$B$2:$B7316,$B7317,$A$2:$A7316,$A7317))&lt;0,0,IF(_xlfn.MAXIFS($F$2:$F7316,$C$2:$C7316,$C7317,$B$2:$B7316,$B7317,$A$2:$A7316,$A7317)=0,"",$E7317-_xlfn.MAXIFS($F$2:$F7316,$C$2:$C7316,$C7317,$B$2:$B7316,$B7317,$A$2:$A7316,$A7317))))</f>
        <v/>
      </c>
      <c r="K7317" s="6" t="str">
        <f t="shared" si="343"/>
        <v/>
      </c>
      <c r="L7317" s="6" t="str">
        <f t="shared" si="344"/>
        <v/>
      </c>
      <c r="M7317" s="6" t="str">
        <f t="shared" si="342"/>
        <v/>
      </c>
    </row>
    <row r="7318" spans="1:13" x14ac:dyDescent="0.25">
      <c r="A7318"/>
      <c r="B7318" s="1"/>
      <c r="C7318"/>
      <c r="D7318"/>
      <c r="E7318" s="76"/>
      <c r="F7318" s="76"/>
      <c r="G7318" s="2"/>
      <c r="H7318" s="77"/>
      <c r="J7318" s="79" t="str">
        <f>IF(IF(IF(_xlfn.MAXIFS($F$2:$F7317,$C$2:$C7317,$C7318,$B$2:$B7317,$B7318,$A$2:$A7317,$A7318)=0,"",$E7318-_xlfn.MAXIFS($F$2:$F7317,$C$2:$C7317,$C7318,$B$2:$B7317,$B7318,$A$2:$A7317,$A7318))&lt;0,0,IF(_xlfn.MAXIFS($F$2:$F7317,$C$2:$C7317,$C7318,$B$2:$B7317,$B7318,$A$2:$A7317,$A7318)=0,"",$E7318-_xlfn.MAXIFS($F$2:$F7317,$C$2:$C7317,$C7318,$B$2:$B7317,$B7318,$A$2:$A7317,$A7318)))&gt;0.25,"",IF(IF(_xlfn.MAXIFS($F$2:$F7317,$C$2:$C7317,$C7318,$B$2:$B7317,$B7318,$A$2:$A7317,$A7318)=0,"",$E7318-_xlfn.MAXIFS($F$2:$F7317,$C$2:$C7317,$C7318,$B$2:$B7317,$B7318,$A$2:$A7317,$A7318))&lt;0,0,IF(_xlfn.MAXIFS($F$2:$F7317,$C$2:$C7317,$C7318,$B$2:$B7317,$B7318,$A$2:$A7317,$A7318)=0,"",$E7318-_xlfn.MAXIFS($F$2:$F7317,$C$2:$C7317,$C7318,$B$2:$B7317,$B7318,$A$2:$A7317,$A7318))))</f>
        <v/>
      </c>
      <c r="K7318" s="6" t="str">
        <f t="shared" si="343"/>
        <v/>
      </c>
      <c r="L7318" s="6" t="str">
        <f t="shared" si="344"/>
        <v/>
      </c>
      <c r="M7318" s="6" t="str">
        <f t="shared" si="342"/>
        <v/>
      </c>
    </row>
    <row r="7319" spans="1:13" x14ac:dyDescent="0.25">
      <c r="A7319"/>
      <c r="B7319" s="1"/>
      <c r="C7319"/>
      <c r="D7319"/>
      <c r="E7319" s="76"/>
      <c r="F7319" s="76"/>
      <c r="G7319" s="2"/>
      <c r="H7319" s="77"/>
      <c r="J7319" s="79" t="str">
        <f>IF(IF(IF(_xlfn.MAXIFS($F$2:$F7318,$C$2:$C7318,$C7319,$B$2:$B7318,$B7319,$A$2:$A7318,$A7319)=0,"",$E7319-_xlfn.MAXIFS($F$2:$F7318,$C$2:$C7318,$C7319,$B$2:$B7318,$B7319,$A$2:$A7318,$A7319))&lt;0,0,IF(_xlfn.MAXIFS($F$2:$F7318,$C$2:$C7318,$C7319,$B$2:$B7318,$B7319,$A$2:$A7318,$A7319)=0,"",$E7319-_xlfn.MAXIFS($F$2:$F7318,$C$2:$C7318,$C7319,$B$2:$B7318,$B7319,$A$2:$A7318,$A7319)))&gt;0.25,"",IF(IF(_xlfn.MAXIFS($F$2:$F7318,$C$2:$C7318,$C7319,$B$2:$B7318,$B7319,$A$2:$A7318,$A7319)=0,"",$E7319-_xlfn.MAXIFS($F$2:$F7318,$C$2:$C7318,$C7319,$B$2:$B7318,$B7319,$A$2:$A7318,$A7319))&lt;0,0,IF(_xlfn.MAXIFS($F$2:$F7318,$C$2:$C7318,$C7319,$B$2:$B7318,$B7319,$A$2:$A7318,$A7319)=0,"",$E7319-_xlfn.MAXIFS($F$2:$F7318,$C$2:$C7318,$C7319,$B$2:$B7318,$B7319,$A$2:$A7318,$A7319))))</f>
        <v/>
      </c>
      <c r="K7319" s="6" t="str">
        <f t="shared" si="343"/>
        <v/>
      </c>
      <c r="L7319" s="6" t="str">
        <f t="shared" si="344"/>
        <v/>
      </c>
      <c r="M7319" s="6" t="str">
        <f t="shared" si="342"/>
        <v/>
      </c>
    </row>
    <row r="7320" spans="1:13" x14ac:dyDescent="0.25">
      <c r="A7320"/>
      <c r="B7320" s="1"/>
      <c r="C7320"/>
      <c r="D7320"/>
      <c r="E7320" s="76"/>
      <c r="F7320" s="76"/>
      <c r="G7320" s="2"/>
      <c r="H7320" s="77"/>
      <c r="J7320" s="79" t="str">
        <f>IF(IF(IF(_xlfn.MAXIFS($F$2:$F7319,$C$2:$C7319,$C7320,$B$2:$B7319,$B7320,$A$2:$A7319,$A7320)=0,"",$E7320-_xlfn.MAXIFS($F$2:$F7319,$C$2:$C7319,$C7320,$B$2:$B7319,$B7320,$A$2:$A7319,$A7320))&lt;0,0,IF(_xlfn.MAXIFS($F$2:$F7319,$C$2:$C7319,$C7320,$B$2:$B7319,$B7320,$A$2:$A7319,$A7320)=0,"",$E7320-_xlfn.MAXIFS($F$2:$F7319,$C$2:$C7319,$C7320,$B$2:$B7319,$B7320,$A$2:$A7319,$A7320)))&gt;0.25,"",IF(IF(_xlfn.MAXIFS($F$2:$F7319,$C$2:$C7319,$C7320,$B$2:$B7319,$B7320,$A$2:$A7319,$A7320)=0,"",$E7320-_xlfn.MAXIFS($F$2:$F7319,$C$2:$C7319,$C7320,$B$2:$B7319,$B7320,$A$2:$A7319,$A7320))&lt;0,0,IF(_xlfn.MAXIFS($F$2:$F7319,$C$2:$C7319,$C7320,$B$2:$B7319,$B7320,$A$2:$A7319,$A7320)=0,"",$E7320-_xlfn.MAXIFS($F$2:$F7319,$C$2:$C7319,$C7320,$B$2:$B7319,$B7320,$A$2:$A7319,$A7320))))</f>
        <v/>
      </c>
      <c r="K7320" s="6" t="str">
        <f t="shared" si="343"/>
        <v/>
      </c>
      <c r="L7320" s="6" t="str">
        <f t="shared" si="344"/>
        <v/>
      </c>
      <c r="M7320" s="6" t="str">
        <f t="shared" si="342"/>
        <v/>
      </c>
    </row>
    <row r="7321" spans="1:13" x14ac:dyDescent="0.25">
      <c r="A7321"/>
      <c r="B7321" s="1"/>
      <c r="C7321"/>
      <c r="D7321"/>
      <c r="E7321" s="76"/>
      <c r="F7321" s="76"/>
      <c r="G7321" s="2"/>
      <c r="H7321" s="77"/>
      <c r="J7321" s="79" t="str">
        <f>IF(IF(IF(_xlfn.MAXIFS($F$2:$F7320,$C$2:$C7320,$C7321,$B$2:$B7320,$B7321,$A$2:$A7320,$A7321)=0,"",$E7321-_xlfn.MAXIFS($F$2:$F7320,$C$2:$C7320,$C7321,$B$2:$B7320,$B7321,$A$2:$A7320,$A7321))&lt;0,0,IF(_xlfn.MAXIFS($F$2:$F7320,$C$2:$C7320,$C7321,$B$2:$B7320,$B7321,$A$2:$A7320,$A7321)=0,"",$E7321-_xlfn.MAXIFS($F$2:$F7320,$C$2:$C7320,$C7321,$B$2:$B7320,$B7321,$A$2:$A7320,$A7321)))&gt;0.25,"",IF(IF(_xlfn.MAXIFS($F$2:$F7320,$C$2:$C7320,$C7321,$B$2:$B7320,$B7321,$A$2:$A7320,$A7321)=0,"",$E7321-_xlfn.MAXIFS($F$2:$F7320,$C$2:$C7320,$C7321,$B$2:$B7320,$B7321,$A$2:$A7320,$A7321))&lt;0,0,IF(_xlfn.MAXIFS($F$2:$F7320,$C$2:$C7320,$C7321,$B$2:$B7320,$B7321,$A$2:$A7320,$A7321)=0,"",$E7321-_xlfn.MAXIFS($F$2:$F7320,$C$2:$C7320,$C7321,$B$2:$B7320,$B7321,$A$2:$A7320,$A7321))))</f>
        <v/>
      </c>
      <c r="K7321" s="6" t="str">
        <f t="shared" si="343"/>
        <v/>
      </c>
      <c r="L7321" s="6" t="str">
        <f t="shared" si="344"/>
        <v/>
      </c>
      <c r="M7321" s="6" t="str">
        <f t="shared" si="342"/>
        <v/>
      </c>
    </row>
    <row r="7322" spans="1:13" x14ac:dyDescent="0.25">
      <c r="A7322"/>
      <c r="B7322" s="1"/>
      <c r="C7322"/>
      <c r="D7322"/>
      <c r="E7322" s="76"/>
      <c r="F7322" s="76"/>
      <c r="G7322" s="2"/>
      <c r="H7322" s="77"/>
      <c r="J7322" s="79" t="str">
        <f>IF(IF(IF(_xlfn.MAXIFS($F$2:$F7321,$C$2:$C7321,$C7322,$B$2:$B7321,$B7322,$A$2:$A7321,$A7322)=0,"",$E7322-_xlfn.MAXIFS($F$2:$F7321,$C$2:$C7321,$C7322,$B$2:$B7321,$B7322,$A$2:$A7321,$A7322))&lt;0,0,IF(_xlfn.MAXIFS($F$2:$F7321,$C$2:$C7321,$C7322,$B$2:$B7321,$B7322,$A$2:$A7321,$A7322)=0,"",$E7322-_xlfn.MAXIFS($F$2:$F7321,$C$2:$C7321,$C7322,$B$2:$B7321,$B7322,$A$2:$A7321,$A7322)))&gt;0.25,"",IF(IF(_xlfn.MAXIFS($F$2:$F7321,$C$2:$C7321,$C7322,$B$2:$B7321,$B7322,$A$2:$A7321,$A7322)=0,"",$E7322-_xlfn.MAXIFS($F$2:$F7321,$C$2:$C7321,$C7322,$B$2:$B7321,$B7322,$A$2:$A7321,$A7322))&lt;0,0,IF(_xlfn.MAXIFS($F$2:$F7321,$C$2:$C7321,$C7322,$B$2:$B7321,$B7322,$A$2:$A7321,$A7322)=0,"",$E7322-_xlfn.MAXIFS($F$2:$F7321,$C$2:$C7321,$C7322,$B$2:$B7321,$B7322,$A$2:$A7321,$A7322))))</f>
        <v/>
      </c>
      <c r="K7322" s="6" t="str">
        <f t="shared" si="343"/>
        <v/>
      </c>
      <c r="L7322" s="6" t="str">
        <f t="shared" si="344"/>
        <v/>
      </c>
      <c r="M7322" s="6" t="str">
        <f t="shared" si="342"/>
        <v/>
      </c>
    </row>
    <row r="7323" spans="1:13" x14ac:dyDescent="0.25">
      <c r="A7323"/>
      <c r="B7323" s="1"/>
      <c r="C7323"/>
      <c r="D7323"/>
      <c r="E7323" s="76"/>
      <c r="F7323" s="76"/>
      <c r="G7323" s="2"/>
      <c r="H7323" s="77"/>
      <c r="J7323" s="79" t="str">
        <f>IF(IF(IF(_xlfn.MAXIFS($F$2:$F7322,$C$2:$C7322,$C7323,$B$2:$B7322,$B7323,$A$2:$A7322,$A7323)=0,"",$E7323-_xlfn.MAXIFS($F$2:$F7322,$C$2:$C7322,$C7323,$B$2:$B7322,$B7323,$A$2:$A7322,$A7323))&lt;0,0,IF(_xlfn.MAXIFS($F$2:$F7322,$C$2:$C7322,$C7323,$B$2:$B7322,$B7323,$A$2:$A7322,$A7323)=0,"",$E7323-_xlfn.MAXIFS($F$2:$F7322,$C$2:$C7322,$C7323,$B$2:$B7322,$B7323,$A$2:$A7322,$A7323)))&gt;0.25,"",IF(IF(_xlfn.MAXIFS($F$2:$F7322,$C$2:$C7322,$C7323,$B$2:$B7322,$B7323,$A$2:$A7322,$A7323)=0,"",$E7323-_xlfn.MAXIFS($F$2:$F7322,$C$2:$C7322,$C7323,$B$2:$B7322,$B7323,$A$2:$A7322,$A7323))&lt;0,0,IF(_xlfn.MAXIFS($F$2:$F7322,$C$2:$C7322,$C7323,$B$2:$B7322,$B7323,$A$2:$A7322,$A7323)=0,"",$E7323-_xlfn.MAXIFS($F$2:$F7322,$C$2:$C7322,$C7323,$B$2:$B7322,$B7323,$A$2:$A7322,$A7323))))</f>
        <v/>
      </c>
      <c r="K7323" s="6" t="str">
        <f t="shared" si="343"/>
        <v/>
      </c>
      <c r="L7323" s="6" t="str">
        <f t="shared" si="344"/>
        <v/>
      </c>
      <c r="M7323" s="6" t="str">
        <f t="shared" si="342"/>
        <v/>
      </c>
    </row>
    <row r="7324" spans="1:13" x14ac:dyDescent="0.25">
      <c r="A7324"/>
      <c r="B7324" s="1"/>
      <c r="C7324"/>
      <c r="D7324"/>
      <c r="E7324" s="76"/>
      <c r="F7324" s="76"/>
      <c r="G7324" s="2"/>
      <c r="H7324" s="77"/>
      <c r="J7324" s="79" t="str">
        <f>IF(IF(IF(_xlfn.MAXIFS($F$2:$F7323,$C$2:$C7323,$C7324,$B$2:$B7323,$B7324,$A$2:$A7323,$A7324)=0,"",$E7324-_xlfn.MAXIFS($F$2:$F7323,$C$2:$C7323,$C7324,$B$2:$B7323,$B7324,$A$2:$A7323,$A7324))&lt;0,0,IF(_xlfn.MAXIFS($F$2:$F7323,$C$2:$C7323,$C7324,$B$2:$B7323,$B7324,$A$2:$A7323,$A7324)=0,"",$E7324-_xlfn.MAXIFS($F$2:$F7323,$C$2:$C7323,$C7324,$B$2:$B7323,$B7324,$A$2:$A7323,$A7324)))&gt;0.25,"",IF(IF(_xlfn.MAXIFS($F$2:$F7323,$C$2:$C7323,$C7324,$B$2:$B7323,$B7324,$A$2:$A7323,$A7324)=0,"",$E7324-_xlfn.MAXIFS($F$2:$F7323,$C$2:$C7323,$C7324,$B$2:$B7323,$B7324,$A$2:$A7323,$A7324))&lt;0,0,IF(_xlfn.MAXIFS($F$2:$F7323,$C$2:$C7323,$C7324,$B$2:$B7323,$B7324,$A$2:$A7323,$A7324)=0,"",$E7324-_xlfn.MAXIFS($F$2:$F7323,$C$2:$C7323,$C7324,$B$2:$B7323,$B7324,$A$2:$A7323,$A7324))))</f>
        <v/>
      </c>
      <c r="K7324" s="6" t="str">
        <f t="shared" si="343"/>
        <v/>
      </c>
      <c r="L7324" s="6" t="str">
        <f t="shared" si="344"/>
        <v/>
      </c>
      <c r="M7324" s="6" t="str">
        <f t="shared" si="342"/>
        <v/>
      </c>
    </row>
    <row r="7325" spans="1:13" x14ac:dyDescent="0.25">
      <c r="A7325"/>
      <c r="B7325" s="1"/>
      <c r="C7325"/>
      <c r="D7325"/>
      <c r="E7325" s="76"/>
      <c r="F7325" s="76"/>
      <c r="G7325" s="2"/>
      <c r="H7325" s="77"/>
      <c r="J7325" s="79" t="str">
        <f>IF(IF(IF(_xlfn.MAXIFS($F$2:$F7324,$C$2:$C7324,$C7325,$B$2:$B7324,$B7325,$A$2:$A7324,$A7325)=0,"",$E7325-_xlfn.MAXIFS($F$2:$F7324,$C$2:$C7324,$C7325,$B$2:$B7324,$B7325,$A$2:$A7324,$A7325))&lt;0,0,IF(_xlfn.MAXIFS($F$2:$F7324,$C$2:$C7324,$C7325,$B$2:$B7324,$B7325,$A$2:$A7324,$A7325)=0,"",$E7325-_xlfn.MAXIFS($F$2:$F7324,$C$2:$C7324,$C7325,$B$2:$B7324,$B7325,$A$2:$A7324,$A7325)))&gt;0.25,"",IF(IF(_xlfn.MAXIFS($F$2:$F7324,$C$2:$C7324,$C7325,$B$2:$B7324,$B7325,$A$2:$A7324,$A7325)=0,"",$E7325-_xlfn.MAXIFS($F$2:$F7324,$C$2:$C7324,$C7325,$B$2:$B7324,$B7325,$A$2:$A7324,$A7325))&lt;0,0,IF(_xlfn.MAXIFS($F$2:$F7324,$C$2:$C7324,$C7325,$B$2:$B7324,$B7325,$A$2:$A7324,$A7325)=0,"",$E7325-_xlfn.MAXIFS($F$2:$F7324,$C$2:$C7324,$C7325,$B$2:$B7324,$B7325,$A$2:$A7324,$A7325))))</f>
        <v/>
      </c>
      <c r="K7325" s="6" t="str">
        <f t="shared" si="343"/>
        <v/>
      </c>
      <c r="L7325" s="6" t="str">
        <f t="shared" si="344"/>
        <v/>
      </c>
      <c r="M7325" s="6" t="str">
        <f t="shared" si="342"/>
        <v/>
      </c>
    </row>
    <row r="7326" spans="1:13" x14ac:dyDescent="0.25">
      <c r="A7326"/>
      <c r="B7326" s="1"/>
      <c r="C7326"/>
      <c r="D7326"/>
      <c r="E7326" s="76"/>
      <c r="F7326" s="76"/>
      <c r="G7326" s="2"/>
      <c r="H7326" s="77"/>
      <c r="J7326" s="79" t="str">
        <f>IF(IF(IF(_xlfn.MAXIFS($F$2:$F7325,$C$2:$C7325,$C7326,$B$2:$B7325,$B7326,$A$2:$A7325,$A7326)=0,"",$E7326-_xlfn.MAXIFS($F$2:$F7325,$C$2:$C7325,$C7326,$B$2:$B7325,$B7326,$A$2:$A7325,$A7326))&lt;0,0,IF(_xlfn.MAXIFS($F$2:$F7325,$C$2:$C7325,$C7326,$B$2:$B7325,$B7326,$A$2:$A7325,$A7326)=0,"",$E7326-_xlfn.MAXIFS($F$2:$F7325,$C$2:$C7325,$C7326,$B$2:$B7325,$B7326,$A$2:$A7325,$A7326)))&gt;0.25,"",IF(IF(_xlfn.MAXIFS($F$2:$F7325,$C$2:$C7325,$C7326,$B$2:$B7325,$B7326,$A$2:$A7325,$A7326)=0,"",$E7326-_xlfn.MAXIFS($F$2:$F7325,$C$2:$C7325,$C7326,$B$2:$B7325,$B7326,$A$2:$A7325,$A7326))&lt;0,0,IF(_xlfn.MAXIFS($F$2:$F7325,$C$2:$C7325,$C7326,$B$2:$B7325,$B7326,$A$2:$A7325,$A7326)=0,"",$E7326-_xlfn.MAXIFS($F$2:$F7325,$C$2:$C7325,$C7326,$B$2:$B7325,$B7326,$A$2:$A7325,$A7326))))</f>
        <v/>
      </c>
      <c r="K7326" s="6" t="str">
        <f t="shared" si="343"/>
        <v/>
      </c>
      <c r="L7326" s="6" t="str">
        <f t="shared" si="344"/>
        <v/>
      </c>
      <c r="M7326" s="6" t="str">
        <f t="shared" si="342"/>
        <v/>
      </c>
    </row>
    <row r="7327" spans="1:13" x14ac:dyDescent="0.25">
      <c r="A7327"/>
      <c r="B7327" s="1"/>
      <c r="C7327"/>
      <c r="D7327"/>
      <c r="E7327" s="76"/>
      <c r="F7327" s="76"/>
      <c r="G7327" s="2"/>
      <c r="H7327" s="77"/>
      <c r="J7327" s="79" t="str">
        <f>IF(IF(IF(_xlfn.MAXIFS($F$2:$F7326,$C$2:$C7326,$C7327,$B$2:$B7326,$B7327,$A$2:$A7326,$A7327)=0,"",$E7327-_xlfn.MAXIFS($F$2:$F7326,$C$2:$C7326,$C7327,$B$2:$B7326,$B7327,$A$2:$A7326,$A7327))&lt;0,0,IF(_xlfn.MAXIFS($F$2:$F7326,$C$2:$C7326,$C7327,$B$2:$B7326,$B7327,$A$2:$A7326,$A7327)=0,"",$E7327-_xlfn.MAXIFS($F$2:$F7326,$C$2:$C7326,$C7327,$B$2:$B7326,$B7327,$A$2:$A7326,$A7327)))&gt;0.25,"",IF(IF(_xlfn.MAXIFS($F$2:$F7326,$C$2:$C7326,$C7327,$B$2:$B7326,$B7327,$A$2:$A7326,$A7327)=0,"",$E7327-_xlfn.MAXIFS($F$2:$F7326,$C$2:$C7326,$C7327,$B$2:$B7326,$B7327,$A$2:$A7326,$A7327))&lt;0,0,IF(_xlfn.MAXIFS($F$2:$F7326,$C$2:$C7326,$C7327,$B$2:$B7326,$B7327,$A$2:$A7326,$A7327)=0,"",$E7327-_xlfn.MAXIFS($F$2:$F7326,$C$2:$C7326,$C7327,$B$2:$B7326,$B7327,$A$2:$A7326,$A7327))))</f>
        <v/>
      </c>
      <c r="K7327" s="6" t="str">
        <f t="shared" si="343"/>
        <v/>
      </c>
      <c r="L7327" s="6" t="str">
        <f t="shared" si="344"/>
        <v/>
      </c>
      <c r="M7327" s="6" t="str">
        <f t="shared" si="342"/>
        <v/>
      </c>
    </row>
    <row r="7328" spans="1:13" x14ac:dyDescent="0.25">
      <c r="A7328"/>
      <c r="B7328" s="1"/>
      <c r="C7328"/>
      <c r="D7328"/>
      <c r="E7328" s="76"/>
      <c r="F7328" s="76"/>
      <c r="G7328" s="2"/>
      <c r="H7328" s="77"/>
      <c r="J7328" s="79" t="str">
        <f>IF(IF(IF(_xlfn.MAXIFS($F$2:$F7327,$C$2:$C7327,$C7328,$B$2:$B7327,$B7328,$A$2:$A7327,$A7328)=0,"",$E7328-_xlfn.MAXIFS($F$2:$F7327,$C$2:$C7327,$C7328,$B$2:$B7327,$B7328,$A$2:$A7327,$A7328))&lt;0,0,IF(_xlfn.MAXIFS($F$2:$F7327,$C$2:$C7327,$C7328,$B$2:$B7327,$B7328,$A$2:$A7327,$A7328)=0,"",$E7328-_xlfn.MAXIFS($F$2:$F7327,$C$2:$C7327,$C7328,$B$2:$B7327,$B7328,$A$2:$A7327,$A7328)))&gt;0.25,"",IF(IF(_xlfn.MAXIFS($F$2:$F7327,$C$2:$C7327,$C7328,$B$2:$B7327,$B7328,$A$2:$A7327,$A7328)=0,"",$E7328-_xlfn.MAXIFS($F$2:$F7327,$C$2:$C7327,$C7328,$B$2:$B7327,$B7328,$A$2:$A7327,$A7328))&lt;0,0,IF(_xlfn.MAXIFS($F$2:$F7327,$C$2:$C7327,$C7328,$B$2:$B7327,$B7328,$A$2:$A7327,$A7328)=0,"",$E7328-_xlfn.MAXIFS($F$2:$F7327,$C$2:$C7327,$C7328,$B$2:$B7327,$B7328,$A$2:$A7327,$A7328))))</f>
        <v/>
      </c>
      <c r="K7328" s="6" t="str">
        <f t="shared" si="343"/>
        <v/>
      </c>
      <c r="L7328" s="6" t="str">
        <f t="shared" si="344"/>
        <v/>
      </c>
      <c r="M7328" s="6" t="str">
        <f t="shared" si="342"/>
        <v/>
      </c>
    </row>
    <row r="7329" spans="1:13" x14ac:dyDescent="0.25">
      <c r="A7329"/>
      <c r="B7329" s="1"/>
      <c r="C7329"/>
      <c r="D7329"/>
      <c r="E7329" s="76"/>
      <c r="F7329" s="76"/>
      <c r="G7329" s="2"/>
      <c r="H7329" s="77"/>
      <c r="J7329" s="79" t="str">
        <f>IF(IF(IF(_xlfn.MAXIFS($F$2:$F7328,$C$2:$C7328,$C7329,$B$2:$B7328,$B7329,$A$2:$A7328,$A7329)=0,"",$E7329-_xlfn.MAXIFS($F$2:$F7328,$C$2:$C7328,$C7329,$B$2:$B7328,$B7329,$A$2:$A7328,$A7329))&lt;0,0,IF(_xlfn.MAXIFS($F$2:$F7328,$C$2:$C7328,$C7329,$B$2:$B7328,$B7329,$A$2:$A7328,$A7329)=0,"",$E7329-_xlfn.MAXIFS($F$2:$F7328,$C$2:$C7328,$C7329,$B$2:$B7328,$B7329,$A$2:$A7328,$A7329)))&gt;0.25,"",IF(IF(_xlfn.MAXIFS($F$2:$F7328,$C$2:$C7328,$C7329,$B$2:$B7328,$B7329,$A$2:$A7328,$A7329)=0,"",$E7329-_xlfn.MAXIFS($F$2:$F7328,$C$2:$C7328,$C7329,$B$2:$B7328,$B7329,$A$2:$A7328,$A7329))&lt;0,0,IF(_xlfn.MAXIFS($F$2:$F7328,$C$2:$C7328,$C7329,$B$2:$B7328,$B7329,$A$2:$A7328,$A7329)=0,"",$E7329-_xlfn.MAXIFS($F$2:$F7328,$C$2:$C7328,$C7329,$B$2:$B7328,$B7329,$A$2:$A7328,$A7329))))</f>
        <v/>
      </c>
      <c r="K7329" s="6" t="str">
        <f t="shared" si="343"/>
        <v/>
      </c>
      <c r="L7329" s="6" t="str">
        <f t="shared" si="344"/>
        <v/>
      </c>
      <c r="M7329" s="6" t="str">
        <f t="shared" si="342"/>
        <v/>
      </c>
    </row>
    <row r="7330" spans="1:13" x14ac:dyDescent="0.25">
      <c r="A7330"/>
      <c r="B7330" s="1"/>
      <c r="C7330"/>
      <c r="D7330"/>
      <c r="E7330" s="76"/>
      <c r="F7330" s="76"/>
      <c r="G7330" s="2"/>
      <c r="H7330" s="77"/>
      <c r="J7330" s="79" t="str">
        <f>IF(IF(IF(_xlfn.MAXIFS($F$2:$F7329,$C$2:$C7329,$C7330,$B$2:$B7329,$B7330,$A$2:$A7329,$A7330)=0,"",$E7330-_xlfn.MAXIFS($F$2:$F7329,$C$2:$C7329,$C7330,$B$2:$B7329,$B7330,$A$2:$A7329,$A7330))&lt;0,0,IF(_xlfn.MAXIFS($F$2:$F7329,$C$2:$C7329,$C7330,$B$2:$B7329,$B7330,$A$2:$A7329,$A7330)=0,"",$E7330-_xlfn.MAXIFS($F$2:$F7329,$C$2:$C7329,$C7330,$B$2:$B7329,$B7330,$A$2:$A7329,$A7330)))&gt;0.25,"",IF(IF(_xlfn.MAXIFS($F$2:$F7329,$C$2:$C7329,$C7330,$B$2:$B7329,$B7330,$A$2:$A7329,$A7330)=0,"",$E7330-_xlfn.MAXIFS($F$2:$F7329,$C$2:$C7329,$C7330,$B$2:$B7329,$B7330,$A$2:$A7329,$A7330))&lt;0,0,IF(_xlfn.MAXIFS($F$2:$F7329,$C$2:$C7329,$C7330,$B$2:$B7329,$B7330,$A$2:$A7329,$A7330)=0,"",$E7330-_xlfn.MAXIFS($F$2:$F7329,$C$2:$C7329,$C7330,$B$2:$B7329,$B7330,$A$2:$A7329,$A7330))))</f>
        <v/>
      </c>
      <c r="K7330" s="6" t="str">
        <f t="shared" si="343"/>
        <v/>
      </c>
      <c r="L7330" s="6" t="str">
        <f t="shared" si="344"/>
        <v/>
      </c>
      <c r="M7330" s="6" t="str">
        <f t="shared" si="342"/>
        <v/>
      </c>
    </row>
    <row r="7331" spans="1:13" x14ac:dyDescent="0.25">
      <c r="A7331"/>
      <c r="B7331" s="1"/>
      <c r="C7331"/>
      <c r="D7331"/>
      <c r="E7331" s="76"/>
      <c r="F7331" s="76"/>
      <c r="G7331" s="2"/>
      <c r="H7331" s="77"/>
      <c r="J7331" s="79" t="str">
        <f>IF(IF(IF(_xlfn.MAXIFS($F$2:$F7330,$C$2:$C7330,$C7331,$B$2:$B7330,$B7331,$A$2:$A7330,$A7331)=0,"",$E7331-_xlfn.MAXIFS($F$2:$F7330,$C$2:$C7330,$C7331,$B$2:$B7330,$B7331,$A$2:$A7330,$A7331))&lt;0,0,IF(_xlfn.MAXIFS($F$2:$F7330,$C$2:$C7330,$C7331,$B$2:$B7330,$B7331,$A$2:$A7330,$A7331)=0,"",$E7331-_xlfn.MAXIFS($F$2:$F7330,$C$2:$C7330,$C7331,$B$2:$B7330,$B7331,$A$2:$A7330,$A7331)))&gt;0.25,"",IF(IF(_xlfn.MAXIFS($F$2:$F7330,$C$2:$C7330,$C7331,$B$2:$B7330,$B7331,$A$2:$A7330,$A7331)=0,"",$E7331-_xlfn.MAXIFS($F$2:$F7330,$C$2:$C7330,$C7331,$B$2:$B7330,$B7331,$A$2:$A7330,$A7331))&lt;0,0,IF(_xlfn.MAXIFS($F$2:$F7330,$C$2:$C7330,$C7331,$B$2:$B7330,$B7331,$A$2:$A7330,$A7331)=0,"",$E7331-_xlfn.MAXIFS($F$2:$F7330,$C$2:$C7330,$C7331,$B$2:$B7330,$B7331,$A$2:$A7330,$A7331))))</f>
        <v/>
      </c>
      <c r="K7331" s="6" t="str">
        <f t="shared" si="343"/>
        <v/>
      </c>
      <c r="L7331" s="6" t="str">
        <f t="shared" si="344"/>
        <v/>
      </c>
      <c r="M7331" s="6" t="str">
        <f t="shared" si="342"/>
        <v/>
      </c>
    </row>
    <row r="7332" spans="1:13" x14ac:dyDescent="0.25">
      <c r="A7332"/>
      <c r="B7332" s="1"/>
      <c r="C7332"/>
      <c r="D7332"/>
      <c r="E7332" s="76"/>
      <c r="F7332" s="76"/>
      <c r="G7332" s="2"/>
      <c r="H7332" s="77"/>
      <c r="J7332" s="79" t="str">
        <f>IF(IF(IF(_xlfn.MAXIFS($F$2:$F7331,$C$2:$C7331,$C7332,$B$2:$B7331,$B7332,$A$2:$A7331,$A7332)=0,"",$E7332-_xlfn.MAXIFS($F$2:$F7331,$C$2:$C7331,$C7332,$B$2:$B7331,$B7332,$A$2:$A7331,$A7332))&lt;0,0,IF(_xlfn.MAXIFS($F$2:$F7331,$C$2:$C7331,$C7332,$B$2:$B7331,$B7332,$A$2:$A7331,$A7332)=0,"",$E7332-_xlfn.MAXIFS($F$2:$F7331,$C$2:$C7331,$C7332,$B$2:$B7331,$B7332,$A$2:$A7331,$A7332)))&gt;0.25,"",IF(IF(_xlfn.MAXIFS($F$2:$F7331,$C$2:$C7331,$C7332,$B$2:$B7331,$B7332,$A$2:$A7331,$A7332)=0,"",$E7332-_xlfn.MAXIFS($F$2:$F7331,$C$2:$C7331,$C7332,$B$2:$B7331,$B7332,$A$2:$A7331,$A7332))&lt;0,0,IF(_xlfn.MAXIFS($F$2:$F7331,$C$2:$C7331,$C7332,$B$2:$B7331,$B7332,$A$2:$A7331,$A7332)=0,"",$E7332-_xlfn.MAXIFS($F$2:$F7331,$C$2:$C7331,$C7332,$B$2:$B7331,$B7332,$A$2:$A7331,$A7332))))</f>
        <v/>
      </c>
      <c r="K7332" s="6" t="str">
        <f t="shared" si="343"/>
        <v/>
      </c>
      <c r="L7332" s="6" t="str">
        <f t="shared" si="344"/>
        <v/>
      </c>
      <c r="M7332" s="6" t="str">
        <f t="shared" si="342"/>
        <v/>
      </c>
    </row>
    <row r="7333" spans="1:13" x14ac:dyDescent="0.25">
      <c r="A7333"/>
      <c r="B7333" s="1"/>
      <c r="C7333"/>
      <c r="D7333"/>
      <c r="E7333" s="76"/>
      <c r="F7333" s="76"/>
      <c r="G7333" s="2"/>
      <c r="H7333" s="77"/>
      <c r="J7333" s="79" t="str">
        <f>IF(IF(IF(_xlfn.MAXIFS($F$2:$F7332,$C$2:$C7332,$C7333,$B$2:$B7332,$B7333,$A$2:$A7332,$A7333)=0,"",$E7333-_xlfn.MAXIFS($F$2:$F7332,$C$2:$C7332,$C7333,$B$2:$B7332,$B7333,$A$2:$A7332,$A7333))&lt;0,0,IF(_xlfn.MAXIFS($F$2:$F7332,$C$2:$C7332,$C7333,$B$2:$B7332,$B7333,$A$2:$A7332,$A7333)=0,"",$E7333-_xlfn.MAXIFS($F$2:$F7332,$C$2:$C7332,$C7333,$B$2:$B7332,$B7333,$A$2:$A7332,$A7333)))&gt;0.25,"",IF(IF(_xlfn.MAXIFS($F$2:$F7332,$C$2:$C7332,$C7333,$B$2:$B7332,$B7333,$A$2:$A7332,$A7333)=0,"",$E7333-_xlfn.MAXIFS($F$2:$F7332,$C$2:$C7332,$C7333,$B$2:$B7332,$B7333,$A$2:$A7332,$A7333))&lt;0,0,IF(_xlfn.MAXIFS($F$2:$F7332,$C$2:$C7332,$C7333,$B$2:$B7332,$B7333,$A$2:$A7332,$A7333)=0,"",$E7333-_xlfn.MAXIFS($F$2:$F7332,$C$2:$C7332,$C7333,$B$2:$B7332,$B7333,$A$2:$A7332,$A7333))))</f>
        <v/>
      </c>
      <c r="K7333" s="6" t="str">
        <f t="shared" si="343"/>
        <v/>
      </c>
      <c r="L7333" s="6" t="str">
        <f t="shared" si="344"/>
        <v/>
      </c>
      <c r="M7333" s="6" t="str">
        <f t="shared" si="342"/>
        <v/>
      </c>
    </row>
    <row r="7334" spans="1:13" x14ac:dyDescent="0.25">
      <c r="A7334"/>
      <c r="B7334" s="1"/>
      <c r="C7334"/>
      <c r="D7334"/>
      <c r="E7334" s="76"/>
      <c r="F7334" s="76"/>
      <c r="G7334" s="2"/>
      <c r="H7334" s="77"/>
      <c r="J7334" s="79" t="str">
        <f>IF(IF(IF(_xlfn.MAXIFS($F$2:$F7333,$C$2:$C7333,$C7334,$B$2:$B7333,$B7334,$A$2:$A7333,$A7334)=0,"",$E7334-_xlfn.MAXIFS($F$2:$F7333,$C$2:$C7333,$C7334,$B$2:$B7333,$B7334,$A$2:$A7333,$A7334))&lt;0,0,IF(_xlfn.MAXIFS($F$2:$F7333,$C$2:$C7333,$C7334,$B$2:$B7333,$B7334,$A$2:$A7333,$A7334)=0,"",$E7334-_xlfn.MAXIFS($F$2:$F7333,$C$2:$C7333,$C7334,$B$2:$B7333,$B7334,$A$2:$A7333,$A7334)))&gt;0.25,"",IF(IF(_xlfn.MAXIFS($F$2:$F7333,$C$2:$C7333,$C7334,$B$2:$B7333,$B7334,$A$2:$A7333,$A7334)=0,"",$E7334-_xlfn.MAXIFS($F$2:$F7333,$C$2:$C7333,$C7334,$B$2:$B7333,$B7334,$A$2:$A7333,$A7334))&lt;0,0,IF(_xlfn.MAXIFS($F$2:$F7333,$C$2:$C7333,$C7334,$B$2:$B7333,$B7334,$A$2:$A7333,$A7334)=0,"",$E7334-_xlfn.MAXIFS($F$2:$F7333,$C$2:$C7333,$C7334,$B$2:$B7333,$B7334,$A$2:$A7333,$A7334))))</f>
        <v/>
      </c>
      <c r="K7334" s="6" t="str">
        <f t="shared" si="343"/>
        <v/>
      </c>
      <c r="L7334" s="6" t="str">
        <f t="shared" si="344"/>
        <v/>
      </c>
      <c r="M7334" s="6" t="str">
        <f t="shared" si="342"/>
        <v/>
      </c>
    </row>
    <row r="7335" spans="1:13" x14ac:dyDescent="0.25">
      <c r="A7335"/>
      <c r="B7335" s="1"/>
      <c r="C7335"/>
      <c r="D7335"/>
      <c r="E7335" s="76"/>
      <c r="F7335" s="76"/>
      <c r="G7335" s="2"/>
      <c r="H7335" s="77"/>
      <c r="J7335" s="79" t="str">
        <f>IF(IF(IF(_xlfn.MAXIFS($F$2:$F7334,$C$2:$C7334,$C7335,$B$2:$B7334,$B7335,$A$2:$A7334,$A7335)=0,"",$E7335-_xlfn.MAXIFS($F$2:$F7334,$C$2:$C7334,$C7335,$B$2:$B7334,$B7335,$A$2:$A7334,$A7335))&lt;0,0,IF(_xlfn.MAXIFS($F$2:$F7334,$C$2:$C7334,$C7335,$B$2:$B7334,$B7335,$A$2:$A7334,$A7335)=0,"",$E7335-_xlfn.MAXIFS($F$2:$F7334,$C$2:$C7334,$C7335,$B$2:$B7334,$B7335,$A$2:$A7334,$A7335)))&gt;0.25,"",IF(IF(_xlfn.MAXIFS($F$2:$F7334,$C$2:$C7334,$C7335,$B$2:$B7334,$B7335,$A$2:$A7334,$A7335)=0,"",$E7335-_xlfn.MAXIFS($F$2:$F7334,$C$2:$C7334,$C7335,$B$2:$B7334,$B7335,$A$2:$A7334,$A7335))&lt;0,0,IF(_xlfn.MAXIFS($F$2:$F7334,$C$2:$C7334,$C7335,$B$2:$B7334,$B7335,$A$2:$A7334,$A7335)=0,"",$E7335-_xlfn.MAXIFS($F$2:$F7334,$C$2:$C7334,$C7335,$B$2:$B7334,$B7335,$A$2:$A7334,$A7335))))</f>
        <v/>
      </c>
      <c r="K7335" s="6" t="str">
        <f t="shared" si="343"/>
        <v/>
      </c>
      <c r="L7335" s="6" t="str">
        <f t="shared" si="344"/>
        <v/>
      </c>
      <c r="M7335" s="6" t="str">
        <f t="shared" si="342"/>
        <v/>
      </c>
    </row>
    <row r="7336" spans="1:13" x14ac:dyDescent="0.25">
      <c r="A7336"/>
      <c r="B7336" s="1"/>
      <c r="C7336"/>
      <c r="D7336"/>
      <c r="E7336" s="76"/>
      <c r="F7336" s="76"/>
      <c r="G7336" s="2"/>
      <c r="H7336" s="77"/>
      <c r="J7336" s="79" t="str">
        <f>IF(IF(IF(_xlfn.MAXIFS($F$2:$F7335,$C$2:$C7335,$C7336,$B$2:$B7335,$B7336,$A$2:$A7335,$A7336)=0,"",$E7336-_xlfn.MAXIFS($F$2:$F7335,$C$2:$C7335,$C7336,$B$2:$B7335,$B7336,$A$2:$A7335,$A7336))&lt;0,0,IF(_xlfn.MAXIFS($F$2:$F7335,$C$2:$C7335,$C7336,$B$2:$B7335,$B7336,$A$2:$A7335,$A7336)=0,"",$E7336-_xlfn.MAXIFS($F$2:$F7335,$C$2:$C7335,$C7336,$B$2:$B7335,$B7336,$A$2:$A7335,$A7336)))&gt;0.25,"",IF(IF(_xlfn.MAXIFS($F$2:$F7335,$C$2:$C7335,$C7336,$B$2:$B7335,$B7336,$A$2:$A7335,$A7336)=0,"",$E7336-_xlfn.MAXIFS($F$2:$F7335,$C$2:$C7335,$C7336,$B$2:$B7335,$B7336,$A$2:$A7335,$A7336))&lt;0,0,IF(_xlfn.MAXIFS($F$2:$F7335,$C$2:$C7335,$C7336,$B$2:$B7335,$B7336,$A$2:$A7335,$A7336)=0,"",$E7336-_xlfn.MAXIFS($F$2:$F7335,$C$2:$C7335,$C7336,$B$2:$B7335,$B7336,$A$2:$A7335,$A7336))))</f>
        <v/>
      </c>
      <c r="K7336" s="6" t="str">
        <f t="shared" si="343"/>
        <v/>
      </c>
      <c r="L7336" s="6" t="str">
        <f t="shared" si="344"/>
        <v/>
      </c>
      <c r="M7336" s="6" t="str">
        <f t="shared" si="342"/>
        <v/>
      </c>
    </row>
    <row r="7337" spans="1:13" x14ac:dyDescent="0.25">
      <c r="A7337"/>
      <c r="B7337" s="1"/>
      <c r="C7337"/>
      <c r="D7337"/>
      <c r="E7337" s="76"/>
      <c r="F7337" s="76"/>
      <c r="G7337" s="2"/>
      <c r="H7337" s="77"/>
      <c r="J7337" s="79" t="str">
        <f>IF(IF(IF(_xlfn.MAXIFS($F$2:$F7336,$C$2:$C7336,$C7337,$B$2:$B7336,$B7337,$A$2:$A7336,$A7337)=0,"",$E7337-_xlfn.MAXIFS($F$2:$F7336,$C$2:$C7336,$C7337,$B$2:$B7336,$B7337,$A$2:$A7336,$A7337))&lt;0,0,IF(_xlfn.MAXIFS($F$2:$F7336,$C$2:$C7336,$C7337,$B$2:$B7336,$B7337,$A$2:$A7336,$A7337)=0,"",$E7337-_xlfn.MAXIFS($F$2:$F7336,$C$2:$C7336,$C7337,$B$2:$B7336,$B7337,$A$2:$A7336,$A7337)))&gt;0.25,"",IF(IF(_xlfn.MAXIFS($F$2:$F7336,$C$2:$C7336,$C7337,$B$2:$B7336,$B7337,$A$2:$A7336,$A7337)=0,"",$E7337-_xlfn.MAXIFS($F$2:$F7336,$C$2:$C7336,$C7337,$B$2:$B7336,$B7337,$A$2:$A7336,$A7337))&lt;0,0,IF(_xlfn.MAXIFS($F$2:$F7336,$C$2:$C7336,$C7337,$B$2:$B7336,$B7337,$A$2:$A7336,$A7337)=0,"",$E7337-_xlfn.MAXIFS($F$2:$F7336,$C$2:$C7336,$C7337,$B$2:$B7336,$B7337,$A$2:$A7336,$A7337))))</f>
        <v/>
      </c>
      <c r="K7337" s="6" t="str">
        <f t="shared" si="343"/>
        <v/>
      </c>
      <c r="L7337" s="6" t="str">
        <f t="shared" si="344"/>
        <v/>
      </c>
      <c r="M7337" s="6" t="str">
        <f t="shared" si="342"/>
        <v/>
      </c>
    </row>
    <row r="7338" spans="1:13" x14ac:dyDescent="0.25">
      <c r="A7338"/>
      <c r="B7338" s="1"/>
      <c r="C7338"/>
      <c r="D7338"/>
      <c r="E7338" s="76"/>
      <c r="F7338" s="76"/>
      <c r="G7338" s="2"/>
      <c r="H7338" s="77"/>
      <c r="J7338" s="79" t="str">
        <f>IF(IF(IF(_xlfn.MAXIFS($F$2:$F7337,$C$2:$C7337,$C7338,$B$2:$B7337,$B7338,$A$2:$A7337,$A7338)=0,"",$E7338-_xlfn.MAXIFS($F$2:$F7337,$C$2:$C7337,$C7338,$B$2:$B7337,$B7338,$A$2:$A7337,$A7338))&lt;0,0,IF(_xlfn.MAXIFS($F$2:$F7337,$C$2:$C7337,$C7338,$B$2:$B7337,$B7338,$A$2:$A7337,$A7338)=0,"",$E7338-_xlfn.MAXIFS($F$2:$F7337,$C$2:$C7337,$C7338,$B$2:$B7337,$B7338,$A$2:$A7337,$A7338)))&gt;0.25,"",IF(IF(_xlfn.MAXIFS($F$2:$F7337,$C$2:$C7337,$C7338,$B$2:$B7337,$B7338,$A$2:$A7337,$A7338)=0,"",$E7338-_xlfn.MAXIFS($F$2:$F7337,$C$2:$C7337,$C7338,$B$2:$B7337,$B7338,$A$2:$A7337,$A7338))&lt;0,0,IF(_xlfn.MAXIFS($F$2:$F7337,$C$2:$C7337,$C7338,$B$2:$B7337,$B7338,$A$2:$A7337,$A7338)=0,"",$E7338-_xlfn.MAXIFS($F$2:$F7337,$C$2:$C7337,$C7338,$B$2:$B7337,$B7338,$A$2:$A7337,$A7338))))</f>
        <v/>
      </c>
      <c r="K7338" s="6" t="str">
        <f t="shared" si="343"/>
        <v/>
      </c>
      <c r="L7338" s="6" t="str">
        <f t="shared" si="344"/>
        <v/>
      </c>
      <c r="M7338" s="6" t="str">
        <f t="shared" si="342"/>
        <v/>
      </c>
    </row>
    <row r="7339" spans="1:13" x14ac:dyDescent="0.25">
      <c r="A7339"/>
      <c r="B7339" s="1"/>
      <c r="C7339"/>
      <c r="D7339"/>
      <c r="E7339" s="76"/>
      <c r="F7339" s="76"/>
      <c r="G7339" s="2"/>
      <c r="H7339" s="77"/>
      <c r="J7339" s="79" t="str">
        <f>IF(IF(IF(_xlfn.MAXIFS($F$2:$F7338,$C$2:$C7338,$C7339,$B$2:$B7338,$B7339,$A$2:$A7338,$A7339)=0,"",$E7339-_xlfn.MAXIFS($F$2:$F7338,$C$2:$C7338,$C7339,$B$2:$B7338,$B7339,$A$2:$A7338,$A7339))&lt;0,0,IF(_xlfn.MAXIFS($F$2:$F7338,$C$2:$C7338,$C7339,$B$2:$B7338,$B7339,$A$2:$A7338,$A7339)=0,"",$E7339-_xlfn.MAXIFS($F$2:$F7338,$C$2:$C7338,$C7339,$B$2:$B7338,$B7339,$A$2:$A7338,$A7339)))&gt;0.25,"",IF(IF(_xlfn.MAXIFS($F$2:$F7338,$C$2:$C7338,$C7339,$B$2:$B7338,$B7339,$A$2:$A7338,$A7339)=0,"",$E7339-_xlfn.MAXIFS($F$2:$F7338,$C$2:$C7338,$C7339,$B$2:$B7338,$B7339,$A$2:$A7338,$A7339))&lt;0,0,IF(_xlfn.MAXIFS($F$2:$F7338,$C$2:$C7338,$C7339,$B$2:$B7338,$B7339,$A$2:$A7338,$A7339)=0,"",$E7339-_xlfn.MAXIFS($F$2:$F7338,$C$2:$C7338,$C7339,$B$2:$B7338,$B7339,$A$2:$A7338,$A7339))))</f>
        <v/>
      </c>
      <c r="K7339" s="6" t="str">
        <f t="shared" si="343"/>
        <v/>
      </c>
      <c r="L7339" s="6" t="str">
        <f t="shared" si="344"/>
        <v/>
      </c>
      <c r="M7339" s="6" t="str">
        <f t="shared" si="342"/>
        <v/>
      </c>
    </row>
    <row r="7340" spans="1:13" x14ac:dyDescent="0.25">
      <c r="A7340"/>
      <c r="B7340" s="1"/>
      <c r="C7340"/>
      <c r="D7340"/>
      <c r="E7340" s="76"/>
      <c r="F7340" s="76"/>
      <c r="G7340" s="2"/>
      <c r="H7340" s="77"/>
      <c r="J7340" s="79" t="str">
        <f>IF(IF(IF(_xlfn.MAXIFS($F$2:$F7339,$C$2:$C7339,$C7340,$B$2:$B7339,$B7340,$A$2:$A7339,$A7340)=0,"",$E7340-_xlfn.MAXIFS($F$2:$F7339,$C$2:$C7339,$C7340,$B$2:$B7339,$B7340,$A$2:$A7339,$A7340))&lt;0,0,IF(_xlfn.MAXIFS($F$2:$F7339,$C$2:$C7339,$C7340,$B$2:$B7339,$B7340,$A$2:$A7339,$A7340)=0,"",$E7340-_xlfn.MAXIFS($F$2:$F7339,$C$2:$C7339,$C7340,$B$2:$B7339,$B7340,$A$2:$A7339,$A7340)))&gt;0.25,"",IF(IF(_xlfn.MAXIFS($F$2:$F7339,$C$2:$C7339,$C7340,$B$2:$B7339,$B7340,$A$2:$A7339,$A7340)=0,"",$E7340-_xlfn.MAXIFS($F$2:$F7339,$C$2:$C7339,$C7340,$B$2:$B7339,$B7340,$A$2:$A7339,$A7340))&lt;0,0,IF(_xlfn.MAXIFS($F$2:$F7339,$C$2:$C7339,$C7340,$B$2:$B7339,$B7340,$A$2:$A7339,$A7340)=0,"",$E7340-_xlfn.MAXIFS($F$2:$F7339,$C$2:$C7339,$C7340,$B$2:$B7339,$B7340,$A$2:$A7339,$A7340))))</f>
        <v/>
      </c>
      <c r="K7340" s="6" t="str">
        <f t="shared" si="343"/>
        <v/>
      </c>
      <c r="L7340" s="6" t="str">
        <f t="shared" si="344"/>
        <v/>
      </c>
      <c r="M7340" s="6" t="str">
        <f t="shared" si="342"/>
        <v/>
      </c>
    </row>
    <row r="7341" spans="1:13" x14ac:dyDescent="0.25">
      <c r="A7341"/>
      <c r="B7341" s="1"/>
      <c r="C7341"/>
      <c r="D7341"/>
      <c r="E7341" s="76"/>
      <c r="F7341" s="76"/>
      <c r="G7341" s="2"/>
      <c r="H7341" s="77"/>
      <c r="J7341" s="79" t="str">
        <f>IF(IF(IF(_xlfn.MAXIFS($F$2:$F7340,$C$2:$C7340,$C7341,$B$2:$B7340,$B7341,$A$2:$A7340,$A7341)=0,"",$E7341-_xlfn.MAXIFS($F$2:$F7340,$C$2:$C7340,$C7341,$B$2:$B7340,$B7341,$A$2:$A7340,$A7341))&lt;0,0,IF(_xlfn.MAXIFS($F$2:$F7340,$C$2:$C7340,$C7341,$B$2:$B7340,$B7341,$A$2:$A7340,$A7341)=0,"",$E7341-_xlfn.MAXIFS($F$2:$F7340,$C$2:$C7340,$C7341,$B$2:$B7340,$B7341,$A$2:$A7340,$A7341)))&gt;0.25,"",IF(IF(_xlfn.MAXIFS($F$2:$F7340,$C$2:$C7340,$C7341,$B$2:$B7340,$B7341,$A$2:$A7340,$A7341)=0,"",$E7341-_xlfn.MAXIFS($F$2:$F7340,$C$2:$C7340,$C7341,$B$2:$B7340,$B7341,$A$2:$A7340,$A7341))&lt;0,0,IF(_xlfn.MAXIFS($F$2:$F7340,$C$2:$C7340,$C7341,$B$2:$B7340,$B7341,$A$2:$A7340,$A7341)=0,"",$E7341-_xlfn.MAXIFS($F$2:$F7340,$C$2:$C7340,$C7341,$B$2:$B7340,$B7341,$A$2:$A7340,$A7341))))</f>
        <v/>
      </c>
      <c r="K7341" s="6" t="str">
        <f t="shared" si="343"/>
        <v/>
      </c>
      <c r="L7341" s="6" t="str">
        <f t="shared" si="344"/>
        <v/>
      </c>
      <c r="M7341" s="6" t="str">
        <f t="shared" si="342"/>
        <v/>
      </c>
    </row>
    <row r="7342" spans="1:13" x14ac:dyDescent="0.25">
      <c r="A7342"/>
      <c r="B7342" s="1"/>
      <c r="C7342"/>
      <c r="D7342"/>
      <c r="E7342" s="76"/>
      <c r="F7342" s="76"/>
      <c r="G7342" s="2"/>
      <c r="H7342" s="77"/>
      <c r="J7342" s="79" t="str">
        <f>IF(IF(IF(_xlfn.MAXIFS($F$2:$F7341,$C$2:$C7341,$C7342,$B$2:$B7341,$B7342,$A$2:$A7341,$A7342)=0,"",$E7342-_xlfn.MAXIFS($F$2:$F7341,$C$2:$C7341,$C7342,$B$2:$B7341,$B7342,$A$2:$A7341,$A7342))&lt;0,0,IF(_xlfn.MAXIFS($F$2:$F7341,$C$2:$C7341,$C7342,$B$2:$B7341,$B7342,$A$2:$A7341,$A7342)=0,"",$E7342-_xlfn.MAXIFS($F$2:$F7341,$C$2:$C7341,$C7342,$B$2:$B7341,$B7342,$A$2:$A7341,$A7342)))&gt;0.25,"",IF(IF(_xlfn.MAXIFS($F$2:$F7341,$C$2:$C7341,$C7342,$B$2:$B7341,$B7342,$A$2:$A7341,$A7342)=0,"",$E7342-_xlfn.MAXIFS($F$2:$F7341,$C$2:$C7341,$C7342,$B$2:$B7341,$B7342,$A$2:$A7341,$A7342))&lt;0,0,IF(_xlfn.MAXIFS($F$2:$F7341,$C$2:$C7341,$C7342,$B$2:$B7341,$B7342,$A$2:$A7341,$A7342)=0,"",$E7342-_xlfn.MAXIFS($F$2:$F7341,$C$2:$C7341,$C7342,$B$2:$B7341,$B7342,$A$2:$A7341,$A7342))))</f>
        <v/>
      </c>
      <c r="K7342" s="6" t="str">
        <f t="shared" si="343"/>
        <v/>
      </c>
      <c r="L7342" s="6" t="str">
        <f t="shared" si="344"/>
        <v/>
      </c>
      <c r="M7342" s="6" t="str">
        <f t="shared" si="342"/>
        <v/>
      </c>
    </row>
    <row r="7343" spans="1:13" x14ac:dyDescent="0.25">
      <c r="A7343"/>
      <c r="B7343" s="1"/>
      <c r="C7343"/>
      <c r="D7343"/>
      <c r="E7343" s="76"/>
      <c r="F7343" s="76"/>
      <c r="G7343" s="2"/>
      <c r="H7343" s="77"/>
      <c r="J7343" s="79" t="str">
        <f>IF(IF(IF(_xlfn.MAXIFS($F$2:$F7342,$C$2:$C7342,$C7343,$B$2:$B7342,$B7343,$A$2:$A7342,$A7343)=0,"",$E7343-_xlfn.MAXIFS($F$2:$F7342,$C$2:$C7342,$C7343,$B$2:$B7342,$B7343,$A$2:$A7342,$A7343))&lt;0,0,IF(_xlfn.MAXIFS($F$2:$F7342,$C$2:$C7342,$C7343,$B$2:$B7342,$B7343,$A$2:$A7342,$A7343)=0,"",$E7343-_xlfn.MAXIFS($F$2:$F7342,$C$2:$C7342,$C7343,$B$2:$B7342,$B7343,$A$2:$A7342,$A7343)))&gt;0.25,"",IF(IF(_xlfn.MAXIFS($F$2:$F7342,$C$2:$C7342,$C7343,$B$2:$B7342,$B7343,$A$2:$A7342,$A7343)=0,"",$E7343-_xlfn.MAXIFS($F$2:$F7342,$C$2:$C7342,$C7343,$B$2:$B7342,$B7343,$A$2:$A7342,$A7343))&lt;0,0,IF(_xlfn.MAXIFS($F$2:$F7342,$C$2:$C7342,$C7343,$B$2:$B7342,$B7343,$A$2:$A7342,$A7343)=0,"",$E7343-_xlfn.MAXIFS($F$2:$F7342,$C$2:$C7342,$C7343,$B$2:$B7342,$B7343,$A$2:$A7342,$A7343))))</f>
        <v/>
      </c>
      <c r="K7343" s="6" t="str">
        <f t="shared" si="343"/>
        <v/>
      </c>
      <c r="L7343" s="6" t="str">
        <f t="shared" si="344"/>
        <v/>
      </c>
      <c r="M7343" s="6" t="str">
        <f t="shared" si="342"/>
        <v/>
      </c>
    </row>
    <row r="7344" spans="1:13" x14ac:dyDescent="0.25">
      <c r="A7344"/>
      <c r="B7344" s="1"/>
      <c r="C7344"/>
      <c r="D7344"/>
      <c r="E7344" s="76"/>
      <c r="F7344" s="76"/>
      <c r="G7344" s="2"/>
      <c r="H7344" s="77"/>
      <c r="J7344" s="79" t="str">
        <f>IF(IF(IF(_xlfn.MAXIFS($F$2:$F7343,$C$2:$C7343,$C7344,$B$2:$B7343,$B7344,$A$2:$A7343,$A7344)=0,"",$E7344-_xlfn.MAXIFS($F$2:$F7343,$C$2:$C7343,$C7344,$B$2:$B7343,$B7344,$A$2:$A7343,$A7344))&lt;0,0,IF(_xlfn.MAXIFS($F$2:$F7343,$C$2:$C7343,$C7344,$B$2:$B7343,$B7344,$A$2:$A7343,$A7344)=0,"",$E7344-_xlfn.MAXIFS($F$2:$F7343,$C$2:$C7343,$C7344,$B$2:$B7343,$B7344,$A$2:$A7343,$A7344)))&gt;0.25,"",IF(IF(_xlfn.MAXIFS($F$2:$F7343,$C$2:$C7343,$C7344,$B$2:$B7343,$B7344,$A$2:$A7343,$A7344)=0,"",$E7344-_xlfn.MAXIFS($F$2:$F7343,$C$2:$C7343,$C7344,$B$2:$B7343,$B7344,$A$2:$A7343,$A7344))&lt;0,0,IF(_xlfn.MAXIFS($F$2:$F7343,$C$2:$C7343,$C7344,$B$2:$B7343,$B7344,$A$2:$A7343,$A7344)=0,"",$E7344-_xlfn.MAXIFS($F$2:$F7343,$C$2:$C7343,$C7344,$B$2:$B7343,$B7344,$A$2:$A7343,$A7344))))</f>
        <v/>
      </c>
      <c r="K7344" s="6" t="str">
        <f t="shared" si="343"/>
        <v/>
      </c>
      <c r="L7344" s="6" t="str">
        <f t="shared" si="344"/>
        <v/>
      </c>
      <c r="M7344" s="6" t="str">
        <f t="shared" si="342"/>
        <v/>
      </c>
    </row>
    <row r="7345" spans="1:13" x14ac:dyDescent="0.25">
      <c r="A7345"/>
      <c r="B7345" s="1"/>
      <c r="C7345"/>
      <c r="D7345"/>
      <c r="E7345" s="76"/>
      <c r="F7345" s="76"/>
      <c r="G7345" s="2"/>
      <c r="H7345" s="77"/>
      <c r="J7345" s="79" t="str">
        <f>IF(IF(IF(_xlfn.MAXIFS($F$2:$F7344,$C$2:$C7344,$C7345,$B$2:$B7344,$B7345,$A$2:$A7344,$A7345)=0,"",$E7345-_xlfn.MAXIFS($F$2:$F7344,$C$2:$C7344,$C7345,$B$2:$B7344,$B7345,$A$2:$A7344,$A7345))&lt;0,0,IF(_xlfn.MAXIFS($F$2:$F7344,$C$2:$C7344,$C7345,$B$2:$B7344,$B7345,$A$2:$A7344,$A7345)=0,"",$E7345-_xlfn.MAXIFS($F$2:$F7344,$C$2:$C7344,$C7345,$B$2:$B7344,$B7345,$A$2:$A7344,$A7345)))&gt;0.25,"",IF(IF(_xlfn.MAXIFS($F$2:$F7344,$C$2:$C7344,$C7345,$B$2:$B7344,$B7345,$A$2:$A7344,$A7345)=0,"",$E7345-_xlfn.MAXIFS($F$2:$F7344,$C$2:$C7344,$C7345,$B$2:$B7344,$B7345,$A$2:$A7344,$A7345))&lt;0,0,IF(_xlfn.MAXIFS($F$2:$F7344,$C$2:$C7344,$C7345,$B$2:$B7344,$B7345,$A$2:$A7344,$A7345)=0,"",$E7345-_xlfn.MAXIFS($F$2:$F7344,$C$2:$C7344,$C7345,$B$2:$B7344,$B7345,$A$2:$A7344,$A7345))))</f>
        <v/>
      </c>
      <c r="K7345" s="6" t="str">
        <f t="shared" si="343"/>
        <v/>
      </c>
      <c r="L7345" s="6" t="str">
        <f t="shared" si="344"/>
        <v/>
      </c>
      <c r="M7345" s="6" t="str">
        <f t="shared" si="342"/>
        <v/>
      </c>
    </row>
    <row r="7346" spans="1:13" x14ac:dyDescent="0.25">
      <c r="A7346"/>
      <c r="B7346" s="1"/>
      <c r="C7346"/>
      <c r="D7346"/>
      <c r="E7346" s="76"/>
      <c r="F7346" s="76"/>
      <c r="G7346" s="2"/>
      <c r="H7346" s="77"/>
      <c r="J7346" s="79" t="str">
        <f>IF(IF(IF(_xlfn.MAXIFS($F$2:$F7345,$C$2:$C7345,$C7346,$B$2:$B7345,$B7346,$A$2:$A7345,$A7346)=0,"",$E7346-_xlfn.MAXIFS($F$2:$F7345,$C$2:$C7345,$C7346,$B$2:$B7345,$B7346,$A$2:$A7345,$A7346))&lt;0,0,IF(_xlfn.MAXIFS($F$2:$F7345,$C$2:$C7345,$C7346,$B$2:$B7345,$B7346,$A$2:$A7345,$A7346)=0,"",$E7346-_xlfn.MAXIFS($F$2:$F7345,$C$2:$C7345,$C7346,$B$2:$B7345,$B7346,$A$2:$A7345,$A7346)))&gt;0.25,"",IF(IF(_xlfn.MAXIFS($F$2:$F7345,$C$2:$C7345,$C7346,$B$2:$B7345,$B7346,$A$2:$A7345,$A7346)=0,"",$E7346-_xlfn.MAXIFS($F$2:$F7345,$C$2:$C7345,$C7346,$B$2:$B7345,$B7346,$A$2:$A7345,$A7346))&lt;0,0,IF(_xlfn.MAXIFS($F$2:$F7345,$C$2:$C7345,$C7346,$B$2:$B7345,$B7346,$A$2:$A7345,$A7346)=0,"",$E7346-_xlfn.MAXIFS($F$2:$F7345,$C$2:$C7345,$C7346,$B$2:$B7345,$B7346,$A$2:$A7345,$A7346))))</f>
        <v/>
      </c>
      <c r="K7346" s="6" t="str">
        <f t="shared" si="343"/>
        <v/>
      </c>
      <c r="L7346" s="6" t="str">
        <f t="shared" si="344"/>
        <v/>
      </c>
      <c r="M7346" s="6" t="str">
        <f t="shared" si="342"/>
        <v/>
      </c>
    </row>
    <row r="7347" spans="1:13" x14ac:dyDescent="0.25">
      <c r="A7347"/>
      <c r="B7347" s="1"/>
      <c r="C7347"/>
      <c r="D7347"/>
      <c r="E7347" s="76"/>
      <c r="F7347" s="76"/>
      <c r="G7347" s="2"/>
      <c r="H7347" s="77"/>
      <c r="J7347" s="79" t="str">
        <f>IF(IF(IF(_xlfn.MAXIFS($F$2:$F7346,$C$2:$C7346,$C7347,$B$2:$B7346,$B7347,$A$2:$A7346,$A7347)=0,"",$E7347-_xlfn.MAXIFS($F$2:$F7346,$C$2:$C7346,$C7347,$B$2:$B7346,$B7347,$A$2:$A7346,$A7347))&lt;0,0,IF(_xlfn.MAXIFS($F$2:$F7346,$C$2:$C7346,$C7347,$B$2:$B7346,$B7347,$A$2:$A7346,$A7347)=0,"",$E7347-_xlfn.MAXIFS($F$2:$F7346,$C$2:$C7346,$C7347,$B$2:$B7346,$B7347,$A$2:$A7346,$A7347)))&gt;0.25,"",IF(IF(_xlfn.MAXIFS($F$2:$F7346,$C$2:$C7346,$C7347,$B$2:$B7346,$B7347,$A$2:$A7346,$A7347)=0,"",$E7347-_xlfn.MAXIFS($F$2:$F7346,$C$2:$C7346,$C7347,$B$2:$B7346,$B7347,$A$2:$A7346,$A7347))&lt;0,0,IF(_xlfn.MAXIFS($F$2:$F7346,$C$2:$C7346,$C7347,$B$2:$B7346,$B7347,$A$2:$A7346,$A7347)=0,"",$E7347-_xlfn.MAXIFS($F$2:$F7346,$C$2:$C7346,$C7347,$B$2:$B7346,$B7347,$A$2:$A7346,$A7347))))</f>
        <v/>
      </c>
      <c r="K7347" s="6" t="str">
        <f t="shared" si="343"/>
        <v/>
      </c>
      <c r="L7347" s="6" t="str">
        <f t="shared" si="344"/>
        <v/>
      </c>
      <c r="M7347" s="6" t="str">
        <f t="shared" si="342"/>
        <v/>
      </c>
    </row>
    <row r="7348" spans="1:13" x14ac:dyDescent="0.25">
      <c r="A7348"/>
      <c r="B7348" s="1"/>
      <c r="C7348"/>
      <c r="D7348"/>
      <c r="E7348" s="76"/>
      <c r="F7348" s="76"/>
      <c r="G7348" s="2"/>
      <c r="H7348" s="77"/>
      <c r="J7348" s="79" t="str">
        <f>IF(IF(IF(_xlfn.MAXIFS($F$2:$F7347,$C$2:$C7347,$C7348,$B$2:$B7347,$B7348,$A$2:$A7347,$A7348)=0,"",$E7348-_xlfn.MAXIFS($F$2:$F7347,$C$2:$C7347,$C7348,$B$2:$B7347,$B7348,$A$2:$A7347,$A7348))&lt;0,0,IF(_xlfn.MAXIFS($F$2:$F7347,$C$2:$C7347,$C7348,$B$2:$B7347,$B7348,$A$2:$A7347,$A7348)=0,"",$E7348-_xlfn.MAXIFS($F$2:$F7347,$C$2:$C7347,$C7348,$B$2:$B7347,$B7348,$A$2:$A7347,$A7348)))&gt;0.25,"",IF(IF(_xlfn.MAXIFS($F$2:$F7347,$C$2:$C7347,$C7348,$B$2:$B7347,$B7348,$A$2:$A7347,$A7348)=0,"",$E7348-_xlfn.MAXIFS($F$2:$F7347,$C$2:$C7347,$C7348,$B$2:$B7347,$B7348,$A$2:$A7347,$A7348))&lt;0,0,IF(_xlfn.MAXIFS($F$2:$F7347,$C$2:$C7347,$C7348,$B$2:$B7347,$B7348,$A$2:$A7347,$A7348)=0,"",$E7348-_xlfn.MAXIFS($F$2:$F7347,$C$2:$C7347,$C7348,$B$2:$B7347,$B7348,$A$2:$A7347,$A7348))))</f>
        <v/>
      </c>
      <c r="K7348" s="6" t="str">
        <f t="shared" si="343"/>
        <v/>
      </c>
      <c r="L7348" s="6" t="str">
        <f t="shared" si="344"/>
        <v/>
      </c>
      <c r="M7348" s="6" t="str">
        <f t="shared" si="342"/>
        <v/>
      </c>
    </row>
    <row r="7349" spans="1:13" x14ac:dyDescent="0.25">
      <c r="A7349"/>
      <c r="B7349" s="1"/>
      <c r="C7349"/>
      <c r="D7349"/>
      <c r="E7349" s="76"/>
      <c r="F7349" s="76"/>
      <c r="G7349" s="2"/>
      <c r="H7349" s="77"/>
      <c r="J7349" s="79" t="str">
        <f>IF(IF(IF(_xlfn.MAXIFS($F$2:$F7348,$C$2:$C7348,$C7349,$B$2:$B7348,$B7349,$A$2:$A7348,$A7349)=0,"",$E7349-_xlfn.MAXIFS($F$2:$F7348,$C$2:$C7348,$C7349,$B$2:$B7348,$B7349,$A$2:$A7348,$A7349))&lt;0,0,IF(_xlfn.MAXIFS($F$2:$F7348,$C$2:$C7348,$C7349,$B$2:$B7348,$B7349,$A$2:$A7348,$A7349)=0,"",$E7349-_xlfn.MAXIFS($F$2:$F7348,$C$2:$C7348,$C7349,$B$2:$B7348,$B7349,$A$2:$A7348,$A7349)))&gt;0.25,"",IF(IF(_xlfn.MAXIFS($F$2:$F7348,$C$2:$C7348,$C7349,$B$2:$B7348,$B7349,$A$2:$A7348,$A7349)=0,"",$E7349-_xlfn.MAXIFS($F$2:$F7348,$C$2:$C7348,$C7349,$B$2:$B7348,$B7349,$A$2:$A7348,$A7349))&lt;0,0,IF(_xlfn.MAXIFS($F$2:$F7348,$C$2:$C7348,$C7349,$B$2:$B7348,$B7349,$A$2:$A7348,$A7349)=0,"",$E7349-_xlfn.MAXIFS($F$2:$F7348,$C$2:$C7348,$C7349,$B$2:$B7348,$B7349,$A$2:$A7348,$A7349))))</f>
        <v/>
      </c>
      <c r="K7349" s="6" t="str">
        <f t="shared" si="343"/>
        <v/>
      </c>
      <c r="L7349" s="6" t="str">
        <f t="shared" si="344"/>
        <v/>
      </c>
      <c r="M7349" s="6" t="str">
        <f t="shared" si="342"/>
        <v/>
      </c>
    </row>
    <row r="7350" spans="1:13" x14ac:dyDescent="0.25">
      <c r="A7350"/>
      <c r="B7350" s="1"/>
      <c r="C7350"/>
      <c r="D7350"/>
      <c r="E7350" s="76"/>
      <c r="F7350" s="76"/>
      <c r="G7350" s="2"/>
      <c r="H7350" s="77"/>
      <c r="J7350" s="79" t="str">
        <f>IF(IF(IF(_xlfn.MAXIFS($F$2:$F7349,$C$2:$C7349,$C7350,$B$2:$B7349,$B7350,$A$2:$A7349,$A7350)=0,"",$E7350-_xlfn.MAXIFS($F$2:$F7349,$C$2:$C7349,$C7350,$B$2:$B7349,$B7350,$A$2:$A7349,$A7350))&lt;0,0,IF(_xlfn.MAXIFS($F$2:$F7349,$C$2:$C7349,$C7350,$B$2:$B7349,$B7350,$A$2:$A7349,$A7350)=0,"",$E7350-_xlfn.MAXIFS($F$2:$F7349,$C$2:$C7349,$C7350,$B$2:$B7349,$B7350,$A$2:$A7349,$A7350)))&gt;0.25,"",IF(IF(_xlfn.MAXIFS($F$2:$F7349,$C$2:$C7349,$C7350,$B$2:$B7349,$B7350,$A$2:$A7349,$A7350)=0,"",$E7350-_xlfn.MAXIFS($F$2:$F7349,$C$2:$C7349,$C7350,$B$2:$B7349,$B7350,$A$2:$A7349,$A7350))&lt;0,0,IF(_xlfn.MAXIFS($F$2:$F7349,$C$2:$C7349,$C7350,$B$2:$B7349,$B7350,$A$2:$A7349,$A7350)=0,"",$E7350-_xlfn.MAXIFS($F$2:$F7349,$C$2:$C7349,$C7350,$B$2:$B7349,$B7350,$A$2:$A7349,$A7350))))</f>
        <v/>
      </c>
      <c r="K7350" s="6" t="str">
        <f t="shared" si="343"/>
        <v/>
      </c>
      <c r="L7350" s="6" t="str">
        <f t="shared" si="344"/>
        <v/>
      </c>
      <c r="M7350" s="6" t="str">
        <f t="shared" si="342"/>
        <v/>
      </c>
    </row>
    <row r="7351" spans="1:13" x14ac:dyDescent="0.25">
      <c r="A7351"/>
      <c r="B7351" s="1"/>
      <c r="C7351"/>
      <c r="D7351"/>
      <c r="E7351" s="76"/>
      <c r="F7351" s="76"/>
      <c r="G7351" s="2"/>
      <c r="H7351" s="77"/>
      <c r="J7351" s="79" t="str">
        <f>IF(IF(IF(_xlfn.MAXIFS($F$2:$F7350,$C$2:$C7350,$C7351,$B$2:$B7350,$B7351,$A$2:$A7350,$A7351)=0,"",$E7351-_xlfn.MAXIFS($F$2:$F7350,$C$2:$C7350,$C7351,$B$2:$B7350,$B7351,$A$2:$A7350,$A7351))&lt;0,0,IF(_xlfn.MAXIFS($F$2:$F7350,$C$2:$C7350,$C7351,$B$2:$B7350,$B7351,$A$2:$A7350,$A7351)=0,"",$E7351-_xlfn.MAXIFS($F$2:$F7350,$C$2:$C7350,$C7351,$B$2:$B7350,$B7351,$A$2:$A7350,$A7351)))&gt;0.25,"",IF(IF(_xlfn.MAXIFS($F$2:$F7350,$C$2:$C7350,$C7351,$B$2:$B7350,$B7351,$A$2:$A7350,$A7351)=0,"",$E7351-_xlfn.MAXIFS($F$2:$F7350,$C$2:$C7350,$C7351,$B$2:$B7350,$B7351,$A$2:$A7350,$A7351))&lt;0,0,IF(_xlfn.MAXIFS($F$2:$F7350,$C$2:$C7350,$C7351,$B$2:$B7350,$B7351,$A$2:$A7350,$A7351)=0,"",$E7351-_xlfn.MAXIFS($F$2:$F7350,$C$2:$C7350,$C7351,$B$2:$B7350,$B7351,$A$2:$A7350,$A7351))))</f>
        <v/>
      </c>
      <c r="K7351" s="6" t="str">
        <f t="shared" si="343"/>
        <v/>
      </c>
      <c r="L7351" s="6" t="str">
        <f t="shared" si="344"/>
        <v/>
      </c>
      <c r="M7351" s="6" t="str">
        <f t="shared" si="342"/>
        <v/>
      </c>
    </row>
    <row r="7352" spans="1:13" x14ac:dyDescent="0.25">
      <c r="A7352"/>
      <c r="B7352" s="1"/>
      <c r="C7352"/>
      <c r="D7352"/>
      <c r="E7352" s="76"/>
      <c r="F7352" s="76"/>
      <c r="G7352" s="2"/>
      <c r="H7352" s="77"/>
      <c r="J7352" s="79" t="str">
        <f>IF(IF(IF(_xlfn.MAXIFS($F$2:$F7351,$C$2:$C7351,$C7352,$B$2:$B7351,$B7352,$A$2:$A7351,$A7352)=0,"",$E7352-_xlfn.MAXIFS($F$2:$F7351,$C$2:$C7351,$C7352,$B$2:$B7351,$B7352,$A$2:$A7351,$A7352))&lt;0,0,IF(_xlfn.MAXIFS($F$2:$F7351,$C$2:$C7351,$C7352,$B$2:$B7351,$B7352,$A$2:$A7351,$A7352)=0,"",$E7352-_xlfn.MAXIFS($F$2:$F7351,$C$2:$C7351,$C7352,$B$2:$B7351,$B7352,$A$2:$A7351,$A7352)))&gt;0.25,"",IF(IF(_xlfn.MAXIFS($F$2:$F7351,$C$2:$C7351,$C7352,$B$2:$B7351,$B7352,$A$2:$A7351,$A7352)=0,"",$E7352-_xlfn.MAXIFS($F$2:$F7351,$C$2:$C7351,$C7352,$B$2:$B7351,$B7352,$A$2:$A7351,$A7352))&lt;0,0,IF(_xlfn.MAXIFS($F$2:$F7351,$C$2:$C7351,$C7352,$B$2:$B7351,$B7352,$A$2:$A7351,$A7352)=0,"",$E7352-_xlfn.MAXIFS($F$2:$F7351,$C$2:$C7351,$C7352,$B$2:$B7351,$B7352,$A$2:$A7351,$A7352))))</f>
        <v/>
      </c>
      <c r="K7352" s="6" t="str">
        <f t="shared" si="343"/>
        <v/>
      </c>
      <c r="L7352" s="6" t="str">
        <f t="shared" si="344"/>
        <v/>
      </c>
      <c r="M7352" s="6" t="str">
        <f t="shared" si="342"/>
        <v/>
      </c>
    </row>
    <row r="7353" spans="1:13" x14ac:dyDescent="0.25">
      <c r="A7353"/>
      <c r="B7353" s="1"/>
      <c r="C7353"/>
      <c r="D7353"/>
      <c r="E7353" s="76"/>
      <c r="F7353" s="76"/>
      <c r="G7353" s="2"/>
      <c r="H7353" s="77"/>
      <c r="J7353" s="79" t="str">
        <f>IF(IF(IF(_xlfn.MAXIFS($F$2:$F7352,$C$2:$C7352,$C7353,$B$2:$B7352,$B7353,$A$2:$A7352,$A7353)=0,"",$E7353-_xlfn.MAXIFS($F$2:$F7352,$C$2:$C7352,$C7353,$B$2:$B7352,$B7353,$A$2:$A7352,$A7353))&lt;0,0,IF(_xlfn.MAXIFS($F$2:$F7352,$C$2:$C7352,$C7353,$B$2:$B7352,$B7353,$A$2:$A7352,$A7353)=0,"",$E7353-_xlfn.MAXIFS($F$2:$F7352,$C$2:$C7352,$C7353,$B$2:$B7352,$B7353,$A$2:$A7352,$A7353)))&gt;0.25,"",IF(IF(_xlfn.MAXIFS($F$2:$F7352,$C$2:$C7352,$C7353,$B$2:$B7352,$B7353,$A$2:$A7352,$A7353)=0,"",$E7353-_xlfn.MAXIFS($F$2:$F7352,$C$2:$C7352,$C7353,$B$2:$B7352,$B7353,$A$2:$A7352,$A7353))&lt;0,0,IF(_xlfn.MAXIFS($F$2:$F7352,$C$2:$C7352,$C7353,$B$2:$B7352,$B7353,$A$2:$A7352,$A7353)=0,"",$E7353-_xlfn.MAXIFS($F$2:$F7352,$C$2:$C7352,$C7353,$B$2:$B7352,$B7353,$A$2:$A7352,$A7353))))</f>
        <v/>
      </c>
      <c r="K7353" s="6" t="str">
        <f t="shared" si="343"/>
        <v/>
      </c>
      <c r="L7353" s="6" t="str">
        <f t="shared" si="344"/>
        <v/>
      </c>
      <c r="M7353" s="6" t="str">
        <f t="shared" si="342"/>
        <v/>
      </c>
    </row>
    <row r="7354" spans="1:13" x14ac:dyDescent="0.25">
      <c r="A7354"/>
      <c r="B7354" s="1"/>
      <c r="C7354"/>
      <c r="D7354"/>
      <c r="E7354" s="76"/>
      <c r="F7354" s="76"/>
      <c r="G7354" s="2"/>
      <c r="H7354" s="77"/>
      <c r="J7354" s="79" t="str">
        <f>IF(IF(IF(_xlfn.MAXIFS($F$2:$F7353,$C$2:$C7353,$C7354,$B$2:$B7353,$B7354,$A$2:$A7353,$A7354)=0,"",$E7354-_xlfn.MAXIFS($F$2:$F7353,$C$2:$C7353,$C7354,$B$2:$B7353,$B7354,$A$2:$A7353,$A7354))&lt;0,0,IF(_xlfn.MAXIFS($F$2:$F7353,$C$2:$C7353,$C7354,$B$2:$B7353,$B7354,$A$2:$A7353,$A7354)=0,"",$E7354-_xlfn.MAXIFS($F$2:$F7353,$C$2:$C7353,$C7354,$B$2:$B7353,$B7354,$A$2:$A7353,$A7354)))&gt;0.25,"",IF(IF(_xlfn.MAXIFS($F$2:$F7353,$C$2:$C7353,$C7354,$B$2:$B7353,$B7354,$A$2:$A7353,$A7354)=0,"",$E7354-_xlfn.MAXIFS($F$2:$F7353,$C$2:$C7353,$C7354,$B$2:$B7353,$B7354,$A$2:$A7353,$A7354))&lt;0,0,IF(_xlfn.MAXIFS($F$2:$F7353,$C$2:$C7353,$C7354,$B$2:$B7353,$B7354,$A$2:$A7353,$A7354)=0,"",$E7354-_xlfn.MAXIFS($F$2:$F7353,$C$2:$C7353,$C7354,$B$2:$B7353,$B7354,$A$2:$A7353,$A7354))))</f>
        <v/>
      </c>
      <c r="K7354" s="6" t="str">
        <f t="shared" si="343"/>
        <v/>
      </c>
      <c r="L7354" s="6" t="str">
        <f t="shared" si="344"/>
        <v/>
      </c>
      <c r="M7354" s="6" t="str">
        <f t="shared" si="342"/>
        <v/>
      </c>
    </row>
    <row r="7355" spans="1:13" x14ac:dyDescent="0.25">
      <c r="A7355"/>
      <c r="B7355" s="1"/>
      <c r="C7355"/>
      <c r="D7355"/>
      <c r="E7355" s="76"/>
      <c r="F7355" s="76"/>
      <c r="G7355" s="2"/>
      <c r="H7355" s="77"/>
      <c r="J7355" s="79" t="str">
        <f>IF(IF(IF(_xlfn.MAXIFS($F$2:$F7354,$C$2:$C7354,$C7355,$B$2:$B7354,$B7355,$A$2:$A7354,$A7355)=0,"",$E7355-_xlfn.MAXIFS($F$2:$F7354,$C$2:$C7354,$C7355,$B$2:$B7354,$B7355,$A$2:$A7354,$A7355))&lt;0,0,IF(_xlfn.MAXIFS($F$2:$F7354,$C$2:$C7354,$C7355,$B$2:$B7354,$B7355,$A$2:$A7354,$A7355)=0,"",$E7355-_xlfn.MAXIFS($F$2:$F7354,$C$2:$C7354,$C7355,$B$2:$B7354,$B7355,$A$2:$A7354,$A7355)))&gt;0.25,"",IF(IF(_xlfn.MAXIFS($F$2:$F7354,$C$2:$C7354,$C7355,$B$2:$B7354,$B7355,$A$2:$A7354,$A7355)=0,"",$E7355-_xlfn.MAXIFS($F$2:$F7354,$C$2:$C7354,$C7355,$B$2:$B7354,$B7355,$A$2:$A7354,$A7355))&lt;0,0,IF(_xlfn.MAXIFS($F$2:$F7354,$C$2:$C7354,$C7355,$B$2:$B7354,$B7355,$A$2:$A7354,$A7355)=0,"",$E7355-_xlfn.MAXIFS($F$2:$F7354,$C$2:$C7354,$C7355,$B$2:$B7354,$B7355,$A$2:$A7354,$A7355))))</f>
        <v/>
      </c>
      <c r="K7355" s="6" t="str">
        <f t="shared" si="343"/>
        <v/>
      </c>
      <c r="L7355" s="6" t="str">
        <f t="shared" si="344"/>
        <v/>
      </c>
      <c r="M7355" s="6" t="str">
        <f t="shared" si="342"/>
        <v/>
      </c>
    </row>
    <row r="7356" spans="1:13" x14ac:dyDescent="0.25">
      <c r="A7356"/>
      <c r="B7356" s="1"/>
      <c r="C7356"/>
      <c r="D7356"/>
      <c r="E7356" s="76"/>
      <c r="F7356" s="76"/>
      <c r="G7356" s="2"/>
      <c r="H7356" s="77"/>
      <c r="J7356" s="79" t="str">
        <f>IF(IF(IF(_xlfn.MAXIFS($F$2:$F7355,$C$2:$C7355,$C7356,$B$2:$B7355,$B7356,$A$2:$A7355,$A7356)=0,"",$E7356-_xlfn.MAXIFS($F$2:$F7355,$C$2:$C7355,$C7356,$B$2:$B7355,$B7356,$A$2:$A7355,$A7356))&lt;0,0,IF(_xlfn.MAXIFS($F$2:$F7355,$C$2:$C7355,$C7356,$B$2:$B7355,$B7356,$A$2:$A7355,$A7356)=0,"",$E7356-_xlfn.MAXIFS($F$2:$F7355,$C$2:$C7355,$C7356,$B$2:$B7355,$B7356,$A$2:$A7355,$A7356)))&gt;0.25,"",IF(IF(_xlfn.MAXIFS($F$2:$F7355,$C$2:$C7355,$C7356,$B$2:$B7355,$B7356,$A$2:$A7355,$A7356)=0,"",$E7356-_xlfn.MAXIFS($F$2:$F7355,$C$2:$C7355,$C7356,$B$2:$B7355,$B7356,$A$2:$A7355,$A7356))&lt;0,0,IF(_xlfn.MAXIFS($F$2:$F7355,$C$2:$C7355,$C7356,$B$2:$B7355,$B7356,$A$2:$A7355,$A7356)=0,"",$E7356-_xlfn.MAXIFS($F$2:$F7355,$C$2:$C7355,$C7356,$B$2:$B7355,$B7356,$A$2:$A7355,$A7356))))</f>
        <v/>
      </c>
      <c r="K7356" s="6" t="str">
        <f t="shared" si="343"/>
        <v/>
      </c>
      <c r="L7356" s="6" t="str">
        <f t="shared" si="344"/>
        <v/>
      </c>
      <c r="M7356" s="6" t="str">
        <f t="shared" si="342"/>
        <v/>
      </c>
    </row>
    <row r="7357" spans="1:13" x14ac:dyDescent="0.25">
      <c r="A7357"/>
      <c r="B7357" s="1"/>
      <c r="C7357"/>
      <c r="D7357"/>
      <c r="E7357" s="76"/>
      <c r="F7357" s="76"/>
      <c r="G7357" s="2"/>
      <c r="H7357" s="77"/>
      <c r="J7357" s="79" t="str">
        <f>IF(IF(IF(_xlfn.MAXIFS($F$2:$F7356,$C$2:$C7356,$C7357,$B$2:$B7356,$B7357,$A$2:$A7356,$A7357)=0,"",$E7357-_xlfn.MAXIFS($F$2:$F7356,$C$2:$C7356,$C7357,$B$2:$B7356,$B7357,$A$2:$A7356,$A7357))&lt;0,0,IF(_xlfn.MAXIFS($F$2:$F7356,$C$2:$C7356,$C7357,$B$2:$B7356,$B7357,$A$2:$A7356,$A7357)=0,"",$E7357-_xlfn.MAXIFS($F$2:$F7356,$C$2:$C7356,$C7357,$B$2:$B7356,$B7357,$A$2:$A7356,$A7357)))&gt;0.25,"",IF(IF(_xlfn.MAXIFS($F$2:$F7356,$C$2:$C7356,$C7357,$B$2:$B7356,$B7357,$A$2:$A7356,$A7357)=0,"",$E7357-_xlfn.MAXIFS($F$2:$F7356,$C$2:$C7356,$C7357,$B$2:$B7356,$B7357,$A$2:$A7356,$A7357))&lt;0,0,IF(_xlfn.MAXIFS($F$2:$F7356,$C$2:$C7356,$C7357,$B$2:$B7356,$B7357,$A$2:$A7356,$A7357)=0,"",$E7357-_xlfn.MAXIFS($F$2:$F7356,$C$2:$C7356,$C7357,$B$2:$B7356,$B7357,$A$2:$A7356,$A7357))))</f>
        <v/>
      </c>
      <c r="K7357" s="6" t="str">
        <f t="shared" si="343"/>
        <v/>
      </c>
      <c r="L7357" s="6" t="str">
        <f t="shared" si="344"/>
        <v/>
      </c>
      <c r="M7357" s="6" t="str">
        <f t="shared" si="342"/>
        <v/>
      </c>
    </row>
    <row r="7358" spans="1:13" x14ac:dyDescent="0.25">
      <c r="A7358"/>
      <c r="B7358" s="1"/>
      <c r="C7358"/>
      <c r="D7358"/>
      <c r="E7358" s="76"/>
      <c r="F7358" s="76"/>
      <c r="G7358" s="2"/>
      <c r="H7358" s="77"/>
      <c r="J7358" s="79" t="str">
        <f>IF(IF(IF(_xlfn.MAXIFS($F$2:$F7357,$C$2:$C7357,$C7358,$B$2:$B7357,$B7358,$A$2:$A7357,$A7358)=0,"",$E7358-_xlfn.MAXIFS($F$2:$F7357,$C$2:$C7357,$C7358,$B$2:$B7357,$B7358,$A$2:$A7357,$A7358))&lt;0,0,IF(_xlfn.MAXIFS($F$2:$F7357,$C$2:$C7357,$C7358,$B$2:$B7357,$B7358,$A$2:$A7357,$A7358)=0,"",$E7358-_xlfn.MAXIFS($F$2:$F7357,$C$2:$C7357,$C7358,$B$2:$B7357,$B7358,$A$2:$A7357,$A7358)))&gt;0.25,"",IF(IF(_xlfn.MAXIFS($F$2:$F7357,$C$2:$C7357,$C7358,$B$2:$B7357,$B7358,$A$2:$A7357,$A7358)=0,"",$E7358-_xlfn.MAXIFS($F$2:$F7357,$C$2:$C7357,$C7358,$B$2:$B7357,$B7358,$A$2:$A7357,$A7358))&lt;0,0,IF(_xlfn.MAXIFS($F$2:$F7357,$C$2:$C7357,$C7358,$B$2:$B7357,$B7358,$A$2:$A7357,$A7358)=0,"",$E7358-_xlfn.MAXIFS($F$2:$F7357,$C$2:$C7357,$C7358,$B$2:$B7357,$B7358,$A$2:$A7357,$A7358))))</f>
        <v/>
      </c>
      <c r="K7358" s="6" t="str">
        <f t="shared" si="343"/>
        <v/>
      </c>
      <c r="L7358" s="6" t="str">
        <f t="shared" si="344"/>
        <v/>
      </c>
      <c r="M7358" s="6" t="str">
        <f t="shared" si="342"/>
        <v/>
      </c>
    </row>
    <row r="7359" spans="1:13" x14ac:dyDescent="0.25">
      <c r="A7359"/>
      <c r="B7359" s="1"/>
      <c r="C7359"/>
      <c r="D7359"/>
      <c r="E7359" s="76"/>
      <c r="F7359" s="76"/>
      <c r="G7359" s="2"/>
      <c r="H7359" s="77"/>
      <c r="J7359" s="79" t="str">
        <f>IF(IF(IF(_xlfn.MAXIFS($F$2:$F7358,$C$2:$C7358,$C7359,$B$2:$B7358,$B7359,$A$2:$A7358,$A7359)=0,"",$E7359-_xlfn.MAXIFS($F$2:$F7358,$C$2:$C7358,$C7359,$B$2:$B7358,$B7359,$A$2:$A7358,$A7359))&lt;0,0,IF(_xlfn.MAXIFS($F$2:$F7358,$C$2:$C7358,$C7359,$B$2:$B7358,$B7359,$A$2:$A7358,$A7359)=0,"",$E7359-_xlfn.MAXIFS($F$2:$F7358,$C$2:$C7358,$C7359,$B$2:$B7358,$B7359,$A$2:$A7358,$A7359)))&gt;0.25,"",IF(IF(_xlfn.MAXIFS($F$2:$F7358,$C$2:$C7358,$C7359,$B$2:$B7358,$B7359,$A$2:$A7358,$A7359)=0,"",$E7359-_xlfn.MAXIFS($F$2:$F7358,$C$2:$C7358,$C7359,$B$2:$B7358,$B7359,$A$2:$A7358,$A7359))&lt;0,0,IF(_xlfn.MAXIFS($F$2:$F7358,$C$2:$C7358,$C7359,$B$2:$B7358,$B7359,$A$2:$A7358,$A7359)=0,"",$E7359-_xlfn.MAXIFS($F$2:$F7358,$C$2:$C7358,$C7359,$B$2:$B7358,$B7359,$A$2:$A7358,$A7359))))</f>
        <v/>
      </c>
      <c r="K7359" s="6" t="str">
        <f t="shared" si="343"/>
        <v/>
      </c>
      <c r="L7359" s="6" t="str">
        <f t="shared" si="344"/>
        <v/>
      </c>
      <c r="M7359" s="6" t="str">
        <f t="shared" si="342"/>
        <v/>
      </c>
    </row>
    <row r="7360" spans="1:13" x14ac:dyDescent="0.25">
      <c r="A7360"/>
      <c r="B7360" s="1"/>
      <c r="C7360"/>
      <c r="D7360"/>
      <c r="E7360" s="76"/>
      <c r="F7360" s="76"/>
      <c r="G7360" s="2"/>
      <c r="H7360" s="77"/>
      <c r="J7360" s="79" t="str">
        <f>IF(IF(IF(_xlfn.MAXIFS($F$2:$F7359,$C$2:$C7359,$C7360,$B$2:$B7359,$B7360,$A$2:$A7359,$A7360)=0,"",$E7360-_xlfn.MAXIFS($F$2:$F7359,$C$2:$C7359,$C7360,$B$2:$B7359,$B7360,$A$2:$A7359,$A7360))&lt;0,0,IF(_xlfn.MAXIFS($F$2:$F7359,$C$2:$C7359,$C7360,$B$2:$B7359,$B7360,$A$2:$A7359,$A7360)=0,"",$E7360-_xlfn.MAXIFS($F$2:$F7359,$C$2:$C7359,$C7360,$B$2:$B7359,$B7360,$A$2:$A7359,$A7360)))&gt;0.25,"",IF(IF(_xlfn.MAXIFS($F$2:$F7359,$C$2:$C7359,$C7360,$B$2:$B7359,$B7360,$A$2:$A7359,$A7360)=0,"",$E7360-_xlfn.MAXIFS($F$2:$F7359,$C$2:$C7359,$C7360,$B$2:$B7359,$B7360,$A$2:$A7359,$A7360))&lt;0,0,IF(_xlfn.MAXIFS($F$2:$F7359,$C$2:$C7359,$C7360,$B$2:$B7359,$B7360,$A$2:$A7359,$A7360)=0,"",$E7360-_xlfn.MAXIFS($F$2:$F7359,$C$2:$C7359,$C7360,$B$2:$B7359,$B7360,$A$2:$A7359,$A7360))))</f>
        <v/>
      </c>
      <c r="K7360" s="6" t="str">
        <f t="shared" si="343"/>
        <v/>
      </c>
      <c r="L7360" s="6" t="str">
        <f t="shared" si="344"/>
        <v/>
      </c>
      <c r="M7360" s="6" t="str">
        <f t="shared" si="342"/>
        <v/>
      </c>
    </row>
    <row r="7361" spans="1:13" x14ac:dyDescent="0.25">
      <c r="A7361"/>
      <c r="B7361" s="1"/>
      <c r="C7361"/>
      <c r="D7361"/>
      <c r="E7361" s="76"/>
      <c r="F7361" s="76"/>
      <c r="G7361" s="2"/>
      <c r="H7361" s="77"/>
      <c r="J7361" s="79" t="str">
        <f>IF(IF(IF(_xlfn.MAXIFS($F$2:$F7360,$C$2:$C7360,$C7361,$B$2:$B7360,$B7361,$A$2:$A7360,$A7361)=0,"",$E7361-_xlfn.MAXIFS($F$2:$F7360,$C$2:$C7360,$C7361,$B$2:$B7360,$B7361,$A$2:$A7360,$A7361))&lt;0,0,IF(_xlfn.MAXIFS($F$2:$F7360,$C$2:$C7360,$C7361,$B$2:$B7360,$B7361,$A$2:$A7360,$A7361)=0,"",$E7361-_xlfn.MAXIFS($F$2:$F7360,$C$2:$C7360,$C7361,$B$2:$B7360,$B7361,$A$2:$A7360,$A7361)))&gt;0.25,"",IF(IF(_xlfn.MAXIFS($F$2:$F7360,$C$2:$C7360,$C7361,$B$2:$B7360,$B7361,$A$2:$A7360,$A7361)=0,"",$E7361-_xlfn.MAXIFS($F$2:$F7360,$C$2:$C7360,$C7361,$B$2:$B7360,$B7361,$A$2:$A7360,$A7361))&lt;0,0,IF(_xlfn.MAXIFS($F$2:$F7360,$C$2:$C7360,$C7361,$B$2:$B7360,$B7361,$A$2:$A7360,$A7361)=0,"",$E7361-_xlfn.MAXIFS($F$2:$F7360,$C$2:$C7360,$C7361,$B$2:$B7360,$B7361,$A$2:$A7360,$A7361))))</f>
        <v/>
      </c>
      <c r="K7361" s="6" t="str">
        <f t="shared" si="343"/>
        <v/>
      </c>
      <c r="L7361" s="6" t="str">
        <f t="shared" si="344"/>
        <v/>
      </c>
      <c r="M7361" s="6" t="str">
        <f t="shared" si="342"/>
        <v/>
      </c>
    </row>
    <row r="7362" spans="1:13" x14ac:dyDescent="0.25">
      <c r="A7362"/>
      <c r="B7362" s="1"/>
      <c r="C7362"/>
      <c r="D7362"/>
      <c r="E7362" s="76"/>
      <c r="F7362" s="76"/>
      <c r="G7362" s="2"/>
      <c r="H7362" s="77"/>
      <c r="J7362" s="79" t="str">
        <f>IF(IF(IF(_xlfn.MAXIFS($F$2:$F7361,$C$2:$C7361,$C7362,$B$2:$B7361,$B7362,$A$2:$A7361,$A7362)=0,"",$E7362-_xlfn.MAXIFS($F$2:$F7361,$C$2:$C7361,$C7362,$B$2:$B7361,$B7362,$A$2:$A7361,$A7362))&lt;0,0,IF(_xlfn.MAXIFS($F$2:$F7361,$C$2:$C7361,$C7362,$B$2:$B7361,$B7362,$A$2:$A7361,$A7362)=0,"",$E7362-_xlfn.MAXIFS($F$2:$F7361,$C$2:$C7361,$C7362,$B$2:$B7361,$B7362,$A$2:$A7361,$A7362)))&gt;0.25,"",IF(IF(_xlfn.MAXIFS($F$2:$F7361,$C$2:$C7361,$C7362,$B$2:$B7361,$B7362,$A$2:$A7361,$A7362)=0,"",$E7362-_xlfn.MAXIFS($F$2:$F7361,$C$2:$C7361,$C7362,$B$2:$B7361,$B7362,$A$2:$A7361,$A7362))&lt;0,0,IF(_xlfn.MAXIFS($F$2:$F7361,$C$2:$C7361,$C7362,$B$2:$B7361,$B7362,$A$2:$A7361,$A7362)=0,"",$E7362-_xlfn.MAXIFS($F$2:$F7361,$C$2:$C7361,$C7362,$B$2:$B7361,$B7362,$A$2:$A7361,$A7362))))</f>
        <v/>
      </c>
      <c r="K7362" s="6" t="str">
        <f t="shared" si="343"/>
        <v/>
      </c>
      <c r="L7362" s="6" t="str">
        <f t="shared" si="344"/>
        <v/>
      </c>
      <c r="M7362" s="6" t="str">
        <f t="shared" ref="M7362:M7425" si="345">IF($A7362="","",IF(AND($K7362&gt;=10,$K7362&lt;=13),"Y",IF(AND($K7362=14,$L7362="EARLY"),"Y","N")))</f>
        <v/>
      </c>
    </row>
    <row r="7363" spans="1:13" x14ac:dyDescent="0.25">
      <c r="A7363"/>
      <c r="B7363" s="1"/>
      <c r="C7363"/>
      <c r="D7363"/>
      <c r="E7363" s="76"/>
      <c r="F7363" s="76"/>
      <c r="G7363" s="2"/>
      <c r="H7363" s="77"/>
      <c r="J7363" s="79" t="str">
        <f>IF(IF(IF(_xlfn.MAXIFS($F$2:$F7362,$C$2:$C7362,$C7363,$B$2:$B7362,$B7363,$A$2:$A7362,$A7363)=0,"",$E7363-_xlfn.MAXIFS($F$2:$F7362,$C$2:$C7362,$C7363,$B$2:$B7362,$B7363,$A$2:$A7362,$A7363))&lt;0,0,IF(_xlfn.MAXIFS($F$2:$F7362,$C$2:$C7362,$C7363,$B$2:$B7362,$B7363,$A$2:$A7362,$A7363)=0,"",$E7363-_xlfn.MAXIFS($F$2:$F7362,$C$2:$C7362,$C7363,$B$2:$B7362,$B7363,$A$2:$A7362,$A7363)))&gt;0.25,"",IF(IF(_xlfn.MAXIFS($F$2:$F7362,$C$2:$C7362,$C7363,$B$2:$B7362,$B7363,$A$2:$A7362,$A7363)=0,"",$E7363-_xlfn.MAXIFS($F$2:$F7362,$C$2:$C7362,$C7363,$B$2:$B7362,$B7363,$A$2:$A7362,$A7363))&lt;0,0,IF(_xlfn.MAXIFS($F$2:$F7362,$C$2:$C7362,$C7363,$B$2:$B7362,$B7363,$A$2:$A7362,$A7363)=0,"",$E7363-_xlfn.MAXIFS($F$2:$F7362,$C$2:$C7362,$C7363,$B$2:$B7362,$B7363,$A$2:$A7362,$A7363))))</f>
        <v/>
      </c>
      <c r="K7363" s="6" t="str">
        <f t="shared" ref="K7363:K7426" si="346">IF($J7363="","",IF(HOUR($E7363)&gt;19,19,IF(HOUR($E7363)&lt;5,5,HOUR($E7363))))</f>
        <v/>
      </c>
      <c r="L7363" s="6" t="str">
        <f t="shared" ref="L7363:L7426" si="347">IF($J7363="","",IF(MINUTE($E7363)&lt;30,"EARLY","LATE"))</f>
        <v/>
      </c>
      <c r="M7363" s="6" t="str">
        <f t="shared" si="345"/>
        <v/>
      </c>
    </row>
    <row r="7364" spans="1:13" x14ac:dyDescent="0.25">
      <c r="A7364"/>
      <c r="B7364" s="1"/>
      <c r="C7364"/>
      <c r="D7364"/>
      <c r="E7364" s="76"/>
      <c r="F7364" s="76"/>
      <c r="G7364" s="2"/>
      <c r="H7364" s="77"/>
      <c r="J7364" s="79" t="str">
        <f>IF(IF(IF(_xlfn.MAXIFS($F$2:$F7363,$C$2:$C7363,$C7364,$B$2:$B7363,$B7364,$A$2:$A7363,$A7364)=0,"",$E7364-_xlfn.MAXIFS($F$2:$F7363,$C$2:$C7363,$C7364,$B$2:$B7363,$B7364,$A$2:$A7363,$A7364))&lt;0,0,IF(_xlfn.MAXIFS($F$2:$F7363,$C$2:$C7363,$C7364,$B$2:$B7363,$B7364,$A$2:$A7363,$A7364)=0,"",$E7364-_xlfn.MAXIFS($F$2:$F7363,$C$2:$C7363,$C7364,$B$2:$B7363,$B7364,$A$2:$A7363,$A7364)))&gt;0.25,"",IF(IF(_xlfn.MAXIFS($F$2:$F7363,$C$2:$C7363,$C7364,$B$2:$B7363,$B7364,$A$2:$A7363,$A7364)=0,"",$E7364-_xlfn.MAXIFS($F$2:$F7363,$C$2:$C7363,$C7364,$B$2:$B7363,$B7364,$A$2:$A7363,$A7364))&lt;0,0,IF(_xlfn.MAXIFS($F$2:$F7363,$C$2:$C7363,$C7364,$B$2:$B7363,$B7364,$A$2:$A7363,$A7364)=0,"",$E7364-_xlfn.MAXIFS($F$2:$F7363,$C$2:$C7363,$C7364,$B$2:$B7363,$B7364,$A$2:$A7363,$A7364))))</f>
        <v/>
      </c>
      <c r="K7364" s="6" t="str">
        <f t="shared" si="346"/>
        <v/>
      </c>
      <c r="L7364" s="6" t="str">
        <f t="shared" si="347"/>
        <v/>
      </c>
      <c r="M7364" s="6" t="str">
        <f t="shared" si="345"/>
        <v/>
      </c>
    </row>
    <row r="7365" spans="1:13" x14ac:dyDescent="0.25">
      <c r="A7365"/>
      <c r="B7365" s="1"/>
      <c r="C7365"/>
      <c r="D7365"/>
      <c r="E7365" s="76"/>
      <c r="F7365" s="76"/>
      <c r="G7365" s="2"/>
      <c r="H7365" s="77"/>
      <c r="J7365" s="79" t="str">
        <f>IF(IF(IF(_xlfn.MAXIFS($F$2:$F7364,$C$2:$C7364,$C7365,$B$2:$B7364,$B7365,$A$2:$A7364,$A7365)=0,"",$E7365-_xlfn.MAXIFS($F$2:$F7364,$C$2:$C7364,$C7365,$B$2:$B7364,$B7365,$A$2:$A7364,$A7365))&lt;0,0,IF(_xlfn.MAXIFS($F$2:$F7364,$C$2:$C7364,$C7365,$B$2:$B7364,$B7365,$A$2:$A7364,$A7365)=0,"",$E7365-_xlfn.MAXIFS($F$2:$F7364,$C$2:$C7364,$C7365,$B$2:$B7364,$B7365,$A$2:$A7364,$A7365)))&gt;0.25,"",IF(IF(_xlfn.MAXIFS($F$2:$F7364,$C$2:$C7364,$C7365,$B$2:$B7364,$B7365,$A$2:$A7364,$A7365)=0,"",$E7365-_xlfn.MAXIFS($F$2:$F7364,$C$2:$C7364,$C7365,$B$2:$B7364,$B7365,$A$2:$A7364,$A7365))&lt;0,0,IF(_xlfn.MAXIFS($F$2:$F7364,$C$2:$C7364,$C7365,$B$2:$B7364,$B7365,$A$2:$A7364,$A7365)=0,"",$E7365-_xlfn.MAXIFS($F$2:$F7364,$C$2:$C7364,$C7365,$B$2:$B7364,$B7365,$A$2:$A7364,$A7365))))</f>
        <v/>
      </c>
      <c r="K7365" s="6" t="str">
        <f t="shared" si="346"/>
        <v/>
      </c>
      <c r="L7365" s="6" t="str">
        <f t="shared" si="347"/>
        <v/>
      </c>
      <c r="M7365" s="6" t="str">
        <f t="shared" si="345"/>
        <v/>
      </c>
    </row>
    <row r="7366" spans="1:13" x14ac:dyDescent="0.25">
      <c r="A7366"/>
      <c r="B7366" s="1"/>
      <c r="C7366"/>
      <c r="D7366"/>
      <c r="E7366" s="76"/>
      <c r="F7366" s="76"/>
      <c r="G7366" s="2"/>
      <c r="H7366" s="77"/>
      <c r="J7366" s="79" t="str">
        <f>IF(IF(IF(_xlfn.MAXIFS($F$2:$F7365,$C$2:$C7365,$C7366,$B$2:$B7365,$B7366,$A$2:$A7365,$A7366)=0,"",$E7366-_xlfn.MAXIFS($F$2:$F7365,$C$2:$C7365,$C7366,$B$2:$B7365,$B7366,$A$2:$A7365,$A7366))&lt;0,0,IF(_xlfn.MAXIFS($F$2:$F7365,$C$2:$C7365,$C7366,$B$2:$B7365,$B7366,$A$2:$A7365,$A7366)=0,"",$E7366-_xlfn.MAXIFS($F$2:$F7365,$C$2:$C7365,$C7366,$B$2:$B7365,$B7366,$A$2:$A7365,$A7366)))&gt;0.25,"",IF(IF(_xlfn.MAXIFS($F$2:$F7365,$C$2:$C7365,$C7366,$B$2:$B7365,$B7366,$A$2:$A7365,$A7366)=0,"",$E7366-_xlfn.MAXIFS($F$2:$F7365,$C$2:$C7365,$C7366,$B$2:$B7365,$B7366,$A$2:$A7365,$A7366))&lt;0,0,IF(_xlfn.MAXIFS($F$2:$F7365,$C$2:$C7365,$C7366,$B$2:$B7365,$B7366,$A$2:$A7365,$A7366)=0,"",$E7366-_xlfn.MAXIFS($F$2:$F7365,$C$2:$C7365,$C7366,$B$2:$B7365,$B7366,$A$2:$A7365,$A7366))))</f>
        <v/>
      </c>
      <c r="K7366" s="6" t="str">
        <f t="shared" si="346"/>
        <v/>
      </c>
      <c r="L7366" s="6" t="str">
        <f t="shared" si="347"/>
        <v/>
      </c>
      <c r="M7366" s="6" t="str">
        <f t="shared" si="345"/>
        <v/>
      </c>
    </row>
    <row r="7367" spans="1:13" x14ac:dyDescent="0.25">
      <c r="A7367"/>
      <c r="B7367" s="1"/>
      <c r="C7367"/>
      <c r="D7367"/>
      <c r="E7367" s="76"/>
      <c r="F7367" s="76"/>
      <c r="G7367" s="2"/>
      <c r="H7367" s="77"/>
      <c r="J7367" s="79" t="str">
        <f>IF(IF(IF(_xlfn.MAXIFS($F$2:$F7366,$C$2:$C7366,$C7367,$B$2:$B7366,$B7367,$A$2:$A7366,$A7367)=0,"",$E7367-_xlfn.MAXIFS($F$2:$F7366,$C$2:$C7366,$C7367,$B$2:$B7366,$B7367,$A$2:$A7366,$A7367))&lt;0,0,IF(_xlfn.MAXIFS($F$2:$F7366,$C$2:$C7366,$C7367,$B$2:$B7366,$B7367,$A$2:$A7366,$A7367)=0,"",$E7367-_xlfn.MAXIFS($F$2:$F7366,$C$2:$C7366,$C7367,$B$2:$B7366,$B7367,$A$2:$A7366,$A7367)))&gt;0.25,"",IF(IF(_xlfn.MAXIFS($F$2:$F7366,$C$2:$C7366,$C7367,$B$2:$B7366,$B7367,$A$2:$A7366,$A7367)=0,"",$E7367-_xlfn.MAXIFS($F$2:$F7366,$C$2:$C7366,$C7367,$B$2:$B7366,$B7367,$A$2:$A7366,$A7367))&lt;0,0,IF(_xlfn.MAXIFS($F$2:$F7366,$C$2:$C7366,$C7367,$B$2:$B7366,$B7367,$A$2:$A7366,$A7367)=0,"",$E7367-_xlfn.MAXIFS($F$2:$F7366,$C$2:$C7366,$C7367,$B$2:$B7366,$B7367,$A$2:$A7366,$A7367))))</f>
        <v/>
      </c>
      <c r="K7367" s="6" t="str">
        <f t="shared" si="346"/>
        <v/>
      </c>
      <c r="L7367" s="6" t="str">
        <f t="shared" si="347"/>
        <v/>
      </c>
      <c r="M7367" s="6" t="str">
        <f t="shared" si="345"/>
        <v/>
      </c>
    </row>
    <row r="7368" spans="1:13" x14ac:dyDescent="0.25">
      <c r="A7368"/>
      <c r="B7368" s="1"/>
      <c r="C7368"/>
      <c r="D7368"/>
      <c r="E7368" s="76"/>
      <c r="F7368" s="76"/>
      <c r="G7368" s="2"/>
      <c r="H7368" s="77"/>
      <c r="J7368" s="79" t="str">
        <f>IF(IF(IF(_xlfn.MAXIFS($F$2:$F7367,$C$2:$C7367,$C7368,$B$2:$B7367,$B7368,$A$2:$A7367,$A7368)=0,"",$E7368-_xlfn.MAXIFS($F$2:$F7367,$C$2:$C7367,$C7368,$B$2:$B7367,$B7368,$A$2:$A7367,$A7368))&lt;0,0,IF(_xlfn.MAXIFS($F$2:$F7367,$C$2:$C7367,$C7368,$B$2:$B7367,$B7368,$A$2:$A7367,$A7368)=0,"",$E7368-_xlfn.MAXIFS($F$2:$F7367,$C$2:$C7367,$C7368,$B$2:$B7367,$B7368,$A$2:$A7367,$A7368)))&gt;0.25,"",IF(IF(_xlfn.MAXIFS($F$2:$F7367,$C$2:$C7367,$C7368,$B$2:$B7367,$B7368,$A$2:$A7367,$A7368)=0,"",$E7368-_xlfn.MAXIFS($F$2:$F7367,$C$2:$C7367,$C7368,$B$2:$B7367,$B7368,$A$2:$A7367,$A7368))&lt;0,0,IF(_xlfn.MAXIFS($F$2:$F7367,$C$2:$C7367,$C7368,$B$2:$B7367,$B7368,$A$2:$A7367,$A7368)=0,"",$E7368-_xlfn.MAXIFS($F$2:$F7367,$C$2:$C7367,$C7368,$B$2:$B7367,$B7368,$A$2:$A7367,$A7368))))</f>
        <v/>
      </c>
      <c r="K7368" s="6" t="str">
        <f t="shared" si="346"/>
        <v/>
      </c>
      <c r="L7368" s="6" t="str">
        <f t="shared" si="347"/>
        <v/>
      </c>
      <c r="M7368" s="6" t="str">
        <f t="shared" si="345"/>
        <v/>
      </c>
    </row>
    <row r="7369" spans="1:13" x14ac:dyDescent="0.25">
      <c r="A7369"/>
      <c r="B7369" s="1"/>
      <c r="C7369"/>
      <c r="D7369"/>
      <c r="E7369" s="76"/>
      <c r="F7369" s="76"/>
      <c r="G7369" s="2"/>
      <c r="H7369" s="77"/>
      <c r="J7369" s="79" t="str">
        <f>IF(IF(IF(_xlfn.MAXIFS($F$2:$F7368,$C$2:$C7368,$C7369,$B$2:$B7368,$B7369,$A$2:$A7368,$A7369)=0,"",$E7369-_xlfn.MAXIFS($F$2:$F7368,$C$2:$C7368,$C7369,$B$2:$B7368,$B7369,$A$2:$A7368,$A7369))&lt;0,0,IF(_xlfn.MAXIFS($F$2:$F7368,$C$2:$C7368,$C7369,$B$2:$B7368,$B7369,$A$2:$A7368,$A7369)=0,"",$E7369-_xlfn.MAXIFS($F$2:$F7368,$C$2:$C7368,$C7369,$B$2:$B7368,$B7369,$A$2:$A7368,$A7369)))&gt;0.25,"",IF(IF(_xlfn.MAXIFS($F$2:$F7368,$C$2:$C7368,$C7369,$B$2:$B7368,$B7369,$A$2:$A7368,$A7369)=0,"",$E7369-_xlfn.MAXIFS($F$2:$F7368,$C$2:$C7368,$C7369,$B$2:$B7368,$B7369,$A$2:$A7368,$A7369))&lt;0,0,IF(_xlfn.MAXIFS($F$2:$F7368,$C$2:$C7368,$C7369,$B$2:$B7368,$B7369,$A$2:$A7368,$A7369)=0,"",$E7369-_xlfn.MAXIFS($F$2:$F7368,$C$2:$C7368,$C7369,$B$2:$B7368,$B7369,$A$2:$A7368,$A7369))))</f>
        <v/>
      </c>
      <c r="K7369" s="6" t="str">
        <f t="shared" si="346"/>
        <v/>
      </c>
      <c r="L7369" s="6" t="str">
        <f t="shared" si="347"/>
        <v/>
      </c>
      <c r="M7369" s="6" t="str">
        <f t="shared" si="345"/>
        <v/>
      </c>
    </row>
    <row r="7370" spans="1:13" x14ac:dyDescent="0.25">
      <c r="A7370"/>
      <c r="B7370" s="1"/>
      <c r="C7370"/>
      <c r="D7370"/>
      <c r="E7370" s="76"/>
      <c r="F7370" s="76"/>
      <c r="G7370" s="2"/>
      <c r="H7370" s="77"/>
      <c r="J7370" s="79" t="str">
        <f>IF(IF(IF(_xlfn.MAXIFS($F$2:$F7369,$C$2:$C7369,$C7370,$B$2:$B7369,$B7370,$A$2:$A7369,$A7370)=0,"",$E7370-_xlfn.MAXIFS($F$2:$F7369,$C$2:$C7369,$C7370,$B$2:$B7369,$B7370,$A$2:$A7369,$A7370))&lt;0,0,IF(_xlfn.MAXIFS($F$2:$F7369,$C$2:$C7369,$C7370,$B$2:$B7369,$B7370,$A$2:$A7369,$A7370)=0,"",$E7370-_xlfn.MAXIFS($F$2:$F7369,$C$2:$C7369,$C7370,$B$2:$B7369,$B7370,$A$2:$A7369,$A7370)))&gt;0.25,"",IF(IF(_xlfn.MAXIFS($F$2:$F7369,$C$2:$C7369,$C7370,$B$2:$B7369,$B7370,$A$2:$A7369,$A7370)=0,"",$E7370-_xlfn.MAXIFS($F$2:$F7369,$C$2:$C7369,$C7370,$B$2:$B7369,$B7370,$A$2:$A7369,$A7370))&lt;0,0,IF(_xlfn.MAXIFS($F$2:$F7369,$C$2:$C7369,$C7370,$B$2:$B7369,$B7370,$A$2:$A7369,$A7370)=0,"",$E7370-_xlfn.MAXIFS($F$2:$F7369,$C$2:$C7369,$C7370,$B$2:$B7369,$B7370,$A$2:$A7369,$A7370))))</f>
        <v/>
      </c>
      <c r="K7370" s="6" t="str">
        <f t="shared" si="346"/>
        <v/>
      </c>
      <c r="L7370" s="6" t="str">
        <f t="shared" si="347"/>
        <v/>
      </c>
      <c r="M7370" s="6" t="str">
        <f t="shared" si="345"/>
        <v/>
      </c>
    </row>
    <row r="7371" spans="1:13" x14ac:dyDescent="0.25">
      <c r="A7371"/>
      <c r="B7371" s="1"/>
      <c r="C7371"/>
      <c r="D7371"/>
      <c r="E7371" s="76"/>
      <c r="F7371" s="76"/>
      <c r="G7371" s="2"/>
      <c r="H7371" s="77"/>
      <c r="J7371" s="79" t="str">
        <f>IF(IF(IF(_xlfn.MAXIFS($F$2:$F7370,$C$2:$C7370,$C7371,$B$2:$B7370,$B7371,$A$2:$A7370,$A7371)=0,"",$E7371-_xlfn.MAXIFS($F$2:$F7370,$C$2:$C7370,$C7371,$B$2:$B7370,$B7371,$A$2:$A7370,$A7371))&lt;0,0,IF(_xlfn.MAXIFS($F$2:$F7370,$C$2:$C7370,$C7371,$B$2:$B7370,$B7371,$A$2:$A7370,$A7371)=0,"",$E7371-_xlfn.MAXIFS($F$2:$F7370,$C$2:$C7370,$C7371,$B$2:$B7370,$B7371,$A$2:$A7370,$A7371)))&gt;0.25,"",IF(IF(_xlfn.MAXIFS($F$2:$F7370,$C$2:$C7370,$C7371,$B$2:$B7370,$B7371,$A$2:$A7370,$A7371)=0,"",$E7371-_xlfn.MAXIFS($F$2:$F7370,$C$2:$C7370,$C7371,$B$2:$B7370,$B7371,$A$2:$A7370,$A7371))&lt;0,0,IF(_xlfn.MAXIFS($F$2:$F7370,$C$2:$C7370,$C7371,$B$2:$B7370,$B7371,$A$2:$A7370,$A7371)=0,"",$E7371-_xlfn.MAXIFS($F$2:$F7370,$C$2:$C7370,$C7371,$B$2:$B7370,$B7371,$A$2:$A7370,$A7371))))</f>
        <v/>
      </c>
      <c r="K7371" s="6" t="str">
        <f t="shared" si="346"/>
        <v/>
      </c>
      <c r="L7371" s="6" t="str">
        <f t="shared" si="347"/>
        <v/>
      </c>
      <c r="M7371" s="6" t="str">
        <f t="shared" si="345"/>
        <v/>
      </c>
    </row>
    <row r="7372" spans="1:13" x14ac:dyDescent="0.25">
      <c r="A7372"/>
      <c r="B7372" s="1"/>
      <c r="C7372"/>
      <c r="D7372"/>
      <c r="E7372" s="76"/>
      <c r="F7372" s="76"/>
      <c r="G7372" s="2"/>
      <c r="H7372" s="77"/>
      <c r="J7372" s="79" t="str">
        <f>IF(IF(IF(_xlfn.MAXIFS($F$2:$F7371,$C$2:$C7371,$C7372,$B$2:$B7371,$B7372,$A$2:$A7371,$A7372)=0,"",$E7372-_xlfn.MAXIFS($F$2:$F7371,$C$2:$C7371,$C7372,$B$2:$B7371,$B7372,$A$2:$A7371,$A7372))&lt;0,0,IF(_xlfn.MAXIFS($F$2:$F7371,$C$2:$C7371,$C7372,$B$2:$B7371,$B7372,$A$2:$A7371,$A7372)=0,"",$E7372-_xlfn.MAXIFS($F$2:$F7371,$C$2:$C7371,$C7372,$B$2:$B7371,$B7372,$A$2:$A7371,$A7372)))&gt;0.25,"",IF(IF(_xlfn.MAXIFS($F$2:$F7371,$C$2:$C7371,$C7372,$B$2:$B7371,$B7372,$A$2:$A7371,$A7372)=0,"",$E7372-_xlfn.MAXIFS($F$2:$F7371,$C$2:$C7371,$C7372,$B$2:$B7371,$B7372,$A$2:$A7371,$A7372))&lt;0,0,IF(_xlfn.MAXIFS($F$2:$F7371,$C$2:$C7371,$C7372,$B$2:$B7371,$B7372,$A$2:$A7371,$A7372)=0,"",$E7372-_xlfn.MAXIFS($F$2:$F7371,$C$2:$C7371,$C7372,$B$2:$B7371,$B7372,$A$2:$A7371,$A7372))))</f>
        <v/>
      </c>
      <c r="K7372" s="6" t="str">
        <f t="shared" si="346"/>
        <v/>
      </c>
      <c r="L7372" s="6" t="str">
        <f t="shared" si="347"/>
        <v/>
      </c>
      <c r="M7372" s="6" t="str">
        <f t="shared" si="345"/>
        <v/>
      </c>
    </row>
    <row r="7373" spans="1:13" x14ac:dyDescent="0.25">
      <c r="A7373"/>
      <c r="B7373" s="1"/>
      <c r="C7373"/>
      <c r="D7373"/>
      <c r="E7373" s="76"/>
      <c r="F7373" s="76"/>
      <c r="G7373" s="2"/>
      <c r="H7373" s="77"/>
      <c r="J7373" s="79" t="str">
        <f>IF(IF(IF(_xlfn.MAXIFS($F$2:$F7372,$C$2:$C7372,$C7373,$B$2:$B7372,$B7373,$A$2:$A7372,$A7373)=0,"",$E7373-_xlfn.MAXIFS($F$2:$F7372,$C$2:$C7372,$C7373,$B$2:$B7372,$B7373,$A$2:$A7372,$A7373))&lt;0,0,IF(_xlfn.MAXIFS($F$2:$F7372,$C$2:$C7372,$C7373,$B$2:$B7372,$B7373,$A$2:$A7372,$A7373)=0,"",$E7373-_xlfn.MAXIFS($F$2:$F7372,$C$2:$C7372,$C7373,$B$2:$B7372,$B7373,$A$2:$A7372,$A7373)))&gt;0.25,"",IF(IF(_xlfn.MAXIFS($F$2:$F7372,$C$2:$C7372,$C7373,$B$2:$B7372,$B7373,$A$2:$A7372,$A7373)=0,"",$E7373-_xlfn.MAXIFS($F$2:$F7372,$C$2:$C7372,$C7373,$B$2:$B7372,$B7373,$A$2:$A7372,$A7373))&lt;0,0,IF(_xlfn.MAXIFS($F$2:$F7372,$C$2:$C7372,$C7373,$B$2:$B7372,$B7373,$A$2:$A7372,$A7373)=0,"",$E7373-_xlfn.MAXIFS($F$2:$F7372,$C$2:$C7372,$C7373,$B$2:$B7372,$B7373,$A$2:$A7372,$A7373))))</f>
        <v/>
      </c>
      <c r="K7373" s="6" t="str">
        <f t="shared" si="346"/>
        <v/>
      </c>
      <c r="L7373" s="6" t="str">
        <f t="shared" si="347"/>
        <v/>
      </c>
      <c r="M7373" s="6" t="str">
        <f t="shared" si="345"/>
        <v/>
      </c>
    </row>
    <row r="7374" spans="1:13" x14ac:dyDescent="0.25">
      <c r="A7374"/>
      <c r="B7374" s="1"/>
      <c r="C7374"/>
      <c r="D7374"/>
      <c r="E7374" s="76"/>
      <c r="F7374" s="76"/>
      <c r="G7374" s="2"/>
      <c r="H7374" s="77"/>
      <c r="J7374" s="79" t="str">
        <f>IF(IF(IF(_xlfn.MAXIFS($F$2:$F7373,$C$2:$C7373,$C7374,$B$2:$B7373,$B7374,$A$2:$A7373,$A7374)=0,"",$E7374-_xlfn.MAXIFS($F$2:$F7373,$C$2:$C7373,$C7374,$B$2:$B7373,$B7374,$A$2:$A7373,$A7374))&lt;0,0,IF(_xlfn.MAXIFS($F$2:$F7373,$C$2:$C7373,$C7374,$B$2:$B7373,$B7374,$A$2:$A7373,$A7374)=0,"",$E7374-_xlfn.MAXIFS($F$2:$F7373,$C$2:$C7373,$C7374,$B$2:$B7373,$B7374,$A$2:$A7373,$A7374)))&gt;0.25,"",IF(IF(_xlfn.MAXIFS($F$2:$F7373,$C$2:$C7373,$C7374,$B$2:$B7373,$B7374,$A$2:$A7373,$A7374)=0,"",$E7374-_xlfn.MAXIFS($F$2:$F7373,$C$2:$C7373,$C7374,$B$2:$B7373,$B7374,$A$2:$A7373,$A7374))&lt;0,0,IF(_xlfn.MAXIFS($F$2:$F7373,$C$2:$C7373,$C7374,$B$2:$B7373,$B7374,$A$2:$A7373,$A7374)=0,"",$E7374-_xlfn.MAXIFS($F$2:$F7373,$C$2:$C7373,$C7374,$B$2:$B7373,$B7374,$A$2:$A7373,$A7374))))</f>
        <v/>
      </c>
      <c r="K7374" s="6" t="str">
        <f t="shared" si="346"/>
        <v/>
      </c>
      <c r="L7374" s="6" t="str">
        <f t="shared" si="347"/>
        <v/>
      </c>
      <c r="M7374" s="6" t="str">
        <f t="shared" si="345"/>
        <v/>
      </c>
    </row>
    <row r="7375" spans="1:13" x14ac:dyDescent="0.25">
      <c r="A7375"/>
      <c r="B7375" s="1"/>
      <c r="C7375"/>
      <c r="D7375"/>
      <c r="E7375" s="76"/>
      <c r="F7375" s="76"/>
      <c r="G7375" s="2"/>
      <c r="H7375" s="77"/>
      <c r="J7375" s="79" t="str">
        <f>IF(IF(IF(_xlfn.MAXIFS($F$2:$F7374,$C$2:$C7374,$C7375,$B$2:$B7374,$B7375,$A$2:$A7374,$A7375)=0,"",$E7375-_xlfn.MAXIFS($F$2:$F7374,$C$2:$C7374,$C7375,$B$2:$B7374,$B7375,$A$2:$A7374,$A7375))&lt;0,0,IF(_xlfn.MAXIFS($F$2:$F7374,$C$2:$C7374,$C7375,$B$2:$B7374,$B7375,$A$2:$A7374,$A7375)=0,"",$E7375-_xlfn.MAXIFS($F$2:$F7374,$C$2:$C7374,$C7375,$B$2:$B7374,$B7375,$A$2:$A7374,$A7375)))&gt;0.25,"",IF(IF(_xlfn.MAXIFS($F$2:$F7374,$C$2:$C7374,$C7375,$B$2:$B7374,$B7375,$A$2:$A7374,$A7375)=0,"",$E7375-_xlfn.MAXIFS($F$2:$F7374,$C$2:$C7374,$C7375,$B$2:$B7374,$B7375,$A$2:$A7374,$A7375))&lt;0,0,IF(_xlfn.MAXIFS($F$2:$F7374,$C$2:$C7374,$C7375,$B$2:$B7374,$B7375,$A$2:$A7374,$A7375)=0,"",$E7375-_xlfn.MAXIFS($F$2:$F7374,$C$2:$C7374,$C7375,$B$2:$B7374,$B7375,$A$2:$A7374,$A7375))))</f>
        <v/>
      </c>
      <c r="K7375" s="6" t="str">
        <f t="shared" si="346"/>
        <v/>
      </c>
      <c r="L7375" s="6" t="str">
        <f t="shared" si="347"/>
        <v/>
      </c>
      <c r="M7375" s="6" t="str">
        <f t="shared" si="345"/>
        <v/>
      </c>
    </row>
    <row r="7376" spans="1:13" x14ac:dyDescent="0.25">
      <c r="A7376"/>
      <c r="B7376" s="1"/>
      <c r="C7376"/>
      <c r="D7376"/>
      <c r="E7376" s="76"/>
      <c r="F7376" s="76"/>
      <c r="G7376" s="2"/>
      <c r="H7376" s="77"/>
      <c r="J7376" s="79" t="str">
        <f>IF(IF(IF(_xlfn.MAXIFS($F$2:$F7375,$C$2:$C7375,$C7376,$B$2:$B7375,$B7376,$A$2:$A7375,$A7376)=0,"",$E7376-_xlfn.MAXIFS($F$2:$F7375,$C$2:$C7375,$C7376,$B$2:$B7375,$B7376,$A$2:$A7375,$A7376))&lt;0,0,IF(_xlfn.MAXIFS($F$2:$F7375,$C$2:$C7375,$C7376,$B$2:$B7375,$B7376,$A$2:$A7375,$A7376)=0,"",$E7376-_xlfn.MAXIFS($F$2:$F7375,$C$2:$C7375,$C7376,$B$2:$B7375,$B7376,$A$2:$A7375,$A7376)))&gt;0.25,"",IF(IF(_xlfn.MAXIFS($F$2:$F7375,$C$2:$C7375,$C7376,$B$2:$B7375,$B7376,$A$2:$A7375,$A7376)=0,"",$E7376-_xlfn.MAXIFS($F$2:$F7375,$C$2:$C7375,$C7376,$B$2:$B7375,$B7376,$A$2:$A7375,$A7376))&lt;0,0,IF(_xlfn.MAXIFS($F$2:$F7375,$C$2:$C7375,$C7376,$B$2:$B7375,$B7376,$A$2:$A7375,$A7376)=0,"",$E7376-_xlfn.MAXIFS($F$2:$F7375,$C$2:$C7375,$C7376,$B$2:$B7375,$B7376,$A$2:$A7375,$A7376))))</f>
        <v/>
      </c>
      <c r="K7376" s="6" t="str">
        <f t="shared" si="346"/>
        <v/>
      </c>
      <c r="L7376" s="6" t="str">
        <f t="shared" si="347"/>
        <v/>
      </c>
      <c r="M7376" s="6" t="str">
        <f t="shared" si="345"/>
        <v/>
      </c>
    </row>
    <row r="7377" spans="1:13" x14ac:dyDescent="0.25">
      <c r="A7377"/>
      <c r="B7377" s="1"/>
      <c r="C7377"/>
      <c r="D7377"/>
      <c r="E7377" s="76"/>
      <c r="F7377" s="76"/>
      <c r="G7377" s="2"/>
      <c r="H7377" s="77"/>
      <c r="J7377" s="79" t="str">
        <f>IF(IF(IF(_xlfn.MAXIFS($F$2:$F7376,$C$2:$C7376,$C7377,$B$2:$B7376,$B7377,$A$2:$A7376,$A7377)=0,"",$E7377-_xlfn.MAXIFS($F$2:$F7376,$C$2:$C7376,$C7377,$B$2:$B7376,$B7377,$A$2:$A7376,$A7377))&lt;0,0,IF(_xlfn.MAXIFS($F$2:$F7376,$C$2:$C7376,$C7377,$B$2:$B7376,$B7377,$A$2:$A7376,$A7377)=0,"",$E7377-_xlfn.MAXIFS($F$2:$F7376,$C$2:$C7376,$C7377,$B$2:$B7376,$B7377,$A$2:$A7376,$A7377)))&gt;0.25,"",IF(IF(_xlfn.MAXIFS($F$2:$F7376,$C$2:$C7376,$C7377,$B$2:$B7376,$B7377,$A$2:$A7376,$A7377)=0,"",$E7377-_xlfn.MAXIFS($F$2:$F7376,$C$2:$C7376,$C7377,$B$2:$B7376,$B7377,$A$2:$A7376,$A7377))&lt;0,0,IF(_xlfn.MAXIFS($F$2:$F7376,$C$2:$C7376,$C7377,$B$2:$B7376,$B7377,$A$2:$A7376,$A7377)=0,"",$E7377-_xlfn.MAXIFS($F$2:$F7376,$C$2:$C7376,$C7377,$B$2:$B7376,$B7377,$A$2:$A7376,$A7377))))</f>
        <v/>
      </c>
      <c r="K7377" s="6" t="str">
        <f t="shared" si="346"/>
        <v/>
      </c>
      <c r="L7377" s="6" t="str">
        <f t="shared" si="347"/>
        <v/>
      </c>
      <c r="M7377" s="6" t="str">
        <f t="shared" si="345"/>
        <v/>
      </c>
    </row>
    <row r="7378" spans="1:13" x14ac:dyDescent="0.25">
      <c r="A7378"/>
      <c r="B7378" s="1"/>
      <c r="C7378"/>
      <c r="D7378"/>
      <c r="E7378" s="76"/>
      <c r="F7378" s="76"/>
      <c r="G7378" s="2"/>
      <c r="H7378" s="77"/>
      <c r="J7378" s="79" t="str">
        <f>IF(IF(IF(_xlfn.MAXIFS($F$2:$F7377,$C$2:$C7377,$C7378,$B$2:$B7377,$B7378,$A$2:$A7377,$A7378)=0,"",$E7378-_xlfn.MAXIFS($F$2:$F7377,$C$2:$C7377,$C7378,$B$2:$B7377,$B7378,$A$2:$A7377,$A7378))&lt;0,0,IF(_xlfn.MAXIFS($F$2:$F7377,$C$2:$C7377,$C7378,$B$2:$B7377,$B7378,$A$2:$A7377,$A7378)=0,"",$E7378-_xlfn.MAXIFS($F$2:$F7377,$C$2:$C7377,$C7378,$B$2:$B7377,$B7378,$A$2:$A7377,$A7378)))&gt;0.25,"",IF(IF(_xlfn.MAXIFS($F$2:$F7377,$C$2:$C7377,$C7378,$B$2:$B7377,$B7378,$A$2:$A7377,$A7378)=0,"",$E7378-_xlfn.MAXIFS($F$2:$F7377,$C$2:$C7377,$C7378,$B$2:$B7377,$B7378,$A$2:$A7377,$A7378))&lt;0,0,IF(_xlfn.MAXIFS($F$2:$F7377,$C$2:$C7377,$C7378,$B$2:$B7377,$B7378,$A$2:$A7377,$A7378)=0,"",$E7378-_xlfn.MAXIFS($F$2:$F7377,$C$2:$C7377,$C7378,$B$2:$B7377,$B7378,$A$2:$A7377,$A7378))))</f>
        <v/>
      </c>
      <c r="K7378" s="6" t="str">
        <f t="shared" si="346"/>
        <v/>
      </c>
      <c r="L7378" s="6" t="str">
        <f t="shared" si="347"/>
        <v/>
      </c>
      <c r="M7378" s="6" t="str">
        <f t="shared" si="345"/>
        <v/>
      </c>
    </row>
    <row r="7379" spans="1:13" x14ac:dyDescent="0.25">
      <c r="A7379"/>
      <c r="B7379" s="1"/>
      <c r="C7379"/>
      <c r="D7379"/>
      <c r="E7379" s="76"/>
      <c r="F7379" s="76"/>
      <c r="G7379" s="2"/>
      <c r="H7379" s="77"/>
      <c r="J7379" s="79" t="str">
        <f>IF(IF(IF(_xlfn.MAXIFS($F$2:$F7378,$C$2:$C7378,$C7379,$B$2:$B7378,$B7379,$A$2:$A7378,$A7379)=0,"",$E7379-_xlfn.MAXIFS($F$2:$F7378,$C$2:$C7378,$C7379,$B$2:$B7378,$B7379,$A$2:$A7378,$A7379))&lt;0,0,IF(_xlfn.MAXIFS($F$2:$F7378,$C$2:$C7378,$C7379,$B$2:$B7378,$B7379,$A$2:$A7378,$A7379)=0,"",$E7379-_xlfn.MAXIFS($F$2:$F7378,$C$2:$C7378,$C7379,$B$2:$B7378,$B7379,$A$2:$A7378,$A7379)))&gt;0.25,"",IF(IF(_xlfn.MAXIFS($F$2:$F7378,$C$2:$C7378,$C7379,$B$2:$B7378,$B7379,$A$2:$A7378,$A7379)=0,"",$E7379-_xlfn.MAXIFS($F$2:$F7378,$C$2:$C7378,$C7379,$B$2:$B7378,$B7379,$A$2:$A7378,$A7379))&lt;0,0,IF(_xlfn.MAXIFS($F$2:$F7378,$C$2:$C7378,$C7379,$B$2:$B7378,$B7379,$A$2:$A7378,$A7379)=0,"",$E7379-_xlfn.MAXIFS($F$2:$F7378,$C$2:$C7378,$C7379,$B$2:$B7378,$B7379,$A$2:$A7378,$A7379))))</f>
        <v/>
      </c>
      <c r="K7379" s="6" t="str">
        <f t="shared" si="346"/>
        <v/>
      </c>
      <c r="L7379" s="6" t="str">
        <f t="shared" si="347"/>
        <v/>
      </c>
      <c r="M7379" s="6" t="str">
        <f t="shared" si="345"/>
        <v/>
      </c>
    </row>
    <row r="7380" spans="1:13" x14ac:dyDescent="0.25">
      <c r="A7380"/>
      <c r="B7380" s="1"/>
      <c r="C7380"/>
      <c r="D7380"/>
      <c r="E7380" s="76"/>
      <c r="F7380" s="76"/>
      <c r="G7380" s="2"/>
      <c r="H7380" s="77"/>
      <c r="J7380" s="79" t="str">
        <f>IF(IF(IF(_xlfn.MAXIFS($F$2:$F7379,$C$2:$C7379,$C7380,$B$2:$B7379,$B7380,$A$2:$A7379,$A7380)=0,"",$E7380-_xlfn.MAXIFS($F$2:$F7379,$C$2:$C7379,$C7380,$B$2:$B7379,$B7380,$A$2:$A7379,$A7380))&lt;0,0,IF(_xlfn.MAXIFS($F$2:$F7379,$C$2:$C7379,$C7380,$B$2:$B7379,$B7380,$A$2:$A7379,$A7380)=0,"",$E7380-_xlfn.MAXIFS($F$2:$F7379,$C$2:$C7379,$C7380,$B$2:$B7379,$B7380,$A$2:$A7379,$A7380)))&gt;0.25,"",IF(IF(_xlfn.MAXIFS($F$2:$F7379,$C$2:$C7379,$C7380,$B$2:$B7379,$B7380,$A$2:$A7379,$A7380)=0,"",$E7380-_xlfn.MAXIFS($F$2:$F7379,$C$2:$C7379,$C7380,$B$2:$B7379,$B7380,$A$2:$A7379,$A7380))&lt;0,0,IF(_xlfn.MAXIFS($F$2:$F7379,$C$2:$C7379,$C7380,$B$2:$B7379,$B7380,$A$2:$A7379,$A7380)=0,"",$E7380-_xlfn.MAXIFS($F$2:$F7379,$C$2:$C7379,$C7380,$B$2:$B7379,$B7380,$A$2:$A7379,$A7380))))</f>
        <v/>
      </c>
      <c r="K7380" s="6" t="str">
        <f t="shared" si="346"/>
        <v/>
      </c>
      <c r="L7380" s="6" t="str">
        <f t="shared" si="347"/>
        <v/>
      </c>
      <c r="M7380" s="6" t="str">
        <f t="shared" si="345"/>
        <v/>
      </c>
    </row>
    <row r="7381" spans="1:13" x14ac:dyDescent="0.25">
      <c r="A7381"/>
      <c r="B7381" s="1"/>
      <c r="C7381"/>
      <c r="D7381"/>
      <c r="E7381" s="76"/>
      <c r="F7381" s="76"/>
      <c r="G7381" s="2"/>
      <c r="H7381" s="77"/>
      <c r="J7381" s="79" t="str">
        <f>IF(IF(IF(_xlfn.MAXIFS($F$2:$F7380,$C$2:$C7380,$C7381,$B$2:$B7380,$B7381,$A$2:$A7380,$A7381)=0,"",$E7381-_xlfn.MAXIFS($F$2:$F7380,$C$2:$C7380,$C7381,$B$2:$B7380,$B7381,$A$2:$A7380,$A7381))&lt;0,0,IF(_xlfn.MAXIFS($F$2:$F7380,$C$2:$C7380,$C7381,$B$2:$B7380,$B7381,$A$2:$A7380,$A7381)=0,"",$E7381-_xlfn.MAXIFS($F$2:$F7380,$C$2:$C7380,$C7381,$B$2:$B7380,$B7381,$A$2:$A7380,$A7381)))&gt;0.25,"",IF(IF(_xlfn.MAXIFS($F$2:$F7380,$C$2:$C7380,$C7381,$B$2:$B7380,$B7381,$A$2:$A7380,$A7381)=0,"",$E7381-_xlfn.MAXIFS($F$2:$F7380,$C$2:$C7380,$C7381,$B$2:$B7380,$B7381,$A$2:$A7380,$A7381))&lt;0,0,IF(_xlfn.MAXIFS($F$2:$F7380,$C$2:$C7380,$C7381,$B$2:$B7380,$B7381,$A$2:$A7380,$A7381)=0,"",$E7381-_xlfn.MAXIFS($F$2:$F7380,$C$2:$C7380,$C7381,$B$2:$B7380,$B7381,$A$2:$A7380,$A7381))))</f>
        <v/>
      </c>
      <c r="K7381" s="6" t="str">
        <f t="shared" si="346"/>
        <v/>
      </c>
      <c r="L7381" s="6" t="str">
        <f t="shared" si="347"/>
        <v/>
      </c>
      <c r="M7381" s="6" t="str">
        <f t="shared" si="345"/>
        <v/>
      </c>
    </row>
    <row r="7382" spans="1:13" x14ac:dyDescent="0.25">
      <c r="A7382"/>
      <c r="B7382" s="1"/>
      <c r="C7382"/>
      <c r="D7382"/>
      <c r="E7382" s="76"/>
      <c r="F7382" s="76"/>
      <c r="G7382" s="2"/>
      <c r="H7382" s="77"/>
      <c r="J7382" s="79" t="str">
        <f>IF(IF(IF(_xlfn.MAXIFS($F$2:$F7381,$C$2:$C7381,$C7382,$B$2:$B7381,$B7382,$A$2:$A7381,$A7382)=0,"",$E7382-_xlfn.MAXIFS($F$2:$F7381,$C$2:$C7381,$C7382,$B$2:$B7381,$B7382,$A$2:$A7381,$A7382))&lt;0,0,IF(_xlfn.MAXIFS($F$2:$F7381,$C$2:$C7381,$C7382,$B$2:$B7381,$B7382,$A$2:$A7381,$A7382)=0,"",$E7382-_xlfn.MAXIFS($F$2:$F7381,$C$2:$C7381,$C7382,$B$2:$B7381,$B7382,$A$2:$A7381,$A7382)))&gt;0.25,"",IF(IF(_xlfn.MAXIFS($F$2:$F7381,$C$2:$C7381,$C7382,$B$2:$B7381,$B7382,$A$2:$A7381,$A7382)=0,"",$E7382-_xlfn.MAXIFS($F$2:$F7381,$C$2:$C7381,$C7382,$B$2:$B7381,$B7382,$A$2:$A7381,$A7382))&lt;0,0,IF(_xlfn.MAXIFS($F$2:$F7381,$C$2:$C7381,$C7382,$B$2:$B7381,$B7382,$A$2:$A7381,$A7382)=0,"",$E7382-_xlfn.MAXIFS($F$2:$F7381,$C$2:$C7381,$C7382,$B$2:$B7381,$B7382,$A$2:$A7381,$A7382))))</f>
        <v/>
      </c>
      <c r="K7382" s="6" t="str">
        <f t="shared" si="346"/>
        <v/>
      </c>
      <c r="L7382" s="6" t="str">
        <f t="shared" si="347"/>
        <v/>
      </c>
      <c r="M7382" s="6" t="str">
        <f t="shared" si="345"/>
        <v/>
      </c>
    </row>
    <row r="7383" spans="1:13" x14ac:dyDescent="0.25">
      <c r="A7383"/>
      <c r="B7383" s="1"/>
      <c r="C7383"/>
      <c r="D7383"/>
      <c r="E7383" s="76"/>
      <c r="F7383" s="76"/>
      <c r="G7383" s="2"/>
      <c r="H7383" s="77"/>
      <c r="J7383" s="79" t="str">
        <f>IF(IF(IF(_xlfn.MAXIFS($F$2:$F7382,$C$2:$C7382,$C7383,$B$2:$B7382,$B7383,$A$2:$A7382,$A7383)=0,"",$E7383-_xlfn.MAXIFS($F$2:$F7382,$C$2:$C7382,$C7383,$B$2:$B7382,$B7383,$A$2:$A7382,$A7383))&lt;0,0,IF(_xlfn.MAXIFS($F$2:$F7382,$C$2:$C7382,$C7383,$B$2:$B7382,$B7383,$A$2:$A7382,$A7383)=0,"",$E7383-_xlfn.MAXIFS($F$2:$F7382,$C$2:$C7382,$C7383,$B$2:$B7382,$B7383,$A$2:$A7382,$A7383)))&gt;0.25,"",IF(IF(_xlfn.MAXIFS($F$2:$F7382,$C$2:$C7382,$C7383,$B$2:$B7382,$B7383,$A$2:$A7382,$A7383)=0,"",$E7383-_xlfn.MAXIFS($F$2:$F7382,$C$2:$C7382,$C7383,$B$2:$B7382,$B7383,$A$2:$A7382,$A7383))&lt;0,0,IF(_xlfn.MAXIFS($F$2:$F7382,$C$2:$C7382,$C7383,$B$2:$B7382,$B7383,$A$2:$A7382,$A7383)=0,"",$E7383-_xlfn.MAXIFS($F$2:$F7382,$C$2:$C7382,$C7383,$B$2:$B7382,$B7383,$A$2:$A7382,$A7383))))</f>
        <v/>
      </c>
      <c r="K7383" s="6" t="str">
        <f t="shared" si="346"/>
        <v/>
      </c>
      <c r="L7383" s="6" t="str">
        <f t="shared" si="347"/>
        <v/>
      </c>
      <c r="M7383" s="6" t="str">
        <f t="shared" si="345"/>
        <v/>
      </c>
    </row>
    <row r="7384" spans="1:13" x14ac:dyDescent="0.25">
      <c r="A7384"/>
      <c r="B7384" s="1"/>
      <c r="C7384"/>
      <c r="D7384"/>
      <c r="E7384" s="76"/>
      <c r="F7384" s="76"/>
      <c r="G7384" s="2"/>
      <c r="H7384" s="77"/>
      <c r="J7384" s="79" t="str">
        <f>IF(IF(IF(_xlfn.MAXIFS($F$2:$F7383,$C$2:$C7383,$C7384,$B$2:$B7383,$B7384,$A$2:$A7383,$A7384)=0,"",$E7384-_xlfn.MAXIFS($F$2:$F7383,$C$2:$C7383,$C7384,$B$2:$B7383,$B7384,$A$2:$A7383,$A7384))&lt;0,0,IF(_xlfn.MAXIFS($F$2:$F7383,$C$2:$C7383,$C7384,$B$2:$B7383,$B7384,$A$2:$A7383,$A7384)=0,"",$E7384-_xlfn.MAXIFS($F$2:$F7383,$C$2:$C7383,$C7384,$B$2:$B7383,$B7384,$A$2:$A7383,$A7384)))&gt;0.25,"",IF(IF(_xlfn.MAXIFS($F$2:$F7383,$C$2:$C7383,$C7384,$B$2:$B7383,$B7384,$A$2:$A7383,$A7384)=0,"",$E7384-_xlfn.MAXIFS($F$2:$F7383,$C$2:$C7383,$C7384,$B$2:$B7383,$B7384,$A$2:$A7383,$A7384))&lt;0,0,IF(_xlfn.MAXIFS($F$2:$F7383,$C$2:$C7383,$C7384,$B$2:$B7383,$B7384,$A$2:$A7383,$A7384)=0,"",$E7384-_xlfn.MAXIFS($F$2:$F7383,$C$2:$C7383,$C7384,$B$2:$B7383,$B7384,$A$2:$A7383,$A7384))))</f>
        <v/>
      </c>
      <c r="K7384" s="6" t="str">
        <f t="shared" si="346"/>
        <v/>
      </c>
      <c r="L7384" s="6" t="str">
        <f t="shared" si="347"/>
        <v/>
      </c>
      <c r="M7384" s="6" t="str">
        <f t="shared" si="345"/>
        <v/>
      </c>
    </row>
    <row r="7385" spans="1:13" x14ac:dyDescent="0.25">
      <c r="A7385"/>
      <c r="B7385" s="1"/>
      <c r="C7385"/>
      <c r="D7385"/>
      <c r="E7385" s="76"/>
      <c r="F7385" s="76"/>
      <c r="G7385" s="2"/>
      <c r="H7385" s="77"/>
      <c r="J7385" s="79" t="str">
        <f>IF(IF(IF(_xlfn.MAXIFS($F$2:$F7384,$C$2:$C7384,$C7385,$B$2:$B7384,$B7385,$A$2:$A7384,$A7385)=0,"",$E7385-_xlfn.MAXIFS($F$2:$F7384,$C$2:$C7384,$C7385,$B$2:$B7384,$B7385,$A$2:$A7384,$A7385))&lt;0,0,IF(_xlfn.MAXIFS($F$2:$F7384,$C$2:$C7384,$C7385,$B$2:$B7384,$B7385,$A$2:$A7384,$A7385)=0,"",$E7385-_xlfn.MAXIFS($F$2:$F7384,$C$2:$C7384,$C7385,$B$2:$B7384,$B7385,$A$2:$A7384,$A7385)))&gt;0.25,"",IF(IF(_xlfn.MAXIFS($F$2:$F7384,$C$2:$C7384,$C7385,$B$2:$B7384,$B7385,$A$2:$A7384,$A7385)=0,"",$E7385-_xlfn.MAXIFS($F$2:$F7384,$C$2:$C7384,$C7385,$B$2:$B7384,$B7385,$A$2:$A7384,$A7385))&lt;0,0,IF(_xlfn.MAXIFS($F$2:$F7384,$C$2:$C7384,$C7385,$B$2:$B7384,$B7385,$A$2:$A7384,$A7385)=0,"",$E7385-_xlfn.MAXIFS($F$2:$F7384,$C$2:$C7384,$C7385,$B$2:$B7384,$B7385,$A$2:$A7384,$A7385))))</f>
        <v/>
      </c>
      <c r="K7385" s="6" t="str">
        <f t="shared" si="346"/>
        <v/>
      </c>
      <c r="L7385" s="6" t="str">
        <f t="shared" si="347"/>
        <v/>
      </c>
      <c r="M7385" s="6" t="str">
        <f t="shared" si="345"/>
        <v/>
      </c>
    </row>
    <row r="7386" spans="1:13" x14ac:dyDescent="0.25">
      <c r="A7386"/>
      <c r="B7386" s="1"/>
      <c r="C7386"/>
      <c r="D7386"/>
      <c r="E7386" s="76"/>
      <c r="F7386" s="76"/>
      <c r="G7386" s="2"/>
      <c r="H7386" s="77"/>
      <c r="J7386" s="79" t="str">
        <f>IF(IF(IF(_xlfn.MAXIFS($F$2:$F7385,$C$2:$C7385,$C7386,$B$2:$B7385,$B7386,$A$2:$A7385,$A7386)=0,"",$E7386-_xlfn.MAXIFS($F$2:$F7385,$C$2:$C7385,$C7386,$B$2:$B7385,$B7386,$A$2:$A7385,$A7386))&lt;0,0,IF(_xlfn.MAXIFS($F$2:$F7385,$C$2:$C7385,$C7386,$B$2:$B7385,$B7386,$A$2:$A7385,$A7386)=0,"",$E7386-_xlfn.MAXIFS($F$2:$F7385,$C$2:$C7385,$C7386,$B$2:$B7385,$B7386,$A$2:$A7385,$A7386)))&gt;0.25,"",IF(IF(_xlfn.MAXIFS($F$2:$F7385,$C$2:$C7385,$C7386,$B$2:$B7385,$B7386,$A$2:$A7385,$A7386)=0,"",$E7386-_xlfn.MAXIFS($F$2:$F7385,$C$2:$C7385,$C7386,$B$2:$B7385,$B7386,$A$2:$A7385,$A7386))&lt;0,0,IF(_xlfn.MAXIFS($F$2:$F7385,$C$2:$C7385,$C7386,$B$2:$B7385,$B7386,$A$2:$A7385,$A7386)=0,"",$E7386-_xlfn.MAXIFS($F$2:$F7385,$C$2:$C7385,$C7386,$B$2:$B7385,$B7386,$A$2:$A7385,$A7386))))</f>
        <v/>
      </c>
      <c r="K7386" s="6" t="str">
        <f t="shared" si="346"/>
        <v/>
      </c>
      <c r="L7386" s="6" t="str">
        <f t="shared" si="347"/>
        <v/>
      </c>
      <c r="M7386" s="6" t="str">
        <f t="shared" si="345"/>
        <v/>
      </c>
    </row>
    <row r="7387" spans="1:13" x14ac:dyDescent="0.25">
      <c r="A7387"/>
      <c r="B7387" s="1"/>
      <c r="C7387"/>
      <c r="D7387"/>
      <c r="E7387" s="76"/>
      <c r="F7387" s="76"/>
      <c r="G7387" s="2"/>
      <c r="H7387" s="77"/>
      <c r="J7387" s="79" t="str">
        <f>IF(IF(IF(_xlfn.MAXIFS($F$2:$F7386,$C$2:$C7386,$C7387,$B$2:$B7386,$B7387,$A$2:$A7386,$A7387)=0,"",$E7387-_xlfn.MAXIFS($F$2:$F7386,$C$2:$C7386,$C7387,$B$2:$B7386,$B7387,$A$2:$A7386,$A7387))&lt;0,0,IF(_xlfn.MAXIFS($F$2:$F7386,$C$2:$C7386,$C7387,$B$2:$B7386,$B7387,$A$2:$A7386,$A7387)=0,"",$E7387-_xlfn.MAXIFS($F$2:$F7386,$C$2:$C7386,$C7387,$B$2:$B7386,$B7387,$A$2:$A7386,$A7387)))&gt;0.25,"",IF(IF(_xlfn.MAXIFS($F$2:$F7386,$C$2:$C7386,$C7387,$B$2:$B7386,$B7387,$A$2:$A7386,$A7387)=0,"",$E7387-_xlfn.MAXIFS($F$2:$F7386,$C$2:$C7386,$C7387,$B$2:$B7386,$B7387,$A$2:$A7386,$A7387))&lt;0,0,IF(_xlfn.MAXIFS($F$2:$F7386,$C$2:$C7386,$C7387,$B$2:$B7386,$B7387,$A$2:$A7386,$A7387)=0,"",$E7387-_xlfn.MAXIFS($F$2:$F7386,$C$2:$C7386,$C7387,$B$2:$B7386,$B7387,$A$2:$A7386,$A7387))))</f>
        <v/>
      </c>
      <c r="K7387" s="6" t="str">
        <f t="shared" si="346"/>
        <v/>
      </c>
      <c r="L7387" s="6" t="str">
        <f t="shared" si="347"/>
        <v/>
      </c>
      <c r="M7387" s="6" t="str">
        <f t="shared" si="345"/>
        <v/>
      </c>
    </row>
    <row r="7388" spans="1:13" x14ac:dyDescent="0.25">
      <c r="A7388"/>
      <c r="B7388" s="1"/>
      <c r="C7388"/>
      <c r="D7388"/>
      <c r="E7388" s="76"/>
      <c r="F7388" s="76"/>
      <c r="G7388" s="2"/>
      <c r="H7388" s="77"/>
      <c r="J7388" s="79" t="str">
        <f>IF(IF(IF(_xlfn.MAXIFS($F$2:$F7387,$C$2:$C7387,$C7388,$B$2:$B7387,$B7388,$A$2:$A7387,$A7388)=0,"",$E7388-_xlfn.MAXIFS($F$2:$F7387,$C$2:$C7387,$C7388,$B$2:$B7387,$B7388,$A$2:$A7387,$A7388))&lt;0,0,IF(_xlfn.MAXIFS($F$2:$F7387,$C$2:$C7387,$C7388,$B$2:$B7387,$B7388,$A$2:$A7387,$A7388)=0,"",$E7388-_xlfn.MAXIFS($F$2:$F7387,$C$2:$C7387,$C7388,$B$2:$B7387,$B7388,$A$2:$A7387,$A7388)))&gt;0.25,"",IF(IF(_xlfn.MAXIFS($F$2:$F7387,$C$2:$C7387,$C7388,$B$2:$B7387,$B7388,$A$2:$A7387,$A7388)=0,"",$E7388-_xlfn.MAXIFS($F$2:$F7387,$C$2:$C7387,$C7388,$B$2:$B7387,$B7388,$A$2:$A7387,$A7388))&lt;0,0,IF(_xlfn.MAXIFS($F$2:$F7387,$C$2:$C7387,$C7388,$B$2:$B7387,$B7388,$A$2:$A7387,$A7388)=0,"",$E7388-_xlfn.MAXIFS($F$2:$F7387,$C$2:$C7387,$C7388,$B$2:$B7387,$B7388,$A$2:$A7387,$A7388))))</f>
        <v/>
      </c>
      <c r="K7388" s="6" t="str">
        <f t="shared" si="346"/>
        <v/>
      </c>
      <c r="L7388" s="6" t="str">
        <f t="shared" si="347"/>
        <v/>
      </c>
      <c r="M7388" s="6" t="str">
        <f t="shared" si="345"/>
        <v/>
      </c>
    </row>
    <row r="7389" spans="1:13" x14ac:dyDescent="0.25">
      <c r="A7389"/>
      <c r="B7389" s="1"/>
      <c r="C7389"/>
      <c r="D7389"/>
      <c r="E7389" s="76"/>
      <c r="F7389" s="76"/>
      <c r="G7389" s="2"/>
      <c r="H7389" s="77"/>
      <c r="J7389" s="79" t="str">
        <f>IF(IF(IF(_xlfn.MAXIFS($F$2:$F7388,$C$2:$C7388,$C7389,$B$2:$B7388,$B7389,$A$2:$A7388,$A7389)=0,"",$E7389-_xlfn.MAXIFS($F$2:$F7388,$C$2:$C7388,$C7389,$B$2:$B7388,$B7389,$A$2:$A7388,$A7389))&lt;0,0,IF(_xlfn.MAXIFS($F$2:$F7388,$C$2:$C7388,$C7389,$B$2:$B7388,$B7389,$A$2:$A7388,$A7389)=0,"",$E7389-_xlfn.MAXIFS($F$2:$F7388,$C$2:$C7388,$C7389,$B$2:$B7388,$B7389,$A$2:$A7388,$A7389)))&gt;0.25,"",IF(IF(_xlfn.MAXIFS($F$2:$F7388,$C$2:$C7388,$C7389,$B$2:$B7388,$B7389,$A$2:$A7388,$A7389)=0,"",$E7389-_xlfn.MAXIFS($F$2:$F7388,$C$2:$C7388,$C7389,$B$2:$B7388,$B7389,$A$2:$A7388,$A7389))&lt;0,0,IF(_xlfn.MAXIFS($F$2:$F7388,$C$2:$C7388,$C7389,$B$2:$B7388,$B7389,$A$2:$A7388,$A7389)=0,"",$E7389-_xlfn.MAXIFS($F$2:$F7388,$C$2:$C7388,$C7389,$B$2:$B7388,$B7389,$A$2:$A7388,$A7389))))</f>
        <v/>
      </c>
      <c r="K7389" s="6" t="str">
        <f t="shared" si="346"/>
        <v/>
      </c>
      <c r="L7389" s="6" t="str">
        <f t="shared" si="347"/>
        <v/>
      </c>
      <c r="M7389" s="6" t="str">
        <f t="shared" si="345"/>
        <v/>
      </c>
    </row>
    <row r="7390" spans="1:13" x14ac:dyDescent="0.25">
      <c r="A7390"/>
      <c r="B7390" s="1"/>
      <c r="C7390"/>
      <c r="D7390"/>
      <c r="E7390" s="76"/>
      <c r="F7390" s="76"/>
      <c r="G7390" s="2"/>
      <c r="H7390" s="77"/>
      <c r="J7390" s="79" t="str">
        <f>IF(IF(IF(_xlfn.MAXIFS($F$2:$F7389,$C$2:$C7389,$C7390,$B$2:$B7389,$B7390,$A$2:$A7389,$A7390)=0,"",$E7390-_xlfn.MAXIFS($F$2:$F7389,$C$2:$C7389,$C7390,$B$2:$B7389,$B7390,$A$2:$A7389,$A7390))&lt;0,0,IF(_xlfn.MAXIFS($F$2:$F7389,$C$2:$C7389,$C7390,$B$2:$B7389,$B7390,$A$2:$A7389,$A7390)=0,"",$E7390-_xlfn.MAXIFS($F$2:$F7389,$C$2:$C7389,$C7390,$B$2:$B7389,$B7390,$A$2:$A7389,$A7390)))&gt;0.25,"",IF(IF(_xlfn.MAXIFS($F$2:$F7389,$C$2:$C7389,$C7390,$B$2:$B7389,$B7390,$A$2:$A7389,$A7390)=0,"",$E7390-_xlfn.MAXIFS($F$2:$F7389,$C$2:$C7389,$C7390,$B$2:$B7389,$B7390,$A$2:$A7389,$A7390))&lt;0,0,IF(_xlfn.MAXIFS($F$2:$F7389,$C$2:$C7389,$C7390,$B$2:$B7389,$B7390,$A$2:$A7389,$A7390)=0,"",$E7390-_xlfn.MAXIFS($F$2:$F7389,$C$2:$C7389,$C7390,$B$2:$B7389,$B7390,$A$2:$A7389,$A7390))))</f>
        <v/>
      </c>
      <c r="K7390" s="6" t="str">
        <f t="shared" si="346"/>
        <v/>
      </c>
      <c r="L7390" s="6" t="str">
        <f t="shared" si="347"/>
        <v/>
      </c>
      <c r="M7390" s="6" t="str">
        <f t="shared" si="345"/>
        <v/>
      </c>
    </row>
    <row r="7391" spans="1:13" x14ac:dyDescent="0.25">
      <c r="A7391"/>
      <c r="B7391" s="1"/>
      <c r="C7391"/>
      <c r="D7391"/>
      <c r="E7391" s="76"/>
      <c r="F7391" s="76"/>
      <c r="G7391" s="2"/>
      <c r="H7391" s="77"/>
      <c r="J7391" s="79" t="str">
        <f>IF(IF(IF(_xlfn.MAXIFS($F$2:$F7390,$C$2:$C7390,$C7391,$B$2:$B7390,$B7391,$A$2:$A7390,$A7391)=0,"",$E7391-_xlfn.MAXIFS($F$2:$F7390,$C$2:$C7390,$C7391,$B$2:$B7390,$B7391,$A$2:$A7390,$A7391))&lt;0,0,IF(_xlfn.MAXIFS($F$2:$F7390,$C$2:$C7390,$C7391,$B$2:$B7390,$B7391,$A$2:$A7390,$A7391)=0,"",$E7391-_xlfn.MAXIFS($F$2:$F7390,$C$2:$C7390,$C7391,$B$2:$B7390,$B7391,$A$2:$A7390,$A7391)))&gt;0.25,"",IF(IF(_xlfn.MAXIFS($F$2:$F7390,$C$2:$C7390,$C7391,$B$2:$B7390,$B7391,$A$2:$A7390,$A7391)=0,"",$E7391-_xlfn.MAXIFS($F$2:$F7390,$C$2:$C7390,$C7391,$B$2:$B7390,$B7391,$A$2:$A7390,$A7391))&lt;0,0,IF(_xlfn.MAXIFS($F$2:$F7390,$C$2:$C7390,$C7391,$B$2:$B7390,$B7391,$A$2:$A7390,$A7391)=0,"",$E7391-_xlfn.MAXIFS($F$2:$F7390,$C$2:$C7390,$C7391,$B$2:$B7390,$B7391,$A$2:$A7390,$A7391))))</f>
        <v/>
      </c>
      <c r="K7391" s="6" t="str">
        <f t="shared" si="346"/>
        <v/>
      </c>
      <c r="L7391" s="6" t="str">
        <f t="shared" si="347"/>
        <v/>
      </c>
      <c r="M7391" s="6" t="str">
        <f t="shared" si="345"/>
        <v/>
      </c>
    </row>
    <row r="7392" spans="1:13" x14ac:dyDescent="0.25">
      <c r="A7392"/>
      <c r="B7392" s="1"/>
      <c r="C7392"/>
      <c r="D7392"/>
      <c r="E7392" s="76"/>
      <c r="F7392" s="76"/>
      <c r="G7392" s="2"/>
      <c r="H7392" s="77"/>
      <c r="J7392" s="79" t="str">
        <f>IF(IF(IF(_xlfn.MAXIFS($F$2:$F7391,$C$2:$C7391,$C7392,$B$2:$B7391,$B7392,$A$2:$A7391,$A7392)=0,"",$E7392-_xlfn.MAXIFS($F$2:$F7391,$C$2:$C7391,$C7392,$B$2:$B7391,$B7392,$A$2:$A7391,$A7392))&lt;0,0,IF(_xlfn.MAXIFS($F$2:$F7391,$C$2:$C7391,$C7392,$B$2:$B7391,$B7392,$A$2:$A7391,$A7392)=0,"",$E7392-_xlfn.MAXIFS($F$2:$F7391,$C$2:$C7391,$C7392,$B$2:$B7391,$B7392,$A$2:$A7391,$A7392)))&gt;0.25,"",IF(IF(_xlfn.MAXIFS($F$2:$F7391,$C$2:$C7391,$C7392,$B$2:$B7391,$B7392,$A$2:$A7391,$A7392)=0,"",$E7392-_xlfn.MAXIFS($F$2:$F7391,$C$2:$C7391,$C7392,$B$2:$B7391,$B7392,$A$2:$A7391,$A7392))&lt;0,0,IF(_xlfn.MAXIFS($F$2:$F7391,$C$2:$C7391,$C7392,$B$2:$B7391,$B7392,$A$2:$A7391,$A7392)=0,"",$E7392-_xlfn.MAXIFS($F$2:$F7391,$C$2:$C7391,$C7392,$B$2:$B7391,$B7392,$A$2:$A7391,$A7392))))</f>
        <v/>
      </c>
      <c r="K7392" s="6" t="str">
        <f t="shared" si="346"/>
        <v/>
      </c>
      <c r="L7392" s="6" t="str">
        <f t="shared" si="347"/>
        <v/>
      </c>
      <c r="M7392" s="6" t="str">
        <f t="shared" si="345"/>
        <v/>
      </c>
    </row>
    <row r="7393" spans="1:13" x14ac:dyDescent="0.25">
      <c r="A7393"/>
      <c r="B7393" s="1"/>
      <c r="C7393"/>
      <c r="D7393"/>
      <c r="E7393" s="76"/>
      <c r="F7393" s="76"/>
      <c r="G7393" s="2"/>
      <c r="H7393" s="77"/>
      <c r="J7393" s="79" t="str">
        <f>IF(IF(IF(_xlfn.MAXIFS($F$2:$F7392,$C$2:$C7392,$C7393,$B$2:$B7392,$B7393,$A$2:$A7392,$A7393)=0,"",$E7393-_xlfn.MAXIFS($F$2:$F7392,$C$2:$C7392,$C7393,$B$2:$B7392,$B7393,$A$2:$A7392,$A7393))&lt;0,0,IF(_xlfn.MAXIFS($F$2:$F7392,$C$2:$C7392,$C7393,$B$2:$B7392,$B7393,$A$2:$A7392,$A7393)=0,"",$E7393-_xlfn.MAXIFS($F$2:$F7392,$C$2:$C7392,$C7393,$B$2:$B7392,$B7393,$A$2:$A7392,$A7393)))&gt;0.25,"",IF(IF(_xlfn.MAXIFS($F$2:$F7392,$C$2:$C7392,$C7393,$B$2:$B7392,$B7393,$A$2:$A7392,$A7393)=0,"",$E7393-_xlfn.MAXIFS($F$2:$F7392,$C$2:$C7392,$C7393,$B$2:$B7392,$B7393,$A$2:$A7392,$A7393))&lt;0,0,IF(_xlfn.MAXIFS($F$2:$F7392,$C$2:$C7392,$C7393,$B$2:$B7392,$B7393,$A$2:$A7392,$A7393)=0,"",$E7393-_xlfn.MAXIFS($F$2:$F7392,$C$2:$C7392,$C7393,$B$2:$B7392,$B7393,$A$2:$A7392,$A7393))))</f>
        <v/>
      </c>
      <c r="K7393" s="6" t="str">
        <f t="shared" si="346"/>
        <v/>
      </c>
      <c r="L7393" s="6" t="str">
        <f t="shared" si="347"/>
        <v/>
      </c>
      <c r="M7393" s="6" t="str">
        <f t="shared" si="345"/>
        <v/>
      </c>
    </row>
    <row r="7394" spans="1:13" x14ac:dyDescent="0.25">
      <c r="A7394"/>
      <c r="B7394" s="1"/>
      <c r="C7394"/>
      <c r="D7394"/>
      <c r="E7394" s="76"/>
      <c r="F7394" s="76"/>
      <c r="G7394" s="2"/>
      <c r="H7394" s="77"/>
      <c r="J7394" s="79" t="str">
        <f>IF(IF(IF(_xlfn.MAXIFS($F$2:$F7393,$C$2:$C7393,$C7394,$B$2:$B7393,$B7394,$A$2:$A7393,$A7394)=0,"",$E7394-_xlfn.MAXIFS($F$2:$F7393,$C$2:$C7393,$C7394,$B$2:$B7393,$B7394,$A$2:$A7393,$A7394))&lt;0,0,IF(_xlfn.MAXIFS($F$2:$F7393,$C$2:$C7393,$C7394,$B$2:$B7393,$B7394,$A$2:$A7393,$A7394)=0,"",$E7394-_xlfn.MAXIFS($F$2:$F7393,$C$2:$C7393,$C7394,$B$2:$B7393,$B7394,$A$2:$A7393,$A7394)))&gt;0.25,"",IF(IF(_xlfn.MAXIFS($F$2:$F7393,$C$2:$C7393,$C7394,$B$2:$B7393,$B7394,$A$2:$A7393,$A7394)=0,"",$E7394-_xlfn.MAXIFS($F$2:$F7393,$C$2:$C7393,$C7394,$B$2:$B7393,$B7394,$A$2:$A7393,$A7394))&lt;0,0,IF(_xlfn.MAXIFS($F$2:$F7393,$C$2:$C7393,$C7394,$B$2:$B7393,$B7394,$A$2:$A7393,$A7394)=0,"",$E7394-_xlfn.MAXIFS($F$2:$F7393,$C$2:$C7393,$C7394,$B$2:$B7393,$B7394,$A$2:$A7393,$A7394))))</f>
        <v/>
      </c>
      <c r="K7394" s="6" t="str">
        <f t="shared" si="346"/>
        <v/>
      </c>
      <c r="L7394" s="6" t="str">
        <f t="shared" si="347"/>
        <v/>
      </c>
      <c r="M7394" s="6" t="str">
        <f t="shared" si="345"/>
        <v/>
      </c>
    </row>
    <row r="7395" spans="1:13" x14ac:dyDescent="0.25">
      <c r="A7395"/>
      <c r="B7395" s="1"/>
      <c r="C7395"/>
      <c r="D7395"/>
      <c r="E7395" s="76"/>
      <c r="F7395" s="76"/>
      <c r="G7395" s="2"/>
      <c r="H7395" s="77"/>
      <c r="J7395" s="79" t="str">
        <f>IF(IF(IF(_xlfn.MAXIFS($F$2:$F7394,$C$2:$C7394,$C7395,$B$2:$B7394,$B7395,$A$2:$A7394,$A7395)=0,"",$E7395-_xlfn.MAXIFS($F$2:$F7394,$C$2:$C7394,$C7395,$B$2:$B7394,$B7395,$A$2:$A7394,$A7395))&lt;0,0,IF(_xlfn.MAXIFS($F$2:$F7394,$C$2:$C7394,$C7395,$B$2:$B7394,$B7395,$A$2:$A7394,$A7395)=0,"",$E7395-_xlfn.MAXIFS($F$2:$F7394,$C$2:$C7394,$C7395,$B$2:$B7394,$B7395,$A$2:$A7394,$A7395)))&gt;0.25,"",IF(IF(_xlfn.MAXIFS($F$2:$F7394,$C$2:$C7394,$C7395,$B$2:$B7394,$B7395,$A$2:$A7394,$A7395)=0,"",$E7395-_xlfn.MAXIFS($F$2:$F7394,$C$2:$C7394,$C7395,$B$2:$B7394,$B7395,$A$2:$A7394,$A7395))&lt;0,0,IF(_xlfn.MAXIFS($F$2:$F7394,$C$2:$C7394,$C7395,$B$2:$B7394,$B7395,$A$2:$A7394,$A7395)=0,"",$E7395-_xlfn.MAXIFS($F$2:$F7394,$C$2:$C7394,$C7395,$B$2:$B7394,$B7395,$A$2:$A7394,$A7395))))</f>
        <v/>
      </c>
      <c r="K7395" s="6" t="str">
        <f t="shared" si="346"/>
        <v/>
      </c>
      <c r="L7395" s="6" t="str">
        <f t="shared" si="347"/>
        <v/>
      </c>
      <c r="M7395" s="6" t="str">
        <f t="shared" si="345"/>
        <v/>
      </c>
    </row>
    <row r="7396" spans="1:13" x14ac:dyDescent="0.25">
      <c r="A7396"/>
      <c r="B7396" s="1"/>
      <c r="C7396"/>
      <c r="D7396"/>
      <c r="E7396" s="76"/>
      <c r="F7396" s="76"/>
      <c r="G7396" s="2"/>
      <c r="H7396" s="77"/>
      <c r="J7396" s="79" t="str">
        <f>IF(IF(IF(_xlfn.MAXIFS($F$2:$F7395,$C$2:$C7395,$C7396,$B$2:$B7395,$B7396,$A$2:$A7395,$A7396)=0,"",$E7396-_xlfn.MAXIFS($F$2:$F7395,$C$2:$C7395,$C7396,$B$2:$B7395,$B7396,$A$2:$A7395,$A7396))&lt;0,0,IF(_xlfn.MAXIFS($F$2:$F7395,$C$2:$C7395,$C7396,$B$2:$B7395,$B7396,$A$2:$A7395,$A7396)=0,"",$E7396-_xlfn.MAXIFS($F$2:$F7395,$C$2:$C7395,$C7396,$B$2:$B7395,$B7396,$A$2:$A7395,$A7396)))&gt;0.25,"",IF(IF(_xlfn.MAXIFS($F$2:$F7395,$C$2:$C7395,$C7396,$B$2:$B7395,$B7396,$A$2:$A7395,$A7396)=0,"",$E7396-_xlfn.MAXIFS($F$2:$F7395,$C$2:$C7395,$C7396,$B$2:$B7395,$B7396,$A$2:$A7395,$A7396))&lt;0,0,IF(_xlfn.MAXIFS($F$2:$F7395,$C$2:$C7395,$C7396,$B$2:$B7395,$B7396,$A$2:$A7395,$A7396)=0,"",$E7396-_xlfn.MAXIFS($F$2:$F7395,$C$2:$C7395,$C7396,$B$2:$B7395,$B7396,$A$2:$A7395,$A7396))))</f>
        <v/>
      </c>
      <c r="K7396" s="6" t="str">
        <f t="shared" si="346"/>
        <v/>
      </c>
      <c r="L7396" s="6" t="str">
        <f t="shared" si="347"/>
        <v/>
      </c>
      <c r="M7396" s="6" t="str">
        <f t="shared" si="345"/>
        <v/>
      </c>
    </row>
    <row r="7397" spans="1:13" x14ac:dyDescent="0.25">
      <c r="A7397"/>
      <c r="B7397" s="1"/>
      <c r="C7397"/>
      <c r="D7397"/>
      <c r="E7397" s="76"/>
      <c r="F7397" s="76"/>
      <c r="G7397" s="2"/>
      <c r="H7397" s="77"/>
      <c r="J7397" s="79" t="str">
        <f>IF(IF(IF(_xlfn.MAXIFS($F$2:$F7396,$C$2:$C7396,$C7397,$B$2:$B7396,$B7397,$A$2:$A7396,$A7397)=0,"",$E7397-_xlfn.MAXIFS($F$2:$F7396,$C$2:$C7396,$C7397,$B$2:$B7396,$B7397,$A$2:$A7396,$A7397))&lt;0,0,IF(_xlfn.MAXIFS($F$2:$F7396,$C$2:$C7396,$C7397,$B$2:$B7396,$B7397,$A$2:$A7396,$A7397)=0,"",$E7397-_xlfn.MAXIFS($F$2:$F7396,$C$2:$C7396,$C7397,$B$2:$B7396,$B7397,$A$2:$A7396,$A7397)))&gt;0.25,"",IF(IF(_xlfn.MAXIFS($F$2:$F7396,$C$2:$C7396,$C7397,$B$2:$B7396,$B7397,$A$2:$A7396,$A7397)=0,"",$E7397-_xlfn.MAXIFS($F$2:$F7396,$C$2:$C7396,$C7397,$B$2:$B7396,$B7397,$A$2:$A7396,$A7397))&lt;0,0,IF(_xlfn.MAXIFS($F$2:$F7396,$C$2:$C7396,$C7397,$B$2:$B7396,$B7397,$A$2:$A7396,$A7397)=0,"",$E7397-_xlfn.MAXIFS($F$2:$F7396,$C$2:$C7396,$C7397,$B$2:$B7396,$B7397,$A$2:$A7396,$A7397))))</f>
        <v/>
      </c>
      <c r="K7397" s="6" t="str">
        <f t="shared" si="346"/>
        <v/>
      </c>
      <c r="L7397" s="6" t="str">
        <f t="shared" si="347"/>
        <v/>
      </c>
      <c r="M7397" s="6" t="str">
        <f t="shared" si="345"/>
        <v/>
      </c>
    </row>
    <row r="7398" spans="1:13" x14ac:dyDescent="0.25">
      <c r="A7398"/>
      <c r="B7398" s="1"/>
      <c r="C7398"/>
      <c r="D7398"/>
      <c r="E7398" s="76"/>
      <c r="F7398" s="76"/>
      <c r="G7398" s="2"/>
      <c r="H7398" s="77"/>
      <c r="J7398" s="79" t="str">
        <f>IF(IF(IF(_xlfn.MAXIFS($F$2:$F7397,$C$2:$C7397,$C7398,$B$2:$B7397,$B7398,$A$2:$A7397,$A7398)=0,"",$E7398-_xlfn.MAXIFS($F$2:$F7397,$C$2:$C7397,$C7398,$B$2:$B7397,$B7398,$A$2:$A7397,$A7398))&lt;0,0,IF(_xlfn.MAXIFS($F$2:$F7397,$C$2:$C7397,$C7398,$B$2:$B7397,$B7398,$A$2:$A7397,$A7398)=0,"",$E7398-_xlfn.MAXIFS($F$2:$F7397,$C$2:$C7397,$C7398,$B$2:$B7397,$B7398,$A$2:$A7397,$A7398)))&gt;0.25,"",IF(IF(_xlfn.MAXIFS($F$2:$F7397,$C$2:$C7397,$C7398,$B$2:$B7397,$B7398,$A$2:$A7397,$A7398)=0,"",$E7398-_xlfn.MAXIFS($F$2:$F7397,$C$2:$C7397,$C7398,$B$2:$B7397,$B7398,$A$2:$A7397,$A7398))&lt;0,0,IF(_xlfn.MAXIFS($F$2:$F7397,$C$2:$C7397,$C7398,$B$2:$B7397,$B7398,$A$2:$A7397,$A7398)=0,"",$E7398-_xlfn.MAXIFS($F$2:$F7397,$C$2:$C7397,$C7398,$B$2:$B7397,$B7398,$A$2:$A7397,$A7398))))</f>
        <v/>
      </c>
      <c r="K7398" s="6" t="str">
        <f t="shared" si="346"/>
        <v/>
      </c>
      <c r="L7398" s="6" t="str">
        <f t="shared" si="347"/>
        <v/>
      </c>
      <c r="M7398" s="6" t="str">
        <f t="shared" si="345"/>
        <v/>
      </c>
    </row>
    <row r="7399" spans="1:13" x14ac:dyDescent="0.25">
      <c r="A7399"/>
      <c r="B7399" s="1"/>
      <c r="C7399"/>
      <c r="D7399"/>
      <c r="E7399" s="76"/>
      <c r="F7399" s="76"/>
      <c r="G7399" s="2"/>
      <c r="H7399" s="77"/>
      <c r="J7399" s="79" t="str">
        <f>IF(IF(IF(_xlfn.MAXIFS($F$2:$F7398,$C$2:$C7398,$C7399,$B$2:$B7398,$B7399,$A$2:$A7398,$A7399)=0,"",$E7399-_xlfn.MAXIFS($F$2:$F7398,$C$2:$C7398,$C7399,$B$2:$B7398,$B7399,$A$2:$A7398,$A7399))&lt;0,0,IF(_xlfn.MAXIFS($F$2:$F7398,$C$2:$C7398,$C7399,$B$2:$B7398,$B7399,$A$2:$A7398,$A7399)=0,"",$E7399-_xlfn.MAXIFS($F$2:$F7398,$C$2:$C7398,$C7399,$B$2:$B7398,$B7399,$A$2:$A7398,$A7399)))&gt;0.25,"",IF(IF(_xlfn.MAXIFS($F$2:$F7398,$C$2:$C7398,$C7399,$B$2:$B7398,$B7399,$A$2:$A7398,$A7399)=0,"",$E7399-_xlfn.MAXIFS($F$2:$F7398,$C$2:$C7398,$C7399,$B$2:$B7398,$B7399,$A$2:$A7398,$A7399))&lt;0,0,IF(_xlfn.MAXIFS($F$2:$F7398,$C$2:$C7398,$C7399,$B$2:$B7398,$B7399,$A$2:$A7398,$A7399)=0,"",$E7399-_xlfn.MAXIFS($F$2:$F7398,$C$2:$C7398,$C7399,$B$2:$B7398,$B7399,$A$2:$A7398,$A7399))))</f>
        <v/>
      </c>
      <c r="K7399" s="6" t="str">
        <f t="shared" si="346"/>
        <v/>
      </c>
      <c r="L7399" s="6" t="str">
        <f t="shared" si="347"/>
        <v/>
      </c>
      <c r="M7399" s="6" t="str">
        <f t="shared" si="345"/>
        <v/>
      </c>
    </row>
    <row r="7400" spans="1:13" x14ac:dyDescent="0.25">
      <c r="A7400"/>
      <c r="B7400" s="1"/>
      <c r="C7400"/>
      <c r="D7400"/>
      <c r="E7400" s="76"/>
      <c r="F7400" s="76"/>
      <c r="G7400" s="2"/>
      <c r="H7400" s="77"/>
      <c r="J7400" s="79" t="str">
        <f>IF(IF(IF(_xlfn.MAXIFS($F$2:$F7399,$C$2:$C7399,$C7400,$B$2:$B7399,$B7400,$A$2:$A7399,$A7400)=0,"",$E7400-_xlfn.MAXIFS($F$2:$F7399,$C$2:$C7399,$C7400,$B$2:$B7399,$B7400,$A$2:$A7399,$A7400))&lt;0,0,IF(_xlfn.MAXIFS($F$2:$F7399,$C$2:$C7399,$C7400,$B$2:$B7399,$B7400,$A$2:$A7399,$A7400)=0,"",$E7400-_xlfn.MAXIFS($F$2:$F7399,$C$2:$C7399,$C7400,$B$2:$B7399,$B7400,$A$2:$A7399,$A7400)))&gt;0.25,"",IF(IF(_xlfn.MAXIFS($F$2:$F7399,$C$2:$C7399,$C7400,$B$2:$B7399,$B7400,$A$2:$A7399,$A7400)=0,"",$E7400-_xlfn.MAXIFS($F$2:$F7399,$C$2:$C7399,$C7400,$B$2:$B7399,$B7400,$A$2:$A7399,$A7400))&lt;0,0,IF(_xlfn.MAXIFS($F$2:$F7399,$C$2:$C7399,$C7400,$B$2:$B7399,$B7400,$A$2:$A7399,$A7400)=0,"",$E7400-_xlfn.MAXIFS($F$2:$F7399,$C$2:$C7399,$C7400,$B$2:$B7399,$B7400,$A$2:$A7399,$A7400))))</f>
        <v/>
      </c>
      <c r="K7400" s="6" t="str">
        <f t="shared" si="346"/>
        <v/>
      </c>
      <c r="L7400" s="6" t="str">
        <f t="shared" si="347"/>
        <v/>
      </c>
      <c r="M7400" s="6" t="str">
        <f t="shared" si="345"/>
        <v/>
      </c>
    </row>
    <row r="7401" spans="1:13" x14ac:dyDescent="0.25">
      <c r="A7401"/>
      <c r="B7401" s="1"/>
      <c r="C7401"/>
      <c r="D7401"/>
      <c r="E7401" s="76"/>
      <c r="F7401" s="76"/>
      <c r="G7401" s="2"/>
      <c r="H7401" s="77"/>
      <c r="J7401" s="79" t="str">
        <f>IF(IF(IF(_xlfn.MAXIFS($F$2:$F7400,$C$2:$C7400,$C7401,$B$2:$B7400,$B7401,$A$2:$A7400,$A7401)=0,"",$E7401-_xlfn.MAXIFS($F$2:$F7400,$C$2:$C7400,$C7401,$B$2:$B7400,$B7401,$A$2:$A7400,$A7401))&lt;0,0,IF(_xlfn.MAXIFS($F$2:$F7400,$C$2:$C7400,$C7401,$B$2:$B7400,$B7401,$A$2:$A7400,$A7401)=0,"",$E7401-_xlfn.MAXIFS($F$2:$F7400,$C$2:$C7400,$C7401,$B$2:$B7400,$B7401,$A$2:$A7400,$A7401)))&gt;0.25,"",IF(IF(_xlfn.MAXIFS($F$2:$F7400,$C$2:$C7400,$C7401,$B$2:$B7400,$B7401,$A$2:$A7400,$A7401)=0,"",$E7401-_xlfn.MAXIFS($F$2:$F7400,$C$2:$C7400,$C7401,$B$2:$B7400,$B7401,$A$2:$A7400,$A7401))&lt;0,0,IF(_xlfn.MAXIFS($F$2:$F7400,$C$2:$C7400,$C7401,$B$2:$B7400,$B7401,$A$2:$A7400,$A7401)=0,"",$E7401-_xlfn.MAXIFS($F$2:$F7400,$C$2:$C7400,$C7401,$B$2:$B7400,$B7401,$A$2:$A7400,$A7401))))</f>
        <v/>
      </c>
      <c r="K7401" s="6" t="str">
        <f t="shared" si="346"/>
        <v/>
      </c>
      <c r="L7401" s="6" t="str">
        <f t="shared" si="347"/>
        <v/>
      </c>
      <c r="M7401" s="6" t="str">
        <f t="shared" si="345"/>
        <v/>
      </c>
    </row>
    <row r="7402" spans="1:13" x14ac:dyDescent="0.25">
      <c r="A7402"/>
      <c r="B7402" s="1"/>
      <c r="C7402"/>
      <c r="D7402"/>
      <c r="E7402" s="76"/>
      <c r="F7402" s="76"/>
      <c r="G7402" s="2"/>
      <c r="H7402" s="77"/>
      <c r="J7402" s="79" t="str">
        <f>IF(IF(IF(_xlfn.MAXIFS($F$2:$F7401,$C$2:$C7401,$C7402,$B$2:$B7401,$B7402,$A$2:$A7401,$A7402)=0,"",$E7402-_xlfn.MAXIFS($F$2:$F7401,$C$2:$C7401,$C7402,$B$2:$B7401,$B7402,$A$2:$A7401,$A7402))&lt;0,0,IF(_xlfn.MAXIFS($F$2:$F7401,$C$2:$C7401,$C7402,$B$2:$B7401,$B7402,$A$2:$A7401,$A7402)=0,"",$E7402-_xlfn.MAXIFS($F$2:$F7401,$C$2:$C7401,$C7402,$B$2:$B7401,$B7402,$A$2:$A7401,$A7402)))&gt;0.25,"",IF(IF(_xlfn.MAXIFS($F$2:$F7401,$C$2:$C7401,$C7402,$B$2:$B7401,$B7402,$A$2:$A7401,$A7402)=0,"",$E7402-_xlfn.MAXIFS($F$2:$F7401,$C$2:$C7401,$C7402,$B$2:$B7401,$B7402,$A$2:$A7401,$A7402))&lt;0,0,IF(_xlfn.MAXIFS($F$2:$F7401,$C$2:$C7401,$C7402,$B$2:$B7401,$B7402,$A$2:$A7401,$A7402)=0,"",$E7402-_xlfn.MAXIFS($F$2:$F7401,$C$2:$C7401,$C7402,$B$2:$B7401,$B7402,$A$2:$A7401,$A7402))))</f>
        <v/>
      </c>
      <c r="K7402" s="6" t="str">
        <f t="shared" si="346"/>
        <v/>
      </c>
      <c r="L7402" s="6" t="str">
        <f t="shared" si="347"/>
        <v/>
      </c>
      <c r="M7402" s="6" t="str">
        <f t="shared" si="345"/>
        <v/>
      </c>
    </row>
    <row r="7403" spans="1:13" x14ac:dyDescent="0.25">
      <c r="A7403"/>
      <c r="B7403" s="1"/>
      <c r="C7403"/>
      <c r="D7403"/>
      <c r="E7403" s="76"/>
      <c r="F7403" s="76"/>
      <c r="G7403" s="2"/>
      <c r="H7403" s="77"/>
      <c r="J7403" s="79" t="str">
        <f>IF(IF(IF(_xlfn.MAXIFS($F$2:$F7402,$C$2:$C7402,$C7403,$B$2:$B7402,$B7403,$A$2:$A7402,$A7403)=0,"",$E7403-_xlfn.MAXIFS($F$2:$F7402,$C$2:$C7402,$C7403,$B$2:$B7402,$B7403,$A$2:$A7402,$A7403))&lt;0,0,IF(_xlfn.MAXIFS($F$2:$F7402,$C$2:$C7402,$C7403,$B$2:$B7402,$B7403,$A$2:$A7402,$A7403)=0,"",$E7403-_xlfn.MAXIFS($F$2:$F7402,$C$2:$C7402,$C7403,$B$2:$B7402,$B7403,$A$2:$A7402,$A7403)))&gt;0.25,"",IF(IF(_xlfn.MAXIFS($F$2:$F7402,$C$2:$C7402,$C7403,$B$2:$B7402,$B7403,$A$2:$A7402,$A7403)=0,"",$E7403-_xlfn.MAXIFS($F$2:$F7402,$C$2:$C7402,$C7403,$B$2:$B7402,$B7403,$A$2:$A7402,$A7403))&lt;0,0,IF(_xlfn.MAXIFS($F$2:$F7402,$C$2:$C7402,$C7403,$B$2:$B7402,$B7403,$A$2:$A7402,$A7403)=0,"",$E7403-_xlfn.MAXIFS($F$2:$F7402,$C$2:$C7402,$C7403,$B$2:$B7402,$B7403,$A$2:$A7402,$A7403))))</f>
        <v/>
      </c>
      <c r="K7403" s="6" t="str">
        <f t="shared" si="346"/>
        <v/>
      </c>
      <c r="L7403" s="6" t="str">
        <f t="shared" si="347"/>
        <v/>
      </c>
      <c r="M7403" s="6" t="str">
        <f t="shared" si="345"/>
        <v/>
      </c>
    </row>
    <row r="7404" spans="1:13" x14ac:dyDescent="0.25">
      <c r="A7404"/>
      <c r="B7404" s="1"/>
      <c r="C7404"/>
      <c r="D7404"/>
      <c r="E7404" s="76"/>
      <c r="F7404" s="76"/>
      <c r="G7404" s="2"/>
      <c r="H7404" s="77"/>
      <c r="J7404" s="79" t="str">
        <f>IF(IF(IF(_xlfn.MAXIFS($F$2:$F7403,$C$2:$C7403,$C7404,$B$2:$B7403,$B7404,$A$2:$A7403,$A7404)=0,"",$E7404-_xlfn.MAXIFS($F$2:$F7403,$C$2:$C7403,$C7404,$B$2:$B7403,$B7404,$A$2:$A7403,$A7404))&lt;0,0,IF(_xlfn.MAXIFS($F$2:$F7403,$C$2:$C7403,$C7404,$B$2:$B7403,$B7404,$A$2:$A7403,$A7404)=0,"",$E7404-_xlfn.MAXIFS($F$2:$F7403,$C$2:$C7403,$C7404,$B$2:$B7403,$B7404,$A$2:$A7403,$A7404)))&gt;0.25,"",IF(IF(_xlfn.MAXIFS($F$2:$F7403,$C$2:$C7403,$C7404,$B$2:$B7403,$B7404,$A$2:$A7403,$A7404)=0,"",$E7404-_xlfn.MAXIFS($F$2:$F7403,$C$2:$C7403,$C7404,$B$2:$B7403,$B7404,$A$2:$A7403,$A7404))&lt;0,0,IF(_xlfn.MAXIFS($F$2:$F7403,$C$2:$C7403,$C7404,$B$2:$B7403,$B7404,$A$2:$A7403,$A7404)=0,"",$E7404-_xlfn.MAXIFS($F$2:$F7403,$C$2:$C7403,$C7404,$B$2:$B7403,$B7404,$A$2:$A7403,$A7404))))</f>
        <v/>
      </c>
      <c r="K7404" s="6" t="str">
        <f t="shared" si="346"/>
        <v/>
      </c>
      <c r="L7404" s="6" t="str">
        <f t="shared" si="347"/>
        <v/>
      </c>
      <c r="M7404" s="6" t="str">
        <f t="shared" si="345"/>
        <v/>
      </c>
    </row>
    <row r="7405" spans="1:13" x14ac:dyDescent="0.25">
      <c r="A7405"/>
      <c r="B7405" s="1"/>
      <c r="C7405"/>
      <c r="D7405"/>
      <c r="E7405" s="76"/>
      <c r="F7405" s="76"/>
      <c r="G7405" s="2"/>
      <c r="H7405" s="77"/>
      <c r="J7405" s="79" t="str">
        <f>IF(IF(IF(_xlfn.MAXIFS($F$2:$F7404,$C$2:$C7404,$C7405,$B$2:$B7404,$B7405,$A$2:$A7404,$A7405)=0,"",$E7405-_xlfn.MAXIFS($F$2:$F7404,$C$2:$C7404,$C7405,$B$2:$B7404,$B7405,$A$2:$A7404,$A7405))&lt;0,0,IF(_xlfn.MAXIFS($F$2:$F7404,$C$2:$C7404,$C7405,$B$2:$B7404,$B7405,$A$2:$A7404,$A7405)=0,"",$E7405-_xlfn.MAXIFS($F$2:$F7404,$C$2:$C7404,$C7405,$B$2:$B7404,$B7405,$A$2:$A7404,$A7405)))&gt;0.25,"",IF(IF(_xlfn.MAXIFS($F$2:$F7404,$C$2:$C7404,$C7405,$B$2:$B7404,$B7405,$A$2:$A7404,$A7405)=0,"",$E7405-_xlfn.MAXIFS($F$2:$F7404,$C$2:$C7404,$C7405,$B$2:$B7404,$B7405,$A$2:$A7404,$A7405))&lt;0,0,IF(_xlfn.MAXIFS($F$2:$F7404,$C$2:$C7404,$C7405,$B$2:$B7404,$B7405,$A$2:$A7404,$A7405)=0,"",$E7405-_xlfn.MAXIFS($F$2:$F7404,$C$2:$C7404,$C7405,$B$2:$B7404,$B7405,$A$2:$A7404,$A7405))))</f>
        <v/>
      </c>
      <c r="K7405" s="6" t="str">
        <f t="shared" si="346"/>
        <v/>
      </c>
      <c r="L7405" s="6" t="str">
        <f t="shared" si="347"/>
        <v/>
      </c>
      <c r="M7405" s="6" t="str">
        <f t="shared" si="345"/>
        <v/>
      </c>
    </row>
    <row r="7406" spans="1:13" x14ac:dyDescent="0.25">
      <c r="A7406"/>
      <c r="B7406" s="1"/>
      <c r="C7406"/>
      <c r="D7406"/>
      <c r="E7406" s="76"/>
      <c r="F7406" s="76"/>
      <c r="G7406" s="2"/>
      <c r="H7406" s="77"/>
      <c r="J7406" s="79" t="str">
        <f>IF(IF(IF(_xlfn.MAXIFS($F$2:$F7405,$C$2:$C7405,$C7406,$B$2:$B7405,$B7406,$A$2:$A7405,$A7406)=0,"",$E7406-_xlfn.MAXIFS($F$2:$F7405,$C$2:$C7405,$C7406,$B$2:$B7405,$B7406,$A$2:$A7405,$A7406))&lt;0,0,IF(_xlfn.MAXIFS($F$2:$F7405,$C$2:$C7405,$C7406,$B$2:$B7405,$B7406,$A$2:$A7405,$A7406)=0,"",$E7406-_xlfn.MAXIFS($F$2:$F7405,$C$2:$C7405,$C7406,$B$2:$B7405,$B7406,$A$2:$A7405,$A7406)))&gt;0.25,"",IF(IF(_xlfn.MAXIFS($F$2:$F7405,$C$2:$C7405,$C7406,$B$2:$B7405,$B7406,$A$2:$A7405,$A7406)=0,"",$E7406-_xlfn.MAXIFS($F$2:$F7405,$C$2:$C7405,$C7406,$B$2:$B7405,$B7406,$A$2:$A7405,$A7406))&lt;0,0,IF(_xlfn.MAXIFS($F$2:$F7405,$C$2:$C7405,$C7406,$B$2:$B7405,$B7406,$A$2:$A7405,$A7406)=0,"",$E7406-_xlfn.MAXIFS($F$2:$F7405,$C$2:$C7405,$C7406,$B$2:$B7405,$B7406,$A$2:$A7405,$A7406))))</f>
        <v/>
      </c>
      <c r="K7406" s="6" t="str">
        <f t="shared" si="346"/>
        <v/>
      </c>
      <c r="L7406" s="6" t="str">
        <f t="shared" si="347"/>
        <v/>
      </c>
      <c r="M7406" s="6" t="str">
        <f t="shared" si="345"/>
        <v/>
      </c>
    </row>
    <row r="7407" spans="1:13" x14ac:dyDescent="0.25">
      <c r="A7407"/>
      <c r="B7407" s="1"/>
      <c r="C7407"/>
      <c r="D7407"/>
      <c r="E7407" s="76"/>
      <c r="F7407" s="76"/>
      <c r="G7407" s="2"/>
      <c r="H7407" s="77"/>
      <c r="J7407" s="79" t="str">
        <f>IF(IF(IF(_xlfn.MAXIFS($F$2:$F7406,$C$2:$C7406,$C7407,$B$2:$B7406,$B7407,$A$2:$A7406,$A7407)=0,"",$E7407-_xlfn.MAXIFS($F$2:$F7406,$C$2:$C7406,$C7407,$B$2:$B7406,$B7407,$A$2:$A7406,$A7407))&lt;0,0,IF(_xlfn.MAXIFS($F$2:$F7406,$C$2:$C7406,$C7407,$B$2:$B7406,$B7407,$A$2:$A7406,$A7407)=0,"",$E7407-_xlfn.MAXIFS($F$2:$F7406,$C$2:$C7406,$C7407,$B$2:$B7406,$B7407,$A$2:$A7406,$A7407)))&gt;0.25,"",IF(IF(_xlfn.MAXIFS($F$2:$F7406,$C$2:$C7406,$C7407,$B$2:$B7406,$B7407,$A$2:$A7406,$A7407)=0,"",$E7407-_xlfn.MAXIFS($F$2:$F7406,$C$2:$C7406,$C7407,$B$2:$B7406,$B7407,$A$2:$A7406,$A7407))&lt;0,0,IF(_xlfn.MAXIFS($F$2:$F7406,$C$2:$C7406,$C7407,$B$2:$B7406,$B7407,$A$2:$A7406,$A7407)=0,"",$E7407-_xlfn.MAXIFS($F$2:$F7406,$C$2:$C7406,$C7407,$B$2:$B7406,$B7407,$A$2:$A7406,$A7407))))</f>
        <v/>
      </c>
      <c r="K7407" s="6" t="str">
        <f t="shared" si="346"/>
        <v/>
      </c>
      <c r="L7407" s="6" t="str">
        <f t="shared" si="347"/>
        <v/>
      </c>
      <c r="M7407" s="6" t="str">
        <f t="shared" si="345"/>
        <v/>
      </c>
    </row>
    <row r="7408" spans="1:13" x14ac:dyDescent="0.25">
      <c r="A7408"/>
      <c r="B7408" s="1"/>
      <c r="C7408"/>
      <c r="D7408"/>
      <c r="E7408" s="76"/>
      <c r="F7408" s="76"/>
      <c r="G7408" s="2"/>
      <c r="H7408" s="77"/>
      <c r="J7408" s="79" t="str">
        <f>IF(IF(IF(_xlfn.MAXIFS($F$2:$F7407,$C$2:$C7407,$C7408,$B$2:$B7407,$B7408,$A$2:$A7407,$A7408)=0,"",$E7408-_xlfn.MAXIFS($F$2:$F7407,$C$2:$C7407,$C7408,$B$2:$B7407,$B7408,$A$2:$A7407,$A7408))&lt;0,0,IF(_xlfn.MAXIFS($F$2:$F7407,$C$2:$C7407,$C7408,$B$2:$B7407,$B7408,$A$2:$A7407,$A7408)=0,"",$E7408-_xlfn.MAXIFS($F$2:$F7407,$C$2:$C7407,$C7408,$B$2:$B7407,$B7408,$A$2:$A7407,$A7408)))&gt;0.25,"",IF(IF(_xlfn.MAXIFS($F$2:$F7407,$C$2:$C7407,$C7408,$B$2:$B7407,$B7408,$A$2:$A7407,$A7408)=0,"",$E7408-_xlfn.MAXIFS($F$2:$F7407,$C$2:$C7407,$C7408,$B$2:$B7407,$B7408,$A$2:$A7407,$A7408))&lt;0,0,IF(_xlfn.MAXIFS($F$2:$F7407,$C$2:$C7407,$C7408,$B$2:$B7407,$B7408,$A$2:$A7407,$A7408)=0,"",$E7408-_xlfn.MAXIFS($F$2:$F7407,$C$2:$C7407,$C7408,$B$2:$B7407,$B7408,$A$2:$A7407,$A7408))))</f>
        <v/>
      </c>
      <c r="K7408" s="6" t="str">
        <f t="shared" si="346"/>
        <v/>
      </c>
      <c r="L7408" s="6" t="str">
        <f t="shared" si="347"/>
        <v/>
      </c>
      <c r="M7408" s="6" t="str">
        <f t="shared" si="345"/>
        <v/>
      </c>
    </row>
    <row r="7409" spans="1:13" x14ac:dyDescent="0.25">
      <c r="A7409"/>
      <c r="B7409" s="1"/>
      <c r="C7409"/>
      <c r="D7409"/>
      <c r="E7409" s="76"/>
      <c r="F7409" s="76"/>
      <c r="G7409" s="2"/>
      <c r="H7409" s="77"/>
      <c r="J7409" s="79" t="str">
        <f>IF(IF(IF(_xlfn.MAXIFS($F$2:$F7408,$C$2:$C7408,$C7409,$B$2:$B7408,$B7409,$A$2:$A7408,$A7409)=0,"",$E7409-_xlfn.MAXIFS($F$2:$F7408,$C$2:$C7408,$C7409,$B$2:$B7408,$B7409,$A$2:$A7408,$A7409))&lt;0,0,IF(_xlfn.MAXIFS($F$2:$F7408,$C$2:$C7408,$C7409,$B$2:$B7408,$B7409,$A$2:$A7408,$A7409)=0,"",$E7409-_xlfn.MAXIFS($F$2:$F7408,$C$2:$C7408,$C7409,$B$2:$B7408,$B7409,$A$2:$A7408,$A7409)))&gt;0.25,"",IF(IF(_xlfn.MAXIFS($F$2:$F7408,$C$2:$C7408,$C7409,$B$2:$B7408,$B7409,$A$2:$A7408,$A7409)=0,"",$E7409-_xlfn.MAXIFS($F$2:$F7408,$C$2:$C7408,$C7409,$B$2:$B7408,$B7409,$A$2:$A7408,$A7409))&lt;0,0,IF(_xlfn.MAXIFS($F$2:$F7408,$C$2:$C7408,$C7409,$B$2:$B7408,$B7409,$A$2:$A7408,$A7409)=0,"",$E7409-_xlfn.MAXIFS($F$2:$F7408,$C$2:$C7408,$C7409,$B$2:$B7408,$B7409,$A$2:$A7408,$A7409))))</f>
        <v/>
      </c>
      <c r="K7409" s="6" t="str">
        <f t="shared" si="346"/>
        <v/>
      </c>
      <c r="L7409" s="6" t="str">
        <f t="shared" si="347"/>
        <v/>
      </c>
      <c r="M7409" s="6" t="str">
        <f t="shared" si="345"/>
        <v/>
      </c>
    </row>
    <row r="7410" spans="1:13" x14ac:dyDescent="0.25">
      <c r="A7410"/>
      <c r="B7410" s="1"/>
      <c r="C7410"/>
      <c r="D7410"/>
      <c r="E7410" s="76"/>
      <c r="F7410" s="76"/>
      <c r="G7410" s="2"/>
      <c r="H7410" s="77"/>
      <c r="J7410" s="79" t="str">
        <f>IF(IF(IF(_xlfn.MAXIFS($F$2:$F7409,$C$2:$C7409,$C7410,$B$2:$B7409,$B7410,$A$2:$A7409,$A7410)=0,"",$E7410-_xlfn.MAXIFS($F$2:$F7409,$C$2:$C7409,$C7410,$B$2:$B7409,$B7410,$A$2:$A7409,$A7410))&lt;0,0,IF(_xlfn.MAXIFS($F$2:$F7409,$C$2:$C7409,$C7410,$B$2:$B7409,$B7410,$A$2:$A7409,$A7410)=0,"",$E7410-_xlfn.MAXIFS($F$2:$F7409,$C$2:$C7409,$C7410,$B$2:$B7409,$B7410,$A$2:$A7409,$A7410)))&gt;0.25,"",IF(IF(_xlfn.MAXIFS($F$2:$F7409,$C$2:$C7409,$C7410,$B$2:$B7409,$B7410,$A$2:$A7409,$A7410)=0,"",$E7410-_xlfn.MAXIFS($F$2:$F7409,$C$2:$C7409,$C7410,$B$2:$B7409,$B7410,$A$2:$A7409,$A7410))&lt;0,0,IF(_xlfn.MAXIFS($F$2:$F7409,$C$2:$C7409,$C7410,$B$2:$B7409,$B7410,$A$2:$A7409,$A7410)=0,"",$E7410-_xlfn.MAXIFS($F$2:$F7409,$C$2:$C7409,$C7410,$B$2:$B7409,$B7410,$A$2:$A7409,$A7410))))</f>
        <v/>
      </c>
      <c r="K7410" s="6" t="str">
        <f t="shared" si="346"/>
        <v/>
      </c>
      <c r="L7410" s="6" t="str">
        <f t="shared" si="347"/>
        <v/>
      </c>
      <c r="M7410" s="6" t="str">
        <f t="shared" si="345"/>
        <v/>
      </c>
    </row>
    <row r="7411" spans="1:13" x14ac:dyDescent="0.25">
      <c r="A7411"/>
      <c r="B7411" s="1"/>
      <c r="C7411"/>
      <c r="D7411"/>
      <c r="E7411" s="76"/>
      <c r="F7411" s="76"/>
      <c r="G7411" s="2"/>
      <c r="H7411" s="77"/>
      <c r="J7411" s="79" t="str">
        <f>IF(IF(IF(_xlfn.MAXIFS($F$2:$F7410,$C$2:$C7410,$C7411,$B$2:$B7410,$B7411,$A$2:$A7410,$A7411)=0,"",$E7411-_xlfn.MAXIFS($F$2:$F7410,$C$2:$C7410,$C7411,$B$2:$B7410,$B7411,$A$2:$A7410,$A7411))&lt;0,0,IF(_xlfn.MAXIFS($F$2:$F7410,$C$2:$C7410,$C7411,$B$2:$B7410,$B7411,$A$2:$A7410,$A7411)=0,"",$E7411-_xlfn.MAXIFS($F$2:$F7410,$C$2:$C7410,$C7411,$B$2:$B7410,$B7411,$A$2:$A7410,$A7411)))&gt;0.25,"",IF(IF(_xlfn.MAXIFS($F$2:$F7410,$C$2:$C7410,$C7411,$B$2:$B7410,$B7411,$A$2:$A7410,$A7411)=0,"",$E7411-_xlfn.MAXIFS($F$2:$F7410,$C$2:$C7410,$C7411,$B$2:$B7410,$B7411,$A$2:$A7410,$A7411))&lt;0,0,IF(_xlfn.MAXIFS($F$2:$F7410,$C$2:$C7410,$C7411,$B$2:$B7410,$B7411,$A$2:$A7410,$A7411)=0,"",$E7411-_xlfn.MAXIFS($F$2:$F7410,$C$2:$C7410,$C7411,$B$2:$B7410,$B7411,$A$2:$A7410,$A7411))))</f>
        <v/>
      </c>
      <c r="K7411" s="6" t="str">
        <f t="shared" si="346"/>
        <v/>
      </c>
      <c r="L7411" s="6" t="str">
        <f t="shared" si="347"/>
        <v/>
      </c>
      <c r="M7411" s="6" t="str">
        <f t="shared" si="345"/>
        <v/>
      </c>
    </row>
    <row r="7412" spans="1:13" x14ac:dyDescent="0.25">
      <c r="A7412"/>
      <c r="B7412" s="1"/>
      <c r="C7412"/>
      <c r="D7412"/>
      <c r="E7412" s="76"/>
      <c r="F7412" s="76"/>
      <c r="G7412" s="2"/>
      <c r="H7412" s="77"/>
      <c r="J7412" s="79" t="str">
        <f>IF(IF(IF(_xlfn.MAXIFS($F$2:$F7411,$C$2:$C7411,$C7412,$B$2:$B7411,$B7412,$A$2:$A7411,$A7412)=0,"",$E7412-_xlfn.MAXIFS($F$2:$F7411,$C$2:$C7411,$C7412,$B$2:$B7411,$B7412,$A$2:$A7411,$A7412))&lt;0,0,IF(_xlfn.MAXIFS($F$2:$F7411,$C$2:$C7411,$C7412,$B$2:$B7411,$B7412,$A$2:$A7411,$A7412)=0,"",$E7412-_xlfn.MAXIFS($F$2:$F7411,$C$2:$C7411,$C7412,$B$2:$B7411,$B7412,$A$2:$A7411,$A7412)))&gt;0.25,"",IF(IF(_xlfn.MAXIFS($F$2:$F7411,$C$2:$C7411,$C7412,$B$2:$B7411,$B7412,$A$2:$A7411,$A7412)=0,"",$E7412-_xlfn.MAXIFS($F$2:$F7411,$C$2:$C7411,$C7412,$B$2:$B7411,$B7412,$A$2:$A7411,$A7412))&lt;0,0,IF(_xlfn.MAXIFS($F$2:$F7411,$C$2:$C7411,$C7412,$B$2:$B7411,$B7412,$A$2:$A7411,$A7412)=0,"",$E7412-_xlfn.MAXIFS($F$2:$F7411,$C$2:$C7411,$C7412,$B$2:$B7411,$B7412,$A$2:$A7411,$A7412))))</f>
        <v/>
      </c>
      <c r="K7412" s="6" t="str">
        <f t="shared" si="346"/>
        <v/>
      </c>
      <c r="L7412" s="6" t="str">
        <f t="shared" si="347"/>
        <v/>
      </c>
      <c r="M7412" s="6" t="str">
        <f t="shared" si="345"/>
        <v/>
      </c>
    </row>
    <row r="7413" spans="1:13" x14ac:dyDescent="0.25">
      <c r="A7413"/>
      <c r="B7413" s="1"/>
      <c r="C7413"/>
      <c r="D7413"/>
      <c r="E7413" s="76"/>
      <c r="F7413" s="76"/>
      <c r="G7413" s="2"/>
      <c r="H7413" s="77"/>
      <c r="J7413" s="79" t="str">
        <f>IF(IF(IF(_xlfn.MAXIFS($F$2:$F7412,$C$2:$C7412,$C7413,$B$2:$B7412,$B7413,$A$2:$A7412,$A7413)=0,"",$E7413-_xlfn.MAXIFS($F$2:$F7412,$C$2:$C7412,$C7413,$B$2:$B7412,$B7413,$A$2:$A7412,$A7413))&lt;0,0,IF(_xlfn.MAXIFS($F$2:$F7412,$C$2:$C7412,$C7413,$B$2:$B7412,$B7413,$A$2:$A7412,$A7413)=0,"",$E7413-_xlfn.MAXIFS($F$2:$F7412,$C$2:$C7412,$C7413,$B$2:$B7412,$B7413,$A$2:$A7412,$A7413)))&gt;0.25,"",IF(IF(_xlfn.MAXIFS($F$2:$F7412,$C$2:$C7412,$C7413,$B$2:$B7412,$B7413,$A$2:$A7412,$A7413)=0,"",$E7413-_xlfn.MAXIFS($F$2:$F7412,$C$2:$C7412,$C7413,$B$2:$B7412,$B7413,$A$2:$A7412,$A7413))&lt;0,0,IF(_xlfn.MAXIFS($F$2:$F7412,$C$2:$C7412,$C7413,$B$2:$B7412,$B7413,$A$2:$A7412,$A7413)=0,"",$E7413-_xlfn.MAXIFS($F$2:$F7412,$C$2:$C7412,$C7413,$B$2:$B7412,$B7413,$A$2:$A7412,$A7413))))</f>
        <v/>
      </c>
      <c r="K7413" s="6" t="str">
        <f t="shared" si="346"/>
        <v/>
      </c>
      <c r="L7413" s="6" t="str">
        <f t="shared" si="347"/>
        <v/>
      </c>
      <c r="M7413" s="6" t="str">
        <f t="shared" si="345"/>
        <v/>
      </c>
    </row>
    <row r="7414" spans="1:13" x14ac:dyDescent="0.25">
      <c r="A7414"/>
      <c r="B7414" s="1"/>
      <c r="C7414"/>
      <c r="D7414"/>
      <c r="E7414" s="76"/>
      <c r="F7414" s="76"/>
      <c r="G7414" s="2"/>
      <c r="H7414" s="77"/>
      <c r="J7414" s="79" t="str">
        <f>IF(IF(IF(_xlfn.MAXIFS($F$2:$F7413,$C$2:$C7413,$C7414,$B$2:$B7413,$B7414,$A$2:$A7413,$A7414)=0,"",$E7414-_xlfn.MAXIFS($F$2:$F7413,$C$2:$C7413,$C7414,$B$2:$B7413,$B7414,$A$2:$A7413,$A7414))&lt;0,0,IF(_xlfn.MAXIFS($F$2:$F7413,$C$2:$C7413,$C7414,$B$2:$B7413,$B7414,$A$2:$A7413,$A7414)=0,"",$E7414-_xlfn.MAXIFS($F$2:$F7413,$C$2:$C7413,$C7414,$B$2:$B7413,$B7414,$A$2:$A7413,$A7414)))&gt;0.25,"",IF(IF(_xlfn.MAXIFS($F$2:$F7413,$C$2:$C7413,$C7414,$B$2:$B7413,$B7414,$A$2:$A7413,$A7414)=0,"",$E7414-_xlfn.MAXIFS($F$2:$F7413,$C$2:$C7413,$C7414,$B$2:$B7413,$B7414,$A$2:$A7413,$A7414))&lt;0,0,IF(_xlfn.MAXIFS($F$2:$F7413,$C$2:$C7413,$C7414,$B$2:$B7413,$B7414,$A$2:$A7413,$A7414)=0,"",$E7414-_xlfn.MAXIFS($F$2:$F7413,$C$2:$C7413,$C7414,$B$2:$B7413,$B7414,$A$2:$A7413,$A7414))))</f>
        <v/>
      </c>
      <c r="K7414" s="6" t="str">
        <f t="shared" si="346"/>
        <v/>
      </c>
      <c r="L7414" s="6" t="str">
        <f t="shared" si="347"/>
        <v/>
      </c>
      <c r="M7414" s="6" t="str">
        <f t="shared" si="345"/>
        <v/>
      </c>
    </row>
    <row r="7415" spans="1:13" x14ac:dyDescent="0.25">
      <c r="A7415"/>
      <c r="B7415" s="1"/>
      <c r="C7415"/>
      <c r="D7415"/>
      <c r="E7415" s="76"/>
      <c r="F7415" s="76"/>
      <c r="G7415" s="2"/>
      <c r="H7415" s="77"/>
      <c r="J7415" s="79" t="str">
        <f>IF(IF(IF(_xlfn.MAXIFS($F$2:$F7414,$C$2:$C7414,$C7415,$B$2:$B7414,$B7415,$A$2:$A7414,$A7415)=0,"",$E7415-_xlfn.MAXIFS($F$2:$F7414,$C$2:$C7414,$C7415,$B$2:$B7414,$B7415,$A$2:$A7414,$A7415))&lt;0,0,IF(_xlfn.MAXIFS($F$2:$F7414,$C$2:$C7414,$C7415,$B$2:$B7414,$B7415,$A$2:$A7414,$A7415)=0,"",$E7415-_xlfn.MAXIFS($F$2:$F7414,$C$2:$C7414,$C7415,$B$2:$B7414,$B7415,$A$2:$A7414,$A7415)))&gt;0.25,"",IF(IF(_xlfn.MAXIFS($F$2:$F7414,$C$2:$C7414,$C7415,$B$2:$B7414,$B7415,$A$2:$A7414,$A7415)=0,"",$E7415-_xlfn.MAXIFS($F$2:$F7414,$C$2:$C7414,$C7415,$B$2:$B7414,$B7415,$A$2:$A7414,$A7415))&lt;0,0,IF(_xlfn.MAXIFS($F$2:$F7414,$C$2:$C7414,$C7415,$B$2:$B7414,$B7415,$A$2:$A7414,$A7415)=0,"",$E7415-_xlfn.MAXIFS($F$2:$F7414,$C$2:$C7414,$C7415,$B$2:$B7414,$B7415,$A$2:$A7414,$A7415))))</f>
        <v/>
      </c>
      <c r="K7415" s="6" t="str">
        <f t="shared" si="346"/>
        <v/>
      </c>
      <c r="L7415" s="6" t="str">
        <f t="shared" si="347"/>
        <v/>
      </c>
      <c r="M7415" s="6" t="str">
        <f t="shared" si="345"/>
        <v/>
      </c>
    </row>
    <row r="7416" spans="1:13" x14ac:dyDescent="0.25">
      <c r="A7416"/>
      <c r="B7416" s="1"/>
      <c r="C7416"/>
      <c r="D7416"/>
      <c r="E7416" s="76"/>
      <c r="F7416" s="76"/>
      <c r="G7416" s="2"/>
      <c r="H7416" s="77"/>
      <c r="J7416" s="79" t="str">
        <f>IF(IF(IF(_xlfn.MAXIFS($F$2:$F7415,$C$2:$C7415,$C7416,$B$2:$B7415,$B7416,$A$2:$A7415,$A7416)=0,"",$E7416-_xlfn.MAXIFS($F$2:$F7415,$C$2:$C7415,$C7416,$B$2:$B7415,$B7416,$A$2:$A7415,$A7416))&lt;0,0,IF(_xlfn.MAXIFS($F$2:$F7415,$C$2:$C7415,$C7416,$B$2:$B7415,$B7416,$A$2:$A7415,$A7416)=0,"",$E7416-_xlfn.MAXIFS($F$2:$F7415,$C$2:$C7415,$C7416,$B$2:$B7415,$B7416,$A$2:$A7415,$A7416)))&gt;0.25,"",IF(IF(_xlfn.MAXIFS($F$2:$F7415,$C$2:$C7415,$C7416,$B$2:$B7415,$B7416,$A$2:$A7415,$A7416)=0,"",$E7416-_xlfn.MAXIFS($F$2:$F7415,$C$2:$C7415,$C7416,$B$2:$B7415,$B7416,$A$2:$A7415,$A7416))&lt;0,0,IF(_xlfn.MAXIFS($F$2:$F7415,$C$2:$C7415,$C7416,$B$2:$B7415,$B7416,$A$2:$A7415,$A7416)=0,"",$E7416-_xlfn.MAXIFS($F$2:$F7415,$C$2:$C7415,$C7416,$B$2:$B7415,$B7416,$A$2:$A7415,$A7416))))</f>
        <v/>
      </c>
      <c r="K7416" s="6" t="str">
        <f t="shared" si="346"/>
        <v/>
      </c>
      <c r="L7416" s="6" t="str">
        <f t="shared" si="347"/>
        <v/>
      </c>
      <c r="M7416" s="6" t="str">
        <f t="shared" si="345"/>
        <v/>
      </c>
    </row>
    <row r="7417" spans="1:13" x14ac:dyDescent="0.25">
      <c r="A7417"/>
      <c r="B7417" s="1"/>
      <c r="C7417"/>
      <c r="D7417"/>
      <c r="E7417" s="76"/>
      <c r="F7417" s="76"/>
      <c r="G7417" s="2"/>
      <c r="H7417" s="77"/>
      <c r="J7417" s="79" t="str">
        <f>IF(IF(IF(_xlfn.MAXIFS($F$2:$F7416,$C$2:$C7416,$C7417,$B$2:$B7416,$B7417,$A$2:$A7416,$A7417)=0,"",$E7417-_xlfn.MAXIFS($F$2:$F7416,$C$2:$C7416,$C7417,$B$2:$B7416,$B7417,$A$2:$A7416,$A7417))&lt;0,0,IF(_xlfn.MAXIFS($F$2:$F7416,$C$2:$C7416,$C7417,$B$2:$B7416,$B7417,$A$2:$A7416,$A7417)=0,"",$E7417-_xlfn.MAXIFS($F$2:$F7416,$C$2:$C7416,$C7417,$B$2:$B7416,$B7417,$A$2:$A7416,$A7417)))&gt;0.25,"",IF(IF(_xlfn.MAXIFS($F$2:$F7416,$C$2:$C7416,$C7417,$B$2:$B7416,$B7417,$A$2:$A7416,$A7417)=0,"",$E7417-_xlfn.MAXIFS($F$2:$F7416,$C$2:$C7416,$C7417,$B$2:$B7416,$B7417,$A$2:$A7416,$A7417))&lt;0,0,IF(_xlfn.MAXIFS($F$2:$F7416,$C$2:$C7416,$C7417,$B$2:$B7416,$B7417,$A$2:$A7416,$A7417)=0,"",$E7417-_xlfn.MAXIFS($F$2:$F7416,$C$2:$C7416,$C7417,$B$2:$B7416,$B7417,$A$2:$A7416,$A7417))))</f>
        <v/>
      </c>
      <c r="K7417" s="6" t="str">
        <f t="shared" si="346"/>
        <v/>
      </c>
      <c r="L7417" s="6" t="str">
        <f t="shared" si="347"/>
        <v/>
      </c>
      <c r="M7417" s="6" t="str">
        <f t="shared" si="345"/>
        <v/>
      </c>
    </row>
    <row r="7418" spans="1:13" x14ac:dyDescent="0.25">
      <c r="A7418"/>
      <c r="B7418" s="1"/>
      <c r="C7418"/>
      <c r="D7418"/>
      <c r="E7418" s="76"/>
      <c r="F7418" s="76"/>
      <c r="G7418" s="2"/>
      <c r="H7418" s="77"/>
      <c r="J7418" s="79" t="str">
        <f>IF(IF(IF(_xlfn.MAXIFS($F$2:$F7417,$C$2:$C7417,$C7418,$B$2:$B7417,$B7418,$A$2:$A7417,$A7418)=0,"",$E7418-_xlfn.MAXIFS($F$2:$F7417,$C$2:$C7417,$C7418,$B$2:$B7417,$B7418,$A$2:$A7417,$A7418))&lt;0,0,IF(_xlfn.MAXIFS($F$2:$F7417,$C$2:$C7417,$C7418,$B$2:$B7417,$B7418,$A$2:$A7417,$A7418)=0,"",$E7418-_xlfn.MAXIFS($F$2:$F7417,$C$2:$C7417,$C7418,$B$2:$B7417,$B7418,$A$2:$A7417,$A7418)))&gt;0.25,"",IF(IF(_xlfn.MAXIFS($F$2:$F7417,$C$2:$C7417,$C7418,$B$2:$B7417,$B7418,$A$2:$A7417,$A7418)=0,"",$E7418-_xlfn.MAXIFS($F$2:$F7417,$C$2:$C7417,$C7418,$B$2:$B7417,$B7418,$A$2:$A7417,$A7418))&lt;0,0,IF(_xlfn.MAXIFS($F$2:$F7417,$C$2:$C7417,$C7418,$B$2:$B7417,$B7418,$A$2:$A7417,$A7418)=0,"",$E7418-_xlfn.MAXIFS($F$2:$F7417,$C$2:$C7417,$C7418,$B$2:$B7417,$B7418,$A$2:$A7417,$A7418))))</f>
        <v/>
      </c>
      <c r="K7418" s="6" t="str">
        <f t="shared" si="346"/>
        <v/>
      </c>
      <c r="L7418" s="6" t="str">
        <f t="shared" si="347"/>
        <v/>
      </c>
      <c r="M7418" s="6" t="str">
        <f t="shared" si="345"/>
        <v/>
      </c>
    </row>
    <row r="7419" spans="1:13" x14ac:dyDescent="0.25">
      <c r="A7419"/>
      <c r="B7419" s="1"/>
      <c r="C7419"/>
      <c r="D7419"/>
      <c r="E7419" s="76"/>
      <c r="F7419" s="76"/>
      <c r="G7419" s="2"/>
      <c r="H7419" s="77"/>
      <c r="J7419" s="79" t="str">
        <f>IF(IF(IF(_xlfn.MAXIFS($F$2:$F7418,$C$2:$C7418,$C7419,$B$2:$B7418,$B7419,$A$2:$A7418,$A7419)=0,"",$E7419-_xlfn.MAXIFS($F$2:$F7418,$C$2:$C7418,$C7419,$B$2:$B7418,$B7419,$A$2:$A7418,$A7419))&lt;0,0,IF(_xlfn.MAXIFS($F$2:$F7418,$C$2:$C7418,$C7419,$B$2:$B7418,$B7419,$A$2:$A7418,$A7419)=0,"",$E7419-_xlfn.MAXIFS($F$2:$F7418,$C$2:$C7418,$C7419,$B$2:$B7418,$B7419,$A$2:$A7418,$A7419)))&gt;0.25,"",IF(IF(_xlfn.MAXIFS($F$2:$F7418,$C$2:$C7418,$C7419,$B$2:$B7418,$B7419,$A$2:$A7418,$A7419)=0,"",$E7419-_xlfn.MAXIFS($F$2:$F7418,$C$2:$C7418,$C7419,$B$2:$B7418,$B7419,$A$2:$A7418,$A7419))&lt;0,0,IF(_xlfn.MAXIFS($F$2:$F7418,$C$2:$C7418,$C7419,$B$2:$B7418,$B7419,$A$2:$A7418,$A7419)=0,"",$E7419-_xlfn.MAXIFS($F$2:$F7418,$C$2:$C7418,$C7419,$B$2:$B7418,$B7419,$A$2:$A7418,$A7419))))</f>
        <v/>
      </c>
      <c r="K7419" s="6" t="str">
        <f t="shared" si="346"/>
        <v/>
      </c>
      <c r="L7419" s="6" t="str">
        <f t="shared" si="347"/>
        <v/>
      </c>
      <c r="M7419" s="6" t="str">
        <f t="shared" si="345"/>
        <v/>
      </c>
    </row>
    <row r="7420" spans="1:13" x14ac:dyDescent="0.25">
      <c r="A7420"/>
      <c r="B7420" s="1"/>
      <c r="C7420"/>
      <c r="D7420"/>
      <c r="E7420" s="76"/>
      <c r="F7420" s="76"/>
      <c r="G7420" s="2"/>
      <c r="H7420" s="77"/>
      <c r="J7420" s="79" t="str">
        <f>IF(IF(IF(_xlfn.MAXIFS($F$2:$F7419,$C$2:$C7419,$C7420,$B$2:$B7419,$B7420,$A$2:$A7419,$A7420)=0,"",$E7420-_xlfn.MAXIFS($F$2:$F7419,$C$2:$C7419,$C7420,$B$2:$B7419,$B7420,$A$2:$A7419,$A7420))&lt;0,0,IF(_xlfn.MAXIFS($F$2:$F7419,$C$2:$C7419,$C7420,$B$2:$B7419,$B7420,$A$2:$A7419,$A7420)=0,"",$E7420-_xlfn.MAXIFS($F$2:$F7419,$C$2:$C7419,$C7420,$B$2:$B7419,$B7420,$A$2:$A7419,$A7420)))&gt;0.25,"",IF(IF(_xlfn.MAXIFS($F$2:$F7419,$C$2:$C7419,$C7420,$B$2:$B7419,$B7420,$A$2:$A7419,$A7420)=0,"",$E7420-_xlfn.MAXIFS($F$2:$F7419,$C$2:$C7419,$C7420,$B$2:$B7419,$B7420,$A$2:$A7419,$A7420))&lt;0,0,IF(_xlfn.MAXIFS($F$2:$F7419,$C$2:$C7419,$C7420,$B$2:$B7419,$B7420,$A$2:$A7419,$A7420)=0,"",$E7420-_xlfn.MAXIFS($F$2:$F7419,$C$2:$C7419,$C7420,$B$2:$B7419,$B7420,$A$2:$A7419,$A7420))))</f>
        <v/>
      </c>
      <c r="K7420" s="6" t="str">
        <f t="shared" si="346"/>
        <v/>
      </c>
      <c r="L7420" s="6" t="str">
        <f t="shared" si="347"/>
        <v/>
      </c>
      <c r="M7420" s="6" t="str">
        <f t="shared" si="345"/>
        <v/>
      </c>
    </row>
    <row r="7421" spans="1:13" x14ac:dyDescent="0.25">
      <c r="A7421"/>
      <c r="B7421" s="1"/>
      <c r="C7421"/>
      <c r="D7421"/>
      <c r="E7421" s="76"/>
      <c r="F7421" s="76"/>
      <c r="G7421" s="2"/>
      <c r="H7421" s="77"/>
      <c r="J7421" s="79" t="str">
        <f>IF(IF(IF(_xlfn.MAXIFS($F$2:$F7420,$C$2:$C7420,$C7421,$B$2:$B7420,$B7421,$A$2:$A7420,$A7421)=0,"",$E7421-_xlfn.MAXIFS($F$2:$F7420,$C$2:$C7420,$C7421,$B$2:$B7420,$B7421,$A$2:$A7420,$A7421))&lt;0,0,IF(_xlfn.MAXIFS($F$2:$F7420,$C$2:$C7420,$C7421,$B$2:$B7420,$B7421,$A$2:$A7420,$A7421)=0,"",$E7421-_xlfn.MAXIFS($F$2:$F7420,$C$2:$C7420,$C7421,$B$2:$B7420,$B7421,$A$2:$A7420,$A7421)))&gt;0.25,"",IF(IF(_xlfn.MAXIFS($F$2:$F7420,$C$2:$C7420,$C7421,$B$2:$B7420,$B7421,$A$2:$A7420,$A7421)=0,"",$E7421-_xlfn.MAXIFS($F$2:$F7420,$C$2:$C7420,$C7421,$B$2:$B7420,$B7421,$A$2:$A7420,$A7421))&lt;0,0,IF(_xlfn.MAXIFS($F$2:$F7420,$C$2:$C7420,$C7421,$B$2:$B7420,$B7421,$A$2:$A7420,$A7421)=0,"",$E7421-_xlfn.MAXIFS($F$2:$F7420,$C$2:$C7420,$C7421,$B$2:$B7420,$B7421,$A$2:$A7420,$A7421))))</f>
        <v/>
      </c>
      <c r="K7421" s="6" t="str">
        <f t="shared" si="346"/>
        <v/>
      </c>
      <c r="L7421" s="6" t="str">
        <f t="shared" si="347"/>
        <v/>
      </c>
      <c r="M7421" s="6" t="str">
        <f t="shared" si="345"/>
        <v/>
      </c>
    </row>
    <row r="7422" spans="1:13" x14ac:dyDescent="0.25">
      <c r="A7422"/>
      <c r="B7422" s="1"/>
      <c r="C7422"/>
      <c r="D7422"/>
      <c r="E7422" s="76"/>
      <c r="F7422" s="76"/>
      <c r="G7422" s="2"/>
      <c r="H7422" s="77"/>
      <c r="J7422" s="79" t="str">
        <f>IF(IF(IF(_xlfn.MAXIFS($F$2:$F7421,$C$2:$C7421,$C7422,$B$2:$B7421,$B7422,$A$2:$A7421,$A7422)=0,"",$E7422-_xlfn.MAXIFS($F$2:$F7421,$C$2:$C7421,$C7422,$B$2:$B7421,$B7422,$A$2:$A7421,$A7422))&lt;0,0,IF(_xlfn.MAXIFS($F$2:$F7421,$C$2:$C7421,$C7422,$B$2:$B7421,$B7422,$A$2:$A7421,$A7422)=0,"",$E7422-_xlfn.MAXIFS($F$2:$F7421,$C$2:$C7421,$C7422,$B$2:$B7421,$B7422,$A$2:$A7421,$A7422)))&gt;0.25,"",IF(IF(_xlfn.MAXIFS($F$2:$F7421,$C$2:$C7421,$C7422,$B$2:$B7421,$B7422,$A$2:$A7421,$A7422)=0,"",$E7422-_xlfn.MAXIFS($F$2:$F7421,$C$2:$C7421,$C7422,$B$2:$B7421,$B7422,$A$2:$A7421,$A7422))&lt;0,0,IF(_xlfn.MAXIFS($F$2:$F7421,$C$2:$C7421,$C7422,$B$2:$B7421,$B7422,$A$2:$A7421,$A7422)=0,"",$E7422-_xlfn.MAXIFS($F$2:$F7421,$C$2:$C7421,$C7422,$B$2:$B7421,$B7422,$A$2:$A7421,$A7422))))</f>
        <v/>
      </c>
      <c r="K7422" s="6" t="str">
        <f t="shared" si="346"/>
        <v/>
      </c>
      <c r="L7422" s="6" t="str">
        <f t="shared" si="347"/>
        <v/>
      </c>
      <c r="M7422" s="6" t="str">
        <f t="shared" si="345"/>
        <v/>
      </c>
    </row>
    <row r="7423" spans="1:13" x14ac:dyDescent="0.25">
      <c r="A7423"/>
      <c r="B7423" s="1"/>
      <c r="C7423"/>
      <c r="D7423"/>
      <c r="E7423" s="76"/>
      <c r="F7423" s="76"/>
      <c r="G7423" s="2"/>
      <c r="H7423" s="77"/>
      <c r="J7423" s="79" t="str">
        <f>IF(IF(IF(_xlfn.MAXIFS($F$2:$F7422,$C$2:$C7422,$C7423,$B$2:$B7422,$B7423,$A$2:$A7422,$A7423)=0,"",$E7423-_xlfn.MAXIFS($F$2:$F7422,$C$2:$C7422,$C7423,$B$2:$B7422,$B7423,$A$2:$A7422,$A7423))&lt;0,0,IF(_xlfn.MAXIFS($F$2:$F7422,$C$2:$C7422,$C7423,$B$2:$B7422,$B7423,$A$2:$A7422,$A7423)=0,"",$E7423-_xlfn.MAXIFS($F$2:$F7422,$C$2:$C7422,$C7423,$B$2:$B7422,$B7423,$A$2:$A7422,$A7423)))&gt;0.25,"",IF(IF(_xlfn.MAXIFS($F$2:$F7422,$C$2:$C7422,$C7423,$B$2:$B7422,$B7423,$A$2:$A7422,$A7423)=0,"",$E7423-_xlfn.MAXIFS($F$2:$F7422,$C$2:$C7422,$C7423,$B$2:$B7422,$B7423,$A$2:$A7422,$A7423))&lt;0,0,IF(_xlfn.MAXIFS($F$2:$F7422,$C$2:$C7422,$C7423,$B$2:$B7422,$B7423,$A$2:$A7422,$A7423)=0,"",$E7423-_xlfn.MAXIFS($F$2:$F7422,$C$2:$C7422,$C7423,$B$2:$B7422,$B7423,$A$2:$A7422,$A7423))))</f>
        <v/>
      </c>
      <c r="K7423" s="6" t="str">
        <f t="shared" si="346"/>
        <v/>
      </c>
      <c r="L7423" s="6" t="str">
        <f t="shared" si="347"/>
        <v/>
      </c>
      <c r="M7423" s="6" t="str">
        <f t="shared" si="345"/>
        <v/>
      </c>
    </row>
    <row r="7424" spans="1:13" x14ac:dyDescent="0.25">
      <c r="A7424"/>
      <c r="B7424" s="1"/>
      <c r="C7424"/>
      <c r="D7424"/>
      <c r="E7424" s="76"/>
      <c r="F7424" s="76"/>
      <c r="G7424" s="2"/>
      <c r="H7424" s="77"/>
      <c r="J7424" s="79" t="str">
        <f>IF(IF(IF(_xlfn.MAXIFS($F$2:$F7423,$C$2:$C7423,$C7424,$B$2:$B7423,$B7424,$A$2:$A7423,$A7424)=0,"",$E7424-_xlfn.MAXIFS($F$2:$F7423,$C$2:$C7423,$C7424,$B$2:$B7423,$B7424,$A$2:$A7423,$A7424))&lt;0,0,IF(_xlfn.MAXIFS($F$2:$F7423,$C$2:$C7423,$C7424,$B$2:$B7423,$B7424,$A$2:$A7423,$A7424)=0,"",$E7424-_xlfn.MAXIFS($F$2:$F7423,$C$2:$C7423,$C7424,$B$2:$B7423,$B7424,$A$2:$A7423,$A7424)))&gt;0.25,"",IF(IF(_xlfn.MAXIFS($F$2:$F7423,$C$2:$C7423,$C7424,$B$2:$B7423,$B7424,$A$2:$A7423,$A7424)=0,"",$E7424-_xlfn.MAXIFS($F$2:$F7423,$C$2:$C7423,$C7424,$B$2:$B7423,$B7424,$A$2:$A7423,$A7424))&lt;0,0,IF(_xlfn.MAXIFS($F$2:$F7423,$C$2:$C7423,$C7424,$B$2:$B7423,$B7424,$A$2:$A7423,$A7424)=0,"",$E7424-_xlfn.MAXIFS($F$2:$F7423,$C$2:$C7423,$C7424,$B$2:$B7423,$B7424,$A$2:$A7423,$A7424))))</f>
        <v/>
      </c>
      <c r="K7424" s="6" t="str">
        <f t="shared" si="346"/>
        <v/>
      </c>
      <c r="L7424" s="6" t="str">
        <f t="shared" si="347"/>
        <v/>
      </c>
      <c r="M7424" s="6" t="str">
        <f t="shared" si="345"/>
        <v/>
      </c>
    </row>
    <row r="7425" spans="1:13" x14ac:dyDescent="0.25">
      <c r="A7425"/>
      <c r="B7425" s="1"/>
      <c r="C7425"/>
      <c r="D7425"/>
      <c r="E7425" s="76"/>
      <c r="F7425" s="76"/>
      <c r="G7425" s="2"/>
      <c r="H7425" s="77"/>
      <c r="J7425" s="79" t="str">
        <f>IF(IF(IF(_xlfn.MAXIFS($F$2:$F7424,$C$2:$C7424,$C7425,$B$2:$B7424,$B7425,$A$2:$A7424,$A7425)=0,"",$E7425-_xlfn.MAXIFS($F$2:$F7424,$C$2:$C7424,$C7425,$B$2:$B7424,$B7425,$A$2:$A7424,$A7425))&lt;0,0,IF(_xlfn.MAXIFS($F$2:$F7424,$C$2:$C7424,$C7425,$B$2:$B7424,$B7425,$A$2:$A7424,$A7425)=0,"",$E7425-_xlfn.MAXIFS($F$2:$F7424,$C$2:$C7424,$C7425,$B$2:$B7424,$B7425,$A$2:$A7424,$A7425)))&gt;0.25,"",IF(IF(_xlfn.MAXIFS($F$2:$F7424,$C$2:$C7424,$C7425,$B$2:$B7424,$B7425,$A$2:$A7424,$A7425)=0,"",$E7425-_xlfn.MAXIFS($F$2:$F7424,$C$2:$C7424,$C7425,$B$2:$B7424,$B7425,$A$2:$A7424,$A7425))&lt;0,0,IF(_xlfn.MAXIFS($F$2:$F7424,$C$2:$C7424,$C7425,$B$2:$B7424,$B7425,$A$2:$A7424,$A7425)=0,"",$E7425-_xlfn.MAXIFS($F$2:$F7424,$C$2:$C7424,$C7425,$B$2:$B7424,$B7425,$A$2:$A7424,$A7425))))</f>
        <v/>
      </c>
      <c r="K7425" s="6" t="str">
        <f t="shared" si="346"/>
        <v/>
      </c>
      <c r="L7425" s="6" t="str">
        <f t="shared" si="347"/>
        <v/>
      </c>
      <c r="M7425" s="6" t="str">
        <f t="shared" si="345"/>
        <v/>
      </c>
    </row>
    <row r="7426" spans="1:13" x14ac:dyDescent="0.25">
      <c r="A7426"/>
      <c r="B7426" s="1"/>
      <c r="C7426"/>
      <c r="D7426"/>
      <c r="E7426" s="76"/>
      <c r="F7426" s="76"/>
      <c r="G7426" s="2"/>
      <c r="H7426" s="77"/>
      <c r="J7426" s="79" t="str">
        <f>IF(IF(IF(_xlfn.MAXIFS($F$2:$F7425,$C$2:$C7425,$C7426,$B$2:$B7425,$B7426,$A$2:$A7425,$A7426)=0,"",$E7426-_xlfn.MAXIFS($F$2:$F7425,$C$2:$C7425,$C7426,$B$2:$B7425,$B7426,$A$2:$A7425,$A7426))&lt;0,0,IF(_xlfn.MAXIFS($F$2:$F7425,$C$2:$C7425,$C7426,$B$2:$B7425,$B7426,$A$2:$A7425,$A7426)=0,"",$E7426-_xlfn.MAXIFS($F$2:$F7425,$C$2:$C7425,$C7426,$B$2:$B7425,$B7426,$A$2:$A7425,$A7426)))&gt;0.25,"",IF(IF(_xlfn.MAXIFS($F$2:$F7425,$C$2:$C7425,$C7426,$B$2:$B7425,$B7426,$A$2:$A7425,$A7426)=0,"",$E7426-_xlfn.MAXIFS($F$2:$F7425,$C$2:$C7425,$C7426,$B$2:$B7425,$B7426,$A$2:$A7425,$A7426))&lt;0,0,IF(_xlfn.MAXIFS($F$2:$F7425,$C$2:$C7425,$C7426,$B$2:$B7425,$B7426,$A$2:$A7425,$A7426)=0,"",$E7426-_xlfn.MAXIFS($F$2:$F7425,$C$2:$C7425,$C7426,$B$2:$B7425,$B7426,$A$2:$A7425,$A7426))))</f>
        <v/>
      </c>
      <c r="K7426" s="6" t="str">
        <f t="shared" si="346"/>
        <v/>
      </c>
      <c r="L7426" s="6" t="str">
        <f t="shared" si="347"/>
        <v/>
      </c>
      <c r="M7426" s="6" t="str">
        <f t="shared" ref="M7426:M7489" si="348">IF($A7426="","",IF(AND($K7426&gt;=10,$K7426&lt;=13),"Y",IF(AND($K7426=14,$L7426="EARLY"),"Y","N")))</f>
        <v/>
      </c>
    </row>
    <row r="7427" spans="1:13" x14ac:dyDescent="0.25">
      <c r="A7427"/>
      <c r="B7427" s="1"/>
      <c r="C7427"/>
      <c r="D7427"/>
      <c r="E7427" s="76"/>
      <c r="F7427" s="76"/>
      <c r="G7427" s="2"/>
      <c r="H7427" s="77"/>
      <c r="J7427" s="79" t="str">
        <f>IF(IF(IF(_xlfn.MAXIFS($F$2:$F7426,$C$2:$C7426,$C7427,$B$2:$B7426,$B7427,$A$2:$A7426,$A7427)=0,"",$E7427-_xlfn.MAXIFS($F$2:$F7426,$C$2:$C7426,$C7427,$B$2:$B7426,$B7427,$A$2:$A7426,$A7427))&lt;0,0,IF(_xlfn.MAXIFS($F$2:$F7426,$C$2:$C7426,$C7427,$B$2:$B7426,$B7427,$A$2:$A7426,$A7427)=0,"",$E7427-_xlfn.MAXIFS($F$2:$F7426,$C$2:$C7426,$C7427,$B$2:$B7426,$B7427,$A$2:$A7426,$A7427)))&gt;0.25,"",IF(IF(_xlfn.MAXIFS($F$2:$F7426,$C$2:$C7426,$C7427,$B$2:$B7426,$B7427,$A$2:$A7426,$A7427)=0,"",$E7427-_xlfn.MAXIFS($F$2:$F7426,$C$2:$C7426,$C7427,$B$2:$B7426,$B7427,$A$2:$A7426,$A7427))&lt;0,0,IF(_xlfn.MAXIFS($F$2:$F7426,$C$2:$C7426,$C7427,$B$2:$B7426,$B7427,$A$2:$A7426,$A7427)=0,"",$E7427-_xlfn.MAXIFS($F$2:$F7426,$C$2:$C7426,$C7427,$B$2:$B7426,$B7427,$A$2:$A7426,$A7427))))</f>
        <v/>
      </c>
      <c r="K7427" s="6" t="str">
        <f t="shared" ref="K7427:K7490" si="349">IF($J7427="","",IF(HOUR($E7427)&gt;19,19,IF(HOUR($E7427)&lt;5,5,HOUR($E7427))))</f>
        <v/>
      </c>
      <c r="L7427" s="6" t="str">
        <f t="shared" ref="L7427:L7490" si="350">IF($J7427="","",IF(MINUTE($E7427)&lt;30,"EARLY","LATE"))</f>
        <v/>
      </c>
      <c r="M7427" s="6" t="str">
        <f t="shared" si="348"/>
        <v/>
      </c>
    </row>
    <row r="7428" spans="1:13" x14ac:dyDescent="0.25">
      <c r="A7428"/>
      <c r="B7428" s="1"/>
      <c r="C7428"/>
      <c r="D7428"/>
      <c r="E7428" s="76"/>
      <c r="F7428" s="76"/>
      <c r="G7428" s="2"/>
      <c r="H7428" s="77"/>
      <c r="J7428" s="79" t="str">
        <f>IF(IF(IF(_xlfn.MAXIFS($F$2:$F7427,$C$2:$C7427,$C7428,$B$2:$B7427,$B7428,$A$2:$A7427,$A7428)=0,"",$E7428-_xlfn.MAXIFS($F$2:$F7427,$C$2:$C7427,$C7428,$B$2:$B7427,$B7428,$A$2:$A7427,$A7428))&lt;0,0,IF(_xlfn.MAXIFS($F$2:$F7427,$C$2:$C7427,$C7428,$B$2:$B7427,$B7428,$A$2:$A7427,$A7428)=0,"",$E7428-_xlfn.MAXIFS($F$2:$F7427,$C$2:$C7427,$C7428,$B$2:$B7427,$B7428,$A$2:$A7427,$A7428)))&gt;0.25,"",IF(IF(_xlfn.MAXIFS($F$2:$F7427,$C$2:$C7427,$C7428,$B$2:$B7427,$B7428,$A$2:$A7427,$A7428)=0,"",$E7428-_xlfn.MAXIFS($F$2:$F7427,$C$2:$C7427,$C7428,$B$2:$B7427,$B7428,$A$2:$A7427,$A7428))&lt;0,0,IF(_xlfn.MAXIFS($F$2:$F7427,$C$2:$C7427,$C7428,$B$2:$B7427,$B7428,$A$2:$A7427,$A7428)=0,"",$E7428-_xlfn.MAXIFS($F$2:$F7427,$C$2:$C7427,$C7428,$B$2:$B7427,$B7428,$A$2:$A7427,$A7428))))</f>
        <v/>
      </c>
      <c r="K7428" s="6" t="str">
        <f t="shared" si="349"/>
        <v/>
      </c>
      <c r="L7428" s="6" t="str">
        <f t="shared" si="350"/>
        <v/>
      </c>
      <c r="M7428" s="6" t="str">
        <f t="shared" si="348"/>
        <v/>
      </c>
    </row>
    <row r="7429" spans="1:13" x14ac:dyDescent="0.25">
      <c r="A7429"/>
      <c r="B7429" s="1"/>
      <c r="C7429"/>
      <c r="D7429"/>
      <c r="E7429" s="76"/>
      <c r="F7429" s="76"/>
      <c r="G7429" s="2"/>
      <c r="H7429" s="77"/>
      <c r="J7429" s="79" t="str">
        <f>IF(IF(IF(_xlfn.MAXIFS($F$2:$F7428,$C$2:$C7428,$C7429,$B$2:$B7428,$B7429,$A$2:$A7428,$A7429)=0,"",$E7429-_xlfn.MAXIFS($F$2:$F7428,$C$2:$C7428,$C7429,$B$2:$B7428,$B7429,$A$2:$A7428,$A7429))&lt;0,0,IF(_xlfn.MAXIFS($F$2:$F7428,$C$2:$C7428,$C7429,$B$2:$B7428,$B7429,$A$2:$A7428,$A7429)=0,"",$E7429-_xlfn.MAXIFS($F$2:$F7428,$C$2:$C7428,$C7429,$B$2:$B7428,$B7429,$A$2:$A7428,$A7429)))&gt;0.25,"",IF(IF(_xlfn.MAXIFS($F$2:$F7428,$C$2:$C7428,$C7429,$B$2:$B7428,$B7429,$A$2:$A7428,$A7429)=0,"",$E7429-_xlfn.MAXIFS($F$2:$F7428,$C$2:$C7428,$C7429,$B$2:$B7428,$B7429,$A$2:$A7428,$A7429))&lt;0,0,IF(_xlfn.MAXIFS($F$2:$F7428,$C$2:$C7428,$C7429,$B$2:$B7428,$B7429,$A$2:$A7428,$A7429)=0,"",$E7429-_xlfn.MAXIFS($F$2:$F7428,$C$2:$C7428,$C7429,$B$2:$B7428,$B7429,$A$2:$A7428,$A7429))))</f>
        <v/>
      </c>
      <c r="K7429" s="6" t="str">
        <f t="shared" si="349"/>
        <v/>
      </c>
      <c r="L7429" s="6" t="str">
        <f t="shared" si="350"/>
        <v/>
      </c>
      <c r="M7429" s="6" t="str">
        <f t="shared" si="348"/>
        <v/>
      </c>
    </row>
    <row r="7430" spans="1:13" x14ac:dyDescent="0.25">
      <c r="A7430"/>
      <c r="B7430" s="1"/>
      <c r="C7430"/>
      <c r="D7430"/>
      <c r="E7430" s="76"/>
      <c r="F7430" s="76"/>
      <c r="G7430" s="2"/>
      <c r="H7430" s="77"/>
      <c r="J7430" s="79" t="str">
        <f>IF(IF(IF(_xlfn.MAXIFS($F$2:$F7429,$C$2:$C7429,$C7430,$B$2:$B7429,$B7430,$A$2:$A7429,$A7430)=0,"",$E7430-_xlfn.MAXIFS($F$2:$F7429,$C$2:$C7429,$C7430,$B$2:$B7429,$B7430,$A$2:$A7429,$A7430))&lt;0,0,IF(_xlfn.MAXIFS($F$2:$F7429,$C$2:$C7429,$C7430,$B$2:$B7429,$B7430,$A$2:$A7429,$A7430)=0,"",$E7430-_xlfn.MAXIFS($F$2:$F7429,$C$2:$C7429,$C7430,$B$2:$B7429,$B7430,$A$2:$A7429,$A7430)))&gt;0.25,"",IF(IF(_xlfn.MAXIFS($F$2:$F7429,$C$2:$C7429,$C7430,$B$2:$B7429,$B7430,$A$2:$A7429,$A7430)=0,"",$E7430-_xlfn.MAXIFS($F$2:$F7429,$C$2:$C7429,$C7430,$B$2:$B7429,$B7430,$A$2:$A7429,$A7430))&lt;0,0,IF(_xlfn.MAXIFS($F$2:$F7429,$C$2:$C7429,$C7430,$B$2:$B7429,$B7430,$A$2:$A7429,$A7430)=0,"",$E7430-_xlfn.MAXIFS($F$2:$F7429,$C$2:$C7429,$C7430,$B$2:$B7429,$B7430,$A$2:$A7429,$A7430))))</f>
        <v/>
      </c>
      <c r="K7430" s="6" t="str">
        <f t="shared" si="349"/>
        <v/>
      </c>
      <c r="L7430" s="6" t="str">
        <f t="shared" si="350"/>
        <v/>
      </c>
      <c r="M7430" s="6" t="str">
        <f t="shared" si="348"/>
        <v/>
      </c>
    </row>
    <row r="7431" spans="1:13" x14ac:dyDescent="0.25">
      <c r="A7431"/>
      <c r="B7431" s="1"/>
      <c r="C7431"/>
      <c r="D7431"/>
      <c r="E7431" s="76"/>
      <c r="F7431" s="76"/>
      <c r="G7431" s="2"/>
      <c r="H7431" s="77"/>
      <c r="J7431" s="79" t="str">
        <f>IF(IF(IF(_xlfn.MAXIFS($F$2:$F7430,$C$2:$C7430,$C7431,$B$2:$B7430,$B7431,$A$2:$A7430,$A7431)=0,"",$E7431-_xlfn.MAXIFS($F$2:$F7430,$C$2:$C7430,$C7431,$B$2:$B7430,$B7431,$A$2:$A7430,$A7431))&lt;0,0,IF(_xlfn.MAXIFS($F$2:$F7430,$C$2:$C7430,$C7431,$B$2:$B7430,$B7431,$A$2:$A7430,$A7431)=0,"",$E7431-_xlfn.MAXIFS($F$2:$F7430,$C$2:$C7430,$C7431,$B$2:$B7430,$B7431,$A$2:$A7430,$A7431)))&gt;0.25,"",IF(IF(_xlfn.MAXIFS($F$2:$F7430,$C$2:$C7430,$C7431,$B$2:$B7430,$B7431,$A$2:$A7430,$A7431)=0,"",$E7431-_xlfn.MAXIFS($F$2:$F7430,$C$2:$C7430,$C7431,$B$2:$B7430,$B7431,$A$2:$A7430,$A7431))&lt;0,0,IF(_xlfn.MAXIFS($F$2:$F7430,$C$2:$C7430,$C7431,$B$2:$B7430,$B7431,$A$2:$A7430,$A7431)=0,"",$E7431-_xlfn.MAXIFS($F$2:$F7430,$C$2:$C7430,$C7431,$B$2:$B7430,$B7431,$A$2:$A7430,$A7431))))</f>
        <v/>
      </c>
      <c r="K7431" s="6" t="str">
        <f t="shared" si="349"/>
        <v/>
      </c>
      <c r="L7431" s="6" t="str">
        <f t="shared" si="350"/>
        <v/>
      </c>
      <c r="M7431" s="6" t="str">
        <f t="shared" si="348"/>
        <v/>
      </c>
    </row>
    <row r="7432" spans="1:13" x14ac:dyDescent="0.25">
      <c r="A7432"/>
      <c r="B7432" s="1"/>
      <c r="C7432"/>
      <c r="D7432"/>
      <c r="E7432" s="76"/>
      <c r="F7432" s="76"/>
      <c r="G7432" s="2"/>
      <c r="H7432" s="77"/>
      <c r="J7432" s="79" t="str">
        <f>IF(IF(IF(_xlfn.MAXIFS($F$2:$F7431,$C$2:$C7431,$C7432,$B$2:$B7431,$B7432,$A$2:$A7431,$A7432)=0,"",$E7432-_xlfn.MAXIFS($F$2:$F7431,$C$2:$C7431,$C7432,$B$2:$B7431,$B7432,$A$2:$A7431,$A7432))&lt;0,0,IF(_xlfn.MAXIFS($F$2:$F7431,$C$2:$C7431,$C7432,$B$2:$B7431,$B7432,$A$2:$A7431,$A7432)=0,"",$E7432-_xlfn.MAXIFS($F$2:$F7431,$C$2:$C7431,$C7432,$B$2:$B7431,$B7432,$A$2:$A7431,$A7432)))&gt;0.25,"",IF(IF(_xlfn.MAXIFS($F$2:$F7431,$C$2:$C7431,$C7432,$B$2:$B7431,$B7432,$A$2:$A7431,$A7432)=0,"",$E7432-_xlfn.MAXIFS($F$2:$F7431,$C$2:$C7431,$C7432,$B$2:$B7431,$B7432,$A$2:$A7431,$A7432))&lt;0,0,IF(_xlfn.MAXIFS($F$2:$F7431,$C$2:$C7431,$C7432,$B$2:$B7431,$B7432,$A$2:$A7431,$A7432)=0,"",$E7432-_xlfn.MAXIFS($F$2:$F7431,$C$2:$C7431,$C7432,$B$2:$B7431,$B7432,$A$2:$A7431,$A7432))))</f>
        <v/>
      </c>
      <c r="K7432" s="6" t="str">
        <f t="shared" si="349"/>
        <v/>
      </c>
      <c r="L7432" s="6" t="str">
        <f t="shared" si="350"/>
        <v/>
      </c>
      <c r="M7432" s="6" t="str">
        <f t="shared" si="348"/>
        <v/>
      </c>
    </row>
    <row r="7433" spans="1:13" x14ac:dyDescent="0.25">
      <c r="A7433"/>
      <c r="B7433" s="1"/>
      <c r="C7433"/>
      <c r="D7433"/>
      <c r="E7433" s="76"/>
      <c r="F7433" s="76"/>
      <c r="G7433" s="2"/>
      <c r="H7433" s="77"/>
      <c r="J7433" s="79" t="str">
        <f>IF(IF(IF(_xlfn.MAXIFS($F$2:$F7432,$C$2:$C7432,$C7433,$B$2:$B7432,$B7433,$A$2:$A7432,$A7433)=0,"",$E7433-_xlfn.MAXIFS($F$2:$F7432,$C$2:$C7432,$C7433,$B$2:$B7432,$B7433,$A$2:$A7432,$A7433))&lt;0,0,IF(_xlfn.MAXIFS($F$2:$F7432,$C$2:$C7432,$C7433,$B$2:$B7432,$B7433,$A$2:$A7432,$A7433)=0,"",$E7433-_xlfn.MAXIFS($F$2:$F7432,$C$2:$C7432,$C7433,$B$2:$B7432,$B7433,$A$2:$A7432,$A7433)))&gt;0.25,"",IF(IF(_xlfn.MAXIFS($F$2:$F7432,$C$2:$C7432,$C7433,$B$2:$B7432,$B7433,$A$2:$A7432,$A7433)=0,"",$E7433-_xlfn.MAXIFS($F$2:$F7432,$C$2:$C7432,$C7433,$B$2:$B7432,$B7433,$A$2:$A7432,$A7433))&lt;0,0,IF(_xlfn.MAXIFS($F$2:$F7432,$C$2:$C7432,$C7433,$B$2:$B7432,$B7433,$A$2:$A7432,$A7433)=0,"",$E7433-_xlfn.MAXIFS($F$2:$F7432,$C$2:$C7432,$C7433,$B$2:$B7432,$B7433,$A$2:$A7432,$A7433))))</f>
        <v/>
      </c>
      <c r="K7433" s="6" t="str">
        <f t="shared" si="349"/>
        <v/>
      </c>
      <c r="L7433" s="6" t="str">
        <f t="shared" si="350"/>
        <v/>
      </c>
      <c r="M7433" s="6" t="str">
        <f t="shared" si="348"/>
        <v/>
      </c>
    </row>
    <row r="7434" spans="1:13" x14ac:dyDescent="0.25">
      <c r="A7434"/>
      <c r="B7434" s="1"/>
      <c r="C7434"/>
      <c r="D7434"/>
      <c r="E7434" s="76"/>
      <c r="F7434" s="76"/>
      <c r="G7434" s="2"/>
      <c r="H7434" s="77"/>
      <c r="J7434" s="79" t="str">
        <f>IF(IF(IF(_xlfn.MAXIFS($F$2:$F7433,$C$2:$C7433,$C7434,$B$2:$B7433,$B7434,$A$2:$A7433,$A7434)=0,"",$E7434-_xlfn.MAXIFS($F$2:$F7433,$C$2:$C7433,$C7434,$B$2:$B7433,$B7434,$A$2:$A7433,$A7434))&lt;0,0,IF(_xlfn.MAXIFS($F$2:$F7433,$C$2:$C7433,$C7434,$B$2:$B7433,$B7434,$A$2:$A7433,$A7434)=0,"",$E7434-_xlfn.MAXIFS($F$2:$F7433,$C$2:$C7433,$C7434,$B$2:$B7433,$B7434,$A$2:$A7433,$A7434)))&gt;0.25,"",IF(IF(_xlfn.MAXIFS($F$2:$F7433,$C$2:$C7433,$C7434,$B$2:$B7433,$B7434,$A$2:$A7433,$A7434)=0,"",$E7434-_xlfn.MAXIFS($F$2:$F7433,$C$2:$C7433,$C7434,$B$2:$B7433,$B7434,$A$2:$A7433,$A7434))&lt;0,0,IF(_xlfn.MAXIFS($F$2:$F7433,$C$2:$C7433,$C7434,$B$2:$B7433,$B7434,$A$2:$A7433,$A7434)=0,"",$E7434-_xlfn.MAXIFS($F$2:$F7433,$C$2:$C7433,$C7434,$B$2:$B7433,$B7434,$A$2:$A7433,$A7434))))</f>
        <v/>
      </c>
      <c r="K7434" s="6" t="str">
        <f t="shared" si="349"/>
        <v/>
      </c>
      <c r="L7434" s="6" t="str">
        <f t="shared" si="350"/>
        <v/>
      </c>
      <c r="M7434" s="6" t="str">
        <f t="shared" si="348"/>
        <v/>
      </c>
    </row>
    <row r="7435" spans="1:13" x14ac:dyDescent="0.25">
      <c r="A7435"/>
      <c r="B7435" s="1"/>
      <c r="C7435"/>
      <c r="D7435"/>
      <c r="E7435" s="76"/>
      <c r="F7435" s="76"/>
      <c r="G7435" s="2"/>
      <c r="H7435" s="77"/>
      <c r="J7435" s="79" t="str">
        <f>IF(IF(IF(_xlfn.MAXIFS($F$2:$F7434,$C$2:$C7434,$C7435,$B$2:$B7434,$B7435,$A$2:$A7434,$A7435)=0,"",$E7435-_xlfn.MAXIFS($F$2:$F7434,$C$2:$C7434,$C7435,$B$2:$B7434,$B7435,$A$2:$A7434,$A7435))&lt;0,0,IF(_xlfn.MAXIFS($F$2:$F7434,$C$2:$C7434,$C7435,$B$2:$B7434,$B7435,$A$2:$A7434,$A7435)=0,"",$E7435-_xlfn.MAXIFS($F$2:$F7434,$C$2:$C7434,$C7435,$B$2:$B7434,$B7435,$A$2:$A7434,$A7435)))&gt;0.25,"",IF(IF(_xlfn.MAXIFS($F$2:$F7434,$C$2:$C7434,$C7435,$B$2:$B7434,$B7435,$A$2:$A7434,$A7435)=0,"",$E7435-_xlfn.MAXIFS($F$2:$F7434,$C$2:$C7434,$C7435,$B$2:$B7434,$B7435,$A$2:$A7434,$A7435))&lt;0,0,IF(_xlfn.MAXIFS($F$2:$F7434,$C$2:$C7434,$C7435,$B$2:$B7434,$B7435,$A$2:$A7434,$A7435)=0,"",$E7435-_xlfn.MAXIFS($F$2:$F7434,$C$2:$C7434,$C7435,$B$2:$B7434,$B7435,$A$2:$A7434,$A7435))))</f>
        <v/>
      </c>
      <c r="K7435" s="6" t="str">
        <f t="shared" si="349"/>
        <v/>
      </c>
      <c r="L7435" s="6" t="str">
        <f t="shared" si="350"/>
        <v/>
      </c>
      <c r="M7435" s="6" t="str">
        <f t="shared" si="348"/>
        <v/>
      </c>
    </row>
    <row r="7436" spans="1:13" x14ac:dyDescent="0.25">
      <c r="A7436"/>
      <c r="B7436" s="1"/>
      <c r="C7436"/>
      <c r="D7436"/>
      <c r="E7436" s="76"/>
      <c r="F7436" s="76"/>
      <c r="G7436" s="2"/>
      <c r="H7436" s="77"/>
      <c r="J7436" s="79" t="str">
        <f>IF(IF(IF(_xlfn.MAXIFS($F$2:$F7435,$C$2:$C7435,$C7436,$B$2:$B7435,$B7436,$A$2:$A7435,$A7436)=0,"",$E7436-_xlfn.MAXIFS($F$2:$F7435,$C$2:$C7435,$C7436,$B$2:$B7435,$B7436,$A$2:$A7435,$A7436))&lt;0,0,IF(_xlfn.MAXIFS($F$2:$F7435,$C$2:$C7435,$C7436,$B$2:$B7435,$B7436,$A$2:$A7435,$A7436)=0,"",$E7436-_xlfn.MAXIFS($F$2:$F7435,$C$2:$C7435,$C7436,$B$2:$B7435,$B7436,$A$2:$A7435,$A7436)))&gt;0.25,"",IF(IF(_xlfn.MAXIFS($F$2:$F7435,$C$2:$C7435,$C7436,$B$2:$B7435,$B7436,$A$2:$A7435,$A7436)=0,"",$E7436-_xlfn.MAXIFS($F$2:$F7435,$C$2:$C7435,$C7436,$B$2:$B7435,$B7436,$A$2:$A7435,$A7436))&lt;0,0,IF(_xlfn.MAXIFS($F$2:$F7435,$C$2:$C7435,$C7436,$B$2:$B7435,$B7436,$A$2:$A7435,$A7436)=0,"",$E7436-_xlfn.MAXIFS($F$2:$F7435,$C$2:$C7435,$C7436,$B$2:$B7435,$B7436,$A$2:$A7435,$A7436))))</f>
        <v/>
      </c>
      <c r="K7436" s="6" t="str">
        <f t="shared" si="349"/>
        <v/>
      </c>
      <c r="L7436" s="6" t="str">
        <f t="shared" si="350"/>
        <v/>
      </c>
      <c r="M7436" s="6" t="str">
        <f t="shared" si="348"/>
        <v/>
      </c>
    </row>
    <row r="7437" spans="1:13" x14ac:dyDescent="0.25">
      <c r="A7437"/>
      <c r="B7437" s="1"/>
      <c r="C7437"/>
      <c r="D7437"/>
      <c r="E7437" s="76"/>
      <c r="F7437" s="76"/>
      <c r="G7437" s="2"/>
      <c r="H7437" s="77"/>
      <c r="J7437" s="79" t="str">
        <f>IF(IF(IF(_xlfn.MAXIFS($F$2:$F7436,$C$2:$C7436,$C7437,$B$2:$B7436,$B7437,$A$2:$A7436,$A7437)=0,"",$E7437-_xlfn.MAXIFS($F$2:$F7436,$C$2:$C7436,$C7437,$B$2:$B7436,$B7437,$A$2:$A7436,$A7437))&lt;0,0,IF(_xlfn.MAXIFS($F$2:$F7436,$C$2:$C7436,$C7437,$B$2:$B7436,$B7437,$A$2:$A7436,$A7437)=0,"",$E7437-_xlfn.MAXIFS($F$2:$F7436,$C$2:$C7436,$C7437,$B$2:$B7436,$B7437,$A$2:$A7436,$A7437)))&gt;0.25,"",IF(IF(_xlfn.MAXIFS($F$2:$F7436,$C$2:$C7436,$C7437,$B$2:$B7436,$B7437,$A$2:$A7436,$A7437)=0,"",$E7437-_xlfn.MAXIFS($F$2:$F7436,$C$2:$C7436,$C7437,$B$2:$B7436,$B7437,$A$2:$A7436,$A7437))&lt;0,0,IF(_xlfn.MAXIFS($F$2:$F7436,$C$2:$C7436,$C7437,$B$2:$B7436,$B7437,$A$2:$A7436,$A7437)=0,"",$E7437-_xlfn.MAXIFS($F$2:$F7436,$C$2:$C7436,$C7437,$B$2:$B7436,$B7437,$A$2:$A7436,$A7437))))</f>
        <v/>
      </c>
      <c r="K7437" s="6" t="str">
        <f t="shared" si="349"/>
        <v/>
      </c>
      <c r="L7437" s="6" t="str">
        <f t="shared" si="350"/>
        <v/>
      </c>
      <c r="M7437" s="6" t="str">
        <f t="shared" si="348"/>
        <v/>
      </c>
    </row>
    <row r="7438" spans="1:13" x14ac:dyDescent="0.25">
      <c r="A7438"/>
      <c r="B7438" s="1"/>
      <c r="C7438"/>
      <c r="D7438"/>
      <c r="E7438" s="76"/>
      <c r="F7438" s="76"/>
      <c r="G7438" s="2"/>
      <c r="H7438" s="77"/>
      <c r="J7438" s="79" t="str">
        <f>IF(IF(IF(_xlfn.MAXIFS($F$2:$F7437,$C$2:$C7437,$C7438,$B$2:$B7437,$B7438,$A$2:$A7437,$A7438)=0,"",$E7438-_xlfn.MAXIFS($F$2:$F7437,$C$2:$C7437,$C7438,$B$2:$B7437,$B7438,$A$2:$A7437,$A7438))&lt;0,0,IF(_xlfn.MAXIFS($F$2:$F7437,$C$2:$C7437,$C7438,$B$2:$B7437,$B7438,$A$2:$A7437,$A7438)=0,"",$E7438-_xlfn.MAXIFS($F$2:$F7437,$C$2:$C7437,$C7438,$B$2:$B7437,$B7438,$A$2:$A7437,$A7438)))&gt;0.25,"",IF(IF(_xlfn.MAXIFS($F$2:$F7437,$C$2:$C7437,$C7438,$B$2:$B7437,$B7438,$A$2:$A7437,$A7438)=0,"",$E7438-_xlfn.MAXIFS($F$2:$F7437,$C$2:$C7437,$C7438,$B$2:$B7437,$B7438,$A$2:$A7437,$A7438))&lt;0,0,IF(_xlfn.MAXIFS($F$2:$F7437,$C$2:$C7437,$C7438,$B$2:$B7437,$B7438,$A$2:$A7437,$A7438)=0,"",$E7438-_xlfn.MAXIFS($F$2:$F7437,$C$2:$C7437,$C7438,$B$2:$B7437,$B7438,$A$2:$A7437,$A7438))))</f>
        <v/>
      </c>
      <c r="K7438" s="6" t="str">
        <f t="shared" si="349"/>
        <v/>
      </c>
      <c r="L7438" s="6" t="str">
        <f t="shared" si="350"/>
        <v/>
      </c>
      <c r="M7438" s="6" t="str">
        <f t="shared" si="348"/>
        <v/>
      </c>
    </row>
    <row r="7439" spans="1:13" x14ac:dyDescent="0.25">
      <c r="A7439"/>
      <c r="B7439" s="1"/>
      <c r="C7439"/>
      <c r="D7439"/>
      <c r="E7439" s="76"/>
      <c r="F7439" s="76"/>
      <c r="G7439" s="2"/>
      <c r="H7439" s="77"/>
      <c r="J7439" s="79" t="str">
        <f>IF(IF(IF(_xlfn.MAXIFS($F$2:$F7438,$C$2:$C7438,$C7439,$B$2:$B7438,$B7439,$A$2:$A7438,$A7439)=0,"",$E7439-_xlfn.MAXIFS($F$2:$F7438,$C$2:$C7438,$C7439,$B$2:$B7438,$B7439,$A$2:$A7438,$A7439))&lt;0,0,IF(_xlfn.MAXIFS($F$2:$F7438,$C$2:$C7438,$C7439,$B$2:$B7438,$B7439,$A$2:$A7438,$A7439)=0,"",$E7439-_xlfn.MAXIFS($F$2:$F7438,$C$2:$C7438,$C7439,$B$2:$B7438,$B7439,$A$2:$A7438,$A7439)))&gt;0.25,"",IF(IF(_xlfn.MAXIFS($F$2:$F7438,$C$2:$C7438,$C7439,$B$2:$B7438,$B7439,$A$2:$A7438,$A7439)=0,"",$E7439-_xlfn.MAXIFS($F$2:$F7438,$C$2:$C7438,$C7439,$B$2:$B7438,$B7439,$A$2:$A7438,$A7439))&lt;0,0,IF(_xlfn.MAXIFS($F$2:$F7438,$C$2:$C7438,$C7439,$B$2:$B7438,$B7439,$A$2:$A7438,$A7439)=0,"",$E7439-_xlfn.MAXIFS($F$2:$F7438,$C$2:$C7438,$C7439,$B$2:$B7438,$B7439,$A$2:$A7438,$A7439))))</f>
        <v/>
      </c>
      <c r="K7439" s="6" t="str">
        <f t="shared" si="349"/>
        <v/>
      </c>
      <c r="L7439" s="6" t="str">
        <f t="shared" si="350"/>
        <v/>
      </c>
      <c r="M7439" s="6" t="str">
        <f t="shared" si="348"/>
        <v/>
      </c>
    </row>
    <row r="7440" spans="1:13" x14ac:dyDescent="0.25">
      <c r="A7440"/>
      <c r="B7440" s="1"/>
      <c r="C7440"/>
      <c r="D7440"/>
      <c r="E7440" s="76"/>
      <c r="F7440" s="76"/>
      <c r="G7440" s="2"/>
      <c r="H7440" s="77"/>
      <c r="J7440" s="79" t="str">
        <f>IF(IF(IF(_xlfn.MAXIFS($F$2:$F7439,$C$2:$C7439,$C7440,$B$2:$B7439,$B7440,$A$2:$A7439,$A7440)=0,"",$E7440-_xlfn.MAXIFS($F$2:$F7439,$C$2:$C7439,$C7440,$B$2:$B7439,$B7440,$A$2:$A7439,$A7440))&lt;0,0,IF(_xlfn.MAXIFS($F$2:$F7439,$C$2:$C7439,$C7440,$B$2:$B7439,$B7440,$A$2:$A7439,$A7440)=0,"",$E7440-_xlfn.MAXIFS($F$2:$F7439,$C$2:$C7439,$C7440,$B$2:$B7439,$B7440,$A$2:$A7439,$A7440)))&gt;0.25,"",IF(IF(_xlfn.MAXIFS($F$2:$F7439,$C$2:$C7439,$C7440,$B$2:$B7439,$B7440,$A$2:$A7439,$A7440)=0,"",$E7440-_xlfn.MAXIFS($F$2:$F7439,$C$2:$C7439,$C7440,$B$2:$B7439,$B7440,$A$2:$A7439,$A7440))&lt;0,0,IF(_xlfn.MAXIFS($F$2:$F7439,$C$2:$C7439,$C7440,$B$2:$B7439,$B7440,$A$2:$A7439,$A7440)=0,"",$E7440-_xlfn.MAXIFS($F$2:$F7439,$C$2:$C7439,$C7440,$B$2:$B7439,$B7440,$A$2:$A7439,$A7440))))</f>
        <v/>
      </c>
      <c r="K7440" s="6" t="str">
        <f t="shared" si="349"/>
        <v/>
      </c>
      <c r="L7440" s="6" t="str">
        <f t="shared" si="350"/>
        <v/>
      </c>
      <c r="M7440" s="6" t="str">
        <f t="shared" si="348"/>
        <v/>
      </c>
    </row>
    <row r="7441" spans="1:13" x14ac:dyDescent="0.25">
      <c r="A7441"/>
      <c r="B7441" s="1"/>
      <c r="C7441"/>
      <c r="D7441"/>
      <c r="E7441" s="76"/>
      <c r="F7441" s="76"/>
      <c r="G7441" s="2"/>
      <c r="H7441" s="77"/>
      <c r="J7441" s="79" t="str">
        <f>IF(IF(IF(_xlfn.MAXIFS($F$2:$F7440,$C$2:$C7440,$C7441,$B$2:$B7440,$B7441,$A$2:$A7440,$A7441)=0,"",$E7441-_xlfn.MAXIFS($F$2:$F7440,$C$2:$C7440,$C7441,$B$2:$B7440,$B7441,$A$2:$A7440,$A7441))&lt;0,0,IF(_xlfn.MAXIFS($F$2:$F7440,$C$2:$C7440,$C7441,$B$2:$B7440,$B7441,$A$2:$A7440,$A7441)=0,"",$E7441-_xlfn.MAXIFS($F$2:$F7440,$C$2:$C7440,$C7441,$B$2:$B7440,$B7441,$A$2:$A7440,$A7441)))&gt;0.25,"",IF(IF(_xlfn.MAXIFS($F$2:$F7440,$C$2:$C7440,$C7441,$B$2:$B7440,$B7441,$A$2:$A7440,$A7441)=0,"",$E7441-_xlfn.MAXIFS($F$2:$F7440,$C$2:$C7440,$C7441,$B$2:$B7440,$B7441,$A$2:$A7440,$A7441))&lt;0,0,IF(_xlfn.MAXIFS($F$2:$F7440,$C$2:$C7440,$C7441,$B$2:$B7440,$B7441,$A$2:$A7440,$A7441)=0,"",$E7441-_xlfn.MAXIFS($F$2:$F7440,$C$2:$C7440,$C7441,$B$2:$B7440,$B7441,$A$2:$A7440,$A7441))))</f>
        <v/>
      </c>
      <c r="K7441" s="6" t="str">
        <f t="shared" si="349"/>
        <v/>
      </c>
      <c r="L7441" s="6" t="str">
        <f t="shared" si="350"/>
        <v/>
      </c>
      <c r="M7441" s="6" t="str">
        <f t="shared" si="348"/>
        <v/>
      </c>
    </row>
    <row r="7442" spans="1:13" x14ac:dyDescent="0.25">
      <c r="A7442"/>
      <c r="B7442" s="1"/>
      <c r="C7442"/>
      <c r="D7442"/>
      <c r="E7442" s="76"/>
      <c r="F7442" s="76"/>
      <c r="G7442" s="2"/>
      <c r="H7442" s="77"/>
      <c r="J7442" s="79" t="str">
        <f>IF(IF(IF(_xlfn.MAXIFS($F$2:$F7441,$C$2:$C7441,$C7442,$B$2:$B7441,$B7442,$A$2:$A7441,$A7442)=0,"",$E7442-_xlfn.MAXIFS($F$2:$F7441,$C$2:$C7441,$C7442,$B$2:$B7441,$B7442,$A$2:$A7441,$A7442))&lt;0,0,IF(_xlfn.MAXIFS($F$2:$F7441,$C$2:$C7441,$C7442,$B$2:$B7441,$B7442,$A$2:$A7441,$A7442)=0,"",$E7442-_xlfn.MAXIFS($F$2:$F7441,$C$2:$C7441,$C7442,$B$2:$B7441,$B7442,$A$2:$A7441,$A7442)))&gt;0.25,"",IF(IF(_xlfn.MAXIFS($F$2:$F7441,$C$2:$C7441,$C7442,$B$2:$B7441,$B7442,$A$2:$A7441,$A7442)=0,"",$E7442-_xlfn.MAXIFS($F$2:$F7441,$C$2:$C7441,$C7442,$B$2:$B7441,$B7442,$A$2:$A7441,$A7442))&lt;0,0,IF(_xlfn.MAXIFS($F$2:$F7441,$C$2:$C7441,$C7442,$B$2:$B7441,$B7442,$A$2:$A7441,$A7442)=0,"",$E7442-_xlfn.MAXIFS($F$2:$F7441,$C$2:$C7441,$C7442,$B$2:$B7441,$B7442,$A$2:$A7441,$A7442))))</f>
        <v/>
      </c>
      <c r="K7442" s="6" t="str">
        <f t="shared" si="349"/>
        <v/>
      </c>
      <c r="L7442" s="6" t="str">
        <f t="shared" si="350"/>
        <v/>
      </c>
      <c r="M7442" s="6" t="str">
        <f t="shared" si="348"/>
        <v/>
      </c>
    </row>
    <row r="7443" spans="1:13" x14ac:dyDescent="0.25">
      <c r="A7443"/>
      <c r="B7443" s="1"/>
      <c r="C7443"/>
      <c r="D7443"/>
      <c r="E7443" s="76"/>
      <c r="F7443" s="76"/>
      <c r="G7443" s="2"/>
      <c r="H7443" s="77"/>
      <c r="J7443" s="79" t="str">
        <f>IF(IF(IF(_xlfn.MAXIFS($F$2:$F7442,$C$2:$C7442,$C7443,$B$2:$B7442,$B7443,$A$2:$A7442,$A7443)=0,"",$E7443-_xlfn.MAXIFS($F$2:$F7442,$C$2:$C7442,$C7443,$B$2:$B7442,$B7443,$A$2:$A7442,$A7443))&lt;0,0,IF(_xlfn.MAXIFS($F$2:$F7442,$C$2:$C7442,$C7443,$B$2:$B7442,$B7443,$A$2:$A7442,$A7443)=0,"",$E7443-_xlfn.MAXIFS($F$2:$F7442,$C$2:$C7442,$C7443,$B$2:$B7442,$B7443,$A$2:$A7442,$A7443)))&gt;0.25,"",IF(IF(_xlfn.MAXIFS($F$2:$F7442,$C$2:$C7442,$C7443,$B$2:$B7442,$B7443,$A$2:$A7442,$A7443)=0,"",$E7443-_xlfn.MAXIFS($F$2:$F7442,$C$2:$C7442,$C7443,$B$2:$B7442,$B7443,$A$2:$A7442,$A7443))&lt;0,0,IF(_xlfn.MAXIFS($F$2:$F7442,$C$2:$C7442,$C7443,$B$2:$B7442,$B7443,$A$2:$A7442,$A7443)=0,"",$E7443-_xlfn.MAXIFS($F$2:$F7442,$C$2:$C7442,$C7443,$B$2:$B7442,$B7443,$A$2:$A7442,$A7443))))</f>
        <v/>
      </c>
      <c r="K7443" s="6" t="str">
        <f t="shared" si="349"/>
        <v/>
      </c>
      <c r="L7443" s="6" t="str">
        <f t="shared" si="350"/>
        <v/>
      </c>
      <c r="M7443" s="6" t="str">
        <f t="shared" si="348"/>
        <v/>
      </c>
    </row>
    <row r="7444" spans="1:13" x14ac:dyDescent="0.25">
      <c r="A7444"/>
      <c r="B7444" s="1"/>
      <c r="C7444"/>
      <c r="D7444"/>
      <c r="E7444" s="76"/>
      <c r="F7444" s="76"/>
      <c r="G7444" s="2"/>
      <c r="H7444" s="77"/>
      <c r="J7444" s="79" t="str">
        <f>IF(IF(IF(_xlfn.MAXIFS($F$2:$F7443,$C$2:$C7443,$C7444,$B$2:$B7443,$B7444,$A$2:$A7443,$A7444)=0,"",$E7444-_xlfn.MAXIFS($F$2:$F7443,$C$2:$C7443,$C7444,$B$2:$B7443,$B7444,$A$2:$A7443,$A7444))&lt;0,0,IF(_xlfn.MAXIFS($F$2:$F7443,$C$2:$C7443,$C7444,$B$2:$B7443,$B7444,$A$2:$A7443,$A7444)=0,"",$E7444-_xlfn.MAXIFS($F$2:$F7443,$C$2:$C7443,$C7444,$B$2:$B7443,$B7444,$A$2:$A7443,$A7444)))&gt;0.25,"",IF(IF(_xlfn.MAXIFS($F$2:$F7443,$C$2:$C7443,$C7444,$B$2:$B7443,$B7444,$A$2:$A7443,$A7444)=0,"",$E7444-_xlfn.MAXIFS($F$2:$F7443,$C$2:$C7443,$C7444,$B$2:$B7443,$B7444,$A$2:$A7443,$A7444))&lt;0,0,IF(_xlfn.MAXIFS($F$2:$F7443,$C$2:$C7443,$C7444,$B$2:$B7443,$B7444,$A$2:$A7443,$A7444)=0,"",$E7444-_xlfn.MAXIFS($F$2:$F7443,$C$2:$C7443,$C7444,$B$2:$B7443,$B7444,$A$2:$A7443,$A7444))))</f>
        <v/>
      </c>
      <c r="K7444" s="6" t="str">
        <f t="shared" si="349"/>
        <v/>
      </c>
      <c r="L7444" s="6" t="str">
        <f t="shared" si="350"/>
        <v/>
      </c>
      <c r="M7444" s="6" t="str">
        <f t="shared" si="348"/>
        <v/>
      </c>
    </row>
    <row r="7445" spans="1:13" x14ac:dyDescent="0.25">
      <c r="A7445"/>
      <c r="B7445" s="1"/>
      <c r="C7445"/>
      <c r="D7445"/>
      <c r="E7445" s="76"/>
      <c r="F7445" s="76"/>
      <c r="G7445" s="2"/>
      <c r="H7445" s="77"/>
      <c r="J7445" s="79" t="str">
        <f>IF(IF(IF(_xlfn.MAXIFS($F$2:$F7444,$C$2:$C7444,$C7445,$B$2:$B7444,$B7445,$A$2:$A7444,$A7445)=0,"",$E7445-_xlfn.MAXIFS($F$2:$F7444,$C$2:$C7444,$C7445,$B$2:$B7444,$B7445,$A$2:$A7444,$A7445))&lt;0,0,IF(_xlfn.MAXIFS($F$2:$F7444,$C$2:$C7444,$C7445,$B$2:$B7444,$B7445,$A$2:$A7444,$A7445)=0,"",$E7445-_xlfn.MAXIFS($F$2:$F7444,$C$2:$C7444,$C7445,$B$2:$B7444,$B7445,$A$2:$A7444,$A7445)))&gt;0.25,"",IF(IF(_xlfn.MAXIFS($F$2:$F7444,$C$2:$C7444,$C7445,$B$2:$B7444,$B7445,$A$2:$A7444,$A7445)=0,"",$E7445-_xlfn.MAXIFS($F$2:$F7444,$C$2:$C7444,$C7445,$B$2:$B7444,$B7445,$A$2:$A7444,$A7445))&lt;0,0,IF(_xlfn.MAXIFS($F$2:$F7444,$C$2:$C7444,$C7445,$B$2:$B7444,$B7445,$A$2:$A7444,$A7445)=0,"",$E7445-_xlfn.MAXIFS($F$2:$F7444,$C$2:$C7444,$C7445,$B$2:$B7444,$B7445,$A$2:$A7444,$A7445))))</f>
        <v/>
      </c>
      <c r="K7445" s="6" t="str">
        <f t="shared" si="349"/>
        <v/>
      </c>
      <c r="L7445" s="6" t="str">
        <f t="shared" si="350"/>
        <v/>
      </c>
      <c r="M7445" s="6" t="str">
        <f t="shared" si="348"/>
        <v/>
      </c>
    </row>
    <row r="7446" spans="1:13" x14ac:dyDescent="0.25">
      <c r="A7446"/>
      <c r="B7446" s="1"/>
      <c r="C7446"/>
      <c r="D7446"/>
      <c r="E7446" s="76"/>
      <c r="F7446" s="76"/>
      <c r="G7446" s="2"/>
      <c r="H7446" s="77"/>
      <c r="J7446" s="79" t="str">
        <f>IF(IF(IF(_xlfn.MAXIFS($F$2:$F7445,$C$2:$C7445,$C7446,$B$2:$B7445,$B7446,$A$2:$A7445,$A7446)=0,"",$E7446-_xlfn.MAXIFS($F$2:$F7445,$C$2:$C7445,$C7446,$B$2:$B7445,$B7446,$A$2:$A7445,$A7446))&lt;0,0,IF(_xlfn.MAXIFS($F$2:$F7445,$C$2:$C7445,$C7446,$B$2:$B7445,$B7446,$A$2:$A7445,$A7446)=0,"",$E7446-_xlfn.MAXIFS($F$2:$F7445,$C$2:$C7445,$C7446,$B$2:$B7445,$B7446,$A$2:$A7445,$A7446)))&gt;0.25,"",IF(IF(_xlfn.MAXIFS($F$2:$F7445,$C$2:$C7445,$C7446,$B$2:$B7445,$B7446,$A$2:$A7445,$A7446)=0,"",$E7446-_xlfn.MAXIFS($F$2:$F7445,$C$2:$C7445,$C7446,$B$2:$B7445,$B7446,$A$2:$A7445,$A7446))&lt;0,0,IF(_xlfn.MAXIFS($F$2:$F7445,$C$2:$C7445,$C7446,$B$2:$B7445,$B7446,$A$2:$A7445,$A7446)=0,"",$E7446-_xlfn.MAXIFS($F$2:$F7445,$C$2:$C7445,$C7446,$B$2:$B7445,$B7446,$A$2:$A7445,$A7446))))</f>
        <v/>
      </c>
      <c r="K7446" s="6" t="str">
        <f t="shared" si="349"/>
        <v/>
      </c>
      <c r="L7446" s="6" t="str">
        <f t="shared" si="350"/>
        <v/>
      </c>
      <c r="M7446" s="6" t="str">
        <f t="shared" si="348"/>
        <v/>
      </c>
    </row>
    <row r="7447" spans="1:13" x14ac:dyDescent="0.25">
      <c r="A7447"/>
      <c r="B7447" s="1"/>
      <c r="C7447"/>
      <c r="D7447"/>
      <c r="E7447" s="76"/>
      <c r="F7447" s="76"/>
      <c r="G7447" s="2"/>
      <c r="H7447" s="77"/>
      <c r="J7447" s="79" t="str">
        <f>IF(IF(IF(_xlfn.MAXIFS($F$2:$F7446,$C$2:$C7446,$C7447,$B$2:$B7446,$B7447,$A$2:$A7446,$A7447)=0,"",$E7447-_xlfn.MAXIFS($F$2:$F7446,$C$2:$C7446,$C7447,$B$2:$B7446,$B7447,$A$2:$A7446,$A7447))&lt;0,0,IF(_xlfn.MAXIFS($F$2:$F7446,$C$2:$C7446,$C7447,$B$2:$B7446,$B7447,$A$2:$A7446,$A7447)=0,"",$E7447-_xlfn.MAXIFS($F$2:$F7446,$C$2:$C7446,$C7447,$B$2:$B7446,$B7447,$A$2:$A7446,$A7447)))&gt;0.25,"",IF(IF(_xlfn.MAXIFS($F$2:$F7446,$C$2:$C7446,$C7447,$B$2:$B7446,$B7447,$A$2:$A7446,$A7447)=0,"",$E7447-_xlfn.MAXIFS($F$2:$F7446,$C$2:$C7446,$C7447,$B$2:$B7446,$B7447,$A$2:$A7446,$A7447))&lt;0,0,IF(_xlfn.MAXIFS($F$2:$F7446,$C$2:$C7446,$C7447,$B$2:$B7446,$B7447,$A$2:$A7446,$A7447)=0,"",$E7447-_xlfn.MAXIFS($F$2:$F7446,$C$2:$C7446,$C7447,$B$2:$B7446,$B7447,$A$2:$A7446,$A7447))))</f>
        <v/>
      </c>
      <c r="K7447" s="6" t="str">
        <f t="shared" si="349"/>
        <v/>
      </c>
      <c r="L7447" s="6" t="str">
        <f t="shared" si="350"/>
        <v/>
      </c>
      <c r="M7447" s="6" t="str">
        <f t="shared" si="348"/>
        <v/>
      </c>
    </row>
    <row r="7448" spans="1:13" x14ac:dyDescent="0.25">
      <c r="A7448"/>
      <c r="B7448" s="1"/>
      <c r="C7448"/>
      <c r="D7448"/>
      <c r="E7448" s="76"/>
      <c r="F7448" s="76"/>
      <c r="G7448" s="2"/>
      <c r="H7448" s="77"/>
      <c r="J7448" s="79" t="str">
        <f>IF(IF(IF(_xlfn.MAXIFS($F$2:$F7447,$C$2:$C7447,$C7448,$B$2:$B7447,$B7448,$A$2:$A7447,$A7448)=0,"",$E7448-_xlfn.MAXIFS($F$2:$F7447,$C$2:$C7447,$C7448,$B$2:$B7447,$B7448,$A$2:$A7447,$A7448))&lt;0,0,IF(_xlfn.MAXIFS($F$2:$F7447,$C$2:$C7447,$C7448,$B$2:$B7447,$B7448,$A$2:$A7447,$A7448)=0,"",$E7448-_xlfn.MAXIFS($F$2:$F7447,$C$2:$C7447,$C7448,$B$2:$B7447,$B7448,$A$2:$A7447,$A7448)))&gt;0.25,"",IF(IF(_xlfn.MAXIFS($F$2:$F7447,$C$2:$C7447,$C7448,$B$2:$B7447,$B7448,$A$2:$A7447,$A7448)=0,"",$E7448-_xlfn.MAXIFS($F$2:$F7447,$C$2:$C7447,$C7448,$B$2:$B7447,$B7448,$A$2:$A7447,$A7448))&lt;0,0,IF(_xlfn.MAXIFS($F$2:$F7447,$C$2:$C7447,$C7448,$B$2:$B7447,$B7448,$A$2:$A7447,$A7448)=0,"",$E7448-_xlfn.MAXIFS($F$2:$F7447,$C$2:$C7447,$C7448,$B$2:$B7447,$B7448,$A$2:$A7447,$A7448))))</f>
        <v/>
      </c>
      <c r="K7448" s="6" t="str">
        <f t="shared" si="349"/>
        <v/>
      </c>
      <c r="L7448" s="6" t="str">
        <f t="shared" si="350"/>
        <v/>
      </c>
      <c r="M7448" s="6" t="str">
        <f t="shared" si="348"/>
        <v/>
      </c>
    </row>
    <row r="7449" spans="1:13" x14ac:dyDescent="0.25">
      <c r="A7449"/>
      <c r="B7449" s="1"/>
      <c r="C7449"/>
      <c r="D7449"/>
      <c r="E7449" s="76"/>
      <c r="F7449" s="76"/>
      <c r="G7449" s="2"/>
      <c r="H7449" s="77"/>
      <c r="J7449" s="79" t="str">
        <f>IF(IF(IF(_xlfn.MAXIFS($F$2:$F7448,$C$2:$C7448,$C7449,$B$2:$B7448,$B7449,$A$2:$A7448,$A7449)=0,"",$E7449-_xlfn.MAXIFS($F$2:$F7448,$C$2:$C7448,$C7449,$B$2:$B7448,$B7449,$A$2:$A7448,$A7449))&lt;0,0,IF(_xlfn.MAXIFS($F$2:$F7448,$C$2:$C7448,$C7449,$B$2:$B7448,$B7449,$A$2:$A7448,$A7449)=0,"",$E7449-_xlfn.MAXIFS($F$2:$F7448,$C$2:$C7448,$C7449,$B$2:$B7448,$B7449,$A$2:$A7448,$A7449)))&gt;0.25,"",IF(IF(_xlfn.MAXIFS($F$2:$F7448,$C$2:$C7448,$C7449,$B$2:$B7448,$B7449,$A$2:$A7448,$A7449)=0,"",$E7449-_xlfn.MAXIFS($F$2:$F7448,$C$2:$C7448,$C7449,$B$2:$B7448,$B7449,$A$2:$A7448,$A7449))&lt;0,0,IF(_xlfn.MAXIFS($F$2:$F7448,$C$2:$C7448,$C7449,$B$2:$B7448,$B7449,$A$2:$A7448,$A7449)=0,"",$E7449-_xlfn.MAXIFS($F$2:$F7448,$C$2:$C7448,$C7449,$B$2:$B7448,$B7449,$A$2:$A7448,$A7449))))</f>
        <v/>
      </c>
      <c r="K7449" s="6" t="str">
        <f t="shared" si="349"/>
        <v/>
      </c>
      <c r="L7449" s="6" t="str">
        <f t="shared" si="350"/>
        <v/>
      </c>
      <c r="M7449" s="6" t="str">
        <f t="shared" si="348"/>
        <v/>
      </c>
    </row>
    <row r="7450" spans="1:13" x14ac:dyDescent="0.25">
      <c r="A7450"/>
      <c r="B7450" s="1"/>
      <c r="C7450"/>
      <c r="D7450"/>
      <c r="E7450" s="76"/>
      <c r="F7450" s="76"/>
      <c r="G7450" s="2"/>
      <c r="H7450" s="77"/>
      <c r="J7450" s="79" t="str">
        <f>IF(IF(IF(_xlfn.MAXIFS($F$2:$F7449,$C$2:$C7449,$C7450,$B$2:$B7449,$B7450,$A$2:$A7449,$A7450)=0,"",$E7450-_xlfn.MAXIFS($F$2:$F7449,$C$2:$C7449,$C7450,$B$2:$B7449,$B7450,$A$2:$A7449,$A7450))&lt;0,0,IF(_xlfn.MAXIFS($F$2:$F7449,$C$2:$C7449,$C7450,$B$2:$B7449,$B7450,$A$2:$A7449,$A7450)=0,"",$E7450-_xlfn.MAXIFS($F$2:$F7449,$C$2:$C7449,$C7450,$B$2:$B7449,$B7450,$A$2:$A7449,$A7450)))&gt;0.25,"",IF(IF(_xlfn.MAXIFS($F$2:$F7449,$C$2:$C7449,$C7450,$B$2:$B7449,$B7450,$A$2:$A7449,$A7450)=0,"",$E7450-_xlfn.MAXIFS($F$2:$F7449,$C$2:$C7449,$C7450,$B$2:$B7449,$B7450,$A$2:$A7449,$A7450))&lt;0,0,IF(_xlfn.MAXIFS($F$2:$F7449,$C$2:$C7449,$C7450,$B$2:$B7449,$B7450,$A$2:$A7449,$A7450)=0,"",$E7450-_xlfn.MAXIFS($F$2:$F7449,$C$2:$C7449,$C7450,$B$2:$B7449,$B7450,$A$2:$A7449,$A7450))))</f>
        <v/>
      </c>
      <c r="K7450" s="6" t="str">
        <f t="shared" si="349"/>
        <v/>
      </c>
      <c r="L7450" s="6" t="str">
        <f t="shared" si="350"/>
        <v/>
      </c>
      <c r="M7450" s="6" t="str">
        <f t="shared" si="348"/>
        <v/>
      </c>
    </row>
    <row r="7451" spans="1:13" x14ac:dyDescent="0.25">
      <c r="A7451"/>
      <c r="B7451" s="1"/>
      <c r="C7451"/>
      <c r="D7451"/>
      <c r="E7451" s="76"/>
      <c r="F7451" s="76"/>
      <c r="G7451" s="2"/>
      <c r="H7451" s="77"/>
      <c r="J7451" s="79" t="str">
        <f>IF(IF(IF(_xlfn.MAXIFS($F$2:$F7450,$C$2:$C7450,$C7451,$B$2:$B7450,$B7451,$A$2:$A7450,$A7451)=0,"",$E7451-_xlfn.MAXIFS($F$2:$F7450,$C$2:$C7450,$C7451,$B$2:$B7450,$B7451,$A$2:$A7450,$A7451))&lt;0,0,IF(_xlfn.MAXIFS($F$2:$F7450,$C$2:$C7450,$C7451,$B$2:$B7450,$B7451,$A$2:$A7450,$A7451)=0,"",$E7451-_xlfn.MAXIFS($F$2:$F7450,$C$2:$C7450,$C7451,$B$2:$B7450,$B7451,$A$2:$A7450,$A7451)))&gt;0.25,"",IF(IF(_xlfn.MAXIFS($F$2:$F7450,$C$2:$C7450,$C7451,$B$2:$B7450,$B7451,$A$2:$A7450,$A7451)=0,"",$E7451-_xlfn.MAXIFS($F$2:$F7450,$C$2:$C7450,$C7451,$B$2:$B7450,$B7451,$A$2:$A7450,$A7451))&lt;0,0,IF(_xlfn.MAXIFS($F$2:$F7450,$C$2:$C7450,$C7451,$B$2:$B7450,$B7451,$A$2:$A7450,$A7451)=0,"",$E7451-_xlfn.MAXIFS($F$2:$F7450,$C$2:$C7450,$C7451,$B$2:$B7450,$B7451,$A$2:$A7450,$A7451))))</f>
        <v/>
      </c>
      <c r="K7451" s="6" t="str">
        <f t="shared" si="349"/>
        <v/>
      </c>
      <c r="L7451" s="6" t="str">
        <f t="shared" si="350"/>
        <v/>
      </c>
      <c r="M7451" s="6" t="str">
        <f t="shared" si="348"/>
        <v/>
      </c>
    </row>
    <row r="7452" spans="1:13" x14ac:dyDescent="0.25">
      <c r="A7452"/>
      <c r="B7452" s="1"/>
      <c r="C7452"/>
      <c r="D7452"/>
      <c r="E7452" s="76"/>
      <c r="F7452" s="76"/>
      <c r="G7452" s="2"/>
      <c r="H7452" s="77"/>
      <c r="J7452" s="79" t="str">
        <f>IF(IF(IF(_xlfn.MAXIFS($F$2:$F7451,$C$2:$C7451,$C7452,$B$2:$B7451,$B7452,$A$2:$A7451,$A7452)=0,"",$E7452-_xlfn.MAXIFS($F$2:$F7451,$C$2:$C7451,$C7452,$B$2:$B7451,$B7452,$A$2:$A7451,$A7452))&lt;0,0,IF(_xlfn.MAXIFS($F$2:$F7451,$C$2:$C7451,$C7452,$B$2:$B7451,$B7452,$A$2:$A7451,$A7452)=0,"",$E7452-_xlfn.MAXIFS($F$2:$F7451,$C$2:$C7451,$C7452,$B$2:$B7451,$B7452,$A$2:$A7451,$A7452)))&gt;0.25,"",IF(IF(_xlfn.MAXIFS($F$2:$F7451,$C$2:$C7451,$C7452,$B$2:$B7451,$B7452,$A$2:$A7451,$A7452)=0,"",$E7452-_xlfn.MAXIFS($F$2:$F7451,$C$2:$C7451,$C7452,$B$2:$B7451,$B7452,$A$2:$A7451,$A7452))&lt;0,0,IF(_xlfn.MAXIFS($F$2:$F7451,$C$2:$C7451,$C7452,$B$2:$B7451,$B7452,$A$2:$A7451,$A7452)=0,"",$E7452-_xlfn.MAXIFS($F$2:$F7451,$C$2:$C7451,$C7452,$B$2:$B7451,$B7452,$A$2:$A7451,$A7452))))</f>
        <v/>
      </c>
      <c r="K7452" s="6" t="str">
        <f t="shared" si="349"/>
        <v/>
      </c>
      <c r="L7452" s="6" t="str">
        <f t="shared" si="350"/>
        <v/>
      </c>
      <c r="M7452" s="6" t="str">
        <f t="shared" si="348"/>
        <v/>
      </c>
    </row>
    <row r="7453" spans="1:13" x14ac:dyDescent="0.25">
      <c r="A7453"/>
      <c r="B7453" s="1"/>
      <c r="C7453"/>
      <c r="D7453"/>
      <c r="E7453" s="76"/>
      <c r="F7453" s="76"/>
      <c r="G7453" s="2"/>
      <c r="H7453" s="77"/>
      <c r="J7453" s="79" t="str">
        <f>IF(IF(IF(_xlfn.MAXIFS($F$2:$F7452,$C$2:$C7452,$C7453,$B$2:$B7452,$B7453,$A$2:$A7452,$A7453)=0,"",$E7453-_xlfn.MAXIFS($F$2:$F7452,$C$2:$C7452,$C7453,$B$2:$B7452,$B7453,$A$2:$A7452,$A7453))&lt;0,0,IF(_xlfn.MAXIFS($F$2:$F7452,$C$2:$C7452,$C7453,$B$2:$B7452,$B7453,$A$2:$A7452,$A7453)=0,"",$E7453-_xlfn.MAXIFS($F$2:$F7452,$C$2:$C7452,$C7453,$B$2:$B7452,$B7453,$A$2:$A7452,$A7453)))&gt;0.25,"",IF(IF(_xlfn.MAXIFS($F$2:$F7452,$C$2:$C7452,$C7453,$B$2:$B7452,$B7453,$A$2:$A7452,$A7453)=0,"",$E7453-_xlfn.MAXIFS($F$2:$F7452,$C$2:$C7452,$C7453,$B$2:$B7452,$B7453,$A$2:$A7452,$A7453))&lt;0,0,IF(_xlfn.MAXIFS($F$2:$F7452,$C$2:$C7452,$C7453,$B$2:$B7452,$B7453,$A$2:$A7452,$A7453)=0,"",$E7453-_xlfn.MAXIFS($F$2:$F7452,$C$2:$C7452,$C7453,$B$2:$B7452,$B7453,$A$2:$A7452,$A7453))))</f>
        <v/>
      </c>
      <c r="K7453" s="6" t="str">
        <f t="shared" si="349"/>
        <v/>
      </c>
      <c r="L7453" s="6" t="str">
        <f t="shared" si="350"/>
        <v/>
      </c>
      <c r="M7453" s="6" t="str">
        <f t="shared" si="348"/>
        <v/>
      </c>
    </row>
    <row r="7454" spans="1:13" x14ac:dyDescent="0.25">
      <c r="A7454"/>
      <c r="B7454" s="1"/>
      <c r="C7454"/>
      <c r="D7454"/>
      <c r="E7454" s="76"/>
      <c r="F7454" s="76"/>
      <c r="G7454" s="2"/>
      <c r="H7454" s="77"/>
      <c r="J7454" s="79" t="str">
        <f>IF(IF(IF(_xlfn.MAXIFS($F$2:$F7453,$C$2:$C7453,$C7454,$B$2:$B7453,$B7454,$A$2:$A7453,$A7454)=0,"",$E7454-_xlfn.MAXIFS($F$2:$F7453,$C$2:$C7453,$C7454,$B$2:$B7453,$B7454,$A$2:$A7453,$A7454))&lt;0,0,IF(_xlfn.MAXIFS($F$2:$F7453,$C$2:$C7453,$C7454,$B$2:$B7453,$B7454,$A$2:$A7453,$A7454)=0,"",$E7454-_xlfn.MAXIFS($F$2:$F7453,$C$2:$C7453,$C7454,$B$2:$B7453,$B7454,$A$2:$A7453,$A7454)))&gt;0.25,"",IF(IF(_xlfn.MAXIFS($F$2:$F7453,$C$2:$C7453,$C7454,$B$2:$B7453,$B7454,$A$2:$A7453,$A7454)=0,"",$E7454-_xlfn.MAXIFS($F$2:$F7453,$C$2:$C7453,$C7454,$B$2:$B7453,$B7454,$A$2:$A7453,$A7454))&lt;0,0,IF(_xlfn.MAXIFS($F$2:$F7453,$C$2:$C7453,$C7454,$B$2:$B7453,$B7454,$A$2:$A7453,$A7454)=0,"",$E7454-_xlfn.MAXIFS($F$2:$F7453,$C$2:$C7453,$C7454,$B$2:$B7453,$B7454,$A$2:$A7453,$A7454))))</f>
        <v/>
      </c>
      <c r="K7454" s="6" t="str">
        <f t="shared" si="349"/>
        <v/>
      </c>
      <c r="L7454" s="6" t="str">
        <f t="shared" si="350"/>
        <v/>
      </c>
      <c r="M7454" s="6" t="str">
        <f t="shared" si="348"/>
        <v/>
      </c>
    </row>
    <row r="7455" spans="1:13" x14ac:dyDescent="0.25">
      <c r="A7455"/>
      <c r="B7455" s="1"/>
      <c r="C7455"/>
      <c r="D7455"/>
      <c r="E7455" s="76"/>
      <c r="F7455" s="76"/>
      <c r="G7455" s="2"/>
      <c r="H7455" s="77"/>
      <c r="J7455" s="79" t="str">
        <f>IF(IF(IF(_xlfn.MAXIFS($F$2:$F7454,$C$2:$C7454,$C7455,$B$2:$B7454,$B7455,$A$2:$A7454,$A7455)=0,"",$E7455-_xlfn.MAXIFS($F$2:$F7454,$C$2:$C7454,$C7455,$B$2:$B7454,$B7455,$A$2:$A7454,$A7455))&lt;0,0,IF(_xlfn.MAXIFS($F$2:$F7454,$C$2:$C7454,$C7455,$B$2:$B7454,$B7455,$A$2:$A7454,$A7455)=0,"",$E7455-_xlfn.MAXIFS($F$2:$F7454,$C$2:$C7454,$C7455,$B$2:$B7454,$B7455,$A$2:$A7454,$A7455)))&gt;0.25,"",IF(IF(_xlfn.MAXIFS($F$2:$F7454,$C$2:$C7454,$C7455,$B$2:$B7454,$B7455,$A$2:$A7454,$A7455)=0,"",$E7455-_xlfn.MAXIFS($F$2:$F7454,$C$2:$C7454,$C7455,$B$2:$B7454,$B7455,$A$2:$A7454,$A7455))&lt;0,0,IF(_xlfn.MAXIFS($F$2:$F7454,$C$2:$C7454,$C7455,$B$2:$B7454,$B7455,$A$2:$A7454,$A7455)=0,"",$E7455-_xlfn.MAXIFS($F$2:$F7454,$C$2:$C7454,$C7455,$B$2:$B7454,$B7455,$A$2:$A7454,$A7455))))</f>
        <v/>
      </c>
      <c r="K7455" s="6" t="str">
        <f t="shared" si="349"/>
        <v/>
      </c>
      <c r="L7455" s="6" t="str">
        <f t="shared" si="350"/>
        <v/>
      </c>
      <c r="M7455" s="6" t="str">
        <f t="shared" si="348"/>
        <v/>
      </c>
    </row>
    <row r="7456" spans="1:13" x14ac:dyDescent="0.25">
      <c r="A7456"/>
      <c r="B7456" s="1"/>
      <c r="C7456"/>
      <c r="D7456"/>
      <c r="E7456" s="76"/>
      <c r="F7456" s="76"/>
      <c r="G7456" s="2"/>
      <c r="H7456" s="77"/>
      <c r="J7456" s="79" t="str">
        <f>IF(IF(IF(_xlfn.MAXIFS($F$2:$F7455,$C$2:$C7455,$C7456,$B$2:$B7455,$B7456,$A$2:$A7455,$A7456)=0,"",$E7456-_xlfn.MAXIFS($F$2:$F7455,$C$2:$C7455,$C7456,$B$2:$B7455,$B7456,$A$2:$A7455,$A7456))&lt;0,0,IF(_xlfn.MAXIFS($F$2:$F7455,$C$2:$C7455,$C7456,$B$2:$B7455,$B7456,$A$2:$A7455,$A7456)=0,"",$E7456-_xlfn.MAXIFS($F$2:$F7455,$C$2:$C7455,$C7456,$B$2:$B7455,$B7456,$A$2:$A7455,$A7456)))&gt;0.25,"",IF(IF(_xlfn.MAXIFS($F$2:$F7455,$C$2:$C7455,$C7456,$B$2:$B7455,$B7456,$A$2:$A7455,$A7456)=0,"",$E7456-_xlfn.MAXIFS($F$2:$F7455,$C$2:$C7455,$C7456,$B$2:$B7455,$B7456,$A$2:$A7455,$A7456))&lt;0,0,IF(_xlfn.MAXIFS($F$2:$F7455,$C$2:$C7455,$C7456,$B$2:$B7455,$B7456,$A$2:$A7455,$A7456)=0,"",$E7456-_xlfn.MAXIFS($F$2:$F7455,$C$2:$C7455,$C7456,$B$2:$B7455,$B7456,$A$2:$A7455,$A7456))))</f>
        <v/>
      </c>
      <c r="K7456" s="6" t="str">
        <f t="shared" si="349"/>
        <v/>
      </c>
      <c r="L7456" s="6" t="str">
        <f t="shared" si="350"/>
        <v/>
      </c>
      <c r="M7456" s="6" t="str">
        <f t="shared" si="348"/>
        <v/>
      </c>
    </row>
    <row r="7457" spans="1:13" x14ac:dyDescent="0.25">
      <c r="A7457"/>
      <c r="B7457" s="1"/>
      <c r="C7457"/>
      <c r="D7457"/>
      <c r="E7457" s="76"/>
      <c r="F7457" s="76"/>
      <c r="G7457" s="2"/>
      <c r="H7457" s="77"/>
      <c r="J7457" s="79" t="str">
        <f>IF(IF(IF(_xlfn.MAXIFS($F$2:$F7456,$C$2:$C7456,$C7457,$B$2:$B7456,$B7457,$A$2:$A7456,$A7457)=0,"",$E7457-_xlfn.MAXIFS($F$2:$F7456,$C$2:$C7456,$C7457,$B$2:$B7456,$B7457,$A$2:$A7456,$A7457))&lt;0,0,IF(_xlfn.MAXIFS($F$2:$F7456,$C$2:$C7456,$C7457,$B$2:$B7456,$B7457,$A$2:$A7456,$A7457)=0,"",$E7457-_xlfn.MAXIFS($F$2:$F7456,$C$2:$C7456,$C7457,$B$2:$B7456,$B7457,$A$2:$A7456,$A7457)))&gt;0.25,"",IF(IF(_xlfn.MAXIFS($F$2:$F7456,$C$2:$C7456,$C7457,$B$2:$B7456,$B7457,$A$2:$A7456,$A7457)=0,"",$E7457-_xlfn.MAXIFS($F$2:$F7456,$C$2:$C7456,$C7457,$B$2:$B7456,$B7457,$A$2:$A7456,$A7457))&lt;0,0,IF(_xlfn.MAXIFS($F$2:$F7456,$C$2:$C7456,$C7457,$B$2:$B7456,$B7457,$A$2:$A7456,$A7457)=0,"",$E7457-_xlfn.MAXIFS($F$2:$F7456,$C$2:$C7456,$C7457,$B$2:$B7456,$B7457,$A$2:$A7456,$A7457))))</f>
        <v/>
      </c>
      <c r="K7457" s="6" t="str">
        <f t="shared" si="349"/>
        <v/>
      </c>
      <c r="L7457" s="6" t="str">
        <f t="shared" si="350"/>
        <v/>
      </c>
      <c r="M7457" s="6" t="str">
        <f t="shared" si="348"/>
        <v/>
      </c>
    </row>
    <row r="7458" spans="1:13" x14ac:dyDescent="0.25">
      <c r="A7458"/>
      <c r="B7458" s="1"/>
      <c r="C7458"/>
      <c r="D7458"/>
      <c r="E7458" s="76"/>
      <c r="F7458" s="76"/>
      <c r="G7458" s="2"/>
      <c r="H7458" s="77"/>
      <c r="J7458" s="79" t="str">
        <f>IF(IF(IF(_xlfn.MAXIFS($F$2:$F7457,$C$2:$C7457,$C7458,$B$2:$B7457,$B7458,$A$2:$A7457,$A7458)=0,"",$E7458-_xlfn.MAXIFS($F$2:$F7457,$C$2:$C7457,$C7458,$B$2:$B7457,$B7458,$A$2:$A7457,$A7458))&lt;0,0,IF(_xlfn.MAXIFS($F$2:$F7457,$C$2:$C7457,$C7458,$B$2:$B7457,$B7458,$A$2:$A7457,$A7458)=0,"",$E7458-_xlfn.MAXIFS($F$2:$F7457,$C$2:$C7457,$C7458,$B$2:$B7457,$B7458,$A$2:$A7457,$A7458)))&gt;0.25,"",IF(IF(_xlfn.MAXIFS($F$2:$F7457,$C$2:$C7457,$C7458,$B$2:$B7457,$B7458,$A$2:$A7457,$A7458)=0,"",$E7458-_xlfn.MAXIFS($F$2:$F7457,$C$2:$C7457,$C7458,$B$2:$B7457,$B7458,$A$2:$A7457,$A7458))&lt;0,0,IF(_xlfn.MAXIFS($F$2:$F7457,$C$2:$C7457,$C7458,$B$2:$B7457,$B7458,$A$2:$A7457,$A7458)=0,"",$E7458-_xlfn.MAXIFS($F$2:$F7457,$C$2:$C7457,$C7458,$B$2:$B7457,$B7458,$A$2:$A7457,$A7458))))</f>
        <v/>
      </c>
      <c r="K7458" s="6" t="str">
        <f t="shared" si="349"/>
        <v/>
      </c>
      <c r="L7458" s="6" t="str">
        <f t="shared" si="350"/>
        <v/>
      </c>
      <c r="M7458" s="6" t="str">
        <f t="shared" si="348"/>
        <v/>
      </c>
    </row>
    <row r="7459" spans="1:13" x14ac:dyDescent="0.25">
      <c r="A7459"/>
      <c r="B7459" s="1"/>
      <c r="C7459"/>
      <c r="D7459"/>
      <c r="E7459" s="76"/>
      <c r="F7459" s="76"/>
      <c r="G7459" s="2"/>
      <c r="H7459" s="77"/>
      <c r="J7459" s="79" t="str">
        <f>IF(IF(IF(_xlfn.MAXIFS($F$2:$F7458,$C$2:$C7458,$C7459,$B$2:$B7458,$B7459,$A$2:$A7458,$A7459)=0,"",$E7459-_xlfn.MAXIFS($F$2:$F7458,$C$2:$C7458,$C7459,$B$2:$B7458,$B7459,$A$2:$A7458,$A7459))&lt;0,0,IF(_xlfn.MAXIFS($F$2:$F7458,$C$2:$C7458,$C7459,$B$2:$B7458,$B7459,$A$2:$A7458,$A7459)=0,"",$E7459-_xlfn.MAXIFS($F$2:$F7458,$C$2:$C7458,$C7459,$B$2:$B7458,$B7459,$A$2:$A7458,$A7459)))&gt;0.25,"",IF(IF(_xlfn.MAXIFS($F$2:$F7458,$C$2:$C7458,$C7459,$B$2:$B7458,$B7459,$A$2:$A7458,$A7459)=0,"",$E7459-_xlfn.MAXIFS($F$2:$F7458,$C$2:$C7458,$C7459,$B$2:$B7458,$B7459,$A$2:$A7458,$A7459))&lt;0,0,IF(_xlfn.MAXIFS($F$2:$F7458,$C$2:$C7458,$C7459,$B$2:$B7458,$B7459,$A$2:$A7458,$A7459)=0,"",$E7459-_xlfn.MAXIFS($F$2:$F7458,$C$2:$C7458,$C7459,$B$2:$B7458,$B7459,$A$2:$A7458,$A7459))))</f>
        <v/>
      </c>
      <c r="K7459" s="6" t="str">
        <f t="shared" si="349"/>
        <v/>
      </c>
      <c r="L7459" s="6" t="str">
        <f t="shared" si="350"/>
        <v/>
      </c>
      <c r="M7459" s="6" t="str">
        <f t="shared" si="348"/>
        <v/>
      </c>
    </row>
    <row r="7460" spans="1:13" x14ac:dyDescent="0.25">
      <c r="A7460"/>
      <c r="B7460" s="1"/>
      <c r="C7460"/>
      <c r="D7460"/>
      <c r="E7460" s="76"/>
      <c r="F7460" s="76"/>
      <c r="G7460" s="2"/>
      <c r="H7460" s="77"/>
      <c r="J7460" s="79" t="str">
        <f>IF(IF(IF(_xlfn.MAXIFS($F$2:$F7459,$C$2:$C7459,$C7460,$B$2:$B7459,$B7460,$A$2:$A7459,$A7460)=0,"",$E7460-_xlfn.MAXIFS($F$2:$F7459,$C$2:$C7459,$C7460,$B$2:$B7459,$B7460,$A$2:$A7459,$A7460))&lt;0,0,IF(_xlfn.MAXIFS($F$2:$F7459,$C$2:$C7459,$C7460,$B$2:$B7459,$B7460,$A$2:$A7459,$A7460)=0,"",$E7460-_xlfn.MAXIFS($F$2:$F7459,$C$2:$C7459,$C7460,$B$2:$B7459,$B7460,$A$2:$A7459,$A7460)))&gt;0.25,"",IF(IF(_xlfn.MAXIFS($F$2:$F7459,$C$2:$C7459,$C7460,$B$2:$B7459,$B7460,$A$2:$A7459,$A7460)=0,"",$E7460-_xlfn.MAXIFS($F$2:$F7459,$C$2:$C7459,$C7460,$B$2:$B7459,$B7460,$A$2:$A7459,$A7460))&lt;0,0,IF(_xlfn.MAXIFS($F$2:$F7459,$C$2:$C7459,$C7460,$B$2:$B7459,$B7460,$A$2:$A7459,$A7460)=0,"",$E7460-_xlfn.MAXIFS($F$2:$F7459,$C$2:$C7459,$C7460,$B$2:$B7459,$B7460,$A$2:$A7459,$A7460))))</f>
        <v/>
      </c>
      <c r="K7460" s="6" t="str">
        <f t="shared" si="349"/>
        <v/>
      </c>
      <c r="L7460" s="6" t="str">
        <f t="shared" si="350"/>
        <v/>
      </c>
      <c r="M7460" s="6" t="str">
        <f t="shared" si="348"/>
        <v/>
      </c>
    </row>
    <row r="7461" spans="1:13" x14ac:dyDescent="0.25">
      <c r="A7461"/>
      <c r="B7461" s="1"/>
      <c r="C7461"/>
      <c r="D7461"/>
      <c r="E7461" s="76"/>
      <c r="F7461" s="76"/>
      <c r="G7461" s="2"/>
      <c r="H7461" s="77"/>
      <c r="J7461" s="79" t="str">
        <f>IF(IF(IF(_xlfn.MAXIFS($F$2:$F7460,$C$2:$C7460,$C7461,$B$2:$B7460,$B7461,$A$2:$A7460,$A7461)=0,"",$E7461-_xlfn.MAXIFS($F$2:$F7460,$C$2:$C7460,$C7461,$B$2:$B7460,$B7461,$A$2:$A7460,$A7461))&lt;0,0,IF(_xlfn.MAXIFS($F$2:$F7460,$C$2:$C7460,$C7461,$B$2:$B7460,$B7461,$A$2:$A7460,$A7461)=0,"",$E7461-_xlfn.MAXIFS($F$2:$F7460,$C$2:$C7460,$C7461,$B$2:$B7460,$B7461,$A$2:$A7460,$A7461)))&gt;0.25,"",IF(IF(_xlfn.MAXIFS($F$2:$F7460,$C$2:$C7460,$C7461,$B$2:$B7460,$B7461,$A$2:$A7460,$A7461)=0,"",$E7461-_xlfn.MAXIFS($F$2:$F7460,$C$2:$C7460,$C7461,$B$2:$B7460,$B7461,$A$2:$A7460,$A7461))&lt;0,0,IF(_xlfn.MAXIFS($F$2:$F7460,$C$2:$C7460,$C7461,$B$2:$B7460,$B7461,$A$2:$A7460,$A7461)=0,"",$E7461-_xlfn.MAXIFS($F$2:$F7460,$C$2:$C7460,$C7461,$B$2:$B7460,$B7461,$A$2:$A7460,$A7461))))</f>
        <v/>
      </c>
      <c r="K7461" s="6" t="str">
        <f t="shared" si="349"/>
        <v/>
      </c>
      <c r="L7461" s="6" t="str">
        <f t="shared" si="350"/>
        <v/>
      </c>
      <c r="M7461" s="6" t="str">
        <f t="shared" si="348"/>
        <v/>
      </c>
    </row>
    <row r="7462" spans="1:13" x14ac:dyDescent="0.25">
      <c r="A7462"/>
      <c r="B7462" s="1"/>
      <c r="C7462"/>
      <c r="D7462"/>
      <c r="E7462" s="76"/>
      <c r="F7462" s="76"/>
      <c r="G7462" s="2"/>
      <c r="H7462" s="77"/>
      <c r="J7462" s="79" t="str">
        <f>IF(IF(IF(_xlfn.MAXIFS($F$2:$F7461,$C$2:$C7461,$C7462,$B$2:$B7461,$B7462,$A$2:$A7461,$A7462)=0,"",$E7462-_xlfn.MAXIFS($F$2:$F7461,$C$2:$C7461,$C7462,$B$2:$B7461,$B7462,$A$2:$A7461,$A7462))&lt;0,0,IF(_xlfn.MAXIFS($F$2:$F7461,$C$2:$C7461,$C7462,$B$2:$B7461,$B7462,$A$2:$A7461,$A7462)=0,"",$E7462-_xlfn.MAXIFS($F$2:$F7461,$C$2:$C7461,$C7462,$B$2:$B7461,$B7462,$A$2:$A7461,$A7462)))&gt;0.25,"",IF(IF(_xlfn.MAXIFS($F$2:$F7461,$C$2:$C7461,$C7462,$B$2:$B7461,$B7462,$A$2:$A7461,$A7462)=0,"",$E7462-_xlfn.MAXIFS($F$2:$F7461,$C$2:$C7461,$C7462,$B$2:$B7461,$B7462,$A$2:$A7461,$A7462))&lt;0,0,IF(_xlfn.MAXIFS($F$2:$F7461,$C$2:$C7461,$C7462,$B$2:$B7461,$B7462,$A$2:$A7461,$A7462)=0,"",$E7462-_xlfn.MAXIFS($F$2:$F7461,$C$2:$C7461,$C7462,$B$2:$B7461,$B7462,$A$2:$A7461,$A7462))))</f>
        <v/>
      </c>
      <c r="K7462" s="6" t="str">
        <f t="shared" si="349"/>
        <v/>
      </c>
      <c r="L7462" s="6" t="str">
        <f t="shared" si="350"/>
        <v/>
      </c>
      <c r="M7462" s="6" t="str">
        <f t="shared" si="348"/>
        <v/>
      </c>
    </row>
    <row r="7463" spans="1:13" x14ac:dyDescent="0.25">
      <c r="A7463"/>
      <c r="B7463" s="1"/>
      <c r="C7463"/>
      <c r="D7463"/>
      <c r="E7463" s="76"/>
      <c r="F7463" s="76"/>
      <c r="G7463" s="2"/>
      <c r="H7463" s="77"/>
      <c r="J7463" s="79" t="str">
        <f>IF(IF(IF(_xlfn.MAXIFS($F$2:$F7462,$C$2:$C7462,$C7463,$B$2:$B7462,$B7463,$A$2:$A7462,$A7463)=0,"",$E7463-_xlfn.MAXIFS($F$2:$F7462,$C$2:$C7462,$C7463,$B$2:$B7462,$B7463,$A$2:$A7462,$A7463))&lt;0,0,IF(_xlfn.MAXIFS($F$2:$F7462,$C$2:$C7462,$C7463,$B$2:$B7462,$B7463,$A$2:$A7462,$A7463)=0,"",$E7463-_xlfn.MAXIFS($F$2:$F7462,$C$2:$C7462,$C7463,$B$2:$B7462,$B7463,$A$2:$A7462,$A7463)))&gt;0.25,"",IF(IF(_xlfn.MAXIFS($F$2:$F7462,$C$2:$C7462,$C7463,$B$2:$B7462,$B7463,$A$2:$A7462,$A7463)=0,"",$E7463-_xlfn.MAXIFS($F$2:$F7462,$C$2:$C7462,$C7463,$B$2:$B7462,$B7463,$A$2:$A7462,$A7463))&lt;0,0,IF(_xlfn.MAXIFS($F$2:$F7462,$C$2:$C7462,$C7463,$B$2:$B7462,$B7463,$A$2:$A7462,$A7463)=0,"",$E7463-_xlfn.MAXIFS($F$2:$F7462,$C$2:$C7462,$C7463,$B$2:$B7462,$B7463,$A$2:$A7462,$A7463))))</f>
        <v/>
      </c>
      <c r="K7463" s="6" t="str">
        <f t="shared" si="349"/>
        <v/>
      </c>
      <c r="L7463" s="6" t="str">
        <f t="shared" si="350"/>
        <v/>
      </c>
      <c r="M7463" s="6" t="str">
        <f t="shared" si="348"/>
        <v/>
      </c>
    </row>
    <row r="7464" spans="1:13" x14ac:dyDescent="0.25">
      <c r="A7464"/>
      <c r="B7464" s="1"/>
      <c r="C7464"/>
      <c r="D7464"/>
      <c r="E7464" s="76"/>
      <c r="F7464" s="76"/>
      <c r="G7464" s="2"/>
      <c r="H7464" s="77"/>
      <c r="J7464" s="79" t="str">
        <f>IF(IF(IF(_xlfn.MAXIFS($F$2:$F7463,$C$2:$C7463,$C7464,$B$2:$B7463,$B7464,$A$2:$A7463,$A7464)=0,"",$E7464-_xlfn.MAXIFS($F$2:$F7463,$C$2:$C7463,$C7464,$B$2:$B7463,$B7464,$A$2:$A7463,$A7464))&lt;0,0,IF(_xlfn.MAXIFS($F$2:$F7463,$C$2:$C7463,$C7464,$B$2:$B7463,$B7464,$A$2:$A7463,$A7464)=0,"",$E7464-_xlfn.MAXIFS($F$2:$F7463,$C$2:$C7463,$C7464,$B$2:$B7463,$B7464,$A$2:$A7463,$A7464)))&gt;0.25,"",IF(IF(_xlfn.MAXIFS($F$2:$F7463,$C$2:$C7463,$C7464,$B$2:$B7463,$B7464,$A$2:$A7463,$A7464)=0,"",$E7464-_xlfn.MAXIFS($F$2:$F7463,$C$2:$C7463,$C7464,$B$2:$B7463,$B7464,$A$2:$A7463,$A7464))&lt;0,0,IF(_xlfn.MAXIFS($F$2:$F7463,$C$2:$C7463,$C7464,$B$2:$B7463,$B7464,$A$2:$A7463,$A7464)=0,"",$E7464-_xlfn.MAXIFS($F$2:$F7463,$C$2:$C7463,$C7464,$B$2:$B7463,$B7464,$A$2:$A7463,$A7464))))</f>
        <v/>
      </c>
      <c r="K7464" s="6" t="str">
        <f t="shared" si="349"/>
        <v/>
      </c>
      <c r="L7464" s="6" t="str">
        <f t="shared" si="350"/>
        <v/>
      </c>
      <c r="M7464" s="6" t="str">
        <f t="shared" si="348"/>
        <v/>
      </c>
    </row>
    <row r="7465" spans="1:13" x14ac:dyDescent="0.25">
      <c r="A7465"/>
      <c r="B7465" s="1"/>
      <c r="C7465"/>
      <c r="D7465"/>
      <c r="E7465" s="76"/>
      <c r="F7465" s="76"/>
      <c r="G7465" s="2"/>
      <c r="H7465" s="77"/>
      <c r="J7465" s="79" t="str">
        <f>IF(IF(IF(_xlfn.MAXIFS($F$2:$F7464,$C$2:$C7464,$C7465,$B$2:$B7464,$B7465,$A$2:$A7464,$A7465)=0,"",$E7465-_xlfn.MAXIFS($F$2:$F7464,$C$2:$C7464,$C7465,$B$2:$B7464,$B7465,$A$2:$A7464,$A7465))&lt;0,0,IF(_xlfn.MAXIFS($F$2:$F7464,$C$2:$C7464,$C7465,$B$2:$B7464,$B7465,$A$2:$A7464,$A7465)=0,"",$E7465-_xlfn.MAXIFS($F$2:$F7464,$C$2:$C7464,$C7465,$B$2:$B7464,$B7465,$A$2:$A7464,$A7465)))&gt;0.25,"",IF(IF(_xlfn.MAXIFS($F$2:$F7464,$C$2:$C7464,$C7465,$B$2:$B7464,$B7465,$A$2:$A7464,$A7465)=0,"",$E7465-_xlfn.MAXIFS($F$2:$F7464,$C$2:$C7464,$C7465,$B$2:$B7464,$B7465,$A$2:$A7464,$A7465))&lt;0,0,IF(_xlfn.MAXIFS($F$2:$F7464,$C$2:$C7464,$C7465,$B$2:$B7464,$B7465,$A$2:$A7464,$A7465)=0,"",$E7465-_xlfn.MAXIFS($F$2:$F7464,$C$2:$C7464,$C7465,$B$2:$B7464,$B7465,$A$2:$A7464,$A7465))))</f>
        <v/>
      </c>
      <c r="K7465" s="6" t="str">
        <f t="shared" si="349"/>
        <v/>
      </c>
      <c r="L7465" s="6" t="str">
        <f t="shared" si="350"/>
        <v/>
      </c>
      <c r="M7465" s="6" t="str">
        <f t="shared" si="348"/>
        <v/>
      </c>
    </row>
    <row r="7466" spans="1:13" x14ac:dyDescent="0.25">
      <c r="A7466"/>
      <c r="B7466" s="1"/>
      <c r="C7466"/>
      <c r="D7466"/>
      <c r="E7466" s="76"/>
      <c r="F7466" s="76"/>
      <c r="G7466" s="2"/>
      <c r="H7466" s="77"/>
      <c r="J7466" s="79" t="str">
        <f>IF(IF(IF(_xlfn.MAXIFS($F$2:$F7465,$C$2:$C7465,$C7466,$B$2:$B7465,$B7466,$A$2:$A7465,$A7466)=0,"",$E7466-_xlfn.MAXIFS($F$2:$F7465,$C$2:$C7465,$C7466,$B$2:$B7465,$B7466,$A$2:$A7465,$A7466))&lt;0,0,IF(_xlfn.MAXIFS($F$2:$F7465,$C$2:$C7465,$C7466,$B$2:$B7465,$B7466,$A$2:$A7465,$A7466)=0,"",$E7466-_xlfn.MAXIFS($F$2:$F7465,$C$2:$C7465,$C7466,$B$2:$B7465,$B7466,$A$2:$A7465,$A7466)))&gt;0.25,"",IF(IF(_xlfn.MAXIFS($F$2:$F7465,$C$2:$C7465,$C7466,$B$2:$B7465,$B7466,$A$2:$A7465,$A7466)=0,"",$E7466-_xlfn.MAXIFS($F$2:$F7465,$C$2:$C7465,$C7466,$B$2:$B7465,$B7466,$A$2:$A7465,$A7466))&lt;0,0,IF(_xlfn.MAXIFS($F$2:$F7465,$C$2:$C7465,$C7466,$B$2:$B7465,$B7466,$A$2:$A7465,$A7466)=0,"",$E7466-_xlfn.MAXIFS($F$2:$F7465,$C$2:$C7465,$C7466,$B$2:$B7465,$B7466,$A$2:$A7465,$A7466))))</f>
        <v/>
      </c>
      <c r="K7466" s="6" t="str">
        <f t="shared" si="349"/>
        <v/>
      </c>
      <c r="L7466" s="6" t="str">
        <f t="shared" si="350"/>
        <v/>
      </c>
      <c r="M7466" s="6" t="str">
        <f t="shared" si="348"/>
        <v/>
      </c>
    </row>
    <row r="7467" spans="1:13" x14ac:dyDescent="0.25">
      <c r="A7467"/>
      <c r="B7467" s="1"/>
      <c r="C7467"/>
      <c r="D7467"/>
      <c r="E7467" s="76"/>
      <c r="F7467" s="76"/>
      <c r="G7467" s="2"/>
      <c r="H7467" s="77"/>
      <c r="J7467" s="79" t="str">
        <f>IF(IF(IF(_xlfn.MAXIFS($F$2:$F7466,$C$2:$C7466,$C7467,$B$2:$B7466,$B7467,$A$2:$A7466,$A7467)=0,"",$E7467-_xlfn.MAXIFS($F$2:$F7466,$C$2:$C7466,$C7467,$B$2:$B7466,$B7467,$A$2:$A7466,$A7467))&lt;0,0,IF(_xlfn.MAXIFS($F$2:$F7466,$C$2:$C7466,$C7467,$B$2:$B7466,$B7467,$A$2:$A7466,$A7467)=0,"",$E7467-_xlfn.MAXIFS($F$2:$F7466,$C$2:$C7466,$C7467,$B$2:$B7466,$B7467,$A$2:$A7466,$A7467)))&gt;0.25,"",IF(IF(_xlfn.MAXIFS($F$2:$F7466,$C$2:$C7466,$C7467,$B$2:$B7466,$B7467,$A$2:$A7466,$A7467)=0,"",$E7467-_xlfn.MAXIFS($F$2:$F7466,$C$2:$C7466,$C7467,$B$2:$B7466,$B7467,$A$2:$A7466,$A7467))&lt;0,0,IF(_xlfn.MAXIFS($F$2:$F7466,$C$2:$C7466,$C7467,$B$2:$B7466,$B7467,$A$2:$A7466,$A7467)=0,"",$E7467-_xlfn.MAXIFS($F$2:$F7466,$C$2:$C7466,$C7467,$B$2:$B7466,$B7467,$A$2:$A7466,$A7467))))</f>
        <v/>
      </c>
      <c r="K7467" s="6" t="str">
        <f t="shared" si="349"/>
        <v/>
      </c>
      <c r="L7467" s="6" t="str">
        <f t="shared" si="350"/>
        <v/>
      </c>
      <c r="M7467" s="6" t="str">
        <f t="shared" si="348"/>
        <v/>
      </c>
    </row>
    <row r="7468" spans="1:13" x14ac:dyDescent="0.25">
      <c r="A7468"/>
      <c r="B7468" s="1"/>
      <c r="C7468"/>
      <c r="D7468"/>
      <c r="E7468" s="76"/>
      <c r="F7468" s="76"/>
      <c r="G7468" s="2"/>
      <c r="H7468" s="77"/>
      <c r="J7468" s="79" t="str">
        <f>IF(IF(IF(_xlfn.MAXIFS($F$2:$F7467,$C$2:$C7467,$C7468,$B$2:$B7467,$B7468,$A$2:$A7467,$A7468)=0,"",$E7468-_xlfn.MAXIFS($F$2:$F7467,$C$2:$C7467,$C7468,$B$2:$B7467,$B7468,$A$2:$A7467,$A7468))&lt;0,0,IF(_xlfn.MAXIFS($F$2:$F7467,$C$2:$C7467,$C7468,$B$2:$B7467,$B7468,$A$2:$A7467,$A7468)=0,"",$E7468-_xlfn.MAXIFS($F$2:$F7467,$C$2:$C7467,$C7468,$B$2:$B7467,$B7468,$A$2:$A7467,$A7468)))&gt;0.25,"",IF(IF(_xlfn.MAXIFS($F$2:$F7467,$C$2:$C7467,$C7468,$B$2:$B7467,$B7468,$A$2:$A7467,$A7468)=0,"",$E7468-_xlfn.MAXIFS($F$2:$F7467,$C$2:$C7467,$C7468,$B$2:$B7467,$B7468,$A$2:$A7467,$A7468))&lt;0,0,IF(_xlfn.MAXIFS($F$2:$F7467,$C$2:$C7467,$C7468,$B$2:$B7467,$B7468,$A$2:$A7467,$A7468)=0,"",$E7468-_xlfn.MAXIFS($F$2:$F7467,$C$2:$C7467,$C7468,$B$2:$B7467,$B7468,$A$2:$A7467,$A7468))))</f>
        <v/>
      </c>
      <c r="K7468" s="6" t="str">
        <f t="shared" si="349"/>
        <v/>
      </c>
      <c r="L7468" s="6" t="str">
        <f t="shared" si="350"/>
        <v/>
      </c>
      <c r="M7468" s="6" t="str">
        <f t="shared" si="348"/>
        <v/>
      </c>
    </row>
    <row r="7469" spans="1:13" x14ac:dyDescent="0.25">
      <c r="A7469"/>
      <c r="B7469" s="1"/>
      <c r="C7469"/>
      <c r="D7469"/>
      <c r="E7469" s="76"/>
      <c r="F7469" s="76"/>
      <c r="G7469" s="2"/>
      <c r="H7469" s="77"/>
      <c r="J7469" s="79" t="str">
        <f>IF(IF(IF(_xlfn.MAXIFS($F$2:$F7468,$C$2:$C7468,$C7469,$B$2:$B7468,$B7469,$A$2:$A7468,$A7469)=0,"",$E7469-_xlfn.MAXIFS($F$2:$F7468,$C$2:$C7468,$C7469,$B$2:$B7468,$B7469,$A$2:$A7468,$A7469))&lt;0,0,IF(_xlfn.MAXIFS($F$2:$F7468,$C$2:$C7468,$C7469,$B$2:$B7468,$B7469,$A$2:$A7468,$A7469)=0,"",$E7469-_xlfn.MAXIFS($F$2:$F7468,$C$2:$C7468,$C7469,$B$2:$B7468,$B7469,$A$2:$A7468,$A7469)))&gt;0.25,"",IF(IF(_xlfn.MAXIFS($F$2:$F7468,$C$2:$C7468,$C7469,$B$2:$B7468,$B7469,$A$2:$A7468,$A7469)=0,"",$E7469-_xlfn.MAXIFS($F$2:$F7468,$C$2:$C7468,$C7469,$B$2:$B7468,$B7469,$A$2:$A7468,$A7469))&lt;0,0,IF(_xlfn.MAXIFS($F$2:$F7468,$C$2:$C7468,$C7469,$B$2:$B7468,$B7469,$A$2:$A7468,$A7469)=0,"",$E7469-_xlfn.MAXIFS($F$2:$F7468,$C$2:$C7468,$C7469,$B$2:$B7468,$B7469,$A$2:$A7468,$A7469))))</f>
        <v/>
      </c>
      <c r="K7469" s="6" t="str">
        <f t="shared" si="349"/>
        <v/>
      </c>
      <c r="L7469" s="6" t="str">
        <f t="shared" si="350"/>
        <v/>
      </c>
      <c r="M7469" s="6" t="str">
        <f t="shared" si="348"/>
        <v/>
      </c>
    </row>
    <row r="7470" spans="1:13" x14ac:dyDescent="0.25">
      <c r="A7470"/>
      <c r="B7470" s="1"/>
      <c r="C7470"/>
      <c r="D7470"/>
      <c r="E7470" s="76"/>
      <c r="F7470" s="76"/>
      <c r="G7470" s="2"/>
      <c r="H7470" s="77"/>
      <c r="J7470" s="79" t="str">
        <f>IF(IF(IF(_xlfn.MAXIFS($F$2:$F7469,$C$2:$C7469,$C7470,$B$2:$B7469,$B7470,$A$2:$A7469,$A7470)=0,"",$E7470-_xlfn.MAXIFS($F$2:$F7469,$C$2:$C7469,$C7470,$B$2:$B7469,$B7470,$A$2:$A7469,$A7470))&lt;0,0,IF(_xlfn.MAXIFS($F$2:$F7469,$C$2:$C7469,$C7470,$B$2:$B7469,$B7470,$A$2:$A7469,$A7470)=0,"",$E7470-_xlfn.MAXIFS($F$2:$F7469,$C$2:$C7469,$C7470,$B$2:$B7469,$B7470,$A$2:$A7469,$A7470)))&gt;0.25,"",IF(IF(_xlfn.MAXIFS($F$2:$F7469,$C$2:$C7469,$C7470,$B$2:$B7469,$B7470,$A$2:$A7469,$A7470)=0,"",$E7470-_xlfn.MAXIFS($F$2:$F7469,$C$2:$C7469,$C7470,$B$2:$B7469,$B7470,$A$2:$A7469,$A7470))&lt;0,0,IF(_xlfn.MAXIFS($F$2:$F7469,$C$2:$C7469,$C7470,$B$2:$B7469,$B7470,$A$2:$A7469,$A7470)=0,"",$E7470-_xlfn.MAXIFS($F$2:$F7469,$C$2:$C7469,$C7470,$B$2:$B7469,$B7470,$A$2:$A7469,$A7470))))</f>
        <v/>
      </c>
      <c r="K7470" s="6" t="str">
        <f t="shared" si="349"/>
        <v/>
      </c>
      <c r="L7470" s="6" t="str">
        <f t="shared" si="350"/>
        <v/>
      </c>
      <c r="M7470" s="6" t="str">
        <f t="shared" si="348"/>
        <v/>
      </c>
    </row>
    <row r="7471" spans="1:13" x14ac:dyDescent="0.25">
      <c r="A7471"/>
      <c r="B7471" s="1"/>
      <c r="C7471"/>
      <c r="D7471"/>
      <c r="E7471" s="76"/>
      <c r="F7471" s="76"/>
      <c r="G7471" s="2"/>
      <c r="H7471" s="77"/>
      <c r="J7471" s="79" t="str">
        <f>IF(IF(IF(_xlfn.MAXIFS($F$2:$F7470,$C$2:$C7470,$C7471,$B$2:$B7470,$B7471,$A$2:$A7470,$A7471)=0,"",$E7471-_xlfn.MAXIFS($F$2:$F7470,$C$2:$C7470,$C7471,$B$2:$B7470,$B7471,$A$2:$A7470,$A7471))&lt;0,0,IF(_xlfn.MAXIFS($F$2:$F7470,$C$2:$C7470,$C7471,$B$2:$B7470,$B7471,$A$2:$A7470,$A7471)=0,"",$E7471-_xlfn.MAXIFS($F$2:$F7470,$C$2:$C7470,$C7471,$B$2:$B7470,$B7471,$A$2:$A7470,$A7471)))&gt;0.25,"",IF(IF(_xlfn.MAXIFS($F$2:$F7470,$C$2:$C7470,$C7471,$B$2:$B7470,$B7471,$A$2:$A7470,$A7471)=0,"",$E7471-_xlfn.MAXIFS($F$2:$F7470,$C$2:$C7470,$C7471,$B$2:$B7470,$B7471,$A$2:$A7470,$A7471))&lt;0,0,IF(_xlfn.MAXIFS($F$2:$F7470,$C$2:$C7470,$C7471,$B$2:$B7470,$B7471,$A$2:$A7470,$A7471)=0,"",$E7471-_xlfn.MAXIFS($F$2:$F7470,$C$2:$C7470,$C7471,$B$2:$B7470,$B7471,$A$2:$A7470,$A7471))))</f>
        <v/>
      </c>
      <c r="K7471" s="6" t="str">
        <f t="shared" si="349"/>
        <v/>
      </c>
      <c r="L7471" s="6" t="str">
        <f t="shared" si="350"/>
        <v/>
      </c>
      <c r="M7471" s="6" t="str">
        <f t="shared" si="348"/>
        <v/>
      </c>
    </row>
    <row r="7472" spans="1:13" x14ac:dyDescent="0.25">
      <c r="A7472"/>
      <c r="B7472" s="1"/>
      <c r="C7472"/>
      <c r="D7472"/>
      <c r="E7472" s="76"/>
      <c r="F7472" s="76"/>
      <c r="G7472" s="2"/>
      <c r="H7472" s="77"/>
      <c r="J7472" s="79" t="str">
        <f>IF(IF(IF(_xlfn.MAXIFS($F$2:$F7471,$C$2:$C7471,$C7472,$B$2:$B7471,$B7472,$A$2:$A7471,$A7472)=0,"",$E7472-_xlfn.MAXIFS($F$2:$F7471,$C$2:$C7471,$C7472,$B$2:$B7471,$B7472,$A$2:$A7471,$A7472))&lt;0,0,IF(_xlfn.MAXIFS($F$2:$F7471,$C$2:$C7471,$C7472,$B$2:$B7471,$B7472,$A$2:$A7471,$A7472)=0,"",$E7472-_xlfn.MAXIFS($F$2:$F7471,$C$2:$C7471,$C7472,$B$2:$B7471,$B7472,$A$2:$A7471,$A7472)))&gt;0.25,"",IF(IF(_xlfn.MAXIFS($F$2:$F7471,$C$2:$C7471,$C7472,$B$2:$B7471,$B7472,$A$2:$A7471,$A7472)=0,"",$E7472-_xlfn.MAXIFS($F$2:$F7471,$C$2:$C7471,$C7472,$B$2:$B7471,$B7472,$A$2:$A7471,$A7472))&lt;0,0,IF(_xlfn.MAXIFS($F$2:$F7471,$C$2:$C7471,$C7472,$B$2:$B7471,$B7472,$A$2:$A7471,$A7472)=0,"",$E7472-_xlfn.MAXIFS($F$2:$F7471,$C$2:$C7471,$C7472,$B$2:$B7471,$B7472,$A$2:$A7471,$A7472))))</f>
        <v/>
      </c>
      <c r="K7472" s="6" t="str">
        <f t="shared" si="349"/>
        <v/>
      </c>
      <c r="L7472" s="6" t="str">
        <f t="shared" si="350"/>
        <v/>
      </c>
      <c r="M7472" s="6" t="str">
        <f t="shared" si="348"/>
        <v/>
      </c>
    </row>
    <row r="7473" spans="1:13" x14ac:dyDescent="0.25">
      <c r="A7473"/>
      <c r="B7473" s="1"/>
      <c r="C7473"/>
      <c r="D7473"/>
      <c r="E7473" s="76"/>
      <c r="F7473" s="76"/>
      <c r="G7473" s="2"/>
      <c r="H7473" s="77"/>
      <c r="J7473" s="79" t="str">
        <f>IF(IF(IF(_xlfn.MAXIFS($F$2:$F7472,$C$2:$C7472,$C7473,$B$2:$B7472,$B7473,$A$2:$A7472,$A7473)=0,"",$E7473-_xlfn.MAXIFS($F$2:$F7472,$C$2:$C7472,$C7473,$B$2:$B7472,$B7473,$A$2:$A7472,$A7473))&lt;0,0,IF(_xlfn.MAXIFS($F$2:$F7472,$C$2:$C7472,$C7473,$B$2:$B7472,$B7473,$A$2:$A7472,$A7473)=0,"",$E7473-_xlfn.MAXIFS($F$2:$F7472,$C$2:$C7472,$C7473,$B$2:$B7472,$B7473,$A$2:$A7472,$A7473)))&gt;0.25,"",IF(IF(_xlfn.MAXIFS($F$2:$F7472,$C$2:$C7472,$C7473,$B$2:$B7472,$B7473,$A$2:$A7472,$A7473)=0,"",$E7473-_xlfn.MAXIFS($F$2:$F7472,$C$2:$C7472,$C7473,$B$2:$B7472,$B7473,$A$2:$A7472,$A7473))&lt;0,0,IF(_xlfn.MAXIFS($F$2:$F7472,$C$2:$C7472,$C7473,$B$2:$B7472,$B7473,$A$2:$A7472,$A7473)=0,"",$E7473-_xlfn.MAXIFS($F$2:$F7472,$C$2:$C7472,$C7473,$B$2:$B7472,$B7473,$A$2:$A7472,$A7473))))</f>
        <v/>
      </c>
      <c r="K7473" s="6" t="str">
        <f t="shared" si="349"/>
        <v/>
      </c>
      <c r="L7473" s="6" t="str">
        <f t="shared" si="350"/>
        <v/>
      </c>
      <c r="M7473" s="6" t="str">
        <f t="shared" si="348"/>
        <v/>
      </c>
    </row>
    <row r="7474" spans="1:13" x14ac:dyDescent="0.25">
      <c r="A7474"/>
      <c r="B7474" s="1"/>
      <c r="C7474"/>
      <c r="D7474"/>
      <c r="E7474" s="76"/>
      <c r="F7474" s="76"/>
      <c r="G7474" s="2"/>
      <c r="H7474" s="77"/>
      <c r="J7474" s="79" t="str">
        <f>IF(IF(IF(_xlfn.MAXIFS($F$2:$F7473,$C$2:$C7473,$C7474,$B$2:$B7473,$B7474,$A$2:$A7473,$A7474)=0,"",$E7474-_xlfn.MAXIFS($F$2:$F7473,$C$2:$C7473,$C7474,$B$2:$B7473,$B7474,$A$2:$A7473,$A7474))&lt;0,0,IF(_xlfn.MAXIFS($F$2:$F7473,$C$2:$C7473,$C7474,$B$2:$B7473,$B7474,$A$2:$A7473,$A7474)=0,"",$E7474-_xlfn.MAXIFS($F$2:$F7473,$C$2:$C7473,$C7474,$B$2:$B7473,$B7474,$A$2:$A7473,$A7474)))&gt;0.25,"",IF(IF(_xlfn.MAXIFS($F$2:$F7473,$C$2:$C7473,$C7474,$B$2:$B7473,$B7474,$A$2:$A7473,$A7474)=0,"",$E7474-_xlfn.MAXIFS($F$2:$F7473,$C$2:$C7473,$C7474,$B$2:$B7473,$B7474,$A$2:$A7473,$A7474))&lt;0,0,IF(_xlfn.MAXIFS($F$2:$F7473,$C$2:$C7473,$C7474,$B$2:$B7473,$B7474,$A$2:$A7473,$A7474)=0,"",$E7474-_xlfn.MAXIFS($F$2:$F7473,$C$2:$C7473,$C7474,$B$2:$B7473,$B7474,$A$2:$A7473,$A7474))))</f>
        <v/>
      </c>
      <c r="K7474" s="6" t="str">
        <f t="shared" si="349"/>
        <v/>
      </c>
      <c r="L7474" s="6" t="str">
        <f t="shared" si="350"/>
        <v/>
      </c>
      <c r="M7474" s="6" t="str">
        <f t="shared" si="348"/>
        <v/>
      </c>
    </row>
    <row r="7475" spans="1:13" x14ac:dyDescent="0.25">
      <c r="A7475"/>
      <c r="B7475" s="1"/>
      <c r="C7475"/>
      <c r="D7475"/>
      <c r="E7475" s="76"/>
      <c r="F7475" s="76"/>
      <c r="G7475" s="2"/>
      <c r="H7475" s="77"/>
      <c r="J7475" s="79" t="str">
        <f>IF(IF(IF(_xlfn.MAXIFS($F$2:$F7474,$C$2:$C7474,$C7475,$B$2:$B7474,$B7475,$A$2:$A7474,$A7475)=0,"",$E7475-_xlfn.MAXIFS($F$2:$F7474,$C$2:$C7474,$C7475,$B$2:$B7474,$B7475,$A$2:$A7474,$A7475))&lt;0,0,IF(_xlfn.MAXIFS($F$2:$F7474,$C$2:$C7474,$C7475,$B$2:$B7474,$B7475,$A$2:$A7474,$A7475)=0,"",$E7475-_xlfn.MAXIFS($F$2:$F7474,$C$2:$C7474,$C7475,$B$2:$B7474,$B7475,$A$2:$A7474,$A7475)))&gt;0.25,"",IF(IF(_xlfn.MAXIFS($F$2:$F7474,$C$2:$C7474,$C7475,$B$2:$B7474,$B7475,$A$2:$A7474,$A7475)=0,"",$E7475-_xlfn.MAXIFS($F$2:$F7474,$C$2:$C7474,$C7475,$B$2:$B7474,$B7475,$A$2:$A7474,$A7475))&lt;0,0,IF(_xlfn.MAXIFS($F$2:$F7474,$C$2:$C7474,$C7475,$B$2:$B7474,$B7475,$A$2:$A7474,$A7475)=0,"",$E7475-_xlfn.MAXIFS($F$2:$F7474,$C$2:$C7474,$C7475,$B$2:$B7474,$B7475,$A$2:$A7474,$A7475))))</f>
        <v/>
      </c>
      <c r="K7475" s="6" t="str">
        <f t="shared" si="349"/>
        <v/>
      </c>
      <c r="L7475" s="6" t="str">
        <f t="shared" si="350"/>
        <v/>
      </c>
      <c r="M7475" s="6" t="str">
        <f t="shared" si="348"/>
        <v/>
      </c>
    </row>
    <row r="7476" spans="1:13" x14ac:dyDescent="0.25">
      <c r="A7476"/>
      <c r="B7476" s="1"/>
      <c r="C7476"/>
      <c r="D7476"/>
      <c r="E7476" s="76"/>
      <c r="F7476" s="76"/>
      <c r="G7476" s="2"/>
      <c r="H7476" s="77"/>
      <c r="J7476" s="79" t="str">
        <f>IF(IF(IF(_xlfn.MAXIFS($F$2:$F7475,$C$2:$C7475,$C7476,$B$2:$B7475,$B7476,$A$2:$A7475,$A7476)=0,"",$E7476-_xlfn.MAXIFS($F$2:$F7475,$C$2:$C7475,$C7476,$B$2:$B7475,$B7476,$A$2:$A7475,$A7476))&lt;0,0,IF(_xlfn.MAXIFS($F$2:$F7475,$C$2:$C7475,$C7476,$B$2:$B7475,$B7476,$A$2:$A7475,$A7476)=0,"",$E7476-_xlfn.MAXIFS($F$2:$F7475,$C$2:$C7475,$C7476,$B$2:$B7475,$B7476,$A$2:$A7475,$A7476)))&gt;0.25,"",IF(IF(_xlfn.MAXIFS($F$2:$F7475,$C$2:$C7475,$C7476,$B$2:$B7475,$B7476,$A$2:$A7475,$A7476)=0,"",$E7476-_xlfn.MAXIFS($F$2:$F7475,$C$2:$C7475,$C7476,$B$2:$B7475,$B7476,$A$2:$A7475,$A7476))&lt;0,0,IF(_xlfn.MAXIFS($F$2:$F7475,$C$2:$C7475,$C7476,$B$2:$B7475,$B7476,$A$2:$A7475,$A7476)=0,"",$E7476-_xlfn.MAXIFS($F$2:$F7475,$C$2:$C7475,$C7476,$B$2:$B7475,$B7476,$A$2:$A7475,$A7476))))</f>
        <v/>
      </c>
      <c r="K7476" s="6" t="str">
        <f t="shared" si="349"/>
        <v/>
      </c>
      <c r="L7476" s="6" t="str">
        <f t="shared" si="350"/>
        <v/>
      </c>
      <c r="M7476" s="6" t="str">
        <f t="shared" si="348"/>
        <v/>
      </c>
    </row>
    <row r="7477" spans="1:13" x14ac:dyDescent="0.25">
      <c r="A7477"/>
      <c r="B7477" s="1"/>
      <c r="C7477"/>
      <c r="D7477"/>
      <c r="E7477" s="76"/>
      <c r="F7477" s="76"/>
      <c r="G7477" s="2"/>
      <c r="H7477" s="77"/>
      <c r="J7477" s="79" t="str">
        <f>IF(IF(IF(_xlfn.MAXIFS($F$2:$F7476,$C$2:$C7476,$C7477,$B$2:$B7476,$B7477,$A$2:$A7476,$A7477)=0,"",$E7477-_xlfn.MAXIFS($F$2:$F7476,$C$2:$C7476,$C7477,$B$2:$B7476,$B7477,$A$2:$A7476,$A7477))&lt;0,0,IF(_xlfn.MAXIFS($F$2:$F7476,$C$2:$C7476,$C7477,$B$2:$B7476,$B7477,$A$2:$A7476,$A7477)=0,"",$E7477-_xlfn.MAXIFS($F$2:$F7476,$C$2:$C7476,$C7477,$B$2:$B7476,$B7477,$A$2:$A7476,$A7477)))&gt;0.25,"",IF(IF(_xlfn.MAXIFS($F$2:$F7476,$C$2:$C7476,$C7477,$B$2:$B7476,$B7477,$A$2:$A7476,$A7477)=0,"",$E7477-_xlfn.MAXIFS($F$2:$F7476,$C$2:$C7476,$C7477,$B$2:$B7476,$B7477,$A$2:$A7476,$A7477))&lt;0,0,IF(_xlfn.MAXIFS($F$2:$F7476,$C$2:$C7476,$C7477,$B$2:$B7476,$B7477,$A$2:$A7476,$A7477)=0,"",$E7477-_xlfn.MAXIFS($F$2:$F7476,$C$2:$C7476,$C7477,$B$2:$B7476,$B7477,$A$2:$A7476,$A7477))))</f>
        <v/>
      </c>
      <c r="K7477" s="6" t="str">
        <f t="shared" si="349"/>
        <v/>
      </c>
      <c r="L7477" s="6" t="str">
        <f t="shared" si="350"/>
        <v/>
      </c>
      <c r="M7477" s="6" t="str">
        <f t="shared" si="348"/>
        <v/>
      </c>
    </row>
    <row r="7478" spans="1:13" x14ac:dyDescent="0.25">
      <c r="A7478"/>
      <c r="B7478" s="1"/>
      <c r="C7478"/>
      <c r="D7478"/>
      <c r="E7478" s="76"/>
      <c r="F7478" s="76"/>
      <c r="G7478" s="2"/>
      <c r="H7478" s="77"/>
      <c r="J7478" s="79" t="str">
        <f>IF(IF(IF(_xlfn.MAXIFS($F$2:$F7477,$C$2:$C7477,$C7478,$B$2:$B7477,$B7478,$A$2:$A7477,$A7478)=0,"",$E7478-_xlfn.MAXIFS($F$2:$F7477,$C$2:$C7477,$C7478,$B$2:$B7477,$B7478,$A$2:$A7477,$A7478))&lt;0,0,IF(_xlfn.MAXIFS($F$2:$F7477,$C$2:$C7477,$C7478,$B$2:$B7477,$B7478,$A$2:$A7477,$A7478)=0,"",$E7478-_xlfn.MAXIFS($F$2:$F7477,$C$2:$C7477,$C7478,$B$2:$B7477,$B7478,$A$2:$A7477,$A7478)))&gt;0.25,"",IF(IF(_xlfn.MAXIFS($F$2:$F7477,$C$2:$C7477,$C7478,$B$2:$B7477,$B7478,$A$2:$A7477,$A7478)=0,"",$E7478-_xlfn.MAXIFS($F$2:$F7477,$C$2:$C7477,$C7478,$B$2:$B7477,$B7478,$A$2:$A7477,$A7478))&lt;0,0,IF(_xlfn.MAXIFS($F$2:$F7477,$C$2:$C7477,$C7478,$B$2:$B7477,$B7478,$A$2:$A7477,$A7478)=0,"",$E7478-_xlfn.MAXIFS($F$2:$F7477,$C$2:$C7477,$C7478,$B$2:$B7477,$B7478,$A$2:$A7477,$A7478))))</f>
        <v/>
      </c>
      <c r="K7478" s="6" t="str">
        <f t="shared" si="349"/>
        <v/>
      </c>
      <c r="L7478" s="6" t="str">
        <f t="shared" si="350"/>
        <v/>
      </c>
      <c r="M7478" s="6" t="str">
        <f t="shared" si="348"/>
        <v/>
      </c>
    </row>
    <row r="7479" spans="1:13" x14ac:dyDescent="0.25">
      <c r="A7479"/>
      <c r="B7479" s="1"/>
      <c r="C7479"/>
      <c r="D7479"/>
      <c r="E7479" s="76"/>
      <c r="F7479" s="76"/>
      <c r="G7479" s="2"/>
      <c r="H7479" s="77"/>
      <c r="J7479" s="79" t="str">
        <f>IF(IF(IF(_xlfn.MAXIFS($F$2:$F7478,$C$2:$C7478,$C7479,$B$2:$B7478,$B7479,$A$2:$A7478,$A7479)=0,"",$E7479-_xlfn.MAXIFS($F$2:$F7478,$C$2:$C7478,$C7479,$B$2:$B7478,$B7479,$A$2:$A7478,$A7479))&lt;0,0,IF(_xlfn.MAXIFS($F$2:$F7478,$C$2:$C7478,$C7479,$B$2:$B7478,$B7479,$A$2:$A7478,$A7479)=0,"",$E7479-_xlfn.MAXIFS($F$2:$F7478,$C$2:$C7478,$C7479,$B$2:$B7478,$B7479,$A$2:$A7478,$A7479)))&gt;0.25,"",IF(IF(_xlfn.MAXIFS($F$2:$F7478,$C$2:$C7478,$C7479,$B$2:$B7478,$B7479,$A$2:$A7478,$A7479)=0,"",$E7479-_xlfn.MAXIFS($F$2:$F7478,$C$2:$C7478,$C7479,$B$2:$B7478,$B7479,$A$2:$A7478,$A7479))&lt;0,0,IF(_xlfn.MAXIFS($F$2:$F7478,$C$2:$C7478,$C7479,$B$2:$B7478,$B7479,$A$2:$A7478,$A7479)=0,"",$E7479-_xlfn.MAXIFS($F$2:$F7478,$C$2:$C7478,$C7479,$B$2:$B7478,$B7479,$A$2:$A7478,$A7479))))</f>
        <v/>
      </c>
      <c r="K7479" s="6" t="str">
        <f t="shared" si="349"/>
        <v/>
      </c>
      <c r="L7479" s="6" t="str">
        <f t="shared" si="350"/>
        <v/>
      </c>
      <c r="M7479" s="6" t="str">
        <f t="shared" si="348"/>
        <v/>
      </c>
    </row>
    <row r="7480" spans="1:13" x14ac:dyDescent="0.25">
      <c r="A7480"/>
      <c r="B7480" s="1"/>
      <c r="C7480"/>
      <c r="D7480"/>
      <c r="E7480" s="76"/>
      <c r="F7480" s="76"/>
      <c r="G7480" s="2"/>
      <c r="H7480" s="77"/>
      <c r="J7480" s="79" t="str">
        <f>IF(IF(IF(_xlfn.MAXIFS($F$2:$F7479,$C$2:$C7479,$C7480,$B$2:$B7479,$B7480,$A$2:$A7479,$A7480)=0,"",$E7480-_xlfn.MAXIFS($F$2:$F7479,$C$2:$C7479,$C7480,$B$2:$B7479,$B7480,$A$2:$A7479,$A7480))&lt;0,0,IF(_xlfn.MAXIFS($F$2:$F7479,$C$2:$C7479,$C7480,$B$2:$B7479,$B7480,$A$2:$A7479,$A7480)=0,"",$E7480-_xlfn.MAXIFS($F$2:$F7479,$C$2:$C7479,$C7480,$B$2:$B7479,$B7480,$A$2:$A7479,$A7480)))&gt;0.25,"",IF(IF(_xlfn.MAXIFS($F$2:$F7479,$C$2:$C7479,$C7480,$B$2:$B7479,$B7480,$A$2:$A7479,$A7480)=0,"",$E7480-_xlfn.MAXIFS($F$2:$F7479,$C$2:$C7479,$C7480,$B$2:$B7479,$B7480,$A$2:$A7479,$A7480))&lt;0,0,IF(_xlfn.MAXIFS($F$2:$F7479,$C$2:$C7479,$C7480,$B$2:$B7479,$B7480,$A$2:$A7479,$A7480)=0,"",$E7480-_xlfn.MAXIFS($F$2:$F7479,$C$2:$C7479,$C7480,$B$2:$B7479,$B7480,$A$2:$A7479,$A7480))))</f>
        <v/>
      </c>
      <c r="K7480" s="6" t="str">
        <f t="shared" si="349"/>
        <v/>
      </c>
      <c r="L7480" s="6" t="str">
        <f t="shared" si="350"/>
        <v/>
      </c>
      <c r="M7480" s="6" t="str">
        <f t="shared" si="348"/>
        <v/>
      </c>
    </row>
    <row r="7481" spans="1:13" x14ac:dyDescent="0.25">
      <c r="A7481"/>
      <c r="B7481" s="1"/>
      <c r="C7481"/>
      <c r="D7481"/>
      <c r="E7481" s="76"/>
      <c r="F7481" s="76"/>
      <c r="G7481" s="2"/>
      <c r="H7481" s="77"/>
      <c r="J7481" s="79" t="str">
        <f>IF(IF(IF(_xlfn.MAXIFS($F$2:$F7480,$C$2:$C7480,$C7481,$B$2:$B7480,$B7481,$A$2:$A7480,$A7481)=0,"",$E7481-_xlfn.MAXIFS($F$2:$F7480,$C$2:$C7480,$C7481,$B$2:$B7480,$B7481,$A$2:$A7480,$A7481))&lt;0,0,IF(_xlfn.MAXIFS($F$2:$F7480,$C$2:$C7480,$C7481,$B$2:$B7480,$B7481,$A$2:$A7480,$A7481)=0,"",$E7481-_xlfn.MAXIFS($F$2:$F7480,$C$2:$C7480,$C7481,$B$2:$B7480,$B7481,$A$2:$A7480,$A7481)))&gt;0.25,"",IF(IF(_xlfn.MAXIFS($F$2:$F7480,$C$2:$C7480,$C7481,$B$2:$B7480,$B7481,$A$2:$A7480,$A7481)=0,"",$E7481-_xlfn.MAXIFS($F$2:$F7480,$C$2:$C7480,$C7481,$B$2:$B7480,$B7481,$A$2:$A7480,$A7481))&lt;0,0,IF(_xlfn.MAXIFS($F$2:$F7480,$C$2:$C7480,$C7481,$B$2:$B7480,$B7481,$A$2:$A7480,$A7481)=0,"",$E7481-_xlfn.MAXIFS($F$2:$F7480,$C$2:$C7480,$C7481,$B$2:$B7480,$B7481,$A$2:$A7480,$A7481))))</f>
        <v/>
      </c>
      <c r="K7481" s="6" t="str">
        <f t="shared" si="349"/>
        <v/>
      </c>
      <c r="L7481" s="6" t="str">
        <f t="shared" si="350"/>
        <v/>
      </c>
      <c r="M7481" s="6" t="str">
        <f t="shared" si="348"/>
        <v/>
      </c>
    </row>
    <row r="7482" spans="1:13" x14ac:dyDescent="0.25">
      <c r="A7482"/>
      <c r="B7482" s="1"/>
      <c r="C7482"/>
      <c r="D7482"/>
      <c r="E7482" s="76"/>
      <c r="F7482" s="76"/>
      <c r="G7482" s="2"/>
      <c r="H7482" s="77"/>
      <c r="J7482" s="79" t="str">
        <f>IF(IF(IF(_xlfn.MAXIFS($F$2:$F7481,$C$2:$C7481,$C7482,$B$2:$B7481,$B7482,$A$2:$A7481,$A7482)=0,"",$E7482-_xlfn.MAXIFS($F$2:$F7481,$C$2:$C7481,$C7482,$B$2:$B7481,$B7482,$A$2:$A7481,$A7482))&lt;0,0,IF(_xlfn.MAXIFS($F$2:$F7481,$C$2:$C7481,$C7482,$B$2:$B7481,$B7482,$A$2:$A7481,$A7482)=0,"",$E7482-_xlfn.MAXIFS($F$2:$F7481,$C$2:$C7481,$C7482,$B$2:$B7481,$B7482,$A$2:$A7481,$A7482)))&gt;0.25,"",IF(IF(_xlfn.MAXIFS($F$2:$F7481,$C$2:$C7481,$C7482,$B$2:$B7481,$B7482,$A$2:$A7481,$A7482)=0,"",$E7482-_xlfn.MAXIFS($F$2:$F7481,$C$2:$C7481,$C7482,$B$2:$B7481,$B7482,$A$2:$A7481,$A7482))&lt;0,0,IF(_xlfn.MAXIFS($F$2:$F7481,$C$2:$C7481,$C7482,$B$2:$B7481,$B7482,$A$2:$A7481,$A7482)=0,"",$E7482-_xlfn.MAXIFS($F$2:$F7481,$C$2:$C7481,$C7482,$B$2:$B7481,$B7482,$A$2:$A7481,$A7482))))</f>
        <v/>
      </c>
      <c r="K7482" s="6" t="str">
        <f t="shared" si="349"/>
        <v/>
      </c>
      <c r="L7482" s="6" t="str">
        <f t="shared" si="350"/>
        <v/>
      </c>
      <c r="M7482" s="6" t="str">
        <f t="shared" si="348"/>
        <v/>
      </c>
    </row>
    <row r="7483" spans="1:13" x14ac:dyDescent="0.25">
      <c r="A7483"/>
      <c r="B7483" s="1"/>
      <c r="C7483"/>
      <c r="D7483"/>
      <c r="E7483" s="76"/>
      <c r="F7483" s="76"/>
      <c r="G7483" s="2"/>
      <c r="H7483" s="77"/>
      <c r="J7483" s="79" t="str">
        <f>IF(IF(IF(_xlfn.MAXIFS($F$2:$F7482,$C$2:$C7482,$C7483,$B$2:$B7482,$B7483,$A$2:$A7482,$A7483)=0,"",$E7483-_xlfn.MAXIFS($F$2:$F7482,$C$2:$C7482,$C7483,$B$2:$B7482,$B7483,$A$2:$A7482,$A7483))&lt;0,0,IF(_xlfn.MAXIFS($F$2:$F7482,$C$2:$C7482,$C7483,$B$2:$B7482,$B7483,$A$2:$A7482,$A7483)=0,"",$E7483-_xlfn.MAXIFS($F$2:$F7482,$C$2:$C7482,$C7483,$B$2:$B7482,$B7483,$A$2:$A7482,$A7483)))&gt;0.25,"",IF(IF(_xlfn.MAXIFS($F$2:$F7482,$C$2:$C7482,$C7483,$B$2:$B7482,$B7483,$A$2:$A7482,$A7483)=0,"",$E7483-_xlfn.MAXIFS($F$2:$F7482,$C$2:$C7482,$C7483,$B$2:$B7482,$B7483,$A$2:$A7482,$A7483))&lt;0,0,IF(_xlfn.MAXIFS($F$2:$F7482,$C$2:$C7482,$C7483,$B$2:$B7482,$B7483,$A$2:$A7482,$A7483)=0,"",$E7483-_xlfn.MAXIFS($F$2:$F7482,$C$2:$C7482,$C7483,$B$2:$B7482,$B7483,$A$2:$A7482,$A7483))))</f>
        <v/>
      </c>
      <c r="K7483" s="6" t="str">
        <f t="shared" si="349"/>
        <v/>
      </c>
      <c r="L7483" s="6" t="str">
        <f t="shared" si="350"/>
        <v/>
      </c>
      <c r="M7483" s="6" t="str">
        <f t="shared" si="348"/>
        <v/>
      </c>
    </row>
    <row r="7484" spans="1:13" x14ac:dyDescent="0.25">
      <c r="A7484"/>
      <c r="B7484" s="1"/>
      <c r="C7484"/>
      <c r="D7484"/>
      <c r="E7484" s="76"/>
      <c r="F7484" s="76"/>
      <c r="G7484" s="2"/>
      <c r="H7484" s="77"/>
      <c r="J7484" s="79" t="str">
        <f>IF(IF(IF(_xlfn.MAXIFS($F$2:$F7483,$C$2:$C7483,$C7484,$B$2:$B7483,$B7484,$A$2:$A7483,$A7484)=0,"",$E7484-_xlfn.MAXIFS($F$2:$F7483,$C$2:$C7483,$C7484,$B$2:$B7483,$B7484,$A$2:$A7483,$A7484))&lt;0,0,IF(_xlfn.MAXIFS($F$2:$F7483,$C$2:$C7483,$C7484,$B$2:$B7483,$B7484,$A$2:$A7483,$A7484)=0,"",$E7484-_xlfn.MAXIFS($F$2:$F7483,$C$2:$C7483,$C7484,$B$2:$B7483,$B7484,$A$2:$A7483,$A7484)))&gt;0.25,"",IF(IF(_xlfn.MAXIFS($F$2:$F7483,$C$2:$C7483,$C7484,$B$2:$B7483,$B7484,$A$2:$A7483,$A7484)=0,"",$E7484-_xlfn.MAXIFS($F$2:$F7483,$C$2:$C7483,$C7484,$B$2:$B7483,$B7484,$A$2:$A7483,$A7484))&lt;0,0,IF(_xlfn.MAXIFS($F$2:$F7483,$C$2:$C7483,$C7484,$B$2:$B7483,$B7484,$A$2:$A7483,$A7484)=0,"",$E7484-_xlfn.MAXIFS($F$2:$F7483,$C$2:$C7483,$C7484,$B$2:$B7483,$B7484,$A$2:$A7483,$A7484))))</f>
        <v/>
      </c>
      <c r="K7484" s="6" t="str">
        <f t="shared" si="349"/>
        <v/>
      </c>
      <c r="L7484" s="6" t="str">
        <f t="shared" si="350"/>
        <v/>
      </c>
      <c r="M7484" s="6" t="str">
        <f t="shared" si="348"/>
        <v/>
      </c>
    </row>
    <row r="7485" spans="1:13" x14ac:dyDescent="0.25">
      <c r="A7485"/>
      <c r="B7485" s="1"/>
      <c r="C7485"/>
      <c r="D7485"/>
      <c r="E7485" s="76"/>
      <c r="F7485" s="76"/>
      <c r="G7485" s="2"/>
      <c r="H7485" s="77"/>
      <c r="J7485" s="79" t="str">
        <f>IF(IF(IF(_xlfn.MAXIFS($F$2:$F7484,$C$2:$C7484,$C7485,$B$2:$B7484,$B7485,$A$2:$A7484,$A7485)=0,"",$E7485-_xlfn.MAXIFS($F$2:$F7484,$C$2:$C7484,$C7485,$B$2:$B7484,$B7485,$A$2:$A7484,$A7485))&lt;0,0,IF(_xlfn.MAXIFS($F$2:$F7484,$C$2:$C7484,$C7485,$B$2:$B7484,$B7485,$A$2:$A7484,$A7485)=0,"",$E7485-_xlfn.MAXIFS($F$2:$F7484,$C$2:$C7484,$C7485,$B$2:$B7484,$B7485,$A$2:$A7484,$A7485)))&gt;0.25,"",IF(IF(_xlfn.MAXIFS($F$2:$F7484,$C$2:$C7484,$C7485,$B$2:$B7484,$B7485,$A$2:$A7484,$A7485)=0,"",$E7485-_xlfn.MAXIFS($F$2:$F7484,$C$2:$C7484,$C7485,$B$2:$B7484,$B7485,$A$2:$A7484,$A7485))&lt;0,0,IF(_xlfn.MAXIFS($F$2:$F7484,$C$2:$C7484,$C7485,$B$2:$B7484,$B7485,$A$2:$A7484,$A7485)=0,"",$E7485-_xlfn.MAXIFS($F$2:$F7484,$C$2:$C7484,$C7485,$B$2:$B7484,$B7485,$A$2:$A7484,$A7485))))</f>
        <v/>
      </c>
      <c r="K7485" s="6" t="str">
        <f t="shared" si="349"/>
        <v/>
      </c>
      <c r="L7485" s="6" t="str">
        <f t="shared" si="350"/>
        <v/>
      </c>
      <c r="M7485" s="6" t="str">
        <f t="shared" si="348"/>
        <v/>
      </c>
    </row>
    <row r="7486" spans="1:13" x14ac:dyDescent="0.25">
      <c r="A7486"/>
      <c r="B7486" s="1"/>
      <c r="C7486"/>
      <c r="D7486"/>
      <c r="E7486" s="76"/>
      <c r="F7486" s="76"/>
      <c r="G7486" s="2"/>
      <c r="H7486" s="77"/>
      <c r="J7486" s="79" t="str">
        <f>IF(IF(IF(_xlfn.MAXIFS($F$2:$F7485,$C$2:$C7485,$C7486,$B$2:$B7485,$B7486,$A$2:$A7485,$A7486)=0,"",$E7486-_xlfn.MAXIFS($F$2:$F7485,$C$2:$C7485,$C7486,$B$2:$B7485,$B7486,$A$2:$A7485,$A7486))&lt;0,0,IF(_xlfn.MAXIFS($F$2:$F7485,$C$2:$C7485,$C7486,$B$2:$B7485,$B7486,$A$2:$A7485,$A7486)=0,"",$E7486-_xlfn.MAXIFS($F$2:$F7485,$C$2:$C7485,$C7486,$B$2:$B7485,$B7486,$A$2:$A7485,$A7486)))&gt;0.25,"",IF(IF(_xlfn.MAXIFS($F$2:$F7485,$C$2:$C7485,$C7486,$B$2:$B7485,$B7486,$A$2:$A7485,$A7486)=0,"",$E7486-_xlfn.MAXIFS($F$2:$F7485,$C$2:$C7485,$C7486,$B$2:$B7485,$B7486,$A$2:$A7485,$A7486))&lt;0,0,IF(_xlfn.MAXIFS($F$2:$F7485,$C$2:$C7485,$C7486,$B$2:$B7485,$B7486,$A$2:$A7485,$A7486)=0,"",$E7486-_xlfn.MAXIFS($F$2:$F7485,$C$2:$C7485,$C7486,$B$2:$B7485,$B7486,$A$2:$A7485,$A7486))))</f>
        <v/>
      </c>
      <c r="K7486" s="6" t="str">
        <f t="shared" si="349"/>
        <v/>
      </c>
      <c r="L7486" s="6" t="str">
        <f t="shared" si="350"/>
        <v/>
      </c>
      <c r="M7486" s="6" t="str">
        <f t="shared" si="348"/>
        <v/>
      </c>
    </row>
    <row r="7487" spans="1:13" x14ac:dyDescent="0.25">
      <c r="A7487"/>
      <c r="B7487" s="1"/>
      <c r="C7487"/>
      <c r="D7487"/>
      <c r="E7487" s="76"/>
      <c r="F7487" s="76"/>
      <c r="G7487" s="2"/>
      <c r="H7487" s="77"/>
      <c r="J7487" s="79" t="str">
        <f>IF(IF(IF(_xlfn.MAXIFS($F$2:$F7486,$C$2:$C7486,$C7487,$B$2:$B7486,$B7487,$A$2:$A7486,$A7487)=0,"",$E7487-_xlfn.MAXIFS($F$2:$F7486,$C$2:$C7486,$C7487,$B$2:$B7486,$B7487,$A$2:$A7486,$A7487))&lt;0,0,IF(_xlfn.MAXIFS($F$2:$F7486,$C$2:$C7486,$C7487,$B$2:$B7486,$B7487,$A$2:$A7486,$A7487)=0,"",$E7487-_xlfn.MAXIFS($F$2:$F7486,$C$2:$C7486,$C7487,$B$2:$B7486,$B7487,$A$2:$A7486,$A7487)))&gt;0.25,"",IF(IF(_xlfn.MAXIFS($F$2:$F7486,$C$2:$C7486,$C7487,$B$2:$B7486,$B7487,$A$2:$A7486,$A7487)=0,"",$E7487-_xlfn.MAXIFS($F$2:$F7486,$C$2:$C7486,$C7487,$B$2:$B7486,$B7487,$A$2:$A7486,$A7487))&lt;0,0,IF(_xlfn.MAXIFS($F$2:$F7486,$C$2:$C7486,$C7487,$B$2:$B7486,$B7487,$A$2:$A7486,$A7487)=0,"",$E7487-_xlfn.MAXIFS($F$2:$F7486,$C$2:$C7486,$C7487,$B$2:$B7486,$B7487,$A$2:$A7486,$A7487))))</f>
        <v/>
      </c>
      <c r="K7487" s="6" t="str">
        <f t="shared" si="349"/>
        <v/>
      </c>
      <c r="L7487" s="6" t="str">
        <f t="shared" si="350"/>
        <v/>
      </c>
      <c r="M7487" s="6" t="str">
        <f t="shared" si="348"/>
        <v/>
      </c>
    </row>
    <row r="7488" spans="1:13" x14ac:dyDescent="0.25">
      <c r="A7488"/>
      <c r="B7488" s="1"/>
      <c r="C7488"/>
      <c r="D7488"/>
      <c r="E7488" s="76"/>
      <c r="F7488" s="76"/>
      <c r="G7488" s="2"/>
      <c r="H7488" s="77"/>
      <c r="J7488" s="79" t="str">
        <f>IF(IF(IF(_xlfn.MAXIFS($F$2:$F7487,$C$2:$C7487,$C7488,$B$2:$B7487,$B7488,$A$2:$A7487,$A7488)=0,"",$E7488-_xlfn.MAXIFS($F$2:$F7487,$C$2:$C7487,$C7488,$B$2:$B7487,$B7488,$A$2:$A7487,$A7488))&lt;0,0,IF(_xlfn.MAXIFS($F$2:$F7487,$C$2:$C7487,$C7488,$B$2:$B7487,$B7488,$A$2:$A7487,$A7488)=0,"",$E7488-_xlfn.MAXIFS($F$2:$F7487,$C$2:$C7487,$C7488,$B$2:$B7487,$B7488,$A$2:$A7487,$A7488)))&gt;0.25,"",IF(IF(_xlfn.MAXIFS($F$2:$F7487,$C$2:$C7487,$C7488,$B$2:$B7487,$B7488,$A$2:$A7487,$A7488)=0,"",$E7488-_xlfn.MAXIFS($F$2:$F7487,$C$2:$C7487,$C7488,$B$2:$B7487,$B7488,$A$2:$A7487,$A7488))&lt;0,0,IF(_xlfn.MAXIFS($F$2:$F7487,$C$2:$C7487,$C7488,$B$2:$B7487,$B7488,$A$2:$A7487,$A7488)=0,"",$E7488-_xlfn.MAXIFS($F$2:$F7487,$C$2:$C7487,$C7488,$B$2:$B7487,$B7488,$A$2:$A7487,$A7488))))</f>
        <v/>
      </c>
      <c r="K7488" s="6" t="str">
        <f t="shared" si="349"/>
        <v/>
      </c>
      <c r="L7488" s="6" t="str">
        <f t="shared" si="350"/>
        <v/>
      </c>
      <c r="M7488" s="6" t="str">
        <f t="shared" si="348"/>
        <v/>
      </c>
    </row>
    <row r="7489" spans="1:13" x14ac:dyDescent="0.25">
      <c r="A7489"/>
      <c r="B7489" s="1"/>
      <c r="C7489"/>
      <c r="D7489"/>
      <c r="E7489" s="76"/>
      <c r="F7489" s="76"/>
      <c r="G7489" s="2"/>
      <c r="H7489" s="77"/>
      <c r="J7489" s="79" t="str">
        <f>IF(IF(IF(_xlfn.MAXIFS($F$2:$F7488,$C$2:$C7488,$C7489,$B$2:$B7488,$B7489,$A$2:$A7488,$A7489)=0,"",$E7489-_xlfn.MAXIFS($F$2:$F7488,$C$2:$C7488,$C7489,$B$2:$B7488,$B7489,$A$2:$A7488,$A7489))&lt;0,0,IF(_xlfn.MAXIFS($F$2:$F7488,$C$2:$C7488,$C7489,$B$2:$B7488,$B7489,$A$2:$A7488,$A7489)=0,"",$E7489-_xlfn.MAXIFS($F$2:$F7488,$C$2:$C7488,$C7489,$B$2:$B7488,$B7489,$A$2:$A7488,$A7489)))&gt;0.25,"",IF(IF(_xlfn.MAXIFS($F$2:$F7488,$C$2:$C7488,$C7489,$B$2:$B7488,$B7489,$A$2:$A7488,$A7489)=0,"",$E7489-_xlfn.MAXIFS($F$2:$F7488,$C$2:$C7488,$C7489,$B$2:$B7488,$B7489,$A$2:$A7488,$A7489))&lt;0,0,IF(_xlfn.MAXIFS($F$2:$F7488,$C$2:$C7488,$C7489,$B$2:$B7488,$B7489,$A$2:$A7488,$A7489)=0,"",$E7489-_xlfn.MAXIFS($F$2:$F7488,$C$2:$C7488,$C7489,$B$2:$B7488,$B7489,$A$2:$A7488,$A7489))))</f>
        <v/>
      </c>
      <c r="K7489" s="6" t="str">
        <f t="shared" si="349"/>
        <v/>
      </c>
      <c r="L7489" s="6" t="str">
        <f t="shared" si="350"/>
        <v/>
      </c>
      <c r="M7489" s="6" t="str">
        <f t="shared" si="348"/>
        <v/>
      </c>
    </row>
    <row r="7490" spans="1:13" x14ac:dyDescent="0.25">
      <c r="A7490"/>
      <c r="B7490" s="1"/>
      <c r="C7490"/>
      <c r="D7490"/>
      <c r="E7490" s="76"/>
      <c r="F7490" s="76"/>
      <c r="G7490" s="2"/>
      <c r="H7490" s="77"/>
      <c r="J7490" s="79" t="str">
        <f>IF(IF(IF(_xlfn.MAXIFS($F$2:$F7489,$C$2:$C7489,$C7490,$B$2:$B7489,$B7490,$A$2:$A7489,$A7490)=0,"",$E7490-_xlfn.MAXIFS($F$2:$F7489,$C$2:$C7489,$C7490,$B$2:$B7489,$B7490,$A$2:$A7489,$A7490))&lt;0,0,IF(_xlfn.MAXIFS($F$2:$F7489,$C$2:$C7489,$C7490,$B$2:$B7489,$B7490,$A$2:$A7489,$A7490)=0,"",$E7490-_xlfn.MAXIFS($F$2:$F7489,$C$2:$C7489,$C7490,$B$2:$B7489,$B7490,$A$2:$A7489,$A7490)))&gt;0.25,"",IF(IF(_xlfn.MAXIFS($F$2:$F7489,$C$2:$C7489,$C7490,$B$2:$B7489,$B7490,$A$2:$A7489,$A7490)=0,"",$E7490-_xlfn.MAXIFS($F$2:$F7489,$C$2:$C7489,$C7490,$B$2:$B7489,$B7490,$A$2:$A7489,$A7490))&lt;0,0,IF(_xlfn.MAXIFS($F$2:$F7489,$C$2:$C7489,$C7490,$B$2:$B7489,$B7490,$A$2:$A7489,$A7490)=0,"",$E7490-_xlfn.MAXIFS($F$2:$F7489,$C$2:$C7489,$C7490,$B$2:$B7489,$B7490,$A$2:$A7489,$A7490))))</f>
        <v/>
      </c>
      <c r="K7490" s="6" t="str">
        <f t="shared" si="349"/>
        <v/>
      </c>
      <c r="L7490" s="6" t="str">
        <f t="shared" si="350"/>
        <v/>
      </c>
      <c r="M7490" s="6" t="str">
        <f t="shared" ref="M7490:M7553" si="351">IF($A7490="","",IF(AND($K7490&gt;=10,$K7490&lt;=13),"Y",IF(AND($K7490=14,$L7490="EARLY"),"Y","N")))</f>
        <v/>
      </c>
    </row>
    <row r="7491" spans="1:13" x14ac:dyDescent="0.25">
      <c r="A7491"/>
      <c r="B7491" s="1"/>
      <c r="C7491"/>
      <c r="D7491"/>
      <c r="E7491" s="76"/>
      <c r="F7491" s="76"/>
      <c r="G7491" s="2"/>
      <c r="H7491" s="77"/>
      <c r="J7491" s="79" t="str">
        <f>IF(IF(IF(_xlfn.MAXIFS($F$2:$F7490,$C$2:$C7490,$C7491,$B$2:$B7490,$B7491,$A$2:$A7490,$A7491)=0,"",$E7491-_xlfn.MAXIFS($F$2:$F7490,$C$2:$C7490,$C7491,$B$2:$B7490,$B7491,$A$2:$A7490,$A7491))&lt;0,0,IF(_xlfn.MAXIFS($F$2:$F7490,$C$2:$C7490,$C7491,$B$2:$B7490,$B7491,$A$2:$A7490,$A7491)=0,"",$E7491-_xlfn.MAXIFS($F$2:$F7490,$C$2:$C7490,$C7491,$B$2:$B7490,$B7491,$A$2:$A7490,$A7491)))&gt;0.25,"",IF(IF(_xlfn.MAXIFS($F$2:$F7490,$C$2:$C7490,$C7491,$B$2:$B7490,$B7491,$A$2:$A7490,$A7491)=0,"",$E7491-_xlfn.MAXIFS($F$2:$F7490,$C$2:$C7490,$C7491,$B$2:$B7490,$B7491,$A$2:$A7490,$A7491))&lt;0,0,IF(_xlfn.MAXIFS($F$2:$F7490,$C$2:$C7490,$C7491,$B$2:$B7490,$B7491,$A$2:$A7490,$A7491)=0,"",$E7491-_xlfn.MAXIFS($F$2:$F7490,$C$2:$C7490,$C7491,$B$2:$B7490,$B7491,$A$2:$A7490,$A7491))))</f>
        <v/>
      </c>
      <c r="K7491" s="6" t="str">
        <f t="shared" ref="K7491:K7554" si="352">IF($J7491="","",IF(HOUR($E7491)&gt;19,19,IF(HOUR($E7491)&lt;5,5,HOUR($E7491))))</f>
        <v/>
      </c>
      <c r="L7491" s="6" t="str">
        <f t="shared" ref="L7491:L7554" si="353">IF($J7491="","",IF(MINUTE($E7491)&lt;30,"EARLY","LATE"))</f>
        <v/>
      </c>
      <c r="M7491" s="6" t="str">
        <f t="shared" si="351"/>
        <v/>
      </c>
    </row>
    <row r="7492" spans="1:13" x14ac:dyDescent="0.25">
      <c r="A7492"/>
      <c r="B7492" s="1"/>
      <c r="C7492"/>
      <c r="D7492"/>
      <c r="E7492" s="76"/>
      <c r="F7492" s="76"/>
      <c r="G7492" s="2"/>
      <c r="H7492" s="77"/>
      <c r="J7492" s="79" t="str">
        <f>IF(IF(IF(_xlfn.MAXIFS($F$2:$F7491,$C$2:$C7491,$C7492,$B$2:$B7491,$B7492,$A$2:$A7491,$A7492)=0,"",$E7492-_xlfn.MAXIFS($F$2:$F7491,$C$2:$C7491,$C7492,$B$2:$B7491,$B7492,$A$2:$A7491,$A7492))&lt;0,0,IF(_xlfn.MAXIFS($F$2:$F7491,$C$2:$C7491,$C7492,$B$2:$B7491,$B7492,$A$2:$A7491,$A7492)=0,"",$E7492-_xlfn.MAXIFS($F$2:$F7491,$C$2:$C7491,$C7492,$B$2:$B7491,$B7492,$A$2:$A7491,$A7492)))&gt;0.25,"",IF(IF(_xlfn.MAXIFS($F$2:$F7491,$C$2:$C7491,$C7492,$B$2:$B7491,$B7492,$A$2:$A7491,$A7492)=0,"",$E7492-_xlfn.MAXIFS($F$2:$F7491,$C$2:$C7491,$C7492,$B$2:$B7491,$B7492,$A$2:$A7491,$A7492))&lt;0,0,IF(_xlfn.MAXIFS($F$2:$F7491,$C$2:$C7491,$C7492,$B$2:$B7491,$B7492,$A$2:$A7491,$A7492)=0,"",$E7492-_xlfn.MAXIFS($F$2:$F7491,$C$2:$C7491,$C7492,$B$2:$B7491,$B7492,$A$2:$A7491,$A7492))))</f>
        <v/>
      </c>
      <c r="K7492" s="6" t="str">
        <f t="shared" si="352"/>
        <v/>
      </c>
      <c r="L7492" s="6" t="str">
        <f t="shared" si="353"/>
        <v/>
      </c>
      <c r="M7492" s="6" t="str">
        <f t="shared" si="351"/>
        <v/>
      </c>
    </row>
    <row r="7493" spans="1:13" x14ac:dyDescent="0.25">
      <c r="A7493"/>
      <c r="B7493" s="1"/>
      <c r="C7493"/>
      <c r="D7493"/>
      <c r="E7493" s="76"/>
      <c r="F7493" s="76"/>
      <c r="G7493" s="2"/>
      <c r="H7493" s="77"/>
      <c r="J7493" s="79" t="str">
        <f>IF(IF(IF(_xlfn.MAXIFS($F$2:$F7492,$C$2:$C7492,$C7493,$B$2:$B7492,$B7493,$A$2:$A7492,$A7493)=0,"",$E7493-_xlfn.MAXIFS($F$2:$F7492,$C$2:$C7492,$C7493,$B$2:$B7492,$B7493,$A$2:$A7492,$A7493))&lt;0,0,IF(_xlfn.MAXIFS($F$2:$F7492,$C$2:$C7492,$C7493,$B$2:$B7492,$B7493,$A$2:$A7492,$A7493)=0,"",$E7493-_xlfn.MAXIFS($F$2:$F7492,$C$2:$C7492,$C7493,$B$2:$B7492,$B7493,$A$2:$A7492,$A7493)))&gt;0.25,"",IF(IF(_xlfn.MAXIFS($F$2:$F7492,$C$2:$C7492,$C7493,$B$2:$B7492,$B7493,$A$2:$A7492,$A7493)=0,"",$E7493-_xlfn.MAXIFS($F$2:$F7492,$C$2:$C7492,$C7493,$B$2:$B7492,$B7493,$A$2:$A7492,$A7493))&lt;0,0,IF(_xlfn.MAXIFS($F$2:$F7492,$C$2:$C7492,$C7493,$B$2:$B7492,$B7493,$A$2:$A7492,$A7493)=0,"",$E7493-_xlfn.MAXIFS($F$2:$F7492,$C$2:$C7492,$C7493,$B$2:$B7492,$B7493,$A$2:$A7492,$A7493))))</f>
        <v/>
      </c>
      <c r="K7493" s="6" t="str">
        <f t="shared" si="352"/>
        <v/>
      </c>
      <c r="L7493" s="6" t="str">
        <f t="shared" si="353"/>
        <v/>
      </c>
      <c r="M7493" s="6" t="str">
        <f t="shared" si="351"/>
        <v/>
      </c>
    </row>
    <row r="7494" spans="1:13" x14ac:dyDescent="0.25">
      <c r="A7494"/>
      <c r="B7494" s="1"/>
      <c r="C7494"/>
      <c r="D7494"/>
      <c r="E7494" s="76"/>
      <c r="F7494" s="76"/>
      <c r="G7494" s="2"/>
      <c r="H7494" s="77"/>
      <c r="J7494" s="79" t="str">
        <f>IF(IF(IF(_xlfn.MAXIFS($F$2:$F7493,$C$2:$C7493,$C7494,$B$2:$B7493,$B7494,$A$2:$A7493,$A7494)=0,"",$E7494-_xlfn.MAXIFS($F$2:$F7493,$C$2:$C7493,$C7494,$B$2:$B7493,$B7494,$A$2:$A7493,$A7494))&lt;0,0,IF(_xlfn.MAXIFS($F$2:$F7493,$C$2:$C7493,$C7494,$B$2:$B7493,$B7494,$A$2:$A7493,$A7494)=0,"",$E7494-_xlfn.MAXIFS($F$2:$F7493,$C$2:$C7493,$C7494,$B$2:$B7493,$B7494,$A$2:$A7493,$A7494)))&gt;0.25,"",IF(IF(_xlfn.MAXIFS($F$2:$F7493,$C$2:$C7493,$C7494,$B$2:$B7493,$B7494,$A$2:$A7493,$A7494)=0,"",$E7494-_xlfn.MAXIFS($F$2:$F7493,$C$2:$C7493,$C7494,$B$2:$B7493,$B7494,$A$2:$A7493,$A7494))&lt;0,0,IF(_xlfn.MAXIFS($F$2:$F7493,$C$2:$C7493,$C7494,$B$2:$B7493,$B7494,$A$2:$A7493,$A7494)=0,"",$E7494-_xlfn.MAXIFS($F$2:$F7493,$C$2:$C7493,$C7494,$B$2:$B7493,$B7494,$A$2:$A7493,$A7494))))</f>
        <v/>
      </c>
      <c r="K7494" s="6" t="str">
        <f t="shared" si="352"/>
        <v/>
      </c>
      <c r="L7494" s="6" t="str">
        <f t="shared" si="353"/>
        <v/>
      </c>
      <c r="M7494" s="6" t="str">
        <f t="shared" si="351"/>
        <v/>
      </c>
    </row>
    <row r="7495" spans="1:13" x14ac:dyDescent="0.25">
      <c r="A7495"/>
      <c r="B7495" s="1"/>
      <c r="C7495"/>
      <c r="D7495"/>
      <c r="E7495" s="76"/>
      <c r="F7495" s="76"/>
      <c r="G7495" s="2"/>
      <c r="H7495" s="77"/>
      <c r="J7495" s="79" t="str">
        <f>IF(IF(IF(_xlfn.MAXIFS($F$2:$F7494,$C$2:$C7494,$C7495,$B$2:$B7494,$B7495,$A$2:$A7494,$A7495)=0,"",$E7495-_xlfn.MAXIFS($F$2:$F7494,$C$2:$C7494,$C7495,$B$2:$B7494,$B7495,$A$2:$A7494,$A7495))&lt;0,0,IF(_xlfn.MAXIFS($F$2:$F7494,$C$2:$C7494,$C7495,$B$2:$B7494,$B7495,$A$2:$A7494,$A7495)=0,"",$E7495-_xlfn.MAXIFS($F$2:$F7494,$C$2:$C7494,$C7495,$B$2:$B7494,$B7495,$A$2:$A7494,$A7495)))&gt;0.25,"",IF(IF(_xlfn.MAXIFS($F$2:$F7494,$C$2:$C7494,$C7495,$B$2:$B7494,$B7495,$A$2:$A7494,$A7495)=0,"",$E7495-_xlfn.MAXIFS($F$2:$F7494,$C$2:$C7494,$C7495,$B$2:$B7494,$B7495,$A$2:$A7494,$A7495))&lt;0,0,IF(_xlfn.MAXIFS($F$2:$F7494,$C$2:$C7494,$C7495,$B$2:$B7494,$B7495,$A$2:$A7494,$A7495)=0,"",$E7495-_xlfn.MAXIFS($F$2:$F7494,$C$2:$C7494,$C7495,$B$2:$B7494,$B7495,$A$2:$A7494,$A7495))))</f>
        <v/>
      </c>
      <c r="K7495" s="6" t="str">
        <f t="shared" si="352"/>
        <v/>
      </c>
      <c r="L7495" s="6" t="str">
        <f t="shared" si="353"/>
        <v/>
      </c>
      <c r="M7495" s="6" t="str">
        <f t="shared" si="351"/>
        <v/>
      </c>
    </row>
    <row r="7496" spans="1:13" x14ac:dyDescent="0.25">
      <c r="A7496"/>
      <c r="B7496" s="1"/>
      <c r="C7496"/>
      <c r="D7496"/>
      <c r="E7496" s="76"/>
      <c r="F7496" s="76"/>
      <c r="G7496" s="2"/>
      <c r="H7496" s="77"/>
      <c r="J7496" s="79" t="str">
        <f>IF(IF(IF(_xlfn.MAXIFS($F$2:$F7495,$C$2:$C7495,$C7496,$B$2:$B7495,$B7496,$A$2:$A7495,$A7496)=0,"",$E7496-_xlfn.MAXIFS($F$2:$F7495,$C$2:$C7495,$C7496,$B$2:$B7495,$B7496,$A$2:$A7495,$A7496))&lt;0,0,IF(_xlfn.MAXIFS($F$2:$F7495,$C$2:$C7495,$C7496,$B$2:$B7495,$B7496,$A$2:$A7495,$A7496)=0,"",$E7496-_xlfn.MAXIFS($F$2:$F7495,$C$2:$C7495,$C7496,$B$2:$B7495,$B7496,$A$2:$A7495,$A7496)))&gt;0.25,"",IF(IF(_xlfn.MAXIFS($F$2:$F7495,$C$2:$C7495,$C7496,$B$2:$B7495,$B7496,$A$2:$A7495,$A7496)=0,"",$E7496-_xlfn.MAXIFS($F$2:$F7495,$C$2:$C7495,$C7496,$B$2:$B7495,$B7496,$A$2:$A7495,$A7496))&lt;0,0,IF(_xlfn.MAXIFS($F$2:$F7495,$C$2:$C7495,$C7496,$B$2:$B7495,$B7496,$A$2:$A7495,$A7496)=0,"",$E7496-_xlfn.MAXIFS($F$2:$F7495,$C$2:$C7495,$C7496,$B$2:$B7495,$B7496,$A$2:$A7495,$A7496))))</f>
        <v/>
      </c>
      <c r="K7496" s="6" t="str">
        <f t="shared" si="352"/>
        <v/>
      </c>
      <c r="L7496" s="6" t="str">
        <f t="shared" si="353"/>
        <v/>
      </c>
      <c r="M7496" s="6" t="str">
        <f t="shared" si="351"/>
        <v/>
      </c>
    </row>
    <row r="7497" spans="1:13" x14ac:dyDescent="0.25">
      <c r="A7497"/>
      <c r="B7497" s="1"/>
      <c r="C7497"/>
      <c r="D7497"/>
      <c r="E7497" s="76"/>
      <c r="F7497" s="76"/>
      <c r="G7497" s="2"/>
      <c r="H7497" s="77"/>
      <c r="J7497" s="79" t="str">
        <f>IF(IF(IF(_xlfn.MAXIFS($F$2:$F7496,$C$2:$C7496,$C7497,$B$2:$B7496,$B7497,$A$2:$A7496,$A7497)=0,"",$E7497-_xlfn.MAXIFS($F$2:$F7496,$C$2:$C7496,$C7497,$B$2:$B7496,$B7497,$A$2:$A7496,$A7497))&lt;0,0,IF(_xlfn.MAXIFS($F$2:$F7496,$C$2:$C7496,$C7497,$B$2:$B7496,$B7497,$A$2:$A7496,$A7497)=0,"",$E7497-_xlfn.MAXIFS($F$2:$F7496,$C$2:$C7496,$C7497,$B$2:$B7496,$B7497,$A$2:$A7496,$A7497)))&gt;0.25,"",IF(IF(_xlfn.MAXIFS($F$2:$F7496,$C$2:$C7496,$C7497,$B$2:$B7496,$B7497,$A$2:$A7496,$A7497)=0,"",$E7497-_xlfn.MAXIFS($F$2:$F7496,$C$2:$C7496,$C7497,$B$2:$B7496,$B7497,$A$2:$A7496,$A7497))&lt;0,0,IF(_xlfn.MAXIFS($F$2:$F7496,$C$2:$C7496,$C7497,$B$2:$B7496,$B7497,$A$2:$A7496,$A7497)=0,"",$E7497-_xlfn.MAXIFS($F$2:$F7496,$C$2:$C7496,$C7497,$B$2:$B7496,$B7497,$A$2:$A7496,$A7497))))</f>
        <v/>
      </c>
      <c r="K7497" s="6" t="str">
        <f t="shared" si="352"/>
        <v/>
      </c>
      <c r="L7497" s="6" t="str">
        <f t="shared" si="353"/>
        <v/>
      </c>
      <c r="M7497" s="6" t="str">
        <f t="shared" si="351"/>
        <v/>
      </c>
    </row>
    <row r="7498" spans="1:13" x14ac:dyDescent="0.25">
      <c r="A7498"/>
      <c r="B7498" s="1"/>
      <c r="C7498"/>
      <c r="D7498"/>
      <c r="E7498" s="76"/>
      <c r="F7498" s="76"/>
      <c r="G7498" s="2"/>
      <c r="H7498" s="77"/>
      <c r="J7498" s="79" t="str">
        <f>IF(IF(IF(_xlfn.MAXIFS($F$2:$F7497,$C$2:$C7497,$C7498,$B$2:$B7497,$B7498,$A$2:$A7497,$A7498)=0,"",$E7498-_xlfn.MAXIFS($F$2:$F7497,$C$2:$C7497,$C7498,$B$2:$B7497,$B7498,$A$2:$A7497,$A7498))&lt;0,0,IF(_xlfn.MAXIFS($F$2:$F7497,$C$2:$C7497,$C7498,$B$2:$B7497,$B7498,$A$2:$A7497,$A7498)=0,"",$E7498-_xlfn.MAXIFS($F$2:$F7497,$C$2:$C7497,$C7498,$B$2:$B7497,$B7498,$A$2:$A7497,$A7498)))&gt;0.25,"",IF(IF(_xlfn.MAXIFS($F$2:$F7497,$C$2:$C7497,$C7498,$B$2:$B7497,$B7498,$A$2:$A7497,$A7498)=0,"",$E7498-_xlfn.MAXIFS($F$2:$F7497,$C$2:$C7497,$C7498,$B$2:$B7497,$B7498,$A$2:$A7497,$A7498))&lt;0,0,IF(_xlfn.MAXIFS($F$2:$F7497,$C$2:$C7497,$C7498,$B$2:$B7497,$B7498,$A$2:$A7497,$A7498)=0,"",$E7498-_xlfn.MAXIFS($F$2:$F7497,$C$2:$C7497,$C7498,$B$2:$B7497,$B7498,$A$2:$A7497,$A7498))))</f>
        <v/>
      </c>
      <c r="K7498" s="6" t="str">
        <f t="shared" si="352"/>
        <v/>
      </c>
      <c r="L7498" s="6" t="str">
        <f t="shared" si="353"/>
        <v/>
      </c>
      <c r="M7498" s="6" t="str">
        <f t="shared" si="351"/>
        <v/>
      </c>
    </row>
    <row r="7499" spans="1:13" x14ac:dyDescent="0.25">
      <c r="A7499"/>
      <c r="B7499" s="1"/>
      <c r="C7499"/>
      <c r="D7499"/>
      <c r="E7499" s="76"/>
      <c r="F7499" s="76"/>
      <c r="G7499" s="2"/>
      <c r="H7499" s="77"/>
      <c r="J7499" s="79" t="str">
        <f>IF(IF(IF(_xlfn.MAXIFS($F$2:$F7498,$C$2:$C7498,$C7499,$B$2:$B7498,$B7499,$A$2:$A7498,$A7499)=0,"",$E7499-_xlfn.MAXIFS($F$2:$F7498,$C$2:$C7498,$C7499,$B$2:$B7498,$B7499,$A$2:$A7498,$A7499))&lt;0,0,IF(_xlfn.MAXIFS($F$2:$F7498,$C$2:$C7498,$C7499,$B$2:$B7498,$B7499,$A$2:$A7498,$A7499)=0,"",$E7499-_xlfn.MAXIFS($F$2:$F7498,$C$2:$C7498,$C7499,$B$2:$B7498,$B7499,$A$2:$A7498,$A7499)))&gt;0.25,"",IF(IF(_xlfn.MAXIFS($F$2:$F7498,$C$2:$C7498,$C7499,$B$2:$B7498,$B7499,$A$2:$A7498,$A7499)=0,"",$E7499-_xlfn.MAXIFS($F$2:$F7498,$C$2:$C7498,$C7499,$B$2:$B7498,$B7499,$A$2:$A7498,$A7499))&lt;0,0,IF(_xlfn.MAXIFS($F$2:$F7498,$C$2:$C7498,$C7499,$B$2:$B7498,$B7499,$A$2:$A7498,$A7499)=0,"",$E7499-_xlfn.MAXIFS($F$2:$F7498,$C$2:$C7498,$C7499,$B$2:$B7498,$B7499,$A$2:$A7498,$A7499))))</f>
        <v/>
      </c>
      <c r="K7499" s="6" t="str">
        <f t="shared" si="352"/>
        <v/>
      </c>
      <c r="L7499" s="6" t="str">
        <f t="shared" si="353"/>
        <v/>
      </c>
      <c r="M7499" s="6" t="str">
        <f t="shared" si="351"/>
        <v/>
      </c>
    </row>
    <row r="7500" spans="1:13" x14ac:dyDescent="0.25">
      <c r="A7500"/>
      <c r="B7500" s="1"/>
      <c r="C7500"/>
      <c r="D7500"/>
      <c r="E7500" s="76"/>
      <c r="F7500" s="76"/>
      <c r="G7500" s="2"/>
      <c r="H7500" s="77"/>
      <c r="J7500" s="79" t="str">
        <f>IF(IF(IF(_xlfn.MAXIFS($F$2:$F7499,$C$2:$C7499,$C7500,$B$2:$B7499,$B7500,$A$2:$A7499,$A7500)=0,"",$E7500-_xlfn.MAXIFS($F$2:$F7499,$C$2:$C7499,$C7500,$B$2:$B7499,$B7500,$A$2:$A7499,$A7500))&lt;0,0,IF(_xlfn.MAXIFS($F$2:$F7499,$C$2:$C7499,$C7500,$B$2:$B7499,$B7500,$A$2:$A7499,$A7500)=0,"",$E7500-_xlfn.MAXIFS($F$2:$F7499,$C$2:$C7499,$C7500,$B$2:$B7499,$B7500,$A$2:$A7499,$A7500)))&gt;0.25,"",IF(IF(_xlfn.MAXIFS($F$2:$F7499,$C$2:$C7499,$C7500,$B$2:$B7499,$B7500,$A$2:$A7499,$A7500)=0,"",$E7500-_xlfn.MAXIFS($F$2:$F7499,$C$2:$C7499,$C7500,$B$2:$B7499,$B7500,$A$2:$A7499,$A7500))&lt;0,0,IF(_xlfn.MAXIFS($F$2:$F7499,$C$2:$C7499,$C7500,$B$2:$B7499,$B7500,$A$2:$A7499,$A7500)=0,"",$E7500-_xlfn.MAXIFS($F$2:$F7499,$C$2:$C7499,$C7500,$B$2:$B7499,$B7500,$A$2:$A7499,$A7500))))</f>
        <v/>
      </c>
      <c r="K7500" s="6" t="str">
        <f t="shared" si="352"/>
        <v/>
      </c>
      <c r="L7500" s="6" t="str">
        <f t="shared" si="353"/>
        <v/>
      </c>
      <c r="M7500" s="6" t="str">
        <f t="shared" si="351"/>
        <v/>
      </c>
    </row>
    <row r="7501" spans="1:13" x14ac:dyDescent="0.25">
      <c r="A7501"/>
      <c r="B7501" s="1"/>
      <c r="C7501"/>
      <c r="D7501"/>
      <c r="E7501" s="76"/>
      <c r="F7501" s="76"/>
      <c r="G7501" s="2"/>
      <c r="H7501" s="77"/>
      <c r="J7501" s="79" t="str">
        <f>IF(IF(IF(_xlfn.MAXIFS($F$2:$F7500,$C$2:$C7500,$C7501,$B$2:$B7500,$B7501,$A$2:$A7500,$A7501)=0,"",$E7501-_xlfn.MAXIFS($F$2:$F7500,$C$2:$C7500,$C7501,$B$2:$B7500,$B7501,$A$2:$A7500,$A7501))&lt;0,0,IF(_xlfn.MAXIFS($F$2:$F7500,$C$2:$C7500,$C7501,$B$2:$B7500,$B7501,$A$2:$A7500,$A7501)=0,"",$E7501-_xlfn.MAXIFS($F$2:$F7500,$C$2:$C7500,$C7501,$B$2:$B7500,$B7501,$A$2:$A7500,$A7501)))&gt;0.25,"",IF(IF(_xlfn.MAXIFS($F$2:$F7500,$C$2:$C7500,$C7501,$B$2:$B7500,$B7501,$A$2:$A7500,$A7501)=0,"",$E7501-_xlfn.MAXIFS($F$2:$F7500,$C$2:$C7500,$C7501,$B$2:$B7500,$B7501,$A$2:$A7500,$A7501))&lt;0,0,IF(_xlfn.MAXIFS($F$2:$F7500,$C$2:$C7500,$C7501,$B$2:$B7500,$B7501,$A$2:$A7500,$A7501)=0,"",$E7501-_xlfn.MAXIFS($F$2:$F7500,$C$2:$C7500,$C7501,$B$2:$B7500,$B7501,$A$2:$A7500,$A7501))))</f>
        <v/>
      </c>
      <c r="K7501" s="6" t="str">
        <f t="shared" si="352"/>
        <v/>
      </c>
      <c r="L7501" s="6" t="str">
        <f t="shared" si="353"/>
        <v/>
      </c>
      <c r="M7501" s="6" t="str">
        <f t="shared" si="351"/>
        <v/>
      </c>
    </row>
    <row r="7502" spans="1:13" x14ac:dyDescent="0.25">
      <c r="A7502"/>
      <c r="B7502" s="1"/>
      <c r="C7502"/>
      <c r="D7502"/>
      <c r="E7502" s="76"/>
      <c r="F7502" s="76"/>
      <c r="G7502" s="2"/>
      <c r="H7502" s="77"/>
      <c r="J7502" s="79" t="str">
        <f>IF(IF(IF(_xlfn.MAXIFS($F$2:$F7501,$C$2:$C7501,$C7502,$B$2:$B7501,$B7502,$A$2:$A7501,$A7502)=0,"",$E7502-_xlfn.MAXIFS($F$2:$F7501,$C$2:$C7501,$C7502,$B$2:$B7501,$B7502,$A$2:$A7501,$A7502))&lt;0,0,IF(_xlfn.MAXIFS($F$2:$F7501,$C$2:$C7501,$C7502,$B$2:$B7501,$B7502,$A$2:$A7501,$A7502)=0,"",$E7502-_xlfn.MAXIFS($F$2:$F7501,$C$2:$C7501,$C7502,$B$2:$B7501,$B7502,$A$2:$A7501,$A7502)))&gt;0.25,"",IF(IF(_xlfn.MAXIFS($F$2:$F7501,$C$2:$C7501,$C7502,$B$2:$B7501,$B7502,$A$2:$A7501,$A7502)=0,"",$E7502-_xlfn.MAXIFS($F$2:$F7501,$C$2:$C7501,$C7502,$B$2:$B7501,$B7502,$A$2:$A7501,$A7502))&lt;0,0,IF(_xlfn.MAXIFS($F$2:$F7501,$C$2:$C7501,$C7502,$B$2:$B7501,$B7502,$A$2:$A7501,$A7502)=0,"",$E7502-_xlfn.MAXIFS($F$2:$F7501,$C$2:$C7501,$C7502,$B$2:$B7501,$B7502,$A$2:$A7501,$A7502))))</f>
        <v/>
      </c>
      <c r="K7502" s="6" t="str">
        <f t="shared" si="352"/>
        <v/>
      </c>
      <c r="L7502" s="6" t="str">
        <f t="shared" si="353"/>
        <v/>
      </c>
      <c r="M7502" s="6" t="str">
        <f t="shared" si="351"/>
        <v/>
      </c>
    </row>
    <row r="7503" spans="1:13" x14ac:dyDescent="0.25">
      <c r="A7503"/>
      <c r="B7503" s="1"/>
      <c r="C7503"/>
      <c r="D7503"/>
      <c r="E7503" s="76"/>
      <c r="F7503" s="76"/>
      <c r="G7503" s="2"/>
      <c r="H7503" s="77"/>
      <c r="J7503" s="79" t="str">
        <f>IF(IF(IF(_xlfn.MAXIFS($F$2:$F7502,$C$2:$C7502,$C7503,$B$2:$B7502,$B7503,$A$2:$A7502,$A7503)=0,"",$E7503-_xlfn.MAXIFS($F$2:$F7502,$C$2:$C7502,$C7503,$B$2:$B7502,$B7503,$A$2:$A7502,$A7503))&lt;0,0,IF(_xlfn.MAXIFS($F$2:$F7502,$C$2:$C7502,$C7503,$B$2:$B7502,$B7503,$A$2:$A7502,$A7503)=0,"",$E7503-_xlfn.MAXIFS($F$2:$F7502,$C$2:$C7502,$C7503,$B$2:$B7502,$B7503,$A$2:$A7502,$A7503)))&gt;0.25,"",IF(IF(_xlfn.MAXIFS($F$2:$F7502,$C$2:$C7502,$C7503,$B$2:$B7502,$B7503,$A$2:$A7502,$A7503)=0,"",$E7503-_xlfn.MAXIFS($F$2:$F7502,$C$2:$C7502,$C7503,$B$2:$B7502,$B7503,$A$2:$A7502,$A7503))&lt;0,0,IF(_xlfn.MAXIFS($F$2:$F7502,$C$2:$C7502,$C7503,$B$2:$B7502,$B7503,$A$2:$A7502,$A7503)=0,"",$E7503-_xlfn.MAXIFS($F$2:$F7502,$C$2:$C7502,$C7503,$B$2:$B7502,$B7503,$A$2:$A7502,$A7503))))</f>
        <v/>
      </c>
      <c r="K7503" s="6" t="str">
        <f t="shared" si="352"/>
        <v/>
      </c>
      <c r="L7503" s="6" t="str">
        <f t="shared" si="353"/>
        <v/>
      </c>
      <c r="M7503" s="6" t="str">
        <f t="shared" si="351"/>
        <v/>
      </c>
    </row>
    <row r="7504" spans="1:13" x14ac:dyDescent="0.25">
      <c r="A7504"/>
      <c r="B7504" s="1"/>
      <c r="C7504"/>
      <c r="D7504"/>
      <c r="E7504" s="76"/>
      <c r="F7504" s="76"/>
      <c r="G7504" s="2"/>
      <c r="H7504" s="77"/>
      <c r="J7504" s="79" t="str">
        <f>IF(IF(IF(_xlfn.MAXIFS($F$2:$F7503,$C$2:$C7503,$C7504,$B$2:$B7503,$B7504,$A$2:$A7503,$A7504)=0,"",$E7504-_xlfn.MAXIFS($F$2:$F7503,$C$2:$C7503,$C7504,$B$2:$B7503,$B7504,$A$2:$A7503,$A7504))&lt;0,0,IF(_xlfn.MAXIFS($F$2:$F7503,$C$2:$C7503,$C7504,$B$2:$B7503,$B7504,$A$2:$A7503,$A7504)=0,"",$E7504-_xlfn.MAXIFS($F$2:$F7503,$C$2:$C7503,$C7504,$B$2:$B7503,$B7504,$A$2:$A7503,$A7504)))&gt;0.25,"",IF(IF(_xlfn.MAXIFS($F$2:$F7503,$C$2:$C7503,$C7504,$B$2:$B7503,$B7504,$A$2:$A7503,$A7504)=0,"",$E7504-_xlfn.MAXIFS($F$2:$F7503,$C$2:$C7503,$C7504,$B$2:$B7503,$B7504,$A$2:$A7503,$A7504))&lt;0,0,IF(_xlfn.MAXIFS($F$2:$F7503,$C$2:$C7503,$C7504,$B$2:$B7503,$B7504,$A$2:$A7503,$A7504)=0,"",$E7504-_xlfn.MAXIFS($F$2:$F7503,$C$2:$C7503,$C7504,$B$2:$B7503,$B7504,$A$2:$A7503,$A7504))))</f>
        <v/>
      </c>
      <c r="K7504" s="6" t="str">
        <f t="shared" si="352"/>
        <v/>
      </c>
      <c r="L7504" s="6" t="str">
        <f t="shared" si="353"/>
        <v/>
      </c>
      <c r="M7504" s="6" t="str">
        <f t="shared" si="351"/>
        <v/>
      </c>
    </row>
    <row r="7505" spans="1:13" x14ac:dyDescent="0.25">
      <c r="A7505"/>
      <c r="B7505" s="1"/>
      <c r="C7505"/>
      <c r="D7505"/>
      <c r="E7505" s="76"/>
      <c r="F7505" s="76"/>
      <c r="G7505" s="2"/>
      <c r="H7505" s="77"/>
      <c r="J7505" s="79" t="str">
        <f>IF(IF(IF(_xlfn.MAXIFS($F$2:$F7504,$C$2:$C7504,$C7505,$B$2:$B7504,$B7505,$A$2:$A7504,$A7505)=0,"",$E7505-_xlfn.MAXIFS($F$2:$F7504,$C$2:$C7504,$C7505,$B$2:$B7504,$B7505,$A$2:$A7504,$A7505))&lt;0,0,IF(_xlfn.MAXIFS($F$2:$F7504,$C$2:$C7504,$C7505,$B$2:$B7504,$B7505,$A$2:$A7504,$A7505)=0,"",$E7505-_xlfn.MAXIFS($F$2:$F7504,$C$2:$C7504,$C7505,$B$2:$B7504,$B7505,$A$2:$A7504,$A7505)))&gt;0.25,"",IF(IF(_xlfn.MAXIFS($F$2:$F7504,$C$2:$C7504,$C7505,$B$2:$B7504,$B7505,$A$2:$A7504,$A7505)=0,"",$E7505-_xlfn.MAXIFS($F$2:$F7504,$C$2:$C7504,$C7505,$B$2:$B7504,$B7505,$A$2:$A7504,$A7505))&lt;0,0,IF(_xlfn.MAXIFS($F$2:$F7504,$C$2:$C7504,$C7505,$B$2:$B7504,$B7505,$A$2:$A7504,$A7505)=0,"",$E7505-_xlfn.MAXIFS($F$2:$F7504,$C$2:$C7504,$C7505,$B$2:$B7504,$B7505,$A$2:$A7504,$A7505))))</f>
        <v/>
      </c>
      <c r="K7505" s="6" t="str">
        <f t="shared" si="352"/>
        <v/>
      </c>
      <c r="L7505" s="6" t="str">
        <f t="shared" si="353"/>
        <v/>
      </c>
      <c r="M7505" s="6" t="str">
        <f t="shared" si="351"/>
        <v/>
      </c>
    </row>
    <row r="7506" spans="1:13" x14ac:dyDescent="0.25">
      <c r="A7506"/>
      <c r="B7506" s="1"/>
      <c r="C7506"/>
      <c r="D7506"/>
      <c r="E7506" s="76"/>
      <c r="F7506" s="76"/>
      <c r="G7506" s="2"/>
      <c r="H7506" s="77"/>
      <c r="J7506" s="79" t="str">
        <f>IF(IF(IF(_xlfn.MAXIFS($F$2:$F7505,$C$2:$C7505,$C7506,$B$2:$B7505,$B7506,$A$2:$A7505,$A7506)=0,"",$E7506-_xlfn.MAXIFS($F$2:$F7505,$C$2:$C7505,$C7506,$B$2:$B7505,$B7506,$A$2:$A7505,$A7506))&lt;0,0,IF(_xlfn.MAXIFS($F$2:$F7505,$C$2:$C7505,$C7506,$B$2:$B7505,$B7506,$A$2:$A7505,$A7506)=0,"",$E7506-_xlfn.MAXIFS($F$2:$F7505,$C$2:$C7505,$C7506,$B$2:$B7505,$B7506,$A$2:$A7505,$A7506)))&gt;0.25,"",IF(IF(_xlfn.MAXIFS($F$2:$F7505,$C$2:$C7505,$C7506,$B$2:$B7505,$B7506,$A$2:$A7505,$A7506)=0,"",$E7506-_xlfn.MAXIFS($F$2:$F7505,$C$2:$C7505,$C7506,$B$2:$B7505,$B7506,$A$2:$A7505,$A7506))&lt;0,0,IF(_xlfn.MAXIFS($F$2:$F7505,$C$2:$C7505,$C7506,$B$2:$B7505,$B7506,$A$2:$A7505,$A7506)=0,"",$E7506-_xlfn.MAXIFS($F$2:$F7505,$C$2:$C7505,$C7506,$B$2:$B7505,$B7506,$A$2:$A7505,$A7506))))</f>
        <v/>
      </c>
      <c r="K7506" s="6" t="str">
        <f t="shared" si="352"/>
        <v/>
      </c>
      <c r="L7506" s="6" t="str">
        <f t="shared" si="353"/>
        <v/>
      </c>
      <c r="M7506" s="6" t="str">
        <f t="shared" si="351"/>
        <v/>
      </c>
    </row>
    <row r="7507" spans="1:13" x14ac:dyDescent="0.25">
      <c r="A7507"/>
      <c r="B7507" s="1"/>
      <c r="C7507"/>
      <c r="D7507"/>
      <c r="E7507" s="76"/>
      <c r="F7507" s="76"/>
      <c r="G7507" s="2"/>
      <c r="H7507" s="77"/>
      <c r="J7507" s="79" t="str">
        <f>IF(IF(IF(_xlfn.MAXIFS($F$2:$F7506,$C$2:$C7506,$C7507,$B$2:$B7506,$B7507,$A$2:$A7506,$A7507)=0,"",$E7507-_xlfn.MAXIFS($F$2:$F7506,$C$2:$C7506,$C7507,$B$2:$B7506,$B7507,$A$2:$A7506,$A7507))&lt;0,0,IF(_xlfn.MAXIFS($F$2:$F7506,$C$2:$C7506,$C7507,$B$2:$B7506,$B7507,$A$2:$A7506,$A7507)=0,"",$E7507-_xlfn.MAXIFS($F$2:$F7506,$C$2:$C7506,$C7507,$B$2:$B7506,$B7507,$A$2:$A7506,$A7507)))&gt;0.25,"",IF(IF(_xlfn.MAXIFS($F$2:$F7506,$C$2:$C7506,$C7507,$B$2:$B7506,$B7507,$A$2:$A7506,$A7507)=0,"",$E7507-_xlfn.MAXIFS($F$2:$F7506,$C$2:$C7506,$C7507,$B$2:$B7506,$B7507,$A$2:$A7506,$A7507))&lt;0,0,IF(_xlfn.MAXIFS($F$2:$F7506,$C$2:$C7506,$C7507,$B$2:$B7506,$B7507,$A$2:$A7506,$A7507)=0,"",$E7507-_xlfn.MAXIFS($F$2:$F7506,$C$2:$C7506,$C7507,$B$2:$B7506,$B7507,$A$2:$A7506,$A7507))))</f>
        <v/>
      </c>
      <c r="K7507" s="6" t="str">
        <f t="shared" si="352"/>
        <v/>
      </c>
      <c r="L7507" s="6" t="str">
        <f t="shared" si="353"/>
        <v/>
      </c>
      <c r="M7507" s="6" t="str">
        <f t="shared" si="351"/>
        <v/>
      </c>
    </row>
    <row r="7508" spans="1:13" x14ac:dyDescent="0.25">
      <c r="A7508"/>
      <c r="B7508" s="1"/>
      <c r="C7508"/>
      <c r="D7508"/>
      <c r="E7508" s="76"/>
      <c r="F7508" s="76"/>
      <c r="G7508" s="2"/>
      <c r="H7508" s="77"/>
      <c r="J7508" s="79" t="str">
        <f>IF(IF(IF(_xlfn.MAXIFS($F$2:$F7507,$C$2:$C7507,$C7508,$B$2:$B7507,$B7508,$A$2:$A7507,$A7508)=0,"",$E7508-_xlfn.MAXIFS($F$2:$F7507,$C$2:$C7507,$C7508,$B$2:$B7507,$B7508,$A$2:$A7507,$A7508))&lt;0,0,IF(_xlfn.MAXIFS($F$2:$F7507,$C$2:$C7507,$C7508,$B$2:$B7507,$B7508,$A$2:$A7507,$A7508)=0,"",$E7508-_xlfn.MAXIFS($F$2:$F7507,$C$2:$C7507,$C7508,$B$2:$B7507,$B7508,$A$2:$A7507,$A7508)))&gt;0.25,"",IF(IF(_xlfn.MAXIFS($F$2:$F7507,$C$2:$C7507,$C7508,$B$2:$B7507,$B7508,$A$2:$A7507,$A7508)=0,"",$E7508-_xlfn.MAXIFS($F$2:$F7507,$C$2:$C7507,$C7508,$B$2:$B7507,$B7508,$A$2:$A7507,$A7508))&lt;0,0,IF(_xlfn.MAXIFS($F$2:$F7507,$C$2:$C7507,$C7508,$B$2:$B7507,$B7508,$A$2:$A7507,$A7508)=0,"",$E7508-_xlfn.MAXIFS($F$2:$F7507,$C$2:$C7507,$C7508,$B$2:$B7507,$B7508,$A$2:$A7507,$A7508))))</f>
        <v/>
      </c>
      <c r="K7508" s="6" t="str">
        <f t="shared" si="352"/>
        <v/>
      </c>
      <c r="L7508" s="6" t="str">
        <f t="shared" si="353"/>
        <v/>
      </c>
      <c r="M7508" s="6" t="str">
        <f t="shared" si="351"/>
        <v/>
      </c>
    </row>
    <row r="7509" spans="1:13" x14ac:dyDescent="0.25">
      <c r="A7509"/>
      <c r="B7509" s="1"/>
      <c r="C7509"/>
      <c r="D7509"/>
      <c r="E7509" s="76"/>
      <c r="F7509" s="76"/>
      <c r="G7509" s="2"/>
      <c r="H7509" s="77"/>
      <c r="J7509" s="79" t="str">
        <f>IF(IF(IF(_xlfn.MAXIFS($F$2:$F7508,$C$2:$C7508,$C7509,$B$2:$B7508,$B7509,$A$2:$A7508,$A7509)=0,"",$E7509-_xlfn.MAXIFS($F$2:$F7508,$C$2:$C7508,$C7509,$B$2:$B7508,$B7509,$A$2:$A7508,$A7509))&lt;0,0,IF(_xlfn.MAXIFS($F$2:$F7508,$C$2:$C7508,$C7509,$B$2:$B7508,$B7509,$A$2:$A7508,$A7509)=0,"",$E7509-_xlfn.MAXIFS($F$2:$F7508,$C$2:$C7508,$C7509,$B$2:$B7508,$B7509,$A$2:$A7508,$A7509)))&gt;0.25,"",IF(IF(_xlfn.MAXIFS($F$2:$F7508,$C$2:$C7508,$C7509,$B$2:$B7508,$B7509,$A$2:$A7508,$A7509)=0,"",$E7509-_xlfn.MAXIFS($F$2:$F7508,$C$2:$C7508,$C7509,$B$2:$B7508,$B7509,$A$2:$A7508,$A7509))&lt;0,0,IF(_xlfn.MAXIFS($F$2:$F7508,$C$2:$C7508,$C7509,$B$2:$B7508,$B7509,$A$2:$A7508,$A7509)=0,"",$E7509-_xlfn.MAXIFS($F$2:$F7508,$C$2:$C7508,$C7509,$B$2:$B7508,$B7509,$A$2:$A7508,$A7509))))</f>
        <v/>
      </c>
      <c r="K7509" s="6" t="str">
        <f t="shared" si="352"/>
        <v/>
      </c>
      <c r="L7509" s="6" t="str">
        <f t="shared" si="353"/>
        <v/>
      </c>
      <c r="M7509" s="6" t="str">
        <f t="shared" si="351"/>
        <v/>
      </c>
    </row>
    <row r="7510" spans="1:13" x14ac:dyDescent="0.25">
      <c r="A7510"/>
      <c r="B7510" s="1"/>
      <c r="C7510"/>
      <c r="D7510"/>
      <c r="E7510" s="76"/>
      <c r="F7510" s="76"/>
      <c r="G7510" s="2"/>
      <c r="H7510" s="77"/>
      <c r="J7510" s="79" t="str">
        <f>IF(IF(IF(_xlfn.MAXIFS($F$2:$F7509,$C$2:$C7509,$C7510,$B$2:$B7509,$B7510,$A$2:$A7509,$A7510)=0,"",$E7510-_xlfn.MAXIFS($F$2:$F7509,$C$2:$C7509,$C7510,$B$2:$B7509,$B7510,$A$2:$A7509,$A7510))&lt;0,0,IF(_xlfn.MAXIFS($F$2:$F7509,$C$2:$C7509,$C7510,$B$2:$B7509,$B7510,$A$2:$A7509,$A7510)=0,"",$E7510-_xlfn.MAXIFS($F$2:$F7509,$C$2:$C7509,$C7510,$B$2:$B7509,$B7510,$A$2:$A7509,$A7510)))&gt;0.25,"",IF(IF(_xlfn.MAXIFS($F$2:$F7509,$C$2:$C7509,$C7510,$B$2:$B7509,$B7510,$A$2:$A7509,$A7510)=0,"",$E7510-_xlfn.MAXIFS($F$2:$F7509,$C$2:$C7509,$C7510,$B$2:$B7509,$B7510,$A$2:$A7509,$A7510))&lt;0,0,IF(_xlfn.MAXIFS($F$2:$F7509,$C$2:$C7509,$C7510,$B$2:$B7509,$B7510,$A$2:$A7509,$A7510)=0,"",$E7510-_xlfn.MAXIFS($F$2:$F7509,$C$2:$C7509,$C7510,$B$2:$B7509,$B7510,$A$2:$A7509,$A7510))))</f>
        <v/>
      </c>
      <c r="K7510" s="6" t="str">
        <f t="shared" si="352"/>
        <v/>
      </c>
      <c r="L7510" s="6" t="str">
        <f t="shared" si="353"/>
        <v/>
      </c>
      <c r="M7510" s="6" t="str">
        <f t="shared" si="351"/>
        <v/>
      </c>
    </row>
    <row r="7511" spans="1:13" x14ac:dyDescent="0.25">
      <c r="A7511"/>
      <c r="B7511" s="1"/>
      <c r="C7511"/>
      <c r="D7511"/>
      <c r="E7511" s="76"/>
      <c r="F7511" s="76"/>
      <c r="G7511" s="2"/>
      <c r="H7511" s="77"/>
      <c r="J7511" s="79" t="str">
        <f>IF(IF(IF(_xlfn.MAXIFS($F$2:$F7510,$C$2:$C7510,$C7511,$B$2:$B7510,$B7511,$A$2:$A7510,$A7511)=0,"",$E7511-_xlfn.MAXIFS($F$2:$F7510,$C$2:$C7510,$C7511,$B$2:$B7510,$B7511,$A$2:$A7510,$A7511))&lt;0,0,IF(_xlfn.MAXIFS($F$2:$F7510,$C$2:$C7510,$C7511,$B$2:$B7510,$B7511,$A$2:$A7510,$A7511)=0,"",$E7511-_xlfn.MAXIFS($F$2:$F7510,$C$2:$C7510,$C7511,$B$2:$B7510,$B7511,$A$2:$A7510,$A7511)))&gt;0.25,"",IF(IF(_xlfn.MAXIFS($F$2:$F7510,$C$2:$C7510,$C7511,$B$2:$B7510,$B7511,$A$2:$A7510,$A7511)=0,"",$E7511-_xlfn.MAXIFS($F$2:$F7510,$C$2:$C7510,$C7511,$B$2:$B7510,$B7511,$A$2:$A7510,$A7511))&lt;0,0,IF(_xlfn.MAXIFS($F$2:$F7510,$C$2:$C7510,$C7511,$B$2:$B7510,$B7511,$A$2:$A7510,$A7511)=0,"",$E7511-_xlfn.MAXIFS($F$2:$F7510,$C$2:$C7510,$C7511,$B$2:$B7510,$B7511,$A$2:$A7510,$A7511))))</f>
        <v/>
      </c>
      <c r="K7511" s="6" t="str">
        <f t="shared" si="352"/>
        <v/>
      </c>
      <c r="L7511" s="6" t="str">
        <f t="shared" si="353"/>
        <v/>
      </c>
      <c r="M7511" s="6" t="str">
        <f t="shared" si="351"/>
        <v/>
      </c>
    </row>
    <row r="7512" spans="1:13" x14ac:dyDescent="0.25">
      <c r="A7512"/>
      <c r="B7512" s="1"/>
      <c r="C7512"/>
      <c r="D7512"/>
      <c r="E7512" s="76"/>
      <c r="F7512" s="76"/>
      <c r="G7512" s="2"/>
      <c r="H7512" s="77"/>
      <c r="J7512" s="79" t="str">
        <f>IF(IF(IF(_xlfn.MAXIFS($F$2:$F7511,$C$2:$C7511,$C7512,$B$2:$B7511,$B7512,$A$2:$A7511,$A7512)=0,"",$E7512-_xlfn.MAXIFS($F$2:$F7511,$C$2:$C7511,$C7512,$B$2:$B7511,$B7512,$A$2:$A7511,$A7512))&lt;0,0,IF(_xlfn.MAXIFS($F$2:$F7511,$C$2:$C7511,$C7512,$B$2:$B7511,$B7512,$A$2:$A7511,$A7512)=0,"",$E7512-_xlfn.MAXIFS($F$2:$F7511,$C$2:$C7511,$C7512,$B$2:$B7511,$B7512,$A$2:$A7511,$A7512)))&gt;0.25,"",IF(IF(_xlfn.MAXIFS($F$2:$F7511,$C$2:$C7511,$C7512,$B$2:$B7511,$B7512,$A$2:$A7511,$A7512)=0,"",$E7512-_xlfn.MAXIFS($F$2:$F7511,$C$2:$C7511,$C7512,$B$2:$B7511,$B7512,$A$2:$A7511,$A7512))&lt;0,0,IF(_xlfn.MAXIFS($F$2:$F7511,$C$2:$C7511,$C7512,$B$2:$B7511,$B7512,$A$2:$A7511,$A7512)=0,"",$E7512-_xlfn.MAXIFS($F$2:$F7511,$C$2:$C7511,$C7512,$B$2:$B7511,$B7512,$A$2:$A7511,$A7512))))</f>
        <v/>
      </c>
      <c r="K7512" s="6" t="str">
        <f t="shared" si="352"/>
        <v/>
      </c>
      <c r="L7512" s="6" t="str">
        <f t="shared" si="353"/>
        <v/>
      </c>
      <c r="M7512" s="6" t="str">
        <f t="shared" si="351"/>
        <v/>
      </c>
    </row>
    <row r="7513" spans="1:13" x14ac:dyDescent="0.25">
      <c r="A7513"/>
      <c r="B7513" s="1"/>
      <c r="C7513"/>
      <c r="D7513"/>
      <c r="E7513" s="76"/>
      <c r="F7513" s="76"/>
      <c r="G7513" s="2"/>
      <c r="H7513" s="77"/>
      <c r="J7513" s="79" t="str">
        <f>IF(IF(IF(_xlfn.MAXIFS($F$2:$F7512,$C$2:$C7512,$C7513,$B$2:$B7512,$B7513,$A$2:$A7512,$A7513)=0,"",$E7513-_xlfn.MAXIFS($F$2:$F7512,$C$2:$C7512,$C7513,$B$2:$B7512,$B7513,$A$2:$A7512,$A7513))&lt;0,0,IF(_xlfn.MAXIFS($F$2:$F7512,$C$2:$C7512,$C7513,$B$2:$B7512,$B7513,$A$2:$A7512,$A7513)=0,"",$E7513-_xlfn.MAXIFS($F$2:$F7512,$C$2:$C7512,$C7513,$B$2:$B7512,$B7513,$A$2:$A7512,$A7513)))&gt;0.25,"",IF(IF(_xlfn.MAXIFS($F$2:$F7512,$C$2:$C7512,$C7513,$B$2:$B7512,$B7513,$A$2:$A7512,$A7513)=0,"",$E7513-_xlfn.MAXIFS($F$2:$F7512,$C$2:$C7512,$C7513,$B$2:$B7512,$B7513,$A$2:$A7512,$A7513))&lt;0,0,IF(_xlfn.MAXIFS($F$2:$F7512,$C$2:$C7512,$C7513,$B$2:$B7512,$B7513,$A$2:$A7512,$A7513)=0,"",$E7513-_xlfn.MAXIFS($F$2:$F7512,$C$2:$C7512,$C7513,$B$2:$B7512,$B7513,$A$2:$A7512,$A7513))))</f>
        <v/>
      </c>
      <c r="K7513" s="6" t="str">
        <f t="shared" si="352"/>
        <v/>
      </c>
      <c r="L7513" s="6" t="str">
        <f t="shared" si="353"/>
        <v/>
      </c>
      <c r="M7513" s="6" t="str">
        <f t="shared" si="351"/>
        <v/>
      </c>
    </row>
    <row r="7514" spans="1:13" x14ac:dyDescent="0.25">
      <c r="A7514"/>
      <c r="B7514" s="1"/>
      <c r="C7514"/>
      <c r="D7514"/>
      <c r="E7514" s="76"/>
      <c r="F7514" s="76"/>
      <c r="G7514" s="2"/>
      <c r="H7514" s="77"/>
      <c r="J7514" s="79" t="str">
        <f>IF(IF(IF(_xlfn.MAXIFS($F$2:$F7513,$C$2:$C7513,$C7514,$B$2:$B7513,$B7514,$A$2:$A7513,$A7514)=0,"",$E7514-_xlfn.MAXIFS($F$2:$F7513,$C$2:$C7513,$C7514,$B$2:$B7513,$B7514,$A$2:$A7513,$A7514))&lt;0,0,IF(_xlfn.MAXIFS($F$2:$F7513,$C$2:$C7513,$C7514,$B$2:$B7513,$B7514,$A$2:$A7513,$A7514)=0,"",$E7514-_xlfn.MAXIFS($F$2:$F7513,$C$2:$C7513,$C7514,$B$2:$B7513,$B7514,$A$2:$A7513,$A7514)))&gt;0.25,"",IF(IF(_xlfn.MAXIFS($F$2:$F7513,$C$2:$C7513,$C7514,$B$2:$B7513,$B7514,$A$2:$A7513,$A7514)=0,"",$E7514-_xlfn.MAXIFS($F$2:$F7513,$C$2:$C7513,$C7514,$B$2:$B7513,$B7514,$A$2:$A7513,$A7514))&lt;0,0,IF(_xlfn.MAXIFS($F$2:$F7513,$C$2:$C7513,$C7514,$B$2:$B7513,$B7514,$A$2:$A7513,$A7514)=0,"",$E7514-_xlfn.MAXIFS($F$2:$F7513,$C$2:$C7513,$C7514,$B$2:$B7513,$B7514,$A$2:$A7513,$A7514))))</f>
        <v/>
      </c>
      <c r="K7514" s="6" t="str">
        <f t="shared" si="352"/>
        <v/>
      </c>
      <c r="L7514" s="6" t="str">
        <f t="shared" si="353"/>
        <v/>
      </c>
      <c r="M7514" s="6" t="str">
        <f t="shared" si="351"/>
        <v/>
      </c>
    </row>
    <row r="7515" spans="1:13" x14ac:dyDescent="0.25">
      <c r="A7515"/>
      <c r="B7515" s="1"/>
      <c r="C7515"/>
      <c r="D7515"/>
      <c r="E7515" s="76"/>
      <c r="F7515" s="76"/>
      <c r="G7515" s="2"/>
      <c r="H7515" s="77"/>
      <c r="J7515" s="79" t="str">
        <f>IF(IF(IF(_xlfn.MAXIFS($F$2:$F7514,$C$2:$C7514,$C7515,$B$2:$B7514,$B7515,$A$2:$A7514,$A7515)=0,"",$E7515-_xlfn.MAXIFS($F$2:$F7514,$C$2:$C7514,$C7515,$B$2:$B7514,$B7515,$A$2:$A7514,$A7515))&lt;0,0,IF(_xlfn.MAXIFS($F$2:$F7514,$C$2:$C7514,$C7515,$B$2:$B7514,$B7515,$A$2:$A7514,$A7515)=0,"",$E7515-_xlfn.MAXIFS($F$2:$F7514,$C$2:$C7514,$C7515,$B$2:$B7514,$B7515,$A$2:$A7514,$A7515)))&gt;0.25,"",IF(IF(_xlfn.MAXIFS($F$2:$F7514,$C$2:$C7514,$C7515,$B$2:$B7514,$B7515,$A$2:$A7514,$A7515)=0,"",$E7515-_xlfn.MAXIFS($F$2:$F7514,$C$2:$C7514,$C7515,$B$2:$B7514,$B7515,$A$2:$A7514,$A7515))&lt;0,0,IF(_xlfn.MAXIFS($F$2:$F7514,$C$2:$C7514,$C7515,$B$2:$B7514,$B7515,$A$2:$A7514,$A7515)=0,"",$E7515-_xlfn.MAXIFS($F$2:$F7514,$C$2:$C7514,$C7515,$B$2:$B7514,$B7515,$A$2:$A7514,$A7515))))</f>
        <v/>
      </c>
      <c r="K7515" s="6" t="str">
        <f t="shared" si="352"/>
        <v/>
      </c>
      <c r="L7515" s="6" t="str">
        <f t="shared" si="353"/>
        <v/>
      </c>
      <c r="M7515" s="6" t="str">
        <f t="shared" si="351"/>
        <v/>
      </c>
    </row>
    <row r="7516" spans="1:13" x14ac:dyDescent="0.25">
      <c r="A7516"/>
      <c r="B7516" s="1"/>
      <c r="C7516"/>
      <c r="D7516"/>
      <c r="E7516" s="76"/>
      <c r="F7516" s="76"/>
      <c r="G7516" s="2"/>
      <c r="H7516" s="77"/>
      <c r="J7516" s="79" t="str">
        <f>IF(IF(IF(_xlfn.MAXIFS($F$2:$F7515,$C$2:$C7515,$C7516,$B$2:$B7515,$B7516,$A$2:$A7515,$A7516)=0,"",$E7516-_xlfn.MAXIFS($F$2:$F7515,$C$2:$C7515,$C7516,$B$2:$B7515,$B7516,$A$2:$A7515,$A7516))&lt;0,0,IF(_xlfn.MAXIFS($F$2:$F7515,$C$2:$C7515,$C7516,$B$2:$B7515,$B7516,$A$2:$A7515,$A7516)=0,"",$E7516-_xlfn.MAXIFS($F$2:$F7515,$C$2:$C7515,$C7516,$B$2:$B7515,$B7516,$A$2:$A7515,$A7516)))&gt;0.25,"",IF(IF(_xlfn.MAXIFS($F$2:$F7515,$C$2:$C7515,$C7516,$B$2:$B7515,$B7516,$A$2:$A7515,$A7516)=0,"",$E7516-_xlfn.MAXIFS($F$2:$F7515,$C$2:$C7515,$C7516,$B$2:$B7515,$B7516,$A$2:$A7515,$A7516))&lt;0,0,IF(_xlfn.MAXIFS($F$2:$F7515,$C$2:$C7515,$C7516,$B$2:$B7515,$B7516,$A$2:$A7515,$A7516)=0,"",$E7516-_xlfn.MAXIFS($F$2:$F7515,$C$2:$C7515,$C7516,$B$2:$B7515,$B7516,$A$2:$A7515,$A7516))))</f>
        <v/>
      </c>
      <c r="K7516" s="6" t="str">
        <f t="shared" si="352"/>
        <v/>
      </c>
      <c r="L7516" s="6" t="str">
        <f t="shared" si="353"/>
        <v/>
      </c>
      <c r="M7516" s="6" t="str">
        <f t="shared" si="351"/>
        <v/>
      </c>
    </row>
    <row r="7517" spans="1:13" x14ac:dyDescent="0.25">
      <c r="A7517"/>
      <c r="B7517" s="1"/>
      <c r="C7517"/>
      <c r="D7517"/>
      <c r="E7517" s="76"/>
      <c r="F7517" s="76"/>
      <c r="G7517" s="2"/>
      <c r="H7517" s="77"/>
      <c r="J7517" s="79" t="str">
        <f>IF(IF(IF(_xlfn.MAXIFS($F$2:$F7516,$C$2:$C7516,$C7517,$B$2:$B7516,$B7517,$A$2:$A7516,$A7517)=0,"",$E7517-_xlfn.MAXIFS($F$2:$F7516,$C$2:$C7516,$C7517,$B$2:$B7516,$B7517,$A$2:$A7516,$A7517))&lt;0,0,IF(_xlfn.MAXIFS($F$2:$F7516,$C$2:$C7516,$C7517,$B$2:$B7516,$B7517,$A$2:$A7516,$A7517)=0,"",$E7517-_xlfn.MAXIFS($F$2:$F7516,$C$2:$C7516,$C7517,$B$2:$B7516,$B7517,$A$2:$A7516,$A7517)))&gt;0.25,"",IF(IF(_xlfn.MAXIFS($F$2:$F7516,$C$2:$C7516,$C7517,$B$2:$B7516,$B7517,$A$2:$A7516,$A7517)=0,"",$E7517-_xlfn.MAXIFS($F$2:$F7516,$C$2:$C7516,$C7517,$B$2:$B7516,$B7517,$A$2:$A7516,$A7517))&lt;0,0,IF(_xlfn.MAXIFS($F$2:$F7516,$C$2:$C7516,$C7517,$B$2:$B7516,$B7517,$A$2:$A7516,$A7517)=0,"",$E7517-_xlfn.MAXIFS($F$2:$F7516,$C$2:$C7516,$C7517,$B$2:$B7516,$B7517,$A$2:$A7516,$A7517))))</f>
        <v/>
      </c>
      <c r="K7517" s="6" t="str">
        <f t="shared" si="352"/>
        <v/>
      </c>
      <c r="L7517" s="6" t="str">
        <f t="shared" si="353"/>
        <v/>
      </c>
      <c r="M7517" s="6" t="str">
        <f t="shared" si="351"/>
        <v/>
      </c>
    </row>
    <row r="7518" spans="1:13" x14ac:dyDescent="0.25">
      <c r="A7518"/>
      <c r="B7518" s="1"/>
      <c r="C7518"/>
      <c r="D7518"/>
      <c r="E7518" s="76"/>
      <c r="F7518" s="76"/>
      <c r="G7518" s="2"/>
      <c r="H7518" s="77"/>
      <c r="J7518" s="79" t="str">
        <f>IF(IF(IF(_xlfn.MAXIFS($F$2:$F7517,$C$2:$C7517,$C7518,$B$2:$B7517,$B7518,$A$2:$A7517,$A7518)=0,"",$E7518-_xlfn.MAXIFS($F$2:$F7517,$C$2:$C7517,$C7518,$B$2:$B7517,$B7518,$A$2:$A7517,$A7518))&lt;0,0,IF(_xlfn.MAXIFS($F$2:$F7517,$C$2:$C7517,$C7518,$B$2:$B7517,$B7518,$A$2:$A7517,$A7518)=0,"",$E7518-_xlfn.MAXIFS($F$2:$F7517,$C$2:$C7517,$C7518,$B$2:$B7517,$B7518,$A$2:$A7517,$A7518)))&gt;0.25,"",IF(IF(_xlfn.MAXIFS($F$2:$F7517,$C$2:$C7517,$C7518,$B$2:$B7517,$B7518,$A$2:$A7517,$A7518)=0,"",$E7518-_xlfn.MAXIFS($F$2:$F7517,$C$2:$C7517,$C7518,$B$2:$B7517,$B7518,$A$2:$A7517,$A7518))&lt;0,0,IF(_xlfn.MAXIFS($F$2:$F7517,$C$2:$C7517,$C7518,$B$2:$B7517,$B7518,$A$2:$A7517,$A7518)=0,"",$E7518-_xlfn.MAXIFS($F$2:$F7517,$C$2:$C7517,$C7518,$B$2:$B7517,$B7518,$A$2:$A7517,$A7518))))</f>
        <v/>
      </c>
      <c r="K7518" s="6" t="str">
        <f t="shared" si="352"/>
        <v/>
      </c>
      <c r="L7518" s="6" t="str">
        <f t="shared" si="353"/>
        <v/>
      </c>
      <c r="M7518" s="6" t="str">
        <f t="shared" si="351"/>
        <v/>
      </c>
    </row>
    <row r="7519" spans="1:13" x14ac:dyDescent="0.25">
      <c r="A7519"/>
      <c r="B7519" s="1"/>
      <c r="C7519"/>
      <c r="D7519"/>
      <c r="E7519" s="76"/>
      <c r="F7519" s="76"/>
      <c r="G7519" s="2"/>
      <c r="H7519" s="77"/>
      <c r="J7519" s="79" t="str">
        <f>IF(IF(IF(_xlfn.MAXIFS($F$2:$F7518,$C$2:$C7518,$C7519,$B$2:$B7518,$B7519,$A$2:$A7518,$A7519)=0,"",$E7519-_xlfn.MAXIFS($F$2:$F7518,$C$2:$C7518,$C7519,$B$2:$B7518,$B7519,$A$2:$A7518,$A7519))&lt;0,0,IF(_xlfn.MAXIFS($F$2:$F7518,$C$2:$C7518,$C7519,$B$2:$B7518,$B7519,$A$2:$A7518,$A7519)=0,"",$E7519-_xlfn.MAXIFS($F$2:$F7518,$C$2:$C7518,$C7519,$B$2:$B7518,$B7519,$A$2:$A7518,$A7519)))&gt;0.25,"",IF(IF(_xlfn.MAXIFS($F$2:$F7518,$C$2:$C7518,$C7519,$B$2:$B7518,$B7519,$A$2:$A7518,$A7519)=0,"",$E7519-_xlfn.MAXIFS($F$2:$F7518,$C$2:$C7518,$C7519,$B$2:$B7518,$B7519,$A$2:$A7518,$A7519))&lt;0,0,IF(_xlfn.MAXIFS($F$2:$F7518,$C$2:$C7518,$C7519,$B$2:$B7518,$B7519,$A$2:$A7518,$A7519)=0,"",$E7519-_xlfn.MAXIFS($F$2:$F7518,$C$2:$C7518,$C7519,$B$2:$B7518,$B7519,$A$2:$A7518,$A7519))))</f>
        <v/>
      </c>
      <c r="K7519" s="6" t="str">
        <f t="shared" si="352"/>
        <v/>
      </c>
      <c r="L7519" s="6" t="str">
        <f t="shared" si="353"/>
        <v/>
      </c>
      <c r="M7519" s="6" t="str">
        <f t="shared" si="351"/>
        <v/>
      </c>
    </row>
    <row r="7520" spans="1:13" x14ac:dyDescent="0.25">
      <c r="A7520"/>
      <c r="B7520" s="1"/>
      <c r="C7520"/>
      <c r="D7520"/>
      <c r="E7520" s="76"/>
      <c r="F7520" s="76"/>
      <c r="G7520" s="2"/>
      <c r="H7520" s="77"/>
      <c r="J7520" s="79" t="str">
        <f>IF(IF(IF(_xlfn.MAXIFS($F$2:$F7519,$C$2:$C7519,$C7520,$B$2:$B7519,$B7520,$A$2:$A7519,$A7520)=0,"",$E7520-_xlfn.MAXIFS($F$2:$F7519,$C$2:$C7519,$C7520,$B$2:$B7519,$B7520,$A$2:$A7519,$A7520))&lt;0,0,IF(_xlfn.MAXIFS($F$2:$F7519,$C$2:$C7519,$C7520,$B$2:$B7519,$B7520,$A$2:$A7519,$A7520)=0,"",$E7520-_xlfn.MAXIFS($F$2:$F7519,$C$2:$C7519,$C7520,$B$2:$B7519,$B7520,$A$2:$A7519,$A7520)))&gt;0.25,"",IF(IF(_xlfn.MAXIFS($F$2:$F7519,$C$2:$C7519,$C7520,$B$2:$B7519,$B7520,$A$2:$A7519,$A7520)=0,"",$E7520-_xlfn.MAXIFS($F$2:$F7519,$C$2:$C7519,$C7520,$B$2:$B7519,$B7520,$A$2:$A7519,$A7520))&lt;0,0,IF(_xlfn.MAXIFS($F$2:$F7519,$C$2:$C7519,$C7520,$B$2:$B7519,$B7520,$A$2:$A7519,$A7520)=0,"",$E7520-_xlfn.MAXIFS($F$2:$F7519,$C$2:$C7519,$C7520,$B$2:$B7519,$B7520,$A$2:$A7519,$A7520))))</f>
        <v/>
      </c>
      <c r="K7520" s="6" t="str">
        <f t="shared" si="352"/>
        <v/>
      </c>
      <c r="L7520" s="6" t="str">
        <f t="shared" si="353"/>
        <v/>
      </c>
      <c r="M7520" s="6" t="str">
        <f t="shared" si="351"/>
        <v/>
      </c>
    </row>
    <row r="7521" spans="1:13" x14ac:dyDescent="0.25">
      <c r="A7521"/>
      <c r="B7521" s="1"/>
      <c r="C7521"/>
      <c r="D7521"/>
      <c r="E7521" s="76"/>
      <c r="F7521" s="76"/>
      <c r="G7521" s="2"/>
      <c r="H7521" s="77"/>
      <c r="J7521" s="79" t="str">
        <f>IF(IF(IF(_xlfn.MAXIFS($F$2:$F7520,$C$2:$C7520,$C7521,$B$2:$B7520,$B7521,$A$2:$A7520,$A7521)=0,"",$E7521-_xlfn.MAXIFS($F$2:$F7520,$C$2:$C7520,$C7521,$B$2:$B7520,$B7521,$A$2:$A7520,$A7521))&lt;0,0,IF(_xlfn.MAXIFS($F$2:$F7520,$C$2:$C7520,$C7521,$B$2:$B7520,$B7521,$A$2:$A7520,$A7521)=0,"",$E7521-_xlfn.MAXIFS($F$2:$F7520,$C$2:$C7520,$C7521,$B$2:$B7520,$B7521,$A$2:$A7520,$A7521)))&gt;0.25,"",IF(IF(_xlfn.MAXIFS($F$2:$F7520,$C$2:$C7520,$C7521,$B$2:$B7520,$B7521,$A$2:$A7520,$A7521)=0,"",$E7521-_xlfn.MAXIFS($F$2:$F7520,$C$2:$C7520,$C7521,$B$2:$B7520,$B7521,$A$2:$A7520,$A7521))&lt;0,0,IF(_xlfn.MAXIFS($F$2:$F7520,$C$2:$C7520,$C7521,$B$2:$B7520,$B7521,$A$2:$A7520,$A7521)=0,"",$E7521-_xlfn.MAXIFS($F$2:$F7520,$C$2:$C7520,$C7521,$B$2:$B7520,$B7521,$A$2:$A7520,$A7521))))</f>
        <v/>
      </c>
      <c r="K7521" s="6" t="str">
        <f t="shared" si="352"/>
        <v/>
      </c>
      <c r="L7521" s="6" t="str">
        <f t="shared" si="353"/>
        <v/>
      </c>
      <c r="M7521" s="6" t="str">
        <f t="shared" si="351"/>
        <v/>
      </c>
    </row>
    <row r="7522" spans="1:13" x14ac:dyDescent="0.25">
      <c r="A7522"/>
      <c r="B7522" s="1"/>
      <c r="C7522"/>
      <c r="D7522"/>
      <c r="E7522" s="76"/>
      <c r="F7522" s="76"/>
      <c r="G7522" s="2"/>
      <c r="H7522" s="77"/>
      <c r="J7522" s="79" t="str">
        <f>IF(IF(IF(_xlfn.MAXIFS($F$2:$F7521,$C$2:$C7521,$C7522,$B$2:$B7521,$B7522,$A$2:$A7521,$A7522)=0,"",$E7522-_xlfn.MAXIFS($F$2:$F7521,$C$2:$C7521,$C7522,$B$2:$B7521,$B7522,$A$2:$A7521,$A7522))&lt;0,0,IF(_xlfn.MAXIFS($F$2:$F7521,$C$2:$C7521,$C7522,$B$2:$B7521,$B7522,$A$2:$A7521,$A7522)=0,"",$E7522-_xlfn.MAXIFS($F$2:$F7521,$C$2:$C7521,$C7522,$B$2:$B7521,$B7522,$A$2:$A7521,$A7522)))&gt;0.25,"",IF(IF(_xlfn.MAXIFS($F$2:$F7521,$C$2:$C7521,$C7522,$B$2:$B7521,$B7522,$A$2:$A7521,$A7522)=0,"",$E7522-_xlfn.MAXIFS($F$2:$F7521,$C$2:$C7521,$C7522,$B$2:$B7521,$B7522,$A$2:$A7521,$A7522))&lt;0,0,IF(_xlfn.MAXIFS($F$2:$F7521,$C$2:$C7521,$C7522,$B$2:$B7521,$B7522,$A$2:$A7521,$A7522)=0,"",$E7522-_xlfn.MAXIFS($F$2:$F7521,$C$2:$C7521,$C7522,$B$2:$B7521,$B7522,$A$2:$A7521,$A7522))))</f>
        <v/>
      </c>
      <c r="K7522" s="6" t="str">
        <f t="shared" si="352"/>
        <v/>
      </c>
      <c r="L7522" s="6" t="str">
        <f t="shared" si="353"/>
        <v/>
      </c>
      <c r="M7522" s="6" t="str">
        <f t="shared" si="351"/>
        <v/>
      </c>
    </row>
    <row r="7523" spans="1:13" x14ac:dyDescent="0.25">
      <c r="A7523"/>
      <c r="B7523" s="1"/>
      <c r="C7523"/>
      <c r="D7523"/>
      <c r="E7523" s="76"/>
      <c r="F7523" s="76"/>
      <c r="G7523" s="2"/>
      <c r="H7523" s="77"/>
      <c r="J7523" s="79" t="str">
        <f>IF(IF(IF(_xlfn.MAXIFS($F$2:$F7522,$C$2:$C7522,$C7523,$B$2:$B7522,$B7523,$A$2:$A7522,$A7523)=0,"",$E7523-_xlfn.MAXIFS($F$2:$F7522,$C$2:$C7522,$C7523,$B$2:$B7522,$B7523,$A$2:$A7522,$A7523))&lt;0,0,IF(_xlfn.MAXIFS($F$2:$F7522,$C$2:$C7522,$C7523,$B$2:$B7522,$B7523,$A$2:$A7522,$A7523)=0,"",$E7523-_xlfn.MAXIFS($F$2:$F7522,$C$2:$C7522,$C7523,$B$2:$B7522,$B7523,$A$2:$A7522,$A7523)))&gt;0.25,"",IF(IF(_xlfn.MAXIFS($F$2:$F7522,$C$2:$C7522,$C7523,$B$2:$B7522,$B7523,$A$2:$A7522,$A7523)=0,"",$E7523-_xlfn.MAXIFS($F$2:$F7522,$C$2:$C7522,$C7523,$B$2:$B7522,$B7523,$A$2:$A7522,$A7523))&lt;0,0,IF(_xlfn.MAXIFS($F$2:$F7522,$C$2:$C7522,$C7523,$B$2:$B7522,$B7523,$A$2:$A7522,$A7523)=0,"",$E7523-_xlfn.MAXIFS($F$2:$F7522,$C$2:$C7522,$C7523,$B$2:$B7522,$B7523,$A$2:$A7522,$A7523))))</f>
        <v/>
      </c>
      <c r="K7523" s="6" t="str">
        <f t="shared" si="352"/>
        <v/>
      </c>
      <c r="L7523" s="6" t="str">
        <f t="shared" si="353"/>
        <v/>
      </c>
      <c r="M7523" s="6" t="str">
        <f t="shared" si="351"/>
        <v/>
      </c>
    </row>
    <row r="7524" spans="1:13" x14ac:dyDescent="0.25">
      <c r="A7524"/>
      <c r="B7524" s="1"/>
      <c r="C7524"/>
      <c r="D7524"/>
      <c r="E7524" s="76"/>
      <c r="F7524" s="76"/>
      <c r="G7524" s="2"/>
      <c r="H7524" s="77"/>
      <c r="J7524" s="79" t="str">
        <f>IF(IF(IF(_xlfn.MAXIFS($F$2:$F7523,$C$2:$C7523,$C7524,$B$2:$B7523,$B7524,$A$2:$A7523,$A7524)=0,"",$E7524-_xlfn.MAXIFS($F$2:$F7523,$C$2:$C7523,$C7524,$B$2:$B7523,$B7524,$A$2:$A7523,$A7524))&lt;0,0,IF(_xlfn.MAXIFS($F$2:$F7523,$C$2:$C7523,$C7524,$B$2:$B7523,$B7524,$A$2:$A7523,$A7524)=0,"",$E7524-_xlfn.MAXIFS($F$2:$F7523,$C$2:$C7523,$C7524,$B$2:$B7523,$B7524,$A$2:$A7523,$A7524)))&gt;0.25,"",IF(IF(_xlfn.MAXIFS($F$2:$F7523,$C$2:$C7523,$C7524,$B$2:$B7523,$B7524,$A$2:$A7523,$A7524)=0,"",$E7524-_xlfn.MAXIFS($F$2:$F7523,$C$2:$C7523,$C7524,$B$2:$B7523,$B7524,$A$2:$A7523,$A7524))&lt;0,0,IF(_xlfn.MAXIFS($F$2:$F7523,$C$2:$C7523,$C7524,$B$2:$B7523,$B7524,$A$2:$A7523,$A7524)=0,"",$E7524-_xlfn.MAXIFS($F$2:$F7523,$C$2:$C7523,$C7524,$B$2:$B7523,$B7524,$A$2:$A7523,$A7524))))</f>
        <v/>
      </c>
      <c r="K7524" s="6" t="str">
        <f t="shared" si="352"/>
        <v/>
      </c>
      <c r="L7524" s="6" t="str">
        <f t="shared" si="353"/>
        <v/>
      </c>
      <c r="M7524" s="6" t="str">
        <f t="shared" si="351"/>
        <v/>
      </c>
    </row>
    <row r="7525" spans="1:13" x14ac:dyDescent="0.25">
      <c r="A7525"/>
      <c r="B7525" s="1"/>
      <c r="C7525"/>
      <c r="D7525"/>
      <c r="E7525" s="76"/>
      <c r="F7525" s="76"/>
      <c r="G7525" s="2"/>
      <c r="H7525" s="77"/>
      <c r="J7525" s="79" t="str">
        <f>IF(IF(IF(_xlfn.MAXIFS($F$2:$F7524,$C$2:$C7524,$C7525,$B$2:$B7524,$B7525,$A$2:$A7524,$A7525)=0,"",$E7525-_xlfn.MAXIFS($F$2:$F7524,$C$2:$C7524,$C7525,$B$2:$B7524,$B7525,$A$2:$A7524,$A7525))&lt;0,0,IF(_xlfn.MAXIFS($F$2:$F7524,$C$2:$C7524,$C7525,$B$2:$B7524,$B7525,$A$2:$A7524,$A7525)=0,"",$E7525-_xlfn.MAXIFS($F$2:$F7524,$C$2:$C7524,$C7525,$B$2:$B7524,$B7525,$A$2:$A7524,$A7525)))&gt;0.25,"",IF(IF(_xlfn.MAXIFS($F$2:$F7524,$C$2:$C7524,$C7525,$B$2:$B7524,$B7525,$A$2:$A7524,$A7525)=0,"",$E7525-_xlfn.MAXIFS($F$2:$F7524,$C$2:$C7524,$C7525,$B$2:$B7524,$B7525,$A$2:$A7524,$A7525))&lt;0,0,IF(_xlfn.MAXIFS($F$2:$F7524,$C$2:$C7524,$C7525,$B$2:$B7524,$B7525,$A$2:$A7524,$A7525)=0,"",$E7525-_xlfn.MAXIFS($F$2:$F7524,$C$2:$C7524,$C7525,$B$2:$B7524,$B7525,$A$2:$A7524,$A7525))))</f>
        <v/>
      </c>
      <c r="K7525" s="6" t="str">
        <f t="shared" si="352"/>
        <v/>
      </c>
      <c r="L7525" s="6" t="str">
        <f t="shared" si="353"/>
        <v/>
      </c>
      <c r="M7525" s="6" t="str">
        <f t="shared" si="351"/>
        <v/>
      </c>
    </row>
    <row r="7526" spans="1:13" x14ac:dyDescent="0.25">
      <c r="A7526"/>
      <c r="B7526" s="1"/>
      <c r="C7526"/>
      <c r="D7526"/>
      <c r="E7526" s="76"/>
      <c r="F7526" s="76"/>
      <c r="G7526" s="2"/>
      <c r="H7526" s="77"/>
      <c r="J7526" s="79" t="str">
        <f>IF(IF(IF(_xlfn.MAXIFS($F$2:$F7525,$C$2:$C7525,$C7526,$B$2:$B7525,$B7526,$A$2:$A7525,$A7526)=0,"",$E7526-_xlfn.MAXIFS($F$2:$F7525,$C$2:$C7525,$C7526,$B$2:$B7525,$B7526,$A$2:$A7525,$A7526))&lt;0,0,IF(_xlfn.MAXIFS($F$2:$F7525,$C$2:$C7525,$C7526,$B$2:$B7525,$B7526,$A$2:$A7525,$A7526)=0,"",$E7526-_xlfn.MAXIFS($F$2:$F7525,$C$2:$C7525,$C7526,$B$2:$B7525,$B7526,$A$2:$A7525,$A7526)))&gt;0.25,"",IF(IF(_xlfn.MAXIFS($F$2:$F7525,$C$2:$C7525,$C7526,$B$2:$B7525,$B7526,$A$2:$A7525,$A7526)=0,"",$E7526-_xlfn.MAXIFS($F$2:$F7525,$C$2:$C7525,$C7526,$B$2:$B7525,$B7526,$A$2:$A7525,$A7526))&lt;0,0,IF(_xlfn.MAXIFS($F$2:$F7525,$C$2:$C7525,$C7526,$B$2:$B7525,$B7526,$A$2:$A7525,$A7526)=0,"",$E7526-_xlfn.MAXIFS($F$2:$F7525,$C$2:$C7525,$C7526,$B$2:$B7525,$B7526,$A$2:$A7525,$A7526))))</f>
        <v/>
      </c>
      <c r="K7526" s="6" t="str">
        <f t="shared" si="352"/>
        <v/>
      </c>
      <c r="L7526" s="6" t="str">
        <f t="shared" si="353"/>
        <v/>
      </c>
      <c r="M7526" s="6" t="str">
        <f t="shared" si="351"/>
        <v/>
      </c>
    </row>
    <row r="7527" spans="1:13" x14ac:dyDescent="0.25">
      <c r="A7527"/>
      <c r="B7527" s="1"/>
      <c r="C7527"/>
      <c r="D7527"/>
      <c r="E7527" s="76"/>
      <c r="F7527" s="76"/>
      <c r="G7527" s="2"/>
      <c r="H7527" s="77"/>
      <c r="J7527" s="79" t="str">
        <f>IF(IF(IF(_xlfn.MAXIFS($F$2:$F7526,$C$2:$C7526,$C7527,$B$2:$B7526,$B7527,$A$2:$A7526,$A7527)=0,"",$E7527-_xlfn.MAXIFS($F$2:$F7526,$C$2:$C7526,$C7527,$B$2:$B7526,$B7527,$A$2:$A7526,$A7527))&lt;0,0,IF(_xlfn.MAXIFS($F$2:$F7526,$C$2:$C7526,$C7527,$B$2:$B7526,$B7527,$A$2:$A7526,$A7527)=0,"",$E7527-_xlfn.MAXIFS($F$2:$F7526,$C$2:$C7526,$C7527,$B$2:$B7526,$B7527,$A$2:$A7526,$A7527)))&gt;0.25,"",IF(IF(_xlfn.MAXIFS($F$2:$F7526,$C$2:$C7526,$C7527,$B$2:$B7526,$B7527,$A$2:$A7526,$A7527)=0,"",$E7527-_xlfn.MAXIFS($F$2:$F7526,$C$2:$C7526,$C7527,$B$2:$B7526,$B7527,$A$2:$A7526,$A7527))&lt;0,0,IF(_xlfn.MAXIFS($F$2:$F7526,$C$2:$C7526,$C7527,$B$2:$B7526,$B7527,$A$2:$A7526,$A7527)=0,"",$E7527-_xlfn.MAXIFS($F$2:$F7526,$C$2:$C7526,$C7527,$B$2:$B7526,$B7527,$A$2:$A7526,$A7527))))</f>
        <v/>
      </c>
      <c r="K7527" s="6" t="str">
        <f t="shared" si="352"/>
        <v/>
      </c>
      <c r="L7527" s="6" t="str">
        <f t="shared" si="353"/>
        <v/>
      </c>
      <c r="M7527" s="6" t="str">
        <f t="shared" si="351"/>
        <v/>
      </c>
    </row>
    <row r="7528" spans="1:13" x14ac:dyDescent="0.25">
      <c r="A7528"/>
      <c r="B7528" s="1"/>
      <c r="C7528"/>
      <c r="D7528"/>
      <c r="E7528" s="76"/>
      <c r="F7528" s="76"/>
      <c r="G7528" s="2"/>
      <c r="H7528" s="77"/>
      <c r="J7528" s="79" t="str">
        <f>IF(IF(IF(_xlfn.MAXIFS($F$2:$F7527,$C$2:$C7527,$C7528,$B$2:$B7527,$B7528,$A$2:$A7527,$A7528)=0,"",$E7528-_xlfn.MAXIFS($F$2:$F7527,$C$2:$C7527,$C7528,$B$2:$B7527,$B7528,$A$2:$A7527,$A7528))&lt;0,0,IF(_xlfn.MAXIFS($F$2:$F7527,$C$2:$C7527,$C7528,$B$2:$B7527,$B7528,$A$2:$A7527,$A7528)=0,"",$E7528-_xlfn.MAXIFS($F$2:$F7527,$C$2:$C7527,$C7528,$B$2:$B7527,$B7528,$A$2:$A7527,$A7528)))&gt;0.25,"",IF(IF(_xlfn.MAXIFS($F$2:$F7527,$C$2:$C7527,$C7528,$B$2:$B7527,$B7528,$A$2:$A7527,$A7528)=0,"",$E7528-_xlfn.MAXIFS($F$2:$F7527,$C$2:$C7527,$C7528,$B$2:$B7527,$B7528,$A$2:$A7527,$A7528))&lt;0,0,IF(_xlfn.MAXIFS($F$2:$F7527,$C$2:$C7527,$C7528,$B$2:$B7527,$B7528,$A$2:$A7527,$A7528)=0,"",$E7528-_xlfn.MAXIFS($F$2:$F7527,$C$2:$C7527,$C7528,$B$2:$B7527,$B7528,$A$2:$A7527,$A7528))))</f>
        <v/>
      </c>
      <c r="K7528" s="6" t="str">
        <f t="shared" si="352"/>
        <v/>
      </c>
      <c r="L7528" s="6" t="str">
        <f t="shared" si="353"/>
        <v/>
      </c>
      <c r="M7528" s="6" t="str">
        <f t="shared" si="351"/>
        <v/>
      </c>
    </row>
    <row r="7529" spans="1:13" x14ac:dyDescent="0.25">
      <c r="A7529"/>
      <c r="B7529" s="1"/>
      <c r="C7529"/>
      <c r="D7529"/>
      <c r="E7529" s="76"/>
      <c r="F7529" s="76"/>
      <c r="G7529" s="2"/>
      <c r="H7529" s="77"/>
      <c r="J7529" s="79" t="str">
        <f>IF(IF(IF(_xlfn.MAXIFS($F$2:$F7528,$C$2:$C7528,$C7529,$B$2:$B7528,$B7529,$A$2:$A7528,$A7529)=0,"",$E7529-_xlfn.MAXIFS($F$2:$F7528,$C$2:$C7528,$C7529,$B$2:$B7528,$B7529,$A$2:$A7528,$A7529))&lt;0,0,IF(_xlfn.MAXIFS($F$2:$F7528,$C$2:$C7528,$C7529,$B$2:$B7528,$B7529,$A$2:$A7528,$A7529)=0,"",$E7529-_xlfn.MAXIFS($F$2:$F7528,$C$2:$C7528,$C7529,$B$2:$B7528,$B7529,$A$2:$A7528,$A7529)))&gt;0.25,"",IF(IF(_xlfn.MAXIFS($F$2:$F7528,$C$2:$C7528,$C7529,$B$2:$B7528,$B7529,$A$2:$A7528,$A7529)=0,"",$E7529-_xlfn.MAXIFS($F$2:$F7528,$C$2:$C7528,$C7529,$B$2:$B7528,$B7529,$A$2:$A7528,$A7529))&lt;0,0,IF(_xlfn.MAXIFS($F$2:$F7528,$C$2:$C7528,$C7529,$B$2:$B7528,$B7529,$A$2:$A7528,$A7529)=0,"",$E7529-_xlfn.MAXIFS($F$2:$F7528,$C$2:$C7528,$C7529,$B$2:$B7528,$B7529,$A$2:$A7528,$A7529))))</f>
        <v/>
      </c>
      <c r="K7529" s="6" t="str">
        <f t="shared" si="352"/>
        <v/>
      </c>
      <c r="L7529" s="6" t="str">
        <f t="shared" si="353"/>
        <v/>
      </c>
      <c r="M7529" s="6" t="str">
        <f t="shared" si="351"/>
        <v/>
      </c>
    </row>
    <row r="7530" spans="1:13" x14ac:dyDescent="0.25">
      <c r="A7530"/>
      <c r="B7530" s="1"/>
      <c r="C7530"/>
      <c r="D7530"/>
      <c r="E7530" s="76"/>
      <c r="F7530" s="76"/>
      <c r="G7530" s="2"/>
      <c r="H7530" s="77"/>
      <c r="J7530" s="79" t="str">
        <f>IF(IF(IF(_xlfn.MAXIFS($F$2:$F7529,$C$2:$C7529,$C7530,$B$2:$B7529,$B7530,$A$2:$A7529,$A7530)=0,"",$E7530-_xlfn.MAXIFS($F$2:$F7529,$C$2:$C7529,$C7530,$B$2:$B7529,$B7530,$A$2:$A7529,$A7530))&lt;0,0,IF(_xlfn.MAXIFS($F$2:$F7529,$C$2:$C7529,$C7530,$B$2:$B7529,$B7530,$A$2:$A7529,$A7530)=0,"",$E7530-_xlfn.MAXIFS($F$2:$F7529,$C$2:$C7529,$C7530,$B$2:$B7529,$B7530,$A$2:$A7529,$A7530)))&gt;0.25,"",IF(IF(_xlfn.MAXIFS($F$2:$F7529,$C$2:$C7529,$C7530,$B$2:$B7529,$B7530,$A$2:$A7529,$A7530)=0,"",$E7530-_xlfn.MAXIFS($F$2:$F7529,$C$2:$C7529,$C7530,$B$2:$B7529,$B7530,$A$2:$A7529,$A7530))&lt;0,0,IF(_xlfn.MAXIFS($F$2:$F7529,$C$2:$C7529,$C7530,$B$2:$B7529,$B7530,$A$2:$A7529,$A7530)=0,"",$E7530-_xlfn.MAXIFS($F$2:$F7529,$C$2:$C7529,$C7530,$B$2:$B7529,$B7530,$A$2:$A7529,$A7530))))</f>
        <v/>
      </c>
      <c r="K7530" s="6" t="str">
        <f t="shared" si="352"/>
        <v/>
      </c>
      <c r="L7530" s="6" t="str">
        <f t="shared" si="353"/>
        <v/>
      </c>
      <c r="M7530" s="6" t="str">
        <f t="shared" si="351"/>
        <v/>
      </c>
    </row>
    <row r="7531" spans="1:13" x14ac:dyDescent="0.25">
      <c r="A7531"/>
      <c r="B7531" s="1"/>
      <c r="C7531"/>
      <c r="D7531"/>
      <c r="E7531" s="76"/>
      <c r="F7531" s="76"/>
      <c r="G7531" s="2"/>
      <c r="H7531" s="77"/>
      <c r="J7531" s="79" t="str">
        <f>IF(IF(IF(_xlfn.MAXIFS($F$2:$F7530,$C$2:$C7530,$C7531,$B$2:$B7530,$B7531,$A$2:$A7530,$A7531)=0,"",$E7531-_xlfn.MAXIFS($F$2:$F7530,$C$2:$C7530,$C7531,$B$2:$B7530,$B7531,$A$2:$A7530,$A7531))&lt;0,0,IF(_xlfn.MAXIFS($F$2:$F7530,$C$2:$C7530,$C7531,$B$2:$B7530,$B7531,$A$2:$A7530,$A7531)=0,"",$E7531-_xlfn.MAXIFS($F$2:$F7530,$C$2:$C7530,$C7531,$B$2:$B7530,$B7531,$A$2:$A7530,$A7531)))&gt;0.25,"",IF(IF(_xlfn.MAXIFS($F$2:$F7530,$C$2:$C7530,$C7531,$B$2:$B7530,$B7531,$A$2:$A7530,$A7531)=0,"",$E7531-_xlfn.MAXIFS($F$2:$F7530,$C$2:$C7530,$C7531,$B$2:$B7530,$B7531,$A$2:$A7530,$A7531))&lt;0,0,IF(_xlfn.MAXIFS($F$2:$F7530,$C$2:$C7530,$C7531,$B$2:$B7530,$B7531,$A$2:$A7530,$A7531)=0,"",$E7531-_xlfn.MAXIFS($F$2:$F7530,$C$2:$C7530,$C7531,$B$2:$B7530,$B7531,$A$2:$A7530,$A7531))))</f>
        <v/>
      </c>
      <c r="K7531" s="6" t="str">
        <f t="shared" si="352"/>
        <v/>
      </c>
      <c r="L7531" s="6" t="str">
        <f t="shared" si="353"/>
        <v/>
      </c>
      <c r="M7531" s="6" t="str">
        <f t="shared" si="351"/>
        <v/>
      </c>
    </row>
    <row r="7532" spans="1:13" x14ac:dyDescent="0.25">
      <c r="A7532"/>
      <c r="B7532" s="1"/>
      <c r="C7532"/>
      <c r="D7532"/>
      <c r="E7532" s="76"/>
      <c r="F7532" s="76"/>
      <c r="G7532" s="2"/>
      <c r="H7532" s="77"/>
      <c r="J7532" s="79" t="str">
        <f>IF(IF(IF(_xlfn.MAXIFS($F$2:$F7531,$C$2:$C7531,$C7532,$B$2:$B7531,$B7532,$A$2:$A7531,$A7532)=0,"",$E7532-_xlfn.MAXIFS($F$2:$F7531,$C$2:$C7531,$C7532,$B$2:$B7531,$B7532,$A$2:$A7531,$A7532))&lt;0,0,IF(_xlfn.MAXIFS($F$2:$F7531,$C$2:$C7531,$C7532,$B$2:$B7531,$B7532,$A$2:$A7531,$A7532)=0,"",$E7532-_xlfn.MAXIFS($F$2:$F7531,$C$2:$C7531,$C7532,$B$2:$B7531,$B7532,$A$2:$A7531,$A7532)))&gt;0.25,"",IF(IF(_xlfn.MAXIFS($F$2:$F7531,$C$2:$C7531,$C7532,$B$2:$B7531,$B7532,$A$2:$A7531,$A7532)=0,"",$E7532-_xlfn.MAXIFS($F$2:$F7531,$C$2:$C7531,$C7532,$B$2:$B7531,$B7532,$A$2:$A7531,$A7532))&lt;0,0,IF(_xlfn.MAXIFS($F$2:$F7531,$C$2:$C7531,$C7532,$B$2:$B7531,$B7532,$A$2:$A7531,$A7532)=0,"",$E7532-_xlfn.MAXIFS($F$2:$F7531,$C$2:$C7531,$C7532,$B$2:$B7531,$B7532,$A$2:$A7531,$A7532))))</f>
        <v/>
      </c>
      <c r="K7532" s="6" t="str">
        <f t="shared" si="352"/>
        <v/>
      </c>
      <c r="L7532" s="6" t="str">
        <f t="shared" si="353"/>
        <v/>
      </c>
      <c r="M7532" s="6" t="str">
        <f t="shared" si="351"/>
        <v/>
      </c>
    </row>
    <row r="7533" spans="1:13" x14ac:dyDescent="0.25">
      <c r="A7533"/>
      <c r="B7533" s="1"/>
      <c r="C7533"/>
      <c r="D7533"/>
      <c r="E7533" s="76"/>
      <c r="F7533" s="76"/>
      <c r="G7533" s="2"/>
      <c r="H7533" s="77"/>
      <c r="J7533" s="79" t="str">
        <f>IF(IF(IF(_xlfn.MAXIFS($F$2:$F7532,$C$2:$C7532,$C7533,$B$2:$B7532,$B7533,$A$2:$A7532,$A7533)=0,"",$E7533-_xlfn.MAXIFS($F$2:$F7532,$C$2:$C7532,$C7533,$B$2:$B7532,$B7533,$A$2:$A7532,$A7533))&lt;0,0,IF(_xlfn.MAXIFS($F$2:$F7532,$C$2:$C7532,$C7533,$B$2:$B7532,$B7533,$A$2:$A7532,$A7533)=0,"",$E7533-_xlfn.MAXIFS($F$2:$F7532,$C$2:$C7532,$C7533,$B$2:$B7532,$B7533,$A$2:$A7532,$A7533)))&gt;0.25,"",IF(IF(_xlfn.MAXIFS($F$2:$F7532,$C$2:$C7532,$C7533,$B$2:$B7532,$B7533,$A$2:$A7532,$A7533)=0,"",$E7533-_xlfn.MAXIFS($F$2:$F7532,$C$2:$C7532,$C7533,$B$2:$B7532,$B7533,$A$2:$A7532,$A7533))&lt;0,0,IF(_xlfn.MAXIFS($F$2:$F7532,$C$2:$C7532,$C7533,$B$2:$B7532,$B7533,$A$2:$A7532,$A7533)=0,"",$E7533-_xlfn.MAXIFS($F$2:$F7532,$C$2:$C7532,$C7533,$B$2:$B7532,$B7533,$A$2:$A7532,$A7533))))</f>
        <v/>
      </c>
      <c r="K7533" s="6" t="str">
        <f t="shared" si="352"/>
        <v/>
      </c>
      <c r="L7533" s="6" t="str">
        <f t="shared" si="353"/>
        <v/>
      </c>
      <c r="M7533" s="6" t="str">
        <f t="shared" si="351"/>
        <v/>
      </c>
    </row>
    <row r="7534" spans="1:13" x14ac:dyDescent="0.25">
      <c r="A7534"/>
      <c r="B7534" s="1"/>
      <c r="C7534"/>
      <c r="D7534"/>
      <c r="E7534" s="76"/>
      <c r="F7534" s="76"/>
      <c r="G7534" s="2"/>
      <c r="H7534" s="77"/>
      <c r="J7534" s="79" t="str">
        <f>IF(IF(IF(_xlfn.MAXIFS($F$2:$F7533,$C$2:$C7533,$C7534,$B$2:$B7533,$B7534,$A$2:$A7533,$A7534)=0,"",$E7534-_xlfn.MAXIFS($F$2:$F7533,$C$2:$C7533,$C7534,$B$2:$B7533,$B7534,$A$2:$A7533,$A7534))&lt;0,0,IF(_xlfn.MAXIFS($F$2:$F7533,$C$2:$C7533,$C7534,$B$2:$B7533,$B7534,$A$2:$A7533,$A7534)=0,"",$E7534-_xlfn.MAXIFS($F$2:$F7533,$C$2:$C7533,$C7534,$B$2:$B7533,$B7534,$A$2:$A7533,$A7534)))&gt;0.25,"",IF(IF(_xlfn.MAXIFS($F$2:$F7533,$C$2:$C7533,$C7534,$B$2:$B7533,$B7534,$A$2:$A7533,$A7534)=0,"",$E7534-_xlfn.MAXIFS($F$2:$F7533,$C$2:$C7533,$C7534,$B$2:$B7533,$B7534,$A$2:$A7533,$A7534))&lt;0,0,IF(_xlfn.MAXIFS($F$2:$F7533,$C$2:$C7533,$C7534,$B$2:$B7533,$B7534,$A$2:$A7533,$A7534)=0,"",$E7534-_xlfn.MAXIFS($F$2:$F7533,$C$2:$C7533,$C7534,$B$2:$B7533,$B7534,$A$2:$A7533,$A7534))))</f>
        <v/>
      </c>
      <c r="K7534" s="6" t="str">
        <f t="shared" si="352"/>
        <v/>
      </c>
      <c r="L7534" s="6" t="str">
        <f t="shared" si="353"/>
        <v/>
      </c>
      <c r="M7534" s="6" t="str">
        <f t="shared" si="351"/>
        <v/>
      </c>
    </row>
    <row r="7535" spans="1:13" x14ac:dyDescent="0.25">
      <c r="A7535"/>
      <c r="B7535" s="1"/>
      <c r="C7535"/>
      <c r="D7535"/>
      <c r="E7535" s="76"/>
      <c r="F7535" s="76"/>
      <c r="G7535" s="2"/>
      <c r="H7535" s="77"/>
      <c r="J7535" s="79" t="str">
        <f>IF(IF(IF(_xlfn.MAXIFS($F$2:$F7534,$C$2:$C7534,$C7535,$B$2:$B7534,$B7535,$A$2:$A7534,$A7535)=0,"",$E7535-_xlfn.MAXIFS($F$2:$F7534,$C$2:$C7534,$C7535,$B$2:$B7534,$B7535,$A$2:$A7534,$A7535))&lt;0,0,IF(_xlfn.MAXIFS($F$2:$F7534,$C$2:$C7534,$C7535,$B$2:$B7534,$B7535,$A$2:$A7534,$A7535)=0,"",$E7535-_xlfn.MAXIFS($F$2:$F7534,$C$2:$C7534,$C7535,$B$2:$B7534,$B7535,$A$2:$A7534,$A7535)))&gt;0.25,"",IF(IF(_xlfn.MAXIFS($F$2:$F7534,$C$2:$C7534,$C7535,$B$2:$B7534,$B7535,$A$2:$A7534,$A7535)=0,"",$E7535-_xlfn.MAXIFS($F$2:$F7534,$C$2:$C7534,$C7535,$B$2:$B7534,$B7535,$A$2:$A7534,$A7535))&lt;0,0,IF(_xlfn.MAXIFS($F$2:$F7534,$C$2:$C7534,$C7535,$B$2:$B7534,$B7535,$A$2:$A7534,$A7535)=0,"",$E7535-_xlfn.MAXIFS($F$2:$F7534,$C$2:$C7534,$C7535,$B$2:$B7534,$B7535,$A$2:$A7534,$A7535))))</f>
        <v/>
      </c>
      <c r="K7535" s="6" t="str">
        <f t="shared" si="352"/>
        <v/>
      </c>
      <c r="L7535" s="6" t="str">
        <f t="shared" si="353"/>
        <v/>
      </c>
      <c r="M7535" s="6" t="str">
        <f t="shared" si="351"/>
        <v/>
      </c>
    </row>
    <row r="7536" spans="1:13" x14ac:dyDescent="0.25">
      <c r="A7536"/>
      <c r="B7536" s="1"/>
      <c r="C7536"/>
      <c r="D7536"/>
      <c r="E7536" s="76"/>
      <c r="F7536" s="76"/>
      <c r="G7536" s="2"/>
      <c r="H7536" s="77"/>
      <c r="J7536" s="79" t="str">
        <f>IF(IF(IF(_xlfn.MAXIFS($F$2:$F7535,$C$2:$C7535,$C7536,$B$2:$B7535,$B7536,$A$2:$A7535,$A7536)=0,"",$E7536-_xlfn.MAXIFS($F$2:$F7535,$C$2:$C7535,$C7536,$B$2:$B7535,$B7536,$A$2:$A7535,$A7536))&lt;0,0,IF(_xlfn.MAXIFS($F$2:$F7535,$C$2:$C7535,$C7536,$B$2:$B7535,$B7536,$A$2:$A7535,$A7536)=0,"",$E7536-_xlfn.MAXIFS($F$2:$F7535,$C$2:$C7535,$C7536,$B$2:$B7535,$B7536,$A$2:$A7535,$A7536)))&gt;0.25,"",IF(IF(_xlfn.MAXIFS($F$2:$F7535,$C$2:$C7535,$C7536,$B$2:$B7535,$B7536,$A$2:$A7535,$A7536)=0,"",$E7536-_xlfn.MAXIFS($F$2:$F7535,$C$2:$C7535,$C7536,$B$2:$B7535,$B7536,$A$2:$A7535,$A7536))&lt;0,0,IF(_xlfn.MAXIFS($F$2:$F7535,$C$2:$C7535,$C7536,$B$2:$B7535,$B7536,$A$2:$A7535,$A7536)=0,"",$E7536-_xlfn.MAXIFS($F$2:$F7535,$C$2:$C7535,$C7536,$B$2:$B7535,$B7536,$A$2:$A7535,$A7536))))</f>
        <v/>
      </c>
      <c r="K7536" s="6" t="str">
        <f t="shared" si="352"/>
        <v/>
      </c>
      <c r="L7536" s="6" t="str">
        <f t="shared" si="353"/>
        <v/>
      </c>
      <c r="M7536" s="6" t="str">
        <f t="shared" si="351"/>
        <v/>
      </c>
    </row>
    <row r="7537" spans="1:13" x14ac:dyDescent="0.25">
      <c r="A7537"/>
      <c r="B7537" s="1"/>
      <c r="C7537"/>
      <c r="D7537"/>
      <c r="E7537" s="76"/>
      <c r="F7537" s="76"/>
      <c r="G7537" s="2"/>
      <c r="H7537" s="77"/>
      <c r="J7537" s="79" t="str">
        <f>IF(IF(IF(_xlfn.MAXIFS($F$2:$F7536,$C$2:$C7536,$C7537,$B$2:$B7536,$B7537,$A$2:$A7536,$A7537)=0,"",$E7537-_xlfn.MAXIFS($F$2:$F7536,$C$2:$C7536,$C7537,$B$2:$B7536,$B7537,$A$2:$A7536,$A7537))&lt;0,0,IF(_xlfn.MAXIFS($F$2:$F7536,$C$2:$C7536,$C7537,$B$2:$B7536,$B7537,$A$2:$A7536,$A7537)=0,"",$E7537-_xlfn.MAXIFS($F$2:$F7536,$C$2:$C7536,$C7537,$B$2:$B7536,$B7537,$A$2:$A7536,$A7537)))&gt;0.25,"",IF(IF(_xlfn.MAXIFS($F$2:$F7536,$C$2:$C7536,$C7537,$B$2:$B7536,$B7537,$A$2:$A7536,$A7537)=0,"",$E7537-_xlfn.MAXIFS($F$2:$F7536,$C$2:$C7536,$C7537,$B$2:$B7536,$B7537,$A$2:$A7536,$A7537))&lt;0,0,IF(_xlfn.MAXIFS($F$2:$F7536,$C$2:$C7536,$C7537,$B$2:$B7536,$B7537,$A$2:$A7536,$A7537)=0,"",$E7537-_xlfn.MAXIFS($F$2:$F7536,$C$2:$C7536,$C7537,$B$2:$B7536,$B7537,$A$2:$A7536,$A7537))))</f>
        <v/>
      </c>
      <c r="K7537" s="6" t="str">
        <f t="shared" si="352"/>
        <v/>
      </c>
      <c r="L7537" s="6" t="str">
        <f t="shared" si="353"/>
        <v/>
      </c>
      <c r="M7537" s="6" t="str">
        <f t="shared" si="351"/>
        <v/>
      </c>
    </row>
    <row r="7538" spans="1:13" x14ac:dyDescent="0.25">
      <c r="A7538"/>
      <c r="B7538" s="1"/>
      <c r="C7538"/>
      <c r="D7538"/>
      <c r="E7538" s="76"/>
      <c r="F7538" s="76"/>
      <c r="G7538" s="2"/>
      <c r="H7538" s="77"/>
      <c r="J7538" s="79" t="str">
        <f>IF(IF(IF(_xlfn.MAXIFS($F$2:$F7537,$C$2:$C7537,$C7538,$B$2:$B7537,$B7538,$A$2:$A7537,$A7538)=0,"",$E7538-_xlfn.MAXIFS($F$2:$F7537,$C$2:$C7537,$C7538,$B$2:$B7537,$B7538,$A$2:$A7537,$A7538))&lt;0,0,IF(_xlfn.MAXIFS($F$2:$F7537,$C$2:$C7537,$C7538,$B$2:$B7537,$B7538,$A$2:$A7537,$A7538)=0,"",$E7538-_xlfn.MAXIFS($F$2:$F7537,$C$2:$C7537,$C7538,$B$2:$B7537,$B7538,$A$2:$A7537,$A7538)))&gt;0.25,"",IF(IF(_xlfn.MAXIFS($F$2:$F7537,$C$2:$C7537,$C7538,$B$2:$B7537,$B7538,$A$2:$A7537,$A7538)=0,"",$E7538-_xlfn.MAXIFS($F$2:$F7537,$C$2:$C7537,$C7538,$B$2:$B7537,$B7538,$A$2:$A7537,$A7538))&lt;0,0,IF(_xlfn.MAXIFS($F$2:$F7537,$C$2:$C7537,$C7538,$B$2:$B7537,$B7538,$A$2:$A7537,$A7538)=0,"",$E7538-_xlfn.MAXIFS($F$2:$F7537,$C$2:$C7537,$C7538,$B$2:$B7537,$B7538,$A$2:$A7537,$A7538))))</f>
        <v/>
      </c>
      <c r="K7538" s="6" t="str">
        <f t="shared" si="352"/>
        <v/>
      </c>
      <c r="L7538" s="6" t="str">
        <f t="shared" si="353"/>
        <v/>
      </c>
      <c r="M7538" s="6" t="str">
        <f t="shared" si="351"/>
        <v/>
      </c>
    </row>
    <row r="7539" spans="1:13" x14ac:dyDescent="0.25">
      <c r="A7539"/>
      <c r="B7539" s="1"/>
      <c r="C7539"/>
      <c r="D7539"/>
      <c r="E7539" s="76"/>
      <c r="F7539" s="76"/>
      <c r="G7539" s="2"/>
      <c r="H7539" s="77"/>
      <c r="J7539" s="79" t="str">
        <f>IF(IF(IF(_xlfn.MAXIFS($F$2:$F7538,$C$2:$C7538,$C7539,$B$2:$B7538,$B7539,$A$2:$A7538,$A7539)=0,"",$E7539-_xlfn.MAXIFS($F$2:$F7538,$C$2:$C7538,$C7539,$B$2:$B7538,$B7539,$A$2:$A7538,$A7539))&lt;0,0,IF(_xlfn.MAXIFS($F$2:$F7538,$C$2:$C7538,$C7539,$B$2:$B7538,$B7539,$A$2:$A7538,$A7539)=0,"",$E7539-_xlfn.MAXIFS($F$2:$F7538,$C$2:$C7538,$C7539,$B$2:$B7538,$B7539,$A$2:$A7538,$A7539)))&gt;0.25,"",IF(IF(_xlfn.MAXIFS($F$2:$F7538,$C$2:$C7538,$C7539,$B$2:$B7538,$B7539,$A$2:$A7538,$A7539)=0,"",$E7539-_xlfn.MAXIFS($F$2:$F7538,$C$2:$C7538,$C7539,$B$2:$B7538,$B7539,$A$2:$A7538,$A7539))&lt;0,0,IF(_xlfn.MAXIFS($F$2:$F7538,$C$2:$C7538,$C7539,$B$2:$B7538,$B7539,$A$2:$A7538,$A7539)=0,"",$E7539-_xlfn.MAXIFS($F$2:$F7538,$C$2:$C7538,$C7539,$B$2:$B7538,$B7539,$A$2:$A7538,$A7539))))</f>
        <v/>
      </c>
      <c r="K7539" s="6" t="str">
        <f t="shared" si="352"/>
        <v/>
      </c>
      <c r="L7539" s="6" t="str">
        <f t="shared" si="353"/>
        <v/>
      </c>
      <c r="M7539" s="6" t="str">
        <f t="shared" si="351"/>
        <v/>
      </c>
    </row>
    <row r="7540" spans="1:13" x14ac:dyDescent="0.25">
      <c r="A7540"/>
      <c r="B7540" s="1"/>
      <c r="C7540"/>
      <c r="D7540"/>
      <c r="E7540" s="76"/>
      <c r="F7540" s="76"/>
      <c r="G7540" s="2"/>
      <c r="H7540" s="77"/>
      <c r="J7540" s="79" t="str">
        <f>IF(IF(IF(_xlfn.MAXIFS($F$2:$F7539,$C$2:$C7539,$C7540,$B$2:$B7539,$B7540,$A$2:$A7539,$A7540)=0,"",$E7540-_xlfn.MAXIFS($F$2:$F7539,$C$2:$C7539,$C7540,$B$2:$B7539,$B7540,$A$2:$A7539,$A7540))&lt;0,0,IF(_xlfn.MAXIFS($F$2:$F7539,$C$2:$C7539,$C7540,$B$2:$B7539,$B7540,$A$2:$A7539,$A7540)=0,"",$E7540-_xlfn.MAXIFS($F$2:$F7539,$C$2:$C7539,$C7540,$B$2:$B7539,$B7540,$A$2:$A7539,$A7540)))&gt;0.25,"",IF(IF(_xlfn.MAXIFS($F$2:$F7539,$C$2:$C7539,$C7540,$B$2:$B7539,$B7540,$A$2:$A7539,$A7540)=0,"",$E7540-_xlfn.MAXIFS($F$2:$F7539,$C$2:$C7539,$C7540,$B$2:$B7539,$B7540,$A$2:$A7539,$A7540))&lt;0,0,IF(_xlfn.MAXIFS($F$2:$F7539,$C$2:$C7539,$C7540,$B$2:$B7539,$B7540,$A$2:$A7539,$A7540)=0,"",$E7540-_xlfn.MAXIFS($F$2:$F7539,$C$2:$C7539,$C7540,$B$2:$B7539,$B7540,$A$2:$A7539,$A7540))))</f>
        <v/>
      </c>
      <c r="K7540" s="6" t="str">
        <f t="shared" si="352"/>
        <v/>
      </c>
      <c r="L7540" s="6" t="str">
        <f t="shared" si="353"/>
        <v/>
      </c>
      <c r="M7540" s="6" t="str">
        <f t="shared" si="351"/>
        <v/>
      </c>
    </row>
    <row r="7541" spans="1:13" x14ac:dyDescent="0.25">
      <c r="A7541"/>
      <c r="B7541" s="1"/>
      <c r="C7541"/>
      <c r="D7541"/>
      <c r="E7541" s="76"/>
      <c r="F7541" s="76"/>
      <c r="G7541" s="2"/>
      <c r="H7541" s="77"/>
      <c r="J7541" s="79" t="str">
        <f>IF(IF(IF(_xlfn.MAXIFS($F$2:$F7540,$C$2:$C7540,$C7541,$B$2:$B7540,$B7541,$A$2:$A7540,$A7541)=0,"",$E7541-_xlfn.MAXIFS($F$2:$F7540,$C$2:$C7540,$C7541,$B$2:$B7540,$B7541,$A$2:$A7540,$A7541))&lt;0,0,IF(_xlfn.MAXIFS($F$2:$F7540,$C$2:$C7540,$C7541,$B$2:$B7540,$B7541,$A$2:$A7540,$A7541)=0,"",$E7541-_xlfn.MAXIFS($F$2:$F7540,$C$2:$C7540,$C7541,$B$2:$B7540,$B7541,$A$2:$A7540,$A7541)))&gt;0.25,"",IF(IF(_xlfn.MAXIFS($F$2:$F7540,$C$2:$C7540,$C7541,$B$2:$B7540,$B7541,$A$2:$A7540,$A7541)=0,"",$E7541-_xlfn.MAXIFS($F$2:$F7540,$C$2:$C7540,$C7541,$B$2:$B7540,$B7541,$A$2:$A7540,$A7541))&lt;0,0,IF(_xlfn.MAXIFS($F$2:$F7540,$C$2:$C7540,$C7541,$B$2:$B7540,$B7541,$A$2:$A7540,$A7541)=0,"",$E7541-_xlfn.MAXIFS($F$2:$F7540,$C$2:$C7540,$C7541,$B$2:$B7540,$B7541,$A$2:$A7540,$A7541))))</f>
        <v/>
      </c>
      <c r="K7541" s="6" t="str">
        <f t="shared" si="352"/>
        <v/>
      </c>
      <c r="L7541" s="6" t="str">
        <f t="shared" si="353"/>
        <v/>
      </c>
      <c r="M7541" s="6" t="str">
        <f t="shared" si="351"/>
        <v/>
      </c>
    </row>
    <row r="7542" spans="1:13" x14ac:dyDescent="0.25">
      <c r="A7542"/>
      <c r="B7542" s="1"/>
      <c r="C7542"/>
      <c r="D7542"/>
      <c r="E7542" s="76"/>
      <c r="F7542" s="76"/>
      <c r="G7542" s="2"/>
      <c r="H7542" s="77"/>
      <c r="J7542" s="79" t="str">
        <f>IF(IF(IF(_xlfn.MAXIFS($F$2:$F7541,$C$2:$C7541,$C7542,$B$2:$B7541,$B7542,$A$2:$A7541,$A7542)=0,"",$E7542-_xlfn.MAXIFS($F$2:$F7541,$C$2:$C7541,$C7542,$B$2:$B7541,$B7542,$A$2:$A7541,$A7542))&lt;0,0,IF(_xlfn.MAXIFS($F$2:$F7541,$C$2:$C7541,$C7542,$B$2:$B7541,$B7542,$A$2:$A7541,$A7542)=0,"",$E7542-_xlfn.MAXIFS($F$2:$F7541,$C$2:$C7541,$C7542,$B$2:$B7541,$B7542,$A$2:$A7541,$A7542)))&gt;0.25,"",IF(IF(_xlfn.MAXIFS($F$2:$F7541,$C$2:$C7541,$C7542,$B$2:$B7541,$B7542,$A$2:$A7541,$A7542)=0,"",$E7542-_xlfn.MAXIFS($F$2:$F7541,$C$2:$C7541,$C7542,$B$2:$B7541,$B7542,$A$2:$A7541,$A7542))&lt;0,0,IF(_xlfn.MAXIFS($F$2:$F7541,$C$2:$C7541,$C7542,$B$2:$B7541,$B7542,$A$2:$A7541,$A7542)=0,"",$E7542-_xlfn.MAXIFS($F$2:$F7541,$C$2:$C7541,$C7542,$B$2:$B7541,$B7542,$A$2:$A7541,$A7542))))</f>
        <v/>
      </c>
      <c r="K7542" s="6" t="str">
        <f t="shared" si="352"/>
        <v/>
      </c>
      <c r="L7542" s="6" t="str">
        <f t="shared" si="353"/>
        <v/>
      </c>
      <c r="M7542" s="6" t="str">
        <f t="shared" si="351"/>
        <v/>
      </c>
    </row>
    <row r="7543" spans="1:13" x14ac:dyDescent="0.25">
      <c r="A7543"/>
      <c r="B7543" s="1"/>
      <c r="C7543"/>
      <c r="D7543"/>
      <c r="E7543" s="76"/>
      <c r="F7543" s="76"/>
      <c r="G7543" s="2"/>
      <c r="H7543" s="77"/>
      <c r="J7543" s="79" t="str">
        <f>IF(IF(IF(_xlfn.MAXIFS($F$2:$F7542,$C$2:$C7542,$C7543,$B$2:$B7542,$B7543,$A$2:$A7542,$A7543)=0,"",$E7543-_xlfn.MAXIFS($F$2:$F7542,$C$2:$C7542,$C7543,$B$2:$B7542,$B7543,$A$2:$A7542,$A7543))&lt;0,0,IF(_xlfn.MAXIFS($F$2:$F7542,$C$2:$C7542,$C7543,$B$2:$B7542,$B7543,$A$2:$A7542,$A7543)=0,"",$E7543-_xlfn.MAXIFS($F$2:$F7542,$C$2:$C7542,$C7543,$B$2:$B7542,$B7543,$A$2:$A7542,$A7543)))&gt;0.25,"",IF(IF(_xlfn.MAXIFS($F$2:$F7542,$C$2:$C7542,$C7543,$B$2:$B7542,$B7543,$A$2:$A7542,$A7543)=0,"",$E7543-_xlfn.MAXIFS($F$2:$F7542,$C$2:$C7542,$C7543,$B$2:$B7542,$B7543,$A$2:$A7542,$A7543))&lt;0,0,IF(_xlfn.MAXIFS($F$2:$F7542,$C$2:$C7542,$C7543,$B$2:$B7542,$B7543,$A$2:$A7542,$A7543)=0,"",$E7543-_xlfn.MAXIFS($F$2:$F7542,$C$2:$C7542,$C7543,$B$2:$B7542,$B7543,$A$2:$A7542,$A7543))))</f>
        <v/>
      </c>
      <c r="K7543" s="6" t="str">
        <f t="shared" si="352"/>
        <v/>
      </c>
      <c r="L7543" s="6" t="str">
        <f t="shared" si="353"/>
        <v/>
      </c>
      <c r="M7543" s="6" t="str">
        <f t="shared" si="351"/>
        <v/>
      </c>
    </row>
    <row r="7544" spans="1:13" x14ac:dyDescent="0.25">
      <c r="A7544"/>
      <c r="B7544" s="1"/>
      <c r="C7544"/>
      <c r="D7544"/>
      <c r="E7544" s="76"/>
      <c r="F7544" s="76"/>
      <c r="G7544" s="2"/>
      <c r="H7544" s="77"/>
      <c r="J7544" s="79" t="str">
        <f>IF(IF(IF(_xlfn.MAXIFS($F$2:$F7543,$C$2:$C7543,$C7544,$B$2:$B7543,$B7544,$A$2:$A7543,$A7544)=0,"",$E7544-_xlfn.MAXIFS($F$2:$F7543,$C$2:$C7543,$C7544,$B$2:$B7543,$B7544,$A$2:$A7543,$A7544))&lt;0,0,IF(_xlfn.MAXIFS($F$2:$F7543,$C$2:$C7543,$C7544,$B$2:$B7543,$B7544,$A$2:$A7543,$A7544)=0,"",$E7544-_xlfn.MAXIFS($F$2:$F7543,$C$2:$C7543,$C7544,$B$2:$B7543,$B7544,$A$2:$A7543,$A7544)))&gt;0.25,"",IF(IF(_xlfn.MAXIFS($F$2:$F7543,$C$2:$C7543,$C7544,$B$2:$B7543,$B7544,$A$2:$A7543,$A7544)=0,"",$E7544-_xlfn.MAXIFS($F$2:$F7543,$C$2:$C7543,$C7544,$B$2:$B7543,$B7544,$A$2:$A7543,$A7544))&lt;0,0,IF(_xlfn.MAXIFS($F$2:$F7543,$C$2:$C7543,$C7544,$B$2:$B7543,$B7544,$A$2:$A7543,$A7544)=0,"",$E7544-_xlfn.MAXIFS($F$2:$F7543,$C$2:$C7543,$C7544,$B$2:$B7543,$B7544,$A$2:$A7543,$A7544))))</f>
        <v/>
      </c>
      <c r="K7544" s="6" t="str">
        <f t="shared" si="352"/>
        <v/>
      </c>
      <c r="L7544" s="6" t="str">
        <f t="shared" si="353"/>
        <v/>
      </c>
      <c r="M7544" s="6" t="str">
        <f t="shared" si="351"/>
        <v/>
      </c>
    </row>
    <row r="7545" spans="1:13" x14ac:dyDescent="0.25">
      <c r="A7545"/>
      <c r="B7545" s="1"/>
      <c r="C7545"/>
      <c r="D7545"/>
      <c r="E7545" s="76"/>
      <c r="F7545" s="76"/>
      <c r="G7545" s="2"/>
      <c r="H7545" s="77"/>
      <c r="J7545" s="79" t="str">
        <f>IF(IF(IF(_xlfn.MAXIFS($F$2:$F7544,$C$2:$C7544,$C7545,$B$2:$B7544,$B7545,$A$2:$A7544,$A7545)=0,"",$E7545-_xlfn.MAXIFS($F$2:$F7544,$C$2:$C7544,$C7545,$B$2:$B7544,$B7545,$A$2:$A7544,$A7545))&lt;0,0,IF(_xlfn.MAXIFS($F$2:$F7544,$C$2:$C7544,$C7545,$B$2:$B7544,$B7545,$A$2:$A7544,$A7545)=0,"",$E7545-_xlfn.MAXIFS($F$2:$F7544,$C$2:$C7544,$C7545,$B$2:$B7544,$B7545,$A$2:$A7544,$A7545)))&gt;0.25,"",IF(IF(_xlfn.MAXIFS($F$2:$F7544,$C$2:$C7544,$C7545,$B$2:$B7544,$B7545,$A$2:$A7544,$A7545)=0,"",$E7545-_xlfn.MAXIFS($F$2:$F7544,$C$2:$C7544,$C7545,$B$2:$B7544,$B7545,$A$2:$A7544,$A7545))&lt;0,0,IF(_xlfn.MAXIFS($F$2:$F7544,$C$2:$C7544,$C7545,$B$2:$B7544,$B7545,$A$2:$A7544,$A7545)=0,"",$E7545-_xlfn.MAXIFS($F$2:$F7544,$C$2:$C7544,$C7545,$B$2:$B7544,$B7545,$A$2:$A7544,$A7545))))</f>
        <v/>
      </c>
      <c r="K7545" s="6" t="str">
        <f t="shared" si="352"/>
        <v/>
      </c>
      <c r="L7545" s="6" t="str">
        <f t="shared" si="353"/>
        <v/>
      </c>
      <c r="M7545" s="6" t="str">
        <f t="shared" si="351"/>
        <v/>
      </c>
    </row>
    <row r="7546" spans="1:13" x14ac:dyDescent="0.25">
      <c r="A7546"/>
      <c r="B7546" s="1"/>
      <c r="C7546"/>
      <c r="D7546"/>
      <c r="E7546" s="76"/>
      <c r="F7546" s="76"/>
      <c r="G7546" s="2"/>
      <c r="H7546" s="77"/>
      <c r="J7546" s="79" t="str">
        <f>IF(IF(IF(_xlfn.MAXIFS($F$2:$F7545,$C$2:$C7545,$C7546,$B$2:$B7545,$B7546,$A$2:$A7545,$A7546)=0,"",$E7546-_xlfn.MAXIFS($F$2:$F7545,$C$2:$C7545,$C7546,$B$2:$B7545,$B7546,$A$2:$A7545,$A7546))&lt;0,0,IF(_xlfn.MAXIFS($F$2:$F7545,$C$2:$C7545,$C7546,$B$2:$B7545,$B7546,$A$2:$A7545,$A7546)=0,"",$E7546-_xlfn.MAXIFS($F$2:$F7545,$C$2:$C7545,$C7546,$B$2:$B7545,$B7546,$A$2:$A7545,$A7546)))&gt;0.25,"",IF(IF(_xlfn.MAXIFS($F$2:$F7545,$C$2:$C7545,$C7546,$B$2:$B7545,$B7546,$A$2:$A7545,$A7546)=0,"",$E7546-_xlfn.MAXIFS($F$2:$F7545,$C$2:$C7545,$C7546,$B$2:$B7545,$B7546,$A$2:$A7545,$A7546))&lt;0,0,IF(_xlfn.MAXIFS($F$2:$F7545,$C$2:$C7545,$C7546,$B$2:$B7545,$B7546,$A$2:$A7545,$A7546)=0,"",$E7546-_xlfn.MAXIFS($F$2:$F7545,$C$2:$C7545,$C7546,$B$2:$B7545,$B7546,$A$2:$A7545,$A7546))))</f>
        <v/>
      </c>
      <c r="K7546" s="6" t="str">
        <f t="shared" si="352"/>
        <v/>
      </c>
      <c r="L7546" s="6" t="str">
        <f t="shared" si="353"/>
        <v/>
      </c>
      <c r="M7546" s="6" t="str">
        <f t="shared" si="351"/>
        <v/>
      </c>
    </row>
    <row r="7547" spans="1:13" x14ac:dyDescent="0.25">
      <c r="A7547"/>
      <c r="B7547" s="1"/>
      <c r="C7547"/>
      <c r="D7547"/>
      <c r="E7547" s="76"/>
      <c r="F7547" s="76"/>
      <c r="G7547" s="2"/>
      <c r="H7547" s="77"/>
      <c r="J7547" s="79" t="str">
        <f>IF(IF(IF(_xlfn.MAXIFS($F$2:$F7546,$C$2:$C7546,$C7547,$B$2:$B7546,$B7547,$A$2:$A7546,$A7547)=0,"",$E7547-_xlfn.MAXIFS($F$2:$F7546,$C$2:$C7546,$C7547,$B$2:$B7546,$B7547,$A$2:$A7546,$A7547))&lt;0,0,IF(_xlfn.MAXIFS($F$2:$F7546,$C$2:$C7546,$C7547,$B$2:$B7546,$B7547,$A$2:$A7546,$A7547)=0,"",$E7547-_xlfn.MAXIFS($F$2:$F7546,$C$2:$C7546,$C7547,$B$2:$B7546,$B7547,$A$2:$A7546,$A7547)))&gt;0.25,"",IF(IF(_xlfn.MAXIFS($F$2:$F7546,$C$2:$C7546,$C7547,$B$2:$B7546,$B7547,$A$2:$A7546,$A7547)=0,"",$E7547-_xlfn.MAXIFS($F$2:$F7546,$C$2:$C7546,$C7547,$B$2:$B7546,$B7547,$A$2:$A7546,$A7547))&lt;0,0,IF(_xlfn.MAXIFS($F$2:$F7546,$C$2:$C7546,$C7547,$B$2:$B7546,$B7547,$A$2:$A7546,$A7547)=0,"",$E7547-_xlfn.MAXIFS($F$2:$F7546,$C$2:$C7546,$C7547,$B$2:$B7546,$B7547,$A$2:$A7546,$A7547))))</f>
        <v/>
      </c>
      <c r="K7547" s="6" t="str">
        <f t="shared" si="352"/>
        <v/>
      </c>
      <c r="L7547" s="6" t="str">
        <f t="shared" si="353"/>
        <v/>
      </c>
      <c r="M7547" s="6" t="str">
        <f t="shared" si="351"/>
        <v/>
      </c>
    </row>
    <row r="7548" spans="1:13" x14ac:dyDescent="0.25">
      <c r="A7548"/>
      <c r="B7548" s="1"/>
      <c r="C7548"/>
      <c r="D7548"/>
      <c r="E7548" s="76"/>
      <c r="F7548" s="76"/>
      <c r="G7548" s="2"/>
      <c r="H7548" s="77"/>
      <c r="J7548" s="79" t="str">
        <f>IF(IF(IF(_xlfn.MAXIFS($F$2:$F7547,$C$2:$C7547,$C7548,$B$2:$B7547,$B7548,$A$2:$A7547,$A7548)=0,"",$E7548-_xlfn.MAXIFS($F$2:$F7547,$C$2:$C7547,$C7548,$B$2:$B7547,$B7548,$A$2:$A7547,$A7548))&lt;0,0,IF(_xlfn.MAXIFS($F$2:$F7547,$C$2:$C7547,$C7548,$B$2:$B7547,$B7548,$A$2:$A7547,$A7548)=0,"",$E7548-_xlfn.MAXIFS($F$2:$F7547,$C$2:$C7547,$C7548,$B$2:$B7547,$B7548,$A$2:$A7547,$A7548)))&gt;0.25,"",IF(IF(_xlfn.MAXIFS($F$2:$F7547,$C$2:$C7547,$C7548,$B$2:$B7547,$B7548,$A$2:$A7547,$A7548)=0,"",$E7548-_xlfn.MAXIFS($F$2:$F7547,$C$2:$C7547,$C7548,$B$2:$B7547,$B7548,$A$2:$A7547,$A7548))&lt;0,0,IF(_xlfn.MAXIFS($F$2:$F7547,$C$2:$C7547,$C7548,$B$2:$B7547,$B7548,$A$2:$A7547,$A7548)=0,"",$E7548-_xlfn.MAXIFS($F$2:$F7547,$C$2:$C7547,$C7548,$B$2:$B7547,$B7548,$A$2:$A7547,$A7548))))</f>
        <v/>
      </c>
      <c r="K7548" s="6" t="str">
        <f t="shared" si="352"/>
        <v/>
      </c>
      <c r="L7548" s="6" t="str">
        <f t="shared" si="353"/>
        <v/>
      </c>
      <c r="M7548" s="6" t="str">
        <f t="shared" si="351"/>
        <v/>
      </c>
    </row>
    <row r="7549" spans="1:13" x14ac:dyDescent="0.25">
      <c r="A7549"/>
      <c r="B7549" s="1"/>
      <c r="C7549"/>
      <c r="D7549"/>
      <c r="E7549" s="76"/>
      <c r="F7549" s="76"/>
      <c r="G7549" s="2"/>
      <c r="H7549" s="77"/>
      <c r="J7549" s="79" t="str">
        <f>IF(IF(IF(_xlfn.MAXIFS($F$2:$F7548,$C$2:$C7548,$C7549,$B$2:$B7548,$B7549,$A$2:$A7548,$A7549)=0,"",$E7549-_xlfn.MAXIFS($F$2:$F7548,$C$2:$C7548,$C7549,$B$2:$B7548,$B7549,$A$2:$A7548,$A7549))&lt;0,0,IF(_xlfn.MAXIFS($F$2:$F7548,$C$2:$C7548,$C7549,$B$2:$B7548,$B7549,$A$2:$A7548,$A7549)=0,"",$E7549-_xlfn.MAXIFS($F$2:$F7548,$C$2:$C7548,$C7549,$B$2:$B7548,$B7549,$A$2:$A7548,$A7549)))&gt;0.25,"",IF(IF(_xlfn.MAXIFS($F$2:$F7548,$C$2:$C7548,$C7549,$B$2:$B7548,$B7549,$A$2:$A7548,$A7549)=0,"",$E7549-_xlfn.MAXIFS($F$2:$F7548,$C$2:$C7548,$C7549,$B$2:$B7548,$B7549,$A$2:$A7548,$A7549))&lt;0,0,IF(_xlfn.MAXIFS($F$2:$F7548,$C$2:$C7548,$C7549,$B$2:$B7548,$B7549,$A$2:$A7548,$A7549)=0,"",$E7549-_xlfn.MAXIFS($F$2:$F7548,$C$2:$C7548,$C7549,$B$2:$B7548,$B7549,$A$2:$A7548,$A7549))))</f>
        <v/>
      </c>
      <c r="K7549" s="6" t="str">
        <f t="shared" si="352"/>
        <v/>
      </c>
      <c r="L7549" s="6" t="str">
        <f t="shared" si="353"/>
        <v/>
      </c>
      <c r="M7549" s="6" t="str">
        <f t="shared" si="351"/>
        <v/>
      </c>
    </row>
    <row r="7550" spans="1:13" x14ac:dyDescent="0.25">
      <c r="A7550"/>
      <c r="B7550" s="1"/>
      <c r="C7550"/>
      <c r="D7550"/>
      <c r="E7550" s="76"/>
      <c r="F7550" s="76"/>
      <c r="G7550" s="2"/>
      <c r="H7550" s="77"/>
      <c r="J7550" s="79" t="str">
        <f>IF(IF(IF(_xlfn.MAXIFS($F$2:$F7549,$C$2:$C7549,$C7550,$B$2:$B7549,$B7550,$A$2:$A7549,$A7550)=0,"",$E7550-_xlfn.MAXIFS($F$2:$F7549,$C$2:$C7549,$C7550,$B$2:$B7549,$B7550,$A$2:$A7549,$A7550))&lt;0,0,IF(_xlfn.MAXIFS($F$2:$F7549,$C$2:$C7549,$C7550,$B$2:$B7549,$B7550,$A$2:$A7549,$A7550)=0,"",$E7550-_xlfn.MAXIFS($F$2:$F7549,$C$2:$C7549,$C7550,$B$2:$B7549,$B7550,$A$2:$A7549,$A7550)))&gt;0.25,"",IF(IF(_xlfn.MAXIFS($F$2:$F7549,$C$2:$C7549,$C7550,$B$2:$B7549,$B7550,$A$2:$A7549,$A7550)=0,"",$E7550-_xlfn.MAXIFS($F$2:$F7549,$C$2:$C7549,$C7550,$B$2:$B7549,$B7550,$A$2:$A7549,$A7550))&lt;0,0,IF(_xlfn.MAXIFS($F$2:$F7549,$C$2:$C7549,$C7550,$B$2:$B7549,$B7550,$A$2:$A7549,$A7550)=0,"",$E7550-_xlfn.MAXIFS($F$2:$F7549,$C$2:$C7549,$C7550,$B$2:$B7549,$B7550,$A$2:$A7549,$A7550))))</f>
        <v/>
      </c>
      <c r="K7550" s="6" t="str">
        <f t="shared" si="352"/>
        <v/>
      </c>
      <c r="L7550" s="6" t="str">
        <f t="shared" si="353"/>
        <v/>
      </c>
      <c r="M7550" s="6" t="str">
        <f t="shared" si="351"/>
        <v/>
      </c>
    </row>
    <row r="7551" spans="1:13" x14ac:dyDescent="0.25">
      <c r="A7551"/>
      <c r="B7551" s="1"/>
      <c r="C7551"/>
      <c r="D7551"/>
      <c r="E7551" s="76"/>
      <c r="F7551" s="76"/>
      <c r="G7551" s="2"/>
      <c r="H7551" s="77"/>
      <c r="J7551" s="79" t="str">
        <f>IF(IF(IF(_xlfn.MAXIFS($F$2:$F7550,$C$2:$C7550,$C7551,$B$2:$B7550,$B7551,$A$2:$A7550,$A7551)=0,"",$E7551-_xlfn.MAXIFS($F$2:$F7550,$C$2:$C7550,$C7551,$B$2:$B7550,$B7551,$A$2:$A7550,$A7551))&lt;0,0,IF(_xlfn.MAXIFS($F$2:$F7550,$C$2:$C7550,$C7551,$B$2:$B7550,$B7551,$A$2:$A7550,$A7551)=0,"",$E7551-_xlfn.MAXIFS($F$2:$F7550,$C$2:$C7550,$C7551,$B$2:$B7550,$B7551,$A$2:$A7550,$A7551)))&gt;0.25,"",IF(IF(_xlfn.MAXIFS($F$2:$F7550,$C$2:$C7550,$C7551,$B$2:$B7550,$B7551,$A$2:$A7550,$A7551)=0,"",$E7551-_xlfn.MAXIFS($F$2:$F7550,$C$2:$C7550,$C7551,$B$2:$B7550,$B7551,$A$2:$A7550,$A7551))&lt;0,0,IF(_xlfn.MAXIFS($F$2:$F7550,$C$2:$C7550,$C7551,$B$2:$B7550,$B7551,$A$2:$A7550,$A7551)=0,"",$E7551-_xlfn.MAXIFS($F$2:$F7550,$C$2:$C7550,$C7551,$B$2:$B7550,$B7551,$A$2:$A7550,$A7551))))</f>
        <v/>
      </c>
      <c r="K7551" s="6" t="str">
        <f t="shared" si="352"/>
        <v/>
      </c>
      <c r="L7551" s="6" t="str">
        <f t="shared" si="353"/>
        <v/>
      </c>
      <c r="M7551" s="6" t="str">
        <f t="shared" si="351"/>
        <v/>
      </c>
    </row>
    <row r="7552" spans="1:13" x14ac:dyDescent="0.25">
      <c r="A7552"/>
      <c r="B7552" s="1"/>
      <c r="C7552"/>
      <c r="D7552"/>
      <c r="E7552" s="76"/>
      <c r="F7552" s="76"/>
      <c r="G7552" s="2"/>
      <c r="H7552" s="77"/>
      <c r="J7552" s="79" t="str">
        <f>IF(IF(IF(_xlfn.MAXIFS($F$2:$F7551,$C$2:$C7551,$C7552,$B$2:$B7551,$B7552,$A$2:$A7551,$A7552)=0,"",$E7552-_xlfn.MAXIFS($F$2:$F7551,$C$2:$C7551,$C7552,$B$2:$B7551,$B7552,$A$2:$A7551,$A7552))&lt;0,0,IF(_xlfn.MAXIFS($F$2:$F7551,$C$2:$C7551,$C7552,$B$2:$B7551,$B7552,$A$2:$A7551,$A7552)=0,"",$E7552-_xlfn.MAXIFS($F$2:$F7551,$C$2:$C7551,$C7552,$B$2:$B7551,$B7552,$A$2:$A7551,$A7552)))&gt;0.25,"",IF(IF(_xlfn.MAXIFS($F$2:$F7551,$C$2:$C7551,$C7552,$B$2:$B7551,$B7552,$A$2:$A7551,$A7552)=0,"",$E7552-_xlfn.MAXIFS($F$2:$F7551,$C$2:$C7551,$C7552,$B$2:$B7551,$B7552,$A$2:$A7551,$A7552))&lt;0,0,IF(_xlfn.MAXIFS($F$2:$F7551,$C$2:$C7551,$C7552,$B$2:$B7551,$B7552,$A$2:$A7551,$A7552)=0,"",$E7552-_xlfn.MAXIFS($F$2:$F7551,$C$2:$C7551,$C7552,$B$2:$B7551,$B7552,$A$2:$A7551,$A7552))))</f>
        <v/>
      </c>
      <c r="K7552" s="6" t="str">
        <f t="shared" si="352"/>
        <v/>
      </c>
      <c r="L7552" s="6" t="str">
        <f t="shared" si="353"/>
        <v/>
      </c>
      <c r="M7552" s="6" t="str">
        <f t="shared" si="351"/>
        <v/>
      </c>
    </row>
    <row r="7553" spans="1:13" x14ac:dyDescent="0.25">
      <c r="A7553"/>
      <c r="B7553" s="1"/>
      <c r="C7553"/>
      <c r="D7553"/>
      <c r="E7553" s="76"/>
      <c r="F7553" s="76"/>
      <c r="G7553" s="2"/>
      <c r="H7553" s="77"/>
      <c r="J7553" s="79" t="str">
        <f>IF(IF(IF(_xlfn.MAXIFS($F$2:$F7552,$C$2:$C7552,$C7553,$B$2:$B7552,$B7553,$A$2:$A7552,$A7553)=0,"",$E7553-_xlfn.MAXIFS($F$2:$F7552,$C$2:$C7552,$C7553,$B$2:$B7552,$B7553,$A$2:$A7552,$A7553))&lt;0,0,IF(_xlfn.MAXIFS($F$2:$F7552,$C$2:$C7552,$C7553,$B$2:$B7552,$B7553,$A$2:$A7552,$A7553)=0,"",$E7553-_xlfn.MAXIFS($F$2:$F7552,$C$2:$C7552,$C7553,$B$2:$B7552,$B7553,$A$2:$A7552,$A7553)))&gt;0.25,"",IF(IF(_xlfn.MAXIFS($F$2:$F7552,$C$2:$C7552,$C7553,$B$2:$B7552,$B7553,$A$2:$A7552,$A7553)=0,"",$E7553-_xlfn.MAXIFS($F$2:$F7552,$C$2:$C7552,$C7553,$B$2:$B7552,$B7553,$A$2:$A7552,$A7553))&lt;0,0,IF(_xlfn.MAXIFS($F$2:$F7552,$C$2:$C7552,$C7553,$B$2:$B7552,$B7553,$A$2:$A7552,$A7553)=0,"",$E7553-_xlfn.MAXIFS($F$2:$F7552,$C$2:$C7552,$C7553,$B$2:$B7552,$B7553,$A$2:$A7552,$A7553))))</f>
        <v/>
      </c>
      <c r="K7553" s="6" t="str">
        <f t="shared" si="352"/>
        <v/>
      </c>
      <c r="L7553" s="6" t="str">
        <f t="shared" si="353"/>
        <v/>
      </c>
      <c r="M7553" s="6" t="str">
        <f t="shared" si="351"/>
        <v/>
      </c>
    </row>
    <row r="7554" spans="1:13" x14ac:dyDescent="0.25">
      <c r="A7554"/>
      <c r="B7554" s="1"/>
      <c r="C7554"/>
      <c r="D7554"/>
      <c r="E7554" s="76"/>
      <c r="F7554" s="76"/>
      <c r="G7554" s="2"/>
      <c r="H7554" s="77"/>
      <c r="J7554" s="79" t="str">
        <f>IF(IF(IF(_xlfn.MAXIFS($F$2:$F7553,$C$2:$C7553,$C7554,$B$2:$B7553,$B7554,$A$2:$A7553,$A7554)=0,"",$E7554-_xlfn.MAXIFS($F$2:$F7553,$C$2:$C7553,$C7554,$B$2:$B7553,$B7554,$A$2:$A7553,$A7554))&lt;0,0,IF(_xlfn.MAXIFS($F$2:$F7553,$C$2:$C7553,$C7554,$B$2:$B7553,$B7554,$A$2:$A7553,$A7554)=0,"",$E7554-_xlfn.MAXIFS($F$2:$F7553,$C$2:$C7553,$C7554,$B$2:$B7553,$B7554,$A$2:$A7553,$A7554)))&gt;0.25,"",IF(IF(_xlfn.MAXIFS($F$2:$F7553,$C$2:$C7553,$C7554,$B$2:$B7553,$B7554,$A$2:$A7553,$A7554)=0,"",$E7554-_xlfn.MAXIFS($F$2:$F7553,$C$2:$C7553,$C7554,$B$2:$B7553,$B7554,$A$2:$A7553,$A7554))&lt;0,0,IF(_xlfn.MAXIFS($F$2:$F7553,$C$2:$C7553,$C7554,$B$2:$B7553,$B7554,$A$2:$A7553,$A7554)=0,"",$E7554-_xlfn.MAXIFS($F$2:$F7553,$C$2:$C7553,$C7554,$B$2:$B7553,$B7554,$A$2:$A7553,$A7554))))</f>
        <v/>
      </c>
      <c r="K7554" s="6" t="str">
        <f t="shared" si="352"/>
        <v/>
      </c>
      <c r="L7554" s="6" t="str">
        <f t="shared" si="353"/>
        <v/>
      </c>
      <c r="M7554" s="6" t="str">
        <f t="shared" ref="M7554:M7617" si="354">IF($A7554="","",IF(AND($K7554&gt;=10,$K7554&lt;=13),"Y",IF(AND($K7554=14,$L7554="EARLY"),"Y","N")))</f>
        <v/>
      </c>
    </row>
    <row r="7555" spans="1:13" x14ac:dyDescent="0.25">
      <c r="A7555"/>
      <c r="B7555" s="1"/>
      <c r="C7555"/>
      <c r="D7555"/>
      <c r="E7555" s="76"/>
      <c r="F7555" s="76"/>
      <c r="G7555" s="2"/>
      <c r="H7555" s="77"/>
      <c r="J7555" s="79" t="str">
        <f>IF(IF(IF(_xlfn.MAXIFS($F$2:$F7554,$C$2:$C7554,$C7555,$B$2:$B7554,$B7555,$A$2:$A7554,$A7555)=0,"",$E7555-_xlfn.MAXIFS($F$2:$F7554,$C$2:$C7554,$C7555,$B$2:$B7554,$B7555,$A$2:$A7554,$A7555))&lt;0,0,IF(_xlfn.MAXIFS($F$2:$F7554,$C$2:$C7554,$C7555,$B$2:$B7554,$B7555,$A$2:$A7554,$A7555)=0,"",$E7555-_xlfn.MAXIFS($F$2:$F7554,$C$2:$C7554,$C7555,$B$2:$B7554,$B7555,$A$2:$A7554,$A7555)))&gt;0.25,"",IF(IF(_xlfn.MAXIFS($F$2:$F7554,$C$2:$C7554,$C7555,$B$2:$B7554,$B7555,$A$2:$A7554,$A7555)=0,"",$E7555-_xlfn.MAXIFS($F$2:$F7554,$C$2:$C7554,$C7555,$B$2:$B7554,$B7555,$A$2:$A7554,$A7555))&lt;0,0,IF(_xlfn.MAXIFS($F$2:$F7554,$C$2:$C7554,$C7555,$B$2:$B7554,$B7555,$A$2:$A7554,$A7555)=0,"",$E7555-_xlfn.MAXIFS($F$2:$F7554,$C$2:$C7554,$C7555,$B$2:$B7554,$B7555,$A$2:$A7554,$A7555))))</f>
        <v/>
      </c>
      <c r="K7555" s="6" t="str">
        <f t="shared" ref="K7555:K7618" si="355">IF($J7555="","",IF(HOUR($E7555)&gt;19,19,IF(HOUR($E7555)&lt;5,5,HOUR($E7555))))</f>
        <v/>
      </c>
      <c r="L7555" s="6" t="str">
        <f t="shared" ref="L7555:L7618" si="356">IF($J7555="","",IF(MINUTE($E7555)&lt;30,"EARLY","LATE"))</f>
        <v/>
      </c>
      <c r="M7555" s="6" t="str">
        <f t="shared" si="354"/>
        <v/>
      </c>
    </row>
    <row r="7556" spans="1:13" x14ac:dyDescent="0.25">
      <c r="A7556"/>
      <c r="B7556" s="1"/>
      <c r="C7556"/>
      <c r="D7556"/>
      <c r="E7556" s="76"/>
      <c r="F7556" s="76"/>
      <c r="G7556" s="2"/>
      <c r="H7556" s="77"/>
      <c r="J7556" s="79" t="str">
        <f>IF(IF(IF(_xlfn.MAXIFS($F$2:$F7555,$C$2:$C7555,$C7556,$B$2:$B7555,$B7556,$A$2:$A7555,$A7556)=0,"",$E7556-_xlfn.MAXIFS($F$2:$F7555,$C$2:$C7555,$C7556,$B$2:$B7555,$B7556,$A$2:$A7555,$A7556))&lt;0,0,IF(_xlfn.MAXIFS($F$2:$F7555,$C$2:$C7555,$C7556,$B$2:$B7555,$B7556,$A$2:$A7555,$A7556)=0,"",$E7556-_xlfn.MAXIFS($F$2:$F7555,$C$2:$C7555,$C7556,$B$2:$B7555,$B7556,$A$2:$A7555,$A7556)))&gt;0.25,"",IF(IF(_xlfn.MAXIFS($F$2:$F7555,$C$2:$C7555,$C7556,$B$2:$B7555,$B7556,$A$2:$A7555,$A7556)=0,"",$E7556-_xlfn.MAXIFS($F$2:$F7555,$C$2:$C7555,$C7556,$B$2:$B7555,$B7556,$A$2:$A7555,$A7556))&lt;0,0,IF(_xlfn.MAXIFS($F$2:$F7555,$C$2:$C7555,$C7556,$B$2:$B7555,$B7556,$A$2:$A7555,$A7556)=0,"",$E7556-_xlfn.MAXIFS($F$2:$F7555,$C$2:$C7555,$C7556,$B$2:$B7555,$B7556,$A$2:$A7555,$A7556))))</f>
        <v/>
      </c>
      <c r="K7556" s="6" t="str">
        <f t="shared" si="355"/>
        <v/>
      </c>
      <c r="L7556" s="6" t="str">
        <f t="shared" si="356"/>
        <v/>
      </c>
      <c r="M7556" s="6" t="str">
        <f t="shared" si="354"/>
        <v/>
      </c>
    </row>
    <row r="7557" spans="1:13" x14ac:dyDescent="0.25">
      <c r="A7557"/>
      <c r="B7557" s="1"/>
      <c r="C7557"/>
      <c r="D7557"/>
      <c r="E7557" s="76"/>
      <c r="F7557" s="76"/>
      <c r="G7557" s="2"/>
      <c r="H7557" s="77"/>
      <c r="J7557" s="79" t="str">
        <f>IF(IF(IF(_xlfn.MAXIFS($F$2:$F7556,$C$2:$C7556,$C7557,$B$2:$B7556,$B7557,$A$2:$A7556,$A7557)=0,"",$E7557-_xlfn.MAXIFS($F$2:$F7556,$C$2:$C7556,$C7557,$B$2:$B7556,$B7557,$A$2:$A7556,$A7557))&lt;0,0,IF(_xlfn.MAXIFS($F$2:$F7556,$C$2:$C7556,$C7557,$B$2:$B7556,$B7557,$A$2:$A7556,$A7557)=0,"",$E7557-_xlfn.MAXIFS($F$2:$F7556,$C$2:$C7556,$C7557,$B$2:$B7556,$B7557,$A$2:$A7556,$A7557)))&gt;0.25,"",IF(IF(_xlfn.MAXIFS($F$2:$F7556,$C$2:$C7556,$C7557,$B$2:$B7556,$B7557,$A$2:$A7556,$A7557)=0,"",$E7557-_xlfn.MAXIFS($F$2:$F7556,$C$2:$C7556,$C7557,$B$2:$B7556,$B7557,$A$2:$A7556,$A7557))&lt;0,0,IF(_xlfn.MAXIFS($F$2:$F7556,$C$2:$C7556,$C7557,$B$2:$B7556,$B7557,$A$2:$A7556,$A7557)=0,"",$E7557-_xlfn.MAXIFS($F$2:$F7556,$C$2:$C7556,$C7557,$B$2:$B7556,$B7557,$A$2:$A7556,$A7557))))</f>
        <v/>
      </c>
      <c r="K7557" s="6" t="str">
        <f t="shared" si="355"/>
        <v/>
      </c>
      <c r="L7557" s="6" t="str">
        <f t="shared" si="356"/>
        <v/>
      </c>
      <c r="M7557" s="6" t="str">
        <f t="shared" si="354"/>
        <v/>
      </c>
    </row>
    <row r="7558" spans="1:13" x14ac:dyDescent="0.25">
      <c r="A7558"/>
      <c r="B7558" s="1"/>
      <c r="C7558"/>
      <c r="D7558"/>
      <c r="E7558" s="76"/>
      <c r="F7558" s="76"/>
      <c r="G7558" s="2"/>
      <c r="H7558" s="77"/>
      <c r="J7558" s="79" t="str">
        <f>IF(IF(IF(_xlfn.MAXIFS($F$2:$F7557,$C$2:$C7557,$C7558,$B$2:$B7557,$B7558,$A$2:$A7557,$A7558)=0,"",$E7558-_xlfn.MAXIFS($F$2:$F7557,$C$2:$C7557,$C7558,$B$2:$B7557,$B7558,$A$2:$A7557,$A7558))&lt;0,0,IF(_xlfn.MAXIFS($F$2:$F7557,$C$2:$C7557,$C7558,$B$2:$B7557,$B7558,$A$2:$A7557,$A7558)=0,"",$E7558-_xlfn.MAXIFS($F$2:$F7557,$C$2:$C7557,$C7558,$B$2:$B7557,$B7558,$A$2:$A7557,$A7558)))&gt;0.25,"",IF(IF(_xlfn.MAXIFS($F$2:$F7557,$C$2:$C7557,$C7558,$B$2:$B7557,$B7558,$A$2:$A7557,$A7558)=0,"",$E7558-_xlfn.MAXIFS($F$2:$F7557,$C$2:$C7557,$C7558,$B$2:$B7557,$B7558,$A$2:$A7557,$A7558))&lt;0,0,IF(_xlfn.MAXIFS($F$2:$F7557,$C$2:$C7557,$C7558,$B$2:$B7557,$B7558,$A$2:$A7557,$A7558)=0,"",$E7558-_xlfn.MAXIFS($F$2:$F7557,$C$2:$C7557,$C7558,$B$2:$B7557,$B7558,$A$2:$A7557,$A7558))))</f>
        <v/>
      </c>
      <c r="K7558" s="6" t="str">
        <f t="shared" si="355"/>
        <v/>
      </c>
      <c r="L7558" s="6" t="str">
        <f t="shared" si="356"/>
        <v/>
      </c>
      <c r="M7558" s="6" t="str">
        <f t="shared" si="354"/>
        <v/>
      </c>
    </row>
    <row r="7559" spans="1:13" x14ac:dyDescent="0.25">
      <c r="A7559"/>
      <c r="B7559" s="1"/>
      <c r="C7559"/>
      <c r="D7559"/>
      <c r="E7559" s="76"/>
      <c r="F7559" s="76"/>
      <c r="G7559" s="2"/>
      <c r="H7559" s="77"/>
      <c r="J7559" s="79" t="str">
        <f>IF(IF(IF(_xlfn.MAXIFS($F$2:$F7558,$C$2:$C7558,$C7559,$B$2:$B7558,$B7559,$A$2:$A7558,$A7559)=0,"",$E7559-_xlfn.MAXIFS($F$2:$F7558,$C$2:$C7558,$C7559,$B$2:$B7558,$B7559,$A$2:$A7558,$A7559))&lt;0,0,IF(_xlfn.MAXIFS($F$2:$F7558,$C$2:$C7558,$C7559,$B$2:$B7558,$B7559,$A$2:$A7558,$A7559)=0,"",$E7559-_xlfn.MAXIFS($F$2:$F7558,$C$2:$C7558,$C7559,$B$2:$B7558,$B7559,$A$2:$A7558,$A7559)))&gt;0.25,"",IF(IF(_xlfn.MAXIFS($F$2:$F7558,$C$2:$C7558,$C7559,$B$2:$B7558,$B7559,$A$2:$A7558,$A7559)=0,"",$E7559-_xlfn.MAXIFS($F$2:$F7558,$C$2:$C7558,$C7559,$B$2:$B7558,$B7559,$A$2:$A7558,$A7559))&lt;0,0,IF(_xlfn.MAXIFS($F$2:$F7558,$C$2:$C7558,$C7559,$B$2:$B7558,$B7559,$A$2:$A7558,$A7559)=0,"",$E7559-_xlfn.MAXIFS($F$2:$F7558,$C$2:$C7558,$C7559,$B$2:$B7558,$B7559,$A$2:$A7558,$A7559))))</f>
        <v/>
      </c>
      <c r="K7559" s="6" t="str">
        <f t="shared" si="355"/>
        <v/>
      </c>
      <c r="L7559" s="6" t="str">
        <f t="shared" si="356"/>
        <v/>
      </c>
      <c r="M7559" s="6" t="str">
        <f t="shared" si="354"/>
        <v/>
      </c>
    </row>
    <row r="7560" spans="1:13" x14ac:dyDescent="0.25">
      <c r="A7560"/>
      <c r="B7560" s="1"/>
      <c r="C7560"/>
      <c r="D7560"/>
      <c r="E7560" s="76"/>
      <c r="F7560" s="76"/>
      <c r="G7560" s="2"/>
      <c r="H7560" s="77"/>
      <c r="J7560" s="79" t="str">
        <f>IF(IF(IF(_xlfn.MAXIFS($F$2:$F7559,$C$2:$C7559,$C7560,$B$2:$B7559,$B7560,$A$2:$A7559,$A7560)=0,"",$E7560-_xlfn.MAXIFS($F$2:$F7559,$C$2:$C7559,$C7560,$B$2:$B7559,$B7560,$A$2:$A7559,$A7560))&lt;0,0,IF(_xlfn.MAXIFS($F$2:$F7559,$C$2:$C7559,$C7560,$B$2:$B7559,$B7560,$A$2:$A7559,$A7560)=0,"",$E7560-_xlfn.MAXIFS($F$2:$F7559,$C$2:$C7559,$C7560,$B$2:$B7559,$B7560,$A$2:$A7559,$A7560)))&gt;0.25,"",IF(IF(_xlfn.MAXIFS($F$2:$F7559,$C$2:$C7559,$C7560,$B$2:$B7559,$B7560,$A$2:$A7559,$A7560)=0,"",$E7560-_xlfn.MAXIFS($F$2:$F7559,$C$2:$C7559,$C7560,$B$2:$B7559,$B7560,$A$2:$A7559,$A7560))&lt;0,0,IF(_xlfn.MAXIFS($F$2:$F7559,$C$2:$C7559,$C7560,$B$2:$B7559,$B7560,$A$2:$A7559,$A7560)=0,"",$E7560-_xlfn.MAXIFS($F$2:$F7559,$C$2:$C7559,$C7560,$B$2:$B7559,$B7560,$A$2:$A7559,$A7560))))</f>
        <v/>
      </c>
      <c r="K7560" s="6" t="str">
        <f t="shared" si="355"/>
        <v/>
      </c>
      <c r="L7560" s="6" t="str">
        <f t="shared" si="356"/>
        <v/>
      </c>
      <c r="M7560" s="6" t="str">
        <f t="shared" si="354"/>
        <v/>
      </c>
    </row>
    <row r="7561" spans="1:13" x14ac:dyDescent="0.25">
      <c r="A7561"/>
      <c r="B7561" s="1"/>
      <c r="C7561"/>
      <c r="D7561"/>
      <c r="E7561" s="76"/>
      <c r="F7561" s="76"/>
      <c r="G7561" s="2"/>
      <c r="H7561" s="77"/>
      <c r="J7561" s="79" t="str">
        <f>IF(IF(IF(_xlfn.MAXIFS($F$2:$F7560,$C$2:$C7560,$C7561,$B$2:$B7560,$B7561,$A$2:$A7560,$A7561)=0,"",$E7561-_xlfn.MAXIFS($F$2:$F7560,$C$2:$C7560,$C7561,$B$2:$B7560,$B7561,$A$2:$A7560,$A7561))&lt;0,0,IF(_xlfn.MAXIFS($F$2:$F7560,$C$2:$C7560,$C7561,$B$2:$B7560,$B7561,$A$2:$A7560,$A7561)=0,"",$E7561-_xlfn.MAXIFS($F$2:$F7560,$C$2:$C7560,$C7561,$B$2:$B7560,$B7561,$A$2:$A7560,$A7561)))&gt;0.25,"",IF(IF(_xlfn.MAXIFS($F$2:$F7560,$C$2:$C7560,$C7561,$B$2:$B7560,$B7561,$A$2:$A7560,$A7561)=0,"",$E7561-_xlfn.MAXIFS($F$2:$F7560,$C$2:$C7560,$C7561,$B$2:$B7560,$B7561,$A$2:$A7560,$A7561))&lt;0,0,IF(_xlfn.MAXIFS($F$2:$F7560,$C$2:$C7560,$C7561,$B$2:$B7560,$B7561,$A$2:$A7560,$A7561)=0,"",$E7561-_xlfn.MAXIFS($F$2:$F7560,$C$2:$C7560,$C7561,$B$2:$B7560,$B7561,$A$2:$A7560,$A7561))))</f>
        <v/>
      </c>
      <c r="K7561" s="6" t="str">
        <f t="shared" si="355"/>
        <v/>
      </c>
      <c r="L7561" s="6" t="str">
        <f t="shared" si="356"/>
        <v/>
      </c>
      <c r="M7561" s="6" t="str">
        <f t="shared" si="354"/>
        <v/>
      </c>
    </row>
    <row r="7562" spans="1:13" x14ac:dyDescent="0.25">
      <c r="A7562"/>
      <c r="B7562" s="1"/>
      <c r="C7562"/>
      <c r="D7562"/>
      <c r="E7562" s="76"/>
      <c r="F7562" s="76"/>
      <c r="G7562" s="2"/>
      <c r="H7562" s="77"/>
      <c r="J7562" s="79" t="str">
        <f>IF(IF(IF(_xlfn.MAXIFS($F$2:$F7561,$C$2:$C7561,$C7562,$B$2:$B7561,$B7562,$A$2:$A7561,$A7562)=0,"",$E7562-_xlfn.MAXIFS($F$2:$F7561,$C$2:$C7561,$C7562,$B$2:$B7561,$B7562,$A$2:$A7561,$A7562))&lt;0,0,IF(_xlfn.MAXIFS($F$2:$F7561,$C$2:$C7561,$C7562,$B$2:$B7561,$B7562,$A$2:$A7561,$A7562)=0,"",$E7562-_xlfn.MAXIFS($F$2:$F7561,$C$2:$C7561,$C7562,$B$2:$B7561,$B7562,$A$2:$A7561,$A7562)))&gt;0.25,"",IF(IF(_xlfn.MAXIFS($F$2:$F7561,$C$2:$C7561,$C7562,$B$2:$B7561,$B7562,$A$2:$A7561,$A7562)=0,"",$E7562-_xlfn.MAXIFS($F$2:$F7561,$C$2:$C7561,$C7562,$B$2:$B7561,$B7562,$A$2:$A7561,$A7562))&lt;0,0,IF(_xlfn.MAXIFS($F$2:$F7561,$C$2:$C7561,$C7562,$B$2:$B7561,$B7562,$A$2:$A7561,$A7562)=0,"",$E7562-_xlfn.MAXIFS($F$2:$F7561,$C$2:$C7561,$C7562,$B$2:$B7561,$B7562,$A$2:$A7561,$A7562))))</f>
        <v/>
      </c>
      <c r="K7562" s="6" t="str">
        <f t="shared" si="355"/>
        <v/>
      </c>
      <c r="L7562" s="6" t="str">
        <f t="shared" si="356"/>
        <v/>
      </c>
      <c r="M7562" s="6" t="str">
        <f t="shared" si="354"/>
        <v/>
      </c>
    </row>
    <row r="7563" spans="1:13" x14ac:dyDescent="0.25">
      <c r="A7563"/>
      <c r="B7563" s="1"/>
      <c r="C7563"/>
      <c r="D7563"/>
      <c r="E7563" s="76"/>
      <c r="F7563" s="76"/>
      <c r="G7563" s="2"/>
      <c r="H7563" s="77"/>
      <c r="J7563" s="79" t="str">
        <f>IF(IF(IF(_xlfn.MAXIFS($F$2:$F7562,$C$2:$C7562,$C7563,$B$2:$B7562,$B7563,$A$2:$A7562,$A7563)=0,"",$E7563-_xlfn.MAXIFS($F$2:$F7562,$C$2:$C7562,$C7563,$B$2:$B7562,$B7563,$A$2:$A7562,$A7563))&lt;0,0,IF(_xlfn.MAXIFS($F$2:$F7562,$C$2:$C7562,$C7563,$B$2:$B7562,$B7563,$A$2:$A7562,$A7563)=0,"",$E7563-_xlfn.MAXIFS($F$2:$F7562,$C$2:$C7562,$C7563,$B$2:$B7562,$B7563,$A$2:$A7562,$A7563)))&gt;0.25,"",IF(IF(_xlfn.MAXIFS($F$2:$F7562,$C$2:$C7562,$C7563,$B$2:$B7562,$B7563,$A$2:$A7562,$A7563)=0,"",$E7563-_xlfn.MAXIFS($F$2:$F7562,$C$2:$C7562,$C7563,$B$2:$B7562,$B7563,$A$2:$A7562,$A7563))&lt;0,0,IF(_xlfn.MAXIFS($F$2:$F7562,$C$2:$C7562,$C7563,$B$2:$B7562,$B7563,$A$2:$A7562,$A7563)=0,"",$E7563-_xlfn.MAXIFS($F$2:$F7562,$C$2:$C7562,$C7563,$B$2:$B7562,$B7563,$A$2:$A7562,$A7563))))</f>
        <v/>
      </c>
      <c r="K7563" s="6" t="str">
        <f t="shared" si="355"/>
        <v/>
      </c>
      <c r="L7563" s="6" t="str">
        <f t="shared" si="356"/>
        <v/>
      </c>
      <c r="M7563" s="6" t="str">
        <f t="shared" si="354"/>
        <v/>
      </c>
    </row>
    <row r="7564" spans="1:13" x14ac:dyDescent="0.25">
      <c r="A7564"/>
      <c r="B7564" s="1"/>
      <c r="C7564"/>
      <c r="D7564"/>
      <c r="E7564" s="76"/>
      <c r="F7564" s="76"/>
      <c r="G7564" s="2"/>
      <c r="H7564" s="77"/>
      <c r="J7564" s="79" t="str">
        <f>IF(IF(IF(_xlfn.MAXIFS($F$2:$F7563,$C$2:$C7563,$C7564,$B$2:$B7563,$B7564,$A$2:$A7563,$A7564)=0,"",$E7564-_xlfn.MAXIFS($F$2:$F7563,$C$2:$C7563,$C7564,$B$2:$B7563,$B7564,$A$2:$A7563,$A7564))&lt;0,0,IF(_xlfn.MAXIFS($F$2:$F7563,$C$2:$C7563,$C7564,$B$2:$B7563,$B7564,$A$2:$A7563,$A7564)=0,"",$E7564-_xlfn.MAXIFS($F$2:$F7563,$C$2:$C7563,$C7564,$B$2:$B7563,$B7564,$A$2:$A7563,$A7564)))&gt;0.25,"",IF(IF(_xlfn.MAXIFS($F$2:$F7563,$C$2:$C7563,$C7564,$B$2:$B7563,$B7564,$A$2:$A7563,$A7564)=0,"",$E7564-_xlfn.MAXIFS($F$2:$F7563,$C$2:$C7563,$C7564,$B$2:$B7563,$B7564,$A$2:$A7563,$A7564))&lt;0,0,IF(_xlfn.MAXIFS($F$2:$F7563,$C$2:$C7563,$C7564,$B$2:$B7563,$B7564,$A$2:$A7563,$A7564)=0,"",$E7564-_xlfn.MAXIFS($F$2:$F7563,$C$2:$C7563,$C7564,$B$2:$B7563,$B7564,$A$2:$A7563,$A7564))))</f>
        <v/>
      </c>
      <c r="K7564" s="6" t="str">
        <f t="shared" si="355"/>
        <v/>
      </c>
      <c r="L7564" s="6" t="str">
        <f t="shared" si="356"/>
        <v/>
      </c>
      <c r="M7564" s="6" t="str">
        <f t="shared" si="354"/>
        <v/>
      </c>
    </row>
    <row r="7565" spans="1:13" x14ac:dyDescent="0.25">
      <c r="A7565"/>
      <c r="B7565" s="1"/>
      <c r="C7565"/>
      <c r="D7565"/>
      <c r="E7565" s="76"/>
      <c r="F7565" s="76"/>
      <c r="G7565" s="2"/>
      <c r="H7565" s="77"/>
      <c r="J7565" s="79" t="str">
        <f>IF(IF(IF(_xlfn.MAXIFS($F$2:$F7564,$C$2:$C7564,$C7565,$B$2:$B7564,$B7565,$A$2:$A7564,$A7565)=0,"",$E7565-_xlfn.MAXIFS($F$2:$F7564,$C$2:$C7564,$C7565,$B$2:$B7564,$B7565,$A$2:$A7564,$A7565))&lt;0,0,IF(_xlfn.MAXIFS($F$2:$F7564,$C$2:$C7564,$C7565,$B$2:$B7564,$B7565,$A$2:$A7564,$A7565)=0,"",$E7565-_xlfn.MAXIFS($F$2:$F7564,$C$2:$C7564,$C7565,$B$2:$B7564,$B7565,$A$2:$A7564,$A7565)))&gt;0.25,"",IF(IF(_xlfn.MAXIFS($F$2:$F7564,$C$2:$C7564,$C7565,$B$2:$B7564,$B7565,$A$2:$A7564,$A7565)=0,"",$E7565-_xlfn.MAXIFS($F$2:$F7564,$C$2:$C7564,$C7565,$B$2:$B7564,$B7565,$A$2:$A7564,$A7565))&lt;0,0,IF(_xlfn.MAXIFS($F$2:$F7564,$C$2:$C7564,$C7565,$B$2:$B7564,$B7565,$A$2:$A7564,$A7565)=0,"",$E7565-_xlfn.MAXIFS($F$2:$F7564,$C$2:$C7564,$C7565,$B$2:$B7564,$B7565,$A$2:$A7564,$A7565))))</f>
        <v/>
      </c>
      <c r="K7565" s="6" t="str">
        <f t="shared" si="355"/>
        <v/>
      </c>
      <c r="L7565" s="6" t="str">
        <f t="shared" si="356"/>
        <v/>
      </c>
      <c r="M7565" s="6" t="str">
        <f t="shared" si="354"/>
        <v/>
      </c>
    </row>
    <row r="7566" spans="1:13" x14ac:dyDescent="0.25">
      <c r="A7566"/>
      <c r="B7566" s="1"/>
      <c r="C7566"/>
      <c r="D7566"/>
      <c r="E7566" s="76"/>
      <c r="F7566" s="76"/>
      <c r="G7566" s="2"/>
      <c r="H7566" s="77"/>
      <c r="J7566" s="79" t="str">
        <f>IF(IF(IF(_xlfn.MAXIFS($F$2:$F7565,$C$2:$C7565,$C7566,$B$2:$B7565,$B7566,$A$2:$A7565,$A7566)=0,"",$E7566-_xlfn.MAXIFS($F$2:$F7565,$C$2:$C7565,$C7566,$B$2:$B7565,$B7566,$A$2:$A7565,$A7566))&lt;0,0,IF(_xlfn.MAXIFS($F$2:$F7565,$C$2:$C7565,$C7566,$B$2:$B7565,$B7566,$A$2:$A7565,$A7566)=0,"",$E7566-_xlfn.MAXIFS($F$2:$F7565,$C$2:$C7565,$C7566,$B$2:$B7565,$B7566,$A$2:$A7565,$A7566)))&gt;0.25,"",IF(IF(_xlfn.MAXIFS($F$2:$F7565,$C$2:$C7565,$C7566,$B$2:$B7565,$B7566,$A$2:$A7565,$A7566)=0,"",$E7566-_xlfn.MAXIFS($F$2:$F7565,$C$2:$C7565,$C7566,$B$2:$B7565,$B7566,$A$2:$A7565,$A7566))&lt;0,0,IF(_xlfn.MAXIFS($F$2:$F7565,$C$2:$C7565,$C7566,$B$2:$B7565,$B7566,$A$2:$A7565,$A7566)=0,"",$E7566-_xlfn.MAXIFS($F$2:$F7565,$C$2:$C7565,$C7566,$B$2:$B7565,$B7566,$A$2:$A7565,$A7566))))</f>
        <v/>
      </c>
      <c r="K7566" s="6" t="str">
        <f t="shared" si="355"/>
        <v/>
      </c>
      <c r="L7566" s="6" t="str">
        <f t="shared" si="356"/>
        <v/>
      </c>
      <c r="M7566" s="6" t="str">
        <f t="shared" si="354"/>
        <v/>
      </c>
    </row>
    <row r="7567" spans="1:13" x14ac:dyDescent="0.25">
      <c r="A7567"/>
      <c r="B7567" s="1"/>
      <c r="C7567"/>
      <c r="D7567"/>
      <c r="E7567" s="76"/>
      <c r="F7567" s="76"/>
      <c r="G7567" s="2"/>
      <c r="H7567" s="77"/>
      <c r="J7567" s="79" t="str">
        <f>IF(IF(IF(_xlfn.MAXIFS($F$2:$F7566,$C$2:$C7566,$C7567,$B$2:$B7566,$B7567,$A$2:$A7566,$A7567)=0,"",$E7567-_xlfn.MAXIFS($F$2:$F7566,$C$2:$C7566,$C7567,$B$2:$B7566,$B7567,$A$2:$A7566,$A7567))&lt;0,0,IF(_xlfn.MAXIFS($F$2:$F7566,$C$2:$C7566,$C7567,$B$2:$B7566,$B7567,$A$2:$A7566,$A7567)=0,"",$E7567-_xlfn.MAXIFS($F$2:$F7566,$C$2:$C7566,$C7567,$B$2:$B7566,$B7567,$A$2:$A7566,$A7567)))&gt;0.25,"",IF(IF(_xlfn.MAXIFS($F$2:$F7566,$C$2:$C7566,$C7567,$B$2:$B7566,$B7567,$A$2:$A7566,$A7567)=0,"",$E7567-_xlfn.MAXIFS($F$2:$F7566,$C$2:$C7566,$C7567,$B$2:$B7566,$B7567,$A$2:$A7566,$A7567))&lt;0,0,IF(_xlfn.MAXIFS($F$2:$F7566,$C$2:$C7566,$C7567,$B$2:$B7566,$B7567,$A$2:$A7566,$A7567)=0,"",$E7567-_xlfn.MAXIFS($F$2:$F7566,$C$2:$C7566,$C7567,$B$2:$B7566,$B7567,$A$2:$A7566,$A7567))))</f>
        <v/>
      </c>
      <c r="K7567" s="6" t="str">
        <f t="shared" si="355"/>
        <v/>
      </c>
      <c r="L7567" s="6" t="str">
        <f t="shared" si="356"/>
        <v/>
      </c>
      <c r="M7567" s="6" t="str">
        <f t="shared" si="354"/>
        <v/>
      </c>
    </row>
    <row r="7568" spans="1:13" x14ac:dyDescent="0.25">
      <c r="A7568"/>
      <c r="B7568" s="1"/>
      <c r="C7568"/>
      <c r="D7568"/>
      <c r="E7568" s="76"/>
      <c r="F7568" s="76"/>
      <c r="G7568" s="2"/>
      <c r="H7568" s="77"/>
      <c r="J7568" s="79" t="str">
        <f>IF(IF(IF(_xlfn.MAXIFS($F$2:$F7567,$C$2:$C7567,$C7568,$B$2:$B7567,$B7568,$A$2:$A7567,$A7568)=0,"",$E7568-_xlfn.MAXIFS($F$2:$F7567,$C$2:$C7567,$C7568,$B$2:$B7567,$B7568,$A$2:$A7567,$A7568))&lt;0,0,IF(_xlfn.MAXIFS($F$2:$F7567,$C$2:$C7567,$C7568,$B$2:$B7567,$B7568,$A$2:$A7567,$A7568)=0,"",$E7568-_xlfn.MAXIFS($F$2:$F7567,$C$2:$C7567,$C7568,$B$2:$B7567,$B7568,$A$2:$A7567,$A7568)))&gt;0.25,"",IF(IF(_xlfn.MAXIFS($F$2:$F7567,$C$2:$C7567,$C7568,$B$2:$B7567,$B7568,$A$2:$A7567,$A7568)=0,"",$E7568-_xlfn.MAXIFS($F$2:$F7567,$C$2:$C7567,$C7568,$B$2:$B7567,$B7568,$A$2:$A7567,$A7568))&lt;0,0,IF(_xlfn.MAXIFS($F$2:$F7567,$C$2:$C7567,$C7568,$B$2:$B7567,$B7568,$A$2:$A7567,$A7568)=0,"",$E7568-_xlfn.MAXIFS($F$2:$F7567,$C$2:$C7567,$C7568,$B$2:$B7567,$B7568,$A$2:$A7567,$A7568))))</f>
        <v/>
      </c>
      <c r="K7568" s="6" t="str">
        <f t="shared" si="355"/>
        <v/>
      </c>
      <c r="L7568" s="6" t="str">
        <f t="shared" si="356"/>
        <v/>
      </c>
      <c r="M7568" s="6" t="str">
        <f t="shared" si="354"/>
        <v/>
      </c>
    </row>
    <row r="7569" spans="1:13" x14ac:dyDescent="0.25">
      <c r="A7569"/>
      <c r="B7569" s="1"/>
      <c r="C7569"/>
      <c r="D7569"/>
      <c r="E7569" s="76"/>
      <c r="F7569" s="76"/>
      <c r="G7569" s="2"/>
      <c r="H7569" s="77"/>
      <c r="J7569" s="79" t="str">
        <f>IF(IF(IF(_xlfn.MAXIFS($F$2:$F7568,$C$2:$C7568,$C7569,$B$2:$B7568,$B7569,$A$2:$A7568,$A7569)=0,"",$E7569-_xlfn.MAXIFS($F$2:$F7568,$C$2:$C7568,$C7569,$B$2:$B7568,$B7569,$A$2:$A7568,$A7569))&lt;0,0,IF(_xlfn.MAXIFS($F$2:$F7568,$C$2:$C7568,$C7569,$B$2:$B7568,$B7569,$A$2:$A7568,$A7569)=0,"",$E7569-_xlfn.MAXIFS($F$2:$F7568,$C$2:$C7568,$C7569,$B$2:$B7568,$B7569,$A$2:$A7568,$A7569)))&gt;0.25,"",IF(IF(_xlfn.MAXIFS($F$2:$F7568,$C$2:$C7568,$C7569,$B$2:$B7568,$B7569,$A$2:$A7568,$A7569)=0,"",$E7569-_xlfn.MAXIFS($F$2:$F7568,$C$2:$C7568,$C7569,$B$2:$B7568,$B7569,$A$2:$A7568,$A7569))&lt;0,0,IF(_xlfn.MAXIFS($F$2:$F7568,$C$2:$C7568,$C7569,$B$2:$B7568,$B7569,$A$2:$A7568,$A7569)=0,"",$E7569-_xlfn.MAXIFS($F$2:$F7568,$C$2:$C7568,$C7569,$B$2:$B7568,$B7569,$A$2:$A7568,$A7569))))</f>
        <v/>
      </c>
      <c r="K7569" s="6" t="str">
        <f t="shared" si="355"/>
        <v/>
      </c>
      <c r="L7569" s="6" t="str">
        <f t="shared" si="356"/>
        <v/>
      </c>
      <c r="M7569" s="6" t="str">
        <f t="shared" si="354"/>
        <v/>
      </c>
    </row>
    <row r="7570" spans="1:13" x14ac:dyDescent="0.25">
      <c r="A7570"/>
      <c r="B7570" s="1"/>
      <c r="C7570"/>
      <c r="D7570"/>
      <c r="E7570" s="76"/>
      <c r="F7570" s="76"/>
      <c r="G7570" s="2"/>
      <c r="H7570" s="77"/>
      <c r="J7570" s="79" t="str">
        <f>IF(IF(IF(_xlfn.MAXIFS($F$2:$F7569,$C$2:$C7569,$C7570,$B$2:$B7569,$B7570,$A$2:$A7569,$A7570)=0,"",$E7570-_xlfn.MAXIFS($F$2:$F7569,$C$2:$C7569,$C7570,$B$2:$B7569,$B7570,$A$2:$A7569,$A7570))&lt;0,0,IF(_xlfn.MAXIFS($F$2:$F7569,$C$2:$C7569,$C7570,$B$2:$B7569,$B7570,$A$2:$A7569,$A7570)=0,"",$E7570-_xlfn.MAXIFS($F$2:$F7569,$C$2:$C7569,$C7570,$B$2:$B7569,$B7570,$A$2:$A7569,$A7570)))&gt;0.25,"",IF(IF(_xlfn.MAXIFS($F$2:$F7569,$C$2:$C7569,$C7570,$B$2:$B7569,$B7570,$A$2:$A7569,$A7570)=0,"",$E7570-_xlfn.MAXIFS($F$2:$F7569,$C$2:$C7569,$C7570,$B$2:$B7569,$B7570,$A$2:$A7569,$A7570))&lt;0,0,IF(_xlfn.MAXIFS($F$2:$F7569,$C$2:$C7569,$C7570,$B$2:$B7569,$B7570,$A$2:$A7569,$A7570)=0,"",$E7570-_xlfn.MAXIFS($F$2:$F7569,$C$2:$C7569,$C7570,$B$2:$B7569,$B7570,$A$2:$A7569,$A7570))))</f>
        <v/>
      </c>
      <c r="K7570" s="6" t="str">
        <f t="shared" si="355"/>
        <v/>
      </c>
      <c r="L7570" s="6" t="str">
        <f t="shared" si="356"/>
        <v/>
      </c>
      <c r="M7570" s="6" t="str">
        <f t="shared" si="354"/>
        <v/>
      </c>
    </row>
    <row r="7571" spans="1:13" x14ac:dyDescent="0.25">
      <c r="A7571"/>
      <c r="B7571" s="1"/>
      <c r="C7571"/>
      <c r="D7571"/>
      <c r="E7571" s="76"/>
      <c r="F7571" s="76"/>
      <c r="G7571" s="2"/>
      <c r="H7571" s="77"/>
      <c r="J7571" s="79" t="str">
        <f>IF(IF(IF(_xlfn.MAXIFS($F$2:$F7570,$C$2:$C7570,$C7571,$B$2:$B7570,$B7571,$A$2:$A7570,$A7571)=0,"",$E7571-_xlfn.MAXIFS($F$2:$F7570,$C$2:$C7570,$C7571,$B$2:$B7570,$B7571,$A$2:$A7570,$A7571))&lt;0,0,IF(_xlfn.MAXIFS($F$2:$F7570,$C$2:$C7570,$C7571,$B$2:$B7570,$B7571,$A$2:$A7570,$A7571)=0,"",$E7571-_xlfn.MAXIFS($F$2:$F7570,$C$2:$C7570,$C7571,$B$2:$B7570,$B7571,$A$2:$A7570,$A7571)))&gt;0.25,"",IF(IF(_xlfn.MAXIFS($F$2:$F7570,$C$2:$C7570,$C7571,$B$2:$B7570,$B7571,$A$2:$A7570,$A7571)=0,"",$E7571-_xlfn.MAXIFS($F$2:$F7570,$C$2:$C7570,$C7571,$B$2:$B7570,$B7571,$A$2:$A7570,$A7571))&lt;0,0,IF(_xlfn.MAXIFS($F$2:$F7570,$C$2:$C7570,$C7571,$B$2:$B7570,$B7571,$A$2:$A7570,$A7571)=0,"",$E7571-_xlfn.MAXIFS($F$2:$F7570,$C$2:$C7570,$C7571,$B$2:$B7570,$B7571,$A$2:$A7570,$A7571))))</f>
        <v/>
      </c>
      <c r="K7571" s="6" t="str">
        <f t="shared" si="355"/>
        <v/>
      </c>
      <c r="L7571" s="6" t="str">
        <f t="shared" si="356"/>
        <v/>
      </c>
      <c r="M7571" s="6" t="str">
        <f t="shared" si="354"/>
        <v/>
      </c>
    </row>
    <row r="7572" spans="1:13" x14ac:dyDescent="0.25">
      <c r="A7572"/>
      <c r="B7572" s="1"/>
      <c r="C7572"/>
      <c r="D7572"/>
      <c r="E7572" s="76"/>
      <c r="F7572" s="76"/>
      <c r="G7572" s="2"/>
      <c r="H7572" s="77"/>
      <c r="J7572" s="79" t="str">
        <f>IF(IF(IF(_xlfn.MAXIFS($F$2:$F7571,$C$2:$C7571,$C7572,$B$2:$B7571,$B7572,$A$2:$A7571,$A7572)=0,"",$E7572-_xlfn.MAXIFS($F$2:$F7571,$C$2:$C7571,$C7572,$B$2:$B7571,$B7572,$A$2:$A7571,$A7572))&lt;0,0,IF(_xlfn.MAXIFS($F$2:$F7571,$C$2:$C7571,$C7572,$B$2:$B7571,$B7572,$A$2:$A7571,$A7572)=0,"",$E7572-_xlfn.MAXIFS($F$2:$F7571,$C$2:$C7571,$C7572,$B$2:$B7571,$B7572,$A$2:$A7571,$A7572)))&gt;0.25,"",IF(IF(_xlfn.MAXIFS($F$2:$F7571,$C$2:$C7571,$C7572,$B$2:$B7571,$B7572,$A$2:$A7571,$A7572)=0,"",$E7572-_xlfn.MAXIFS($F$2:$F7571,$C$2:$C7571,$C7572,$B$2:$B7571,$B7572,$A$2:$A7571,$A7572))&lt;0,0,IF(_xlfn.MAXIFS($F$2:$F7571,$C$2:$C7571,$C7572,$B$2:$B7571,$B7572,$A$2:$A7571,$A7572)=0,"",$E7572-_xlfn.MAXIFS($F$2:$F7571,$C$2:$C7571,$C7572,$B$2:$B7571,$B7572,$A$2:$A7571,$A7572))))</f>
        <v/>
      </c>
      <c r="K7572" s="6" t="str">
        <f t="shared" si="355"/>
        <v/>
      </c>
      <c r="L7572" s="6" t="str">
        <f t="shared" si="356"/>
        <v/>
      </c>
      <c r="M7572" s="6" t="str">
        <f t="shared" si="354"/>
        <v/>
      </c>
    </row>
    <row r="7573" spans="1:13" x14ac:dyDescent="0.25">
      <c r="A7573"/>
      <c r="B7573" s="1"/>
      <c r="C7573"/>
      <c r="D7573"/>
      <c r="E7573" s="76"/>
      <c r="F7573" s="76"/>
      <c r="G7573" s="2"/>
      <c r="H7573" s="77"/>
      <c r="J7573" s="79" t="str">
        <f>IF(IF(IF(_xlfn.MAXIFS($F$2:$F7572,$C$2:$C7572,$C7573,$B$2:$B7572,$B7573,$A$2:$A7572,$A7573)=0,"",$E7573-_xlfn.MAXIFS($F$2:$F7572,$C$2:$C7572,$C7573,$B$2:$B7572,$B7573,$A$2:$A7572,$A7573))&lt;0,0,IF(_xlfn.MAXIFS($F$2:$F7572,$C$2:$C7572,$C7573,$B$2:$B7572,$B7573,$A$2:$A7572,$A7573)=0,"",$E7573-_xlfn.MAXIFS($F$2:$F7572,$C$2:$C7572,$C7573,$B$2:$B7572,$B7573,$A$2:$A7572,$A7573)))&gt;0.25,"",IF(IF(_xlfn.MAXIFS($F$2:$F7572,$C$2:$C7572,$C7573,$B$2:$B7572,$B7573,$A$2:$A7572,$A7573)=0,"",$E7573-_xlfn.MAXIFS($F$2:$F7572,$C$2:$C7572,$C7573,$B$2:$B7572,$B7573,$A$2:$A7572,$A7573))&lt;0,0,IF(_xlfn.MAXIFS($F$2:$F7572,$C$2:$C7572,$C7573,$B$2:$B7572,$B7573,$A$2:$A7572,$A7573)=0,"",$E7573-_xlfn.MAXIFS($F$2:$F7572,$C$2:$C7572,$C7573,$B$2:$B7572,$B7573,$A$2:$A7572,$A7573))))</f>
        <v/>
      </c>
      <c r="K7573" s="6" t="str">
        <f t="shared" si="355"/>
        <v/>
      </c>
      <c r="L7573" s="6" t="str">
        <f t="shared" si="356"/>
        <v/>
      </c>
      <c r="M7573" s="6" t="str">
        <f t="shared" si="354"/>
        <v/>
      </c>
    </row>
    <row r="7574" spans="1:13" x14ac:dyDescent="0.25">
      <c r="A7574"/>
      <c r="B7574" s="1"/>
      <c r="C7574"/>
      <c r="D7574"/>
      <c r="E7574" s="76"/>
      <c r="F7574" s="76"/>
      <c r="G7574" s="2"/>
      <c r="H7574" s="77"/>
      <c r="J7574" s="79" t="str">
        <f>IF(IF(IF(_xlfn.MAXIFS($F$2:$F7573,$C$2:$C7573,$C7574,$B$2:$B7573,$B7574,$A$2:$A7573,$A7574)=0,"",$E7574-_xlfn.MAXIFS($F$2:$F7573,$C$2:$C7573,$C7574,$B$2:$B7573,$B7574,$A$2:$A7573,$A7574))&lt;0,0,IF(_xlfn.MAXIFS($F$2:$F7573,$C$2:$C7573,$C7574,$B$2:$B7573,$B7574,$A$2:$A7573,$A7574)=0,"",$E7574-_xlfn.MAXIFS($F$2:$F7573,$C$2:$C7573,$C7574,$B$2:$B7573,$B7574,$A$2:$A7573,$A7574)))&gt;0.25,"",IF(IF(_xlfn.MAXIFS($F$2:$F7573,$C$2:$C7573,$C7574,$B$2:$B7573,$B7574,$A$2:$A7573,$A7574)=0,"",$E7574-_xlfn.MAXIFS($F$2:$F7573,$C$2:$C7573,$C7574,$B$2:$B7573,$B7574,$A$2:$A7573,$A7574))&lt;0,0,IF(_xlfn.MAXIFS($F$2:$F7573,$C$2:$C7573,$C7574,$B$2:$B7573,$B7574,$A$2:$A7573,$A7574)=0,"",$E7574-_xlfn.MAXIFS($F$2:$F7573,$C$2:$C7573,$C7574,$B$2:$B7573,$B7574,$A$2:$A7573,$A7574))))</f>
        <v/>
      </c>
      <c r="K7574" s="6" t="str">
        <f t="shared" si="355"/>
        <v/>
      </c>
      <c r="L7574" s="6" t="str">
        <f t="shared" si="356"/>
        <v/>
      </c>
      <c r="M7574" s="6" t="str">
        <f t="shared" si="354"/>
        <v/>
      </c>
    </row>
    <row r="7575" spans="1:13" x14ac:dyDescent="0.25">
      <c r="A7575"/>
      <c r="B7575" s="1"/>
      <c r="C7575"/>
      <c r="D7575"/>
      <c r="E7575" s="76"/>
      <c r="F7575" s="76"/>
      <c r="G7575" s="2"/>
      <c r="H7575" s="77"/>
      <c r="J7575" s="79" t="str">
        <f>IF(IF(IF(_xlfn.MAXIFS($F$2:$F7574,$C$2:$C7574,$C7575,$B$2:$B7574,$B7575,$A$2:$A7574,$A7575)=0,"",$E7575-_xlfn.MAXIFS($F$2:$F7574,$C$2:$C7574,$C7575,$B$2:$B7574,$B7575,$A$2:$A7574,$A7575))&lt;0,0,IF(_xlfn.MAXIFS($F$2:$F7574,$C$2:$C7574,$C7575,$B$2:$B7574,$B7575,$A$2:$A7574,$A7575)=0,"",$E7575-_xlfn.MAXIFS($F$2:$F7574,$C$2:$C7574,$C7575,$B$2:$B7574,$B7575,$A$2:$A7574,$A7575)))&gt;0.25,"",IF(IF(_xlfn.MAXIFS($F$2:$F7574,$C$2:$C7574,$C7575,$B$2:$B7574,$B7575,$A$2:$A7574,$A7575)=0,"",$E7575-_xlfn.MAXIFS($F$2:$F7574,$C$2:$C7574,$C7575,$B$2:$B7574,$B7575,$A$2:$A7574,$A7575))&lt;0,0,IF(_xlfn.MAXIFS($F$2:$F7574,$C$2:$C7574,$C7575,$B$2:$B7574,$B7575,$A$2:$A7574,$A7575)=0,"",$E7575-_xlfn.MAXIFS($F$2:$F7574,$C$2:$C7574,$C7575,$B$2:$B7574,$B7575,$A$2:$A7574,$A7575))))</f>
        <v/>
      </c>
      <c r="K7575" s="6" t="str">
        <f t="shared" si="355"/>
        <v/>
      </c>
      <c r="L7575" s="6" t="str">
        <f t="shared" si="356"/>
        <v/>
      </c>
      <c r="M7575" s="6" t="str">
        <f t="shared" si="354"/>
        <v/>
      </c>
    </row>
    <row r="7576" spans="1:13" x14ac:dyDescent="0.25">
      <c r="A7576"/>
      <c r="B7576" s="1"/>
      <c r="C7576"/>
      <c r="D7576"/>
      <c r="E7576" s="76"/>
      <c r="F7576" s="76"/>
      <c r="G7576" s="2"/>
      <c r="H7576" s="77"/>
      <c r="J7576" s="79" t="str">
        <f>IF(IF(IF(_xlfn.MAXIFS($F$2:$F7575,$C$2:$C7575,$C7576,$B$2:$B7575,$B7576,$A$2:$A7575,$A7576)=0,"",$E7576-_xlfn.MAXIFS($F$2:$F7575,$C$2:$C7575,$C7576,$B$2:$B7575,$B7576,$A$2:$A7575,$A7576))&lt;0,0,IF(_xlfn.MAXIFS($F$2:$F7575,$C$2:$C7575,$C7576,$B$2:$B7575,$B7576,$A$2:$A7575,$A7576)=0,"",$E7576-_xlfn.MAXIFS($F$2:$F7575,$C$2:$C7575,$C7576,$B$2:$B7575,$B7576,$A$2:$A7575,$A7576)))&gt;0.25,"",IF(IF(_xlfn.MAXIFS($F$2:$F7575,$C$2:$C7575,$C7576,$B$2:$B7575,$B7576,$A$2:$A7575,$A7576)=0,"",$E7576-_xlfn.MAXIFS($F$2:$F7575,$C$2:$C7575,$C7576,$B$2:$B7575,$B7576,$A$2:$A7575,$A7576))&lt;0,0,IF(_xlfn.MAXIFS($F$2:$F7575,$C$2:$C7575,$C7576,$B$2:$B7575,$B7576,$A$2:$A7575,$A7576)=0,"",$E7576-_xlfn.MAXIFS($F$2:$F7575,$C$2:$C7575,$C7576,$B$2:$B7575,$B7576,$A$2:$A7575,$A7576))))</f>
        <v/>
      </c>
      <c r="K7576" s="6" t="str">
        <f t="shared" si="355"/>
        <v/>
      </c>
      <c r="L7576" s="6" t="str">
        <f t="shared" si="356"/>
        <v/>
      </c>
      <c r="M7576" s="6" t="str">
        <f t="shared" si="354"/>
        <v/>
      </c>
    </row>
    <row r="7577" spans="1:13" x14ac:dyDescent="0.25">
      <c r="A7577"/>
      <c r="B7577" s="1"/>
      <c r="C7577"/>
      <c r="D7577"/>
      <c r="E7577" s="76"/>
      <c r="F7577" s="76"/>
      <c r="G7577" s="2"/>
      <c r="H7577" s="77"/>
      <c r="J7577" s="79" t="str">
        <f>IF(IF(IF(_xlfn.MAXIFS($F$2:$F7576,$C$2:$C7576,$C7577,$B$2:$B7576,$B7577,$A$2:$A7576,$A7577)=0,"",$E7577-_xlfn.MAXIFS($F$2:$F7576,$C$2:$C7576,$C7577,$B$2:$B7576,$B7577,$A$2:$A7576,$A7577))&lt;0,0,IF(_xlfn.MAXIFS($F$2:$F7576,$C$2:$C7576,$C7577,$B$2:$B7576,$B7577,$A$2:$A7576,$A7577)=0,"",$E7577-_xlfn.MAXIFS($F$2:$F7576,$C$2:$C7576,$C7577,$B$2:$B7576,$B7577,$A$2:$A7576,$A7577)))&gt;0.25,"",IF(IF(_xlfn.MAXIFS($F$2:$F7576,$C$2:$C7576,$C7577,$B$2:$B7576,$B7577,$A$2:$A7576,$A7577)=0,"",$E7577-_xlfn.MAXIFS($F$2:$F7576,$C$2:$C7576,$C7577,$B$2:$B7576,$B7577,$A$2:$A7576,$A7577))&lt;0,0,IF(_xlfn.MAXIFS($F$2:$F7576,$C$2:$C7576,$C7577,$B$2:$B7576,$B7577,$A$2:$A7576,$A7577)=0,"",$E7577-_xlfn.MAXIFS($F$2:$F7576,$C$2:$C7576,$C7577,$B$2:$B7576,$B7577,$A$2:$A7576,$A7577))))</f>
        <v/>
      </c>
      <c r="K7577" s="6" t="str">
        <f t="shared" si="355"/>
        <v/>
      </c>
      <c r="L7577" s="6" t="str">
        <f t="shared" si="356"/>
        <v/>
      </c>
      <c r="M7577" s="6" t="str">
        <f t="shared" si="354"/>
        <v/>
      </c>
    </row>
    <row r="7578" spans="1:13" x14ac:dyDescent="0.25">
      <c r="A7578"/>
      <c r="B7578" s="1"/>
      <c r="C7578"/>
      <c r="D7578"/>
      <c r="E7578" s="76"/>
      <c r="F7578" s="76"/>
      <c r="G7578" s="2"/>
      <c r="H7578" s="77"/>
      <c r="J7578" s="79" t="str">
        <f>IF(IF(IF(_xlfn.MAXIFS($F$2:$F7577,$C$2:$C7577,$C7578,$B$2:$B7577,$B7578,$A$2:$A7577,$A7578)=0,"",$E7578-_xlfn.MAXIFS($F$2:$F7577,$C$2:$C7577,$C7578,$B$2:$B7577,$B7578,$A$2:$A7577,$A7578))&lt;0,0,IF(_xlfn.MAXIFS($F$2:$F7577,$C$2:$C7577,$C7578,$B$2:$B7577,$B7578,$A$2:$A7577,$A7578)=0,"",$E7578-_xlfn.MAXIFS($F$2:$F7577,$C$2:$C7577,$C7578,$B$2:$B7577,$B7578,$A$2:$A7577,$A7578)))&gt;0.25,"",IF(IF(_xlfn.MAXIFS($F$2:$F7577,$C$2:$C7577,$C7578,$B$2:$B7577,$B7578,$A$2:$A7577,$A7578)=0,"",$E7578-_xlfn.MAXIFS($F$2:$F7577,$C$2:$C7577,$C7578,$B$2:$B7577,$B7578,$A$2:$A7577,$A7578))&lt;0,0,IF(_xlfn.MAXIFS($F$2:$F7577,$C$2:$C7577,$C7578,$B$2:$B7577,$B7578,$A$2:$A7577,$A7578)=0,"",$E7578-_xlfn.MAXIFS($F$2:$F7577,$C$2:$C7577,$C7578,$B$2:$B7577,$B7578,$A$2:$A7577,$A7578))))</f>
        <v/>
      </c>
      <c r="K7578" s="6" t="str">
        <f t="shared" si="355"/>
        <v/>
      </c>
      <c r="L7578" s="6" t="str">
        <f t="shared" si="356"/>
        <v/>
      </c>
      <c r="M7578" s="6" t="str">
        <f t="shared" si="354"/>
        <v/>
      </c>
    </row>
    <row r="7579" spans="1:13" x14ac:dyDescent="0.25">
      <c r="A7579"/>
      <c r="B7579" s="1"/>
      <c r="C7579"/>
      <c r="D7579"/>
      <c r="E7579" s="76"/>
      <c r="F7579" s="76"/>
      <c r="G7579" s="2"/>
      <c r="H7579" s="77"/>
      <c r="J7579" s="79" t="str">
        <f>IF(IF(IF(_xlfn.MAXIFS($F$2:$F7578,$C$2:$C7578,$C7579,$B$2:$B7578,$B7579,$A$2:$A7578,$A7579)=0,"",$E7579-_xlfn.MAXIFS($F$2:$F7578,$C$2:$C7578,$C7579,$B$2:$B7578,$B7579,$A$2:$A7578,$A7579))&lt;0,0,IF(_xlfn.MAXIFS($F$2:$F7578,$C$2:$C7578,$C7579,$B$2:$B7578,$B7579,$A$2:$A7578,$A7579)=0,"",$E7579-_xlfn.MAXIFS($F$2:$F7578,$C$2:$C7578,$C7579,$B$2:$B7578,$B7579,$A$2:$A7578,$A7579)))&gt;0.25,"",IF(IF(_xlfn.MAXIFS($F$2:$F7578,$C$2:$C7578,$C7579,$B$2:$B7578,$B7579,$A$2:$A7578,$A7579)=0,"",$E7579-_xlfn.MAXIFS($F$2:$F7578,$C$2:$C7578,$C7579,$B$2:$B7578,$B7579,$A$2:$A7578,$A7579))&lt;0,0,IF(_xlfn.MAXIFS($F$2:$F7578,$C$2:$C7578,$C7579,$B$2:$B7578,$B7579,$A$2:$A7578,$A7579)=0,"",$E7579-_xlfn.MAXIFS($F$2:$F7578,$C$2:$C7578,$C7579,$B$2:$B7578,$B7579,$A$2:$A7578,$A7579))))</f>
        <v/>
      </c>
      <c r="K7579" s="6" t="str">
        <f t="shared" si="355"/>
        <v/>
      </c>
      <c r="L7579" s="6" t="str">
        <f t="shared" si="356"/>
        <v/>
      </c>
      <c r="M7579" s="6" t="str">
        <f t="shared" si="354"/>
        <v/>
      </c>
    </row>
    <row r="7580" spans="1:13" x14ac:dyDescent="0.25">
      <c r="A7580"/>
      <c r="B7580" s="1"/>
      <c r="C7580"/>
      <c r="D7580"/>
      <c r="E7580" s="76"/>
      <c r="F7580" s="76"/>
      <c r="G7580" s="2"/>
      <c r="H7580" s="77"/>
      <c r="J7580" s="79" t="str">
        <f>IF(IF(IF(_xlfn.MAXIFS($F$2:$F7579,$C$2:$C7579,$C7580,$B$2:$B7579,$B7580,$A$2:$A7579,$A7580)=0,"",$E7580-_xlfn.MAXIFS($F$2:$F7579,$C$2:$C7579,$C7580,$B$2:$B7579,$B7580,$A$2:$A7579,$A7580))&lt;0,0,IF(_xlfn.MAXIFS($F$2:$F7579,$C$2:$C7579,$C7580,$B$2:$B7579,$B7580,$A$2:$A7579,$A7580)=0,"",$E7580-_xlfn.MAXIFS($F$2:$F7579,$C$2:$C7579,$C7580,$B$2:$B7579,$B7580,$A$2:$A7579,$A7580)))&gt;0.25,"",IF(IF(_xlfn.MAXIFS($F$2:$F7579,$C$2:$C7579,$C7580,$B$2:$B7579,$B7580,$A$2:$A7579,$A7580)=0,"",$E7580-_xlfn.MAXIFS($F$2:$F7579,$C$2:$C7579,$C7580,$B$2:$B7579,$B7580,$A$2:$A7579,$A7580))&lt;0,0,IF(_xlfn.MAXIFS($F$2:$F7579,$C$2:$C7579,$C7580,$B$2:$B7579,$B7580,$A$2:$A7579,$A7580)=0,"",$E7580-_xlfn.MAXIFS($F$2:$F7579,$C$2:$C7579,$C7580,$B$2:$B7579,$B7580,$A$2:$A7579,$A7580))))</f>
        <v/>
      </c>
      <c r="K7580" s="6" t="str">
        <f t="shared" si="355"/>
        <v/>
      </c>
      <c r="L7580" s="6" t="str">
        <f t="shared" si="356"/>
        <v/>
      </c>
      <c r="M7580" s="6" t="str">
        <f t="shared" si="354"/>
        <v/>
      </c>
    </row>
    <row r="7581" spans="1:13" x14ac:dyDescent="0.25">
      <c r="A7581"/>
      <c r="B7581" s="1"/>
      <c r="C7581"/>
      <c r="D7581"/>
      <c r="E7581" s="76"/>
      <c r="F7581" s="76"/>
      <c r="G7581" s="2"/>
      <c r="H7581" s="77"/>
      <c r="J7581" s="79" t="str">
        <f>IF(IF(IF(_xlfn.MAXIFS($F$2:$F7580,$C$2:$C7580,$C7581,$B$2:$B7580,$B7581,$A$2:$A7580,$A7581)=0,"",$E7581-_xlfn.MAXIFS($F$2:$F7580,$C$2:$C7580,$C7581,$B$2:$B7580,$B7581,$A$2:$A7580,$A7581))&lt;0,0,IF(_xlfn.MAXIFS($F$2:$F7580,$C$2:$C7580,$C7581,$B$2:$B7580,$B7581,$A$2:$A7580,$A7581)=0,"",$E7581-_xlfn.MAXIFS($F$2:$F7580,$C$2:$C7580,$C7581,$B$2:$B7580,$B7581,$A$2:$A7580,$A7581)))&gt;0.25,"",IF(IF(_xlfn.MAXIFS($F$2:$F7580,$C$2:$C7580,$C7581,$B$2:$B7580,$B7581,$A$2:$A7580,$A7581)=0,"",$E7581-_xlfn.MAXIFS($F$2:$F7580,$C$2:$C7580,$C7581,$B$2:$B7580,$B7581,$A$2:$A7580,$A7581))&lt;0,0,IF(_xlfn.MAXIFS($F$2:$F7580,$C$2:$C7580,$C7581,$B$2:$B7580,$B7581,$A$2:$A7580,$A7581)=0,"",$E7581-_xlfn.MAXIFS($F$2:$F7580,$C$2:$C7580,$C7581,$B$2:$B7580,$B7581,$A$2:$A7580,$A7581))))</f>
        <v/>
      </c>
      <c r="K7581" s="6" t="str">
        <f t="shared" si="355"/>
        <v/>
      </c>
      <c r="L7581" s="6" t="str">
        <f t="shared" si="356"/>
        <v/>
      </c>
      <c r="M7581" s="6" t="str">
        <f t="shared" si="354"/>
        <v/>
      </c>
    </row>
    <row r="7582" spans="1:13" x14ac:dyDescent="0.25">
      <c r="A7582"/>
      <c r="B7582" s="1"/>
      <c r="C7582"/>
      <c r="D7582"/>
      <c r="E7582" s="76"/>
      <c r="F7582" s="76"/>
      <c r="G7582" s="2"/>
      <c r="H7582" s="77"/>
      <c r="J7582" s="79" t="str">
        <f>IF(IF(IF(_xlfn.MAXIFS($F$2:$F7581,$C$2:$C7581,$C7582,$B$2:$B7581,$B7582,$A$2:$A7581,$A7582)=0,"",$E7582-_xlfn.MAXIFS($F$2:$F7581,$C$2:$C7581,$C7582,$B$2:$B7581,$B7582,$A$2:$A7581,$A7582))&lt;0,0,IF(_xlfn.MAXIFS($F$2:$F7581,$C$2:$C7581,$C7582,$B$2:$B7581,$B7582,$A$2:$A7581,$A7582)=0,"",$E7582-_xlfn.MAXIFS($F$2:$F7581,$C$2:$C7581,$C7582,$B$2:$B7581,$B7582,$A$2:$A7581,$A7582)))&gt;0.25,"",IF(IF(_xlfn.MAXIFS($F$2:$F7581,$C$2:$C7581,$C7582,$B$2:$B7581,$B7582,$A$2:$A7581,$A7582)=0,"",$E7582-_xlfn.MAXIFS($F$2:$F7581,$C$2:$C7581,$C7582,$B$2:$B7581,$B7582,$A$2:$A7581,$A7582))&lt;0,0,IF(_xlfn.MAXIFS($F$2:$F7581,$C$2:$C7581,$C7582,$B$2:$B7581,$B7582,$A$2:$A7581,$A7582)=0,"",$E7582-_xlfn.MAXIFS($F$2:$F7581,$C$2:$C7581,$C7582,$B$2:$B7581,$B7582,$A$2:$A7581,$A7582))))</f>
        <v/>
      </c>
      <c r="K7582" s="6" t="str">
        <f t="shared" si="355"/>
        <v/>
      </c>
      <c r="L7582" s="6" t="str">
        <f t="shared" si="356"/>
        <v/>
      </c>
      <c r="M7582" s="6" t="str">
        <f t="shared" si="354"/>
        <v/>
      </c>
    </row>
    <row r="7583" spans="1:13" x14ac:dyDescent="0.25">
      <c r="A7583"/>
      <c r="B7583" s="1"/>
      <c r="C7583"/>
      <c r="D7583"/>
      <c r="E7583" s="76"/>
      <c r="F7583" s="76"/>
      <c r="G7583" s="2"/>
      <c r="H7583" s="77"/>
      <c r="J7583" s="79" t="str">
        <f>IF(IF(IF(_xlfn.MAXIFS($F$2:$F7582,$C$2:$C7582,$C7583,$B$2:$B7582,$B7583,$A$2:$A7582,$A7583)=0,"",$E7583-_xlfn.MAXIFS($F$2:$F7582,$C$2:$C7582,$C7583,$B$2:$B7582,$B7583,$A$2:$A7582,$A7583))&lt;0,0,IF(_xlfn.MAXIFS($F$2:$F7582,$C$2:$C7582,$C7583,$B$2:$B7582,$B7583,$A$2:$A7582,$A7583)=0,"",$E7583-_xlfn.MAXIFS($F$2:$F7582,$C$2:$C7582,$C7583,$B$2:$B7582,$B7583,$A$2:$A7582,$A7583)))&gt;0.25,"",IF(IF(_xlfn.MAXIFS($F$2:$F7582,$C$2:$C7582,$C7583,$B$2:$B7582,$B7583,$A$2:$A7582,$A7583)=0,"",$E7583-_xlfn.MAXIFS($F$2:$F7582,$C$2:$C7582,$C7583,$B$2:$B7582,$B7583,$A$2:$A7582,$A7583))&lt;0,0,IF(_xlfn.MAXIFS($F$2:$F7582,$C$2:$C7582,$C7583,$B$2:$B7582,$B7583,$A$2:$A7582,$A7583)=0,"",$E7583-_xlfn.MAXIFS($F$2:$F7582,$C$2:$C7582,$C7583,$B$2:$B7582,$B7583,$A$2:$A7582,$A7583))))</f>
        <v/>
      </c>
      <c r="K7583" s="6" t="str">
        <f t="shared" si="355"/>
        <v/>
      </c>
      <c r="L7583" s="6" t="str">
        <f t="shared" si="356"/>
        <v/>
      </c>
      <c r="M7583" s="6" t="str">
        <f t="shared" si="354"/>
        <v/>
      </c>
    </row>
    <row r="7584" spans="1:13" x14ac:dyDescent="0.25">
      <c r="A7584"/>
      <c r="B7584" s="1"/>
      <c r="C7584"/>
      <c r="D7584"/>
      <c r="E7584" s="76"/>
      <c r="F7584" s="76"/>
      <c r="G7584" s="2"/>
      <c r="H7584" s="77"/>
      <c r="J7584" s="79" t="str">
        <f>IF(IF(IF(_xlfn.MAXIFS($F$2:$F7583,$C$2:$C7583,$C7584,$B$2:$B7583,$B7584,$A$2:$A7583,$A7584)=0,"",$E7584-_xlfn.MAXIFS($F$2:$F7583,$C$2:$C7583,$C7584,$B$2:$B7583,$B7584,$A$2:$A7583,$A7584))&lt;0,0,IF(_xlfn.MAXIFS($F$2:$F7583,$C$2:$C7583,$C7584,$B$2:$B7583,$B7584,$A$2:$A7583,$A7584)=0,"",$E7584-_xlfn.MAXIFS($F$2:$F7583,$C$2:$C7583,$C7584,$B$2:$B7583,$B7584,$A$2:$A7583,$A7584)))&gt;0.25,"",IF(IF(_xlfn.MAXIFS($F$2:$F7583,$C$2:$C7583,$C7584,$B$2:$B7583,$B7584,$A$2:$A7583,$A7584)=0,"",$E7584-_xlfn.MAXIFS($F$2:$F7583,$C$2:$C7583,$C7584,$B$2:$B7583,$B7584,$A$2:$A7583,$A7584))&lt;0,0,IF(_xlfn.MAXIFS($F$2:$F7583,$C$2:$C7583,$C7584,$B$2:$B7583,$B7584,$A$2:$A7583,$A7584)=0,"",$E7584-_xlfn.MAXIFS($F$2:$F7583,$C$2:$C7583,$C7584,$B$2:$B7583,$B7584,$A$2:$A7583,$A7584))))</f>
        <v/>
      </c>
      <c r="K7584" s="6" t="str">
        <f t="shared" si="355"/>
        <v/>
      </c>
      <c r="L7584" s="6" t="str">
        <f t="shared" si="356"/>
        <v/>
      </c>
      <c r="M7584" s="6" t="str">
        <f t="shared" si="354"/>
        <v/>
      </c>
    </row>
    <row r="7585" spans="1:13" x14ac:dyDescent="0.25">
      <c r="A7585"/>
      <c r="B7585" s="1"/>
      <c r="C7585"/>
      <c r="D7585"/>
      <c r="E7585" s="76"/>
      <c r="F7585" s="76"/>
      <c r="G7585" s="2"/>
      <c r="H7585" s="77"/>
      <c r="J7585" s="79" t="str">
        <f>IF(IF(IF(_xlfn.MAXIFS($F$2:$F7584,$C$2:$C7584,$C7585,$B$2:$B7584,$B7585,$A$2:$A7584,$A7585)=0,"",$E7585-_xlfn.MAXIFS($F$2:$F7584,$C$2:$C7584,$C7585,$B$2:$B7584,$B7585,$A$2:$A7584,$A7585))&lt;0,0,IF(_xlfn.MAXIFS($F$2:$F7584,$C$2:$C7584,$C7585,$B$2:$B7584,$B7585,$A$2:$A7584,$A7585)=0,"",$E7585-_xlfn.MAXIFS($F$2:$F7584,$C$2:$C7584,$C7585,$B$2:$B7584,$B7585,$A$2:$A7584,$A7585)))&gt;0.25,"",IF(IF(_xlfn.MAXIFS($F$2:$F7584,$C$2:$C7584,$C7585,$B$2:$B7584,$B7585,$A$2:$A7584,$A7585)=0,"",$E7585-_xlfn.MAXIFS($F$2:$F7584,$C$2:$C7584,$C7585,$B$2:$B7584,$B7585,$A$2:$A7584,$A7585))&lt;0,0,IF(_xlfn.MAXIFS($F$2:$F7584,$C$2:$C7584,$C7585,$B$2:$B7584,$B7585,$A$2:$A7584,$A7585)=0,"",$E7585-_xlfn.MAXIFS($F$2:$F7584,$C$2:$C7584,$C7585,$B$2:$B7584,$B7585,$A$2:$A7584,$A7585))))</f>
        <v/>
      </c>
      <c r="K7585" s="6" t="str">
        <f t="shared" si="355"/>
        <v/>
      </c>
      <c r="L7585" s="6" t="str">
        <f t="shared" si="356"/>
        <v/>
      </c>
      <c r="M7585" s="6" t="str">
        <f t="shared" si="354"/>
        <v/>
      </c>
    </row>
    <row r="7586" spans="1:13" x14ac:dyDescent="0.25">
      <c r="A7586"/>
      <c r="B7586" s="1"/>
      <c r="C7586"/>
      <c r="D7586"/>
      <c r="E7586" s="76"/>
      <c r="F7586" s="76"/>
      <c r="G7586" s="2"/>
      <c r="H7586" s="77"/>
      <c r="J7586" s="79" t="str">
        <f>IF(IF(IF(_xlfn.MAXIFS($F$2:$F7585,$C$2:$C7585,$C7586,$B$2:$B7585,$B7586,$A$2:$A7585,$A7586)=0,"",$E7586-_xlfn.MAXIFS($F$2:$F7585,$C$2:$C7585,$C7586,$B$2:$B7585,$B7586,$A$2:$A7585,$A7586))&lt;0,0,IF(_xlfn.MAXIFS($F$2:$F7585,$C$2:$C7585,$C7586,$B$2:$B7585,$B7586,$A$2:$A7585,$A7586)=0,"",$E7586-_xlfn.MAXIFS($F$2:$F7585,$C$2:$C7585,$C7586,$B$2:$B7585,$B7586,$A$2:$A7585,$A7586)))&gt;0.25,"",IF(IF(_xlfn.MAXIFS($F$2:$F7585,$C$2:$C7585,$C7586,$B$2:$B7585,$B7586,$A$2:$A7585,$A7586)=0,"",$E7586-_xlfn.MAXIFS($F$2:$F7585,$C$2:$C7585,$C7586,$B$2:$B7585,$B7586,$A$2:$A7585,$A7586))&lt;0,0,IF(_xlfn.MAXIFS($F$2:$F7585,$C$2:$C7585,$C7586,$B$2:$B7585,$B7586,$A$2:$A7585,$A7586)=0,"",$E7586-_xlfn.MAXIFS($F$2:$F7585,$C$2:$C7585,$C7586,$B$2:$B7585,$B7586,$A$2:$A7585,$A7586))))</f>
        <v/>
      </c>
      <c r="K7586" s="6" t="str">
        <f t="shared" si="355"/>
        <v/>
      </c>
      <c r="L7586" s="6" t="str">
        <f t="shared" si="356"/>
        <v/>
      </c>
      <c r="M7586" s="6" t="str">
        <f t="shared" si="354"/>
        <v/>
      </c>
    </row>
    <row r="7587" spans="1:13" x14ac:dyDescent="0.25">
      <c r="A7587"/>
      <c r="B7587" s="1"/>
      <c r="C7587"/>
      <c r="D7587"/>
      <c r="E7587" s="76"/>
      <c r="F7587" s="76"/>
      <c r="G7587" s="2"/>
      <c r="H7587" s="77"/>
      <c r="J7587" s="79" t="str">
        <f>IF(IF(IF(_xlfn.MAXIFS($F$2:$F7586,$C$2:$C7586,$C7587,$B$2:$B7586,$B7587,$A$2:$A7586,$A7587)=0,"",$E7587-_xlfn.MAXIFS($F$2:$F7586,$C$2:$C7586,$C7587,$B$2:$B7586,$B7587,$A$2:$A7586,$A7587))&lt;0,0,IF(_xlfn.MAXIFS($F$2:$F7586,$C$2:$C7586,$C7587,$B$2:$B7586,$B7587,$A$2:$A7586,$A7587)=0,"",$E7587-_xlfn.MAXIFS($F$2:$F7586,$C$2:$C7586,$C7587,$B$2:$B7586,$B7587,$A$2:$A7586,$A7587)))&gt;0.25,"",IF(IF(_xlfn.MAXIFS($F$2:$F7586,$C$2:$C7586,$C7587,$B$2:$B7586,$B7587,$A$2:$A7586,$A7587)=0,"",$E7587-_xlfn.MAXIFS($F$2:$F7586,$C$2:$C7586,$C7587,$B$2:$B7586,$B7587,$A$2:$A7586,$A7587))&lt;0,0,IF(_xlfn.MAXIFS($F$2:$F7586,$C$2:$C7586,$C7587,$B$2:$B7586,$B7587,$A$2:$A7586,$A7587)=0,"",$E7587-_xlfn.MAXIFS($F$2:$F7586,$C$2:$C7586,$C7587,$B$2:$B7586,$B7587,$A$2:$A7586,$A7587))))</f>
        <v/>
      </c>
      <c r="K7587" s="6" t="str">
        <f t="shared" si="355"/>
        <v/>
      </c>
      <c r="L7587" s="6" t="str">
        <f t="shared" si="356"/>
        <v/>
      </c>
      <c r="M7587" s="6" t="str">
        <f t="shared" si="354"/>
        <v/>
      </c>
    </row>
    <row r="7588" spans="1:13" x14ac:dyDescent="0.25">
      <c r="A7588"/>
      <c r="B7588" s="1"/>
      <c r="C7588"/>
      <c r="D7588"/>
      <c r="E7588" s="76"/>
      <c r="F7588" s="76"/>
      <c r="G7588" s="2"/>
      <c r="H7588" s="77"/>
      <c r="J7588" s="79" t="str">
        <f>IF(IF(IF(_xlfn.MAXIFS($F$2:$F7587,$C$2:$C7587,$C7588,$B$2:$B7587,$B7588,$A$2:$A7587,$A7588)=0,"",$E7588-_xlfn.MAXIFS($F$2:$F7587,$C$2:$C7587,$C7588,$B$2:$B7587,$B7588,$A$2:$A7587,$A7588))&lt;0,0,IF(_xlfn.MAXIFS($F$2:$F7587,$C$2:$C7587,$C7588,$B$2:$B7587,$B7588,$A$2:$A7587,$A7588)=0,"",$E7588-_xlfn.MAXIFS($F$2:$F7587,$C$2:$C7587,$C7588,$B$2:$B7587,$B7588,$A$2:$A7587,$A7588)))&gt;0.25,"",IF(IF(_xlfn.MAXIFS($F$2:$F7587,$C$2:$C7587,$C7588,$B$2:$B7587,$B7588,$A$2:$A7587,$A7588)=0,"",$E7588-_xlfn.MAXIFS($F$2:$F7587,$C$2:$C7587,$C7588,$B$2:$B7587,$B7588,$A$2:$A7587,$A7588))&lt;0,0,IF(_xlfn.MAXIFS($F$2:$F7587,$C$2:$C7587,$C7588,$B$2:$B7587,$B7588,$A$2:$A7587,$A7588)=0,"",$E7588-_xlfn.MAXIFS($F$2:$F7587,$C$2:$C7587,$C7588,$B$2:$B7587,$B7588,$A$2:$A7587,$A7588))))</f>
        <v/>
      </c>
      <c r="K7588" s="6" t="str">
        <f t="shared" si="355"/>
        <v/>
      </c>
      <c r="L7588" s="6" t="str">
        <f t="shared" si="356"/>
        <v/>
      </c>
      <c r="M7588" s="6" t="str">
        <f t="shared" si="354"/>
        <v/>
      </c>
    </row>
    <row r="7589" spans="1:13" x14ac:dyDescent="0.25">
      <c r="A7589"/>
      <c r="B7589" s="1"/>
      <c r="C7589"/>
      <c r="D7589"/>
      <c r="E7589" s="76"/>
      <c r="F7589" s="76"/>
      <c r="G7589" s="2"/>
      <c r="H7589" s="77"/>
      <c r="J7589" s="79" t="str">
        <f>IF(IF(IF(_xlfn.MAXIFS($F$2:$F7588,$C$2:$C7588,$C7589,$B$2:$B7588,$B7589,$A$2:$A7588,$A7589)=0,"",$E7589-_xlfn.MAXIFS($F$2:$F7588,$C$2:$C7588,$C7589,$B$2:$B7588,$B7589,$A$2:$A7588,$A7589))&lt;0,0,IF(_xlfn.MAXIFS($F$2:$F7588,$C$2:$C7588,$C7589,$B$2:$B7588,$B7589,$A$2:$A7588,$A7589)=0,"",$E7589-_xlfn.MAXIFS($F$2:$F7588,$C$2:$C7588,$C7589,$B$2:$B7588,$B7589,$A$2:$A7588,$A7589)))&gt;0.25,"",IF(IF(_xlfn.MAXIFS($F$2:$F7588,$C$2:$C7588,$C7589,$B$2:$B7588,$B7589,$A$2:$A7588,$A7589)=0,"",$E7589-_xlfn.MAXIFS($F$2:$F7588,$C$2:$C7588,$C7589,$B$2:$B7588,$B7589,$A$2:$A7588,$A7589))&lt;0,0,IF(_xlfn.MAXIFS($F$2:$F7588,$C$2:$C7588,$C7589,$B$2:$B7588,$B7589,$A$2:$A7588,$A7589)=0,"",$E7589-_xlfn.MAXIFS($F$2:$F7588,$C$2:$C7588,$C7589,$B$2:$B7588,$B7589,$A$2:$A7588,$A7589))))</f>
        <v/>
      </c>
      <c r="K7589" s="6" t="str">
        <f t="shared" si="355"/>
        <v/>
      </c>
      <c r="L7589" s="6" t="str">
        <f t="shared" si="356"/>
        <v/>
      </c>
      <c r="M7589" s="6" t="str">
        <f t="shared" si="354"/>
        <v/>
      </c>
    </row>
    <row r="7590" spans="1:13" x14ac:dyDescent="0.25">
      <c r="A7590"/>
      <c r="B7590" s="1"/>
      <c r="C7590"/>
      <c r="D7590"/>
      <c r="E7590" s="76"/>
      <c r="F7590" s="76"/>
      <c r="G7590" s="2"/>
      <c r="H7590" s="77"/>
      <c r="J7590" s="79" t="str">
        <f>IF(IF(IF(_xlfn.MAXIFS($F$2:$F7589,$C$2:$C7589,$C7590,$B$2:$B7589,$B7590,$A$2:$A7589,$A7590)=0,"",$E7590-_xlfn.MAXIFS($F$2:$F7589,$C$2:$C7589,$C7590,$B$2:$B7589,$B7590,$A$2:$A7589,$A7590))&lt;0,0,IF(_xlfn.MAXIFS($F$2:$F7589,$C$2:$C7589,$C7590,$B$2:$B7589,$B7590,$A$2:$A7589,$A7590)=0,"",$E7590-_xlfn.MAXIFS($F$2:$F7589,$C$2:$C7589,$C7590,$B$2:$B7589,$B7590,$A$2:$A7589,$A7590)))&gt;0.25,"",IF(IF(_xlfn.MAXIFS($F$2:$F7589,$C$2:$C7589,$C7590,$B$2:$B7589,$B7590,$A$2:$A7589,$A7590)=0,"",$E7590-_xlfn.MAXIFS($F$2:$F7589,$C$2:$C7589,$C7590,$B$2:$B7589,$B7590,$A$2:$A7589,$A7590))&lt;0,0,IF(_xlfn.MAXIFS($F$2:$F7589,$C$2:$C7589,$C7590,$B$2:$B7589,$B7590,$A$2:$A7589,$A7590)=0,"",$E7590-_xlfn.MAXIFS($F$2:$F7589,$C$2:$C7589,$C7590,$B$2:$B7589,$B7590,$A$2:$A7589,$A7590))))</f>
        <v/>
      </c>
      <c r="K7590" s="6" t="str">
        <f t="shared" si="355"/>
        <v/>
      </c>
      <c r="L7590" s="6" t="str">
        <f t="shared" si="356"/>
        <v/>
      </c>
      <c r="M7590" s="6" t="str">
        <f t="shared" si="354"/>
        <v/>
      </c>
    </row>
    <row r="7591" spans="1:13" x14ac:dyDescent="0.25">
      <c r="A7591"/>
      <c r="B7591" s="1"/>
      <c r="C7591"/>
      <c r="D7591"/>
      <c r="E7591" s="76"/>
      <c r="F7591" s="76"/>
      <c r="G7591" s="2"/>
      <c r="H7591" s="77"/>
      <c r="J7591" s="79" t="str">
        <f>IF(IF(IF(_xlfn.MAXIFS($F$2:$F7590,$C$2:$C7590,$C7591,$B$2:$B7590,$B7591,$A$2:$A7590,$A7591)=0,"",$E7591-_xlfn.MAXIFS($F$2:$F7590,$C$2:$C7590,$C7591,$B$2:$B7590,$B7591,$A$2:$A7590,$A7591))&lt;0,0,IF(_xlfn.MAXIFS($F$2:$F7590,$C$2:$C7590,$C7591,$B$2:$B7590,$B7591,$A$2:$A7590,$A7591)=0,"",$E7591-_xlfn.MAXIFS($F$2:$F7590,$C$2:$C7590,$C7591,$B$2:$B7590,$B7591,$A$2:$A7590,$A7591)))&gt;0.25,"",IF(IF(_xlfn.MAXIFS($F$2:$F7590,$C$2:$C7590,$C7591,$B$2:$B7590,$B7591,$A$2:$A7590,$A7591)=0,"",$E7591-_xlfn.MAXIFS($F$2:$F7590,$C$2:$C7590,$C7591,$B$2:$B7590,$B7591,$A$2:$A7590,$A7591))&lt;0,0,IF(_xlfn.MAXIFS($F$2:$F7590,$C$2:$C7590,$C7591,$B$2:$B7590,$B7591,$A$2:$A7590,$A7591)=0,"",$E7591-_xlfn.MAXIFS($F$2:$F7590,$C$2:$C7590,$C7591,$B$2:$B7590,$B7591,$A$2:$A7590,$A7591))))</f>
        <v/>
      </c>
      <c r="K7591" s="6" t="str">
        <f t="shared" si="355"/>
        <v/>
      </c>
      <c r="L7591" s="6" t="str">
        <f t="shared" si="356"/>
        <v/>
      </c>
      <c r="M7591" s="6" t="str">
        <f t="shared" si="354"/>
        <v/>
      </c>
    </row>
    <row r="7592" spans="1:13" x14ac:dyDescent="0.25">
      <c r="A7592"/>
      <c r="B7592" s="1"/>
      <c r="C7592"/>
      <c r="D7592"/>
      <c r="E7592" s="76"/>
      <c r="F7592" s="76"/>
      <c r="G7592" s="2"/>
      <c r="H7592" s="77"/>
      <c r="J7592" s="79" t="str">
        <f>IF(IF(IF(_xlfn.MAXIFS($F$2:$F7591,$C$2:$C7591,$C7592,$B$2:$B7591,$B7592,$A$2:$A7591,$A7592)=0,"",$E7592-_xlfn.MAXIFS($F$2:$F7591,$C$2:$C7591,$C7592,$B$2:$B7591,$B7592,$A$2:$A7591,$A7592))&lt;0,0,IF(_xlfn.MAXIFS($F$2:$F7591,$C$2:$C7591,$C7592,$B$2:$B7591,$B7592,$A$2:$A7591,$A7592)=0,"",$E7592-_xlfn.MAXIFS($F$2:$F7591,$C$2:$C7591,$C7592,$B$2:$B7591,$B7592,$A$2:$A7591,$A7592)))&gt;0.25,"",IF(IF(_xlfn.MAXIFS($F$2:$F7591,$C$2:$C7591,$C7592,$B$2:$B7591,$B7592,$A$2:$A7591,$A7592)=0,"",$E7592-_xlfn.MAXIFS($F$2:$F7591,$C$2:$C7591,$C7592,$B$2:$B7591,$B7592,$A$2:$A7591,$A7592))&lt;0,0,IF(_xlfn.MAXIFS($F$2:$F7591,$C$2:$C7591,$C7592,$B$2:$B7591,$B7592,$A$2:$A7591,$A7592)=0,"",$E7592-_xlfn.MAXIFS($F$2:$F7591,$C$2:$C7591,$C7592,$B$2:$B7591,$B7592,$A$2:$A7591,$A7592))))</f>
        <v/>
      </c>
      <c r="K7592" s="6" t="str">
        <f t="shared" si="355"/>
        <v/>
      </c>
      <c r="L7592" s="6" t="str">
        <f t="shared" si="356"/>
        <v/>
      </c>
      <c r="M7592" s="6" t="str">
        <f t="shared" si="354"/>
        <v/>
      </c>
    </row>
    <row r="7593" spans="1:13" x14ac:dyDescent="0.25">
      <c r="A7593"/>
      <c r="B7593" s="1"/>
      <c r="C7593"/>
      <c r="D7593"/>
      <c r="E7593" s="76"/>
      <c r="F7593" s="76"/>
      <c r="G7593" s="2"/>
      <c r="H7593" s="77"/>
      <c r="J7593" s="79" t="str">
        <f>IF(IF(IF(_xlfn.MAXIFS($F$2:$F7592,$C$2:$C7592,$C7593,$B$2:$B7592,$B7593,$A$2:$A7592,$A7593)=0,"",$E7593-_xlfn.MAXIFS($F$2:$F7592,$C$2:$C7592,$C7593,$B$2:$B7592,$B7593,$A$2:$A7592,$A7593))&lt;0,0,IF(_xlfn.MAXIFS($F$2:$F7592,$C$2:$C7592,$C7593,$B$2:$B7592,$B7593,$A$2:$A7592,$A7593)=0,"",$E7593-_xlfn.MAXIFS($F$2:$F7592,$C$2:$C7592,$C7593,$B$2:$B7592,$B7593,$A$2:$A7592,$A7593)))&gt;0.25,"",IF(IF(_xlfn.MAXIFS($F$2:$F7592,$C$2:$C7592,$C7593,$B$2:$B7592,$B7593,$A$2:$A7592,$A7593)=0,"",$E7593-_xlfn.MAXIFS($F$2:$F7592,$C$2:$C7592,$C7593,$B$2:$B7592,$B7593,$A$2:$A7592,$A7593))&lt;0,0,IF(_xlfn.MAXIFS($F$2:$F7592,$C$2:$C7592,$C7593,$B$2:$B7592,$B7593,$A$2:$A7592,$A7593)=0,"",$E7593-_xlfn.MAXIFS($F$2:$F7592,$C$2:$C7592,$C7593,$B$2:$B7592,$B7593,$A$2:$A7592,$A7593))))</f>
        <v/>
      </c>
      <c r="K7593" s="6" t="str">
        <f t="shared" si="355"/>
        <v/>
      </c>
      <c r="L7593" s="6" t="str">
        <f t="shared" si="356"/>
        <v/>
      </c>
      <c r="M7593" s="6" t="str">
        <f t="shared" si="354"/>
        <v/>
      </c>
    </row>
    <row r="7594" spans="1:13" x14ac:dyDescent="0.25">
      <c r="A7594"/>
      <c r="B7594" s="1"/>
      <c r="C7594"/>
      <c r="D7594"/>
      <c r="E7594" s="76"/>
      <c r="F7594" s="76"/>
      <c r="G7594" s="2"/>
      <c r="H7594" s="77"/>
      <c r="J7594" s="79" t="str">
        <f>IF(IF(IF(_xlfn.MAXIFS($F$2:$F7593,$C$2:$C7593,$C7594,$B$2:$B7593,$B7594,$A$2:$A7593,$A7594)=0,"",$E7594-_xlfn.MAXIFS($F$2:$F7593,$C$2:$C7593,$C7594,$B$2:$B7593,$B7594,$A$2:$A7593,$A7594))&lt;0,0,IF(_xlfn.MAXIFS($F$2:$F7593,$C$2:$C7593,$C7594,$B$2:$B7593,$B7594,$A$2:$A7593,$A7594)=0,"",$E7594-_xlfn.MAXIFS($F$2:$F7593,$C$2:$C7593,$C7594,$B$2:$B7593,$B7594,$A$2:$A7593,$A7594)))&gt;0.25,"",IF(IF(_xlfn.MAXIFS($F$2:$F7593,$C$2:$C7593,$C7594,$B$2:$B7593,$B7594,$A$2:$A7593,$A7594)=0,"",$E7594-_xlfn.MAXIFS($F$2:$F7593,$C$2:$C7593,$C7594,$B$2:$B7593,$B7594,$A$2:$A7593,$A7594))&lt;0,0,IF(_xlfn.MAXIFS($F$2:$F7593,$C$2:$C7593,$C7594,$B$2:$B7593,$B7594,$A$2:$A7593,$A7594)=0,"",$E7594-_xlfn.MAXIFS($F$2:$F7593,$C$2:$C7593,$C7594,$B$2:$B7593,$B7594,$A$2:$A7593,$A7594))))</f>
        <v/>
      </c>
      <c r="K7594" s="6" t="str">
        <f t="shared" si="355"/>
        <v/>
      </c>
      <c r="L7594" s="6" t="str">
        <f t="shared" si="356"/>
        <v/>
      </c>
      <c r="M7594" s="6" t="str">
        <f t="shared" si="354"/>
        <v/>
      </c>
    </row>
    <row r="7595" spans="1:13" x14ac:dyDescent="0.25">
      <c r="A7595"/>
      <c r="B7595" s="1"/>
      <c r="C7595"/>
      <c r="D7595"/>
      <c r="E7595" s="76"/>
      <c r="F7595" s="76"/>
      <c r="G7595" s="2"/>
      <c r="H7595" s="77"/>
      <c r="J7595" s="79" t="str">
        <f>IF(IF(IF(_xlfn.MAXIFS($F$2:$F7594,$C$2:$C7594,$C7595,$B$2:$B7594,$B7595,$A$2:$A7594,$A7595)=0,"",$E7595-_xlfn.MAXIFS($F$2:$F7594,$C$2:$C7594,$C7595,$B$2:$B7594,$B7595,$A$2:$A7594,$A7595))&lt;0,0,IF(_xlfn.MAXIFS($F$2:$F7594,$C$2:$C7594,$C7595,$B$2:$B7594,$B7595,$A$2:$A7594,$A7595)=0,"",$E7595-_xlfn.MAXIFS($F$2:$F7594,$C$2:$C7594,$C7595,$B$2:$B7594,$B7595,$A$2:$A7594,$A7595)))&gt;0.25,"",IF(IF(_xlfn.MAXIFS($F$2:$F7594,$C$2:$C7594,$C7595,$B$2:$B7594,$B7595,$A$2:$A7594,$A7595)=0,"",$E7595-_xlfn.MAXIFS($F$2:$F7594,$C$2:$C7594,$C7595,$B$2:$B7594,$B7595,$A$2:$A7594,$A7595))&lt;0,0,IF(_xlfn.MAXIFS($F$2:$F7594,$C$2:$C7594,$C7595,$B$2:$B7594,$B7595,$A$2:$A7594,$A7595)=0,"",$E7595-_xlfn.MAXIFS($F$2:$F7594,$C$2:$C7594,$C7595,$B$2:$B7594,$B7595,$A$2:$A7594,$A7595))))</f>
        <v/>
      </c>
      <c r="K7595" s="6" t="str">
        <f t="shared" si="355"/>
        <v/>
      </c>
      <c r="L7595" s="6" t="str">
        <f t="shared" si="356"/>
        <v/>
      </c>
      <c r="M7595" s="6" t="str">
        <f t="shared" si="354"/>
        <v/>
      </c>
    </row>
    <row r="7596" spans="1:13" x14ac:dyDescent="0.25">
      <c r="A7596"/>
      <c r="B7596" s="1"/>
      <c r="C7596"/>
      <c r="D7596"/>
      <c r="E7596" s="76"/>
      <c r="F7596" s="76"/>
      <c r="G7596" s="2"/>
      <c r="H7596" s="77"/>
      <c r="J7596" s="79" t="str">
        <f>IF(IF(IF(_xlfn.MAXIFS($F$2:$F7595,$C$2:$C7595,$C7596,$B$2:$B7595,$B7596,$A$2:$A7595,$A7596)=0,"",$E7596-_xlfn.MAXIFS($F$2:$F7595,$C$2:$C7595,$C7596,$B$2:$B7595,$B7596,$A$2:$A7595,$A7596))&lt;0,0,IF(_xlfn.MAXIFS($F$2:$F7595,$C$2:$C7595,$C7596,$B$2:$B7595,$B7596,$A$2:$A7595,$A7596)=0,"",$E7596-_xlfn.MAXIFS($F$2:$F7595,$C$2:$C7595,$C7596,$B$2:$B7595,$B7596,$A$2:$A7595,$A7596)))&gt;0.25,"",IF(IF(_xlfn.MAXIFS($F$2:$F7595,$C$2:$C7595,$C7596,$B$2:$B7595,$B7596,$A$2:$A7595,$A7596)=0,"",$E7596-_xlfn.MAXIFS($F$2:$F7595,$C$2:$C7595,$C7596,$B$2:$B7595,$B7596,$A$2:$A7595,$A7596))&lt;0,0,IF(_xlfn.MAXIFS($F$2:$F7595,$C$2:$C7595,$C7596,$B$2:$B7595,$B7596,$A$2:$A7595,$A7596)=0,"",$E7596-_xlfn.MAXIFS($F$2:$F7595,$C$2:$C7595,$C7596,$B$2:$B7595,$B7596,$A$2:$A7595,$A7596))))</f>
        <v/>
      </c>
      <c r="K7596" s="6" t="str">
        <f t="shared" si="355"/>
        <v/>
      </c>
      <c r="L7596" s="6" t="str">
        <f t="shared" si="356"/>
        <v/>
      </c>
      <c r="M7596" s="6" t="str">
        <f t="shared" si="354"/>
        <v/>
      </c>
    </row>
    <row r="7597" spans="1:13" x14ac:dyDescent="0.25">
      <c r="A7597"/>
      <c r="B7597" s="1"/>
      <c r="C7597"/>
      <c r="D7597"/>
      <c r="E7597" s="76"/>
      <c r="F7597" s="76"/>
      <c r="G7597" s="2"/>
      <c r="H7597" s="77"/>
      <c r="J7597" s="79" t="str">
        <f>IF(IF(IF(_xlfn.MAXIFS($F$2:$F7596,$C$2:$C7596,$C7597,$B$2:$B7596,$B7597,$A$2:$A7596,$A7597)=0,"",$E7597-_xlfn.MAXIFS($F$2:$F7596,$C$2:$C7596,$C7597,$B$2:$B7596,$B7597,$A$2:$A7596,$A7597))&lt;0,0,IF(_xlfn.MAXIFS($F$2:$F7596,$C$2:$C7596,$C7597,$B$2:$B7596,$B7597,$A$2:$A7596,$A7597)=0,"",$E7597-_xlfn.MAXIFS($F$2:$F7596,$C$2:$C7596,$C7597,$B$2:$B7596,$B7597,$A$2:$A7596,$A7597)))&gt;0.25,"",IF(IF(_xlfn.MAXIFS($F$2:$F7596,$C$2:$C7596,$C7597,$B$2:$B7596,$B7597,$A$2:$A7596,$A7597)=0,"",$E7597-_xlfn.MAXIFS($F$2:$F7596,$C$2:$C7596,$C7597,$B$2:$B7596,$B7597,$A$2:$A7596,$A7597))&lt;0,0,IF(_xlfn.MAXIFS($F$2:$F7596,$C$2:$C7596,$C7597,$B$2:$B7596,$B7597,$A$2:$A7596,$A7597)=0,"",$E7597-_xlfn.MAXIFS($F$2:$F7596,$C$2:$C7596,$C7597,$B$2:$B7596,$B7597,$A$2:$A7596,$A7597))))</f>
        <v/>
      </c>
      <c r="K7597" s="6" t="str">
        <f t="shared" si="355"/>
        <v/>
      </c>
      <c r="L7597" s="6" t="str">
        <f t="shared" si="356"/>
        <v/>
      </c>
      <c r="M7597" s="6" t="str">
        <f t="shared" si="354"/>
        <v/>
      </c>
    </row>
    <row r="7598" spans="1:13" x14ac:dyDescent="0.25">
      <c r="A7598"/>
      <c r="B7598" s="1"/>
      <c r="C7598"/>
      <c r="D7598"/>
      <c r="E7598" s="76"/>
      <c r="F7598" s="76"/>
      <c r="G7598" s="2"/>
      <c r="H7598" s="77"/>
      <c r="J7598" s="79" t="str">
        <f>IF(IF(IF(_xlfn.MAXIFS($F$2:$F7597,$C$2:$C7597,$C7598,$B$2:$B7597,$B7598,$A$2:$A7597,$A7598)=0,"",$E7598-_xlfn.MAXIFS($F$2:$F7597,$C$2:$C7597,$C7598,$B$2:$B7597,$B7598,$A$2:$A7597,$A7598))&lt;0,0,IF(_xlfn.MAXIFS($F$2:$F7597,$C$2:$C7597,$C7598,$B$2:$B7597,$B7598,$A$2:$A7597,$A7598)=0,"",$E7598-_xlfn.MAXIFS($F$2:$F7597,$C$2:$C7597,$C7598,$B$2:$B7597,$B7598,$A$2:$A7597,$A7598)))&gt;0.25,"",IF(IF(_xlfn.MAXIFS($F$2:$F7597,$C$2:$C7597,$C7598,$B$2:$B7597,$B7598,$A$2:$A7597,$A7598)=0,"",$E7598-_xlfn.MAXIFS($F$2:$F7597,$C$2:$C7597,$C7598,$B$2:$B7597,$B7598,$A$2:$A7597,$A7598))&lt;0,0,IF(_xlfn.MAXIFS($F$2:$F7597,$C$2:$C7597,$C7598,$B$2:$B7597,$B7598,$A$2:$A7597,$A7598)=0,"",$E7598-_xlfn.MAXIFS($F$2:$F7597,$C$2:$C7597,$C7598,$B$2:$B7597,$B7598,$A$2:$A7597,$A7598))))</f>
        <v/>
      </c>
      <c r="K7598" s="6" t="str">
        <f t="shared" si="355"/>
        <v/>
      </c>
      <c r="L7598" s="6" t="str">
        <f t="shared" si="356"/>
        <v/>
      </c>
      <c r="M7598" s="6" t="str">
        <f t="shared" si="354"/>
        <v/>
      </c>
    </row>
    <row r="7599" spans="1:13" x14ac:dyDescent="0.25">
      <c r="A7599"/>
      <c r="B7599" s="1"/>
      <c r="C7599"/>
      <c r="D7599"/>
      <c r="E7599" s="76"/>
      <c r="F7599" s="76"/>
      <c r="G7599" s="2"/>
      <c r="H7599" s="77"/>
      <c r="J7599" s="79" t="str">
        <f>IF(IF(IF(_xlfn.MAXIFS($F$2:$F7598,$C$2:$C7598,$C7599,$B$2:$B7598,$B7599,$A$2:$A7598,$A7599)=0,"",$E7599-_xlfn.MAXIFS($F$2:$F7598,$C$2:$C7598,$C7599,$B$2:$B7598,$B7599,$A$2:$A7598,$A7599))&lt;0,0,IF(_xlfn.MAXIFS($F$2:$F7598,$C$2:$C7598,$C7599,$B$2:$B7598,$B7599,$A$2:$A7598,$A7599)=0,"",$E7599-_xlfn.MAXIFS($F$2:$F7598,$C$2:$C7598,$C7599,$B$2:$B7598,$B7599,$A$2:$A7598,$A7599)))&gt;0.25,"",IF(IF(_xlfn.MAXIFS($F$2:$F7598,$C$2:$C7598,$C7599,$B$2:$B7598,$B7599,$A$2:$A7598,$A7599)=0,"",$E7599-_xlfn.MAXIFS($F$2:$F7598,$C$2:$C7598,$C7599,$B$2:$B7598,$B7599,$A$2:$A7598,$A7599))&lt;0,0,IF(_xlfn.MAXIFS($F$2:$F7598,$C$2:$C7598,$C7599,$B$2:$B7598,$B7599,$A$2:$A7598,$A7599)=0,"",$E7599-_xlfn.MAXIFS($F$2:$F7598,$C$2:$C7598,$C7599,$B$2:$B7598,$B7599,$A$2:$A7598,$A7599))))</f>
        <v/>
      </c>
      <c r="K7599" s="6" t="str">
        <f t="shared" si="355"/>
        <v/>
      </c>
      <c r="L7599" s="6" t="str">
        <f t="shared" si="356"/>
        <v/>
      </c>
      <c r="M7599" s="6" t="str">
        <f t="shared" si="354"/>
        <v/>
      </c>
    </row>
    <row r="7600" spans="1:13" x14ac:dyDescent="0.25">
      <c r="A7600"/>
      <c r="B7600" s="1"/>
      <c r="C7600"/>
      <c r="D7600"/>
      <c r="E7600" s="76"/>
      <c r="F7600" s="76"/>
      <c r="G7600" s="2"/>
      <c r="H7600" s="77"/>
      <c r="J7600" s="79" t="str">
        <f>IF(IF(IF(_xlfn.MAXIFS($F$2:$F7599,$C$2:$C7599,$C7600,$B$2:$B7599,$B7600,$A$2:$A7599,$A7600)=0,"",$E7600-_xlfn.MAXIFS($F$2:$F7599,$C$2:$C7599,$C7600,$B$2:$B7599,$B7600,$A$2:$A7599,$A7600))&lt;0,0,IF(_xlfn.MAXIFS($F$2:$F7599,$C$2:$C7599,$C7600,$B$2:$B7599,$B7600,$A$2:$A7599,$A7600)=0,"",$E7600-_xlfn.MAXIFS($F$2:$F7599,$C$2:$C7599,$C7600,$B$2:$B7599,$B7600,$A$2:$A7599,$A7600)))&gt;0.25,"",IF(IF(_xlfn.MAXIFS($F$2:$F7599,$C$2:$C7599,$C7600,$B$2:$B7599,$B7600,$A$2:$A7599,$A7600)=0,"",$E7600-_xlfn.MAXIFS($F$2:$F7599,$C$2:$C7599,$C7600,$B$2:$B7599,$B7600,$A$2:$A7599,$A7600))&lt;0,0,IF(_xlfn.MAXIFS($F$2:$F7599,$C$2:$C7599,$C7600,$B$2:$B7599,$B7600,$A$2:$A7599,$A7600)=0,"",$E7600-_xlfn.MAXIFS($F$2:$F7599,$C$2:$C7599,$C7600,$B$2:$B7599,$B7600,$A$2:$A7599,$A7600))))</f>
        <v/>
      </c>
      <c r="K7600" s="6" t="str">
        <f t="shared" si="355"/>
        <v/>
      </c>
      <c r="L7600" s="6" t="str">
        <f t="shared" si="356"/>
        <v/>
      </c>
      <c r="M7600" s="6" t="str">
        <f t="shared" si="354"/>
        <v/>
      </c>
    </row>
    <row r="7601" spans="1:13" x14ac:dyDescent="0.25">
      <c r="A7601"/>
      <c r="B7601" s="1"/>
      <c r="C7601"/>
      <c r="D7601"/>
      <c r="E7601" s="76"/>
      <c r="F7601" s="76"/>
      <c r="G7601" s="2"/>
      <c r="H7601" s="77"/>
      <c r="J7601" s="79" t="str">
        <f>IF(IF(IF(_xlfn.MAXIFS($F$2:$F7600,$C$2:$C7600,$C7601,$B$2:$B7600,$B7601,$A$2:$A7600,$A7601)=0,"",$E7601-_xlfn.MAXIFS($F$2:$F7600,$C$2:$C7600,$C7601,$B$2:$B7600,$B7601,$A$2:$A7600,$A7601))&lt;0,0,IF(_xlfn.MAXIFS($F$2:$F7600,$C$2:$C7600,$C7601,$B$2:$B7600,$B7601,$A$2:$A7600,$A7601)=0,"",$E7601-_xlfn.MAXIFS($F$2:$F7600,$C$2:$C7600,$C7601,$B$2:$B7600,$B7601,$A$2:$A7600,$A7601)))&gt;0.25,"",IF(IF(_xlfn.MAXIFS($F$2:$F7600,$C$2:$C7600,$C7601,$B$2:$B7600,$B7601,$A$2:$A7600,$A7601)=0,"",$E7601-_xlfn.MAXIFS($F$2:$F7600,$C$2:$C7600,$C7601,$B$2:$B7600,$B7601,$A$2:$A7600,$A7601))&lt;0,0,IF(_xlfn.MAXIFS($F$2:$F7600,$C$2:$C7600,$C7601,$B$2:$B7600,$B7601,$A$2:$A7600,$A7601)=0,"",$E7601-_xlfn.MAXIFS($F$2:$F7600,$C$2:$C7600,$C7601,$B$2:$B7600,$B7601,$A$2:$A7600,$A7601))))</f>
        <v/>
      </c>
      <c r="K7601" s="6" t="str">
        <f t="shared" si="355"/>
        <v/>
      </c>
      <c r="L7601" s="6" t="str">
        <f t="shared" si="356"/>
        <v/>
      </c>
      <c r="M7601" s="6" t="str">
        <f t="shared" si="354"/>
        <v/>
      </c>
    </row>
    <row r="7602" spans="1:13" x14ac:dyDescent="0.25">
      <c r="A7602"/>
      <c r="B7602" s="1"/>
      <c r="C7602"/>
      <c r="D7602"/>
      <c r="E7602" s="76"/>
      <c r="F7602" s="76"/>
      <c r="G7602" s="2"/>
      <c r="H7602" s="77"/>
      <c r="J7602" s="79" t="str">
        <f>IF(IF(IF(_xlfn.MAXIFS($F$2:$F7601,$C$2:$C7601,$C7602,$B$2:$B7601,$B7602,$A$2:$A7601,$A7602)=0,"",$E7602-_xlfn.MAXIFS($F$2:$F7601,$C$2:$C7601,$C7602,$B$2:$B7601,$B7602,$A$2:$A7601,$A7602))&lt;0,0,IF(_xlfn.MAXIFS($F$2:$F7601,$C$2:$C7601,$C7602,$B$2:$B7601,$B7602,$A$2:$A7601,$A7602)=0,"",$E7602-_xlfn.MAXIFS($F$2:$F7601,$C$2:$C7601,$C7602,$B$2:$B7601,$B7602,$A$2:$A7601,$A7602)))&gt;0.25,"",IF(IF(_xlfn.MAXIFS($F$2:$F7601,$C$2:$C7601,$C7602,$B$2:$B7601,$B7602,$A$2:$A7601,$A7602)=0,"",$E7602-_xlfn.MAXIFS($F$2:$F7601,$C$2:$C7601,$C7602,$B$2:$B7601,$B7602,$A$2:$A7601,$A7602))&lt;0,0,IF(_xlfn.MAXIFS($F$2:$F7601,$C$2:$C7601,$C7602,$B$2:$B7601,$B7602,$A$2:$A7601,$A7602)=0,"",$E7602-_xlfn.MAXIFS($F$2:$F7601,$C$2:$C7601,$C7602,$B$2:$B7601,$B7602,$A$2:$A7601,$A7602))))</f>
        <v/>
      </c>
      <c r="K7602" s="6" t="str">
        <f t="shared" si="355"/>
        <v/>
      </c>
      <c r="L7602" s="6" t="str">
        <f t="shared" si="356"/>
        <v/>
      </c>
      <c r="M7602" s="6" t="str">
        <f t="shared" si="354"/>
        <v/>
      </c>
    </row>
    <row r="7603" spans="1:13" x14ac:dyDescent="0.25">
      <c r="A7603"/>
      <c r="B7603" s="1"/>
      <c r="C7603"/>
      <c r="D7603"/>
      <c r="E7603" s="76"/>
      <c r="F7603" s="76"/>
      <c r="G7603" s="2"/>
      <c r="H7603" s="77"/>
      <c r="J7603" s="79" t="str">
        <f>IF(IF(IF(_xlfn.MAXIFS($F$2:$F7602,$C$2:$C7602,$C7603,$B$2:$B7602,$B7603,$A$2:$A7602,$A7603)=0,"",$E7603-_xlfn.MAXIFS($F$2:$F7602,$C$2:$C7602,$C7603,$B$2:$B7602,$B7603,$A$2:$A7602,$A7603))&lt;0,0,IF(_xlfn.MAXIFS($F$2:$F7602,$C$2:$C7602,$C7603,$B$2:$B7602,$B7603,$A$2:$A7602,$A7603)=0,"",$E7603-_xlfn.MAXIFS($F$2:$F7602,$C$2:$C7602,$C7603,$B$2:$B7602,$B7603,$A$2:$A7602,$A7603)))&gt;0.25,"",IF(IF(_xlfn.MAXIFS($F$2:$F7602,$C$2:$C7602,$C7603,$B$2:$B7602,$B7603,$A$2:$A7602,$A7603)=0,"",$E7603-_xlfn.MAXIFS($F$2:$F7602,$C$2:$C7602,$C7603,$B$2:$B7602,$B7603,$A$2:$A7602,$A7603))&lt;0,0,IF(_xlfn.MAXIFS($F$2:$F7602,$C$2:$C7602,$C7603,$B$2:$B7602,$B7603,$A$2:$A7602,$A7603)=0,"",$E7603-_xlfn.MAXIFS($F$2:$F7602,$C$2:$C7602,$C7603,$B$2:$B7602,$B7603,$A$2:$A7602,$A7603))))</f>
        <v/>
      </c>
      <c r="K7603" s="6" t="str">
        <f t="shared" si="355"/>
        <v/>
      </c>
      <c r="L7603" s="6" t="str">
        <f t="shared" si="356"/>
        <v/>
      </c>
      <c r="M7603" s="6" t="str">
        <f t="shared" si="354"/>
        <v/>
      </c>
    </row>
    <row r="7604" spans="1:13" x14ac:dyDescent="0.25">
      <c r="A7604"/>
      <c r="B7604" s="1"/>
      <c r="C7604"/>
      <c r="D7604"/>
      <c r="E7604" s="76"/>
      <c r="F7604" s="76"/>
      <c r="G7604" s="2"/>
      <c r="H7604" s="77"/>
      <c r="J7604" s="79" t="str">
        <f>IF(IF(IF(_xlfn.MAXIFS($F$2:$F7603,$C$2:$C7603,$C7604,$B$2:$B7603,$B7604,$A$2:$A7603,$A7604)=0,"",$E7604-_xlfn.MAXIFS($F$2:$F7603,$C$2:$C7603,$C7604,$B$2:$B7603,$B7604,$A$2:$A7603,$A7604))&lt;0,0,IF(_xlfn.MAXIFS($F$2:$F7603,$C$2:$C7603,$C7604,$B$2:$B7603,$B7604,$A$2:$A7603,$A7604)=0,"",$E7604-_xlfn.MAXIFS($F$2:$F7603,$C$2:$C7603,$C7604,$B$2:$B7603,$B7604,$A$2:$A7603,$A7604)))&gt;0.25,"",IF(IF(_xlfn.MAXIFS($F$2:$F7603,$C$2:$C7603,$C7604,$B$2:$B7603,$B7604,$A$2:$A7603,$A7604)=0,"",$E7604-_xlfn.MAXIFS($F$2:$F7603,$C$2:$C7603,$C7604,$B$2:$B7603,$B7604,$A$2:$A7603,$A7604))&lt;0,0,IF(_xlfn.MAXIFS($F$2:$F7603,$C$2:$C7603,$C7604,$B$2:$B7603,$B7604,$A$2:$A7603,$A7604)=0,"",$E7604-_xlfn.MAXIFS($F$2:$F7603,$C$2:$C7603,$C7604,$B$2:$B7603,$B7604,$A$2:$A7603,$A7604))))</f>
        <v/>
      </c>
      <c r="K7604" s="6" t="str">
        <f t="shared" si="355"/>
        <v/>
      </c>
      <c r="L7604" s="6" t="str">
        <f t="shared" si="356"/>
        <v/>
      </c>
      <c r="M7604" s="6" t="str">
        <f t="shared" si="354"/>
        <v/>
      </c>
    </row>
    <row r="7605" spans="1:13" x14ac:dyDescent="0.25">
      <c r="A7605"/>
      <c r="B7605" s="1"/>
      <c r="C7605"/>
      <c r="D7605"/>
      <c r="E7605" s="76"/>
      <c r="F7605" s="76"/>
      <c r="G7605" s="2"/>
      <c r="H7605" s="77"/>
      <c r="J7605" s="79" t="str">
        <f>IF(IF(IF(_xlfn.MAXIFS($F$2:$F7604,$C$2:$C7604,$C7605,$B$2:$B7604,$B7605,$A$2:$A7604,$A7605)=0,"",$E7605-_xlfn.MAXIFS($F$2:$F7604,$C$2:$C7604,$C7605,$B$2:$B7604,$B7605,$A$2:$A7604,$A7605))&lt;0,0,IF(_xlfn.MAXIFS($F$2:$F7604,$C$2:$C7604,$C7605,$B$2:$B7604,$B7605,$A$2:$A7604,$A7605)=0,"",$E7605-_xlfn.MAXIFS($F$2:$F7604,$C$2:$C7604,$C7605,$B$2:$B7604,$B7605,$A$2:$A7604,$A7605)))&gt;0.25,"",IF(IF(_xlfn.MAXIFS($F$2:$F7604,$C$2:$C7604,$C7605,$B$2:$B7604,$B7605,$A$2:$A7604,$A7605)=0,"",$E7605-_xlfn.MAXIFS($F$2:$F7604,$C$2:$C7604,$C7605,$B$2:$B7604,$B7605,$A$2:$A7604,$A7605))&lt;0,0,IF(_xlfn.MAXIFS($F$2:$F7604,$C$2:$C7604,$C7605,$B$2:$B7604,$B7605,$A$2:$A7604,$A7605)=0,"",$E7605-_xlfn.MAXIFS($F$2:$F7604,$C$2:$C7604,$C7605,$B$2:$B7604,$B7605,$A$2:$A7604,$A7605))))</f>
        <v/>
      </c>
      <c r="K7605" s="6" t="str">
        <f t="shared" si="355"/>
        <v/>
      </c>
      <c r="L7605" s="6" t="str">
        <f t="shared" si="356"/>
        <v/>
      </c>
      <c r="M7605" s="6" t="str">
        <f t="shared" si="354"/>
        <v/>
      </c>
    </row>
    <row r="7606" spans="1:13" x14ac:dyDescent="0.25">
      <c r="A7606"/>
      <c r="B7606" s="1"/>
      <c r="C7606"/>
      <c r="D7606"/>
      <c r="E7606" s="76"/>
      <c r="F7606" s="76"/>
      <c r="G7606" s="2"/>
      <c r="H7606" s="77"/>
      <c r="J7606" s="79" t="str">
        <f>IF(IF(IF(_xlfn.MAXIFS($F$2:$F7605,$C$2:$C7605,$C7606,$B$2:$B7605,$B7606,$A$2:$A7605,$A7606)=0,"",$E7606-_xlfn.MAXIFS($F$2:$F7605,$C$2:$C7605,$C7606,$B$2:$B7605,$B7606,$A$2:$A7605,$A7606))&lt;0,0,IF(_xlfn.MAXIFS($F$2:$F7605,$C$2:$C7605,$C7606,$B$2:$B7605,$B7606,$A$2:$A7605,$A7606)=0,"",$E7606-_xlfn.MAXIFS($F$2:$F7605,$C$2:$C7605,$C7606,$B$2:$B7605,$B7606,$A$2:$A7605,$A7606)))&gt;0.25,"",IF(IF(_xlfn.MAXIFS($F$2:$F7605,$C$2:$C7605,$C7606,$B$2:$B7605,$B7606,$A$2:$A7605,$A7606)=0,"",$E7606-_xlfn.MAXIFS($F$2:$F7605,$C$2:$C7605,$C7606,$B$2:$B7605,$B7606,$A$2:$A7605,$A7606))&lt;0,0,IF(_xlfn.MAXIFS($F$2:$F7605,$C$2:$C7605,$C7606,$B$2:$B7605,$B7606,$A$2:$A7605,$A7606)=0,"",$E7606-_xlfn.MAXIFS($F$2:$F7605,$C$2:$C7605,$C7606,$B$2:$B7605,$B7606,$A$2:$A7605,$A7606))))</f>
        <v/>
      </c>
      <c r="K7606" s="6" t="str">
        <f t="shared" si="355"/>
        <v/>
      </c>
      <c r="L7606" s="6" t="str">
        <f t="shared" si="356"/>
        <v/>
      </c>
      <c r="M7606" s="6" t="str">
        <f t="shared" si="354"/>
        <v/>
      </c>
    </row>
    <row r="7607" spans="1:13" x14ac:dyDescent="0.25">
      <c r="A7607"/>
      <c r="B7607" s="1"/>
      <c r="C7607"/>
      <c r="D7607"/>
      <c r="E7607" s="76"/>
      <c r="F7607" s="76"/>
      <c r="G7607" s="2"/>
      <c r="H7607" s="77"/>
      <c r="J7607" s="79" t="str">
        <f>IF(IF(IF(_xlfn.MAXIFS($F$2:$F7606,$C$2:$C7606,$C7607,$B$2:$B7606,$B7607,$A$2:$A7606,$A7607)=0,"",$E7607-_xlfn.MAXIFS($F$2:$F7606,$C$2:$C7606,$C7607,$B$2:$B7606,$B7607,$A$2:$A7606,$A7607))&lt;0,0,IF(_xlfn.MAXIFS($F$2:$F7606,$C$2:$C7606,$C7607,$B$2:$B7606,$B7607,$A$2:$A7606,$A7607)=0,"",$E7607-_xlfn.MAXIFS($F$2:$F7606,$C$2:$C7606,$C7607,$B$2:$B7606,$B7607,$A$2:$A7606,$A7607)))&gt;0.25,"",IF(IF(_xlfn.MAXIFS($F$2:$F7606,$C$2:$C7606,$C7607,$B$2:$B7606,$B7607,$A$2:$A7606,$A7607)=0,"",$E7607-_xlfn.MAXIFS($F$2:$F7606,$C$2:$C7606,$C7607,$B$2:$B7606,$B7607,$A$2:$A7606,$A7607))&lt;0,0,IF(_xlfn.MAXIFS($F$2:$F7606,$C$2:$C7606,$C7607,$B$2:$B7606,$B7607,$A$2:$A7606,$A7607)=0,"",$E7607-_xlfn.MAXIFS($F$2:$F7606,$C$2:$C7606,$C7607,$B$2:$B7606,$B7607,$A$2:$A7606,$A7607))))</f>
        <v/>
      </c>
      <c r="K7607" s="6" t="str">
        <f t="shared" si="355"/>
        <v/>
      </c>
      <c r="L7607" s="6" t="str">
        <f t="shared" si="356"/>
        <v/>
      </c>
      <c r="M7607" s="6" t="str">
        <f t="shared" si="354"/>
        <v/>
      </c>
    </row>
    <row r="7608" spans="1:13" x14ac:dyDescent="0.25">
      <c r="A7608"/>
      <c r="B7608" s="1"/>
      <c r="C7608"/>
      <c r="D7608"/>
      <c r="E7608" s="76"/>
      <c r="F7608" s="76"/>
      <c r="G7608" s="2"/>
      <c r="H7608" s="77"/>
      <c r="J7608" s="79" t="str">
        <f>IF(IF(IF(_xlfn.MAXIFS($F$2:$F7607,$C$2:$C7607,$C7608,$B$2:$B7607,$B7608,$A$2:$A7607,$A7608)=0,"",$E7608-_xlfn.MAXIFS($F$2:$F7607,$C$2:$C7607,$C7608,$B$2:$B7607,$B7608,$A$2:$A7607,$A7608))&lt;0,0,IF(_xlfn.MAXIFS($F$2:$F7607,$C$2:$C7607,$C7608,$B$2:$B7607,$B7608,$A$2:$A7607,$A7608)=0,"",$E7608-_xlfn.MAXIFS($F$2:$F7607,$C$2:$C7607,$C7608,$B$2:$B7607,$B7608,$A$2:$A7607,$A7608)))&gt;0.25,"",IF(IF(_xlfn.MAXIFS($F$2:$F7607,$C$2:$C7607,$C7608,$B$2:$B7607,$B7608,$A$2:$A7607,$A7608)=0,"",$E7608-_xlfn.MAXIFS($F$2:$F7607,$C$2:$C7607,$C7608,$B$2:$B7607,$B7608,$A$2:$A7607,$A7608))&lt;0,0,IF(_xlfn.MAXIFS($F$2:$F7607,$C$2:$C7607,$C7608,$B$2:$B7607,$B7608,$A$2:$A7607,$A7608)=0,"",$E7608-_xlfn.MAXIFS($F$2:$F7607,$C$2:$C7607,$C7608,$B$2:$B7607,$B7608,$A$2:$A7607,$A7608))))</f>
        <v/>
      </c>
      <c r="K7608" s="6" t="str">
        <f t="shared" si="355"/>
        <v/>
      </c>
      <c r="L7608" s="6" t="str">
        <f t="shared" si="356"/>
        <v/>
      </c>
      <c r="M7608" s="6" t="str">
        <f t="shared" si="354"/>
        <v/>
      </c>
    </row>
    <row r="7609" spans="1:13" x14ac:dyDescent="0.25">
      <c r="A7609"/>
      <c r="B7609" s="1"/>
      <c r="C7609"/>
      <c r="D7609"/>
      <c r="E7609" s="76"/>
      <c r="F7609" s="76"/>
      <c r="G7609" s="2"/>
      <c r="H7609" s="77"/>
      <c r="J7609" s="79" t="str">
        <f>IF(IF(IF(_xlfn.MAXIFS($F$2:$F7608,$C$2:$C7608,$C7609,$B$2:$B7608,$B7609,$A$2:$A7608,$A7609)=0,"",$E7609-_xlfn.MAXIFS($F$2:$F7608,$C$2:$C7608,$C7609,$B$2:$B7608,$B7609,$A$2:$A7608,$A7609))&lt;0,0,IF(_xlfn.MAXIFS($F$2:$F7608,$C$2:$C7608,$C7609,$B$2:$B7608,$B7609,$A$2:$A7608,$A7609)=0,"",$E7609-_xlfn.MAXIFS($F$2:$F7608,$C$2:$C7608,$C7609,$B$2:$B7608,$B7609,$A$2:$A7608,$A7609)))&gt;0.25,"",IF(IF(_xlfn.MAXIFS($F$2:$F7608,$C$2:$C7608,$C7609,$B$2:$B7608,$B7609,$A$2:$A7608,$A7609)=0,"",$E7609-_xlfn.MAXIFS($F$2:$F7608,$C$2:$C7608,$C7609,$B$2:$B7608,$B7609,$A$2:$A7608,$A7609))&lt;0,0,IF(_xlfn.MAXIFS($F$2:$F7608,$C$2:$C7608,$C7609,$B$2:$B7608,$B7609,$A$2:$A7608,$A7609)=0,"",$E7609-_xlfn.MAXIFS($F$2:$F7608,$C$2:$C7608,$C7609,$B$2:$B7608,$B7609,$A$2:$A7608,$A7609))))</f>
        <v/>
      </c>
      <c r="K7609" s="6" t="str">
        <f t="shared" si="355"/>
        <v/>
      </c>
      <c r="L7609" s="6" t="str">
        <f t="shared" si="356"/>
        <v/>
      </c>
      <c r="M7609" s="6" t="str">
        <f t="shared" si="354"/>
        <v/>
      </c>
    </row>
    <row r="7610" spans="1:13" x14ac:dyDescent="0.25">
      <c r="A7610"/>
      <c r="B7610" s="1"/>
      <c r="C7610"/>
      <c r="D7610"/>
      <c r="E7610" s="76"/>
      <c r="F7610" s="76"/>
      <c r="G7610" s="2"/>
      <c r="H7610" s="77"/>
      <c r="J7610" s="79" t="str">
        <f>IF(IF(IF(_xlfn.MAXIFS($F$2:$F7609,$C$2:$C7609,$C7610,$B$2:$B7609,$B7610,$A$2:$A7609,$A7610)=0,"",$E7610-_xlfn.MAXIFS($F$2:$F7609,$C$2:$C7609,$C7610,$B$2:$B7609,$B7610,$A$2:$A7609,$A7610))&lt;0,0,IF(_xlfn.MAXIFS($F$2:$F7609,$C$2:$C7609,$C7610,$B$2:$B7609,$B7610,$A$2:$A7609,$A7610)=0,"",$E7610-_xlfn.MAXIFS($F$2:$F7609,$C$2:$C7609,$C7610,$B$2:$B7609,$B7610,$A$2:$A7609,$A7610)))&gt;0.25,"",IF(IF(_xlfn.MAXIFS($F$2:$F7609,$C$2:$C7609,$C7610,$B$2:$B7609,$B7610,$A$2:$A7609,$A7610)=0,"",$E7610-_xlfn.MAXIFS($F$2:$F7609,$C$2:$C7609,$C7610,$B$2:$B7609,$B7610,$A$2:$A7609,$A7610))&lt;0,0,IF(_xlfn.MAXIFS($F$2:$F7609,$C$2:$C7609,$C7610,$B$2:$B7609,$B7610,$A$2:$A7609,$A7610)=0,"",$E7610-_xlfn.MAXIFS($F$2:$F7609,$C$2:$C7609,$C7610,$B$2:$B7609,$B7610,$A$2:$A7609,$A7610))))</f>
        <v/>
      </c>
      <c r="K7610" s="6" t="str">
        <f t="shared" si="355"/>
        <v/>
      </c>
      <c r="L7610" s="6" t="str">
        <f t="shared" si="356"/>
        <v/>
      </c>
      <c r="M7610" s="6" t="str">
        <f t="shared" si="354"/>
        <v/>
      </c>
    </row>
    <row r="7611" spans="1:13" x14ac:dyDescent="0.25">
      <c r="A7611"/>
      <c r="B7611" s="1"/>
      <c r="C7611"/>
      <c r="D7611"/>
      <c r="E7611" s="76"/>
      <c r="F7611" s="76"/>
      <c r="G7611" s="2"/>
      <c r="H7611" s="77"/>
      <c r="J7611" s="79" t="str">
        <f>IF(IF(IF(_xlfn.MAXIFS($F$2:$F7610,$C$2:$C7610,$C7611,$B$2:$B7610,$B7611,$A$2:$A7610,$A7611)=0,"",$E7611-_xlfn.MAXIFS($F$2:$F7610,$C$2:$C7610,$C7611,$B$2:$B7610,$B7611,$A$2:$A7610,$A7611))&lt;0,0,IF(_xlfn.MAXIFS($F$2:$F7610,$C$2:$C7610,$C7611,$B$2:$B7610,$B7611,$A$2:$A7610,$A7611)=0,"",$E7611-_xlfn.MAXIFS($F$2:$F7610,$C$2:$C7610,$C7611,$B$2:$B7610,$B7611,$A$2:$A7610,$A7611)))&gt;0.25,"",IF(IF(_xlfn.MAXIFS($F$2:$F7610,$C$2:$C7610,$C7611,$B$2:$B7610,$B7611,$A$2:$A7610,$A7611)=0,"",$E7611-_xlfn.MAXIFS($F$2:$F7610,$C$2:$C7610,$C7611,$B$2:$B7610,$B7611,$A$2:$A7610,$A7611))&lt;0,0,IF(_xlfn.MAXIFS($F$2:$F7610,$C$2:$C7610,$C7611,$B$2:$B7610,$B7611,$A$2:$A7610,$A7611)=0,"",$E7611-_xlfn.MAXIFS($F$2:$F7610,$C$2:$C7610,$C7611,$B$2:$B7610,$B7611,$A$2:$A7610,$A7611))))</f>
        <v/>
      </c>
      <c r="K7611" s="6" t="str">
        <f t="shared" si="355"/>
        <v/>
      </c>
      <c r="L7611" s="6" t="str">
        <f t="shared" si="356"/>
        <v/>
      </c>
      <c r="M7611" s="6" t="str">
        <f t="shared" si="354"/>
        <v/>
      </c>
    </row>
    <row r="7612" spans="1:13" x14ac:dyDescent="0.25">
      <c r="A7612"/>
      <c r="B7612" s="1"/>
      <c r="C7612"/>
      <c r="D7612"/>
      <c r="E7612" s="76"/>
      <c r="F7612" s="76"/>
      <c r="G7612" s="2"/>
      <c r="H7612" s="77"/>
      <c r="J7612" s="79" t="str">
        <f>IF(IF(IF(_xlfn.MAXIFS($F$2:$F7611,$C$2:$C7611,$C7612,$B$2:$B7611,$B7612,$A$2:$A7611,$A7612)=0,"",$E7612-_xlfn.MAXIFS($F$2:$F7611,$C$2:$C7611,$C7612,$B$2:$B7611,$B7612,$A$2:$A7611,$A7612))&lt;0,0,IF(_xlfn.MAXIFS($F$2:$F7611,$C$2:$C7611,$C7612,$B$2:$B7611,$B7612,$A$2:$A7611,$A7612)=0,"",$E7612-_xlfn.MAXIFS($F$2:$F7611,$C$2:$C7611,$C7612,$B$2:$B7611,$B7612,$A$2:$A7611,$A7612)))&gt;0.25,"",IF(IF(_xlfn.MAXIFS($F$2:$F7611,$C$2:$C7611,$C7612,$B$2:$B7611,$B7612,$A$2:$A7611,$A7612)=0,"",$E7612-_xlfn.MAXIFS($F$2:$F7611,$C$2:$C7611,$C7612,$B$2:$B7611,$B7612,$A$2:$A7611,$A7612))&lt;0,0,IF(_xlfn.MAXIFS($F$2:$F7611,$C$2:$C7611,$C7612,$B$2:$B7611,$B7612,$A$2:$A7611,$A7612)=0,"",$E7612-_xlfn.MAXIFS($F$2:$F7611,$C$2:$C7611,$C7612,$B$2:$B7611,$B7612,$A$2:$A7611,$A7612))))</f>
        <v/>
      </c>
      <c r="K7612" s="6" t="str">
        <f t="shared" si="355"/>
        <v/>
      </c>
      <c r="L7612" s="6" t="str">
        <f t="shared" si="356"/>
        <v/>
      </c>
      <c r="M7612" s="6" t="str">
        <f t="shared" si="354"/>
        <v/>
      </c>
    </row>
    <row r="7613" spans="1:13" x14ac:dyDescent="0.25">
      <c r="A7613"/>
      <c r="B7613" s="1"/>
      <c r="C7613"/>
      <c r="D7613"/>
      <c r="E7613" s="76"/>
      <c r="F7613" s="76"/>
      <c r="G7613" s="2"/>
      <c r="H7613" s="77"/>
      <c r="J7613" s="79" t="str">
        <f>IF(IF(IF(_xlfn.MAXIFS($F$2:$F7612,$C$2:$C7612,$C7613,$B$2:$B7612,$B7613,$A$2:$A7612,$A7613)=0,"",$E7613-_xlfn.MAXIFS($F$2:$F7612,$C$2:$C7612,$C7613,$B$2:$B7612,$B7613,$A$2:$A7612,$A7613))&lt;0,0,IF(_xlfn.MAXIFS($F$2:$F7612,$C$2:$C7612,$C7613,$B$2:$B7612,$B7613,$A$2:$A7612,$A7613)=0,"",$E7613-_xlfn.MAXIFS($F$2:$F7612,$C$2:$C7612,$C7613,$B$2:$B7612,$B7613,$A$2:$A7612,$A7613)))&gt;0.25,"",IF(IF(_xlfn.MAXIFS($F$2:$F7612,$C$2:$C7612,$C7613,$B$2:$B7612,$B7613,$A$2:$A7612,$A7613)=0,"",$E7613-_xlfn.MAXIFS($F$2:$F7612,$C$2:$C7612,$C7613,$B$2:$B7612,$B7613,$A$2:$A7612,$A7613))&lt;0,0,IF(_xlfn.MAXIFS($F$2:$F7612,$C$2:$C7612,$C7613,$B$2:$B7612,$B7613,$A$2:$A7612,$A7613)=0,"",$E7613-_xlfn.MAXIFS($F$2:$F7612,$C$2:$C7612,$C7613,$B$2:$B7612,$B7613,$A$2:$A7612,$A7613))))</f>
        <v/>
      </c>
      <c r="K7613" s="6" t="str">
        <f t="shared" si="355"/>
        <v/>
      </c>
      <c r="L7613" s="6" t="str">
        <f t="shared" si="356"/>
        <v/>
      </c>
      <c r="M7613" s="6" t="str">
        <f t="shared" si="354"/>
        <v/>
      </c>
    </row>
    <row r="7614" spans="1:13" x14ac:dyDescent="0.25">
      <c r="A7614"/>
      <c r="B7614" s="1"/>
      <c r="C7614"/>
      <c r="D7614"/>
      <c r="E7614" s="76"/>
      <c r="F7614" s="76"/>
      <c r="G7614" s="2"/>
      <c r="H7614" s="77"/>
      <c r="J7614" s="79" t="str">
        <f>IF(IF(IF(_xlfn.MAXIFS($F$2:$F7613,$C$2:$C7613,$C7614,$B$2:$B7613,$B7614,$A$2:$A7613,$A7614)=0,"",$E7614-_xlfn.MAXIFS($F$2:$F7613,$C$2:$C7613,$C7614,$B$2:$B7613,$B7614,$A$2:$A7613,$A7614))&lt;0,0,IF(_xlfn.MAXIFS($F$2:$F7613,$C$2:$C7613,$C7614,$B$2:$B7613,$B7614,$A$2:$A7613,$A7614)=0,"",$E7614-_xlfn.MAXIFS($F$2:$F7613,$C$2:$C7613,$C7614,$B$2:$B7613,$B7614,$A$2:$A7613,$A7614)))&gt;0.25,"",IF(IF(_xlfn.MAXIFS($F$2:$F7613,$C$2:$C7613,$C7614,$B$2:$B7613,$B7614,$A$2:$A7613,$A7614)=0,"",$E7614-_xlfn.MAXIFS($F$2:$F7613,$C$2:$C7613,$C7614,$B$2:$B7613,$B7614,$A$2:$A7613,$A7614))&lt;0,0,IF(_xlfn.MAXIFS($F$2:$F7613,$C$2:$C7613,$C7614,$B$2:$B7613,$B7614,$A$2:$A7613,$A7614)=0,"",$E7614-_xlfn.MAXIFS($F$2:$F7613,$C$2:$C7613,$C7614,$B$2:$B7613,$B7614,$A$2:$A7613,$A7614))))</f>
        <v/>
      </c>
      <c r="K7614" s="6" t="str">
        <f t="shared" si="355"/>
        <v/>
      </c>
      <c r="L7614" s="6" t="str">
        <f t="shared" si="356"/>
        <v/>
      </c>
      <c r="M7614" s="6" t="str">
        <f t="shared" si="354"/>
        <v/>
      </c>
    </row>
    <row r="7615" spans="1:13" x14ac:dyDescent="0.25">
      <c r="A7615"/>
      <c r="B7615" s="1"/>
      <c r="C7615"/>
      <c r="D7615"/>
      <c r="E7615" s="76"/>
      <c r="F7615" s="76"/>
      <c r="G7615" s="2"/>
      <c r="H7615" s="77"/>
      <c r="J7615" s="79" t="str">
        <f>IF(IF(IF(_xlfn.MAXIFS($F$2:$F7614,$C$2:$C7614,$C7615,$B$2:$B7614,$B7615,$A$2:$A7614,$A7615)=0,"",$E7615-_xlfn.MAXIFS($F$2:$F7614,$C$2:$C7614,$C7615,$B$2:$B7614,$B7615,$A$2:$A7614,$A7615))&lt;0,0,IF(_xlfn.MAXIFS($F$2:$F7614,$C$2:$C7614,$C7615,$B$2:$B7614,$B7615,$A$2:$A7614,$A7615)=0,"",$E7615-_xlfn.MAXIFS($F$2:$F7614,$C$2:$C7614,$C7615,$B$2:$B7614,$B7615,$A$2:$A7614,$A7615)))&gt;0.25,"",IF(IF(_xlfn.MAXIFS($F$2:$F7614,$C$2:$C7614,$C7615,$B$2:$B7614,$B7615,$A$2:$A7614,$A7615)=0,"",$E7615-_xlfn.MAXIFS($F$2:$F7614,$C$2:$C7614,$C7615,$B$2:$B7614,$B7615,$A$2:$A7614,$A7615))&lt;0,0,IF(_xlfn.MAXIFS($F$2:$F7614,$C$2:$C7614,$C7615,$B$2:$B7614,$B7615,$A$2:$A7614,$A7615)=0,"",$E7615-_xlfn.MAXIFS($F$2:$F7614,$C$2:$C7614,$C7615,$B$2:$B7614,$B7615,$A$2:$A7614,$A7615))))</f>
        <v/>
      </c>
      <c r="K7615" s="6" t="str">
        <f t="shared" si="355"/>
        <v/>
      </c>
      <c r="L7615" s="6" t="str">
        <f t="shared" si="356"/>
        <v/>
      </c>
      <c r="M7615" s="6" t="str">
        <f t="shared" si="354"/>
        <v/>
      </c>
    </row>
    <row r="7616" spans="1:13" x14ac:dyDescent="0.25">
      <c r="A7616"/>
      <c r="B7616" s="1"/>
      <c r="C7616"/>
      <c r="D7616"/>
      <c r="E7616" s="76"/>
      <c r="F7616" s="76"/>
      <c r="G7616" s="2"/>
      <c r="H7616" s="77"/>
      <c r="J7616" s="79" t="str">
        <f>IF(IF(IF(_xlfn.MAXIFS($F$2:$F7615,$C$2:$C7615,$C7616,$B$2:$B7615,$B7616,$A$2:$A7615,$A7616)=0,"",$E7616-_xlfn.MAXIFS($F$2:$F7615,$C$2:$C7615,$C7616,$B$2:$B7615,$B7616,$A$2:$A7615,$A7616))&lt;0,0,IF(_xlfn.MAXIFS($F$2:$F7615,$C$2:$C7615,$C7616,$B$2:$B7615,$B7616,$A$2:$A7615,$A7616)=0,"",$E7616-_xlfn.MAXIFS($F$2:$F7615,$C$2:$C7615,$C7616,$B$2:$B7615,$B7616,$A$2:$A7615,$A7616)))&gt;0.25,"",IF(IF(_xlfn.MAXIFS($F$2:$F7615,$C$2:$C7615,$C7616,$B$2:$B7615,$B7616,$A$2:$A7615,$A7616)=0,"",$E7616-_xlfn.MAXIFS($F$2:$F7615,$C$2:$C7615,$C7616,$B$2:$B7615,$B7616,$A$2:$A7615,$A7616))&lt;0,0,IF(_xlfn.MAXIFS($F$2:$F7615,$C$2:$C7615,$C7616,$B$2:$B7615,$B7616,$A$2:$A7615,$A7616)=0,"",$E7616-_xlfn.MAXIFS($F$2:$F7615,$C$2:$C7615,$C7616,$B$2:$B7615,$B7616,$A$2:$A7615,$A7616))))</f>
        <v/>
      </c>
      <c r="K7616" s="6" t="str">
        <f t="shared" si="355"/>
        <v/>
      </c>
      <c r="L7616" s="6" t="str">
        <f t="shared" si="356"/>
        <v/>
      </c>
      <c r="M7616" s="6" t="str">
        <f t="shared" si="354"/>
        <v/>
      </c>
    </row>
    <row r="7617" spans="1:13" x14ac:dyDescent="0.25">
      <c r="A7617"/>
      <c r="B7617" s="1"/>
      <c r="C7617"/>
      <c r="D7617"/>
      <c r="E7617" s="76"/>
      <c r="F7617" s="76"/>
      <c r="G7617" s="2"/>
      <c r="H7617" s="77"/>
      <c r="J7617" s="79" t="str">
        <f>IF(IF(IF(_xlfn.MAXIFS($F$2:$F7616,$C$2:$C7616,$C7617,$B$2:$B7616,$B7617,$A$2:$A7616,$A7617)=0,"",$E7617-_xlfn.MAXIFS($F$2:$F7616,$C$2:$C7616,$C7617,$B$2:$B7616,$B7617,$A$2:$A7616,$A7617))&lt;0,0,IF(_xlfn.MAXIFS($F$2:$F7616,$C$2:$C7616,$C7617,$B$2:$B7616,$B7617,$A$2:$A7616,$A7617)=0,"",$E7617-_xlfn.MAXIFS($F$2:$F7616,$C$2:$C7616,$C7617,$B$2:$B7616,$B7617,$A$2:$A7616,$A7617)))&gt;0.25,"",IF(IF(_xlfn.MAXIFS($F$2:$F7616,$C$2:$C7616,$C7617,$B$2:$B7616,$B7617,$A$2:$A7616,$A7617)=0,"",$E7617-_xlfn.MAXIFS($F$2:$F7616,$C$2:$C7616,$C7617,$B$2:$B7616,$B7617,$A$2:$A7616,$A7617))&lt;0,0,IF(_xlfn.MAXIFS($F$2:$F7616,$C$2:$C7616,$C7617,$B$2:$B7616,$B7617,$A$2:$A7616,$A7617)=0,"",$E7617-_xlfn.MAXIFS($F$2:$F7616,$C$2:$C7616,$C7617,$B$2:$B7616,$B7617,$A$2:$A7616,$A7617))))</f>
        <v/>
      </c>
      <c r="K7617" s="6" t="str">
        <f t="shared" si="355"/>
        <v/>
      </c>
      <c r="L7617" s="6" t="str">
        <f t="shared" si="356"/>
        <v/>
      </c>
      <c r="M7617" s="6" t="str">
        <f t="shared" si="354"/>
        <v/>
      </c>
    </row>
    <row r="7618" spans="1:13" x14ac:dyDescent="0.25">
      <c r="A7618"/>
      <c r="B7618" s="1"/>
      <c r="C7618"/>
      <c r="D7618"/>
      <c r="E7618" s="76"/>
      <c r="F7618" s="76"/>
      <c r="G7618" s="2"/>
      <c r="H7618" s="77"/>
      <c r="J7618" s="79" t="str">
        <f>IF(IF(IF(_xlfn.MAXIFS($F$2:$F7617,$C$2:$C7617,$C7618,$B$2:$B7617,$B7618,$A$2:$A7617,$A7618)=0,"",$E7618-_xlfn.MAXIFS($F$2:$F7617,$C$2:$C7617,$C7618,$B$2:$B7617,$B7618,$A$2:$A7617,$A7618))&lt;0,0,IF(_xlfn.MAXIFS($F$2:$F7617,$C$2:$C7617,$C7618,$B$2:$B7617,$B7618,$A$2:$A7617,$A7618)=0,"",$E7618-_xlfn.MAXIFS($F$2:$F7617,$C$2:$C7617,$C7618,$B$2:$B7617,$B7618,$A$2:$A7617,$A7618)))&gt;0.25,"",IF(IF(_xlfn.MAXIFS($F$2:$F7617,$C$2:$C7617,$C7618,$B$2:$B7617,$B7618,$A$2:$A7617,$A7618)=0,"",$E7618-_xlfn.MAXIFS($F$2:$F7617,$C$2:$C7617,$C7618,$B$2:$B7617,$B7618,$A$2:$A7617,$A7618))&lt;0,0,IF(_xlfn.MAXIFS($F$2:$F7617,$C$2:$C7617,$C7618,$B$2:$B7617,$B7618,$A$2:$A7617,$A7618)=0,"",$E7618-_xlfn.MAXIFS($F$2:$F7617,$C$2:$C7617,$C7618,$B$2:$B7617,$B7618,$A$2:$A7617,$A7618))))</f>
        <v/>
      </c>
      <c r="K7618" s="6" t="str">
        <f t="shared" si="355"/>
        <v/>
      </c>
      <c r="L7618" s="6" t="str">
        <f t="shared" si="356"/>
        <v/>
      </c>
      <c r="M7618" s="6" t="str">
        <f t="shared" ref="M7618:M7681" si="357">IF($A7618="","",IF(AND($K7618&gt;=10,$K7618&lt;=13),"Y",IF(AND($K7618=14,$L7618="EARLY"),"Y","N")))</f>
        <v/>
      </c>
    </row>
    <row r="7619" spans="1:13" x14ac:dyDescent="0.25">
      <c r="A7619"/>
      <c r="B7619" s="1"/>
      <c r="C7619"/>
      <c r="D7619"/>
      <c r="E7619" s="76"/>
      <c r="F7619" s="76"/>
      <c r="G7619" s="2"/>
      <c r="H7619" s="77"/>
      <c r="J7619" s="79" t="str">
        <f>IF(IF(IF(_xlfn.MAXIFS($F$2:$F7618,$C$2:$C7618,$C7619,$B$2:$B7618,$B7619,$A$2:$A7618,$A7619)=0,"",$E7619-_xlfn.MAXIFS($F$2:$F7618,$C$2:$C7618,$C7619,$B$2:$B7618,$B7619,$A$2:$A7618,$A7619))&lt;0,0,IF(_xlfn.MAXIFS($F$2:$F7618,$C$2:$C7618,$C7619,$B$2:$B7618,$B7619,$A$2:$A7618,$A7619)=0,"",$E7619-_xlfn.MAXIFS($F$2:$F7618,$C$2:$C7618,$C7619,$B$2:$B7618,$B7619,$A$2:$A7618,$A7619)))&gt;0.25,"",IF(IF(_xlfn.MAXIFS($F$2:$F7618,$C$2:$C7618,$C7619,$B$2:$B7618,$B7619,$A$2:$A7618,$A7619)=0,"",$E7619-_xlfn.MAXIFS($F$2:$F7618,$C$2:$C7618,$C7619,$B$2:$B7618,$B7619,$A$2:$A7618,$A7619))&lt;0,0,IF(_xlfn.MAXIFS($F$2:$F7618,$C$2:$C7618,$C7619,$B$2:$B7618,$B7619,$A$2:$A7618,$A7619)=0,"",$E7619-_xlfn.MAXIFS($F$2:$F7618,$C$2:$C7618,$C7619,$B$2:$B7618,$B7619,$A$2:$A7618,$A7619))))</f>
        <v/>
      </c>
      <c r="K7619" s="6" t="str">
        <f t="shared" ref="K7619:K7682" si="358">IF($J7619="","",IF(HOUR($E7619)&gt;19,19,IF(HOUR($E7619)&lt;5,5,HOUR($E7619))))</f>
        <v/>
      </c>
      <c r="L7619" s="6" t="str">
        <f t="shared" ref="L7619:L7682" si="359">IF($J7619="","",IF(MINUTE($E7619)&lt;30,"EARLY","LATE"))</f>
        <v/>
      </c>
      <c r="M7619" s="6" t="str">
        <f t="shared" si="357"/>
        <v/>
      </c>
    </row>
    <row r="7620" spans="1:13" x14ac:dyDescent="0.25">
      <c r="A7620"/>
      <c r="B7620" s="1"/>
      <c r="C7620"/>
      <c r="D7620"/>
      <c r="E7620" s="76"/>
      <c r="F7620" s="76"/>
      <c r="G7620" s="2"/>
      <c r="H7620" s="77"/>
      <c r="J7620" s="79" t="str">
        <f>IF(IF(IF(_xlfn.MAXIFS($F$2:$F7619,$C$2:$C7619,$C7620,$B$2:$B7619,$B7620,$A$2:$A7619,$A7620)=0,"",$E7620-_xlfn.MAXIFS($F$2:$F7619,$C$2:$C7619,$C7620,$B$2:$B7619,$B7620,$A$2:$A7619,$A7620))&lt;0,0,IF(_xlfn.MAXIFS($F$2:$F7619,$C$2:$C7619,$C7620,$B$2:$B7619,$B7620,$A$2:$A7619,$A7620)=0,"",$E7620-_xlfn.MAXIFS($F$2:$F7619,$C$2:$C7619,$C7620,$B$2:$B7619,$B7620,$A$2:$A7619,$A7620)))&gt;0.25,"",IF(IF(_xlfn.MAXIFS($F$2:$F7619,$C$2:$C7619,$C7620,$B$2:$B7619,$B7620,$A$2:$A7619,$A7620)=0,"",$E7620-_xlfn.MAXIFS($F$2:$F7619,$C$2:$C7619,$C7620,$B$2:$B7619,$B7620,$A$2:$A7619,$A7620))&lt;0,0,IF(_xlfn.MAXIFS($F$2:$F7619,$C$2:$C7619,$C7620,$B$2:$B7619,$B7620,$A$2:$A7619,$A7620)=0,"",$E7620-_xlfn.MAXIFS($F$2:$F7619,$C$2:$C7619,$C7620,$B$2:$B7619,$B7620,$A$2:$A7619,$A7620))))</f>
        <v/>
      </c>
      <c r="K7620" s="6" t="str">
        <f t="shared" si="358"/>
        <v/>
      </c>
      <c r="L7620" s="6" t="str">
        <f t="shared" si="359"/>
        <v/>
      </c>
      <c r="M7620" s="6" t="str">
        <f t="shared" si="357"/>
        <v/>
      </c>
    </row>
    <row r="7621" spans="1:13" x14ac:dyDescent="0.25">
      <c r="A7621"/>
      <c r="B7621" s="1"/>
      <c r="C7621"/>
      <c r="D7621"/>
      <c r="E7621" s="76"/>
      <c r="F7621" s="76"/>
      <c r="G7621" s="2"/>
      <c r="H7621" s="77"/>
      <c r="J7621" s="79" t="str">
        <f>IF(IF(IF(_xlfn.MAXIFS($F$2:$F7620,$C$2:$C7620,$C7621,$B$2:$B7620,$B7621,$A$2:$A7620,$A7621)=0,"",$E7621-_xlfn.MAXIFS($F$2:$F7620,$C$2:$C7620,$C7621,$B$2:$B7620,$B7621,$A$2:$A7620,$A7621))&lt;0,0,IF(_xlfn.MAXIFS($F$2:$F7620,$C$2:$C7620,$C7621,$B$2:$B7620,$B7621,$A$2:$A7620,$A7621)=0,"",$E7621-_xlfn.MAXIFS($F$2:$F7620,$C$2:$C7620,$C7621,$B$2:$B7620,$B7621,$A$2:$A7620,$A7621)))&gt;0.25,"",IF(IF(_xlfn.MAXIFS($F$2:$F7620,$C$2:$C7620,$C7621,$B$2:$B7620,$B7621,$A$2:$A7620,$A7621)=0,"",$E7621-_xlfn.MAXIFS($F$2:$F7620,$C$2:$C7620,$C7621,$B$2:$B7620,$B7621,$A$2:$A7620,$A7621))&lt;0,0,IF(_xlfn.MAXIFS($F$2:$F7620,$C$2:$C7620,$C7621,$B$2:$B7620,$B7621,$A$2:$A7620,$A7621)=0,"",$E7621-_xlfn.MAXIFS($F$2:$F7620,$C$2:$C7620,$C7621,$B$2:$B7620,$B7621,$A$2:$A7620,$A7621))))</f>
        <v/>
      </c>
      <c r="K7621" s="6" t="str">
        <f t="shared" si="358"/>
        <v/>
      </c>
      <c r="L7621" s="6" t="str">
        <f t="shared" si="359"/>
        <v/>
      </c>
      <c r="M7621" s="6" t="str">
        <f t="shared" si="357"/>
        <v/>
      </c>
    </row>
    <row r="7622" spans="1:13" x14ac:dyDescent="0.25">
      <c r="A7622"/>
      <c r="B7622" s="1"/>
      <c r="C7622"/>
      <c r="D7622"/>
      <c r="E7622" s="76"/>
      <c r="F7622" s="76"/>
      <c r="G7622" s="2"/>
      <c r="H7622" s="77"/>
      <c r="J7622" s="79" t="str">
        <f>IF(IF(IF(_xlfn.MAXIFS($F$2:$F7621,$C$2:$C7621,$C7622,$B$2:$B7621,$B7622,$A$2:$A7621,$A7622)=0,"",$E7622-_xlfn.MAXIFS($F$2:$F7621,$C$2:$C7621,$C7622,$B$2:$B7621,$B7622,$A$2:$A7621,$A7622))&lt;0,0,IF(_xlfn.MAXIFS($F$2:$F7621,$C$2:$C7621,$C7622,$B$2:$B7621,$B7622,$A$2:$A7621,$A7622)=0,"",$E7622-_xlfn.MAXIFS($F$2:$F7621,$C$2:$C7621,$C7622,$B$2:$B7621,$B7622,$A$2:$A7621,$A7622)))&gt;0.25,"",IF(IF(_xlfn.MAXIFS($F$2:$F7621,$C$2:$C7621,$C7622,$B$2:$B7621,$B7622,$A$2:$A7621,$A7622)=0,"",$E7622-_xlfn.MAXIFS($F$2:$F7621,$C$2:$C7621,$C7622,$B$2:$B7621,$B7622,$A$2:$A7621,$A7622))&lt;0,0,IF(_xlfn.MAXIFS($F$2:$F7621,$C$2:$C7621,$C7622,$B$2:$B7621,$B7622,$A$2:$A7621,$A7622)=0,"",$E7622-_xlfn.MAXIFS($F$2:$F7621,$C$2:$C7621,$C7622,$B$2:$B7621,$B7622,$A$2:$A7621,$A7622))))</f>
        <v/>
      </c>
      <c r="K7622" s="6" t="str">
        <f t="shared" si="358"/>
        <v/>
      </c>
      <c r="L7622" s="6" t="str">
        <f t="shared" si="359"/>
        <v/>
      </c>
      <c r="M7622" s="6" t="str">
        <f t="shared" si="357"/>
        <v/>
      </c>
    </row>
    <row r="7623" spans="1:13" x14ac:dyDescent="0.25">
      <c r="A7623"/>
      <c r="B7623" s="1"/>
      <c r="C7623"/>
      <c r="D7623"/>
      <c r="E7623" s="76"/>
      <c r="F7623" s="76"/>
      <c r="G7623" s="2"/>
      <c r="H7623" s="77"/>
      <c r="J7623" s="79" t="str">
        <f>IF(IF(IF(_xlfn.MAXIFS($F$2:$F7622,$C$2:$C7622,$C7623,$B$2:$B7622,$B7623,$A$2:$A7622,$A7623)=0,"",$E7623-_xlfn.MAXIFS($F$2:$F7622,$C$2:$C7622,$C7623,$B$2:$B7622,$B7623,$A$2:$A7622,$A7623))&lt;0,0,IF(_xlfn.MAXIFS($F$2:$F7622,$C$2:$C7622,$C7623,$B$2:$B7622,$B7623,$A$2:$A7622,$A7623)=0,"",$E7623-_xlfn.MAXIFS($F$2:$F7622,$C$2:$C7622,$C7623,$B$2:$B7622,$B7623,$A$2:$A7622,$A7623)))&gt;0.25,"",IF(IF(_xlfn.MAXIFS($F$2:$F7622,$C$2:$C7622,$C7623,$B$2:$B7622,$B7623,$A$2:$A7622,$A7623)=0,"",$E7623-_xlfn.MAXIFS($F$2:$F7622,$C$2:$C7622,$C7623,$B$2:$B7622,$B7623,$A$2:$A7622,$A7623))&lt;0,0,IF(_xlfn.MAXIFS($F$2:$F7622,$C$2:$C7622,$C7623,$B$2:$B7622,$B7623,$A$2:$A7622,$A7623)=0,"",$E7623-_xlfn.MAXIFS($F$2:$F7622,$C$2:$C7622,$C7623,$B$2:$B7622,$B7623,$A$2:$A7622,$A7623))))</f>
        <v/>
      </c>
      <c r="K7623" s="6" t="str">
        <f t="shared" si="358"/>
        <v/>
      </c>
      <c r="L7623" s="6" t="str">
        <f t="shared" si="359"/>
        <v/>
      </c>
      <c r="M7623" s="6" t="str">
        <f t="shared" si="357"/>
        <v/>
      </c>
    </row>
    <row r="7624" spans="1:13" x14ac:dyDescent="0.25">
      <c r="A7624"/>
      <c r="B7624" s="1"/>
      <c r="C7624"/>
      <c r="D7624"/>
      <c r="E7624" s="76"/>
      <c r="F7624" s="76"/>
      <c r="G7624" s="2"/>
      <c r="H7624" s="77"/>
      <c r="J7624" s="79" t="str">
        <f>IF(IF(IF(_xlfn.MAXIFS($F$2:$F7623,$C$2:$C7623,$C7624,$B$2:$B7623,$B7624,$A$2:$A7623,$A7624)=0,"",$E7624-_xlfn.MAXIFS($F$2:$F7623,$C$2:$C7623,$C7624,$B$2:$B7623,$B7624,$A$2:$A7623,$A7624))&lt;0,0,IF(_xlfn.MAXIFS($F$2:$F7623,$C$2:$C7623,$C7624,$B$2:$B7623,$B7624,$A$2:$A7623,$A7624)=0,"",$E7624-_xlfn.MAXIFS($F$2:$F7623,$C$2:$C7623,$C7624,$B$2:$B7623,$B7624,$A$2:$A7623,$A7624)))&gt;0.25,"",IF(IF(_xlfn.MAXIFS($F$2:$F7623,$C$2:$C7623,$C7624,$B$2:$B7623,$B7624,$A$2:$A7623,$A7624)=0,"",$E7624-_xlfn.MAXIFS($F$2:$F7623,$C$2:$C7623,$C7624,$B$2:$B7623,$B7624,$A$2:$A7623,$A7624))&lt;0,0,IF(_xlfn.MAXIFS($F$2:$F7623,$C$2:$C7623,$C7624,$B$2:$B7623,$B7624,$A$2:$A7623,$A7624)=0,"",$E7624-_xlfn.MAXIFS($F$2:$F7623,$C$2:$C7623,$C7624,$B$2:$B7623,$B7624,$A$2:$A7623,$A7624))))</f>
        <v/>
      </c>
      <c r="K7624" s="6" t="str">
        <f t="shared" si="358"/>
        <v/>
      </c>
      <c r="L7624" s="6" t="str">
        <f t="shared" si="359"/>
        <v/>
      </c>
      <c r="M7624" s="6" t="str">
        <f t="shared" si="357"/>
        <v/>
      </c>
    </row>
    <row r="7625" spans="1:13" x14ac:dyDescent="0.25">
      <c r="A7625"/>
      <c r="B7625" s="1"/>
      <c r="C7625"/>
      <c r="D7625"/>
      <c r="E7625" s="76"/>
      <c r="F7625" s="76"/>
      <c r="G7625" s="2"/>
      <c r="H7625" s="77"/>
      <c r="J7625" s="79" t="str">
        <f>IF(IF(IF(_xlfn.MAXIFS($F$2:$F7624,$C$2:$C7624,$C7625,$B$2:$B7624,$B7625,$A$2:$A7624,$A7625)=0,"",$E7625-_xlfn.MAXIFS($F$2:$F7624,$C$2:$C7624,$C7625,$B$2:$B7624,$B7625,$A$2:$A7624,$A7625))&lt;0,0,IF(_xlfn.MAXIFS($F$2:$F7624,$C$2:$C7624,$C7625,$B$2:$B7624,$B7625,$A$2:$A7624,$A7625)=0,"",$E7625-_xlfn.MAXIFS($F$2:$F7624,$C$2:$C7624,$C7625,$B$2:$B7624,$B7625,$A$2:$A7624,$A7625)))&gt;0.25,"",IF(IF(_xlfn.MAXIFS($F$2:$F7624,$C$2:$C7624,$C7625,$B$2:$B7624,$B7625,$A$2:$A7624,$A7625)=0,"",$E7625-_xlfn.MAXIFS($F$2:$F7624,$C$2:$C7624,$C7625,$B$2:$B7624,$B7625,$A$2:$A7624,$A7625))&lt;0,0,IF(_xlfn.MAXIFS($F$2:$F7624,$C$2:$C7624,$C7625,$B$2:$B7624,$B7625,$A$2:$A7624,$A7625)=0,"",$E7625-_xlfn.MAXIFS($F$2:$F7624,$C$2:$C7624,$C7625,$B$2:$B7624,$B7625,$A$2:$A7624,$A7625))))</f>
        <v/>
      </c>
      <c r="K7625" s="6" t="str">
        <f t="shared" si="358"/>
        <v/>
      </c>
      <c r="L7625" s="6" t="str">
        <f t="shared" si="359"/>
        <v/>
      </c>
      <c r="M7625" s="6" t="str">
        <f t="shared" si="357"/>
        <v/>
      </c>
    </row>
    <row r="7626" spans="1:13" x14ac:dyDescent="0.25">
      <c r="A7626"/>
      <c r="B7626" s="1"/>
      <c r="C7626"/>
      <c r="D7626"/>
      <c r="E7626" s="76"/>
      <c r="F7626" s="76"/>
      <c r="G7626" s="2"/>
      <c r="H7626" s="77"/>
      <c r="J7626" s="79" t="str">
        <f>IF(IF(IF(_xlfn.MAXIFS($F$2:$F7625,$C$2:$C7625,$C7626,$B$2:$B7625,$B7626,$A$2:$A7625,$A7626)=0,"",$E7626-_xlfn.MAXIFS($F$2:$F7625,$C$2:$C7625,$C7626,$B$2:$B7625,$B7626,$A$2:$A7625,$A7626))&lt;0,0,IF(_xlfn.MAXIFS($F$2:$F7625,$C$2:$C7625,$C7626,$B$2:$B7625,$B7626,$A$2:$A7625,$A7626)=0,"",$E7626-_xlfn.MAXIFS($F$2:$F7625,$C$2:$C7625,$C7626,$B$2:$B7625,$B7626,$A$2:$A7625,$A7626)))&gt;0.25,"",IF(IF(_xlfn.MAXIFS($F$2:$F7625,$C$2:$C7625,$C7626,$B$2:$B7625,$B7626,$A$2:$A7625,$A7626)=0,"",$E7626-_xlfn.MAXIFS($F$2:$F7625,$C$2:$C7625,$C7626,$B$2:$B7625,$B7626,$A$2:$A7625,$A7626))&lt;0,0,IF(_xlfn.MAXIFS($F$2:$F7625,$C$2:$C7625,$C7626,$B$2:$B7625,$B7626,$A$2:$A7625,$A7626)=0,"",$E7626-_xlfn.MAXIFS($F$2:$F7625,$C$2:$C7625,$C7626,$B$2:$B7625,$B7626,$A$2:$A7625,$A7626))))</f>
        <v/>
      </c>
      <c r="K7626" s="6" t="str">
        <f t="shared" si="358"/>
        <v/>
      </c>
      <c r="L7626" s="6" t="str">
        <f t="shared" si="359"/>
        <v/>
      </c>
      <c r="M7626" s="6" t="str">
        <f t="shared" si="357"/>
        <v/>
      </c>
    </row>
    <row r="7627" spans="1:13" x14ac:dyDescent="0.25">
      <c r="A7627"/>
      <c r="B7627" s="1"/>
      <c r="C7627"/>
      <c r="D7627"/>
      <c r="E7627" s="76"/>
      <c r="F7627" s="76"/>
      <c r="G7627" s="2"/>
      <c r="H7627" s="77"/>
      <c r="J7627" s="79" t="str">
        <f>IF(IF(IF(_xlfn.MAXIFS($F$2:$F7626,$C$2:$C7626,$C7627,$B$2:$B7626,$B7627,$A$2:$A7626,$A7627)=0,"",$E7627-_xlfn.MAXIFS($F$2:$F7626,$C$2:$C7626,$C7627,$B$2:$B7626,$B7627,$A$2:$A7626,$A7627))&lt;0,0,IF(_xlfn.MAXIFS($F$2:$F7626,$C$2:$C7626,$C7627,$B$2:$B7626,$B7627,$A$2:$A7626,$A7627)=0,"",$E7627-_xlfn.MAXIFS($F$2:$F7626,$C$2:$C7626,$C7627,$B$2:$B7626,$B7627,$A$2:$A7626,$A7627)))&gt;0.25,"",IF(IF(_xlfn.MAXIFS($F$2:$F7626,$C$2:$C7626,$C7627,$B$2:$B7626,$B7627,$A$2:$A7626,$A7627)=0,"",$E7627-_xlfn.MAXIFS($F$2:$F7626,$C$2:$C7626,$C7627,$B$2:$B7626,$B7627,$A$2:$A7626,$A7627))&lt;0,0,IF(_xlfn.MAXIFS($F$2:$F7626,$C$2:$C7626,$C7627,$B$2:$B7626,$B7627,$A$2:$A7626,$A7627)=0,"",$E7627-_xlfn.MAXIFS($F$2:$F7626,$C$2:$C7626,$C7627,$B$2:$B7626,$B7627,$A$2:$A7626,$A7627))))</f>
        <v/>
      </c>
      <c r="K7627" s="6" t="str">
        <f t="shared" si="358"/>
        <v/>
      </c>
      <c r="L7627" s="6" t="str">
        <f t="shared" si="359"/>
        <v/>
      </c>
      <c r="M7627" s="6" t="str">
        <f t="shared" si="357"/>
        <v/>
      </c>
    </row>
    <row r="7628" spans="1:13" x14ac:dyDescent="0.25">
      <c r="A7628"/>
      <c r="B7628" s="1"/>
      <c r="C7628"/>
      <c r="D7628"/>
      <c r="E7628" s="76"/>
      <c r="F7628" s="76"/>
      <c r="G7628" s="2"/>
      <c r="H7628" s="77"/>
      <c r="J7628" s="79" t="str">
        <f>IF(IF(IF(_xlfn.MAXIFS($F$2:$F7627,$C$2:$C7627,$C7628,$B$2:$B7627,$B7628,$A$2:$A7627,$A7628)=0,"",$E7628-_xlfn.MAXIFS($F$2:$F7627,$C$2:$C7627,$C7628,$B$2:$B7627,$B7628,$A$2:$A7627,$A7628))&lt;0,0,IF(_xlfn.MAXIFS($F$2:$F7627,$C$2:$C7627,$C7628,$B$2:$B7627,$B7628,$A$2:$A7627,$A7628)=0,"",$E7628-_xlfn.MAXIFS($F$2:$F7627,$C$2:$C7627,$C7628,$B$2:$B7627,$B7628,$A$2:$A7627,$A7628)))&gt;0.25,"",IF(IF(_xlfn.MAXIFS($F$2:$F7627,$C$2:$C7627,$C7628,$B$2:$B7627,$B7628,$A$2:$A7627,$A7628)=0,"",$E7628-_xlfn.MAXIFS($F$2:$F7627,$C$2:$C7627,$C7628,$B$2:$B7627,$B7628,$A$2:$A7627,$A7628))&lt;0,0,IF(_xlfn.MAXIFS($F$2:$F7627,$C$2:$C7627,$C7628,$B$2:$B7627,$B7628,$A$2:$A7627,$A7628)=0,"",$E7628-_xlfn.MAXIFS($F$2:$F7627,$C$2:$C7627,$C7628,$B$2:$B7627,$B7628,$A$2:$A7627,$A7628))))</f>
        <v/>
      </c>
      <c r="K7628" s="6" t="str">
        <f t="shared" si="358"/>
        <v/>
      </c>
      <c r="L7628" s="6" t="str">
        <f t="shared" si="359"/>
        <v/>
      </c>
      <c r="M7628" s="6" t="str">
        <f t="shared" si="357"/>
        <v/>
      </c>
    </row>
    <row r="7629" spans="1:13" x14ac:dyDescent="0.25">
      <c r="A7629"/>
      <c r="B7629" s="1"/>
      <c r="C7629"/>
      <c r="D7629"/>
      <c r="E7629" s="76"/>
      <c r="F7629" s="76"/>
      <c r="G7629" s="2"/>
      <c r="H7629" s="77"/>
      <c r="J7629" s="79" t="str">
        <f>IF(IF(IF(_xlfn.MAXIFS($F$2:$F7628,$C$2:$C7628,$C7629,$B$2:$B7628,$B7629,$A$2:$A7628,$A7629)=0,"",$E7629-_xlfn.MAXIFS($F$2:$F7628,$C$2:$C7628,$C7629,$B$2:$B7628,$B7629,$A$2:$A7628,$A7629))&lt;0,0,IF(_xlfn.MAXIFS($F$2:$F7628,$C$2:$C7628,$C7629,$B$2:$B7628,$B7629,$A$2:$A7628,$A7629)=0,"",$E7629-_xlfn.MAXIFS($F$2:$F7628,$C$2:$C7628,$C7629,$B$2:$B7628,$B7629,$A$2:$A7628,$A7629)))&gt;0.25,"",IF(IF(_xlfn.MAXIFS($F$2:$F7628,$C$2:$C7628,$C7629,$B$2:$B7628,$B7629,$A$2:$A7628,$A7629)=0,"",$E7629-_xlfn.MAXIFS($F$2:$F7628,$C$2:$C7628,$C7629,$B$2:$B7628,$B7629,$A$2:$A7628,$A7629))&lt;0,0,IF(_xlfn.MAXIFS($F$2:$F7628,$C$2:$C7628,$C7629,$B$2:$B7628,$B7629,$A$2:$A7628,$A7629)=0,"",$E7629-_xlfn.MAXIFS($F$2:$F7628,$C$2:$C7628,$C7629,$B$2:$B7628,$B7629,$A$2:$A7628,$A7629))))</f>
        <v/>
      </c>
      <c r="K7629" s="6" t="str">
        <f t="shared" si="358"/>
        <v/>
      </c>
      <c r="L7629" s="6" t="str">
        <f t="shared" si="359"/>
        <v/>
      </c>
      <c r="M7629" s="6" t="str">
        <f t="shared" si="357"/>
        <v/>
      </c>
    </row>
    <row r="7630" spans="1:13" x14ac:dyDescent="0.25">
      <c r="A7630"/>
      <c r="B7630" s="1"/>
      <c r="C7630"/>
      <c r="D7630"/>
      <c r="E7630" s="76"/>
      <c r="F7630" s="76"/>
      <c r="G7630" s="2"/>
      <c r="H7630" s="77"/>
      <c r="J7630" s="79" t="str">
        <f>IF(IF(IF(_xlfn.MAXIFS($F$2:$F7629,$C$2:$C7629,$C7630,$B$2:$B7629,$B7630,$A$2:$A7629,$A7630)=0,"",$E7630-_xlfn.MAXIFS($F$2:$F7629,$C$2:$C7629,$C7630,$B$2:$B7629,$B7630,$A$2:$A7629,$A7630))&lt;0,0,IF(_xlfn.MAXIFS($F$2:$F7629,$C$2:$C7629,$C7630,$B$2:$B7629,$B7630,$A$2:$A7629,$A7630)=0,"",$E7630-_xlfn.MAXIFS($F$2:$F7629,$C$2:$C7629,$C7630,$B$2:$B7629,$B7630,$A$2:$A7629,$A7630)))&gt;0.25,"",IF(IF(_xlfn.MAXIFS($F$2:$F7629,$C$2:$C7629,$C7630,$B$2:$B7629,$B7630,$A$2:$A7629,$A7630)=0,"",$E7630-_xlfn.MAXIFS($F$2:$F7629,$C$2:$C7629,$C7630,$B$2:$B7629,$B7630,$A$2:$A7629,$A7630))&lt;0,0,IF(_xlfn.MAXIFS($F$2:$F7629,$C$2:$C7629,$C7630,$B$2:$B7629,$B7630,$A$2:$A7629,$A7630)=0,"",$E7630-_xlfn.MAXIFS($F$2:$F7629,$C$2:$C7629,$C7630,$B$2:$B7629,$B7630,$A$2:$A7629,$A7630))))</f>
        <v/>
      </c>
      <c r="K7630" s="6" t="str">
        <f t="shared" si="358"/>
        <v/>
      </c>
      <c r="L7630" s="6" t="str">
        <f t="shared" si="359"/>
        <v/>
      </c>
      <c r="M7630" s="6" t="str">
        <f t="shared" si="357"/>
        <v/>
      </c>
    </row>
    <row r="7631" spans="1:13" x14ac:dyDescent="0.25">
      <c r="A7631"/>
      <c r="B7631" s="1"/>
      <c r="C7631"/>
      <c r="D7631"/>
      <c r="E7631" s="76"/>
      <c r="F7631" s="76"/>
      <c r="G7631" s="2"/>
      <c r="H7631" s="77"/>
      <c r="J7631" s="79" t="str">
        <f>IF(IF(IF(_xlfn.MAXIFS($F$2:$F7630,$C$2:$C7630,$C7631,$B$2:$B7630,$B7631,$A$2:$A7630,$A7631)=0,"",$E7631-_xlfn.MAXIFS($F$2:$F7630,$C$2:$C7630,$C7631,$B$2:$B7630,$B7631,$A$2:$A7630,$A7631))&lt;0,0,IF(_xlfn.MAXIFS($F$2:$F7630,$C$2:$C7630,$C7631,$B$2:$B7630,$B7631,$A$2:$A7630,$A7631)=0,"",$E7631-_xlfn.MAXIFS($F$2:$F7630,$C$2:$C7630,$C7631,$B$2:$B7630,$B7631,$A$2:$A7630,$A7631)))&gt;0.25,"",IF(IF(_xlfn.MAXIFS($F$2:$F7630,$C$2:$C7630,$C7631,$B$2:$B7630,$B7631,$A$2:$A7630,$A7631)=0,"",$E7631-_xlfn.MAXIFS($F$2:$F7630,$C$2:$C7630,$C7631,$B$2:$B7630,$B7631,$A$2:$A7630,$A7631))&lt;0,0,IF(_xlfn.MAXIFS($F$2:$F7630,$C$2:$C7630,$C7631,$B$2:$B7630,$B7631,$A$2:$A7630,$A7631)=0,"",$E7631-_xlfn.MAXIFS($F$2:$F7630,$C$2:$C7630,$C7631,$B$2:$B7630,$B7631,$A$2:$A7630,$A7631))))</f>
        <v/>
      </c>
      <c r="K7631" s="6" t="str">
        <f t="shared" si="358"/>
        <v/>
      </c>
      <c r="L7631" s="6" t="str">
        <f t="shared" si="359"/>
        <v/>
      </c>
      <c r="M7631" s="6" t="str">
        <f t="shared" si="357"/>
        <v/>
      </c>
    </row>
    <row r="7632" spans="1:13" x14ac:dyDescent="0.25">
      <c r="A7632"/>
      <c r="B7632" s="1"/>
      <c r="C7632"/>
      <c r="D7632"/>
      <c r="E7632" s="76"/>
      <c r="F7632" s="76"/>
      <c r="G7632" s="2"/>
      <c r="H7632" s="77"/>
      <c r="J7632" s="79" t="str">
        <f>IF(IF(IF(_xlfn.MAXIFS($F$2:$F7631,$C$2:$C7631,$C7632,$B$2:$B7631,$B7632,$A$2:$A7631,$A7632)=0,"",$E7632-_xlfn.MAXIFS($F$2:$F7631,$C$2:$C7631,$C7632,$B$2:$B7631,$B7632,$A$2:$A7631,$A7632))&lt;0,0,IF(_xlfn.MAXIFS($F$2:$F7631,$C$2:$C7631,$C7632,$B$2:$B7631,$B7632,$A$2:$A7631,$A7632)=0,"",$E7632-_xlfn.MAXIFS($F$2:$F7631,$C$2:$C7631,$C7632,$B$2:$B7631,$B7632,$A$2:$A7631,$A7632)))&gt;0.25,"",IF(IF(_xlfn.MAXIFS($F$2:$F7631,$C$2:$C7631,$C7632,$B$2:$B7631,$B7632,$A$2:$A7631,$A7632)=0,"",$E7632-_xlfn.MAXIFS($F$2:$F7631,$C$2:$C7631,$C7632,$B$2:$B7631,$B7632,$A$2:$A7631,$A7632))&lt;0,0,IF(_xlfn.MAXIFS($F$2:$F7631,$C$2:$C7631,$C7632,$B$2:$B7631,$B7632,$A$2:$A7631,$A7632)=0,"",$E7632-_xlfn.MAXIFS($F$2:$F7631,$C$2:$C7631,$C7632,$B$2:$B7631,$B7632,$A$2:$A7631,$A7632))))</f>
        <v/>
      </c>
      <c r="K7632" s="6" t="str">
        <f t="shared" si="358"/>
        <v/>
      </c>
      <c r="L7632" s="6" t="str">
        <f t="shared" si="359"/>
        <v/>
      </c>
      <c r="M7632" s="6" t="str">
        <f t="shared" si="357"/>
        <v/>
      </c>
    </row>
    <row r="7633" spans="1:13" x14ac:dyDescent="0.25">
      <c r="A7633"/>
      <c r="B7633" s="1"/>
      <c r="C7633"/>
      <c r="D7633"/>
      <c r="E7633" s="76"/>
      <c r="F7633" s="76"/>
      <c r="G7633" s="2"/>
      <c r="H7633" s="77"/>
      <c r="J7633" s="79" t="str">
        <f>IF(IF(IF(_xlfn.MAXIFS($F$2:$F7632,$C$2:$C7632,$C7633,$B$2:$B7632,$B7633,$A$2:$A7632,$A7633)=0,"",$E7633-_xlfn.MAXIFS($F$2:$F7632,$C$2:$C7632,$C7633,$B$2:$B7632,$B7633,$A$2:$A7632,$A7633))&lt;0,0,IF(_xlfn.MAXIFS($F$2:$F7632,$C$2:$C7632,$C7633,$B$2:$B7632,$B7633,$A$2:$A7632,$A7633)=0,"",$E7633-_xlfn.MAXIFS($F$2:$F7632,$C$2:$C7632,$C7633,$B$2:$B7632,$B7633,$A$2:$A7632,$A7633)))&gt;0.25,"",IF(IF(_xlfn.MAXIFS($F$2:$F7632,$C$2:$C7632,$C7633,$B$2:$B7632,$B7633,$A$2:$A7632,$A7633)=0,"",$E7633-_xlfn.MAXIFS($F$2:$F7632,$C$2:$C7632,$C7633,$B$2:$B7632,$B7633,$A$2:$A7632,$A7633))&lt;0,0,IF(_xlfn.MAXIFS($F$2:$F7632,$C$2:$C7632,$C7633,$B$2:$B7632,$B7633,$A$2:$A7632,$A7633)=0,"",$E7633-_xlfn.MAXIFS($F$2:$F7632,$C$2:$C7632,$C7633,$B$2:$B7632,$B7633,$A$2:$A7632,$A7633))))</f>
        <v/>
      </c>
      <c r="K7633" s="6" t="str">
        <f t="shared" si="358"/>
        <v/>
      </c>
      <c r="L7633" s="6" t="str">
        <f t="shared" si="359"/>
        <v/>
      </c>
      <c r="M7633" s="6" t="str">
        <f t="shared" si="357"/>
        <v/>
      </c>
    </row>
    <row r="7634" spans="1:13" x14ac:dyDescent="0.25">
      <c r="A7634"/>
      <c r="B7634" s="1"/>
      <c r="C7634"/>
      <c r="D7634"/>
      <c r="E7634" s="76"/>
      <c r="F7634" s="76"/>
      <c r="G7634" s="2"/>
      <c r="H7634" s="77"/>
      <c r="J7634" s="79" t="str">
        <f>IF(IF(IF(_xlfn.MAXIFS($F$2:$F7633,$C$2:$C7633,$C7634,$B$2:$B7633,$B7634,$A$2:$A7633,$A7634)=0,"",$E7634-_xlfn.MAXIFS($F$2:$F7633,$C$2:$C7633,$C7634,$B$2:$B7633,$B7634,$A$2:$A7633,$A7634))&lt;0,0,IF(_xlfn.MAXIFS($F$2:$F7633,$C$2:$C7633,$C7634,$B$2:$B7633,$B7634,$A$2:$A7633,$A7634)=0,"",$E7634-_xlfn.MAXIFS($F$2:$F7633,$C$2:$C7633,$C7634,$B$2:$B7633,$B7634,$A$2:$A7633,$A7634)))&gt;0.25,"",IF(IF(_xlfn.MAXIFS($F$2:$F7633,$C$2:$C7633,$C7634,$B$2:$B7633,$B7634,$A$2:$A7633,$A7634)=0,"",$E7634-_xlfn.MAXIFS($F$2:$F7633,$C$2:$C7633,$C7634,$B$2:$B7633,$B7634,$A$2:$A7633,$A7634))&lt;0,0,IF(_xlfn.MAXIFS($F$2:$F7633,$C$2:$C7633,$C7634,$B$2:$B7633,$B7634,$A$2:$A7633,$A7634)=0,"",$E7634-_xlfn.MAXIFS($F$2:$F7633,$C$2:$C7633,$C7634,$B$2:$B7633,$B7634,$A$2:$A7633,$A7634))))</f>
        <v/>
      </c>
      <c r="K7634" s="6" t="str">
        <f t="shared" si="358"/>
        <v/>
      </c>
      <c r="L7634" s="6" t="str">
        <f t="shared" si="359"/>
        <v/>
      </c>
      <c r="M7634" s="6" t="str">
        <f t="shared" si="357"/>
        <v/>
      </c>
    </row>
    <row r="7635" spans="1:13" x14ac:dyDescent="0.25">
      <c r="A7635"/>
      <c r="B7635" s="1"/>
      <c r="C7635"/>
      <c r="D7635"/>
      <c r="E7635" s="76"/>
      <c r="F7635" s="76"/>
      <c r="G7635" s="2"/>
      <c r="H7635" s="77"/>
      <c r="J7635" s="79" t="str">
        <f>IF(IF(IF(_xlfn.MAXIFS($F$2:$F7634,$C$2:$C7634,$C7635,$B$2:$B7634,$B7635,$A$2:$A7634,$A7635)=0,"",$E7635-_xlfn.MAXIFS($F$2:$F7634,$C$2:$C7634,$C7635,$B$2:$B7634,$B7635,$A$2:$A7634,$A7635))&lt;0,0,IF(_xlfn.MAXIFS($F$2:$F7634,$C$2:$C7634,$C7635,$B$2:$B7634,$B7635,$A$2:$A7634,$A7635)=0,"",$E7635-_xlfn.MAXIFS($F$2:$F7634,$C$2:$C7634,$C7635,$B$2:$B7634,$B7635,$A$2:$A7634,$A7635)))&gt;0.25,"",IF(IF(_xlfn.MAXIFS($F$2:$F7634,$C$2:$C7634,$C7635,$B$2:$B7634,$B7635,$A$2:$A7634,$A7635)=0,"",$E7635-_xlfn.MAXIFS($F$2:$F7634,$C$2:$C7634,$C7635,$B$2:$B7634,$B7635,$A$2:$A7634,$A7635))&lt;0,0,IF(_xlfn.MAXIFS($F$2:$F7634,$C$2:$C7634,$C7635,$B$2:$B7634,$B7635,$A$2:$A7634,$A7635)=0,"",$E7635-_xlfn.MAXIFS($F$2:$F7634,$C$2:$C7634,$C7635,$B$2:$B7634,$B7635,$A$2:$A7634,$A7635))))</f>
        <v/>
      </c>
      <c r="K7635" s="6" t="str">
        <f t="shared" si="358"/>
        <v/>
      </c>
      <c r="L7635" s="6" t="str">
        <f t="shared" si="359"/>
        <v/>
      </c>
      <c r="M7635" s="6" t="str">
        <f t="shared" si="357"/>
        <v/>
      </c>
    </row>
    <row r="7636" spans="1:13" x14ac:dyDescent="0.25">
      <c r="A7636"/>
      <c r="B7636" s="1"/>
      <c r="C7636"/>
      <c r="D7636"/>
      <c r="E7636" s="76"/>
      <c r="F7636" s="76"/>
      <c r="G7636" s="2"/>
      <c r="H7636" s="77"/>
      <c r="J7636" s="79" t="str">
        <f>IF(IF(IF(_xlfn.MAXIFS($F$2:$F7635,$C$2:$C7635,$C7636,$B$2:$B7635,$B7636,$A$2:$A7635,$A7636)=0,"",$E7636-_xlfn.MAXIFS($F$2:$F7635,$C$2:$C7635,$C7636,$B$2:$B7635,$B7636,$A$2:$A7635,$A7636))&lt;0,0,IF(_xlfn.MAXIFS($F$2:$F7635,$C$2:$C7635,$C7636,$B$2:$B7635,$B7636,$A$2:$A7635,$A7636)=0,"",$E7636-_xlfn.MAXIFS($F$2:$F7635,$C$2:$C7635,$C7636,$B$2:$B7635,$B7636,$A$2:$A7635,$A7636)))&gt;0.25,"",IF(IF(_xlfn.MAXIFS($F$2:$F7635,$C$2:$C7635,$C7636,$B$2:$B7635,$B7636,$A$2:$A7635,$A7636)=0,"",$E7636-_xlfn.MAXIFS($F$2:$F7635,$C$2:$C7635,$C7636,$B$2:$B7635,$B7636,$A$2:$A7635,$A7636))&lt;0,0,IF(_xlfn.MAXIFS($F$2:$F7635,$C$2:$C7635,$C7636,$B$2:$B7635,$B7636,$A$2:$A7635,$A7636)=0,"",$E7636-_xlfn.MAXIFS($F$2:$F7635,$C$2:$C7635,$C7636,$B$2:$B7635,$B7636,$A$2:$A7635,$A7636))))</f>
        <v/>
      </c>
      <c r="K7636" s="6" t="str">
        <f t="shared" si="358"/>
        <v/>
      </c>
      <c r="L7636" s="6" t="str">
        <f t="shared" si="359"/>
        <v/>
      </c>
      <c r="M7636" s="6" t="str">
        <f t="shared" si="357"/>
        <v/>
      </c>
    </row>
    <row r="7637" spans="1:13" x14ac:dyDescent="0.25">
      <c r="A7637"/>
      <c r="B7637" s="1"/>
      <c r="C7637"/>
      <c r="D7637"/>
      <c r="E7637" s="76"/>
      <c r="F7637" s="76"/>
      <c r="G7637" s="2"/>
      <c r="H7637" s="77"/>
      <c r="J7637" s="79" t="str">
        <f>IF(IF(IF(_xlfn.MAXIFS($F$2:$F7636,$C$2:$C7636,$C7637,$B$2:$B7636,$B7637,$A$2:$A7636,$A7637)=0,"",$E7637-_xlfn.MAXIFS($F$2:$F7636,$C$2:$C7636,$C7637,$B$2:$B7636,$B7637,$A$2:$A7636,$A7637))&lt;0,0,IF(_xlfn.MAXIFS($F$2:$F7636,$C$2:$C7636,$C7637,$B$2:$B7636,$B7637,$A$2:$A7636,$A7637)=0,"",$E7637-_xlfn.MAXIFS($F$2:$F7636,$C$2:$C7636,$C7637,$B$2:$B7636,$B7637,$A$2:$A7636,$A7637)))&gt;0.25,"",IF(IF(_xlfn.MAXIFS($F$2:$F7636,$C$2:$C7636,$C7637,$B$2:$B7636,$B7637,$A$2:$A7636,$A7637)=0,"",$E7637-_xlfn.MAXIFS($F$2:$F7636,$C$2:$C7636,$C7637,$B$2:$B7636,$B7637,$A$2:$A7636,$A7637))&lt;0,0,IF(_xlfn.MAXIFS($F$2:$F7636,$C$2:$C7636,$C7637,$B$2:$B7636,$B7637,$A$2:$A7636,$A7637)=0,"",$E7637-_xlfn.MAXIFS($F$2:$F7636,$C$2:$C7636,$C7637,$B$2:$B7636,$B7637,$A$2:$A7636,$A7637))))</f>
        <v/>
      </c>
      <c r="K7637" s="6" t="str">
        <f t="shared" si="358"/>
        <v/>
      </c>
      <c r="L7637" s="6" t="str">
        <f t="shared" si="359"/>
        <v/>
      </c>
      <c r="M7637" s="6" t="str">
        <f t="shared" si="357"/>
        <v/>
      </c>
    </row>
    <row r="7638" spans="1:13" x14ac:dyDescent="0.25">
      <c r="A7638"/>
      <c r="B7638" s="1"/>
      <c r="C7638"/>
      <c r="D7638"/>
      <c r="E7638" s="76"/>
      <c r="F7638" s="76"/>
      <c r="G7638" s="2"/>
      <c r="H7638" s="77"/>
      <c r="J7638" s="79" t="str">
        <f>IF(IF(IF(_xlfn.MAXIFS($F$2:$F7637,$C$2:$C7637,$C7638,$B$2:$B7637,$B7638,$A$2:$A7637,$A7638)=0,"",$E7638-_xlfn.MAXIFS($F$2:$F7637,$C$2:$C7637,$C7638,$B$2:$B7637,$B7638,$A$2:$A7637,$A7638))&lt;0,0,IF(_xlfn.MAXIFS($F$2:$F7637,$C$2:$C7637,$C7638,$B$2:$B7637,$B7638,$A$2:$A7637,$A7638)=0,"",$E7638-_xlfn.MAXIFS($F$2:$F7637,$C$2:$C7637,$C7638,$B$2:$B7637,$B7638,$A$2:$A7637,$A7638)))&gt;0.25,"",IF(IF(_xlfn.MAXIFS($F$2:$F7637,$C$2:$C7637,$C7638,$B$2:$B7637,$B7638,$A$2:$A7637,$A7638)=0,"",$E7638-_xlfn.MAXIFS($F$2:$F7637,$C$2:$C7637,$C7638,$B$2:$B7637,$B7638,$A$2:$A7637,$A7638))&lt;0,0,IF(_xlfn.MAXIFS($F$2:$F7637,$C$2:$C7637,$C7638,$B$2:$B7637,$B7638,$A$2:$A7637,$A7638)=0,"",$E7638-_xlfn.MAXIFS($F$2:$F7637,$C$2:$C7637,$C7638,$B$2:$B7637,$B7638,$A$2:$A7637,$A7638))))</f>
        <v/>
      </c>
      <c r="K7638" s="6" t="str">
        <f t="shared" si="358"/>
        <v/>
      </c>
      <c r="L7638" s="6" t="str">
        <f t="shared" si="359"/>
        <v/>
      </c>
      <c r="M7638" s="6" t="str">
        <f t="shared" si="357"/>
        <v/>
      </c>
    </row>
    <row r="7639" spans="1:13" x14ac:dyDescent="0.25">
      <c r="A7639"/>
      <c r="B7639" s="1"/>
      <c r="C7639"/>
      <c r="D7639"/>
      <c r="E7639" s="76"/>
      <c r="F7639" s="76"/>
      <c r="G7639" s="2"/>
      <c r="H7639" s="77"/>
      <c r="J7639" s="79" t="str">
        <f>IF(IF(IF(_xlfn.MAXIFS($F$2:$F7638,$C$2:$C7638,$C7639,$B$2:$B7638,$B7639,$A$2:$A7638,$A7639)=0,"",$E7639-_xlfn.MAXIFS($F$2:$F7638,$C$2:$C7638,$C7639,$B$2:$B7638,$B7639,$A$2:$A7638,$A7639))&lt;0,0,IF(_xlfn.MAXIFS($F$2:$F7638,$C$2:$C7638,$C7639,$B$2:$B7638,$B7639,$A$2:$A7638,$A7639)=0,"",$E7639-_xlfn.MAXIFS($F$2:$F7638,$C$2:$C7638,$C7639,$B$2:$B7638,$B7639,$A$2:$A7638,$A7639)))&gt;0.25,"",IF(IF(_xlfn.MAXIFS($F$2:$F7638,$C$2:$C7638,$C7639,$B$2:$B7638,$B7639,$A$2:$A7638,$A7639)=0,"",$E7639-_xlfn.MAXIFS($F$2:$F7638,$C$2:$C7638,$C7639,$B$2:$B7638,$B7639,$A$2:$A7638,$A7639))&lt;0,0,IF(_xlfn.MAXIFS($F$2:$F7638,$C$2:$C7638,$C7639,$B$2:$B7638,$B7639,$A$2:$A7638,$A7639)=0,"",$E7639-_xlfn.MAXIFS($F$2:$F7638,$C$2:$C7638,$C7639,$B$2:$B7638,$B7639,$A$2:$A7638,$A7639))))</f>
        <v/>
      </c>
      <c r="K7639" s="6" t="str">
        <f t="shared" si="358"/>
        <v/>
      </c>
      <c r="L7639" s="6" t="str">
        <f t="shared" si="359"/>
        <v/>
      </c>
      <c r="M7639" s="6" t="str">
        <f t="shared" si="357"/>
        <v/>
      </c>
    </row>
    <row r="7640" spans="1:13" x14ac:dyDescent="0.25">
      <c r="A7640"/>
      <c r="B7640" s="1"/>
      <c r="C7640"/>
      <c r="D7640"/>
      <c r="E7640" s="76"/>
      <c r="F7640" s="76"/>
      <c r="G7640" s="2"/>
      <c r="H7640" s="77"/>
      <c r="J7640" s="79" t="str">
        <f>IF(IF(IF(_xlfn.MAXIFS($F$2:$F7639,$C$2:$C7639,$C7640,$B$2:$B7639,$B7640,$A$2:$A7639,$A7640)=0,"",$E7640-_xlfn.MAXIFS($F$2:$F7639,$C$2:$C7639,$C7640,$B$2:$B7639,$B7640,$A$2:$A7639,$A7640))&lt;0,0,IF(_xlfn.MAXIFS($F$2:$F7639,$C$2:$C7639,$C7640,$B$2:$B7639,$B7640,$A$2:$A7639,$A7640)=0,"",$E7640-_xlfn.MAXIFS($F$2:$F7639,$C$2:$C7639,$C7640,$B$2:$B7639,$B7640,$A$2:$A7639,$A7640)))&gt;0.25,"",IF(IF(_xlfn.MAXIFS($F$2:$F7639,$C$2:$C7639,$C7640,$B$2:$B7639,$B7640,$A$2:$A7639,$A7640)=0,"",$E7640-_xlfn.MAXIFS($F$2:$F7639,$C$2:$C7639,$C7640,$B$2:$B7639,$B7640,$A$2:$A7639,$A7640))&lt;0,0,IF(_xlfn.MAXIFS($F$2:$F7639,$C$2:$C7639,$C7640,$B$2:$B7639,$B7640,$A$2:$A7639,$A7640)=0,"",$E7640-_xlfn.MAXIFS($F$2:$F7639,$C$2:$C7639,$C7640,$B$2:$B7639,$B7640,$A$2:$A7639,$A7640))))</f>
        <v/>
      </c>
      <c r="K7640" s="6" t="str">
        <f t="shared" si="358"/>
        <v/>
      </c>
      <c r="L7640" s="6" t="str">
        <f t="shared" si="359"/>
        <v/>
      </c>
      <c r="M7640" s="6" t="str">
        <f t="shared" si="357"/>
        <v/>
      </c>
    </row>
    <row r="7641" spans="1:13" x14ac:dyDescent="0.25">
      <c r="A7641"/>
      <c r="B7641" s="1"/>
      <c r="C7641"/>
      <c r="D7641"/>
      <c r="E7641" s="76"/>
      <c r="F7641" s="76"/>
      <c r="G7641" s="2"/>
      <c r="H7641" s="77"/>
      <c r="J7641" s="79" t="str">
        <f>IF(IF(IF(_xlfn.MAXIFS($F$2:$F7640,$C$2:$C7640,$C7641,$B$2:$B7640,$B7641,$A$2:$A7640,$A7641)=0,"",$E7641-_xlfn.MAXIFS($F$2:$F7640,$C$2:$C7640,$C7641,$B$2:$B7640,$B7641,$A$2:$A7640,$A7641))&lt;0,0,IF(_xlfn.MAXIFS($F$2:$F7640,$C$2:$C7640,$C7641,$B$2:$B7640,$B7641,$A$2:$A7640,$A7641)=0,"",$E7641-_xlfn.MAXIFS($F$2:$F7640,$C$2:$C7640,$C7641,$B$2:$B7640,$B7641,$A$2:$A7640,$A7641)))&gt;0.25,"",IF(IF(_xlfn.MAXIFS($F$2:$F7640,$C$2:$C7640,$C7641,$B$2:$B7640,$B7641,$A$2:$A7640,$A7641)=0,"",$E7641-_xlfn.MAXIFS($F$2:$F7640,$C$2:$C7640,$C7641,$B$2:$B7640,$B7641,$A$2:$A7640,$A7641))&lt;0,0,IF(_xlfn.MAXIFS($F$2:$F7640,$C$2:$C7640,$C7641,$B$2:$B7640,$B7641,$A$2:$A7640,$A7641)=0,"",$E7641-_xlfn.MAXIFS($F$2:$F7640,$C$2:$C7640,$C7641,$B$2:$B7640,$B7641,$A$2:$A7640,$A7641))))</f>
        <v/>
      </c>
      <c r="K7641" s="6" t="str">
        <f t="shared" si="358"/>
        <v/>
      </c>
      <c r="L7641" s="6" t="str">
        <f t="shared" si="359"/>
        <v/>
      </c>
      <c r="M7641" s="6" t="str">
        <f t="shared" si="357"/>
        <v/>
      </c>
    </row>
    <row r="7642" spans="1:13" x14ac:dyDescent="0.25">
      <c r="A7642"/>
      <c r="B7642" s="1"/>
      <c r="C7642"/>
      <c r="D7642"/>
      <c r="E7642" s="76"/>
      <c r="F7642" s="76"/>
      <c r="G7642" s="2"/>
      <c r="H7642" s="77"/>
      <c r="J7642" s="79" t="str">
        <f>IF(IF(IF(_xlfn.MAXIFS($F$2:$F7641,$C$2:$C7641,$C7642,$B$2:$B7641,$B7642,$A$2:$A7641,$A7642)=0,"",$E7642-_xlfn.MAXIFS($F$2:$F7641,$C$2:$C7641,$C7642,$B$2:$B7641,$B7642,$A$2:$A7641,$A7642))&lt;0,0,IF(_xlfn.MAXIFS($F$2:$F7641,$C$2:$C7641,$C7642,$B$2:$B7641,$B7642,$A$2:$A7641,$A7642)=0,"",$E7642-_xlfn.MAXIFS($F$2:$F7641,$C$2:$C7641,$C7642,$B$2:$B7641,$B7642,$A$2:$A7641,$A7642)))&gt;0.25,"",IF(IF(_xlfn.MAXIFS($F$2:$F7641,$C$2:$C7641,$C7642,$B$2:$B7641,$B7642,$A$2:$A7641,$A7642)=0,"",$E7642-_xlfn.MAXIFS($F$2:$F7641,$C$2:$C7641,$C7642,$B$2:$B7641,$B7642,$A$2:$A7641,$A7642))&lt;0,0,IF(_xlfn.MAXIFS($F$2:$F7641,$C$2:$C7641,$C7642,$B$2:$B7641,$B7642,$A$2:$A7641,$A7642)=0,"",$E7642-_xlfn.MAXIFS($F$2:$F7641,$C$2:$C7641,$C7642,$B$2:$B7641,$B7642,$A$2:$A7641,$A7642))))</f>
        <v/>
      </c>
      <c r="K7642" s="6" t="str">
        <f t="shared" si="358"/>
        <v/>
      </c>
      <c r="L7642" s="6" t="str">
        <f t="shared" si="359"/>
        <v/>
      </c>
      <c r="M7642" s="6" t="str">
        <f t="shared" si="357"/>
        <v/>
      </c>
    </row>
    <row r="7643" spans="1:13" x14ac:dyDescent="0.25">
      <c r="A7643"/>
      <c r="B7643" s="1"/>
      <c r="C7643"/>
      <c r="D7643"/>
      <c r="E7643" s="76"/>
      <c r="F7643" s="76"/>
      <c r="G7643" s="2"/>
      <c r="H7643" s="77"/>
      <c r="J7643" s="79" t="str">
        <f>IF(IF(IF(_xlfn.MAXIFS($F$2:$F7642,$C$2:$C7642,$C7643,$B$2:$B7642,$B7643,$A$2:$A7642,$A7643)=0,"",$E7643-_xlfn.MAXIFS($F$2:$F7642,$C$2:$C7642,$C7643,$B$2:$B7642,$B7643,$A$2:$A7642,$A7643))&lt;0,0,IF(_xlfn.MAXIFS($F$2:$F7642,$C$2:$C7642,$C7643,$B$2:$B7642,$B7643,$A$2:$A7642,$A7643)=0,"",$E7643-_xlfn.MAXIFS($F$2:$F7642,$C$2:$C7642,$C7643,$B$2:$B7642,$B7643,$A$2:$A7642,$A7643)))&gt;0.25,"",IF(IF(_xlfn.MAXIFS($F$2:$F7642,$C$2:$C7642,$C7643,$B$2:$B7642,$B7643,$A$2:$A7642,$A7643)=0,"",$E7643-_xlfn.MAXIFS($F$2:$F7642,$C$2:$C7642,$C7643,$B$2:$B7642,$B7643,$A$2:$A7642,$A7643))&lt;0,0,IF(_xlfn.MAXIFS($F$2:$F7642,$C$2:$C7642,$C7643,$B$2:$B7642,$B7643,$A$2:$A7642,$A7643)=0,"",$E7643-_xlfn.MAXIFS($F$2:$F7642,$C$2:$C7642,$C7643,$B$2:$B7642,$B7643,$A$2:$A7642,$A7643))))</f>
        <v/>
      </c>
      <c r="K7643" s="6" t="str">
        <f t="shared" si="358"/>
        <v/>
      </c>
      <c r="L7643" s="6" t="str">
        <f t="shared" si="359"/>
        <v/>
      </c>
      <c r="M7643" s="6" t="str">
        <f t="shared" si="357"/>
        <v/>
      </c>
    </row>
    <row r="7644" spans="1:13" x14ac:dyDescent="0.25">
      <c r="A7644"/>
      <c r="B7644" s="1"/>
      <c r="C7644"/>
      <c r="D7644"/>
      <c r="E7644" s="76"/>
      <c r="F7644" s="76"/>
      <c r="G7644" s="2"/>
      <c r="H7644" s="77"/>
      <c r="J7644" s="79" t="str">
        <f>IF(IF(IF(_xlfn.MAXIFS($F$2:$F7643,$C$2:$C7643,$C7644,$B$2:$B7643,$B7644,$A$2:$A7643,$A7644)=0,"",$E7644-_xlfn.MAXIFS($F$2:$F7643,$C$2:$C7643,$C7644,$B$2:$B7643,$B7644,$A$2:$A7643,$A7644))&lt;0,0,IF(_xlfn.MAXIFS($F$2:$F7643,$C$2:$C7643,$C7644,$B$2:$B7643,$B7644,$A$2:$A7643,$A7644)=0,"",$E7644-_xlfn.MAXIFS($F$2:$F7643,$C$2:$C7643,$C7644,$B$2:$B7643,$B7644,$A$2:$A7643,$A7644)))&gt;0.25,"",IF(IF(_xlfn.MAXIFS($F$2:$F7643,$C$2:$C7643,$C7644,$B$2:$B7643,$B7644,$A$2:$A7643,$A7644)=0,"",$E7644-_xlfn.MAXIFS($F$2:$F7643,$C$2:$C7643,$C7644,$B$2:$B7643,$B7644,$A$2:$A7643,$A7644))&lt;0,0,IF(_xlfn.MAXIFS($F$2:$F7643,$C$2:$C7643,$C7644,$B$2:$B7643,$B7644,$A$2:$A7643,$A7644)=0,"",$E7644-_xlfn.MAXIFS($F$2:$F7643,$C$2:$C7643,$C7644,$B$2:$B7643,$B7644,$A$2:$A7643,$A7644))))</f>
        <v/>
      </c>
      <c r="K7644" s="6" t="str">
        <f t="shared" si="358"/>
        <v/>
      </c>
      <c r="L7644" s="6" t="str">
        <f t="shared" si="359"/>
        <v/>
      </c>
      <c r="M7644" s="6" t="str">
        <f t="shared" si="357"/>
        <v/>
      </c>
    </row>
    <row r="7645" spans="1:13" x14ac:dyDescent="0.25">
      <c r="A7645"/>
      <c r="B7645" s="1"/>
      <c r="C7645"/>
      <c r="D7645"/>
      <c r="E7645" s="76"/>
      <c r="F7645" s="76"/>
      <c r="G7645" s="2"/>
      <c r="H7645" s="77"/>
      <c r="J7645" s="79" t="str">
        <f>IF(IF(IF(_xlfn.MAXIFS($F$2:$F7644,$C$2:$C7644,$C7645,$B$2:$B7644,$B7645,$A$2:$A7644,$A7645)=0,"",$E7645-_xlfn.MAXIFS($F$2:$F7644,$C$2:$C7644,$C7645,$B$2:$B7644,$B7645,$A$2:$A7644,$A7645))&lt;0,0,IF(_xlfn.MAXIFS($F$2:$F7644,$C$2:$C7644,$C7645,$B$2:$B7644,$B7645,$A$2:$A7644,$A7645)=0,"",$E7645-_xlfn.MAXIFS($F$2:$F7644,$C$2:$C7644,$C7645,$B$2:$B7644,$B7645,$A$2:$A7644,$A7645)))&gt;0.25,"",IF(IF(_xlfn.MAXIFS($F$2:$F7644,$C$2:$C7644,$C7645,$B$2:$B7644,$B7645,$A$2:$A7644,$A7645)=0,"",$E7645-_xlfn.MAXIFS($F$2:$F7644,$C$2:$C7644,$C7645,$B$2:$B7644,$B7645,$A$2:$A7644,$A7645))&lt;0,0,IF(_xlfn.MAXIFS($F$2:$F7644,$C$2:$C7644,$C7645,$B$2:$B7644,$B7645,$A$2:$A7644,$A7645)=0,"",$E7645-_xlfn.MAXIFS($F$2:$F7644,$C$2:$C7644,$C7645,$B$2:$B7644,$B7645,$A$2:$A7644,$A7645))))</f>
        <v/>
      </c>
      <c r="K7645" s="6" t="str">
        <f t="shared" si="358"/>
        <v/>
      </c>
      <c r="L7645" s="6" t="str">
        <f t="shared" si="359"/>
        <v/>
      </c>
      <c r="M7645" s="6" t="str">
        <f t="shared" si="357"/>
        <v/>
      </c>
    </row>
    <row r="7646" spans="1:13" x14ac:dyDescent="0.25">
      <c r="A7646"/>
      <c r="B7646" s="1"/>
      <c r="C7646"/>
      <c r="D7646"/>
      <c r="E7646" s="76"/>
      <c r="F7646" s="76"/>
      <c r="G7646" s="2"/>
      <c r="H7646" s="77"/>
      <c r="J7646" s="79" t="str">
        <f>IF(IF(IF(_xlfn.MAXIFS($F$2:$F7645,$C$2:$C7645,$C7646,$B$2:$B7645,$B7646,$A$2:$A7645,$A7646)=0,"",$E7646-_xlfn.MAXIFS($F$2:$F7645,$C$2:$C7645,$C7646,$B$2:$B7645,$B7646,$A$2:$A7645,$A7646))&lt;0,0,IF(_xlfn.MAXIFS($F$2:$F7645,$C$2:$C7645,$C7646,$B$2:$B7645,$B7646,$A$2:$A7645,$A7646)=0,"",$E7646-_xlfn.MAXIFS($F$2:$F7645,$C$2:$C7645,$C7646,$B$2:$B7645,$B7646,$A$2:$A7645,$A7646)))&gt;0.25,"",IF(IF(_xlfn.MAXIFS($F$2:$F7645,$C$2:$C7645,$C7646,$B$2:$B7645,$B7646,$A$2:$A7645,$A7646)=0,"",$E7646-_xlfn.MAXIFS($F$2:$F7645,$C$2:$C7645,$C7646,$B$2:$B7645,$B7646,$A$2:$A7645,$A7646))&lt;0,0,IF(_xlfn.MAXIFS($F$2:$F7645,$C$2:$C7645,$C7646,$B$2:$B7645,$B7646,$A$2:$A7645,$A7646)=0,"",$E7646-_xlfn.MAXIFS($F$2:$F7645,$C$2:$C7645,$C7646,$B$2:$B7645,$B7646,$A$2:$A7645,$A7646))))</f>
        <v/>
      </c>
      <c r="K7646" s="6" t="str">
        <f t="shared" si="358"/>
        <v/>
      </c>
      <c r="L7646" s="6" t="str">
        <f t="shared" si="359"/>
        <v/>
      </c>
      <c r="M7646" s="6" t="str">
        <f t="shared" si="357"/>
        <v/>
      </c>
    </row>
    <row r="7647" spans="1:13" x14ac:dyDescent="0.25">
      <c r="A7647"/>
      <c r="B7647" s="1"/>
      <c r="C7647"/>
      <c r="D7647"/>
      <c r="E7647" s="76"/>
      <c r="F7647" s="76"/>
      <c r="G7647" s="2"/>
      <c r="H7647" s="77"/>
      <c r="J7647" s="79" t="str">
        <f>IF(IF(IF(_xlfn.MAXIFS($F$2:$F7646,$C$2:$C7646,$C7647,$B$2:$B7646,$B7647,$A$2:$A7646,$A7647)=0,"",$E7647-_xlfn.MAXIFS($F$2:$F7646,$C$2:$C7646,$C7647,$B$2:$B7646,$B7647,$A$2:$A7646,$A7647))&lt;0,0,IF(_xlfn.MAXIFS($F$2:$F7646,$C$2:$C7646,$C7647,$B$2:$B7646,$B7647,$A$2:$A7646,$A7647)=0,"",$E7647-_xlfn.MAXIFS($F$2:$F7646,$C$2:$C7646,$C7647,$B$2:$B7646,$B7647,$A$2:$A7646,$A7647)))&gt;0.25,"",IF(IF(_xlfn.MAXIFS($F$2:$F7646,$C$2:$C7646,$C7647,$B$2:$B7646,$B7647,$A$2:$A7646,$A7647)=0,"",$E7647-_xlfn.MAXIFS($F$2:$F7646,$C$2:$C7646,$C7647,$B$2:$B7646,$B7647,$A$2:$A7646,$A7647))&lt;0,0,IF(_xlfn.MAXIFS($F$2:$F7646,$C$2:$C7646,$C7647,$B$2:$B7646,$B7647,$A$2:$A7646,$A7647)=0,"",$E7647-_xlfn.MAXIFS($F$2:$F7646,$C$2:$C7646,$C7647,$B$2:$B7646,$B7647,$A$2:$A7646,$A7647))))</f>
        <v/>
      </c>
      <c r="K7647" s="6" t="str">
        <f t="shared" si="358"/>
        <v/>
      </c>
      <c r="L7647" s="6" t="str">
        <f t="shared" si="359"/>
        <v/>
      </c>
      <c r="M7647" s="6" t="str">
        <f t="shared" si="357"/>
        <v/>
      </c>
    </row>
    <row r="7648" spans="1:13" x14ac:dyDescent="0.25">
      <c r="A7648"/>
      <c r="B7648" s="1"/>
      <c r="C7648"/>
      <c r="D7648"/>
      <c r="E7648" s="76"/>
      <c r="F7648" s="76"/>
      <c r="G7648" s="2"/>
      <c r="H7648" s="77"/>
      <c r="J7648" s="79" t="str">
        <f>IF(IF(IF(_xlfn.MAXIFS($F$2:$F7647,$C$2:$C7647,$C7648,$B$2:$B7647,$B7648,$A$2:$A7647,$A7648)=0,"",$E7648-_xlfn.MAXIFS($F$2:$F7647,$C$2:$C7647,$C7648,$B$2:$B7647,$B7648,$A$2:$A7647,$A7648))&lt;0,0,IF(_xlfn.MAXIFS($F$2:$F7647,$C$2:$C7647,$C7648,$B$2:$B7647,$B7648,$A$2:$A7647,$A7648)=0,"",$E7648-_xlfn.MAXIFS($F$2:$F7647,$C$2:$C7647,$C7648,$B$2:$B7647,$B7648,$A$2:$A7647,$A7648)))&gt;0.25,"",IF(IF(_xlfn.MAXIFS($F$2:$F7647,$C$2:$C7647,$C7648,$B$2:$B7647,$B7648,$A$2:$A7647,$A7648)=0,"",$E7648-_xlfn.MAXIFS($F$2:$F7647,$C$2:$C7647,$C7648,$B$2:$B7647,$B7648,$A$2:$A7647,$A7648))&lt;0,0,IF(_xlfn.MAXIFS($F$2:$F7647,$C$2:$C7647,$C7648,$B$2:$B7647,$B7648,$A$2:$A7647,$A7648)=0,"",$E7648-_xlfn.MAXIFS($F$2:$F7647,$C$2:$C7647,$C7648,$B$2:$B7647,$B7648,$A$2:$A7647,$A7648))))</f>
        <v/>
      </c>
      <c r="K7648" s="6" t="str">
        <f t="shared" si="358"/>
        <v/>
      </c>
      <c r="L7648" s="6" t="str">
        <f t="shared" si="359"/>
        <v/>
      </c>
      <c r="M7648" s="6" t="str">
        <f t="shared" si="357"/>
        <v/>
      </c>
    </row>
    <row r="7649" spans="1:13" x14ac:dyDescent="0.25">
      <c r="A7649"/>
      <c r="B7649" s="1"/>
      <c r="C7649"/>
      <c r="D7649"/>
      <c r="E7649" s="76"/>
      <c r="F7649" s="76"/>
      <c r="G7649" s="2"/>
      <c r="H7649" s="77"/>
      <c r="J7649" s="79" t="str">
        <f>IF(IF(IF(_xlfn.MAXIFS($F$2:$F7648,$C$2:$C7648,$C7649,$B$2:$B7648,$B7649,$A$2:$A7648,$A7649)=0,"",$E7649-_xlfn.MAXIFS($F$2:$F7648,$C$2:$C7648,$C7649,$B$2:$B7648,$B7649,$A$2:$A7648,$A7649))&lt;0,0,IF(_xlfn.MAXIFS($F$2:$F7648,$C$2:$C7648,$C7649,$B$2:$B7648,$B7649,$A$2:$A7648,$A7649)=0,"",$E7649-_xlfn.MAXIFS($F$2:$F7648,$C$2:$C7648,$C7649,$B$2:$B7648,$B7649,$A$2:$A7648,$A7649)))&gt;0.25,"",IF(IF(_xlfn.MAXIFS($F$2:$F7648,$C$2:$C7648,$C7649,$B$2:$B7648,$B7649,$A$2:$A7648,$A7649)=0,"",$E7649-_xlfn.MAXIFS($F$2:$F7648,$C$2:$C7648,$C7649,$B$2:$B7648,$B7649,$A$2:$A7648,$A7649))&lt;0,0,IF(_xlfn.MAXIFS($F$2:$F7648,$C$2:$C7648,$C7649,$B$2:$B7648,$B7649,$A$2:$A7648,$A7649)=0,"",$E7649-_xlfn.MAXIFS($F$2:$F7648,$C$2:$C7648,$C7649,$B$2:$B7648,$B7649,$A$2:$A7648,$A7649))))</f>
        <v/>
      </c>
      <c r="K7649" s="6" t="str">
        <f t="shared" si="358"/>
        <v/>
      </c>
      <c r="L7649" s="6" t="str">
        <f t="shared" si="359"/>
        <v/>
      </c>
      <c r="M7649" s="6" t="str">
        <f t="shared" si="357"/>
        <v/>
      </c>
    </row>
    <row r="7650" spans="1:13" x14ac:dyDescent="0.25">
      <c r="A7650"/>
      <c r="B7650" s="1"/>
      <c r="C7650"/>
      <c r="D7650"/>
      <c r="E7650" s="76"/>
      <c r="F7650" s="76"/>
      <c r="G7650" s="2"/>
      <c r="H7650" s="77"/>
      <c r="J7650" s="79" t="str">
        <f>IF(IF(IF(_xlfn.MAXIFS($F$2:$F7649,$C$2:$C7649,$C7650,$B$2:$B7649,$B7650,$A$2:$A7649,$A7650)=0,"",$E7650-_xlfn.MAXIFS($F$2:$F7649,$C$2:$C7649,$C7650,$B$2:$B7649,$B7650,$A$2:$A7649,$A7650))&lt;0,0,IF(_xlfn.MAXIFS($F$2:$F7649,$C$2:$C7649,$C7650,$B$2:$B7649,$B7650,$A$2:$A7649,$A7650)=0,"",$E7650-_xlfn.MAXIFS($F$2:$F7649,$C$2:$C7649,$C7650,$B$2:$B7649,$B7650,$A$2:$A7649,$A7650)))&gt;0.25,"",IF(IF(_xlfn.MAXIFS($F$2:$F7649,$C$2:$C7649,$C7650,$B$2:$B7649,$B7650,$A$2:$A7649,$A7650)=0,"",$E7650-_xlfn.MAXIFS($F$2:$F7649,$C$2:$C7649,$C7650,$B$2:$B7649,$B7650,$A$2:$A7649,$A7650))&lt;0,0,IF(_xlfn.MAXIFS($F$2:$F7649,$C$2:$C7649,$C7650,$B$2:$B7649,$B7650,$A$2:$A7649,$A7650)=0,"",$E7650-_xlfn.MAXIFS($F$2:$F7649,$C$2:$C7649,$C7650,$B$2:$B7649,$B7650,$A$2:$A7649,$A7650))))</f>
        <v/>
      </c>
      <c r="K7650" s="6" t="str">
        <f t="shared" si="358"/>
        <v/>
      </c>
      <c r="L7650" s="6" t="str">
        <f t="shared" si="359"/>
        <v/>
      </c>
      <c r="M7650" s="6" t="str">
        <f t="shared" si="357"/>
        <v/>
      </c>
    </row>
    <row r="7651" spans="1:13" x14ac:dyDescent="0.25">
      <c r="A7651"/>
      <c r="B7651" s="1"/>
      <c r="C7651"/>
      <c r="D7651"/>
      <c r="E7651" s="76"/>
      <c r="F7651" s="76"/>
      <c r="G7651" s="2"/>
      <c r="H7651" s="77"/>
      <c r="J7651" s="79" t="str">
        <f>IF(IF(IF(_xlfn.MAXIFS($F$2:$F7650,$C$2:$C7650,$C7651,$B$2:$B7650,$B7651,$A$2:$A7650,$A7651)=0,"",$E7651-_xlfn.MAXIFS($F$2:$F7650,$C$2:$C7650,$C7651,$B$2:$B7650,$B7651,$A$2:$A7650,$A7651))&lt;0,0,IF(_xlfn.MAXIFS($F$2:$F7650,$C$2:$C7650,$C7651,$B$2:$B7650,$B7651,$A$2:$A7650,$A7651)=0,"",$E7651-_xlfn.MAXIFS($F$2:$F7650,$C$2:$C7650,$C7651,$B$2:$B7650,$B7651,$A$2:$A7650,$A7651)))&gt;0.25,"",IF(IF(_xlfn.MAXIFS($F$2:$F7650,$C$2:$C7650,$C7651,$B$2:$B7650,$B7651,$A$2:$A7650,$A7651)=0,"",$E7651-_xlfn.MAXIFS($F$2:$F7650,$C$2:$C7650,$C7651,$B$2:$B7650,$B7651,$A$2:$A7650,$A7651))&lt;0,0,IF(_xlfn.MAXIFS($F$2:$F7650,$C$2:$C7650,$C7651,$B$2:$B7650,$B7651,$A$2:$A7650,$A7651)=0,"",$E7651-_xlfn.MAXIFS($F$2:$F7650,$C$2:$C7650,$C7651,$B$2:$B7650,$B7651,$A$2:$A7650,$A7651))))</f>
        <v/>
      </c>
      <c r="K7651" s="6" t="str">
        <f t="shared" si="358"/>
        <v/>
      </c>
      <c r="L7651" s="6" t="str">
        <f t="shared" si="359"/>
        <v/>
      </c>
      <c r="M7651" s="6" t="str">
        <f t="shared" si="357"/>
        <v/>
      </c>
    </row>
    <row r="7652" spans="1:13" x14ac:dyDescent="0.25">
      <c r="A7652"/>
      <c r="B7652" s="1"/>
      <c r="C7652"/>
      <c r="D7652"/>
      <c r="E7652" s="76"/>
      <c r="F7652" s="76"/>
      <c r="G7652" s="2"/>
      <c r="H7652" s="77"/>
      <c r="J7652" s="79" t="str">
        <f>IF(IF(IF(_xlfn.MAXIFS($F$2:$F7651,$C$2:$C7651,$C7652,$B$2:$B7651,$B7652,$A$2:$A7651,$A7652)=0,"",$E7652-_xlfn.MAXIFS($F$2:$F7651,$C$2:$C7651,$C7652,$B$2:$B7651,$B7652,$A$2:$A7651,$A7652))&lt;0,0,IF(_xlfn.MAXIFS($F$2:$F7651,$C$2:$C7651,$C7652,$B$2:$B7651,$B7652,$A$2:$A7651,$A7652)=0,"",$E7652-_xlfn.MAXIFS($F$2:$F7651,$C$2:$C7651,$C7652,$B$2:$B7651,$B7652,$A$2:$A7651,$A7652)))&gt;0.25,"",IF(IF(_xlfn.MAXIFS($F$2:$F7651,$C$2:$C7651,$C7652,$B$2:$B7651,$B7652,$A$2:$A7651,$A7652)=0,"",$E7652-_xlfn.MAXIFS($F$2:$F7651,$C$2:$C7651,$C7652,$B$2:$B7651,$B7652,$A$2:$A7651,$A7652))&lt;0,0,IF(_xlfn.MAXIFS($F$2:$F7651,$C$2:$C7651,$C7652,$B$2:$B7651,$B7652,$A$2:$A7651,$A7652)=0,"",$E7652-_xlfn.MAXIFS($F$2:$F7651,$C$2:$C7651,$C7652,$B$2:$B7651,$B7652,$A$2:$A7651,$A7652))))</f>
        <v/>
      </c>
      <c r="K7652" s="6" t="str">
        <f t="shared" si="358"/>
        <v/>
      </c>
      <c r="L7652" s="6" t="str">
        <f t="shared" si="359"/>
        <v/>
      </c>
      <c r="M7652" s="6" t="str">
        <f t="shared" si="357"/>
        <v/>
      </c>
    </row>
    <row r="7653" spans="1:13" x14ac:dyDescent="0.25">
      <c r="A7653"/>
      <c r="B7653" s="1"/>
      <c r="C7653"/>
      <c r="D7653"/>
      <c r="E7653" s="76"/>
      <c r="F7653" s="76"/>
      <c r="G7653" s="2"/>
      <c r="H7653" s="77"/>
      <c r="J7653" s="79" t="str">
        <f>IF(IF(IF(_xlfn.MAXIFS($F$2:$F7652,$C$2:$C7652,$C7653,$B$2:$B7652,$B7653,$A$2:$A7652,$A7653)=0,"",$E7653-_xlfn.MAXIFS($F$2:$F7652,$C$2:$C7652,$C7653,$B$2:$B7652,$B7653,$A$2:$A7652,$A7653))&lt;0,0,IF(_xlfn.MAXIFS($F$2:$F7652,$C$2:$C7652,$C7653,$B$2:$B7652,$B7653,$A$2:$A7652,$A7653)=0,"",$E7653-_xlfn.MAXIFS($F$2:$F7652,$C$2:$C7652,$C7653,$B$2:$B7652,$B7653,$A$2:$A7652,$A7653)))&gt;0.25,"",IF(IF(_xlfn.MAXIFS($F$2:$F7652,$C$2:$C7652,$C7653,$B$2:$B7652,$B7653,$A$2:$A7652,$A7653)=0,"",$E7653-_xlfn.MAXIFS($F$2:$F7652,$C$2:$C7652,$C7653,$B$2:$B7652,$B7653,$A$2:$A7652,$A7653))&lt;0,0,IF(_xlfn.MAXIFS($F$2:$F7652,$C$2:$C7652,$C7653,$B$2:$B7652,$B7653,$A$2:$A7652,$A7653)=0,"",$E7653-_xlfn.MAXIFS($F$2:$F7652,$C$2:$C7652,$C7653,$B$2:$B7652,$B7653,$A$2:$A7652,$A7653))))</f>
        <v/>
      </c>
      <c r="K7653" s="6" t="str">
        <f t="shared" si="358"/>
        <v/>
      </c>
      <c r="L7653" s="6" t="str">
        <f t="shared" si="359"/>
        <v/>
      </c>
      <c r="M7653" s="6" t="str">
        <f t="shared" si="357"/>
        <v/>
      </c>
    </row>
    <row r="7654" spans="1:13" x14ac:dyDescent="0.25">
      <c r="A7654"/>
      <c r="B7654" s="1"/>
      <c r="C7654"/>
      <c r="D7654"/>
      <c r="E7654" s="76"/>
      <c r="F7654" s="76"/>
      <c r="G7654" s="2"/>
      <c r="H7654" s="77"/>
      <c r="J7654" s="79" t="str">
        <f>IF(IF(IF(_xlfn.MAXIFS($F$2:$F7653,$C$2:$C7653,$C7654,$B$2:$B7653,$B7654,$A$2:$A7653,$A7654)=0,"",$E7654-_xlfn.MAXIFS($F$2:$F7653,$C$2:$C7653,$C7654,$B$2:$B7653,$B7654,$A$2:$A7653,$A7654))&lt;0,0,IF(_xlfn.MAXIFS($F$2:$F7653,$C$2:$C7653,$C7654,$B$2:$B7653,$B7654,$A$2:$A7653,$A7654)=0,"",$E7654-_xlfn.MAXIFS($F$2:$F7653,$C$2:$C7653,$C7654,$B$2:$B7653,$B7654,$A$2:$A7653,$A7654)))&gt;0.25,"",IF(IF(_xlfn.MAXIFS($F$2:$F7653,$C$2:$C7653,$C7654,$B$2:$B7653,$B7654,$A$2:$A7653,$A7654)=0,"",$E7654-_xlfn.MAXIFS($F$2:$F7653,$C$2:$C7653,$C7654,$B$2:$B7653,$B7654,$A$2:$A7653,$A7654))&lt;0,0,IF(_xlfn.MAXIFS($F$2:$F7653,$C$2:$C7653,$C7654,$B$2:$B7653,$B7654,$A$2:$A7653,$A7654)=0,"",$E7654-_xlfn.MAXIFS($F$2:$F7653,$C$2:$C7653,$C7654,$B$2:$B7653,$B7654,$A$2:$A7653,$A7654))))</f>
        <v/>
      </c>
      <c r="K7654" s="6" t="str">
        <f t="shared" si="358"/>
        <v/>
      </c>
      <c r="L7654" s="6" t="str">
        <f t="shared" si="359"/>
        <v/>
      </c>
      <c r="M7654" s="6" t="str">
        <f t="shared" si="357"/>
        <v/>
      </c>
    </row>
    <row r="7655" spans="1:13" x14ac:dyDescent="0.25">
      <c r="A7655"/>
      <c r="B7655" s="1"/>
      <c r="C7655"/>
      <c r="D7655"/>
      <c r="E7655" s="76"/>
      <c r="F7655" s="76"/>
      <c r="G7655" s="2"/>
      <c r="H7655" s="77"/>
      <c r="J7655" s="79" t="str">
        <f>IF(IF(IF(_xlfn.MAXIFS($F$2:$F7654,$C$2:$C7654,$C7655,$B$2:$B7654,$B7655,$A$2:$A7654,$A7655)=0,"",$E7655-_xlfn.MAXIFS($F$2:$F7654,$C$2:$C7654,$C7655,$B$2:$B7654,$B7655,$A$2:$A7654,$A7655))&lt;0,0,IF(_xlfn.MAXIFS($F$2:$F7654,$C$2:$C7654,$C7655,$B$2:$B7654,$B7655,$A$2:$A7654,$A7655)=0,"",$E7655-_xlfn.MAXIFS($F$2:$F7654,$C$2:$C7654,$C7655,$B$2:$B7654,$B7655,$A$2:$A7654,$A7655)))&gt;0.25,"",IF(IF(_xlfn.MAXIFS($F$2:$F7654,$C$2:$C7654,$C7655,$B$2:$B7654,$B7655,$A$2:$A7654,$A7655)=0,"",$E7655-_xlfn.MAXIFS($F$2:$F7654,$C$2:$C7654,$C7655,$B$2:$B7654,$B7655,$A$2:$A7654,$A7655))&lt;0,0,IF(_xlfn.MAXIFS($F$2:$F7654,$C$2:$C7654,$C7655,$B$2:$B7654,$B7655,$A$2:$A7654,$A7655)=0,"",$E7655-_xlfn.MAXIFS($F$2:$F7654,$C$2:$C7654,$C7655,$B$2:$B7654,$B7655,$A$2:$A7654,$A7655))))</f>
        <v/>
      </c>
      <c r="K7655" s="6" t="str">
        <f t="shared" si="358"/>
        <v/>
      </c>
      <c r="L7655" s="6" t="str">
        <f t="shared" si="359"/>
        <v/>
      </c>
      <c r="M7655" s="6" t="str">
        <f t="shared" si="357"/>
        <v/>
      </c>
    </row>
    <row r="7656" spans="1:13" x14ac:dyDescent="0.25">
      <c r="A7656"/>
      <c r="B7656" s="1"/>
      <c r="C7656"/>
      <c r="D7656"/>
      <c r="E7656" s="76"/>
      <c r="F7656" s="76"/>
      <c r="G7656" s="2"/>
      <c r="H7656" s="77"/>
      <c r="J7656" s="79" t="str">
        <f>IF(IF(IF(_xlfn.MAXIFS($F$2:$F7655,$C$2:$C7655,$C7656,$B$2:$B7655,$B7656,$A$2:$A7655,$A7656)=0,"",$E7656-_xlfn.MAXIFS($F$2:$F7655,$C$2:$C7655,$C7656,$B$2:$B7655,$B7656,$A$2:$A7655,$A7656))&lt;0,0,IF(_xlfn.MAXIFS($F$2:$F7655,$C$2:$C7655,$C7656,$B$2:$B7655,$B7656,$A$2:$A7655,$A7656)=0,"",$E7656-_xlfn.MAXIFS($F$2:$F7655,$C$2:$C7655,$C7656,$B$2:$B7655,$B7656,$A$2:$A7655,$A7656)))&gt;0.25,"",IF(IF(_xlfn.MAXIFS($F$2:$F7655,$C$2:$C7655,$C7656,$B$2:$B7655,$B7656,$A$2:$A7655,$A7656)=0,"",$E7656-_xlfn.MAXIFS($F$2:$F7655,$C$2:$C7655,$C7656,$B$2:$B7655,$B7656,$A$2:$A7655,$A7656))&lt;0,0,IF(_xlfn.MAXIFS($F$2:$F7655,$C$2:$C7655,$C7656,$B$2:$B7655,$B7656,$A$2:$A7655,$A7656)=0,"",$E7656-_xlfn.MAXIFS($F$2:$F7655,$C$2:$C7655,$C7656,$B$2:$B7655,$B7656,$A$2:$A7655,$A7656))))</f>
        <v/>
      </c>
      <c r="K7656" s="6" t="str">
        <f t="shared" si="358"/>
        <v/>
      </c>
      <c r="L7656" s="6" t="str">
        <f t="shared" si="359"/>
        <v/>
      </c>
      <c r="M7656" s="6" t="str">
        <f t="shared" si="357"/>
        <v/>
      </c>
    </row>
    <row r="7657" spans="1:13" x14ac:dyDescent="0.25">
      <c r="A7657"/>
      <c r="B7657" s="1"/>
      <c r="C7657"/>
      <c r="D7657"/>
      <c r="E7657" s="76"/>
      <c r="F7657" s="76"/>
      <c r="G7657" s="2"/>
      <c r="H7657" s="77"/>
      <c r="J7657" s="79" t="str">
        <f>IF(IF(IF(_xlfn.MAXIFS($F$2:$F7656,$C$2:$C7656,$C7657,$B$2:$B7656,$B7657,$A$2:$A7656,$A7657)=0,"",$E7657-_xlfn.MAXIFS($F$2:$F7656,$C$2:$C7656,$C7657,$B$2:$B7656,$B7657,$A$2:$A7656,$A7657))&lt;0,0,IF(_xlfn.MAXIFS($F$2:$F7656,$C$2:$C7656,$C7657,$B$2:$B7656,$B7657,$A$2:$A7656,$A7657)=0,"",$E7657-_xlfn.MAXIFS($F$2:$F7656,$C$2:$C7656,$C7657,$B$2:$B7656,$B7657,$A$2:$A7656,$A7657)))&gt;0.25,"",IF(IF(_xlfn.MAXIFS($F$2:$F7656,$C$2:$C7656,$C7657,$B$2:$B7656,$B7657,$A$2:$A7656,$A7657)=0,"",$E7657-_xlfn.MAXIFS($F$2:$F7656,$C$2:$C7656,$C7657,$B$2:$B7656,$B7657,$A$2:$A7656,$A7657))&lt;0,0,IF(_xlfn.MAXIFS($F$2:$F7656,$C$2:$C7656,$C7657,$B$2:$B7656,$B7657,$A$2:$A7656,$A7657)=0,"",$E7657-_xlfn.MAXIFS($F$2:$F7656,$C$2:$C7656,$C7657,$B$2:$B7656,$B7657,$A$2:$A7656,$A7657))))</f>
        <v/>
      </c>
      <c r="K7657" s="6" t="str">
        <f t="shared" si="358"/>
        <v/>
      </c>
      <c r="L7657" s="6" t="str">
        <f t="shared" si="359"/>
        <v/>
      </c>
      <c r="M7657" s="6" t="str">
        <f t="shared" si="357"/>
        <v/>
      </c>
    </row>
    <row r="7658" spans="1:13" x14ac:dyDescent="0.25">
      <c r="A7658"/>
      <c r="B7658" s="1"/>
      <c r="C7658"/>
      <c r="D7658"/>
      <c r="E7658" s="76"/>
      <c r="F7658" s="76"/>
      <c r="G7658" s="2"/>
      <c r="H7658" s="77"/>
      <c r="J7658" s="79" t="str">
        <f>IF(IF(IF(_xlfn.MAXIFS($F$2:$F7657,$C$2:$C7657,$C7658,$B$2:$B7657,$B7658,$A$2:$A7657,$A7658)=0,"",$E7658-_xlfn.MAXIFS($F$2:$F7657,$C$2:$C7657,$C7658,$B$2:$B7657,$B7658,$A$2:$A7657,$A7658))&lt;0,0,IF(_xlfn.MAXIFS($F$2:$F7657,$C$2:$C7657,$C7658,$B$2:$B7657,$B7658,$A$2:$A7657,$A7658)=0,"",$E7658-_xlfn.MAXIFS($F$2:$F7657,$C$2:$C7657,$C7658,$B$2:$B7657,$B7658,$A$2:$A7657,$A7658)))&gt;0.25,"",IF(IF(_xlfn.MAXIFS($F$2:$F7657,$C$2:$C7657,$C7658,$B$2:$B7657,$B7658,$A$2:$A7657,$A7658)=0,"",$E7658-_xlfn.MAXIFS($F$2:$F7657,$C$2:$C7657,$C7658,$B$2:$B7657,$B7658,$A$2:$A7657,$A7658))&lt;0,0,IF(_xlfn.MAXIFS($F$2:$F7657,$C$2:$C7657,$C7658,$B$2:$B7657,$B7658,$A$2:$A7657,$A7658)=0,"",$E7658-_xlfn.MAXIFS($F$2:$F7657,$C$2:$C7657,$C7658,$B$2:$B7657,$B7658,$A$2:$A7657,$A7658))))</f>
        <v/>
      </c>
      <c r="K7658" s="6" t="str">
        <f t="shared" si="358"/>
        <v/>
      </c>
      <c r="L7658" s="6" t="str">
        <f t="shared" si="359"/>
        <v/>
      </c>
      <c r="M7658" s="6" t="str">
        <f t="shared" si="357"/>
        <v/>
      </c>
    </row>
    <row r="7659" spans="1:13" x14ac:dyDescent="0.25">
      <c r="A7659"/>
      <c r="B7659" s="1"/>
      <c r="C7659"/>
      <c r="D7659"/>
      <c r="E7659" s="76"/>
      <c r="F7659" s="76"/>
      <c r="G7659" s="2"/>
      <c r="H7659" s="77"/>
      <c r="J7659" s="79" t="str">
        <f>IF(IF(IF(_xlfn.MAXIFS($F$2:$F7658,$C$2:$C7658,$C7659,$B$2:$B7658,$B7659,$A$2:$A7658,$A7659)=0,"",$E7659-_xlfn.MAXIFS($F$2:$F7658,$C$2:$C7658,$C7659,$B$2:$B7658,$B7659,$A$2:$A7658,$A7659))&lt;0,0,IF(_xlfn.MAXIFS($F$2:$F7658,$C$2:$C7658,$C7659,$B$2:$B7658,$B7659,$A$2:$A7658,$A7659)=0,"",$E7659-_xlfn.MAXIFS($F$2:$F7658,$C$2:$C7658,$C7659,$B$2:$B7658,$B7659,$A$2:$A7658,$A7659)))&gt;0.25,"",IF(IF(_xlfn.MAXIFS($F$2:$F7658,$C$2:$C7658,$C7659,$B$2:$B7658,$B7659,$A$2:$A7658,$A7659)=0,"",$E7659-_xlfn.MAXIFS($F$2:$F7658,$C$2:$C7658,$C7659,$B$2:$B7658,$B7659,$A$2:$A7658,$A7659))&lt;0,0,IF(_xlfn.MAXIFS($F$2:$F7658,$C$2:$C7658,$C7659,$B$2:$B7658,$B7659,$A$2:$A7658,$A7659)=0,"",$E7659-_xlfn.MAXIFS($F$2:$F7658,$C$2:$C7658,$C7659,$B$2:$B7658,$B7659,$A$2:$A7658,$A7659))))</f>
        <v/>
      </c>
      <c r="K7659" s="6" t="str">
        <f t="shared" si="358"/>
        <v/>
      </c>
      <c r="L7659" s="6" t="str">
        <f t="shared" si="359"/>
        <v/>
      </c>
      <c r="M7659" s="6" t="str">
        <f t="shared" si="357"/>
        <v/>
      </c>
    </row>
    <row r="7660" spans="1:13" x14ac:dyDescent="0.25">
      <c r="A7660"/>
      <c r="B7660" s="1"/>
      <c r="C7660"/>
      <c r="D7660"/>
      <c r="E7660" s="76"/>
      <c r="F7660" s="76"/>
      <c r="G7660" s="2"/>
      <c r="H7660" s="77"/>
      <c r="J7660" s="79" t="str">
        <f>IF(IF(IF(_xlfn.MAXIFS($F$2:$F7659,$C$2:$C7659,$C7660,$B$2:$B7659,$B7660,$A$2:$A7659,$A7660)=0,"",$E7660-_xlfn.MAXIFS($F$2:$F7659,$C$2:$C7659,$C7660,$B$2:$B7659,$B7660,$A$2:$A7659,$A7660))&lt;0,0,IF(_xlfn.MAXIFS($F$2:$F7659,$C$2:$C7659,$C7660,$B$2:$B7659,$B7660,$A$2:$A7659,$A7660)=0,"",$E7660-_xlfn.MAXIFS($F$2:$F7659,$C$2:$C7659,$C7660,$B$2:$B7659,$B7660,$A$2:$A7659,$A7660)))&gt;0.25,"",IF(IF(_xlfn.MAXIFS($F$2:$F7659,$C$2:$C7659,$C7660,$B$2:$B7659,$B7660,$A$2:$A7659,$A7660)=0,"",$E7660-_xlfn.MAXIFS($F$2:$F7659,$C$2:$C7659,$C7660,$B$2:$B7659,$B7660,$A$2:$A7659,$A7660))&lt;0,0,IF(_xlfn.MAXIFS($F$2:$F7659,$C$2:$C7659,$C7660,$B$2:$B7659,$B7660,$A$2:$A7659,$A7660)=0,"",$E7660-_xlfn.MAXIFS($F$2:$F7659,$C$2:$C7659,$C7660,$B$2:$B7659,$B7660,$A$2:$A7659,$A7660))))</f>
        <v/>
      </c>
      <c r="K7660" s="6" t="str">
        <f t="shared" si="358"/>
        <v/>
      </c>
      <c r="L7660" s="6" t="str">
        <f t="shared" si="359"/>
        <v/>
      </c>
      <c r="M7660" s="6" t="str">
        <f t="shared" si="357"/>
        <v/>
      </c>
    </row>
    <row r="7661" spans="1:13" x14ac:dyDescent="0.25">
      <c r="A7661"/>
      <c r="B7661" s="1"/>
      <c r="C7661"/>
      <c r="D7661"/>
      <c r="E7661" s="76"/>
      <c r="F7661" s="76"/>
      <c r="G7661" s="2"/>
      <c r="H7661" s="77"/>
      <c r="J7661" s="79" t="str">
        <f>IF(IF(IF(_xlfn.MAXIFS($F$2:$F7660,$C$2:$C7660,$C7661,$B$2:$B7660,$B7661,$A$2:$A7660,$A7661)=0,"",$E7661-_xlfn.MAXIFS($F$2:$F7660,$C$2:$C7660,$C7661,$B$2:$B7660,$B7661,$A$2:$A7660,$A7661))&lt;0,0,IF(_xlfn.MAXIFS($F$2:$F7660,$C$2:$C7660,$C7661,$B$2:$B7660,$B7661,$A$2:$A7660,$A7661)=0,"",$E7661-_xlfn.MAXIFS($F$2:$F7660,$C$2:$C7660,$C7661,$B$2:$B7660,$B7661,$A$2:$A7660,$A7661)))&gt;0.25,"",IF(IF(_xlfn.MAXIFS($F$2:$F7660,$C$2:$C7660,$C7661,$B$2:$B7660,$B7661,$A$2:$A7660,$A7661)=0,"",$E7661-_xlfn.MAXIFS($F$2:$F7660,$C$2:$C7660,$C7661,$B$2:$B7660,$B7661,$A$2:$A7660,$A7661))&lt;0,0,IF(_xlfn.MAXIFS($F$2:$F7660,$C$2:$C7660,$C7661,$B$2:$B7660,$B7661,$A$2:$A7660,$A7661)=0,"",$E7661-_xlfn.MAXIFS($F$2:$F7660,$C$2:$C7660,$C7661,$B$2:$B7660,$B7661,$A$2:$A7660,$A7661))))</f>
        <v/>
      </c>
      <c r="K7661" s="6" t="str">
        <f t="shared" si="358"/>
        <v/>
      </c>
      <c r="L7661" s="6" t="str">
        <f t="shared" si="359"/>
        <v/>
      </c>
      <c r="M7661" s="6" t="str">
        <f t="shared" si="357"/>
        <v/>
      </c>
    </row>
    <row r="7662" spans="1:13" x14ac:dyDescent="0.25">
      <c r="A7662"/>
      <c r="B7662" s="1"/>
      <c r="C7662"/>
      <c r="D7662"/>
      <c r="E7662" s="76"/>
      <c r="F7662" s="76"/>
      <c r="G7662" s="2"/>
      <c r="H7662" s="77"/>
      <c r="J7662" s="79" t="str">
        <f>IF(IF(IF(_xlfn.MAXIFS($F$2:$F7661,$C$2:$C7661,$C7662,$B$2:$B7661,$B7662,$A$2:$A7661,$A7662)=0,"",$E7662-_xlfn.MAXIFS($F$2:$F7661,$C$2:$C7661,$C7662,$B$2:$B7661,$B7662,$A$2:$A7661,$A7662))&lt;0,0,IF(_xlfn.MAXIFS($F$2:$F7661,$C$2:$C7661,$C7662,$B$2:$B7661,$B7662,$A$2:$A7661,$A7662)=0,"",$E7662-_xlfn.MAXIFS($F$2:$F7661,$C$2:$C7661,$C7662,$B$2:$B7661,$B7662,$A$2:$A7661,$A7662)))&gt;0.25,"",IF(IF(_xlfn.MAXIFS($F$2:$F7661,$C$2:$C7661,$C7662,$B$2:$B7661,$B7662,$A$2:$A7661,$A7662)=0,"",$E7662-_xlfn.MAXIFS($F$2:$F7661,$C$2:$C7661,$C7662,$B$2:$B7661,$B7662,$A$2:$A7661,$A7662))&lt;0,0,IF(_xlfn.MAXIFS($F$2:$F7661,$C$2:$C7661,$C7662,$B$2:$B7661,$B7662,$A$2:$A7661,$A7662)=0,"",$E7662-_xlfn.MAXIFS($F$2:$F7661,$C$2:$C7661,$C7662,$B$2:$B7661,$B7662,$A$2:$A7661,$A7662))))</f>
        <v/>
      </c>
      <c r="K7662" s="6" t="str">
        <f t="shared" si="358"/>
        <v/>
      </c>
      <c r="L7662" s="6" t="str">
        <f t="shared" si="359"/>
        <v/>
      </c>
      <c r="M7662" s="6" t="str">
        <f t="shared" si="357"/>
        <v/>
      </c>
    </row>
    <row r="7663" spans="1:13" x14ac:dyDescent="0.25">
      <c r="A7663"/>
      <c r="B7663" s="1"/>
      <c r="C7663"/>
      <c r="D7663"/>
      <c r="E7663" s="76"/>
      <c r="F7663" s="76"/>
      <c r="G7663" s="2"/>
      <c r="H7663" s="77"/>
      <c r="J7663" s="79" t="str">
        <f>IF(IF(IF(_xlfn.MAXIFS($F$2:$F7662,$C$2:$C7662,$C7663,$B$2:$B7662,$B7663,$A$2:$A7662,$A7663)=0,"",$E7663-_xlfn.MAXIFS($F$2:$F7662,$C$2:$C7662,$C7663,$B$2:$B7662,$B7663,$A$2:$A7662,$A7663))&lt;0,0,IF(_xlfn.MAXIFS($F$2:$F7662,$C$2:$C7662,$C7663,$B$2:$B7662,$B7663,$A$2:$A7662,$A7663)=0,"",$E7663-_xlfn.MAXIFS($F$2:$F7662,$C$2:$C7662,$C7663,$B$2:$B7662,$B7663,$A$2:$A7662,$A7663)))&gt;0.25,"",IF(IF(_xlfn.MAXIFS($F$2:$F7662,$C$2:$C7662,$C7663,$B$2:$B7662,$B7663,$A$2:$A7662,$A7663)=0,"",$E7663-_xlfn.MAXIFS($F$2:$F7662,$C$2:$C7662,$C7663,$B$2:$B7662,$B7663,$A$2:$A7662,$A7663))&lt;0,0,IF(_xlfn.MAXIFS($F$2:$F7662,$C$2:$C7662,$C7663,$B$2:$B7662,$B7663,$A$2:$A7662,$A7663)=0,"",$E7663-_xlfn.MAXIFS($F$2:$F7662,$C$2:$C7662,$C7663,$B$2:$B7662,$B7663,$A$2:$A7662,$A7663))))</f>
        <v/>
      </c>
      <c r="K7663" s="6" t="str">
        <f t="shared" si="358"/>
        <v/>
      </c>
      <c r="L7663" s="6" t="str">
        <f t="shared" si="359"/>
        <v/>
      </c>
      <c r="M7663" s="6" t="str">
        <f t="shared" si="357"/>
        <v/>
      </c>
    </row>
    <row r="7664" spans="1:13" x14ac:dyDescent="0.25">
      <c r="A7664"/>
      <c r="B7664" s="1"/>
      <c r="C7664"/>
      <c r="D7664"/>
      <c r="E7664" s="76"/>
      <c r="F7664" s="76"/>
      <c r="G7664" s="2"/>
      <c r="H7664" s="77"/>
      <c r="J7664" s="79" t="str">
        <f>IF(IF(IF(_xlfn.MAXIFS($F$2:$F7663,$C$2:$C7663,$C7664,$B$2:$B7663,$B7664,$A$2:$A7663,$A7664)=0,"",$E7664-_xlfn.MAXIFS($F$2:$F7663,$C$2:$C7663,$C7664,$B$2:$B7663,$B7664,$A$2:$A7663,$A7664))&lt;0,0,IF(_xlfn.MAXIFS($F$2:$F7663,$C$2:$C7663,$C7664,$B$2:$B7663,$B7664,$A$2:$A7663,$A7664)=0,"",$E7664-_xlfn.MAXIFS($F$2:$F7663,$C$2:$C7663,$C7664,$B$2:$B7663,$B7664,$A$2:$A7663,$A7664)))&gt;0.25,"",IF(IF(_xlfn.MAXIFS($F$2:$F7663,$C$2:$C7663,$C7664,$B$2:$B7663,$B7664,$A$2:$A7663,$A7664)=0,"",$E7664-_xlfn.MAXIFS($F$2:$F7663,$C$2:$C7663,$C7664,$B$2:$B7663,$B7664,$A$2:$A7663,$A7664))&lt;0,0,IF(_xlfn.MAXIFS($F$2:$F7663,$C$2:$C7663,$C7664,$B$2:$B7663,$B7664,$A$2:$A7663,$A7664)=0,"",$E7664-_xlfn.MAXIFS($F$2:$F7663,$C$2:$C7663,$C7664,$B$2:$B7663,$B7664,$A$2:$A7663,$A7664))))</f>
        <v/>
      </c>
      <c r="K7664" s="6" t="str">
        <f t="shared" si="358"/>
        <v/>
      </c>
      <c r="L7664" s="6" t="str">
        <f t="shared" si="359"/>
        <v/>
      </c>
      <c r="M7664" s="6" t="str">
        <f t="shared" si="357"/>
        <v/>
      </c>
    </row>
    <row r="7665" spans="1:13" x14ac:dyDescent="0.25">
      <c r="A7665"/>
      <c r="B7665" s="1"/>
      <c r="C7665"/>
      <c r="D7665"/>
      <c r="E7665" s="76"/>
      <c r="F7665" s="76"/>
      <c r="G7665" s="2"/>
      <c r="H7665" s="77"/>
      <c r="J7665" s="79" t="str">
        <f>IF(IF(IF(_xlfn.MAXIFS($F$2:$F7664,$C$2:$C7664,$C7665,$B$2:$B7664,$B7665,$A$2:$A7664,$A7665)=0,"",$E7665-_xlfn.MAXIFS($F$2:$F7664,$C$2:$C7664,$C7665,$B$2:$B7664,$B7665,$A$2:$A7664,$A7665))&lt;0,0,IF(_xlfn.MAXIFS($F$2:$F7664,$C$2:$C7664,$C7665,$B$2:$B7664,$B7665,$A$2:$A7664,$A7665)=0,"",$E7665-_xlfn.MAXIFS($F$2:$F7664,$C$2:$C7664,$C7665,$B$2:$B7664,$B7665,$A$2:$A7664,$A7665)))&gt;0.25,"",IF(IF(_xlfn.MAXIFS($F$2:$F7664,$C$2:$C7664,$C7665,$B$2:$B7664,$B7665,$A$2:$A7664,$A7665)=0,"",$E7665-_xlfn.MAXIFS($F$2:$F7664,$C$2:$C7664,$C7665,$B$2:$B7664,$B7665,$A$2:$A7664,$A7665))&lt;0,0,IF(_xlfn.MAXIFS($F$2:$F7664,$C$2:$C7664,$C7665,$B$2:$B7664,$B7665,$A$2:$A7664,$A7665)=0,"",$E7665-_xlfn.MAXIFS($F$2:$F7664,$C$2:$C7664,$C7665,$B$2:$B7664,$B7665,$A$2:$A7664,$A7665))))</f>
        <v/>
      </c>
      <c r="K7665" s="6" t="str">
        <f t="shared" si="358"/>
        <v/>
      </c>
      <c r="L7665" s="6" t="str">
        <f t="shared" si="359"/>
        <v/>
      </c>
      <c r="M7665" s="6" t="str">
        <f t="shared" si="357"/>
        <v/>
      </c>
    </row>
    <row r="7666" spans="1:13" x14ac:dyDescent="0.25">
      <c r="A7666"/>
      <c r="B7666" s="1"/>
      <c r="C7666"/>
      <c r="D7666"/>
      <c r="E7666" s="76"/>
      <c r="F7666" s="76"/>
      <c r="G7666" s="2"/>
      <c r="H7666" s="77"/>
      <c r="J7666" s="79" t="str">
        <f>IF(IF(IF(_xlfn.MAXIFS($F$2:$F7665,$C$2:$C7665,$C7666,$B$2:$B7665,$B7666,$A$2:$A7665,$A7666)=0,"",$E7666-_xlfn.MAXIFS($F$2:$F7665,$C$2:$C7665,$C7666,$B$2:$B7665,$B7666,$A$2:$A7665,$A7666))&lt;0,0,IF(_xlfn.MAXIFS($F$2:$F7665,$C$2:$C7665,$C7666,$B$2:$B7665,$B7666,$A$2:$A7665,$A7666)=0,"",$E7666-_xlfn.MAXIFS($F$2:$F7665,$C$2:$C7665,$C7666,$B$2:$B7665,$B7666,$A$2:$A7665,$A7666)))&gt;0.25,"",IF(IF(_xlfn.MAXIFS($F$2:$F7665,$C$2:$C7665,$C7666,$B$2:$B7665,$B7666,$A$2:$A7665,$A7666)=0,"",$E7666-_xlfn.MAXIFS($F$2:$F7665,$C$2:$C7665,$C7666,$B$2:$B7665,$B7666,$A$2:$A7665,$A7666))&lt;0,0,IF(_xlfn.MAXIFS($F$2:$F7665,$C$2:$C7665,$C7666,$B$2:$B7665,$B7666,$A$2:$A7665,$A7666)=0,"",$E7666-_xlfn.MAXIFS($F$2:$F7665,$C$2:$C7665,$C7666,$B$2:$B7665,$B7666,$A$2:$A7665,$A7666))))</f>
        <v/>
      </c>
      <c r="K7666" s="6" t="str">
        <f t="shared" si="358"/>
        <v/>
      </c>
      <c r="L7666" s="6" t="str">
        <f t="shared" si="359"/>
        <v/>
      </c>
      <c r="M7666" s="6" t="str">
        <f t="shared" si="357"/>
        <v/>
      </c>
    </row>
    <row r="7667" spans="1:13" x14ac:dyDescent="0.25">
      <c r="A7667"/>
      <c r="B7667" s="1"/>
      <c r="C7667"/>
      <c r="D7667"/>
      <c r="E7667" s="76"/>
      <c r="F7667" s="76"/>
      <c r="G7667" s="2"/>
      <c r="H7667" s="77"/>
      <c r="J7667" s="79" t="str">
        <f>IF(IF(IF(_xlfn.MAXIFS($F$2:$F7666,$C$2:$C7666,$C7667,$B$2:$B7666,$B7667,$A$2:$A7666,$A7667)=0,"",$E7667-_xlfn.MAXIFS($F$2:$F7666,$C$2:$C7666,$C7667,$B$2:$B7666,$B7667,$A$2:$A7666,$A7667))&lt;0,0,IF(_xlfn.MAXIFS($F$2:$F7666,$C$2:$C7666,$C7667,$B$2:$B7666,$B7667,$A$2:$A7666,$A7667)=0,"",$E7667-_xlfn.MAXIFS($F$2:$F7666,$C$2:$C7666,$C7667,$B$2:$B7666,$B7667,$A$2:$A7666,$A7667)))&gt;0.25,"",IF(IF(_xlfn.MAXIFS($F$2:$F7666,$C$2:$C7666,$C7667,$B$2:$B7666,$B7667,$A$2:$A7666,$A7667)=0,"",$E7667-_xlfn.MAXIFS($F$2:$F7666,$C$2:$C7666,$C7667,$B$2:$B7666,$B7667,$A$2:$A7666,$A7667))&lt;0,0,IF(_xlfn.MAXIFS($F$2:$F7666,$C$2:$C7666,$C7667,$B$2:$B7666,$B7667,$A$2:$A7666,$A7667)=0,"",$E7667-_xlfn.MAXIFS($F$2:$F7666,$C$2:$C7666,$C7667,$B$2:$B7666,$B7667,$A$2:$A7666,$A7667))))</f>
        <v/>
      </c>
      <c r="K7667" s="6" t="str">
        <f t="shared" si="358"/>
        <v/>
      </c>
      <c r="L7667" s="6" t="str">
        <f t="shared" si="359"/>
        <v/>
      </c>
      <c r="M7667" s="6" t="str">
        <f t="shared" si="357"/>
        <v/>
      </c>
    </row>
    <row r="7668" spans="1:13" x14ac:dyDescent="0.25">
      <c r="A7668"/>
      <c r="B7668" s="1"/>
      <c r="C7668"/>
      <c r="D7668"/>
      <c r="E7668" s="76"/>
      <c r="F7668" s="76"/>
      <c r="G7668" s="2"/>
      <c r="H7668" s="77"/>
      <c r="J7668" s="79" t="str">
        <f>IF(IF(IF(_xlfn.MAXIFS($F$2:$F7667,$C$2:$C7667,$C7668,$B$2:$B7667,$B7668,$A$2:$A7667,$A7668)=0,"",$E7668-_xlfn.MAXIFS($F$2:$F7667,$C$2:$C7667,$C7668,$B$2:$B7667,$B7668,$A$2:$A7667,$A7668))&lt;0,0,IF(_xlfn.MAXIFS($F$2:$F7667,$C$2:$C7667,$C7668,$B$2:$B7667,$B7668,$A$2:$A7667,$A7668)=0,"",$E7668-_xlfn.MAXIFS($F$2:$F7667,$C$2:$C7667,$C7668,$B$2:$B7667,$B7668,$A$2:$A7667,$A7668)))&gt;0.25,"",IF(IF(_xlfn.MAXIFS($F$2:$F7667,$C$2:$C7667,$C7668,$B$2:$B7667,$B7668,$A$2:$A7667,$A7668)=0,"",$E7668-_xlfn.MAXIFS($F$2:$F7667,$C$2:$C7667,$C7668,$B$2:$B7667,$B7668,$A$2:$A7667,$A7668))&lt;0,0,IF(_xlfn.MAXIFS($F$2:$F7667,$C$2:$C7667,$C7668,$B$2:$B7667,$B7668,$A$2:$A7667,$A7668)=0,"",$E7668-_xlfn.MAXIFS($F$2:$F7667,$C$2:$C7667,$C7668,$B$2:$B7667,$B7668,$A$2:$A7667,$A7668))))</f>
        <v/>
      </c>
      <c r="K7668" s="6" t="str">
        <f t="shared" si="358"/>
        <v/>
      </c>
      <c r="L7668" s="6" t="str">
        <f t="shared" si="359"/>
        <v/>
      </c>
      <c r="M7668" s="6" t="str">
        <f t="shared" si="357"/>
        <v/>
      </c>
    </row>
    <row r="7669" spans="1:13" x14ac:dyDescent="0.25">
      <c r="A7669"/>
      <c r="B7669" s="1"/>
      <c r="C7669"/>
      <c r="D7669"/>
      <c r="E7669" s="76"/>
      <c r="F7669" s="76"/>
      <c r="G7669" s="2"/>
      <c r="H7669" s="77"/>
      <c r="J7669" s="79" t="str">
        <f>IF(IF(IF(_xlfn.MAXIFS($F$2:$F7668,$C$2:$C7668,$C7669,$B$2:$B7668,$B7669,$A$2:$A7668,$A7669)=0,"",$E7669-_xlfn.MAXIFS($F$2:$F7668,$C$2:$C7668,$C7669,$B$2:$B7668,$B7669,$A$2:$A7668,$A7669))&lt;0,0,IF(_xlfn.MAXIFS($F$2:$F7668,$C$2:$C7668,$C7669,$B$2:$B7668,$B7669,$A$2:$A7668,$A7669)=0,"",$E7669-_xlfn.MAXIFS($F$2:$F7668,$C$2:$C7668,$C7669,$B$2:$B7668,$B7669,$A$2:$A7668,$A7669)))&gt;0.25,"",IF(IF(_xlfn.MAXIFS($F$2:$F7668,$C$2:$C7668,$C7669,$B$2:$B7668,$B7669,$A$2:$A7668,$A7669)=0,"",$E7669-_xlfn.MAXIFS($F$2:$F7668,$C$2:$C7668,$C7669,$B$2:$B7668,$B7669,$A$2:$A7668,$A7669))&lt;0,0,IF(_xlfn.MAXIFS($F$2:$F7668,$C$2:$C7668,$C7669,$B$2:$B7668,$B7669,$A$2:$A7668,$A7669)=0,"",$E7669-_xlfn.MAXIFS($F$2:$F7668,$C$2:$C7668,$C7669,$B$2:$B7668,$B7669,$A$2:$A7668,$A7669))))</f>
        <v/>
      </c>
      <c r="K7669" s="6" t="str">
        <f t="shared" si="358"/>
        <v/>
      </c>
      <c r="L7669" s="6" t="str">
        <f t="shared" si="359"/>
        <v/>
      </c>
      <c r="M7669" s="6" t="str">
        <f t="shared" si="357"/>
        <v/>
      </c>
    </row>
    <row r="7670" spans="1:13" x14ac:dyDescent="0.25">
      <c r="A7670"/>
      <c r="B7670" s="1"/>
      <c r="C7670"/>
      <c r="D7670"/>
      <c r="E7670" s="76"/>
      <c r="F7670" s="76"/>
      <c r="G7670" s="2"/>
      <c r="H7670" s="77"/>
      <c r="J7670" s="79" t="str">
        <f>IF(IF(IF(_xlfn.MAXIFS($F$2:$F7669,$C$2:$C7669,$C7670,$B$2:$B7669,$B7670,$A$2:$A7669,$A7670)=0,"",$E7670-_xlfn.MAXIFS($F$2:$F7669,$C$2:$C7669,$C7670,$B$2:$B7669,$B7670,$A$2:$A7669,$A7670))&lt;0,0,IF(_xlfn.MAXIFS($F$2:$F7669,$C$2:$C7669,$C7670,$B$2:$B7669,$B7670,$A$2:$A7669,$A7670)=0,"",$E7670-_xlfn.MAXIFS($F$2:$F7669,$C$2:$C7669,$C7670,$B$2:$B7669,$B7670,$A$2:$A7669,$A7670)))&gt;0.25,"",IF(IF(_xlfn.MAXIFS($F$2:$F7669,$C$2:$C7669,$C7670,$B$2:$B7669,$B7670,$A$2:$A7669,$A7670)=0,"",$E7670-_xlfn.MAXIFS($F$2:$F7669,$C$2:$C7669,$C7670,$B$2:$B7669,$B7670,$A$2:$A7669,$A7670))&lt;0,0,IF(_xlfn.MAXIFS($F$2:$F7669,$C$2:$C7669,$C7670,$B$2:$B7669,$B7670,$A$2:$A7669,$A7670)=0,"",$E7670-_xlfn.MAXIFS($F$2:$F7669,$C$2:$C7669,$C7670,$B$2:$B7669,$B7670,$A$2:$A7669,$A7670))))</f>
        <v/>
      </c>
      <c r="K7670" s="6" t="str">
        <f t="shared" si="358"/>
        <v/>
      </c>
      <c r="L7670" s="6" t="str">
        <f t="shared" si="359"/>
        <v/>
      </c>
      <c r="M7670" s="6" t="str">
        <f t="shared" si="357"/>
        <v/>
      </c>
    </row>
    <row r="7671" spans="1:13" x14ac:dyDescent="0.25">
      <c r="A7671"/>
      <c r="B7671" s="1"/>
      <c r="C7671"/>
      <c r="D7671"/>
      <c r="E7671" s="76"/>
      <c r="F7671" s="76"/>
      <c r="G7671" s="2"/>
      <c r="H7671" s="77"/>
      <c r="J7671" s="79" t="str">
        <f>IF(IF(IF(_xlfn.MAXIFS($F$2:$F7670,$C$2:$C7670,$C7671,$B$2:$B7670,$B7671,$A$2:$A7670,$A7671)=0,"",$E7671-_xlfn.MAXIFS($F$2:$F7670,$C$2:$C7670,$C7671,$B$2:$B7670,$B7671,$A$2:$A7670,$A7671))&lt;0,0,IF(_xlfn.MAXIFS($F$2:$F7670,$C$2:$C7670,$C7671,$B$2:$B7670,$B7671,$A$2:$A7670,$A7671)=0,"",$E7671-_xlfn.MAXIFS($F$2:$F7670,$C$2:$C7670,$C7671,$B$2:$B7670,$B7671,$A$2:$A7670,$A7671)))&gt;0.25,"",IF(IF(_xlfn.MAXIFS($F$2:$F7670,$C$2:$C7670,$C7671,$B$2:$B7670,$B7671,$A$2:$A7670,$A7671)=0,"",$E7671-_xlfn.MAXIFS($F$2:$F7670,$C$2:$C7670,$C7671,$B$2:$B7670,$B7671,$A$2:$A7670,$A7671))&lt;0,0,IF(_xlfn.MAXIFS($F$2:$F7670,$C$2:$C7670,$C7671,$B$2:$B7670,$B7671,$A$2:$A7670,$A7671)=0,"",$E7671-_xlfn.MAXIFS($F$2:$F7670,$C$2:$C7670,$C7671,$B$2:$B7670,$B7671,$A$2:$A7670,$A7671))))</f>
        <v/>
      </c>
      <c r="K7671" s="6" t="str">
        <f t="shared" si="358"/>
        <v/>
      </c>
      <c r="L7671" s="6" t="str">
        <f t="shared" si="359"/>
        <v/>
      </c>
      <c r="M7671" s="6" t="str">
        <f t="shared" si="357"/>
        <v/>
      </c>
    </row>
    <row r="7672" spans="1:13" x14ac:dyDescent="0.25">
      <c r="A7672"/>
      <c r="B7672" s="1"/>
      <c r="C7672"/>
      <c r="D7672"/>
      <c r="E7672" s="76"/>
      <c r="F7672" s="76"/>
      <c r="G7672" s="2"/>
      <c r="H7672" s="77"/>
      <c r="J7672" s="79" t="str">
        <f>IF(IF(IF(_xlfn.MAXIFS($F$2:$F7671,$C$2:$C7671,$C7672,$B$2:$B7671,$B7672,$A$2:$A7671,$A7672)=0,"",$E7672-_xlfn.MAXIFS($F$2:$F7671,$C$2:$C7671,$C7672,$B$2:$B7671,$B7672,$A$2:$A7671,$A7672))&lt;0,0,IF(_xlfn.MAXIFS($F$2:$F7671,$C$2:$C7671,$C7672,$B$2:$B7671,$B7672,$A$2:$A7671,$A7672)=0,"",$E7672-_xlfn.MAXIFS($F$2:$F7671,$C$2:$C7671,$C7672,$B$2:$B7671,$B7672,$A$2:$A7671,$A7672)))&gt;0.25,"",IF(IF(_xlfn.MAXIFS($F$2:$F7671,$C$2:$C7671,$C7672,$B$2:$B7671,$B7672,$A$2:$A7671,$A7672)=0,"",$E7672-_xlfn.MAXIFS($F$2:$F7671,$C$2:$C7671,$C7672,$B$2:$B7671,$B7672,$A$2:$A7671,$A7672))&lt;0,0,IF(_xlfn.MAXIFS($F$2:$F7671,$C$2:$C7671,$C7672,$B$2:$B7671,$B7672,$A$2:$A7671,$A7672)=0,"",$E7672-_xlfn.MAXIFS($F$2:$F7671,$C$2:$C7671,$C7672,$B$2:$B7671,$B7672,$A$2:$A7671,$A7672))))</f>
        <v/>
      </c>
      <c r="K7672" s="6" t="str">
        <f t="shared" si="358"/>
        <v/>
      </c>
      <c r="L7672" s="6" t="str">
        <f t="shared" si="359"/>
        <v/>
      </c>
      <c r="M7672" s="6" t="str">
        <f t="shared" si="357"/>
        <v/>
      </c>
    </row>
    <row r="7673" spans="1:13" x14ac:dyDescent="0.25">
      <c r="A7673"/>
      <c r="B7673" s="1"/>
      <c r="C7673"/>
      <c r="D7673"/>
      <c r="E7673" s="76"/>
      <c r="F7673" s="76"/>
      <c r="G7673" s="2"/>
      <c r="H7673" s="77"/>
      <c r="J7673" s="79" t="str">
        <f>IF(IF(IF(_xlfn.MAXIFS($F$2:$F7672,$C$2:$C7672,$C7673,$B$2:$B7672,$B7673,$A$2:$A7672,$A7673)=0,"",$E7673-_xlfn.MAXIFS($F$2:$F7672,$C$2:$C7672,$C7673,$B$2:$B7672,$B7673,$A$2:$A7672,$A7673))&lt;0,0,IF(_xlfn.MAXIFS($F$2:$F7672,$C$2:$C7672,$C7673,$B$2:$B7672,$B7673,$A$2:$A7672,$A7673)=0,"",$E7673-_xlfn.MAXIFS($F$2:$F7672,$C$2:$C7672,$C7673,$B$2:$B7672,$B7673,$A$2:$A7672,$A7673)))&gt;0.25,"",IF(IF(_xlfn.MAXIFS($F$2:$F7672,$C$2:$C7672,$C7673,$B$2:$B7672,$B7673,$A$2:$A7672,$A7673)=0,"",$E7673-_xlfn.MAXIFS($F$2:$F7672,$C$2:$C7672,$C7673,$B$2:$B7672,$B7673,$A$2:$A7672,$A7673))&lt;0,0,IF(_xlfn.MAXIFS($F$2:$F7672,$C$2:$C7672,$C7673,$B$2:$B7672,$B7673,$A$2:$A7672,$A7673)=0,"",$E7673-_xlfn.MAXIFS($F$2:$F7672,$C$2:$C7672,$C7673,$B$2:$B7672,$B7673,$A$2:$A7672,$A7673))))</f>
        <v/>
      </c>
      <c r="K7673" s="6" t="str">
        <f t="shared" si="358"/>
        <v/>
      </c>
      <c r="L7673" s="6" t="str">
        <f t="shared" si="359"/>
        <v/>
      </c>
      <c r="M7673" s="6" t="str">
        <f t="shared" si="357"/>
        <v/>
      </c>
    </row>
    <row r="7674" spans="1:13" x14ac:dyDescent="0.25">
      <c r="A7674"/>
      <c r="B7674" s="1"/>
      <c r="C7674"/>
      <c r="D7674"/>
      <c r="E7674" s="76"/>
      <c r="F7674" s="76"/>
      <c r="G7674" s="2"/>
      <c r="H7674" s="77"/>
      <c r="J7674" s="79" t="str">
        <f>IF(IF(IF(_xlfn.MAXIFS($F$2:$F7673,$C$2:$C7673,$C7674,$B$2:$B7673,$B7674,$A$2:$A7673,$A7674)=0,"",$E7674-_xlfn.MAXIFS($F$2:$F7673,$C$2:$C7673,$C7674,$B$2:$B7673,$B7674,$A$2:$A7673,$A7674))&lt;0,0,IF(_xlfn.MAXIFS($F$2:$F7673,$C$2:$C7673,$C7674,$B$2:$B7673,$B7674,$A$2:$A7673,$A7674)=0,"",$E7674-_xlfn.MAXIFS($F$2:$F7673,$C$2:$C7673,$C7674,$B$2:$B7673,$B7674,$A$2:$A7673,$A7674)))&gt;0.25,"",IF(IF(_xlfn.MAXIFS($F$2:$F7673,$C$2:$C7673,$C7674,$B$2:$B7673,$B7674,$A$2:$A7673,$A7674)=0,"",$E7674-_xlfn.MAXIFS($F$2:$F7673,$C$2:$C7673,$C7674,$B$2:$B7673,$B7674,$A$2:$A7673,$A7674))&lt;0,0,IF(_xlfn.MAXIFS($F$2:$F7673,$C$2:$C7673,$C7674,$B$2:$B7673,$B7674,$A$2:$A7673,$A7674)=0,"",$E7674-_xlfn.MAXIFS($F$2:$F7673,$C$2:$C7673,$C7674,$B$2:$B7673,$B7674,$A$2:$A7673,$A7674))))</f>
        <v/>
      </c>
      <c r="K7674" s="6" t="str">
        <f t="shared" si="358"/>
        <v/>
      </c>
      <c r="L7674" s="6" t="str">
        <f t="shared" si="359"/>
        <v/>
      </c>
      <c r="M7674" s="6" t="str">
        <f t="shared" si="357"/>
        <v/>
      </c>
    </row>
    <row r="7675" spans="1:13" x14ac:dyDescent="0.25">
      <c r="A7675"/>
      <c r="B7675" s="1"/>
      <c r="C7675"/>
      <c r="D7675"/>
      <c r="E7675" s="76"/>
      <c r="F7675" s="76"/>
      <c r="G7675" s="2"/>
      <c r="H7675" s="77"/>
      <c r="J7675" s="79" t="str">
        <f>IF(IF(IF(_xlfn.MAXIFS($F$2:$F7674,$C$2:$C7674,$C7675,$B$2:$B7674,$B7675,$A$2:$A7674,$A7675)=0,"",$E7675-_xlfn.MAXIFS($F$2:$F7674,$C$2:$C7674,$C7675,$B$2:$B7674,$B7675,$A$2:$A7674,$A7675))&lt;0,0,IF(_xlfn.MAXIFS($F$2:$F7674,$C$2:$C7674,$C7675,$B$2:$B7674,$B7675,$A$2:$A7674,$A7675)=0,"",$E7675-_xlfn.MAXIFS($F$2:$F7674,$C$2:$C7674,$C7675,$B$2:$B7674,$B7675,$A$2:$A7674,$A7675)))&gt;0.25,"",IF(IF(_xlfn.MAXIFS($F$2:$F7674,$C$2:$C7674,$C7675,$B$2:$B7674,$B7675,$A$2:$A7674,$A7675)=0,"",$E7675-_xlfn.MAXIFS($F$2:$F7674,$C$2:$C7674,$C7675,$B$2:$B7674,$B7675,$A$2:$A7674,$A7675))&lt;0,0,IF(_xlfn.MAXIFS($F$2:$F7674,$C$2:$C7674,$C7675,$B$2:$B7674,$B7675,$A$2:$A7674,$A7675)=0,"",$E7675-_xlfn.MAXIFS($F$2:$F7674,$C$2:$C7674,$C7675,$B$2:$B7674,$B7675,$A$2:$A7674,$A7675))))</f>
        <v/>
      </c>
      <c r="K7675" s="6" t="str">
        <f t="shared" si="358"/>
        <v/>
      </c>
      <c r="L7675" s="6" t="str">
        <f t="shared" si="359"/>
        <v/>
      </c>
      <c r="M7675" s="6" t="str">
        <f t="shared" si="357"/>
        <v/>
      </c>
    </row>
    <row r="7676" spans="1:13" x14ac:dyDescent="0.25">
      <c r="A7676"/>
      <c r="B7676" s="1"/>
      <c r="C7676"/>
      <c r="D7676"/>
      <c r="E7676" s="76"/>
      <c r="F7676" s="76"/>
      <c r="G7676" s="2"/>
      <c r="H7676" s="77"/>
      <c r="J7676" s="79" t="str">
        <f>IF(IF(IF(_xlfn.MAXIFS($F$2:$F7675,$C$2:$C7675,$C7676,$B$2:$B7675,$B7676,$A$2:$A7675,$A7676)=0,"",$E7676-_xlfn.MAXIFS($F$2:$F7675,$C$2:$C7675,$C7676,$B$2:$B7675,$B7676,$A$2:$A7675,$A7676))&lt;0,0,IF(_xlfn.MAXIFS($F$2:$F7675,$C$2:$C7675,$C7676,$B$2:$B7675,$B7676,$A$2:$A7675,$A7676)=0,"",$E7676-_xlfn.MAXIFS($F$2:$F7675,$C$2:$C7675,$C7676,$B$2:$B7675,$B7676,$A$2:$A7675,$A7676)))&gt;0.25,"",IF(IF(_xlfn.MAXIFS($F$2:$F7675,$C$2:$C7675,$C7676,$B$2:$B7675,$B7676,$A$2:$A7675,$A7676)=0,"",$E7676-_xlfn.MAXIFS($F$2:$F7675,$C$2:$C7675,$C7676,$B$2:$B7675,$B7676,$A$2:$A7675,$A7676))&lt;0,0,IF(_xlfn.MAXIFS($F$2:$F7675,$C$2:$C7675,$C7676,$B$2:$B7675,$B7676,$A$2:$A7675,$A7676)=0,"",$E7676-_xlfn.MAXIFS($F$2:$F7675,$C$2:$C7675,$C7676,$B$2:$B7675,$B7676,$A$2:$A7675,$A7676))))</f>
        <v/>
      </c>
      <c r="K7676" s="6" t="str">
        <f t="shared" si="358"/>
        <v/>
      </c>
      <c r="L7676" s="6" t="str">
        <f t="shared" si="359"/>
        <v/>
      </c>
      <c r="M7676" s="6" t="str">
        <f t="shared" si="357"/>
        <v/>
      </c>
    </row>
    <row r="7677" spans="1:13" x14ac:dyDescent="0.25">
      <c r="A7677"/>
      <c r="B7677" s="1"/>
      <c r="C7677"/>
      <c r="D7677"/>
      <c r="E7677" s="76"/>
      <c r="F7677" s="76"/>
      <c r="G7677" s="2"/>
      <c r="H7677" s="77"/>
      <c r="J7677" s="79" t="str">
        <f>IF(IF(IF(_xlfn.MAXIFS($F$2:$F7676,$C$2:$C7676,$C7677,$B$2:$B7676,$B7677,$A$2:$A7676,$A7677)=0,"",$E7677-_xlfn.MAXIFS($F$2:$F7676,$C$2:$C7676,$C7677,$B$2:$B7676,$B7677,$A$2:$A7676,$A7677))&lt;0,0,IF(_xlfn.MAXIFS($F$2:$F7676,$C$2:$C7676,$C7677,$B$2:$B7676,$B7677,$A$2:$A7676,$A7677)=0,"",$E7677-_xlfn.MAXIFS($F$2:$F7676,$C$2:$C7676,$C7677,$B$2:$B7676,$B7677,$A$2:$A7676,$A7677)))&gt;0.25,"",IF(IF(_xlfn.MAXIFS($F$2:$F7676,$C$2:$C7676,$C7677,$B$2:$B7676,$B7677,$A$2:$A7676,$A7677)=0,"",$E7677-_xlfn.MAXIFS($F$2:$F7676,$C$2:$C7676,$C7677,$B$2:$B7676,$B7677,$A$2:$A7676,$A7677))&lt;0,0,IF(_xlfn.MAXIFS($F$2:$F7676,$C$2:$C7676,$C7677,$B$2:$B7676,$B7677,$A$2:$A7676,$A7677)=0,"",$E7677-_xlfn.MAXIFS($F$2:$F7676,$C$2:$C7676,$C7677,$B$2:$B7676,$B7677,$A$2:$A7676,$A7677))))</f>
        <v/>
      </c>
      <c r="K7677" s="6" t="str">
        <f t="shared" si="358"/>
        <v/>
      </c>
      <c r="L7677" s="6" t="str">
        <f t="shared" si="359"/>
        <v/>
      </c>
      <c r="M7677" s="6" t="str">
        <f t="shared" si="357"/>
        <v/>
      </c>
    </row>
    <row r="7678" spans="1:13" x14ac:dyDescent="0.25">
      <c r="A7678"/>
      <c r="B7678" s="1"/>
      <c r="C7678"/>
      <c r="D7678"/>
      <c r="E7678" s="76"/>
      <c r="F7678" s="76"/>
      <c r="G7678" s="2"/>
      <c r="H7678" s="77"/>
      <c r="J7678" s="79" t="str">
        <f>IF(IF(IF(_xlfn.MAXIFS($F$2:$F7677,$C$2:$C7677,$C7678,$B$2:$B7677,$B7678,$A$2:$A7677,$A7678)=0,"",$E7678-_xlfn.MAXIFS($F$2:$F7677,$C$2:$C7677,$C7678,$B$2:$B7677,$B7678,$A$2:$A7677,$A7678))&lt;0,0,IF(_xlfn.MAXIFS($F$2:$F7677,$C$2:$C7677,$C7678,$B$2:$B7677,$B7678,$A$2:$A7677,$A7678)=0,"",$E7678-_xlfn.MAXIFS($F$2:$F7677,$C$2:$C7677,$C7678,$B$2:$B7677,$B7678,$A$2:$A7677,$A7678)))&gt;0.25,"",IF(IF(_xlfn.MAXIFS($F$2:$F7677,$C$2:$C7677,$C7678,$B$2:$B7677,$B7678,$A$2:$A7677,$A7678)=0,"",$E7678-_xlfn.MAXIFS($F$2:$F7677,$C$2:$C7677,$C7678,$B$2:$B7677,$B7678,$A$2:$A7677,$A7678))&lt;0,0,IF(_xlfn.MAXIFS($F$2:$F7677,$C$2:$C7677,$C7678,$B$2:$B7677,$B7678,$A$2:$A7677,$A7678)=0,"",$E7678-_xlfn.MAXIFS($F$2:$F7677,$C$2:$C7677,$C7678,$B$2:$B7677,$B7678,$A$2:$A7677,$A7678))))</f>
        <v/>
      </c>
      <c r="K7678" s="6" t="str">
        <f t="shared" si="358"/>
        <v/>
      </c>
      <c r="L7678" s="6" t="str">
        <f t="shared" si="359"/>
        <v/>
      </c>
      <c r="M7678" s="6" t="str">
        <f t="shared" si="357"/>
        <v/>
      </c>
    </row>
    <row r="7679" spans="1:13" x14ac:dyDescent="0.25">
      <c r="A7679"/>
      <c r="B7679" s="1"/>
      <c r="C7679"/>
      <c r="D7679"/>
      <c r="E7679" s="76"/>
      <c r="F7679" s="76"/>
      <c r="G7679" s="2"/>
      <c r="H7679" s="77"/>
      <c r="J7679" s="79" t="str">
        <f>IF(IF(IF(_xlfn.MAXIFS($F$2:$F7678,$C$2:$C7678,$C7679,$B$2:$B7678,$B7679,$A$2:$A7678,$A7679)=0,"",$E7679-_xlfn.MAXIFS($F$2:$F7678,$C$2:$C7678,$C7679,$B$2:$B7678,$B7679,$A$2:$A7678,$A7679))&lt;0,0,IF(_xlfn.MAXIFS($F$2:$F7678,$C$2:$C7678,$C7679,$B$2:$B7678,$B7679,$A$2:$A7678,$A7679)=0,"",$E7679-_xlfn.MAXIFS($F$2:$F7678,$C$2:$C7678,$C7679,$B$2:$B7678,$B7679,$A$2:$A7678,$A7679)))&gt;0.25,"",IF(IF(_xlfn.MAXIFS($F$2:$F7678,$C$2:$C7678,$C7679,$B$2:$B7678,$B7679,$A$2:$A7678,$A7679)=0,"",$E7679-_xlfn.MAXIFS($F$2:$F7678,$C$2:$C7678,$C7679,$B$2:$B7678,$B7679,$A$2:$A7678,$A7679))&lt;0,0,IF(_xlfn.MAXIFS($F$2:$F7678,$C$2:$C7678,$C7679,$B$2:$B7678,$B7679,$A$2:$A7678,$A7679)=0,"",$E7679-_xlfn.MAXIFS($F$2:$F7678,$C$2:$C7678,$C7679,$B$2:$B7678,$B7679,$A$2:$A7678,$A7679))))</f>
        <v/>
      </c>
      <c r="K7679" s="6" t="str">
        <f t="shared" si="358"/>
        <v/>
      </c>
      <c r="L7679" s="6" t="str">
        <f t="shared" si="359"/>
        <v/>
      </c>
      <c r="M7679" s="6" t="str">
        <f t="shared" si="357"/>
        <v/>
      </c>
    </row>
    <row r="7680" spans="1:13" x14ac:dyDescent="0.25">
      <c r="A7680"/>
      <c r="B7680" s="1"/>
      <c r="C7680"/>
      <c r="D7680"/>
      <c r="E7680" s="76"/>
      <c r="F7680" s="76"/>
      <c r="G7680" s="2"/>
      <c r="H7680" s="77"/>
      <c r="J7680" s="79" t="str">
        <f>IF(IF(IF(_xlfn.MAXIFS($F$2:$F7679,$C$2:$C7679,$C7680,$B$2:$B7679,$B7680,$A$2:$A7679,$A7680)=0,"",$E7680-_xlfn.MAXIFS($F$2:$F7679,$C$2:$C7679,$C7680,$B$2:$B7679,$B7680,$A$2:$A7679,$A7680))&lt;0,0,IF(_xlfn.MAXIFS($F$2:$F7679,$C$2:$C7679,$C7680,$B$2:$B7679,$B7680,$A$2:$A7679,$A7680)=0,"",$E7680-_xlfn.MAXIFS($F$2:$F7679,$C$2:$C7679,$C7680,$B$2:$B7679,$B7680,$A$2:$A7679,$A7680)))&gt;0.25,"",IF(IF(_xlfn.MAXIFS($F$2:$F7679,$C$2:$C7679,$C7680,$B$2:$B7679,$B7680,$A$2:$A7679,$A7680)=0,"",$E7680-_xlfn.MAXIFS($F$2:$F7679,$C$2:$C7679,$C7680,$B$2:$B7679,$B7680,$A$2:$A7679,$A7680))&lt;0,0,IF(_xlfn.MAXIFS($F$2:$F7679,$C$2:$C7679,$C7680,$B$2:$B7679,$B7680,$A$2:$A7679,$A7680)=0,"",$E7680-_xlfn.MAXIFS($F$2:$F7679,$C$2:$C7679,$C7680,$B$2:$B7679,$B7680,$A$2:$A7679,$A7680))))</f>
        <v/>
      </c>
      <c r="K7680" s="6" t="str">
        <f t="shared" si="358"/>
        <v/>
      </c>
      <c r="L7680" s="6" t="str">
        <f t="shared" si="359"/>
        <v/>
      </c>
      <c r="M7680" s="6" t="str">
        <f t="shared" si="357"/>
        <v/>
      </c>
    </row>
    <row r="7681" spans="1:13" x14ac:dyDescent="0.25">
      <c r="A7681"/>
      <c r="B7681" s="1"/>
      <c r="C7681"/>
      <c r="D7681"/>
      <c r="E7681" s="76"/>
      <c r="F7681" s="76"/>
      <c r="G7681" s="2"/>
      <c r="H7681" s="77"/>
      <c r="J7681" s="79" t="str">
        <f>IF(IF(IF(_xlfn.MAXIFS($F$2:$F7680,$C$2:$C7680,$C7681,$B$2:$B7680,$B7681,$A$2:$A7680,$A7681)=0,"",$E7681-_xlfn.MAXIFS($F$2:$F7680,$C$2:$C7680,$C7681,$B$2:$B7680,$B7681,$A$2:$A7680,$A7681))&lt;0,0,IF(_xlfn.MAXIFS($F$2:$F7680,$C$2:$C7680,$C7681,$B$2:$B7680,$B7681,$A$2:$A7680,$A7681)=0,"",$E7681-_xlfn.MAXIFS($F$2:$F7680,$C$2:$C7680,$C7681,$B$2:$B7680,$B7681,$A$2:$A7680,$A7681)))&gt;0.25,"",IF(IF(_xlfn.MAXIFS($F$2:$F7680,$C$2:$C7680,$C7681,$B$2:$B7680,$B7681,$A$2:$A7680,$A7681)=0,"",$E7681-_xlfn.MAXIFS($F$2:$F7680,$C$2:$C7680,$C7681,$B$2:$B7680,$B7681,$A$2:$A7680,$A7681))&lt;0,0,IF(_xlfn.MAXIFS($F$2:$F7680,$C$2:$C7680,$C7681,$B$2:$B7680,$B7681,$A$2:$A7680,$A7681)=0,"",$E7681-_xlfn.MAXIFS($F$2:$F7680,$C$2:$C7680,$C7681,$B$2:$B7680,$B7681,$A$2:$A7680,$A7681))))</f>
        <v/>
      </c>
      <c r="K7681" s="6" t="str">
        <f t="shared" si="358"/>
        <v/>
      </c>
      <c r="L7681" s="6" t="str">
        <f t="shared" si="359"/>
        <v/>
      </c>
      <c r="M7681" s="6" t="str">
        <f t="shared" si="357"/>
        <v/>
      </c>
    </row>
    <row r="7682" spans="1:13" x14ac:dyDescent="0.25">
      <c r="A7682"/>
      <c r="B7682" s="1"/>
      <c r="C7682"/>
      <c r="D7682"/>
      <c r="E7682" s="76"/>
      <c r="F7682" s="76"/>
      <c r="G7682" s="2"/>
      <c r="H7682" s="77"/>
      <c r="J7682" s="79" t="str">
        <f>IF(IF(IF(_xlfn.MAXIFS($F$2:$F7681,$C$2:$C7681,$C7682,$B$2:$B7681,$B7682,$A$2:$A7681,$A7682)=0,"",$E7682-_xlfn.MAXIFS($F$2:$F7681,$C$2:$C7681,$C7682,$B$2:$B7681,$B7682,$A$2:$A7681,$A7682))&lt;0,0,IF(_xlfn.MAXIFS($F$2:$F7681,$C$2:$C7681,$C7682,$B$2:$B7681,$B7682,$A$2:$A7681,$A7682)=0,"",$E7682-_xlfn.MAXIFS($F$2:$F7681,$C$2:$C7681,$C7682,$B$2:$B7681,$B7682,$A$2:$A7681,$A7682)))&gt;0.25,"",IF(IF(_xlfn.MAXIFS($F$2:$F7681,$C$2:$C7681,$C7682,$B$2:$B7681,$B7682,$A$2:$A7681,$A7682)=0,"",$E7682-_xlfn.MAXIFS($F$2:$F7681,$C$2:$C7681,$C7682,$B$2:$B7681,$B7682,$A$2:$A7681,$A7682))&lt;0,0,IF(_xlfn.MAXIFS($F$2:$F7681,$C$2:$C7681,$C7682,$B$2:$B7681,$B7682,$A$2:$A7681,$A7682)=0,"",$E7682-_xlfn.MAXIFS($F$2:$F7681,$C$2:$C7681,$C7682,$B$2:$B7681,$B7682,$A$2:$A7681,$A7682))))</f>
        <v/>
      </c>
      <c r="K7682" s="6" t="str">
        <f t="shared" si="358"/>
        <v/>
      </c>
      <c r="L7682" s="6" t="str">
        <f t="shared" si="359"/>
        <v/>
      </c>
      <c r="M7682" s="6" t="str">
        <f t="shared" ref="M7682:M7745" si="360">IF($A7682="","",IF(AND($K7682&gt;=10,$K7682&lt;=13),"Y",IF(AND($K7682=14,$L7682="EARLY"),"Y","N")))</f>
        <v/>
      </c>
    </row>
    <row r="7683" spans="1:13" x14ac:dyDescent="0.25">
      <c r="A7683"/>
      <c r="B7683" s="1"/>
      <c r="C7683"/>
      <c r="D7683"/>
      <c r="E7683" s="76"/>
      <c r="F7683" s="76"/>
      <c r="G7683" s="2"/>
      <c r="H7683" s="77"/>
      <c r="J7683" s="79" t="str">
        <f>IF(IF(IF(_xlfn.MAXIFS($F$2:$F7682,$C$2:$C7682,$C7683,$B$2:$B7682,$B7683,$A$2:$A7682,$A7683)=0,"",$E7683-_xlfn.MAXIFS($F$2:$F7682,$C$2:$C7682,$C7683,$B$2:$B7682,$B7683,$A$2:$A7682,$A7683))&lt;0,0,IF(_xlfn.MAXIFS($F$2:$F7682,$C$2:$C7682,$C7683,$B$2:$B7682,$B7683,$A$2:$A7682,$A7683)=0,"",$E7683-_xlfn.MAXIFS($F$2:$F7682,$C$2:$C7682,$C7683,$B$2:$B7682,$B7683,$A$2:$A7682,$A7683)))&gt;0.25,"",IF(IF(_xlfn.MAXIFS($F$2:$F7682,$C$2:$C7682,$C7683,$B$2:$B7682,$B7683,$A$2:$A7682,$A7683)=0,"",$E7683-_xlfn.MAXIFS($F$2:$F7682,$C$2:$C7682,$C7683,$B$2:$B7682,$B7683,$A$2:$A7682,$A7683))&lt;0,0,IF(_xlfn.MAXIFS($F$2:$F7682,$C$2:$C7682,$C7683,$B$2:$B7682,$B7683,$A$2:$A7682,$A7683)=0,"",$E7683-_xlfn.MAXIFS($F$2:$F7682,$C$2:$C7682,$C7683,$B$2:$B7682,$B7683,$A$2:$A7682,$A7683))))</f>
        <v/>
      </c>
      <c r="K7683" s="6" t="str">
        <f t="shared" ref="K7683:K7746" si="361">IF($J7683="","",IF(HOUR($E7683)&gt;19,19,IF(HOUR($E7683)&lt;5,5,HOUR($E7683))))</f>
        <v/>
      </c>
      <c r="L7683" s="6" t="str">
        <f t="shared" ref="L7683:L7746" si="362">IF($J7683="","",IF(MINUTE($E7683)&lt;30,"EARLY","LATE"))</f>
        <v/>
      </c>
      <c r="M7683" s="6" t="str">
        <f t="shared" si="360"/>
        <v/>
      </c>
    </row>
    <row r="7684" spans="1:13" x14ac:dyDescent="0.25">
      <c r="A7684"/>
      <c r="B7684" s="1"/>
      <c r="C7684"/>
      <c r="D7684"/>
      <c r="E7684" s="76"/>
      <c r="F7684" s="76"/>
      <c r="G7684" s="2"/>
      <c r="H7684" s="77"/>
      <c r="J7684" s="79" t="str">
        <f>IF(IF(IF(_xlfn.MAXIFS($F$2:$F7683,$C$2:$C7683,$C7684,$B$2:$B7683,$B7684,$A$2:$A7683,$A7684)=0,"",$E7684-_xlfn.MAXIFS($F$2:$F7683,$C$2:$C7683,$C7684,$B$2:$B7683,$B7684,$A$2:$A7683,$A7684))&lt;0,0,IF(_xlfn.MAXIFS($F$2:$F7683,$C$2:$C7683,$C7684,$B$2:$B7683,$B7684,$A$2:$A7683,$A7684)=0,"",$E7684-_xlfn.MAXIFS($F$2:$F7683,$C$2:$C7683,$C7684,$B$2:$B7683,$B7684,$A$2:$A7683,$A7684)))&gt;0.25,"",IF(IF(_xlfn.MAXIFS($F$2:$F7683,$C$2:$C7683,$C7684,$B$2:$B7683,$B7684,$A$2:$A7683,$A7684)=0,"",$E7684-_xlfn.MAXIFS($F$2:$F7683,$C$2:$C7683,$C7684,$B$2:$B7683,$B7684,$A$2:$A7683,$A7684))&lt;0,0,IF(_xlfn.MAXIFS($F$2:$F7683,$C$2:$C7683,$C7684,$B$2:$B7683,$B7684,$A$2:$A7683,$A7684)=0,"",$E7684-_xlfn.MAXIFS($F$2:$F7683,$C$2:$C7683,$C7684,$B$2:$B7683,$B7684,$A$2:$A7683,$A7684))))</f>
        <v/>
      </c>
      <c r="K7684" s="6" t="str">
        <f t="shared" si="361"/>
        <v/>
      </c>
      <c r="L7684" s="6" t="str">
        <f t="shared" si="362"/>
        <v/>
      </c>
      <c r="M7684" s="6" t="str">
        <f t="shared" si="360"/>
        <v/>
      </c>
    </row>
    <row r="7685" spans="1:13" x14ac:dyDescent="0.25">
      <c r="A7685"/>
      <c r="B7685" s="1"/>
      <c r="C7685"/>
      <c r="D7685"/>
      <c r="E7685" s="76"/>
      <c r="F7685" s="76"/>
      <c r="G7685" s="2"/>
      <c r="H7685" s="77"/>
      <c r="J7685" s="79" t="str">
        <f>IF(IF(IF(_xlfn.MAXIFS($F$2:$F7684,$C$2:$C7684,$C7685,$B$2:$B7684,$B7685,$A$2:$A7684,$A7685)=0,"",$E7685-_xlfn.MAXIFS($F$2:$F7684,$C$2:$C7684,$C7685,$B$2:$B7684,$B7685,$A$2:$A7684,$A7685))&lt;0,0,IF(_xlfn.MAXIFS($F$2:$F7684,$C$2:$C7684,$C7685,$B$2:$B7684,$B7685,$A$2:$A7684,$A7685)=0,"",$E7685-_xlfn.MAXIFS($F$2:$F7684,$C$2:$C7684,$C7685,$B$2:$B7684,$B7685,$A$2:$A7684,$A7685)))&gt;0.25,"",IF(IF(_xlfn.MAXIFS($F$2:$F7684,$C$2:$C7684,$C7685,$B$2:$B7684,$B7685,$A$2:$A7684,$A7685)=0,"",$E7685-_xlfn.MAXIFS($F$2:$F7684,$C$2:$C7684,$C7685,$B$2:$B7684,$B7685,$A$2:$A7684,$A7685))&lt;0,0,IF(_xlfn.MAXIFS($F$2:$F7684,$C$2:$C7684,$C7685,$B$2:$B7684,$B7685,$A$2:$A7684,$A7685)=0,"",$E7685-_xlfn.MAXIFS($F$2:$F7684,$C$2:$C7684,$C7685,$B$2:$B7684,$B7685,$A$2:$A7684,$A7685))))</f>
        <v/>
      </c>
      <c r="K7685" s="6" t="str">
        <f t="shared" si="361"/>
        <v/>
      </c>
      <c r="L7685" s="6" t="str">
        <f t="shared" si="362"/>
        <v/>
      </c>
      <c r="M7685" s="6" t="str">
        <f t="shared" si="360"/>
        <v/>
      </c>
    </row>
    <row r="7686" spans="1:13" x14ac:dyDescent="0.25">
      <c r="A7686"/>
      <c r="B7686" s="1"/>
      <c r="C7686"/>
      <c r="D7686"/>
      <c r="E7686" s="76"/>
      <c r="F7686" s="76"/>
      <c r="G7686" s="2"/>
      <c r="H7686" s="77"/>
      <c r="J7686" s="79" t="str">
        <f>IF(IF(IF(_xlfn.MAXIFS($F$2:$F7685,$C$2:$C7685,$C7686,$B$2:$B7685,$B7686,$A$2:$A7685,$A7686)=0,"",$E7686-_xlfn.MAXIFS($F$2:$F7685,$C$2:$C7685,$C7686,$B$2:$B7685,$B7686,$A$2:$A7685,$A7686))&lt;0,0,IF(_xlfn.MAXIFS($F$2:$F7685,$C$2:$C7685,$C7686,$B$2:$B7685,$B7686,$A$2:$A7685,$A7686)=0,"",$E7686-_xlfn.MAXIFS($F$2:$F7685,$C$2:$C7685,$C7686,$B$2:$B7685,$B7686,$A$2:$A7685,$A7686)))&gt;0.25,"",IF(IF(_xlfn.MAXIFS($F$2:$F7685,$C$2:$C7685,$C7686,$B$2:$B7685,$B7686,$A$2:$A7685,$A7686)=0,"",$E7686-_xlfn.MAXIFS($F$2:$F7685,$C$2:$C7685,$C7686,$B$2:$B7685,$B7686,$A$2:$A7685,$A7686))&lt;0,0,IF(_xlfn.MAXIFS($F$2:$F7685,$C$2:$C7685,$C7686,$B$2:$B7685,$B7686,$A$2:$A7685,$A7686)=0,"",$E7686-_xlfn.MAXIFS($F$2:$F7685,$C$2:$C7685,$C7686,$B$2:$B7685,$B7686,$A$2:$A7685,$A7686))))</f>
        <v/>
      </c>
      <c r="K7686" s="6" t="str">
        <f t="shared" si="361"/>
        <v/>
      </c>
      <c r="L7686" s="6" t="str">
        <f t="shared" si="362"/>
        <v/>
      </c>
      <c r="M7686" s="6" t="str">
        <f t="shared" si="360"/>
        <v/>
      </c>
    </row>
    <row r="7687" spans="1:13" x14ac:dyDescent="0.25">
      <c r="A7687"/>
      <c r="B7687" s="1"/>
      <c r="C7687"/>
      <c r="D7687"/>
      <c r="E7687" s="76"/>
      <c r="F7687" s="76"/>
      <c r="G7687" s="2"/>
      <c r="H7687" s="77"/>
      <c r="J7687" s="79" t="str">
        <f>IF(IF(IF(_xlfn.MAXIFS($F$2:$F7686,$C$2:$C7686,$C7687,$B$2:$B7686,$B7687,$A$2:$A7686,$A7687)=0,"",$E7687-_xlfn.MAXIFS($F$2:$F7686,$C$2:$C7686,$C7687,$B$2:$B7686,$B7687,$A$2:$A7686,$A7687))&lt;0,0,IF(_xlfn.MAXIFS($F$2:$F7686,$C$2:$C7686,$C7687,$B$2:$B7686,$B7687,$A$2:$A7686,$A7687)=0,"",$E7687-_xlfn.MAXIFS($F$2:$F7686,$C$2:$C7686,$C7687,$B$2:$B7686,$B7687,$A$2:$A7686,$A7687)))&gt;0.25,"",IF(IF(_xlfn.MAXIFS($F$2:$F7686,$C$2:$C7686,$C7687,$B$2:$B7686,$B7687,$A$2:$A7686,$A7687)=0,"",$E7687-_xlfn.MAXIFS($F$2:$F7686,$C$2:$C7686,$C7687,$B$2:$B7686,$B7687,$A$2:$A7686,$A7687))&lt;0,0,IF(_xlfn.MAXIFS($F$2:$F7686,$C$2:$C7686,$C7687,$B$2:$B7686,$B7687,$A$2:$A7686,$A7687)=0,"",$E7687-_xlfn.MAXIFS($F$2:$F7686,$C$2:$C7686,$C7687,$B$2:$B7686,$B7687,$A$2:$A7686,$A7687))))</f>
        <v/>
      </c>
      <c r="K7687" s="6" t="str">
        <f t="shared" si="361"/>
        <v/>
      </c>
      <c r="L7687" s="6" t="str">
        <f t="shared" si="362"/>
        <v/>
      </c>
      <c r="M7687" s="6" t="str">
        <f t="shared" si="360"/>
        <v/>
      </c>
    </row>
    <row r="7688" spans="1:13" x14ac:dyDescent="0.25">
      <c r="A7688"/>
      <c r="B7688" s="1"/>
      <c r="C7688"/>
      <c r="D7688"/>
      <c r="E7688" s="76"/>
      <c r="F7688" s="76"/>
      <c r="G7688" s="2"/>
      <c r="H7688" s="77"/>
      <c r="J7688" s="79" t="str">
        <f>IF(IF(IF(_xlfn.MAXIFS($F$2:$F7687,$C$2:$C7687,$C7688,$B$2:$B7687,$B7688,$A$2:$A7687,$A7688)=0,"",$E7688-_xlfn.MAXIFS($F$2:$F7687,$C$2:$C7687,$C7688,$B$2:$B7687,$B7688,$A$2:$A7687,$A7688))&lt;0,0,IF(_xlfn.MAXIFS($F$2:$F7687,$C$2:$C7687,$C7688,$B$2:$B7687,$B7688,$A$2:$A7687,$A7688)=0,"",$E7688-_xlfn.MAXIFS($F$2:$F7687,$C$2:$C7687,$C7688,$B$2:$B7687,$B7688,$A$2:$A7687,$A7688)))&gt;0.25,"",IF(IF(_xlfn.MAXIFS($F$2:$F7687,$C$2:$C7687,$C7688,$B$2:$B7687,$B7688,$A$2:$A7687,$A7688)=0,"",$E7688-_xlfn.MAXIFS($F$2:$F7687,$C$2:$C7687,$C7688,$B$2:$B7687,$B7688,$A$2:$A7687,$A7688))&lt;0,0,IF(_xlfn.MAXIFS($F$2:$F7687,$C$2:$C7687,$C7688,$B$2:$B7687,$B7688,$A$2:$A7687,$A7688)=0,"",$E7688-_xlfn.MAXIFS($F$2:$F7687,$C$2:$C7687,$C7688,$B$2:$B7687,$B7688,$A$2:$A7687,$A7688))))</f>
        <v/>
      </c>
      <c r="K7688" s="6" t="str">
        <f t="shared" si="361"/>
        <v/>
      </c>
      <c r="L7688" s="6" t="str">
        <f t="shared" si="362"/>
        <v/>
      </c>
      <c r="M7688" s="6" t="str">
        <f t="shared" si="360"/>
        <v/>
      </c>
    </row>
    <row r="7689" spans="1:13" x14ac:dyDescent="0.25">
      <c r="A7689"/>
      <c r="B7689" s="1"/>
      <c r="C7689"/>
      <c r="D7689"/>
      <c r="E7689" s="76"/>
      <c r="F7689" s="76"/>
      <c r="G7689" s="2"/>
      <c r="H7689" s="77"/>
      <c r="J7689" s="79" t="str">
        <f>IF(IF(IF(_xlfn.MAXIFS($F$2:$F7688,$C$2:$C7688,$C7689,$B$2:$B7688,$B7689,$A$2:$A7688,$A7689)=0,"",$E7689-_xlfn.MAXIFS($F$2:$F7688,$C$2:$C7688,$C7689,$B$2:$B7688,$B7689,$A$2:$A7688,$A7689))&lt;0,0,IF(_xlfn.MAXIFS($F$2:$F7688,$C$2:$C7688,$C7689,$B$2:$B7688,$B7689,$A$2:$A7688,$A7689)=0,"",$E7689-_xlfn.MAXIFS($F$2:$F7688,$C$2:$C7688,$C7689,$B$2:$B7688,$B7689,$A$2:$A7688,$A7689)))&gt;0.25,"",IF(IF(_xlfn.MAXIFS($F$2:$F7688,$C$2:$C7688,$C7689,$B$2:$B7688,$B7689,$A$2:$A7688,$A7689)=0,"",$E7689-_xlfn.MAXIFS($F$2:$F7688,$C$2:$C7688,$C7689,$B$2:$B7688,$B7689,$A$2:$A7688,$A7689))&lt;0,0,IF(_xlfn.MAXIFS($F$2:$F7688,$C$2:$C7688,$C7689,$B$2:$B7688,$B7689,$A$2:$A7688,$A7689)=0,"",$E7689-_xlfn.MAXIFS($F$2:$F7688,$C$2:$C7688,$C7689,$B$2:$B7688,$B7689,$A$2:$A7688,$A7689))))</f>
        <v/>
      </c>
      <c r="K7689" s="6" t="str">
        <f t="shared" si="361"/>
        <v/>
      </c>
      <c r="L7689" s="6" t="str">
        <f t="shared" si="362"/>
        <v/>
      </c>
      <c r="M7689" s="6" t="str">
        <f t="shared" si="360"/>
        <v/>
      </c>
    </row>
    <row r="7690" spans="1:13" x14ac:dyDescent="0.25">
      <c r="A7690"/>
      <c r="B7690" s="1"/>
      <c r="C7690"/>
      <c r="D7690"/>
      <c r="E7690" s="76"/>
      <c r="F7690" s="76"/>
      <c r="G7690" s="2"/>
      <c r="H7690" s="77"/>
      <c r="J7690" s="79" t="str">
        <f>IF(IF(IF(_xlfn.MAXIFS($F$2:$F7689,$C$2:$C7689,$C7690,$B$2:$B7689,$B7690,$A$2:$A7689,$A7690)=0,"",$E7690-_xlfn.MAXIFS($F$2:$F7689,$C$2:$C7689,$C7690,$B$2:$B7689,$B7690,$A$2:$A7689,$A7690))&lt;0,0,IF(_xlfn.MAXIFS($F$2:$F7689,$C$2:$C7689,$C7690,$B$2:$B7689,$B7690,$A$2:$A7689,$A7690)=0,"",$E7690-_xlfn.MAXIFS($F$2:$F7689,$C$2:$C7689,$C7690,$B$2:$B7689,$B7690,$A$2:$A7689,$A7690)))&gt;0.25,"",IF(IF(_xlfn.MAXIFS($F$2:$F7689,$C$2:$C7689,$C7690,$B$2:$B7689,$B7690,$A$2:$A7689,$A7690)=0,"",$E7690-_xlfn.MAXIFS($F$2:$F7689,$C$2:$C7689,$C7690,$B$2:$B7689,$B7690,$A$2:$A7689,$A7690))&lt;0,0,IF(_xlfn.MAXIFS($F$2:$F7689,$C$2:$C7689,$C7690,$B$2:$B7689,$B7690,$A$2:$A7689,$A7690)=0,"",$E7690-_xlfn.MAXIFS($F$2:$F7689,$C$2:$C7689,$C7690,$B$2:$B7689,$B7690,$A$2:$A7689,$A7690))))</f>
        <v/>
      </c>
      <c r="K7690" s="6" t="str">
        <f t="shared" si="361"/>
        <v/>
      </c>
      <c r="L7690" s="6" t="str">
        <f t="shared" si="362"/>
        <v/>
      </c>
      <c r="M7690" s="6" t="str">
        <f t="shared" si="360"/>
        <v/>
      </c>
    </row>
    <row r="7691" spans="1:13" x14ac:dyDescent="0.25">
      <c r="A7691"/>
      <c r="B7691" s="1"/>
      <c r="C7691"/>
      <c r="D7691"/>
      <c r="E7691" s="76"/>
      <c r="F7691" s="76"/>
      <c r="G7691" s="2"/>
      <c r="H7691" s="77"/>
      <c r="J7691" s="79" t="str">
        <f>IF(IF(IF(_xlfn.MAXIFS($F$2:$F7690,$C$2:$C7690,$C7691,$B$2:$B7690,$B7691,$A$2:$A7690,$A7691)=0,"",$E7691-_xlfn.MAXIFS($F$2:$F7690,$C$2:$C7690,$C7691,$B$2:$B7690,$B7691,$A$2:$A7690,$A7691))&lt;0,0,IF(_xlfn.MAXIFS($F$2:$F7690,$C$2:$C7690,$C7691,$B$2:$B7690,$B7691,$A$2:$A7690,$A7691)=0,"",$E7691-_xlfn.MAXIFS($F$2:$F7690,$C$2:$C7690,$C7691,$B$2:$B7690,$B7691,$A$2:$A7690,$A7691)))&gt;0.25,"",IF(IF(_xlfn.MAXIFS($F$2:$F7690,$C$2:$C7690,$C7691,$B$2:$B7690,$B7691,$A$2:$A7690,$A7691)=0,"",$E7691-_xlfn.MAXIFS($F$2:$F7690,$C$2:$C7690,$C7691,$B$2:$B7690,$B7691,$A$2:$A7690,$A7691))&lt;0,0,IF(_xlfn.MAXIFS($F$2:$F7690,$C$2:$C7690,$C7691,$B$2:$B7690,$B7691,$A$2:$A7690,$A7691)=0,"",$E7691-_xlfn.MAXIFS($F$2:$F7690,$C$2:$C7690,$C7691,$B$2:$B7690,$B7691,$A$2:$A7690,$A7691))))</f>
        <v/>
      </c>
      <c r="K7691" s="6" t="str">
        <f t="shared" si="361"/>
        <v/>
      </c>
      <c r="L7691" s="6" t="str">
        <f t="shared" si="362"/>
        <v/>
      </c>
      <c r="M7691" s="6" t="str">
        <f t="shared" si="360"/>
        <v/>
      </c>
    </row>
    <row r="7692" spans="1:13" x14ac:dyDescent="0.25">
      <c r="A7692"/>
      <c r="B7692" s="1"/>
      <c r="C7692"/>
      <c r="D7692"/>
      <c r="E7692" s="76"/>
      <c r="F7692" s="76"/>
      <c r="G7692" s="2"/>
      <c r="H7692" s="77"/>
      <c r="J7692" s="79" t="str">
        <f>IF(IF(IF(_xlfn.MAXIFS($F$2:$F7691,$C$2:$C7691,$C7692,$B$2:$B7691,$B7692,$A$2:$A7691,$A7692)=0,"",$E7692-_xlfn.MAXIFS($F$2:$F7691,$C$2:$C7691,$C7692,$B$2:$B7691,$B7692,$A$2:$A7691,$A7692))&lt;0,0,IF(_xlfn.MAXIFS($F$2:$F7691,$C$2:$C7691,$C7692,$B$2:$B7691,$B7692,$A$2:$A7691,$A7692)=0,"",$E7692-_xlfn.MAXIFS($F$2:$F7691,$C$2:$C7691,$C7692,$B$2:$B7691,$B7692,$A$2:$A7691,$A7692)))&gt;0.25,"",IF(IF(_xlfn.MAXIFS($F$2:$F7691,$C$2:$C7691,$C7692,$B$2:$B7691,$B7692,$A$2:$A7691,$A7692)=0,"",$E7692-_xlfn.MAXIFS($F$2:$F7691,$C$2:$C7691,$C7692,$B$2:$B7691,$B7692,$A$2:$A7691,$A7692))&lt;0,0,IF(_xlfn.MAXIFS($F$2:$F7691,$C$2:$C7691,$C7692,$B$2:$B7691,$B7692,$A$2:$A7691,$A7692)=0,"",$E7692-_xlfn.MAXIFS($F$2:$F7691,$C$2:$C7691,$C7692,$B$2:$B7691,$B7692,$A$2:$A7691,$A7692))))</f>
        <v/>
      </c>
      <c r="K7692" s="6" t="str">
        <f t="shared" si="361"/>
        <v/>
      </c>
      <c r="L7692" s="6" t="str">
        <f t="shared" si="362"/>
        <v/>
      </c>
      <c r="M7692" s="6" t="str">
        <f t="shared" si="360"/>
        <v/>
      </c>
    </row>
    <row r="7693" spans="1:13" x14ac:dyDescent="0.25">
      <c r="A7693"/>
      <c r="B7693" s="1"/>
      <c r="C7693"/>
      <c r="D7693"/>
      <c r="E7693" s="76"/>
      <c r="F7693" s="76"/>
      <c r="G7693" s="2"/>
      <c r="H7693" s="77"/>
      <c r="J7693" s="79" t="str">
        <f>IF(IF(IF(_xlfn.MAXIFS($F$2:$F7692,$C$2:$C7692,$C7693,$B$2:$B7692,$B7693,$A$2:$A7692,$A7693)=0,"",$E7693-_xlfn.MAXIFS($F$2:$F7692,$C$2:$C7692,$C7693,$B$2:$B7692,$B7693,$A$2:$A7692,$A7693))&lt;0,0,IF(_xlfn.MAXIFS($F$2:$F7692,$C$2:$C7692,$C7693,$B$2:$B7692,$B7693,$A$2:$A7692,$A7693)=0,"",$E7693-_xlfn.MAXIFS($F$2:$F7692,$C$2:$C7692,$C7693,$B$2:$B7692,$B7693,$A$2:$A7692,$A7693)))&gt;0.25,"",IF(IF(_xlfn.MAXIFS($F$2:$F7692,$C$2:$C7692,$C7693,$B$2:$B7692,$B7693,$A$2:$A7692,$A7693)=0,"",$E7693-_xlfn.MAXIFS($F$2:$F7692,$C$2:$C7692,$C7693,$B$2:$B7692,$B7693,$A$2:$A7692,$A7693))&lt;0,0,IF(_xlfn.MAXIFS($F$2:$F7692,$C$2:$C7692,$C7693,$B$2:$B7692,$B7693,$A$2:$A7692,$A7693)=0,"",$E7693-_xlfn.MAXIFS($F$2:$F7692,$C$2:$C7692,$C7693,$B$2:$B7692,$B7693,$A$2:$A7692,$A7693))))</f>
        <v/>
      </c>
      <c r="K7693" s="6" t="str">
        <f t="shared" si="361"/>
        <v/>
      </c>
      <c r="L7693" s="6" t="str">
        <f t="shared" si="362"/>
        <v/>
      </c>
      <c r="M7693" s="6" t="str">
        <f t="shared" si="360"/>
        <v/>
      </c>
    </row>
    <row r="7694" spans="1:13" x14ac:dyDescent="0.25">
      <c r="A7694"/>
      <c r="B7694" s="1"/>
      <c r="C7694"/>
      <c r="D7694"/>
      <c r="E7694" s="76"/>
      <c r="F7694" s="76"/>
      <c r="G7694" s="2"/>
      <c r="H7694" s="77"/>
      <c r="J7694" s="79" t="str">
        <f>IF(IF(IF(_xlfn.MAXIFS($F$2:$F7693,$C$2:$C7693,$C7694,$B$2:$B7693,$B7694,$A$2:$A7693,$A7694)=0,"",$E7694-_xlfn.MAXIFS($F$2:$F7693,$C$2:$C7693,$C7694,$B$2:$B7693,$B7694,$A$2:$A7693,$A7694))&lt;0,0,IF(_xlfn.MAXIFS($F$2:$F7693,$C$2:$C7693,$C7694,$B$2:$B7693,$B7694,$A$2:$A7693,$A7694)=0,"",$E7694-_xlfn.MAXIFS($F$2:$F7693,$C$2:$C7693,$C7694,$B$2:$B7693,$B7694,$A$2:$A7693,$A7694)))&gt;0.25,"",IF(IF(_xlfn.MAXIFS($F$2:$F7693,$C$2:$C7693,$C7694,$B$2:$B7693,$B7694,$A$2:$A7693,$A7694)=0,"",$E7694-_xlfn.MAXIFS($F$2:$F7693,$C$2:$C7693,$C7694,$B$2:$B7693,$B7694,$A$2:$A7693,$A7694))&lt;0,0,IF(_xlfn.MAXIFS($F$2:$F7693,$C$2:$C7693,$C7694,$B$2:$B7693,$B7694,$A$2:$A7693,$A7694)=0,"",$E7694-_xlfn.MAXIFS($F$2:$F7693,$C$2:$C7693,$C7694,$B$2:$B7693,$B7694,$A$2:$A7693,$A7694))))</f>
        <v/>
      </c>
      <c r="K7694" s="6" t="str">
        <f t="shared" si="361"/>
        <v/>
      </c>
      <c r="L7694" s="6" t="str">
        <f t="shared" si="362"/>
        <v/>
      </c>
      <c r="M7694" s="6" t="str">
        <f t="shared" si="360"/>
        <v/>
      </c>
    </row>
    <row r="7695" spans="1:13" x14ac:dyDescent="0.25">
      <c r="A7695"/>
      <c r="B7695" s="1"/>
      <c r="C7695"/>
      <c r="D7695"/>
      <c r="E7695" s="76"/>
      <c r="F7695" s="76"/>
      <c r="G7695" s="2"/>
      <c r="H7695" s="77"/>
      <c r="J7695" s="79" t="str">
        <f>IF(IF(IF(_xlfn.MAXIFS($F$2:$F7694,$C$2:$C7694,$C7695,$B$2:$B7694,$B7695,$A$2:$A7694,$A7695)=0,"",$E7695-_xlfn.MAXIFS($F$2:$F7694,$C$2:$C7694,$C7695,$B$2:$B7694,$B7695,$A$2:$A7694,$A7695))&lt;0,0,IF(_xlfn.MAXIFS($F$2:$F7694,$C$2:$C7694,$C7695,$B$2:$B7694,$B7695,$A$2:$A7694,$A7695)=0,"",$E7695-_xlfn.MAXIFS($F$2:$F7694,$C$2:$C7694,$C7695,$B$2:$B7694,$B7695,$A$2:$A7694,$A7695)))&gt;0.25,"",IF(IF(_xlfn.MAXIFS($F$2:$F7694,$C$2:$C7694,$C7695,$B$2:$B7694,$B7695,$A$2:$A7694,$A7695)=0,"",$E7695-_xlfn.MAXIFS($F$2:$F7694,$C$2:$C7694,$C7695,$B$2:$B7694,$B7695,$A$2:$A7694,$A7695))&lt;0,0,IF(_xlfn.MAXIFS($F$2:$F7694,$C$2:$C7694,$C7695,$B$2:$B7694,$B7695,$A$2:$A7694,$A7695)=0,"",$E7695-_xlfn.MAXIFS($F$2:$F7694,$C$2:$C7694,$C7695,$B$2:$B7694,$B7695,$A$2:$A7694,$A7695))))</f>
        <v/>
      </c>
      <c r="K7695" s="6" t="str">
        <f t="shared" si="361"/>
        <v/>
      </c>
      <c r="L7695" s="6" t="str">
        <f t="shared" si="362"/>
        <v/>
      </c>
      <c r="M7695" s="6" t="str">
        <f t="shared" si="360"/>
        <v/>
      </c>
    </row>
    <row r="7696" spans="1:13" x14ac:dyDescent="0.25">
      <c r="A7696"/>
      <c r="B7696" s="1"/>
      <c r="C7696"/>
      <c r="D7696"/>
      <c r="E7696" s="76"/>
      <c r="F7696" s="76"/>
      <c r="G7696" s="2"/>
      <c r="H7696" s="77"/>
      <c r="J7696" s="79" t="str">
        <f>IF(IF(IF(_xlfn.MAXIFS($F$2:$F7695,$C$2:$C7695,$C7696,$B$2:$B7695,$B7696,$A$2:$A7695,$A7696)=0,"",$E7696-_xlfn.MAXIFS($F$2:$F7695,$C$2:$C7695,$C7696,$B$2:$B7695,$B7696,$A$2:$A7695,$A7696))&lt;0,0,IF(_xlfn.MAXIFS($F$2:$F7695,$C$2:$C7695,$C7696,$B$2:$B7695,$B7696,$A$2:$A7695,$A7696)=0,"",$E7696-_xlfn.MAXIFS($F$2:$F7695,$C$2:$C7695,$C7696,$B$2:$B7695,$B7696,$A$2:$A7695,$A7696)))&gt;0.25,"",IF(IF(_xlfn.MAXIFS($F$2:$F7695,$C$2:$C7695,$C7696,$B$2:$B7695,$B7696,$A$2:$A7695,$A7696)=0,"",$E7696-_xlfn.MAXIFS($F$2:$F7695,$C$2:$C7695,$C7696,$B$2:$B7695,$B7696,$A$2:$A7695,$A7696))&lt;0,0,IF(_xlfn.MAXIFS($F$2:$F7695,$C$2:$C7695,$C7696,$B$2:$B7695,$B7696,$A$2:$A7695,$A7696)=0,"",$E7696-_xlfn.MAXIFS($F$2:$F7695,$C$2:$C7695,$C7696,$B$2:$B7695,$B7696,$A$2:$A7695,$A7696))))</f>
        <v/>
      </c>
      <c r="K7696" s="6" t="str">
        <f t="shared" si="361"/>
        <v/>
      </c>
      <c r="L7696" s="6" t="str">
        <f t="shared" si="362"/>
        <v/>
      </c>
      <c r="M7696" s="6" t="str">
        <f t="shared" si="360"/>
        <v/>
      </c>
    </row>
    <row r="7697" spans="1:13" x14ac:dyDescent="0.25">
      <c r="A7697"/>
      <c r="B7697" s="1"/>
      <c r="C7697"/>
      <c r="D7697"/>
      <c r="E7697" s="76"/>
      <c r="F7697" s="76"/>
      <c r="G7697" s="2"/>
      <c r="H7697" s="77"/>
      <c r="J7697" s="79" t="str">
        <f>IF(IF(IF(_xlfn.MAXIFS($F$2:$F7696,$C$2:$C7696,$C7697,$B$2:$B7696,$B7697,$A$2:$A7696,$A7697)=0,"",$E7697-_xlfn.MAXIFS($F$2:$F7696,$C$2:$C7696,$C7697,$B$2:$B7696,$B7697,$A$2:$A7696,$A7697))&lt;0,0,IF(_xlfn.MAXIFS($F$2:$F7696,$C$2:$C7696,$C7697,$B$2:$B7696,$B7697,$A$2:$A7696,$A7697)=0,"",$E7697-_xlfn.MAXIFS($F$2:$F7696,$C$2:$C7696,$C7697,$B$2:$B7696,$B7697,$A$2:$A7696,$A7697)))&gt;0.25,"",IF(IF(_xlfn.MAXIFS($F$2:$F7696,$C$2:$C7696,$C7697,$B$2:$B7696,$B7697,$A$2:$A7696,$A7697)=0,"",$E7697-_xlfn.MAXIFS($F$2:$F7696,$C$2:$C7696,$C7697,$B$2:$B7696,$B7697,$A$2:$A7696,$A7697))&lt;0,0,IF(_xlfn.MAXIFS($F$2:$F7696,$C$2:$C7696,$C7697,$B$2:$B7696,$B7697,$A$2:$A7696,$A7697)=0,"",$E7697-_xlfn.MAXIFS($F$2:$F7696,$C$2:$C7696,$C7697,$B$2:$B7696,$B7697,$A$2:$A7696,$A7697))))</f>
        <v/>
      </c>
      <c r="K7697" s="6" t="str">
        <f t="shared" si="361"/>
        <v/>
      </c>
      <c r="L7697" s="6" t="str">
        <f t="shared" si="362"/>
        <v/>
      </c>
      <c r="M7697" s="6" t="str">
        <f t="shared" si="360"/>
        <v/>
      </c>
    </row>
    <row r="7698" spans="1:13" x14ac:dyDescent="0.25">
      <c r="A7698"/>
      <c r="B7698" s="1"/>
      <c r="C7698"/>
      <c r="D7698"/>
      <c r="E7698" s="76"/>
      <c r="F7698" s="76"/>
      <c r="G7698" s="2"/>
      <c r="H7698" s="77"/>
      <c r="J7698" s="79" t="str">
        <f>IF(IF(IF(_xlfn.MAXIFS($F$2:$F7697,$C$2:$C7697,$C7698,$B$2:$B7697,$B7698,$A$2:$A7697,$A7698)=0,"",$E7698-_xlfn.MAXIFS($F$2:$F7697,$C$2:$C7697,$C7698,$B$2:$B7697,$B7698,$A$2:$A7697,$A7698))&lt;0,0,IF(_xlfn.MAXIFS($F$2:$F7697,$C$2:$C7697,$C7698,$B$2:$B7697,$B7698,$A$2:$A7697,$A7698)=0,"",$E7698-_xlfn.MAXIFS($F$2:$F7697,$C$2:$C7697,$C7698,$B$2:$B7697,$B7698,$A$2:$A7697,$A7698)))&gt;0.25,"",IF(IF(_xlfn.MAXIFS($F$2:$F7697,$C$2:$C7697,$C7698,$B$2:$B7697,$B7698,$A$2:$A7697,$A7698)=0,"",$E7698-_xlfn.MAXIFS($F$2:$F7697,$C$2:$C7697,$C7698,$B$2:$B7697,$B7698,$A$2:$A7697,$A7698))&lt;0,0,IF(_xlfn.MAXIFS($F$2:$F7697,$C$2:$C7697,$C7698,$B$2:$B7697,$B7698,$A$2:$A7697,$A7698)=0,"",$E7698-_xlfn.MAXIFS($F$2:$F7697,$C$2:$C7697,$C7698,$B$2:$B7697,$B7698,$A$2:$A7697,$A7698))))</f>
        <v/>
      </c>
      <c r="K7698" s="6" t="str">
        <f t="shared" si="361"/>
        <v/>
      </c>
      <c r="L7698" s="6" t="str">
        <f t="shared" si="362"/>
        <v/>
      </c>
      <c r="M7698" s="6" t="str">
        <f t="shared" si="360"/>
        <v/>
      </c>
    </row>
    <row r="7699" spans="1:13" x14ac:dyDescent="0.25">
      <c r="A7699"/>
      <c r="B7699" s="1"/>
      <c r="C7699"/>
      <c r="D7699"/>
      <c r="E7699" s="76"/>
      <c r="F7699" s="76"/>
      <c r="G7699" s="2"/>
      <c r="H7699" s="77"/>
      <c r="J7699" s="79" t="str">
        <f>IF(IF(IF(_xlfn.MAXIFS($F$2:$F7698,$C$2:$C7698,$C7699,$B$2:$B7698,$B7699,$A$2:$A7698,$A7699)=0,"",$E7699-_xlfn.MAXIFS($F$2:$F7698,$C$2:$C7698,$C7699,$B$2:$B7698,$B7699,$A$2:$A7698,$A7699))&lt;0,0,IF(_xlfn.MAXIFS($F$2:$F7698,$C$2:$C7698,$C7699,$B$2:$B7698,$B7699,$A$2:$A7698,$A7699)=0,"",$E7699-_xlfn.MAXIFS($F$2:$F7698,$C$2:$C7698,$C7699,$B$2:$B7698,$B7699,$A$2:$A7698,$A7699)))&gt;0.25,"",IF(IF(_xlfn.MAXIFS($F$2:$F7698,$C$2:$C7698,$C7699,$B$2:$B7698,$B7699,$A$2:$A7698,$A7699)=0,"",$E7699-_xlfn.MAXIFS($F$2:$F7698,$C$2:$C7698,$C7699,$B$2:$B7698,$B7699,$A$2:$A7698,$A7699))&lt;0,0,IF(_xlfn.MAXIFS($F$2:$F7698,$C$2:$C7698,$C7699,$B$2:$B7698,$B7699,$A$2:$A7698,$A7699)=0,"",$E7699-_xlfn.MAXIFS($F$2:$F7698,$C$2:$C7698,$C7699,$B$2:$B7698,$B7699,$A$2:$A7698,$A7699))))</f>
        <v/>
      </c>
      <c r="K7699" s="6" t="str">
        <f t="shared" si="361"/>
        <v/>
      </c>
      <c r="L7699" s="6" t="str">
        <f t="shared" si="362"/>
        <v/>
      </c>
      <c r="M7699" s="6" t="str">
        <f t="shared" si="360"/>
        <v/>
      </c>
    </row>
    <row r="7700" spans="1:13" x14ac:dyDescent="0.25">
      <c r="A7700"/>
      <c r="B7700" s="1"/>
      <c r="C7700"/>
      <c r="D7700"/>
      <c r="E7700" s="76"/>
      <c r="F7700" s="76"/>
      <c r="G7700" s="2"/>
      <c r="H7700" s="77"/>
      <c r="J7700" s="79" t="str">
        <f>IF(IF(IF(_xlfn.MAXIFS($F$2:$F7699,$C$2:$C7699,$C7700,$B$2:$B7699,$B7700,$A$2:$A7699,$A7700)=0,"",$E7700-_xlfn.MAXIFS($F$2:$F7699,$C$2:$C7699,$C7700,$B$2:$B7699,$B7700,$A$2:$A7699,$A7700))&lt;0,0,IF(_xlfn.MAXIFS($F$2:$F7699,$C$2:$C7699,$C7700,$B$2:$B7699,$B7700,$A$2:$A7699,$A7700)=0,"",$E7700-_xlfn.MAXIFS($F$2:$F7699,$C$2:$C7699,$C7700,$B$2:$B7699,$B7700,$A$2:$A7699,$A7700)))&gt;0.25,"",IF(IF(_xlfn.MAXIFS($F$2:$F7699,$C$2:$C7699,$C7700,$B$2:$B7699,$B7700,$A$2:$A7699,$A7700)=0,"",$E7700-_xlfn.MAXIFS($F$2:$F7699,$C$2:$C7699,$C7700,$B$2:$B7699,$B7700,$A$2:$A7699,$A7700))&lt;0,0,IF(_xlfn.MAXIFS($F$2:$F7699,$C$2:$C7699,$C7700,$B$2:$B7699,$B7700,$A$2:$A7699,$A7700)=0,"",$E7700-_xlfn.MAXIFS($F$2:$F7699,$C$2:$C7699,$C7700,$B$2:$B7699,$B7700,$A$2:$A7699,$A7700))))</f>
        <v/>
      </c>
      <c r="K7700" s="6" t="str">
        <f t="shared" si="361"/>
        <v/>
      </c>
      <c r="L7700" s="6" t="str">
        <f t="shared" si="362"/>
        <v/>
      </c>
      <c r="M7700" s="6" t="str">
        <f t="shared" si="360"/>
        <v/>
      </c>
    </row>
    <row r="7701" spans="1:13" x14ac:dyDescent="0.25">
      <c r="A7701"/>
      <c r="B7701" s="1"/>
      <c r="C7701"/>
      <c r="D7701"/>
      <c r="E7701" s="76"/>
      <c r="F7701" s="76"/>
      <c r="G7701" s="2"/>
      <c r="H7701" s="77"/>
      <c r="J7701" s="79" t="str">
        <f>IF(IF(IF(_xlfn.MAXIFS($F$2:$F7700,$C$2:$C7700,$C7701,$B$2:$B7700,$B7701,$A$2:$A7700,$A7701)=0,"",$E7701-_xlfn.MAXIFS($F$2:$F7700,$C$2:$C7700,$C7701,$B$2:$B7700,$B7701,$A$2:$A7700,$A7701))&lt;0,0,IF(_xlfn.MAXIFS($F$2:$F7700,$C$2:$C7700,$C7701,$B$2:$B7700,$B7701,$A$2:$A7700,$A7701)=0,"",$E7701-_xlfn.MAXIFS($F$2:$F7700,$C$2:$C7700,$C7701,$B$2:$B7700,$B7701,$A$2:$A7700,$A7701)))&gt;0.25,"",IF(IF(_xlfn.MAXIFS($F$2:$F7700,$C$2:$C7700,$C7701,$B$2:$B7700,$B7701,$A$2:$A7700,$A7701)=0,"",$E7701-_xlfn.MAXIFS($F$2:$F7700,$C$2:$C7700,$C7701,$B$2:$B7700,$B7701,$A$2:$A7700,$A7701))&lt;0,0,IF(_xlfn.MAXIFS($F$2:$F7700,$C$2:$C7700,$C7701,$B$2:$B7700,$B7701,$A$2:$A7700,$A7701)=0,"",$E7701-_xlfn.MAXIFS($F$2:$F7700,$C$2:$C7700,$C7701,$B$2:$B7700,$B7701,$A$2:$A7700,$A7701))))</f>
        <v/>
      </c>
      <c r="K7701" s="6" t="str">
        <f t="shared" si="361"/>
        <v/>
      </c>
      <c r="L7701" s="6" t="str">
        <f t="shared" si="362"/>
        <v/>
      </c>
      <c r="M7701" s="6" t="str">
        <f t="shared" si="360"/>
        <v/>
      </c>
    </row>
    <row r="7702" spans="1:13" x14ac:dyDescent="0.25">
      <c r="A7702"/>
      <c r="B7702" s="1"/>
      <c r="C7702"/>
      <c r="D7702"/>
      <c r="E7702" s="76"/>
      <c r="F7702" s="76"/>
      <c r="G7702" s="2"/>
      <c r="H7702" s="77"/>
      <c r="J7702" s="79" t="str">
        <f>IF(IF(IF(_xlfn.MAXIFS($F$2:$F7701,$C$2:$C7701,$C7702,$B$2:$B7701,$B7702,$A$2:$A7701,$A7702)=0,"",$E7702-_xlfn.MAXIFS($F$2:$F7701,$C$2:$C7701,$C7702,$B$2:$B7701,$B7702,$A$2:$A7701,$A7702))&lt;0,0,IF(_xlfn.MAXIFS($F$2:$F7701,$C$2:$C7701,$C7702,$B$2:$B7701,$B7702,$A$2:$A7701,$A7702)=0,"",$E7702-_xlfn.MAXIFS($F$2:$F7701,$C$2:$C7701,$C7702,$B$2:$B7701,$B7702,$A$2:$A7701,$A7702)))&gt;0.25,"",IF(IF(_xlfn.MAXIFS($F$2:$F7701,$C$2:$C7701,$C7702,$B$2:$B7701,$B7702,$A$2:$A7701,$A7702)=0,"",$E7702-_xlfn.MAXIFS($F$2:$F7701,$C$2:$C7701,$C7702,$B$2:$B7701,$B7702,$A$2:$A7701,$A7702))&lt;0,0,IF(_xlfn.MAXIFS($F$2:$F7701,$C$2:$C7701,$C7702,$B$2:$B7701,$B7702,$A$2:$A7701,$A7702)=0,"",$E7702-_xlfn.MAXIFS($F$2:$F7701,$C$2:$C7701,$C7702,$B$2:$B7701,$B7702,$A$2:$A7701,$A7702))))</f>
        <v/>
      </c>
      <c r="K7702" s="6" t="str">
        <f t="shared" si="361"/>
        <v/>
      </c>
      <c r="L7702" s="6" t="str">
        <f t="shared" si="362"/>
        <v/>
      </c>
      <c r="M7702" s="6" t="str">
        <f t="shared" si="360"/>
        <v/>
      </c>
    </row>
    <row r="7703" spans="1:13" x14ac:dyDescent="0.25">
      <c r="A7703"/>
      <c r="B7703" s="1"/>
      <c r="C7703"/>
      <c r="D7703"/>
      <c r="E7703" s="76"/>
      <c r="F7703" s="76"/>
      <c r="G7703" s="2"/>
      <c r="H7703" s="77"/>
      <c r="J7703" s="79" t="str">
        <f>IF(IF(IF(_xlfn.MAXIFS($F$2:$F7702,$C$2:$C7702,$C7703,$B$2:$B7702,$B7703,$A$2:$A7702,$A7703)=0,"",$E7703-_xlfn.MAXIFS($F$2:$F7702,$C$2:$C7702,$C7703,$B$2:$B7702,$B7703,$A$2:$A7702,$A7703))&lt;0,0,IF(_xlfn.MAXIFS($F$2:$F7702,$C$2:$C7702,$C7703,$B$2:$B7702,$B7703,$A$2:$A7702,$A7703)=0,"",$E7703-_xlfn.MAXIFS($F$2:$F7702,$C$2:$C7702,$C7703,$B$2:$B7702,$B7703,$A$2:$A7702,$A7703)))&gt;0.25,"",IF(IF(_xlfn.MAXIFS($F$2:$F7702,$C$2:$C7702,$C7703,$B$2:$B7702,$B7703,$A$2:$A7702,$A7703)=0,"",$E7703-_xlfn.MAXIFS($F$2:$F7702,$C$2:$C7702,$C7703,$B$2:$B7702,$B7703,$A$2:$A7702,$A7703))&lt;0,0,IF(_xlfn.MAXIFS($F$2:$F7702,$C$2:$C7702,$C7703,$B$2:$B7702,$B7703,$A$2:$A7702,$A7703)=0,"",$E7703-_xlfn.MAXIFS($F$2:$F7702,$C$2:$C7702,$C7703,$B$2:$B7702,$B7703,$A$2:$A7702,$A7703))))</f>
        <v/>
      </c>
      <c r="K7703" s="6" t="str">
        <f t="shared" si="361"/>
        <v/>
      </c>
      <c r="L7703" s="6" t="str">
        <f t="shared" si="362"/>
        <v/>
      </c>
      <c r="M7703" s="6" t="str">
        <f t="shared" si="360"/>
        <v/>
      </c>
    </row>
    <row r="7704" spans="1:13" x14ac:dyDescent="0.25">
      <c r="A7704"/>
      <c r="B7704" s="1"/>
      <c r="C7704"/>
      <c r="D7704"/>
      <c r="E7704" s="76"/>
      <c r="F7704" s="76"/>
      <c r="G7704" s="2"/>
      <c r="H7704" s="77"/>
      <c r="J7704" s="79" t="str">
        <f>IF(IF(IF(_xlfn.MAXIFS($F$2:$F7703,$C$2:$C7703,$C7704,$B$2:$B7703,$B7704,$A$2:$A7703,$A7704)=0,"",$E7704-_xlfn.MAXIFS($F$2:$F7703,$C$2:$C7703,$C7704,$B$2:$B7703,$B7704,$A$2:$A7703,$A7704))&lt;0,0,IF(_xlfn.MAXIFS($F$2:$F7703,$C$2:$C7703,$C7704,$B$2:$B7703,$B7704,$A$2:$A7703,$A7704)=0,"",$E7704-_xlfn.MAXIFS($F$2:$F7703,$C$2:$C7703,$C7704,$B$2:$B7703,$B7704,$A$2:$A7703,$A7704)))&gt;0.25,"",IF(IF(_xlfn.MAXIFS($F$2:$F7703,$C$2:$C7703,$C7704,$B$2:$B7703,$B7704,$A$2:$A7703,$A7704)=0,"",$E7704-_xlfn.MAXIFS($F$2:$F7703,$C$2:$C7703,$C7704,$B$2:$B7703,$B7704,$A$2:$A7703,$A7704))&lt;0,0,IF(_xlfn.MAXIFS($F$2:$F7703,$C$2:$C7703,$C7704,$B$2:$B7703,$B7704,$A$2:$A7703,$A7704)=0,"",$E7704-_xlfn.MAXIFS($F$2:$F7703,$C$2:$C7703,$C7704,$B$2:$B7703,$B7704,$A$2:$A7703,$A7704))))</f>
        <v/>
      </c>
      <c r="K7704" s="6" t="str">
        <f t="shared" si="361"/>
        <v/>
      </c>
      <c r="L7704" s="6" t="str">
        <f t="shared" si="362"/>
        <v/>
      </c>
      <c r="M7704" s="6" t="str">
        <f t="shared" si="360"/>
        <v/>
      </c>
    </row>
    <row r="7705" spans="1:13" x14ac:dyDescent="0.25">
      <c r="A7705"/>
      <c r="B7705" s="1"/>
      <c r="C7705"/>
      <c r="D7705"/>
      <c r="E7705" s="76"/>
      <c r="F7705" s="76"/>
      <c r="G7705" s="2"/>
      <c r="H7705" s="77"/>
      <c r="J7705" s="79" t="str">
        <f>IF(IF(IF(_xlfn.MAXIFS($F$2:$F7704,$C$2:$C7704,$C7705,$B$2:$B7704,$B7705,$A$2:$A7704,$A7705)=0,"",$E7705-_xlfn.MAXIFS($F$2:$F7704,$C$2:$C7704,$C7705,$B$2:$B7704,$B7705,$A$2:$A7704,$A7705))&lt;0,0,IF(_xlfn.MAXIFS($F$2:$F7704,$C$2:$C7704,$C7705,$B$2:$B7704,$B7705,$A$2:$A7704,$A7705)=0,"",$E7705-_xlfn.MAXIFS($F$2:$F7704,$C$2:$C7704,$C7705,$B$2:$B7704,$B7705,$A$2:$A7704,$A7705)))&gt;0.25,"",IF(IF(_xlfn.MAXIFS($F$2:$F7704,$C$2:$C7704,$C7705,$B$2:$B7704,$B7705,$A$2:$A7704,$A7705)=0,"",$E7705-_xlfn.MAXIFS($F$2:$F7704,$C$2:$C7704,$C7705,$B$2:$B7704,$B7705,$A$2:$A7704,$A7705))&lt;0,0,IF(_xlfn.MAXIFS($F$2:$F7704,$C$2:$C7704,$C7705,$B$2:$B7704,$B7705,$A$2:$A7704,$A7705)=0,"",$E7705-_xlfn.MAXIFS($F$2:$F7704,$C$2:$C7704,$C7705,$B$2:$B7704,$B7705,$A$2:$A7704,$A7705))))</f>
        <v/>
      </c>
      <c r="K7705" s="6" t="str">
        <f t="shared" si="361"/>
        <v/>
      </c>
      <c r="L7705" s="6" t="str">
        <f t="shared" si="362"/>
        <v/>
      </c>
      <c r="M7705" s="6" t="str">
        <f t="shared" si="360"/>
        <v/>
      </c>
    </row>
    <row r="7706" spans="1:13" x14ac:dyDescent="0.25">
      <c r="A7706"/>
      <c r="B7706" s="1"/>
      <c r="C7706"/>
      <c r="D7706"/>
      <c r="E7706" s="76"/>
      <c r="F7706" s="76"/>
      <c r="G7706" s="2"/>
      <c r="H7706" s="77"/>
      <c r="J7706" s="79" t="str">
        <f>IF(IF(IF(_xlfn.MAXIFS($F$2:$F7705,$C$2:$C7705,$C7706,$B$2:$B7705,$B7706,$A$2:$A7705,$A7706)=0,"",$E7706-_xlfn.MAXIFS($F$2:$F7705,$C$2:$C7705,$C7706,$B$2:$B7705,$B7706,$A$2:$A7705,$A7706))&lt;0,0,IF(_xlfn.MAXIFS($F$2:$F7705,$C$2:$C7705,$C7706,$B$2:$B7705,$B7706,$A$2:$A7705,$A7706)=0,"",$E7706-_xlfn.MAXIFS($F$2:$F7705,$C$2:$C7705,$C7706,$B$2:$B7705,$B7706,$A$2:$A7705,$A7706)))&gt;0.25,"",IF(IF(_xlfn.MAXIFS($F$2:$F7705,$C$2:$C7705,$C7706,$B$2:$B7705,$B7706,$A$2:$A7705,$A7706)=0,"",$E7706-_xlfn.MAXIFS($F$2:$F7705,$C$2:$C7705,$C7706,$B$2:$B7705,$B7706,$A$2:$A7705,$A7706))&lt;0,0,IF(_xlfn.MAXIFS($F$2:$F7705,$C$2:$C7705,$C7706,$B$2:$B7705,$B7706,$A$2:$A7705,$A7706)=0,"",$E7706-_xlfn.MAXIFS($F$2:$F7705,$C$2:$C7705,$C7706,$B$2:$B7705,$B7706,$A$2:$A7705,$A7706))))</f>
        <v/>
      </c>
      <c r="K7706" s="6" t="str">
        <f t="shared" si="361"/>
        <v/>
      </c>
      <c r="L7706" s="6" t="str">
        <f t="shared" si="362"/>
        <v/>
      </c>
      <c r="M7706" s="6" t="str">
        <f t="shared" si="360"/>
        <v/>
      </c>
    </row>
    <row r="7707" spans="1:13" x14ac:dyDescent="0.25">
      <c r="A7707"/>
      <c r="B7707" s="1"/>
      <c r="C7707"/>
      <c r="D7707"/>
      <c r="E7707" s="76"/>
      <c r="F7707" s="76"/>
      <c r="G7707" s="2"/>
      <c r="H7707" s="77"/>
      <c r="J7707" s="79" t="str">
        <f>IF(IF(IF(_xlfn.MAXIFS($F$2:$F7706,$C$2:$C7706,$C7707,$B$2:$B7706,$B7707,$A$2:$A7706,$A7707)=0,"",$E7707-_xlfn.MAXIFS($F$2:$F7706,$C$2:$C7706,$C7707,$B$2:$B7706,$B7707,$A$2:$A7706,$A7707))&lt;0,0,IF(_xlfn.MAXIFS($F$2:$F7706,$C$2:$C7706,$C7707,$B$2:$B7706,$B7707,$A$2:$A7706,$A7707)=0,"",$E7707-_xlfn.MAXIFS($F$2:$F7706,$C$2:$C7706,$C7707,$B$2:$B7706,$B7707,$A$2:$A7706,$A7707)))&gt;0.25,"",IF(IF(_xlfn.MAXIFS($F$2:$F7706,$C$2:$C7706,$C7707,$B$2:$B7706,$B7707,$A$2:$A7706,$A7707)=0,"",$E7707-_xlfn.MAXIFS($F$2:$F7706,$C$2:$C7706,$C7707,$B$2:$B7706,$B7707,$A$2:$A7706,$A7707))&lt;0,0,IF(_xlfn.MAXIFS($F$2:$F7706,$C$2:$C7706,$C7707,$B$2:$B7706,$B7707,$A$2:$A7706,$A7707)=0,"",$E7707-_xlfn.MAXIFS($F$2:$F7706,$C$2:$C7706,$C7707,$B$2:$B7706,$B7707,$A$2:$A7706,$A7707))))</f>
        <v/>
      </c>
      <c r="K7707" s="6" t="str">
        <f t="shared" si="361"/>
        <v/>
      </c>
      <c r="L7707" s="6" t="str">
        <f t="shared" si="362"/>
        <v/>
      </c>
      <c r="M7707" s="6" t="str">
        <f t="shared" si="360"/>
        <v/>
      </c>
    </row>
    <row r="7708" spans="1:13" x14ac:dyDescent="0.25">
      <c r="A7708"/>
      <c r="B7708" s="1"/>
      <c r="C7708"/>
      <c r="D7708"/>
      <c r="E7708" s="76"/>
      <c r="F7708" s="76"/>
      <c r="G7708" s="2"/>
      <c r="H7708" s="77"/>
      <c r="J7708" s="79" t="str">
        <f>IF(IF(IF(_xlfn.MAXIFS($F$2:$F7707,$C$2:$C7707,$C7708,$B$2:$B7707,$B7708,$A$2:$A7707,$A7708)=0,"",$E7708-_xlfn.MAXIFS($F$2:$F7707,$C$2:$C7707,$C7708,$B$2:$B7707,$B7708,$A$2:$A7707,$A7708))&lt;0,0,IF(_xlfn.MAXIFS($F$2:$F7707,$C$2:$C7707,$C7708,$B$2:$B7707,$B7708,$A$2:$A7707,$A7708)=0,"",$E7708-_xlfn.MAXIFS($F$2:$F7707,$C$2:$C7707,$C7708,$B$2:$B7707,$B7708,$A$2:$A7707,$A7708)))&gt;0.25,"",IF(IF(_xlfn.MAXIFS($F$2:$F7707,$C$2:$C7707,$C7708,$B$2:$B7707,$B7708,$A$2:$A7707,$A7708)=0,"",$E7708-_xlfn.MAXIFS($F$2:$F7707,$C$2:$C7707,$C7708,$B$2:$B7707,$B7708,$A$2:$A7707,$A7708))&lt;0,0,IF(_xlfn.MAXIFS($F$2:$F7707,$C$2:$C7707,$C7708,$B$2:$B7707,$B7708,$A$2:$A7707,$A7708)=0,"",$E7708-_xlfn.MAXIFS($F$2:$F7707,$C$2:$C7707,$C7708,$B$2:$B7707,$B7708,$A$2:$A7707,$A7708))))</f>
        <v/>
      </c>
      <c r="K7708" s="6" t="str">
        <f t="shared" si="361"/>
        <v/>
      </c>
      <c r="L7708" s="6" t="str">
        <f t="shared" si="362"/>
        <v/>
      </c>
      <c r="M7708" s="6" t="str">
        <f t="shared" si="360"/>
        <v/>
      </c>
    </row>
    <row r="7709" spans="1:13" x14ac:dyDescent="0.25">
      <c r="A7709"/>
      <c r="B7709" s="1"/>
      <c r="C7709"/>
      <c r="D7709"/>
      <c r="E7709" s="76"/>
      <c r="F7709" s="76"/>
      <c r="G7709" s="2"/>
      <c r="H7709" s="77"/>
      <c r="J7709" s="79" t="str">
        <f>IF(IF(IF(_xlfn.MAXIFS($F$2:$F7708,$C$2:$C7708,$C7709,$B$2:$B7708,$B7709,$A$2:$A7708,$A7709)=0,"",$E7709-_xlfn.MAXIFS($F$2:$F7708,$C$2:$C7708,$C7709,$B$2:$B7708,$B7709,$A$2:$A7708,$A7709))&lt;0,0,IF(_xlfn.MAXIFS($F$2:$F7708,$C$2:$C7708,$C7709,$B$2:$B7708,$B7709,$A$2:$A7708,$A7709)=0,"",$E7709-_xlfn.MAXIFS($F$2:$F7708,$C$2:$C7708,$C7709,$B$2:$B7708,$B7709,$A$2:$A7708,$A7709)))&gt;0.25,"",IF(IF(_xlfn.MAXIFS($F$2:$F7708,$C$2:$C7708,$C7709,$B$2:$B7708,$B7709,$A$2:$A7708,$A7709)=0,"",$E7709-_xlfn.MAXIFS($F$2:$F7708,$C$2:$C7708,$C7709,$B$2:$B7708,$B7709,$A$2:$A7708,$A7709))&lt;0,0,IF(_xlfn.MAXIFS($F$2:$F7708,$C$2:$C7708,$C7709,$B$2:$B7708,$B7709,$A$2:$A7708,$A7709)=0,"",$E7709-_xlfn.MAXIFS($F$2:$F7708,$C$2:$C7708,$C7709,$B$2:$B7708,$B7709,$A$2:$A7708,$A7709))))</f>
        <v/>
      </c>
      <c r="K7709" s="6" t="str">
        <f t="shared" si="361"/>
        <v/>
      </c>
      <c r="L7709" s="6" t="str">
        <f t="shared" si="362"/>
        <v/>
      </c>
      <c r="M7709" s="6" t="str">
        <f t="shared" si="360"/>
        <v/>
      </c>
    </row>
    <row r="7710" spans="1:13" x14ac:dyDescent="0.25">
      <c r="A7710"/>
      <c r="B7710" s="1"/>
      <c r="C7710"/>
      <c r="D7710"/>
      <c r="E7710" s="76"/>
      <c r="F7710" s="76"/>
      <c r="G7710" s="2"/>
      <c r="H7710" s="77"/>
      <c r="J7710" s="79" t="str">
        <f>IF(IF(IF(_xlfn.MAXIFS($F$2:$F7709,$C$2:$C7709,$C7710,$B$2:$B7709,$B7710,$A$2:$A7709,$A7710)=0,"",$E7710-_xlfn.MAXIFS($F$2:$F7709,$C$2:$C7709,$C7710,$B$2:$B7709,$B7710,$A$2:$A7709,$A7710))&lt;0,0,IF(_xlfn.MAXIFS($F$2:$F7709,$C$2:$C7709,$C7710,$B$2:$B7709,$B7710,$A$2:$A7709,$A7710)=0,"",$E7710-_xlfn.MAXIFS($F$2:$F7709,$C$2:$C7709,$C7710,$B$2:$B7709,$B7710,$A$2:$A7709,$A7710)))&gt;0.25,"",IF(IF(_xlfn.MAXIFS($F$2:$F7709,$C$2:$C7709,$C7710,$B$2:$B7709,$B7710,$A$2:$A7709,$A7710)=0,"",$E7710-_xlfn.MAXIFS($F$2:$F7709,$C$2:$C7709,$C7710,$B$2:$B7709,$B7710,$A$2:$A7709,$A7710))&lt;0,0,IF(_xlfn.MAXIFS($F$2:$F7709,$C$2:$C7709,$C7710,$B$2:$B7709,$B7710,$A$2:$A7709,$A7710)=0,"",$E7710-_xlfn.MAXIFS($F$2:$F7709,$C$2:$C7709,$C7710,$B$2:$B7709,$B7710,$A$2:$A7709,$A7710))))</f>
        <v/>
      </c>
      <c r="K7710" s="6" t="str">
        <f t="shared" si="361"/>
        <v/>
      </c>
      <c r="L7710" s="6" t="str">
        <f t="shared" si="362"/>
        <v/>
      </c>
      <c r="M7710" s="6" t="str">
        <f t="shared" si="360"/>
        <v/>
      </c>
    </row>
    <row r="7711" spans="1:13" x14ac:dyDescent="0.25">
      <c r="A7711"/>
      <c r="B7711" s="1"/>
      <c r="C7711"/>
      <c r="D7711"/>
      <c r="E7711" s="76"/>
      <c r="F7711" s="76"/>
      <c r="G7711" s="2"/>
      <c r="H7711" s="77"/>
      <c r="J7711" s="79" t="str">
        <f>IF(IF(IF(_xlfn.MAXIFS($F$2:$F7710,$C$2:$C7710,$C7711,$B$2:$B7710,$B7711,$A$2:$A7710,$A7711)=0,"",$E7711-_xlfn.MAXIFS($F$2:$F7710,$C$2:$C7710,$C7711,$B$2:$B7710,$B7711,$A$2:$A7710,$A7711))&lt;0,0,IF(_xlfn.MAXIFS($F$2:$F7710,$C$2:$C7710,$C7711,$B$2:$B7710,$B7711,$A$2:$A7710,$A7711)=0,"",$E7711-_xlfn.MAXIFS($F$2:$F7710,$C$2:$C7710,$C7711,$B$2:$B7710,$B7711,$A$2:$A7710,$A7711)))&gt;0.25,"",IF(IF(_xlfn.MAXIFS($F$2:$F7710,$C$2:$C7710,$C7711,$B$2:$B7710,$B7711,$A$2:$A7710,$A7711)=0,"",$E7711-_xlfn.MAXIFS($F$2:$F7710,$C$2:$C7710,$C7711,$B$2:$B7710,$B7711,$A$2:$A7710,$A7711))&lt;0,0,IF(_xlfn.MAXIFS($F$2:$F7710,$C$2:$C7710,$C7711,$B$2:$B7710,$B7711,$A$2:$A7710,$A7711)=0,"",$E7711-_xlfn.MAXIFS($F$2:$F7710,$C$2:$C7710,$C7711,$B$2:$B7710,$B7711,$A$2:$A7710,$A7711))))</f>
        <v/>
      </c>
      <c r="K7711" s="6" t="str">
        <f t="shared" si="361"/>
        <v/>
      </c>
      <c r="L7711" s="6" t="str">
        <f t="shared" si="362"/>
        <v/>
      </c>
      <c r="M7711" s="6" t="str">
        <f t="shared" si="360"/>
        <v/>
      </c>
    </row>
    <row r="7712" spans="1:13" x14ac:dyDescent="0.25">
      <c r="A7712"/>
      <c r="B7712" s="1"/>
      <c r="C7712"/>
      <c r="D7712"/>
      <c r="E7712" s="76"/>
      <c r="F7712" s="76"/>
      <c r="G7712" s="2"/>
      <c r="H7712" s="77"/>
      <c r="J7712" s="79" t="str">
        <f>IF(IF(IF(_xlfn.MAXIFS($F$2:$F7711,$C$2:$C7711,$C7712,$B$2:$B7711,$B7712,$A$2:$A7711,$A7712)=0,"",$E7712-_xlfn.MAXIFS($F$2:$F7711,$C$2:$C7711,$C7712,$B$2:$B7711,$B7712,$A$2:$A7711,$A7712))&lt;0,0,IF(_xlfn.MAXIFS($F$2:$F7711,$C$2:$C7711,$C7712,$B$2:$B7711,$B7712,$A$2:$A7711,$A7712)=0,"",$E7712-_xlfn.MAXIFS($F$2:$F7711,$C$2:$C7711,$C7712,$B$2:$B7711,$B7712,$A$2:$A7711,$A7712)))&gt;0.25,"",IF(IF(_xlfn.MAXIFS($F$2:$F7711,$C$2:$C7711,$C7712,$B$2:$B7711,$B7712,$A$2:$A7711,$A7712)=0,"",$E7712-_xlfn.MAXIFS($F$2:$F7711,$C$2:$C7711,$C7712,$B$2:$B7711,$B7712,$A$2:$A7711,$A7712))&lt;0,0,IF(_xlfn.MAXIFS($F$2:$F7711,$C$2:$C7711,$C7712,$B$2:$B7711,$B7712,$A$2:$A7711,$A7712)=0,"",$E7712-_xlfn.MAXIFS($F$2:$F7711,$C$2:$C7711,$C7712,$B$2:$B7711,$B7712,$A$2:$A7711,$A7712))))</f>
        <v/>
      </c>
      <c r="K7712" s="6" t="str">
        <f t="shared" si="361"/>
        <v/>
      </c>
      <c r="L7712" s="6" t="str">
        <f t="shared" si="362"/>
        <v/>
      </c>
      <c r="M7712" s="6" t="str">
        <f t="shared" si="360"/>
        <v/>
      </c>
    </row>
    <row r="7713" spans="1:13" x14ac:dyDescent="0.25">
      <c r="A7713"/>
      <c r="B7713" s="1"/>
      <c r="C7713"/>
      <c r="D7713"/>
      <c r="E7713" s="76"/>
      <c r="F7713" s="76"/>
      <c r="G7713" s="2"/>
      <c r="H7713" s="77"/>
      <c r="J7713" s="79" t="str">
        <f>IF(IF(IF(_xlfn.MAXIFS($F$2:$F7712,$C$2:$C7712,$C7713,$B$2:$B7712,$B7713,$A$2:$A7712,$A7713)=0,"",$E7713-_xlfn.MAXIFS($F$2:$F7712,$C$2:$C7712,$C7713,$B$2:$B7712,$B7713,$A$2:$A7712,$A7713))&lt;0,0,IF(_xlfn.MAXIFS($F$2:$F7712,$C$2:$C7712,$C7713,$B$2:$B7712,$B7713,$A$2:$A7712,$A7713)=0,"",$E7713-_xlfn.MAXIFS($F$2:$F7712,$C$2:$C7712,$C7713,$B$2:$B7712,$B7713,$A$2:$A7712,$A7713)))&gt;0.25,"",IF(IF(_xlfn.MAXIFS($F$2:$F7712,$C$2:$C7712,$C7713,$B$2:$B7712,$B7713,$A$2:$A7712,$A7713)=0,"",$E7713-_xlfn.MAXIFS($F$2:$F7712,$C$2:$C7712,$C7713,$B$2:$B7712,$B7713,$A$2:$A7712,$A7713))&lt;0,0,IF(_xlfn.MAXIFS($F$2:$F7712,$C$2:$C7712,$C7713,$B$2:$B7712,$B7713,$A$2:$A7712,$A7713)=0,"",$E7713-_xlfn.MAXIFS($F$2:$F7712,$C$2:$C7712,$C7713,$B$2:$B7712,$B7713,$A$2:$A7712,$A7713))))</f>
        <v/>
      </c>
      <c r="K7713" s="6" t="str">
        <f t="shared" si="361"/>
        <v/>
      </c>
      <c r="L7713" s="6" t="str">
        <f t="shared" si="362"/>
        <v/>
      </c>
      <c r="M7713" s="6" t="str">
        <f t="shared" si="360"/>
        <v/>
      </c>
    </row>
    <row r="7714" spans="1:13" x14ac:dyDescent="0.25">
      <c r="A7714"/>
      <c r="B7714" s="1"/>
      <c r="C7714"/>
      <c r="D7714"/>
      <c r="E7714" s="76"/>
      <c r="F7714" s="76"/>
      <c r="G7714" s="2"/>
      <c r="H7714" s="77"/>
      <c r="J7714" s="79" t="str">
        <f>IF(IF(IF(_xlfn.MAXIFS($F$2:$F7713,$C$2:$C7713,$C7714,$B$2:$B7713,$B7714,$A$2:$A7713,$A7714)=0,"",$E7714-_xlfn.MAXIFS($F$2:$F7713,$C$2:$C7713,$C7714,$B$2:$B7713,$B7714,$A$2:$A7713,$A7714))&lt;0,0,IF(_xlfn.MAXIFS($F$2:$F7713,$C$2:$C7713,$C7714,$B$2:$B7713,$B7714,$A$2:$A7713,$A7714)=0,"",$E7714-_xlfn.MAXIFS($F$2:$F7713,$C$2:$C7713,$C7714,$B$2:$B7713,$B7714,$A$2:$A7713,$A7714)))&gt;0.25,"",IF(IF(_xlfn.MAXIFS($F$2:$F7713,$C$2:$C7713,$C7714,$B$2:$B7713,$B7714,$A$2:$A7713,$A7714)=0,"",$E7714-_xlfn.MAXIFS($F$2:$F7713,$C$2:$C7713,$C7714,$B$2:$B7713,$B7714,$A$2:$A7713,$A7714))&lt;0,0,IF(_xlfn.MAXIFS($F$2:$F7713,$C$2:$C7713,$C7714,$B$2:$B7713,$B7714,$A$2:$A7713,$A7714)=0,"",$E7714-_xlfn.MAXIFS($F$2:$F7713,$C$2:$C7713,$C7714,$B$2:$B7713,$B7714,$A$2:$A7713,$A7714))))</f>
        <v/>
      </c>
      <c r="K7714" s="6" t="str">
        <f t="shared" si="361"/>
        <v/>
      </c>
      <c r="L7714" s="6" t="str">
        <f t="shared" si="362"/>
        <v/>
      </c>
      <c r="M7714" s="6" t="str">
        <f t="shared" si="360"/>
        <v/>
      </c>
    </row>
    <row r="7715" spans="1:13" x14ac:dyDescent="0.25">
      <c r="A7715"/>
      <c r="B7715" s="1"/>
      <c r="C7715"/>
      <c r="D7715"/>
      <c r="E7715" s="76"/>
      <c r="F7715" s="76"/>
      <c r="G7715" s="2"/>
      <c r="H7715" s="77"/>
      <c r="J7715" s="79" t="str">
        <f>IF(IF(IF(_xlfn.MAXIFS($F$2:$F7714,$C$2:$C7714,$C7715,$B$2:$B7714,$B7715,$A$2:$A7714,$A7715)=0,"",$E7715-_xlfn.MAXIFS($F$2:$F7714,$C$2:$C7714,$C7715,$B$2:$B7714,$B7715,$A$2:$A7714,$A7715))&lt;0,0,IF(_xlfn.MAXIFS($F$2:$F7714,$C$2:$C7714,$C7715,$B$2:$B7714,$B7715,$A$2:$A7714,$A7715)=0,"",$E7715-_xlfn.MAXIFS($F$2:$F7714,$C$2:$C7714,$C7715,$B$2:$B7714,$B7715,$A$2:$A7714,$A7715)))&gt;0.25,"",IF(IF(_xlfn.MAXIFS($F$2:$F7714,$C$2:$C7714,$C7715,$B$2:$B7714,$B7715,$A$2:$A7714,$A7715)=0,"",$E7715-_xlfn.MAXIFS($F$2:$F7714,$C$2:$C7714,$C7715,$B$2:$B7714,$B7715,$A$2:$A7714,$A7715))&lt;0,0,IF(_xlfn.MAXIFS($F$2:$F7714,$C$2:$C7714,$C7715,$B$2:$B7714,$B7715,$A$2:$A7714,$A7715)=0,"",$E7715-_xlfn.MAXIFS($F$2:$F7714,$C$2:$C7714,$C7715,$B$2:$B7714,$B7715,$A$2:$A7714,$A7715))))</f>
        <v/>
      </c>
      <c r="K7715" s="6" t="str">
        <f t="shared" si="361"/>
        <v/>
      </c>
      <c r="L7715" s="6" t="str">
        <f t="shared" si="362"/>
        <v/>
      </c>
      <c r="M7715" s="6" t="str">
        <f t="shared" si="360"/>
        <v/>
      </c>
    </row>
    <row r="7716" spans="1:13" x14ac:dyDescent="0.25">
      <c r="A7716"/>
      <c r="B7716" s="1"/>
      <c r="C7716"/>
      <c r="D7716"/>
      <c r="E7716" s="76"/>
      <c r="F7716" s="76"/>
      <c r="G7716" s="2"/>
      <c r="H7716" s="77"/>
      <c r="J7716" s="79" t="str">
        <f>IF(IF(IF(_xlfn.MAXIFS($F$2:$F7715,$C$2:$C7715,$C7716,$B$2:$B7715,$B7716,$A$2:$A7715,$A7716)=0,"",$E7716-_xlfn.MAXIFS($F$2:$F7715,$C$2:$C7715,$C7716,$B$2:$B7715,$B7716,$A$2:$A7715,$A7716))&lt;0,0,IF(_xlfn.MAXIFS($F$2:$F7715,$C$2:$C7715,$C7716,$B$2:$B7715,$B7716,$A$2:$A7715,$A7716)=0,"",$E7716-_xlfn.MAXIFS($F$2:$F7715,$C$2:$C7715,$C7716,$B$2:$B7715,$B7716,$A$2:$A7715,$A7716)))&gt;0.25,"",IF(IF(_xlfn.MAXIFS($F$2:$F7715,$C$2:$C7715,$C7716,$B$2:$B7715,$B7716,$A$2:$A7715,$A7716)=0,"",$E7716-_xlfn.MAXIFS($F$2:$F7715,$C$2:$C7715,$C7716,$B$2:$B7715,$B7716,$A$2:$A7715,$A7716))&lt;0,0,IF(_xlfn.MAXIFS($F$2:$F7715,$C$2:$C7715,$C7716,$B$2:$B7715,$B7716,$A$2:$A7715,$A7716)=0,"",$E7716-_xlfn.MAXIFS($F$2:$F7715,$C$2:$C7715,$C7716,$B$2:$B7715,$B7716,$A$2:$A7715,$A7716))))</f>
        <v/>
      </c>
      <c r="K7716" s="6" t="str">
        <f t="shared" si="361"/>
        <v/>
      </c>
      <c r="L7716" s="6" t="str">
        <f t="shared" si="362"/>
        <v/>
      </c>
      <c r="M7716" s="6" t="str">
        <f t="shared" si="360"/>
        <v/>
      </c>
    </row>
    <row r="7717" spans="1:13" x14ac:dyDescent="0.25">
      <c r="A7717"/>
      <c r="B7717" s="1"/>
      <c r="C7717"/>
      <c r="D7717"/>
      <c r="E7717" s="76"/>
      <c r="F7717" s="76"/>
      <c r="G7717" s="2"/>
      <c r="H7717" s="77"/>
      <c r="J7717" s="79" t="str">
        <f>IF(IF(IF(_xlfn.MAXIFS($F$2:$F7716,$C$2:$C7716,$C7717,$B$2:$B7716,$B7717,$A$2:$A7716,$A7717)=0,"",$E7717-_xlfn.MAXIFS($F$2:$F7716,$C$2:$C7716,$C7717,$B$2:$B7716,$B7717,$A$2:$A7716,$A7717))&lt;0,0,IF(_xlfn.MAXIFS($F$2:$F7716,$C$2:$C7716,$C7717,$B$2:$B7716,$B7717,$A$2:$A7716,$A7717)=0,"",$E7717-_xlfn.MAXIFS($F$2:$F7716,$C$2:$C7716,$C7717,$B$2:$B7716,$B7717,$A$2:$A7716,$A7717)))&gt;0.25,"",IF(IF(_xlfn.MAXIFS($F$2:$F7716,$C$2:$C7716,$C7717,$B$2:$B7716,$B7717,$A$2:$A7716,$A7717)=0,"",$E7717-_xlfn.MAXIFS($F$2:$F7716,$C$2:$C7716,$C7717,$B$2:$B7716,$B7717,$A$2:$A7716,$A7717))&lt;0,0,IF(_xlfn.MAXIFS($F$2:$F7716,$C$2:$C7716,$C7717,$B$2:$B7716,$B7717,$A$2:$A7716,$A7717)=0,"",$E7717-_xlfn.MAXIFS($F$2:$F7716,$C$2:$C7716,$C7717,$B$2:$B7716,$B7717,$A$2:$A7716,$A7717))))</f>
        <v/>
      </c>
      <c r="K7717" s="6" t="str">
        <f t="shared" si="361"/>
        <v/>
      </c>
      <c r="L7717" s="6" t="str">
        <f t="shared" si="362"/>
        <v/>
      </c>
      <c r="M7717" s="6" t="str">
        <f t="shared" si="360"/>
        <v/>
      </c>
    </row>
    <row r="7718" spans="1:13" x14ac:dyDescent="0.25">
      <c r="A7718"/>
      <c r="B7718" s="1"/>
      <c r="C7718"/>
      <c r="D7718"/>
      <c r="E7718" s="76"/>
      <c r="F7718" s="76"/>
      <c r="G7718" s="2"/>
      <c r="H7718" s="77"/>
      <c r="J7718" s="79" t="str">
        <f>IF(IF(IF(_xlfn.MAXIFS($F$2:$F7717,$C$2:$C7717,$C7718,$B$2:$B7717,$B7718,$A$2:$A7717,$A7718)=0,"",$E7718-_xlfn.MAXIFS($F$2:$F7717,$C$2:$C7717,$C7718,$B$2:$B7717,$B7718,$A$2:$A7717,$A7718))&lt;0,0,IF(_xlfn.MAXIFS($F$2:$F7717,$C$2:$C7717,$C7718,$B$2:$B7717,$B7718,$A$2:$A7717,$A7718)=0,"",$E7718-_xlfn.MAXIFS($F$2:$F7717,$C$2:$C7717,$C7718,$B$2:$B7717,$B7718,$A$2:$A7717,$A7718)))&gt;0.25,"",IF(IF(_xlfn.MAXIFS($F$2:$F7717,$C$2:$C7717,$C7718,$B$2:$B7717,$B7718,$A$2:$A7717,$A7718)=0,"",$E7718-_xlfn.MAXIFS($F$2:$F7717,$C$2:$C7717,$C7718,$B$2:$B7717,$B7718,$A$2:$A7717,$A7718))&lt;0,0,IF(_xlfn.MAXIFS($F$2:$F7717,$C$2:$C7717,$C7718,$B$2:$B7717,$B7718,$A$2:$A7717,$A7718)=0,"",$E7718-_xlfn.MAXIFS($F$2:$F7717,$C$2:$C7717,$C7718,$B$2:$B7717,$B7718,$A$2:$A7717,$A7718))))</f>
        <v/>
      </c>
      <c r="K7718" s="6" t="str">
        <f t="shared" si="361"/>
        <v/>
      </c>
      <c r="L7718" s="6" t="str">
        <f t="shared" si="362"/>
        <v/>
      </c>
      <c r="M7718" s="6" t="str">
        <f t="shared" si="360"/>
        <v/>
      </c>
    </row>
    <row r="7719" spans="1:13" x14ac:dyDescent="0.25">
      <c r="A7719"/>
      <c r="B7719" s="1"/>
      <c r="C7719"/>
      <c r="D7719"/>
      <c r="E7719" s="76"/>
      <c r="F7719" s="76"/>
      <c r="G7719" s="2"/>
      <c r="H7719" s="77"/>
      <c r="J7719" s="79" t="str">
        <f>IF(IF(IF(_xlfn.MAXIFS($F$2:$F7718,$C$2:$C7718,$C7719,$B$2:$B7718,$B7719,$A$2:$A7718,$A7719)=0,"",$E7719-_xlfn.MAXIFS($F$2:$F7718,$C$2:$C7718,$C7719,$B$2:$B7718,$B7719,$A$2:$A7718,$A7719))&lt;0,0,IF(_xlfn.MAXIFS($F$2:$F7718,$C$2:$C7718,$C7719,$B$2:$B7718,$B7719,$A$2:$A7718,$A7719)=0,"",$E7719-_xlfn.MAXIFS($F$2:$F7718,$C$2:$C7718,$C7719,$B$2:$B7718,$B7719,$A$2:$A7718,$A7719)))&gt;0.25,"",IF(IF(_xlfn.MAXIFS($F$2:$F7718,$C$2:$C7718,$C7719,$B$2:$B7718,$B7719,$A$2:$A7718,$A7719)=0,"",$E7719-_xlfn.MAXIFS($F$2:$F7718,$C$2:$C7718,$C7719,$B$2:$B7718,$B7719,$A$2:$A7718,$A7719))&lt;0,0,IF(_xlfn.MAXIFS($F$2:$F7718,$C$2:$C7718,$C7719,$B$2:$B7718,$B7719,$A$2:$A7718,$A7719)=0,"",$E7719-_xlfn.MAXIFS($F$2:$F7718,$C$2:$C7718,$C7719,$B$2:$B7718,$B7719,$A$2:$A7718,$A7719))))</f>
        <v/>
      </c>
      <c r="K7719" s="6" t="str">
        <f t="shared" si="361"/>
        <v/>
      </c>
      <c r="L7719" s="6" t="str">
        <f t="shared" si="362"/>
        <v/>
      </c>
      <c r="M7719" s="6" t="str">
        <f t="shared" si="360"/>
        <v/>
      </c>
    </row>
    <row r="7720" spans="1:13" x14ac:dyDescent="0.25">
      <c r="A7720"/>
      <c r="B7720" s="1"/>
      <c r="C7720"/>
      <c r="D7720"/>
      <c r="E7720" s="76"/>
      <c r="F7720" s="76"/>
      <c r="G7720" s="2"/>
      <c r="H7720" s="77"/>
      <c r="J7720" s="79" t="str">
        <f>IF(IF(IF(_xlfn.MAXIFS($F$2:$F7719,$C$2:$C7719,$C7720,$B$2:$B7719,$B7720,$A$2:$A7719,$A7720)=0,"",$E7720-_xlfn.MAXIFS($F$2:$F7719,$C$2:$C7719,$C7720,$B$2:$B7719,$B7720,$A$2:$A7719,$A7720))&lt;0,0,IF(_xlfn.MAXIFS($F$2:$F7719,$C$2:$C7719,$C7720,$B$2:$B7719,$B7720,$A$2:$A7719,$A7720)=0,"",$E7720-_xlfn.MAXIFS($F$2:$F7719,$C$2:$C7719,$C7720,$B$2:$B7719,$B7720,$A$2:$A7719,$A7720)))&gt;0.25,"",IF(IF(_xlfn.MAXIFS($F$2:$F7719,$C$2:$C7719,$C7720,$B$2:$B7719,$B7720,$A$2:$A7719,$A7720)=0,"",$E7720-_xlfn.MAXIFS($F$2:$F7719,$C$2:$C7719,$C7720,$B$2:$B7719,$B7720,$A$2:$A7719,$A7720))&lt;0,0,IF(_xlfn.MAXIFS($F$2:$F7719,$C$2:$C7719,$C7720,$B$2:$B7719,$B7720,$A$2:$A7719,$A7720)=0,"",$E7720-_xlfn.MAXIFS($F$2:$F7719,$C$2:$C7719,$C7720,$B$2:$B7719,$B7720,$A$2:$A7719,$A7720))))</f>
        <v/>
      </c>
      <c r="K7720" s="6" t="str">
        <f t="shared" si="361"/>
        <v/>
      </c>
      <c r="L7720" s="6" t="str">
        <f t="shared" si="362"/>
        <v/>
      </c>
      <c r="M7720" s="6" t="str">
        <f t="shared" si="360"/>
        <v/>
      </c>
    </row>
    <row r="7721" spans="1:13" x14ac:dyDescent="0.25">
      <c r="A7721"/>
      <c r="B7721" s="1"/>
      <c r="C7721"/>
      <c r="D7721"/>
      <c r="E7721" s="76"/>
      <c r="F7721" s="76"/>
      <c r="G7721" s="2"/>
      <c r="H7721" s="77"/>
      <c r="J7721" s="79" t="str">
        <f>IF(IF(IF(_xlfn.MAXIFS($F$2:$F7720,$C$2:$C7720,$C7721,$B$2:$B7720,$B7721,$A$2:$A7720,$A7721)=0,"",$E7721-_xlfn.MAXIFS($F$2:$F7720,$C$2:$C7720,$C7721,$B$2:$B7720,$B7721,$A$2:$A7720,$A7721))&lt;0,0,IF(_xlfn.MAXIFS($F$2:$F7720,$C$2:$C7720,$C7721,$B$2:$B7720,$B7721,$A$2:$A7720,$A7721)=0,"",$E7721-_xlfn.MAXIFS($F$2:$F7720,$C$2:$C7720,$C7721,$B$2:$B7720,$B7721,$A$2:$A7720,$A7721)))&gt;0.25,"",IF(IF(_xlfn.MAXIFS($F$2:$F7720,$C$2:$C7720,$C7721,$B$2:$B7720,$B7721,$A$2:$A7720,$A7721)=0,"",$E7721-_xlfn.MAXIFS($F$2:$F7720,$C$2:$C7720,$C7721,$B$2:$B7720,$B7721,$A$2:$A7720,$A7721))&lt;0,0,IF(_xlfn.MAXIFS($F$2:$F7720,$C$2:$C7720,$C7721,$B$2:$B7720,$B7721,$A$2:$A7720,$A7721)=0,"",$E7721-_xlfn.MAXIFS($F$2:$F7720,$C$2:$C7720,$C7721,$B$2:$B7720,$B7721,$A$2:$A7720,$A7721))))</f>
        <v/>
      </c>
      <c r="K7721" s="6" t="str">
        <f t="shared" si="361"/>
        <v/>
      </c>
      <c r="L7721" s="6" t="str">
        <f t="shared" si="362"/>
        <v/>
      </c>
      <c r="M7721" s="6" t="str">
        <f t="shared" si="360"/>
        <v/>
      </c>
    </row>
    <row r="7722" spans="1:13" x14ac:dyDescent="0.25">
      <c r="A7722"/>
      <c r="B7722" s="1"/>
      <c r="C7722"/>
      <c r="D7722"/>
      <c r="E7722" s="76"/>
      <c r="F7722" s="76"/>
      <c r="G7722" s="2"/>
      <c r="H7722" s="77"/>
      <c r="J7722" s="79" t="str">
        <f>IF(IF(IF(_xlfn.MAXIFS($F$2:$F7721,$C$2:$C7721,$C7722,$B$2:$B7721,$B7722,$A$2:$A7721,$A7722)=0,"",$E7722-_xlfn.MAXIFS($F$2:$F7721,$C$2:$C7721,$C7722,$B$2:$B7721,$B7722,$A$2:$A7721,$A7722))&lt;0,0,IF(_xlfn.MAXIFS($F$2:$F7721,$C$2:$C7721,$C7722,$B$2:$B7721,$B7722,$A$2:$A7721,$A7722)=0,"",$E7722-_xlfn.MAXIFS($F$2:$F7721,$C$2:$C7721,$C7722,$B$2:$B7721,$B7722,$A$2:$A7721,$A7722)))&gt;0.25,"",IF(IF(_xlfn.MAXIFS($F$2:$F7721,$C$2:$C7721,$C7722,$B$2:$B7721,$B7722,$A$2:$A7721,$A7722)=0,"",$E7722-_xlfn.MAXIFS($F$2:$F7721,$C$2:$C7721,$C7722,$B$2:$B7721,$B7722,$A$2:$A7721,$A7722))&lt;0,0,IF(_xlfn.MAXIFS($F$2:$F7721,$C$2:$C7721,$C7722,$B$2:$B7721,$B7722,$A$2:$A7721,$A7722)=0,"",$E7722-_xlfn.MAXIFS($F$2:$F7721,$C$2:$C7721,$C7722,$B$2:$B7721,$B7722,$A$2:$A7721,$A7722))))</f>
        <v/>
      </c>
      <c r="K7722" s="6" t="str">
        <f t="shared" si="361"/>
        <v/>
      </c>
      <c r="L7722" s="6" t="str">
        <f t="shared" si="362"/>
        <v/>
      </c>
      <c r="M7722" s="6" t="str">
        <f t="shared" si="360"/>
        <v/>
      </c>
    </row>
    <row r="7723" spans="1:13" x14ac:dyDescent="0.25">
      <c r="A7723"/>
      <c r="B7723" s="1"/>
      <c r="C7723"/>
      <c r="D7723"/>
      <c r="E7723" s="76"/>
      <c r="F7723" s="76"/>
      <c r="G7723" s="2"/>
      <c r="H7723" s="77"/>
      <c r="J7723" s="79" t="str">
        <f>IF(IF(IF(_xlfn.MAXIFS($F$2:$F7722,$C$2:$C7722,$C7723,$B$2:$B7722,$B7723,$A$2:$A7722,$A7723)=0,"",$E7723-_xlfn.MAXIFS($F$2:$F7722,$C$2:$C7722,$C7723,$B$2:$B7722,$B7723,$A$2:$A7722,$A7723))&lt;0,0,IF(_xlfn.MAXIFS($F$2:$F7722,$C$2:$C7722,$C7723,$B$2:$B7722,$B7723,$A$2:$A7722,$A7723)=0,"",$E7723-_xlfn.MAXIFS($F$2:$F7722,$C$2:$C7722,$C7723,$B$2:$B7722,$B7723,$A$2:$A7722,$A7723)))&gt;0.25,"",IF(IF(_xlfn.MAXIFS($F$2:$F7722,$C$2:$C7722,$C7723,$B$2:$B7722,$B7723,$A$2:$A7722,$A7723)=0,"",$E7723-_xlfn.MAXIFS($F$2:$F7722,$C$2:$C7722,$C7723,$B$2:$B7722,$B7723,$A$2:$A7722,$A7723))&lt;0,0,IF(_xlfn.MAXIFS($F$2:$F7722,$C$2:$C7722,$C7723,$B$2:$B7722,$B7723,$A$2:$A7722,$A7723)=0,"",$E7723-_xlfn.MAXIFS($F$2:$F7722,$C$2:$C7722,$C7723,$B$2:$B7722,$B7723,$A$2:$A7722,$A7723))))</f>
        <v/>
      </c>
      <c r="K7723" s="6" t="str">
        <f t="shared" si="361"/>
        <v/>
      </c>
      <c r="L7723" s="6" t="str">
        <f t="shared" si="362"/>
        <v/>
      </c>
      <c r="M7723" s="6" t="str">
        <f t="shared" si="360"/>
        <v/>
      </c>
    </row>
    <row r="7724" spans="1:13" x14ac:dyDescent="0.25">
      <c r="A7724"/>
      <c r="B7724" s="1"/>
      <c r="C7724"/>
      <c r="D7724"/>
      <c r="E7724" s="76"/>
      <c r="F7724" s="76"/>
      <c r="G7724" s="2"/>
      <c r="H7724" s="77"/>
      <c r="J7724" s="79" t="str">
        <f>IF(IF(IF(_xlfn.MAXIFS($F$2:$F7723,$C$2:$C7723,$C7724,$B$2:$B7723,$B7724,$A$2:$A7723,$A7724)=0,"",$E7724-_xlfn.MAXIFS($F$2:$F7723,$C$2:$C7723,$C7724,$B$2:$B7723,$B7724,$A$2:$A7723,$A7724))&lt;0,0,IF(_xlfn.MAXIFS($F$2:$F7723,$C$2:$C7723,$C7724,$B$2:$B7723,$B7724,$A$2:$A7723,$A7724)=0,"",$E7724-_xlfn.MAXIFS($F$2:$F7723,$C$2:$C7723,$C7724,$B$2:$B7723,$B7724,$A$2:$A7723,$A7724)))&gt;0.25,"",IF(IF(_xlfn.MAXIFS($F$2:$F7723,$C$2:$C7723,$C7724,$B$2:$B7723,$B7724,$A$2:$A7723,$A7724)=0,"",$E7724-_xlfn.MAXIFS($F$2:$F7723,$C$2:$C7723,$C7724,$B$2:$B7723,$B7724,$A$2:$A7723,$A7724))&lt;0,0,IF(_xlfn.MAXIFS($F$2:$F7723,$C$2:$C7723,$C7724,$B$2:$B7723,$B7724,$A$2:$A7723,$A7724)=0,"",$E7724-_xlfn.MAXIFS($F$2:$F7723,$C$2:$C7723,$C7724,$B$2:$B7723,$B7724,$A$2:$A7723,$A7724))))</f>
        <v/>
      </c>
      <c r="K7724" s="6" t="str">
        <f t="shared" si="361"/>
        <v/>
      </c>
      <c r="L7724" s="6" t="str">
        <f t="shared" si="362"/>
        <v/>
      </c>
      <c r="M7724" s="6" t="str">
        <f t="shared" si="360"/>
        <v/>
      </c>
    </row>
    <row r="7725" spans="1:13" x14ac:dyDescent="0.25">
      <c r="A7725"/>
      <c r="B7725" s="1"/>
      <c r="C7725"/>
      <c r="D7725"/>
      <c r="E7725" s="76"/>
      <c r="F7725" s="76"/>
      <c r="G7725" s="2"/>
      <c r="H7725" s="77"/>
      <c r="J7725" s="79" t="str">
        <f>IF(IF(IF(_xlfn.MAXIFS($F$2:$F7724,$C$2:$C7724,$C7725,$B$2:$B7724,$B7725,$A$2:$A7724,$A7725)=0,"",$E7725-_xlfn.MAXIFS($F$2:$F7724,$C$2:$C7724,$C7725,$B$2:$B7724,$B7725,$A$2:$A7724,$A7725))&lt;0,0,IF(_xlfn.MAXIFS($F$2:$F7724,$C$2:$C7724,$C7725,$B$2:$B7724,$B7725,$A$2:$A7724,$A7725)=0,"",$E7725-_xlfn.MAXIFS($F$2:$F7724,$C$2:$C7724,$C7725,$B$2:$B7724,$B7725,$A$2:$A7724,$A7725)))&gt;0.25,"",IF(IF(_xlfn.MAXIFS($F$2:$F7724,$C$2:$C7724,$C7725,$B$2:$B7724,$B7725,$A$2:$A7724,$A7725)=0,"",$E7725-_xlfn.MAXIFS($F$2:$F7724,$C$2:$C7724,$C7725,$B$2:$B7724,$B7725,$A$2:$A7724,$A7725))&lt;0,0,IF(_xlfn.MAXIFS($F$2:$F7724,$C$2:$C7724,$C7725,$B$2:$B7724,$B7725,$A$2:$A7724,$A7725)=0,"",$E7725-_xlfn.MAXIFS($F$2:$F7724,$C$2:$C7724,$C7725,$B$2:$B7724,$B7725,$A$2:$A7724,$A7725))))</f>
        <v/>
      </c>
      <c r="K7725" s="6" t="str">
        <f t="shared" si="361"/>
        <v/>
      </c>
      <c r="L7725" s="6" t="str">
        <f t="shared" si="362"/>
        <v/>
      </c>
      <c r="M7725" s="6" t="str">
        <f t="shared" si="360"/>
        <v/>
      </c>
    </row>
    <row r="7726" spans="1:13" x14ac:dyDescent="0.25">
      <c r="A7726"/>
      <c r="B7726" s="1"/>
      <c r="C7726"/>
      <c r="D7726"/>
      <c r="E7726" s="76"/>
      <c r="F7726" s="76"/>
      <c r="G7726" s="2"/>
      <c r="H7726" s="77"/>
      <c r="J7726" s="79" t="str">
        <f>IF(IF(IF(_xlfn.MAXIFS($F$2:$F7725,$C$2:$C7725,$C7726,$B$2:$B7725,$B7726,$A$2:$A7725,$A7726)=0,"",$E7726-_xlfn.MAXIFS($F$2:$F7725,$C$2:$C7725,$C7726,$B$2:$B7725,$B7726,$A$2:$A7725,$A7726))&lt;0,0,IF(_xlfn.MAXIFS($F$2:$F7725,$C$2:$C7725,$C7726,$B$2:$B7725,$B7726,$A$2:$A7725,$A7726)=0,"",$E7726-_xlfn.MAXIFS($F$2:$F7725,$C$2:$C7725,$C7726,$B$2:$B7725,$B7726,$A$2:$A7725,$A7726)))&gt;0.25,"",IF(IF(_xlfn.MAXIFS($F$2:$F7725,$C$2:$C7725,$C7726,$B$2:$B7725,$B7726,$A$2:$A7725,$A7726)=0,"",$E7726-_xlfn.MAXIFS($F$2:$F7725,$C$2:$C7725,$C7726,$B$2:$B7725,$B7726,$A$2:$A7725,$A7726))&lt;0,0,IF(_xlfn.MAXIFS($F$2:$F7725,$C$2:$C7725,$C7726,$B$2:$B7725,$B7726,$A$2:$A7725,$A7726)=0,"",$E7726-_xlfn.MAXIFS($F$2:$F7725,$C$2:$C7725,$C7726,$B$2:$B7725,$B7726,$A$2:$A7725,$A7726))))</f>
        <v/>
      </c>
      <c r="K7726" s="6" t="str">
        <f t="shared" si="361"/>
        <v/>
      </c>
      <c r="L7726" s="6" t="str">
        <f t="shared" si="362"/>
        <v/>
      </c>
      <c r="M7726" s="6" t="str">
        <f t="shared" si="360"/>
        <v/>
      </c>
    </row>
    <row r="7727" spans="1:13" x14ac:dyDescent="0.25">
      <c r="A7727"/>
      <c r="B7727" s="1"/>
      <c r="C7727"/>
      <c r="D7727"/>
      <c r="E7727" s="76"/>
      <c r="F7727" s="76"/>
      <c r="G7727" s="2"/>
      <c r="H7727" s="77"/>
      <c r="J7727" s="79" t="str">
        <f>IF(IF(IF(_xlfn.MAXIFS($F$2:$F7726,$C$2:$C7726,$C7727,$B$2:$B7726,$B7727,$A$2:$A7726,$A7727)=0,"",$E7727-_xlfn.MAXIFS($F$2:$F7726,$C$2:$C7726,$C7727,$B$2:$B7726,$B7727,$A$2:$A7726,$A7727))&lt;0,0,IF(_xlfn.MAXIFS($F$2:$F7726,$C$2:$C7726,$C7727,$B$2:$B7726,$B7727,$A$2:$A7726,$A7727)=0,"",$E7727-_xlfn.MAXIFS($F$2:$F7726,$C$2:$C7726,$C7727,$B$2:$B7726,$B7727,$A$2:$A7726,$A7727)))&gt;0.25,"",IF(IF(_xlfn.MAXIFS($F$2:$F7726,$C$2:$C7726,$C7727,$B$2:$B7726,$B7727,$A$2:$A7726,$A7727)=0,"",$E7727-_xlfn.MAXIFS($F$2:$F7726,$C$2:$C7726,$C7727,$B$2:$B7726,$B7727,$A$2:$A7726,$A7727))&lt;0,0,IF(_xlfn.MAXIFS($F$2:$F7726,$C$2:$C7726,$C7727,$B$2:$B7726,$B7727,$A$2:$A7726,$A7727)=0,"",$E7727-_xlfn.MAXIFS($F$2:$F7726,$C$2:$C7726,$C7727,$B$2:$B7726,$B7727,$A$2:$A7726,$A7727))))</f>
        <v/>
      </c>
      <c r="K7727" s="6" t="str">
        <f t="shared" si="361"/>
        <v/>
      </c>
      <c r="L7727" s="6" t="str">
        <f t="shared" si="362"/>
        <v/>
      </c>
      <c r="M7727" s="6" t="str">
        <f t="shared" si="360"/>
        <v/>
      </c>
    </row>
    <row r="7728" spans="1:13" x14ac:dyDescent="0.25">
      <c r="A7728"/>
      <c r="B7728" s="1"/>
      <c r="C7728"/>
      <c r="D7728"/>
      <c r="E7728" s="76"/>
      <c r="F7728" s="76"/>
      <c r="G7728" s="2"/>
      <c r="H7728" s="77"/>
      <c r="J7728" s="79" t="str">
        <f>IF(IF(IF(_xlfn.MAXIFS($F$2:$F7727,$C$2:$C7727,$C7728,$B$2:$B7727,$B7728,$A$2:$A7727,$A7728)=0,"",$E7728-_xlfn.MAXIFS($F$2:$F7727,$C$2:$C7727,$C7728,$B$2:$B7727,$B7728,$A$2:$A7727,$A7728))&lt;0,0,IF(_xlfn.MAXIFS($F$2:$F7727,$C$2:$C7727,$C7728,$B$2:$B7727,$B7728,$A$2:$A7727,$A7728)=0,"",$E7728-_xlfn.MAXIFS($F$2:$F7727,$C$2:$C7727,$C7728,$B$2:$B7727,$B7728,$A$2:$A7727,$A7728)))&gt;0.25,"",IF(IF(_xlfn.MAXIFS($F$2:$F7727,$C$2:$C7727,$C7728,$B$2:$B7727,$B7728,$A$2:$A7727,$A7728)=0,"",$E7728-_xlfn.MAXIFS($F$2:$F7727,$C$2:$C7727,$C7728,$B$2:$B7727,$B7728,$A$2:$A7727,$A7728))&lt;0,0,IF(_xlfn.MAXIFS($F$2:$F7727,$C$2:$C7727,$C7728,$B$2:$B7727,$B7728,$A$2:$A7727,$A7728)=0,"",$E7728-_xlfn.MAXIFS($F$2:$F7727,$C$2:$C7727,$C7728,$B$2:$B7727,$B7728,$A$2:$A7727,$A7728))))</f>
        <v/>
      </c>
      <c r="K7728" s="6" t="str">
        <f t="shared" si="361"/>
        <v/>
      </c>
      <c r="L7728" s="6" t="str">
        <f t="shared" si="362"/>
        <v/>
      </c>
      <c r="M7728" s="6" t="str">
        <f t="shared" si="360"/>
        <v/>
      </c>
    </row>
    <row r="7729" spans="1:13" x14ac:dyDescent="0.25">
      <c r="A7729"/>
      <c r="B7729" s="1"/>
      <c r="C7729"/>
      <c r="D7729"/>
      <c r="E7729" s="76"/>
      <c r="F7729" s="76"/>
      <c r="G7729" s="2"/>
      <c r="H7729" s="77"/>
      <c r="J7729" s="79" t="str">
        <f>IF(IF(IF(_xlfn.MAXIFS($F$2:$F7728,$C$2:$C7728,$C7729,$B$2:$B7728,$B7729,$A$2:$A7728,$A7729)=0,"",$E7729-_xlfn.MAXIFS($F$2:$F7728,$C$2:$C7728,$C7729,$B$2:$B7728,$B7729,$A$2:$A7728,$A7729))&lt;0,0,IF(_xlfn.MAXIFS($F$2:$F7728,$C$2:$C7728,$C7729,$B$2:$B7728,$B7729,$A$2:$A7728,$A7729)=0,"",$E7729-_xlfn.MAXIFS($F$2:$F7728,$C$2:$C7728,$C7729,$B$2:$B7728,$B7729,$A$2:$A7728,$A7729)))&gt;0.25,"",IF(IF(_xlfn.MAXIFS($F$2:$F7728,$C$2:$C7728,$C7729,$B$2:$B7728,$B7729,$A$2:$A7728,$A7729)=0,"",$E7729-_xlfn.MAXIFS($F$2:$F7728,$C$2:$C7728,$C7729,$B$2:$B7728,$B7729,$A$2:$A7728,$A7729))&lt;0,0,IF(_xlfn.MAXIFS($F$2:$F7728,$C$2:$C7728,$C7729,$B$2:$B7728,$B7729,$A$2:$A7728,$A7729)=0,"",$E7729-_xlfn.MAXIFS($F$2:$F7728,$C$2:$C7728,$C7729,$B$2:$B7728,$B7729,$A$2:$A7728,$A7729))))</f>
        <v/>
      </c>
      <c r="K7729" s="6" t="str">
        <f t="shared" si="361"/>
        <v/>
      </c>
      <c r="L7729" s="6" t="str">
        <f t="shared" si="362"/>
        <v/>
      </c>
      <c r="M7729" s="6" t="str">
        <f t="shared" si="360"/>
        <v/>
      </c>
    </row>
    <row r="7730" spans="1:13" x14ac:dyDescent="0.25">
      <c r="A7730"/>
      <c r="B7730" s="1"/>
      <c r="C7730"/>
      <c r="D7730"/>
      <c r="E7730" s="76"/>
      <c r="F7730" s="76"/>
      <c r="G7730" s="2"/>
      <c r="H7730" s="77"/>
      <c r="J7730" s="79" t="str">
        <f>IF(IF(IF(_xlfn.MAXIFS($F$2:$F7729,$C$2:$C7729,$C7730,$B$2:$B7729,$B7730,$A$2:$A7729,$A7730)=0,"",$E7730-_xlfn.MAXIFS($F$2:$F7729,$C$2:$C7729,$C7730,$B$2:$B7729,$B7730,$A$2:$A7729,$A7730))&lt;0,0,IF(_xlfn.MAXIFS($F$2:$F7729,$C$2:$C7729,$C7730,$B$2:$B7729,$B7730,$A$2:$A7729,$A7730)=0,"",$E7730-_xlfn.MAXIFS($F$2:$F7729,$C$2:$C7729,$C7730,$B$2:$B7729,$B7730,$A$2:$A7729,$A7730)))&gt;0.25,"",IF(IF(_xlfn.MAXIFS($F$2:$F7729,$C$2:$C7729,$C7730,$B$2:$B7729,$B7730,$A$2:$A7729,$A7730)=0,"",$E7730-_xlfn.MAXIFS($F$2:$F7729,$C$2:$C7729,$C7730,$B$2:$B7729,$B7730,$A$2:$A7729,$A7730))&lt;0,0,IF(_xlfn.MAXIFS($F$2:$F7729,$C$2:$C7729,$C7730,$B$2:$B7729,$B7730,$A$2:$A7729,$A7730)=0,"",$E7730-_xlfn.MAXIFS($F$2:$F7729,$C$2:$C7729,$C7730,$B$2:$B7729,$B7730,$A$2:$A7729,$A7730))))</f>
        <v/>
      </c>
      <c r="K7730" s="6" t="str">
        <f t="shared" si="361"/>
        <v/>
      </c>
      <c r="L7730" s="6" t="str">
        <f t="shared" si="362"/>
        <v/>
      </c>
      <c r="M7730" s="6" t="str">
        <f t="shared" si="360"/>
        <v/>
      </c>
    </row>
    <row r="7731" spans="1:13" x14ac:dyDescent="0.25">
      <c r="A7731"/>
      <c r="B7731" s="1"/>
      <c r="C7731"/>
      <c r="D7731"/>
      <c r="E7731" s="76"/>
      <c r="F7731" s="76"/>
      <c r="G7731" s="2"/>
      <c r="H7731" s="77"/>
      <c r="J7731" s="79" t="str">
        <f>IF(IF(IF(_xlfn.MAXIFS($F$2:$F7730,$C$2:$C7730,$C7731,$B$2:$B7730,$B7731,$A$2:$A7730,$A7731)=0,"",$E7731-_xlfn.MAXIFS($F$2:$F7730,$C$2:$C7730,$C7731,$B$2:$B7730,$B7731,$A$2:$A7730,$A7731))&lt;0,0,IF(_xlfn.MAXIFS($F$2:$F7730,$C$2:$C7730,$C7731,$B$2:$B7730,$B7731,$A$2:$A7730,$A7731)=0,"",$E7731-_xlfn.MAXIFS($F$2:$F7730,$C$2:$C7730,$C7731,$B$2:$B7730,$B7731,$A$2:$A7730,$A7731)))&gt;0.25,"",IF(IF(_xlfn.MAXIFS($F$2:$F7730,$C$2:$C7730,$C7731,$B$2:$B7730,$B7731,$A$2:$A7730,$A7731)=0,"",$E7731-_xlfn.MAXIFS($F$2:$F7730,$C$2:$C7730,$C7731,$B$2:$B7730,$B7731,$A$2:$A7730,$A7731))&lt;0,0,IF(_xlfn.MAXIFS($F$2:$F7730,$C$2:$C7730,$C7731,$B$2:$B7730,$B7731,$A$2:$A7730,$A7731)=0,"",$E7731-_xlfn.MAXIFS($F$2:$F7730,$C$2:$C7730,$C7731,$B$2:$B7730,$B7731,$A$2:$A7730,$A7731))))</f>
        <v/>
      </c>
      <c r="K7731" s="6" t="str">
        <f t="shared" si="361"/>
        <v/>
      </c>
      <c r="L7731" s="6" t="str">
        <f t="shared" si="362"/>
        <v/>
      </c>
      <c r="M7731" s="6" t="str">
        <f t="shared" si="360"/>
        <v/>
      </c>
    </row>
    <row r="7732" spans="1:13" x14ac:dyDescent="0.25">
      <c r="A7732"/>
      <c r="B7732" s="1"/>
      <c r="C7732"/>
      <c r="D7732"/>
      <c r="E7732" s="76"/>
      <c r="F7732" s="76"/>
      <c r="G7732" s="2"/>
      <c r="H7732" s="77"/>
      <c r="J7732" s="79" t="str">
        <f>IF(IF(IF(_xlfn.MAXIFS($F$2:$F7731,$C$2:$C7731,$C7732,$B$2:$B7731,$B7732,$A$2:$A7731,$A7732)=0,"",$E7732-_xlfn.MAXIFS($F$2:$F7731,$C$2:$C7731,$C7732,$B$2:$B7731,$B7732,$A$2:$A7731,$A7732))&lt;0,0,IF(_xlfn.MAXIFS($F$2:$F7731,$C$2:$C7731,$C7732,$B$2:$B7731,$B7732,$A$2:$A7731,$A7732)=0,"",$E7732-_xlfn.MAXIFS($F$2:$F7731,$C$2:$C7731,$C7732,$B$2:$B7731,$B7732,$A$2:$A7731,$A7732)))&gt;0.25,"",IF(IF(_xlfn.MAXIFS($F$2:$F7731,$C$2:$C7731,$C7732,$B$2:$B7731,$B7732,$A$2:$A7731,$A7732)=0,"",$E7732-_xlfn.MAXIFS($F$2:$F7731,$C$2:$C7731,$C7732,$B$2:$B7731,$B7732,$A$2:$A7731,$A7732))&lt;0,0,IF(_xlfn.MAXIFS($F$2:$F7731,$C$2:$C7731,$C7732,$B$2:$B7731,$B7732,$A$2:$A7731,$A7732)=0,"",$E7732-_xlfn.MAXIFS($F$2:$F7731,$C$2:$C7731,$C7732,$B$2:$B7731,$B7732,$A$2:$A7731,$A7732))))</f>
        <v/>
      </c>
      <c r="K7732" s="6" t="str">
        <f t="shared" si="361"/>
        <v/>
      </c>
      <c r="L7732" s="6" t="str">
        <f t="shared" si="362"/>
        <v/>
      </c>
      <c r="M7732" s="6" t="str">
        <f t="shared" si="360"/>
        <v/>
      </c>
    </row>
    <row r="7733" spans="1:13" x14ac:dyDescent="0.25">
      <c r="A7733"/>
      <c r="B7733" s="1"/>
      <c r="C7733"/>
      <c r="D7733"/>
      <c r="E7733" s="76"/>
      <c r="F7733" s="76"/>
      <c r="G7733" s="2"/>
      <c r="H7733" s="77"/>
      <c r="J7733" s="79" t="str">
        <f>IF(IF(IF(_xlfn.MAXIFS($F$2:$F7732,$C$2:$C7732,$C7733,$B$2:$B7732,$B7733,$A$2:$A7732,$A7733)=0,"",$E7733-_xlfn.MAXIFS($F$2:$F7732,$C$2:$C7732,$C7733,$B$2:$B7732,$B7733,$A$2:$A7732,$A7733))&lt;0,0,IF(_xlfn.MAXIFS($F$2:$F7732,$C$2:$C7732,$C7733,$B$2:$B7732,$B7733,$A$2:$A7732,$A7733)=0,"",$E7733-_xlfn.MAXIFS($F$2:$F7732,$C$2:$C7732,$C7733,$B$2:$B7732,$B7733,$A$2:$A7732,$A7733)))&gt;0.25,"",IF(IF(_xlfn.MAXIFS($F$2:$F7732,$C$2:$C7732,$C7733,$B$2:$B7732,$B7733,$A$2:$A7732,$A7733)=0,"",$E7733-_xlfn.MAXIFS($F$2:$F7732,$C$2:$C7732,$C7733,$B$2:$B7732,$B7733,$A$2:$A7732,$A7733))&lt;0,0,IF(_xlfn.MAXIFS($F$2:$F7732,$C$2:$C7732,$C7733,$B$2:$B7732,$B7733,$A$2:$A7732,$A7733)=0,"",$E7733-_xlfn.MAXIFS($F$2:$F7732,$C$2:$C7732,$C7733,$B$2:$B7732,$B7733,$A$2:$A7732,$A7733))))</f>
        <v/>
      </c>
      <c r="K7733" s="6" t="str">
        <f t="shared" si="361"/>
        <v/>
      </c>
      <c r="L7733" s="6" t="str">
        <f t="shared" si="362"/>
        <v/>
      </c>
      <c r="M7733" s="6" t="str">
        <f t="shared" si="360"/>
        <v/>
      </c>
    </row>
    <row r="7734" spans="1:13" x14ac:dyDescent="0.25">
      <c r="A7734"/>
      <c r="B7734" s="1"/>
      <c r="C7734"/>
      <c r="D7734"/>
      <c r="E7734" s="76"/>
      <c r="F7734" s="76"/>
      <c r="G7734" s="2"/>
      <c r="H7734" s="77"/>
      <c r="J7734" s="79" t="str">
        <f>IF(IF(IF(_xlfn.MAXIFS($F$2:$F7733,$C$2:$C7733,$C7734,$B$2:$B7733,$B7734,$A$2:$A7733,$A7734)=0,"",$E7734-_xlfn.MAXIFS($F$2:$F7733,$C$2:$C7733,$C7734,$B$2:$B7733,$B7734,$A$2:$A7733,$A7734))&lt;0,0,IF(_xlfn.MAXIFS($F$2:$F7733,$C$2:$C7733,$C7734,$B$2:$B7733,$B7734,$A$2:$A7733,$A7734)=0,"",$E7734-_xlfn.MAXIFS($F$2:$F7733,$C$2:$C7733,$C7734,$B$2:$B7733,$B7734,$A$2:$A7733,$A7734)))&gt;0.25,"",IF(IF(_xlfn.MAXIFS($F$2:$F7733,$C$2:$C7733,$C7734,$B$2:$B7733,$B7734,$A$2:$A7733,$A7734)=0,"",$E7734-_xlfn.MAXIFS($F$2:$F7733,$C$2:$C7733,$C7734,$B$2:$B7733,$B7734,$A$2:$A7733,$A7734))&lt;0,0,IF(_xlfn.MAXIFS($F$2:$F7733,$C$2:$C7733,$C7734,$B$2:$B7733,$B7734,$A$2:$A7733,$A7734)=0,"",$E7734-_xlfn.MAXIFS($F$2:$F7733,$C$2:$C7733,$C7734,$B$2:$B7733,$B7734,$A$2:$A7733,$A7734))))</f>
        <v/>
      </c>
      <c r="K7734" s="6" t="str">
        <f t="shared" si="361"/>
        <v/>
      </c>
      <c r="L7734" s="6" t="str">
        <f t="shared" si="362"/>
        <v/>
      </c>
      <c r="M7734" s="6" t="str">
        <f t="shared" si="360"/>
        <v/>
      </c>
    </row>
    <row r="7735" spans="1:13" x14ac:dyDescent="0.25">
      <c r="A7735"/>
      <c r="B7735" s="1"/>
      <c r="C7735"/>
      <c r="D7735"/>
      <c r="E7735" s="76"/>
      <c r="F7735" s="76"/>
      <c r="G7735" s="2"/>
      <c r="H7735" s="77"/>
      <c r="J7735" s="79" t="str">
        <f>IF(IF(IF(_xlfn.MAXIFS($F$2:$F7734,$C$2:$C7734,$C7735,$B$2:$B7734,$B7735,$A$2:$A7734,$A7735)=0,"",$E7735-_xlfn.MAXIFS($F$2:$F7734,$C$2:$C7734,$C7735,$B$2:$B7734,$B7735,$A$2:$A7734,$A7735))&lt;0,0,IF(_xlfn.MAXIFS($F$2:$F7734,$C$2:$C7734,$C7735,$B$2:$B7734,$B7735,$A$2:$A7734,$A7735)=0,"",$E7735-_xlfn.MAXIFS($F$2:$F7734,$C$2:$C7734,$C7735,$B$2:$B7734,$B7735,$A$2:$A7734,$A7735)))&gt;0.25,"",IF(IF(_xlfn.MAXIFS($F$2:$F7734,$C$2:$C7734,$C7735,$B$2:$B7734,$B7735,$A$2:$A7734,$A7735)=0,"",$E7735-_xlfn.MAXIFS($F$2:$F7734,$C$2:$C7734,$C7735,$B$2:$B7734,$B7735,$A$2:$A7734,$A7735))&lt;0,0,IF(_xlfn.MAXIFS($F$2:$F7734,$C$2:$C7734,$C7735,$B$2:$B7734,$B7735,$A$2:$A7734,$A7735)=0,"",$E7735-_xlfn.MAXIFS($F$2:$F7734,$C$2:$C7734,$C7735,$B$2:$B7734,$B7735,$A$2:$A7734,$A7735))))</f>
        <v/>
      </c>
      <c r="K7735" s="6" t="str">
        <f t="shared" si="361"/>
        <v/>
      </c>
      <c r="L7735" s="6" t="str">
        <f t="shared" si="362"/>
        <v/>
      </c>
      <c r="M7735" s="6" t="str">
        <f t="shared" si="360"/>
        <v/>
      </c>
    </row>
    <row r="7736" spans="1:13" x14ac:dyDescent="0.25">
      <c r="A7736"/>
      <c r="B7736" s="1"/>
      <c r="C7736"/>
      <c r="D7736"/>
      <c r="E7736" s="76"/>
      <c r="F7736" s="76"/>
      <c r="G7736" s="2"/>
      <c r="H7736" s="77"/>
      <c r="J7736" s="79" t="str">
        <f>IF(IF(IF(_xlfn.MAXIFS($F$2:$F7735,$C$2:$C7735,$C7736,$B$2:$B7735,$B7736,$A$2:$A7735,$A7736)=0,"",$E7736-_xlfn.MAXIFS($F$2:$F7735,$C$2:$C7735,$C7736,$B$2:$B7735,$B7736,$A$2:$A7735,$A7736))&lt;0,0,IF(_xlfn.MAXIFS($F$2:$F7735,$C$2:$C7735,$C7736,$B$2:$B7735,$B7736,$A$2:$A7735,$A7736)=0,"",$E7736-_xlfn.MAXIFS($F$2:$F7735,$C$2:$C7735,$C7736,$B$2:$B7735,$B7736,$A$2:$A7735,$A7736)))&gt;0.25,"",IF(IF(_xlfn.MAXIFS($F$2:$F7735,$C$2:$C7735,$C7736,$B$2:$B7735,$B7736,$A$2:$A7735,$A7736)=0,"",$E7736-_xlfn.MAXIFS($F$2:$F7735,$C$2:$C7735,$C7736,$B$2:$B7735,$B7736,$A$2:$A7735,$A7736))&lt;0,0,IF(_xlfn.MAXIFS($F$2:$F7735,$C$2:$C7735,$C7736,$B$2:$B7735,$B7736,$A$2:$A7735,$A7736)=0,"",$E7736-_xlfn.MAXIFS($F$2:$F7735,$C$2:$C7735,$C7736,$B$2:$B7735,$B7736,$A$2:$A7735,$A7736))))</f>
        <v/>
      </c>
      <c r="K7736" s="6" t="str">
        <f t="shared" si="361"/>
        <v/>
      </c>
      <c r="L7736" s="6" t="str">
        <f t="shared" si="362"/>
        <v/>
      </c>
      <c r="M7736" s="6" t="str">
        <f t="shared" si="360"/>
        <v/>
      </c>
    </row>
    <row r="7737" spans="1:13" x14ac:dyDescent="0.25">
      <c r="A7737"/>
      <c r="B7737" s="1"/>
      <c r="C7737"/>
      <c r="D7737"/>
      <c r="E7737" s="76"/>
      <c r="F7737" s="76"/>
      <c r="G7737" s="2"/>
      <c r="H7737" s="77"/>
      <c r="J7737" s="79" t="str">
        <f>IF(IF(IF(_xlfn.MAXIFS($F$2:$F7736,$C$2:$C7736,$C7737,$B$2:$B7736,$B7737,$A$2:$A7736,$A7737)=0,"",$E7737-_xlfn.MAXIFS($F$2:$F7736,$C$2:$C7736,$C7737,$B$2:$B7736,$B7737,$A$2:$A7736,$A7737))&lt;0,0,IF(_xlfn.MAXIFS($F$2:$F7736,$C$2:$C7736,$C7737,$B$2:$B7736,$B7737,$A$2:$A7736,$A7737)=0,"",$E7737-_xlfn.MAXIFS($F$2:$F7736,$C$2:$C7736,$C7737,$B$2:$B7736,$B7737,$A$2:$A7736,$A7737)))&gt;0.25,"",IF(IF(_xlfn.MAXIFS($F$2:$F7736,$C$2:$C7736,$C7737,$B$2:$B7736,$B7737,$A$2:$A7736,$A7737)=0,"",$E7737-_xlfn.MAXIFS($F$2:$F7736,$C$2:$C7736,$C7737,$B$2:$B7736,$B7737,$A$2:$A7736,$A7737))&lt;0,0,IF(_xlfn.MAXIFS($F$2:$F7736,$C$2:$C7736,$C7737,$B$2:$B7736,$B7737,$A$2:$A7736,$A7737)=0,"",$E7737-_xlfn.MAXIFS($F$2:$F7736,$C$2:$C7736,$C7737,$B$2:$B7736,$B7737,$A$2:$A7736,$A7737))))</f>
        <v/>
      </c>
      <c r="K7737" s="6" t="str">
        <f t="shared" si="361"/>
        <v/>
      </c>
      <c r="L7737" s="6" t="str">
        <f t="shared" si="362"/>
        <v/>
      </c>
      <c r="M7737" s="6" t="str">
        <f t="shared" si="360"/>
        <v/>
      </c>
    </row>
    <row r="7738" spans="1:13" x14ac:dyDescent="0.25">
      <c r="A7738"/>
      <c r="B7738" s="1"/>
      <c r="C7738"/>
      <c r="D7738"/>
      <c r="E7738" s="76"/>
      <c r="F7738" s="76"/>
      <c r="G7738" s="2"/>
      <c r="H7738" s="77"/>
      <c r="J7738" s="79" t="str">
        <f>IF(IF(IF(_xlfn.MAXIFS($F$2:$F7737,$C$2:$C7737,$C7738,$B$2:$B7737,$B7738,$A$2:$A7737,$A7738)=0,"",$E7738-_xlfn.MAXIFS($F$2:$F7737,$C$2:$C7737,$C7738,$B$2:$B7737,$B7738,$A$2:$A7737,$A7738))&lt;0,0,IF(_xlfn.MAXIFS($F$2:$F7737,$C$2:$C7737,$C7738,$B$2:$B7737,$B7738,$A$2:$A7737,$A7738)=0,"",$E7738-_xlfn.MAXIFS($F$2:$F7737,$C$2:$C7737,$C7738,$B$2:$B7737,$B7738,$A$2:$A7737,$A7738)))&gt;0.25,"",IF(IF(_xlfn.MAXIFS($F$2:$F7737,$C$2:$C7737,$C7738,$B$2:$B7737,$B7738,$A$2:$A7737,$A7738)=0,"",$E7738-_xlfn.MAXIFS($F$2:$F7737,$C$2:$C7737,$C7738,$B$2:$B7737,$B7738,$A$2:$A7737,$A7738))&lt;0,0,IF(_xlfn.MAXIFS($F$2:$F7737,$C$2:$C7737,$C7738,$B$2:$B7737,$B7738,$A$2:$A7737,$A7738)=0,"",$E7738-_xlfn.MAXIFS($F$2:$F7737,$C$2:$C7737,$C7738,$B$2:$B7737,$B7738,$A$2:$A7737,$A7738))))</f>
        <v/>
      </c>
      <c r="K7738" s="6" t="str">
        <f t="shared" si="361"/>
        <v/>
      </c>
      <c r="L7738" s="6" t="str">
        <f t="shared" si="362"/>
        <v/>
      </c>
      <c r="M7738" s="6" t="str">
        <f t="shared" si="360"/>
        <v/>
      </c>
    </row>
    <row r="7739" spans="1:13" x14ac:dyDescent="0.25">
      <c r="A7739"/>
      <c r="B7739" s="1"/>
      <c r="C7739"/>
      <c r="D7739"/>
      <c r="E7739" s="76"/>
      <c r="F7739" s="76"/>
      <c r="G7739" s="2"/>
      <c r="H7739" s="77"/>
      <c r="J7739" s="79" t="str">
        <f>IF(IF(IF(_xlfn.MAXIFS($F$2:$F7738,$C$2:$C7738,$C7739,$B$2:$B7738,$B7739,$A$2:$A7738,$A7739)=0,"",$E7739-_xlfn.MAXIFS($F$2:$F7738,$C$2:$C7738,$C7739,$B$2:$B7738,$B7739,$A$2:$A7738,$A7739))&lt;0,0,IF(_xlfn.MAXIFS($F$2:$F7738,$C$2:$C7738,$C7739,$B$2:$B7738,$B7739,$A$2:$A7738,$A7739)=0,"",$E7739-_xlfn.MAXIFS($F$2:$F7738,$C$2:$C7738,$C7739,$B$2:$B7738,$B7739,$A$2:$A7738,$A7739)))&gt;0.25,"",IF(IF(_xlfn.MAXIFS($F$2:$F7738,$C$2:$C7738,$C7739,$B$2:$B7738,$B7739,$A$2:$A7738,$A7739)=0,"",$E7739-_xlfn.MAXIFS($F$2:$F7738,$C$2:$C7738,$C7739,$B$2:$B7738,$B7739,$A$2:$A7738,$A7739))&lt;0,0,IF(_xlfn.MAXIFS($F$2:$F7738,$C$2:$C7738,$C7739,$B$2:$B7738,$B7739,$A$2:$A7738,$A7739)=0,"",$E7739-_xlfn.MAXIFS($F$2:$F7738,$C$2:$C7738,$C7739,$B$2:$B7738,$B7739,$A$2:$A7738,$A7739))))</f>
        <v/>
      </c>
      <c r="K7739" s="6" t="str">
        <f t="shared" si="361"/>
        <v/>
      </c>
      <c r="L7739" s="6" t="str">
        <f t="shared" si="362"/>
        <v/>
      </c>
      <c r="M7739" s="6" t="str">
        <f t="shared" si="360"/>
        <v/>
      </c>
    </row>
    <row r="7740" spans="1:13" x14ac:dyDescent="0.25">
      <c r="A7740"/>
      <c r="B7740" s="1"/>
      <c r="C7740"/>
      <c r="D7740"/>
      <c r="E7740" s="76"/>
      <c r="F7740" s="76"/>
      <c r="G7740" s="2"/>
      <c r="H7740" s="77"/>
      <c r="J7740" s="79" t="str">
        <f>IF(IF(IF(_xlfn.MAXIFS($F$2:$F7739,$C$2:$C7739,$C7740,$B$2:$B7739,$B7740,$A$2:$A7739,$A7740)=0,"",$E7740-_xlfn.MAXIFS($F$2:$F7739,$C$2:$C7739,$C7740,$B$2:$B7739,$B7740,$A$2:$A7739,$A7740))&lt;0,0,IF(_xlfn.MAXIFS($F$2:$F7739,$C$2:$C7739,$C7740,$B$2:$B7739,$B7740,$A$2:$A7739,$A7740)=0,"",$E7740-_xlfn.MAXIFS($F$2:$F7739,$C$2:$C7739,$C7740,$B$2:$B7739,$B7740,$A$2:$A7739,$A7740)))&gt;0.25,"",IF(IF(_xlfn.MAXIFS($F$2:$F7739,$C$2:$C7739,$C7740,$B$2:$B7739,$B7740,$A$2:$A7739,$A7740)=0,"",$E7740-_xlfn.MAXIFS($F$2:$F7739,$C$2:$C7739,$C7740,$B$2:$B7739,$B7740,$A$2:$A7739,$A7740))&lt;0,0,IF(_xlfn.MAXIFS($F$2:$F7739,$C$2:$C7739,$C7740,$B$2:$B7739,$B7740,$A$2:$A7739,$A7740)=0,"",$E7740-_xlfn.MAXIFS($F$2:$F7739,$C$2:$C7739,$C7740,$B$2:$B7739,$B7740,$A$2:$A7739,$A7740))))</f>
        <v/>
      </c>
      <c r="K7740" s="6" t="str">
        <f t="shared" si="361"/>
        <v/>
      </c>
      <c r="L7740" s="6" t="str">
        <f t="shared" si="362"/>
        <v/>
      </c>
      <c r="M7740" s="6" t="str">
        <f t="shared" si="360"/>
        <v/>
      </c>
    </row>
    <row r="7741" spans="1:13" x14ac:dyDescent="0.25">
      <c r="A7741"/>
      <c r="B7741" s="1"/>
      <c r="C7741"/>
      <c r="D7741"/>
      <c r="E7741" s="76"/>
      <c r="F7741" s="76"/>
      <c r="G7741" s="2"/>
      <c r="H7741" s="77"/>
      <c r="J7741" s="79" t="str">
        <f>IF(IF(IF(_xlfn.MAXIFS($F$2:$F7740,$C$2:$C7740,$C7741,$B$2:$B7740,$B7741,$A$2:$A7740,$A7741)=0,"",$E7741-_xlfn.MAXIFS($F$2:$F7740,$C$2:$C7740,$C7741,$B$2:$B7740,$B7741,$A$2:$A7740,$A7741))&lt;0,0,IF(_xlfn.MAXIFS($F$2:$F7740,$C$2:$C7740,$C7741,$B$2:$B7740,$B7741,$A$2:$A7740,$A7741)=0,"",$E7741-_xlfn.MAXIFS($F$2:$F7740,$C$2:$C7740,$C7741,$B$2:$B7740,$B7741,$A$2:$A7740,$A7741)))&gt;0.25,"",IF(IF(_xlfn.MAXIFS($F$2:$F7740,$C$2:$C7740,$C7741,$B$2:$B7740,$B7741,$A$2:$A7740,$A7741)=0,"",$E7741-_xlfn.MAXIFS($F$2:$F7740,$C$2:$C7740,$C7741,$B$2:$B7740,$B7741,$A$2:$A7740,$A7741))&lt;0,0,IF(_xlfn.MAXIFS($F$2:$F7740,$C$2:$C7740,$C7741,$B$2:$B7740,$B7741,$A$2:$A7740,$A7741)=0,"",$E7741-_xlfn.MAXIFS($F$2:$F7740,$C$2:$C7740,$C7741,$B$2:$B7740,$B7741,$A$2:$A7740,$A7741))))</f>
        <v/>
      </c>
      <c r="K7741" s="6" t="str">
        <f t="shared" si="361"/>
        <v/>
      </c>
      <c r="L7741" s="6" t="str">
        <f t="shared" si="362"/>
        <v/>
      </c>
      <c r="M7741" s="6" t="str">
        <f t="shared" si="360"/>
        <v/>
      </c>
    </row>
    <row r="7742" spans="1:13" x14ac:dyDescent="0.25">
      <c r="A7742"/>
      <c r="B7742" s="1"/>
      <c r="C7742"/>
      <c r="D7742"/>
      <c r="E7742" s="76"/>
      <c r="F7742" s="76"/>
      <c r="G7742" s="2"/>
      <c r="H7742" s="77"/>
      <c r="J7742" s="79" t="str">
        <f>IF(IF(IF(_xlfn.MAXIFS($F$2:$F7741,$C$2:$C7741,$C7742,$B$2:$B7741,$B7742,$A$2:$A7741,$A7742)=0,"",$E7742-_xlfn.MAXIFS($F$2:$F7741,$C$2:$C7741,$C7742,$B$2:$B7741,$B7742,$A$2:$A7741,$A7742))&lt;0,0,IF(_xlfn.MAXIFS($F$2:$F7741,$C$2:$C7741,$C7742,$B$2:$B7741,$B7742,$A$2:$A7741,$A7742)=0,"",$E7742-_xlfn.MAXIFS($F$2:$F7741,$C$2:$C7741,$C7742,$B$2:$B7741,$B7742,$A$2:$A7741,$A7742)))&gt;0.25,"",IF(IF(_xlfn.MAXIFS($F$2:$F7741,$C$2:$C7741,$C7742,$B$2:$B7741,$B7742,$A$2:$A7741,$A7742)=0,"",$E7742-_xlfn.MAXIFS($F$2:$F7741,$C$2:$C7741,$C7742,$B$2:$B7741,$B7742,$A$2:$A7741,$A7742))&lt;0,0,IF(_xlfn.MAXIFS($F$2:$F7741,$C$2:$C7741,$C7742,$B$2:$B7741,$B7742,$A$2:$A7741,$A7742)=0,"",$E7742-_xlfn.MAXIFS($F$2:$F7741,$C$2:$C7741,$C7742,$B$2:$B7741,$B7742,$A$2:$A7741,$A7742))))</f>
        <v/>
      </c>
      <c r="K7742" s="6" t="str">
        <f t="shared" si="361"/>
        <v/>
      </c>
      <c r="L7742" s="6" t="str">
        <f t="shared" si="362"/>
        <v/>
      </c>
      <c r="M7742" s="6" t="str">
        <f t="shared" si="360"/>
        <v/>
      </c>
    </row>
    <row r="7743" spans="1:13" x14ac:dyDescent="0.25">
      <c r="A7743"/>
      <c r="B7743" s="1"/>
      <c r="C7743"/>
      <c r="D7743"/>
      <c r="E7743" s="76"/>
      <c r="F7743" s="76"/>
      <c r="G7743" s="2"/>
      <c r="H7743" s="77"/>
      <c r="J7743" s="79" t="str">
        <f>IF(IF(IF(_xlfn.MAXIFS($F$2:$F7742,$C$2:$C7742,$C7743,$B$2:$B7742,$B7743,$A$2:$A7742,$A7743)=0,"",$E7743-_xlfn.MAXIFS($F$2:$F7742,$C$2:$C7742,$C7743,$B$2:$B7742,$B7743,$A$2:$A7742,$A7743))&lt;0,0,IF(_xlfn.MAXIFS($F$2:$F7742,$C$2:$C7742,$C7743,$B$2:$B7742,$B7743,$A$2:$A7742,$A7743)=0,"",$E7743-_xlfn.MAXIFS($F$2:$F7742,$C$2:$C7742,$C7743,$B$2:$B7742,$B7743,$A$2:$A7742,$A7743)))&gt;0.25,"",IF(IF(_xlfn.MAXIFS($F$2:$F7742,$C$2:$C7742,$C7743,$B$2:$B7742,$B7743,$A$2:$A7742,$A7743)=0,"",$E7743-_xlfn.MAXIFS($F$2:$F7742,$C$2:$C7742,$C7743,$B$2:$B7742,$B7743,$A$2:$A7742,$A7743))&lt;0,0,IF(_xlfn.MAXIFS($F$2:$F7742,$C$2:$C7742,$C7743,$B$2:$B7742,$B7743,$A$2:$A7742,$A7743)=0,"",$E7743-_xlfn.MAXIFS($F$2:$F7742,$C$2:$C7742,$C7743,$B$2:$B7742,$B7743,$A$2:$A7742,$A7743))))</f>
        <v/>
      </c>
      <c r="K7743" s="6" t="str">
        <f t="shared" si="361"/>
        <v/>
      </c>
      <c r="L7743" s="6" t="str">
        <f t="shared" si="362"/>
        <v/>
      </c>
      <c r="M7743" s="6" t="str">
        <f t="shared" si="360"/>
        <v/>
      </c>
    </row>
    <row r="7744" spans="1:13" x14ac:dyDescent="0.25">
      <c r="A7744"/>
      <c r="B7744" s="1"/>
      <c r="C7744"/>
      <c r="D7744"/>
      <c r="E7744" s="76"/>
      <c r="F7744" s="76"/>
      <c r="G7744" s="2"/>
      <c r="H7744" s="77"/>
      <c r="J7744" s="79" t="str">
        <f>IF(IF(IF(_xlfn.MAXIFS($F$2:$F7743,$C$2:$C7743,$C7744,$B$2:$B7743,$B7744,$A$2:$A7743,$A7744)=0,"",$E7744-_xlfn.MAXIFS($F$2:$F7743,$C$2:$C7743,$C7744,$B$2:$B7743,$B7744,$A$2:$A7743,$A7744))&lt;0,0,IF(_xlfn.MAXIFS($F$2:$F7743,$C$2:$C7743,$C7744,$B$2:$B7743,$B7744,$A$2:$A7743,$A7744)=0,"",$E7744-_xlfn.MAXIFS($F$2:$F7743,$C$2:$C7743,$C7744,$B$2:$B7743,$B7744,$A$2:$A7743,$A7744)))&gt;0.25,"",IF(IF(_xlfn.MAXIFS($F$2:$F7743,$C$2:$C7743,$C7744,$B$2:$B7743,$B7744,$A$2:$A7743,$A7744)=0,"",$E7744-_xlfn.MAXIFS($F$2:$F7743,$C$2:$C7743,$C7744,$B$2:$B7743,$B7744,$A$2:$A7743,$A7744))&lt;0,0,IF(_xlfn.MAXIFS($F$2:$F7743,$C$2:$C7743,$C7744,$B$2:$B7743,$B7744,$A$2:$A7743,$A7744)=0,"",$E7744-_xlfn.MAXIFS($F$2:$F7743,$C$2:$C7743,$C7744,$B$2:$B7743,$B7744,$A$2:$A7743,$A7744))))</f>
        <v/>
      </c>
      <c r="K7744" s="6" t="str">
        <f t="shared" si="361"/>
        <v/>
      </c>
      <c r="L7744" s="6" t="str">
        <f t="shared" si="362"/>
        <v/>
      </c>
      <c r="M7744" s="6" t="str">
        <f t="shared" si="360"/>
        <v/>
      </c>
    </row>
    <row r="7745" spans="1:13" x14ac:dyDescent="0.25">
      <c r="A7745"/>
      <c r="B7745" s="1"/>
      <c r="C7745"/>
      <c r="D7745"/>
      <c r="E7745" s="76"/>
      <c r="F7745" s="76"/>
      <c r="G7745" s="2"/>
      <c r="H7745" s="77"/>
      <c r="J7745" s="79" t="str">
        <f>IF(IF(IF(_xlfn.MAXIFS($F$2:$F7744,$C$2:$C7744,$C7745,$B$2:$B7744,$B7745,$A$2:$A7744,$A7745)=0,"",$E7745-_xlfn.MAXIFS($F$2:$F7744,$C$2:$C7744,$C7745,$B$2:$B7744,$B7745,$A$2:$A7744,$A7745))&lt;0,0,IF(_xlfn.MAXIFS($F$2:$F7744,$C$2:$C7744,$C7745,$B$2:$B7744,$B7745,$A$2:$A7744,$A7745)=0,"",$E7745-_xlfn.MAXIFS($F$2:$F7744,$C$2:$C7744,$C7745,$B$2:$B7744,$B7745,$A$2:$A7744,$A7745)))&gt;0.25,"",IF(IF(_xlfn.MAXIFS($F$2:$F7744,$C$2:$C7744,$C7745,$B$2:$B7744,$B7745,$A$2:$A7744,$A7745)=0,"",$E7745-_xlfn.MAXIFS($F$2:$F7744,$C$2:$C7744,$C7745,$B$2:$B7744,$B7745,$A$2:$A7744,$A7745))&lt;0,0,IF(_xlfn.MAXIFS($F$2:$F7744,$C$2:$C7744,$C7745,$B$2:$B7744,$B7745,$A$2:$A7744,$A7745)=0,"",$E7745-_xlfn.MAXIFS($F$2:$F7744,$C$2:$C7744,$C7745,$B$2:$B7744,$B7745,$A$2:$A7744,$A7745))))</f>
        <v/>
      </c>
      <c r="K7745" s="6" t="str">
        <f t="shared" si="361"/>
        <v/>
      </c>
      <c r="L7745" s="6" t="str">
        <f t="shared" si="362"/>
        <v/>
      </c>
      <c r="M7745" s="6" t="str">
        <f t="shared" si="360"/>
        <v/>
      </c>
    </row>
    <row r="7746" spans="1:13" x14ac:dyDescent="0.25">
      <c r="A7746"/>
      <c r="B7746" s="1"/>
      <c r="C7746"/>
      <c r="D7746"/>
      <c r="E7746" s="76"/>
      <c r="F7746" s="76"/>
      <c r="G7746" s="2"/>
      <c r="H7746" s="77"/>
      <c r="J7746" s="79" t="str">
        <f>IF(IF(IF(_xlfn.MAXIFS($F$2:$F7745,$C$2:$C7745,$C7746,$B$2:$B7745,$B7746,$A$2:$A7745,$A7746)=0,"",$E7746-_xlfn.MAXIFS($F$2:$F7745,$C$2:$C7745,$C7746,$B$2:$B7745,$B7746,$A$2:$A7745,$A7746))&lt;0,0,IF(_xlfn.MAXIFS($F$2:$F7745,$C$2:$C7745,$C7746,$B$2:$B7745,$B7746,$A$2:$A7745,$A7746)=0,"",$E7746-_xlfn.MAXIFS($F$2:$F7745,$C$2:$C7745,$C7746,$B$2:$B7745,$B7746,$A$2:$A7745,$A7746)))&gt;0.25,"",IF(IF(_xlfn.MAXIFS($F$2:$F7745,$C$2:$C7745,$C7746,$B$2:$B7745,$B7746,$A$2:$A7745,$A7746)=0,"",$E7746-_xlfn.MAXIFS($F$2:$F7745,$C$2:$C7745,$C7746,$B$2:$B7745,$B7746,$A$2:$A7745,$A7746))&lt;0,0,IF(_xlfn.MAXIFS($F$2:$F7745,$C$2:$C7745,$C7746,$B$2:$B7745,$B7746,$A$2:$A7745,$A7746)=0,"",$E7746-_xlfn.MAXIFS($F$2:$F7745,$C$2:$C7745,$C7746,$B$2:$B7745,$B7746,$A$2:$A7745,$A7746))))</f>
        <v/>
      </c>
      <c r="K7746" s="6" t="str">
        <f t="shared" si="361"/>
        <v/>
      </c>
      <c r="L7746" s="6" t="str">
        <f t="shared" si="362"/>
        <v/>
      </c>
      <c r="M7746" s="6" t="str">
        <f t="shared" ref="M7746:M7809" si="363">IF($A7746="","",IF(AND($K7746&gt;=10,$K7746&lt;=13),"Y",IF(AND($K7746=14,$L7746="EARLY"),"Y","N")))</f>
        <v/>
      </c>
    </row>
    <row r="7747" spans="1:13" x14ac:dyDescent="0.25">
      <c r="A7747"/>
      <c r="B7747" s="1"/>
      <c r="C7747"/>
      <c r="D7747"/>
      <c r="E7747" s="76"/>
      <c r="F7747" s="76"/>
      <c r="G7747" s="2"/>
      <c r="H7747" s="77"/>
      <c r="J7747" s="79" t="str">
        <f>IF(IF(IF(_xlfn.MAXIFS($F$2:$F7746,$C$2:$C7746,$C7747,$B$2:$B7746,$B7747,$A$2:$A7746,$A7747)=0,"",$E7747-_xlfn.MAXIFS($F$2:$F7746,$C$2:$C7746,$C7747,$B$2:$B7746,$B7747,$A$2:$A7746,$A7747))&lt;0,0,IF(_xlfn.MAXIFS($F$2:$F7746,$C$2:$C7746,$C7747,$B$2:$B7746,$B7747,$A$2:$A7746,$A7747)=0,"",$E7747-_xlfn.MAXIFS($F$2:$F7746,$C$2:$C7746,$C7747,$B$2:$B7746,$B7747,$A$2:$A7746,$A7747)))&gt;0.25,"",IF(IF(_xlfn.MAXIFS($F$2:$F7746,$C$2:$C7746,$C7747,$B$2:$B7746,$B7747,$A$2:$A7746,$A7747)=0,"",$E7747-_xlfn.MAXIFS($F$2:$F7746,$C$2:$C7746,$C7747,$B$2:$B7746,$B7747,$A$2:$A7746,$A7747))&lt;0,0,IF(_xlfn.MAXIFS($F$2:$F7746,$C$2:$C7746,$C7747,$B$2:$B7746,$B7747,$A$2:$A7746,$A7747)=0,"",$E7747-_xlfn.MAXIFS($F$2:$F7746,$C$2:$C7746,$C7747,$B$2:$B7746,$B7747,$A$2:$A7746,$A7747))))</f>
        <v/>
      </c>
      <c r="K7747" s="6" t="str">
        <f t="shared" ref="K7747:K7810" si="364">IF($J7747="","",IF(HOUR($E7747)&gt;19,19,IF(HOUR($E7747)&lt;5,5,HOUR($E7747))))</f>
        <v/>
      </c>
      <c r="L7747" s="6" t="str">
        <f t="shared" ref="L7747:L7810" si="365">IF($J7747="","",IF(MINUTE($E7747)&lt;30,"EARLY","LATE"))</f>
        <v/>
      </c>
      <c r="M7747" s="6" t="str">
        <f t="shared" si="363"/>
        <v/>
      </c>
    </row>
    <row r="7748" spans="1:13" x14ac:dyDescent="0.25">
      <c r="A7748"/>
      <c r="B7748" s="1"/>
      <c r="C7748"/>
      <c r="D7748"/>
      <c r="E7748" s="76"/>
      <c r="F7748" s="76"/>
      <c r="G7748" s="2"/>
      <c r="H7748" s="77"/>
      <c r="J7748" s="79" t="str">
        <f>IF(IF(IF(_xlfn.MAXIFS($F$2:$F7747,$C$2:$C7747,$C7748,$B$2:$B7747,$B7748,$A$2:$A7747,$A7748)=0,"",$E7748-_xlfn.MAXIFS($F$2:$F7747,$C$2:$C7747,$C7748,$B$2:$B7747,$B7748,$A$2:$A7747,$A7748))&lt;0,0,IF(_xlfn.MAXIFS($F$2:$F7747,$C$2:$C7747,$C7748,$B$2:$B7747,$B7748,$A$2:$A7747,$A7748)=0,"",$E7748-_xlfn.MAXIFS($F$2:$F7747,$C$2:$C7747,$C7748,$B$2:$B7747,$B7748,$A$2:$A7747,$A7748)))&gt;0.25,"",IF(IF(_xlfn.MAXIFS($F$2:$F7747,$C$2:$C7747,$C7748,$B$2:$B7747,$B7748,$A$2:$A7747,$A7748)=0,"",$E7748-_xlfn.MAXIFS($F$2:$F7747,$C$2:$C7747,$C7748,$B$2:$B7747,$B7748,$A$2:$A7747,$A7748))&lt;0,0,IF(_xlfn.MAXIFS($F$2:$F7747,$C$2:$C7747,$C7748,$B$2:$B7747,$B7748,$A$2:$A7747,$A7748)=0,"",$E7748-_xlfn.MAXIFS($F$2:$F7747,$C$2:$C7747,$C7748,$B$2:$B7747,$B7748,$A$2:$A7747,$A7748))))</f>
        <v/>
      </c>
      <c r="K7748" s="6" t="str">
        <f t="shared" si="364"/>
        <v/>
      </c>
      <c r="L7748" s="6" t="str">
        <f t="shared" si="365"/>
        <v/>
      </c>
      <c r="M7748" s="6" t="str">
        <f t="shared" si="363"/>
        <v/>
      </c>
    </row>
    <row r="7749" spans="1:13" x14ac:dyDescent="0.25">
      <c r="A7749"/>
      <c r="B7749" s="1"/>
      <c r="C7749"/>
      <c r="D7749"/>
      <c r="E7749" s="76"/>
      <c r="F7749" s="76"/>
      <c r="G7749" s="2"/>
      <c r="H7749" s="77"/>
      <c r="J7749" s="79" t="str">
        <f>IF(IF(IF(_xlfn.MAXIFS($F$2:$F7748,$C$2:$C7748,$C7749,$B$2:$B7748,$B7749,$A$2:$A7748,$A7749)=0,"",$E7749-_xlfn.MAXIFS($F$2:$F7748,$C$2:$C7748,$C7749,$B$2:$B7748,$B7749,$A$2:$A7748,$A7749))&lt;0,0,IF(_xlfn.MAXIFS($F$2:$F7748,$C$2:$C7748,$C7749,$B$2:$B7748,$B7749,$A$2:$A7748,$A7749)=0,"",$E7749-_xlfn.MAXIFS($F$2:$F7748,$C$2:$C7748,$C7749,$B$2:$B7748,$B7749,$A$2:$A7748,$A7749)))&gt;0.25,"",IF(IF(_xlfn.MAXIFS($F$2:$F7748,$C$2:$C7748,$C7749,$B$2:$B7748,$B7749,$A$2:$A7748,$A7749)=0,"",$E7749-_xlfn.MAXIFS($F$2:$F7748,$C$2:$C7748,$C7749,$B$2:$B7748,$B7749,$A$2:$A7748,$A7749))&lt;0,0,IF(_xlfn.MAXIFS($F$2:$F7748,$C$2:$C7748,$C7749,$B$2:$B7748,$B7749,$A$2:$A7748,$A7749)=0,"",$E7749-_xlfn.MAXIFS($F$2:$F7748,$C$2:$C7748,$C7749,$B$2:$B7748,$B7749,$A$2:$A7748,$A7749))))</f>
        <v/>
      </c>
      <c r="K7749" s="6" t="str">
        <f t="shared" si="364"/>
        <v/>
      </c>
      <c r="L7749" s="6" t="str">
        <f t="shared" si="365"/>
        <v/>
      </c>
      <c r="M7749" s="6" t="str">
        <f t="shared" si="363"/>
        <v/>
      </c>
    </row>
    <row r="7750" spans="1:13" x14ac:dyDescent="0.25">
      <c r="A7750"/>
      <c r="B7750" s="1"/>
      <c r="C7750"/>
      <c r="D7750"/>
      <c r="E7750" s="76"/>
      <c r="F7750" s="76"/>
      <c r="G7750" s="2"/>
      <c r="H7750" s="77"/>
      <c r="J7750" s="79" t="str">
        <f>IF(IF(IF(_xlfn.MAXIFS($F$2:$F7749,$C$2:$C7749,$C7750,$B$2:$B7749,$B7750,$A$2:$A7749,$A7750)=0,"",$E7750-_xlfn.MAXIFS($F$2:$F7749,$C$2:$C7749,$C7750,$B$2:$B7749,$B7750,$A$2:$A7749,$A7750))&lt;0,0,IF(_xlfn.MAXIFS($F$2:$F7749,$C$2:$C7749,$C7750,$B$2:$B7749,$B7750,$A$2:$A7749,$A7750)=0,"",$E7750-_xlfn.MAXIFS($F$2:$F7749,$C$2:$C7749,$C7750,$B$2:$B7749,$B7750,$A$2:$A7749,$A7750)))&gt;0.25,"",IF(IF(_xlfn.MAXIFS($F$2:$F7749,$C$2:$C7749,$C7750,$B$2:$B7749,$B7750,$A$2:$A7749,$A7750)=0,"",$E7750-_xlfn.MAXIFS($F$2:$F7749,$C$2:$C7749,$C7750,$B$2:$B7749,$B7750,$A$2:$A7749,$A7750))&lt;0,0,IF(_xlfn.MAXIFS($F$2:$F7749,$C$2:$C7749,$C7750,$B$2:$B7749,$B7750,$A$2:$A7749,$A7750)=0,"",$E7750-_xlfn.MAXIFS($F$2:$F7749,$C$2:$C7749,$C7750,$B$2:$B7749,$B7750,$A$2:$A7749,$A7750))))</f>
        <v/>
      </c>
      <c r="K7750" s="6" t="str">
        <f t="shared" si="364"/>
        <v/>
      </c>
      <c r="L7750" s="6" t="str">
        <f t="shared" si="365"/>
        <v/>
      </c>
      <c r="M7750" s="6" t="str">
        <f t="shared" si="363"/>
        <v/>
      </c>
    </row>
    <row r="7751" spans="1:13" x14ac:dyDescent="0.25">
      <c r="A7751"/>
      <c r="B7751" s="1"/>
      <c r="C7751"/>
      <c r="D7751"/>
      <c r="E7751" s="76"/>
      <c r="F7751" s="76"/>
      <c r="G7751" s="2"/>
      <c r="H7751" s="77"/>
      <c r="J7751" s="79" t="str">
        <f>IF(IF(IF(_xlfn.MAXIFS($F$2:$F7750,$C$2:$C7750,$C7751,$B$2:$B7750,$B7751,$A$2:$A7750,$A7751)=0,"",$E7751-_xlfn.MAXIFS($F$2:$F7750,$C$2:$C7750,$C7751,$B$2:$B7750,$B7751,$A$2:$A7750,$A7751))&lt;0,0,IF(_xlfn.MAXIFS($F$2:$F7750,$C$2:$C7750,$C7751,$B$2:$B7750,$B7751,$A$2:$A7750,$A7751)=0,"",$E7751-_xlfn.MAXIFS($F$2:$F7750,$C$2:$C7750,$C7751,$B$2:$B7750,$B7751,$A$2:$A7750,$A7751)))&gt;0.25,"",IF(IF(_xlfn.MAXIFS($F$2:$F7750,$C$2:$C7750,$C7751,$B$2:$B7750,$B7751,$A$2:$A7750,$A7751)=0,"",$E7751-_xlfn.MAXIFS($F$2:$F7750,$C$2:$C7750,$C7751,$B$2:$B7750,$B7751,$A$2:$A7750,$A7751))&lt;0,0,IF(_xlfn.MAXIFS($F$2:$F7750,$C$2:$C7750,$C7751,$B$2:$B7750,$B7751,$A$2:$A7750,$A7751)=0,"",$E7751-_xlfn.MAXIFS($F$2:$F7750,$C$2:$C7750,$C7751,$B$2:$B7750,$B7751,$A$2:$A7750,$A7751))))</f>
        <v/>
      </c>
      <c r="K7751" s="6" t="str">
        <f t="shared" si="364"/>
        <v/>
      </c>
      <c r="L7751" s="6" t="str">
        <f t="shared" si="365"/>
        <v/>
      </c>
      <c r="M7751" s="6" t="str">
        <f t="shared" si="363"/>
        <v/>
      </c>
    </row>
    <row r="7752" spans="1:13" x14ac:dyDescent="0.25">
      <c r="A7752"/>
      <c r="B7752" s="1"/>
      <c r="C7752"/>
      <c r="D7752"/>
      <c r="E7752" s="76"/>
      <c r="F7752" s="76"/>
      <c r="G7752" s="2"/>
      <c r="H7752" s="77"/>
      <c r="J7752" s="79" t="str">
        <f>IF(IF(IF(_xlfn.MAXIFS($F$2:$F7751,$C$2:$C7751,$C7752,$B$2:$B7751,$B7752,$A$2:$A7751,$A7752)=0,"",$E7752-_xlfn.MAXIFS($F$2:$F7751,$C$2:$C7751,$C7752,$B$2:$B7751,$B7752,$A$2:$A7751,$A7752))&lt;0,0,IF(_xlfn.MAXIFS($F$2:$F7751,$C$2:$C7751,$C7752,$B$2:$B7751,$B7752,$A$2:$A7751,$A7752)=0,"",$E7752-_xlfn.MAXIFS($F$2:$F7751,$C$2:$C7751,$C7752,$B$2:$B7751,$B7752,$A$2:$A7751,$A7752)))&gt;0.25,"",IF(IF(_xlfn.MAXIFS($F$2:$F7751,$C$2:$C7751,$C7752,$B$2:$B7751,$B7752,$A$2:$A7751,$A7752)=0,"",$E7752-_xlfn.MAXIFS($F$2:$F7751,$C$2:$C7751,$C7752,$B$2:$B7751,$B7752,$A$2:$A7751,$A7752))&lt;0,0,IF(_xlfn.MAXIFS($F$2:$F7751,$C$2:$C7751,$C7752,$B$2:$B7751,$B7752,$A$2:$A7751,$A7752)=0,"",$E7752-_xlfn.MAXIFS($F$2:$F7751,$C$2:$C7751,$C7752,$B$2:$B7751,$B7752,$A$2:$A7751,$A7752))))</f>
        <v/>
      </c>
      <c r="K7752" s="6" t="str">
        <f t="shared" si="364"/>
        <v/>
      </c>
      <c r="L7752" s="6" t="str">
        <f t="shared" si="365"/>
        <v/>
      </c>
      <c r="M7752" s="6" t="str">
        <f t="shared" si="363"/>
        <v/>
      </c>
    </row>
    <row r="7753" spans="1:13" x14ac:dyDescent="0.25">
      <c r="A7753"/>
      <c r="B7753" s="1"/>
      <c r="C7753"/>
      <c r="D7753"/>
      <c r="E7753" s="76"/>
      <c r="F7753" s="76"/>
      <c r="G7753" s="2"/>
      <c r="H7753" s="77"/>
      <c r="J7753" s="79" t="str">
        <f>IF(IF(IF(_xlfn.MAXIFS($F$2:$F7752,$C$2:$C7752,$C7753,$B$2:$B7752,$B7753,$A$2:$A7752,$A7753)=0,"",$E7753-_xlfn.MAXIFS($F$2:$F7752,$C$2:$C7752,$C7753,$B$2:$B7752,$B7753,$A$2:$A7752,$A7753))&lt;0,0,IF(_xlfn.MAXIFS($F$2:$F7752,$C$2:$C7752,$C7753,$B$2:$B7752,$B7753,$A$2:$A7752,$A7753)=0,"",$E7753-_xlfn.MAXIFS($F$2:$F7752,$C$2:$C7752,$C7753,$B$2:$B7752,$B7753,$A$2:$A7752,$A7753)))&gt;0.25,"",IF(IF(_xlfn.MAXIFS($F$2:$F7752,$C$2:$C7752,$C7753,$B$2:$B7752,$B7753,$A$2:$A7752,$A7753)=0,"",$E7753-_xlfn.MAXIFS($F$2:$F7752,$C$2:$C7752,$C7753,$B$2:$B7752,$B7753,$A$2:$A7752,$A7753))&lt;0,0,IF(_xlfn.MAXIFS($F$2:$F7752,$C$2:$C7752,$C7753,$B$2:$B7752,$B7753,$A$2:$A7752,$A7753)=0,"",$E7753-_xlfn.MAXIFS($F$2:$F7752,$C$2:$C7752,$C7753,$B$2:$B7752,$B7753,$A$2:$A7752,$A7753))))</f>
        <v/>
      </c>
      <c r="K7753" s="6" t="str">
        <f t="shared" si="364"/>
        <v/>
      </c>
      <c r="L7753" s="6" t="str">
        <f t="shared" si="365"/>
        <v/>
      </c>
      <c r="M7753" s="6" t="str">
        <f t="shared" si="363"/>
        <v/>
      </c>
    </row>
    <row r="7754" spans="1:13" x14ac:dyDescent="0.25">
      <c r="A7754"/>
      <c r="B7754" s="1"/>
      <c r="C7754"/>
      <c r="D7754"/>
      <c r="E7754" s="76"/>
      <c r="F7754" s="76"/>
      <c r="G7754" s="2"/>
      <c r="H7754" s="77"/>
      <c r="J7754" s="79" t="str">
        <f>IF(IF(IF(_xlfn.MAXIFS($F$2:$F7753,$C$2:$C7753,$C7754,$B$2:$B7753,$B7754,$A$2:$A7753,$A7754)=0,"",$E7754-_xlfn.MAXIFS($F$2:$F7753,$C$2:$C7753,$C7754,$B$2:$B7753,$B7754,$A$2:$A7753,$A7754))&lt;0,0,IF(_xlfn.MAXIFS($F$2:$F7753,$C$2:$C7753,$C7754,$B$2:$B7753,$B7754,$A$2:$A7753,$A7754)=0,"",$E7754-_xlfn.MAXIFS($F$2:$F7753,$C$2:$C7753,$C7754,$B$2:$B7753,$B7754,$A$2:$A7753,$A7754)))&gt;0.25,"",IF(IF(_xlfn.MAXIFS($F$2:$F7753,$C$2:$C7753,$C7754,$B$2:$B7753,$B7754,$A$2:$A7753,$A7754)=0,"",$E7754-_xlfn.MAXIFS($F$2:$F7753,$C$2:$C7753,$C7754,$B$2:$B7753,$B7754,$A$2:$A7753,$A7754))&lt;0,0,IF(_xlfn.MAXIFS($F$2:$F7753,$C$2:$C7753,$C7754,$B$2:$B7753,$B7754,$A$2:$A7753,$A7754)=0,"",$E7754-_xlfn.MAXIFS($F$2:$F7753,$C$2:$C7753,$C7754,$B$2:$B7753,$B7754,$A$2:$A7753,$A7754))))</f>
        <v/>
      </c>
      <c r="K7754" s="6" t="str">
        <f t="shared" si="364"/>
        <v/>
      </c>
      <c r="L7754" s="6" t="str">
        <f t="shared" si="365"/>
        <v/>
      </c>
      <c r="M7754" s="6" t="str">
        <f t="shared" si="363"/>
        <v/>
      </c>
    </row>
    <row r="7755" spans="1:13" x14ac:dyDescent="0.25">
      <c r="A7755"/>
      <c r="B7755" s="1"/>
      <c r="C7755"/>
      <c r="D7755"/>
      <c r="E7755" s="76"/>
      <c r="F7755" s="76"/>
      <c r="G7755" s="2"/>
      <c r="H7755" s="77"/>
      <c r="J7755" s="79" t="str">
        <f>IF(IF(IF(_xlfn.MAXIFS($F$2:$F7754,$C$2:$C7754,$C7755,$B$2:$B7754,$B7755,$A$2:$A7754,$A7755)=0,"",$E7755-_xlfn.MAXIFS($F$2:$F7754,$C$2:$C7754,$C7755,$B$2:$B7754,$B7755,$A$2:$A7754,$A7755))&lt;0,0,IF(_xlfn.MAXIFS($F$2:$F7754,$C$2:$C7754,$C7755,$B$2:$B7754,$B7755,$A$2:$A7754,$A7755)=0,"",$E7755-_xlfn.MAXIFS($F$2:$F7754,$C$2:$C7754,$C7755,$B$2:$B7754,$B7755,$A$2:$A7754,$A7755)))&gt;0.25,"",IF(IF(_xlfn.MAXIFS($F$2:$F7754,$C$2:$C7754,$C7755,$B$2:$B7754,$B7755,$A$2:$A7754,$A7755)=0,"",$E7755-_xlfn.MAXIFS($F$2:$F7754,$C$2:$C7754,$C7755,$B$2:$B7754,$B7755,$A$2:$A7754,$A7755))&lt;0,0,IF(_xlfn.MAXIFS($F$2:$F7754,$C$2:$C7754,$C7755,$B$2:$B7754,$B7755,$A$2:$A7754,$A7755)=0,"",$E7755-_xlfn.MAXIFS($F$2:$F7754,$C$2:$C7754,$C7755,$B$2:$B7754,$B7755,$A$2:$A7754,$A7755))))</f>
        <v/>
      </c>
      <c r="K7755" s="6" t="str">
        <f t="shared" si="364"/>
        <v/>
      </c>
      <c r="L7755" s="6" t="str">
        <f t="shared" si="365"/>
        <v/>
      </c>
      <c r="M7755" s="6" t="str">
        <f t="shared" si="363"/>
        <v/>
      </c>
    </row>
    <row r="7756" spans="1:13" x14ac:dyDescent="0.25">
      <c r="A7756"/>
      <c r="B7756" s="1"/>
      <c r="C7756"/>
      <c r="D7756"/>
      <c r="E7756" s="76"/>
      <c r="F7756" s="76"/>
      <c r="G7756" s="2"/>
      <c r="H7756" s="77"/>
      <c r="J7756" s="79" t="str">
        <f>IF(IF(IF(_xlfn.MAXIFS($F$2:$F7755,$C$2:$C7755,$C7756,$B$2:$B7755,$B7756,$A$2:$A7755,$A7756)=0,"",$E7756-_xlfn.MAXIFS($F$2:$F7755,$C$2:$C7755,$C7756,$B$2:$B7755,$B7756,$A$2:$A7755,$A7756))&lt;0,0,IF(_xlfn.MAXIFS($F$2:$F7755,$C$2:$C7755,$C7756,$B$2:$B7755,$B7756,$A$2:$A7755,$A7756)=0,"",$E7756-_xlfn.MAXIFS($F$2:$F7755,$C$2:$C7755,$C7756,$B$2:$B7755,$B7756,$A$2:$A7755,$A7756)))&gt;0.25,"",IF(IF(_xlfn.MAXIFS($F$2:$F7755,$C$2:$C7755,$C7756,$B$2:$B7755,$B7756,$A$2:$A7755,$A7756)=0,"",$E7756-_xlfn.MAXIFS($F$2:$F7755,$C$2:$C7755,$C7756,$B$2:$B7755,$B7756,$A$2:$A7755,$A7756))&lt;0,0,IF(_xlfn.MAXIFS($F$2:$F7755,$C$2:$C7755,$C7756,$B$2:$B7755,$B7756,$A$2:$A7755,$A7756)=0,"",$E7756-_xlfn.MAXIFS($F$2:$F7755,$C$2:$C7755,$C7756,$B$2:$B7755,$B7756,$A$2:$A7755,$A7756))))</f>
        <v/>
      </c>
      <c r="K7756" s="6" t="str">
        <f t="shared" si="364"/>
        <v/>
      </c>
      <c r="L7756" s="6" t="str">
        <f t="shared" si="365"/>
        <v/>
      </c>
      <c r="M7756" s="6" t="str">
        <f t="shared" si="363"/>
        <v/>
      </c>
    </row>
    <row r="7757" spans="1:13" x14ac:dyDescent="0.25">
      <c r="A7757"/>
      <c r="B7757" s="1"/>
      <c r="C7757"/>
      <c r="D7757"/>
      <c r="E7757" s="76"/>
      <c r="F7757" s="76"/>
      <c r="G7757" s="2"/>
      <c r="H7757" s="77"/>
      <c r="J7757" s="79" t="str">
        <f>IF(IF(IF(_xlfn.MAXIFS($F$2:$F7756,$C$2:$C7756,$C7757,$B$2:$B7756,$B7757,$A$2:$A7756,$A7757)=0,"",$E7757-_xlfn.MAXIFS($F$2:$F7756,$C$2:$C7756,$C7757,$B$2:$B7756,$B7757,$A$2:$A7756,$A7757))&lt;0,0,IF(_xlfn.MAXIFS($F$2:$F7756,$C$2:$C7756,$C7757,$B$2:$B7756,$B7757,$A$2:$A7756,$A7757)=0,"",$E7757-_xlfn.MAXIFS($F$2:$F7756,$C$2:$C7756,$C7757,$B$2:$B7756,$B7757,$A$2:$A7756,$A7757)))&gt;0.25,"",IF(IF(_xlfn.MAXIFS($F$2:$F7756,$C$2:$C7756,$C7757,$B$2:$B7756,$B7757,$A$2:$A7756,$A7757)=0,"",$E7757-_xlfn.MAXIFS($F$2:$F7756,$C$2:$C7756,$C7757,$B$2:$B7756,$B7757,$A$2:$A7756,$A7757))&lt;0,0,IF(_xlfn.MAXIFS($F$2:$F7756,$C$2:$C7756,$C7757,$B$2:$B7756,$B7757,$A$2:$A7756,$A7757)=0,"",$E7757-_xlfn.MAXIFS($F$2:$F7756,$C$2:$C7756,$C7757,$B$2:$B7756,$B7757,$A$2:$A7756,$A7757))))</f>
        <v/>
      </c>
      <c r="K7757" s="6" t="str">
        <f t="shared" si="364"/>
        <v/>
      </c>
      <c r="L7757" s="6" t="str">
        <f t="shared" si="365"/>
        <v/>
      </c>
      <c r="M7757" s="6" t="str">
        <f t="shared" si="363"/>
        <v/>
      </c>
    </row>
    <row r="7758" spans="1:13" x14ac:dyDescent="0.25">
      <c r="A7758"/>
      <c r="B7758" s="1"/>
      <c r="C7758"/>
      <c r="D7758"/>
      <c r="E7758" s="76"/>
      <c r="F7758" s="76"/>
      <c r="G7758" s="2"/>
      <c r="H7758" s="77"/>
      <c r="J7758" s="79" t="str">
        <f>IF(IF(IF(_xlfn.MAXIFS($F$2:$F7757,$C$2:$C7757,$C7758,$B$2:$B7757,$B7758,$A$2:$A7757,$A7758)=0,"",$E7758-_xlfn.MAXIFS($F$2:$F7757,$C$2:$C7757,$C7758,$B$2:$B7757,$B7758,$A$2:$A7757,$A7758))&lt;0,0,IF(_xlfn.MAXIFS($F$2:$F7757,$C$2:$C7757,$C7758,$B$2:$B7757,$B7758,$A$2:$A7757,$A7758)=0,"",$E7758-_xlfn.MAXIFS($F$2:$F7757,$C$2:$C7757,$C7758,$B$2:$B7757,$B7758,$A$2:$A7757,$A7758)))&gt;0.25,"",IF(IF(_xlfn.MAXIFS($F$2:$F7757,$C$2:$C7757,$C7758,$B$2:$B7757,$B7758,$A$2:$A7757,$A7758)=0,"",$E7758-_xlfn.MAXIFS($F$2:$F7757,$C$2:$C7757,$C7758,$B$2:$B7757,$B7758,$A$2:$A7757,$A7758))&lt;0,0,IF(_xlfn.MAXIFS($F$2:$F7757,$C$2:$C7757,$C7758,$B$2:$B7757,$B7758,$A$2:$A7757,$A7758)=0,"",$E7758-_xlfn.MAXIFS($F$2:$F7757,$C$2:$C7757,$C7758,$B$2:$B7757,$B7758,$A$2:$A7757,$A7758))))</f>
        <v/>
      </c>
      <c r="K7758" s="6" t="str">
        <f t="shared" si="364"/>
        <v/>
      </c>
      <c r="L7758" s="6" t="str">
        <f t="shared" si="365"/>
        <v/>
      </c>
      <c r="M7758" s="6" t="str">
        <f t="shared" si="363"/>
        <v/>
      </c>
    </row>
    <row r="7759" spans="1:13" x14ac:dyDescent="0.25">
      <c r="A7759"/>
      <c r="B7759" s="1"/>
      <c r="C7759"/>
      <c r="D7759"/>
      <c r="E7759" s="76"/>
      <c r="F7759" s="76"/>
      <c r="G7759" s="2"/>
      <c r="H7759" s="77"/>
      <c r="J7759" s="79" t="str">
        <f>IF(IF(IF(_xlfn.MAXIFS($F$2:$F7758,$C$2:$C7758,$C7759,$B$2:$B7758,$B7759,$A$2:$A7758,$A7759)=0,"",$E7759-_xlfn.MAXIFS($F$2:$F7758,$C$2:$C7758,$C7759,$B$2:$B7758,$B7759,$A$2:$A7758,$A7759))&lt;0,0,IF(_xlfn.MAXIFS($F$2:$F7758,$C$2:$C7758,$C7759,$B$2:$B7758,$B7759,$A$2:$A7758,$A7759)=0,"",$E7759-_xlfn.MAXIFS($F$2:$F7758,$C$2:$C7758,$C7759,$B$2:$B7758,$B7759,$A$2:$A7758,$A7759)))&gt;0.25,"",IF(IF(_xlfn.MAXIFS($F$2:$F7758,$C$2:$C7758,$C7759,$B$2:$B7758,$B7759,$A$2:$A7758,$A7759)=0,"",$E7759-_xlfn.MAXIFS($F$2:$F7758,$C$2:$C7758,$C7759,$B$2:$B7758,$B7759,$A$2:$A7758,$A7759))&lt;0,0,IF(_xlfn.MAXIFS($F$2:$F7758,$C$2:$C7758,$C7759,$B$2:$B7758,$B7759,$A$2:$A7758,$A7759)=0,"",$E7759-_xlfn.MAXIFS($F$2:$F7758,$C$2:$C7758,$C7759,$B$2:$B7758,$B7759,$A$2:$A7758,$A7759))))</f>
        <v/>
      </c>
      <c r="K7759" s="6" t="str">
        <f t="shared" si="364"/>
        <v/>
      </c>
      <c r="L7759" s="6" t="str">
        <f t="shared" si="365"/>
        <v/>
      </c>
      <c r="M7759" s="6" t="str">
        <f t="shared" si="363"/>
        <v/>
      </c>
    </row>
    <row r="7760" spans="1:13" x14ac:dyDescent="0.25">
      <c r="A7760"/>
      <c r="B7760" s="1"/>
      <c r="C7760"/>
      <c r="D7760"/>
      <c r="E7760" s="76"/>
      <c r="F7760" s="76"/>
      <c r="G7760" s="2"/>
      <c r="H7760" s="77"/>
      <c r="J7760" s="79" t="str">
        <f>IF(IF(IF(_xlfn.MAXIFS($F$2:$F7759,$C$2:$C7759,$C7760,$B$2:$B7759,$B7760,$A$2:$A7759,$A7760)=0,"",$E7760-_xlfn.MAXIFS($F$2:$F7759,$C$2:$C7759,$C7760,$B$2:$B7759,$B7760,$A$2:$A7759,$A7760))&lt;0,0,IF(_xlfn.MAXIFS($F$2:$F7759,$C$2:$C7759,$C7760,$B$2:$B7759,$B7760,$A$2:$A7759,$A7760)=0,"",$E7760-_xlfn.MAXIFS($F$2:$F7759,$C$2:$C7759,$C7760,$B$2:$B7759,$B7760,$A$2:$A7759,$A7760)))&gt;0.25,"",IF(IF(_xlfn.MAXIFS($F$2:$F7759,$C$2:$C7759,$C7760,$B$2:$B7759,$B7760,$A$2:$A7759,$A7760)=0,"",$E7760-_xlfn.MAXIFS($F$2:$F7759,$C$2:$C7759,$C7760,$B$2:$B7759,$B7760,$A$2:$A7759,$A7760))&lt;0,0,IF(_xlfn.MAXIFS($F$2:$F7759,$C$2:$C7759,$C7760,$B$2:$B7759,$B7760,$A$2:$A7759,$A7760)=0,"",$E7760-_xlfn.MAXIFS($F$2:$F7759,$C$2:$C7759,$C7760,$B$2:$B7759,$B7760,$A$2:$A7759,$A7760))))</f>
        <v/>
      </c>
      <c r="K7760" s="6" t="str">
        <f t="shared" si="364"/>
        <v/>
      </c>
      <c r="L7760" s="6" t="str">
        <f t="shared" si="365"/>
        <v/>
      </c>
      <c r="M7760" s="6" t="str">
        <f t="shared" si="363"/>
        <v/>
      </c>
    </row>
    <row r="7761" spans="1:13" x14ac:dyDescent="0.25">
      <c r="A7761"/>
      <c r="B7761" s="1"/>
      <c r="C7761"/>
      <c r="D7761"/>
      <c r="E7761" s="76"/>
      <c r="F7761" s="76"/>
      <c r="G7761" s="2"/>
      <c r="H7761" s="77"/>
      <c r="J7761" s="79" t="str">
        <f>IF(IF(IF(_xlfn.MAXIFS($F$2:$F7760,$C$2:$C7760,$C7761,$B$2:$B7760,$B7761,$A$2:$A7760,$A7761)=0,"",$E7761-_xlfn.MAXIFS($F$2:$F7760,$C$2:$C7760,$C7761,$B$2:$B7760,$B7761,$A$2:$A7760,$A7761))&lt;0,0,IF(_xlfn.MAXIFS($F$2:$F7760,$C$2:$C7760,$C7761,$B$2:$B7760,$B7761,$A$2:$A7760,$A7761)=0,"",$E7761-_xlfn.MAXIFS($F$2:$F7760,$C$2:$C7760,$C7761,$B$2:$B7760,$B7761,$A$2:$A7760,$A7761)))&gt;0.25,"",IF(IF(_xlfn.MAXIFS($F$2:$F7760,$C$2:$C7760,$C7761,$B$2:$B7760,$B7761,$A$2:$A7760,$A7761)=0,"",$E7761-_xlfn.MAXIFS($F$2:$F7760,$C$2:$C7760,$C7761,$B$2:$B7760,$B7761,$A$2:$A7760,$A7761))&lt;0,0,IF(_xlfn.MAXIFS($F$2:$F7760,$C$2:$C7760,$C7761,$B$2:$B7760,$B7761,$A$2:$A7760,$A7761)=0,"",$E7761-_xlfn.MAXIFS($F$2:$F7760,$C$2:$C7760,$C7761,$B$2:$B7760,$B7761,$A$2:$A7760,$A7761))))</f>
        <v/>
      </c>
      <c r="K7761" s="6" t="str">
        <f t="shared" si="364"/>
        <v/>
      </c>
      <c r="L7761" s="6" t="str">
        <f t="shared" si="365"/>
        <v/>
      </c>
      <c r="M7761" s="6" t="str">
        <f t="shared" si="363"/>
        <v/>
      </c>
    </row>
    <row r="7762" spans="1:13" x14ac:dyDescent="0.25">
      <c r="A7762"/>
      <c r="B7762" s="1"/>
      <c r="C7762"/>
      <c r="D7762"/>
      <c r="E7762" s="76"/>
      <c r="F7762" s="76"/>
      <c r="G7762" s="2"/>
      <c r="H7762" s="77"/>
      <c r="J7762" s="79" t="str">
        <f>IF(IF(IF(_xlfn.MAXIFS($F$2:$F7761,$C$2:$C7761,$C7762,$B$2:$B7761,$B7762,$A$2:$A7761,$A7762)=0,"",$E7762-_xlfn.MAXIFS($F$2:$F7761,$C$2:$C7761,$C7762,$B$2:$B7761,$B7762,$A$2:$A7761,$A7762))&lt;0,0,IF(_xlfn.MAXIFS($F$2:$F7761,$C$2:$C7761,$C7762,$B$2:$B7761,$B7762,$A$2:$A7761,$A7762)=0,"",$E7762-_xlfn.MAXIFS($F$2:$F7761,$C$2:$C7761,$C7762,$B$2:$B7761,$B7762,$A$2:$A7761,$A7762)))&gt;0.25,"",IF(IF(_xlfn.MAXIFS($F$2:$F7761,$C$2:$C7761,$C7762,$B$2:$B7761,$B7762,$A$2:$A7761,$A7762)=0,"",$E7762-_xlfn.MAXIFS($F$2:$F7761,$C$2:$C7761,$C7762,$B$2:$B7761,$B7762,$A$2:$A7761,$A7762))&lt;0,0,IF(_xlfn.MAXIFS($F$2:$F7761,$C$2:$C7761,$C7762,$B$2:$B7761,$B7762,$A$2:$A7761,$A7762)=0,"",$E7762-_xlfn.MAXIFS($F$2:$F7761,$C$2:$C7761,$C7762,$B$2:$B7761,$B7762,$A$2:$A7761,$A7762))))</f>
        <v/>
      </c>
      <c r="K7762" s="6" t="str">
        <f t="shared" si="364"/>
        <v/>
      </c>
      <c r="L7762" s="6" t="str">
        <f t="shared" si="365"/>
        <v/>
      </c>
      <c r="M7762" s="6" t="str">
        <f t="shared" si="363"/>
        <v/>
      </c>
    </row>
    <row r="7763" spans="1:13" x14ac:dyDescent="0.25">
      <c r="A7763"/>
      <c r="B7763" s="1"/>
      <c r="C7763"/>
      <c r="D7763"/>
      <c r="E7763" s="76"/>
      <c r="F7763" s="76"/>
      <c r="G7763" s="2"/>
      <c r="H7763" s="77"/>
      <c r="J7763" s="79" t="str">
        <f>IF(IF(IF(_xlfn.MAXIFS($F$2:$F7762,$C$2:$C7762,$C7763,$B$2:$B7762,$B7763,$A$2:$A7762,$A7763)=0,"",$E7763-_xlfn.MAXIFS($F$2:$F7762,$C$2:$C7762,$C7763,$B$2:$B7762,$B7763,$A$2:$A7762,$A7763))&lt;0,0,IF(_xlfn.MAXIFS($F$2:$F7762,$C$2:$C7762,$C7763,$B$2:$B7762,$B7763,$A$2:$A7762,$A7763)=0,"",$E7763-_xlfn.MAXIFS($F$2:$F7762,$C$2:$C7762,$C7763,$B$2:$B7762,$B7763,$A$2:$A7762,$A7763)))&gt;0.25,"",IF(IF(_xlfn.MAXIFS($F$2:$F7762,$C$2:$C7762,$C7763,$B$2:$B7762,$B7763,$A$2:$A7762,$A7763)=0,"",$E7763-_xlfn.MAXIFS($F$2:$F7762,$C$2:$C7762,$C7763,$B$2:$B7762,$B7763,$A$2:$A7762,$A7763))&lt;0,0,IF(_xlfn.MAXIFS($F$2:$F7762,$C$2:$C7762,$C7763,$B$2:$B7762,$B7763,$A$2:$A7762,$A7763)=0,"",$E7763-_xlfn.MAXIFS($F$2:$F7762,$C$2:$C7762,$C7763,$B$2:$B7762,$B7763,$A$2:$A7762,$A7763))))</f>
        <v/>
      </c>
      <c r="K7763" s="6" t="str">
        <f t="shared" si="364"/>
        <v/>
      </c>
      <c r="L7763" s="6" t="str">
        <f t="shared" si="365"/>
        <v/>
      </c>
      <c r="M7763" s="6" t="str">
        <f t="shared" si="363"/>
        <v/>
      </c>
    </row>
    <row r="7764" spans="1:13" x14ac:dyDescent="0.25">
      <c r="A7764"/>
      <c r="B7764" s="1"/>
      <c r="C7764"/>
      <c r="D7764"/>
      <c r="E7764" s="76"/>
      <c r="F7764" s="76"/>
      <c r="G7764" s="2"/>
      <c r="H7764" s="77"/>
      <c r="J7764" s="79" t="str">
        <f>IF(IF(IF(_xlfn.MAXIFS($F$2:$F7763,$C$2:$C7763,$C7764,$B$2:$B7763,$B7764,$A$2:$A7763,$A7764)=0,"",$E7764-_xlfn.MAXIFS($F$2:$F7763,$C$2:$C7763,$C7764,$B$2:$B7763,$B7764,$A$2:$A7763,$A7764))&lt;0,0,IF(_xlfn.MAXIFS($F$2:$F7763,$C$2:$C7763,$C7764,$B$2:$B7763,$B7764,$A$2:$A7763,$A7764)=0,"",$E7764-_xlfn.MAXIFS($F$2:$F7763,$C$2:$C7763,$C7764,$B$2:$B7763,$B7764,$A$2:$A7763,$A7764)))&gt;0.25,"",IF(IF(_xlfn.MAXIFS($F$2:$F7763,$C$2:$C7763,$C7764,$B$2:$B7763,$B7764,$A$2:$A7763,$A7764)=0,"",$E7764-_xlfn.MAXIFS($F$2:$F7763,$C$2:$C7763,$C7764,$B$2:$B7763,$B7764,$A$2:$A7763,$A7764))&lt;0,0,IF(_xlfn.MAXIFS($F$2:$F7763,$C$2:$C7763,$C7764,$B$2:$B7763,$B7764,$A$2:$A7763,$A7764)=0,"",$E7764-_xlfn.MAXIFS($F$2:$F7763,$C$2:$C7763,$C7764,$B$2:$B7763,$B7764,$A$2:$A7763,$A7764))))</f>
        <v/>
      </c>
      <c r="K7764" s="6" t="str">
        <f t="shared" si="364"/>
        <v/>
      </c>
      <c r="L7764" s="6" t="str">
        <f t="shared" si="365"/>
        <v/>
      </c>
      <c r="M7764" s="6" t="str">
        <f t="shared" si="363"/>
        <v/>
      </c>
    </row>
    <row r="7765" spans="1:13" x14ac:dyDescent="0.25">
      <c r="A7765"/>
      <c r="B7765" s="1"/>
      <c r="C7765"/>
      <c r="D7765"/>
      <c r="E7765" s="76"/>
      <c r="F7765" s="76"/>
      <c r="G7765" s="2"/>
      <c r="H7765" s="77"/>
      <c r="J7765" s="79" t="str">
        <f>IF(IF(IF(_xlfn.MAXIFS($F$2:$F7764,$C$2:$C7764,$C7765,$B$2:$B7764,$B7765,$A$2:$A7764,$A7765)=0,"",$E7765-_xlfn.MAXIFS($F$2:$F7764,$C$2:$C7764,$C7765,$B$2:$B7764,$B7765,$A$2:$A7764,$A7765))&lt;0,0,IF(_xlfn.MAXIFS($F$2:$F7764,$C$2:$C7764,$C7765,$B$2:$B7764,$B7765,$A$2:$A7764,$A7765)=0,"",$E7765-_xlfn.MAXIFS($F$2:$F7764,$C$2:$C7764,$C7765,$B$2:$B7764,$B7765,$A$2:$A7764,$A7765)))&gt;0.25,"",IF(IF(_xlfn.MAXIFS($F$2:$F7764,$C$2:$C7764,$C7765,$B$2:$B7764,$B7765,$A$2:$A7764,$A7765)=0,"",$E7765-_xlfn.MAXIFS($F$2:$F7764,$C$2:$C7764,$C7765,$B$2:$B7764,$B7765,$A$2:$A7764,$A7765))&lt;0,0,IF(_xlfn.MAXIFS($F$2:$F7764,$C$2:$C7764,$C7765,$B$2:$B7764,$B7765,$A$2:$A7764,$A7765)=0,"",$E7765-_xlfn.MAXIFS($F$2:$F7764,$C$2:$C7764,$C7765,$B$2:$B7764,$B7765,$A$2:$A7764,$A7765))))</f>
        <v/>
      </c>
      <c r="K7765" s="6" t="str">
        <f t="shared" si="364"/>
        <v/>
      </c>
      <c r="L7765" s="6" t="str">
        <f t="shared" si="365"/>
        <v/>
      </c>
      <c r="M7765" s="6" t="str">
        <f t="shared" si="363"/>
        <v/>
      </c>
    </row>
    <row r="7766" spans="1:13" x14ac:dyDescent="0.25">
      <c r="A7766"/>
      <c r="B7766" s="1"/>
      <c r="C7766"/>
      <c r="D7766"/>
      <c r="E7766" s="76"/>
      <c r="F7766" s="76"/>
      <c r="G7766" s="2"/>
      <c r="H7766" s="77"/>
      <c r="J7766" s="79" t="str">
        <f>IF(IF(IF(_xlfn.MAXIFS($F$2:$F7765,$C$2:$C7765,$C7766,$B$2:$B7765,$B7766,$A$2:$A7765,$A7766)=0,"",$E7766-_xlfn.MAXIFS($F$2:$F7765,$C$2:$C7765,$C7766,$B$2:$B7765,$B7766,$A$2:$A7765,$A7766))&lt;0,0,IF(_xlfn.MAXIFS($F$2:$F7765,$C$2:$C7765,$C7766,$B$2:$B7765,$B7766,$A$2:$A7765,$A7766)=0,"",$E7766-_xlfn.MAXIFS($F$2:$F7765,$C$2:$C7765,$C7766,$B$2:$B7765,$B7766,$A$2:$A7765,$A7766)))&gt;0.25,"",IF(IF(_xlfn.MAXIFS($F$2:$F7765,$C$2:$C7765,$C7766,$B$2:$B7765,$B7766,$A$2:$A7765,$A7766)=0,"",$E7766-_xlfn.MAXIFS($F$2:$F7765,$C$2:$C7765,$C7766,$B$2:$B7765,$B7766,$A$2:$A7765,$A7766))&lt;0,0,IF(_xlfn.MAXIFS($F$2:$F7765,$C$2:$C7765,$C7766,$B$2:$B7765,$B7766,$A$2:$A7765,$A7766)=0,"",$E7766-_xlfn.MAXIFS($F$2:$F7765,$C$2:$C7765,$C7766,$B$2:$B7765,$B7766,$A$2:$A7765,$A7766))))</f>
        <v/>
      </c>
      <c r="K7766" s="6" t="str">
        <f t="shared" si="364"/>
        <v/>
      </c>
      <c r="L7766" s="6" t="str">
        <f t="shared" si="365"/>
        <v/>
      </c>
      <c r="M7766" s="6" t="str">
        <f t="shared" si="363"/>
        <v/>
      </c>
    </row>
    <row r="7767" spans="1:13" x14ac:dyDescent="0.25">
      <c r="A7767"/>
      <c r="B7767" s="1"/>
      <c r="C7767"/>
      <c r="D7767"/>
      <c r="E7767" s="76"/>
      <c r="F7767" s="76"/>
      <c r="G7767" s="2"/>
      <c r="H7767" s="77"/>
      <c r="J7767" s="79" t="str">
        <f>IF(IF(IF(_xlfn.MAXIFS($F$2:$F7766,$C$2:$C7766,$C7767,$B$2:$B7766,$B7767,$A$2:$A7766,$A7767)=0,"",$E7767-_xlfn.MAXIFS($F$2:$F7766,$C$2:$C7766,$C7767,$B$2:$B7766,$B7767,$A$2:$A7766,$A7767))&lt;0,0,IF(_xlfn.MAXIFS($F$2:$F7766,$C$2:$C7766,$C7767,$B$2:$B7766,$B7767,$A$2:$A7766,$A7767)=0,"",$E7767-_xlfn.MAXIFS($F$2:$F7766,$C$2:$C7766,$C7767,$B$2:$B7766,$B7767,$A$2:$A7766,$A7767)))&gt;0.25,"",IF(IF(_xlfn.MAXIFS($F$2:$F7766,$C$2:$C7766,$C7767,$B$2:$B7766,$B7767,$A$2:$A7766,$A7767)=0,"",$E7767-_xlfn.MAXIFS($F$2:$F7766,$C$2:$C7766,$C7767,$B$2:$B7766,$B7767,$A$2:$A7766,$A7767))&lt;0,0,IF(_xlfn.MAXIFS($F$2:$F7766,$C$2:$C7766,$C7767,$B$2:$B7766,$B7767,$A$2:$A7766,$A7767)=0,"",$E7767-_xlfn.MAXIFS($F$2:$F7766,$C$2:$C7766,$C7767,$B$2:$B7766,$B7767,$A$2:$A7766,$A7767))))</f>
        <v/>
      </c>
      <c r="K7767" s="6" t="str">
        <f t="shared" si="364"/>
        <v/>
      </c>
      <c r="L7767" s="6" t="str">
        <f t="shared" si="365"/>
        <v/>
      </c>
      <c r="M7767" s="6" t="str">
        <f t="shared" si="363"/>
        <v/>
      </c>
    </row>
    <row r="7768" spans="1:13" x14ac:dyDescent="0.25">
      <c r="A7768"/>
      <c r="B7768" s="1"/>
      <c r="C7768"/>
      <c r="D7768"/>
      <c r="E7768" s="76"/>
      <c r="F7768" s="76"/>
      <c r="G7768" s="2"/>
      <c r="H7768" s="77"/>
      <c r="J7768" s="79" t="str">
        <f>IF(IF(IF(_xlfn.MAXIFS($F$2:$F7767,$C$2:$C7767,$C7768,$B$2:$B7767,$B7768,$A$2:$A7767,$A7768)=0,"",$E7768-_xlfn.MAXIFS($F$2:$F7767,$C$2:$C7767,$C7768,$B$2:$B7767,$B7768,$A$2:$A7767,$A7768))&lt;0,0,IF(_xlfn.MAXIFS($F$2:$F7767,$C$2:$C7767,$C7768,$B$2:$B7767,$B7768,$A$2:$A7767,$A7768)=0,"",$E7768-_xlfn.MAXIFS($F$2:$F7767,$C$2:$C7767,$C7768,$B$2:$B7767,$B7768,$A$2:$A7767,$A7768)))&gt;0.25,"",IF(IF(_xlfn.MAXIFS($F$2:$F7767,$C$2:$C7767,$C7768,$B$2:$B7767,$B7768,$A$2:$A7767,$A7768)=0,"",$E7768-_xlfn.MAXIFS($F$2:$F7767,$C$2:$C7767,$C7768,$B$2:$B7767,$B7768,$A$2:$A7767,$A7768))&lt;0,0,IF(_xlfn.MAXIFS($F$2:$F7767,$C$2:$C7767,$C7768,$B$2:$B7767,$B7768,$A$2:$A7767,$A7768)=0,"",$E7768-_xlfn.MAXIFS($F$2:$F7767,$C$2:$C7767,$C7768,$B$2:$B7767,$B7768,$A$2:$A7767,$A7768))))</f>
        <v/>
      </c>
      <c r="K7768" s="6" t="str">
        <f t="shared" si="364"/>
        <v/>
      </c>
      <c r="L7768" s="6" t="str">
        <f t="shared" si="365"/>
        <v/>
      </c>
      <c r="M7768" s="6" t="str">
        <f t="shared" si="363"/>
        <v/>
      </c>
    </row>
    <row r="7769" spans="1:13" x14ac:dyDescent="0.25">
      <c r="A7769"/>
      <c r="B7769" s="1"/>
      <c r="C7769"/>
      <c r="D7769"/>
      <c r="E7769" s="76"/>
      <c r="F7769" s="76"/>
      <c r="G7769" s="2"/>
      <c r="H7769" s="77"/>
      <c r="J7769" s="79" t="str">
        <f>IF(IF(IF(_xlfn.MAXIFS($F$2:$F7768,$C$2:$C7768,$C7769,$B$2:$B7768,$B7769,$A$2:$A7768,$A7769)=0,"",$E7769-_xlfn.MAXIFS($F$2:$F7768,$C$2:$C7768,$C7769,$B$2:$B7768,$B7769,$A$2:$A7768,$A7769))&lt;0,0,IF(_xlfn.MAXIFS($F$2:$F7768,$C$2:$C7768,$C7769,$B$2:$B7768,$B7769,$A$2:$A7768,$A7769)=0,"",$E7769-_xlfn.MAXIFS($F$2:$F7768,$C$2:$C7768,$C7769,$B$2:$B7768,$B7769,$A$2:$A7768,$A7769)))&gt;0.25,"",IF(IF(_xlfn.MAXIFS($F$2:$F7768,$C$2:$C7768,$C7769,$B$2:$B7768,$B7769,$A$2:$A7768,$A7769)=0,"",$E7769-_xlfn.MAXIFS($F$2:$F7768,$C$2:$C7768,$C7769,$B$2:$B7768,$B7769,$A$2:$A7768,$A7769))&lt;0,0,IF(_xlfn.MAXIFS($F$2:$F7768,$C$2:$C7768,$C7769,$B$2:$B7768,$B7769,$A$2:$A7768,$A7769)=0,"",$E7769-_xlfn.MAXIFS($F$2:$F7768,$C$2:$C7768,$C7769,$B$2:$B7768,$B7769,$A$2:$A7768,$A7769))))</f>
        <v/>
      </c>
      <c r="K7769" s="6" t="str">
        <f t="shared" si="364"/>
        <v/>
      </c>
      <c r="L7769" s="6" t="str">
        <f t="shared" si="365"/>
        <v/>
      </c>
      <c r="M7769" s="6" t="str">
        <f t="shared" si="363"/>
        <v/>
      </c>
    </row>
    <row r="7770" spans="1:13" x14ac:dyDescent="0.25">
      <c r="A7770"/>
      <c r="B7770" s="1"/>
      <c r="C7770"/>
      <c r="D7770"/>
      <c r="E7770" s="76"/>
      <c r="F7770" s="76"/>
      <c r="G7770" s="2"/>
      <c r="H7770" s="77"/>
      <c r="J7770" s="79" t="str">
        <f>IF(IF(IF(_xlfn.MAXIFS($F$2:$F7769,$C$2:$C7769,$C7770,$B$2:$B7769,$B7770,$A$2:$A7769,$A7770)=0,"",$E7770-_xlfn.MAXIFS($F$2:$F7769,$C$2:$C7769,$C7770,$B$2:$B7769,$B7770,$A$2:$A7769,$A7770))&lt;0,0,IF(_xlfn.MAXIFS($F$2:$F7769,$C$2:$C7769,$C7770,$B$2:$B7769,$B7770,$A$2:$A7769,$A7770)=0,"",$E7770-_xlfn.MAXIFS($F$2:$F7769,$C$2:$C7769,$C7770,$B$2:$B7769,$B7770,$A$2:$A7769,$A7770)))&gt;0.25,"",IF(IF(_xlfn.MAXIFS($F$2:$F7769,$C$2:$C7769,$C7770,$B$2:$B7769,$B7770,$A$2:$A7769,$A7770)=0,"",$E7770-_xlfn.MAXIFS($F$2:$F7769,$C$2:$C7769,$C7770,$B$2:$B7769,$B7770,$A$2:$A7769,$A7770))&lt;0,0,IF(_xlfn.MAXIFS($F$2:$F7769,$C$2:$C7769,$C7770,$B$2:$B7769,$B7770,$A$2:$A7769,$A7770)=0,"",$E7770-_xlfn.MAXIFS($F$2:$F7769,$C$2:$C7769,$C7770,$B$2:$B7769,$B7770,$A$2:$A7769,$A7770))))</f>
        <v/>
      </c>
      <c r="K7770" s="6" t="str">
        <f t="shared" si="364"/>
        <v/>
      </c>
      <c r="L7770" s="6" t="str">
        <f t="shared" si="365"/>
        <v/>
      </c>
      <c r="M7770" s="6" t="str">
        <f t="shared" si="363"/>
        <v/>
      </c>
    </row>
    <row r="7771" spans="1:13" x14ac:dyDescent="0.25">
      <c r="A7771"/>
      <c r="B7771" s="1"/>
      <c r="C7771"/>
      <c r="D7771"/>
      <c r="E7771" s="76"/>
      <c r="F7771" s="76"/>
      <c r="G7771" s="2"/>
      <c r="H7771" s="77"/>
      <c r="J7771" s="79" t="str">
        <f>IF(IF(IF(_xlfn.MAXIFS($F$2:$F7770,$C$2:$C7770,$C7771,$B$2:$B7770,$B7771,$A$2:$A7770,$A7771)=0,"",$E7771-_xlfn.MAXIFS($F$2:$F7770,$C$2:$C7770,$C7771,$B$2:$B7770,$B7771,$A$2:$A7770,$A7771))&lt;0,0,IF(_xlfn.MAXIFS($F$2:$F7770,$C$2:$C7770,$C7771,$B$2:$B7770,$B7771,$A$2:$A7770,$A7771)=0,"",$E7771-_xlfn.MAXIFS($F$2:$F7770,$C$2:$C7770,$C7771,$B$2:$B7770,$B7771,$A$2:$A7770,$A7771)))&gt;0.25,"",IF(IF(_xlfn.MAXIFS($F$2:$F7770,$C$2:$C7770,$C7771,$B$2:$B7770,$B7771,$A$2:$A7770,$A7771)=0,"",$E7771-_xlfn.MAXIFS($F$2:$F7770,$C$2:$C7770,$C7771,$B$2:$B7770,$B7771,$A$2:$A7770,$A7771))&lt;0,0,IF(_xlfn.MAXIFS($F$2:$F7770,$C$2:$C7770,$C7771,$B$2:$B7770,$B7771,$A$2:$A7770,$A7771)=0,"",$E7771-_xlfn.MAXIFS($F$2:$F7770,$C$2:$C7770,$C7771,$B$2:$B7770,$B7771,$A$2:$A7770,$A7771))))</f>
        <v/>
      </c>
      <c r="K7771" s="6" t="str">
        <f t="shared" si="364"/>
        <v/>
      </c>
      <c r="L7771" s="6" t="str">
        <f t="shared" si="365"/>
        <v/>
      </c>
      <c r="M7771" s="6" t="str">
        <f t="shared" si="363"/>
        <v/>
      </c>
    </row>
    <row r="7772" spans="1:13" x14ac:dyDescent="0.25">
      <c r="A7772"/>
      <c r="B7772" s="1"/>
      <c r="C7772"/>
      <c r="D7772"/>
      <c r="E7772" s="76"/>
      <c r="F7772" s="76"/>
      <c r="G7772" s="2"/>
      <c r="H7772" s="77"/>
      <c r="J7772" s="79" t="str">
        <f>IF(IF(IF(_xlfn.MAXIFS($F$2:$F7771,$C$2:$C7771,$C7772,$B$2:$B7771,$B7772,$A$2:$A7771,$A7772)=0,"",$E7772-_xlfn.MAXIFS($F$2:$F7771,$C$2:$C7771,$C7772,$B$2:$B7771,$B7772,$A$2:$A7771,$A7772))&lt;0,0,IF(_xlfn.MAXIFS($F$2:$F7771,$C$2:$C7771,$C7772,$B$2:$B7771,$B7772,$A$2:$A7771,$A7772)=0,"",$E7772-_xlfn.MAXIFS($F$2:$F7771,$C$2:$C7771,$C7772,$B$2:$B7771,$B7772,$A$2:$A7771,$A7772)))&gt;0.25,"",IF(IF(_xlfn.MAXIFS($F$2:$F7771,$C$2:$C7771,$C7772,$B$2:$B7771,$B7772,$A$2:$A7771,$A7772)=0,"",$E7772-_xlfn.MAXIFS($F$2:$F7771,$C$2:$C7771,$C7772,$B$2:$B7771,$B7772,$A$2:$A7771,$A7772))&lt;0,0,IF(_xlfn.MAXIFS($F$2:$F7771,$C$2:$C7771,$C7772,$B$2:$B7771,$B7772,$A$2:$A7771,$A7772)=0,"",$E7772-_xlfn.MAXIFS($F$2:$F7771,$C$2:$C7771,$C7772,$B$2:$B7771,$B7772,$A$2:$A7771,$A7772))))</f>
        <v/>
      </c>
      <c r="K7772" s="6" t="str">
        <f t="shared" si="364"/>
        <v/>
      </c>
      <c r="L7772" s="6" t="str">
        <f t="shared" si="365"/>
        <v/>
      </c>
      <c r="M7772" s="6" t="str">
        <f t="shared" si="363"/>
        <v/>
      </c>
    </row>
    <row r="7773" spans="1:13" x14ac:dyDescent="0.25">
      <c r="A7773"/>
      <c r="B7773" s="1"/>
      <c r="C7773"/>
      <c r="D7773"/>
      <c r="E7773" s="76"/>
      <c r="F7773" s="76"/>
      <c r="G7773" s="2"/>
      <c r="H7773" s="77"/>
      <c r="J7773" s="79" t="str">
        <f>IF(IF(IF(_xlfn.MAXIFS($F$2:$F7772,$C$2:$C7772,$C7773,$B$2:$B7772,$B7773,$A$2:$A7772,$A7773)=0,"",$E7773-_xlfn.MAXIFS($F$2:$F7772,$C$2:$C7772,$C7773,$B$2:$B7772,$B7773,$A$2:$A7772,$A7773))&lt;0,0,IF(_xlfn.MAXIFS($F$2:$F7772,$C$2:$C7772,$C7773,$B$2:$B7772,$B7773,$A$2:$A7772,$A7773)=0,"",$E7773-_xlfn.MAXIFS($F$2:$F7772,$C$2:$C7772,$C7773,$B$2:$B7772,$B7773,$A$2:$A7772,$A7773)))&gt;0.25,"",IF(IF(_xlfn.MAXIFS($F$2:$F7772,$C$2:$C7772,$C7773,$B$2:$B7772,$B7773,$A$2:$A7772,$A7773)=0,"",$E7773-_xlfn.MAXIFS($F$2:$F7772,$C$2:$C7772,$C7773,$B$2:$B7772,$B7773,$A$2:$A7772,$A7773))&lt;0,0,IF(_xlfn.MAXIFS($F$2:$F7772,$C$2:$C7772,$C7773,$B$2:$B7772,$B7773,$A$2:$A7772,$A7773)=0,"",$E7773-_xlfn.MAXIFS($F$2:$F7772,$C$2:$C7772,$C7773,$B$2:$B7772,$B7773,$A$2:$A7772,$A7773))))</f>
        <v/>
      </c>
      <c r="K7773" s="6" t="str">
        <f t="shared" si="364"/>
        <v/>
      </c>
      <c r="L7773" s="6" t="str">
        <f t="shared" si="365"/>
        <v/>
      </c>
      <c r="M7773" s="6" t="str">
        <f t="shared" si="363"/>
        <v/>
      </c>
    </row>
    <row r="7774" spans="1:13" x14ac:dyDescent="0.25">
      <c r="A7774"/>
      <c r="B7774" s="1"/>
      <c r="C7774"/>
      <c r="D7774"/>
      <c r="E7774" s="76"/>
      <c r="F7774" s="76"/>
      <c r="G7774" s="2"/>
      <c r="H7774" s="77"/>
      <c r="J7774" s="79" t="str">
        <f>IF(IF(IF(_xlfn.MAXIFS($F$2:$F7773,$C$2:$C7773,$C7774,$B$2:$B7773,$B7774,$A$2:$A7773,$A7774)=0,"",$E7774-_xlfn.MAXIFS($F$2:$F7773,$C$2:$C7773,$C7774,$B$2:$B7773,$B7774,$A$2:$A7773,$A7774))&lt;0,0,IF(_xlfn.MAXIFS($F$2:$F7773,$C$2:$C7773,$C7774,$B$2:$B7773,$B7774,$A$2:$A7773,$A7774)=0,"",$E7774-_xlfn.MAXIFS($F$2:$F7773,$C$2:$C7773,$C7774,$B$2:$B7773,$B7774,$A$2:$A7773,$A7774)))&gt;0.25,"",IF(IF(_xlfn.MAXIFS($F$2:$F7773,$C$2:$C7773,$C7774,$B$2:$B7773,$B7774,$A$2:$A7773,$A7774)=0,"",$E7774-_xlfn.MAXIFS($F$2:$F7773,$C$2:$C7773,$C7774,$B$2:$B7773,$B7774,$A$2:$A7773,$A7774))&lt;0,0,IF(_xlfn.MAXIFS($F$2:$F7773,$C$2:$C7773,$C7774,$B$2:$B7773,$B7774,$A$2:$A7773,$A7774)=0,"",$E7774-_xlfn.MAXIFS($F$2:$F7773,$C$2:$C7773,$C7774,$B$2:$B7773,$B7774,$A$2:$A7773,$A7774))))</f>
        <v/>
      </c>
      <c r="K7774" s="6" t="str">
        <f t="shared" si="364"/>
        <v/>
      </c>
      <c r="L7774" s="6" t="str">
        <f t="shared" si="365"/>
        <v/>
      </c>
      <c r="M7774" s="6" t="str">
        <f t="shared" si="363"/>
        <v/>
      </c>
    </row>
    <row r="7775" spans="1:13" x14ac:dyDescent="0.25">
      <c r="A7775"/>
      <c r="B7775" s="1"/>
      <c r="C7775"/>
      <c r="D7775"/>
      <c r="E7775" s="76"/>
      <c r="F7775" s="76"/>
      <c r="G7775" s="2"/>
      <c r="H7775" s="77"/>
      <c r="J7775" s="79" t="str">
        <f>IF(IF(IF(_xlfn.MAXIFS($F$2:$F7774,$C$2:$C7774,$C7775,$B$2:$B7774,$B7775,$A$2:$A7774,$A7775)=0,"",$E7775-_xlfn.MAXIFS($F$2:$F7774,$C$2:$C7774,$C7775,$B$2:$B7774,$B7775,$A$2:$A7774,$A7775))&lt;0,0,IF(_xlfn.MAXIFS($F$2:$F7774,$C$2:$C7774,$C7775,$B$2:$B7774,$B7775,$A$2:$A7774,$A7775)=0,"",$E7775-_xlfn.MAXIFS($F$2:$F7774,$C$2:$C7774,$C7775,$B$2:$B7774,$B7775,$A$2:$A7774,$A7775)))&gt;0.25,"",IF(IF(_xlfn.MAXIFS($F$2:$F7774,$C$2:$C7774,$C7775,$B$2:$B7774,$B7775,$A$2:$A7774,$A7775)=0,"",$E7775-_xlfn.MAXIFS($F$2:$F7774,$C$2:$C7774,$C7775,$B$2:$B7774,$B7775,$A$2:$A7774,$A7775))&lt;0,0,IF(_xlfn.MAXIFS($F$2:$F7774,$C$2:$C7774,$C7775,$B$2:$B7774,$B7775,$A$2:$A7774,$A7775)=0,"",$E7775-_xlfn.MAXIFS($F$2:$F7774,$C$2:$C7774,$C7775,$B$2:$B7774,$B7775,$A$2:$A7774,$A7775))))</f>
        <v/>
      </c>
      <c r="K7775" s="6" t="str">
        <f t="shared" si="364"/>
        <v/>
      </c>
      <c r="L7775" s="6" t="str">
        <f t="shared" si="365"/>
        <v/>
      </c>
      <c r="M7775" s="6" t="str">
        <f t="shared" si="363"/>
        <v/>
      </c>
    </row>
    <row r="7776" spans="1:13" x14ac:dyDescent="0.25">
      <c r="A7776"/>
      <c r="B7776" s="1"/>
      <c r="C7776"/>
      <c r="D7776"/>
      <c r="E7776" s="76"/>
      <c r="F7776" s="76"/>
      <c r="G7776" s="2"/>
      <c r="H7776" s="77"/>
      <c r="J7776" s="79" t="str">
        <f>IF(IF(IF(_xlfn.MAXIFS($F$2:$F7775,$C$2:$C7775,$C7776,$B$2:$B7775,$B7776,$A$2:$A7775,$A7776)=0,"",$E7776-_xlfn.MAXIFS($F$2:$F7775,$C$2:$C7775,$C7776,$B$2:$B7775,$B7776,$A$2:$A7775,$A7776))&lt;0,0,IF(_xlfn.MAXIFS($F$2:$F7775,$C$2:$C7775,$C7776,$B$2:$B7775,$B7776,$A$2:$A7775,$A7776)=0,"",$E7776-_xlfn.MAXIFS($F$2:$F7775,$C$2:$C7775,$C7776,$B$2:$B7775,$B7776,$A$2:$A7775,$A7776)))&gt;0.25,"",IF(IF(_xlfn.MAXIFS($F$2:$F7775,$C$2:$C7775,$C7776,$B$2:$B7775,$B7776,$A$2:$A7775,$A7776)=0,"",$E7776-_xlfn.MAXIFS($F$2:$F7775,$C$2:$C7775,$C7776,$B$2:$B7775,$B7776,$A$2:$A7775,$A7776))&lt;0,0,IF(_xlfn.MAXIFS($F$2:$F7775,$C$2:$C7775,$C7776,$B$2:$B7775,$B7776,$A$2:$A7775,$A7776)=0,"",$E7776-_xlfn.MAXIFS($F$2:$F7775,$C$2:$C7775,$C7776,$B$2:$B7775,$B7776,$A$2:$A7775,$A7776))))</f>
        <v/>
      </c>
      <c r="K7776" s="6" t="str">
        <f t="shared" si="364"/>
        <v/>
      </c>
      <c r="L7776" s="6" t="str">
        <f t="shared" si="365"/>
        <v/>
      </c>
      <c r="M7776" s="6" t="str">
        <f t="shared" si="363"/>
        <v/>
      </c>
    </row>
    <row r="7777" spans="1:13" x14ac:dyDescent="0.25">
      <c r="A7777"/>
      <c r="B7777" s="1"/>
      <c r="C7777"/>
      <c r="D7777"/>
      <c r="E7777" s="76"/>
      <c r="F7777" s="76"/>
      <c r="G7777" s="2"/>
      <c r="H7777" s="77"/>
      <c r="J7777" s="79" t="str">
        <f>IF(IF(IF(_xlfn.MAXIFS($F$2:$F7776,$C$2:$C7776,$C7777,$B$2:$B7776,$B7777,$A$2:$A7776,$A7777)=0,"",$E7777-_xlfn.MAXIFS($F$2:$F7776,$C$2:$C7776,$C7777,$B$2:$B7776,$B7777,$A$2:$A7776,$A7777))&lt;0,0,IF(_xlfn.MAXIFS($F$2:$F7776,$C$2:$C7776,$C7777,$B$2:$B7776,$B7777,$A$2:$A7776,$A7777)=0,"",$E7777-_xlfn.MAXIFS($F$2:$F7776,$C$2:$C7776,$C7777,$B$2:$B7776,$B7777,$A$2:$A7776,$A7777)))&gt;0.25,"",IF(IF(_xlfn.MAXIFS($F$2:$F7776,$C$2:$C7776,$C7777,$B$2:$B7776,$B7777,$A$2:$A7776,$A7777)=0,"",$E7777-_xlfn.MAXIFS($F$2:$F7776,$C$2:$C7776,$C7777,$B$2:$B7776,$B7777,$A$2:$A7776,$A7777))&lt;0,0,IF(_xlfn.MAXIFS($F$2:$F7776,$C$2:$C7776,$C7777,$B$2:$B7776,$B7777,$A$2:$A7776,$A7777)=0,"",$E7777-_xlfn.MAXIFS($F$2:$F7776,$C$2:$C7776,$C7777,$B$2:$B7776,$B7777,$A$2:$A7776,$A7777))))</f>
        <v/>
      </c>
      <c r="K7777" s="6" t="str">
        <f t="shared" si="364"/>
        <v/>
      </c>
      <c r="L7777" s="6" t="str">
        <f t="shared" si="365"/>
        <v/>
      </c>
      <c r="M7777" s="6" t="str">
        <f t="shared" si="363"/>
        <v/>
      </c>
    </row>
    <row r="7778" spans="1:13" x14ac:dyDescent="0.25">
      <c r="A7778"/>
      <c r="B7778" s="1"/>
      <c r="C7778"/>
      <c r="D7778"/>
      <c r="E7778" s="76"/>
      <c r="F7778" s="76"/>
      <c r="G7778" s="2"/>
      <c r="H7778" s="77"/>
      <c r="J7778" s="79" t="str">
        <f>IF(IF(IF(_xlfn.MAXIFS($F$2:$F7777,$C$2:$C7777,$C7778,$B$2:$B7777,$B7778,$A$2:$A7777,$A7778)=0,"",$E7778-_xlfn.MAXIFS($F$2:$F7777,$C$2:$C7777,$C7778,$B$2:$B7777,$B7778,$A$2:$A7777,$A7778))&lt;0,0,IF(_xlfn.MAXIFS($F$2:$F7777,$C$2:$C7777,$C7778,$B$2:$B7777,$B7778,$A$2:$A7777,$A7778)=0,"",$E7778-_xlfn.MAXIFS($F$2:$F7777,$C$2:$C7777,$C7778,$B$2:$B7777,$B7778,$A$2:$A7777,$A7778)))&gt;0.25,"",IF(IF(_xlfn.MAXIFS($F$2:$F7777,$C$2:$C7777,$C7778,$B$2:$B7777,$B7778,$A$2:$A7777,$A7778)=0,"",$E7778-_xlfn.MAXIFS($F$2:$F7777,$C$2:$C7777,$C7778,$B$2:$B7777,$B7778,$A$2:$A7777,$A7778))&lt;0,0,IF(_xlfn.MAXIFS($F$2:$F7777,$C$2:$C7777,$C7778,$B$2:$B7777,$B7778,$A$2:$A7777,$A7778)=0,"",$E7778-_xlfn.MAXIFS($F$2:$F7777,$C$2:$C7777,$C7778,$B$2:$B7777,$B7778,$A$2:$A7777,$A7778))))</f>
        <v/>
      </c>
      <c r="K7778" s="6" t="str">
        <f t="shared" si="364"/>
        <v/>
      </c>
      <c r="L7778" s="6" t="str">
        <f t="shared" si="365"/>
        <v/>
      </c>
      <c r="M7778" s="6" t="str">
        <f t="shared" si="363"/>
        <v/>
      </c>
    </row>
    <row r="7779" spans="1:13" x14ac:dyDescent="0.25">
      <c r="A7779"/>
      <c r="B7779" s="1"/>
      <c r="C7779"/>
      <c r="D7779"/>
      <c r="E7779" s="76"/>
      <c r="F7779" s="76"/>
      <c r="G7779" s="2"/>
      <c r="H7779" s="77"/>
      <c r="J7779" s="79" t="str">
        <f>IF(IF(IF(_xlfn.MAXIFS($F$2:$F7778,$C$2:$C7778,$C7779,$B$2:$B7778,$B7779,$A$2:$A7778,$A7779)=0,"",$E7779-_xlfn.MAXIFS($F$2:$F7778,$C$2:$C7778,$C7779,$B$2:$B7778,$B7779,$A$2:$A7778,$A7779))&lt;0,0,IF(_xlfn.MAXIFS($F$2:$F7778,$C$2:$C7778,$C7779,$B$2:$B7778,$B7779,$A$2:$A7778,$A7779)=0,"",$E7779-_xlfn.MAXIFS($F$2:$F7778,$C$2:$C7778,$C7779,$B$2:$B7778,$B7779,$A$2:$A7778,$A7779)))&gt;0.25,"",IF(IF(_xlfn.MAXIFS($F$2:$F7778,$C$2:$C7778,$C7779,$B$2:$B7778,$B7779,$A$2:$A7778,$A7779)=0,"",$E7779-_xlfn.MAXIFS($F$2:$F7778,$C$2:$C7778,$C7779,$B$2:$B7778,$B7779,$A$2:$A7778,$A7779))&lt;0,0,IF(_xlfn.MAXIFS($F$2:$F7778,$C$2:$C7778,$C7779,$B$2:$B7778,$B7779,$A$2:$A7778,$A7779)=0,"",$E7779-_xlfn.MAXIFS($F$2:$F7778,$C$2:$C7778,$C7779,$B$2:$B7778,$B7779,$A$2:$A7778,$A7779))))</f>
        <v/>
      </c>
      <c r="K7779" s="6" t="str">
        <f t="shared" si="364"/>
        <v/>
      </c>
      <c r="L7779" s="6" t="str">
        <f t="shared" si="365"/>
        <v/>
      </c>
      <c r="M7779" s="6" t="str">
        <f t="shared" si="363"/>
        <v/>
      </c>
    </row>
    <row r="7780" spans="1:13" x14ac:dyDescent="0.25">
      <c r="A7780"/>
      <c r="B7780" s="1"/>
      <c r="C7780"/>
      <c r="D7780"/>
      <c r="E7780" s="76"/>
      <c r="F7780" s="76"/>
      <c r="G7780" s="2"/>
      <c r="H7780" s="77"/>
      <c r="J7780" s="79" t="str">
        <f>IF(IF(IF(_xlfn.MAXIFS($F$2:$F7779,$C$2:$C7779,$C7780,$B$2:$B7779,$B7780,$A$2:$A7779,$A7780)=0,"",$E7780-_xlfn.MAXIFS($F$2:$F7779,$C$2:$C7779,$C7780,$B$2:$B7779,$B7780,$A$2:$A7779,$A7780))&lt;0,0,IF(_xlfn.MAXIFS($F$2:$F7779,$C$2:$C7779,$C7780,$B$2:$B7779,$B7780,$A$2:$A7779,$A7780)=0,"",$E7780-_xlfn.MAXIFS($F$2:$F7779,$C$2:$C7779,$C7780,$B$2:$B7779,$B7780,$A$2:$A7779,$A7780)))&gt;0.25,"",IF(IF(_xlfn.MAXIFS($F$2:$F7779,$C$2:$C7779,$C7780,$B$2:$B7779,$B7780,$A$2:$A7779,$A7780)=0,"",$E7780-_xlfn.MAXIFS($F$2:$F7779,$C$2:$C7779,$C7780,$B$2:$B7779,$B7780,$A$2:$A7779,$A7780))&lt;0,0,IF(_xlfn.MAXIFS($F$2:$F7779,$C$2:$C7779,$C7780,$B$2:$B7779,$B7780,$A$2:$A7779,$A7780)=0,"",$E7780-_xlfn.MAXIFS($F$2:$F7779,$C$2:$C7779,$C7780,$B$2:$B7779,$B7780,$A$2:$A7779,$A7780))))</f>
        <v/>
      </c>
      <c r="K7780" s="6" t="str">
        <f t="shared" si="364"/>
        <v/>
      </c>
      <c r="L7780" s="6" t="str">
        <f t="shared" si="365"/>
        <v/>
      </c>
      <c r="M7780" s="6" t="str">
        <f t="shared" si="363"/>
        <v/>
      </c>
    </row>
    <row r="7781" spans="1:13" x14ac:dyDescent="0.25">
      <c r="A7781"/>
      <c r="B7781" s="1"/>
      <c r="C7781"/>
      <c r="D7781"/>
      <c r="E7781" s="76"/>
      <c r="F7781" s="76"/>
      <c r="G7781" s="2"/>
      <c r="H7781" s="77"/>
      <c r="J7781" s="79" t="str">
        <f>IF(IF(IF(_xlfn.MAXIFS($F$2:$F7780,$C$2:$C7780,$C7781,$B$2:$B7780,$B7781,$A$2:$A7780,$A7781)=0,"",$E7781-_xlfn.MAXIFS($F$2:$F7780,$C$2:$C7780,$C7781,$B$2:$B7780,$B7781,$A$2:$A7780,$A7781))&lt;0,0,IF(_xlfn.MAXIFS($F$2:$F7780,$C$2:$C7780,$C7781,$B$2:$B7780,$B7781,$A$2:$A7780,$A7781)=0,"",$E7781-_xlfn.MAXIFS($F$2:$F7780,$C$2:$C7780,$C7781,$B$2:$B7780,$B7781,$A$2:$A7780,$A7781)))&gt;0.25,"",IF(IF(_xlfn.MAXIFS($F$2:$F7780,$C$2:$C7780,$C7781,$B$2:$B7780,$B7781,$A$2:$A7780,$A7781)=0,"",$E7781-_xlfn.MAXIFS($F$2:$F7780,$C$2:$C7780,$C7781,$B$2:$B7780,$B7781,$A$2:$A7780,$A7781))&lt;0,0,IF(_xlfn.MAXIFS($F$2:$F7780,$C$2:$C7780,$C7781,$B$2:$B7780,$B7781,$A$2:$A7780,$A7781)=0,"",$E7781-_xlfn.MAXIFS($F$2:$F7780,$C$2:$C7780,$C7781,$B$2:$B7780,$B7781,$A$2:$A7780,$A7781))))</f>
        <v/>
      </c>
      <c r="K7781" s="6" t="str">
        <f t="shared" si="364"/>
        <v/>
      </c>
      <c r="L7781" s="6" t="str">
        <f t="shared" si="365"/>
        <v/>
      </c>
      <c r="M7781" s="6" t="str">
        <f t="shared" si="363"/>
        <v/>
      </c>
    </row>
    <row r="7782" spans="1:13" x14ac:dyDescent="0.25">
      <c r="A7782"/>
      <c r="B7782" s="1"/>
      <c r="C7782"/>
      <c r="D7782"/>
      <c r="E7782" s="76"/>
      <c r="F7782" s="76"/>
      <c r="G7782" s="2"/>
      <c r="H7782" s="77"/>
      <c r="J7782" s="79" t="str">
        <f>IF(IF(IF(_xlfn.MAXIFS($F$2:$F7781,$C$2:$C7781,$C7782,$B$2:$B7781,$B7782,$A$2:$A7781,$A7782)=0,"",$E7782-_xlfn.MAXIFS($F$2:$F7781,$C$2:$C7781,$C7782,$B$2:$B7781,$B7782,$A$2:$A7781,$A7782))&lt;0,0,IF(_xlfn.MAXIFS($F$2:$F7781,$C$2:$C7781,$C7782,$B$2:$B7781,$B7782,$A$2:$A7781,$A7782)=0,"",$E7782-_xlfn.MAXIFS($F$2:$F7781,$C$2:$C7781,$C7782,$B$2:$B7781,$B7782,$A$2:$A7781,$A7782)))&gt;0.25,"",IF(IF(_xlfn.MAXIFS($F$2:$F7781,$C$2:$C7781,$C7782,$B$2:$B7781,$B7782,$A$2:$A7781,$A7782)=0,"",$E7782-_xlfn.MAXIFS($F$2:$F7781,$C$2:$C7781,$C7782,$B$2:$B7781,$B7782,$A$2:$A7781,$A7782))&lt;0,0,IF(_xlfn.MAXIFS($F$2:$F7781,$C$2:$C7781,$C7782,$B$2:$B7781,$B7782,$A$2:$A7781,$A7782)=0,"",$E7782-_xlfn.MAXIFS($F$2:$F7781,$C$2:$C7781,$C7782,$B$2:$B7781,$B7782,$A$2:$A7781,$A7782))))</f>
        <v/>
      </c>
      <c r="K7782" s="6" t="str">
        <f t="shared" si="364"/>
        <v/>
      </c>
      <c r="L7782" s="6" t="str">
        <f t="shared" si="365"/>
        <v/>
      </c>
      <c r="M7782" s="6" t="str">
        <f t="shared" si="363"/>
        <v/>
      </c>
    </row>
    <row r="7783" spans="1:13" x14ac:dyDescent="0.25">
      <c r="A7783"/>
      <c r="B7783" s="1"/>
      <c r="C7783"/>
      <c r="D7783"/>
      <c r="E7783" s="76"/>
      <c r="F7783" s="76"/>
      <c r="G7783" s="2"/>
      <c r="H7783" s="77"/>
      <c r="J7783" s="79" t="str">
        <f>IF(IF(IF(_xlfn.MAXIFS($F$2:$F7782,$C$2:$C7782,$C7783,$B$2:$B7782,$B7783,$A$2:$A7782,$A7783)=0,"",$E7783-_xlfn.MAXIFS($F$2:$F7782,$C$2:$C7782,$C7783,$B$2:$B7782,$B7783,$A$2:$A7782,$A7783))&lt;0,0,IF(_xlfn.MAXIFS($F$2:$F7782,$C$2:$C7782,$C7783,$B$2:$B7782,$B7783,$A$2:$A7782,$A7783)=0,"",$E7783-_xlfn.MAXIFS($F$2:$F7782,$C$2:$C7782,$C7783,$B$2:$B7782,$B7783,$A$2:$A7782,$A7783)))&gt;0.25,"",IF(IF(_xlfn.MAXIFS($F$2:$F7782,$C$2:$C7782,$C7783,$B$2:$B7782,$B7783,$A$2:$A7782,$A7783)=0,"",$E7783-_xlfn.MAXIFS($F$2:$F7782,$C$2:$C7782,$C7783,$B$2:$B7782,$B7783,$A$2:$A7782,$A7783))&lt;0,0,IF(_xlfn.MAXIFS($F$2:$F7782,$C$2:$C7782,$C7783,$B$2:$B7782,$B7783,$A$2:$A7782,$A7783)=0,"",$E7783-_xlfn.MAXIFS($F$2:$F7782,$C$2:$C7782,$C7783,$B$2:$B7782,$B7783,$A$2:$A7782,$A7783))))</f>
        <v/>
      </c>
      <c r="K7783" s="6" t="str">
        <f t="shared" si="364"/>
        <v/>
      </c>
      <c r="L7783" s="6" t="str">
        <f t="shared" si="365"/>
        <v/>
      </c>
      <c r="M7783" s="6" t="str">
        <f t="shared" si="363"/>
        <v/>
      </c>
    </row>
    <row r="7784" spans="1:13" x14ac:dyDescent="0.25">
      <c r="A7784"/>
      <c r="B7784" s="1"/>
      <c r="C7784"/>
      <c r="D7784"/>
      <c r="E7784" s="76"/>
      <c r="F7784" s="76"/>
      <c r="G7784" s="2"/>
      <c r="H7784" s="77"/>
      <c r="J7784" s="79" t="str">
        <f>IF(IF(IF(_xlfn.MAXIFS($F$2:$F7783,$C$2:$C7783,$C7784,$B$2:$B7783,$B7784,$A$2:$A7783,$A7784)=0,"",$E7784-_xlfn.MAXIFS($F$2:$F7783,$C$2:$C7783,$C7784,$B$2:$B7783,$B7784,$A$2:$A7783,$A7784))&lt;0,0,IF(_xlfn.MAXIFS($F$2:$F7783,$C$2:$C7783,$C7784,$B$2:$B7783,$B7784,$A$2:$A7783,$A7784)=0,"",$E7784-_xlfn.MAXIFS($F$2:$F7783,$C$2:$C7783,$C7784,$B$2:$B7783,$B7784,$A$2:$A7783,$A7784)))&gt;0.25,"",IF(IF(_xlfn.MAXIFS($F$2:$F7783,$C$2:$C7783,$C7784,$B$2:$B7783,$B7784,$A$2:$A7783,$A7784)=0,"",$E7784-_xlfn.MAXIFS($F$2:$F7783,$C$2:$C7783,$C7784,$B$2:$B7783,$B7784,$A$2:$A7783,$A7784))&lt;0,0,IF(_xlfn.MAXIFS($F$2:$F7783,$C$2:$C7783,$C7784,$B$2:$B7783,$B7784,$A$2:$A7783,$A7784)=0,"",$E7784-_xlfn.MAXIFS($F$2:$F7783,$C$2:$C7783,$C7784,$B$2:$B7783,$B7784,$A$2:$A7783,$A7784))))</f>
        <v/>
      </c>
      <c r="K7784" s="6" t="str">
        <f t="shared" si="364"/>
        <v/>
      </c>
      <c r="L7784" s="6" t="str">
        <f t="shared" si="365"/>
        <v/>
      </c>
      <c r="M7784" s="6" t="str">
        <f t="shared" si="363"/>
        <v/>
      </c>
    </row>
    <row r="7785" spans="1:13" x14ac:dyDescent="0.25">
      <c r="A7785"/>
      <c r="B7785" s="1"/>
      <c r="C7785"/>
      <c r="D7785"/>
      <c r="E7785" s="76"/>
      <c r="F7785" s="76"/>
      <c r="G7785" s="2"/>
      <c r="H7785" s="77"/>
      <c r="J7785" s="79" t="str">
        <f>IF(IF(IF(_xlfn.MAXIFS($F$2:$F7784,$C$2:$C7784,$C7785,$B$2:$B7784,$B7785,$A$2:$A7784,$A7785)=0,"",$E7785-_xlfn.MAXIFS($F$2:$F7784,$C$2:$C7784,$C7785,$B$2:$B7784,$B7785,$A$2:$A7784,$A7785))&lt;0,0,IF(_xlfn.MAXIFS($F$2:$F7784,$C$2:$C7784,$C7785,$B$2:$B7784,$B7785,$A$2:$A7784,$A7785)=0,"",$E7785-_xlfn.MAXIFS($F$2:$F7784,$C$2:$C7784,$C7785,$B$2:$B7784,$B7785,$A$2:$A7784,$A7785)))&gt;0.25,"",IF(IF(_xlfn.MAXIFS($F$2:$F7784,$C$2:$C7784,$C7785,$B$2:$B7784,$B7785,$A$2:$A7784,$A7785)=0,"",$E7785-_xlfn.MAXIFS($F$2:$F7784,$C$2:$C7784,$C7785,$B$2:$B7784,$B7785,$A$2:$A7784,$A7785))&lt;0,0,IF(_xlfn.MAXIFS($F$2:$F7784,$C$2:$C7784,$C7785,$B$2:$B7784,$B7785,$A$2:$A7784,$A7785)=0,"",$E7785-_xlfn.MAXIFS($F$2:$F7784,$C$2:$C7784,$C7785,$B$2:$B7784,$B7785,$A$2:$A7784,$A7785))))</f>
        <v/>
      </c>
      <c r="K7785" s="6" t="str">
        <f t="shared" si="364"/>
        <v/>
      </c>
      <c r="L7785" s="6" t="str">
        <f t="shared" si="365"/>
        <v/>
      </c>
      <c r="M7785" s="6" t="str">
        <f t="shared" si="363"/>
        <v/>
      </c>
    </row>
    <row r="7786" spans="1:13" x14ac:dyDescent="0.25">
      <c r="A7786"/>
      <c r="B7786" s="1"/>
      <c r="C7786"/>
      <c r="D7786"/>
      <c r="E7786" s="76"/>
      <c r="F7786" s="76"/>
      <c r="G7786" s="2"/>
      <c r="H7786" s="77"/>
      <c r="J7786" s="79" t="str">
        <f>IF(IF(IF(_xlfn.MAXIFS($F$2:$F7785,$C$2:$C7785,$C7786,$B$2:$B7785,$B7786,$A$2:$A7785,$A7786)=0,"",$E7786-_xlfn.MAXIFS($F$2:$F7785,$C$2:$C7785,$C7786,$B$2:$B7785,$B7786,$A$2:$A7785,$A7786))&lt;0,0,IF(_xlfn.MAXIFS($F$2:$F7785,$C$2:$C7785,$C7786,$B$2:$B7785,$B7786,$A$2:$A7785,$A7786)=0,"",$E7786-_xlfn.MAXIFS($F$2:$F7785,$C$2:$C7785,$C7786,$B$2:$B7785,$B7786,$A$2:$A7785,$A7786)))&gt;0.25,"",IF(IF(_xlfn.MAXIFS($F$2:$F7785,$C$2:$C7785,$C7786,$B$2:$B7785,$B7786,$A$2:$A7785,$A7786)=0,"",$E7786-_xlfn.MAXIFS($F$2:$F7785,$C$2:$C7785,$C7786,$B$2:$B7785,$B7786,$A$2:$A7785,$A7786))&lt;0,0,IF(_xlfn.MAXIFS($F$2:$F7785,$C$2:$C7785,$C7786,$B$2:$B7785,$B7786,$A$2:$A7785,$A7786)=0,"",$E7786-_xlfn.MAXIFS($F$2:$F7785,$C$2:$C7785,$C7786,$B$2:$B7785,$B7786,$A$2:$A7785,$A7786))))</f>
        <v/>
      </c>
      <c r="K7786" s="6" t="str">
        <f t="shared" si="364"/>
        <v/>
      </c>
      <c r="L7786" s="6" t="str">
        <f t="shared" si="365"/>
        <v/>
      </c>
      <c r="M7786" s="6" t="str">
        <f t="shared" si="363"/>
        <v/>
      </c>
    </row>
    <row r="7787" spans="1:13" x14ac:dyDescent="0.25">
      <c r="A7787"/>
      <c r="B7787" s="1"/>
      <c r="C7787"/>
      <c r="D7787"/>
      <c r="E7787" s="76"/>
      <c r="F7787" s="76"/>
      <c r="G7787" s="2"/>
      <c r="H7787" s="77"/>
      <c r="J7787" s="79" t="str">
        <f>IF(IF(IF(_xlfn.MAXIFS($F$2:$F7786,$C$2:$C7786,$C7787,$B$2:$B7786,$B7787,$A$2:$A7786,$A7787)=0,"",$E7787-_xlfn.MAXIFS($F$2:$F7786,$C$2:$C7786,$C7787,$B$2:$B7786,$B7787,$A$2:$A7786,$A7787))&lt;0,0,IF(_xlfn.MAXIFS($F$2:$F7786,$C$2:$C7786,$C7787,$B$2:$B7786,$B7787,$A$2:$A7786,$A7787)=0,"",$E7787-_xlfn.MAXIFS($F$2:$F7786,$C$2:$C7786,$C7787,$B$2:$B7786,$B7787,$A$2:$A7786,$A7787)))&gt;0.25,"",IF(IF(_xlfn.MAXIFS($F$2:$F7786,$C$2:$C7786,$C7787,$B$2:$B7786,$B7787,$A$2:$A7786,$A7787)=0,"",$E7787-_xlfn.MAXIFS($F$2:$F7786,$C$2:$C7786,$C7787,$B$2:$B7786,$B7787,$A$2:$A7786,$A7787))&lt;0,0,IF(_xlfn.MAXIFS($F$2:$F7786,$C$2:$C7786,$C7787,$B$2:$B7786,$B7787,$A$2:$A7786,$A7787)=0,"",$E7787-_xlfn.MAXIFS($F$2:$F7786,$C$2:$C7786,$C7787,$B$2:$B7786,$B7787,$A$2:$A7786,$A7787))))</f>
        <v/>
      </c>
      <c r="K7787" s="6" t="str">
        <f t="shared" si="364"/>
        <v/>
      </c>
      <c r="L7787" s="6" t="str">
        <f t="shared" si="365"/>
        <v/>
      </c>
      <c r="M7787" s="6" t="str">
        <f t="shared" si="363"/>
        <v/>
      </c>
    </row>
    <row r="7788" spans="1:13" x14ac:dyDescent="0.25">
      <c r="A7788"/>
      <c r="B7788" s="1"/>
      <c r="C7788"/>
      <c r="D7788"/>
      <c r="E7788" s="76"/>
      <c r="F7788" s="76"/>
      <c r="G7788" s="2"/>
      <c r="H7788" s="77"/>
      <c r="J7788" s="79" t="str">
        <f>IF(IF(IF(_xlfn.MAXIFS($F$2:$F7787,$C$2:$C7787,$C7788,$B$2:$B7787,$B7788,$A$2:$A7787,$A7788)=0,"",$E7788-_xlfn.MAXIFS($F$2:$F7787,$C$2:$C7787,$C7788,$B$2:$B7787,$B7788,$A$2:$A7787,$A7788))&lt;0,0,IF(_xlfn.MAXIFS($F$2:$F7787,$C$2:$C7787,$C7788,$B$2:$B7787,$B7788,$A$2:$A7787,$A7788)=0,"",$E7788-_xlfn.MAXIFS($F$2:$F7787,$C$2:$C7787,$C7788,$B$2:$B7787,$B7788,$A$2:$A7787,$A7788)))&gt;0.25,"",IF(IF(_xlfn.MAXIFS($F$2:$F7787,$C$2:$C7787,$C7788,$B$2:$B7787,$B7788,$A$2:$A7787,$A7788)=0,"",$E7788-_xlfn.MAXIFS($F$2:$F7787,$C$2:$C7787,$C7788,$B$2:$B7787,$B7788,$A$2:$A7787,$A7788))&lt;0,0,IF(_xlfn.MAXIFS($F$2:$F7787,$C$2:$C7787,$C7788,$B$2:$B7787,$B7788,$A$2:$A7787,$A7788)=0,"",$E7788-_xlfn.MAXIFS($F$2:$F7787,$C$2:$C7787,$C7788,$B$2:$B7787,$B7788,$A$2:$A7787,$A7788))))</f>
        <v/>
      </c>
      <c r="K7788" s="6" t="str">
        <f t="shared" si="364"/>
        <v/>
      </c>
      <c r="L7788" s="6" t="str">
        <f t="shared" si="365"/>
        <v/>
      </c>
      <c r="M7788" s="6" t="str">
        <f t="shared" si="363"/>
        <v/>
      </c>
    </row>
    <row r="7789" spans="1:13" x14ac:dyDescent="0.25">
      <c r="A7789"/>
      <c r="B7789" s="1"/>
      <c r="C7789"/>
      <c r="D7789"/>
      <c r="E7789" s="76"/>
      <c r="F7789" s="76"/>
      <c r="G7789" s="2"/>
      <c r="H7789" s="77"/>
      <c r="J7789" s="79" t="str">
        <f>IF(IF(IF(_xlfn.MAXIFS($F$2:$F7788,$C$2:$C7788,$C7789,$B$2:$B7788,$B7789,$A$2:$A7788,$A7789)=0,"",$E7789-_xlfn.MAXIFS($F$2:$F7788,$C$2:$C7788,$C7789,$B$2:$B7788,$B7789,$A$2:$A7788,$A7789))&lt;0,0,IF(_xlfn.MAXIFS($F$2:$F7788,$C$2:$C7788,$C7789,$B$2:$B7788,$B7789,$A$2:$A7788,$A7789)=0,"",$E7789-_xlfn.MAXIFS($F$2:$F7788,$C$2:$C7788,$C7789,$B$2:$B7788,$B7789,$A$2:$A7788,$A7789)))&gt;0.25,"",IF(IF(_xlfn.MAXIFS($F$2:$F7788,$C$2:$C7788,$C7789,$B$2:$B7788,$B7789,$A$2:$A7788,$A7789)=0,"",$E7789-_xlfn.MAXIFS($F$2:$F7788,$C$2:$C7788,$C7789,$B$2:$B7788,$B7789,$A$2:$A7788,$A7789))&lt;0,0,IF(_xlfn.MAXIFS($F$2:$F7788,$C$2:$C7788,$C7789,$B$2:$B7788,$B7789,$A$2:$A7788,$A7789)=0,"",$E7789-_xlfn.MAXIFS($F$2:$F7788,$C$2:$C7788,$C7789,$B$2:$B7788,$B7789,$A$2:$A7788,$A7789))))</f>
        <v/>
      </c>
      <c r="K7789" s="6" t="str">
        <f t="shared" si="364"/>
        <v/>
      </c>
      <c r="L7789" s="6" t="str">
        <f t="shared" si="365"/>
        <v/>
      </c>
      <c r="M7789" s="6" t="str">
        <f t="shared" si="363"/>
        <v/>
      </c>
    </row>
    <row r="7790" spans="1:13" x14ac:dyDescent="0.25">
      <c r="A7790"/>
      <c r="B7790" s="1"/>
      <c r="C7790"/>
      <c r="D7790"/>
      <c r="E7790" s="76"/>
      <c r="F7790" s="76"/>
      <c r="G7790" s="2"/>
      <c r="H7790" s="77"/>
      <c r="J7790" s="79" t="str">
        <f>IF(IF(IF(_xlfn.MAXIFS($F$2:$F7789,$C$2:$C7789,$C7790,$B$2:$B7789,$B7790,$A$2:$A7789,$A7790)=0,"",$E7790-_xlfn.MAXIFS($F$2:$F7789,$C$2:$C7789,$C7790,$B$2:$B7789,$B7790,$A$2:$A7789,$A7790))&lt;0,0,IF(_xlfn.MAXIFS($F$2:$F7789,$C$2:$C7789,$C7790,$B$2:$B7789,$B7790,$A$2:$A7789,$A7790)=0,"",$E7790-_xlfn.MAXIFS($F$2:$F7789,$C$2:$C7789,$C7790,$B$2:$B7789,$B7790,$A$2:$A7789,$A7790)))&gt;0.25,"",IF(IF(_xlfn.MAXIFS($F$2:$F7789,$C$2:$C7789,$C7790,$B$2:$B7789,$B7790,$A$2:$A7789,$A7790)=0,"",$E7790-_xlfn.MAXIFS($F$2:$F7789,$C$2:$C7789,$C7790,$B$2:$B7789,$B7790,$A$2:$A7789,$A7790))&lt;0,0,IF(_xlfn.MAXIFS($F$2:$F7789,$C$2:$C7789,$C7790,$B$2:$B7789,$B7790,$A$2:$A7789,$A7790)=0,"",$E7790-_xlfn.MAXIFS($F$2:$F7789,$C$2:$C7789,$C7790,$B$2:$B7789,$B7790,$A$2:$A7789,$A7790))))</f>
        <v/>
      </c>
      <c r="K7790" s="6" t="str">
        <f t="shared" si="364"/>
        <v/>
      </c>
      <c r="L7790" s="6" t="str">
        <f t="shared" si="365"/>
        <v/>
      </c>
      <c r="M7790" s="6" t="str">
        <f t="shared" si="363"/>
        <v/>
      </c>
    </row>
    <row r="7791" spans="1:13" x14ac:dyDescent="0.25">
      <c r="A7791"/>
      <c r="B7791" s="1"/>
      <c r="C7791"/>
      <c r="D7791"/>
      <c r="E7791" s="76"/>
      <c r="F7791" s="76"/>
      <c r="G7791" s="2"/>
      <c r="H7791" s="77"/>
      <c r="J7791" s="79" t="str">
        <f>IF(IF(IF(_xlfn.MAXIFS($F$2:$F7790,$C$2:$C7790,$C7791,$B$2:$B7790,$B7791,$A$2:$A7790,$A7791)=0,"",$E7791-_xlfn.MAXIFS($F$2:$F7790,$C$2:$C7790,$C7791,$B$2:$B7790,$B7791,$A$2:$A7790,$A7791))&lt;0,0,IF(_xlfn.MAXIFS($F$2:$F7790,$C$2:$C7790,$C7791,$B$2:$B7790,$B7791,$A$2:$A7790,$A7791)=0,"",$E7791-_xlfn.MAXIFS($F$2:$F7790,$C$2:$C7790,$C7791,$B$2:$B7790,$B7791,$A$2:$A7790,$A7791)))&gt;0.25,"",IF(IF(_xlfn.MAXIFS($F$2:$F7790,$C$2:$C7790,$C7791,$B$2:$B7790,$B7791,$A$2:$A7790,$A7791)=0,"",$E7791-_xlfn.MAXIFS($F$2:$F7790,$C$2:$C7790,$C7791,$B$2:$B7790,$B7791,$A$2:$A7790,$A7791))&lt;0,0,IF(_xlfn.MAXIFS($F$2:$F7790,$C$2:$C7790,$C7791,$B$2:$B7790,$B7791,$A$2:$A7790,$A7791)=0,"",$E7791-_xlfn.MAXIFS($F$2:$F7790,$C$2:$C7790,$C7791,$B$2:$B7790,$B7791,$A$2:$A7790,$A7791))))</f>
        <v/>
      </c>
      <c r="K7791" s="6" t="str">
        <f t="shared" si="364"/>
        <v/>
      </c>
      <c r="L7791" s="6" t="str">
        <f t="shared" si="365"/>
        <v/>
      </c>
      <c r="M7791" s="6" t="str">
        <f t="shared" si="363"/>
        <v/>
      </c>
    </row>
    <row r="7792" spans="1:13" x14ac:dyDescent="0.25">
      <c r="A7792"/>
      <c r="B7792" s="1"/>
      <c r="C7792"/>
      <c r="D7792"/>
      <c r="E7792" s="76"/>
      <c r="F7792" s="76"/>
      <c r="G7792" s="2"/>
      <c r="H7792" s="77"/>
      <c r="J7792" s="79" t="str">
        <f>IF(IF(IF(_xlfn.MAXIFS($F$2:$F7791,$C$2:$C7791,$C7792,$B$2:$B7791,$B7792,$A$2:$A7791,$A7792)=0,"",$E7792-_xlfn.MAXIFS($F$2:$F7791,$C$2:$C7791,$C7792,$B$2:$B7791,$B7792,$A$2:$A7791,$A7792))&lt;0,0,IF(_xlfn.MAXIFS($F$2:$F7791,$C$2:$C7791,$C7792,$B$2:$B7791,$B7792,$A$2:$A7791,$A7792)=0,"",$E7792-_xlfn.MAXIFS($F$2:$F7791,$C$2:$C7791,$C7792,$B$2:$B7791,$B7792,$A$2:$A7791,$A7792)))&gt;0.25,"",IF(IF(_xlfn.MAXIFS($F$2:$F7791,$C$2:$C7791,$C7792,$B$2:$B7791,$B7792,$A$2:$A7791,$A7792)=0,"",$E7792-_xlfn.MAXIFS($F$2:$F7791,$C$2:$C7791,$C7792,$B$2:$B7791,$B7792,$A$2:$A7791,$A7792))&lt;0,0,IF(_xlfn.MAXIFS($F$2:$F7791,$C$2:$C7791,$C7792,$B$2:$B7791,$B7792,$A$2:$A7791,$A7792)=0,"",$E7792-_xlfn.MAXIFS($F$2:$F7791,$C$2:$C7791,$C7792,$B$2:$B7791,$B7792,$A$2:$A7791,$A7792))))</f>
        <v/>
      </c>
      <c r="K7792" s="6" t="str">
        <f t="shared" si="364"/>
        <v/>
      </c>
      <c r="L7792" s="6" t="str">
        <f t="shared" si="365"/>
        <v/>
      </c>
      <c r="M7792" s="6" t="str">
        <f t="shared" si="363"/>
        <v/>
      </c>
    </row>
    <row r="7793" spans="1:13" x14ac:dyDescent="0.25">
      <c r="A7793"/>
      <c r="B7793" s="1"/>
      <c r="C7793"/>
      <c r="D7793"/>
      <c r="E7793" s="76"/>
      <c r="F7793" s="76"/>
      <c r="G7793" s="2"/>
      <c r="H7793" s="77"/>
      <c r="J7793" s="79" t="str">
        <f>IF(IF(IF(_xlfn.MAXIFS($F$2:$F7792,$C$2:$C7792,$C7793,$B$2:$B7792,$B7793,$A$2:$A7792,$A7793)=0,"",$E7793-_xlfn.MAXIFS($F$2:$F7792,$C$2:$C7792,$C7793,$B$2:$B7792,$B7793,$A$2:$A7792,$A7793))&lt;0,0,IF(_xlfn.MAXIFS($F$2:$F7792,$C$2:$C7792,$C7793,$B$2:$B7792,$B7793,$A$2:$A7792,$A7793)=0,"",$E7793-_xlfn.MAXIFS($F$2:$F7792,$C$2:$C7792,$C7793,$B$2:$B7792,$B7793,$A$2:$A7792,$A7793)))&gt;0.25,"",IF(IF(_xlfn.MAXIFS($F$2:$F7792,$C$2:$C7792,$C7793,$B$2:$B7792,$B7793,$A$2:$A7792,$A7793)=0,"",$E7793-_xlfn.MAXIFS($F$2:$F7792,$C$2:$C7792,$C7793,$B$2:$B7792,$B7793,$A$2:$A7792,$A7793))&lt;0,0,IF(_xlfn.MAXIFS($F$2:$F7792,$C$2:$C7792,$C7793,$B$2:$B7792,$B7793,$A$2:$A7792,$A7793)=0,"",$E7793-_xlfn.MAXIFS($F$2:$F7792,$C$2:$C7792,$C7793,$B$2:$B7792,$B7793,$A$2:$A7792,$A7793))))</f>
        <v/>
      </c>
      <c r="K7793" s="6" t="str">
        <f t="shared" si="364"/>
        <v/>
      </c>
      <c r="L7793" s="6" t="str">
        <f t="shared" si="365"/>
        <v/>
      </c>
      <c r="M7793" s="6" t="str">
        <f t="shared" si="363"/>
        <v/>
      </c>
    </row>
    <row r="7794" spans="1:13" x14ac:dyDescent="0.25">
      <c r="A7794"/>
      <c r="B7794" s="1"/>
      <c r="C7794"/>
      <c r="D7794"/>
      <c r="E7794" s="76"/>
      <c r="F7794" s="76"/>
      <c r="G7794" s="2"/>
      <c r="H7794" s="77"/>
      <c r="J7794" s="79" t="str">
        <f>IF(IF(IF(_xlfn.MAXIFS($F$2:$F7793,$C$2:$C7793,$C7794,$B$2:$B7793,$B7794,$A$2:$A7793,$A7794)=0,"",$E7794-_xlfn.MAXIFS($F$2:$F7793,$C$2:$C7793,$C7794,$B$2:$B7793,$B7794,$A$2:$A7793,$A7794))&lt;0,0,IF(_xlfn.MAXIFS($F$2:$F7793,$C$2:$C7793,$C7794,$B$2:$B7793,$B7794,$A$2:$A7793,$A7794)=0,"",$E7794-_xlfn.MAXIFS($F$2:$F7793,$C$2:$C7793,$C7794,$B$2:$B7793,$B7794,$A$2:$A7793,$A7794)))&gt;0.25,"",IF(IF(_xlfn.MAXIFS($F$2:$F7793,$C$2:$C7793,$C7794,$B$2:$B7793,$B7794,$A$2:$A7793,$A7794)=0,"",$E7794-_xlfn.MAXIFS($F$2:$F7793,$C$2:$C7793,$C7794,$B$2:$B7793,$B7794,$A$2:$A7793,$A7794))&lt;0,0,IF(_xlfn.MAXIFS($F$2:$F7793,$C$2:$C7793,$C7794,$B$2:$B7793,$B7794,$A$2:$A7793,$A7794)=0,"",$E7794-_xlfn.MAXIFS($F$2:$F7793,$C$2:$C7793,$C7794,$B$2:$B7793,$B7794,$A$2:$A7793,$A7794))))</f>
        <v/>
      </c>
      <c r="K7794" s="6" t="str">
        <f t="shared" si="364"/>
        <v/>
      </c>
      <c r="L7794" s="6" t="str">
        <f t="shared" si="365"/>
        <v/>
      </c>
      <c r="M7794" s="6" t="str">
        <f t="shared" si="363"/>
        <v/>
      </c>
    </row>
    <row r="7795" spans="1:13" x14ac:dyDescent="0.25">
      <c r="A7795"/>
      <c r="B7795" s="1"/>
      <c r="C7795"/>
      <c r="D7795"/>
      <c r="E7795" s="76"/>
      <c r="F7795" s="76"/>
      <c r="G7795" s="2"/>
      <c r="H7795" s="77"/>
      <c r="J7795" s="79" t="str">
        <f>IF(IF(IF(_xlfn.MAXIFS($F$2:$F7794,$C$2:$C7794,$C7795,$B$2:$B7794,$B7795,$A$2:$A7794,$A7795)=0,"",$E7795-_xlfn.MAXIFS($F$2:$F7794,$C$2:$C7794,$C7795,$B$2:$B7794,$B7795,$A$2:$A7794,$A7795))&lt;0,0,IF(_xlfn.MAXIFS($F$2:$F7794,$C$2:$C7794,$C7795,$B$2:$B7794,$B7795,$A$2:$A7794,$A7795)=0,"",$E7795-_xlfn.MAXIFS($F$2:$F7794,$C$2:$C7794,$C7795,$B$2:$B7794,$B7795,$A$2:$A7794,$A7795)))&gt;0.25,"",IF(IF(_xlfn.MAXIFS($F$2:$F7794,$C$2:$C7794,$C7795,$B$2:$B7794,$B7795,$A$2:$A7794,$A7795)=0,"",$E7795-_xlfn.MAXIFS($F$2:$F7794,$C$2:$C7794,$C7795,$B$2:$B7794,$B7795,$A$2:$A7794,$A7795))&lt;0,0,IF(_xlfn.MAXIFS($F$2:$F7794,$C$2:$C7794,$C7795,$B$2:$B7794,$B7795,$A$2:$A7794,$A7795)=0,"",$E7795-_xlfn.MAXIFS($F$2:$F7794,$C$2:$C7794,$C7795,$B$2:$B7794,$B7795,$A$2:$A7794,$A7795))))</f>
        <v/>
      </c>
      <c r="K7795" s="6" t="str">
        <f t="shared" si="364"/>
        <v/>
      </c>
      <c r="L7795" s="6" t="str">
        <f t="shared" si="365"/>
        <v/>
      </c>
      <c r="M7795" s="6" t="str">
        <f t="shared" si="363"/>
        <v/>
      </c>
    </row>
    <row r="7796" spans="1:13" x14ac:dyDescent="0.25">
      <c r="A7796"/>
      <c r="B7796" s="1"/>
      <c r="C7796"/>
      <c r="D7796"/>
      <c r="E7796" s="76"/>
      <c r="F7796" s="76"/>
      <c r="G7796" s="2"/>
      <c r="H7796" s="77"/>
      <c r="J7796" s="79" t="str">
        <f>IF(IF(IF(_xlfn.MAXIFS($F$2:$F7795,$C$2:$C7795,$C7796,$B$2:$B7795,$B7796,$A$2:$A7795,$A7796)=0,"",$E7796-_xlfn.MAXIFS($F$2:$F7795,$C$2:$C7795,$C7796,$B$2:$B7795,$B7796,$A$2:$A7795,$A7796))&lt;0,0,IF(_xlfn.MAXIFS($F$2:$F7795,$C$2:$C7795,$C7796,$B$2:$B7795,$B7796,$A$2:$A7795,$A7796)=0,"",$E7796-_xlfn.MAXIFS($F$2:$F7795,$C$2:$C7795,$C7796,$B$2:$B7795,$B7796,$A$2:$A7795,$A7796)))&gt;0.25,"",IF(IF(_xlfn.MAXIFS($F$2:$F7795,$C$2:$C7795,$C7796,$B$2:$B7795,$B7796,$A$2:$A7795,$A7796)=0,"",$E7796-_xlfn.MAXIFS($F$2:$F7795,$C$2:$C7795,$C7796,$B$2:$B7795,$B7796,$A$2:$A7795,$A7796))&lt;0,0,IF(_xlfn.MAXIFS($F$2:$F7795,$C$2:$C7795,$C7796,$B$2:$B7795,$B7796,$A$2:$A7795,$A7796)=0,"",$E7796-_xlfn.MAXIFS($F$2:$F7795,$C$2:$C7795,$C7796,$B$2:$B7795,$B7796,$A$2:$A7795,$A7796))))</f>
        <v/>
      </c>
      <c r="K7796" s="6" t="str">
        <f t="shared" si="364"/>
        <v/>
      </c>
      <c r="L7796" s="6" t="str">
        <f t="shared" si="365"/>
        <v/>
      </c>
      <c r="M7796" s="6" t="str">
        <f t="shared" si="363"/>
        <v/>
      </c>
    </row>
    <row r="7797" spans="1:13" x14ac:dyDescent="0.25">
      <c r="A7797"/>
      <c r="B7797" s="1"/>
      <c r="C7797"/>
      <c r="D7797"/>
      <c r="E7797" s="76"/>
      <c r="F7797" s="76"/>
      <c r="G7797" s="2"/>
      <c r="H7797" s="77"/>
      <c r="J7797" s="79" t="str">
        <f>IF(IF(IF(_xlfn.MAXIFS($F$2:$F7796,$C$2:$C7796,$C7797,$B$2:$B7796,$B7797,$A$2:$A7796,$A7797)=0,"",$E7797-_xlfn.MAXIFS($F$2:$F7796,$C$2:$C7796,$C7797,$B$2:$B7796,$B7797,$A$2:$A7796,$A7797))&lt;0,0,IF(_xlfn.MAXIFS($F$2:$F7796,$C$2:$C7796,$C7797,$B$2:$B7796,$B7797,$A$2:$A7796,$A7797)=0,"",$E7797-_xlfn.MAXIFS($F$2:$F7796,$C$2:$C7796,$C7797,$B$2:$B7796,$B7797,$A$2:$A7796,$A7797)))&gt;0.25,"",IF(IF(_xlfn.MAXIFS($F$2:$F7796,$C$2:$C7796,$C7797,$B$2:$B7796,$B7797,$A$2:$A7796,$A7797)=0,"",$E7797-_xlfn.MAXIFS($F$2:$F7796,$C$2:$C7796,$C7797,$B$2:$B7796,$B7797,$A$2:$A7796,$A7797))&lt;0,0,IF(_xlfn.MAXIFS($F$2:$F7796,$C$2:$C7796,$C7797,$B$2:$B7796,$B7797,$A$2:$A7796,$A7797)=0,"",$E7797-_xlfn.MAXIFS($F$2:$F7796,$C$2:$C7796,$C7797,$B$2:$B7796,$B7797,$A$2:$A7796,$A7797))))</f>
        <v/>
      </c>
      <c r="K7797" s="6" t="str">
        <f t="shared" si="364"/>
        <v/>
      </c>
      <c r="L7797" s="6" t="str">
        <f t="shared" si="365"/>
        <v/>
      </c>
      <c r="M7797" s="6" t="str">
        <f t="shared" si="363"/>
        <v/>
      </c>
    </row>
    <row r="7798" spans="1:13" x14ac:dyDescent="0.25">
      <c r="A7798"/>
      <c r="B7798" s="1"/>
      <c r="C7798"/>
      <c r="D7798"/>
      <c r="E7798" s="76"/>
      <c r="F7798" s="76"/>
      <c r="G7798" s="2"/>
      <c r="H7798" s="77"/>
      <c r="J7798" s="79" t="str">
        <f>IF(IF(IF(_xlfn.MAXIFS($F$2:$F7797,$C$2:$C7797,$C7798,$B$2:$B7797,$B7798,$A$2:$A7797,$A7798)=0,"",$E7798-_xlfn.MAXIFS($F$2:$F7797,$C$2:$C7797,$C7798,$B$2:$B7797,$B7798,$A$2:$A7797,$A7798))&lt;0,0,IF(_xlfn.MAXIFS($F$2:$F7797,$C$2:$C7797,$C7798,$B$2:$B7797,$B7798,$A$2:$A7797,$A7798)=0,"",$E7798-_xlfn.MAXIFS($F$2:$F7797,$C$2:$C7797,$C7798,$B$2:$B7797,$B7798,$A$2:$A7797,$A7798)))&gt;0.25,"",IF(IF(_xlfn.MAXIFS($F$2:$F7797,$C$2:$C7797,$C7798,$B$2:$B7797,$B7798,$A$2:$A7797,$A7798)=0,"",$E7798-_xlfn.MAXIFS($F$2:$F7797,$C$2:$C7797,$C7798,$B$2:$B7797,$B7798,$A$2:$A7797,$A7798))&lt;0,0,IF(_xlfn.MAXIFS($F$2:$F7797,$C$2:$C7797,$C7798,$B$2:$B7797,$B7798,$A$2:$A7797,$A7798)=0,"",$E7798-_xlfn.MAXIFS($F$2:$F7797,$C$2:$C7797,$C7798,$B$2:$B7797,$B7798,$A$2:$A7797,$A7798))))</f>
        <v/>
      </c>
      <c r="K7798" s="6" t="str">
        <f t="shared" si="364"/>
        <v/>
      </c>
      <c r="L7798" s="6" t="str">
        <f t="shared" si="365"/>
        <v/>
      </c>
      <c r="M7798" s="6" t="str">
        <f t="shared" si="363"/>
        <v/>
      </c>
    </row>
    <row r="7799" spans="1:13" x14ac:dyDescent="0.25">
      <c r="A7799"/>
      <c r="B7799" s="1"/>
      <c r="C7799"/>
      <c r="D7799"/>
      <c r="E7799" s="76"/>
      <c r="F7799" s="76"/>
      <c r="G7799" s="2"/>
      <c r="H7799" s="77"/>
      <c r="J7799" s="79" t="str">
        <f>IF(IF(IF(_xlfn.MAXIFS($F$2:$F7798,$C$2:$C7798,$C7799,$B$2:$B7798,$B7799,$A$2:$A7798,$A7799)=0,"",$E7799-_xlfn.MAXIFS($F$2:$F7798,$C$2:$C7798,$C7799,$B$2:$B7798,$B7799,$A$2:$A7798,$A7799))&lt;0,0,IF(_xlfn.MAXIFS($F$2:$F7798,$C$2:$C7798,$C7799,$B$2:$B7798,$B7799,$A$2:$A7798,$A7799)=0,"",$E7799-_xlfn.MAXIFS($F$2:$F7798,$C$2:$C7798,$C7799,$B$2:$B7798,$B7799,$A$2:$A7798,$A7799)))&gt;0.25,"",IF(IF(_xlfn.MAXIFS($F$2:$F7798,$C$2:$C7798,$C7799,$B$2:$B7798,$B7799,$A$2:$A7798,$A7799)=0,"",$E7799-_xlfn.MAXIFS($F$2:$F7798,$C$2:$C7798,$C7799,$B$2:$B7798,$B7799,$A$2:$A7798,$A7799))&lt;0,0,IF(_xlfn.MAXIFS($F$2:$F7798,$C$2:$C7798,$C7799,$B$2:$B7798,$B7799,$A$2:$A7798,$A7799)=0,"",$E7799-_xlfn.MAXIFS($F$2:$F7798,$C$2:$C7798,$C7799,$B$2:$B7798,$B7799,$A$2:$A7798,$A7799))))</f>
        <v/>
      </c>
      <c r="K7799" s="6" t="str">
        <f t="shared" si="364"/>
        <v/>
      </c>
      <c r="L7799" s="6" t="str">
        <f t="shared" si="365"/>
        <v/>
      </c>
      <c r="M7799" s="6" t="str">
        <f t="shared" si="363"/>
        <v/>
      </c>
    </row>
    <row r="7800" spans="1:13" x14ac:dyDescent="0.25">
      <c r="A7800"/>
      <c r="B7800" s="1"/>
      <c r="C7800"/>
      <c r="D7800"/>
      <c r="E7800" s="76"/>
      <c r="F7800" s="76"/>
      <c r="G7800" s="2"/>
      <c r="H7800" s="77"/>
      <c r="J7800" s="79" t="str">
        <f>IF(IF(IF(_xlfn.MAXIFS($F$2:$F7799,$C$2:$C7799,$C7800,$B$2:$B7799,$B7800,$A$2:$A7799,$A7800)=0,"",$E7800-_xlfn.MAXIFS($F$2:$F7799,$C$2:$C7799,$C7800,$B$2:$B7799,$B7800,$A$2:$A7799,$A7800))&lt;0,0,IF(_xlfn.MAXIFS($F$2:$F7799,$C$2:$C7799,$C7800,$B$2:$B7799,$B7800,$A$2:$A7799,$A7800)=0,"",$E7800-_xlfn.MAXIFS($F$2:$F7799,$C$2:$C7799,$C7800,$B$2:$B7799,$B7800,$A$2:$A7799,$A7800)))&gt;0.25,"",IF(IF(_xlfn.MAXIFS($F$2:$F7799,$C$2:$C7799,$C7800,$B$2:$B7799,$B7800,$A$2:$A7799,$A7800)=0,"",$E7800-_xlfn.MAXIFS($F$2:$F7799,$C$2:$C7799,$C7800,$B$2:$B7799,$B7800,$A$2:$A7799,$A7800))&lt;0,0,IF(_xlfn.MAXIFS($F$2:$F7799,$C$2:$C7799,$C7800,$B$2:$B7799,$B7800,$A$2:$A7799,$A7800)=0,"",$E7800-_xlfn.MAXIFS($F$2:$F7799,$C$2:$C7799,$C7800,$B$2:$B7799,$B7800,$A$2:$A7799,$A7800))))</f>
        <v/>
      </c>
      <c r="K7800" s="6" t="str">
        <f t="shared" si="364"/>
        <v/>
      </c>
      <c r="L7800" s="6" t="str">
        <f t="shared" si="365"/>
        <v/>
      </c>
      <c r="M7800" s="6" t="str">
        <f t="shared" si="363"/>
        <v/>
      </c>
    </row>
    <row r="7801" spans="1:13" x14ac:dyDescent="0.25">
      <c r="A7801"/>
      <c r="B7801" s="1"/>
      <c r="C7801"/>
      <c r="D7801"/>
      <c r="E7801" s="76"/>
      <c r="F7801" s="76"/>
      <c r="G7801" s="2"/>
      <c r="H7801" s="77"/>
      <c r="J7801" s="79" t="str">
        <f>IF(IF(IF(_xlfn.MAXIFS($F$2:$F7800,$C$2:$C7800,$C7801,$B$2:$B7800,$B7801,$A$2:$A7800,$A7801)=0,"",$E7801-_xlfn.MAXIFS($F$2:$F7800,$C$2:$C7800,$C7801,$B$2:$B7800,$B7801,$A$2:$A7800,$A7801))&lt;0,0,IF(_xlfn.MAXIFS($F$2:$F7800,$C$2:$C7800,$C7801,$B$2:$B7800,$B7801,$A$2:$A7800,$A7801)=0,"",$E7801-_xlfn.MAXIFS($F$2:$F7800,$C$2:$C7800,$C7801,$B$2:$B7800,$B7801,$A$2:$A7800,$A7801)))&gt;0.25,"",IF(IF(_xlfn.MAXIFS($F$2:$F7800,$C$2:$C7800,$C7801,$B$2:$B7800,$B7801,$A$2:$A7800,$A7801)=0,"",$E7801-_xlfn.MAXIFS($F$2:$F7800,$C$2:$C7800,$C7801,$B$2:$B7800,$B7801,$A$2:$A7800,$A7801))&lt;0,0,IF(_xlfn.MAXIFS($F$2:$F7800,$C$2:$C7800,$C7801,$B$2:$B7800,$B7801,$A$2:$A7800,$A7801)=0,"",$E7801-_xlfn.MAXIFS($F$2:$F7800,$C$2:$C7800,$C7801,$B$2:$B7800,$B7801,$A$2:$A7800,$A7801))))</f>
        <v/>
      </c>
      <c r="K7801" s="6" t="str">
        <f t="shared" si="364"/>
        <v/>
      </c>
      <c r="L7801" s="6" t="str">
        <f t="shared" si="365"/>
        <v/>
      </c>
      <c r="M7801" s="6" t="str">
        <f t="shared" si="363"/>
        <v/>
      </c>
    </row>
    <row r="7802" spans="1:13" x14ac:dyDescent="0.25">
      <c r="A7802"/>
      <c r="B7802" s="1"/>
      <c r="C7802"/>
      <c r="D7802"/>
      <c r="E7802" s="76"/>
      <c r="F7802" s="76"/>
      <c r="G7802" s="2"/>
      <c r="H7802" s="77"/>
      <c r="J7802" s="79" t="str">
        <f>IF(IF(IF(_xlfn.MAXIFS($F$2:$F7801,$C$2:$C7801,$C7802,$B$2:$B7801,$B7802,$A$2:$A7801,$A7802)=0,"",$E7802-_xlfn.MAXIFS($F$2:$F7801,$C$2:$C7801,$C7802,$B$2:$B7801,$B7802,$A$2:$A7801,$A7802))&lt;0,0,IF(_xlfn.MAXIFS($F$2:$F7801,$C$2:$C7801,$C7802,$B$2:$B7801,$B7802,$A$2:$A7801,$A7802)=0,"",$E7802-_xlfn.MAXIFS($F$2:$F7801,$C$2:$C7801,$C7802,$B$2:$B7801,$B7802,$A$2:$A7801,$A7802)))&gt;0.25,"",IF(IF(_xlfn.MAXIFS($F$2:$F7801,$C$2:$C7801,$C7802,$B$2:$B7801,$B7802,$A$2:$A7801,$A7802)=0,"",$E7802-_xlfn.MAXIFS($F$2:$F7801,$C$2:$C7801,$C7802,$B$2:$B7801,$B7802,$A$2:$A7801,$A7802))&lt;0,0,IF(_xlfn.MAXIFS($F$2:$F7801,$C$2:$C7801,$C7802,$B$2:$B7801,$B7802,$A$2:$A7801,$A7802)=0,"",$E7802-_xlfn.MAXIFS($F$2:$F7801,$C$2:$C7801,$C7802,$B$2:$B7801,$B7802,$A$2:$A7801,$A7802))))</f>
        <v/>
      </c>
      <c r="K7802" s="6" t="str">
        <f t="shared" si="364"/>
        <v/>
      </c>
      <c r="L7802" s="6" t="str">
        <f t="shared" si="365"/>
        <v/>
      </c>
      <c r="M7802" s="6" t="str">
        <f t="shared" si="363"/>
        <v/>
      </c>
    </row>
    <row r="7803" spans="1:13" x14ac:dyDescent="0.25">
      <c r="A7803"/>
      <c r="B7803" s="1"/>
      <c r="C7803"/>
      <c r="D7803"/>
      <c r="E7803" s="76"/>
      <c r="F7803" s="76"/>
      <c r="G7803" s="2"/>
      <c r="H7803" s="77"/>
      <c r="J7803" s="79" t="str">
        <f>IF(IF(IF(_xlfn.MAXIFS($F$2:$F7802,$C$2:$C7802,$C7803,$B$2:$B7802,$B7803,$A$2:$A7802,$A7803)=0,"",$E7803-_xlfn.MAXIFS($F$2:$F7802,$C$2:$C7802,$C7803,$B$2:$B7802,$B7803,$A$2:$A7802,$A7803))&lt;0,0,IF(_xlfn.MAXIFS($F$2:$F7802,$C$2:$C7802,$C7803,$B$2:$B7802,$B7803,$A$2:$A7802,$A7803)=0,"",$E7803-_xlfn.MAXIFS($F$2:$F7802,$C$2:$C7802,$C7803,$B$2:$B7802,$B7803,$A$2:$A7802,$A7803)))&gt;0.25,"",IF(IF(_xlfn.MAXIFS($F$2:$F7802,$C$2:$C7802,$C7803,$B$2:$B7802,$B7803,$A$2:$A7802,$A7803)=0,"",$E7803-_xlfn.MAXIFS($F$2:$F7802,$C$2:$C7802,$C7803,$B$2:$B7802,$B7803,$A$2:$A7802,$A7803))&lt;0,0,IF(_xlfn.MAXIFS($F$2:$F7802,$C$2:$C7802,$C7803,$B$2:$B7802,$B7803,$A$2:$A7802,$A7803)=0,"",$E7803-_xlfn.MAXIFS($F$2:$F7802,$C$2:$C7802,$C7803,$B$2:$B7802,$B7803,$A$2:$A7802,$A7803))))</f>
        <v/>
      </c>
      <c r="K7803" s="6" t="str">
        <f t="shared" si="364"/>
        <v/>
      </c>
      <c r="L7803" s="6" t="str">
        <f t="shared" si="365"/>
        <v/>
      </c>
      <c r="M7803" s="6" t="str">
        <f t="shared" si="363"/>
        <v/>
      </c>
    </row>
    <row r="7804" spans="1:13" x14ac:dyDescent="0.25">
      <c r="A7804"/>
      <c r="B7804" s="1"/>
      <c r="C7804"/>
      <c r="D7804"/>
      <c r="E7804" s="76"/>
      <c r="F7804" s="76"/>
      <c r="G7804" s="2"/>
      <c r="H7804" s="77"/>
      <c r="J7804" s="79" t="str">
        <f>IF(IF(IF(_xlfn.MAXIFS($F$2:$F7803,$C$2:$C7803,$C7804,$B$2:$B7803,$B7804,$A$2:$A7803,$A7804)=0,"",$E7804-_xlfn.MAXIFS($F$2:$F7803,$C$2:$C7803,$C7804,$B$2:$B7803,$B7804,$A$2:$A7803,$A7804))&lt;0,0,IF(_xlfn.MAXIFS($F$2:$F7803,$C$2:$C7803,$C7804,$B$2:$B7803,$B7804,$A$2:$A7803,$A7804)=0,"",$E7804-_xlfn.MAXIFS($F$2:$F7803,$C$2:$C7803,$C7804,$B$2:$B7803,$B7804,$A$2:$A7803,$A7804)))&gt;0.25,"",IF(IF(_xlfn.MAXIFS($F$2:$F7803,$C$2:$C7803,$C7804,$B$2:$B7803,$B7804,$A$2:$A7803,$A7804)=0,"",$E7804-_xlfn.MAXIFS($F$2:$F7803,$C$2:$C7803,$C7804,$B$2:$B7803,$B7804,$A$2:$A7803,$A7804))&lt;0,0,IF(_xlfn.MAXIFS($F$2:$F7803,$C$2:$C7803,$C7804,$B$2:$B7803,$B7804,$A$2:$A7803,$A7804)=0,"",$E7804-_xlfn.MAXIFS($F$2:$F7803,$C$2:$C7803,$C7804,$B$2:$B7803,$B7804,$A$2:$A7803,$A7804))))</f>
        <v/>
      </c>
      <c r="K7804" s="6" t="str">
        <f t="shared" si="364"/>
        <v/>
      </c>
      <c r="L7804" s="6" t="str">
        <f t="shared" si="365"/>
        <v/>
      </c>
      <c r="M7804" s="6" t="str">
        <f t="shared" si="363"/>
        <v/>
      </c>
    </row>
    <row r="7805" spans="1:13" x14ac:dyDescent="0.25">
      <c r="A7805"/>
      <c r="B7805" s="1"/>
      <c r="C7805"/>
      <c r="D7805"/>
      <c r="E7805" s="76"/>
      <c r="F7805" s="76"/>
      <c r="G7805" s="2"/>
      <c r="H7805" s="77"/>
      <c r="J7805" s="79" t="str">
        <f>IF(IF(IF(_xlfn.MAXIFS($F$2:$F7804,$C$2:$C7804,$C7805,$B$2:$B7804,$B7805,$A$2:$A7804,$A7805)=0,"",$E7805-_xlfn.MAXIFS($F$2:$F7804,$C$2:$C7804,$C7805,$B$2:$B7804,$B7805,$A$2:$A7804,$A7805))&lt;0,0,IF(_xlfn.MAXIFS($F$2:$F7804,$C$2:$C7804,$C7805,$B$2:$B7804,$B7805,$A$2:$A7804,$A7805)=0,"",$E7805-_xlfn.MAXIFS($F$2:$F7804,$C$2:$C7804,$C7805,$B$2:$B7804,$B7805,$A$2:$A7804,$A7805)))&gt;0.25,"",IF(IF(_xlfn.MAXIFS($F$2:$F7804,$C$2:$C7804,$C7805,$B$2:$B7804,$B7805,$A$2:$A7804,$A7805)=0,"",$E7805-_xlfn.MAXIFS($F$2:$F7804,$C$2:$C7804,$C7805,$B$2:$B7804,$B7805,$A$2:$A7804,$A7805))&lt;0,0,IF(_xlfn.MAXIFS($F$2:$F7804,$C$2:$C7804,$C7805,$B$2:$B7804,$B7805,$A$2:$A7804,$A7805)=0,"",$E7805-_xlfn.MAXIFS($F$2:$F7804,$C$2:$C7804,$C7805,$B$2:$B7804,$B7805,$A$2:$A7804,$A7805))))</f>
        <v/>
      </c>
      <c r="K7805" s="6" t="str">
        <f t="shared" si="364"/>
        <v/>
      </c>
      <c r="L7805" s="6" t="str">
        <f t="shared" si="365"/>
        <v/>
      </c>
      <c r="M7805" s="6" t="str">
        <f t="shared" si="363"/>
        <v/>
      </c>
    </row>
    <row r="7806" spans="1:13" x14ac:dyDescent="0.25">
      <c r="A7806"/>
      <c r="B7806" s="1"/>
      <c r="C7806"/>
      <c r="D7806"/>
      <c r="E7806" s="76"/>
      <c r="F7806" s="76"/>
      <c r="G7806" s="2"/>
      <c r="H7806" s="77"/>
      <c r="J7806" s="79" t="str">
        <f>IF(IF(IF(_xlfn.MAXIFS($F$2:$F7805,$C$2:$C7805,$C7806,$B$2:$B7805,$B7806,$A$2:$A7805,$A7806)=0,"",$E7806-_xlfn.MAXIFS($F$2:$F7805,$C$2:$C7805,$C7806,$B$2:$B7805,$B7806,$A$2:$A7805,$A7806))&lt;0,0,IF(_xlfn.MAXIFS($F$2:$F7805,$C$2:$C7805,$C7806,$B$2:$B7805,$B7806,$A$2:$A7805,$A7806)=0,"",$E7806-_xlfn.MAXIFS($F$2:$F7805,$C$2:$C7805,$C7806,$B$2:$B7805,$B7806,$A$2:$A7805,$A7806)))&gt;0.25,"",IF(IF(_xlfn.MAXIFS($F$2:$F7805,$C$2:$C7805,$C7806,$B$2:$B7805,$B7806,$A$2:$A7805,$A7806)=0,"",$E7806-_xlfn.MAXIFS($F$2:$F7805,$C$2:$C7805,$C7806,$B$2:$B7805,$B7806,$A$2:$A7805,$A7806))&lt;0,0,IF(_xlfn.MAXIFS($F$2:$F7805,$C$2:$C7805,$C7806,$B$2:$B7805,$B7806,$A$2:$A7805,$A7806)=0,"",$E7806-_xlfn.MAXIFS($F$2:$F7805,$C$2:$C7805,$C7806,$B$2:$B7805,$B7806,$A$2:$A7805,$A7806))))</f>
        <v/>
      </c>
      <c r="K7806" s="6" t="str">
        <f t="shared" si="364"/>
        <v/>
      </c>
      <c r="L7806" s="6" t="str">
        <f t="shared" si="365"/>
        <v/>
      </c>
      <c r="M7806" s="6" t="str">
        <f t="shared" si="363"/>
        <v/>
      </c>
    </row>
    <row r="7807" spans="1:13" x14ac:dyDescent="0.25">
      <c r="A7807"/>
      <c r="B7807" s="1"/>
      <c r="C7807"/>
      <c r="D7807"/>
      <c r="E7807" s="76"/>
      <c r="F7807" s="76"/>
      <c r="G7807" s="2"/>
      <c r="H7807" s="77"/>
      <c r="J7807" s="79" t="str">
        <f>IF(IF(IF(_xlfn.MAXIFS($F$2:$F7806,$C$2:$C7806,$C7807,$B$2:$B7806,$B7807,$A$2:$A7806,$A7807)=0,"",$E7807-_xlfn.MAXIFS($F$2:$F7806,$C$2:$C7806,$C7807,$B$2:$B7806,$B7807,$A$2:$A7806,$A7807))&lt;0,0,IF(_xlfn.MAXIFS($F$2:$F7806,$C$2:$C7806,$C7807,$B$2:$B7806,$B7807,$A$2:$A7806,$A7807)=0,"",$E7807-_xlfn.MAXIFS($F$2:$F7806,$C$2:$C7806,$C7807,$B$2:$B7806,$B7807,$A$2:$A7806,$A7807)))&gt;0.25,"",IF(IF(_xlfn.MAXIFS($F$2:$F7806,$C$2:$C7806,$C7807,$B$2:$B7806,$B7807,$A$2:$A7806,$A7807)=0,"",$E7807-_xlfn.MAXIFS($F$2:$F7806,$C$2:$C7806,$C7807,$B$2:$B7806,$B7807,$A$2:$A7806,$A7807))&lt;0,0,IF(_xlfn.MAXIFS($F$2:$F7806,$C$2:$C7806,$C7807,$B$2:$B7806,$B7807,$A$2:$A7806,$A7807)=0,"",$E7807-_xlfn.MAXIFS($F$2:$F7806,$C$2:$C7806,$C7807,$B$2:$B7806,$B7807,$A$2:$A7806,$A7807))))</f>
        <v/>
      </c>
      <c r="K7807" s="6" t="str">
        <f t="shared" si="364"/>
        <v/>
      </c>
      <c r="L7807" s="6" t="str">
        <f t="shared" si="365"/>
        <v/>
      </c>
      <c r="M7807" s="6" t="str">
        <f t="shared" si="363"/>
        <v/>
      </c>
    </row>
    <row r="7808" spans="1:13" x14ac:dyDescent="0.25">
      <c r="A7808"/>
      <c r="B7808" s="1"/>
      <c r="C7808"/>
      <c r="D7808"/>
      <c r="E7808" s="76"/>
      <c r="F7808" s="76"/>
      <c r="G7808" s="2"/>
      <c r="H7808" s="77"/>
      <c r="J7808" s="79" t="str">
        <f>IF(IF(IF(_xlfn.MAXIFS($F$2:$F7807,$C$2:$C7807,$C7808,$B$2:$B7807,$B7808,$A$2:$A7807,$A7808)=0,"",$E7808-_xlfn.MAXIFS($F$2:$F7807,$C$2:$C7807,$C7808,$B$2:$B7807,$B7808,$A$2:$A7807,$A7808))&lt;0,0,IF(_xlfn.MAXIFS($F$2:$F7807,$C$2:$C7807,$C7808,$B$2:$B7807,$B7808,$A$2:$A7807,$A7808)=0,"",$E7808-_xlfn.MAXIFS($F$2:$F7807,$C$2:$C7807,$C7808,$B$2:$B7807,$B7808,$A$2:$A7807,$A7808)))&gt;0.25,"",IF(IF(_xlfn.MAXIFS($F$2:$F7807,$C$2:$C7807,$C7808,$B$2:$B7807,$B7808,$A$2:$A7807,$A7808)=0,"",$E7808-_xlfn.MAXIFS($F$2:$F7807,$C$2:$C7807,$C7808,$B$2:$B7807,$B7808,$A$2:$A7807,$A7808))&lt;0,0,IF(_xlfn.MAXIFS($F$2:$F7807,$C$2:$C7807,$C7808,$B$2:$B7807,$B7808,$A$2:$A7807,$A7808)=0,"",$E7808-_xlfn.MAXIFS($F$2:$F7807,$C$2:$C7807,$C7808,$B$2:$B7807,$B7808,$A$2:$A7807,$A7808))))</f>
        <v/>
      </c>
      <c r="K7808" s="6" t="str">
        <f t="shared" si="364"/>
        <v/>
      </c>
      <c r="L7808" s="6" t="str">
        <f t="shared" si="365"/>
        <v/>
      </c>
      <c r="M7808" s="6" t="str">
        <f t="shared" si="363"/>
        <v/>
      </c>
    </row>
    <row r="7809" spans="1:13" x14ac:dyDescent="0.25">
      <c r="A7809"/>
      <c r="B7809" s="1"/>
      <c r="C7809"/>
      <c r="D7809"/>
      <c r="E7809" s="76"/>
      <c r="F7809" s="76"/>
      <c r="G7809" s="2"/>
      <c r="H7809" s="77"/>
      <c r="J7809" s="79" t="str">
        <f>IF(IF(IF(_xlfn.MAXIFS($F$2:$F7808,$C$2:$C7808,$C7809,$B$2:$B7808,$B7809,$A$2:$A7808,$A7809)=0,"",$E7809-_xlfn.MAXIFS($F$2:$F7808,$C$2:$C7808,$C7809,$B$2:$B7808,$B7809,$A$2:$A7808,$A7809))&lt;0,0,IF(_xlfn.MAXIFS($F$2:$F7808,$C$2:$C7808,$C7809,$B$2:$B7808,$B7809,$A$2:$A7808,$A7809)=0,"",$E7809-_xlfn.MAXIFS($F$2:$F7808,$C$2:$C7808,$C7809,$B$2:$B7808,$B7809,$A$2:$A7808,$A7809)))&gt;0.25,"",IF(IF(_xlfn.MAXIFS($F$2:$F7808,$C$2:$C7808,$C7809,$B$2:$B7808,$B7809,$A$2:$A7808,$A7809)=0,"",$E7809-_xlfn.MAXIFS($F$2:$F7808,$C$2:$C7808,$C7809,$B$2:$B7808,$B7809,$A$2:$A7808,$A7809))&lt;0,0,IF(_xlfn.MAXIFS($F$2:$F7808,$C$2:$C7808,$C7809,$B$2:$B7808,$B7809,$A$2:$A7808,$A7809)=0,"",$E7809-_xlfn.MAXIFS($F$2:$F7808,$C$2:$C7808,$C7809,$B$2:$B7808,$B7809,$A$2:$A7808,$A7809))))</f>
        <v/>
      </c>
      <c r="K7809" s="6" t="str">
        <f t="shared" si="364"/>
        <v/>
      </c>
      <c r="L7809" s="6" t="str">
        <f t="shared" si="365"/>
        <v/>
      </c>
      <c r="M7809" s="6" t="str">
        <f t="shared" si="363"/>
        <v/>
      </c>
    </row>
    <row r="7810" spans="1:13" x14ac:dyDescent="0.25">
      <c r="A7810"/>
      <c r="B7810" s="1"/>
      <c r="C7810"/>
      <c r="D7810"/>
      <c r="E7810" s="76"/>
      <c r="F7810" s="76"/>
      <c r="G7810" s="2"/>
      <c r="H7810" s="77"/>
      <c r="J7810" s="79" t="str">
        <f>IF(IF(IF(_xlfn.MAXIFS($F$2:$F7809,$C$2:$C7809,$C7810,$B$2:$B7809,$B7810,$A$2:$A7809,$A7810)=0,"",$E7810-_xlfn.MAXIFS($F$2:$F7809,$C$2:$C7809,$C7810,$B$2:$B7809,$B7810,$A$2:$A7809,$A7810))&lt;0,0,IF(_xlfn.MAXIFS($F$2:$F7809,$C$2:$C7809,$C7810,$B$2:$B7809,$B7810,$A$2:$A7809,$A7810)=0,"",$E7810-_xlfn.MAXIFS($F$2:$F7809,$C$2:$C7809,$C7810,$B$2:$B7809,$B7810,$A$2:$A7809,$A7810)))&gt;0.25,"",IF(IF(_xlfn.MAXIFS($F$2:$F7809,$C$2:$C7809,$C7810,$B$2:$B7809,$B7810,$A$2:$A7809,$A7810)=0,"",$E7810-_xlfn.MAXIFS($F$2:$F7809,$C$2:$C7809,$C7810,$B$2:$B7809,$B7810,$A$2:$A7809,$A7810))&lt;0,0,IF(_xlfn.MAXIFS($F$2:$F7809,$C$2:$C7809,$C7810,$B$2:$B7809,$B7810,$A$2:$A7809,$A7810)=0,"",$E7810-_xlfn.MAXIFS($F$2:$F7809,$C$2:$C7809,$C7810,$B$2:$B7809,$B7810,$A$2:$A7809,$A7810))))</f>
        <v/>
      </c>
      <c r="K7810" s="6" t="str">
        <f t="shared" si="364"/>
        <v/>
      </c>
      <c r="L7810" s="6" t="str">
        <f t="shared" si="365"/>
        <v/>
      </c>
      <c r="M7810" s="6" t="str">
        <f t="shared" ref="M7810:M7873" si="366">IF($A7810="","",IF(AND($K7810&gt;=10,$K7810&lt;=13),"Y",IF(AND($K7810=14,$L7810="EARLY"),"Y","N")))</f>
        <v/>
      </c>
    </row>
    <row r="7811" spans="1:13" x14ac:dyDescent="0.25">
      <c r="A7811"/>
      <c r="B7811" s="1"/>
      <c r="C7811"/>
      <c r="D7811"/>
      <c r="E7811" s="76"/>
      <c r="F7811" s="76"/>
      <c r="G7811" s="2"/>
      <c r="H7811" s="77"/>
      <c r="J7811" s="79" t="str">
        <f>IF(IF(IF(_xlfn.MAXIFS($F$2:$F7810,$C$2:$C7810,$C7811,$B$2:$B7810,$B7811,$A$2:$A7810,$A7811)=0,"",$E7811-_xlfn.MAXIFS($F$2:$F7810,$C$2:$C7810,$C7811,$B$2:$B7810,$B7811,$A$2:$A7810,$A7811))&lt;0,0,IF(_xlfn.MAXIFS($F$2:$F7810,$C$2:$C7810,$C7811,$B$2:$B7810,$B7811,$A$2:$A7810,$A7811)=0,"",$E7811-_xlfn.MAXIFS($F$2:$F7810,$C$2:$C7810,$C7811,$B$2:$B7810,$B7811,$A$2:$A7810,$A7811)))&gt;0.25,"",IF(IF(_xlfn.MAXIFS($F$2:$F7810,$C$2:$C7810,$C7811,$B$2:$B7810,$B7811,$A$2:$A7810,$A7811)=0,"",$E7811-_xlfn.MAXIFS($F$2:$F7810,$C$2:$C7810,$C7811,$B$2:$B7810,$B7811,$A$2:$A7810,$A7811))&lt;0,0,IF(_xlfn.MAXIFS($F$2:$F7810,$C$2:$C7810,$C7811,$B$2:$B7810,$B7811,$A$2:$A7810,$A7811)=0,"",$E7811-_xlfn.MAXIFS($F$2:$F7810,$C$2:$C7810,$C7811,$B$2:$B7810,$B7811,$A$2:$A7810,$A7811))))</f>
        <v/>
      </c>
      <c r="K7811" s="6" t="str">
        <f t="shared" ref="K7811:K7874" si="367">IF($J7811="","",IF(HOUR($E7811)&gt;19,19,IF(HOUR($E7811)&lt;5,5,HOUR($E7811))))</f>
        <v/>
      </c>
      <c r="L7811" s="6" t="str">
        <f t="shared" ref="L7811:L7874" si="368">IF($J7811="","",IF(MINUTE($E7811)&lt;30,"EARLY","LATE"))</f>
        <v/>
      </c>
      <c r="M7811" s="6" t="str">
        <f t="shared" si="366"/>
        <v/>
      </c>
    </row>
    <row r="7812" spans="1:13" x14ac:dyDescent="0.25">
      <c r="A7812"/>
      <c r="B7812" s="1"/>
      <c r="C7812"/>
      <c r="D7812"/>
      <c r="E7812" s="76"/>
      <c r="F7812" s="76"/>
      <c r="G7812" s="2"/>
      <c r="H7812" s="77"/>
      <c r="J7812" s="79" t="str">
        <f>IF(IF(IF(_xlfn.MAXIFS($F$2:$F7811,$C$2:$C7811,$C7812,$B$2:$B7811,$B7812,$A$2:$A7811,$A7812)=0,"",$E7812-_xlfn.MAXIFS($F$2:$F7811,$C$2:$C7811,$C7812,$B$2:$B7811,$B7812,$A$2:$A7811,$A7812))&lt;0,0,IF(_xlfn.MAXIFS($F$2:$F7811,$C$2:$C7811,$C7812,$B$2:$B7811,$B7812,$A$2:$A7811,$A7812)=0,"",$E7812-_xlfn.MAXIFS($F$2:$F7811,$C$2:$C7811,$C7812,$B$2:$B7811,$B7812,$A$2:$A7811,$A7812)))&gt;0.25,"",IF(IF(_xlfn.MAXIFS($F$2:$F7811,$C$2:$C7811,$C7812,$B$2:$B7811,$B7812,$A$2:$A7811,$A7812)=0,"",$E7812-_xlfn.MAXIFS($F$2:$F7811,$C$2:$C7811,$C7812,$B$2:$B7811,$B7812,$A$2:$A7811,$A7812))&lt;0,0,IF(_xlfn.MAXIFS($F$2:$F7811,$C$2:$C7811,$C7812,$B$2:$B7811,$B7812,$A$2:$A7811,$A7812)=0,"",$E7812-_xlfn.MAXIFS($F$2:$F7811,$C$2:$C7811,$C7812,$B$2:$B7811,$B7812,$A$2:$A7811,$A7812))))</f>
        <v/>
      </c>
      <c r="K7812" s="6" t="str">
        <f t="shared" si="367"/>
        <v/>
      </c>
      <c r="L7812" s="6" t="str">
        <f t="shared" si="368"/>
        <v/>
      </c>
      <c r="M7812" s="6" t="str">
        <f t="shared" si="366"/>
        <v/>
      </c>
    </row>
    <row r="7813" spans="1:13" x14ac:dyDescent="0.25">
      <c r="A7813"/>
      <c r="B7813" s="1"/>
      <c r="C7813"/>
      <c r="D7813"/>
      <c r="E7813" s="76"/>
      <c r="F7813" s="76"/>
      <c r="G7813" s="2"/>
      <c r="H7813" s="77"/>
      <c r="J7813" s="79" t="str">
        <f>IF(IF(IF(_xlfn.MAXIFS($F$2:$F7812,$C$2:$C7812,$C7813,$B$2:$B7812,$B7813,$A$2:$A7812,$A7813)=0,"",$E7813-_xlfn.MAXIFS($F$2:$F7812,$C$2:$C7812,$C7813,$B$2:$B7812,$B7813,$A$2:$A7812,$A7813))&lt;0,0,IF(_xlfn.MAXIFS($F$2:$F7812,$C$2:$C7812,$C7813,$B$2:$B7812,$B7813,$A$2:$A7812,$A7813)=0,"",$E7813-_xlfn.MAXIFS($F$2:$F7812,$C$2:$C7812,$C7813,$B$2:$B7812,$B7813,$A$2:$A7812,$A7813)))&gt;0.25,"",IF(IF(_xlfn.MAXIFS($F$2:$F7812,$C$2:$C7812,$C7813,$B$2:$B7812,$B7813,$A$2:$A7812,$A7813)=0,"",$E7813-_xlfn.MAXIFS($F$2:$F7812,$C$2:$C7812,$C7813,$B$2:$B7812,$B7813,$A$2:$A7812,$A7813))&lt;0,0,IF(_xlfn.MAXIFS($F$2:$F7812,$C$2:$C7812,$C7813,$B$2:$B7812,$B7813,$A$2:$A7812,$A7813)=0,"",$E7813-_xlfn.MAXIFS($F$2:$F7812,$C$2:$C7812,$C7813,$B$2:$B7812,$B7813,$A$2:$A7812,$A7813))))</f>
        <v/>
      </c>
      <c r="K7813" s="6" t="str">
        <f t="shared" si="367"/>
        <v/>
      </c>
      <c r="L7813" s="6" t="str">
        <f t="shared" si="368"/>
        <v/>
      </c>
      <c r="M7813" s="6" t="str">
        <f t="shared" si="366"/>
        <v/>
      </c>
    </row>
    <row r="7814" spans="1:13" x14ac:dyDescent="0.25">
      <c r="A7814"/>
      <c r="B7814" s="1"/>
      <c r="C7814"/>
      <c r="D7814"/>
      <c r="E7814" s="76"/>
      <c r="F7814" s="76"/>
      <c r="G7814" s="2"/>
      <c r="H7814" s="77"/>
      <c r="J7814" s="79" t="str">
        <f>IF(IF(IF(_xlfn.MAXIFS($F$2:$F7813,$C$2:$C7813,$C7814,$B$2:$B7813,$B7814,$A$2:$A7813,$A7814)=0,"",$E7814-_xlfn.MAXIFS($F$2:$F7813,$C$2:$C7813,$C7814,$B$2:$B7813,$B7814,$A$2:$A7813,$A7814))&lt;0,0,IF(_xlfn.MAXIFS($F$2:$F7813,$C$2:$C7813,$C7814,$B$2:$B7813,$B7814,$A$2:$A7813,$A7814)=0,"",$E7814-_xlfn.MAXIFS($F$2:$F7813,$C$2:$C7813,$C7814,$B$2:$B7813,$B7814,$A$2:$A7813,$A7814)))&gt;0.25,"",IF(IF(_xlfn.MAXIFS($F$2:$F7813,$C$2:$C7813,$C7814,$B$2:$B7813,$B7814,$A$2:$A7813,$A7814)=0,"",$E7814-_xlfn.MAXIFS($F$2:$F7813,$C$2:$C7813,$C7814,$B$2:$B7813,$B7814,$A$2:$A7813,$A7814))&lt;0,0,IF(_xlfn.MAXIFS($F$2:$F7813,$C$2:$C7813,$C7814,$B$2:$B7813,$B7814,$A$2:$A7813,$A7814)=0,"",$E7814-_xlfn.MAXIFS($F$2:$F7813,$C$2:$C7813,$C7814,$B$2:$B7813,$B7814,$A$2:$A7813,$A7814))))</f>
        <v/>
      </c>
      <c r="K7814" s="6" t="str">
        <f t="shared" si="367"/>
        <v/>
      </c>
      <c r="L7814" s="6" t="str">
        <f t="shared" si="368"/>
        <v/>
      </c>
      <c r="M7814" s="6" t="str">
        <f t="shared" si="366"/>
        <v/>
      </c>
    </row>
    <row r="7815" spans="1:13" x14ac:dyDescent="0.25">
      <c r="A7815"/>
      <c r="B7815" s="1"/>
      <c r="C7815"/>
      <c r="D7815"/>
      <c r="E7815" s="76"/>
      <c r="F7815" s="76"/>
      <c r="G7815" s="2"/>
      <c r="H7815" s="77"/>
      <c r="J7815" s="79" t="str">
        <f>IF(IF(IF(_xlfn.MAXIFS($F$2:$F7814,$C$2:$C7814,$C7815,$B$2:$B7814,$B7815,$A$2:$A7814,$A7815)=0,"",$E7815-_xlfn.MAXIFS($F$2:$F7814,$C$2:$C7814,$C7815,$B$2:$B7814,$B7815,$A$2:$A7814,$A7815))&lt;0,0,IF(_xlfn.MAXIFS($F$2:$F7814,$C$2:$C7814,$C7815,$B$2:$B7814,$B7815,$A$2:$A7814,$A7815)=0,"",$E7815-_xlfn.MAXIFS($F$2:$F7814,$C$2:$C7814,$C7815,$B$2:$B7814,$B7815,$A$2:$A7814,$A7815)))&gt;0.25,"",IF(IF(_xlfn.MAXIFS($F$2:$F7814,$C$2:$C7814,$C7815,$B$2:$B7814,$B7815,$A$2:$A7814,$A7815)=0,"",$E7815-_xlfn.MAXIFS($F$2:$F7814,$C$2:$C7814,$C7815,$B$2:$B7814,$B7815,$A$2:$A7814,$A7815))&lt;0,0,IF(_xlfn.MAXIFS($F$2:$F7814,$C$2:$C7814,$C7815,$B$2:$B7814,$B7815,$A$2:$A7814,$A7815)=0,"",$E7815-_xlfn.MAXIFS($F$2:$F7814,$C$2:$C7814,$C7815,$B$2:$B7814,$B7815,$A$2:$A7814,$A7815))))</f>
        <v/>
      </c>
      <c r="K7815" s="6" t="str">
        <f t="shared" si="367"/>
        <v/>
      </c>
      <c r="L7815" s="6" t="str">
        <f t="shared" si="368"/>
        <v/>
      </c>
      <c r="M7815" s="6" t="str">
        <f t="shared" si="366"/>
        <v/>
      </c>
    </row>
    <row r="7816" spans="1:13" x14ac:dyDescent="0.25">
      <c r="A7816"/>
      <c r="B7816" s="1"/>
      <c r="C7816"/>
      <c r="D7816"/>
      <c r="E7816" s="76"/>
      <c r="F7816" s="76"/>
      <c r="G7816" s="2"/>
      <c r="H7816" s="77"/>
      <c r="J7816" s="79" t="str">
        <f>IF(IF(IF(_xlfn.MAXIFS($F$2:$F7815,$C$2:$C7815,$C7816,$B$2:$B7815,$B7816,$A$2:$A7815,$A7816)=0,"",$E7816-_xlfn.MAXIFS($F$2:$F7815,$C$2:$C7815,$C7816,$B$2:$B7815,$B7816,$A$2:$A7815,$A7816))&lt;0,0,IF(_xlfn.MAXIFS($F$2:$F7815,$C$2:$C7815,$C7816,$B$2:$B7815,$B7816,$A$2:$A7815,$A7816)=0,"",$E7816-_xlfn.MAXIFS($F$2:$F7815,$C$2:$C7815,$C7816,$B$2:$B7815,$B7816,$A$2:$A7815,$A7816)))&gt;0.25,"",IF(IF(_xlfn.MAXIFS($F$2:$F7815,$C$2:$C7815,$C7816,$B$2:$B7815,$B7816,$A$2:$A7815,$A7816)=0,"",$E7816-_xlfn.MAXIFS($F$2:$F7815,$C$2:$C7815,$C7816,$B$2:$B7815,$B7816,$A$2:$A7815,$A7816))&lt;0,0,IF(_xlfn.MAXIFS($F$2:$F7815,$C$2:$C7815,$C7816,$B$2:$B7815,$B7816,$A$2:$A7815,$A7816)=0,"",$E7816-_xlfn.MAXIFS($F$2:$F7815,$C$2:$C7815,$C7816,$B$2:$B7815,$B7816,$A$2:$A7815,$A7816))))</f>
        <v/>
      </c>
      <c r="K7816" s="6" t="str">
        <f t="shared" si="367"/>
        <v/>
      </c>
      <c r="L7816" s="6" t="str">
        <f t="shared" si="368"/>
        <v/>
      </c>
      <c r="M7816" s="6" t="str">
        <f t="shared" si="366"/>
        <v/>
      </c>
    </row>
    <row r="7817" spans="1:13" x14ac:dyDescent="0.25">
      <c r="A7817"/>
      <c r="B7817" s="1"/>
      <c r="C7817"/>
      <c r="D7817"/>
      <c r="E7817" s="76"/>
      <c r="F7817" s="76"/>
      <c r="G7817" s="2"/>
      <c r="H7817" s="77"/>
      <c r="J7817" s="79" t="str">
        <f>IF(IF(IF(_xlfn.MAXIFS($F$2:$F7816,$C$2:$C7816,$C7817,$B$2:$B7816,$B7817,$A$2:$A7816,$A7817)=0,"",$E7817-_xlfn.MAXIFS($F$2:$F7816,$C$2:$C7816,$C7817,$B$2:$B7816,$B7817,$A$2:$A7816,$A7817))&lt;0,0,IF(_xlfn.MAXIFS($F$2:$F7816,$C$2:$C7816,$C7817,$B$2:$B7816,$B7817,$A$2:$A7816,$A7817)=0,"",$E7817-_xlfn.MAXIFS($F$2:$F7816,$C$2:$C7816,$C7817,$B$2:$B7816,$B7817,$A$2:$A7816,$A7817)))&gt;0.25,"",IF(IF(_xlfn.MAXIFS($F$2:$F7816,$C$2:$C7816,$C7817,$B$2:$B7816,$B7817,$A$2:$A7816,$A7817)=0,"",$E7817-_xlfn.MAXIFS($F$2:$F7816,$C$2:$C7816,$C7817,$B$2:$B7816,$B7817,$A$2:$A7816,$A7817))&lt;0,0,IF(_xlfn.MAXIFS($F$2:$F7816,$C$2:$C7816,$C7817,$B$2:$B7816,$B7817,$A$2:$A7816,$A7817)=0,"",$E7817-_xlfn.MAXIFS($F$2:$F7816,$C$2:$C7816,$C7817,$B$2:$B7816,$B7817,$A$2:$A7816,$A7817))))</f>
        <v/>
      </c>
      <c r="K7817" s="6" t="str">
        <f t="shared" si="367"/>
        <v/>
      </c>
      <c r="L7817" s="6" t="str">
        <f t="shared" si="368"/>
        <v/>
      </c>
      <c r="M7817" s="6" t="str">
        <f t="shared" si="366"/>
        <v/>
      </c>
    </row>
    <row r="7818" spans="1:13" x14ac:dyDescent="0.25">
      <c r="A7818"/>
      <c r="B7818" s="1"/>
      <c r="C7818"/>
      <c r="D7818"/>
      <c r="E7818" s="76"/>
      <c r="F7818" s="76"/>
      <c r="G7818" s="2"/>
      <c r="H7818" s="77"/>
      <c r="J7818" s="79" t="str">
        <f>IF(IF(IF(_xlfn.MAXIFS($F$2:$F7817,$C$2:$C7817,$C7818,$B$2:$B7817,$B7818,$A$2:$A7817,$A7818)=0,"",$E7818-_xlfn.MAXIFS($F$2:$F7817,$C$2:$C7817,$C7818,$B$2:$B7817,$B7818,$A$2:$A7817,$A7818))&lt;0,0,IF(_xlfn.MAXIFS($F$2:$F7817,$C$2:$C7817,$C7818,$B$2:$B7817,$B7818,$A$2:$A7817,$A7818)=0,"",$E7818-_xlfn.MAXIFS($F$2:$F7817,$C$2:$C7817,$C7818,$B$2:$B7817,$B7818,$A$2:$A7817,$A7818)))&gt;0.25,"",IF(IF(_xlfn.MAXIFS($F$2:$F7817,$C$2:$C7817,$C7818,$B$2:$B7817,$B7818,$A$2:$A7817,$A7818)=0,"",$E7818-_xlfn.MAXIFS($F$2:$F7817,$C$2:$C7817,$C7818,$B$2:$B7817,$B7818,$A$2:$A7817,$A7818))&lt;0,0,IF(_xlfn.MAXIFS($F$2:$F7817,$C$2:$C7817,$C7818,$B$2:$B7817,$B7818,$A$2:$A7817,$A7818)=0,"",$E7818-_xlfn.MAXIFS($F$2:$F7817,$C$2:$C7817,$C7818,$B$2:$B7817,$B7818,$A$2:$A7817,$A7818))))</f>
        <v/>
      </c>
      <c r="K7818" s="6" t="str">
        <f t="shared" si="367"/>
        <v/>
      </c>
      <c r="L7818" s="6" t="str">
        <f t="shared" si="368"/>
        <v/>
      </c>
      <c r="M7818" s="6" t="str">
        <f t="shared" si="366"/>
        <v/>
      </c>
    </row>
    <row r="7819" spans="1:13" x14ac:dyDescent="0.25">
      <c r="A7819"/>
      <c r="B7819" s="1"/>
      <c r="C7819"/>
      <c r="D7819"/>
      <c r="E7819" s="76"/>
      <c r="F7819" s="76"/>
      <c r="G7819" s="2"/>
      <c r="H7819" s="77"/>
      <c r="J7819" s="79" t="str">
        <f>IF(IF(IF(_xlfn.MAXIFS($F$2:$F7818,$C$2:$C7818,$C7819,$B$2:$B7818,$B7819,$A$2:$A7818,$A7819)=0,"",$E7819-_xlfn.MAXIFS($F$2:$F7818,$C$2:$C7818,$C7819,$B$2:$B7818,$B7819,$A$2:$A7818,$A7819))&lt;0,0,IF(_xlfn.MAXIFS($F$2:$F7818,$C$2:$C7818,$C7819,$B$2:$B7818,$B7819,$A$2:$A7818,$A7819)=0,"",$E7819-_xlfn.MAXIFS($F$2:$F7818,$C$2:$C7818,$C7819,$B$2:$B7818,$B7819,$A$2:$A7818,$A7819)))&gt;0.25,"",IF(IF(_xlfn.MAXIFS($F$2:$F7818,$C$2:$C7818,$C7819,$B$2:$B7818,$B7819,$A$2:$A7818,$A7819)=0,"",$E7819-_xlfn.MAXIFS($F$2:$F7818,$C$2:$C7818,$C7819,$B$2:$B7818,$B7819,$A$2:$A7818,$A7819))&lt;0,0,IF(_xlfn.MAXIFS($F$2:$F7818,$C$2:$C7818,$C7819,$B$2:$B7818,$B7819,$A$2:$A7818,$A7819)=0,"",$E7819-_xlfn.MAXIFS($F$2:$F7818,$C$2:$C7818,$C7819,$B$2:$B7818,$B7819,$A$2:$A7818,$A7819))))</f>
        <v/>
      </c>
      <c r="K7819" s="6" t="str">
        <f t="shared" si="367"/>
        <v/>
      </c>
      <c r="L7819" s="6" t="str">
        <f t="shared" si="368"/>
        <v/>
      </c>
      <c r="M7819" s="6" t="str">
        <f t="shared" si="366"/>
        <v/>
      </c>
    </row>
    <row r="7820" spans="1:13" x14ac:dyDescent="0.25">
      <c r="A7820"/>
      <c r="B7820" s="1"/>
      <c r="C7820"/>
      <c r="D7820"/>
      <c r="E7820" s="76"/>
      <c r="F7820" s="76"/>
      <c r="G7820" s="2"/>
      <c r="H7820" s="77"/>
      <c r="J7820" s="79" t="str">
        <f>IF(IF(IF(_xlfn.MAXIFS($F$2:$F7819,$C$2:$C7819,$C7820,$B$2:$B7819,$B7820,$A$2:$A7819,$A7820)=0,"",$E7820-_xlfn.MAXIFS($F$2:$F7819,$C$2:$C7819,$C7820,$B$2:$B7819,$B7820,$A$2:$A7819,$A7820))&lt;0,0,IF(_xlfn.MAXIFS($F$2:$F7819,$C$2:$C7819,$C7820,$B$2:$B7819,$B7820,$A$2:$A7819,$A7820)=0,"",$E7820-_xlfn.MAXIFS($F$2:$F7819,$C$2:$C7819,$C7820,$B$2:$B7819,$B7820,$A$2:$A7819,$A7820)))&gt;0.25,"",IF(IF(_xlfn.MAXIFS($F$2:$F7819,$C$2:$C7819,$C7820,$B$2:$B7819,$B7820,$A$2:$A7819,$A7820)=0,"",$E7820-_xlfn.MAXIFS($F$2:$F7819,$C$2:$C7819,$C7820,$B$2:$B7819,$B7820,$A$2:$A7819,$A7820))&lt;0,0,IF(_xlfn.MAXIFS($F$2:$F7819,$C$2:$C7819,$C7820,$B$2:$B7819,$B7820,$A$2:$A7819,$A7820)=0,"",$E7820-_xlfn.MAXIFS($F$2:$F7819,$C$2:$C7819,$C7820,$B$2:$B7819,$B7820,$A$2:$A7819,$A7820))))</f>
        <v/>
      </c>
      <c r="K7820" s="6" t="str">
        <f t="shared" si="367"/>
        <v/>
      </c>
      <c r="L7820" s="6" t="str">
        <f t="shared" si="368"/>
        <v/>
      </c>
      <c r="M7820" s="6" t="str">
        <f t="shared" si="366"/>
        <v/>
      </c>
    </row>
    <row r="7821" spans="1:13" x14ac:dyDescent="0.25">
      <c r="A7821"/>
      <c r="B7821" s="1"/>
      <c r="C7821"/>
      <c r="D7821"/>
      <c r="E7821" s="76"/>
      <c r="F7821" s="76"/>
      <c r="G7821" s="2"/>
      <c r="H7821" s="77"/>
      <c r="J7821" s="79" t="str">
        <f>IF(IF(IF(_xlfn.MAXIFS($F$2:$F7820,$C$2:$C7820,$C7821,$B$2:$B7820,$B7821,$A$2:$A7820,$A7821)=0,"",$E7821-_xlfn.MAXIFS($F$2:$F7820,$C$2:$C7820,$C7821,$B$2:$B7820,$B7821,$A$2:$A7820,$A7821))&lt;0,0,IF(_xlfn.MAXIFS($F$2:$F7820,$C$2:$C7820,$C7821,$B$2:$B7820,$B7821,$A$2:$A7820,$A7821)=0,"",$E7821-_xlfn.MAXIFS($F$2:$F7820,$C$2:$C7820,$C7821,$B$2:$B7820,$B7821,$A$2:$A7820,$A7821)))&gt;0.25,"",IF(IF(_xlfn.MAXIFS($F$2:$F7820,$C$2:$C7820,$C7821,$B$2:$B7820,$B7821,$A$2:$A7820,$A7821)=0,"",$E7821-_xlfn.MAXIFS($F$2:$F7820,$C$2:$C7820,$C7821,$B$2:$B7820,$B7821,$A$2:$A7820,$A7821))&lt;0,0,IF(_xlfn.MAXIFS($F$2:$F7820,$C$2:$C7820,$C7821,$B$2:$B7820,$B7821,$A$2:$A7820,$A7821)=0,"",$E7821-_xlfn.MAXIFS($F$2:$F7820,$C$2:$C7820,$C7821,$B$2:$B7820,$B7821,$A$2:$A7820,$A7821))))</f>
        <v/>
      </c>
      <c r="K7821" s="6" t="str">
        <f t="shared" si="367"/>
        <v/>
      </c>
      <c r="L7821" s="6" t="str">
        <f t="shared" si="368"/>
        <v/>
      </c>
      <c r="M7821" s="6" t="str">
        <f t="shared" si="366"/>
        <v/>
      </c>
    </row>
    <row r="7822" spans="1:13" x14ac:dyDescent="0.25">
      <c r="A7822"/>
      <c r="B7822" s="1"/>
      <c r="C7822"/>
      <c r="D7822"/>
      <c r="E7822" s="76"/>
      <c r="F7822" s="76"/>
      <c r="G7822" s="2"/>
      <c r="H7822" s="77"/>
      <c r="J7822" s="79" t="str">
        <f>IF(IF(IF(_xlfn.MAXIFS($F$2:$F7821,$C$2:$C7821,$C7822,$B$2:$B7821,$B7822,$A$2:$A7821,$A7822)=0,"",$E7822-_xlfn.MAXIFS($F$2:$F7821,$C$2:$C7821,$C7822,$B$2:$B7821,$B7822,$A$2:$A7821,$A7822))&lt;0,0,IF(_xlfn.MAXIFS($F$2:$F7821,$C$2:$C7821,$C7822,$B$2:$B7821,$B7822,$A$2:$A7821,$A7822)=0,"",$E7822-_xlfn.MAXIFS($F$2:$F7821,$C$2:$C7821,$C7822,$B$2:$B7821,$B7822,$A$2:$A7821,$A7822)))&gt;0.25,"",IF(IF(_xlfn.MAXIFS($F$2:$F7821,$C$2:$C7821,$C7822,$B$2:$B7821,$B7822,$A$2:$A7821,$A7822)=0,"",$E7822-_xlfn.MAXIFS($F$2:$F7821,$C$2:$C7821,$C7822,$B$2:$B7821,$B7822,$A$2:$A7821,$A7822))&lt;0,0,IF(_xlfn.MAXIFS($F$2:$F7821,$C$2:$C7821,$C7822,$B$2:$B7821,$B7822,$A$2:$A7821,$A7822)=0,"",$E7822-_xlfn.MAXIFS($F$2:$F7821,$C$2:$C7821,$C7822,$B$2:$B7821,$B7822,$A$2:$A7821,$A7822))))</f>
        <v/>
      </c>
      <c r="K7822" s="6" t="str">
        <f t="shared" si="367"/>
        <v/>
      </c>
      <c r="L7822" s="6" t="str">
        <f t="shared" si="368"/>
        <v/>
      </c>
      <c r="M7822" s="6" t="str">
        <f t="shared" si="366"/>
        <v/>
      </c>
    </row>
    <row r="7823" spans="1:13" x14ac:dyDescent="0.25">
      <c r="A7823"/>
      <c r="B7823" s="1"/>
      <c r="C7823"/>
      <c r="D7823"/>
      <c r="E7823" s="76"/>
      <c r="F7823" s="76"/>
      <c r="G7823" s="2"/>
      <c r="H7823" s="77"/>
      <c r="J7823" s="79" t="str">
        <f>IF(IF(IF(_xlfn.MAXIFS($F$2:$F7822,$C$2:$C7822,$C7823,$B$2:$B7822,$B7823,$A$2:$A7822,$A7823)=0,"",$E7823-_xlfn.MAXIFS($F$2:$F7822,$C$2:$C7822,$C7823,$B$2:$B7822,$B7823,$A$2:$A7822,$A7823))&lt;0,0,IF(_xlfn.MAXIFS($F$2:$F7822,$C$2:$C7822,$C7823,$B$2:$B7822,$B7823,$A$2:$A7822,$A7823)=0,"",$E7823-_xlfn.MAXIFS($F$2:$F7822,$C$2:$C7822,$C7823,$B$2:$B7822,$B7823,$A$2:$A7822,$A7823)))&gt;0.25,"",IF(IF(_xlfn.MAXIFS($F$2:$F7822,$C$2:$C7822,$C7823,$B$2:$B7822,$B7823,$A$2:$A7822,$A7823)=0,"",$E7823-_xlfn.MAXIFS($F$2:$F7822,$C$2:$C7822,$C7823,$B$2:$B7822,$B7823,$A$2:$A7822,$A7823))&lt;0,0,IF(_xlfn.MAXIFS($F$2:$F7822,$C$2:$C7822,$C7823,$B$2:$B7822,$B7823,$A$2:$A7822,$A7823)=0,"",$E7823-_xlfn.MAXIFS($F$2:$F7822,$C$2:$C7822,$C7823,$B$2:$B7822,$B7823,$A$2:$A7822,$A7823))))</f>
        <v/>
      </c>
      <c r="K7823" s="6" t="str">
        <f t="shared" si="367"/>
        <v/>
      </c>
      <c r="L7823" s="6" t="str">
        <f t="shared" si="368"/>
        <v/>
      </c>
      <c r="M7823" s="6" t="str">
        <f t="shared" si="366"/>
        <v/>
      </c>
    </row>
    <row r="7824" spans="1:13" x14ac:dyDescent="0.25">
      <c r="A7824"/>
      <c r="B7824" s="1"/>
      <c r="C7824"/>
      <c r="D7824"/>
      <c r="E7824" s="76"/>
      <c r="F7824" s="76"/>
      <c r="G7824" s="2"/>
      <c r="H7824" s="77"/>
      <c r="J7824" s="79" t="str">
        <f>IF(IF(IF(_xlfn.MAXIFS($F$2:$F7823,$C$2:$C7823,$C7824,$B$2:$B7823,$B7824,$A$2:$A7823,$A7824)=0,"",$E7824-_xlfn.MAXIFS($F$2:$F7823,$C$2:$C7823,$C7824,$B$2:$B7823,$B7824,$A$2:$A7823,$A7824))&lt;0,0,IF(_xlfn.MAXIFS($F$2:$F7823,$C$2:$C7823,$C7824,$B$2:$B7823,$B7824,$A$2:$A7823,$A7824)=0,"",$E7824-_xlfn.MAXIFS($F$2:$F7823,$C$2:$C7823,$C7824,$B$2:$B7823,$B7824,$A$2:$A7823,$A7824)))&gt;0.25,"",IF(IF(_xlfn.MAXIFS($F$2:$F7823,$C$2:$C7823,$C7824,$B$2:$B7823,$B7824,$A$2:$A7823,$A7824)=0,"",$E7824-_xlfn.MAXIFS($F$2:$F7823,$C$2:$C7823,$C7824,$B$2:$B7823,$B7824,$A$2:$A7823,$A7824))&lt;0,0,IF(_xlfn.MAXIFS($F$2:$F7823,$C$2:$C7823,$C7824,$B$2:$B7823,$B7824,$A$2:$A7823,$A7824)=0,"",$E7824-_xlfn.MAXIFS($F$2:$F7823,$C$2:$C7823,$C7824,$B$2:$B7823,$B7824,$A$2:$A7823,$A7824))))</f>
        <v/>
      </c>
      <c r="K7824" s="6" t="str">
        <f t="shared" si="367"/>
        <v/>
      </c>
      <c r="L7824" s="6" t="str">
        <f t="shared" si="368"/>
        <v/>
      </c>
      <c r="M7824" s="6" t="str">
        <f t="shared" si="366"/>
        <v/>
      </c>
    </row>
    <row r="7825" spans="1:13" x14ac:dyDescent="0.25">
      <c r="A7825"/>
      <c r="B7825" s="1"/>
      <c r="C7825"/>
      <c r="D7825"/>
      <c r="E7825" s="76"/>
      <c r="F7825" s="76"/>
      <c r="G7825" s="2"/>
      <c r="H7825" s="77"/>
      <c r="J7825" s="79" t="str">
        <f>IF(IF(IF(_xlfn.MAXIFS($F$2:$F7824,$C$2:$C7824,$C7825,$B$2:$B7824,$B7825,$A$2:$A7824,$A7825)=0,"",$E7825-_xlfn.MAXIFS($F$2:$F7824,$C$2:$C7824,$C7825,$B$2:$B7824,$B7825,$A$2:$A7824,$A7825))&lt;0,0,IF(_xlfn.MAXIFS($F$2:$F7824,$C$2:$C7824,$C7825,$B$2:$B7824,$B7825,$A$2:$A7824,$A7825)=0,"",$E7825-_xlfn.MAXIFS($F$2:$F7824,$C$2:$C7824,$C7825,$B$2:$B7824,$B7825,$A$2:$A7824,$A7825)))&gt;0.25,"",IF(IF(_xlfn.MAXIFS($F$2:$F7824,$C$2:$C7824,$C7825,$B$2:$B7824,$B7825,$A$2:$A7824,$A7825)=0,"",$E7825-_xlfn.MAXIFS($F$2:$F7824,$C$2:$C7824,$C7825,$B$2:$B7824,$B7825,$A$2:$A7824,$A7825))&lt;0,0,IF(_xlfn.MAXIFS($F$2:$F7824,$C$2:$C7824,$C7825,$B$2:$B7824,$B7825,$A$2:$A7824,$A7825)=0,"",$E7825-_xlfn.MAXIFS($F$2:$F7824,$C$2:$C7824,$C7825,$B$2:$B7824,$B7825,$A$2:$A7824,$A7825))))</f>
        <v/>
      </c>
      <c r="K7825" s="6" t="str">
        <f t="shared" si="367"/>
        <v/>
      </c>
      <c r="L7825" s="6" t="str">
        <f t="shared" si="368"/>
        <v/>
      </c>
      <c r="M7825" s="6" t="str">
        <f t="shared" si="366"/>
        <v/>
      </c>
    </row>
    <row r="7826" spans="1:13" x14ac:dyDescent="0.25">
      <c r="A7826"/>
      <c r="B7826" s="1"/>
      <c r="C7826"/>
      <c r="D7826"/>
      <c r="E7826" s="76"/>
      <c r="F7826" s="76"/>
      <c r="G7826" s="2"/>
      <c r="H7826" s="77"/>
      <c r="J7826" s="79" t="str">
        <f>IF(IF(IF(_xlfn.MAXIFS($F$2:$F7825,$C$2:$C7825,$C7826,$B$2:$B7825,$B7826,$A$2:$A7825,$A7826)=0,"",$E7826-_xlfn.MAXIFS($F$2:$F7825,$C$2:$C7825,$C7826,$B$2:$B7825,$B7826,$A$2:$A7825,$A7826))&lt;0,0,IF(_xlfn.MAXIFS($F$2:$F7825,$C$2:$C7825,$C7826,$B$2:$B7825,$B7826,$A$2:$A7825,$A7826)=0,"",$E7826-_xlfn.MAXIFS($F$2:$F7825,$C$2:$C7825,$C7826,$B$2:$B7825,$B7826,$A$2:$A7825,$A7826)))&gt;0.25,"",IF(IF(_xlfn.MAXIFS($F$2:$F7825,$C$2:$C7825,$C7826,$B$2:$B7825,$B7826,$A$2:$A7825,$A7826)=0,"",$E7826-_xlfn.MAXIFS($F$2:$F7825,$C$2:$C7825,$C7826,$B$2:$B7825,$B7826,$A$2:$A7825,$A7826))&lt;0,0,IF(_xlfn.MAXIFS($F$2:$F7825,$C$2:$C7825,$C7826,$B$2:$B7825,$B7826,$A$2:$A7825,$A7826)=0,"",$E7826-_xlfn.MAXIFS($F$2:$F7825,$C$2:$C7825,$C7826,$B$2:$B7825,$B7826,$A$2:$A7825,$A7826))))</f>
        <v/>
      </c>
      <c r="K7826" s="6" t="str">
        <f t="shared" si="367"/>
        <v/>
      </c>
      <c r="L7826" s="6" t="str">
        <f t="shared" si="368"/>
        <v/>
      </c>
      <c r="M7826" s="6" t="str">
        <f t="shared" si="366"/>
        <v/>
      </c>
    </row>
    <row r="7827" spans="1:13" x14ac:dyDescent="0.25">
      <c r="A7827"/>
      <c r="B7827" s="1"/>
      <c r="C7827"/>
      <c r="D7827"/>
      <c r="E7827" s="76"/>
      <c r="F7827" s="76"/>
      <c r="G7827" s="2"/>
      <c r="H7827" s="77"/>
      <c r="J7827" s="79" t="str">
        <f>IF(IF(IF(_xlfn.MAXIFS($F$2:$F7826,$C$2:$C7826,$C7827,$B$2:$B7826,$B7827,$A$2:$A7826,$A7827)=0,"",$E7827-_xlfn.MAXIFS($F$2:$F7826,$C$2:$C7826,$C7827,$B$2:$B7826,$B7827,$A$2:$A7826,$A7827))&lt;0,0,IF(_xlfn.MAXIFS($F$2:$F7826,$C$2:$C7826,$C7827,$B$2:$B7826,$B7827,$A$2:$A7826,$A7827)=0,"",$E7827-_xlfn.MAXIFS($F$2:$F7826,$C$2:$C7826,$C7827,$B$2:$B7826,$B7827,$A$2:$A7826,$A7827)))&gt;0.25,"",IF(IF(_xlfn.MAXIFS($F$2:$F7826,$C$2:$C7826,$C7827,$B$2:$B7826,$B7827,$A$2:$A7826,$A7827)=0,"",$E7827-_xlfn.MAXIFS($F$2:$F7826,$C$2:$C7826,$C7827,$B$2:$B7826,$B7827,$A$2:$A7826,$A7827))&lt;0,0,IF(_xlfn.MAXIFS($F$2:$F7826,$C$2:$C7826,$C7827,$B$2:$B7826,$B7827,$A$2:$A7826,$A7827)=0,"",$E7827-_xlfn.MAXIFS($F$2:$F7826,$C$2:$C7826,$C7827,$B$2:$B7826,$B7827,$A$2:$A7826,$A7827))))</f>
        <v/>
      </c>
      <c r="K7827" s="6" t="str">
        <f t="shared" si="367"/>
        <v/>
      </c>
      <c r="L7827" s="6" t="str">
        <f t="shared" si="368"/>
        <v/>
      </c>
      <c r="M7827" s="6" t="str">
        <f t="shared" si="366"/>
        <v/>
      </c>
    </row>
    <row r="7828" spans="1:13" x14ac:dyDescent="0.25">
      <c r="A7828"/>
      <c r="B7828" s="1"/>
      <c r="C7828"/>
      <c r="D7828"/>
      <c r="E7828" s="76"/>
      <c r="F7828" s="76"/>
      <c r="G7828" s="2"/>
      <c r="H7828" s="77"/>
      <c r="J7828" s="79" t="str">
        <f>IF(IF(IF(_xlfn.MAXIFS($F$2:$F7827,$C$2:$C7827,$C7828,$B$2:$B7827,$B7828,$A$2:$A7827,$A7828)=0,"",$E7828-_xlfn.MAXIFS($F$2:$F7827,$C$2:$C7827,$C7828,$B$2:$B7827,$B7828,$A$2:$A7827,$A7828))&lt;0,0,IF(_xlfn.MAXIFS($F$2:$F7827,$C$2:$C7827,$C7828,$B$2:$B7827,$B7828,$A$2:$A7827,$A7828)=0,"",$E7828-_xlfn.MAXIFS($F$2:$F7827,$C$2:$C7827,$C7828,$B$2:$B7827,$B7828,$A$2:$A7827,$A7828)))&gt;0.25,"",IF(IF(_xlfn.MAXIFS($F$2:$F7827,$C$2:$C7827,$C7828,$B$2:$B7827,$B7828,$A$2:$A7827,$A7828)=0,"",$E7828-_xlfn.MAXIFS($F$2:$F7827,$C$2:$C7827,$C7828,$B$2:$B7827,$B7828,$A$2:$A7827,$A7828))&lt;0,0,IF(_xlfn.MAXIFS($F$2:$F7827,$C$2:$C7827,$C7828,$B$2:$B7827,$B7828,$A$2:$A7827,$A7828)=0,"",$E7828-_xlfn.MAXIFS($F$2:$F7827,$C$2:$C7827,$C7828,$B$2:$B7827,$B7828,$A$2:$A7827,$A7828))))</f>
        <v/>
      </c>
      <c r="K7828" s="6" t="str">
        <f t="shared" si="367"/>
        <v/>
      </c>
      <c r="L7828" s="6" t="str">
        <f t="shared" si="368"/>
        <v/>
      </c>
      <c r="M7828" s="6" t="str">
        <f t="shared" si="366"/>
        <v/>
      </c>
    </row>
    <row r="7829" spans="1:13" x14ac:dyDescent="0.25">
      <c r="A7829"/>
      <c r="B7829" s="1"/>
      <c r="C7829"/>
      <c r="D7829"/>
      <c r="E7829" s="76"/>
      <c r="F7829" s="76"/>
      <c r="G7829" s="2"/>
      <c r="H7829" s="77"/>
      <c r="J7829" s="79" t="str">
        <f>IF(IF(IF(_xlfn.MAXIFS($F$2:$F7828,$C$2:$C7828,$C7829,$B$2:$B7828,$B7829,$A$2:$A7828,$A7829)=0,"",$E7829-_xlfn.MAXIFS($F$2:$F7828,$C$2:$C7828,$C7829,$B$2:$B7828,$B7829,$A$2:$A7828,$A7829))&lt;0,0,IF(_xlfn.MAXIFS($F$2:$F7828,$C$2:$C7828,$C7829,$B$2:$B7828,$B7829,$A$2:$A7828,$A7829)=0,"",$E7829-_xlfn.MAXIFS($F$2:$F7828,$C$2:$C7828,$C7829,$B$2:$B7828,$B7829,$A$2:$A7828,$A7829)))&gt;0.25,"",IF(IF(_xlfn.MAXIFS($F$2:$F7828,$C$2:$C7828,$C7829,$B$2:$B7828,$B7829,$A$2:$A7828,$A7829)=0,"",$E7829-_xlfn.MAXIFS($F$2:$F7828,$C$2:$C7828,$C7829,$B$2:$B7828,$B7829,$A$2:$A7828,$A7829))&lt;0,0,IF(_xlfn.MAXIFS($F$2:$F7828,$C$2:$C7828,$C7829,$B$2:$B7828,$B7829,$A$2:$A7828,$A7829)=0,"",$E7829-_xlfn.MAXIFS($F$2:$F7828,$C$2:$C7828,$C7829,$B$2:$B7828,$B7829,$A$2:$A7828,$A7829))))</f>
        <v/>
      </c>
      <c r="K7829" s="6" t="str">
        <f t="shared" si="367"/>
        <v/>
      </c>
      <c r="L7829" s="6" t="str">
        <f t="shared" si="368"/>
        <v/>
      </c>
      <c r="M7829" s="6" t="str">
        <f t="shared" si="366"/>
        <v/>
      </c>
    </row>
    <row r="7830" spans="1:13" x14ac:dyDescent="0.25">
      <c r="A7830"/>
      <c r="B7830" s="1"/>
      <c r="C7830"/>
      <c r="D7830"/>
      <c r="E7830" s="76"/>
      <c r="F7830" s="76"/>
      <c r="G7830" s="2"/>
      <c r="H7830" s="77"/>
      <c r="J7830" s="79" t="str">
        <f>IF(IF(IF(_xlfn.MAXIFS($F$2:$F7829,$C$2:$C7829,$C7830,$B$2:$B7829,$B7830,$A$2:$A7829,$A7830)=0,"",$E7830-_xlfn.MAXIFS($F$2:$F7829,$C$2:$C7829,$C7830,$B$2:$B7829,$B7830,$A$2:$A7829,$A7830))&lt;0,0,IF(_xlfn.MAXIFS($F$2:$F7829,$C$2:$C7829,$C7830,$B$2:$B7829,$B7830,$A$2:$A7829,$A7830)=0,"",$E7830-_xlfn.MAXIFS($F$2:$F7829,$C$2:$C7829,$C7830,$B$2:$B7829,$B7830,$A$2:$A7829,$A7830)))&gt;0.25,"",IF(IF(_xlfn.MAXIFS($F$2:$F7829,$C$2:$C7829,$C7830,$B$2:$B7829,$B7830,$A$2:$A7829,$A7830)=0,"",$E7830-_xlfn.MAXIFS($F$2:$F7829,$C$2:$C7829,$C7830,$B$2:$B7829,$B7830,$A$2:$A7829,$A7830))&lt;0,0,IF(_xlfn.MAXIFS($F$2:$F7829,$C$2:$C7829,$C7830,$B$2:$B7829,$B7830,$A$2:$A7829,$A7830)=0,"",$E7830-_xlfn.MAXIFS($F$2:$F7829,$C$2:$C7829,$C7830,$B$2:$B7829,$B7830,$A$2:$A7829,$A7830))))</f>
        <v/>
      </c>
      <c r="K7830" s="6" t="str">
        <f t="shared" si="367"/>
        <v/>
      </c>
      <c r="L7830" s="6" t="str">
        <f t="shared" si="368"/>
        <v/>
      </c>
      <c r="M7830" s="6" t="str">
        <f t="shared" si="366"/>
        <v/>
      </c>
    </row>
    <row r="7831" spans="1:13" x14ac:dyDescent="0.25">
      <c r="A7831"/>
      <c r="B7831" s="1"/>
      <c r="C7831"/>
      <c r="D7831"/>
      <c r="E7831" s="76"/>
      <c r="F7831" s="76"/>
      <c r="G7831" s="2"/>
      <c r="H7831" s="77"/>
      <c r="J7831" s="79" t="str">
        <f>IF(IF(IF(_xlfn.MAXIFS($F$2:$F7830,$C$2:$C7830,$C7831,$B$2:$B7830,$B7831,$A$2:$A7830,$A7831)=0,"",$E7831-_xlfn.MAXIFS($F$2:$F7830,$C$2:$C7830,$C7831,$B$2:$B7830,$B7831,$A$2:$A7830,$A7831))&lt;0,0,IF(_xlfn.MAXIFS($F$2:$F7830,$C$2:$C7830,$C7831,$B$2:$B7830,$B7831,$A$2:$A7830,$A7831)=0,"",$E7831-_xlfn.MAXIFS($F$2:$F7830,$C$2:$C7830,$C7831,$B$2:$B7830,$B7831,$A$2:$A7830,$A7831)))&gt;0.25,"",IF(IF(_xlfn.MAXIFS($F$2:$F7830,$C$2:$C7830,$C7831,$B$2:$B7830,$B7831,$A$2:$A7830,$A7831)=0,"",$E7831-_xlfn.MAXIFS($F$2:$F7830,$C$2:$C7830,$C7831,$B$2:$B7830,$B7831,$A$2:$A7830,$A7831))&lt;0,0,IF(_xlfn.MAXIFS($F$2:$F7830,$C$2:$C7830,$C7831,$B$2:$B7830,$B7831,$A$2:$A7830,$A7831)=0,"",$E7831-_xlfn.MAXIFS($F$2:$F7830,$C$2:$C7830,$C7831,$B$2:$B7830,$B7831,$A$2:$A7830,$A7831))))</f>
        <v/>
      </c>
      <c r="K7831" s="6" t="str">
        <f t="shared" si="367"/>
        <v/>
      </c>
      <c r="L7831" s="6" t="str">
        <f t="shared" si="368"/>
        <v/>
      </c>
      <c r="M7831" s="6" t="str">
        <f t="shared" si="366"/>
        <v/>
      </c>
    </row>
    <row r="7832" spans="1:13" x14ac:dyDescent="0.25">
      <c r="A7832"/>
      <c r="B7832" s="1"/>
      <c r="C7832"/>
      <c r="D7832"/>
      <c r="E7832" s="76"/>
      <c r="F7832" s="76"/>
      <c r="G7832" s="2"/>
      <c r="H7832" s="77"/>
      <c r="J7832" s="79" t="str">
        <f>IF(IF(IF(_xlfn.MAXIFS($F$2:$F7831,$C$2:$C7831,$C7832,$B$2:$B7831,$B7832,$A$2:$A7831,$A7832)=0,"",$E7832-_xlfn.MAXIFS($F$2:$F7831,$C$2:$C7831,$C7832,$B$2:$B7831,$B7832,$A$2:$A7831,$A7832))&lt;0,0,IF(_xlfn.MAXIFS($F$2:$F7831,$C$2:$C7831,$C7832,$B$2:$B7831,$B7832,$A$2:$A7831,$A7832)=0,"",$E7832-_xlfn.MAXIFS($F$2:$F7831,$C$2:$C7831,$C7832,$B$2:$B7831,$B7832,$A$2:$A7831,$A7832)))&gt;0.25,"",IF(IF(_xlfn.MAXIFS($F$2:$F7831,$C$2:$C7831,$C7832,$B$2:$B7831,$B7832,$A$2:$A7831,$A7832)=0,"",$E7832-_xlfn.MAXIFS($F$2:$F7831,$C$2:$C7831,$C7832,$B$2:$B7831,$B7832,$A$2:$A7831,$A7832))&lt;0,0,IF(_xlfn.MAXIFS($F$2:$F7831,$C$2:$C7831,$C7832,$B$2:$B7831,$B7832,$A$2:$A7831,$A7832)=0,"",$E7832-_xlfn.MAXIFS($F$2:$F7831,$C$2:$C7831,$C7832,$B$2:$B7831,$B7832,$A$2:$A7831,$A7832))))</f>
        <v/>
      </c>
      <c r="K7832" s="6" t="str">
        <f t="shared" si="367"/>
        <v/>
      </c>
      <c r="L7832" s="6" t="str">
        <f t="shared" si="368"/>
        <v/>
      </c>
      <c r="M7832" s="6" t="str">
        <f t="shared" si="366"/>
        <v/>
      </c>
    </row>
    <row r="7833" spans="1:13" x14ac:dyDescent="0.25">
      <c r="A7833"/>
      <c r="B7833" s="1"/>
      <c r="C7833"/>
      <c r="D7833"/>
      <c r="E7833" s="76"/>
      <c r="F7833" s="76"/>
      <c r="G7833" s="2"/>
      <c r="H7833" s="77"/>
      <c r="J7833" s="79" t="str">
        <f>IF(IF(IF(_xlfn.MAXIFS($F$2:$F7832,$C$2:$C7832,$C7833,$B$2:$B7832,$B7833,$A$2:$A7832,$A7833)=0,"",$E7833-_xlfn.MAXIFS($F$2:$F7832,$C$2:$C7832,$C7833,$B$2:$B7832,$B7833,$A$2:$A7832,$A7833))&lt;0,0,IF(_xlfn.MAXIFS($F$2:$F7832,$C$2:$C7832,$C7833,$B$2:$B7832,$B7833,$A$2:$A7832,$A7833)=0,"",$E7833-_xlfn.MAXIFS($F$2:$F7832,$C$2:$C7832,$C7833,$B$2:$B7832,$B7833,$A$2:$A7832,$A7833)))&gt;0.25,"",IF(IF(_xlfn.MAXIFS($F$2:$F7832,$C$2:$C7832,$C7833,$B$2:$B7832,$B7833,$A$2:$A7832,$A7833)=0,"",$E7833-_xlfn.MAXIFS($F$2:$F7832,$C$2:$C7832,$C7833,$B$2:$B7832,$B7833,$A$2:$A7832,$A7833))&lt;0,0,IF(_xlfn.MAXIFS($F$2:$F7832,$C$2:$C7832,$C7833,$B$2:$B7832,$B7833,$A$2:$A7832,$A7833)=0,"",$E7833-_xlfn.MAXIFS($F$2:$F7832,$C$2:$C7832,$C7833,$B$2:$B7832,$B7833,$A$2:$A7832,$A7833))))</f>
        <v/>
      </c>
      <c r="K7833" s="6" t="str">
        <f t="shared" si="367"/>
        <v/>
      </c>
      <c r="L7833" s="6" t="str">
        <f t="shared" si="368"/>
        <v/>
      </c>
      <c r="M7833" s="6" t="str">
        <f t="shared" si="366"/>
        <v/>
      </c>
    </row>
    <row r="7834" spans="1:13" x14ac:dyDescent="0.25">
      <c r="A7834"/>
      <c r="B7834" s="1"/>
      <c r="C7834"/>
      <c r="D7834"/>
      <c r="E7834" s="76"/>
      <c r="F7834" s="76"/>
      <c r="G7834" s="2"/>
      <c r="H7834" s="77"/>
      <c r="J7834" s="79" t="str">
        <f>IF(IF(IF(_xlfn.MAXIFS($F$2:$F7833,$C$2:$C7833,$C7834,$B$2:$B7833,$B7834,$A$2:$A7833,$A7834)=0,"",$E7834-_xlfn.MAXIFS($F$2:$F7833,$C$2:$C7833,$C7834,$B$2:$B7833,$B7834,$A$2:$A7833,$A7834))&lt;0,0,IF(_xlfn.MAXIFS($F$2:$F7833,$C$2:$C7833,$C7834,$B$2:$B7833,$B7834,$A$2:$A7833,$A7834)=0,"",$E7834-_xlfn.MAXIFS($F$2:$F7833,$C$2:$C7833,$C7834,$B$2:$B7833,$B7834,$A$2:$A7833,$A7834)))&gt;0.25,"",IF(IF(_xlfn.MAXIFS($F$2:$F7833,$C$2:$C7833,$C7834,$B$2:$B7833,$B7834,$A$2:$A7833,$A7834)=0,"",$E7834-_xlfn.MAXIFS($F$2:$F7833,$C$2:$C7833,$C7834,$B$2:$B7833,$B7834,$A$2:$A7833,$A7834))&lt;0,0,IF(_xlfn.MAXIFS($F$2:$F7833,$C$2:$C7833,$C7834,$B$2:$B7833,$B7834,$A$2:$A7833,$A7834)=0,"",$E7834-_xlfn.MAXIFS($F$2:$F7833,$C$2:$C7833,$C7834,$B$2:$B7833,$B7834,$A$2:$A7833,$A7834))))</f>
        <v/>
      </c>
      <c r="K7834" s="6" t="str">
        <f t="shared" si="367"/>
        <v/>
      </c>
      <c r="L7834" s="6" t="str">
        <f t="shared" si="368"/>
        <v/>
      </c>
      <c r="M7834" s="6" t="str">
        <f t="shared" si="366"/>
        <v/>
      </c>
    </row>
    <row r="7835" spans="1:13" x14ac:dyDescent="0.25">
      <c r="A7835"/>
      <c r="B7835" s="1"/>
      <c r="C7835"/>
      <c r="D7835"/>
      <c r="E7835" s="76"/>
      <c r="F7835" s="76"/>
      <c r="G7835" s="2"/>
      <c r="H7835" s="77"/>
      <c r="J7835" s="79" t="str">
        <f>IF(IF(IF(_xlfn.MAXIFS($F$2:$F7834,$C$2:$C7834,$C7835,$B$2:$B7834,$B7835,$A$2:$A7834,$A7835)=0,"",$E7835-_xlfn.MAXIFS($F$2:$F7834,$C$2:$C7834,$C7835,$B$2:$B7834,$B7835,$A$2:$A7834,$A7835))&lt;0,0,IF(_xlfn.MAXIFS($F$2:$F7834,$C$2:$C7834,$C7835,$B$2:$B7834,$B7835,$A$2:$A7834,$A7835)=0,"",$E7835-_xlfn.MAXIFS($F$2:$F7834,$C$2:$C7834,$C7835,$B$2:$B7834,$B7835,$A$2:$A7834,$A7835)))&gt;0.25,"",IF(IF(_xlfn.MAXIFS($F$2:$F7834,$C$2:$C7834,$C7835,$B$2:$B7834,$B7835,$A$2:$A7834,$A7835)=0,"",$E7835-_xlfn.MAXIFS($F$2:$F7834,$C$2:$C7834,$C7835,$B$2:$B7834,$B7835,$A$2:$A7834,$A7835))&lt;0,0,IF(_xlfn.MAXIFS($F$2:$F7834,$C$2:$C7834,$C7835,$B$2:$B7834,$B7835,$A$2:$A7834,$A7835)=0,"",$E7835-_xlfn.MAXIFS($F$2:$F7834,$C$2:$C7834,$C7835,$B$2:$B7834,$B7835,$A$2:$A7834,$A7835))))</f>
        <v/>
      </c>
      <c r="K7835" s="6" t="str">
        <f t="shared" si="367"/>
        <v/>
      </c>
      <c r="L7835" s="6" t="str">
        <f t="shared" si="368"/>
        <v/>
      </c>
      <c r="M7835" s="6" t="str">
        <f t="shared" si="366"/>
        <v/>
      </c>
    </row>
    <row r="7836" spans="1:13" x14ac:dyDescent="0.25">
      <c r="A7836"/>
      <c r="B7836" s="1"/>
      <c r="C7836"/>
      <c r="D7836"/>
      <c r="E7836" s="76"/>
      <c r="F7836" s="76"/>
      <c r="G7836" s="2"/>
      <c r="H7836" s="77"/>
      <c r="J7836" s="79" t="str">
        <f>IF(IF(IF(_xlfn.MAXIFS($F$2:$F7835,$C$2:$C7835,$C7836,$B$2:$B7835,$B7836,$A$2:$A7835,$A7836)=0,"",$E7836-_xlfn.MAXIFS($F$2:$F7835,$C$2:$C7835,$C7836,$B$2:$B7835,$B7836,$A$2:$A7835,$A7836))&lt;0,0,IF(_xlfn.MAXIFS($F$2:$F7835,$C$2:$C7835,$C7836,$B$2:$B7835,$B7836,$A$2:$A7835,$A7836)=0,"",$E7836-_xlfn.MAXIFS($F$2:$F7835,$C$2:$C7835,$C7836,$B$2:$B7835,$B7836,$A$2:$A7835,$A7836)))&gt;0.25,"",IF(IF(_xlfn.MAXIFS($F$2:$F7835,$C$2:$C7835,$C7836,$B$2:$B7835,$B7836,$A$2:$A7835,$A7836)=0,"",$E7836-_xlfn.MAXIFS($F$2:$F7835,$C$2:$C7835,$C7836,$B$2:$B7835,$B7836,$A$2:$A7835,$A7836))&lt;0,0,IF(_xlfn.MAXIFS($F$2:$F7835,$C$2:$C7835,$C7836,$B$2:$B7835,$B7836,$A$2:$A7835,$A7836)=0,"",$E7836-_xlfn.MAXIFS($F$2:$F7835,$C$2:$C7835,$C7836,$B$2:$B7835,$B7836,$A$2:$A7835,$A7836))))</f>
        <v/>
      </c>
      <c r="K7836" s="6" t="str">
        <f t="shared" si="367"/>
        <v/>
      </c>
      <c r="L7836" s="6" t="str">
        <f t="shared" si="368"/>
        <v/>
      </c>
      <c r="M7836" s="6" t="str">
        <f t="shared" si="366"/>
        <v/>
      </c>
    </row>
    <row r="7837" spans="1:13" x14ac:dyDescent="0.25">
      <c r="A7837"/>
      <c r="B7837" s="1"/>
      <c r="C7837"/>
      <c r="D7837"/>
      <c r="E7837" s="76"/>
      <c r="F7837" s="76"/>
      <c r="G7837" s="2"/>
      <c r="H7837" s="77"/>
      <c r="J7837" s="79" t="str">
        <f>IF(IF(IF(_xlfn.MAXIFS($F$2:$F7836,$C$2:$C7836,$C7837,$B$2:$B7836,$B7837,$A$2:$A7836,$A7837)=0,"",$E7837-_xlfn.MAXIFS($F$2:$F7836,$C$2:$C7836,$C7837,$B$2:$B7836,$B7837,$A$2:$A7836,$A7837))&lt;0,0,IF(_xlfn.MAXIFS($F$2:$F7836,$C$2:$C7836,$C7837,$B$2:$B7836,$B7837,$A$2:$A7836,$A7837)=0,"",$E7837-_xlfn.MAXIFS($F$2:$F7836,$C$2:$C7836,$C7837,$B$2:$B7836,$B7837,$A$2:$A7836,$A7837)))&gt;0.25,"",IF(IF(_xlfn.MAXIFS($F$2:$F7836,$C$2:$C7836,$C7837,$B$2:$B7836,$B7837,$A$2:$A7836,$A7837)=0,"",$E7837-_xlfn.MAXIFS($F$2:$F7836,$C$2:$C7836,$C7837,$B$2:$B7836,$B7837,$A$2:$A7836,$A7837))&lt;0,0,IF(_xlfn.MAXIFS($F$2:$F7836,$C$2:$C7836,$C7837,$B$2:$B7836,$B7837,$A$2:$A7836,$A7837)=0,"",$E7837-_xlfn.MAXIFS($F$2:$F7836,$C$2:$C7836,$C7837,$B$2:$B7836,$B7837,$A$2:$A7836,$A7837))))</f>
        <v/>
      </c>
      <c r="K7837" s="6" t="str">
        <f t="shared" si="367"/>
        <v/>
      </c>
      <c r="L7837" s="6" t="str">
        <f t="shared" si="368"/>
        <v/>
      </c>
      <c r="M7837" s="6" t="str">
        <f t="shared" si="366"/>
        <v/>
      </c>
    </row>
    <row r="7838" spans="1:13" x14ac:dyDescent="0.25">
      <c r="A7838"/>
      <c r="B7838" s="1"/>
      <c r="C7838"/>
      <c r="D7838"/>
      <c r="E7838" s="76"/>
      <c r="F7838" s="76"/>
      <c r="G7838" s="2"/>
      <c r="H7838" s="77"/>
      <c r="J7838" s="79" t="str">
        <f>IF(IF(IF(_xlfn.MAXIFS($F$2:$F7837,$C$2:$C7837,$C7838,$B$2:$B7837,$B7838,$A$2:$A7837,$A7838)=0,"",$E7838-_xlfn.MAXIFS($F$2:$F7837,$C$2:$C7837,$C7838,$B$2:$B7837,$B7838,$A$2:$A7837,$A7838))&lt;0,0,IF(_xlfn.MAXIFS($F$2:$F7837,$C$2:$C7837,$C7838,$B$2:$B7837,$B7838,$A$2:$A7837,$A7838)=0,"",$E7838-_xlfn.MAXIFS($F$2:$F7837,$C$2:$C7837,$C7838,$B$2:$B7837,$B7838,$A$2:$A7837,$A7838)))&gt;0.25,"",IF(IF(_xlfn.MAXIFS($F$2:$F7837,$C$2:$C7837,$C7838,$B$2:$B7837,$B7838,$A$2:$A7837,$A7838)=0,"",$E7838-_xlfn.MAXIFS($F$2:$F7837,$C$2:$C7837,$C7838,$B$2:$B7837,$B7838,$A$2:$A7837,$A7838))&lt;0,0,IF(_xlfn.MAXIFS($F$2:$F7837,$C$2:$C7837,$C7838,$B$2:$B7837,$B7838,$A$2:$A7837,$A7838)=0,"",$E7838-_xlfn.MAXIFS($F$2:$F7837,$C$2:$C7837,$C7838,$B$2:$B7837,$B7838,$A$2:$A7837,$A7838))))</f>
        <v/>
      </c>
      <c r="K7838" s="6" t="str">
        <f t="shared" si="367"/>
        <v/>
      </c>
      <c r="L7838" s="6" t="str">
        <f t="shared" si="368"/>
        <v/>
      </c>
      <c r="M7838" s="6" t="str">
        <f t="shared" si="366"/>
        <v/>
      </c>
    </row>
    <row r="7839" spans="1:13" x14ac:dyDescent="0.25">
      <c r="A7839"/>
      <c r="B7839" s="1"/>
      <c r="C7839"/>
      <c r="D7839"/>
      <c r="E7839" s="76"/>
      <c r="F7839" s="76"/>
      <c r="G7839" s="2"/>
      <c r="H7839" s="77"/>
      <c r="J7839" s="79" t="str">
        <f>IF(IF(IF(_xlfn.MAXIFS($F$2:$F7838,$C$2:$C7838,$C7839,$B$2:$B7838,$B7839,$A$2:$A7838,$A7839)=0,"",$E7839-_xlfn.MAXIFS($F$2:$F7838,$C$2:$C7838,$C7839,$B$2:$B7838,$B7839,$A$2:$A7838,$A7839))&lt;0,0,IF(_xlfn.MAXIFS($F$2:$F7838,$C$2:$C7838,$C7839,$B$2:$B7838,$B7839,$A$2:$A7838,$A7839)=0,"",$E7839-_xlfn.MAXIFS($F$2:$F7838,$C$2:$C7838,$C7839,$B$2:$B7838,$B7839,$A$2:$A7838,$A7839)))&gt;0.25,"",IF(IF(_xlfn.MAXIFS($F$2:$F7838,$C$2:$C7838,$C7839,$B$2:$B7838,$B7839,$A$2:$A7838,$A7839)=0,"",$E7839-_xlfn.MAXIFS($F$2:$F7838,$C$2:$C7838,$C7839,$B$2:$B7838,$B7839,$A$2:$A7838,$A7839))&lt;0,0,IF(_xlfn.MAXIFS($F$2:$F7838,$C$2:$C7838,$C7839,$B$2:$B7838,$B7839,$A$2:$A7838,$A7839)=0,"",$E7839-_xlfn.MAXIFS($F$2:$F7838,$C$2:$C7838,$C7839,$B$2:$B7838,$B7839,$A$2:$A7838,$A7839))))</f>
        <v/>
      </c>
      <c r="K7839" s="6" t="str">
        <f t="shared" si="367"/>
        <v/>
      </c>
      <c r="L7839" s="6" t="str">
        <f t="shared" si="368"/>
        <v/>
      </c>
      <c r="M7839" s="6" t="str">
        <f t="shared" si="366"/>
        <v/>
      </c>
    </row>
    <row r="7840" spans="1:13" x14ac:dyDescent="0.25">
      <c r="A7840"/>
      <c r="B7840" s="1"/>
      <c r="C7840"/>
      <c r="D7840"/>
      <c r="E7840" s="76"/>
      <c r="F7840" s="76"/>
      <c r="G7840" s="2"/>
      <c r="H7840" s="77"/>
      <c r="J7840" s="79" t="str">
        <f>IF(IF(IF(_xlfn.MAXIFS($F$2:$F7839,$C$2:$C7839,$C7840,$B$2:$B7839,$B7840,$A$2:$A7839,$A7840)=0,"",$E7840-_xlfn.MAXIFS($F$2:$F7839,$C$2:$C7839,$C7840,$B$2:$B7839,$B7840,$A$2:$A7839,$A7840))&lt;0,0,IF(_xlfn.MAXIFS($F$2:$F7839,$C$2:$C7839,$C7840,$B$2:$B7839,$B7840,$A$2:$A7839,$A7840)=0,"",$E7840-_xlfn.MAXIFS($F$2:$F7839,$C$2:$C7839,$C7840,$B$2:$B7839,$B7840,$A$2:$A7839,$A7840)))&gt;0.25,"",IF(IF(_xlfn.MAXIFS($F$2:$F7839,$C$2:$C7839,$C7840,$B$2:$B7839,$B7840,$A$2:$A7839,$A7840)=0,"",$E7840-_xlfn.MAXIFS($F$2:$F7839,$C$2:$C7839,$C7840,$B$2:$B7839,$B7840,$A$2:$A7839,$A7840))&lt;0,0,IF(_xlfn.MAXIFS($F$2:$F7839,$C$2:$C7839,$C7840,$B$2:$B7839,$B7840,$A$2:$A7839,$A7840)=0,"",$E7840-_xlfn.MAXIFS($F$2:$F7839,$C$2:$C7839,$C7840,$B$2:$B7839,$B7840,$A$2:$A7839,$A7840))))</f>
        <v/>
      </c>
      <c r="K7840" s="6" t="str">
        <f t="shared" si="367"/>
        <v/>
      </c>
      <c r="L7840" s="6" t="str">
        <f t="shared" si="368"/>
        <v/>
      </c>
      <c r="M7840" s="6" t="str">
        <f t="shared" si="366"/>
        <v/>
      </c>
    </row>
    <row r="7841" spans="1:13" x14ac:dyDescent="0.25">
      <c r="A7841"/>
      <c r="B7841" s="1"/>
      <c r="C7841"/>
      <c r="D7841"/>
      <c r="E7841" s="76"/>
      <c r="F7841" s="76"/>
      <c r="G7841" s="2"/>
      <c r="H7841" s="77"/>
      <c r="J7841" s="79" t="str">
        <f>IF(IF(IF(_xlfn.MAXIFS($F$2:$F7840,$C$2:$C7840,$C7841,$B$2:$B7840,$B7841,$A$2:$A7840,$A7841)=0,"",$E7841-_xlfn.MAXIFS($F$2:$F7840,$C$2:$C7840,$C7841,$B$2:$B7840,$B7841,$A$2:$A7840,$A7841))&lt;0,0,IF(_xlfn.MAXIFS($F$2:$F7840,$C$2:$C7840,$C7841,$B$2:$B7840,$B7841,$A$2:$A7840,$A7841)=0,"",$E7841-_xlfn.MAXIFS($F$2:$F7840,$C$2:$C7840,$C7841,$B$2:$B7840,$B7841,$A$2:$A7840,$A7841)))&gt;0.25,"",IF(IF(_xlfn.MAXIFS($F$2:$F7840,$C$2:$C7840,$C7841,$B$2:$B7840,$B7841,$A$2:$A7840,$A7841)=0,"",$E7841-_xlfn.MAXIFS($F$2:$F7840,$C$2:$C7840,$C7841,$B$2:$B7840,$B7841,$A$2:$A7840,$A7841))&lt;0,0,IF(_xlfn.MAXIFS($F$2:$F7840,$C$2:$C7840,$C7841,$B$2:$B7840,$B7841,$A$2:$A7840,$A7841)=0,"",$E7841-_xlfn.MAXIFS($F$2:$F7840,$C$2:$C7840,$C7841,$B$2:$B7840,$B7841,$A$2:$A7840,$A7841))))</f>
        <v/>
      </c>
      <c r="K7841" s="6" t="str">
        <f t="shared" si="367"/>
        <v/>
      </c>
      <c r="L7841" s="6" t="str">
        <f t="shared" si="368"/>
        <v/>
      </c>
      <c r="M7841" s="6" t="str">
        <f t="shared" si="366"/>
        <v/>
      </c>
    </row>
    <row r="7842" spans="1:13" x14ac:dyDescent="0.25">
      <c r="A7842"/>
      <c r="B7842" s="1"/>
      <c r="C7842"/>
      <c r="D7842"/>
      <c r="E7842" s="76"/>
      <c r="F7842" s="76"/>
      <c r="G7842" s="2"/>
      <c r="H7842" s="77"/>
      <c r="J7842" s="79" t="str">
        <f>IF(IF(IF(_xlfn.MAXIFS($F$2:$F7841,$C$2:$C7841,$C7842,$B$2:$B7841,$B7842,$A$2:$A7841,$A7842)=0,"",$E7842-_xlfn.MAXIFS($F$2:$F7841,$C$2:$C7841,$C7842,$B$2:$B7841,$B7842,$A$2:$A7841,$A7842))&lt;0,0,IF(_xlfn.MAXIFS($F$2:$F7841,$C$2:$C7841,$C7842,$B$2:$B7841,$B7842,$A$2:$A7841,$A7842)=0,"",$E7842-_xlfn.MAXIFS($F$2:$F7841,$C$2:$C7841,$C7842,$B$2:$B7841,$B7842,$A$2:$A7841,$A7842)))&gt;0.25,"",IF(IF(_xlfn.MAXIFS($F$2:$F7841,$C$2:$C7841,$C7842,$B$2:$B7841,$B7842,$A$2:$A7841,$A7842)=0,"",$E7842-_xlfn.MAXIFS($F$2:$F7841,$C$2:$C7841,$C7842,$B$2:$B7841,$B7842,$A$2:$A7841,$A7842))&lt;0,0,IF(_xlfn.MAXIFS($F$2:$F7841,$C$2:$C7841,$C7842,$B$2:$B7841,$B7842,$A$2:$A7841,$A7842)=0,"",$E7842-_xlfn.MAXIFS($F$2:$F7841,$C$2:$C7841,$C7842,$B$2:$B7841,$B7842,$A$2:$A7841,$A7842))))</f>
        <v/>
      </c>
      <c r="K7842" s="6" t="str">
        <f t="shared" si="367"/>
        <v/>
      </c>
      <c r="L7842" s="6" t="str">
        <f t="shared" si="368"/>
        <v/>
      </c>
      <c r="M7842" s="6" t="str">
        <f t="shared" si="366"/>
        <v/>
      </c>
    </row>
    <row r="7843" spans="1:13" x14ac:dyDescent="0.25">
      <c r="A7843"/>
      <c r="B7843" s="1"/>
      <c r="C7843"/>
      <c r="D7843"/>
      <c r="E7843" s="76"/>
      <c r="F7843" s="76"/>
      <c r="G7843" s="2"/>
      <c r="H7843" s="77"/>
      <c r="J7843" s="79" t="str">
        <f>IF(IF(IF(_xlfn.MAXIFS($F$2:$F7842,$C$2:$C7842,$C7843,$B$2:$B7842,$B7843,$A$2:$A7842,$A7843)=0,"",$E7843-_xlfn.MAXIFS($F$2:$F7842,$C$2:$C7842,$C7843,$B$2:$B7842,$B7843,$A$2:$A7842,$A7843))&lt;0,0,IF(_xlfn.MAXIFS($F$2:$F7842,$C$2:$C7842,$C7843,$B$2:$B7842,$B7843,$A$2:$A7842,$A7843)=0,"",$E7843-_xlfn.MAXIFS($F$2:$F7842,$C$2:$C7842,$C7843,$B$2:$B7842,$B7843,$A$2:$A7842,$A7843)))&gt;0.25,"",IF(IF(_xlfn.MAXIFS($F$2:$F7842,$C$2:$C7842,$C7843,$B$2:$B7842,$B7843,$A$2:$A7842,$A7843)=0,"",$E7843-_xlfn.MAXIFS($F$2:$F7842,$C$2:$C7842,$C7843,$B$2:$B7842,$B7843,$A$2:$A7842,$A7843))&lt;0,0,IF(_xlfn.MAXIFS($F$2:$F7842,$C$2:$C7842,$C7843,$B$2:$B7842,$B7843,$A$2:$A7842,$A7843)=0,"",$E7843-_xlfn.MAXIFS($F$2:$F7842,$C$2:$C7842,$C7843,$B$2:$B7842,$B7843,$A$2:$A7842,$A7843))))</f>
        <v/>
      </c>
      <c r="K7843" s="6" t="str">
        <f t="shared" si="367"/>
        <v/>
      </c>
      <c r="L7843" s="6" t="str">
        <f t="shared" si="368"/>
        <v/>
      </c>
      <c r="M7843" s="6" t="str">
        <f t="shared" si="366"/>
        <v/>
      </c>
    </row>
    <row r="7844" spans="1:13" x14ac:dyDescent="0.25">
      <c r="A7844"/>
      <c r="B7844" s="1"/>
      <c r="C7844"/>
      <c r="D7844"/>
      <c r="E7844" s="76"/>
      <c r="F7844" s="76"/>
      <c r="G7844" s="2"/>
      <c r="H7844" s="77"/>
      <c r="J7844" s="79" t="str">
        <f>IF(IF(IF(_xlfn.MAXIFS($F$2:$F7843,$C$2:$C7843,$C7844,$B$2:$B7843,$B7844,$A$2:$A7843,$A7844)=0,"",$E7844-_xlfn.MAXIFS($F$2:$F7843,$C$2:$C7843,$C7844,$B$2:$B7843,$B7844,$A$2:$A7843,$A7844))&lt;0,0,IF(_xlfn.MAXIFS($F$2:$F7843,$C$2:$C7843,$C7844,$B$2:$B7843,$B7844,$A$2:$A7843,$A7844)=0,"",$E7844-_xlfn.MAXIFS($F$2:$F7843,$C$2:$C7843,$C7844,$B$2:$B7843,$B7844,$A$2:$A7843,$A7844)))&gt;0.25,"",IF(IF(_xlfn.MAXIFS($F$2:$F7843,$C$2:$C7843,$C7844,$B$2:$B7843,$B7844,$A$2:$A7843,$A7844)=0,"",$E7844-_xlfn.MAXIFS($F$2:$F7843,$C$2:$C7843,$C7844,$B$2:$B7843,$B7844,$A$2:$A7843,$A7844))&lt;0,0,IF(_xlfn.MAXIFS($F$2:$F7843,$C$2:$C7843,$C7844,$B$2:$B7843,$B7844,$A$2:$A7843,$A7844)=0,"",$E7844-_xlfn.MAXIFS($F$2:$F7843,$C$2:$C7843,$C7844,$B$2:$B7843,$B7844,$A$2:$A7843,$A7844))))</f>
        <v/>
      </c>
      <c r="K7844" s="6" t="str">
        <f t="shared" si="367"/>
        <v/>
      </c>
      <c r="L7844" s="6" t="str">
        <f t="shared" si="368"/>
        <v/>
      </c>
      <c r="M7844" s="6" t="str">
        <f t="shared" si="366"/>
        <v/>
      </c>
    </row>
    <row r="7845" spans="1:13" x14ac:dyDescent="0.25">
      <c r="A7845"/>
      <c r="B7845" s="1"/>
      <c r="C7845"/>
      <c r="D7845"/>
      <c r="E7845" s="76"/>
      <c r="F7845" s="76"/>
      <c r="G7845" s="2"/>
      <c r="H7845" s="77"/>
      <c r="J7845" s="79" t="str">
        <f>IF(IF(IF(_xlfn.MAXIFS($F$2:$F7844,$C$2:$C7844,$C7845,$B$2:$B7844,$B7845,$A$2:$A7844,$A7845)=0,"",$E7845-_xlfn.MAXIFS($F$2:$F7844,$C$2:$C7844,$C7845,$B$2:$B7844,$B7845,$A$2:$A7844,$A7845))&lt;0,0,IF(_xlfn.MAXIFS($F$2:$F7844,$C$2:$C7844,$C7845,$B$2:$B7844,$B7845,$A$2:$A7844,$A7845)=0,"",$E7845-_xlfn.MAXIFS($F$2:$F7844,$C$2:$C7844,$C7845,$B$2:$B7844,$B7845,$A$2:$A7844,$A7845)))&gt;0.25,"",IF(IF(_xlfn.MAXIFS($F$2:$F7844,$C$2:$C7844,$C7845,$B$2:$B7844,$B7845,$A$2:$A7844,$A7845)=0,"",$E7845-_xlfn.MAXIFS($F$2:$F7844,$C$2:$C7844,$C7845,$B$2:$B7844,$B7845,$A$2:$A7844,$A7845))&lt;0,0,IF(_xlfn.MAXIFS($F$2:$F7844,$C$2:$C7844,$C7845,$B$2:$B7844,$B7845,$A$2:$A7844,$A7845)=0,"",$E7845-_xlfn.MAXIFS($F$2:$F7844,$C$2:$C7844,$C7845,$B$2:$B7844,$B7845,$A$2:$A7844,$A7845))))</f>
        <v/>
      </c>
      <c r="K7845" s="6" t="str">
        <f t="shared" si="367"/>
        <v/>
      </c>
      <c r="L7845" s="6" t="str">
        <f t="shared" si="368"/>
        <v/>
      </c>
      <c r="M7845" s="6" t="str">
        <f t="shared" si="366"/>
        <v/>
      </c>
    </row>
    <row r="7846" spans="1:13" x14ac:dyDescent="0.25">
      <c r="A7846"/>
      <c r="B7846" s="1"/>
      <c r="C7846"/>
      <c r="D7846"/>
      <c r="E7846" s="76"/>
      <c r="F7846" s="76"/>
      <c r="G7846" s="2"/>
      <c r="H7846" s="77"/>
      <c r="J7846" s="79" t="str">
        <f>IF(IF(IF(_xlfn.MAXIFS($F$2:$F7845,$C$2:$C7845,$C7846,$B$2:$B7845,$B7846,$A$2:$A7845,$A7846)=0,"",$E7846-_xlfn.MAXIFS($F$2:$F7845,$C$2:$C7845,$C7846,$B$2:$B7845,$B7846,$A$2:$A7845,$A7846))&lt;0,0,IF(_xlfn.MAXIFS($F$2:$F7845,$C$2:$C7845,$C7846,$B$2:$B7845,$B7846,$A$2:$A7845,$A7846)=0,"",$E7846-_xlfn.MAXIFS($F$2:$F7845,$C$2:$C7845,$C7846,$B$2:$B7845,$B7846,$A$2:$A7845,$A7846)))&gt;0.25,"",IF(IF(_xlfn.MAXIFS($F$2:$F7845,$C$2:$C7845,$C7846,$B$2:$B7845,$B7846,$A$2:$A7845,$A7846)=0,"",$E7846-_xlfn.MAXIFS($F$2:$F7845,$C$2:$C7845,$C7846,$B$2:$B7845,$B7846,$A$2:$A7845,$A7846))&lt;0,0,IF(_xlfn.MAXIFS($F$2:$F7845,$C$2:$C7845,$C7846,$B$2:$B7845,$B7846,$A$2:$A7845,$A7846)=0,"",$E7846-_xlfn.MAXIFS($F$2:$F7845,$C$2:$C7845,$C7846,$B$2:$B7845,$B7846,$A$2:$A7845,$A7846))))</f>
        <v/>
      </c>
      <c r="K7846" s="6" t="str">
        <f t="shared" si="367"/>
        <v/>
      </c>
      <c r="L7846" s="6" t="str">
        <f t="shared" si="368"/>
        <v/>
      </c>
      <c r="M7846" s="6" t="str">
        <f t="shared" si="366"/>
        <v/>
      </c>
    </row>
    <row r="7847" spans="1:13" x14ac:dyDescent="0.25">
      <c r="A7847"/>
      <c r="B7847" s="1"/>
      <c r="C7847"/>
      <c r="D7847"/>
      <c r="E7847" s="76"/>
      <c r="F7847" s="76"/>
      <c r="G7847" s="2"/>
      <c r="H7847" s="77"/>
      <c r="J7847" s="79" t="str">
        <f>IF(IF(IF(_xlfn.MAXIFS($F$2:$F7846,$C$2:$C7846,$C7847,$B$2:$B7846,$B7847,$A$2:$A7846,$A7847)=0,"",$E7847-_xlfn.MAXIFS($F$2:$F7846,$C$2:$C7846,$C7847,$B$2:$B7846,$B7847,$A$2:$A7846,$A7847))&lt;0,0,IF(_xlfn.MAXIFS($F$2:$F7846,$C$2:$C7846,$C7847,$B$2:$B7846,$B7847,$A$2:$A7846,$A7847)=0,"",$E7847-_xlfn.MAXIFS($F$2:$F7846,$C$2:$C7846,$C7847,$B$2:$B7846,$B7847,$A$2:$A7846,$A7847)))&gt;0.25,"",IF(IF(_xlfn.MAXIFS($F$2:$F7846,$C$2:$C7846,$C7847,$B$2:$B7846,$B7847,$A$2:$A7846,$A7847)=0,"",$E7847-_xlfn.MAXIFS($F$2:$F7846,$C$2:$C7846,$C7847,$B$2:$B7846,$B7847,$A$2:$A7846,$A7847))&lt;0,0,IF(_xlfn.MAXIFS($F$2:$F7846,$C$2:$C7846,$C7847,$B$2:$B7846,$B7847,$A$2:$A7846,$A7847)=0,"",$E7847-_xlfn.MAXIFS($F$2:$F7846,$C$2:$C7846,$C7847,$B$2:$B7846,$B7847,$A$2:$A7846,$A7847))))</f>
        <v/>
      </c>
      <c r="K7847" s="6" t="str">
        <f t="shared" si="367"/>
        <v/>
      </c>
      <c r="L7847" s="6" t="str">
        <f t="shared" si="368"/>
        <v/>
      </c>
      <c r="M7847" s="6" t="str">
        <f t="shared" si="366"/>
        <v/>
      </c>
    </row>
    <row r="7848" spans="1:13" x14ac:dyDescent="0.25">
      <c r="A7848"/>
      <c r="B7848" s="1"/>
      <c r="C7848"/>
      <c r="D7848"/>
      <c r="E7848" s="76"/>
      <c r="F7848" s="76"/>
      <c r="G7848" s="2"/>
      <c r="H7848" s="77"/>
      <c r="J7848" s="79" t="str">
        <f>IF(IF(IF(_xlfn.MAXIFS($F$2:$F7847,$C$2:$C7847,$C7848,$B$2:$B7847,$B7848,$A$2:$A7847,$A7848)=0,"",$E7848-_xlfn.MAXIFS($F$2:$F7847,$C$2:$C7847,$C7848,$B$2:$B7847,$B7848,$A$2:$A7847,$A7848))&lt;0,0,IF(_xlfn.MAXIFS($F$2:$F7847,$C$2:$C7847,$C7848,$B$2:$B7847,$B7848,$A$2:$A7847,$A7848)=0,"",$E7848-_xlfn.MAXIFS($F$2:$F7847,$C$2:$C7847,$C7848,$B$2:$B7847,$B7848,$A$2:$A7847,$A7848)))&gt;0.25,"",IF(IF(_xlfn.MAXIFS($F$2:$F7847,$C$2:$C7847,$C7848,$B$2:$B7847,$B7848,$A$2:$A7847,$A7848)=0,"",$E7848-_xlfn.MAXIFS($F$2:$F7847,$C$2:$C7847,$C7848,$B$2:$B7847,$B7848,$A$2:$A7847,$A7848))&lt;0,0,IF(_xlfn.MAXIFS($F$2:$F7847,$C$2:$C7847,$C7848,$B$2:$B7847,$B7848,$A$2:$A7847,$A7848)=0,"",$E7848-_xlfn.MAXIFS($F$2:$F7847,$C$2:$C7847,$C7848,$B$2:$B7847,$B7848,$A$2:$A7847,$A7848))))</f>
        <v/>
      </c>
      <c r="K7848" s="6" t="str">
        <f t="shared" si="367"/>
        <v/>
      </c>
      <c r="L7848" s="6" t="str">
        <f t="shared" si="368"/>
        <v/>
      </c>
      <c r="M7848" s="6" t="str">
        <f t="shared" si="366"/>
        <v/>
      </c>
    </row>
    <row r="7849" spans="1:13" x14ac:dyDescent="0.25">
      <c r="A7849"/>
      <c r="B7849" s="1"/>
      <c r="C7849"/>
      <c r="D7849"/>
      <c r="E7849" s="76"/>
      <c r="F7849" s="76"/>
      <c r="G7849" s="2"/>
      <c r="H7849" s="77"/>
      <c r="J7849" s="79" t="str">
        <f>IF(IF(IF(_xlfn.MAXIFS($F$2:$F7848,$C$2:$C7848,$C7849,$B$2:$B7848,$B7849,$A$2:$A7848,$A7849)=0,"",$E7849-_xlfn.MAXIFS($F$2:$F7848,$C$2:$C7848,$C7849,$B$2:$B7848,$B7849,$A$2:$A7848,$A7849))&lt;0,0,IF(_xlfn.MAXIFS($F$2:$F7848,$C$2:$C7848,$C7849,$B$2:$B7848,$B7849,$A$2:$A7848,$A7849)=0,"",$E7849-_xlfn.MAXIFS($F$2:$F7848,$C$2:$C7848,$C7849,$B$2:$B7848,$B7849,$A$2:$A7848,$A7849)))&gt;0.25,"",IF(IF(_xlfn.MAXIFS($F$2:$F7848,$C$2:$C7848,$C7849,$B$2:$B7848,$B7849,$A$2:$A7848,$A7849)=0,"",$E7849-_xlfn.MAXIFS($F$2:$F7848,$C$2:$C7848,$C7849,$B$2:$B7848,$B7849,$A$2:$A7848,$A7849))&lt;0,0,IF(_xlfn.MAXIFS($F$2:$F7848,$C$2:$C7848,$C7849,$B$2:$B7848,$B7849,$A$2:$A7848,$A7849)=0,"",$E7849-_xlfn.MAXIFS($F$2:$F7848,$C$2:$C7848,$C7849,$B$2:$B7848,$B7849,$A$2:$A7848,$A7849))))</f>
        <v/>
      </c>
      <c r="K7849" s="6" t="str">
        <f t="shared" si="367"/>
        <v/>
      </c>
      <c r="L7849" s="6" t="str">
        <f t="shared" si="368"/>
        <v/>
      </c>
      <c r="M7849" s="6" t="str">
        <f t="shared" si="366"/>
        <v/>
      </c>
    </row>
    <row r="7850" spans="1:13" x14ac:dyDescent="0.25">
      <c r="A7850"/>
      <c r="B7850" s="1"/>
      <c r="C7850"/>
      <c r="D7850"/>
      <c r="E7850" s="76"/>
      <c r="F7850" s="76"/>
      <c r="G7850" s="2"/>
      <c r="H7850" s="77"/>
      <c r="J7850" s="79" t="str">
        <f>IF(IF(IF(_xlfn.MAXIFS($F$2:$F7849,$C$2:$C7849,$C7850,$B$2:$B7849,$B7850,$A$2:$A7849,$A7850)=0,"",$E7850-_xlfn.MAXIFS($F$2:$F7849,$C$2:$C7849,$C7850,$B$2:$B7849,$B7850,$A$2:$A7849,$A7850))&lt;0,0,IF(_xlfn.MAXIFS($F$2:$F7849,$C$2:$C7849,$C7850,$B$2:$B7849,$B7850,$A$2:$A7849,$A7850)=0,"",$E7850-_xlfn.MAXIFS($F$2:$F7849,$C$2:$C7849,$C7850,$B$2:$B7849,$B7850,$A$2:$A7849,$A7850)))&gt;0.25,"",IF(IF(_xlfn.MAXIFS($F$2:$F7849,$C$2:$C7849,$C7850,$B$2:$B7849,$B7850,$A$2:$A7849,$A7850)=0,"",$E7850-_xlfn.MAXIFS($F$2:$F7849,$C$2:$C7849,$C7850,$B$2:$B7849,$B7850,$A$2:$A7849,$A7850))&lt;0,0,IF(_xlfn.MAXIFS($F$2:$F7849,$C$2:$C7849,$C7850,$B$2:$B7849,$B7850,$A$2:$A7849,$A7850)=0,"",$E7850-_xlfn.MAXIFS($F$2:$F7849,$C$2:$C7849,$C7850,$B$2:$B7849,$B7850,$A$2:$A7849,$A7850))))</f>
        <v/>
      </c>
      <c r="K7850" s="6" t="str">
        <f t="shared" si="367"/>
        <v/>
      </c>
      <c r="L7850" s="6" t="str">
        <f t="shared" si="368"/>
        <v/>
      </c>
      <c r="M7850" s="6" t="str">
        <f t="shared" si="366"/>
        <v/>
      </c>
    </row>
    <row r="7851" spans="1:13" x14ac:dyDescent="0.25">
      <c r="A7851"/>
      <c r="B7851" s="1"/>
      <c r="C7851"/>
      <c r="D7851"/>
      <c r="E7851" s="76"/>
      <c r="F7851" s="76"/>
      <c r="G7851" s="2"/>
      <c r="H7851" s="77"/>
      <c r="J7851" s="79" t="str">
        <f>IF(IF(IF(_xlfn.MAXIFS($F$2:$F7850,$C$2:$C7850,$C7851,$B$2:$B7850,$B7851,$A$2:$A7850,$A7851)=0,"",$E7851-_xlfn.MAXIFS($F$2:$F7850,$C$2:$C7850,$C7851,$B$2:$B7850,$B7851,$A$2:$A7850,$A7851))&lt;0,0,IF(_xlfn.MAXIFS($F$2:$F7850,$C$2:$C7850,$C7851,$B$2:$B7850,$B7851,$A$2:$A7850,$A7851)=0,"",$E7851-_xlfn.MAXIFS($F$2:$F7850,$C$2:$C7850,$C7851,$B$2:$B7850,$B7851,$A$2:$A7850,$A7851)))&gt;0.25,"",IF(IF(_xlfn.MAXIFS($F$2:$F7850,$C$2:$C7850,$C7851,$B$2:$B7850,$B7851,$A$2:$A7850,$A7851)=0,"",$E7851-_xlfn.MAXIFS($F$2:$F7850,$C$2:$C7850,$C7851,$B$2:$B7850,$B7851,$A$2:$A7850,$A7851))&lt;0,0,IF(_xlfn.MAXIFS($F$2:$F7850,$C$2:$C7850,$C7851,$B$2:$B7850,$B7851,$A$2:$A7850,$A7851)=0,"",$E7851-_xlfn.MAXIFS($F$2:$F7850,$C$2:$C7850,$C7851,$B$2:$B7850,$B7851,$A$2:$A7850,$A7851))))</f>
        <v/>
      </c>
      <c r="K7851" s="6" t="str">
        <f t="shared" si="367"/>
        <v/>
      </c>
      <c r="L7851" s="6" t="str">
        <f t="shared" si="368"/>
        <v/>
      </c>
      <c r="M7851" s="6" t="str">
        <f t="shared" si="366"/>
        <v/>
      </c>
    </row>
    <row r="7852" spans="1:13" x14ac:dyDescent="0.25">
      <c r="A7852"/>
      <c r="B7852" s="1"/>
      <c r="C7852"/>
      <c r="D7852"/>
      <c r="E7852" s="76"/>
      <c r="F7852" s="76"/>
      <c r="G7852" s="2"/>
      <c r="H7852" s="77"/>
      <c r="J7852" s="79" t="str">
        <f>IF(IF(IF(_xlfn.MAXIFS($F$2:$F7851,$C$2:$C7851,$C7852,$B$2:$B7851,$B7852,$A$2:$A7851,$A7852)=0,"",$E7852-_xlfn.MAXIFS($F$2:$F7851,$C$2:$C7851,$C7852,$B$2:$B7851,$B7852,$A$2:$A7851,$A7852))&lt;0,0,IF(_xlfn.MAXIFS($F$2:$F7851,$C$2:$C7851,$C7852,$B$2:$B7851,$B7852,$A$2:$A7851,$A7852)=0,"",$E7852-_xlfn.MAXIFS($F$2:$F7851,$C$2:$C7851,$C7852,$B$2:$B7851,$B7852,$A$2:$A7851,$A7852)))&gt;0.25,"",IF(IF(_xlfn.MAXIFS($F$2:$F7851,$C$2:$C7851,$C7852,$B$2:$B7851,$B7852,$A$2:$A7851,$A7852)=0,"",$E7852-_xlfn.MAXIFS($F$2:$F7851,$C$2:$C7851,$C7852,$B$2:$B7851,$B7852,$A$2:$A7851,$A7852))&lt;0,0,IF(_xlfn.MAXIFS($F$2:$F7851,$C$2:$C7851,$C7852,$B$2:$B7851,$B7852,$A$2:$A7851,$A7852)=0,"",$E7852-_xlfn.MAXIFS($F$2:$F7851,$C$2:$C7851,$C7852,$B$2:$B7851,$B7852,$A$2:$A7851,$A7852))))</f>
        <v/>
      </c>
      <c r="K7852" s="6" t="str">
        <f t="shared" si="367"/>
        <v/>
      </c>
      <c r="L7852" s="6" t="str">
        <f t="shared" si="368"/>
        <v/>
      </c>
      <c r="M7852" s="6" t="str">
        <f t="shared" si="366"/>
        <v/>
      </c>
    </row>
    <row r="7853" spans="1:13" x14ac:dyDescent="0.25">
      <c r="A7853"/>
      <c r="B7853" s="1"/>
      <c r="C7853"/>
      <c r="D7853"/>
      <c r="E7853" s="76"/>
      <c r="F7853" s="76"/>
      <c r="G7853" s="2"/>
      <c r="H7853" s="77"/>
      <c r="J7853" s="79" t="str">
        <f>IF(IF(IF(_xlfn.MAXIFS($F$2:$F7852,$C$2:$C7852,$C7853,$B$2:$B7852,$B7853,$A$2:$A7852,$A7853)=0,"",$E7853-_xlfn.MAXIFS($F$2:$F7852,$C$2:$C7852,$C7853,$B$2:$B7852,$B7853,$A$2:$A7852,$A7853))&lt;0,0,IF(_xlfn.MAXIFS($F$2:$F7852,$C$2:$C7852,$C7853,$B$2:$B7852,$B7853,$A$2:$A7852,$A7853)=0,"",$E7853-_xlfn.MAXIFS($F$2:$F7852,$C$2:$C7852,$C7853,$B$2:$B7852,$B7853,$A$2:$A7852,$A7853)))&gt;0.25,"",IF(IF(_xlfn.MAXIFS($F$2:$F7852,$C$2:$C7852,$C7853,$B$2:$B7852,$B7853,$A$2:$A7852,$A7853)=0,"",$E7853-_xlfn.MAXIFS($F$2:$F7852,$C$2:$C7852,$C7853,$B$2:$B7852,$B7853,$A$2:$A7852,$A7853))&lt;0,0,IF(_xlfn.MAXIFS($F$2:$F7852,$C$2:$C7852,$C7853,$B$2:$B7852,$B7853,$A$2:$A7852,$A7853)=0,"",$E7853-_xlfn.MAXIFS($F$2:$F7852,$C$2:$C7852,$C7853,$B$2:$B7852,$B7853,$A$2:$A7852,$A7853))))</f>
        <v/>
      </c>
      <c r="K7853" s="6" t="str">
        <f t="shared" si="367"/>
        <v/>
      </c>
      <c r="L7853" s="6" t="str">
        <f t="shared" si="368"/>
        <v/>
      </c>
      <c r="M7853" s="6" t="str">
        <f t="shared" si="366"/>
        <v/>
      </c>
    </row>
    <row r="7854" spans="1:13" x14ac:dyDescent="0.25">
      <c r="A7854"/>
      <c r="B7854" s="1"/>
      <c r="C7854"/>
      <c r="D7854"/>
      <c r="E7854" s="76"/>
      <c r="F7854" s="76"/>
      <c r="G7854" s="2"/>
      <c r="H7854" s="77"/>
      <c r="J7854" s="79" t="str">
        <f>IF(IF(IF(_xlfn.MAXIFS($F$2:$F7853,$C$2:$C7853,$C7854,$B$2:$B7853,$B7854,$A$2:$A7853,$A7854)=0,"",$E7854-_xlfn.MAXIFS($F$2:$F7853,$C$2:$C7853,$C7854,$B$2:$B7853,$B7854,$A$2:$A7853,$A7854))&lt;0,0,IF(_xlfn.MAXIFS($F$2:$F7853,$C$2:$C7853,$C7854,$B$2:$B7853,$B7854,$A$2:$A7853,$A7854)=0,"",$E7854-_xlfn.MAXIFS($F$2:$F7853,$C$2:$C7853,$C7854,$B$2:$B7853,$B7854,$A$2:$A7853,$A7854)))&gt;0.25,"",IF(IF(_xlfn.MAXIFS($F$2:$F7853,$C$2:$C7853,$C7854,$B$2:$B7853,$B7854,$A$2:$A7853,$A7854)=0,"",$E7854-_xlfn.MAXIFS($F$2:$F7853,$C$2:$C7853,$C7854,$B$2:$B7853,$B7854,$A$2:$A7853,$A7854))&lt;0,0,IF(_xlfn.MAXIFS($F$2:$F7853,$C$2:$C7853,$C7854,$B$2:$B7853,$B7854,$A$2:$A7853,$A7854)=0,"",$E7854-_xlfn.MAXIFS($F$2:$F7853,$C$2:$C7853,$C7854,$B$2:$B7853,$B7854,$A$2:$A7853,$A7854))))</f>
        <v/>
      </c>
      <c r="K7854" s="6" t="str">
        <f t="shared" si="367"/>
        <v/>
      </c>
      <c r="L7854" s="6" t="str">
        <f t="shared" si="368"/>
        <v/>
      </c>
      <c r="M7854" s="6" t="str">
        <f t="shared" si="366"/>
        <v/>
      </c>
    </row>
    <row r="7855" spans="1:13" x14ac:dyDescent="0.25">
      <c r="A7855"/>
      <c r="B7855" s="1"/>
      <c r="C7855"/>
      <c r="D7855"/>
      <c r="E7855" s="76"/>
      <c r="F7855" s="76"/>
      <c r="G7855" s="2"/>
      <c r="H7855" s="77"/>
      <c r="J7855" s="79" t="str">
        <f>IF(IF(IF(_xlfn.MAXIFS($F$2:$F7854,$C$2:$C7854,$C7855,$B$2:$B7854,$B7855,$A$2:$A7854,$A7855)=0,"",$E7855-_xlfn.MAXIFS($F$2:$F7854,$C$2:$C7854,$C7855,$B$2:$B7854,$B7855,$A$2:$A7854,$A7855))&lt;0,0,IF(_xlfn.MAXIFS($F$2:$F7854,$C$2:$C7854,$C7855,$B$2:$B7854,$B7855,$A$2:$A7854,$A7855)=0,"",$E7855-_xlfn.MAXIFS($F$2:$F7854,$C$2:$C7854,$C7855,$B$2:$B7854,$B7855,$A$2:$A7854,$A7855)))&gt;0.25,"",IF(IF(_xlfn.MAXIFS($F$2:$F7854,$C$2:$C7854,$C7855,$B$2:$B7854,$B7855,$A$2:$A7854,$A7855)=0,"",$E7855-_xlfn.MAXIFS($F$2:$F7854,$C$2:$C7854,$C7855,$B$2:$B7854,$B7855,$A$2:$A7854,$A7855))&lt;0,0,IF(_xlfn.MAXIFS($F$2:$F7854,$C$2:$C7854,$C7855,$B$2:$B7854,$B7855,$A$2:$A7854,$A7855)=0,"",$E7855-_xlfn.MAXIFS($F$2:$F7854,$C$2:$C7854,$C7855,$B$2:$B7854,$B7855,$A$2:$A7854,$A7855))))</f>
        <v/>
      </c>
      <c r="K7855" s="6" t="str">
        <f t="shared" si="367"/>
        <v/>
      </c>
      <c r="L7855" s="6" t="str">
        <f t="shared" si="368"/>
        <v/>
      </c>
      <c r="M7855" s="6" t="str">
        <f t="shared" si="366"/>
        <v/>
      </c>
    </row>
    <row r="7856" spans="1:13" x14ac:dyDescent="0.25">
      <c r="A7856"/>
      <c r="B7856" s="1"/>
      <c r="C7856"/>
      <c r="D7856"/>
      <c r="E7856" s="76"/>
      <c r="F7856" s="76"/>
      <c r="G7856" s="2"/>
      <c r="H7856" s="77"/>
      <c r="J7856" s="79" t="str">
        <f>IF(IF(IF(_xlfn.MAXIFS($F$2:$F7855,$C$2:$C7855,$C7856,$B$2:$B7855,$B7856,$A$2:$A7855,$A7856)=0,"",$E7856-_xlfn.MAXIFS($F$2:$F7855,$C$2:$C7855,$C7856,$B$2:$B7855,$B7856,$A$2:$A7855,$A7856))&lt;0,0,IF(_xlfn.MAXIFS($F$2:$F7855,$C$2:$C7855,$C7856,$B$2:$B7855,$B7856,$A$2:$A7855,$A7856)=0,"",$E7856-_xlfn.MAXIFS($F$2:$F7855,$C$2:$C7855,$C7856,$B$2:$B7855,$B7856,$A$2:$A7855,$A7856)))&gt;0.25,"",IF(IF(_xlfn.MAXIFS($F$2:$F7855,$C$2:$C7855,$C7856,$B$2:$B7855,$B7856,$A$2:$A7855,$A7856)=0,"",$E7856-_xlfn.MAXIFS($F$2:$F7855,$C$2:$C7855,$C7856,$B$2:$B7855,$B7856,$A$2:$A7855,$A7856))&lt;0,0,IF(_xlfn.MAXIFS($F$2:$F7855,$C$2:$C7855,$C7856,$B$2:$B7855,$B7856,$A$2:$A7855,$A7856)=0,"",$E7856-_xlfn.MAXIFS($F$2:$F7855,$C$2:$C7855,$C7856,$B$2:$B7855,$B7856,$A$2:$A7855,$A7856))))</f>
        <v/>
      </c>
      <c r="K7856" s="6" t="str">
        <f t="shared" si="367"/>
        <v/>
      </c>
      <c r="L7856" s="6" t="str">
        <f t="shared" si="368"/>
        <v/>
      </c>
      <c r="M7856" s="6" t="str">
        <f t="shared" si="366"/>
        <v/>
      </c>
    </row>
    <row r="7857" spans="1:13" x14ac:dyDescent="0.25">
      <c r="A7857"/>
      <c r="B7857" s="1"/>
      <c r="C7857"/>
      <c r="D7857"/>
      <c r="E7857" s="76"/>
      <c r="F7857" s="76"/>
      <c r="G7857" s="2"/>
      <c r="H7857" s="77"/>
      <c r="J7857" s="79" t="str">
        <f>IF(IF(IF(_xlfn.MAXIFS($F$2:$F7856,$C$2:$C7856,$C7857,$B$2:$B7856,$B7857,$A$2:$A7856,$A7857)=0,"",$E7857-_xlfn.MAXIFS($F$2:$F7856,$C$2:$C7856,$C7857,$B$2:$B7856,$B7857,$A$2:$A7856,$A7857))&lt;0,0,IF(_xlfn.MAXIFS($F$2:$F7856,$C$2:$C7856,$C7857,$B$2:$B7856,$B7857,$A$2:$A7856,$A7857)=0,"",$E7857-_xlfn.MAXIFS($F$2:$F7856,$C$2:$C7856,$C7857,$B$2:$B7856,$B7857,$A$2:$A7856,$A7857)))&gt;0.25,"",IF(IF(_xlfn.MAXIFS($F$2:$F7856,$C$2:$C7856,$C7857,$B$2:$B7856,$B7857,$A$2:$A7856,$A7857)=0,"",$E7857-_xlfn.MAXIFS($F$2:$F7856,$C$2:$C7856,$C7857,$B$2:$B7856,$B7857,$A$2:$A7856,$A7857))&lt;0,0,IF(_xlfn.MAXIFS($F$2:$F7856,$C$2:$C7856,$C7857,$B$2:$B7856,$B7857,$A$2:$A7856,$A7857)=0,"",$E7857-_xlfn.MAXIFS($F$2:$F7856,$C$2:$C7856,$C7857,$B$2:$B7856,$B7857,$A$2:$A7856,$A7857))))</f>
        <v/>
      </c>
      <c r="K7857" s="6" t="str">
        <f t="shared" si="367"/>
        <v/>
      </c>
      <c r="L7857" s="6" t="str">
        <f t="shared" si="368"/>
        <v/>
      </c>
      <c r="M7857" s="6" t="str">
        <f t="shared" si="366"/>
        <v/>
      </c>
    </row>
    <row r="7858" spans="1:13" x14ac:dyDescent="0.25">
      <c r="A7858"/>
      <c r="B7858" s="1"/>
      <c r="C7858"/>
      <c r="D7858"/>
      <c r="E7858" s="76"/>
      <c r="F7858" s="76"/>
      <c r="G7858" s="2"/>
      <c r="H7858" s="77"/>
      <c r="J7858" s="79" t="str">
        <f>IF(IF(IF(_xlfn.MAXIFS($F$2:$F7857,$C$2:$C7857,$C7858,$B$2:$B7857,$B7858,$A$2:$A7857,$A7858)=0,"",$E7858-_xlfn.MAXIFS($F$2:$F7857,$C$2:$C7857,$C7858,$B$2:$B7857,$B7858,$A$2:$A7857,$A7858))&lt;0,0,IF(_xlfn.MAXIFS($F$2:$F7857,$C$2:$C7857,$C7858,$B$2:$B7857,$B7858,$A$2:$A7857,$A7858)=0,"",$E7858-_xlfn.MAXIFS($F$2:$F7857,$C$2:$C7857,$C7858,$B$2:$B7857,$B7858,$A$2:$A7857,$A7858)))&gt;0.25,"",IF(IF(_xlfn.MAXIFS($F$2:$F7857,$C$2:$C7857,$C7858,$B$2:$B7857,$B7858,$A$2:$A7857,$A7858)=0,"",$E7858-_xlfn.MAXIFS($F$2:$F7857,$C$2:$C7857,$C7858,$B$2:$B7857,$B7858,$A$2:$A7857,$A7858))&lt;0,0,IF(_xlfn.MAXIFS($F$2:$F7857,$C$2:$C7857,$C7858,$B$2:$B7857,$B7858,$A$2:$A7857,$A7858)=0,"",$E7858-_xlfn.MAXIFS($F$2:$F7857,$C$2:$C7857,$C7858,$B$2:$B7857,$B7858,$A$2:$A7857,$A7858))))</f>
        <v/>
      </c>
      <c r="K7858" s="6" t="str">
        <f t="shared" si="367"/>
        <v/>
      </c>
      <c r="L7858" s="6" t="str">
        <f t="shared" si="368"/>
        <v/>
      </c>
      <c r="M7858" s="6" t="str">
        <f t="shared" si="366"/>
        <v/>
      </c>
    </row>
    <row r="7859" spans="1:13" x14ac:dyDescent="0.25">
      <c r="A7859"/>
      <c r="B7859" s="1"/>
      <c r="C7859"/>
      <c r="D7859"/>
      <c r="E7859" s="76"/>
      <c r="F7859" s="76"/>
      <c r="G7859" s="2"/>
      <c r="H7859" s="77"/>
      <c r="J7859" s="79" t="str">
        <f>IF(IF(IF(_xlfn.MAXIFS($F$2:$F7858,$C$2:$C7858,$C7859,$B$2:$B7858,$B7859,$A$2:$A7858,$A7859)=0,"",$E7859-_xlfn.MAXIFS($F$2:$F7858,$C$2:$C7858,$C7859,$B$2:$B7858,$B7859,$A$2:$A7858,$A7859))&lt;0,0,IF(_xlfn.MAXIFS($F$2:$F7858,$C$2:$C7858,$C7859,$B$2:$B7858,$B7859,$A$2:$A7858,$A7859)=0,"",$E7859-_xlfn.MAXIFS($F$2:$F7858,$C$2:$C7858,$C7859,$B$2:$B7858,$B7859,$A$2:$A7858,$A7859)))&gt;0.25,"",IF(IF(_xlfn.MAXIFS($F$2:$F7858,$C$2:$C7858,$C7859,$B$2:$B7858,$B7859,$A$2:$A7858,$A7859)=0,"",$E7859-_xlfn.MAXIFS($F$2:$F7858,$C$2:$C7858,$C7859,$B$2:$B7858,$B7859,$A$2:$A7858,$A7859))&lt;0,0,IF(_xlfn.MAXIFS($F$2:$F7858,$C$2:$C7858,$C7859,$B$2:$B7858,$B7859,$A$2:$A7858,$A7859)=0,"",$E7859-_xlfn.MAXIFS($F$2:$F7858,$C$2:$C7858,$C7859,$B$2:$B7858,$B7859,$A$2:$A7858,$A7859))))</f>
        <v/>
      </c>
      <c r="K7859" s="6" t="str">
        <f t="shared" si="367"/>
        <v/>
      </c>
      <c r="L7859" s="6" t="str">
        <f t="shared" si="368"/>
        <v/>
      </c>
      <c r="M7859" s="6" t="str">
        <f t="shared" si="366"/>
        <v/>
      </c>
    </row>
    <row r="7860" spans="1:13" x14ac:dyDescent="0.25">
      <c r="A7860"/>
      <c r="B7860" s="1"/>
      <c r="C7860"/>
      <c r="D7860"/>
      <c r="E7860" s="76"/>
      <c r="F7860" s="76"/>
      <c r="G7860" s="2"/>
      <c r="H7860" s="77"/>
      <c r="J7860" s="79" t="str">
        <f>IF(IF(IF(_xlfn.MAXIFS($F$2:$F7859,$C$2:$C7859,$C7860,$B$2:$B7859,$B7860,$A$2:$A7859,$A7860)=0,"",$E7860-_xlfn.MAXIFS($F$2:$F7859,$C$2:$C7859,$C7860,$B$2:$B7859,$B7860,$A$2:$A7859,$A7860))&lt;0,0,IF(_xlfn.MAXIFS($F$2:$F7859,$C$2:$C7859,$C7860,$B$2:$B7859,$B7860,$A$2:$A7859,$A7860)=0,"",$E7860-_xlfn.MAXIFS($F$2:$F7859,$C$2:$C7859,$C7860,$B$2:$B7859,$B7860,$A$2:$A7859,$A7860)))&gt;0.25,"",IF(IF(_xlfn.MAXIFS($F$2:$F7859,$C$2:$C7859,$C7860,$B$2:$B7859,$B7860,$A$2:$A7859,$A7860)=0,"",$E7860-_xlfn.MAXIFS($F$2:$F7859,$C$2:$C7859,$C7860,$B$2:$B7859,$B7860,$A$2:$A7859,$A7860))&lt;0,0,IF(_xlfn.MAXIFS($F$2:$F7859,$C$2:$C7859,$C7860,$B$2:$B7859,$B7860,$A$2:$A7859,$A7860)=0,"",$E7860-_xlfn.MAXIFS($F$2:$F7859,$C$2:$C7859,$C7860,$B$2:$B7859,$B7860,$A$2:$A7859,$A7860))))</f>
        <v/>
      </c>
      <c r="K7860" s="6" t="str">
        <f t="shared" si="367"/>
        <v/>
      </c>
      <c r="L7860" s="6" t="str">
        <f t="shared" si="368"/>
        <v/>
      </c>
      <c r="M7860" s="6" t="str">
        <f t="shared" si="366"/>
        <v/>
      </c>
    </row>
    <row r="7861" spans="1:13" x14ac:dyDescent="0.25">
      <c r="A7861"/>
      <c r="B7861" s="1"/>
      <c r="C7861"/>
      <c r="D7861"/>
      <c r="E7861" s="76"/>
      <c r="F7861" s="76"/>
      <c r="G7861" s="2"/>
      <c r="H7861" s="77"/>
      <c r="J7861" s="79" t="str">
        <f>IF(IF(IF(_xlfn.MAXIFS($F$2:$F7860,$C$2:$C7860,$C7861,$B$2:$B7860,$B7861,$A$2:$A7860,$A7861)=0,"",$E7861-_xlfn.MAXIFS($F$2:$F7860,$C$2:$C7860,$C7861,$B$2:$B7860,$B7861,$A$2:$A7860,$A7861))&lt;0,0,IF(_xlfn.MAXIFS($F$2:$F7860,$C$2:$C7860,$C7861,$B$2:$B7860,$B7861,$A$2:$A7860,$A7861)=0,"",$E7861-_xlfn.MAXIFS($F$2:$F7860,$C$2:$C7860,$C7861,$B$2:$B7860,$B7861,$A$2:$A7860,$A7861)))&gt;0.25,"",IF(IF(_xlfn.MAXIFS($F$2:$F7860,$C$2:$C7860,$C7861,$B$2:$B7860,$B7861,$A$2:$A7860,$A7861)=0,"",$E7861-_xlfn.MAXIFS($F$2:$F7860,$C$2:$C7860,$C7861,$B$2:$B7860,$B7861,$A$2:$A7860,$A7861))&lt;0,0,IF(_xlfn.MAXIFS($F$2:$F7860,$C$2:$C7860,$C7861,$B$2:$B7860,$B7861,$A$2:$A7860,$A7861)=0,"",$E7861-_xlfn.MAXIFS($F$2:$F7860,$C$2:$C7860,$C7861,$B$2:$B7860,$B7861,$A$2:$A7860,$A7861))))</f>
        <v/>
      </c>
      <c r="K7861" s="6" t="str">
        <f t="shared" si="367"/>
        <v/>
      </c>
      <c r="L7861" s="6" t="str">
        <f t="shared" si="368"/>
        <v/>
      </c>
      <c r="M7861" s="6" t="str">
        <f t="shared" si="366"/>
        <v/>
      </c>
    </row>
    <row r="7862" spans="1:13" x14ac:dyDescent="0.25">
      <c r="A7862"/>
      <c r="B7862" s="1"/>
      <c r="C7862"/>
      <c r="D7862"/>
      <c r="E7862" s="76"/>
      <c r="F7862" s="76"/>
      <c r="G7862" s="2"/>
      <c r="H7862" s="77"/>
      <c r="J7862" s="79" t="str">
        <f>IF(IF(IF(_xlfn.MAXIFS($F$2:$F7861,$C$2:$C7861,$C7862,$B$2:$B7861,$B7862,$A$2:$A7861,$A7862)=0,"",$E7862-_xlfn.MAXIFS($F$2:$F7861,$C$2:$C7861,$C7862,$B$2:$B7861,$B7862,$A$2:$A7861,$A7862))&lt;0,0,IF(_xlfn.MAXIFS($F$2:$F7861,$C$2:$C7861,$C7862,$B$2:$B7861,$B7862,$A$2:$A7861,$A7862)=0,"",$E7862-_xlfn.MAXIFS($F$2:$F7861,$C$2:$C7861,$C7862,$B$2:$B7861,$B7862,$A$2:$A7861,$A7862)))&gt;0.25,"",IF(IF(_xlfn.MAXIFS($F$2:$F7861,$C$2:$C7861,$C7862,$B$2:$B7861,$B7862,$A$2:$A7861,$A7862)=0,"",$E7862-_xlfn.MAXIFS($F$2:$F7861,$C$2:$C7861,$C7862,$B$2:$B7861,$B7862,$A$2:$A7861,$A7862))&lt;0,0,IF(_xlfn.MAXIFS($F$2:$F7861,$C$2:$C7861,$C7862,$B$2:$B7861,$B7862,$A$2:$A7861,$A7862)=0,"",$E7862-_xlfn.MAXIFS($F$2:$F7861,$C$2:$C7861,$C7862,$B$2:$B7861,$B7862,$A$2:$A7861,$A7862))))</f>
        <v/>
      </c>
      <c r="K7862" s="6" t="str">
        <f t="shared" si="367"/>
        <v/>
      </c>
      <c r="L7862" s="6" t="str">
        <f t="shared" si="368"/>
        <v/>
      </c>
      <c r="M7862" s="6" t="str">
        <f t="shared" si="366"/>
        <v/>
      </c>
    </row>
    <row r="7863" spans="1:13" x14ac:dyDescent="0.25">
      <c r="A7863"/>
      <c r="B7863" s="1"/>
      <c r="C7863"/>
      <c r="D7863"/>
      <c r="E7863" s="76"/>
      <c r="F7863" s="76"/>
      <c r="G7863" s="2"/>
      <c r="H7863" s="77"/>
      <c r="J7863" s="79" t="str">
        <f>IF(IF(IF(_xlfn.MAXIFS($F$2:$F7862,$C$2:$C7862,$C7863,$B$2:$B7862,$B7863,$A$2:$A7862,$A7863)=0,"",$E7863-_xlfn.MAXIFS($F$2:$F7862,$C$2:$C7862,$C7863,$B$2:$B7862,$B7863,$A$2:$A7862,$A7863))&lt;0,0,IF(_xlfn.MAXIFS($F$2:$F7862,$C$2:$C7862,$C7863,$B$2:$B7862,$B7863,$A$2:$A7862,$A7863)=0,"",$E7863-_xlfn.MAXIFS($F$2:$F7862,$C$2:$C7862,$C7863,$B$2:$B7862,$B7863,$A$2:$A7862,$A7863)))&gt;0.25,"",IF(IF(_xlfn.MAXIFS($F$2:$F7862,$C$2:$C7862,$C7863,$B$2:$B7862,$B7863,$A$2:$A7862,$A7863)=0,"",$E7863-_xlfn.MAXIFS($F$2:$F7862,$C$2:$C7862,$C7863,$B$2:$B7862,$B7863,$A$2:$A7862,$A7863))&lt;0,0,IF(_xlfn.MAXIFS($F$2:$F7862,$C$2:$C7862,$C7863,$B$2:$B7862,$B7863,$A$2:$A7862,$A7863)=0,"",$E7863-_xlfn.MAXIFS($F$2:$F7862,$C$2:$C7862,$C7863,$B$2:$B7862,$B7863,$A$2:$A7862,$A7863))))</f>
        <v/>
      </c>
      <c r="K7863" s="6" t="str">
        <f t="shared" si="367"/>
        <v/>
      </c>
      <c r="L7863" s="6" t="str">
        <f t="shared" si="368"/>
        <v/>
      </c>
      <c r="M7863" s="6" t="str">
        <f t="shared" si="366"/>
        <v/>
      </c>
    </row>
    <row r="7864" spans="1:13" x14ac:dyDescent="0.25">
      <c r="A7864"/>
      <c r="B7864" s="1"/>
      <c r="C7864"/>
      <c r="D7864"/>
      <c r="E7864" s="76"/>
      <c r="F7864" s="76"/>
      <c r="G7864" s="2"/>
      <c r="H7864" s="77"/>
      <c r="J7864" s="79" t="str">
        <f>IF(IF(IF(_xlfn.MAXIFS($F$2:$F7863,$C$2:$C7863,$C7864,$B$2:$B7863,$B7864,$A$2:$A7863,$A7864)=0,"",$E7864-_xlfn.MAXIFS($F$2:$F7863,$C$2:$C7863,$C7864,$B$2:$B7863,$B7864,$A$2:$A7863,$A7864))&lt;0,0,IF(_xlfn.MAXIFS($F$2:$F7863,$C$2:$C7863,$C7864,$B$2:$B7863,$B7864,$A$2:$A7863,$A7864)=0,"",$E7864-_xlfn.MAXIFS($F$2:$F7863,$C$2:$C7863,$C7864,$B$2:$B7863,$B7864,$A$2:$A7863,$A7864)))&gt;0.25,"",IF(IF(_xlfn.MAXIFS($F$2:$F7863,$C$2:$C7863,$C7864,$B$2:$B7863,$B7864,$A$2:$A7863,$A7864)=0,"",$E7864-_xlfn.MAXIFS($F$2:$F7863,$C$2:$C7863,$C7864,$B$2:$B7863,$B7864,$A$2:$A7863,$A7864))&lt;0,0,IF(_xlfn.MAXIFS($F$2:$F7863,$C$2:$C7863,$C7864,$B$2:$B7863,$B7864,$A$2:$A7863,$A7864)=0,"",$E7864-_xlfn.MAXIFS($F$2:$F7863,$C$2:$C7863,$C7864,$B$2:$B7863,$B7864,$A$2:$A7863,$A7864))))</f>
        <v/>
      </c>
      <c r="K7864" s="6" t="str">
        <f t="shared" si="367"/>
        <v/>
      </c>
      <c r="L7864" s="6" t="str">
        <f t="shared" si="368"/>
        <v/>
      </c>
      <c r="M7864" s="6" t="str">
        <f t="shared" si="366"/>
        <v/>
      </c>
    </row>
    <row r="7865" spans="1:13" x14ac:dyDescent="0.25">
      <c r="A7865"/>
      <c r="B7865" s="1"/>
      <c r="C7865"/>
      <c r="D7865"/>
      <c r="E7865" s="76"/>
      <c r="F7865" s="76"/>
      <c r="G7865" s="2"/>
      <c r="H7865" s="77"/>
      <c r="J7865" s="79" t="str">
        <f>IF(IF(IF(_xlfn.MAXIFS($F$2:$F7864,$C$2:$C7864,$C7865,$B$2:$B7864,$B7865,$A$2:$A7864,$A7865)=0,"",$E7865-_xlfn.MAXIFS($F$2:$F7864,$C$2:$C7864,$C7865,$B$2:$B7864,$B7865,$A$2:$A7864,$A7865))&lt;0,0,IF(_xlfn.MAXIFS($F$2:$F7864,$C$2:$C7864,$C7865,$B$2:$B7864,$B7865,$A$2:$A7864,$A7865)=0,"",$E7865-_xlfn.MAXIFS($F$2:$F7864,$C$2:$C7864,$C7865,$B$2:$B7864,$B7865,$A$2:$A7864,$A7865)))&gt;0.25,"",IF(IF(_xlfn.MAXIFS($F$2:$F7864,$C$2:$C7864,$C7865,$B$2:$B7864,$B7865,$A$2:$A7864,$A7865)=0,"",$E7865-_xlfn.MAXIFS($F$2:$F7864,$C$2:$C7864,$C7865,$B$2:$B7864,$B7865,$A$2:$A7864,$A7865))&lt;0,0,IF(_xlfn.MAXIFS($F$2:$F7864,$C$2:$C7864,$C7865,$B$2:$B7864,$B7865,$A$2:$A7864,$A7865)=0,"",$E7865-_xlfn.MAXIFS($F$2:$F7864,$C$2:$C7864,$C7865,$B$2:$B7864,$B7865,$A$2:$A7864,$A7865))))</f>
        <v/>
      </c>
      <c r="K7865" s="6" t="str">
        <f t="shared" si="367"/>
        <v/>
      </c>
      <c r="L7865" s="6" t="str">
        <f t="shared" si="368"/>
        <v/>
      </c>
      <c r="M7865" s="6" t="str">
        <f t="shared" si="366"/>
        <v/>
      </c>
    </row>
    <row r="7866" spans="1:13" x14ac:dyDescent="0.25">
      <c r="A7866"/>
      <c r="B7866" s="1"/>
      <c r="C7866"/>
      <c r="D7866"/>
      <c r="E7866" s="76"/>
      <c r="F7866" s="76"/>
      <c r="G7866" s="2"/>
      <c r="H7866" s="77"/>
      <c r="J7866" s="79" t="str">
        <f>IF(IF(IF(_xlfn.MAXIFS($F$2:$F7865,$C$2:$C7865,$C7866,$B$2:$B7865,$B7866,$A$2:$A7865,$A7866)=0,"",$E7866-_xlfn.MAXIFS($F$2:$F7865,$C$2:$C7865,$C7866,$B$2:$B7865,$B7866,$A$2:$A7865,$A7866))&lt;0,0,IF(_xlfn.MAXIFS($F$2:$F7865,$C$2:$C7865,$C7866,$B$2:$B7865,$B7866,$A$2:$A7865,$A7866)=0,"",$E7866-_xlfn.MAXIFS($F$2:$F7865,$C$2:$C7865,$C7866,$B$2:$B7865,$B7866,$A$2:$A7865,$A7866)))&gt;0.25,"",IF(IF(_xlfn.MAXIFS($F$2:$F7865,$C$2:$C7865,$C7866,$B$2:$B7865,$B7866,$A$2:$A7865,$A7866)=0,"",$E7866-_xlfn.MAXIFS($F$2:$F7865,$C$2:$C7865,$C7866,$B$2:$B7865,$B7866,$A$2:$A7865,$A7866))&lt;0,0,IF(_xlfn.MAXIFS($F$2:$F7865,$C$2:$C7865,$C7866,$B$2:$B7865,$B7866,$A$2:$A7865,$A7866)=0,"",$E7866-_xlfn.MAXIFS($F$2:$F7865,$C$2:$C7865,$C7866,$B$2:$B7865,$B7866,$A$2:$A7865,$A7866))))</f>
        <v/>
      </c>
      <c r="K7866" s="6" t="str">
        <f t="shared" si="367"/>
        <v/>
      </c>
      <c r="L7866" s="6" t="str">
        <f t="shared" si="368"/>
        <v/>
      </c>
      <c r="M7866" s="6" t="str">
        <f t="shared" si="366"/>
        <v/>
      </c>
    </row>
    <row r="7867" spans="1:13" x14ac:dyDescent="0.25">
      <c r="A7867"/>
      <c r="B7867" s="1"/>
      <c r="C7867"/>
      <c r="D7867"/>
      <c r="E7867" s="76"/>
      <c r="F7867" s="76"/>
      <c r="G7867" s="2"/>
      <c r="H7867" s="77"/>
      <c r="J7867" s="79" t="str">
        <f>IF(IF(IF(_xlfn.MAXIFS($F$2:$F7866,$C$2:$C7866,$C7867,$B$2:$B7866,$B7867,$A$2:$A7866,$A7867)=0,"",$E7867-_xlfn.MAXIFS($F$2:$F7866,$C$2:$C7866,$C7867,$B$2:$B7866,$B7867,$A$2:$A7866,$A7867))&lt;0,0,IF(_xlfn.MAXIFS($F$2:$F7866,$C$2:$C7866,$C7867,$B$2:$B7866,$B7867,$A$2:$A7866,$A7867)=0,"",$E7867-_xlfn.MAXIFS($F$2:$F7866,$C$2:$C7866,$C7867,$B$2:$B7866,$B7867,$A$2:$A7866,$A7867)))&gt;0.25,"",IF(IF(_xlfn.MAXIFS($F$2:$F7866,$C$2:$C7866,$C7867,$B$2:$B7866,$B7867,$A$2:$A7866,$A7867)=0,"",$E7867-_xlfn.MAXIFS($F$2:$F7866,$C$2:$C7866,$C7867,$B$2:$B7866,$B7867,$A$2:$A7866,$A7867))&lt;0,0,IF(_xlfn.MAXIFS($F$2:$F7866,$C$2:$C7866,$C7867,$B$2:$B7866,$B7867,$A$2:$A7866,$A7867)=0,"",$E7867-_xlfn.MAXIFS($F$2:$F7866,$C$2:$C7866,$C7867,$B$2:$B7866,$B7867,$A$2:$A7866,$A7867))))</f>
        <v/>
      </c>
      <c r="K7867" s="6" t="str">
        <f t="shared" si="367"/>
        <v/>
      </c>
      <c r="L7867" s="6" t="str">
        <f t="shared" si="368"/>
        <v/>
      </c>
      <c r="M7867" s="6" t="str">
        <f t="shared" si="366"/>
        <v/>
      </c>
    </row>
    <row r="7868" spans="1:13" x14ac:dyDescent="0.25">
      <c r="A7868"/>
      <c r="B7868" s="1"/>
      <c r="C7868"/>
      <c r="D7868"/>
      <c r="E7868" s="76"/>
      <c r="F7868" s="76"/>
      <c r="G7868" s="2"/>
      <c r="H7868" s="77"/>
      <c r="J7868" s="79" t="str">
        <f>IF(IF(IF(_xlfn.MAXIFS($F$2:$F7867,$C$2:$C7867,$C7868,$B$2:$B7867,$B7868,$A$2:$A7867,$A7868)=0,"",$E7868-_xlfn.MAXIFS($F$2:$F7867,$C$2:$C7867,$C7868,$B$2:$B7867,$B7868,$A$2:$A7867,$A7868))&lt;0,0,IF(_xlfn.MAXIFS($F$2:$F7867,$C$2:$C7867,$C7868,$B$2:$B7867,$B7868,$A$2:$A7867,$A7868)=0,"",$E7868-_xlfn.MAXIFS($F$2:$F7867,$C$2:$C7867,$C7868,$B$2:$B7867,$B7868,$A$2:$A7867,$A7868)))&gt;0.25,"",IF(IF(_xlfn.MAXIFS($F$2:$F7867,$C$2:$C7867,$C7868,$B$2:$B7867,$B7868,$A$2:$A7867,$A7868)=0,"",$E7868-_xlfn.MAXIFS($F$2:$F7867,$C$2:$C7867,$C7868,$B$2:$B7867,$B7868,$A$2:$A7867,$A7868))&lt;0,0,IF(_xlfn.MAXIFS($F$2:$F7867,$C$2:$C7867,$C7868,$B$2:$B7867,$B7868,$A$2:$A7867,$A7868)=0,"",$E7868-_xlfn.MAXIFS($F$2:$F7867,$C$2:$C7867,$C7868,$B$2:$B7867,$B7868,$A$2:$A7867,$A7868))))</f>
        <v/>
      </c>
      <c r="K7868" s="6" t="str">
        <f t="shared" si="367"/>
        <v/>
      </c>
      <c r="L7868" s="6" t="str">
        <f t="shared" si="368"/>
        <v/>
      </c>
      <c r="M7868" s="6" t="str">
        <f t="shared" si="366"/>
        <v/>
      </c>
    </row>
    <row r="7869" spans="1:13" x14ac:dyDescent="0.25">
      <c r="A7869"/>
      <c r="B7869" s="1"/>
      <c r="C7869"/>
      <c r="D7869"/>
      <c r="E7869" s="76"/>
      <c r="F7869" s="76"/>
      <c r="G7869" s="2"/>
      <c r="H7869" s="77"/>
      <c r="J7869" s="79" t="str">
        <f>IF(IF(IF(_xlfn.MAXIFS($F$2:$F7868,$C$2:$C7868,$C7869,$B$2:$B7868,$B7869,$A$2:$A7868,$A7869)=0,"",$E7869-_xlfn.MAXIFS($F$2:$F7868,$C$2:$C7868,$C7869,$B$2:$B7868,$B7869,$A$2:$A7868,$A7869))&lt;0,0,IF(_xlfn.MAXIFS($F$2:$F7868,$C$2:$C7868,$C7869,$B$2:$B7868,$B7869,$A$2:$A7868,$A7869)=0,"",$E7869-_xlfn.MAXIFS($F$2:$F7868,$C$2:$C7868,$C7869,$B$2:$B7868,$B7869,$A$2:$A7868,$A7869)))&gt;0.25,"",IF(IF(_xlfn.MAXIFS($F$2:$F7868,$C$2:$C7868,$C7869,$B$2:$B7868,$B7869,$A$2:$A7868,$A7869)=0,"",$E7869-_xlfn.MAXIFS($F$2:$F7868,$C$2:$C7868,$C7869,$B$2:$B7868,$B7869,$A$2:$A7868,$A7869))&lt;0,0,IF(_xlfn.MAXIFS($F$2:$F7868,$C$2:$C7868,$C7869,$B$2:$B7868,$B7869,$A$2:$A7868,$A7869)=0,"",$E7869-_xlfn.MAXIFS($F$2:$F7868,$C$2:$C7868,$C7869,$B$2:$B7868,$B7869,$A$2:$A7868,$A7869))))</f>
        <v/>
      </c>
      <c r="K7869" s="6" t="str">
        <f t="shared" si="367"/>
        <v/>
      </c>
      <c r="L7869" s="6" t="str">
        <f t="shared" si="368"/>
        <v/>
      </c>
      <c r="M7869" s="6" t="str">
        <f t="shared" si="366"/>
        <v/>
      </c>
    </row>
    <row r="7870" spans="1:13" x14ac:dyDescent="0.25">
      <c r="A7870"/>
      <c r="B7870" s="1"/>
      <c r="C7870"/>
      <c r="D7870"/>
      <c r="E7870" s="76"/>
      <c r="F7870" s="76"/>
      <c r="G7870" s="2"/>
      <c r="H7870" s="77"/>
      <c r="J7870" s="79" t="str">
        <f>IF(IF(IF(_xlfn.MAXIFS($F$2:$F7869,$C$2:$C7869,$C7870,$B$2:$B7869,$B7870,$A$2:$A7869,$A7870)=0,"",$E7870-_xlfn.MAXIFS($F$2:$F7869,$C$2:$C7869,$C7870,$B$2:$B7869,$B7870,$A$2:$A7869,$A7870))&lt;0,0,IF(_xlfn.MAXIFS($F$2:$F7869,$C$2:$C7869,$C7870,$B$2:$B7869,$B7870,$A$2:$A7869,$A7870)=0,"",$E7870-_xlfn.MAXIFS($F$2:$F7869,$C$2:$C7869,$C7870,$B$2:$B7869,$B7870,$A$2:$A7869,$A7870)))&gt;0.25,"",IF(IF(_xlfn.MAXIFS($F$2:$F7869,$C$2:$C7869,$C7870,$B$2:$B7869,$B7870,$A$2:$A7869,$A7870)=0,"",$E7870-_xlfn.MAXIFS($F$2:$F7869,$C$2:$C7869,$C7870,$B$2:$B7869,$B7870,$A$2:$A7869,$A7870))&lt;0,0,IF(_xlfn.MAXIFS($F$2:$F7869,$C$2:$C7869,$C7870,$B$2:$B7869,$B7870,$A$2:$A7869,$A7870)=0,"",$E7870-_xlfn.MAXIFS($F$2:$F7869,$C$2:$C7869,$C7870,$B$2:$B7869,$B7870,$A$2:$A7869,$A7870))))</f>
        <v/>
      </c>
      <c r="K7870" s="6" t="str">
        <f t="shared" si="367"/>
        <v/>
      </c>
      <c r="L7870" s="6" t="str">
        <f t="shared" si="368"/>
        <v/>
      </c>
      <c r="M7870" s="6" t="str">
        <f t="shared" si="366"/>
        <v/>
      </c>
    </row>
    <row r="7871" spans="1:13" x14ac:dyDescent="0.25">
      <c r="A7871"/>
      <c r="B7871" s="1"/>
      <c r="C7871"/>
      <c r="D7871"/>
      <c r="E7871" s="76"/>
      <c r="F7871" s="76"/>
      <c r="G7871" s="2"/>
      <c r="H7871" s="77"/>
      <c r="J7871" s="79" t="str">
        <f>IF(IF(IF(_xlfn.MAXIFS($F$2:$F7870,$C$2:$C7870,$C7871,$B$2:$B7870,$B7871,$A$2:$A7870,$A7871)=0,"",$E7871-_xlfn.MAXIFS($F$2:$F7870,$C$2:$C7870,$C7871,$B$2:$B7870,$B7871,$A$2:$A7870,$A7871))&lt;0,0,IF(_xlfn.MAXIFS($F$2:$F7870,$C$2:$C7870,$C7871,$B$2:$B7870,$B7871,$A$2:$A7870,$A7871)=0,"",$E7871-_xlfn.MAXIFS($F$2:$F7870,$C$2:$C7870,$C7871,$B$2:$B7870,$B7871,$A$2:$A7870,$A7871)))&gt;0.25,"",IF(IF(_xlfn.MAXIFS($F$2:$F7870,$C$2:$C7870,$C7871,$B$2:$B7870,$B7871,$A$2:$A7870,$A7871)=0,"",$E7871-_xlfn.MAXIFS($F$2:$F7870,$C$2:$C7870,$C7871,$B$2:$B7870,$B7871,$A$2:$A7870,$A7871))&lt;0,0,IF(_xlfn.MAXIFS($F$2:$F7870,$C$2:$C7870,$C7871,$B$2:$B7870,$B7871,$A$2:$A7870,$A7871)=0,"",$E7871-_xlfn.MAXIFS($F$2:$F7870,$C$2:$C7870,$C7871,$B$2:$B7870,$B7871,$A$2:$A7870,$A7871))))</f>
        <v/>
      </c>
      <c r="K7871" s="6" t="str">
        <f t="shared" si="367"/>
        <v/>
      </c>
      <c r="L7871" s="6" t="str">
        <f t="shared" si="368"/>
        <v/>
      </c>
      <c r="M7871" s="6" t="str">
        <f t="shared" si="366"/>
        <v/>
      </c>
    </row>
    <row r="7872" spans="1:13" x14ac:dyDescent="0.25">
      <c r="A7872"/>
      <c r="B7872" s="1"/>
      <c r="C7872"/>
      <c r="D7872"/>
      <c r="E7872" s="76"/>
      <c r="F7872" s="76"/>
      <c r="G7872" s="2"/>
      <c r="H7872" s="77"/>
      <c r="J7872" s="79" t="str">
        <f>IF(IF(IF(_xlfn.MAXIFS($F$2:$F7871,$C$2:$C7871,$C7872,$B$2:$B7871,$B7872,$A$2:$A7871,$A7872)=0,"",$E7872-_xlfn.MAXIFS($F$2:$F7871,$C$2:$C7871,$C7872,$B$2:$B7871,$B7872,$A$2:$A7871,$A7872))&lt;0,0,IF(_xlfn.MAXIFS($F$2:$F7871,$C$2:$C7871,$C7872,$B$2:$B7871,$B7872,$A$2:$A7871,$A7872)=0,"",$E7872-_xlfn.MAXIFS($F$2:$F7871,$C$2:$C7871,$C7872,$B$2:$B7871,$B7872,$A$2:$A7871,$A7872)))&gt;0.25,"",IF(IF(_xlfn.MAXIFS($F$2:$F7871,$C$2:$C7871,$C7872,$B$2:$B7871,$B7872,$A$2:$A7871,$A7872)=0,"",$E7872-_xlfn.MAXIFS($F$2:$F7871,$C$2:$C7871,$C7872,$B$2:$B7871,$B7872,$A$2:$A7871,$A7872))&lt;0,0,IF(_xlfn.MAXIFS($F$2:$F7871,$C$2:$C7871,$C7872,$B$2:$B7871,$B7872,$A$2:$A7871,$A7872)=0,"",$E7872-_xlfn.MAXIFS($F$2:$F7871,$C$2:$C7871,$C7872,$B$2:$B7871,$B7872,$A$2:$A7871,$A7872))))</f>
        <v/>
      </c>
      <c r="K7872" s="6" t="str">
        <f t="shared" si="367"/>
        <v/>
      </c>
      <c r="L7872" s="6" t="str">
        <f t="shared" si="368"/>
        <v/>
      </c>
      <c r="M7872" s="6" t="str">
        <f t="shared" si="366"/>
        <v/>
      </c>
    </row>
    <row r="7873" spans="1:13" x14ac:dyDescent="0.25">
      <c r="A7873"/>
      <c r="B7873" s="1"/>
      <c r="C7873"/>
      <c r="D7873"/>
      <c r="E7873" s="76"/>
      <c r="F7873" s="76"/>
      <c r="G7873" s="2"/>
      <c r="H7873" s="77"/>
      <c r="J7873" s="79" t="str">
        <f>IF(IF(IF(_xlfn.MAXIFS($F$2:$F7872,$C$2:$C7872,$C7873,$B$2:$B7872,$B7873,$A$2:$A7872,$A7873)=0,"",$E7873-_xlfn.MAXIFS($F$2:$F7872,$C$2:$C7872,$C7873,$B$2:$B7872,$B7873,$A$2:$A7872,$A7873))&lt;0,0,IF(_xlfn.MAXIFS($F$2:$F7872,$C$2:$C7872,$C7873,$B$2:$B7872,$B7873,$A$2:$A7872,$A7873)=0,"",$E7873-_xlfn.MAXIFS($F$2:$F7872,$C$2:$C7872,$C7873,$B$2:$B7872,$B7873,$A$2:$A7872,$A7873)))&gt;0.25,"",IF(IF(_xlfn.MAXIFS($F$2:$F7872,$C$2:$C7872,$C7873,$B$2:$B7872,$B7873,$A$2:$A7872,$A7873)=0,"",$E7873-_xlfn.MAXIFS($F$2:$F7872,$C$2:$C7872,$C7873,$B$2:$B7872,$B7873,$A$2:$A7872,$A7873))&lt;0,0,IF(_xlfn.MAXIFS($F$2:$F7872,$C$2:$C7872,$C7873,$B$2:$B7872,$B7873,$A$2:$A7872,$A7873)=0,"",$E7873-_xlfn.MAXIFS($F$2:$F7872,$C$2:$C7872,$C7873,$B$2:$B7872,$B7873,$A$2:$A7872,$A7873))))</f>
        <v/>
      </c>
      <c r="K7873" s="6" t="str">
        <f t="shared" si="367"/>
        <v/>
      </c>
      <c r="L7873" s="6" t="str">
        <f t="shared" si="368"/>
        <v/>
      </c>
      <c r="M7873" s="6" t="str">
        <f t="shared" si="366"/>
        <v/>
      </c>
    </row>
    <row r="7874" spans="1:13" x14ac:dyDescent="0.25">
      <c r="A7874"/>
      <c r="B7874" s="1"/>
      <c r="C7874"/>
      <c r="D7874"/>
      <c r="E7874" s="76"/>
      <c r="F7874" s="76"/>
      <c r="G7874" s="2"/>
      <c r="H7874" s="77"/>
      <c r="J7874" s="79" t="str">
        <f>IF(IF(IF(_xlfn.MAXIFS($F$2:$F7873,$C$2:$C7873,$C7874,$B$2:$B7873,$B7874,$A$2:$A7873,$A7874)=0,"",$E7874-_xlfn.MAXIFS($F$2:$F7873,$C$2:$C7873,$C7874,$B$2:$B7873,$B7874,$A$2:$A7873,$A7874))&lt;0,0,IF(_xlfn.MAXIFS($F$2:$F7873,$C$2:$C7873,$C7874,$B$2:$B7873,$B7874,$A$2:$A7873,$A7874)=0,"",$E7874-_xlfn.MAXIFS($F$2:$F7873,$C$2:$C7873,$C7874,$B$2:$B7873,$B7874,$A$2:$A7873,$A7874)))&gt;0.25,"",IF(IF(_xlfn.MAXIFS($F$2:$F7873,$C$2:$C7873,$C7874,$B$2:$B7873,$B7874,$A$2:$A7873,$A7874)=0,"",$E7874-_xlfn.MAXIFS($F$2:$F7873,$C$2:$C7873,$C7874,$B$2:$B7873,$B7874,$A$2:$A7873,$A7874))&lt;0,0,IF(_xlfn.MAXIFS($F$2:$F7873,$C$2:$C7873,$C7874,$B$2:$B7873,$B7874,$A$2:$A7873,$A7874)=0,"",$E7874-_xlfn.MAXIFS($F$2:$F7873,$C$2:$C7873,$C7874,$B$2:$B7873,$B7874,$A$2:$A7873,$A7874))))</f>
        <v/>
      </c>
      <c r="K7874" s="6" t="str">
        <f t="shared" si="367"/>
        <v/>
      </c>
      <c r="L7874" s="6" t="str">
        <f t="shared" si="368"/>
        <v/>
      </c>
      <c r="M7874" s="6" t="str">
        <f t="shared" ref="M7874:M7937" si="369">IF($A7874="","",IF(AND($K7874&gt;=10,$K7874&lt;=13),"Y",IF(AND($K7874=14,$L7874="EARLY"),"Y","N")))</f>
        <v/>
      </c>
    </row>
    <row r="7875" spans="1:13" x14ac:dyDescent="0.25">
      <c r="A7875"/>
      <c r="B7875" s="1"/>
      <c r="C7875"/>
      <c r="D7875"/>
      <c r="E7875" s="76"/>
      <c r="F7875" s="76"/>
      <c r="G7875" s="2"/>
      <c r="H7875" s="77"/>
      <c r="J7875" s="79" t="str">
        <f>IF(IF(IF(_xlfn.MAXIFS($F$2:$F7874,$C$2:$C7874,$C7875,$B$2:$B7874,$B7875,$A$2:$A7874,$A7875)=0,"",$E7875-_xlfn.MAXIFS($F$2:$F7874,$C$2:$C7874,$C7875,$B$2:$B7874,$B7875,$A$2:$A7874,$A7875))&lt;0,0,IF(_xlfn.MAXIFS($F$2:$F7874,$C$2:$C7874,$C7875,$B$2:$B7874,$B7875,$A$2:$A7874,$A7875)=0,"",$E7875-_xlfn.MAXIFS($F$2:$F7874,$C$2:$C7874,$C7875,$B$2:$B7874,$B7875,$A$2:$A7874,$A7875)))&gt;0.25,"",IF(IF(_xlfn.MAXIFS($F$2:$F7874,$C$2:$C7874,$C7875,$B$2:$B7874,$B7875,$A$2:$A7874,$A7875)=0,"",$E7875-_xlfn.MAXIFS($F$2:$F7874,$C$2:$C7874,$C7875,$B$2:$B7874,$B7875,$A$2:$A7874,$A7875))&lt;0,0,IF(_xlfn.MAXIFS($F$2:$F7874,$C$2:$C7874,$C7875,$B$2:$B7874,$B7875,$A$2:$A7874,$A7875)=0,"",$E7875-_xlfn.MAXIFS($F$2:$F7874,$C$2:$C7874,$C7875,$B$2:$B7874,$B7875,$A$2:$A7874,$A7875))))</f>
        <v/>
      </c>
      <c r="K7875" s="6" t="str">
        <f t="shared" ref="K7875:K7938" si="370">IF($J7875="","",IF(HOUR($E7875)&gt;19,19,IF(HOUR($E7875)&lt;5,5,HOUR($E7875))))</f>
        <v/>
      </c>
      <c r="L7875" s="6" t="str">
        <f t="shared" ref="L7875:L7938" si="371">IF($J7875="","",IF(MINUTE($E7875)&lt;30,"EARLY","LATE"))</f>
        <v/>
      </c>
      <c r="M7875" s="6" t="str">
        <f t="shared" si="369"/>
        <v/>
      </c>
    </row>
    <row r="7876" spans="1:13" x14ac:dyDescent="0.25">
      <c r="A7876"/>
      <c r="B7876" s="1"/>
      <c r="C7876"/>
      <c r="D7876"/>
      <c r="E7876" s="76"/>
      <c r="F7876" s="76"/>
      <c r="G7876" s="2"/>
      <c r="H7876" s="77"/>
      <c r="J7876" s="79" t="str">
        <f>IF(IF(IF(_xlfn.MAXIFS($F$2:$F7875,$C$2:$C7875,$C7876,$B$2:$B7875,$B7876,$A$2:$A7875,$A7876)=0,"",$E7876-_xlfn.MAXIFS($F$2:$F7875,$C$2:$C7875,$C7876,$B$2:$B7875,$B7876,$A$2:$A7875,$A7876))&lt;0,0,IF(_xlfn.MAXIFS($F$2:$F7875,$C$2:$C7875,$C7876,$B$2:$B7875,$B7876,$A$2:$A7875,$A7876)=0,"",$E7876-_xlfn.MAXIFS($F$2:$F7875,$C$2:$C7875,$C7876,$B$2:$B7875,$B7876,$A$2:$A7875,$A7876)))&gt;0.25,"",IF(IF(_xlfn.MAXIFS($F$2:$F7875,$C$2:$C7875,$C7876,$B$2:$B7875,$B7876,$A$2:$A7875,$A7876)=0,"",$E7876-_xlfn.MAXIFS($F$2:$F7875,$C$2:$C7875,$C7876,$B$2:$B7875,$B7876,$A$2:$A7875,$A7876))&lt;0,0,IF(_xlfn.MAXIFS($F$2:$F7875,$C$2:$C7875,$C7876,$B$2:$B7875,$B7876,$A$2:$A7875,$A7876)=0,"",$E7876-_xlfn.MAXIFS($F$2:$F7875,$C$2:$C7875,$C7876,$B$2:$B7875,$B7876,$A$2:$A7875,$A7876))))</f>
        <v/>
      </c>
      <c r="K7876" s="6" t="str">
        <f t="shared" si="370"/>
        <v/>
      </c>
      <c r="L7876" s="6" t="str">
        <f t="shared" si="371"/>
        <v/>
      </c>
      <c r="M7876" s="6" t="str">
        <f t="shared" si="369"/>
        <v/>
      </c>
    </row>
    <row r="7877" spans="1:13" x14ac:dyDescent="0.25">
      <c r="A7877"/>
      <c r="B7877" s="1"/>
      <c r="C7877"/>
      <c r="D7877"/>
      <c r="E7877" s="76"/>
      <c r="F7877" s="76"/>
      <c r="G7877" s="2"/>
      <c r="H7877" s="77"/>
      <c r="J7877" s="79" t="str">
        <f>IF(IF(IF(_xlfn.MAXIFS($F$2:$F7876,$C$2:$C7876,$C7877,$B$2:$B7876,$B7877,$A$2:$A7876,$A7877)=0,"",$E7877-_xlfn.MAXIFS($F$2:$F7876,$C$2:$C7876,$C7877,$B$2:$B7876,$B7877,$A$2:$A7876,$A7877))&lt;0,0,IF(_xlfn.MAXIFS($F$2:$F7876,$C$2:$C7876,$C7877,$B$2:$B7876,$B7877,$A$2:$A7876,$A7877)=0,"",$E7877-_xlfn.MAXIFS($F$2:$F7876,$C$2:$C7876,$C7877,$B$2:$B7876,$B7877,$A$2:$A7876,$A7877)))&gt;0.25,"",IF(IF(_xlfn.MAXIFS($F$2:$F7876,$C$2:$C7876,$C7877,$B$2:$B7876,$B7877,$A$2:$A7876,$A7877)=0,"",$E7877-_xlfn.MAXIFS($F$2:$F7876,$C$2:$C7876,$C7877,$B$2:$B7876,$B7877,$A$2:$A7876,$A7877))&lt;0,0,IF(_xlfn.MAXIFS($F$2:$F7876,$C$2:$C7876,$C7877,$B$2:$B7876,$B7877,$A$2:$A7876,$A7877)=0,"",$E7877-_xlfn.MAXIFS($F$2:$F7876,$C$2:$C7876,$C7877,$B$2:$B7876,$B7877,$A$2:$A7876,$A7877))))</f>
        <v/>
      </c>
      <c r="K7877" s="6" t="str">
        <f t="shared" si="370"/>
        <v/>
      </c>
      <c r="L7877" s="6" t="str">
        <f t="shared" si="371"/>
        <v/>
      </c>
      <c r="M7877" s="6" t="str">
        <f t="shared" si="369"/>
        <v/>
      </c>
    </row>
    <row r="7878" spans="1:13" x14ac:dyDescent="0.25">
      <c r="A7878"/>
      <c r="B7878" s="1"/>
      <c r="C7878"/>
      <c r="D7878"/>
      <c r="E7878" s="76"/>
      <c r="F7878" s="76"/>
      <c r="G7878" s="2"/>
      <c r="H7878" s="77"/>
      <c r="J7878" s="79" t="str">
        <f>IF(IF(IF(_xlfn.MAXIFS($F$2:$F7877,$C$2:$C7877,$C7878,$B$2:$B7877,$B7878,$A$2:$A7877,$A7878)=0,"",$E7878-_xlfn.MAXIFS($F$2:$F7877,$C$2:$C7877,$C7878,$B$2:$B7877,$B7878,$A$2:$A7877,$A7878))&lt;0,0,IF(_xlfn.MAXIFS($F$2:$F7877,$C$2:$C7877,$C7878,$B$2:$B7877,$B7878,$A$2:$A7877,$A7878)=0,"",$E7878-_xlfn.MAXIFS($F$2:$F7877,$C$2:$C7877,$C7878,$B$2:$B7877,$B7878,$A$2:$A7877,$A7878)))&gt;0.25,"",IF(IF(_xlfn.MAXIFS($F$2:$F7877,$C$2:$C7877,$C7878,$B$2:$B7877,$B7878,$A$2:$A7877,$A7878)=0,"",$E7878-_xlfn.MAXIFS($F$2:$F7877,$C$2:$C7877,$C7878,$B$2:$B7877,$B7878,$A$2:$A7877,$A7878))&lt;0,0,IF(_xlfn.MAXIFS($F$2:$F7877,$C$2:$C7877,$C7878,$B$2:$B7877,$B7878,$A$2:$A7877,$A7878)=0,"",$E7878-_xlfn.MAXIFS($F$2:$F7877,$C$2:$C7877,$C7878,$B$2:$B7877,$B7878,$A$2:$A7877,$A7878))))</f>
        <v/>
      </c>
      <c r="K7878" s="6" t="str">
        <f t="shared" si="370"/>
        <v/>
      </c>
      <c r="L7878" s="6" t="str">
        <f t="shared" si="371"/>
        <v/>
      </c>
      <c r="M7878" s="6" t="str">
        <f t="shared" si="369"/>
        <v/>
      </c>
    </row>
    <row r="7879" spans="1:13" x14ac:dyDescent="0.25">
      <c r="A7879"/>
      <c r="B7879" s="1"/>
      <c r="C7879"/>
      <c r="D7879"/>
      <c r="E7879" s="76"/>
      <c r="F7879" s="76"/>
      <c r="G7879" s="2"/>
      <c r="H7879" s="77"/>
      <c r="J7879" s="79" t="str">
        <f>IF(IF(IF(_xlfn.MAXIFS($F$2:$F7878,$C$2:$C7878,$C7879,$B$2:$B7878,$B7879,$A$2:$A7878,$A7879)=0,"",$E7879-_xlfn.MAXIFS($F$2:$F7878,$C$2:$C7878,$C7879,$B$2:$B7878,$B7879,$A$2:$A7878,$A7879))&lt;0,0,IF(_xlfn.MAXIFS($F$2:$F7878,$C$2:$C7878,$C7879,$B$2:$B7878,$B7879,$A$2:$A7878,$A7879)=0,"",$E7879-_xlfn.MAXIFS($F$2:$F7878,$C$2:$C7878,$C7879,$B$2:$B7878,$B7879,$A$2:$A7878,$A7879)))&gt;0.25,"",IF(IF(_xlfn.MAXIFS($F$2:$F7878,$C$2:$C7878,$C7879,$B$2:$B7878,$B7879,$A$2:$A7878,$A7879)=0,"",$E7879-_xlfn.MAXIFS($F$2:$F7878,$C$2:$C7878,$C7879,$B$2:$B7878,$B7879,$A$2:$A7878,$A7879))&lt;0,0,IF(_xlfn.MAXIFS($F$2:$F7878,$C$2:$C7878,$C7879,$B$2:$B7878,$B7879,$A$2:$A7878,$A7879)=0,"",$E7879-_xlfn.MAXIFS($F$2:$F7878,$C$2:$C7878,$C7879,$B$2:$B7878,$B7879,$A$2:$A7878,$A7879))))</f>
        <v/>
      </c>
      <c r="K7879" s="6" t="str">
        <f t="shared" si="370"/>
        <v/>
      </c>
      <c r="L7879" s="6" t="str">
        <f t="shared" si="371"/>
        <v/>
      </c>
      <c r="M7879" s="6" t="str">
        <f t="shared" si="369"/>
        <v/>
      </c>
    </row>
    <row r="7880" spans="1:13" x14ac:dyDescent="0.25">
      <c r="A7880"/>
      <c r="B7880" s="1"/>
      <c r="C7880"/>
      <c r="D7880"/>
      <c r="E7880" s="76"/>
      <c r="F7880" s="76"/>
      <c r="G7880" s="2"/>
      <c r="H7880" s="77"/>
      <c r="J7880" s="79" t="str">
        <f>IF(IF(IF(_xlfn.MAXIFS($F$2:$F7879,$C$2:$C7879,$C7880,$B$2:$B7879,$B7880,$A$2:$A7879,$A7880)=0,"",$E7880-_xlfn.MAXIFS($F$2:$F7879,$C$2:$C7879,$C7880,$B$2:$B7879,$B7880,$A$2:$A7879,$A7880))&lt;0,0,IF(_xlfn.MAXIFS($F$2:$F7879,$C$2:$C7879,$C7880,$B$2:$B7879,$B7880,$A$2:$A7879,$A7880)=0,"",$E7880-_xlfn.MAXIFS($F$2:$F7879,$C$2:$C7879,$C7880,$B$2:$B7879,$B7880,$A$2:$A7879,$A7880)))&gt;0.25,"",IF(IF(_xlfn.MAXIFS($F$2:$F7879,$C$2:$C7879,$C7880,$B$2:$B7879,$B7880,$A$2:$A7879,$A7880)=0,"",$E7880-_xlfn.MAXIFS($F$2:$F7879,$C$2:$C7879,$C7880,$B$2:$B7879,$B7880,$A$2:$A7879,$A7880))&lt;0,0,IF(_xlfn.MAXIFS($F$2:$F7879,$C$2:$C7879,$C7880,$B$2:$B7879,$B7880,$A$2:$A7879,$A7880)=0,"",$E7880-_xlfn.MAXIFS($F$2:$F7879,$C$2:$C7879,$C7880,$B$2:$B7879,$B7880,$A$2:$A7879,$A7880))))</f>
        <v/>
      </c>
      <c r="K7880" s="6" t="str">
        <f t="shared" si="370"/>
        <v/>
      </c>
      <c r="L7880" s="6" t="str">
        <f t="shared" si="371"/>
        <v/>
      </c>
      <c r="M7880" s="6" t="str">
        <f t="shared" si="369"/>
        <v/>
      </c>
    </row>
    <row r="7881" spans="1:13" x14ac:dyDescent="0.25">
      <c r="A7881"/>
      <c r="B7881" s="1"/>
      <c r="C7881"/>
      <c r="D7881"/>
      <c r="E7881" s="76"/>
      <c r="F7881" s="76"/>
      <c r="G7881" s="2"/>
      <c r="H7881" s="77"/>
      <c r="J7881" s="79" t="str">
        <f>IF(IF(IF(_xlfn.MAXIFS($F$2:$F7880,$C$2:$C7880,$C7881,$B$2:$B7880,$B7881,$A$2:$A7880,$A7881)=0,"",$E7881-_xlfn.MAXIFS($F$2:$F7880,$C$2:$C7880,$C7881,$B$2:$B7880,$B7881,$A$2:$A7880,$A7881))&lt;0,0,IF(_xlfn.MAXIFS($F$2:$F7880,$C$2:$C7880,$C7881,$B$2:$B7880,$B7881,$A$2:$A7880,$A7881)=0,"",$E7881-_xlfn.MAXIFS($F$2:$F7880,$C$2:$C7880,$C7881,$B$2:$B7880,$B7881,$A$2:$A7880,$A7881)))&gt;0.25,"",IF(IF(_xlfn.MAXIFS($F$2:$F7880,$C$2:$C7880,$C7881,$B$2:$B7880,$B7881,$A$2:$A7880,$A7881)=0,"",$E7881-_xlfn.MAXIFS($F$2:$F7880,$C$2:$C7880,$C7881,$B$2:$B7880,$B7881,$A$2:$A7880,$A7881))&lt;0,0,IF(_xlfn.MAXIFS($F$2:$F7880,$C$2:$C7880,$C7881,$B$2:$B7880,$B7881,$A$2:$A7880,$A7881)=0,"",$E7881-_xlfn.MAXIFS($F$2:$F7880,$C$2:$C7880,$C7881,$B$2:$B7880,$B7881,$A$2:$A7880,$A7881))))</f>
        <v/>
      </c>
      <c r="K7881" s="6" t="str">
        <f t="shared" si="370"/>
        <v/>
      </c>
      <c r="L7881" s="6" t="str">
        <f t="shared" si="371"/>
        <v/>
      </c>
      <c r="M7881" s="6" t="str">
        <f t="shared" si="369"/>
        <v/>
      </c>
    </row>
    <row r="7882" spans="1:13" x14ac:dyDescent="0.25">
      <c r="A7882"/>
      <c r="B7882" s="1"/>
      <c r="C7882"/>
      <c r="D7882"/>
      <c r="E7882" s="76"/>
      <c r="F7882" s="76"/>
      <c r="G7882" s="2"/>
      <c r="H7882" s="77"/>
      <c r="J7882" s="79" t="str">
        <f>IF(IF(IF(_xlfn.MAXIFS($F$2:$F7881,$C$2:$C7881,$C7882,$B$2:$B7881,$B7882,$A$2:$A7881,$A7882)=0,"",$E7882-_xlfn.MAXIFS($F$2:$F7881,$C$2:$C7881,$C7882,$B$2:$B7881,$B7882,$A$2:$A7881,$A7882))&lt;0,0,IF(_xlfn.MAXIFS($F$2:$F7881,$C$2:$C7881,$C7882,$B$2:$B7881,$B7882,$A$2:$A7881,$A7882)=0,"",$E7882-_xlfn.MAXIFS($F$2:$F7881,$C$2:$C7881,$C7882,$B$2:$B7881,$B7882,$A$2:$A7881,$A7882)))&gt;0.25,"",IF(IF(_xlfn.MAXIFS($F$2:$F7881,$C$2:$C7881,$C7882,$B$2:$B7881,$B7882,$A$2:$A7881,$A7882)=0,"",$E7882-_xlfn.MAXIFS($F$2:$F7881,$C$2:$C7881,$C7882,$B$2:$B7881,$B7882,$A$2:$A7881,$A7882))&lt;0,0,IF(_xlfn.MAXIFS($F$2:$F7881,$C$2:$C7881,$C7882,$B$2:$B7881,$B7882,$A$2:$A7881,$A7882)=0,"",$E7882-_xlfn.MAXIFS($F$2:$F7881,$C$2:$C7881,$C7882,$B$2:$B7881,$B7882,$A$2:$A7881,$A7882))))</f>
        <v/>
      </c>
      <c r="K7882" s="6" t="str">
        <f t="shared" si="370"/>
        <v/>
      </c>
      <c r="L7882" s="6" t="str">
        <f t="shared" si="371"/>
        <v/>
      </c>
      <c r="M7882" s="6" t="str">
        <f t="shared" si="369"/>
        <v/>
      </c>
    </row>
    <row r="7883" spans="1:13" x14ac:dyDescent="0.25">
      <c r="A7883"/>
      <c r="B7883" s="1"/>
      <c r="C7883"/>
      <c r="D7883"/>
      <c r="E7883" s="76"/>
      <c r="F7883" s="76"/>
      <c r="G7883" s="2"/>
      <c r="H7883" s="77"/>
      <c r="J7883" s="79" t="str">
        <f>IF(IF(IF(_xlfn.MAXIFS($F$2:$F7882,$C$2:$C7882,$C7883,$B$2:$B7882,$B7883,$A$2:$A7882,$A7883)=0,"",$E7883-_xlfn.MAXIFS($F$2:$F7882,$C$2:$C7882,$C7883,$B$2:$B7882,$B7883,$A$2:$A7882,$A7883))&lt;0,0,IF(_xlfn.MAXIFS($F$2:$F7882,$C$2:$C7882,$C7883,$B$2:$B7882,$B7883,$A$2:$A7882,$A7883)=0,"",$E7883-_xlfn.MAXIFS($F$2:$F7882,$C$2:$C7882,$C7883,$B$2:$B7882,$B7883,$A$2:$A7882,$A7883)))&gt;0.25,"",IF(IF(_xlfn.MAXIFS($F$2:$F7882,$C$2:$C7882,$C7883,$B$2:$B7882,$B7883,$A$2:$A7882,$A7883)=0,"",$E7883-_xlfn.MAXIFS($F$2:$F7882,$C$2:$C7882,$C7883,$B$2:$B7882,$B7883,$A$2:$A7882,$A7883))&lt;0,0,IF(_xlfn.MAXIFS($F$2:$F7882,$C$2:$C7882,$C7883,$B$2:$B7882,$B7883,$A$2:$A7882,$A7883)=0,"",$E7883-_xlfn.MAXIFS($F$2:$F7882,$C$2:$C7882,$C7883,$B$2:$B7882,$B7883,$A$2:$A7882,$A7883))))</f>
        <v/>
      </c>
      <c r="K7883" s="6" t="str">
        <f t="shared" si="370"/>
        <v/>
      </c>
      <c r="L7883" s="6" t="str">
        <f t="shared" si="371"/>
        <v/>
      </c>
      <c r="M7883" s="6" t="str">
        <f t="shared" si="369"/>
        <v/>
      </c>
    </row>
    <row r="7884" spans="1:13" x14ac:dyDescent="0.25">
      <c r="A7884"/>
      <c r="B7884" s="1"/>
      <c r="C7884"/>
      <c r="D7884"/>
      <c r="E7884" s="76"/>
      <c r="F7884" s="76"/>
      <c r="G7884" s="2"/>
      <c r="H7884" s="77"/>
      <c r="J7884" s="79" t="str">
        <f>IF(IF(IF(_xlfn.MAXIFS($F$2:$F7883,$C$2:$C7883,$C7884,$B$2:$B7883,$B7884,$A$2:$A7883,$A7884)=0,"",$E7884-_xlfn.MAXIFS($F$2:$F7883,$C$2:$C7883,$C7884,$B$2:$B7883,$B7884,$A$2:$A7883,$A7884))&lt;0,0,IF(_xlfn.MAXIFS($F$2:$F7883,$C$2:$C7883,$C7884,$B$2:$B7883,$B7884,$A$2:$A7883,$A7884)=0,"",$E7884-_xlfn.MAXIFS($F$2:$F7883,$C$2:$C7883,$C7884,$B$2:$B7883,$B7884,$A$2:$A7883,$A7884)))&gt;0.25,"",IF(IF(_xlfn.MAXIFS($F$2:$F7883,$C$2:$C7883,$C7884,$B$2:$B7883,$B7884,$A$2:$A7883,$A7884)=0,"",$E7884-_xlfn.MAXIFS($F$2:$F7883,$C$2:$C7883,$C7884,$B$2:$B7883,$B7884,$A$2:$A7883,$A7884))&lt;0,0,IF(_xlfn.MAXIFS($F$2:$F7883,$C$2:$C7883,$C7884,$B$2:$B7883,$B7884,$A$2:$A7883,$A7884)=0,"",$E7884-_xlfn.MAXIFS($F$2:$F7883,$C$2:$C7883,$C7884,$B$2:$B7883,$B7884,$A$2:$A7883,$A7884))))</f>
        <v/>
      </c>
      <c r="K7884" s="6" t="str">
        <f t="shared" si="370"/>
        <v/>
      </c>
      <c r="L7884" s="6" t="str">
        <f t="shared" si="371"/>
        <v/>
      </c>
      <c r="M7884" s="6" t="str">
        <f t="shared" si="369"/>
        <v/>
      </c>
    </row>
    <row r="7885" spans="1:13" x14ac:dyDescent="0.25">
      <c r="A7885"/>
      <c r="B7885" s="1"/>
      <c r="C7885"/>
      <c r="D7885"/>
      <c r="E7885" s="76"/>
      <c r="F7885" s="76"/>
      <c r="G7885" s="2"/>
      <c r="H7885" s="77"/>
      <c r="J7885" s="79" t="str">
        <f>IF(IF(IF(_xlfn.MAXIFS($F$2:$F7884,$C$2:$C7884,$C7885,$B$2:$B7884,$B7885,$A$2:$A7884,$A7885)=0,"",$E7885-_xlfn.MAXIFS($F$2:$F7884,$C$2:$C7884,$C7885,$B$2:$B7884,$B7885,$A$2:$A7884,$A7885))&lt;0,0,IF(_xlfn.MAXIFS($F$2:$F7884,$C$2:$C7884,$C7885,$B$2:$B7884,$B7885,$A$2:$A7884,$A7885)=0,"",$E7885-_xlfn.MAXIFS($F$2:$F7884,$C$2:$C7884,$C7885,$B$2:$B7884,$B7885,$A$2:$A7884,$A7885)))&gt;0.25,"",IF(IF(_xlfn.MAXIFS($F$2:$F7884,$C$2:$C7884,$C7885,$B$2:$B7884,$B7885,$A$2:$A7884,$A7885)=0,"",$E7885-_xlfn.MAXIFS($F$2:$F7884,$C$2:$C7884,$C7885,$B$2:$B7884,$B7885,$A$2:$A7884,$A7885))&lt;0,0,IF(_xlfn.MAXIFS($F$2:$F7884,$C$2:$C7884,$C7885,$B$2:$B7884,$B7885,$A$2:$A7884,$A7885)=0,"",$E7885-_xlfn.MAXIFS($F$2:$F7884,$C$2:$C7884,$C7885,$B$2:$B7884,$B7885,$A$2:$A7884,$A7885))))</f>
        <v/>
      </c>
      <c r="K7885" s="6" t="str">
        <f t="shared" si="370"/>
        <v/>
      </c>
      <c r="L7885" s="6" t="str">
        <f t="shared" si="371"/>
        <v/>
      </c>
      <c r="M7885" s="6" t="str">
        <f t="shared" si="369"/>
        <v/>
      </c>
    </row>
    <row r="7886" spans="1:13" x14ac:dyDescent="0.25">
      <c r="A7886"/>
      <c r="B7886" s="1"/>
      <c r="C7886"/>
      <c r="D7886"/>
      <c r="E7886" s="76"/>
      <c r="F7886" s="76"/>
      <c r="G7886" s="2"/>
      <c r="H7886" s="77"/>
      <c r="J7886" s="79" t="str">
        <f>IF(IF(IF(_xlfn.MAXIFS($F$2:$F7885,$C$2:$C7885,$C7886,$B$2:$B7885,$B7886,$A$2:$A7885,$A7886)=0,"",$E7886-_xlfn.MAXIFS($F$2:$F7885,$C$2:$C7885,$C7886,$B$2:$B7885,$B7886,$A$2:$A7885,$A7886))&lt;0,0,IF(_xlfn.MAXIFS($F$2:$F7885,$C$2:$C7885,$C7886,$B$2:$B7885,$B7886,$A$2:$A7885,$A7886)=0,"",$E7886-_xlfn.MAXIFS($F$2:$F7885,$C$2:$C7885,$C7886,$B$2:$B7885,$B7886,$A$2:$A7885,$A7886)))&gt;0.25,"",IF(IF(_xlfn.MAXIFS($F$2:$F7885,$C$2:$C7885,$C7886,$B$2:$B7885,$B7886,$A$2:$A7885,$A7886)=0,"",$E7886-_xlfn.MAXIFS($F$2:$F7885,$C$2:$C7885,$C7886,$B$2:$B7885,$B7886,$A$2:$A7885,$A7886))&lt;0,0,IF(_xlfn.MAXIFS($F$2:$F7885,$C$2:$C7885,$C7886,$B$2:$B7885,$B7886,$A$2:$A7885,$A7886)=0,"",$E7886-_xlfn.MAXIFS($F$2:$F7885,$C$2:$C7885,$C7886,$B$2:$B7885,$B7886,$A$2:$A7885,$A7886))))</f>
        <v/>
      </c>
      <c r="K7886" s="6" t="str">
        <f t="shared" si="370"/>
        <v/>
      </c>
      <c r="L7886" s="6" t="str">
        <f t="shared" si="371"/>
        <v/>
      </c>
      <c r="M7886" s="6" t="str">
        <f t="shared" si="369"/>
        <v/>
      </c>
    </row>
    <row r="7887" spans="1:13" x14ac:dyDescent="0.25">
      <c r="A7887"/>
      <c r="B7887" s="1"/>
      <c r="C7887"/>
      <c r="D7887"/>
      <c r="E7887" s="76"/>
      <c r="F7887" s="76"/>
      <c r="G7887" s="2"/>
      <c r="H7887" s="77"/>
      <c r="J7887" s="79" t="str">
        <f>IF(IF(IF(_xlfn.MAXIFS($F$2:$F7886,$C$2:$C7886,$C7887,$B$2:$B7886,$B7887,$A$2:$A7886,$A7887)=0,"",$E7887-_xlfn.MAXIFS($F$2:$F7886,$C$2:$C7886,$C7887,$B$2:$B7886,$B7887,$A$2:$A7886,$A7887))&lt;0,0,IF(_xlfn.MAXIFS($F$2:$F7886,$C$2:$C7886,$C7887,$B$2:$B7886,$B7887,$A$2:$A7886,$A7887)=0,"",$E7887-_xlfn.MAXIFS($F$2:$F7886,$C$2:$C7886,$C7887,$B$2:$B7886,$B7887,$A$2:$A7886,$A7887)))&gt;0.25,"",IF(IF(_xlfn.MAXIFS($F$2:$F7886,$C$2:$C7886,$C7887,$B$2:$B7886,$B7887,$A$2:$A7886,$A7887)=0,"",$E7887-_xlfn.MAXIFS($F$2:$F7886,$C$2:$C7886,$C7887,$B$2:$B7886,$B7887,$A$2:$A7886,$A7887))&lt;0,0,IF(_xlfn.MAXIFS($F$2:$F7886,$C$2:$C7886,$C7887,$B$2:$B7886,$B7887,$A$2:$A7886,$A7887)=0,"",$E7887-_xlfn.MAXIFS($F$2:$F7886,$C$2:$C7886,$C7887,$B$2:$B7886,$B7887,$A$2:$A7886,$A7887))))</f>
        <v/>
      </c>
      <c r="K7887" s="6" t="str">
        <f t="shared" si="370"/>
        <v/>
      </c>
      <c r="L7887" s="6" t="str">
        <f t="shared" si="371"/>
        <v/>
      </c>
      <c r="M7887" s="6" t="str">
        <f t="shared" si="369"/>
        <v/>
      </c>
    </row>
    <row r="7888" spans="1:13" x14ac:dyDescent="0.25">
      <c r="A7888"/>
      <c r="B7888" s="1"/>
      <c r="C7888"/>
      <c r="D7888"/>
      <c r="E7888" s="76"/>
      <c r="F7888" s="76"/>
      <c r="G7888" s="2"/>
      <c r="H7888" s="77"/>
      <c r="J7888" s="79" t="str">
        <f>IF(IF(IF(_xlfn.MAXIFS($F$2:$F7887,$C$2:$C7887,$C7888,$B$2:$B7887,$B7888,$A$2:$A7887,$A7888)=0,"",$E7888-_xlfn.MAXIFS($F$2:$F7887,$C$2:$C7887,$C7888,$B$2:$B7887,$B7888,$A$2:$A7887,$A7888))&lt;0,0,IF(_xlfn.MAXIFS($F$2:$F7887,$C$2:$C7887,$C7888,$B$2:$B7887,$B7888,$A$2:$A7887,$A7888)=0,"",$E7888-_xlfn.MAXIFS($F$2:$F7887,$C$2:$C7887,$C7888,$B$2:$B7887,$B7888,$A$2:$A7887,$A7888)))&gt;0.25,"",IF(IF(_xlfn.MAXIFS($F$2:$F7887,$C$2:$C7887,$C7888,$B$2:$B7887,$B7888,$A$2:$A7887,$A7888)=0,"",$E7888-_xlfn.MAXIFS($F$2:$F7887,$C$2:$C7887,$C7888,$B$2:$B7887,$B7888,$A$2:$A7887,$A7888))&lt;0,0,IF(_xlfn.MAXIFS($F$2:$F7887,$C$2:$C7887,$C7888,$B$2:$B7887,$B7888,$A$2:$A7887,$A7888)=0,"",$E7888-_xlfn.MAXIFS($F$2:$F7887,$C$2:$C7887,$C7888,$B$2:$B7887,$B7888,$A$2:$A7887,$A7888))))</f>
        <v/>
      </c>
      <c r="K7888" s="6" t="str">
        <f t="shared" si="370"/>
        <v/>
      </c>
      <c r="L7888" s="6" t="str">
        <f t="shared" si="371"/>
        <v/>
      </c>
      <c r="M7888" s="6" t="str">
        <f t="shared" si="369"/>
        <v/>
      </c>
    </row>
    <row r="7889" spans="1:13" x14ac:dyDescent="0.25">
      <c r="A7889"/>
      <c r="B7889" s="1"/>
      <c r="C7889"/>
      <c r="D7889"/>
      <c r="E7889" s="76"/>
      <c r="F7889" s="76"/>
      <c r="G7889" s="2"/>
      <c r="H7889" s="77"/>
      <c r="J7889" s="79" t="str">
        <f>IF(IF(IF(_xlfn.MAXIFS($F$2:$F7888,$C$2:$C7888,$C7889,$B$2:$B7888,$B7889,$A$2:$A7888,$A7889)=0,"",$E7889-_xlfn.MAXIFS($F$2:$F7888,$C$2:$C7888,$C7889,$B$2:$B7888,$B7889,$A$2:$A7888,$A7889))&lt;0,0,IF(_xlfn.MAXIFS($F$2:$F7888,$C$2:$C7888,$C7889,$B$2:$B7888,$B7889,$A$2:$A7888,$A7889)=0,"",$E7889-_xlfn.MAXIFS($F$2:$F7888,$C$2:$C7888,$C7889,$B$2:$B7888,$B7889,$A$2:$A7888,$A7889)))&gt;0.25,"",IF(IF(_xlfn.MAXIFS($F$2:$F7888,$C$2:$C7888,$C7889,$B$2:$B7888,$B7889,$A$2:$A7888,$A7889)=0,"",$E7889-_xlfn.MAXIFS($F$2:$F7888,$C$2:$C7888,$C7889,$B$2:$B7888,$B7889,$A$2:$A7888,$A7889))&lt;0,0,IF(_xlfn.MAXIFS($F$2:$F7888,$C$2:$C7888,$C7889,$B$2:$B7888,$B7889,$A$2:$A7888,$A7889)=0,"",$E7889-_xlfn.MAXIFS($F$2:$F7888,$C$2:$C7888,$C7889,$B$2:$B7888,$B7889,$A$2:$A7888,$A7889))))</f>
        <v/>
      </c>
      <c r="K7889" s="6" t="str">
        <f t="shared" si="370"/>
        <v/>
      </c>
      <c r="L7889" s="6" t="str">
        <f t="shared" si="371"/>
        <v/>
      </c>
      <c r="M7889" s="6" t="str">
        <f t="shared" si="369"/>
        <v/>
      </c>
    </row>
    <row r="7890" spans="1:13" x14ac:dyDescent="0.25">
      <c r="A7890"/>
      <c r="B7890" s="1"/>
      <c r="C7890"/>
      <c r="D7890"/>
      <c r="E7890" s="76"/>
      <c r="F7890" s="76"/>
      <c r="G7890" s="2"/>
      <c r="H7890" s="77"/>
      <c r="J7890" s="79" t="str">
        <f>IF(IF(IF(_xlfn.MAXIFS($F$2:$F7889,$C$2:$C7889,$C7890,$B$2:$B7889,$B7890,$A$2:$A7889,$A7890)=0,"",$E7890-_xlfn.MAXIFS($F$2:$F7889,$C$2:$C7889,$C7890,$B$2:$B7889,$B7890,$A$2:$A7889,$A7890))&lt;0,0,IF(_xlfn.MAXIFS($F$2:$F7889,$C$2:$C7889,$C7890,$B$2:$B7889,$B7890,$A$2:$A7889,$A7890)=0,"",$E7890-_xlfn.MAXIFS($F$2:$F7889,$C$2:$C7889,$C7890,$B$2:$B7889,$B7890,$A$2:$A7889,$A7890)))&gt;0.25,"",IF(IF(_xlfn.MAXIFS($F$2:$F7889,$C$2:$C7889,$C7890,$B$2:$B7889,$B7890,$A$2:$A7889,$A7890)=0,"",$E7890-_xlfn.MAXIFS($F$2:$F7889,$C$2:$C7889,$C7890,$B$2:$B7889,$B7890,$A$2:$A7889,$A7890))&lt;0,0,IF(_xlfn.MAXIFS($F$2:$F7889,$C$2:$C7889,$C7890,$B$2:$B7889,$B7890,$A$2:$A7889,$A7890)=0,"",$E7890-_xlfn.MAXIFS($F$2:$F7889,$C$2:$C7889,$C7890,$B$2:$B7889,$B7890,$A$2:$A7889,$A7890))))</f>
        <v/>
      </c>
      <c r="K7890" s="6" t="str">
        <f t="shared" si="370"/>
        <v/>
      </c>
      <c r="L7890" s="6" t="str">
        <f t="shared" si="371"/>
        <v/>
      </c>
      <c r="M7890" s="6" t="str">
        <f t="shared" si="369"/>
        <v/>
      </c>
    </row>
    <row r="7891" spans="1:13" x14ac:dyDescent="0.25">
      <c r="A7891"/>
      <c r="B7891" s="1"/>
      <c r="C7891"/>
      <c r="D7891"/>
      <c r="E7891" s="76"/>
      <c r="F7891" s="76"/>
      <c r="G7891" s="2"/>
      <c r="H7891" s="77"/>
      <c r="J7891" s="79" t="str">
        <f>IF(IF(IF(_xlfn.MAXIFS($F$2:$F7890,$C$2:$C7890,$C7891,$B$2:$B7890,$B7891,$A$2:$A7890,$A7891)=0,"",$E7891-_xlfn.MAXIFS($F$2:$F7890,$C$2:$C7890,$C7891,$B$2:$B7890,$B7891,$A$2:$A7890,$A7891))&lt;0,0,IF(_xlfn.MAXIFS($F$2:$F7890,$C$2:$C7890,$C7891,$B$2:$B7890,$B7891,$A$2:$A7890,$A7891)=0,"",$E7891-_xlfn.MAXIFS($F$2:$F7890,$C$2:$C7890,$C7891,$B$2:$B7890,$B7891,$A$2:$A7890,$A7891)))&gt;0.25,"",IF(IF(_xlfn.MAXIFS($F$2:$F7890,$C$2:$C7890,$C7891,$B$2:$B7890,$B7891,$A$2:$A7890,$A7891)=0,"",$E7891-_xlfn.MAXIFS($F$2:$F7890,$C$2:$C7890,$C7891,$B$2:$B7890,$B7891,$A$2:$A7890,$A7891))&lt;0,0,IF(_xlfn.MAXIFS($F$2:$F7890,$C$2:$C7890,$C7891,$B$2:$B7890,$B7891,$A$2:$A7890,$A7891)=0,"",$E7891-_xlfn.MAXIFS($F$2:$F7890,$C$2:$C7890,$C7891,$B$2:$B7890,$B7891,$A$2:$A7890,$A7891))))</f>
        <v/>
      </c>
      <c r="K7891" s="6" t="str">
        <f t="shared" si="370"/>
        <v/>
      </c>
      <c r="L7891" s="6" t="str">
        <f t="shared" si="371"/>
        <v/>
      </c>
      <c r="M7891" s="6" t="str">
        <f t="shared" si="369"/>
        <v/>
      </c>
    </row>
    <row r="7892" spans="1:13" x14ac:dyDescent="0.25">
      <c r="A7892"/>
      <c r="B7892" s="1"/>
      <c r="C7892"/>
      <c r="D7892"/>
      <c r="E7892" s="76"/>
      <c r="F7892" s="76"/>
      <c r="G7892" s="2"/>
      <c r="H7892" s="77"/>
      <c r="J7892" s="79" t="str">
        <f>IF(IF(IF(_xlfn.MAXIFS($F$2:$F7891,$C$2:$C7891,$C7892,$B$2:$B7891,$B7892,$A$2:$A7891,$A7892)=0,"",$E7892-_xlfn.MAXIFS($F$2:$F7891,$C$2:$C7891,$C7892,$B$2:$B7891,$B7892,$A$2:$A7891,$A7892))&lt;0,0,IF(_xlfn.MAXIFS($F$2:$F7891,$C$2:$C7891,$C7892,$B$2:$B7891,$B7892,$A$2:$A7891,$A7892)=0,"",$E7892-_xlfn.MAXIFS($F$2:$F7891,$C$2:$C7891,$C7892,$B$2:$B7891,$B7892,$A$2:$A7891,$A7892)))&gt;0.25,"",IF(IF(_xlfn.MAXIFS($F$2:$F7891,$C$2:$C7891,$C7892,$B$2:$B7891,$B7892,$A$2:$A7891,$A7892)=0,"",$E7892-_xlfn.MAXIFS($F$2:$F7891,$C$2:$C7891,$C7892,$B$2:$B7891,$B7892,$A$2:$A7891,$A7892))&lt;0,0,IF(_xlfn.MAXIFS($F$2:$F7891,$C$2:$C7891,$C7892,$B$2:$B7891,$B7892,$A$2:$A7891,$A7892)=0,"",$E7892-_xlfn.MAXIFS($F$2:$F7891,$C$2:$C7891,$C7892,$B$2:$B7891,$B7892,$A$2:$A7891,$A7892))))</f>
        <v/>
      </c>
      <c r="K7892" s="6" t="str">
        <f t="shared" si="370"/>
        <v/>
      </c>
      <c r="L7892" s="6" t="str">
        <f t="shared" si="371"/>
        <v/>
      </c>
      <c r="M7892" s="6" t="str">
        <f t="shared" si="369"/>
        <v/>
      </c>
    </row>
    <row r="7893" spans="1:13" x14ac:dyDescent="0.25">
      <c r="A7893"/>
      <c r="B7893" s="1"/>
      <c r="C7893"/>
      <c r="D7893"/>
      <c r="E7893" s="76"/>
      <c r="F7893" s="76"/>
      <c r="G7893" s="2"/>
      <c r="H7893" s="77"/>
      <c r="J7893" s="79" t="str">
        <f>IF(IF(IF(_xlfn.MAXIFS($F$2:$F7892,$C$2:$C7892,$C7893,$B$2:$B7892,$B7893,$A$2:$A7892,$A7893)=0,"",$E7893-_xlfn.MAXIFS($F$2:$F7892,$C$2:$C7892,$C7893,$B$2:$B7892,$B7893,$A$2:$A7892,$A7893))&lt;0,0,IF(_xlfn.MAXIFS($F$2:$F7892,$C$2:$C7892,$C7893,$B$2:$B7892,$B7893,$A$2:$A7892,$A7893)=0,"",$E7893-_xlfn.MAXIFS($F$2:$F7892,$C$2:$C7892,$C7893,$B$2:$B7892,$B7893,$A$2:$A7892,$A7893)))&gt;0.25,"",IF(IF(_xlfn.MAXIFS($F$2:$F7892,$C$2:$C7892,$C7893,$B$2:$B7892,$B7893,$A$2:$A7892,$A7893)=0,"",$E7893-_xlfn.MAXIFS($F$2:$F7892,$C$2:$C7892,$C7893,$B$2:$B7892,$B7893,$A$2:$A7892,$A7893))&lt;0,0,IF(_xlfn.MAXIFS($F$2:$F7892,$C$2:$C7892,$C7893,$B$2:$B7892,$B7893,$A$2:$A7892,$A7893)=0,"",$E7893-_xlfn.MAXIFS($F$2:$F7892,$C$2:$C7892,$C7893,$B$2:$B7892,$B7893,$A$2:$A7892,$A7893))))</f>
        <v/>
      </c>
      <c r="K7893" s="6" t="str">
        <f t="shared" si="370"/>
        <v/>
      </c>
      <c r="L7893" s="6" t="str">
        <f t="shared" si="371"/>
        <v/>
      </c>
      <c r="M7893" s="6" t="str">
        <f t="shared" si="369"/>
        <v/>
      </c>
    </row>
    <row r="7894" spans="1:13" x14ac:dyDescent="0.25">
      <c r="A7894"/>
      <c r="B7894" s="1"/>
      <c r="C7894"/>
      <c r="D7894"/>
      <c r="E7894" s="76"/>
      <c r="F7894" s="76"/>
      <c r="G7894" s="2"/>
      <c r="H7894" s="77"/>
      <c r="J7894" s="79" t="str">
        <f>IF(IF(IF(_xlfn.MAXIFS($F$2:$F7893,$C$2:$C7893,$C7894,$B$2:$B7893,$B7894,$A$2:$A7893,$A7894)=0,"",$E7894-_xlfn.MAXIFS($F$2:$F7893,$C$2:$C7893,$C7894,$B$2:$B7893,$B7894,$A$2:$A7893,$A7894))&lt;0,0,IF(_xlfn.MAXIFS($F$2:$F7893,$C$2:$C7893,$C7894,$B$2:$B7893,$B7894,$A$2:$A7893,$A7894)=0,"",$E7894-_xlfn.MAXIFS($F$2:$F7893,$C$2:$C7893,$C7894,$B$2:$B7893,$B7894,$A$2:$A7893,$A7894)))&gt;0.25,"",IF(IF(_xlfn.MAXIFS($F$2:$F7893,$C$2:$C7893,$C7894,$B$2:$B7893,$B7894,$A$2:$A7893,$A7894)=0,"",$E7894-_xlfn.MAXIFS($F$2:$F7893,$C$2:$C7893,$C7894,$B$2:$B7893,$B7894,$A$2:$A7893,$A7894))&lt;0,0,IF(_xlfn.MAXIFS($F$2:$F7893,$C$2:$C7893,$C7894,$B$2:$B7893,$B7894,$A$2:$A7893,$A7894)=0,"",$E7894-_xlfn.MAXIFS($F$2:$F7893,$C$2:$C7893,$C7894,$B$2:$B7893,$B7894,$A$2:$A7893,$A7894))))</f>
        <v/>
      </c>
      <c r="K7894" s="6" t="str">
        <f t="shared" si="370"/>
        <v/>
      </c>
      <c r="L7894" s="6" t="str">
        <f t="shared" si="371"/>
        <v/>
      </c>
      <c r="M7894" s="6" t="str">
        <f t="shared" si="369"/>
        <v/>
      </c>
    </row>
    <row r="7895" spans="1:13" x14ac:dyDescent="0.25">
      <c r="A7895"/>
      <c r="B7895" s="1"/>
      <c r="C7895"/>
      <c r="D7895"/>
      <c r="E7895" s="76"/>
      <c r="F7895" s="76"/>
      <c r="G7895" s="2"/>
      <c r="H7895" s="77"/>
      <c r="J7895" s="79" t="str">
        <f>IF(IF(IF(_xlfn.MAXIFS($F$2:$F7894,$C$2:$C7894,$C7895,$B$2:$B7894,$B7895,$A$2:$A7894,$A7895)=0,"",$E7895-_xlfn.MAXIFS($F$2:$F7894,$C$2:$C7894,$C7895,$B$2:$B7894,$B7895,$A$2:$A7894,$A7895))&lt;0,0,IF(_xlfn.MAXIFS($F$2:$F7894,$C$2:$C7894,$C7895,$B$2:$B7894,$B7895,$A$2:$A7894,$A7895)=0,"",$E7895-_xlfn.MAXIFS($F$2:$F7894,$C$2:$C7894,$C7895,$B$2:$B7894,$B7895,$A$2:$A7894,$A7895)))&gt;0.25,"",IF(IF(_xlfn.MAXIFS($F$2:$F7894,$C$2:$C7894,$C7895,$B$2:$B7894,$B7895,$A$2:$A7894,$A7895)=0,"",$E7895-_xlfn.MAXIFS($F$2:$F7894,$C$2:$C7894,$C7895,$B$2:$B7894,$B7895,$A$2:$A7894,$A7895))&lt;0,0,IF(_xlfn.MAXIFS($F$2:$F7894,$C$2:$C7894,$C7895,$B$2:$B7894,$B7895,$A$2:$A7894,$A7895)=0,"",$E7895-_xlfn.MAXIFS($F$2:$F7894,$C$2:$C7894,$C7895,$B$2:$B7894,$B7895,$A$2:$A7894,$A7895))))</f>
        <v/>
      </c>
      <c r="K7895" s="6" t="str">
        <f t="shared" si="370"/>
        <v/>
      </c>
      <c r="L7895" s="6" t="str">
        <f t="shared" si="371"/>
        <v/>
      </c>
      <c r="M7895" s="6" t="str">
        <f t="shared" si="369"/>
        <v/>
      </c>
    </row>
    <row r="7896" spans="1:13" x14ac:dyDescent="0.25">
      <c r="A7896"/>
      <c r="B7896" s="1"/>
      <c r="C7896"/>
      <c r="D7896"/>
      <c r="E7896" s="76"/>
      <c r="F7896" s="76"/>
      <c r="G7896" s="2"/>
      <c r="H7896" s="77"/>
      <c r="J7896" s="79" t="str">
        <f>IF(IF(IF(_xlfn.MAXIFS($F$2:$F7895,$C$2:$C7895,$C7896,$B$2:$B7895,$B7896,$A$2:$A7895,$A7896)=0,"",$E7896-_xlfn.MAXIFS($F$2:$F7895,$C$2:$C7895,$C7896,$B$2:$B7895,$B7896,$A$2:$A7895,$A7896))&lt;0,0,IF(_xlfn.MAXIFS($F$2:$F7895,$C$2:$C7895,$C7896,$B$2:$B7895,$B7896,$A$2:$A7895,$A7896)=0,"",$E7896-_xlfn.MAXIFS($F$2:$F7895,$C$2:$C7895,$C7896,$B$2:$B7895,$B7896,$A$2:$A7895,$A7896)))&gt;0.25,"",IF(IF(_xlfn.MAXIFS($F$2:$F7895,$C$2:$C7895,$C7896,$B$2:$B7895,$B7896,$A$2:$A7895,$A7896)=0,"",$E7896-_xlfn.MAXIFS($F$2:$F7895,$C$2:$C7895,$C7896,$B$2:$B7895,$B7896,$A$2:$A7895,$A7896))&lt;0,0,IF(_xlfn.MAXIFS($F$2:$F7895,$C$2:$C7895,$C7896,$B$2:$B7895,$B7896,$A$2:$A7895,$A7896)=0,"",$E7896-_xlfn.MAXIFS($F$2:$F7895,$C$2:$C7895,$C7896,$B$2:$B7895,$B7896,$A$2:$A7895,$A7896))))</f>
        <v/>
      </c>
      <c r="K7896" s="6" t="str">
        <f t="shared" si="370"/>
        <v/>
      </c>
      <c r="L7896" s="6" t="str">
        <f t="shared" si="371"/>
        <v/>
      </c>
      <c r="M7896" s="6" t="str">
        <f t="shared" si="369"/>
        <v/>
      </c>
    </row>
    <row r="7897" spans="1:13" x14ac:dyDescent="0.25">
      <c r="A7897"/>
      <c r="B7897" s="1"/>
      <c r="C7897"/>
      <c r="D7897"/>
      <c r="E7897" s="76"/>
      <c r="F7897" s="76"/>
      <c r="G7897" s="2"/>
      <c r="H7897" s="77"/>
      <c r="J7897" s="79" t="str">
        <f>IF(IF(IF(_xlfn.MAXIFS($F$2:$F7896,$C$2:$C7896,$C7897,$B$2:$B7896,$B7897,$A$2:$A7896,$A7897)=0,"",$E7897-_xlfn.MAXIFS($F$2:$F7896,$C$2:$C7896,$C7897,$B$2:$B7896,$B7897,$A$2:$A7896,$A7897))&lt;0,0,IF(_xlfn.MAXIFS($F$2:$F7896,$C$2:$C7896,$C7897,$B$2:$B7896,$B7897,$A$2:$A7896,$A7897)=0,"",$E7897-_xlfn.MAXIFS($F$2:$F7896,$C$2:$C7896,$C7897,$B$2:$B7896,$B7897,$A$2:$A7896,$A7897)))&gt;0.25,"",IF(IF(_xlfn.MAXIFS($F$2:$F7896,$C$2:$C7896,$C7897,$B$2:$B7896,$B7897,$A$2:$A7896,$A7897)=0,"",$E7897-_xlfn.MAXIFS($F$2:$F7896,$C$2:$C7896,$C7897,$B$2:$B7896,$B7897,$A$2:$A7896,$A7897))&lt;0,0,IF(_xlfn.MAXIFS($F$2:$F7896,$C$2:$C7896,$C7897,$B$2:$B7896,$B7897,$A$2:$A7896,$A7897)=0,"",$E7897-_xlfn.MAXIFS($F$2:$F7896,$C$2:$C7896,$C7897,$B$2:$B7896,$B7897,$A$2:$A7896,$A7897))))</f>
        <v/>
      </c>
      <c r="K7897" s="6" t="str">
        <f t="shared" si="370"/>
        <v/>
      </c>
      <c r="L7897" s="6" t="str">
        <f t="shared" si="371"/>
        <v/>
      </c>
      <c r="M7897" s="6" t="str">
        <f t="shared" si="369"/>
        <v/>
      </c>
    </row>
    <row r="7898" spans="1:13" x14ac:dyDescent="0.25">
      <c r="A7898"/>
      <c r="B7898" s="1"/>
      <c r="C7898"/>
      <c r="D7898"/>
      <c r="E7898" s="76"/>
      <c r="F7898" s="76"/>
      <c r="G7898" s="2"/>
      <c r="H7898" s="77"/>
      <c r="J7898" s="79" t="str">
        <f>IF(IF(IF(_xlfn.MAXIFS($F$2:$F7897,$C$2:$C7897,$C7898,$B$2:$B7897,$B7898,$A$2:$A7897,$A7898)=0,"",$E7898-_xlfn.MAXIFS($F$2:$F7897,$C$2:$C7897,$C7898,$B$2:$B7897,$B7898,$A$2:$A7897,$A7898))&lt;0,0,IF(_xlfn.MAXIFS($F$2:$F7897,$C$2:$C7897,$C7898,$B$2:$B7897,$B7898,$A$2:$A7897,$A7898)=0,"",$E7898-_xlfn.MAXIFS($F$2:$F7897,$C$2:$C7897,$C7898,$B$2:$B7897,$B7898,$A$2:$A7897,$A7898)))&gt;0.25,"",IF(IF(_xlfn.MAXIFS($F$2:$F7897,$C$2:$C7897,$C7898,$B$2:$B7897,$B7898,$A$2:$A7897,$A7898)=0,"",$E7898-_xlfn.MAXIFS($F$2:$F7897,$C$2:$C7897,$C7898,$B$2:$B7897,$B7898,$A$2:$A7897,$A7898))&lt;0,0,IF(_xlfn.MAXIFS($F$2:$F7897,$C$2:$C7897,$C7898,$B$2:$B7897,$B7898,$A$2:$A7897,$A7898)=0,"",$E7898-_xlfn.MAXIFS($F$2:$F7897,$C$2:$C7897,$C7898,$B$2:$B7897,$B7898,$A$2:$A7897,$A7898))))</f>
        <v/>
      </c>
      <c r="K7898" s="6" t="str">
        <f t="shared" si="370"/>
        <v/>
      </c>
      <c r="L7898" s="6" t="str">
        <f t="shared" si="371"/>
        <v/>
      </c>
      <c r="M7898" s="6" t="str">
        <f t="shared" si="369"/>
        <v/>
      </c>
    </row>
    <row r="7899" spans="1:13" x14ac:dyDescent="0.25">
      <c r="A7899"/>
      <c r="B7899" s="1"/>
      <c r="C7899"/>
      <c r="D7899"/>
      <c r="E7899" s="76"/>
      <c r="F7899" s="76"/>
      <c r="G7899" s="2"/>
      <c r="H7899" s="77"/>
      <c r="J7899" s="79" t="str">
        <f>IF(IF(IF(_xlfn.MAXIFS($F$2:$F7898,$C$2:$C7898,$C7899,$B$2:$B7898,$B7899,$A$2:$A7898,$A7899)=0,"",$E7899-_xlfn.MAXIFS($F$2:$F7898,$C$2:$C7898,$C7899,$B$2:$B7898,$B7899,$A$2:$A7898,$A7899))&lt;0,0,IF(_xlfn.MAXIFS($F$2:$F7898,$C$2:$C7898,$C7899,$B$2:$B7898,$B7899,$A$2:$A7898,$A7899)=0,"",$E7899-_xlfn.MAXIFS($F$2:$F7898,$C$2:$C7898,$C7899,$B$2:$B7898,$B7899,$A$2:$A7898,$A7899)))&gt;0.25,"",IF(IF(_xlfn.MAXIFS($F$2:$F7898,$C$2:$C7898,$C7899,$B$2:$B7898,$B7899,$A$2:$A7898,$A7899)=0,"",$E7899-_xlfn.MAXIFS($F$2:$F7898,$C$2:$C7898,$C7899,$B$2:$B7898,$B7899,$A$2:$A7898,$A7899))&lt;0,0,IF(_xlfn.MAXIFS($F$2:$F7898,$C$2:$C7898,$C7899,$B$2:$B7898,$B7899,$A$2:$A7898,$A7899)=0,"",$E7899-_xlfn.MAXIFS($F$2:$F7898,$C$2:$C7898,$C7899,$B$2:$B7898,$B7899,$A$2:$A7898,$A7899))))</f>
        <v/>
      </c>
      <c r="K7899" s="6" t="str">
        <f t="shared" si="370"/>
        <v/>
      </c>
      <c r="L7899" s="6" t="str">
        <f t="shared" si="371"/>
        <v/>
      </c>
      <c r="M7899" s="6" t="str">
        <f t="shared" si="369"/>
        <v/>
      </c>
    </row>
    <row r="7900" spans="1:13" x14ac:dyDescent="0.25">
      <c r="A7900"/>
      <c r="B7900" s="1"/>
      <c r="C7900"/>
      <c r="D7900"/>
      <c r="E7900" s="76"/>
      <c r="F7900" s="76"/>
      <c r="G7900" s="2"/>
      <c r="H7900" s="77"/>
      <c r="J7900" s="79" t="str">
        <f>IF(IF(IF(_xlfn.MAXIFS($F$2:$F7899,$C$2:$C7899,$C7900,$B$2:$B7899,$B7900,$A$2:$A7899,$A7900)=0,"",$E7900-_xlfn.MAXIFS($F$2:$F7899,$C$2:$C7899,$C7900,$B$2:$B7899,$B7900,$A$2:$A7899,$A7900))&lt;0,0,IF(_xlfn.MAXIFS($F$2:$F7899,$C$2:$C7899,$C7900,$B$2:$B7899,$B7900,$A$2:$A7899,$A7900)=0,"",$E7900-_xlfn.MAXIFS($F$2:$F7899,$C$2:$C7899,$C7900,$B$2:$B7899,$B7900,$A$2:$A7899,$A7900)))&gt;0.25,"",IF(IF(_xlfn.MAXIFS($F$2:$F7899,$C$2:$C7899,$C7900,$B$2:$B7899,$B7900,$A$2:$A7899,$A7900)=0,"",$E7900-_xlfn.MAXIFS($F$2:$F7899,$C$2:$C7899,$C7900,$B$2:$B7899,$B7900,$A$2:$A7899,$A7900))&lt;0,0,IF(_xlfn.MAXIFS($F$2:$F7899,$C$2:$C7899,$C7900,$B$2:$B7899,$B7900,$A$2:$A7899,$A7900)=0,"",$E7900-_xlfn.MAXIFS($F$2:$F7899,$C$2:$C7899,$C7900,$B$2:$B7899,$B7900,$A$2:$A7899,$A7900))))</f>
        <v/>
      </c>
      <c r="K7900" s="6" t="str">
        <f t="shared" si="370"/>
        <v/>
      </c>
      <c r="L7900" s="6" t="str">
        <f t="shared" si="371"/>
        <v/>
      </c>
      <c r="M7900" s="6" t="str">
        <f t="shared" si="369"/>
        <v/>
      </c>
    </row>
    <row r="7901" spans="1:13" x14ac:dyDescent="0.25">
      <c r="A7901"/>
      <c r="B7901" s="1"/>
      <c r="C7901"/>
      <c r="D7901"/>
      <c r="E7901" s="76"/>
      <c r="F7901" s="76"/>
      <c r="G7901" s="2"/>
      <c r="H7901" s="77"/>
      <c r="J7901" s="79" t="str">
        <f>IF(IF(IF(_xlfn.MAXIFS($F$2:$F7900,$C$2:$C7900,$C7901,$B$2:$B7900,$B7901,$A$2:$A7900,$A7901)=0,"",$E7901-_xlfn.MAXIFS($F$2:$F7900,$C$2:$C7900,$C7901,$B$2:$B7900,$B7901,$A$2:$A7900,$A7901))&lt;0,0,IF(_xlfn.MAXIFS($F$2:$F7900,$C$2:$C7900,$C7901,$B$2:$B7900,$B7901,$A$2:$A7900,$A7901)=0,"",$E7901-_xlfn.MAXIFS($F$2:$F7900,$C$2:$C7900,$C7901,$B$2:$B7900,$B7901,$A$2:$A7900,$A7901)))&gt;0.25,"",IF(IF(_xlfn.MAXIFS($F$2:$F7900,$C$2:$C7900,$C7901,$B$2:$B7900,$B7901,$A$2:$A7900,$A7901)=0,"",$E7901-_xlfn.MAXIFS($F$2:$F7900,$C$2:$C7900,$C7901,$B$2:$B7900,$B7901,$A$2:$A7900,$A7901))&lt;0,0,IF(_xlfn.MAXIFS($F$2:$F7900,$C$2:$C7900,$C7901,$B$2:$B7900,$B7901,$A$2:$A7900,$A7901)=0,"",$E7901-_xlfn.MAXIFS($F$2:$F7900,$C$2:$C7900,$C7901,$B$2:$B7900,$B7901,$A$2:$A7900,$A7901))))</f>
        <v/>
      </c>
      <c r="K7901" s="6" t="str">
        <f t="shared" si="370"/>
        <v/>
      </c>
      <c r="L7901" s="6" t="str">
        <f t="shared" si="371"/>
        <v/>
      </c>
      <c r="M7901" s="6" t="str">
        <f t="shared" si="369"/>
        <v/>
      </c>
    </row>
    <row r="7902" spans="1:13" x14ac:dyDescent="0.25">
      <c r="A7902"/>
      <c r="B7902" s="1"/>
      <c r="C7902"/>
      <c r="D7902"/>
      <c r="E7902" s="76"/>
      <c r="F7902" s="76"/>
      <c r="G7902" s="2"/>
      <c r="H7902" s="77"/>
      <c r="J7902" s="79" t="str">
        <f>IF(IF(IF(_xlfn.MAXIFS($F$2:$F7901,$C$2:$C7901,$C7902,$B$2:$B7901,$B7902,$A$2:$A7901,$A7902)=0,"",$E7902-_xlfn.MAXIFS($F$2:$F7901,$C$2:$C7901,$C7902,$B$2:$B7901,$B7902,$A$2:$A7901,$A7902))&lt;0,0,IF(_xlfn.MAXIFS($F$2:$F7901,$C$2:$C7901,$C7902,$B$2:$B7901,$B7902,$A$2:$A7901,$A7902)=0,"",$E7902-_xlfn.MAXIFS($F$2:$F7901,$C$2:$C7901,$C7902,$B$2:$B7901,$B7902,$A$2:$A7901,$A7902)))&gt;0.25,"",IF(IF(_xlfn.MAXIFS($F$2:$F7901,$C$2:$C7901,$C7902,$B$2:$B7901,$B7902,$A$2:$A7901,$A7902)=0,"",$E7902-_xlfn.MAXIFS($F$2:$F7901,$C$2:$C7901,$C7902,$B$2:$B7901,$B7902,$A$2:$A7901,$A7902))&lt;0,0,IF(_xlfn.MAXIFS($F$2:$F7901,$C$2:$C7901,$C7902,$B$2:$B7901,$B7902,$A$2:$A7901,$A7902)=0,"",$E7902-_xlfn.MAXIFS($F$2:$F7901,$C$2:$C7901,$C7902,$B$2:$B7901,$B7902,$A$2:$A7901,$A7902))))</f>
        <v/>
      </c>
      <c r="K7902" s="6" t="str">
        <f t="shared" si="370"/>
        <v/>
      </c>
      <c r="L7902" s="6" t="str">
        <f t="shared" si="371"/>
        <v/>
      </c>
      <c r="M7902" s="6" t="str">
        <f t="shared" si="369"/>
        <v/>
      </c>
    </row>
    <row r="7903" spans="1:13" x14ac:dyDescent="0.25">
      <c r="A7903"/>
      <c r="B7903" s="1"/>
      <c r="C7903"/>
      <c r="D7903"/>
      <c r="E7903" s="76"/>
      <c r="F7903" s="76"/>
      <c r="G7903" s="2"/>
      <c r="H7903" s="77"/>
      <c r="J7903" s="79" t="str">
        <f>IF(IF(IF(_xlfn.MAXIFS($F$2:$F7902,$C$2:$C7902,$C7903,$B$2:$B7902,$B7903,$A$2:$A7902,$A7903)=0,"",$E7903-_xlfn.MAXIFS($F$2:$F7902,$C$2:$C7902,$C7903,$B$2:$B7902,$B7903,$A$2:$A7902,$A7903))&lt;0,0,IF(_xlfn.MAXIFS($F$2:$F7902,$C$2:$C7902,$C7903,$B$2:$B7902,$B7903,$A$2:$A7902,$A7903)=0,"",$E7903-_xlfn.MAXIFS($F$2:$F7902,$C$2:$C7902,$C7903,$B$2:$B7902,$B7903,$A$2:$A7902,$A7903)))&gt;0.25,"",IF(IF(_xlfn.MAXIFS($F$2:$F7902,$C$2:$C7902,$C7903,$B$2:$B7902,$B7903,$A$2:$A7902,$A7903)=0,"",$E7903-_xlfn.MAXIFS($F$2:$F7902,$C$2:$C7902,$C7903,$B$2:$B7902,$B7903,$A$2:$A7902,$A7903))&lt;0,0,IF(_xlfn.MAXIFS($F$2:$F7902,$C$2:$C7902,$C7903,$B$2:$B7902,$B7903,$A$2:$A7902,$A7903)=0,"",$E7903-_xlfn.MAXIFS($F$2:$F7902,$C$2:$C7902,$C7903,$B$2:$B7902,$B7903,$A$2:$A7902,$A7903))))</f>
        <v/>
      </c>
      <c r="K7903" s="6" t="str">
        <f t="shared" si="370"/>
        <v/>
      </c>
      <c r="L7903" s="6" t="str">
        <f t="shared" si="371"/>
        <v/>
      </c>
      <c r="M7903" s="6" t="str">
        <f t="shared" si="369"/>
        <v/>
      </c>
    </row>
    <row r="7904" spans="1:13" x14ac:dyDescent="0.25">
      <c r="A7904"/>
      <c r="B7904" s="1"/>
      <c r="C7904"/>
      <c r="D7904"/>
      <c r="E7904" s="76"/>
      <c r="F7904" s="76"/>
      <c r="G7904" s="2"/>
      <c r="H7904" s="77"/>
      <c r="J7904" s="79" t="str">
        <f>IF(IF(IF(_xlfn.MAXIFS($F$2:$F7903,$C$2:$C7903,$C7904,$B$2:$B7903,$B7904,$A$2:$A7903,$A7904)=0,"",$E7904-_xlfn.MAXIFS($F$2:$F7903,$C$2:$C7903,$C7904,$B$2:$B7903,$B7904,$A$2:$A7903,$A7904))&lt;0,0,IF(_xlfn.MAXIFS($F$2:$F7903,$C$2:$C7903,$C7904,$B$2:$B7903,$B7904,$A$2:$A7903,$A7904)=0,"",$E7904-_xlfn.MAXIFS($F$2:$F7903,$C$2:$C7903,$C7904,$B$2:$B7903,$B7904,$A$2:$A7903,$A7904)))&gt;0.25,"",IF(IF(_xlfn.MAXIFS($F$2:$F7903,$C$2:$C7903,$C7904,$B$2:$B7903,$B7904,$A$2:$A7903,$A7904)=0,"",$E7904-_xlfn.MAXIFS($F$2:$F7903,$C$2:$C7903,$C7904,$B$2:$B7903,$B7904,$A$2:$A7903,$A7904))&lt;0,0,IF(_xlfn.MAXIFS($F$2:$F7903,$C$2:$C7903,$C7904,$B$2:$B7903,$B7904,$A$2:$A7903,$A7904)=0,"",$E7904-_xlfn.MAXIFS($F$2:$F7903,$C$2:$C7903,$C7904,$B$2:$B7903,$B7904,$A$2:$A7903,$A7904))))</f>
        <v/>
      </c>
      <c r="K7904" s="6" t="str">
        <f t="shared" si="370"/>
        <v/>
      </c>
      <c r="L7904" s="6" t="str">
        <f t="shared" si="371"/>
        <v/>
      </c>
      <c r="M7904" s="6" t="str">
        <f t="shared" si="369"/>
        <v/>
      </c>
    </row>
    <row r="7905" spans="1:13" x14ac:dyDescent="0.25">
      <c r="A7905"/>
      <c r="B7905" s="1"/>
      <c r="C7905"/>
      <c r="D7905"/>
      <c r="E7905" s="76"/>
      <c r="F7905" s="76"/>
      <c r="G7905" s="2"/>
      <c r="H7905" s="77"/>
      <c r="J7905" s="79" t="str">
        <f>IF(IF(IF(_xlfn.MAXIFS($F$2:$F7904,$C$2:$C7904,$C7905,$B$2:$B7904,$B7905,$A$2:$A7904,$A7905)=0,"",$E7905-_xlfn.MAXIFS($F$2:$F7904,$C$2:$C7904,$C7905,$B$2:$B7904,$B7905,$A$2:$A7904,$A7905))&lt;0,0,IF(_xlfn.MAXIFS($F$2:$F7904,$C$2:$C7904,$C7905,$B$2:$B7904,$B7905,$A$2:$A7904,$A7905)=0,"",$E7905-_xlfn.MAXIFS($F$2:$F7904,$C$2:$C7904,$C7905,$B$2:$B7904,$B7905,$A$2:$A7904,$A7905)))&gt;0.25,"",IF(IF(_xlfn.MAXIFS($F$2:$F7904,$C$2:$C7904,$C7905,$B$2:$B7904,$B7905,$A$2:$A7904,$A7905)=0,"",$E7905-_xlfn.MAXIFS($F$2:$F7904,$C$2:$C7904,$C7905,$B$2:$B7904,$B7905,$A$2:$A7904,$A7905))&lt;0,0,IF(_xlfn.MAXIFS($F$2:$F7904,$C$2:$C7904,$C7905,$B$2:$B7904,$B7905,$A$2:$A7904,$A7905)=0,"",$E7905-_xlfn.MAXIFS($F$2:$F7904,$C$2:$C7904,$C7905,$B$2:$B7904,$B7905,$A$2:$A7904,$A7905))))</f>
        <v/>
      </c>
      <c r="K7905" s="6" t="str">
        <f t="shared" si="370"/>
        <v/>
      </c>
      <c r="L7905" s="6" t="str">
        <f t="shared" si="371"/>
        <v/>
      </c>
      <c r="M7905" s="6" t="str">
        <f t="shared" si="369"/>
        <v/>
      </c>
    </row>
    <row r="7906" spans="1:13" x14ac:dyDescent="0.25">
      <c r="A7906"/>
      <c r="B7906" s="1"/>
      <c r="C7906"/>
      <c r="D7906"/>
      <c r="E7906" s="76"/>
      <c r="F7906" s="76"/>
      <c r="G7906" s="2"/>
      <c r="H7906" s="77"/>
      <c r="J7906" s="79" t="str">
        <f>IF(IF(IF(_xlfn.MAXIFS($F$2:$F7905,$C$2:$C7905,$C7906,$B$2:$B7905,$B7906,$A$2:$A7905,$A7906)=0,"",$E7906-_xlfn.MAXIFS($F$2:$F7905,$C$2:$C7905,$C7906,$B$2:$B7905,$B7906,$A$2:$A7905,$A7906))&lt;0,0,IF(_xlfn.MAXIFS($F$2:$F7905,$C$2:$C7905,$C7906,$B$2:$B7905,$B7906,$A$2:$A7905,$A7906)=0,"",$E7906-_xlfn.MAXIFS($F$2:$F7905,$C$2:$C7905,$C7906,$B$2:$B7905,$B7906,$A$2:$A7905,$A7906)))&gt;0.25,"",IF(IF(_xlfn.MAXIFS($F$2:$F7905,$C$2:$C7905,$C7906,$B$2:$B7905,$B7906,$A$2:$A7905,$A7906)=0,"",$E7906-_xlfn.MAXIFS($F$2:$F7905,$C$2:$C7905,$C7906,$B$2:$B7905,$B7906,$A$2:$A7905,$A7906))&lt;0,0,IF(_xlfn.MAXIFS($F$2:$F7905,$C$2:$C7905,$C7906,$B$2:$B7905,$B7906,$A$2:$A7905,$A7906)=0,"",$E7906-_xlfn.MAXIFS($F$2:$F7905,$C$2:$C7905,$C7906,$B$2:$B7905,$B7906,$A$2:$A7905,$A7906))))</f>
        <v/>
      </c>
      <c r="K7906" s="6" t="str">
        <f t="shared" si="370"/>
        <v/>
      </c>
      <c r="L7906" s="6" t="str">
        <f t="shared" si="371"/>
        <v/>
      </c>
      <c r="M7906" s="6" t="str">
        <f t="shared" si="369"/>
        <v/>
      </c>
    </row>
    <row r="7907" spans="1:13" x14ac:dyDescent="0.25">
      <c r="A7907"/>
      <c r="B7907" s="1"/>
      <c r="C7907"/>
      <c r="D7907"/>
      <c r="E7907" s="76"/>
      <c r="F7907" s="76"/>
      <c r="G7907" s="2"/>
      <c r="H7907" s="77"/>
      <c r="J7907" s="79" t="str">
        <f>IF(IF(IF(_xlfn.MAXIFS($F$2:$F7906,$C$2:$C7906,$C7907,$B$2:$B7906,$B7907,$A$2:$A7906,$A7907)=0,"",$E7907-_xlfn.MAXIFS($F$2:$F7906,$C$2:$C7906,$C7907,$B$2:$B7906,$B7907,$A$2:$A7906,$A7907))&lt;0,0,IF(_xlfn.MAXIFS($F$2:$F7906,$C$2:$C7906,$C7907,$B$2:$B7906,$B7907,$A$2:$A7906,$A7907)=0,"",$E7907-_xlfn.MAXIFS($F$2:$F7906,$C$2:$C7906,$C7907,$B$2:$B7906,$B7907,$A$2:$A7906,$A7907)))&gt;0.25,"",IF(IF(_xlfn.MAXIFS($F$2:$F7906,$C$2:$C7906,$C7907,$B$2:$B7906,$B7907,$A$2:$A7906,$A7907)=0,"",$E7907-_xlfn.MAXIFS($F$2:$F7906,$C$2:$C7906,$C7907,$B$2:$B7906,$B7907,$A$2:$A7906,$A7907))&lt;0,0,IF(_xlfn.MAXIFS($F$2:$F7906,$C$2:$C7906,$C7907,$B$2:$B7906,$B7907,$A$2:$A7906,$A7907)=0,"",$E7907-_xlfn.MAXIFS($F$2:$F7906,$C$2:$C7906,$C7907,$B$2:$B7906,$B7907,$A$2:$A7906,$A7907))))</f>
        <v/>
      </c>
      <c r="K7907" s="6" t="str">
        <f t="shared" si="370"/>
        <v/>
      </c>
      <c r="L7907" s="6" t="str">
        <f t="shared" si="371"/>
        <v/>
      </c>
      <c r="M7907" s="6" t="str">
        <f t="shared" si="369"/>
        <v/>
      </c>
    </row>
    <row r="7908" spans="1:13" x14ac:dyDescent="0.25">
      <c r="A7908"/>
      <c r="B7908" s="1"/>
      <c r="C7908"/>
      <c r="D7908"/>
      <c r="E7908" s="76"/>
      <c r="F7908" s="76"/>
      <c r="G7908" s="2"/>
      <c r="H7908" s="77"/>
      <c r="J7908" s="79" t="str">
        <f>IF(IF(IF(_xlfn.MAXIFS($F$2:$F7907,$C$2:$C7907,$C7908,$B$2:$B7907,$B7908,$A$2:$A7907,$A7908)=0,"",$E7908-_xlfn.MAXIFS($F$2:$F7907,$C$2:$C7907,$C7908,$B$2:$B7907,$B7908,$A$2:$A7907,$A7908))&lt;0,0,IF(_xlfn.MAXIFS($F$2:$F7907,$C$2:$C7907,$C7908,$B$2:$B7907,$B7908,$A$2:$A7907,$A7908)=0,"",$E7908-_xlfn.MAXIFS($F$2:$F7907,$C$2:$C7907,$C7908,$B$2:$B7907,$B7908,$A$2:$A7907,$A7908)))&gt;0.25,"",IF(IF(_xlfn.MAXIFS($F$2:$F7907,$C$2:$C7907,$C7908,$B$2:$B7907,$B7908,$A$2:$A7907,$A7908)=0,"",$E7908-_xlfn.MAXIFS($F$2:$F7907,$C$2:$C7907,$C7908,$B$2:$B7907,$B7908,$A$2:$A7907,$A7908))&lt;0,0,IF(_xlfn.MAXIFS($F$2:$F7907,$C$2:$C7907,$C7908,$B$2:$B7907,$B7908,$A$2:$A7907,$A7908)=0,"",$E7908-_xlfn.MAXIFS($F$2:$F7907,$C$2:$C7907,$C7908,$B$2:$B7907,$B7908,$A$2:$A7907,$A7908))))</f>
        <v/>
      </c>
      <c r="K7908" s="6" t="str">
        <f t="shared" si="370"/>
        <v/>
      </c>
      <c r="L7908" s="6" t="str">
        <f t="shared" si="371"/>
        <v/>
      </c>
      <c r="M7908" s="6" t="str">
        <f t="shared" si="369"/>
        <v/>
      </c>
    </row>
    <row r="7909" spans="1:13" x14ac:dyDescent="0.25">
      <c r="A7909"/>
      <c r="B7909" s="1"/>
      <c r="C7909"/>
      <c r="D7909"/>
      <c r="E7909" s="76"/>
      <c r="F7909" s="76"/>
      <c r="G7909" s="2"/>
      <c r="H7909" s="77"/>
      <c r="J7909" s="79" t="str">
        <f>IF(IF(IF(_xlfn.MAXIFS($F$2:$F7908,$C$2:$C7908,$C7909,$B$2:$B7908,$B7909,$A$2:$A7908,$A7909)=0,"",$E7909-_xlfn.MAXIFS($F$2:$F7908,$C$2:$C7908,$C7909,$B$2:$B7908,$B7909,$A$2:$A7908,$A7909))&lt;0,0,IF(_xlfn.MAXIFS($F$2:$F7908,$C$2:$C7908,$C7909,$B$2:$B7908,$B7909,$A$2:$A7908,$A7909)=0,"",$E7909-_xlfn.MAXIFS($F$2:$F7908,$C$2:$C7908,$C7909,$B$2:$B7908,$B7909,$A$2:$A7908,$A7909)))&gt;0.25,"",IF(IF(_xlfn.MAXIFS($F$2:$F7908,$C$2:$C7908,$C7909,$B$2:$B7908,$B7909,$A$2:$A7908,$A7909)=0,"",$E7909-_xlfn.MAXIFS($F$2:$F7908,$C$2:$C7908,$C7909,$B$2:$B7908,$B7909,$A$2:$A7908,$A7909))&lt;0,0,IF(_xlfn.MAXIFS($F$2:$F7908,$C$2:$C7908,$C7909,$B$2:$B7908,$B7909,$A$2:$A7908,$A7909)=0,"",$E7909-_xlfn.MAXIFS($F$2:$F7908,$C$2:$C7908,$C7909,$B$2:$B7908,$B7909,$A$2:$A7908,$A7909))))</f>
        <v/>
      </c>
      <c r="K7909" s="6" t="str">
        <f t="shared" si="370"/>
        <v/>
      </c>
      <c r="L7909" s="6" t="str">
        <f t="shared" si="371"/>
        <v/>
      </c>
      <c r="M7909" s="6" t="str">
        <f t="shared" si="369"/>
        <v/>
      </c>
    </row>
    <row r="7910" spans="1:13" x14ac:dyDescent="0.25">
      <c r="A7910"/>
      <c r="B7910" s="1"/>
      <c r="C7910"/>
      <c r="D7910"/>
      <c r="E7910" s="76"/>
      <c r="F7910" s="76"/>
      <c r="G7910" s="2"/>
      <c r="H7910" s="77"/>
      <c r="J7910" s="79" t="str">
        <f>IF(IF(IF(_xlfn.MAXIFS($F$2:$F7909,$C$2:$C7909,$C7910,$B$2:$B7909,$B7910,$A$2:$A7909,$A7910)=0,"",$E7910-_xlfn.MAXIFS($F$2:$F7909,$C$2:$C7909,$C7910,$B$2:$B7909,$B7910,$A$2:$A7909,$A7910))&lt;0,0,IF(_xlfn.MAXIFS($F$2:$F7909,$C$2:$C7909,$C7910,$B$2:$B7909,$B7910,$A$2:$A7909,$A7910)=0,"",$E7910-_xlfn.MAXIFS($F$2:$F7909,$C$2:$C7909,$C7910,$B$2:$B7909,$B7910,$A$2:$A7909,$A7910)))&gt;0.25,"",IF(IF(_xlfn.MAXIFS($F$2:$F7909,$C$2:$C7909,$C7910,$B$2:$B7909,$B7910,$A$2:$A7909,$A7910)=0,"",$E7910-_xlfn.MAXIFS($F$2:$F7909,$C$2:$C7909,$C7910,$B$2:$B7909,$B7910,$A$2:$A7909,$A7910))&lt;0,0,IF(_xlfn.MAXIFS($F$2:$F7909,$C$2:$C7909,$C7910,$B$2:$B7909,$B7910,$A$2:$A7909,$A7910)=0,"",$E7910-_xlfn.MAXIFS($F$2:$F7909,$C$2:$C7909,$C7910,$B$2:$B7909,$B7910,$A$2:$A7909,$A7910))))</f>
        <v/>
      </c>
      <c r="K7910" s="6" t="str">
        <f t="shared" si="370"/>
        <v/>
      </c>
      <c r="L7910" s="6" t="str">
        <f t="shared" si="371"/>
        <v/>
      </c>
      <c r="M7910" s="6" t="str">
        <f t="shared" si="369"/>
        <v/>
      </c>
    </row>
    <row r="7911" spans="1:13" x14ac:dyDescent="0.25">
      <c r="A7911"/>
      <c r="B7911" s="1"/>
      <c r="C7911"/>
      <c r="D7911"/>
      <c r="E7911" s="76"/>
      <c r="F7911" s="76"/>
      <c r="G7911" s="2"/>
      <c r="H7911" s="77"/>
      <c r="J7911" s="79" t="str">
        <f>IF(IF(IF(_xlfn.MAXIFS($F$2:$F7910,$C$2:$C7910,$C7911,$B$2:$B7910,$B7911,$A$2:$A7910,$A7911)=0,"",$E7911-_xlfn.MAXIFS($F$2:$F7910,$C$2:$C7910,$C7911,$B$2:$B7910,$B7911,$A$2:$A7910,$A7911))&lt;0,0,IF(_xlfn.MAXIFS($F$2:$F7910,$C$2:$C7910,$C7911,$B$2:$B7910,$B7911,$A$2:$A7910,$A7911)=0,"",$E7911-_xlfn.MAXIFS($F$2:$F7910,$C$2:$C7910,$C7911,$B$2:$B7910,$B7911,$A$2:$A7910,$A7911)))&gt;0.25,"",IF(IF(_xlfn.MAXIFS($F$2:$F7910,$C$2:$C7910,$C7911,$B$2:$B7910,$B7911,$A$2:$A7910,$A7911)=0,"",$E7911-_xlfn.MAXIFS($F$2:$F7910,$C$2:$C7910,$C7911,$B$2:$B7910,$B7911,$A$2:$A7910,$A7911))&lt;0,0,IF(_xlfn.MAXIFS($F$2:$F7910,$C$2:$C7910,$C7911,$B$2:$B7910,$B7911,$A$2:$A7910,$A7911)=0,"",$E7911-_xlfn.MAXIFS($F$2:$F7910,$C$2:$C7910,$C7911,$B$2:$B7910,$B7911,$A$2:$A7910,$A7911))))</f>
        <v/>
      </c>
      <c r="K7911" s="6" t="str">
        <f t="shared" si="370"/>
        <v/>
      </c>
      <c r="L7911" s="6" t="str">
        <f t="shared" si="371"/>
        <v/>
      </c>
      <c r="M7911" s="6" t="str">
        <f t="shared" si="369"/>
        <v/>
      </c>
    </row>
    <row r="7912" spans="1:13" x14ac:dyDescent="0.25">
      <c r="A7912"/>
      <c r="B7912" s="1"/>
      <c r="C7912"/>
      <c r="D7912"/>
      <c r="E7912" s="76"/>
      <c r="F7912" s="76"/>
      <c r="G7912" s="2"/>
      <c r="H7912" s="77"/>
      <c r="J7912" s="79" t="str">
        <f>IF(IF(IF(_xlfn.MAXIFS($F$2:$F7911,$C$2:$C7911,$C7912,$B$2:$B7911,$B7912,$A$2:$A7911,$A7912)=0,"",$E7912-_xlfn.MAXIFS($F$2:$F7911,$C$2:$C7911,$C7912,$B$2:$B7911,$B7912,$A$2:$A7911,$A7912))&lt;0,0,IF(_xlfn.MAXIFS($F$2:$F7911,$C$2:$C7911,$C7912,$B$2:$B7911,$B7912,$A$2:$A7911,$A7912)=0,"",$E7912-_xlfn.MAXIFS($F$2:$F7911,$C$2:$C7911,$C7912,$B$2:$B7911,$B7912,$A$2:$A7911,$A7912)))&gt;0.25,"",IF(IF(_xlfn.MAXIFS($F$2:$F7911,$C$2:$C7911,$C7912,$B$2:$B7911,$B7912,$A$2:$A7911,$A7912)=0,"",$E7912-_xlfn.MAXIFS($F$2:$F7911,$C$2:$C7911,$C7912,$B$2:$B7911,$B7912,$A$2:$A7911,$A7912))&lt;0,0,IF(_xlfn.MAXIFS($F$2:$F7911,$C$2:$C7911,$C7912,$B$2:$B7911,$B7912,$A$2:$A7911,$A7912)=0,"",$E7912-_xlfn.MAXIFS($F$2:$F7911,$C$2:$C7911,$C7912,$B$2:$B7911,$B7912,$A$2:$A7911,$A7912))))</f>
        <v/>
      </c>
      <c r="K7912" s="6" t="str">
        <f t="shared" si="370"/>
        <v/>
      </c>
      <c r="L7912" s="6" t="str">
        <f t="shared" si="371"/>
        <v/>
      </c>
      <c r="M7912" s="6" t="str">
        <f t="shared" si="369"/>
        <v/>
      </c>
    </row>
    <row r="7913" spans="1:13" x14ac:dyDescent="0.25">
      <c r="A7913"/>
      <c r="B7913" s="1"/>
      <c r="C7913"/>
      <c r="D7913"/>
      <c r="E7913" s="76"/>
      <c r="F7913" s="76"/>
      <c r="G7913" s="2"/>
      <c r="H7913" s="77"/>
      <c r="J7913" s="79" t="str">
        <f>IF(IF(IF(_xlfn.MAXIFS($F$2:$F7912,$C$2:$C7912,$C7913,$B$2:$B7912,$B7913,$A$2:$A7912,$A7913)=0,"",$E7913-_xlfn.MAXIFS($F$2:$F7912,$C$2:$C7912,$C7913,$B$2:$B7912,$B7913,$A$2:$A7912,$A7913))&lt;0,0,IF(_xlfn.MAXIFS($F$2:$F7912,$C$2:$C7912,$C7913,$B$2:$B7912,$B7913,$A$2:$A7912,$A7913)=0,"",$E7913-_xlfn.MAXIFS($F$2:$F7912,$C$2:$C7912,$C7913,$B$2:$B7912,$B7913,$A$2:$A7912,$A7913)))&gt;0.25,"",IF(IF(_xlfn.MAXIFS($F$2:$F7912,$C$2:$C7912,$C7913,$B$2:$B7912,$B7913,$A$2:$A7912,$A7913)=0,"",$E7913-_xlfn.MAXIFS($F$2:$F7912,$C$2:$C7912,$C7913,$B$2:$B7912,$B7913,$A$2:$A7912,$A7913))&lt;0,0,IF(_xlfn.MAXIFS($F$2:$F7912,$C$2:$C7912,$C7913,$B$2:$B7912,$B7913,$A$2:$A7912,$A7913)=0,"",$E7913-_xlfn.MAXIFS($F$2:$F7912,$C$2:$C7912,$C7913,$B$2:$B7912,$B7913,$A$2:$A7912,$A7913))))</f>
        <v/>
      </c>
      <c r="K7913" s="6" t="str">
        <f t="shared" si="370"/>
        <v/>
      </c>
      <c r="L7913" s="6" t="str">
        <f t="shared" si="371"/>
        <v/>
      </c>
      <c r="M7913" s="6" t="str">
        <f t="shared" si="369"/>
        <v/>
      </c>
    </row>
    <row r="7914" spans="1:13" x14ac:dyDescent="0.25">
      <c r="A7914"/>
      <c r="B7914" s="1"/>
      <c r="C7914"/>
      <c r="D7914"/>
      <c r="E7914" s="76"/>
      <c r="F7914" s="76"/>
      <c r="G7914" s="2"/>
      <c r="H7914" s="77"/>
      <c r="J7914" s="79" t="str">
        <f>IF(IF(IF(_xlfn.MAXIFS($F$2:$F7913,$C$2:$C7913,$C7914,$B$2:$B7913,$B7914,$A$2:$A7913,$A7914)=0,"",$E7914-_xlfn.MAXIFS($F$2:$F7913,$C$2:$C7913,$C7914,$B$2:$B7913,$B7914,$A$2:$A7913,$A7914))&lt;0,0,IF(_xlfn.MAXIFS($F$2:$F7913,$C$2:$C7913,$C7914,$B$2:$B7913,$B7914,$A$2:$A7913,$A7914)=0,"",$E7914-_xlfn.MAXIFS($F$2:$F7913,$C$2:$C7913,$C7914,$B$2:$B7913,$B7914,$A$2:$A7913,$A7914)))&gt;0.25,"",IF(IF(_xlfn.MAXIFS($F$2:$F7913,$C$2:$C7913,$C7914,$B$2:$B7913,$B7914,$A$2:$A7913,$A7914)=0,"",$E7914-_xlfn.MAXIFS($F$2:$F7913,$C$2:$C7913,$C7914,$B$2:$B7913,$B7914,$A$2:$A7913,$A7914))&lt;0,0,IF(_xlfn.MAXIFS($F$2:$F7913,$C$2:$C7913,$C7914,$B$2:$B7913,$B7914,$A$2:$A7913,$A7914)=0,"",$E7914-_xlfn.MAXIFS($F$2:$F7913,$C$2:$C7913,$C7914,$B$2:$B7913,$B7914,$A$2:$A7913,$A7914))))</f>
        <v/>
      </c>
      <c r="K7914" s="6" t="str">
        <f t="shared" si="370"/>
        <v/>
      </c>
      <c r="L7914" s="6" t="str">
        <f t="shared" si="371"/>
        <v/>
      </c>
      <c r="M7914" s="6" t="str">
        <f t="shared" si="369"/>
        <v/>
      </c>
    </row>
    <row r="7915" spans="1:13" x14ac:dyDescent="0.25">
      <c r="A7915"/>
      <c r="B7915" s="1"/>
      <c r="C7915"/>
      <c r="D7915"/>
      <c r="E7915" s="76"/>
      <c r="F7915" s="76"/>
      <c r="G7915" s="2"/>
      <c r="H7915" s="77"/>
      <c r="J7915" s="79" t="str">
        <f>IF(IF(IF(_xlfn.MAXIFS($F$2:$F7914,$C$2:$C7914,$C7915,$B$2:$B7914,$B7915,$A$2:$A7914,$A7915)=0,"",$E7915-_xlfn.MAXIFS($F$2:$F7914,$C$2:$C7914,$C7915,$B$2:$B7914,$B7915,$A$2:$A7914,$A7915))&lt;0,0,IF(_xlfn.MAXIFS($F$2:$F7914,$C$2:$C7914,$C7915,$B$2:$B7914,$B7915,$A$2:$A7914,$A7915)=0,"",$E7915-_xlfn.MAXIFS($F$2:$F7914,$C$2:$C7914,$C7915,$B$2:$B7914,$B7915,$A$2:$A7914,$A7915)))&gt;0.25,"",IF(IF(_xlfn.MAXIFS($F$2:$F7914,$C$2:$C7914,$C7915,$B$2:$B7914,$B7915,$A$2:$A7914,$A7915)=0,"",$E7915-_xlfn.MAXIFS($F$2:$F7914,$C$2:$C7914,$C7915,$B$2:$B7914,$B7915,$A$2:$A7914,$A7915))&lt;0,0,IF(_xlfn.MAXIFS($F$2:$F7914,$C$2:$C7914,$C7915,$B$2:$B7914,$B7915,$A$2:$A7914,$A7915)=0,"",$E7915-_xlfn.MAXIFS($F$2:$F7914,$C$2:$C7914,$C7915,$B$2:$B7914,$B7915,$A$2:$A7914,$A7915))))</f>
        <v/>
      </c>
      <c r="K7915" s="6" t="str">
        <f t="shared" si="370"/>
        <v/>
      </c>
      <c r="L7915" s="6" t="str">
        <f t="shared" si="371"/>
        <v/>
      </c>
      <c r="M7915" s="6" t="str">
        <f t="shared" si="369"/>
        <v/>
      </c>
    </row>
    <row r="7916" spans="1:13" x14ac:dyDescent="0.25">
      <c r="A7916"/>
      <c r="B7916" s="1"/>
      <c r="C7916"/>
      <c r="D7916"/>
      <c r="E7916" s="76"/>
      <c r="F7916" s="76"/>
      <c r="G7916" s="2"/>
      <c r="H7916" s="77"/>
      <c r="J7916" s="79" t="str">
        <f>IF(IF(IF(_xlfn.MAXIFS($F$2:$F7915,$C$2:$C7915,$C7916,$B$2:$B7915,$B7916,$A$2:$A7915,$A7916)=0,"",$E7916-_xlfn.MAXIFS($F$2:$F7915,$C$2:$C7915,$C7916,$B$2:$B7915,$B7916,$A$2:$A7915,$A7916))&lt;0,0,IF(_xlfn.MAXIFS($F$2:$F7915,$C$2:$C7915,$C7916,$B$2:$B7915,$B7916,$A$2:$A7915,$A7916)=0,"",$E7916-_xlfn.MAXIFS($F$2:$F7915,$C$2:$C7915,$C7916,$B$2:$B7915,$B7916,$A$2:$A7915,$A7916)))&gt;0.25,"",IF(IF(_xlfn.MAXIFS($F$2:$F7915,$C$2:$C7915,$C7916,$B$2:$B7915,$B7916,$A$2:$A7915,$A7916)=0,"",$E7916-_xlfn.MAXIFS($F$2:$F7915,$C$2:$C7915,$C7916,$B$2:$B7915,$B7916,$A$2:$A7915,$A7916))&lt;0,0,IF(_xlfn.MAXIFS($F$2:$F7915,$C$2:$C7915,$C7916,$B$2:$B7915,$B7916,$A$2:$A7915,$A7916)=0,"",$E7916-_xlfn.MAXIFS($F$2:$F7915,$C$2:$C7915,$C7916,$B$2:$B7915,$B7916,$A$2:$A7915,$A7916))))</f>
        <v/>
      </c>
      <c r="K7916" s="6" t="str">
        <f t="shared" si="370"/>
        <v/>
      </c>
      <c r="L7916" s="6" t="str">
        <f t="shared" si="371"/>
        <v/>
      </c>
      <c r="M7916" s="6" t="str">
        <f t="shared" si="369"/>
        <v/>
      </c>
    </row>
    <row r="7917" spans="1:13" x14ac:dyDescent="0.25">
      <c r="A7917"/>
      <c r="B7917" s="1"/>
      <c r="C7917"/>
      <c r="D7917"/>
      <c r="E7917" s="76"/>
      <c r="F7917" s="76"/>
      <c r="G7917" s="2"/>
      <c r="H7917" s="77"/>
      <c r="J7917" s="79" t="str">
        <f>IF(IF(IF(_xlfn.MAXIFS($F$2:$F7916,$C$2:$C7916,$C7917,$B$2:$B7916,$B7917,$A$2:$A7916,$A7917)=0,"",$E7917-_xlfn.MAXIFS($F$2:$F7916,$C$2:$C7916,$C7917,$B$2:$B7916,$B7917,$A$2:$A7916,$A7917))&lt;0,0,IF(_xlfn.MAXIFS($F$2:$F7916,$C$2:$C7916,$C7917,$B$2:$B7916,$B7917,$A$2:$A7916,$A7917)=0,"",$E7917-_xlfn.MAXIFS($F$2:$F7916,$C$2:$C7916,$C7917,$B$2:$B7916,$B7917,$A$2:$A7916,$A7917)))&gt;0.25,"",IF(IF(_xlfn.MAXIFS($F$2:$F7916,$C$2:$C7916,$C7917,$B$2:$B7916,$B7917,$A$2:$A7916,$A7917)=0,"",$E7917-_xlfn.MAXIFS($F$2:$F7916,$C$2:$C7916,$C7917,$B$2:$B7916,$B7917,$A$2:$A7916,$A7917))&lt;0,0,IF(_xlfn.MAXIFS($F$2:$F7916,$C$2:$C7916,$C7917,$B$2:$B7916,$B7917,$A$2:$A7916,$A7917)=0,"",$E7917-_xlfn.MAXIFS($F$2:$F7916,$C$2:$C7916,$C7917,$B$2:$B7916,$B7917,$A$2:$A7916,$A7917))))</f>
        <v/>
      </c>
      <c r="K7917" s="6" t="str">
        <f t="shared" si="370"/>
        <v/>
      </c>
      <c r="L7917" s="6" t="str">
        <f t="shared" si="371"/>
        <v/>
      </c>
      <c r="M7917" s="6" t="str">
        <f t="shared" si="369"/>
        <v/>
      </c>
    </row>
    <row r="7918" spans="1:13" x14ac:dyDescent="0.25">
      <c r="A7918"/>
      <c r="B7918" s="1"/>
      <c r="C7918"/>
      <c r="D7918"/>
      <c r="E7918" s="76"/>
      <c r="F7918" s="76"/>
      <c r="G7918" s="2"/>
      <c r="H7918" s="77"/>
      <c r="J7918" s="79" t="str">
        <f>IF(IF(IF(_xlfn.MAXIFS($F$2:$F7917,$C$2:$C7917,$C7918,$B$2:$B7917,$B7918,$A$2:$A7917,$A7918)=0,"",$E7918-_xlfn.MAXIFS($F$2:$F7917,$C$2:$C7917,$C7918,$B$2:$B7917,$B7918,$A$2:$A7917,$A7918))&lt;0,0,IF(_xlfn.MAXIFS($F$2:$F7917,$C$2:$C7917,$C7918,$B$2:$B7917,$B7918,$A$2:$A7917,$A7918)=0,"",$E7918-_xlfn.MAXIFS($F$2:$F7917,$C$2:$C7917,$C7918,$B$2:$B7917,$B7918,$A$2:$A7917,$A7918)))&gt;0.25,"",IF(IF(_xlfn.MAXIFS($F$2:$F7917,$C$2:$C7917,$C7918,$B$2:$B7917,$B7918,$A$2:$A7917,$A7918)=0,"",$E7918-_xlfn.MAXIFS($F$2:$F7917,$C$2:$C7917,$C7918,$B$2:$B7917,$B7918,$A$2:$A7917,$A7918))&lt;0,0,IF(_xlfn.MAXIFS($F$2:$F7917,$C$2:$C7917,$C7918,$B$2:$B7917,$B7918,$A$2:$A7917,$A7918)=0,"",$E7918-_xlfn.MAXIFS($F$2:$F7917,$C$2:$C7917,$C7918,$B$2:$B7917,$B7918,$A$2:$A7917,$A7918))))</f>
        <v/>
      </c>
      <c r="K7918" s="6" t="str">
        <f t="shared" si="370"/>
        <v/>
      </c>
      <c r="L7918" s="6" t="str">
        <f t="shared" si="371"/>
        <v/>
      </c>
      <c r="M7918" s="6" t="str">
        <f t="shared" si="369"/>
        <v/>
      </c>
    </row>
    <row r="7919" spans="1:13" x14ac:dyDescent="0.25">
      <c r="A7919"/>
      <c r="B7919" s="1"/>
      <c r="C7919"/>
      <c r="D7919"/>
      <c r="E7919" s="76"/>
      <c r="F7919" s="76"/>
      <c r="G7919" s="2"/>
      <c r="H7919" s="77"/>
      <c r="J7919" s="79" t="str">
        <f>IF(IF(IF(_xlfn.MAXIFS($F$2:$F7918,$C$2:$C7918,$C7919,$B$2:$B7918,$B7919,$A$2:$A7918,$A7919)=0,"",$E7919-_xlfn.MAXIFS($F$2:$F7918,$C$2:$C7918,$C7919,$B$2:$B7918,$B7919,$A$2:$A7918,$A7919))&lt;0,0,IF(_xlfn.MAXIFS($F$2:$F7918,$C$2:$C7918,$C7919,$B$2:$B7918,$B7919,$A$2:$A7918,$A7919)=0,"",$E7919-_xlfn.MAXIFS($F$2:$F7918,$C$2:$C7918,$C7919,$B$2:$B7918,$B7919,$A$2:$A7918,$A7919)))&gt;0.25,"",IF(IF(_xlfn.MAXIFS($F$2:$F7918,$C$2:$C7918,$C7919,$B$2:$B7918,$B7919,$A$2:$A7918,$A7919)=0,"",$E7919-_xlfn.MAXIFS($F$2:$F7918,$C$2:$C7918,$C7919,$B$2:$B7918,$B7919,$A$2:$A7918,$A7919))&lt;0,0,IF(_xlfn.MAXIFS($F$2:$F7918,$C$2:$C7918,$C7919,$B$2:$B7918,$B7919,$A$2:$A7918,$A7919)=0,"",$E7919-_xlfn.MAXIFS($F$2:$F7918,$C$2:$C7918,$C7919,$B$2:$B7918,$B7919,$A$2:$A7918,$A7919))))</f>
        <v/>
      </c>
      <c r="K7919" s="6" t="str">
        <f t="shared" si="370"/>
        <v/>
      </c>
      <c r="L7919" s="6" t="str">
        <f t="shared" si="371"/>
        <v/>
      </c>
      <c r="M7919" s="6" t="str">
        <f t="shared" si="369"/>
        <v/>
      </c>
    </row>
    <row r="7920" spans="1:13" x14ac:dyDescent="0.25">
      <c r="A7920"/>
      <c r="B7920" s="1"/>
      <c r="C7920"/>
      <c r="D7920"/>
      <c r="E7920" s="76"/>
      <c r="F7920" s="76"/>
      <c r="G7920" s="2"/>
      <c r="H7920" s="77"/>
      <c r="J7920" s="79" t="str">
        <f>IF(IF(IF(_xlfn.MAXIFS($F$2:$F7919,$C$2:$C7919,$C7920,$B$2:$B7919,$B7920,$A$2:$A7919,$A7920)=0,"",$E7920-_xlfn.MAXIFS($F$2:$F7919,$C$2:$C7919,$C7920,$B$2:$B7919,$B7920,$A$2:$A7919,$A7920))&lt;0,0,IF(_xlfn.MAXIFS($F$2:$F7919,$C$2:$C7919,$C7920,$B$2:$B7919,$B7920,$A$2:$A7919,$A7920)=0,"",$E7920-_xlfn.MAXIFS($F$2:$F7919,$C$2:$C7919,$C7920,$B$2:$B7919,$B7920,$A$2:$A7919,$A7920)))&gt;0.25,"",IF(IF(_xlfn.MAXIFS($F$2:$F7919,$C$2:$C7919,$C7920,$B$2:$B7919,$B7920,$A$2:$A7919,$A7920)=0,"",$E7920-_xlfn.MAXIFS($F$2:$F7919,$C$2:$C7919,$C7920,$B$2:$B7919,$B7920,$A$2:$A7919,$A7920))&lt;0,0,IF(_xlfn.MAXIFS($F$2:$F7919,$C$2:$C7919,$C7920,$B$2:$B7919,$B7920,$A$2:$A7919,$A7920)=0,"",$E7920-_xlfn.MAXIFS($F$2:$F7919,$C$2:$C7919,$C7920,$B$2:$B7919,$B7920,$A$2:$A7919,$A7920))))</f>
        <v/>
      </c>
      <c r="K7920" s="6" t="str">
        <f t="shared" si="370"/>
        <v/>
      </c>
      <c r="L7920" s="6" t="str">
        <f t="shared" si="371"/>
        <v/>
      </c>
      <c r="M7920" s="6" t="str">
        <f t="shared" si="369"/>
        <v/>
      </c>
    </row>
    <row r="7921" spans="1:13" x14ac:dyDescent="0.25">
      <c r="A7921"/>
      <c r="B7921" s="1"/>
      <c r="C7921"/>
      <c r="D7921"/>
      <c r="E7921" s="76"/>
      <c r="F7921" s="76"/>
      <c r="G7921" s="2"/>
      <c r="H7921" s="77"/>
      <c r="J7921" s="79" t="str">
        <f>IF(IF(IF(_xlfn.MAXIFS($F$2:$F7920,$C$2:$C7920,$C7921,$B$2:$B7920,$B7921,$A$2:$A7920,$A7921)=0,"",$E7921-_xlfn.MAXIFS($F$2:$F7920,$C$2:$C7920,$C7921,$B$2:$B7920,$B7921,$A$2:$A7920,$A7921))&lt;0,0,IF(_xlfn.MAXIFS($F$2:$F7920,$C$2:$C7920,$C7921,$B$2:$B7920,$B7921,$A$2:$A7920,$A7921)=0,"",$E7921-_xlfn.MAXIFS($F$2:$F7920,$C$2:$C7920,$C7921,$B$2:$B7920,$B7921,$A$2:$A7920,$A7921)))&gt;0.25,"",IF(IF(_xlfn.MAXIFS($F$2:$F7920,$C$2:$C7920,$C7921,$B$2:$B7920,$B7921,$A$2:$A7920,$A7921)=0,"",$E7921-_xlfn.MAXIFS($F$2:$F7920,$C$2:$C7920,$C7921,$B$2:$B7920,$B7921,$A$2:$A7920,$A7921))&lt;0,0,IF(_xlfn.MAXIFS($F$2:$F7920,$C$2:$C7920,$C7921,$B$2:$B7920,$B7921,$A$2:$A7920,$A7921)=0,"",$E7921-_xlfn.MAXIFS($F$2:$F7920,$C$2:$C7920,$C7921,$B$2:$B7920,$B7921,$A$2:$A7920,$A7921))))</f>
        <v/>
      </c>
      <c r="K7921" s="6" t="str">
        <f t="shared" si="370"/>
        <v/>
      </c>
      <c r="L7921" s="6" t="str">
        <f t="shared" si="371"/>
        <v/>
      </c>
      <c r="M7921" s="6" t="str">
        <f t="shared" si="369"/>
        <v/>
      </c>
    </row>
    <row r="7922" spans="1:13" x14ac:dyDescent="0.25">
      <c r="A7922"/>
      <c r="B7922" s="1"/>
      <c r="C7922"/>
      <c r="D7922"/>
      <c r="E7922" s="76"/>
      <c r="F7922" s="76"/>
      <c r="G7922" s="2"/>
      <c r="H7922" s="77"/>
      <c r="J7922" s="79" t="str">
        <f>IF(IF(IF(_xlfn.MAXIFS($F$2:$F7921,$C$2:$C7921,$C7922,$B$2:$B7921,$B7922,$A$2:$A7921,$A7922)=0,"",$E7922-_xlfn.MAXIFS($F$2:$F7921,$C$2:$C7921,$C7922,$B$2:$B7921,$B7922,$A$2:$A7921,$A7922))&lt;0,0,IF(_xlfn.MAXIFS($F$2:$F7921,$C$2:$C7921,$C7922,$B$2:$B7921,$B7922,$A$2:$A7921,$A7922)=0,"",$E7922-_xlfn.MAXIFS($F$2:$F7921,$C$2:$C7921,$C7922,$B$2:$B7921,$B7922,$A$2:$A7921,$A7922)))&gt;0.25,"",IF(IF(_xlfn.MAXIFS($F$2:$F7921,$C$2:$C7921,$C7922,$B$2:$B7921,$B7922,$A$2:$A7921,$A7922)=0,"",$E7922-_xlfn.MAXIFS($F$2:$F7921,$C$2:$C7921,$C7922,$B$2:$B7921,$B7922,$A$2:$A7921,$A7922))&lt;0,0,IF(_xlfn.MAXIFS($F$2:$F7921,$C$2:$C7921,$C7922,$B$2:$B7921,$B7922,$A$2:$A7921,$A7922)=0,"",$E7922-_xlfn.MAXIFS($F$2:$F7921,$C$2:$C7921,$C7922,$B$2:$B7921,$B7922,$A$2:$A7921,$A7922))))</f>
        <v/>
      </c>
      <c r="K7922" s="6" t="str">
        <f t="shared" si="370"/>
        <v/>
      </c>
      <c r="L7922" s="6" t="str">
        <f t="shared" si="371"/>
        <v/>
      </c>
      <c r="M7922" s="6" t="str">
        <f t="shared" si="369"/>
        <v/>
      </c>
    </row>
    <row r="7923" spans="1:13" x14ac:dyDescent="0.25">
      <c r="A7923"/>
      <c r="B7923" s="1"/>
      <c r="C7923"/>
      <c r="D7923"/>
      <c r="E7923" s="76"/>
      <c r="F7923" s="76"/>
      <c r="G7923" s="2"/>
      <c r="H7923" s="77"/>
      <c r="J7923" s="79" t="str">
        <f>IF(IF(IF(_xlfn.MAXIFS($F$2:$F7922,$C$2:$C7922,$C7923,$B$2:$B7922,$B7923,$A$2:$A7922,$A7923)=0,"",$E7923-_xlfn.MAXIFS($F$2:$F7922,$C$2:$C7922,$C7923,$B$2:$B7922,$B7923,$A$2:$A7922,$A7923))&lt;0,0,IF(_xlfn.MAXIFS($F$2:$F7922,$C$2:$C7922,$C7923,$B$2:$B7922,$B7923,$A$2:$A7922,$A7923)=0,"",$E7923-_xlfn.MAXIFS($F$2:$F7922,$C$2:$C7922,$C7923,$B$2:$B7922,$B7923,$A$2:$A7922,$A7923)))&gt;0.25,"",IF(IF(_xlfn.MAXIFS($F$2:$F7922,$C$2:$C7922,$C7923,$B$2:$B7922,$B7923,$A$2:$A7922,$A7923)=0,"",$E7923-_xlfn.MAXIFS($F$2:$F7922,$C$2:$C7922,$C7923,$B$2:$B7922,$B7923,$A$2:$A7922,$A7923))&lt;0,0,IF(_xlfn.MAXIFS($F$2:$F7922,$C$2:$C7922,$C7923,$B$2:$B7922,$B7923,$A$2:$A7922,$A7923)=0,"",$E7923-_xlfn.MAXIFS($F$2:$F7922,$C$2:$C7922,$C7923,$B$2:$B7922,$B7923,$A$2:$A7922,$A7923))))</f>
        <v/>
      </c>
      <c r="K7923" s="6" t="str">
        <f t="shared" si="370"/>
        <v/>
      </c>
      <c r="L7923" s="6" t="str">
        <f t="shared" si="371"/>
        <v/>
      </c>
      <c r="M7923" s="6" t="str">
        <f t="shared" si="369"/>
        <v/>
      </c>
    </row>
    <row r="7924" spans="1:13" x14ac:dyDescent="0.25">
      <c r="A7924"/>
      <c r="B7924" s="1"/>
      <c r="C7924"/>
      <c r="D7924"/>
      <c r="E7924" s="76"/>
      <c r="F7924" s="76"/>
      <c r="G7924" s="2"/>
      <c r="H7924" s="77"/>
      <c r="J7924" s="79" t="str">
        <f>IF(IF(IF(_xlfn.MAXIFS($F$2:$F7923,$C$2:$C7923,$C7924,$B$2:$B7923,$B7924,$A$2:$A7923,$A7924)=0,"",$E7924-_xlfn.MAXIFS($F$2:$F7923,$C$2:$C7923,$C7924,$B$2:$B7923,$B7924,$A$2:$A7923,$A7924))&lt;0,0,IF(_xlfn.MAXIFS($F$2:$F7923,$C$2:$C7923,$C7924,$B$2:$B7923,$B7924,$A$2:$A7923,$A7924)=0,"",$E7924-_xlfn.MAXIFS($F$2:$F7923,$C$2:$C7923,$C7924,$B$2:$B7923,$B7924,$A$2:$A7923,$A7924)))&gt;0.25,"",IF(IF(_xlfn.MAXIFS($F$2:$F7923,$C$2:$C7923,$C7924,$B$2:$B7923,$B7924,$A$2:$A7923,$A7924)=0,"",$E7924-_xlfn.MAXIFS($F$2:$F7923,$C$2:$C7923,$C7924,$B$2:$B7923,$B7924,$A$2:$A7923,$A7924))&lt;0,0,IF(_xlfn.MAXIFS($F$2:$F7923,$C$2:$C7923,$C7924,$B$2:$B7923,$B7924,$A$2:$A7923,$A7924)=0,"",$E7924-_xlfn.MAXIFS($F$2:$F7923,$C$2:$C7923,$C7924,$B$2:$B7923,$B7924,$A$2:$A7923,$A7924))))</f>
        <v/>
      </c>
      <c r="K7924" s="6" t="str">
        <f t="shared" si="370"/>
        <v/>
      </c>
      <c r="L7924" s="6" t="str">
        <f t="shared" si="371"/>
        <v/>
      </c>
      <c r="M7924" s="6" t="str">
        <f t="shared" si="369"/>
        <v/>
      </c>
    </row>
    <row r="7925" spans="1:13" x14ac:dyDescent="0.25">
      <c r="A7925"/>
      <c r="B7925" s="1"/>
      <c r="C7925"/>
      <c r="D7925"/>
      <c r="E7925" s="76"/>
      <c r="F7925" s="76"/>
      <c r="G7925" s="2"/>
      <c r="H7925" s="77"/>
      <c r="J7925" s="79" t="str">
        <f>IF(IF(IF(_xlfn.MAXIFS($F$2:$F7924,$C$2:$C7924,$C7925,$B$2:$B7924,$B7925,$A$2:$A7924,$A7925)=0,"",$E7925-_xlfn.MAXIFS($F$2:$F7924,$C$2:$C7924,$C7925,$B$2:$B7924,$B7925,$A$2:$A7924,$A7925))&lt;0,0,IF(_xlfn.MAXIFS($F$2:$F7924,$C$2:$C7924,$C7925,$B$2:$B7924,$B7925,$A$2:$A7924,$A7925)=0,"",$E7925-_xlfn.MAXIFS($F$2:$F7924,$C$2:$C7924,$C7925,$B$2:$B7924,$B7925,$A$2:$A7924,$A7925)))&gt;0.25,"",IF(IF(_xlfn.MAXIFS($F$2:$F7924,$C$2:$C7924,$C7925,$B$2:$B7924,$B7925,$A$2:$A7924,$A7925)=0,"",$E7925-_xlfn.MAXIFS($F$2:$F7924,$C$2:$C7924,$C7925,$B$2:$B7924,$B7925,$A$2:$A7924,$A7925))&lt;0,0,IF(_xlfn.MAXIFS($F$2:$F7924,$C$2:$C7924,$C7925,$B$2:$B7924,$B7925,$A$2:$A7924,$A7925)=0,"",$E7925-_xlfn.MAXIFS($F$2:$F7924,$C$2:$C7924,$C7925,$B$2:$B7924,$B7925,$A$2:$A7924,$A7925))))</f>
        <v/>
      </c>
      <c r="K7925" s="6" t="str">
        <f t="shared" si="370"/>
        <v/>
      </c>
      <c r="L7925" s="6" t="str">
        <f t="shared" si="371"/>
        <v/>
      </c>
      <c r="M7925" s="6" t="str">
        <f t="shared" si="369"/>
        <v/>
      </c>
    </row>
    <row r="7926" spans="1:13" x14ac:dyDescent="0.25">
      <c r="A7926"/>
      <c r="B7926" s="1"/>
      <c r="C7926"/>
      <c r="D7926"/>
      <c r="E7926" s="76"/>
      <c r="F7926" s="76"/>
      <c r="G7926" s="2"/>
      <c r="H7926" s="77"/>
      <c r="J7926" s="79" t="str">
        <f>IF(IF(IF(_xlfn.MAXIFS($F$2:$F7925,$C$2:$C7925,$C7926,$B$2:$B7925,$B7926,$A$2:$A7925,$A7926)=0,"",$E7926-_xlfn.MAXIFS($F$2:$F7925,$C$2:$C7925,$C7926,$B$2:$B7925,$B7926,$A$2:$A7925,$A7926))&lt;0,0,IF(_xlfn.MAXIFS($F$2:$F7925,$C$2:$C7925,$C7926,$B$2:$B7925,$B7926,$A$2:$A7925,$A7926)=0,"",$E7926-_xlfn.MAXIFS($F$2:$F7925,$C$2:$C7925,$C7926,$B$2:$B7925,$B7926,$A$2:$A7925,$A7926)))&gt;0.25,"",IF(IF(_xlfn.MAXIFS($F$2:$F7925,$C$2:$C7925,$C7926,$B$2:$B7925,$B7926,$A$2:$A7925,$A7926)=0,"",$E7926-_xlfn.MAXIFS($F$2:$F7925,$C$2:$C7925,$C7926,$B$2:$B7925,$B7926,$A$2:$A7925,$A7926))&lt;0,0,IF(_xlfn.MAXIFS($F$2:$F7925,$C$2:$C7925,$C7926,$B$2:$B7925,$B7926,$A$2:$A7925,$A7926)=0,"",$E7926-_xlfn.MAXIFS($F$2:$F7925,$C$2:$C7925,$C7926,$B$2:$B7925,$B7926,$A$2:$A7925,$A7926))))</f>
        <v/>
      </c>
      <c r="K7926" s="6" t="str">
        <f t="shared" si="370"/>
        <v/>
      </c>
      <c r="L7926" s="6" t="str">
        <f t="shared" si="371"/>
        <v/>
      </c>
      <c r="M7926" s="6" t="str">
        <f t="shared" si="369"/>
        <v/>
      </c>
    </row>
    <row r="7927" spans="1:13" x14ac:dyDescent="0.25">
      <c r="A7927"/>
      <c r="B7927" s="1"/>
      <c r="C7927"/>
      <c r="D7927"/>
      <c r="E7927" s="76"/>
      <c r="F7927" s="76"/>
      <c r="G7927" s="2"/>
      <c r="H7927" s="77"/>
      <c r="J7927" s="79" t="str">
        <f>IF(IF(IF(_xlfn.MAXIFS($F$2:$F7926,$C$2:$C7926,$C7927,$B$2:$B7926,$B7927,$A$2:$A7926,$A7927)=0,"",$E7927-_xlfn.MAXIFS($F$2:$F7926,$C$2:$C7926,$C7927,$B$2:$B7926,$B7927,$A$2:$A7926,$A7927))&lt;0,0,IF(_xlfn.MAXIFS($F$2:$F7926,$C$2:$C7926,$C7927,$B$2:$B7926,$B7927,$A$2:$A7926,$A7927)=0,"",$E7927-_xlfn.MAXIFS($F$2:$F7926,$C$2:$C7926,$C7927,$B$2:$B7926,$B7927,$A$2:$A7926,$A7927)))&gt;0.25,"",IF(IF(_xlfn.MAXIFS($F$2:$F7926,$C$2:$C7926,$C7927,$B$2:$B7926,$B7927,$A$2:$A7926,$A7927)=0,"",$E7927-_xlfn.MAXIFS($F$2:$F7926,$C$2:$C7926,$C7927,$B$2:$B7926,$B7927,$A$2:$A7926,$A7927))&lt;0,0,IF(_xlfn.MAXIFS($F$2:$F7926,$C$2:$C7926,$C7927,$B$2:$B7926,$B7927,$A$2:$A7926,$A7927)=0,"",$E7927-_xlfn.MAXIFS($F$2:$F7926,$C$2:$C7926,$C7927,$B$2:$B7926,$B7927,$A$2:$A7926,$A7927))))</f>
        <v/>
      </c>
      <c r="K7927" s="6" t="str">
        <f t="shared" si="370"/>
        <v/>
      </c>
      <c r="L7927" s="6" t="str">
        <f t="shared" si="371"/>
        <v/>
      </c>
      <c r="M7927" s="6" t="str">
        <f t="shared" si="369"/>
        <v/>
      </c>
    </row>
    <row r="7928" spans="1:13" x14ac:dyDescent="0.25">
      <c r="A7928"/>
      <c r="B7928" s="1"/>
      <c r="C7928"/>
      <c r="D7928"/>
      <c r="E7928" s="76"/>
      <c r="F7928" s="76"/>
      <c r="G7928" s="2"/>
      <c r="H7928" s="77"/>
      <c r="J7928" s="79" t="str">
        <f>IF(IF(IF(_xlfn.MAXIFS($F$2:$F7927,$C$2:$C7927,$C7928,$B$2:$B7927,$B7928,$A$2:$A7927,$A7928)=0,"",$E7928-_xlfn.MAXIFS($F$2:$F7927,$C$2:$C7927,$C7928,$B$2:$B7927,$B7928,$A$2:$A7927,$A7928))&lt;0,0,IF(_xlfn.MAXIFS($F$2:$F7927,$C$2:$C7927,$C7928,$B$2:$B7927,$B7928,$A$2:$A7927,$A7928)=0,"",$E7928-_xlfn.MAXIFS($F$2:$F7927,$C$2:$C7927,$C7928,$B$2:$B7927,$B7928,$A$2:$A7927,$A7928)))&gt;0.25,"",IF(IF(_xlfn.MAXIFS($F$2:$F7927,$C$2:$C7927,$C7928,$B$2:$B7927,$B7928,$A$2:$A7927,$A7928)=0,"",$E7928-_xlfn.MAXIFS($F$2:$F7927,$C$2:$C7927,$C7928,$B$2:$B7927,$B7928,$A$2:$A7927,$A7928))&lt;0,0,IF(_xlfn.MAXIFS($F$2:$F7927,$C$2:$C7927,$C7928,$B$2:$B7927,$B7928,$A$2:$A7927,$A7928)=0,"",$E7928-_xlfn.MAXIFS($F$2:$F7927,$C$2:$C7927,$C7928,$B$2:$B7927,$B7928,$A$2:$A7927,$A7928))))</f>
        <v/>
      </c>
      <c r="K7928" s="6" t="str">
        <f t="shared" si="370"/>
        <v/>
      </c>
      <c r="L7928" s="6" t="str">
        <f t="shared" si="371"/>
        <v/>
      </c>
      <c r="M7928" s="6" t="str">
        <f t="shared" si="369"/>
        <v/>
      </c>
    </row>
    <row r="7929" spans="1:13" x14ac:dyDescent="0.25">
      <c r="A7929"/>
      <c r="B7929" s="1"/>
      <c r="C7929"/>
      <c r="D7929"/>
      <c r="E7929" s="76"/>
      <c r="F7929" s="76"/>
      <c r="G7929" s="2"/>
      <c r="H7929" s="77"/>
      <c r="J7929" s="79" t="str">
        <f>IF(IF(IF(_xlfn.MAXIFS($F$2:$F7928,$C$2:$C7928,$C7929,$B$2:$B7928,$B7929,$A$2:$A7928,$A7929)=0,"",$E7929-_xlfn.MAXIFS($F$2:$F7928,$C$2:$C7928,$C7929,$B$2:$B7928,$B7929,$A$2:$A7928,$A7929))&lt;0,0,IF(_xlfn.MAXIFS($F$2:$F7928,$C$2:$C7928,$C7929,$B$2:$B7928,$B7929,$A$2:$A7928,$A7929)=0,"",$E7929-_xlfn.MAXIFS($F$2:$F7928,$C$2:$C7928,$C7929,$B$2:$B7928,$B7929,$A$2:$A7928,$A7929)))&gt;0.25,"",IF(IF(_xlfn.MAXIFS($F$2:$F7928,$C$2:$C7928,$C7929,$B$2:$B7928,$B7929,$A$2:$A7928,$A7929)=0,"",$E7929-_xlfn.MAXIFS($F$2:$F7928,$C$2:$C7928,$C7929,$B$2:$B7928,$B7929,$A$2:$A7928,$A7929))&lt;0,0,IF(_xlfn.MAXIFS($F$2:$F7928,$C$2:$C7928,$C7929,$B$2:$B7928,$B7929,$A$2:$A7928,$A7929)=0,"",$E7929-_xlfn.MAXIFS($F$2:$F7928,$C$2:$C7928,$C7929,$B$2:$B7928,$B7929,$A$2:$A7928,$A7929))))</f>
        <v/>
      </c>
      <c r="K7929" s="6" t="str">
        <f t="shared" si="370"/>
        <v/>
      </c>
      <c r="L7929" s="6" t="str">
        <f t="shared" si="371"/>
        <v/>
      </c>
      <c r="M7929" s="6" t="str">
        <f t="shared" si="369"/>
        <v/>
      </c>
    </row>
    <row r="7930" spans="1:13" x14ac:dyDescent="0.25">
      <c r="A7930"/>
      <c r="B7930" s="1"/>
      <c r="C7930"/>
      <c r="D7930"/>
      <c r="E7930" s="76"/>
      <c r="F7930" s="76"/>
      <c r="G7930" s="2"/>
      <c r="H7930" s="77"/>
      <c r="J7930" s="79" t="str">
        <f>IF(IF(IF(_xlfn.MAXIFS($F$2:$F7929,$C$2:$C7929,$C7930,$B$2:$B7929,$B7930,$A$2:$A7929,$A7930)=0,"",$E7930-_xlfn.MAXIFS($F$2:$F7929,$C$2:$C7929,$C7930,$B$2:$B7929,$B7930,$A$2:$A7929,$A7930))&lt;0,0,IF(_xlfn.MAXIFS($F$2:$F7929,$C$2:$C7929,$C7930,$B$2:$B7929,$B7930,$A$2:$A7929,$A7930)=0,"",$E7930-_xlfn.MAXIFS($F$2:$F7929,$C$2:$C7929,$C7930,$B$2:$B7929,$B7930,$A$2:$A7929,$A7930)))&gt;0.25,"",IF(IF(_xlfn.MAXIFS($F$2:$F7929,$C$2:$C7929,$C7930,$B$2:$B7929,$B7930,$A$2:$A7929,$A7930)=0,"",$E7930-_xlfn.MAXIFS($F$2:$F7929,$C$2:$C7929,$C7930,$B$2:$B7929,$B7930,$A$2:$A7929,$A7930))&lt;0,0,IF(_xlfn.MAXIFS($F$2:$F7929,$C$2:$C7929,$C7930,$B$2:$B7929,$B7930,$A$2:$A7929,$A7930)=0,"",$E7930-_xlfn.MAXIFS($F$2:$F7929,$C$2:$C7929,$C7930,$B$2:$B7929,$B7930,$A$2:$A7929,$A7930))))</f>
        <v/>
      </c>
      <c r="K7930" s="6" t="str">
        <f t="shared" si="370"/>
        <v/>
      </c>
      <c r="L7930" s="6" t="str">
        <f t="shared" si="371"/>
        <v/>
      </c>
      <c r="M7930" s="6" t="str">
        <f t="shared" si="369"/>
        <v/>
      </c>
    </row>
    <row r="7931" spans="1:13" x14ac:dyDescent="0.25">
      <c r="A7931"/>
      <c r="B7931" s="1"/>
      <c r="C7931"/>
      <c r="D7931"/>
      <c r="E7931" s="76"/>
      <c r="F7931" s="76"/>
      <c r="G7931" s="2"/>
      <c r="H7931" s="77"/>
      <c r="J7931" s="79" t="str">
        <f>IF(IF(IF(_xlfn.MAXIFS($F$2:$F7930,$C$2:$C7930,$C7931,$B$2:$B7930,$B7931,$A$2:$A7930,$A7931)=0,"",$E7931-_xlfn.MAXIFS($F$2:$F7930,$C$2:$C7930,$C7931,$B$2:$B7930,$B7931,$A$2:$A7930,$A7931))&lt;0,0,IF(_xlfn.MAXIFS($F$2:$F7930,$C$2:$C7930,$C7931,$B$2:$B7930,$B7931,$A$2:$A7930,$A7931)=0,"",$E7931-_xlfn.MAXIFS($F$2:$F7930,$C$2:$C7930,$C7931,$B$2:$B7930,$B7931,$A$2:$A7930,$A7931)))&gt;0.25,"",IF(IF(_xlfn.MAXIFS($F$2:$F7930,$C$2:$C7930,$C7931,$B$2:$B7930,$B7931,$A$2:$A7930,$A7931)=0,"",$E7931-_xlfn.MAXIFS($F$2:$F7930,$C$2:$C7930,$C7931,$B$2:$B7930,$B7931,$A$2:$A7930,$A7931))&lt;0,0,IF(_xlfn.MAXIFS($F$2:$F7930,$C$2:$C7930,$C7931,$B$2:$B7930,$B7931,$A$2:$A7930,$A7931)=0,"",$E7931-_xlfn.MAXIFS($F$2:$F7930,$C$2:$C7930,$C7931,$B$2:$B7930,$B7931,$A$2:$A7930,$A7931))))</f>
        <v/>
      </c>
      <c r="K7931" s="6" t="str">
        <f t="shared" si="370"/>
        <v/>
      </c>
      <c r="L7931" s="6" t="str">
        <f t="shared" si="371"/>
        <v/>
      </c>
      <c r="M7931" s="6" t="str">
        <f t="shared" si="369"/>
        <v/>
      </c>
    </row>
    <row r="7932" spans="1:13" x14ac:dyDescent="0.25">
      <c r="A7932"/>
      <c r="B7932" s="1"/>
      <c r="C7932"/>
      <c r="D7932"/>
      <c r="E7932" s="76"/>
      <c r="F7932" s="76"/>
      <c r="G7932" s="2"/>
      <c r="H7932" s="77"/>
      <c r="J7932" s="79" t="str">
        <f>IF(IF(IF(_xlfn.MAXIFS($F$2:$F7931,$C$2:$C7931,$C7932,$B$2:$B7931,$B7932,$A$2:$A7931,$A7932)=0,"",$E7932-_xlfn.MAXIFS($F$2:$F7931,$C$2:$C7931,$C7932,$B$2:$B7931,$B7932,$A$2:$A7931,$A7932))&lt;0,0,IF(_xlfn.MAXIFS($F$2:$F7931,$C$2:$C7931,$C7932,$B$2:$B7931,$B7932,$A$2:$A7931,$A7932)=0,"",$E7932-_xlfn.MAXIFS($F$2:$F7931,$C$2:$C7931,$C7932,$B$2:$B7931,$B7932,$A$2:$A7931,$A7932)))&gt;0.25,"",IF(IF(_xlfn.MAXIFS($F$2:$F7931,$C$2:$C7931,$C7932,$B$2:$B7931,$B7932,$A$2:$A7931,$A7932)=0,"",$E7932-_xlfn.MAXIFS($F$2:$F7931,$C$2:$C7931,$C7932,$B$2:$B7931,$B7932,$A$2:$A7931,$A7932))&lt;0,0,IF(_xlfn.MAXIFS($F$2:$F7931,$C$2:$C7931,$C7932,$B$2:$B7931,$B7932,$A$2:$A7931,$A7932)=0,"",$E7932-_xlfn.MAXIFS($F$2:$F7931,$C$2:$C7931,$C7932,$B$2:$B7931,$B7932,$A$2:$A7931,$A7932))))</f>
        <v/>
      </c>
      <c r="K7932" s="6" t="str">
        <f t="shared" si="370"/>
        <v/>
      </c>
      <c r="L7932" s="6" t="str">
        <f t="shared" si="371"/>
        <v/>
      </c>
      <c r="M7932" s="6" t="str">
        <f t="shared" si="369"/>
        <v/>
      </c>
    </row>
    <row r="7933" spans="1:13" x14ac:dyDescent="0.25">
      <c r="A7933"/>
      <c r="B7933" s="1"/>
      <c r="C7933"/>
      <c r="D7933"/>
      <c r="E7933" s="76"/>
      <c r="F7933" s="76"/>
      <c r="G7933" s="2"/>
      <c r="H7933" s="77"/>
      <c r="J7933" s="79" t="str">
        <f>IF(IF(IF(_xlfn.MAXIFS($F$2:$F7932,$C$2:$C7932,$C7933,$B$2:$B7932,$B7933,$A$2:$A7932,$A7933)=0,"",$E7933-_xlfn.MAXIFS($F$2:$F7932,$C$2:$C7932,$C7933,$B$2:$B7932,$B7933,$A$2:$A7932,$A7933))&lt;0,0,IF(_xlfn.MAXIFS($F$2:$F7932,$C$2:$C7932,$C7933,$B$2:$B7932,$B7933,$A$2:$A7932,$A7933)=0,"",$E7933-_xlfn.MAXIFS($F$2:$F7932,$C$2:$C7932,$C7933,$B$2:$B7932,$B7933,$A$2:$A7932,$A7933)))&gt;0.25,"",IF(IF(_xlfn.MAXIFS($F$2:$F7932,$C$2:$C7932,$C7933,$B$2:$B7932,$B7933,$A$2:$A7932,$A7933)=0,"",$E7933-_xlfn.MAXIFS($F$2:$F7932,$C$2:$C7932,$C7933,$B$2:$B7932,$B7933,$A$2:$A7932,$A7933))&lt;0,0,IF(_xlfn.MAXIFS($F$2:$F7932,$C$2:$C7932,$C7933,$B$2:$B7932,$B7933,$A$2:$A7932,$A7933)=0,"",$E7933-_xlfn.MAXIFS($F$2:$F7932,$C$2:$C7932,$C7933,$B$2:$B7932,$B7933,$A$2:$A7932,$A7933))))</f>
        <v/>
      </c>
      <c r="K7933" s="6" t="str">
        <f t="shared" si="370"/>
        <v/>
      </c>
      <c r="L7933" s="6" t="str">
        <f t="shared" si="371"/>
        <v/>
      </c>
      <c r="M7933" s="6" t="str">
        <f t="shared" si="369"/>
        <v/>
      </c>
    </row>
    <row r="7934" spans="1:13" x14ac:dyDescent="0.25">
      <c r="A7934"/>
      <c r="B7934" s="1"/>
      <c r="C7934"/>
      <c r="D7934"/>
      <c r="E7934" s="76"/>
      <c r="F7934" s="76"/>
      <c r="G7934" s="2"/>
      <c r="H7934" s="77"/>
      <c r="J7934" s="79" t="str">
        <f>IF(IF(IF(_xlfn.MAXIFS($F$2:$F7933,$C$2:$C7933,$C7934,$B$2:$B7933,$B7934,$A$2:$A7933,$A7934)=0,"",$E7934-_xlfn.MAXIFS($F$2:$F7933,$C$2:$C7933,$C7934,$B$2:$B7933,$B7934,$A$2:$A7933,$A7934))&lt;0,0,IF(_xlfn.MAXIFS($F$2:$F7933,$C$2:$C7933,$C7934,$B$2:$B7933,$B7934,$A$2:$A7933,$A7934)=0,"",$E7934-_xlfn.MAXIFS($F$2:$F7933,$C$2:$C7933,$C7934,$B$2:$B7933,$B7934,$A$2:$A7933,$A7934)))&gt;0.25,"",IF(IF(_xlfn.MAXIFS($F$2:$F7933,$C$2:$C7933,$C7934,$B$2:$B7933,$B7934,$A$2:$A7933,$A7934)=0,"",$E7934-_xlfn.MAXIFS($F$2:$F7933,$C$2:$C7933,$C7934,$B$2:$B7933,$B7934,$A$2:$A7933,$A7934))&lt;0,0,IF(_xlfn.MAXIFS($F$2:$F7933,$C$2:$C7933,$C7934,$B$2:$B7933,$B7934,$A$2:$A7933,$A7934)=0,"",$E7934-_xlfn.MAXIFS($F$2:$F7933,$C$2:$C7933,$C7934,$B$2:$B7933,$B7934,$A$2:$A7933,$A7934))))</f>
        <v/>
      </c>
      <c r="K7934" s="6" t="str">
        <f t="shared" si="370"/>
        <v/>
      </c>
      <c r="L7934" s="6" t="str">
        <f t="shared" si="371"/>
        <v/>
      </c>
      <c r="M7934" s="6" t="str">
        <f t="shared" si="369"/>
        <v/>
      </c>
    </row>
    <row r="7935" spans="1:13" x14ac:dyDescent="0.25">
      <c r="A7935"/>
      <c r="B7935" s="1"/>
      <c r="C7935"/>
      <c r="D7935"/>
      <c r="E7935" s="76"/>
      <c r="F7935" s="76"/>
      <c r="G7935" s="2"/>
      <c r="H7935" s="77"/>
      <c r="J7935" s="79" t="str">
        <f>IF(IF(IF(_xlfn.MAXIFS($F$2:$F7934,$C$2:$C7934,$C7935,$B$2:$B7934,$B7935,$A$2:$A7934,$A7935)=0,"",$E7935-_xlfn.MAXIFS($F$2:$F7934,$C$2:$C7934,$C7935,$B$2:$B7934,$B7935,$A$2:$A7934,$A7935))&lt;0,0,IF(_xlfn.MAXIFS($F$2:$F7934,$C$2:$C7934,$C7935,$B$2:$B7934,$B7935,$A$2:$A7934,$A7935)=0,"",$E7935-_xlfn.MAXIFS($F$2:$F7934,$C$2:$C7934,$C7935,$B$2:$B7934,$B7935,$A$2:$A7934,$A7935)))&gt;0.25,"",IF(IF(_xlfn.MAXIFS($F$2:$F7934,$C$2:$C7934,$C7935,$B$2:$B7934,$B7935,$A$2:$A7934,$A7935)=0,"",$E7935-_xlfn.MAXIFS($F$2:$F7934,$C$2:$C7934,$C7935,$B$2:$B7934,$B7935,$A$2:$A7934,$A7935))&lt;0,0,IF(_xlfn.MAXIFS($F$2:$F7934,$C$2:$C7934,$C7935,$B$2:$B7934,$B7935,$A$2:$A7934,$A7935)=0,"",$E7935-_xlfn.MAXIFS($F$2:$F7934,$C$2:$C7934,$C7935,$B$2:$B7934,$B7935,$A$2:$A7934,$A7935))))</f>
        <v/>
      </c>
      <c r="K7935" s="6" t="str">
        <f t="shared" si="370"/>
        <v/>
      </c>
      <c r="L7935" s="6" t="str">
        <f t="shared" si="371"/>
        <v/>
      </c>
      <c r="M7935" s="6" t="str">
        <f t="shared" si="369"/>
        <v/>
      </c>
    </row>
    <row r="7936" spans="1:13" x14ac:dyDescent="0.25">
      <c r="A7936"/>
      <c r="B7936" s="1"/>
      <c r="C7936"/>
      <c r="D7936"/>
      <c r="E7936" s="76"/>
      <c r="F7936" s="76"/>
      <c r="G7936" s="2"/>
      <c r="H7936" s="77"/>
      <c r="J7936" s="79" t="str">
        <f>IF(IF(IF(_xlfn.MAXIFS($F$2:$F7935,$C$2:$C7935,$C7936,$B$2:$B7935,$B7936,$A$2:$A7935,$A7936)=0,"",$E7936-_xlfn.MAXIFS($F$2:$F7935,$C$2:$C7935,$C7936,$B$2:$B7935,$B7936,$A$2:$A7935,$A7936))&lt;0,0,IF(_xlfn.MAXIFS($F$2:$F7935,$C$2:$C7935,$C7936,$B$2:$B7935,$B7936,$A$2:$A7935,$A7936)=0,"",$E7936-_xlfn.MAXIFS($F$2:$F7935,$C$2:$C7935,$C7936,$B$2:$B7935,$B7936,$A$2:$A7935,$A7936)))&gt;0.25,"",IF(IF(_xlfn.MAXIFS($F$2:$F7935,$C$2:$C7935,$C7936,$B$2:$B7935,$B7936,$A$2:$A7935,$A7936)=0,"",$E7936-_xlfn.MAXIFS($F$2:$F7935,$C$2:$C7935,$C7936,$B$2:$B7935,$B7936,$A$2:$A7935,$A7936))&lt;0,0,IF(_xlfn.MAXIFS($F$2:$F7935,$C$2:$C7935,$C7936,$B$2:$B7935,$B7936,$A$2:$A7935,$A7936)=0,"",$E7936-_xlfn.MAXIFS($F$2:$F7935,$C$2:$C7935,$C7936,$B$2:$B7935,$B7936,$A$2:$A7935,$A7936))))</f>
        <v/>
      </c>
      <c r="K7936" s="6" t="str">
        <f t="shared" si="370"/>
        <v/>
      </c>
      <c r="L7936" s="6" t="str">
        <f t="shared" si="371"/>
        <v/>
      </c>
      <c r="M7936" s="6" t="str">
        <f t="shared" si="369"/>
        <v/>
      </c>
    </row>
    <row r="7937" spans="1:13" x14ac:dyDescent="0.25">
      <c r="A7937"/>
      <c r="B7937" s="1"/>
      <c r="C7937"/>
      <c r="D7937"/>
      <c r="E7937" s="76"/>
      <c r="F7937" s="76"/>
      <c r="G7937" s="2"/>
      <c r="H7937" s="77"/>
      <c r="J7937" s="79" t="str">
        <f>IF(IF(IF(_xlfn.MAXIFS($F$2:$F7936,$C$2:$C7936,$C7937,$B$2:$B7936,$B7937,$A$2:$A7936,$A7937)=0,"",$E7937-_xlfn.MAXIFS($F$2:$F7936,$C$2:$C7936,$C7937,$B$2:$B7936,$B7937,$A$2:$A7936,$A7937))&lt;0,0,IF(_xlfn.MAXIFS($F$2:$F7936,$C$2:$C7936,$C7937,$B$2:$B7936,$B7937,$A$2:$A7936,$A7937)=0,"",$E7937-_xlfn.MAXIFS($F$2:$F7936,$C$2:$C7936,$C7937,$B$2:$B7936,$B7937,$A$2:$A7936,$A7937)))&gt;0.25,"",IF(IF(_xlfn.MAXIFS($F$2:$F7936,$C$2:$C7936,$C7937,$B$2:$B7936,$B7937,$A$2:$A7936,$A7937)=0,"",$E7937-_xlfn.MAXIFS($F$2:$F7936,$C$2:$C7936,$C7937,$B$2:$B7936,$B7937,$A$2:$A7936,$A7937))&lt;0,0,IF(_xlfn.MAXIFS($F$2:$F7936,$C$2:$C7936,$C7937,$B$2:$B7936,$B7937,$A$2:$A7936,$A7937)=0,"",$E7937-_xlfn.MAXIFS($F$2:$F7936,$C$2:$C7936,$C7937,$B$2:$B7936,$B7937,$A$2:$A7936,$A7937))))</f>
        <v/>
      </c>
      <c r="K7937" s="6" t="str">
        <f t="shared" si="370"/>
        <v/>
      </c>
      <c r="L7937" s="6" t="str">
        <f t="shared" si="371"/>
        <v/>
      </c>
      <c r="M7937" s="6" t="str">
        <f t="shared" si="369"/>
        <v/>
      </c>
    </row>
    <row r="7938" spans="1:13" x14ac:dyDescent="0.25">
      <c r="A7938"/>
      <c r="B7938" s="1"/>
      <c r="C7938"/>
      <c r="D7938"/>
      <c r="E7938" s="76"/>
      <c r="F7938" s="76"/>
      <c r="G7938" s="2"/>
      <c r="H7938" s="77"/>
      <c r="J7938" s="79" t="str">
        <f>IF(IF(IF(_xlfn.MAXIFS($F$2:$F7937,$C$2:$C7937,$C7938,$B$2:$B7937,$B7938,$A$2:$A7937,$A7938)=0,"",$E7938-_xlfn.MAXIFS($F$2:$F7937,$C$2:$C7937,$C7938,$B$2:$B7937,$B7938,$A$2:$A7937,$A7938))&lt;0,0,IF(_xlfn.MAXIFS($F$2:$F7937,$C$2:$C7937,$C7938,$B$2:$B7937,$B7938,$A$2:$A7937,$A7938)=0,"",$E7938-_xlfn.MAXIFS($F$2:$F7937,$C$2:$C7937,$C7938,$B$2:$B7937,$B7938,$A$2:$A7937,$A7938)))&gt;0.25,"",IF(IF(_xlfn.MAXIFS($F$2:$F7937,$C$2:$C7937,$C7938,$B$2:$B7937,$B7938,$A$2:$A7937,$A7938)=0,"",$E7938-_xlfn.MAXIFS($F$2:$F7937,$C$2:$C7937,$C7938,$B$2:$B7937,$B7938,$A$2:$A7937,$A7938))&lt;0,0,IF(_xlfn.MAXIFS($F$2:$F7937,$C$2:$C7937,$C7938,$B$2:$B7937,$B7938,$A$2:$A7937,$A7938)=0,"",$E7938-_xlfn.MAXIFS($F$2:$F7937,$C$2:$C7937,$C7938,$B$2:$B7937,$B7938,$A$2:$A7937,$A7938))))</f>
        <v/>
      </c>
      <c r="K7938" s="6" t="str">
        <f t="shared" si="370"/>
        <v/>
      </c>
      <c r="L7938" s="6" t="str">
        <f t="shared" si="371"/>
        <v/>
      </c>
      <c r="M7938" s="6" t="str">
        <f t="shared" ref="M7938:M8001" si="372">IF($A7938="","",IF(AND($K7938&gt;=10,$K7938&lt;=13),"Y",IF(AND($K7938=14,$L7938="EARLY"),"Y","N")))</f>
        <v/>
      </c>
    </row>
    <row r="7939" spans="1:13" x14ac:dyDescent="0.25">
      <c r="A7939"/>
      <c r="B7939" s="1"/>
      <c r="C7939"/>
      <c r="D7939"/>
      <c r="E7939" s="76"/>
      <c r="F7939" s="76"/>
      <c r="G7939" s="2"/>
      <c r="H7939" s="77"/>
      <c r="J7939" s="79" t="str">
        <f>IF(IF(IF(_xlfn.MAXIFS($F$2:$F7938,$C$2:$C7938,$C7939,$B$2:$B7938,$B7939,$A$2:$A7938,$A7939)=0,"",$E7939-_xlfn.MAXIFS($F$2:$F7938,$C$2:$C7938,$C7939,$B$2:$B7938,$B7939,$A$2:$A7938,$A7939))&lt;0,0,IF(_xlfn.MAXIFS($F$2:$F7938,$C$2:$C7938,$C7939,$B$2:$B7938,$B7939,$A$2:$A7938,$A7939)=0,"",$E7939-_xlfn.MAXIFS($F$2:$F7938,$C$2:$C7938,$C7939,$B$2:$B7938,$B7939,$A$2:$A7938,$A7939)))&gt;0.25,"",IF(IF(_xlfn.MAXIFS($F$2:$F7938,$C$2:$C7938,$C7939,$B$2:$B7938,$B7939,$A$2:$A7938,$A7939)=0,"",$E7939-_xlfn.MAXIFS($F$2:$F7938,$C$2:$C7938,$C7939,$B$2:$B7938,$B7939,$A$2:$A7938,$A7939))&lt;0,0,IF(_xlfn.MAXIFS($F$2:$F7938,$C$2:$C7938,$C7939,$B$2:$B7938,$B7939,$A$2:$A7938,$A7939)=0,"",$E7939-_xlfn.MAXIFS($F$2:$F7938,$C$2:$C7938,$C7939,$B$2:$B7938,$B7939,$A$2:$A7938,$A7939))))</f>
        <v/>
      </c>
      <c r="K7939" s="6" t="str">
        <f t="shared" ref="K7939:K8002" si="373">IF($J7939="","",IF(HOUR($E7939)&gt;19,19,IF(HOUR($E7939)&lt;5,5,HOUR($E7939))))</f>
        <v/>
      </c>
      <c r="L7939" s="6" t="str">
        <f t="shared" ref="L7939:L8002" si="374">IF($J7939="","",IF(MINUTE($E7939)&lt;30,"EARLY","LATE"))</f>
        <v/>
      </c>
      <c r="M7939" s="6" t="str">
        <f t="shared" si="372"/>
        <v/>
      </c>
    </row>
    <row r="7940" spans="1:13" x14ac:dyDescent="0.25">
      <c r="A7940"/>
      <c r="B7940" s="1"/>
      <c r="C7940"/>
      <c r="D7940"/>
      <c r="E7940" s="76"/>
      <c r="F7940" s="76"/>
      <c r="G7940" s="2"/>
      <c r="H7940" s="77"/>
      <c r="J7940" s="79" t="str">
        <f>IF(IF(IF(_xlfn.MAXIFS($F$2:$F7939,$C$2:$C7939,$C7940,$B$2:$B7939,$B7940,$A$2:$A7939,$A7940)=0,"",$E7940-_xlfn.MAXIFS($F$2:$F7939,$C$2:$C7939,$C7940,$B$2:$B7939,$B7940,$A$2:$A7939,$A7940))&lt;0,0,IF(_xlfn.MAXIFS($F$2:$F7939,$C$2:$C7939,$C7940,$B$2:$B7939,$B7940,$A$2:$A7939,$A7940)=0,"",$E7940-_xlfn.MAXIFS($F$2:$F7939,$C$2:$C7939,$C7940,$B$2:$B7939,$B7940,$A$2:$A7939,$A7940)))&gt;0.25,"",IF(IF(_xlfn.MAXIFS($F$2:$F7939,$C$2:$C7939,$C7940,$B$2:$B7939,$B7940,$A$2:$A7939,$A7940)=0,"",$E7940-_xlfn.MAXIFS($F$2:$F7939,$C$2:$C7939,$C7940,$B$2:$B7939,$B7940,$A$2:$A7939,$A7940))&lt;0,0,IF(_xlfn.MAXIFS($F$2:$F7939,$C$2:$C7939,$C7940,$B$2:$B7939,$B7940,$A$2:$A7939,$A7940)=0,"",$E7940-_xlfn.MAXIFS($F$2:$F7939,$C$2:$C7939,$C7940,$B$2:$B7939,$B7940,$A$2:$A7939,$A7940))))</f>
        <v/>
      </c>
      <c r="K7940" s="6" t="str">
        <f t="shared" si="373"/>
        <v/>
      </c>
      <c r="L7940" s="6" t="str">
        <f t="shared" si="374"/>
        <v/>
      </c>
      <c r="M7940" s="6" t="str">
        <f t="shared" si="372"/>
        <v/>
      </c>
    </row>
    <row r="7941" spans="1:13" x14ac:dyDescent="0.25">
      <c r="A7941"/>
      <c r="B7941" s="1"/>
      <c r="C7941"/>
      <c r="D7941"/>
      <c r="E7941" s="76"/>
      <c r="F7941" s="76"/>
      <c r="G7941" s="2"/>
      <c r="H7941" s="77"/>
      <c r="J7941" s="79" t="str">
        <f>IF(IF(IF(_xlfn.MAXIFS($F$2:$F7940,$C$2:$C7940,$C7941,$B$2:$B7940,$B7941,$A$2:$A7940,$A7941)=0,"",$E7941-_xlfn.MAXIFS($F$2:$F7940,$C$2:$C7940,$C7941,$B$2:$B7940,$B7941,$A$2:$A7940,$A7941))&lt;0,0,IF(_xlfn.MAXIFS($F$2:$F7940,$C$2:$C7940,$C7941,$B$2:$B7940,$B7941,$A$2:$A7940,$A7941)=0,"",$E7941-_xlfn.MAXIFS($F$2:$F7940,$C$2:$C7940,$C7941,$B$2:$B7940,$B7941,$A$2:$A7940,$A7941)))&gt;0.25,"",IF(IF(_xlfn.MAXIFS($F$2:$F7940,$C$2:$C7940,$C7941,$B$2:$B7940,$B7941,$A$2:$A7940,$A7941)=0,"",$E7941-_xlfn.MAXIFS($F$2:$F7940,$C$2:$C7940,$C7941,$B$2:$B7940,$B7941,$A$2:$A7940,$A7941))&lt;0,0,IF(_xlfn.MAXIFS($F$2:$F7940,$C$2:$C7940,$C7941,$B$2:$B7940,$B7941,$A$2:$A7940,$A7941)=0,"",$E7941-_xlfn.MAXIFS($F$2:$F7940,$C$2:$C7940,$C7941,$B$2:$B7940,$B7941,$A$2:$A7940,$A7941))))</f>
        <v/>
      </c>
      <c r="K7941" s="6" t="str">
        <f t="shared" si="373"/>
        <v/>
      </c>
      <c r="L7941" s="6" t="str">
        <f t="shared" si="374"/>
        <v/>
      </c>
      <c r="M7941" s="6" t="str">
        <f t="shared" si="372"/>
        <v/>
      </c>
    </row>
    <row r="7942" spans="1:13" x14ac:dyDescent="0.25">
      <c r="A7942"/>
      <c r="B7942" s="1"/>
      <c r="C7942"/>
      <c r="D7942"/>
      <c r="E7942" s="76"/>
      <c r="F7942" s="76"/>
      <c r="G7942" s="2"/>
      <c r="H7942" s="77"/>
      <c r="J7942" s="79" t="str">
        <f>IF(IF(IF(_xlfn.MAXIFS($F$2:$F7941,$C$2:$C7941,$C7942,$B$2:$B7941,$B7942,$A$2:$A7941,$A7942)=0,"",$E7942-_xlfn.MAXIFS($F$2:$F7941,$C$2:$C7941,$C7942,$B$2:$B7941,$B7942,$A$2:$A7941,$A7942))&lt;0,0,IF(_xlfn.MAXIFS($F$2:$F7941,$C$2:$C7941,$C7942,$B$2:$B7941,$B7942,$A$2:$A7941,$A7942)=0,"",$E7942-_xlfn.MAXIFS($F$2:$F7941,$C$2:$C7941,$C7942,$B$2:$B7941,$B7942,$A$2:$A7941,$A7942)))&gt;0.25,"",IF(IF(_xlfn.MAXIFS($F$2:$F7941,$C$2:$C7941,$C7942,$B$2:$B7941,$B7942,$A$2:$A7941,$A7942)=0,"",$E7942-_xlfn.MAXIFS($F$2:$F7941,$C$2:$C7941,$C7942,$B$2:$B7941,$B7942,$A$2:$A7941,$A7942))&lt;0,0,IF(_xlfn.MAXIFS($F$2:$F7941,$C$2:$C7941,$C7942,$B$2:$B7941,$B7942,$A$2:$A7941,$A7942)=0,"",$E7942-_xlfn.MAXIFS($F$2:$F7941,$C$2:$C7941,$C7942,$B$2:$B7941,$B7942,$A$2:$A7941,$A7942))))</f>
        <v/>
      </c>
      <c r="K7942" s="6" t="str">
        <f t="shared" si="373"/>
        <v/>
      </c>
      <c r="L7942" s="6" t="str">
        <f t="shared" si="374"/>
        <v/>
      </c>
      <c r="M7942" s="6" t="str">
        <f t="shared" si="372"/>
        <v/>
      </c>
    </row>
    <row r="7943" spans="1:13" x14ac:dyDescent="0.25">
      <c r="A7943"/>
      <c r="B7943" s="1"/>
      <c r="C7943"/>
      <c r="D7943"/>
      <c r="E7943" s="76"/>
      <c r="F7943" s="76"/>
      <c r="G7943" s="2"/>
      <c r="H7943" s="77"/>
      <c r="J7943" s="79" t="str">
        <f>IF(IF(IF(_xlfn.MAXIFS($F$2:$F7942,$C$2:$C7942,$C7943,$B$2:$B7942,$B7943,$A$2:$A7942,$A7943)=0,"",$E7943-_xlfn.MAXIFS($F$2:$F7942,$C$2:$C7942,$C7943,$B$2:$B7942,$B7943,$A$2:$A7942,$A7943))&lt;0,0,IF(_xlfn.MAXIFS($F$2:$F7942,$C$2:$C7942,$C7943,$B$2:$B7942,$B7943,$A$2:$A7942,$A7943)=0,"",$E7943-_xlfn.MAXIFS($F$2:$F7942,$C$2:$C7942,$C7943,$B$2:$B7942,$B7943,$A$2:$A7942,$A7943)))&gt;0.25,"",IF(IF(_xlfn.MAXIFS($F$2:$F7942,$C$2:$C7942,$C7943,$B$2:$B7942,$B7943,$A$2:$A7942,$A7943)=0,"",$E7943-_xlfn.MAXIFS($F$2:$F7942,$C$2:$C7942,$C7943,$B$2:$B7942,$B7943,$A$2:$A7942,$A7943))&lt;0,0,IF(_xlfn.MAXIFS($F$2:$F7942,$C$2:$C7942,$C7943,$B$2:$B7942,$B7943,$A$2:$A7942,$A7943)=0,"",$E7943-_xlfn.MAXIFS($F$2:$F7942,$C$2:$C7942,$C7943,$B$2:$B7942,$B7943,$A$2:$A7942,$A7943))))</f>
        <v/>
      </c>
      <c r="K7943" s="6" t="str">
        <f t="shared" si="373"/>
        <v/>
      </c>
      <c r="L7943" s="6" t="str">
        <f t="shared" si="374"/>
        <v/>
      </c>
      <c r="M7943" s="6" t="str">
        <f t="shared" si="372"/>
        <v/>
      </c>
    </row>
    <row r="7944" spans="1:13" x14ac:dyDescent="0.25">
      <c r="A7944"/>
      <c r="B7944" s="1"/>
      <c r="C7944"/>
      <c r="D7944"/>
      <c r="E7944" s="76"/>
      <c r="F7944" s="76"/>
      <c r="G7944" s="2"/>
      <c r="H7944" s="77"/>
      <c r="J7944" s="79" t="str">
        <f>IF(IF(IF(_xlfn.MAXIFS($F$2:$F7943,$C$2:$C7943,$C7944,$B$2:$B7943,$B7944,$A$2:$A7943,$A7944)=0,"",$E7944-_xlfn.MAXIFS($F$2:$F7943,$C$2:$C7943,$C7944,$B$2:$B7943,$B7944,$A$2:$A7943,$A7944))&lt;0,0,IF(_xlfn.MAXIFS($F$2:$F7943,$C$2:$C7943,$C7944,$B$2:$B7943,$B7944,$A$2:$A7943,$A7944)=0,"",$E7944-_xlfn.MAXIFS($F$2:$F7943,$C$2:$C7943,$C7944,$B$2:$B7943,$B7944,$A$2:$A7943,$A7944)))&gt;0.25,"",IF(IF(_xlfn.MAXIFS($F$2:$F7943,$C$2:$C7943,$C7944,$B$2:$B7943,$B7944,$A$2:$A7943,$A7944)=0,"",$E7944-_xlfn.MAXIFS($F$2:$F7943,$C$2:$C7943,$C7944,$B$2:$B7943,$B7944,$A$2:$A7943,$A7944))&lt;0,0,IF(_xlfn.MAXIFS($F$2:$F7943,$C$2:$C7943,$C7944,$B$2:$B7943,$B7944,$A$2:$A7943,$A7944)=0,"",$E7944-_xlfn.MAXIFS($F$2:$F7943,$C$2:$C7943,$C7944,$B$2:$B7943,$B7944,$A$2:$A7943,$A7944))))</f>
        <v/>
      </c>
      <c r="K7944" s="6" t="str">
        <f t="shared" si="373"/>
        <v/>
      </c>
      <c r="L7944" s="6" t="str">
        <f t="shared" si="374"/>
        <v/>
      </c>
      <c r="M7944" s="6" t="str">
        <f t="shared" si="372"/>
        <v/>
      </c>
    </row>
    <row r="7945" spans="1:13" x14ac:dyDescent="0.25">
      <c r="A7945"/>
      <c r="B7945" s="1"/>
      <c r="C7945"/>
      <c r="D7945"/>
      <c r="E7945" s="76"/>
      <c r="F7945" s="76"/>
      <c r="G7945" s="2"/>
      <c r="H7945" s="77"/>
      <c r="J7945" s="79" t="str">
        <f>IF(IF(IF(_xlfn.MAXIFS($F$2:$F7944,$C$2:$C7944,$C7945,$B$2:$B7944,$B7945,$A$2:$A7944,$A7945)=0,"",$E7945-_xlfn.MAXIFS($F$2:$F7944,$C$2:$C7944,$C7945,$B$2:$B7944,$B7945,$A$2:$A7944,$A7945))&lt;0,0,IF(_xlfn.MAXIFS($F$2:$F7944,$C$2:$C7944,$C7945,$B$2:$B7944,$B7945,$A$2:$A7944,$A7945)=0,"",$E7945-_xlfn.MAXIFS($F$2:$F7944,$C$2:$C7944,$C7945,$B$2:$B7944,$B7945,$A$2:$A7944,$A7945)))&gt;0.25,"",IF(IF(_xlfn.MAXIFS($F$2:$F7944,$C$2:$C7944,$C7945,$B$2:$B7944,$B7945,$A$2:$A7944,$A7945)=0,"",$E7945-_xlfn.MAXIFS($F$2:$F7944,$C$2:$C7944,$C7945,$B$2:$B7944,$B7945,$A$2:$A7944,$A7945))&lt;0,0,IF(_xlfn.MAXIFS($F$2:$F7944,$C$2:$C7944,$C7945,$B$2:$B7944,$B7945,$A$2:$A7944,$A7945)=0,"",$E7945-_xlfn.MAXIFS($F$2:$F7944,$C$2:$C7944,$C7945,$B$2:$B7944,$B7945,$A$2:$A7944,$A7945))))</f>
        <v/>
      </c>
      <c r="K7945" s="6" t="str">
        <f t="shared" si="373"/>
        <v/>
      </c>
      <c r="L7945" s="6" t="str">
        <f t="shared" si="374"/>
        <v/>
      </c>
      <c r="M7945" s="6" t="str">
        <f t="shared" si="372"/>
        <v/>
      </c>
    </row>
    <row r="7946" spans="1:13" x14ac:dyDescent="0.25">
      <c r="A7946"/>
      <c r="B7946" s="1"/>
      <c r="C7946"/>
      <c r="D7946"/>
      <c r="E7946" s="76"/>
      <c r="F7946" s="76"/>
      <c r="G7946" s="2"/>
      <c r="H7946" s="77"/>
      <c r="J7946" s="79" t="str">
        <f>IF(IF(IF(_xlfn.MAXIFS($F$2:$F7945,$C$2:$C7945,$C7946,$B$2:$B7945,$B7946,$A$2:$A7945,$A7946)=0,"",$E7946-_xlfn.MAXIFS($F$2:$F7945,$C$2:$C7945,$C7946,$B$2:$B7945,$B7946,$A$2:$A7945,$A7946))&lt;0,0,IF(_xlfn.MAXIFS($F$2:$F7945,$C$2:$C7945,$C7946,$B$2:$B7945,$B7946,$A$2:$A7945,$A7946)=0,"",$E7946-_xlfn.MAXIFS($F$2:$F7945,$C$2:$C7945,$C7946,$B$2:$B7945,$B7946,$A$2:$A7945,$A7946)))&gt;0.25,"",IF(IF(_xlfn.MAXIFS($F$2:$F7945,$C$2:$C7945,$C7946,$B$2:$B7945,$B7946,$A$2:$A7945,$A7946)=0,"",$E7946-_xlfn.MAXIFS($F$2:$F7945,$C$2:$C7945,$C7946,$B$2:$B7945,$B7946,$A$2:$A7945,$A7946))&lt;0,0,IF(_xlfn.MAXIFS($F$2:$F7945,$C$2:$C7945,$C7946,$B$2:$B7945,$B7946,$A$2:$A7945,$A7946)=0,"",$E7946-_xlfn.MAXIFS($F$2:$F7945,$C$2:$C7945,$C7946,$B$2:$B7945,$B7946,$A$2:$A7945,$A7946))))</f>
        <v/>
      </c>
      <c r="K7946" s="6" t="str">
        <f t="shared" si="373"/>
        <v/>
      </c>
      <c r="L7946" s="6" t="str">
        <f t="shared" si="374"/>
        <v/>
      </c>
      <c r="M7946" s="6" t="str">
        <f t="shared" si="372"/>
        <v/>
      </c>
    </row>
    <row r="7947" spans="1:13" x14ac:dyDescent="0.25">
      <c r="A7947"/>
      <c r="B7947" s="1"/>
      <c r="C7947"/>
      <c r="D7947"/>
      <c r="E7947" s="76"/>
      <c r="F7947" s="76"/>
      <c r="G7947" s="2"/>
      <c r="H7947" s="77"/>
      <c r="J7947" s="79" t="str">
        <f>IF(IF(IF(_xlfn.MAXIFS($F$2:$F7946,$C$2:$C7946,$C7947,$B$2:$B7946,$B7947,$A$2:$A7946,$A7947)=0,"",$E7947-_xlfn.MAXIFS($F$2:$F7946,$C$2:$C7946,$C7947,$B$2:$B7946,$B7947,$A$2:$A7946,$A7947))&lt;0,0,IF(_xlfn.MAXIFS($F$2:$F7946,$C$2:$C7946,$C7947,$B$2:$B7946,$B7947,$A$2:$A7946,$A7947)=0,"",$E7947-_xlfn.MAXIFS($F$2:$F7946,$C$2:$C7946,$C7947,$B$2:$B7946,$B7947,$A$2:$A7946,$A7947)))&gt;0.25,"",IF(IF(_xlfn.MAXIFS($F$2:$F7946,$C$2:$C7946,$C7947,$B$2:$B7946,$B7947,$A$2:$A7946,$A7947)=0,"",$E7947-_xlfn.MAXIFS($F$2:$F7946,$C$2:$C7946,$C7947,$B$2:$B7946,$B7947,$A$2:$A7946,$A7947))&lt;0,0,IF(_xlfn.MAXIFS($F$2:$F7946,$C$2:$C7946,$C7947,$B$2:$B7946,$B7947,$A$2:$A7946,$A7947)=0,"",$E7947-_xlfn.MAXIFS($F$2:$F7946,$C$2:$C7946,$C7947,$B$2:$B7946,$B7947,$A$2:$A7946,$A7947))))</f>
        <v/>
      </c>
      <c r="K7947" s="6" t="str">
        <f t="shared" si="373"/>
        <v/>
      </c>
      <c r="L7947" s="6" t="str">
        <f t="shared" si="374"/>
        <v/>
      </c>
      <c r="M7947" s="6" t="str">
        <f t="shared" si="372"/>
        <v/>
      </c>
    </row>
    <row r="7948" spans="1:13" x14ac:dyDescent="0.25">
      <c r="A7948"/>
      <c r="B7948" s="1"/>
      <c r="C7948"/>
      <c r="D7948"/>
      <c r="E7948" s="76"/>
      <c r="F7948" s="76"/>
      <c r="G7948" s="2"/>
      <c r="H7948" s="77"/>
      <c r="J7948" s="79" t="str">
        <f>IF(IF(IF(_xlfn.MAXIFS($F$2:$F7947,$C$2:$C7947,$C7948,$B$2:$B7947,$B7948,$A$2:$A7947,$A7948)=0,"",$E7948-_xlfn.MAXIFS($F$2:$F7947,$C$2:$C7947,$C7948,$B$2:$B7947,$B7948,$A$2:$A7947,$A7948))&lt;0,0,IF(_xlfn.MAXIFS($F$2:$F7947,$C$2:$C7947,$C7948,$B$2:$B7947,$B7948,$A$2:$A7947,$A7948)=0,"",$E7948-_xlfn.MAXIFS($F$2:$F7947,$C$2:$C7947,$C7948,$B$2:$B7947,$B7948,$A$2:$A7947,$A7948)))&gt;0.25,"",IF(IF(_xlfn.MAXIFS($F$2:$F7947,$C$2:$C7947,$C7948,$B$2:$B7947,$B7948,$A$2:$A7947,$A7948)=0,"",$E7948-_xlfn.MAXIFS($F$2:$F7947,$C$2:$C7947,$C7948,$B$2:$B7947,$B7948,$A$2:$A7947,$A7948))&lt;0,0,IF(_xlfn.MAXIFS($F$2:$F7947,$C$2:$C7947,$C7948,$B$2:$B7947,$B7948,$A$2:$A7947,$A7948)=0,"",$E7948-_xlfn.MAXIFS($F$2:$F7947,$C$2:$C7947,$C7948,$B$2:$B7947,$B7948,$A$2:$A7947,$A7948))))</f>
        <v/>
      </c>
      <c r="K7948" s="6" t="str">
        <f t="shared" si="373"/>
        <v/>
      </c>
      <c r="L7948" s="6" t="str">
        <f t="shared" si="374"/>
        <v/>
      </c>
      <c r="M7948" s="6" t="str">
        <f t="shared" si="372"/>
        <v/>
      </c>
    </row>
    <row r="7949" spans="1:13" x14ac:dyDescent="0.25">
      <c r="A7949"/>
      <c r="B7949" s="1"/>
      <c r="C7949"/>
      <c r="D7949"/>
      <c r="E7949" s="76"/>
      <c r="F7949" s="76"/>
      <c r="G7949" s="2"/>
      <c r="H7949" s="77"/>
      <c r="J7949" s="79" t="str">
        <f>IF(IF(IF(_xlfn.MAXIFS($F$2:$F7948,$C$2:$C7948,$C7949,$B$2:$B7948,$B7949,$A$2:$A7948,$A7949)=0,"",$E7949-_xlfn.MAXIFS($F$2:$F7948,$C$2:$C7948,$C7949,$B$2:$B7948,$B7949,$A$2:$A7948,$A7949))&lt;0,0,IF(_xlfn.MAXIFS($F$2:$F7948,$C$2:$C7948,$C7949,$B$2:$B7948,$B7949,$A$2:$A7948,$A7949)=0,"",$E7949-_xlfn.MAXIFS($F$2:$F7948,$C$2:$C7948,$C7949,$B$2:$B7948,$B7949,$A$2:$A7948,$A7949)))&gt;0.25,"",IF(IF(_xlfn.MAXIFS($F$2:$F7948,$C$2:$C7948,$C7949,$B$2:$B7948,$B7949,$A$2:$A7948,$A7949)=0,"",$E7949-_xlfn.MAXIFS($F$2:$F7948,$C$2:$C7948,$C7949,$B$2:$B7948,$B7949,$A$2:$A7948,$A7949))&lt;0,0,IF(_xlfn.MAXIFS($F$2:$F7948,$C$2:$C7948,$C7949,$B$2:$B7948,$B7949,$A$2:$A7948,$A7949)=0,"",$E7949-_xlfn.MAXIFS($F$2:$F7948,$C$2:$C7948,$C7949,$B$2:$B7948,$B7949,$A$2:$A7948,$A7949))))</f>
        <v/>
      </c>
      <c r="K7949" s="6" t="str">
        <f t="shared" si="373"/>
        <v/>
      </c>
      <c r="L7949" s="6" t="str">
        <f t="shared" si="374"/>
        <v/>
      </c>
      <c r="M7949" s="6" t="str">
        <f t="shared" si="372"/>
        <v/>
      </c>
    </row>
    <row r="7950" spans="1:13" x14ac:dyDescent="0.25">
      <c r="A7950"/>
      <c r="B7950" s="1"/>
      <c r="C7950"/>
      <c r="D7950"/>
      <c r="E7950" s="76"/>
      <c r="F7950" s="76"/>
      <c r="G7950" s="2"/>
      <c r="H7950" s="77"/>
      <c r="J7950" s="79" t="str">
        <f>IF(IF(IF(_xlfn.MAXIFS($F$2:$F7949,$C$2:$C7949,$C7950,$B$2:$B7949,$B7950,$A$2:$A7949,$A7950)=0,"",$E7950-_xlfn.MAXIFS($F$2:$F7949,$C$2:$C7949,$C7950,$B$2:$B7949,$B7950,$A$2:$A7949,$A7950))&lt;0,0,IF(_xlfn.MAXIFS($F$2:$F7949,$C$2:$C7949,$C7950,$B$2:$B7949,$B7950,$A$2:$A7949,$A7950)=0,"",$E7950-_xlfn.MAXIFS($F$2:$F7949,$C$2:$C7949,$C7950,$B$2:$B7949,$B7950,$A$2:$A7949,$A7950)))&gt;0.25,"",IF(IF(_xlfn.MAXIFS($F$2:$F7949,$C$2:$C7949,$C7950,$B$2:$B7949,$B7950,$A$2:$A7949,$A7950)=0,"",$E7950-_xlfn.MAXIFS($F$2:$F7949,$C$2:$C7949,$C7950,$B$2:$B7949,$B7950,$A$2:$A7949,$A7950))&lt;0,0,IF(_xlfn.MAXIFS($F$2:$F7949,$C$2:$C7949,$C7950,$B$2:$B7949,$B7950,$A$2:$A7949,$A7950)=0,"",$E7950-_xlfn.MAXIFS($F$2:$F7949,$C$2:$C7949,$C7950,$B$2:$B7949,$B7950,$A$2:$A7949,$A7950))))</f>
        <v/>
      </c>
      <c r="K7950" s="6" t="str">
        <f t="shared" si="373"/>
        <v/>
      </c>
      <c r="L7950" s="6" t="str">
        <f t="shared" si="374"/>
        <v/>
      </c>
      <c r="M7950" s="6" t="str">
        <f t="shared" si="372"/>
        <v/>
      </c>
    </row>
    <row r="7951" spans="1:13" x14ac:dyDescent="0.25">
      <c r="A7951"/>
      <c r="B7951" s="1"/>
      <c r="C7951"/>
      <c r="D7951"/>
      <c r="E7951" s="76"/>
      <c r="F7951" s="76"/>
      <c r="G7951" s="2"/>
      <c r="H7951" s="77"/>
      <c r="J7951" s="79" t="str">
        <f>IF(IF(IF(_xlfn.MAXIFS($F$2:$F7950,$C$2:$C7950,$C7951,$B$2:$B7950,$B7951,$A$2:$A7950,$A7951)=0,"",$E7951-_xlfn.MAXIFS($F$2:$F7950,$C$2:$C7950,$C7951,$B$2:$B7950,$B7951,$A$2:$A7950,$A7951))&lt;0,0,IF(_xlfn.MAXIFS($F$2:$F7950,$C$2:$C7950,$C7951,$B$2:$B7950,$B7951,$A$2:$A7950,$A7951)=0,"",$E7951-_xlfn.MAXIFS($F$2:$F7950,$C$2:$C7950,$C7951,$B$2:$B7950,$B7951,$A$2:$A7950,$A7951)))&gt;0.25,"",IF(IF(_xlfn.MAXIFS($F$2:$F7950,$C$2:$C7950,$C7951,$B$2:$B7950,$B7951,$A$2:$A7950,$A7951)=0,"",$E7951-_xlfn.MAXIFS($F$2:$F7950,$C$2:$C7950,$C7951,$B$2:$B7950,$B7951,$A$2:$A7950,$A7951))&lt;0,0,IF(_xlfn.MAXIFS($F$2:$F7950,$C$2:$C7950,$C7951,$B$2:$B7950,$B7951,$A$2:$A7950,$A7951)=0,"",$E7951-_xlfn.MAXIFS($F$2:$F7950,$C$2:$C7950,$C7951,$B$2:$B7950,$B7951,$A$2:$A7950,$A7951))))</f>
        <v/>
      </c>
      <c r="K7951" s="6" t="str">
        <f t="shared" si="373"/>
        <v/>
      </c>
      <c r="L7951" s="6" t="str">
        <f t="shared" si="374"/>
        <v/>
      </c>
      <c r="M7951" s="6" t="str">
        <f t="shared" si="372"/>
        <v/>
      </c>
    </row>
    <row r="7952" spans="1:13" x14ac:dyDescent="0.25">
      <c r="A7952"/>
      <c r="B7952" s="1"/>
      <c r="C7952"/>
      <c r="D7952"/>
      <c r="E7952" s="76"/>
      <c r="F7952" s="76"/>
      <c r="G7952" s="2"/>
      <c r="H7952" s="77"/>
      <c r="J7952" s="79" t="str">
        <f>IF(IF(IF(_xlfn.MAXIFS($F$2:$F7951,$C$2:$C7951,$C7952,$B$2:$B7951,$B7952,$A$2:$A7951,$A7952)=0,"",$E7952-_xlfn.MAXIFS($F$2:$F7951,$C$2:$C7951,$C7952,$B$2:$B7951,$B7952,$A$2:$A7951,$A7952))&lt;0,0,IF(_xlfn.MAXIFS($F$2:$F7951,$C$2:$C7951,$C7952,$B$2:$B7951,$B7952,$A$2:$A7951,$A7952)=0,"",$E7952-_xlfn.MAXIFS($F$2:$F7951,$C$2:$C7951,$C7952,$B$2:$B7951,$B7952,$A$2:$A7951,$A7952)))&gt;0.25,"",IF(IF(_xlfn.MAXIFS($F$2:$F7951,$C$2:$C7951,$C7952,$B$2:$B7951,$B7952,$A$2:$A7951,$A7952)=0,"",$E7952-_xlfn.MAXIFS($F$2:$F7951,$C$2:$C7951,$C7952,$B$2:$B7951,$B7952,$A$2:$A7951,$A7952))&lt;0,0,IF(_xlfn.MAXIFS($F$2:$F7951,$C$2:$C7951,$C7952,$B$2:$B7951,$B7952,$A$2:$A7951,$A7952)=0,"",$E7952-_xlfn.MAXIFS($F$2:$F7951,$C$2:$C7951,$C7952,$B$2:$B7951,$B7952,$A$2:$A7951,$A7952))))</f>
        <v/>
      </c>
      <c r="K7952" s="6" t="str">
        <f t="shared" si="373"/>
        <v/>
      </c>
      <c r="L7952" s="6" t="str">
        <f t="shared" si="374"/>
        <v/>
      </c>
      <c r="M7952" s="6" t="str">
        <f t="shared" si="372"/>
        <v/>
      </c>
    </row>
    <row r="7953" spans="1:13" x14ac:dyDescent="0.25">
      <c r="A7953"/>
      <c r="B7953" s="1"/>
      <c r="C7953"/>
      <c r="D7953"/>
      <c r="E7953" s="76"/>
      <c r="F7953" s="76"/>
      <c r="G7953" s="2"/>
      <c r="H7953" s="77"/>
      <c r="J7953" s="79" t="str">
        <f>IF(IF(IF(_xlfn.MAXIFS($F$2:$F7952,$C$2:$C7952,$C7953,$B$2:$B7952,$B7953,$A$2:$A7952,$A7953)=0,"",$E7953-_xlfn.MAXIFS($F$2:$F7952,$C$2:$C7952,$C7953,$B$2:$B7952,$B7953,$A$2:$A7952,$A7953))&lt;0,0,IF(_xlfn.MAXIFS($F$2:$F7952,$C$2:$C7952,$C7953,$B$2:$B7952,$B7953,$A$2:$A7952,$A7953)=0,"",$E7953-_xlfn.MAXIFS($F$2:$F7952,$C$2:$C7952,$C7953,$B$2:$B7952,$B7953,$A$2:$A7952,$A7953)))&gt;0.25,"",IF(IF(_xlfn.MAXIFS($F$2:$F7952,$C$2:$C7952,$C7953,$B$2:$B7952,$B7953,$A$2:$A7952,$A7953)=0,"",$E7953-_xlfn.MAXIFS($F$2:$F7952,$C$2:$C7952,$C7953,$B$2:$B7952,$B7953,$A$2:$A7952,$A7953))&lt;0,0,IF(_xlfn.MAXIFS($F$2:$F7952,$C$2:$C7952,$C7953,$B$2:$B7952,$B7953,$A$2:$A7952,$A7953)=0,"",$E7953-_xlfn.MAXIFS($F$2:$F7952,$C$2:$C7952,$C7953,$B$2:$B7952,$B7953,$A$2:$A7952,$A7953))))</f>
        <v/>
      </c>
      <c r="K7953" s="6" t="str">
        <f t="shared" si="373"/>
        <v/>
      </c>
      <c r="L7953" s="6" t="str">
        <f t="shared" si="374"/>
        <v/>
      </c>
      <c r="M7953" s="6" t="str">
        <f t="shared" si="372"/>
        <v/>
      </c>
    </row>
    <row r="7954" spans="1:13" x14ac:dyDescent="0.25">
      <c r="A7954"/>
      <c r="B7954" s="1"/>
      <c r="C7954"/>
      <c r="D7954"/>
      <c r="E7954" s="76"/>
      <c r="F7954" s="76"/>
      <c r="G7954" s="2"/>
      <c r="H7954" s="77"/>
      <c r="J7954" s="79" t="str">
        <f>IF(IF(IF(_xlfn.MAXIFS($F$2:$F7953,$C$2:$C7953,$C7954,$B$2:$B7953,$B7954,$A$2:$A7953,$A7954)=0,"",$E7954-_xlfn.MAXIFS($F$2:$F7953,$C$2:$C7953,$C7954,$B$2:$B7953,$B7954,$A$2:$A7953,$A7954))&lt;0,0,IF(_xlfn.MAXIFS($F$2:$F7953,$C$2:$C7953,$C7954,$B$2:$B7953,$B7954,$A$2:$A7953,$A7954)=0,"",$E7954-_xlfn.MAXIFS($F$2:$F7953,$C$2:$C7953,$C7954,$B$2:$B7953,$B7954,$A$2:$A7953,$A7954)))&gt;0.25,"",IF(IF(_xlfn.MAXIFS($F$2:$F7953,$C$2:$C7953,$C7954,$B$2:$B7953,$B7954,$A$2:$A7953,$A7954)=0,"",$E7954-_xlfn.MAXIFS($F$2:$F7953,$C$2:$C7953,$C7954,$B$2:$B7953,$B7954,$A$2:$A7953,$A7954))&lt;0,0,IF(_xlfn.MAXIFS($F$2:$F7953,$C$2:$C7953,$C7954,$B$2:$B7953,$B7954,$A$2:$A7953,$A7954)=0,"",$E7954-_xlfn.MAXIFS($F$2:$F7953,$C$2:$C7953,$C7954,$B$2:$B7953,$B7954,$A$2:$A7953,$A7954))))</f>
        <v/>
      </c>
      <c r="K7954" s="6" t="str">
        <f t="shared" si="373"/>
        <v/>
      </c>
      <c r="L7954" s="6" t="str">
        <f t="shared" si="374"/>
        <v/>
      </c>
      <c r="M7954" s="6" t="str">
        <f t="shared" si="372"/>
        <v/>
      </c>
    </row>
    <row r="7955" spans="1:13" x14ac:dyDescent="0.25">
      <c r="A7955"/>
      <c r="B7955" s="1"/>
      <c r="C7955"/>
      <c r="D7955"/>
      <c r="E7955" s="76"/>
      <c r="F7955" s="76"/>
      <c r="G7955" s="2"/>
      <c r="H7955" s="77"/>
      <c r="J7955" s="79" t="str">
        <f>IF(IF(IF(_xlfn.MAXIFS($F$2:$F7954,$C$2:$C7954,$C7955,$B$2:$B7954,$B7955,$A$2:$A7954,$A7955)=0,"",$E7955-_xlfn.MAXIFS($F$2:$F7954,$C$2:$C7954,$C7955,$B$2:$B7954,$B7955,$A$2:$A7954,$A7955))&lt;0,0,IF(_xlfn.MAXIFS($F$2:$F7954,$C$2:$C7954,$C7955,$B$2:$B7954,$B7955,$A$2:$A7954,$A7955)=0,"",$E7955-_xlfn.MAXIFS($F$2:$F7954,$C$2:$C7954,$C7955,$B$2:$B7954,$B7955,$A$2:$A7954,$A7955)))&gt;0.25,"",IF(IF(_xlfn.MAXIFS($F$2:$F7954,$C$2:$C7954,$C7955,$B$2:$B7954,$B7955,$A$2:$A7954,$A7955)=0,"",$E7955-_xlfn.MAXIFS($F$2:$F7954,$C$2:$C7954,$C7955,$B$2:$B7954,$B7955,$A$2:$A7954,$A7955))&lt;0,0,IF(_xlfn.MAXIFS($F$2:$F7954,$C$2:$C7954,$C7955,$B$2:$B7954,$B7955,$A$2:$A7954,$A7955)=0,"",$E7955-_xlfn.MAXIFS($F$2:$F7954,$C$2:$C7954,$C7955,$B$2:$B7954,$B7955,$A$2:$A7954,$A7955))))</f>
        <v/>
      </c>
      <c r="K7955" s="6" t="str">
        <f t="shared" si="373"/>
        <v/>
      </c>
      <c r="L7955" s="6" t="str">
        <f t="shared" si="374"/>
        <v/>
      </c>
      <c r="M7955" s="6" t="str">
        <f t="shared" si="372"/>
        <v/>
      </c>
    </row>
    <row r="7956" spans="1:13" x14ac:dyDescent="0.25">
      <c r="A7956"/>
      <c r="B7956" s="1"/>
      <c r="C7956"/>
      <c r="D7956"/>
      <c r="E7956" s="76"/>
      <c r="F7956" s="76"/>
      <c r="G7956" s="2"/>
      <c r="H7956" s="77"/>
      <c r="J7956" s="79" t="str">
        <f>IF(IF(IF(_xlfn.MAXIFS($F$2:$F7955,$C$2:$C7955,$C7956,$B$2:$B7955,$B7956,$A$2:$A7955,$A7956)=0,"",$E7956-_xlfn.MAXIFS($F$2:$F7955,$C$2:$C7955,$C7956,$B$2:$B7955,$B7956,$A$2:$A7955,$A7956))&lt;0,0,IF(_xlfn.MAXIFS($F$2:$F7955,$C$2:$C7955,$C7956,$B$2:$B7955,$B7956,$A$2:$A7955,$A7956)=0,"",$E7956-_xlfn.MAXIFS($F$2:$F7955,$C$2:$C7955,$C7956,$B$2:$B7955,$B7956,$A$2:$A7955,$A7956)))&gt;0.25,"",IF(IF(_xlfn.MAXIFS($F$2:$F7955,$C$2:$C7955,$C7956,$B$2:$B7955,$B7956,$A$2:$A7955,$A7956)=0,"",$E7956-_xlfn.MAXIFS($F$2:$F7955,$C$2:$C7955,$C7956,$B$2:$B7955,$B7956,$A$2:$A7955,$A7956))&lt;0,0,IF(_xlfn.MAXIFS($F$2:$F7955,$C$2:$C7955,$C7956,$B$2:$B7955,$B7956,$A$2:$A7955,$A7956)=0,"",$E7956-_xlfn.MAXIFS($F$2:$F7955,$C$2:$C7955,$C7956,$B$2:$B7955,$B7956,$A$2:$A7955,$A7956))))</f>
        <v/>
      </c>
      <c r="K7956" s="6" t="str">
        <f t="shared" si="373"/>
        <v/>
      </c>
      <c r="L7956" s="6" t="str">
        <f t="shared" si="374"/>
        <v/>
      </c>
      <c r="M7956" s="6" t="str">
        <f t="shared" si="372"/>
        <v/>
      </c>
    </row>
    <row r="7957" spans="1:13" x14ac:dyDescent="0.25">
      <c r="A7957"/>
      <c r="B7957" s="1"/>
      <c r="C7957"/>
      <c r="D7957"/>
      <c r="E7957" s="76"/>
      <c r="F7957" s="76"/>
      <c r="G7957" s="2"/>
      <c r="H7957" s="77"/>
      <c r="J7957" s="79" t="str">
        <f>IF(IF(IF(_xlfn.MAXIFS($F$2:$F7956,$C$2:$C7956,$C7957,$B$2:$B7956,$B7957,$A$2:$A7956,$A7957)=0,"",$E7957-_xlfn.MAXIFS($F$2:$F7956,$C$2:$C7956,$C7957,$B$2:$B7956,$B7957,$A$2:$A7956,$A7957))&lt;0,0,IF(_xlfn.MAXIFS($F$2:$F7956,$C$2:$C7956,$C7957,$B$2:$B7956,$B7957,$A$2:$A7956,$A7957)=0,"",$E7957-_xlfn.MAXIFS($F$2:$F7956,$C$2:$C7956,$C7957,$B$2:$B7956,$B7957,$A$2:$A7956,$A7957)))&gt;0.25,"",IF(IF(_xlfn.MAXIFS($F$2:$F7956,$C$2:$C7956,$C7957,$B$2:$B7956,$B7957,$A$2:$A7956,$A7957)=0,"",$E7957-_xlfn.MAXIFS($F$2:$F7956,$C$2:$C7956,$C7957,$B$2:$B7956,$B7957,$A$2:$A7956,$A7957))&lt;0,0,IF(_xlfn.MAXIFS($F$2:$F7956,$C$2:$C7956,$C7957,$B$2:$B7956,$B7957,$A$2:$A7956,$A7957)=0,"",$E7957-_xlfn.MAXIFS($F$2:$F7956,$C$2:$C7956,$C7957,$B$2:$B7956,$B7957,$A$2:$A7956,$A7957))))</f>
        <v/>
      </c>
      <c r="K7957" s="6" t="str">
        <f t="shared" si="373"/>
        <v/>
      </c>
      <c r="L7957" s="6" t="str">
        <f t="shared" si="374"/>
        <v/>
      </c>
      <c r="M7957" s="6" t="str">
        <f t="shared" si="372"/>
        <v/>
      </c>
    </row>
    <row r="7958" spans="1:13" x14ac:dyDescent="0.25">
      <c r="A7958"/>
      <c r="B7958" s="1"/>
      <c r="C7958"/>
      <c r="D7958"/>
      <c r="E7958" s="76"/>
      <c r="F7958" s="76"/>
      <c r="G7958" s="2"/>
      <c r="H7958" s="77"/>
      <c r="J7958" s="79" t="str">
        <f>IF(IF(IF(_xlfn.MAXIFS($F$2:$F7957,$C$2:$C7957,$C7958,$B$2:$B7957,$B7958,$A$2:$A7957,$A7958)=0,"",$E7958-_xlfn.MAXIFS($F$2:$F7957,$C$2:$C7957,$C7958,$B$2:$B7957,$B7958,$A$2:$A7957,$A7958))&lt;0,0,IF(_xlfn.MAXIFS($F$2:$F7957,$C$2:$C7957,$C7958,$B$2:$B7957,$B7958,$A$2:$A7957,$A7958)=0,"",$E7958-_xlfn.MAXIFS($F$2:$F7957,$C$2:$C7957,$C7958,$B$2:$B7957,$B7958,$A$2:$A7957,$A7958)))&gt;0.25,"",IF(IF(_xlfn.MAXIFS($F$2:$F7957,$C$2:$C7957,$C7958,$B$2:$B7957,$B7958,$A$2:$A7957,$A7958)=0,"",$E7958-_xlfn.MAXIFS($F$2:$F7957,$C$2:$C7957,$C7958,$B$2:$B7957,$B7958,$A$2:$A7957,$A7958))&lt;0,0,IF(_xlfn.MAXIFS($F$2:$F7957,$C$2:$C7957,$C7958,$B$2:$B7957,$B7958,$A$2:$A7957,$A7958)=0,"",$E7958-_xlfn.MAXIFS($F$2:$F7957,$C$2:$C7957,$C7958,$B$2:$B7957,$B7958,$A$2:$A7957,$A7958))))</f>
        <v/>
      </c>
      <c r="K7958" s="6" t="str">
        <f t="shared" si="373"/>
        <v/>
      </c>
      <c r="L7958" s="6" t="str">
        <f t="shared" si="374"/>
        <v/>
      </c>
      <c r="M7958" s="6" t="str">
        <f t="shared" si="372"/>
        <v/>
      </c>
    </row>
    <row r="7959" spans="1:13" x14ac:dyDescent="0.25">
      <c r="A7959"/>
      <c r="B7959" s="1"/>
      <c r="C7959"/>
      <c r="D7959"/>
      <c r="E7959" s="76"/>
      <c r="F7959" s="76"/>
      <c r="G7959" s="2"/>
      <c r="H7959" s="77"/>
      <c r="J7959" s="79" t="str">
        <f>IF(IF(IF(_xlfn.MAXIFS($F$2:$F7958,$C$2:$C7958,$C7959,$B$2:$B7958,$B7959,$A$2:$A7958,$A7959)=0,"",$E7959-_xlfn.MAXIFS($F$2:$F7958,$C$2:$C7958,$C7959,$B$2:$B7958,$B7959,$A$2:$A7958,$A7959))&lt;0,0,IF(_xlfn.MAXIFS($F$2:$F7958,$C$2:$C7958,$C7959,$B$2:$B7958,$B7959,$A$2:$A7958,$A7959)=0,"",$E7959-_xlfn.MAXIFS($F$2:$F7958,$C$2:$C7958,$C7959,$B$2:$B7958,$B7959,$A$2:$A7958,$A7959)))&gt;0.25,"",IF(IF(_xlfn.MAXIFS($F$2:$F7958,$C$2:$C7958,$C7959,$B$2:$B7958,$B7959,$A$2:$A7958,$A7959)=0,"",$E7959-_xlfn.MAXIFS($F$2:$F7958,$C$2:$C7958,$C7959,$B$2:$B7958,$B7959,$A$2:$A7958,$A7959))&lt;0,0,IF(_xlfn.MAXIFS($F$2:$F7958,$C$2:$C7958,$C7959,$B$2:$B7958,$B7959,$A$2:$A7958,$A7959)=0,"",$E7959-_xlfn.MAXIFS($F$2:$F7958,$C$2:$C7958,$C7959,$B$2:$B7958,$B7959,$A$2:$A7958,$A7959))))</f>
        <v/>
      </c>
      <c r="K7959" s="6" t="str">
        <f t="shared" si="373"/>
        <v/>
      </c>
      <c r="L7959" s="6" t="str">
        <f t="shared" si="374"/>
        <v/>
      </c>
      <c r="M7959" s="6" t="str">
        <f t="shared" si="372"/>
        <v/>
      </c>
    </row>
    <row r="7960" spans="1:13" x14ac:dyDescent="0.25">
      <c r="A7960"/>
      <c r="B7960" s="1"/>
      <c r="C7960"/>
      <c r="D7960"/>
      <c r="E7960" s="76"/>
      <c r="F7960" s="76"/>
      <c r="G7960" s="2"/>
      <c r="H7960" s="77"/>
      <c r="J7960" s="79" t="str">
        <f>IF(IF(IF(_xlfn.MAXIFS($F$2:$F7959,$C$2:$C7959,$C7960,$B$2:$B7959,$B7960,$A$2:$A7959,$A7960)=0,"",$E7960-_xlfn.MAXIFS($F$2:$F7959,$C$2:$C7959,$C7960,$B$2:$B7959,$B7960,$A$2:$A7959,$A7960))&lt;0,0,IF(_xlfn.MAXIFS($F$2:$F7959,$C$2:$C7959,$C7960,$B$2:$B7959,$B7960,$A$2:$A7959,$A7960)=0,"",$E7960-_xlfn.MAXIFS($F$2:$F7959,$C$2:$C7959,$C7960,$B$2:$B7959,$B7960,$A$2:$A7959,$A7960)))&gt;0.25,"",IF(IF(_xlfn.MAXIFS($F$2:$F7959,$C$2:$C7959,$C7960,$B$2:$B7959,$B7960,$A$2:$A7959,$A7960)=0,"",$E7960-_xlfn.MAXIFS($F$2:$F7959,$C$2:$C7959,$C7960,$B$2:$B7959,$B7960,$A$2:$A7959,$A7960))&lt;0,0,IF(_xlfn.MAXIFS($F$2:$F7959,$C$2:$C7959,$C7960,$B$2:$B7959,$B7960,$A$2:$A7959,$A7960)=0,"",$E7960-_xlfn.MAXIFS($F$2:$F7959,$C$2:$C7959,$C7960,$B$2:$B7959,$B7960,$A$2:$A7959,$A7960))))</f>
        <v/>
      </c>
      <c r="K7960" s="6" t="str">
        <f t="shared" si="373"/>
        <v/>
      </c>
      <c r="L7960" s="6" t="str">
        <f t="shared" si="374"/>
        <v/>
      </c>
      <c r="M7960" s="6" t="str">
        <f t="shared" si="372"/>
        <v/>
      </c>
    </row>
    <row r="7961" spans="1:13" x14ac:dyDescent="0.25">
      <c r="A7961"/>
      <c r="B7961" s="1"/>
      <c r="C7961"/>
      <c r="D7961"/>
      <c r="E7961" s="76"/>
      <c r="F7961" s="76"/>
      <c r="G7961" s="2"/>
      <c r="H7961" s="77"/>
      <c r="J7961" s="79" t="str">
        <f>IF(IF(IF(_xlfn.MAXIFS($F$2:$F7960,$C$2:$C7960,$C7961,$B$2:$B7960,$B7961,$A$2:$A7960,$A7961)=0,"",$E7961-_xlfn.MAXIFS($F$2:$F7960,$C$2:$C7960,$C7961,$B$2:$B7960,$B7961,$A$2:$A7960,$A7961))&lt;0,0,IF(_xlfn.MAXIFS($F$2:$F7960,$C$2:$C7960,$C7961,$B$2:$B7960,$B7961,$A$2:$A7960,$A7961)=0,"",$E7961-_xlfn.MAXIFS($F$2:$F7960,$C$2:$C7960,$C7961,$B$2:$B7960,$B7961,$A$2:$A7960,$A7961)))&gt;0.25,"",IF(IF(_xlfn.MAXIFS($F$2:$F7960,$C$2:$C7960,$C7961,$B$2:$B7960,$B7961,$A$2:$A7960,$A7961)=0,"",$E7961-_xlfn.MAXIFS($F$2:$F7960,$C$2:$C7960,$C7961,$B$2:$B7960,$B7961,$A$2:$A7960,$A7961))&lt;0,0,IF(_xlfn.MAXIFS($F$2:$F7960,$C$2:$C7960,$C7961,$B$2:$B7960,$B7961,$A$2:$A7960,$A7961)=0,"",$E7961-_xlfn.MAXIFS($F$2:$F7960,$C$2:$C7960,$C7961,$B$2:$B7960,$B7961,$A$2:$A7960,$A7961))))</f>
        <v/>
      </c>
      <c r="K7961" s="6" t="str">
        <f t="shared" si="373"/>
        <v/>
      </c>
      <c r="L7961" s="6" t="str">
        <f t="shared" si="374"/>
        <v/>
      </c>
      <c r="M7961" s="6" t="str">
        <f t="shared" si="372"/>
        <v/>
      </c>
    </row>
    <row r="7962" spans="1:13" x14ac:dyDescent="0.25">
      <c r="A7962"/>
      <c r="B7962" s="1"/>
      <c r="C7962"/>
      <c r="D7962"/>
      <c r="E7962" s="76"/>
      <c r="F7962" s="76"/>
      <c r="G7962" s="2"/>
      <c r="H7962" s="77"/>
      <c r="J7962" s="79" t="str">
        <f>IF(IF(IF(_xlfn.MAXIFS($F$2:$F7961,$C$2:$C7961,$C7962,$B$2:$B7961,$B7962,$A$2:$A7961,$A7962)=0,"",$E7962-_xlfn.MAXIFS($F$2:$F7961,$C$2:$C7961,$C7962,$B$2:$B7961,$B7962,$A$2:$A7961,$A7962))&lt;0,0,IF(_xlfn.MAXIFS($F$2:$F7961,$C$2:$C7961,$C7962,$B$2:$B7961,$B7962,$A$2:$A7961,$A7962)=0,"",$E7962-_xlfn.MAXIFS($F$2:$F7961,$C$2:$C7961,$C7962,$B$2:$B7961,$B7962,$A$2:$A7961,$A7962)))&gt;0.25,"",IF(IF(_xlfn.MAXIFS($F$2:$F7961,$C$2:$C7961,$C7962,$B$2:$B7961,$B7962,$A$2:$A7961,$A7962)=0,"",$E7962-_xlfn.MAXIFS($F$2:$F7961,$C$2:$C7961,$C7962,$B$2:$B7961,$B7962,$A$2:$A7961,$A7962))&lt;0,0,IF(_xlfn.MAXIFS($F$2:$F7961,$C$2:$C7961,$C7962,$B$2:$B7961,$B7962,$A$2:$A7961,$A7962)=0,"",$E7962-_xlfn.MAXIFS($F$2:$F7961,$C$2:$C7961,$C7962,$B$2:$B7961,$B7962,$A$2:$A7961,$A7962))))</f>
        <v/>
      </c>
      <c r="K7962" s="6" t="str">
        <f t="shared" si="373"/>
        <v/>
      </c>
      <c r="L7962" s="6" t="str">
        <f t="shared" si="374"/>
        <v/>
      </c>
      <c r="M7962" s="6" t="str">
        <f t="shared" si="372"/>
        <v/>
      </c>
    </row>
    <row r="7963" spans="1:13" x14ac:dyDescent="0.25">
      <c r="A7963"/>
      <c r="B7963" s="1"/>
      <c r="C7963"/>
      <c r="D7963"/>
      <c r="E7963" s="76"/>
      <c r="F7963" s="76"/>
      <c r="G7963" s="2"/>
      <c r="H7963" s="77"/>
      <c r="J7963" s="79" t="str">
        <f>IF(IF(IF(_xlfn.MAXIFS($F$2:$F7962,$C$2:$C7962,$C7963,$B$2:$B7962,$B7963,$A$2:$A7962,$A7963)=0,"",$E7963-_xlfn.MAXIFS($F$2:$F7962,$C$2:$C7962,$C7963,$B$2:$B7962,$B7963,$A$2:$A7962,$A7963))&lt;0,0,IF(_xlfn.MAXIFS($F$2:$F7962,$C$2:$C7962,$C7963,$B$2:$B7962,$B7963,$A$2:$A7962,$A7963)=0,"",$E7963-_xlfn.MAXIFS($F$2:$F7962,$C$2:$C7962,$C7963,$B$2:$B7962,$B7963,$A$2:$A7962,$A7963)))&gt;0.25,"",IF(IF(_xlfn.MAXIFS($F$2:$F7962,$C$2:$C7962,$C7963,$B$2:$B7962,$B7963,$A$2:$A7962,$A7963)=0,"",$E7963-_xlfn.MAXIFS($F$2:$F7962,$C$2:$C7962,$C7963,$B$2:$B7962,$B7963,$A$2:$A7962,$A7963))&lt;0,0,IF(_xlfn.MAXIFS($F$2:$F7962,$C$2:$C7962,$C7963,$B$2:$B7962,$B7963,$A$2:$A7962,$A7963)=0,"",$E7963-_xlfn.MAXIFS($F$2:$F7962,$C$2:$C7962,$C7963,$B$2:$B7962,$B7963,$A$2:$A7962,$A7963))))</f>
        <v/>
      </c>
      <c r="K7963" s="6" t="str">
        <f t="shared" si="373"/>
        <v/>
      </c>
      <c r="L7963" s="6" t="str">
        <f t="shared" si="374"/>
        <v/>
      </c>
      <c r="M7963" s="6" t="str">
        <f t="shared" si="372"/>
        <v/>
      </c>
    </row>
    <row r="7964" spans="1:13" x14ac:dyDescent="0.25">
      <c r="A7964"/>
      <c r="B7964" s="1"/>
      <c r="C7964"/>
      <c r="D7964"/>
      <c r="E7964" s="76"/>
      <c r="F7964" s="76"/>
      <c r="G7964" s="2"/>
      <c r="H7964" s="77"/>
      <c r="J7964" s="79" t="str">
        <f>IF(IF(IF(_xlfn.MAXIFS($F$2:$F7963,$C$2:$C7963,$C7964,$B$2:$B7963,$B7964,$A$2:$A7963,$A7964)=0,"",$E7964-_xlfn.MAXIFS($F$2:$F7963,$C$2:$C7963,$C7964,$B$2:$B7963,$B7964,$A$2:$A7963,$A7964))&lt;0,0,IF(_xlfn.MAXIFS($F$2:$F7963,$C$2:$C7963,$C7964,$B$2:$B7963,$B7964,$A$2:$A7963,$A7964)=0,"",$E7964-_xlfn.MAXIFS($F$2:$F7963,$C$2:$C7963,$C7964,$B$2:$B7963,$B7964,$A$2:$A7963,$A7964)))&gt;0.25,"",IF(IF(_xlfn.MAXIFS($F$2:$F7963,$C$2:$C7963,$C7964,$B$2:$B7963,$B7964,$A$2:$A7963,$A7964)=0,"",$E7964-_xlfn.MAXIFS($F$2:$F7963,$C$2:$C7963,$C7964,$B$2:$B7963,$B7964,$A$2:$A7963,$A7964))&lt;0,0,IF(_xlfn.MAXIFS($F$2:$F7963,$C$2:$C7963,$C7964,$B$2:$B7963,$B7964,$A$2:$A7963,$A7964)=0,"",$E7964-_xlfn.MAXIFS($F$2:$F7963,$C$2:$C7963,$C7964,$B$2:$B7963,$B7964,$A$2:$A7963,$A7964))))</f>
        <v/>
      </c>
      <c r="K7964" s="6" t="str">
        <f t="shared" si="373"/>
        <v/>
      </c>
      <c r="L7964" s="6" t="str">
        <f t="shared" si="374"/>
        <v/>
      </c>
      <c r="M7964" s="6" t="str">
        <f t="shared" si="372"/>
        <v/>
      </c>
    </row>
    <row r="7965" spans="1:13" x14ac:dyDescent="0.25">
      <c r="A7965"/>
      <c r="B7965" s="1"/>
      <c r="C7965"/>
      <c r="D7965"/>
      <c r="E7965" s="76"/>
      <c r="F7965" s="76"/>
      <c r="G7965" s="2"/>
      <c r="H7965" s="77"/>
      <c r="J7965" s="79" t="str">
        <f>IF(IF(IF(_xlfn.MAXIFS($F$2:$F7964,$C$2:$C7964,$C7965,$B$2:$B7964,$B7965,$A$2:$A7964,$A7965)=0,"",$E7965-_xlfn.MAXIFS($F$2:$F7964,$C$2:$C7964,$C7965,$B$2:$B7964,$B7965,$A$2:$A7964,$A7965))&lt;0,0,IF(_xlfn.MAXIFS($F$2:$F7964,$C$2:$C7964,$C7965,$B$2:$B7964,$B7965,$A$2:$A7964,$A7965)=0,"",$E7965-_xlfn.MAXIFS($F$2:$F7964,$C$2:$C7964,$C7965,$B$2:$B7964,$B7965,$A$2:$A7964,$A7965)))&gt;0.25,"",IF(IF(_xlfn.MAXIFS($F$2:$F7964,$C$2:$C7964,$C7965,$B$2:$B7964,$B7965,$A$2:$A7964,$A7965)=0,"",$E7965-_xlfn.MAXIFS($F$2:$F7964,$C$2:$C7964,$C7965,$B$2:$B7964,$B7965,$A$2:$A7964,$A7965))&lt;0,0,IF(_xlfn.MAXIFS($F$2:$F7964,$C$2:$C7964,$C7965,$B$2:$B7964,$B7965,$A$2:$A7964,$A7965)=0,"",$E7965-_xlfn.MAXIFS($F$2:$F7964,$C$2:$C7964,$C7965,$B$2:$B7964,$B7965,$A$2:$A7964,$A7965))))</f>
        <v/>
      </c>
      <c r="K7965" s="6" t="str">
        <f t="shared" si="373"/>
        <v/>
      </c>
      <c r="L7965" s="6" t="str">
        <f t="shared" si="374"/>
        <v/>
      </c>
      <c r="M7965" s="6" t="str">
        <f t="shared" si="372"/>
        <v/>
      </c>
    </row>
    <row r="7966" spans="1:13" x14ac:dyDescent="0.25">
      <c r="A7966"/>
      <c r="B7966" s="1"/>
      <c r="C7966"/>
      <c r="D7966"/>
      <c r="E7966" s="76"/>
      <c r="F7966" s="76"/>
      <c r="G7966" s="2"/>
      <c r="H7966" s="77"/>
      <c r="J7966" s="79" t="str">
        <f>IF(IF(IF(_xlfn.MAXIFS($F$2:$F7965,$C$2:$C7965,$C7966,$B$2:$B7965,$B7966,$A$2:$A7965,$A7966)=0,"",$E7966-_xlfn.MAXIFS($F$2:$F7965,$C$2:$C7965,$C7966,$B$2:$B7965,$B7966,$A$2:$A7965,$A7966))&lt;0,0,IF(_xlfn.MAXIFS($F$2:$F7965,$C$2:$C7965,$C7966,$B$2:$B7965,$B7966,$A$2:$A7965,$A7966)=0,"",$E7966-_xlfn.MAXIFS($F$2:$F7965,$C$2:$C7965,$C7966,$B$2:$B7965,$B7966,$A$2:$A7965,$A7966)))&gt;0.25,"",IF(IF(_xlfn.MAXIFS($F$2:$F7965,$C$2:$C7965,$C7966,$B$2:$B7965,$B7966,$A$2:$A7965,$A7966)=0,"",$E7966-_xlfn.MAXIFS($F$2:$F7965,$C$2:$C7965,$C7966,$B$2:$B7965,$B7966,$A$2:$A7965,$A7966))&lt;0,0,IF(_xlfn.MAXIFS($F$2:$F7965,$C$2:$C7965,$C7966,$B$2:$B7965,$B7966,$A$2:$A7965,$A7966)=0,"",$E7966-_xlfn.MAXIFS($F$2:$F7965,$C$2:$C7965,$C7966,$B$2:$B7965,$B7966,$A$2:$A7965,$A7966))))</f>
        <v/>
      </c>
      <c r="K7966" s="6" t="str">
        <f t="shared" si="373"/>
        <v/>
      </c>
      <c r="L7966" s="6" t="str">
        <f t="shared" si="374"/>
        <v/>
      </c>
      <c r="M7966" s="6" t="str">
        <f t="shared" si="372"/>
        <v/>
      </c>
    </row>
    <row r="7967" spans="1:13" x14ac:dyDescent="0.25">
      <c r="A7967"/>
      <c r="B7967" s="1"/>
      <c r="C7967"/>
      <c r="D7967"/>
      <c r="E7967" s="76"/>
      <c r="F7967" s="76"/>
      <c r="G7967" s="2"/>
      <c r="H7967" s="77"/>
      <c r="J7967" s="79" t="str">
        <f>IF(IF(IF(_xlfn.MAXIFS($F$2:$F7966,$C$2:$C7966,$C7967,$B$2:$B7966,$B7967,$A$2:$A7966,$A7967)=0,"",$E7967-_xlfn.MAXIFS($F$2:$F7966,$C$2:$C7966,$C7967,$B$2:$B7966,$B7967,$A$2:$A7966,$A7967))&lt;0,0,IF(_xlfn.MAXIFS($F$2:$F7966,$C$2:$C7966,$C7967,$B$2:$B7966,$B7967,$A$2:$A7966,$A7967)=0,"",$E7967-_xlfn.MAXIFS($F$2:$F7966,$C$2:$C7966,$C7967,$B$2:$B7966,$B7967,$A$2:$A7966,$A7967)))&gt;0.25,"",IF(IF(_xlfn.MAXIFS($F$2:$F7966,$C$2:$C7966,$C7967,$B$2:$B7966,$B7967,$A$2:$A7966,$A7967)=0,"",$E7967-_xlfn.MAXIFS($F$2:$F7966,$C$2:$C7966,$C7967,$B$2:$B7966,$B7967,$A$2:$A7966,$A7967))&lt;0,0,IF(_xlfn.MAXIFS($F$2:$F7966,$C$2:$C7966,$C7967,$B$2:$B7966,$B7967,$A$2:$A7966,$A7967)=0,"",$E7967-_xlfn.MAXIFS($F$2:$F7966,$C$2:$C7966,$C7967,$B$2:$B7966,$B7967,$A$2:$A7966,$A7967))))</f>
        <v/>
      </c>
      <c r="K7967" s="6" t="str">
        <f t="shared" si="373"/>
        <v/>
      </c>
      <c r="L7967" s="6" t="str">
        <f t="shared" si="374"/>
        <v/>
      </c>
      <c r="M7967" s="6" t="str">
        <f t="shared" si="372"/>
        <v/>
      </c>
    </row>
    <row r="7968" spans="1:13" x14ac:dyDescent="0.25">
      <c r="A7968"/>
      <c r="B7968" s="1"/>
      <c r="C7968"/>
      <c r="D7968"/>
      <c r="E7968" s="76"/>
      <c r="F7968" s="76"/>
      <c r="G7968" s="2"/>
      <c r="H7968" s="77"/>
      <c r="J7968" s="79" t="str">
        <f>IF(IF(IF(_xlfn.MAXIFS($F$2:$F7967,$C$2:$C7967,$C7968,$B$2:$B7967,$B7968,$A$2:$A7967,$A7968)=0,"",$E7968-_xlfn.MAXIFS($F$2:$F7967,$C$2:$C7967,$C7968,$B$2:$B7967,$B7968,$A$2:$A7967,$A7968))&lt;0,0,IF(_xlfn.MAXIFS($F$2:$F7967,$C$2:$C7967,$C7968,$B$2:$B7967,$B7968,$A$2:$A7967,$A7968)=0,"",$E7968-_xlfn.MAXIFS($F$2:$F7967,$C$2:$C7967,$C7968,$B$2:$B7967,$B7968,$A$2:$A7967,$A7968)))&gt;0.25,"",IF(IF(_xlfn.MAXIFS($F$2:$F7967,$C$2:$C7967,$C7968,$B$2:$B7967,$B7968,$A$2:$A7967,$A7968)=0,"",$E7968-_xlfn.MAXIFS($F$2:$F7967,$C$2:$C7967,$C7968,$B$2:$B7967,$B7968,$A$2:$A7967,$A7968))&lt;0,0,IF(_xlfn.MAXIFS($F$2:$F7967,$C$2:$C7967,$C7968,$B$2:$B7967,$B7968,$A$2:$A7967,$A7968)=0,"",$E7968-_xlfn.MAXIFS($F$2:$F7967,$C$2:$C7967,$C7968,$B$2:$B7967,$B7968,$A$2:$A7967,$A7968))))</f>
        <v/>
      </c>
      <c r="K7968" s="6" t="str">
        <f t="shared" si="373"/>
        <v/>
      </c>
      <c r="L7968" s="6" t="str">
        <f t="shared" si="374"/>
        <v/>
      </c>
      <c r="M7968" s="6" t="str">
        <f t="shared" si="372"/>
        <v/>
      </c>
    </row>
    <row r="7969" spans="1:13" x14ac:dyDescent="0.25">
      <c r="A7969"/>
      <c r="B7969" s="1"/>
      <c r="C7969"/>
      <c r="D7969"/>
      <c r="E7969" s="76"/>
      <c r="F7969" s="76"/>
      <c r="G7969" s="2"/>
      <c r="H7969" s="77"/>
      <c r="J7969" s="79" t="str">
        <f>IF(IF(IF(_xlfn.MAXIFS($F$2:$F7968,$C$2:$C7968,$C7969,$B$2:$B7968,$B7969,$A$2:$A7968,$A7969)=0,"",$E7969-_xlfn.MAXIFS($F$2:$F7968,$C$2:$C7968,$C7969,$B$2:$B7968,$B7969,$A$2:$A7968,$A7969))&lt;0,0,IF(_xlfn.MAXIFS($F$2:$F7968,$C$2:$C7968,$C7969,$B$2:$B7968,$B7969,$A$2:$A7968,$A7969)=0,"",$E7969-_xlfn.MAXIFS($F$2:$F7968,$C$2:$C7968,$C7969,$B$2:$B7968,$B7969,$A$2:$A7968,$A7969)))&gt;0.25,"",IF(IF(_xlfn.MAXIFS($F$2:$F7968,$C$2:$C7968,$C7969,$B$2:$B7968,$B7969,$A$2:$A7968,$A7969)=0,"",$E7969-_xlfn.MAXIFS($F$2:$F7968,$C$2:$C7968,$C7969,$B$2:$B7968,$B7969,$A$2:$A7968,$A7969))&lt;0,0,IF(_xlfn.MAXIFS($F$2:$F7968,$C$2:$C7968,$C7969,$B$2:$B7968,$B7969,$A$2:$A7968,$A7969)=0,"",$E7969-_xlfn.MAXIFS($F$2:$F7968,$C$2:$C7968,$C7969,$B$2:$B7968,$B7969,$A$2:$A7968,$A7969))))</f>
        <v/>
      </c>
      <c r="K7969" s="6" t="str">
        <f t="shared" si="373"/>
        <v/>
      </c>
      <c r="L7969" s="6" t="str">
        <f t="shared" si="374"/>
        <v/>
      </c>
      <c r="M7969" s="6" t="str">
        <f t="shared" si="372"/>
        <v/>
      </c>
    </row>
    <row r="7970" spans="1:13" x14ac:dyDescent="0.25">
      <c r="A7970"/>
      <c r="B7970" s="1"/>
      <c r="C7970"/>
      <c r="D7970"/>
      <c r="E7970" s="76"/>
      <c r="F7970" s="76"/>
      <c r="G7970" s="2"/>
      <c r="H7970" s="77"/>
      <c r="J7970" s="79" t="str">
        <f>IF(IF(IF(_xlfn.MAXIFS($F$2:$F7969,$C$2:$C7969,$C7970,$B$2:$B7969,$B7970,$A$2:$A7969,$A7970)=0,"",$E7970-_xlfn.MAXIFS($F$2:$F7969,$C$2:$C7969,$C7970,$B$2:$B7969,$B7970,$A$2:$A7969,$A7970))&lt;0,0,IF(_xlfn.MAXIFS($F$2:$F7969,$C$2:$C7969,$C7970,$B$2:$B7969,$B7970,$A$2:$A7969,$A7970)=0,"",$E7970-_xlfn.MAXIFS($F$2:$F7969,$C$2:$C7969,$C7970,$B$2:$B7969,$B7970,$A$2:$A7969,$A7970)))&gt;0.25,"",IF(IF(_xlfn.MAXIFS($F$2:$F7969,$C$2:$C7969,$C7970,$B$2:$B7969,$B7970,$A$2:$A7969,$A7970)=0,"",$E7970-_xlfn.MAXIFS($F$2:$F7969,$C$2:$C7969,$C7970,$B$2:$B7969,$B7970,$A$2:$A7969,$A7970))&lt;0,0,IF(_xlfn.MAXIFS($F$2:$F7969,$C$2:$C7969,$C7970,$B$2:$B7969,$B7970,$A$2:$A7969,$A7970)=0,"",$E7970-_xlfn.MAXIFS($F$2:$F7969,$C$2:$C7969,$C7970,$B$2:$B7969,$B7970,$A$2:$A7969,$A7970))))</f>
        <v/>
      </c>
      <c r="K7970" s="6" t="str">
        <f t="shared" si="373"/>
        <v/>
      </c>
      <c r="L7970" s="6" t="str">
        <f t="shared" si="374"/>
        <v/>
      </c>
      <c r="M7970" s="6" t="str">
        <f t="shared" si="372"/>
        <v/>
      </c>
    </row>
    <row r="7971" spans="1:13" x14ac:dyDescent="0.25">
      <c r="A7971"/>
      <c r="B7971" s="1"/>
      <c r="C7971"/>
      <c r="D7971"/>
      <c r="E7971" s="76"/>
      <c r="F7971" s="76"/>
      <c r="G7971" s="2"/>
      <c r="H7971" s="77"/>
      <c r="J7971" s="79" t="str">
        <f>IF(IF(IF(_xlfn.MAXIFS($F$2:$F7970,$C$2:$C7970,$C7971,$B$2:$B7970,$B7971,$A$2:$A7970,$A7971)=0,"",$E7971-_xlfn.MAXIFS($F$2:$F7970,$C$2:$C7970,$C7971,$B$2:$B7970,$B7971,$A$2:$A7970,$A7971))&lt;0,0,IF(_xlfn.MAXIFS($F$2:$F7970,$C$2:$C7970,$C7971,$B$2:$B7970,$B7971,$A$2:$A7970,$A7971)=0,"",$E7971-_xlfn.MAXIFS($F$2:$F7970,$C$2:$C7970,$C7971,$B$2:$B7970,$B7971,$A$2:$A7970,$A7971)))&gt;0.25,"",IF(IF(_xlfn.MAXIFS($F$2:$F7970,$C$2:$C7970,$C7971,$B$2:$B7970,$B7971,$A$2:$A7970,$A7971)=0,"",$E7971-_xlfn.MAXIFS($F$2:$F7970,$C$2:$C7970,$C7971,$B$2:$B7970,$B7971,$A$2:$A7970,$A7971))&lt;0,0,IF(_xlfn.MAXIFS($F$2:$F7970,$C$2:$C7970,$C7971,$B$2:$B7970,$B7971,$A$2:$A7970,$A7971)=0,"",$E7971-_xlfn.MAXIFS($F$2:$F7970,$C$2:$C7970,$C7971,$B$2:$B7970,$B7971,$A$2:$A7970,$A7971))))</f>
        <v/>
      </c>
      <c r="K7971" s="6" t="str">
        <f t="shared" si="373"/>
        <v/>
      </c>
      <c r="L7971" s="6" t="str">
        <f t="shared" si="374"/>
        <v/>
      </c>
      <c r="M7971" s="6" t="str">
        <f t="shared" si="372"/>
        <v/>
      </c>
    </row>
    <row r="7972" spans="1:13" x14ac:dyDescent="0.25">
      <c r="A7972"/>
      <c r="B7972" s="1"/>
      <c r="C7972"/>
      <c r="D7972"/>
      <c r="E7972" s="76"/>
      <c r="F7972" s="76"/>
      <c r="G7972" s="2"/>
      <c r="H7972" s="77"/>
      <c r="J7972" s="79" t="str">
        <f>IF(IF(IF(_xlfn.MAXIFS($F$2:$F7971,$C$2:$C7971,$C7972,$B$2:$B7971,$B7972,$A$2:$A7971,$A7972)=0,"",$E7972-_xlfn.MAXIFS($F$2:$F7971,$C$2:$C7971,$C7972,$B$2:$B7971,$B7972,$A$2:$A7971,$A7972))&lt;0,0,IF(_xlfn.MAXIFS($F$2:$F7971,$C$2:$C7971,$C7972,$B$2:$B7971,$B7972,$A$2:$A7971,$A7972)=0,"",$E7972-_xlfn.MAXIFS($F$2:$F7971,$C$2:$C7971,$C7972,$B$2:$B7971,$B7972,$A$2:$A7971,$A7972)))&gt;0.25,"",IF(IF(_xlfn.MAXIFS($F$2:$F7971,$C$2:$C7971,$C7972,$B$2:$B7971,$B7972,$A$2:$A7971,$A7972)=0,"",$E7972-_xlfn.MAXIFS($F$2:$F7971,$C$2:$C7971,$C7972,$B$2:$B7971,$B7972,$A$2:$A7971,$A7972))&lt;0,0,IF(_xlfn.MAXIFS($F$2:$F7971,$C$2:$C7971,$C7972,$B$2:$B7971,$B7972,$A$2:$A7971,$A7972)=0,"",$E7972-_xlfn.MAXIFS($F$2:$F7971,$C$2:$C7971,$C7972,$B$2:$B7971,$B7972,$A$2:$A7971,$A7972))))</f>
        <v/>
      </c>
      <c r="K7972" s="6" t="str">
        <f t="shared" si="373"/>
        <v/>
      </c>
      <c r="L7972" s="6" t="str">
        <f t="shared" si="374"/>
        <v/>
      </c>
      <c r="M7972" s="6" t="str">
        <f t="shared" si="372"/>
        <v/>
      </c>
    </row>
    <row r="7973" spans="1:13" x14ac:dyDescent="0.25">
      <c r="A7973"/>
      <c r="B7973" s="1"/>
      <c r="C7973"/>
      <c r="D7973"/>
      <c r="E7973" s="76"/>
      <c r="F7973" s="76"/>
      <c r="G7973" s="2"/>
      <c r="H7973" s="77"/>
      <c r="J7973" s="79" t="str">
        <f>IF(IF(IF(_xlfn.MAXIFS($F$2:$F7972,$C$2:$C7972,$C7973,$B$2:$B7972,$B7973,$A$2:$A7972,$A7973)=0,"",$E7973-_xlfn.MAXIFS($F$2:$F7972,$C$2:$C7972,$C7973,$B$2:$B7972,$B7973,$A$2:$A7972,$A7973))&lt;0,0,IF(_xlfn.MAXIFS($F$2:$F7972,$C$2:$C7972,$C7973,$B$2:$B7972,$B7973,$A$2:$A7972,$A7973)=0,"",$E7973-_xlfn.MAXIFS($F$2:$F7972,$C$2:$C7972,$C7973,$B$2:$B7972,$B7973,$A$2:$A7972,$A7973)))&gt;0.25,"",IF(IF(_xlfn.MAXIFS($F$2:$F7972,$C$2:$C7972,$C7973,$B$2:$B7972,$B7973,$A$2:$A7972,$A7973)=0,"",$E7973-_xlfn.MAXIFS($F$2:$F7972,$C$2:$C7972,$C7973,$B$2:$B7972,$B7973,$A$2:$A7972,$A7973))&lt;0,0,IF(_xlfn.MAXIFS($F$2:$F7972,$C$2:$C7972,$C7973,$B$2:$B7972,$B7973,$A$2:$A7972,$A7973)=0,"",$E7973-_xlfn.MAXIFS($F$2:$F7972,$C$2:$C7972,$C7973,$B$2:$B7972,$B7973,$A$2:$A7972,$A7973))))</f>
        <v/>
      </c>
      <c r="K7973" s="6" t="str">
        <f t="shared" si="373"/>
        <v/>
      </c>
      <c r="L7973" s="6" t="str">
        <f t="shared" si="374"/>
        <v/>
      </c>
      <c r="M7973" s="6" t="str">
        <f t="shared" si="372"/>
        <v/>
      </c>
    </row>
    <row r="7974" spans="1:13" x14ac:dyDescent="0.25">
      <c r="A7974"/>
      <c r="B7974" s="1"/>
      <c r="C7974"/>
      <c r="D7974"/>
      <c r="E7974" s="76"/>
      <c r="F7974" s="76"/>
      <c r="G7974" s="2"/>
      <c r="H7974" s="77"/>
      <c r="J7974" s="79" t="str">
        <f>IF(IF(IF(_xlfn.MAXIFS($F$2:$F7973,$C$2:$C7973,$C7974,$B$2:$B7973,$B7974,$A$2:$A7973,$A7974)=0,"",$E7974-_xlfn.MAXIFS($F$2:$F7973,$C$2:$C7973,$C7974,$B$2:$B7973,$B7974,$A$2:$A7973,$A7974))&lt;0,0,IF(_xlfn.MAXIFS($F$2:$F7973,$C$2:$C7973,$C7974,$B$2:$B7973,$B7974,$A$2:$A7973,$A7974)=0,"",$E7974-_xlfn.MAXIFS($F$2:$F7973,$C$2:$C7973,$C7974,$B$2:$B7973,$B7974,$A$2:$A7973,$A7974)))&gt;0.25,"",IF(IF(_xlfn.MAXIFS($F$2:$F7973,$C$2:$C7973,$C7974,$B$2:$B7973,$B7974,$A$2:$A7973,$A7974)=0,"",$E7974-_xlfn.MAXIFS($F$2:$F7973,$C$2:$C7973,$C7974,$B$2:$B7973,$B7974,$A$2:$A7973,$A7974))&lt;0,0,IF(_xlfn.MAXIFS($F$2:$F7973,$C$2:$C7973,$C7974,$B$2:$B7973,$B7974,$A$2:$A7973,$A7974)=0,"",$E7974-_xlfn.MAXIFS($F$2:$F7973,$C$2:$C7973,$C7974,$B$2:$B7973,$B7974,$A$2:$A7973,$A7974))))</f>
        <v/>
      </c>
      <c r="K7974" s="6" t="str">
        <f t="shared" si="373"/>
        <v/>
      </c>
      <c r="L7974" s="6" t="str">
        <f t="shared" si="374"/>
        <v/>
      </c>
      <c r="M7974" s="6" t="str">
        <f t="shared" si="372"/>
        <v/>
      </c>
    </row>
    <row r="7975" spans="1:13" x14ac:dyDescent="0.25">
      <c r="A7975"/>
      <c r="B7975" s="1"/>
      <c r="C7975"/>
      <c r="D7975"/>
      <c r="E7975" s="76"/>
      <c r="F7975" s="76"/>
      <c r="G7975" s="2"/>
      <c r="H7975" s="77"/>
      <c r="J7975" s="79" t="str">
        <f>IF(IF(IF(_xlfn.MAXIFS($F$2:$F7974,$C$2:$C7974,$C7975,$B$2:$B7974,$B7975,$A$2:$A7974,$A7975)=0,"",$E7975-_xlfn.MAXIFS($F$2:$F7974,$C$2:$C7974,$C7975,$B$2:$B7974,$B7975,$A$2:$A7974,$A7975))&lt;0,0,IF(_xlfn.MAXIFS($F$2:$F7974,$C$2:$C7974,$C7975,$B$2:$B7974,$B7975,$A$2:$A7974,$A7975)=0,"",$E7975-_xlfn.MAXIFS($F$2:$F7974,$C$2:$C7974,$C7975,$B$2:$B7974,$B7975,$A$2:$A7974,$A7975)))&gt;0.25,"",IF(IF(_xlfn.MAXIFS($F$2:$F7974,$C$2:$C7974,$C7975,$B$2:$B7974,$B7975,$A$2:$A7974,$A7975)=0,"",$E7975-_xlfn.MAXIFS($F$2:$F7974,$C$2:$C7974,$C7975,$B$2:$B7974,$B7975,$A$2:$A7974,$A7975))&lt;0,0,IF(_xlfn.MAXIFS($F$2:$F7974,$C$2:$C7974,$C7975,$B$2:$B7974,$B7975,$A$2:$A7974,$A7975)=0,"",$E7975-_xlfn.MAXIFS($F$2:$F7974,$C$2:$C7974,$C7975,$B$2:$B7974,$B7975,$A$2:$A7974,$A7975))))</f>
        <v/>
      </c>
      <c r="K7975" s="6" t="str">
        <f t="shared" si="373"/>
        <v/>
      </c>
      <c r="L7975" s="6" t="str">
        <f t="shared" si="374"/>
        <v/>
      </c>
      <c r="M7975" s="6" t="str">
        <f t="shared" si="372"/>
        <v/>
      </c>
    </row>
    <row r="7976" spans="1:13" x14ac:dyDescent="0.25">
      <c r="A7976"/>
      <c r="B7976" s="1"/>
      <c r="C7976"/>
      <c r="D7976"/>
      <c r="E7976" s="76"/>
      <c r="F7976" s="76"/>
      <c r="G7976" s="2"/>
      <c r="H7976" s="77"/>
      <c r="J7976" s="79" t="str">
        <f>IF(IF(IF(_xlfn.MAXIFS($F$2:$F7975,$C$2:$C7975,$C7976,$B$2:$B7975,$B7976,$A$2:$A7975,$A7976)=0,"",$E7976-_xlfn.MAXIFS($F$2:$F7975,$C$2:$C7975,$C7976,$B$2:$B7975,$B7976,$A$2:$A7975,$A7976))&lt;0,0,IF(_xlfn.MAXIFS($F$2:$F7975,$C$2:$C7975,$C7976,$B$2:$B7975,$B7976,$A$2:$A7975,$A7976)=0,"",$E7976-_xlfn.MAXIFS($F$2:$F7975,$C$2:$C7975,$C7976,$B$2:$B7975,$B7976,$A$2:$A7975,$A7976)))&gt;0.25,"",IF(IF(_xlfn.MAXIFS($F$2:$F7975,$C$2:$C7975,$C7976,$B$2:$B7975,$B7976,$A$2:$A7975,$A7976)=0,"",$E7976-_xlfn.MAXIFS($F$2:$F7975,$C$2:$C7975,$C7976,$B$2:$B7975,$B7976,$A$2:$A7975,$A7976))&lt;0,0,IF(_xlfn.MAXIFS($F$2:$F7975,$C$2:$C7975,$C7976,$B$2:$B7975,$B7976,$A$2:$A7975,$A7976)=0,"",$E7976-_xlfn.MAXIFS($F$2:$F7975,$C$2:$C7975,$C7976,$B$2:$B7975,$B7976,$A$2:$A7975,$A7976))))</f>
        <v/>
      </c>
      <c r="K7976" s="6" t="str">
        <f t="shared" si="373"/>
        <v/>
      </c>
      <c r="L7976" s="6" t="str">
        <f t="shared" si="374"/>
        <v/>
      </c>
      <c r="M7976" s="6" t="str">
        <f t="shared" si="372"/>
        <v/>
      </c>
    </row>
    <row r="7977" spans="1:13" x14ac:dyDescent="0.25">
      <c r="A7977"/>
      <c r="B7977" s="1"/>
      <c r="C7977"/>
      <c r="D7977"/>
      <c r="E7977" s="76"/>
      <c r="F7977" s="76"/>
      <c r="G7977" s="2"/>
      <c r="H7977" s="77"/>
      <c r="J7977" s="79" t="str">
        <f>IF(IF(IF(_xlfn.MAXIFS($F$2:$F7976,$C$2:$C7976,$C7977,$B$2:$B7976,$B7977,$A$2:$A7976,$A7977)=0,"",$E7977-_xlfn.MAXIFS($F$2:$F7976,$C$2:$C7976,$C7977,$B$2:$B7976,$B7977,$A$2:$A7976,$A7977))&lt;0,0,IF(_xlfn.MAXIFS($F$2:$F7976,$C$2:$C7976,$C7977,$B$2:$B7976,$B7977,$A$2:$A7976,$A7977)=0,"",$E7977-_xlfn.MAXIFS($F$2:$F7976,$C$2:$C7976,$C7977,$B$2:$B7976,$B7977,$A$2:$A7976,$A7977)))&gt;0.25,"",IF(IF(_xlfn.MAXIFS($F$2:$F7976,$C$2:$C7976,$C7977,$B$2:$B7976,$B7977,$A$2:$A7976,$A7977)=0,"",$E7977-_xlfn.MAXIFS($F$2:$F7976,$C$2:$C7976,$C7977,$B$2:$B7976,$B7977,$A$2:$A7976,$A7977))&lt;0,0,IF(_xlfn.MAXIFS($F$2:$F7976,$C$2:$C7976,$C7977,$B$2:$B7976,$B7977,$A$2:$A7976,$A7977)=0,"",$E7977-_xlfn.MAXIFS($F$2:$F7976,$C$2:$C7976,$C7977,$B$2:$B7976,$B7977,$A$2:$A7976,$A7977))))</f>
        <v/>
      </c>
      <c r="K7977" s="6" t="str">
        <f t="shared" si="373"/>
        <v/>
      </c>
      <c r="L7977" s="6" t="str">
        <f t="shared" si="374"/>
        <v/>
      </c>
      <c r="M7977" s="6" t="str">
        <f t="shared" si="372"/>
        <v/>
      </c>
    </row>
    <row r="7978" spans="1:13" x14ac:dyDescent="0.25">
      <c r="A7978"/>
      <c r="B7978" s="1"/>
      <c r="C7978"/>
      <c r="D7978"/>
      <c r="E7978" s="76"/>
      <c r="F7978" s="76"/>
      <c r="G7978" s="2"/>
      <c r="H7978" s="77"/>
      <c r="J7978" s="79" t="str">
        <f>IF(IF(IF(_xlfn.MAXIFS($F$2:$F7977,$C$2:$C7977,$C7978,$B$2:$B7977,$B7978,$A$2:$A7977,$A7978)=0,"",$E7978-_xlfn.MAXIFS($F$2:$F7977,$C$2:$C7977,$C7978,$B$2:$B7977,$B7978,$A$2:$A7977,$A7978))&lt;0,0,IF(_xlfn.MAXIFS($F$2:$F7977,$C$2:$C7977,$C7978,$B$2:$B7977,$B7978,$A$2:$A7977,$A7978)=0,"",$E7978-_xlfn.MAXIFS($F$2:$F7977,$C$2:$C7977,$C7978,$B$2:$B7977,$B7978,$A$2:$A7977,$A7978)))&gt;0.25,"",IF(IF(_xlfn.MAXIFS($F$2:$F7977,$C$2:$C7977,$C7978,$B$2:$B7977,$B7978,$A$2:$A7977,$A7978)=0,"",$E7978-_xlfn.MAXIFS($F$2:$F7977,$C$2:$C7977,$C7978,$B$2:$B7977,$B7978,$A$2:$A7977,$A7978))&lt;0,0,IF(_xlfn.MAXIFS($F$2:$F7977,$C$2:$C7977,$C7978,$B$2:$B7977,$B7978,$A$2:$A7977,$A7978)=0,"",$E7978-_xlfn.MAXIFS($F$2:$F7977,$C$2:$C7977,$C7978,$B$2:$B7977,$B7978,$A$2:$A7977,$A7978))))</f>
        <v/>
      </c>
      <c r="K7978" s="6" t="str">
        <f t="shared" si="373"/>
        <v/>
      </c>
      <c r="L7978" s="6" t="str">
        <f t="shared" si="374"/>
        <v/>
      </c>
      <c r="M7978" s="6" t="str">
        <f t="shared" si="372"/>
        <v/>
      </c>
    </row>
    <row r="7979" spans="1:13" x14ac:dyDescent="0.25">
      <c r="A7979"/>
      <c r="B7979" s="1"/>
      <c r="C7979"/>
      <c r="D7979"/>
      <c r="E7979" s="76"/>
      <c r="F7979" s="76"/>
      <c r="G7979" s="2"/>
      <c r="H7979" s="77"/>
      <c r="J7979" s="79" t="str">
        <f>IF(IF(IF(_xlfn.MAXIFS($F$2:$F7978,$C$2:$C7978,$C7979,$B$2:$B7978,$B7979,$A$2:$A7978,$A7979)=0,"",$E7979-_xlfn.MAXIFS($F$2:$F7978,$C$2:$C7978,$C7979,$B$2:$B7978,$B7979,$A$2:$A7978,$A7979))&lt;0,0,IF(_xlfn.MAXIFS($F$2:$F7978,$C$2:$C7978,$C7979,$B$2:$B7978,$B7979,$A$2:$A7978,$A7979)=0,"",$E7979-_xlfn.MAXIFS($F$2:$F7978,$C$2:$C7978,$C7979,$B$2:$B7978,$B7979,$A$2:$A7978,$A7979)))&gt;0.25,"",IF(IF(_xlfn.MAXIFS($F$2:$F7978,$C$2:$C7978,$C7979,$B$2:$B7978,$B7979,$A$2:$A7978,$A7979)=0,"",$E7979-_xlfn.MAXIFS($F$2:$F7978,$C$2:$C7978,$C7979,$B$2:$B7978,$B7979,$A$2:$A7978,$A7979))&lt;0,0,IF(_xlfn.MAXIFS($F$2:$F7978,$C$2:$C7978,$C7979,$B$2:$B7978,$B7979,$A$2:$A7978,$A7979)=0,"",$E7979-_xlfn.MAXIFS($F$2:$F7978,$C$2:$C7978,$C7979,$B$2:$B7978,$B7979,$A$2:$A7978,$A7979))))</f>
        <v/>
      </c>
      <c r="K7979" s="6" t="str">
        <f t="shared" si="373"/>
        <v/>
      </c>
      <c r="L7979" s="6" t="str">
        <f t="shared" si="374"/>
        <v/>
      </c>
      <c r="M7979" s="6" t="str">
        <f t="shared" si="372"/>
        <v/>
      </c>
    </row>
    <row r="7980" spans="1:13" x14ac:dyDescent="0.25">
      <c r="A7980"/>
      <c r="B7980" s="1"/>
      <c r="C7980"/>
      <c r="D7980"/>
      <c r="E7980" s="76"/>
      <c r="F7980" s="76"/>
      <c r="G7980" s="2"/>
      <c r="H7980" s="77"/>
      <c r="J7980" s="79" t="str">
        <f>IF(IF(IF(_xlfn.MAXIFS($F$2:$F7979,$C$2:$C7979,$C7980,$B$2:$B7979,$B7980,$A$2:$A7979,$A7980)=0,"",$E7980-_xlfn.MAXIFS($F$2:$F7979,$C$2:$C7979,$C7980,$B$2:$B7979,$B7980,$A$2:$A7979,$A7980))&lt;0,0,IF(_xlfn.MAXIFS($F$2:$F7979,$C$2:$C7979,$C7980,$B$2:$B7979,$B7980,$A$2:$A7979,$A7980)=0,"",$E7980-_xlfn.MAXIFS($F$2:$F7979,$C$2:$C7979,$C7980,$B$2:$B7979,$B7980,$A$2:$A7979,$A7980)))&gt;0.25,"",IF(IF(_xlfn.MAXIFS($F$2:$F7979,$C$2:$C7979,$C7980,$B$2:$B7979,$B7980,$A$2:$A7979,$A7980)=0,"",$E7980-_xlfn.MAXIFS($F$2:$F7979,$C$2:$C7979,$C7980,$B$2:$B7979,$B7980,$A$2:$A7979,$A7980))&lt;0,0,IF(_xlfn.MAXIFS($F$2:$F7979,$C$2:$C7979,$C7980,$B$2:$B7979,$B7980,$A$2:$A7979,$A7980)=0,"",$E7980-_xlfn.MAXIFS($F$2:$F7979,$C$2:$C7979,$C7980,$B$2:$B7979,$B7980,$A$2:$A7979,$A7980))))</f>
        <v/>
      </c>
      <c r="K7980" s="6" t="str">
        <f t="shared" si="373"/>
        <v/>
      </c>
      <c r="L7980" s="6" t="str">
        <f t="shared" si="374"/>
        <v/>
      </c>
      <c r="M7980" s="6" t="str">
        <f t="shared" si="372"/>
        <v/>
      </c>
    </row>
    <row r="7981" spans="1:13" x14ac:dyDescent="0.25">
      <c r="A7981"/>
      <c r="B7981" s="1"/>
      <c r="C7981"/>
      <c r="D7981"/>
      <c r="E7981" s="76"/>
      <c r="F7981" s="76"/>
      <c r="G7981" s="2"/>
      <c r="H7981" s="77"/>
      <c r="J7981" s="79" t="str">
        <f>IF(IF(IF(_xlfn.MAXIFS($F$2:$F7980,$C$2:$C7980,$C7981,$B$2:$B7980,$B7981,$A$2:$A7980,$A7981)=0,"",$E7981-_xlfn.MAXIFS($F$2:$F7980,$C$2:$C7980,$C7981,$B$2:$B7980,$B7981,$A$2:$A7980,$A7981))&lt;0,0,IF(_xlfn.MAXIFS($F$2:$F7980,$C$2:$C7980,$C7981,$B$2:$B7980,$B7981,$A$2:$A7980,$A7981)=0,"",$E7981-_xlfn.MAXIFS($F$2:$F7980,$C$2:$C7980,$C7981,$B$2:$B7980,$B7981,$A$2:$A7980,$A7981)))&gt;0.25,"",IF(IF(_xlfn.MAXIFS($F$2:$F7980,$C$2:$C7980,$C7981,$B$2:$B7980,$B7981,$A$2:$A7980,$A7981)=0,"",$E7981-_xlfn.MAXIFS($F$2:$F7980,$C$2:$C7980,$C7981,$B$2:$B7980,$B7981,$A$2:$A7980,$A7981))&lt;0,0,IF(_xlfn.MAXIFS($F$2:$F7980,$C$2:$C7980,$C7981,$B$2:$B7980,$B7981,$A$2:$A7980,$A7981)=0,"",$E7981-_xlfn.MAXIFS($F$2:$F7980,$C$2:$C7980,$C7981,$B$2:$B7980,$B7981,$A$2:$A7980,$A7981))))</f>
        <v/>
      </c>
      <c r="K7981" s="6" t="str">
        <f t="shared" si="373"/>
        <v/>
      </c>
      <c r="L7981" s="6" t="str">
        <f t="shared" si="374"/>
        <v/>
      </c>
      <c r="M7981" s="6" t="str">
        <f t="shared" si="372"/>
        <v/>
      </c>
    </row>
    <row r="7982" spans="1:13" x14ac:dyDescent="0.25">
      <c r="A7982"/>
      <c r="B7982" s="1"/>
      <c r="C7982"/>
      <c r="D7982"/>
      <c r="E7982" s="76"/>
      <c r="F7982" s="76"/>
      <c r="G7982" s="2"/>
      <c r="H7982" s="77"/>
      <c r="J7982" s="79" t="str">
        <f>IF(IF(IF(_xlfn.MAXIFS($F$2:$F7981,$C$2:$C7981,$C7982,$B$2:$B7981,$B7982,$A$2:$A7981,$A7982)=0,"",$E7982-_xlfn.MAXIFS($F$2:$F7981,$C$2:$C7981,$C7982,$B$2:$B7981,$B7982,$A$2:$A7981,$A7982))&lt;0,0,IF(_xlfn.MAXIFS($F$2:$F7981,$C$2:$C7981,$C7982,$B$2:$B7981,$B7982,$A$2:$A7981,$A7982)=0,"",$E7982-_xlfn.MAXIFS($F$2:$F7981,$C$2:$C7981,$C7982,$B$2:$B7981,$B7982,$A$2:$A7981,$A7982)))&gt;0.25,"",IF(IF(_xlfn.MAXIFS($F$2:$F7981,$C$2:$C7981,$C7982,$B$2:$B7981,$B7982,$A$2:$A7981,$A7982)=0,"",$E7982-_xlfn.MAXIFS($F$2:$F7981,$C$2:$C7981,$C7982,$B$2:$B7981,$B7982,$A$2:$A7981,$A7982))&lt;0,0,IF(_xlfn.MAXIFS($F$2:$F7981,$C$2:$C7981,$C7982,$B$2:$B7981,$B7982,$A$2:$A7981,$A7982)=0,"",$E7982-_xlfn.MAXIFS($F$2:$F7981,$C$2:$C7981,$C7982,$B$2:$B7981,$B7982,$A$2:$A7981,$A7982))))</f>
        <v/>
      </c>
      <c r="K7982" s="6" t="str">
        <f t="shared" si="373"/>
        <v/>
      </c>
      <c r="L7982" s="6" t="str">
        <f t="shared" si="374"/>
        <v/>
      </c>
      <c r="M7982" s="6" t="str">
        <f t="shared" si="372"/>
        <v/>
      </c>
    </row>
    <row r="7983" spans="1:13" x14ac:dyDescent="0.25">
      <c r="A7983"/>
      <c r="B7983" s="1"/>
      <c r="C7983"/>
      <c r="D7983"/>
      <c r="E7983" s="76"/>
      <c r="F7983" s="76"/>
      <c r="G7983" s="2"/>
      <c r="H7983" s="77"/>
      <c r="J7983" s="79" t="str">
        <f>IF(IF(IF(_xlfn.MAXIFS($F$2:$F7982,$C$2:$C7982,$C7983,$B$2:$B7982,$B7983,$A$2:$A7982,$A7983)=0,"",$E7983-_xlfn.MAXIFS($F$2:$F7982,$C$2:$C7982,$C7983,$B$2:$B7982,$B7983,$A$2:$A7982,$A7983))&lt;0,0,IF(_xlfn.MAXIFS($F$2:$F7982,$C$2:$C7982,$C7983,$B$2:$B7982,$B7983,$A$2:$A7982,$A7983)=0,"",$E7983-_xlfn.MAXIFS($F$2:$F7982,$C$2:$C7982,$C7983,$B$2:$B7982,$B7983,$A$2:$A7982,$A7983)))&gt;0.25,"",IF(IF(_xlfn.MAXIFS($F$2:$F7982,$C$2:$C7982,$C7983,$B$2:$B7982,$B7983,$A$2:$A7982,$A7983)=0,"",$E7983-_xlfn.MAXIFS($F$2:$F7982,$C$2:$C7982,$C7983,$B$2:$B7982,$B7983,$A$2:$A7982,$A7983))&lt;0,0,IF(_xlfn.MAXIFS($F$2:$F7982,$C$2:$C7982,$C7983,$B$2:$B7982,$B7983,$A$2:$A7982,$A7983)=0,"",$E7983-_xlfn.MAXIFS($F$2:$F7982,$C$2:$C7982,$C7983,$B$2:$B7982,$B7983,$A$2:$A7982,$A7983))))</f>
        <v/>
      </c>
      <c r="K7983" s="6" t="str">
        <f t="shared" si="373"/>
        <v/>
      </c>
      <c r="L7983" s="6" t="str">
        <f t="shared" si="374"/>
        <v/>
      </c>
      <c r="M7983" s="6" t="str">
        <f t="shared" si="372"/>
        <v/>
      </c>
    </row>
    <row r="7984" spans="1:13" x14ac:dyDescent="0.25">
      <c r="A7984"/>
      <c r="B7984" s="1"/>
      <c r="C7984"/>
      <c r="D7984"/>
      <c r="E7984" s="76"/>
      <c r="F7984" s="76"/>
      <c r="G7984" s="2"/>
      <c r="H7984" s="77"/>
      <c r="J7984" s="79" t="str">
        <f>IF(IF(IF(_xlfn.MAXIFS($F$2:$F7983,$C$2:$C7983,$C7984,$B$2:$B7983,$B7984,$A$2:$A7983,$A7984)=0,"",$E7984-_xlfn.MAXIFS($F$2:$F7983,$C$2:$C7983,$C7984,$B$2:$B7983,$B7984,$A$2:$A7983,$A7984))&lt;0,0,IF(_xlfn.MAXIFS($F$2:$F7983,$C$2:$C7983,$C7984,$B$2:$B7983,$B7984,$A$2:$A7983,$A7984)=0,"",$E7984-_xlfn.MAXIFS($F$2:$F7983,$C$2:$C7983,$C7984,$B$2:$B7983,$B7984,$A$2:$A7983,$A7984)))&gt;0.25,"",IF(IF(_xlfn.MAXIFS($F$2:$F7983,$C$2:$C7983,$C7984,$B$2:$B7983,$B7984,$A$2:$A7983,$A7984)=0,"",$E7984-_xlfn.MAXIFS($F$2:$F7983,$C$2:$C7983,$C7984,$B$2:$B7983,$B7984,$A$2:$A7983,$A7984))&lt;0,0,IF(_xlfn.MAXIFS($F$2:$F7983,$C$2:$C7983,$C7984,$B$2:$B7983,$B7984,$A$2:$A7983,$A7984)=0,"",$E7984-_xlfn.MAXIFS($F$2:$F7983,$C$2:$C7983,$C7984,$B$2:$B7983,$B7984,$A$2:$A7983,$A7984))))</f>
        <v/>
      </c>
      <c r="K7984" s="6" t="str">
        <f t="shared" si="373"/>
        <v/>
      </c>
      <c r="L7984" s="6" t="str">
        <f t="shared" si="374"/>
        <v/>
      </c>
      <c r="M7984" s="6" t="str">
        <f t="shared" si="372"/>
        <v/>
      </c>
    </row>
    <row r="7985" spans="1:13" x14ac:dyDescent="0.25">
      <c r="A7985"/>
      <c r="B7985" s="1"/>
      <c r="C7985"/>
      <c r="D7985"/>
      <c r="E7985" s="76"/>
      <c r="F7985" s="76"/>
      <c r="G7985" s="2"/>
      <c r="H7985" s="77"/>
      <c r="J7985" s="79" t="str">
        <f>IF(IF(IF(_xlfn.MAXIFS($F$2:$F7984,$C$2:$C7984,$C7985,$B$2:$B7984,$B7985,$A$2:$A7984,$A7985)=0,"",$E7985-_xlfn.MAXIFS($F$2:$F7984,$C$2:$C7984,$C7985,$B$2:$B7984,$B7985,$A$2:$A7984,$A7985))&lt;0,0,IF(_xlfn.MAXIFS($F$2:$F7984,$C$2:$C7984,$C7985,$B$2:$B7984,$B7985,$A$2:$A7984,$A7985)=0,"",$E7985-_xlfn.MAXIFS($F$2:$F7984,$C$2:$C7984,$C7985,$B$2:$B7984,$B7985,$A$2:$A7984,$A7985)))&gt;0.25,"",IF(IF(_xlfn.MAXIFS($F$2:$F7984,$C$2:$C7984,$C7985,$B$2:$B7984,$B7985,$A$2:$A7984,$A7985)=0,"",$E7985-_xlfn.MAXIFS($F$2:$F7984,$C$2:$C7984,$C7985,$B$2:$B7984,$B7985,$A$2:$A7984,$A7985))&lt;0,0,IF(_xlfn.MAXIFS($F$2:$F7984,$C$2:$C7984,$C7985,$B$2:$B7984,$B7985,$A$2:$A7984,$A7985)=0,"",$E7985-_xlfn.MAXIFS($F$2:$F7984,$C$2:$C7984,$C7985,$B$2:$B7984,$B7985,$A$2:$A7984,$A7985))))</f>
        <v/>
      </c>
      <c r="K7985" s="6" t="str">
        <f t="shared" si="373"/>
        <v/>
      </c>
      <c r="L7985" s="6" t="str">
        <f t="shared" si="374"/>
        <v/>
      </c>
      <c r="M7985" s="6" t="str">
        <f t="shared" si="372"/>
        <v/>
      </c>
    </row>
    <row r="7986" spans="1:13" x14ac:dyDescent="0.25">
      <c r="A7986"/>
      <c r="B7986" s="1"/>
      <c r="C7986"/>
      <c r="D7986"/>
      <c r="E7986" s="76"/>
      <c r="F7986" s="76"/>
      <c r="G7986" s="2"/>
      <c r="H7986" s="77"/>
      <c r="J7986" s="79" t="str">
        <f>IF(IF(IF(_xlfn.MAXIFS($F$2:$F7985,$C$2:$C7985,$C7986,$B$2:$B7985,$B7986,$A$2:$A7985,$A7986)=0,"",$E7986-_xlfn.MAXIFS($F$2:$F7985,$C$2:$C7985,$C7986,$B$2:$B7985,$B7986,$A$2:$A7985,$A7986))&lt;0,0,IF(_xlfn.MAXIFS($F$2:$F7985,$C$2:$C7985,$C7986,$B$2:$B7985,$B7986,$A$2:$A7985,$A7986)=0,"",$E7986-_xlfn.MAXIFS($F$2:$F7985,$C$2:$C7985,$C7986,$B$2:$B7985,$B7986,$A$2:$A7985,$A7986)))&gt;0.25,"",IF(IF(_xlfn.MAXIFS($F$2:$F7985,$C$2:$C7985,$C7986,$B$2:$B7985,$B7986,$A$2:$A7985,$A7986)=0,"",$E7986-_xlfn.MAXIFS($F$2:$F7985,$C$2:$C7985,$C7986,$B$2:$B7985,$B7986,$A$2:$A7985,$A7986))&lt;0,0,IF(_xlfn.MAXIFS($F$2:$F7985,$C$2:$C7985,$C7986,$B$2:$B7985,$B7986,$A$2:$A7985,$A7986)=0,"",$E7986-_xlfn.MAXIFS($F$2:$F7985,$C$2:$C7985,$C7986,$B$2:$B7985,$B7986,$A$2:$A7985,$A7986))))</f>
        <v/>
      </c>
      <c r="K7986" s="6" t="str">
        <f t="shared" si="373"/>
        <v/>
      </c>
      <c r="L7986" s="6" t="str">
        <f t="shared" si="374"/>
        <v/>
      </c>
      <c r="M7986" s="6" t="str">
        <f t="shared" si="372"/>
        <v/>
      </c>
    </row>
    <row r="7987" spans="1:13" x14ac:dyDescent="0.25">
      <c r="A7987"/>
      <c r="B7987" s="1"/>
      <c r="C7987"/>
      <c r="D7987"/>
      <c r="E7987" s="76"/>
      <c r="F7987" s="76"/>
      <c r="G7987" s="2"/>
      <c r="H7987" s="77"/>
      <c r="J7987" s="79" t="str">
        <f>IF(IF(IF(_xlfn.MAXIFS($F$2:$F7986,$C$2:$C7986,$C7987,$B$2:$B7986,$B7987,$A$2:$A7986,$A7987)=0,"",$E7987-_xlfn.MAXIFS($F$2:$F7986,$C$2:$C7986,$C7987,$B$2:$B7986,$B7987,$A$2:$A7986,$A7987))&lt;0,0,IF(_xlfn.MAXIFS($F$2:$F7986,$C$2:$C7986,$C7987,$B$2:$B7986,$B7987,$A$2:$A7986,$A7987)=0,"",$E7987-_xlfn.MAXIFS($F$2:$F7986,$C$2:$C7986,$C7987,$B$2:$B7986,$B7987,$A$2:$A7986,$A7987)))&gt;0.25,"",IF(IF(_xlfn.MAXIFS($F$2:$F7986,$C$2:$C7986,$C7987,$B$2:$B7986,$B7987,$A$2:$A7986,$A7987)=0,"",$E7987-_xlfn.MAXIFS($F$2:$F7986,$C$2:$C7986,$C7987,$B$2:$B7986,$B7987,$A$2:$A7986,$A7987))&lt;0,0,IF(_xlfn.MAXIFS($F$2:$F7986,$C$2:$C7986,$C7987,$B$2:$B7986,$B7987,$A$2:$A7986,$A7987)=0,"",$E7987-_xlfn.MAXIFS($F$2:$F7986,$C$2:$C7986,$C7987,$B$2:$B7986,$B7987,$A$2:$A7986,$A7987))))</f>
        <v/>
      </c>
      <c r="K7987" s="6" t="str">
        <f t="shared" si="373"/>
        <v/>
      </c>
      <c r="L7987" s="6" t="str">
        <f t="shared" si="374"/>
        <v/>
      </c>
      <c r="M7987" s="6" t="str">
        <f t="shared" si="372"/>
        <v/>
      </c>
    </row>
    <row r="7988" spans="1:13" x14ac:dyDescent="0.25">
      <c r="A7988"/>
      <c r="B7988" s="1"/>
      <c r="C7988"/>
      <c r="D7988"/>
      <c r="E7988" s="76"/>
      <c r="F7988" s="76"/>
      <c r="G7988" s="2"/>
      <c r="H7988" s="77"/>
      <c r="J7988" s="79" t="str">
        <f>IF(IF(IF(_xlfn.MAXIFS($F$2:$F7987,$C$2:$C7987,$C7988,$B$2:$B7987,$B7988,$A$2:$A7987,$A7988)=0,"",$E7988-_xlfn.MAXIFS($F$2:$F7987,$C$2:$C7987,$C7988,$B$2:$B7987,$B7988,$A$2:$A7987,$A7988))&lt;0,0,IF(_xlfn.MAXIFS($F$2:$F7987,$C$2:$C7987,$C7988,$B$2:$B7987,$B7988,$A$2:$A7987,$A7988)=0,"",$E7988-_xlfn.MAXIFS($F$2:$F7987,$C$2:$C7987,$C7988,$B$2:$B7987,$B7988,$A$2:$A7987,$A7988)))&gt;0.25,"",IF(IF(_xlfn.MAXIFS($F$2:$F7987,$C$2:$C7987,$C7988,$B$2:$B7987,$B7988,$A$2:$A7987,$A7988)=0,"",$E7988-_xlfn.MAXIFS($F$2:$F7987,$C$2:$C7987,$C7988,$B$2:$B7987,$B7988,$A$2:$A7987,$A7988))&lt;0,0,IF(_xlfn.MAXIFS($F$2:$F7987,$C$2:$C7987,$C7988,$B$2:$B7987,$B7988,$A$2:$A7987,$A7988)=0,"",$E7988-_xlfn.MAXIFS($F$2:$F7987,$C$2:$C7987,$C7988,$B$2:$B7987,$B7988,$A$2:$A7987,$A7988))))</f>
        <v/>
      </c>
      <c r="K7988" s="6" t="str">
        <f t="shared" si="373"/>
        <v/>
      </c>
      <c r="L7988" s="6" t="str">
        <f t="shared" si="374"/>
        <v/>
      </c>
      <c r="M7988" s="6" t="str">
        <f t="shared" si="372"/>
        <v/>
      </c>
    </row>
    <row r="7989" spans="1:13" x14ac:dyDescent="0.25">
      <c r="A7989"/>
      <c r="B7989" s="1"/>
      <c r="C7989"/>
      <c r="D7989"/>
      <c r="E7989" s="76"/>
      <c r="F7989" s="76"/>
      <c r="G7989" s="2"/>
      <c r="H7989" s="77"/>
      <c r="J7989" s="79" t="str">
        <f>IF(IF(IF(_xlfn.MAXIFS($F$2:$F7988,$C$2:$C7988,$C7989,$B$2:$B7988,$B7989,$A$2:$A7988,$A7989)=0,"",$E7989-_xlfn.MAXIFS($F$2:$F7988,$C$2:$C7988,$C7989,$B$2:$B7988,$B7989,$A$2:$A7988,$A7989))&lt;0,0,IF(_xlfn.MAXIFS($F$2:$F7988,$C$2:$C7988,$C7989,$B$2:$B7988,$B7989,$A$2:$A7988,$A7989)=0,"",$E7989-_xlfn.MAXIFS($F$2:$F7988,$C$2:$C7988,$C7989,$B$2:$B7988,$B7989,$A$2:$A7988,$A7989)))&gt;0.25,"",IF(IF(_xlfn.MAXIFS($F$2:$F7988,$C$2:$C7988,$C7989,$B$2:$B7988,$B7989,$A$2:$A7988,$A7989)=0,"",$E7989-_xlfn.MAXIFS($F$2:$F7988,$C$2:$C7988,$C7989,$B$2:$B7988,$B7989,$A$2:$A7988,$A7989))&lt;0,0,IF(_xlfn.MAXIFS($F$2:$F7988,$C$2:$C7988,$C7989,$B$2:$B7988,$B7989,$A$2:$A7988,$A7989)=0,"",$E7989-_xlfn.MAXIFS($F$2:$F7988,$C$2:$C7988,$C7989,$B$2:$B7988,$B7989,$A$2:$A7988,$A7989))))</f>
        <v/>
      </c>
      <c r="K7989" s="6" t="str">
        <f t="shared" si="373"/>
        <v/>
      </c>
      <c r="L7989" s="6" t="str">
        <f t="shared" si="374"/>
        <v/>
      </c>
      <c r="M7989" s="6" t="str">
        <f t="shared" si="372"/>
        <v/>
      </c>
    </row>
    <row r="7990" spans="1:13" x14ac:dyDescent="0.25">
      <c r="A7990"/>
      <c r="B7990" s="1"/>
      <c r="C7990"/>
      <c r="D7990"/>
      <c r="E7990" s="76"/>
      <c r="F7990" s="76"/>
      <c r="G7990" s="2"/>
      <c r="H7990" s="77"/>
      <c r="J7990" s="79" t="str">
        <f>IF(IF(IF(_xlfn.MAXIFS($F$2:$F7989,$C$2:$C7989,$C7990,$B$2:$B7989,$B7990,$A$2:$A7989,$A7990)=0,"",$E7990-_xlfn.MAXIFS($F$2:$F7989,$C$2:$C7989,$C7990,$B$2:$B7989,$B7990,$A$2:$A7989,$A7990))&lt;0,0,IF(_xlfn.MAXIFS($F$2:$F7989,$C$2:$C7989,$C7990,$B$2:$B7989,$B7990,$A$2:$A7989,$A7990)=0,"",$E7990-_xlfn.MAXIFS($F$2:$F7989,$C$2:$C7989,$C7990,$B$2:$B7989,$B7990,$A$2:$A7989,$A7990)))&gt;0.25,"",IF(IF(_xlfn.MAXIFS($F$2:$F7989,$C$2:$C7989,$C7990,$B$2:$B7989,$B7990,$A$2:$A7989,$A7990)=0,"",$E7990-_xlfn.MAXIFS($F$2:$F7989,$C$2:$C7989,$C7990,$B$2:$B7989,$B7990,$A$2:$A7989,$A7990))&lt;0,0,IF(_xlfn.MAXIFS($F$2:$F7989,$C$2:$C7989,$C7990,$B$2:$B7989,$B7990,$A$2:$A7989,$A7990)=0,"",$E7990-_xlfn.MAXIFS($F$2:$F7989,$C$2:$C7989,$C7990,$B$2:$B7989,$B7990,$A$2:$A7989,$A7990))))</f>
        <v/>
      </c>
      <c r="K7990" s="6" t="str">
        <f t="shared" si="373"/>
        <v/>
      </c>
      <c r="L7990" s="6" t="str">
        <f t="shared" si="374"/>
        <v/>
      </c>
      <c r="M7990" s="6" t="str">
        <f t="shared" si="372"/>
        <v/>
      </c>
    </row>
    <row r="7991" spans="1:13" x14ac:dyDescent="0.25">
      <c r="A7991"/>
      <c r="B7991" s="1"/>
      <c r="C7991"/>
      <c r="D7991"/>
      <c r="E7991" s="76"/>
      <c r="F7991" s="76"/>
      <c r="G7991" s="2"/>
      <c r="H7991" s="77"/>
      <c r="J7991" s="79" t="str">
        <f>IF(IF(IF(_xlfn.MAXIFS($F$2:$F7990,$C$2:$C7990,$C7991,$B$2:$B7990,$B7991,$A$2:$A7990,$A7991)=0,"",$E7991-_xlfn.MAXIFS($F$2:$F7990,$C$2:$C7990,$C7991,$B$2:$B7990,$B7991,$A$2:$A7990,$A7991))&lt;0,0,IF(_xlfn.MAXIFS($F$2:$F7990,$C$2:$C7990,$C7991,$B$2:$B7990,$B7991,$A$2:$A7990,$A7991)=0,"",$E7991-_xlfn.MAXIFS($F$2:$F7990,$C$2:$C7990,$C7991,$B$2:$B7990,$B7991,$A$2:$A7990,$A7991)))&gt;0.25,"",IF(IF(_xlfn.MAXIFS($F$2:$F7990,$C$2:$C7990,$C7991,$B$2:$B7990,$B7991,$A$2:$A7990,$A7991)=0,"",$E7991-_xlfn.MAXIFS($F$2:$F7990,$C$2:$C7990,$C7991,$B$2:$B7990,$B7991,$A$2:$A7990,$A7991))&lt;0,0,IF(_xlfn.MAXIFS($F$2:$F7990,$C$2:$C7990,$C7991,$B$2:$B7990,$B7991,$A$2:$A7990,$A7991)=0,"",$E7991-_xlfn.MAXIFS($F$2:$F7990,$C$2:$C7990,$C7991,$B$2:$B7990,$B7991,$A$2:$A7990,$A7991))))</f>
        <v/>
      </c>
      <c r="K7991" s="6" t="str">
        <f t="shared" si="373"/>
        <v/>
      </c>
      <c r="L7991" s="6" t="str">
        <f t="shared" si="374"/>
        <v/>
      </c>
      <c r="M7991" s="6" t="str">
        <f t="shared" si="372"/>
        <v/>
      </c>
    </row>
    <row r="7992" spans="1:13" x14ac:dyDescent="0.25">
      <c r="A7992"/>
      <c r="B7992" s="1"/>
      <c r="C7992"/>
      <c r="D7992"/>
      <c r="E7992" s="76"/>
      <c r="F7992" s="76"/>
      <c r="G7992" s="2"/>
      <c r="H7992" s="77"/>
      <c r="J7992" s="79" t="str">
        <f>IF(IF(IF(_xlfn.MAXIFS($F$2:$F7991,$C$2:$C7991,$C7992,$B$2:$B7991,$B7992,$A$2:$A7991,$A7992)=0,"",$E7992-_xlfn.MAXIFS($F$2:$F7991,$C$2:$C7991,$C7992,$B$2:$B7991,$B7992,$A$2:$A7991,$A7992))&lt;0,0,IF(_xlfn.MAXIFS($F$2:$F7991,$C$2:$C7991,$C7992,$B$2:$B7991,$B7992,$A$2:$A7991,$A7992)=0,"",$E7992-_xlfn.MAXIFS($F$2:$F7991,$C$2:$C7991,$C7992,$B$2:$B7991,$B7992,$A$2:$A7991,$A7992)))&gt;0.25,"",IF(IF(_xlfn.MAXIFS($F$2:$F7991,$C$2:$C7991,$C7992,$B$2:$B7991,$B7992,$A$2:$A7991,$A7992)=0,"",$E7992-_xlfn.MAXIFS($F$2:$F7991,$C$2:$C7991,$C7992,$B$2:$B7991,$B7992,$A$2:$A7991,$A7992))&lt;0,0,IF(_xlfn.MAXIFS($F$2:$F7991,$C$2:$C7991,$C7992,$B$2:$B7991,$B7992,$A$2:$A7991,$A7992)=0,"",$E7992-_xlfn.MAXIFS($F$2:$F7991,$C$2:$C7991,$C7992,$B$2:$B7991,$B7992,$A$2:$A7991,$A7992))))</f>
        <v/>
      </c>
      <c r="K7992" s="6" t="str">
        <f t="shared" si="373"/>
        <v/>
      </c>
      <c r="L7992" s="6" t="str">
        <f t="shared" si="374"/>
        <v/>
      </c>
      <c r="M7992" s="6" t="str">
        <f t="shared" si="372"/>
        <v/>
      </c>
    </row>
    <row r="7993" spans="1:13" x14ac:dyDescent="0.25">
      <c r="A7993"/>
      <c r="B7993" s="1"/>
      <c r="C7993"/>
      <c r="D7993"/>
      <c r="E7993" s="76"/>
      <c r="F7993" s="76"/>
      <c r="G7993" s="2"/>
      <c r="H7993" s="77"/>
      <c r="J7993" s="79" t="str">
        <f>IF(IF(IF(_xlfn.MAXIFS($F$2:$F7992,$C$2:$C7992,$C7993,$B$2:$B7992,$B7993,$A$2:$A7992,$A7993)=0,"",$E7993-_xlfn.MAXIFS($F$2:$F7992,$C$2:$C7992,$C7993,$B$2:$B7992,$B7993,$A$2:$A7992,$A7993))&lt;0,0,IF(_xlfn.MAXIFS($F$2:$F7992,$C$2:$C7992,$C7993,$B$2:$B7992,$B7993,$A$2:$A7992,$A7993)=0,"",$E7993-_xlfn.MAXIFS($F$2:$F7992,$C$2:$C7992,$C7993,$B$2:$B7992,$B7993,$A$2:$A7992,$A7993)))&gt;0.25,"",IF(IF(_xlfn.MAXIFS($F$2:$F7992,$C$2:$C7992,$C7993,$B$2:$B7992,$B7993,$A$2:$A7992,$A7993)=0,"",$E7993-_xlfn.MAXIFS($F$2:$F7992,$C$2:$C7992,$C7993,$B$2:$B7992,$B7993,$A$2:$A7992,$A7993))&lt;0,0,IF(_xlfn.MAXIFS($F$2:$F7992,$C$2:$C7992,$C7993,$B$2:$B7992,$B7993,$A$2:$A7992,$A7993)=0,"",$E7993-_xlfn.MAXIFS($F$2:$F7992,$C$2:$C7992,$C7993,$B$2:$B7992,$B7993,$A$2:$A7992,$A7993))))</f>
        <v/>
      </c>
      <c r="K7993" s="6" t="str">
        <f t="shared" si="373"/>
        <v/>
      </c>
      <c r="L7993" s="6" t="str">
        <f t="shared" si="374"/>
        <v/>
      </c>
      <c r="M7993" s="6" t="str">
        <f t="shared" si="372"/>
        <v/>
      </c>
    </row>
    <row r="7994" spans="1:13" x14ac:dyDescent="0.25">
      <c r="A7994"/>
      <c r="B7994" s="1"/>
      <c r="C7994"/>
      <c r="D7994"/>
      <c r="E7994" s="76"/>
      <c r="F7994" s="76"/>
      <c r="G7994" s="2"/>
      <c r="H7994" s="77"/>
      <c r="J7994" s="79" t="str">
        <f>IF(IF(IF(_xlfn.MAXIFS($F$2:$F7993,$C$2:$C7993,$C7994,$B$2:$B7993,$B7994,$A$2:$A7993,$A7994)=0,"",$E7994-_xlfn.MAXIFS($F$2:$F7993,$C$2:$C7993,$C7994,$B$2:$B7993,$B7994,$A$2:$A7993,$A7994))&lt;0,0,IF(_xlfn.MAXIFS($F$2:$F7993,$C$2:$C7993,$C7994,$B$2:$B7993,$B7994,$A$2:$A7993,$A7994)=0,"",$E7994-_xlfn.MAXIFS($F$2:$F7993,$C$2:$C7993,$C7994,$B$2:$B7993,$B7994,$A$2:$A7993,$A7994)))&gt;0.25,"",IF(IF(_xlfn.MAXIFS($F$2:$F7993,$C$2:$C7993,$C7994,$B$2:$B7993,$B7994,$A$2:$A7993,$A7994)=0,"",$E7994-_xlfn.MAXIFS($F$2:$F7993,$C$2:$C7993,$C7994,$B$2:$B7993,$B7994,$A$2:$A7993,$A7994))&lt;0,0,IF(_xlfn.MAXIFS($F$2:$F7993,$C$2:$C7993,$C7994,$B$2:$B7993,$B7994,$A$2:$A7993,$A7994)=0,"",$E7994-_xlfn.MAXIFS($F$2:$F7993,$C$2:$C7993,$C7994,$B$2:$B7993,$B7994,$A$2:$A7993,$A7994))))</f>
        <v/>
      </c>
      <c r="K7994" s="6" t="str">
        <f t="shared" si="373"/>
        <v/>
      </c>
      <c r="L7994" s="6" t="str">
        <f t="shared" si="374"/>
        <v/>
      </c>
      <c r="M7994" s="6" t="str">
        <f t="shared" si="372"/>
        <v/>
      </c>
    </row>
    <row r="7995" spans="1:13" x14ac:dyDescent="0.25">
      <c r="A7995"/>
      <c r="B7995" s="1"/>
      <c r="C7995"/>
      <c r="D7995"/>
      <c r="E7995" s="76"/>
      <c r="F7995" s="76"/>
      <c r="G7995" s="2"/>
      <c r="H7995" s="77"/>
      <c r="J7995" s="79" t="str">
        <f>IF(IF(IF(_xlfn.MAXIFS($F$2:$F7994,$C$2:$C7994,$C7995,$B$2:$B7994,$B7995,$A$2:$A7994,$A7995)=0,"",$E7995-_xlfn.MAXIFS($F$2:$F7994,$C$2:$C7994,$C7995,$B$2:$B7994,$B7995,$A$2:$A7994,$A7995))&lt;0,0,IF(_xlfn.MAXIFS($F$2:$F7994,$C$2:$C7994,$C7995,$B$2:$B7994,$B7995,$A$2:$A7994,$A7995)=0,"",$E7995-_xlfn.MAXIFS($F$2:$F7994,$C$2:$C7994,$C7995,$B$2:$B7994,$B7995,$A$2:$A7994,$A7995)))&gt;0.25,"",IF(IF(_xlfn.MAXIFS($F$2:$F7994,$C$2:$C7994,$C7995,$B$2:$B7994,$B7995,$A$2:$A7994,$A7995)=0,"",$E7995-_xlfn.MAXIFS($F$2:$F7994,$C$2:$C7994,$C7995,$B$2:$B7994,$B7995,$A$2:$A7994,$A7995))&lt;0,0,IF(_xlfn.MAXIFS($F$2:$F7994,$C$2:$C7994,$C7995,$B$2:$B7994,$B7995,$A$2:$A7994,$A7995)=0,"",$E7995-_xlfn.MAXIFS($F$2:$F7994,$C$2:$C7994,$C7995,$B$2:$B7994,$B7995,$A$2:$A7994,$A7995))))</f>
        <v/>
      </c>
      <c r="K7995" s="6" t="str">
        <f t="shared" si="373"/>
        <v/>
      </c>
      <c r="L7995" s="6" t="str">
        <f t="shared" si="374"/>
        <v/>
      </c>
      <c r="M7995" s="6" t="str">
        <f t="shared" si="372"/>
        <v/>
      </c>
    </row>
    <row r="7996" spans="1:13" x14ac:dyDescent="0.25">
      <c r="A7996"/>
      <c r="B7996" s="1"/>
      <c r="C7996"/>
      <c r="D7996"/>
      <c r="E7996" s="76"/>
      <c r="F7996" s="76"/>
      <c r="G7996" s="2"/>
      <c r="H7996" s="77"/>
      <c r="J7996" s="79" t="str">
        <f>IF(IF(IF(_xlfn.MAXIFS($F$2:$F7995,$C$2:$C7995,$C7996,$B$2:$B7995,$B7996,$A$2:$A7995,$A7996)=0,"",$E7996-_xlfn.MAXIFS($F$2:$F7995,$C$2:$C7995,$C7996,$B$2:$B7995,$B7996,$A$2:$A7995,$A7996))&lt;0,0,IF(_xlfn.MAXIFS($F$2:$F7995,$C$2:$C7995,$C7996,$B$2:$B7995,$B7996,$A$2:$A7995,$A7996)=0,"",$E7996-_xlfn.MAXIFS($F$2:$F7995,$C$2:$C7995,$C7996,$B$2:$B7995,$B7996,$A$2:$A7995,$A7996)))&gt;0.25,"",IF(IF(_xlfn.MAXIFS($F$2:$F7995,$C$2:$C7995,$C7996,$B$2:$B7995,$B7996,$A$2:$A7995,$A7996)=0,"",$E7996-_xlfn.MAXIFS($F$2:$F7995,$C$2:$C7995,$C7996,$B$2:$B7995,$B7996,$A$2:$A7995,$A7996))&lt;0,0,IF(_xlfn.MAXIFS($F$2:$F7995,$C$2:$C7995,$C7996,$B$2:$B7995,$B7996,$A$2:$A7995,$A7996)=0,"",$E7996-_xlfn.MAXIFS($F$2:$F7995,$C$2:$C7995,$C7996,$B$2:$B7995,$B7996,$A$2:$A7995,$A7996))))</f>
        <v/>
      </c>
      <c r="K7996" s="6" t="str">
        <f t="shared" si="373"/>
        <v/>
      </c>
      <c r="L7996" s="6" t="str">
        <f t="shared" si="374"/>
        <v/>
      </c>
      <c r="M7996" s="6" t="str">
        <f t="shared" si="372"/>
        <v/>
      </c>
    </row>
    <row r="7997" spans="1:13" x14ac:dyDescent="0.25">
      <c r="A7997"/>
      <c r="B7997" s="1"/>
      <c r="C7997"/>
      <c r="D7997"/>
      <c r="E7997" s="76"/>
      <c r="F7997" s="76"/>
      <c r="G7997" s="2"/>
      <c r="H7997" s="77"/>
      <c r="J7997" s="79" t="str">
        <f>IF(IF(IF(_xlfn.MAXIFS($F$2:$F7996,$C$2:$C7996,$C7997,$B$2:$B7996,$B7997,$A$2:$A7996,$A7997)=0,"",$E7997-_xlfn.MAXIFS($F$2:$F7996,$C$2:$C7996,$C7997,$B$2:$B7996,$B7997,$A$2:$A7996,$A7997))&lt;0,0,IF(_xlfn.MAXIFS($F$2:$F7996,$C$2:$C7996,$C7997,$B$2:$B7996,$B7997,$A$2:$A7996,$A7997)=0,"",$E7997-_xlfn.MAXIFS($F$2:$F7996,$C$2:$C7996,$C7997,$B$2:$B7996,$B7997,$A$2:$A7996,$A7997)))&gt;0.25,"",IF(IF(_xlfn.MAXIFS($F$2:$F7996,$C$2:$C7996,$C7997,$B$2:$B7996,$B7997,$A$2:$A7996,$A7997)=0,"",$E7997-_xlfn.MAXIFS($F$2:$F7996,$C$2:$C7996,$C7997,$B$2:$B7996,$B7997,$A$2:$A7996,$A7997))&lt;0,0,IF(_xlfn.MAXIFS($F$2:$F7996,$C$2:$C7996,$C7997,$B$2:$B7996,$B7997,$A$2:$A7996,$A7997)=0,"",$E7997-_xlfn.MAXIFS($F$2:$F7996,$C$2:$C7996,$C7997,$B$2:$B7996,$B7997,$A$2:$A7996,$A7997))))</f>
        <v/>
      </c>
      <c r="K7997" s="6" t="str">
        <f t="shared" si="373"/>
        <v/>
      </c>
      <c r="L7997" s="6" t="str">
        <f t="shared" si="374"/>
        <v/>
      </c>
      <c r="M7997" s="6" t="str">
        <f t="shared" si="372"/>
        <v/>
      </c>
    </row>
    <row r="7998" spans="1:13" x14ac:dyDescent="0.25">
      <c r="A7998"/>
      <c r="B7998" s="1"/>
      <c r="C7998"/>
      <c r="D7998"/>
      <c r="E7998" s="76"/>
      <c r="F7998" s="76"/>
      <c r="G7998" s="2"/>
      <c r="H7998" s="77"/>
      <c r="J7998" s="79" t="str">
        <f>IF(IF(IF(_xlfn.MAXIFS($F$2:$F7997,$C$2:$C7997,$C7998,$B$2:$B7997,$B7998,$A$2:$A7997,$A7998)=0,"",$E7998-_xlfn.MAXIFS($F$2:$F7997,$C$2:$C7997,$C7998,$B$2:$B7997,$B7998,$A$2:$A7997,$A7998))&lt;0,0,IF(_xlfn.MAXIFS($F$2:$F7997,$C$2:$C7997,$C7998,$B$2:$B7997,$B7998,$A$2:$A7997,$A7998)=0,"",$E7998-_xlfn.MAXIFS($F$2:$F7997,$C$2:$C7997,$C7998,$B$2:$B7997,$B7998,$A$2:$A7997,$A7998)))&gt;0.25,"",IF(IF(_xlfn.MAXIFS($F$2:$F7997,$C$2:$C7997,$C7998,$B$2:$B7997,$B7998,$A$2:$A7997,$A7998)=0,"",$E7998-_xlfn.MAXIFS($F$2:$F7997,$C$2:$C7997,$C7998,$B$2:$B7997,$B7998,$A$2:$A7997,$A7998))&lt;0,0,IF(_xlfn.MAXIFS($F$2:$F7997,$C$2:$C7997,$C7998,$B$2:$B7997,$B7998,$A$2:$A7997,$A7998)=0,"",$E7998-_xlfn.MAXIFS($F$2:$F7997,$C$2:$C7997,$C7998,$B$2:$B7997,$B7998,$A$2:$A7997,$A7998))))</f>
        <v/>
      </c>
      <c r="K7998" s="6" t="str">
        <f t="shared" si="373"/>
        <v/>
      </c>
      <c r="L7998" s="6" t="str">
        <f t="shared" si="374"/>
        <v/>
      </c>
      <c r="M7998" s="6" t="str">
        <f t="shared" si="372"/>
        <v/>
      </c>
    </row>
    <row r="7999" spans="1:13" x14ac:dyDescent="0.25">
      <c r="A7999"/>
      <c r="B7999" s="1"/>
      <c r="C7999"/>
      <c r="D7999"/>
      <c r="E7999" s="76"/>
      <c r="F7999" s="76"/>
      <c r="G7999" s="2"/>
      <c r="H7999" s="77"/>
      <c r="J7999" s="79" t="str">
        <f>IF(IF(IF(_xlfn.MAXIFS($F$2:$F7998,$C$2:$C7998,$C7999,$B$2:$B7998,$B7999,$A$2:$A7998,$A7999)=0,"",$E7999-_xlfn.MAXIFS($F$2:$F7998,$C$2:$C7998,$C7999,$B$2:$B7998,$B7999,$A$2:$A7998,$A7999))&lt;0,0,IF(_xlfn.MAXIFS($F$2:$F7998,$C$2:$C7998,$C7999,$B$2:$B7998,$B7999,$A$2:$A7998,$A7999)=0,"",$E7999-_xlfn.MAXIFS($F$2:$F7998,$C$2:$C7998,$C7999,$B$2:$B7998,$B7999,$A$2:$A7998,$A7999)))&gt;0.25,"",IF(IF(_xlfn.MAXIFS($F$2:$F7998,$C$2:$C7998,$C7999,$B$2:$B7998,$B7999,$A$2:$A7998,$A7999)=0,"",$E7999-_xlfn.MAXIFS($F$2:$F7998,$C$2:$C7998,$C7999,$B$2:$B7998,$B7999,$A$2:$A7998,$A7999))&lt;0,0,IF(_xlfn.MAXIFS($F$2:$F7998,$C$2:$C7998,$C7999,$B$2:$B7998,$B7999,$A$2:$A7998,$A7999)=0,"",$E7999-_xlfn.MAXIFS($F$2:$F7998,$C$2:$C7998,$C7999,$B$2:$B7998,$B7999,$A$2:$A7998,$A7999))))</f>
        <v/>
      </c>
      <c r="K7999" s="6" t="str">
        <f t="shared" si="373"/>
        <v/>
      </c>
      <c r="L7999" s="6" t="str">
        <f t="shared" si="374"/>
        <v/>
      </c>
      <c r="M7999" s="6" t="str">
        <f t="shared" si="372"/>
        <v/>
      </c>
    </row>
    <row r="8000" spans="1:13" x14ac:dyDescent="0.25">
      <c r="A8000"/>
      <c r="B8000" s="1"/>
      <c r="C8000"/>
      <c r="D8000"/>
      <c r="E8000" s="76"/>
      <c r="F8000" s="76"/>
      <c r="G8000" s="2"/>
      <c r="H8000" s="77"/>
      <c r="J8000" s="79" t="str">
        <f>IF(IF(IF(_xlfn.MAXIFS($F$2:$F7999,$C$2:$C7999,$C8000,$B$2:$B7999,$B8000,$A$2:$A7999,$A8000)=0,"",$E8000-_xlfn.MAXIFS($F$2:$F7999,$C$2:$C7999,$C8000,$B$2:$B7999,$B8000,$A$2:$A7999,$A8000))&lt;0,0,IF(_xlfn.MAXIFS($F$2:$F7999,$C$2:$C7999,$C8000,$B$2:$B7999,$B8000,$A$2:$A7999,$A8000)=0,"",$E8000-_xlfn.MAXIFS($F$2:$F7999,$C$2:$C7999,$C8000,$B$2:$B7999,$B8000,$A$2:$A7999,$A8000)))&gt;0.25,"",IF(IF(_xlfn.MAXIFS($F$2:$F7999,$C$2:$C7999,$C8000,$B$2:$B7999,$B8000,$A$2:$A7999,$A8000)=0,"",$E8000-_xlfn.MAXIFS($F$2:$F7999,$C$2:$C7999,$C8000,$B$2:$B7999,$B8000,$A$2:$A7999,$A8000))&lt;0,0,IF(_xlfn.MAXIFS($F$2:$F7999,$C$2:$C7999,$C8000,$B$2:$B7999,$B8000,$A$2:$A7999,$A8000)=0,"",$E8000-_xlfn.MAXIFS($F$2:$F7999,$C$2:$C7999,$C8000,$B$2:$B7999,$B8000,$A$2:$A7999,$A8000))))</f>
        <v/>
      </c>
      <c r="K8000" s="6" t="str">
        <f t="shared" si="373"/>
        <v/>
      </c>
      <c r="L8000" s="6" t="str">
        <f t="shared" si="374"/>
        <v/>
      </c>
      <c r="M8000" s="6" t="str">
        <f t="shared" si="372"/>
        <v/>
      </c>
    </row>
    <row r="8001" spans="1:13" x14ac:dyDescent="0.25">
      <c r="A8001"/>
      <c r="B8001" s="1"/>
      <c r="C8001"/>
      <c r="D8001"/>
      <c r="E8001" s="76"/>
      <c r="F8001" s="76"/>
      <c r="G8001" s="2"/>
      <c r="H8001" s="77"/>
      <c r="J8001" s="79" t="str">
        <f>IF(IF(IF(_xlfn.MAXIFS($F$2:$F8000,$C$2:$C8000,$C8001,$B$2:$B8000,$B8001,$A$2:$A8000,$A8001)=0,"",$E8001-_xlfn.MAXIFS($F$2:$F8000,$C$2:$C8000,$C8001,$B$2:$B8000,$B8001,$A$2:$A8000,$A8001))&lt;0,0,IF(_xlfn.MAXIFS($F$2:$F8000,$C$2:$C8000,$C8001,$B$2:$B8000,$B8001,$A$2:$A8000,$A8001)=0,"",$E8001-_xlfn.MAXIFS($F$2:$F8000,$C$2:$C8000,$C8001,$B$2:$B8000,$B8001,$A$2:$A8000,$A8001)))&gt;0.25,"",IF(IF(_xlfn.MAXIFS($F$2:$F8000,$C$2:$C8000,$C8001,$B$2:$B8000,$B8001,$A$2:$A8000,$A8001)=0,"",$E8001-_xlfn.MAXIFS($F$2:$F8000,$C$2:$C8000,$C8001,$B$2:$B8000,$B8001,$A$2:$A8000,$A8001))&lt;0,0,IF(_xlfn.MAXIFS($F$2:$F8000,$C$2:$C8000,$C8001,$B$2:$B8000,$B8001,$A$2:$A8000,$A8001)=0,"",$E8001-_xlfn.MAXIFS($F$2:$F8000,$C$2:$C8000,$C8001,$B$2:$B8000,$B8001,$A$2:$A8000,$A8001))))</f>
        <v/>
      </c>
      <c r="K8001" s="6" t="str">
        <f t="shared" si="373"/>
        <v/>
      </c>
      <c r="L8001" s="6" t="str">
        <f t="shared" si="374"/>
        <v/>
      </c>
      <c r="M8001" s="6" t="str">
        <f t="shared" si="372"/>
        <v/>
      </c>
    </row>
    <row r="8002" spans="1:13" x14ac:dyDescent="0.25">
      <c r="A8002"/>
      <c r="B8002" s="1"/>
      <c r="C8002"/>
      <c r="D8002"/>
      <c r="E8002" s="76"/>
      <c r="F8002" s="76"/>
      <c r="G8002" s="2"/>
      <c r="H8002" s="77"/>
      <c r="J8002" s="79" t="str">
        <f>IF(IF(IF(_xlfn.MAXIFS($F$2:$F8001,$C$2:$C8001,$C8002,$B$2:$B8001,$B8002,$A$2:$A8001,$A8002)=0,"",$E8002-_xlfn.MAXIFS($F$2:$F8001,$C$2:$C8001,$C8002,$B$2:$B8001,$B8002,$A$2:$A8001,$A8002))&lt;0,0,IF(_xlfn.MAXIFS($F$2:$F8001,$C$2:$C8001,$C8002,$B$2:$B8001,$B8002,$A$2:$A8001,$A8002)=0,"",$E8002-_xlfn.MAXIFS($F$2:$F8001,$C$2:$C8001,$C8002,$B$2:$B8001,$B8002,$A$2:$A8001,$A8002)))&gt;0.25,"",IF(IF(_xlfn.MAXIFS($F$2:$F8001,$C$2:$C8001,$C8002,$B$2:$B8001,$B8002,$A$2:$A8001,$A8002)=0,"",$E8002-_xlfn.MAXIFS($F$2:$F8001,$C$2:$C8001,$C8002,$B$2:$B8001,$B8002,$A$2:$A8001,$A8002))&lt;0,0,IF(_xlfn.MAXIFS($F$2:$F8001,$C$2:$C8001,$C8002,$B$2:$B8001,$B8002,$A$2:$A8001,$A8002)=0,"",$E8002-_xlfn.MAXIFS($F$2:$F8001,$C$2:$C8001,$C8002,$B$2:$B8001,$B8002,$A$2:$A8001,$A8002))))</f>
        <v/>
      </c>
      <c r="K8002" s="6" t="str">
        <f t="shared" si="373"/>
        <v/>
      </c>
      <c r="L8002" s="6" t="str">
        <f t="shared" si="374"/>
        <v/>
      </c>
      <c r="M8002" s="6" t="str">
        <f t="shared" ref="M8002:M8065" si="375">IF($A8002="","",IF(AND($K8002&gt;=10,$K8002&lt;=13),"Y",IF(AND($K8002=14,$L8002="EARLY"),"Y","N")))</f>
        <v/>
      </c>
    </row>
    <row r="8003" spans="1:13" x14ac:dyDescent="0.25">
      <c r="A8003"/>
      <c r="B8003" s="1"/>
      <c r="C8003"/>
      <c r="D8003"/>
      <c r="E8003" s="76"/>
      <c r="F8003" s="76"/>
      <c r="G8003" s="2"/>
      <c r="H8003" s="77"/>
      <c r="J8003" s="79" t="str">
        <f>IF(IF(IF(_xlfn.MAXIFS($F$2:$F8002,$C$2:$C8002,$C8003,$B$2:$B8002,$B8003,$A$2:$A8002,$A8003)=0,"",$E8003-_xlfn.MAXIFS($F$2:$F8002,$C$2:$C8002,$C8003,$B$2:$B8002,$B8003,$A$2:$A8002,$A8003))&lt;0,0,IF(_xlfn.MAXIFS($F$2:$F8002,$C$2:$C8002,$C8003,$B$2:$B8002,$B8003,$A$2:$A8002,$A8003)=0,"",$E8003-_xlfn.MAXIFS($F$2:$F8002,$C$2:$C8002,$C8003,$B$2:$B8002,$B8003,$A$2:$A8002,$A8003)))&gt;0.25,"",IF(IF(_xlfn.MAXIFS($F$2:$F8002,$C$2:$C8002,$C8003,$B$2:$B8002,$B8003,$A$2:$A8002,$A8003)=0,"",$E8003-_xlfn.MAXIFS($F$2:$F8002,$C$2:$C8002,$C8003,$B$2:$B8002,$B8003,$A$2:$A8002,$A8003))&lt;0,0,IF(_xlfn.MAXIFS($F$2:$F8002,$C$2:$C8002,$C8003,$B$2:$B8002,$B8003,$A$2:$A8002,$A8003)=0,"",$E8003-_xlfn.MAXIFS($F$2:$F8002,$C$2:$C8002,$C8003,$B$2:$B8002,$B8003,$A$2:$A8002,$A8003))))</f>
        <v/>
      </c>
      <c r="K8003" s="6" t="str">
        <f t="shared" ref="K8003:K8066" si="376">IF($J8003="","",IF(HOUR($E8003)&gt;19,19,IF(HOUR($E8003)&lt;5,5,HOUR($E8003))))</f>
        <v/>
      </c>
      <c r="L8003" s="6" t="str">
        <f t="shared" ref="L8003:L8066" si="377">IF($J8003="","",IF(MINUTE($E8003)&lt;30,"EARLY","LATE"))</f>
        <v/>
      </c>
      <c r="M8003" s="6" t="str">
        <f t="shared" si="375"/>
        <v/>
      </c>
    </row>
    <row r="8004" spans="1:13" x14ac:dyDescent="0.25">
      <c r="A8004"/>
      <c r="B8004" s="1"/>
      <c r="C8004"/>
      <c r="D8004"/>
      <c r="E8004" s="76"/>
      <c r="F8004" s="76"/>
      <c r="G8004" s="2"/>
      <c r="H8004" s="77"/>
      <c r="J8004" s="79" t="str">
        <f>IF(IF(IF(_xlfn.MAXIFS($F$2:$F8003,$C$2:$C8003,$C8004,$B$2:$B8003,$B8004,$A$2:$A8003,$A8004)=0,"",$E8004-_xlfn.MAXIFS($F$2:$F8003,$C$2:$C8003,$C8004,$B$2:$B8003,$B8004,$A$2:$A8003,$A8004))&lt;0,0,IF(_xlfn.MAXIFS($F$2:$F8003,$C$2:$C8003,$C8004,$B$2:$B8003,$B8004,$A$2:$A8003,$A8004)=0,"",$E8004-_xlfn.MAXIFS($F$2:$F8003,$C$2:$C8003,$C8004,$B$2:$B8003,$B8004,$A$2:$A8003,$A8004)))&gt;0.25,"",IF(IF(_xlfn.MAXIFS($F$2:$F8003,$C$2:$C8003,$C8004,$B$2:$B8003,$B8004,$A$2:$A8003,$A8004)=0,"",$E8004-_xlfn.MAXIFS($F$2:$F8003,$C$2:$C8003,$C8004,$B$2:$B8003,$B8004,$A$2:$A8003,$A8004))&lt;0,0,IF(_xlfn.MAXIFS($F$2:$F8003,$C$2:$C8003,$C8004,$B$2:$B8003,$B8004,$A$2:$A8003,$A8004)=0,"",$E8004-_xlfn.MAXIFS($F$2:$F8003,$C$2:$C8003,$C8004,$B$2:$B8003,$B8004,$A$2:$A8003,$A8004))))</f>
        <v/>
      </c>
      <c r="K8004" s="6" t="str">
        <f t="shared" si="376"/>
        <v/>
      </c>
      <c r="L8004" s="6" t="str">
        <f t="shared" si="377"/>
        <v/>
      </c>
      <c r="M8004" s="6" t="str">
        <f t="shared" si="375"/>
        <v/>
      </c>
    </row>
    <row r="8005" spans="1:13" x14ac:dyDescent="0.25">
      <c r="A8005"/>
      <c r="B8005" s="1"/>
      <c r="C8005"/>
      <c r="D8005"/>
      <c r="E8005" s="76"/>
      <c r="F8005" s="76"/>
      <c r="G8005" s="2"/>
      <c r="H8005" s="77"/>
      <c r="J8005" s="79" t="str">
        <f>IF(IF(IF(_xlfn.MAXIFS($F$2:$F8004,$C$2:$C8004,$C8005,$B$2:$B8004,$B8005,$A$2:$A8004,$A8005)=0,"",$E8005-_xlfn.MAXIFS($F$2:$F8004,$C$2:$C8004,$C8005,$B$2:$B8004,$B8005,$A$2:$A8004,$A8005))&lt;0,0,IF(_xlfn.MAXIFS($F$2:$F8004,$C$2:$C8004,$C8005,$B$2:$B8004,$B8005,$A$2:$A8004,$A8005)=0,"",$E8005-_xlfn.MAXIFS($F$2:$F8004,$C$2:$C8004,$C8005,$B$2:$B8004,$B8005,$A$2:$A8004,$A8005)))&gt;0.25,"",IF(IF(_xlfn.MAXIFS($F$2:$F8004,$C$2:$C8004,$C8005,$B$2:$B8004,$B8005,$A$2:$A8004,$A8005)=0,"",$E8005-_xlfn.MAXIFS($F$2:$F8004,$C$2:$C8004,$C8005,$B$2:$B8004,$B8005,$A$2:$A8004,$A8005))&lt;0,0,IF(_xlfn.MAXIFS($F$2:$F8004,$C$2:$C8004,$C8005,$B$2:$B8004,$B8005,$A$2:$A8004,$A8005)=0,"",$E8005-_xlfn.MAXIFS($F$2:$F8004,$C$2:$C8004,$C8005,$B$2:$B8004,$B8005,$A$2:$A8004,$A8005))))</f>
        <v/>
      </c>
      <c r="K8005" s="6" t="str">
        <f t="shared" si="376"/>
        <v/>
      </c>
      <c r="L8005" s="6" t="str">
        <f t="shared" si="377"/>
        <v/>
      </c>
      <c r="M8005" s="6" t="str">
        <f t="shared" si="375"/>
        <v/>
      </c>
    </row>
    <row r="8006" spans="1:13" x14ac:dyDescent="0.25">
      <c r="A8006"/>
      <c r="B8006" s="1"/>
      <c r="C8006"/>
      <c r="D8006"/>
      <c r="E8006" s="76"/>
      <c r="F8006" s="76"/>
      <c r="G8006" s="2"/>
      <c r="H8006" s="77"/>
      <c r="J8006" s="79" t="str">
        <f>IF(IF(IF(_xlfn.MAXIFS($F$2:$F8005,$C$2:$C8005,$C8006,$B$2:$B8005,$B8006,$A$2:$A8005,$A8006)=0,"",$E8006-_xlfn.MAXIFS($F$2:$F8005,$C$2:$C8005,$C8006,$B$2:$B8005,$B8006,$A$2:$A8005,$A8006))&lt;0,0,IF(_xlfn.MAXIFS($F$2:$F8005,$C$2:$C8005,$C8006,$B$2:$B8005,$B8006,$A$2:$A8005,$A8006)=0,"",$E8006-_xlfn.MAXIFS($F$2:$F8005,$C$2:$C8005,$C8006,$B$2:$B8005,$B8006,$A$2:$A8005,$A8006)))&gt;0.25,"",IF(IF(_xlfn.MAXIFS($F$2:$F8005,$C$2:$C8005,$C8006,$B$2:$B8005,$B8006,$A$2:$A8005,$A8006)=0,"",$E8006-_xlfn.MAXIFS($F$2:$F8005,$C$2:$C8005,$C8006,$B$2:$B8005,$B8006,$A$2:$A8005,$A8006))&lt;0,0,IF(_xlfn.MAXIFS($F$2:$F8005,$C$2:$C8005,$C8006,$B$2:$B8005,$B8006,$A$2:$A8005,$A8006)=0,"",$E8006-_xlfn.MAXIFS($F$2:$F8005,$C$2:$C8005,$C8006,$B$2:$B8005,$B8006,$A$2:$A8005,$A8006))))</f>
        <v/>
      </c>
      <c r="K8006" s="6" t="str">
        <f t="shared" si="376"/>
        <v/>
      </c>
      <c r="L8006" s="6" t="str">
        <f t="shared" si="377"/>
        <v/>
      </c>
      <c r="M8006" s="6" t="str">
        <f t="shared" si="375"/>
        <v/>
      </c>
    </row>
    <row r="8007" spans="1:13" x14ac:dyDescent="0.25">
      <c r="A8007"/>
      <c r="B8007" s="1"/>
      <c r="C8007"/>
      <c r="D8007"/>
      <c r="E8007" s="76"/>
      <c r="F8007" s="76"/>
      <c r="G8007" s="2"/>
      <c r="H8007" s="77"/>
      <c r="J8007" s="79" t="str">
        <f>IF(IF(IF(_xlfn.MAXIFS($F$2:$F8006,$C$2:$C8006,$C8007,$B$2:$B8006,$B8007,$A$2:$A8006,$A8007)=0,"",$E8007-_xlfn.MAXIFS($F$2:$F8006,$C$2:$C8006,$C8007,$B$2:$B8006,$B8007,$A$2:$A8006,$A8007))&lt;0,0,IF(_xlfn.MAXIFS($F$2:$F8006,$C$2:$C8006,$C8007,$B$2:$B8006,$B8007,$A$2:$A8006,$A8007)=0,"",$E8007-_xlfn.MAXIFS($F$2:$F8006,$C$2:$C8006,$C8007,$B$2:$B8006,$B8007,$A$2:$A8006,$A8007)))&gt;0.25,"",IF(IF(_xlfn.MAXIFS($F$2:$F8006,$C$2:$C8006,$C8007,$B$2:$B8006,$B8007,$A$2:$A8006,$A8007)=0,"",$E8007-_xlfn.MAXIFS($F$2:$F8006,$C$2:$C8006,$C8007,$B$2:$B8006,$B8007,$A$2:$A8006,$A8007))&lt;0,0,IF(_xlfn.MAXIFS($F$2:$F8006,$C$2:$C8006,$C8007,$B$2:$B8006,$B8007,$A$2:$A8006,$A8007)=0,"",$E8007-_xlfn.MAXIFS($F$2:$F8006,$C$2:$C8006,$C8007,$B$2:$B8006,$B8007,$A$2:$A8006,$A8007))))</f>
        <v/>
      </c>
      <c r="K8007" s="6" t="str">
        <f t="shared" si="376"/>
        <v/>
      </c>
      <c r="L8007" s="6" t="str">
        <f t="shared" si="377"/>
        <v/>
      </c>
      <c r="M8007" s="6" t="str">
        <f t="shared" si="375"/>
        <v/>
      </c>
    </row>
    <row r="8008" spans="1:13" x14ac:dyDescent="0.25">
      <c r="A8008"/>
      <c r="B8008" s="1"/>
      <c r="C8008"/>
      <c r="D8008"/>
      <c r="E8008" s="76"/>
      <c r="F8008" s="76"/>
      <c r="G8008" s="2"/>
      <c r="H8008" s="77"/>
      <c r="J8008" s="79" t="str">
        <f>IF(IF(IF(_xlfn.MAXIFS($F$2:$F8007,$C$2:$C8007,$C8008,$B$2:$B8007,$B8008,$A$2:$A8007,$A8008)=0,"",$E8008-_xlfn.MAXIFS($F$2:$F8007,$C$2:$C8007,$C8008,$B$2:$B8007,$B8008,$A$2:$A8007,$A8008))&lt;0,0,IF(_xlfn.MAXIFS($F$2:$F8007,$C$2:$C8007,$C8008,$B$2:$B8007,$B8008,$A$2:$A8007,$A8008)=0,"",$E8008-_xlfn.MAXIFS($F$2:$F8007,$C$2:$C8007,$C8008,$B$2:$B8007,$B8008,$A$2:$A8007,$A8008)))&gt;0.25,"",IF(IF(_xlfn.MAXIFS($F$2:$F8007,$C$2:$C8007,$C8008,$B$2:$B8007,$B8008,$A$2:$A8007,$A8008)=0,"",$E8008-_xlfn.MAXIFS($F$2:$F8007,$C$2:$C8007,$C8008,$B$2:$B8007,$B8008,$A$2:$A8007,$A8008))&lt;0,0,IF(_xlfn.MAXIFS($F$2:$F8007,$C$2:$C8007,$C8008,$B$2:$B8007,$B8008,$A$2:$A8007,$A8008)=0,"",$E8008-_xlfn.MAXIFS($F$2:$F8007,$C$2:$C8007,$C8008,$B$2:$B8007,$B8008,$A$2:$A8007,$A8008))))</f>
        <v/>
      </c>
      <c r="K8008" s="6" t="str">
        <f t="shared" si="376"/>
        <v/>
      </c>
      <c r="L8008" s="6" t="str">
        <f t="shared" si="377"/>
        <v/>
      </c>
      <c r="M8008" s="6" t="str">
        <f t="shared" si="375"/>
        <v/>
      </c>
    </row>
    <row r="8009" spans="1:13" x14ac:dyDescent="0.25">
      <c r="A8009"/>
      <c r="B8009" s="1"/>
      <c r="C8009"/>
      <c r="D8009"/>
      <c r="E8009" s="76"/>
      <c r="F8009" s="76"/>
      <c r="G8009" s="2"/>
      <c r="H8009" s="77"/>
      <c r="J8009" s="79" t="str">
        <f>IF(IF(IF(_xlfn.MAXIFS($F$2:$F8008,$C$2:$C8008,$C8009,$B$2:$B8008,$B8009,$A$2:$A8008,$A8009)=0,"",$E8009-_xlfn.MAXIFS($F$2:$F8008,$C$2:$C8008,$C8009,$B$2:$B8008,$B8009,$A$2:$A8008,$A8009))&lt;0,0,IF(_xlfn.MAXIFS($F$2:$F8008,$C$2:$C8008,$C8009,$B$2:$B8008,$B8009,$A$2:$A8008,$A8009)=0,"",$E8009-_xlfn.MAXIFS($F$2:$F8008,$C$2:$C8008,$C8009,$B$2:$B8008,$B8009,$A$2:$A8008,$A8009)))&gt;0.25,"",IF(IF(_xlfn.MAXIFS($F$2:$F8008,$C$2:$C8008,$C8009,$B$2:$B8008,$B8009,$A$2:$A8008,$A8009)=0,"",$E8009-_xlfn.MAXIFS($F$2:$F8008,$C$2:$C8008,$C8009,$B$2:$B8008,$B8009,$A$2:$A8008,$A8009))&lt;0,0,IF(_xlfn.MAXIFS($F$2:$F8008,$C$2:$C8008,$C8009,$B$2:$B8008,$B8009,$A$2:$A8008,$A8009)=0,"",$E8009-_xlfn.MAXIFS($F$2:$F8008,$C$2:$C8008,$C8009,$B$2:$B8008,$B8009,$A$2:$A8008,$A8009))))</f>
        <v/>
      </c>
      <c r="K8009" s="6" t="str">
        <f t="shared" si="376"/>
        <v/>
      </c>
      <c r="L8009" s="6" t="str">
        <f t="shared" si="377"/>
        <v/>
      </c>
      <c r="M8009" s="6" t="str">
        <f t="shared" si="375"/>
        <v/>
      </c>
    </row>
    <row r="8010" spans="1:13" x14ac:dyDescent="0.25">
      <c r="A8010"/>
      <c r="B8010" s="1"/>
      <c r="C8010"/>
      <c r="D8010"/>
      <c r="E8010" s="76"/>
      <c r="F8010" s="76"/>
      <c r="G8010" s="2"/>
      <c r="H8010" s="77"/>
      <c r="J8010" s="79" t="str">
        <f>IF(IF(IF(_xlfn.MAXIFS($F$2:$F8009,$C$2:$C8009,$C8010,$B$2:$B8009,$B8010,$A$2:$A8009,$A8010)=0,"",$E8010-_xlfn.MAXIFS($F$2:$F8009,$C$2:$C8009,$C8010,$B$2:$B8009,$B8010,$A$2:$A8009,$A8010))&lt;0,0,IF(_xlfn.MAXIFS($F$2:$F8009,$C$2:$C8009,$C8010,$B$2:$B8009,$B8010,$A$2:$A8009,$A8010)=0,"",$E8010-_xlfn.MAXIFS($F$2:$F8009,$C$2:$C8009,$C8010,$B$2:$B8009,$B8010,$A$2:$A8009,$A8010)))&gt;0.25,"",IF(IF(_xlfn.MAXIFS($F$2:$F8009,$C$2:$C8009,$C8010,$B$2:$B8009,$B8010,$A$2:$A8009,$A8010)=0,"",$E8010-_xlfn.MAXIFS($F$2:$F8009,$C$2:$C8009,$C8010,$B$2:$B8009,$B8010,$A$2:$A8009,$A8010))&lt;0,0,IF(_xlfn.MAXIFS($F$2:$F8009,$C$2:$C8009,$C8010,$B$2:$B8009,$B8010,$A$2:$A8009,$A8010)=0,"",$E8010-_xlfn.MAXIFS($F$2:$F8009,$C$2:$C8009,$C8010,$B$2:$B8009,$B8010,$A$2:$A8009,$A8010))))</f>
        <v/>
      </c>
      <c r="K8010" s="6" t="str">
        <f t="shared" si="376"/>
        <v/>
      </c>
      <c r="L8010" s="6" t="str">
        <f t="shared" si="377"/>
        <v/>
      </c>
      <c r="M8010" s="6" t="str">
        <f t="shared" si="375"/>
        <v/>
      </c>
    </row>
    <row r="8011" spans="1:13" x14ac:dyDescent="0.25">
      <c r="A8011"/>
      <c r="B8011" s="1"/>
      <c r="C8011"/>
      <c r="D8011"/>
      <c r="E8011" s="76"/>
      <c r="F8011" s="76"/>
      <c r="G8011" s="2"/>
      <c r="H8011" s="77"/>
      <c r="J8011" s="79" t="str">
        <f>IF(IF(IF(_xlfn.MAXIFS($F$2:$F8010,$C$2:$C8010,$C8011,$B$2:$B8010,$B8011,$A$2:$A8010,$A8011)=0,"",$E8011-_xlfn.MAXIFS($F$2:$F8010,$C$2:$C8010,$C8011,$B$2:$B8010,$B8011,$A$2:$A8010,$A8011))&lt;0,0,IF(_xlfn.MAXIFS($F$2:$F8010,$C$2:$C8010,$C8011,$B$2:$B8010,$B8011,$A$2:$A8010,$A8011)=0,"",$E8011-_xlfn.MAXIFS($F$2:$F8010,$C$2:$C8010,$C8011,$B$2:$B8010,$B8011,$A$2:$A8010,$A8011)))&gt;0.25,"",IF(IF(_xlfn.MAXIFS($F$2:$F8010,$C$2:$C8010,$C8011,$B$2:$B8010,$B8011,$A$2:$A8010,$A8011)=0,"",$E8011-_xlfn.MAXIFS($F$2:$F8010,$C$2:$C8010,$C8011,$B$2:$B8010,$B8011,$A$2:$A8010,$A8011))&lt;0,0,IF(_xlfn.MAXIFS($F$2:$F8010,$C$2:$C8010,$C8011,$B$2:$B8010,$B8011,$A$2:$A8010,$A8011)=0,"",$E8011-_xlfn.MAXIFS($F$2:$F8010,$C$2:$C8010,$C8011,$B$2:$B8010,$B8011,$A$2:$A8010,$A8011))))</f>
        <v/>
      </c>
      <c r="K8011" s="6" t="str">
        <f t="shared" si="376"/>
        <v/>
      </c>
      <c r="L8011" s="6" t="str">
        <f t="shared" si="377"/>
        <v/>
      </c>
      <c r="M8011" s="6" t="str">
        <f t="shared" si="375"/>
        <v/>
      </c>
    </row>
    <row r="8012" spans="1:13" x14ac:dyDescent="0.25">
      <c r="A8012"/>
      <c r="B8012" s="1"/>
      <c r="C8012"/>
      <c r="D8012"/>
      <c r="E8012" s="76"/>
      <c r="F8012" s="76"/>
      <c r="G8012" s="2"/>
      <c r="H8012" s="77"/>
      <c r="J8012" s="79" t="str">
        <f>IF(IF(IF(_xlfn.MAXIFS($F$2:$F8011,$C$2:$C8011,$C8012,$B$2:$B8011,$B8012,$A$2:$A8011,$A8012)=0,"",$E8012-_xlfn.MAXIFS($F$2:$F8011,$C$2:$C8011,$C8012,$B$2:$B8011,$B8012,$A$2:$A8011,$A8012))&lt;0,0,IF(_xlfn.MAXIFS($F$2:$F8011,$C$2:$C8011,$C8012,$B$2:$B8011,$B8012,$A$2:$A8011,$A8012)=0,"",$E8012-_xlfn.MAXIFS($F$2:$F8011,$C$2:$C8011,$C8012,$B$2:$B8011,$B8012,$A$2:$A8011,$A8012)))&gt;0.25,"",IF(IF(_xlfn.MAXIFS($F$2:$F8011,$C$2:$C8011,$C8012,$B$2:$B8011,$B8012,$A$2:$A8011,$A8012)=0,"",$E8012-_xlfn.MAXIFS($F$2:$F8011,$C$2:$C8011,$C8012,$B$2:$B8011,$B8012,$A$2:$A8011,$A8012))&lt;0,0,IF(_xlfn.MAXIFS($F$2:$F8011,$C$2:$C8011,$C8012,$B$2:$B8011,$B8012,$A$2:$A8011,$A8012)=0,"",$E8012-_xlfn.MAXIFS($F$2:$F8011,$C$2:$C8011,$C8012,$B$2:$B8011,$B8012,$A$2:$A8011,$A8012))))</f>
        <v/>
      </c>
      <c r="K8012" s="6" t="str">
        <f t="shared" si="376"/>
        <v/>
      </c>
      <c r="L8012" s="6" t="str">
        <f t="shared" si="377"/>
        <v/>
      </c>
      <c r="M8012" s="6" t="str">
        <f t="shared" si="375"/>
        <v/>
      </c>
    </row>
    <row r="8013" spans="1:13" x14ac:dyDescent="0.25">
      <c r="A8013"/>
      <c r="B8013" s="1"/>
      <c r="C8013"/>
      <c r="D8013"/>
      <c r="E8013" s="76"/>
      <c r="F8013" s="76"/>
      <c r="G8013" s="2"/>
      <c r="H8013" s="77"/>
      <c r="J8013" s="79" t="str">
        <f>IF(IF(IF(_xlfn.MAXIFS($F$2:$F8012,$C$2:$C8012,$C8013,$B$2:$B8012,$B8013,$A$2:$A8012,$A8013)=0,"",$E8013-_xlfn.MAXIFS($F$2:$F8012,$C$2:$C8012,$C8013,$B$2:$B8012,$B8013,$A$2:$A8012,$A8013))&lt;0,0,IF(_xlfn.MAXIFS($F$2:$F8012,$C$2:$C8012,$C8013,$B$2:$B8012,$B8013,$A$2:$A8012,$A8013)=0,"",$E8013-_xlfn.MAXIFS($F$2:$F8012,$C$2:$C8012,$C8013,$B$2:$B8012,$B8013,$A$2:$A8012,$A8013)))&gt;0.25,"",IF(IF(_xlfn.MAXIFS($F$2:$F8012,$C$2:$C8012,$C8013,$B$2:$B8012,$B8013,$A$2:$A8012,$A8013)=0,"",$E8013-_xlfn.MAXIFS($F$2:$F8012,$C$2:$C8012,$C8013,$B$2:$B8012,$B8013,$A$2:$A8012,$A8013))&lt;0,0,IF(_xlfn.MAXIFS($F$2:$F8012,$C$2:$C8012,$C8013,$B$2:$B8012,$B8013,$A$2:$A8012,$A8013)=0,"",$E8013-_xlfn.MAXIFS($F$2:$F8012,$C$2:$C8012,$C8013,$B$2:$B8012,$B8013,$A$2:$A8012,$A8013))))</f>
        <v/>
      </c>
      <c r="K8013" s="6" t="str">
        <f t="shared" si="376"/>
        <v/>
      </c>
      <c r="L8013" s="6" t="str">
        <f t="shared" si="377"/>
        <v/>
      </c>
      <c r="M8013" s="6" t="str">
        <f t="shared" si="375"/>
        <v/>
      </c>
    </row>
    <row r="8014" spans="1:13" x14ac:dyDescent="0.25">
      <c r="A8014"/>
      <c r="B8014" s="1"/>
      <c r="C8014"/>
      <c r="D8014"/>
      <c r="E8014" s="76"/>
      <c r="F8014" s="76"/>
      <c r="G8014" s="2"/>
      <c r="H8014" s="77"/>
      <c r="J8014" s="79" t="str">
        <f>IF(IF(IF(_xlfn.MAXIFS($F$2:$F8013,$C$2:$C8013,$C8014,$B$2:$B8013,$B8014,$A$2:$A8013,$A8014)=0,"",$E8014-_xlfn.MAXIFS($F$2:$F8013,$C$2:$C8013,$C8014,$B$2:$B8013,$B8014,$A$2:$A8013,$A8014))&lt;0,0,IF(_xlfn.MAXIFS($F$2:$F8013,$C$2:$C8013,$C8014,$B$2:$B8013,$B8014,$A$2:$A8013,$A8014)=0,"",$E8014-_xlfn.MAXIFS($F$2:$F8013,$C$2:$C8013,$C8014,$B$2:$B8013,$B8014,$A$2:$A8013,$A8014)))&gt;0.25,"",IF(IF(_xlfn.MAXIFS($F$2:$F8013,$C$2:$C8013,$C8014,$B$2:$B8013,$B8014,$A$2:$A8013,$A8014)=0,"",$E8014-_xlfn.MAXIFS($F$2:$F8013,$C$2:$C8013,$C8014,$B$2:$B8013,$B8014,$A$2:$A8013,$A8014))&lt;0,0,IF(_xlfn.MAXIFS($F$2:$F8013,$C$2:$C8013,$C8014,$B$2:$B8013,$B8014,$A$2:$A8013,$A8014)=0,"",$E8014-_xlfn.MAXIFS($F$2:$F8013,$C$2:$C8013,$C8014,$B$2:$B8013,$B8014,$A$2:$A8013,$A8014))))</f>
        <v/>
      </c>
      <c r="K8014" s="6" t="str">
        <f t="shared" si="376"/>
        <v/>
      </c>
      <c r="L8014" s="6" t="str">
        <f t="shared" si="377"/>
        <v/>
      </c>
      <c r="M8014" s="6" t="str">
        <f t="shared" si="375"/>
        <v/>
      </c>
    </row>
    <row r="8015" spans="1:13" x14ac:dyDescent="0.25">
      <c r="A8015"/>
      <c r="B8015" s="1"/>
      <c r="C8015"/>
      <c r="D8015"/>
      <c r="E8015" s="76"/>
      <c r="F8015" s="76"/>
      <c r="G8015" s="2"/>
      <c r="H8015" s="77"/>
      <c r="J8015" s="79" t="str">
        <f>IF(IF(IF(_xlfn.MAXIFS($F$2:$F8014,$C$2:$C8014,$C8015,$B$2:$B8014,$B8015,$A$2:$A8014,$A8015)=0,"",$E8015-_xlfn.MAXIFS($F$2:$F8014,$C$2:$C8014,$C8015,$B$2:$B8014,$B8015,$A$2:$A8014,$A8015))&lt;0,0,IF(_xlfn.MAXIFS($F$2:$F8014,$C$2:$C8014,$C8015,$B$2:$B8014,$B8015,$A$2:$A8014,$A8015)=0,"",$E8015-_xlfn.MAXIFS($F$2:$F8014,$C$2:$C8014,$C8015,$B$2:$B8014,$B8015,$A$2:$A8014,$A8015)))&gt;0.25,"",IF(IF(_xlfn.MAXIFS($F$2:$F8014,$C$2:$C8014,$C8015,$B$2:$B8014,$B8015,$A$2:$A8014,$A8015)=0,"",$E8015-_xlfn.MAXIFS($F$2:$F8014,$C$2:$C8014,$C8015,$B$2:$B8014,$B8015,$A$2:$A8014,$A8015))&lt;0,0,IF(_xlfn.MAXIFS($F$2:$F8014,$C$2:$C8014,$C8015,$B$2:$B8014,$B8015,$A$2:$A8014,$A8015)=0,"",$E8015-_xlfn.MAXIFS($F$2:$F8014,$C$2:$C8014,$C8015,$B$2:$B8014,$B8015,$A$2:$A8014,$A8015))))</f>
        <v/>
      </c>
      <c r="K8015" s="6" t="str">
        <f t="shared" si="376"/>
        <v/>
      </c>
      <c r="L8015" s="6" t="str">
        <f t="shared" si="377"/>
        <v/>
      </c>
      <c r="M8015" s="6" t="str">
        <f t="shared" si="375"/>
        <v/>
      </c>
    </row>
    <row r="8016" spans="1:13" x14ac:dyDescent="0.25">
      <c r="A8016"/>
      <c r="B8016" s="1"/>
      <c r="C8016"/>
      <c r="D8016"/>
      <c r="E8016" s="76"/>
      <c r="F8016" s="76"/>
      <c r="G8016" s="2"/>
      <c r="H8016" s="77"/>
      <c r="J8016" s="79" t="str">
        <f>IF(IF(IF(_xlfn.MAXIFS($F$2:$F8015,$C$2:$C8015,$C8016,$B$2:$B8015,$B8016,$A$2:$A8015,$A8016)=0,"",$E8016-_xlfn.MAXIFS($F$2:$F8015,$C$2:$C8015,$C8016,$B$2:$B8015,$B8016,$A$2:$A8015,$A8016))&lt;0,0,IF(_xlfn.MAXIFS($F$2:$F8015,$C$2:$C8015,$C8016,$B$2:$B8015,$B8016,$A$2:$A8015,$A8016)=0,"",$E8016-_xlfn.MAXIFS($F$2:$F8015,$C$2:$C8015,$C8016,$B$2:$B8015,$B8016,$A$2:$A8015,$A8016)))&gt;0.25,"",IF(IF(_xlfn.MAXIFS($F$2:$F8015,$C$2:$C8015,$C8016,$B$2:$B8015,$B8016,$A$2:$A8015,$A8016)=0,"",$E8016-_xlfn.MAXIFS($F$2:$F8015,$C$2:$C8015,$C8016,$B$2:$B8015,$B8016,$A$2:$A8015,$A8016))&lt;0,0,IF(_xlfn.MAXIFS($F$2:$F8015,$C$2:$C8015,$C8016,$B$2:$B8015,$B8016,$A$2:$A8015,$A8016)=0,"",$E8016-_xlfn.MAXIFS($F$2:$F8015,$C$2:$C8015,$C8016,$B$2:$B8015,$B8016,$A$2:$A8015,$A8016))))</f>
        <v/>
      </c>
      <c r="K8016" s="6" t="str">
        <f t="shared" si="376"/>
        <v/>
      </c>
      <c r="L8016" s="6" t="str">
        <f t="shared" si="377"/>
        <v/>
      </c>
      <c r="M8016" s="6" t="str">
        <f t="shared" si="375"/>
        <v/>
      </c>
    </row>
    <row r="8017" spans="1:13" x14ac:dyDescent="0.25">
      <c r="A8017"/>
      <c r="B8017" s="1"/>
      <c r="C8017"/>
      <c r="D8017"/>
      <c r="E8017" s="76"/>
      <c r="F8017" s="76"/>
      <c r="G8017" s="2"/>
      <c r="H8017" s="77"/>
      <c r="J8017" s="79" t="str">
        <f>IF(IF(IF(_xlfn.MAXIFS($F$2:$F8016,$C$2:$C8016,$C8017,$B$2:$B8016,$B8017,$A$2:$A8016,$A8017)=0,"",$E8017-_xlfn.MAXIFS($F$2:$F8016,$C$2:$C8016,$C8017,$B$2:$B8016,$B8017,$A$2:$A8016,$A8017))&lt;0,0,IF(_xlfn.MAXIFS($F$2:$F8016,$C$2:$C8016,$C8017,$B$2:$B8016,$B8017,$A$2:$A8016,$A8017)=0,"",$E8017-_xlfn.MAXIFS($F$2:$F8016,$C$2:$C8016,$C8017,$B$2:$B8016,$B8017,$A$2:$A8016,$A8017)))&gt;0.25,"",IF(IF(_xlfn.MAXIFS($F$2:$F8016,$C$2:$C8016,$C8017,$B$2:$B8016,$B8017,$A$2:$A8016,$A8017)=0,"",$E8017-_xlfn.MAXIFS($F$2:$F8016,$C$2:$C8016,$C8017,$B$2:$B8016,$B8017,$A$2:$A8016,$A8017))&lt;0,0,IF(_xlfn.MAXIFS($F$2:$F8016,$C$2:$C8016,$C8017,$B$2:$B8016,$B8017,$A$2:$A8016,$A8017)=0,"",$E8017-_xlfn.MAXIFS($F$2:$F8016,$C$2:$C8016,$C8017,$B$2:$B8016,$B8017,$A$2:$A8016,$A8017))))</f>
        <v/>
      </c>
      <c r="K8017" s="6" t="str">
        <f t="shared" si="376"/>
        <v/>
      </c>
      <c r="L8017" s="6" t="str">
        <f t="shared" si="377"/>
        <v/>
      </c>
      <c r="M8017" s="6" t="str">
        <f t="shared" si="375"/>
        <v/>
      </c>
    </row>
    <row r="8018" spans="1:13" x14ac:dyDescent="0.25">
      <c r="A8018"/>
      <c r="B8018" s="1"/>
      <c r="C8018"/>
      <c r="D8018"/>
      <c r="E8018" s="76"/>
      <c r="F8018" s="76"/>
      <c r="G8018" s="2"/>
      <c r="H8018" s="77"/>
      <c r="J8018" s="79" t="str">
        <f>IF(IF(IF(_xlfn.MAXIFS($F$2:$F8017,$C$2:$C8017,$C8018,$B$2:$B8017,$B8018,$A$2:$A8017,$A8018)=0,"",$E8018-_xlfn.MAXIFS($F$2:$F8017,$C$2:$C8017,$C8018,$B$2:$B8017,$B8018,$A$2:$A8017,$A8018))&lt;0,0,IF(_xlfn.MAXIFS($F$2:$F8017,$C$2:$C8017,$C8018,$B$2:$B8017,$B8018,$A$2:$A8017,$A8018)=0,"",$E8018-_xlfn.MAXIFS($F$2:$F8017,$C$2:$C8017,$C8018,$B$2:$B8017,$B8018,$A$2:$A8017,$A8018)))&gt;0.25,"",IF(IF(_xlfn.MAXIFS($F$2:$F8017,$C$2:$C8017,$C8018,$B$2:$B8017,$B8018,$A$2:$A8017,$A8018)=0,"",$E8018-_xlfn.MAXIFS($F$2:$F8017,$C$2:$C8017,$C8018,$B$2:$B8017,$B8018,$A$2:$A8017,$A8018))&lt;0,0,IF(_xlfn.MAXIFS($F$2:$F8017,$C$2:$C8017,$C8018,$B$2:$B8017,$B8018,$A$2:$A8017,$A8018)=0,"",$E8018-_xlfn.MAXIFS($F$2:$F8017,$C$2:$C8017,$C8018,$B$2:$B8017,$B8018,$A$2:$A8017,$A8018))))</f>
        <v/>
      </c>
      <c r="K8018" s="6" t="str">
        <f t="shared" si="376"/>
        <v/>
      </c>
      <c r="L8018" s="6" t="str">
        <f t="shared" si="377"/>
        <v/>
      </c>
      <c r="M8018" s="6" t="str">
        <f t="shared" si="375"/>
        <v/>
      </c>
    </row>
    <row r="8019" spans="1:13" x14ac:dyDescent="0.25">
      <c r="A8019"/>
      <c r="B8019" s="1"/>
      <c r="C8019"/>
      <c r="D8019"/>
      <c r="E8019" s="76"/>
      <c r="F8019" s="76"/>
      <c r="G8019" s="2"/>
      <c r="H8019" s="77"/>
      <c r="J8019" s="79" t="str">
        <f>IF(IF(IF(_xlfn.MAXIFS($F$2:$F8018,$C$2:$C8018,$C8019,$B$2:$B8018,$B8019,$A$2:$A8018,$A8019)=0,"",$E8019-_xlfn.MAXIFS($F$2:$F8018,$C$2:$C8018,$C8019,$B$2:$B8018,$B8019,$A$2:$A8018,$A8019))&lt;0,0,IF(_xlfn.MAXIFS($F$2:$F8018,$C$2:$C8018,$C8019,$B$2:$B8018,$B8019,$A$2:$A8018,$A8019)=0,"",$E8019-_xlfn.MAXIFS($F$2:$F8018,$C$2:$C8018,$C8019,$B$2:$B8018,$B8019,$A$2:$A8018,$A8019)))&gt;0.25,"",IF(IF(_xlfn.MAXIFS($F$2:$F8018,$C$2:$C8018,$C8019,$B$2:$B8018,$B8019,$A$2:$A8018,$A8019)=0,"",$E8019-_xlfn.MAXIFS($F$2:$F8018,$C$2:$C8018,$C8019,$B$2:$B8018,$B8019,$A$2:$A8018,$A8019))&lt;0,0,IF(_xlfn.MAXIFS($F$2:$F8018,$C$2:$C8018,$C8019,$B$2:$B8018,$B8019,$A$2:$A8018,$A8019)=0,"",$E8019-_xlfn.MAXIFS($F$2:$F8018,$C$2:$C8018,$C8019,$B$2:$B8018,$B8019,$A$2:$A8018,$A8019))))</f>
        <v/>
      </c>
      <c r="K8019" s="6" t="str">
        <f t="shared" si="376"/>
        <v/>
      </c>
      <c r="L8019" s="6" t="str">
        <f t="shared" si="377"/>
        <v/>
      </c>
      <c r="M8019" s="6" t="str">
        <f t="shared" si="375"/>
        <v/>
      </c>
    </row>
    <row r="8020" spans="1:13" x14ac:dyDescent="0.25">
      <c r="A8020"/>
      <c r="B8020" s="1"/>
      <c r="C8020"/>
      <c r="D8020"/>
      <c r="E8020" s="76"/>
      <c r="F8020" s="76"/>
      <c r="G8020" s="2"/>
      <c r="H8020" s="77"/>
      <c r="J8020" s="79" t="str">
        <f>IF(IF(IF(_xlfn.MAXIFS($F$2:$F8019,$C$2:$C8019,$C8020,$B$2:$B8019,$B8020,$A$2:$A8019,$A8020)=0,"",$E8020-_xlfn.MAXIFS($F$2:$F8019,$C$2:$C8019,$C8020,$B$2:$B8019,$B8020,$A$2:$A8019,$A8020))&lt;0,0,IF(_xlfn.MAXIFS($F$2:$F8019,$C$2:$C8019,$C8020,$B$2:$B8019,$B8020,$A$2:$A8019,$A8020)=0,"",$E8020-_xlfn.MAXIFS($F$2:$F8019,$C$2:$C8019,$C8020,$B$2:$B8019,$B8020,$A$2:$A8019,$A8020)))&gt;0.25,"",IF(IF(_xlfn.MAXIFS($F$2:$F8019,$C$2:$C8019,$C8020,$B$2:$B8019,$B8020,$A$2:$A8019,$A8020)=0,"",$E8020-_xlfn.MAXIFS($F$2:$F8019,$C$2:$C8019,$C8020,$B$2:$B8019,$B8020,$A$2:$A8019,$A8020))&lt;0,0,IF(_xlfn.MAXIFS($F$2:$F8019,$C$2:$C8019,$C8020,$B$2:$B8019,$B8020,$A$2:$A8019,$A8020)=0,"",$E8020-_xlfn.MAXIFS($F$2:$F8019,$C$2:$C8019,$C8020,$B$2:$B8019,$B8020,$A$2:$A8019,$A8020))))</f>
        <v/>
      </c>
      <c r="K8020" s="6" t="str">
        <f t="shared" si="376"/>
        <v/>
      </c>
      <c r="L8020" s="6" t="str">
        <f t="shared" si="377"/>
        <v/>
      </c>
      <c r="M8020" s="6" t="str">
        <f t="shared" si="375"/>
        <v/>
      </c>
    </row>
    <row r="8021" spans="1:13" x14ac:dyDescent="0.25">
      <c r="A8021"/>
      <c r="B8021" s="1"/>
      <c r="C8021"/>
      <c r="D8021"/>
      <c r="E8021" s="76"/>
      <c r="F8021" s="76"/>
      <c r="G8021" s="2"/>
      <c r="H8021" s="77"/>
      <c r="J8021" s="79" t="str">
        <f>IF(IF(IF(_xlfn.MAXIFS($F$2:$F8020,$C$2:$C8020,$C8021,$B$2:$B8020,$B8021,$A$2:$A8020,$A8021)=0,"",$E8021-_xlfn.MAXIFS($F$2:$F8020,$C$2:$C8020,$C8021,$B$2:$B8020,$B8021,$A$2:$A8020,$A8021))&lt;0,0,IF(_xlfn.MAXIFS($F$2:$F8020,$C$2:$C8020,$C8021,$B$2:$B8020,$B8021,$A$2:$A8020,$A8021)=0,"",$E8021-_xlfn.MAXIFS($F$2:$F8020,$C$2:$C8020,$C8021,$B$2:$B8020,$B8021,$A$2:$A8020,$A8021)))&gt;0.25,"",IF(IF(_xlfn.MAXIFS($F$2:$F8020,$C$2:$C8020,$C8021,$B$2:$B8020,$B8021,$A$2:$A8020,$A8021)=0,"",$E8021-_xlfn.MAXIFS($F$2:$F8020,$C$2:$C8020,$C8021,$B$2:$B8020,$B8021,$A$2:$A8020,$A8021))&lt;0,0,IF(_xlfn.MAXIFS($F$2:$F8020,$C$2:$C8020,$C8021,$B$2:$B8020,$B8021,$A$2:$A8020,$A8021)=0,"",$E8021-_xlfn.MAXIFS($F$2:$F8020,$C$2:$C8020,$C8021,$B$2:$B8020,$B8021,$A$2:$A8020,$A8021))))</f>
        <v/>
      </c>
      <c r="K8021" s="6" t="str">
        <f t="shared" si="376"/>
        <v/>
      </c>
      <c r="L8021" s="6" t="str">
        <f t="shared" si="377"/>
        <v/>
      </c>
      <c r="M8021" s="6" t="str">
        <f t="shared" si="375"/>
        <v/>
      </c>
    </row>
    <row r="8022" spans="1:13" x14ac:dyDescent="0.25">
      <c r="A8022"/>
      <c r="B8022" s="1"/>
      <c r="C8022"/>
      <c r="D8022"/>
      <c r="E8022" s="76"/>
      <c r="F8022" s="76"/>
      <c r="G8022" s="2"/>
      <c r="H8022" s="77"/>
      <c r="J8022" s="79" t="str">
        <f>IF(IF(IF(_xlfn.MAXIFS($F$2:$F8021,$C$2:$C8021,$C8022,$B$2:$B8021,$B8022,$A$2:$A8021,$A8022)=0,"",$E8022-_xlfn.MAXIFS($F$2:$F8021,$C$2:$C8021,$C8022,$B$2:$B8021,$B8022,$A$2:$A8021,$A8022))&lt;0,0,IF(_xlfn.MAXIFS($F$2:$F8021,$C$2:$C8021,$C8022,$B$2:$B8021,$B8022,$A$2:$A8021,$A8022)=0,"",$E8022-_xlfn.MAXIFS($F$2:$F8021,$C$2:$C8021,$C8022,$B$2:$B8021,$B8022,$A$2:$A8021,$A8022)))&gt;0.25,"",IF(IF(_xlfn.MAXIFS($F$2:$F8021,$C$2:$C8021,$C8022,$B$2:$B8021,$B8022,$A$2:$A8021,$A8022)=0,"",$E8022-_xlfn.MAXIFS($F$2:$F8021,$C$2:$C8021,$C8022,$B$2:$B8021,$B8022,$A$2:$A8021,$A8022))&lt;0,0,IF(_xlfn.MAXIFS($F$2:$F8021,$C$2:$C8021,$C8022,$B$2:$B8021,$B8022,$A$2:$A8021,$A8022)=0,"",$E8022-_xlfn.MAXIFS($F$2:$F8021,$C$2:$C8021,$C8022,$B$2:$B8021,$B8022,$A$2:$A8021,$A8022))))</f>
        <v/>
      </c>
      <c r="K8022" s="6" t="str">
        <f t="shared" si="376"/>
        <v/>
      </c>
      <c r="L8022" s="6" t="str">
        <f t="shared" si="377"/>
        <v/>
      </c>
      <c r="M8022" s="6" t="str">
        <f t="shared" si="375"/>
        <v/>
      </c>
    </row>
    <row r="8023" spans="1:13" x14ac:dyDescent="0.25">
      <c r="A8023"/>
      <c r="B8023" s="1"/>
      <c r="C8023"/>
      <c r="D8023"/>
      <c r="E8023" s="76"/>
      <c r="F8023" s="76"/>
      <c r="G8023" s="2"/>
      <c r="H8023" s="77"/>
      <c r="J8023" s="79" t="str">
        <f>IF(IF(IF(_xlfn.MAXIFS($F$2:$F8022,$C$2:$C8022,$C8023,$B$2:$B8022,$B8023,$A$2:$A8022,$A8023)=0,"",$E8023-_xlfn.MAXIFS($F$2:$F8022,$C$2:$C8022,$C8023,$B$2:$B8022,$B8023,$A$2:$A8022,$A8023))&lt;0,0,IF(_xlfn.MAXIFS($F$2:$F8022,$C$2:$C8022,$C8023,$B$2:$B8022,$B8023,$A$2:$A8022,$A8023)=0,"",$E8023-_xlfn.MAXIFS($F$2:$F8022,$C$2:$C8022,$C8023,$B$2:$B8022,$B8023,$A$2:$A8022,$A8023)))&gt;0.25,"",IF(IF(_xlfn.MAXIFS($F$2:$F8022,$C$2:$C8022,$C8023,$B$2:$B8022,$B8023,$A$2:$A8022,$A8023)=0,"",$E8023-_xlfn.MAXIFS($F$2:$F8022,$C$2:$C8022,$C8023,$B$2:$B8022,$B8023,$A$2:$A8022,$A8023))&lt;0,0,IF(_xlfn.MAXIFS($F$2:$F8022,$C$2:$C8022,$C8023,$B$2:$B8022,$B8023,$A$2:$A8022,$A8023)=0,"",$E8023-_xlfn.MAXIFS($F$2:$F8022,$C$2:$C8022,$C8023,$B$2:$B8022,$B8023,$A$2:$A8022,$A8023))))</f>
        <v/>
      </c>
      <c r="K8023" s="6" t="str">
        <f t="shared" si="376"/>
        <v/>
      </c>
      <c r="L8023" s="6" t="str">
        <f t="shared" si="377"/>
        <v/>
      </c>
      <c r="M8023" s="6" t="str">
        <f t="shared" si="375"/>
        <v/>
      </c>
    </row>
    <row r="8024" spans="1:13" x14ac:dyDescent="0.25">
      <c r="A8024"/>
      <c r="B8024" s="1"/>
      <c r="C8024"/>
      <c r="D8024"/>
      <c r="E8024" s="76"/>
      <c r="F8024" s="76"/>
      <c r="G8024" s="2"/>
      <c r="H8024" s="77"/>
      <c r="J8024" s="79" t="str">
        <f>IF(IF(IF(_xlfn.MAXIFS($F$2:$F8023,$C$2:$C8023,$C8024,$B$2:$B8023,$B8024,$A$2:$A8023,$A8024)=0,"",$E8024-_xlfn.MAXIFS($F$2:$F8023,$C$2:$C8023,$C8024,$B$2:$B8023,$B8024,$A$2:$A8023,$A8024))&lt;0,0,IF(_xlfn.MAXIFS($F$2:$F8023,$C$2:$C8023,$C8024,$B$2:$B8023,$B8024,$A$2:$A8023,$A8024)=0,"",$E8024-_xlfn.MAXIFS($F$2:$F8023,$C$2:$C8023,$C8024,$B$2:$B8023,$B8024,$A$2:$A8023,$A8024)))&gt;0.25,"",IF(IF(_xlfn.MAXIFS($F$2:$F8023,$C$2:$C8023,$C8024,$B$2:$B8023,$B8024,$A$2:$A8023,$A8024)=0,"",$E8024-_xlfn.MAXIFS($F$2:$F8023,$C$2:$C8023,$C8024,$B$2:$B8023,$B8024,$A$2:$A8023,$A8024))&lt;0,0,IF(_xlfn.MAXIFS($F$2:$F8023,$C$2:$C8023,$C8024,$B$2:$B8023,$B8024,$A$2:$A8023,$A8024)=0,"",$E8024-_xlfn.MAXIFS($F$2:$F8023,$C$2:$C8023,$C8024,$B$2:$B8023,$B8024,$A$2:$A8023,$A8024))))</f>
        <v/>
      </c>
      <c r="K8024" s="6" t="str">
        <f t="shared" si="376"/>
        <v/>
      </c>
      <c r="L8024" s="6" t="str">
        <f t="shared" si="377"/>
        <v/>
      </c>
      <c r="M8024" s="6" t="str">
        <f t="shared" si="375"/>
        <v/>
      </c>
    </row>
    <row r="8025" spans="1:13" x14ac:dyDescent="0.25">
      <c r="A8025"/>
      <c r="B8025" s="1"/>
      <c r="C8025"/>
      <c r="D8025"/>
      <c r="E8025" s="76"/>
      <c r="F8025" s="76"/>
      <c r="G8025" s="2"/>
      <c r="H8025" s="77"/>
      <c r="J8025" s="79" t="str">
        <f>IF(IF(IF(_xlfn.MAXIFS($F$2:$F8024,$C$2:$C8024,$C8025,$B$2:$B8024,$B8025,$A$2:$A8024,$A8025)=0,"",$E8025-_xlfn.MAXIFS($F$2:$F8024,$C$2:$C8024,$C8025,$B$2:$B8024,$B8025,$A$2:$A8024,$A8025))&lt;0,0,IF(_xlfn.MAXIFS($F$2:$F8024,$C$2:$C8024,$C8025,$B$2:$B8024,$B8025,$A$2:$A8024,$A8025)=0,"",$E8025-_xlfn.MAXIFS($F$2:$F8024,$C$2:$C8024,$C8025,$B$2:$B8024,$B8025,$A$2:$A8024,$A8025)))&gt;0.25,"",IF(IF(_xlfn.MAXIFS($F$2:$F8024,$C$2:$C8024,$C8025,$B$2:$B8024,$B8025,$A$2:$A8024,$A8025)=0,"",$E8025-_xlfn.MAXIFS($F$2:$F8024,$C$2:$C8024,$C8025,$B$2:$B8024,$B8025,$A$2:$A8024,$A8025))&lt;0,0,IF(_xlfn.MAXIFS($F$2:$F8024,$C$2:$C8024,$C8025,$B$2:$B8024,$B8025,$A$2:$A8024,$A8025)=0,"",$E8025-_xlfn.MAXIFS($F$2:$F8024,$C$2:$C8024,$C8025,$B$2:$B8024,$B8025,$A$2:$A8024,$A8025))))</f>
        <v/>
      </c>
      <c r="K8025" s="6" t="str">
        <f t="shared" si="376"/>
        <v/>
      </c>
      <c r="L8025" s="6" t="str">
        <f t="shared" si="377"/>
        <v/>
      </c>
      <c r="M8025" s="6" t="str">
        <f t="shared" si="375"/>
        <v/>
      </c>
    </row>
    <row r="8026" spans="1:13" x14ac:dyDescent="0.25">
      <c r="A8026"/>
      <c r="B8026" s="1"/>
      <c r="C8026"/>
      <c r="D8026"/>
      <c r="E8026" s="76"/>
      <c r="F8026" s="76"/>
      <c r="G8026" s="2"/>
      <c r="H8026" s="77"/>
      <c r="J8026" s="79" t="str">
        <f>IF(IF(IF(_xlfn.MAXIFS($F$2:$F8025,$C$2:$C8025,$C8026,$B$2:$B8025,$B8026,$A$2:$A8025,$A8026)=0,"",$E8026-_xlfn.MAXIFS($F$2:$F8025,$C$2:$C8025,$C8026,$B$2:$B8025,$B8026,$A$2:$A8025,$A8026))&lt;0,0,IF(_xlfn.MAXIFS($F$2:$F8025,$C$2:$C8025,$C8026,$B$2:$B8025,$B8026,$A$2:$A8025,$A8026)=0,"",$E8026-_xlfn.MAXIFS($F$2:$F8025,$C$2:$C8025,$C8026,$B$2:$B8025,$B8026,$A$2:$A8025,$A8026)))&gt;0.25,"",IF(IF(_xlfn.MAXIFS($F$2:$F8025,$C$2:$C8025,$C8026,$B$2:$B8025,$B8026,$A$2:$A8025,$A8026)=0,"",$E8026-_xlfn.MAXIFS($F$2:$F8025,$C$2:$C8025,$C8026,$B$2:$B8025,$B8026,$A$2:$A8025,$A8026))&lt;0,0,IF(_xlfn.MAXIFS($F$2:$F8025,$C$2:$C8025,$C8026,$B$2:$B8025,$B8026,$A$2:$A8025,$A8026)=0,"",$E8026-_xlfn.MAXIFS($F$2:$F8025,$C$2:$C8025,$C8026,$B$2:$B8025,$B8026,$A$2:$A8025,$A8026))))</f>
        <v/>
      </c>
      <c r="K8026" s="6" t="str">
        <f t="shared" si="376"/>
        <v/>
      </c>
      <c r="L8026" s="6" t="str">
        <f t="shared" si="377"/>
        <v/>
      </c>
      <c r="M8026" s="6" t="str">
        <f t="shared" si="375"/>
        <v/>
      </c>
    </row>
    <row r="8027" spans="1:13" x14ac:dyDescent="0.25">
      <c r="A8027"/>
      <c r="B8027" s="1"/>
      <c r="C8027"/>
      <c r="D8027"/>
      <c r="E8027" s="76"/>
      <c r="F8027" s="76"/>
      <c r="G8027" s="2"/>
      <c r="H8027" s="77"/>
      <c r="J8027" s="79" t="str">
        <f>IF(IF(IF(_xlfn.MAXIFS($F$2:$F8026,$C$2:$C8026,$C8027,$B$2:$B8026,$B8027,$A$2:$A8026,$A8027)=0,"",$E8027-_xlfn.MAXIFS($F$2:$F8026,$C$2:$C8026,$C8027,$B$2:$B8026,$B8027,$A$2:$A8026,$A8027))&lt;0,0,IF(_xlfn.MAXIFS($F$2:$F8026,$C$2:$C8026,$C8027,$B$2:$B8026,$B8027,$A$2:$A8026,$A8027)=0,"",$E8027-_xlfn.MAXIFS($F$2:$F8026,$C$2:$C8026,$C8027,$B$2:$B8026,$B8027,$A$2:$A8026,$A8027)))&gt;0.25,"",IF(IF(_xlfn.MAXIFS($F$2:$F8026,$C$2:$C8026,$C8027,$B$2:$B8026,$B8027,$A$2:$A8026,$A8027)=0,"",$E8027-_xlfn.MAXIFS($F$2:$F8026,$C$2:$C8026,$C8027,$B$2:$B8026,$B8027,$A$2:$A8026,$A8027))&lt;0,0,IF(_xlfn.MAXIFS($F$2:$F8026,$C$2:$C8026,$C8027,$B$2:$B8026,$B8027,$A$2:$A8026,$A8027)=0,"",$E8027-_xlfn.MAXIFS($F$2:$F8026,$C$2:$C8026,$C8027,$B$2:$B8026,$B8027,$A$2:$A8026,$A8027))))</f>
        <v/>
      </c>
      <c r="K8027" s="6" t="str">
        <f t="shared" si="376"/>
        <v/>
      </c>
      <c r="L8027" s="6" t="str">
        <f t="shared" si="377"/>
        <v/>
      </c>
      <c r="M8027" s="6" t="str">
        <f t="shared" si="375"/>
        <v/>
      </c>
    </row>
    <row r="8028" spans="1:13" x14ac:dyDescent="0.25">
      <c r="A8028"/>
      <c r="B8028" s="1"/>
      <c r="C8028"/>
      <c r="D8028"/>
      <c r="E8028" s="76"/>
      <c r="F8028" s="76"/>
      <c r="G8028" s="2"/>
      <c r="H8028" s="77"/>
      <c r="J8028" s="79" t="str">
        <f>IF(IF(IF(_xlfn.MAXIFS($F$2:$F8027,$C$2:$C8027,$C8028,$B$2:$B8027,$B8028,$A$2:$A8027,$A8028)=0,"",$E8028-_xlfn.MAXIFS($F$2:$F8027,$C$2:$C8027,$C8028,$B$2:$B8027,$B8028,$A$2:$A8027,$A8028))&lt;0,0,IF(_xlfn.MAXIFS($F$2:$F8027,$C$2:$C8027,$C8028,$B$2:$B8027,$B8028,$A$2:$A8027,$A8028)=0,"",$E8028-_xlfn.MAXIFS($F$2:$F8027,$C$2:$C8027,$C8028,$B$2:$B8027,$B8028,$A$2:$A8027,$A8028)))&gt;0.25,"",IF(IF(_xlfn.MAXIFS($F$2:$F8027,$C$2:$C8027,$C8028,$B$2:$B8027,$B8028,$A$2:$A8027,$A8028)=0,"",$E8028-_xlfn.MAXIFS($F$2:$F8027,$C$2:$C8027,$C8028,$B$2:$B8027,$B8028,$A$2:$A8027,$A8028))&lt;0,0,IF(_xlfn.MAXIFS($F$2:$F8027,$C$2:$C8027,$C8028,$B$2:$B8027,$B8028,$A$2:$A8027,$A8028)=0,"",$E8028-_xlfn.MAXIFS($F$2:$F8027,$C$2:$C8027,$C8028,$B$2:$B8027,$B8028,$A$2:$A8027,$A8028))))</f>
        <v/>
      </c>
      <c r="K8028" s="6" t="str">
        <f t="shared" si="376"/>
        <v/>
      </c>
      <c r="L8028" s="6" t="str">
        <f t="shared" si="377"/>
        <v/>
      </c>
      <c r="M8028" s="6" t="str">
        <f t="shared" si="375"/>
        <v/>
      </c>
    </row>
    <row r="8029" spans="1:13" x14ac:dyDescent="0.25">
      <c r="A8029"/>
      <c r="B8029" s="1"/>
      <c r="C8029"/>
      <c r="D8029"/>
      <c r="E8029" s="76"/>
      <c r="F8029" s="76"/>
      <c r="G8029" s="2"/>
      <c r="H8029" s="77"/>
      <c r="J8029" s="79" t="str">
        <f>IF(IF(IF(_xlfn.MAXIFS($F$2:$F8028,$C$2:$C8028,$C8029,$B$2:$B8028,$B8029,$A$2:$A8028,$A8029)=0,"",$E8029-_xlfn.MAXIFS($F$2:$F8028,$C$2:$C8028,$C8029,$B$2:$B8028,$B8029,$A$2:$A8028,$A8029))&lt;0,0,IF(_xlfn.MAXIFS($F$2:$F8028,$C$2:$C8028,$C8029,$B$2:$B8028,$B8029,$A$2:$A8028,$A8029)=0,"",$E8029-_xlfn.MAXIFS($F$2:$F8028,$C$2:$C8028,$C8029,$B$2:$B8028,$B8029,$A$2:$A8028,$A8029)))&gt;0.25,"",IF(IF(_xlfn.MAXIFS($F$2:$F8028,$C$2:$C8028,$C8029,$B$2:$B8028,$B8029,$A$2:$A8028,$A8029)=0,"",$E8029-_xlfn.MAXIFS($F$2:$F8028,$C$2:$C8028,$C8029,$B$2:$B8028,$B8029,$A$2:$A8028,$A8029))&lt;0,0,IF(_xlfn.MAXIFS($F$2:$F8028,$C$2:$C8028,$C8029,$B$2:$B8028,$B8029,$A$2:$A8028,$A8029)=0,"",$E8029-_xlfn.MAXIFS($F$2:$F8028,$C$2:$C8028,$C8029,$B$2:$B8028,$B8029,$A$2:$A8028,$A8029))))</f>
        <v/>
      </c>
      <c r="K8029" s="6" t="str">
        <f t="shared" si="376"/>
        <v/>
      </c>
      <c r="L8029" s="6" t="str">
        <f t="shared" si="377"/>
        <v/>
      </c>
      <c r="M8029" s="6" t="str">
        <f t="shared" si="375"/>
        <v/>
      </c>
    </row>
    <row r="8030" spans="1:13" x14ac:dyDescent="0.25">
      <c r="A8030"/>
      <c r="B8030" s="1"/>
      <c r="C8030"/>
      <c r="D8030"/>
      <c r="E8030" s="76"/>
      <c r="F8030" s="76"/>
      <c r="G8030" s="2"/>
      <c r="H8030" s="77"/>
      <c r="J8030" s="79" t="str">
        <f>IF(IF(IF(_xlfn.MAXIFS($F$2:$F8029,$C$2:$C8029,$C8030,$B$2:$B8029,$B8030,$A$2:$A8029,$A8030)=0,"",$E8030-_xlfn.MAXIFS($F$2:$F8029,$C$2:$C8029,$C8030,$B$2:$B8029,$B8030,$A$2:$A8029,$A8030))&lt;0,0,IF(_xlfn.MAXIFS($F$2:$F8029,$C$2:$C8029,$C8030,$B$2:$B8029,$B8030,$A$2:$A8029,$A8030)=0,"",$E8030-_xlfn.MAXIFS($F$2:$F8029,$C$2:$C8029,$C8030,$B$2:$B8029,$B8030,$A$2:$A8029,$A8030)))&gt;0.25,"",IF(IF(_xlfn.MAXIFS($F$2:$F8029,$C$2:$C8029,$C8030,$B$2:$B8029,$B8030,$A$2:$A8029,$A8030)=0,"",$E8030-_xlfn.MAXIFS($F$2:$F8029,$C$2:$C8029,$C8030,$B$2:$B8029,$B8030,$A$2:$A8029,$A8030))&lt;0,0,IF(_xlfn.MAXIFS($F$2:$F8029,$C$2:$C8029,$C8030,$B$2:$B8029,$B8030,$A$2:$A8029,$A8030)=0,"",$E8030-_xlfn.MAXIFS($F$2:$F8029,$C$2:$C8029,$C8030,$B$2:$B8029,$B8030,$A$2:$A8029,$A8030))))</f>
        <v/>
      </c>
      <c r="K8030" s="6" t="str">
        <f t="shared" si="376"/>
        <v/>
      </c>
      <c r="L8030" s="6" t="str">
        <f t="shared" si="377"/>
        <v/>
      </c>
      <c r="M8030" s="6" t="str">
        <f t="shared" si="375"/>
        <v/>
      </c>
    </row>
    <row r="8031" spans="1:13" x14ac:dyDescent="0.25">
      <c r="A8031"/>
      <c r="B8031" s="1"/>
      <c r="C8031"/>
      <c r="D8031"/>
      <c r="E8031" s="76"/>
      <c r="F8031" s="76"/>
      <c r="G8031" s="2"/>
      <c r="H8031" s="77"/>
      <c r="J8031" s="79" t="str">
        <f>IF(IF(IF(_xlfn.MAXIFS($F$2:$F8030,$C$2:$C8030,$C8031,$B$2:$B8030,$B8031,$A$2:$A8030,$A8031)=0,"",$E8031-_xlfn.MAXIFS($F$2:$F8030,$C$2:$C8030,$C8031,$B$2:$B8030,$B8031,$A$2:$A8030,$A8031))&lt;0,0,IF(_xlfn.MAXIFS($F$2:$F8030,$C$2:$C8030,$C8031,$B$2:$B8030,$B8031,$A$2:$A8030,$A8031)=0,"",$E8031-_xlfn.MAXIFS($F$2:$F8030,$C$2:$C8030,$C8031,$B$2:$B8030,$B8031,$A$2:$A8030,$A8031)))&gt;0.25,"",IF(IF(_xlfn.MAXIFS($F$2:$F8030,$C$2:$C8030,$C8031,$B$2:$B8030,$B8031,$A$2:$A8030,$A8031)=0,"",$E8031-_xlfn.MAXIFS($F$2:$F8030,$C$2:$C8030,$C8031,$B$2:$B8030,$B8031,$A$2:$A8030,$A8031))&lt;0,0,IF(_xlfn.MAXIFS($F$2:$F8030,$C$2:$C8030,$C8031,$B$2:$B8030,$B8031,$A$2:$A8030,$A8031)=0,"",$E8031-_xlfn.MAXIFS($F$2:$F8030,$C$2:$C8030,$C8031,$B$2:$B8030,$B8031,$A$2:$A8030,$A8031))))</f>
        <v/>
      </c>
      <c r="K8031" s="6" t="str">
        <f t="shared" si="376"/>
        <v/>
      </c>
      <c r="L8031" s="6" t="str">
        <f t="shared" si="377"/>
        <v/>
      </c>
      <c r="M8031" s="6" t="str">
        <f t="shared" si="375"/>
        <v/>
      </c>
    </row>
    <row r="8032" spans="1:13" x14ac:dyDescent="0.25">
      <c r="A8032"/>
      <c r="B8032" s="1"/>
      <c r="C8032"/>
      <c r="D8032"/>
      <c r="E8032" s="76"/>
      <c r="F8032" s="76"/>
      <c r="G8032" s="2"/>
      <c r="H8032" s="77"/>
      <c r="J8032" s="79" t="str">
        <f>IF(IF(IF(_xlfn.MAXIFS($F$2:$F8031,$C$2:$C8031,$C8032,$B$2:$B8031,$B8032,$A$2:$A8031,$A8032)=0,"",$E8032-_xlfn.MAXIFS($F$2:$F8031,$C$2:$C8031,$C8032,$B$2:$B8031,$B8032,$A$2:$A8031,$A8032))&lt;0,0,IF(_xlfn.MAXIFS($F$2:$F8031,$C$2:$C8031,$C8032,$B$2:$B8031,$B8032,$A$2:$A8031,$A8032)=0,"",$E8032-_xlfn.MAXIFS($F$2:$F8031,$C$2:$C8031,$C8032,$B$2:$B8031,$B8032,$A$2:$A8031,$A8032)))&gt;0.25,"",IF(IF(_xlfn.MAXIFS($F$2:$F8031,$C$2:$C8031,$C8032,$B$2:$B8031,$B8032,$A$2:$A8031,$A8032)=0,"",$E8032-_xlfn.MAXIFS($F$2:$F8031,$C$2:$C8031,$C8032,$B$2:$B8031,$B8032,$A$2:$A8031,$A8032))&lt;0,0,IF(_xlfn.MAXIFS($F$2:$F8031,$C$2:$C8031,$C8032,$B$2:$B8031,$B8032,$A$2:$A8031,$A8032)=0,"",$E8032-_xlfn.MAXIFS($F$2:$F8031,$C$2:$C8031,$C8032,$B$2:$B8031,$B8032,$A$2:$A8031,$A8032))))</f>
        <v/>
      </c>
      <c r="K8032" s="6" t="str">
        <f t="shared" si="376"/>
        <v/>
      </c>
      <c r="L8032" s="6" t="str">
        <f t="shared" si="377"/>
        <v/>
      </c>
      <c r="M8032" s="6" t="str">
        <f t="shared" si="375"/>
        <v/>
      </c>
    </row>
    <row r="8033" spans="1:13" x14ac:dyDescent="0.25">
      <c r="A8033"/>
      <c r="B8033" s="1"/>
      <c r="C8033"/>
      <c r="D8033"/>
      <c r="E8033" s="76"/>
      <c r="F8033" s="76"/>
      <c r="G8033" s="2"/>
      <c r="H8033" s="77"/>
      <c r="J8033" s="79" t="str">
        <f>IF(IF(IF(_xlfn.MAXIFS($F$2:$F8032,$C$2:$C8032,$C8033,$B$2:$B8032,$B8033,$A$2:$A8032,$A8033)=0,"",$E8033-_xlfn.MAXIFS($F$2:$F8032,$C$2:$C8032,$C8033,$B$2:$B8032,$B8033,$A$2:$A8032,$A8033))&lt;0,0,IF(_xlfn.MAXIFS($F$2:$F8032,$C$2:$C8032,$C8033,$B$2:$B8032,$B8033,$A$2:$A8032,$A8033)=0,"",$E8033-_xlfn.MAXIFS($F$2:$F8032,$C$2:$C8032,$C8033,$B$2:$B8032,$B8033,$A$2:$A8032,$A8033)))&gt;0.25,"",IF(IF(_xlfn.MAXIFS($F$2:$F8032,$C$2:$C8032,$C8033,$B$2:$B8032,$B8033,$A$2:$A8032,$A8033)=0,"",$E8033-_xlfn.MAXIFS($F$2:$F8032,$C$2:$C8032,$C8033,$B$2:$B8032,$B8033,$A$2:$A8032,$A8033))&lt;0,0,IF(_xlfn.MAXIFS($F$2:$F8032,$C$2:$C8032,$C8033,$B$2:$B8032,$B8033,$A$2:$A8032,$A8033)=0,"",$E8033-_xlfn.MAXIFS($F$2:$F8032,$C$2:$C8032,$C8033,$B$2:$B8032,$B8033,$A$2:$A8032,$A8033))))</f>
        <v/>
      </c>
      <c r="K8033" s="6" t="str">
        <f t="shared" si="376"/>
        <v/>
      </c>
      <c r="L8033" s="6" t="str">
        <f t="shared" si="377"/>
        <v/>
      </c>
      <c r="M8033" s="6" t="str">
        <f t="shared" si="375"/>
        <v/>
      </c>
    </row>
    <row r="8034" spans="1:13" x14ac:dyDescent="0.25">
      <c r="A8034"/>
      <c r="B8034" s="1"/>
      <c r="C8034"/>
      <c r="D8034"/>
      <c r="E8034" s="76"/>
      <c r="F8034" s="76"/>
      <c r="G8034" s="2"/>
      <c r="H8034" s="77"/>
      <c r="J8034" s="79" t="str">
        <f>IF(IF(IF(_xlfn.MAXIFS($F$2:$F8033,$C$2:$C8033,$C8034,$B$2:$B8033,$B8034,$A$2:$A8033,$A8034)=0,"",$E8034-_xlfn.MAXIFS($F$2:$F8033,$C$2:$C8033,$C8034,$B$2:$B8033,$B8034,$A$2:$A8033,$A8034))&lt;0,0,IF(_xlfn.MAXIFS($F$2:$F8033,$C$2:$C8033,$C8034,$B$2:$B8033,$B8034,$A$2:$A8033,$A8034)=0,"",$E8034-_xlfn.MAXIFS($F$2:$F8033,$C$2:$C8033,$C8034,$B$2:$B8033,$B8034,$A$2:$A8033,$A8034)))&gt;0.25,"",IF(IF(_xlfn.MAXIFS($F$2:$F8033,$C$2:$C8033,$C8034,$B$2:$B8033,$B8034,$A$2:$A8033,$A8034)=0,"",$E8034-_xlfn.MAXIFS($F$2:$F8033,$C$2:$C8033,$C8034,$B$2:$B8033,$B8034,$A$2:$A8033,$A8034))&lt;0,0,IF(_xlfn.MAXIFS($F$2:$F8033,$C$2:$C8033,$C8034,$B$2:$B8033,$B8034,$A$2:$A8033,$A8034)=0,"",$E8034-_xlfn.MAXIFS($F$2:$F8033,$C$2:$C8033,$C8034,$B$2:$B8033,$B8034,$A$2:$A8033,$A8034))))</f>
        <v/>
      </c>
      <c r="K8034" s="6" t="str">
        <f t="shared" si="376"/>
        <v/>
      </c>
      <c r="L8034" s="6" t="str">
        <f t="shared" si="377"/>
        <v/>
      </c>
      <c r="M8034" s="6" t="str">
        <f t="shared" si="375"/>
        <v/>
      </c>
    </row>
    <row r="8035" spans="1:13" x14ac:dyDescent="0.25">
      <c r="A8035"/>
      <c r="B8035" s="1"/>
      <c r="C8035"/>
      <c r="D8035"/>
      <c r="E8035" s="76"/>
      <c r="F8035" s="76"/>
      <c r="G8035" s="2"/>
      <c r="H8035" s="77"/>
      <c r="J8035" s="79" t="str">
        <f>IF(IF(IF(_xlfn.MAXIFS($F$2:$F8034,$C$2:$C8034,$C8035,$B$2:$B8034,$B8035,$A$2:$A8034,$A8035)=0,"",$E8035-_xlfn.MAXIFS($F$2:$F8034,$C$2:$C8034,$C8035,$B$2:$B8034,$B8035,$A$2:$A8034,$A8035))&lt;0,0,IF(_xlfn.MAXIFS($F$2:$F8034,$C$2:$C8034,$C8035,$B$2:$B8034,$B8035,$A$2:$A8034,$A8035)=0,"",$E8035-_xlfn.MAXIFS($F$2:$F8034,$C$2:$C8034,$C8035,$B$2:$B8034,$B8035,$A$2:$A8034,$A8035)))&gt;0.25,"",IF(IF(_xlfn.MAXIFS($F$2:$F8034,$C$2:$C8034,$C8035,$B$2:$B8034,$B8035,$A$2:$A8034,$A8035)=0,"",$E8035-_xlfn.MAXIFS($F$2:$F8034,$C$2:$C8034,$C8035,$B$2:$B8034,$B8035,$A$2:$A8034,$A8035))&lt;0,0,IF(_xlfn.MAXIFS($F$2:$F8034,$C$2:$C8034,$C8035,$B$2:$B8034,$B8035,$A$2:$A8034,$A8035)=0,"",$E8035-_xlfn.MAXIFS($F$2:$F8034,$C$2:$C8034,$C8035,$B$2:$B8034,$B8035,$A$2:$A8034,$A8035))))</f>
        <v/>
      </c>
      <c r="K8035" s="6" t="str">
        <f t="shared" si="376"/>
        <v/>
      </c>
      <c r="L8035" s="6" t="str">
        <f t="shared" si="377"/>
        <v/>
      </c>
      <c r="M8035" s="6" t="str">
        <f t="shared" si="375"/>
        <v/>
      </c>
    </row>
    <row r="8036" spans="1:13" x14ac:dyDescent="0.25">
      <c r="A8036"/>
      <c r="B8036" s="1"/>
      <c r="C8036"/>
      <c r="D8036"/>
      <c r="E8036" s="76"/>
      <c r="F8036" s="76"/>
      <c r="G8036" s="2"/>
      <c r="H8036" s="77"/>
      <c r="J8036" s="79" t="str">
        <f>IF(IF(IF(_xlfn.MAXIFS($F$2:$F8035,$C$2:$C8035,$C8036,$B$2:$B8035,$B8036,$A$2:$A8035,$A8036)=0,"",$E8036-_xlfn.MAXIFS($F$2:$F8035,$C$2:$C8035,$C8036,$B$2:$B8035,$B8036,$A$2:$A8035,$A8036))&lt;0,0,IF(_xlfn.MAXIFS($F$2:$F8035,$C$2:$C8035,$C8036,$B$2:$B8035,$B8036,$A$2:$A8035,$A8036)=0,"",$E8036-_xlfn.MAXIFS($F$2:$F8035,$C$2:$C8035,$C8036,$B$2:$B8035,$B8036,$A$2:$A8035,$A8036)))&gt;0.25,"",IF(IF(_xlfn.MAXIFS($F$2:$F8035,$C$2:$C8035,$C8036,$B$2:$B8035,$B8036,$A$2:$A8035,$A8036)=0,"",$E8036-_xlfn.MAXIFS($F$2:$F8035,$C$2:$C8035,$C8036,$B$2:$B8035,$B8036,$A$2:$A8035,$A8036))&lt;0,0,IF(_xlfn.MAXIFS($F$2:$F8035,$C$2:$C8035,$C8036,$B$2:$B8035,$B8036,$A$2:$A8035,$A8036)=0,"",$E8036-_xlfn.MAXIFS($F$2:$F8035,$C$2:$C8035,$C8036,$B$2:$B8035,$B8036,$A$2:$A8035,$A8036))))</f>
        <v/>
      </c>
      <c r="K8036" s="6" t="str">
        <f t="shared" si="376"/>
        <v/>
      </c>
      <c r="L8036" s="6" t="str">
        <f t="shared" si="377"/>
        <v/>
      </c>
      <c r="M8036" s="6" t="str">
        <f t="shared" si="375"/>
        <v/>
      </c>
    </row>
    <row r="8037" spans="1:13" x14ac:dyDescent="0.25">
      <c r="A8037"/>
      <c r="B8037" s="1"/>
      <c r="C8037"/>
      <c r="D8037"/>
      <c r="E8037" s="76"/>
      <c r="F8037" s="76"/>
      <c r="G8037" s="2"/>
      <c r="H8037" s="77"/>
      <c r="J8037" s="79" t="str">
        <f>IF(IF(IF(_xlfn.MAXIFS($F$2:$F8036,$C$2:$C8036,$C8037,$B$2:$B8036,$B8037,$A$2:$A8036,$A8037)=0,"",$E8037-_xlfn.MAXIFS($F$2:$F8036,$C$2:$C8036,$C8037,$B$2:$B8036,$B8037,$A$2:$A8036,$A8037))&lt;0,0,IF(_xlfn.MAXIFS($F$2:$F8036,$C$2:$C8036,$C8037,$B$2:$B8036,$B8037,$A$2:$A8036,$A8037)=0,"",$E8037-_xlfn.MAXIFS($F$2:$F8036,$C$2:$C8036,$C8037,$B$2:$B8036,$B8037,$A$2:$A8036,$A8037)))&gt;0.25,"",IF(IF(_xlfn.MAXIFS($F$2:$F8036,$C$2:$C8036,$C8037,$B$2:$B8036,$B8037,$A$2:$A8036,$A8037)=0,"",$E8037-_xlfn.MAXIFS($F$2:$F8036,$C$2:$C8036,$C8037,$B$2:$B8036,$B8037,$A$2:$A8036,$A8037))&lt;0,0,IF(_xlfn.MAXIFS($F$2:$F8036,$C$2:$C8036,$C8037,$B$2:$B8036,$B8037,$A$2:$A8036,$A8037)=0,"",$E8037-_xlfn.MAXIFS($F$2:$F8036,$C$2:$C8036,$C8037,$B$2:$B8036,$B8037,$A$2:$A8036,$A8037))))</f>
        <v/>
      </c>
      <c r="K8037" s="6" t="str">
        <f t="shared" si="376"/>
        <v/>
      </c>
      <c r="L8037" s="6" t="str">
        <f t="shared" si="377"/>
        <v/>
      </c>
      <c r="M8037" s="6" t="str">
        <f t="shared" si="375"/>
        <v/>
      </c>
    </row>
    <row r="8038" spans="1:13" x14ac:dyDescent="0.25">
      <c r="A8038"/>
      <c r="B8038" s="1"/>
      <c r="C8038"/>
      <c r="D8038"/>
      <c r="E8038" s="76"/>
      <c r="F8038" s="76"/>
      <c r="G8038" s="2"/>
      <c r="H8038" s="77"/>
      <c r="J8038" s="79" t="str">
        <f>IF(IF(IF(_xlfn.MAXIFS($F$2:$F8037,$C$2:$C8037,$C8038,$B$2:$B8037,$B8038,$A$2:$A8037,$A8038)=0,"",$E8038-_xlfn.MAXIFS($F$2:$F8037,$C$2:$C8037,$C8038,$B$2:$B8037,$B8038,$A$2:$A8037,$A8038))&lt;0,0,IF(_xlfn.MAXIFS($F$2:$F8037,$C$2:$C8037,$C8038,$B$2:$B8037,$B8038,$A$2:$A8037,$A8038)=0,"",$E8038-_xlfn.MAXIFS($F$2:$F8037,$C$2:$C8037,$C8038,$B$2:$B8037,$B8038,$A$2:$A8037,$A8038)))&gt;0.25,"",IF(IF(_xlfn.MAXIFS($F$2:$F8037,$C$2:$C8037,$C8038,$B$2:$B8037,$B8038,$A$2:$A8037,$A8038)=0,"",$E8038-_xlfn.MAXIFS($F$2:$F8037,$C$2:$C8037,$C8038,$B$2:$B8037,$B8038,$A$2:$A8037,$A8038))&lt;0,0,IF(_xlfn.MAXIFS($F$2:$F8037,$C$2:$C8037,$C8038,$B$2:$B8037,$B8038,$A$2:$A8037,$A8038)=0,"",$E8038-_xlfn.MAXIFS($F$2:$F8037,$C$2:$C8037,$C8038,$B$2:$B8037,$B8038,$A$2:$A8037,$A8038))))</f>
        <v/>
      </c>
      <c r="K8038" s="6" t="str">
        <f t="shared" si="376"/>
        <v/>
      </c>
      <c r="L8038" s="6" t="str">
        <f t="shared" si="377"/>
        <v/>
      </c>
      <c r="M8038" s="6" t="str">
        <f t="shared" si="375"/>
        <v/>
      </c>
    </row>
    <row r="8039" spans="1:13" x14ac:dyDescent="0.25">
      <c r="A8039"/>
      <c r="B8039" s="1"/>
      <c r="C8039"/>
      <c r="D8039"/>
      <c r="E8039" s="76"/>
      <c r="F8039" s="76"/>
      <c r="G8039" s="2"/>
      <c r="H8039" s="77"/>
      <c r="J8039" s="79" t="str">
        <f>IF(IF(IF(_xlfn.MAXIFS($F$2:$F8038,$C$2:$C8038,$C8039,$B$2:$B8038,$B8039,$A$2:$A8038,$A8039)=0,"",$E8039-_xlfn.MAXIFS($F$2:$F8038,$C$2:$C8038,$C8039,$B$2:$B8038,$B8039,$A$2:$A8038,$A8039))&lt;0,0,IF(_xlfn.MAXIFS($F$2:$F8038,$C$2:$C8038,$C8039,$B$2:$B8038,$B8039,$A$2:$A8038,$A8039)=0,"",$E8039-_xlfn.MAXIFS($F$2:$F8038,$C$2:$C8038,$C8039,$B$2:$B8038,$B8039,$A$2:$A8038,$A8039)))&gt;0.25,"",IF(IF(_xlfn.MAXIFS($F$2:$F8038,$C$2:$C8038,$C8039,$B$2:$B8038,$B8039,$A$2:$A8038,$A8039)=0,"",$E8039-_xlfn.MAXIFS($F$2:$F8038,$C$2:$C8038,$C8039,$B$2:$B8038,$B8039,$A$2:$A8038,$A8039))&lt;0,0,IF(_xlfn.MAXIFS($F$2:$F8038,$C$2:$C8038,$C8039,$B$2:$B8038,$B8039,$A$2:$A8038,$A8039)=0,"",$E8039-_xlfn.MAXIFS($F$2:$F8038,$C$2:$C8038,$C8039,$B$2:$B8038,$B8039,$A$2:$A8038,$A8039))))</f>
        <v/>
      </c>
      <c r="K8039" s="6" t="str">
        <f t="shared" si="376"/>
        <v/>
      </c>
      <c r="L8039" s="6" t="str">
        <f t="shared" si="377"/>
        <v/>
      </c>
      <c r="M8039" s="6" t="str">
        <f t="shared" si="375"/>
        <v/>
      </c>
    </row>
    <row r="8040" spans="1:13" x14ac:dyDescent="0.25">
      <c r="A8040"/>
      <c r="B8040" s="1"/>
      <c r="C8040"/>
      <c r="D8040"/>
      <c r="E8040" s="76"/>
      <c r="F8040" s="76"/>
      <c r="G8040" s="2"/>
      <c r="H8040" s="77"/>
      <c r="J8040" s="79" t="str">
        <f>IF(IF(IF(_xlfn.MAXIFS($F$2:$F8039,$C$2:$C8039,$C8040,$B$2:$B8039,$B8040,$A$2:$A8039,$A8040)=0,"",$E8040-_xlfn.MAXIFS($F$2:$F8039,$C$2:$C8039,$C8040,$B$2:$B8039,$B8040,$A$2:$A8039,$A8040))&lt;0,0,IF(_xlfn.MAXIFS($F$2:$F8039,$C$2:$C8039,$C8040,$B$2:$B8039,$B8040,$A$2:$A8039,$A8040)=0,"",$E8040-_xlfn.MAXIFS($F$2:$F8039,$C$2:$C8039,$C8040,$B$2:$B8039,$B8040,$A$2:$A8039,$A8040)))&gt;0.25,"",IF(IF(_xlfn.MAXIFS($F$2:$F8039,$C$2:$C8039,$C8040,$B$2:$B8039,$B8040,$A$2:$A8039,$A8040)=0,"",$E8040-_xlfn.MAXIFS($F$2:$F8039,$C$2:$C8039,$C8040,$B$2:$B8039,$B8040,$A$2:$A8039,$A8040))&lt;0,0,IF(_xlfn.MAXIFS($F$2:$F8039,$C$2:$C8039,$C8040,$B$2:$B8039,$B8040,$A$2:$A8039,$A8040)=0,"",$E8040-_xlfn.MAXIFS($F$2:$F8039,$C$2:$C8039,$C8040,$B$2:$B8039,$B8040,$A$2:$A8039,$A8040))))</f>
        <v/>
      </c>
      <c r="K8040" s="6" t="str">
        <f t="shared" si="376"/>
        <v/>
      </c>
      <c r="L8040" s="6" t="str">
        <f t="shared" si="377"/>
        <v/>
      </c>
      <c r="M8040" s="6" t="str">
        <f t="shared" si="375"/>
        <v/>
      </c>
    </row>
    <row r="8041" spans="1:13" x14ac:dyDescent="0.25">
      <c r="A8041"/>
      <c r="B8041" s="1"/>
      <c r="C8041"/>
      <c r="D8041"/>
      <c r="E8041" s="76"/>
      <c r="F8041" s="76"/>
      <c r="G8041" s="2"/>
      <c r="H8041" s="77"/>
      <c r="J8041" s="79" t="str">
        <f>IF(IF(IF(_xlfn.MAXIFS($F$2:$F8040,$C$2:$C8040,$C8041,$B$2:$B8040,$B8041,$A$2:$A8040,$A8041)=0,"",$E8041-_xlfn.MAXIFS($F$2:$F8040,$C$2:$C8040,$C8041,$B$2:$B8040,$B8041,$A$2:$A8040,$A8041))&lt;0,0,IF(_xlfn.MAXIFS($F$2:$F8040,$C$2:$C8040,$C8041,$B$2:$B8040,$B8041,$A$2:$A8040,$A8041)=0,"",$E8041-_xlfn.MAXIFS($F$2:$F8040,$C$2:$C8040,$C8041,$B$2:$B8040,$B8041,$A$2:$A8040,$A8041)))&gt;0.25,"",IF(IF(_xlfn.MAXIFS($F$2:$F8040,$C$2:$C8040,$C8041,$B$2:$B8040,$B8041,$A$2:$A8040,$A8041)=0,"",$E8041-_xlfn.MAXIFS($F$2:$F8040,$C$2:$C8040,$C8041,$B$2:$B8040,$B8041,$A$2:$A8040,$A8041))&lt;0,0,IF(_xlfn.MAXIFS($F$2:$F8040,$C$2:$C8040,$C8041,$B$2:$B8040,$B8041,$A$2:$A8040,$A8041)=0,"",$E8041-_xlfn.MAXIFS($F$2:$F8040,$C$2:$C8040,$C8041,$B$2:$B8040,$B8041,$A$2:$A8040,$A8041))))</f>
        <v/>
      </c>
      <c r="K8041" s="6" t="str">
        <f t="shared" si="376"/>
        <v/>
      </c>
      <c r="L8041" s="6" t="str">
        <f t="shared" si="377"/>
        <v/>
      </c>
      <c r="M8041" s="6" t="str">
        <f t="shared" si="375"/>
        <v/>
      </c>
    </row>
    <row r="8042" spans="1:13" x14ac:dyDescent="0.25">
      <c r="A8042"/>
      <c r="B8042" s="1"/>
      <c r="C8042"/>
      <c r="D8042"/>
      <c r="E8042" s="76"/>
      <c r="F8042" s="76"/>
      <c r="G8042" s="2"/>
      <c r="H8042" s="77"/>
      <c r="J8042" s="79" t="str">
        <f>IF(IF(IF(_xlfn.MAXIFS($F$2:$F8041,$C$2:$C8041,$C8042,$B$2:$B8041,$B8042,$A$2:$A8041,$A8042)=0,"",$E8042-_xlfn.MAXIFS($F$2:$F8041,$C$2:$C8041,$C8042,$B$2:$B8041,$B8042,$A$2:$A8041,$A8042))&lt;0,0,IF(_xlfn.MAXIFS($F$2:$F8041,$C$2:$C8041,$C8042,$B$2:$B8041,$B8042,$A$2:$A8041,$A8042)=0,"",$E8042-_xlfn.MAXIFS($F$2:$F8041,$C$2:$C8041,$C8042,$B$2:$B8041,$B8042,$A$2:$A8041,$A8042)))&gt;0.25,"",IF(IF(_xlfn.MAXIFS($F$2:$F8041,$C$2:$C8041,$C8042,$B$2:$B8041,$B8042,$A$2:$A8041,$A8042)=0,"",$E8042-_xlfn.MAXIFS($F$2:$F8041,$C$2:$C8041,$C8042,$B$2:$B8041,$B8042,$A$2:$A8041,$A8042))&lt;0,0,IF(_xlfn.MAXIFS($F$2:$F8041,$C$2:$C8041,$C8042,$B$2:$B8041,$B8042,$A$2:$A8041,$A8042)=0,"",$E8042-_xlfn.MAXIFS($F$2:$F8041,$C$2:$C8041,$C8042,$B$2:$B8041,$B8042,$A$2:$A8041,$A8042))))</f>
        <v/>
      </c>
      <c r="K8042" s="6" t="str">
        <f t="shared" si="376"/>
        <v/>
      </c>
      <c r="L8042" s="6" t="str">
        <f t="shared" si="377"/>
        <v/>
      </c>
      <c r="M8042" s="6" t="str">
        <f t="shared" si="375"/>
        <v/>
      </c>
    </row>
    <row r="8043" spans="1:13" x14ac:dyDescent="0.25">
      <c r="A8043"/>
      <c r="B8043" s="1"/>
      <c r="C8043"/>
      <c r="D8043"/>
      <c r="E8043" s="76"/>
      <c r="F8043" s="76"/>
      <c r="G8043" s="2"/>
      <c r="H8043" s="77"/>
      <c r="J8043" s="79" t="str">
        <f>IF(IF(IF(_xlfn.MAXIFS($F$2:$F8042,$C$2:$C8042,$C8043,$B$2:$B8042,$B8043,$A$2:$A8042,$A8043)=0,"",$E8043-_xlfn.MAXIFS($F$2:$F8042,$C$2:$C8042,$C8043,$B$2:$B8042,$B8043,$A$2:$A8042,$A8043))&lt;0,0,IF(_xlfn.MAXIFS($F$2:$F8042,$C$2:$C8042,$C8043,$B$2:$B8042,$B8043,$A$2:$A8042,$A8043)=0,"",$E8043-_xlfn.MAXIFS($F$2:$F8042,$C$2:$C8042,$C8043,$B$2:$B8042,$B8043,$A$2:$A8042,$A8043)))&gt;0.25,"",IF(IF(_xlfn.MAXIFS($F$2:$F8042,$C$2:$C8042,$C8043,$B$2:$B8042,$B8043,$A$2:$A8042,$A8043)=0,"",$E8043-_xlfn.MAXIFS($F$2:$F8042,$C$2:$C8042,$C8043,$B$2:$B8042,$B8043,$A$2:$A8042,$A8043))&lt;0,0,IF(_xlfn.MAXIFS($F$2:$F8042,$C$2:$C8042,$C8043,$B$2:$B8042,$B8043,$A$2:$A8042,$A8043)=0,"",$E8043-_xlfn.MAXIFS($F$2:$F8042,$C$2:$C8042,$C8043,$B$2:$B8042,$B8043,$A$2:$A8042,$A8043))))</f>
        <v/>
      </c>
      <c r="K8043" s="6" t="str">
        <f t="shared" si="376"/>
        <v/>
      </c>
      <c r="L8043" s="6" t="str">
        <f t="shared" si="377"/>
        <v/>
      </c>
      <c r="M8043" s="6" t="str">
        <f t="shared" si="375"/>
        <v/>
      </c>
    </row>
    <row r="8044" spans="1:13" x14ac:dyDescent="0.25">
      <c r="A8044"/>
      <c r="B8044" s="1"/>
      <c r="C8044"/>
      <c r="D8044"/>
      <c r="E8044" s="76"/>
      <c r="F8044" s="76"/>
      <c r="G8044" s="2"/>
      <c r="H8044" s="77"/>
      <c r="J8044" s="79" t="str">
        <f>IF(IF(IF(_xlfn.MAXIFS($F$2:$F8043,$C$2:$C8043,$C8044,$B$2:$B8043,$B8044,$A$2:$A8043,$A8044)=0,"",$E8044-_xlfn.MAXIFS($F$2:$F8043,$C$2:$C8043,$C8044,$B$2:$B8043,$B8044,$A$2:$A8043,$A8044))&lt;0,0,IF(_xlfn.MAXIFS($F$2:$F8043,$C$2:$C8043,$C8044,$B$2:$B8043,$B8044,$A$2:$A8043,$A8044)=0,"",$E8044-_xlfn.MAXIFS($F$2:$F8043,$C$2:$C8043,$C8044,$B$2:$B8043,$B8044,$A$2:$A8043,$A8044)))&gt;0.25,"",IF(IF(_xlfn.MAXIFS($F$2:$F8043,$C$2:$C8043,$C8044,$B$2:$B8043,$B8044,$A$2:$A8043,$A8044)=0,"",$E8044-_xlfn.MAXIFS($F$2:$F8043,$C$2:$C8043,$C8044,$B$2:$B8043,$B8044,$A$2:$A8043,$A8044))&lt;0,0,IF(_xlfn.MAXIFS($F$2:$F8043,$C$2:$C8043,$C8044,$B$2:$B8043,$B8044,$A$2:$A8043,$A8044)=0,"",$E8044-_xlfn.MAXIFS($F$2:$F8043,$C$2:$C8043,$C8044,$B$2:$B8043,$B8044,$A$2:$A8043,$A8044))))</f>
        <v/>
      </c>
      <c r="K8044" s="6" t="str">
        <f t="shared" si="376"/>
        <v/>
      </c>
      <c r="L8044" s="6" t="str">
        <f t="shared" si="377"/>
        <v/>
      </c>
      <c r="M8044" s="6" t="str">
        <f t="shared" si="375"/>
        <v/>
      </c>
    </row>
    <row r="8045" spans="1:13" x14ac:dyDescent="0.25">
      <c r="A8045"/>
      <c r="B8045" s="1"/>
      <c r="C8045"/>
      <c r="D8045"/>
      <c r="E8045" s="76"/>
      <c r="F8045" s="76"/>
      <c r="G8045" s="2"/>
      <c r="H8045" s="77"/>
      <c r="J8045" s="79" t="str">
        <f>IF(IF(IF(_xlfn.MAXIFS($F$2:$F8044,$C$2:$C8044,$C8045,$B$2:$B8044,$B8045,$A$2:$A8044,$A8045)=0,"",$E8045-_xlfn.MAXIFS($F$2:$F8044,$C$2:$C8044,$C8045,$B$2:$B8044,$B8045,$A$2:$A8044,$A8045))&lt;0,0,IF(_xlfn.MAXIFS($F$2:$F8044,$C$2:$C8044,$C8045,$B$2:$B8044,$B8045,$A$2:$A8044,$A8045)=0,"",$E8045-_xlfn.MAXIFS($F$2:$F8044,$C$2:$C8044,$C8045,$B$2:$B8044,$B8045,$A$2:$A8044,$A8045)))&gt;0.25,"",IF(IF(_xlfn.MAXIFS($F$2:$F8044,$C$2:$C8044,$C8045,$B$2:$B8044,$B8045,$A$2:$A8044,$A8045)=0,"",$E8045-_xlfn.MAXIFS($F$2:$F8044,$C$2:$C8044,$C8045,$B$2:$B8044,$B8045,$A$2:$A8044,$A8045))&lt;0,0,IF(_xlfn.MAXIFS($F$2:$F8044,$C$2:$C8044,$C8045,$B$2:$B8044,$B8045,$A$2:$A8044,$A8045)=0,"",$E8045-_xlfn.MAXIFS($F$2:$F8044,$C$2:$C8044,$C8045,$B$2:$B8044,$B8045,$A$2:$A8044,$A8045))))</f>
        <v/>
      </c>
      <c r="K8045" s="6" t="str">
        <f t="shared" si="376"/>
        <v/>
      </c>
      <c r="L8045" s="6" t="str">
        <f t="shared" si="377"/>
        <v/>
      </c>
      <c r="M8045" s="6" t="str">
        <f t="shared" si="375"/>
        <v/>
      </c>
    </row>
    <row r="8046" spans="1:13" x14ac:dyDescent="0.25">
      <c r="A8046"/>
      <c r="B8046" s="1"/>
      <c r="C8046"/>
      <c r="D8046"/>
      <c r="E8046" s="76"/>
      <c r="F8046" s="76"/>
      <c r="G8046" s="2"/>
      <c r="H8046" s="77"/>
      <c r="J8046" s="79" t="str">
        <f>IF(IF(IF(_xlfn.MAXIFS($F$2:$F8045,$C$2:$C8045,$C8046,$B$2:$B8045,$B8046,$A$2:$A8045,$A8046)=0,"",$E8046-_xlfn.MAXIFS($F$2:$F8045,$C$2:$C8045,$C8046,$B$2:$B8045,$B8046,$A$2:$A8045,$A8046))&lt;0,0,IF(_xlfn.MAXIFS($F$2:$F8045,$C$2:$C8045,$C8046,$B$2:$B8045,$B8046,$A$2:$A8045,$A8046)=0,"",$E8046-_xlfn.MAXIFS($F$2:$F8045,$C$2:$C8045,$C8046,$B$2:$B8045,$B8046,$A$2:$A8045,$A8046)))&gt;0.25,"",IF(IF(_xlfn.MAXIFS($F$2:$F8045,$C$2:$C8045,$C8046,$B$2:$B8045,$B8046,$A$2:$A8045,$A8046)=0,"",$E8046-_xlfn.MAXIFS($F$2:$F8045,$C$2:$C8045,$C8046,$B$2:$B8045,$B8046,$A$2:$A8045,$A8046))&lt;0,0,IF(_xlfn.MAXIFS($F$2:$F8045,$C$2:$C8045,$C8046,$B$2:$B8045,$B8046,$A$2:$A8045,$A8046)=0,"",$E8046-_xlfn.MAXIFS($F$2:$F8045,$C$2:$C8045,$C8046,$B$2:$B8045,$B8046,$A$2:$A8045,$A8046))))</f>
        <v/>
      </c>
      <c r="K8046" s="6" t="str">
        <f t="shared" si="376"/>
        <v/>
      </c>
      <c r="L8046" s="6" t="str">
        <f t="shared" si="377"/>
        <v/>
      </c>
      <c r="M8046" s="6" t="str">
        <f t="shared" si="375"/>
        <v/>
      </c>
    </row>
    <row r="8047" spans="1:13" x14ac:dyDescent="0.25">
      <c r="A8047"/>
      <c r="B8047" s="1"/>
      <c r="C8047"/>
      <c r="D8047"/>
      <c r="E8047" s="76"/>
      <c r="F8047" s="76"/>
      <c r="G8047" s="2"/>
      <c r="H8047" s="77"/>
      <c r="J8047" s="79" t="str">
        <f>IF(IF(IF(_xlfn.MAXIFS($F$2:$F8046,$C$2:$C8046,$C8047,$B$2:$B8046,$B8047,$A$2:$A8046,$A8047)=0,"",$E8047-_xlfn.MAXIFS($F$2:$F8046,$C$2:$C8046,$C8047,$B$2:$B8046,$B8047,$A$2:$A8046,$A8047))&lt;0,0,IF(_xlfn.MAXIFS($F$2:$F8046,$C$2:$C8046,$C8047,$B$2:$B8046,$B8047,$A$2:$A8046,$A8047)=0,"",$E8047-_xlfn.MAXIFS($F$2:$F8046,$C$2:$C8046,$C8047,$B$2:$B8046,$B8047,$A$2:$A8046,$A8047)))&gt;0.25,"",IF(IF(_xlfn.MAXIFS($F$2:$F8046,$C$2:$C8046,$C8047,$B$2:$B8046,$B8047,$A$2:$A8046,$A8047)=0,"",$E8047-_xlfn.MAXIFS($F$2:$F8046,$C$2:$C8046,$C8047,$B$2:$B8046,$B8047,$A$2:$A8046,$A8047))&lt;0,0,IF(_xlfn.MAXIFS($F$2:$F8046,$C$2:$C8046,$C8047,$B$2:$B8046,$B8047,$A$2:$A8046,$A8047)=0,"",$E8047-_xlfn.MAXIFS($F$2:$F8046,$C$2:$C8046,$C8047,$B$2:$B8046,$B8047,$A$2:$A8046,$A8047))))</f>
        <v/>
      </c>
      <c r="K8047" s="6" t="str">
        <f t="shared" si="376"/>
        <v/>
      </c>
      <c r="L8047" s="6" t="str">
        <f t="shared" si="377"/>
        <v/>
      </c>
      <c r="M8047" s="6" t="str">
        <f t="shared" si="375"/>
        <v/>
      </c>
    </row>
    <row r="8048" spans="1:13" x14ac:dyDescent="0.25">
      <c r="A8048"/>
      <c r="B8048" s="1"/>
      <c r="C8048"/>
      <c r="D8048"/>
      <c r="E8048" s="76"/>
      <c r="F8048" s="76"/>
      <c r="G8048" s="2"/>
      <c r="H8048" s="77"/>
      <c r="J8048" s="79" t="str">
        <f>IF(IF(IF(_xlfn.MAXIFS($F$2:$F8047,$C$2:$C8047,$C8048,$B$2:$B8047,$B8048,$A$2:$A8047,$A8048)=0,"",$E8048-_xlfn.MAXIFS($F$2:$F8047,$C$2:$C8047,$C8048,$B$2:$B8047,$B8048,$A$2:$A8047,$A8048))&lt;0,0,IF(_xlfn.MAXIFS($F$2:$F8047,$C$2:$C8047,$C8048,$B$2:$B8047,$B8048,$A$2:$A8047,$A8048)=0,"",$E8048-_xlfn.MAXIFS($F$2:$F8047,$C$2:$C8047,$C8048,$B$2:$B8047,$B8048,$A$2:$A8047,$A8048)))&gt;0.25,"",IF(IF(_xlfn.MAXIFS($F$2:$F8047,$C$2:$C8047,$C8048,$B$2:$B8047,$B8048,$A$2:$A8047,$A8048)=0,"",$E8048-_xlfn.MAXIFS($F$2:$F8047,$C$2:$C8047,$C8048,$B$2:$B8047,$B8048,$A$2:$A8047,$A8048))&lt;0,0,IF(_xlfn.MAXIFS($F$2:$F8047,$C$2:$C8047,$C8048,$B$2:$B8047,$B8048,$A$2:$A8047,$A8048)=0,"",$E8048-_xlfn.MAXIFS($F$2:$F8047,$C$2:$C8047,$C8048,$B$2:$B8047,$B8048,$A$2:$A8047,$A8048))))</f>
        <v/>
      </c>
      <c r="K8048" s="6" t="str">
        <f t="shared" si="376"/>
        <v/>
      </c>
      <c r="L8048" s="6" t="str">
        <f t="shared" si="377"/>
        <v/>
      </c>
      <c r="M8048" s="6" t="str">
        <f t="shared" si="375"/>
        <v/>
      </c>
    </row>
    <row r="8049" spans="1:13" x14ac:dyDescent="0.25">
      <c r="A8049"/>
      <c r="B8049" s="1"/>
      <c r="C8049"/>
      <c r="D8049"/>
      <c r="E8049" s="76"/>
      <c r="F8049" s="76"/>
      <c r="G8049" s="2"/>
      <c r="H8049" s="77"/>
      <c r="J8049" s="79" t="str">
        <f>IF(IF(IF(_xlfn.MAXIFS($F$2:$F8048,$C$2:$C8048,$C8049,$B$2:$B8048,$B8049,$A$2:$A8048,$A8049)=0,"",$E8049-_xlfn.MAXIFS($F$2:$F8048,$C$2:$C8048,$C8049,$B$2:$B8048,$B8049,$A$2:$A8048,$A8049))&lt;0,0,IF(_xlfn.MAXIFS($F$2:$F8048,$C$2:$C8048,$C8049,$B$2:$B8048,$B8049,$A$2:$A8048,$A8049)=0,"",$E8049-_xlfn.MAXIFS($F$2:$F8048,$C$2:$C8048,$C8049,$B$2:$B8048,$B8049,$A$2:$A8048,$A8049)))&gt;0.25,"",IF(IF(_xlfn.MAXIFS($F$2:$F8048,$C$2:$C8048,$C8049,$B$2:$B8048,$B8049,$A$2:$A8048,$A8049)=0,"",$E8049-_xlfn.MAXIFS($F$2:$F8048,$C$2:$C8048,$C8049,$B$2:$B8048,$B8049,$A$2:$A8048,$A8049))&lt;0,0,IF(_xlfn.MAXIFS($F$2:$F8048,$C$2:$C8048,$C8049,$B$2:$B8048,$B8049,$A$2:$A8048,$A8049)=0,"",$E8049-_xlfn.MAXIFS($F$2:$F8048,$C$2:$C8048,$C8049,$B$2:$B8048,$B8049,$A$2:$A8048,$A8049))))</f>
        <v/>
      </c>
      <c r="K8049" s="6" t="str">
        <f t="shared" si="376"/>
        <v/>
      </c>
      <c r="L8049" s="6" t="str">
        <f t="shared" si="377"/>
        <v/>
      </c>
      <c r="M8049" s="6" t="str">
        <f t="shared" si="375"/>
        <v/>
      </c>
    </row>
    <row r="8050" spans="1:13" x14ac:dyDescent="0.25">
      <c r="A8050"/>
      <c r="B8050" s="1"/>
      <c r="C8050"/>
      <c r="D8050"/>
      <c r="E8050" s="76"/>
      <c r="F8050" s="76"/>
      <c r="G8050" s="2"/>
      <c r="H8050" s="77"/>
      <c r="J8050" s="79" t="str">
        <f>IF(IF(IF(_xlfn.MAXIFS($F$2:$F8049,$C$2:$C8049,$C8050,$B$2:$B8049,$B8050,$A$2:$A8049,$A8050)=0,"",$E8050-_xlfn.MAXIFS($F$2:$F8049,$C$2:$C8049,$C8050,$B$2:$B8049,$B8050,$A$2:$A8049,$A8050))&lt;0,0,IF(_xlfn.MAXIFS($F$2:$F8049,$C$2:$C8049,$C8050,$B$2:$B8049,$B8050,$A$2:$A8049,$A8050)=0,"",$E8050-_xlfn.MAXIFS($F$2:$F8049,$C$2:$C8049,$C8050,$B$2:$B8049,$B8050,$A$2:$A8049,$A8050)))&gt;0.25,"",IF(IF(_xlfn.MAXIFS($F$2:$F8049,$C$2:$C8049,$C8050,$B$2:$B8049,$B8050,$A$2:$A8049,$A8050)=0,"",$E8050-_xlfn.MAXIFS($F$2:$F8049,$C$2:$C8049,$C8050,$B$2:$B8049,$B8050,$A$2:$A8049,$A8050))&lt;0,0,IF(_xlfn.MAXIFS($F$2:$F8049,$C$2:$C8049,$C8050,$B$2:$B8049,$B8050,$A$2:$A8049,$A8050)=0,"",$E8050-_xlfn.MAXIFS($F$2:$F8049,$C$2:$C8049,$C8050,$B$2:$B8049,$B8050,$A$2:$A8049,$A8050))))</f>
        <v/>
      </c>
      <c r="K8050" s="6" t="str">
        <f t="shared" si="376"/>
        <v/>
      </c>
      <c r="L8050" s="6" t="str">
        <f t="shared" si="377"/>
        <v/>
      </c>
      <c r="M8050" s="6" t="str">
        <f t="shared" si="375"/>
        <v/>
      </c>
    </row>
    <row r="8051" spans="1:13" x14ac:dyDescent="0.25">
      <c r="A8051"/>
      <c r="B8051" s="1"/>
      <c r="C8051"/>
      <c r="D8051"/>
      <c r="E8051" s="76"/>
      <c r="F8051" s="76"/>
      <c r="G8051" s="2"/>
      <c r="H8051" s="77"/>
      <c r="J8051" s="79" t="str">
        <f>IF(IF(IF(_xlfn.MAXIFS($F$2:$F8050,$C$2:$C8050,$C8051,$B$2:$B8050,$B8051,$A$2:$A8050,$A8051)=0,"",$E8051-_xlfn.MAXIFS($F$2:$F8050,$C$2:$C8050,$C8051,$B$2:$B8050,$B8051,$A$2:$A8050,$A8051))&lt;0,0,IF(_xlfn.MAXIFS($F$2:$F8050,$C$2:$C8050,$C8051,$B$2:$B8050,$B8051,$A$2:$A8050,$A8051)=0,"",$E8051-_xlfn.MAXIFS($F$2:$F8050,$C$2:$C8050,$C8051,$B$2:$B8050,$B8051,$A$2:$A8050,$A8051)))&gt;0.25,"",IF(IF(_xlfn.MAXIFS($F$2:$F8050,$C$2:$C8050,$C8051,$B$2:$B8050,$B8051,$A$2:$A8050,$A8051)=0,"",$E8051-_xlfn.MAXIFS($F$2:$F8050,$C$2:$C8050,$C8051,$B$2:$B8050,$B8051,$A$2:$A8050,$A8051))&lt;0,0,IF(_xlfn.MAXIFS($F$2:$F8050,$C$2:$C8050,$C8051,$B$2:$B8050,$B8051,$A$2:$A8050,$A8051)=0,"",$E8051-_xlfn.MAXIFS($F$2:$F8050,$C$2:$C8050,$C8051,$B$2:$B8050,$B8051,$A$2:$A8050,$A8051))))</f>
        <v/>
      </c>
      <c r="K8051" s="6" t="str">
        <f t="shared" si="376"/>
        <v/>
      </c>
      <c r="L8051" s="6" t="str">
        <f t="shared" si="377"/>
        <v/>
      </c>
      <c r="M8051" s="6" t="str">
        <f t="shared" si="375"/>
        <v/>
      </c>
    </row>
    <row r="8052" spans="1:13" x14ac:dyDescent="0.25">
      <c r="A8052"/>
      <c r="B8052" s="1"/>
      <c r="C8052"/>
      <c r="D8052"/>
      <c r="E8052" s="76"/>
      <c r="F8052" s="76"/>
      <c r="G8052" s="2"/>
      <c r="H8052" s="77"/>
      <c r="J8052" s="79" t="str">
        <f>IF(IF(IF(_xlfn.MAXIFS($F$2:$F8051,$C$2:$C8051,$C8052,$B$2:$B8051,$B8052,$A$2:$A8051,$A8052)=0,"",$E8052-_xlfn.MAXIFS($F$2:$F8051,$C$2:$C8051,$C8052,$B$2:$B8051,$B8052,$A$2:$A8051,$A8052))&lt;0,0,IF(_xlfn.MAXIFS($F$2:$F8051,$C$2:$C8051,$C8052,$B$2:$B8051,$B8052,$A$2:$A8051,$A8052)=0,"",$E8052-_xlfn.MAXIFS($F$2:$F8051,$C$2:$C8051,$C8052,$B$2:$B8051,$B8052,$A$2:$A8051,$A8052)))&gt;0.25,"",IF(IF(_xlfn.MAXIFS($F$2:$F8051,$C$2:$C8051,$C8052,$B$2:$B8051,$B8052,$A$2:$A8051,$A8052)=0,"",$E8052-_xlfn.MAXIFS($F$2:$F8051,$C$2:$C8051,$C8052,$B$2:$B8051,$B8052,$A$2:$A8051,$A8052))&lt;0,0,IF(_xlfn.MAXIFS($F$2:$F8051,$C$2:$C8051,$C8052,$B$2:$B8051,$B8052,$A$2:$A8051,$A8052)=0,"",$E8052-_xlfn.MAXIFS($F$2:$F8051,$C$2:$C8051,$C8052,$B$2:$B8051,$B8052,$A$2:$A8051,$A8052))))</f>
        <v/>
      </c>
      <c r="K8052" s="6" t="str">
        <f t="shared" si="376"/>
        <v/>
      </c>
      <c r="L8052" s="6" t="str">
        <f t="shared" si="377"/>
        <v/>
      </c>
      <c r="M8052" s="6" t="str">
        <f t="shared" si="375"/>
        <v/>
      </c>
    </row>
    <row r="8053" spans="1:13" x14ac:dyDescent="0.25">
      <c r="A8053"/>
      <c r="B8053" s="1"/>
      <c r="C8053"/>
      <c r="D8053"/>
      <c r="E8053" s="76"/>
      <c r="F8053" s="76"/>
      <c r="G8053" s="2"/>
      <c r="H8053" s="77"/>
      <c r="J8053" s="79" t="str">
        <f>IF(IF(IF(_xlfn.MAXIFS($F$2:$F8052,$C$2:$C8052,$C8053,$B$2:$B8052,$B8053,$A$2:$A8052,$A8053)=0,"",$E8053-_xlfn.MAXIFS($F$2:$F8052,$C$2:$C8052,$C8053,$B$2:$B8052,$B8053,$A$2:$A8052,$A8053))&lt;0,0,IF(_xlfn.MAXIFS($F$2:$F8052,$C$2:$C8052,$C8053,$B$2:$B8052,$B8053,$A$2:$A8052,$A8053)=0,"",$E8053-_xlfn.MAXIFS($F$2:$F8052,$C$2:$C8052,$C8053,$B$2:$B8052,$B8053,$A$2:$A8052,$A8053)))&gt;0.25,"",IF(IF(_xlfn.MAXIFS($F$2:$F8052,$C$2:$C8052,$C8053,$B$2:$B8052,$B8053,$A$2:$A8052,$A8053)=0,"",$E8053-_xlfn.MAXIFS($F$2:$F8052,$C$2:$C8052,$C8053,$B$2:$B8052,$B8053,$A$2:$A8052,$A8053))&lt;0,0,IF(_xlfn.MAXIFS($F$2:$F8052,$C$2:$C8052,$C8053,$B$2:$B8052,$B8053,$A$2:$A8052,$A8053)=0,"",$E8053-_xlfn.MAXIFS($F$2:$F8052,$C$2:$C8052,$C8053,$B$2:$B8052,$B8053,$A$2:$A8052,$A8053))))</f>
        <v/>
      </c>
      <c r="K8053" s="6" t="str">
        <f t="shared" si="376"/>
        <v/>
      </c>
      <c r="L8053" s="6" t="str">
        <f t="shared" si="377"/>
        <v/>
      </c>
      <c r="M8053" s="6" t="str">
        <f t="shared" si="375"/>
        <v/>
      </c>
    </row>
    <row r="8054" spans="1:13" x14ac:dyDescent="0.25">
      <c r="A8054"/>
      <c r="B8054" s="1"/>
      <c r="C8054"/>
      <c r="D8054"/>
      <c r="E8054" s="76"/>
      <c r="F8054" s="76"/>
      <c r="G8054" s="2"/>
      <c r="H8054" s="77"/>
      <c r="J8054" s="79" t="str">
        <f>IF(IF(IF(_xlfn.MAXIFS($F$2:$F8053,$C$2:$C8053,$C8054,$B$2:$B8053,$B8054,$A$2:$A8053,$A8054)=0,"",$E8054-_xlfn.MAXIFS($F$2:$F8053,$C$2:$C8053,$C8054,$B$2:$B8053,$B8054,$A$2:$A8053,$A8054))&lt;0,0,IF(_xlfn.MAXIFS($F$2:$F8053,$C$2:$C8053,$C8054,$B$2:$B8053,$B8054,$A$2:$A8053,$A8054)=0,"",$E8054-_xlfn.MAXIFS($F$2:$F8053,$C$2:$C8053,$C8054,$B$2:$B8053,$B8054,$A$2:$A8053,$A8054)))&gt;0.25,"",IF(IF(_xlfn.MAXIFS($F$2:$F8053,$C$2:$C8053,$C8054,$B$2:$B8053,$B8054,$A$2:$A8053,$A8054)=0,"",$E8054-_xlfn.MAXIFS($F$2:$F8053,$C$2:$C8053,$C8054,$B$2:$B8053,$B8054,$A$2:$A8053,$A8054))&lt;0,0,IF(_xlfn.MAXIFS($F$2:$F8053,$C$2:$C8053,$C8054,$B$2:$B8053,$B8054,$A$2:$A8053,$A8054)=0,"",$E8054-_xlfn.MAXIFS($F$2:$F8053,$C$2:$C8053,$C8054,$B$2:$B8053,$B8054,$A$2:$A8053,$A8054))))</f>
        <v/>
      </c>
      <c r="K8054" s="6" t="str">
        <f t="shared" si="376"/>
        <v/>
      </c>
      <c r="L8054" s="6" t="str">
        <f t="shared" si="377"/>
        <v/>
      </c>
      <c r="M8054" s="6" t="str">
        <f t="shared" si="375"/>
        <v/>
      </c>
    </row>
    <row r="8055" spans="1:13" x14ac:dyDescent="0.25">
      <c r="A8055"/>
      <c r="B8055" s="1"/>
      <c r="C8055"/>
      <c r="D8055"/>
      <c r="E8055" s="76"/>
      <c r="F8055" s="76"/>
      <c r="G8055" s="2"/>
      <c r="H8055" s="77"/>
      <c r="J8055" s="79" t="str">
        <f>IF(IF(IF(_xlfn.MAXIFS($F$2:$F8054,$C$2:$C8054,$C8055,$B$2:$B8054,$B8055,$A$2:$A8054,$A8055)=0,"",$E8055-_xlfn.MAXIFS($F$2:$F8054,$C$2:$C8054,$C8055,$B$2:$B8054,$B8055,$A$2:$A8054,$A8055))&lt;0,0,IF(_xlfn.MAXIFS($F$2:$F8054,$C$2:$C8054,$C8055,$B$2:$B8054,$B8055,$A$2:$A8054,$A8055)=0,"",$E8055-_xlfn.MAXIFS($F$2:$F8054,$C$2:$C8054,$C8055,$B$2:$B8054,$B8055,$A$2:$A8054,$A8055)))&gt;0.25,"",IF(IF(_xlfn.MAXIFS($F$2:$F8054,$C$2:$C8054,$C8055,$B$2:$B8054,$B8055,$A$2:$A8054,$A8055)=0,"",$E8055-_xlfn.MAXIFS($F$2:$F8054,$C$2:$C8054,$C8055,$B$2:$B8054,$B8055,$A$2:$A8054,$A8055))&lt;0,0,IF(_xlfn.MAXIFS($F$2:$F8054,$C$2:$C8054,$C8055,$B$2:$B8054,$B8055,$A$2:$A8054,$A8055)=0,"",$E8055-_xlfn.MAXIFS($F$2:$F8054,$C$2:$C8054,$C8055,$B$2:$B8054,$B8055,$A$2:$A8054,$A8055))))</f>
        <v/>
      </c>
      <c r="K8055" s="6" t="str">
        <f t="shared" si="376"/>
        <v/>
      </c>
      <c r="L8055" s="6" t="str">
        <f t="shared" si="377"/>
        <v/>
      </c>
      <c r="M8055" s="6" t="str">
        <f t="shared" si="375"/>
        <v/>
      </c>
    </row>
    <row r="8056" spans="1:13" x14ac:dyDescent="0.25">
      <c r="A8056"/>
      <c r="B8056" s="1"/>
      <c r="C8056"/>
      <c r="D8056"/>
      <c r="E8056" s="76"/>
      <c r="F8056" s="76"/>
      <c r="G8056" s="2"/>
      <c r="H8056" s="77"/>
      <c r="J8056" s="79" t="str">
        <f>IF(IF(IF(_xlfn.MAXIFS($F$2:$F8055,$C$2:$C8055,$C8056,$B$2:$B8055,$B8056,$A$2:$A8055,$A8056)=0,"",$E8056-_xlfn.MAXIFS($F$2:$F8055,$C$2:$C8055,$C8056,$B$2:$B8055,$B8056,$A$2:$A8055,$A8056))&lt;0,0,IF(_xlfn.MAXIFS($F$2:$F8055,$C$2:$C8055,$C8056,$B$2:$B8055,$B8056,$A$2:$A8055,$A8056)=0,"",$E8056-_xlfn.MAXIFS($F$2:$F8055,$C$2:$C8055,$C8056,$B$2:$B8055,$B8056,$A$2:$A8055,$A8056)))&gt;0.25,"",IF(IF(_xlfn.MAXIFS($F$2:$F8055,$C$2:$C8055,$C8056,$B$2:$B8055,$B8056,$A$2:$A8055,$A8056)=0,"",$E8056-_xlfn.MAXIFS($F$2:$F8055,$C$2:$C8055,$C8056,$B$2:$B8055,$B8056,$A$2:$A8055,$A8056))&lt;0,0,IF(_xlfn.MAXIFS($F$2:$F8055,$C$2:$C8055,$C8056,$B$2:$B8055,$B8056,$A$2:$A8055,$A8056)=0,"",$E8056-_xlfn.MAXIFS($F$2:$F8055,$C$2:$C8055,$C8056,$B$2:$B8055,$B8056,$A$2:$A8055,$A8056))))</f>
        <v/>
      </c>
      <c r="K8056" s="6" t="str">
        <f t="shared" si="376"/>
        <v/>
      </c>
      <c r="L8056" s="6" t="str">
        <f t="shared" si="377"/>
        <v/>
      </c>
      <c r="M8056" s="6" t="str">
        <f t="shared" si="375"/>
        <v/>
      </c>
    </row>
    <row r="8057" spans="1:13" x14ac:dyDescent="0.25">
      <c r="A8057"/>
      <c r="B8057" s="1"/>
      <c r="C8057"/>
      <c r="D8057"/>
      <c r="E8057" s="76"/>
      <c r="F8057" s="76"/>
      <c r="G8057" s="2"/>
      <c r="H8057" s="77"/>
      <c r="J8057" s="79" t="str">
        <f>IF(IF(IF(_xlfn.MAXIFS($F$2:$F8056,$C$2:$C8056,$C8057,$B$2:$B8056,$B8057,$A$2:$A8056,$A8057)=0,"",$E8057-_xlfn.MAXIFS($F$2:$F8056,$C$2:$C8056,$C8057,$B$2:$B8056,$B8057,$A$2:$A8056,$A8057))&lt;0,0,IF(_xlfn.MAXIFS($F$2:$F8056,$C$2:$C8056,$C8057,$B$2:$B8056,$B8057,$A$2:$A8056,$A8057)=0,"",$E8057-_xlfn.MAXIFS($F$2:$F8056,$C$2:$C8056,$C8057,$B$2:$B8056,$B8057,$A$2:$A8056,$A8057)))&gt;0.25,"",IF(IF(_xlfn.MAXIFS($F$2:$F8056,$C$2:$C8056,$C8057,$B$2:$B8056,$B8057,$A$2:$A8056,$A8057)=0,"",$E8057-_xlfn.MAXIFS($F$2:$F8056,$C$2:$C8056,$C8057,$B$2:$B8056,$B8057,$A$2:$A8056,$A8057))&lt;0,0,IF(_xlfn.MAXIFS($F$2:$F8056,$C$2:$C8056,$C8057,$B$2:$B8056,$B8057,$A$2:$A8056,$A8057)=0,"",$E8057-_xlfn.MAXIFS($F$2:$F8056,$C$2:$C8056,$C8057,$B$2:$B8056,$B8057,$A$2:$A8056,$A8057))))</f>
        <v/>
      </c>
      <c r="K8057" s="6" t="str">
        <f t="shared" si="376"/>
        <v/>
      </c>
      <c r="L8057" s="6" t="str">
        <f t="shared" si="377"/>
        <v/>
      </c>
      <c r="M8057" s="6" t="str">
        <f t="shared" si="375"/>
        <v/>
      </c>
    </row>
    <row r="8058" spans="1:13" x14ac:dyDescent="0.25">
      <c r="A8058"/>
      <c r="B8058" s="1"/>
      <c r="C8058"/>
      <c r="D8058"/>
      <c r="E8058" s="76"/>
      <c r="F8058" s="76"/>
      <c r="G8058" s="2"/>
      <c r="H8058" s="77"/>
      <c r="J8058" s="79" t="str">
        <f>IF(IF(IF(_xlfn.MAXIFS($F$2:$F8057,$C$2:$C8057,$C8058,$B$2:$B8057,$B8058,$A$2:$A8057,$A8058)=0,"",$E8058-_xlfn.MAXIFS($F$2:$F8057,$C$2:$C8057,$C8058,$B$2:$B8057,$B8058,$A$2:$A8057,$A8058))&lt;0,0,IF(_xlfn.MAXIFS($F$2:$F8057,$C$2:$C8057,$C8058,$B$2:$B8057,$B8058,$A$2:$A8057,$A8058)=0,"",$E8058-_xlfn.MAXIFS($F$2:$F8057,$C$2:$C8057,$C8058,$B$2:$B8057,$B8058,$A$2:$A8057,$A8058)))&gt;0.25,"",IF(IF(_xlfn.MAXIFS($F$2:$F8057,$C$2:$C8057,$C8058,$B$2:$B8057,$B8058,$A$2:$A8057,$A8058)=0,"",$E8058-_xlfn.MAXIFS($F$2:$F8057,$C$2:$C8057,$C8058,$B$2:$B8057,$B8058,$A$2:$A8057,$A8058))&lt;0,0,IF(_xlfn.MAXIFS($F$2:$F8057,$C$2:$C8057,$C8058,$B$2:$B8057,$B8058,$A$2:$A8057,$A8058)=0,"",$E8058-_xlfn.MAXIFS($F$2:$F8057,$C$2:$C8057,$C8058,$B$2:$B8057,$B8058,$A$2:$A8057,$A8058))))</f>
        <v/>
      </c>
      <c r="K8058" s="6" t="str">
        <f t="shared" si="376"/>
        <v/>
      </c>
      <c r="L8058" s="6" t="str">
        <f t="shared" si="377"/>
        <v/>
      </c>
      <c r="M8058" s="6" t="str">
        <f t="shared" si="375"/>
        <v/>
      </c>
    </row>
    <row r="8059" spans="1:13" x14ac:dyDescent="0.25">
      <c r="A8059"/>
      <c r="B8059" s="1"/>
      <c r="C8059"/>
      <c r="D8059"/>
      <c r="E8059" s="76"/>
      <c r="F8059" s="76"/>
      <c r="G8059" s="2"/>
      <c r="H8059" s="77"/>
      <c r="J8059" s="79" t="str">
        <f>IF(IF(IF(_xlfn.MAXIFS($F$2:$F8058,$C$2:$C8058,$C8059,$B$2:$B8058,$B8059,$A$2:$A8058,$A8059)=0,"",$E8059-_xlfn.MAXIFS($F$2:$F8058,$C$2:$C8058,$C8059,$B$2:$B8058,$B8059,$A$2:$A8058,$A8059))&lt;0,0,IF(_xlfn.MAXIFS($F$2:$F8058,$C$2:$C8058,$C8059,$B$2:$B8058,$B8059,$A$2:$A8058,$A8059)=0,"",$E8059-_xlfn.MAXIFS($F$2:$F8058,$C$2:$C8058,$C8059,$B$2:$B8058,$B8059,$A$2:$A8058,$A8059)))&gt;0.25,"",IF(IF(_xlfn.MAXIFS($F$2:$F8058,$C$2:$C8058,$C8059,$B$2:$B8058,$B8059,$A$2:$A8058,$A8059)=0,"",$E8059-_xlfn.MAXIFS($F$2:$F8058,$C$2:$C8058,$C8059,$B$2:$B8058,$B8059,$A$2:$A8058,$A8059))&lt;0,0,IF(_xlfn.MAXIFS($F$2:$F8058,$C$2:$C8058,$C8059,$B$2:$B8058,$B8059,$A$2:$A8058,$A8059)=0,"",$E8059-_xlfn.MAXIFS($F$2:$F8058,$C$2:$C8058,$C8059,$B$2:$B8058,$B8059,$A$2:$A8058,$A8059))))</f>
        <v/>
      </c>
      <c r="K8059" s="6" t="str">
        <f t="shared" si="376"/>
        <v/>
      </c>
      <c r="L8059" s="6" t="str">
        <f t="shared" si="377"/>
        <v/>
      </c>
      <c r="M8059" s="6" t="str">
        <f t="shared" si="375"/>
        <v/>
      </c>
    </row>
    <row r="8060" spans="1:13" x14ac:dyDescent="0.25">
      <c r="A8060"/>
      <c r="B8060" s="1"/>
      <c r="C8060"/>
      <c r="D8060"/>
      <c r="E8060" s="76"/>
      <c r="F8060" s="76"/>
      <c r="G8060" s="2"/>
      <c r="H8060" s="77"/>
      <c r="J8060" s="79" t="str">
        <f>IF(IF(IF(_xlfn.MAXIFS($F$2:$F8059,$C$2:$C8059,$C8060,$B$2:$B8059,$B8060,$A$2:$A8059,$A8060)=0,"",$E8060-_xlfn.MAXIFS($F$2:$F8059,$C$2:$C8059,$C8060,$B$2:$B8059,$B8060,$A$2:$A8059,$A8060))&lt;0,0,IF(_xlfn.MAXIFS($F$2:$F8059,$C$2:$C8059,$C8060,$B$2:$B8059,$B8060,$A$2:$A8059,$A8060)=0,"",$E8060-_xlfn.MAXIFS($F$2:$F8059,$C$2:$C8059,$C8060,$B$2:$B8059,$B8060,$A$2:$A8059,$A8060)))&gt;0.25,"",IF(IF(_xlfn.MAXIFS($F$2:$F8059,$C$2:$C8059,$C8060,$B$2:$B8059,$B8060,$A$2:$A8059,$A8060)=0,"",$E8060-_xlfn.MAXIFS($F$2:$F8059,$C$2:$C8059,$C8060,$B$2:$B8059,$B8060,$A$2:$A8059,$A8060))&lt;0,0,IF(_xlfn.MAXIFS($F$2:$F8059,$C$2:$C8059,$C8060,$B$2:$B8059,$B8060,$A$2:$A8059,$A8060)=0,"",$E8060-_xlfn.MAXIFS($F$2:$F8059,$C$2:$C8059,$C8060,$B$2:$B8059,$B8060,$A$2:$A8059,$A8060))))</f>
        <v/>
      </c>
      <c r="K8060" s="6" t="str">
        <f t="shared" si="376"/>
        <v/>
      </c>
      <c r="L8060" s="6" t="str">
        <f t="shared" si="377"/>
        <v/>
      </c>
      <c r="M8060" s="6" t="str">
        <f t="shared" si="375"/>
        <v/>
      </c>
    </row>
    <row r="8061" spans="1:13" x14ac:dyDescent="0.25">
      <c r="A8061"/>
      <c r="B8061" s="1"/>
      <c r="C8061"/>
      <c r="D8061"/>
      <c r="E8061" s="76"/>
      <c r="F8061" s="76"/>
      <c r="G8061" s="2"/>
      <c r="H8061" s="77"/>
      <c r="J8061" s="79" t="str">
        <f>IF(IF(IF(_xlfn.MAXIFS($F$2:$F8060,$C$2:$C8060,$C8061,$B$2:$B8060,$B8061,$A$2:$A8060,$A8061)=0,"",$E8061-_xlfn.MAXIFS($F$2:$F8060,$C$2:$C8060,$C8061,$B$2:$B8060,$B8061,$A$2:$A8060,$A8061))&lt;0,0,IF(_xlfn.MAXIFS($F$2:$F8060,$C$2:$C8060,$C8061,$B$2:$B8060,$B8061,$A$2:$A8060,$A8061)=0,"",$E8061-_xlfn.MAXIFS($F$2:$F8060,$C$2:$C8060,$C8061,$B$2:$B8060,$B8061,$A$2:$A8060,$A8061)))&gt;0.25,"",IF(IF(_xlfn.MAXIFS($F$2:$F8060,$C$2:$C8060,$C8061,$B$2:$B8060,$B8061,$A$2:$A8060,$A8061)=0,"",$E8061-_xlfn.MAXIFS($F$2:$F8060,$C$2:$C8060,$C8061,$B$2:$B8060,$B8061,$A$2:$A8060,$A8061))&lt;0,0,IF(_xlfn.MAXIFS($F$2:$F8060,$C$2:$C8060,$C8061,$B$2:$B8060,$B8061,$A$2:$A8060,$A8061)=0,"",$E8061-_xlfn.MAXIFS($F$2:$F8060,$C$2:$C8060,$C8061,$B$2:$B8060,$B8061,$A$2:$A8060,$A8061))))</f>
        <v/>
      </c>
      <c r="K8061" s="6" t="str">
        <f t="shared" si="376"/>
        <v/>
      </c>
      <c r="L8061" s="6" t="str">
        <f t="shared" si="377"/>
        <v/>
      </c>
      <c r="M8061" s="6" t="str">
        <f t="shared" si="375"/>
        <v/>
      </c>
    </row>
    <row r="8062" spans="1:13" x14ac:dyDescent="0.25">
      <c r="A8062"/>
      <c r="B8062" s="1"/>
      <c r="C8062"/>
      <c r="D8062"/>
      <c r="E8062" s="76"/>
      <c r="F8062" s="76"/>
      <c r="G8062" s="2"/>
      <c r="H8062" s="77"/>
      <c r="J8062" s="79" t="str">
        <f>IF(IF(IF(_xlfn.MAXIFS($F$2:$F8061,$C$2:$C8061,$C8062,$B$2:$B8061,$B8062,$A$2:$A8061,$A8062)=0,"",$E8062-_xlfn.MAXIFS($F$2:$F8061,$C$2:$C8061,$C8062,$B$2:$B8061,$B8062,$A$2:$A8061,$A8062))&lt;0,0,IF(_xlfn.MAXIFS($F$2:$F8061,$C$2:$C8061,$C8062,$B$2:$B8061,$B8062,$A$2:$A8061,$A8062)=0,"",$E8062-_xlfn.MAXIFS($F$2:$F8061,$C$2:$C8061,$C8062,$B$2:$B8061,$B8062,$A$2:$A8061,$A8062)))&gt;0.25,"",IF(IF(_xlfn.MAXIFS($F$2:$F8061,$C$2:$C8061,$C8062,$B$2:$B8061,$B8062,$A$2:$A8061,$A8062)=0,"",$E8062-_xlfn.MAXIFS($F$2:$F8061,$C$2:$C8061,$C8062,$B$2:$B8061,$B8062,$A$2:$A8061,$A8062))&lt;0,0,IF(_xlfn.MAXIFS($F$2:$F8061,$C$2:$C8061,$C8062,$B$2:$B8061,$B8062,$A$2:$A8061,$A8062)=0,"",$E8062-_xlfn.MAXIFS($F$2:$F8061,$C$2:$C8061,$C8062,$B$2:$B8061,$B8062,$A$2:$A8061,$A8062))))</f>
        <v/>
      </c>
      <c r="K8062" s="6" t="str">
        <f t="shared" si="376"/>
        <v/>
      </c>
      <c r="L8062" s="6" t="str">
        <f t="shared" si="377"/>
        <v/>
      </c>
      <c r="M8062" s="6" t="str">
        <f t="shared" si="375"/>
        <v/>
      </c>
    </row>
    <row r="8063" spans="1:13" x14ac:dyDescent="0.25">
      <c r="A8063"/>
      <c r="B8063" s="1"/>
      <c r="C8063"/>
      <c r="D8063"/>
      <c r="E8063" s="76"/>
      <c r="F8063" s="76"/>
      <c r="G8063" s="2"/>
      <c r="H8063" s="77"/>
      <c r="J8063" s="79" t="str">
        <f>IF(IF(IF(_xlfn.MAXIFS($F$2:$F8062,$C$2:$C8062,$C8063,$B$2:$B8062,$B8063,$A$2:$A8062,$A8063)=0,"",$E8063-_xlfn.MAXIFS($F$2:$F8062,$C$2:$C8062,$C8063,$B$2:$B8062,$B8063,$A$2:$A8062,$A8063))&lt;0,0,IF(_xlfn.MAXIFS($F$2:$F8062,$C$2:$C8062,$C8063,$B$2:$B8062,$B8063,$A$2:$A8062,$A8063)=0,"",$E8063-_xlfn.MAXIFS($F$2:$F8062,$C$2:$C8062,$C8063,$B$2:$B8062,$B8063,$A$2:$A8062,$A8063)))&gt;0.25,"",IF(IF(_xlfn.MAXIFS($F$2:$F8062,$C$2:$C8062,$C8063,$B$2:$B8062,$B8063,$A$2:$A8062,$A8063)=0,"",$E8063-_xlfn.MAXIFS($F$2:$F8062,$C$2:$C8062,$C8063,$B$2:$B8062,$B8063,$A$2:$A8062,$A8063))&lt;0,0,IF(_xlfn.MAXIFS($F$2:$F8062,$C$2:$C8062,$C8063,$B$2:$B8062,$B8063,$A$2:$A8062,$A8063)=0,"",$E8063-_xlfn.MAXIFS($F$2:$F8062,$C$2:$C8062,$C8063,$B$2:$B8062,$B8063,$A$2:$A8062,$A8063))))</f>
        <v/>
      </c>
      <c r="K8063" s="6" t="str">
        <f t="shared" si="376"/>
        <v/>
      </c>
      <c r="L8063" s="6" t="str">
        <f t="shared" si="377"/>
        <v/>
      </c>
      <c r="M8063" s="6" t="str">
        <f t="shared" si="375"/>
        <v/>
      </c>
    </row>
    <row r="8064" spans="1:13" x14ac:dyDescent="0.25">
      <c r="A8064"/>
      <c r="B8064" s="1"/>
      <c r="C8064"/>
      <c r="D8064"/>
      <c r="E8064" s="76"/>
      <c r="F8064" s="76"/>
      <c r="G8064" s="2"/>
      <c r="H8064" s="77"/>
      <c r="J8064" s="79" t="str">
        <f>IF(IF(IF(_xlfn.MAXIFS($F$2:$F8063,$C$2:$C8063,$C8064,$B$2:$B8063,$B8064,$A$2:$A8063,$A8064)=0,"",$E8064-_xlfn.MAXIFS($F$2:$F8063,$C$2:$C8063,$C8064,$B$2:$B8063,$B8064,$A$2:$A8063,$A8064))&lt;0,0,IF(_xlfn.MAXIFS($F$2:$F8063,$C$2:$C8063,$C8064,$B$2:$B8063,$B8064,$A$2:$A8063,$A8064)=0,"",$E8064-_xlfn.MAXIFS($F$2:$F8063,$C$2:$C8063,$C8064,$B$2:$B8063,$B8064,$A$2:$A8063,$A8064)))&gt;0.25,"",IF(IF(_xlfn.MAXIFS($F$2:$F8063,$C$2:$C8063,$C8064,$B$2:$B8063,$B8064,$A$2:$A8063,$A8064)=0,"",$E8064-_xlfn.MAXIFS($F$2:$F8063,$C$2:$C8063,$C8064,$B$2:$B8063,$B8064,$A$2:$A8063,$A8064))&lt;0,0,IF(_xlfn.MAXIFS($F$2:$F8063,$C$2:$C8063,$C8064,$B$2:$B8063,$B8064,$A$2:$A8063,$A8064)=0,"",$E8064-_xlfn.MAXIFS($F$2:$F8063,$C$2:$C8063,$C8064,$B$2:$B8063,$B8064,$A$2:$A8063,$A8064))))</f>
        <v/>
      </c>
      <c r="K8064" s="6" t="str">
        <f t="shared" si="376"/>
        <v/>
      </c>
      <c r="L8064" s="6" t="str">
        <f t="shared" si="377"/>
        <v/>
      </c>
      <c r="M8064" s="6" t="str">
        <f t="shared" si="375"/>
        <v/>
      </c>
    </row>
    <row r="8065" spans="1:13" x14ac:dyDescent="0.25">
      <c r="A8065"/>
      <c r="B8065" s="1"/>
      <c r="C8065"/>
      <c r="D8065"/>
      <c r="E8065" s="76"/>
      <c r="F8065" s="76"/>
      <c r="G8065" s="2"/>
      <c r="H8065" s="77"/>
      <c r="J8065" s="79" t="str">
        <f>IF(IF(IF(_xlfn.MAXIFS($F$2:$F8064,$C$2:$C8064,$C8065,$B$2:$B8064,$B8065,$A$2:$A8064,$A8065)=0,"",$E8065-_xlfn.MAXIFS($F$2:$F8064,$C$2:$C8064,$C8065,$B$2:$B8064,$B8065,$A$2:$A8064,$A8065))&lt;0,0,IF(_xlfn.MAXIFS($F$2:$F8064,$C$2:$C8064,$C8065,$B$2:$B8064,$B8065,$A$2:$A8064,$A8065)=0,"",$E8065-_xlfn.MAXIFS($F$2:$F8064,$C$2:$C8064,$C8065,$B$2:$B8064,$B8065,$A$2:$A8064,$A8065)))&gt;0.25,"",IF(IF(_xlfn.MAXIFS($F$2:$F8064,$C$2:$C8064,$C8065,$B$2:$B8064,$B8065,$A$2:$A8064,$A8065)=0,"",$E8065-_xlfn.MAXIFS($F$2:$F8064,$C$2:$C8064,$C8065,$B$2:$B8064,$B8065,$A$2:$A8064,$A8065))&lt;0,0,IF(_xlfn.MAXIFS($F$2:$F8064,$C$2:$C8064,$C8065,$B$2:$B8064,$B8065,$A$2:$A8064,$A8065)=0,"",$E8065-_xlfn.MAXIFS($F$2:$F8064,$C$2:$C8064,$C8065,$B$2:$B8064,$B8065,$A$2:$A8064,$A8065))))</f>
        <v/>
      </c>
      <c r="K8065" s="6" t="str">
        <f t="shared" si="376"/>
        <v/>
      </c>
      <c r="L8065" s="6" t="str">
        <f t="shared" si="377"/>
        <v/>
      </c>
      <c r="M8065" s="6" t="str">
        <f t="shared" si="375"/>
        <v/>
      </c>
    </row>
    <row r="8066" spans="1:13" x14ac:dyDescent="0.25">
      <c r="A8066"/>
      <c r="B8066" s="1"/>
      <c r="C8066"/>
      <c r="D8066"/>
      <c r="E8066" s="76"/>
      <c r="F8066" s="76"/>
      <c r="G8066" s="2"/>
      <c r="H8066" s="77"/>
      <c r="J8066" s="79" t="str">
        <f>IF(IF(IF(_xlfn.MAXIFS($F$2:$F8065,$C$2:$C8065,$C8066,$B$2:$B8065,$B8066,$A$2:$A8065,$A8066)=0,"",$E8066-_xlfn.MAXIFS($F$2:$F8065,$C$2:$C8065,$C8066,$B$2:$B8065,$B8066,$A$2:$A8065,$A8066))&lt;0,0,IF(_xlfn.MAXIFS($F$2:$F8065,$C$2:$C8065,$C8066,$B$2:$B8065,$B8066,$A$2:$A8065,$A8066)=0,"",$E8066-_xlfn.MAXIFS($F$2:$F8065,$C$2:$C8065,$C8066,$B$2:$B8065,$B8066,$A$2:$A8065,$A8066)))&gt;0.25,"",IF(IF(_xlfn.MAXIFS($F$2:$F8065,$C$2:$C8065,$C8066,$B$2:$B8065,$B8066,$A$2:$A8065,$A8066)=0,"",$E8066-_xlfn.MAXIFS($F$2:$F8065,$C$2:$C8065,$C8066,$B$2:$B8065,$B8066,$A$2:$A8065,$A8066))&lt;0,0,IF(_xlfn.MAXIFS($F$2:$F8065,$C$2:$C8065,$C8066,$B$2:$B8065,$B8066,$A$2:$A8065,$A8066)=0,"",$E8066-_xlfn.MAXIFS($F$2:$F8065,$C$2:$C8065,$C8066,$B$2:$B8065,$B8066,$A$2:$A8065,$A8066))))</f>
        <v/>
      </c>
      <c r="K8066" s="6" t="str">
        <f t="shared" si="376"/>
        <v/>
      </c>
      <c r="L8066" s="6" t="str">
        <f t="shared" si="377"/>
        <v/>
      </c>
      <c r="M8066" s="6" t="str">
        <f t="shared" ref="M8066:M8129" si="378">IF($A8066="","",IF(AND($K8066&gt;=10,$K8066&lt;=13),"Y",IF(AND($K8066=14,$L8066="EARLY"),"Y","N")))</f>
        <v/>
      </c>
    </row>
    <row r="8067" spans="1:13" x14ac:dyDescent="0.25">
      <c r="A8067"/>
      <c r="B8067" s="1"/>
      <c r="C8067"/>
      <c r="D8067"/>
      <c r="E8067" s="76"/>
      <c r="F8067" s="76"/>
      <c r="G8067" s="2"/>
      <c r="H8067" s="77"/>
      <c r="J8067" s="79" t="str">
        <f>IF(IF(IF(_xlfn.MAXIFS($F$2:$F8066,$C$2:$C8066,$C8067,$B$2:$B8066,$B8067,$A$2:$A8066,$A8067)=0,"",$E8067-_xlfn.MAXIFS($F$2:$F8066,$C$2:$C8066,$C8067,$B$2:$B8066,$B8067,$A$2:$A8066,$A8067))&lt;0,0,IF(_xlfn.MAXIFS($F$2:$F8066,$C$2:$C8066,$C8067,$B$2:$B8066,$B8067,$A$2:$A8066,$A8067)=0,"",$E8067-_xlfn.MAXIFS($F$2:$F8066,$C$2:$C8066,$C8067,$B$2:$B8066,$B8067,$A$2:$A8066,$A8067)))&gt;0.25,"",IF(IF(_xlfn.MAXIFS($F$2:$F8066,$C$2:$C8066,$C8067,$B$2:$B8066,$B8067,$A$2:$A8066,$A8067)=0,"",$E8067-_xlfn.MAXIFS($F$2:$F8066,$C$2:$C8066,$C8067,$B$2:$B8066,$B8067,$A$2:$A8066,$A8067))&lt;0,0,IF(_xlfn.MAXIFS($F$2:$F8066,$C$2:$C8066,$C8067,$B$2:$B8066,$B8067,$A$2:$A8066,$A8067)=0,"",$E8067-_xlfn.MAXIFS($F$2:$F8066,$C$2:$C8066,$C8067,$B$2:$B8066,$B8067,$A$2:$A8066,$A8067))))</f>
        <v/>
      </c>
      <c r="K8067" s="6" t="str">
        <f t="shared" ref="K8067:K8130" si="379">IF($J8067="","",IF(HOUR($E8067)&gt;19,19,IF(HOUR($E8067)&lt;5,5,HOUR($E8067))))</f>
        <v/>
      </c>
      <c r="L8067" s="6" t="str">
        <f t="shared" ref="L8067:L8130" si="380">IF($J8067="","",IF(MINUTE($E8067)&lt;30,"EARLY","LATE"))</f>
        <v/>
      </c>
      <c r="M8067" s="6" t="str">
        <f t="shared" si="378"/>
        <v/>
      </c>
    </row>
    <row r="8068" spans="1:13" x14ac:dyDescent="0.25">
      <c r="A8068"/>
      <c r="B8068" s="1"/>
      <c r="C8068"/>
      <c r="D8068"/>
      <c r="E8068" s="76"/>
      <c r="F8068" s="76"/>
      <c r="G8068" s="2"/>
      <c r="H8068" s="77"/>
      <c r="J8068" s="79" t="str">
        <f>IF(IF(IF(_xlfn.MAXIFS($F$2:$F8067,$C$2:$C8067,$C8068,$B$2:$B8067,$B8068,$A$2:$A8067,$A8068)=0,"",$E8068-_xlfn.MAXIFS($F$2:$F8067,$C$2:$C8067,$C8068,$B$2:$B8067,$B8068,$A$2:$A8067,$A8068))&lt;0,0,IF(_xlfn.MAXIFS($F$2:$F8067,$C$2:$C8067,$C8068,$B$2:$B8067,$B8068,$A$2:$A8067,$A8068)=0,"",$E8068-_xlfn.MAXIFS($F$2:$F8067,$C$2:$C8067,$C8068,$B$2:$B8067,$B8068,$A$2:$A8067,$A8068)))&gt;0.25,"",IF(IF(_xlfn.MAXIFS($F$2:$F8067,$C$2:$C8067,$C8068,$B$2:$B8067,$B8068,$A$2:$A8067,$A8068)=0,"",$E8068-_xlfn.MAXIFS($F$2:$F8067,$C$2:$C8067,$C8068,$B$2:$B8067,$B8068,$A$2:$A8067,$A8068))&lt;0,0,IF(_xlfn.MAXIFS($F$2:$F8067,$C$2:$C8067,$C8068,$B$2:$B8067,$B8068,$A$2:$A8067,$A8068)=0,"",$E8068-_xlfn.MAXIFS($F$2:$F8067,$C$2:$C8067,$C8068,$B$2:$B8067,$B8068,$A$2:$A8067,$A8068))))</f>
        <v/>
      </c>
      <c r="K8068" s="6" t="str">
        <f t="shared" si="379"/>
        <v/>
      </c>
      <c r="L8068" s="6" t="str">
        <f t="shared" si="380"/>
        <v/>
      </c>
      <c r="M8068" s="6" t="str">
        <f t="shared" si="378"/>
        <v/>
      </c>
    </row>
    <row r="8069" spans="1:13" x14ac:dyDescent="0.25">
      <c r="A8069"/>
      <c r="B8069" s="1"/>
      <c r="C8069"/>
      <c r="D8069"/>
      <c r="E8069" s="76"/>
      <c r="F8069" s="76"/>
      <c r="G8069" s="2"/>
      <c r="H8069" s="77"/>
      <c r="J8069" s="79" t="str">
        <f>IF(IF(IF(_xlfn.MAXIFS($F$2:$F8068,$C$2:$C8068,$C8069,$B$2:$B8068,$B8069,$A$2:$A8068,$A8069)=0,"",$E8069-_xlfn.MAXIFS($F$2:$F8068,$C$2:$C8068,$C8069,$B$2:$B8068,$B8069,$A$2:$A8068,$A8069))&lt;0,0,IF(_xlfn.MAXIFS($F$2:$F8068,$C$2:$C8068,$C8069,$B$2:$B8068,$B8069,$A$2:$A8068,$A8069)=0,"",$E8069-_xlfn.MAXIFS($F$2:$F8068,$C$2:$C8068,$C8069,$B$2:$B8068,$B8069,$A$2:$A8068,$A8069)))&gt;0.25,"",IF(IF(_xlfn.MAXIFS($F$2:$F8068,$C$2:$C8068,$C8069,$B$2:$B8068,$B8069,$A$2:$A8068,$A8069)=0,"",$E8069-_xlfn.MAXIFS($F$2:$F8068,$C$2:$C8068,$C8069,$B$2:$B8068,$B8069,$A$2:$A8068,$A8069))&lt;0,0,IF(_xlfn.MAXIFS($F$2:$F8068,$C$2:$C8068,$C8069,$B$2:$B8068,$B8069,$A$2:$A8068,$A8069)=0,"",$E8069-_xlfn.MAXIFS($F$2:$F8068,$C$2:$C8068,$C8069,$B$2:$B8068,$B8069,$A$2:$A8068,$A8069))))</f>
        <v/>
      </c>
      <c r="K8069" s="6" t="str">
        <f t="shared" si="379"/>
        <v/>
      </c>
      <c r="L8069" s="6" t="str">
        <f t="shared" si="380"/>
        <v/>
      </c>
      <c r="M8069" s="6" t="str">
        <f t="shared" si="378"/>
        <v/>
      </c>
    </row>
    <row r="8070" spans="1:13" x14ac:dyDescent="0.25">
      <c r="A8070"/>
      <c r="B8070" s="1"/>
      <c r="C8070"/>
      <c r="D8070"/>
      <c r="E8070" s="76"/>
      <c r="F8070" s="76"/>
      <c r="G8070" s="2"/>
      <c r="H8070" s="77"/>
      <c r="J8070" s="79" t="str">
        <f>IF(IF(IF(_xlfn.MAXIFS($F$2:$F8069,$C$2:$C8069,$C8070,$B$2:$B8069,$B8070,$A$2:$A8069,$A8070)=0,"",$E8070-_xlfn.MAXIFS($F$2:$F8069,$C$2:$C8069,$C8070,$B$2:$B8069,$B8070,$A$2:$A8069,$A8070))&lt;0,0,IF(_xlfn.MAXIFS($F$2:$F8069,$C$2:$C8069,$C8070,$B$2:$B8069,$B8070,$A$2:$A8069,$A8070)=0,"",$E8070-_xlfn.MAXIFS($F$2:$F8069,$C$2:$C8069,$C8070,$B$2:$B8069,$B8070,$A$2:$A8069,$A8070)))&gt;0.25,"",IF(IF(_xlfn.MAXIFS($F$2:$F8069,$C$2:$C8069,$C8070,$B$2:$B8069,$B8070,$A$2:$A8069,$A8070)=0,"",$E8070-_xlfn.MAXIFS($F$2:$F8069,$C$2:$C8069,$C8070,$B$2:$B8069,$B8070,$A$2:$A8069,$A8070))&lt;0,0,IF(_xlfn.MAXIFS($F$2:$F8069,$C$2:$C8069,$C8070,$B$2:$B8069,$B8070,$A$2:$A8069,$A8070)=0,"",$E8070-_xlfn.MAXIFS($F$2:$F8069,$C$2:$C8069,$C8070,$B$2:$B8069,$B8070,$A$2:$A8069,$A8070))))</f>
        <v/>
      </c>
      <c r="K8070" s="6" t="str">
        <f t="shared" si="379"/>
        <v/>
      </c>
      <c r="L8070" s="6" t="str">
        <f t="shared" si="380"/>
        <v/>
      </c>
      <c r="M8070" s="6" t="str">
        <f t="shared" si="378"/>
        <v/>
      </c>
    </row>
    <row r="8071" spans="1:13" x14ac:dyDescent="0.25">
      <c r="A8071"/>
      <c r="B8071" s="1"/>
      <c r="C8071"/>
      <c r="D8071"/>
      <c r="E8071" s="76"/>
      <c r="F8071" s="76"/>
      <c r="G8071" s="2"/>
      <c r="H8071" s="77"/>
      <c r="J8071" s="79" t="str">
        <f>IF(IF(IF(_xlfn.MAXIFS($F$2:$F8070,$C$2:$C8070,$C8071,$B$2:$B8070,$B8071,$A$2:$A8070,$A8071)=0,"",$E8071-_xlfn.MAXIFS($F$2:$F8070,$C$2:$C8070,$C8071,$B$2:$B8070,$B8071,$A$2:$A8070,$A8071))&lt;0,0,IF(_xlfn.MAXIFS($F$2:$F8070,$C$2:$C8070,$C8071,$B$2:$B8070,$B8071,$A$2:$A8070,$A8071)=0,"",$E8071-_xlfn.MAXIFS($F$2:$F8070,$C$2:$C8070,$C8071,$B$2:$B8070,$B8071,$A$2:$A8070,$A8071)))&gt;0.25,"",IF(IF(_xlfn.MAXIFS($F$2:$F8070,$C$2:$C8070,$C8071,$B$2:$B8070,$B8071,$A$2:$A8070,$A8071)=0,"",$E8071-_xlfn.MAXIFS($F$2:$F8070,$C$2:$C8070,$C8071,$B$2:$B8070,$B8071,$A$2:$A8070,$A8071))&lt;0,0,IF(_xlfn.MAXIFS($F$2:$F8070,$C$2:$C8070,$C8071,$B$2:$B8070,$B8071,$A$2:$A8070,$A8071)=0,"",$E8071-_xlfn.MAXIFS($F$2:$F8070,$C$2:$C8070,$C8071,$B$2:$B8070,$B8071,$A$2:$A8070,$A8071))))</f>
        <v/>
      </c>
      <c r="K8071" s="6" t="str">
        <f t="shared" si="379"/>
        <v/>
      </c>
      <c r="L8071" s="6" t="str">
        <f t="shared" si="380"/>
        <v/>
      </c>
      <c r="M8071" s="6" t="str">
        <f t="shared" si="378"/>
        <v/>
      </c>
    </row>
    <row r="8072" spans="1:13" x14ac:dyDescent="0.25">
      <c r="A8072"/>
      <c r="B8072" s="1"/>
      <c r="C8072"/>
      <c r="D8072"/>
      <c r="E8072" s="76"/>
      <c r="F8072" s="76"/>
      <c r="G8072" s="2"/>
      <c r="H8072" s="77"/>
      <c r="J8072" s="79" t="str">
        <f>IF(IF(IF(_xlfn.MAXIFS($F$2:$F8071,$C$2:$C8071,$C8072,$B$2:$B8071,$B8072,$A$2:$A8071,$A8072)=0,"",$E8072-_xlfn.MAXIFS($F$2:$F8071,$C$2:$C8071,$C8072,$B$2:$B8071,$B8072,$A$2:$A8071,$A8072))&lt;0,0,IF(_xlfn.MAXIFS($F$2:$F8071,$C$2:$C8071,$C8072,$B$2:$B8071,$B8072,$A$2:$A8071,$A8072)=0,"",$E8072-_xlfn.MAXIFS($F$2:$F8071,$C$2:$C8071,$C8072,$B$2:$B8071,$B8072,$A$2:$A8071,$A8072)))&gt;0.25,"",IF(IF(_xlfn.MAXIFS($F$2:$F8071,$C$2:$C8071,$C8072,$B$2:$B8071,$B8072,$A$2:$A8071,$A8072)=0,"",$E8072-_xlfn.MAXIFS($F$2:$F8071,$C$2:$C8071,$C8072,$B$2:$B8071,$B8072,$A$2:$A8071,$A8072))&lt;0,0,IF(_xlfn.MAXIFS($F$2:$F8071,$C$2:$C8071,$C8072,$B$2:$B8071,$B8072,$A$2:$A8071,$A8072)=0,"",$E8072-_xlfn.MAXIFS($F$2:$F8071,$C$2:$C8071,$C8072,$B$2:$B8071,$B8072,$A$2:$A8071,$A8072))))</f>
        <v/>
      </c>
      <c r="K8072" s="6" t="str">
        <f t="shared" si="379"/>
        <v/>
      </c>
      <c r="L8072" s="6" t="str">
        <f t="shared" si="380"/>
        <v/>
      </c>
      <c r="M8072" s="6" t="str">
        <f t="shared" si="378"/>
        <v/>
      </c>
    </row>
    <row r="8073" spans="1:13" x14ac:dyDescent="0.25">
      <c r="A8073"/>
      <c r="B8073" s="1"/>
      <c r="C8073"/>
      <c r="D8073"/>
      <c r="E8073" s="76"/>
      <c r="F8073" s="76"/>
      <c r="G8073" s="2"/>
      <c r="H8073" s="77"/>
      <c r="J8073" s="79" t="str">
        <f>IF(IF(IF(_xlfn.MAXIFS($F$2:$F8072,$C$2:$C8072,$C8073,$B$2:$B8072,$B8073,$A$2:$A8072,$A8073)=0,"",$E8073-_xlfn.MAXIFS($F$2:$F8072,$C$2:$C8072,$C8073,$B$2:$B8072,$B8073,$A$2:$A8072,$A8073))&lt;0,0,IF(_xlfn.MAXIFS($F$2:$F8072,$C$2:$C8072,$C8073,$B$2:$B8072,$B8073,$A$2:$A8072,$A8073)=0,"",$E8073-_xlfn.MAXIFS($F$2:$F8072,$C$2:$C8072,$C8073,$B$2:$B8072,$B8073,$A$2:$A8072,$A8073)))&gt;0.25,"",IF(IF(_xlfn.MAXIFS($F$2:$F8072,$C$2:$C8072,$C8073,$B$2:$B8072,$B8073,$A$2:$A8072,$A8073)=0,"",$E8073-_xlfn.MAXIFS($F$2:$F8072,$C$2:$C8072,$C8073,$B$2:$B8072,$B8073,$A$2:$A8072,$A8073))&lt;0,0,IF(_xlfn.MAXIFS($F$2:$F8072,$C$2:$C8072,$C8073,$B$2:$B8072,$B8073,$A$2:$A8072,$A8073)=0,"",$E8073-_xlfn.MAXIFS($F$2:$F8072,$C$2:$C8072,$C8073,$B$2:$B8072,$B8073,$A$2:$A8072,$A8073))))</f>
        <v/>
      </c>
      <c r="K8073" s="6" t="str">
        <f t="shared" si="379"/>
        <v/>
      </c>
      <c r="L8073" s="6" t="str">
        <f t="shared" si="380"/>
        <v/>
      </c>
      <c r="M8073" s="6" t="str">
        <f t="shared" si="378"/>
        <v/>
      </c>
    </row>
    <row r="8074" spans="1:13" x14ac:dyDescent="0.25">
      <c r="A8074"/>
      <c r="B8074" s="1"/>
      <c r="C8074"/>
      <c r="D8074"/>
      <c r="E8074" s="76"/>
      <c r="F8074" s="76"/>
      <c r="G8074" s="2"/>
      <c r="H8074" s="77"/>
      <c r="J8074" s="79" t="str">
        <f>IF(IF(IF(_xlfn.MAXIFS($F$2:$F8073,$C$2:$C8073,$C8074,$B$2:$B8073,$B8074,$A$2:$A8073,$A8074)=0,"",$E8074-_xlfn.MAXIFS($F$2:$F8073,$C$2:$C8073,$C8074,$B$2:$B8073,$B8074,$A$2:$A8073,$A8074))&lt;0,0,IF(_xlfn.MAXIFS($F$2:$F8073,$C$2:$C8073,$C8074,$B$2:$B8073,$B8074,$A$2:$A8073,$A8074)=0,"",$E8074-_xlfn.MAXIFS($F$2:$F8073,$C$2:$C8073,$C8074,$B$2:$B8073,$B8074,$A$2:$A8073,$A8074)))&gt;0.25,"",IF(IF(_xlfn.MAXIFS($F$2:$F8073,$C$2:$C8073,$C8074,$B$2:$B8073,$B8074,$A$2:$A8073,$A8074)=0,"",$E8074-_xlfn.MAXIFS($F$2:$F8073,$C$2:$C8073,$C8074,$B$2:$B8073,$B8074,$A$2:$A8073,$A8074))&lt;0,0,IF(_xlfn.MAXIFS($F$2:$F8073,$C$2:$C8073,$C8074,$B$2:$B8073,$B8074,$A$2:$A8073,$A8074)=0,"",$E8074-_xlfn.MAXIFS($F$2:$F8073,$C$2:$C8073,$C8074,$B$2:$B8073,$B8074,$A$2:$A8073,$A8074))))</f>
        <v/>
      </c>
      <c r="K8074" s="6" t="str">
        <f t="shared" si="379"/>
        <v/>
      </c>
      <c r="L8074" s="6" t="str">
        <f t="shared" si="380"/>
        <v/>
      </c>
      <c r="M8074" s="6" t="str">
        <f t="shared" si="378"/>
        <v/>
      </c>
    </row>
    <row r="8075" spans="1:13" x14ac:dyDescent="0.25">
      <c r="A8075"/>
      <c r="B8075" s="1"/>
      <c r="C8075"/>
      <c r="D8075"/>
      <c r="E8075" s="76"/>
      <c r="F8075" s="76"/>
      <c r="G8075" s="2"/>
      <c r="H8075" s="77"/>
      <c r="J8075" s="79" t="str">
        <f>IF(IF(IF(_xlfn.MAXIFS($F$2:$F8074,$C$2:$C8074,$C8075,$B$2:$B8074,$B8075,$A$2:$A8074,$A8075)=0,"",$E8075-_xlfn.MAXIFS($F$2:$F8074,$C$2:$C8074,$C8075,$B$2:$B8074,$B8075,$A$2:$A8074,$A8075))&lt;0,0,IF(_xlfn.MAXIFS($F$2:$F8074,$C$2:$C8074,$C8075,$B$2:$B8074,$B8075,$A$2:$A8074,$A8075)=0,"",$E8075-_xlfn.MAXIFS($F$2:$F8074,$C$2:$C8074,$C8075,$B$2:$B8074,$B8075,$A$2:$A8074,$A8075)))&gt;0.25,"",IF(IF(_xlfn.MAXIFS($F$2:$F8074,$C$2:$C8074,$C8075,$B$2:$B8074,$B8075,$A$2:$A8074,$A8075)=0,"",$E8075-_xlfn.MAXIFS($F$2:$F8074,$C$2:$C8074,$C8075,$B$2:$B8074,$B8075,$A$2:$A8074,$A8075))&lt;0,0,IF(_xlfn.MAXIFS($F$2:$F8074,$C$2:$C8074,$C8075,$B$2:$B8074,$B8075,$A$2:$A8074,$A8075)=0,"",$E8075-_xlfn.MAXIFS($F$2:$F8074,$C$2:$C8074,$C8075,$B$2:$B8074,$B8075,$A$2:$A8074,$A8075))))</f>
        <v/>
      </c>
      <c r="K8075" s="6" t="str">
        <f t="shared" si="379"/>
        <v/>
      </c>
      <c r="L8075" s="6" t="str">
        <f t="shared" si="380"/>
        <v/>
      </c>
      <c r="M8075" s="6" t="str">
        <f t="shared" si="378"/>
        <v/>
      </c>
    </row>
    <row r="8076" spans="1:13" x14ac:dyDescent="0.25">
      <c r="A8076"/>
      <c r="B8076" s="1"/>
      <c r="C8076"/>
      <c r="D8076"/>
      <c r="E8076" s="76"/>
      <c r="F8076" s="76"/>
      <c r="G8076" s="2"/>
      <c r="H8076" s="77"/>
      <c r="J8076" s="79" t="str">
        <f>IF(IF(IF(_xlfn.MAXIFS($F$2:$F8075,$C$2:$C8075,$C8076,$B$2:$B8075,$B8076,$A$2:$A8075,$A8076)=0,"",$E8076-_xlfn.MAXIFS($F$2:$F8075,$C$2:$C8075,$C8076,$B$2:$B8075,$B8076,$A$2:$A8075,$A8076))&lt;0,0,IF(_xlfn.MAXIFS($F$2:$F8075,$C$2:$C8075,$C8076,$B$2:$B8075,$B8076,$A$2:$A8075,$A8076)=0,"",$E8076-_xlfn.MAXIFS($F$2:$F8075,$C$2:$C8075,$C8076,$B$2:$B8075,$B8076,$A$2:$A8075,$A8076)))&gt;0.25,"",IF(IF(_xlfn.MAXIFS($F$2:$F8075,$C$2:$C8075,$C8076,$B$2:$B8075,$B8076,$A$2:$A8075,$A8076)=0,"",$E8076-_xlfn.MAXIFS($F$2:$F8075,$C$2:$C8075,$C8076,$B$2:$B8075,$B8076,$A$2:$A8075,$A8076))&lt;0,0,IF(_xlfn.MAXIFS($F$2:$F8075,$C$2:$C8075,$C8076,$B$2:$B8075,$B8076,$A$2:$A8075,$A8076)=0,"",$E8076-_xlfn.MAXIFS($F$2:$F8075,$C$2:$C8075,$C8076,$B$2:$B8075,$B8076,$A$2:$A8075,$A8076))))</f>
        <v/>
      </c>
      <c r="K8076" s="6" t="str">
        <f t="shared" si="379"/>
        <v/>
      </c>
      <c r="L8076" s="6" t="str">
        <f t="shared" si="380"/>
        <v/>
      </c>
      <c r="M8076" s="6" t="str">
        <f t="shared" si="378"/>
        <v/>
      </c>
    </row>
    <row r="8077" spans="1:13" x14ac:dyDescent="0.25">
      <c r="A8077"/>
      <c r="B8077" s="1"/>
      <c r="C8077"/>
      <c r="D8077"/>
      <c r="E8077" s="76"/>
      <c r="F8077" s="76"/>
      <c r="G8077" s="2"/>
      <c r="H8077" s="77"/>
      <c r="J8077" s="79" t="str">
        <f>IF(IF(IF(_xlfn.MAXIFS($F$2:$F8076,$C$2:$C8076,$C8077,$B$2:$B8076,$B8077,$A$2:$A8076,$A8077)=0,"",$E8077-_xlfn.MAXIFS($F$2:$F8076,$C$2:$C8076,$C8077,$B$2:$B8076,$B8077,$A$2:$A8076,$A8077))&lt;0,0,IF(_xlfn.MAXIFS($F$2:$F8076,$C$2:$C8076,$C8077,$B$2:$B8076,$B8077,$A$2:$A8076,$A8077)=0,"",$E8077-_xlfn.MAXIFS($F$2:$F8076,$C$2:$C8076,$C8077,$B$2:$B8076,$B8077,$A$2:$A8076,$A8077)))&gt;0.25,"",IF(IF(_xlfn.MAXIFS($F$2:$F8076,$C$2:$C8076,$C8077,$B$2:$B8076,$B8077,$A$2:$A8076,$A8077)=0,"",$E8077-_xlfn.MAXIFS($F$2:$F8076,$C$2:$C8076,$C8077,$B$2:$B8076,$B8077,$A$2:$A8076,$A8077))&lt;0,0,IF(_xlfn.MAXIFS($F$2:$F8076,$C$2:$C8076,$C8077,$B$2:$B8076,$B8077,$A$2:$A8076,$A8077)=0,"",$E8077-_xlfn.MAXIFS($F$2:$F8076,$C$2:$C8076,$C8077,$B$2:$B8076,$B8077,$A$2:$A8076,$A8077))))</f>
        <v/>
      </c>
      <c r="K8077" s="6" t="str">
        <f t="shared" si="379"/>
        <v/>
      </c>
      <c r="L8077" s="6" t="str">
        <f t="shared" si="380"/>
        <v/>
      </c>
      <c r="M8077" s="6" t="str">
        <f t="shared" si="378"/>
        <v/>
      </c>
    </row>
    <row r="8078" spans="1:13" x14ac:dyDescent="0.25">
      <c r="A8078"/>
      <c r="B8078" s="1"/>
      <c r="C8078"/>
      <c r="D8078"/>
      <c r="E8078" s="76"/>
      <c r="F8078" s="76"/>
      <c r="G8078" s="2"/>
      <c r="H8078" s="77"/>
      <c r="J8078" s="79" t="str">
        <f>IF(IF(IF(_xlfn.MAXIFS($F$2:$F8077,$C$2:$C8077,$C8078,$B$2:$B8077,$B8078,$A$2:$A8077,$A8078)=0,"",$E8078-_xlfn.MAXIFS($F$2:$F8077,$C$2:$C8077,$C8078,$B$2:$B8077,$B8078,$A$2:$A8077,$A8078))&lt;0,0,IF(_xlfn.MAXIFS($F$2:$F8077,$C$2:$C8077,$C8078,$B$2:$B8077,$B8078,$A$2:$A8077,$A8078)=0,"",$E8078-_xlfn.MAXIFS($F$2:$F8077,$C$2:$C8077,$C8078,$B$2:$B8077,$B8078,$A$2:$A8077,$A8078)))&gt;0.25,"",IF(IF(_xlfn.MAXIFS($F$2:$F8077,$C$2:$C8077,$C8078,$B$2:$B8077,$B8078,$A$2:$A8077,$A8078)=0,"",$E8078-_xlfn.MAXIFS($F$2:$F8077,$C$2:$C8077,$C8078,$B$2:$B8077,$B8078,$A$2:$A8077,$A8078))&lt;0,0,IF(_xlfn.MAXIFS($F$2:$F8077,$C$2:$C8077,$C8078,$B$2:$B8077,$B8078,$A$2:$A8077,$A8078)=0,"",$E8078-_xlfn.MAXIFS($F$2:$F8077,$C$2:$C8077,$C8078,$B$2:$B8077,$B8078,$A$2:$A8077,$A8078))))</f>
        <v/>
      </c>
      <c r="K8078" s="6" t="str">
        <f t="shared" si="379"/>
        <v/>
      </c>
      <c r="L8078" s="6" t="str">
        <f t="shared" si="380"/>
        <v/>
      </c>
      <c r="M8078" s="6" t="str">
        <f t="shared" si="378"/>
        <v/>
      </c>
    </row>
    <row r="8079" spans="1:13" x14ac:dyDescent="0.25">
      <c r="A8079"/>
      <c r="B8079" s="1"/>
      <c r="C8079"/>
      <c r="D8079"/>
      <c r="E8079" s="76"/>
      <c r="F8079" s="76"/>
      <c r="G8079" s="2"/>
      <c r="H8079" s="77"/>
      <c r="J8079" s="79" t="str">
        <f>IF(IF(IF(_xlfn.MAXIFS($F$2:$F8078,$C$2:$C8078,$C8079,$B$2:$B8078,$B8079,$A$2:$A8078,$A8079)=0,"",$E8079-_xlfn.MAXIFS($F$2:$F8078,$C$2:$C8078,$C8079,$B$2:$B8078,$B8079,$A$2:$A8078,$A8079))&lt;0,0,IF(_xlfn.MAXIFS($F$2:$F8078,$C$2:$C8078,$C8079,$B$2:$B8078,$B8079,$A$2:$A8078,$A8079)=0,"",$E8079-_xlfn.MAXIFS($F$2:$F8078,$C$2:$C8078,$C8079,$B$2:$B8078,$B8079,$A$2:$A8078,$A8079)))&gt;0.25,"",IF(IF(_xlfn.MAXIFS($F$2:$F8078,$C$2:$C8078,$C8079,$B$2:$B8078,$B8079,$A$2:$A8078,$A8079)=0,"",$E8079-_xlfn.MAXIFS($F$2:$F8078,$C$2:$C8078,$C8079,$B$2:$B8078,$B8079,$A$2:$A8078,$A8079))&lt;0,0,IF(_xlfn.MAXIFS($F$2:$F8078,$C$2:$C8078,$C8079,$B$2:$B8078,$B8079,$A$2:$A8078,$A8079)=0,"",$E8079-_xlfn.MAXIFS($F$2:$F8078,$C$2:$C8078,$C8079,$B$2:$B8078,$B8079,$A$2:$A8078,$A8079))))</f>
        <v/>
      </c>
      <c r="K8079" s="6" t="str">
        <f t="shared" si="379"/>
        <v/>
      </c>
      <c r="L8079" s="6" t="str">
        <f t="shared" si="380"/>
        <v/>
      </c>
      <c r="M8079" s="6" t="str">
        <f t="shared" si="378"/>
        <v/>
      </c>
    </row>
    <row r="8080" spans="1:13" x14ac:dyDescent="0.25">
      <c r="A8080"/>
      <c r="B8080" s="1"/>
      <c r="C8080"/>
      <c r="D8080"/>
      <c r="E8080" s="76"/>
      <c r="F8080" s="76"/>
      <c r="G8080" s="2"/>
      <c r="H8080" s="77"/>
      <c r="J8080" s="79" t="str">
        <f>IF(IF(IF(_xlfn.MAXIFS($F$2:$F8079,$C$2:$C8079,$C8080,$B$2:$B8079,$B8080,$A$2:$A8079,$A8080)=0,"",$E8080-_xlfn.MAXIFS($F$2:$F8079,$C$2:$C8079,$C8080,$B$2:$B8079,$B8080,$A$2:$A8079,$A8080))&lt;0,0,IF(_xlfn.MAXIFS($F$2:$F8079,$C$2:$C8079,$C8080,$B$2:$B8079,$B8080,$A$2:$A8079,$A8080)=0,"",$E8080-_xlfn.MAXIFS($F$2:$F8079,$C$2:$C8079,$C8080,$B$2:$B8079,$B8080,$A$2:$A8079,$A8080)))&gt;0.25,"",IF(IF(_xlfn.MAXIFS($F$2:$F8079,$C$2:$C8079,$C8080,$B$2:$B8079,$B8080,$A$2:$A8079,$A8080)=0,"",$E8080-_xlfn.MAXIFS($F$2:$F8079,$C$2:$C8079,$C8080,$B$2:$B8079,$B8080,$A$2:$A8079,$A8080))&lt;0,0,IF(_xlfn.MAXIFS($F$2:$F8079,$C$2:$C8079,$C8080,$B$2:$B8079,$B8080,$A$2:$A8079,$A8080)=0,"",$E8080-_xlfn.MAXIFS($F$2:$F8079,$C$2:$C8079,$C8080,$B$2:$B8079,$B8080,$A$2:$A8079,$A8080))))</f>
        <v/>
      </c>
      <c r="K8080" s="6" t="str">
        <f t="shared" si="379"/>
        <v/>
      </c>
      <c r="L8080" s="6" t="str">
        <f t="shared" si="380"/>
        <v/>
      </c>
      <c r="M8080" s="6" t="str">
        <f t="shared" si="378"/>
        <v/>
      </c>
    </row>
    <row r="8081" spans="1:13" x14ac:dyDescent="0.25">
      <c r="A8081"/>
      <c r="B8081" s="1"/>
      <c r="C8081"/>
      <c r="D8081"/>
      <c r="E8081" s="76"/>
      <c r="F8081" s="76"/>
      <c r="G8081" s="2"/>
      <c r="H8081" s="77"/>
      <c r="J8081" s="79" t="str">
        <f>IF(IF(IF(_xlfn.MAXIFS($F$2:$F8080,$C$2:$C8080,$C8081,$B$2:$B8080,$B8081,$A$2:$A8080,$A8081)=0,"",$E8081-_xlfn.MAXIFS($F$2:$F8080,$C$2:$C8080,$C8081,$B$2:$B8080,$B8081,$A$2:$A8080,$A8081))&lt;0,0,IF(_xlfn.MAXIFS($F$2:$F8080,$C$2:$C8080,$C8081,$B$2:$B8080,$B8081,$A$2:$A8080,$A8081)=0,"",$E8081-_xlfn.MAXIFS($F$2:$F8080,$C$2:$C8080,$C8081,$B$2:$B8080,$B8081,$A$2:$A8080,$A8081)))&gt;0.25,"",IF(IF(_xlfn.MAXIFS($F$2:$F8080,$C$2:$C8080,$C8081,$B$2:$B8080,$B8081,$A$2:$A8080,$A8081)=0,"",$E8081-_xlfn.MAXIFS($F$2:$F8080,$C$2:$C8080,$C8081,$B$2:$B8080,$B8081,$A$2:$A8080,$A8081))&lt;0,0,IF(_xlfn.MAXIFS($F$2:$F8080,$C$2:$C8080,$C8081,$B$2:$B8080,$B8081,$A$2:$A8080,$A8081)=0,"",$E8081-_xlfn.MAXIFS($F$2:$F8080,$C$2:$C8080,$C8081,$B$2:$B8080,$B8081,$A$2:$A8080,$A8081))))</f>
        <v/>
      </c>
      <c r="K8081" s="6" t="str">
        <f t="shared" si="379"/>
        <v/>
      </c>
      <c r="L8081" s="6" t="str">
        <f t="shared" si="380"/>
        <v/>
      </c>
      <c r="M8081" s="6" t="str">
        <f t="shared" si="378"/>
        <v/>
      </c>
    </row>
    <row r="8082" spans="1:13" x14ac:dyDescent="0.25">
      <c r="A8082"/>
      <c r="B8082" s="1"/>
      <c r="C8082"/>
      <c r="D8082"/>
      <c r="E8082" s="76"/>
      <c r="F8082" s="76"/>
      <c r="G8082" s="2"/>
      <c r="H8082" s="77"/>
      <c r="J8082" s="79" t="str">
        <f>IF(IF(IF(_xlfn.MAXIFS($F$2:$F8081,$C$2:$C8081,$C8082,$B$2:$B8081,$B8082,$A$2:$A8081,$A8082)=0,"",$E8082-_xlfn.MAXIFS($F$2:$F8081,$C$2:$C8081,$C8082,$B$2:$B8081,$B8082,$A$2:$A8081,$A8082))&lt;0,0,IF(_xlfn.MAXIFS($F$2:$F8081,$C$2:$C8081,$C8082,$B$2:$B8081,$B8082,$A$2:$A8081,$A8082)=0,"",$E8082-_xlfn.MAXIFS($F$2:$F8081,$C$2:$C8081,$C8082,$B$2:$B8081,$B8082,$A$2:$A8081,$A8082)))&gt;0.25,"",IF(IF(_xlfn.MAXIFS($F$2:$F8081,$C$2:$C8081,$C8082,$B$2:$B8081,$B8082,$A$2:$A8081,$A8082)=0,"",$E8082-_xlfn.MAXIFS($F$2:$F8081,$C$2:$C8081,$C8082,$B$2:$B8081,$B8082,$A$2:$A8081,$A8082))&lt;0,0,IF(_xlfn.MAXIFS($F$2:$F8081,$C$2:$C8081,$C8082,$B$2:$B8081,$B8082,$A$2:$A8081,$A8082)=0,"",$E8082-_xlfn.MAXIFS($F$2:$F8081,$C$2:$C8081,$C8082,$B$2:$B8081,$B8082,$A$2:$A8081,$A8082))))</f>
        <v/>
      </c>
      <c r="K8082" s="6" t="str">
        <f t="shared" si="379"/>
        <v/>
      </c>
      <c r="L8082" s="6" t="str">
        <f t="shared" si="380"/>
        <v/>
      </c>
      <c r="M8082" s="6" t="str">
        <f t="shared" si="378"/>
        <v/>
      </c>
    </row>
    <row r="8083" spans="1:13" x14ac:dyDescent="0.25">
      <c r="A8083"/>
      <c r="B8083" s="1"/>
      <c r="C8083"/>
      <c r="D8083"/>
      <c r="E8083" s="76"/>
      <c r="F8083" s="76"/>
      <c r="G8083" s="2"/>
      <c r="H8083" s="77"/>
      <c r="J8083" s="79" t="str">
        <f>IF(IF(IF(_xlfn.MAXIFS($F$2:$F8082,$C$2:$C8082,$C8083,$B$2:$B8082,$B8083,$A$2:$A8082,$A8083)=0,"",$E8083-_xlfn.MAXIFS($F$2:$F8082,$C$2:$C8082,$C8083,$B$2:$B8082,$B8083,$A$2:$A8082,$A8083))&lt;0,0,IF(_xlfn.MAXIFS($F$2:$F8082,$C$2:$C8082,$C8083,$B$2:$B8082,$B8083,$A$2:$A8082,$A8083)=0,"",$E8083-_xlfn.MAXIFS($F$2:$F8082,$C$2:$C8082,$C8083,$B$2:$B8082,$B8083,$A$2:$A8082,$A8083)))&gt;0.25,"",IF(IF(_xlfn.MAXIFS($F$2:$F8082,$C$2:$C8082,$C8083,$B$2:$B8082,$B8083,$A$2:$A8082,$A8083)=0,"",$E8083-_xlfn.MAXIFS($F$2:$F8082,$C$2:$C8082,$C8083,$B$2:$B8082,$B8083,$A$2:$A8082,$A8083))&lt;0,0,IF(_xlfn.MAXIFS($F$2:$F8082,$C$2:$C8082,$C8083,$B$2:$B8082,$B8083,$A$2:$A8082,$A8083)=0,"",$E8083-_xlfn.MAXIFS($F$2:$F8082,$C$2:$C8082,$C8083,$B$2:$B8082,$B8083,$A$2:$A8082,$A8083))))</f>
        <v/>
      </c>
      <c r="K8083" s="6" t="str">
        <f t="shared" si="379"/>
        <v/>
      </c>
      <c r="L8083" s="6" t="str">
        <f t="shared" si="380"/>
        <v/>
      </c>
      <c r="M8083" s="6" t="str">
        <f t="shared" si="378"/>
        <v/>
      </c>
    </row>
    <row r="8084" spans="1:13" x14ac:dyDescent="0.25">
      <c r="A8084"/>
      <c r="B8084" s="1"/>
      <c r="C8084"/>
      <c r="D8084"/>
      <c r="E8084" s="76"/>
      <c r="F8084" s="76"/>
      <c r="G8084" s="2"/>
      <c r="H8084" s="77"/>
      <c r="J8084" s="79" t="str">
        <f>IF(IF(IF(_xlfn.MAXIFS($F$2:$F8083,$C$2:$C8083,$C8084,$B$2:$B8083,$B8084,$A$2:$A8083,$A8084)=0,"",$E8084-_xlfn.MAXIFS($F$2:$F8083,$C$2:$C8083,$C8084,$B$2:$B8083,$B8084,$A$2:$A8083,$A8084))&lt;0,0,IF(_xlfn.MAXIFS($F$2:$F8083,$C$2:$C8083,$C8084,$B$2:$B8083,$B8084,$A$2:$A8083,$A8084)=0,"",$E8084-_xlfn.MAXIFS($F$2:$F8083,$C$2:$C8083,$C8084,$B$2:$B8083,$B8084,$A$2:$A8083,$A8084)))&gt;0.25,"",IF(IF(_xlfn.MAXIFS($F$2:$F8083,$C$2:$C8083,$C8084,$B$2:$B8083,$B8084,$A$2:$A8083,$A8084)=0,"",$E8084-_xlfn.MAXIFS($F$2:$F8083,$C$2:$C8083,$C8084,$B$2:$B8083,$B8084,$A$2:$A8083,$A8084))&lt;0,0,IF(_xlfn.MAXIFS($F$2:$F8083,$C$2:$C8083,$C8084,$B$2:$B8083,$B8084,$A$2:$A8083,$A8084)=0,"",$E8084-_xlfn.MAXIFS($F$2:$F8083,$C$2:$C8083,$C8084,$B$2:$B8083,$B8084,$A$2:$A8083,$A8084))))</f>
        <v/>
      </c>
      <c r="K8084" s="6" t="str">
        <f t="shared" si="379"/>
        <v/>
      </c>
      <c r="L8084" s="6" t="str">
        <f t="shared" si="380"/>
        <v/>
      </c>
      <c r="M8084" s="6" t="str">
        <f t="shared" si="378"/>
        <v/>
      </c>
    </row>
    <row r="8085" spans="1:13" x14ac:dyDescent="0.25">
      <c r="A8085"/>
      <c r="B8085" s="1"/>
      <c r="C8085"/>
      <c r="D8085"/>
      <c r="E8085" s="76"/>
      <c r="F8085" s="76"/>
      <c r="G8085" s="2"/>
      <c r="H8085" s="77"/>
      <c r="J8085" s="79" t="str">
        <f>IF(IF(IF(_xlfn.MAXIFS($F$2:$F8084,$C$2:$C8084,$C8085,$B$2:$B8084,$B8085,$A$2:$A8084,$A8085)=0,"",$E8085-_xlfn.MAXIFS($F$2:$F8084,$C$2:$C8084,$C8085,$B$2:$B8084,$B8085,$A$2:$A8084,$A8085))&lt;0,0,IF(_xlfn.MAXIFS($F$2:$F8084,$C$2:$C8084,$C8085,$B$2:$B8084,$B8085,$A$2:$A8084,$A8085)=0,"",$E8085-_xlfn.MAXIFS($F$2:$F8084,$C$2:$C8084,$C8085,$B$2:$B8084,$B8085,$A$2:$A8084,$A8085)))&gt;0.25,"",IF(IF(_xlfn.MAXIFS($F$2:$F8084,$C$2:$C8084,$C8085,$B$2:$B8084,$B8085,$A$2:$A8084,$A8085)=0,"",$E8085-_xlfn.MAXIFS($F$2:$F8084,$C$2:$C8084,$C8085,$B$2:$B8084,$B8085,$A$2:$A8084,$A8085))&lt;0,0,IF(_xlfn.MAXIFS($F$2:$F8084,$C$2:$C8084,$C8085,$B$2:$B8084,$B8085,$A$2:$A8084,$A8085)=0,"",$E8085-_xlfn.MAXIFS($F$2:$F8084,$C$2:$C8084,$C8085,$B$2:$B8084,$B8085,$A$2:$A8084,$A8085))))</f>
        <v/>
      </c>
      <c r="K8085" s="6" t="str">
        <f t="shared" si="379"/>
        <v/>
      </c>
      <c r="L8085" s="6" t="str">
        <f t="shared" si="380"/>
        <v/>
      </c>
      <c r="M8085" s="6" t="str">
        <f t="shared" si="378"/>
        <v/>
      </c>
    </row>
    <row r="8086" spans="1:13" x14ac:dyDescent="0.25">
      <c r="A8086"/>
      <c r="B8086" s="1"/>
      <c r="C8086"/>
      <c r="D8086"/>
      <c r="E8086" s="76"/>
      <c r="F8086" s="76"/>
      <c r="G8086" s="2"/>
      <c r="H8086" s="77"/>
      <c r="J8086" s="79" t="str">
        <f>IF(IF(IF(_xlfn.MAXIFS($F$2:$F8085,$C$2:$C8085,$C8086,$B$2:$B8085,$B8086,$A$2:$A8085,$A8086)=0,"",$E8086-_xlfn.MAXIFS($F$2:$F8085,$C$2:$C8085,$C8086,$B$2:$B8085,$B8086,$A$2:$A8085,$A8086))&lt;0,0,IF(_xlfn.MAXIFS($F$2:$F8085,$C$2:$C8085,$C8086,$B$2:$B8085,$B8086,$A$2:$A8085,$A8086)=0,"",$E8086-_xlfn.MAXIFS($F$2:$F8085,$C$2:$C8085,$C8086,$B$2:$B8085,$B8086,$A$2:$A8085,$A8086)))&gt;0.25,"",IF(IF(_xlfn.MAXIFS($F$2:$F8085,$C$2:$C8085,$C8086,$B$2:$B8085,$B8086,$A$2:$A8085,$A8086)=0,"",$E8086-_xlfn.MAXIFS($F$2:$F8085,$C$2:$C8085,$C8086,$B$2:$B8085,$B8086,$A$2:$A8085,$A8086))&lt;0,0,IF(_xlfn.MAXIFS($F$2:$F8085,$C$2:$C8085,$C8086,$B$2:$B8085,$B8086,$A$2:$A8085,$A8086)=0,"",$E8086-_xlfn.MAXIFS($F$2:$F8085,$C$2:$C8085,$C8086,$B$2:$B8085,$B8086,$A$2:$A8085,$A8086))))</f>
        <v/>
      </c>
      <c r="K8086" s="6" t="str">
        <f t="shared" si="379"/>
        <v/>
      </c>
      <c r="L8086" s="6" t="str">
        <f t="shared" si="380"/>
        <v/>
      </c>
      <c r="M8086" s="6" t="str">
        <f t="shared" si="378"/>
        <v/>
      </c>
    </row>
    <row r="8087" spans="1:13" x14ac:dyDescent="0.25">
      <c r="A8087"/>
      <c r="B8087" s="1"/>
      <c r="C8087"/>
      <c r="D8087"/>
      <c r="E8087" s="76"/>
      <c r="F8087" s="76"/>
      <c r="G8087" s="2"/>
      <c r="H8087" s="77"/>
      <c r="J8087" s="79" t="str">
        <f>IF(IF(IF(_xlfn.MAXIFS($F$2:$F8086,$C$2:$C8086,$C8087,$B$2:$B8086,$B8087,$A$2:$A8086,$A8087)=0,"",$E8087-_xlfn.MAXIFS($F$2:$F8086,$C$2:$C8086,$C8087,$B$2:$B8086,$B8087,$A$2:$A8086,$A8087))&lt;0,0,IF(_xlfn.MAXIFS($F$2:$F8086,$C$2:$C8086,$C8087,$B$2:$B8086,$B8087,$A$2:$A8086,$A8087)=0,"",$E8087-_xlfn.MAXIFS($F$2:$F8086,$C$2:$C8086,$C8087,$B$2:$B8086,$B8087,$A$2:$A8086,$A8087)))&gt;0.25,"",IF(IF(_xlfn.MAXIFS($F$2:$F8086,$C$2:$C8086,$C8087,$B$2:$B8086,$B8087,$A$2:$A8086,$A8087)=0,"",$E8087-_xlfn.MAXIFS($F$2:$F8086,$C$2:$C8086,$C8087,$B$2:$B8086,$B8087,$A$2:$A8086,$A8087))&lt;0,0,IF(_xlfn.MAXIFS($F$2:$F8086,$C$2:$C8086,$C8087,$B$2:$B8086,$B8087,$A$2:$A8086,$A8087)=0,"",$E8087-_xlfn.MAXIFS($F$2:$F8086,$C$2:$C8086,$C8087,$B$2:$B8086,$B8087,$A$2:$A8086,$A8087))))</f>
        <v/>
      </c>
      <c r="K8087" s="6" t="str">
        <f t="shared" si="379"/>
        <v/>
      </c>
      <c r="L8087" s="6" t="str">
        <f t="shared" si="380"/>
        <v/>
      </c>
      <c r="M8087" s="6" t="str">
        <f t="shared" si="378"/>
        <v/>
      </c>
    </row>
    <row r="8088" spans="1:13" x14ac:dyDescent="0.25">
      <c r="A8088"/>
      <c r="B8088" s="1"/>
      <c r="C8088"/>
      <c r="D8088"/>
      <c r="E8088" s="76"/>
      <c r="F8088" s="76"/>
      <c r="G8088" s="2"/>
      <c r="H8088" s="77"/>
      <c r="J8088" s="79" t="str">
        <f>IF(IF(IF(_xlfn.MAXIFS($F$2:$F8087,$C$2:$C8087,$C8088,$B$2:$B8087,$B8088,$A$2:$A8087,$A8088)=0,"",$E8088-_xlfn.MAXIFS($F$2:$F8087,$C$2:$C8087,$C8088,$B$2:$B8087,$B8088,$A$2:$A8087,$A8088))&lt;0,0,IF(_xlfn.MAXIFS($F$2:$F8087,$C$2:$C8087,$C8088,$B$2:$B8087,$B8088,$A$2:$A8087,$A8088)=0,"",$E8088-_xlfn.MAXIFS($F$2:$F8087,$C$2:$C8087,$C8088,$B$2:$B8087,$B8088,$A$2:$A8087,$A8088)))&gt;0.25,"",IF(IF(_xlfn.MAXIFS($F$2:$F8087,$C$2:$C8087,$C8088,$B$2:$B8087,$B8088,$A$2:$A8087,$A8088)=0,"",$E8088-_xlfn.MAXIFS($F$2:$F8087,$C$2:$C8087,$C8088,$B$2:$B8087,$B8088,$A$2:$A8087,$A8088))&lt;0,0,IF(_xlfn.MAXIFS($F$2:$F8087,$C$2:$C8087,$C8088,$B$2:$B8087,$B8088,$A$2:$A8087,$A8088)=0,"",$E8088-_xlfn.MAXIFS($F$2:$F8087,$C$2:$C8087,$C8088,$B$2:$B8087,$B8088,$A$2:$A8087,$A8088))))</f>
        <v/>
      </c>
      <c r="K8088" s="6" t="str">
        <f t="shared" si="379"/>
        <v/>
      </c>
      <c r="L8088" s="6" t="str">
        <f t="shared" si="380"/>
        <v/>
      </c>
      <c r="M8088" s="6" t="str">
        <f t="shared" si="378"/>
        <v/>
      </c>
    </row>
    <row r="8089" spans="1:13" x14ac:dyDescent="0.25">
      <c r="A8089"/>
      <c r="B8089" s="1"/>
      <c r="C8089"/>
      <c r="D8089"/>
      <c r="E8089" s="76"/>
      <c r="F8089" s="76"/>
      <c r="G8089" s="2"/>
      <c r="H8089" s="77"/>
      <c r="J8089" s="79" t="str">
        <f>IF(IF(IF(_xlfn.MAXIFS($F$2:$F8088,$C$2:$C8088,$C8089,$B$2:$B8088,$B8089,$A$2:$A8088,$A8089)=0,"",$E8089-_xlfn.MAXIFS($F$2:$F8088,$C$2:$C8088,$C8089,$B$2:$B8088,$B8089,$A$2:$A8088,$A8089))&lt;0,0,IF(_xlfn.MAXIFS($F$2:$F8088,$C$2:$C8088,$C8089,$B$2:$B8088,$B8089,$A$2:$A8088,$A8089)=0,"",$E8089-_xlfn.MAXIFS($F$2:$F8088,$C$2:$C8088,$C8089,$B$2:$B8088,$B8089,$A$2:$A8088,$A8089)))&gt;0.25,"",IF(IF(_xlfn.MAXIFS($F$2:$F8088,$C$2:$C8088,$C8089,$B$2:$B8088,$B8089,$A$2:$A8088,$A8089)=0,"",$E8089-_xlfn.MAXIFS($F$2:$F8088,$C$2:$C8088,$C8089,$B$2:$B8088,$B8089,$A$2:$A8088,$A8089))&lt;0,0,IF(_xlfn.MAXIFS($F$2:$F8088,$C$2:$C8088,$C8089,$B$2:$B8088,$B8089,$A$2:$A8088,$A8089)=0,"",$E8089-_xlfn.MAXIFS($F$2:$F8088,$C$2:$C8088,$C8089,$B$2:$B8088,$B8089,$A$2:$A8088,$A8089))))</f>
        <v/>
      </c>
      <c r="K8089" s="6" t="str">
        <f t="shared" si="379"/>
        <v/>
      </c>
      <c r="L8089" s="6" t="str">
        <f t="shared" si="380"/>
        <v/>
      </c>
      <c r="M8089" s="6" t="str">
        <f t="shared" si="378"/>
        <v/>
      </c>
    </row>
    <row r="8090" spans="1:13" x14ac:dyDescent="0.25">
      <c r="A8090"/>
      <c r="B8090" s="1"/>
      <c r="C8090"/>
      <c r="D8090"/>
      <c r="E8090" s="76"/>
      <c r="F8090" s="76"/>
      <c r="G8090" s="2"/>
      <c r="H8090" s="77"/>
      <c r="J8090" s="79" t="str">
        <f>IF(IF(IF(_xlfn.MAXIFS($F$2:$F8089,$C$2:$C8089,$C8090,$B$2:$B8089,$B8090,$A$2:$A8089,$A8090)=0,"",$E8090-_xlfn.MAXIFS($F$2:$F8089,$C$2:$C8089,$C8090,$B$2:$B8089,$B8090,$A$2:$A8089,$A8090))&lt;0,0,IF(_xlfn.MAXIFS($F$2:$F8089,$C$2:$C8089,$C8090,$B$2:$B8089,$B8090,$A$2:$A8089,$A8090)=0,"",$E8090-_xlfn.MAXIFS($F$2:$F8089,$C$2:$C8089,$C8090,$B$2:$B8089,$B8090,$A$2:$A8089,$A8090)))&gt;0.25,"",IF(IF(_xlfn.MAXIFS($F$2:$F8089,$C$2:$C8089,$C8090,$B$2:$B8089,$B8090,$A$2:$A8089,$A8090)=0,"",$E8090-_xlfn.MAXIFS($F$2:$F8089,$C$2:$C8089,$C8090,$B$2:$B8089,$B8090,$A$2:$A8089,$A8090))&lt;0,0,IF(_xlfn.MAXIFS($F$2:$F8089,$C$2:$C8089,$C8090,$B$2:$B8089,$B8090,$A$2:$A8089,$A8090)=0,"",$E8090-_xlfn.MAXIFS($F$2:$F8089,$C$2:$C8089,$C8090,$B$2:$B8089,$B8090,$A$2:$A8089,$A8090))))</f>
        <v/>
      </c>
      <c r="K8090" s="6" t="str">
        <f t="shared" si="379"/>
        <v/>
      </c>
      <c r="L8090" s="6" t="str">
        <f t="shared" si="380"/>
        <v/>
      </c>
      <c r="M8090" s="6" t="str">
        <f t="shared" si="378"/>
        <v/>
      </c>
    </row>
    <row r="8091" spans="1:13" x14ac:dyDescent="0.25">
      <c r="A8091"/>
      <c r="B8091" s="1"/>
      <c r="C8091"/>
      <c r="D8091"/>
      <c r="E8091" s="76"/>
      <c r="F8091" s="76"/>
      <c r="G8091" s="2"/>
      <c r="H8091" s="77"/>
      <c r="J8091" s="79" t="str">
        <f>IF(IF(IF(_xlfn.MAXIFS($F$2:$F8090,$C$2:$C8090,$C8091,$B$2:$B8090,$B8091,$A$2:$A8090,$A8091)=0,"",$E8091-_xlfn.MAXIFS($F$2:$F8090,$C$2:$C8090,$C8091,$B$2:$B8090,$B8091,$A$2:$A8090,$A8091))&lt;0,0,IF(_xlfn.MAXIFS($F$2:$F8090,$C$2:$C8090,$C8091,$B$2:$B8090,$B8091,$A$2:$A8090,$A8091)=0,"",$E8091-_xlfn.MAXIFS($F$2:$F8090,$C$2:$C8090,$C8091,$B$2:$B8090,$B8091,$A$2:$A8090,$A8091)))&gt;0.25,"",IF(IF(_xlfn.MAXIFS($F$2:$F8090,$C$2:$C8090,$C8091,$B$2:$B8090,$B8091,$A$2:$A8090,$A8091)=0,"",$E8091-_xlfn.MAXIFS($F$2:$F8090,$C$2:$C8090,$C8091,$B$2:$B8090,$B8091,$A$2:$A8090,$A8091))&lt;0,0,IF(_xlfn.MAXIFS($F$2:$F8090,$C$2:$C8090,$C8091,$B$2:$B8090,$B8091,$A$2:$A8090,$A8091)=0,"",$E8091-_xlfn.MAXIFS($F$2:$F8090,$C$2:$C8090,$C8091,$B$2:$B8090,$B8091,$A$2:$A8090,$A8091))))</f>
        <v/>
      </c>
      <c r="K8091" s="6" t="str">
        <f t="shared" si="379"/>
        <v/>
      </c>
      <c r="L8091" s="6" t="str">
        <f t="shared" si="380"/>
        <v/>
      </c>
      <c r="M8091" s="6" t="str">
        <f t="shared" si="378"/>
        <v/>
      </c>
    </row>
    <row r="8092" spans="1:13" x14ac:dyDescent="0.25">
      <c r="A8092"/>
      <c r="B8092" s="1"/>
      <c r="C8092"/>
      <c r="D8092"/>
      <c r="E8092" s="76"/>
      <c r="F8092" s="76"/>
      <c r="G8092" s="2"/>
      <c r="H8092" s="77"/>
      <c r="J8092" s="79" t="str">
        <f>IF(IF(IF(_xlfn.MAXIFS($F$2:$F8091,$C$2:$C8091,$C8092,$B$2:$B8091,$B8092,$A$2:$A8091,$A8092)=0,"",$E8092-_xlfn.MAXIFS($F$2:$F8091,$C$2:$C8091,$C8092,$B$2:$B8091,$B8092,$A$2:$A8091,$A8092))&lt;0,0,IF(_xlfn.MAXIFS($F$2:$F8091,$C$2:$C8091,$C8092,$B$2:$B8091,$B8092,$A$2:$A8091,$A8092)=0,"",$E8092-_xlfn.MAXIFS($F$2:$F8091,$C$2:$C8091,$C8092,$B$2:$B8091,$B8092,$A$2:$A8091,$A8092)))&gt;0.25,"",IF(IF(_xlfn.MAXIFS($F$2:$F8091,$C$2:$C8091,$C8092,$B$2:$B8091,$B8092,$A$2:$A8091,$A8092)=0,"",$E8092-_xlfn.MAXIFS($F$2:$F8091,$C$2:$C8091,$C8092,$B$2:$B8091,$B8092,$A$2:$A8091,$A8092))&lt;0,0,IF(_xlfn.MAXIFS($F$2:$F8091,$C$2:$C8091,$C8092,$B$2:$B8091,$B8092,$A$2:$A8091,$A8092)=0,"",$E8092-_xlfn.MAXIFS($F$2:$F8091,$C$2:$C8091,$C8092,$B$2:$B8091,$B8092,$A$2:$A8091,$A8092))))</f>
        <v/>
      </c>
      <c r="K8092" s="6" t="str">
        <f t="shared" si="379"/>
        <v/>
      </c>
      <c r="L8092" s="6" t="str">
        <f t="shared" si="380"/>
        <v/>
      </c>
      <c r="M8092" s="6" t="str">
        <f t="shared" si="378"/>
        <v/>
      </c>
    </row>
    <row r="8093" spans="1:13" x14ac:dyDescent="0.25">
      <c r="A8093"/>
      <c r="B8093" s="1"/>
      <c r="C8093"/>
      <c r="D8093"/>
      <c r="E8093" s="76"/>
      <c r="F8093" s="76"/>
      <c r="G8093" s="2"/>
      <c r="H8093" s="77"/>
      <c r="J8093" s="79" t="str">
        <f>IF(IF(IF(_xlfn.MAXIFS($F$2:$F8092,$C$2:$C8092,$C8093,$B$2:$B8092,$B8093,$A$2:$A8092,$A8093)=0,"",$E8093-_xlfn.MAXIFS($F$2:$F8092,$C$2:$C8092,$C8093,$B$2:$B8092,$B8093,$A$2:$A8092,$A8093))&lt;0,0,IF(_xlfn.MAXIFS($F$2:$F8092,$C$2:$C8092,$C8093,$B$2:$B8092,$B8093,$A$2:$A8092,$A8093)=0,"",$E8093-_xlfn.MAXIFS($F$2:$F8092,$C$2:$C8092,$C8093,$B$2:$B8092,$B8093,$A$2:$A8092,$A8093)))&gt;0.25,"",IF(IF(_xlfn.MAXIFS($F$2:$F8092,$C$2:$C8092,$C8093,$B$2:$B8092,$B8093,$A$2:$A8092,$A8093)=0,"",$E8093-_xlfn.MAXIFS($F$2:$F8092,$C$2:$C8092,$C8093,$B$2:$B8092,$B8093,$A$2:$A8092,$A8093))&lt;0,0,IF(_xlfn.MAXIFS($F$2:$F8092,$C$2:$C8092,$C8093,$B$2:$B8092,$B8093,$A$2:$A8092,$A8093)=0,"",$E8093-_xlfn.MAXIFS($F$2:$F8092,$C$2:$C8092,$C8093,$B$2:$B8092,$B8093,$A$2:$A8092,$A8093))))</f>
        <v/>
      </c>
      <c r="K8093" s="6" t="str">
        <f t="shared" si="379"/>
        <v/>
      </c>
      <c r="L8093" s="6" t="str">
        <f t="shared" si="380"/>
        <v/>
      </c>
      <c r="M8093" s="6" t="str">
        <f t="shared" si="378"/>
        <v/>
      </c>
    </row>
    <row r="8094" spans="1:13" x14ac:dyDescent="0.25">
      <c r="A8094"/>
      <c r="B8094" s="1"/>
      <c r="C8094"/>
      <c r="D8094"/>
      <c r="E8094" s="76"/>
      <c r="F8094" s="76"/>
      <c r="G8094" s="2"/>
      <c r="H8094" s="77"/>
      <c r="J8094" s="79" t="str">
        <f>IF(IF(IF(_xlfn.MAXIFS($F$2:$F8093,$C$2:$C8093,$C8094,$B$2:$B8093,$B8094,$A$2:$A8093,$A8094)=0,"",$E8094-_xlfn.MAXIFS($F$2:$F8093,$C$2:$C8093,$C8094,$B$2:$B8093,$B8094,$A$2:$A8093,$A8094))&lt;0,0,IF(_xlfn.MAXIFS($F$2:$F8093,$C$2:$C8093,$C8094,$B$2:$B8093,$B8094,$A$2:$A8093,$A8094)=0,"",$E8094-_xlfn.MAXIFS($F$2:$F8093,$C$2:$C8093,$C8094,$B$2:$B8093,$B8094,$A$2:$A8093,$A8094)))&gt;0.25,"",IF(IF(_xlfn.MAXIFS($F$2:$F8093,$C$2:$C8093,$C8094,$B$2:$B8093,$B8094,$A$2:$A8093,$A8094)=0,"",$E8094-_xlfn.MAXIFS($F$2:$F8093,$C$2:$C8093,$C8094,$B$2:$B8093,$B8094,$A$2:$A8093,$A8094))&lt;0,0,IF(_xlfn.MAXIFS($F$2:$F8093,$C$2:$C8093,$C8094,$B$2:$B8093,$B8094,$A$2:$A8093,$A8094)=0,"",$E8094-_xlfn.MAXIFS($F$2:$F8093,$C$2:$C8093,$C8094,$B$2:$B8093,$B8094,$A$2:$A8093,$A8094))))</f>
        <v/>
      </c>
      <c r="K8094" s="6" t="str">
        <f t="shared" si="379"/>
        <v/>
      </c>
      <c r="L8094" s="6" t="str">
        <f t="shared" si="380"/>
        <v/>
      </c>
      <c r="M8094" s="6" t="str">
        <f t="shared" si="378"/>
        <v/>
      </c>
    </row>
    <row r="8095" spans="1:13" x14ac:dyDescent="0.25">
      <c r="A8095"/>
      <c r="B8095" s="1"/>
      <c r="C8095"/>
      <c r="D8095"/>
      <c r="E8095" s="76"/>
      <c r="F8095" s="76"/>
      <c r="G8095" s="2"/>
      <c r="H8095" s="77"/>
      <c r="J8095" s="79" t="str">
        <f>IF(IF(IF(_xlfn.MAXIFS($F$2:$F8094,$C$2:$C8094,$C8095,$B$2:$B8094,$B8095,$A$2:$A8094,$A8095)=0,"",$E8095-_xlfn.MAXIFS($F$2:$F8094,$C$2:$C8094,$C8095,$B$2:$B8094,$B8095,$A$2:$A8094,$A8095))&lt;0,0,IF(_xlfn.MAXIFS($F$2:$F8094,$C$2:$C8094,$C8095,$B$2:$B8094,$B8095,$A$2:$A8094,$A8095)=0,"",$E8095-_xlfn.MAXIFS($F$2:$F8094,$C$2:$C8094,$C8095,$B$2:$B8094,$B8095,$A$2:$A8094,$A8095)))&gt;0.25,"",IF(IF(_xlfn.MAXIFS($F$2:$F8094,$C$2:$C8094,$C8095,$B$2:$B8094,$B8095,$A$2:$A8094,$A8095)=0,"",$E8095-_xlfn.MAXIFS($F$2:$F8094,$C$2:$C8094,$C8095,$B$2:$B8094,$B8095,$A$2:$A8094,$A8095))&lt;0,0,IF(_xlfn.MAXIFS($F$2:$F8094,$C$2:$C8094,$C8095,$B$2:$B8094,$B8095,$A$2:$A8094,$A8095)=0,"",$E8095-_xlfn.MAXIFS($F$2:$F8094,$C$2:$C8094,$C8095,$B$2:$B8094,$B8095,$A$2:$A8094,$A8095))))</f>
        <v/>
      </c>
      <c r="K8095" s="6" t="str">
        <f t="shared" si="379"/>
        <v/>
      </c>
      <c r="L8095" s="6" t="str">
        <f t="shared" si="380"/>
        <v/>
      </c>
      <c r="M8095" s="6" t="str">
        <f t="shared" si="378"/>
        <v/>
      </c>
    </row>
    <row r="8096" spans="1:13" x14ac:dyDescent="0.25">
      <c r="A8096"/>
      <c r="B8096" s="1"/>
      <c r="C8096"/>
      <c r="D8096"/>
      <c r="E8096" s="76"/>
      <c r="F8096" s="76"/>
      <c r="G8096" s="2"/>
      <c r="H8096" s="77"/>
      <c r="J8096" s="79" t="str">
        <f>IF(IF(IF(_xlfn.MAXIFS($F$2:$F8095,$C$2:$C8095,$C8096,$B$2:$B8095,$B8096,$A$2:$A8095,$A8096)=0,"",$E8096-_xlfn.MAXIFS($F$2:$F8095,$C$2:$C8095,$C8096,$B$2:$B8095,$B8096,$A$2:$A8095,$A8096))&lt;0,0,IF(_xlfn.MAXIFS($F$2:$F8095,$C$2:$C8095,$C8096,$B$2:$B8095,$B8096,$A$2:$A8095,$A8096)=0,"",$E8096-_xlfn.MAXIFS($F$2:$F8095,$C$2:$C8095,$C8096,$B$2:$B8095,$B8096,$A$2:$A8095,$A8096)))&gt;0.25,"",IF(IF(_xlfn.MAXIFS($F$2:$F8095,$C$2:$C8095,$C8096,$B$2:$B8095,$B8096,$A$2:$A8095,$A8096)=0,"",$E8096-_xlfn.MAXIFS($F$2:$F8095,$C$2:$C8095,$C8096,$B$2:$B8095,$B8096,$A$2:$A8095,$A8096))&lt;0,0,IF(_xlfn.MAXIFS($F$2:$F8095,$C$2:$C8095,$C8096,$B$2:$B8095,$B8096,$A$2:$A8095,$A8096)=0,"",$E8096-_xlfn.MAXIFS($F$2:$F8095,$C$2:$C8095,$C8096,$B$2:$B8095,$B8096,$A$2:$A8095,$A8096))))</f>
        <v/>
      </c>
      <c r="K8096" s="6" t="str">
        <f t="shared" si="379"/>
        <v/>
      </c>
      <c r="L8096" s="6" t="str">
        <f t="shared" si="380"/>
        <v/>
      </c>
      <c r="M8096" s="6" t="str">
        <f t="shared" si="378"/>
        <v/>
      </c>
    </row>
    <row r="8097" spans="1:13" x14ac:dyDescent="0.25">
      <c r="A8097"/>
      <c r="B8097" s="1"/>
      <c r="C8097"/>
      <c r="D8097"/>
      <c r="E8097" s="76"/>
      <c r="F8097" s="76"/>
      <c r="G8097" s="2"/>
      <c r="H8097" s="77"/>
      <c r="J8097" s="79" t="str">
        <f>IF(IF(IF(_xlfn.MAXIFS($F$2:$F8096,$C$2:$C8096,$C8097,$B$2:$B8096,$B8097,$A$2:$A8096,$A8097)=0,"",$E8097-_xlfn.MAXIFS($F$2:$F8096,$C$2:$C8096,$C8097,$B$2:$B8096,$B8097,$A$2:$A8096,$A8097))&lt;0,0,IF(_xlfn.MAXIFS($F$2:$F8096,$C$2:$C8096,$C8097,$B$2:$B8096,$B8097,$A$2:$A8096,$A8097)=0,"",$E8097-_xlfn.MAXIFS($F$2:$F8096,$C$2:$C8096,$C8097,$B$2:$B8096,$B8097,$A$2:$A8096,$A8097)))&gt;0.25,"",IF(IF(_xlfn.MAXIFS($F$2:$F8096,$C$2:$C8096,$C8097,$B$2:$B8096,$B8097,$A$2:$A8096,$A8097)=0,"",$E8097-_xlfn.MAXIFS($F$2:$F8096,$C$2:$C8096,$C8097,$B$2:$B8096,$B8097,$A$2:$A8096,$A8097))&lt;0,0,IF(_xlfn.MAXIFS($F$2:$F8096,$C$2:$C8096,$C8097,$B$2:$B8096,$B8097,$A$2:$A8096,$A8097)=0,"",$E8097-_xlfn.MAXIFS($F$2:$F8096,$C$2:$C8096,$C8097,$B$2:$B8096,$B8097,$A$2:$A8096,$A8097))))</f>
        <v/>
      </c>
      <c r="K8097" s="6" t="str">
        <f t="shared" si="379"/>
        <v/>
      </c>
      <c r="L8097" s="6" t="str">
        <f t="shared" si="380"/>
        <v/>
      </c>
      <c r="M8097" s="6" t="str">
        <f t="shared" si="378"/>
        <v/>
      </c>
    </row>
    <row r="8098" spans="1:13" x14ac:dyDescent="0.25">
      <c r="A8098"/>
      <c r="B8098" s="1"/>
      <c r="C8098"/>
      <c r="D8098"/>
      <c r="E8098" s="76"/>
      <c r="F8098" s="76"/>
      <c r="G8098" s="2"/>
      <c r="H8098" s="77"/>
      <c r="J8098" s="79" t="str">
        <f>IF(IF(IF(_xlfn.MAXIFS($F$2:$F8097,$C$2:$C8097,$C8098,$B$2:$B8097,$B8098,$A$2:$A8097,$A8098)=0,"",$E8098-_xlfn.MAXIFS($F$2:$F8097,$C$2:$C8097,$C8098,$B$2:$B8097,$B8098,$A$2:$A8097,$A8098))&lt;0,0,IF(_xlfn.MAXIFS($F$2:$F8097,$C$2:$C8097,$C8098,$B$2:$B8097,$B8098,$A$2:$A8097,$A8098)=0,"",$E8098-_xlfn.MAXIFS($F$2:$F8097,$C$2:$C8097,$C8098,$B$2:$B8097,$B8098,$A$2:$A8097,$A8098)))&gt;0.25,"",IF(IF(_xlfn.MAXIFS($F$2:$F8097,$C$2:$C8097,$C8098,$B$2:$B8097,$B8098,$A$2:$A8097,$A8098)=0,"",$E8098-_xlfn.MAXIFS($F$2:$F8097,$C$2:$C8097,$C8098,$B$2:$B8097,$B8098,$A$2:$A8097,$A8098))&lt;0,0,IF(_xlfn.MAXIFS($F$2:$F8097,$C$2:$C8097,$C8098,$B$2:$B8097,$B8098,$A$2:$A8097,$A8098)=0,"",$E8098-_xlfn.MAXIFS($F$2:$F8097,$C$2:$C8097,$C8098,$B$2:$B8097,$B8098,$A$2:$A8097,$A8098))))</f>
        <v/>
      </c>
      <c r="K8098" s="6" t="str">
        <f t="shared" si="379"/>
        <v/>
      </c>
      <c r="L8098" s="6" t="str">
        <f t="shared" si="380"/>
        <v/>
      </c>
      <c r="M8098" s="6" t="str">
        <f t="shared" si="378"/>
        <v/>
      </c>
    </row>
    <row r="8099" spans="1:13" x14ac:dyDescent="0.25">
      <c r="A8099"/>
      <c r="B8099" s="1"/>
      <c r="C8099"/>
      <c r="D8099"/>
      <c r="E8099" s="76"/>
      <c r="F8099" s="76"/>
      <c r="G8099" s="2"/>
      <c r="H8099" s="77"/>
      <c r="J8099" s="79" t="str">
        <f>IF(IF(IF(_xlfn.MAXIFS($F$2:$F8098,$C$2:$C8098,$C8099,$B$2:$B8098,$B8099,$A$2:$A8098,$A8099)=0,"",$E8099-_xlfn.MAXIFS($F$2:$F8098,$C$2:$C8098,$C8099,$B$2:$B8098,$B8099,$A$2:$A8098,$A8099))&lt;0,0,IF(_xlfn.MAXIFS($F$2:$F8098,$C$2:$C8098,$C8099,$B$2:$B8098,$B8099,$A$2:$A8098,$A8099)=0,"",$E8099-_xlfn.MAXIFS($F$2:$F8098,$C$2:$C8098,$C8099,$B$2:$B8098,$B8099,$A$2:$A8098,$A8099)))&gt;0.25,"",IF(IF(_xlfn.MAXIFS($F$2:$F8098,$C$2:$C8098,$C8099,$B$2:$B8098,$B8099,$A$2:$A8098,$A8099)=0,"",$E8099-_xlfn.MAXIFS($F$2:$F8098,$C$2:$C8098,$C8099,$B$2:$B8098,$B8099,$A$2:$A8098,$A8099))&lt;0,0,IF(_xlfn.MAXIFS($F$2:$F8098,$C$2:$C8098,$C8099,$B$2:$B8098,$B8099,$A$2:$A8098,$A8099)=0,"",$E8099-_xlfn.MAXIFS($F$2:$F8098,$C$2:$C8098,$C8099,$B$2:$B8098,$B8099,$A$2:$A8098,$A8099))))</f>
        <v/>
      </c>
      <c r="K8099" s="6" t="str">
        <f t="shared" si="379"/>
        <v/>
      </c>
      <c r="L8099" s="6" t="str">
        <f t="shared" si="380"/>
        <v/>
      </c>
      <c r="M8099" s="6" t="str">
        <f t="shared" si="378"/>
        <v/>
      </c>
    </row>
    <row r="8100" spans="1:13" x14ac:dyDescent="0.25">
      <c r="A8100"/>
      <c r="B8100" s="1"/>
      <c r="C8100"/>
      <c r="D8100"/>
      <c r="E8100" s="76"/>
      <c r="F8100" s="76"/>
      <c r="G8100" s="2"/>
      <c r="H8100" s="77"/>
      <c r="J8100" s="79" t="str">
        <f>IF(IF(IF(_xlfn.MAXIFS($F$2:$F8099,$C$2:$C8099,$C8100,$B$2:$B8099,$B8100,$A$2:$A8099,$A8100)=0,"",$E8100-_xlfn.MAXIFS($F$2:$F8099,$C$2:$C8099,$C8100,$B$2:$B8099,$B8100,$A$2:$A8099,$A8100))&lt;0,0,IF(_xlfn.MAXIFS($F$2:$F8099,$C$2:$C8099,$C8100,$B$2:$B8099,$B8100,$A$2:$A8099,$A8100)=0,"",$E8100-_xlfn.MAXIFS($F$2:$F8099,$C$2:$C8099,$C8100,$B$2:$B8099,$B8100,$A$2:$A8099,$A8100)))&gt;0.25,"",IF(IF(_xlfn.MAXIFS($F$2:$F8099,$C$2:$C8099,$C8100,$B$2:$B8099,$B8100,$A$2:$A8099,$A8100)=0,"",$E8100-_xlfn.MAXIFS($F$2:$F8099,$C$2:$C8099,$C8100,$B$2:$B8099,$B8100,$A$2:$A8099,$A8100))&lt;0,0,IF(_xlfn.MAXIFS($F$2:$F8099,$C$2:$C8099,$C8100,$B$2:$B8099,$B8100,$A$2:$A8099,$A8100)=0,"",$E8100-_xlfn.MAXIFS($F$2:$F8099,$C$2:$C8099,$C8100,$B$2:$B8099,$B8100,$A$2:$A8099,$A8100))))</f>
        <v/>
      </c>
      <c r="K8100" s="6" t="str">
        <f t="shared" si="379"/>
        <v/>
      </c>
      <c r="L8100" s="6" t="str">
        <f t="shared" si="380"/>
        <v/>
      </c>
      <c r="M8100" s="6" t="str">
        <f t="shared" si="378"/>
        <v/>
      </c>
    </row>
    <row r="8101" spans="1:13" x14ac:dyDescent="0.25">
      <c r="A8101"/>
      <c r="B8101" s="1"/>
      <c r="C8101"/>
      <c r="D8101"/>
      <c r="E8101" s="76"/>
      <c r="F8101" s="76"/>
      <c r="G8101" s="2"/>
      <c r="H8101" s="77"/>
      <c r="J8101" s="79" t="str">
        <f>IF(IF(IF(_xlfn.MAXIFS($F$2:$F8100,$C$2:$C8100,$C8101,$B$2:$B8100,$B8101,$A$2:$A8100,$A8101)=0,"",$E8101-_xlfn.MAXIFS($F$2:$F8100,$C$2:$C8100,$C8101,$B$2:$B8100,$B8101,$A$2:$A8100,$A8101))&lt;0,0,IF(_xlfn.MAXIFS($F$2:$F8100,$C$2:$C8100,$C8101,$B$2:$B8100,$B8101,$A$2:$A8100,$A8101)=0,"",$E8101-_xlfn.MAXIFS($F$2:$F8100,$C$2:$C8100,$C8101,$B$2:$B8100,$B8101,$A$2:$A8100,$A8101)))&gt;0.25,"",IF(IF(_xlfn.MAXIFS($F$2:$F8100,$C$2:$C8100,$C8101,$B$2:$B8100,$B8101,$A$2:$A8100,$A8101)=0,"",$E8101-_xlfn.MAXIFS($F$2:$F8100,$C$2:$C8100,$C8101,$B$2:$B8100,$B8101,$A$2:$A8100,$A8101))&lt;0,0,IF(_xlfn.MAXIFS($F$2:$F8100,$C$2:$C8100,$C8101,$B$2:$B8100,$B8101,$A$2:$A8100,$A8101)=0,"",$E8101-_xlfn.MAXIFS($F$2:$F8100,$C$2:$C8100,$C8101,$B$2:$B8100,$B8101,$A$2:$A8100,$A8101))))</f>
        <v/>
      </c>
      <c r="K8101" s="6" t="str">
        <f t="shared" si="379"/>
        <v/>
      </c>
      <c r="L8101" s="6" t="str">
        <f t="shared" si="380"/>
        <v/>
      </c>
      <c r="M8101" s="6" t="str">
        <f t="shared" si="378"/>
        <v/>
      </c>
    </row>
    <row r="8102" spans="1:13" x14ac:dyDescent="0.25">
      <c r="A8102"/>
      <c r="B8102" s="1"/>
      <c r="C8102"/>
      <c r="D8102"/>
      <c r="E8102" s="76"/>
      <c r="F8102" s="76"/>
      <c r="G8102" s="2"/>
      <c r="H8102" s="77"/>
      <c r="J8102" s="79" t="str">
        <f>IF(IF(IF(_xlfn.MAXIFS($F$2:$F8101,$C$2:$C8101,$C8102,$B$2:$B8101,$B8102,$A$2:$A8101,$A8102)=0,"",$E8102-_xlfn.MAXIFS($F$2:$F8101,$C$2:$C8101,$C8102,$B$2:$B8101,$B8102,$A$2:$A8101,$A8102))&lt;0,0,IF(_xlfn.MAXIFS($F$2:$F8101,$C$2:$C8101,$C8102,$B$2:$B8101,$B8102,$A$2:$A8101,$A8102)=0,"",$E8102-_xlfn.MAXIFS($F$2:$F8101,$C$2:$C8101,$C8102,$B$2:$B8101,$B8102,$A$2:$A8101,$A8102)))&gt;0.25,"",IF(IF(_xlfn.MAXIFS($F$2:$F8101,$C$2:$C8101,$C8102,$B$2:$B8101,$B8102,$A$2:$A8101,$A8102)=0,"",$E8102-_xlfn.MAXIFS($F$2:$F8101,$C$2:$C8101,$C8102,$B$2:$B8101,$B8102,$A$2:$A8101,$A8102))&lt;0,0,IF(_xlfn.MAXIFS($F$2:$F8101,$C$2:$C8101,$C8102,$B$2:$B8101,$B8102,$A$2:$A8101,$A8102)=0,"",$E8102-_xlfn.MAXIFS($F$2:$F8101,$C$2:$C8101,$C8102,$B$2:$B8101,$B8102,$A$2:$A8101,$A8102))))</f>
        <v/>
      </c>
      <c r="K8102" s="6" t="str">
        <f t="shared" si="379"/>
        <v/>
      </c>
      <c r="L8102" s="6" t="str">
        <f t="shared" si="380"/>
        <v/>
      </c>
      <c r="M8102" s="6" t="str">
        <f t="shared" si="378"/>
        <v/>
      </c>
    </row>
    <row r="8103" spans="1:13" x14ac:dyDescent="0.25">
      <c r="A8103"/>
      <c r="B8103" s="1"/>
      <c r="C8103"/>
      <c r="D8103"/>
      <c r="E8103" s="76"/>
      <c r="F8103" s="76"/>
      <c r="G8103" s="2"/>
      <c r="H8103" s="77"/>
      <c r="J8103" s="79" t="str">
        <f>IF(IF(IF(_xlfn.MAXIFS($F$2:$F8102,$C$2:$C8102,$C8103,$B$2:$B8102,$B8103,$A$2:$A8102,$A8103)=0,"",$E8103-_xlfn.MAXIFS($F$2:$F8102,$C$2:$C8102,$C8103,$B$2:$B8102,$B8103,$A$2:$A8102,$A8103))&lt;0,0,IF(_xlfn.MAXIFS($F$2:$F8102,$C$2:$C8102,$C8103,$B$2:$B8102,$B8103,$A$2:$A8102,$A8103)=0,"",$E8103-_xlfn.MAXIFS($F$2:$F8102,$C$2:$C8102,$C8103,$B$2:$B8102,$B8103,$A$2:$A8102,$A8103)))&gt;0.25,"",IF(IF(_xlfn.MAXIFS($F$2:$F8102,$C$2:$C8102,$C8103,$B$2:$B8102,$B8103,$A$2:$A8102,$A8103)=0,"",$E8103-_xlfn.MAXIFS($F$2:$F8102,$C$2:$C8102,$C8103,$B$2:$B8102,$B8103,$A$2:$A8102,$A8103))&lt;0,0,IF(_xlfn.MAXIFS($F$2:$F8102,$C$2:$C8102,$C8103,$B$2:$B8102,$B8103,$A$2:$A8102,$A8103)=0,"",$E8103-_xlfn.MAXIFS($F$2:$F8102,$C$2:$C8102,$C8103,$B$2:$B8102,$B8103,$A$2:$A8102,$A8103))))</f>
        <v/>
      </c>
      <c r="K8103" s="6" t="str">
        <f t="shared" si="379"/>
        <v/>
      </c>
      <c r="L8103" s="6" t="str">
        <f t="shared" si="380"/>
        <v/>
      </c>
      <c r="M8103" s="6" t="str">
        <f t="shared" si="378"/>
        <v/>
      </c>
    </row>
    <row r="8104" spans="1:13" x14ac:dyDescent="0.25">
      <c r="A8104"/>
      <c r="B8104" s="1"/>
      <c r="C8104"/>
      <c r="D8104"/>
      <c r="E8104" s="76"/>
      <c r="F8104" s="76"/>
      <c r="G8104" s="2"/>
      <c r="H8104" s="77"/>
      <c r="J8104" s="79" t="str">
        <f>IF(IF(IF(_xlfn.MAXIFS($F$2:$F8103,$C$2:$C8103,$C8104,$B$2:$B8103,$B8104,$A$2:$A8103,$A8104)=0,"",$E8104-_xlfn.MAXIFS($F$2:$F8103,$C$2:$C8103,$C8104,$B$2:$B8103,$B8104,$A$2:$A8103,$A8104))&lt;0,0,IF(_xlfn.MAXIFS($F$2:$F8103,$C$2:$C8103,$C8104,$B$2:$B8103,$B8104,$A$2:$A8103,$A8104)=0,"",$E8104-_xlfn.MAXIFS($F$2:$F8103,$C$2:$C8103,$C8104,$B$2:$B8103,$B8104,$A$2:$A8103,$A8104)))&gt;0.25,"",IF(IF(_xlfn.MAXIFS($F$2:$F8103,$C$2:$C8103,$C8104,$B$2:$B8103,$B8104,$A$2:$A8103,$A8104)=0,"",$E8104-_xlfn.MAXIFS($F$2:$F8103,$C$2:$C8103,$C8104,$B$2:$B8103,$B8104,$A$2:$A8103,$A8104))&lt;0,0,IF(_xlfn.MAXIFS($F$2:$F8103,$C$2:$C8103,$C8104,$B$2:$B8103,$B8104,$A$2:$A8103,$A8104)=0,"",$E8104-_xlfn.MAXIFS($F$2:$F8103,$C$2:$C8103,$C8104,$B$2:$B8103,$B8104,$A$2:$A8103,$A8104))))</f>
        <v/>
      </c>
      <c r="K8104" s="6" t="str">
        <f t="shared" si="379"/>
        <v/>
      </c>
      <c r="L8104" s="6" t="str">
        <f t="shared" si="380"/>
        <v/>
      </c>
      <c r="M8104" s="6" t="str">
        <f t="shared" si="378"/>
        <v/>
      </c>
    </row>
    <row r="8105" spans="1:13" x14ac:dyDescent="0.25">
      <c r="A8105"/>
      <c r="B8105" s="1"/>
      <c r="C8105"/>
      <c r="D8105"/>
      <c r="E8105" s="76"/>
      <c r="F8105" s="76"/>
      <c r="G8105" s="2"/>
      <c r="H8105" s="77"/>
      <c r="J8105" s="79" t="str">
        <f>IF(IF(IF(_xlfn.MAXIFS($F$2:$F8104,$C$2:$C8104,$C8105,$B$2:$B8104,$B8105,$A$2:$A8104,$A8105)=0,"",$E8105-_xlfn.MAXIFS($F$2:$F8104,$C$2:$C8104,$C8105,$B$2:$B8104,$B8105,$A$2:$A8104,$A8105))&lt;0,0,IF(_xlfn.MAXIFS($F$2:$F8104,$C$2:$C8104,$C8105,$B$2:$B8104,$B8105,$A$2:$A8104,$A8105)=0,"",$E8105-_xlfn.MAXIFS($F$2:$F8104,$C$2:$C8104,$C8105,$B$2:$B8104,$B8105,$A$2:$A8104,$A8105)))&gt;0.25,"",IF(IF(_xlfn.MAXIFS($F$2:$F8104,$C$2:$C8104,$C8105,$B$2:$B8104,$B8105,$A$2:$A8104,$A8105)=0,"",$E8105-_xlfn.MAXIFS($F$2:$F8104,$C$2:$C8104,$C8105,$B$2:$B8104,$B8105,$A$2:$A8104,$A8105))&lt;0,0,IF(_xlfn.MAXIFS($F$2:$F8104,$C$2:$C8104,$C8105,$B$2:$B8104,$B8105,$A$2:$A8104,$A8105)=0,"",$E8105-_xlfn.MAXIFS($F$2:$F8104,$C$2:$C8104,$C8105,$B$2:$B8104,$B8105,$A$2:$A8104,$A8105))))</f>
        <v/>
      </c>
      <c r="K8105" s="6" t="str">
        <f t="shared" si="379"/>
        <v/>
      </c>
      <c r="L8105" s="6" t="str">
        <f t="shared" si="380"/>
        <v/>
      </c>
      <c r="M8105" s="6" t="str">
        <f t="shared" si="378"/>
        <v/>
      </c>
    </row>
    <row r="8106" spans="1:13" x14ac:dyDescent="0.25">
      <c r="A8106"/>
      <c r="B8106" s="1"/>
      <c r="C8106"/>
      <c r="D8106"/>
      <c r="E8106" s="76"/>
      <c r="F8106" s="76"/>
      <c r="G8106" s="2"/>
      <c r="H8106" s="77"/>
      <c r="J8106" s="79" t="str">
        <f>IF(IF(IF(_xlfn.MAXIFS($F$2:$F8105,$C$2:$C8105,$C8106,$B$2:$B8105,$B8106,$A$2:$A8105,$A8106)=0,"",$E8106-_xlfn.MAXIFS($F$2:$F8105,$C$2:$C8105,$C8106,$B$2:$B8105,$B8106,$A$2:$A8105,$A8106))&lt;0,0,IF(_xlfn.MAXIFS($F$2:$F8105,$C$2:$C8105,$C8106,$B$2:$B8105,$B8106,$A$2:$A8105,$A8106)=0,"",$E8106-_xlfn.MAXIFS($F$2:$F8105,$C$2:$C8105,$C8106,$B$2:$B8105,$B8106,$A$2:$A8105,$A8106)))&gt;0.25,"",IF(IF(_xlfn.MAXIFS($F$2:$F8105,$C$2:$C8105,$C8106,$B$2:$B8105,$B8106,$A$2:$A8105,$A8106)=0,"",$E8106-_xlfn.MAXIFS($F$2:$F8105,$C$2:$C8105,$C8106,$B$2:$B8105,$B8106,$A$2:$A8105,$A8106))&lt;0,0,IF(_xlfn.MAXIFS($F$2:$F8105,$C$2:$C8105,$C8106,$B$2:$B8105,$B8106,$A$2:$A8105,$A8106)=0,"",$E8106-_xlfn.MAXIFS($F$2:$F8105,$C$2:$C8105,$C8106,$B$2:$B8105,$B8106,$A$2:$A8105,$A8106))))</f>
        <v/>
      </c>
      <c r="K8106" s="6" t="str">
        <f t="shared" si="379"/>
        <v/>
      </c>
      <c r="L8106" s="6" t="str">
        <f t="shared" si="380"/>
        <v/>
      </c>
      <c r="M8106" s="6" t="str">
        <f t="shared" si="378"/>
        <v/>
      </c>
    </row>
    <row r="8107" spans="1:13" x14ac:dyDescent="0.25">
      <c r="A8107"/>
      <c r="B8107" s="1"/>
      <c r="C8107"/>
      <c r="D8107"/>
      <c r="E8107" s="76"/>
      <c r="F8107" s="76"/>
      <c r="G8107" s="2"/>
      <c r="H8107" s="77"/>
      <c r="J8107" s="79" t="str">
        <f>IF(IF(IF(_xlfn.MAXIFS($F$2:$F8106,$C$2:$C8106,$C8107,$B$2:$B8106,$B8107,$A$2:$A8106,$A8107)=0,"",$E8107-_xlfn.MAXIFS($F$2:$F8106,$C$2:$C8106,$C8107,$B$2:$B8106,$B8107,$A$2:$A8106,$A8107))&lt;0,0,IF(_xlfn.MAXIFS($F$2:$F8106,$C$2:$C8106,$C8107,$B$2:$B8106,$B8107,$A$2:$A8106,$A8107)=0,"",$E8107-_xlfn.MAXIFS($F$2:$F8106,$C$2:$C8106,$C8107,$B$2:$B8106,$B8107,$A$2:$A8106,$A8107)))&gt;0.25,"",IF(IF(_xlfn.MAXIFS($F$2:$F8106,$C$2:$C8106,$C8107,$B$2:$B8106,$B8107,$A$2:$A8106,$A8107)=0,"",$E8107-_xlfn.MAXIFS($F$2:$F8106,$C$2:$C8106,$C8107,$B$2:$B8106,$B8107,$A$2:$A8106,$A8107))&lt;0,0,IF(_xlfn.MAXIFS($F$2:$F8106,$C$2:$C8106,$C8107,$B$2:$B8106,$B8107,$A$2:$A8106,$A8107)=0,"",$E8107-_xlfn.MAXIFS($F$2:$F8106,$C$2:$C8106,$C8107,$B$2:$B8106,$B8107,$A$2:$A8106,$A8107))))</f>
        <v/>
      </c>
      <c r="K8107" s="6" t="str">
        <f t="shared" si="379"/>
        <v/>
      </c>
      <c r="L8107" s="6" t="str">
        <f t="shared" si="380"/>
        <v/>
      </c>
      <c r="M8107" s="6" t="str">
        <f t="shared" si="378"/>
        <v/>
      </c>
    </row>
    <row r="8108" spans="1:13" x14ac:dyDescent="0.25">
      <c r="A8108"/>
      <c r="B8108" s="1"/>
      <c r="C8108"/>
      <c r="D8108"/>
      <c r="E8108" s="76"/>
      <c r="F8108" s="76"/>
      <c r="G8108" s="2"/>
      <c r="H8108" s="77"/>
      <c r="J8108" s="79" t="str">
        <f>IF(IF(IF(_xlfn.MAXIFS($F$2:$F8107,$C$2:$C8107,$C8108,$B$2:$B8107,$B8108,$A$2:$A8107,$A8108)=0,"",$E8108-_xlfn.MAXIFS($F$2:$F8107,$C$2:$C8107,$C8108,$B$2:$B8107,$B8108,$A$2:$A8107,$A8108))&lt;0,0,IF(_xlfn.MAXIFS($F$2:$F8107,$C$2:$C8107,$C8108,$B$2:$B8107,$B8108,$A$2:$A8107,$A8108)=0,"",$E8108-_xlfn.MAXIFS($F$2:$F8107,$C$2:$C8107,$C8108,$B$2:$B8107,$B8108,$A$2:$A8107,$A8108)))&gt;0.25,"",IF(IF(_xlfn.MAXIFS($F$2:$F8107,$C$2:$C8107,$C8108,$B$2:$B8107,$B8108,$A$2:$A8107,$A8108)=0,"",$E8108-_xlfn.MAXIFS($F$2:$F8107,$C$2:$C8107,$C8108,$B$2:$B8107,$B8108,$A$2:$A8107,$A8108))&lt;0,0,IF(_xlfn.MAXIFS($F$2:$F8107,$C$2:$C8107,$C8108,$B$2:$B8107,$B8108,$A$2:$A8107,$A8108)=0,"",$E8108-_xlfn.MAXIFS($F$2:$F8107,$C$2:$C8107,$C8108,$B$2:$B8107,$B8108,$A$2:$A8107,$A8108))))</f>
        <v/>
      </c>
      <c r="K8108" s="6" t="str">
        <f t="shared" si="379"/>
        <v/>
      </c>
      <c r="L8108" s="6" t="str">
        <f t="shared" si="380"/>
        <v/>
      </c>
      <c r="M8108" s="6" t="str">
        <f t="shared" si="378"/>
        <v/>
      </c>
    </row>
    <row r="8109" spans="1:13" x14ac:dyDescent="0.25">
      <c r="A8109"/>
      <c r="B8109" s="1"/>
      <c r="C8109"/>
      <c r="D8109"/>
      <c r="E8109" s="76"/>
      <c r="F8109" s="76"/>
      <c r="G8109" s="2"/>
      <c r="H8109" s="77"/>
      <c r="J8109" s="79" t="str">
        <f>IF(IF(IF(_xlfn.MAXIFS($F$2:$F8108,$C$2:$C8108,$C8109,$B$2:$B8108,$B8109,$A$2:$A8108,$A8109)=0,"",$E8109-_xlfn.MAXIFS($F$2:$F8108,$C$2:$C8108,$C8109,$B$2:$B8108,$B8109,$A$2:$A8108,$A8109))&lt;0,0,IF(_xlfn.MAXIFS($F$2:$F8108,$C$2:$C8108,$C8109,$B$2:$B8108,$B8109,$A$2:$A8108,$A8109)=0,"",$E8109-_xlfn.MAXIFS($F$2:$F8108,$C$2:$C8108,$C8109,$B$2:$B8108,$B8109,$A$2:$A8108,$A8109)))&gt;0.25,"",IF(IF(_xlfn.MAXIFS($F$2:$F8108,$C$2:$C8108,$C8109,$B$2:$B8108,$B8109,$A$2:$A8108,$A8109)=0,"",$E8109-_xlfn.MAXIFS($F$2:$F8108,$C$2:$C8108,$C8109,$B$2:$B8108,$B8109,$A$2:$A8108,$A8109))&lt;0,0,IF(_xlfn.MAXIFS($F$2:$F8108,$C$2:$C8108,$C8109,$B$2:$B8108,$B8109,$A$2:$A8108,$A8109)=0,"",$E8109-_xlfn.MAXIFS($F$2:$F8108,$C$2:$C8108,$C8109,$B$2:$B8108,$B8109,$A$2:$A8108,$A8109))))</f>
        <v/>
      </c>
      <c r="K8109" s="6" t="str">
        <f t="shared" si="379"/>
        <v/>
      </c>
      <c r="L8109" s="6" t="str">
        <f t="shared" si="380"/>
        <v/>
      </c>
      <c r="M8109" s="6" t="str">
        <f t="shared" si="378"/>
        <v/>
      </c>
    </row>
    <row r="8110" spans="1:13" x14ac:dyDescent="0.25">
      <c r="A8110"/>
      <c r="B8110" s="1"/>
      <c r="C8110"/>
      <c r="D8110"/>
      <c r="E8110" s="76"/>
      <c r="F8110" s="76"/>
      <c r="G8110" s="2"/>
      <c r="H8110" s="77"/>
      <c r="J8110" s="79" t="str">
        <f>IF(IF(IF(_xlfn.MAXIFS($F$2:$F8109,$C$2:$C8109,$C8110,$B$2:$B8109,$B8110,$A$2:$A8109,$A8110)=0,"",$E8110-_xlfn.MAXIFS($F$2:$F8109,$C$2:$C8109,$C8110,$B$2:$B8109,$B8110,$A$2:$A8109,$A8110))&lt;0,0,IF(_xlfn.MAXIFS($F$2:$F8109,$C$2:$C8109,$C8110,$B$2:$B8109,$B8110,$A$2:$A8109,$A8110)=0,"",$E8110-_xlfn.MAXIFS($F$2:$F8109,$C$2:$C8109,$C8110,$B$2:$B8109,$B8110,$A$2:$A8109,$A8110)))&gt;0.25,"",IF(IF(_xlfn.MAXIFS($F$2:$F8109,$C$2:$C8109,$C8110,$B$2:$B8109,$B8110,$A$2:$A8109,$A8110)=0,"",$E8110-_xlfn.MAXIFS($F$2:$F8109,$C$2:$C8109,$C8110,$B$2:$B8109,$B8110,$A$2:$A8109,$A8110))&lt;0,0,IF(_xlfn.MAXIFS($F$2:$F8109,$C$2:$C8109,$C8110,$B$2:$B8109,$B8110,$A$2:$A8109,$A8110)=0,"",$E8110-_xlfn.MAXIFS($F$2:$F8109,$C$2:$C8109,$C8110,$B$2:$B8109,$B8110,$A$2:$A8109,$A8110))))</f>
        <v/>
      </c>
      <c r="K8110" s="6" t="str">
        <f t="shared" si="379"/>
        <v/>
      </c>
      <c r="L8110" s="6" t="str">
        <f t="shared" si="380"/>
        <v/>
      </c>
      <c r="M8110" s="6" t="str">
        <f t="shared" si="378"/>
        <v/>
      </c>
    </row>
    <row r="8111" spans="1:13" x14ac:dyDescent="0.25">
      <c r="A8111"/>
      <c r="B8111" s="1"/>
      <c r="C8111"/>
      <c r="D8111"/>
      <c r="E8111" s="76"/>
      <c r="F8111" s="76"/>
      <c r="G8111" s="2"/>
      <c r="H8111" s="77"/>
      <c r="J8111" s="79" t="str">
        <f>IF(IF(IF(_xlfn.MAXIFS($F$2:$F8110,$C$2:$C8110,$C8111,$B$2:$B8110,$B8111,$A$2:$A8110,$A8111)=0,"",$E8111-_xlfn.MAXIFS($F$2:$F8110,$C$2:$C8110,$C8111,$B$2:$B8110,$B8111,$A$2:$A8110,$A8111))&lt;0,0,IF(_xlfn.MAXIFS($F$2:$F8110,$C$2:$C8110,$C8111,$B$2:$B8110,$B8111,$A$2:$A8110,$A8111)=0,"",$E8111-_xlfn.MAXIFS($F$2:$F8110,$C$2:$C8110,$C8111,$B$2:$B8110,$B8111,$A$2:$A8110,$A8111)))&gt;0.25,"",IF(IF(_xlfn.MAXIFS($F$2:$F8110,$C$2:$C8110,$C8111,$B$2:$B8110,$B8111,$A$2:$A8110,$A8111)=0,"",$E8111-_xlfn.MAXIFS($F$2:$F8110,$C$2:$C8110,$C8111,$B$2:$B8110,$B8111,$A$2:$A8110,$A8111))&lt;0,0,IF(_xlfn.MAXIFS($F$2:$F8110,$C$2:$C8110,$C8111,$B$2:$B8110,$B8111,$A$2:$A8110,$A8111)=0,"",$E8111-_xlfn.MAXIFS($F$2:$F8110,$C$2:$C8110,$C8111,$B$2:$B8110,$B8111,$A$2:$A8110,$A8111))))</f>
        <v/>
      </c>
      <c r="K8111" s="6" t="str">
        <f t="shared" si="379"/>
        <v/>
      </c>
      <c r="L8111" s="6" t="str">
        <f t="shared" si="380"/>
        <v/>
      </c>
      <c r="M8111" s="6" t="str">
        <f t="shared" si="378"/>
        <v/>
      </c>
    </row>
    <row r="8112" spans="1:13" x14ac:dyDescent="0.25">
      <c r="A8112"/>
      <c r="B8112" s="1"/>
      <c r="C8112"/>
      <c r="D8112"/>
      <c r="E8112" s="76"/>
      <c r="F8112" s="76"/>
      <c r="G8112" s="2"/>
      <c r="H8112" s="77"/>
      <c r="J8112" s="79" t="str">
        <f>IF(IF(IF(_xlfn.MAXIFS($F$2:$F8111,$C$2:$C8111,$C8112,$B$2:$B8111,$B8112,$A$2:$A8111,$A8112)=0,"",$E8112-_xlfn.MAXIFS($F$2:$F8111,$C$2:$C8111,$C8112,$B$2:$B8111,$B8112,$A$2:$A8111,$A8112))&lt;0,0,IF(_xlfn.MAXIFS($F$2:$F8111,$C$2:$C8111,$C8112,$B$2:$B8111,$B8112,$A$2:$A8111,$A8112)=0,"",$E8112-_xlfn.MAXIFS($F$2:$F8111,$C$2:$C8111,$C8112,$B$2:$B8111,$B8112,$A$2:$A8111,$A8112)))&gt;0.25,"",IF(IF(_xlfn.MAXIFS($F$2:$F8111,$C$2:$C8111,$C8112,$B$2:$B8111,$B8112,$A$2:$A8111,$A8112)=0,"",$E8112-_xlfn.MAXIFS($F$2:$F8111,$C$2:$C8111,$C8112,$B$2:$B8111,$B8112,$A$2:$A8111,$A8112))&lt;0,0,IF(_xlfn.MAXIFS($F$2:$F8111,$C$2:$C8111,$C8112,$B$2:$B8111,$B8112,$A$2:$A8111,$A8112)=0,"",$E8112-_xlfn.MAXIFS($F$2:$F8111,$C$2:$C8111,$C8112,$B$2:$B8111,$B8112,$A$2:$A8111,$A8112))))</f>
        <v/>
      </c>
      <c r="K8112" s="6" t="str">
        <f t="shared" si="379"/>
        <v/>
      </c>
      <c r="L8112" s="6" t="str">
        <f t="shared" si="380"/>
        <v/>
      </c>
      <c r="M8112" s="6" t="str">
        <f t="shared" si="378"/>
        <v/>
      </c>
    </row>
    <row r="8113" spans="1:13" x14ac:dyDescent="0.25">
      <c r="A8113"/>
      <c r="B8113" s="1"/>
      <c r="C8113"/>
      <c r="D8113"/>
      <c r="E8113" s="76"/>
      <c r="F8113" s="76"/>
      <c r="G8113" s="2"/>
      <c r="H8113" s="77"/>
      <c r="J8113" s="79" t="str">
        <f>IF(IF(IF(_xlfn.MAXIFS($F$2:$F8112,$C$2:$C8112,$C8113,$B$2:$B8112,$B8113,$A$2:$A8112,$A8113)=0,"",$E8113-_xlfn.MAXIFS($F$2:$F8112,$C$2:$C8112,$C8113,$B$2:$B8112,$B8113,$A$2:$A8112,$A8113))&lt;0,0,IF(_xlfn.MAXIFS($F$2:$F8112,$C$2:$C8112,$C8113,$B$2:$B8112,$B8113,$A$2:$A8112,$A8113)=0,"",$E8113-_xlfn.MAXIFS($F$2:$F8112,$C$2:$C8112,$C8113,$B$2:$B8112,$B8113,$A$2:$A8112,$A8113)))&gt;0.25,"",IF(IF(_xlfn.MAXIFS($F$2:$F8112,$C$2:$C8112,$C8113,$B$2:$B8112,$B8113,$A$2:$A8112,$A8113)=0,"",$E8113-_xlfn.MAXIFS($F$2:$F8112,$C$2:$C8112,$C8113,$B$2:$B8112,$B8113,$A$2:$A8112,$A8113))&lt;0,0,IF(_xlfn.MAXIFS($F$2:$F8112,$C$2:$C8112,$C8113,$B$2:$B8112,$B8113,$A$2:$A8112,$A8113)=0,"",$E8113-_xlfn.MAXIFS($F$2:$F8112,$C$2:$C8112,$C8113,$B$2:$B8112,$B8113,$A$2:$A8112,$A8113))))</f>
        <v/>
      </c>
      <c r="K8113" s="6" t="str">
        <f t="shared" si="379"/>
        <v/>
      </c>
      <c r="L8113" s="6" t="str">
        <f t="shared" si="380"/>
        <v/>
      </c>
      <c r="M8113" s="6" t="str">
        <f t="shared" si="378"/>
        <v/>
      </c>
    </row>
    <row r="8114" spans="1:13" x14ac:dyDescent="0.25">
      <c r="A8114"/>
      <c r="B8114" s="1"/>
      <c r="C8114"/>
      <c r="D8114"/>
      <c r="E8114" s="76"/>
      <c r="F8114" s="76"/>
      <c r="G8114" s="2"/>
      <c r="H8114" s="77"/>
      <c r="J8114" s="79" t="str">
        <f>IF(IF(IF(_xlfn.MAXIFS($F$2:$F8113,$C$2:$C8113,$C8114,$B$2:$B8113,$B8114,$A$2:$A8113,$A8114)=0,"",$E8114-_xlfn.MAXIFS($F$2:$F8113,$C$2:$C8113,$C8114,$B$2:$B8113,$B8114,$A$2:$A8113,$A8114))&lt;0,0,IF(_xlfn.MAXIFS($F$2:$F8113,$C$2:$C8113,$C8114,$B$2:$B8113,$B8114,$A$2:$A8113,$A8114)=0,"",$E8114-_xlfn.MAXIFS($F$2:$F8113,$C$2:$C8113,$C8114,$B$2:$B8113,$B8114,$A$2:$A8113,$A8114)))&gt;0.25,"",IF(IF(_xlfn.MAXIFS($F$2:$F8113,$C$2:$C8113,$C8114,$B$2:$B8113,$B8114,$A$2:$A8113,$A8114)=0,"",$E8114-_xlfn.MAXIFS($F$2:$F8113,$C$2:$C8113,$C8114,$B$2:$B8113,$B8114,$A$2:$A8113,$A8114))&lt;0,0,IF(_xlfn.MAXIFS($F$2:$F8113,$C$2:$C8113,$C8114,$B$2:$B8113,$B8114,$A$2:$A8113,$A8114)=0,"",$E8114-_xlfn.MAXIFS($F$2:$F8113,$C$2:$C8113,$C8114,$B$2:$B8113,$B8114,$A$2:$A8113,$A8114))))</f>
        <v/>
      </c>
      <c r="K8114" s="6" t="str">
        <f t="shared" si="379"/>
        <v/>
      </c>
      <c r="L8114" s="6" t="str">
        <f t="shared" si="380"/>
        <v/>
      </c>
      <c r="M8114" s="6" t="str">
        <f t="shared" si="378"/>
        <v/>
      </c>
    </row>
    <row r="8115" spans="1:13" x14ac:dyDescent="0.25">
      <c r="A8115"/>
      <c r="B8115" s="1"/>
      <c r="C8115"/>
      <c r="D8115"/>
      <c r="E8115" s="76"/>
      <c r="F8115" s="76"/>
      <c r="G8115" s="2"/>
      <c r="H8115" s="77"/>
      <c r="J8115" s="79" t="str">
        <f>IF(IF(IF(_xlfn.MAXIFS($F$2:$F8114,$C$2:$C8114,$C8115,$B$2:$B8114,$B8115,$A$2:$A8114,$A8115)=0,"",$E8115-_xlfn.MAXIFS($F$2:$F8114,$C$2:$C8114,$C8115,$B$2:$B8114,$B8115,$A$2:$A8114,$A8115))&lt;0,0,IF(_xlfn.MAXIFS($F$2:$F8114,$C$2:$C8114,$C8115,$B$2:$B8114,$B8115,$A$2:$A8114,$A8115)=0,"",$E8115-_xlfn.MAXIFS($F$2:$F8114,$C$2:$C8114,$C8115,$B$2:$B8114,$B8115,$A$2:$A8114,$A8115)))&gt;0.25,"",IF(IF(_xlfn.MAXIFS($F$2:$F8114,$C$2:$C8114,$C8115,$B$2:$B8114,$B8115,$A$2:$A8114,$A8115)=0,"",$E8115-_xlfn.MAXIFS($F$2:$F8114,$C$2:$C8114,$C8115,$B$2:$B8114,$B8115,$A$2:$A8114,$A8115))&lt;0,0,IF(_xlfn.MAXIFS($F$2:$F8114,$C$2:$C8114,$C8115,$B$2:$B8114,$B8115,$A$2:$A8114,$A8115)=0,"",$E8115-_xlfn.MAXIFS($F$2:$F8114,$C$2:$C8114,$C8115,$B$2:$B8114,$B8115,$A$2:$A8114,$A8115))))</f>
        <v/>
      </c>
      <c r="K8115" s="6" t="str">
        <f t="shared" si="379"/>
        <v/>
      </c>
      <c r="L8115" s="6" t="str">
        <f t="shared" si="380"/>
        <v/>
      </c>
      <c r="M8115" s="6" t="str">
        <f t="shared" si="378"/>
        <v/>
      </c>
    </row>
    <row r="8116" spans="1:13" x14ac:dyDescent="0.25">
      <c r="A8116"/>
      <c r="B8116" s="1"/>
      <c r="C8116"/>
      <c r="D8116"/>
      <c r="E8116" s="76"/>
      <c r="F8116" s="76"/>
      <c r="G8116" s="2"/>
      <c r="H8116" s="77"/>
      <c r="J8116" s="79" t="str">
        <f>IF(IF(IF(_xlfn.MAXIFS($F$2:$F8115,$C$2:$C8115,$C8116,$B$2:$B8115,$B8116,$A$2:$A8115,$A8116)=0,"",$E8116-_xlfn.MAXIFS($F$2:$F8115,$C$2:$C8115,$C8116,$B$2:$B8115,$B8116,$A$2:$A8115,$A8116))&lt;0,0,IF(_xlfn.MAXIFS($F$2:$F8115,$C$2:$C8115,$C8116,$B$2:$B8115,$B8116,$A$2:$A8115,$A8116)=0,"",$E8116-_xlfn.MAXIFS($F$2:$F8115,$C$2:$C8115,$C8116,$B$2:$B8115,$B8116,$A$2:$A8115,$A8116)))&gt;0.25,"",IF(IF(_xlfn.MAXIFS($F$2:$F8115,$C$2:$C8115,$C8116,$B$2:$B8115,$B8116,$A$2:$A8115,$A8116)=0,"",$E8116-_xlfn.MAXIFS($F$2:$F8115,$C$2:$C8115,$C8116,$B$2:$B8115,$B8116,$A$2:$A8115,$A8116))&lt;0,0,IF(_xlfn.MAXIFS($F$2:$F8115,$C$2:$C8115,$C8116,$B$2:$B8115,$B8116,$A$2:$A8115,$A8116)=0,"",$E8116-_xlfn.MAXIFS($F$2:$F8115,$C$2:$C8115,$C8116,$B$2:$B8115,$B8116,$A$2:$A8115,$A8116))))</f>
        <v/>
      </c>
      <c r="K8116" s="6" t="str">
        <f t="shared" si="379"/>
        <v/>
      </c>
      <c r="L8116" s="6" t="str">
        <f t="shared" si="380"/>
        <v/>
      </c>
      <c r="M8116" s="6" t="str">
        <f t="shared" si="378"/>
        <v/>
      </c>
    </row>
    <row r="8117" spans="1:13" x14ac:dyDescent="0.25">
      <c r="A8117"/>
      <c r="B8117" s="1"/>
      <c r="C8117"/>
      <c r="D8117"/>
      <c r="E8117" s="76"/>
      <c r="F8117" s="76"/>
      <c r="G8117" s="2"/>
      <c r="H8117" s="77"/>
      <c r="J8117" s="79" t="str">
        <f>IF(IF(IF(_xlfn.MAXIFS($F$2:$F8116,$C$2:$C8116,$C8117,$B$2:$B8116,$B8117,$A$2:$A8116,$A8117)=0,"",$E8117-_xlfn.MAXIFS($F$2:$F8116,$C$2:$C8116,$C8117,$B$2:$B8116,$B8117,$A$2:$A8116,$A8117))&lt;0,0,IF(_xlfn.MAXIFS($F$2:$F8116,$C$2:$C8116,$C8117,$B$2:$B8116,$B8117,$A$2:$A8116,$A8117)=0,"",$E8117-_xlfn.MAXIFS($F$2:$F8116,$C$2:$C8116,$C8117,$B$2:$B8116,$B8117,$A$2:$A8116,$A8117)))&gt;0.25,"",IF(IF(_xlfn.MAXIFS($F$2:$F8116,$C$2:$C8116,$C8117,$B$2:$B8116,$B8117,$A$2:$A8116,$A8117)=0,"",$E8117-_xlfn.MAXIFS($F$2:$F8116,$C$2:$C8116,$C8117,$B$2:$B8116,$B8117,$A$2:$A8116,$A8117))&lt;0,0,IF(_xlfn.MAXIFS($F$2:$F8116,$C$2:$C8116,$C8117,$B$2:$B8116,$B8117,$A$2:$A8116,$A8117)=0,"",$E8117-_xlfn.MAXIFS($F$2:$F8116,$C$2:$C8116,$C8117,$B$2:$B8116,$B8117,$A$2:$A8116,$A8117))))</f>
        <v/>
      </c>
      <c r="K8117" s="6" t="str">
        <f t="shared" si="379"/>
        <v/>
      </c>
      <c r="L8117" s="6" t="str">
        <f t="shared" si="380"/>
        <v/>
      </c>
      <c r="M8117" s="6" t="str">
        <f t="shared" si="378"/>
        <v/>
      </c>
    </row>
    <row r="8118" spans="1:13" x14ac:dyDescent="0.25">
      <c r="A8118"/>
      <c r="B8118" s="1"/>
      <c r="C8118"/>
      <c r="D8118"/>
      <c r="E8118" s="76"/>
      <c r="F8118" s="76"/>
      <c r="G8118" s="2"/>
      <c r="H8118" s="77"/>
      <c r="J8118" s="79" t="str">
        <f>IF(IF(IF(_xlfn.MAXIFS($F$2:$F8117,$C$2:$C8117,$C8118,$B$2:$B8117,$B8118,$A$2:$A8117,$A8118)=0,"",$E8118-_xlfn.MAXIFS($F$2:$F8117,$C$2:$C8117,$C8118,$B$2:$B8117,$B8118,$A$2:$A8117,$A8118))&lt;0,0,IF(_xlfn.MAXIFS($F$2:$F8117,$C$2:$C8117,$C8118,$B$2:$B8117,$B8118,$A$2:$A8117,$A8118)=0,"",$E8118-_xlfn.MAXIFS($F$2:$F8117,$C$2:$C8117,$C8118,$B$2:$B8117,$B8118,$A$2:$A8117,$A8118)))&gt;0.25,"",IF(IF(_xlfn.MAXIFS($F$2:$F8117,$C$2:$C8117,$C8118,$B$2:$B8117,$B8118,$A$2:$A8117,$A8118)=0,"",$E8118-_xlfn.MAXIFS($F$2:$F8117,$C$2:$C8117,$C8118,$B$2:$B8117,$B8118,$A$2:$A8117,$A8118))&lt;0,0,IF(_xlfn.MAXIFS($F$2:$F8117,$C$2:$C8117,$C8118,$B$2:$B8117,$B8118,$A$2:$A8117,$A8118)=0,"",$E8118-_xlfn.MAXIFS($F$2:$F8117,$C$2:$C8117,$C8118,$B$2:$B8117,$B8118,$A$2:$A8117,$A8118))))</f>
        <v/>
      </c>
      <c r="K8118" s="6" t="str">
        <f t="shared" si="379"/>
        <v/>
      </c>
      <c r="L8118" s="6" t="str">
        <f t="shared" si="380"/>
        <v/>
      </c>
      <c r="M8118" s="6" t="str">
        <f t="shared" si="378"/>
        <v/>
      </c>
    </row>
    <row r="8119" spans="1:13" x14ac:dyDescent="0.25">
      <c r="A8119"/>
      <c r="B8119" s="1"/>
      <c r="C8119"/>
      <c r="D8119"/>
      <c r="E8119" s="76"/>
      <c r="F8119" s="76"/>
      <c r="G8119" s="2"/>
      <c r="H8119" s="77"/>
      <c r="J8119" s="79" t="str">
        <f>IF(IF(IF(_xlfn.MAXIFS($F$2:$F8118,$C$2:$C8118,$C8119,$B$2:$B8118,$B8119,$A$2:$A8118,$A8119)=0,"",$E8119-_xlfn.MAXIFS($F$2:$F8118,$C$2:$C8118,$C8119,$B$2:$B8118,$B8119,$A$2:$A8118,$A8119))&lt;0,0,IF(_xlfn.MAXIFS($F$2:$F8118,$C$2:$C8118,$C8119,$B$2:$B8118,$B8119,$A$2:$A8118,$A8119)=0,"",$E8119-_xlfn.MAXIFS($F$2:$F8118,$C$2:$C8118,$C8119,$B$2:$B8118,$B8119,$A$2:$A8118,$A8119)))&gt;0.25,"",IF(IF(_xlfn.MAXIFS($F$2:$F8118,$C$2:$C8118,$C8119,$B$2:$B8118,$B8119,$A$2:$A8118,$A8119)=0,"",$E8119-_xlfn.MAXIFS($F$2:$F8118,$C$2:$C8118,$C8119,$B$2:$B8118,$B8119,$A$2:$A8118,$A8119))&lt;0,0,IF(_xlfn.MAXIFS($F$2:$F8118,$C$2:$C8118,$C8119,$B$2:$B8118,$B8119,$A$2:$A8118,$A8119)=0,"",$E8119-_xlfn.MAXIFS($F$2:$F8118,$C$2:$C8118,$C8119,$B$2:$B8118,$B8119,$A$2:$A8118,$A8119))))</f>
        <v/>
      </c>
      <c r="K8119" s="6" t="str">
        <f t="shared" si="379"/>
        <v/>
      </c>
      <c r="L8119" s="6" t="str">
        <f t="shared" si="380"/>
        <v/>
      </c>
      <c r="M8119" s="6" t="str">
        <f t="shared" si="378"/>
        <v/>
      </c>
    </row>
    <row r="8120" spans="1:13" x14ac:dyDescent="0.25">
      <c r="A8120"/>
      <c r="B8120" s="1"/>
      <c r="C8120"/>
      <c r="D8120"/>
      <c r="E8120" s="76"/>
      <c r="F8120" s="76"/>
      <c r="G8120" s="2"/>
      <c r="H8120" s="77"/>
      <c r="J8120" s="79" t="str">
        <f>IF(IF(IF(_xlfn.MAXIFS($F$2:$F8119,$C$2:$C8119,$C8120,$B$2:$B8119,$B8120,$A$2:$A8119,$A8120)=0,"",$E8120-_xlfn.MAXIFS($F$2:$F8119,$C$2:$C8119,$C8120,$B$2:$B8119,$B8120,$A$2:$A8119,$A8120))&lt;0,0,IF(_xlfn.MAXIFS($F$2:$F8119,$C$2:$C8119,$C8120,$B$2:$B8119,$B8120,$A$2:$A8119,$A8120)=0,"",$E8120-_xlfn.MAXIFS($F$2:$F8119,$C$2:$C8119,$C8120,$B$2:$B8119,$B8120,$A$2:$A8119,$A8120)))&gt;0.25,"",IF(IF(_xlfn.MAXIFS($F$2:$F8119,$C$2:$C8119,$C8120,$B$2:$B8119,$B8120,$A$2:$A8119,$A8120)=0,"",$E8120-_xlfn.MAXIFS($F$2:$F8119,$C$2:$C8119,$C8120,$B$2:$B8119,$B8120,$A$2:$A8119,$A8120))&lt;0,0,IF(_xlfn.MAXIFS($F$2:$F8119,$C$2:$C8119,$C8120,$B$2:$B8119,$B8120,$A$2:$A8119,$A8120)=0,"",$E8120-_xlfn.MAXIFS($F$2:$F8119,$C$2:$C8119,$C8120,$B$2:$B8119,$B8120,$A$2:$A8119,$A8120))))</f>
        <v/>
      </c>
      <c r="K8120" s="6" t="str">
        <f t="shared" si="379"/>
        <v/>
      </c>
      <c r="L8120" s="6" t="str">
        <f t="shared" si="380"/>
        <v/>
      </c>
      <c r="M8120" s="6" t="str">
        <f t="shared" si="378"/>
        <v/>
      </c>
    </row>
    <row r="8121" spans="1:13" x14ac:dyDescent="0.25">
      <c r="A8121"/>
      <c r="B8121" s="1"/>
      <c r="C8121"/>
      <c r="D8121"/>
      <c r="E8121" s="76"/>
      <c r="F8121" s="76"/>
      <c r="G8121" s="2"/>
      <c r="H8121" s="77"/>
      <c r="J8121" s="79" t="str">
        <f>IF(IF(IF(_xlfn.MAXIFS($F$2:$F8120,$C$2:$C8120,$C8121,$B$2:$B8120,$B8121,$A$2:$A8120,$A8121)=0,"",$E8121-_xlfn.MAXIFS($F$2:$F8120,$C$2:$C8120,$C8121,$B$2:$B8120,$B8121,$A$2:$A8120,$A8121))&lt;0,0,IF(_xlfn.MAXIFS($F$2:$F8120,$C$2:$C8120,$C8121,$B$2:$B8120,$B8121,$A$2:$A8120,$A8121)=0,"",$E8121-_xlfn.MAXIFS($F$2:$F8120,$C$2:$C8120,$C8121,$B$2:$B8120,$B8121,$A$2:$A8120,$A8121)))&gt;0.25,"",IF(IF(_xlfn.MAXIFS($F$2:$F8120,$C$2:$C8120,$C8121,$B$2:$B8120,$B8121,$A$2:$A8120,$A8121)=0,"",$E8121-_xlfn.MAXIFS($F$2:$F8120,$C$2:$C8120,$C8121,$B$2:$B8120,$B8121,$A$2:$A8120,$A8121))&lt;0,0,IF(_xlfn.MAXIFS($F$2:$F8120,$C$2:$C8120,$C8121,$B$2:$B8120,$B8121,$A$2:$A8120,$A8121)=0,"",$E8121-_xlfn.MAXIFS($F$2:$F8120,$C$2:$C8120,$C8121,$B$2:$B8120,$B8121,$A$2:$A8120,$A8121))))</f>
        <v/>
      </c>
      <c r="K8121" s="6" t="str">
        <f t="shared" si="379"/>
        <v/>
      </c>
      <c r="L8121" s="6" t="str">
        <f t="shared" si="380"/>
        <v/>
      </c>
      <c r="M8121" s="6" t="str">
        <f t="shared" si="378"/>
        <v/>
      </c>
    </row>
    <row r="8122" spans="1:13" x14ac:dyDescent="0.25">
      <c r="A8122"/>
      <c r="B8122" s="1"/>
      <c r="C8122"/>
      <c r="D8122"/>
      <c r="E8122" s="76"/>
      <c r="F8122" s="76"/>
      <c r="G8122" s="2"/>
      <c r="H8122" s="77"/>
      <c r="J8122" s="79" t="str">
        <f>IF(IF(IF(_xlfn.MAXIFS($F$2:$F8121,$C$2:$C8121,$C8122,$B$2:$B8121,$B8122,$A$2:$A8121,$A8122)=0,"",$E8122-_xlfn.MAXIFS($F$2:$F8121,$C$2:$C8121,$C8122,$B$2:$B8121,$B8122,$A$2:$A8121,$A8122))&lt;0,0,IF(_xlfn.MAXIFS($F$2:$F8121,$C$2:$C8121,$C8122,$B$2:$B8121,$B8122,$A$2:$A8121,$A8122)=0,"",$E8122-_xlfn.MAXIFS($F$2:$F8121,$C$2:$C8121,$C8122,$B$2:$B8121,$B8122,$A$2:$A8121,$A8122)))&gt;0.25,"",IF(IF(_xlfn.MAXIFS($F$2:$F8121,$C$2:$C8121,$C8122,$B$2:$B8121,$B8122,$A$2:$A8121,$A8122)=0,"",$E8122-_xlfn.MAXIFS($F$2:$F8121,$C$2:$C8121,$C8122,$B$2:$B8121,$B8122,$A$2:$A8121,$A8122))&lt;0,0,IF(_xlfn.MAXIFS($F$2:$F8121,$C$2:$C8121,$C8122,$B$2:$B8121,$B8122,$A$2:$A8121,$A8122)=0,"",$E8122-_xlfn.MAXIFS($F$2:$F8121,$C$2:$C8121,$C8122,$B$2:$B8121,$B8122,$A$2:$A8121,$A8122))))</f>
        <v/>
      </c>
      <c r="K8122" s="6" t="str">
        <f t="shared" si="379"/>
        <v/>
      </c>
      <c r="L8122" s="6" t="str">
        <f t="shared" si="380"/>
        <v/>
      </c>
      <c r="M8122" s="6" t="str">
        <f t="shared" si="378"/>
        <v/>
      </c>
    </row>
    <row r="8123" spans="1:13" x14ac:dyDescent="0.25">
      <c r="A8123"/>
      <c r="B8123" s="1"/>
      <c r="C8123"/>
      <c r="D8123"/>
      <c r="E8123" s="76"/>
      <c r="F8123" s="76"/>
      <c r="G8123" s="2"/>
      <c r="H8123" s="77"/>
      <c r="J8123" s="79" t="str">
        <f>IF(IF(IF(_xlfn.MAXIFS($F$2:$F8122,$C$2:$C8122,$C8123,$B$2:$B8122,$B8123,$A$2:$A8122,$A8123)=0,"",$E8123-_xlfn.MAXIFS($F$2:$F8122,$C$2:$C8122,$C8123,$B$2:$B8122,$B8123,$A$2:$A8122,$A8123))&lt;0,0,IF(_xlfn.MAXIFS($F$2:$F8122,$C$2:$C8122,$C8123,$B$2:$B8122,$B8123,$A$2:$A8122,$A8123)=0,"",$E8123-_xlfn.MAXIFS($F$2:$F8122,$C$2:$C8122,$C8123,$B$2:$B8122,$B8123,$A$2:$A8122,$A8123)))&gt;0.25,"",IF(IF(_xlfn.MAXIFS($F$2:$F8122,$C$2:$C8122,$C8123,$B$2:$B8122,$B8123,$A$2:$A8122,$A8123)=0,"",$E8123-_xlfn.MAXIFS($F$2:$F8122,$C$2:$C8122,$C8123,$B$2:$B8122,$B8123,$A$2:$A8122,$A8123))&lt;0,0,IF(_xlfn.MAXIFS($F$2:$F8122,$C$2:$C8122,$C8123,$B$2:$B8122,$B8123,$A$2:$A8122,$A8123)=0,"",$E8123-_xlfn.MAXIFS($F$2:$F8122,$C$2:$C8122,$C8123,$B$2:$B8122,$B8123,$A$2:$A8122,$A8123))))</f>
        <v/>
      </c>
      <c r="K8123" s="6" t="str">
        <f t="shared" si="379"/>
        <v/>
      </c>
      <c r="L8123" s="6" t="str">
        <f t="shared" si="380"/>
        <v/>
      </c>
      <c r="M8123" s="6" t="str">
        <f t="shared" si="378"/>
        <v/>
      </c>
    </row>
    <row r="8124" spans="1:13" x14ac:dyDescent="0.25">
      <c r="A8124"/>
      <c r="B8124" s="1"/>
      <c r="C8124"/>
      <c r="D8124"/>
      <c r="E8124" s="76"/>
      <c r="F8124" s="76"/>
      <c r="G8124" s="2"/>
      <c r="H8124" s="77"/>
      <c r="J8124" s="79" t="str">
        <f>IF(IF(IF(_xlfn.MAXIFS($F$2:$F8123,$C$2:$C8123,$C8124,$B$2:$B8123,$B8124,$A$2:$A8123,$A8124)=0,"",$E8124-_xlfn.MAXIFS($F$2:$F8123,$C$2:$C8123,$C8124,$B$2:$B8123,$B8124,$A$2:$A8123,$A8124))&lt;0,0,IF(_xlfn.MAXIFS($F$2:$F8123,$C$2:$C8123,$C8124,$B$2:$B8123,$B8124,$A$2:$A8123,$A8124)=0,"",$E8124-_xlfn.MAXIFS($F$2:$F8123,$C$2:$C8123,$C8124,$B$2:$B8123,$B8124,$A$2:$A8123,$A8124)))&gt;0.25,"",IF(IF(_xlfn.MAXIFS($F$2:$F8123,$C$2:$C8123,$C8124,$B$2:$B8123,$B8124,$A$2:$A8123,$A8124)=0,"",$E8124-_xlfn.MAXIFS($F$2:$F8123,$C$2:$C8123,$C8124,$B$2:$B8123,$B8124,$A$2:$A8123,$A8124))&lt;0,0,IF(_xlfn.MAXIFS($F$2:$F8123,$C$2:$C8123,$C8124,$B$2:$B8123,$B8124,$A$2:$A8123,$A8124)=0,"",$E8124-_xlfn.MAXIFS($F$2:$F8123,$C$2:$C8123,$C8124,$B$2:$B8123,$B8124,$A$2:$A8123,$A8124))))</f>
        <v/>
      </c>
      <c r="K8124" s="6" t="str">
        <f t="shared" si="379"/>
        <v/>
      </c>
      <c r="L8124" s="6" t="str">
        <f t="shared" si="380"/>
        <v/>
      </c>
      <c r="M8124" s="6" t="str">
        <f t="shared" si="378"/>
        <v/>
      </c>
    </row>
    <row r="8125" spans="1:13" x14ac:dyDescent="0.25">
      <c r="A8125"/>
      <c r="B8125" s="1"/>
      <c r="C8125"/>
      <c r="D8125"/>
      <c r="E8125" s="76"/>
      <c r="F8125" s="76"/>
      <c r="G8125" s="2"/>
      <c r="H8125" s="77"/>
      <c r="J8125" s="79" t="str">
        <f>IF(IF(IF(_xlfn.MAXIFS($F$2:$F8124,$C$2:$C8124,$C8125,$B$2:$B8124,$B8125,$A$2:$A8124,$A8125)=0,"",$E8125-_xlfn.MAXIFS($F$2:$F8124,$C$2:$C8124,$C8125,$B$2:$B8124,$B8125,$A$2:$A8124,$A8125))&lt;0,0,IF(_xlfn.MAXIFS($F$2:$F8124,$C$2:$C8124,$C8125,$B$2:$B8124,$B8125,$A$2:$A8124,$A8125)=0,"",$E8125-_xlfn.MAXIFS($F$2:$F8124,$C$2:$C8124,$C8125,$B$2:$B8124,$B8125,$A$2:$A8124,$A8125)))&gt;0.25,"",IF(IF(_xlfn.MAXIFS($F$2:$F8124,$C$2:$C8124,$C8125,$B$2:$B8124,$B8125,$A$2:$A8124,$A8125)=0,"",$E8125-_xlfn.MAXIFS($F$2:$F8124,$C$2:$C8124,$C8125,$B$2:$B8124,$B8125,$A$2:$A8124,$A8125))&lt;0,0,IF(_xlfn.MAXIFS($F$2:$F8124,$C$2:$C8124,$C8125,$B$2:$B8124,$B8125,$A$2:$A8124,$A8125)=0,"",$E8125-_xlfn.MAXIFS($F$2:$F8124,$C$2:$C8124,$C8125,$B$2:$B8124,$B8125,$A$2:$A8124,$A8125))))</f>
        <v/>
      </c>
      <c r="K8125" s="6" t="str">
        <f t="shared" si="379"/>
        <v/>
      </c>
      <c r="L8125" s="6" t="str">
        <f t="shared" si="380"/>
        <v/>
      </c>
      <c r="M8125" s="6" t="str">
        <f t="shared" si="378"/>
        <v/>
      </c>
    </row>
    <row r="8126" spans="1:13" x14ac:dyDescent="0.25">
      <c r="A8126"/>
      <c r="B8126" s="1"/>
      <c r="C8126"/>
      <c r="D8126"/>
      <c r="E8126" s="76"/>
      <c r="F8126" s="76"/>
      <c r="G8126" s="2"/>
      <c r="H8126" s="77"/>
      <c r="J8126" s="79" t="str">
        <f>IF(IF(IF(_xlfn.MAXIFS($F$2:$F8125,$C$2:$C8125,$C8126,$B$2:$B8125,$B8126,$A$2:$A8125,$A8126)=0,"",$E8126-_xlfn.MAXIFS($F$2:$F8125,$C$2:$C8125,$C8126,$B$2:$B8125,$B8126,$A$2:$A8125,$A8126))&lt;0,0,IF(_xlfn.MAXIFS($F$2:$F8125,$C$2:$C8125,$C8126,$B$2:$B8125,$B8126,$A$2:$A8125,$A8126)=0,"",$E8126-_xlfn.MAXIFS($F$2:$F8125,$C$2:$C8125,$C8126,$B$2:$B8125,$B8126,$A$2:$A8125,$A8126)))&gt;0.25,"",IF(IF(_xlfn.MAXIFS($F$2:$F8125,$C$2:$C8125,$C8126,$B$2:$B8125,$B8126,$A$2:$A8125,$A8126)=0,"",$E8126-_xlfn.MAXIFS($F$2:$F8125,$C$2:$C8125,$C8126,$B$2:$B8125,$B8126,$A$2:$A8125,$A8126))&lt;0,0,IF(_xlfn.MAXIFS($F$2:$F8125,$C$2:$C8125,$C8126,$B$2:$B8125,$B8126,$A$2:$A8125,$A8126)=0,"",$E8126-_xlfn.MAXIFS($F$2:$F8125,$C$2:$C8125,$C8126,$B$2:$B8125,$B8126,$A$2:$A8125,$A8126))))</f>
        <v/>
      </c>
      <c r="K8126" s="6" t="str">
        <f t="shared" si="379"/>
        <v/>
      </c>
      <c r="L8126" s="6" t="str">
        <f t="shared" si="380"/>
        <v/>
      </c>
      <c r="M8126" s="6" t="str">
        <f t="shared" si="378"/>
        <v/>
      </c>
    </row>
    <row r="8127" spans="1:13" x14ac:dyDescent="0.25">
      <c r="A8127"/>
      <c r="B8127" s="1"/>
      <c r="C8127"/>
      <c r="D8127"/>
      <c r="E8127" s="76"/>
      <c r="F8127" s="76"/>
      <c r="G8127" s="2"/>
      <c r="H8127" s="77"/>
      <c r="J8127" s="79" t="str">
        <f>IF(IF(IF(_xlfn.MAXIFS($F$2:$F8126,$C$2:$C8126,$C8127,$B$2:$B8126,$B8127,$A$2:$A8126,$A8127)=0,"",$E8127-_xlfn.MAXIFS($F$2:$F8126,$C$2:$C8126,$C8127,$B$2:$B8126,$B8127,$A$2:$A8126,$A8127))&lt;0,0,IF(_xlfn.MAXIFS($F$2:$F8126,$C$2:$C8126,$C8127,$B$2:$B8126,$B8127,$A$2:$A8126,$A8127)=0,"",$E8127-_xlfn.MAXIFS($F$2:$F8126,$C$2:$C8126,$C8127,$B$2:$B8126,$B8127,$A$2:$A8126,$A8127)))&gt;0.25,"",IF(IF(_xlfn.MAXIFS($F$2:$F8126,$C$2:$C8126,$C8127,$B$2:$B8126,$B8127,$A$2:$A8126,$A8127)=0,"",$E8127-_xlfn.MAXIFS($F$2:$F8126,$C$2:$C8126,$C8127,$B$2:$B8126,$B8127,$A$2:$A8126,$A8127))&lt;0,0,IF(_xlfn.MAXIFS($F$2:$F8126,$C$2:$C8126,$C8127,$B$2:$B8126,$B8127,$A$2:$A8126,$A8127)=0,"",$E8127-_xlfn.MAXIFS($F$2:$F8126,$C$2:$C8126,$C8127,$B$2:$B8126,$B8127,$A$2:$A8126,$A8127))))</f>
        <v/>
      </c>
      <c r="K8127" s="6" t="str">
        <f t="shared" si="379"/>
        <v/>
      </c>
      <c r="L8127" s="6" t="str">
        <f t="shared" si="380"/>
        <v/>
      </c>
      <c r="M8127" s="6" t="str">
        <f t="shared" si="378"/>
        <v/>
      </c>
    </row>
    <row r="8128" spans="1:13" x14ac:dyDescent="0.25">
      <c r="A8128"/>
      <c r="B8128" s="1"/>
      <c r="C8128"/>
      <c r="D8128"/>
      <c r="E8128" s="76"/>
      <c r="F8128" s="76"/>
      <c r="G8128" s="2"/>
      <c r="H8128" s="77"/>
      <c r="J8128" s="79" t="str">
        <f>IF(IF(IF(_xlfn.MAXIFS($F$2:$F8127,$C$2:$C8127,$C8128,$B$2:$B8127,$B8128,$A$2:$A8127,$A8128)=0,"",$E8128-_xlfn.MAXIFS($F$2:$F8127,$C$2:$C8127,$C8128,$B$2:$B8127,$B8128,$A$2:$A8127,$A8128))&lt;0,0,IF(_xlfn.MAXIFS($F$2:$F8127,$C$2:$C8127,$C8128,$B$2:$B8127,$B8128,$A$2:$A8127,$A8128)=0,"",$E8128-_xlfn.MAXIFS($F$2:$F8127,$C$2:$C8127,$C8128,$B$2:$B8127,$B8128,$A$2:$A8127,$A8128)))&gt;0.25,"",IF(IF(_xlfn.MAXIFS($F$2:$F8127,$C$2:$C8127,$C8128,$B$2:$B8127,$B8128,$A$2:$A8127,$A8128)=0,"",$E8128-_xlfn.MAXIFS($F$2:$F8127,$C$2:$C8127,$C8128,$B$2:$B8127,$B8128,$A$2:$A8127,$A8128))&lt;0,0,IF(_xlfn.MAXIFS($F$2:$F8127,$C$2:$C8127,$C8128,$B$2:$B8127,$B8128,$A$2:$A8127,$A8128)=0,"",$E8128-_xlfn.MAXIFS($F$2:$F8127,$C$2:$C8127,$C8128,$B$2:$B8127,$B8128,$A$2:$A8127,$A8128))))</f>
        <v/>
      </c>
      <c r="K8128" s="6" t="str">
        <f t="shared" si="379"/>
        <v/>
      </c>
      <c r="L8128" s="6" t="str">
        <f t="shared" si="380"/>
        <v/>
      </c>
      <c r="M8128" s="6" t="str">
        <f t="shared" si="378"/>
        <v/>
      </c>
    </row>
    <row r="8129" spans="1:13" x14ac:dyDescent="0.25">
      <c r="A8129"/>
      <c r="B8129" s="1"/>
      <c r="C8129"/>
      <c r="D8129"/>
      <c r="E8129" s="76"/>
      <c r="F8129" s="76"/>
      <c r="G8129" s="2"/>
      <c r="H8129" s="77"/>
      <c r="J8129" s="79" t="str">
        <f>IF(IF(IF(_xlfn.MAXIFS($F$2:$F8128,$C$2:$C8128,$C8129,$B$2:$B8128,$B8129,$A$2:$A8128,$A8129)=0,"",$E8129-_xlfn.MAXIFS($F$2:$F8128,$C$2:$C8128,$C8129,$B$2:$B8128,$B8129,$A$2:$A8128,$A8129))&lt;0,0,IF(_xlfn.MAXIFS($F$2:$F8128,$C$2:$C8128,$C8129,$B$2:$B8128,$B8129,$A$2:$A8128,$A8129)=0,"",$E8129-_xlfn.MAXIFS($F$2:$F8128,$C$2:$C8128,$C8129,$B$2:$B8128,$B8129,$A$2:$A8128,$A8129)))&gt;0.25,"",IF(IF(_xlfn.MAXIFS($F$2:$F8128,$C$2:$C8128,$C8129,$B$2:$B8128,$B8129,$A$2:$A8128,$A8129)=0,"",$E8129-_xlfn.MAXIFS($F$2:$F8128,$C$2:$C8128,$C8129,$B$2:$B8128,$B8129,$A$2:$A8128,$A8129))&lt;0,0,IF(_xlfn.MAXIFS($F$2:$F8128,$C$2:$C8128,$C8129,$B$2:$B8128,$B8129,$A$2:$A8128,$A8129)=0,"",$E8129-_xlfn.MAXIFS($F$2:$F8128,$C$2:$C8128,$C8129,$B$2:$B8128,$B8129,$A$2:$A8128,$A8129))))</f>
        <v/>
      </c>
      <c r="K8129" s="6" t="str">
        <f t="shared" si="379"/>
        <v/>
      </c>
      <c r="L8129" s="6" t="str">
        <f t="shared" si="380"/>
        <v/>
      </c>
      <c r="M8129" s="6" t="str">
        <f t="shared" si="378"/>
        <v/>
      </c>
    </row>
    <row r="8130" spans="1:13" x14ac:dyDescent="0.25">
      <c r="A8130"/>
      <c r="B8130" s="1"/>
      <c r="C8130"/>
      <c r="D8130"/>
      <c r="E8130" s="76"/>
      <c r="F8130" s="76"/>
      <c r="G8130" s="2"/>
      <c r="H8130" s="77"/>
      <c r="J8130" s="79" t="str">
        <f>IF(IF(IF(_xlfn.MAXIFS($F$2:$F8129,$C$2:$C8129,$C8130,$B$2:$B8129,$B8130,$A$2:$A8129,$A8130)=0,"",$E8130-_xlfn.MAXIFS($F$2:$F8129,$C$2:$C8129,$C8130,$B$2:$B8129,$B8130,$A$2:$A8129,$A8130))&lt;0,0,IF(_xlfn.MAXIFS($F$2:$F8129,$C$2:$C8129,$C8130,$B$2:$B8129,$B8130,$A$2:$A8129,$A8130)=0,"",$E8130-_xlfn.MAXIFS($F$2:$F8129,$C$2:$C8129,$C8130,$B$2:$B8129,$B8130,$A$2:$A8129,$A8130)))&gt;0.25,"",IF(IF(_xlfn.MAXIFS($F$2:$F8129,$C$2:$C8129,$C8130,$B$2:$B8129,$B8130,$A$2:$A8129,$A8130)=0,"",$E8130-_xlfn.MAXIFS($F$2:$F8129,$C$2:$C8129,$C8130,$B$2:$B8129,$B8130,$A$2:$A8129,$A8130))&lt;0,0,IF(_xlfn.MAXIFS($F$2:$F8129,$C$2:$C8129,$C8130,$B$2:$B8129,$B8130,$A$2:$A8129,$A8130)=0,"",$E8130-_xlfn.MAXIFS($F$2:$F8129,$C$2:$C8129,$C8130,$B$2:$B8129,$B8130,$A$2:$A8129,$A8130))))</f>
        <v/>
      </c>
      <c r="K8130" s="6" t="str">
        <f t="shared" si="379"/>
        <v/>
      </c>
      <c r="L8130" s="6" t="str">
        <f t="shared" si="380"/>
        <v/>
      </c>
      <c r="M8130" s="6" t="str">
        <f t="shared" ref="M8130:M8193" si="381">IF($A8130="","",IF(AND($K8130&gt;=10,$K8130&lt;=13),"Y",IF(AND($K8130=14,$L8130="EARLY"),"Y","N")))</f>
        <v/>
      </c>
    </row>
    <row r="8131" spans="1:13" x14ac:dyDescent="0.25">
      <c r="A8131"/>
      <c r="B8131" s="1"/>
      <c r="C8131"/>
      <c r="D8131"/>
      <c r="E8131" s="76"/>
      <c r="F8131" s="76"/>
      <c r="G8131" s="2"/>
      <c r="H8131" s="77"/>
      <c r="J8131" s="79" t="str">
        <f>IF(IF(IF(_xlfn.MAXIFS($F$2:$F8130,$C$2:$C8130,$C8131,$B$2:$B8130,$B8131,$A$2:$A8130,$A8131)=0,"",$E8131-_xlfn.MAXIFS($F$2:$F8130,$C$2:$C8130,$C8131,$B$2:$B8130,$B8131,$A$2:$A8130,$A8131))&lt;0,0,IF(_xlfn.MAXIFS($F$2:$F8130,$C$2:$C8130,$C8131,$B$2:$B8130,$B8131,$A$2:$A8130,$A8131)=0,"",$E8131-_xlfn.MAXIFS($F$2:$F8130,$C$2:$C8130,$C8131,$B$2:$B8130,$B8131,$A$2:$A8130,$A8131)))&gt;0.25,"",IF(IF(_xlfn.MAXIFS($F$2:$F8130,$C$2:$C8130,$C8131,$B$2:$B8130,$B8131,$A$2:$A8130,$A8131)=0,"",$E8131-_xlfn.MAXIFS($F$2:$F8130,$C$2:$C8130,$C8131,$B$2:$B8130,$B8131,$A$2:$A8130,$A8131))&lt;0,0,IF(_xlfn.MAXIFS($F$2:$F8130,$C$2:$C8130,$C8131,$B$2:$B8130,$B8131,$A$2:$A8130,$A8131)=0,"",$E8131-_xlfn.MAXIFS($F$2:$F8130,$C$2:$C8130,$C8131,$B$2:$B8130,$B8131,$A$2:$A8130,$A8131))))</f>
        <v/>
      </c>
      <c r="K8131" s="6" t="str">
        <f t="shared" ref="K8131:K8194" si="382">IF($J8131="","",IF(HOUR($E8131)&gt;19,19,IF(HOUR($E8131)&lt;5,5,HOUR($E8131))))</f>
        <v/>
      </c>
      <c r="L8131" s="6" t="str">
        <f t="shared" ref="L8131:L8194" si="383">IF($J8131="","",IF(MINUTE($E8131)&lt;30,"EARLY","LATE"))</f>
        <v/>
      </c>
      <c r="M8131" s="6" t="str">
        <f t="shared" si="381"/>
        <v/>
      </c>
    </row>
    <row r="8132" spans="1:13" x14ac:dyDescent="0.25">
      <c r="A8132"/>
      <c r="B8132" s="1"/>
      <c r="C8132"/>
      <c r="D8132"/>
      <c r="E8132" s="76"/>
      <c r="F8132" s="76"/>
      <c r="G8132" s="2"/>
      <c r="H8132" s="77"/>
      <c r="J8132" s="79" t="str">
        <f>IF(IF(IF(_xlfn.MAXIFS($F$2:$F8131,$C$2:$C8131,$C8132,$B$2:$B8131,$B8132,$A$2:$A8131,$A8132)=0,"",$E8132-_xlfn.MAXIFS($F$2:$F8131,$C$2:$C8131,$C8132,$B$2:$B8131,$B8132,$A$2:$A8131,$A8132))&lt;0,0,IF(_xlfn.MAXIFS($F$2:$F8131,$C$2:$C8131,$C8132,$B$2:$B8131,$B8132,$A$2:$A8131,$A8132)=0,"",$E8132-_xlfn.MAXIFS($F$2:$F8131,$C$2:$C8131,$C8132,$B$2:$B8131,$B8132,$A$2:$A8131,$A8132)))&gt;0.25,"",IF(IF(_xlfn.MAXIFS($F$2:$F8131,$C$2:$C8131,$C8132,$B$2:$B8131,$B8132,$A$2:$A8131,$A8132)=0,"",$E8132-_xlfn.MAXIFS($F$2:$F8131,$C$2:$C8131,$C8132,$B$2:$B8131,$B8132,$A$2:$A8131,$A8132))&lt;0,0,IF(_xlfn.MAXIFS($F$2:$F8131,$C$2:$C8131,$C8132,$B$2:$B8131,$B8132,$A$2:$A8131,$A8132)=0,"",$E8132-_xlfn.MAXIFS($F$2:$F8131,$C$2:$C8131,$C8132,$B$2:$B8131,$B8132,$A$2:$A8131,$A8132))))</f>
        <v/>
      </c>
      <c r="K8132" s="6" t="str">
        <f t="shared" si="382"/>
        <v/>
      </c>
      <c r="L8132" s="6" t="str">
        <f t="shared" si="383"/>
        <v/>
      </c>
      <c r="M8132" s="6" t="str">
        <f t="shared" si="381"/>
        <v/>
      </c>
    </row>
    <row r="8133" spans="1:13" x14ac:dyDescent="0.25">
      <c r="A8133"/>
      <c r="B8133" s="1"/>
      <c r="C8133"/>
      <c r="D8133"/>
      <c r="E8133" s="76"/>
      <c r="F8133" s="76"/>
      <c r="G8133" s="2"/>
      <c r="H8133" s="77"/>
      <c r="J8133" s="79" t="str">
        <f>IF(IF(IF(_xlfn.MAXIFS($F$2:$F8132,$C$2:$C8132,$C8133,$B$2:$B8132,$B8133,$A$2:$A8132,$A8133)=0,"",$E8133-_xlfn.MAXIFS($F$2:$F8132,$C$2:$C8132,$C8133,$B$2:$B8132,$B8133,$A$2:$A8132,$A8133))&lt;0,0,IF(_xlfn.MAXIFS($F$2:$F8132,$C$2:$C8132,$C8133,$B$2:$B8132,$B8133,$A$2:$A8132,$A8133)=0,"",$E8133-_xlfn.MAXIFS($F$2:$F8132,$C$2:$C8132,$C8133,$B$2:$B8132,$B8133,$A$2:$A8132,$A8133)))&gt;0.25,"",IF(IF(_xlfn.MAXIFS($F$2:$F8132,$C$2:$C8132,$C8133,$B$2:$B8132,$B8133,$A$2:$A8132,$A8133)=0,"",$E8133-_xlfn.MAXIFS($F$2:$F8132,$C$2:$C8132,$C8133,$B$2:$B8132,$B8133,$A$2:$A8132,$A8133))&lt;0,0,IF(_xlfn.MAXIFS($F$2:$F8132,$C$2:$C8132,$C8133,$B$2:$B8132,$B8133,$A$2:$A8132,$A8133)=0,"",$E8133-_xlfn.MAXIFS($F$2:$F8132,$C$2:$C8132,$C8133,$B$2:$B8132,$B8133,$A$2:$A8132,$A8133))))</f>
        <v/>
      </c>
      <c r="K8133" s="6" t="str">
        <f t="shared" si="382"/>
        <v/>
      </c>
      <c r="L8133" s="6" t="str">
        <f t="shared" si="383"/>
        <v/>
      </c>
      <c r="M8133" s="6" t="str">
        <f t="shared" si="381"/>
        <v/>
      </c>
    </row>
    <row r="8134" spans="1:13" x14ac:dyDescent="0.25">
      <c r="A8134"/>
      <c r="B8134" s="1"/>
      <c r="C8134"/>
      <c r="D8134"/>
      <c r="E8134" s="76"/>
      <c r="F8134" s="76"/>
      <c r="G8134" s="2"/>
      <c r="H8134" s="77"/>
      <c r="J8134" s="79" t="str">
        <f>IF(IF(IF(_xlfn.MAXIFS($F$2:$F8133,$C$2:$C8133,$C8134,$B$2:$B8133,$B8134,$A$2:$A8133,$A8134)=0,"",$E8134-_xlfn.MAXIFS($F$2:$F8133,$C$2:$C8133,$C8134,$B$2:$B8133,$B8134,$A$2:$A8133,$A8134))&lt;0,0,IF(_xlfn.MAXIFS($F$2:$F8133,$C$2:$C8133,$C8134,$B$2:$B8133,$B8134,$A$2:$A8133,$A8134)=0,"",$E8134-_xlfn.MAXIFS($F$2:$F8133,$C$2:$C8133,$C8134,$B$2:$B8133,$B8134,$A$2:$A8133,$A8134)))&gt;0.25,"",IF(IF(_xlfn.MAXIFS($F$2:$F8133,$C$2:$C8133,$C8134,$B$2:$B8133,$B8134,$A$2:$A8133,$A8134)=0,"",$E8134-_xlfn.MAXIFS($F$2:$F8133,$C$2:$C8133,$C8134,$B$2:$B8133,$B8134,$A$2:$A8133,$A8134))&lt;0,0,IF(_xlfn.MAXIFS($F$2:$F8133,$C$2:$C8133,$C8134,$B$2:$B8133,$B8134,$A$2:$A8133,$A8134)=0,"",$E8134-_xlfn.MAXIFS($F$2:$F8133,$C$2:$C8133,$C8134,$B$2:$B8133,$B8134,$A$2:$A8133,$A8134))))</f>
        <v/>
      </c>
      <c r="K8134" s="6" t="str">
        <f t="shared" si="382"/>
        <v/>
      </c>
      <c r="L8134" s="6" t="str">
        <f t="shared" si="383"/>
        <v/>
      </c>
      <c r="M8134" s="6" t="str">
        <f t="shared" si="381"/>
        <v/>
      </c>
    </row>
    <row r="8135" spans="1:13" x14ac:dyDescent="0.25">
      <c r="A8135"/>
      <c r="B8135" s="1"/>
      <c r="C8135"/>
      <c r="D8135"/>
      <c r="E8135" s="76"/>
      <c r="F8135" s="76"/>
      <c r="G8135" s="2"/>
      <c r="H8135" s="77"/>
      <c r="J8135" s="79" t="str">
        <f>IF(IF(IF(_xlfn.MAXIFS($F$2:$F8134,$C$2:$C8134,$C8135,$B$2:$B8134,$B8135,$A$2:$A8134,$A8135)=0,"",$E8135-_xlfn.MAXIFS($F$2:$F8134,$C$2:$C8134,$C8135,$B$2:$B8134,$B8135,$A$2:$A8134,$A8135))&lt;0,0,IF(_xlfn.MAXIFS($F$2:$F8134,$C$2:$C8134,$C8135,$B$2:$B8134,$B8135,$A$2:$A8134,$A8135)=0,"",$E8135-_xlfn.MAXIFS($F$2:$F8134,$C$2:$C8134,$C8135,$B$2:$B8134,$B8135,$A$2:$A8134,$A8135)))&gt;0.25,"",IF(IF(_xlfn.MAXIFS($F$2:$F8134,$C$2:$C8134,$C8135,$B$2:$B8134,$B8135,$A$2:$A8134,$A8135)=0,"",$E8135-_xlfn.MAXIFS($F$2:$F8134,$C$2:$C8134,$C8135,$B$2:$B8134,$B8135,$A$2:$A8134,$A8135))&lt;0,0,IF(_xlfn.MAXIFS($F$2:$F8134,$C$2:$C8134,$C8135,$B$2:$B8134,$B8135,$A$2:$A8134,$A8135)=0,"",$E8135-_xlfn.MAXIFS($F$2:$F8134,$C$2:$C8134,$C8135,$B$2:$B8134,$B8135,$A$2:$A8134,$A8135))))</f>
        <v/>
      </c>
      <c r="K8135" s="6" t="str">
        <f t="shared" si="382"/>
        <v/>
      </c>
      <c r="L8135" s="6" t="str">
        <f t="shared" si="383"/>
        <v/>
      </c>
      <c r="M8135" s="6" t="str">
        <f t="shared" si="381"/>
        <v/>
      </c>
    </row>
    <row r="8136" spans="1:13" x14ac:dyDescent="0.25">
      <c r="A8136"/>
      <c r="B8136" s="1"/>
      <c r="C8136"/>
      <c r="D8136"/>
      <c r="E8136" s="76"/>
      <c r="F8136" s="76"/>
      <c r="G8136" s="2"/>
      <c r="H8136" s="77"/>
      <c r="J8136" s="79" t="str">
        <f>IF(IF(IF(_xlfn.MAXIFS($F$2:$F8135,$C$2:$C8135,$C8136,$B$2:$B8135,$B8136,$A$2:$A8135,$A8136)=0,"",$E8136-_xlfn.MAXIFS($F$2:$F8135,$C$2:$C8135,$C8136,$B$2:$B8135,$B8136,$A$2:$A8135,$A8136))&lt;0,0,IF(_xlfn.MAXIFS($F$2:$F8135,$C$2:$C8135,$C8136,$B$2:$B8135,$B8136,$A$2:$A8135,$A8136)=0,"",$E8136-_xlfn.MAXIFS($F$2:$F8135,$C$2:$C8135,$C8136,$B$2:$B8135,$B8136,$A$2:$A8135,$A8136)))&gt;0.25,"",IF(IF(_xlfn.MAXIFS($F$2:$F8135,$C$2:$C8135,$C8136,$B$2:$B8135,$B8136,$A$2:$A8135,$A8136)=0,"",$E8136-_xlfn.MAXIFS($F$2:$F8135,$C$2:$C8135,$C8136,$B$2:$B8135,$B8136,$A$2:$A8135,$A8136))&lt;0,0,IF(_xlfn.MAXIFS($F$2:$F8135,$C$2:$C8135,$C8136,$B$2:$B8135,$B8136,$A$2:$A8135,$A8136)=0,"",$E8136-_xlfn.MAXIFS($F$2:$F8135,$C$2:$C8135,$C8136,$B$2:$B8135,$B8136,$A$2:$A8135,$A8136))))</f>
        <v/>
      </c>
      <c r="K8136" s="6" t="str">
        <f t="shared" si="382"/>
        <v/>
      </c>
      <c r="L8136" s="6" t="str">
        <f t="shared" si="383"/>
        <v/>
      </c>
      <c r="M8136" s="6" t="str">
        <f t="shared" si="381"/>
        <v/>
      </c>
    </row>
    <row r="8137" spans="1:13" x14ac:dyDescent="0.25">
      <c r="A8137"/>
      <c r="B8137" s="1"/>
      <c r="C8137"/>
      <c r="D8137"/>
      <c r="E8137" s="76"/>
      <c r="F8137" s="76"/>
      <c r="G8137" s="2"/>
      <c r="H8137" s="77"/>
      <c r="J8137" s="79" t="str">
        <f>IF(IF(IF(_xlfn.MAXIFS($F$2:$F8136,$C$2:$C8136,$C8137,$B$2:$B8136,$B8137,$A$2:$A8136,$A8137)=0,"",$E8137-_xlfn.MAXIFS($F$2:$F8136,$C$2:$C8136,$C8137,$B$2:$B8136,$B8137,$A$2:$A8136,$A8137))&lt;0,0,IF(_xlfn.MAXIFS($F$2:$F8136,$C$2:$C8136,$C8137,$B$2:$B8136,$B8137,$A$2:$A8136,$A8137)=0,"",$E8137-_xlfn.MAXIFS($F$2:$F8136,$C$2:$C8136,$C8137,$B$2:$B8136,$B8137,$A$2:$A8136,$A8137)))&gt;0.25,"",IF(IF(_xlfn.MAXIFS($F$2:$F8136,$C$2:$C8136,$C8137,$B$2:$B8136,$B8137,$A$2:$A8136,$A8137)=0,"",$E8137-_xlfn.MAXIFS($F$2:$F8136,$C$2:$C8136,$C8137,$B$2:$B8136,$B8137,$A$2:$A8136,$A8137))&lt;0,0,IF(_xlfn.MAXIFS($F$2:$F8136,$C$2:$C8136,$C8137,$B$2:$B8136,$B8137,$A$2:$A8136,$A8137)=0,"",$E8137-_xlfn.MAXIFS($F$2:$F8136,$C$2:$C8136,$C8137,$B$2:$B8136,$B8137,$A$2:$A8136,$A8137))))</f>
        <v/>
      </c>
      <c r="K8137" s="6" t="str">
        <f t="shared" si="382"/>
        <v/>
      </c>
      <c r="L8137" s="6" t="str">
        <f t="shared" si="383"/>
        <v/>
      </c>
      <c r="M8137" s="6" t="str">
        <f t="shared" si="381"/>
        <v/>
      </c>
    </row>
    <row r="8138" spans="1:13" x14ac:dyDescent="0.25">
      <c r="A8138"/>
      <c r="B8138" s="1"/>
      <c r="C8138"/>
      <c r="D8138"/>
      <c r="E8138" s="76"/>
      <c r="F8138" s="76"/>
      <c r="G8138" s="2"/>
      <c r="H8138" s="77"/>
      <c r="J8138" s="79" t="str">
        <f>IF(IF(IF(_xlfn.MAXIFS($F$2:$F8137,$C$2:$C8137,$C8138,$B$2:$B8137,$B8138,$A$2:$A8137,$A8138)=0,"",$E8138-_xlfn.MAXIFS($F$2:$F8137,$C$2:$C8137,$C8138,$B$2:$B8137,$B8138,$A$2:$A8137,$A8138))&lt;0,0,IF(_xlfn.MAXIFS($F$2:$F8137,$C$2:$C8137,$C8138,$B$2:$B8137,$B8138,$A$2:$A8137,$A8138)=0,"",$E8138-_xlfn.MAXIFS($F$2:$F8137,$C$2:$C8137,$C8138,$B$2:$B8137,$B8138,$A$2:$A8137,$A8138)))&gt;0.25,"",IF(IF(_xlfn.MAXIFS($F$2:$F8137,$C$2:$C8137,$C8138,$B$2:$B8137,$B8138,$A$2:$A8137,$A8138)=0,"",$E8138-_xlfn.MAXIFS($F$2:$F8137,$C$2:$C8137,$C8138,$B$2:$B8137,$B8138,$A$2:$A8137,$A8138))&lt;0,0,IF(_xlfn.MAXIFS($F$2:$F8137,$C$2:$C8137,$C8138,$B$2:$B8137,$B8138,$A$2:$A8137,$A8138)=0,"",$E8138-_xlfn.MAXIFS($F$2:$F8137,$C$2:$C8137,$C8138,$B$2:$B8137,$B8138,$A$2:$A8137,$A8138))))</f>
        <v/>
      </c>
      <c r="K8138" s="6" t="str">
        <f t="shared" si="382"/>
        <v/>
      </c>
      <c r="L8138" s="6" t="str">
        <f t="shared" si="383"/>
        <v/>
      </c>
      <c r="M8138" s="6" t="str">
        <f t="shared" si="381"/>
        <v/>
      </c>
    </row>
    <row r="8139" spans="1:13" x14ac:dyDescent="0.25">
      <c r="A8139"/>
      <c r="B8139" s="1"/>
      <c r="C8139"/>
      <c r="D8139"/>
      <c r="E8139" s="76"/>
      <c r="F8139" s="76"/>
      <c r="G8139" s="2"/>
      <c r="H8139" s="77"/>
      <c r="J8139" s="79" t="str">
        <f>IF(IF(IF(_xlfn.MAXIFS($F$2:$F8138,$C$2:$C8138,$C8139,$B$2:$B8138,$B8139,$A$2:$A8138,$A8139)=0,"",$E8139-_xlfn.MAXIFS($F$2:$F8138,$C$2:$C8138,$C8139,$B$2:$B8138,$B8139,$A$2:$A8138,$A8139))&lt;0,0,IF(_xlfn.MAXIFS($F$2:$F8138,$C$2:$C8138,$C8139,$B$2:$B8138,$B8139,$A$2:$A8138,$A8139)=0,"",$E8139-_xlfn.MAXIFS($F$2:$F8138,$C$2:$C8138,$C8139,$B$2:$B8138,$B8139,$A$2:$A8138,$A8139)))&gt;0.25,"",IF(IF(_xlfn.MAXIFS($F$2:$F8138,$C$2:$C8138,$C8139,$B$2:$B8138,$B8139,$A$2:$A8138,$A8139)=0,"",$E8139-_xlfn.MAXIFS($F$2:$F8138,$C$2:$C8138,$C8139,$B$2:$B8138,$B8139,$A$2:$A8138,$A8139))&lt;0,0,IF(_xlfn.MAXIFS($F$2:$F8138,$C$2:$C8138,$C8139,$B$2:$B8138,$B8139,$A$2:$A8138,$A8139)=0,"",$E8139-_xlfn.MAXIFS($F$2:$F8138,$C$2:$C8138,$C8139,$B$2:$B8138,$B8139,$A$2:$A8138,$A8139))))</f>
        <v/>
      </c>
      <c r="K8139" s="6" t="str">
        <f t="shared" si="382"/>
        <v/>
      </c>
      <c r="L8139" s="6" t="str">
        <f t="shared" si="383"/>
        <v/>
      </c>
      <c r="M8139" s="6" t="str">
        <f t="shared" si="381"/>
        <v/>
      </c>
    </row>
    <row r="8140" spans="1:13" x14ac:dyDescent="0.25">
      <c r="A8140"/>
      <c r="B8140" s="1"/>
      <c r="C8140"/>
      <c r="D8140"/>
      <c r="E8140" s="76"/>
      <c r="F8140" s="76"/>
      <c r="G8140" s="2"/>
      <c r="H8140" s="77"/>
      <c r="J8140" s="79" t="str">
        <f>IF(IF(IF(_xlfn.MAXIFS($F$2:$F8139,$C$2:$C8139,$C8140,$B$2:$B8139,$B8140,$A$2:$A8139,$A8140)=0,"",$E8140-_xlfn.MAXIFS($F$2:$F8139,$C$2:$C8139,$C8140,$B$2:$B8139,$B8140,$A$2:$A8139,$A8140))&lt;0,0,IF(_xlfn.MAXIFS($F$2:$F8139,$C$2:$C8139,$C8140,$B$2:$B8139,$B8140,$A$2:$A8139,$A8140)=0,"",$E8140-_xlfn.MAXIFS($F$2:$F8139,$C$2:$C8139,$C8140,$B$2:$B8139,$B8140,$A$2:$A8139,$A8140)))&gt;0.25,"",IF(IF(_xlfn.MAXIFS($F$2:$F8139,$C$2:$C8139,$C8140,$B$2:$B8139,$B8140,$A$2:$A8139,$A8140)=0,"",$E8140-_xlfn.MAXIFS($F$2:$F8139,$C$2:$C8139,$C8140,$B$2:$B8139,$B8140,$A$2:$A8139,$A8140))&lt;0,0,IF(_xlfn.MAXIFS($F$2:$F8139,$C$2:$C8139,$C8140,$B$2:$B8139,$B8140,$A$2:$A8139,$A8140)=0,"",$E8140-_xlfn.MAXIFS($F$2:$F8139,$C$2:$C8139,$C8140,$B$2:$B8139,$B8140,$A$2:$A8139,$A8140))))</f>
        <v/>
      </c>
      <c r="K8140" s="6" t="str">
        <f t="shared" si="382"/>
        <v/>
      </c>
      <c r="L8140" s="6" t="str">
        <f t="shared" si="383"/>
        <v/>
      </c>
      <c r="M8140" s="6" t="str">
        <f t="shared" si="381"/>
        <v/>
      </c>
    </row>
    <row r="8141" spans="1:13" x14ac:dyDescent="0.25">
      <c r="A8141"/>
      <c r="B8141" s="1"/>
      <c r="C8141"/>
      <c r="D8141"/>
      <c r="E8141" s="76"/>
      <c r="F8141" s="76"/>
      <c r="G8141" s="2"/>
      <c r="H8141" s="77"/>
      <c r="J8141" s="79" t="str">
        <f>IF(IF(IF(_xlfn.MAXIFS($F$2:$F8140,$C$2:$C8140,$C8141,$B$2:$B8140,$B8141,$A$2:$A8140,$A8141)=0,"",$E8141-_xlfn.MAXIFS($F$2:$F8140,$C$2:$C8140,$C8141,$B$2:$B8140,$B8141,$A$2:$A8140,$A8141))&lt;0,0,IF(_xlfn.MAXIFS($F$2:$F8140,$C$2:$C8140,$C8141,$B$2:$B8140,$B8141,$A$2:$A8140,$A8141)=0,"",$E8141-_xlfn.MAXIFS($F$2:$F8140,$C$2:$C8140,$C8141,$B$2:$B8140,$B8141,$A$2:$A8140,$A8141)))&gt;0.25,"",IF(IF(_xlfn.MAXIFS($F$2:$F8140,$C$2:$C8140,$C8141,$B$2:$B8140,$B8141,$A$2:$A8140,$A8141)=0,"",$E8141-_xlfn.MAXIFS($F$2:$F8140,$C$2:$C8140,$C8141,$B$2:$B8140,$B8141,$A$2:$A8140,$A8141))&lt;0,0,IF(_xlfn.MAXIFS($F$2:$F8140,$C$2:$C8140,$C8141,$B$2:$B8140,$B8141,$A$2:$A8140,$A8141)=0,"",$E8141-_xlfn.MAXIFS($F$2:$F8140,$C$2:$C8140,$C8141,$B$2:$B8140,$B8141,$A$2:$A8140,$A8141))))</f>
        <v/>
      </c>
      <c r="K8141" s="6" t="str">
        <f t="shared" si="382"/>
        <v/>
      </c>
      <c r="L8141" s="6" t="str">
        <f t="shared" si="383"/>
        <v/>
      </c>
      <c r="M8141" s="6" t="str">
        <f t="shared" si="381"/>
        <v/>
      </c>
    </row>
    <row r="8142" spans="1:13" x14ac:dyDescent="0.25">
      <c r="A8142"/>
      <c r="B8142" s="1"/>
      <c r="C8142"/>
      <c r="D8142"/>
      <c r="E8142" s="76"/>
      <c r="F8142" s="76"/>
      <c r="G8142" s="2"/>
      <c r="H8142" s="77"/>
      <c r="J8142" s="79" t="str">
        <f>IF(IF(IF(_xlfn.MAXIFS($F$2:$F8141,$C$2:$C8141,$C8142,$B$2:$B8141,$B8142,$A$2:$A8141,$A8142)=0,"",$E8142-_xlfn.MAXIFS($F$2:$F8141,$C$2:$C8141,$C8142,$B$2:$B8141,$B8142,$A$2:$A8141,$A8142))&lt;0,0,IF(_xlfn.MAXIFS($F$2:$F8141,$C$2:$C8141,$C8142,$B$2:$B8141,$B8142,$A$2:$A8141,$A8142)=0,"",$E8142-_xlfn.MAXIFS($F$2:$F8141,$C$2:$C8141,$C8142,$B$2:$B8141,$B8142,$A$2:$A8141,$A8142)))&gt;0.25,"",IF(IF(_xlfn.MAXIFS($F$2:$F8141,$C$2:$C8141,$C8142,$B$2:$B8141,$B8142,$A$2:$A8141,$A8142)=0,"",$E8142-_xlfn.MAXIFS($F$2:$F8141,$C$2:$C8141,$C8142,$B$2:$B8141,$B8142,$A$2:$A8141,$A8142))&lt;0,0,IF(_xlfn.MAXIFS($F$2:$F8141,$C$2:$C8141,$C8142,$B$2:$B8141,$B8142,$A$2:$A8141,$A8142)=0,"",$E8142-_xlfn.MAXIFS($F$2:$F8141,$C$2:$C8141,$C8142,$B$2:$B8141,$B8142,$A$2:$A8141,$A8142))))</f>
        <v/>
      </c>
      <c r="K8142" s="6" t="str">
        <f t="shared" si="382"/>
        <v/>
      </c>
      <c r="L8142" s="6" t="str">
        <f t="shared" si="383"/>
        <v/>
      </c>
      <c r="M8142" s="6" t="str">
        <f t="shared" si="381"/>
        <v/>
      </c>
    </row>
    <row r="8143" spans="1:13" x14ac:dyDescent="0.25">
      <c r="A8143"/>
      <c r="B8143" s="1"/>
      <c r="C8143"/>
      <c r="D8143"/>
      <c r="E8143" s="76"/>
      <c r="F8143" s="76"/>
      <c r="G8143" s="2"/>
      <c r="H8143" s="77"/>
      <c r="J8143" s="79" t="str">
        <f>IF(IF(IF(_xlfn.MAXIFS($F$2:$F8142,$C$2:$C8142,$C8143,$B$2:$B8142,$B8143,$A$2:$A8142,$A8143)=0,"",$E8143-_xlfn.MAXIFS($F$2:$F8142,$C$2:$C8142,$C8143,$B$2:$B8142,$B8143,$A$2:$A8142,$A8143))&lt;0,0,IF(_xlfn.MAXIFS($F$2:$F8142,$C$2:$C8142,$C8143,$B$2:$B8142,$B8143,$A$2:$A8142,$A8143)=0,"",$E8143-_xlfn.MAXIFS($F$2:$F8142,$C$2:$C8142,$C8143,$B$2:$B8142,$B8143,$A$2:$A8142,$A8143)))&gt;0.25,"",IF(IF(_xlfn.MAXIFS($F$2:$F8142,$C$2:$C8142,$C8143,$B$2:$B8142,$B8143,$A$2:$A8142,$A8143)=0,"",$E8143-_xlfn.MAXIFS($F$2:$F8142,$C$2:$C8142,$C8143,$B$2:$B8142,$B8143,$A$2:$A8142,$A8143))&lt;0,0,IF(_xlfn.MAXIFS($F$2:$F8142,$C$2:$C8142,$C8143,$B$2:$B8142,$B8143,$A$2:$A8142,$A8143)=0,"",$E8143-_xlfn.MAXIFS($F$2:$F8142,$C$2:$C8142,$C8143,$B$2:$B8142,$B8143,$A$2:$A8142,$A8143))))</f>
        <v/>
      </c>
      <c r="K8143" s="6" t="str">
        <f t="shared" si="382"/>
        <v/>
      </c>
      <c r="L8143" s="6" t="str">
        <f t="shared" si="383"/>
        <v/>
      </c>
      <c r="M8143" s="6" t="str">
        <f t="shared" si="381"/>
        <v/>
      </c>
    </row>
    <row r="8144" spans="1:13" x14ac:dyDescent="0.25">
      <c r="A8144"/>
      <c r="B8144" s="1"/>
      <c r="C8144"/>
      <c r="D8144"/>
      <c r="E8144" s="76"/>
      <c r="F8144" s="76"/>
      <c r="G8144" s="2"/>
      <c r="H8144" s="77"/>
      <c r="J8144" s="79" t="str">
        <f>IF(IF(IF(_xlfn.MAXIFS($F$2:$F8143,$C$2:$C8143,$C8144,$B$2:$B8143,$B8144,$A$2:$A8143,$A8144)=0,"",$E8144-_xlfn.MAXIFS($F$2:$F8143,$C$2:$C8143,$C8144,$B$2:$B8143,$B8144,$A$2:$A8143,$A8144))&lt;0,0,IF(_xlfn.MAXIFS($F$2:$F8143,$C$2:$C8143,$C8144,$B$2:$B8143,$B8144,$A$2:$A8143,$A8144)=0,"",$E8144-_xlfn.MAXIFS($F$2:$F8143,$C$2:$C8143,$C8144,$B$2:$B8143,$B8144,$A$2:$A8143,$A8144)))&gt;0.25,"",IF(IF(_xlfn.MAXIFS($F$2:$F8143,$C$2:$C8143,$C8144,$B$2:$B8143,$B8144,$A$2:$A8143,$A8144)=0,"",$E8144-_xlfn.MAXIFS($F$2:$F8143,$C$2:$C8143,$C8144,$B$2:$B8143,$B8144,$A$2:$A8143,$A8144))&lt;0,0,IF(_xlfn.MAXIFS($F$2:$F8143,$C$2:$C8143,$C8144,$B$2:$B8143,$B8144,$A$2:$A8143,$A8144)=0,"",$E8144-_xlfn.MAXIFS($F$2:$F8143,$C$2:$C8143,$C8144,$B$2:$B8143,$B8144,$A$2:$A8143,$A8144))))</f>
        <v/>
      </c>
      <c r="K8144" s="6" t="str">
        <f t="shared" si="382"/>
        <v/>
      </c>
      <c r="L8144" s="6" t="str">
        <f t="shared" si="383"/>
        <v/>
      </c>
      <c r="M8144" s="6" t="str">
        <f t="shared" si="381"/>
        <v/>
      </c>
    </row>
    <row r="8145" spans="1:13" x14ac:dyDescent="0.25">
      <c r="A8145"/>
      <c r="B8145" s="1"/>
      <c r="C8145"/>
      <c r="D8145"/>
      <c r="E8145" s="76"/>
      <c r="F8145" s="76"/>
      <c r="G8145" s="2"/>
      <c r="H8145" s="77"/>
      <c r="J8145" s="79" t="str">
        <f>IF(IF(IF(_xlfn.MAXIFS($F$2:$F8144,$C$2:$C8144,$C8145,$B$2:$B8144,$B8145,$A$2:$A8144,$A8145)=0,"",$E8145-_xlfn.MAXIFS($F$2:$F8144,$C$2:$C8144,$C8145,$B$2:$B8144,$B8145,$A$2:$A8144,$A8145))&lt;0,0,IF(_xlfn.MAXIFS($F$2:$F8144,$C$2:$C8144,$C8145,$B$2:$B8144,$B8145,$A$2:$A8144,$A8145)=0,"",$E8145-_xlfn.MAXIFS($F$2:$F8144,$C$2:$C8144,$C8145,$B$2:$B8144,$B8145,$A$2:$A8144,$A8145)))&gt;0.25,"",IF(IF(_xlfn.MAXIFS($F$2:$F8144,$C$2:$C8144,$C8145,$B$2:$B8144,$B8145,$A$2:$A8144,$A8145)=0,"",$E8145-_xlfn.MAXIFS($F$2:$F8144,$C$2:$C8144,$C8145,$B$2:$B8144,$B8145,$A$2:$A8144,$A8145))&lt;0,0,IF(_xlfn.MAXIFS($F$2:$F8144,$C$2:$C8144,$C8145,$B$2:$B8144,$B8145,$A$2:$A8144,$A8145)=0,"",$E8145-_xlfn.MAXIFS($F$2:$F8144,$C$2:$C8144,$C8145,$B$2:$B8144,$B8145,$A$2:$A8144,$A8145))))</f>
        <v/>
      </c>
      <c r="K8145" s="6" t="str">
        <f t="shared" si="382"/>
        <v/>
      </c>
      <c r="L8145" s="6" t="str">
        <f t="shared" si="383"/>
        <v/>
      </c>
      <c r="M8145" s="6" t="str">
        <f t="shared" si="381"/>
        <v/>
      </c>
    </row>
    <row r="8146" spans="1:13" x14ac:dyDescent="0.25">
      <c r="A8146"/>
      <c r="B8146" s="1"/>
      <c r="C8146"/>
      <c r="D8146"/>
      <c r="E8146" s="76"/>
      <c r="F8146" s="76"/>
      <c r="G8146" s="2"/>
      <c r="H8146" s="77"/>
      <c r="J8146" s="79" t="str">
        <f>IF(IF(IF(_xlfn.MAXIFS($F$2:$F8145,$C$2:$C8145,$C8146,$B$2:$B8145,$B8146,$A$2:$A8145,$A8146)=0,"",$E8146-_xlfn.MAXIFS($F$2:$F8145,$C$2:$C8145,$C8146,$B$2:$B8145,$B8146,$A$2:$A8145,$A8146))&lt;0,0,IF(_xlfn.MAXIFS($F$2:$F8145,$C$2:$C8145,$C8146,$B$2:$B8145,$B8146,$A$2:$A8145,$A8146)=0,"",$E8146-_xlfn.MAXIFS($F$2:$F8145,$C$2:$C8145,$C8146,$B$2:$B8145,$B8146,$A$2:$A8145,$A8146)))&gt;0.25,"",IF(IF(_xlfn.MAXIFS($F$2:$F8145,$C$2:$C8145,$C8146,$B$2:$B8145,$B8146,$A$2:$A8145,$A8146)=0,"",$E8146-_xlfn.MAXIFS($F$2:$F8145,$C$2:$C8145,$C8146,$B$2:$B8145,$B8146,$A$2:$A8145,$A8146))&lt;0,0,IF(_xlfn.MAXIFS($F$2:$F8145,$C$2:$C8145,$C8146,$B$2:$B8145,$B8146,$A$2:$A8145,$A8146)=0,"",$E8146-_xlfn.MAXIFS($F$2:$F8145,$C$2:$C8145,$C8146,$B$2:$B8145,$B8146,$A$2:$A8145,$A8146))))</f>
        <v/>
      </c>
      <c r="K8146" s="6" t="str">
        <f t="shared" si="382"/>
        <v/>
      </c>
      <c r="L8146" s="6" t="str">
        <f t="shared" si="383"/>
        <v/>
      </c>
      <c r="M8146" s="6" t="str">
        <f t="shared" si="381"/>
        <v/>
      </c>
    </row>
    <row r="8147" spans="1:13" x14ac:dyDescent="0.25">
      <c r="A8147"/>
      <c r="B8147" s="1"/>
      <c r="C8147"/>
      <c r="D8147"/>
      <c r="E8147" s="76"/>
      <c r="F8147" s="76"/>
      <c r="G8147" s="2"/>
      <c r="H8147" s="77"/>
      <c r="J8147" s="79" t="str">
        <f>IF(IF(IF(_xlfn.MAXIFS($F$2:$F8146,$C$2:$C8146,$C8147,$B$2:$B8146,$B8147,$A$2:$A8146,$A8147)=0,"",$E8147-_xlfn.MAXIFS($F$2:$F8146,$C$2:$C8146,$C8147,$B$2:$B8146,$B8147,$A$2:$A8146,$A8147))&lt;0,0,IF(_xlfn.MAXIFS($F$2:$F8146,$C$2:$C8146,$C8147,$B$2:$B8146,$B8147,$A$2:$A8146,$A8147)=0,"",$E8147-_xlfn.MAXIFS($F$2:$F8146,$C$2:$C8146,$C8147,$B$2:$B8146,$B8147,$A$2:$A8146,$A8147)))&gt;0.25,"",IF(IF(_xlfn.MAXIFS($F$2:$F8146,$C$2:$C8146,$C8147,$B$2:$B8146,$B8147,$A$2:$A8146,$A8147)=0,"",$E8147-_xlfn.MAXIFS($F$2:$F8146,$C$2:$C8146,$C8147,$B$2:$B8146,$B8147,$A$2:$A8146,$A8147))&lt;0,0,IF(_xlfn.MAXIFS($F$2:$F8146,$C$2:$C8146,$C8147,$B$2:$B8146,$B8147,$A$2:$A8146,$A8147)=0,"",$E8147-_xlfn.MAXIFS($F$2:$F8146,$C$2:$C8146,$C8147,$B$2:$B8146,$B8147,$A$2:$A8146,$A8147))))</f>
        <v/>
      </c>
      <c r="K8147" s="6" t="str">
        <f t="shared" si="382"/>
        <v/>
      </c>
      <c r="L8147" s="6" t="str">
        <f t="shared" si="383"/>
        <v/>
      </c>
      <c r="M8147" s="6" t="str">
        <f t="shared" si="381"/>
        <v/>
      </c>
    </row>
    <row r="8148" spans="1:13" x14ac:dyDescent="0.25">
      <c r="A8148"/>
      <c r="B8148" s="1"/>
      <c r="C8148"/>
      <c r="D8148"/>
      <c r="E8148" s="76"/>
      <c r="F8148" s="76"/>
      <c r="G8148" s="2"/>
      <c r="H8148" s="77"/>
      <c r="J8148" s="79" t="str">
        <f>IF(IF(IF(_xlfn.MAXIFS($F$2:$F8147,$C$2:$C8147,$C8148,$B$2:$B8147,$B8148,$A$2:$A8147,$A8148)=0,"",$E8148-_xlfn.MAXIFS($F$2:$F8147,$C$2:$C8147,$C8148,$B$2:$B8147,$B8148,$A$2:$A8147,$A8148))&lt;0,0,IF(_xlfn.MAXIFS($F$2:$F8147,$C$2:$C8147,$C8148,$B$2:$B8147,$B8148,$A$2:$A8147,$A8148)=0,"",$E8148-_xlfn.MAXIFS($F$2:$F8147,$C$2:$C8147,$C8148,$B$2:$B8147,$B8148,$A$2:$A8147,$A8148)))&gt;0.25,"",IF(IF(_xlfn.MAXIFS($F$2:$F8147,$C$2:$C8147,$C8148,$B$2:$B8147,$B8148,$A$2:$A8147,$A8148)=0,"",$E8148-_xlfn.MAXIFS($F$2:$F8147,$C$2:$C8147,$C8148,$B$2:$B8147,$B8148,$A$2:$A8147,$A8148))&lt;0,0,IF(_xlfn.MAXIFS($F$2:$F8147,$C$2:$C8147,$C8148,$B$2:$B8147,$B8148,$A$2:$A8147,$A8148)=0,"",$E8148-_xlfn.MAXIFS($F$2:$F8147,$C$2:$C8147,$C8148,$B$2:$B8147,$B8148,$A$2:$A8147,$A8148))))</f>
        <v/>
      </c>
      <c r="K8148" s="6" t="str">
        <f t="shared" si="382"/>
        <v/>
      </c>
      <c r="L8148" s="6" t="str">
        <f t="shared" si="383"/>
        <v/>
      </c>
      <c r="M8148" s="6" t="str">
        <f t="shared" si="381"/>
        <v/>
      </c>
    </row>
    <row r="8149" spans="1:13" x14ac:dyDescent="0.25">
      <c r="A8149"/>
      <c r="B8149" s="1"/>
      <c r="C8149"/>
      <c r="D8149"/>
      <c r="E8149" s="76"/>
      <c r="F8149" s="76"/>
      <c r="G8149" s="2"/>
      <c r="H8149" s="77"/>
      <c r="J8149" s="79" t="str">
        <f>IF(IF(IF(_xlfn.MAXIFS($F$2:$F8148,$C$2:$C8148,$C8149,$B$2:$B8148,$B8149,$A$2:$A8148,$A8149)=0,"",$E8149-_xlfn.MAXIFS($F$2:$F8148,$C$2:$C8148,$C8149,$B$2:$B8148,$B8149,$A$2:$A8148,$A8149))&lt;0,0,IF(_xlfn.MAXIFS($F$2:$F8148,$C$2:$C8148,$C8149,$B$2:$B8148,$B8149,$A$2:$A8148,$A8149)=0,"",$E8149-_xlfn.MAXIFS($F$2:$F8148,$C$2:$C8148,$C8149,$B$2:$B8148,$B8149,$A$2:$A8148,$A8149)))&gt;0.25,"",IF(IF(_xlfn.MAXIFS($F$2:$F8148,$C$2:$C8148,$C8149,$B$2:$B8148,$B8149,$A$2:$A8148,$A8149)=0,"",$E8149-_xlfn.MAXIFS($F$2:$F8148,$C$2:$C8148,$C8149,$B$2:$B8148,$B8149,$A$2:$A8148,$A8149))&lt;0,0,IF(_xlfn.MAXIFS($F$2:$F8148,$C$2:$C8148,$C8149,$B$2:$B8148,$B8149,$A$2:$A8148,$A8149)=0,"",$E8149-_xlfn.MAXIFS($F$2:$F8148,$C$2:$C8148,$C8149,$B$2:$B8148,$B8149,$A$2:$A8148,$A8149))))</f>
        <v/>
      </c>
      <c r="K8149" s="6" t="str">
        <f t="shared" si="382"/>
        <v/>
      </c>
      <c r="L8149" s="6" t="str">
        <f t="shared" si="383"/>
        <v/>
      </c>
      <c r="M8149" s="6" t="str">
        <f t="shared" si="381"/>
        <v/>
      </c>
    </row>
    <row r="8150" spans="1:13" x14ac:dyDescent="0.25">
      <c r="A8150"/>
      <c r="B8150" s="1"/>
      <c r="C8150"/>
      <c r="D8150"/>
      <c r="E8150" s="76"/>
      <c r="F8150" s="76"/>
      <c r="G8150" s="2"/>
      <c r="H8150" s="77"/>
      <c r="J8150" s="79" t="str">
        <f>IF(IF(IF(_xlfn.MAXIFS($F$2:$F8149,$C$2:$C8149,$C8150,$B$2:$B8149,$B8150,$A$2:$A8149,$A8150)=0,"",$E8150-_xlfn.MAXIFS($F$2:$F8149,$C$2:$C8149,$C8150,$B$2:$B8149,$B8150,$A$2:$A8149,$A8150))&lt;0,0,IF(_xlfn.MAXIFS($F$2:$F8149,$C$2:$C8149,$C8150,$B$2:$B8149,$B8150,$A$2:$A8149,$A8150)=0,"",$E8150-_xlfn.MAXIFS($F$2:$F8149,$C$2:$C8149,$C8150,$B$2:$B8149,$B8150,$A$2:$A8149,$A8150)))&gt;0.25,"",IF(IF(_xlfn.MAXIFS($F$2:$F8149,$C$2:$C8149,$C8150,$B$2:$B8149,$B8150,$A$2:$A8149,$A8150)=0,"",$E8150-_xlfn.MAXIFS($F$2:$F8149,$C$2:$C8149,$C8150,$B$2:$B8149,$B8150,$A$2:$A8149,$A8150))&lt;0,0,IF(_xlfn.MAXIFS($F$2:$F8149,$C$2:$C8149,$C8150,$B$2:$B8149,$B8150,$A$2:$A8149,$A8150)=0,"",$E8150-_xlfn.MAXIFS($F$2:$F8149,$C$2:$C8149,$C8150,$B$2:$B8149,$B8150,$A$2:$A8149,$A8150))))</f>
        <v/>
      </c>
      <c r="K8150" s="6" t="str">
        <f t="shared" si="382"/>
        <v/>
      </c>
      <c r="L8150" s="6" t="str">
        <f t="shared" si="383"/>
        <v/>
      </c>
      <c r="M8150" s="6" t="str">
        <f t="shared" si="381"/>
        <v/>
      </c>
    </row>
    <row r="8151" spans="1:13" x14ac:dyDescent="0.25">
      <c r="A8151"/>
      <c r="B8151" s="1"/>
      <c r="C8151"/>
      <c r="D8151"/>
      <c r="E8151" s="76"/>
      <c r="F8151" s="76"/>
      <c r="G8151" s="2"/>
      <c r="H8151" s="77"/>
      <c r="J8151" s="79" t="str">
        <f>IF(IF(IF(_xlfn.MAXIFS($F$2:$F8150,$C$2:$C8150,$C8151,$B$2:$B8150,$B8151,$A$2:$A8150,$A8151)=0,"",$E8151-_xlfn.MAXIFS($F$2:$F8150,$C$2:$C8150,$C8151,$B$2:$B8150,$B8151,$A$2:$A8150,$A8151))&lt;0,0,IF(_xlfn.MAXIFS($F$2:$F8150,$C$2:$C8150,$C8151,$B$2:$B8150,$B8151,$A$2:$A8150,$A8151)=0,"",$E8151-_xlfn.MAXIFS($F$2:$F8150,$C$2:$C8150,$C8151,$B$2:$B8150,$B8151,$A$2:$A8150,$A8151)))&gt;0.25,"",IF(IF(_xlfn.MAXIFS($F$2:$F8150,$C$2:$C8150,$C8151,$B$2:$B8150,$B8151,$A$2:$A8150,$A8151)=0,"",$E8151-_xlfn.MAXIFS($F$2:$F8150,$C$2:$C8150,$C8151,$B$2:$B8150,$B8151,$A$2:$A8150,$A8151))&lt;0,0,IF(_xlfn.MAXIFS($F$2:$F8150,$C$2:$C8150,$C8151,$B$2:$B8150,$B8151,$A$2:$A8150,$A8151)=0,"",$E8151-_xlfn.MAXIFS($F$2:$F8150,$C$2:$C8150,$C8151,$B$2:$B8150,$B8151,$A$2:$A8150,$A8151))))</f>
        <v/>
      </c>
      <c r="K8151" s="6" t="str">
        <f t="shared" si="382"/>
        <v/>
      </c>
      <c r="L8151" s="6" t="str">
        <f t="shared" si="383"/>
        <v/>
      </c>
      <c r="M8151" s="6" t="str">
        <f t="shared" si="381"/>
        <v/>
      </c>
    </row>
    <row r="8152" spans="1:13" x14ac:dyDescent="0.25">
      <c r="A8152"/>
      <c r="B8152" s="1"/>
      <c r="C8152"/>
      <c r="D8152"/>
      <c r="E8152" s="76"/>
      <c r="F8152" s="76"/>
      <c r="G8152" s="2"/>
      <c r="H8152" s="77"/>
      <c r="J8152" s="79" t="str">
        <f>IF(IF(IF(_xlfn.MAXIFS($F$2:$F8151,$C$2:$C8151,$C8152,$B$2:$B8151,$B8152,$A$2:$A8151,$A8152)=0,"",$E8152-_xlfn.MAXIFS($F$2:$F8151,$C$2:$C8151,$C8152,$B$2:$B8151,$B8152,$A$2:$A8151,$A8152))&lt;0,0,IF(_xlfn.MAXIFS($F$2:$F8151,$C$2:$C8151,$C8152,$B$2:$B8151,$B8152,$A$2:$A8151,$A8152)=0,"",$E8152-_xlfn.MAXIFS($F$2:$F8151,$C$2:$C8151,$C8152,$B$2:$B8151,$B8152,$A$2:$A8151,$A8152)))&gt;0.25,"",IF(IF(_xlfn.MAXIFS($F$2:$F8151,$C$2:$C8151,$C8152,$B$2:$B8151,$B8152,$A$2:$A8151,$A8152)=0,"",$E8152-_xlfn.MAXIFS($F$2:$F8151,$C$2:$C8151,$C8152,$B$2:$B8151,$B8152,$A$2:$A8151,$A8152))&lt;0,0,IF(_xlfn.MAXIFS($F$2:$F8151,$C$2:$C8151,$C8152,$B$2:$B8151,$B8152,$A$2:$A8151,$A8152)=0,"",$E8152-_xlfn.MAXIFS($F$2:$F8151,$C$2:$C8151,$C8152,$B$2:$B8151,$B8152,$A$2:$A8151,$A8152))))</f>
        <v/>
      </c>
      <c r="K8152" s="6" t="str">
        <f t="shared" si="382"/>
        <v/>
      </c>
      <c r="L8152" s="6" t="str">
        <f t="shared" si="383"/>
        <v/>
      </c>
      <c r="M8152" s="6" t="str">
        <f t="shared" si="381"/>
        <v/>
      </c>
    </row>
    <row r="8153" spans="1:13" x14ac:dyDescent="0.25">
      <c r="A8153"/>
      <c r="B8153" s="1"/>
      <c r="C8153"/>
      <c r="D8153"/>
      <c r="E8153" s="76"/>
      <c r="F8153" s="76"/>
      <c r="G8153" s="2"/>
      <c r="H8153" s="77"/>
      <c r="J8153" s="79" t="str">
        <f>IF(IF(IF(_xlfn.MAXIFS($F$2:$F8152,$C$2:$C8152,$C8153,$B$2:$B8152,$B8153,$A$2:$A8152,$A8153)=0,"",$E8153-_xlfn.MAXIFS($F$2:$F8152,$C$2:$C8152,$C8153,$B$2:$B8152,$B8153,$A$2:$A8152,$A8153))&lt;0,0,IF(_xlfn.MAXIFS($F$2:$F8152,$C$2:$C8152,$C8153,$B$2:$B8152,$B8153,$A$2:$A8152,$A8153)=0,"",$E8153-_xlfn.MAXIFS($F$2:$F8152,$C$2:$C8152,$C8153,$B$2:$B8152,$B8153,$A$2:$A8152,$A8153)))&gt;0.25,"",IF(IF(_xlfn.MAXIFS($F$2:$F8152,$C$2:$C8152,$C8153,$B$2:$B8152,$B8153,$A$2:$A8152,$A8153)=0,"",$E8153-_xlfn.MAXIFS($F$2:$F8152,$C$2:$C8152,$C8153,$B$2:$B8152,$B8153,$A$2:$A8152,$A8153))&lt;0,0,IF(_xlfn.MAXIFS($F$2:$F8152,$C$2:$C8152,$C8153,$B$2:$B8152,$B8153,$A$2:$A8152,$A8153)=0,"",$E8153-_xlfn.MAXIFS($F$2:$F8152,$C$2:$C8152,$C8153,$B$2:$B8152,$B8153,$A$2:$A8152,$A8153))))</f>
        <v/>
      </c>
      <c r="K8153" s="6" t="str">
        <f t="shared" si="382"/>
        <v/>
      </c>
      <c r="L8153" s="6" t="str">
        <f t="shared" si="383"/>
        <v/>
      </c>
      <c r="M8153" s="6" t="str">
        <f t="shared" si="381"/>
        <v/>
      </c>
    </row>
    <row r="8154" spans="1:13" x14ac:dyDescent="0.25">
      <c r="A8154"/>
      <c r="B8154" s="1"/>
      <c r="C8154"/>
      <c r="D8154"/>
      <c r="E8154" s="76"/>
      <c r="F8154" s="76"/>
      <c r="G8154" s="2"/>
      <c r="H8154" s="77"/>
      <c r="J8154" s="79" t="str">
        <f>IF(IF(IF(_xlfn.MAXIFS($F$2:$F8153,$C$2:$C8153,$C8154,$B$2:$B8153,$B8154,$A$2:$A8153,$A8154)=0,"",$E8154-_xlfn.MAXIFS($F$2:$F8153,$C$2:$C8153,$C8154,$B$2:$B8153,$B8154,$A$2:$A8153,$A8154))&lt;0,0,IF(_xlfn.MAXIFS($F$2:$F8153,$C$2:$C8153,$C8154,$B$2:$B8153,$B8154,$A$2:$A8153,$A8154)=0,"",$E8154-_xlfn.MAXIFS($F$2:$F8153,$C$2:$C8153,$C8154,$B$2:$B8153,$B8154,$A$2:$A8153,$A8154)))&gt;0.25,"",IF(IF(_xlfn.MAXIFS($F$2:$F8153,$C$2:$C8153,$C8154,$B$2:$B8153,$B8154,$A$2:$A8153,$A8154)=0,"",$E8154-_xlfn.MAXIFS($F$2:$F8153,$C$2:$C8153,$C8154,$B$2:$B8153,$B8154,$A$2:$A8153,$A8154))&lt;0,0,IF(_xlfn.MAXIFS($F$2:$F8153,$C$2:$C8153,$C8154,$B$2:$B8153,$B8154,$A$2:$A8153,$A8154)=0,"",$E8154-_xlfn.MAXIFS($F$2:$F8153,$C$2:$C8153,$C8154,$B$2:$B8153,$B8154,$A$2:$A8153,$A8154))))</f>
        <v/>
      </c>
      <c r="K8154" s="6" t="str">
        <f t="shared" si="382"/>
        <v/>
      </c>
      <c r="L8154" s="6" t="str">
        <f t="shared" si="383"/>
        <v/>
      </c>
      <c r="M8154" s="6" t="str">
        <f t="shared" si="381"/>
        <v/>
      </c>
    </row>
    <row r="8155" spans="1:13" x14ac:dyDescent="0.25">
      <c r="A8155"/>
      <c r="B8155" s="1"/>
      <c r="C8155"/>
      <c r="D8155"/>
      <c r="E8155" s="76"/>
      <c r="F8155" s="76"/>
      <c r="G8155" s="2"/>
      <c r="H8155" s="77"/>
      <c r="J8155" s="79" t="str">
        <f>IF(IF(IF(_xlfn.MAXIFS($F$2:$F8154,$C$2:$C8154,$C8155,$B$2:$B8154,$B8155,$A$2:$A8154,$A8155)=0,"",$E8155-_xlfn.MAXIFS($F$2:$F8154,$C$2:$C8154,$C8155,$B$2:$B8154,$B8155,$A$2:$A8154,$A8155))&lt;0,0,IF(_xlfn.MAXIFS($F$2:$F8154,$C$2:$C8154,$C8155,$B$2:$B8154,$B8155,$A$2:$A8154,$A8155)=0,"",$E8155-_xlfn.MAXIFS($F$2:$F8154,$C$2:$C8154,$C8155,$B$2:$B8154,$B8155,$A$2:$A8154,$A8155)))&gt;0.25,"",IF(IF(_xlfn.MAXIFS($F$2:$F8154,$C$2:$C8154,$C8155,$B$2:$B8154,$B8155,$A$2:$A8154,$A8155)=0,"",$E8155-_xlfn.MAXIFS($F$2:$F8154,$C$2:$C8154,$C8155,$B$2:$B8154,$B8155,$A$2:$A8154,$A8155))&lt;0,0,IF(_xlfn.MAXIFS($F$2:$F8154,$C$2:$C8154,$C8155,$B$2:$B8154,$B8155,$A$2:$A8154,$A8155)=0,"",$E8155-_xlfn.MAXIFS($F$2:$F8154,$C$2:$C8154,$C8155,$B$2:$B8154,$B8155,$A$2:$A8154,$A8155))))</f>
        <v/>
      </c>
      <c r="K8155" s="6" t="str">
        <f t="shared" si="382"/>
        <v/>
      </c>
      <c r="L8155" s="6" t="str">
        <f t="shared" si="383"/>
        <v/>
      </c>
      <c r="M8155" s="6" t="str">
        <f t="shared" si="381"/>
        <v/>
      </c>
    </row>
    <row r="8156" spans="1:13" x14ac:dyDescent="0.25">
      <c r="A8156"/>
      <c r="B8156" s="1"/>
      <c r="C8156"/>
      <c r="D8156"/>
      <c r="E8156" s="76"/>
      <c r="F8156" s="76"/>
      <c r="G8156" s="2"/>
      <c r="H8156" s="77"/>
      <c r="J8156" s="79" t="str">
        <f>IF(IF(IF(_xlfn.MAXIFS($F$2:$F8155,$C$2:$C8155,$C8156,$B$2:$B8155,$B8156,$A$2:$A8155,$A8156)=0,"",$E8156-_xlfn.MAXIFS($F$2:$F8155,$C$2:$C8155,$C8156,$B$2:$B8155,$B8156,$A$2:$A8155,$A8156))&lt;0,0,IF(_xlfn.MAXIFS($F$2:$F8155,$C$2:$C8155,$C8156,$B$2:$B8155,$B8156,$A$2:$A8155,$A8156)=0,"",$E8156-_xlfn.MAXIFS($F$2:$F8155,$C$2:$C8155,$C8156,$B$2:$B8155,$B8156,$A$2:$A8155,$A8156)))&gt;0.25,"",IF(IF(_xlfn.MAXIFS($F$2:$F8155,$C$2:$C8155,$C8156,$B$2:$B8155,$B8156,$A$2:$A8155,$A8156)=0,"",$E8156-_xlfn.MAXIFS($F$2:$F8155,$C$2:$C8155,$C8156,$B$2:$B8155,$B8156,$A$2:$A8155,$A8156))&lt;0,0,IF(_xlfn.MAXIFS($F$2:$F8155,$C$2:$C8155,$C8156,$B$2:$B8155,$B8156,$A$2:$A8155,$A8156)=0,"",$E8156-_xlfn.MAXIFS($F$2:$F8155,$C$2:$C8155,$C8156,$B$2:$B8155,$B8156,$A$2:$A8155,$A8156))))</f>
        <v/>
      </c>
      <c r="K8156" s="6" t="str">
        <f t="shared" si="382"/>
        <v/>
      </c>
      <c r="L8156" s="6" t="str">
        <f t="shared" si="383"/>
        <v/>
      </c>
      <c r="M8156" s="6" t="str">
        <f t="shared" si="381"/>
        <v/>
      </c>
    </row>
    <row r="8157" spans="1:13" x14ac:dyDescent="0.25">
      <c r="A8157"/>
      <c r="B8157" s="1"/>
      <c r="C8157"/>
      <c r="D8157"/>
      <c r="E8157" s="76"/>
      <c r="F8157" s="76"/>
      <c r="G8157" s="2"/>
      <c r="H8157" s="77"/>
      <c r="J8157" s="79" t="str">
        <f>IF(IF(IF(_xlfn.MAXIFS($F$2:$F8156,$C$2:$C8156,$C8157,$B$2:$B8156,$B8157,$A$2:$A8156,$A8157)=0,"",$E8157-_xlfn.MAXIFS($F$2:$F8156,$C$2:$C8156,$C8157,$B$2:$B8156,$B8157,$A$2:$A8156,$A8157))&lt;0,0,IF(_xlfn.MAXIFS($F$2:$F8156,$C$2:$C8156,$C8157,$B$2:$B8156,$B8157,$A$2:$A8156,$A8157)=0,"",$E8157-_xlfn.MAXIFS($F$2:$F8156,$C$2:$C8156,$C8157,$B$2:$B8156,$B8157,$A$2:$A8156,$A8157)))&gt;0.25,"",IF(IF(_xlfn.MAXIFS($F$2:$F8156,$C$2:$C8156,$C8157,$B$2:$B8156,$B8157,$A$2:$A8156,$A8157)=0,"",$E8157-_xlfn.MAXIFS($F$2:$F8156,$C$2:$C8156,$C8157,$B$2:$B8156,$B8157,$A$2:$A8156,$A8157))&lt;0,0,IF(_xlfn.MAXIFS($F$2:$F8156,$C$2:$C8156,$C8157,$B$2:$B8156,$B8157,$A$2:$A8156,$A8157)=0,"",$E8157-_xlfn.MAXIFS($F$2:$F8156,$C$2:$C8156,$C8157,$B$2:$B8156,$B8157,$A$2:$A8156,$A8157))))</f>
        <v/>
      </c>
      <c r="K8157" s="6" t="str">
        <f t="shared" si="382"/>
        <v/>
      </c>
      <c r="L8157" s="6" t="str">
        <f t="shared" si="383"/>
        <v/>
      </c>
      <c r="M8157" s="6" t="str">
        <f t="shared" si="381"/>
        <v/>
      </c>
    </row>
    <row r="8158" spans="1:13" x14ac:dyDescent="0.25">
      <c r="A8158"/>
      <c r="B8158" s="1"/>
      <c r="C8158"/>
      <c r="D8158"/>
      <c r="E8158" s="76"/>
      <c r="F8158" s="76"/>
      <c r="G8158" s="2"/>
      <c r="H8158" s="77"/>
      <c r="J8158" s="79" t="str">
        <f>IF(IF(IF(_xlfn.MAXIFS($F$2:$F8157,$C$2:$C8157,$C8158,$B$2:$B8157,$B8158,$A$2:$A8157,$A8158)=0,"",$E8158-_xlfn.MAXIFS($F$2:$F8157,$C$2:$C8157,$C8158,$B$2:$B8157,$B8158,$A$2:$A8157,$A8158))&lt;0,0,IF(_xlfn.MAXIFS($F$2:$F8157,$C$2:$C8157,$C8158,$B$2:$B8157,$B8158,$A$2:$A8157,$A8158)=0,"",$E8158-_xlfn.MAXIFS($F$2:$F8157,$C$2:$C8157,$C8158,$B$2:$B8157,$B8158,$A$2:$A8157,$A8158)))&gt;0.25,"",IF(IF(_xlfn.MAXIFS($F$2:$F8157,$C$2:$C8157,$C8158,$B$2:$B8157,$B8158,$A$2:$A8157,$A8158)=0,"",$E8158-_xlfn.MAXIFS($F$2:$F8157,$C$2:$C8157,$C8158,$B$2:$B8157,$B8158,$A$2:$A8157,$A8158))&lt;0,0,IF(_xlfn.MAXIFS($F$2:$F8157,$C$2:$C8157,$C8158,$B$2:$B8157,$B8158,$A$2:$A8157,$A8158)=0,"",$E8158-_xlfn.MAXIFS($F$2:$F8157,$C$2:$C8157,$C8158,$B$2:$B8157,$B8158,$A$2:$A8157,$A8158))))</f>
        <v/>
      </c>
      <c r="K8158" s="6" t="str">
        <f t="shared" si="382"/>
        <v/>
      </c>
      <c r="L8158" s="6" t="str">
        <f t="shared" si="383"/>
        <v/>
      </c>
      <c r="M8158" s="6" t="str">
        <f t="shared" si="381"/>
        <v/>
      </c>
    </row>
    <row r="8159" spans="1:13" x14ac:dyDescent="0.25">
      <c r="A8159"/>
      <c r="B8159" s="1"/>
      <c r="C8159"/>
      <c r="D8159"/>
      <c r="E8159" s="76"/>
      <c r="F8159" s="76"/>
      <c r="G8159" s="2"/>
      <c r="H8159" s="77"/>
      <c r="J8159" s="79" t="str">
        <f>IF(IF(IF(_xlfn.MAXIFS($F$2:$F8158,$C$2:$C8158,$C8159,$B$2:$B8158,$B8159,$A$2:$A8158,$A8159)=0,"",$E8159-_xlfn.MAXIFS($F$2:$F8158,$C$2:$C8158,$C8159,$B$2:$B8158,$B8159,$A$2:$A8158,$A8159))&lt;0,0,IF(_xlfn.MAXIFS($F$2:$F8158,$C$2:$C8158,$C8159,$B$2:$B8158,$B8159,$A$2:$A8158,$A8159)=0,"",$E8159-_xlfn.MAXIFS($F$2:$F8158,$C$2:$C8158,$C8159,$B$2:$B8158,$B8159,$A$2:$A8158,$A8159)))&gt;0.25,"",IF(IF(_xlfn.MAXIFS($F$2:$F8158,$C$2:$C8158,$C8159,$B$2:$B8158,$B8159,$A$2:$A8158,$A8159)=0,"",$E8159-_xlfn.MAXIFS($F$2:$F8158,$C$2:$C8158,$C8159,$B$2:$B8158,$B8159,$A$2:$A8158,$A8159))&lt;0,0,IF(_xlfn.MAXIFS($F$2:$F8158,$C$2:$C8158,$C8159,$B$2:$B8158,$B8159,$A$2:$A8158,$A8159)=0,"",$E8159-_xlfn.MAXIFS($F$2:$F8158,$C$2:$C8158,$C8159,$B$2:$B8158,$B8159,$A$2:$A8158,$A8159))))</f>
        <v/>
      </c>
      <c r="K8159" s="6" t="str">
        <f t="shared" si="382"/>
        <v/>
      </c>
      <c r="L8159" s="6" t="str">
        <f t="shared" si="383"/>
        <v/>
      </c>
      <c r="M8159" s="6" t="str">
        <f t="shared" si="381"/>
        <v/>
      </c>
    </row>
    <row r="8160" spans="1:13" x14ac:dyDescent="0.25">
      <c r="A8160"/>
      <c r="B8160" s="1"/>
      <c r="C8160"/>
      <c r="D8160"/>
      <c r="E8160" s="76"/>
      <c r="F8160" s="76"/>
      <c r="G8160" s="2"/>
      <c r="H8160" s="77"/>
      <c r="J8160" s="79" t="str">
        <f>IF(IF(IF(_xlfn.MAXIFS($F$2:$F8159,$C$2:$C8159,$C8160,$B$2:$B8159,$B8160,$A$2:$A8159,$A8160)=0,"",$E8160-_xlfn.MAXIFS($F$2:$F8159,$C$2:$C8159,$C8160,$B$2:$B8159,$B8160,$A$2:$A8159,$A8160))&lt;0,0,IF(_xlfn.MAXIFS($F$2:$F8159,$C$2:$C8159,$C8160,$B$2:$B8159,$B8160,$A$2:$A8159,$A8160)=0,"",$E8160-_xlfn.MAXIFS($F$2:$F8159,$C$2:$C8159,$C8160,$B$2:$B8159,$B8160,$A$2:$A8159,$A8160)))&gt;0.25,"",IF(IF(_xlfn.MAXIFS($F$2:$F8159,$C$2:$C8159,$C8160,$B$2:$B8159,$B8160,$A$2:$A8159,$A8160)=0,"",$E8160-_xlfn.MAXIFS($F$2:$F8159,$C$2:$C8159,$C8160,$B$2:$B8159,$B8160,$A$2:$A8159,$A8160))&lt;0,0,IF(_xlfn.MAXIFS($F$2:$F8159,$C$2:$C8159,$C8160,$B$2:$B8159,$B8160,$A$2:$A8159,$A8160)=0,"",$E8160-_xlfn.MAXIFS($F$2:$F8159,$C$2:$C8159,$C8160,$B$2:$B8159,$B8160,$A$2:$A8159,$A8160))))</f>
        <v/>
      </c>
      <c r="K8160" s="6" t="str">
        <f t="shared" si="382"/>
        <v/>
      </c>
      <c r="L8160" s="6" t="str">
        <f t="shared" si="383"/>
        <v/>
      </c>
      <c r="M8160" s="6" t="str">
        <f t="shared" si="381"/>
        <v/>
      </c>
    </row>
    <row r="8161" spans="1:13" x14ac:dyDescent="0.25">
      <c r="A8161"/>
      <c r="B8161" s="1"/>
      <c r="C8161"/>
      <c r="D8161"/>
      <c r="E8161" s="76"/>
      <c r="F8161" s="76"/>
      <c r="G8161" s="2"/>
      <c r="H8161" s="77"/>
      <c r="J8161" s="79" t="str">
        <f>IF(IF(IF(_xlfn.MAXIFS($F$2:$F8160,$C$2:$C8160,$C8161,$B$2:$B8160,$B8161,$A$2:$A8160,$A8161)=0,"",$E8161-_xlfn.MAXIFS($F$2:$F8160,$C$2:$C8160,$C8161,$B$2:$B8160,$B8161,$A$2:$A8160,$A8161))&lt;0,0,IF(_xlfn.MAXIFS($F$2:$F8160,$C$2:$C8160,$C8161,$B$2:$B8160,$B8161,$A$2:$A8160,$A8161)=0,"",$E8161-_xlfn.MAXIFS($F$2:$F8160,$C$2:$C8160,$C8161,$B$2:$B8160,$B8161,$A$2:$A8160,$A8161)))&gt;0.25,"",IF(IF(_xlfn.MAXIFS($F$2:$F8160,$C$2:$C8160,$C8161,$B$2:$B8160,$B8161,$A$2:$A8160,$A8161)=0,"",$E8161-_xlfn.MAXIFS($F$2:$F8160,$C$2:$C8160,$C8161,$B$2:$B8160,$B8161,$A$2:$A8160,$A8161))&lt;0,0,IF(_xlfn.MAXIFS($F$2:$F8160,$C$2:$C8160,$C8161,$B$2:$B8160,$B8161,$A$2:$A8160,$A8161)=0,"",$E8161-_xlfn.MAXIFS($F$2:$F8160,$C$2:$C8160,$C8161,$B$2:$B8160,$B8161,$A$2:$A8160,$A8161))))</f>
        <v/>
      </c>
      <c r="K8161" s="6" t="str">
        <f t="shared" si="382"/>
        <v/>
      </c>
      <c r="L8161" s="6" t="str">
        <f t="shared" si="383"/>
        <v/>
      </c>
      <c r="M8161" s="6" t="str">
        <f t="shared" si="381"/>
        <v/>
      </c>
    </row>
    <row r="8162" spans="1:13" x14ac:dyDescent="0.25">
      <c r="A8162"/>
      <c r="B8162" s="1"/>
      <c r="C8162"/>
      <c r="D8162"/>
      <c r="E8162" s="76"/>
      <c r="F8162" s="76"/>
      <c r="G8162" s="2"/>
      <c r="H8162" s="77"/>
      <c r="J8162" s="79" t="str">
        <f>IF(IF(IF(_xlfn.MAXIFS($F$2:$F8161,$C$2:$C8161,$C8162,$B$2:$B8161,$B8162,$A$2:$A8161,$A8162)=0,"",$E8162-_xlfn.MAXIFS($F$2:$F8161,$C$2:$C8161,$C8162,$B$2:$B8161,$B8162,$A$2:$A8161,$A8162))&lt;0,0,IF(_xlfn.MAXIFS($F$2:$F8161,$C$2:$C8161,$C8162,$B$2:$B8161,$B8162,$A$2:$A8161,$A8162)=0,"",$E8162-_xlfn.MAXIFS($F$2:$F8161,$C$2:$C8161,$C8162,$B$2:$B8161,$B8162,$A$2:$A8161,$A8162)))&gt;0.25,"",IF(IF(_xlfn.MAXIFS($F$2:$F8161,$C$2:$C8161,$C8162,$B$2:$B8161,$B8162,$A$2:$A8161,$A8162)=0,"",$E8162-_xlfn.MAXIFS($F$2:$F8161,$C$2:$C8161,$C8162,$B$2:$B8161,$B8162,$A$2:$A8161,$A8162))&lt;0,0,IF(_xlfn.MAXIFS($F$2:$F8161,$C$2:$C8161,$C8162,$B$2:$B8161,$B8162,$A$2:$A8161,$A8162)=0,"",$E8162-_xlfn.MAXIFS($F$2:$F8161,$C$2:$C8161,$C8162,$B$2:$B8161,$B8162,$A$2:$A8161,$A8162))))</f>
        <v/>
      </c>
      <c r="K8162" s="6" t="str">
        <f t="shared" si="382"/>
        <v/>
      </c>
      <c r="L8162" s="6" t="str">
        <f t="shared" si="383"/>
        <v/>
      </c>
      <c r="M8162" s="6" t="str">
        <f t="shared" si="381"/>
        <v/>
      </c>
    </row>
    <row r="8163" spans="1:13" x14ac:dyDescent="0.25">
      <c r="A8163"/>
      <c r="B8163" s="1"/>
      <c r="C8163"/>
      <c r="D8163"/>
      <c r="E8163" s="76"/>
      <c r="F8163" s="76"/>
      <c r="G8163" s="2"/>
      <c r="H8163" s="77"/>
      <c r="J8163" s="79" t="str">
        <f>IF(IF(IF(_xlfn.MAXIFS($F$2:$F8162,$C$2:$C8162,$C8163,$B$2:$B8162,$B8163,$A$2:$A8162,$A8163)=0,"",$E8163-_xlfn.MAXIFS($F$2:$F8162,$C$2:$C8162,$C8163,$B$2:$B8162,$B8163,$A$2:$A8162,$A8163))&lt;0,0,IF(_xlfn.MAXIFS($F$2:$F8162,$C$2:$C8162,$C8163,$B$2:$B8162,$B8163,$A$2:$A8162,$A8163)=0,"",$E8163-_xlfn.MAXIFS($F$2:$F8162,$C$2:$C8162,$C8163,$B$2:$B8162,$B8163,$A$2:$A8162,$A8163)))&gt;0.25,"",IF(IF(_xlfn.MAXIFS($F$2:$F8162,$C$2:$C8162,$C8163,$B$2:$B8162,$B8163,$A$2:$A8162,$A8163)=0,"",$E8163-_xlfn.MAXIFS($F$2:$F8162,$C$2:$C8162,$C8163,$B$2:$B8162,$B8163,$A$2:$A8162,$A8163))&lt;0,0,IF(_xlfn.MAXIFS($F$2:$F8162,$C$2:$C8162,$C8163,$B$2:$B8162,$B8163,$A$2:$A8162,$A8163)=0,"",$E8163-_xlfn.MAXIFS($F$2:$F8162,$C$2:$C8162,$C8163,$B$2:$B8162,$B8163,$A$2:$A8162,$A8163))))</f>
        <v/>
      </c>
      <c r="K8163" s="6" t="str">
        <f t="shared" si="382"/>
        <v/>
      </c>
      <c r="L8163" s="6" t="str">
        <f t="shared" si="383"/>
        <v/>
      </c>
      <c r="M8163" s="6" t="str">
        <f t="shared" si="381"/>
        <v/>
      </c>
    </row>
    <row r="8164" spans="1:13" x14ac:dyDescent="0.25">
      <c r="A8164"/>
      <c r="B8164" s="1"/>
      <c r="C8164"/>
      <c r="D8164"/>
      <c r="E8164" s="76"/>
      <c r="F8164" s="76"/>
      <c r="G8164" s="2"/>
      <c r="H8164" s="77"/>
      <c r="J8164" s="79" t="str">
        <f>IF(IF(IF(_xlfn.MAXIFS($F$2:$F8163,$C$2:$C8163,$C8164,$B$2:$B8163,$B8164,$A$2:$A8163,$A8164)=0,"",$E8164-_xlfn.MAXIFS($F$2:$F8163,$C$2:$C8163,$C8164,$B$2:$B8163,$B8164,$A$2:$A8163,$A8164))&lt;0,0,IF(_xlfn.MAXIFS($F$2:$F8163,$C$2:$C8163,$C8164,$B$2:$B8163,$B8164,$A$2:$A8163,$A8164)=0,"",$E8164-_xlfn.MAXIFS($F$2:$F8163,$C$2:$C8163,$C8164,$B$2:$B8163,$B8164,$A$2:$A8163,$A8164)))&gt;0.25,"",IF(IF(_xlfn.MAXIFS($F$2:$F8163,$C$2:$C8163,$C8164,$B$2:$B8163,$B8164,$A$2:$A8163,$A8164)=0,"",$E8164-_xlfn.MAXIFS($F$2:$F8163,$C$2:$C8163,$C8164,$B$2:$B8163,$B8164,$A$2:$A8163,$A8164))&lt;0,0,IF(_xlfn.MAXIFS($F$2:$F8163,$C$2:$C8163,$C8164,$B$2:$B8163,$B8164,$A$2:$A8163,$A8164)=0,"",$E8164-_xlfn.MAXIFS($F$2:$F8163,$C$2:$C8163,$C8164,$B$2:$B8163,$B8164,$A$2:$A8163,$A8164))))</f>
        <v/>
      </c>
      <c r="K8164" s="6" t="str">
        <f t="shared" si="382"/>
        <v/>
      </c>
      <c r="L8164" s="6" t="str">
        <f t="shared" si="383"/>
        <v/>
      </c>
      <c r="M8164" s="6" t="str">
        <f t="shared" si="381"/>
        <v/>
      </c>
    </row>
    <row r="8165" spans="1:13" x14ac:dyDescent="0.25">
      <c r="A8165"/>
      <c r="B8165" s="1"/>
      <c r="C8165"/>
      <c r="D8165"/>
      <c r="E8165" s="76"/>
      <c r="F8165" s="76"/>
      <c r="G8165" s="2"/>
      <c r="H8165" s="77"/>
      <c r="J8165" s="79" t="str">
        <f>IF(IF(IF(_xlfn.MAXIFS($F$2:$F8164,$C$2:$C8164,$C8165,$B$2:$B8164,$B8165,$A$2:$A8164,$A8165)=0,"",$E8165-_xlfn.MAXIFS($F$2:$F8164,$C$2:$C8164,$C8165,$B$2:$B8164,$B8165,$A$2:$A8164,$A8165))&lt;0,0,IF(_xlfn.MAXIFS($F$2:$F8164,$C$2:$C8164,$C8165,$B$2:$B8164,$B8165,$A$2:$A8164,$A8165)=0,"",$E8165-_xlfn.MAXIFS($F$2:$F8164,$C$2:$C8164,$C8165,$B$2:$B8164,$B8165,$A$2:$A8164,$A8165)))&gt;0.25,"",IF(IF(_xlfn.MAXIFS($F$2:$F8164,$C$2:$C8164,$C8165,$B$2:$B8164,$B8165,$A$2:$A8164,$A8165)=0,"",$E8165-_xlfn.MAXIFS($F$2:$F8164,$C$2:$C8164,$C8165,$B$2:$B8164,$B8165,$A$2:$A8164,$A8165))&lt;0,0,IF(_xlfn.MAXIFS($F$2:$F8164,$C$2:$C8164,$C8165,$B$2:$B8164,$B8165,$A$2:$A8164,$A8165)=0,"",$E8165-_xlfn.MAXIFS($F$2:$F8164,$C$2:$C8164,$C8165,$B$2:$B8164,$B8165,$A$2:$A8164,$A8165))))</f>
        <v/>
      </c>
      <c r="K8165" s="6" t="str">
        <f t="shared" si="382"/>
        <v/>
      </c>
      <c r="L8165" s="6" t="str">
        <f t="shared" si="383"/>
        <v/>
      </c>
      <c r="M8165" s="6" t="str">
        <f t="shared" si="381"/>
        <v/>
      </c>
    </row>
    <row r="8166" spans="1:13" x14ac:dyDescent="0.25">
      <c r="A8166"/>
      <c r="B8166" s="1"/>
      <c r="C8166"/>
      <c r="D8166"/>
      <c r="E8166" s="76"/>
      <c r="F8166" s="76"/>
      <c r="G8166" s="2"/>
      <c r="H8166" s="77"/>
      <c r="J8166" s="79" t="str">
        <f>IF(IF(IF(_xlfn.MAXIFS($F$2:$F8165,$C$2:$C8165,$C8166,$B$2:$B8165,$B8166,$A$2:$A8165,$A8166)=0,"",$E8166-_xlfn.MAXIFS($F$2:$F8165,$C$2:$C8165,$C8166,$B$2:$B8165,$B8166,$A$2:$A8165,$A8166))&lt;0,0,IF(_xlfn.MAXIFS($F$2:$F8165,$C$2:$C8165,$C8166,$B$2:$B8165,$B8166,$A$2:$A8165,$A8166)=0,"",$E8166-_xlfn.MAXIFS($F$2:$F8165,$C$2:$C8165,$C8166,$B$2:$B8165,$B8166,$A$2:$A8165,$A8166)))&gt;0.25,"",IF(IF(_xlfn.MAXIFS($F$2:$F8165,$C$2:$C8165,$C8166,$B$2:$B8165,$B8166,$A$2:$A8165,$A8166)=0,"",$E8166-_xlfn.MAXIFS($F$2:$F8165,$C$2:$C8165,$C8166,$B$2:$B8165,$B8166,$A$2:$A8165,$A8166))&lt;0,0,IF(_xlfn.MAXIFS($F$2:$F8165,$C$2:$C8165,$C8166,$B$2:$B8165,$B8166,$A$2:$A8165,$A8166)=0,"",$E8166-_xlfn.MAXIFS($F$2:$F8165,$C$2:$C8165,$C8166,$B$2:$B8165,$B8166,$A$2:$A8165,$A8166))))</f>
        <v/>
      </c>
      <c r="K8166" s="6" t="str">
        <f t="shared" si="382"/>
        <v/>
      </c>
      <c r="L8166" s="6" t="str">
        <f t="shared" si="383"/>
        <v/>
      </c>
      <c r="M8166" s="6" t="str">
        <f t="shared" si="381"/>
        <v/>
      </c>
    </row>
    <row r="8167" spans="1:13" x14ac:dyDescent="0.25">
      <c r="A8167"/>
      <c r="B8167" s="1"/>
      <c r="C8167"/>
      <c r="D8167"/>
      <c r="E8167" s="76"/>
      <c r="F8167" s="76"/>
      <c r="G8167" s="2"/>
      <c r="H8167" s="77"/>
      <c r="J8167" s="79" t="str">
        <f>IF(IF(IF(_xlfn.MAXIFS($F$2:$F8166,$C$2:$C8166,$C8167,$B$2:$B8166,$B8167,$A$2:$A8166,$A8167)=0,"",$E8167-_xlfn.MAXIFS($F$2:$F8166,$C$2:$C8166,$C8167,$B$2:$B8166,$B8167,$A$2:$A8166,$A8167))&lt;0,0,IF(_xlfn.MAXIFS($F$2:$F8166,$C$2:$C8166,$C8167,$B$2:$B8166,$B8167,$A$2:$A8166,$A8167)=0,"",$E8167-_xlfn.MAXIFS($F$2:$F8166,$C$2:$C8166,$C8167,$B$2:$B8166,$B8167,$A$2:$A8166,$A8167)))&gt;0.25,"",IF(IF(_xlfn.MAXIFS($F$2:$F8166,$C$2:$C8166,$C8167,$B$2:$B8166,$B8167,$A$2:$A8166,$A8167)=0,"",$E8167-_xlfn.MAXIFS($F$2:$F8166,$C$2:$C8166,$C8167,$B$2:$B8166,$B8167,$A$2:$A8166,$A8167))&lt;0,0,IF(_xlfn.MAXIFS($F$2:$F8166,$C$2:$C8166,$C8167,$B$2:$B8166,$B8167,$A$2:$A8166,$A8167)=0,"",$E8167-_xlfn.MAXIFS($F$2:$F8166,$C$2:$C8166,$C8167,$B$2:$B8166,$B8167,$A$2:$A8166,$A8167))))</f>
        <v/>
      </c>
      <c r="K8167" s="6" t="str">
        <f t="shared" si="382"/>
        <v/>
      </c>
      <c r="L8167" s="6" t="str">
        <f t="shared" si="383"/>
        <v/>
      </c>
      <c r="M8167" s="6" t="str">
        <f t="shared" si="381"/>
        <v/>
      </c>
    </row>
    <row r="8168" spans="1:13" x14ac:dyDescent="0.25">
      <c r="A8168"/>
      <c r="B8168" s="1"/>
      <c r="C8168"/>
      <c r="D8168"/>
      <c r="E8168" s="76"/>
      <c r="F8168" s="76"/>
      <c r="G8168" s="2"/>
      <c r="H8168" s="77"/>
      <c r="J8168" s="79" t="str">
        <f>IF(IF(IF(_xlfn.MAXIFS($F$2:$F8167,$C$2:$C8167,$C8168,$B$2:$B8167,$B8168,$A$2:$A8167,$A8168)=0,"",$E8168-_xlfn.MAXIFS($F$2:$F8167,$C$2:$C8167,$C8168,$B$2:$B8167,$B8168,$A$2:$A8167,$A8168))&lt;0,0,IF(_xlfn.MAXIFS($F$2:$F8167,$C$2:$C8167,$C8168,$B$2:$B8167,$B8168,$A$2:$A8167,$A8168)=0,"",$E8168-_xlfn.MAXIFS($F$2:$F8167,$C$2:$C8167,$C8168,$B$2:$B8167,$B8168,$A$2:$A8167,$A8168)))&gt;0.25,"",IF(IF(_xlfn.MAXIFS($F$2:$F8167,$C$2:$C8167,$C8168,$B$2:$B8167,$B8168,$A$2:$A8167,$A8168)=0,"",$E8168-_xlfn.MAXIFS($F$2:$F8167,$C$2:$C8167,$C8168,$B$2:$B8167,$B8168,$A$2:$A8167,$A8168))&lt;0,0,IF(_xlfn.MAXIFS($F$2:$F8167,$C$2:$C8167,$C8168,$B$2:$B8167,$B8168,$A$2:$A8167,$A8168)=0,"",$E8168-_xlfn.MAXIFS($F$2:$F8167,$C$2:$C8167,$C8168,$B$2:$B8167,$B8168,$A$2:$A8167,$A8168))))</f>
        <v/>
      </c>
      <c r="K8168" s="6" t="str">
        <f t="shared" si="382"/>
        <v/>
      </c>
      <c r="L8168" s="6" t="str">
        <f t="shared" si="383"/>
        <v/>
      </c>
      <c r="M8168" s="6" t="str">
        <f t="shared" si="381"/>
        <v/>
      </c>
    </row>
    <row r="8169" spans="1:13" x14ac:dyDescent="0.25">
      <c r="A8169"/>
      <c r="B8169" s="1"/>
      <c r="C8169"/>
      <c r="D8169"/>
      <c r="E8169" s="76"/>
      <c r="F8169" s="76"/>
      <c r="G8169" s="2"/>
      <c r="H8169" s="77"/>
      <c r="J8169" s="79" t="str">
        <f>IF(IF(IF(_xlfn.MAXIFS($F$2:$F8168,$C$2:$C8168,$C8169,$B$2:$B8168,$B8169,$A$2:$A8168,$A8169)=0,"",$E8169-_xlfn.MAXIFS($F$2:$F8168,$C$2:$C8168,$C8169,$B$2:$B8168,$B8169,$A$2:$A8168,$A8169))&lt;0,0,IF(_xlfn.MAXIFS($F$2:$F8168,$C$2:$C8168,$C8169,$B$2:$B8168,$B8169,$A$2:$A8168,$A8169)=0,"",$E8169-_xlfn.MAXIFS($F$2:$F8168,$C$2:$C8168,$C8169,$B$2:$B8168,$B8169,$A$2:$A8168,$A8169)))&gt;0.25,"",IF(IF(_xlfn.MAXIFS($F$2:$F8168,$C$2:$C8168,$C8169,$B$2:$B8168,$B8169,$A$2:$A8168,$A8169)=0,"",$E8169-_xlfn.MAXIFS($F$2:$F8168,$C$2:$C8168,$C8169,$B$2:$B8168,$B8169,$A$2:$A8168,$A8169))&lt;0,0,IF(_xlfn.MAXIFS($F$2:$F8168,$C$2:$C8168,$C8169,$B$2:$B8168,$B8169,$A$2:$A8168,$A8169)=0,"",$E8169-_xlfn.MAXIFS($F$2:$F8168,$C$2:$C8168,$C8169,$B$2:$B8168,$B8169,$A$2:$A8168,$A8169))))</f>
        <v/>
      </c>
      <c r="K8169" s="6" t="str">
        <f t="shared" si="382"/>
        <v/>
      </c>
      <c r="L8169" s="6" t="str">
        <f t="shared" si="383"/>
        <v/>
      </c>
      <c r="M8169" s="6" t="str">
        <f t="shared" si="381"/>
        <v/>
      </c>
    </row>
    <row r="8170" spans="1:13" x14ac:dyDescent="0.25">
      <c r="A8170"/>
      <c r="B8170" s="1"/>
      <c r="C8170"/>
      <c r="D8170"/>
      <c r="E8170" s="76"/>
      <c r="F8170" s="76"/>
      <c r="G8170" s="2"/>
      <c r="H8170" s="77"/>
      <c r="J8170" s="79" t="str">
        <f>IF(IF(IF(_xlfn.MAXIFS($F$2:$F8169,$C$2:$C8169,$C8170,$B$2:$B8169,$B8170,$A$2:$A8169,$A8170)=0,"",$E8170-_xlfn.MAXIFS($F$2:$F8169,$C$2:$C8169,$C8170,$B$2:$B8169,$B8170,$A$2:$A8169,$A8170))&lt;0,0,IF(_xlfn.MAXIFS($F$2:$F8169,$C$2:$C8169,$C8170,$B$2:$B8169,$B8170,$A$2:$A8169,$A8170)=0,"",$E8170-_xlfn.MAXIFS($F$2:$F8169,$C$2:$C8169,$C8170,$B$2:$B8169,$B8170,$A$2:$A8169,$A8170)))&gt;0.25,"",IF(IF(_xlfn.MAXIFS($F$2:$F8169,$C$2:$C8169,$C8170,$B$2:$B8169,$B8170,$A$2:$A8169,$A8170)=0,"",$E8170-_xlfn.MAXIFS($F$2:$F8169,$C$2:$C8169,$C8170,$B$2:$B8169,$B8170,$A$2:$A8169,$A8170))&lt;0,0,IF(_xlfn.MAXIFS($F$2:$F8169,$C$2:$C8169,$C8170,$B$2:$B8169,$B8170,$A$2:$A8169,$A8170)=0,"",$E8170-_xlfn.MAXIFS($F$2:$F8169,$C$2:$C8169,$C8170,$B$2:$B8169,$B8170,$A$2:$A8169,$A8170))))</f>
        <v/>
      </c>
      <c r="K8170" s="6" t="str">
        <f t="shared" si="382"/>
        <v/>
      </c>
      <c r="L8170" s="6" t="str">
        <f t="shared" si="383"/>
        <v/>
      </c>
      <c r="M8170" s="6" t="str">
        <f t="shared" si="381"/>
        <v/>
      </c>
    </row>
    <row r="8171" spans="1:13" x14ac:dyDescent="0.25">
      <c r="A8171"/>
      <c r="B8171" s="1"/>
      <c r="C8171"/>
      <c r="D8171"/>
      <c r="E8171" s="76"/>
      <c r="F8171" s="76"/>
      <c r="G8171" s="2"/>
      <c r="H8171" s="77"/>
      <c r="J8171" s="79" t="str">
        <f>IF(IF(IF(_xlfn.MAXIFS($F$2:$F8170,$C$2:$C8170,$C8171,$B$2:$B8170,$B8171,$A$2:$A8170,$A8171)=0,"",$E8171-_xlfn.MAXIFS($F$2:$F8170,$C$2:$C8170,$C8171,$B$2:$B8170,$B8171,$A$2:$A8170,$A8171))&lt;0,0,IF(_xlfn.MAXIFS($F$2:$F8170,$C$2:$C8170,$C8171,$B$2:$B8170,$B8171,$A$2:$A8170,$A8171)=0,"",$E8171-_xlfn.MAXIFS($F$2:$F8170,$C$2:$C8170,$C8171,$B$2:$B8170,$B8171,$A$2:$A8170,$A8171)))&gt;0.25,"",IF(IF(_xlfn.MAXIFS($F$2:$F8170,$C$2:$C8170,$C8171,$B$2:$B8170,$B8171,$A$2:$A8170,$A8171)=0,"",$E8171-_xlfn.MAXIFS($F$2:$F8170,$C$2:$C8170,$C8171,$B$2:$B8170,$B8171,$A$2:$A8170,$A8171))&lt;0,0,IF(_xlfn.MAXIFS($F$2:$F8170,$C$2:$C8170,$C8171,$B$2:$B8170,$B8171,$A$2:$A8170,$A8171)=0,"",$E8171-_xlfn.MAXIFS($F$2:$F8170,$C$2:$C8170,$C8171,$B$2:$B8170,$B8171,$A$2:$A8170,$A8171))))</f>
        <v/>
      </c>
      <c r="K8171" s="6" t="str">
        <f t="shared" si="382"/>
        <v/>
      </c>
      <c r="L8171" s="6" t="str">
        <f t="shared" si="383"/>
        <v/>
      </c>
      <c r="M8171" s="6" t="str">
        <f t="shared" si="381"/>
        <v/>
      </c>
    </row>
    <row r="8172" spans="1:13" x14ac:dyDescent="0.25">
      <c r="A8172"/>
      <c r="B8172" s="1"/>
      <c r="C8172"/>
      <c r="D8172"/>
      <c r="E8172" s="76"/>
      <c r="F8172" s="76"/>
      <c r="G8172" s="2"/>
      <c r="H8172" s="77"/>
      <c r="J8172" s="79" t="str">
        <f>IF(IF(IF(_xlfn.MAXIFS($F$2:$F8171,$C$2:$C8171,$C8172,$B$2:$B8171,$B8172,$A$2:$A8171,$A8172)=0,"",$E8172-_xlfn.MAXIFS($F$2:$F8171,$C$2:$C8171,$C8172,$B$2:$B8171,$B8172,$A$2:$A8171,$A8172))&lt;0,0,IF(_xlfn.MAXIFS($F$2:$F8171,$C$2:$C8171,$C8172,$B$2:$B8171,$B8172,$A$2:$A8171,$A8172)=0,"",$E8172-_xlfn.MAXIFS($F$2:$F8171,$C$2:$C8171,$C8172,$B$2:$B8171,$B8172,$A$2:$A8171,$A8172)))&gt;0.25,"",IF(IF(_xlfn.MAXIFS($F$2:$F8171,$C$2:$C8171,$C8172,$B$2:$B8171,$B8172,$A$2:$A8171,$A8172)=0,"",$E8172-_xlfn.MAXIFS($F$2:$F8171,$C$2:$C8171,$C8172,$B$2:$B8171,$B8172,$A$2:$A8171,$A8172))&lt;0,0,IF(_xlfn.MAXIFS($F$2:$F8171,$C$2:$C8171,$C8172,$B$2:$B8171,$B8172,$A$2:$A8171,$A8172)=0,"",$E8172-_xlfn.MAXIFS($F$2:$F8171,$C$2:$C8171,$C8172,$B$2:$B8171,$B8172,$A$2:$A8171,$A8172))))</f>
        <v/>
      </c>
      <c r="K8172" s="6" t="str">
        <f t="shared" si="382"/>
        <v/>
      </c>
      <c r="L8172" s="6" t="str">
        <f t="shared" si="383"/>
        <v/>
      </c>
      <c r="M8172" s="6" t="str">
        <f t="shared" si="381"/>
        <v/>
      </c>
    </row>
    <row r="8173" spans="1:13" x14ac:dyDescent="0.25">
      <c r="A8173"/>
      <c r="B8173" s="1"/>
      <c r="C8173"/>
      <c r="D8173"/>
      <c r="E8173" s="76"/>
      <c r="F8173" s="76"/>
      <c r="G8173" s="2"/>
      <c r="H8173" s="77"/>
      <c r="J8173" s="79" t="str">
        <f>IF(IF(IF(_xlfn.MAXIFS($F$2:$F8172,$C$2:$C8172,$C8173,$B$2:$B8172,$B8173,$A$2:$A8172,$A8173)=0,"",$E8173-_xlfn.MAXIFS($F$2:$F8172,$C$2:$C8172,$C8173,$B$2:$B8172,$B8173,$A$2:$A8172,$A8173))&lt;0,0,IF(_xlfn.MAXIFS($F$2:$F8172,$C$2:$C8172,$C8173,$B$2:$B8172,$B8173,$A$2:$A8172,$A8173)=0,"",$E8173-_xlfn.MAXIFS($F$2:$F8172,$C$2:$C8172,$C8173,$B$2:$B8172,$B8173,$A$2:$A8172,$A8173)))&gt;0.25,"",IF(IF(_xlfn.MAXIFS($F$2:$F8172,$C$2:$C8172,$C8173,$B$2:$B8172,$B8173,$A$2:$A8172,$A8173)=0,"",$E8173-_xlfn.MAXIFS($F$2:$F8172,$C$2:$C8172,$C8173,$B$2:$B8172,$B8173,$A$2:$A8172,$A8173))&lt;0,0,IF(_xlfn.MAXIFS($F$2:$F8172,$C$2:$C8172,$C8173,$B$2:$B8172,$B8173,$A$2:$A8172,$A8173)=0,"",$E8173-_xlfn.MAXIFS($F$2:$F8172,$C$2:$C8172,$C8173,$B$2:$B8172,$B8173,$A$2:$A8172,$A8173))))</f>
        <v/>
      </c>
      <c r="K8173" s="6" t="str">
        <f t="shared" si="382"/>
        <v/>
      </c>
      <c r="L8173" s="6" t="str">
        <f t="shared" si="383"/>
        <v/>
      </c>
      <c r="M8173" s="6" t="str">
        <f t="shared" si="381"/>
        <v/>
      </c>
    </row>
    <row r="8174" spans="1:13" x14ac:dyDescent="0.25">
      <c r="A8174"/>
      <c r="B8174" s="1"/>
      <c r="C8174"/>
      <c r="D8174"/>
      <c r="E8174" s="76"/>
      <c r="F8174" s="76"/>
      <c r="G8174" s="2"/>
      <c r="H8174" s="77"/>
      <c r="J8174" s="79" t="str">
        <f>IF(IF(IF(_xlfn.MAXIFS($F$2:$F8173,$C$2:$C8173,$C8174,$B$2:$B8173,$B8174,$A$2:$A8173,$A8174)=0,"",$E8174-_xlfn.MAXIFS($F$2:$F8173,$C$2:$C8173,$C8174,$B$2:$B8173,$B8174,$A$2:$A8173,$A8174))&lt;0,0,IF(_xlfn.MAXIFS($F$2:$F8173,$C$2:$C8173,$C8174,$B$2:$B8173,$B8174,$A$2:$A8173,$A8174)=0,"",$E8174-_xlfn.MAXIFS($F$2:$F8173,$C$2:$C8173,$C8174,$B$2:$B8173,$B8174,$A$2:$A8173,$A8174)))&gt;0.25,"",IF(IF(_xlfn.MAXIFS($F$2:$F8173,$C$2:$C8173,$C8174,$B$2:$B8173,$B8174,$A$2:$A8173,$A8174)=0,"",$E8174-_xlfn.MAXIFS($F$2:$F8173,$C$2:$C8173,$C8174,$B$2:$B8173,$B8174,$A$2:$A8173,$A8174))&lt;0,0,IF(_xlfn.MAXIFS($F$2:$F8173,$C$2:$C8173,$C8174,$B$2:$B8173,$B8174,$A$2:$A8173,$A8174)=0,"",$E8174-_xlfn.MAXIFS($F$2:$F8173,$C$2:$C8173,$C8174,$B$2:$B8173,$B8174,$A$2:$A8173,$A8174))))</f>
        <v/>
      </c>
      <c r="K8174" s="6" t="str">
        <f t="shared" si="382"/>
        <v/>
      </c>
      <c r="L8174" s="6" t="str">
        <f t="shared" si="383"/>
        <v/>
      </c>
      <c r="M8174" s="6" t="str">
        <f t="shared" si="381"/>
        <v/>
      </c>
    </row>
    <row r="8175" spans="1:13" x14ac:dyDescent="0.25">
      <c r="A8175"/>
      <c r="B8175" s="1"/>
      <c r="C8175"/>
      <c r="D8175"/>
      <c r="E8175" s="76"/>
      <c r="F8175" s="76"/>
      <c r="G8175" s="2"/>
      <c r="H8175" s="77"/>
      <c r="J8175" s="79" t="str">
        <f>IF(IF(IF(_xlfn.MAXIFS($F$2:$F8174,$C$2:$C8174,$C8175,$B$2:$B8174,$B8175,$A$2:$A8174,$A8175)=0,"",$E8175-_xlfn.MAXIFS($F$2:$F8174,$C$2:$C8174,$C8175,$B$2:$B8174,$B8175,$A$2:$A8174,$A8175))&lt;0,0,IF(_xlfn.MAXIFS($F$2:$F8174,$C$2:$C8174,$C8175,$B$2:$B8174,$B8175,$A$2:$A8174,$A8175)=0,"",$E8175-_xlfn.MAXIFS($F$2:$F8174,$C$2:$C8174,$C8175,$B$2:$B8174,$B8175,$A$2:$A8174,$A8175)))&gt;0.25,"",IF(IF(_xlfn.MAXIFS($F$2:$F8174,$C$2:$C8174,$C8175,$B$2:$B8174,$B8175,$A$2:$A8174,$A8175)=0,"",$E8175-_xlfn.MAXIFS($F$2:$F8174,$C$2:$C8174,$C8175,$B$2:$B8174,$B8175,$A$2:$A8174,$A8175))&lt;0,0,IF(_xlfn.MAXIFS($F$2:$F8174,$C$2:$C8174,$C8175,$B$2:$B8174,$B8175,$A$2:$A8174,$A8175)=0,"",$E8175-_xlfn.MAXIFS($F$2:$F8174,$C$2:$C8174,$C8175,$B$2:$B8174,$B8175,$A$2:$A8174,$A8175))))</f>
        <v/>
      </c>
      <c r="K8175" s="6" t="str">
        <f t="shared" si="382"/>
        <v/>
      </c>
      <c r="L8175" s="6" t="str">
        <f t="shared" si="383"/>
        <v/>
      </c>
      <c r="M8175" s="6" t="str">
        <f t="shared" si="381"/>
        <v/>
      </c>
    </row>
    <row r="8176" spans="1:13" x14ac:dyDescent="0.25">
      <c r="A8176"/>
      <c r="B8176" s="1"/>
      <c r="C8176"/>
      <c r="D8176"/>
      <c r="E8176" s="76"/>
      <c r="F8176" s="76"/>
      <c r="G8176" s="2"/>
      <c r="H8176" s="77"/>
      <c r="J8176" s="79" t="str">
        <f>IF(IF(IF(_xlfn.MAXIFS($F$2:$F8175,$C$2:$C8175,$C8176,$B$2:$B8175,$B8176,$A$2:$A8175,$A8176)=0,"",$E8176-_xlfn.MAXIFS($F$2:$F8175,$C$2:$C8175,$C8176,$B$2:$B8175,$B8176,$A$2:$A8175,$A8176))&lt;0,0,IF(_xlfn.MAXIFS($F$2:$F8175,$C$2:$C8175,$C8176,$B$2:$B8175,$B8176,$A$2:$A8175,$A8176)=0,"",$E8176-_xlfn.MAXIFS($F$2:$F8175,$C$2:$C8175,$C8176,$B$2:$B8175,$B8176,$A$2:$A8175,$A8176)))&gt;0.25,"",IF(IF(_xlfn.MAXIFS($F$2:$F8175,$C$2:$C8175,$C8176,$B$2:$B8175,$B8176,$A$2:$A8175,$A8176)=0,"",$E8176-_xlfn.MAXIFS($F$2:$F8175,$C$2:$C8175,$C8176,$B$2:$B8175,$B8176,$A$2:$A8175,$A8176))&lt;0,0,IF(_xlfn.MAXIFS($F$2:$F8175,$C$2:$C8175,$C8176,$B$2:$B8175,$B8176,$A$2:$A8175,$A8176)=0,"",$E8176-_xlfn.MAXIFS($F$2:$F8175,$C$2:$C8175,$C8176,$B$2:$B8175,$B8176,$A$2:$A8175,$A8176))))</f>
        <v/>
      </c>
      <c r="K8176" s="6" t="str">
        <f t="shared" si="382"/>
        <v/>
      </c>
      <c r="L8176" s="6" t="str">
        <f t="shared" si="383"/>
        <v/>
      </c>
      <c r="M8176" s="6" t="str">
        <f t="shared" si="381"/>
        <v/>
      </c>
    </row>
    <row r="8177" spans="1:13" x14ac:dyDescent="0.25">
      <c r="A8177"/>
      <c r="B8177" s="1"/>
      <c r="C8177"/>
      <c r="D8177"/>
      <c r="E8177" s="76"/>
      <c r="F8177" s="76"/>
      <c r="G8177" s="2"/>
      <c r="H8177" s="77"/>
      <c r="J8177" s="79" t="str">
        <f>IF(IF(IF(_xlfn.MAXIFS($F$2:$F8176,$C$2:$C8176,$C8177,$B$2:$B8176,$B8177,$A$2:$A8176,$A8177)=0,"",$E8177-_xlfn.MAXIFS($F$2:$F8176,$C$2:$C8176,$C8177,$B$2:$B8176,$B8177,$A$2:$A8176,$A8177))&lt;0,0,IF(_xlfn.MAXIFS($F$2:$F8176,$C$2:$C8176,$C8177,$B$2:$B8176,$B8177,$A$2:$A8176,$A8177)=0,"",$E8177-_xlfn.MAXIFS($F$2:$F8176,$C$2:$C8176,$C8177,$B$2:$B8176,$B8177,$A$2:$A8176,$A8177)))&gt;0.25,"",IF(IF(_xlfn.MAXIFS($F$2:$F8176,$C$2:$C8176,$C8177,$B$2:$B8176,$B8177,$A$2:$A8176,$A8177)=0,"",$E8177-_xlfn.MAXIFS($F$2:$F8176,$C$2:$C8176,$C8177,$B$2:$B8176,$B8177,$A$2:$A8176,$A8177))&lt;0,0,IF(_xlfn.MAXIFS($F$2:$F8176,$C$2:$C8176,$C8177,$B$2:$B8176,$B8177,$A$2:$A8176,$A8177)=0,"",$E8177-_xlfn.MAXIFS($F$2:$F8176,$C$2:$C8176,$C8177,$B$2:$B8176,$B8177,$A$2:$A8176,$A8177))))</f>
        <v/>
      </c>
      <c r="K8177" s="6" t="str">
        <f t="shared" si="382"/>
        <v/>
      </c>
      <c r="L8177" s="6" t="str">
        <f t="shared" si="383"/>
        <v/>
      </c>
      <c r="M8177" s="6" t="str">
        <f t="shared" si="381"/>
        <v/>
      </c>
    </row>
    <row r="8178" spans="1:13" x14ac:dyDescent="0.25">
      <c r="A8178"/>
      <c r="B8178" s="1"/>
      <c r="C8178"/>
      <c r="D8178"/>
      <c r="E8178" s="76"/>
      <c r="F8178" s="76"/>
      <c r="G8178" s="2"/>
      <c r="H8178" s="77"/>
      <c r="J8178" s="79" t="str">
        <f>IF(IF(IF(_xlfn.MAXIFS($F$2:$F8177,$C$2:$C8177,$C8178,$B$2:$B8177,$B8178,$A$2:$A8177,$A8178)=0,"",$E8178-_xlfn.MAXIFS($F$2:$F8177,$C$2:$C8177,$C8178,$B$2:$B8177,$B8178,$A$2:$A8177,$A8178))&lt;0,0,IF(_xlfn.MAXIFS($F$2:$F8177,$C$2:$C8177,$C8178,$B$2:$B8177,$B8178,$A$2:$A8177,$A8178)=0,"",$E8178-_xlfn.MAXIFS($F$2:$F8177,$C$2:$C8177,$C8178,$B$2:$B8177,$B8178,$A$2:$A8177,$A8178)))&gt;0.25,"",IF(IF(_xlfn.MAXIFS($F$2:$F8177,$C$2:$C8177,$C8178,$B$2:$B8177,$B8178,$A$2:$A8177,$A8178)=0,"",$E8178-_xlfn.MAXIFS($F$2:$F8177,$C$2:$C8177,$C8178,$B$2:$B8177,$B8178,$A$2:$A8177,$A8178))&lt;0,0,IF(_xlfn.MAXIFS($F$2:$F8177,$C$2:$C8177,$C8178,$B$2:$B8177,$B8178,$A$2:$A8177,$A8178)=0,"",$E8178-_xlfn.MAXIFS($F$2:$F8177,$C$2:$C8177,$C8178,$B$2:$B8177,$B8178,$A$2:$A8177,$A8178))))</f>
        <v/>
      </c>
      <c r="K8178" s="6" t="str">
        <f t="shared" si="382"/>
        <v/>
      </c>
      <c r="L8178" s="6" t="str">
        <f t="shared" si="383"/>
        <v/>
      </c>
      <c r="M8178" s="6" t="str">
        <f t="shared" si="381"/>
        <v/>
      </c>
    </row>
    <row r="8179" spans="1:13" x14ac:dyDescent="0.25">
      <c r="A8179"/>
      <c r="B8179" s="1"/>
      <c r="C8179"/>
      <c r="D8179"/>
      <c r="E8179" s="76"/>
      <c r="F8179" s="76"/>
      <c r="G8179" s="2"/>
      <c r="H8179" s="77"/>
      <c r="J8179" s="79" t="str">
        <f>IF(IF(IF(_xlfn.MAXIFS($F$2:$F8178,$C$2:$C8178,$C8179,$B$2:$B8178,$B8179,$A$2:$A8178,$A8179)=0,"",$E8179-_xlfn.MAXIFS($F$2:$F8178,$C$2:$C8178,$C8179,$B$2:$B8178,$B8179,$A$2:$A8178,$A8179))&lt;0,0,IF(_xlfn.MAXIFS($F$2:$F8178,$C$2:$C8178,$C8179,$B$2:$B8178,$B8179,$A$2:$A8178,$A8179)=0,"",$E8179-_xlfn.MAXIFS($F$2:$F8178,$C$2:$C8178,$C8179,$B$2:$B8178,$B8179,$A$2:$A8178,$A8179)))&gt;0.25,"",IF(IF(_xlfn.MAXIFS($F$2:$F8178,$C$2:$C8178,$C8179,$B$2:$B8178,$B8179,$A$2:$A8178,$A8179)=0,"",$E8179-_xlfn.MAXIFS($F$2:$F8178,$C$2:$C8178,$C8179,$B$2:$B8178,$B8179,$A$2:$A8178,$A8179))&lt;0,0,IF(_xlfn.MAXIFS($F$2:$F8178,$C$2:$C8178,$C8179,$B$2:$B8178,$B8179,$A$2:$A8178,$A8179)=0,"",$E8179-_xlfn.MAXIFS($F$2:$F8178,$C$2:$C8178,$C8179,$B$2:$B8178,$B8179,$A$2:$A8178,$A8179))))</f>
        <v/>
      </c>
      <c r="K8179" s="6" t="str">
        <f t="shared" si="382"/>
        <v/>
      </c>
      <c r="L8179" s="6" t="str">
        <f t="shared" si="383"/>
        <v/>
      </c>
      <c r="M8179" s="6" t="str">
        <f t="shared" si="381"/>
        <v/>
      </c>
    </row>
    <row r="8180" spans="1:13" x14ac:dyDescent="0.25">
      <c r="A8180"/>
      <c r="B8180" s="1"/>
      <c r="C8180"/>
      <c r="D8180"/>
      <c r="E8180" s="76"/>
      <c r="F8180" s="76"/>
      <c r="G8180" s="2"/>
      <c r="H8180" s="77"/>
      <c r="J8180" s="79" t="str">
        <f>IF(IF(IF(_xlfn.MAXIFS($F$2:$F8179,$C$2:$C8179,$C8180,$B$2:$B8179,$B8180,$A$2:$A8179,$A8180)=0,"",$E8180-_xlfn.MAXIFS($F$2:$F8179,$C$2:$C8179,$C8180,$B$2:$B8179,$B8180,$A$2:$A8179,$A8180))&lt;0,0,IF(_xlfn.MAXIFS($F$2:$F8179,$C$2:$C8179,$C8180,$B$2:$B8179,$B8180,$A$2:$A8179,$A8180)=0,"",$E8180-_xlfn.MAXIFS($F$2:$F8179,$C$2:$C8179,$C8180,$B$2:$B8179,$B8180,$A$2:$A8179,$A8180)))&gt;0.25,"",IF(IF(_xlfn.MAXIFS($F$2:$F8179,$C$2:$C8179,$C8180,$B$2:$B8179,$B8180,$A$2:$A8179,$A8180)=0,"",$E8180-_xlfn.MAXIFS($F$2:$F8179,$C$2:$C8179,$C8180,$B$2:$B8179,$B8180,$A$2:$A8179,$A8180))&lt;0,0,IF(_xlfn.MAXIFS($F$2:$F8179,$C$2:$C8179,$C8180,$B$2:$B8179,$B8180,$A$2:$A8179,$A8180)=0,"",$E8180-_xlfn.MAXIFS($F$2:$F8179,$C$2:$C8179,$C8180,$B$2:$B8179,$B8180,$A$2:$A8179,$A8180))))</f>
        <v/>
      </c>
      <c r="K8180" s="6" t="str">
        <f t="shared" si="382"/>
        <v/>
      </c>
      <c r="L8180" s="6" t="str">
        <f t="shared" si="383"/>
        <v/>
      </c>
      <c r="M8180" s="6" t="str">
        <f t="shared" si="381"/>
        <v/>
      </c>
    </row>
    <row r="8181" spans="1:13" x14ac:dyDescent="0.25">
      <c r="A8181"/>
      <c r="B8181" s="1"/>
      <c r="C8181"/>
      <c r="D8181"/>
      <c r="E8181" s="76"/>
      <c r="F8181" s="76"/>
      <c r="G8181" s="2"/>
      <c r="H8181" s="77"/>
      <c r="J8181" s="79" t="str">
        <f>IF(IF(IF(_xlfn.MAXIFS($F$2:$F8180,$C$2:$C8180,$C8181,$B$2:$B8180,$B8181,$A$2:$A8180,$A8181)=0,"",$E8181-_xlfn.MAXIFS($F$2:$F8180,$C$2:$C8180,$C8181,$B$2:$B8180,$B8181,$A$2:$A8180,$A8181))&lt;0,0,IF(_xlfn.MAXIFS($F$2:$F8180,$C$2:$C8180,$C8181,$B$2:$B8180,$B8181,$A$2:$A8180,$A8181)=0,"",$E8181-_xlfn.MAXIFS($F$2:$F8180,$C$2:$C8180,$C8181,$B$2:$B8180,$B8181,$A$2:$A8180,$A8181)))&gt;0.25,"",IF(IF(_xlfn.MAXIFS($F$2:$F8180,$C$2:$C8180,$C8181,$B$2:$B8180,$B8181,$A$2:$A8180,$A8181)=0,"",$E8181-_xlfn.MAXIFS($F$2:$F8180,$C$2:$C8180,$C8181,$B$2:$B8180,$B8181,$A$2:$A8180,$A8181))&lt;0,0,IF(_xlfn.MAXIFS($F$2:$F8180,$C$2:$C8180,$C8181,$B$2:$B8180,$B8181,$A$2:$A8180,$A8181)=0,"",$E8181-_xlfn.MAXIFS($F$2:$F8180,$C$2:$C8180,$C8181,$B$2:$B8180,$B8181,$A$2:$A8180,$A8181))))</f>
        <v/>
      </c>
      <c r="K8181" s="6" t="str">
        <f t="shared" si="382"/>
        <v/>
      </c>
      <c r="L8181" s="6" t="str">
        <f t="shared" si="383"/>
        <v/>
      </c>
      <c r="M8181" s="6" t="str">
        <f t="shared" si="381"/>
        <v/>
      </c>
    </row>
    <row r="8182" spans="1:13" x14ac:dyDescent="0.25">
      <c r="A8182"/>
      <c r="B8182" s="1"/>
      <c r="C8182"/>
      <c r="D8182"/>
      <c r="E8182" s="76"/>
      <c r="F8182" s="76"/>
      <c r="G8182" s="2"/>
      <c r="H8182" s="77"/>
      <c r="J8182" s="79" t="str">
        <f>IF(IF(IF(_xlfn.MAXIFS($F$2:$F8181,$C$2:$C8181,$C8182,$B$2:$B8181,$B8182,$A$2:$A8181,$A8182)=0,"",$E8182-_xlfn.MAXIFS($F$2:$F8181,$C$2:$C8181,$C8182,$B$2:$B8181,$B8182,$A$2:$A8181,$A8182))&lt;0,0,IF(_xlfn.MAXIFS($F$2:$F8181,$C$2:$C8181,$C8182,$B$2:$B8181,$B8182,$A$2:$A8181,$A8182)=0,"",$E8182-_xlfn.MAXIFS($F$2:$F8181,$C$2:$C8181,$C8182,$B$2:$B8181,$B8182,$A$2:$A8181,$A8182)))&gt;0.25,"",IF(IF(_xlfn.MAXIFS($F$2:$F8181,$C$2:$C8181,$C8182,$B$2:$B8181,$B8182,$A$2:$A8181,$A8182)=0,"",$E8182-_xlfn.MAXIFS($F$2:$F8181,$C$2:$C8181,$C8182,$B$2:$B8181,$B8182,$A$2:$A8181,$A8182))&lt;0,0,IF(_xlfn.MAXIFS($F$2:$F8181,$C$2:$C8181,$C8182,$B$2:$B8181,$B8182,$A$2:$A8181,$A8182)=0,"",$E8182-_xlfn.MAXIFS($F$2:$F8181,$C$2:$C8181,$C8182,$B$2:$B8181,$B8182,$A$2:$A8181,$A8182))))</f>
        <v/>
      </c>
      <c r="K8182" s="6" t="str">
        <f t="shared" si="382"/>
        <v/>
      </c>
      <c r="L8182" s="6" t="str">
        <f t="shared" si="383"/>
        <v/>
      </c>
      <c r="M8182" s="6" t="str">
        <f t="shared" si="381"/>
        <v/>
      </c>
    </row>
    <row r="8183" spans="1:13" x14ac:dyDescent="0.25">
      <c r="A8183"/>
      <c r="B8183" s="1"/>
      <c r="C8183"/>
      <c r="D8183"/>
      <c r="E8183" s="76"/>
      <c r="F8183" s="76"/>
      <c r="G8183" s="2"/>
      <c r="H8183" s="77"/>
      <c r="J8183" s="79" t="str">
        <f>IF(IF(IF(_xlfn.MAXIFS($F$2:$F8182,$C$2:$C8182,$C8183,$B$2:$B8182,$B8183,$A$2:$A8182,$A8183)=0,"",$E8183-_xlfn.MAXIFS($F$2:$F8182,$C$2:$C8182,$C8183,$B$2:$B8182,$B8183,$A$2:$A8182,$A8183))&lt;0,0,IF(_xlfn.MAXIFS($F$2:$F8182,$C$2:$C8182,$C8183,$B$2:$B8182,$B8183,$A$2:$A8182,$A8183)=0,"",$E8183-_xlfn.MAXIFS($F$2:$F8182,$C$2:$C8182,$C8183,$B$2:$B8182,$B8183,$A$2:$A8182,$A8183)))&gt;0.25,"",IF(IF(_xlfn.MAXIFS($F$2:$F8182,$C$2:$C8182,$C8183,$B$2:$B8182,$B8183,$A$2:$A8182,$A8183)=0,"",$E8183-_xlfn.MAXIFS($F$2:$F8182,$C$2:$C8182,$C8183,$B$2:$B8182,$B8183,$A$2:$A8182,$A8183))&lt;0,0,IF(_xlfn.MAXIFS($F$2:$F8182,$C$2:$C8182,$C8183,$B$2:$B8182,$B8183,$A$2:$A8182,$A8183)=0,"",$E8183-_xlfn.MAXIFS($F$2:$F8182,$C$2:$C8182,$C8183,$B$2:$B8182,$B8183,$A$2:$A8182,$A8183))))</f>
        <v/>
      </c>
      <c r="K8183" s="6" t="str">
        <f t="shared" si="382"/>
        <v/>
      </c>
      <c r="L8183" s="6" t="str">
        <f t="shared" si="383"/>
        <v/>
      </c>
      <c r="M8183" s="6" t="str">
        <f t="shared" si="381"/>
        <v/>
      </c>
    </row>
    <row r="8184" spans="1:13" x14ac:dyDescent="0.25">
      <c r="A8184"/>
      <c r="B8184" s="1"/>
      <c r="C8184"/>
      <c r="D8184"/>
      <c r="E8184" s="76"/>
      <c r="F8184" s="76"/>
      <c r="G8184" s="2"/>
      <c r="H8184" s="77"/>
      <c r="J8184" s="79" t="str">
        <f>IF(IF(IF(_xlfn.MAXIFS($F$2:$F8183,$C$2:$C8183,$C8184,$B$2:$B8183,$B8184,$A$2:$A8183,$A8184)=0,"",$E8184-_xlfn.MAXIFS($F$2:$F8183,$C$2:$C8183,$C8184,$B$2:$B8183,$B8184,$A$2:$A8183,$A8184))&lt;0,0,IF(_xlfn.MAXIFS($F$2:$F8183,$C$2:$C8183,$C8184,$B$2:$B8183,$B8184,$A$2:$A8183,$A8184)=0,"",$E8184-_xlfn.MAXIFS($F$2:$F8183,$C$2:$C8183,$C8184,$B$2:$B8183,$B8184,$A$2:$A8183,$A8184)))&gt;0.25,"",IF(IF(_xlfn.MAXIFS($F$2:$F8183,$C$2:$C8183,$C8184,$B$2:$B8183,$B8184,$A$2:$A8183,$A8184)=0,"",$E8184-_xlfn.MAXIFS($F$2:$F8183,$C$2:$C8183,$C8184,$B$2:$B8183,$B8184,$A$2:$A8183,$A8184))&lt;0,0,IF(_xlfn.MAXIFS($F$2:$F8183,$C$2:$C8183,$C8184,$B$2:$B8183,$B8184,$A$2:$A8183,$A8184)=0,"",$E8184-_xlfn.MAXIFS($F$2:$F8183,$C$2:$C8183,$C8184,$B$2:$B8183,$B8184,$A$2:$A8183,$A8184))))</f>
        <v/>
      </c>
      <c r="K8184" s="6" t="str">
        <f t="shared" si="382"/>
        <v/>
      </c>
      <c r="L8184" s="6" t="str">
        <f t="shared" si="383"/>
        <v/>
      </c>
      <c r="M8184" s="6" t="str">
        <f t="shared" si="381"/>
        <v/>
      </c>
    </row>
    <row r="8185" spans="1:13" x14ac:dyDescent="0.25">
      <c r="A8185"/>
      <c r="B8185" s="1"/>
      <c r="C8185"/>
      <c r="D8185"/>
      <c r="E8185" s="76"/>
      <c r="F8185" s="76"/>
      <c r="G8185" s="2"/>
      <c r="H8185" s="77"/>
      <c r="J8185" s="79" t="str">
        <f>IF(IF(IF(_xlfn.MAXIFS($F$2:$F8184,$C$2:$C8184,$C8185,$B$2:$B8184,$B8185,$A$2:$A8184,$A8185)=0,"",$E8185-_xlfn.MAXIFS($F$2:$F8184,$C$2:$C8184,$C8185,$B$2:$B8184,$B8185,$A$2:$A8184,$A8185))&lt;0,0,IF(_xlfn.MAXIFS($F$2:$F8184,$C$2:$C8184,$C8185,$B$2:$B8184,$B8185,$A$2:$A8184,$A8185)=0,"",$E8185-_xlfn.MAXIFS($F$2:$F8184,$C$2:$C8184,$C8185,$B$2:$B8184,$B8185,$A$2:$A8184,$A8185)))&gt;0.25,"",IF(IF(_xlfn.MAXIFS($F$2:$F8184,$C$2:$C8184,$C8185,$B$2:$B8184,$B8185,$A$2:$A8184,$A8185)=0,"",$E8185-_xlfn.MAXIFS($F$2:$F8184,$C$2:$C8184,$C8185,$B$2:$B8184,$B8185,$A$2:$A8184,$A8185))&lt;0,0,IF(_xlfn.MAXIFS($F$2:$F8184,$C$2:$C8184,$C8185,$B$2:$B8184,$B8185,$A$2:$A8184,$A8185)=0,"",$E8185-_xlfn.MAXIFS($F$2:$F8184,$C$2:$C8184,$C8185,$B$2:$B8184,$B8185,$A$2:$A8184,$A8185))))</f>
        <v/>
      </c>
      <c r="K8185" s="6" t="str">
        <f t="shared" si="382"/>
        <v/>
      </c>
      <c r="L8185" s="6" t="str">
        <f t="shared" si="383"/>
        <v/>
      </c>
      <c r="M8185" s="6" t="str">
        <f t="shared" si="381"/>
        <v/>
      </c>
    </row>
    <row r="8186" spans="1:13" x14ac:dyDescent="0.25">
      <c r="A8186"/>
      <c r="B8186" s="1"/>
      <c r="C8186"/>
      <c r="D8186"/>
      <c r="E8186" s="76"/>
      <c r="F8186" s="76"/>
      <c r="G8186" s="2"/>
      <c r="H8186" s="77"/>
      <c r="J8186" s="79" t="str">
        <f>IF(IF(IF(_xlfn.MAXIFS($F$2:$F8185,$C$2:$C8185,$C8186,$B$2:$B8185,$B8186,$A$2:$A8185,$A8186)=0,"",$E8186-_xlfn.MAXIFS($F$2:$F8185,$C$2:$C8185,$C8186,$B$2:$B8185,$B8186,$A$2:$A8185,$A8186))&lt;0,0,IF(_xlfn.MAXIFS($F$2:$F8185,$C$2:$C8185,$C8186,$B$2:$B8185,$B8186,$A$2:$A8185,$A8186)=0,"",$E8186-_xlfn.MAXIFS($F$2:$F8185,$C$2:$C8185,$C8186,$B$2:$B8185,$B8186,$A$2:$A8185,$A8186)))&gt;0.25,"",IF(IF(_xlfn.MAXIFS($F$2:$F8185,$C$2:$C8185,$C8186,$B$2:$B8185,$B8186,$A$2:$A8185,$A8186)=0,"",$E8186-_xlfn.MAXIFS($F$2:$F8185,$C$2:$C8185,$C8186,$B$2:$B8185,$B8186,$A$2:$A8185,$A8186))&lt;0,0,IF(_xlfn.MAXIFS($F$2:$F8185,$C$2:$C8185,$C8186,$B$2:$B8185,$B8186,$A$2:$A8185,$A8186)=0,"",$E8186-_xlfn.MAXIFS($F$2:$F8185,$C$2:$C8185,$C8186,$B$2:$B8185,$B8186,$A$2:$A8185,$A8186))))</f>
        <v/>
      </c>
      <c r="K8186" s="6" t="str">
        <f t="shared" si="382"/>
        <v/>
      </c>
      <c r="L8186" s="6" t="str">
        <f t="shared" si="383"/>
        <v/>
      </c>
      <c r="M8186" s="6" t="str">
        <f t="shared" si="381"/>
        <v/>
      </c>
    </row>
    <row r="8187" spans="1:13" x14ac:dyDescent="0.25">
      <c r="A8187"/>
      <c r="B8187" s="1"/>
      <c r="C8187"/>
      <c r="D8187"/>
      <c r="E8187" s="76"/>
      <c r="F8187" s="76"/>
      <c r="G8187" s="2"/>
      <c r="H8187" s="77"/>
      <c r="J8187" s="79" t="str">
        <f>IF(IF(IF(_xlfn.MAXIFS($F$2:$F8186,$C$2:$C8186,$C8187,$B$2:$B8186,$B8187,$A$2:$A8186,$A8187)=0,"",$E8187-_xlfn.MAXIFS($F$2:$F8186,$C$2:$C8186,$C8187,$B$2:$B8186,$B8187,$A$2:$A8186,$A8187))&lt;0,0,IF(_xlfn.MAXIFS($F$2:$F8186,$C$2:$C8186,$C8187,$B$2:$B8186,$B8187,$A$2:$A8186,$A8187)=0,"",$E8187-_xlfn.MAXIFS($F$2:$F8186,$C$2:$C8186,$C8187,$B$2:$B8186,$B8187,$A$2:$A8186,$A8187)))&gt;0.25,"",IF(IF(_xlfn.MAXIFS($F$2:$F8186,$C$2:$C8186,$C8187,$B$2:$B8186,$B8187,$A$2:$A8186,$A8187)=0,"",$E8187-_xlfn.MAXIFS($F$2:$F8186,$C$2:$C8186,$C8187,$B$2:$B8186,$B8187,$A$2:$A8186,$A8187))&lt;0,0,IF(_xlfn.MAXIFS($F$2:$F8186,$C$2:$C8186,$C8187,$B$2:$B8186,$B8187,$A$2:$A8186,$A8187)=0,"",$E8187-_xlfn.MAXIFS($F$2:$F8186,$C$2:$C8186,$C8187,$B$2:$B8186,$B8187,$A$2:$A8186,$A8187))))</f>
        <v/>
      </c>
      <c r="K8187" s="6" t="str">
        <f t="shared" si="382"/>
        <v/>
      </c>
      <c r="L8187" s="6" t="str">
        <f t="shared" si="383"/>
        <v/>
      </c>
      <c r="M8187" s="6" t="str">
        <f t="shared" si="381"/>
        <v/>
      </c>
    </row>
    <row r="8188" spans="1:13" x14ac:dyDescent="0.25">
      <c r="A8188"/>
      <c r="B8188" s="1"/>
      <c r="C8188"/>
      <c r="D8188"/>
      <c r="E8188" s="76"/>
      <c r="F8188" s="76"/>
      <c r="G8188" s="2"/>
      <c r="H8188" s="77"/>
      <c r="J8188" s="79" t="str">
        <f>IF(IF(IF(_xlfn.MAXIFS($F$2:$F8187,$C$2:$C8187,$C8188,$B$2:$B8187,$B8188,$A$2:$A8187,$A8188)=0,"",$E8188-_xlfn.MAXIFS($F$2:$F8187,$C$2:$C8187,$C8188,$B$2:$B8187,$B8188,$A$2:$A8187,$A8188))&lt;0,0,IF(_xlfn.MAXIFS($F$2:$F8187,$C$2:$C8187,$C8188,$B$2:$B8187,$B8188,$A$2:$A8187,$A8188)=0,"",$E8188-_xlfn.MAXIFS($F$2:$F8187,$C$2:$C8187,$C8188,$B$2:$B8187,$B8188,$A$2:$A8187,$A8188)))&gt;0.25,"",IF(IF(_xlfn.MAXIFS($F$2:$F8187,$C$2:$C8187,$C8188,$B$2:$B8187,$B8188,$A$2:$A8187,$A8188)=0,"",$E8188-_xlfn.MAXIFS($F$2:$F8187,$C$2:$C8187,$C8188,$B$2:$B8187,$B8188,$A$2:$A8187,$A8188))&lt;0,0,IF(_xlfn.MAXIFS($F$2:$F8187,$C$2:$C8187,$C8188,$B$2:$B8187,$B8188,$A$2:$A8187,$A8188)=0,"",$E8188-_xlfn.MAXIFS($F$2:$F8187,$C$2:$C8187,$C8188,$B$2:$B8187,$B8188,$A$2:$A8187,$A8188))))</f>
        <v/>
      </c>
      <c r="K8188" s="6" t="str">
        <f t="shared" si="382"/>
        <v/>
      </c>
      <c r="L8188" s="6" t="str">
        <f t="shared" si="383"/>
        <v/>
      </c>
      <c r="M8188" s="6" t="str">
        <f t="shared" si="381"/>
        <v/>
      </c>
    </row>
    <row r="8189" spans="1:13" x14ac:dyDescent="0.25">
      <c r="A8189"/>
      <c r="B8189" s="1"/>
      <c r="C8189"/>
      <c r="D8189"/>
      <c r="E8189" s="76"/>
      <c r="F8189" s="76"/>
      <c r="G8189" s="2"/>
      <c r="H8189" s="77"/>
      <c r="J8189" s="79" t="str">
        <f>IF(IF(IF(_xlfn.MAXIFS($F$2:$F8188,$C$2:$C8188,$C8189,$B$2:$B8188,$B8189,$A$2:$A8188,$A8189)=0,"",$E8189-_xlfn.MAXIFS($F$2:$F8188,$C$2:$C8188,$C8189,$B$2:$B8188,$B8189,$A$2:$A8188,$A8189))&lt;0,0,IF(_xlfn.MAXIFS($F$2:$F8188,$C$2:$C8188,$C8189,$B$2:$B8188,$B8189,$A$2:$A8188,$A8189)=0,"",$E8189-_xlfn.MAXIFS($F$2:$F8188,$C$2:$C8188,$C8189,$B$2:$B8188,$B8189,$A$2:$A8188,$A8189)))&gt;0.25,"",IF(IF(_xlfn.MAXIFS($F$2:$F8188,$C$2:$C8188,$C8189,$B$2:$B8188,$B8189,$A$2:$A8188,$A8189)=0,"",$E8189-_xlfn.MAXIFS($F$2:$F8188,$C$2:$C8188,$C8189,$B$2:$B8188,$B8189,$A$2:$A8188,$A8189))&lt;0,0,IF(_xlfn.MAXIFS($F$2:$F8188,$C$2:$C8188,$C8189,$B$2:$B8188,$B8189,$A$2:$A8188,$A8189)=0,"",$E8189-_xlfn.MAXIFS($F$2:$F8188,$C$2:$C8188,$C8189,$B$2:$B8188,$B8189,$A$2:$A8188,$A8189))))</f>
        <v/>
      </c>
      <c r="K8189" s="6" t="str">
        <f t="shared" si="382"/>
        <v/>
      </c>
      <c r="L8189" s="6" t="str">
        <f t="shared" si="383"/>
        <v/>
      </c>
      <c r="M8189" s="6" t="str">
        <f t="shared" si="381"/>
        <v/>
      </c>
    </row>
    <row r="8190" spans="1:13" x14ac:dyDescent="0.25">
      <c r="A8190"/>
      <c r="B8190" s="1"/>
      <c r="C8190"/>
      <c r="D8190"/>
      <c r="E8190" s="76"/>
      <c r="F8190" s="76"/>
      <c r="G8190" s="2"/>
      <c r="H8190" s="77"/>
      <c r="J8190" s="79" t="str">
        <f>IF(IF(IF(_xlfn.MAXIFS($F$2:$F8189,$C$2:$C8189,$C8190,$B$2:$B8189,$B8190,$A$2:$A8189,$A8190)=0,"",$E8190-_xlfn.MAXIFS($F$2:$F8189,$C$2:$C8189,$C8190,$B$2:$B8189,$B8190,$A$2:$A8189,$A8190))&lt;0,0,IF(_xlfn.MAXIFS($F$2:$F8189,$C$2:$C8189,$C8190,$B$2:$B8189,$B8190,$A$2:$A8189,$A8190)=0,"",$E8190-_xlfn.MAXIFS($F$2:$F8189,$C$2:$C8189,$C8190,$B$2:$B8189,$B8190,$A$2:$A8189,$A8190)))&gt;0.25,"",IF(IF(_xlfn.MAXIFS($F$2:$F8189,$C$2:$C8189,$C8190,$B$2:$B8189,$B8190,$A$2:$A8189,$A8190)=0,"",$E8190-_xlfn.MAXIFS($F$2:$F8189,$C$2:$C8189,$C8190,$B$2:$B8189,$B8190,$A$2:$A8189,$A8190))&lt;0,0,IF(_xlfn.MAXIFS($F$2:$F8189,$C$2:$C8189,$C8190,$B$2:$B8189,$B8190,$A$2:$A8189,$A8190)=0,"",$E8190-_xlfn.MAXIFS($F$2:$F8189,$C$2:$C8189,$C8190,$B$2:$B8189,$B8190,$A$2:$A8189,$A8190))))</f>
        <v/>
      </c>
      <c r="K8190" s="6" t="str">
        <f t="shared" si="382"/>
        <v/>
      </c>
      <c r="L8190" s="6" t="str">
        <f t="shared" si="383"/>
        <v/>
      </c>
      <c r="M8190" s="6" t="str">
        <f t="shared" si="381"/>
        <v/>
      </c>
    </row>
    <row r="8191" spans="1:13" x14ac:dyDescent="0.25">
      <c r="A8191"/>
      <c r="B8191" s="1"/>
      <c r="C8191"/>
      <c r="D8191"/>
      <c r="E8191" s="76"/>
      <c r="F8191" s="76"/>
      <c r="G8191" s="2"/>
      <c r="H8191" s="77"/>
      <c r="J8191" s="79" t="str">
        <f>IF(IF(IF(_xlfn.MAXIFS($F$2:$F8190,$C$2:$C8190,$C8191,$B$2:$B8190,$B8191,$A$2:$A8190,$A8191)=0,"",$E8191-_xlfn.MAXIFS($F$2:$F8190,$C$2:$C8190,$C8191,$B$2:$B8190,$B8191,$A$2:$A8190,$A8191))&lt;0,0,IF(_xlfn.MAXIFS($F$2:$F8190,$C$2:$C8190,$C8191,$B$2:$B8190,$B8191,$A$2:$A8190,$A8191)=0,"",$E8191-_xlfn.MAXIFS($F$2:$F8190,$C$2:$C8190,$C8191,$B$2:$B8190,$B8191,$A$2:$A8190,$A8191)))&gt;0.25,"",IF(IF(_xlfn.MAXIFS($F$2:$F8190,$C$2:$C8190,$C8191,$B$2:$B8190,$B8191,$A$2:$A8190,$A8191)=0,"",$E8191-_xlfn.MAXIFS($F$2:$F8190,$C$2:$C8190,$C8191,$B$2:$B8190,$B8191,$A$2:$A8190,$A8191))&lt;0,0,IF(_xlfn.MAXIFS($F$2:$F8190,$C$2:$C8190,$C8191,$B$2:$B8190,$B8191,$A$2:$A8190,$A8191)=0,"",$E8191-_xlfn.MAXIFS($F$2:$F8190,$C$2:$C8190,$C8191,$B$2:$B8190,$B8191,$A$2:$A8190,$A8191))))</f>
        <v/>
      </c>
      <c r="K8191" s="6" t="str">
        <f t="shared" si="382"/>
        <v/>
      </c>
      <c r="L8191" s="6" t="str">
        <f t="shared" si="383"/>
        <v/>
      </c>
      <c r="M8191" s="6" t="str">
        <f t="shared" si="381"/>
        <v/>
      </c>
    </row>
    <row r="8192" spans="1:13" x14ac:dyDescent="0.25">
      <c r="A8192"/>
      <c r="B8192" s="1"/>
      <c r="C8192"/>
      <c r="D8192"/>
      <c r="E8192" s="76"/>
      <c r="F8192" s="76"/>
      <c r="G8192" s="2"/>
      <c r="H8192" s="77"/>
      <c r="J8192" s="79" t="str">
        <f>IF(IF(IF(_xlfn.MAXIFS($F$2:$F8191,$C$2:$C8191,$C8192,$B$2:$B8191,$B8192,$A$2:$A8191,$A8192)=0,"",$E8192-_xlfn.MAXIFS($F$2:$F8191,$C$2:$C8191,$C8192,$B$2:$B8191,$B8192,$A$2:$A8191,$A8192))&lt;0,0,IF(_xlfn.MAXIFS($F$2:$F8191,$C$2:$C8191,$C8192,$B$2:$B8191,$B8192,$A$2:$A8191,$A8192)=0,"",$E8192-_xlfn.MAXIFS($F$2:$F8191,$C$2:$C8191,$C8192,$B$2:$B8191,$B8192,$A$2:$A8191,$A8192)))&gt;0.25,"",IF(IF(_xlfn.MAXIFS($F$2:$F8191,$C$2:$C8191,$C8192,$B$2:$B8191,$B8192,$A$2:$A8191,$A8192)=0,"",$E8192-_xlfn.MAXIFS($F$2:$F8191,$C$2:$C8191,$C8192,$B$2:$B8191,$B8192,$A$2:$A8191,$A8192))&lt;0,0,IF(_xlfn.MAXIFS($F$2:$F8191,$C$2:$C8191,$C8192,$B$2:$B8191,$B8192,$A$2:$A8191,$A8192)=0,"",$E8192-_xlfn.MAXIFS($F$2:$F8191,$C$2:$C8191,$C8192,$B$2:$B8191,$B8192,$A$2:$A8191,$A8192))))</f>
        <v/>
      </c>
      <c r="K8192" s="6" t="str">
        <f t="shared" si="382"/>
        <v/>
      </c>
      <c r="L8192" s="6" t="str">
        <f t="shared" si="383"/>
        <v/>
      </c>
      <c r="M8192" s="6" t="str">
        <f t="shared" si="381"/>
        <v/>
      </c>
    </row>
    <row r="8193" spans="1:13" x14ac:dyDescent="0.25">
      <c r="A8193"/>
      <c r="B8193" s="1"/>
      <c r="C8193"/>
      <c r="D8193"/>
      <c r="E8193" s="76"/>
      <c r="F8193" s="76"/>
      <c r="G8193" s="2"/>
      <c r="H8193" s="77"/>
      <c r="J8193" s="79" t="str">
        <f>IF(IF(IF(_xlfn.MAXIFS($F$2:$F8192,$C$2:$C8192,$C8193,$B$2:$B8192,$B8193,$A$2:$A8192,$A8193)=0,"",$E8193-_xlfn.MAXIFS($F$2:$F8192,$C$2:$C8192,$C8193,$B$2:$B8192,$B8193,$A$2:$A8192,$A8193))&lt;0,0,IF(_xlfn.MAXIFS($F$2:$F8192,$C$2:$C8192,$C8193,$B$2:$B8192,$B8193,$A$2:$A8192,$A8193)=0,"",$E8193-_xlfn.MAXIFS($F$2:$F8192,$C$2:$C8192,$C8193,$B$2:$B8192,$B8193,$A$2:$A8192,$A8193)))&gt;0.25,"",IF(IF(_xlfn.MAXIFS($F$2:$F8192,$C$2:$C8192,$C8193,$B$2:$B8192,$B8193,$A$2:$A8192,$A8193)=0,"",$E8193-_xlfn.MAXIFS($F$2:$F8192,$C$2:$C8192,$C8193,$B$2:$B8192,$B8193,$A$2:$A8192,$A8193))&lt;0,0,IF(_xlfn.MAXIFS($F$2:$F8192,$C$2:$C8192,$C8193,$B$2:$B8192,$B8193,$A$2:$A8192,$A8193)=0,"",$E8193-_xlfn.MAXIFS($F$2:$F8192,$C$2:$C8192,$C8193,$B$2:$B8192,$B8193,$A$2:$A8192,$A8193))))</f>
        <v/>
      </c>
      <c r="K8193" s="6" t="str">
        <f t="shared" si="382"/>
        <v/>
      </c>
      <c r="L8193" s="6" t="str">
        <f t="shared" si="383"/>
        <v/>
      </c>
      <c r="M8193" s="6" t="str">
        <f t="shared" si="381"/>
        <v/>
      </c>
    </row>
    <row r="8194" spans="1:13" x14ac:dyDescent="0.25">
      <c r="A8194"/>
      <c r="B8194" s="1"/>
      <c r="C8194"/>
      <c r="D8194"/>
      <c r="E8194" s="76"/>
      <c r="F8194" s="76"/>
      <c r="G8194" s="2"/>
      <c r="H8194" s="77"/>
      <c r="J8194" s="79" t="str">
        <f>IF(IF(IF(_xlfn.MAXIFS($F$2:$F8193,$C$2:$C8193,$C8194,$B$2:$B8193,$B8194,$A$2:$A8193,$A8194)=0,"",$E8194-_xlfn.MAXIFS($F$2:$F8193,$C$2:$C8193,$C8194,$B$2:$B8193,$B8194,$A$2:$A8193,$A8194))&lt;0,0,IF(_xlfn.MAXIFS($F$2:$F8193,$C$2:$C8193,$C8194,$B$2:$B8193,$B8194,$A$2:$A8193,$A8194)=0,"",$E8194-_xlfn.MAXIFS($F$2:$F8193,$C$2:$C8193,$C8194,$B$2:$B8193,$B8194,$A$2:$A8193,$A8194)))&gt;0.25,"",IF(IF(_xlfn.MAXIFS($F$2:$F8193,$C$2:$C8193,$C8194,$B$2:$B8193,$B8194,$A$2:$A8193,$A8194)=0,"",$E8194-_xlfn.MAXIFS($F$2:$F8193,$C$2:$C8193,$C8194,$B$2:$B8193,$B8194,$A$2:$A8193,$A8194))&lt;0,0,IF(_xlfn.MAXIFS($F$2:$F8193,$C$2:$C8193,$C8194,$B$2:$B8193,$B8194,$A$2:$A8193,$A8194)=0,"",$E8194-_xlfn.MAXIFS($F$2:$F8193,$C$2:$C8193,$C8194,$B$2:$B8193,$B8194,$A$2:$A8193,$A8194))))</f>
        <v/>
      </c>
      <c r="K8194" s="6" t="str">
        <f t="shared" si="382"/>
        <v/>
      </c>
      <c r="L8194" s="6" t="str">
        <f t="shared" si="383"/>
        <v/>
      </c>
      <c r="M8194" s="6" t="str">
        <f t="shared" ref="M8194:M8257" si="384">IF($A8194="","",IF(AND($K8194&gt;=10,$K8194&lt;=13),"Y",IF(AND($K8194=14,$L8194="EARLY"),"Y","N")))</f>
        <v/>
      </c>
    </row>
    <row r="8195" spans="1:13" x14ac:dyDescent="0.25">
      <c r="A8195"/>
      <c r="B8195" s="1"/>
      <c r="C8195"/>
      <c r="D8195"/>
      <c r="E8195" s="76"/>
      <c r="F8195" s="76"/>
      <c r="G8195" s="2"/>
      <c r="H8195" s="77"/>
      <c r="J8195" s="79" t="str">
        <f>IF(IF(IF(_xlfn.MAXIFS($F$2:$F8194,$C$2:$C8194,$C8195,$B$2:$B8194,$B8195,$A$2:$A8194,$A8195)=0,"",$E8195-_xlfn.MAXIFS($F$2:$F8194,$C$2:$C8194,$C8195,$B$2:$B8194,$B8195,$A$2:$A8194,$A8195))&lt;0,0,IF(_xlfn.MAXIFS($F$2:$F8194,$C$2:$C8194,$C8195,$B$2:$B8194,$B8195,$A$2:$A8194,$A8195)=0,"",$E8195-_xlfn.MAXIFS($F$2:$F8194,$C$2:$C8194,$C8195,$B$2:$B8194,$B8195,$A$2:$A8194,$A8195)))&gt;0.25,"",IF(IF(_xlfn.MAXIFS($F$2:$F8194,$C$2:$C8194,$C8195,$B$2:$B8194,$B8195,$A$2:$A8194,$A8195)=0,"",$E8195-_xlfn.MAXIFS($F$2:$F8194,$C$2:$C8194,$C8195,$B$2:$B8194,$B8195,$A$2:$A8194,$A8195))&lt;0,0,IF(_xlfn.MAXIFS($F$2:$F8194,$C$2:$C8194,$C8195,$B$2:$B8194,$B8195,$A$2:$A8194,$A8195)=0,"",$E8195-_xlfn.MAXIFS($F$2:$F8194,$C$2:$C8194,$C8195,$B$2:$B8194,$B8195,$A$2:$A8194,$A8195))))</f>
        <v/>
      </c>
      <c r="K8195" s="6" t="str">
        <f t="shared" ref="K8195:K8258" si="385">IF($J8195="","",IF(HOUR($E8195)&gt;19,19,IF(HOUR($E8195)&lt;5,5,HOUR($E8195))))</f>
        <v/>
      </c>
      <c r="L8195" s="6" t="str">
        <f t="shared" ref="L8195:L8258" si="386">IF($J8195="","",IF(MINUTE($E8195)&lt;30,"EARLY","LATE"))</f>
        <v/>
      </c>
      <c r="M8195" s="6" t="str">
        <f t="shared" si="384"/>
        <v/>
      </c>
    </row>
    <row r="8196" spans="1:13" x14ac:dyDescent="0.25">
      <c r="A8196"/>
      <c r="B8196" s="1"/>
      <c r="C8196"/>
      <c r="D8196"/>
      <c r="E8196" s="76"/>
      <c r="F8196" s="76"/>
      <c r="G8196" s="2"/>
      <c r="H8196" s="77"/>
      <c r="J8196" s="79" t="str">
        <f>IF(IF(IF(_xlfn.MAXIFS($F$2:$F8195,$C$2:$C8195,$C8196,$B$2:$B8195,$B8196,$A$2:$A8195,$A8196)=0,"",$E8196-_xlfn.MAXIFS($F$2:$F8195,$C$2:$C8195,$C8196,$B$2:$B8195,$B8196,$A$2:$A8195,$A8196))&lt;0,0,IF(_xlfn.MAXIFS($F$2:$F8195,$C$2:$C8195,$C8196,$B$2:$B8195,$B8196,$A$2:$A8195,$A8196)=0,"",$E8196-_xlfn.MAXIFS($F$2:$F8195,$C$2:$C8195,$C8196,$B$2:$B8195,$B8196,$A$2:$A8195,$A8196)))&gt;0.25,"",IF(IF(_xlfn.MAXIFS($F$2:$F8195,$C$2:$C8195,$C8196,$B$2:$B8195,$B8196,$A$2:$A8195,$A8196)=0,"",$E8196-_xlfn.MAXIFS($F$2:$F8195,$C$2:$C8195,$C8196,$B$2:$B8195,$B8196,$A$2:$A8195,$A8196))&lt;0,0,IF(_xlfn.MAXIFS($F$2:$F8195,$C$2:$C8195,$C8196,$B$2:$B8195,$B8196,$A$2:$A8195,$A8196)=0,"",$E8196-_xlfn.MAXIFS($F$2:$F8195,$C$2:$C8195,$C8196,$B$2:$B8195,$B8196,$A$2:$A8195,$A8196))))</f>
        <v/>
      </c>
      <c r="K8196" s="6" t="str">
        <f t="shared" si="385"/>
        <v/>
      </c>
      <c r="L8196" s="6" t="str">
        <f t="shared" si="386"/>
        <v/>
      </c>
      <c r="M8196" s="6" t="str">
        <f t="shared" si="384"/>
        <v/>
      </c>
    </row>
    <row r="8197" spans="1:13" x14ac:dyDescent="0.25">
      <c r="A8197"/>
      <c r="B8197" s="1"/>
      <c r="C8197"/>
      <c r="D8197"/>
      <c r="E8197" s="76"/>
      <c r="F8197" s="76"/>
      <c r="G8197" s="2"/>
      <c r="H8197" s="77"/>
      <c r="J8197" s="79" t="str">
        <f>IF(IF(IF(_xlfn.MAXIFS($F$2:$F8196,$C$2:$C8196,$C8197,$B$2:$B8196,$B8197,$A$2:$A8196,$A8197)=0,"",$E8197-_xlfn.MAXIFS($F$2:$F8196,$C$2:$C8196,$C8197,$B$2:$B8196,$B8197,$A$2:$A8196,$A8197))&lt;0,0,IF(_xlfn.MAXIFS($F$2:$F8196,$C$2:$C8196,$C8197,$B$2:$B8196,$B8197,$A$2:$A8196,$A8197)=0,"",$E8197-_xlfn.MAXIFS($F$2:$F8196,$C$2:$C8196,$C8197,$B$2:$B8196,$B8197,$A$2:$A8196,$A8197)))&gt;0.25,"",IF(IF(_xlfn.MAXIFS($F$2:$F8196,$C$2:$C8196,$C8197,$B$2:$B8196,$B8197,$A$2:$A8196,$A8197)=0,"",$E8197-_xlfn.MAXIFS($F$2:$F8196,$C$2:$C8196,$C8197,$B$2:$B8196,$B8197,$A$2:$A8196,$A8197))&lt;0,0,IF(_xlfn.MAXIFS($F$2:$F8196,$C$2:$C8196,$C8197,$B$2:$B8196,$B8197,$A$2:$A8196,$A8197)=0,"",$E8197-_xlfn.MAXIFS($F$2:$F8196,$C$2:$C8196,$C8197,$B$2:$B8196,$B8197,$A$2:$A8196,$A8197))))</f>
        <v/>
      </c>
      <c r="K8197" s="6" t="str">
        <f t="shared" si="385"/>
        <v/>
      </c>
      <c r="L8197" s="6" t="str">
        <f t="shared" si="386"/>
        <v/>
      </c>
      <c r="M8197" s="6" t="str">
        <f t="shared" si="384"/>
        <v/>
      </c>
    </row>
    <row r="8198" spans="1:13" x14ac:dyDescent="0.25">
      <c r="A8198"/>
      <c r="B8198" s="1"/>
      <c r="C8198"/>
      <c r="D8198"/>
      <c r="E8198" s="76"/>
      <c r="F8198" s="76"/>
      <c r="G8198" s="2"/>
      <c r="H8198" s="77"/>
      <c r="J8198" s="79" t="str">
        <f>IF(IF(IF(_xlfn.MAXIFS($F$2:$F8197,$C$2:$C8197,$C8198,$B$2:$B8197,$B8198,$A$2:$A8197,$A8198)=0,"",$E8198-_xlfn.MAXIFS($F$2:$F8197,$C$2:$C8197,$C8198,$B$2:$B8197,$B8198,$A$2:$A8197,$A8198))&lt;0,0,IF(_xlfn.MAXIFS($F$2:$F8197,$C$2:$C8197,$C8198,$B$2:$B8197,$B8198,$A$2:$A8197,$A8198)=0,"",$E8198-_xlfn.MAXIFS($F$2:$F8197,$C$2:$C8197,$C8198,$B$2:$B8197,$B8198,$A$2:$A8197,$A8198)))&gt;0.25,"",IF(IF(_xlfn.MAXIFS($F$2:$F8197,$C$2:$C8197,$C8198,$B$2:$B8197,$B8198,$A$2:$A8197,$A8198)=0,"",$E8198-_xlfn.MAXIFS($F$2:$F8197,$C$2:$C8197,$C8198,$B$2:$B8197,$B8198,$A$2:$A8197,$A8198))&lt;0,0,IF(_xlfn.MAXIFS($F$2:$F8197,$C$2:$C8197,$C8198,$B$2:$B8197,$B8198,$A$2:$A8197,$A8198)=0,"",$E8198-_xlfn.MAXIFS($F$2:$F8197,$C$2:$C8197,$C8198,$B$2:$B8197,$B8198,$A$2:$A8197,$A8198))))</f>
        <v/>
      </c>
      <c r="K8198" s="6" t="str">
        <f t="shared" si="385"/>
        <v/>
      </c>
      <c r="L8198" s="6" t="str">
        <f t="shared" si="386"/>
        <v/>
      </c>
      <c r="M8198" s="6" t="str">
        <f t="shared" si="384"/>
        <v/>
      </c>
    </row>
    <row r="8199" spans="1:13" x14ac:dyDescent="0.25">
      <c r="A8199"/>
      <c r="B8199" s="1"/>
      <c r="C8199"/>
      <c r="D8199"/>
      <c r="E8199" s="76"/>
      <c r="F8199" s="76"/>
      <c r="G8199" s="2"/>
      <c r="H8199" s="77"/>
      <c r="J8199" s="79" t="str">
        <f>IF(IF(IF(_xlfn.MAXIFS($F$2:$F8198,$C$2:$C8198,$C8199,$B$2:$B8198,$B8199,$A$2:$A8198,$A8199)=0,"",$E8199-_xlfn.MAXIFS($F$2:$F8198,$C$2:$C8198,$C8199,$B$2:$B8198,$B8199,$A$2:$A8198,$A8199))&lt;0,0,IF(_xlfn.MAXIFS($F$2:$F8198,$C$2:$C8198,$C8199,$B$2:$B8198,$B8199,$A$2:$A8198,$A8199)=0,"",$E8199-_xlfn.MAXIFS($F$2:$F8198,$C$2:$C8198,$C8199,$B$2:$B8198,$B8199,$A$2:$A8198,$A8199)))&gt;0.25,"",IF(IF(_xlfn.MAXIFS($F$2:$F8198,$C$2:$C8198,$C8199,$B$2:$B8198,$B8199,$A$2:$A8198,$A8199)=0,"",$E8199-_xlfn.MAXIFS($F$2:$F8198,$C$2:$C8198,$C8199,$B$2:$B8198,$B8199,$A$2:$A8198,$A8199))&lt;0,0,IF(_xlfn.MAXIFS($F$2:$F8198,$C$2:$C8198,$C8199,$B$2:$B8198,$B8199,$A$2:$A8198,$A8199)=0,"",$E8199-_xlfn.MAXIFS($F$2:$F8198,$C$2:$C8198,$C8199,$B$2:$B8198,$B8199,$A$2:$A8198,$A8199))))</f>
        <v/>
      </c>
      <c r="K8199" s="6" t="str">
        <f t="shared" si="385"/>
        <v/>
      </c>
      <c r="L8199" s="6" t="str">
        <f t="shared" si="386"/>
        <v/>
      </c>
      <c r="M8199" s="6" t="str">
        <f t="shared" si="384"/>
        <v/>
      </c>
    </row>
    <row r="8200" spans="1:13" x14ac:dyDescent="0.25">
      <c r="A8200"/>
      <c r="B8200" s="1"/>
      <c r="C8200"/>
      <c r="D8200"/>
      <c r="E8200" s="76"/>
      <c r="F8200" s="76"/>
      <c r="G8200" s="2"/>
      <c r="H8200" s="77"/>
      <c r="J8200" s="79" t="str">
        <f>IF(IF(IF(_xlfn.MAXIFS($F$2:$F8199,$C$2:$C8199,$C8200,$B$2:$B8199,$B8200,$A$2:$A8199,$A8200)=0,"",$E8200-_xlfn.MAXIFS($F$2:$F8199,$C$2:$C8199,$C8200,$B$2:$B8199,$B8200,$A$2:$A8199,$A8200))&lt;0,0,IF(_xlfn.MAXIFS($F$2:$F8199,$C$2:$C8199,$C8200,$B$2:$B8199,$B8200,$A$2:$A8199,$A8200)=0,"",$E8200-_xlfn.MAXIFS($F$2:$F8199,$C$2:$C8199,$C8200,$B$2:$B8199,$B8200,$A$2:$A8199,$A8200)))&gt;0.25,"",IF(IF(_xlfn.MAXIFS($F$2:$F8199,$C$2:$C8199,$C8200,$B$2:$B8199,$B8200,$A$2:$A8199,$A8200)=0,"",$E8200-_xlfn.MAXIFS($F$2:$F8199,$C$2:$C8199,$C8200,$B$2:$B8199,$B8200,$A$2:$A8199,$A8200))&lt;0,0,IF(_xlfn.MAXIFS($F$2:$F8199,$C$2:$C8199,$C8200,$B$2:$B8199,$B8200,$A$2:$A8199,$A8200)=0,"",$E8200-_xlfn.MAXIFS($F$2:$F8199,$C$2:$C8199,$C8200,$B$2:$B8199,$B8200,$A$2:$A8199,$A8200))))</f>
        <v/>
      </c>
      <c r="K8200" s="6" t="str">
        <f t="shared" si="385"/>
        <v/>
      </c>
      <c r="L8200" s="6" t="str">
        <f t="shared" si="386"/>
        <v/>
      </c>
      <c r="M8200" s="6" t="str">
        <f t="shared" si="384"/>
        <v/>
      </c>
    </row>
    <row r="8201" spans="1:13" x14ac:dyDescent="0.25">
      <c r="A8201"/>
      <c r="B8201" s="1"/>
      <c r="C8201"/>
      <c r="D8201"/>
      <c r="E8201" s="76"/>
      <c r="F8201" s="76"/>
      <c r="G8201" s="2"/>
      <c r="H8201" s="77"/>
      <c r="J8201" s="79" t="str">
        <f>IF(IF(IF(_xlfn.MAXIFS($F$2:$F8200,$C$2:$C8200,$C8201,$B$2:$B8200,$B8201,$A$2:$A8200,$A8201)=0,"",$E8201-_xlfn.MAXIFS($F$2:$F8200,$C$2:$C8200,$C8201,$B$2:$B8200,$B8201,$A$2:$A8200,$A8201))&lt;0,0,IF(_xlfn.MAXIFS($F$2:$F8200,$C$2:$C8200,$C8201,$B$2:$B8200,$B8201,$A$2:$A8200,$A8201)=0,"",$E8201-_xlfn.MAXIFS($F$2:$F8200,$C$2:$C8200,$C8201,$B$2:$B8200,$B8201,$A$2:$A8200,$A8201)))&gt;0.25,"",IF(IF(_xlfn.MAXIFS($F$2:$F8200,$C$2:$C8200,$C8201,$B$2:$B8200,$B8201,$A$2:$A8200,$A8201)=0,"",$E8201-_xlfn.MAXIFS($F$2:$F8200,$C$2:$C8200,$C8201,$B$2:$B8200,$B8201,$A$2:$A8200,$A8201))&lt;0,0,IF(_xlfn.MAXIFS($F$2:$F8200,$C$2:$C8200,$C8201,$B$2:$B8200,$B8201,$A$2:$A8200,$A8201)=0,"",$E8201-_xlfn.MAXIFS($F$2:$F8200,$C$2:$C8200,$C8201,$B$2:$B8200,$B8201,$A$2:$A8200,$A8201))))</f>
        <v/>
      </c>
      <c r="K8201" s="6" t="str">
        <f t="shared" si="385"/>
        <v/>
      </c>
      <c r="L8201" s="6" t="str">
        <f t="shared" si="386"/>
        <v/>
      </c>
      <c r="M8201" s="6" t="str">
        <f t="shared" si="384"/>
        <v/>
      </c>
    </row>
    <row r="8202" spans="1:13" x14ac:dyDescent="0.25">
      <c r="A8202"/>
      <c r="B8202" s="1"/>
      <c r="C8202"/>
      <c r="D8202"/>
      <c r="E8202" s="76"/>
      <c r="F8202" s="76"/>
      <c r="G8202" s="2"/>
      <c r="H8202" s="77"/>
      <c r="J8202" s="79" t="str">
        <f>IF(IF(IF(_xlfn.MAXIFS($F$2:$F8201,$C$2:$C8201,$C8202,$B$2:$B8201,$B8202,$A$2:$A8201,$A8202)=0,"",$E8202-_xlfn.MAXIFS($F$2:$F8201,$C$2:$C8201,$C8202,$B$2:$B8201,$B8202,$A$2:$A8201,$A8202))&lt;0,0,IF(_xlfn.MAXIFS($F$2:$F8201,$C$2:$C8201,$C8202,$B$2:$B8201,$B8202,$A$2:$A8201,$A8202)=0,"",$E8202-_xlfn.MAXIFS($F$2:$F8201,$C$2:$C8201,$C8202,$B$2:$B8201,$B8202,$A$2:$A8201,$A8202)))&gt;0.25,"",IF(IF(_xlfn.MAXIFS($F$2:$F8201,$C$2:$C8201,$C8202,$B$2:$B8201,$B8202,$A$2:$A8201,$A8202)=0,"",$E8202-_xlfn.MAXIFS($F$2:$F8201,$C$2:$C8201,$C8202,$B$2:$B8201,$B8202,$A$2:$A8201,$A8202))&lt;0,0,IF(_xlfn.MAXIFS($F$2:$F8201,$C$2:$C8201,$C8202,$B$2:$B8201,$B8202,$A$2:$A8201,$A8202)=0,"",$E8202-_xlfn.MAXIFS($F$2:$F8201,$C$2:$C8201,$C8202,$B$2:$B8201,$B8202,$A$2:$A8201,$A8202))))</f>
        <v/>
      </c>
      <c r="K8202" s="6" t="str">
        <f t="shared" si="385"/>
        <v/>
      </c>
      <c r="L8202" s="6" t="str">
        <f t="shared" si="386"/>
        <v/>
      </c>
      <c r="M8202" s="6" t="str">
        <f t="shared" si="384"/>
        <v/>
      </c>
    </row>
    <row r="8203" spans="1:13" x14ac:dyDescent="0.25">
      <c r="A8203"/>
      <c r="B8203" s="1"/>
      <c r="C8203"/>
      <c r="D8203"/>
      <c r="E8203" s="76"/>
      <c r="F8203" s="76"/>
      <c r="G8203" s="2"/>
      <c r="H8203" s="77"/>
      <c r="J8203" s="79" t="str">
        <f>IF(IF(IF(_xlfn.MAXIFS($F$2:$F8202,$C$2:$C8202,$C8203,$B$2:$B8202,$B8203,$A$2:$A8202,$A8203)=0,"",$E8203-_xlfn.MAXIFS($F$2:$F8202,$C$2:$C8202,$C8203,$B$2:$B8202,$B8203,$A$2:$A8202,$A8203))&lt;0,0,IF(_xlfn.MAXIFS($F$2:$F8202,$C$2:$C8202,$C8203,$B$2:$B8202,$B8203,$A$2:$A8202,$A8203)=0,"",$E8203-_xlfn.MAXIFS($F$2:$F8202,$C$2:$C8202,$C8203,$B$2:$B8202,$B8203,$A$2:$A8202,$A8203)))&gt;0.25,"",IF(IF(_xlfn.MAXIFS($F$2:$F8202,$C$2:$C8202,$C8203,$B$2:$B8202,$B8203,$A$2:$A8202,$A8203)=0,"",$E8203-_xlfn.MAXIFS($F$2:$F8202,$C$2:$C8202,$C8203,$B$2:$B8202,$B8203,$A$2:$A8202,$A8203))&lt;0,0,IF(_xlfn.MAXIFS($F$2:$F8202,$C$2:$C8202,$C8203,$B$2:$B8202,$B8203,$A$2:$A8202,$A8203)=0,"",$E8203-_xlfn.MAXIFS($F$2:$F8202,$C$2:$C8202,$C8203,$B$2:$B8202,$B8203,$A$2:$A8202,$A8203))))</f>
        <v/>
      </c>
      <c r="K8203" s="6" t="str">
        <f t="shared" si="385"/>
        <v/>
      </c>
      <c r="L8203" s="6" t="str">
        <f t="shared" si="386"/>
        <v/>
      </c>
      <c r="M8203" s="6" t="str">
        <f t="shared" si="384"/>
        <v/>
      </c>
    </row>
    <row r="8204" spans="1:13" x14ac:dyDescent="0.25">
      <c r="A8204"/>
      <c r="B8204" s="1"/>
      <c r="C8204"/>
      <c r="D8204"/>
      <c r="E8204" s="76"/>
      <c r="F8204" s="76"/>
      <c r="G8204" s="2"/>
      <c r="H8204" s="77"/>
      <c r="J8204" s="79" t="str">
        <f>IF(IF(IF(_xlfn.MAXIFS($F$2:$F8203,$C$2:$C8203,$C8204,$B$2:$B8203,$B8204,$A$2:$A8203,$A8204)=0,"",$E8204-_xlfn.MAXIFS($F$2:$F8203,$C$2:$C8203,$C8204,$B$2:$B8203,$B8204,$A$2:$A8203,$A8204))&lt;0,0,IF(_xlfn.MAXIFS($F$2:$F8203,$C$2:$C8203,$C8204,$B$2:$B8203,$B8204,$A$2:$A8203,$A8204)=0,"",$E8204-_xlfn.MAXIFS($F$2:$F8203,$C$2:$C8203,$C8204,$B$2:$B8203,$B8204,$A$2:$A8203,$A8204)))&gt;0.25,"",IF(IF(_xlfn.MAXIFS($F$2:$F8203,$C$2:$C8203,$C8204,$B$2:$B8203,$B8204,$A$2:$A8203,$A8204)=0,"",$E8204-_xlfn.MAXIFS($F$2:$F8203,$C$2:$C8203,$C8204,$B$2:$B8203,$B8204,$A$2:$A8203,$A8204))&lt;0,0,IF(_xlfn.MAXIFS($F$2:$F8203,$C$2:$C8203,$C8204,$B$2:$B8203,$B8204,$A$2:$A8203,$A8204)=0,"",$E8204-_xlfn.MAXIFS($F$2:$F8203,$C$2:$C8203,$C8204,$B$2:$B8203,$B8204,$A$2:$A8203,$A8204))))</f>
        <v/>
      </c>
      <c r="K8204" s="6" t="str">
        <f t="shared" si="385"/>
        <v/>
      </c>
      <c r="L8204" s="6" t="str">
        <f t="shared" si="386"/>
        <v/>
      </c>
      <c r="M8204" s="6" t="str">
        <f t="shared" si="384"/>
        <v/>
      </c>
    </row>
    <row r="8205" spans="1:13" x14ac:dyDescent="0.25">
      <c r="A8205"/>
      <c r="B8205" s="1"/>
      <c r="C8205"/>
      <c r="D8205"/>
      <c r="E8205" s="76"/>
      <c r="F8205" s="76"/>
      <c r="G8205" s="2"/>
      <c r="H8205" s="77"/>
      <c r="J8205" s="79" t="str">
        <f>IF(IF(IF(_xlfn.MAXIFS($F$2:$F8204,$C$2:$C8204,$C8205,$B$2:$B8204,$B8205,$A$2:$A8204,$A8205)=0,"",$E8205-_xlfn.MAXIFS($F$2:$F8204,$C$2:$C8204,$C8205,$B$2:$B8204,$B8205,$A$2:$A8204,$A8205))&lt;0,0,IF(_xlfn.MAXIFS($F$2:$F8204,$C$2:$C8204,$C8205,$B$2:$B8204,$B8205,$A$2:$A8204,$A8205)=0,"",$E8205-_xlfn.MAXIFS($F$2:$F8204,$C$2:$C8204,$C8205,$B$2:$B8204,$B8205,$A$2:$A8204,$A8205)))&gt;0.25,"",IF(IF(_xlfn.MAXIFS($F$2:$F8204,$C$2:$C8204,$C8205,$B$2:$B8204,$B8205,$A$2:$A8204,$A8205)=0,"",$E8205-_xlfn.MAXIFS($F$2:$F8204,$C$2:$C8204,$C8205,$B$2:$B8204,$B8205,$A$2:$A8204,$A8205))&lt;0,0,IF(_xlfn.MAXIFS($F$2:$F8204,$C$2:$C8204,$C8205,$B$2:$B8204,$B8205,$A$2:$A8204,$A8205)=0,"",$E8205-_xlfn.MAXIFS($F$2:$F8204,$C$2:$C8204,$C8205,$B$2:$B8204,$B8205,$A$2:$A8204,$A8205))))</f>
        <v/>
      </c>
      <c r="K8205" s="6" t="str">
        <f t="shared" si="385"/>
        <v/>
      </c>
      <c r="L8205" s="6" t="str">
        <f t="shared" si="386"/>
        <v/>
      </c>
      <c r="M8205" s="6" t="str">
        <f t="shared" si="384"/>
        <v/>
      </c>
    </row>
    <row r="8206" spans="1:13" x14ac:dyDescent="0.25">
      <c r="A8206"/>
      <c r="B8206" s="1"/>
      <c r="C8206"/>
      <c r="D8206"/>
      <c r="E8206" s="76"/>
      <c r="F8206" s="76"/>
      <c r="G8206" s="2"/>
      <c r="H8206" s="77"/>
      <c r="J8206" s="79" t="str">
        <f>IF(IF(IF(_xlfn.MAXIFS($F$2:$F8205,$C$2:$C8205,$C8206,$B$2:$B8205,$B8206,$A$2:$A8205,$A8206)=0,"",$E8206-_xlfn.MAXIFS($F$2:$F8205,$C$2:$C8205,$C8206,$B$2:$B8205,$B8206,$A$2:$A8205,$A8206))&lt;0,0,IF(_xlfn.MAXIFS($F$2:$F8205,$C$2:$C8205,$C8206,$B$2:$B8205,$B8206,$A$2:$A8205,$A8206)=0,"",$E8206-_xlfn.MAXIFS($F$2:$F8205,$C$2:$C8205,$C8206,$B$2:$B8205,$B8206,$A$2:$A8205,$A8206)))&gt;0.25,"",IF(IF(_xlfn.MAXIFS($F$2:$F8205,$C$2:$C8205,$C8206,$B$2:$B8205,$B8206,$A$2:$A8205,$A8206)=0,"",$E8206-_xlfn.MAXIFS($F$2:$F8205,$C$2:$C8205,$C8206,$B$2:$B8205,$B8206,$A$2:$A8205,$A8206))&lt;0,0,IF(_xlfn.MAXIFS($F$2:$F8205,$C$2:$C8205,$C8206,$B$2:$B8205,$B8206,$A$2:$A8205,$A8206)=0,"",$E8206-_xlfn.MAXIFS($F$2:$F8205,$C$2:$C8205,$C8206,$B$2:$B8205,$B8206,$A$2:$A8205,$A8206))))</f>
        <v/>
      </c>
      <c r="K8206" s="6" t="str">
        <f t="shared" si="385"/>
        <v/>
      </c>
      <c r="L8206" s="6" t="str">
        <f t="shared" si="386"/>
        <v/>
      </c>
      <c r="M8206" s="6" t="str">
        <f t="shared" si="384"/>
        <v/>
      </c>
    </row>
    <row r="8207" spans="1:13" x14ac:dyDescent="0.25">
      <c r="A8207"/>
      <c r="B8207" s="1"/>
      <c r="C8207"/>
      <c r="D8207"/>
      <c r="E8207" s="76"/>
      <c r="F8207" s="76"/>
      <c r="G8207" s="2"/>
      <c r="H8207" s="77"/>
      <c r="J8207" s="79" t="str">
        <f>IF(IF(IF(_xlfn.MAXIFS($F$2:$F8206,$C$2:$C8206,$C8207,$B$2:$B8206,$B8207,$A$2:$A8206,$A8207)=0,"",$E8207-_xlfn.MAXIFS($F$2:$F8206,$C$2:$C8206,$C8207,$B$2:$B8206,$B8207,$A$2:$A8206,$A8207))&lt;0,0,IF(_xlfn.MAXIFS($F$2:$F8206,$C$2:$C8206,$C8207,$B$2:$B8206,$B8207,$A$2:$A8206,$A8207)=0,"",$E8207-_xlfn.MAXIFS($F$2:$F8206,$C$2:$C8206,$C8207,$B$2:$B8206,$B8207,$A$2:$A8206,$A8207)))&gt;0.25,"",IF(IF(_xlfn.MAXIFS($F$2:$F8206,$C$2:$C8206,$C8207,$B$2:$B8206,$B8207,$A$2:$A8206,$A8207)=0,"",$E8207-_xlfn.MAXIFS($F$2:$F8206,$C$2:$C8206,$C8207,$B$2:$B8206,$B8207,$A$2:$A8206,$A8207))&lt;0,0,IF(_xlfn.MAXIFS($F$2:$F8206,$C$2:$C8206,$C8207,$B$2:$B8206,$B8207,$A$2:$A8206,$A8207)=0,"",$E8207-_xlfn.MAXIFS($F$2:$F8206,$C$2:$C8206,$C8207,$B$2:$B8206,$B8207,$A$2:$A8206,$A8207))))</f>
        <v/>
      </c>
      <c r="K8207" s="6" t="str">
        <f t="shared" si="385"/>
        <v/>
      </c>
      <c r="L8207" s="6" t="str">
        <f t="shared" si="386"/>
        <v/>
      </c>
      <c r="M8207" s="6" t="str">
        <f t="shared" si="384"/>
        <v/>
      </c>
    </row>
    <row r="8208" spans="1:13" x14ac:dyDescent="0.25">
      <c r="A8208"/>
      <c r="B8208" s="1"/>
      <c r="C8208"/>
      <c r="D8208"/>
      <c r="E8208" s="76"/>
      <c r="F8208" s="76"/>
      <c r="G8208" s="2"/>
      <c r="H8208" s="77"/>
      <c r="J8208" s="79" t="str">
        <f>IF(IF(IF(_xlfn.MAXIFS($F$2:$F8207,$C$2:$C8207,$C8208,$B$2:$B8207,$B8208,$A$2:$A8207,$A8208)=0,"",$E8208-_xlfn.MAXIFS($F$2:$F8207,$C$2:$C8207,$C8208,$B$2:$B8207,$B8208,$A$2:$A8207,$A8208))&lt;0,0,IF(_xlfn.MAXIFS($F$2:$F8207,$C$2:$C8207,$C8208,$B$2:$B8207,$B8208,$A$2:$A8207,$A8208)=0,"",$E8208-_xlfn.MAXIFS($F$2:$F8207,$C$2:$C8207,$C8208,$B$2:$B8207,$B8208,$A$2:$A8207,$A8208)))&gt;0.25,"",IF(IF(_xlfn.MAXIFS($F$2:$F8207,$C$2:$C8207,$C8208,$B$2:$B8207,$B8208,$A$2:$A8207,$A8208)=0,"",$E8208-_xlfn.MAXIFS($F$2:$F8207,$C$2:$C8207,$C8208,$B$2:$B8207,$B8208,$A$2:$A8207,$A8208))&lt;0,0,IF(_xlfn.MAXIFS($F$2:$F8207,$C$2:$C8207,$C8208,$B$2:$B8207,$B8208,$A$2:$A8207,$A8208)=0,"",$E8208-_xlfn.MAXIFS($F$2:$F8207,$C$2:$C8207,$C8208,$B$2:$B8207,$B8208,$A$2:$A8207,$A8208))))</f>
        <v/>
      </c>
      <c r="K8208" s="6" t="str">
        <f t="shared" si="385"/>
        <v/>
      </c>
      <c r="L8208" s="6" t="str">
        <f t="shared" si="386"/>
        <v/>
      </c>
      <c r="M8208" s="6" t="str">
        <f t="shared" si="384"/>
        <v/>
      </c>
    </row>
    <row r="8209" spans="1:13" x14ac:dyDescent="0.25">
      <c r="A8209"/>
      <c r="B8209" s="1"/>
      <c r="C8209"/>
      <c r="D8209"/>
      <c r="E8209" s="76"/>
      <c r="F8209" s="76"/>
      <c r="G8209" s="2"/>
      <c r="H8209" s="77"/>
      <c r="J8209" s="79" t="str">
        <f>IF(IF(IF(_xlfn.MAXIFS($F$2:$F8208,$C$2:$C8208,$C8209,$B$2:$B8208,$B8209,$A$2:$A8208,$A8209)=0,"",$E8209-_xlfn.MAXIFS($F$2:$F8208,$C$2:$C8208,$C8209,$B$2:$B8208,$B8209,$A$2:$A8208,$A8209))&lt;0,0,IF(_xlfn.MAXIFS($F$2:$F8208,$C$2:$C8208,$C8209,$B$2:$B8208,$B8209,$A$2:$A8208,$A8209)=0,"",$E8209-_xlfn.MAXIFS($F$2:$F8208,$C$2:$C8208,$C8209,$B$2:$B8208,$B8209,$A$2:$A8208,$A8209)))&gt;0.25,"",IF(IF(_xlfn.MAXIFS($F$2:$F8208,$C$2:$C8208,$C8209,$B$2:$B8208,$B8209,$A$2:$A8208,$A8209)=0,"",$E8209-_xlfn.MAXIFS($F$2:$F8208,$C$2:$C8208,$C8209,$B$2:$B8208,$B8209,$A$2:$A8208,$A8209))&lt;0,0,IF(_xlfn.MAXIFS($F$2:$F8208,$C$2:$C8208,$C8209,$B$2:$B8208,$B8209,$A$2:$A8208,$A8209)=0,"",$E8209-_xlfn.MAXIFS($F$2:$F8208,$C$2:$C8208,$C8209,$B$2:$B8208,$B8209,$A$2:$A8208,$A8209))))</f>
        <v/>
      </c>
      <c r="K8209" s="6" t="str">
        <f t="shared" si="385"/>
        <v/>
      </c>
      <c r="L8209" s="6" t="str">
        <f t="shared" si="386"/>
        <v/>
      </c>
      <c r="M8209" s="6" t="str">
        <f t="shared" si="384"/>
        <v/>
      </c>
    </row>
    <row r="8210" spans="1:13" x14ac:dyDescent="0.25">
      <c r="A8210"/>
      <c r="B8210" s="1"/>
      <c r="C8210"/>
      <c r="D8210"/>
      <c r="E8210" s="76"/>
      <c r="F8210" s="76"/>
      <c r="G8210" s="2"/>
      <c r="H8210" s="77"/>
      <c r="J8210" s="79" t="str">
        <f>IF(IF(IF(_xlfn.MAXIFS($F$2:$F8209,$C$2:$C8209,$C8210,$B$2:$B8209,$B8210,$A$2:$A8209,$A8210)=0,"",$E8210-_xlfn.MAXIFS($F$2:$F8209,$C$2:$C8209,$C8210,$B$2:$B8209,$B8210,$A$2:$A8209,$A8210))&lt;0,0,IF(_xlfn.MAXIFS($F$2:$F8209,$C$2:$C8209,$C8210,$B$2:$B8209,$B8210,$A$2:$A8209,$A8210)=0,"",$E8210-_xlfn.MAXIFS($F$2:$F8209,$C$2:$C8209,$C8210,$B$2:$B8209,$B8210,$A$2:$A8209,$A8210)))&gt;0.25,"",IF(IF(_xlfn.MAXIFS($F$2:$F8209,$C$2:$C8209,$C8210,$B$2:$B8209,$B8210,$A$2:$A8209,$A8210)=0,"",$E8210-_xlfn.MAXIFS($F$2:$F8209,$C$2:$C8209,$C8210,$B$2:$B8209,$B8210,$A$2:$A8209,$A8210))&lt;0,0,IF(_xlfn.MAXIFS($F$2:$F8209,$C$2:$C8209,$C8210,$B$2:$B8209,$B8210,$A$2:$A8209,$A8210)=0,"",$E8210-_xlfn.MAXIFS($F$2:$F8209,$C$2:$C8209,$C8210,$B$2:$B8209,$B8210,$A$2:$A8209,$A8210))))</f>
        <v/>
      </c>
      <c r="K8210" s="6" t="str">
        <f t="shared" si="385"/>
        <v/>
      </c>
      <c r="L8210" s="6" t="str">
        <f t="shared" si="386"/>
        <v/>
      </c>
      <c r="M8210" s="6" t="str">
        <f t="shared" si="384"/>
        <v/>
      </c>
    </row>
    <row r="8211" spans="1:13" x14ac:dyDescent="0.25">
      <c r="A8211"/>
      <c r="B8211" s="1"/>
      <c r="C8211"/>
      <c r="D8211"/>
      <c r="E8211" s="76"/>
      <c r="F8211" s="76"/>
      <c r="G8211" s="2"/>
      <c r="H8211" s="77"/>
      <c r="J8211" s="79" t="str">
        <f>IF(IF(IF(_xlfn.MAXIFS($F$2:$F8210,$C$2:$C8210,$C8211,$B$2:$B8210,$B8211,$A$2:$A8210,$A8211)=0,"",$E8211-_xlfn.MAXIFS($F$2:$F8210,$C$2:$C8210,$C8211,$B$2:$B8210,$B8211,$A$2:$A8210,$A8211))&lt;0,0,IF(_xlfn.MAXIFS($F$2:$F8210,$C$2:$C8210,$C8211,$B$2:$B8210,$B8211,$A$2:$A8210,$A8211)=0,"",$E8211-_xlfn.MAXIFS($F$2:$F8210,$C$2:$C8210,$C8211,$B$2:$B8210,$B8211,$A$2:$A8210,$A8211)))&gt;0.25,"",IF(IF(_xlfn.MAXIFS($F$2:$F8210,$C$2:$C8210,$C8211,$B$2:$B8210,$B8211,$A$2:$A8210,$A8211)=0,"",$E8211-_xlfn.MAXIFS($F$2:$F8210,$C$2:$C8210,$C8211,$B$2:$B8210,$B8211,$A$2:$A8210,$A8211))&lt;0,0,IF(_xlfn.MAXIFS($F$2:$F8210,$C$2:$C8210,$C8211,$B$2:$B8210,$B8211,$A$2:$A8210,$A8211)=0,"",$E8211-_xlfn.MAXIFS($F$2:$F8210,$C$2:$C8210,$C8211,$B$2:$B8210,$B8211,$A$2:$A8210,$A8211))))</f>
        <v/>
      </c>
      <c r="K8211" s="6" t="str">
        <f t="shared" si="385"/>
        <v/>
      </c>
      <c r="L8211" s="6" t="str">
        <f t="shared" si="386"/>
        <v/>
      </c>
      <c r="M8211" s="6" t="str">
        <f t="shared" si="384"/>
        <v/>
      </c>
    </row>
    <row r="8212" spans="1:13" x14ac:dyDescent="0.25">
      <c r="A8212"/>
      <c r="B8212" s="1"/>
      <c r="C8212"/>
      <c r="D8212"/>
      <c r="E8212" s="76"/>
      <c r="F8212" s="76"/>
      <c r="G8212" s="2"/>
      <c r="H8212" s="77"/>
      <c r="J8212" s="79" t="str">
        <f>IF(IF(IF(_xlfn.MAXIFS($F$2:$F8211,$C$2:$C8211,$C8212,$B$2:$B8211,$B8212,$A$2:$A8211,$A8212)=0,"",$E8212-_xlfn.MAXIFS($F$2:$F8211,$C$2:$C8211,$C8212,$B$2:$B8211,$B8212,$A$2:$A8211,$A8212))&lt;0,0,IF(_xlfn.MAXIFS($F$2:$F8211,$C$2:$C8211,$C8212,$B$2:$B8211,$B8212,$A$2:$A8211,$A8212)=0,"",$E8212-_xlfn.MAXIFS($F$2:$F8211,$C$2:$C8211,$C8212,$B$2:$B8211,$B8212,$A$2:$A8211,$A8212)))&gt;0.25,"",IF(IF(_xlfn.MAXIFS($F$2:$F8211,$C$2:$C8211,$C8212,$B$2:$B8211,$B8212,$A$2:$A8211,$A8212)=0,"",$E8212-_xlfn.MAXIFS($F$2:$F8211,$C$2:$C8211,$C8212,$B$2:$B8211,$B8212,$A$2:$A8211,$A8212))&lt;0,0,IF(_xlfn.MAXIFS($F$2:$F8211,$C$2:$C8211,$C8212,$B$2:$B8211,$B8212,$A$2:$A8211,$A8212)=0,"",$E8212-_xlfn.MAXIFS($F$2:$F8211,$C$2:$C8211,$C8212,$B$2:$B8211,$B8212,$A$2:$A8211,$A8212))))</f>
        <v/>
      </c>
      <c r="K8212" s="6" t="str">
        <f t="shared" si="385"/>
        <v/>
      </c>
      <c r="L8212" s="6" t="str">
        <f t="shared" si="386"/>
        <v/>
      </c>
      <c r="M8212" s="6" t="str">
        <f t="shared" si="384"/>
        <v/>
      </c>
    </row>
    <row r="8213" spans="1:13" x14ac:dyDescent="0.25">
      <c r="A8213"/>
      <c r="B8213" s="1"/>
      <c r="C8213"/>
      <c r="D8213"/>
      <c r="E8213" s="76"/>
      <c r="F8213" s="76"/>
      <c r="G8213" s="2"/>
      <c r="H8213" s="77"/>
      <c r="J8213" s="79" t="str">
        <f>IF(IF(IF(_xlfn.MAXIFS($F$2:$F8212,$C$2:$C8212,$C8213,$B$2:$B8212,$B8213,$A$2:$A8212,$A8213)=0,"",$E8213-_xlfn.MAXIFS($F$2:$F8212,$C$2:$C8212,$C8213,$B$2:$B8212,$B8213,$A$2:$A8212,$A8213))&lt;0,0,IF(_xlfn.MAXIFS($F$2:$F8212,$C$2:$C8212,$C8213,$B$2:$B8212,$B8213,$A$2:$A8212,$A8213)=0,"",$E8213-_xlfn.MAXIFS($F$2:$F8212,$C$2:$C8212,$C8213,$B$2:$B8212,$B8213,$A$2:$A8212,$A8213)))&gt;0.25,"",IF(IF(_xlfn.MAXIFS($F$2:$F8212,$C$2:$C8212,$C8213,$B$2:$B8212,$B8213,$A$2:$A8212,$A8213)=0,"",$E8213-_xlfn.MAXIFS($F$2:$F8212,$C$2:$C8212,$C8213,$B$2:$B8212,$B8213,$A$2:$A8212,$A8213))&lt;0,0,IF(_xlfn.MAXIFS($F$2:$F8212,$C$2:$C8212,$C8213,$B$2:$B8212,$B8213,$A$2:$A8212,$A8213)=0,"",$E8213-_xlfn.MAXIFS($F$2:$F8212,$C$2:$C8212,$C8213,$B$2:$B8212,$B8213,$A$2:$A8212,$A8213))))</f>
        <v/>
      </c>
      <c r="K8213" s="6" t="str">
        <f t="shared" si="385"/>
        <v/>
      </c>
      <c r="L8213" s="6" t="str">
        <f t="shared" si="386"/>
        <v/>
      </c>
      <c r="M8213" s="6" t="str">
        <f t="shared" si="384"/>
        <v/>
      </c>
    </row>
    <row r="8214" spans="1:13" x14ac:dyDescent="0.25">
      <c r="A8214"/>
      <c r="B8214" s="1"/>
      <c r="C8214"/>
      <c r="D8214"/>
      <c r="E8214" s="76"/>
      <c r="F8214" s="76"/>
      <c r="G8214" s="2"/>
      <c r="H8214" s="77"/>
      <c r="J8214" s="79" t="str">
        <f>IF(IF(IF(_xlfn.MAXIFS($F$2:$F8213,$C$2:$C8213,$C8214,$B$2:$B8213,$B8214,$A$2:$A8213,$A8214)=0,"",$E8214-_xlfn.MAXIFS($F$2:$F8213,$C$2:$C8213,$C8214,$B$2:$B8213,$B8214,$A$2:$A8213,$A8214))&lt;0,0,IF(_xlfn.MAXIFS($F$2:$F8213,$C$2:$C8213,$C8214,$B$2:$B8213,$B8214,$A$2:$A8213,$A8214)=0,"",$E8214-_xlfn.MAXIFS($F$2:$F8213,$C$2:$C8213,$C8214,$B$2:$B8213,$B8214,$A$2:$A8213,$A8214)))&gt;0.25,"",IF(IF(_xlfn.MAXIFS($F$2:$F8213,$C$2:$C8213,$C8214,$B$2:$B8213,$B8214,$A$2:$A8213,$A8214)=0,"",$E8214-_xlfn.MAXIFS($F$2:$F8213,$C$2:$C8213,$C8214,$B$2:$B8213,$B8214,$A$2:$A8213,$A8214))&lt;0,0,IF(_xlfn.MAXIFS($F$2:$F8213,$C$2:$C8213,$C8214,$B$2:$B8213,$B8214,$A$2:$A8213,$A8214)=0,"",$E8214-_xlfn.MAXIFS($F$2:$F8213,$C$2:$C8213,$C8214,$B$2:$B8213,$B8214,$A$2:$A8213,$A8214))))</f>
        <v/>
      </c>
      <c r="K8214" s="6" t="str">
        <f t="shared" si="385"/>
        <v/>
      </c>
      <c r="L8214" s="6" t="str">
        <f t="shared" si="386"/>
        <v/>
      </c>
      <c r="M8214" s="6" t="str">
        <f t="shared" si="384"/>
        <v/>
      </c>
    </row>
    <row r="8215" spans="1:13" x14ac:dyDescent="0.25">
      <c r="A8215"/>
      <c r="B8215" s="1"/>
      <c r="C8215"/>
      <c r="D8215"/>
      <c r="E8215" s="76"/>
      <c r="F8215" s="76"/>
      <c r="G8215" s="2"/>
      <c r="H8215" s="77"/>
      <c r="J8215" s="79" t="str">
        <f>IF(IF(IF(_xlfn.MAXIFS($F$2:$F8214,$C$2:$C8214,$C8215,$B$2:$B8214,$B8215,$A$2:$A8214,$A8215)=0,"",$E8215-_xlfn.MAXIFS($F$2:$F8214,$C$2:$C8214,$C8215,$B$2:$B8214,$B8215,$A$2:$A8214,$A8215))&lt;0,0,IF(_xlfn.MAXIFS($F$2:$F8214,$C$2:$C8214,$C8215,$B$2:$B8214,$B8215,$A$2:$A8214,$A8215)=0,"",$E8215-_xlfn.MAXIFS($F$2:$F8214,$C$2:$C8214,$C8215,$B$2:$B8214,$B8215,$A$2:$A8214,$A8215)))&gt;0.25,"",IF(IF(_xlfn.MAXIFS($F$2:$F8214,$C$2:$C8214,$C8215,$B$2:$B8214,$B8215,$A$2:$A8214,$A8215)=0,"",$E8215-_xlfn.MAXIFS($F$2:$F8214,$C$2:$C8214,$C8215,$B$2:$B8214,$B8215,$A$2:$A8214,$A8215))&lt;0,0,IF(_xlfn.MAXIFS($F$2:$F8214,$C$2:$C8214,$C8215,$B$2:$B8214,$B8215,$A$2:$A8214,$A8215)=0,"",$E8215-_xlfn.MAXIFS($F$2:$F8214,$C$2:$C8214,$C8215,$B$2:$B8214,$B8215,$A$2:$A8214,$A8215))))</f>
        <v/>
      </c>
      <c r="K8215" s="6" t="str">
        <f t="shared" si="385"/>
        <v/>
      </c>
      <c r="L8215" s="6" t="str">
        <f t="shared" si="386"/>
        <v/>
      </c>
      <c r="M8215" s="6" t="str">
        <f t="shared" si="384"/>
        <v/>
      </c>
    </row>
    <row r="8216" spans="1:13" x14ac:dyDescent="0.25">
      <c r="A8216"/>
      <c r="B8216" s="1"/>
      <c r="C8216"/>
      <c r="D8216"/>
      <c r="E8216" s="76"/>
      <c r="F8216" s="76"/>
      <c r="G8216" s="2"/>
      <c r="H8216" s="77"/>
      <c r="J8216" s="79" t="str">
        <f>IF(IF(IF(_xlfn.MAXIFS($F$2:$F8215,$C$2:$C8215,$C8216,$B$2:$B8215,$B8216,$A$2:$A8215,$A8216)=0,"",$E8216-_xlfn.MAXIFS($F$2:$F8215,$C$2:$C8215,$C8216,$B$2:$B8215,$B8216,$A$2:$A8215,$A8216))&lt;0,0,IF(_xlfn.MAXIFS($F$2:$F8215,$C$2:$C8215,$C8216,$B$2:$B8215,$B8216,$A$2:$A8215,$A8216)=0,"",$E8216-_xlfn.MAXIFS($F$2:$F8215,$C$2:$C8215,$C8216,$B$2:$B8215,$B8216,$A$2:$A8215,$A8216)))&gt;0.25,"",IF(IF(_xlfn.MAXIFS($F$2:$F8215,$C$2:$C8215,$C8216,$B$2:$B8215,$B8216,$A$2:$A8215,$A8216)=0,"",$E8216-_xlfn.MAXIFS($F$2:$F8215,$C$2:$C8215,$C8216,$B$2:$B8215,$B8216,$A$2:$A8215,$A8216))&lt;0,0,IF(_xlfn.MAXIFS($F$2:$F8215,$C$2:$C8215,$C8216,$B$2:$B8215,$B8216,$A$2:$A8215,$A8216)=0,"",$E8216-_xlfn.MAXIFS($F$2:$F8215,$C$2:$C8215,$C8216,$B$2:$B8215,$B8216,$A$2:$A8215,$A8216))))</f>
        <v/>
      </c>
      <c r="K8216" s="6" t="str">
        <f t="shared" si="385"/>
        <v/>
      </c>
      <c r="L8216" s="6" t="str">
        <f t="shared" si="386"/>
        <v/>
      </c>
      <c r="M8216" s="6" t="str">
        <f t="shared" si="384"/>
        <v/>
      </c>
    </row>
    <row r="8217" spans="1:13" x14ac:dyDescent="0.25">
      <c r="A8217"/>
      <c r="B8217" s="1"/>
      <c r="C8217"/>
      <c r="D8217"/>
      <c r="E8217" s="76"/>
      <c r="F8217" s="76"/>
      <c r="G8217" s="2"/>
      <c r="H8217" s="77"/>
      <c r="J8217" s="79" t="str">
        <f>IF(IF(IF(_xlfn.MAXIFS($F$2:$F8216,$C$2:$C8216,$C8217,$B$2:$B8216,$B8217,$A$2:$A8216,$A8217)=0,"",$E8217-_xlfn.MAXIFS($F$2:$F8216,$C$2:$C8216,$C8217,$B$2:$B8216,$B8217,$A$2:$A8216,$A8217))&lt;0,0,IF(_xlfn.MAXIFS($F$2:$F8216,$C$2:$C8216,$C8217,$B$2:$B8216,$B8217,$A$2:$A8216,$A8217)=0,"",$E8217-_xlfn.MAXIFS($F$2:$F8216,$C$2:$C8216,$C8217,$B$2:$B8216,$B8217,$A$2:$A8216,$A8217)))&gt;0.25,"",IF(IF(_xlfn.MAXIFS($F$2:$F8216,$C$2:$C8216,$C8217,$B$2:$B8216,$B8217,$A$2:$A8216,$A8217)=0,"",$E8217-_xlfn.MAXIFS($F$2:$F8216,$C$2:$C8216,$C8217,$B$2:$B8216,$B8217,$A$2:$A8216,$A8217))&lt;0,0,IF(_xlfn.MAXIFS($F$2:$F8216,$C$2:$C8216,$C8217,$B$2:$B8216,$B8217,$A$2:$A8216,$A8217)=0,"",$E8217-_xlfn.MAXIFS($F$2:$F8216,$C$2:$C8216,$C8217,$B$2:$B8216,$B8217,$A$2:$A8216,$A8217))))</f>
        <v/>
      </c>
      <c r="K8217" s="6" t="str">
        <f t="shared" si="385"/>
        <v/>
      </c>
      <c r="L8217" s="6" t="str">
        <f t="shared" si="386"/>
        <v/>
      </c>
      <c r="M8217" s="6" t="str">
        <f t="shared" si="384"/>
        <v/>
      </c>
    </row>
    <row r="8218" spans="1:13" x14ac:dyDescent="0.25">
      <c r="A8218"/>
      <c r="B8218" s="1"/>
      <c r="C8218"/>
      <c r="D8218"/>
      <c r="E8218" s="76"/>
      <c r="F8218" s="76"/>
      <c r="G8218" s="2"/>
      <c r="H8218" s="77"/>
      <c r="J8218" s="79" t="str">
        <f>IF(IF(IF(_xlfn.MAXIFS($F$2:$F8217,$C$2:$C8217,$C8218,$B$2:$B8217,$B8218,$A$2:$A8217,$A8218)=0,"",$E8218-_xlfn.MAXIFS($F$2:$F8217,$C$2:$C8217,$C8218,$B$2:$B8217,$B8218,$A$2:$A8217,$A8218))&lt;0,0,IF(_xlfn.MAXIFS($F$2:$F8217,$C$2:$C8217,$C8218,$B$2:$B8217,$B8218,$A$2:$A8217,$A8218)=0,"",$E8218-_xlfn.MAXIFS($F$2:$F8217,$C$2:$C8217,$C8218,$B$2:$B8217,$B8218,$A$2:$A8217,$A8218)))&gt;0.25,"",IF(IF(_xlfn.MAXIFS($F$2:$F8217,$C$2:$C8217,$C8218,$B$2:$B8217,$B8218,$A$2:$A8217,$A8218)=0,"",$E8218-_xlfn.MAXIFS($F$2:$F8217,$C$2:$C8217,$C8218,$B$2:$B8217,$B8218,$A$2:$A8217,$A8218))&lt;0,0,IF(_xlfn.MAXIFS($F$2:$F8217,$C$2:$C8217,$C8218,$B$2:$B8217,$B8218,$A$2:$A8217,$A8218)=0,"",$E8218-_xlfn.MAXIFS($F$2:$F8217,$C$2:$C8217,$C8218,$B$2:$B8217,$B8218,$A$2:$A8217,$A8218))))</f>
        <v/>
      </c>
      <c r="K8218" s="6" t="str">
        <f t="shared" si="385"/>
        <v/>
      </c>
      <c r="L8218" s="6" t="str">
        <f t="shared" si="386"/>
        <v/>
      </c>
      <c r="M8218" s="6" t="str">
        <f t="shared" si="384"/>
        <v/>
      </c>
    </row>
    <row r="8219" spans="1:13" x14ac:dyDescent="0.25">
      <c r="A8219"/>
      <c r="B8219" s="1"/>
      <c r="C8219"/>
      <c r="D8219"/>
      <c r="E8219" s="76"/>
      <c r="F8219" s="76"/>
      <c r="G8219" s="2"/>
      <c r="H8219" s="77"/>
      <c r="J8219" s="79" t="str">
        <f>IF(IF(IF(_xlfn.MAXIFS($F$2:$F8218,$C$2:$C8218,$C8219,$B$2:$B8218,$B8219,$A$2:$A8218,$A8219)=0,"",$E8219-_xlfn.MAXIFS($F$2:$F8218,$C$2:$C8218,$C8219,$B$2:$B8218,$B8219,$A$2:$A8218,$A8219))&lt;0,0,IF(_xlfn.MAXIFS($F$2:$F8218,$C$2:$C8218,$C8219,$B$2:$B8218,$B8219,$A$2:$A8218,$A8219)=0,"",$E8219-_xlfn.MAXIFS($F$2:$F8218,$C$2:$C8218,$C8219,$B$2:$B8218,$B8219,$A$2:$A8218,$A8219)))&gt;0.25,"",IF(IF(_xlfn.MAXIFS($F$2:$F8218,$C$2:$C8218,$C8219,$B$2:$B8218,$B8219,$A$2:$A8218,$A8219)=0,"",$E8219-_xlfn.MAXIFS($F$2:$F8218,$C$2:$C8218,$C8219,$B$2:$B8218,$B8219,$A$2:$A8218,$A8219))&lt;0,0,IF(_xlfn.MAXIFS($F$2:$F8218,$C$2:$C8218,$C8219,$B$2:$B8218,$B8219,$A$2:$A8218,$A8219)=0,"",$E8219-_xlfn.MAXIFS($F$2:$F8218,$C$2:$C8218,$C8219,$B$2:$B8218,$B8219,$A$2:$A8218,$A8219))))</f>
        <v/>
      </c>
      <c r="K8219" s="6" t="str">
        <f t="shared" si="385"/>
        <v/>
      </c>
      <c r="L8219" s="6" t="str">
        <f t="shared" si="386"/>
        <v/>
      </c>
      <c r="M8219" s="6" t="str">
        <f t="shared" si="384"/>
        <v/>
      </c>
    </row>
    <row r="8220" spans="1:13" x14ac:dyDescent="0.25">
      <c r="A8220"/>
      <c r="B8220" s="1"/>
      <c r="C8220"/>
      <c r="D8220"/>
      <c r="E8220" s="76"/>
      <c r="F8220" s="76"/>
      <c r="G8220" s="2"/>
      <c r="H8220" s="77"/>
      <c r="J8220" s="79" t="str">
        <f>IF(IF(IF(_xlfn.MAXIFS($F$2:$F8219,$C$2:$C8219,$C8220,$B$2:$B8219,$B8220,$A$2:$A8219,$A8220)=0,"",$E8220-_xlfn.MAXIFS($F$2:$F8219,$C$2:$C8219,$C8220,$B$2:$B8219,$B8220,$A$2:$A8219,$A8220))&lt;0,0,IF(_xlfn.MAXIFS($F$2:$F8219,$C$2:$C8219,$C8220,$B$2:$B8219,$B8220,$A$2:$A8219,$A8220)=0,"",$E8220-_xlfn.MAXIFS($F$2:$F8219,$C$2:$C8219,$C8220,$B$2:$B8219,$B8220,$A$2:$A8219,$A8220)))&gt;0.25,"",IF(IF(_xlfn.MAXIFS($F$2:$F8219,$C$2:$C8219,$C8220,$B$2:$B8219,$B8220,$A$2:$A8219,$A8220)=0,"",$E8220-_xlfn.MAXIFS($F$2:$F8219,$C$2:$C8219,$C8220,$B$2:$B8219,$B8220,$A$2:$A8219,$A8220))&lt;0,0,IF(_xlfn.MAXIFS($F$2:$F8219,$C$2:$C8219,$C8220,$B$2:$B8219,$B8220,$A$2:$A8219,$A8220)=0,"",$E8220-_xlfn.MAXIFS($F$2:$F8219,$C$2:$C8219,$C8220,$B$2:$B8219,$B8220,$A$2:$A8219,$A8220))))</f>
        <v/>
      </c>
      <c r="K8220" s="6" t="str">
        <f t="shared" si="385"/>
        <v/>
      </c>
      <c r="L8220" s="6" t="str">
        <f t="shared" si="386"/>
        <v/>
      </c>
      <c r="M8220" s="6" t="str">
        <f t="shared" si="384"/>
        <v/>
      </c>
    </row>
    <row r="8221" spans="1:13" x14ac:dyDescent="0.25">
      <c r="A8221"/>
      <c r="B8221" s="1"/>
      <c r="C8221"/>
      <c r="D8221"/>
      <c r="E8221" s="76"/>
      <c r="F8221" s="76"/>
      <c r="G8221" s="2"/>
      <c r="H8221" s="77"/>
      <c r="J8221" s="79" t="str">
        <f>IF(IF(IF(_xlfn.MAXIFS($F$2:$F8220,$C$2:$C8220,$C8221,$B$2:$B8220,$B8221,$A$2:$A8220,$A8221)=0,"",$E8221-_xlfn.MAXIFS($F$2:$F8220,$C$2:$C8220,$C8221,$B$2:$B8220,$B8221,$A$2:$A8220,$A8221))&lt;0,0,IF(_xlfn.MAXIFS($F$2:$F8220,$C$2:$C8220,$C8221,$B$2:$B8220,$B8221,$A$2:$A8220,$A8221)=0,"",$E8221-_xlfn.MAXIFS($F$2:$F8220,$C$2:$C8220,$C8221,$B$2:$B8220,$B8221,$A$2:$A8220,$A8221)))&gt;0.25,"",IF(IF(_xlfn.MAXIFS($F$2:$F8220,$C$2:$C8220,$C8221,$B$2:$B8220,$B8221,$A$2:$A8220,$A8221)=0,"",$E8221-_xlfn.MAXIFS($F$2:$F8220,$C$2:$C8220,$C8221,$B$2:$B8220,$B8221,$A$2:$A8220,$A8221))&lt;0,0,IF(_xlfn.MAXIFS($F$2:$F8220,$C$2:$C8220,$C8221,$B$2:$B8220,$B8221,$A$2:$A8220,$A8221)=0,"",$E8221-_xlfn.MAXIFS($F$2:$F8220,$C$2:$C8220,$C8221,$B$2:$B8220,$B8221,$A$2:$A8220,$A8221))))</f>
        <v/>
      </c>
      <c r="K8221" s="6" t="str">
        <f t="shared" si="385"/>
        <v/>
      </c>
      <c r="L8221" s="6" t="str">
        <f t="shared" si="386"/>
        <v/>
      </c>
      <c r="M8221" s="6" t="str">
        <f t="shared" si="384"/>
        <v/>
      </c>
    </row>
    <row r="8222" spans="1:13" x14ac:dyDescent="0.25">
      <c r="A8222"/>
      <c r="B8222" s="1"/>
      <c r="C8222"/>
      <c r="D8222"/>
      <c r="E8222" s="76"/>
      <c r="F8222" s="76"/>
      <c r="G8222" s="2"/>
      <c r="H8222" s="77"/>
      <c r="J8222" s="79" t="str">
        <f>IF(IF(IF(_xlfn.MAXIFS($F$2:$F8221,$C$2:$C8221,$C8222,$B$2:$B8221,$B8222,$A$2:$A8221,$A8222)=0,"",$E8222-_xlfn.MAXIFS($F$2:$F8221,$C$2:$C8221,$C8222,$B$2:$B8221,$B8222,$A$2:$A8221,$A8222))&lt;0,0,IF(_xlfn.MAXIFS($F$2:$F8221,$C$2:$C8221,$C8222,$B$2:$B8221,$B8222,$A$2:$A8221,$A8222)=0,"",$E8222-_xlfn.MAXIFS($F$2:$F8221,$C$2:$C8221,$C8222,$B$2:$B8221,$B8222,$A$2:$A8221,$A8222)))&gt;0.25,"",IF(IF(_xlfn.MAXIFS($F$2:$F8221,$C$2:$C8221,$C8222,$B$2:$B8221,$B8222,$A$2:$A8221,$A8222)=0,"",$E8222-_xlfn.MAXIFS($F$2:$F8221,$C$2:$C8221,$C8222,$B$2:$B8221,$B8222,$A$2:$A8221,$A8222))&lt;0,0,IF(_xlfn.MAXIFS($F$2:$F8221,$C$2:$C8221,$C8222,$B$2:$B8221,$B8222,$A$2:$A8221,$A8222)=0,"",$E8222-_xlfn.MAXIFS($F$2:$F8221,$C$2:$C8221,$C8222,$B$2:$B8221,$B8222,$A$2:$A8221,$A8222))))</f>
        <v/>
      </c>
      <c r="K8222" s="6" t="str">
        <f t="shared" si="385"/>
        <v/>
      </c>
      <c r="L8222" s="6" t="str">
        <f t="shared" si="386"/>
        <v/>
      </c>
      <c r="M8222" s="6" t="str">
        <f t="shared" si="384"/>
        <v/>
      </c>
    </row>
    <row r="8223" spans="1:13" x14ac:dyDescent="0.25">
      <c r="A8223"/>
      <c r="B8223" s="1"/>
      <c r="C8223"/>
      <c r="D8223"/>
      <c r="E8223" s="76"/>
      <c r="F8223" s="76"/>
      <c r="G8223" s="2"/>
      <c r="H8223" s="77"/>
      <c r="J8223" s="79" t="str">
        <f>IF(IF(IF(_xlfn.MAXIFS($F$2:$F8222,$C$2:$C8222,$C8223,$B$2:$B8222,$B8223,$A$2:$A8222,$A8223)=0,"",$E8223-_xlfn.MAXIFS($F$2:$F8222,$C$2:$C8222,$C8223,$B$2:$B8222,$B8223,$A$2:$A8222,$A8223))&lt;0,0,IF(_xlfn.MAXIFS($F$2:$F8222,$C$2:$C8222,$C8223,$B$2:$B8222,$B8223,$A$2:$A8222,$A8223)=0,"",$E8223-_xlfn.MAXIFS($F$2:$F8222,$C$2:$C8222,$C8223,$B$2:$B8222,$B8223,$A$2:$A8222,$A8223)))&gt;0.25,"",IF(IF(_xlfn.MAXIFS($F$2:$F8222,$C$2:$C8222,$C8223,$B$2:$B8222,$B8223,$A$2:$A8222,$A8223)=0,"",$E8223-_xlfn.MAXIFS($F$2:$F8222,$C$2:$C8222,$C8223,$B$2:$B8222,$B8223,$A$2:$A8222,$A8223))&lt;0,0,IF(_xlfn.MAXIFS($F$2:$F8222,$C$2:$C8222,$C8223,$B$2:$B8222,$B8223,$A$2:$A8222,$A8223)=0,"",$E8223-_xlfn.MAXIFS($F$2:$F8222,$C$2:$C8222,$C8223,$B$2:$B8222,$B8223,$A$2:$A8222,$A8223))))</f>
        <v/>
      </c>
      <c r="K8223" s="6" t="str">
        <f t="shared" si="385"/>
        <v/>
      </c>
      <c r="L8223" s="6" t="str">
        <f t="shared" si="386"/>
        <v/>
      </c>
      <c r="M8223" s="6" t="str">
        <f t="shared" si="384"/>
        <v/>
      </c>
    </row>
    <row r="8224" spans="1:13" x14ac:dyDescent="0.25">
      <c r="A8224"/>
      <c r="B8224" s="1"/>
      <c r="C8224"/>
      <c r="D8224"/>
      <c r="E8224" s="76"/>
      <c r="F8224" s="76"/>
      <c r="G8224" s="2"/>
      <c r="H8224" s="77"/>
      <c r="J8224" s="79" t="str">
        <f>IF(IF(IF(_xlfn.MAXIFS($F$2:$F8223,$C$2:$C8223,$C8224,$B$2:$B8223,$B8224,$A$2:$A8223,$A8224)=0,"",$E8224-_xlfn.MAXIFS($F$2:$F8223,$C$2:$C8223,$C8224,$B$2:$B8223,$B8224,$A$2:$A8223,$A8224))&lt;0,0,IF(_xlfn.MAXIFS($F$2:$F8223,$C$2:$C8223,$C8224,$B$2:$B8223,$B8224,$A$2:$A8223,$A8224)=0,"",$E8224-_xlfn.MAXIFS($F$2:$F8223,$C$2:$C8223,$C8224,$B$2:$B8223,$B8224,$A$2:$A8223,$A8224)))&gt;0.25,"",IF(IF(_xlfn.MAXIFS($F$2:$F8223,$C$2:$C8223,$C8224,$B$2:$B8223,$B8224,$A$2:$A8223,$A8224)=0,"",$E8224-_xlfn.MAXIFS($F$2:$F8223,$C$2:$C8223,$C8224,$B$2:$B8223,$B8224,$A$2:$A8223,$A8224))&lt;0,0,IF(_xlfn.MAXIFS($F$2:$F8223,$C$2:$C8223,$C8224,$B$2:$B8223,$B8224,$A$2:$A8223,$A8224)=0,"",$E8224-_xlfn.MAXIFS($F$2:$F8223,$C$2:$C8223,$C8224,$B$2:$B8223,$B8224,$A$2:$A8223,$A8224))))</f>
        <v/>
      </c>
      <c r="K8224" s="6" t="str">
        <f t="shared" si="385"/>
        <v/>
      </c>
      <c r="L8224" s="6" t="str">
        <f t="shared" si="386"/>
        <v/>
      </c>
      <c r="M8224" s="6" t="str">
        <f t="shared" si="384"/>
        <v/>
      </c>
    </row>
    <row r="8225" spans="1:13" x14ac:dyDescent="0.25">
      <c r="A8225"/>
      <c r="B8225" s="1"/>
      <c r="C8225"/>
      <c r="D8225"/>
      <c r="E8225" s="76"/>
      <c r="F8225" s="76"/>
      <c r="G8225" s="2"/>
      <c r="H8225" s="77"/>
      <c r="J8225" s="79" t="str">
        <f>IF(IF(IF(_xlfn.MAXIFS($F$2:$F8224,$C$2:$C8224,$C8225,$B$2:$B8224,$B8225,$A$2:$A8224,$A8225)=0,"",$E8225-_xlfn.MAXIFS($F$2:$F8224,$C$2:$C8224,$C8225,$B$2:$B8224,$B8225,$A$2:$A8224,$A8225))&lt;0,0,IF(_xlfn.MAXIFS($F$2:$F8224,$C$2:$C8224,$C8225,$B$2:$B8224,$B8225,$A$2:$A8224,$A8225)=0,"",$E8225-_xlfn.MAXIFS($F$2:$F8224,$C$2:$C8224,$C8225,$B$2:$B8224,$B8225,$A$2:$A8224,$A8225)))&gt;0.25,"",IF(IF(_xlfn.MAXIFS($F$2:$F8224,$C$2:$C8224,$C8225,$B$2:$B8224,$B8225,$A$2:$A8224,$A8225)=0,"",$E8225-_xlfn.MAXIFS($F$2:$F8224,$C$2:$C8224,$C8225,$B$2:$B8224,$B8225,$A$2:$A8224,$A8225))&lt;0,0,IF(_xlfn.MAXIFS($F$2:$F8224,$C$2:$C8224,$C8225,$B$2:$B8224,$B8225,$A$2:$A8224,$A8225)=0,"",$E8225-_xlfn.MAXIFS($F$2:$F8224,$C$2:$C8224,$C8225,$B$2:$B8224,$B8225,$A$2:$A8224,$A8225))))</f>
        <v/>
      </c>
      <c r="K8225" s="6" t="str">
        <f t="shared" si="385"/>
        <v/>
      </c>
      <c r="L8225" s="6" t="str">
        <f t="shared" si="386"/>
        <v/>
      </c>
      <c r="M8225" s="6" t="str">
        <f t="shared" si="384"/>
        <v/>
      </c>
    </row>
    <row r="8226" spans="1:13" x14ac:dyDescent="0.25">
      <c r="A8226"/>
      <c r="B8226" s="1"/>
      <c r="C8226"/>
      <c r="D8226"/>
      <c r="E8226" s="76"/>
      <c r="F8226" s="76"/>
      <c r="G8226" s="2"/>
      <c r="H8226" s="77"/>
      <c r="J8226" s="79" t="str">
        <f>IF(IF(IF(_xlfn.MAXIFS($F$2:$F8225,$C$2:$C8225,$C8226,$B$2:$B8225,$B8226,$A$2:$A8225,$A8226)=0,"",$E8226-_xlfn.MAXIFS($F$2:$F8225,$C$2:$C8225,$C8226,$B$2:$B8225,$B8226,$A$2:$A8225,$A8226))&lt;0,0,IF(_xlfn.MAXIFS($F$2:$F8225,$C$2:$C8225,$C8226,$B$2:$B8225,$B8226,$A$2:$A8225,$A8226)=0,"",$E8226-_xlfn.MAXIFS($F$2:$F8225,$C$2:$C8225,$C8226,$B$2:$B8225,$B8226,$A$2:$A8225,$A8226)))&gt;0.25,"",IF(IF(_xlfn.MAXIFS($F$2:$F8225,$C$2:$C8225,$C8226,$B$2:$B8225,$B8226,$A$2:$A8225,$A8226)=0,"",$E8226-_xlfn.MAXIFS($F$2:$F8225,$C$2:$C8225,$C8226,$B$2:$B8225,$B8226,$A$2:$A8225,$A8226))&lt;0,0,IF(_xlfn.MAXIFS($F$2:$F8225,$C$2:$C8225,$C8226,$B$2:$B8225,$B8226,$A$2:$A8225,$A8226)=0,"",$E8226-_xlfn.MAXIFS($F$2:$F8225,$C$2:$C8225,$C8226,$B$2:$B8225,$B8226,$A$2:$A8225,$A8226))))</f>
        <v/>
      </c>
      <c r="K8226" s="6" t="str">
        <f t="shared" si="385"/>
        <v/>
      </c>
      <c r="L8226" s="6" t="str">
        <f t="shared" si="386"/>
        <v/>
      </c>
      <c r="M8226" s="6" t="str">
        <f t="shared" si="384"/>
        <v/>
      </c>
    </row>
    <row r="8227" spans="1:13" x14ac:dyDescent="0.25">
      <c r="A8227"/>
      <c r="B8227" s="1"/>
      <c r="C8227"/>
      <c r="D8227"/>
      <c r="E8227" s="76"/>
      <c r="F8227" s="76"/>
      <c r="G8227" s="2"/>
      <c r="H8227" s="77"/>
      <c r="J8227" s="79" t="str">
        <f>IF(IF(IF(_xlfn.MAXIFS($F$2:$F8226,$C$2:$C8226,$C8227,$B$2:$B8226,$B8227,$A$2:$A8226,$A8227)=0,"",$E8227-_xlfn.MAXIFS($F$2:$F8226,$C$2:$C8226,$C8227,$B$2:$B8226,$B8227,$A$2:$A8226,$A8227))&lt;0,0,IF(_xlfn.MAXIFS($F$2:$F8226,$C$2:$C8226,$C8227,$B$2:$B8226,$B8227,$A$2:$A8226,$A8227)=0,"",$E8227-_xlfn.MAXIFS($F$2:$F8226,$C$2:$C8226,$C8227,$B$2:$B8226,$B8227,$A$2:$A8226,$A8227)))&gt;0.25,"",IF(IF(_xlfn.MAXIFS($F$2:$F8226,$C$2:$C8226,$C8227,$B$2:$B8226,$B8227,$A$2:$A8226,$A8227)=0,"",$E8227-_xlfn.MAXIFS($F$2:$F8226,$C$2:$C8226,$C8227,$B$2:$B8226,$B8227,$A$2:$A8226,$A8227))&lt;0,0,IF(_xlfn.MAXIFS($F$2:$F8226,$C$2:$C8226,$C8227,$B$2:$B8226,$B8227,$A$2:$A8226,$A8227)=0,"",$E8227-_xlfn.MAXIFS($F$2:$F8226,$C$2:$C8226,$C8227,$B$2:$B8226,$B8227,$A$2:$A8226,$A8227))))</f>
        <v/>
      </c>
      <c r="K8227" s="6" t="str">
        <f t="shared" si="385"/>
        <v/>
      </c>
      <c r="L8227" s="6" t="str">
        <f t="shared" si="386"/>
        <v/>
      </c>
      <c r="M8227" s="6" t="str">
        <f t="shared" si="384"/>
        <v/>
      </c>
    </row>
    <row r="8228" spans="1:13" x14ac:dyDescent="0.25">
      <c r="A8228"/>
      <c r="B8228" s="1"/>
      <c r="C8228"/>
      <c r="D8228"/>
      <c r="E8228" s="76"/>
      <c r="F8228" s="76"/>
      <c r="G8228" s="2"/>
      <c r="H8228" s="77"/>
      <c r="J8228" s="79" t="str">
        <f>IF(IF(IF(_xlfn.MAXIFS($F$2:$F8227,$C$2:$C8227,$C8228,$B$2:$B8227,$B8228,$A$2:$A8227,$A8228)=0,"",$E8228-_xlfn.MAXIFS($F$2:$F8227,$C$2:$C8227,$C8228,$B$2:$B8227,$B8228,$A$2:$A8227,$A8228))&lt;0,0,IF(_xlfn.MAXIFS($F$2:$F8227,$C$2:$C8227,$C8228,$B$2:$B8227,$B8228,$A$2:$A8227,$A8228)=0,"",$E8228-_xlfn.MAXIFS($F$2:$F8227,$C$2:$C8227,$C8228,$B$2:$B8227,$B8228,$A$2:$A8227,$A8228)))&gt;0.25,"",IF(IF(_xlfn.MAXIFS($F$2:$F8227,$C$2:$C8227,$C8228,$B$2:$B8227,$B8228,$A$2:$A8227,$A8228)=0,"",$E8228-_xlfn.MAXIFS($F$2:$F8227,$C$2:$C8227,$C8228,$B$2:$B8227,$B8228,$A$2:$A8227,$A8228))&lt;0,0,IF(_xlfn.MAXIFS($F$2:$F8227,$C$2:$C8227,$C8228,$B$2:$B8227,$B8228,$A$2:$A8227,$A8228)=0,"",$E8228-_xlfn.MAXIFS($F$2:$F8227,$C$2:$C8227,$C8228,$B$2:$B8227,$B8228,$A$2:$A8227,$A8228))))</f>
        <v/>
      </c>
      <c r="K8228" s="6" t="str">
        <f t="shared" si="385"/>
        <v/>
      </c>
      <c r="L8228" s="6" t="str">
        <f t="shared" si="386"/>
        <v/>
      </c>
      <c r="M8228" s="6" t="str">
        <f t="shared" si="384"/>
        <v/>
      </c>
    </row>
    <row r="8229" spans="1:13" x14ac:dyDescent="0.25">
      <c r="A8229"/>
      <c r="B8229" s="1"/>
      <c r="C8229"/>
      <c r="D8229"/>
      <c r="E8229" s="76"/>
      <c r="F8229" s="76"/>
      <c r="G8229" s="2"/>
      <c r="H8229" s="77"/>
      <c r="J8229" s="79" t="str">
        <f>IF(IF(IF(_xlfn.MAXIFS($F$2:$F8228,$C$2:$C8228,$C8229,$B$2:$B8228,$B8229,$A$2:$A8228,$A8229)=0,"",$E8229-_xlfn.MAXIFS($F$2:$F8228,$C$2:$C8228,$C8229,$B$2:$B8228,$B8229,$A$2:$A8228,$A8229))&lt;0,0,IF(_xlfn.MAXIFS($F$2:$F8228,$C$2:$C8228,$C8229,$B$2:$B8228,$B8229,$A$2:$A8228,$A8229)=0,"",$E8229-_xlfn.MAXIFS($F$2:$F8228,$C$2:$C8228,$C8229,$B$2:$B8228,$B8229,$A$2:$A8228,$A8229)))&gt;0.25,"",IF(IF(_xlfn.MAXIFS($F$2:$F8228,$C$2:$C8228,$C8229,$B$2:$B8228,$B8229,$A$2:$A8228,$A8229)=0,"",$E8229-_xlfn.MAXIFS($F$2:$F8228,$C$2:$C8228,$C8229,$B$2:$B8228,$B8229,$A$2:$A8228,$A8229))&lt;0,0,IF(_xlfn.MAXIFS($F$2:$F8228,$C$2:$C8228,$C8229,$B$2:$B8228,$B8229,$A$2:$A8228,$A8229)=0,"",$E8229-_xlfn.MAXIFS($F$2:$F8228,$C$2:$C8228,$C8229,$B$2:$B8228,$B8229,$A$2:$A8228,$A8229))))</f>
        <v/>
      </c>
      <c r="K8229" s="6" t="str">
        <f t="shared" si="385"/>
        <v/>
      </c>
      <c r="L8229" s="6" t="str">
        <f t="shared" si="386"/>
        <v/>
      </c>
      <c r="M8229" s="6" t="str">
        <f t="shared" si="384"/>
        <v/>
      </c>
    </row>
    <row r="8230" spans="1:13" x14ac:dyDescent="0.25">
      <c r="A8230"/>
      <c r="B8230" s="1"/>
      <c r="C8230"/>
      <c r="D8230"/>
      <c r="E8230" s="76"/>
      <c r="F8230" s="76"/>
      <c r="G8230" s="2"/>
      <c r="H8230" s="77"/>
      <c r="J8230" s="79" t="str">
        <f>IF(IF(IF(_xlfn.MAXIFS($F$2:$F8229,$C$2:$C8229,$C8230,$B$2:$B8229,$B8230,$A$2:$A8229,$A8230)=0,"",$E8230-_xlfn.MAXIFS($F$2:$F8229,$C$2:$C8229,$C8230,$B$2:$B8229,$B8230,$A$2:$A8229,$A8230))&lt;0,0,IF(_xlfn.MAXIFS($F$2:$F8229,$C$2:$C8229,$C8230,$B$2:$B8229,$B8230,$A$2:$A8229,$A8230)=0,"",$E8230-_xlfn.MAXIFS($F$2:$F8229,$C$2:$C8229,$C8230,$B$2:$B8229,$B8230,$A$2:$A8229,$A8230)))&gt;0.25,"",IF(IF(_xlfn.MAXIFS($F$2:$F8229,$C$2:$C8229,$C8230,$B$2:$B8229,$B8230,$A$2:$A8229,$A8230)=0,"",$E8230-_xlfn.MAXIFS($F$2:$F8229,$C$2:$C8229,$C8230,$B$2:$B8229,$B8230,$A$2:$A8229,$A8230))&lt;0,0,IF(_xlfn.MAXIFS($F$2:$F8229,$C$2:$C8229,$C8230,$B$2:$B8229,$B8230,$A$2:$A8229,$A8230)=0,"",$E8230-_xlfn.MAXIFS($F$2:$F8229,$C$2:$C8229,$C8230,$B$2:$B8229,$B8230,$A$2:$A8229,$A8230))))</f>
        <v/>
      </c>
      <c r="K8230" s="6" t="str">
        <f t="shared" si="385"/>
        <v/>
      </c>
      <c r="L8230" s="6" t="str">
        <f t="shared" si="386"/>
        <v/>
      </c>
      <c r="M8230" s="6" t="str">
        <f t="shared" si="384"/>
        <v/>
      </c>
    </row>
    <row r="8231" spans="1:13" x14ac:dyDescent="0.25">
      <c r="A8231"/>
      <c r="B8231" s="1"/>
      <c r="C8231"/>
      <c r="D8231"/>
      <c r="E8231" s="76"/>
      <c r="F8231" s="76"/>
      <c r="G8231" s="2"/>
      <c r="H8231" s="77"/>
      <c r="J8231" s="79" t="str">
        <f>IF(IF(IF(_xlfn.MAXIFS($F$2:$F8230,$C$2:$C8230,$C8231,$B$2:$B8230,$B8231,$A$2:$A8230,$A8231)=0,"",$E8231-_xlfn.MAXIFS($F$2:$F8230,$C$2:$C8230,$C8231,$B$2:$B8230,$B8231,$A$2:$A8230,$A8231))&lt;0,0,IF(_xlfn.MAXIFS($F$2:$F8230,$C$2:$C8230,$C8231,$B$2:$B8230,$B8231,$A$2:$A8230,$A8231)=0,"",$E8231-_xlfn.MAXIFS($F$2:$F8230,$C$2:$C8230,$C8231,$B$2:$B8230,$B8231,$A$2:$A8230,$A8231)))&gt;0.25,"",IF(IF(_xlfn.MAXIFS($F$2:$F8230,$C$2:$C8230,$C8231,$B$2:$B8230,$B8231,$A$2:$A8230,$A8231)=0,"",$E8231-_xlfn.MAXIFS($F$2:$F8230,$C$2:$C8230,$C8231,$B$2:$B8230,$B8231,$A$2:$A8230,$A8231))&lt;0,0,IF(_xlfn.MAXIFS($F$2:$F8230,$C$2:$C8230,$C8231,$B$2:$B8230,$B8231,$A$2:$A8230,$A8231)=0,"",$E8231-_xlfn.MAXIFS($F$2:$F8230,$C$2:$C8230,$C8231,$B$2:$B8230,$B8231,$A$2:$A8230,$A8231))))</f>
        <v/>
      </c>
      <c r="K8231" s="6" t="str">
        <f t="shared" si="385"/>
        <v/>
      </c>
      <c r="L8231" s="6" t="str">
        <f t="shared" si="386"/>
        <v/>
      </c>
      <c r="M8231" s="6" t="str">
        <f t="shared" si="384"/>
        <v/>
      </c>
    </row>
    <row r="8232" spans="1:13" x14ac:dyDescent="0.25">
      <c r="A8232"/>
      <c r="B8232" s="1"/>
      <c r="C8232"/>
      <c r="D8232"/>
      <c r="E8232" s="76"/>
      <c r="F8232" s="76"/>
      <c r="G8232" s="2"/>
      <c r="H8232" s="77"/>
      <c r="J8232" s="79" t="str">
        <f>IF(IF(IF(_xlfn.MAXIFS($F$2:$F8231,$C$2:$C8231,$C8232,$B$2:$B8231,$B8232,$A$2:$A8231,$A8232)=0,"",$E8232-_xlfn.MAXIFS($F$2:$F8231,$C$2:$C8231,$C8232,$B$2:$B8231,$B8232,$A$2:$A8231,$A8232))&lt;0,0,IF(_xlfn.MAXIFS($F$2:$F8231,$C$2:$C8231,$C8232,$B$2:$B8231,$B8232,$A$2:$A8231,$A8232)=0,"",$E8232-_xlfn.MAXIFS($F$2:$F8231,$C$2:$C8231,$C8232,$B$2:$B8231,$B8232,$A$2:$A8231,$A8232)))&gt;0.25,"",IF(IF(_xlfn.MAXIFS($F$2:$F8231,$C$2:$C8231,$C8232,$B$2:$B8231,$B8232,$A$2:$A8231,$A8232)=0,"",$E8232-_xlfn.MAXIFS($F$2:$F8231,$C$2:$C8231,$C8232,$B$2:$B8231,$B8232,$A$2:$A8231,$A8232))&lt;0,0,IF(_xlfn.MAXIFS($F$2:$F8231,$C$2:$C8231,$C8232,$B$2:$B8231,$B8232,$A$2:$A8231,$A8232)=0,"",$E8232-_xlfn.MAXIFS($F$2:$F8231,$C$2:$C8231,$C8232,$B$2:$B8231,$B8232,$A$2:$A8231,$A8232))))</f>
        <v/>
      </c>
      <c r="K8232" s="6" t="str">
        <f t="shared" si="385"/>
        <v/>
      </c>
      <c r="L8232" s="6" t="str">
        <f t="shared" si="386"/>
        <v/>
      </c>
      <c r="M8232" s="6" t="str">
        <f t="shared" si="384"/>
        <v/>
      </c>
    </row>
    <row r="8233" spans="1:13" x14ac:dyDescent="0.25">
      <c r="A8233"/>
      <c r="B8233" s="1"/>
      <c r="C8233"/>
      <c r="D8233"/>
      <c r="E8233" s="76"/>
      <c r="F8233" s="76"/>
      <c r="G8233" s="2"/>
      <c r="H8233" s="77"/>
      <c r="J8233" s="79" t="str">
        <f>IF(IF(IF(_xlfn.MAXIFS($F$2:$F8232,$C$2:$C8232,$C8233,$B$2:$B8232,$B8233,$A$2:$A8232,$A8233)=0,"",$E8233-_xlfn.MAXIFS($F$2:$F8232,$C$2:$C8232,$C8233,$B$2:$B8232,$B8233,$A$2:$A8232,$A8233))&lt;0,0,IF(_xlfn.MAXIFS($F$2:$F8232,$C$2:$C8232,$C8233,$B$2:$B8232,$B8233,$A$2:$A8232,$A8233)=0,"",$E8233-_xlfn.MAXIFS($F$2:$F8232,$C$2:$C8232,$C8233,$B$2:$B8232,$B8233,$A$2:$A8232,$A8233)))&gt;0.25,"",IF(IF(_xlfn.MAXIFS($F$2:$F8232,$C$2:$C8232,$C8233,$B$2:$B8232,$B8233,$A$2:$A8232,$A8233)=0,"",$E8233-_xlfn.MAXIFS($F$2:$F8232,$C$2:$C8232,$C8233,$B$2:$B8232,$B8233,$A$2:$A8232,$A8233))&lt;0,0,IF(_xlfn.MAXIFS($F$2:$F8232,$C$2:$C8232,$C8233,$B$2:$B8232,$B8233,$A$2:$A8232,$A8233)=0,"",$E8233-_xlfn.MAXIFS($F$2:$F8232,$C$2:$C8232,$C8233,$B$2:$B8232,$B8233,$A$2:$A8232,$A8233))))</f>
        <v/>
      </c>
      <c r="K8233" s="6" t="str">
        <f t="shared" si="385"/>
        <v/>
      </c>
      <c r="L8233" s="6" t="str">
        <f t="shared" si="386"/>
        <v/>
      </c>
      <c r="M8233" s="6" t="str">
        <f t="shared" si="384"/>
        <v/>
      </c>
    </row>
    <row r="8234" spans="1:13" x14ac:dyDescent="0.25">
      <c r="A8234"/>
      <c r="B8234" s="1"/>
      <c r="C8234"/>
      <c r="D8234"/>
      <c r="E8234" s="76"/>
      <c r="F8234" s="76"/>
      <c r="G8234" s="2"/>
      <c r="H8234" s="77"/>
      <c r="J8234" s="79" t="str">
        <f>IF(IF(IF(_xlfn.MAXIFS($F$2:$F8233,$C$2:$C8233,$C8234,$B$2:$B8233,$B8234,$A$2:$A8233,$A8234)=0,"",$E8234-_xlfn.MAXIFS($F$2:$F8233,$C$2:$C8233,$C8234,$B$2:$B8233,$B8234,$A$2:$A8233,$A8234))&lt;0,0,IF(_xlfn.MAXIFS($F$2:$F8233,$C$2:$C8233,$C8234,$B$2:$B8233,$B8234,$A$2:$A8233,$A8234)=0,"",$E8234-_xlfn.MAXIFS($F$2:$F8233,$C$2:$C8233,$C8234,$B$2:$B8233,$B8234,$A$2:$A8233,$A8234)))&gt;0.25,"",IF(IF(_xlfn.MAXIFS($F$2:$F8233,$C$2:$C8233,$C8234,$B$2:$B8233,$B8234,$A$2:$A8233,$A8234)=0,"",$E8234-_xlfn.MAXIFS($F$2:$F8233,$C$2:$C8233,$C8234,$B$2:$B8233,$B8234,$A$2:$A8233,$A8234))&lt;0,0,IF(_xlfn.MAXIFS($F$2:$F8233,$C$2:$C8233,$C8234,$B$2:$B8233,$B8234,$A$2:$A8233,$A8234)=0,"",$E8234-_xlfn.MAXIFS($F$2:$F8233,$C$2:$C8233,$C8234,$B$2:$B8233,$B8234,$A$2:$A8233,$A8234))))</f>
        <v/>
      </c>
      <c r="K8234" s="6" t="str">
        <f t="shared" si="385"/>
        <v/>
      </c>
      <c r="L8234" s="6" t="str">
        <f t="shared" si="386"/>
        <v/>
      </c>
      <c r="M8234" s="6" t="str">
        <f t="shared" si="384"/>
        <v/>
      </c>
    </row>
    <row r="8235" spans="1:13" x14ac:dyDescent="0.25">
      <c r="A8235"/>
      <c r="B8235" s="1"/>
      <c r="C8235"/>
      <c r="D8235"/>
      <c r="E8235" s="76"/>
      <c r="F8235" s="76"/>
      <c r="G8235" s="2"/>
      <c r="H8235" s="77"/>
      <c r="J8235" s="79" t="str">
        <f>IF(IF(IF(_xlfn.MAXIFS($F$2:$F8234,$C$2:$C8234,$C8235,$B$2:$B8234,$B8235,$A$2:$A8234,$A8235)=0,"",$E8235-_xlfn.MAXIFS($F$2:$F8234,$C$2:$C8234,$C8235,$B$2:$B8234,$B8235,$A$2:$A8234,$A8235))&lt;0,0,IF(_xlfn.MAXIFS($F$2:$F8234,$C$2:$C8234,$C8235,$B$2:$B8234,$B8235,$A$2:$A8234,$A8235)=0,"",$E8235-_xlfn.MAXIFS($F$2:$F8234,$C$2:$C8234,$C8235,$B$2:$B8234,$B8235,$A$2:$A8234,$A8235)))&gt;0.25,"",IF(IF(_xlfn.MAXIFS($F$2:$F8234,$C$2:$C8234,$C8235,$B$2:$B8234,$B8235,$A$2:$A8234,$A8235)=0,"",$E8235-_xlfn.MAXIFS($F$2:$F8234,$C$2:$C8234,$C8235,$B$2:$B8234,$B8235,$A$2:$A8234,$A8235))&lt;0,0,IF(_xlfn.MAXIFS($F$2:$F8234,$C$2:$C8234,$C8235,$B$2:$B8234,$B8235,$A$2:$A8234,$A8235)=0,"",$E8235-_xlfn.MAXIFS($F$2:$F8234,$C$2:$C8234,$C8235,$B$2:$B8234,$B8235,$A$2:$A8234,$A8235))))</f>
        <v/>
      </c>
      <c r="K8235" s="6" t="str">
        <f t="shared" si="385"/>
        <v/>
      </c>
      <c r="L8235" s="6" t="str">
        <f t="shared" si="386"/>
        <v/>
      </c>
      <c r="M8235" s="6" t="str">
        <f t="shared" si="384"/>
        <v/>
      </c>
    </row>
    <row r="8236" spans="1:13" x14ac:dyDescent="0.25">
      <c r="A8236"/>
      <c r="B8236" s="1"/>
      <c r="C8236"/>
      <c r="D8236"/>
      <c r="E8236" s="76"/>
      <c r="F8236" s="76"/>
      <c r="G8236" s="2"/>
      <c r="H8236" s="77"/>
      <c r="J8236" s="79" t="str">
        <f>IF(IF(IF(_xlfn.MAXIFS($F$2:$F8235,$C$2:$C8235,$C8236,$B$2:$B8235,$B8236,$A$2:$A8235,$A8236)=0,"",$E8236-_xlfn.MAXIFS($F$2:$F8235,$C$2:$C8235,$C8236,$B$2:$B8235,$B8236,$A$2:$A8235,$A8236))&lt;0,0,IF(_xlfn.MAXIFS($F$2:$F8235,$C$2:$C8235,$C8236,$B$2:$B8235,$B8236,$A$2:$A8235,$A8236)=0,"",$E8236-_xlfn.MAXIFS($F$2:$F8235,$C$2:$C8235,$C8236,$B$2:$B8235,$B8236,$A$2:$A8235,$A8236)))&gt;0.25,"",IF(IF(_xlfn.MAXIFS($F$2:$F8235,$C$2:$C8235,$C8236,$B$2:$B8235,$B8236,$A$2:$A8235,$A8236)=0,"",$E8236-_xlfn.MAXIFS($F$2:$F8235,$C$2:$C8235,$C8236,$B$2:$B8235,$B8236,$A$2:$A8235,$A8236))&lt;0,0,IF(_xlfn.MAXIFS($F$2:$F8235,$C$2:$C8235,$C8236,$B$2:$B8235,$B8236,$A$2:$A8235,$A8236)=0,"",$E8236-_xlfn.MAXIFS($F$2:$F8235,$C$2:$C8235,$C8236,$B$2:$B8235,$B8236,$A$2:$A8235,$A8236))))</f>
        <v/>
      </c>
      <c r="K8236" s="6" t="str">
        <f t="shared" si="385"/>
        <v/>
      </c>
      <c r="L8236" s="6" t="str">
        <f t="shared" si="386"/>
        <v/>
      </c>
      <c r="M8236" s="6" t="str">
        <f t="shared" si="384"/>
        <v/>
      </c>
    </row>
    <row r="8237" spans="1:13" x14ac:dyDescent="0.25">
      <c r="A8237"/>
      <c r="B8237" s="1"/>
      <c r="C8237"/>
      <c r="D8237"/>
      <c r="E8237" s="76"/>
      <c r="F8237" s="76"/>
      <c r="G8237" s="2"/>
      <c r="H8237" s="77"/>
      <c r="J8237" s="79" t="str">
        <f>IF(IF(IF(_xlfn.MAXIFS($F$2:$F8236,$C$2:$C8236,$C8237,$B$2:$B8236,$B8237,$A$2:$A8236,$A8237)=0,"",$E8237-_xlfn.MAXIFS($F$2:$F8236,$C$2:$C8236,$C8237,$B$2:$B8236,$B8237,$A$2:$A8236,$A8237))&lt;0,0,IF(_xlfn.MAXIFS($F$2:$F8236,$C$2:$C8236,$C8237,$B$2:$B8236,$B8237,$A$2:$A8236,$A8237)=0,"",$E8237-_xlfn.MAXIFS($F$2:$F8236,$C$2:$C8236,$C8237,$B$2:$B8236,$B8237,$A$2:$A8236,$A8237)))&gt;0.25,"",IF(IF(_xlfn.MAXIFS($F$2:$F8236,$C$2:$C8236,$C8237,$B$2:$B8236,$B8237,$A$2:$A8236,$A8237)=0,"",$E8237-_xlfn.MAXIFS($F$2:$F8236,$C$2:$C8236,$C8237,$B$2:$B8236,$B8237,$A$2:$A8236,$A8237))&lt;0,0,IF(_xlfn.MAXIFS($F$2:$F8236,$C$2:$C8236,$C8237,$B$2:$B8236,$B8237,$A$2:$A8236,$A8237)=0,"",$E8237-_xlfn.MAXIFS($F$2:$F8236,$C$2:$C8236,$C8237,$B$2:$B8236,$B8237,$A$2:$A8236,$A8237))))</f>
        <v/>
      </c>
      <c r="K8237" s="6" t="str">
        <f t="shared" si="385"/>
        <v/>
      </c>
      <c r="L8237" s="6" t="str">
        <f t="shared" si="386"/>
        <v/>
      </c>
      <c r="M8237" s="6" t="str">
        <f t="shared" si="384"/>
        <v/>
      </c>
    </row>
    <row r="8238" spans="1:13" x14ac:dyDescent="0.25">
      <c r="A8238"/>
      <c r="B8238" s="1"/>
      <c r="C8238"/>
      <c r="D8238"/>
      <c r="E8238" s="76"/>
      <c r="F8238" s="76"/>
      <c r="G8238" s="2"/>
      <c r="H8238" s="77"/>
      <c r="J8238" s="79" t="str">
        <f>IF(IF(IF(_xlfn.MAXIFS($F$2:$F8237,$C$2:$C8237,$C8238,$B$2:$B8237,$B8238,$A$2:$A8237,$A8238)=0,"",$E8238-_xlfn.MAXIFS($F$2:$F8237,$C$2:$C8237,$C8238,$B$2:$B8237,$B8238,$A$2:$A8237,$A8238))&lt;0,0,IF(_xlfn.MAXIFS($F$2:$F8237,$C$2:$C8237,$C8238,$B$2:$B8237,$B8238,$A$2:$A8237,$A8238)=0,"",$E8238-_xlfn.MAXIFS($F$2:$F8237,$C$2:$C8237,$C8238,$B$2:$B8237,$B8238,$A$2:$A8237,$A8238)))&gt;0.25,"",IF(IF(_xlfn.MAXIFS($F$2:$F8237,$C$2:$C8237,$C8238,$B$2:$B8237,$B8238,$A$2:$A8237,$A8238)=0,"",$E8238-_xlfn.MAXIFS($F$2:$F8237,$C$2:$C8237,$C8238,$B$2:$B8237,$B8238,$A$2:$A8237,$A8238))&lt;0,0,IF(_xlfn.MAXIFS($F$2:$F8237,$C$2:$C8237,$C8238,$B$2:$B8237,$B8238,$A$2:$A8237,$A8238)=0,"",$E8238-_xlfn.MAXIFS($F$2:$F8237,$C$2:$C8237,$C8238,$B$2:$B8237,$B8238,$A$2:$A8237,$A8238))))</f>
        <v/>
      </c>
      <c r="K8238" s="6" t="str">
        <f t="shared" si="385"/>
        <v/>
      </c>
      <c r="L8238" s="6" t="str">
        <f t="shared" si="386"/>
        <v/>
      </c>
      <c r="M8238" s="6" t="str">
        <f t="shared" si="384"/>
        <v/>
      </c>
    </row>
    <row r="8239" spans="1:13" x14ac:dyDescent="0.25">
      <c r="A8239"/>
      <c r="B8239" s="1"/>
      <c r="C8239"/>
      <c r="D8239"/>
      <c r="E8239" s="76"/>
      <c r="F8239" s="76"/>
      <c r="G8239" s="2"/>
      <c r="H8239" s="77"/>
      <c r="J8239" s="79" t="str">
        <f>IF(IF(IF(_xlfn.MAXIFS($F$2:$F8238,$C$2:$C8238,$C8239,$B$2:$B8238,$B8239,$A$2:$A8238,$A8239)=0,"",$E8239-_xlfn.MAXIFS($F$2:$F8238,$C$2:$C8238,$C8239,$B$2:$B8238,$B8239,$A$2:$A8238,$A8239))&lt;0,0,IF(_xlfn.MAXIFS($F$2:$F8238,$C$2:$C8238,$C8239,$B$2:$B8238,$B8239,$A$2:$A8238,$A8239)=0,"",$E8239-_xlfn.MAXIFS($F$2:$F8238,$C$2:$C8238,$C8239,$B$2:$B8238,$B8239,$A$2:$A8238,$A8239)))&gt;0.25,"",IF(IF(_xlfn.MAXIFS($F$2:$F8238,$C$2:$C8238,$C8239,$B$2:$B8238,$B8239,$A$2:$A8238,$A8239)=0,"",$E8239-_xlfn.MAXIFS($F$2:$F8238,$C$2:$C8238,$C8239,$B$2:$B8238,$B8239,$A$2:$A8238,$A8239))&lt;0,0,IF(_xlfn.MAXIFS($F$2:$F8238,$C$2:$C8238,$C8239,$B$2:$B8238,$B8239,$A$2:$A8238,$A8239)=0,"",$E8239-_xlfn.MAXIFS($F$2:$F8238,$C$2:$C8238,$C8239,$B$2:$B8238,$B8239,$A$2:$A8238,$A8239))))</f>
        <v/>
      </c>
      <c r="K8239" s="6" t="str">
        <f t="shared" si="385"/>
        <v/>
      </c>
      <c r="L8239" s="6" t="str">
        <f t="shared" si="386"/>
        <v/>
      </c>
      <c r="M8239" s="6" t="str">
        <f t="shared" si="384"/>
        <v/>
      </c>
    </row>
    <row r="8240" spans="1:13" x14ac:dyDescent="0.25">
      <c r="A8240"/>
      <c r="B8240" s="1"/>
      <c r="C8240"/>
      <c r="D8240"/>
      <c r="E8240" s="76"/>
      <c r="F8240" s="76"/>
      <c r="G8240" s="2"/>
      <c r="H8240" s="77"/>
      <c r="J8240" s="79" t="str">
        <f>IF(IF(IF(_xlfn.MAXIFS($F$2:$F8239,$C$2:$C8239,$C8240,$B$2:$B8239,$B8240,$A$2:$A8239,$A8240)=0,"",$E8240-_xlfn.MAXIFS($F$2:$F8239,$C$2:$C8239,$C8240,$B$2:$B8239,$B8240,$A$2:$A8239,$A8240))&lt;0,0,IF(_xlfn.MAXIFS($F$2:$F8239,$C$2:$C8239,$C8240,$B$2:$B8239,$B8240,$A$2:$A8239,$A8240)=0,"",$E8240-_xlfn.MAXIFS($F$2:$F8239,$C$2:$C8239,$C8240,$B$2:$B8239,$B8240,$A$2:$A8239,$A8240)))&gt;0.25,"",IF(IF(_xlfn.MAXIFS($F$2:$F8239,$C$2:$C8239,$C8240,$B$2:$B8239,$B8240,$A$2:$A8239,$A8240)=0,"",$E8240-_xlfn.MAXIFS($F$2:$F8239,$C$2:$C8239,$C8240,$B$2:$B8239,$B8240,$A$2:$A8239,$A8240))&lt;0,0,IF(_xlfn.MAXIFS($F$2:$F8239,$C$2:$C8239,$C8240,$B$2:$B8239,$B8240,$A$2:$A8239,$A8240)=0,"",$E8240-_xlfn.MAXIFS($F$2:$F8239,$C$2:$C8239,$C8240,$B$2:$B8239,$B8240,$A$2:$A8239,$A8240))))</f>
        <v/>
      </c>
      <c r="K8240" s="6" t="str">
        <f t="shared" si="385"/>
        <v/>
      </c>
      <c r="L8240" s="6" t="str">
        <f t="shared" si="386"/>
        <v/>
      </c>
      <c r="M8240" s="6" t="str">
        <f t="shared" si="384"/>
        <v/>
      </c>
    </row>
    <row r="8241" spans="1:13" x14ac:dyDescent="0.25">
      <c r="A8241"/>
      <c r="B8241" s="1"/>
      <c r="C8241"/>
      <c r="D8241"/>
      <c r="E8241" s="76"/>
      <c r="F8241" s="76"/>
      <c r="G8241" s="2"/>
      <c r="H8241" s="77"/>
      <c r="J8241" s="79" t="str">
        <f>IF(IF(IF(_xlfn.MAXIFS($F$2:$F8240,$C$2:$C8240,$C8241,$B$2:$B8240,$B8241,$A$2:$A8240,$A8241)=0,"",$E8241-_xlfn.MAXIFS($F$2:$F8240,$C$2:$C8240,$C8241,$B$2:$B8240,$B8241,$A$2:$A8240,$A8241))&lt;0,0,IF(_xlfn.MAXIFS($F$2:$F8240,$C$2:$C8240,$C8241,$B$2:$B8240,$B8241,$A$2:$A8240,$A8241)=0,"",$E8241-_xlfn.MAXIFS($F$2:$F8240,$C$2:$C8240,$C8241,$B$2:$B8240,$B8241,$A$2:$A8240,$A8241)))&gt;0.25,"",IF(IF(_xlfn.MAXIFS($F$2:$F8240,$C$2:$C8240,$C8241,$B$2:$B8240,$B8241,$A$2:$A8240,$A8241)=0,"",$E8241-_xlfn.MAXIFS($F$2:$F8240,$C$2:$C8240,$C8241,$B$2:$B8240,$B8241,$A$2:$A8240,$A8241))&lt;0,0,IF(_xlfn.MAXIFS($F$2:$F8240,$C$2:$C8240,$C8241,$B$2:$B8240,$B8241,$A$2:$A8240,$A8241)=0,"",$E8241-_xlfn.MAXIFS($F$2:$F8240,$C$2:$C8240,$C8241,$B$2:$B8240,$B8241,$A$2:$A8240,$A8241))))</f>
        <v/>
      </c>
      <c r="K8241" s="6" t="str">
        <f t="shared" si="385"/>
        <v/>
      </c>
      <c r="L8241" s="6" t="str">
        <f t="shared" si="386"/>
        <v/>
      </c>
      <c r="M8241" s="6" t="str">
        <f t="shared" si="384"/>
        <v/>
      </c>
    </row>
    <row r="8242" spans="1:13" x14ac:dyDescent="0.25">
      <c r="A8242"/>
      <c r="B8242" s="1"/>
      <c r="C8242"/>
      <c r="D8242"/>
      <c r="E8242" s="76"/>
      <c r="F8242" s="76"/>
      <c r="G8242" s="2"/>
      <c r="H8242" s="77"/>
      <c r="J8242" s="79" t="str">
        <f>IF(IF(IF(_xlfn.MAXIFS($F$2:$F8241,$C$2:$C8241,$C8242,$B$2:$B8241,$B8242,$A$2:$A8241,$A8242)=0,"",$E8242-_xlfn.MAXIFS($F$2:$F8241,$C$2:$C8241,$C8242,$B$2:$B8241,$B8242,$A$2:$A8241,$A8242))&lt;0,0,IF(_xlfn.MAXIFS($F$2:$F8241,$C$2:$C8241,$C8242,$B$2:$B8241,$B8242,$A$2:$A8241,$A8242)=0,"",$E8242-_xlfn.MAXIFS($F$2:$F8241,$C$2:$C8241,$C8242,$B$2:$B8241,$B8242,$A$2:$A8241,$A8242)))&gt;0.25,"",IF(IF(_xlfn.MAXIFS($F$2:$F8241,$C$2:$C8241,$C8242,$B$2:$B8241,$B8242,$A$2:$A8241,$A8242)=0,"",$E8242-_xlfn.MAXIFS($F$2:$F8241,$C$2:$C8241,$C8242,$B$2:$B8241,$B8242,$A$2:$A8241,$A8242))&lt;0,0,IF(_xlfn.MAXIFS($F$2:$F8241,$C$2:$C8241,$C8242,$B$2:$B8241,$B8242,$A$2:$A8241,$A8242)=0,"",$E8242-_xlfn.MAXIFS($F$2:$F8241,$C$2:$C8241,$C8242,$B$2:$B8241,$B8242,$A$2:$A8241,$A8242))))</f>
        <v/>
      </c>
      <c r="K8242" s="6" t="str">
        <f t="shared" si="385"/>
        <v/>
      </c>
      <c r="L8242" s="6" t="str">
        <f t="shared" si="386"/>
        <v/>
      </c>
      <c r="M8242" s="6" t="str">
        <f t="shared" si="384"/>
        <v/>
      </c>
    </row>
    <row r="8243" spans="1:13" x14ac:dyDescent="0.25">
      <c r="A8243"/>
      <c r="B8243" s="1"/>
      <c r="C8243"/>
      <c r="D8243"/>
      <c r="E8243" s="76"/>
      <c r="F8243" s="76"/>
      <c r="G8243" s="2"/>
      <c r="H8243" s="77"/>
      <c r="J8243" s="79" t="str">
        <f>IF(IF(IF(_xlfn.MAXIFS($F$2:$F8242,$C$2:$C8242,$C8243,$B$2:$B8242,$B8243,$A$2:$A8242,$A8243)=0,"",$E8243-_xlfn.MAXIFS($F$2:$F8242,$C$2:$C8242,$C8243,$B$2:$B8242,$B8243,$A$2:$A8242,$A8243))&lt;0,0,IF(_xlfn.MAXIFS($F$2:$F8242,$C$2:$C8242,$C8243,$B$2:$B8242,$B8243,$A$2:$A8242,$A8243)=0,"",$E8243-_xlfn.MAXIFS($F$2:$F8242,$C$2:$C8242,$C8243,$B$2:$B8242,$B8243,$A$2:$A8242,$A8243)))&gt;0.25,"",IF(IF(_xlfn.MAXIFS($F$2:$F8242,$C$2:$C8242,$C8243,$B$2:$B8242,$B8243,$A$2:$A8242,$A8243)=0,"",$E8243-_xlfn.MAXIFS($F$2:$F8242,$C$2:$C8242,$C8243,$B$2:$B8242,$B8243,$A$2:$A8242,$A8243))&lt;0,0,IF(_xlfn.MAXIFS($F$2:$F8242,$C$2:$C8242,$C8243,$B$2:$B8242,$B8243,$A$2:$A8242,$A8243)=0,"",$E8243-_xlfn.MAXIFS($F$2:$F8242,$C$2:$C8242,$C8243,$B$2:$B8242,$B8243,$A$2:$A8242,$A8243))))</f>
        <v/>
      </c>
      <c r="K8243" s="6" t="str">
        <f t="shared" si="385"/>
        <v/>
      </c>
      <c r="L8243" s="6" t="str">
        <f t="shared" si="386"/>
        <v/>
      </c>
      <c r="M8243" s="6" t="str">
        <f t="shared" si="384"/>
        <v/>
      </c>
    </row>
    <row r="8244" spans="1:13" x14ac:dyDescent="0.25">
      <c r="A8244"/>
      <c r="B8244" s="1"/>
      <c r="C8244"/>
      <c r="D8244"/>
      <c r="E8244" s="76"/>
      <c r="F8244" s="76"/>
      <c r="G8244" s="2"/>
      <c r="H8244" s="77"/>
      <c r="J8244" s="79" t="str">
        <f>IF(IF(IF(_xlfn.MAXIFS($F$2:$F8243,$C$2:$C8243,$C8244,$B$2:$B8243,$B8244,$A$2:$A8243,$A8244)=0,"",$E8244-_xlfn.MAXIFS($F$2:$F8243,$C$2:$C8243,$C8244,$B$2:$B8243,$B8244,$A$2:$A8243,$A8244))&lt;0,0,IF(_xlfn.MAXIFS($F$2:$F8243,$C$2:$C8243,$C8244,$B$2:$B8243,$B8244,$A$2:$A8243,$A8244)=0,"",$E8244-_xlfn.MAXIFS($F$2:$F8243,$C$2:$C8243,$C8244,$B$2:$B8243,$B8244,$A$2:$A8243,$A8244)))&gt;0.25,"",IF(IF(_xlfn.MAXIFS($F$2:$F8243,$C$2:$C8243,$C8244,$B$2:$B8243,$B8244,$A$2:$A8243,$A8244)=0,"",$E8244-_xlfn.MAXIFS($F$2:$F8243,$C$2:$C8243,$C8244,$B$2:$B8243,$B8244,$A$2:$A8243,$A8244))&lt;0,0,IF(_xlfn.MAXIFS($F$2:$F8243,$C$2:$C8243,$C8244,$B$2:$B8243,$B8244,$A$2:$A8243,$A8244)=0,"",$E8244-_xlfn.MAXIFS($F$2:$F8243,$C$2:$C8243,$C8244,$B$2:$B8243,$B8244,$A$2:$A8243,$A8244))))</f>
        <v/>
      </c>
      <c r="K8244" s="6" t="str">
        <f t="shared" si="385"/>
        <v/>
      </c>
      <c r="L8244" s="6" t="str">
        <f t="shared" si="386"/>
        <v/>
      </c>
      <c r="M8244" s="6" t="str">
        <f t="shared" si="384"/>
        <v/>
      </c>
    </row>
    <row r="8245" spans="1:13" x14ac:dyDescent="0.25">
      <c r="A8245"/>
      <c r="B8245" s="1"/>
      <c r="C8245"/>
      <c r="D8245"/>
      <c r="E8245" s="76"/>
      <c r="F8245" s="76"/>
      <c r="G8245" s="2"/>
      <c r="H8245" s="77"/>
      <c r="J8245" s="79" t="str">
        <f>IF(IF(IF(_xlfn.MAXIFS($F$2:$F8244,$C$2:$C8244,$C8245,$B$2:$B8244,$B8245,$A$2:$A8244,$A8245)=0,"",$E8245-_xlfn.MAXIFS($F$2:$F8244,$C$2:$C8244,$C8245,$B$2:$B8244,$B8245,$A$2:$A8244,$A8245))&lt;0,0,IF(_xlfn.MAXIFS($F$2:$F8244,$C$2:$C8244,$C8245,$B$2:$B8244,$B8245,$A$2:$A8244,$A8245)=0,"",$E8245-_xlfn.MAXIFS($F$2:$F8244,$C$2:$C8244,$C8245,$B$2:$B8244,$B8245,$A$2:$A8244,$A8245)))&gt;0.25,"",IF(IF(_xlfn.MAXIFS($F$2:$F8244,$C$2:$C8244,$C8245,$B$2:$B8244,$B8245,$A$2:$A8244,$A8245)=0,"",$E8245-_xlfn.MAXIFS($F$2:$F8244,$C$2:$C8244,$C8245,$B$2:$B8244,$B8245,$A$2:$A8244,$A8245))&lt;0,0,IF(_xlfn.MAXIFS($F$2:$F8244,$C$2:$C8244,$C8245,$B$2:$B8244,$B8245,$A$2:$A8244,$A8245)=0,"",$E8245-_xlfn.MAXIFS($F$2:$F8244,$C$2:$C8244,$C8245,$B$2:$B8244,$B8245,$A$2:$A8244,$A8245))))</f>
        <v/>
      </c>
      <c r="K8245" s="6" t="str">
        <f t="shared" si="385"/>
        <v/>
      </c>
      <c r="L8245" s="6" t="str">
        <f t="shared" si="386"/>
        <v/>
      </c>
      <c r="M8245" s="6" t="str">
        <f t="shared" si="384"/>
        <v/>
      </c>
    </row>
    <row r="8246" spans="1:13" x14ac:dyDescent="0.25">
      <c r="A8246"/>
      <c r="B8246" s="1"/>
      <c r="C8246"/>
      <c r="D8246"/>
      <c r="E8246" s="76"/>
      <c r="F8246" s="76"/>
      <c r="G8246" s="2"/>
      <c r="H8246" s="77"/>
      <c r="J8246" s="79" t="str">
        <f>IF(IF(IF(_xlfn.MAXIFS($F$2:$F8245,$C$2:$C8245,$C8246,$B$2:$B8245,$B8246,$A$2:$A8245,$A8246)=0,"",$E8246-_xlfn.MAXIFS($F$2:$F8245,$C$2:$C8245,$C8246,$B$2:$B8245,$B8246,$A$2:$A8245,$A8246))&lt;0,0,IF(_xlfn.MAXIFS($F$2:$F8245,$C$2:$C8245,$C8246,$B$2:$B8245,$B8246,$A$2:$A8245,$A8246)=0,"",$E8246-_xlfn.MAXIFS($F$2:$F8245,$C$2:$C8245,$C8246,$B$2:$B8245,$B8246,$A$2:$A8245,$A8246)))&gt;0.25,"",IF(IF(_xlfn.MAXIFS($F$2:$F8245,$C$2:$C8245,$C8246,$B$2:$B8245,$B8246,$A$2:$A8245,$A8246)=0,"",$E8246-_xlfn.MAXIFS($F$2:$F8245,$C$2:$C8245,$C8246,$B$2:$B8245,$B8246,$A$2:$A8245,$A8246))&lt;0,0,IF(_xlfn.MAXIFS($F$2:$F8245,$C$2:$C8245,$C8246,$B$2:$B8245,$B8246,$A$2:$A8245,$A8246)=0,"",$E8246-_xlfn.MAXIFS($F$2:$F8245,$C$2:$C8245,$C8246,$B$2:$B8245,$B8246,$A$2:$A8245,$A8246))))</f>
        <v/>
      </c>
      <c r="K8246" s="6" t="str">
        <f t="shared" si="385"/>
        <v/>
      </c>
      <c r="L8246" s="6" t="str">
        <f t="shared" si="386"/>
        <v/>
      </c>
      <c r="M8246" s="6" t="str">
        <f t="shared" si="384"/>
        <v/>
      </c>
    </row>
    <row r="8247" spans="1:13" x14ac:dyDescent="0.25">
      <c r="A8247"/>
      <c r="B8247" s="1"/>
      <c r="C8247"/>
      <c r="D8247"/>
      <c r="E8247" s="76"/>
      <c r="F8247" s="76"/>
      <c r="G8247" s="2"/>
      <c r="H8247" s="77"/>
      <c r="J8247" s="79" t="str">
        <f>IF(IF(IF(_xlfn.MAXIFS($F$2:$F8246,$C$2:$C8246,$C8247,$B$2:$B8246,$B8247,$A$2:$A8246,$A8247)=0,"",$E8247-_xlfn.MAXIFS($F$2:$F8246,$C$2:$C8246,$C8247,$B$2:$B8246,$B8247,$A$2:$A8246,$A8247))&lt;0,0,IF(_xlfn.MAXIFS($F$2:$F8246,$C$2:$C8246,$C8247,$B$2:$B8246,$B8247,$A$2:$A8246,$A8247)=0,"",$E8247-_xlfn.MAXIFS($F$2:$F8246,$C$2:$C8246,$C8247,$B$2:$B8246,$B8247,$A$2:$A8246,$A8247)))&gt;0.25,"",IF(IF(_xlfn.MAXIFS($F$2:$F8246,$C$2:$C8246,$C8247,$B$2:$B8246,$B8247,$A$2:$A8246,$A8247)=0,"",$E8247-_xlfn.MAXIFS($F$2:$F8246,$C$2:$C8246,$C8247,$B$2:$B8246,$B8247,$A$2:$A8246,$A8247))&lt;0,0,IF(_xlfn.MAXIFS($F$2:$F8246,$C$2:$C8246,$C8247,$B$2:$B8246,$B8247,$A$2:$A8246,$A8247)=0,"",$E8247-_xlfn.MAXIFS($F$2:$F8246,$C$2:$C8246,$C8247,$B$2:$B8246,$B8247,$A$2:$A8246,$A8247))))</f>
        <v/>
      </c>
      <c r="K8247" s="6" t="str">
        <f t="shared" si="385"/>
        <v/>
      </c>
      <c r="L8247" s="6" t="str">
        <f t="shared" si="386"/>
        <v/>
      </c>
      <c r="M8247" s="6" t="str">
        <f t="shared" si="384"/>
        <v/>
      </c>
    </row>
    <row r="8248" spans="1:13" x14ac:dyDescent="0.25">
      <c r="A8248"/>
      <c r="B8248" s="1"/>
      <c r="C8248"/>
      <c r="D8248"/>
      <c r="E8248" s="76"/>
      <c r="F8248" s="76"/>
      <c r="G8248" s="2"/>
      <c r="H8248" s="77"/>
      <c r="J8248" s="79" t="str">
        <f>IF(IF(IF(_xlfn.MAXIFS($F$2:$F8247,$C$2:$C8247,$C8248,$B$2:$B8247,$B8248,$A$2:$A8247,$A8248)=0,"",$E8248-_xlfn.MAXIFS($F$2:$F8247,$C$2:$C8247,$C8248,$B$2:$B8247,$B8248,$A$2:$A8247,$A8248))&lt;0,0,IF(_xlfn.MAXIFS($F$2:$F8247,$C$2:$C8247,$C8248,$B$2:$B8247,$B8248,$A$2:$A8247,$A8248)=0,"",$E8248-_xlfn.MAXIFS($F$2:$F8247,$C$2:$C8247,$C8248,$B$2:$B8247,$B8248,$A$2:$A8247,$A8248)))&gt;0.25,"",IF(IF(_xlfn.MAXIFS($F$2:$F8247,$C$2:$C8247,$C8248,$B$2:$B8247,$B8248,$A$2:$A8247,$A8248)=0,"",$E8248-_xlfn.MAXIFS($F$2:$F8247,$C$2:$C8247,$C8248,$B$2:$B8247,$B8248,$A$2:$A8247,$A8248))&lt;0,0,IF(_xlfn.MAXIFS($F$2:$F8247,$C$2:$C8247,$C8248,$B$2:$B8247,$B8248,$A$2:$A8247,$A8248)=0,"",$E8248-_xlfn.MAXIFS($F$2:$F8247,$C$2:$C8247,$C8248,$B$2:$B8247,$B8248,$A$2:$A8247,$A8248))))</f>
        <v/>
      </c>
      <c r="K8248" s="6" t="str">
        <f t="shared" si="385"/>
        <v/>
      </c>
      <c r="L8248" s="6" t="str">
        <f t="shared" si="386"/>
        <v/>
      </c>
      <c r="M8248" s="6" t="str">
        <f t="shared" si="384"/>
        <v/>
      </c>
    </row>
    <row r="8249" spans="1:13" x14ac:dyDescent="0.25">
      <c r="A8249"/>
      <c r="B8249" s="1"/>
      <c r="C8249"/>
      <c r="D8249"/>
      <c r="E8249" s="76"/>
      <c r="F8249" s="76"/>
      <c r="G8249" s="2"/>
      <c r="H8249" s="77"/>
      <c r="J8249" s="79" t="str">
        <f>IF(IF(IF(_xlfn.MAXIFS($F$2:$F8248,$C$2:$C8248,$C8249,$B$2:$B8248,$B8249,$A$2:$A8248,$A8249)=0,"",$E8249-_xlfn.MAXIFS($F$2:$F8248,$C$2:$C8248,$C8249,$B$2:$B8248,$B8249,$A$2:$A8248,$A8249))&lt;0,0,IF(_xlfn.MAXIFS($F$2:$F8248,$C$2:$C8248,$C8249,$B$2:$B8248,$B8249,$A$2:$A8248,$A8249)=0,"",$E8249-_xlfn.MAXIFS($F$2:$F8248,$C$2:$C8248,$C8249,$B$2:$B8248,$B8249,$A$2:$A8248,$A8249)))&gt;0.25,"",IF(IF(_xlfn.MAXIFS($F$2:$F8248,$C$2:$C8248,$C8249,$B$2:$B8248,$B8249,$A$2:$A8248,$A8249)=0,"",$E8249-_xlfn.MAXIFS($F$2:$F8248,$C$2:$C8248,$C8249,$B$2:$B8248,$B8249,$A$2:$A8248,$A8249))&lt;0,0,IF(_xlfn.MAXIFS($F$2:$F8248,$C$2:$C8248,$C8249,$B$2:$B8248,$B8249,$A$2:$A8248,$A8249)=0,"",$E8249-_xlfn.MAXIFS($F$2:$F8248,$C$2:$C8248,$C8249,$B$2:$B8248,$B8249,$A$2:$A8248,$A8249))))</f>
        <v/>
      </c>
      <c r="K8249" s="6" t="str">
        <f t="shared" si="385"/>
        <v/>
      </c>
      <c r="L8249" s="6" t="str">
        <f t="shared" si="386"/>
        <v/>
      </c>
      <c r="M8249" s="6" t="str">
        <f t="shared" si="384"/>
        <v/>
      </c>
    </row>
    <row r="8250" spans="1:13" x14ac:dyDescent="0.25">
      <c r="A8250"/>
      <c r="B8250" s="1"/>
      <c r="C8250"/>
      <c r="D8250"/>
      <c r="E8250" s="76"/>
      <c r="F8250" s="76"/>
      <c r="G8250" s="2"/>
      <c r="H8250" s="77"/>
      <c r="J8250" s="79" t="str">
        <f>IF(IF(IF(_xlfn.MAXIFS($F$2:$F8249,$C$2:$C8249,$C8250,$B$2:$B8249,$B8250,$A$2:$A8249,$A8250)=0,"",$E8250-_xlfn.MAXIFS($F$2:$F8249,$C$2:$C8249,$C8250,$B$2:$B8249,$B8250,$A$2:$A8249,$A8250))&lt;0,0,IF(_xlfn.MAXIFS($F$2:$F8249,$C$2:$C8249,$C8250,$B$2:$B8249,$B8250,$A$2:$A8249,$A8250)=0,"",$E8250-_xlfn.MAXIFS($F$2:$F8249,$C$2:$C8249,$C8250,$B$2:$B8249,$B8250,$A$2:$A8249,$A8250)))&gt;0.25,"",IF(IF(_xlfn.MAXIFS($F$2:$F8249,$C$2:$C8249,$C8250,$B$2:$B8249,$B8250,$A$2:$A8249,$A8250)=0,"",$E8250-_xlfn.MAXIFS($F$2:$F8249,$C$2:$C8249,$C8250,$B$2:$B8249,$B8250,$A$2:$A8249,$A8250))&lt;0,0,IF(_xlfn.MAXIFS($F$2:$F8249,$C$2:$C8249,$C8250,$B$2:$B8249,$B8250,$A$2:$A8249,$A8250)=0,"",$E8250-_xlfn.MAXIFS($F$2:$F8249,$C$2:$C8249,$C8250,$B$2:$B8249,$B8250,$A$2:$A8249,$A8250))))</f>
        <v/>
      </c>
      <c r="K8250" s="6" t="str">
        <f t="shared" si="385"/>
        <v/>
      </c>
      <c r="L8250" s="6" t="str">
        <f t="shared" si="386"/>
        <v/>
      </c>
      <c r="M8250" s="6" t="str">
        <f t="shared" si="384"/>
        <v/>
      </c>
    </row>
    <row r="8251" spans="1:13" x14ac:dyDescent="0.25">
      <c r="A8251"/>
      <c r="B8251" s="1"/>
      <c r="C8251"/>
      <c r="D8251"/>
      <c r="E8251" s="76"/>
      <c r="F8251" s="76"/>
      <c r="G8251" s="2"/>
      <c r="H8251" s="77"/>
      <c r="J8251" s="79" t="str">
        <f>IF(IF(IF(_xlfn.MAXIFS($F$2:$F8250,$C$2:$C8250,$C8251,$B$2:$B8250,$B8251,$A$2:$A8250,$A8251)=0,"",$E8251-_xlfn.MAXIFS($F$2:$F8250,$C$2:$C8250,$C8251,$B$2:$B8250,$B8251,$A$2:$A8250,$A8251))&lt;0,0,IF(_xlfn.MAXIFS($F$2:$F8250,$C$2:$C8250,$C8251,$B$2:$B8250,$B8251,$A$2:$A8250,$A8251)=0,"",$E8251-_xlfn.MAXIFS($F$2:$F8250,$C$2:$C8250,$C8251,$B$2:$B8250,$B8251,$A$2:$A8250,$A8251)))&gt;0.25,"",IF(IF(_xlfn.MAXIFS($F$2:$F8250,$C$2:$C8250,$C8251,$B$2:$B8250,$B8251,$A$2:$A8250,$A8251)=0,"",$E8251-_xlfn.MAXIFS($F$2:$F8250,$C$2:$C8250,$C8251,$B$2:$B8250,$B8251,$A$2:$A8250,$A8251))&lt;0,0,IF(_xlfn.MAXIFS($F$2:$F8250,$C$2:$C8250,$C8251,$B$2:$B8250,$B8251,$A$2:$A8250,$A8251)=0,"",$E8251-_xlfn.MAXIFS($F$2:$F8250,$C$2:$C8250,$C8251,$B$2:$B8250,$B8251,$A$2:$A8250,$A8251))))</f>
        <v/>
      </c>
      <c r="K8251" s="6" t="str">
        <f t="shared" si="385"/>
        <v/>
      </c>
      <c r="L8251" s="6" t="str">
        <f t="shared" si="386"/>
        <v/>
      </c>
      <c r="M8251" s="6" t="str">
        <f t="shared" si="384"/>
        <v/>
      </c>
    </row>
    <row r="8252" spans="1:13" x14ac:dyDescent="0.25">
      <c r="A8252"/>
      <c r="B8252" s="1"/>
      <c r="C8252"/>
      <c r="D8252"/>
      <c r="E8252" s="76"/>
      <c r="F8252" s="76"/>
      <c r="G8252" s="2"/>
      <c r="H8252" s="77"/>
      <c r="J8252" s="79" t="str">
        <f>IF(IF(IF(_xlfn.MAXIFS($F$2:$F8251,$C$2:$C8251,$C8252,$B$2:$B8251,$B8252,$A$2:$A8251,$A8252)=0,"",$E8252-_xlfn.MAXIFS($F$2:$F8251,$C$2:$C8251,$C8252,$B$2:$B8251,$B8252,$A$2:$A8251,$A8252))&lt;0,0,IF(_xlfn.MAXIFS($F$2:$F8251,$C$2:$C8251,$C8252,$B$2:$B8251,$B8252,$A$2:$A8251,$A8252)=0,"",$E8252-_xlfn.MAXIFS($F$2:$F8251,$C$2:$C8251,$C8252,$B$2:$B8251,$B8252,$A$2:$A8251,$A8252)))&gt;0.25,"",IF(IF(_xlfn.MAXIFS($F$2:$F8251,$C$2:$C8251,$C8252,$B$2:$B8251,$B8252,$A$2:$A8251,$A8252)=0,"",$E8252-_xlfn.MAXIFS($F$2:$F8251,$C$2:$C8251,$C8252,$B$2:$B8251,$B8252,$A$2:$A8251,$A8252))&lt;0,0,IF(_xlfn.MAXIFS($F$2:$F8251,$C$2:$C8251,$C8252,$B$2:$B8251,$B8252,$A$2:$A8251,$A8252)=0,"",$E8252-_xlfn.MAXIFS($F$2:$F8251,$C$2:$C8251,$C8252,$B$2:$B8251,$B8252,$A$2:$A8251,$A8252))))</f>
        <v/>
      </c>
      <c r="K8252" s="6" t="str">
        <f t="shared" si="385"/>
        <v/>
      </c>
      <c r="L8252" s="6" t="str">
        <f t="shared" si="386"/>
        <v/>
      </c>
      <c r="M8252" s="6" t="str">
        <f t="shared" si="384"/>
        <v/>
      </c>
    </row>
    <row r="8253" spans="1:13" x14ac:dyDescent="0.25">
      <c r="A8253"/>
      <c r="B8253" s="1"/>
      <c r="C8253"/>
      <c r="D8253"/>
      <c r="E8253" s="76"/>
      <c r="F8253" s="76"/>
      <c r="G8253" s="2"/>
      <c r="H8253" s="77"/>
      <c r="J8253" s="79" t="str">
        <f>IF(IF(IF(_xlfn.MAXIFS($F$2:$F8252,$C$2:$C8252,$C8253,$B$2:$B8252,$B8253,$A$2:$A8252,$A8253)=0,"",$E8253-_xlfn.MAXIFS($F$2:$F8252,$C$2:$C8252,$C8253,$B$2:$B8252,$B8253,$A$2:$A8252,$A8253))&lt;0,0,IF(_xlfn.MAXIFS($F$2:$F8252,$C$2:$C8252,$C8253,$B$2:$B8252,$B8253,$A$2:$A8252,$A8253)=0,"",$E8253-_xlfn.MAXIFS($F$2:$F8252,$C$2:$C8252,$C8253,$B$2:$B8252,$B8253,$A$2:$A8252,$A8253)))&gt;0.25,"",IF(IF(_xlfn.MAXIFS($F$2:$F8252,$C$2:$C8252,$C8253,$B$2:$B8252,$B8253,$A$2:$A8252,$A8253)=0,"",$E8253-_xlfn.MAXIFS($F$2:$F8252,$C$2:$C8252,$C8253,$B$2:$B8252,$B8253,$A$2:$A8252,$A8253))&lt;0,0,IF(_xlfn.MAXIFS($F$2:$F8252,$C$2:$C8252,$C8253,$B$2:$B8252,$B8253,$A$2:$A8252,$A8253)=0,"",$E8253-_xlfn.MAXIFS($F$2:$F8252,$C$2:$C8252,$C8253,$B$2:$B8252,$B8253,$A$2:$A8252,$A8253))))</f>
        <v/>
      </c>
      <c r="K8253" s="6" t="str">
        <f t="shared" si="385"/>
        <v/>
      </c>
      <c r="L8253" s="6" t="str">
        <f t="shared" si="386"/>
        <v/>
      </c>
      <c r="M8253" s="6" t="str">
        <f t="shared" si="384"/>
        <v/>
      </c>
    </row>
    <row r="8254" spans="1:13" x14ac:dyDescent="0.25">
      <c r="A8254"/>
      <c r="B8254" s="1"/>
      <c r="C8254"/>
      <c r="D8254"/>
      <c r="E8254" s="76"/>
      <c r="F8254" s="76"/>
      <c r="G8254" s="2"/>
      <c r="H8254" s="77"/>
      <c r="J8254" s="79" t="str">
        <f>IF(IF(IF(_xlfn.MAXIFS($F$2:$F8253,$C$2:$C8253,$C8254,$B$2:$B8253,$B8254,$A$2:$A8253,$A8254)=0,"",$E8254-_xlfn.MAXIFS($F$2:$F8253,$C$2:$C8253,$C8254,$B$2:$B8253,$B8254,$A$2:$A8253,$A8254))&lt;0,0,IF(_xlfn.MAXIFS($F$2:$F8253,$C$2:$C8253,$C8254,$B$2:$B8253,$B8254,$A$2:$A8253,$A8254)=0,"",$E8254-_xlfn.MAXIFS($F$2:$F8253,$C$2:$C8253,$C8254,$B$2:$B8253,$B8254,$A$2:$A8253,$A8254)))&gt;0.25,"",IF(IF(_xlfn.MAXIFS($F$2:$F8253,$C$2:$C8253,$C8254,$B$2:$B8253,$B8254,$A$2:$A8253,$A8254)=0,"",$E8254-_xlfn.MAXIFS($F$2:$F8253,$C$2:$C8253,$C8254,$B$2:$B8253,$B8254,$A$2:$A8253,$A8254))&lt;0,0,IF(_xlfn.MAXIFS($F$2:$F8253,$C$2:$C8253,$C8254,$B$2:$B8253,$B8254,$A$2:$A8253,$A8254)=0,"",$E8254-_xlfn.MAXIFS($F$2:$F8253,$C$2:$C8253,$C8254,$B$2:$B8253,$B8254,$A$2:$A8253,$A8254))))</f>
        <v/>
      </c>
      <c r="K8254" s="6" t="str">
        <f t="shared" si="385"/>
        <v/>
      </c>
      <c r="L8254" s="6" t="str">
        <f t="shared" si="386"/>
        <v/>
      </c>
      <c r="M8254" s="6" t="str">
        <f t="shared" si="384"/>
        <v/>
      </c>
    </row>
    <row r="8255" spans="1:13" x14ac:dyDescent="0.25">
      <c r="A8255"/>
      <c r="B8255" s="1"/>
      <c r="C8255"/>
      <c r="D8255"/>
      <c r="E8255" s="76"/>
      <c r="F8255" s="76"/>
      <c r="G8255" s="2"/>
      <c r="H8255" s="77"/>
      <c r="J8255" s="79" t="str">
        <f>IF(IF(IF(_xlfn.MAXIFS($F$2:$F8254,$C$2:$C8254,$C8255,$B$2:$B8254,$B8255,$A$2:$A8254,$A8255)=0,"",$E8255-_xlfn.MAXIFS($F$2:$F8254,$C$2:$C8254,$C8255,$B$2:$B8254,$B8255,$A$2:$A8254,$A8255))&lt;0,0,IF(_xlfn.MAXIFS($F$2:$F8254,$C$2:$C8254,$C8255,$B$2:$B8254,$B8255,$A$2:$A8254,$A8255)=0,"",$E8255-_xlfn.MAXIFS($F$2:$F8254,$C$2:$C8254,$C8255,$B$2:$B8254,$B8255,$A$2:$A8254,$A8255)))&gt;0.25,"",IF(IF(_xlfn.MAXIFS($F$2:$F8254,$C$2:$C8254,$C8255,$B$2:$B8254,$B8255,$A$2:$A8254,$A8255)=0,"",$E8255-_xlfn.MAXIFS($F$2:$F8254,$C$2:$C8254,$C8255,$B$2:$B8254,$B8255,$A$2:$A8254,$A8255))&lt;0,0,IF(_xlfn.MAXIFS($F$2:$F8254,$C$2:$C8254,$C8255,$B$2:$B8254,$B8255,$A$2:$A8254,$A8255)=0,"",$E8255-_xlfn.MAXIFS($F$2:$F8254,$C$2:$C8254,$C8255,$B$2:$B8254,$B8255,$A$2:$A8254,$A8255))))</f>
        <v/>
      </c>
      <c r="K8255" s="6" t="str">
        <f t="shared" si="385"/>
        <v/>
      </c>
      <c r="L8255" s="6" t="str">
        <f t="shared" si="386"/>
        <v/>
      </c>
      <c r="M8255" s="6" t="str">
        <f t="shared" si="384"/>
        <v/>
      </c>
    </row>
    <row r="8256" spans="1:13" x14ac:dyDescent="0.25">
      <c r="A8256"/>
      <c r="B8256" s="1"/>
      <c r="C8256"/>
      <c r="D8256"/>
      <c r="E8256" s="76"/>
      <c r="F8256" s="76"/>
      <c r="G8256" s="2"/>
      <c r="H8256" s="77"/>
      <c r="J8256" s="79" t="str">
        <f>IF(IF(IF(_xlfn.MAXIFS($F$2:$F8255,$C$2:$C8255,$C8256,$B$2:$B8255,$B8256,$A$2:$A8255,$A8256)=0,"",$E8256-_xlfn.MAXIFS($F$2:$F8255,$C$2:$C8255,$C8256,$B$2:$B8255,$B8256,$A$2:$A8255,$A8256))&lt;0,0,IF(_xlfn.MAXIFS($F$2:$F8255,$C$2:$C8255,$C8256,$B$2:$B8255,$B8256,$A$2:$A8255,$A8256)=0,"",$E8256-_xlfn.MAXIFS($F$2:$F8255,$C$2:$C8255,$C8256,$B$2:$B8255,$B8256,$A$2:$A8255,$A8256)))&gt;0.25,"",IF(IF(_xlfn.MAXIFS($F$2:$F8255,$C$2:$C8255,$C8256,$B$2:$B8255,$B8256,$A$2:$A8255,$A8256)=0,"",$E8256-_xlfn.MAXIFS($F$2:$F8255,$C$2:$C8255,$C8256,$B$2:$B8255,$B8256,$A$2:$A8255,$A8256))&lt;0,0,IF(_xlfn.MAXIFS($F$2:$F8255,$C$2:$C8255,$C8256,$B$2:$B8255,$B8256,$A$2:$A8255,$A8256)=0,"",$E8256-_xlfn.MAXIFS($F$2:$F8255,$C$2:$C8255,$C8256,$B$2:$B8255,$B8256,$A$2:$A8255,$A8256))))</f>
        <v/>
      </c>
      <c r="K8256" s="6" t="str">
        <f t="shared" si="385"/>
        <v/>
      </c>
      <c r="L8256" s="6" t="str">
        <f t="shared" si="386"/>
        <v/>
      </c>
      <c r="M8256" s="6" t="str">
        <f t="shared" si="384"/>
        <v/>
      </c>
    </row>
    <row r="8257" spans="1:13" x14ac:dyDescent="0.25">
      <c r="A8257"/>
      <c r="B8257" s="1"/>
      <c r="C8257"/>
      <c r="D8257"/>
      <c r="E8257" s="76"/>
      <c r="F8257" s="76"/>
      <c r="G8257" s="2"/>
      <c r="H8257" s="77"/>
      <c r="J8257" s="79" t="str">
        <f>IF(IF(IF(_xlfn.MAXIFS($F$2:$F8256,$C$2:$C8256,$C8257,$B$2:$B8256,$B8257,$A$2:$A8256,$A8257)=0,"",$E8257-_xlfn.MAXIFS($F$2:$F8256,$C$2:$C8256,$C8257,$B$2:$B8256,$B8257,$A$2:$A8256,$A8257))&lt;0,0,IF(_xlfn.MAXIFS($F$2:$F8256,$C$2:$C8256,$C8257,$B$2:$B8256,$B8257,$A$2:$A8256,$A8257)=0,"",$E8257-_xlfn.MAXIFS($F$2:$F8256,$C$2:$C8256,$C8257,$B$2:$B8256,$B8257,$A$2:$A8256,$A8257)))&gt;0.25,"",IF(IF(_xlfn.MAXIFS($F$2:$F8256,$C$2:$C8256,$C8257,$B$2:$B8256,$B8257,$A$2:$A8256,$A8257)=0,"",$E8257-_xlfn.MAXIFS($F$2:$F8256,$C$2:$C8256,$C8257,$B$2:$B8256,$B8257,$A$2:$A8256,$A8257))&lt;0,0,IF(_xlfn.MAXIFS($F$2:$F8256,$C$2:$C8256,$C8257,$B$2:$B8256,$B8257,$A$2:$A8256,$A8257)=0,"",$E8257-_xlfn.MAXIFS($F$2:$F8256,$C$2:$C8256,$C8257,$B$2:$B8256,$B8257,$A$2:$A8256,$A8257))))</f>
        <v/>
      </c>
      <c r="K8257" s="6" t="str">
        <f t="shared" si="385"/>
        <v/>
      </c>
      <c r="L8257" s="6" t="str">
        <f t="shared" si="386"/>
        <v/>
      </c>
      <c r="M8257" s="6" t="str">
        <f t="shared" si="384"/>
        <v/>
      </c>
    </row>
    <row r="8258" spans="1:13" x14ac:dyDescent="0.25">
      <c r="A8258"/>
      <c r="B8258" s="1"/>
      <c r="C8258"/>
      <c r="D8258"/>
      <c r="E8258" s="76"/>
      <c r="F8258" s="76"/>
      <c r="G8258" s="2"/>
      <c r="H8258" s="77"/>
      <c r="J8258" s="79" t="str">
        <f>IF(IF(IF(_xlfn.MAXIFS($F$2:$F8257,$C$2:$C8257,$C8258,$B$2:$B8257,$B8258,$A$2:$A8257,$A8258)=0,"",$E8258-_xlfn.MAXIFS($F$2:$F8257,$C$2:$C8257,$C8258,$B$2:$B8257,$B8258,$A$2:$A8257,$A8258))&lt;0,0,IF(_xlfn.MAXIFS($F$2:$F8257,$C$2:$C8257,$C8258,$B$2:$B8257,$B8258,$A$2:$A8257,$A8258)=0,"",$E8258-_xlfn.MAXIFS($F$2:$F8257,$C$2:$C8257,$C8258,$B$2:$B8257,$B8258,$A$2:$A8257,$A8258)))&gt;0.25,"",IF(IF(_xlfn.MAXIFS($F$2:$F8257,$C$2:$C8257,$C8258,$B$2:$B8257,$B8258,$A$2:$A8257,$A8258)=0,"",$E8258-_xlfn.MAXIFS($F$2:$F8257,$C$2:$C8257,$C8258,$B$2:$B8257,$B8258,$A$2:$A8257,$A8258))&lt;0,0,IF(_xlfn.MAXIFS($F$2:$F8257,$C$2:$C8257,$C8258,$B$2:$B8257,$B8258,$A$2:$A8257,$A8258)=0,"",$E8258-_xlfn.MAXIFS($F$2:$F8257,$C$2:$C8257,$C8258,$B$2:$B8257,$B8258,$A$2:$A8257,$A8258))))</f>
        <v/>
      </c>
      <c r="K8258" s="6" t="str">
        <f t="shared" si="385"/>
        <v/>
      </c>
      <c r="L8258" s="6" t="str">
        <f t="shared" si="386"/>
        <v/>
      </c>
      <c r="M8258" s="6" t="str">
        <f t="shared" ref="M8258:M8321" si="387">IF($A8258="","",IF(AND($K8258&gt;=10,$K8258&lt;=13),"Y",IF(AND($K8258=14,$L8258="EARLY"),"Y","N")))</f>
        <v/>
      </c>
    </row>
    <row r="8259" spans="1:13" x14ac:dyDescent="0.25">
      <c r="A8259"/>
      <c r="B8259" s="1"/>
      <c r="C8259"/>
      <c r="D8259"/>
      <c r="E8259" s="76"/>
      <c r="F8259" s="76"/>
      <c r="G8259" s="2"/>
      <c r="H8259" s="77"/>
      <c r="J8259" s="79" t="str">
        <f>IF(IF(IF(_xlfn.MAXIFS($F$2:$F8258,$C$2:$C8258,$C8259,$B$2:$B8258,$B8259,$A$2:$A8258,$A8259)=0,"",$E8259-_xlfn.MAXIFS($F$2:$F8258,$C$2:$C8258,$C8259,$B$2:$B8258,$B8259,$A$2:$A8258,$A8259))&lt;0,0,IF(_xlfn.MAXIFS($F$2:$F8258,$C$2:$C8258,$C8259,$B$2:$B8258,$B8259,$A$2:$A8258,$A8259)=0,"",$E8259-_xlfn.MAXIFS($F$2:$F8258,$C$2:$C8258,$C8259,$B$2:$B8258,$B8259,$A$2:$A8258,$A8259)))&gt;0.25,"",IF(IF(_xlfn.MAXIFS($F$2:$F8258,$C$2:$C8258,$C8259,$B$2:$B8258,$B8259,$A$2:$A8258,$A8259)=0,"",$E8259-_xlfn.MAXIFS($F$2:$F8258,$C$2:$C8258,$C8259,$B$2:$B8258,$B8259,$A$2:$A8258,$A8259))&lt;0,0,IF(_xlfn.MAXIFS($F$2:$F8258,$C$2:$C8258,$C8259,$B$2:$B8258,$B8259,$A$2:$A8258,$A8259)=0,"",$E8259-_xlfn.MAXIFS($F$2:$F8258,$C$2:$C8258,$C8259,$B$2:$B8258,$B8259,$A$2:$A8258,$A8259))))</f>
        <v/>
      </c>
      <c r="K8259" s="6" t="str">
        <f t="shared" ref="K8259:K8322" si="388">IF($J8259="","",IF(HOUR($E8259)&gt;19,19,IF(HOUR($E8259)&lt;5,5,HOUR($E8259))))</f>
        <v/>
      </c>
      <c r="L8259" s="6" t="str">
        <f t="shared" ref="L8259:L8322" si="389">IF($J8259="","",IF(MINUTE($E8259)&lt;30,"EARLY","LATE"))</f>
        <v/>
      </c>
      <c r="M8259" s="6" t="str">
        <f t="shared" si="387"/>
        <v/>
      </c>
    </row>
    <row r="8260" spans="1:13" x14ac:dyDescent="0.25">
      <c r="A8260"/>
      <c r="B8260" s="1"/>
      <c r="C8260"/>
      <c r="D8260"/>
      <c r="E8260" s="76"/>
      <c r="F8260" s="76"/>
      <c r="G8260" s="2"/>
      <c r="H8260" s="77"/>
      <c r="J8260" s="79" t="str">
        <f>IF(IF(IF(_xlfn.MAXIFS($F$2:$F8259,$C$2:$C8259,$C8260,$B$2:$B8259,$B8260,$A$2:$A8259,$A8260)=0,"",$E8260-_xlfn.MAXIFS($F$2:$F8259,$C$2:$C8259,$C8260,$B$2:$B8259,$B8260,$A$2:$A8259,$A8260))&lt;0,0,IF(_xlfn.MAXIFS($F$2:$F8259,$C$2:$C8259,$C8260,$B$2:$B8259,$B8260,$A$2:$A8259,$A8260)=0,"",$E8260-_xlfn.MAXIFS($F$2:$F8259,$C$2:$C8259,$C8260,$B$2:$B8259,$B8260,$A$2:$A8259,$A8260)))&gt;0.25,"",IF(IF(_xlfn.MAXIFS($F$2:$F8259,$C$2:$C8259,$C8260,$B$2:$B8259,$B8260,$A$2:$A8259,$A8260)=0,"",$E8260-_xlfn.MAXIFS($F$2:$F8259,$C$2:$C8259,$C8260,$B$2:$B8259,$B8260,$A$2:$A8259,$A8260))&lt;0,0,IF(_xlfn.MAXIFS($F$2:$F8259,$C$2:$C8259,$C8260,$B$2:$B8259,$B8260,$A$2:$A8259,$A8260)=0,"",$E8260-_xlfn.MAXIFS($F$2:$F8259,$C$2:$C8259,$C8260,$B$2:$B8259,$B8260,$A$2:$A8259,$A8260))))</f>
        <v/>
      </c>
      <c r="K8260" s="6" t="str">
        <f t="shared" si="388"/>
        <v/>
      </c>
      <c r="L8260" s="6" t="str">
        <f t="shared" si="389"/>
        <v/>
      </c>
      <c r="M8260" s="6" t="str">
        <f t="shared" si="387"/>
        <v/>
      </c>
    </row>
    <row r="8261" spans="1:13" x14ac:dyDescent="0.25">
      <c r="A8261"/>
      <c r="B8261" s="1"/>
      <c r="C8261"/>
      <c r="D8261"/>
      <c r="E8261" s="76"/>
      <c r="F8261" s="76"/>
      <c r="G8261" s="2"/>
      <c r="H8261" s="77"/>
      <c r="J8261" s="79" t="str">
        <f>IF(IF(IF(_xlfn.MAXIFS($F$2:$F8260,$C$2:$C8260,$C8261,$B$2:$B8260,$B8261,$A$2:$A8260,$A8261)=0,"",$E8261-_xlfn.MAXIFS($F$2:$F8260,$C$2:$C8260,$C8261,$B$2:$B8260,$B8261,$A$2:$A8260,$A8261))&lt;0,0,IF(_xlfn.MAXIFS($F$2:$F8260,$C$2:$C8260,$C8261,$B$2:$B8260,$B8261,$A$2:$A8260,$A8261)=0,"",$E8261-_xlfn.MAXIFS($F$2:$F8260,$C$2:$C8260,$C8261,$B$2:$B8260,$B8261,$A$2:$A8260,$A8261)))&gt;0.25,"",IF(IF(_xlfn.MAXIFS($F$2:$F8260,$C$2:$C8260,$C8261,$B$2:$B8260,$B8261,$A$2:$A8260,$A8261)=0,"",$E8261-_xlfn.MAXIFS($F$2:$F8260,$C$2:$C8260,$C8261,$B$2:$B8260,$B8261,$A$2:$A8260,$A8261))&lt;0,0,IF(_xlfn.MAXIFS($F$2:$F8260,$C$2:$C8260,$C8261,$B$2:$B8260,$B8261,$A$2:$A8260,$A8261)=0,"",$E8261-_xlfn.MAXIFS($F$2:$F8260,$C$2:$C8260,$C8261,$B$2:$B8260,$B8261,$A$2:$A8260,$A8261))))</f>
        <v/>
      </c>
      <c r="K8261" s="6" t="str">
        <f t="shared" si="388"/>
        <v/>
      </c>
      <c r="L8261" s="6" t="str">
        <f t="shared" si="389"/>
        <v/>
      </c>
      <c r="M8261" s="6" t="str">
        <f t="shared" si="387"/>
        <v/>
      </c>
    </row>
    <row r="8262" spans="1:13" x14ac:dyDescent="0.25">
      <c r="A8262"/>
      <c r="B8262" s="1"/>
      <c r="C8262"/>
      <c r="D8262"/>
      <c r="E8262" s="76"/>
      <c r="F8262" s="76"/>
      <c r="G8262" s="2"/>
      <c r="H8262" s="77"/>
      <c r="J8262" s="79" t="str">
        <f>IF(IF(IF(_xlfn.MAXIFS($F$2:$F8261,$C$2:$C8261,$C8262,$B$2:$B8261,$B8262,$A$2:$A8261,$A8262)=0,"",$E8262-_xlfn.MAXIFS($F$2:$F8261,$C$2:$C8261,$C8262,$B$2:$B8261,$B8262,$A$2:$A8261,$A8262))&lt;0,0,IF(_xlfn.MAXIFS($F$2:$F8261,$C$2:$C8261,$C8262,$B$2:$B8261,$B8262,$A$2:$A8261,$A8262)=0,"",$E8262-_xlfn.MAXIFS($F$2:$F8261,$C$2:$C8261,$C8262,$B$2:$B8261,$B8262,$A$2:$A8261,$A8262)))&gt;0.25,"",IF(IF(_xlfn.MAXIFS($F$2:$F8261,$C$2:$C8261,$C8262,$B$2:$B8261,$B8262,$A$2:$A8261,$A8262)=0,"",$E8262-_xlfn.MAXIFS($F$2:$F8261,$C$2:$C8261,$C8262,$B$2:$B8261,$B8262,$A$2:$A8261,$A8262))&lt;0,0,IF(_xlfn.MAXIFS($F$2:$F8261,$C$2:$C8261,$C8262,$B$2:$B8261,$B8262,$A$2:$A8261,$A8262)=0,"",$E8262-_xlfn.MAXIFS($F$2:$F8261,$C$2:$C8261,$C8262,$B$2:$B8261,$B8262,$A$2:$A8261,$A8262))))</f>
        <v/>
      </c>
      <c r="K8262" s="6" t="str">
        <f t="shared" si="388"/>
        <v/>
      </c>
      <c r="L8262" s="6" t="str">
        <f t="shared" si="389"/>
        <v/>
      </c>
      <c r="M8262" s="6" t="str">
        <f t="shared" si="387"/>
        <v/>
      </c>
    </row>
    <row r="8263" spans="1:13" x14ac:dyDescent="0.25">
      <c r="A8263"/>
      <c r="B8263" s="1"/>
      <c r="C8263"/>
      <c r="D8263"/>
      <c r="E8263" s="76"/>
      <c r="F8263" s="76"/>
      <c r="G8263" s="2"/>
      <c r="H8263" s="77"/>
      <c r="J8263" s="79" t="str">
        <f>IF(IF(IF(_xlfn.MAXIFS($F$2:$F8262,$C$2:$C8262,$C8263,$B$2:$B8262,$B8263,$A$2:$A8262,$A8263)=0,"",$E8263-_xlfn.MAXIFS($F$2:$F8262,$C$2:$C8262,$C8263,$B$2:$B8262,$B8263,$A$2:$A8262,$A8263))&lt;0,0,IF(_xlfn.MAXIFS($F$2:$F8262,$C$2:$C8262,$C8263,$B$2:$B8262,$B8263,$A$2:$A8262,$A8263)=0,"",$E8263-_xlfn.MAXIFS($F$2:$F8262,$C$2:$C8262,$C8263,$B$2:$B8262,$B8263,$A$2:$A8262,$A8263)))&gt;0.25,"",IF(IF(_xlfn.MAXIFS($F$2:$F8262,$C$2:$C8262,$C8263,$B$2:$B8262,$B8263,$A$2:$A8262,$A8263)=0,"",$E8263-_xlfn.MAXIFS($F$2:$F8262,$C$2:$C8262,$C8263,$B$2:$B8262,$B8263,$A$2:$A8262,$A8263))&lt;0,0,IF(_xlfn.MAXIFS($F$2:$F8262,$C$2:$C8262,$C8263,$B$2:$B8262,$B8263,$A$2:$A8262,$A8263)=0,"",$E8263-_xlfn.MAXIFS($F$2:$F8262,$C$2:$C8262,$C8263,$B$2:$B8262,$B8263,$A$2:$A8262,$A8263))))</f>
        <v/>
      </c>
      <c r="K8263" s="6" t="str">
        <f t="shared" si="388"/>
        <v/>
      </c>
      <c r="L8263" s="6" t="str">
        <f t="shared" si="389"/>
        <v/>
      </c>
      <c r="M8263" s="6" t="str">
        <f t="shared" si="387"/>
        <v/>
      </c>
    </row>
    <row r="8264" spans="1:13" x14ac:dyDescent="0.25">
      <c r="A8264"/>
      <c r="B8264" s="1"/>
      <c r="C8264"/>
      <c r="D8264"/>
      <c r="E8264" s="76"/>
      <c r="F8264" s="76"/>
      <c r="G8264" s="2"/>
      <c r="H8264" s="77"/>
      <c r="J8264" s="79" t="str">
        <f>IF(IF(IF(_xlfn.MAXIFS($F$2:$F8263,$C$2:$C8263,$C8264,$B$2:$B8263,$B8264,$A$2:$A8263,$A8264)=0,"",$E8264-_xlfn.MAXIFS($F$2:$F8263,$C$2:$C8263,$C8264,$B$2:$B8263,$B8264,$A$2:$A8263,$A8264))&lt;0,0,IF(_xlfn.MAXIFS($F$2:$F8263,$C$2:$C8263,$C8264,$B$2:$B8263,$B8264,$A$2:$A8263,$A8264)=0,"",$E8264-_xlfn.MAXIFS($F$2:$F8263,$C$2:$C8263,$C8264,$B$2:$B8263,$B8264,$A$2:$A8263,$A8264)))&gt;0.25,"",IF(IF(_xlfn.MAXIFS($F$2:$F8263,$C$2:$C8263,$C8264,$B$2:$B8263,$B8264,$A$2:$A8263,$A8264)=0,"",$E8264-_xlfn.MAXIFS($F$2:$F8263,$C$2:$C8263,$C8264,$B$2:$B8263,$B8264,$A$2:$A8263,$A8264))&lt;0,0,IF(_xlfn.MAXIFS($F$2:$F8263,$C$2:$C8263,$C8264,$B$2:$B8263,$B8264,$A$2:$A8263,$A8264)=0,"",$E8264-_xlfn.MAXIFS($F$2:$F8263,$C$2:$C8263,$C8264,$B$2:$B8263,$B8264,$A$2:$A8263,$A8264))))</f>
        <v/>
      </c>
      <c r="K8264" s="6" t="str">
        <f t="shared" si="388"/>
        <v/>
      </c>
      <c r="L8264" s="6" t="str">
        <f t="shared" si="389"/>
        <v/>
      </c>
      <c r="M8264" s="6" t="str">
        <f t="shared" si="387"/>
        <v/>
      </c>
    </row>
    <row r="8265" spans="1:13" x14ac:dyDescent="0.25">
      <c r="A8265"/>
      <c r="B8265" s="1"/>
      <c r="C8265"/>
      <c r="D8265"/>
      <c r="E8265" s="76"/>
      <c r="F8265" s="76"/>
      <c r="G8265" s="2"/>
      <c r="H8265" s="77"/>
      <c r="J8265" s="79" t="str">
        <f>IF(IF(IF(_xlfn.MAXIFS($F$2:$F8264,$C$2:$C8264,$C8265,$B$2:$B8264,$B8265,$A$2:$A8264,$A8265)=0,"",$E8265-_xlfn.MAXIFS($F$2:$F8264,$C$2:$C8264,$C8265,$B$2:$B8264,$B8265,$A$2:$A8264,$A8265))&lt;0,0,IF(_xlfn.MAXIFS($F$2:$F8264,$C$2:$C8264,$C8265,$B$2:$B8264,$B8265,$A$2:$A8264,$A8265)=0,"",$E8265-_xlfn.MAXIFS($F$2:$F8264,$C$2:$C8264,$C8265,$B$2:$B8264,$B8265,$A$2:$A8264,$A8265)))&gt;0.25,"",IF(IF(_xlfn.MAXIFS($F$2:$F8264,$C$2:$C8264,$C8265,$B$2:$B8264,$B8265,$A$2:$A8264,$A8265)=0,"",$E8265-_xlfn.MAXIFS($F$2:$F8264,$C$2:$C8264,$C8265,$B$2:$B8264,$B8265,$A$2:$A8264,$A8265))&lt;0,0,IF(_xlfn.MAXIFS($F$2:$F8264,$C$2:$C8264,$C8265,$B$2:$B8264,$B8265,$A$2:$A8264,$A8265)=0,"",$E8265-_xlfn.MAXIFS($F$2:$F8264,$C$2:$C8264,$C8265,$B$2:$B8264,$B8265,$A$2:$A8264,$A8265))))</f>
        <v/>
      </c>
      <c r="K8265" s="6" t="str">
        <f t="shared" si="388"/>
        <v/>
      </c>
      <c r="L8265" s="6" t="str">
        <f t="shared" si="389"/>
        <v/>
      </c>
      <c r="M8265" s="6" t="str">
        <f t="shared" si="387"/>
        <v/>
      </c>
    </row>
    <row r="8266" spans="1:13" x14ac:dyDescent="0.25">
      <c r="A8266"/>
      <c r="B8266" s="1"/>
      <c r="C8266"/>
      <c r="D8266"/>
      <c r="E8266" s="76"/>
      <c r="F8266" s="76"/>
      <c r="G8266" s="2"/>
      <c r="H8266" s="77"/>
      <c r="J8266" s="79" t="str">
        <f>IF(IF(IF(_xlfn.MAXIFS($F$2:$F8265,$C$2:$C8265,$C8266,$B$2:$B8265,$B8266,$A$2:$A8265,$A8266)=0,"",$E8266-_xlfn.MAXIFS($F$2:$F8265,$C$2:$C8265,$C8266,$B$2:$B8265,$B8266,$A$2:$A8265,$A8266))&lt;0,0,IF(_xlfn.MAXIFS($F$2:$F8265,$C$2:$C8265,$C8266,$B$2:$B8265,$B8266,$A$2:$A8265,$A8266)=0,"",$E8266-_xlfn.MAXIFS($F$2:$F8265,$C$2:$C8265,$C8266,$B$2:$B8265,$B8266,$A$2:$A8265,$A8266)))&gt;0.25,"",IF(IF(_xlfn.MAXIFS($F$2:$F8265,$C$2:$C8265,$C8266,$B$2:$B8265,$B8266,$A$2:$A8265,$A8266)=0,"",$E8266-_xlfn.MAXIFS($F$2:$F8265,$C$2:$C8265,$C8266,$B$2:$B8265,$B8266,$A$2:$A8265,$A8266))&lt;0,0,IF(_xlfn.MAXIFS($F$2:$F8265,$C$2:$C8265,$C8266,$B$2:$B8265,$B8266,$A$2:$A8265,$A8266)=0,"",$E8266-_xlfn.MAXIFS($F$2:$F8265,$C$2:$C8265,$C8266,$B$2:$B8265,$B8266,$A$2:$A8265,$A8266))))</f>
        <v/>
      </c>
      <c r="K8266" s="6" t="str">
        <f t="shared" si="388"/>
        <v/>
      </c>
      <c r="L8266" s="6" t="str">
        <f t="shared" si="389"/>
        <v/>
      </c>
      <c r="M8266" s="6" t="str">
        <f t="shared" si="387"/>
        <v/>
      </c>
    </row>
    <row r="8267" spans="1:13" x14ac:dyDescent="0.25">
      <c r="A8267"/>
      <c r="B8267" s="1"/>
      <c r="C8267"/>
      <c r="D8267"/>
      <c r="E8267" s="76"/>
      <c r="F8267" s="76"/>
      <c r="G8267" s="2"/>
      <c r="H8267" s="77"/>
      <c r="J8267" s="79" t="str">
        <f>IF(IF(IF(_xlfn.MAXIFS($F$2:$F8266,$C$2:$C8266,$C8267,$B$2:$B8266,$B8267,$A$2:$A8266,$A8267)=0,"",$E8267-_xlfn.MAXIFS($F$2:$F8266,$C$2:$C8266,$C8267,$B$2:$B8266,$B8267,$A$2:$A8266,$A8267))&lt;0,0,IF(_xlfn.MAXIFS($F$2:$F8266,$C$2:$C8266,$C8267,$B$2:$B8266,$B8267,$A$2:$A8266,$A8267)=0,"",$E8267-_xlfn.MAXIFS($F$2:$F8266,$C$2:$C8266,$C8267,$B$2:$B8266,$B8267,$A$2:$A8266,$A8267)))&gt;0.25,"",IF(IF(_xlfn.MAXIFS($F$2:$F8266,$C$2:$C8266,$C8267,$B$2:$B8266,$B8267,$A$2:$A8266,$A8267)=0,"",$E8267-_xlfn.MAXIFS($F$2:$F8266,$C$2:$C8266,$C8267,$B$2:$B8266,$B8267,$A$2:$A8266,$A8267))&lt;0,0,IF(_xlfn.MAXIFS($F$2:$F8266,$C$2:$C8266,$C8267,$B$2:$B8266,$B8267,$A$2:$A8266,$A8267)=0,"",$E8267-_xlfn.MAXIFS($F$2:$F8266,$C$2:$C8266,$C8267,$B$2:$B8266,$B8267,$A$2:$A8266,$A8267))))</f>
        <v/>
      </c>
      <c r="K8267" s="6" t="str">
        <f t="shared" si="388"/>
        <v/>
      </c>
      <c r="L8267" s="6" t="str">
        <f t="shared" si="389"/>
        <v/>
      </c>
      <c r="M8267" s="6" t="str">
        <f t="shared" si="387"/>
        <v/>
      </c>
    </row>
    <row r="8268" spans="1:13" x14ac:dyDescent="0.25">
      <c r="A8268"/>
      <c r="B8268" s="1"/>
      <c r="C8268"/>
      <c r="D8268"/>
      <c r="E8268" s="76"/>
      <c r="F8268" s="76"/>
      <c r="G8268" s="2"/>
      <c r="H8268" s="77"/>
      <c r="J8268" s="79" t="str">
        <f>IF(IF(IF(_xlfn.MAXIFS($F$2:$F8267,$C$2:$C8267,$C8268,$B$2:$B8267,$B8268,$A$2:$A8267,$A8268)=0,"",$E8268-_xlfn.MAXIFS($F$2:$F8267,$C$2:$C8267,$C8268,$B$2:$B8267,$B8268,$A$2:$A8267,$A8268))&lt;0,0,IF(_xlfn.MAXIFS($F$2:$F8267,$C$2:$C8267,$C8268,$B$2:$B8267,$B8268,$A$2:$A8267,$A8268)=0,"",$E8268-_xlfn.MAXIFS($F$2:$F8267,$C$2:$C8267,$C8268,$B$2:$B8267,$B8268,$A$2:$A8267,$A8268)))&gt;0.25,"",IF(IF(_xlfn.MAXIFS($F$2:$F8267,$C$2:$C8267,$C8268,$B$2:$B8267,$B8268,$A$2:$A8267,$A8268)=0,"",$E8268-_xlfn.MAXIFS($F$2:$F8267,$C$2:$C8267,$C8268,$B$2:$B8267,$B8268,$A$2:$A8267,$A8268))&lt;0,0,IF(_xlfn.MAXIFS($F$2:$F8267,$C$2:$C8267,$C8268,$B$2:$B8267,$B8268,$A$2:$A8267,$A8268)=0,"",$E8268-_xlfn.MAXIFS($F$2:$F8267,$C$2:$C8267,$C8268,$B$2:$B8267,$B8268,$A$2:$A8267,$A8268))))</f>
        <v/>
      </c>
      <c r="K8268" s="6" t="str">
        <f t="shared" si="388"/>
        <v/>
      </c>
      <c r="L8268" s="6" t="str">
        <f t="shared" si="389"/>
        <v/>
      </c>
      <c r="M8268" s="6" t="str">
        <f t="shared" si="387"/>
        <v/>
      </c>
    </row>
    <row r="8269" spans="1:13" x14ac:dyDescent="0.25">
      <c r="A8269"/>
      <c r="B8269" s="1"/>
      <c r="C8269"/>
      <c r="D8269"/>
      <c r="E8269" s="76"/>
      <c r="F8269" s="76"/>
      <c r="G8269" s="2"/>
      <c r="H8269" s="77"/>
      <c r="J8269" s="79" t="str">
        <f>IF(IF(IF(_xlfn.MAXIFS($F$2:$F8268,$C$2:$C8268,$C8269,$B$2:$B8268,$B8269,$A$2:$A8268,$A8269)=0,"",$E8269-_xlfn.MAXIFS($F$2:$F8268,$C$2:$C8268,$C8269,$B$2:$B8268,$B8269,$A$2:$A8268,$A8269))&lt;0,0,IF(_xlfn.MAXIFS($F$2:$F8268,$C$2:$C8268,$C8269,$B$2:$B8268,$B8269,$A$2:$A8268,$A8269)=0,"",$E8269-_xlfn.MAXIFS($F$2:$F8268,$C$2:$C8268,$C8269,$B$2:$B8268,$B8269,$A$2:$A8268,$A8269)))&gt;0.25,"",IF(IF(_xlfn.MAXIFS($F$2:$F8268,$C$2:$C8268,$C8269,$B$2:$B8268,$B8269,$A$2:$A8268,$A8269)=0,"",$E8269-_xlfn.MAXIFS($F$2:$F8268,$C$2:$C8268,$C8269,$B$2:$B8268,$B8269,$A$2:$A8268,$A8269))&lt;0,0,IF(_xlfn.MAXIFS($F$2:$F8268,$C$2:$C8268,$C8269,$B$2:$B8268,$B8269,$A$2:$A8268,$A8269)=0,"",$E8269-_xlfn.MAXIFS($F$2:$F8268,$C$2:$C8268,$C8269,$B$2:$B8268,$B8269,$A$2:$A8268,$A8269))))</f>
        <v/>
      </c>
      <c r="K8269" s="6" t="str">
        <f t="shared" si="388"/>
        <v/>
      </c>
      <c r="L8269" s="6" t="str">
        <f t="shared" si="389"/>
        <v/>
      </c>
      <c r="M8269" s="6" t="str">
        <f t="shared" si="387"/>
        <v/>
      </c>
    </row>
    <row r="8270" spans="1:13" x14ac:dyDescent="0.25">
      <c r="A8270"/>
      <c r="B8270" s="1"/>
      <c r="C8270"/>
      <c r="D8270"/>
      <c r="E8270" s="76"/>
      <c r="F8270" s="76"/>
      <c r="G8270" s="2"/>
      <c r="H8270" s="77"/>
      <c r="J8270" s="79" t="str">
        <f>IF(IF(IF(_xlfn.MAXIFS($F$2:$F8269,$C$2:$C8269,$C8270,$B$2:$B8269,$B8270,$A$2:$A8269,$A8270)=0,"",$E8270-_xlfn.MAXIFS($F$2:$F8269,$C$2:$C8269,$C8270,$B$2:$B8269,$B8270,$A$2:$A8269,$A8270))&lt;0,0,IF(_xlfn.MAXIFS($F$2:$F8269,$C$2:$C8269,$C8270,$B$2:$B8269,$B8270,$A$2:$A8269,$A8270)=0,"",$E8270-_xlfn.MAXIFS($F$2:$F8269,$C$2:$C8269,$C8270,$B$2:$B8269,$B8270,$A$2:$A8269,$A8270)))&gt;0.25,"",IF(IF(_xlfn.MAXIFS($F$2:$F8269,$C$2:$C8269,$C8270,$B$2:$B8269,$B8270,$A$2:$A8269,$A8270)=0,"",$E8270-_xlfn.MAXIFS($F$2:$F8269,$C$2:$C8269,$C8270,$B$2:$B8269,$B8270,$A$2:$A8269,$A8270))&lt;0,0,IF(_xlfn.MAXIFS($F$2:$F8269,$C$2:$C8269,$C8270,$B$2:$B8269,$B8270,$A$2:$A8269,$A8270)=0,"",$E8270-_xlfn.MAXIFS($F$2:$F8269,$C$2:$C8269,$C8270,$B$2:$B8269,$B8270,$A$2:$A8269,$A8270))))</f>
        <v/>
      </c>
      <c r="K8270" s="6" t="str">
        <f t="shared" si="388"/>
        <v/>
      </c>
      <c r="L8270" s="6" t="str">
        <f t="shared" si="389"/>
        <v/>
      </c>
      <c r="M8270" s="6" t="str">
        <f t="shared" si="387"/>
        <v/>
      </c>
    </row>
    <row r="8271" spans="1:13" x14ac:dyDescent="0.25">
      <c r="A8271"/>
      <c r="B8271" s="1"/>
      <c r="C8271"/>
      <c r="D8271"/>
      <c r="E8271" s="76"/>
      <c r="F8271" s="76"/>
      <c r="G8271" s="2"/>
      <c r="H8271" s="77"/>
      <c r="J8271" s="79" t="str">
        <f>IF(IF(IF(_xlfn.MAXIFS($F$2:$F8270,$C$2:$C8270,$C8271,$B$2:$B8270,$B8271,$A$2:$A8270,$A8271)=0,"",$E8271-_xlfn.MAXIFS($F$2:$F8270,$C$2:$C8270,$C8271,$B$2:$B8270,$B8271,$A$2:$A8270,$A8271))&lt;0,0,IF(_xlfn.MAXIFS($F$2:$F8270,$C$2:$C8270,$C8271,$B$2:$B8270,$B8271,$A$2:$A8270,$A8271)=0,"",$E8271-_xlfn.MAXIFS($F$2:$F8270,$C$2:$C8270,$C8271,$B$2:$B8270,$B8271,$A$2:$A8270,$A8271)))&gt;0.25,"",IF(IF(_xlfn.MAXIFS($F$2:$F8270,$C$2:$C8270,$C8271,$B$2:$B8270,$B8271,$A$2:$A8270,$A8271)=0,"",$E8271-_xlfn.MAXIFS($F$2:$F8270,$C$2:$C8270,$C8271,$B$2:$B8270,$B8271,$A$2:$A8270,$A8271))&lt;0,0,IF(_xlfn.MAXIFS($F$2:$F8270,$C$2:$C8270,$C8271,$B$2:$B8270,$B8271,$A$2:$A8270,$A8271)=0,"",$E8271-_xlfn.MAXIFS($F$2:$F8270,$C$2:$C8270,$C8271,$B$2:$B8270,$B8271,$A$2:$A8270,$A8271))))</f>
        <v/>
      </c>
      <c r="K8271" s="6" t="str">
        <f t="shared" si="388"/>
        <v/>
      </c>
      <c r="L8271" s="6" t="str">
        <f t="shared" si="389"/>
        <v/>
      </c>
      <c r="M8271" s="6" t="str">
        <f t="shared" si="387"/>
        <v/>
      </c>
    </row>
    <row r="8272" spans="1:13" x14ac:dyDescent="0.25">
      <c r="A8272"/>
      <c r="B8272" s="1"/>
      <c r="C8272"/>
      <c r="D8272"/>
      <c r="E8272" s="76"/>
      <c r="F8272" s="76"/>
      <c r="G8272" s="2"/>
      <c r="H8272" s="77"/>
      <c r="J8272" s="79" t="str">
        <f>IF(IF(IF(_xlfn.MAXIFS($F$2:$F8271,$C$2:$C8271,$C8272,$B$2:$B8271,$B8272,$A$2:$A8271,$A8272)=0,"",$E8272-_xlfn.MAXIFS($F$2:$F8271,$C$2:$C8271,$C8272,$B$2:$B8271,$B8272,$A$2:$A8271,$A8272))&lt;0,0,IF(_xlfn.MAXIFS($F$2:$F8271,$C$2:$C8271,$C8272,$B$2:$B8271,$B8272,$A$2:$A8271,$A8272)=0,"",$E8272-_xlfn.MAXIFS($F$2:$F8271,$C$2:$C8271,$C8272,$B$2:$B8271,$B8272,$A$2:$A8271,$A8272)))&gt;0.25,"",IF(IF(_xlfn.MAXIFS($F$2:$F8271,$C$2:$C8271,$C8272,$B$2:$B8271,$B8272,$A$2:$A8271,$A8272)=0,"",$E8272-_xlfn.MAXIFS($F$2:$F8271,$C$2:$C8271,$C8272,$B$2:$B8271,$B8272,$A$2:$A8271,$A8272))&lt;0,0,IF(_xlfn.MAXIFS($F$2:$F8271,$C$2:$C8271,$C8272,$B$2:$B8271,$B8272,$A$2:$A8271,$A8272)=0,"",$E8272-_xlfn.MAXIFS($F$2:$F8271,$C$2:$C8271,$C8272,$B$2:$B8271,$B8272,$A$2:$A8271,$A8272))))</f>
        <v/>
      </c>
      <c r="K8272" s="6" t="str">
        <f t="shared" si="388"/>
        <v/>
      </c>
      <c r="L8272" s="6" t="str">
        <f t="shared" si="389"/>
        <v/>
      </c>
      <c r="M8272" s="6" t="str">
        <f t="shared" si="387"/>
        <v/>
      </c>
    </row>
    <row r="8273" spans="1:13" x14ac:dyDescent="0.25">
      <c r="A8273"/>
      <c r="B8273" s="1"/>
      <c r="C8273"/>
      <c r="D8273"/>
      <c r="E8273" s="76"/>
      <c r="F8273" s="76"/>
      <c r="G8273" s="2"/>
      <c r="H8273" s="77"/>
      <c r="J8273" s="79" t="str">
        <f>IF(IF(IF(_xlfn.MAXIFS($F$2:$F8272,$C$2:$C8272,$C8273,$B$2:$B8272,$B8273,$A$2:$A8272,$A8273)=0,"",$E8273-_xlfn.MAXIFS($F$2:$F8272,$C$2:$C8272,$C8273,$B$2:$B8272,$B8273,$A$2:$A8272,$A8273))&lt;0,0,IF(_xlfn.MAXIFS($F$2:$F8272,$C$2:$C8272,$C8273,$B$2:$B8272,$B8273,$A$2:$A8272,$A8273)=0,"",$E8273-_xlfn.MAXIFS($F$2:$F8272,$C$2:$C8272,$C8273,$B$2:$B8272,$B8273,$A$2:$A8272,$A8273)))&gt;0.25,"",IF(IF(_xlfn.MAXIFS($F$2:$F8272,$C$2:$C8272,$C8273,$B$2:$B8272,$B8273,$A$2:$A8272,$A8273)=0,"",$E8273-_xlfn.MAXIFS($F$2:$F8272,$C$2:$C8272,$C8273,$B$2:$B8272,$B8273,$A$2:$A8272,$A8273))&lt;0,0,IF(_xlfn.MAXIFS($F$2:$F8272,$C$2:$C8272,$C8273,$B$2:$B8272,$B8273,$A$2:$A8272,$A8273)=0,"",$E8273-_xlfn.MAXIFS($F$2:$F8272,$C$2:$C8272,$C8273,$B$2:$B8272,$B8273,$A$2:$A8272,$A8273))))</f>
        <v/>
      </c>
      <c r="K8273" s="6" t="str">
        <f t="shared" si="388"/>
        <v/>
      </c>
      <c r="L8273" s="6" t="str">
        <f t="shared" si="389"/>
        <v/>
      </c>
      <c r="M8273" s="6" t="str">
        <f t="shared" si="387"/>
        <v/>
      </c>
    </row>
    <row r="8274" spans="1:13" x14ac:dyDescent="0.25">
      <c r="A8274"/>
      <c r="B8274" s="1"/>
      <c r="C8274"/>
      <c r="D8274"/>
      <c r="E8274" s="76"/>
      <c r="F8274" s="76"/>
      <c r="G8274" s="2"/>
      <c r="H8274" s="77"/>
      <c r="J8274" s="79" t="str">
        <f>IF(IF(IF(_xlfn.MAXIFS($F$2:$F8273,$C$2:$C8273,$C8274,$B$2:$B8273,$B8274,$A$2:$A8273,$A8274)=0,"",$E8274-_xlfn.MAXIFS($F$2:$F8273,$C$2:$C8273,$C8274,$B$2:$B8273,$B8274,$A$2:$A8273,$A8274))&lt;0,0,IF(_xlfn.MAXIFS($F$2:$F8273,$C$2:$C8273,$C8274,$B$2:$B8273,$B8274,$A$2:$A8273,$A8274)=0,"",$E8274-_xlfn.MAXIFS($F$2:$F8273,$C$2:$C8273,$C8274,$B$2:$B8273,$B8274,$A$2:$A8273,$A8274)))&gt;0.25,"",IF(IF(_xlfn.MAXIFS($F$2:$F8273,$C$2:$C8273,$C8274,$B$2:$B8273,$B8274,$A$2:$A8273,$A8274)=0,"",$E8274-_xlfn.MAXIFS($F$2:$F8273,$C$2:$C8273,$C8274,$B$2:$B8273,$B8274,$A$2:$A8273,$A8274))&lt;0,0,IF(_xlfn.MAXIFS($F$2:$F8273,$C$2:$C8273,$C8274,$B$2:$B8273,$B8274,$A$2:$A8273,$A8274)=0,"",$E8274-_xlfn.MAXIFS($F$2:$F8273,$C$2:$C8273,$C8274,$B$2:$B8273,$B8274,$A$2:$A8273,$A8274))))</f>
        <v/>
      </c>
      <c r="K8274" s="6" t="str">
        <f t="shared" si="388"/>
        <v/>
      </c>
      <c r="L8274" s="6" t="str">
        <f t="shared" si="389"/>
        <v/>
      </c>
      <c r="M8274" s="6" t="str">
        <f t="shared" si="387"/>
        <v/>
      </c>
    </row>
    <row r="8275" spans="1:13" x14ac:dyDescent="0.25">
      <c r="A8275"/>
      <c r="B8275" s="1"/>
      <c r="C8275"/>
      <c r="D8275"/>
      <c r="E8275" s="76"/>
      <c r="F8275" s="76"/>
      <c r="G8275" s="2"/>
      <c r="H8275" s="77"/>
      <c r="J8275" s="79" t="str">
        <f>IF(IF(IF(_xlfn.MAXIFS($F$2:$F8274,$C$2:$C8274,$C8275,$B$2:$B8274,$B8275,$A$2:$A8274,$A8275)=0,"",$E8275-_xlfn.MAXIFS($F$2:$F8274,$C$2:$C8274,$C8275,$B$2:$B8274,$B8275,$A$2:$A8274,$A8275))&lt;0,0,IF(_xlfn.MAXIFS($F$2:$F8274,$C$2:$C8274,$C8275,$B$2:$B8274,$B8275,$A$2:$A8274,$A8275)=0,"",$E8275-_xlfn.MAXIFS($F$2:$F8274,$C$2:$C8274,$C8275,$B$2:$B8274,$B8275,$A$2:$A8274,$A8275)))&gt;0.25,"",IF(IF(_xlfn.MAXIFS($F$2:$F8274,$C$2:$C8274,$C8275,$B$2:$B8274,$B8275,$A$2:$A8274,$A8275)=0,"",$E8275-_xlfn.MAXIFS($F$2:$F8274,$C$2:$C8274,$C8275,$B$2:$B8274,$B8275,$A$2:$A8274,$A8275))&lt;0,0,IF(_xlfn.MAXIFS($F$2:$F8274,$C$2:$C8274,$C8275,$B$2:$B8274,$B8275,$A$2:$A8274,$A8275)=0,"",$E8275-_xlfn.MAXIFS($F$2:$F8274,$C$2:$C8274,$C8275,$B$2:$B8274,$B8275,$A$2:$A8274,$A8275))))</f>
        <v/>
      </c>
      <c r="K8275" s="6" t="str">
        <f t="shared" si="388"/>
        <v/>
      </c>
      <c r="L8275" s="6" t="str">
        <f t="shared" si="389"/>
        <v/>
      </c>
      <c r="M8275" s="6" t="str">
        <f t="shared" si="387"/>
        <v/>
      </c>
    </row>
    <row r="8276" spans="1:13" x14ac:dyDescent="0.25">
      <c r="A8276"/>
      <c r="B8276" s="1"/>
      <c r="C8276"/>
      <c r="D8276"/>
      <c r="E8276" s="76"/>
      <c r="F8276" s="76"/>
      <c r="G8276" s="2"/>
      <c r="H8276" s="77"/>
      <c r="J8276" s="79" t="str">
        <f>IF(IF(IF(_xlfn.MAXIFS($F$2:$F8275,$C$2:$C8275,$C8276,$B$2:$B8275,$B8276,$A$2:$A8275,$A8276)=0,"",$E8276-_xlfn.MAXIFS($F$2:$F8275,$C$2:$C8275,$C8276,$B$2:$B8275,$B8276,$A$2:$A8275,$A8276))&lt;0,0,IF(_xlfn.MAXIFS($F$2:$F8275,$C$2:$C8275,$C8276,$B$2:$B8275,$B8276,$A$2:$A8275,$A8276)=0,"",$E8276-_xlfn.MAXIFS($F$2:$F8275,$C$2:$C8275,$C8276,$B$2:$B8275,$B8276,$A$2:$A8275,$A8276)))&gt;0.25,"",IF(IF(_xlfn.MAXIFS($F$2:$F8275,$C$2:$C8275,$C8276,$B$2:$B8275,$B8276,$A$2:$A8275,$A8276)=0,"",$E8276-_xlfn.MAXIFS($F$2:$F8275,$C$2:$C8275,$C8276,$B$2:$B8275,$B8276,$A$2:$A8275,$A8276))&lt;0,0,IF(_xlfn.MAXIFS($F$2:$F8275,$C$2:$C8275,$C8276,$B$2:$B8275,$B8276,$A$2:$A8275,$A8276)=0,"",$E8276-_xlfn.MAXIFS($F$2:$F8275,$C$2:$C8275,$C8276,$B$2:$B8275,$B8276,$A$2:$A8275,$A8276))))</f>
        <v/>
      </c>
      <c r="K8276" s="6" t="str">
        <f t="shared" si="388"/>
        <v/>
      </c>
      <c r="L8276" s="6" t="str">
        <f t="shared" si="389"/>
        <v/>
      </c>
      <c r="M8276" s="6" t="str">
        <f t="shared" si="387"/>
        <v/>
      </c>
    </row>
    <row r="8277" spans="1:13" x14ac:dyDescent="0.25">
      <c r="A8277"/>
      <c r="B8277" s="1"/>
      <c r="C8277"/>
      <c r="D8277"/>
      <c r="E8277" s="76"/>
      <c r="F8277" s="76"/>
      <c r="G8277" s="2"/>
      <c r="H8277" s="77"/>
      <c r="J8277" s="79" t="str">
        <f>IF(IF(IF(_xlfn.MAXIFS($F$2:$F8276,$C$2:$C8276,$C8277,$B$2:$B8276,$B8277,$A$2:$A8276,$A8277)=0,"",$E8277-_xlfn.MAXIFS($F$2:$F8276,$C$2:$C8276,$C8277,$B$2:$B8276,$B8277,$A$2:$A8276,$A8277))&lt;0,0,IF(_xlfn.MAXIFS($F$2:$F8276,$C$2:$C8276,$C8277,$B$2:$B8276,$B8277,$A$2:$A8276,$A8277)=0,"",$E8277-_xlfn.MAXIFS($F$2:$F8276,$C$2:$C8276,$C8277,$B$2:$B8276,$B8277,$A$2:$A8276,$A8277)))&gt;0.25,"",IF(IF(_xlfn.MAXIFS($F$2:$F8276,$C$2:$C8276,$C8277,$B$2:$B8276,$B8277,$A$2:$A8276,$A8277)=0,"",$E8277-_xlfn.MAXIFS($F$2:$F8276,$C$2:$C8276,$C8277,$B$2:$B8276,$B8277,$A$2:$A8276,$A8277))&lt;0,0,IF(_xlfn.MAXIFS($F$2:$F8276,$C$2:$C8276,$C8277,$B$2:$B8276,$B8277,$A$2:$A8276,$A8277)=0,"",$E8277-_xlfn.MAXIFS($F$2:$F8276,$C$2:$C8276,$C8277,$B$2:$B8276,$B8277,$A$2:$A8276,$A8277))))</f>
        <v/>
      </c>
      <c r="K8277" s="6" t="str">
        <f t="shared" si="388"/>
        <v/>
      </c>
      <c r="L8277" s="6" t="str">
        <f t="shared" si="389"/>
        <v/>
      </c>
      <c r="M8277" s="6" t="str">
        <f t="shared" si="387"/>
        <v/>
      </c>
    </row>
    <row r="8278" spans="1:13" x14ac:dyDescent="0.25">
      <c r="A8278"/>
      <c r="B8278" s="1"/>
      <c r="C8278"/>
      <c r="D8278"/>
      <c r="E8278" s="76"/>
      <c r="F8278" s="76"/>
      <c r="G8278" s="2"/>
      <c r="H8278" s="77"/>
      <c r="J8278" s="79" t="str">
        <f>IF(IF(IF(_xlfn.MAXIFS($F$2:$F8277,$C$2:$C8277,$C8278,$B$2:$B8277,$B8278,$A$2:$A8277,$A8278)=0,"",$E8278-_xlfn.MAXIFS($F$2:$F8277,$C$2:$C8277,$C8278,$B$2:$B8277,$B8278,$A$2:$A8277,$A8278))&lt;0,0,IF(_xlfn.MAXIFS($F$2:$F8277,$C$2:$C8277,$C8278,$B$2:$B8277,$B8278,$A$2:$A8277,$A8278)=0,"",$E8278-_xlfn.MAXIFS($F$2:$F8277,$C$2:$C8277,$C8278,$B$2:$B8277,$B8278,$A$2:$A8277,$A8278)))&gt;0.25,"",IF(IF(_xlfn.MAXIFS($F$2:$F8277,$C$2:$C8277,$C8278,$B$2:$B8277,$B8278,$A$2:$A8277,$A8278)=0,"",$E8278-_xlfn.MAXIFS($F$2:$F8277,$C$2:$C8277,$C8278,$B$2:$B8277,$B8278,$A$2:$A8277,$A8278))&lt;0,0,IF(_xlfn.MAXIFS($F$2:$F8277,$C$2:$C8277,$C8278,$B$2:$B8277,$B8278,$A$2:$A8277,$A8278)=0,"",$E8278-_xlfn.MAXIFS($F$2:$F8277,$C$2:$C8277,$C8278,$B$2:$B8277,$B8278,$A$2:$A8277,$A8278))))</f>
        <v/>
      </c>
      <c r="K8278" s="6" t="str">
        <f t="shared" si="388"/>
        <v/>
      </c>
      <c r="L8278" s="6" t="str">
        <f t="shared" si="389"/>
        <v/>
      </c>
      <c r="M8278" s="6" t="str">
        <f t="shared" si="387"/>
        <v/>
      </c>
    </row>
    <row r="8279" spans="1:13" x14ac:dyDescent="0.25">
      <c r="A8279"/>
      <c r="B8279" s="1"/>
      <c r="C8279"/>
      <c r="D8279"/>
      <c r="E8279" s="76"/>
      <c r="F8279" s="76"/>
      <c r="G8279" s="2"/>
      <c r="H8279" s="77"/>
      <c r="J8279" s="79" t="str">
        <f>IF(IF(IF(_xlfn.MAXIFS($F$2:$F8278,$C$2:$C8278,$C8279,$B$2:$B8278,$B8279,$A$2:$A8278,$A8279)=0,"",$E8279-_xlfn.MAXIFS($F$2:$F8278,$C$2:$C8278,$C8279,$B$2:$B8278,$B8279,$A$2:$A8278,$A8279))&lt;0,0,IF(_xlfn.MAXIFS($F$2:$F8278,$C$2:$C8278,$C8279,$B$2:$B8278,$B8279,$A$2:$A8278,$A8279)=0,"",$E8279-_xlfn.MAXIFS($F$2:$F8278,$C$2:$C8278,$C8279,$B$2:$B8278,$B8279,$A$2:$A8278,$A8279)))&gt;0.25,"",IF(IF(_xlfn.MAXIFS($F$2:$F8278,$C$2:$C8278,$C8279,$B$2:$B8278,$B8279,$A$2:$A8278,$A8279)=0,"",$E8279-_xlfn.MAXIFS($F$2:$F8278,$C$2:$C8278,$C8279,$B$2:$B8278,$B8279,$A$2:$A8278,$A8279))&lt;0,0,IF(_xlfn.MAXIFS($F$2:$F8278,$C$2:$C8278,$C8279,$B$2:$B8278,$B8279,$A$2:$A8278,$A8279)=0,"",$E8279-_xlfn.MAXIFS($F$2:$F8278,$C$2:$C8278,$C8279,$B$2:$B8278,$B8279,$A$2:$A8278,$A8279))))</f>
        <v/>
      </c>
      <c r="K8279" s="6" t="str">
        <f t="shared" si="388"/>
        <v/>
      </c>
      <c r="L8279" s="6" t="str">
        <f t="shared" si="389"/>
        <v/>
      </c>
      <c r="M8279" s="6" t="str">
        <f t="shared" si="387"/>
        <v/>
      </c>
    </row>
    <row r="8280" spans="1:13" x14ac:dyDescent="0.25">
      <c r="A8280"/>
      <c r="B8280" s="1"/>
      <c r="C8280"/>
      <c r="D8280"/>
      <c r="E8280" s="76"/>
      <c r="F8280" s="76"/>
      <c r="G8280" s="2"/>
      <c r="H8280" s="77"/>
      <c r="J8280" s="79" t="str">
        <f>IF(IF(IF(_xlfn.MAXIFS($F$2:$F8279,$C$2:$C8279,$C8280,$B$2:$B8279,$B8280,$A$2:$A8279,$A8280)=0,"",$E8280-_xlfn.MAXIFS($F$2:$F8279,$C$2:$C8279,$C8280,$B$2:$B8279,$B8280,$A$2:$A8279,$A8280))&lt;0,0,IF(_xlfn.MAXIFS($F$2:$F8279,$C$2:$C8279,$C8280,$B$2:$B8279,$B8280,$A$2:$A8279,$A8280)=0,"",$E8280-_xlfn.MAXIFS($F$2:$F8279,$C$2:$C8279,$C8280,$B$2:$B8279,$B8280,$A$2:$A8279,$A8280)))&gt;0.25,"",IF(IF(_xlfn.MAXIFS($F$2:$F8279,$C$2:$C8279,$C8280,$B$2:$B8279,$B8280,$A$2:$A8279,$A8280)=0,"",$E8280-_xlfn.MAXIFS($F$2:$F8279,$C$2:$C8279,$C8280,$B$2:$B8279,$B8280,$A$2:$A8279,$A8280))&lt;0,0,IF(_xlfn.MAXIFS($F$2:$F8279,$C$2:$C8279,$C8280,$B$2:$B8279,$B8280,$A$2:$A8279,$A8280)=0,"",$E8280-_xlfn.MAXIFS($F$2:$F8279,$C$2:$C8279,$C8280,$B$2:$B8279,$B8280,$A$2:$A8279,$A8280))))</f>
        <v/>
      </c>
      <c r="K8280" s="6" t="str">
        <f t="shared" si="388"/>
        <v/>
      </c>
      <c r="L8280" s="6" t="str">
        <f t="shared" si="389"/>
        <v/>
      </c>
      <c r="M8280" s="6" t="str">
        <f t="shared" si="387"/>
        <v/>
      </c>
    </row>
    <row r="8281" spans="1:13" x14ac:dyDescent="0.25">
      <c r="A8281"/>
      <c r="B8281" s="1"/>
      <c r="C8281"/>
      <c r="D8281"/>
      <c r="E8281" s="76"/>
      <c r="F8281" s="76"/>
      <c r="G8281" s="2"/>
      <c r="H8281" s="77"/>
      <c r="J8281" s="79" t="str">
        <f>IF(IF(IF(_xlfn.MAXIFS($F$2:$F8280,$C$2:$C8280,$C8281,$B$2:$B8280,$B8281,$A$2:$A8280,$A8281)=0,"",$E8281-_xlfn.MAXIFS($F$2:$F8280,$C$2:$C8280,$C8281,$B$2:$B8280,$B8281,$A$2:$A8280,$A8281))&lt;0,0,IF(_xlfn.MAXIFS($F$2:$F8280,$C$2:$C8280,$C8281,$B$2:$B8280,$B8281,$A$2:$A8280,$A8281)=0,"",$E8281-_xlfn.MAXIFS($F$2:$F8280,$C$2:$C8280,$C8281,$B$2:$B8280,$B8281,$A$2:$A8280,$A8281)))&gt;0.25,"",IF(IF(_xlfn.MAXIFS($F$2:$F8280,$C$2:$C8280,$C8281,$B$2:$B8280,$B8281,$A$2:$A8280,$A8281)=0,"",$E8281-_xlfn.MAXIFS($F$2:$F8280,$C$2:$C8280,$C8281,$B$2:$B8280,$B8281,$A$2:$A8280,$A8281))&lt;0,0,IF(_xlfn.MAXIFS($F$2:$F8280,$C$2:$C8280,$C8281,$B$2:$B8280,$B8281,$A$2:$A8280,$A8281)=0,"",$E8281-_xlfn.MAXIFS($F$2:$F8280,$C$2:$C8280,$C8281,$B$2:$B8280,$B8281,$A$2:$A8280,$A8281))))</f>
        <v/>
      </c>
      <c r="K8281" s="6" t="str">
        <f t="shared" si="388"/>
        <v/>
      </c>
      <c r="L8281" s="6" t="str">
        <f t="shared" si="389"/>
        <v/>
      </c>
      <c r="M8281" s="6" t="str">
        <f t="shared" si="387"/>
        <v/>
      </c>
    </row>
    <row r="8282" spans="1:13" x14ac:dyDescent="0.25">
      <c r="A8282"/>
      <c r="B8282" s="1"/>
      <c r="C8282"/>
      <c r="D8282"/>
      <c r="E8282" s="76"/>
      <c r="F8282" s="76"/>
      <c r="G8282" s="2"/>
      <c r="H8282" s="77"/>
      <c r="J8282" s="79" t="str">
        <f>IF(IF(IF(_xlfn.MAXIFS($F$2:$F8281,$C$2:$C8281,$C8282,$B$2:$B8281,$B8282,$A$2:$A8281,$A8282)=0,"",$E8282-_xlfn.MAXIFS($F$2:$F8281,$C$2:$C8281,$C8282,$B$2:$B8281,$B8282,$A$2:$A8281,$A8282))&lt;0,0,IF(_xlfn.MAXIFS($F$2:$F8281,$C$2:$C8281,$C8282,$B$2:$B8281,$B8282,$A$2:$A8281,$A8282)=0,"",$E8282-_xlfn.MAXIFS($F$2:$F8281,$C$2:$C8281,$C8282,$B$2:$B8281,$B8282,$A$2:$A8281,$A8282)))&gt;0.25,"",IF(IF(_xlfn.MAXIFS($F$2:$F8281,$C$2:$C8281,$C8282,$B$2:$B8281,$B8282,$A$2:$A8281,$A8282)=0,"",$E8282-_xlfn.MAXIFS($F$2:$F8281,$C$2:$C8281,$C8282,$B$2:$B8281,$B8282,$A$2:$A8281,$A8282))&lt;0,0,IF(_xlfn.MAXIFS($F$2:$F8281,$C$2:$C8281,$C8282,$B$2:$B8281,$B8282,$A$2:$A8281,$A8282)=0,"",$E8282-_xlfn.MAXIFS($F$2:$F8281,$C$2:$C8281,$C8282,$B$2:$B8281,$B8282,$A$2:$A8281,$A8282))))</f>
        <v/>
      </c>
      <c r="K8282" s="6" t="str">
        <f t="shared" si="388"/>
        <v/>
      </c>
      <c r="L8282" s="6" t="str">
        <f t="shared" si="389"/>
        <v/>
      </c>
      <c r="M8282" s="6" t="str">
        <f t="shared" si="387"/>
        <v/>
      </c>
    </row>
    <row r="8283" spans="1:13" x14ac:dyDescent="0.25">
      <c r="A8283"/>
      <c r="B8283" s="1"/>
      <c r="C8283"/>
      <c r="D8283"/>
      <c r="E8283" s="76"/>
      <c r="F8283" s="76"/>
      <c r="G8283" s="2"/>
      <c r="H8283" s="77"/>
      <c r="J8283" s="79" t="str">
        <f>IF(IF(IF(_xlfn.MAXIFS($F$2:$F8282,$C$2:$C8282,$C8283,$B$2:$B8282,$B8283,$A$2:$A8282,$A8283)=0,"",$E8283-_xlfn.MAXIFS($F$2:$F8282,$C$2:$C8282,$C8283,$B$2:$B8282,$B8283,$A$2:$A8282,$A8283))&lt;0,0,IF(_xlfn.MAXIFS($F$2:$F8282,$C$2:$C8282,$C8283,$B$2:$B8282,$B8283,$A$2:$A8282,$A8283)=0,"",$E8283-_xlfn.MAXIFS($F$2:$F8282,$C$2:$C8282,$C8283,$B$2:$B8282,$B8283,$A$2:$A8282,$A8283)))&gt;0.25,"",IF(IF(_xlfn.MAXIFS($F$2:$F8282,$C$2:$C8282,$C8283,$B$2:$B8282,$B8283,$A$2:$A8282,$A8283)=0,"",$E8283-_xlfn.MAXIFS($F$2:$F8282,$C$2:$C8282,$C8283,$B$2:$B8282,$B8283,$A$2:$A8282,$A8283))&lt;0,0,IF(_xlfn.MAXIFS($F$2:$F8282,$C$2:$C8282,$C8283,$B$2:$B8282,$B8283,$A$2:$A8282,$A8283)=0,"",$E8283-_xlfn.MAXIFS($F$2:$F8282,$C$2:$C8282,$C8283,$B$2:$B8282,$B8283,$A$2:$A8282,$A8283))))</f>
        <v/>
      </c>
      <c r="K8283" s="6" t="str">
        <f t="shared" si="388"/>
        <v/>
      </c>
      <c r="L8283" s="6" t="str">
        <f t="shared" si="389"/>
        <v/>
      </c>
      <c r="M8283" s="6" t="str">
        <f t="shared" si="387"/>
        <v/>
      </c>
    </row>
    <row r="8284" spans="1:13" x14ac:dyDescent="0.25">
      <c r="A8284"/>
      <c r="B8284" s="1"/>
      <c r="C8284"/>
      <c r="D8284"/>
      <c r="E8284" s="76"/>
      <c r="F8284" s="76"/>
      <c r="G8284" s="2"/>
      <c r="H8284" s="77"/>
      <c r="J8284" s="79" t="str">
        <f>IF(IF(IF(_xlfn.MAXIFS($F$2:$F8283,$C$2:$C8283,$C8284,$B$2:$B8283,$B8284,$A$2:$A8283,$A8284)=0,"",$E8284-_xlfn.MAXIFS($F$2:$F8283,$C$2:$C8283,$C8284,$B$2:$B8283,$B8284,$A$2:$A8283,$A8284))&lt;0,0,IF(_xlfn.MAXIFS($F$2:$F8283,$C$2:$C8283,$C8284,$B$2:$B8283,$B8284,$A$2:$A8283,$A8284)=0,"",$E8284-_xlfn.MAXIFS($F$2:$F8283,$C$2:$C8283,$C8284,$B$2:$B8283,$B8284,$A$2:$A8283,$A8284)))&gt;0.25,"",IF(IF(_xlfn.MAXIFS($F$2:$F8283,$C$2:$C8283,$C8284,$B$2:$B8283,$B8284,$A$2:$A8283,$A8284)=0,"",$E8284-_xlfn.MAXIFS($F$2:$F8283,$C$2:$C8283,$C8284,$B$2:$B8283,$B8284,$A$2:$A8283,$A8284))&lt;0,0,IF(_xlfn.MAXIFS($F$2:$F8283,$C$2:$C8283,$C8284,$B$2:$B8283,$B8284,$A$2:$A8283,$A8284)=0,"",$E8284-_xlfn.MAXIFS($F$2:$F8283,$C$2:$C8283,$C8284,$B$2:$B8283,$B8284,$A$2:$A8283,$A8284))))</f>
        <v/>
      </c>
      <c r="K8284" s="6" t="str">
        <f t="shared" si="388"/>
        <v/>
      </c>
      <c r="L8284" s="6" t="str">
        <f t="shared" si="389"/>
        <v/>
      </c>
      <c r="M8284" s="6" t="str">
        <f t="shared" si="387"/>
        <v/>
      </c>
    </row>
    <row r="8285" spans="1:13" x14ac:dyDescent="0.25">
      <c r="A8285"/>
      <c r="B8285" s="1"/>
      <c r="C8285"/>
      <c r="D8285"/>
      <c r="E8285" s="76"/>
      <c r="F8285" s="76"/>
      <c r="G8285" s="2"/>
      <c r="H8285" s="77"/>
      <c r="J8285" s="79" t="str">
        <f>IF(IF(IF(_xlfn.MAXIFS($F$2:$F8284,$C$2:$C8284,$C8285,$B$2:$B8284,$B8285,$A$2:$A8284,$A8285)=0,"",$E8285-_xlfn.MAXIFS($F$2:$F8284,$C$2:$C8284,$C8285,$B$2:$B8284,$B8285,$A$2:$A8284,$A8285))&lt;0,0,IF(_xlfn.MAXIFS($F$2:$F8284,$C$2:$C8284,$C8285,$B$2:$B8284,$B8285,$A$2:$A8284,$A8285)=0,"",$E8285-_xlfn.MAXIFS($F$2:$F8284,$C$2:$C8284,$C8285,$B$2:$B8284,$B8285,$A$2:$A8284,$A8285)))&gt;0.25,"",IF(IF(_xlfn.MAXIFS($F$2:$F8284,$C$2:$C8284,$C8285,$B$2:$B8284,$B8285,$A$2:$A8284,$A8285)=0,"",$E8285-_xlfn.MAXIFS($F$2:$F8284,$C$2:$C8284,$C8285,$B$2:$B8284,$B8285,$A$2:$A8284,$A8285))&lt;0,0,IF(_xlfn.MAXIFS($F$2:$F8284,$C$2:$C8284,$C8285,$B$2:$B8284,$B8285,$A$2:$A8284,$A8285)=0,"",$E8285-_xlfn.MAXIFS($F$2:$F8284,$C$2:$C8284,$C8285,$B$2:$B8284,$B8285,$A$2:$A8284,$A8285))))</f>
        <v/>
      </c>
      <c r="K8285" s="6" t="str">
        <f t="shared" si="388"/>
        <v/>
      </c>
      <c r="L8285" s="6" t="str">
        <f t="shared" si="389"/>
        <v/>
      </c>
      <c r="M8285" s="6" t="str">
        <f t="shared" si="387"/>
        <v/>
      </c>
    </row>
    <row r="8286" spans="1:13" x14ac:dyDescent="0.25">
      <c r="A8286"/>
      <c r="B8286" s="1"/>
      <c r="C8286"/>
      <c r="D8286"/>
      <c r="E8286" s="76"/>
      <c r="F8286" s="76"/>
      <c r="G8286" s="2"/>
      <c r="H8286" s="77"/>
      <c r="J8286" s="79" t="str">
        <f>IF(IF(IF(_xlfn.MAXIFS($F$2:$F8285,$C$2:$C8285,$C8286,$B$2:$B8285,$B8286,$A$2:$A8285,$A8286)=0,"",$E8286-_xlfn.MAXIFS($F$2:$F8285,$C$2:$C8285,$C8286,$B$2:$B8285,$B8286,$A$2:$A8285,$A8286))&lt;0,0,IF(_xlfn.MAXIFS($F$2:$F8285,$C$2:$C8285,$C8286,$B$2:$B8285,$B8286,$A$2:$A8285,$A8286)=0,"",$E8286-_xlfn.MAXIFS($F$2:$F8285,$C$2:$C8285,$C8286,$B$2:$B8285,$B8286,$A$2:$A8285,$A8286)))&gt;0.25,"",IF(IF(_xlfn.MAXIFS($F$2:$F8285,$C$2:$C8285,$C8286,$B$2:$B8285,$B8286,$A$2:$A8285,$A8286)=0,"",$E8286-_xlfn.MAXIFS($F$2:$F8285,$C$2:$C8285,$C8286,$B$2:$B8285,$B8286,$A$2:$A8285,$A8286))&lt;0,0,IF(_xlfn.MAXIFS($F$2:$F8285,$C$2:$C8285,$C8286,$B$2:$B8285,$B8286,$A$2:$A8285,$A8286)=0,"",$E8286-_xlfn.MAXIFS($F$2:$F8285,$C$2:$C8285,$C8286,$B$2:$B8285,$B8286,$A$2:$A8285,$A8286))))</f>
        <v/>
      </c>
      <c r="K8286" s="6" t="str">
        <f t="shared" si="388"/>
        <v/>
      </c>
      <c r="L8286" s="6" t="str">
        <f t="shared" si="389"/>
        <v/>
      </c>
      <c r="M8286" s="6" t="str">
        <f t="shared" si="387"/>
        <v/>
      </c>
    </row>
    <row r="8287" spans="1:13" x14ac:dyDescent="0.25">
      <c r="A8287"/>
      <c r="B8287" s="1"/>
      <c r="C8287"/>
      <c r="D8287"/>
      <c r="E8287" s="76"/>
      <c r="F8287" s="76"/>
      <c r="G8287" s="2"/>
      <c r="H8287" s="77"/>
      <c r="J8287" s="79" t="str">
        <f>IF(IF(IF(_xlfn.MAXIFS($F$2:$F8286,$C$2:$C8286,$C8287,$B$2:$B8286,$B8287,$A$2:$A8286,$A8287)=0,"",$E8287-_xlfn.MAXIFS($F$2:$F8286,$C$2:$C8286,$C8287,$B$2:$B8286,$B8287,$A$2:$A8286,$A8287))&lt;0,0,IF(_xlfn.MAXIFS($F$2:$F8286,$C$2:$C8286,$C8287,$B$2:$B8286,$B8287,$A$2:$A8286,$A8287)=0,"",$E8287-_xlfn.MAXIFS($F$2:$F8286,$C$2:$C8286,$C8287,$B$2:$B8286,$B8287,$A$2:$A8286,$A8287)))&gt;0.25,"",IF(IF(_xlfn.MAXIFS($F$2:$F8286,$C$2:$C8286,$C8287,$B$2:$B8286,$B8287,$A$2:$A8286,$A8287)=0,"",$E8287-_xlfn.MAXIFS($F$2:$F8286,$C$2:$C8286,$C8287,$B$2:$B8286,$B8287,$A$2:$A8286,$A8287))&lt;0,0,IF(_xlfn.MAXIFS($F$2:$F8286,$C$2:$C8286,$C8287,$B$2:$B8286,$B8287,$A$2:$A8286,$A8287)=0,"",$E8287-_xlfn.MAXIFS($F$2:$F8286,$C$2:$C8286,$C8287,$B$2:$B8286,$B8287,$A$2:$A8286,$A8287))))</f>
        <v/>
      </c>
      <c r="K8287" s="6" t="str">
        <f t="shared" si="388"/>
        <v/>
      </c>
      <c r="L8287" s="6" t="str">
        <f t="shared" si="389"/>
        <v/>
      </c>
      <c r="M8287" s="6" t="str">
        <f t="shared" si="387"/>
        <v/>
      </c>
    </row>
    <row r="8288" spans="1:13" x14ac:dyDescent="0.25">
      <c r="A8288"/>
      <c r="B8288" s="1"/>
      <c r="C8288"/>
      <c r="D8288"/>
      <c r="E8288" s="76"/>
      <c r="F8288" s="76"/>
      <c r="G8288" s="2"/>
      <c r="H8288" s="77"/>
      <c r="J8288" s="79" t="str">
        <f>IF(IF(IF(_xlfn.MAXIFS($F$2:$F8287,$C$2:$C8287,$C8288,$B$2:$B8287,$B8288,$A$2:$A8287,$A8288)=0,"",$E8288-_xlfn.MAXIFS($F$2:$F8287,$C$2:$C8287,$C8288,$B$2:$B8287,$B8288,$A$2:$A8287,$A8288))&lt;0,0,IF(_xlfn.MAXIFS($F$2:$F8287,$C$2:$C8287,$C8288,$B$2:$B8287,$B8288,$A$2:$A8287,$A8288)=0,"",$E8288-_xlfn.MAXIFS($F$2:$F8287,$C$2:$C8287,$C8288,$B$2:$B8287,$B8288,$A$2:$A8287,$A8288)))&gt;0.25,"",IF(IF(_xlfn.MAXIFS($F$2:$F8287,$C$2:$C8287,$C8288,$B$2:$B8287,$B8288,$A$2:$A8287,$A8288)=0,"",$E8288-_xlfn.MAXIFS($F$2:$F8287,$C$2:$C8287,$C8288,$B$2:$B8287,$B8288,$A$2:$A8287,$A8288))&lt;0,0,IF(_xlfn.MAXIFS($F$2:$F8287,$C$2:$C8287,$C8288,$B$2:$B8287,$B8288,$A$2:$A8287,$A8288)=0,"",$E8288-_xlfn.MAXIFS($F$2:$F8287,$C$2:$C8287,$C8288,$B$2:$B8287,$B8288,$A$2:$A8287,$A8288))))</f>
        <v/>
      </c>
      <c r="K8288" s="6" t="str">
        <f t="shared" si="388"/>
        <v/>
      </c>
      <c r="L8288" s="6" t="str">
        <f t="shared" si="389"/>
        <v/>
      </c>
      <c r="M8288" s="6" t="str">
        <f t="shared" si="387"/>
        <v/>
      </c>
    </row>
    <row r="8289" spans="1:13" x14ac:dyDescent="0.25">
      <c r="A8289"/>
      <c r="B8289" s="1"/>
      <c r="C8289"/>
      <c r="D8289"/>
      <c r="E8289" s="76"/>
      <c r="F8289" s="76"/>
      <c r="G8289" s="2"/>
      <c r="H8289" s="77"/>
      <c r="J8289" s="79" t="str">
        <f>IF(IF(IF(_xlfn.MAXIFS($F$2:$F8288,$C$2:$C8288,$C8289,$B$2:$B8288,$B8289,$A$2:$A8288,$A8289)=0,"",$E8289-_xlfn.MAXIFS($F$2:$F8288,$C$2:$C8288,$C8289,$B$2:$B8288,$B8289,$A$2:$A8288,$A8289))&lt;0,0,IF(_xlfn.MAXIFS($F$2:$F8288,$C$2:$C8288,$C8289,$B$2:$B8288,$B8289,$A$2:$A8288,$A8289)=0,"",$E8289-_xlfn.MAXIFS($F$2:$F8288,$C$2:$C8288,$C8289,$B$2:$B8288,$B8289,$A$2:$A8288,$A8289)))&gt;0.25,"",IF(IF(_xlfn.MAXIFS($F$2:$F8288,$C$2:$C8288,$C8289,$B$2:$B8288,$B8289,$A$2:$A8288,$A8289)=0,"",$E8289-_xlfn.MAXIFS($F$2:$F8288,$C$2:$C8288,$C8289,$B$2:$B8288,$B8289,$A$2:$A8288,$A8289))&lt;0,0,IF(_xlfn.MAXIFS($F$2:$F8288,$C$2:$C8288,$C8289,$B$2:$B8288,$B8289,$A$2:$A8288,$A8289)=0,"",$E8289-_xlfn.MAXIFS($F$2:$F8288,$C$2:$C8288,$C8289,$B$2:$B8288,$B8289,$A$2:$A8288,$A8289))))</f>
        <v/>
      </c>
      <c r="K8289" s="6" t="str">
        <f t="shared" si="388"/>
        <v/>
      </c>
      <c r="L8289" s="6" t="str">
        <f t="shared" si="389"/>
        <v/>
      </c>
      <c r="M8289" s="6" t="str">
        <f t="shared" si="387"/>
        <v/>
      </c>
    </row>
    <row r="8290" spans="1:13" x14ac:dyDescent="0.25">
      <c r="A8290"/>
      <c r="B8290" s="1"/>
      <c r="C8290"/>
      <c r="D8290"/>
      <c r="E8290" s="76"/>
      <c r="F8290" s="76"/>
      <c r="G8290" s="2"/>
      <c r="H8290" s="77"/>
      <c r="J8290" s="79" t="str">
        <f>IF(IF(IF(_xlfn.MAXIFS($F$2:$F8289,$C$2:$C8289,$C8290,$B$2:$B8289,$B8290,$A$2:$A8289,$A8290)=0,"",$E8290-_xlfn.MAXIFS($F$2:$F8289,$C$2:$C8289,$C8290,$B$2:$B8289,$B8290,$A$2:$A8289,$A8290))&lt;0,0,IF(_xlfn.MAXIFS($F$2:$F8289,$C$2:$C8289,$C8290,$B$2:$B8289,$B8290,$A$2:$A8289,$A8290)=0,"",$E8290-_xlfn.MAXIFS($F$2:$F8289,$C$2:$C8289,$C8290,$B$2:$B8289,$B8290,$A$2:$A8289,$A8290)))&gt;0.25,"",IF(IF(_xlfn.MAXIFS($F$2:$F8289,$C$2:$C8289,$C8290,$B$2:$B8289,$B8290,$A$2:$A8289,$A8290)=0,"",$E8290-_xlfn.MAXIFS($F$2:$F8289,$C$2:$C8289,$C8290,$B$2:$B8289,$B8290,$A$2:$A8289,$A8290))&lt;0,0,IF(_xlfn.MAXIFS($F$2:$F8289,$C$2:$C8289,$C8290,$B$2:$B8289,$B8290,$A$2:$A8289,$A8290)=0,"",$E8290-_xlfn.MAXIFS($F$2:$F8289,$C$2:$C8289,$C8290,$B$2:$B8289,$B8290,$A$2:$A8289,$A8290))))</f>
        <v/>
      </c>
      <c r="K8290" s="6" t="str">
        <f t="shared" si="388"/>
        <v/>
      </c>
      <c r="L8290" s="6" t="str">
        <f t="shared" si="389"/>
        <v/>
      </c>
      <c r="M8290" s="6" t="str">
        <f t="shared" si="387"/>
        <v/>
      </c>
    </row>
    <row r="8291" spans="1:13" x14ac:dyDescent="0.25">
      <c r="A8291"/>
      <c r="B8291" s="1"/>
      <c r="C8291"/>
      <c r="D8291"/>
      <c r="E8291" s="76"/>
      <c r="F8291" s="76"/>
      <c r="G8291" s="2"/>
      <c r="H8291" s="77"/>
      <c r="J8291" s="79" t="str">
        <f>IF(IF(IF(_xlfn.MAXIFS($F$2:$F8290,$C$2:$C8290,$C8291,$B$2:$B8290,$B8291,$A$2:$A8290,$A8291)=0,"",$E8291-_xlfn.MAXIFS($F$2:$F8290,$C$2:$C8290,$C8291,$B$2:$B8290,$B8291,$A$2:$A8290,$A8291))&lt;0,0,IF(_xlfn.MAXIFS($F$2:$F8290,$C$2:$C8290,$C8291,$B$2:$B8290,$B8291,$A$2:$A8290,$A8291)=0,"",$E8291-_xlfn.MAXIFS($F$2:$F8290,$C$2:$C8290,$C8291,$B$2:$B8290,$B8291,$A$2:$A8290,$A8291)))&gt;0.25,"",IF(IF(_xlfn.MAXIFS($F$2:$F8290,$C$2:$C8290,$C8291,$B$2:$B8290,$B8291,$A$2:$A8290,$A8291)=0,"",$E8291-_xlfn.MAXIFS($F$2:$F8290,$C$2:$C8290,$C8291,$B$2:$B8290,$B8291,$A$2:$A8290,$A8291))&lt;0,0,IF(_xlfn.MAXIFS($F$2:$F8290,$C$2:$C8290,$C8291,$B$2:$B8290,$B8291,$A$2:$A8290,$A8291)=0,"",$E8291-_xlfn.MAXIFS($F$2:$F8290,$C$2:$C8290,$C8291,$B$2:$B8290,$B8291,$A$2:$A8290,$A8291))))</f>
        <v/>
      </c>
      <c r="K8291" s="6" t="str">
        <f t="shared" si="388"/>
        <v/>
      </c>
      <c r="L8291" s="6" t="str">
        <f t="shared" si="389"/>
        <v/>
      </c>
      <c r="M8291" s="6" t="str">
        <f t="shared" si="387"/>
        <v/>
      </c>
    </row>
    <row r="8292" spans="1:13" x14ac:dyDescent="0.25">
      <c r="A8292"/>
      <c r="B8292" s="1"/>
      <c r="C8292"/>
      <c r="D8292"/>
      <c r="E8292" s="76"/>
      <c r="F8292" s="76"/>
      <c r="G8292" s="2"/>
      <c r="H8292" s="77"/>
      <c r="J8292" s="79" t="str">
        <f>IF(IF(IF(_xlfn.MAXIFS($F$2:$F8291,$C$2:$C8291,$C8292,$B$2:$B8291,$B8292,$A$2:$A8291,$A8292)=0,"",$E8292-_xlfn.MAXIFS($F$2:$F8291,$C$2:$C8291,$C8292,$B$2:$B8291,$B8292,$A$2:$A8291,$A8292))&lt;0,0,IF(_xlfn.MAXIFS($F$2:$F8291,$C$2:$C8291,$C8292,$B$2:$B8291,$B8292,$A$2:$A8291,$A8292)=0,"",$E8292-_xlfn.MAXIFS($F$2:$F8291,$C$2:$C8291,$C8292,$B$2:$B8291,$B8292,$A$2:$A8291,$A8292)))&gt;0.25,"",IF(IF(_xlfn.MAXIFS($F$2:$F8291,$C$2:$C8291,$C8292,$B$2:$B8291,$B8292,$A$2:$A8291,$A8292)=0,"",$E8292-_xlfn.MAXIFS($F$2:$F8291,$C$2:$C8291,$C8292,$B$2:$B8291,$B8292,$A$2:$A8291,$A8292))&lt;0,0,IF(_xlfn.MAXIFS($F$2:$F8291,$C$2:$C8291,$C8292,$B$2:$B8291,$B8292,$A$2:$A8291,$A8292)=0,"",$E8292-_xlfn.MAXIFS($F$2:$F8291,$C$2:$C8291,$C8292,$B$2:$B8291,$B8292,$A$2:$A8291,$A8292))))</f>
        <v/>
      </c>
      <c r="K8292" s="6" t="str">
        <f t="shared" si="388"/>
        <v/>
      </c>
      <c r="L8292" s="6" t="str">
        <f t="shared" si="389"/>
        <v/>
      </c>
      <c r="M8292" s="6" t="str">
        <f t="shared" si="387"/>
        <v/>
      </c>
    </row>
    <row r="8293" spans="1:13" x14ac:dyDescent="0.25">
      <c r="A8293"/>
      <c r="B8293" s="1"/>
      <c r="C8293"/>
      <c r="D8293"/>
      <c r="E8293" s="76"/>
      <c r="F8293" s="76"/>
      <c r="G8293" s="2"/>
      <c r="H8293" s="77"/>
      <c r="J8293" s="79" t="str">
        <f>IF(IF(IF(_xlfn.MAXIFS($F$2:$F8292,$C$2:$C8292,$C8293,$B$2:$B8292,$B8293,$A$2:$A8292,$A8293)=0,"",$E8293-_xlfn.MAXIFS($F$2:$F8292,$C$2:$C8292,$C8293,$B$2:$B8292,$B8293,$A$2:$A8292,$A8293))&lt;0,0,IF(_xlfn.MAXIFS($F$2:$F8292,$C$2:$C8292,$C8293,$B$2:$B8292,$B8293,$A$2:$A8292,$A8293)=0,"",$E8293-_xlfn.MAXIFS($F$2:$F8292,$C$2:$C8292,$C8293,$B$2:$B8292,$B8293,$A$2:$A8292,$A8293)))&gt;0.25,"",IF(IF(_xlfn.MAXIFS($F$2:$F8292,$C$2:$C8292,$C8293,$B$2:$B8292,$B8293,$A$2:$A8292,$A8293)=0,"",$E8293-_xlfn.MAXIFS($F$2:$F8292,$C$2:$C8292,$C8293,$B$2:$B8292,$B8293,$A$2:$A8292,$A8293))&lt;0,0,IF(_xlfn.MAXIFS($F$2:$F8292,$C$2:$C8292,$C8293,$B$2:$B8292,$B8293,$A$2:$A8292,$A8293)=0,"",$E8293-_xlfn.MAXIFS($F$2:$F8292,$C$2:$C8292,$C8293,$B$2:$B8292,$B8293,$A$2:$A8292,$A8293))))</f>
        <v/>
      </c>
      <c r="K8293" s="6" t="str">
        <f t="shared" si="388"/>
        <v/>
      </c>
      <c r="L8293" s="6" t="str">
        <f t="shared" si="389"/>
        <v/>
      </c>
      <c r="M8293" s="6" t="str">
        <f t="shared" si="387"/>
        <v/>
      </c>
    </row>
    <row r="8294" spans="1:13" x14ac:dyDescent="0.25">
      <c r="A8294"/>
      <c r="B8294" s="1"/>
      <c r="C8294"/>
      <c r="D8294"/>
      <c r="E8294" s="76"/>
      <c r="F8294" s="76"/>
      <c r="G8294" s="2"/>
      <c r="H8294" s="77"/>
      <c r="J8294" s="79" t="str">
        <f>IF(IF(IF(_xlfn.MAXIFS($F$2:$F8293,$C$2:$C8293,$C8294,$B$2:$B8293,$B8294,$A$2:$A8293,$A8294)=0,"",$E8294-_xlfn.MAXIFS($F$2:$F8293,$C$2:$C8293,$C8294,$B$2:$B8293,$B8294,$A$2:$A8293,$A8294))&lt;0,0,IF(_xlfn.MAXIFS($F$2:$F8293,$C$2:$C8293,$C8294,$B$2:$B8293,$B8294,$A$2:$A8293,$A8294)=0,"",$E8294-_xlfn.MAXIFS($F$2:$F8293,$C$2:$C8293,$C8294,$B$2:$B8293,$B8294,$A$2:$A8293,$A8294)))&gt;0.25,"",IF(IF(_xlfn.MAXIFS($F$2:$F8293,$C$2:$C8293,$C8294,$B$2:$B8293,$B8294,$A$2:$A8293,$A8294)=0,"",$E8294-_xlfn.MAXIFS($F$2:$F8293,$C$2:$C8293,$C8294,$B$2:$B8293,$B8294,$A$2:$A8293,$A8294))&lt;0,0,IF(_xlfn.MAXIFS($F$2:$F8293,$C$2:$C8293,$C8294,$B$2:$B8293,$B8294,$A$2:$A8293,$A8294)=0,"",$E8294-_xlfn.MAXIFS($F$2:$F8293,$C$2:$C8293,$C8294,$B$2:$B8293,$B8294,$A$2:$A8293,$A8294))))</f>
        <v/>
      </c>
      <c r="K8294" s="6" t="str">
        <f t="shared" si="388"/>
        <v/>
      </c>
      <c r="L8294" s="6" t="str">
        <f t="shared" si="389"/>
        <v/>
      </c>
      <c r="M8294" s="6" t="str">
        <f t="shared" si="387"/>
        <v/>
      </c>
    </row>
    <row r="8295" spans="1:13" x14ac:dyDescent="0.25">
      <c r="A8295"/>
      <c r="B8295" s="1"/>
      <c r="C8295"/>
      <c r="D8295"/>
      <c r="E8295" s="76"/>
      <c r="F8295" s="76"/>
      <c r="G8295" s="2"/>
      <c r="H8295" s="77"/>
      <c r="J8295" s="79" t="str">
        <f>IF(IF(IF(_xlfn.MAXIFS($F$2:$F8294,$C$2:$C8294,$C8295,$B$2:$B8294,$B8295,$A$2:$A8294,$A8295)=0,"",$E8295-_xlfn.MAXIFS($F$2:$F8294,$C$2:$C8294,$C8295,$B$2:$B8294,$B8295,$A$2:$A8294,$A8295))&lt;0,0,IF(_xlfn.MAXIFS($F$2:$F8294,$C$2:$C8294,$C8295,$B$2:$B8294,$B8295,$A$2:$A8294,$A8295)=0,"",$E8295-_xlfn.MAXIFS($F$2:$F8294,$C$2:$C8294,$C8295,$B$2:$B8294,$B8295,$A$2:$A8294,$A8295)))&gt;0.25,"",IF(IF(_xlfn.MAXIFS($F$2:$F8294,$C$2:$C8294,$C8295,$B$2:$B8294,$B8295,$A$2:$A8294,$A8295)=0,"",$E8295-_xlfn.MAXIFS($F$2:$F8294,$C$2:$C8294,$C8295,$B$2:$B8294,$B8295,$A$2:$A8294,$A8295))&lt;0,0,IF(_xlfn.MAXIFS($F$2:$F8294,$C$2:$C8294,$C8295,$B$2:$B8294,$B8295,$A$2:$A8294,$A8295)=0,"",$E8295-_xlfn.MAXIFS($F$2:$F8294,$C$2:$C8294,$C8295,$B$2:$B8294,$B8295,$A$2:$A8294,$A8295))))</f>
        <v/>
      </c>
      <c r="K8295" s="6" t="str">
        <f t="shared" si="388"/>
        <v/>
      </c>
      <c r="L8295" s="6" t="str">
        <f t="shared" si="389"/>
        <v/>
      </c>
      <c r="M8295" s="6" t="str">
        <f t="shared" si="387"/>
        <v/>
      </c>
    </row>
    <row r="8296" spans="1:13" x14ac:dyDescent="0.25">
      <c r="A8296"/>
      <c r="B8296" s="1"/>
      <c r="C8296"/>
      <c r="D8296"/>
      <c r="E8296" s="76"/>
      <c r="F8296" s="76"/>
      <c r="G8296" s="2"/>
      <c r="H8296" s="77"/>
      <c r="J8296" s="79" t="str">
        <f>IF(IF(IF(_xlfn.MAXIFS($F$2:$F8295,$C$2:$C8295,$C8296,$B$2:$B8295,$B8296,$A$2:$A8295,$A8296)=0,"",$E8296-_xlfn.MAXIFS($F$2:$F8295,$C$2:$C8295,$C8296,$B$2:$B8295,$B8296,$A$2:$A8295,$A8296))&lt;0,0,IF(_xlfn.MAXIFS($F$2:$F8295,$C$2:$C8295,$C8296,$B$2:$B8295,$B8296,$A$2:$A8295,$A8296)=0,"",$E8296-_xlfn.MAXIFS($F$2:$F8295,$C$2:$C8295,$C8296,$B$2:$B8295,$B8296,$A$2:$A8295,$A8296)))&gt;0.25,"",IF(IF(_xlfn.MAXIFS($F$2:$F8295,$C$2:$C8295,$C8296,$B$2:$B8295,$B8296,$A$2:$A8295,$A8296)=0,"",$E8296-_xlfn.MAXIFS($F$2:$F8295,$C$2:$C8295,$C8296,$B$2:$B8295,$B8296,$A$2:$A8295,$A8296))&lt;0,0,IF(_xlfn.MAXIFS($F$2:$F8295,$C$2:$C8295,$C8296,$B$2:$B8295,$B8296,$A$2:$A8295,$A8296)=0,"",$E8296-_xlfn.MAXIFS($F$2:$F8295,$C$2:$C8295,$C8296,$B$2:$B8295,$B8296,$A$2:$A8295,$A8296))))</f>
        <v/>
      </c>
      <c r="K8296" s="6" t="str">
        <f t="shared" si="388"/>
        <v/>
      </c>
      <c r="L8296" s="6" t="str">
        <f t="shared" si="389"/>
        <v/>
      </c>
      <c r="M8296" s="6" t="str">
        <f t="shared" si="387"/>
        <v/>
      </c>
    </row>
    <row r="8297" spans="1:13" x14ac:dyDescent="0.25">
      <c r="A8297"/>
      <c r="B8297" s="1"/>
      <c r="C8297"/>
      <c r="D8297"/>
      <c r="E8297" s="76"/>
      <c r="F8297" s="76"/>
      <c r="G8297" s="2"/>
      <c r="H8297" s="77"/>
      <c r="J8297" s="79" t="str">
        <f>IF(IF(IF(_xlfn.MAXIFS($F$2:$F8296,$C$2:$C8296,$C8297,$B$2:$B8296,$B8297,$A$2:$A8296,$A8297)=0,"",$E8297-_xlfn.MAXIFS($F$2:$F8296,$C$2:$C8296,$C8297,$B$2:$B8296,$B8297,$A$2:$A8296,$A8297))&lt;0,0,IF(_xlfn.MAXIFS($F$2:$F8296,$C$2:$C8296,$C8297,$B$2:$B8296,$B8297,$A$2:$A8296,$A8297)=0,"",$E8297-_xlfn.MAXIFS($F$2:$F8296,$C$2:$C8296,$C8297,$B$2:$B8296,$B8297,$A$2:$A8296,$A8297)))&gt;0.25,"",IF(IF(_xlfn.MAXIFS($F$2:$F8296,$C$2:$C8296,$C8297,$B$2:$B8296,$B8297,$A$2:$A8296,$A8297)=0,"",$E8297-_xlfn.MAXIFS($F$2:$F8296,$C$2:$C8296,$C8297,$B$2:$B8296,$B8297,$A$2:$A8296,$A8297))&lt;0,0,IF(_xlfn.MAXIFS($F$2:$F8296,$C$2:$C8296,$C8297,$B$2:$B8296,$B8297,$A$2:$A8296,$A8297)=0,"",$E8297-_xlfn.MAXIFS($F$2:$F8296,$C$2:$C8296,$C8297,$B$2:$B8296,$B8297,$A$2:$A8296,$A8297))))</f>
        <v/>
      </c>
      <c r="K8297" s="6" t="str">
        <f t="shared" si="388"/>
        <v/>
      </c>
      <c r="L8297" s="6" t="str">
        <f t="shared" si="389"/>
        <v/>
      </c>
      <c r="M8297" s="6" t="str">
        <f t="shared" si="387"/>
        <v/>
      </c>
    </row>
    <row r="8298" spans="1:13" x14ac:dyDescent="0.25">
      <c r="A8298"/>
      <c r="B8298" s="1"/>
      <c r="C8298"/>
      <c r="D8298"/>
      <c r="E8298" s="76"/>
      <c r="F8298" s="76"/>
      <c r="G8298" s="2"/>
      <c r="H8298" s="77"/>
      <c r="J8298" s="79" t="str">
        <f>IF(IF(IF(_xlfn.MAXIFS($F$2:$F8297,$C$2:$C8297,$C8298,$B$2:$B8297,$B8298,$A$2:$A8297,$A8298)=0,"",$E8298-_xlfn.MAXIFS($F$2:$F8297,$C$2:$C8297,$C8298,$B$2:$B8297,$B8298,$A$2:$A8297,$A8298))&lt;0,0,IF(_xlfn.MAXIFS($F$2:$F8297,$C$2:$C8297,$C8298,$B$2:$B8297,$B8298,$A$2:$A8297,$A8298)=0,"",$E8298-_xlfn.MAXIFS($F$2:$F8297,$C$2:$C8297,$C8298,$B$2:$B8297,$B8298,$A$2:$A8297,$A8298)))&gt;0.25,"",IF(IF(_xlfn.MAXIFS($F$2:$F8297,$C$2:$C8297,$C8298,$B$2:$B8297,$B8298,$A$2:$A8297,$A8298)=0,"",$E8298-_xlfn.MAXIFS($F$2:$F8297,$C$2:$C8297,$C8298,$B$2:$B8297,$B8298,$A$2:$A8297,$A8298))&lt;0,0,IF(_xlfn.MAXIFS($F$2:$F8297,$C$2:$C8297,$C8298,$B$2:$B8297,$B8298,$A$2:$A8297,$A8298)=0,"",$E8298-_xlfn.MAXIFS($F$2:$F8297,$C$2:$C8297,$C8298,$B$2:$B8297,$B8298,$A$2:$A8297,$A8298))))</f>
        <v/>
      </c>
      <c r="K8298" s="6" t="str">
        <f t="shared" si="388"/>
        <v/>
      </c>
      <c r="L8298" s="6" t="str">
        <f t="shared" si="389"/>
        <v/>
      </c>
      <c r="M8298" s="6" t="str">
        <f t="shared" si="387"/>
        <v/>
      </c>
    </row>
    <row r="8299" spans="1:13" x14ac:dyDescent="0.25">
      <c r="A8299"/>
      <c r="B8299" s="1"/>
      <c r="C8299"/>
      <c r="D8299"/>
      <c r="E8299" s="76"/>
      <c r="F8299" s="76"/>
      <c r="G8299" s="2"/>
      <c r="H8299" s="77"/>
      <c r="J8299" s="79" t="str">
        <f>IF(IF(IF(_xlfn.MAXIFS($F$2:$F8298,$C$2:$C8298,$C8299,$B$2:$B8298,$B8299,$A$2:$A8298,$A8299)=0,"",$E8299-_xlfn.MAXIFS($F$2:$F8298,$C$2:$C8298,$C8299,$B$2:$B8298,$B8299,$A$2:$A8298,$A8299))&lt;0,0,IF(_xlfn.MAXIFS($F$2:$F8298,$C$2:$C8298,$C8299,$B$2:$B8298,$B8299,$A$2:$A8298,$A8299)=0,"",$E8299-_xlfn.MAXIFS($F$2:$F8298,$C$2:$C8298,$C8299,$B$2:$B8298,$B8299,$A$2:$A8298,$A8299)))&gt;0.25,"",IF(IF(_xlfn.MAXIFS($F$2:$F8298,$C$2:$C8298,$C8299,$B$2:$B8298,$B8299,$A$2:$A8298,$A8299)=0,"",$E8299-_xlfn.MAXIFS($F$2:$F8298,$C$2:$C8298,$C8299,$B$2:$B8298,$B8299,$A$2:$A8298,$A8299))&lt;0,0,IF(_xlfn.MAXIFS($F$2:$F8298,$C$2:$C8298,$C8299,$B$2:$B8298,$B8299,$A$2:$A8298,$A8299)=0,"",$E8299-_xlfn.MAXIFS($F$2:$F8298,$C$2:$C8298,$C8299,$B$2:$B8298,$B8299,$A$2:$A8298,$A8299))))</f>
        <v/>
      </c>
      <c r="K8299" s="6" t="str">
        <f t="shared" si="388"/>
        <v/>
      </c>
      <c r="L8299" s="6" t="str">
        <f t="shared" si="389"/>
        <v/>
      </c>
      <c r="M8299" s="6" t="str">
        <f t="shared" si="387"/>
        <v/>
      </c>
    </row>
    <row r="8300" spans="1:13" x14ac:dyDescent="0.25">
      <c r="A8300"/>
      <c r="B8300" s="1"/>
      <c r="C8300"/>
      <c r="D8300"/>
      <c r="E8300" s="76"/>
      <c r="F8300" s="76"/>
      <c r="G8300" s="2"/>
      <c r="H8300" s="77"/>
      <c r="J8300" s="79" t="str">
        <f>IF(IF(IF(_xlfn.MAXIFS($F$2:$F8299,$C$2:$C8299,$C8300,$B$2:$B8299,$B8300,$A$2:$A8299,$A8300)=0,"",$E8300-_xlfn.MAXIFS($F$2:$F8299,$C$2:$C8299,$C8300,$B$2:$B8299,$B8300,$A$2:$A8299,$A8300))&lt;0,0,IF(_xlfn.MAXIFS($F$2:$F8299,$C$2:$C8299,$C8300,$B$2:$B8299,$B8300,$A$2:$A8299,$A8300)=0,"",$E8300-_xlfn.MAXIFS($F$2:$F8299,$C$2:$C8299,$C8300,$B$2:$B8299,$B8300,$A$2:$A8299,$A8300)))&gt;0.25,"",IF(IF(_xlfn.MAXIFS($F$2:$F8299,$C$2:$C8299,$C8300,$B$2:$B8299,$B8300,$A$2:$A8299,$A8300)=0,"",$E8300-_xlfn.MAXIFS($F$2:$F8299,$C$2:$C8299,$C8300,$B$2:$B8299,$B8300,$A$2:$A8299,$A8300))&lt;0,0,IF(_xlfn.MAXIFS($F$2:$F8299,$C$2:$C8299,$C8300,$B$2:$B8299,$B8300,$A$2:$A8299,$A8300)=0,"",$E8300-_xlfn.MAXIFS($F$2:$F8299,$C$2:$C8299,$C8300,$B$2:$B8299,$B8300,$A$2:$A8299,$A8300))))</f>
        <v/>
      </c>
      <c r="K8300" s="6" t="str">
        <f t="shared" si="388"/>
        <v/>
      </c>
      <c r="L8300" s="6" t="str">
        <f t="shared" si="389"/>
        <v/>
      </c>
      <c r="M8300" s="6" t="str">
        <f t="shared" si="387"/>
        <v/>
      </c>
    </row>
    <row r="8301" spans="1:13" x14ac:dyDescent="0.25">
      <c r="A8301"/>
      <c r="B8301" s="1"/>
      <c r="C8301"/>
      <c r="D8301"/>
      <c r="E8301" s="76"/>
      <c r="F8301" s="76"/>
      <c r="G8301" s="2"/>
      <c r="H8301" s="77"/>
      <c r="J8301" s="79" t="str">
        <f>IF(IF(IF(_xlfn.MAXIFS($F$2:$F8300,$C$2:$C8300,$C8301,$B$2:$B8300,$B8301,$A$2:$A8300,$A8301)=0,"",$E8301-_xlfn.MAXIFS($F$2:$F8300,$C$2:$C8300,$C8301,$B$2:$B8300,$B8301,$A$2:$A8300,$A8301))&lt;0,0,IF(_xlfn.MAXIFS($F$2:$F8300,$C$2:$C8300,$C8301,$B$2:$B8300,$B8301,$A$2:$A8300,$A8301)=0,"",$E8301-_xlfn.MAXIFS($F$2:$F8300,$C$2:$C8300,$C8301,$B$2:$B8300,$B8301,$A$2:$A8300,$A8301)))&gt;0.25,"",IF(IF(_xlfn.MAXIFS($F$2:$F8300,$C$2:$C8300,$C8301,$B$2:$B8300,$B8301,$A$2:$A8300,$A8301)=0,"",$E8301-_xlfn.MAXIFS($F$2:$F8300,$C$2:$C8300,$C8301,$B$2:$B8300,$B8301,$A$2:$A8300,$A8301))&lt;0,0,IF(_xlfn.MAXIFS($F$2:$F8300,$C$2:$C8300,$C8301,$B$2:$B8300,$B8301,$A$2:$A8300,$A8301)=0,"",$E8301-_xlfn.MAXIFS($F$2:$F8300,$C$2:$C8300,$C8301,$B$2:$B8300,$B8301,$A$2:$A8300,$A8301))))</f>
        <v/>
      </c>
      <c r="K8301" s="6" t="str">
        <f t="shared" si="388"/>
        <v/>
      </c>
      <c r="L8301" s="6" t="str">
        <f t="shared" si="389"/>
        <v/>
      </c>
      <c r="M8301" s="6" t="str">
        <f t="shared" si="387"/>
        <v/>
      </c>
    </row>
    <row r="8302" spans="1:13" x14ac:dyDescent="0.25">
      <c r="A8302"/>
      <c r="B8302" s="1"/>
      <c r="C8302"/>
      <c r="D8302"/>
      <c r="E8302" s="76"/>
      <c r="F8302" s="76"/>
      <c r="G8302" s="2"/>
      <c r="H8302" s="77"/>
      <c r="J8302" s="79" t="str">
        <f>IF(IF(IF(_xlfn.MAXIFS($F$2:$F8301,$C$2:$C8301,$C8302,$B$2:$B8301,$B8302,$A$2:$A8301,$A8302)=0,"",$E8302-_xlfn.MAXIFS($F$2:$F8301,$C$2:$C8301,$C8302,$B$2:$B8301,$B8302,$A$2:$A8301,$A8302))&lt;0,0,IF(_xlfn.MAXIFS($F$2:$F8301,$C$2:$C8301,$C8302,$B$2:$B8301,$B8302,$A$2:$A8301,$A8302)=0,"",$E8302-_xlfn.MAXIFS($F$2:$F8301,$C$2:$C8301,$C8302,$B$2:$B8301,$B8302,$A$2:$A8301,$A8302)))&gt;0.25,"",IF(IF(_xlfn.MAXIFS($F$2:$F8301,$C$2:$C8301,$C8302,$B$2:$B8301,$B8302,$A$2:$A8301,$A8302)=0,"",$E8302-_xlfn.MAXIFS($F$2:$F8301,$C$2:$C8301,$C8302,$B$2:$B8301,$B8302,$A$2:$A8301,$A8302))&lt;0,0,IF(_xlfn.MAXIFS($F$2:$F8301,$C$2:$C8301,$C8302,$B$2:$B8301,$B8302,$A$2:$A8301,$A8302)=0,"",$E8302-_xlfn.MAXIFS($F$2:$F8301,$C$2:$C8301,$C8302,$B$2:$B8301,$B8302,$A$2:$A8301,$A8302))))</f>
        <v/>
      </c>
      <c r="K8302" s="6" t="str">
        <f t="shared" si="388"/>
        <v/>
      </c>
      <c r="L8302" s="6" t="str">
        <f t="shared" si="389"/>
        <v/>
      </c>
      <c r="M8302" s="6" t="str">
        <f t="shared" si="387"/>
        <v/>
      </c>
    </row>
    <row r="8303" spans="1:13" x14ac:dyDescent="0.25">
      <c r="A8303"/>
      <c r="B8303" s="1"/>
      <c r="C8303"/>
      <c r="D8303"/>
      <c r="E8303" s="76"/>
      <c r="F8303" s="76"/>
      <c r="G8303" s="2"/>
      <c r="H8303" s="77"/>
      <c r="J8303" s="79" t="str">
        <f>IF(IF(IF(_xlfn.MAXIFS($F$2:$F8302,$C$2:$C8302,$C8303,$B$2:$B8302,$B8303,$A$2:$A8302,$A8303)=0,"",$E8303-_xlfn.MAXIFS($F$2:$F8302,$C$2:$C8302,$C8303,$B$2:$B8302,$B8303,$A$2:$A8302,$A8303))&lt;0,0,IF(_xlfn.MAXIFS($F$2:$F8302,$C$2:$C8302,$C8303,$B$2:$B8302,$B8303,$A$2:$A8302,$A8303)=0,"",$E8303-_xlfn.MAXIFS($F$2:$F8302,$C$2:$C8302,$C8303,$B$2:$B8302,$B8303,$A$2:$A8302,$A8303)))&gt;0.25,"",IF(IF(_xlfn.MAXIFS($F$2:$F8302,$C$2:$C8302,$C8303,$B$2:$B8302,$B8303,$A$2:$A8302,$A8303)=0,"",$E8303-_xlfn.MAXIFS($F$2:$F8302,$C$2:$C8302,$C8303,$B$2:$B8302,$B8303,$A$2:$A8302,$A8303))&lt;0,0,IF(_xlfn.MAXIFS($F$2:$F8302,$C$2:$C8302,$C8303,$B$2:$B8302,$B8303,$A$2:$A8302,$A8303)=0,"",$E8303-_xlfn.MAXIFS($F$2:$F8302,$C$2:$C8302,$C8303,$B$2:$B8302,$B8303,$A$2:$A8302,$A8303))))</f>
        <v/>
      </c>
      <c r="K8303" s="6" t="str">
        <f t="shared" si="388"/>
        <v/>
      </c>
      <c r="L8303" s="6" t="str">
        <f t="shared" si="389"/>
        <v/>
      </c>
      <c r="M8303" s="6" t="str">
        <f t="shared" si="387"/>
        <v/>
      </c>
    </row>
    <row r="8304" spans="1:13" x14ac:dyDescent="0.25">
      <c r="A8304"/>
      <c r="B8304" s="1"/>
      <c r="C8304"/>
      <c r="D8304"/>
      <c r="E8304" s="76"/>
      <c r="F8304" s="76"/>
      <c r="G8304" s="2"/>
      <c r="H8304" s="77"/>
      <c r="J8304" s="79" t="str">
        <f>IF(IF(IF(_xlfn.MAXIFS($F$2:$F8303,$C$2:$C8303,$C8304,$B$2:$B8303,$B8304,$A$2:$A8303,$A8304)=0,"",$E8304-_xlfn.MAXIFS($F$2:$F8303,$C$2:$C8303,$C8304,$B$2:$B8303,$B8304,$A$2:$A8303,$A8304))&lt;0,0,IF(_xlfn.MAXIFS($F$2:$F8303,$C$2:$C8303,$C8304,$B$2:$B8303,$B8304,$A$2:$A8303,$A8304)=0,"",$E8304-_xlfn.MAXIFS($F$2:$F8303,$C$2:$C8303,$C8304,$B$2:$B8303,$B8304,$A$2:$A8303,$A8304)))&gt;0.25,"",IF(IF(_xlfn.MAXIFS($F$2:$F8303,$C$2:$C8303,$C8304,$B$2:$B8303,$B8304,$A$2:$A8303,$A8304)=0,"",$E8304-_xlfn.MAXIFS($F$2:$F8303,$C$2:$C8303,$C8304,$B$2:$B8303,$B8304,$A$2:$A8303,$A8304))&lt;0,0,IF(_xlfn.MAXIFS($F$2:$F8303,$C$2:$C8303,$C8304,$B$2:$B8303,$B8304,$A$2:$A8303,$A8304)=0,"",$E8304-_xlfn.MAXIFS($F$2:$F8303,$C$2:$C8303,$C8304,$B$2:$B8303,$B8304,$A$2:$A8303,$A8304))))</f>
        <v/>
      </c>
      <c r="K8304" s="6" t="str">
        <f t="shared" si="388"/>
        <v/>
      </c>
      <c r="L8304" s="6" t="str">
        <f t="shared" si="389"/>
        <v/>
      </c>
      <c r="M8304" s="6" t="str">
        <f t="shared" si="387"/>
        <v/>
      </c>
    </row>
    <row r="8305" spans="1:13" x14ac:dyDescent="0.25">
      <c r="A8305"/>
      <c r="B8305" s="1"/>
      <c r="C8305"/>
      <c r="D8305"/>
      <c r="E8305" s="76"/>
      <c r="F8305" s="76"/>
      <c r="G8305" s="2"/>
      <c r="H8305" s="77"/>
      <c r="J8305" s="79" t="str">
        <f>IF(IF(IF(_xlfn.MAXIFS($F$2:$F8304,$C$2:$C8304,$C8305,$B$2:$B8304,$B8305,$A$2:$A8304,$A8305)=0,"",$E8305-_xlfn.MAXIFS($F$2:$F8304,$C$2:$C8304,$C8305,$B$2:$B8304,$B8305,$A$2:$A8304,$A8305))&lt;0,0,IF(_xlfn.MAXIFS($F$2:$F8304,$C$2:$C8304,$C8305,$B$2:$B8304,$B8305,$A$2:$A8304,$A8305)=0,"",$E8305-_xlfn.MAXIFS($F$2:$F8304,$C$2:$C8304,$C8305,$B$2:$B8304,$B8305,$A$2:$A8304,$A8305)))&gt;0.25,"",IF(IF(_xlfn.MAXIFS($F$2:$F8304,$C$2:$C8304,$C8305,$B$2:$B8304,$B8305,$A$2:$A8304,$A8305)=0,"",$E8305-_xlfn.MAXIFS($F$2:$F8304,$C$2:$C8304,$C8305,$B$2:$B8304,$B8305,$A$2:$A8304,$A8305))&lt;0,0,IF(_xlfn.MAXIFS($F$2:$F8304,$C$2:$C8304,$C8305,$B$2:$B8304,$B8305,$A$2:$A8304,$A8305)=0,"",$E8305-_xlfn.MAXIFS($F$2:$F8304,$C$2:$C8304,$C8305,$B$2:$B8304,$B8305,$A$2:$A8304,$A8305))))</f>
        <v/>
      </c>
      <c r="K8305" s="6" t="str">
        <f t="shared" si="388"/>
        <v/>
      </c>
      <c r="L8305" s="6" t="str">
        <f t="shared" si="389"/>
        <v/>
      </c>
      <c r="M8305" s="6" t="str">
        <f t="shared" si="387"/>
        <v/>
      </c>
    </row>
    <row r="8306" spans="1:13" x14ac:dyDescent="0.25">
      <c r="A8306"/>
      <c r="B8306" s="1"/>
      <c r="C8306"/>
      <c r="D8306"/>
      <c r="E8306" s="76"/>
      <c r="F8306" s="76"/>
      <c r="G8306" s="2"/>
      <c r="H8306" s="77"/>
      <c r="J8306" s="79" t="str">
        <f>IF(IF(IF(_xlfn.MAXIFS($F$2:$F8305,$C$2:$C8305,$C8306,$B$2:$B8305,$B8306,$A$2:$A8305,$A8306)=0,"",$E8306-_xlfn.MAXIFS($F$2:$F8305,$C$2:$C8305,$C8306,$B$2:$B8305,$B8306,$A$2:$A8305,$A8306))&lt;0,0,IF(_xlfn.MAXIFS($F$2:$F8305,$C$2:$C8305,$C8306,$B$2:$B8305,$B8306,$A$2:$A8305,$A8306)=0,"",$E8306-_xlfn.MAXIFS($F$2:$F8305,$C$2:$C8305,$C8306,$B$2:$B8305,$B8306,$A$2:$A8305,$A8306)))&gt;0.25,"",IF(IF(_xlfn.MAXIFS($F$2:$F8305,$C$2:$C8305,$C8306,$B$2:$B8305,$B8306,$A$2:$A8305,$A8306)=0,"",$E8306-_xlfn.MAXIFS($F$2:$F8305,$C$2:$C8305,$C8306,$B$2:$B8305,$B8306,$A$2:$A8305,$A8306))&lt;0,0,IF(_xlfn.MAXIFS($F$2:$F8305,$C$2:$C8305,$C8306,$B$2:$B8305,$B8306,$A$2:$A8305,$A8306)=0,"",$E8306-_xlfn.MAXIFS($F$2:$F8305,$C$2:$C8305,$C8306,$B$2:$B8305,$B8306,$A$2:$A8305,$A8306))))</f>
        <v/>
      </c>
      <c r="K8306" s="6" t="str">
        <f t="shared" si="388"/>
        <v/>
      </c>
      <c r="L8306" s="6" t="str">
        <f t="shared" si="389"/>
        <v/>
      </c>
      <c r="M8306" s="6" t="str">
        <f t="shared" si="387"/>
        <v/>
      </c>
    </row>
    <row r="8307" spans="1:13" x14ac:dyDescent="0.25">
      <c r="A8307"/>
      <c r="B8307" s="1"/>
      <c r="C8307"/>
      <c r="D8307"/>
      <c r="E8307" s="76"/>
      <c r="F8307" s="76"/>
      <c r="G8307" s="2"/>
      <c r="H8307" s="77"/>
      <c r="J8307" s="79" t="str">
        <f>IF(IF(IF(_xlfn.MAXIFS($F$2:$F8306,$C$2:$C8306,$C8307,$B$2:$B8306,$B8307,$A$2:$A8306,$A8307)=0,"",$E8307-_xlfn.MAXIFS($F$2:$F8306,$C$2:$C8306,$C8307,$B$2:$B8306,$B8307,$A$2:$A8306,$A8307))&lt;0,0,IF(_xlfn.MAXIFS($F$2:$F8306,$C$2:$C8306,$C8307,$B$2:$B8306,$B8307,$A$2:$A8306,$A8307)=0,"",$E8307-_xlfn.MAXIFS($F$2:$F8306,$C$2:$C8306,$C8307,$B$2:$B8306,$B8307,$A$2:$A8306,$A8307)))&gt;0.25,"",IF(IF(_xlfn.MAXIFS($F$2:$F8306,$C$2:$C8306,$C8307,$B$2:$B8306,$B8307,$A$2:$A8306,$A8307)=0,"",$E8307-_xlfn.MAXIFS($F$2:$F8306,$C$2:$C8306,$C8307,$B$2:$B8306,$B8307,$A$2:$A8306,$A8307))&lt;0,0,IF(_xlfn.MAXIFS($F$2:$F8306,$C$2:$C8306,$C8307,$B$2:$B8306,$B8307,$A$2:$A8306,$A8307)=0,"",$E8307-_xlfn.MAXIFS($F$2:$F8306,$C$2:$C8306,$C8307,$B$2:$B8306,$B8307,$A$2:$A8306,$A8307))))</f>
        <v/>
      </c>
      <c r="K8307" s="6" t="str">
        <f t="shared" si="388"/>
        <v/>
      </c>
      <c r="L8307" s="6" t="str">
        <f t="shared" si="389"/>
        <v/>
      </c>
      <c r="M8307" s="6" t="str">
        <f t="shared" si="387"/>
        <v/>
      </c>
    </row>
    <row r="8308" spans="1:13" x14ac:dyDescent="0.25">
      <c r="A8308"/>
      <c r="B8308" s="1"/>
      <c r="C8308"/>
      <c r="D8308"/>
      <c r="E8308" s="76"/>
      <c r="F8308" s="76"/>
      <c r="G8308" s="2"/>
      <c r="H8308" s="77"/>
      <c r="J8308" s="79" t="str">
        <f>IF(IF(IF(_xlfn.MAXIFS($F$2:$F8307,$C$2:$C8307,$C8308,$B$2:$B8307,$B8308,$A$2:$A8307,$A8308)=0,"",$E8308-_xlfn.MAXIFS($F$2:$F8307,$C$2:$C8307,$C8308,$B$2:$B8307,$B8308,$A$2:$A8307,$A8308))&lt;0,0,IF(_xlfn.MAXIFS($F$2:$F8307,$C$2:$C8307,$C8308,$B$2:$B8307,$B8308,$A$2:$A8307,$A8308)=0,"",$E8308-_xlfn.MAXIFS($F$2:$F8307,$C$2:$C8307,$C8308,$B$2:$B8307,$B8308,$A$2:$A8307,$A8308)))&gt;0.25,"",IF(IF(_xlfn.MAXIFS($F$2:$F8307,$C$2:$C8307,$C8308,$B$2:$B8307,$B8308,$A$2:$A8307,$A8308)=0,"",$E8308-_xlfn.MAXIFS($F$2:$F8307,$C$2:$C8307,$C8308,$B$2:$B8307,$B8308,$A$2:$A8307,$A8308))&lt;0,0,IF(_xlfn.MAXIFS($F$2:$F8307,$C$2:$C8307,$C8308,$B$2:$B8307,$B8308,$A$2:$A8307,$A8308)=0,"",$E8308-_xlfn.MAXIFS($F$2:$F8307,$C$2:$C8307,$C8308,$B$2:$B8307,$B8308,$A$2:$A8307,$A8308))))</f>
        <v/>
      </c>
      <c r="K8308" s="6" t="str">
        <f t="shared" si="388"/>
        <v/>
      </c>
      <c r="L8308" s="6" t="str">
        <f t="shared" si="389"/>
        <v/>
      </c>
      <c r="M8308" s="6" t="str">
        <f t="shared" si="387"/>
        <v/>
      </c>
    </row>
    <row r="8309" spans="1:13" x14ac:dyDescent="0.25">
      <c r="A8309"/>
      <c r="B8309" s="1"/>
      <c r="C8309"/>
      <c r="D8309"/>
      <c r="E8309" s="76"/>
      <c r="F8309" s="76"/>
      <c r="G8309" s="2"/>
      <c r="H8309" s="77"/>
      <c r="J8309" s="79" t="str">
        <f>IF(IF(IF(_xlfn.MAXIFS($F$2:$F8308,$C$2:$C8308,$C8309,$B$2:$B8308,$B8309,$A$2:$A8308,$A8309)=0,"",$E8309-_xlfn.MAXIFS($F$2:$F8308,$C$2:$C8308,$C8309,$B$2:$B8308,$B8309,$A$2:$A8308,$A8309))&lt;0,0,IF(_xlfn.MAXIFS($F$2:$F8308,$C$2:$C8308,$C8309,$B$2:$B8308,$B8309,$A$2:$A8308,$A8309)=0,"",$E8309-_xlfn.MAXIFS($F$2:$F8308,$C$2:$C8308,$C8309,$B$2:$B8308,$B8309,$A$2:$A8308,$A8309)))&gt;0.25,"",IF(IF(_xlfn.MAXIFS($F$2:$F8308,$C$2:$C8308,$C8309,$B$2:$B8308,$B8309,$A$2:$A8308,$A8309)=0,"",$E8309-_xlfn.MAXIFS($F$2:$F8308,$C$2:$C8308,$C8309,$B$2:$B8308,$B8309,$A$2:$A8308,$A8309))&lt;0,0,IF(_xlfn.MAXIFS($F$2:$F8308,$C$2:$C8308,$C8309,$B$2:$B8308,$B8309,$A$2:$A8308,$A8309)=0,"",$E8309-_xlfn.MAXIFS($F$2:$F8308,$C$2:$C8308,$C8309,$B$2:$B8308,$B8309,$A$2:$A8308,$A8309))))</f>
        <v/>
      </c>
      <c r="K8309" s="6" t="str">
        <f t="shared" si="388"/>
        <v/>
      </c>
      <c r="L8309" s="6" t="str">
        <f t="shared" si="389"/>
        <v/>
      </c>
      <c r="M8309" s="6" t="str">
        <f t="shared" si="387"/>
        <v/>
      </c>
    </row>
    <row r="8310" spans="1:13" x14ac:dyDescent="0.25">
      <c r="A8310"/>
      <c r="B8310" s="1"/>
      <c r="C8310"/>
      <c r="D8310"/>
      <c r="E8310" s="76"/>
      <c r="F8310" s="76"/>
      <c r="G8310" s="2"/>
      <c r="H8310" s="77"/>
      <c r="J8310" s="79" t="str">
        <f>IF(IF(IF(_xlfn.MAXIFS($F$2:$F8309,$C$2:$C8309,$C8310,$B$2:$B8309,$B8310,$A$2:$A8309,$A8310)=0,"",$E8310-_xlfn.MAXIFS($F$2:$F8309,$C$2:$C8309,$C8310,$B$2:$B8309,$B8310,$A$2:$A8309,$A8310))&lt;0,0,IF(_xlfn.MAXIFS($F$2:$F8309,$C$2:$C8309,$C8310,$B$2:$B8309,$B8310,$A$2:$A8309,$A8310)=0,"",$E8310-_xlfn.MAXIFS($F$2:$F8309,$C$2:$C8309,$C8310,$B$2:$B8309,$B8310,$A$2:$A8309,$A8310)))&gt;0.25,"",IF(IF(_xlfn.MAXIFS($F$2:$F8309,$C$2:$C8309,$C8310,$B$2:$B8309,$B8310,$A$2:$A8309,$A8310)=0,"",$E8310-_xlfn.MAXIFS($F$2:$F8309,$C$2:$C8309,$C8310,$B$2:$B8309,$B8310,$A$2:$A8309,$A8310))&lt;0,0,IF(_xlfn.MAXIFS($F$2:$F8309,$C$2:$C8309,$C8310,$B$2:$B8309,$B8310,$A$2:$A8309,$A8310)=0,"",$E8310-_xlfn.MAXIFS($F$2:$F8309,$C$2:$C8309,$C8310,$B$2:$B8309,$B8310,$A$2:$A8309,$A8310))))</f>
        <v/>
      </c>
      <c r="K8310" s="6" t="str">
        <f t="shared" si="388"/>
        <v/>
      </c>
      <c r="L8310" s="6" t="str">
        <f t="shared" si="389"/>
        <v/>
      </c>
      <c r="M8310" s="6" t="str">
        <f t="shared" si="387"/>
        <v/>
      </c>
    </row>
    <row r="8311" spans="1:13" x14ac:dyDescent="0.25">
      <c r="A8311"/>
      <c r="B8311" s="1"/>
      <c r="C8311"/>
      <c r="D8311"/>
      <c r="E8311" s="76"/>
      <c r="F8311" s="76"/>
      <c r="G8311" s="2"/>
      <c r="H8311" s="77"/>
      <c r="J8311" s="79" t="str">
        <f>IF(IF(IF(_xlfn.MAXIFS($F$2:$F8310,$C$2:$C8310,$C8311,$B$2:$B8310,$B8311,$A$2:$A8310,$A8311)=0,"",$E8311-_xlfn.MAXIFS($F$2:$F8310,$C$2:$C8310,$C8311,$B$2:$B8310,$B8311,$A$2:$A8310,$A8311))&lt;0,0,IF(_xlfn.MAXIFS($F$2:$F8310,$C$2:$C8310,$C8311,$B$2:$B8310,$B8311,$A$2:$A8310,$A8311)=0,"",$E8311-_xlfn.MAXIFS($F$2:$F8310,$C$2:$C8310,$C8311,$B$2:$B8310,$B8311,$A$2:$A8310,$A8311)))&gt;0.25,"",IF(IF(_xlfn.MAXIFS($F$2:$F8310,$C$2:$C8310,$C8311,$B$2:$B8310,$B8311,$A$2:$A8310,$A8311)=0,"",$E8311-_xlfn.MAXIFS($F$2:$F8310,$C$2:$C8310,$C8311,$B$2:$B8310,$B8311,$A$2:$A8310,$A8311))&lt;0,0,IF(_xlfn.MAXIFS($F$2:$F8310,$C$2:$C8310,$C8311,$B$2:$B8310,$B8311,$A$2:$A8310,$A8311)=0,"",$E8311-_xlfn.MAXIFS($F$2:$F8310,$C$2:$C8310,$C8311,$B$2:$B8310,$B8311,$A$2:$A8310,$A8311))))</f>
        <v/>
      </c>
      <c r="K8311" s="6" t="str">
        <f t="shared" si="388"/>
        <v/>
      </c>
      <c r="L8311" s="6" t="str">
        <f t="shared" si="389"/>
        <v/>
      </c>
      <c r="M8311" s="6" t="str">
        <f t="shared" si="387"/>
        <v/>
      </c>
    </row>
    <row r="8312" spans="1:13" x14ac:dyDescent="0.25">
      <c r="A8312"/>
      <c r="B8312" s="1"/>
      <c r="C8312"/>
      <c r="D8312"/>
      <c r="E8312" s="76"/>
      <c r="F8312" s="76"/>
      <c r="G8312" s="2"/>
      <c r="H8312" s="77"/>
      <c r="J8312" s="79" t="str">
        <f>IF(IF(IF(_xlfn.MAXIFS($F$2:$F8311,$C$2:$C8311,$C8312,$B$2:$B8311,$B8312,$A$2:$A8311,$A8312)=0,"",$E8312-_xlfn.MAXIFS($F$2:$F8311,$C$2:$C8311,$C8312,$B$2:$B8311,$B8312,$A$2:$A8311,$A8312))&lt;0,0,IF(_xlfn.MAXIFS($F$2:$F8311,$C$2:$C8311,$C8312,$B$2:$B8311,$B8312,$A$2:$A8311,$A8312)=0,"",$E8312-_xlfn.MAXIFS($F$2:$F8311,$C$2:$C8311,$C8312,$B$2:$B8311,$B8312,$A$2:$A8311,$A8312)))&gt;0.25,"",IF(IF(_xlfn.MAXIFS($F$2:$F8311,$C$2:$C8311,$C8312,$B$2:$B8311,$B8312,$A$2:$A8311,$A8312)=0,"",$E8312-_xlfn.MAXIFS($F$2:$F8311,$C$2:$C8311,$C8312,$B$2:$B8311,$B8312,$A$2:$A8311,$A8312))&lt;0,0,IF(_xlfn.MAXIFS($F$2:$F8311,$C$2:$C8311,$C8312,$B$2:$B8311,$B8312,$A$2:$A8311,$A8312)=0,"",$E8312-_xlfn.MAXIFS($F$2:$F8311,$C$2:$C8311,$C8312,$B$2:$B8311,$B8312,$A$2:$A8311,$A8312))))</f>
        <v/>
      </c>
      <c r="K8312" s="6" t="str">
        <f t="shared" si="388"/>
        <v/>
      </c>
      <c r="L8312" s="6" t="str">
        <f t="shared" si="389"/>
        <v/>
      </c>
      <c r="M8312" s="6" t="str">
        <f t="shared" si="387"/>
        <v/>
      </c>
    </row>
    <row r="8313" spans="1:13" x14ac:dyDescent="0.25">
      <c r="A8313"/>
      <c r="B8313" s="1"/>
      <c r="C8313"/>
      <c r="D8313"/>
      <c r="E8313" s="76"/>
      <c r="F8313" s="76"/>
      <c r="G8313" s="2"/>
      <c r="H8313" s="77"/>
      <c r="J8313" s="79" t="str">
        <f>IF(IF(IF(_xlfn.MAXIFS($F$2:$F8312,$C$2:$C8312,$C8313,$B$2:$B8312,$B8313,$A$2:$A8312,$A8313)=0,"",$E8313-_xlfn.MAXIFS($F$2:$F8312,$C$2:$C8312,$C8313,$B$2:$B8312,$B8313,$A$2:$A8312,$A8313))&lt;0,0,IF(_xlfn.MAXIFS($F$2:$F8312,$C$2:$C8312,$C8313,$B$2:$B8312,$B8313,$A$2:$A8312,$A8313)=0,"",$E8313-_xlfn.MAXIFS($F$2:$F8312,$C$2:$C8312,$C8313,$B$2:$B8312,$B8313,$A$2:$A8312,$A8313)))&gt;0.25,"",IF(IF(_xlfn.MAXIFS($F$2:$F8312,$C$2:$C8312,$C8313,$B$2:$B8312,$B8313,$A$2:$A8312,$A8313)=0,"",$E8313-_xlfn.MAXIFS($F$2:$F8312,$C$2:$C8312,$C8313,$B$2:$B8312,$B8313,$A$2:$A8312,$A8313))&lt;0,0,IF(_xlfn.MAXIFS($F$2:$F8312,$C$2:$C8312,$C8313,$B$2:$B8312,$B8313,$A$2:$A8312,$A8313)=0,"",$E8313-_xlfn.MAXIFS($F$2:$F8312,$C$2:$C8312,$C8313,$B$2:$B8312,$B8313,$A$2:$A8312,$A8313))))</f>
        <v/>
      </c>
      <c r="K8313" s="6" t="str">
        <f t="shared" si="388"/>
        <v/>
      </c>
      <c r="L8313" s="6" t="str">
        <f t="shared" si="389"/>
        <v/>
      </c>
      <c r="M8313" s="6" t="str">
        <f t="shared" si="387"/>
        <v/>
      </c>
    </row>
    <row r="8314" spans="1:13" x14ac:dyDescent="0.25">
      <c r="A8314"/>
      <c r="B8314" s="1"/>
      <c r="C8314"/>
      <c r="D8314"/>
      <c r="E8314" s="76"/>
      <c r="F8314" s="76"/>
      <c r="G8314" s="2"/>
      <c r="H8314" s="77"/>
      <c r="J8314" s="79" t="str">
        <f>IF(IF(IF(_xlfn.MAXIFS($F$2:$F8313,$C$2:$C8313,$C8314,$B$2:$B8313,$B8314,$A$2:$A8313,$A8314)=0,"",$E8314-_xlfn.MAXIFS($F$2:$F8313,$C$2:$C8313,$C8314,$B$2:$B8313,$B8314,$A$2:$A8313,$A8314))&lt;0,0,IF(_xlfn.MAXIFS($F$2:$F8313,$C$2:$C8313,$C8314,$B$2:$B8313,$B8314,$A$2:$A8313,$A8314)=0,"",$E8314-_xlfn.MAXIFS($F$2:$F8313,$C$2:$C8313,$C8314,$B$2:$B8313,$B8314,$A$2:$A8313,$A8314)))&gt;0.25,"",IF(IF(_xlfn.MAXIFS($F$2:$F8313,$C$2:$C8313,$C8314,$B$2:$B8313,$B8314,$A$2:$A8313,$A8314)=0,"",$E8314-_xlfn.MAXIFS($F$2:$F8313,$C$2:$C8313,$C8314,$B$2:$B8313,$B8314,$A$2:$A8313,$A8314))&lt;0,0,IF(_xlfn.MAXIFS($F$2:$F8313,$C$2:$C8313,$C8314,$B$2:$B8313,$B8314,$A$2:$A8313,$A8314)=0,"",$E8314-_xlfn.MAXIFS($F$2:$F8313,$C$2:$C8313,$C8314,$B$2:$B8313,$B8314,$A$2:$A8313,$A8314))))</f>
        <v/>
      </c>
      <c r="K8314" s="6" t="str">
        <f t="shared" si="388"/>
        <v/>
      </c>
      <c r="L8314" s="6" t="str">
        <f t="shared" si="389"/>
        <v/>
      </c>
      <c r="M8314" s="6" t="str">
        <f t="shared" si="387"/>
        <v/>
      </c>
    </row>
    <row r="8315" spans="1:13" x14ac:dyDescent="0.25">
      <c r="A8315"/>
      <c r="B8315" s="1"/>
      <c r="C8315"/>
      <c r="D8315"/>
      <c r="E8315" s="76"/>
      <c r="F8315" s="76"/>
      <c r="G8315" s="2"/>
      <c r="H8315" s="77"/>
      <c r="J8315" s="79" t="str">
        <f>IF(IF(IF(_xlfn.MAXIFS($F$2:$F8314,$C$2:$C8314,$C8315,$B$2:$B8314,$B8315,$A$2:$A8314,$A8315)=0,"",$E8315-_xlfn.MAXIFS($F$2:$F8314,$C$2:$C8314,$C8315,$B$2:$B8314,$B8315,$A$2:$A8314,$A8315))&lt;0,0,IF(_xlfn.MAXIFS($F$2:$F8314,$C$2:$C8314,$C8315,$B$2:$B8314,$B8315,$A$2:$A8314,$A8315)=0,"",$E8315-_xlfn.MAXIFS($F$2:$F8314,$C$2:$C8314,$C8315,$B$2:$B8314,$B8315,$A$2:$A8314,$A8315)))&gt;0.25,"",IF(IF(_xlfn.MAXIFS($F$2:$F8314,$C$2:$C8314,$C8315,$B$2:$B8314,$B8315,$A$2:$A8314,$A8315)=0,"",$E8315-_xlfn.MAXIFS($F$2:$F8314,$C$2:$C8314,$C8315,$B$2:$B8314,$B8315,$A$2:$A8314,$A8315))&lt;0,0,IF(_xlfn.MAXIFS($F$2:$F8314,$C$2:$C8314,$C8315,$B$2:$B8314,$B8315,$A$2:$A8314,$A8315)=0,"",$E8315-_xlfn.MAXIFS($F$2:$F8314,$C$2:$C8314,$C8315,$B$2:$B8314,$B8315,$A$2:$A8314,$A8315))))</f>
        <v/>
      </c>
      <c r="K8315" s="6" t="str">
        <f t="shared" si="388"/>
        <v/>
      </c>
      <c r="L8315" s="6" t="str">
        <f t="shared" si="389"/>
        <v/>
      </c>
      <c r="M8315" s="6" t="str">
        <f t="shared" si="387"/>
        <v/>
      </c>
    </row>
    <row r="8316" spans="1:13" x14ac:dyDescent="0.25">
      <c r="A8316"/>
      <c r="B8316" s="1"/>
      <c r="C8316"/>
      <c r="D8316"/>
      <c r="E8316" s="76"/>
      <c r="F8316" s="76"/>
      <c r="G8316" s="2"/>
      <c r="H8316" s="77"/>
      <c r="J8316" s="79" t="str">
        <f>IF(IF(IF(_xlfn.MAXIFS($F$2:$F8315,$C$2:$C8315,$C8316,$B$2:$B8315,$B8316,$A$2:$A8315,$A8316)=0,"",$E8316-_xlfn.MAXIFS($F$2:$F8315,$C$2:$C8315,$C8316,$B$2:$B8315,$B8316,$A$2:$A8315,$A8316))&lt;0,0,IF(_xlfn.MAXIFS($F$2:$F8315,$C$2:$C8315,$C8316,$B$2:$B8315,$B8316,$A$2:$A8315,$A8316)=0,"",$E8316-_xlfn.MAXIFS($F$2:$F8315,$C$2:$C8315,$C8316,$B$2:$B8315,$B8316,$A$2:$A8315,$A8316)))&gt;0.25,"",IF(IF(_xlfn.MAXIFS($F$2:$F8315,$C$2:$C8315,$C8316,$B$2:$B8315,$B8316,$A$2:$A8315,$A8316)=0,"",$E8316-_xlfn.MAXIFS($F$2:$F8315,$C$2:$C8315,$C8316,$B$2:$B8315,$B8316,$A$2:$A8315,$A8316))&lt;0,0,IF(_xlfn.MAXIFS($F$2:$F8315,$C$2:$C8315,$C8316,$B$2:$B8315,$B8316,$A$2:$A8315,$A8316)=0,"",$E8316-_xlfn.MAXIFS($F$2:$F8315,$C$2:$C8315,$C8316,$B$2:$B8315,$B8316,$A$2:$A8315,$A8316))))</f>
        <v/>
      </c>
      <c r="K8316" s="6" t="str">
        <f t="shared" si="388"/>
        <v/>
      </c>
      <c r="L8316" s="6" t="str">
        <f t="shared" si="389"/>
        <v/>
      </c>
      <c r="M8316" s="6" t="str">
        <f t="shared" si="387"/>
        <v/>
      </c>
    </row>
    <row r="8317" spans="1:13" x14ac:dyDescent="0.25">
      <c r="A8317"/>
      <c r="B8317" s="1"/>
      <c r="C8317"/>
      <c r="D8317"/>
      <c r="E8317" s="76"/>
      <c r="F8317" s="76"/>
      <c r="G8317" s="2"/>
      <c r="H8317" s="77"/>
      <c r="J8317" s="79" t="str">
        <f>IF(IF(IF(_xlfn.MAXIFS($F$2:$F8316,$C$2:$C8316,$C8317,$B$2:$B8316,$B8317,$A$2:$A8316,$A8317)=0,"",$E8317-_xlfn.MAXIFS($F$2:$F8316,$C$2:$C8316,$C8317,$B$2:$B8316,$B8317,$A$2:$A8316,$A8317))&lt;0,0,IF(_xlfn.MAXIFS($F$2:$F8316,$C$2:$C8316,$C8317,$B$2:$B8316,$B8317,$A$2:$A8316,$A8317)=0,"",$E8317-_xlfn.MAXIFS($F$2:$F8316,$C$2:$C8316,$C8317,$B$2:$B8316,$B8317,$A$2:$A8316,$A8317)))&gt;0.25,"",IF(IF(_xlfn.MAXIFS($F$2:$F8316,$C$2:$C8316,$C8317,$B$2:$B8316,$B8317,$A$2:$A8316,$A8317)=0,"",$E8317-_xlfn.MAXIFS($F$2:$F8316,$C$2:$C8316,$C8317,$B$2:$B8316,$B8317,$A$2:$A8316,$A8317))&lt;0,0,IF(_xlfn.MAXIFS($F$2:$F8316,$C$2:$C8316,$C8317,$B$2:$B8316,$B8317,$A$2:$A8316,$A8317)=0,"",$E8317-_xlfn.MAXIFS($F$2:$F8316,$C$2:$C8316,$C8317,$B$2:$B8316,$B8317,$A$2:$A8316,$A8317))))</f>
        <v/>
      </c>
      <c r="K8317" s="6" t="str">
        <f t="shared" si="388"/>
        <v/>
      </c>
      <c r="L8317" s="6" t="str">
        <f t="shared" si="389"/>
        <v/>
      </c>
      <c r="M8317" s="6" t="str">
        <f t="shared" si="387"/>
        <v/>
      </c>
    </row>
    <row r="8318" spans="1:13" x14ac:dyDescent="0.25">
      <c r="A8318"/>
      <c r="B8318" s="1"/>
      <c r="C8318"/>
      <c r="D8318"/>
      <c r="E8318" s="76"/>
      <c r="F8318" s="76"/>
      <c r="G8318" s="2"/>
      <c r="H8318" s="77"/>
      <c r="J8318" s="79" t="str">
        <f>IF(IF(IF(_xlfn.MAXIFS($F$2:$F8317,$C$2:$C8317,$C8318,$B$2:$B8317,$B8318,$A$2:$A8317,$A8318)=0,"",$E8318-_xlfn.MAXIFS($F$2:$F8317,$C$2:$C8317,$C8318,$B$2:$B8317,$B8318,$A$2:$A8317,$A8318))&lt;0,0,IF(_xlfn.MAXIFS($F$2:$F8317,$C$2:$C8317,$C8318,$B$2:$B8317,$B8318,$A$2:$A8317,$A8318)=0,"",$E8318-_xlfn.MAXIFS($F$2:$F8317,$C$2:$C8317,$C8318,$B$2:$B8317,$B8318,$A$2:$A8317,$A8318)))&gt;0.25,"",IF(IF(_xlfn.MAXIFS($F$2:$F8317,$C$2:$C8317,$C8318,$B$2:$B8317,$B8318,$A$2:$A8317,$A8318)=0,"",$E8318-_xlfn.MAXIFS($F$2:$F8317,$C$2:$C8317,$C8318,$B$2:$B8317,$B8318,$A$2:$A8317,$A8318))&lt;0,0,IF(_xlfn.MAXIFS($F$2:$F8317,$C$2:$C8317,$C8318,$B$2:$B8317,$B8318,$A$2:$A8317,$A8318)=0,"",$E8318-_xlfn.MAXIFS($F$2:$F8317,$C$2:$C8317,$C8318,$B$2:$B8317,$B8318,$A$2:$A8317,$A8318))))</f>
        <v/>
      </c>
      <c r="K8318" s="6" t="str">
        <f t="shared" si="388"/>
        <v/>
      </c>
      <c r="L8318" s="6" t="str">
        <f t="shared" si="389"/>
        <v/>
      </c>
      <c r="M8318" s="6" t="str">
        <f t="shared" si="387"/>
        <v/>
      </c>
    </row>
    <row r="8319" spans="1:13" x14ac:dyDescent="0.25">
      <c r="A8319"/>
      <c r="B8319" s="1"/>
      <c r="C8319"/>
      <c r="D8319"/>
      <c r="E8319" s="76"/>
      <c r="F8319" s="76"/>
      <c r="G8319" s="2"/>
      <c r="H8319" s="77"/>
      <c r="J8319" s="79" t="str">
        <f>IF(IF(IF(_xlfn.MAXIFS($F$2:$F8318,$C$2:$C8318,$C8319,$B$2:$B8318,$B8319,$A$2:$A8318,$A8319)=0,"",$E8319-_xlfn.MAXIFS($F$2:$F8318,$C$2:$C8318,$C8319,$B$2:$B8318,$B8319,$A$2:$A8318,$A8319))&lt;0,0,IF(_xlfn.MAXIFS($F$2:$F8318,$C$2:$C8318,$C8319,$B$2:$B8318,$B8319,$A$2:$A8318,$A8319)=0,"",$E8319-_xlfn.MAXIFS($F$2:$F8318,$C$2:$C8318,$C8319,$B$2:$B8318,$B8319,$A$2:$A8318,$A8319)))&gt;0.25,"",IF(IF(_xlfn.MAXIFS($F$2:$F8318,$C$2:$C8318,$C8319,$B$2:$B8318,$B8319,$A$2:$A8318,$A8319)=0,"",$E8319-_xlfn.MAXIFS($F$2:$F8318,$C$2:$C8318,$C8319,$B$2:$B8318,$B8319,$A$2:$A8318,$A8319))&lt;0,0,IF(_xlfn.MAXIFS($F$2:$F8318,$C$2:$C8318,$C8319,$B$2:$B8318,$B8319,$A$2:$A8318,$A8319)=0,"",$E8319-_xlfn.MAXIFS($F$2:$F8318,$C$2:$C8318,$C8319,$B$2:$B8318,$B8319,$A$2:$A8318,$A8319))))</f>
        <v/>
      </c>
      <c r="K8319" s="6" t="str">
        <f t="shared" si="388"/>
        <v/>
      </c>
      <c r="L8319" s="6" t="str">
        <f t="shared" si="389"/>
        <v/>
      </c>
      <c r="M8319" s="6" t="str">
        <f t="shared" si="387"/>
        <v/>
      </c>
    </row>
    <row r="8320" spans="1:13" x14ac:dyDescent="0.25">
      <c r="A8320"/>
      <c r="B8320" s="1"/>
      <c r="C8320"/>
      <c r="D8320"/>
      <c r="E8320" s="76"/>
      <c r="F8320" s="76"/>
      <c r="G8320" s="2"/>
      <c r="H8320" s="77"/>
      <c r="J8320" s="79" t="str">
        <f>IF(IF(IF(_xlfn.MAXIFS($F$2:$F8319,$C$2:$C8319,$C8320,$B$2:$B8319,$B8320,$A$2:$A8319,$A8320)=0,"",$E8320-_xlfn.MAXIFS($F$2:$F8319,$C$2:$C8319,$C8320,$B$2:$B8319,$B8320,$A$2:$A8319,$A8320))&lt;0,0,IF(_xlfn.MAXIFS($F$2:$F8319,$C$2:$C8319,$C8320,$B$2:$B8319,$B8320,$A$2:$A8319,$A8320)=0,"",$E8320-_xlfn.MAXIFS($F$2:$F8319,$C$2:$C8319,$C8320,$B$2:$B8319,$B8320,$A$2:$A8319,$A8320)))&gt;0.25,"",IF(IF(_xlfn.MAXIFS($F$2:$F8319,$C$2:$C8319,$C8320,$B$2:$B8319,$B8320,$A$2:$A8319,$A8320)=0,"",$E8320-_xlfn.MAXIFS($F$2:$F8319,$C$2:$C8319,$C8320,$B$2:$B8319,$B8320,$A$2:$A8319,$A8320))&lt;0,0,IF(_xlfn.MAXIFS($F$2:$F8319,$C$2:$C8319,$C8320,$B$2:$B8319,$B8320,$A$2:$A8319,$A8320)=0,"",$E8320-_xlfn.MAXIFS($F$2:$F8319,$C$2:$C8319,$C8320,$B$2:$B8319,$B8320,$A$2:$A8319,$A8320))))</f>
        <v/>
      </c>
      <c r="K8320" s="6" t="str">
        <f t="shared" si="388"/>
        <v/>
      </c>
      <c r="L8320" s="6" t="str">
        <f t="shared" si="389"/>
        <v/>
      </c>
      <c r="M8320" s="6" t="str">
        <f t="shared" si="387"/>
        <v/>
      </c>
    </row>
    <row r="8321" spans="1:13" x14ac:dyDescent="0.25">
      <c r="A8321"/>
      <c r="B8321" s="1"/>
      <c r="C8321"/>
      <c r="D8321"/>
      <c r="E8321" s="76"/>
      <c r="F8321" s="76"/>
      <c r="G8321" s="2"/>
      <c r="H8321" s="77"/>
      <c r="J8321" s="79" t="str">
        <f>IF(IF(IF(_xlfn.MAXIFS($F$2:$F8320,$C$2:$C8320,$C8321,$B$2:$B8320,$B8321,$A$2:$A8320,$A8321)=0,"",$E8321-_xlfn.MAXIFS($F$2:$F8320,$C$2:$C8320,$C8321,$B$2:$B8320,$B8321,$A$2:$A8320,$A8321))&lt;0,0,IF(_xlfn.MAXIFS($F$2:$F8320,$C$2:$C8320,$C8321,$B$2:$B8320,$B8321,$A$2:$A8320,$A8321)=0,"",$E8321-_xlfn.MAXIFS($F$2:$F8320,$C$2:$C8320,$C8321,$B$2:$B8320,$B8321,$A$2:$A8320,$A8321)))&gt;0.25,"",IF(IF(_xlfn.MAXIFS($F$2:$F8320,$C$2:$C8320,$C8321,$B$2:$B8320,$B8321,$A$2:$A8320,$A8321)=0,"",$E8321-_xlfn.MAXIFS($F$2:$F8320,$C$2:$C8320,$C8321,$B$2:$B8320,$B8321,$A$2:$A8320,$A8321))&lt;0,0,IF(_xlfn.MAXIFS($F$2:$F8320,$C$2:$C8320,$C8321,$B$2:$B8320,$B8321,$A$2:$A8320,$A8321)=0,"",$E8321-_xlfn.MAXIFS($F$2:$F8320,$C$2:$C8320,$C8321,$B$2:$B8320,$B8321,$A$2:$A8320,$A8321))))</f>
        <v/>
      </c>
      <c r="K8321" s="6" t="str">
        <f t="shared" si="388"/>
        <v/>
      </c>
      <c r="L8321" s="6" t="str">
        <f t="shared" si="389"/>
        <v/>
      </c>
      <c r="M8321" s="6" t="str">
        <f t="shared" si="387"/>
        <v/>
      </c>
    </row>
    <row r="8322" spans="1:13" x14ac:dyDescent="0.25">
      <c r="A8322"/>
      <c r="B8322" s="1"/>
      <c r="C8322"/>
      <c r="D8322"/>
      <c r="E8322" s="76"/>
      <c r="F8322" s="76"/>
      <c r="G8322" s="2"/>
      <c r="H8322" s="77"/>
      <c r="J8322" s="79" t="str">
        <f>IF(IF(IF(_xlfn.MAXIFS($F$2:$F8321,$C$2:$C8321,$C8322,$B$2:$B8321,$B8322,$A$2:$A8321,$A8322)=0,"",$E8322-_xlfn.MAXIFS($F$2:$F8321,$C$2:$C8321,$C8322,$B$2:$B8321,$B8322,$A$2:$A8321,$A8322))&lt;0,0,IF(_xlfn.MAXIFS($F$2:$F8321,$C$2:$C8321,$C8322,$B$2:$B8321,$B8322,$A$2:$A8321,$A8322)=0,"",$E8322-_xlfn.MAXIFS($F$2:$F8321,$C$2:$C8321,$C8322,$B$2:$B8321,$B8322,$A$2:$A8321,$A8322)))&gt;0.25,"",IF(IF(_xlfn.MAXIFS($F$2:$F8321,$C$2:$C8321,$C8322,$B$2:$B8321,$B8322,$A$2:$A8321,$A8322)=0,"",$E8322-_xlfn.MAXIFS($F$2:$F8321,$C$2:$C8321,$C8322,$B$2:$B8321,$B8322,$A$2:$A8321,$A8322))&lt;0,0,IF(_xlfn.MAXIFS($F$2:$F8321,$C$2:$C8321,$C8322,$B$2:$B8321,$B8322,$A$2:$A8321,$A8322)=0,"",$E8322-_xlfn.MAXIFS($F$2:$F8321,$C$2:$C8321,$C8322,$B$2:$B8321,$B8322,$A$2:$A8321,$A8322))))</f>
        <v/>
      </c>
      <c r="K8322" s="6" t="str">
        <f t="shared" si="388"/>
        <v/>
      </c>
      <c r="L8322" s="6" t="str">
        <f t="shared" si="389"/>
        <v/>
      </c>
      <c r="M8322" s="6" t="str">
        <f t="shared" ref="M8322:M8385" si="390">IF($A8322="","",IF(AND($K8322&gt;=10,$K8322&lt;=13),"Y",IF(AND($K8322=14,$L8322="EARLY"),"Y","N")))</f>
        <v/>
      </c>
    </row>
    <row r="8323" spans="1:13" x14ac:dyDescent="0.25">
      <c r="A8323"/>
      <c r="B8323" s="1"/>
      <c r="C8323"/>
      <c r="D8323"/>
      <c r="E8323" s="76"/>
      <c r="F8323" s="76"/>
      <c r="G8323" s="2"/>
      <c r="H8323" s="77"/>
      <c r="J8323" s="79" t="str">
        <f>IF(IF(IF(_xlfn.MAXIFS($F$2:$F8322,$C$2:$C8322,$C8323,$B$2:$B8322,$B8323,$A$2:$A8322,$A8323)=0,"",$E8323-_xlfn.MAXIFS($F$2:$F8322,$C$2:$C8322,$C8323,$B$2:$B8322,$B8323,$A$2:$A8322,$A8323))&lt;0,0,IF(_xlfn.MAXIFS($F$2:$F8322,$C$2:$C8322,$C8323,$B$2:$B8322,$B8323,$A$2:$A8322,$A8323)=0,"",$E8323-_xlfn.MAXIFS($F$2:$F8322,$C$2:$C8322,$C8323,$B$2:$B8322,$B8323,$A$2:$A8322,$A8323)))&gt;0.25,"",IF(IF(_xlfn.MAXIFS($F$2:$F8322,$C$2:$C8322,$C8323,$B$2:$B8322,$B8323,$A$2:$A8322,$A8323)=0,"",$E8323-_xlfn.MAXIFS($F$2:$F8322,$C$2:$C8322,$C8323,$B$2:$B8322,$B8323,$A$2:$A8322,$A8323))&lt;0,0,IF(_xlfn.MAXIFS($F$2:$F8322,$C$2:$C8322,$C8323,$B$2:$B8322,$B8323,$A$2:$A8322,$A8323)=0,"",$E8323-_xlfn.MAXIFS($F$2:$F8322,$C$2:$C8322,$C8323,$B$2:$B8322,$B8323,$A$2:$A8322,$A8323))))</f>
        <v/>
      </c>
      <c r="K8323" s="6" t="str">
        <f t="shared" ref="K8323:K8386" si="391">IF($J8323="","",IF(HOUR($E8323)&gt;19,19,IF(HOUR($E8323)&lt;5,5,HOUR($E8323))))</f>
        <v/>
      </c>
      <c r="L8323" s="6" t="str">
        <f t="shared" ref="L8323:L8386" si="392">IF($J8323="","",IF(MINUTE($E8323)&lt;30,"EARLY","LATE"))</f>
        <v/>
      </c>
      <c r="M8323" s="6" t="str">
        <f t="shared" si="390"/>
        <v/>
      </c>
    </row>
    <row r="8324" spans="1:13" x14ac:dyDescent="0.25">
      <c r="A8324"/>
      <c r="B8324" s="1"/>
      <c r="C8324"/>
      <c r="D8324"/>
      <c r="E8324" s="76"/>
      <c r="F8324" s="76"/>
      <c r="G8324" s="2"/>
      <c r="H8324" s="77"/>
      <c r="J8324" s="79" t="str">
        <f>IF(IF(IF(_xlfn.MAXIFS($F$2:$F8323,$C$2:$C8323,$C8324,$B$2:$B8323,$B8324,$A$2:$A8323,$A8324)=0,"",$E8324-_xlfn.MAXIFS($F$2:$F8323,$C$2:$C8323,$C8324,$B$2:$B8323,$B8324,$A$2:$A8323,$A8324))&lt;0,0,IF(_xlfn.MAXIFS($F$2:$F8323,$C$2:$C8323,$C8324,$B$2:$B8323,$B8324,$A$2:$A8323,$A8324)=0,"",$E8324-_xlfn.MAXIFS($F$2:$F8323,$C$2:$C8323,$C8324,$B$2:$B8323,$B8324,$A$2:$A8323,$A8324)))&gt;0.25,"",IF(IF(_xlfn.MAXIFS($F$2:$F8323,$C$2:$C8323,$C8324,$B$2:$B8323,$B8324,$A$2:$A8323,$A8324)=0,"",$E8324-_xlfn.MAXIFS($F$2:$F8323,$C$2:$C8323,$C8324,$B$2:$B8323,$B8324,$A$2:$A8323,$A8324))&lt;0,0,IF(_xlfn.MAXIFS($F$2:$F8323,$C$2:$C8323,$C8324,$B$2:$B8323,$B8324,$A$2:$A8323,$A8324)=0,"",$E8324-_xlfn.MAXIFS($F$2:$F8323,$C$2:$C8323,$C8324,$B$2:$B8323,$B8324,$A$2:$A8323,$A8324))))</f>
        <v/>
      </c>
      <c r="K8324" s="6" t="str">
        <f t="shared" si="391"/>
        <v/>
      </c>
      <c r="L8324" s="6" t="str">
        <f t="shared" si="392"/>
        <v/>
      </c>
      <c r="M8324" s="6" t="str">
        <f t="shared" si="390"/>
        <v/>
      </c>
    </row>
    <row r="8325" spans="1:13" x14ac:dyDescent="0.25">
      <c r="A8325"/>
      <c r="B8325" s="1"/>
      <c r="C8325"/>
      <c r="D8325"/>
      <c r="E8325" s="76"/>
      <c r="F8325" s="76"/>
      <c r="G8325" s="2"/>
      <c r="H8325" s="77"/>
      <c r="J8325" s="79" t="str">
        <f>IF(IF(IF(_xlfn.MAXIFS($F$2:$F8324,$C$2:$C8324,$C8325,$B$2:$B8324,$B8325,$A$2:$A8324,$A8325)=0,"",$E8325-_xlfn.MAXIFS($F$2:$F8324,$C$2:$C8324,$C8325,$B$2:$B8324,$B8325,$A$2:$A8324,$A8325))&lt;0,0,IF(_xlfn.MAXIFS($F$2:$F8324,$C$2:$C8324,$C8325,$B$2:$B8324,$B8325,$A$2:$A8324,$A8325)=0,"",$E8325-_xlfn.MAXIFS($F$2:$F8324,$C$2:$C8324,$C8325,$B$2:$B8324,$B8325,$A$2:$A8324,$A8325)))&gt;0.25,"",IF(IF(_xlfn.MAXIFS($F$2:$F8324,$C$2:$C8324,$C8325,$B$2:$B8324,$B8325,$A$2:$A8324,$A8325)=0,"",$E8325-_xlfn.MAXIFS($F$2:$F8324,$C$2:$C8324,$C8325,$B$2:$B8324,$B8325,$A$2:$A8324,$A8325))&lt;0,0,IF(_xlfn.MAXIFS($F$2:$F8324,$C$2:$C8324,$C8325,$B$2:$B8324,$B8325,$A$2:$A8324,$A8325)=0,"",$E8325-_xlfn.MAXIFS($F$2:$F8324,$C$2:$C8324,$C8325,$B$2:$B8324,$B8325,$A$2:$A8324,$A8325))))</f>
        <v/>
      </c>
      <c r="K8325" s="6" t="str">
        <f t="shared" si="391"/>
        <v/>
      </c>
      <c r="L8325" s="6" t="str">
        <f t="shared" si="392"/>
        <v/>
      </c>
      <c r="M8325" s="6" t="str">
        <f t="shared" si="390"/>
        <v/>
      </c>
    </row>
    <row r="8326" spans="1:13" x14ac:dyDescent="0.25">
      <c r="A8326"/>
      <c r="B8326" s="1"/>
      <c r="C8326"/>
      <c r="D8326"/>
      <c r="E8326" s="76"/>
      <c r="F8326" s="76"/>
      <c r="G8326" s="2"/>
      <c r="H8326" s="77"/>
      <c r="J8326" s="79" t="str">
        <f>IF(IF(IF(_xlfn.MAXIFS($F$2:$F8325,$C$2:$C8325,$C8326,$B$2:$B8325,$B8326,$A$2:$A8325,$A8326)=0,"",$E8326-_xlfn.MAXIFS($F$2:$F8325,$C$2:$C8325,$C8326,$B$2:$B8325,$B8326,$A$2:$A8325,$A8326))&lt;0,0,IF(_xlfn.MAXIFS($F$2:$F8325,$C$2:$C8325,$C8326,$B$2:$B8325,$B8326,$A$2:$A8325,$A8326)=0,"",$E8326-_xlfn.MAXIFS($F$2:$F8325,$C$2:$C8325,$C8326,$B$2:$B8325,$B8326,$A$2:$A8325,$A8326)))&gt;0.25,"",IF(IF(_xlfn.MAXIFS($F$2:$F8325,$C$2:$C8325,$C8326,$B$2:$B8325,$B8326,$A$2:$A8325,$A8326)=0,"",$E8326-_xlfn.MAXIFS($F$2:$F8325,$C$2:$C8325,$C8326,$B$2:$B8325,$B8326,$A$2:$A8325,$A8326))&lt;0,0,IF(_xlfn.MAXIFS($F$2:$F8325,$C$2:$C8325,$C8326,$B$2:$B8325,$B8326,$A$2:$A8325,$A8326)=0,"",$E8326-_xlfn.MAXIFS($F$2:$F8325,$C$2:$C8325,$C8326,$B$2:$B8325,$B8326,$A$2:$A8325,$A8326))))</f>
        <v/>
      </c>
      <c r="K8326" s="6" t="str">
        <f t="shared" si="391"/>
        <v/>
      </c>
      <c r="L8326" s="6" t="str">
        <f t="shared" si="392"/>
        <v/>
      </c>
      <c r="M8326" s="6" t="str">
        <f t="shared" si="390"/>
        <v/>
      </c>
    </row>
    <row r="8327" spans="1:13" x14ac:dyDescent="0.25">
      <c r="A8327"/>
      <c r="B8327" s="1"/>
      <c r="C8327"/>
      <c r="D8327"/>
      <c r="E8327" s="76"/>
      <c r="F8327" s="76"/>
      <c r="G8327" s="2"/>
      <c r="H8327" s="77"/>
      <c r="J8327" s="79" t="str">
        <f>IF(IF(IF(_xlfn.MAXIFS($F$2:$F8326,$C$2:$C8326,$C8327,$B$2:$B8326,$B8327,$A$2:$A8326,$A8327)=0,"",$E8327-_xlfn.MAXIFS($F$2:$F8326,$C$2:$C8326,$C8327,$B$2:$B8326,$B8327,$A$2:$A8326,$A8327))&lt;0,0,IF(_xlfn.MAXIFS($F$2:$F8326,$C$2:$C8326,$C8327,$B$2:$B8326,$B8327,$A$2:$A8326,$A8327)=0,"",$E8327-_xlfn.MAXIFS($F$2:$F8326,$C$2:$C8326,$C8327,$B$2:$B8326,$B8327,$A$2:$A8326,$A8327)))&gt;0.25,"",IF(IF(_xlfn.MAXIFS($F$2:$F8326,$C$2:$C8326,$C8327,$B$2:$B8326,$B8327,$A$2:$A8326,$A8327)=0,"",$E8327-_xlfn.MAXIFS($F$2:$F8326,$C$2:$C8326,$C8327,$B$2:$B8326,$B8327,$A$2:$A8326,$A8327))&lt;0,0,IF(_xlfn.MAXIFS($F$2:$F8326,$C$2:$C8326,$C8327,$B$2:$B8326,$B8327,$A$2:$A8326,$A8327)=0,"",$E8327-_xlfn.MAXIFS($F$2:$F8326,$C$2:$C8326,$C8327,$B$2:$B8326,$B8327,$A$2:$A8326,$A8327))))</f>
        <v/>
      </c>
      <c r="K8327" s="6" t="str">
        <f t="shared" si="391"/>
        <v/>
      </c>
      <c r="L8327" s="6" t="str">
        <f t="shared" si="392"/>
        <v/>
      </c>
      <c r="M8327" s="6" t="str">
        <f t="shared" si="390"/>
        <v/>
      </c>
    </row>
    <row r="8328" spans="1:13" x14ac:dyDescent="0.25">
      <c r="A8328"/>
      <c r="B8328" s="1"/>
      <c r="C8328"/>
      <c r="D8328"/>
      <c r="E8328" s="76"/>
      <c r="F8328" s="76"/>
      <c r="G8328" s="2"/>
      <c r="H8328" s="77"/>
      <c r="J8328" s="79" t="str">
        <f>IF(IF(IF(_xlfn.MAXIFS($F$2:$F8327,$C$2:$C8327,$C8328,$B$2:$B8327,$B8328,$A$2:$A8327,$A8328)=0,"",$E8328-_xlfn.MAXIFS($F$2:$F8327,$C$2:$C8327,$C8328,$B$2:$B8327,$B8328,$A$2:$A8327,$A8328))&lt;0,0,IF(_xlfn.MAXIFS($F$2:$F8327,$C$2:$C8327,$C8328,$B$2:$B8327,$B8328,$A$2:$A8327,$A8328)=0,"",$E8328-_xlfn.MAXIFS($F$2:$F8327,$C$2:$C8327,$C8328,$B$2:$B8327,$B8328,$A$2:$A8327,$A8328)))&gt;0.25,"",IF(IF(_xlfn.MAXIFS($F$2:$F8327,$C$2:$C8327,$C8328,$B$2:$B8327,$B8328,$A$2:$A8327,$A8328)=0,"",$E8328-_xlfn.MAXIFS($F$2:$F8327,$C$2:$C8327,$C8328,$B$2:$B8327,$B8328,$A$2:$A8327,$A8328))&lt;0,0,IF(_xlfn.MAXIFS($F$2:$F8327,$C$2:$C8327,$C8328,$B$2:$B8327,$B8328,$A$2:$A8327,$A8328)=0,"",$E8328-_xlfn.MAXIFS($F$2:$F8327,$C$2:$C8327,$C8328,$B$2:$B8327,$B8328,$A$2:$A8327,$A8328))))</f>
        <v/>
      </c>
      <c r="K8328" s="6" t="str">
        <f t="shared" si="391"/>
        <v/>
      </c>
      <c r="L8328" s="6" t="str">
        <f t="shared" si="392"/>
        <v/>
      </c>
      <c r="M8328" s="6" t="str">
        <f t="shared" si="390"/>
        <v/>
      </c>
    </row>
    <row r="8329" spans="1:13" x14ac:dyDescent="0.25">
      <c r="A8329"/>
      <c r="B8329" s="1"/>
      <c r="C8329"/>
      <c r="D8329"/>
      <c r="E8329" s="76"/>
      <c r="F8329" s="76"/>
      <c r="G8329" s="2"/>
      <c r="H8329" s="77"/>
      <c r="J8329" s="79" t="str">
        <f>IF(IF(IF(_xlfn.MAXIFS($F$2:$F8328,$C$2:$C8328,$C8329,$B$2:$B8328,$B8329,$A$2:$A8328,$A8329)=0,"",$E8329-_xlfn.MAXIFS($F$2:$F8328,$C$2:$C8328,$C8329,$B$2:$B8328,$B8329,$A$2:$A8328,$A8329))&lt;0,0,IF(_xlfn.MAXIFS($F$2:$F8328,$C$2:$C8328,$C8329,$B$2:$B8328,$B8329,$A$2:$A8328,$A8329)=0,"",$E8329-_xlfn.MAXIFS($F$2:$F8328,$C$2:$C8328,$C8329,$B$2:$B8328,$B8329,$A$2:$A8328,$A8329)))&gt;0.25,"",IF(IF(_xlfn.MAXIFS($F$2:$F8328,$C$2:$C8328,$C8329,$B$2:$B8328,$B8329,$A$2:$A8328,$A8329)=0,"",$E8329-_xlfn.MAXIFS($F$2:$F8328,$C$2:$C8328,$C8329,$B$2:$B8328,$B8329,$A$2:$A8328,$A8329))&lt;0,0,IF(_xlfn.MAXIFS($F$2:$F8328,$C$2:$C8328,$C8329,$B$2:$B8328,$B8329,$A$2:$A8328,$A8329)=0,"",$E8329-_xlfn.MAXIFS($F$2:$F8328,$C$2:$C8328,$C8329,$B$2:$B8328,$B8329,$A$2:$A8328,$A8329))))</f>
        <v/>
      </c>
      <c r="K8329" s="6" t="str">
        <f t="shared" si="391"/>
        <v/>
      </c>
      <c r="L8329" s="6" t="str">
        <f t="shared" si="392"/>
        <v/>
      </c>
      <c r="M8329" s="6" t="str">
        <f t="shared" si="390"/>
        <v/>
      </c>
    </row>
    <row r="8330" spans="1:13" x14ac:dyDescent="0.25">
      <c r="A8330"/>
      <c r="B8330" s="1"/>
      <c r="C8330"/>
      <c r="D8330"/>
      <c r="E8330" s="76"/>
      <c r="F8330" s="76"/>
      <c r="G8330" s="2"/>
      <c r="H8330" s="77"/>
      <c r="J8330" s="79" t="str">
        <f>IF(IF(IF(_xlfn.MAXIFS($F$2:$F8329,$C$2:$C8329,$C8330,$B$2:$B8329,$B8330,$A$2:$A8329,$A8330)=0,"",$E8330-_xlfn.MAXIFS($F$2:$F8329,$C$2:$C8329,$C8330,$B$2:$B8329,$B8330,$A$2:$A8329,$A8330))&lt;0,0,IF(_xlfn.MAXIFS($F$2:$F8329,$C$2:$C8329,$C8330,$B$2:$B8329,$B8330,$A$2:$A8329,$A8330)=0,"",$E8330-_xlfn.MAXIFS($F$2:$F8329,$C$2:$C8329,$C8330,$B$2:$B8329,$B8330,$A$2:$A8329,$A8330)))&gt;0.25,"",IF(IF(_xlfn.MAXIFS($F$2:$F8329,$C$2:$C8329,$C8330,$B$2:$B8329,$B8330,$A$2:$A8329,$A8330)=0,"",$E8330-_xlfn.MAXIFS($F$2:$F8329,$C$2:$C8329,$C8330,$B$2:$B8329,$B8330,$A$2:$A8329,$A8330))&lt;0,0,IF(_xlfn.MAXIFS($F$2:$F8329,$C$2:$C8329,$C8330,$B$2:$B8329,$B8330,$A$2:$A8329,$A8330)=0,"",$E8330-_xlfn.MAXIFS($F$2:$F8329,$C$2:$C8329,$C8330,$B$2:$B8329,$B8330,$A$2:$A8329,$A8330))))</f>
        <v/>
      </c>
      <c r="K8330" s="6" t="str">
        <f t="shared" si="391"/>
        <v/>
      </c>
      <c r="L8330" s="6" t="str">
        <f t="shared" si="392"/>
        <v/>
      </c>
      <c r="M8330" s="6" t="str">
        <f t="shared" si="390"/>
        <v/>
      </c>
    </row>
    <row r="8331" spans="1:13" x14ac:dyDescent="0.25">
      <c r="A8331"/>
      <c r="B8331" s="1"/>
      <c r="C8331"/>
      <c r="D8331"/>
      <c r="E8331" s="76"/>
      <c r="F8331" s="76"/>
      <c r="G8331" s="2"/>
      <c r="H8331" s="77"/>
      <c r="J8331" s="79" t="str">
        <f>IF(IF(IF(_xlfn.MAXIFS($F$2:$F8330,$C$2:$C8330,$C8331,$B$2:$B8330,$B8331,$A$2:$A8330,$A8331)=0,"",$E8331-_xlfn.MAXIFS($F$2:$F8330,$C$2:$C8330,$C8331,$B$2:$B8330,$B8331,$A$2:$A8330,$A8331))&lt;0,0,IF(_xlfn.MAXIFS($F$2:$F8330,$C$2:$C8330,$C8331,$B$2:$B8330,$B8331,$A$2:$A8330,$A8331)=0,"",$E8331-_xlfn.MAXIFS($F$2:$F8330,$C$2:$C8330,$C8331,$B$2:$B8330,$B8331,$A$2:$A8330,$A8331)))&gt;0.25,"",IF(IF(_xlfn.MAXIFS($F$2:$F8330,$C$2:$C8330,$C8331,$B$2:$B8330,$B8331,$A$2:$A8330,$A8331)=0,"",$E8331-_xlfn.MAXIFS($F$2:$F8330,$C$2:$C8330,$C8331,$B$2:$B8330,$B8331,$A$2:$A8330,$A8331))&lt;0,0,IF(_xlfn.MAXIFS($F$2:$F8330,$C$2:$C8330,$C8331,$B$2:$B8330,$B8331,$A$2:$A8330,$A8331)=0,"",$E8331-_xlfn.MAXIFS($F$2:$F8330,$C$2:$C8330,$C8331,$B$2:$B8330,$B8331,$A$2:$A8330,$A8331))))</f>
        <v/>
      </c>
      <c r="K8331" s="6" t="str">
        <f t="shared" si="391"/>
        <v/>
      </c>
      <c r="L8331" s="6" t="str">
        <f t="shared" si="392"/>
        <v/>
      </c>
      <c r="M8331" s="6" t="str">
        <f t="shared" si="390"/>
        <v/>
      </c>
    </row>
    <row r="8332" spans="1:13" x14ac:dyDescent="0.25">
      <c r="A8332"/>
      <c r="B8332" s="1"/>
      <c r="C8332"/>
      <c r="D8332"/>
      <c r="E8332" s="76"/>
      <c r="F8332" s="76"/>
      <c r="G8332" s="2"/>
      <c r="H8332" s="77"/>
      <c r="J8332" s="79" t="str">
        <f>IF(IF(IF(_xlfn.MAXIFS($F$2:$F8331,$C$2:$C8331,$C8332,$B$2:$B8331,$B8332,$A$2:$A8331,$A8332)=0,"",$E8332-_xlfn.MAXIFS($F$2:$F8331,$C$2:$C8331,$C8332,$B$2:$B8331,$B8332,$A$2:$A8331,$A8332))&lt;0,0,IF(_xlfn.MAXIFS($F$2:$F8331,$C$2:$C8331,$C8332,$B$2:$B8331,$B8332,$A$2:$A8331,$A8332)=0,"",$E8332-_xlfn.MAXIFS($F$2:$F8331,$C$2:$C8331,$C8332,$B$2:$B8331,$B8332,$A$2:$A8331,$A8332)))&gt;0.25,"",IF(IF(_xlfn.MAXIFS($F$2:$F8331,$C$2:$C8331,$C8332,$B$2:$B8331,$B8332,$A$2:$A8331,$A8332)=0,"",$E8332-_xlfn.MAXIFS($F$2:$F8331,$C$2:$C8331,$C8332,$B$2:$B8331,$B8332,$A$2:$A8331,$A8332))&lt;0,0,IF(_xlfn.MAXIFS($F$2:$F8331,$C$2:$C8331,$C8332,$B$2:$B8331,$B8332,$A$2:$A8331,$A8332)=0,"",$E8332-_xlfn.MAXIFS($F$2:$F8331,$C$2:$C8331,$C8332,$B$2:$B8331,$B8332,$A$2:$A8331,$A8332))))</f>
        <v/>
      </c>
      <c r="K8332" s="6" t="str">
        <f t="shared" si="391"/>
        <v/>
      </c>
      <c r="L8332" s="6" t="str">
        <f t="shared" si="392"/>
        <v/>
      </c>
      <c r="M8332" s="6" t="str">
        <f t="shared" si="390"/>
        <v/>
      </c>
    </row>
    <row r="8333" spans="1:13" x14ac:dyDescent="0.25">
      <c r="A8333"/>
      <c r="B8333" s="1"/>
      <c r="C8333"/>
      <c r="D8333"/>
      <c r="E8333" s="76"/>
      <c r="F8333" s="76"/>
      <c r="G8333" s="2"/>
      <c r="H8333" s="77"/>
      <c r="J8333" s="79" t="str">
        <f>IF(IF(IF(_xlfn.MAXIFS($F$2:$F8332,$C$2:$C8332,$C8333,$B$2:$B8332,$B8333,$A$2:$A8332,$A8333)=0,"",$E8333-_xlfn.MAXIFS($F$2:$F8332,$C$2:$C8332,$C8333,$B$2:$B8332,$B8333,$A$2:$A8332,$A8333))&lt;0,0,IF(_xlfn.MAXIFS($F$2:$F8332,$C$2:$C8332,$C8333,$B$2:$B8332,$B8333,$A$2:$A8332,$A8333)=0,"",$E8333-_xlfn.MAXIFS($F$2:$F8332,$C$2:$C8332,$C8333,$B$2:$B8332,$B8333,$A$2:$A8332,$A8333)))&gt;0.25,"",IF(IF(_xlfn.MAXIFS($F$2:$F8332,$C$2:$C8332,$C8333,$B$2:$B8332,$B8333,$A$2:$A8332,$A8333)=0,"",$E8333-_xlfn.MAXIFS($F$2:$F8332,$C$2:$C8332,$C8333,$B$2:$B8332,$B8333,$A$2:$A8332,$A8333))&lt;0,0,IF(_xlfn.MAXIFS($F$2:$F8332,$C$2:$C8332,$C8333,$B$2:$B8332,$B8333,$A$2:$A8332,$A8333)=0,"",$E8333-_xlfn.MAXIFS($F$2:$F8332,$C$2:$C8332,$C8333,$B$2:$B8332,$B8333,$A$2:$A8332,$A8333))))</f>
        <v/>
      </c>
      <c r="K8333" s="6" t="str">
        <f t="shared" si="391"/>
        <v/>
      </c>
      <c r="L8333" s="6" t="str">
        <f t="shared" si="392"/>
        <v/>
      </c>
      <c r="M8333" s="6" t="str">
        <f t="shared" si="390"/>
        <v/>
      </c>
    </row>
    <row r="8334" spans="1:13" x14ac:dyDescent="0.25">
      <c r="A8334"/>
      <c r="B8334" s="1"/>
      <c r="C8334"/>
      <c r="D8334"/>
      <c r="E8334" s="76"/>
      <c r="F8334" s="76"/>
      <c r="G8334" s="2"/>
      <c r="H8334" s="77"/>
      <c r="J8334" s="79" t="str">
        <f>IF(IF(IF(_xlfn.MAXIFS($F$2:$F8333,$C$2:$C8333,$C8334,$B$2:$B8333,$B8334,$A$2:$A8333,$A8334)=0,"",$E8334-_xlfn.MAXIFS($F$2:$F8333,$C$2:$C8333,$C8334,$B$2:$B8333,$B8334,$A$2:$A8333,$A8334))&lt;0,0,IF(_xlfn.MAXIFS($F$2:$F8333,$C$2:$C8333,$C8334,$B$2:$B8333,$B8334,$A$2:$A8333,$A8334)=0,"",$E8334-_xlfn.MAXIFS($F$2:$F8333,$C$2:$C8333,$C8334,$B$2:$B8333,$B8334,$A$2:$A8333,$A8334)))&gt;0.25,"",IF(IF(_xlfn.MAXIFS($F$2:$F8333,$C$2:$C8333,$C8334,$B$2:$B8333,$B8334,$A$2:$A8333,$A8334)=0,"",$E8334-_xlfn.MAXIFS($F$2:$F8333,$C$2:$C8333,$C8334,$B$2:$B8333,$B8334,$A$2:$A8333,$A8334))&lt;0,0,IF(_xlfn.MAXIFS($F$2:$F8333,$C$2:$C8333,$C8334,$B$2:$B8333,$B8334,$A$2:$A8333,$A8334)=0,"",$E8334-_xlfn.MAXIFS($F$2:$F8333,$C$2:$C8333,$C8334,$B$2:$B8333,$B8334,$A$2:$A8333,$A8334))))</f>
        <v/>
      </c>
      <c r="K8334" s="6" t="str">
        <f t="shared" si="391"/>
        <v/>
      </c>
      <c r="L8334" s="6" t="str">
        <f t="shared" si="392"/>
        <v/>
      </c>
      <c r="M8334" s="6" t="str">
        <f t="shared" si="390"/>
        <v/>
      </c>
    </row>
    <row r="8335" spans="1:13" x14ac:dyDescent="0.25">
      <c r="A8335"/>
      <c r="B8335" s="1"/>
      <c r="C8335"/>
      <c r="D8335"/>
      <c r="E8335" s="76"/>
      <c r="F8335" s="76"/>
      <c r="G8335" s="2"/>
      <c r="H8335" s="77"/>
      <c r="J8335" s="79" t="str">
        <f>IF(IF(IF(_xlfn.MAXIFS($F$2:$F8334,$C$2:$C8334,$C8335,$B$2:$B8334,$B8335,$A$2:$A8334,$A8335)=0,"",$E8335-_xlfn.MAXIFS($F$2:$F8334,$C$2:$C8334,$C8335,$B$2:$B8334,$B8335,$A$2:$A8334,$A8335))&lt;0,0,IF(_xlfn.MAXIFS($F$2:$F8334,$C$2:$C8334,$C8335,$B$2:$B8334,$B8335,$A$2:$A8334,$A8335)=0,"",$E8335-_xlfn.MAXIFS($F$2:$F8334,$C$2:$C8334,$C8335,$B$2:$B8334,$B8335,$A$2:$A8334,$A8335)))&gt;0.25,"",IF(IF(_xlfn.MAXIFS($F$2:$F8334,$C$2:$C8334,$C8335,$B$2:$B8334,$B8335,$A$2:$A8334,$A8335)=0,"",$E8335-_xlfn.MAXIFS($F$2:$F8334,$C$2:$C8334,$C8335,$B$2:$B8334,$B8335,$A$2:$A8334,$A8335))&lt;0,0,IF(_xlfn.MAXIFS($F$2:$F8334,$C$2:$C8334,$C8335,$B$2:$B8334,$B8335,$A$2:$A8334,$A8335)=0,"",$E8335-_xlfn.MAXIFS($F$2:$F8334,$C$2:$C8334,$C8335,$B$2:$B8334,$B8335,$A$2:$A8334,$A8335))))</f>
        <v/>
      </c>
      <c r="K8335" s="6" t="str">
        <f t="shared" si="391"/>
        <v/>
      </c>
      <c r="L8335" s="6" t="str">
        <f t="shared" si="392"/>
        <v/>
      </c>
      <c r="M8335" s="6" t="str">
        <f t="shared" si="390"/>
        <v/>
      </c>
    </row>
    <row r="8336" spans="1:13" x14ac:dyDescent="0.25">
      <c r="A8336"/>
      <c r="B8336" s="1"/>
      <c r="C8336"/>
      <c r="D8336"/>
      <c r="E8336" s="76"/>
      <c r="F8336" s="76"/>
      <c r="G8336" s="2"/>
      <c r="H8336" s="77"/>
      <c r="J8336" s="79" t="str">
        <f>IF(IF(IF(_xlfn.MAXIFS($F$2:$F8335,$C$2:$C8335,$C8336,$B$2:$B8335,$B8336,$A$2:$A8335,$A8336)=0,"",$E8336-_xlfn.MAXIFS($F$2:$F8335,$C$2:$C8335,$C8336,$B$2:$B8335,$B8336,$A$2:$A8335,$A8336))&lt;0,0,IF(_xlfn.MAXIFS($F$2:$F8335,$C$2:$C8335,$C8336,$B$2:$B8335,$B8336,$A$2:$A8335,$A8336)=0,"",$E8336-_xlfn.MAXIFS($F$2:$F8335,$C$2:$C8335,$C8336,$B$2:$B8335,$B8336,$A$2:$A8335,$A8336)))&gt;0.25,"",IF(IF(_xlfn.MAXIFS($F$2:$F8335,$C$2:$C8335,$C8336,$B$2:$B8335,$B8336,$A$2:$A8335,$A8336)=0,"",$E8336-_xlfn.MAXIFS($F$2:$F8335,$C$2:$C8335,$C8336,$B$2:$B8335,$B8336,$A$2:$A8335,$A8336))&lt;0,0,IF(_xlfn.MAXIFS($F$2:$F8335,$C$2:$C8335,$C8336,$B$2:$B8335,$B8336,$A$2:$A8335,$A8336)=0,"",$E8336-_xlfn.MAXIFS($F$2:$F8335,$C$2:$C8335,$C8336,$B$2:$B8335,$B8336,$A$2:$A8335,$A8336))))</f>
        <v/>
      </c>
      <c r="K8336" s="6" t="str">
        <f t="shared" si="391"/>
        <v/>
      </c>
      <c r="L8336" s="6" t="str">
        <f t="shared" si="392"/>
        <v/>
      </c>
      <c r="M8336" s="6" t="str">
        <f t="shared" si="390"/>
        <v/>
      </c>
    </row>
    <row r="8337" spans="1:13" x14ac:dyDescent="0.25">
      <c r="A8337"/>
      <c r="B8337" s="1"/>
      <c r="C8337"/>
      <c r="D8337"/>
      <c r="E8337" s="76"/>
      <c r="F8337" s="76"/>
      <c r="G8337" s="2"/>
      <c r="H8337" s="77"/>
      <c r="J8337" s="79" t="str">
        <f>IF(IF(IF(_xlfn.MAXIFS($F$2:$F8336,$C$2:$C8336,$C8337,$B$2:$B8336,$B8337,$A$2:$A8336,$A8337)=0,"",$E8337-_xlfn.MAXIFS($F$2:$F8336,$C$2:$C8336,$C8337,$B$2:$B8336,$B8337,$A$2:$A8336,$A8337))&lt;0,0,IF(_xlfn.MAXIFS($F$2:$F8336,$C$2:$C8336,$C8337,$B$2:$B8336,$B8337,$A$2:$A8336,$A8337)=0,"",$E8337-_xlfn.MAXIFS($F$2:$F8336,$C$2:$C8336,$C8337,$B$2:$B8336,$B8337,$A$2:$A8336,$A8337)))&gt;0.25,"",IF(IF(_xlfn.MAXIFS($F$2:$F8336,$C$2:$C8336,$C8337,$B$2:$B8336,$B8337,$A$2:$A8336,$A8337)=0,"",$E8337-_xlfn.MAXIFS($F$2:$F8336,$C$2:$C8336,$C8337,$B$2:$B8336,$B8337,$A$2:$A8336,$A8337))&lt;0,0,IF(_xlfn.MAXIFS($F$2:$F8336,$C$2:$C8336,$C8337,$B$2:$B8336,$B8337,$A$2:$A8336,$A8337)=0,"",$E8337-_xlfn.MAXIFS($F$2:$F8336,$C$2:$C8336,$C8337,$B$2:$B8336,$B8337,$A$2:$A8336,$A8337))))</f>
        <v/>
      </c>
      <c r="K8337" s="6" t="str">
        <f t="shared" si="391"/>
        <v/>
      </c>
      <c r="L8337" s="6" t="str">
        <f t="shared" si="392"/>
        <v/>
      </c>
      <c r="M8337" s="6" t="str">
        <f t="shared" si="390"/>
        <v/>
      </c>
    </row>
    <row r="8338" spans="1:13" x14ac:dyDescent="0.25">
      <c r="A8338"/>
      <c r="B8338" s="1"/>
      <c r="C8338"/>
      <c r="D8338"/>
      <c r="E8338" s="76"/>
      <c r="F8338" s="76"/>
      <c r="G8338" s="2"/>
      <c r="H8338" s="77"/>
      <c r="J8338" s="79" t="str">
        <f>IF(IF(IF(_xlfn.MAXIFS($F$2:$F8337,$C$2:$C8337,$C8338,$B$2:$B8337,$B8338,$A$2:$A8337,$A8338)=0,"",$E8338-_xlfn.MAXIFS($F$2:$F8337,$C$2:$C8337,$C8338,$B$2:$B8337,$B8338,$A$2:$A8337,$A8338))&lt;0,0,IF(_xlfn.MAXIFS($F$2:$F8337,$C$2:$C8337,$C8338,$B$2:$B8337,$B8338,$A$2:$A8337,$A8338)=0,"",$E8338-_xlfn.MAXIFS($F$2:$F8337,$C$2:$C8337,$C8338,$B$2:$B8337,$B8338,$A$2:$A8337,$A8338)))&gt;0.25,"",IF(IF(_xlfn.MAXIFS($F$2:$F8337,$C$2:$C8337,$C8338,$B$2:$B8337,$B8338,$A$2:$A8337,$A8338)=0,"",$E8338-_xlfn.MAXIFS($F$2:$F8337,$C$2:$C8337,$C8338,$B$2:$B8337,$B8338,$A$2:$A8337,$A8338))&lt;0,0,IF(_xlfn.MAXIFS($F$2:$F8337,$C$2:$C8337,$C8338,$B$2:$B8337,$B8338,$A$2:$A8337,$A8338)=0,"",$E8338-_xlfn.MAXIFS($F$2:$F8337,$C$2:$C8337,$C8338,$B$2:$B8337,$B8338,$A$2:$A8337,$A8338))))</f>
        <v/>
      </c>
      <c r="K8338" s="6" t="str">
        <f t="shared" si="391"/>
        <v/>
      </c>
      <c r="L8338" s="6" t="str">
        <f t="shared" si="392"/>
        <v/>
      </c>
      <c r="M8338" s="6" t="str">
        <f t="shared" si="390"/>
        <v/>
      </c>
    </row>
    <row r="8339" spans="1:13" x14ac:dyDescent="0.25">
      <c r="A8339"/>
      <c r="B8339" s="1"/>
      <c r="C8339"/>
      <c r="D8339"/>
      <c r="E8339" s="76"/>
      <c r="F8339" s="76"/>
      <c r="G8339" s="2"/>
      <c r="H8339" s="77"/>
      <c r="J8339" s="79" t="str">
        <f>IF(IF(IF(_xlfn.MAXIFS($F$2:$F8338,$C$2:$C8338,$C8339,$B$2:$B8338,$B8339,$A$2:$A8338,$A8339)=0,"",$E8339-_xlfn.MAXIFS($F$2:$F8338,$C$2:$C8338,$C8339,$B$2:$B8338,$B8339,$A$2:$A8338,$A8339))&lt;0,0,IF(_xlfn.MAXIFS($F$2:$F8338,$C$2:$C8338,$C8339,$B$2:$B8338,$B8339,$A$2:$A8338,$A8339)=0,"",$E8339-_xlfn.MAXIFS($F$2:$F8338,$C$2:$C8338,$C8339,$B$2:$B8338,$B8339,$A$2:$A8338,$A8339)))&gt;0.25,"",IF(IF(_xlfn.MAXIFS($F$2:$F8338,$C$2:$C8338,$C8339,$B$2:$B8338,$B8339,$A$2:$A8338,$A8339)=0,"",$E8339-_xlfn.MAXIFS($F$2:$F8338,$C$2:$C8338,$C8339,$B$2:$B8338,$B8339,$A$2:$A8338,$A8339))&lt;0,0,IF(_xlfn.MAXIFS($F$2:$F8338,$C$2:$C8338,$C8339,$B$2:$B8338,$B8339,$A$2:$A8338,$A8339)=0,"",$E8339-_xlfn.MAXIFS($F$2:$F8338,$C$2:$C8338,$C8339,$B$2:$B8338,$B8339,$A$2:$A8338,$A8339))))</f>
        <v/>
      </c>
      <c r="K8339" s="6" t="str">
        <f t="shared" si="391"/>
        <v/>
      </c>
      <c r="L8339" s="6" t="str">
        <f t="shared" si="392"/>
        <v/>
      </c>
      <c r="M8339" s="6" t="str">
        <f t="shared" si="390"/>
        <v/>
      </c>
    </row>
    <row r="8340" spans="1:13" x14ac:dyDescent="0.25">
      <c r="A8340"/>
      <c r="B8340" s="1"/>
      <c r="C8340"/>
      <c r="D8340"/>
      <c r="E8340" s="76"/>
      <c r="F8340" s="76"/>
      <c r="G8340" s="2"/>
      <c r="H8340" s="77"/>
      <c r="J8340" s="79" t="str">
        <f>IF(IF(IF(_xlfn.MAXIFS($F$2:$F8339,$C$2:$C8339,$C8340,$B$2:$B8339,$B8340,$A$2:$A8339,$A8340)=0,"",$E8340-_xlfn.MAXIFS($F$2:$F8339,$C$2:$C8339,$C8340,$B$2:$B8339,$B8340,$A$2:$A8339,$A8340))&lt;0,0,IF(_xlfn.MAXIFS($F$2:$F8339,$C$2:$C8339,$C8340,$B$2:$B8339,$B8340,$A$2:$A8339,$A8340)=0,"",$E8340-_xlfn.MAXIFS($F$2:$F8339,$C$2:$C8339,$C8340,$B$2:$B8339,$B8340,$A$2:$A8339,$A8340)))&gt;0.25,"",IF(IF(_xlfn.MAXIFS($F$2:$F8339,$C$2:$C8339,$C8340,$B$2:$B8339,$B8340,$A$2:$A8339,$A8340)=0,"",$E8340-_xlfn.MAXIFS($F$2:$F8339,$C$2:$C8339,$C8340,$B$2:$B8339,$B8340,$A$2:$A8339,$A8340))&lt;0,0,IF(_xlfn.MAXIFS($F$2:$F8339,$C$2:$C8339,$C8340,$B$2:$B8339,$B8340,$A$2:$A8339,$A8340)=0,"",$E8340-_xlfn.MAXIFS($F$2:$F8339,$C$2:$C8339,$C8340,$B$2:$B8339,$B8340,$A$2:$A8339,$A8340))))</f>
        <v/>
      </c>
      <c r="K8340" s="6" t="str">
        <f t="shared" si="391"/>
        <v/>
      </c>
      <c r="L8340" s="6" t="str">
        <f t="shared" si="392"/>
        <v/>
      </c>
      <c r="M8340" s="6" t="str">
        <f t="shared" si="390"/>
        <v/>
      </c>
    </row>
    <row r="8341" spans="1:13" x14ac:dyDescent="0.25">
      <c r="A8341"/>
      <c r="B8341" s="1"/>
      <c r="C8341"/>
      <c r="D8341"/>
      <c r="E8341" s="76"/>
      <c r="F8341" s="76"/>
      <c r="G8341" s="2"/>
      <c r="H8341" s="77"/>
      <c r="J8341" s="79" t="str">
        <f>IF(IF(IF(_xlfn.MAXIFS($F$2:$F8340,$C$2:$C8340,$C8341,$B$2:$B8340,$B8341,$A$2:$A8340,$A8341)=0,"",$E8341-_xlfn.MAXIFS($F$2:$F8340,$C$2:$C8340,$C8341,$B$2:$B8340,$B8341,$A$2:$A8340,$A8341))&lt;0,0,IF(_xlfn.MAXIFS($F$2:$F8340,$C$2:$C8340,$C8341,$B$2:$B8340,$B8341,$A$2:$A8340,$A8341)=0,"",$E8341-_xlfn.MAXIFS($F$2:$F8340,$C$2:$C8340,$C8341,$B$2:$B8340,$B8341,$A$2:$A8340,$A8341)))&gt;0.25,"",IF(IF(_xlfn.MAXIFS($F$2:$F8340,$C$2:$C8340,$C8341,$B$2:$B8340,$B8341,$A$2:$A8340,$A8341)=0,"",$E8341-_xlfn.MAXIFS($F$2:$F8340,$C$2:$C8340,$C8341,$B$2:$B8340,$B8341,$A$2:$A8340,$A8341))&lt;0,0,IF(_xlfn.MAXIFS($F$2:$F8340,$C$2:$C8340,$C8341,$B$2:$B8340,$B8341,$A$2:$A8340,$A8341)=0,"",$E8341-_xlfn.MAXIFS($F$2:$F8340,$C$2:$C8340,$C8341,$B$2:$B8340,$B8341,$A$2:$A8340,$A8341))))</f>
        <v/>
      </c>
      <c r="K8341" s="6" t="str">
        <f t="shared" si="391"/>
        <v/>
      </c>
      <c r="L8341" s="6" t="str">
        <f t="shared" si="392"/>
        <v/>
      </c>
      <c r="M8341" s="6" t="str">
        <f t="shared" si="390"/>
        <v/>
      </c>
    </row>
    <row r="8342" spans="1:13" x14ac:dyDescent="0.25">
      <c r="A8342"/>
      <c r="B8342" s="1"/>
      <c r="C8342"/>
      <c r="D8342"/>
      <c r="E8342" s="76"/>
      <c r="F8342" s="76"/>
      <c r="G8342" s="2"/>
      <c r="H8342" s="77"/>
      <c r="J8342" s="79" t="str">
        <f>IF(IF(IF(_xlfn.MAXIFS($F$2:$F8341,$C$2:$C8341,$C8342,$B$2:$B8341,$B8342,$A$2:$A8341,$A8342)=0,"",$E8342-_xlfn.MAXIFS($F$2:$F8341,$C$2:$C8341,$C8342,$B$2:$B8341,$B8342,$A$2:$A8341,$A8342))&lt;0,0,IF(_xlfn.MAXIFS($F$2:$F8341,$C$2:$C8341,$C8342,$B$2:$B8341,$B8342,$A$2:$A8341,$A8342)=0,"",$E8342-_xlfn.MAXIFS($F$2:$F8341,$C$2:$C8341,$C8342,$B$2:$B8341,$B8342,$A$2:$A8341,$A8342)))&gt;0.25,"",IF(IF(_xlfn.MAXIFS($F$2:$F8341,$C$2:$C8341,$C8342,$B$2:$B8341,$B8342,$A$2:$A8341,$A8342)=0,"",$E8342-_xlfn.MAXIFS($F$2:$F8341,$C$2:$C8341,$C8342,$B$2:$B8341,$B8342,$A$2:$A8341,$A8342))&lt;0,0,IF(_xlfn.MAXIFS($F$2:$F8341,$C$2:$C8341,$C8342,$B$2:$B8341,$B8342,$A$2:$A8341,$A8342)=0,"",$E8342-_xlfn.MAXIFS($F$2:$F8341,$C$2:$C8341,$C8342,$B$2:$B8341,$B8342,$A$2:$A8341,$A8342))))</f>
        <v/>
      </c>
      <c r="K8342" s="6" t="str">
        <f t="shared" si="391"/>
        <v/>
      </c>
      <c r="L8342" s="6" t="str">
        <f t="shared" si="392"/>
        <v/>
      </c>
      <c r="M8342" s="6" t="str">
        <f t="shared" si="390"/>
        <v/>
      </c>
    </row>
    <row r="8343" spans="1:13" x14ac:dyDescent="0.25">
      <c r="A8343"/>
      <c r="B8343" s="1"/>
      <c r="C8343"/>
      <c r="D8343"/>
      <c r="E8343" s="76"/>
      <c r="F8343" s="76"/>
      <c r="G8343" s="2"/>
      <c r="H8343" s="77"/>
      <c r="J8343" s="79" t="str">
        <f>IF(IF(IF(_xlfn.MAXIFS($F$2:$F8342,$C$2:$C8342,$C8343,$B$2:$B8342,$B8343,$A$2:$A8342,$A8343)=0,"",$E8343-_xlfn.MAXIFS($F$2:$F8342,$C$2:$C8342,$C8343,$B$2:$B8342,$B8343,$A$2:$A8342,$A8343))&lt;0,0,IF(_xlfn.MAXIFS($F$2:$F8342,$C$2:$C8342,$C8343,$B$2:$B8342,$B8343,$A$2:$A8342,$A8343)=0,"",$E8343-_xlfn.MAXIFS($F$2:$F8342,$C$2:$C8342,$C8343,$B$2:$B8342,$B8343,$A$2:$A8342,$A8343)))&gt;0.25,"",IF(IF(_xlfn.MAXIFS($F$2:$F8342,$C$2:$C8342,$C8343,$B$2:$B8342,$B8343,$A$2:$A8342,$A8343)=0,"",$E8343-_xlfn.MAXIFS($F$2:$F8342,$C$2:$C8342,$C8343,$B$2:$B8342,$B8343,$A$2:$A8342,$A8343))&lt;0,0,IF(_xlfn.MAXIFS($F$2:$F8342,$C$2:$C8342,$C8343,$B$2:$B8342,$B8343,$A$2:$A8342,$A8343)=0,"",$E8343-_xlfn.MAXIFS($F$2:$F8342,$C$2:$C8342,$C8343,$B$2:$B8342,$B8343,$A$2:$A8342,$A8343))))</f>
        <v/>
      </c>
      <c r="K8343" s="6" t="str">
        <f t="shared" si="391"/>
        <v/>
      </c>
      <c r="L8343" s="6" t="str">
        <f t="shared" si="392"/>
        <v/>
      </c>
      <c r="M8343" s="6" t="str">
        <f t="shared" si="390"/>
        <v/>
      </c>
    </row>
    <row r="8344" spans="1:13" x14ac:dyDescent="0.25">
      <c r="A8344"/>
      <c r="B8344" s="1"/>
      <c r="C8344"/>
      <c r="D8344"/>
      <c r="E8344" s="76"/>
      <c r="F8344" s="76"/>
      <c r="G8344" s="2"/>
      <c r="H8344" s="77"/>
      <c r="J8344" s="79" t="str">
        <f>IF(IF(IF(_xlfn.MAXIFS($F$2:$F8343,$C$2:$C8343,$C8344,$B$2:$B8343,$B8344,$A$2:$A8343,$A8344)=0,"",$E8344-_xlfn.MAXIFS($F$2:$F8343,$C$2:$C8343,$C8344,$B$2:$B8343,$B8344,$A$2:$A8343,$A8344))&lt;0,0,IF(_xlfn.MAXIFS($F$2:$F8343,$C$2:$C8343,$C8344,$B$2:$B8343,$B8344,$A$2:$A8343,$A8344)=0,"",$E8344-_xlfn.MAXIFS($F$2:$F8343,$C$2:$C8343,$C8344,$B$2:$B8343,$B8344,$A$2:$A8343,$A8344)))&gt;0.25,"",IF(IF(_xlfn.MAXIFS($F$2:$F8343,$C$2:$C8343,$C8344,$B$2:$B8343,$B8344,$A$2:$A8343,$A8344)=0,"",$E8344-_xlfn.MAXIFS($F$2:$F8343,$C$2:$C8343,$C8344,$B$2:$B8343,$B8344,$A$2:$A8343,$A8344))&lt;0,0,IF(_xlfn.MAXIFS($F$2:$F8343,$C$2:$C8343,$C8344,$B$2:$B8343,$B8344,$A$2:$A8343,$A8344)=0,"",$E8344-_xlfn.MAXIFS($F$2:$F8343,$C$2:$C8343,$C8344,$B$2:$B8343,$B8344,$A$2:$A8343,$A8344))))</f>
        <v/>
      </c>
      <c r="K8344" s="6" t="str">
        <f t="shared" si="391"/>
        <v/>
      </c>
      <c r="L8344" s="6" t="str">
        <f t="shared" si="392"/>
        <v/>
      </c>
      <c r="M8344" s="6" t="str">
        <f t="shared" si="390"/>
        <v/>
      </c>
    </row>
    <row r="8345" spans="1:13" x14ac:dyDescent="0.25">
      <c r="A8345"/>
      <c r="B8345" s="1"/>
      <c r="C8345"/>
      <c r="D8345"/>
      <c r="E8345" s="76"/>
      <c r="F8345" s="76"/>
      <c r="G8345" s="2"/>
      <c r="H8345" s="77"/>
      <c r="J8345" s="79" t="str">
        <f>IF(IF(IF(_xlfn.MAXIFS($F$2:$F8344,$C$2:$C8344,$C8345,$B$2:$B8344,$B8345,$A$2:$A8344,$A8345)=0,"",$E8345-_xlfn.MAXIFS($F$2:$F8344,$C$2:$C8344,$C8345,$B$2:$B8344,$B8345,$A$2:$A8344,$A8345))&lt;0,0,IF(_xlfn.MAXIFS($F$2:$F8344,$C$2:$C8344,$C8345,$B$2:$B8344,$B8345,$A$2:$A8344,$A8345)=0,"",$E8345-_xlfn.MAXIFS($F$2:$F8344,$C$2:$C8344,$C8345,$B$2:$B8344,$B8345,$A$2:$A8344,$A8345)))&gt;0.25,"",IF(IF(_xlfn.MAXIFS($F$2:$F8344,$C$2:$C8344,$C8345,$B$2:$B8344,$B8345,$A$2:$A8344,$A8345)=0,"",$E8345-_xlfn.MAXIFS($F$2:$F8344,$C$2:$C8344,$C8345,$B$2:$B8344,$B8345,$A$2:$A8344,$A8345))&lt;0,0,IF(_xlfn.MAXIFS($F$2:$F8344,$C$2:$C8344,$C8345,$B$2:$B8344,$B8345,$A$2:$A8344,$A8345)=0,"",$E8345-_xlfn.MAXIFS($F$2:$F8344,$C$2:$C8344,$C8345,$B$2:$B8344,$B8345,$A$2:$A8344,$A8345))))</f>
        <v/>
      </c>
      <c r="K8345" s="6" t="str">
        <f t="shared" si="391"/>
        <v/>
      </c>
      <c r="L8345" s="6" t="str">
        <f t="shared" si="392"/>
        <v/>
      </c>
      <c r="M8345" s="6" t="str">
        <f t="shared" si="390"/>
        <v/>
      </c>
    </row>
    <row r="8346" spans="1:13" x14ac:dyDescent="0.25">
      <c r="A8346"/>
      <c r="B8346" s="1"/>
      <c r="C8346"/>
      <c r="D8346"/>
      <c r="E8346" s="76"/>
      <c r="F8346" s="76"/>
      <c r="G8346" s="2"/>
      <c r="H8346" s="77"/>
      <c r="J8346" s="79" t="str">
        <f>IF(IF(IF(_xlfn.MAXIFS($F$2:$F8345,$C$2:$C8345,$C8346,$B$2:$B8345,$B8346,$A$2:$A8345,$A8346)=0,"",$E8346-_xlfn.MAXIFS($F$2:$F8345,$C$2:$C8345,$C8346,$B$2:$B8345,$B8346,$A$2:$A8345,$A8346))&lt;0,0,IF(_xlfn.MAXIFS($F$2:$F8345,$C$2:$C8345,$C8346,$B$2:$B8345,$B8346,$A$2:$A8345,$A8346)=0,"",$E8346-_xlfn.MAXIFS($F$2:$F8345,$C$2:$C8345,$C8346,$B$2:$B8345,$B8346,$A$2:$A8345,$A8346)))&gt;0.25,"",IF(IF(_xlfn.MAXIFS($F$2:$F8345,$C$2:$C8345,$C8346,$B$2:$B8345,$B8346,$A$2:$A8345,$A8346)=0,"",$E8346-_xlfn.MAXIFS($F$2:$F8345,$C$2:$C8345,$C8346,$B$2:$B8345,$B8346,$A$2:$A8345,$A8346))&lt;0,0,IF(_xlfn.MAXIFS($F$2:$F8345,$C$2:$C8345,$C8346,$B$2:$B8345,$B8346,$A$2:$A8345,$A8346)=0,"",$E8346-_xlfn.MAXIFS($F$2:$F8345,$C$2:$C8345,$C8346,$B$2:$B8345,$B8346,$A$2:$A8345,$A8346))))</f>
        <v/>
      </c>
      <c r="K8346" s="6" t="str">
        <f t="shared" si="391"/>
        <v/>
      </c>
      <c r="L8346" s="6" t="str">
        <f t="shared" si="392"/>
        <v/>
      </c>
      <c r="M8346" s="6" t="str">
        <f t="shared" si="390"/>
        <v/>
      </c>
    </row>
    <row r="8347" spans="1:13" x14ac:dyDescent="0.25">
      <c r="A8347"/>
      <c r="B8347" s="1"/>
      <c r="C8347"/>
      <c r="D8347"/>
      <c r="E8347" s="76"/>
      <c r="F8347" s="76"/>
      <c r="G8347" s="2"/>
      <c r="H8347" s="77"/>
      <c r="J8347" s="79" t="str">
        <f>IF(IF(IF(_xlfn.MAXIFS($F$2:$F8346,$C$2:$C8346,$C8347,$B$2:$B8346,$B8347,$A$2:$A8346,$A8347)=0,"",$E8347-_xlfn.MAXIFS($F$2:$F8346,$C$2:$C8346,$C8347,$B$2:$B8346,$B8347,$A$2:$A8346,$A8347))&lt;0,0,IF(_xlfn.MAXIFS($F$2:$F8346,$C$2:$C8346,$C8347,$B$2:$B8346,$B8347,$A$2:$A8346,$A8347)=0,"",$E8347-_xlfn.MAXIFS($F$2:$F8346,$C$2:$C8346,$C8347,$B$2:$B8346,$B8347,$A$2:$A8346,$A8347)))&gt;0.25,"",IF(IF(_xlfn.MAXIFS($F$2:$F8346,$C$2:$C8346,$C8347,$B$2:$B8346,$B8347,$A$2:$A8346,$A8347)=0,"",$E8347-_xlfn.MAXIFS($F$2:$F8346,$C$2:$C8346,$C8347,$B$2:$B8346,$B8347,$A$2:$A8346,$A8347))&lt;0,0,IF(_xlfn.MAXIFS($F$2:$F8346,$C$2:$C8346,$C8347,$B$2:$B8346,$B8347,$A$2:$A8346,$A8347)=0,"",$E8347-_xlfn.MAXIFS($F$2:$F8346,$C$2:$C8346,$C8347,$B$2:$B8346,$B8347,$A$2:$A8346,$A8347))))</f>
        <v/>
      </c>
      <c r="K8347" s="6" t="str">
        <f t="shared" si="391"/>
        <v/>
      </c>
      <c r="L8347" s="6" t="str">
        <f t="shared" si="392"/>
        <v/>
      </c>
      <c r="M8347" s="6" t="str">
        <f t="shared" si="390"/>
        <v/>
      </c>
    </row>
    <row r="8348" spans="1:13" x14ac:dyDescent="0.25">
      <c r="A8348"/>
      <c r="B8348" s="1"/>
      <c r="C8348"/>
      <c r="D8348"/>
      <c r="E8348" s="76"/>
      <c r="F8348" s="76"/>
      <c r="G8348" s="2"/>
      <c r="H8348" s="77"/>
      <c r="J8348" s="79" t="str">
        <f>IF(IF(IF(_xlfn.MAXIFS($F$2:$F8347,$C$2:$C8347,$C8348,$B$2:$B8347,$B8348,$A$2:$A8347,$A8348)=0,"",$E8348-_xlfn.MAXIFS($F$2:$F8347,$C$2:$C8347,$C8348,$B$2:$B8347,$B8348,$A$2:$A8347,$A8348))&lt;0,0,IF(_xlfn.MAXIFS($F$2:$F8347,$C$2:$C8347,$C8348,$B$2:$B8347,$B8348,$A$2:$A8347,$A8348)=0,"",$E8348-_xlfn.MAXIFS($F$2:$F8347,$C$2:$C8347,$C8348,$B$2:$B8347,$B8348,$A$2:$A8347,$A8348)))&gt;0.25,"",IF(IF(_xlfn.MAXIFS($F$2:$F8347,$C$2:$C8347,$C8348,$B$2:$B8347,$B8348,$A$2:$A8347,$A8348)=0,"",$E8348-_xlfn.MAXIFS($F$2:$F8347,$C$2:$C8347,$C8348,$B$2:$B8347,$B8348,$A$2:$A8347,$A8348))&lt;0,0,IF(_xlfn.MAXIFS($F$2:$F8347,$C$2:$C8347,$C8348,$B$2:$B8347,$B8348,$A$2:$A8347,$A8348)=0,"",$E8348-_xlfn.MAXIFS($F$2:$F8347,$C$2:$C8347,$C8348,$B$2:$B8347,$B8348,$A$2:$A8347,$A8348))))</f>
        <v/>
      </c>
      <c r="K8348" s="6" t="str">
        <f t="shared" si="391"/>
        <v/>
      </c>
      <c r="L8348" s="6" t="str">
        <f t="shared" si="392"/>
        <v/>
      </c>
      <c r="M8348" s="6" t="str">
        <f t="shared" si="390"/>
        <v/>
      </c>
    </row>
    <row r="8349" spans="1:13" x14ac:dyDescent="0.25">
      <c r="A8349"/>
      <c r="B8349" s="1"/>
      <c r="C8349"/>
      <c r="D8349"/>
      <c r="E8349" s="76"/>
      <c r="F8349" s="76"/>
      <c r="G8349" s="2"/>
      <c r="H8349" s="77"/>
      <c r="J8349" s="79" t="str">
        <f>IF(IF(IF(_xlfn.MAXIFS($F$2:$F8348,$C$2:$C8348,$C8349,$B$2:$B8348,$B8349,$A$2:$A8348,$A8349)=0,"",$E8349-_xlfn.MAXIFS($F$2:$F8348,$C$2:$C8348,$C8349,$B$2:$B8348,$B8349,$A$2:$A8348,$A8349))&lt;0,0,IF(_xlfn.MAXIFS($F$2:$F8348,$C$2:$C8348,$C8349,$B$2:$B8348,$B8349,$A$2:$A8348,$A8349)=0,"",$E8349-_xlfn.MAXIFS($F$2:$F8348,$C$2:$C8348,$C8349,$B$2:$B8348,$B8349,$A$2:$A8348,$A8349)))&gt;0.25,"",IF(IF(_xlfn.MAXIFS($F$2:$F8348,$C$2:$C8348,$C8349,$B$2:$B8348,$B8349,$A$2:$A8348,$A8349)=0,"",$E8349-_xlfn.MAXIFS($F$2:$F8348,$C$2:$C8348,$C8349,$B$2:$B8348,$B8349,$A$2:$A8348,$A8349))&lt;0,0,IF(_xlfn.MAXIFS($F$2:$F8348,$C$2:$C8348,$C8349,$B$2:$B8348,$B8349,$A$2:$A8348,$A8349)=0,"",$E8349-_xlfn.MAXIFS($F$2:$F8348,$C$2:$C8348,$C8349,$B$2:$B8348,$B8349,$A$2:$A8348,$A8349))))</f>
        <v/>
      </c>
      <c r="K8349" s="6" t="str">
        <f t="shared" si="391"/>
        <v/>
      </c>
      <c r="L8349" s="6" t="str">
        <f t="shared" si="392"/>
        <v/>
      </c>
      <c r="M8349" s="6" t="str">
        <f t="shared" si="390"/>
        <v/>
      </c>
    </row>
    <row r="8350" spans="1:13" x14ac:dyDescent="0.25">
      <c r="A8350"/>
      <c r="B8350" s="1"/>
      <c r="C8350"/>
      <c r="D8350"/>
      <c r="E8350" s="76"/>
      <c r="F8350" s="76"/>
      <c r="G8350" s="2"/>
      <c r="H8350" s="77"/>
      <c r="J8350" s="79" t="str">
        <f>IF(IF(IF(_xlfn.MAXIFS($F$2:$F8349,$C$2:$C8349,$C8350,$B$2:$B8349,$B8350,$A$2:$A8349,$A8350)=0,"",$E8350-_xlfn.MAXIFS($F$2:$F8349,$C$2:$C8349,$C8350,$B$2:$B8349,$B8350,$A$2:$A8349,$A8350))&lt;0,0,IF(_xlfn.MAXIFS($F$2:$F8349,$C$2:$C8349,$C8350,$B$2:$B8349,$B8350,$A$2:$A8349,$A8350)=0,"",$E8350-_xlfn.MAXIFS($F$2:$F8349,$C$2:$C8349,$C8350,$B$2:$B8349,$B8350,$A$2:$A8349,$A8350)))&gt;0.25,"",IF(IF(_xlfn.MAXIFS($F$2:$F8349,$C$2:$C8349,$C8350,$B$2:$B8349,$B8350,$A$2:$A8349,$A8350)=0,"",$E8350-_xlfn.MAXIFS($F$2:$F8349,$C$2:$C8349,$C8350,$B$2:$B8349,$B8350,$A$2:$A8349,$A8350))&lt;0,0,IF(_xlfn.MAXIFS($F$2:$F8349,$C$2:$C8349,$C8350,$B$2:$B8349,$B8350,$A$2:$A8349,$A8350)=0,"",$E8350-_xlfn.MAXIFS($F$2:$F8349,$C$2:$C8349,$C8350,$B$2:$B8349,$B8350,$A$2:$A8349,$A8350))))</f>
        <v/>
      </c>
      <c r="K8350" s="6" t="str">
        <f t="shared" si="391"/>
        <v/>
      </c>
      <c r="L8350" s="6" t="str">
        <f t="shared" si="392"/>
        <v/>
      </c>
      <c r="M8350" s="6" t="str">
        <f t="shared" si="390"/>
        <v/>
      </c>
    </row>
    <row r="8351" spans="1:13" x14ac:dyDescent="0.25">
      <c r="A8351"/>
      <c r="B8351" s="1"/>
      <c r="C8351"/>
      <c r="D8351"/>
      <c r="E8351" s="76"/>
      <c r="F8351" s="76"/>
      <c r="G8351" s="2"/>
      <c r="H8351" s="77"/>
      <c r="J8351" s="79" t="str">
        <f>IF(IF(IF(_xlfn.MAXIFS($F$2:$F8350,$C$2:$C8350,$C8351,$B$2:$B8350,$B8351,$A$2:$A8350,$A8351)=0,"",$E8351-_xlfn.MAXIFS($F$2:$F8350,$C$2:$C8350,$C8351,$B$2:$B8350,$B8351,$A$2:$A8350,$A8351))&lt;0,0,IF(_xlfn.MAXIFS($F$2:$F8350,$C$2:$C8350,$C8351,$B$2:$B8350,$B8351,$A$2:$A8350,$A8351)=0,"",$E8351-_xlfn.MAXIFS($F$2:$F8350,$C$2:$C8350,$C8351,$B$2:$B8350,$B8351,$A$2:$A8350,$A8351)))&gt;0.25,"",IF(IF(_xlfn.MAXIFS($F$2:$F8350,$C$2:$C8350,$C8351,$B$2:$B8350,$B8351,$A$2:$A8350,$A8351)=0,"",$E8351-_xlfn.MAXIFS($F$2:$F8350,$C$2:$C8350,$C8351,$B$2:$B8350,$B8351,$A$2:$A8350,$A8351))&lt;0,0,IF(_xlfn.MAXIFS($F$2:$F8350,$C$2:$C8350,$C8351,$B$2:$B8350,$B8351,$A$2:$A8350,$A8351)=0,"",$E8351-_xlfn.MAXIFS($F$2:$F8350,$C$2:$C8350,$C8351,$B$2:$B8350,$B8351,$A$2:$A8350,$A8351))))</f>
        <v/>
      </c>
      <c r="K8351" s="6" t="str">
        <f t="shared" si="391"/>
        <v/>
      </c>
      <c r="L8351" s="6" t="str">
        <f t="shared" si="392"/>
        <v/>
      </c>
      <c r="M8351" s="6" t="str">
        <f t="shared" si="390"/>
        <v/>
      </c>
    </row>
    <row r="8352" spans="1:13" x14ac:dyDescent="0.25">
      <c r="A8352"/>
      <c r="B8352" s="1"/>
      <c r="C8352"/>
      <c r="D8352"/>
      <c r="E8352" s="76"/>
      <c r="F8352" s="76"/>
      <c r="G8352" s="2"/>
      <c r="H8352" s="77"/>
      <c r="J8352" s="79" t="str">
        <f>IF(IF(IF(_xlfn.MAXIFS($F$2:$F8351,$C$2:$C8351,$C8352,$B$2:$B8351,$B8352,$A$2:$A8351,$A8352)=0,"",$E8352-_xlfn.MAXIFS($F$2:$F8351,$C$2:$C8351,$C8352,$B$2:$B8351,$B8352,$A$2:$A8351,$A8352))&lt;0,0,IF(_xlfn.MAXIFS($F$2:$F8351,$C$2:$C8351,$C8352,$B$2:$B8351,$B8352,$A$2:$A8351,$A8352)=0,"",$E8352-_xlfn.MAXIFS($F$2:$F8351,$C$2:$C8351,$C8352,$B$2:$B8351,$B8352,$A$2:$A8351,$A8352)))&gt;0.25,"",IF(IF(_xlfn.MAXIFS($F$2:$F8351,$C$2:$C8351,$C8352,$B$2:$B8351,$B8352,$A$2:$A8351,$A8352)=0,"",$E8352-_xlfn.MAXIFS($F$2:$F8351,$C$2:$C8351,$C8352,$B$2:$B8351,$B8352,$A$2:$A8351,$A8352))&lt;0,0,IF(_xlfn.MAXIFS($F$2:$F8351,$C$2:$C8351,$C8352,$B$2:$B8351,$B8352,$A$2:$A8351,$A8352)=0,"",$E8352-_xlfn.MAXIFS($F$2:$F8351,$C$2:$C8351,$C8352,$B$2:$B8351,$B8352,$A$2:$A8351,$A8352))))</f>
        <v/>
      </c>
      <c r="K8352" s="6" t="str">
        <f t="shared" si="391"/>
        <v/>
      </c>
      <c r="L8352" s="6" t="str">
        <f t="shared" si="392"/>
        <v/>
      </c>
      <c r="M8352" s="6" t="str">
        <f t="shared" si="390"/>
        <v/>
      </c>
    </row>
    <row r="8353" spans="1:13" x14ac:dyDescent="0.25">
      <c r="A8353"/>
      <c r="B8353" s="1"/>
      <c r="C8353"/>
      <c r="D8353"/>
      <c r="E8353" s="76"/>
      <c r="F8353" s="76"/>
      <c r="G8353" s="2"/>
      <c r="H8353" s="77"/>
      <c r="J8353" s="79" t="str">
        <f>IF(IF(IF(_xlfn.MAXIFS($F$2:$F8352,$C$2:$C8352,$C8353,$B$2:$B8352,$B8353,$A$2:$A8352,$A8353)=0,"",$E8353-_xlfn.MAXIFS($F$2:$F8352,$C$2:$C8352,$C8353,$B$2:$B8352,$B8353,$A$2:$A8352,$A8353))&lt;0,0,IF(_xlfn.MAXIFS($F$2:$F8352,$C$2:$C8352,$C8353,$B$2:$B8352,$B8353,$A$2:$A8352,$A8353)=0,"",$E8353-_xlfn.MAXIFS($F$2:$F8352,$C$2:$C8352,$C8353,$B$2:$B8352,$B8353,$A$2:$A8352,$A8353)))&gt;0.25,"",IF(IF(_xlfn.MAXIFS($F$2:$F8352,$C$2:$C8352,$C8353,$B$2:$B8352,$B8353,$A$2:$A8352,$A8353)=0,"",$E8353-_xlfn.MAXIFS($F$2:$F8352,$C$2:$C8352,$C8353,$B$2:$B8352,$B8353,$A$2:$A8352,$A8353))&lt;0,0,IF(_xlfn.MAXIFS($F$2:$F8352,$C$2:$C8352,$C8353,$B$2:$B8352,$B8353,$A$2:$A8352,$A8353)=0,"",$E8353-_xlfn.MAXIFS($F$2:$F8352,$C$2:$C8352,$C8353,$B$2:$B8352,$B8353,$A$2:$A8352,$A8353))))</f>
        <v/>
      </c>
      <c r="K8353" s="6" t="str">
        <f t="shared" si="391"/>
        <v/>
      </c>
      <c r="L8353" s="6" t="str">
        <f t="shared" si="392"/>
        <v/>
      </c>
      <c r="M8353" s="6" t="str">
        <f t="shared" si="390"/>
        <v/>
      </c>
    </row>
    <row r="8354" spans="1:13" x14ac:dyDescent="0.25">
      <c r="A8354"/>
      <c r="B8354" s="1"/>
      <c r="C8354"/>
      <c r="D8354"/>
      <c r="E8354" s="76"/>
      <c r="F8354" s="76"/>
      <c r="G8354" s="2"/>
      <c r="H8354" s="77"/>
      <c r="J8354" s="79" t="str">
        <f>IF(IF(IF(_xlfn.MAXIFS($F$2:$F8353,$C$2:$C8353,$C8354,$B$2:$B8353,$B8354,$A$2:$A8353,$A8354)=0,"",$E8354-_xlfn.MAXIFS($F$2:$F8353,$C$2:$C8353,$C8354,$B$2:$B8353,$B8354,$A$2:$A8353,$A8354))&lt;0,0,IF(_xlfn.MAXIFS($F$2:$F8353,$C$2:$C8353,$C8354,$B$2:$B8353,$B8354,$A$2:$A8353,$A8354)=0,"",$E8354-_xlfn.MAXIFS($F$2:$F8353,$C$2:$C8353,$C8354,$B$2:$B8353,$B8354,$A$2:$A8353,$A8354)))&gt;0.25,"",IF(IF(_xlfn.MAXIFS($F$2:$F8353,$C$2:$C8353,$C8354,$B$2:$B8353,$B8354,$A$2:$A8353,$A8354)=0,"",$E8354-_xlfn.MAXIFS($F$2:$F8353,$C$2:$C8353,$C8354,$B$2:$B8353,$B8354,$A$2:$A8353,$A8354))&lt;0,0,IF(_xlfn.MAXIFS($F$2:$F8353,$C$2:$C8353,$C8354,$B$2:$B8353,$B8354,$A$2:$A8353,$A8354)=0,"",$E8354-_xlfn.MAXIFS($F$2:$F8353,$C$2:$C8353,$C8354,$B$2:$B8353,$B8354,$A$2:$A8353,$A8354))))</f>
        <v/>
      </c>
      <c r="K8354" s="6" t="str">
        <f t="shared" si="391"/>
        <v/>
      </c>
      <c r="L8354" s="6" t="str">
        <f t="shared" si="392"/>
        <v/>
      </c>
      <c r="M8354" s="6" t="str">
        <f t="shared" si="390"/>
        <v/>
      </c>
    </row>
    <row r="8355" spans="1:13" x14ac:dyDescent="0.25">
      <c r="A8355"/>
      <c r="B8355" s="1"/>
      <c r="C8355"/>
      <c r="D8355"/>
      <c r="E8355" s="76"/>
      <c r="F8355" s="76"/>
      <c r="G8355" s="2"/>
      <c r="H8355" s="77"/>
      <c r="J8355" s="79" t="str">
        <f>IF(IF(IF(_xlfn.MAXIFS($F$2:$F8354,$C$2:$C8354,$C8355,$B$2:$B8354,$B8355,$A$2:$A8354,$A8355)=0,"",$E8355-_xlfn.MAXIFS($F$2:$F8354,$C$2:$C8354,$C8355,$B$2:$B8354,$B8355,$A$2:$A8354,$A8355))&lt;0,0,IF(_xlfn.MAXIFS($F$2:$F8354,$C$2:$C8354,$C8355,$B$2:$B8354,$B8355,$A$2:$A8354,$A8355)=0,"",$E8355-_xlfn.MAXIFS($F$2:$F8354,$C$2:$C8354,$C8355,$B$2:$B8354,$B8355,$A$2:$A8354,$A8355)))&gt;0.25,"",IF(IF(_xlfn.MAXIFS($F$2:$F8354,$C$2:$C8354,$C8355,$B$2:$B8354,$B8355,$A$2:$A8354,$A8355)=0,"",$E8355-_xlfn.MAXIFS($F$2:$F8354,$C$2:$C8354,$C8355,$B$2:$B8354,$B8355,$A$2:$A8354,$A8355))&lt;0,0,IF(_xlfn.MAXIFS($F$2:$F8354,$C$2:$C8354,$C8355,$B$2:$B8354,$B8355,$A$2:$A8354,$A8355)=0,"",$E8355-_xlfn.MAXIFS($F$2:$F8354,$C$2:$C8354,$C8355,$B$2:$B8354,$B8355,$A$2:$A8354,$A8355))))</f>
        <v/>
      </c>
      <c r="K8355" s="6" t="str">
        <f t="shared" si="391"/>
        <v/>
      </c>
      <c r="L8355" s="6" t="str">
        <f t="shared" si="392"/>
        <v/>
      </c>
      <c r="M8355" s="6" t="str">
        <f t="shared" si="390"/>
        <v/>
      </c>
    </row>
    <row r="8356" spans="1:13" x14ac:dyDescent="0.25">
      <c r="A8356"/>
      <c r="B8356" s="1"/>
      <c r="C8356"/>
      <c r="D8356"/>
      <c r="E8356" s="76"/>
      <c r="F8356" s="76"/>
      <c r="G8356" s="2"/>
      <c r="H8356" s="77"/>
      <c r="J8356" s="79" t="str">
        <f>IF(IF(IF(_xlfn.MAXIFS($F$2:$F8355,$C$2:$C8355,$C8356,$B$2:$B8355,$B8356,$A$2:$A8355,$A8356)=0,"",$E8356-_xlfn.MAXIFS($F$2:$F8355,$C$2:$C8355,$C8356,$B$2:$B8355,$B8356,$A$2:$A8355,$A8356))&lt;0,0,IF(_xlfn.MAXIFS($F$2:$F8355,$C$2:$C8355,$C8356,$B$2:$B8355,$B8356,$A$2:$A8355,$A8356)=0,"",$E8356-_xlfn.MAXIFS($F$2:$F8355,$C$2:$C8355,$C8356,$B$2:$B8355,$B8356,$A$2:$A8355,$A8356)))&gt;0.25,"",IF(IF(_xlfn.MAXIFS($F$2:$F8355,$C$2:$C8355,$C8356,$B$2:$B8355,$B8356,$A$2:$A8355,$A8356)=0,"",$E8356-_xlfn.MAXIFS($F$2:$F8355,$C$2:$C8355,$C8356,$B$2:$B8355,$B8356,$A$2:$A8355,$A8356))&lt;0,0,IF(_xlfn.MAXIFS($F$2:$F8355,$C$2:$C8355,$C8356,$B$2:$B8355,$B8356,$A$2:$A8355,$A8356)=0,"",$E8356-_xlfn.MAXIFS($F$2:$F8355,$C$2:$C8355,$C8356,$B$2:$B8355,$B8356,$A$2:$A8355,$A8356))))</f>
        <v/>
      </c>
      <c r="K8356" s="6" t="str">
        <f t="shared" si="391"/>
        <v/>
      </c>
      <c r="L8356" s="6" t="str">
        <f t="shared" si="392"/>
        <v/>
      </c>
      <c r="M8356" s="6" t="str">
        <f t="shared" si="390"/>
        <v/>
      </c>
    </row>
    <row r="8357" spans="1:13" x14ac:dyDescent="0.25">
      <c r="A8357"/>
      <c r="B8357" s="1"/>
      <c r="C8357"/>
      <c r="D8357"/>
      <c r="E8357" s="76"/>
      <c r="F8357" s="76"/>
      <c r="G8357" s="2"/>
      <c r="H8357" s="77"/>
      <c r="J8357" s="79" t="str">
        <f>IF(IF(IF(_xlfn.MAXIFS($F$2:$F8356,$C$2:$C8356,$C8357,$B$2:$B8356,$B8357,$A$2:$A8356,$A8357)=0,"",$E8357-_xlfn.MAXIFS($F$2:$F8356,$C$2:$C8356,$C8357,$B$2:$B8356,$B8357,$A$2:$A8356,$A8357))&lt;0,0,IF(_xlfn.MAXIFS($F$2:$F8356,$C$2:$C8356,$C8357,$B$2:$B8356,$B8357,$A$2:$A8356,$A8357)=0,"",$E8357-_xlfn.MAXIFS($F$2:$F8356,$C$2:$C8356,$C8357,$B$2:$B8356,$B8357,$A$2:$A8356,$A8357)))&gt;0.25,"",IF(IF(_xlfn.MAXIFS($F$2:$F8356,$C$2:$C8356,$C8357,$B$2:$B8356,$B8357,$A$2:$A8356,$A8357)=0,"",$E8357-_xlfn.MAXIFS($F$2:$F8356,$C$2:$C8356,$C8357,$B$2:$B8356,$B8357,$A$2:$A8356,$A8357))&lt;0,0,IF(_xlfn.MAXIFS($F$2:$F8356,$C$2:$C8356,$C8357,$B$2:$B8356,$B8357,$A$2:$A8356,$A8357)=0,"",$E8357-_xlfn.MAXIFS($F$2:$F8356,$C$2:$C8356,$C8357,$B$2:$B8356,$B8357,$A$2:$A8356,$A8357))))</f>
        <v/>
      </c>
      <c r="K8357" s="6" t="str">
        <f t="shared" si="391"/>
        <v/>
      </c>
      <c r="L8357" s="6" t="str">
        <f t="shared" si="392"/>
        <v/>
      </c>
      <c r="M8357" s="6" t="str">
        <f t="shared" si="390"/>
        <v/>
      </c>
    </row>
    <row r="8358" spans="1:13" x14ac:dyDescent="0.25">
      <c r="A8358"/>
      <c r="B8358" s="1"/>
      <c r="C8358"/>
      <c r="D8358"/>
      <c r="E8358" s="76"/>
      <c r="F8358" s="76"/>
      <c r="G8358" s="2"/>
      <c r="H8358" s="77"/>
      <c r="J8358" s="79" t="str">
        <f>IF(IF(IF(_xlfn.MAXIFS($F$2:$F8357,$C$2:$C8357,$C8358,$B$2:$B8357,$B8358,$A$2:$A8357,$A8358)=0,"",$E8358-_xlfn.MAXIFS($F$2:$F8357,$C$2:$C8357,$C8358,$B$2:$B8357,$B8358,$A$2:$A8357,$A8358))&lt;0,0,IF(_xlfn.MAXIFS($F$2:$F8357,$C$2:$C8357,$C8358,$B$2:$B8357,$B8358,$A$2:$A8357,$A8358)=0,"",$E8358-_xlfn.MAXIFS($F$2:$F8357,$C$2:$C8357,$C8358,$B$2:$B8357,$B8358,$A$2:$A8357,$A8358)))&gt;0.25,"",IF(IF(_xlfn.MAXIFS($F$2:$F8357,$C$2:$C8357,$C8358,$B$2:$B8357,$B8358,$A$2:$A8357,$A8358)=0,"",$E8358-_xlfn.MAXIFS($F$2:$F8357,$C$2:$C8357,$C8358,$B$2:$B8357,$B8358,$A$2:$A8357,$A8358))&lt;0,0,IF(_xlfn.MAXIFS($F$2:$F8357,$C$2:$C8357,$C8358,$B$2:$B8357,$B8358,$A$2:$A8357,$A8358)=0,"",$E8358-_xlfn.MAXIFS($F$2:$F8357,$C$2:$C8357,$C8358,$B$2:$B8357,$B8358,$A$2:$A8357,$A8358))))</f>
        <v/>
      </c>
      <c r="K8358" s="6" t="str">
        <f t="shared" si="391"/>
        <v/>
      </c>
      <c r="L8358" s="6" t="str">
        <f t="shared" si="392"/>
        <v/>
      </c>
      <c r="M8358" s="6" t="str">
        <f t="shared" si="390"/>
        <v/>
      </c>
    </row>
    <row r="8359" spans="1:13" x14ac:dyDescent="0.25">
      <c r="A8359"/>
      <c r="B8359" s="1"/>
      <c r="C8359"/>
      <c r="D8359"/>
      <c r="E8359" s="76"/>
      <c r="F8359" s="76"/>
      <c r="G8359" s="2"/>
      <c r="H8359" s="77"/>
      <c r="J8359" s="79" t="str">
        <f>IF(IF(IF(_xlfn.MAXIFS($F$2:$F8358,$C$2:$C8358,$C8359,$B$2:$B8358,$B8359,$A$2:$A8358,$A8359)=0,"",$E8359-_xlfn.MAXIFS($F$2:$F8358,$C$2:$C8358,$C8359,$B$2:$B8358,$B8359,$A$2:$A8358,$A8359))&lt;0,0,IF(_xlfn.MAXIFS($F$2:$F8358,$C$2:$C8358,$C8359,$B$2:$B8358,$B8359,$A$2:$A8358,$A8359)=0,"",$E8359-_xlfn.MAXIFS($F$2:$F8358,$C$2:$C8358,$C8359,$B$2:$B8358,$B8359,$A$2:$A8358,$A8359)))&gt;0.25,"",IF(IF(_xlfn.MAXIFS($F$2:$F8358,$C$2:$C8358,$C8359,$B$2:$B8358,$B8359,$A$2:$A8358,$A8359)=0,"",$E8359-_xlfn.MAXIFS($F$2:$F8358,$C$2:$C8358,$C8359,$B$2:$B8358,$B8359,$A$2:$A8358,$A8359))&lt;0,0,IF(_xlfn.MAXIFS($F$2:$F8358,$C$2:$C8358,$C8359,$B$2:$B8358,$B8359,$A$2:$A8358,$A8359)=0,"",$E8359-_xlfn.MAXIFS($F$2:$F8358,$C$2:$C8358,$C8359,$B$2:$B8358,$B8359,$A$2:$A8358,$A8359))))</f>
        <v/>
      </c>
      <c r="K8359" s="6" t="str">
        <f t="shared" si="391"/>
        <v/>
      </c>
      <c r="L8359" s="6" t="str">
        <f t="shared" si="392"/>
        <v/>
      </c>
      <c r="M8359" s="6" t="str">
        <f t="shared" si="390"/>
        <v/>
      </c>
    </row>
    <row r="8360" spans="1:13" x14ac:dyDescent="0.25">
      <c r="A8360"/>
      <c r="B8360" s="1"/>
      <c r="C8360"/>
      <c r="D8360"/>
      <c r="E8360" s="76"/>
      <c r="F8360" s="76"/>
      <c r="G8360" s="2"/>
      <c r="H8360" s="77"/>
      <c r="J8360" s="79" t="str">
        <f>IF(IF(IF(_xlfn.MAXIFS($F$2:$F8359,$C$2:$C8359,$C8360,$B$2:$B8359,$B8360,$A$2:$A8359,$A8360)=0,"",$E8360-_xlfn.MAXIFS($F$2:$F8359,$C$2:$C8359,$C8360,$B$2:$B8359,$B8360,$A$2:$A8359,$A8360))&lt;0,0,IF(_xlfn.MAXIFS($F$2:$F8359,$C$2:$C8359,$C8360,$B$2:$B8359,$B8360,$A$2:$A8359,$A8360)=0,"",$E8360-_xlfn.MAXIFS($F$2:$F8359,$C$2:$C8359,$C8360,$B$2:$B8359,$B8360,$A$2:$A8359,$A8360)))&gt;0.25,"",IF(IF(_xlfn.MAXIFS($F$2:$F8359,$C$2:$C8359,$C8360,$B$2:$B8359,$B8360,$A$2:$A8359,$A8360)=0,"",$E8360-_xlfn.MAXIFS($F$2:$F8359,$C$2:$C8359,$C8360,$B$2:$B8359,$B8360,$A$2:$A8359,$A8360))&lt;0,0,IF(_xlfn.MAXIFS($F$2:$F8359,$C$2:$C8359,$C8360,$B$2:$B8359,$B8360,$A$2:$A8359,$A8360)=0,"",$E8360-_xlfn.MAXIFS($F$2:$F8359,$C$2:$C8359,$C8360,$B$2:$B8359,$B8360,$A$2:$A8359,$A8360))))</f>
        <v/>
      </c>
      <c r="K8360" s="6" t="str">
        <f t="shared" si="391"/>
        <v/>
      </c>
      <c r="L8360" s="6" t="str">
        <f t="shared" si="392"/>
        <v/>
      </c>
      <c r="M8360" s="6" t="str">
        <f t="shared" si="390"/>
        <v/>
      </c>
    </row>
    <row r="8361" spans="1:13" x14ac:dyDescent="0.25">
      <c r="A8361"/>
      <c r="B8361" s="1"/>
      <c r="C8361"/>
      <c r="D8361"/>
      <c r="E8361" s="76"/>
      <c r="F8361" s="76"/>
      <c r="G8361" s="2"/>
      <c r="H8361" s="77"/>
      <c r="J8361" s="79" t="str">
        <f>IF(IF(IF(_xlfn.MAXIFS($F$2:$F8360,$C$2:$C8360,$C8361,$B$2:$B8360,$B8361,$A$2:$A8360,$A8361)=0,"",$E8361-_xlfn.MAXIFS($F$2:$F8360,$C$2:$C8360,$C8361,$B$2:$B8360,$B8361,$A$2:$A8360,$A8361))&lt;0,0,IF(_xlfn.MAXIFS($F$2:$F8360,$C$2:$C8360,$C8361,$B$2:$B8360,$B8361,$A$2:$A8360,$A8361)=0,"",$E8361-_xlfn.MAXIFS($F$2:$F8360,$C$2:$C8360,$C8361,$B$2:$B8360,$B8361,$A$2:$A8360,$A8361)))&gt;0.25,"",IF(IF(_xlfn.MAXIFS($F$2:$F8360,$C$2:$C8360,$C8361,$B$2:$B8360,$B8361,$A$2:$A8360,$A8361)=0,"",$E8361-_xlfn.MAXIFS($F$2:$F8360,$C$2:$C8360,$C8361,$B$2:$B8360,$B8361,$A$2:$A8360,$A8361))&lt;0,0,IF(_xlfn.MAXIFS($F$2:$F8360,$C$2:$C8360,$C8361,$B$2:$B8360,$B8361,$A$2:$A8360,$A8361)=0,"",$E8361-_xlfn.MAXIFS($F$2:$F8360,$C$2:$C8360,$C8361,$B$2:$B8360,$B8361,$A$2:$A8360,$A8361))))</f>
        <v/>
      </c>
      <c r="K8361" s="6" t="str">
        <f t="shared" si="391"/>
        <v/>
      </c>
      <c r="L8361" s="6" t="str">
        <f t="shared" si="392"/>
        <v/>
      </c>
      <c r="M8361" s="6" t="str">
        <f t="shared" si="390"/>
        <v/>
      </c>
    </row>
    <row r="8362" spans="1:13" x14ac:dyDescent="0.25">
      <c r="A8362"/>
      <c r="B8362" s="1"/>
      <c r="C8362"/>
      <c r="D8362"/>
      <c r="E8362" s="76"/>
      <c r="F8362" s="76"/>
      <c r="G8362" s="2"/>
      <c r="H8362" s="77"/>
      <c r="J8362" s="79" t="str">
        <f>IF(IF(IF(_xlfn.MAXIFS($F$2:$F8361,$C$2:$C8361,$C8362,$B$2:$B8361,$B8362,$A$2:$A8361,$A8362)=0,"",$E8362-_xlfn.MAXIFS($F$2:$F8361,$C$2:$C8361,$C8362,$B$2:$B8361,$B8362,$A$2:$A8361,$A8362))&lt;0,0,IF(_xlfn.MAXIFS($F$2:$F8361,$C$2:$C8361,$C8362,$B$2:$B8361,$B8362,$A$2:$A8361,$A8362)=0,"",$E8362-_xlfn.MAXIFS($F$2:$F8361,$C$2:$C8361,$C8362,$B$2:$B8361,$B8362,$A$2:$A8361,$A8362)))&gt;0.25,"",IF(IF(_xlfn.MAXIFS($F$2:$F8361,$C$2:$C8361,$C8362,$B$2:$B8361,$B8362,$A$2:$A8361,$A8362)=0,"",$E8362-_xlfn.MAXIFS($F$2:$F8361,$C$2:$C8361,$C8362,$B$2:$B8361,$B8362,$A$2:$A8361,$A8362))&lt;0,0,IF(_xlfn.MAXIFS($F$2:$F8361,$C$2:$C8361,$C8362,$B$2:$B8361,$B8362,$A$2:$A8361,$A8362)=0,"",$E8362-_xlfn.MAXIFS($F$2:$F8361,$C$2:$C8361,$C8362,$B$2:$B8361,$B8362,$A$2:$A8361,$A8362))))</f>
        <v/>
      </c>
      <c r="K8362" s="6" t="str">
        <f t="shared" si="391"/>
        <v/>
      </c>
      <c r="L8362" s="6" t="str">
        <f t="shared" si="392"/>
        <v/>
      </c>
      <c r="M8362" s="6" t="str">
        <f t="shared" si="390"/>
        <v/>
      </c>
    </row>
    <row r="8363" spans="1:13" x14ac:dyDescent="0.25">
      <c r="A8363"/>
      <c r="B8363" s="1"/>
      <c r="C8363"/>
      <c r="D8363"/>
      <c r="E8363" s="76"/>
      <c r="F8363" s="76"/>
      <c r="G8363" s="2"/>
      <c r="H8363" s="77"/>
      <c r="J8363" s="79" t="str">
        <f>IF(IF(IF(_xlfn.MAXIFS($F$2:$F8362,$C$2:$C8362,$C8363,$B$2:$B8362,$B8363,$A$2:$A8362,$A8363)=0,"",$E8363-_xlfn.MAXIFS($F$2:$F8362,$C$2:$C8362,$C8363,$B$2:$B8362,$B8363,$A$2:$A8362,$A8363))&lt;0,0,IF(_xlfn.MAXIFS($F$2:$F8362,$C$2:$C8362,$C8363,$B$2:$B8362,$B8363,$A$2:$A8362,$A8363)=0,"",$E8363-_xlfn.MAXIFS($F$2:$F8362,$C$2:$C8362,$C8363,$B$2:$B8362,$B8363,$A$2:$A8362,$A8363)))&gt;0.25,"",IF(IF(_xlfn.MAXIFS($F$2:$F8362,$C$2:$C8362,$C8363,$B$2:$B8362,$B8363,$A$2:$A8362,$A8363)=0,"",$E8363-_xlfn.MAXIFS($F$2:$F8362,$C$2:$C8362,$C8363,$B$2:$B8362,$B8363,$A$2:$A8362,$A8363))&lt;0,0,IF(_xlfn.MAXIFS($F$2:$F8362,$C$2:$C8362,$C8363,$B$2:$B8362,$B8363,$A$2:$A8362,$A8363)=0,"",$E8363-_xlfn.MAXIFS($F$2:$F8362,$C$2:$C8362,$C8363,$B$2:$B8362,$B8363,$A$2:$A8362,$A8363))))</f>
        <v/>
      </c>
      <c r="K8363" s="6" t="str">
        <f t="shared" si="391"/>
        <v/>
      </c>
      <c r="L8363" s="6" t="str">
        <f t="shared" si="392"/>
        <v/>
      </c>
      <c r="M8363" s="6" t="str">
        <f t="shared" si="390"/>
        <v/>
      </c>
    </row>
    <row r="8364" spans="1:13" x14ac:dyDescent="0.25">
      <c r="A8364"/>
      <c r="B8364" s="1"/>
      <c r="C8364"/>
      <c r="D8364"/>
      <c r="E8364" s="76"/>
      <c r="F8364" s="76"/>
      <c r="G8364" s="2"/>
      <c r="H8364" s="77"/>
      <c r="J8364" s="79" t="str">
        <f>IF(IF(IF(_xlfn.MAXIFS($F$2:$F8363,$C$2:$C8363,$C8364,$B$2:$B8363,$B8364,$A$2:$A8363,$A8364)=0,"",$E8364-_xlfn.MAXIFS($F$2:$F8363,$C$2:$C8363,$C8364,$B$2:$B8363,$B8364,$A$2:$A8363,$A8364))&lt;0,0,IF(_xlfn.MAXIFS($F$2:$F8363,$C$2:$C8363,$C8364,$B$2:$B8363,$B8364,$A$2:$A8363,$A8364)=0,"",$E8364-_xlfn.MAXIFS($F$2:$F8363,$C$2:$C8363,$C8364,$B$2:$B8363,$B8364,$A$2:$A8363,$A8364)))&gt;0.25,"",IF(IF(_xlfn.MAXIFS($F$2:$F8363,$C$2:$C8363,$C8364,$B$2:$B8363,$B8364,$A$2:$A8363,$A8364)=0,"",$E8364-_xlfn.MAXIFS($F$2:$F8363,$C$2:$C8363,$C8364,$B$2:$B8363,$B8364,$A$2:$A8363,$A8364))&lt;0,0,IF(_xlfn.MAXIFS($F$2:$F8363,$C$2:$C8363,$C8364,$B$2:$B8363,$B8364,$A$2:$A8363,$A8364)=0,"",$E8364-_xlfn.MAXIFS($F$2:$F8363,$C$2:$C8363,$C8364,$B$2:$B8363,$B8364,$A$2:$A8363,$A8364))))</f>
        <v/>
      </c>
      <c r="K8364" s="6" t="str">
        <f t="shared" si="391"/>
        <v/>
      </c>
      <c r="L8364" s="6" t="str">
        <f t="shared" si="392"/>
        <v/>
      </c>
      <c r="M8364" s="6" t="str">
        <f t="shared" si="390"/>
        <v/>
      </c>
    </row>
    <row r="8365" spans="1:13" x14ac:dyDescent="0.25">
      <c r="A8365"/>
      <c r="B8365" s="1"/>
      <c r="C8365"/>
      <c r="D8365"/>
      <c r="E8365" s="76"/>
      <c r="F8365" s="76"/>
      <c r="G8365" s="2"/>
      <c r="H8365" s="77"/>
      <c r="J8365" s="79" t="str">
        <f>IF(IF(IF(_xlfn.MAXIFS($F$2:$F8364,$C$2:$C8364,$C8365,$B$2:$B8364,$B8365,$A$2:$A8364,$A8365)=0,"",$E8365-_xlfn.MAXIFS($F$2:$F8364,$C$2:$C8364,$C8365,$B$2:$B8364,$B8365,$A$2:$A8364,$A8365))&lt;0,0,IF(_xlfn.MAXIFS($F$2:$F8364,$C$2:$C8364,$C8365,$B$2:$B8364,$B8365,$A$2:$A8364,$A8365)=0,"",$E8365-_xlfn.MAXIFS($F$2:$F8364,$C$2:$C8364,$C8365,$B$2:$B8364,$B8365,$A$2:$A8364,$A8365)))&gt;0.25,"",IF(IF(_xlfn.MAXIFS($F$2:$F8364,$C$2:$C8364,$C8365,$B$2:$B8364,$B8365,$A$2:$A8364,$A8365)=0,"",$E8365-_xlfn.MAXIFS($F$2:$F8364,$C$2:$C8364,$C8365,$B$2:$B8364,$B8365,$A$2:$A8364,$A8365))&lt;0,0,IF(_xlfn.MAXIFS($F$2:$F8364,$C$2:$C8364,$C8365,$B$2:$B8364,$B8365,$A$2:$A8364,$A8365)=0,"",$E8365-_xlfn.MAXIFS($F$2:$F8364,$C$2:$C8364,$C8365,$B$2:$B8364,$B8365,$A$2:$A8364,$A8365))))</f>
        <v/>
      </c>
      <c r="K8365" s="6" t="str">
        <f t="shared" si="391"/>
        <v/>
      </c>
      <c r="L8365" s="6" t="str">
        <f t="shared" si="392"/>
        <v/>
      </c>
      <c r="M8365" s="6" t="str">
        <f t="shared" si="390"/>
        <v/>
      </c>
    </row>
    <row r="8366" spans="1:13" x14ac:dyDescent="0.25">
      <c r="A8366"/>
      <c r="B8366" s="1"/>
      <c r="C8366"/>
      <c r="D8366"/>
      <c r="E8366" s="76"/>
      <c r="F8366" s="76"/>
      <c r="G8366" s="2"/>
      <c r="H8366" s="77"/>
      <c r="J8366" s="79" t="str">
        <f>IF(IF(IF(_xlfn.MAXIFS($F$2:$F8365,$C$2:$C8365,$C8366,$B$2:$B8365,$B8366,$A$2:$A8365,$A8366)=0,"",$E8366-_xlfn.MAXIFS($F$2:$F8365,$C$2:$C8365,$C8366,$B$2:$B8365,$B8366,$A$2:$A8365,$A8366))&lt;0,0,IF(_xlfn.MAXIFS($F$2:$F8365,$C$2:$C8365,$C8366,$B$2:$B8365,$B8366,$A$2:$A8365,$A8366)=0,"",$E8366-_xlfn.MAXIFS($F$2:$F8365,$C$2:$C8365,$C8366,$B$2:$B8365,$B8366,$A$2:$A8365,$A8366)))&gt;0.25,"",IF(IF(_xlfn.MAXIFS($F$2:$F8365,$C$2:$C8365,$C8366,$B$2:$B8365,$B8366,$A$2:$A8365,$A8366)=0,"",$E8366-_xlfn.MAXIFS($F$2:$F8365,$C$2:$C8365,$C8366,$B$2:$B8365,$B8366,$A$2:$A8365,$A8366))&lt;0,0,IF(_xlfn.MAXIFS($F$2:$F8365,$C$2:$C8365,$C8366,$B$2:$B8365,$B8366,$A$2:$A8365,$A8366)=0,"",$E8366-_xlfn.MAXIFS($F$2:$F8365,$C$2:$C8365,$C8366,$B$2:$B8365,$B8366,$A$2:$A8365,$A8366))))</f>
        <v/>
      </c>
      <c r="K8366" s="6" t="str">
        <f t="shared" si="391"/>
        <v/>
      </c>
      <c r="L8366" s="6" t="str">
        <f t="shared" si="392"/>
        <v/>
      </c>
      <c r="M8366" s="6" t="str">
        <f t="shared" si="390"/>
        <v/>
      </c>
    </row>
    <row r="8367" spans="1:13" x14ac:dyDescent="0.25">
      <c r="A8367"/>
      <c r="B8367" s="1"/>
      <c r="C8367"/>
      <c r="D8367"/>
      <c r="E8367" s="76"/>
      <c r="F8367" s="76"/>
      <c r="G8367" s="2"/>
      <c r="H8367" s="77"/>
      <c r="J8367" s="79" t="str">
        <f>IF(IF(IF(_xlfn.MAXIFS($F$2:$F8366,$C$2:$C8366,$C8367,$B$2:$B8366,$B8367,$A$2:$A8366,$A8367)=0,"",$E8367-_xlfn.MAXIFS($F$2:$F8366,$C$2:$C8366,$C8367,$B$2:$B8366,$B8367,$A$2:$A8366,$A8367))&lt;0,0,IF(_xlfn.MAXIFS($F$2:$F8366,$C$2:$C8366,$C8367,$B$2:$B8366,$B8367,$A$2:$A8366,$A8367)=0,"",$E8367-_xlfn.MAXIFS($F$2:$F8366,$C$2:$C8366,$C8367,$B$2:$B8366,$B8367,$A$2:$A8366,$A8367)))&gt;0.25,"",IF(IF(_xlfn.MAXIFS($F$2:$F8366,$C$2:$C8366,$C8367,$B$2:$B8366,$B8367,$A$2:$A8366,$A8367)=0,"",$E8367-_xlfn.MAXIFS($F$2:$F8366,$C$2:$C8366,$C8367,$B$2:$B8366,$B8367,$A$2:$A8366,$A8367))&lt;0,0,IF(_xlfn.MAXIFS($F$2:$F8366,$C$2:$C8366,$C8367,$B$2:$B8366,$B8367,$A$2:$A8366,$A8367)=0,"",$E8367-_xlfn.MAXIFS($F$2:$F8366,$C$2:$C8366,$C8367,$B$2:$B8366,$B8367,$A$2:$A8366,$A8367))))</f>
        <v/>
      </c>
      <c r="K8367" s="6" t="str">
        <f t="shared" si="391"/>
        <v/>
      </c>
      <c r="L8367" s="6" t="str">
        <f t="shared" si="392"/>
        <v/>
      </c>
      <c r="M8367" s="6" t="str">
        <f t="shared" si="390"/>
        <v/>
      </c>
    </row>
    <row r="8368" spans="1:13" x14ac:dyDescent="0.25">
      <c r="A8368"/>
      <c r="B8368" s="1"/>
      <c r="C8368"/>
      <c r="D8368"/>
      <c r="E8368" s="76"/>
      <c r="F8368" s="76"/>
      <c r="G8368" s="2"/>
      <c r="H8368" s="77"/>
      <c r="J8368" s="79" t="str">
        <f>IF(IF(IF(_xlfn.MAXIFS($F$2:$F8367,$C$2:$C8367,$C8368,$B$2:$B8367,$B8368,$A$2:$A8367,$A8368)=0,"",$E8368-_xlfn.MAXIFS($F$2:$F8367,$C$2:$C8367,$C8368,$B$2:$B8367,$B8368,$A$2:$A8367,$A8368))&lt;0,0,IF(_xlfn.MAXIFS($F$2:$F8367,$C$2:$C8367,$C8368,$B$2:$B8367,$B8368,$A$2:$A8367,$A8368)=0,"",$E8368-_xlfn.MAXIFS($F$2:$F8367,$C$2:$C8367,$C8368,$B$2:$B8367,$B8368,$A$2:$A8367,$A8368)))&gt;0.25,"",IF(IF(_xlfn.MAXIFS($F$2:$F8367,$C$2:$C8367,$C8368,$B$2:$B8367,$B8368,$A$2:$A8367,$A8368)=0,"",$E8368-_xlfn.MAXIFS($F$2:$F8367,$C$2:$C8367,$C8368,$B$2:$B8367,$B8368,$A$2:$A8367,$A8368))&lt;0,0,IF(_xlfn.MAXIFS($F$2:$F8367,$C$2:$C8367,$C8368,$B$2:$B8367,$B8368,$A$2:$A8367,$A8368)=0,"",$E8368-_xlfn.MAXIFS($F$2:$F8367,$C$2:$C8367,$C8368,$B$2:$B8367,$B8368,$A$2:$A8367,$A8368))))</f>
        <v/>
      </c>
      <c r="K8368" s="6" t="str">
        <f t="shared" si="391"/>
        <v/>
      </c>
      <c r="L8368" s="6" t="str">
        <f t="shared" si="392"/>
        <v/>
      </c>
      <c r="M8368" s="6" t="str">
        <f t="shared" si="390"/>
        <v/>
      </c>
    </row>
    <row r="8369" spans="1:13" x14ac:dyDescent="0.25">
      <c r="A8369"/>
      <c r="B8369" s="1"/>
      <c r="C8369"/>
      <c r="D8369"/>
      <c r="E8369" s="76"/>
      <c r="F8369" s="76"/>
      <c r="G8369" s="2"/>
      <c r="H8369" s="77"/>
      <c r="J8369" s="79" t="str">
        <f>IF(IF(IF(_xlfn.MAXIFS($F$2:$F8368,$C$2:$C8368,$C8369,$B$2:$B8368,$B8369,$A$2:$A8368,$A8369)=0,"",$E8369-_xlfn.MAXIFS($F$2:$F8368,$C$2:$C8368,$C8369,$B$2:$B8368,$B8369,$A$2:$A8368,$A8369))&lt;0,0,IF(_xlfn.MAXIFS($F$2:$F8368,$C$2:$C8368,$C8369,$B$2:$B8368,$B8369,$A$2:$A8368,$A8369)=0,"",$E8369-_xlfn.MAXIFS($F$2:$F8368,$C$2:$C8368,$C8369,$B$2:$B8368,$B8369,$A$2:$A8368,$A8369)))&gt;0.25,"",IF(IF(_xlfn.MAXIFS($F$2:$F8368,$C$2:$C8368,$C8369,$B$2:$B8368,$B8369,$A$2:$A8368,$A8369)=0,"",$E8369-_xlfn.MAXIFS($F$2:$F8368,$C$2:$C8368,$C8369,$B$2:$B8368,$B8369,$A$2:$A8368,$A8369))&lt;0,0,IF(_xlfn.MAXIFS($F$2:$F8368,$C$2:$C8368,$C8369,$B$2:$B8368,$B8369,$A$2:$A8368,$A8369)=0,"",$E8369-_xlfn.MAXIFS($F$2:$F8368,$C$2:$C8368,$C8369,$B$2:$B8368,$B8369,$A$2:$A8368,$A8369))))</f>
        <v/>
      </c>
      <c r="K8369" s="6" t="str">
        <f t="shared" si="391"/>
        <v/>
      </c>
      <c r="L8369" s="6" t="str">
        <f t="shared" si="392"/>
        <v/>
      </c>
      <c r="M8369" s="6" t="str">
        <f t="shared" si="390"/>
        <v/>
      </c>
    </row>
    <row r="8370" spans="1:13" x14ac:dyDescent="0.25">
      <c r="A8370"/>
      <c r="B8370" s="1"/>
      <c r="C8370"/>
      <c r="D8370"/>
      <c r="E8370" s="76"/>
      <c r="F8370" s="76"/>
      <c r="G8370" s="2"/>
      <c r="H8370" s="77"/>
      <c r="J8370" s="79" t="str">
        <f>IF(IF(IF(_xlfn.MAXIFS($F$2:$F8369,$C$2:$C8369,$C8370,$B$2:$B8369,$B8370,$A$2:$A8369,$A8370)=0,"",$E8370-_xlfn.MAXIFS($F$2:$F8369,$C$2:$C8369,$C8370,$B$2:$B8369,$B8370,$A$2:$A8369,$A8370))&lt;0,0,IF(_xlfn.MAXIFS($F$2:$F8369,$C$2:$C8369,$C8370,$B$2:$B8369,$B8370,$A$2:$A8369,$A8370)=0,"",$E8370-_xlfn.MAXIFS($F$2:$F8369,$C$2:$C8369,$C8370,$B$2:$B8369,$B8370,$A$2:$A8369,$A8370)))&gt;0.25,"",IF(IF(_xlfn.MAXIFS($F$2:$F8369,$C$2:$C8369,$C8370,$B$2:$B8369,$B8370,$A$2:$A8369,$A8370)=0,"",$E8370-_xlfn.MAXIFS($F$2:$F8369,$C$2:$C8369,$C8370,$B$2:$B8369,$B8370,$A$2:$A8369,$A8370))&lt;0,0,IF(_xlfn.MAXIFS($F$2:$F8369,$C$2:$C8369,$C8370,$B$2:$B8369,$B8370,$A$2:$A8369,$A8370)=0,"",$E8370-_xlfn.MAXIFS($F$2:$F8369,$C$2:$C8369,$C8370,$B$2:$B8369,$B8370,$A$2:$A8369,$A8370))))</f>
        <v/>
      </c>
      <c r="K8370" s="6" t="str">
        <f t="shared" si="391"/>
        <v/>
      </c>
      <c r="L8370" s="6" t="str">
        <f t="shared" si="392"/>
        <v/>
      </c>
      <c r="M8370" s="6" t="str">
        <f t="shared" si="390"/>
        <v/>
      </c>
    </row>
    <row r="8371" spans="1:13" x14ac:dyDescent="0.25">
      <c r="A8371"/>
      <c r="B8371" s="1"/>
      <c r="C8371"/>
      <c r="D8371"/>
      <c r="E8371" s="76"/>
      <c r="F8371" s="76"/>
      <c r="G8371" s="2"/>
      <c r="H8371" s="77"/>
      <c r="J8371" s="79" t="str">
        <f>IF(IF(IF(_xlfn.MAXIFS($F$2:$F8370,$C$2:$C8370,$C8371,$B$2:$B8370,$B8371,$A$2:$A8370,$A8371)=0,"",$E8371-_xlfn.MAXIFS($F$2:$F8370,$C$2:$C8370,$C8371,$B$2:$B8370,$B8371,$A$2:$A8370,$A8371))&lt;0,0,IF(_xlfn.MAXIFS($F$2:$F8370,$C$2:$C8370,$C8371,$B$2:$B8370,$B8371,$A$2:$A8370,$A8371)=0,"",$E8371-_xlfn.MAXIFS($F$2:$F8370,$C$2:$C8370,$C8371,$B$2:$B8370,$B8371,$A$2:$A8370,$A8371)))&gt;0.25,"",IF(IF(_xlfn.MAXIFS($F$2:$F8370,$C$2:$C8370,$C8371,$B$2:$B8370,$B8371,$A$2:$A8370,$A8371)=0,"",$E8371-_xlfn.MAXIFS($F$2:$F8370,$C$2:$C8370,$C8371,$B$2:$B8370,$B8371,$A$2:$A8370,$A8371))&lt;0,0,IF(_xlfn.MAXIFS($F$2:$F8370,$C$2:$C8370,$C8371,$B$2:$B8370,$B8371,$A$2:$A8370,$A8371)=0,"",$E8371-_xlfn.MAXIFS($F$2:$F8370,$C$2:$C8370,$C8371,$B$2:$B8370,$B8371,$A$2:$A8370,$A8371))))</f>
        <v/>
      </c>
      <c r="K8371" s="6" t="str">
        <f t="shared" si="391"/>
        <v/>
      </c>
      <c r="L8371" s="6" t="str">
        <f t="shared" si="392"/>
        <v/>
      </c>
      <c r="M8371" s="6" t="str">
        <f t="shared" si="390"/>
        <v/>
      </c>
    </row>
    <row r="8372" spans="1:13" x14ac:dyDescent="0.25">
      <c r="A8372"/>
      <c r="B8372" s="1"/>
      <c r="C8372"/>
      <c r="D8372"/>
      <c r="E8372" s="76"/>
      <c r="F8372" s="76"/>
      <c r="G8372" s="2"/>
      <c r="H8372" s="77"/>
      <c r="J8372" s="79" t="str">
        <f>IF(IF(IF(_xlfn.MAXIFS($F$2:$F8371,$C$2:$C8371,$C8372,$B$2:$B8371,$B8372,$A$2:$A8371,$A8372)=0,"",$E8372-_xlfn.MAXIFS($F$2:$F8371,$C$2:$C8371,$C8372,$B$2:$B8371,$B8372,$A$2:$A8371,$A8372))&lt;0,0,IF(_xlfn.MAXIFS($F$2:$F8371,$C$2:$C8371,$C8372,$B$2:$B8371,$B8372,$A$2:$A8371,$A8372)=0,"",$E8372-_xlfn.MAXIFS($F$2:$F8371,$C$2:$C8371,$C8372,$B$2:$B8371,$B8372,$A$2:$A8371,$A8372)))&gt;0.25,"",IF(IF(_xlfn.MAXIFS($F$2:$F8371,$C$2:$C8371,$C8372,$B$2:$B8371,$B8372,$A$2:$A8371,$A8372)=0,"",$E8372-_xlfn.MAXIFS($F$2:$F8371,$C$2:$C8371,$C8372,$B$2:$B8371,$B8372,$A$2:$A8371,$A8372))&lt;0,0,IF(_xlfn.MAXIFS($F$2:$F8371,$C$2:$C8371,$C8372,$B$2:$B8371,$B8372,$A$2:$A8371,$A8372)=0,"",$E8372-_xlfn.MAXIFS($F$2:$F8371,$C$2:$C8371,$C8372,$B$2:$B8371,$B8372,$A$2:$A8371,$A8372))))</f>
        <v/>
      </c>
      <c r="K8372" s="6" t="str">
        <f t="shared" si="391"/>
        <v/>
      </c>
      <c r="L8372" s="6" t="str">
        <f t="shared" si="392"/>
        <v/>
      </c>
      <c r="M8372" s="6" t="str">
        <f t="shared" si="390"/>
        <v/>
      </c>
    </row>
    <row r="8373" spans="1:13" x14ac:dyDescent="0.25">
      <c r="A8373"/>
      <c r="B8373" s="1"/>
      <c r="C8373"/>
      <c r="D8373"/>
      <c r="E8373" s="76"/>
      <c r="F8373" s="76"/>
      <c r="G8373" s="2"/>
      <c r="H8373" s="77"/>
      <c r="J8373" s="79" t="str">
        <f>IF(IF(IF(_xlfn.MAXIFS($F$2:$F8372,$C$2:$C8372,$C8373,$B$2:$B8372,$B8373,$A$2:$A8372,$A8373)=0,"",$E8373-_xlfn.MAXIFS($F$2:$F8372,$C$2:$C8372,$C8373,$B$2:$B8372,$B8373,$A$2:$A8372,$A8373))&lt;0,0,IF(_xlfn.MAXIFS($F$2:$F8372,$C$2:$C8372,$C8373,$B$2:$B8372,$B8373,$A$2:$A8372,$A8373)=0,"",$E8373-_xlfn.MAXIFS($F$2:$F8372,$C$2:$C8372,$C8373,$B$2:$B8372,$B8373,$A$2:$A8372,$A8373)))&gt;0.25,"",IF(IF(_xlfn.MAXIFS($F$2:$F8372,$C$2:$C8372,$C8373,$B$2:$B8372,$B8373,$A$2:$A8372,$A8373)=0,"",$E8373-_xlfn.MAXIFS($F$2:$F8372,$C$2:$C8372,$C8373,$B$2:$B8372,$B8373,$A$2:$A8372,$A8373))&lt;0,0,IF(_xlfn.MAXIFS($F$2:$F8372,$C$2:$C8372,$C8373,$B$2:$B8372,$B8373,$A$2:$A8372,$A8373)=0,"",$E8373-_xlfn.MAXIFS($F$2:$F8372,$C$2:$C8372,$C8373,$B$2:$B8372,$B8373,$A$2:$A8372,$A8373))))</f>
        <v/>
      </c>
      <c r="K8373" s="6" t="str">
        <f t="shared" si="391"/>
        <v/>
      </c>
      <c r="L8373" s="6" t="str">
        <f t="shared" si="392"/>
        <v/>
      </c>
      <c r="M8373" s="6" t="str">
        <f t="shared" si="390"/>
        <v/>
      </c>
    </row>
    <row r="8374" spans="1:13" x14ac:dyDescent="0.25">
      <c r="A8374"/>
      <c r="B8374" s="1"/>
      <c r="C8374"/>
      <c r="D8374"/>
      <c r="E8374" s="76"/>
      <c r="F8374" s="76"/>
      <c r="G8374" s="2"/>
      <c r="H8374" s="77"/>
      <c r="J8374" s="79" t="str">
        <f>IF(IF(IF(_xlfn.MAXIFS($F$2:$F8373,$C$2:$C8373,$C8374,$B$2:$B8373,$B8374,$A$2:$A8373,$A8374)=0,"",$E8374-_xlfn.MAXIFS($F$2:$F8373,$C$2:$C8373,$C8374,$B$2:$B8373,$B8374,$A$2:$A8373,$A8374))&lt;0,0,IF(_xlfn.MAXIFS($F$2:$F8373,$C$2:$C8373,$C8374,$B$2:$B8373,$B8374,$A$2:$A8373,$A8374)=0,"",$E8374-_xlfn.MAXIFS($F$2:$F8373,$C$2:$C8373,$C8374,$B$2:$B8373,$B8374,$A$2:$A8373,$A8374)))&gt;0.25,"",IF(IF(_xlfn.MAXIFS($F$2:$F8373,$C$2:$C8373,$C8374,$B$2:$B8373,$B8374,$A$2:$A8373,$A8374)=0,"",$E8374-_xlfn.MAXIFS($F$2:$F8373,$C$2:$C8373,$C8374,$B$2:$B8373,$B8374,$A$2:$A8373,$A8374))&lt;0,0,IF(_xlfn.MAXIFS($F$2:$F8373,$C$2:$C8373,$C8374,$B$2:$B8373,$B8374,$A$2:$A8373,$A8374)=0,"",$E8374-_xlfn.MAXIFS($F$2:$F8373,$C$2:$C8373,$C8374,$B$2:$B8373,$B8374,$A$2:$A8373,$A8374))))</f>
        <v/>
      </c>
      <c r="K8374" s="6" t="str">
        <f t="shared" si="391"/>
        <v/>
      </c>
      <c r="L8374" s="6" t="str">
        <f t="shared" si="392"/>
        <v/>
      </c>
      <c r="M8374" s="6" t="str">
        <f t="shared" si="390"/>
        <v/>
      </c>
    </row>
    <row r="8375" spans="1:13" x14ac:dyDescent="0.25">
      <c r="A8375"/>
      <c r="B8375" s="1"/>
      <c r="C8375"/>
      <c r="D8375"/>
      <c r="E8375" s="76"/>
      <c r="F8375" s="76"/>
      <c r="G8375" s="2"/>
      <c r="H8375" s="77"/>
      <c r="J8375" s="79" t="str">
        <f>IF(IF(IF(_xlfn.MAXIFS($F$2:$F8374,$C$2:$C8374,$C8375,$B$2:$B8374,$B8375,$A$2:$A8374,$A8375)=0,"",$E8375-_xlfn.MAXIFS($F$2:$F8374,$C$2:$C8374,$C8375,$B$2:$B8374,$B8375,$A$2:$A8374,$A8375))&lt;0,0,IF(_xlfn.MAXIFS($F$2:$F8374,$C$2:$C8374,$C8375,$B$2:$B8374,$B8375,$A$2:$A8374,$A8375)=0,"",$E8375-_xlfn.MAXIFS($F$2:$F8374,$C$2:$C8374,$C8375,$B$2:$B8374,$B8375,$A$2:$A8374,$A8375)))&gt;0.25,"",IF(IF(_xlfn.MAXIFS($F$2:$F8374,$C$2:$C8374,$C8375,$B$2:$B8374,$B8375,$A$2:$A8374,$A8375)=0,"",$E8375-_xlfn.MAXIFS($F$2:$F8374,$C$2:$C8374,$C8375,$B$2:$B8374,$B8375,$A$2:$A8374,$A8375))&lt;0,0,IF(_xlfn.MAXIFS($F$2:$F8374,$C$2:$C8374,$C8375,$B$2:$B8374,$B8375,$A$2:$A8374,$A8375)=0,"",$E8375-_xlfn.MAXIFS($F$2:$F8374,$C$2:$C8374,$C8375,$B$2:$B8374,$B8375,$A$2:$A8374,$A8375))))</f>
        <v/>
      </c>
      <c r="K8375" s="6" t="str">
        <f t="shared" si="391"/>
        <v/>
      </c>
      <c r="L8375" s="6" t="str">
        <f t="shared" si="392"/>
        <v/>
      </c>
      <c r="M8375" s="6" t="str">
        <f t="shared" si="390"/>
        <v/>
      </c>
    </row>
    <row r="8376" spans="1:13" x14ac:dyDescent="0.25">
      <c r="A8376"/>
      <c r="B8376" s="1"/>
      <c r="C8376"/>
      <c r="D8376"/>
      <c r="E8376" s="76"/>
      <c r="F8376" s="76"/>
      <c r="G8376" s="2"/>
      <c r="H8376" s="77"/>
      <c r="J8376" s="79" t="str">
        <f>IF(IF(IF(_xlfn.MAXIFS($F$2:$F8375,$C$2:$C8375,$C8376,$B$2:$B8375,$B8376,$A$2:$A8375,$A8376)=0,"",$E8376-_xlfn.MAXIFS($F$2:$F8375,$C$2:$C8375,$C8376,$B$2:$B8375,$B8376,$A$2:$A8375,$A8376))&lt;0,0,IF(_xlfn.MAXIFS($F$2:$F8375,$C$2:$C8375,$C8376,$B$2:$B8375,$B8376,$A$2:$A8375,$A8376)=0,"",$E8376-_xlfn.MAXIFS($F$2:$F8375,$C$2:$C8375,$C8376,$B$2:$B8375,$B8376,$A$2:$A8375,$A8376)))&gt;0.25,"",IF(IF(_xlfn.MAXIFS($F$2:$F8375,$C$2:$C8375,$C8376,$B$2:$B8375,$B8376,$A$2:$A8375,$A8376)=0,"",$E8376-_xlfn.MAXIFS($F$2:$F8375,$C$2:$C8375,$C8376,$B$2:$B8375,$B8376,$A$2:$A8375,$A8376))&lt;0,0,IF(_xlfn.MAXIFS($F$2:$F8375,$C$2:$C8375,$C8376,$B$2:$B8375,$B8376,$A$2:$A8375,$A8376)=0,"",$E8376-_xlfn.MAXIFS($F$2:$F8375,$C$2:$C8375,$C8376,$B$2:$B8375,$B8376,$A$2:$A8375,$A8376))))</f>
        <v/>
      </c>
      <c r="K8376" s="6" t="str">
        <f t="shared" si="391"/>
        <v/>
      </c>
      <c r="L8376" s="6" t="str">
        <f t="shared" si="392"/>
        <v/>
      </c>
      <c r="M8376" s="6" t="str">
        <f t="shared" si="390"/>
        <v/>
      </c>
    </row>
    <row r="8377" spans="1:13" x14ac:dyDescent="0.25">
      <c r="A8377"/>
      <c r="B8377" s="1"/>
      <c r="C8377"/>
      <c r="D8377"/>
      <c r="E8377" s="76"/>
      <c r="F8377" s="76"/>
      <c r="G8377" s="2"/>
      <c r="H8377" s="77"/>
      <c r="J8377" s="79" t="str">
        <f>IF(IF(IF(_xlfn.MAXIFS($F$2:$F8376,$C$2:$C8376,$C8377,$B$2:$B8376,$B8377,$A$2:$A8376,$A8377)=0,"",$E8377-_xlfn.MAXIFS($F$2:$F8376,$C$2:$C8376,$C8377,$B$2:$B8376,$B8377,$A$2:$A8376,$A8377))&lt;0,0,IF(_xlfn.MAXIFS($F$2:$F8376,$C$2:$C8376,$C8377,$B$2:$B8376,$B8377,$A$2:$A8376,$A8377)=0,"",$E8377-_xlfn.MAXIFS($F$2:$F8376,$C$2:$C8376,$C8377,$B$2:$B8376,$B8377,$A$2:$A8376,$A8377)))&gt;0.25,"",IF(IF(_xlfn.MAXIFS($F$2:$F8376,$C$2:$C8376,$C8377,$B$2:$B8376,$B8377,$A$2:$A8376,$A8377)=0,"",$E8377-_xlfn.MAXIFS($F$2:$F8376,$C$2:$C8376,$C8377,$B$2:$B8376,$B8377,$A$2:$A8376,$A8377))&lt;0,0,IF(_xlfn.MAXIFS($F$2:$F8376,$C$2:$C8376,$C8377,$B$2:$B8376,$B8377,$A$2:$A8376,$A8377)=0,"",$E8377-_xlfn.MAXIFS($F$2:$F8376,$C$2:$C8376,$C8377,$B$2:$B8376,$B8377,$A$2:$A8376,$A8377))))</f>
        <v/>
      </c>
      <c r="K8377" s="6" t="str">
        <f t="shared" si="391"/>
        <v/>
      </c>
      <c r="L8377" s="6" t="str">
        <f t="shared" si="392"/>
        <v/>
      </c>
      <c r="M8377" s="6" t="str">
        <f t="shared" si="390"/>
        <v/>
      </c>
    </row>
    <row r="8378" spans="1:13" x14ac:dyDescent="0.25">
      <c r="A8378"/>
      <c r="B8378" s="1"/>
      <c r="C8378"/>
      <c r="D8378"/>
      <c r="E8378" s="76"/>
      <c r="F8378" s="76"/>
      <c r="G8378" s="2"/>
      <c r="H8378" s="77"/>
      <c r="J8378" s="79" t="str">
        <f>IF(IF(IF(_xlfn.MAXIFS($F$2:$F8377,$C$2:$C8377,$C8378,$B$2:$B8377,$B8378,$A$2:$A8377,$A8378)=0,"",$E8378-_xlfn.MAXIFS($F$2:$F8377,$C$2:$C8377,$C8378,$B$2:$B8377,$B8378,$A$2:$A8377,$A8378))&lt;0,0,IF(_xlfn.MAXIFS($F$2:$F8377,$C$2:$C8377,$C8378,$B$2:$B8377,$B8378,$A$2:$A8377,$A8378)=0,"",$E8378-_xlfn.MAXIFS($F$2:$F8377,$C$2:$C8377,$C8378,$B$2:$B8377,$B8378,$A$2:$A8377,$A8378)))&gt;0.25,"",IF(IF(_xlfn.MAXIFS($F$2:$F8377,$C$2:$C8377,$C8378,$B$2:$B8377,$B8378,$A$2:$A8377,$A8378)=0,"",$E8378-_xlfn.MAXIFS($F$2:$F8377,$C$2:$C8377,$C8378,$B$2:$B8377,$B8378,$A$2:$A8377,$A8378))&lt;0,0,IF(_xlfn.MAXIFS($F$2:$F8377,$C$2:$C8377,$C8378,$B$2:$B8377,$B8378,$A$2:$A8377,$A8378)=0,"",$E8378-_xlfn.MAXIFS($F$2:$F8377,$C$2:$C8377,$C8378,$B$2:$B8377,$B8378,$A$2:$A8377,$A8378))))</f>
        <v/>
      </c>
      <c r="K8378" s="6" t="str">
        <f t="shared" si="391"/>
        <v/>
      </c>
      <c r="L8378" s="6" t="str">
        <f t="shared" si="392"/>
        <v/>
      </c>
      <c r="M8378" s="6" t="str">
        <f t="shared" si="390"/>
        <v/>
      </c>
    </row>
    <row r="8379" spans="1:13" x14ac:dyDescent="0.25">
      <c r="A8379"/>
      <c r="B8379" s="1"/>
      <c r="C8379"/>
      <c r="D8379"/>
      <c r="E8379" s="76"/>
      <c r="F8379" s="76"/>
      <c r="G8379" s="2"/>
      <c r="H8379" s="77"/>
      <c r="J8379" s="79" t="str">
        <f>IF(IF(IF(_xlfn.MAXIFS($F$2:$F8378,$C$2:$C8378,$C8379,$B$2:$B8378,$B8379,$A$2:$A8378,$A8379)=0,"",$E8379-_xlfn.MAXIFS($F$2:$F8378,$C$2:$C8378,$C8379,$B$2:$B8378,$B8379,$A$2:$A8378,$A8379))&lt;0,0,IF(_xlfn.MAXIFS($F$2:$F8378,$C$2:$C8378,$C8379,$B$2:$B8378,$B8379,$A$2:$A8378,$A8379)=0,"",$E8379-_xlfn.MAXIFS($F$2:$F8378,$C$2:$C8378,$C8379,$B$2:$B8378,$B8379,$A$2:$A8378,$A8379)))&gt;0.25,"",IF(IF(_xlfn.MAXIFS($F$2:$F8378,$C$2:$C8378,$C8379,$B$2:$B8378,$B8379,$A$2:$A8378,$A8379)=0,"",$E8379-_xlfn.MAXIFS($F$2:$F8378,$C$2:$C8378,$C8379,$B$2:$B8378,$B8379,$A$2:$A8378,$A8379))&lt;0,0,IF(_xlfn.MAXIFS($F$2:$F8378,$C$2:$C8378,$C8379,$B$2:$B8378,$B8379,$A$2:$A8378,$A8379)=0,"",$E8379-_xlfn.MAXIFS($F$2:$F8378,$C$2:$C8378,$C8379,$B$2:$B8378,$B8379,$A$2:$A8378,$A8379))))</f>
        <v/>
      </c>
      <c r="K8379" s="6" t="str">
        <f t="shared" si="391"/>
        <v/>
      </c>
      <c r="L8379" s="6" t="str">
        <f t="shared" si="392"/>
        <v/>
      </c>
      <c r="M8379" s="6" t="str">
        <f t="shared" si="390"/>
        <v/>
      </c>
    </row>
    <row r="8380" spans="1:13" x14ac:dyDescent="0.25">
      <c r="A8380"/>
      <c r="B8380" s="1"/>
      <c r="C8380"/>
      <c r="D8380"/>
      <c r="E8380" s="76"/>
      <c r="F8380" s="76"/>
      <c r="G8380" s="2"/>
      <c r="H8380" s="77"/>
      <c r="J8380" s="79" t="str">
        <f>IF(IF(IF(_xlfn.MAXIFS($F$2:$F8379,$C$2:$C8379,$C8380,$B$2:$B8379,$B8380,$A$2:$A8379,$A8380)=0,"",$E8380-_xlfn.MAXIFS($F$2:$F8379,$C$2:$C8379,$C8380,$B$2:$B8379,$B8380,$A$2:$A8379,$A8380))&lt;0,0,IF(_xlfn.MAXIFS($F$2:$F8379,$C$2:$C8379,$C8380,$B$2:$B8379,$B8380,$A$2:$A8379,$A8380)=0,"",$E8380-_xlfn.MAXIFS($F$2:$F8379,$C$2:$C8379,$C8380,$B$2:$B8379,$B8380,$A$2:$A8379,$A8380)))&gt;0.25,"",IF(IF(_xlfn.MAXIFS($F$2:$F8379,$C$2:$C8379,$C8380,$B$2:$B8379,$B8380,$A$2:$A8379,$A8380)=0,"",$E8380-_xlfn.MAXIFS($F$2:$F8379,$C$2:$C8379,$C8380,$B$2:$B8379,$B8380,$A$2:$A8379,$A8380))&lt;0,0,IF(_xlfn.MAXIFS($F$2:$F8379,$C$2:$C8379,$C8380,$B$2:$B8379,$B8380,$A$2:$A8379,$A8380)=0,"",$E8380-_xlfn.MAXIFS($F$2:$F8379,$C$2:$C8379,$C8380,$B$2:$B8379,$B8380,$A$2:$A8379,$A8380))))</f>
        <v/>
      </c>
      <c r="K8380" s="6" t="str">
        <f t="shared" si="391"/>
        <v/>
      </c>
      <c r="L8380" s="6" t="str">
        <f t="shared" si="392"/>
        <v/>
      </c>
      <c r="M8380" s="6" t="str">
        <f t="shared" si="390"/>
        <v/>
      </c>
    </row>
    <row r="8381" spans="1:13" x14ac:dyDescent="0.25">
      <c r="A8381"/>
      <c r="B8381" s="1"/>
      <c r="C8381"/>
      <c r="D8381"/>
      <c r="E8381" s="76"/>
      <c r="F8381" s="76"/>
      <c r="G8381" s="2"/>
      <c r="H8381" s="77"/>
      <c r="J8381" s="79" t="str">
        <f>IF(IF(IF(_xlfn.MAXIFS($F$2:$F8380,$C$2:$C8380,$C8381,$B$2:$B8380,$B8381,$A$2:$A8380,$A8381)=0,"",$E8381-_xlfn.MAXIFS($F$2:$F8380,$C$2:$C8380,$C8381,$B$2:$B8380,$B8381,$A$2:$A8380,$A8381))&lt;0,0,IF(_xlfn.MAXIFS($F$2:$F8380,$C$2:$C8380,$C8381,$B$2:$B8380,$B8381,$A$2:$A8380,$A8381)=0,"",$E8381-_xlfn.MAXIFS($F$2:$F8380,$C$2:$C8380,$C8381,$B$2:$B8380,$B8381,$A$2:$A8380,$A8381)))&gt;0.25,"",IF(IF(_xlfn.MAXIFS($F$2:$F8380,$C$2:$C8380,$C8381,$B$2:$B8380,$B8381,$A$2:$A8380,$A8381)=0,"",$E8381-_xlfn.MAXIFS($F$2:$F8380,$C$2:$C8380,$C8381,$B$2:$B8380,$B8381,$A$2:$A8380,$A8381))&lt;0,0,IF(_xlfn.MAXIFS($F$2:$F8380,$C$2:$C8380,$C8381,$B$2:$B8380,$B8381,$A$2:$A8380,$A8381)=0,"",$E8381-_xlfn.MAXIFS($F$2:$F8380,$C$2:$C8380,$C8381,$B$2:$B8380,$B8381,$A$2:$A8380,$A8381))))</f>
        <v/>
      </c>
      <c r="K8381" s="6" t="str">
        <f t="shared" si="391"/>
        <v/>
      </c>
      <c r="L8381" s="6" t="str">
        <f t="shared" si="392"/>
        <v/>
      </c>
      <c r="M8381" s="6" t="str">
        <f t="shared" si="390"/>
        <v/>
      </c>
    </row>
    <row r="8382" spans="1:13" x14ac:dyDescent="0.25">
      <c r="A8382"/>
      <c r="B8382" s="1"/>
      <c r="C8382"/>
      <c r="D8382"/>
      <c r="E8382" s="76"/>
      <c r="F8382" s="76"/>
      <c r="G8382" s="2"/>
      <c r="H8382" s="77"/>
      <c r="J8382" s="79" t="str">
        <f>IF(IF(IF(_xlfn.MAXIFS($F$2:$F8381,$C$2:$C8381,$C8382,$B$2:$B8381,$B8382,$A$2:$A8381,$A8382)=0,"",$E8382-_xlfn.MAXIFS($F$2:$F8381,$C$2:$C8381,$C8382,$B$2:$B8381,$B8382,$A$2:$A8381,$A8382))&lt;0,0,IF(_xlfn.MAXIFS($F$2:$F8381,$C$2:$C8381,$C8382,$B$2:$B8381,$B8382,$A$2:$A8381,$A8382)=0,"",$E8382-_xlfn.MAXIFS($F$2:$F8381,$C$2:$C8381,$C8382,$B$2:$B8381,$B8382,$A$2:$A8381,$A8382)))&gt;0.25,"",IF(IF(_xlfn.MAXIFS($F$2:$F8381,$C$2:$C8381,$C8382,$B$2:$B8381,$B8382,$A$2:$A8381,$A8382)=0,"",$E8382-_xlfn.MAXIFS($F$2:$F8381,$C$2:$C8381,$C8382,$B$2:$B8381,$B8382,$A$2:$A8381,$A8382))&lt;0,0,IF(_xlfn.MAXIFS($F$2:$F8381,$C$2:$C8381,$C8382,$B$2:$B8381,$B8382,$A$2:$A8381,$A8382)=0,"",$E8382-_xlfn.MAXIFS($F$2:$F8381,$C$2:$C8381,$C8382,$B$2:$B8381,$B8382,$A$2:$A8381,$A8382))))</f>
        <v/>
      </c>
      <c r="K8382" s="6" t="str">
        <f t="shared" si="391"/>
        <v/>
      </c>
      <c r="L8382" s="6" t="str">
        <f t="shared" si="392"/>
        <v/>
      </c>
      <c r="M8382" s="6" t="str">
        <f t="shared" si="390"/>
        <v/>
      </c>
    </row>
    <row r="8383" spans="1:13" x14ac:dyDescent="0.25">
      <c r="A8383"/>
      <c r="B8383" s="1"/>
      <c r="C8383"/>
      <c r="D8383"/>
      <c r="E8383" s="76"/>
      <c r="F8383" s="76"/>
      <c r="G8383" s="2"/>
      <c r="H8383" s="77"/>
      <c r="J8383" s="79" t="str">
        <f>IF(IF(IF(_xlfn.MAXIFS($F$2:$F8382,$C$2:$C8382,$C8383,$B$2:$B8382,$B8383,$A$2:$A8382,$A8383)=0,"",$E8383-_xlfn.MAXIFS($F$2:$F8382,$C$2:$C8382,$C8383,$B$2:$B8382,$B8383,$A$2:$A8382,$A8383))&lt;0,0,IF(_xlfn.MAXIFS($F$2:$F8382,$C$2:$C8382,$C8383,$B$2:$B8382,$B8383,$A$2:$A8382,$A8383)=0,"",$E8383-_xlfn.MAXIFS($F$2:$F8382,$C$2:$C8382,$C8383,$B$2:$B8382,$B8383,$A$2:$A8382,$A8383)))&gt;0.25,"",IF(IF(_xlfn.MAXIFS($F$2:$F8382,$C$2:$C8382,$C8383,$B$2:$B8382,$B8383,$A$2:$A8382,$A8383)=0,"",$E8383-_xlfn.MAXIFS($F$2:$F8382,$C$2:$C8382,$C8383,$B$2:$B8382,$B8383,$A$2:$A8382,$A8383))&lt;0,0,IF(_xlfn.MAXIFS($F$2:$F8382,$C$2:$C8382,$C8383,$B$2:$B8382,$B8383,$A$2:$A8382,$A8383)=0,"",$E8383-_xlfn.MAXIFS($F$2:$F8382,$C$2:$C8382,$C8383,$B$2:$B8382,$B8383,$A$2:$A8382,$A8383))))</f>
        <v/>
      </c>
      <c r="K8383" s="6" t="str">
        <f t="shared" si="391"/>
        <v/>
      </c>
      <c r="L8383" s="6" t="str">
        <f t="shared" si="392"/>
        <v/>
      </c>
      <c r="M8383" s="6" t="str">
        <f t="shared" si="390"/>
        <v/>
      </c>
    </row>
    <row r="8384" spans="1:13" x14ac:dyDescent="0.25">
      <c r="A8384"/>
      <c r="B8384" s="1"/>
      <c r="C8384"/>
      <c r="D8384"/>
      <c r="E8384" s="76"/>
      <c r="F8384" s="76"/>
      <c r="G8384" s="2"/>
      <c r="H8384" s="77"/>
      <c r="J8384" s="79" t="str">
        <f>IF(IF(IF(_xlfn.MAXIFS($F$2:$F8383,$C$2:$C8383,$C8384,$B$2:$B8383,$B8384,$A$2:$A8383,$A8384)=0,"",$E8384-_xlfn.MAXIFS($F$2:$F8383,$C$2:$C8383,$C8384,$B$2:$B8383,$B8384,$A$2:$A8383,$A8384))&lt;0,0,IF(_xlfn.MAXIFS($F$2:$F8383,$C$2:$C8383,$C8384,$B$2:$B8383,$B8384,$A$2:$A8383,$A8384)=0,"",$E8384-_xlfn.MAXIFS($F$2:$F8383,$C$2:$C8383,$C8384,$B$2:$B8383,$B8384,$A$2:$A8383,$A8384)))&gt;0.25,"",IF(IF(_xlfn.MAXIFS($F$2:$F8383,$C$2:$C8383,$C8384,$B$2:$B8383,$B8384,$A$2:$A8383,$A8384)=0,"",$E8384-_xlfn.MAXIFS($F$2:$F8383,$C$2:$C8383,$C8384,$B$2:$B8383,$B8384,$A$2:$A8383,$A8384))&lt;0,0,IF(_xlfn.MAXIFS($F$2:$F8383,$C$2:$C8383,$C8384,$B$2:$B8383,$B8384,$A$2:$A8383,$A8384)=0,"",$E8384-_xlfn.MAXIFS($F$2:$F8383,$C$2:$C8383,$C8384,$B$2:$B8383,$B8384,$A$2:$A8383,$A8384))))</f>
        <v/>
      </c>
      <c r="K8384" s="6" t="str">
        <f t="shared" si="391"/>
        <v/>
      </c>
      <c r="L8384" s="6" t="str">
        <f t="shared" si="392"/>
        <v/>
      </c>
      <c r="M8384" s="6" t="str">
        <f t="shared" si="390"/>
        <v/>
      </c>
    </row>
    <row r="8385" spans="1:13" x14ac:dyDescent="0.25">
      <c r="A8385"/>
      <c r="B8385" s="1"/>
      <c r="C8385"/>
      <c r="D8385"/>
      <c r="E8385" s="76"/>
      <c r="F8385" s="76"/>
      <c r="G8385" s="2"/>
      <c r="H8385" s="77"/>
      <c r="J8385" s="79" t="str">
        <f>IF(IF(IF(_xlfn.MAXIFS($F$2:$F8384,$C$2:$C8384,$C8385,$B$2:$B8384,$B8385,$A$2:$A8384,$A8385)=0,"",$E8385-_xlfn.MAXIFS($F$2:$F8384,$C$2:$C8384,$C8385,$B$2:$B8384,$B8385,$A$2:$A8384,$A8385))&lt;0,0,IF(_xlfn.MAXIFS($F$2:$F8384,$C$2:$C8384,$C8385,$B$2:$B8384,$B8385,$A$2:$A8384,$A8385)=0,"",$E8385-_xlfn.MAXIFS($F$2:$F8384,$C$2:$C8384,$C8385,$B$2:$B8384,$B8385,$A$2:$A8384,$A8385)))&gt;0.25,"",IF(IF(_xlfn.MAXIFS($F$2:$F8384,$C$2:$C8384,$C8385,$B$2:$B8384,$B8385,$A$2:$A8384,$A8385)=0,"",$E8385-_xlfn.MAXIFS($F$2:$F8384,$C$2:$C8384,$C8385,$B$2:$B8384,$B8385,$A$2:$A8384,$A8385))&lt;0,0,IF(_xlfn.MAXIFS($F$2:$F8384,$C$2:$C8384,$C8385,$B$2:$B8384,$B8385,$A$2:$A8384,$A8385)=0,"",$E8385-_xlfn.MAXIFS($F$2:$F8384,$C$2:$C8384,$C8385,$B$2:$B8384,$B8385,$A$2:$A8384,$A8385))))</f>
        <v/>
      </c>
      <c r="K8385" s="6" t="str">
        <f t="shared" si="391"/>
        <v/>
      </c>
      <c r="L8385" s="6" t="str">
        <f t="shared" si="392"/>
        <v/>
      </c>
      <c r="M8385" s="6" t="str">
        <f t="shared" si="390"/>
        <v/>
      </c>
    </row>
    <row r="8386" spans="1:13" x14ac:dyDescent="0.25">
      <c r="A8386"/>
      <c r="B8386" s="1"/>
      <c r="C8386"/>
      <c r="D8386"/>
      <c r="E8386" s="76"/>
      <c r="F8386" s="76"/>
      <c r="G8386" s="2"/>
      <c r="H8386" s="77"/>
      <c r="J8386" s="79" t="str">
        <f>IF(IF(IF(_xlfn.MAXIFS($F$2:$F8385,$C$2:$C8385,$C8386,$B$2:$B8385,$B8386,$A$2:$A8385,$A8386)=0,"",$E8386-_xlfn.MAXIFS($F$2:$F8385,$C$2:$C8385,$C8386,$B$2:$B8385,$B8386,$A$2:$A8385,$A8386))&lt;0,0,IF(_xlfn.MAXIFS($F$2:$F8385,$C$2:$C8385,$C8386,$B$2:$B8385,$B8386,$A$2:$A8385,$A8386)=0,"",$E8386-_xlfn.MAXIFS($F$2:$F8385,$C$2:$C8385,$C8386,$B$2:$B8385,$B8386,$A$2:$A8385,$A8386)))&gt;0.25,"",IF(IF(_xlfn.MAXIFS($F$2:$F8385,$C$2:$C8385,$C8386,$B$2:$B8385,$B8386,$A$2:$A8385,$A8386)=0,"",$E8386-_xlfn.MAXIFS($F$2:$F8385,$C$2:$C8385,$C8386,$B$2:$B8385,$B8386,$A$2:$A8385,$A8386))&lt;0,0,IF(_xlfn.MAXIFS($F$2:$F8385,$C$2:$C8385,$C8386,$B$2:$B8385,$B8386,$A$2:$A8385,$A8386)=0,"",$E8386-_xlfn.MAXIFS($F$2:$F8385,$C$2:$C8385,$C8386,$B$2:$B8385,$B8386,$A$2:$A8385,$A8386))))</f>
        <v/>
      </c>
      <c r="K8386" s="6" t="str">
        <f t="shared" si="391"/>
        <v/>
      </c>
      <c r="L8386" s="6" t="str">
        <f t="shared" si="392"/>
        <v/>
      </c>
      <c r="M8386" s="6" t="str">
        <f t="shared" ref="M8386:M8449" si="393">IF($A8386="","",IF(AND($K8386&gt;=10,$K8386&lt;=13),"Y",IF(AND($K8386=14,$L8386="EARLY"),"Y","N")))</f>
        <v/>
      </c>
    </row>
    <row r="8387" spans="1:13" x14ac:dyDescent="0.25">
      <c r="A8387"/>
      <c r="B8387" s="1"/>
      <c r="C8387"/>
      <c r="D8387"/>
      <c r="E8387" s="76"/>
      <c r="F8387" s="76"/>
      <c r="G8387" s="2"/>
      <c r="H8387" s="77"/>
      <c r="J8387" s="79" t="str">
        <f>IF(IF(IF(_xlfn.MAXIFS($F$2:$F8386,$C$2:$C8386,$C8387,$B$2:$B8386,$B8387,$A$2:$A8386,$A8387)=0,"",$E8387-_xlfn.MAXIFS($F$2:$F8386,$C$2:$C8386,$C8387,$B$2:$B8386,$B8387,$A$2:$A8386,$A8387))&lt;0,0,IF(_xlfn.MAXIFS($F$2:$F8386,$C$2:$C8386,$C8387,$B$2:$B8386,$B8387,$A$2:$A8386,$A8387)=0,"",$E8387-_xlfn.MAXIFS($F$2:$F8386,$C$2:$C8386,$C8387,$B$2:$B8386,$B8387,$A$2:$A8386,$A8387)))&gt;0.25,"",IF(IF(_xlfn.MAXIFS($F$2:$F8386,$C$2:$C8386,$C8387,$B$2:$B8386,$B8387,$A$2:$A8386,$A8387)=0,"",$E8387-_xlfn.MAXIFS($F$2:$F8386,$C$2:$C8386,$C8387,$B$2:$B8386,$B8387,$A$2:$A8386,$A8387))&lt;0,0,IF(_xlfn.MAXIFS($F$2:$F8386,$C$2:$C8386,$C8387,$B$2:$B8386,$B8387,$A$2:$A8386,$A8387)=0,"",$E8387-_xlfn.MAXIFS($F$2:$F8386,$C$2:$C8386,$C8387,$B$2:$B8386,$B8387,$A$2:$A8386,$A8387))))</f>
        <v/>
      </c>
      <c r="K8387" s="6" t="str">
        <f t="shared" ref="K8387:K8450" si="394">IF($J8387="","",IF(HOUR($E8387)&gt;19,19,IF(HOUR($E8387)&lt;5,5,HOUR($E8387))))</f>
        <v/>
      </c>
      <c r="L8387" s="6" t="str">
        <f t="shared" ref="L8387:L8450" si="395">IF($J8387="","",IF(MINUTE($E8387)&lt;30,"EARLY","LATE"))</f>
        <v/>
      </c>
      <c r="M8387" s="6" t="str">
        <f t="shared" si="393"/>
        <v/>
      </c>
    </row>
    <row r="8388" spans="1:13" x14ac:dyDescent="0.25">
      <c r="A8388"/>
      <c r="B8388" s="1"/>
      <c r="C8388"/>
      <c r="D8388"/>
      <c r="E8388" s="76"/>
      <c r="F8388" s="76"/>
      <c r="G8388" s="2"/>
      <c r="H8388" s="77"/>
      <c r="J8388" s="79" t="str">
        <f>IF(IF(IF(_xlfn.MAXIFS($F$2:$F8387,$C$2:$C8387,$C8388,$B$2:$B8387,$B8388,$A$2:$A8387,$A8388)=0,"",$E8388-_xlfn.MAXIFS($F$2:$F8387,$C$2:$C8387,$C8388,$B$2:$B8387,$B8388,$A$2:$A8387,$A8388))&lt;0,0,IF(_xlfn.MAXIFS($F$2:$F8387,$C$2:$C8387,$C8388,$B$2:$B8387,$B8388,$A$2:$A8387,$A8388)=0,"",$E8388-_xlfn.MAXIFS($F$2:$F8387,$C$2:$C8387,$C8388,$B$2:$B8387,$B8388,$A$2:$A8387,$A8388)))&gt;0.25,"",IF(IF(_xlfn.MAXIFS($F$2:$F8387,$C$2:$C8387,$C8388,$B$2:$B8387,$B8388,$A$2:$A8387,$A8388)=0,"",$E8388-_xlfn.MAXIFS($F$2:$F8387,$C$2:$C8387,$C8388,$B$2:$B8387,$B8388,$A$2:$A8387,$A8388))&lt;0,0,IF(_xlfn.MAXIFS($F$2:$F8387,$C$2:$C8387,$C8388,$B$2:$B8387,$B8388,$A$2:$A8387,$A8388)=0,"",$E8388-_xlfn.MAXIFS($F$2:$F8387,$C$2:$C8387,$C8388,$B$2:$B8387,$B8388,$A$2:$A8387,$A8388))))</f>
        <v/>
      </c>
      <c r="K8388" s="6" t="str">
        <f t="shared" si="394"/>
        <v/>
      </c>
      <c r="L8388" s="6" t="str">
        <f t="shared" si="395"/>
        <v/>
      </c>
      <c r="M8388" s="6" t="str">
        <f t="shared" si="393"/>
        <v/>
      </c>
    </row>
    <row r="8389" spans="1:13" x14ac:dyDescent="0.25">
      <c r="A8389"/>
      <c r="B8389" s="1"/>
      <c r="C8389"/>
      <c r="D8389"/>
      <c r="E8389" s="76"/>
      <c r="F8389" s="76"/>
      <c r="G8389" s="2"/>
      <c r="H8389" s="77"/>
      <c r="J8389" s="79" t="str">
        <f>IF(IF(IF(_xlfn.MAXIFS($F$2:$F8388,$C$2:$C8388,$C8389,$B$2:$B8388,$B8389,$A$2:$A8388,$A8389)=0,"",$E8389-_xlfn.MAXIFS($F$2:$F8388,$C$2:$C8388,$C8389,$B$2:$B8388,$B8389,$A$2:$A8388,$A8389))&lt;0,0,IF(_xlfn.MAXIFS($F$2:$F8388,$C$2:$C8388,$C8389,$B$2:$B8388,$B8389,$A$2:$A8388,$A8389)=0,"",$E8389-_xlfn.MAXIFS($F$2:$F8388,$C$2:$C8388,$C8389,$B$2:$B8388,$B8389,$A$2:$A8388,$A8389)))&gt;0.25,"",IF(IF(_xlfn.MAXIFS($F$2:$F8388,$C$2:$C8388,$C8389,$B$2:$B8388,$B8389,$A$2:$A8388,$A8389)=0,"",$E8389-_xlfn.MAXIFS($F$2:$F8388,$C$2:$C8388,$C8389,$B$2:$B8388,$B8389,$A$2:$A8388,$A8389))&lt;0,0,IF(_xlfn.MAXIFS($F$2:$F8388,$C$2:$C8388,$C8389,$B$2:$B8388,$B8389,$A$2:$A8388,$A8389)=0,"",$E8389-_xlfn.MAXIFS($F$2:$F8388,$C$2:$C8388,$C8389,$B$2:$B8388,$B8389,$A$2:$A8388,$A8389))))</f>
        <v/>
      </c>
      <c r="K8389" s="6" t="str">
        <f t="shared" si="394"/>
        <v/>
      </c>
      <c r="L8389" s="6" t="str">
        <f t="shared" si="395"/>
        <v/>
      </c>
      <c r="M8389" s="6" t="str">
        <f t="shared" si="393"/>
        <v/>
      </c>
    </row>
    <row r="8390" spans="1:13" x14ac:dyDescent="0.25">
      <c r="A8390"/>
      <c r="B8390" s="1"/>
      <c r="C8390"/>
      <c r="D8390"/>
      <c r="E8390" s="76"/>
      <c r="F8390" s="76"/>
      <c r="G8390" s="2"/>
      <c r="H8390" s="77"/>
      <c r="J8390" s="79" t="str">
        <f>IF(IF(IF(_xlfn.MAXIFS($F$2:$F8389,$C$2:$C8389,$C8390,$B$2:$B8389,$B8390,$A$2:$A8389,$A8390)=0,"",$E8390-_xlfn.MAXIFS($F$2:$F8389,$C$2:$C8389,$C8390,$B$2:$B8389,$B8390,$A$2:$A8389,$A8390))&lt;0,0,IF(_xlfn.MAXIFS($F$2:$F8389,$C$2:$C8389,$C8390,$B$2:$B8389,$B8390,$A$2:$A8389,$A8390)=0,"",$E8390-_xlfn.MAXIFS($F$2:$F8389,$C$2:$C8389,$C8390,$B$2:$B8389,$B8390,$A$2:$A8389,$A8390)))&gt;0.25,"",IF(IF(_xlfn.MAXIFS($F$2:$F8389,$C$2:$C8389,$C8390,$B$2:$B8389,$B8390,$A$2:$A8389,$A8390)=0,"",$E8390-_xlfn.MAXIFS($F$2:$F8389,$C$2:$C8389,$C8390,$B$2:$B8389,$B8390,$A$2:$A8389,$A8390))&lt;0,0,IF(_xlfn.MAXIFS($F$2:$F8389,$C$2:$C8389,$C8390,$B$2:$B8389,$B8390,$A$2:$A8389,$A8390)=0,"",$E8390-_xlfn.MAXIFS($F$2:$F8389,$C$2:$C8389,$C8390,$B$2:$B8389,$B8390,$A$2:$A8389,$A8390))))</f>
        <v/>
      </c>
      <c r="K8390" s="6" t="str">
        <f t="shared" si="394"/>
        <v/>
      </c>
      <c r="L8390" s="6" t="str">
        <f t="shared" si="395"/>
        <v/>
      </c>
      <c r="M8390" s="6" t="str">
        <f t="shared" si="393"/>
        <v/>
      </c>
    </row>
    <row r="8391" spans="1:13" x14ac:dyDescent="0.25">
      <c r="A8391"/>
      <c r="B8391" s="1"/>
      <c r="C8391"/>
      <c r="D8391"/>
      <c r="E8391" s="76"/>
      <c r="F8391" s="76"/>
      <c r="G8391" s="2"/>
      <c r="H8391" s="77"/>
      <c r="J8391" s="79" t="str">
        <f>IF(IF(IF(_xlfn.MAXIFS($F$2:$F8390,$C$2:$C8390,$C8391,$B$2:$B8390,$B8391,$A$2:$A8390,$A8391)=0,"",$E8391-_xlfn.MAXIFS($F$2:$F8390,$C$2:$C8390,$C8391,$B$2:$B8390,$B8391,$A$2:$A8390,$A8391))&lt;0,0,IF(_xlfn.MAXIFS($F$2:$F8390,$C$2:$C8390,$C8391,$B$2:$B8390,$B8391,$A$2:$A8390,$A8391)=0,"",$E8391-_xlfn.MAXIFS($F$2:$F8390,$C$2:$C8390,$C8391,$B$2:$B8390,$B8391,$A$2:$A8390,$A8391)))&gt;0.25,"",IF(IF(_xlfn.MAXIFS($F$2:$F8390,$C$2:$C8390,$C8391,$B$2:$B8390,$B8391,$A$2:$A8390,$A8391)=0,"",$E8391-_xlfn.MAXIFS($F$2:$F8390,$C$2:$C8390,$C8391,$B$2:$B8390,$B8391,$A$2:$A8390,$A8391))&lt;0,0,IF(_xlfn.MAXIFS($F$2:$F8390,$C$2:$C8390,$C8391,$B$2:$B8390,$B8391,$A$2:$A8390,$A8391)=0,"",$E8391-_xlfn.MAXIFS($F$2:$F8390,$C$2:$C8390,$C8391,$B$2:$B8390,$B8391,$A$2:$A8390,$A8391))))</f>
        <v/>
      </c>
      <c r="K8391" s="6" t="str">
        <f t="shared" si="394"/>
        <v/>
      </c>
      <c r="L8391" s="6" t="str">
        <f t="shared" si="395"/>
        <v/>
      </c>
      <c r="M8391" s="6" t="str">
        <f t="shared" si="393"/>
        <v/>
      </c>
    </row>
    <row r="8392" spans="1:13" x14ac:dyDescent="0.25">
      <c r="A8392"/>
      <c r="B8392" s="1"/>
      <c r="C8392"/>
      <c r="D8392"/>
      <c r="E8392" s="76"/>
      <c r="F8392" s="76"/>
      <c r="G8392" s="2"/>
      <c r="H8392" s="77"/>
      <c r="J8392" s="79" t="str">
        <f>IF(IF(IF(_xlfn.MAXIFS($F$2:$F8391,$C$2:$C8391,$C8392,$B$2:$B8391,$B8392,$A$2:$A8391,$A8392)=0,"",$E8392-_xlfn.MAXIFS($F$2:$F8391,$C$2:$C8391,$C8392,$B$2:$B8391,$B8392,$A$2:$A8391,$A8392))&lt;0,0,IF(_xlfn.MAXIFS($F$2:$F8391,$C$2:$C8391,$C8392,$B$2:$B8391,$B8392,$A$2:$A8391,$A8392)=0,"",$E8392-_xlfn.MAXIFS($F$2:$F8391,$C$2:$C8391,$C8392,$B$2:$B8391,$B8392,$A$2:$A8391,$A8392)))&gt;0.25,"",IF(IF(_xlfn.MAXIFS($F$2:$F8391,$C$2:$C8391,$C8392,$B$2:$B8391,$B8392,$A$2:$A8391,$A8392)=0,"",$E8392-_xlfn.MAXIFS($F$2:$F8391,$C$2:$C8391,$C8392,$B$2:$B8391,$B8392,$A$2:$A8391,$A8392))&lt;0,0,IF(_xlfn.MAXIFS($F$2:$F8391,$C$2:$C8391,$C8392,$B$2:$B8391,$B8392,$A$2:$A8391,$A8392)=0,"",$E8392-_xlfn.MAXIFS($F$2:$F8391,$C$2:$C8391,$C8392,$B$2:$B8391,$B8392,$A$2:$A8391,$A8392))))</f>
        <v/>
      </c>
      <c r="K8392" s="6" t="str">
        <f t="shared" si="394"/>
        <v/>
      </c>
      <c r="L8392" s="6" t="str">
        <f t="shared" si="395"/>
        <v/>
      </c>
      <c r="M8392" s="6" t="str">
        <f t="shared" si="393"/>
        <v/>
      </c>
    </row>
    <row r="8393" spans="1:13" x14ac:dyDescent="0.25">
      <c r="A8393"/>
      <c r="B8393" s="1"/>
      <c r="C8393"/>
      <c r="D8393"/>
      <c r="E8393" s="76"/>
      <c r="F8393" s="76"/>
      <c r="G8393" s="2"/>
      <c r="H8393" s="77"/>
      <c r="J8393" s="79" t="str">
        <f>IF(IF(IF(_xlfn.MAXIFS($F$2:$F8392,$C$2:$C8392,$C8393,$B$2:$B8392,$B8393,$A$2:$A8392,$A8393)=0,"",$E8393-_xlfn.MAXIFS($F$2:$F8392,$C$2:$C8392,$C8393,$B$2:$B8392,$B8393,$A$2:$A8392,$A8393))&lt;0,0,IF(_xlfn.MAXIFS($F$2:$F8392,$C$2:$C8392,$C8393,$B$2:$B8392,$B8393,$A$2:$A8392,$A8393)=0,"",$E8393-_xlfn.MAXIFS($F$2:$F8392,$C$2:$C8392,$C8393,$B$2:$B8392,$B8393,$A$2:$A8392,$A8393)))&gt;0.25,"",IF(IF(_xlfn.MAXIFS($F$2:$F8392,$C$2:$C8392,$C8393,$B$2:$B8392,$B8393,$A$2:$A8392,$A8393)=0,"",$E8393-_xlfn.MAXIFS($F$2:$F8392,$C$2:$C8392,$C8393,$B$2:$B8392,$B8393,$A$2:$A8392,$A8393))&lt;0,0,IF(_xlfn.MAXIFS($F$2:$F8392,$C$2:$C8392,$C8393,$B$2:$B8392,$B8393,$A$2:$A8392,$A8393)=0,"",$E8393-_xlfn.MAXIFS($F$2:$F8392,$C$2:$C8392,$C8393,$B$2:$B8392,$B8393,$A$2:$A8392,$A8393))))</f>
        <v/>
      </c>
      <c r="K8393" s="6" t="str">
        <f t="shared" si="394"/>
        <v/>
      </c>
      <c r="L8393" s="6" t="str">
        <f t="shared" si="395"/>
        <v/>
      </c>
      <c r="M8393" s="6" t="str">
        <f t="shared" si="393"/>
        <v/>
      </c>
    </row>
    <row r="8394" spans="1:13" x14ac:dyDescent="0.25">
      <c r="A8394"/>
      <c r="B8394" s="1"/>
      <c r="C8394"/>
      <c r="D8394"/>
      <c r="E8394" s="76"/>
      <c r="F8394" s="76"/>
      <c r="G8394" s="2"/>
      <c r="H8394" s="77"/>
      <c r="J8394" s="79" t="str">
        <f>IF(IF(IF(_xlfn.MAXIFS($F$2:$F8393,$C$2:$C8393,$C8394,$B$2:$B8393,$B8394,$A$2:$A8393,$A8394)=0,"",$E8394-_xlfn.MAXIFS($F$2:$F8393,$C$2:$C8393,$C8394,$B$2:$B8393,$B8394,$A$2:$A8393,$A8394))&lt;0,0,IF(_xlfn.MAXIFS($F$2:$F8393,$C$2:$C8393,$C8394,$B$2:$B8393,$B8394,$A$2:$A8393,$A8394)=0,"",$E8394-_xlfn.MAXIFS($F$2:$F8393,$C$2:$C8393,$C8394,$B$2:$B8393,$B8394,$A$2:$A8393,$A8394)))&gt;0.25,"",IF(IF(_xlfn.MAXIFS($F$2:$F8393,$C$2:$C8393,$C8394,$B$2:$B8393,$B8394,$A$2:$A8393,$A8394)=0,"",$E8394-_xlfn.MAXIFS($F$2:$F8393,$C$2:$C8393,$C8394,$B$2:$B8393,$B8394,$A$2:$A8393,$A8394))&lt;0,0,IF(_xlfn.MAXIFS($F$2:$F8393,$C$2:$C8393,$C8394,$B$2:$B8393,$B8394,$A$2:$A8393,$A8394)=0,"",$E8394-_xlfn.MAXIFS($F$2:$F8393,$C$2:$C8393,$C8394,$B$2:$B8393,$B8394,$A$2:$A8393,$A8394))))</f>
        <v/>
      </c>
      <c r="K8394" s="6" t="str">
        <f t="shared" si="394"/>
        <v/>
      </c>
      <c r="L8394" s="6" t="str">
        <f t="shared" si="395"/>
        <v/>
      </c>
      <c r="M8394" s="6" t="str">
        <f t="shared" si="393"/>
        <v/>
      </c>
    </row>
    <row r="8395" spans="1:13" x14ac:dyDescent="0.25">
      <c r="A8395"/>
      <c r="B8395" s="1"/>
      <c r="C8395"/>
      <c r="D8395"/>
      <c r="E8395" s="76"/>
      <c r="F8395" s="76"/>
      <c r="G8395" s="2"/>
      <c r="H8395" s="77"/>
      <c r="J8395" s="79" t="str">
        <f>IF(IF(IF(_xlfn.MAXIFS($F$2:$F8394,$C$2:$C8394,$C8395,$B$2:$B8394,$B8395,$A$2:$A8394,$A8395)=0,"",$E8395-_xlfn.MAXIFS($F$2:$F8394,$C$2:$C8394,$C8395,$B$2:$B8394,$B8395,$A$2:$A8394,$A8395))&lt;0,0,IF(_xlfn.MAXIFS($F$2:$F8394,$C$2:$C8394,$C8395,$B$2:$B8394,$B8395,$A$2:$A8394,$A8395)=0,"",$E8395-_xlfn.MAXIFS($F$2:$F8394,$C$2:$C8394,$C8395,$B$2:$B8394,$B8395,$A$2:$A8394,$A8395)))&gt;0.25,"",IF(IF(_xlfn.MAXIFS($F$2:$F8394,$C$2:$C8394,$C8395,$B$2:$B8394,$B8395,$A$2:$A8394,$A8395)=0,"",$E8395-_xlfn.MAXIFS($F$2:$F8394,$C$2:$C8394,$C8395,$B$2:$B8394,$B8395,$A$2:$A8394,$A8395))&lt;0,0,IF(_xlfn.MAXIFS($F$2:$F8394,$C$2:$C8394,$C8395,$B$2:$B8394,$B8395,$A$2:$A8394,$A8395)=0,"",$E8395-_xlfn.MAXIFS($F$2:$F8394,$C$2:$C8394,$C8395,$B$2:$B8394,$B8395,$A$2:$A8394,$A8395))))</f>
        <v/>
      </c>
      <c r="K8395" s="6" t="str">
        <f t="shared" si="394"/>
        <v/>
      </c>
      <c r="L8395" s="6" t="str">
        <f t="shared" si="395"/>
        <v/>
      </c>
      <c r="M8395" s="6" t="str">
        <f t="shared" si="393"/>
        <v/>
      </c>
    </row>
    <row r="8396" spans="1:13" x14ac:dyDescent="0.25">
      <c r="A8396"/>
      <c r="B8396" s="1"/>
      <c r="C8396"/>
      <c r="D8396"/>
      <c r="E8396" s="76"/>
      <c r="F8396" s="76"/>
      <c r="G8396" s="2"/>
      <c r="H8396" s="77"/>
      <c r="J8396" s="79" t="str">
        <f>IF(IF(IF(_xlfn.MAXIFS($F$2:$F8395,$C$2:$C8395,$C8396,$B$2:$B8395,$B8396,$A$2:$A8395,$A8396)=0,"",$E8396-_xlfn.MAXIFS($F$2:$F8395,$C$2:$C8395,$C8396,$B$2:$B8395,$B8396,$A$2:$A8395,$A8396))&lt;0,0,IF(_xlfn.MAXIFS($F$2:$F8395,$C$2:$C8395,$C8396,$B$2:$B8395,$B8396,$A$2:$A8395,$A8396)=0,"",$E8396-_xlfn.MAXIFS($F$2:$F8395,$C$2:$C8395,$C8396,$B$2:$B8395,$B8396,$A$2:$A8395,$A8396)))&gt;0.25,"",IF(IF(_xlfn.MAXIFS($F$2:$F8395,$C$2:$C8395,$C8396,$B$2:$B8395,$B8396,$A$2:$A8395,$A8396)=0,"",$E8396-_xlfn.MAXIFS($F$2:$F8395,$C$2:$C8395,$C8396,$B$2:$B8395,$B8396,$A$2:$A8395,$A8396))&lt;0,0,IF(_xlfn.MAXIFS($F$2:$F8395,$C$2:$C8395,$C8396,$B$2:$B8395,$B8396,$A$2:$A8395,$A8396)=0,"",$E8396-_xlfn.MAXIFS($F$2:$F8395,$C$2:$C8395,$C8396,$B$2:$B8395,$B8396,$A$2:$A8395,$A8396))))</f>
        <v/>
      </c>
      <c r="K8396" s="6" t="str">
        <f t="shared" si="394"/>
        <v/>
      </c>
      <c r="L8396" s="6" t="str">
        <f t="shared" si="395"/>
        <v/>
      </c>
      <c r="M8396" s="6" t="str">
        <f t="shared" si="393"/>
        <v/>
      </c>
    </row>
    <row r="8397" spans="1:13" x14ac:dyDescent="0.25">
      <c r="A8397"/>
      <c r="B8397" s="1"/>
      <c r="C8397"/>
      <c r="D8397"/>
      <c r="E8397" s="76"/>
      <c r="F8397" s="76"/>
      <c r="G8397" s="2"/>
      <c r="H8397" s="77"/>
      <c r="J8397" s="79" t="str">
        <f>IF(IF(IF(_xlfn.MAXIFS($F$2:$F8396,$C$2:$C8396,$C8397,$B$2:$B8396,$B8397,$A$2:$A8396,$A8397)=0,"",$E8397-_xlfn.MAXIFS($F$2:$F8396,$C$2:$C8396,$C8397,$B$2:$B8396,$B8397,$A$2:$A8396,$A8397))&lt;0,0,IF(_xlfn.MAXIFS($F$2:$F8396,$C$2:$C8396,$C8397,$B$2:$B8396,$B8397,$A$2:$A8396,$A8397)=0,"",$E8397-_xlfn.MAXIFS($F$2:$F8396,$C$2:$C8396,$C8397,$B$2:$B8396,$B8397,$A$2:$A8396,$A8397)))&gt;0.25,"",IF(IF(_xlfn.MAXIFS($F$2:$F8396,$C$2:$C8396,$C8397,$B$2:$B8396,$B8397,$A$2:$A8396,$A8397)=0,"",$E8397-_xlfn.MAXIFS($F$2:$F8396,$C$2:$C8396,$C8397,$B$2:$B8396,$B8397,$A$2:$A8396,$A8397))&lt;0,0,IF(_xlfn.MAXIFS($F$2:$F8396,$C$2:$C8396,$C8397,$B$2:$B8396,$B8397,$A$2:$A8396,$A8397)=0,"",$E8397-_xlfn.MAXIFS($F$2:$F8396,$C$2:$C8396,$C8397,$B$2:$B8396,$B8397,$A$2:$A8396,$A8397))))</f>
        <v/>
      </c>
      <c r="K8397" s="6" t="str">
        <f t="shared" si="394"/>
        <v/>
      </c>
      <c r="L8397" s="6" t="str">
        <f t="shared" si="395"/>
        <v/>
      </c>
      <c r="M8397" s="6" t="str">
        <f t="shared" si="393"/>
        <v/>
      </c>
    </row>
    <row r="8398" spans="1:13" x14ac:dyDescent="0.25">
      <c r="A8398"/>
      <c r="B8398" s="1"/>
      <c r="C8398"/>
      <c r="D8398"/>
      <c r="E8398" s="76"/>
      <c r="F8398" s="76"/>
      <c r="G8398" s="2"/>
      <c r="H8398" s="77"/>
      <c r="J8398" s="79" t="str">
        <f>IF(IF(IF(_xlfn.MAXIFS($F$2:$F8397,$C$2:$C8397,$C8398,$B$2:$B8397,$B8398,$A$2:$A8397,$A8398)=0,"",$E8398-_xlfn.MAXIFS($F$2:$F8397,$C$2:$C8397,$C8398,$B$2:$B8397,$B8398,$A$2:$A8397,$A8398))&lt;0,0,IF(_xlfn.MAXIFS($F$2:$F8397,$C$2:$C8397,$C8398,$B$2:$B8397,$B8398,$A$2:$A8397,$A8398)=0,"",$E8398-_xlfn.MAXIFS($F$2:$F8397,$C$2:$C8397,$C8398,$B$2:$B8397,$B8398,$A$2:$A8397,$A8398)))&gt;0.25,"",IF(IF(_xlfn.MAXIFS($F$2:$F8397,$C$2:$C8397,$C8398,$B$2:$B8397,$B8398,$A$2:$A8397,$A8398)=0,"",$E8398-_xlfn.MAXIFS($F$2:$F8397,$C$2:$C8397,$C8398,$B$2:$B8397,$B8398,$A$2:$A8397,$A8398))&lt;0,0,IF(_xlfn.MAXIFS($F$2:$F8397,$C$2:$C8397,$C8398,$B$2:$B8397,$B8398,$A$2:$A8397,$A8398)=0,"",$E8398-_xlfn.MAXIFS($F$2:$F8397,$C$2:$C8397,$C8398,$B$2:$B8397,$B8398,$A$2:$A8397,$A8398))))</f>
        <v/>
      </c>
      <c r="K8398" s="6" t="str">
        <f t="shared" si="394"/>
        <v/>
      </c>
      <c r="L8398" s="6" t="str">
        <f t="shared" si="395"/>
        <v/>
      </c>
      <c r="M8398" s="6" t="str">
        <f t="shared" si="393"/>
        <v/>
      </c>
    </row>
    <row r="8399" spans="1:13" x14ac:dyDescent="0.25">
      <c r="A8399"/>
      <c r="B8399" s="1"/>
      <c r="C8399"/>
      <c r="D8399"/>
      <c r="E8399" s="76"/>
      <c r="F8399" s="76"/>
      <c r="G8399" s="2"/>
      <c r="H8399" s="77"/>
      <c r="J8399" s="79" t="str">
        <f>IF(IF(IF(_xlfn.MAXIFS($F$2:$F8398,$C$2:$C8398,$C8399,$B$2:$B8398,$B8399,$A$2:$A8398,$A8399)=0,"",$E8399-_xlfn.MAXIFS($F$2:$F8398,$C$2:$C8398,$C8399,$B$2:$B8398,$B8399,$A$2:$A8398,$A8399))&lt;0,0,IF(_xlfn.MAXIFS($F$2:$F8398,$C$2:$C8398,$C8399,$B$2:$B8398,$B8399,$A$2:$A8398,$A8399)=0,"",$E8399-_xlfn.MAXIFS($F$2:$F8398,$C$2:$C8398,$C8399,$B$2:$B8398,$B8399,$A$2:$A8398,$A8399)))&gt;0.25,"",IF(IF(_xlfn.MAXIFS($F$2:$F8398,$C$2:$C8398,$C8399,$B$2:$B8398,$B8399,$A$2:$A8398,$A8399)=0,"",$E8399-_xlfn.MAXIFS($F$2:$F8398,$C$2:$C8398,$C8399,$B$2:$B8398,$B8399,$A$2:$A8398,$A8399))&lt;0,0,IF(_xlfn.MAXIFS($F$2:$F8398,$C$2:$C8398,$C8399,$B$2:$B8398,$B8399,$A$2:$A8398,$A8399)=0,"",$E8399-_xlfn.MAXIFS($F$2:$F8398,$C$2:$C8398,$C8399,$B$2:$B8398,$B8399,$A$2:$A8398,$A8399))))</f>
        <v/>
      </c>
      <c r="K8399" s="6" t="str">
        <f t="shared" si="394"/>
        <v/>
      </c>
      <c r="L8399" s="6" t="str">
        <f t="shared" si="395"/>
        <v/>
      </c>
      <c r="M8399" s="6" t="str">
        <f t="shared" si="393"/>
        <v/>
      </c>
    </row>
    <row r="8400" spans="1:13" x14ac:dyDescent="0.25">
      <c r="A8400"/>
      <c r="B8400" s="1"/>
      <c r="C8400"/>
      <c r="D8400"/>
      <c r="E8400" s="76"/>
      <c r="F8400" s="76"/>
      <c r="G8400" s="2"/>
      <c r="H8400" s="77"/>
      <c r="J8400" s="79" t="str">
        <f>IF(IF(IF(_xlfn.MAXIFS($F$2:$F8399,$C$2:$C8399,$C8400,$B$2:$B8399,$B8400,$A$2:$A8399,$A8400)=0,"",$E8400-_xlfn.MAXIFS($F$2:$F8399,$C$2:$C8399,$C8400,$B$2:$B8399,$B8400,$A$2:$A8399,$A8400))&lt;0,0,IF(_xlfn.MAXIFS($F$2:$F8399,$C$2:$C8399,$C8400,$B$2:$B8399,$B8400,$A$2:$A8399,$A8400)=0,"",$E8400-_xlfn.MAXIFS($F$2:$F8399,$C$2:$C8399,$C8400,$B$2:$B8399,$B8400,$A$2:$A8399,$A8400)))&gt;0.25,"",IF(IF(_xlfn.MAXIFS($F$2:$F8399,$C$2:$C8399,$C8400,$B$2:$B8399,$B8400,$A$2:$A8399,$A8400)=0,"",$E8400-_xlfn.MAXIFS($F$2:$F8399,$C$2:$C8399,$C8400,$B$2:$B8399,$B8400,$A$2:$A8399,$A8400))&lt;0,0,IF(_xlfn.MAXIFS($F$2:$F8399,$C$2:$C8399,$C8400,$B$2:$B8399,$B8400,$A$2:$A8399,$A8400)=0,"",$E8400-_xlfn.MAXIFS($F$2:$F8399,$C$2:$C8399,$C8400,$B$2:$B8399,$B8400,$A$2:$A8399,$A8400))))</f>
        <v/>
      </c>
      <c r="K8400" s="6" t="str">
        <f t="shared" si="394"/>
        <v/>
      </c>
      <c r="L8400" s="6" t="str">
        <f t="shared" si="395"/>
        <v/>
      </c>
      <c r="M8400" s="6" t="str">
        <f t="shared" si="393"/>
        <v/>
      </c>
    </row>
    <row r="8401" spans="1:13" x14ac:dyDescent="0.25">
      <c r="A8401"/>
      <c r="B8401" s="1"/>
      <c r="C8401"/>
      <c r="D8401"/>
      <c r="E8401" s="76"/>
      <c r="F8401" s="76"/>
      <c r="G8401" s="2"/>
      <c r="H8401" s="77"/>
      <c r="J8401" s="79" t="str">
        <f>IF(IF(IF(_xlfn.MAXIFS($F$2:$F8400,$C$2:$C8400,$C8401,$B$2:$B8400,$B8401,$A$2:$A8400,$A8401)=0,"",$E8401-_xlfn.MAXIFS($F$2:$F8400,$C$2:$C8400,$C8401,$B$2:$B8400,$B8401,$A$2:$A8400,$A8401))&lt;0,0,IF(_xlfn.MAXIFS($F$2:$F8400,$C$2:$C8400,$C8401,$B$2:$B8400,$B8401,$A$2:$A8400,$A8401)=0,"",$E8401-_xlfn.MAXIFS($F$2:$F8400,$C$2:$C8400,$C8401,$B$2:$B8400,$B8401,$A$2:$A8400,$A8401)))&gt;0.25,"",IF(IF(_xlfn.MAXIFS($F$2:$F8400,$C$2:$C8400,$C8401,$B$2:$B8400,$B8401,$A$2:$A8400,$A8401)=0,"",$E8401-_xlfn.MAXIFS($F$2:$F8400,$C$2:$C8400,$C8401,$B$2:$B8400,$B8401,$A$2:$A8400,$A8401))&lt;0,0,IF(_xlfn.MAXIFS($F$2:$F8400,$C$2:$C8400,$C8401,$B$2:$B8400,$B8401,$A$2:$A8400,$A8401)=0,"",$E8401-_xlfn.MAXIFS($F$2:$F8400,$C$2:$C8400,$C8401,$B$2:$B8400,$B8401,$A$2:$A8400,$A8401))))</f>
        <v/>
      </c>
      <c r="K8401" s="6" t="str">
        <f t="shared" si="394"/>
        <v/>
      </c>
      <c r="L8401" s="6" t="str">
        <f t="shared" si="395"/>
        <v/>
      </c>
      <c r="M8401" s="6" t="str">
        <f t="shared" si="393"/>
        <v/>
      </c>
    </row>
    <row r="8402" spans="1:13" x14ac:dyDescent="0.25">
      <c r="A8402"/>
      <c r="B8402" s="1"/>
      <c r="C8402"/>
      <c r="D8402"/>
      <c r="E8402" s="76"/>
      <c r="F8402" s="76"/>
      <c r="G8402" s="2"/>
      <c r="H8402" s="77"/>
      <c r="J8402" s="79" t="str">
        <f>IF(IF(IF(_xlfn.MAXIFS($F$2:$F8401,$C$2:$C8401,$C8402,$B$2:$B8401,$B8402,$A$2:$A8401,$A8402)=0,"",$E8402-_xlfn.MAXIFS($F$2:$F8401,$C$2:$C8401,$C8402,$B$2:$B8401,$B8402,$A$2:$A8401,$A8402))&lt;0,0,IF(_xlfn.MAXIFS($F$2:$F8401,$C$2:$C8401,$C8402,$B$2:$B8401,$B8402,$A$2:$A8401,$A8402)=0,"",$E8402-_xlfn.MAXIFS($F$2:$F8401,$C$2:$C8401,$C8402,$B$2:$B8401,$B8402,$A$2:$A8401,$A8402)))&gt;0.25,"",IF(IF(_xlfn.MAXIFS($F$2:$F8401,$C$2:$C8401,$C8402,$B$2:$B8401,$B8402,$A$2:$A8401,$A8402)=0,"",$E8402-_xlfn.MAXIFS($F$2:$F8401,$C$2:$C8401,$C8402,$B$2:$B8401,$B8402,$A$2:$A8401,$A8402))&lt;0,0,IF(_xlfn.MAXIFS($F$2:$F8401,$C$2:$C8401,$C8402,$B$2:$B8401,$B8402,$A$2:$A8401,$A8402)=0,"",$E8402-_xlfn.MAXIFS($F$2:$F8401,$C$2:$C8401,$C8402,$B$2:$B8401,$B8402,$A$2:$A8401,$A8402))))</f>
        <v/>
      </c>
      <c r="K8402" s="6" t="str">
        <f t="shared" si="394"/>
        <v/>
      </c>
      <c r="L8402" s="6" t="str">
        <f t="shared" si="395"/>
        <v/>
      </c>
      <c r="M8402" s="6" t="str">
        <f t="shared" si="393"/>
        <v/>
      </c>
    </row>
    <row r="8403" spans="1:13" x14ac:dyDescent="0.25">
      <c r="A8403"/>
      <c r="B8403" s="1"/>
      <c r="C8403"/>
      <c r="D8403"/>
      <c r="E8403" s="76"/>
      <c r="F8403" s="76"/>
      <c r="G8403" s="2"/>
      <c r="H8403" s="77"/>
      <c r="J8403" s="79" t="str">
        <f>IF(IF(IF(_xlfn.MAXIFS($F$2:$F8402,$C$2:$C8402,$C8403,$B$2:$B8402,$B8403,$A$2:$A8402,$A8403)=0,"",$E8403-_xlfn.MAXIFS($F$2:$F8402,$C$2:$C8402,$C8403,$B$2:$B8402,$B8403,$A$2:$A8402,$A8403))&lt;0,0,IF(_xlfn.MAXIFS($F$2:$F8402,$C$2:$C8402,$C8403,$B$2:$B8402,$B8403,$A$2:$A8402,$A8403)=0,"",$E8403-_xlfn.MAXIFS($F$2:$F8402,$C$2:$C8402,$C8403,$B$2:$B8402,$B8403,$A$2:$A8402,$A8403)))&gt;0.25,"",IF(IF(_xlfn.MAXIFS($F$2:$F8402,$C$2:$C8402,$C8403,$B$2:$B8402,$B8403,$A$2:$A8402,$A8403)=0,"",$E8403-_xlfn.MAXIFS($F$2:$F8402,$C$2:$C8402,$C8403,$B$2:$B8402,$B8403,$A$2:$A8402,$A8403))&lt;0,0,IF(_xlfn.MAXIFS($F$2:$F8402,$C$2:$C8402,$C8403,$B$2:$B8402,$B8403,$A$2:$A8402,$A8403)=0,"",$E8403-_xlfn.MAXIFS($F$2:$F8402,$C$2:$C8402,$C8403,$B$2:$B8402,$B8403,$A$2:$A8402,$A8403))))</f>
        <v/>
      </c>
      <c r="K8403" s="6" t="str">
        <f t="shared" si="394"/>
        <v/>
      </c>
      <c r="L8403" s="6" t="str">
        <f t="shared" si="395"/>
        <v/>
      </c>
      <c r="M8403" s="6" t="str">
        <f t="shared" si="393"/>
        <v/>
      </c>
    </row>
    <row r="8404" spans="1:13" x14ac:dyDescent="0.25">
      <c r="A8404"/>
      <c r="B8404" s="1"/>
      <c r="C8404"/>
      <c r="D8404"/>
      <c r="E8404" s="76"/>
      <c r="F8404" s="76"/>
      <c r="G8404" s="2"/>
      <c r="H8404" s="77"/>
      <c r="J8404" s="79" t="str">
        <f>IF(IF(IF(_xlfn.MAXIFS($F$2:$F8403,$C$2:$C8403,$C8404,$B$2:$B8403,$B8404,$A$2:$A8403,$A8404)=0,"",$E8404-_xlfn.MAXIFS($F$2:$F8403,$C$2:$C8403,$C8404,$B$2:$B8403,$B8404,$A$2:$A8403,$A8404))&lt;0,0,IF(_xlfn.MAXIFS($F$2:$F8403,$C$2:$C8403,$C8404,$B$2:$B8403,$B8404,$A$2:$A8403,$A8404)=0,"",$E8404-_xlfn.MAXIFS($F$2:$F8403,$C$2:$C8403,$C8404,$B$2:$B8403,$B8404,$A$2:$A8403,$A8404)))&gt;0.25,"",IF(IF(_xlfn.MAXIFS($F$2:$F8403,$C$2:$C8403,$C8404,$B$2:$B8403,$B8404,$A$2:$A8403,$A8404)=0,"",$E8404-_xlfn.MAXIFS($F$2:$F8403,$C$2:$C8403,$C8404,$B$2:$B8403,$B8404,$A$2:$A8403,$A8404))&lt;0,0,IF(_xlfn.MAXIFS($F$2:$F8403,$C$2:$C8403,$C8404,$B$2:$B8403,$B8404,$A$2:$A8403,$A8404)=0,"",$E8404-_xlfn.MAXIFS($F$2:$F8403,$C$2:$C8403,$C8404,$B$2:$B8403,$B8404,$A$2:$A8403,$A8404))))</f>
        <v/>
      </c>
      <c r="K8404" s="6" t="str">
        <f t="shared" si="394"/>
        <v/>
      </c>
      <c r="L8404" s="6" t="str">
        <f t="shared" si="395"/>
        <v/>
      </c>
      <c r="M8404" s="6" t="str">
        <f t="shared" si="393"/>
        <v/>
      </c>
    </row>
    <row r="8405" spans="1:13" x14ac:dyDescent="0.25">
      <c r="A8405"/>
      <c r="B8405" s="1"/>
      <c r="C8405"/>
      <c r="D8405"/>
      <c r="E8405" s="76"/>
      <c r="F8405" s="76"/>
      <c r="G8405" s="2"/>
      <c r="H8405" s="77"/>
      <c r="J8405" s="79" t="str">
        <f>IF(IF(IF(_xlfn.MAXIFS($F$2:$F8404,$C$2:$C8404,$C8405,$B$2:$B8404,$B8405,$A$2:$A8404,$A8405)=0,"",$E8405-_xlfn.MAXIFS($F$2:$F8404,$C$2:$C8404,$C8405,$B$2:$B8404,$B8405,$A$2:$A8404,$A8405))&lt;0,0,IF(_xlfn.MAXIFS($F$2:$F8404,$C$2:$C8404,$C8405,$B$2:$B8404,$B8405,$A$2:$A8404,$A8405)=0,"",$E8405-_xlfn.MAXIFS($F$2:$F8404,$C$2:$C8404,$C8405,$B$2:$B8404,$B8405,$A$2:$A8404,$A8405)))&gt;0.25,"",IF(IF(_xlfn.MAXIFS($F$2:$F8404,$C$2:$C8404,$C8405,$B$2:$B8404,$B8405,$A$2:$A8404,$A8405)=0,"",$E8405-_xlfn.MAXIFS($F$2:$F8404,$C$2:$C8404,$C8405,$B$2:$B8404,$B8405,$A$2:$A8404,$A8405))&lt;0,0,IF(_xlfn.MAXIFS($F$2:$F8404,$C$2:$C8404,$C8405,$B$2:$B8404,$B8405,$A$2:$A8404,$A8405)=0,"",$E8405-_xlfn.MAXIFS($F$2:$F8404,$C$2:$C8404,$C8405,$B$2:$B8404,$B8405,$A$2:$A8404,$A8405))))</f>
        <v/>
      </c>
      <c r="K8405" s="6" t="str">
        <f t="shared" si="394"/>
        <v/>
      </c>
      <c r="L8405" s="6" t="str">
        <f t="shared" si="395"/>
        <v/>
      </c>
      <c r="M8405" s="6" t="str">
        <f t="shared" si="393"/>
        <v/>
      </c>
    </row>
    <row r="8406" spans="1:13" x14ac:dyDescent="0.25">
      <c r="A8406"/>
      <c r="B8406" s="1"/>
      <c r="C8406"/>
      <c r="D8406"/>
      <c r="E8406" s="76"/>
      <c r="F8406" s="76"/>
      <c r="G8406" s="2"/>
      <c r="H8406" s="77"/>
      <c r="J8406" s="79" t="str">
        <f>IF(IF(IF(_xlfn.MAXIFS($F$2:$F8405,$C$2:$C8405,$C8406,$B$2:$B8405,$B8406,$A$2:$A8405,$A8406)=0,"",$E8406-_xlfn.MAXIFS($F$2:$F8405,$C$2:$C8405,$C8406,$B$2:$B8405,$B8406,$A$2:$A8405,$A8406))&lt;0,0,IF(_xlfn.MAXIFS($F$2:$F8405,$C$2:$C8405,$C8406,$B$2:$B8405,$B8406,$A$2:$A8405,$A8406)=0,"",$E8406-_xlfn.MAXIFS($F$2:$F8405,$C$2:$C8405,$C8406,$B$2:$B8405,$B8406,$A$2:$A8405,$A8406)))&gt;0.25,"",IF(IF(_xlfn.MAXIFS($F$2:$F8405,$C$2:$C8405,$C8406,$B$2:$B8405,$B8406,$A$2:$A8405,$A8406)=0,"",$E8406-_xlfn.MAXIFS($F$2:$F8405,$C$2:$C8405,$C8406,$B$2:$B8405,$B8406,$A$2:$A8405,$A8406))&lt;0,0,IF(_xlfn.MAXIFS($F$2:$F8405,$C$2:$C8405,$C8406,$B$2:$B8405,$B8406,$A$2:$A8405,$A8406)=0,"",$E8406-_xlfn.MAXIFS($F$2:$F8405,$C$2:$C8405,$C8406,$B$2:$B8405,$B8406,$A$2:$A8405,$A8406))))</f>
        <v/>
      </c>
      <c r="K8406" s="6" t="str">
        <f t="shared" si="394"/>
        <v/>
      </c>
      <c r="L8406" s="6" t="str">
        <f t="shared" si="395"/>
        <v/>
      </c>
      <c r="M8406" s="6" t="str">
        <f t="shared" si="393"/>
        <v/>
      </c>
    </row>
    <row r="8407" spans="1:13" x14ac:dyDescent="0.25">
      <c r="A8407"/>
      <c r="B8407" s="1"/>
      <c r="C8407"/>
      <c r="D8407"/>
      <c r="E8407" s="76"/>
      <c r="F8407" s="76"/>
      <c r="G8407" s="2"/>
      <c r="H8407" s="77"/>
      <c r="J8407" s="79" t="str">
        <f>IF(IF(IF(_xlfn.MAXIFS($F$2:$F8406,$C$2:$C8406,$C8407,$B$2:$B8406,$B8407,$A$2:$A8406,$A8407)=0,"",$E8407-_xlfn.MAXIFS($F$2:$F8406,$C$2:$C8406,$C8407,$B$2:$B8406,$B8407,$A$2:$A8406,$A8407))&lt;0,0,IF(_xlfn.MAXIFS($F$2:$F8406,$C$2:$C8406,$C8407,$B$2:$B8406,$B8407,$A$2:$A8406,$A8407)=0,"",$E8407-_xlfn.MAXIFS($F$2:$F8406,$C$2:$C8406,$C8407,$B$2:$B8406,$B8407,$A$2:$A8406,$A8407)))&gt;0.25,"",IF(IF(_xlfn.MAXIFS($F$2:$F8406,$C$2:$C8406,$C8407,$B$2:$B8406,$B8407,$A$2:$A8406,$A8407)=0,"",$E8407-_xlfn.MAXIFS($F$2:$F8406,$C$2:$C8406,$C8407,$B$2:$B8406,$B8407,$A$2:$A8406,$A8407))&lt;0,0,IF(_xlfn.MAXIFS($F$2:$F8406,$C$2:$C8406,$C8407,$B$2:$B8406,$B8407,$A$2:$A8406,$A8407)=0,"",$E8407-_xlfn.MAXIFS($F$2:$F8406,$C$2:$C8406,$C8407,$B$2:$B8406,$B8407,$A$2:$A8406,$A8407))))</f>
        <v/>
      </c>
      <c r="K8407" s="6" t="str">
        <f t="shared" si="394"/>
        <v/>
      </c>
      <c r="L8407" s="6" t="str">
        <f t="shared" si="395"/>
        <v/>
      </c>
      <c r="M8407" s="6" t="str">
        <f t="shared" si="393"/>
        <v/>
      </c>
    </row>
    <row r="8408" spans="1:13" x14ac:dyDescent="0.25">
      <c r="A8408"/>
      <c r="B8408" s="1"/>
      <c r="C8408"/>
      <c r="D8408"/>
      <c r="E8408" s="76"/>
      <c r="F8408" s="76"/>
      <c r="G8408" s="2"/>
      <c r="H8408" s="77"/>
      <c r="J8408" s="79" t="str">
        <f>IF(IF(IF(_xlfn.MAXIFS($F$2:$F8407,$C$2:$C8407,$C8408,$B$2:$B8407,$B8408,$A$2:$A8407,$A8408)=0,"",$E8408-_xlfn.MAXIFS($F$2:$F8407,$C$2:$C8407,$C8408,$B$2:$B8407,$B8408,$A$2:$A8407,$A8408))&lt;0,0,IF(_xlfn.MAXIFS($F$2:$F8407,$C$2:$C8407,$C8408,$B$2:$B8407,$B8408,$A$2:$A8407,$A8408)=0,"",$E8408-_xlfn.MAXIFS($F$2:$F8407,$C$2:$C8407,$C8408,$B$2:$B8407,$B8408,$A$2:$A8407,$A8408)))&gt;0.25,"",IF(IF(_xlfn.MAXIFS($F$2:$F8407,$C$2:$C8407,$C8408,$B$2:$B8407,$B8408,$A$2:$A8407,$A8408)=0,"",$E8408-_xlfn.MAXIFS($F$2:$F8407,$C$2:$C8407,$C8408,$B$2:$B8407,$B8408,$A$2:$A8407,$A8408))&lt;0,0,IF(_xlfn.MAXIFS($F$2:$F8407,$C$2:$C8407,$C8408,$B$2:$B8407,$B8408,$A$2:$A8407,$A8408)=0,"",$E8408-_xlfn.MAXIFS($F$2:$F8407,$C$2:$C8407,$C8408,$B$2:$B8407,$B8408,$A$2:$A8407,$A8408))))</f>
        <v/>
      </c>
      <c r="K8408" s="6" t="str">
        <f t="shared" si="394"/>
        <v/>
      </c>
      <c r="L8408" s="6" t="str">
        <f t="shared" si="395"/>
        <v/>
      </c>
      <c r="M8408" s="6" t="str">
        <f t="shared" si="393"/>
        <v/>
      </c>
    </row>
    <row r="8409" spans="1:13" x14ac:dyDescent="0.25">
      <c r="A8409"/>
      <c r="B8409" s="1"/>
      <c r="C8409"/>
      <c r="D8409"/>
      <c r="E8409" s="76"/>
      <c r="F8409" s="76"/>
      <c r="G8409" s="2"/>
      <c r="H8409" s="77"/>
      <c r="J8409" s="79" t="str">
        <f>IF(IF(IF(_xlfn.MAXIFS($F$2:$F8408,$C$2:$C8408,$C8409,$B$2:$B8408,$B8409,$A$2:$A8408,$A8409)=0,"",$E8409-_xlfn.MAXIFS($F$2:$F8408,$C$2:$C8408,$C8409,$B$2:$B8408,$B8409,$A$2:$A8408,$A8409))&lt;0,0,IF(_xlfn.MAXIFS($F$2:$F8408,$C$2:$C8408,$C8409,$B$2:$B8408,$B8409,$A$2:$A8408,$A8409)=0,"",$E8409-_xlfn.MAXIFS($F$2:$F8408,$C$2:$C8408,$C8409,$B$2:$B8408,$B8409,$A$2:$A8408,$A8409)))&gt;0.25,"",IF(IF(_xlfn.MAXIFS($F$2:$F8408,$C$2:$C8408,$C8409,$B$2:$B8408,$B8409,$A$2:$A8408,$A8409)=0,"",$E8409-_xlfn.MAXIFS($F$2:$F8408,$C$2:$C8408,$C8409,$B$2:$B8408,$B8409,$A$2:$A8408,$A8409))&lt;0,0,IF(_xlfn.MAXIFS($F$2:$F8408,$C$2:$C8408,$C8409,$B$2:$B8408,$B8409,$A$2:$A8408,$A8409)=0,"",$E8409-_xlfn.MAXIFS($F$2:$F8408,$C$2:$C8408,$C8409,$B$2:$B8408,$B8409,$A$2:$A8408,$A8409))))</f>
        <v/>
      </c>
      <c r="K8409" s="6" t="str">
        <f t="shared" si="394"/>
        <v/>
      </c>
      <c r="L8409" s="6" t="str">
        <f t="shared" si="395"/>
        <v/>
      </c>
      <c r="M8409" s="6" t="str">
        <f t="shared" si="393"/>
        <v/>
      </c>
    </row>
    <row r="8410" spans="1:13" x14ac:dyDescent="0.25">
      <c r="A8410"/>
      <c r="B8410" s="1"/>
      <c r="C8410"/>
      <c r="D8410"/>
      <c r="E8410" s="76"/>
      <c r="F8410" s="76"/>
      <c r="G8410" s="2"/>
      <c r="H8410" s="77"/>
      <c r="J8410" s="79" t="str">
        <f>IF(IF(IF(_xlfn.MAXIFS($F$2:$F8409,$C$2:$C8409,$C8410,$B$2:$B8409,$B8410,$A$2:$A8409,$A8410)=0,"",$E8410-_xlfn.MAXIFS($F$2:$F8409,$C$2:$C8409,$C8410,$B$2:$B8409,$B8410,$A$2:$A8409,$A8410))&lt;0,0,IF(_xlfn.MAXIFS($F$2:$F8409,$C$2:$C8409,$C8410,$B$2:$B8409,$B8410,$A$2:$A8409,$A8410)=0,"",$E8410-_xlfn.MAXIFS($F$2:$F8409,$C$2:$C8409,$C8410,$B$2:$B8409,$B8410,$A$2:$A8409,$A8410)))&gt;0.25,"",IF(IF(_xlfn.MAXIFS($F$2:$F8409,$C$2:$C8409,$C8410,$B$2:$B8409,$B8410,$A$2:$A8409,$A8410)=0,"",$E8410-_xlfn.MAXIFS($F$2:$F8409,$C$2:$C8409,$C8410,$B$2:$B8409,$B8410,$A$2:$A8409,$A8410))&lt;0,0,IF(_xlfn.MAXIFS($F$2:$F8409,$C$2:$C8409,$C8410,$B$2:$B8409,$B8410,$A$2:$A8409,$A8410)=0,"",$E8410-_xlfn.MAXIFS($F$2:$F8409,$C$2:$C8409,$C8410,$B$2:$B8409,$B8410,$A$2:$A8409,$A8410))))</f>
        <v/>
      </c>
      <c r="K8410" s="6" t="str">
        <f t="shared" si="394"/>
        <v/>
      </c>
      <c r="L8410" s="6" t="str">
        <f t="shared" si="395"/>
        <v/>
      </c>
      <c r="M8410" s="6" t="str">
        <f t="shared" si="393"/>
        <v/>
      </c>
    </row>
    <row r="8411" spans="1:13" x14ac:dyDescent="0.25">
      <c r="A8411"/>
      <c r="B8411" s="1"/>
      <c r="C8411"/>
      <c r="D8411"/>
      <c r="E8411" s="76"/>
      <c r="F8411" s="76"/>
      <c r="G8411" s="2"/>
      <c r="H8411" s="77"/>
      <c r="J8411" s="79" t="str">
        <f>IF(IF(IF(_xlfn.MAXIFS($F$2:$F8410,$C$2:$C8410,$C8411,$B$2:$B8410,$B8411,$A$2:$A8410,$A8411)=0,"",$E8411-_xlfn.MAXIFS($F$2:$F8410,$C$2:$C8410,$C8411,$B$2:$B8410,$B8411,$A$2:$A8410,$A8411))&lt;0,0,IF(_xlfn.MAXIFS($F$2:$F8410,$C$2:$C8410,$C8411,$B$2:$B8410,$B8411,$A$2:$A8410,$A8411)=0,"",$E8411-_xlfn.MAXIFS($F$2:$F8410,$C$2:$C8410,$C8411,$B$2:$B8410,$B8411,$A$2:$A8410,$A8411)))&gt;0.25,"",IF(IF(_xlfn.MAXIFS($F$2:$F8410,$C$2:$C8410,$C8411,$B$2:$B8410,$B8411,$A$2:$A8410,$A8411)=0,"",$E8411-_xlfn.MAXIFS($F$2:$F8410,$C$2:$C8410,$C8411,$B$2:$B8410,$B8411,$A$2:$A8410,$A8411))&lt;0,0,IF(_xlfn.MAXIFS($F$2:$F8410,$C$2:$C8410,$C8411,$B$2:$B8410,$B8411,$A$2:$A8410,$A8411)=0,"",$E8411-_xlfn.MAXIFS($F$2:$F8410,$C$2:$C8410,$C8411,$B$2:$B8410,$B8411,$A$2:$A8410,$A8411))))</f>
        <v/>
      </c>
      <c r="K8411" s="6" t="str">
        <f t="shared" si="394"/>
        <v/>
      </c>
      <c r="L8411" s="6" t="str">
        <f t="shared" si="395"/>
        <v/>
      </c>
      <c r="M8411" s="6" t="str">
        <f t="shared" si="393"/>
        <v/>
      </c>
    </row>
    <row r="8412" spans="1:13" x14ac:dyDescent="0.25">
      <c r="A8412"/>
      <c r="B8412" s="1"/>
      <c r="C8412"/>
      <c r="D8412"/>
      <c r="E8412" s="76"/>
      <c r="F8412" s="76"/>
      <c r="G8412" s="2"/>
      <c r="H8412" s="77"/>
      <c r="J8412" s="79" t="str">
        <f>IF(IF(IF(_xlfn.MAXIFS($F$2:$F8411,$C$2:$C8411,$C8412,$B$2:$B8411,$B8412,$A$2:$A8411,$A8412)=0,"",$E8412-_xlfn.MAXIFS($F$2:$F8411,$C$2:$C8411,$C8412,$B$2:$B8411,$B8412,$A$2:$A8411,$A8412))&lt;0,0,IF(_xlfn.MAXIFS($F$2:$F8411,$C$2:$C8411,$C8412,$B$2:$B8411,$B8412,$A$2:$A8411,$A8412)=0,"",$E8412-_xlfn.MAXIFS($F$2:$F8411,$C$2:$C8411,$C8412,$B$2:$B8411,$B8412,$A$2:$A8411,$A8412)))&gt;0.25,"",IF(IF(_xlfn.MAXIFS($F$2:$F8411,$C$2:$C8411,$C8412,$B$2:$B8411,$B8412,$A$2:$A8411,$A8412)=0,"",$E8412-_xlfn.MAXIFS($F$2:$F8411,$C$2:$C8411,$C8412,$B$2:$B8411,$B8412,$A$2:$A8411,$A8412))&lt;0,0,IF(_xlfn.MAXIFS($F$2:$F8411,$C$2:$C8411,$C8412,$B$2:$B8411,$B8412,$A$2:$A8411,$A8412)=0,"",$E8412-_xlfn.MAXIFS($F$2:$F8411,$C$2:$C8411,$C8412,$B$2:$B8411,$B8412,$A$2:$A8411,$A8412))))</f>
        <v/>
      </c>
      <c r="K8412" s="6" t="str">
        <f t="shared" si="394"/>
        <v/>
      </c>
      <c r="L8412" s="6" t="str">
        <f t="shared" si="395"/>
        <v/>
      </c>
      <c r="M8412" s="6" t="str">
        <f t="shared" si="393"/>
        <v/>
      </c>
    </row>
    <row r="8413" spans="1:13" x14ac:dyDescent="0.25">
      <c r="A8413"/>
      <c r="B8413" s="1"/>
      <c r="C8413"/>
      <c r="D8413"/>
      <c r="E8413" s="76"/>
      <c r="F8413" s="76"/>
      <c r="G8413" s="2"/>
      <c r="H8413" s="77"/>
      <c r="J8413" s="79" t="str">
        <f>IF(IF(IF(_xlfn.MAXIFS($F$2:$F8412,$C$2:$C8412,$C8413,$B$2:$B8412,$B8413,$A$2:$A8412,$A8413)=0,"",$E8413-_xlfn.MAXIFS($F$2:$F8412,$C$2:$C8412,$C8413,$B$2:$B8412,$B8413,$A$2:$A8412,$A8413))&lt;0,0,IF(_xlfn.MAXIFS($F$2:$F8412,$C$2:$C8412,$C8413,$B$2:$B8412,$B8413,$A$2:$A8412,$A8413)=0,"",$E8413-_xlfn.MAXIFS($F$2:$F8412,$C$2:$C8412,$C8413,$B$2:$B8412,$B8413,$A$2:$A8412,$A8413)))&gt;0.25,"",IF(IF(_xlfn.MAXIFS($F$2:$F8412,$C$2:$C8412,$C8413,$B$2:$B8412,$B8413,$A$2:$A8412,$A8413)=0,"",$E8413-_xlfn.MAXIFS($F$2:$F8412,$C$2:$C8412,$C8413,$B$2:$B8412,$B8413,$A$2:$A8412,$A8413))&lt;0,0,IF(_xlfn.MAXIFS($F$2:$F8412,$C$2:$C8412,$C8413,$B$2:$B8412,$B8413,$A$2:$A8412,$A8413)=0,"",$E8413-_xlfn.MAXIFS($F$2:$F8412,$C$2:$C8412,$C8413,$B$2:$B8412,$B8413,$A$2:$A8412,$A8413))))</f>
        <v/>
      </c>
      <c r="K8413" s="6" t="str">
        <f t="shared" si="394"/>
        <v/>
      </c>
      <c r="L8413" s="6" t="str">
        <f t="shared" si="395"/>
        <v/>
      </c>
      <c r="M8413" s="6" t="str">
        <f t="shared" si="393"/>
        <v/>
      </c>
    </row>
    <row r="8414" spans="1:13" x14ac:dyDescent="0.25">
      <c r="A8414"/>
      <c r="B8414" s="1"/>
      <c r="C8414"/>
      <c r="D8414"/>
      <c r="E8414" s="76"/>
      <c r="F8414" s="76"/>
      <c r="G8414" s="2"/>
      <c r="H8414" s="77"/>
      <c r="J8414" s="79" t="str">
        <f>IF(IF(IF(_xlfn.MAXIFS($F$2:$F8413,$C$2:$C8413,$C8414,$B$2:$B8413,$B8414,$A$2:$A8413,$A8414)=0,"",$E8414-_xlfn.MAXIFS($F$2:$F8413,$C$2:$C8413,$C8414,$B$2:$B8413,$B8414,$A$2:$A8413,$A8414))&lt;0,0,IF(_xlfn.MAXIFS($F$2:$F8413,$C$2:$C8413,$C8414,$B$2:$B8413,$B8414,$A$2:$A8413,$A8414)=0,"",$E8414-_xlfn.MAXIFS($F$2:$F8413,$C$2:$C8413,$C8414,$B$2:$B8413,$B8414,$A$2:$A8413,$A8414)))&gt;0.25,"",IF(IF(_xlfn.MAXIFS($F$2:$F8413,$C$2:$C8413,$C8414,$B$2:$B8413,$B8414,$A$2:$A8413,$A8414)=0,"",$E8414-_xlfn.MAXIFS($F$2:$F8413,$C$2:$C8413,$C8414,$B$2:$B8413,$B8414,$A$2:$A8413,$A8414))&lt;0,0,IF(_xlfn.MAXIFS($F$2:$F8413,$C$2:$C8413,$C8414,$B$2:$B8413,$B8414,$A$2:$A8413,$A8414)=0,"",$E8414-_xlfn.MAXIFS($F$2:$F8413,$C$2:$C8413,$C8414,$B$2:$B8413,$B8414,$A$2:$A8413,$A8414))))</f>
        <v/>
      </c>
      <c r="K8414" s="6" t="str">
        <f t="shared" si="394"/>
        <v/>
      </c>
      <c r="L8414" s="6" t="str">
        <f t="shared" si="395"/>
        <v/>
      </c>
      <c r="M8414" s="6" t="str">
        <f t="shared" si="393"/>
        <v/>
      </c>
    </row>
    <row r="8415" spans="1:13" x14ac:dyDescent="0.25">
      <c r="A8415"/>
      <c r="B8415" s="1"/>
      <c r="C8415"/>
      <c r="D8415"/>
      <c r="E8415" s="76"/>
      <c r="F8415" s="76"/>
      <c r="G8415" s="2"/>
      <c r="H8415" s="77"/>
      <c r="J8415" s="79" t="str">
        <f>IF(IF(IF(_xlfn.MAXIFS($F$2:$F8414,$C$2:$C8414,$C8415,$B$2:$B8414,$B8415,$A$2:$A8414,$A8415)=0,"",$E8415-_xlfn.MAXIFS($F$2:$F8414,$C$2:$C8414,$C8415,$B$2:$B8414,$B8415,$A$2:$A8414,$A8415))&lt;0,0,IF(_xlfn.MAXIFS($F$2:$F8414,$C$2:$C8414,$C8415,$B$2:$B8414,$B8415,$A$2:$A8414,$A8415)=0,"",$E8415-_xlfn.MAXIFS($F$2:$F8414,$C$2:$C8414,$C8415,$B$2:$B8414,$B8415,$A$2:$A8414,$A8415)))&gt;0.25,"",IF(IF(_xlfn.MAXIFS($F$2:$F8414,$C$2:$C8414,$C8415,$B$2:$B8414,$B8415,$A$2:$A8414,$A8415)=0,"",$E8415-_xlfn.MAXIFS($F$2:$F8414,$C$2:$C8414,$C8415,$B$2:$B8414,$B8415,$A$2:$A8414,$A8415))&lt;0,0,IF(_xlfn.MAXIFS($F$2:$F8414,$C$2:$C8414,$C8415,$B$2:$B8414,$B8415,$A$2:$A8414,$A8415)=0,"",$E8415-_xlfn.MAXIFS($F$2:$F8414,$C$2:$C8414,$C8415,$B$2:$B8414,$B8415,$A$2:$A8414,$A8415))))</f>
        <v/>
      </c>
      <c r="K8415" s="6" t="str">
        <f t="shared" si="394"/>
        <v/>
      </c>
      <c r="L8415" s="6" t="str">
        <f t="shared" si="395"/>
        <v/>
      </c>
      <c r="M8415" s="6" t="str">
        <f t="shared" si="393"/>
        <v/>
      </c>
    </row>
    <row r="8416" spans="1:13" x14ac:dyDescent="0.25">
      <c r="A8416"/>
      <c r="B8416" s="1"/>
      <c r="C8416"/>
      <c r="D8416"/>
      <c r="E8416" s="76"/>
      <c r="F8416" s="76"/>
      <c r="G8416" s="2"/>
      <c r="H8416" s="77"/>
      <c r="J8416" s="79" t="str">
        <f>IF(IF(IF(_xlfn.MAXIFS($F$2:$F8415,$C$2:$C8415,$C8416,$B$2:$B8415,$B8416,$A$2:$A8415,$A8416)=0,"",$E8416-_xlfn.MAXIFS($F$2:$F8415,$C$2:$C8415,$C8416,$B$2:$B8415,$B8416,$A$2:$A8415,$A8416))&lt;0,0,IF(_xlfn.MAXIFS($F$2:$F8415,$C$2:$C8415,$C8416,$B$2:$B8415,$B8416,$A$2:$A8415,$A8416)=0,"",$E8416-_xlfn.MAXIFS($F$2:$F8415,$C$2:$C8415,$C8416,$B$2:$B8415,$B8416,$A$2:$A8415,$A8416)))&gt;0.25,"",IF(IF(_xlfn.MAXIFS($F$2:$F8415,$C$2:$C8415,$C8416,$B$2:$B8415,$B8416,$A$2:$A8415,$A8416)=0,"",$E8416-_xlfn.MAXIFS($F$2:$F8415,$C$2:$C8415,$C8416,$B$2:$B8415,$B8416,$A$2:$A8415,$A8416))&lt;0,0,IF(_xlfn.MAXIFS($F$2:$F8415,$C$2:$C8415,$C8416,$B$2:$B8415,$B8416,$A$2:$A8415,$A8416)=0,"",$E8416-_xlfn.MAXIFS($F$2:$F8415,$C$2:$C8415,$C8416,$B$2:$B8415,$B8416,$A$2:$A8415,$A8416))))</f>
        <v/>
      </c>
      <c r="K8416" s="6" t="str">
        <f t="shared" si="394"/>
        <v/>
      </c>
      <c r="L8416" s="6" t="str">
        <f t="shared" si="395"/>
        <v/>
      </c>
      <c r="M8416" s="6" t="str">
        <f t="shared" si="393"/>
        <v/>
      </c>
    </row>
    <row r="8417" spans="1:13" x14ac:dyDescent="0.25">
      <c r="A8417"/>
      <c r="B8417" s="1"/>
      <c r="C8417"/>
      <c r="D8417"/>
      <c r="E8417" s="76"/>
      <c r="F8417" s="76"/>
      <c r="G8417" s="2"/>
      <c r="H8417" s="77"/>
      <c r="J8417" s="79" t="str">
        <f>IF(IF(IF(_xlfn.MAXIFS($F$2:$F8416,$C$2:$C8416,$C8417,$B$2:$B8416,$B8417,$A$2:$A8416,$A8417)=0,"",$E8417-_xlfn.MAXIFS($F$2:$F8416,$C$2:$C8416,$C8417,$B$2:$B8416,$B8417,$A$2:$A8416,$A8417))&lt;0,0,IF(_xlfn.MAXIFS($F$2:$F8416,$C$2:$C8416,$C8417,$B$2:$B8416,$B8417,$A$2:$A8416,$A8417)=0,"",$E8417-_xlfn.MAXIFS($F$2:$F8416,$C$2:$C8416,$C8417,$B$2:$B8416,$B8417,$A$2:$A8416,$A8417)))&gt;0.25,"",IF(IF(_xlfn.MAXIFS($F$2:$F8416,$C$2:$C8416,$C8417,$B$2:$B8416,$B8417,$A$2:$A8416,$A8417)=0,"",$E8417-_xlfn.MAXIFS($F$2:$F8416,$C$2:$C8416,$C8417,$B$2:$B8416,$B8417,$A$2:$A8416,$A8417))&lt;0,0,IF(_xlfn.MAXIFS($F$2:$F8416,$C$2:$C8416,$C8417,$B$2:$B8416,$B8417,$A$2:$A8416,$A8417)=0,"",$E8417-_xlfn.MAXIFS($F$2:$F8416,$C$2:$C8416,$C8417,$B$2:$B8416,$B8417,$A$2:$A8416,$A8417))))</f>
        <v/>
      </c>
      <c r="K8417" s="6" t="str">
        <f t="shared" si="394"/>
        <v/>
      </c>
      <c r="L8417" s="6" t="str">
        <f t="shared" si="395"/>
        <v/>
      </c>
      <c r="M8417" s="6" t="str">
        <f t="shared" si="393"/>
        <v/>
      </c>
    </row>
    <row r="8418" spans="1:13" x14ac:dyDescent="0.25">
      <c r="A8418"/>
      <c r="B8418" s="1"/>
      <c r="C8418"/>
      <c r="D8418"/>
      <c r="E8418" s="76"/>
      <c r="F8418" s="76"/>
      <c r="G8418" s="2"/>
      <c r="H8418" s="77"/>
      <c r="J8418" s="79" t="str">
        <f>IF(IF(IF(_xlfn.MAXIFS($F$2:$F8417,$C$2:$C8417,$C8418,$B$2:$B8417,$B8418,$A$2:$A8417,$A8418)=0,"",$E8418-_xlfn.MAXIFS($F$2:$F8417,$C$2:$C8417,$C8418,$B$2:$B8417,$B8418,$A$2:$A8417,$A8418))&lt;0,0,IF(_xlfn.MAXIFS($F$2:$F8417,$C$2:$C8417,$C8418,$B$2:$B8417,$B8418,$A$2:$A8417,$A8418)=0,"",$E8418-_xlfn.MAXIFS($F$2:$F8417,$C$2:$C8417,$C8418,$B$2:$B8417,$B8418,$A$2:$A8417,$A8418)))&gt;0.25,"",IF(IF(_xlfn.MAXIFS($F$2:$F8417,$C$2:$C8417,$C8418,$B$2:$B8417,$B8418,$A$2:$A8417,$A8418)=0,"",$E8418-_xlfn.MAXIFS($F$2:$F8417,$C$2:$C8417,$C8418,$B$2:$B8417,$B8418,$A$2:$A8417,$A8418))&lt;0,0,IF(_xlfn.MAXIFS($F$2:$F8417,$C$2:$C8417,$C8418,$B$2:$B8417,$B8418,$A$2:$A8417,$A8418)=0,"",$E8418-_xlfn.MAXIFS($F$2:$F8417,$C$2:$C8417,$C8418,$B$2:$B8417,$B8418,$A$2:$A8417,$A8418))))</f>
        <v/>
      </c>
      <c r="K8418" s="6" t="str">
        <f t="shared" si="394"/>
        <v/>
      </c>
      <c r="L8418" s="6" t="str">
        <f t="shared" si="395"/>
        <v/>
      </c>
      <c r="M8418" s="6" t="str">
        <f t="shared" si="393"/>
        <v/>
      </c>
    </row>
    <row r="8419" spans="1:13" x14ac:dyDescent="0.25">
      <c r="A8419"/>
      <c r="B8419" s="1"/>
      <c r="C8419"/>
      <c r="D8419"/>
      <c r="E8419" s="76"/>
      <c r="F8419" s="76"/>
      <c r="G8419" s="2"/>
      <c r="H8419" s="77"/>
      <c r="J8419" s="79" t="str">
        <f>IF(IF(IF(_xlfn.MAXIFS($F$2:$F8418,$C$2:$C8418,$C8419,$B$2:$B8418,$B8419,$A$2:$A8418,$A8419)=0,"",$E8419-_xlfn.MAXIFS($F$2:$F8418,$C$2:$C8418,$C8419,$B$2:$B8418,$B8419,$A$2:$A8418,$A8419))&lt;0,0,IF(_xlfn.MAXIFS($F$2:$F8418,$C$2:$C8418,$C8419,$B$2:$B8418,$B8419,$A$2:$A8418,$A8419)=0,"",$E8419-_xlfn.MAXIFS($F$2:$F8418,$C$2:$C8418,$C8419,$B$2:$B8418,$B8419,$A$2:$A8418,$A8419)))&gt;0.25,"",IF(IF(_xlfn.MAXIFS($F$2:$F8418,$C$2:$C8418,$C8419,$B$2:$B8418,$B8419,$A$2:$A8418,$A8419)=0,"",$E8419-_xlfn.MAXIFS($F$2:$F8418,$C$2:$C8418,$C8419,$B$2:$B8418,$B8419,$A$2:$A8418,$A8419))&lt;0,0,IF(_xlfn.MAXIFS($F$2:$F8418,$C$2:$C8418,$C8419,$B$2:$B8418,$B8419,$A$2:$A8418,$A8419)=0,"",$E8419-_xlfn.MAXIFS($F$2:$F8418,$C$2:$C8418,$C8419,$B$2:$B8418,$B8419,$A$2:$A8418,$A8419))))</f>
        <v/>
      </c>
      <c r="K8419" s="6" t="str">
        <f t="shared" si="394"/>
        <v/>
      </c>
      <c r="L8419" s="6" t="str">
        <f t="shared" si="395"/>
        <v/>
      </c>
      <c r="M8419" s="6" t="str">
        <f t="shared" si="393"/>
        <v/>
      </c>
    </row>
    <row r="8420" spans="1:13" x14ac:dyDescent="0.25">
      <c r="A8420"/>
      <c r="B8420" s="1"/>
      <c r="C8420"/>
      <c r="D8420"/>
      <c r="E8420" s="76"/>
      <c r="F8420" s="76"/>
      <c r="G8420" s="2"/>
      <c r="H8420" s="77"/>
      <c r="J8420" s="79" t="str">
        <f>IF(IF(IF(_xlfn.MAXIFS($F$2:$F8419,$C$2:$C8419,$C8420,$B$2:$B8419,$B8420,$A$2:$A8419,$A8420)=0,"",$E8420-_xlfn.MAXIFS($F$2:$F8419,$C$2:$C8419,$C8420,$B$2:$B8419,$B8420,$A$2:$A8419,$A8420))&lt;0,0,IF(_xlfn.MAXIFS($F$2:$F8419,$C$2:$C8419,$C8420,$B$2:$B8419,$B8420,$A$2:$A8419,$A8420)=0,"",$E8420-_xlfn.MAXIFS($F$2:$F8419,$C$2:$C8419,$C8420,$B$2:$B8419,$B8420,$A$2:$A8419,$A8420)))&gt;0.25,"",IF(IF(_xlfn.MAXIFS($F$2:$F8419,$C$2:$C8419,$C8420,$B$2:$B8419,$B8420,$A$2:$A8419,$A8420)=0,"",$E8420-_xlfn.MAXIFS($F$2:$F8419,$C$2:$C8419,$C8420,$B$2:$B8419,$B8420,$A$2:$A8419,$A8420))&lt;0,0,IF(_xlfn.MAXIFS($F$2:$F8419,$C$2:$C8419,$C8420,$B$2:$B8419,$B8420,$A$2:$A8419,$A8420)=0,"",$E8420-_xlfn.MAXIFS($F$2:$F8419,$C$2:$C8419,$C8420,$B$2:$B8419,$B8420,$A$2:$A8419,$A8420))))</f>
        <v/>
      </c>
      <c r="K8420" s="6" t="str">
        <f t="shared" si="394"/>
        <v/>
      </c>
      <c r="L8420" s="6" t="str">
        <f t="shared" si="395"/>
        <v/>
      </c>
      <c r="M8420" s="6" t="str">
        <f t="shared" si="393"/>
        <v/>
      </c>
    </row>
    <row r="8421" spans="1:13" x14ac:dyDescent="0.25">
      <c r="A8421"/>
      <c r="B8421" s="1"/>
      <c r="C8421"/>
      <c r="D8421"/>
      <c r="E8421" s="76"/>
      <c r="F8421" s="76"/>
      <c r="G8421" s="2"/>
      <c r="H8421" s="77"/>
      <c r="J8421" s="79" t="str">
        <f>IF(IF(IF(_xlfn.MAXIFS($F$2:$F8420,$C$2:$C8420,$C8421,$B$2:$B8420,$B8421,$A$2:$A8420,$A8421)=0,"",$E8421-_xlfn.MAXIFS($F$2:$F8420,$C$2:$C8420,$C8421,$B$2:$B8420,$B8421,$A$2:$A8420,$A8421))&lt;0,0,IF(_xlfn.MAXIFS($F$2:$F8420,$C$2:$C8420,$C8421,$B$2:$B8420,$B8421,$A$2:$A8420,$A8421)=0,"",$E8421-_xlfn.MAXIFS($F$2:$F8420,$C$2:$C8420,$C8421,$B$2:$B8420,$B8421,$A$2:$A8420,$A8421)))&gt;0.25,"",IF(IF(_xlfn.MAXIFS($F$2:$F8420,$C$2:$C8420,$C8421,$B$2:$B8420,$B8421,$A$2:$A8420,$A8421)=0,"",$E8421-_xlfn.MAXIFS($F$2:$F8420,$C$2:$C8420,$C8421,$B$2:$B8420,$B8421,$A$2:$A8420,$A8421))&lt;0,0,IF(_xlfn.MAXIFS($F$2:$F8420,$C$2:$C8420,$C8421,$B$2:$B8420,$B8421,$A$2:$A8420,$A8421)=0,"",$E8421-_xlfn.MAXIFS($F$2:$F8420,$C$2:$C8420,$C8421,$B$2:$B8420,$B8421,$A$2:$A8420,$A8421))))</f>
        <v/>
      </c>
      <c r="K8421" s="6" t="str">
        <f t="shared" si="394"/>
        <v/>
      </c>
      <c r="L8421" s="6" t="str">
        <f t="shared" si="395"/>
        <v/>
      </c>
      <c r="M8421" s="6" t="str">
        <f t="shared" si="393"/>
        <v/>
      </c>
    </row>
    <row r="8422" spans="1:13" x14ac:dyDescent="0.25">
      <c r="A8422"/>
      <c r="B8422" s="1"/>
      <c r="C8422"/>
      <c r="D8422"/>
      <c r="E8422" s="76"/>
      <c r="F8422" s="76"/>
      <c r="G8422" s="2"/>
      <c r="H8422" s="77"/>
      <c r="J8422" s="79" t="str">
        <f>IF(IF(IF(_xlfn.MAXIFS($F$2:$F8421,$C$2:$C8421,$C8422,$B$2:$B8421,$B8422,$A$2:$A8421,$A8422)=0,"",$E8422-_xlfn.MAXIFS($F$2:$F8421,$C$2:$C8421,$C8422,$B$2:$B8421,$B8422,$A$2:$A8421,$A8422))&lt;0,0,IF(_xlfn.MAXIFS($F$2:$F8421,$C$2:$C8421,$C8422,$B$2:$B8421,$B8422,$A$2:$A8421,$A8422)=0,"",$E8422-_xlfn.MAXIFS($F$2:$F8421,$C$2:$C8421,$C8422,$B$2:$B8421,$B8422,$A$2:$A8421,$A8422)))&gt;0.25,"",IF(IF(_xlfn.MAXIFS($F$2:$F8421,$C$2:$C8421,$C8422,$B$2:$B8421,$B8422,$A$2:$A8421,$A8422)=0,"",$E8422-_xlfn.MAXIFS($F$2:$F8421,$C$2:$C8421,$C8422,$B$2:$B8421,$B8422,$A$2:$A8421,$A8422))&lt;0,0,IF(_xlfn.MAXIFS($F$2:$F8421,$C$2:$C8421,$C8422,$B$2:$B8421,$B8422,$A$2:$A8421,$A8422)=0,"",$E8422-_xlfn.MAXIFS($F$2:$F8421,$C$2:$C8421,$C8422,$B$2:$B8421,$B8422,$A$2:$A8421,$A8422))))</f>
        <v/>
      </c>
      <c r="K8422" s="6" t="str">
        <f t="shared" si="394"/>
        <v/>
      </c>
      <c r="L8422" s="6" t="str">
        <f t="shared" si="395"/>
        <v/>
      </c>
      <c r="M8422" s="6" t="str">
        <f t="shared" si="393"/>
        <v/>
      </c>
    </row>
    <row r="8423" spans="1:13" x14ac:dyDescent="0.25">
      <c r="A8423"/>
      <c r="B8423" s="1"/>
      <c r="C8423"/>
      <c r="D8423"/>
      <c r="E8423" s="76"/>
      <c r="F8423" s="76"/>
      <c r="G8423" s="2"/>
      <c r="H8423" s="77"/>
      <c r="J8423" s="79" t="str">
        <f>IF(IF(IF(_xlfn.MAXIFS($F$2:$F8422,$C$2:$C8422,$C8423,$B$2:$B8422,$B8423,$A$2:$A8422,$A8423)=0,"",$E8423-_xlfn.MAXIFS($F$2:$F8422,$C$2:$C8422,$C8423,$B$2:$B8422,$B8423,$A$2:$A8422,$A8423))&lt;0,0,IF(_xlfn.MAXIFS($F$2:$F8422,$C$2:$C8422,$C8423,$B$2:$B8422,$B8423,$A$2:$A8422,$A8423)=0,"",$E8423-_xlfn.MAXIFS($F$2:$F8422,$C$2:$C8422,$C8423,$B$2:$B8422,$B8423,$A$2:$A8422,$A8423)))&gt;0.25,"",IF(IF(_xlfn.MAXIFS($F$2:$F8422,$C$2:$C8422,$C8423,$B$2:$B8422,$B8423,$A$2:$A8422,$A8423)=0,"",$E8423-_xlfn.MAXIFS($F$2:$F8422,$C$2:$C8422,$C8423,$B$2:$B8422,$B8423,$A$2:$A8422,$A8423))&lt;0,0,IF(_xlfn.MAXIFS($F$2:$F8422,$C$2:$C8422,$C8423,$B$2:$B8422,$B8423,$A$2:$A8422,$A8423)=0,"",$E8423-_xlfn.MAXIFS($F$2:$F8422,$C$2:$C8422,$C8423,$B$2:$B8422,$B8423,$A$2:$A8422,$A8423))))</f>
        <v/>
      </c>
      <c r="K8423" s="6" t="str">
        <f t="shared" si="394"/>
        <v/>
      </c>
      <c r="L8423" s="6" t="str">
        <f t="shared" si="395"/>
        <v/>
      </c>
      <c r="M8423" s="6" t="str">
        <f t="shared" si="393"/>
        <v/>
      </c>
    </row>
    <row r="8424" spans="1:13" x14ac:dyDescent="0.25">
      <c r="A8424"/>
      <c r="B8424" s="1"/>
      <c r="C8424"/>
      <c r="D8424"/>
      <c r="E8424" s="76"/>
      <c r="F8424" s="76"/>
      <c r="G8424" s="2"/>
      <c r="H8424" s="77"/>
      <c r="J8424" s="79" t="str">
        <f>IF(IF(IF(_xlfn.MAXIFS($F$2:$F8423,$C$2:$C8423,$C8424,$B$2:$B8423,$B8424,$A$2:$A8423,$A8424)=0,"",$E8424-_xlfn.MAXIFS($F$2:$F8423,$C$2:$C8423,$C8424,$B$2:$B8423,$B8424,$A$2:$A8423,$A8424))&lt;0,0,IF(_xlfn.MAXIFS($F$2:$F8423,$C$2:$C8423,$C8424,$B$2:$B8423,$B8424,$A$2:$A8423,$A8424)=0,"",$E8424-_xlfn.MAXIFS($F$2:$F8423,$C$2:$C8423,$C8424,$B$2:$B8423,$B8424,$A$2:$A8423,$A8424)))&gt;0.25,"",IF(IF(_xlfn.MAXIFS($F$2:$F8423,$C$2:$C8423,$C8424,$B$2:$B8423,$B8424,$A$2:$A8423,$A8424)=0,"",$E8424-_xlfn.MAXIFS($F$2:$F8423,$C$2:$C8423,$C8424,$B$2:$B8423,$B8424,$A$2:$A8423,$A8424))&lt;0,0,IF(_xlfn.MAXIFS($F$2:$F8423,$C$2:$C8423,$C8424,$B$2:$B8423,$B8424,$A$2:$A8423,$A8424)=0,"",$E8424-_xlfn.MAXIFS($F$2:$F8423,$C$2:$C8423,$C8424,$B$2:$B8423,$B8424,$A$2:$A8423,$A8424))))</f>
        <v/>
      </c>
      <c r="K8424" s="6" t="str">
        <f t="shared" si="394"/>
        <v/>
      </c>
      <c r="L8424" s="6" t="str">
        <f t="shared" si="395"/>
        <v/>
      </c>
      <c r="M8424" s="6" t="str">
        <f t="shared" si="393"/>
        <v/>
      </c>
    </row>
    <row r="8425" spans="1:13" x14ac:dyDescent="0.25">
      <c r="A8425"/>
      <c r="B8425" s="1"/>
      <c r="C8425"/>
      <c r="D8425"/>
      <c r="E8425" s="76"/>
      <c r="F8425" s="76"/>
      <c r="G8425" s="2"/>
      <c r="H8425" s="77"/>
      <c r="J8425" s="79" t="str">
        <f>IF(IF(IF(_xlfn.MAXIFS($F$2:$F8424,$C$2:$C8424,$C8425,$B$2:$B8424,$B8425,$A$2:$A8424,$A8425)=0,"",$E8425-_xlfn.MAXIFS($F$2:$F8424,$C$2:$C8424,$C8425,$B$2:$B8424,$B8425,$A$2:$A8424,$A8425))&lt;0,0,IF(_xlfn.MAXIFS($F$2:$F8424,$C$2:$C8424,$C8425,$B$2:$B8424,$B8425,$A$2:$A8424,$A8425)=0,"",$E8425-_xlfn.MAXIFS($F$2:$F8424,$C$2:$C8424,$C8425,$B$2:$B8424,$B8425,$A$2:$A8424,$A8425)))&gt;0.25,"",IF(IF(_xlfn.MAXIFS($F$2:$F8424,$C$2:$C8424,$C8425,$B$2:$B8424,$B8425,$A$2:$A8424,$A8425)=0,"",$E8425-_xlfn.MAXIFS($F$2:$F8424,$C$2:$C8424,$C8425,$B$2:$B8424,$B8425,$A$2:$A8424,$A8425))&lt;0,0,IF(_xlfn.MAXIFS($F$2:$F8424,$C$2:$C8424,$C8425,$B$2:$B8424,$B8425,$A$2:$A8424,$A8425)=0,"",$E8425-_xlfn.MAXIFS($F$2:$F8424,$C$2:$C8424,$C8425,$B$2:$B8424,$B8425,$A$2:$A8424,$A8425))))</f>
        <v/>
      </c>
      <c r="K8425" s="6" t="str">
        <f t="shared" si="394"/>
        <v/>
      </c>
      <c r="L8425" s="6" t="str">
        <f t="shared" si="395"/>
        <v/>
      </c>
      <c r="M8425" s="6" t="str">
        <f t="shared" si="393"/>
        <v/>
      </c>
    </row>
    <row r="8426" spans="1:13" x14ac:dyDescent="0.25">
      <c r="A8426"/>
      <c r="B8426" s="1"/>
      <c r="C8426"/>
      <c r="D8426"/>
      <c r="E8426" s="76"/>
      <c r="F8426" s="76"/>
      <c r="G8426" s="2"/>
      <c r="H8426" s="77"/>
      <c r="J8426" s="79" t="str">
        <f>IF(IF(IF(_xlfn.MAXIFS($F$2:$F8425,$C$2:$C8425,$C8426,$B$2:$B8425,$B8426,$A$2:$A8425,$A8426)=0,"",$E8426-_xlfn.MAXIFS($F$2:$F8425,$C$2:$C8425,$C8426,$B$2:$B8425,$B8426,$A$2:$A8425,$A8426))&lt;0,0,IF(_xlfn.MAXIFS($F$2:$F8425,$C$2:$C8425,$C8426,$B$2:$B8425,$B8426,$A$2:$A8425,$A8426)=0,"",$E8426-_xlfn.MAXIFS($F$2:$F8425,$C$2:$C8425,$C8426,$B$2:$B8425,$B8426,$A$2:$A8425,$A8426)))&gt;0.25,"",IF(IF(_xlfn.MAXIFS($F$2:$F8425,$C$2:$C8425,$C8426,$B$2:$B8425,$B8426,$A$2:$A8425,$A8426)=0,"",$E8426-_xlfn.MAXIFS($F$2:$F8425,$C$2:$C8425,$C8426,$B$2:$B8425,$B8426,$A$2:$A8425,$A8426))&lt;0,0,IF(_xlfn.MAXIFS($F$2:$F8425,$C$2:$C8425,$C8426,$B$2:$B8425,$B8426,$A$2:$A8425,$A8426)=0,"",$E8426-_xlfn.MAXIFS($F$2:$F8425,$C$2:$C8425,$C8426,$B$2:$B8425,$B8426,$A$2:$A8425,$A8426))))</f>
        <v/>
      </c>
      <c r="K8426" s="6" t="str">
        <f t="shared" si="394"/>
        <v/>
      </c>
      <c r="L8426" s="6" t="str">
        <f t="shared" si="395"/>
        <v/>
      </c>
      <c r="M8426" s="6" t="str">
        <f t="shared" si="393"/>
        <v/>
      </c>
    </row>
    <row r="8427" spans="1:13" x14ac:dyDescent="0.25">
      <c r="A8427"/>
      <c r="B8427" s="1"/>
      <c r="C8427"/>
      <c r="D8427"/>
      <c r="E8427" s="76"/>
      <c r="F8427" s="76"/>
      <c r="G8427" s="2"/>
      <c r="H8427" s="77"/>
      <c r="J8427" s="79" t="str">
        <f>IF(IF(IF(_xlfn.MAXIFS($F$2:$F8426,$C$2:$C8426,$C8427,$B$2:$B8426,$B8427,$A$2:$A8426,$A8427)=0,"",$E8427-_xlfn.MAXIFS($F$2:$F8426,$C$2:$C8426,$C8427,$B$2:$B8426,$B8427,$A$2:$A8426,$A8427))&lt;0,0,IF(_xlfn.MAXIFS($F$2:$F8426,$C$2:$C8426,$C8427,$B$2:$B8426,$B8427,$A$2:$A8426,$A8427)=0,"",$E8427-_xlfn.MAXIFS($F$2:$F8426,$C$2:$C8426,$C8427,$B$2:$B8426,$B8427,$A$2:$A8426,$A8427)))&gt;0.25,"",IF(IF(_xlfn.MAXIFS($F$2:$F8426,$C$2:$C8426,$C8427,$B$2:$B8426,$B8427,$A$2:$A8426,$A8427)=0,"",$E8427-_xlfn.MAXIFS($F$2:$F8426,$C$2:$C8426,$C8427,$B$2:$B8426,$B8427,$A$2:$A8426,$A8427))&lt;0,0,IF(_xlfn.MAXIFS($F$2:$F8426,$C$2:$C8426,$C8427,$B$2:$B8426,$B8427,$A$2:$A8426,$A8427)=0,"",$E8427-_xlfn.MAXIFS($F$2:$F8426,$C$2:$C8426,$C8427,$B$2:$B8426,$B8427,$A$2:$A8426,$A8427))))</f>
        <v/>
      </c>
      <c r="K8427" s="6" t="str">
        <f t="shared" si="394"/>
        <v/>
      </c>
      <c r="L8427" s="6" t="str">
        <f t="shared" si="395"/>
        <v/>
      </c>
      <c r="M8427" s="6" t="str">
        <f t="shared" si="393"/>
        <v/>
      </c>
    </row>
    <row r="8428" spans="1:13" x14ac:dyDescent="0.25">
      <c r="A8428"/>
      <c r="B8428" s="1"/>
      <c r="C8428"/>
      <c r="D8428"/>
      <c r="E8428" s="76"/>
      <c r="F8428" s="76"/>
      <c r="G8428" s="2"/>
      <c r="H8428" s="77"/>
      <c r="J8428" s="79" t="str">
        <f>IF(IF(IF(_xlfn.MAXIFS($F$2:$F8427,$C$2:$C8427,$C8428,$B$2:$B8427,$B8428,$A$2:$A8427,$A8428)=0,"",$E8428-_xlfn.MAXIFS($F$2:$F8427,$C$2:$C8427,$C8428,$B$2:$B8427,$B8428,$A$2:$A8427,$A8428))&lt;0,0,IF(_xlfn.MAXIFS($F$2:$F8427,$C$2:$C8427,$C8428,$B$2:$B8427,$B8428,$A$2:$A8427,$A8428)=0,"",$E8428-_xlfn.MAXIFS($F$2:$F8427,$C$2:$C8427,$C8428,$B$2:$B8427,$B8428,$A$2:$A8427,$A8428)))&gt;0.25,"",IF(IF(_xlfn.MAXIFS($F$2:$F8427,$C$2:$C8427,$C8428,$B$2:$B8427,$B8428,$A$2:$A8427,$A8428)=0,"",$E8428-_xlfn.MAXIFS($F$2:$F8427,$C$2:$C8427,$C8428,$B$2:$B8427,$B8428,$A$2:$A8427,$A8428))&lt;0,0,IF(_xlfn.MAXIFS($F$2:$F8427,$C$2:$C8427,$C8428,$B$2:$B8427,$B8428,$A$2:$A8427,$A8428)=0,"",$E8428-_xlfn.MAXIFS($F$2:$F8427,$C$2:$C8427,$C8428,$B$2:$B8427,$B8428,$A$2:$A8427,$A8428))))</f>
        <v/>
      </c>
      <c r="K8428" s="6" t="str">
        <f t="shared" si="394"/>
        <v/>
      </c>
      <c r="L8428" s="6" t="str">
        <f t="shared" si="395"/>
        <v/>
      </c>
      <c r="M8428" s="6" t="str">
        <f t="shared" si="393"/>
        <v/>
      </c>
    </row>
    <row r="8429" spans="1:13" x14ac:dyDescent="0.25">
      <c r="A8429"/>
      <c r="B8429" s="1"/>
      <c r="C8429"/>
      <c r="D8429"/>
      <c r="E8429" s="76"/>
      <c r="F8429" s="76"/>
      <c r="G8429" s="2"/>
      <c r="H8429" s="77"/>
      <c r="J8429" s="79" t="str">
        <f>IF(IF(IF(_xlfn.MAXIFS($F$2:$F8428,$C$2:$C8428,$C8429,$B$2:$B8428,$B8429,$A$2:$A8428,$A8429)=0,"",$E8429-_xlfn.MAXIFS($F$2:$F8428,$C$2:$C8428,$C8429,$B$2:$B8428,$B8429,$A$2:$A8428,$A8429))&lt;0,0,IF(_xlfn.MAXIFS($F$2:$F8428,$C$2:$C8428,$C8429,$B$2:$B8428,$B8429,$A$2:$A8428,$A8429)=0,"",$E8429-_xlfn.MAXIFS($F$2:$F8428,$C$2:$C8428,$C8429,$B$2:$B8428,$B8429,$A$2:$A8428,$A8429)))&gt;0.25,"",IF(IF(_xlfn.MAXIFS($F$2:$F8428,$C$2:$C8428,$C8429,$B$2:$B8428,$B8429,$A$2:$A8428,$A8429)=0,"",$E8429-_xlfn.MAXIFS($F$2:$F8428,$C$2:$C8428,$C8429,$B$2:$B8428,$B8429,$A$2:$A8428,$A8429))&lt;0,0,IF(_xlfn.MAXIFS($F$2:$F8428,$C$2:$C8428,$C8429,$B$2:$B8428,$B8429,$A$2:$A8428,$A8429)=0,"",$E8429-_xlfn.MAXIFS($F$2:$F8428,$C$2:$C8428,$C8429,$B$2:$B8428,$B8429,$A$2:$A8428,$A8429))))</f>
        <v/>
      </c>
      <c r="K8429" s="6" t="str">
        <f t="shared" si="394"/>
        <v/>
      </c>
      <c r="L8429" s="6" t="str">
        <f t="shared" si="395"/>
        <v/>
      </c>
      <c r="M8429" s="6" t="str">
        <f t="shared" si="393"/>
        <v/>
      </c>
    </row>
    <row r="8430" spans="1:13" x14ac:dyDescent="0.25">
      <c r="A8430"/>
      <c r="B8430" s="1"/>
      <c r="C8430"/>
      <c r="D8430"/>
      <c r="E8430" s="76"/>
      <c r="F8430" s="76"/>
      <c r="G8430" s="2"/>
      <c r="H8430" s="77"/>
      <c r="J8430" s="79" t="str">
        <f>IF(IF(IF(_xlfn.MAXIFS($F$2:$F8429,$C$2:$C8429,$C8430,$B$2:$B8429,$B8430,$A$2:$A8429,$A8430)=0,"",$E8430-_xlfn.MAXIFS($F$2:$F8429,$C$2:$C8429,$C8430,$B$2:$B8429,$B8430,$A$2:$A8429,$A8430))&lt;0,0,IF(_xlfn.MAXIFS($F$2:$F8429,$C$2:$C8429,$C8430,$B$2:$B8429,$B8430,$A$2:$A8429,$A8430)=0,"",$E8430-_xlfn.MAXIFS($F$2:$F8429,$C$2:$C8429,$C8430,$B$2:$B8429,$B8430,$A$2:$A8429,$A8430)))&gt;0.25,"",IF(IF(_xlfn.MAXIFS($F$2:$F8429,$C$2:$C8429,$C8430,$B$2:$B8429,$B8430,$A$2:$A8429,$A8430)=0,"",$E8430-_xlfn.MAXIFS($F$2:$F8429,$C$2:$C8429,$C8430,$B$2:$B8429,$B8430,$A$2:$A8429,$A8430))&lt;0,0,IF(_xlfn.MAXIFS($F$2:$F8429,$C$2:$C8429,$C8430,$B$2:$B8429,$B8430,$A$2:$A8429,$A8430)=0,"",$E8430-_xlfn.MAXIFS($F$2:$F8429,$C$2:$C8429,$C8430,$B$2:$B8429,$B8430,$A$2:$A8429,$A8430))))</f>
        <v/>
      </c>
      <c r="K8430" s="6" t="str">
        <f t="shared" si="394"/>
        <v/>
      </c>
      <c r="L8430" s="6" t="str">
        <f t="shared" si="395"/>
        <v/>
      </c>
      <c r="M8430" s="6" t="str">
        <f t="shared" si="393"/>
        <v/>
      </c>
    </row>
    <row r="8431" spans="1:13" x14ac:dyDescent="0.25">
      <c r="A8431"/>
      <c r="B8431" s="1"/>
      <c r="C8431"/>
      <c r="D8431"/>
      <c r="E8431" s="76"/>
      <c r="F8431" s="76"/>
      <c r="G8431" s="2"/>
      <c r="H8431" s="77"/>
      <c r="J8431" s="79" t="str">
        <f>IF(IF(IF(_xlfn.MAXIFS($F$2:$F8430,$C$2:$C8430,$C8431,$B$2:$B8430,$B8431,$A$2:$A8430,$A8431)=0,"",$E8431-_xlfn.MAXIFS($F$2:$F8430,$C$2:$C8430,$C8431,$B$2:$B8430,$B8431,$A$2:$A8430,$A8431))&lt;0,0,IF(_xlfn.MAXIFS($F$2:$F8430,$C$2:$C8430,$C8431,$B$2:$B8430,$B8431,$A$2:$A8430,$A8431)=0,"",$E8431-_xlfn.MAXIFS($F$2:$F8430,$C$2:$C8430,$C8431,$B$2:$B8430,$B8431,$A$2:$A8430,$A8431)))&gt;0.25,"",IF(IF(_xlfn.MAXIFS($F$2:$F8430,$C$2:$C8430,$C8431,$B$2:$B8430,$B8431,$A$2:$A8430,$A8431)=0,"",$E8431-_xlfn.MAXIFS($F$2:$F8430,$C$2:$C8430,$C8431,$B$2:$B8430,$B8431,$A$2:$A8430,$A8431))&lt;0,0,IF(_xlfn.MAXIFS($F$2:$F8430,$C$2:$C8430,$C8431,$B$2:$B8430,$B8431,$A$2:$A8430,$A8431)=0,"",$E8431-_xlfn.MAXIFS($F$2:$F8430,$C$2:$C8430,$C8431,$B$2:$B8430,$B8431,$A$2:$A8430,$A8431))))</f>
        <v/>
      </c>
      <c r="K8431" s="6" t="str">
        <f t="shared" si="394"/>
        <v/>
      </c>
      <c r="L8431" s="6" t="str">
        <f t="shared" si="395"/>
        <v/>
      </c>
      <c r="M8431" s="6" t="str">
        <f t="shared" si="393"/>
        <v/>
      </c>
    </row>
    <row r="8432" spans="1:13" x14ac:dyDescent="0.25">
      <c r="A8432"/>
      <c r="B8432" s="1"/>
      <c r="C8432"/>
      <c r="D8432"/>
      <c r="E8432" s="76"/>
      <c r="F8432" s="76"/>
      <c r="G8432" s="2"/>
      <c r="H8432" s="77"/>
      <c r="J8432" s="79" t="str">
        <f>IF(IF(IF(_xlfn.MAXIFS($F$2:$F8431,$C$2:$C8431,$C8432,$B$2:$B8431,$B8432,$A$2:$A8431,$A8432)=0,"",$E8432-_xlfn.MAXIFS($F$2:$F8431,$C$2:$C8431,$C8432,$B$2:$B8431,$B8432,$A$2:$A8431,$A8432))&lt;0,0,IF(_xlfn.MAXIFS($F$2:$F8431,$C$2:$C8431,$C8432,$B$2:$B8431,$B8432,$A$2:$A8431,$A8432)=0,"",$E8432-_xlfn.MAXIFS($F$2:$F8431,$C$2:$C8431,$C8432,$B$2:$B8431,$B8432,$A$2:$A8431,$A8432)))&gt;0.25,"",IF(IF(_xlfn.MAXIFS($F$2:$F8431,$C$2:$C8431,$C8432,$B$2:$B8431,$B8432,$A$2:$A8431,$A8432)=0,"",$E8432-_xlfn.MAXIFS($F$2:$F8431,$C$2:$C8431,$C8432,$B$2:$B8431,$B8432,$A$2:$A8431,$A8432))&lt;0,0,IF(_xlfn.MAXIFS($F$2:$F8431,$C$2:$C8431,$C8432,$B$2:$B8431,$B8432,$A$2:$A8431,$A8432)=0,"",$E8432-_xlfn.MAXIFS($F$2:$F8431,$C$2:$C8431,$C8432,$B$2:$B8431,$B8432,$A$2:$A8431,$A8432))))</f>
        <v/>
      </c>
      <c r="K8432" s="6" t="str">
        <f t="shared" si="394"/>
        <v/>
      </c>
      <c r="L8432" s="6" t="str">
        <f t="shared" si="395"/>
        <v/>
      </c>
      <c r="M8432" s="6" t="str">
        <f t="shared" si="393"/>
        <v/>
      </c>
    </row>
    <row r="8433" spans="1:13" x14ac:dyDescent="0.25">
      <c r="A8433"/>
      <c r="B8433" s="1"/>
      <c r="C8433"/>
      <c r="D8433"/>
      <c r="E8433" s="76"/>
      <c r="F8433" s="76"/>
      <c r="G8433" s="2"/>
      <c r="H8433" s="77"/>
      <c r="J8433" s="79" t="str">
        <f>IF(IF(IF(_xlfn.MAXIFS($F$2:$F8432,$C$2:$C8432,$C8433,$B$2:$B8432,$B8433,$A$2:$A8432,$A8433)=0,"",$E8433-_xlfn.MAXIFS($F$2:$F8432,$C$2:$C8432,$C8433,$B$2:$B8432,$B8433,$A$2:$A8432,$A8433))&lt;0,0,IF(_xlfn.MAXIFS($F$2:$F8432,$C$2:$C8432,$C8433,$B$2:$B8432,$B8433,$A$2:$A8432,$A8433)=0,"",$E8433-_xlfn.MAXIFS($F$2:$F8432,$C$2:$C8432,$C8433,$B$2:$B8432,$B8433,$A$2:$A8432,$A8433)))&gt;0.25,"",IF(IF(_xlfn.MAXIFS($F$2:$F8432,$C$2:$C8432,$C8433,$B$2:$B8432,$B8433,$A$2:$A8432,$A8433)=0,"",$E8433-_xlfn.MAXIFS($F$2:$F8432,$C$2:$C8432,$C8433,$B$2:$B8432,$B8433,$A$2:$A8432,$A8433))&lt;0,0,IF(_xlfn.MAXIFS($F$2:$F8432,$C$2:$C8432,$C8433,$B$2:$B8432,$B8433,$A$2:$A8432,$A8433)=0,"",$E8433-_xlfn.MAXIFS($F$2:$F8432,$C$2:$C8432,$C8433,$B$2:$B8432,$B8433,$A$2:$A8432,$A8433))))</f>
        <v/>
      </c>
      <c r="K8433" s="6" t="str">
        <f t="shared" si="394"/>
        <v/>
      </c>
      <c r="L8433" s="6" t="str">
        <f t="shared" si="395"/>
        <v/>
      </c>
      <c r="M8433" s="6" t="str">
        <f t="shared" si="393"/>
        <v/>
      </c>
    </row>
    <row r="8434" spans="1:13" x14ac:dyDescent="0.25">
      <c r="A8434"/>
      <c r="B8434" s="1"/>
      <c r="C8434"/>
      <c r="D8434"/>
      <c r="E8434" s="76"/>
      <c r="F8434" s="76"/>
      <c r="G8434" s="2"/>
      <c r="H8434" s="77"/>
      <c r="J8434" s="79" t="str">
        <f>IF(IF(IF(_xlfn.MAXIFS($F$2:$F8433,$C$2:$C8433,$C8434,$B$2:$B8433,$B8434,$A$2:$A8433,$A8434)=0,"",$E8434-_xlfn.MAXIFS($F$2:$F8433,$C$2:$C8433,$C8434,$B$2:$B8433,$B8434,$A$2:$A8433,$A8434))&lt;0,0,IF(_xlfn.MAXIFS($F$2:$F8433,$C$2:$C8433,$C8434,$B$2:$B8433,$B8434,$A$2:$A8433,$A8434)=0,"",$E8434-_xlfn.MAXIFS($F$2:$F8433,$C$2:$C8433,$C8434,$B$2:$B8433,$B8434,$A$2:$A8433,$A8434)))&gt;0.25,"",IF(IF(_xlfn.MAXIFS($F$2:$F8433,$C$2:$C8433,$C8434,$B$2:$B8433,$B8434,$A$2:$A8433,$A8434)=0,"",$E8434-_xlfn.MAXIFS($F$2:$F8433,$C$2:$C8433,$C8434,$B$2:$B8433,$B8434,$A$2:$A8433,$A8434))&lt;0,0,IF(_xlfn.MAXIFS($F$2:$F8433,$C$2:$C8433,$C8434,$B$2:$B8433,$B8434,$A$2:$A8433,$A8434)=0,"",$E8434-_xlfn.MAXIFS($F$2:$F8433,$C$2:$C8433,$C8434,$B$2:$B8433,$B8434,$A$2:$A8433,$A8434))))</f>
        <v/>
      </c>
      <c r="K8434" s="6" t="str">
        <f t="shared" si="394"/>
        <v/>
      </c>
      <c r="L8434" s="6" t="str">
        <f t="shared" si="395"/>
        <v/>
      </c>
      <c r="M8434" s="6" t="str">
        <f t="shared" si="393"/>
        <v/>
      </c>
    </row>
    <row r="8435" spans="1:13" x14ac:dyDescent="0.25">
      <c r="A8435"/>
      <c r="B8435" s="1"/>
      <c r="C8435"/>
      <c r="D8435"/>
      <c r="E8435" s="76"/>
      <c r="F8435" s="76"/>
      <c r="G8435" s="2"/>
      <c r="H8435" s="77"/>
      <c r="J8435" s="79" t="str">
        <f>IF(IF(IF(_xlfn.MAXIFS($F$2:$F8434,$C$2:$C8434,$C8435,$B$2:$B8434,$B8435,$A$2:$A8434,$A8435)=0,"",$E8435-_xlfn.MAXIFS($F$2:$F8434,$C$2:$C8434,$C8435,$B$2:$B8434,$B8435,$A$2:$A8434,$A8435))&lt;0,0,IF(_xlfn.MAXIFS($F$2:$F8434,$C$2:$C8434,$C8435,$B$2:$B8434,$B8435,$A$2:$A8434,$A8435)=0,"",$E8435-_xlfn.MAXIFS($F$2:$F8434,$C$2:$C8434,$C8435,$B$2:$B8434,$B8435,$A$2:$A8434,$A8435)))&gt;0.25,"",IF(IF(_xlfn.MAXIFS($F$2:$F8434,$C$2:$C8434,$C8435,$B$2:$B8434,$B8435,$A$2:$A8434,$A8435)=0,"",$E8435-_xlfn.MAXIFS($F$2:$F8434,$C$2:$C8434,$C8435,$B$2:$B8434,$B8435,$A$2:$A8434,$A8435))&lt;0,0,IF(_xlfn.MAXIFS($F$2:$F8434,$C$2:$C8434,$C8435,$B$2:$B8434,$B8435,$A$2:$A8434,$A8435)=0,"",$E8435-_xlfn.MAXIFS($F$2:$F8434,$C$2:$C8434,$C8435,$B$2:$B8434,$B8435,$A$2:$A8434,$A8435))))</f>
        <v/>
      </c>
      <c r="K8435" s="6" t="str">
        <f t="shared" si="394"/>
        <v/>
      </c>
      <c r="L8435" s="6" t="str">
        <f t="shared" si="395"/>
        <v/>
      </c>
      <c r="M8435" s="6" t="str">
        <f t="shared" si="393"/>
        <v/>
      </c>
    </row>
    <row r="8436" spans="1:13" x14ac:dyDescent="0.25">
      <c r="A8436"/>
      <c r="B8436" s="1"/>
      <c r="C8436"/>
      <c r="D8436"/>
      <c r="E8436" s="76"/>
      <c r="F8436" s="76"/>
      <c r="G8436" s="2"/>
      <c r="H8436" s="77"/>
      <c r="J8436" s="79" t="str">
        <f>IF(IF(IF(_xlfn.MAXIFS($F$2:$F8435,$C$2:$C8435,$C8436,$B$2:$B8435,$B8436,$A$2:$A8435,$A8436)=0,"",$E8436-_xlfn.MAXIFS($F$2:$F8435,$C$2:$C8435,$C8436,$B$2:$B8435,$B8436,$A$2:$A8435,$A8436))&lt;0,0,IF(_xlfn.MAXIFS($F$2:$F8435,$C$2:$C8435,$C8436,$B$2:$B8435,$B8436,$A$2:$A8435,$A8436)=0,"",$E8436-_xlfn.MAXIFS($F$2:$F8435,$C$2:$C8435,$C8436,$B$2:$B8435,$B8436,$A$2:$A8435,$A8436)))&gt;0.25,"",IF(IF(_xlfn.MAXIFS($F$2:$F8435,$C$2:$C8435,$C8436,$B$2:$B8435,$B8436,$A$2:$A8435,$A8436)=0,"",$E8436-_xlfn.MAXIFS($F$2:$F8435,$C$2:$C8435,$C8436,$B$2:$B8435,$B8436,$A$2:$A8435,$A8436))&lt;0,0,IF(_xlfn.MAXIFS($F$2:$F8435,$C$2:$C8435,$C8436,$B$2:$B8435,$B8436,$A$2:$A8435,$A8436)=0,"",$E8436-_xlfn.MAXIFS($F$2:$F8435,$C$2:$C8435,$C8436,$B$2:$B8435,$B8436,$A$2:$A8435,$A8436))))</f>
        <v/>
      </c>
      <c r="K8436" s="6" t="str">
        <f t="shared" si="394"/>
        <v/>
      </c>
      <c r="L8436" s="6" t="str">
        <f t="shared" si="395"/>
        <v/>
      </c>
      <c r="M8436" s="6" t="str">
        <f t="shared" si="393"/>
        <v/>
      </c>
    </row>
    <row r="8437" spans="1:13" x14ac:dyDescent="0.25">
      <c r="A8437"/>
      <c r="B8437" s="1"/>
      <c r="C8437"/>
      <c r="D8437"/>
      <c r="E8437" s="76"/>
      <c r="F8437" s="76"/>
      <c r="G8437" s="2"/>
      <c r="H8437" s="77"/>
      <c r="J8437" s="79" t="str">
        <f>IF(IF(IF(_xlfn.MAXIFS($F$2:$F8436,$C$2:$C8436,$C8437,$B$2:$B8436,$B8437,$A$2:$A8436,$A8437)=0,"",$E8437-_xlfn.MAXIFS($F$2:$F8436,$C$2:$C8436,$C8437,$B$2:$B8436,$B8437,$A$2:$A8436,$A8437))&lt;0,0,IF(_xlfn.MAXIFS($F$2:$F8436,$C$2:$C8436,$C8437,$B$2:$B8436,$B8437,$A$2:$A8436,$A8437)=0,"",$E8437-_xlfn.MAXIFS($F$2:$F8436,$C$2:$C8436,$C8437,$B$2:$B8436,$B8437,$A$2:$A8436,$A8437)))&gt;0.25,"",IF(IF(_xlfn.MAXIFS($F$2:$F8436,$C$2:$C8436,$C8437,$B$2:$B8436,$B8437,$A$2:$A8436,$A8437)=0,"",$E8437-_xlfn.MAXIFS($F$2:$F8436,$C$2:$C8436,$C8437,$B$2:$B8436,$B8437,$A$2:$A8436,$A8437))&lt;0,0,IF(_xlfn.MAXIFS($F$2:$F8436,$C$2:$C8436,$C8437,$B$2:$B8436,$B8437,$A$2:$A8436,$A8437)=0,"",$E8437-_xlfn.MAXIFS($F$2:$F8436,$C$2:$C8436,$C8437,$B$2:$B8436,$B8437,$A$2:$A8436,$A8437))))</f>
        <v/>
      </c>
      <c r="K8437" s="6" t="str">
        <f t="shared" si="394"/>
        <v/>
      </c>
      <c r="L8437" s="6" t="str">
        <f t="shared" si="395"/>
        <v/>
      </c>
      <c r="M8437" s="6" t="str">
        <f t="shared" si="393"/>
        <v/>
      </c>
    </row>
    <row r="8438" spans="1:13" x14ac:dyDescent="0.25">
      <c r="A8438"/>
      <c r="B8438" s="1"/>
      <c r="C8438"/>
      <c r="D8438"/>
      <c r="E8438" s="76"/>
      <c r="F8438" s="76"/>
      <c r="G8438" s="2"/>
      <c r="H8438" s="77"/>
      <c r="J8438" s="79" t="str">
        <f>IF(IF(IF(_xlfn.MAXIFS($F$2:$F8437,$C$2:$C8437,$C8438,$B$2:$B8437,$B8438,$A$2:$A8437,$A8438)=0,"",$E8438-_xlfn.MAXIFS($F$2:$F8437,$C$2:$C8437,$C8438,$B$2:$B8437,$B8438,$A$2:$A8437,$A8438))&lt;0,0,IF(_xlfn.MAXIFS($F$2:$F8437,$C$2:$C8437,$C8438,$B$2:$B8437,$B8438,$A$2:$A8437,$A8438)=0,"",$E8438-_xlfn.MAXIFS($F$2:$F8437,$C$2:$C8437,$C8438,$B$2:$B8437,$B8438,$A$2:$A8437,$A8438)))&gt;0.25,"",IF(IF(_xlfn.MAXIFS($F$2:$F8437,$C$2:$C8437,$C8438,$B$2:$B8437,$B8438,$A$2:$A8437,$A8438)=0,"",$E8438-_xlfn.MAXIFS($F$2:$F8437,$C$2:$C8437,$C8438,$B$2:$B8437,$B8438,$A$2:$A8437,$A8438))&lt;0,0,IF(_xlfn.MAXIFS($F$2:$F8437,$C$2:$C8437,$C8438,$B$2:$B8437,$B8438,$A$2:$A8437,$A8438)=0,"",$E8438-_xlfn.MAXIFS($F$2:$F8437,$C$2:$C8437,$C8438,$B$2:$B8437,$B8438,$A$2:$A8437,$A8438))))</f>
        <v/>
      </c>
      <c r="K8438" s="6" t="str">
        <f t="shared" si="394"/>
        <v/>
      </c>
      <c r="L8438" s="6" t="str">
        <f t="shared" si="395"/>
        <v/>
      </c>
      <c r="M8438" s="6" t="str">
        <f t="shared" si="393"/>
        <v/>
      </c>
    </row>
    <row r="8439" spans="1:13" x14ac:dyDescent="0.25">
      <c r="A8439"/>
      <c r="B8439" s="1"/>
      <c r="C8439"/>
      <c r="D8439"/>
      <c r="E8439" s="76"/>
      <c r="F8439" s="76"/>
      <c r="G8439" s="2"/>
      <c r="H8439" s="77"/>
      <c r="J8439" s="79" t="str">
        <f>IF(IF(IF(_xlfn.MAXIFS($F$2:$F8438,$C$2:$C8438,$C8439,$B$2:$B8438,$B8439,$A$2:$A8438,$A8439)=0,"",$E8439-_xlfn.MAXIFS($F$2:$F8438,$C$2:$C8438,$C8439,$B$2:$B8438,$B8439,$A$2:$A8438,$A8439))&lt;0,0,IF(_xlfn.MAXIFS($F$2:$F8438,$C$2:$C8438,$C8439,$B$2:$B8438,$B8439,$A$2:$A8438,$A8439)=0,"",$E8439-_xlfn.MAXIFS($F$2:$F8438,$C$2:$C8438,$C8439,$B$2:$B8438,$B8439,$A$2:$A8438,$A8439)))&gt;0.25,"",IF(IF(_xlfn.MAXIFS($F$2:$F8438,$C$2:$C8438,$C8439,$B$2:$B8438,$B8439,$A$2:$A8438,$A8439)=0,"",$E8439-_xlfn.MAXIFS($F$2:$F8438,$C$2:$C8438,$C8439,$B$2:$B8438,$B8439,$A$2:$A8438,$A8439))&lt;0,0,IF(_xlfn.MAXIFS($F$2:$F8438,$C$2:$C8438,$C8439,$B$2:$B8438,$B8439,$A$2:$A8438,$A8439)=0,"",$E8439-_xlfn.MAXIFS($F$2:$F8438,$C$2:$C8438,$C8439,$B$2:$B8438,$B8439,$A$2:$A8438,$A8439))))</f>
        <v/>
      </c>
      <c r="K8439" s="6" t="str">
        <f t="shared" si="394"/>
        <v/>
      </c>
      <c r="L8439" s="6" t="str">
        <f t="shared" si="395"/>
        <v/>
      </c>
      <c r="M8439" s="6" t="str">
        <f t="shared" si="393"/>
        <v/>
      </c>
    </row>
    <row r="8440" spans="1:13" x14ac:dyDescent="0.25">
      <c r="A8440"/>
      <c r="B8440" s="1"/>
      <c r="C8440"/>
      <c r="D8440"/>
      <c r="E8440" s="76"/>
      <c r="F8440" s="76"/>
      <c r="G8440" s="2"/>
      <c r="H8440" s="77"/>
      <c r="J8440" s="79" t="str">
        <f>IF(IF(IF(_xlfn.MAXIFS($F$2:$F8439,$C$2:$C8439,$C8440,$B$2:$B8439,$B8440,$A$2:$A8439,$A8440)=0,"",$E8440-_xlfn.MAXIFS($F$2:$F8439,$C$2:$C8439,$C8440,$B$2:$B8439,$B8440,$A$2:$A8439,$A8440))&lt;0,0,IF(_xlfn.MAXIFS($F$2:$F8439,$C$2:$C8439,$C8440,$B$2:$B8439,$B8440,$A$2:$A8439,$A8440)=0,"",$E8440-_xlfn.MAXIFS($F$2:$F8439,$C$2:$C8439,$C8440,$B$2:$B8439,$B8440,$A$2:$A8439,$A8440)))&gt;0.25,"",IF(IF(_xlfn.MAXIFS($F$2:$F8439,$C$2:$C8439,$C8440,$B$2:$B8439,$B8440,$A$2:$A8439,$A8440)=0,"",$E8440-_xlfn.MAXIFS($F$2:$F8439,$C$2:$C8439,$C8440,$B$2:$B8439,$B8440,$A$2:$A8439,$A8440))&lt;0,0,IF(_xlfn.MAXIFS($F$2:$F8439,$C$2:$C8439,$C8440,$B$2:$B8439,$B8440,$A$2:$A8439,$A8440)=0,"",$E8440-_xlfn.MAXIFS($F$2:$F8439,$C$2:$C8439,$C8440,$B$2:$B8439,$B8440,$A$2:$A8439,$A8440))))</f>
        <v/>
      </c>
      <c r="K8440" s="6" t="str">
        <f t="shared" si="394"/>
        <v/>
      </c>
      <c r="L8440" s="6" t="str">
        <f t="shared" si="395"/>
        <v/>
      </c>
      <c r="M8440" s="6" t="str">
        <f t="shared" si="393"/>
        <v/>
      </c>
    </row>
    <row r="8441" spans="1:13" x14ac:dyDescent="0.25">
      <c r="A8441"/>
      <c r="B8441" s="1"/>
      <c r="C8441"/>
      <c r="D8441"/>
      <c r="E8441" s="76"/>
      <c r="F8441" s="76"/>
      <c r="G8441" s="2"/>
      <c r="H8441" s="77"/>
      <c r="J8441" s="79" t="str">
        <f>IF(IF(IF(_xlfn.MAXIFS($F$2:$F8440,$C$2:$C8440,$C8441,$B$2:$B8440,$B8441,$A$2:$A8440,$A8441)=0,"",$E8441-_xlfn.MAXIFS($F$2:$F8440,$C$2:$C8440,$C8441,$B$2:$B8440,$B8441,$A$2:$A8440,$A8441))&lt;0,0,IF(_xlfn.MAXIFS($F$2:$F8440,$C$2:$C8440,$C8441,$B$2:$B8440,$B8441,$A$2:$A8440,$A8441)=0,"",$E8441-_xlfn.MAXIFS($F$2:$F8440,$C$2:$C8440,$C8441,$B$2:$B8440,$B8441,$A$2:$A8440,$A8441)))&gt;0.25,"",IF(IF(_xlfn.MAXIFS($F$2:$F8440,$C$2:$C8440,$C8441,$B$2:$B8440,$B8441,$A$2:$A8440,$A8441)=0,"",$E8441-_xlfn.MAXIFS($F$2:$F8440,$C$2:$C8440,$C8441,$B$2:$B8440,$B8441,$A$2:$A8440,$A8441))&lt;0,0,IF(_xlfn.MAXIFS($F$2:$F8440,$C$2:$C8440,$C8441,$B$2:$B8440,$B8441,$A$2:$A8440,$A8441)=0,"",$E8441-_xlfn.MAXIFS($F$2:$F8440,$C$2:$C8440,$C8441,$B$2:$B8440,$B8441,$A$2:$A8440,$A8441))))</f>
        <v/>
      </c>
      <c r="K8441" s="6" t="str">
        <f t="shared" si="394"/>
        <v/>
      </c>
      <c r="L8441" s="6" t="str">
        <f t="shared" si="395"/>
        <v/>
      </c>
      <c r="M8441" s="6" t="str">
        <f t="shared" si="393"/>
        <v/>
      </c>
    </row>
    <row r="8442" spans="1:13" x14ac:dyDescent="0.25">
      <c r="A8442"/>
      <c r="B8442" s="1"/>
      <c r="C8442"/>
      <c r="D8442"/>
      <c r="E8442" s="76"/>
      <c r="F8442" s="76"/>
      <c r="G8442" s="2"/>
      <c r="H8442" s="77"/>
      <c r="J8442" s="79" t="str">
        <f>IF(IF(IF(_xlfn.MAXIFS($F$2:$F8441,$C$2:$C8441,$C8442,$B$2:$B8441,$B8442,$A$2:$A8441,$A8442)=0,"",$E8442-_xlfn.MAXIFS($F$2:$F8441,$C$2:$C8441,$C8442,$B$2:$B8441,$B8442,$A$2:$A8441,$A8442))&lt;0,0,IF(_xlfn.MAXIFS($F$2:$F8441,$C$2:$C8441,$C8442,$B$2:$B8441,$B8442,$A$2:$A8441,$A8442)=0,"",$E8442-_xlfn.MAXIFS($F$2:$F8441,$C$2:$C8441,$C8442,$B$2:$B8441,$B8442,$A$2:$A8441,$A8442)))&gt;0.25,"",IF(IF(_xlfn.MAXIFS($F$2:$F8441,$C$2:$C8441,$C8442,$B$2:$B8441,$B8442,$A$2:$A8441,$A8442)=0,"",$E8442-_xlfn.MAXIFS($F$2:$F8441,$C$2:$C8441,$C8442,$B$2:$B8441,$B8442,$A$2:$A8441,$A8442))&lt;0,0,IF(_xlfn.MAXIFS($F$2:$F8441,$C$2:$C8441,$C8442,$B$2:$B8441,$B8442,$A$2:$A8441,$A8442)=0,"",$E8442-_xlfn.MAXIFS($F$2:$F8441,$C$2:$C8441,$C8442,$B$2:$B8441,$B8442,$A$2:$A8441,$A8442))))</f>
        <v/>
      </c>
      <c r="K8442" s="6" t="str">
        <f t="shared" si="394"/>
        <v/>
      </c>
      <c r="L8442" s="6" t="str">
        <f t="shared" si="395"/>
        <v/>
      </c>
      <c r="M8442" s="6" t="str">
        <f t="shared" si="393"/>
        <v/>
      </c>
    </row>
    <row r="8443" spans="1:13" x14ac:dyDescent="0.25">
      <c r="A8443"/>
      <c r="B8443" s="1"/>
      <c r="C8443"/>
      <c r="D8443"/>
      <c r="E8443" s="76"/>
      <c r="F8443" s="76"/>
      <c r="G8443" s="2"/>
      <c r="H8443" s="77"/>
      <c r="J8443" s="79" t="str">
        <f>IF(IF(IF(_xlfn.MAXIFS($F$2:$F8442,$C$2:$C8442,$C8443,$B$2:$B8442,$B8443,$A$2:$A8442,$A8443)=0,"",$E8443-_xlfn.MAXIFS($F$2:$F8442,$C$2:$C8442,$C8443,$B$2:$B8442,$B8443,$A$2:$A8442,$A8443))&lt;0,0,IF(_xlfn.MAXIFS($F$2:$F8442,$C$2:$C8442,$C8443,$B$2:$B8442,$B8443,$A$2:$A8442,$A8443)=0,"",$E8443-_xlfn.MAXIFS($F$2:$F8442,$C$2:$C8442,$C8443,$B$2:$B8442,$B8443,$A$2:$A8442,$A8443)))&gt;0.25,"",IF(IF(_xlfn.MAXIFS($F$2:$F8442,$C$2:$C8442,$C8443,$B$2:$B8442,$B8443,$A$2:$A8442,$A8443)=0,"",$E8443-_xlfn.MAXIFS($F$2:$F8442,$C$2:$C8442,$C8443,$B$2:$B8442,$B8443,$A$2:$A8442,$A8443))&lt;0,0,IF(_xlfn.MAXIFS($F$2:$F8442,$C$2:$C8442,$C8443,$B$2:$B8442,$B8443,$A$2:$A8442,$A8443)=0,"",$E8443-_xlfn.MAXIFS($F$2:$F8442,$C$2:$C8442,$C8443,$B$2:$B8442,$B8443,$A$2:$A8442,$A8443))))</f>
        <v/>
      </c>
      <c r="K8443" s="6" t="str">
        <f t="shared" si="394"/>
        <v/>
      </c>
      <c r="L8443" s="6" t="str">
        <f t="shared" si="395"/>
        <v/>
      </c>
      <c r="M8443" s="6" t="str">
        <f t="shared" si="393"/>
        <v/>
      </c>
    </row>
    <row r="8444" spans="1:13" x14ac:dyDescent="0.25">
      <c r="A8444"/>
      <c r="B8444" s="1"/>
      <c r="C8444"/>
      <c r="D8444"/>
      <c r="E8444" s="76"/>
      <c r="F8444" s="76"/>
      <c r="G8444" s="2"/>
      <c r="H8444" s="77"/>
      <c r="J8444" s="79" t="str">
        <f>IF(IF(IF(_xlfn.MAXIFS($F$2:$F8443,$C$2:$C8443,$C8444,$B$2:$B8443,$B8444,$A$2:$A8443,$A8444)=0,"",$E8444-_xlfn.MAXIFS($F$2:$F8443,$C$2:$C8443,$C8444,$B$2:$B8443,$B8444,$A$2:$A8443,$A8444))&lt;0,0,IF(_xlfn.MAXIFS($F$2:$F8443,$C$2:$C8443,$C8444,$B$2:$B8443,$B8444,$A$2:$A8443,$A8444)=0,"",$E8444-_xlfn.MAXIFS($F$2:$F8443,$C$2:$C8443,$C8444,$B$2:$B8443,$B8444,$A$2:$A8443,$A8444)))&gt;0.25,"",IF(IF(_xlfn.MAXIFS($F$2:$F8443,$C$2:$C8443,$C8444,$B$2:$B8443,$B8444,$A$2:$A8443,$A8444)=0,"",$E8444-_xlfn.MAXIFS($F$2:$F8443,$C$2:$C8443,$C8444,$B$2:$B8443,$B8444,$A$2:$A8443,$A8444))&lt;0,0,IF(_xlfn.MAXIFS($F$2:$F8443,$C$2:$C8443,$C8444,$B$2:$B8443,$B8444,$A$2:$A8443,$A8444)=0,"",$E8444-_xlfn.MAXIFS($F$2:$F8443,$C$2:$C8443,$C8444,$B$2:$B8443,$B8444,$A$2:$A8443,$A8444))))</f>
        <v/>
      </c>
      <c r="K8444" s="6" t="str">
        <f t="shared" si="394"/>
        <v/>
      </c>
      <c r="L8444" s="6" t="str">
        <f t="shared" si="395"/>
        <v/>
      </c>
      <c r="M8444" s="6" t="str">
        <f t="shared" si="393"/>
        <v/>
      </c>
    </row>
    <row r="8445" spans="1:13" x14ac:dyDescent="0.25">
      <c r="A8445"/>
      <c r="B8445" s="1"/>
      <c r="C8445"/>
      <c r="D8445"/>
      <c r="E8445" s="76"/>
      <c r="F8445" s="76"/>
      <c r="G8445" s="2"/>
      <c r="H8445" s="77"/>
      <c r="J8445" s="79" t="str">
        <f>IF(IF(IF(_xlfn.MAXIFS($F$2:$F8444,$C$2:$C8444,$C8445,$B$2:$B8444,$B8445,$A$2:$A8444,$A8445)=0,"",$E8445-_xlfn.MAXIFS($F$2:$F8444,$C$2:$C8444,$C8445,$B$2:$B8444,$B8445,$A$2:$A8444,$A8445))&lt;0,0,IF(_xlfn.MAXIFS($F$2:$F8444,$C$2:$C8444,$C8445,$B$2:$B8444,$B8445,$A$2:$A8444,$A8445)=0,"",$E8445-_xlfn.MAXIFS($F$2:$F8444,$C$2:$C8444,$C8445,$B$2:$B8444,$B8445,$A$2:$A8444,$A8445)))&gt;0.25,"",IF(IF(_xlfn.MAXIFS($F$2:$F8444,$C$2:$C8444,$C8445,$B$2:$B8444,$B8445,$A$2:$A8444,$A8445)=0,"",$E8445-_xlfn.MAXIFS($F$2:$F8444,$C$2:$C8444,$C8445,$B$2:$B8444,$B8445,$A$2:$A8444,$A8445))&lt;0,0,IF(_xlfn.MAXIFS($F$2:$F8444,$C$2:$C8444,$C8445,$B$2:$B8444,$B8445,$A$2:$A8444,$A8445)=0,"",$E8445-_xlfn.MAXIFS($F$2:$F8444,$C$2:$C8444,$C8445,$B$2:$B8444,$B8445,$A$2:$A8444,$A8445))))</f>
        <v/>
      </c>
      <c r="K8445" s="6" t="str">
        <f t="shared" si="394"/>
        <v/>
      </c>
      <c r="L8445" s="6" t="str">
        <f t="shared" si="395"/>
        <v/>
      </c>
      <c r="M8445" s="6" t="str">
        <f t="shared" si="393"/>
        <v/>
      </c>
    </row>
    <row r="8446" spans="1:13" x14ac:dyDescent="0.25">
      <c r="A8446"/>
      <c r="B8446" s="1"/>
      <c r="C8446"/>
      <c r="D8446"/>
      <c r="E8446" s="76"/>
      <c r="F8446" s="76"/>
      <c r="G8446" s="2"/>
      <c r="H8446" s="77"/>
      <c r="J8446" s="79" t="str">
        <f>IF(IF(IF(_xlfn.MAXIFS($F$2:$F8445,$C$2:$C8445,$C8446,$B$2:$B8445,$B8446,$A$2:$A8445,$A8446)=0,"",$E8446-_xlfn.MAXIFS($F$2:$F8445,$C$2:$C8445,$C8446,$B$2:$B8445,$B8446,$A$2:$A8445,$A8446))&lt;0,0,IF(_xlfn.MAXIFS($F$2:$F8445,$C$2:$C8445,$C8446,$B$2:$B8445,$B8446,$A$2:$A8445,$A8446)=0,"",$E8446-_xlfn.MAXIFS($F$2:$F8445,$C$2:$C8445,$C8446,$B$2:$B8445,$B8446,$A$2:$A8445,$A8446)))&gt;0.25,"",IF(IF(_xlfn.MAXIFS($F$2:$F8445,$C$2:$C8445,$C8446,$B$2:$B8445,$B8446,$A$2:$A8445,$A8446)=0,"",$E8446-_xlfn.MAXIFS($F$2:$F8445,$C$2:$C8445,$C8446,$B$2:$B8445,$B8446,$A$2:$A8445,$A8446))&lt;0,0,IF(_xlfn.MAXIFS($F$2:$F8445,$C$2:$C8445,$C8446,$B$2:$B8445,$B8446,$A$2:$A8445,$A8446)=0,"",$E8446-_xlfn.MAXIFS($F$2:$F8445,$C$2:$C8445,$C8446,$B$2:$B8445,$B8446,$A$2:$A8445,$A8446))))</f>
        <v/>
      </c>
      <c r="K8446" s="6" t="str">
        <f t="shared" si="394"/>
        <v/>
      </c>
      <c r="L8446" s="6" t="str">
        <f t="shared" si="395"/>
        <v/>
      </c>
      <c r="M8446" s="6" t="str">
        <f t="shared" si="393"/>
        <v/>
      </c>
    </row>
    <row r="8447" spans="1:13" x14ac:dyDescent="0.25">
      <c r="A8447"/>
      <c r="B8447" s="1"/>
      <c r="C8447"/>
      <c r="D8447"/>
      <c r="E8447" s="76"/>
      <c r="F8447" s="76"/>
      <c r="G8447" s="2"/>
      <c r="H8447" s="77"/>
      <c r="J8447" s="79" t="str">
        <f>IF(IF(IF(_xlfn.MAXIFS($F$2:$F8446,$C$2:$C8446,$C8447,$B$2:$B8446,$B8447,$A$2:$A8446,$A8447)=0,"",$E8447-_xlfn.MAXIFS($F$2:$F8446,$C$2:$C8446,$C8447,$B$2:$B8446,$B8447,$A$2:$A8446,$A8447))&lt;0,0,IF(_xlfn.MAXIFS($F$2:$F8446,$C$2:$C8446,$C8447,$B$2:$B8446,$B8447,$A$2:$A8446,$A8447)=0,"",$E8447-_xlfn.MAXIFS($F$2:$F8446,$C$2:$C8446,$C8447,$B$2:$B8446,$B8447,$A$2:$A8446,$A8447)))&gt;0.25,"",IF(IF(_xlfn.MAXIFS($F$2:$F8446,$C$2:$C8446,$C8447,$B$2:$B8446,$B8447,$A$2:$A8446,$A8447)=0,"",$E8447-_xlfn.MAXIFS($F$2:$F8446,$C$2:$C8446,$C8447,$B$2:$B8446,$B8447,$A$2:$A8446,$A8447))&lt;0,0,IF(_xlfn.MAXIFS($F$2:$F8446,$C$2:$C8446,$C8447,$B$2:$B8446,$B8447,$A$2:$A8446,$A8447)=0,"",$E8447-_xlfn.MAXIFS($F$2:$F8446,$C$2:$C8446,$C8447,$B$2:$B8446,$B8447,$A$2:$A8446,$A8447))))</f>
        <v/>
      </c>
      <c r="K8447" s="6" t="str">
        <f t="shared" si="394"/>
        <v/>
      </c>
      <c r="L8447" s="6" t="str">
        <f t="shared" si="395"/>
        <v/>
      </c>
      <c r="M8447" s="6" t="str">
        <f t="shared" si="393"/>
        <v/>
      </c>
    </row>
    <row r="8448" spans="1:13" x14ac:dyDescent="0.25">
      <c r="A8448"/>
      <c r="B8448" s="1"/>
      <c r="C8448"/>
      <c r="D8448"/>
      <c r="E8448" s="76"/>
      <c r="F8448" s="76"/>
      <c r="G8448" s="2"/>
      <c r="H8448" s="77"/>
      <c r="J8448" s="79" t="str">
        <f>IF(IF(IF(_xlfn.MAXIFS($F$2:$F8447,$C$2:$C8447,$C8448,$B$2:$B8447,$B8448,$A$2:$A8447,$A8448)=0,"",$E8448-_xlfn.MAXIFS($F$2:$F8447,$C$2:$C8447,$C8448,$B$2:$B8447,$B8448,$A$2:$A8447,$A8448))&lt;0,0,IF(_xlfn.MAXIFS($F$2:$F8447,$C$2:$C8447,$C8448,$B$2:$B8447,$B8448,$A$2:$A8447,$A8448)=0,"",$E8448-_xlfn.MAXIFS($F$2:$F8447,$C$2:$C8447,$C8448,$B$2:$B8447,$B8448,$A$2:$A8447,$A8448)))&gt;0.25,"",IF(IF(_xlfn.MAXIFS($F$2:$F8447,$C$2:$C8447,$C8448,$B$2:$B8447,$B8448,$A$2:$A8447,$A8448)=0,"",$E8448-_xlfn.MAXIFS($F$2:$F8447,$C$2:$C8447,$C8448,$B$2:$B8447,$B8448,$A$2:$A8447,$A8448))&lt;0,0,IF(_xlfn.MAXIFS($F$2:$F8447,$C$2:$C8447,$C8448,$B$2:$B8447,$B8448,$A$2:$A8447,$A8448)=0,"",$E8448-_xlfn.MAXIFS($F$2:$F8447,$C$2:$C8447,$C8448,$B$2:$B8447,$B8448,$A$2:$A8447,$A8448))))</f>
        <v/>
      </c>
      <c r="K8448" s="6" t="str">
        <f t="shared" si="394"/>
        <v/>
      </c>
      <c r="L8448" s="6" t="str">
        <f t="shared" si="395"/>
        <v/>
      </c>
      <c r="M8448" s="6" t="str">
        <f t="shared" si="393"/>
        <v/>
      </c>
    </row>
    <row r="8449" spans="1:13" x14ac:dyDescent="0.25">
      <c r="A8449"/>
      <c r="B8449" s="1"/>
      <c r="C8449"/>
      <c r="D8449"/>
      <c r="E8449" s="76"/>
      <c r="F8449" s="76"/>
      <c r="G8449" s="2"/>
      <c r="H8449" s="77"/>
      <c r="J8449" s="79" t="str">
        <f>IF(IF(IF(_xlfn.MAXIFS($F$2:$F8448,$C$2:$C8448,$C8449,$B$2:$B8448,$B8449,$A$2:$A8448,$A8449)=0,"",$E8449-_xlfn.MAXIFS($F$2:$F8448,$C$2:$C8448,$C8449,$B$2:$B8448,$B8449,$A$2:$A8448,$A8449))&lt;0,0,IF(_xlfn.MAXIFS($F$2:$F8448,$C$2:$C8448,$C8449,$B$2:$B8448,$B8449,$A$2:$A8448,$A8449)=0,"",$E8449-_xlfn.MAXIFS($F$2:$F8448,$C$2:$C8448,$C8449,$B$2:$B8448,$B8449,$A$2:$A8448,$A8449)))&gt;0.25,"",IF(IF(_xlfn.MAXIFS($F$2:$F8448,$C$2:$C8448,$C8449,$B$2:$B8448,$B8449,$A$2:$A8448,$A8449)=0,"",$E8449-_xlfn.MAXIFS($F$2:$F8448,$C$2:$C8448,$C8449,$B$2:$B8448,$B8449,$A$2:$A8448,$A8449))&lt;0,0,IF(_xlfn.MAXIFS($F$2:$F8448,$C$2:$C8448,$C8449,$B$2:$B8448,$B8449,$A$2:$A8448,$A8449)=0,"",$E8449-_xlfn.MAXIFS($F$2:$F8448,$C$2:$C8448,$C8449,$B$2:$B8448,$B8449,$A$2:$A8448,$A8449))))</f>
        <v/>
      </c>
      <c r="K8449" s="6" t="str">
        <f t="shared" si="394"/>
        <v/>
      </c>
      <c r="L8449" s="6" t="str">
        <f t="shared" si="395"/>
        <v/>
      </c>
      <c r="M8449" s="6" t="str">
        <f t="shared" si="393"/>
        <v/>
      </c>
    </row>
    <row r="8450" spans="1:13" x14ac:dyDescent="0.25">
      <c r="A8450"/>
      <c r="B8450" s="1"/>
      <c r="C8450"/>
      <c r="D8450"/>
      <c r="E8450" s="76"/>
      <c r="F8450" s="76"/>
      <c r="G8450" s="2"/>
      <c r="H8450" s="77"/>
      <c r="J8450" s="79" t="str">
        <f>IF(IF(IF(_xlfn.MAXIFS($F$2:$F8449,$C$2:$C8449,$C8450,$B$2:$B8449,$B8450,$A$2:$A8449,$A8450)=0,"",$E8450-_xlfn.MAXIFS($F$2:$F8449,$C$2:$C8449,$C8450,$B$2:$B8449,$B8450,$A$2:$A8449,$A8450))&lt;0,0,IF(_xlfn.MAXIFS($F$2:$F8449,$C$2:$C8449,$C8450,$B$2:$B8449,$B8450,$A$2:$A8449,$A8450)=0,"",$E8450-_xlfn.MAXIFS($F$2:$F8449,$C$2:$C8449,$C8450,$B$2:$B8449,$B8450,$A$2:$A8449,$A8450)))&gt;0.25,"",IF(IF(_xlfn.MAXIFS($F$2:$F8449,$C$2:$C8449,$C8450,$B$2:$B8449,$B8450,$A$2:$A8449,$A8450)=0,"",$E8450-_xlfn.MAXIFS($F$2:$F8449,$C$2:$C8449,$C8450,$B$2:$B8449,$B8450,$A$2:$A8449,$A8450))&lt;0,0,IF(_xlfn.MAXIFS($F$2:$F8449,$C$2:$C8449,$C8450,$B$2:$B8449,$B8450,$A$2:$A8449,$A8450)=0,"",$E8450-_xlfn.MAXIFS($F$2:$F8449,$C$2:$C8449,$C8450,$B$2:$B8449,$B8450,$A$2:$A8449,$A8450))))</f>
        <v/>
      </c>
      <c r="K8450" s="6" t="str">
        <f t="shared" si="394"/>
        <v/>
      </c>
      <c r="L8450" s="6" t="str">
        <f t="shared" si="395"/>
        <v/>
      </c>
      <c r="M8450" s="6" t="str">
        <f t="shared" ref="M8450:M8513" si="396">IF($A8450="","",IF(AND($K8450&gt;=10,$K8450&lt;=13),"Y",IF(AND($K8450=14,$L8450="EARLY"),"Y","N")))</f>
        <v/>
      </c>
    </row>
    <row r="8451" spans="1:13" x14ac:dyDescent="0.25">
      <c r="A8451"/>
      <c r="B8451" s="1"/>
      <c r="C8451"/>
      <c r="D8451"/>
      <c r="E8451" s="76"/>
      <c r="F8451" s="76"/>
      <c r="G8451" s="2"/>
      <c r="H8451" s="77"/>
      <c r="J8451" s="79" t="str">
        <f>IF(IF(IF(_xlfn.MAXIFS($F$2:$F8450,$C$2:$C8450,$C8451,$B$2:$B8450,$B8451,$A$2:$A8450,$A8451)=0,"",$E8451-_xlfn.MAXIFS($F$2:$F8450,$C$2:$C8450,$C8451,$B$2:$B8450,$B8451,$A$2:$A8450,$A8451))&lt;0,0,IF(_xlfn.MAXIFS($F$2:$F8450,$C$2:$C8450,$C8451,$B$2:$B8450,$B8451,$A$2:$A8450,$A8451)=0,"",$E8451-_xlfn.MAXIFS($F$2:$F8450,$C$2:$C8450,$C8451,$B$2:$B8450,$B8451,$A$2:$A8450,$A8451)))&gt;0.25,"",IF(IF(_xlfn.MAXIFS($F$2:$F8450,$C$2:$C8450,$C8451,$B$2:$B8450,$B8451,$A$2:$A8450,$A8451)=0,"",$E8451-_xlfn.MAXIFS($F$2:$F8450,$C$2:$C8450,$C8451,$B$2:$B8450,$B8451,$A$2:$A8450,$A8451))&lt;0,0,IF(_xlfn.MAXIFS($F$2:$F8450,$C$2:$C8450,$C8451,$B$2:$B8450,$B8451,$A$2:$A8450,$A8451)=0,"",$E8451-_xlfn.MAXIFS($F$2:$F8450,$C$2:$C8450,$C8451,$B$2:$B8450,$B8451,$A$2:$A8450,$A8451))))</f>
        <v/>
      </c>
      <c r="K8451" s="6" t="str">
        <f t="shared" ref="K8451:K8514" si="397">IF($J8451="","",IF(HOUR($E8451)&gt;19,19,IF(HOUR($E8451)&lt;5,5,HOUR($E8451))))</f>
        <v/>
      </c>
      <c r="L8451" s="6" t="str">
        <f t="shared" ref="L8451:L8514" si="398">IF($J8451="","",IF(MINUTE($E8451)&lt;30,"EARLY","LATE"))</f>
        <v/>
      </c>
      <c r="M8451" s="6" t="str">
        <f t="shared" si="396"/>
        <v/>
      </c>
    </row>
    <row r="8452" spans="1:13" x14ac:dyDescent="0.25">
      <c r="A8452"/>
      <c r="B8452" s="1"/>
      <c r="C8452"/>
      <c r="D8452"/>
      <c r="E8452" s="76"/>
      <c r="F8452" s="76"/>
      <c r="G8452" s="2"/>
      <c r="H8452" s="77"/>
      <c r="J8452" s="79" t="str">
        <f>IF(IF(IF(_xlfn.MAXIFS($F$2:$F8451,$C$2:$C8451,$C8452,$B$2:$B8451,$B8452,$A$2:$A8451,$A8452)=0,"",$E8452-_xlfn.MAXIFS($F$2:$F8451,$C$2:$C8451,$C8452,$B$2:$B8451,$B8452,$A$2:$A8451,$A8452))&lt;0,0,IF(_xlfn.MAXIFS($F$2:$F8451,$C$2:$C8451,$C8452,$B$2:$B8451,$B8452,$A$2:$A8451,$A8452)=0,"",$E8452-_xlfn.MAXIFS($F$2:$F8451,$C$2:$C8451,$C8452,$B$2:$B8451,$B8452,$A$2:$A8451,$A8452)))&gt;0.25,"",IF(IF(_xlfn.MAXIFS($F$2:$F8451,$C$2:$C8451,$C8452,$B$2:$B8451,$B8452,$A$2:$A8451,$A8452)=0,"",$E8452-_xlfn.MAXIFS($F$2:$F8451,$C$2:$C8451,$C8452,$B$2:$B8451,$B8452,$A$2:$A8451,$A8452))&lt;0,0,IF(_xlfn.MAXIFS($F$2:$F8451,$C$2:$C8451,$C8452,$B$2:$B8451,$B8452,$A$2:$A8451,$A8452)=0,"",$E8452-_xlfn.MAXIFS($F$2:$F8451,$C$2:$C8451,$C8452,$B$2:$B8451,$B8452,$A$2:$A8451,$A8452))))</f>
        <v/>
      </c>
      <c r="K8452" s="6" t="str">
        <f t="shared" si="397"/>
        <v/>
      </c>
      <c r="L8452" s="6" t="str">
        <f t="shared" si="398"/>
        <v/>
      </c>
      <c r="M8452" s="6" t="str">
        <f t="shared" si="396"/>
        <v/>
      </c>
    </row>
    <row r="8453" spans="1:13" x14ac:dyDescent="0.25">
      <c r="A8453"/>
      <c r="B8453" s="1"/>
      <c r="C8453"/>
      <c r="D8453"/>
      <c r="E8453" s="76"/>
      <c r="F8453" s="76"/>
      <c r="G8453" s="2"/>
      <c r="H8453" s="77"/>
      <c r="J8453" s="79" t="str">
        <f>IF(IF(IF(_xlfn.MAXIFS($F$2:$F8452,$C$2:$C8452,$C8453,$B$2:$B8452,$B8453,$A$2:$A8452,$A8453)=0,"",$E8453-_xlfn.MAXIFS($F$2:$F8452,$C$2:$C8452,$C8453,$B$2:$B8452,$B8453,$A$2:$A8452,$A8453))&lt;0,0,IF(_xlfn.MAXIFS($F$2:$F8452,$C$2:$C8452,$C8453,$B$2:$B8452,$B8453,$A$2:$A8452,$A8453)=0,"",$E8453-_xlfn.MAXIFS($F$2:$F8452,$C$2:$C8452,$C8453,$B$2:$B8452,$B8453,$A$2:$A8452,$A8453)))&gt;0.25,"",IF(IF(_xlfn.MAXIFS($F$2:$F8452,$C$2:$C8452,$C8453,$B$2:$B8452,$B8453,$A$2:$A8452,$A8453)=0,"",$E8453-_xlfn.MAXIFS($F$2:$F8452,$C$2:$C8452,$C8453,$B$2:$B8452,$B8453,$A$2:$A8452,$A8453))&lt;0,0,IF(_xlfn.MAXIFS($F$2:$F8452,$C$2:$C8452,$C8453,$B$2:$B8452,$B8453,$A$2:$A8452,$A8453)=0,"",$E8453-_xlfn.MAXIFS($F$2:$F8452,$C$2:$C8452,$C8453,$B$2:$B8452,$B8453,$A$2:$A8452,$A8453))))</f>
        <v/>
      </c>
      <c r="K8453" s="6" t="str">
        <f t="shared" si="397"/>
        <v/>
      </c>
      <c r="L8453" s="6" t="str">
        <f t="shared" si="398"/>
        <v/>
      </c>
      <c r="M8453" s="6" t="str">
        <f t="shared" si="396"/>
        <v/>
      </c>
    </row>
    <row r="8454" spans="1:13" x14ac:dyDescent="0.25">
      <c r="A8454"/>
      <c r="B8454" s="1"/>
      <c r="C8454"/>
      <c r="D8454"/>
      <c r="E8454" s="76"/>
      <c r="F8454" s="76"/>
      <c r="G8454" s="2"/>
      <c r="H8454" s="77"/>
      <c r="J8454" s="79" t="str">
        <f>IF(IF(IF(_xlfn.MAXIFS($F$2:$F8453,$C$2:$C8453,$C8454,$B$2:$B8453,$B8454,$A$2:$A8453,$A8454)=0,"",$E8454-_xlfn.MAXIFS($F$2:$F8453,$C$2:$C8453,$C8454,$B$2:$B8453,$B8454,$A$2:$A8453,$A8454))&lt;0,0,IF(_xlfn.MAXIFS($F$2:$F8453,$C$2:$C8453,$C8454,$B$2:$B8453,$B8454,$A$2:$A8453,$A8454)=0,"",$E8454-_xlfn.MAXIFS($F$2:$F8453,$C$2:$C8453,$C8454,$B$2:$B8453,$B8454,$A$2:$A8453,$A8454)))&gt;0.25,"",IF(IF(_xlfn.MAXIFS($F$2:$F8453,$C$2:$C8453,$C8454,$B$2:$B8453,$B8454,$A$2:$A8453,$A8454)=0,"",$E8454-_xlfn.MAXIFS($F$2:$F8453,$C$2:$C8453,$C8454,$B$2:$B8453,$B8454,$A$2:$A8453,$A8454))&lt;0,0,IF(_xlfn.MAXIFS($F$2:$F8453,$C$2:$C8453,$C8454,$B$2:$B8453,$B8454,$A$2:$A8453,$A8454)=0,"",$E8454-_xlfn.MAXIFS($F$2:$F8453,$C$2:$C8453,$C8454,$B$2:$B8453,$B8454,$A$2:$A8453,$A8454))))</f>
        <v/>
      </c>
      <c r="K8454" s="6" t="str">
        <f t="shared" si="397"/>
        <v/>
      </c>
      <c r="L8454" s="6" t="str">
        <f t="shared" si="398"/>
        <v/>
      </c>
      <c r="M8454" s="6" t="str">
        <f t="shared" si="396"/>
        <v/>
      </c>
    </row>
    <row r="8455" spans="1:13" x14ac:dyDescent="0.25">
      <c r="A8455"/>
      <c r="B8455" s="1"/>
      <c r="C8455"/>
      <c r="D8455"/>
      <c r="E8455" s="76"/>
      <c r="F8455" s="76"/>
      <c r="G8455" s="2"/>
      <c r="H8455" s="77"/>
      <c r="J8455" s="79" t="str">
        <f>IF(IF(IF(_xlfn.MAXIFS($F$2:$F8454,$C$2:$C8454,$C8455,$B$2:$B8454,$B8455,$A$2:$A8454,$A8455)=0,"",$E8455-_xlfn.MAXIFS($F$2:$F8454,$C$2:$C8454,$C8455,$B$2:$B8454,$B8455,$A$2:$A8454,$A8455))&lt;0,0,IF(_xlfn.MAXIFS($F$2:$F8454,$C$2:$C8454,$C8455,$B$2:$B8454,$B8455,$A$2:$A8454,$A8455)=0,"",$E8455-_xlfn.MAXIFS($F$2:$F8454,$C$2:$C8454,$C8455,$B$2:$B8454,$B8455,$A$2:$A8454,$A8455)))&gt;0.25,"",IF(IF(_xlfn.MAXIFS($F$2:$F8454,$C$2:$C8454,$C8455,$B$2:$B8454,$B8455,$A$2:$A8454,$A8455)=0,"",$E8455-_xlfn.MAXIFS($F$2:$F8454,$C$2:$C8454,$C8455,$B$2:$B8454,$B8455,$A$2:$A8454,$A8455))&lt;0,0,IF(_xlfn.MAXIFS($F$2:$F8454,$C$2:$C8454,$C8455,$B$2:$B8454,$B8455,$A$2:$A8454,$A8455)=0,"",$E8455-_xlfn.MAXIFS($F$2:$F8454,$C$2:$C8454,$C8455,$B$2:$B8454,$B8455,$A$2:$A8454,$A8455))))</f>
        <v/>
      </c>
      <c r="K8455" s="6" t="str">
        <f t="shared" si="397"/>
        <v/>
      </c>
      <c r="L8455" s="6" t="str">
        <f t="shared" si="398"/>
        <v/>
      </c>
      <c r="M8455" s="6" t="str">
        <f t="shared" si="396"/>
        <v/>
      </c>
    </row>
    <row r="8456" spans="1:13" x14ac:dyDescent="0.25">
      <c r="A8456"/>
      <c r="B8456" s="1"/>
      <c r="C8456"/>
      <c r="D8456"/>
      <c r="E8456" s="76"/>
      <c r="F8456" s="76"/>
      <c r="G8456" s="2"/>
      <c r="H8456" s="77"/>
      <c r="J8456" s="79" t="str">
        <f>IF(IF(IF(_xlfn.MAXIFS($F$2:$F8455,$C$2:$C8455,$C8456,$B$2:$B8455,$B8456,$A$2:$A8455,$A8456)=0,"",$E8456-_xlfn.MAXIFS($F$2:$F8455,$C$2:$C8455,$C8456,$B$2:$B8455,$B8456,$A$2:$A8455,$A8456))&lt;0,0,IF(_xlfn.MAXIFS($F$2:$F8455,$C$2:$C8455,$C8456,$B$2:$B8455,$B8456,$A$2:$A8455,$A8456)=0,"",$E8456-_xlfn.MAXIFS($F$2:$F8455,$C$2:$C8455,$C8456,$B$2:$B8455,$B8456,$A$2:$A8455,$A8456)))&gt;0.25,"",IF(IF(_xlfn.MAXIFS($F$2:$F8455,$C$2:$C8455,$C8456,$B$2:$B8455,$B8456,$A$2:$A8455,$A8456)=0,"",$E8456-_xlfn.MAXIFS($F$2:$F8455,$C$2:$C8455,$C8456,$B$2:$B8455,$B8456,$A$2:$A8455,$A8456))&lt;0,0,IF(_xlfn.MAXIFS($F$2:$F8455,$C$2:$C8455,$C8456,$B$2:$B8455,$B8456,$A$2:$A8455,$A8456)=0,"",$E8456-_xlfn.MAXIFS($F$2:$F8455,$C$2:$C8455,$C8456,$B$2:$B8455,$B8456,$A$2:$A8455,$A8456))))</f>
        <v/>
      </c>
      <c r="K8456" s="6" t="str">
        <f t="shared" si="397"/>
        <v/>
      </c>
      <c r="L8456" s="6" t="str">
        <f t="shared" si="398"/>
        <v/>
      </c>
      <c r="M8456" s="6" t="str">
        <f t="shared" si="396"/>
        <v/>
      </c>
    </row>
    <row r="8457" spans="1:13" x14ac:dyDescent="0.25">
      <c r="A8457"/>
      <c r="B8457" s="1"/>
      <c r="C8457"/>
      <c r="D8457"/>
      <c r="E8457" s="76"/>
      <c r="F8457" s="76"/>
      <c r="G8457" s="2"/>
      <c r="H8457" s="77"/>
      <c r="J8457" s="79" t="str">
        <f>IF(IF(IF(_xlfn.MAXIFS($F$2:$F8456,$C$2:$C8456,$C8457,$B$2:$B8456,$B8457,$A$2:$A8456,$A8457)=0,"",$E8457-_xlfn.MAXIFS($F$2:$F8456,$C$2:$C8456,$C8457,$B$2:$B8456,$B8457,$A$2:$A8456,$A8457))&lt;0,0,IF(_xlfn.MAXIFS($F$2:$F8456,$C$2:$C8456,$C8457,$B$2:$B8456,$B8457,$A$2:$A8456,$A8457)=0,"",$E8457-_xlfn.MAXIFS($F$2:$F8456,$C$2:$C8456,$C8457,$B$2:$B8456,$B8457,$A$2:$A8456,$A8457)))&gt;0.25,"",IF(IF(_xlfn.MAXIFS($F$2:$F8456,$C$2:$C8456,$C8457,$B$2:$B8456,$B8457,$A$2:$A8456,$A8457)=0,"",$E8457-_xlfn.MAXIFS($F$2:$F8456,$C$2:$C8456,$C8457,$B$2:$B8456,$B8457,$A$2:$A8456,$A8457))&lt;0,0,IF(_xlfn.MAXIFS($F$2:$F8456,$C$2:$C8456,$C8457,$B$2:$B8456,$B8457,$A$2:$A8456,$A8457)=0,"",$E8457-_xlfn.MAXIFS($F$2:$F8456,$C$2:$C8456,$C8457,$B$2:$B8456,$B8457,$A$2:$A8456,$A8457))))</f>
        <v/>
      </c>
      <c r="K8457" s="6" t="str">
        <f t="shared" si="397"/>
        <v/>
      </c>
      <c r="L8457" s="6" t="str">
        <f t="shared" si="398"/>
        <v/>
      </c>
      <c r="M8457" s="6" t="str">
        <f t="shared" si="396"/>
        <v/>
      </c>
    </row>
    <row r="8458" spans="1:13" x14ac:dyDescent="0.25">
      <c r="A8458"/>
      <c r="B8458" s="1"/>
      <c r="C8458"/>
      <c r="D8458"/>
      <c r="E8458" s="76"/>
      <c r="F8458" s="76"/>
      <c r="G8458" s="2"/>
      <c r="H8458" s="77"/>
      <c r="J8458" s="79" t="str">
        <f>IF(IF(IF(_xlfn.MAXIFS($F$2:$F8457,$C$2:$C8457,$C8458,$B$2:$B8457,$B8458,$A$2:$A8457,$A8458)=0,"",$E8458-_xlfn.MAXIFS($F$2:$F8457,$C$2:$C8457,$C8458,$B$2:$B8457,$B8458,$A$2:$A8457,$A8458))&lt;0,0,IF(_xlfn.MAXIFS($F$2:$F8457,$C$2:$C8457,$C8458,$B$2:$B8457,$B8458,$A$2:$A8457,$A8458)=0,"",$E8458-_xlfn.MAXIFS($F$2:$F8457,$C$2:$C8457,$C8458,$B$2:$B8457,$B8458,$A$2:$A8457,$A8458)))&gt;0.25,"",IF(IF(_xlfn.MAXIFS($F$2:$F8457,$C$2:$C8457,$C8458,$B$2:$B8457,$B8458,$A$2:$A8457,$A8458)=0,"",$E8458-_xlfn.MAXIFS($F$2:$F8457,$C$2:$C8457,$C8458,$B$2:$B8457,$B8458,$A$2:$A8457,$A8458))&lt;0,0,IF(_xlfn.MAXIFS($F$2:$F8457,$C$2:$C8457,$C8458,$B$2:$B8457,$B8458,$A$2:$A8457,$A8458)=0,"",$E8458-_xlfn.MAXIFS($F$2:$F8457,$C$2:$C8457,$C8458,$B$2:$B8457,$B8458,$A$2:$A8457,$A8458))))</f>
        <v/>
      </c>
      <c r="K8458" s="6" t="str">
        <f t="shared" si="397"/>
        <v/>
      </c>
      <c r="L8458" s="6" t="str">
        <f t="shared" si="398"/>
        <v/>
      </c>
      <c r="M8458" s="6" t="str">
        <f t="shared" si="396"/>
        <v/>
      </c>
    </row>
    <row r="8459" spans="1:13" x14ac:dyDescent="0.25">
      <c r="A8459"/>
      <c r="B8459" s="1"/>
      <c r="C8459"/>
      <c r="D8459"/>
      <c r="E8459" s="76"/>
      <c r="F8459" s="76"/>
      <c r="G8459" s="2"/>
      <c r="H8459" s="77"/>
      <c r="J8459" s="79" t="str">
        <f>IF(IF(IF(_xlfn.MAXIFS($F$2:$F8458,$C$2:$C8458,$C8459,$B$2:$B8458,$B8459,$A$2:$A8458,$A8459)=0,"",$E8459-_xlfn.MAXIFS($F$2:$F8458,$C$2:$C8458,$C8459,$B$2:$B8458,$B8459,$A$2:$A8458,$A8459))&lt;0,0,IF(_xlfn.MAXIFS($F$2:$F8458,$C$2:$C8458,$C8459,$B$2:$B8458,$B8459,$A$2:$A8458,$A8459)=0,"",$E8459-_xlfn.MAXIFS($F$2:$F8458,$C$2:$C8458,$C8459,$B$2:$B8458,$B8459,$A$2:$A8458,$A8459)))&gt;0.25,"",IF(IF(_xlfn.MAXIFS($F$2:$F8458,$C$2:$C8458,$C8459,$B$2:$B8458,$B8459,$A$2:$A8458,$A8459)=0,"",$E8459-_xlfn.MAXIFS($F$2:$F8458,$C$2:$C8458,$C8459,$B$2:$B8458,$B8459,$A$2:$A8458,$A8459))&lt;0,0,IF(_xlfn.MAXIFS($F$2:$F8458,$C$2:$C8458,$C8459,$B$2:$B8458,$B8459,$A$2:$A8458,$A8459)=0,"",$E8459-_xlfn.MAXIFS($F$2:$F8458,$C$2:$C8458,$C8459,$B$2:$B8458,$B8459,$A$2:$A8458,$A8459))))</f>
        <v/>
      </c>
      <c r="K8459" s="6" t="str">
        <f t="shared" si="397"/>
        <v/>
      </c>
      <c r="L8459" s="6" t="str">
        <f t="shared" si="398"/>
        <v/>
      </c>
      <c r="M8459" s="6" t="str">
        <f t="shared" si="396"/>
        <v/>
      </c>
    </row>
    <row r="8460" spans="1:13" x14ac:dyDescent="0.25">
      <c r="A8460"/>
      <c r="B8460" s="1"/>
      <c r="C8460"/>
      <c r="D8460"/>
      <c r="E8460" s="76"/>
      <c r="F8460" s="76"/>
      <c r="G8460" s="2"/>
      <c r="H8460" s="77"/>
      <c r="J8460" s="79" t="str">
        <f>IF(IF(IF(_xlfn.MAXIFS($F$2:$F8459,$C$2:$C8459,$C8460,$B$2:$B8459,$B8460,$A$2:$A8459,$A8460)=0,"",$E8460-_xlfn.MAXIFS($F$2:$F8459,$C$2:$C8459,$C8460,$B$2:$B8459,$B8460,$A$2:$A8459,$A8460))&lt;0,0,IF(_xlfn.MAXIFS($F$2:$F8459,$C$2:$C8459,$C8460,$B$2:$B8459,$B8460,$A$2:$A8459,$A8460)=0,"",$E8460-_xlfn.MAXIFS($F$2:$F8459,$C$2:$C8459,$C8460,$B$2:$B8459,$B8460,$A$2:$A8459,$A8460)))&gt;0.25,"",IF(IF(_xlfn.MAXIFS($F$2:$F8459,$C$2:$C8459,$C8460,$B$2:$B8459,$B8460,$A$2:$A8459,$A8460)=0,"",$E8460-_xlfn.MAXIFS($F$2:$F8459,$C$2:$C8459,$C8460,$B$2:$B8459,$B8460,$A$2:$A8459,$A8460))&lt;0,0,IF(_xlfn.MAXIFS($F$2:$F8459,$C$2:$C8459,$C8460,$B$2:$B8459,$B8460,$A$2:$A8459,$A8460)=0,"",$E8460-_xlfn.MAXIFS($F$2:$F8459,$C$2:$C8459,$C8460,$B$2:$B8459,$B8460,$A$2:$A8459,$A8460))))</f>
        <v/>
      </c>
      <c r="K8460" s="6" t="str">
        <f t="shared" si="397"/>
        <v/>
      </c>
      <c r="L8460" s="6" t="str">
        <f t="shared" si="398"/>
        <v/>
      </c>
      <c r="M8460" s="6" t="str">
        <f t="shared" si="396"/>
        <v/>
      </c>
    </row>
    <row r="8461" spans="1:13" x14ac:dyDescent="0.25">
      <c r="A8461"/>
      <c r="B8461" s="1"/>
      <c r="C8461"/>
      <c r="D8461"/>
      <c r="E8461" s="76"/>
      <c r="F8461" s="76"/>
      <c r="G8461" s="2"/>
      <c r="H8461" s="77"/>
      <c r="J8461" s="79" t="str">
        <f>IF(IF(IF(_xlfn.MAXIFS($F$2:$F8460,$C$2:$C8460,$C8461,$B$2:$B8460,$B8461,$A$2:$A8460,$A8461)=0,"",$E8461-_xlfn.MAXIFS($F$2:$F8460,$C$2:$C8460,$C8461,$B$2:$B8460,$B8461,$A$2:$A8460,$A8461))&lt;0,0,IF(_xlfn.MAXIFS($F$2:$F8460,$C$2:$C8460,$C8461,$B$2:$B8460,$B8461,$A$2:$A8460,$A8461)=0,"",$E8461-_xlfn.MAXIFS($F$2:$F8460,$C$2:$C8460,$C8461,$B$2:$B8460,$B8461,$A$2:$A8460,$A8461)))&gt;0.25,"",IF(IF(_xlfn.MAXIFS($F$2:$F8460,$C$2:$C8460,$C8461,$B$2:$B8460,$B8461,$A$2:$A8460,$A8461)=0,"",$E8461-_xlfn.MAXIFS($F$2:$F8460,$C$2:$C8460,$C8461,$B$2:$B8460,$B8461,$A$2:$A8460,$A8461))&lt;0,0,IF(_xlfn.MAXIFS($F$2:$F8460,$C$2:$C8460,$C8461,$B$2:$B8460,$B8461,$A$2:$A8460,$A8461)=0,"",$E8461-_xlfn.MAXIFS($F$2:$F8460,$C$2:$C8460,$C8461,$B$2:$B8460,$B8461,$A$2:$A8460,$A8461))))</f>
        <v/>
      </c>
      <c r="K8461" s="6" t="str">
        <f t="shared" si="397"/>
        <v/>
      </c>
      <c r="L8461" s="6" t="str">
        <f t="shared" si="398"/>
        <v/>
      </c>
      <c r="M8461" s="6" t="str">
        <f t="shared" si="396"/>
        <v/>
      </c>
    </row>
    <row r="8462" spans="1:13" x14ac:dyDescent="0.25">
      <c r="A8462"/>
      <c r="B8462" s="1"/>
      <c r="C8462"/>
      <c r="D8462"/>
      <c r="E8462" s="76"/>
      <c r="F8462" s="76"/>
      <c r="G8462" s="2"/>
      <c r="H8462" s="77"/>
      <c r="J8462" s="79" t="str">
        <f>IF(IF(IF(_xlfn.MAXIFS($F$2:$F8461,$C$2:$C8461,$C8462,$B$2:$B8461,$B8462,$A$2:$A8461,$A8462)=0,"",$E8462-_xlfn.MAXIFS($F$2:$F8461,$C$2:$C8461,$C8462,$B$2:$B8461,$B8462,$A$2:$A8461,$A8462))&lt;0,0,IF(_xlfn.MAXIFS($F$2:$F8461,$C$2:$C8461,$C8462,$B$2:$B8461,$B8462,$A$2:$A8461,$A8462)=0,"",$E8462-_xlfn.MAXIFS($F$2:$F8461,$C$2:$C8461,$C8462,$B$2:$B8461,$B8462,$A$2:$A8461,$A8462)))&gt;0.25,"",IF(IF(_xlfn.MAXIFS($F$2:$F8461,$C$2:$C8461,$C8462,$B$2:$B8461,$B8462,$A$2:$A8461,$A8462)=0,"",$E8462-_xlfn.MAXIFS($F$2:$F8461,$C$2:$C8461,$C8462,$B$2:$B8461,$B8462,$A$2:$A8461,$A8462))&lt;0,0,IF(_xlfn.MAXIFS($F$2:$F8461,$C$2:$C8461,$C8462,$B$2:$B8461,$B8462,$A$2:$A8461,$A8462)=0,"",$E8462-_xlfn.MAXIFS($F$2:$F8461,$C$2:$C8461,$C8462,$B$2:$B8461,$B8462,$A$2:$A8461,$A8462))))</f>
        <v/>
      </c>
      <c r="K8462" s="6" t="str">
        <f t="shared" si="397"/>
        <v/>
      </c>
      <c r="L8462" s="6" t="str">
        <f t="shared" si="398"/>
        <v/>
      </c>
      <c r="M8462" s="6" t="str">
        <f t="shared" si="396"/>
        <v/>
      </c>
    </row>
    <row r="8463" spans="1:13" x14ac:dyDescent="0.25">
      <c r="A8463"/>
      <c r="B8463" s="1"/>
      <c r="C8463"/>
      <c r="D8463"/>
      <c r="E8463" s="76"/>
      <c r="F8463" s="76"/>
      <c r="G8463" s="2"/>
      <c r="H8463" s="77"/>
      <c r="J8463" s="79" t="str">
        <f>IF(IF(IF(_xlfn.MAXIFS($F$2:$F8462,$C$2:$C8462,$C8463,$B$2:$B8462,$B8463,$A$2:$A8462,$A8463)=0,"",$E8463-_xlfn.MAXIFS($F$2:$F8462,$C$2:$C8462,$C8463,$B$2:$B8462,$B8463,$A$2:$A8462,$A8463))&lt;0,0,IF(_xlfn.MAXIFS($F$2:$F8462,$C$2:$C8462,$C8463,$B$2:$B8462,$B8463,$A$2:$A8462,$A8463)=0,"",$E8463-_xlfn.MAXIFS($F$2:$F8462,$C$2:$C8462,$C8463,$B$2:$B8462,$B8463,$A$2:$A8462,$A8463)))&gt;0.25,"",IF(IF(_xlfn.MAXIFS($F$2:$F8462,$C$2:$C8462,$C8463,$B$2:$B8462,$B8463,$A$2:$A8462,$A8463)=0,"",$E8463-_xlfn.MAXIFS($F$2:$F8462,$C$2:$C8462,$C8463,$B$2:$B8462,$B8463,$A$2:$A8462,$A8463))&lt;0,0,IF(_xlfn.MAXIFS($F$2:$F8462,$C$2:$C8462,$C8463,$B$2:$B8462,$B8463,$A$2:$A8462,$A8463)=0,"",$E8463-_xlfn.MAXIFS($F$2:$F8462,$C$2:$C8462,$C8463,$B$2:$B8462,$B8463,$A$2:$A8462,$A8463))))</f>
        <v/>
      </c>
      <c r="K8463" s="6" t="str">
        <f t="shared" si="397"/>
        <v/>
      </c>
      <c r="L8463" s="6" t="str">
        <f t="shared" si="398"/>
        <v/>
      </c>
      <c r="M8463" s="6" t="str">
        <f t="shared" si="396"/>
        <v/>
      </c>
    </row>
    <row r="8464" spans="1:13" x14ac:dyDescent="0.25">
      <c r="A8464"/>
      <c r="B8464" s="1"/>
      <c r="C8464"/>
      <c r="D8464"/>
      <c r="E8464" s="76"/>
      <c r="F8464" s="76"/>
      <c r="G8464" s="2"/>
      <c r="H8464" s="77"/>
      <c r="J8464" s="79" t="str">
        <f>IF(IF(IF(_xlfn.MAXIFS($F$2:$F8463,$C$2:$C8463,$C8464,$B$2:$B8463,$B8464,$A$2:$A8463,$A8464)=0,"",$E8464-_xlfn.MAXIFS($F$2:$F8463,$C$2:$C8463,$C8464,$B$2:$B8463,$B8464,$A$2:$A8463,$A8464))&lt;0,0,IF(_xlfn.MAXIFS($F$2:$F8463,$C$2:$C8463,$C8464,$B$2:$B8463,$B8464,$A$2:$A8463,$A8464)=0,"",$E8464-_xlfn.MAXIFS($F$2:$F8463,$C$2:$C8463,$C8464,$B$2:$B8463,$B8464,$A$2:$A8463,$A8464)))&gt;0.25,"",IF(IF(_xlfn.MAXIFS($F$2:$F8463,$C$2:$C8463,$C8464,$B$2:$B8463,$B8464,$A$2:$A8463,$A8464)=0,"",$E8464-_xlfn.MAXIFS($F$2:$F8463,$C$2:$C8463,$C8464,$B$2:$B8463,$B8464,$A$2:$A8463,$A8464))&lt;0,0,IF(_xlfn.MAXIFS($F$2:$F8463,$C$2:$C8463,$C8464,$B$2:$B8463,$B8464,$A$2:$A8463,$A8464)=0,"",$E8464-_xlfn.MAXIFS($F$2:$F8463,$C$2:$C8463,$C8464,$B$2:$B8463,$B8464,$A$2:$A8463,$A8464))))</f>
        <v/>
      </c>
      <c r="K8464" s="6" t="str">
        <f t="shared" si="397"/>
        <v/>
      </c>
      <c r="L8464" s="6" t="str">
        <f t="shared" si="398"/>
        <v/>
      </c>
      <c r="M8464" s="6" t="str">
        <f t="shared" si="396"/>
        <v/>
      </c>
    </row>
    <row r="8465" spans="1:13" x14ac:dyDescent="0.25">
      <c r="A8465"/>
      <c r="B8465" s="1"/>
      <c r="C8465"/>
      <c r="D8465"/>
      <c r="E8465" s="76"/>
      <c r="F8465" s="76"/>
      <c r="G8465" s="2"/>
      <c r="H8465" s="77"/>
      <c r="J8465" s="79" t="str">
        <f>IF(IF(IF(_xlfn.MAXIFS($F$2:$F8464,$C$2:$C8464,$C8465,$B$2:$B8464,$B8465,$A$2:$A8464,$A8465)=0,"",$E8465-_xlfn.MAXIFS($F$2:$F8464,$C$2:$C8464,$C8465,$B$2:$B8464,$B8465,$A$2:$A8464,$A8465))&lt;0,0,IF(_xlfn.MAXIFS($F$2:$F8464,$C$2:$C8464,$C8465,$B$2:$B8464,$B8465,$A$2:$A8464,$A8465)=0,"",$E8465-_xlfn.MAXIFS($F$2:$F8464,$C$2:$C8464,$C8465,$B$2:$B8464,$B8465,$A$2:$A8464,$A8465)))&gt;0.25,"",IF(IF(_xlfn.MAXIFS($F$2:$F8464,$C$2:$C8464,$C8465,$B$2:$B8464,$B8465,$A$2:$A8464,$A8465)=0,"",$E8465-_xlfn.MAXIFS($F$2:$F8464,$C$2:$C8464,$C8465,$B$2:$B8464,$B8465,$A$2:$A8464,$A8465))&lt;0,0,IF(_xlfn.MAXIFS($F$2:$F8464,$C$2:$C8464,$C8465,$B$2:$B8464,$B8465,$A$2:$A8464,$A8465)=0,"",$E8465-_xlfn.MAXIFS($F$2:$F8464,$C$2:$C8464,$C8465,$B$2:$B8464,$B8465,$A$2:$A8464,$A8465))))</f>
        <v/>
      </c>
      <c r="K8465" s="6" t="str">
        <f t="shared" si="397"/>
        <v/>
      </c>
      <c r="L8465" s="6" t="str">
        <f t="shared" si="398"/>
        <v/>
      </c>
      <c r="M8465" s="6" t="str">
        <f t="shared" si="396"/>
        <v/>
      </c>
    </row>
    <row r="8466" spans="1:13" x14ac:dyDescent="0.25">
      <c r="A8466"/>
      <c r="B8466" s="1"/>
      <c r="C8466"/>
      <c r="D8466"/>
      <c r="E8466" s="76"/>
      <c r="F8466" s="76"/>
      <c r="G8466" s="2"/>
      <c r="H8466" s="77"/>
      <c r="J8466" s="79" t="str">
        <f>IF(IF(IF(_xlfn.MAXIFS($F$2:$F8465,$C$2:$C8465,$C8466,$B$2:$B8465,$B8466,$A$2:$A8465,$A8466)=0,"",$E8466-_xlfn.MAXIFS($F$2:$F8465,$C$2:$C8465,$C8466,$B$2:$B8465,$B8466,$A$2:$A8465,$A8466))&lt;0,0,IF(_xlfn.MAXIFS($F$2:$F8465,$C$2:$C8465,$C8466,$B$2:$B8465,$B8466,$A$2:$A8465,$A8466)=0,"",$E8466-_xlfn.MAXIFS($F$2:$F8465,$C$2:$C8465,$C8466,$B$2:$B8465,$B8466,$A$2:$A8465,$A8466)))&gt;0.25,"",IF(IF(_xlfn.MAXIFS($F$2:$F8465,$C$2:$C8465,$C8466,$B$2:$B8465,$B8466,$A$2:$A8465,$A8466)=0,"",$E8466-_xlfn.MAXIFS($F$2:$F8465,$C$2:$C8465,$C8466,$B$2:$B8465,$B8466,$A$2:$A8465,$A8466))&lt;0,0,IF(_xlfn.MAXIFS($F$2:$F8465,$C$2:$C8465,$C8466,$B$2:$B8465,$B8466,$A$2:$A8465,$A8466)=0,"",$E8466-_xlfn.MAXIFS($F$2:$F8465,$C$2:$C8465,$C8466,$B$2:$B8465,$B8466,$A$2:$A8465,$A8466))))</f>
        <v/>
      </c>
      <c r="K8466" s="6" t="str">
        <f t="shared" si="397"/>
        <v/>
      </c>
      <c r="L8466" s="6" t="str">
        <f t="shared" si="398"/>
        <v/>
      </c>
      <c r="M8466" s="6" t="str">
        <f t="shared" si="396"/>
        <v/>
      </c>
    </row>
    <row r="8467" spans="1:13" x14ac:dyDescent="0.25">
      <c r="A8467"/>
      <c r="B8467" s="1"/>
      <c r="C8467"/>
      <c r="D8467"/>
      <c r="E8467" s="76"/>
      <c r="F8467" s="76"/>
      <c r="G8467" s="2"/>
      <c r="H8467" s="77"/>
      <c r="J8467" s="79" t="str">
        <f>IF(IF(IF(_xlfn.MAXIFS($F$2:$F8466,$C$2:$C8466,$C8467,$B$2:$B8466,$B8467,$A$2:$A8466,$A8467)=0,"",$E8467-_xlfn.MAXIFS($F$2:$F8466,$C$2:$C8466,$C8467,$B$2:$B8466,$B8467,$A$2:$A8466,$A8467))&lt;0,0,IF(_xlfn.MAXIFS($F$2:$F8466,$C$2:$C8466,$C8467,$B$2:$B8466,$B8467,$A$2:$A8466,$A8467)=0,"",$E8467-_xlfn.MAXIFS($F$2:$F8466,$C$2:$C8466,$C8467,$B$2:$B8466,$B8467,$A$2:$A8466,$A8467)))&gt;0.25,"",IF(IF(_xlfn.MAXIFS($F$2:$F8466,$C$2:$C8466,$C8467,$B$2:$B8466,$B8467,$A$2:$A8466,$A8467)=0,"",$E8467-_xlfn.MAXIFS($F$2:$F8466,$C$2:$C8466,$C8467,$B$2:$B8466,$B8467,$A$2:$A8466,$A8467))&lt;0,0,IF(_xlfn.MAXIFS($F$2:$F8466,$C$2:$C8466,$C8467,$B$2:$B8466,$B8467,$A$2:$A8466,$A8467)=0,"",$E8467-_xlfn.MAXIFS($F$2:$F8466,$C$2:$C8466,$C8467,$B$2:$B8466,$B8467,$A$2:$A8466,$A8467))))</f>
        <v/>
      </c>
      <c r="K8467" s="6" t="str">
        <f t="shared" si="397"/>
        <v/>
      </c>
      <c r="L8467" s="6" t="str">
        <f t="shared" si="398"/>
        <v/>
      </c>
      <c r="M8467" s="6" t="str">
        <f t="shared" si="396"/>
        <v/>
      </c>
    </row>
    <row r="8468" spans="1:13" x14ac:dyDescent="0.25">
      <c r="A8468"/>
      <c r="B8468" s="1"/>
      <c r="C8468"/>
      <c r="D8468"/>
      <c r="E8468" s="76"/>
      <c r="F8468" s="76"/>
      <c r="G8468" s="2"/>
      <c r="H8468" s="77"/>
      <c r="J8468" s="79" t="str">
        <f>IF(IF(IF(_xlfn.MAXIFS($F$2:$F8467,$C$2:$C8467,$C8468,$B$2:$B8467,$B8468,$A$2:$A8467,$A8468)=0,"",$E8468-_xlfn.MAXIFS($F$2:$F8467,$C$2:$C8467,$C8468,$B$2:$B8467,$B8468,$A$2:$A8467,$A8468))&lt;0,0,IF(_xlfn.MAXIFS($F$2:$F8467,$C$2:$C8467,$C8468,$B$2:$B8467,$B8468,$A$2:$A8467,$A8468)=0,"",$E8468-_xlfn.MAXIFS($F$2:$F8467,$C$2:$C8467,$C8468,$B$2:$B8467,$B8468,$A$2:$A8467,$A8468)))&gt;0.25,"",IF(IF(_xlfn.MAXIFS($F$2:$F8467,$C$2:$C8467,$C8468,$B$2:$B8467,$B8468,$A$2:$A8467,$A8468)=0,"",$E8468-_xlfn.MAXIFS($F$2:$F8467,$C$2:$C8467,$C8468,$B$2:$B8467,$B8468,$A$2:$A8467,$A8468))&lt;0,0,IF(_xlfn.MAXIFS($F$2:$F8467,$C$2:$C8467,$C8468,$B$2:$B8467,$B8468,$A$2:$A8467,$A8468)=0,"",$E8468-_xlfn.MAXIFS($F$2:$F8467,$C$2:$C8467,$C8468,$B$2:$B8467,$B8468,$A$2:$A8467,$A8468))))</f>
        <v/>
      </c>
      <c r="K8468" s="6" t="str">
        <f t="shared" si="397"/>
        <v/>
      </c>
      <c r="L8468" s="6" t="str">
        <f t="shared" si="398"/>
        <v/>
      </c>
      <c r="M8468" s="6" t="str">
        <f t="shared" si="396"/>
        <v/>
      </c>
    </row>
    <row r="8469" spans="1:13" x14ac:dyDescent="0.25">
      <c r="A8469"/>
      <c r="B8469" s="1"/>
      <c r="C8469"/>
      <c r="D8469"/>
      <c r="E8469" s="76"/>
      <c r="F8469" s="76"/>
      <c r="G8469" s="2"/>
      <c r="H8469" s="77"/>
      <c r="J8469" s="79" t="str">
        <f>IF(IF(IF(_xlfn.MAXIFS($F$2:$F8468,$C$2:$C8468,$C8469,$B$2:$B8468,$B8469,$A$2:$A8468,$A8469)=0,"",$E8469-_xlfn.MAXIFS($F$2:$F8468,$C$2:$C8468,$C8469,$B$2:$B8468,$B8469,$A$2:$A8468,$A8469))&lt;0,0,IF(_xlfn.MAXIFS($F$2:$F8468,$C$2:$C8468,$C8469,$B$2:$B8468,$B8469,$A$2:$A8468,$A8469)=0,"",$E8469-_xlfn.MAXIFS($F$2:$F8468,$C$2:$C8468,$C8469,$B$2:$B8468,$B8469,$A$2:$A8468,$A8469)))&gt;0.25,"",IF(IF(_xlfn.MAXIFS($F$2:$F8468,$C$2:$C8468,$C8469,$B$2:$B8468,$B8469,$A$2:$A8468,$A8469)=0,"",$E8469-_xlfn.MAXIFS($F$2:$F8468,$C$2:$C8468,$C8469,$B$2:$B8468,$B8469,$A$2:$A8468,$A8469))&lt;0,0,IF(_xlfn.MAXIFS($F$2:$F8468,$C$2:$C8468,$C8469,$B$2:$B8468,$B8469,$A$2:$A8468,$A8469)=0,"",$E8469-_xlfn.MAXIFS($F$2:$F8468,$C$2:$C8468,$C8469,$B$2:$B8468,$B8469,$A$2:$A8468,$A8469))))</f>
        <v/>
      </c>
      <c r="K8469" s="6" t="str">
        <f t="shared" si="397"/>
        <v/>
      </c>
      <c r="L8469" s="6" t="str">
        <f t="shared" si="398"/>
        <v/>
      </c>
      <c r="M8469" s="6" t="str">
        <f t="shared" si="396"/>
        <v/>
      </c>
    </row>
    <row r="8470" spans="1:13" x14ac:dyDescent="0.25">
      <c r="A8470"/>
      <c r="B8470" s="1"/>
      <c r="C8470"/>
      <c r="D8470"/>
      <c r="E8470" s="76"/>
      <c r="F8470" s="76"/>
      <c r="G8470" s="2"/>
      <c r="H8470" s="77"/>
      <c r="J8470" s="79" t="str">
        <f>IF(IF(IF(_xlfn.MAXIFS($F$2:$F8469,$C$2:$C8469,$C8470,$B$2:$B8469,$B8470,$A$2:$A8469,$A8470)=0,"",$E8470-_xlfn.MAXIFS($F$2:$F8469,$C$2:$C8469,$C8470,$B$2:$B8469,$B8470,$A$2:$A8469,$A8470))&lt;0,0,IF(_xlfn.MAXIFS($F$2:$F8469,$C$2:$C8469,$C8470,$B$2:$B8469,$B8470,$A$2:$A8469,$A8470)=0,"",$E8470-_xlfn.MAXIFS($F$2:$F8469,$C$2:$C8469,$C8470,$B$2:$B8469,$B8470,$A$2:$A8469,$A8470)))&gt;0.25,"",IF(IF(_xlfn.MAXIFS($F$2:$F8469,$C$2:$C8469,$C8470,$B$2:$B8469,$B8470,$A$2:$A8469,$A8470)=0,"",$E8470-_xlfn.MAXIFS($F$2:$F8469,$C$2:$C8469,$C8470,$B$2:$B8469,$B8470,$A$2:$A8469,$A8470))&lt;0,0,IF(_xlfn.MAXIFS($F$2:$F8469,$C$2:$C8469,$C8470,$B$2:$B8469,$B8470,$A$2:$A8469,$A8470)=0,"",$E8470-_xlfn.MAXIFS($F$2:$F8469,$C$2:$C8469,$C8470,$B$2:$B8469,$B8470,$A$2:$A8469,$A8470))))</f>
        <v/>
      </c>
      <c r="K8470" s="6" t="str">
        <f t="shared" si="397"/>
        <v/>
      </c>
      <c r="L8470" s="6" t="str">
        <f t="shared" si="398"/>
        <v/>
      </c>
      <c r="M8470" s="6" t="str">
        <f t="shared" si="396"/>
        <v/>
      </c>
    </row>
    <row r="8471" spans="1:13" x14ac:dyDescent="0.25">
      <c r="A8471"/>
      <c r="B8471" s="1"/>
      <c r="C8471"/>
      <c r="D8471"/>
      <c r="E8471" s="76"/>
      <c r="F8471" s="76"/>
      <c r="G8471" s="2"/>
      <c r="H8471" s="77"/>
      <c r="J8471" s="79" t="str">
        <f>IF(IF(IF(_xlfn.MAXIFS($F$2:$F8470,$C$2:$C8470,$C8471,$B$2:$B8470,$B8471,$A$2:$A8470,$A8471)=0,"",$E8471-_xlfn.MAXIFS($F$2:$F8470,$C$2:$C8470,$C8471,$B$2:$B8470,$B8471,$A$2:$A8470,$A8471))&lt;0,0,IF(_xlfn.MAXIFS($F$2:$F8470,$C$2:$C8470,$C8471,$B$2:$B8470,$B8471,$A$2:$A8470,$A8471)=0,"",$E8471-_xlfn.MAXIFS($F$2:$F8470,$C$2:$C8470,$C8471,$B$2:$B8470,$B8471,$A$2:$A8470,$A8471)))&gt;0.25,"",IF(IF(_xlfn.MAXIFS($F$2:$F8470,$C$2:$C8470,$C8471,$B$2:$B8470,$B8471,$A$2:$A8470,$A8471)=0,"",$E8471-_xlfn.MAXIFS($F$2:$F8470,$C$2:$C8470,$C8471,$B$2:$B8470,$B8471,$A$2:$A8470,$A8471))&lt;0,0,IF(_xlfn.MAXIFS($F$2:$F8470,$C$2:$C8470,$C8471,$B$2:$B8470,$B8471,$A$2:$A8470,$A8471)=0,"",$E8471-_xlfn.MAXIFS($F$2:$F8470,$C$2:$C8470,$C8471,$B$2:$B8470,$B8471,$A$2:$A8470,$A8471))))</f>
        <v/>
      </c>
      <c r="K8471" s="6" t="str">
        <f t="shared" si="397"/>
        <v/>
      </c>
      <c r="L8471" s="6" t="str">
        <f t="shared" si="398"/>
        <v/>
      </c>
      <c r="M8471" s="6" t="str">
        <f t="shared" si="396"/>
        <v/>
      </c>
    </row>
    <row r="8472" spans="1:13" x14ac:dyDescent="0.25">
      <c r="A8472"/>
      <c r="B8472" s="1"/>
      <c r="C8472"/>
      <c r="D8472"/>
      <c r="E8472" s="76"/>
      <c r="F8472" s="76"/>
      <c r="G8472" s="2"/>
      <c r="H8472" s="77"/>
      <c r="J8472" s="79" t="str">
        <f>IF(IF(IF(_xlfn.MAXIFS($F$2:$F8471,$C$2:$C8471,$C8472,$B$2:$B8471,$B8472,$A$2:$A8471,$A8472)=0,"",$E8472-_xlfn.MAXIFS($F$2:$F8471,$C$2:$C8471,$C8472,$B$2:$B8471,$B8472,$A$2:$A8471,$A8472))&lt;0,0,IF(_xlfn.MAXIFS($F$2:$F8471,$C$2:$C8471,$C8472,$B$2:$B8471,$B8472,$A$2:$A8471,$A8472)=0,"",$E8472-_xlfn.MAXIFS($F$2:$F8471,$C$2:$C8471,$C8472,$B$2:$B8471,$B8472,$A$2:$A8471,$A8472)))&gt;0.25,"",IF(IF(_xlfn.MAXIFS($F$2:$F8471,$C$2:$C8471,$C8472,$B$2:$B8471,$B8472,$A$2:$A8471,$A8472)=0,"",$E8472-_xlfn.MAXIFS($F$2:$F8471,$C$2:$C8471,$C8472,$B$2:$B8471,$B8472,$A$2:$A8471,$A8472))&lt;0,0,IF(_xlfn.MAXIFS($F$2:$F8471,$C$2:$C8471,$C8472,$B$2:$B8471,$B8472,$A$2:$A8471,$A8472)=0,"",$E8472-_xlfn.MAXIFS($F$2:$F8471,$C$2:$C8471,$C8472,$B$2:$B8471,$B8472,$A$2:$A8471,$A8472))))</f>
        <v/>
      </c>
      <c r="K8472" s="6" t="str">
        <f t="shared" si="397"/>
        <v/>
      </c>
      <c r="L8472" s="6" t="str">
        <f t="shared" si="398"/>
        <v/>
      </c>
      <c r="M8472" s="6" t="str">
        <f t="shared" si="396"/>
        <v/>
      </c>
    </row>
    <row r="8473" spans="1:13" x14ac:dyDescent="0.25">
      <c r="A8473"/>
      <c r="B8473" s="1"/>
      <c r="C8473"/>
      <c r="D8473"/>
      <c r="E8473" s="76"/>
      <c r="F8473" s="76"/>
      <c r="G8473" s="2"/>
      <c r="H8473" s="77"/>
      <c r="J8473" s="79" t="str">
        <f>IF(IF(IF(_xlfn.MAXIFS($F$2:$F8472,$C$2:$C8472,$C8473,$B$2:$B8472,$B8473,$A$2:$A8472,$A8473)=0,"",$E8473-_xlfn.MAXIFS($F$2:$F8472,$C$2:$C8472,$C8473,$B$2:$B8472,$B8473,$A$2:$A8472,$A8473))&lt;0,0,IF(_xlfn.MAXIFS($F$2:$F8472,$C$2:$C8472,$C8473,$B$2:$B8472,$B8473,$A$2:$A8472,$A8473)=0,"",$E8473-_xlfn.MAXIFS($F$2:$F8472,$C$2:$C8472,$C8473,$B$2:$B8472,$B8473,$A$2:$A8472,$A8473)))&gt;0.25,"",IF(IF(_xlfn.MAXIFS($F$2:$F8472,$C$2:$C8472,$C8473,$B$2:$B8472,$B8473,$A$2:$A8472,$A8473)=0,"",$E8473-_xlfn.MAXIFS($F$2:$F8472,$C$2:$C8472,$C8473,$B$2:$B8472,$B8473,$A$2:$A8472,$A8473))&lt;0,0,IF(_xlfn.MAXIFS($F$2:$F8472,$C$2:$C8472,$C8473,$B$2:$B8472,$B8473,$A$2:$A8472,$A8473)=0,"",$E8473-_xlfn.MAXIFS($F$2:$F8472,$C$2:$C8472,$C8473,$B$2:$B8472,$B8473,$A$2:$A8472,$A8473))))</f>
        <v/>
      </c>
      <c r="K8473" s="6" t="str">
        <f t="shared" si="397"/>
        <v/>
      </c>
      <c r="L8473" s="6" t="str">
        <f t="shared" si="398"/>
        <v/>
      </c>
      <c r="M8473" s="6" t="str">
        <f t="shared" si="396"/>
        <v/>
      </c>
    </row>
    <row r="8474" spans="1:13" x14ac:dyDescent="0.25">
      <c r="A8474"/>
      <c r="B8474" s="1"/>
      <c r="C8474"/>
      <c r="D8474"/>
      <c r="E8474" s="76"/>
      <c r="F8474" s="76"/>
      <c r="G8474" s="2"/>
      <c r="H8474" s="77"/>
      <c r="J8474" s="79" t="str">
        <f>IF(IF(IF(_xlfn.MAXIFS($F$2:$F8473,$C$2:$C8473,$C8474,$B$2:$B8473,$B8474,$A$2:$A8473,$A8474)=0,"",$E8474-_xlfn.MAXIFS($F$2:$F8473,$C$2:$C8473,$C8474,$B$2:$B8473,$B8474,$A$2:$A8473,$A8474))&lt;0,0,IF(_xlfn.MAXIFS($F$2:$F8473,$C$2:$C8473,$C8474,$B$2:$B8473,$B8474,$A$2:$A8473,$A8474)=0,"",$E8474-_xlfn.MAXIFS($F$2:$F8473,$C$2:$C8473,$C8474,$B$2:$B8473,$B8474,$A$2:$A8473,$A8474)))&gt;0.25,"",IF(IF(_xlfn.MAXIFS($F$2:$F8473,$C$2:$C8473,$C8474,$B$2:$B8473,$B8474,$A$2:$A8473,$A8474)=0,"",$E8474-_xlfn.MAXIFS($F$2:$F8473,$C$2:$C8473,$C8474,$B$2:$B8473,$B8474,$A$2:$A8473,$A8474))&lt;0,0,IF(_xlfn.MAXIFS($F$2:$F8473,$C$2:$C8473,$C8474,$B$2:$B8473,$B8474,$A$2:$A8473,$A8474)=0,"",$E8474-_xlfn.MAXIFS($F$2:$F8473,$C$2:$C8473,$C8474,$B$2:$B8473,$B8474,$A$2:$A8473,$A8474))))</f>
        <v/>
      </c>
      <c r="K8474" s="6" t="str">
        <f t="shared" si="397"/>
        <v/>
      </c>
      <c r="L8474" s="6" t="str">
        <f t="shared" si="398"/>
        <v/>
      </c>
      <c r="M8474" s="6" t="str">
        <f t="shared" si="396"/>
        <v/>
      </c>
    </row>
    <row r="8475" spans="1:13" x14ac:dyDescent="0.25">
      <c r="A8475"/>
      <c r="B8475" s="1"/>
      <c r="C8475"/>
      <c r="D8475"/>
      <c r="E8475" s="76"/>
      <c r="F8475" s="76"/>
      <c r="G8475" s="2"/>
      <c r="H8475" s="77"/>
      <c r="J8475" s="79" t="str">
        <f>IF(IF(IF(_xlfn.MAXIFS($F$2:$F8474,$C$2:$C8474,$C8475,$B$2:$B8474,$B8475,$A$2:$A8474,$A8475)=0,"",$E8475-_xlfn.MAXIFS($F$2:$F8474,$C$2:$C8474,$C8475,$B$2:$B8474,$B8475,$A$2:$A8474,$A8475))&lt;0,0,IF(_xlfn.MAXIFS($F$2:$F8474,$C$2:$C8474,$C8475,$B$2:$B8474,$B8475,$A$2:$A8474,$A8475)=0,"",$E8475-_xlfn.MAXIFS($F$2:$F8474,$C$2:$C8474,$C8475,$B$2:$B8474,$B8475,$A$2:$A8474,$A8475)))&gt;0.25,"",IF(IF(_xlfn.MAXIFS($F$2:$F8474,$C$2:$C8474,$C8475,$B$2:$B8474,$B8475,$A$2:$A8474,$A8475)=0,"",$E8475-_xlfn.MAXIFS($F$2:$F8474,$C$2:$C8474,$C8475,$B$2:$B8474,$B8475,$A$2:$A8474,$A8475))&lt;0,0,IF(_xlfn.MAXIFS($F$2:$F8474,$C$2:$C8474,$C8475,$B$2:$B8474,$B8475,$A$2:$A8474,$A8475)=0,"",$E8475-_xlfn.MAXIFS($F$2:$F8474,$C$2:$C8474,$C8475,$B$2:$B8474,$B8475,$A$2:$A8474,$A8475))))</f>
        <v/>
      </c>
      <c r="K8475" s="6" t="str">
        <f t="shared" si="397"/>
        <v/>
      </c>
      <c r="L8475" s="6" t="str">
        <f t="shared" si="398"/>
        <v/>
      </c>
      <c r="M8475" s="6" t="str">
        <f t="shared" si="396"/>
        <v/>
      </c>
    </row>
    <row r="8476" spans="1:13" x14ac:dyDescent="0.25">
      <c r="A8476"/>
      <c r="B8476" s="1"/>
      <c r="C8476"/>
      <c r="D8476"/>
      <c r="E8476" s="76"/>
      <c r="F8476" s="76"/>
      <c r="G8476" s="2"/>
      <c r="H8476" s="77"/>
      <c r="J8476" s="79" t="str">
        <f>IF(IF(IF(_xlfn.MAXIFS($F$2:$F8475,$C$2:$C8475,$C8476,$B$2:$B8475,$B8476,$A$2:$A8475,$A8476)=0,"",$E8476-_xlfn.MAXIFS($F$2:$F8475,$C$2:$C8475,$C8476,$B$2:$B8475,$B8476,$A$2:$A8475,$A8476))&lt;0,0,IF(_xlfn.MAXIFS($F$2:$F8475,$C$2:$C8475,$C8476,$B$2:$B8475,$B8476,$A$2:$A8475,$A8476)=0,"",$E8476-_xlfn.MAXIFS($F$2:$F8475,$C$2:$C8475,$C8476,$B$2:$B8475,$B8476,$A$2:$A8475,$A8476)))&gt;0.25,"",IF(IF(_xlfn.MAXIFS($F$2:$F8475,$C$2:$C8475,$C8476,$B$2:$B8475,$B8476,$A$2:$A8475,$A8476)=0,"",$E8476-_xlfn.MAXIFS($F$2:$F8475,$C$2:$C8475,$C8476,$B$2:$B8475,$B8476,$A$2:$A8475,$A8476))&lt;0,0,IF(_xlfn.MAXIFS($F$2:$F8475,$C$2:$C8475,$C8476,$B$2:$B8475,$B8476,$A$2:$A8475,$A8476)=0,"",$E8476-_xlfn.MAXIFS($F$2:$F8475,$C$2:$C8475,$C8476,$B$2:$B8475,$B8476,$A$2:$A8475,$A8476))))</f>
        <v/>
      </c>
      <c r="K8476" s="6" t="str">
        <f t="shared" si="397"/>
        <v/>
      </c>
      <c r="L8476" s="6" t="str">
        <f t="shared" si="398"/>
        <v/>
      </c>
      <c r="M8476" s="6" t="str">
        <f t="shared" si="396"/>
        <v/>
      </c>
    </row>
    <row r="8477" spans="1:13" x14ac:dyDescent="0.25">
      <c r="A8477"/>
      <c r="B8477" s="1"/>
      <c r="C8477"/>
      <c r="D8477"/>
      <c r="E8477" s="76"/>
      <c r="F8477" s="76"/>
      <c r="G8477" s="2"/>
      <c r="H8477" s="77"/>
      <c r="J8477" s="79" t="str">
        <f>IF(IF(IF(_xlfn.MAXIFS($F$2:$F8476,$C$2:$C8476,$C8477,$B$2:$B8476,$B8477,$A$2:$A8476,$A8477)=0,"",$E8477-_xlfn.MAXIFS($F$2:$F8476,$C$2:$C8476,$C8477,$B$2:$B8476,$B8477,$A$2:$A8476,$A8477))&lt;0,0,IF(_xlfn.MAXIFS($F$2:$F8476,$C$2:$C8476,$C8477,$B$2:$B8476,$B8477,$A$2:$A8476,$A8477)=0,"",$E8477-_xlfn.MAXIFS($F$2:$F8476,$C$2:$C8476,$C8477,$B$2:$B8476,$B8477,$A$2:$A8476,$A8477)))&gt;0.25,"",IF(IF(_xlfn.MAXIFS($F$2:$F8476,$C$2:$C8476,$C8477,$B$2:$B8476,$B8477,$A$2:$A8476,$A8477)=0,"",$E8477-_xlfn.MAXIFS($F$2:$F8476,$C$2:$C8476,$C8477,$B$2:$B8476,$B8477,$A$2:$A8476,$A8477))&lt;0,0,IF(_xlfn.MAXIFS($F$2:$F8476,$C$2:$C8476,$C8477,$B$2:$B8476,$B8477,$A$2:$A8476,$A8477)=0,"",$E8477-_xlfn.MAXIFS($F$2:$F8476,$C$2:$C8476,$C8477,$B$2:$B8476,$B8477,$A$2:$A8476,$A8477))))</f>
        <v/>
      </c>
      <c r="K8477" s="6" t="str">
        <f t="shared" si="397"/>
        <v/>
      </c>
      <c r="L8477" s="6" t="str">
        <f t="shared" si="398"/>
        <v/>
      </c>
      <c r="M8477" s="6" t="str">
        <f t="shared" si="396"/>
        <v/>
      </c>
    </row>
    <row r="8478" spans="1:13" x14ac:dyDescent="0.25">
      <c r="A8478"/>
      <c r="B8478" s="1"/>
      <c r="C8478"/>
      <c r="D8478"/>
      <c r="E8478" s="76"/>
      <c r="F8478" s="76"/>
      <c r="G8478" s="2"/>
      <c r="H8478" s="77"/>
      <c r="J8478" s="79" t="str">
        <f>IF(IF(IF(_xlfn.MAXIFS($F$2:$F8477,$C$2:$C8477,$C8478,$B$2:$B8477,$B8478,$A$2:$A8477,$A8478)=0,"",$E8478-_xlfn.MAXIFS($F$2:$F8477,$C$2:$C8477,$C8478,$B$2:$B8477,$B8478,$A$2:$A8477,$A8478))&lt;0,0,IF(_xlfn.MAXIFS($F$2:$F8477,$C$2:$C8477,$C8478,$B$2:$B8477,$B8478,$A$2:$A8477,$A8478)=0,"",$E8478-_xlfn.MAXIFS($F$2:$F8477,$C$2:$C8477,$C8478,$B$2:$B8477,$B8478,$A$2:$A8477,$A8478)))&gt;0.25,"",IF(IF(_xlfn.MAXIFS($F$2:$F8477,$C$2:$C8477,$C8478,$B$2:$B8477,$B8478,$A$2:$A8477,$A8478)=0,"",$E8478-_xlfn.MAXIFS($F$2:$F8477,$C$2:$C8477,$C8478,$B$2:$B8477,$B8478,$A$2:$A8477,$A8478))&lt;0,0,IF(_xlfn.MAXIFS($F$2:$F8477,$C$2:$C8477,$C8478,$B$2:$B8477,$B8478,$A$2:$A8477,$A8478)=0,"",$E8478-_xlfn.MAXIFS($F$2:$F8477,$C$2:$C8477,$C8478,$B$2:$B8477,$B8478,$A$2:$A8477,$A8478))))</f>
        <v/>
      </c>
      <c r="K8478" s="6" t="str">
        <f t="shared" si="397"/>
        <v/>
      </c>
      <c r="L8478" s="6" t="str">
        <f t="shared" si="398"/>
        <v/>
      </c>
      <c r="M8478" s="6" t="str">
        <f t="shared" si="396"/>
        <v/>
      </c>
    </row>
    <row r="8479" spans="1:13" x14ac:dyDescent="0.25">
      <c r="A8479"/>
      <c r="B8479" s="1"/>
      <c r="C8479"/>
      <c r="D8479"/>
      <c r="E8479" s="76"/>
      <c r="F8479" s="76"/>
      <c r="G8479" s="2"/>
      <c r="H8479" s="77"/>
      <c r="J8479" s="79" t="str">
        <f>IF(IF(IF(_xlfn.MAXIFS($F$2:$F8478,$C$2:$C8478,$C8479,$B$2:$B8478,$B8479,$A$2:$A8478,$A8479)=0,"",$E8479-_xlfn.MAXIFS($F$2:$F8478,$C$2:$C8478,$C8479,$B$2:$B8478,$B8479,$A$2:$A8478,$A8479))&lt;0,0,IF(_xlfn.MAXIFS($F$2:$F8478,$C$2:$C8478,$C8479,$B$2:$B8478,$B8479,$A$2:$A8478,$A8479)=0,"",$E8479-_xlfn.MAXIFS($F$2:$F8478,$C$2:$C8478,$C8479,$B$2:$B8478,$B8479,$A$2:$A8478,$A8479)))&gt;0.25,"",IF(IF(_xlfn.MAXIFS($F$2:$F8478,$C$2:$C8478,$C8479,$B$2:$B8478,$B8479,$A$2:$A8478,$A8479)=0,"",$E8479-_xlfn.MAXIFS($F$2:$F8478,$C$2:$C8478,$C8479,$B$2:$B8478,$B8479,$A$2:$A8478,$A8479))&lt;0,0,IF(_xlfn.MAXIFS($F$2:$F8478,$C$2:$C8478,$C8479,$B$2:$B8478,$B8479,$A$2:$A8478,$A8479)=0,"",$E8479-_xlfn.MAXIFS($F$2:$F8478,$C$2:$C8478,$C8479,$B$2:$B8478,$B8479,$A$2:$A8478,$A8479))))</f>
        <v/>
      </c>
      <c r="K8479" s="6" t="str">
        <f t="shared" si="397"/>
        <v/>
      </c>
      <c r="L8479" s="6" t="str">
        <f t="shared" si="398"/>
        <v/>
      </c>
      <c r="M8479" s="6" t="str">
        <f t="shared" si="396"/>
        <v/>
      </c>
    </row>
    <row r="8480" spans="1:13" x14ac:dyDescent="0.25">
      <c r="A8480"/>
      <c r="B8480" s="1"/>
      <c r="C8480"/>
      <c r="D8480"/>
      <c r="E8480" s="76"/>
      <c r="F8480" s="76"/>
      <c r="G8480" s="2"/>
      <c r="H8480" s="77"/>
      <c r="J8480" s="79" t="str">
        <f>IF(IF(IF(_xlfn.MAXIFS($F$2:$F8479,$C$2:$C8479,$C8480,$B$2:$B8479,$B8480,$A$2:$A8479,$A8480)=0,"",$E8480-_xlfn.MAXIFS($F$2:$F8479,$C$2:$C8479,$C8480,$B$2:$B8479,$B8480,$A$2:$A8479,$A8480))&lt;0,0,IF(_xlfn.MAXIFS($F$2:$F8479,$C$2:$C8479,$C8480,$B$2:$B8479,$B8480,$A$2:$A8479,$A8480)=0,"",$E8480-_xlfn.MAXIFS($F$2:$F8479,$C$2:$C8479,$C8480,$B$2:$B8479,$B8480,$A$2:$A8479,$A8480)))&gt;0.25,"",IF(IF(_xlfn.MAXIFS($F$2:$F8479,$C$2:$C8479,$C8480,$B$2:$B8479,$B8480,$A$2:$A8479,$A8480)=0,"",$E8480-_xlfn.MAXIFS($F$2:$F8479,$C$2:$C8479,$C8480,$B$2:$B8479,$B8480,$A$2:$A8479,$A8480))&lt;0,0,IF(_xlfn.MAXIFS($F$2:$F8479,$C$2:$C8479,$C8480,$B$2:$B8479,$B8480,$A$2:$A8479,$A8480)=0,"",$E8480-_xlfn.MAXIFS($F$2:$F8479,$C$2:$C8479,$C8480,$B$2:$B8479,$B8480,$A$2:$A8479,$A8480))))</f>
        <v/>
      </c>
      <c r="K8480" s="6" t="str">
        <f t="shared" si="397"/>
        <v/>
      </c>
      <c r="L8480" s="6" t="str">
        <f t="shared" si="398"/>
        <v/>
      </c>
      <c r="M8480" s="6" t="str">
        <f t="shared" si="396"/>
        <v/>
      </c>
    </row>
    <row r="8481" spans="1:13" x14ac:dyDescent="0.25">
      <c r="A8481"/>
      <c r="B8481" s="1"/>
      <c r="C8481"/>
      <c r="D8481"/>
      <c r="E8481" s="76"/>
      <c r="F8481" s="76"/>
      <c r="G8481" s="2"/>
      <c r="H8481" s="77"/>
      <c r="J8481" s="79" t="str">
        <f>IF(IF(IF(_xlfn.MAXIFS($F$2:$F8480,$C$2:$C8480,$C8481,$B$2:$B8480,$B8481,$A$2:$A8480,$A8481)=0,"",$E8481-_xlfn.MAXIFS($F$2:$F8480,$C$2:$C8480,$C8481,$B$2:$B8480,$B8481,$A$2:$A8480,$A8481))&lt;0,0,IF(_xlfn.MAXIFS($F$2:$F8480,$C$2:$C8480,$C8481,$B$2:$B8480,$B8481,$A$2:$A8480,$A8481)=0,"",$E8481-_xlfn.MAXIFS($F$2:$F8480,$C$2:$C8480,$C8481,$B$2:$B8480,$B8481,$A$2:$A8480,$A8481)))&gt;0.25,"",IF(IF(_xlfn.MAXIFS($F$2:$F8480,$C$2:$C8480,$C8481,$B$2:$B8480,$B8481,$A$2:$A8480,$A8481)=0,"",$E8481-_xlfn.MAXIFS($F$2:$F8480,$C$2:$C8480,$C8481,$B$2:$B8480,$B8481,$A$2:$A8480,$A8481))&lt;0,0,IF(_xlfn.MAXIFS($F$2:$F8480,$C$2:$C8480,$C8481,$B$2:$B8480,$B8481,$A$2:$A8480,$A8481)=0,"",$E8481-_xlfn.MAXIFS($F$2:$F8480,$C$2:$C8480,$C8481,$B$2:$B8480,$B8481,$A$2:$A8480,$A8481))))</f>
        <v/>
      </c>
      <c r="K8481" s="6" t="str">
        <f t="shared" si="397"/>
        <v/>
      </c>
      <c r="L8481" s="6" t="str">
        <f t="shared" si="398"/>
        <v/>
      </c>
      <c r="M8481" s="6" t="str">
        <f t="shared" si="396"/>
        <v/>
      </c>
    </row>
    <row r="8482" spans="1:13" x14ac:dyDescent="0.25">
      <c r="A8482"/>
      <c r="B8482" s="1"/>
      <c r="C8482"/>
      <c r="D8482"/>
      <c r="E8482" s="76"/>
      <c r="F8482" s="76"/>
      <c r="G8482" s="2"/>
      <c r="H8482" s="77"/>
      <c r="J8482" s="79" t="str">
        <f>IF(IF(IF(_xlfn.MAXIFS($F$2:$F8481,$C$2:$C8481,$C8482,$B$2:$B8481,$B8482,$A$2:$A8481,$A8482)=0,"",$E8482-_xlfn.MAXIFS($F$2:$F8481,$C$2:$C8481,$C8482,$B$2:$B8481,$B8482,$A$2:$A8481,$A8482))&lt;0,0,IF(_xlfn.MAXIFS($F$2:$F8481,$C$2:$C8481,$C8482,$B$2:$B8481,$B8482,$A$2:$A8481,$A8482)=0,"",$E8482-_xlfn.MAXIFS($F$2:$F8481,$C$2:$C8481,$C8482,$B$2:$B8481,$B8482,$A$2:$A8481,$A8482)))&gt;0.25,"",IF(IF(_xlfn.MAXIFS($F$2:$F8481,$C$2:$C8481,$C8482,$B$2:$B8481,$B8482,$A$2:$A8481,$A8482)=0,"",$E8482-_xlfn.MAXIFS($F$2:$F8481,$C$2:$C8481,$C8482,$B$2:$B8481,$B8482,$A$2:$A8481,$A8482))&lt;0,0,IF(_xlfn.MAXIFS($F$2:$F8481,$C$2:$C8481,$C8482,$B$2:$B8481,$B8482,$A$2:$A8481,$A8482)=0,"",$E8482-_xlfn.MAXIFS($F$2:$F8481,$C$2:$C8481,$C8482,$B$2:$B8481,$B8482,$A$2:$A8481,$A8482))))</f>
        <v/>
      </c>
      <c r="K8482" s="6" t="str">
        <f t="shared" si="397"/>
        <v/>
      </c>
      <c r="L8482" s="6" t="str">
        <f t="shared" si="398"/>
        <v/>
      </c>
      <c r="M8482" s="6" t="str">
        <f t="shared" si="396"/>
        <v/>
      </c>
    </row>
    <row r="8483" spans="1:13" x14ac:dyDescent="0.25">
      <c r="A8483"/>
      <c r="B8483" s="1"/>
      <c r="C8483"/>
      <c r="D8483"/>
      <c r="E8483" s="76"/>
      <c r="F8483" s="76"/>
      <c r="G8483" s="2"/>
      <c r="H8483" s="77"/>
      <c r="J8483" s="79" t="str">
        <f>IF(IF(IF(_xlfn.MAXIFS($F$2:$F8482,$C$2:$C8482,$C8483,$B$2:$B8482,$B8483,$A$2:$A8482,$A8483)=0,"",$E8483-_xlfn.MAXIFS($F$2:$F8482,$C$2:$C8482,$C8483,$B$2:$B8482,$B8483,$A$2:$A8482,$A8483))&lt;0,0,IF(_xlfn.MAXIFS($F$2:$F8482,$C$2:$C8482,$C8483,$B$2:$B8482,$B8483,$A$2:$A8482,$A8483)=0,"",$E8483-_xlfn.MAXIFS($F$2:$F8482,$C$2:$C8482,$C8483,$B$2:$B8482,$B8483,$A$2:$A8482,$A8483)))&gt;0.25,"",IF(IF(_xlfn.MAXIFS($F$2:$F8482,$C$2:$C8482,$C8483,$B$2:$B8482,$B8483,$A$2:$A8482,$A8483)=0,"",$E8483-_xlfn.MAXIFS($F$2:$F8482,$C$2:$C8482,$C8483,$B$2:$B8482,$B8483,$A$2:$A8482,$A8483))&lt;0,0,IF(_xlfn.MAXIFS($F$2:$F8482,$C$2:$C8482,$C8483,$B$2:$B8482,$B8483,$A$2:$A8482,$A8483)=0,"",$E8483-_xlfn.MAXIFS($F$2:$F8482,$C$2:$C8482,$C8483,$B$2:$B8482,$B8483,$A$2:$A8482,$A8483))))</f>
        <v/>
      </c>
      <c r="K8483" s="6" t="str">
        <f t="shared" si="397"/>
        <v/>
      </c>
      <c r="L8483" s="6" t="str">
        <f t="shared" si="398"/>
        <v/>
      </c>
      <c r="M8483" s="6" t="str">
        <f t="shared" si="396"/>
        <v/>
      </c>
    </row>
    <row r="8484" spans="1:13" x14ac:dyDescent="0.25">
      <c r="A8484"/>
      <c r="B8484" s="1"/>
      <c r="C8484"/>
      <c r="D8484"/>
      <c r="E8484" s="76"/>
      <c r="F8484" s="76"/>
      <c r="G8484" s="2"/>
      <c r="H8484" s="77"/>
      <c r="J8484" s="79" t="str">
        <f>IF(IF(IF(_xlfn.MAXIFS($F$2:$F8483,$C$2:$C8483,$C8484,$B$2:$B8483,$B8484,$A$2:$A8483,$A8484)=0,"",$E8484-_xlfn.MAXIFS($F$2:$F8483,$C$2:$C8483,$C8484,$B$2:$B8483,$B8484,$A$2:$A8483,$A8484))&lt;0,0,IF(_xlfn.MAXIFS($F$2:$F8483,$C$2:$C8483,$C8484,$B$2:$B8483,$B8484,$A$2:$A8483,$A8484)=0,"",$E8484-_xlfn.MAXIFS($F$2:$F8483,$C$2:$C8483,$C8484,$B$2:$B8483,$B8484,$A$2:$A8483,$A8484)))&gt;0.25,"",IF(IF(_xlfn.MAXIFS($F$2:$F8483,$C$2:$C8483,$C8484,$B$2:$B8483,$B8484,$A$2:$A8483,$A8484)=0,"",$E8484-_xlfn.MAXIFS($F$2:$F8483,$C$2:$C8483,$C8484,$B$2:$B8483,$B8484,$A$2:$A8483,$A8484))&lt;0,0,IF(_xlfn.MAXIFS($F$2:$F8483,$C$2:$C8483,$C8484,$B$2:$B8483,$B8484,$A$2:$A8483,$A8484)=0,"",$E8484-_xlfn.MAXIFS($F$2:$F8483,$C$2:$C8483,$C8484,$B$2:$B8483,$B8484,$A$2:$A8483,$A8484))))</f>
        <v/>
      </c>
      <c r="K8484" s="6" t="str">
        <f t="shared" si="397"/>
        <v/>
      </c>
      <c r="L8484" s="6" t="str">
        <f t="shared" si="398"/>
        <v/>
      </c>
      <c r="M8484" s="6" t="str">
        <f t="shared" si="396"/>
        <v/>
      </c>
    </row>
    <row r="8485" spans="1:13" x14ac:dyDescent="0.25">
      <c r="A8485"/>
      <c r="B8485" s="1"/>
      <c r="C8485"/>
      <c r="D8485"/>
      <c r="E8485" s="76"/>
      <c r="F8485" s="76"/>
      <c r="G8485" s="2"/>
      <c r="H8485" s="77"/>
      <c r="J8485" s="79" t="str">
        <f>IF(IF(IF(_xlfn.MAXIFS($F$2:$F8484,$C$2:$C8484,$C8485,$B$2:$B8484,$B8485,$A$2:$A8484,$A8485)=0,"",$E8485-_xlfn.MAXIFS($F$2:$F8484,$C$2:$C8484,$C8485,$B$2:$B8484,$B8485,$A$2:$A8484,$A8485))&lt;0,0,IF(_xlfn.MAXIFS($F$2:$F8484,$C$2:$C8484,$C8485,$B$2:$B8484,$B8485,$A$2:$A8484,$A8485)=0,"",$E8485-_xlfn.MAXIFS($F$2:$F8484,$C$2:$C8484,$C8485,$B$2:$B8484,$B8485,$A$2:$A8484,$A8485)))&gt;0.25,"",IF(IF(_xlfn.MAXIFS($F$2:$F8484,$C$2:$C8484,$C8485,$B$2:$B8484,$B8485,$A$2:$A8484,$A8485)=0,"",$E8485-_xlfn.MAXIFS($F$2:$F8484,$C$2:$C8484,$C8485,$B$2:$B8484,$B8485,$A$2:$A8484,$A8485))&lt;0,0,IF(_xlfn.MAXIFS($F$2:$F8484,$C$2:$C8484,$C8485,$B$2:$B8484,$B8485,$A$2:$A8484,$A8485)=0,"",$E8485-_xlfn.MAXIFS($F$2:$F8484,$C$2:$C8484,$C8485,$B$2:$B8484,$B8485,$A$2:$A8484,$A8485))))</f>
        <v/>
      </c>
      <c r="K8485" s="6" t="str">
        <f t="shared" si="397"/>
        <v/>
      </c>
      <c r="L8485" s="6" t="str">
        <f t="shared" si="398"/>
        <v/>
      </c>
      <c r="M8485" s="6" t="str">
        <f t="shared" si="396"/>
        <v/>
      </c>
    </row>
    <row r="8486" spans="1:13" x14ac:dyDescent="0.25">
      <c r="A8486"/>
      <c r="B8486" s="1"/>
      <c r="C8486"/>
      <c r="D8486"/>
      <c r="E8486" s="76"/>
      <c r="F8486" s="76"/>
      <c r="G8486" s="2"/>
      <c r="H8486" s="77"/>
      <c r="J8486" s="79" t="str">
        <f>IF(IF(IF(_xlfn.MAXIFS($F$2:$F8485,$C$2:$C8485,$C8486,$B$2:$B8485,$B8486,$A$2:$A8485,$A8486)=0,"",$E8486-_xlfn.MAXIFS($F$2:$F8485,$C$2:$C8485,$C8486,$B$2:$B8485,$B8486,$A$2:$A8485,$A8486))&lt;0,0,IF(_xlfn.MAXIFS($F$2:$F8485,$C$2:$C8485,$C8486,$B$2:$B8485,$B8486,$A$2:$A8485,$A8486)=0,"",$E8486-_xlfn.MAXIFS($F$2:$F8485,$C$2:$C8485,$C8486,$B$2:$B8485,$B8486,$A$2:$A8485,$A8486)))&gt;0.25,"",IF(IF(_xlfn.MAXIFS($F$2:$F8485,$C$2:$C8485,$C8486,$B$2:$B8485,$B8486,$A$2:$A8485,$A8486)=0,"",$E8486-_xlfn.MAXIFS($F$2:$F8485,$C$2:$C8485,$C8486,$B$2:$B8485,$B8486,$A$2:$A8485,$A8486))&lt;0,0,IF(_xlfn.MAXIFS($F$2:$F8485,$C$2:$C8485,$C8486,$B$2:$B8485,$B8486,$A$2:$A8485,$A8486)=0,"",$E8486-_xlfn.MAXIFS($F$2:$F8485,$C$2:$C8485,$C8486,$B$2:$B8485,$B8486,$A$2:$A8485,$A8486))))</f>
        <v/>
      </c>
      <c r="K8486" s="6" t="str">
        <f t="shared" si="397"/>
        <v/>
      </c>
      <c r="L8486" s="6" t="str">
        <f t="shared" si="398"/>
        <v/>
      </c>
      <c r="M8486" s="6" t="str">
        <f t="shared" si="396"/>
        <v/>
      </c>
    </row>
    <row r="8487" spans="1:13" x14ac:dyDescent="0.25">
      <c r="A8487"/>
      <c r="B8487" s="1"/>
      <c r="C8487"/>
      <c r="D8487"/>
      <c r="E8487" s="76"/>
      <c r="F8487" s="76"/>
      <c r="G8487" s="2"/>
      <c r="H8487" s="77"/>
      <c r="J8487" s="79" t="str">
        <f>IF(IF(IF(_xlfn.MAXIFS($F$2:$F8486,$C$2:$C8486,$C8487,$B$2:$B8486,$B8487,$A$2:$A8486,$A8487)=0,"",$E8487-_xlfn.MAXIFS($F$2:$F8486,$C$2:$C8486,$C8487,$B$2:$B8486,$B8487,$A$2:$A8486,$A8487))&lt;0,0,IF(_xlfn.MAXIFS($F$2:$F8486,$C$2:$C8486,$C8487,$B$2:$B8486,$B8487,$A$2:$A8486,$A8487)=0,"",$E8487-_xlfn.MAXIFS($F$2:$F8486,$C$2:$C8486,$C8487,$B$2:$B8486,$B8487,$A$2:$A8486,$A8487)))&gt;0.25,"",IF(IF(_xlfn.MAXIFS($F$2:$F8486,$C$2:$C8486,$C8487,$B$2:$B8486,$B8487,$A$2:$A8486,$A8487)=0,"",$E8487-_xlfn.MAXIFS($F$2:$F8486,$C$2:$C8486,$C8487,$B$2:$B8486,$B8487,$A$2:$A8486,$A8487))&lt;0,0,IF(_xlfn.MAXIFS($F$2:$F8486,$C$2:$C8486,$C8487,$B$2:$B8486,$B8487,$A$2:$A8486,$A8487)=0,"",$E8487-_xlfn.MAXIFS($F$2:$F8486,$C$2:$C8486,$C8487,$B$2:$B8486,$B8487,$A$2:$A8486,$A8487))))</f>
        <v/>
      </c>
      <c r="K8487" s="6" t="str">
        <f t="shared" si="397"/>
        <v/>
      </c>
      <c r="L8487" s="6" t="str">
        <f t="shared" si="398"/>
        <v/>
      </c>
      <c r="M8487" s="6" t="str">
        <f t="shared" si="396"/>
        <v/>
      </c>
    </row>
    <row r="8488" spans="1:13" x14ac:dyDescent="0.25">
      <c r="A8488"/>
      <c r="B8488" s="1"/>
      <c r="C8488"/>
      <c r="D8488"/>
      <c r="E8488" s="76"/>
      <c r="F8488" s="76"/>
      <c r="G8488" s="2"/>
      <c r="H8488" s="77"/>
      <c r="J8488" s="79" t="str">
        <f>IF(IF(IF(_xlfn.MAXIFS($F$2:$F8487,$C$2:$C8487,$C8488,$B$2:$B8487,$B8488,$A$2:$A8487,$A8488)=0,"",$E8488-_xlfn.MAXIFS($F$2:$F8487,$C$2:$C8487,$C8488,$B$2:$B8487,$B8488,$A$2:$A8487,$A8488))&lt;0,0,IF(_xlfn.MAXIFS($F$2:$F8487,$C$2:$C8487,$C8488,$B$2:$B8487,$B8488,$A$2:$A8487,$A8488)=0,"",$E8488-_xlfn.MAXIFS($F$2:$F8487,$C$2:$C8487,$C8488,$B$2:$B8487,$B8488,$A$2:$A8487,$A8488)))&gt;0.25,"",IF(IF(_xlfn.MAXIFS($F$2:$F8487,$C$2:$C8487,$C8488,$B$2:$B8487,$B8488,$A$2:$A8487,$A8488)=0,"",$E8488-_xlfn.MAXIFS($F$2:$F8487,$C$2:$C8487,$C8488,$B$2:$B8487,$B8488,$A$2:$A8487,$A8488))&lt;0,0,IF(_xlfn.MAXIFS($F$2:$F8487,$C$2:$C8487,$C8488,$B$2:$B8487,$B8488,$A$2:$A8487,$A8488)=0,"",$E8488-_xlfn.MAXIFS($F$2:$F8487,$C$2:$C8487,$C8488,$B$2:$B8487,$B8488,$A$2:$A8487,$A8488))))</f>
        <v/>
      </c>
      <c r="K8488" s="6" t="str">
        <f t="shared" si="397"/>
        <v/>
      </c>
      <c r="L8488" s="6" t="str">
        <f t="shared" si="398"/>
        <v/>
      </c>
      <c r="M8488" s="6" t="str">
        <f t="shared" si="396"/>
        <v/>
      </c>
    </row>
    <row r="8489" spans="1:13" x14ac:dyDescent="0.25">
      <c r="A8489"/>
      <c r="B8489" s="1"/>
      <c r="C8489"/>
      <c r="D8489"/>
      <c r="E8489" s="76"/>
      <c r="F8489" s="76"/>
      <c r="G8489" s="2"/>
      <c r="H8489" s="77"/>
      <c r="J8489" s="79" t="str">
        <f>IF(IF(IF(_xlfn.MAXIFS($F$2:$F8488,$C$2:$C8488,$C8489,$B$2:$B8488,$B8489,$A$2:$A8488,$A8489)=0,"",$E8489-_xlfn.MAXIFS($F$2:$F8488,$C$2:$C8488,$C8489,$B$2:$B8488,$B8489,$A$2:$A8488,$A8489))&lt;0,0,IF(_xlfn.MAXIFS($F$2:$F8488,$C$2:$C8488,$C8489,$B$2:$B8488,$B8489,$A$2:$A8488,$A8489)=0,"",$E8489-_xlfn.MAXIFS($F$2:$F8488,$C$2:$C8488,$C8489,$B$2:$B8488,$B8489,$A$2:$A8488,$A8489)))&gt;0.25,"",IF(IF(_xlfn.MAXIFS($F$2:$F8488,$C$2:$C8488,$C8489,$B$2:$B8488,$B8489,$A$2:$A8488,$A8489)=0,"",$E8489-_xlfn.MAXIFS($F$2:$F8488,$C$2:$C8488,$C8489,$B$2:$B8488,$B8489,$A$2:$A8488,$A8489))&lt;0,0,IF(_xlfn.MAXIFS($F$2:$F8488,$C$2:$C8488,$C8489,$B$2:$B8488,$B8489,$A$2:$A8488,$A8489)=0,"",$E8489-_xlfn.MAXIFS($F$2:$F8488,$C$2:$C8488,$C8489,$B$2:$B8488,$B8489,$A$2:$A8488,$A8489))))</f>
        <v/>
      </c>
      <c r="K8489" s="6" t="str">
        <f t="shared" si="397"/>
        <v/>
      </c>
      <c r="L8489" s="6" t="str">
        <f t="shared" si="398"/>
        <v/>
      </c>
      <c r="M8489" s="6" t="str">
        <f t="shared" si="396"/>
        <v/>
      </c>
    </row>
    <row r="8490" spans="1:13" x14ac:dyDescent="0.25">
      <c r="A8490"/>
      <c r="B8490" s="1"/>
      <c r="C8490"/>
      <c r="D8490"/>
      <c r="E8490" s="76"/>
      <c r="F8490" s="76"/>
      <c r="G8490" s="2"/>
      <c r="H8490" s="77"/>
      <c r="J8490" s="79" t="str">
        <f>IF(IF(IF(_xlfn.MAXIFS($F$2:$F8489,$C$2:$C8489,$C8490,$B$2:$B8489,$B8490,$A$2:$A8489,$A8490)=0,"",$E8490-_xlfn.MAXIFS($F$2:$F8489,$C$2:$C8489,$C8490,$B$2:$B8489,$B8490,$A$2:$A8489,$A8490))&lt;0,0,IF(_xlfn.MAXIFS($F$2:$F8489,$C$2:$C8489,$C8490,$B$2:$B8489,$B8490,$A$2:$A8489,$A8490)=0,"",$E8490-_xlfn.MAXIFS($F$2:$F8489,$C$2:$C8489,$C8490,$B$2:$B8489,$B8490,$A$2:$A8489,$A8490)))&gt;0.25,"",IF(IF(_xlfn.MAXIFS($F$2:$F8489,$C$2:$C8489,$C8490,$B$2:$B8489,$B8490,$A$2:$A8489,$A8490)=0,"",$E8490-_xlfn.MAXIFS($F$2:$F8489,$C$2:$C8489,$C8490,$B$2:$B8489,$B8490,$A$2:$A8489,$A8490))&lt;0,0,IF(_xlfn.MAXIFS($F$2:$F8489,$C$2:$C8489,$C8490,$B$2:$B8489,$B8490,$A$2:$A8489,$A8490)=0,"",$E8490-_xlfn.MAXIFS($F$2:$F8489,$C$2:$C8489,$C8490,$B$2:$B8489,$B8490,$A$2:$A8489,$A8490))))</f>
        <v/>
      </c>
      <c r="K8490" s="6" t="str">
        <f t="shared" si="397"/>
        <v/>
      </c>
      <c r="L8490" s="6" t="str">
        <f t="shared" si="398"/>
        <v/>
      </c>
      <c r="M8490" s="6" t="str">
        <f t="shared" si="396"/>
        <v/>
      </c>
    </row>
    <row r="8491" spans="1:13" x14ac:dyDescent="0.25">
      <c r="A8491"/>
      <c r="B8491" s="1"/>
      <c r="C8491"/>
      <c r="D8491"/>
      <c r="E8491" s="76"/>
      <c r="F8491" s="76"/>
      <c r="G8491" s="2"/>
      <c r="H8491" s="77"/>
      <c r="J8491" s="79" t="str">
        <f>IF(IF(IF(_xlfn.MAXIFS($F$2:$F8490,$C$2:$C8490,$C8491,$B$2:$B8490,$B8491,$A$2:$A8490,$A8491)=0,"",$E8491-_xlfn.MAXIFS($F$2:$F8490,$C$2:$C8490,$C8491,$B$2:$B8490,$B8491,$A$2:$A8490,$A8491))&lt;0,0,IF(_xlfn.MAXIFS($F$2:$F8490,$C$2:$C8490,$C8491,$B$2:$B8490,$B8491,$A$2:$A8490,$A8491)=0,"",$E8491-_xlfn.MAXIFS($F$2:$F8490,$C$2:$C8490,$C8491,$B$2:$B8490,$B8491,$A$2:$A8490,$A8491)))&gt;0.25,"",IF(IF(_xlfn.MAXIFS($F$2:$F8490,$C$2:$C8490,$C8491,$B$2:$B8490,$B8491,$A$2:$A8490,$A8491)=0,"",$E8491-_xlfn.MAXIFS($F$2:$F8490,$C$2:$C8490,$C8491,$B$2:$B8490,$B8491,$A$2:$A8490,$A8491))&lt;0,0,IF(_xlfn.MAXIFS($F$2:$F8490,$C$2:$C8490,$C8491,$B$2:$B8490,$B8491,$A$2:$A8490,$A8491)=0,"",$E8491-_xlfn.MAXIFS($F$2:$F8490,$C$2:$C8490,$C8491,$B$2:$B8490,$B8491,$A$2:$A8490,$A8491))))</f>
        <v/>
      </c>
      <c r="K8491" s="6" t="str">
        <f t="shared" si="397"/>
        <v/>
      </c>
      <c r="L8491" s="6" t="str">
        <f t="shared" si="398"/>
        <v/>
      </c>
      <c r="M8491" s="6" t="str">
        <f t="shared" si="396"/>
        <v/>
      </c>
    </row>
    <row r="8492" spans="1:13" x14ac:dyDescent="0.25">
      <c r="A8492"/>
      <c r="B8492" s="1"/>
      <c r="C8492"/>
      <c r="D8492"/>
      <c r="E8492" s="76"/>
      <c r="F8492" s="76"/>
      <c r="G8492" s="2"/>
      <c r="H8492" s="77"/>
      <c r="J8492" s="79" t="str">
        <f>IF(IF(IF(_xlfn.MAXIFS($F$2:$F8491,$C$2:$C8491,$C8492,$B$2:$B8491,$B8492,$A$2:$A8491,$A8492)=0,"",$E8492-_xlfn.MAXIFS($F$2:$F8491,$C$2:$C8491,$C8492,$B$2:$B8491,$B8492,$A$2:$A8491,$A8492))&lt;0,0,IF(_xlfn.MAXIFS($F$2:$F8491,$C$2:$C8491,$C8492,$B$2:$B8491,$B8492,$A$2:$A8491,$A8492)=0,"",$E8492-_xlfn.MAXIFS($F$2:$F8491,$C$2:$C8491,$C8492,$B$2:$B8491,$B8492,$A$2:$A8491,$A8492)))&gt;0.25,"",IF(IF(_xlfn.MAXIFS($F$2:$F8491,$C$2:$C8491,$C8492,$B$2:$B8491,$B8492,$A$2:$A8491,$A8492)=0,"",$E8492-_xlfn.MAXIFS($F$2:$F8491,$C$2:$C8491,$C8492,$B$2:$B8491,$B8492,$A$2:$A8491,$A8492))&lt;0,0,IF(_xlfn.MAXIFS($F$2:$F8491,$C$2:$C8491,$C8492,$B$2:$B8491,$B8492,$A$2:$A8491,$A8492)=0,"",$E8492-_xlfn.MAXIFS($F$2:$F8491,$C$2:$C8491,$C8492,$B$2:$B8491,$B8492,$A$2:$A8491,$A8492))))</f>
        <v/>
      </c>
      <c r="K8492" s="6" t="str">
        <f t="shared" si="397"/>
        <v/>
      </c>
      <c r="L8492" s="6" t="str">
        <f t="shared" si="398"/>
        <v/>
      </c>
      <c r="M8492" s="6" t="str">
        <f t="shared" si="396"/>
        <v/>
      </c>
    </row>
    <row r="8493" spans="1:13" x14ac:dyDescent="0.25">
      <c r="A8493"/>
      <c r="B8493" s="1"/>
      <c r="C8493"/>
      <c r="D8493"/>
      <c r="E8493" s="76"/>
      <c r="F8493" s="76"/>
      <c r="G8493" s="2"/>
      <c r="H8493" s="77"/>
      <c r="J8493" s="79" t="str">
        <f>IF(IF(IF(_xlfn.MAXIFS($F$2:$F8492,$C$2:$C8492,$C8493,$B$2:$B8492,$B8493,$A$2:$A8492,$A8493)=0,"",$E8493-_xlfn.MAXIFS($F$2:$F8492,$C$2:$C8492,$C8493,$B$2:$B8492,$B8493,$A$2:$A8492,$A8493))&lt;0,0,IF(_xlfn.MAXIFS($F$2:$F8492,$C$2:$C8492,$C8493,$B$2:$B8492,$B8493,$A$2:$A8492,$A8493)=0,"",$E8493-_xlfn.MAXIFS($F$2:$F8492,$C$2:$C8492,$C8493,$B$2:$B8492,$B8493,$A$2:$A8492,$A8493)))&gt;0.25,"",IF(IF(_xlfn.MAXIFS($F$2:$F8492,$C$2:$C8492,$C8493,$B$2:$B8492,$B8493,$A$2:$A8492,$A8493)=0,"",$E8493-_xlfn.MAXIFS($F$2:$F8492,$C$2:$C8492,$C8493,$B$2:$B8492,$B8493,$A$2:$A8492,$A8493))&lt;0,0,IF(_xlfn.MAXIFS($F$2:$F8492,$C$2:$C8492,$C8493,$B$2:$B8492,$B8493,$A$2:$A8492,$A8493)=0,"",$E8493-_xlfn.MAXIFS($F$2:$F8492,$C$2:$C8492,$C8493,$B$2:$B8492,$B8493,$A$2:$A8492,$A8493))))</f>
        <v/>
      </c>
      <c r="K8493" s="6" t="str">
        <f t="shared" si="397"/>
        <v/>
      </c>
      <c r="L8493" s="6" t="str">
        <f t="shared" si="398"/>
        <v/>
      </c>
      <c r="M8493" s="6" t="str">
        <f t="shared" si="396"/>
        <v/>
      </c>
    </row>
    <row r="8494" spans="1:13" x14ac:dyDescent="0.25">
      <c r="A8494"/>
      <c r="B8494" s="1"/>
      <c r="C8494"/>
      <c r="D8494"/>
      <c r="E8494" s="76"/>
      <c r="F8494" s="76"/>
      <c r="G8494" s="2"/>
      <c r="H8494" s="77"/>
      <c r="J8494" s="79" t="str">
        <f>IF(IF(IF(_xlfn.MAXIFS($F$2:$F8493,$C$2:$C8493,$C8494,$B$2:$B8493,$B8494,$A$2:$A8493,$A8494)=0,"",$E8494-_xlfn.MAXIFS($F$2:$F8493,$C$2:$C8493,$C8494,$B$2:$B8493,$B8494,$A$2:$A8493,$A8494))&lt;0,0,IF(_xlfn.MAXIFS($F$2:$F8493,$C$2:$C8493,$C8494,$B$2:$B8493,$B8494,$A$2:$A8493,$A8494)=0,"",$E8494-_xlfn.MAXIFS($F$2:$F8493,$C$2:$C8493,$C8494,$B$2:$B8493,$B8494,$A$2:$A8493,$A8494)))&gt;0.25,"",IF(IF(_xlfn.MAXIFS($F$2:$F8493,$C$2:$C8493,$C8494,$B$2:$B8493,$B8494,$A$2:$A8493,$A8494)=0,"",$E8494-_xlfn.MAXIFS($F$2:$F8493,$C$2:$C8493,$C8494,$B$2:$B8493,$B8494,$A$2:$A8493,$A8494))&lt;0,0,IF(_xlfn.MAXIFS($F$2:$F8493,$C$2:$C8493,$C8494,$B$2:$B8493,$B8494,$A$2:$A8493,$A8494)=0,"",$E8494-_xlfn.MAXIFS($F$2:$F8493,$C$2:$C8493,$C8494,$B$2:$B8493,$B8494,$A$2:$A8493,$A8494))))</f>
        <v/>
      </c>
      <c r="K8494" s="6" t="str">
        <f t="shared" si="397"/>
        <v/>
      </c>
      <c r="L8494" s="6" t="str">
        <f t="shared" si="398"/>
        <v/>
      </c>
      <c r="M8494" s="6" t="str">
        <f t="shared" si="396"/>
        <v/>
      </c>
    </row>
    <row r="8495" spans="1:13" x14ac:dyDescent="0.25">
      <c r="A8495"/>
      <c r="B8495" s="1"/>
      <c r="C8495"/>
      <c r="D8495"/>
      <c r="E8495" s="76"/>
      <c r="F8495" s="76"/>
      <c r="G8495" s="2"/>
      <c r="H8495" s="77"/>
      <c r="J8495" s="79" t="str">
        <f>IF(IF(IF(_xlfn.MAXIFS($F$2:$F8494,$C$2:$C8494,$C8495,$B$2:$B8494,$B8495,$A$2:$A8494,$A8495)=0,"",$E8495-_xlfn.MAXIFS($F$2:$F8494,$C$2:$C8494,$C8495,$B$2:$B8494,$B8495,$A$2:$A8494,$A8495))&lt;0,0,IF(_xlfn.MAXIFS($F$2:$F8494,$C$2:$C8494,$C8495,$B$2:$B8494,$B8495,$A$2:$A8494,$A8495)=0,"",$E8495-_xlfn.MAXIFS($F$2:$F8494,$C$2:$C8494,$C8495,$B$2:$B8494,$B8495,$A$2:$A8494,$A8495)))&gt;0.25,"",IF(IF(_xlfn.MAXIFS($F$2:$F8494,$C$2:$C8494,$C8495,$B$2:$B8494,$B8495,$A$2:$A8494,$A8495)=0,"",$E8495-_xlfn.MAXIFS($F$2:$F8494,$C$2:$C8494,$C8495,$B$2:$B8494,$B8495,$A$2:$A8494,$A8495))&lt;0,0,IF(_xlfn.MAXIFS($F$2:$F8494,$C$2:$C8494,$C8495,$B$2:$B8494,$B8495,$A$2:$A8494,$A8495)=0,"",$E8495-_xlfn.MAXIFS($F$2:$F8494,$C$2:$C8494,$C8495,$B$2:$B8494,$B8495,$A$2:$A8494,$A8495))))</f>
        <v/>
      </c>
      <c r="K8495" s="6" t="str">
        <f t="shared" si="397"/>
        <v/>
      </c>
      <c r="L8495" s="6" t="str">
        <f t="shared" si="398"/>
        <v/>
      </c>
      <c r="M8495" s="6" t="str">
        <f t="shared" si="396"/>
        <v/>
      </c>
    </row>
    <row r="8496" spans="1:13" x14ac:dyDescent="0.25">
      <c r="A8496"/>
      <c r="B8496" s="1"/>
      <c r="C8496"/>
      <c r="D8496"/>
      <c r="E8496" s="76"/>
      <c r="F8496" s="76"/>
      <c r="G8496" s="2"/>
      <c r="H8496" s="77"/>
      <c r="J8496" s="79" t="str">
        <f>IF(IF(IF(_xlfn.MAXIFS($F$2:$F8495,$C$2:$C8495,$C8496,$B$2:$B8495,$B8496,$A$2:$A8495,$A8496)=0,"",$E8496-_xlfn.MAXIFS($F$2:$F8495,$C$2:$C8495,$C8496,$B$2:$B8495,$B8496,$A$2:$A8495,$A8496))&lt;0,0,IF(_xlfn.MAXIFS($F$2:$F8495,$C$2:$C8495,$C8496,$B$2:$B8495,$B8496,$A$2:$A8495,$A8496)=0,"",$E8496-_xlfn.MAXIFS($F$2:$F8495,$C$2:$C8495,$C8496,$B$2:$B8495,$B8496,$A$2:$A8495,$A8496)))&gt;0.25,"",IF(IF(_xlfn.MAXIFS($F$2:$F8495,$C$2:$C8495,$C8496,$B$2:$B8495,$B8496,$A$2:$A8495,$A8496)=0,"",$E8496-_xlfn.MAXIFS($F$2:$F8495,$C$2:$C8495,$C8496,$B$2:$B8495,$B8496,$A$2:$A8495,$A8496))&lt;0,0,IF(_xlfn.MAXIFS($F$2:$F8495,$C$2:$C8495,$C8496,$B$2:$B8495,$B8496,$A$2:$A8495,$A8496)=0,"",$E8496-_xlfn.MAXIFS($F$2:$F8495,$C$2:$C8495,$C8496,$B$2:$B8495,$B8496,$A$2:$A8495,$A8496))))</f>
        <v/>
      </c>
      <c r="K8496" s="6" t="str">
        <f t="shared" si="397"/>
        <v/>
      </c>
      <c r="L8496" s="6" t="str">
        <f t="shared" si="398"/>
        <v/>
      </c>
      <c r="M8496" s="6" t="str">
        <f t="shared" si="396"/>
        <v/>
      </c>
    </row>
    <row r="8497" spans="1:13" x14ac:dyDescent="0.25">
      <c r="A8497"/>
      <c r="B8497" s="1"/>
      <c r="C8497"/>
      <c r="D8497"/>
      <c r="E8497" s="76"/>
      <c r="F8497" s="76"/>
      <c r="G8497" s="2"/>
      <c r="H8497" s="77"/>
      <c r="J8497" s="79" t="str">
        <f>IF(IF(IF(_xlfn.MAXIFS($F$2:$F8496,$C$2:$C8496,$C8497,$B$2:$B8496,$B8497,$A$2:$A8496,$A8497)=0,"",$E8497-_xlfn.MAXIFS($F$2:$F8496,$C$2:$C8496,$C8497,$B$2:$B8496,$B8497,$A$2:$A8496,$A8497))&lt;0,0,IF(_xlfn.MAXIFS($F$2:$F8496,$C$2:$C8496,$C8497,$B$2:$B8496,$B8497,$A$2:$A8496,$A8497)=0,"",$E8497-_xlfn.MAXIFS($F$2:$F8496,$C$2:$C8496,$C8497,$B$2:$B8496,$B8497,$A$2:$A8496,$A8497)))&gt;0.25,"",IF(IF(_xlfn.MAXIFS($F$2:$F8496,$C$2:$C8496,$C8497,$B$2:$B8496,$B8497,$A$2:$A8496,$A8497)=0,"",$E8497-_xlfn.MAXIFS($F$2:$F8496,$C$2:$C8496,$C8497,$B$2:$B8496,$B8497,$A$2:$A8496,$A8497))&lt;0,0,IF(_xlfn.MAXIFS($F$2:$F8496,$C$2:$C8496,$C8497,$B$2:$B8496,$B8497,$A$2:$A8496,$A8497)=0,"",$E8497-_xlfn.MAXIFS($F$2:$F8496,$C$2:$C8496,$C8497,$B$2:$B8496,$B8497,$A$2:$A8496,$A8497))))</f>
        <v/>
      </c>
      <c r="K8497" s="6" t="str">
        <f t="shared" si="397"/>
        <v/>
      </c>
      <c r="L8497" s="6" t="str">
        <f t="shared" si="398"/>
        <v/>
      </c>
      <c r="M8497" s="6" t="str">
        <f t="shared" si="396"/>
        <v/>
      </c>
    </row>
    <row r="8498" spans="1:13" x14ac:dyDescent="0.25">
      <c r="A8498"/>
      <c r="B8498" s="1"/>
      <c r="C8498"/>
      <c r="D8498"/>
      <c r="E8498" s="76"/>
      <c r="F8498" s="76"/>
      <c r="G8498" s="2"/>
      <c r="H8498" s="77"/>
      <c r="J8498" s="79" t="str">
        <f>IF(IF(IF(_xlfn.MAXIFS($F$2:$F8497,$C$2:$C8497,$C8498,$B$2:$B8497,$B8498,$A$2:$A8497,$A8498)=0,"",$E8498-_xlfn.MAXIFS($F$2:$F8497,$C$2:$C8497,$C8498,$B$2:$B8497,$B8498,$A$2:$A8497,$A8498))&lt;0,0,IF(_xlfn.MAXIFS($F$2:$F8497,$C$2:$C8497,$C8498,$B$2:$B8497,$B8498,$A$2:$A8497,$A8498)=0,"",$E8498-_xlfn.MAXIFS($F$2:$F8497,$C$2:$C8497,$C8498,$B$2:$B8497,$B8498,$A$2:$A8497,$A8498)))&gt;0.25,"",IF(IF(_xlfn.MAXIFS($F$2:$F8497,$C$2:$C8497,$C8498,$B$2:$B8497,$B8498,$A$2:$A8497,$A8498)=0,"",$E8498-_xlfn.MAXIFS($F$2:$F8497,$C$2:$C8497,$C8498,$B$2:$B8497,$B8498,$A$2:$A8497,$A8498))&lt;0,0,IF(_xlfn.MAXIFS($F$2:$F8497,$C$2:$C8497,$C8498,$B$2:$B8497,$B8498,$A$2:$A8497,$A8498)=0,"",$E8498-_xlfn.MAXIFS($F$2:$F8497,$C$2:$C8497,$C8498,$B$2:$B8497,$B8498,$A$2:$A8497,$A8498))))</f>
        <v/>
      </c>
      <c r="K8498" s="6" t="str">
        <f t="shared" si="397"/>
        <v/>
      </c>
      <c r="L8498" s="6" t="str">
        <f t="shared" si="398"/>
        <v/>
      </c>
      <c r="M8498" s="6" t="str">
        <f t="shared" si="396"/>
        <v/>
      </c>
    </row>
    <row r="8499" spans="1:13" x14ac:dyDescent="0.25">
      <c r="A8499"/>
      <c r="B8499" s="1"/>
      <c r="C8499"/>
      <c r="D8499"/>
      <c r="E8499" s="76"/>
      <c r="F8499" s="76"/>
      <c r="G8499" s="2"/>
      <c r="H8499" s="77"/>
      <c r="J8499" s="79" t="str">
        <f>IF(IF(IF(_xlfn.MAXIFS($F$2:$F8498,$C$2:$C8498,$C8499,$B$2:$B8498,$B8499,$A$2:$A8498,$A8499)=0,"",$E8499-_xlfn.MAXIFS($F$2:$F8498,$C$2:$C8498,$C8499,$B$2:$B8498,$B8499,$A$2:$A8498,$A8499))&lt;0,0,IF(_xlfn.MAXIFS($F$2:$F8498,$C$2:$C8498,$C8499,$B$2:$B8498,$B8499,$A$2:$A8498,$A8499)=0,"",$E8499-_xlfn.MAXIFS($F$2:$F8498,$C$2:$C8498,$C8499,$B$2:$B8498,$B8499,$A$2:$A8498,$A8499)))&gt;0.25,"",IF(IF(_xlfn.MAXIFS($F$2:$F8498,$C$2:$C8498,$C8499,$B$2:$B8498,$B8499,$A$2:$A8498,$A8499)=0,"",$E8499-_xlfn.MAXIFS($F$2:$F8498,$C$2:$C8498,$C8499,$B$2:$B8498,$B8499,$A$2:$A8498,$A8499))&lt;0,0,IF(_xlfn.MAXIFS($F$2:$F8498,$C$2:$C8498,$C8499,$B$2:$B8498,$B8499,$A$2:$A8498,$A8499)=0,"",$E8499-_xlfn.MAXIFS($F$2:$F8498,$C$2:$C8498,$C8499,$B$2:$B8498,$B8499,$A$2:$A8498,$A8499))))</f>
        <v/>
      </c>
      <c r="K8499" s="6" t="str">
        <f t="shared" si="397"/>
        <v/>
      </c>
      <c r="L8499" s="6" t="str">
        <f t="shared" si="398"/>
        <v/>
      </c>
      <c r="M8499" s="6" t="str">
        <f t="shared" si="396"/>
        <v/>
      </c>
    </row>
    <row r="8500" spans="1:13" x14ac:dyDescent="0.25">
      <c r="A8500"/>
      <c r="B8500" s="1"/>
      <c r="C8500"/>
      <c r="D8500"/>
      <c r="E8500" s="76"/>
      <c r="F8500" s="76"/>
      <c r="G8500" s="2"/>
      <c r="H8500" s="77"/>
      <c r="J8500" s="79" t="str">
        <f>IF(IF(IF(_xlfn.MAXIFS($F$2:$F8499,$C$2:$C8499,$C8500,$B$2:$B8499,$B8500,$A$2:$A8499,$A8500)=0,"",$E8500-_xlfn.MAXIFS($F$2:$F8499,$C$2:$C8499,$C8500,$B$2:$B8499,$B8500,$A$2:$A8499,$A8500))&lt;0,0,IF(_xlfn.MAXIFS($F$2:$F8499,$C$2:$C8499,$C8500,$B$2:$B8499,$B8500,$A$2:$A8499,$A8500)=0,"",$E8500-_xlfn.MAXIFS($F$2:$F8499,$C$2:$C8499,$C8500,$B$2:$B8499,$B8500,$A$2:$A8499,$A8500)))&gt;0.25,"",IF(IF(_xlfn.MAXIFS($F$2:$F8499,$C$2:$C8499,$C8500,$B$2:$B8499,$B8500,$A$2:$A8499,$A8500)=0,"",$E8500-_xlfn.MAXIFS($F$2:$F8499,$C$2:$C8499,$C8500,$B$2:$B8499,$B8500,$A$2:$A8499,$A8500))&lt;0,0,IF(_xlfn.MAXIFS($F$2:$F8499,$C$2:$C8499,$C8500,$B$2:$B8499,$B8500,$A$2:$A8499,$A8500)=0,"",$E8500-_xlfn.MAXIFS($F$2:$F8499,$C$2:$C8499,$C8500,$B$2:$B8499,$B8500,$A$2:$A8499,$A8500))))</f>
        <v/>
      </c>
      <c r="K8500" s="6" t="str">
        <f t="shared" si="397"/>
        <v/>
      </c>
      <c r="L8500" s="6" t="str">
        <f t="shared" si="398"/>
        <v/>
      </c>
      <c r="M8500" s="6" t="str">
        <f t="shared" si="396"/>
        <v/>
      </c>
    </row>
    <row r="8501" spans="1:13" x14ac:dyDescent="0.25">
      <c r="A8501"/>
      <c r="B8501" s="1"/>
      <c r="C8501"/>
      <c r="D8501"/>
      <c r="E8501" s="76"/>
      <c r="F8501" s="76"/>
      <c r="G8501" s="2"/>
      <c r="H8501" s="77"/>
      <c r="J8501" s="79" t="str">
        <f>IF(IF(IF(_xlfn.MAXIFS($F$2:$F8500,$C$2:$C8500,$C8501,$B$2:$B8500,$B8501,$A$2:$A8500,$A8501)=0,"",$E8501-_xlfn.MAXIFS($F$2:$F8500,$C$2:$C8500,$C8501,$B$2:$B8500,$B8501,$A$2:$A8500,$A8501))&lt;0,0,IF(_xlfn.MAXIFS($F$2:$F8500,$C$2:$C8500,$C8501,$B$2:$B8500,$B8501,$A$2:$A8500,$A8501)=0,"",$E8501-_xlfn.MAXIFS($F$2:$F8500,$C$2:$C8500,$C8501,$B$2:$B8500,$B8501,$A$2:$A8500,$A8501)))&gt;0.25,"",IF(IF(_xlfn.MAXIFS($F$2:$F8500,$C$2:$C8500,$C8501,$B$2:$B8500,$B8501,$A$2:$A8500,$A8501)=0,"",$E8501-_xlfn.MAXIFS($F$2:$F8500,$C$2:$C8500,$C8501,$B$2:$B8500,$B8501,$A$2:$A8500,$A8501))&lt;0,0,IF(_xlfn.MAXIFS($F$2:$F8500,$C$2:$C8500,$C8501,$B$2:$B8500,$B8501,$A$2:$A8500,$A8501)=0,"",$E8501-_xlfn.MAXIFS($F$2:$F8500,$C$2:$C8500,$C8501,$B$2:$B8500,$B8501,$A$2:$A8500,$A8501))))</f>
        <v/>
      </c>
      <c r="K8501" s="6" t="str">
        <f t="shared" si="397"/>
        <v/>
      </c>
      <c r="L8501" s="6" t="str">
        <f t="shared" si="398"/>
        <v/>
      </c>
      <c r="M8501" s="6" t="str">
        <f t="shared" si="396"/>
        <v/>
      </c>
    </row>
    <row r="8502" spans="1:13" x14ac:dyDescent="0.25">
      <c r="A8502"/>
      <c r="B8502" s="1"/>
      <c r="C8502"/>
      <c r="D8502"/>
      <c r="E8502" s="76"/>
      <c r="F8502" s="76"/>
      <c r="G8502" s="2"/>
      <c r="H8502" s="77"/>
      <c r="J8502" s="79" t="str">
        <f>IF(IF(IF(_xlfn.MAXIFS($F$2:$F8501,$C$2:$C8501,$C8502,$B$2:$B8501,$B8502,$A$2:$A8501,$A8502)=0,"",$E8502-_xlfn.MAXIFS($F$2:$F8501,$C$2:$C8501,$C8502,$B$2:$B8501,$B8502,$A$2:$A8501,$A8502))&lt;0,0,IF(_xlfn.MAXIFS($F$2:$F8501,$C$2:$C8501,$C8502,$B$2:$B8501,$B8502,$A$2:$A8501,$A8502)=0,"",$E8502-_xlfn.MAXIFS($F$2:$F8501,$C$2:$C8501,$C8502,$B$2:$B8501,$B8502,$A$2:$A8501,$A8502)))&gt;0.25,"",IF(IF(_xlfn.MAXIFS($F$2:$F8501,$C$2:$C8501,$C8502,$B$2:$B8501,$B8502,$A$2:$A8501,$A8502)=0,"",$E8502-_xlfn.MAXIFS($F$2:$F8501,$C$2:$C8501,$C8502,$B$2:$B8501,$B8502,$A$2:$A8501,$A8502))&lt;0,0,IF(_xlfn.MAXIFS($F$2:$F8501,$C$2:$C8501,$C8502,$B$2:$B8501,$B8502,$A$2:$A8501,$A8502)=0,"",$E8502-_xlfn.MAXIFS($F$2:$F8501,$C$2:$C8501,$C8502,$B$2:$B8501,$B8502,$A$2:$A8501,$A8502))))</f>
        <v/>
      </c>
      <c r="K8502" s="6" t="str">
        <f t="shared" si="397"/>
        <v/>
      </c>
      <c r="L8502" s="6" t="str">
        <f t="shared" si="398"/>
        <v/>
      </c>
      <c r="M8502" s="6" t="str">
        <f t="shared" si="396"/>
        <v/>
      </c>
    </row>
    <row r="8503" spans="1:13" x14ac:dyDescent="0.25">
      <c r="A8503"/>
      <c r="B8503" s="1"/>
      <c r="C8503"/>
      <c r="D8503"/>
      <c r="E8503" s="76"/>
      <c r="F8503" s="76"/>
      <c r="G8503" s="2"/>
      <c r="H8503" s="77"/>
      <c r="J8503" s="79" t="str">
        <f>IF(IF(IF(_xlfn.MAXIFS($F$2:$F8502,$C$2:$C8502,$C8503,$B$2:$B8502,$B8503,$A$2:$A8502,$A8503)=0,"",$E8503-_xlfn.MAXIFS($F$2:$F8502,$C$2:$C8502,$C8503,$B$2:$B8502,$B8503,$A$2:$A8502,$A8503))&lt;0,0,IF(_xlfn.MAXIFS($F$2:$F8502,$C$2:$C8502,$C8503,$B$2:$B8502,$B8503,$A$2:$A8502,$A8503)=0,"",$E8503-_xlfn.MAXIFS($F$2:$F8502,$C$2:$C8502,$C8503,$B$2:$B8502,$B8503,$A$2:$A8502,$A8503)))&gt;0.25,"",IF(IF(_xlfn.MAXIFS($F$2:$F8502,$C$2:$C8502,$C8503,$B$2:$B8502,$B8503,$A$2:$A8502,$A8503)=0,"",$E8503-_xlfn.MAXIFS($F$2:$F8502,$C$2:$C8502,$C8503,$B$2:$B8502,$B8503,$A$2:$A8502,$A8503))&lt;0,0,IF(_xlfn.MAXIFS($F$2:$F8502,$C$2:$C8502,$C8503,$B$2:$B8502,$B8503,$A$2:$A8502,$A8503)=0,"",$E8503-_xlfn.MAXIFS($F$2:$F8502,$C$2:$C8502,$C8503,$B$2:$B8502,$B8503,$A$2:$A8502,$A8503))))</f>
        <v/>
      </c>
      <c r="K8503" s="6" t="str">
        <f t="shared" si="397"/>
        <v/>
      </c>
      <c r="L8503" s="6" t="str">
        <f t="shared" si="398"/>
        <v/>
      </c>
      <c r="M8503" s="6" t="str">
        <f t="shared" si="396"/>
        <v/>
      </c>
    </row>
    <row r="8504" spans="1:13" x14ac:dyDescent="0.25">
      <c r="A8504"/>
      <c r="B8504" s="1"/>
      <c r="C8504"/>
      <c r="D8504"/>
      <c r="E8504" s="76"/>
      <c r="F8504" s="76"/>
      <c r="G8504" s="2"/>
      <c r="H8504" s="77"/>
      <c r="J8504" s="79" t="str">
        <f>IF(IF(IF(_xlfn.MAXIFS($F$2:$F8503,$C$2:$C8503,$C8504,$B$2:$B8503,$B8504,$A$2:$A8503,$A8504)=0,"",$E8504-_xlfn.MAXIFS($F$2:$F8503,$C$2:$C8503,$C8504,$B$2:$B8503,$B8504,$A$2:$A8503,$A8504))&lt;0,0,IF(_xlfn.MAXIFS($F$2:$F8503,$C$2:$C8503,$C8504,$B$2:$B8503,$B8504,$A$2:$A8503,$A8504)=0,"",$E8504-_xlfn.MAXIFS($F$2:$F8503,$C$2:$C8503,$C8504,$B$2:$B8503,$B8504,$A$2:$A8503,$A8504)))&gt;0.25,"",IF(IF(_xlfn.MAXIFS($F$2:$F8503,$C$2:$C8503,$C8504,$B$2:$B8503,$B8504,$A$2:$A8503,$A8504)=0,"",$E8504-_xlfn.MAXIFS($F$2:$F8503,$C$2:$C8503,$C8504,$B$2:$B8503,$B8504,$A$2:$A8503,$A8504))&lt;0,0,IF(_xlfn.MAXIFS($F$2:$F8503,$C$2:$C8503,$C8504,$B$2:$B8503,$B8504,$A$2:$A8503,$A8504)=0,"",$E8504-_xlfn.MAXIFS($F$2:$F8503,$C$2:$C8503,$C8504,$B$2:$B8503,$B8504,$A$2:$A8503,$A8504))))</f>
        <v/>
      </c>
      <c r="K8504" s="6" t="str">
        <f t="shared" si="397"/>
        <v/>
      </c>
      <c r="L8504" s="6" t="str">
        <f t="shared" si="398"/>
        <v/>
      </c>
      <c r="M8504" s="6" t="str">
        <f t="shared" si="396"/>
        <v/>
      </c>
    </row>
    <row r="8505" spans="1:13" x14ac:dyDescent="0.25">
      <c r="A8505"/>
      <c r="B8505" s="1"/>
      <c r="C8505"/>
      <c r="D8505"/>
      <c r="E8505" s="76"/>
      <c r="F8505" s="76"/>
      <c r="G8505" s="2"/>
      <c r="H8505" s="77"/>
      <c r="J8505" s="79" t="str">
        <f>IF(IF(IF(_xlfn.MAXIFS($F$2:$F8504,$C$2:$C8504,$C8505,$B$2:$B8504,$B8505,$A$2:$A8504,$A8505)=0,"",$E8505-_xlfn.MAXIFS($F$2:$F8504,$C$2:$C8504,$C8505,$B$2:$B8504,$B8505,$A$2:$A8504,$A8505))&lt;0,0,IF(_xlfn.MAXIFS($F$2:$F8504,$C$2:$C8504,$C8505,$B$2:$B8504,$B8505,$A$2:$A8504,$A8505)=0,"",$E8505-_xlfn.MAXIFS($F$2:$F8504,$C$2:$C8504,$C8505,$B$2:$B8504,$B8505,$A$2:$A8504,$A8505)))&gt;0.25,"",IF(IF(_xlfn.MAXIFS($F$2:$F8504,$C$2:$C8504,$C8505,$B$2:$B8504,$B8505,$A$2:$A8504,$A8505)=0,"",$E8505-_xlfn.MAXIFS($F$2:$F8504,$C$2:$C8504,$C8505,$B$2:$B8504,$B8505,$A$2:$A8504,$A8505))&lt;0,0,IF(_xlfn.MAXIFS($F$2:$F8504,$C$2:$C8504,$C8505,$B$2:$B8504,$B8505,$A$2:$A8504,$A8505)=0,"",$E8505-_xlfn.MAXIFS($F$2:$F8504,$C$2:$C8504,$C8505,$B$2:$B8504,$B8505,$A$2:$A8504,$A8505))))</f>
        <v/>
      </c>
      <c r="K8505" s="6" t="str">
        <f t="shared" si="397"/>
        <v/>
      </c>
      <c r="L8505" s="6" t="str">
        <f t="shared" si="398"/>
        <v/>
      </c>
      <c r="M8505" s="6" t="str">
        <f t="shared" si="396"/>
        <v/>
      </c>
    </row>
    <row r="8506" spans="1:13" x14ac:dyDescent="0.25">
      <c r="A8506"/>
      <c r="B8506" s="1"/>
      <c r="C8506"/>
      <c r="D8506"/>
      <c r="E8506" s="76"/>
      <c r="F8506" s="76"/>
      <c r="G8506" s="2"/>
      <c r="H8506" s="77"/>
      <c r="J8506" s="79" t="str">
        <f>IF(IF(IF(_xlfn.MAXIFS($F$2:$F8505,$C$2:$C8505,$C8506,$B$2:$B8505,$B8506,$A$2:$A8505,$A8506)=0,"",$E8506-_xlfn.MAXIFS($F$2:$F8505,$C$2:$C8505,$C8506,$B$2:$B8505,$B8506,$A$2:$A8505,$A8506))&lt;0,0,IF(_xlfn.MAXIFS($F$2:$F8505,$C$2:$C8505,$C8506,$B$2:$B8505,$B8506,$A$2:$A8505,$A8506)=0,"",$E8506-_xlfn.MAXIFS($F$2:$F8505,$C$2:$C8505,$C8506,$B$2:$B8505,$B8506,$A$2:$A8505,$A8506)))&gt;0.25,"",IF(IF(_xlfn.MAXIFS($F$2:$F8505,$C$2:$C8505,$C8506,$B$2:$B8505,$B8506,$A$2:$A8505,$A8506)=0,"",$E8506-_xlfn.MAXIFS($F$2:$F8505,$C$2:$C8505,$C8506,$B$2:$B8505,$B8506,$A$2:$A8505,$A8506))&lt;0,0,IF(_xlfn.MAXIFS($F$2:$F8505,$C$2:$C8505,$C8506,$B$2:$B8505,$B8506,$A$2:$A8505,$A8506)=0,"",$E8506-_xlfn.MAXIFS($F$2:$F8505,$C$2:$C8505,$C8506,$B$2:$B8505,$B8506,$A$2:$A8505,$A8506))))</f>
        <v/>
      </c>
      <c r="K8506" s="6" t="str">
        <f t="shared" si="397"/>
        <v/>
      </c>
      <c r="L8506" s="6" t="str">
        <f t="shared" si="398"/>
        <v/>
      </c>
      <c r="M8506" s="6" t="str">
        <f t="shared" si="396"/>
        <v/>
      </c>
    </row>
    <row r="8507" spans="1:13" x14ac:dyDescent="0.25">
      <c r="A8507"/>
      <c r="B8507" s="1"/>
      <c r="C8507"/>
      <c r="D8507"/>
      <c r="E8507" s="76"/>
      <c r="F8507" s="76"/>
      <c r="G8507" s="2"/>
      <c r="H8507" s="77"/>
      <c r="J8507" s="79" t="str">
        <f>IF(IF(IF(_xlfn.MAXIFS($F$2:$F8506,$C$2:$C8506,$C8507,$B$2:$B8506,$B8507,$A$2:$A8506,$A8507)=0,"",$E8507-_xlfn.MAXIFS($F$2:$F8506,$C$2:$C8506,$C8507,$B$2:$B8506,$B8507,$A$2:$A8506,$A8507))&lt;0,0,IF(_xlfn.MAXIFS($F$2:$F8506,$C$2:$C8506,$C8507,$B$2:$B8506,$B8507,$A$2:$A8506,$A8507)=0,"",$E8507-_xlfn.MAXIFS($F$2:$F8506,$C$2:$C8506,$C8507,$B$2:$B8506,$B8507,$A$2:$A8506,$A8507)))&gt;0.25,"",IF(IF(_xlfn.MAXIFS($F$2:$F8506,$C$2:$C8506,$C8507,$B$2:$B8506,$B8507,$A$2:$A8506,$A8507)=0,"",$E8507-_xlfn.MAXIFS($F$2:$F8506,$C$2:$C8506,$C8507,$B$2:$B8506,$B8507,$A$2:$A8506,$A8507))&lt;0,0,IF(_xlfn.MAXIFS($F$2:$F8506,$C$2:$C8506,$C8507,$B$2:$B8506,$B8507,$A$2:$A8506,$A8507)=0,"",$E8507-_xlfn.MAXIFS($F$2:$F8506,$C$2:$C8506,$C8507,$B$2:$B8506,$B8507,$A$2:$A8506,$A8507))))</f>
        <v/>
      </c>
      <c r="K8507" s="6" t="str">
        <f t="shared" si="397"/>
        <v/>
      </c>
      <c r="L8507" s="6" t="str">
        <f t="shared" si="398"/>
        <v/>
      </c>
      <c r="M8507" s="6" t="str">
        <f t="shared" si="396"/>
        <v/>
      </c>
    </row>
    <row r="8508" spans="1:13" x14ac:dyDescent="0.25">
      <c r="A8508"/>
      <c r="B8508" s="1"/>
      <c r="C8508"/>
      <c r="D8508"/>
      <c r="E8508" s="76"/>
      <c r="F8508" s="76"/>
      <c r="G8508" s="2"/>
      <c r="H8508" s="77"/>
      <c r="J8508" s="79" t="str">
        <f>IF(IF(IF(_xlfn.MAXIFS($F$2:$F8507,$C$2:$C8507,$C8508,$B$2:$B8507,$B8508,$A$2:$A8507,$A8508)=0,"",$E8508-_xlfn.MAXIFS($F$2:$F8507,$C$2:$C8507,$C8508,$B$2:$B8507,$B8508,$A$2:$A8507,$A8508))&lt;0,0,IF(_xlfn.MAXIFS($F$2:$F8507,$C$2:$C8507,$C8508,$B$2:$B8507,$B8508,$A$2:$A8507,$A8508)=0,"",$E8508-_xlfn.MAXIFS($F$2:$F8507,$C$2:$C8507,$C8508,$B$2:$B8507,$B8508,$A$2:$A8507,$A8508)))&gt;0.25,"",IF(IF(_xlfn.MAXIFS($F$2:$F8507,$C$2:$C8507,$C8508,$B$2:$B8507,$B8508,$A$2:$A8507,$A8508)=0,"",$E8508-_xlfn.MAXIFS($F$2:$F8507,$C$2:$C8507,$C8508,$B$2:$B8507,$B8508,$A$2:$A8507,$A8508))&lt;0,0,IF(_xlfn.MAXIFS($F$2:$F8507,$C$2:$C8507,$C8508,$B$2:$B8507,$B8508,$A$2:$A8507,$A8508)=0,"",$E8508-_xlfn.MAXIFS($F$2:$F8507,$C$2:$C8507,$C8508,$B$2:$B8507,$B8508,$A$2:$A8507,$A8508))))</f>
        <v/>
      </c>
      <c r="K8508" s="6" t="str">
        <f t="shared" si="397"/>
        <v/>
      </c>
      <c r="L8508" s="6" t="str">
        <f t="shared" si="398"/>
        <v/>
      </c>
      <c r="M8508" s="6" t="str">
        <f t="shared" si="396"/>
        <v/>
      </c>
    </row>
    <row r="8509" spans="1:13" x14ac:dyDescent="0.25">
      <c r="A8509"/>
      <c r="B8509" s="1"/>
      <c r="C8509"/>
      <c r="D8509"/>
      <c r="E8509" s="76"/>
      <c r="F8509" s="76"/>
      <c r="G8509" s="2"/>
      <c r="H8509" s="77"/>
      <c r="J8509" s="79" t="str">
        <f>IF(IF(IF(_xlfn.MAXIFS($F$2:$F8508,$C$2:$C8508,$C8509,$B$2:$B8508,$B8509,$A$2:$A8508,$A8509)=0,"",$E8509-_xlfn.MAXIFS($F$2:$F8508,$C$2:$C8508,$C8509,$B$2:$B8508,$B8509,$A$2:$A8508,$A8509))&lt;0,0,IF(_xlfn.MAXIFS($F$2:$F8508,$C$2:$C8508,$C8509,$B$2:$B8508,$B8509,$A$2:$A8508,$A8509)=0,"",$E8509-_xlfn.MAXIFS($F$2:$F8508,$C$2:$C8508,$C8509,$B$2:$B8508,$B8509,$A$2:$A8508,$A8509)))&gt;0.25,"",IF(IF(_xlfn.MAXIFS($F$2:$F8508,$C$2:$C8508,$C8509,$B$2:$B8508,$B8509,$A$2:$A8508,$A8509)=0,"",$E8509-_xlfn.MAXIFS($F$2:$F8508,$C$2:$C8508,$C8509,$B$2:$B8508,$B8509,$A$2:$A8508,$A8509))&lt;0,0,IF(_xlfn.MAXIFS($F$2:$F8508,$C$2:$C8508,$C8509,$B$2:$B8508,$B8509,$A$2:$A8508,$A8509)=0,"",$E8509-_xlfn.MAXIFS($F$2:$F8508,$C$2:$C8508,$C8509,$B$2:$B8508,$B8509,$A$2:$A8508,$A8509))))</f>
        <v/>
      </c>
      <c r="K8509" s="6" t="str">
        <f t="shared" si="397"/>
        <v/>
      </c>
      <c r="L8509" s="6" t="str">
        <f t="shared" si="398"/>
        <v/>
      </c>
      <c r="M8509" s="6" t="str">
        <f t="shared" si="396"/>
        <v/>
      </c>
    </row>
    <row r="8510" spans="1:13" x14ac:dyDescent="0.25">
      <c r="A8510"/>
      <c r="B8510" s="1"/>
      <c r="C8510"/>
      <c r="D8510"/>
      <c r="E8510" s="76"/>
      <c r="F8510" s="76"/>
      <c r="G8510" s="2"/>
      <c r="H8510" s="77"/>
      <c r="J8510" s="79" t="str">
        <f>IF(IF(IF(_xlfn.MAXIFS($F$2:$F8509,$C$2:$C8509,$C8510,$B$2:$B8509,$B8510,$A$2:$A8509,$A8510)=0,"",$E8510-_xlfn.MAXIFS($F$2:$F8509,$C$2:$C8509,$C8510,$B$2:$B8509,$B8510,$A$2:$A8509,$A8510))&lt;0,0,IF(_xlfn.MAXIFS($F$2:$F8509,$C$2:$C8509,$C8510,$B$2:$B8509,$B8510,$A$2:$A8509,$A8510)=0,"",$E8510-_xlfn.MAXIFS($F$2:$F8509,$C$2:$C8509,$C8510,$B$2:$B8509,$B8510,$A$2:$A8509,$A8510)))&gt;0.25,"",IF(IF(_xlfn.MAXIFS($F$2:$F8509,$C$2:$C8509,$C8510,$B$2:$B8509,$B8510,$A$2:$A8509,$A8510)=0,"",$E8510-_xlfn.MAXIFS($F$2:$F8509,$C$2:$C8509,$C8510,$B$2:$B8509,$B8510,$A$2:$A8509,$A8510))&lt;0,0,IF(_xlfn.MAXIFS($F$2:$F8509,$C$2:$C8509,$C8510,$B$2:$B8509,$B8510,$A$2:$A8509,$A8510)=0,"",$E8510-_xlfn.MAXIFS($F$2:$F8509,$C$2:$C8509,$C8510,$B$2:$B8509,$B8510,$A$2:$A8509,$A8510))))</f>
        <v/>
      </c>
      <c r="K8510" s="6" t="str">
        <f t="shared" si="397"/>
        <v/>
      </c>
      <c r="L8510" s="6" t="str">
        <f t="shared" si="398"/>
        <v/>
      </c>
      <c r="M8510" s="6" t="str">
        <f t="shared" si="396"/>
        <v/>
      </c>
    </row>
    <row r="8511" spans="1:13" x14ac:dyDescent="0.25">
      <c r="A8511"/>
      <c r="B8511" s="1"/>
      <c r="C8511"/>
      <c r="D8511"/>
      <c r="E8511" s="76"/>
      <c r="F8511" s="76"/>
      <c r="G8511" s="2"/>
      <c r="H8511" s="77"/>
      <c r="J8511" s="79" t="str">
        <f>IF(IF(IF(_xlfn.MAXIFS($F$2:$F8510,$C$2:$C8510,$C8511,$B$2:$B8510,$B8511,$A$2:$A8510,$A8511)=0,"",$E8511-_xlfn.MAXIFS($F$2:$F8510,$C$2:$C8510,$C8511,$B$2:$B8510,$B8511,$A$2:$A8510,$A8511))&lt;0,0,IF(_xlfn.MAXIFS($F$2:$F8510,$C$2:$C8510,$C8511,$B$2:$B8510,$B8511,$A$2:$A8510,$A8511)=0,"",$E8511-_xlfn.MAXIFS($F$2:$F8510,$C$2:$C8510,$C8511,$B$2:$B8510,$B8511,$A$2:$A8510,$A8511)))&gt;0.25,"",IF(IF(_xlfn.MAXIFS($F$2:$F8510,$C$2:$C8510,$C8511,$B$2:$B8510,$B8511,$A$2:$A8510,$A8511)=0,"",$E8511-_xlfn.MAXIFS($F$2:$F8510,$C$2:$C8510,$C8511,$B$2:$B8510,$B8511,$A$2:$A8510,$A8511))&lt;0,0,IF(_xlfn.MAXIFS($F$2:$F8510,$C$2:$C8510,$C8511,$B$2:$B8510,$B8511,$A$2:$A8510,$A8511)=0,"",$E8511-_xlfn.MAXIFS($F$2:$F8510,$C$2:$C8510,$C8511,$B$2:$B8510,$B8511,$A$2:$A8510,$A8511))))</f>
        <v/>
      </c>
      <c r="K8511" s="6" t="str">
        <f t="shared" si="397"/>
        <v/>
      </c>
      <c r="L8511" s="6" t="str">
        <f t="shared" si="398"/>
        <v/>
      </c>
      <c r="M8511" s="6" t="str">
        <f t="shared" si="396"/>
        <v/>
      </c>
    </row>
    <row r="8512" spans="1:13" x14ac:dyDescent="0.25">
      <c r="A8512"/>
      <c r="B8512" s="1"/>
      <c r="C8512"/>
      <c r="D8512"/>
      <c r="E8512" s="76"/>
      <c r="F8512" s="76"/>
      <c r="G8512" s="2"/>
      <c r="H8512" s="77"/>
      <c r="J8512" s="79" t="str">
        <f>IF(IF(IF(_xlfn.MAXIFS($F$2:$F8511,$C$2:$C8511,$C8512,$B$2:$B8511,$B8512,$A$2:$A8511,$A8512)=0,"",$E8512-_xlfn.MAXIFS($F$2:$F8511,$C$2:$C8511,$C8512,$B$2:$B8511,$B8512,$A$2:$A8511,$A8512))&lt;0,0,IF(_xlfn.MAXIFS($F$2:$F8511,$C$2:$C8511,$C8512,$B$2:$B8511,$B8512,$A$2:$A8511,$A8512)=0,"",$E8512-_xlfn.MAXIFS($F$2:$F8511,$C$2:$C8511,$C8512,$B$2:$B8511,$B8512,$A$2:$A8511,$A8512)))&gt;0.25,"",IF(IF(_xlfn.MAXIFS($F$2:$F8511,$C$2:$C8511,$C8512,$B$2:$B8511,$B8512,$A$2:$A8511,$A8512)=0,"",$E8512-_xlfn.MAXIFS($F$2:$F8511,$C$2:$C8511,$C8512,$B$2:$B8511,$B8512,$A$2:$A8511,$A8512))&lt;0,0,IF(_xlfn.MAXIFS($F$2:$F8511,$C$2:$C8511,$C8512,$B$2:$B8511,$B8512,$A$2:$A8511,$A8512)=0,"",$E8512-_xlfn.MAXIFS($F$2:$F8511,$C$2:$C8511,$C8512,$B$2:$B8511,$B8512,$A$2:$A8511,$A8512))))</f>
        <v/>
      </c>
      <c r="K8512" s="6" t="str">
        <f t="shared" si="397"/>
        <v/>
      </c>
      <c r="L8512" s="6" t="str">
        <f t="shared" si="398"/>
        <v/>
      </c>
      <c r="M8512" s="6" t="str">
        <f t="shared" si="396"/>
        <v/>
      </c>
    </row>
    <row r="8513" spans="1:13" x14ac:dyDescent="0.25">
      <c r="A8513"/>
      <c r="B8513" s="1"/>
      <c r="C8513"/>
      <c r="D8513"/>
      <c r="E8513" s="76"/>
      <c r="F8513" s="76"/>
      <c r="G8513" s="2"/>
      <c r="H8513" s="77"/>
      <c r="J8513" s="79" t="str">
        <f>IF(IF(IF(_xlfn.MAXIFS($F$2:$F8512,$C$2:$C8512,$C8513,$B$2:$B8512,$B8513,$A$2:$A8512,$A8513)=0,"",$E8513-_xlfn.MAXIFS($F$2:$F8512,$C$2:$C8512,$C8513,$B$2:$B8512,$B8513,$A$2:$A8512,$A8513))&lt;0,0,IF(_xlfn.MAXIFS($F$2:$F8512,$C$2:$C8512,$C8513,$B$2:$B8512,$B8513,$A$2:$A8512,$A8513)=0,"",$E8513-_xlfn.MAXIFS($F$2:$F8512,$C$2:$C8512,$C8513,$B$2:$B8512,$B8513,$A$2:$A8512,$A8513)))&gt;0.25,"",IF(IF(_xlfn.MAXIFS($F$2:$F8512,$C$2:$C8512,$C8513,$B$2:$B8512,$B8513,$A$2:$A8512,$A8513)=0,"",$E8513-_xlfn.MAXIFS($F$2:$F8512,$C$2:$C8512,$C8513,$B$2:$B8512,$B8513,$A$2:$A8512,$A8513))&lt;0,0,IF(_xlfn.MAXIFS($F$2:$F8512,$C$2:$C8512,$C8513,$B$2:$B8512,$B8513,$A$2:$A8512,$A8513)=0,"",$E8513-_xlfn.MAXIFS($F$2:$F8512,$C$2:$C8512,$C8513,$B$2:$B8512,$B8513,$A$2:$A8512,$A8513))))</f>
        <v/>
      </c>
      <c r="K8513" s="6" t="str">
        <f t="shared" si="397"/>
        <v/>
      </c>
      <c r="L8513" s="6" t="str">
        <f t="shared" si="398"/>
        <v/>
      </c>
      <c r="M8513" s="6" t="str">
        <f t="shared" si="396"/>
        <v/>
      </c>
    </row>
    <row r="8514" spans="1:13" x14ac:dyDescent="0.25">
      <c r="A8514"/>
      <c r="B8514" s="1"/>
      <c r="C8514"/>
      <c r="D8514"/>
      <c r="E8514" s="76"/>
      <c r="F8514" s="76"/>
      <c r="G8514" s="2"/>
      <c r="H8514" s="77"/>
      <c r="J8514" s="79" t="str">
        <f>IF(IF(IF(_xlfn.MAXIFS($F$2:$F8513,$C$2:$C8513,$C8514,$B$2:$B8513,$B8514,$A$2:$A8513,$A8514)=0,"",$E8514-_xlfn.MAXIFS($F$2:$F8513,$C$2:$C8513,$C8514,$B$2:$B8513,$B8514,$A$2:$A8513,$A8514))&lt;0,0,IF(_xlfn.MAXIFS($F$2:$F8513,$C$2:$C8513,$C8514,$B$2:$B8513,$B8514,$A$2:$A8513,$A8514)=0,"",$E8514-_xlfn.MAXIFS($F$2:$F8513,$C$2:$C8513,$C8514,$B$2:$B8513,$B8514,$A$2:$A8513,$A8514)))&gt;0.25,"",IF(IF(_xlfn.MAXIFS($F$2:$F8513,$C$2:$C8513,$C8514,$B$2:$B8513,$B8514,$A$2:$A8513,$A8514)=0,"",$E8514-_xlfn.MAXIFS($F$2:$F8513,$C$2:$C8513,$C8514,$B$2:$B8513,$B8514,$A$2:$A8513,$A8514))&lt;0,0,IF(_xlfn.MAXIFS($F$2:$F8513,$C$2:$C8513,$C8514,$B$2:$B8513,$B8514,$A$2:$A8513,$A8514)=0,"",$E8514-_xlfn.MAXIFS($F$2:$F8513,$C$2:$C8513,$C8514,$B$2:$B8513,$B8514,$A$2:$A8513,$A8514))))</f>
        <v/>
      </c>
      <c r="K8514" s="6" t="str">
        <f t="shared" si="397"/>
        <v/>
      </c>
      <c r="L8514" s="6" t="str">
        <f t="shared" si="398"/>
        <v/>
      </c>
      <c r="M8514" s="6" t="str">
        <f t="shared" ref="M8514:M8577" si="399">IF($A8514="","",IF(AND($K8514&gt;=10,$K8514&lt;=13),"Y",IF(AND($K8514=14,$L8514="EARLY"),"Y","N")))</f>
        <v/>
      </c>
    </row>
    <row r="8515" spans="1:13" x14ac:dyDescent="0.25">
      <c r="A8515"/>
      <c r="B8515" s="1"/>
      <c r="C8515"/>
      <c r="D8515"/>
      <c r="E8515" s="76"/>
      <c r="F8515" s="76"/>
      <c r="G8515" s="2"/>
      <c r="H8515" s="77"/>
      <c r="J8515" s="79" t="str">
        <f>IF(IF(IF(_xlfn.MAXIFS($F$2:$F8514,$C$2:$C8514,$C8515,$B$2:$B8514,$B8515,$A$2:$A8514,$A8515)=0,"",$E8515-_xlfn.MAXIFS($F$2:$F8514,$C$2:$C8514,$C8515,$B$2:$B8514,$B8515,$A$2:$A8514,$A8515))&lt;0,0,IF(_xlfn.MAXIFS($F$2:$F8514,$C$2:$C8514,$C8515,$B$2:$B8514,$B8515,$A$2:$A8514,$A8515)=0,"",$E8515-_xlfn.MAXIFS($F$2:$F8514,$C$2:$C8514,$C8515,$B$2:$B8514,$B8515,$A$2:$A8514,$A8515)))&gt;0.25,"",IF(IF(_xlfn.MAXIFS($F$2:$F8514,$C$2:$C8514,$C8515,$B$2:$B8514,$B8515,$A$2:$A8514,$A8515)=0,"",$E8515-_xlfn.MAXIFS($F$2:$F8514,$C$2:$C8514,$C8515,$B$2:$B8514,$B8515,$A$2:$A8514,$A8515))&lt;0,0,IF(_xlfn.MAXIFS($F$2:$F8514,$C$2:$C8514,$C8515,$B$2:$B8514,$B8515,$A$2:$A8514,$A8515)=0,"",$E8515-_xlfn.MAXIFS($F$2:$F8514,$C$2:$C8514,$C8515,$B$2:$B8514,$B8515,$A$2:$A8514,$A8515))))</f>
        <v/>
      </c>
      <c r="K8515" s="6" t="str">
        <f t="shared" ref="K8515:K8578" si="400">IF($J8515="","",IF(HOUR($E8515)&gt;19,19,IF(HOUR($E8515)&lt;5,5,HOUR($E8515))))</f>
        <v/>
      </c>
      <c r="L8515" s="6" t="str">
        <f t="shared" ref="L8515:L8578" si="401">IF($J8515="","",IF(MINUTE($E8515)&lt;30,"EARLY","LATE"))</f>
        <v/>
      </c>
      <c r="M8515" s="6" t="str">
        <f t="shared" si="399"/>
        <v/>
      </c>
    </row>
    <row r="8516" spans="1:13" x14ac:dyDescent="0.25">
      <c r="A8516"/>
      <c r="B8516" s="1"/>
      <c r="C8516"/>
      <c r="D8516"/>
      <c r="E8516" s="76"/>
      <c r="F8516" s="76"/>
      <c r="G8516" s="2"/>
      <c r="H8516" s="77"/>
      <c r="J8516" s="79" t="str">
        <f>IF(IF(IF(_xlfn.MAXIFS($F$2:$F8515,$C$2:$C8515,$C8516,$B$2:$B8515,$B8516,$A$2:$A8515,$A8516)=0,"",$E8516-_xlfn.MAXIFS($F$2:$F8515,$C$2:$C8515,$C8516,$B$2:$B8515,$B8516,$A$2:$A8515,$A8516))&lt;0,0,IF(_xlfn.MAXIFS($F$2:$F8515,$C$2:$C8515,$C8516,$B$2:$B8515,$B8516,$A$2:$A8515,$A8516)=0,"",$E8516-_xlfn.MAXIFS($F$2:$F8515,$C$2:$C8515,$C8516,$B$2:$B8515,$B8516,$A$2:$A8515,$A8516)))&gt;0.25,"",IF(IF(_xlfn.MAXIFS($F$2:$F8515,$C$2:$C8515,$C8516,$B$2:$B8515,$B8516,$A$2:$A8515,$A8516)=0,"",$E8516-_xlfn.MAXIFS($F$2:$F8515,$C$2:$C8515,$C8516,$B$2:$B8515,$B8516,$A$2:$A8515,$A8516))&lt;0,0,IF(_xlfn.MAXIFS($F$2:$F8515,$C$2:$C8515,$C8516,$B$2:$B8515,$B8516,$A$2:$A8515,$A8516)=0,"",$E8516-_xlfn.MAXIFS($F$2:$F8515,$C$2:$C8515,$C8516,$B$2:$B8515,$B8516,$A$2:$A8515,$A8516))))</f>
        <v/>
      </c>
      <c r="K8516" s="6" t="str">
        <f t="shared" si="400"/>
        <v/>
      </c>
      <c r="L8516" s="6" t="str">
        <f t="shared" si="401"/>
        <v/>
      </c>
      <c r="M8516" s="6" t="str">
        <f t="shared" si="399"/>
        <v/>
      </c>
    </row>
    <row r="8517" spans="1:13" x14ac:dyDescent="0.25">
      <c r="A8517"/>
      <c r="B8517" s="1"/>
      <c r="C8517"/>
      <c r="D8517"/>
      <c r="E8517" s="76"/>
      <c r="F8517" s="76"/>
      <c r="G8517" s="2"/>
      <c r="H8517" s="77"/>
      <c r="J8517" s="79" t="str">
        <f>IF(IF(IF(_xlfn.MAXIFS($F$2:$F8516,$C$2:$C8516,$C8517,$B$2:$B8516,$B8517,$A$2:$A8516,$A8517)=0,"",$E8517-_xlfn.MAXIFS($F$2:$F8516,$C$2:$C8516,$C8517,$B$2:$B8516,$B8517,$A$2:$A8516,$A8517))&lt;0,0,IF(_xlfn.MAXIFS($F$2:$F8516,$C$2:$C8516,$C8517,$B$2:$B8516,$B8517,$A$2:$A8516,$A8517)=0,"",$E8517-_xlfn.MAXIFS($F$2:$F8516,$C$2:$C8516,$C8517,$B$2:$B8516,$B8517,$A$2:$A8516,$A8517)))&gt;0.25,"",IF(IF(_xlfn.MAXIFS($F$2:$F8516,$C$2:$C8516,$C8517,$B$2:$B8516,$B8517,$A$2:$A8516,$A8517)=0,"",$E8517-_xlfn.MAXIFS($F$2:$F8516,$C$2:$C8516,$C8517,$B$2:$B8516,$B8517,$A$2:$A8516,$A8517))&lt;0,0,IF(_xlfn.MAXIFS($F$2:$F8516,$C$2:$C8516,$C8517,$B$2:$B8516,$B8517,$A$2:$A8516,$A8517)=0,"",$E8517-_xlfn.MAXIFS($F$2:$F8516,$C$2:$C8516,$C8517,$B$2:$B8516,$B8517,$A$2:$A8516,$A8517))))</f>
        <v/>
      </c>
      <c r="K8517" s="6" t="str">
        <f t="shared" si="400"/>
        <v/>
      </c>
      <c r="L8517" s="6" t="str">
        <f t="shared" si="401"/>
        <v/>
      </c>
      <c r="M8517" s="6" t="str">
        <f t="shared" si="399"/>
        <v/>
      </c>
    </row>
    <row r="8518" spans="1:13" x14ac:dyDescent="0.25">
      <c r="A8518"/>
      <c r="B8518" s="1"/>
      <c r="C8518"/>
      <c r="D8518"/>
      <c r="E8518" s="76"/>
      <c r="F8518" s="76"/>
      <c r="G8518" s="2"/>
      <c r="H8518" s="77"/>
      <c r="J8518" s="79" t="str">
        <f>IF(IF(IF(_xlfn.MAXIFS($F$2:$F8517,$C$2:$C8517,$C8518,$B$2:$B8517,$B8518,$A$2:$A8517,$A8518)=0,"",$E8518-_xlfn.MAXIFS($F$2:$F8517,$C$2:$C8517,$C8518,$B$2:$B8517,$B8518,$A$2:$A8517,$A8518))&lt;0,0,IF(_xlfn.MAXIFS($F$2:$F8517,$C$2:$C8517,$C8518,$B$2:$B8517,$B8518,$A$2:$A8517,$A8518)=0,"",$E8518-_xlfn.MAXIFS($F$2:$F8517,$C$2:$C8517,$C8518,$B$2:$B8517,$B8518,$A$2:$A8517,$A8518)))&gt;0.25,"",IF(IF(_xlfn.MAXIFS($F$2:$F8517,$C$2:$C8517,$C8518,$B$2:$B8517,$B8518,$A$2:$A8517,$A8518)=0,"",$E8518-_xlfn.MAXIFS($F$2:$F8517,$C$2:$C8517,$C8518,$B$2:$B8517,$B8518,$A$2:$A8517,$A8518))&lt;0,0,IF(_xlfn.MAXIFS($F$2:$F8517,$C$2:$C8517,$C8518,$B$2:$B8517,$B8518,$A$2:$A8517,$A8518)=0,"",$E8518-_xlfn.MAXIFS($F$2:$F8517,$C$2:$C8517,$C8518,$B$2:$B8517,$B8518,$A$2:$A8517,$A8518))))</f>
        <v/>
      </c>
      <c r="K8518" s="6" t="str">
        <f t="shared" si="400"/>
        <v/>
      </c>
      <c r="L8518" s="6" t="str">
        <f t="shared" si="401"/>
        <v/>
      </c>
      <c r="M8518" s="6" t="str">
        <f t="shared" si="399"/>
        <v/>
      </c>
    </row>
    <row r="8519" spans="1:13" x14ac:dyDescent="0.25">
      <c r="A8519"/>
      <c r="B8519" s="1"/>
      <c r="C8519"/>
      <c r="D8519"/>
      <c r="E8519" s="76"/>
      <c r="F8519" s="76"/>
      <c r="G8519" s="2"/>
      <c r="H8519" s="77"/>
      <c r="J8519" s="79" t="str">
        <f>IF(IF(IF(_xlfn.MAXIFS($F$2:$F8518,$C$2:$C8518,$C8519,$B$2:$B8518,$B8519,$A$2:$A8518,$A8519)=0,"",$E8519-_xlfn.MAXIFS($F$2:$F8518,$C$2:$C8518,$C8519,$B$2:$B8518,$B8519,$A$2:$A8518,$A8519))&lt;0,0,IF(_xlfn.MAXIFS($F$2:$F8518,$C$2:$C8518,$C8519,$B$2:$B8518,$B8519,$A$2:$A8518,$A8519)=0,"",$E8519-_xlfn.MAXIFS($F$2:$F8518,$C$2:$C8518,$C8519,$B$2:$B8518,$B8519,$A$2:$A8518,$A8519)))&gt;0.25,"",IF(IF(_xlfn.MAXIFS($F$2:$F8518,$C$2:$C8518,$C8519,$B$2:$B8518,$B8519,$A$2:$A8518,$A8519)=0,"",$E8519-_xlfn.MAXIFS($F$2:$F8518,$C$2:$C8518,$C8519,$B$2:$B8518,$B8519,$A$2:$A8518,$A8519))&lt;0,0,IF(_xlfn.MAXIFS($F$2:$F8518,$C$2:$C8518,$C8519,$B$2:$B8518,$B8519,$A$2:$A8518,$A8519)=0,"",$E8519-_xlfn.MAXIFS($F$2:$F8518,$C$2:$C8518,$C8519,$B$2:$B8518,$B8519,$A$2:$A8518,$A8519))))</f>
        <v/>
      </c>
      <c r="K8519" s="6" t="str">
        <f t="shared" si="400"/>
        <v/>
      </c>
      <c r="L8519" s="6" t="str">
        <f t="shared" si="401"/>
        <v/>
      </c>
      <c r="M8519" s="6" t="str">
        <f t="shared" si="399"/>
        <v/>
      </c>
    </row>
    <row r="8520" spans="1:13" x14ac:dyDescent="0.25">
      <c r="A8520"/>
      <c r="B8520" s="1"/>
      <c r="C8520"/>
      <c r="D8520"/>
      <c r="E8520" s="76"/>
      <c r="F8520" s="76"/>
      <c r="G8520" s="2"/>
      <c r="H8520" s="77"/>
      <c r="J8520" s="79" t="str">
        <f>IF(IF(IF(_xlfn.MAXIFS($F$2:$F8519,$C$2:$C8519,$C8520,$B$2:$B8519,$B8520,$A$2:$A8519,$A8520)=0,"",$E8520-_xlfn.MAXIFS($F$2:$F8519,$C$2:$C8519,$C8520,$B$2:$B8519,$B8520,$A$2:$A8519,$A8520))&lt;0,0,IF(_xlfn.MAXIFS($F$2:$F8519,$C$2:$C8519,$C8520,$B$2:$B8519,$B8520,$A$2:$A8519,$A8520)=0,"",$E8520-_xlfn.MAXIFS($F$2:$F8519,$C$2:$C8519,$C8520,$B$2:$B8519,$B8520,$A$2:$A8519,$A8520)))&gt;0.25,"",IF(IF(_xlfn.MAXIFS($F$2:$F8519,$C$2:$C8519,$C8520,$B$2:$B8519,$B8520,$A$2:$A8519,$A8520)=0,"",$E8520-_xlfn.MAXIFS($F$2:$F8519,$C$2:$C8519,$C8520,$B$2:$B8519,$B8520,$A$2:$A8519,$A8520))&lt;0,0,IF(_xlfn.MAXIFS($F$2:$F8519,$C$2:$C8519,$C8520,$B$2:$B8519,$B8520,$A$2:$A8519,$A8520)=0,"",$E8520-_xlfn.MAXIFS($F$2:$F8519,$C$2:$C8519,$C8520,$B$2:$B8519,$B8520,$A$2:$A8519,$A8520))))</f>
        <v/>
      </c>
      <c r="K8520" s="6" t="str">
        <f t="shared" si="400"/>
        <v/>
      </c>
      <c r="L8520" s="6" t="str">
        <f t="shared" si="401"/>
        <v/>
      </c>
      <c r="M8520" s="6" t="str">
        <f t="shared" si="399"/>
        <v/>
      </c>
    </row>
    <row r="8521" spans="1:13" x14ac:dyDescent="0.25">
      <c r="A8521"/>
      <c r="B8521" s="1"/>
      <c r="C8521"/>
      <c r="D8521"/>
      <c r="E8521" s="76"/>
      <c r="F8521" s="76"/>
      <c r="G8521" s="2"/>
      <c r="H8521" s="77"/>
      <c r="J8521" s="79" t="str">
        <f>IF(IF(IF(_xlfn.MAXIFS($F$2:$F8520,$C$2:$C8520,$C8521,$B$2:$B8520,$B8521,$A$2:$A8520,$A8521)=0,"",$E8521-_xlfn.MAXIFS($F$2:$F8520,$C$2:$C8520,$C8521,$B$2:$B8520,$B8521,$A$2:$A8520,$A8521))&lt;0,0,IF(_xlfn.MAXIFS($F$2:$F8520,$C$2:$C8520,$C8521,$B$2:$B8520,$B8521,$A$2:$A8520,$A8521)=0,"",$E8521-_xlfn.MAXIFS($F$2:$F8520,$C$2:$C8520,$C8521,$B$2:$B8520,$B8521,$A$2:$A8520,$A8521)))&gt;0.25,"",IF(IF(_xlfn.MAXIFS($F$2:$F8520,$C$2:$C8520,$C8521,$B$2:$B8520,$B8521,$A$2:$A8520,$A8521)=0,"",$E8521-_xlfn.MAXIFS($F$2:$F8520,$C$2:$C8520,$C8521,$B$2:$B8520,$B8521,$A$2:$A8520,$A8521))&lt;0,0,IF(_xlfn.MAXIFS($F$2:$F8520,$C$2:$C8520,$C8521,$B$2:$B8520,$B8521,$A$2:$A8520,$A8521)=0,"",$E8521-_xlfn.MAXIFS($F$2:$F8520,$C$2:$C8520,$C8521,$B$2:$B8520,$B8521,$A$2:$A8520,$A8521))))</f>
        <v/>
      </c>
      <c r="K8521" s="6" t="str">
        <f t="shared" si="400"/>
        <v/>
      </c>
      <c r="L8521" s="6" t="str">
        <f t="shared" si="401"/>
        <v/>
      </c>
      <c r="M8521" s="6" t="str">
        <f t="shared" si="399"/>
        <v/>
      </c>
    </row>
    <row r="8522" spans="1:13" x14ac:dyDescent="0.25">
      <c r="A8522"/>
      <c r="B8522" s="1"/>
      <c r="C8522"/>
      <c r="D8522"/>
      <c r="E8522" s="76"/>
      <c r="F8522" s="76"/>
      <c r="G8522" s="2"/>
      <c r="H8522" s="77"/>
      <c r="J8522" s="79" t="str">
        <f>IF(IF(IF(_xlfn.MAXIFS($F$2:$F8521,$C$2:$C8521,$C8522,$B$2:$B8521,$B8522,$A$2:$A8521,$A8522)=0,"",$E8522-_xlfn.MAXIFS($F$2:$F8521,$C$2:$C8521,$C8522,$B$2:$B8521,$B8522,$A$2:$A8521,$A8522))&lt;0,0,IF(_xlfn.MAXIFS($F$2:$F8521,$C$2:$C8521,$C8522,$B$2:$B8521,$B8522,$A$2:$A8521,$A8522)=0,"",$E8522-_xlfn.MAXIFS($F$2:$F8521,$C$2:$C8521,$C8522,$B$2:$B8521,$B8522,$A$2:$A8521,$A8522)))&gt;0.25,"",IF(IF(_xlfn.MAXIFS($F$2:$F8521,$C$2:$C8521,$C8522,$B$2:$B8521,$B8522,$A$2:$A8521,$A8522)=0,"",$E8522-_xlfn.MAXIFS($F$2:$F8521,$C$2:$C8521,$C8522,$B$2:$B8521,$B8522,$A$2:$A8521,$A8522))&lt;0,0,IF(_xlfn.MAXIFS($F$2:$F8521,$C$2:$C8521,$C8522,$B$2:$B8521,$B8522,$A$2:$A8521,$A8522)=0,"",$E8522-_xlfn.MAXIFS($F$2:$F8521,$C$2:$C8521,$C8522,$B$2:$B8521,$B8522,$A$2:$A8521,$A8522))))</f>
        <v/>
      </c>
      <c r="K8522" s="6" t="str">
        <f t="shared" si="400"/>
        <v/>
      </c>
      <c r="L8522" s="6" t="str">
        <f t="shared" si="401"/>
        <v/>
      </c>
      <c r="M8522" s="6" t="str">
        <f t="shared" si="399"/>
        <v/>
      </c>
    </row>
    <row r="8523" spans="1:13" x14ac:dyDescent="0.25">
      <c r="A8523"/>
      <c r="B8523" s="1"/>
      <c r="C8523"/>
      <c r="D8523"/>
      <c r="E8523" s="76"/>
      <c r="F8523" s="76"/>
      <c r="G8523" s="2"/>
      <c r="H8523" s="77"/>
      <c r="J8523" s="79" t="str">
        <f>IF(IF(IF(_xlfn.MAXIFS($F$2:$F8522,$C$2:$C8522,$C8523,$B$2:$B8522,$B8523,$A$2:$A8522,$A8523)=0,"",$E8523-_xlfn.MAXIFS($F$2:$F8522,$C$2:$C8522,$C8523,$B$2:$B8522,$B8523,$A$2:$A8522,$A8523))&lt;0,0,IF(_xlfn.MAXIFS($F$2:$F8522,$C$2:$C8522,$C8523,$B$2:$B8522,$B8523,$A$2:$A8522,$A8523)=0,"",$E8523-_xlfn.MAXIFS($F$2:$F8522,$C$2:$C8522,$C8523,$B$2:$B8522,$B8523,$A$2:$A8522,$A8523)))&gt;0.25,"",IF(IF(_xlfn.MAXIFS($F$2:$F8522,$C$2:$C8522,$C8523,$B$2:$B8522,$B8523,$A$2:$A8522,$A8523)=0,"",$E8523-_xlfn.MAXIFS($F$2:$F8522,$C$2:$C8522,$C8523,$B$2:$B8522,$B8523,$A$2:$A8522,$A8523))&lt;0,0,IF(_xlfn.MAXIFS($F$2:$F8522,$C$2:$C8522,$C8523,$B$2:$B8522,$B8523,$A$2:$A8522,$A8523)=0,"",$E8523-_xlfn.MAXIFS($F$2:$F8522,$C$2:$C8522,$C8523,$B$2:$B8522,$B8523,$A$2:$A8522,$A8523))))</f>
        <v/>
      </c>
      <c r="K8523" s="6" t="str">
        <f t="shared" si="400"/>
        <v/>
      </c>
      <c r="L8523" s="6" t="str">
        <f t="shared" si="401"/>
        <v/>
      </c>
      <c r="M8523" s="6" t="str">
        <f t="shared" si="399"/>
        <v/>
      </c>
    </row>
    <row r="8524" spans="1:13" x14ac:dyDescent="0.25">
      <c r="A8524"/>
      <c r="B8524" s="1"/>
      <c r="C8524"/>
      <c r="D8524"/>
      <c r="E8524" s="76"/>
      <c r="F8524" s="76"/>
      <c r="G8524" s="2"/>
      <c r="H8524" s="77"/>
      <c r="J8524" s="79" t="str">
        <f>IF(IF(IF(_xlfn.MAXIFS($F$2:$F8523,$C$2:$C8523,$C8524,$B$2:$B8523,$B8524,$A$2:$A8523,$A8524)=0,"",$E8524-_xlfn.MAXIFS($F$2:$F8523,$C$2:$C8523,$C8524,$B$2:$B8523,$B8524,$A$2:$A8523,$A8524))&lt;0,0,IF(_xlfn.MAXIFS($F$2:$F8523,$C$2:$C8523,$C8524,$B$2:$B8523,$B8524,$A$2:$A8523,$A8524)=0,"",$E8524-_xlfn.MAXIFS($F$2:$F8523,$C$2:$C8523,$C8524,$B$2:$B8523,$B8524,$A$2:$A8523,$A8524)))&gt;0.25,"",IF(IF(_xlfn.MAXIFS($F$2:$F8523,$C$2:$C8523,$C8524,$B$2:$B8523,$B8524,$A$2:$A8523,$A8524)=0,"",$E8524-_xlfn.MAXIFS($F$2:$F8523,$C$2:$C8523,$C8524,$B$2:$B8523,$B8524,$A$2:$A8523,$A8524))&lt;0,0,IF(_xlfn.MAXIFS($F$2:$F8523,$C$2:$C8523,$C8524,$B$2:$B8523,$B8524,$A$2:$A8523,$A8524)=0,"",$E8524-_xlfn.MAXIFS($F$2:$F8523,$C$2:$C8523,$C8524,$B$2:$B8523,$B8524,$A$2:$A8523,$A8524))))</f>
        <v/>
      </c>
      <c r="K8524" s="6" t="str">
        <f t="shared" si="400"/>
        <v/>
      </c>
      <c r="L8524" s="6" t="str">
        <f t="shared" si="401"/>
        <v/>
      </c>
      <c r="M8524" s="6" t="str">
        <f t="shared" si="399"/>
        <v/>
      </c>
    </row>
    <row r="8525" spans="1:13" x14ac:dyDescent="0.25">
      <c r="A8525"/>
      <c r="B8525" s="1"/>
      <c r="C8525"/>
      <c r="D8525"/>
      <c r="E8525" s="76"/>
      <c r="F8525" s="76"/>
      <c r="G8525" s="2"/>
      <c r="H8525" s="77"/>
      <c r="J8525" s="79" t="str">
        <f>IF(IF(IF(_xlfn.MAXIFS($F$2:$F8524,$C$2:$C8524,$C8525,$B$2:$B8524,$B8525,$A$2:$A8524,$A8525)=0,"",$E8525-_xlfn.MAXIFS($F$2:$F8524,$C$2:$C8524,$C8525,$B$2:$B8524,$B8525,$A$2:$A8524,$A8525))&lt;0,0,IF(_xlfn.MAXIFS($F$2:$F8524,$C$2:$C8524,$C8525,$B$2:$B8524,$B8525,$A$2:$A8524,$A8525)=0,"",$E8525-_xlfn.MAXIFS($F$2:$F8524,$C$2:$C8524,$C8525,$B$2:$B8524,$B8525,$A$2:$A8524,$A8525)))&gt;0.25,"",IF(IF(_xlfn.MAXIFS($F$2:$F8524,$C$2:$C8524,$C8525,$B$2:$B8524,$B8525,$A$2:$A8524,$A8525)=0,"",$E8525-_xlfn.MAXIFS($F$2:$F8524,$C$2:$C8524,$C8525,$B$2:$B8524,$B8525,$A$2:$A8524,$A8525))&lt;0,0,IF(_xlfn.MAXIFS($F$2:$F8524,$C$2:$C8524,$C8525,$B$2:$B8524,$B8525,$A$2:$A8524,$A8525)=0,"",$E8525-_xlfn.MAXIFS($F$2:$F8524,$C$2:$C8524,$C8525,$B$2:$B8524,$B8525,$A$2:$A8524,$A8525))))</f>
        <v/>
      </c>
      <c r="K8525" s="6" t="str">
        <f t="shared" si="400"/>
        <v/>
      </c>
      <c r="L8525" s="6" t="str">
        <f t="shared" si="401"/>
        <v/>
      </c>
      <c r="M8525" s="6" t="str">
        <f t="shared" si="399"/>
        <v/>
      </c>
    </row>
    <row r="8526" spans="1:13" x14ac:dyDescent="0.25">
      <c r="A8526"/>
      <c r="B8526" s="1"/>
      <c r="C8526"/>
      <c r="D8526"/>
      <c r="E8526" s="76"/>
      <c r="F8526" s="76"/>
      <c r="G8526" s="2"/>
      <c r="H8526" s="77"/>
      <c r="J8526" s="79" t="str">
        <f>IF(IF(IF(_xlfn.MAXIFS($F$2:$F8525,$C$2:$C8525,$C8526,$B$2:$B8525,$B8526,$A$2:$A8525,$A8526)=0,"",$E8526-_xlfn.MAXIFS($F$2:$F8525,$C$2:$C8525,$C8526,$B$2:$B8525,$B8526,$A$2:$A8525,$A8526))&lt;0,0,IF(_xlfn.MAXIFS($F$2:$F8525,$C$2:$C8525,$C8526,$B$2:$B8525,$B8526,$A$2:$A8525,$A8526)=0,"",$E8526-_xlfn.MAXIFS($F$2:$F8525,$C$2:$C8525,$C8526,$B$2:$B8525,$B8526,$A$2:$A8525,$A8526)))&gt;0.25,"",IF(IF(_xlfn.MAXIFS($F$2:$F8525,$C$2:$C8525,$C8526,$B$2:$B8525,$B8526,$A$2:$A8525,$A8526)=0,"",$E8526-_xlfn.MAXIFS($F$2:$F8525,$C$2:$C8525,$C8526,$B$2:$B8525,$B8526,$A$2:$A8525,$A8526))&lt;0,0,IF(_xlfn.MAXIFS($F$2:$F8525,$C$2:$C8525,$C8526,$B$2:$B8525,$B8526,$A$2:$A8525,$A8526)=0,"",$E8526-_xlfn.MAXIFS($F$2:$F8525,$C$2:$C8525,$C8526,$B$2:$B8525,$B8526,$A$2:$A8525,$A8526))))</f>
        <v/>
      </c>
      <c r="K8526" s="6" t="str">
        <f t="shared" si="400"/>
        <v/>
      </c>
      <c r="L8526" s="6" t="str">
        <f t="shared" si="401"/>
        <v/>
      </c>
      <c r="M8526" s="6" t="str">
        <f t="shared" si="399"/>
        <v/>
      </c>
    </row>
    <row r="8527" spans="1:13" x14ac:dyDescent="0.25">
      <c r="A8527"/>
      <c r="B8527" s="1"/>
      <c r="C8527"/>
      <c r="D8527"/>
      <c r="E8527" s="76"/>
      <c r="F8527" s="76"/>
      <c r="G8527" s="2"/>
      <c r="H8527" s="77"/>
      <c r="J8527" s="79" t="str">
        <f>IF(IF(IF(_xlfn.MAXIFS($F$2:$F8526,$C$2:$C8526,$C8527,$B$2:$B8526,$B8527,$A$2:$A8526,$A8527)=0,"",$E8527-_xlfn.MAXIFS($F$2:$F8526,$C$2:$C8526,$C8527,$B$2:$B8526,$B8527,$A$2:$A8526,$A8527))&lt;0,0,IF(_xlfn.MAXIFS($F$2:$F8526,$C$2:$C8526,$C8527,$B$2:$B8526,$B8527,$A$2:$A8526,$A8527)=0,"",$E8527-_xlfn.MAXIFS($F$2:$F8526,$C$2:$C8526,$C8527,$B$2:$B8526,$B8527,$A$2:$A8526,$A8527)))&gt;0.25,"",IF(IF(_xlfn.MAXIFS($F$2:$F8526,$C$2:$C8526,$C8527,$B$2:$B8526,$B8527,$A$2:$A8526,$A8527)=0,"",$E8527-_xlfn.MAXIFS($F$2:$F8526,$C$2:$C8526,$C8527,$B$2:$B8526,$B8527,$A$2:$A8526,$A8527))&lt;0,0,IF(_xlfn.MAXIFS($F$2:$F8526,$C$2:$C8526,$C8527,$B$2:$B8526,$B8527,$A$2:$A8526,$A8527)=0,"",$E8527-_xlfn.MAXIFS($F$2:$F8526,$C$2:$C8526,$C8527,$B$2:$B8526,$B8527,$A$2:$A8526,$A8527))))</f>
        <v/>
      </c>
      <c r="K8527" s="6" t="str">
        <f t="shared" si="400"/>
        <v/>
      </c>
      <c r="L8527" s="6" t="str">
        <f t="shared" si="401"/>
        <v/>
      </c>
      <c r="M8527" s="6" t="str">
        <f t="shared" si="399"/>
        <v/>
      </c>
    </row>
    <row r="8528" spans="1:13" x14ac:dyDescent="0.25">
      <c r="A8528"/>
      <c r="B8528" s="1"/>
      <c r="C8528"/>
      <c r="D8528"/>
      <c r="E8528" s="76"/>
      <c r="F8528" s="76"/>
      <c r="G8528" s="2"/>
      <c r="H8528" s="77"/>
      <c r="J8528" s="79" t="str">
        <f>IF(IF(IF(_xlfn.MAXIFS($F$2:$F8527,$C$2:$C8527,$C8528,$B$2:$B8527,$B8528,$A$2:$A8527,$A8528)=0,"",$E8528-_xlfn.MAXIFS($F$2:$F8527,$C$2:$C8527,$C8528,$B$2:$B8527,$B8528,$A$2:$A8527,$A8528))&lt;0,0,IF(_xlfn.MAXIFS($F$2:$F8527,$C$2:$C8527,$C8528,$B$2:$B8527,$B8528,$A$2:$A8527,$A8528)=0,"",$E8528-_xlfn.MAXIFS($F$2:$F8527,$C$2:$C8527,$C8528,$B$2:$B8527,$B8528,$A$2:$A8527,$A8528)))&gt;0.25,"",IF(IF(_xlfn.MAXIFS($F$2:$F8527,$C$2:$C8527,$C8528,$B$2:$B8527,$B8528,$A$2:$A8527,$A8528)=0,"",$E8528-_xlfn.MAXIFS($F$2:$F8527,$C$2:$C8527,$C8528,$B$2:$B8527,$B8528,$A$2:$A8527,$A8528))&lt;0,0,IF(_xlfn.MAXIFS($F$2:$F8527,$C$2:$C8527,$C8528,$B$2:$B8527,$B8528,$A$2:$A8527,$A8528)=0,"",$E8528-_xlfn.MAXIFS($F$2:$F8527,$C$2:$C8527,$C8528,$B$2:$B8527,$B8528,$A$2:$A8527,$A8528))))</f>
        <v/>
      </c>
      <c r="K8528" s="6" t="str">
        <f t="shared" si="400"/>
        <v/>
      </c>
      <c r="L8528" s="6" t="str">
        <f t="shared" si="401"/>
        <v/>
      </c>
      <c r="M8528" s="6" t="str">
        <f t="shared" si="399"/>
        <v/>
      </c>
    </row>
    <row r="8529" spans="1:13" x14ac:dyDescent="0.25">
      <c r="A8529"/>
      <c r="B8529" s="1"/>
      <c r="C8529"/>
      <c r="D8529"/>
      <c r="E8529" s="76"/>
      <c r="F8529" s="76"/>
      <c r="G8529" s="2"/>
      <c r="H8529" s="77"/>
      <c r="J8529" s="79" t="str">
        <f>IF(IF(IF(_xlfn.MAXIFS($F$2:$F8528,$C$2:$C8528,$C8529,$B$2:$B8528,$B8529,$A$2:$A8528,$A8529)=0,"",$E8529-_xlfn.MAXIFS($F$2:$F8528,$C$2:$C8528,$C8529,$B$2:$B8528,$B8529,$A$2:$A8528,$A8529))&lt;0,0,IF(_xlfn.MAXIFS($F$2:$F8528,$C$2:$C8528,$C8529,$B$2:$B8528,$B8529,$A$2:$A8528,$A8529)=0,"",$E8529-_xlfn.MAXIFS($F$2:$F8528,$C$2:$C8528,$C8529,$B$2:$B8528,$B8529,$A$2:$A8528,$A8529)))&gt;0.25,"",IF(IF(_xlfn.MAXIFS($F$2:$F8528,$C$2:$C8528,$C8529,$B$2:$B8528,$B8529,$A$2:$A8528,$A8529)=0,"",$E8529-_xlfn.MAXIFS($F$2:$F8528,$C$2:$C8528,$C8529,$B$2:$B8528,$B8529,$A$2:$A8528,$A8529))&lt;0,0,IF(_xlfn.MAXIFS($F$2:$F8528,$C$2:$C8528,$C8529,$B$2:$B8528,$B8529,$A$2:$A8528,$A8529)=0,"",$E8529-_xlfn.MAXIFS($F$2:$F8528,$C$2:$C8528,$C8529,$B$2:$B8528,$B8529,$A$2:$A8528,$A8529))))</f>
        <v/>
      </c>
      <c r="K8529" s="6" t="str">
        <f t="shared" si="400"/>
        <v/>
      </c>
      <c r="L8529" s="6" t="str">
        <f t="shared" si="401"/>
        <v/>
      </c>
      <c r="M8529" s="6" t="str">
        <f t="shared" si="399"/>
        <v/>
      </c>
    </row>
    <row r="8530" spans="1:13" x14ac:dyDescent="0.25">
      <c r="A8530"/>
      <c r="B8530" s="1"/>
      <c r="C8530"/>
      <c r="D8530"/>
      <c r="E8530" s="76"/>
      <c r="F8530" s="76"/>
      <c r="G8530" s="2"/>
      <c r="H8530" s="77"/>
      <c r="J8530" s="79" t="str">
        <f>IF(IF(IF(_xlfn.MAXIFS($F$2:$F8529,$C$2:$C8529,$C8530,$B$2:$B8529,$B8530,$A$2:$A8529,$A8530)=0,"",$E8530-_xlfn.MAXIFS($F$2:$F8529,$C$2:$C8529,$C8530,$B$2:$B8529,$B8530,$A$2:$A8529,$A8530))&lt;0,0,IF(_xlfn.MAXIFS($F$2:$F8529,$C$2:$C8529,$C8530,$B$2:$B8529,$B8530,$A$2:$A8529,$A8530)=0,"",$E8530-_xlfn.MAXIFS($F$2:$F8529,$C$2:$C8529,$C8530,$B$2:$B8529,$B8530,$A$2:$A8529,$A8530)))&gt;0.25,"",IF(IF(_xlfn.MAXIFS($F$2:$F8529,$C$2:$C8529,$C8530,$B$2:$B8529,$B8530,$A$2:$A8529,$A8530)=0,"",$E8530-_xlfn.MAXIFS($F$2:$F8529,$C$2:$C8529,$C8530,$B$2:$B8529,$B8530,$A$2:$A8529,$A8530))&lt;0,0,IF(_xlfn.MAXIFS($F$2:$F8529,$C$2:$C8529,$C8530,$B$2:$B8529,$B8530,$A$2:$A8529,$A8530)=0,"",$E8530-_xlfn.MAXIFS($F$2:$F8529,$C$2:$C8529,$C8530,$B$2:$B8529,$B8530,$A$2:$A8529,$A8530))))</f>
        <v/>
      </c>
      <c r="K8530" s="6" t="str">
        <f t="shared" si="400"/>
        <v/>
      </c>
      <c r="L8530" s="6" t="str">
        <f t="shared" si="401"/>
        <v/>
      </c>
      <c r="M8530" s="6" t="str">
        <f t="shared" si="399"/>
        <v/>
      </c>
    </row>
    <row r="8531" spans="1:13" x14ac:dyDescent="0.25">
      <c r="A8531"/>
      <c r="B8531" s="1"/>
      <c r="C8531"/>
      <c r="D8531"/>
      <c r="E8531" s="76"/>
      <c r="F8531" s="76"/>
      <c r="G8531" s="2"/>
      <c r="H8531" s="77"/>
      <c r="J8531" s="79" t="str">
        <f>IF(IF(IF(_xlfn.MAXIFS($F$2:$F8530,$C$2:$C8530,$C8531,$B$2:$B8530,$B8531,$A$2:$A8530,$A8531)=0,"",$E8531-_xlfn.MAXIFS($F$2:$F8530,$C$2:$C8530,$C8531,$B$2:$B8530,$B8531,$A$2:$A8530,$A8531))&lt;0,0,IF(_xlfn.MAXIFS($F$2:$F8530,$C$2:$C8530,$C8531,$B$2:$B8530,$B8531,$A$2:$A8530,$A8531)=0,"",$E8531-_xlfn.MAXIFS($F$2:$F8530,$C$2:$C8530,$C8531,$B$2:$B8530,$B8531,$A$2:$A8530,$A8531)))&gt;0.25,"",IF(IF(_xlfn.MAXIFS($F$2:$F8530,$C$2:$C8530,$C8531,$B$2:$B8530,$B8531,$A$2:$A8530,$A8531)=0,"",$E8531-_xlfn.MAXIFS($F$2:$F8530,$C$2:$C8530,$C8531,$B$2:$B8530,$B8531,$A$2:$A8530,$A8531))&lt;0,0,IF(_xlfn.MAXIFS($F$2:$F8530,$C$2:$C8530,$C8531,$B$2:$B8530,$B8531,$A$2:$A8530,$A8531)=0,"",$E8531-_xlfn.MAXIFS($F$2:$F8530,$C$2:$C8530,$C8531,$B$2:$B8530,$B8531,$A$2:$A8530,$A8531))))</f>
        <v/>
      </c>
      <c r="K8531" s="6" t="str">
        <f t="shared" si="400"/>
        <v/>
      </c>
      <c r="L8531" s="6" t="str">
        <f t="shared" si="401"/>
        <v/>
      </c>
      <c r="M8531" s="6" t="str">
        <f t="shared" si="399"/>
        <v/>
      </c>
    </row>
    <row r="8532" spans="1:13" x14ac:dyDescent="0.25">
      <c r="A8532"/>
      <c r="B8532" s="1"/>
      <c r="C8532"/>
      <c r="D8532"/>
      <c r="E8532" s="76"/>
      <c r="F8532" s="76"/>
      <c r="G8532" s="2"/>
      <c r="H8532" s="77"/>
      <c r="J8532" s="79" t="str">
        <f>IF(IF(IF(_xlfn.MAXIFS($F$2:$F8531,$C$2:$C8531,$C8532,$B$2:$B8531,$B8532,$A$2:$A8531,$A8532)=0,"",$E8532-_xlfn.MAXIFS($F$2:$F8531,$C$2:$C8531,$C8532,$B$2:$B8531,$B8532,$A$2:$A8531,$A8532))&lt;0,0,IF(_xlfn.MAXIFS($F$2:$F8531,$C$2:$C8531,$C8532,$B$2:$B8531,$B8532,$A$2:$A8531,$A8532)=0,"",$E8532-_xlfn.MAXIFS($F$2:$F8531,$C$2:$C8531,$C8532,$B$2:$B8531,$B8532,$A$2:$A8531,$A8532)))&gt;0.25,"",IF(IF(_xlfn.MAXIFS($F$2:$F8531,$C$2:$C8531,$C8532,$B$2:$B8531,$B8532,$A$2:$A8531,$A8532)=0,"",$E8532-_xlfn.MAXIFS($F$2:$F8531,$C$2:$C8531,$C8532,$B$2:$B8531,$B8532,$A$2:$A8531,$A8532))&lt;0,0,IF(_xlfn.MAXIFS($F$2:$F8531,$C$2:$C8531,$C8532,$B$2:$B8531,$B8532,$A$2:$A8531,$A8532)=0,"",$E8532-_xlfn.MAXIFS($F$2:$F8531,$C$2:$C8531,$C8532,$B$2:$B8531,$B8532,$A$2:$A8531,$A8532))))</f>
        <v/>
      </c>
      <c r="K8532" s="6" t="str">
        <f t="shared" si="400"/>
        <v/>
      </c>
      <c r="L8532" s="6" t="str">
        <f t="shared" si="401"/>
        <v/>
      </c>
      <c r="M8532" s="6" t="str">
        <f t="shared" si="399"/>
        <v/>
      </c>
    </row>
    <row r="8533" spans="1:13" x14ac:dyDescent="0.25">
      <c r="A8533"/>
      <c r="B8533" s="1"/>
      <c r="C8533"/>
      <c r="D8533"/>
      <c r="E8533" s="76"/>
      <c r="F8533" s="76"/>
      <c r="G8533" s="2"/>
      <c r="H8533" s="77"/>
      <c r="J8533" s="79" t="str">
        <f>IF(IF(IF(_xlfn.MAXIFS($F$2:$F8532,$C$2:$C8532,$C8533,$B$2:$B8532,$B8533,$A$2:$A8532,$A8533)=0,"",$E8533-_xlfn.MAXIFS($F$2:$F8532,$C$2:$C8532,$C8533,$B$2:$B8532,$B8533,$A$2:$A8532,$A8533))&lt;0,0,IF(_xlfn.MAXIFS($F$2:$F8532,$C$2:$C8532,$C8533,$B$2:$B8532,$B8533,$A$2:$A8532,$A8533)=0,"",$E8533-_xlfn.MAXIFS($F$2:$F8532,$C$2:$C8532,$C8533,$B$2:$B8532,$B8533,$A$2:$A8532,$A8533)))&gt;0.25,"",IF(IF(_xlfn.MAXIFS($F$2:$F8532,$C$2:$C8532,$C8533,$B$2:$B8532,$B8533,$A$2:$A8532,$A8533)=0,"",$E8533-_xlfn.MAXIFS($F$2:$F8532,$C$2:$C8532,$C8533,$B$2:$B8532,$B8533,$A$2:$A8532,$A8533))&lt;0,0,IF(_xlfn.MAXIFS($F$2:$F8532,$C$2:$C8532,$C8533,$B$2:$B8532,$B8533,$A$2:$A8532,$A8533)=0,"",$E8533-_xlfn.MAXIFS($F$2:$F8532,$C$2:$C8532,$C8533,$B$2:$B8532,$B8533,$A$2:$A8532,$A8533))))</f>
        <v/>
      </c>
      <c r="K8533" s="6" t="str">
        <f t="shared" si="400"/>
        <v/>
      </c>
      <c r="L8533" s="6" t="str">
        <f t="shared" si="401"/>
        <v/>
      </c>
      <c r="M8533" s="6" t="str">
        <f t="shared" si="399"/>
        <v/>
      </c>
    </row>
    <row r="8534" spans="1:13" x14ac:dyDescent="0.25">
      <c r="A8534"/>
      <c r="B8534" s="1"/>
      <c r="C8534"/>
      <c r="D8534"/>
      <c r="E8534" s="76"/>
      <c r="F8534" s="76"/>
      <c r="G8534" s="2"/>
      <c r="H8534" s="77"/>
      <c r="J8534" s="79" t="str">
        <f>IF(IF(IF(_xlfn.MAXIFS($F$2:$F8533,$C$2:$C8533,$C8534,$B$2:$B8533,$B8534,$A$2:$A8533,$A8534)=0,"",$E8534-_xlfn.MAXIFS($F$2:$F8533,$C$2:$C8533,$C8534,$B$2:$B8533,$B8534,$A$2:$A8533,$A8534))&lt;0,0,IF(_xlfn.MAXIFS($F$2:$F8533,$C$2:$C8533,$C8534,$B$2:$B8533,$B8534,$A$2:$A8533,$A8534)=0,"",$E8534-_xlfn.MAXIFS($F$2:$F8533,$C$2:$C8533,$C8534,$B$2:$B8533,$B8534,$A$2:$A8533,$A8534)))&gt;0.25,"",IF(IF(_xlfn.MAXIFS($F$2:$F8533,$C$2:$C8533,$C8534,$B$2:$B8533,$B8534,$A$2:$A8533,$A8534)=0,"",$E8534-_xlfn.MAXIFS($F$2:$F8533,$C$2:$C8533,$C8534,$B$2:$B8533,$B8534,$A$2:$A8533,$A8534))&lt;0,0,IF(_xlfn.MAXIFS($F$2:$F8533,$C$2:$C8533,$C8534,$B$2:$B8533,$B8534,$A$2:$A8533,$A8534)=0,"",$E8534-_xlfn.MAXIFS($F$2:$F8533,$C$2:$C8533,$C8534,$B$2:$B8533,$B8534,$A$2:$A8533,$A8534))))</f>
        <v/>
      </c>
      <c r="K8534" s="6" t="str">
        <f t="shared" si="400"/>
        <v/>
      </c>
      <c r="L8534" s="6" t="str">
        <f t="shared" si="401"/>
        <v/>
      </c>
      <c r="M8534" s="6" t="str">
        <f t="shared" si="399"/>
        <v/>
      </c>
    </row>
    <row r="8535" spans="1:13" x14ac:dyDescent="0.25">
      <c r="A8535"/>
      <c r="B8535" s="1"/>
      <c r="C8535"/>
      <c r="D8535"/>
      <c r="E8535" s="76"/>
      <c r="F8535" s="76"/>
      <c r="G8535" s="2"/>
      <c r="H8535" s="77"/>
      <c r="J8535" s="79" t="str">
        <f>IF(IF(IF(_xlfn.MAXIFS($F$2:$F8534,$C$2:$C8534,$C8535,$B$2:$B8534,$B8535,$A$2:$A8534,$A8535)=0,"",$E8535-_xlfn.MAXIFS($F$2:$F8534,$C$2:$C8534,$C8535,$B$2:$B8534,$B8535,$A$2:$A8534,$A8535))&lt;0,0,IF(_xlfn.MAXIFS($F$2:$F8534,$C$2:$C8534,$C8535,$B$2:$B8534,$B8535,$A$2:$A8534,$A8535)=0,"",$E8535-_xlfn.MAXIFS($F$2:$F8534,$C$2:$C8534,$C8535,$B$2:$B8534,$B8535,$A$2:$A8534,$A8535)))&gt;0.25,"",IF(IF(_xlfn.MAXIFS($F$2:$F8534,$C$2:$C8534,$C8535,$B$2:$B8534,$B8535,$A$2:$A8534,$A8535)=0,"",$E8535-_xlfn.MAXIFS($F$2:$F8534,$C$2:$C8534,$C8535,$B$2:$B8534,$B8535,$A$2:$A8534,$A8535))&lt;0,0,IF(_xlfn.MAXIFS($F$2:$F8534,$C$2:$C8534,$C8535,$B$2:$B8534,$B8535,$A$2:$A8534,$A8535)=0,"",$E8535-_xlfn.MAXIFS($F$2:$F8534,$C$2:$C8534,$C8535,$B$2:$B8534,$B8535,$A$2:$A8534,$A8535))))</f>
        <v/>
      </c>
      <c r="K8535" s="6" t="str">
        <f t="shared" si="400"/>
        <v/>
      </c>
      <c r="L8535" s="6" t="str">
        <f t="shared" si="401"/>
        <v/>
      </c>
      <c r="M8535" s="6" t="str">
        <f t="shared" si="399"/>
        <v/>
      </c>
    </row>
    <row r="8536" spans="1:13" x14ac:dyDescent="0.25">
      <c r="A8536"/>
      <c r="B8536" s="1"/>
      <c r="C8536"/>
      <c r="D8536"/>
      <c r="E8536" s="76"/>
      <c r="F8536" s="76"/>
      <c r="G8536" s="2"/>
      <c r="H8536" s="77"/>
      <c r="J8536" s="79" t="str">
        <f>IF(IF(IF(_xlfn.MAXIFS($F$2:$F8535,$C$2:$C8535,$C8536,$B$2:$B8535,$B8536,$A$2:$A8535,$A8536)=0,"",$E8536-_xlfn.MAXIFS($F$2:$F8535,$C$2:$C8535,$C8536,$B$2:$B8535,$B8536,$A$2:$A8535,$A8536))&lt;0,0,IF(_xlfn.MAXIFS($F$2:$F8535,$C$2:$C8535,$C8536,$B$2:$B8535,$B8536,$A$2:$A8535,$A8536)=0,"",$E8536-_xlfn.MAXIFS($F$2:$F8535,$C$2:$C8535,$C8536,$B$2:$B8535,$B8536,$A$2:$A8535,$A8536)))&gt;0.25,"",IF(IF(_xlfn.MAXIFS($F$2:$F8535,$C$2:$C8535,$C8536,$B$2:$B8535,$B8536,$A$2:$A8535,$A8536)=0,"",$E8536-_xlfn.MAXIFS($F$2:$F8535,$C$2:$C8535,$C8536,$B$2:$B8535,$B8536,$A$2:$A8535,$A8536))&lt;0,0,IF(_xlfn.MAXIFS($F$2:$F8535,$C$2:$C8535,$C8536,$B$2:$B8535,$B8536,$A$2:$A8535,$A8536)=0,"",$E8536-_xlfn.MAXIFS($F$2:$F8535,$C$2:$C8535,$C8536,$B$2:$B8535,$B8536,$A$2:$A8535,$A8536))))</f>
        <v/>
      </c>
      <c r="K8536" s="6" t="str">
        <f t="shared" si="400"/>
        <v/>
      </c>
      <c r="L8536" s="6" t="str">
        <f t="shared" si="401"/>
        <v/>
      </c>
      <c r="M8536" s="6" t="str">
        <f t="shared" si="399"/>
        <v/>
      </c>
    </row>
    <row r="8537" spans="1:13" x14ac:dyDescent="0.25">
      <c r="A8537"/>
      <c r="B8537" s="1"/>
      <c r="C8537"/>
      <c r="D8537"/>
      <c r="E8537" s="76"/>
      <c r="F8537" s="76"/>
      <c r="G8537" s="2"/>
      <c r="H8537" s="77"/>
      <c r="J8537" s="79" t="str">
        <f>IF(IF(IF(_xlfn.MAXIFS($F$2:$F8536,$C$2:$C8536,$C8537,$B$2:$B8536,$B8537,$A$2:$A8536,$A8537)=0,"",$E8537-_xlfn.MAXIFS($F$2:$F8536,$C$2:$C8536,$C8537,$B$2:$B8536,$B8537,$A$2:$A8536,$A8537))&lt;0,0,IF(_xlfn.MAXIFS($F$2:$F8536,$C$2:$C8536,$C8537,$B$2:$B8536,$B8537,$A$2:$A8536,$A8537)=0,"",$E8537-_xlfn.MAXIFS($F$2:$F8536,$C$2:$C8536,$C8537,$B$2:$B8536,$B8537,$A$2:$A8536,$A8537)))&gt;0.25,"",IF(IF(_xlfn.MAXIFS($F$2:$F8536,$C$2:$C8536,$C8537,$B$2:$B8536,$B8537,$A$2:$A8536,$A8537)=0,"",$E8537-_xlfn.MAXIFS($F$2:$F8536,$C$2:$C8536,$C8537,$B$2:$B8536,$B8537,$A$2:$A8536,$A8537))&lt;0,0,IF(_xlfn.MAXIFS($F$2:$F8536,$C$2:$C8536,$C8537,$B$2:$B8536,$B8537,$A$2:$A8536,$A8537)=0,"",$E8537-_xlfn.MAXIFS($F$2:$F8536,$C$2:$C8536,$C8537,$B$2:$B8536,$B8537,$A$2:$A8536,$A8537))))</f>
        <v/>
      </c>
      <c r="K8537" s="6" t="str">
        <f t="shared" si="400"/>
        <v/>
      </c>
      <c r="L8537" s="6" t="str">
        <f t="shared" si="401"/>
        <v/>
      </c>
      <c r="M8537" s="6" t="str">
        <f t="shared" si="399"/>
        <v/>
      </c>
    </row>
    <row r="8538" spans="1:13" x14ac:dyDescent="0.25">
      <c r="A8538"/>
      <c r="B8538" s="1"/>
      <c r="C8538"/>
      <c r="D8538"/>
      <c r="E8538" s="76"/>
      <c r="F8538" s="76"/>
      <c r="G8538" s="2"/>
      <c r="H8538" s="77"/>
      <c r="J8538" s="79" t="str">
        <f>IF(IF(IF(_xlfn.MAXIFS($F$2:$F8537,$C$2:$C8537,$C8538,$B$2:$B8537,$B8538,$A$2:$A8537,$A8538)=0,"",$E8538-_xlfn.MAXIFS($F$2:$F8537,$C$2:$C8537,$C8538,$B$2:$B8537,$B8538,$A$2:$A8537,$A8538))&lt;0,0,IF(_xlfn.MAXIFS($F$2:$F8537,$C$2:$C8537,$C8538,$B$2:$B8537,$B8538,$A$2:$A8537,$A8538)=0,"",$E8538-_xlfn.MAXIFS($F$2:$F8537,$C$2:$C8537,$C8538,$B$2:$B8537,$B8538,$A$2:$A8537,$A8538)))&gt;0.25,"",IF(IF(_xlfn.MAXIFS($F$2:$F8537,$C$2:$C8537,$C8538,$B$2:$B8537,$B8538,$A$2:$A8537,$A8538)=0,"",$E8538-_xlfn.MAXIFS($F$2:$F8537,$C$2:$C8537,$C8538,$B$2:$B8537,$B8538,$A$2:$A8537,$A8538))&lt;0,0,IF(_xlfn.MAXIFS($F$2:$F8537,$C$2:$C8537,$C8538,$B$2:$B8537,$B8538,$A$2:$A8537,$A8538)=0,"",$E8538-_xlfn.MAXIFS($F$2:$F8537,$C$2:$C8537,$C8538,$B$2:$B8537,$B8538,$A$2:$A8537,$A8538))))</f>
        <v/>
      </c>
      <c r="K8538" s="6" t="str">
        <f t="shared" si="400"/>
        <v/>
      </c>
      <c r="L8538" s="6" t="str">
        <f t="shared" si="401"/>
        <v/>
      </c>
      <c r="M8538" s="6" t="str">
        <f t="shared" si="399"/>
        <v/>
      </c>
    </row>
    <row r="8539" spans="1:13" x14ac:dyDescent="0.25">
      <c r="A8539"/>
      <c r="B8539" s="1"/>
      <c r="C8539"/>
      <c r="D8539"/>
      <c r="E8539" s="76"/>
      <c r="F8539" s="76"/>
      <c r="G8539" s="2"/>
      <c r="H8539" s="77"/>
      <c r="J8539" s="79" t="str">
        <f>IF(IF(IF(_xlfn.MAXIFS($F$2:$F8538,$C$2:$C8538,$C8539,$B$2:$B8538,$B8539,$A$2:$A8538,$A8539)=0,"",$E8539-_xlfn.MAXIFS($F$2:$F8538,$C$2:$C8538,$C8539,$B$2:$B8538,$B8539,$A$2:$A8538,$A8539))&lt;0,0,IF(_xlfn.MAXIFS($F$2:$F8538,$C$2:$C8538,$C8539,$B$2:$B8538,$B8539,$A$2:$A8538,$A8539)=0,"",$E8539-_xlfn.MAXIFS($F$2:$F8538,$C$2:$C8538,$C8539,$B$2:$B8538,$B8539,$A$2:$A8538,$A8539)))&gt;0.25,"",IF(IF(_xlfn.MAXIFS($F$2:$F8538,$C$2:$C8538,$C8539,$B$2:$B8538,$B8539,$A$2:$A8538,$A8539)=0,"",$E8539-_xlfn.MAXIFS($F$2:$F8538,$C$2:$C8538,$C8539,$B$2:$B8538,$B8539,$A$2:$A8538,$A8539))&lt;0,0,IF(_xlfn.MAXIFS($F$2:$F8538,$C$2:$C8538,$C8539,$B$2:$B8538,$B8539,$A$2:$A8538,$A8539)=0,"",$E8539-_xlfn.MAXIFS($F$2:$F8538,$C$2:$C8538,$C8539,$B$2:$B8538,$B8539,$A$2:$A8538,$A8539))))</f>
        <v/>
      </c>
      <c r="K8539" s="6" t="str">
        <f t="shared" si="400"/>
        <v/>
      </c>
      <c r="L8539" s="6" t="str">
        <f t="shared" si="401"/>
        <v/>
      </c>
      <c r="M8539" s="6" t="str">
        <f t="shared" si="399"/>
        <v/>
      </c>
    </row>
    <row r="8540" spans="1:13" x14ac:dyDescent="0.25">
      <c r="A8540"/>
      <c r="B8540" s="1"/>
      <c r="C8540"/>
      <c r="D8540"/>
      <c r="E8540" s="76"/>
      <c r="F8540" s="76"/>
      <c r="G8540" s="2"/>
      <c r="H8540" s="77"/>
      <c r="J8540" s="79" t="str">
        <f>IF(IF(IF(_xlfn.MAXIFS($F$2:$F8539,$C$2:$C8539,$C8540,$B$2:$B8539,$B8540,$A$2:$A8539,$A8540)=0,"",$E8540-_xlfn.MAXIFS($F$2:$F8539,$C$2:$C8539,$C8540,$B$2:$B8539,$B8540,$A$2:$A8539,$A8540))&lt;0,0,IF(_xlfn.MAXIFS($F$2:$F8539,$C$2:$C8539,$C8540,$B$2:$B8539,$B8540,$A$2:$A8539,$A8540)=0,"",$E8540-_xlfn.MAXIFS($F$2:$F8539,$C$2:$C8539,$C8540,$B$2:$B8539,$B8540,$A$2:$A8539,$A8540)))&gt;0.25,"",IF(IF(_xlfn.MAXIFS($F$2:$F8539,$C$2:$C8539,$C8540,$B$2:$B8539,$B8540,$A$2:$A8539,$A8540)=0,"",$E8540-_xlfn.MAXIFS($F$2:$F8539,$C$2:$C8539,$C8540,$B$2:$B8539,$B8540,$A$2:$A8539,$A8540))&lt;0,0,IF(_xlfn.MAXIFS($F$2:$F8539,$C$2:$C8539,$C8540,$B$2:$B8539,$B8540,$A$2:$A8539,$A8540)=0,"",$E8540-_xlfn.MAXIFS($F$2:$F8539,$C$2:$C8539,$C8540,$B$2:$B8539,$B8540,$A$2:$A8539,$A8540))))</f>
        <v/>
      </c>
      <c r="K8540" s="6" t="str">
        <f t="shared" si="400"/>
        <v/>
      </c>
      <c r="L8540" s="6" t="str">
        <f t="shared" si="401"/>
        <v/>
      </c>
      <c r="M8540" s="6" t="str">
        <f t="shared" si="399"/>
        <v/>
      </c>
    </row>
    <row r="8541" spans="1:13" x14ac:dyDescent="0.25">
      <c r="A8541"/>
      <c r="B8541" s="1"/>
      <c r="C8541"/>
      <c r="D8541"/>
      <c r="E8541" s="76"/>
      <c r="F8541" s="76"/>
      <c r="G8541" s="2"/>
      <c r="H8541" s="77"/>
      <c r="J8541" s="79" t="str">
        <f>IF(IF(IF(_xlfn.MAXIFS($F$2:$F8540,$C$2:$C8540,$C8541,$B$2:$B8540,$B8541,$A$2:$A8540,$A8541)=0,"",$E8541-_xlfn.MAXIFS($F$2:$F8540,$C$2:$C8540,$C8541,$B$2:$B8540,$B8541,$A$2:$A8540,$A8541))&lt;0,0,IF(_xlfn.MAXIFS($F$2:$F8540,$C$2:$C8540,$C8541,$B$2:$B8540,$B8541,$A$2:$A8540,$A8541)=0,"",$E8541-_xlfn.MAXIFS($F$2:$F8540,$C$2:$C8540,$C8541,$B$2:$B8540,$B8541,$A$2:$A8540,$A8541)))&gt;0.25,"",IF(IF(_xlfn.MAXIFS($F$2:$F8540,$C$2:$C8540,$C8541,$B$2:$B8540,$B8541,$A$2:$A8540,$A8541)=0,"",$E8541-_xlfn.MAXIFS($F$2:$F8540,$C$2:$C8540,$C8541,$B$2:$B8540,$B8541,$A$2:$A8540,$A8541))&lt;0,0,IF(_xlfn.MAXIFS($F$2:$F8540,$C$2:$C8540,$C8541,$B$2:$B8540,$B8541,$A$2:$A8540,$A8541)=0,"",$E8541-_xlfn.MAXIFS($F$2:$F8540,$C$2:$C8540,$C8541,$B$2:$B8540,$B8541,$A$2:$A8540,$A8541))))</f>
        <v/>
      </c>
      <c r="K8541" s="6" t="str">
        <f t="shared" si="400"/>
        <v/>
      </c>
      <c r="L8541" s="6" t="str">
        <f t="shared" si="401"/>
        <v/>
      </c>
      <c r="M8541" s="6" t="str">
        <f t="shared" si="399"/>
        <v/>
      </c>
    </row>
    <row r="8542" spans="1:13" x14ac:dyDescent="0.25">
      <c r="A8542"/>
      <c r="B8542" s="1"/>
      <c r="C8542"/>
      <c r="D8542"/>
      <c r="E8542" s="76"/>
      <c r="F8542" s="76"/>
      <c r="G8542" s="2"/>
      <c r="H8542" s="77"/>
      <c r="J8542" s="79" t="str">
        <f>IF(IF(IF(_xlfn.MAXIFS($F$2:$F8541,$C$2:$C8541,$C8542,$B$2:$B8541,$B8542,$A$2:$A8541,$A8542)=0,"",$E8542-_xlfn.MAXIFS($F$2:$F8541,$C$2:$C8541,$C8542,$B$2:$B8541,$B8542,$A$2:$A8541,$A8542))&lt;0,0,IF(_xlfn.MAXIFS($F$2:$F8541,$C$2:$C8541,$C8542,$B$2:$B8541,$B8542,$A$2:$A8541,$A8542)=0,"",$E8542-_xlfn.MAXIFS($F$2:$F8541,$C$2:$C8541,$C8542,$B$2:$B8541,$B8542,$A$2:$A8541,$A8542)))&gt;0.25,"",IF(IF(_xlfn.MAXIFS($F$2:$F8541,$C$2:$C8541,$C8542,$B$2:$B8541,$B8542,$A$2:$A8541,$A8542)=0,"",$E8542-_xlfn.MAXIFS($F$2:$F8541,$C$2:$C8541,$C8542,$B$2:$B8541,$B8542,$A$2:$A8541,$A8542))&lt;0,0,IF(_xlfn.MAXIFS($F$2:$F8541,$C$2:$C8541,$C8542,$B$2:$B8541,$B8542,$A$2:$A8541,$A8542)=0,"",$E8542-_xlfn.MAXIFS($F$2:$F8541,$C$2:$C8541,$C8542,$B$2:$B8541,$B8542,$A$2:$A8541,$A8542))))</f>
        <v/>
      </c>
      <c r="K8542" s="6" t="str">
        <f t="shared" si="400"/>
        <v/>
      </c>
      <c r="L8542" s="6" t="str">
        <f t="shared" si="401"/>
        <v/>
      </c>
      <c r="M8542" s="6" t="str">
        <f t="shared" si="399"/>
        <v/>
      </c>
    </row>
    <row r="8543" spans="1:13" x14ac:dyDescent="0.25">
      <c r="A8543"/>
      <c r="B8543" s="1"/>
      <c r="C8543"/>
      <c r="D8543"/>
      <c r="E8543" s="76"/>
      <c r="F8543" s="76"/>
      <c r="G8543" s="2"/>
      <c r="H8543" s="77"/>
      <c r="J8543" s="79" t="str">
        <f>IF(IF(IF(_xlfn.MAXIFS($F$2:$F8542,$C$2:$C8542,$C8543,$B$2:$B8542,$B8543,$A$2:$A8542,$A8543)=0,"",$E8543-_xlfn.MAXIFS($F$2:$F8542,$C$2:$C8542,$C8543,$B$2:$B8542,$B8543,$A$2:$A8542,$A8543))&lt;0,0,IF(_xlfn.MAXIFS($F$2:$F8542,$C$2:$C8542,$C8543,$B$2:$B8542,$B8543,$A$2:$A8542,$A8543)=0,"",$E8543-_xlfn.MAXIFS($F$2:$F8542,$C$2:$C8542,$C8543,$B$2:$B8542,$B8543,$A$2:$A8542,$A8543)))&gt;0.25,"",IF(IF(_xlfn.MAXIFS($F$2:$F8542,$C$2:$C8542,$C8543,$B$2:$B8542,$B8543,$A$2:$A8542,$A8543)=0,"",$E8543-_xlfn.MAXIFS($F$2:$F8542,$C$2:$C8542,$C8543,$B$2:$B8542,$B8543,$A$2:$A8542,$A8543))&lt;0,0,IF(_xlfn.MAXIFS($F$2:$F8542,$C$2:$C8542,$C8543,$B$2:$B8542,$B8543,$A$2:$A8542,$A8543)=0,"",$E8543-_xlfn.MAXIFS($F$2:$F8542,$C$2:$C8542,$C8543,$B$2:$B8542,$B8543,$A$2:$A8542,$A8543))))</f>
        <v/>
      </c>
      <c r="K8543" s="6" t="str">
        <f t="shared" si="400"/>
        <v/>
      </c>
      <c r="L8543" s="6" t="str">
        <f t="shared" si="401"/>
        <v/>
      </c>
      <c r="M8543" s="6" t="str">
        <f t="shared" si="399"/>
        <v/>
      </c>
    </row>
    <row r="8544" spans="1:13" x14ac:dyDescent="0.25">
      <c r="A8544"/>
      <c r="B8544" s="1"/>
      <c r="C8544"/>
      <c r="D8544"/>
      <c r="E8544" s="76"/>
      <c r="F8544" s="76"/>
      <c r="G8544" s="2"/>
      <c r="H8544" s="77"/>
      <c r="J8544" s="79" t="str">
        <f>IF(IF(IF(_xlfn.MAXIFS($F$2:$F8543,$C$2:$C8543,$C8544,$B$2:$B8543,$B8544,$A$2:$A8543,$A8544)=0,"",$E8544-_xlfn.MAXIFS($F$2:$F8543,$C$2:$C8543,$C8544,$B$2:$B8543,$B8544,$A$2:$A8543,$A8544))&lt;0,0,IF(_xlfn.MAXIFS($F$2:$F8543,$C$2:$C8543,$C8544,$B$2:$B8543,$B8544,$A$2:$A8543,$A8544)=0,"",$E8544-_xlfn.MAXIFS($F$2:$F8543,$C$2:$C8543,$C8544,$B$2:$B8543,$B8544,$A$2:$A8543,$A8544)))&gt;0.25,"",IF(IF(_xlfn.MAXIFS($F$2:$F8543,$C$2:$C8543,$C8544,$B$2:$B8543,$B8544,$A$2:$A8543,$A8544)=0,"",$E8544-_xlfn.MAXIFS($F$2:$F8543,$C$2:$C8543,$C8544,$B$2:$B8543,$B8544,$A$2:$A8543,$A8544))&lt;0,0,IF(_xlfn.MAXIFS($F$2:$F8543,$C$2:$C8543,$C8544,$B$2:$B8543,$B8544,$A$2:$A8543,$A8544)=0,"",$E8544-_xlfn.MAXIFS($F$2:$F8543,$C$2:$C8543,$C8544,$B$2:$B8543,$B8544,$A$2:$A8543,$A8544))))</f>
        <v/>
      </c>
      <c r="K8544" s="6" t="str">
        <f t="shared" si="400"/>
        <v/>
      </c>
      <c r="L8544" s="6" t="str">
        <f t="shared" si="401"/>
        <v/>
      </c>
      <c r="M8544" s="6" t="str">
        <f t="shared" si="399"/>
        <v/>
      </c>
    </row>
    <row r="8545" spans="1:13" x14ac:dyDescent="0.25">
      <c r="A8545"/>
      <c r="B8545" s="1"/>
      <c r="C8545"/>
      <c r="D8545"/>
      <c r="E8545" s="76"/>
      <c r="F8545" s="76"/>
      <c r="G8545" s="2"/>
      <c r="H8545" s="77"/>
      <c r="J8545" s="79" t="str">
        <f>IF(IF(IF(_xlfn.MAXIFS($F$2:$F8544,$C$2:$C8544,$C8545,$B$2:$B8544,$B8545,$A$2:$A8544,$A8545)=0,"",$E8545-_xlfn.MAXIFS($F$2:$F8544,$C$2:$C8544,$C8545,$B$2:$B8544,$B8545,$A$2:$A8544,$A8545))&lt;0,0,IF(_xlfn.MAXIFS($F$2:$F8544,$C$2:$C8544,$C8545,$B$2:$B8544,$B8545,$A$2:$A8544,$A8545)=0,"",$E8545-_xlfn.MAXIFS($F$2:$F8544,$C$2:$C8544,$C8545,$B$2:$B8544,$B8545,$A$2:$A8544,$A8545)))&gt;0.25,"",IF(IF(_xlfn.MAXIFS($F$2:$F8544,$C$2:$C8544,$C8545,$B$2:$B8544,$B8545,$A$2:$A8544,$A8545)=0,"",$E8545-_xlfn.MAXIFS($F$2:$F8544,$C$2:$C8544,$C8545,$B$2:$B8544,$B8545,$A$2:$A8544,$A8545))&lt;0,0,IF(_xlfn.MAXIFS($F$2:$F8544,$C$2:$C8544,$C8545,$B$2:$B8544,$B8545,$A$2:$A8544,$A8545)=0,"",$E8545-_xlfn.MAXIFS($F$2:$F8544,$C$2:$C8544,$C8545,$B$2:$B8544,$B8545,$A$2:$A8544,$A8545))))</f>
        <v/>
      </c>
      <c r="K8545" s="6" t="str">
        <f t="shared" si="400"/>
        <v/>
      </c>
      <c r="L8545" s="6" t="str">
        <f t="shared" si="401"/>
        <v/>
      </c>
      <c r="M8545" s="6" t="str">
        <f t="shared" si="399"/>
        <v/>
      </c>
    </row>
    <row r="8546" spans="1:13" x14ac:dyDescent="0.25">
      <c r="A8546"/>
      <c r="B8546" s="1"/>
      <c r="C8546"/>
      <c r="D8546"/>
      <c r="E8546" s="76"/>
      <c r="F8546" s="76"/>
      <c r="G8546" s="2"/>
      <c r="H8546" s="77"/>
      <c r="J8546" s="79" t="str">
        <f>IF(IF(IF(_xlfn.MAXIFS($F$2:$F8545,$C$2:$C8545,$C8546,$B$2:$B8545,$B8546,$A$2:$A8545,$A8546)=0,"",$E8546-_xlfn.MAXIFS($F$2:$F8545,$C$2:$C8545,$C8546,$B$2:$B8545,$B8546,$A$2:$A8545,$A8546))&lt;0,0,IF(_xlfn.MAXIFS($F$2:$F8545,$C$2:$C8545,$C8546,$B$2:$B8545,$B8546,$A$2:$A8545,$A8546)=0,"",$E8546-_xlfn.MAXIFS($F$2:$F8545,$C$2:$C8545,$C8546,$B$2:$B8545,$B8546,$A$2:$A8545,$A8546)))&gt;0.25,"",IF(IF(_xlfn.MAXIFS($F$2:$F8545,$C$2:$C8545,$C8546,$B$2:$B8545,$B8546,$A$2:$A8545,$A8546)=0,"",$E8546-_xlfn.MAXIFS($F$2:$F8545,$C$2:$C8545,$C8546,$B$2:$B8545,$B8546,$A$2:$A8545,$A8546))&lt;0,0,IF(_xlfn.MAXIFS($F$2:$F8545,$C$2:$C8545,$C8546,$B$2:$B8545,$B8546,$A$2:$A8545,$A8546)=0,"",$E8546-_xlfn.MAXIFS($F$2:$F8545,$C$2:$C8545,$C8546,$B$2:$B8545,$B8546,$A$2:$A8545,$A8546))))</f>
        <v/>
      </c>
      <c r="K8546" s="6" t="str">
        <f t="shared" si="400"/>
        <v/>
      </c>
      <c r="L8546" s="6" t="str">
        <f t="shared" si="401"/>
        <v/>
      </c>
      <c r="M8546" s="6" t="str">
        <f t="shared" si="399"/>
        <v/>
      </c>
    </row>
    <row r="8547" spans="1:13" x14ac:dyDescent="0.25">
      <c r="A8547"/>
      <c r="B8547" s="1"/>
      <c r="C8547"/>
      <c r="D8547"/>
      <c r="E8547" s="76"/>
      <c r="F8547" s="76"/>
      <c r="G8547" s="2"/>
      <c r="H8547" s="77"/>
      <c r="J8547" s="79" t="str">
        <f>IF(IF(IF(_xlfn.MAXIFS($F$2:$F8546,$C$2:$C8546,$C8547,$B$2:$B8546,$B8547,$A$2:$A8546,$A8547)=0,"",$E8547-_xlfn.MAXIFS($F$2:$F8546,$C$2:$C8546,$C8547,$B$2:$B8546,$B8547,$A$2:$A8546,$A8547))&lt;0,0,IF(_xlfn.MAXIFS($F$2:$F8546,$C$2:$C8546,$C8547,$B$2:$B8546,$B8547,$A$2:$A8546,$A8547)=0,"",$E8547-_xlfn.MAXIFS($F$2:$F8546,$C$2:$C8546,$C8547,$B$2:$B8546,$B8547,$A$2:$A8546,$A8547)))&gt;0.25,"",IF(IF(_xlfn.MAXIFS($F$2:$F8546,$C$2:$C8546,$C8547,$B$2:$B8546,$B8547,$A$2:$A8546,$A8547)=0,"",$E8547-_xlfn.MAXIFS($F$2:$F8546,$C$2:$C8546,$C8547,$B$2:$B8546,$B8547,$A$2:$A8546,$A8547))&lt;0,0,IF(_xlfn.MAXIFS($F$2:$F8546,$C$2:$C8546,$C8547,$B$2:$B8546,$B8547,$A$2:$A8546,$A8547)=0,"",$E8547-_xlfn.MAXIFS($F$2:$F8546,$C$2:$C8546,$C8547,$B$2:$B8546,$B8547,$A$2:$A8546,$A8547))))</f>
        <v/>
      </c>
      <c r="K8547" s="6" t="str">
        <f t="shared" si="400"/>
        <v/>
      </c>
      <c r="L8547" s="6" t="str">
        <f t="shared" si="401"/>
        <v/>
      </c>
      <c r="M8547" s="6" t="str">
        <f t="shared" si="399"/>
        <v/>
      </c>
    </row>
    <row r="8548" spans="1:13" x14ac:dyDescent="0.25">
      <c r="A8548"/>
      <c r="B8548" s="1"/>
      <c r="C8548"/>
      <c r="D8548"/>
      <c r="E8548" s="76"/>
      <c r="F8548" s="76"/>
      <c r="G8548" s="2"/>
      <c r="H8548" s="77"/>
      <c r="J8548" s="79" t="str">
        <f>IF(IF(IF(_xlfn.MAXIFS($F$2:$F8547,$C$2:$C8547,$C8548,$B$2:$B8547,$B8548,$A$2:$A8547,$A8548)=0,"",$E8548-_xlfn.MAXIFS($F$2:$F8547,$C$2:$C8547,$C8548,$B$2:$B8547,$B8548,$A$2:$A8547,$A8548))&lt;0,0,IF(_xlfn.MAXIFS($F$2:$F8547,$C$2:$C8547,$C8548,$B$2:$B8547,$B8548,$A$2:$A8547,$A8548)=0,"",$E8548-_xlfn.MAXIFS($F$2:$F8547,$C$2:$C8547,$C8548,$B$2:$B8547,$B8548,$A$2:$A8547,$A8548)))&gt;0.25,"",IF(IF(_xlfn.MAXIFS($F$2:$F8547,$C$2:$C8547,$C8548,$B$2:$B8547,$B8548,$A$2:$A8547,$A8548)=0,"",$E8548-_xlfn.MAXIFS($F$2:$F8547,$C$2:$C8547,$C8548,$B$2:$B8547,$B8548,$A$2:$A8547,$A8548))&lt;0,0,IF(_xlfn.MAXIFS($F$2:$F8547,$C$2:$C8547,$C8548,$B$2:$B8547,$B8548,$A$2:$A8547,$A8548)=0,"",$E8548-_xlfn.MAXIFS($F$2:$F8547,$C$2:$C8547,$C8548,$B$2:$B8547,$B8548,$A$2:$A8547,$A8548))))</f>
        <v/>
      </c>
      <c r="K8548" s="6" t="str">
        <f t="shared" si="400"/>
        <v/>
      </c>
      <c r="L8548" s="6" t="str">
        <f t="shared" si="401"/>
        <v/>
      </c>
      <c r="M8548" s="6" t="str">
        <f t="shared" si="399"/>
        <v/>
      </c>
    </row>
    <row r="8549" spans="1:13" x14ac:dyDescent="0.25">
      <c r="A8549"/>
      <c r="B8549" s="1"/>
      <c r="C8549"/>
      <c r="D8549"/>
      <c r="E8549" s="76"/>
      <c r="F8549" s="76"/>
      <c r="G8549" s="2"/>
      <c r="H8549" s="77"/>
      <c r="J8549" s="79" t="str">
        <f>IF(IF(IF(_xlfn.MAXIFS($F$2:$F8548,$C$2:$C8548,$C8549,$B$2:$B8548,$B8549,$A$2:$A8548,$A8549)=0,"",$E8549-_xlfn.MAXIFS($F$2:$F8548,$C$2:$C8548,$C8549,$B$2:$B8548,$B8549,$A$2:$A8548,$A8549))&lt;0,0,IF(_xlfn.MAXIFS($F$2:$F8548,$C$2:$C8548,$C8549,$B$2:$B8548,$B8549,$A$2:$A8548,$A8549)=0,"",$E8549-_xlfn.MAXIFS($F$2:$F8548,$C$2:$C8548,$C8549,$B$2:$B8548,$B8549,$A$2:$A8548,$A8549)))&gt;0.25,"",IF(IF(_xlfn.MAXIFS($F$2:$F8548,$C$2:$C8548,$C8549,$B$2:$B8548,$B8549,$A$2:$A8548,$A8549)=0,"",$E8549-_xlfn.MAXIFS($F$2:$F8548,$C$2:$C8548,$C8549,$B$2:$B8548,$B8549,$A$2:$A8548,$A8549))&lt;0,0,IF(_xlfn.MAXIFS($F$2:$F8548,$C$2:$C8548,$C8549,$B$2:$B8548,$B8549,$A$2:$A8548,$A8549)=0,"",$E8549-_xlfn.MAXIFS($F$2:$F8548,$C$2:$C8548,$C8549,$B$2:$B8548,$B8549,$A$2:$A8548,$A8549))))</f>
        <v/>
      </c>
      <c r="K8549" s="6" t="str">
        <f t="shared" si="400"/>
        <v/>
      </c>
      <c r="L8549" s="6" t="str">
        <f t="shared" si="401"/>
        <v/>
      </c>
      <c r="M8549" s="6" t="str">
        <f t="shared" si="399"/>
        <v/>
      </c>
    </row>
    <row r="8550" spans="1:13" x14ac:dyDescent="0.25">
      <c r="A8550"/>
      <c r="B8550" s="1"/>
      <c r="C8550"/>
      <c r="D8550"/>
      <c r="E8550" s="76"/>
      <c r="F8550" s="76"/>
      <c r="G8550" s="2"/>
      <c r="H8550" s="77"/>
      <c r="J8550" s="79" t="str">
        <f>IF(IF(IF(_xlfn.MAXIFS($F$2:$F8549,$C$2:$C8549,$C8550,$B$2:$B8549,$B8550,$A$2:$A8549,$A8550)=0,"",$E8550-_xlfn.MAXIFS($F$2:$F8549,$C$2:$C8549,$C8550,$B$2:$B8549,$B8550,$A$2:$A8549,$A8550))&lt;0,0,IF(_xlfn.MAXIFS($F$2:$F8549,$C$2:$C8549,$C8550,$B$2:$B8549,$B8550,$A$2:$A8549,$A8550)=0,"",$E8550-_xlfn.MAXIFS($F$2:$F8549,$C$2:$C8549,$C8550,$B$2:$B8549,$B8550,$A$2:$A8549,$A8550)))&gt;0.25,"",IF(IF(_xlfn.MAXIFS($F$2:$F8549,$C$2:$C8549,$C8550,$B$2:$B8549,$B8550,$A$2:$A8549,$A8550)=0,"",$E8550-_xlfn.MAXIFS($F$2:$F8549,$C$2:$C8549,$C8550,$B$2:$B8549,$B8550,$A$2:$A8549,$A8550))&lt;0,0,IF(_xlfn.MAXIFS($F$2:$F8549,$C$2:$C8549,$C8550,$B$2:$B8549,$B8550,$A$2:$A8549,$A8550)=0,"",$E8550-_xlfn.MAXIFS($F$2:$F8549,$C$2:$C8549,$C8550,$B$2:$B8549,$B8550,$A$2:$A8549,$A8550))))</f>
        <v/>
      </c>
      <c r="K8550" s="6" t="str">
        <f t="shared" si="400"/>
        <v/>
      </c>
      <c r="L8550" s="6" t="str">
        <f t="shared" si="401"/>
        <v/>
      </c>
      <c r="M8550" s="6" t="str">
        <f t="shared" si="399"/>
        <v/>
      </c>
    </row>
    <row r="8551" spans="1:13" x14ac:dyDescent="0.25">
      <c r="A8551"/>
      <c r="B8551" s="1"/>
      <c r="C8551"/>
      <c r="D8551"/>
      <c r="E8551" s="76"/>
      <c r="F8551" s="76"/>
      <c r="G8551" s="2"/>
      <c r="H8551" s="77"/>
      <c r="J8551" s="79" t="str">
        <f>IF(IF(IF(_xlfn.MAXIFS($F$2:$F8550,$C$2:$C8550,$C8551,$B$2:$B8550,$B8551,$A$2:$A8550,$A8551)=0,"",$E8551-_xlfn.MAXIFS($F$2:$F8550,$C$2:$C8550,$C8551,$B$2:$B8550,$B8551,$A$2:$A8550,$A8551))&lt;0,0,IF(_xlfn.MAXIFS($F$2:$F8550,$C$2:$C8550,$C8551,$B$2:$B8550,$B8551,$A$2:$A8550,$A8551)=0,"",$E8551-_xlfn.MAXIFS($F$2:$F8550,$C$2:$C8550,$C8551,$B$2:$B8550,$B8551,$A$2:$A8550,$A8551)))&gt;0.25,"",IF(IF(_xlfn.MAXIFS($F$2:$F8550,$C$2:$C8550,$C8551,$B$2:$B8550,$B8551,$A$2:$A8550,$A8551)=0,"",$E8551-_xlfn.MAXIFS($F$2:$F8550,$C$2:$C8550,$C8551,$B$2:$B8550,$B8551,$A$2:$A8550,$A8551))&lt;0,0,IF(_xlfn.MAXIFS($F$2:$F8550,$C$2:$C8550,$C8551,$B$2:$B8550,$B8551,$A$2:$A8550,$A8551)=0,"",$E8551-_xlfn.MAXIFS($F$2:$F8550,$C$2:$C8550,$C8551,$B$2:$B8550,$B8551,$A$2:$A8550,$A8551))))</f>
        <v/>
      </c>
      <c r="K8551" s="6" t="str">
        <f t="shared" si="400"/>
        <v/>
      </c>
      <c r="L8551" s="6" t="str">
        <f t="shared" si="401"/>
        <v/>
      </c>
      <c r="M8551" s="6" t="str">
        <f t="shared" si="399"/>
        <v/>
      </c>
    </row>
    <row r="8552" spans="1:13" x14ac:dyDescent="0.25">
      <c r="A8552"/>
      <c r="B8552" s="1"/>
      <c r="C8552"/>
      <c r="D8552"/>
      <c r="E8552" s="76"/>
      <c r="F8552" s="76"/>
      <c r="G8552" s="2"/>
      <c r="H8552" s="77"/>
      <c r="J8552" s="79" t="str">
        <f>IF(IF(IF(_xlfn.MAXIFS($F$2:$F8551,$C$2:$C8551,$C8552,$B$2:$B8551,$B8552,$A$2:$A8551,$A8552)=0,"",$E8552-_xlfn.MAXIFS($F$2:$F8551,$C$2:$C8551,$C8552,$B$2:$B8551,$B8552,$A$2:$A8551,$A8552))&lt;0,0,IF(_xlfn.MAXIFS($F$2:$F8551,$C$2:$C8551,$C8552,$B$2:$B8551,$B8552,$A$2:$A8551,$A8552)=0,"",$E8552-_xlfn.MAXIFS($F$2:$F8551,$C$2:$C8551,$C8552,$B$2:$B8551,$B8552,$A$2:$A8551,$A8552)))&gt;0.25,"",IF(IF(_xlfn.MAXIFS($F$2:$F8551,$C$2:$C8551,$C8552,$B$2:$B8551,$B8552,$A$2:$A8551,$A8552)=0,"",$E8552-_xlfn.MAXIFS($F$2:$F8551,$C$2:$C8551,$C8552,$B$2:$B8551,$B8552,$A$2:$A8551,$A8552))&lt;0,0,IF(_xlfn.MAXIFS($F$2:$F8551,$C$2:$C8551,$C8552,$B$2:$B8551,$B8552,$A$2:$A8551,$A8552)=0,"",$E8552-_xlfn.MAXIFS($F$2:$F8551,$C$2:$C8551,$C8552,$B$2:$B8551,$B8552,$A$2:$A8551,$A8552))))</f>
        <v/>
      </c>
      <c r="K8552" s="6" t="str">
        <f t="shared" si="400"/>
        <v/>
      </c>
      <c r="L8552" s="6" t="str">
        <f t="shared" si="401"/>
        <v/>
      </c>
      <c r="M8552" s="6" t="str">
        <f t="shared" si="399"/>
        <v/>
      </c>
    </row>
    <row r="8553" spans="1:13" x14ac:dyDescent="0.25">
      <c r="A8553"/>
      <c r="B8553" s="1"/>
      <c r="C8553"/>
      <c r="D8553"/>
      <c r="E8553" s="76"/>
      <c r="F8553" s="76"/>
      <c r="G8553" s="2"/>
      <c r="H8553" s="77"/>
      <c r="J8553" s="79" t="str">
        <f>IF(IF(IF(_xlfn.MAXIFS($F$2:$F8552,$C$2:$C8552,$C8553,$B$2:$B8552,$B8553,$A$2:$A8552,$A8553)=0,"",$E8553-_xlfn.MAXIFS($F$2:$F8552,$C$2:$C8552,$C8553,$B$2:$B8552,$B8553,$A$2:$A8552,$A8553))&lt;0,0,IF(_xlfn.MAXIFS($F$2:$F8552,$C$2:$C8552,$C8553,$B$2:$B8552,$B8553,$A$2:$A8552,$A8553)=0,"",$E8553-_xlfn.MAXIFS($F$2:$F8552,$C$2:$C8552,$C8553,$B$2:$B8552,$B8553,$A$2:$A8552,$A8553)))&gt;0.25,"",IF(IF(_xlfn.MAXIFS($F$2:$F8552,$C$2:$C8552,$C8553,$B$2:$B8552,$B8553,$A$2:$A8552,$A8553)=0,"",$E8553-_xlfn.MAXIFS($F$2:$F8552,$C$2:$C8552,$C8553,$B$2:$B8552,$B8553,$A$2:$A8552,$A8553))&lt;0,0,IF(_xlfn.MAXIFS($F$2:$F8552,$C$2:$C8552,$C8553,$B$2:$B8552,$B8553,$A$2:$A8552,$A8553)=0,"",$E8553-_xlfn.MAXIFS($F$2:$F8552,$C$2:$C8552,$C8553,$B$2:$B8552,$B8553,$A$2:$A8552,$A8553))))</f>
        <v/>
      </c>
      <c r="K8553" s="6" t="str">
        <f t="shared" si="400"/>
        <v/>
      </c>
      <c r="L8553" s="6" t="str">
        <f t="shared" si="401"/>
        <v/>
      </c>
      <c r="M8553" s="6" t="str">
        <f t="shared" si="399"/>
        <v/>
      </c>
    </row>
    <row r="8554" spans="1:13" x14ac:dyDescent="0.25">
      <c r="A8554"/>
      <c r="B8554" s="1"/>
      <c r="C8554"/>
      <c r="D8554"/>
      <c r="E8554" s="76"/>
      <c r="F8554" s="76"/>
      <c r="G8554" s="2"/>
      <c r="H8554" s="77"/>
      <c r="J8554" s="79" t="str">
        <f>IF(IF(IF(_xlfn.MAXIFS($F$2:$F8553,$C$2:$C8553,$C8554,$B$2:$B8553,$B8554,$A$2:$A8553,$A8554)=0,"",$E8554-_xlfn.MAXIFS($F$2:$F8553,$C$2:$C8553,$C8554,$B$2:$B8553,$B8554,$A$2:$A8553,$A8554))&lt;0,0,IF(_xlfn.MAXIFS($F$2:$F8553,$C$2:$C8553,$C8554,$B$2:$B8553,$B8554,$A$2:$A8553,$A8554)=0,"",$E8554-_xlfn.MAXIFS($F$2:$F8553,$C$2:$C8553,$C8554,$B$2:$B8553,$B8554,$A$2:$A8553,$A8554)))&gt;0.25,"",IF(IF(_xlfn.MAXIFS($F$2:$F8553,$C$2:$C8553,$C8554,$B$2:$B8553,$B8554,$A$2:$A8553,$A8554)=0,"",$E8554-_xlfn.MAXIFS($F$2:$F8553,$C$2:$C8553,$C8554,$B$2:$B8553,$B8554,$A$2:$A8553,$A8554))&lt;0,0,IF(_xlfn.MAXIFS($F$2:$F8553,$C$2:$C8553,$C8554,$B$2:$B8553,$B8554,$A$2:$A8553,$A8554)=0,"",$E8554-_xlfn.MAXIFS($F$2:$F8553,$C$2:$C8553,$C8554,$B$2:$B8553,$B8554,$A$2:$A8553,$A8554))))</f>
        <v/>
      </c>
      <c r="K8554" s="6" t="str">
        <f t="shared" si="400"/>
        <v/>
      </c>
      <c r="L8554" s="6" t="str">
        <f t="shared" si="401"/>
        <v/>
      </c>
      <c r="M8554" s="6" t="str">
        <f t="shared" si="399"/>
        <v/>
      </c>
    </row>
    <row r="8555" spans="1:13" x14ac:dyDescent="0.25">
      <c r="A8555"/>
      <c r="B8555" s="1"/>
      <c r="C8555"/>
      <c r="D8555"/>
      <c r="E8555" s="76"/>
      <c r="F8555" s="76"/>
      <c r="G8555" s="2"/>
      <c r="H8555" s="77"/>
      <c r="J8555" s="79" t="str">
        <f>IF(IF(IF(_xlfn.MAXIFS($F$2:$F8554,$C$2:$C8554,$C8555,$B$2:$B8554,$B8555,$A$2:$A8554,$A8555)=0,"",$E8555-_xlfn.MAXIFS($F$2:$F8554,$C$2:$C8554,$C8555,$B$2:$B8554,$B8555,$A$2:$A8554,$A8555))&lt;0,0,IF(_xlfn.MAXIFS($F$2:$F8554,$C$2:$C8554,$C8555,$B$2:$B8554,$B8555,$A$2:$A8554,$A8555)=0,"",$E8555-_xlfn.MAXIFS($F$2:$F8554,$C$2:$C8554,$C8555,$B$2:$B8554,$B8555,$A$2:$A8554,$A8555)))&gt;0.25,"",IF(IF(_xlfn.MAXIFS($F$2:$F8554,$C$2:$C8554,$C8555,$B$2:$B8554,$B8555,$A$2:$A8554,$A8555)=0,"",$E8555-_xlfn.MAXIFS($F$2:$F8554,$C$2:$C8554,$C8555,$B$2:$B8554,$B8555,$A$2:$A8554,$A8555))&lt;0,0,IF(_xlfn.MAXIFS($F$2:$F8554,$C$2:$C8554,$C8555,$B$2:$B8554,$B8555,$A$2:$A8554,$A8555)=0,"",$E8555-_xlfn.MAXIFS($F$2:$F8554,$C$2:$C8554,$C8555,$B$2:$B8554,$B8555,$A$2:$A8554,$A8555))))</f>
        <v/>
      </c>
      <c r="K8555" s="6" t="str">
        <f t="shared" si="400"/>
        <v/>
      </c>
      <c r="L8555" s="6" t="str">
        <f t="shared" si="401"/>
        <v/>
      </c>
      <c r="M8555" s="6" t="str">
        <f t="shared" si="399"/>
        <v/>
      </c>
    </row>
    <row r="8556" spans="1:13" x14ac:dyDescent="0.25">
      <c r="A8556"/>
      <c r="B8556" s="1"/>
      <c r="C8556"/>
      <c r="D8556"/>
      <c r="E8556" s="76"/>
      <c r="F8556" s="76"/>
      <c r="G8556" s="2"/>
      <c r="H8556" s="77"/>
      <c r="J8556" s="79" t="str">
        <f>IF(IF(IF(_xlfn.MAXIFS($F$2:$F8555,$C$2:$C8555,$C8556,$B$2:$B8555,$B8556,$A$2:$A8555,$A8556)=0,"",$E8556-_xlfn.MAXIFS($F$2:$F8555,$C$2:$C8555,$C8556,$B$2:$B8555,$B8556,$A$2:$A8555,$A8556))&lt;0,0,IF(_xlfn.MAXIFS($F$2:$F8555,$C$2:$C8555,$C8556,$B$2:$B8555,$B8556,$A$2:$A8555,$A8556)=0,"",$E8556-_xlfn.MAXIFS($F$2:$F8555,$C$2:$C8555,$C8556,$B$2:$B8555,$B8556,$A$2:$A8555,$A8556)))&gt;0.25,"",IF(IF(_xlfn.MAXIFS($F$2:$F8555,$C$2:$C8555,$C8556,$B$2:$B8555,$B8556,$A$2:$A8555,$A8556)=0,"",$E8556-_xlfn.MAXIFS($F$2:$F8555,$C$2:$C8555,$C8556,$B$2:$B8555,$B8556,$A$2:$A8555,$A8556))&lt;0,0,IF(_xlfn.MAXIFS($F$2:$F8555,$C$2:$C8555,$C8556,$B$2:$B8555,$B8556,$A$2:$A8555,$A8556)=0,"",$E8556-_xlfn.MAXIFS($F$2:$F8555,$C$2:$C8555,$C8556,$B$2:$B8555,$B8556,$A$2:$A8555,$A8556))))</f>
        <v/>
      </c>
      <c r="K8556" s="6" t="str">
        <f t="shared" si="400"/>
        <v/>
      </c>
      <c r="L8556" s="6" t="str">
        <f t="shared" si="401"/>
        <v/>
      </c>
      <c r="M8556" s="6" t="str">
        <f t="shared" si="399"/>
        <v/>
      </c>
    </row>
    <row r="8557" spans="1:13" x14ac:dyDescent="0.25">
      <c r="A8557"/>
      <c r="B8557" s="1"/>
      <c r="C8557"/>
      <c r="D8557"/>
      <c r="E8557" s="76"/>
      <c r="F8557" s="76"/>
      <c r="G8557" s="2"/>
      <c r="H8557" s="77"/>
      <c r="J8557" s="79" t="str">
        <f>IF(IF(IF(_xlfn.MAXIFS($F$2:$F8556,$C$2:$C8556,$C8557,$B$2:$B8556,$B8557,$A$2:$A8556,$A8557)=0,"",$E8557-_xlfn.MAXIFS($F$2:$F8556,$C$2:$C8556,$C8557,$B$2:$B8556,$B8557,$A$2:$A8556,$A8557))&lt;0,0,IF(_xlfn.MAXIFS($F$2:$F8556,$C$2:$C8556,$C8557,$B$2:$B8556,$B8557,$A$2:$A8556,$A8557)=0,"",$E8557-_xlfn.MAXIFS($F$2:$F8556,$C$2:$C8556,$C8557,$B$2:$B8556,$B8557,$A$2:$A8556,$A8557)))&gt;0.25,"",IF(IF(_xlfn.MAXIFS($F$2:$F8556,$C$2:$C8556,$C8557,$B$2:$B8556,$B8557,$A$2:$A8556,$A8557)=0,"",$E8557-_xlfn.MAXIFS($F$2:$F8556,$C$2:$C8556,$C8557,$B$2:$B8556,$B8557,$A$2:$A8556,$A8557))&lt;0,0,IF(_xlfn.MAXIFS($F$2:$F8556,$C$2:$C8556,$C8557,$B$2:$B8556,$B8557,$A$2:$A8556,$A8557)=0,"",$E8557-_xlfn.MAXIFS($F$2:$F8556,$C$2:$C8556,$C8557,$B$2:$B8556,$B8557,$A$2:$A8556,$A8557))))</f>
        <v/>
      </c>
      <c r="K8557" s="6" t="str">
        <f t="shared" si="400"/>
        <v/>
      </c>
      <c r="L8557" s="6" t="str">
        <f t="shared" si="401"/>
        <v/>
      </c>
      <c r="M8557" s="6" t="str">
        <f t="shared" si="399"/>
        <v/>
      </c>
    </row>
    <row r="8558" spans="1:13" x14ac:dyDescent="0.25">
      <c r="A8558"/>
      <c r="B8558" s="1"/>
      <c r="C8558"/>
      <c r="D8558"/>
      <c r="E8558" s="76"/>
      <c r="F8558" s="76"/>
      <c r="G8558" s="2"/>
      <c r="H8558" s="77"/>
      <c r="J8558" s="79" t="str">
        <f>IF(IF(IF(_xlfn.MAXIFS($F$2:$F8557,$C$2:$C8557,$C8558,$B$2:$B8557,$B8558,$A$2:$A8557,$A8558)=0,"",$E8558-_xlfn.MAXIFS($F$2:$F8557,$C$2:$C8557,$C8558,$B$2:$B8557,$B8558,$A$2:$A8557,$A8558))&lt;0,0,IF(_xlfn.MAXIFS($F$2:$F8557,$C$2:$C8557,$C8558,$B$2:$B8557,$B8558,$A$2:$A8557,$A8558)=0,"",$E8558-_xlfn.MAXIFS($F$2:$F8557,$C$2:$C8557,$C8558,$B$2:$B8557,$B8558,$A$2:$A8557,$A8558)))&gt;0.25,"",IF(IF(_xlfn.MAXIFS($F$2:$F8557,$C$2:$C8557,$C8558,$B$2:$B8557,$B8558,$A$2:$A8557,$A8558)=0,"",$E8558-_xlfn.MAXIFS($F$2:$F8557,$C$2:$C8557,$C8558,$B$2:$B8557,$B8558,$A$2:$A8557,$A8558))&lt;0,0,IF(_xlfn.MAXIFS($F$2:$F8557,$C$2:$C8557,$C8558,$B$2:$B8557,$B8558,$A$2:$A8557,$A8558)=0,"",$E8558-_xlfn.MAXIFS($F$2:$F8557,$C$2:$C8557,$C8558,$B$2:$B8557,$B8558,$A$2:$A8557,$A8558))))</f>
        <v/>
      </c>
      <c r="K8558" s="6" t="str">
        <f t="shared" si="400"/>
        <v/>
      </c>
      <c r="L8558" s="6" t="str">
        <f t="shared" si="401"/>
        <v/>
      </c>
      <c r="M8558" s="6" t="str">
        <f t="shared" si="399"/>
        <v/>
      </c>
    </row>
    <row r="8559" spans="1:13" x14ac:dyDescent="0.25">
      <c r="A8559"/>
      <c r="B8559" s="1"/>
      <c r="C8559"/>
      <c r="D8559"/>
      <c r="E8559" s="76"/>
      <c r="F8559" s="76"/>
      <c r="G8559" s="2"/>
      <c r="H8559" s="77"/>
      <c r="J8559" s="79" t="str">
        <f>IF(IF(IF(_xlfn.MAXIFS($F$2:$F8558,$C$2:$C8558,$C8559,$B$2:$B8558,$B8559,$A$2:$A8558,$A8559)=0,"",$E8559-_xlfn.MAXIFS($F$2:$F8558,$C$2:$C8558,$C8559,$B$2:$B8558,$B8559,$A$2:$A8558,$A8559))&lt;0,0,IF(_xlfn.MAXIFS($F$2:$F8558,$C$2:$C8558,$C8559,$B$2:$B8558,$B8559,$A$2:$A8558,$A8559)=0,"",$E8559-_xlfn.MAXIFS($F$2:$F8558,$C$2:$C8558,$C8559,$B$2:$B8558,$B8559,$A$2:$A8558,$A8559)))&gt;0.25,"",IF(IF(_xlfn.MAXIFS($F$2:$F8558,$C$2:$C8558,$C8559,$B$2:$B8558,$B8559,$A$2:$A8558,$A8559)=0,"",$E8559-_xlfn.MAXIFS($F$2:$F8558,$C$2:$C8558,$C8559,$B$2:$B8558,$B8559,$A$2:$A8558,$A8559))&lt;0,0,IF(_xlfn.MAXIFS($F$2:$F8558,$C$2:$C8558,$C8559,$B$2:$B8558,$B8559,$A$2:$A8558,$A8559)=0,"",$E8559-_xlfn.MAXIFS($F$2:$F8558,$C$2:$C8558,$C8559,$B$2:$B8558,$B8559,$A$2:$A8558,$A8559))))</f>
        <v/>
      </c>
      <c r="K8559" s="6" t="str">
        <f t="shared" si="400"/>
        <v/>
      </c>
      <c r="L8559" s="6" t="str">
        <f t="shared" si="401"/>
        <v/>
      </c>
      <c r="M8559" s="6" t="str">
        <f t="shared" si="399"/>
        <v/>
      </c>
    </row>
    <row r="8560" spans="1:13" x14ac:dyDescent="0.25">
      <c r="A8560"/>
      <c r="B8560" s="1"/>
      <c r="C8560"/>
      <c r="D8560"/>
      <c r="E8560" s="76"/>
      <c r="F8560" s="76"/>
      <c r="G8560" s="2"/>
      <c r="H8560" s="77"/>
      <c r="J8560" s="79" t="str">
        <f>IF(IF(IF(_xlfn.MAXIFS($F$2:$F8559,$C$2:$C8559,$C8560,$B$2:$B8559,$B8560,$A$2:$A8559,$A8560)=0,"",$E8560-_xlfn.MAXIFS($F$2:$F8559,$C$2:$C8559,$C8560,$B$2:$B8559,$B8560,$A$2:$A8559,$A8560))&lt;0,0,IF(_xlfn.MAXIFS($F$2:$F8559,$C$2:$C8559,$C8560,$B$2:$B8559,$B8560,$A$2:$A8559,$A8560)=0,"",$E8560-_xlfn.MAXIFS($F$2:$F8559,$C$2:$C8559,$C8560,$B$2:$B8559,$B8560,$A$2:$A8559,$A8560)))&gt;0.25,"",IF(IF(_xlfn.MAXIFS($F$2:$F8559,$C$2:$C8559,$C8560,$B$2:$B8559,$B8560,$A$2:$A8559,$A8560)=0,"",$E8560-_xlfn.MAXIFS($F$2:$F8559,$C$2:$C8559,$C8560,$B$2:$B8559,$B8560,$A$2:$A8559,$A8560))&lt;0,0,IF(_xlfn.MAXIFS($F$2:$F8559,$C$2:$C8559,$C8560,$B$2:$B8559,$B8560,$A$2:$A8559,$A8560)=0,"",$E8560-_xlfn.MAXIFS($F$2:$F8559,$C$2:$C8559,$C8560,$B$2:$B8559,$B8560,$A$2:$A8559,$A8560))))</f>
        <v/>
      </c>
      <c r="K8560" s="6" t="str">
        <f t="shared" si="400"/>
        <v/>
      </c>
      <c r="L8560" s="6" t="str">
        <f t="shared" si="401"/>
        <v/>
      </c>
      <c r="M8560" s="6" t="str">
        <f t="shared" si="399"/>
        <v/>
      </c>
    </row>
    <row r="8561" spans="1:13" x14ac:dyDescent="0.25">
      <c r="A8561"/>
      <c r="B8561" s="1"/>
      <c r="C8561"/>
      <c r="D8561"/>
      <c r="E8561" s="76"/>
      <c r="F8561" s="76"/>
      <c r="G8561" s="2"/>
      <c r="H8561" s="77"/>
      <c r="J8561" s="79" t="str">
        <f>IF(IF(IF(_xlfn.MAXIFS($F$2:$F8560,$C$2:$C8560,$C8561,$B$2:$B8560,$B8561,$A$2:$A8560,$A8561)=0,"",$E8561-_xlfn.MAXIFS($F$2:$F8560,$C$2:$C8560,$C8561,$B$2:$B8560,$B8561,$A$2:$A8560,$A8561))&lt;0,0,IF(_xlfn.MAXIFS($F$2:$F8560,$C$2:$C8560,$C8561,$B$2:$B8560,$B8561,$A$2:$A8560,$A8561)=0,"",$E8561-_xlfn.MAXIFS($F$2:$F8560,$C$2:$C8560,$C8561,$B$2:$B8560,$B8561,$A$2:$A8560,$A8561)))&gt;0.25,"",IF(IF(_xlfn.MAXIFS($F$2:$F8560,$C$2:$C8560,$C8561,$B$2:$B8560,$B8561,$A$2:$A8560,$A8561)=0,"",$E8561-_xlfn.MAXIFS($F$2:$F8560,$C$2:$C8560,$C8561,$B$2:$B8560,$B8561,$A$2:$A8560,$A8561))&lt;0,0,IF(_xlfn.MAXIFS($F$2:$F8560,$C$2:$C8560,$C8561,$B$2:$B8560,$B8561,$A$2:$A8560,$A8561)=0,"",$E8561-_xlfn.MAXIFS($F$2:$F8560,$C$2:$C8560,$C8561,$B$2:$B8560,$B8561,$A$2:$A8560,$A8561))))</f>
        <v/>
      </c>
      <c r="K8561" s="6" t="str">
        <f t="shared" si="400"/>
        <v/>
      </c>
      <c r="L8561" s="6" t="str">
        <f t="shared" si="401"/>
        <v/>
      </c>
      <c r="M8561" s="6" t="str">
        <f t="shared" si="399"/>
        <v/>
      </c>
    </row>
    <row r="8562" spans="1:13" x14ac:dyDescent="0.25">
      <c r="A8562"/>
      <c r="B8562" s="1"/>
      <c r="C8562"/>
      <c r="D8562"/>
      <c r="E8562" s="76"/>
      <c r="F8562" s="76"/>
      <c r="G8562" s="2"/>
      <c r="H8562" s="77"/>
      <c r="J8562" s="79" t="str">
        <f>IF(IF(IF(_xlfn.MAXIFS($F$2:$F8561,$C$2:$C8561,$C8562,$B$2:$B8561,$B8562,$A$2:$A8561,$A8562)=0,"",$E8562-_xlfn.MAXIFS($F$2:$F8561,$C$2:$C8561,$C8562,$B$2:$B8561,$B8562,$A$2:$A8561,$A8562))&lt;0,0,IF(_xlfn.MAXIFS($F$2:$F8561,$C$2:$C8561,$C8562,$B$2:$B8561,$B8562,$A$2:$A8561,$A8562)=0,"",$E8562-_xlfn.MAXIFS($F$2:$F8561,$C$2:$C8561,$C8562,$B$2:$B8561,$B8562,$A$2:$A8561,$A8562)))&gt;0.25,"",IF(IF(_xlfn.MAXIFS($F$2:$F8561,$C$2:$C8561,$C8562,$B$2:$B8561,$B8562,$A$2:$A8561,$A8562)=0,"",$E8562-_xlfn.MAXIFS($F$2:$F8561,$C$2:$C8561,$C8562,$B$2:$B8561,$B8562,$A$2:$A8561,$A8562))&lt;0,0,IF(_xlfn.MAXIFS($F$2:$F8561,$C$2:$C8561,$C8562,$B$2:$B8561,$B8562,$A$2:$A8561,$A8562)=0,"",$E8562-_xlfn.MAXIFS($F$2:$F8561,$C$2:$C8561,$C8562,$B$2:$B8561,$B8562,$A$2:$A8561,$A8562))))</f>
        <v/>
      </c>
      <c r="K8562" s="6" t="str">
        <f t="shared" si="400"/>
        <v/>
      </c>
      <c r="L8562" s="6" t="str">
        <f t="shared" si="401"/>
        <v/>
      </c>
      <c r="M8562" s="6" t="str">
        <f t="shared" si="399"/>
        <v/>
      </c>
    </row>
    <row r="8563" spans="1:13" x14ac:dyDescent="0.25">
      <c r="A8563"/>
      <c r="B8563" s="1"/>
      <c r="C8563"/>
      <c r="D8563"/>
      <c r="E8563" s="76"/>
      <c r="F8563" s="76"/>
      <c r="G8563" s="2"/>
      <c r="H8563" s="77"/>
      <c r="J8563" s="79" t="str">
        <f>IF(IF(IF(_xlfn.MAXIFS($F$2:$F8562,$C$2:$C8562,$C8563,$B$2:$B8562,$B8563,$A$2:$A8562,$A8563)=0,"",$E8563-_xlfn.MAXIFS($F$2:$F8562,$C$2:$C8562,$C8563,$B$2:$B8562,$B8563,$A$2:$A8562,$A8563))&lt;0,0,IF(_xlfn.MAXIFS($F$2:$F8562,$C$2:$C8562,$C8563,$B$2:$B8562,$B8563,$A$2:$A8562,$A8563)=0,"",$E8563-_xlfn.MAXIFS($F$2:$F8562,$C$2:$C8562,$C8563,$B$2:$B8562,$B8563,$A$2:$A8562,$A8563)))&gt;0.25,"",IF(IF(_xlfn.MAXIFS($F$2:$F8562,$C$2:$C8562,$C8563,$B$2:$B8562,$B8563,$A$2:$A8562,$A8563)=0,"",$E8563-_xlfn.MAXIFS($F$2:$F8562,$C$2:$C8562,$C8563,$B$2:$B8562,$B8563,$A$2:$A8562,$A8563))&lt;0,0,IF(_xlfn.MAXIFS($F$2:$F8562,$C$2:$C8562,$C8563,$B$2:$B8562,$B8563,$A$2:$A8562,$A8563)=0,"",$E8563-_xlfn.MAXIFS($F$2:$F8562,$C$2:$C8562,$C8563,$B$2:$B8562,$B8563,$A$2:$A8562,$A8563))))</f>
        <v/>
      </c>
      <c r="K8563" s="6" t="str">
        <f t="shared" si="400"/>
        <v/>
      </c>
      <c r="L8563" s="6" t="str">
        <f t="shared" si="401"/>
        <v/>
      </c>
      <c r="M8563" s="6" t="str">
        <f t="shared" si="399"/>
        <v/>
      </c>
    </row>
    <row r="8564" spans="1:13" x14ac:dyDescent="0.25">
      <c r="A8564"/>
      <c r="B8564" s="1"/>
      <c r="C8564"/>
      <c r="D8564"/>
      <c r="E8564" s="76"/>
      <c r="F8564" s="76"/>
      <c r="G8564" s="2"/>
      <c r="H8564" s="77"/>
      <c r="J8564" s="79" t="str">
        <f>IF(IF(IF(_xlfn.MAXIFS($F$2:$F8563,$C$2:$C8563,$C8564,$B$2:$B8563,$B8564,$A$2:$A8563,$A8564)=0,"",$E8564-_xlfn.MAXIFS($F$2:$F8563,$C$2:$C8563,$C8564,$B$2:$B8563,$B8564,$A$2:$A8563,$A8564))&lt;0,0,IF(_xlfn.MAXIFS($F$2:$F8563,$C$2:$C8563,$C8564,$B$2:$B8563,$B8564,$A$2:$A8563,$A8564)=0,"",$E8564-_xlfn.MAXIFS($F$2:$F8563,$C$2:$C8563,$C8564,$B$2:$B8563,$B8564,$A$2:$A8563,$A8564)))&gt;0.25,"",IF(IF(_xlfn.MAXIFS($F$2:$F8563,$C$2:$C8563,$C8564,$B$2:$B8563,$B8564,$A$2:$A8563,$A8564)=0,"",$E8564-_xlfn.MAXIFS($F$2:$F8563,$C$2:$C8563,$C8564,$B$2:$B8563,$B8564,$A$2:$A8563,$A8564))&lt;0,0,IF(_xlfn.MAXIFS($F$2:$F8563,$C$2:$C8563,$C8564,$B$2:$B8563,$B8564,$A$2:$A8563,$A8564)=0,"",$E8564-_xlfn.MAXIFS($F$2:$F8563,$C$2:$C8563,$C8564,$B$2:$B8563,$B8564,$A$2:$A8563,$A8564))))</f>
        <v/>
      </c>
      <c r="K8564" s="6" t="str">
        <f t="shared" si="400"/>
        <v/>
      </c>
      <c r="L8564" s="6" t="str">
        <f t="shared" si="401"/>
        <v/>
      </c>
      <c r="M8564" s="6" t="str">
        <f t="shared" si="399"/>
        <v/>
      </c>
    </row>
    <row r="8565" spans="1:13" x14ac:dyDescent="0.25">
      <c r="A8565"/>
      <c r="B8565" s="1"/>
      <c r="C8565"/>
      <c r="D8565"/>
      <c r="E8565" s="76"/>
      <c r="F8565" s="76"/>
      <c r="G8565" s="2"/>
      <c r="H8565" s="77"/>
      <c r="J8565" s="79" t="str">
        <f>IF(IF(IF(_xlfn.MAXIFS($F$2:$F8564,$C$2:$C8564,$C8565,$B$2:$B8564,$B8565,$A$2:$A8564,$A8565)=0,"",$E8565-_xlfn.MAXIFS($F$2:$F8564,$C$2:$C8564,$C8565,$B$2:$B8564,$B8565,$A$2:$A8564,$A8565))&lt;0,0,IF(_xlfn.MAXIFS($F$2:$F8564,$C$2:$C8564,$C8565,$B$2:$B8564,$B8565,$A$2:$A8564,$A8565)=0,"",$E8565-_xlfn.MAXIFS($F$2:$F8564,$C$2:$C8564,$C8565,$B$2:$B8564,$B8565,$A$2:$A8564,$A8565)))&gt;0.25,"",IF(IF(_xlfn.MAXIFS($F$2:$F8564,$C$2:$C8564,$C8565,$B$2:$B8564,$B8565,$A$2:$A8564,$A8565)=0,"",$E8565-_xlfn.MAXIFS($F$2:$F8564,$C$2:$C8564,$C8565,$B$2:$B8564,$B8565,$A$2:$A8564,$A8565))&lt;0,0,IF(_xlfn.MAXIFS($F$2:$F8564,$C$2:$C8564,$C8565,$B$2:$B8564,$B8565,$A$2:$A8564,$A8565)=0,"",$E8565-_xlfn.MAXIFS($F$2:$F8564,$C$2:$C8564,$C8565,$B$2:$B8564,$B8565,$A$2:$A8564,$A8565))))</f>
        <v/>
      </c>
      <c r="K8565" s="6" t="str">
        <f t="shared" si="400"/>
        <v/>
      </c>
      <c r="L8565" s="6" t="str">
        <f t="shared" si="401"/>
        <v/>
      </c>
      <c r="M8565" s="6" t="str">
        <f t="shared" si="399"/>
        <v/>
      </c>
    </row>
    <row r="8566" spans="1:13" x14ac:dyDescent="0.25">
      <c r="A8566"/>
      <c r="B8566" s="1"/>
      <c r="C8566"/>
      <c r="D8566"/>
      <c r="E8566" s="76"/>
      <c r="F8566" s="76"/>
      <c r="G8566" s="2"/>
      <c r="H8566" s="77"/>
      <c r="J8566" s="79" t="str">
        <f>IF(IF(IF(_xlfn.MAXIFS($F$2:$F8565,$C$2:$C8565,$C8566,$B$2:$B8565,$B8566,$A$2:$A8565,$A8566)=0,"",$E8566-_xlfn.MAXIFS($F$2:$F8565,$C$2:$C8565,$C8566,$B$2:$B8565,$B8566,$A$2:$A8565,$A8566))&lt;0,0,IF(_xlfn.MAXIFS($F$2:$F8565,$C$2:$C8565,$C8566,$B$2:$B8565,$B8566,$A$2:$A8565,$A8566)=0,"",$E8566-_xlfn.MAXIFS($F$2:$F8565,$C$2:$C8565,$C8566,$B$2:$B8565,$B8566,$A$2:$A8565,$A8566)))&gt;0.25,"",IF(IF(_xlfn.MAXIFS($F$2:$F8565,$C$2:$C8565,$C8566,$B$2:$B8565,$B8566,$A$2:$A8565,$A8566)=0,"",$E8566-_xlfn.MAXIFS($F$2:$F8565,$C$2:$C8565,$C8566,$B$2:$B8565,$B8566,$A$2:$A8565,$A8566))&lt;0,0,IF(_xlfn.MAXIFS($F$2:$F8565,$C$2:$C8565,$C8566,$B$2:$B8565,$B8566,$A$2:$A8565,$A8566)=0,"",$E8566-_xlfn.MAXIFS($F$2:$F8565,$C$2:$C8565,$C8566,$B$2:$B8565,$B8566,$A$2:$A8565,$A8566))))</f>
        <v/>
      </c>
      <c r="K8566" s="6" t="str">
        <f t="shared" si="400"/>
        <v/>
      </c>
      <c r="L8566" s="6" t="str">
        <f t="shared" si="401"/>
        <v/>
      </c>
      <c r="M8566" s="6" t="str">
        <f t="shared" si="399"/>
        <v/>
      </c>
    </row>
    <row r="8567" spans="1:13" x14ac:dyDescent="0.25">
      <c r="A8567"/>
      <c r="B8567" s="1"/>
      <c r="C8567"/>
      <c r="D8567"/>
      <c r="E8567" s="76"/>
      <c r="F8567" s="76"/>
      <c r="G8567" s="2"/>
      <c r="H8567" s="77"/>
      <c r="J8567" s="79" t="str">
        <f>IF(IF(IF(_xlfn.MAXIFS($F$2:$F8566,$C$2:$C8566,$C8567,$B$2:$B8566,$B8567,$A$2:$A8566,$A8567)=0,"",$E8567-_xlfn.MAXIFS($F$2:$F8566,$C$2:$C8566,$C8567,$B$2:$B8566,$B8567,$A$2:$A8566,$A8567))&lt;0,0,IF(_xlfn.MAXIFS($F$2:$F8566,$C$2:$C8566,$C8567,$B$2:$B8566,$B8567,$A$2:$A8566,$A8567)=0,"",$E8567-_xlfn.MAXIFS($F$2:$F8566,$C$2:$C8566,$C8567,$B$2:$B8566,$B8567,$A$2:$A8566,$A8567)))&gt;0.25,"",IF(IF(_xlfn.MAXIFS($F$2:$F8566,$C$2:$C8566,$C8567,$B$2:$B8566,$B8567,$A$2:$A8566,$A8567)=0,"",$E8567-_xlfn.MAXIFS($F$2:$F8566,$C$2:$C8566,$C8567,$B$2:$B8566,$B8567,$A$2:$A8566,$A8567))&lt;0,0,IF(_xlfn.MAXIFS($F$2:$F8566,$C$2:$C8566,$C8567,$B$2:$B8566,$B8567,$A$2:$A8566,$A8567)=0,"",$E8567-_xlfn.MAXIFS($F$2:$F8566,$C$2:$C8566,$C8567,$B$2:$B8566,$B8567,$A$2:$A8566,$A8567))))</f>
        <v/>
      </c>
      <c r="K8567" s="6" t="str">
        <f t="shared" si="400"/>
        <v/>
      </c>
      <c r="L8567" s="6" t="str">
        <f t="shared" si="401"/>
        <v/>
      </c>
      <c r="M8567" s="6" t="str">
        <f t="shared" si="399"/>
        <v/>
      </c>
    </row>
    <row r="8568" spans="1:13" x14ac:dyDescent="0.25">
      <c r="A8568"/>
      <c r="B8568" s="1"/>
      <c r="C8568"/>
      <c r="D8568"/>
      <c r="E8568" s="76"/>
      <c r="F8568" s="76"/>
      <c r="G8568" s="2"/>
      <c r="H8568" s="77"/>
      <c r="J8568" s="79" t="str">
        <f>IF(IF(IF(_xlfn.MAXIFS($F$2:$F8567,$C$2:$C8567,$C8568,$B$2:$B8567,$B8568,$A$2:$A8567,$A8568)=0,"",$E8568-_xlfn.MAXIFS($F$2:$F8567,$C$2:$C8567,$C8568,$B$2:$B8567,$B8568,$A$2:$A8567,$A8568))&lt;0,0,IF(_xlfn.MAXIFS($F$2:$F8567,$C$2:$C8567,$C8568,$B$2:$B8567,$B8568,$A$2:$A8567,$A8568)=0,"",$E8568-_xlfn.MAXIFS($F$2:$F8567,$C$2:$C8567,$C8568,$B$2:$B8567,$B8568,$A$2:$A8567,$A8568)))&gt;0.25,"",IF(IF(_xlfn.MAXIFS($F$2:$F8567,$C$2:$C8567,$C8568,$B$2:$B8567,$B8568,$A$2:$A8567,$A8568)=0,"",$E8568-_xlfn.MAXIFS($F$2:$F8567,$C$2:$C8567,$C8568,$B$2:$B8567,$B8568,$A$2:$A8567,$A8568))&lt;0,0,IF(_xlfn.MAXIFS($F$2:$F8567,$C$2:$C8567,$C8568,$B$2:$B8567,$B8568,$A$2:$A8567,$A8568)=0,"",$E8568-_xlfn.MAXIFS($F$2:$F8567,$C$2:$C8567,$C8568,$B$2:$B8567,$B8568,$A$2:$A8567,$A8568))))</f>
        <v/>
      </c>
      <c r="K8568" s="6" t="str">
        <f t="shared" si="400"/>
        <v/>
      </c>
      <c r="L8568" s="6" t="str">
        <f t="shared" si="401"/>
        <v/>
      </c>
      <c r="M8568" s="6" t="str">
        <f t="shared" si="399"/>
        <v/>
      </c>
    </row>
    <row r="8569" spans="1:13" x14ac:dyDescent="0.25">
      <c r="A8569"/>
      <c r="B8569" s="1"/>
      <c r="C8569"/>
      <c r="D8569"/>
      <c r="E8569" s="76"/>
      <c r="F8569" s="76"/>
      <c r="G8569" s="2"/>
      <c r="H8569" s="77"/>
      <c r="J8569" s="79" t="str">
        <f>IF(IF(IF(_xlfn.MAXIFS($F$2:$F8568,$C$2:$C8568,$C8569,$B$2:$B8568,$B8569,$A$2:$A8568,$A8569)=0,"",$E8569-_xlfn.MAXIFS($F$2:$F8568,$C$2:$C8568,$C8569,$B$2:$B8568,$B8569,$A$2:$A8568,$A8569))&lt;0,0,IF(_xlfn.MAXIFS($F$2:$F8568,$C$2:$C8568,$C8569,$B$2:$B8568,$B8569,$A$2:$A8568,$A8569)=0,"",$E8569-_xlfn.MAXIFS($F$2:$F8568,$C$2:$C8568,$C8569,$B$2:$B8568,$B8569,$A$2:$A8568,$A8569)))&gt;0.25,"",IF(IF(_xlfn.MAXIFS($F$2:$F8568,$C$2:$C8568,$C8569,$B$2:$B8568,$B8569,$A$2:$A8568,$A8569)=0,"",$E8569-_xlfn.MAXIFS($F$2:$F8568,$C$2:$C8568,$C8569,$B$2:$B8568,$B8569,$A$2:$A8568,$A8569))&lt;0,0,IF(_xlfn.MAXIFS($F$2:$F8568,$C$2:$C8568,$C8569,$B$2:$B8568,$B8569,$A$2:$A8568,$A8569)=0,"",$E8569-_xlfn.MAXIFS($F$2:$F8568,$C$2:$C8568,$C8569,$B$2:$B8568,$B8569,$A$2:$A8568,$A8569))))</f>
        <v/>
      </c>
      <c r="K8569" s="6" t="str">
        <f t="shared" si="400"/>
        <v/>
      </c>
      <c r="L8569" s="6" t="str">
        <f t="shared" si="401"/>
        <v/>
      </c>
      <c r="M8569" s="6" t="str">
        <f t="shared" si="399"/>
        <v/>
      </c>
    </row>
    <row r="8570" spans="1:13" x14ac:dyDescent="0.25">
      <c r="A8570"/>
      <c r="B8570" s="1"/>
      <c r="C8570"/>
      <c r="D8570"/>
      <c r="E8570" s="76"/>
      <c r="F8570" s="76"/>
      <c r="G8570" s="2"/>
      <c r="H8570" s="77"/>
      <c r="J8570" s="79" t="str">
        <f>IF(IF(IF(_xlfn.MAXIFS($F$2:$F8569,$C$2:$C8569,$C8570,$B$2:$B8569,$B8570,$A$2:$A8569,$A8570)=0,"",$E8570-_xlfn.MAXIFS($F$2:$F8569,$C$2:$C8569,$C8570,$B$2:$B8569,$B8570,$A$2:$A8569,$A8570))&lt;0,0,IF(_xlfn.MAXIFS($F$2:$F8569,$C$2:$C8569,$C8570,$B$2:$B8569,$B8570,$A$2:$A8569,$A8570)=0,"",$E8570-_xlfn.MAXIFS($F$2:$F8569,$C$2:$C8569,$C8570,$B$2:$B8569,$B8570,$A$2:$A8569,$A8570)))&gt;0.25,"",IF(IF(_xlfn.MAXIFS($F$2:$F8569,$C$2:$C8569,$C8570,$B$2:$B8569,$B8570,$A$2:$A8569,$A8570)=0,"",$E8570-_xlfn.MAXIFS($F$2:$F8569,$C$2:$C8569,$C8570,$B$2:$B8569,$B8570,$A$2:$A8569,$A8570))&lt;0,0,IF(_xlfn.MAXIFS($F$2:$F8569,$C$2:$C8569,$C8570,$B$2:$B8569,$B8570,$A$2:$A8569,$A8570)=0,"",$E8570-_xlfn.MAXIFS($F$2:$F8569,$C$2:$C8569,$C8570,$B$2:$B8569,$B8570,$A$2:$A8569,$A8570))))</f>
        <v/>
      </c>
      <c r="K8570" s="6" t="str">
        <f t="shared" si="400"/>
        <v/>
      </c>
      <c r="L8570" s="6" t="str">
        <f t="shared" si="401"/>
        <v/>
      </c>
      <c r="M8570" s="6" t="str">
        <f t="shared" si="399"/>
        <v/>
      </c>
    </row>
    <row r="8571" spans="1:13" x14ac:dyDescent="0.25">
      <c r="A8571"/>
      <c r="B8571" s="1"/>
      <c r="C8571"/>
      <c r="D8571"/>
      <c r="E8571" s="76"/>
      <c r="F8571" s="76"/>
      <c r="G8571" s="2"/>
      <c r="H8571" s="77"/>
      <c r="J8571" s="79" t="str">
        <f>IF(IF(IF(_xlfn.MAXIFS($F$2:$F8570,$C$2:$C8570,$C8571,$B$2:$B8570,$B8571,$A$2:$A8570,$A8571)=0,"",$E8571-_xlfn.MAXIFS($F$2:$F8570,$C$2:$C8570,$C8571,$B$2:$B8570,$B8571,$A$2:$A8570,$A8571))&lt;0,0,IF(_xlfn.MAXIFS($F$2:$F8570,$C$2:$C8570,$C8571,$B$2:$B8570,$B8571,$A$2:$A8570,$A8571)=0,"",$E8571-_xlfn.MAXIFS($F$2:$F8570,$C$2:$C8570,$C8571,$B$2:$B8570,$B8571,$A$2:$A8570,$A8571)))&gt;0.25,"",IF(IF(_xlfn.MAXIFS($F$2:$F8570,$C$2:$C8570,$C8571,$B$2:$B8570,$B8571,$A$2:$A8570,$A8571)=0,"",$E8571-_xlfn.MAXIFS($F$2:$F8570,$C$2:$C8570,$C8571,$B$2:$B8570,$B8571,$A$2:$A8570,$A8571))&lt;0,0,IF(_xlfn.MAXIFS($F$2:$F8570,$C$2:$C8570,$C8571,$B$2:$B8570,$B8571,$A$2:$A8570,$A8571)=0,"",$E8571-_xlfn.MAXIFS($F$2:$F8570,$C$2:$C8570,$C8571,$B$2:$B8570,$B8571,$A$2:$A8570,$A8571))))</f>
        <v/>
      </c>
      <c r="K8571" s="6" t="str">
        <f t="shared" si="400"/>
        <v/>
      </c>
      <c r="L8571" s="6" t="str">
        <f t="shared" si="401"/>
        <v/>
      </c>
      <c r="M8571" s="6" t="str">
        <f t="shared" si="399"/>
        <v/>
      </c>
    </row>
    <row r="8572" spans="1:13" x14ac:dyDescent="0.25">
      <c r="A8572"/>
      <c r="B8572" s="1"/>
      <c r="C8572"/>
      <c r="D8572"/>
      <c r="E8572" s="76"/>
      <c r="F8572" s="76"/>
      <c r="G8572" s="2"/>
      <c r="H8572" s="77"/>
      <c r="J8572" s="79" t="str">
        <f>IF(IF(IF(_xlfn.MAXIFS($F$2:$F8571,$C$2:$C8571,$C8572,$B$2:$B8571,$B8572,$A$2:$A8571,$A8572)=0,"",$E8572-_xlfn.MAXIFS($F$2:$F8571,$C$2:$C8571,$C8572,$B$2:$B8571,$B8572,$A$2:$A8571,$A8572))&lt;0,0,IF(_xlfn.MAXIFS($F$2:$F8571,$C$2:$C8571,$C8572,$B$2:$B8571,$B8572,$A$2:$A8571,$A8572)=0,"",$E8572-_xlfn.MAXIFS($F$2:$F8571,$C$2:$C8571,$C8572,$B$2:$B8571,$B8572,$A$2:$A8571,$A8572)))&gt;0.25,"",IF(IF(_xlfn.MAXIFS($F$2:$F8571,$C$2:$C8571,$C8572,$B$2:$B8571,$B8572,$A$2:$A8571,$A8572)=0,"",$E8572-_xlfn.MAXIFS($F$2:$F8571,$C$2:$C8571,$C8572,$B$2:$B8571,$B8572,$A$2:$A8571,$A8572))&lt;0,0,IF(_xlfn.MAXIFS($F$2:$F8571,$C$2:$C8571,$C8572,$B$2:$B8571,$B8572,$A$2:$A8571,$A8572)=0,"",$E8572-_xlfn.MAXIFS($F$2:$F8571,$C$2:$C8571,$C8572,$B$2:$B8571,$B8572,$A$2:$A8571,$A8572))))</f>
        <v/>
      </c>
      <c r="K8572" s="6" t="str">
        <f t="shared" si="400"/>
        <v/>
      </c>
      <c r="L8572" s="6" t="str">
        <f t="shared" si="401"/>
        <v/>
      </c>
      <c r="M8572" s="6" t="str">
        <f t="shared" si="399"/>
        <v/>
      </c>
    </row>
    <row r="8573" spans="1:13" x14ac:dyDescent="0.25">
      <c r="A8573"/>
      <c r="B8573" s="1"/>
      <c r="C8573"/>
      <c r="D8573"/>
      <c r="E8573" s="76"/>
      <c r="F8573" s="76"/>
      <c r="G8573" s="2"/>
      <c r="H8573" s="77"/>
      <c r="J8573" s="79" t="str">
        <f>IF(IF(IF(_xlfn.MAXIFS($F$2:$F8572,$C$2:$C8572,$C8573,$B$2:$B8572,$B8573,$A$2:$A8572,$A8573)=0,"",$E8573-_xlfn.MAXIFS($F$2:$F8572,$C$2:$C8572,$C8573,$B$2:$B8572,$B8573,$A$2:$A8572,$A8573))&lt;0,0,IF(_xlfn.MAXIFS($F$2:$F8572,$C$2:$C8572,$C8573,$B$2:$B8572,$B8573,$A$2:$A8572,$A8573)=0,"",$E8573-_xlfn.MAXIFS($F$2:$F8572,$C$2:$C8572,$C8573,$B$2:$B8572,$B8573,$A$2:$A8572,$A8573)))&gt;0.25,"",IF(IF(_xlfn.MAXIFS($F$2:$F8572,$C$2:$C8572,$C8573,$B$2:$B8572,$B8573,$A$2:$A8572,$A8573)=0,"",$E8573-_xlfn.MAXIFS($F$2:$F8572,$C$2:$C8572,$C8573,$B$2:$B8572,$B8573,$A$2:$A8572,$A8573))&lt;0,0,IF(_xlfn.MAXIFS($F$2:$F8572,$C$2:$C8572,$C8573,$B$2:$B8572,$B8573,$A$2:$A8572,$A8573)=0,"",$E8573-_xlfn.MAXIFS($F$2:$F8572,$C$2:$C8572,$C8573,$B$2:$B8572,$B8573,$A$2:$A8572,$A8573))))</f>
        <v/>
      </c>
      <c r="K8573" s="6" t="str">
        <f t="shared" si="400"/>
        <v/>
      </c>
      <c r="L8573" s="6" t="str">
        <f t="shared" si="401"/>
        <v/>
      </c>
      <c r="M8573" s="6" t="str">
        <f t="shared" si="399"/>
        <v/>
      </c>
    </row>
    <row r="8574" spans="1:13" x14ac:dyDescent="0.25">
      <c r="A8574"/>
      <c r="B8574" s="1"/>
      <c r="C8574"/>
      <c r="D8574"/>
      <c r="E8574" s="76"/>
      <c r="F8574" s="76"/>
      <c r="G8574" s="2"/>
      <c r="H8574" s="77"/>
      <c r="J8574" s="79" t="str">
        <f>IF(IF(IF(_xlfn.MAXIFS($F$2:$F8573,$C$2:$C8573,$C8574,$B$2:$B8573,$B8574,$A$2:$A8573,$A8574)=0,"",$E8574-_xlfn.MAXIFS($F$2:$F8573,$C$2:$C8573,$C8574,$B$2:$B8573,$B8574,$A$2:$A8573,$A8574))&lt;0,0,IF(_xlfn.MAXIFS($F$2:$F8573,$C$2:$C8573,$C8574,$B$2:$B8573,$B8574,$A$2:$A8573,$A8574)=0,"",$E8574-_xlfn.MAXIFS($F$2:$F8573,$C$2:$C8573,$C8574,$B$2:$B8573,$B8574,$A$2:$A8573,$A8574)))&gt;0.25,"",IF(IF(_xlfn.MAXIFS($F$2:$F8573,$C$2:$C8573,$C8574,$B$2:$B8573,$B8574,$A$2:$A8573,$A8574)=0,"",$E8574-_xlfn.MAXIFS($F$2:$F8573,$C$2:$C8573,$C8574,$B$2:$B8573,$B8574,$A$2:$A8573,$A8574))&lt;0,0,IF(_xlfn.MAXIFS($F$2:$F8573,$C$2:$C8573,$C8574,$B$2:$B8573,$B8574,$A$2:$A8573,$A8574)=0,"",$E8574-_xlfn.MAXIFS($F$2:$F8573,$C$2:$C8573,$C8574,$B$2:$B8573,$B8574,$A$2:$A8573,$A8574))))</f>
        <v/>
      </c>
      <c r="K8574" s="6" t="str">
        <f t="shared" si="400"/>
        <v/>
      </c>
      <c r="L8574" s="6" t="str">
        <f t="shared" si="401"/>
        <v/>
      </c>
      <c r="M8574" s="6" t="str">
        <f t="shared" si="399"/>
        <v/>
      </c>
    </row>
    <row r="8575" spans="1:13" x14ac:dyDescent="0.25">
      <c r="A8575"/>
      <c r="B8575" s="1"/>
      <c r="C8575"/>
      <c r="D8575"/>
      <c r="E8575" s="76"/>
      <c r="F8575" s="76"/>
      <c r="G8575" s="2"/>
      <c r="H8575" s="77"/>
      <c r="J8575" s="79" t="str">
        <f>IF(IF(IF(_xlfn.MAXIFS($F$2:$F8574,$C$2:$C8574,$C8575,$B$2:$B8574,$B8575,$A$2:$A8574,$A8575)=0,"",$E8575-_xlfn.MAXIFS($F$2:$F8574,$C$2:$C8574,$C8575,$B$2:$B8574,$B8575,$A$2:$A8574,$A8575))&lt;0,0,IF(_xlfn.MAXIFS($F$2:$F8574,$C$2:$C8574,$C8575,$B$2:$B8574,$B8575,$A$2:$A8574,$A8575)=0,"",$E8575-_xlfn.MAXIFS($F$2:$F8574,$C$2:$C8574,$C8575,$B$2:$B8574,$B8575,$A$2:$A8574,$A8575)))&gt;0.25,"",IF(IF(_xlfn.MAXIFS($F$2:$F8574,$C$2:$C8574,$C8575,$B$2:$B8574,$B8575,$A$2:$A8574,$A8575)=0,"",$E8575-_xlfn.MAXIFS($F$2:$F8574,$C$2:$C8574,$C8575,$B$2:$B8574,$B8575,$A$2:$A8574,$A8575))&lt;0,0,IF(_xlfn.MAXIFS($F$2:$F8574,$C$2:$C8574,$C8575,$B$2:$B8574,$B8575,$A$2:$A8574,$A8575)=0,"",$E8575-_xlfn.MAXIFS($F$2:$F8574,$C$2:$C8574,$C8575,$B$2:$B8574,$B8575,$A$2:$A8574,$A8575))))</f>
        <v/>
      </c>
      <c r="K8575" s="6" t="str">
        <f t="shared" si="400"/>
        <v/>
      </c>
      <c r="L8575" s="6" t="str">
        <f t="shared" si="401"/>
        <v/>
      </c>
      <c r="M8575" s="6" t="str">
        <f t="shared" si="399"/>
        <v/>
      </c>
    </row>
    <row r="8576" spans="1:13" x14ac:dyDescent="0.25">
      <c r="A8576"/>
      <c r="B8576" s="1"/>
      <c r="C8576"/>
      <c r="D8576"/>
      <c r="E8576" s="76"/>
      <c r="F8576" s="76"/>
      <c r="G8576" s="2"/>
      <c r="H8576" s="77"/>
      <c r="J8576" s="79" t="str">
        <f>IF(IF(IF(_xlfn.MAXIFS($F$2:$F8575,$C$2:$C8575,$C8576,$B$2:$B8575,$B8576,$A$2:$A8575,$A8576)=0,"",$E8576-_xlfn.MAXIFS($F$2:$F8575,$C$2:$C8575,$C8576,$B$2:$B8575,$B8576,$A$2:$A8575,$A8576))&lt;0,0,IF(_xlfn.MAXIFS($F$2:$F8575,$C$2:$C8575,$C8576,$B$2:$B8575,$B8576,$A$2:$A8575,$A8576)=0,"",$E8576-_xlfn.MAXIFS($F$2:$F8575,$C$2:$C8575,$C8576,$B$2:$B8575,$B8576,$A$2:$A8575,$A8576)))&gt;0.25,"",IF(IF(_xlfn.MAXIFS($F$2:$F8575,$C$2:$C8575,$C8576,$B$2:$B8575,$B8576,$A$2:$A8575,$A8576)=0,"",$E8576-_xlfn.MAXIFS($F$2:$F8575,$C$2:$C8575,$C8576,$B$2:$B8575,$B8576,$A$2:$A8575,$A8576))&lt;0,0,IF(_xlfn.MAXIFS($F$2:$F8575,$C$2:$C8575,$C8576,$B$2:$B8575,$B8576,$A$2:$A8575,$A8576)=0,"",$E8576-_xlfn.MAXIFS($F$2:$F8575,$C$2:$C8575,$C8576,$B$2:$B8575,$B8576,$A$2:$A8575,$A8576))))</f>
        <v/>
      </c>
      <c r="K8576" s="6" t="str">
        <f t="shared" si="400"/>
        <v/>
      </c>
      <c r="L8576" s="6" t="str">
        <f t="shared" si="401"/>
        <v/>
      </c>
      <c r="M8576" s="6" t="str">
        <f t="shared" si="399"/>
        <v/>
      </c>
    </row>
    <row r="8577" spans="1:13" x14ac:dyDescent="0.25">
      <c r="A8577"/>
      <c r="B8577" s="1"/>
      <c r="C8577"/>
      <c r="D8577"/>
      <c r="E8577" s="76"/>
      <c r="F8577" s="76"/>
      <c r="G8577" s="2"/>
      <c r="H8577" s="77"/>
      <c r="J8577" s="79" t="str">
        <f>IF(IF(IF(_xlfn.MAXIFS($F$2:$F8576,$C$2:$C8576,$C8577,$B$2:$B8576,$B8577,$A$2:$A8576,$A8577)=0,"",$E8577-_xlfn.MAXIFS($F$2:$F8576,$C$2:$C8576,$C8577,$B$2:$B8576,$B8577,$A$2:$A8576,$A8577))&lt;0,0,IF(_xlfn.MAXIFS($F$2:$F8576,$C$2:$C8576,$C8577,$B$2:$B8576,$B8577,$A$2:$A8576,$A8577)=0,"",$E8577-_xlfn.MAXIFS($F$2:$F8576,$C$2:$C8576,$C8577,$B$2:$B8576,$B8577,$A$2:$A8576,$A8577)))&gt;0.25,"",IF(IF(_xlfn.MAXIFS($F$2:$F8576,$C$2:$C8576,$C8577,$B$2:$B8576,$B8577,$A$2:$A8576,$A8577)=0,"",$E8577-_xlfn.MAXIFS($F$2:$F8576,$C$2:$C8576,$C8577,$B$2:$B8576,$B8577,$A$2:$A8576,$A8577))&lt;0,0,IF(_xlfn.MAXIFS($F$2:$F8576,$C$2:$C8576,$C8577,$B$2:$B8576,$B8577,$A$2:$A8576,$A8577)=0,"",$E8577-_xlfn.MAXIFS($F$2:$F8576,$C$2:$C8576,$C8577,$B$2:$B8576,$B8577,$A$2:$A8576,$A8577))))</f>
        <v/>
      </c>
      <c r="K8577" s="6" t="str">
        <f t="shared" si="400"/>
        <v/>
      </c>
      <c r="L8577" s="6" t="str">
        <f t="shared" si="401"/>
        <v/>
      </c>
      <c r="M8577" s="6" t="str">
        <f t="shared" si="399"/>
        <v/>
      </c>
    </row>
    <row r="8578" spans="1:13" x14ac:dyDescent="0.25">
      <c r="A8578"/>
      <c r="B8578" s="1"/>
      <c r="C8578"/>
      <c r="D8578"/>
      <c r="E8578" s="76"/>
      <c r="F8578" s="76"/>
      <c r="G8578" s="2"/>
      <c r="H8578" s="77"/>
      <c r="J8578" s="79" t="str">
        <f>IF(IF(IF(_xlfn.MAXIFS($F$2:$F8577,$C$2:$C8577,$C8578,$B$2:$B8577,$B8578,$A$2:$A8577,$A8578)=0,"",$E8578-_xlfn.MAXIFS($F$2:$F8577,$C$2:$C8577,$C8578,$B$2:$B8577,$B8578,$A$2:$A8577,$A8578))&lt;0,0,IF(_xlfn.MAXIFS($F$2:$F8577,$C$2:$C8577,$C8578,$B$2:$B8577,$B8578,$A$2:$A8577,$A8578)=0,"",$E8578-_xlfn.MAXIFS($F$2:$F8577,$C$2:$C8577,$C8578,$B$2:$B8577,$B8578,$A$2:$A8577,$A8578)))&gt;0.25,"",IF(IF(_xlfn.MAXIFS($F$2:$F8577,$C$2:$C8577,$C8578,$B$2:$B8577,$B8578,$A$2:$A8577,$A8578)=0,"",$E8578-_xlfn.MAXIFS($F$2:$F8577,$C$2:$C8577,$C8578,$B$2:$B8577,$B8578,$A$2:$A8577,$A8578))&lt;0,0,IF(_xlfn.MAXIFS($F$2:$F8577,$C$2:$C8577,$C8578,$B$2:$B8577,$B8578,$A$2:$A8577,$A8578)=0,"",$E8578-_xlfn.MAXIFS($F$2:$F8577,$C$2:$C8577,$C8578,$B$2:$B8577,$B8578,$A$2:$A8577,$A8578))))</f>
        <v/>
      </c>
      <c r="K8578" s="6" t="str">
        <f t="shared" si="400"/>
        <v/>
      </c>
      <c r="L8578" s="6" t="str">
        <f t="shared" si="401"/>
        <v/>
      </c>
      <c r="M8578" s="6" t="str">
        <f t="shared" ref="M8578:M8634" si="402">IF($A8578="","",IF(AND($K8578&gt;=10,$K8578&lt;=13),"Y",IF(AND($K8578=14,$L8578="EARLY"),"Y","N")))</f>
        <v/>
      </c>
    </row>
    <row r="8579" spans="1:13" x14ac:dyDescent="0.25">
      <c r="A8579"/>
      <c r="B8579" s="1"/>
      <c r="C8579"/>
      <c r="D8579"/>
      <c r="E8579" s="76"/>
      <c r="F8579" s="76"/>
      <c r="G8579" s="2"/>
      <c r="H8579" s="77"/>
      <c r="J8579" s="79" t="str">
        <f>IF(IF(IF(_xlfn.MAXIFS($F$2:$F8578,$C$2:$C8578,$C8579,$B$2:$B8578,$B8579,$A$2:$A8578,$A8579)=0,"",$E8579-_xlfn.MAXIFS($F$2:$F8578,$C$2:$C8578,$C8579,$B$2:$B8578,$B8579,$A$2:$A8578,$A8579))&lt;0,0,IF(_xlfn.MAXIFS($F$2:$F8578,$C$2:$C8578,$C8579,$B$2:$B8578,$B8579,$A$2:$A8578,$A8579)=0,"",$E8579-_xlfn.MAXIFS($F$2:$F8578,$C$2:$C8578,$C8579,$B$2:$B8578,$B8579,$A$2:$A8578,$A8579)))&gt;0.25,"",IF(IF(_xlfn.MAXIFS($F$2:$F8578,$C$2:$C8578,$C8579,$B$2:$B8578,$B8579,$A$2:$A8578,$A8579)=0,"",$E8579-_xlfn.MAXIFS($F$2:$F8578,$C$2:$C8578,$C8579,$B$2:$B8578,$B8579,$A$2:$A8578,$A8579))&lt;0,0,IF(_xlfn.MAXIFS($F$2:$F8578,$C$2:$C8578,$C8579,$B$2:$B8578,$B8579,$A$2:$A8578,$A8579)=0,"",$E8579-_xlfn.MAXIFS($F$2:$F8578,$C$2:$C8578,$C8579,$B$2:$B8578,$B8579,$A$2:$A8578,$A8579))))</f>
        <v/>
      </c>
      <c r="K8579" s="6" t="str">
        <f t="shared" ref="K8579:K8634" si="403">IF($J8579="","",IF(HOUR($E8579)&gt;19,19,IF(HOUR($E8579)&lt;5,5,HOUR($E8579))))</f>
        <v/>
      </c>
      <c r="L8579" s="6" t="str">
        <f t="shared" ref="L8579:L8634" si="404">IF($J8579="","",IF(MINUTE($E8579)&lt;30,"EARLY","LATE"))</f>
        <v/>
      </c>
      <c r="M8579" s="6" t="str">
        <f t="shared" si="402"/>
        <v/>
      </c>
    </row>
    <row r="8580" spans="1:13" x14ac:dyDescent="0.25">
      <c r="A8580"/>
      <c r="B8580" s="1"/>
      <c r="C8580"/>
      <c r="D8580"/>
      <c r="E8580" s="76"/>
      <c r="F8580" s="76"/>
      <c r="G8580" s="2"/>
      <c r="H8580" s="77"/>
      <c r="J8580" s="79" t="str">
        <f>IF(IF(IF(_xlfn.MAXIFS($F$2:$F8579,$C$2:$C8579,$C8580,$B$2:$B8579,$B8580,$A$2:$A8579,$A8580)=0,"",$E8580-_xlfn.MAXIFS($F$2:$F8579,$C$2:$C8579,$C8580,$B$2:$B8579,$B8580,$A$2:$A8579,$A8580))&lt;0,0,IF(_xlfn.MAXIFS($F$2:$F8579,$C$2:$C8579,$C8580,$B$2:$B8579,$B8580,$A$2:$A8579,$A8580)=0,"",$E8580-_xlfn.MAXIFS($F$2:$F8579,$C$2:$C8579,$C8580,$B$2:$B8579,$B8580,$A$2:$A8579,$A8580)))&gt;0.25,"",IF(IF(_xlfn.MAXIFS($F$2:$F8579,$C$2:$C8579,$C8580,$B$2:$B8579,$B8580,$A$2:$A8579,$A8580)=0,"",$E8580-_xlfn.MAXIFS($F$2:$F8579,$C$2:$C8579,$C8580,$B$2:$B8579,$B8580,$A$2:$A8579,$A8580))&lt;0,0,IF(_xlfn.MAXIFS($F$2:$F8579,$C$2:$C8579,$C8580,$B$2:$B8579,$B8580,$A$2:$A8579,$A8580)=0,"",$E8580-_xlfn.MAXIFS($F$2:$F8579,$C$2:$C8579,$C8580,$B$2:$B8579,$B8580,$A$2:$A8579,$A8580))))</f>
        <v/>
      </c>
      <c r="K8580" s="6" t="str">
        <f t="shared" si="403"/>
        <v/>
      </c>
      <c r="L8580" s="6" t="str">
        <f t="shared" si="404"/>
        <v/>
      </c>
      <c r="M8580" s="6" t="str">
        <f t="shared" si="402"/>
        <v/>
      </c>
    </row>
    <row r="8581" spans="1:13" x14ac:dyDescent="0.25">
      <c r="A8581"/>
      <c r="B8581" s="1"/>
      <c r="C8581"/>
      <c r="D8581"/>
      <c r="E8581" s="76"/>
      <c r="F8581" s="76"/>
      <c r="G8581" s="2"/>
      <c r="H8581" s="77"/>
      <c r="J8581" s="79" t="str">
        <f>IF(IF(IF(_xlfn.MAXIFS($F$2:$F8580,$C$2:$C8580,$C8581,$B$2:$B8580,$B8581,$A$2:$A8580,$A8581)=0,"",$E8581-_xlfn.MAXIFS($F$2:$F8580,$C$2:$C8580,$C8581,$B$2:$B8580,$B8581,$A$2:$A8580,$A8581))&lt;0,0,IF(_xlfn.MAXIFS($F$2:$F8580,$C$2:$C8580,$C8581,$B$2:$B8580,$B8581,$A$2:$A8580,$A8581)=0,"",$E8581-_xlfn.MAXIFS($F$2:$F8580,$C$2:$C8580,$C8581,$B$2:$B8580,$B8581,$A$2:$A8580,$A8581)))&gt;0.25,"",IF(IF(_xlfn.MAXIFS($F$2:$F8580,$C$2:$C8580,$C8581,$B$2:$B8580,$B8581,$A$2:$A8580,$A8581)=0,"",$E8581-_xlfn.MAXIFS($F$2:$F8580,$C$2:$C8580,$C8581,$B$2:$B8580,$B8581,$A$2:$A8580,$A8581))&lt;0,0,IF(_xlfn.MAXIFS($F$2:$F8580,$C$2:$C8580,$C8581,$B$2:$B8580,$B8581,$A$2:$A8580,$A8581)=0,"",$E8581-_xlfn.MAXIFS($F$2:$F8580,$C$2:$C8580,$C8581,$B$2:$B8580,$B8581,$A$2:$A8580,$A8581))))</f>
        <v/>
      </c>
      <c r="K8581" s="6" t="str">
        <f t="shared" si="403"/>
        <v/>
      </c>
      <c r="L8581" s="6" t="str">
        <f t="shared" si="404"/>
        <v/>
      </c>
      <c r="M8581" s="6" t="str">
        <f t="shared" si="402"/>
        <v/>
      </c>
    </row>
    <row r="8582" spans="1:13" x14ac:dyDescent="0.25">
      <c r="A8582"/>
      <c r="B8582" s="1"/>
      <c r="C8582"/>
      <c r="D8582"/>
      <c r="E8582" s="76"/>
      <c r="F8582" s="76"/>
      <c r="G8582" s="2"/>
      <c r="H8582" s="77"/>
      <c r="J8582" s="79" t="str">
        <f>IF(IF(IF(_xlfn.MAXIFS($F$2:$F8581,$C$2:$C8581,$C8582,$B$2:$B8581,$B8582,$A$2:$A8581,$A8582)=0,"",$E8582-_xlfn.MAXIFS($F$2:$F8581,$C$2:$C8581,$C8582,$B$2:$B8581,$B8582,$A$2:$A8581,$A8582))&lt;0,0,IF(_xlfn.MAXIFS($F$2:$F8581,$C$2:$C8581,$C8582,$B$2:$B8581,$B8582,$A$2:$A8581,$A8582)=0,"",$E8582-_xlfn.MAXIFS($F$2:$F8581,$C$2:$C8581,$C8582,$B$2:$B8581,$B8582,$A$2:$A8581,$A8582)))&gt;0.25,"",IF(IF(_xlfn.MAXIFS($F$2:$F8581,$C$2:$C8581,$C8582,$B$2:$B8581,$B8582,$A$2:$A8581,$A8582)=0,"",$E8582-_xlfn.MAXIFS($F$2:$F8581,$C$2:$C8581,$C8582,$B$2:$B8581,$B8582,$A$2:$A8581,$A8582))&lt;0,0,IF(_xlfn.MAXIFS($F$2:$F8581,$C$2:$C8581,$C8582,$B$2:$B8581,$B8582,$A$2:$A8581,$A8582)=0,"",$E8582-_xlfn.MAXIFS($F$2:$F8581,$C$2:$C8581,$C8582,$B$2:$B8581,$B8582,$A$2:$A8581,$A8582))))</f>
        <v/>
      </c>
      <c r="K8582" s="6" t="str">
        <f t="shared" si="403"/>
        <v/>
      </c>
      <c r="L8582" s="6" t="str">
        <f t="shared" si="404"/>
        <v/>
      </c>
      <c r="M8582" s="6" t="str">
        <f t="shared" si="402"/>
        <v/>
      </c>
    </row>
    <row r="8583" spans="1:13" x14ac:dyDescent="0.25">
      <c r="A8583"/>
      <c r="B8583" s="1"/>
      <c r="C8583"/>
      <c r="D8583"/>
      <c r="E8583" s="76"/>
      <c r="F8583" s="76"/>
      <c r="G8583" s="2"/>
      <c r="H8583" s="77"/>
      <c r="J8583" s="79" t="str">
        <f>IF(IF(IF(_xlfn.MAXIFS($F$2:$F8582,$C$2:$C8582,$C8583,$B$2:$B8582,$B8583,$A$2:$A8582,$A8583)=0,"",$E8583-_xlfn.MAXIFS($F$2:$F8582,$C$2:$C8582,$C8583,$B$2:$B8582,$B8583,$A$2:$A8582,$A8583))&lt;0,0,IF(_xlfn.MAXIFS($F$2:$F8582,$C$2:$C8582,$C8583,$B$2:$B8582,$B8583,$A$2:$A8582,$A8583)=0,"",$E8583-_xlfn.MAXIFS($F$2:$F8582,$C$2:$C8582,$C8583,$B$2:$B8582,$B8583,$A$2:$A8582,$A8583)))&gt;0.25,"",IF(IF(_xlfn.MAXIFS($F$2:$F8582,$C$2:$C8582,$C8583,$B$2:$B8582,$B8583,$A$2:$A8582,$A8583)=0,"",$E8583-_xlfn.MAXIFS($F$2:$F8582,$C$2:$C8582,$C8583,$B$2:$B8582,$B8583,$A$2:$A8582,$A8583))&lt;0,0,IF(_xlfn.MAXIFS($F$2:$F8582,$C$2:$C8582,$C8583,$B$2:$B8582,$B8583,$A$2:$A8582,$A8583)=0,"",$E8583-_xlfn.MAXIFS($F$2:$F8582,$C$2:$C8582,$C8583,$B$2:$B8582,$B8583,$A$2:$A8582,$A8583))))</f>
        <v/>
      </c>
      <c r="K8583" s="6" t="str">
        <f t="shared" si="403"/>
        <v/>
      </c>
      <c r="L8583" s="6" t="str">
        <f t="shared" si="404"/>
        <v/>
      </c>
      <c r="M8583" s="6" t="str">
        <f t="shared" si="402"/>
        <v/>
      </c>
    </row>
    <row r="8584" spans="1:13" x14ac:dyDescent="0.25">
      <c r="A8584"/>
      <c r="B8584" s="1"/>
      <c r="C8584"/>
      <c r="D8584"/>
      <c r="E8584" s="76"/>
      <c r="F8584" s="76"/>
      <c r="G8584" s="2"/>
      <c r="H8584" s="77"/>
      <c r="J8584" s="79" t="str">
        <f>IF(IF(IF(_xlfn.MAXIFS($F$2:$F8583,$C$2:$C8583,$C8584,$B$2:$B8583,$B8584,$A$2:$A8583,$A8584)=0,"",$E8584-_xlfn.MAXIFS($F$2:$F8583,$C$2:$C8583,$C8584,$B$2:$B8583,$B8584,$A$2:$A8583,$A8584))&lt;0,0,IF(_xlfn.MAXIFS($F$2:$F8583,$C$2:$C8583,$C8584,$B$2:$B8583,$B8584,$A$2:$A8583,$A8584)=0,"",$E8584-_xlfn.MAXIFS($F$2:$F8583,$C$2:$C8583,$C8584,$B$2:$B8583,$B8584,$A$2:$A8583,$A8584)))&gt;0.25,"",IF(IF(_xlfn.MAXIFS($F$2:$F8583,$C$2:$C8583,$C8584,$B$2:$B8583,$B8584,$A$2:$A8583,$A8584)=0,"",$E8584-_xlfn.MAXIFS($F$2:$F8583,$C$2:$C8583,$C8584,$B$2:$B8583,$B8584,$A$2:$A8583,$A8584))&lt;0,0,IF(_xlfn.MAXIFS($F$2:$F8583,$C$2:$C8583,$C8584,$B$2:$B8583,$B8584,$A$2:$A8583,$A8584)=0,"",$E8584-_xlfn.MAXIFS($F$2:$F8583,$C$2:$C8583,$C8584,$B$2:$B8583,$B8584,$A$2:$A8583,$A8584))))</f>
        <v/>
      </c>
      <c r="K8584" s="6" t="str">
        <f t="shared" si="403"/>
        <v/>
      </c>
      <c r="L8584" s="6" t="str">
        <f t="shared" si="404"/>
        <v/>
      </c>
      <c r="M8584" s="6" t="str">
        <f t="shared" si="402"/>
        <v/>
      </c>
    </row>
    <row r="8585" spans="1:13" x14ac:dyDescent="0.25">
      <c r="A8585"/>
      <c r="B8585" s="1"/>
      <c r="C8585"/>
      <c r="D8585"/>
      <c r="E8585" s="76"/>
      <c r="F8585" s="76"/>
      <c r="G8585" s="2"/>
      <c r="H8585" s="77"/>
      <c r="J8585" s="79" t="str">
        <f>IF(IF(IF(_xlfn.MAXIFS($F$2:$F8584,$C$2:$C8584,$C8585,$B$2:$B8584,$B8585,$A$2:$A8584,$A8585)=0,"",$E8585-_xlfn.MAXIFS($F$2:$F8584,$C$2:$C8584,$C8585,$B$2:$B8584,$B8585,$A$2:$A8584,$A8585))&lt;0,0,IF(_xlfn.MAXIFS($F$2:$F8584,$C$2:$C8584,$C8585,$B$2:$B8584,$B8585,$A$2:$A8584,$A8585)=0,"",$E8585-_xlfn.MAXIFS($F$2:$F8584,$C$2:$C8584,$C8585,$B$2:$B8584,$B8585,$A$2:$A8584,$A8585)))&gt;0.25,"",IF(IF(_xlfn.MAXIFS($F$2:$F8584,$C$2:$C8584,$C8585,$B$2:$B8584,$B8585,$A$2:$A8584,$A8585)=0,"",$E8585-_xlfn.MAXIFS($F$2:$F8584,$C$2:$C8584,$C8585,$B$2:$B8584,$B8585,$A$2:$A8584,$A8585))&lt;0,0,IF(_xlfn.MAXIFS($F$2:$F8584,$C$2:$C8584,$C8585,$B$2:$B8584,$B8585,$A$2:$A8584,$A8585)=0,"",$E8585-_xlfn.MAXIFS($F$2:$F8584,$C$2:$C8584,$C8585,$B$2:$B8584,$B8585,$A$2:$A8584,$A8585))))</f>
        <v/>
      </c>
      <c r="K8585" s="6" t="str">
        <f t="shared" si="403"/>
        <v/>
      </c>
      <c r="L8585" s="6" t="str">
        <f t="shared" si="404"/>
        <v/>
      </c>
      <c r="M8585" s="6" t="str">
        <f t="shared" si="402"/>
        <v/>
      </c>
    </row>
    <row r="8586" spans="1:13" x14ac:dyDescent="0.25">
      <c r="A8586"/>
      <c r="B8586" s="1"/>
      <c r="C8586"/>
      <c r="D8586"/>
      <c r="E8586" s="76"/>
      <c r="F8586" s="76"/>
      <c r="G8586" s="2"/>
      <c r="H8586" s="77"/>
      <c r="J8586" s="79" t="str">
        <f>IF(IF(IF(_xlfn.MAXIFS($F$2:$F8585,$C$2:$C8585,$C8586,$B$2:$B8585,$B8586,$A$2:$A8585,$A8586)=0,"",$E8586-_xlfn.MAXIFS($F$2:$F8585,$C$2:$C8585,$C8586,$B$2:$B8585,$B8586,$A$2:$A8585,$A8586))&lt;0,0,IF(_xlfn.MAXIFS($F$2:$F8585,$C$2:$C8585,$C8586,$B$2:$B8585,$B8586,$A$2:$A8585,$A8586)=0,"",$E8586-_xlfn.MAXIFS($F$2:$F8585,$C$2:$C8585,$C8586,$B$2:$B8585,$B8586,$A$2:$A8585,$A8586)))&gt;0.25,"",IF(IF(_xlfn.MAXIFS($F$2:$F8585,$C$2:$C8585,$C8586,$B$2:$B8585,$B8586,$A$2:$A8585,$A8586)=0,"",$E8586-_xlfn.MAXIFS($F$2:$F8585,$C$2:$C8585,$C8586,$B$2:$B8585,$B8586,$A$2:$A8585,$A8586))&lt;0,0,IF(_xlfn.MAXIFS($F$2:$F8585,$C$2:$C8585,$C8586,$B$2:$B8585,$B8586,$A$2:$A8585,$A8586)=0,"",$E8586-_xlfn.MAXIFS($F$2:$F8585,$C$2:$C8585,$C8586,$B$2:$B8585,$B8586,$A$2:$A8585,$A8586))))</f>
        <v/>
      </c>
      <c r="K8586" s="6" t="str">
        <f t="shared" si="403"/>
        <v/>
      </c>
      <c r="L8586" s="6" t="str">
        <f t="shared" si="404"/>
        <v/>
      </c>
      <c r="M8586" s="6" t="str">
        <f t="shared" si="402"/>
        <v/>
      </c>
    </row>
    <row r="8587" spans="1:13" x14ac:dyDescent="0.25">
      <c r="A8587"/>
      <c r="B8587" s="1"/>
      <c r="C8587"/>
      <c r="D8587"/>
      <c r="E8587" s="76"/>
      <c r="F8587" s="76"/>
      <c r="G8587" s="2"/>
      <c r="H8587" s="77"/>
      <c r="J8587" s="79" t="str">
        <f>IF(IF(IF(_xlfn.MAXIFS($F$2:$F8586,$C$2:$C8586,$C8587,$B$2:$B8586,$B8587,$A$2:$A8586,$A8587)=0,"",$E8587-_xlfn.MAXIFS($F$2:$F8586,$C$2:$C8586,$C8587,$B$2:$B8586,$B8587,$A$2:$A8586,$A8587))&lt;0,0,IF(_xlfn.MAXIFS($F$2:$F8586,$C$2:$C8586,$C8587,$B$2:$B8586,$B8587,$A$2:$A8586,$A8587)=0,"",$E8587-_xlfn.MAXIFS($F$2:$F8586,$C$2:$C8586,$C8587,$B$2:$B8586,$B8587,$A$2:$A8586,$A8587)))&gt;0.25,"",IF(IF(_xlfn.MAXIFS($F$2:$F8586,$C$2:$C8586,$C8587,$B$2:$B8586,$B8587,$A$2:$A8586,$A8587)=0,"",$E8587-_xlfn.MAXIFS($F$2:$F8586,$C$2:$C8586,$C8587,$B$2:$B8586,$B8587,$A$2:$A8586,$A8587))&lt;0,0,IF(_xlfn.MAXIFS($F$2:$F8586,$C$2:$C8586,$C8587,$B$2:$B8586,$B8587,$A$2:$A8586,$A8587)=0,"",$E8587-_xlfn.MAXIFS($F$2:$F8586,$C$2:$C8586,$C8587,$B$2:$B8586,$B8587,$A$2:$A8586,$A8587))))</f>
        <v/>
      </c>
      <c r="K8587" s="6" t="str">
        <f t="shared" si="403"/>
        <v/>
      </c>
      <c r="L8587" s="6" t="str">
        <f t="shared" si="404"/>
        <v/>
      </c>
      <c r="M8587" s="6" t="str">
        <f t="shared" si="402"/>
        <v/>
      </c>
    </row>
    <row r="8588" spans="1:13" x14ac:dyDescent="0.25">
      <c r="A8588"/>
      <c r="B8588" s="1"/>
      <c r="C8588"/>
      <c r="D8588"/>
      <c r="E8588" s="76"/>
      <c r="F8588" s="76"/>
      <c r="G8588" s="2"/>
      <c r="H8588" s="77"/>
      <c r="J8588" s="79" t="str">
        <f>IF(IF(IF(_xlfn.MAXIFS($F$2:$F8587,$C$2:$C8587,$C8588,$B$2:$B8587,$B8588,$A$2:$A8587,$A8588)=0,"",$E8588-_xlfn.MAXIFS($F$2:$F8587,$C$2:$C8587,$C8588,$B$2:$B8587,$B8588,$A$2:$A8587,$A8588))&lt;0,0,IF(_xlfn.MAXIFS($F$2:$F8587,$C$2:$C8587,$C8588,$B$2:$B8587,$B8588,$A$2:$A8587,$A8588)=0,"",$E8588-_xlfn.MAXIFS($F$2:$F8587,$C$2:$C8587,$C8588,$B$2:$B8587,$B8588,$A$2:$A8587,$A8588)))&gt;0.25,"",IF(IF(_xlfn.MAXIFS($F$2:$F8587,$C$2:$C8587,$C8588,$B$2:$B8587,$B8588,$A$2:$A8587,$A8588)=0,"",$E8588-_xlfn.MAXIFS($F$2:$F8587,$C$2:$C8587,$C8588,$B$2:$B8587,$B8588,$A$2:$A8587,$A8588))&lt;0,0,IF(_xlfn.MAXIFS($F$2:$F8587,$C$2:$C8587,$C8588,$B$2:$B8587,$B8588,$A$2:$A8587,$A8588)=0,"",$E8588-_xlfn.MAXIFS($F$2:$F8587,$C$2:$C8587,$C8588,$B$2:$B8587,$B8588,$A$2:$A8587,$A8588))))</f>
        <v/>
      </c>
      <c r="K8588" s="6" t="str">
        <f t="shared" si="403"/>
        <v/>
      </c>
      <c r="L8588" s="6" t="str">
        <f t="shared" si="404"/>
        <v/>
      </c>
      <c r="M8588" s="6" t="str">
        <f t="shared" si="402"/>
        <v/>
      </c>
    </row>
    <row r="8589" spans="1:13" x14ac:dyDescent="0.25">
      <c r="A8589"/>
      <c r="B8589" s="1"/>
      <c r="C8589"/>
      <c r="D8589"/>
      <c r="E8589" s="76"/>
      <c r="F8589" s="76"/>
      <c r="G8589" s="2"/>
      <c r="H8589" s="77"/>
      <c r="J8589" s="79" t="str">
        <f>IF(IF(IF(_xlfn.MAXIFS($F$2:$F8588,$C$2:$C8588,$C8589,$B$2:$B8588,$B8589,$A$2:$A8588,$A8589)=0,"",$E8589-_xlfn.MAXIFS($F$2:$F8588,$C$2:$C8588,$C8589,$B$2:$B8588,$B8589,$A$2:$A8588,$A8589))&lt;0,0,IF(_xlfn.MAXIFS($F$2:$F8588,$C$2:$C8588,$C8589,$B$2:$B8588,$B8589,$A$2:$A8588,$A8589)=0,"",$E8589-_xlfn.MAXIFS($F$2:$F8588,$C$2:$C8588,$C8589,$B$2:$B8588,$B8589,$A$2:$A8588,$A8589)))&gt;0.25,"",IF(IF(_xlfn.MAXIFS($F$2:$F8588,$C$2:$C8588,$C8589,$B$2:$B8588,$B8589,$A$2:$A8588,$A8589)=0,"",$E8589-_xlfn.MAXIFS($F$2:$F8588,$C$2:$C8588,$C8589,$B$2:$B8588,$B8589,$A$2:$A8588,$A8589))&lt;0,0,IF(_xlfn.MAXIFS($F$2:$F8588,$C$2:$C8588,$C8589,$B$2:$B8588,$B8589,$A$2:$A8588,$A8589)=0,"",$E8589-_xlfn.MAXIFS($F$2:$F8588,$C$2:$C8588,$C8589,$B$2:$B8588,$B8589,$A$2:$A8588,$A8589))))</f>
        <v/>
      </c>
      <c r="K8589" s="6" t="str">
        <f t="shared" si="403"/>
        <v/>
      </c>
      <c r="L8589" s="6" t="str">
        <f t="shared" si="404"/>
        <v/>
      </c>
      <c r="M8589" s="6" t="str">
        <f t="shared" si="402"/>
        <v/>
      </c>
    </row>
    <row r="8590" spans="1:13" x14ac:dyDescent="0.25">
      <c r="A8590"/>
      <c r="B8590" s="1"/>
      <c r="C8590"/>
      <c r="D8590"/>
      <c r="E8590" s="76"/>
      <c r="F8590" s="76"/>
      <c r="G8590" s="2"/>
      <c r="H8590" s="77"/>
      <c r="J8590" s="79" t="str">
        <f>IF(IF(IF(_xlfn.MAXIFS($F$2:$F8589,$C$2:$C8589,$C8590,$B$2:$B8589,$B8590,$A$2:$A8589,$A8590)=0,"",$E8590-_xlfn.MAXIFS($F$2:$F8589,$C$2:$C8589,$C8590,$B$2:$B8589,$B8590,$A$2:$A8589,$A8590))&lt;0,0,IF(_xlfn.MAXIFS($F$2:$F8589,$C$2:$C8589,$C8590,$B$2:$B8589,$B8590,$A$2:$A8589,$A8590)=0,"",$E8590-_xlfn.MAXIFS($F$2:$F8589,$C$2:$C8589,$C8590,$B$2:$B8589,$B8590,$A$2:$A8589,$A8590)))&gt;0.25,"",IF(IF(_xlfn.MAXIFS($F$2:$F8589,$C$2:$C8589,$C8590,$B$2:$B8589,$B8590,$A$2:$A8589,$A8590)=0,"",$E8590-_xlfn.MAXIFS($F$2:$F8589,$C$2:$C8589,$C8590,$B$2:$B8589,$B8590,$A$2:$A8589,$A8590))&lt;0,0,IF(_xlfn.MAXIFS($F$2:$F8589,$C$2:$C8589,$C8590,$B$2:$B8589,$B8590,$A$2:$A8589,$A8590)=0,"",$E8590-_xlfn.MAXIFS($F$2:$F8589,$C$2:$C8589,$C8590,$B$2:$B8589,$B8590,$A$2:$A8589,$A8590))))</f>
        <v/>
      </c>
      <c r="K8590" s="6" t="str">
        <f t="shared" si="403"/>
        <v/>
      </c>
      <c r="L8590" s="6" t="str">
        <f t="shared" si="404"/>
        <v/>
      </c>
      <c r="M8590" s="6" t="str">
        <f t="shared" si="402"/>
        <v/>
      </c>
    </row>
    <row r="8591" spans="1:13" x14ac:dyDescent="0.25">
      <c r="A8591"/>
      <c r="B8591" s="1"/>
      <c r="C8591"/>
      <c r="D8591"/>
      <c r="E8591" s="76"/>
      <c r="F8591" s="76"/>
      <c r="G8591" s="2"/>
      <c r="H8591" s="77"/>
      <c r="J8591" s="79" t="str">
        <f>IF(IF(IF(_xlfn.MAXIFS($F$2:$F8590,$C$2:$C8590,$C8591,$B$2:$B8590,$B8591,$A$2:$A8590,$A8591)=0,"",$E8591-_xlfn.MAXIFS($F$2:$F8590,$C$2:$C8590,$C8591,$B$2:$B8590,$B8591,$A$2:$A8590,$A8591))&lt;0,0,IF(_xlfn.MAXIFS($F$2:$F8590,$C$2:$C8590,$C8591,$B$2:$B8590,$B8591,$A$2:$A8590,$A8591)=0,"",$E8591-_xlfn.MAXIFS($F$2:$F8590,$C$2:$C8590,$C8591,$B$2:$B8590,$B8591,$A$2:$A8590,$A8591)))&gt;0.25,"",IF(IF(_xlfn.MAXIFS($F$2:$F8590,$C$2:$C8590,$C8591,$B$2:$B8590,$B8591,$A$2:$A8590,$A8591)=0,"",$E8591-_xlfn.MAXIFS($F$2:$F8590,$C$2:$C8590,$C8591,$B$2:$B8590,$B8591,$A$2:$A8590,$A8591))&lt;0,0,IF(_xlfn.MAXIFS($F$2:$F8590,$C$2:$C8590,$C8591,$B$2:$B8590,$B8591,$A$2:$A8590,$A8591)=0,"",$E8591-_xlfn.MAXIFS($F$2:$F8590,$C$2:$C8590,$C8591,$B$2:$B8590,$B8591,$A$2:$A8590,$A8591))))</f>
        <v/>
      </c>
      <c r="K8591" s="6" t="str">
        <f t="shared" si="403"/>
        <v/>
      </c>
      <c r="L8591" s="6" t="str">
        <f t="shared" si="404"/>
        <v/>
      </c>
      <c r="M8591" s="6" t="str">
        <f t="shared" si="402"/>
        <v/>
      </c>
    </row>
    <row r="8592" spans="1:13" x14ac:dyDescent="0.25">
      <c r="A8592"/>
      <c r="B8592" s="1"/>
      <c r="C8592"/>
      <c r="D8592"/>
      <c r="E8592" s="76"/>
      <c r="F8592" s="76"/>
      <c r="G8592" s="2"/>
      <c r="H8592" s="77"/>
      <c r="J8592" s="79" t="str">
        <f>IF(IF(IF(_xlfn.MAXIFS($F$2:$F8591,$C$2:$C8591,$C8592,$B$2:$B8591,$B8592,$A$2:$A8591,$A8592)=0,"",$E8592-_xlfn.MAXIFS($F$2:$F8591,$C$2:$C8591,$C8592,$B$2:$B8591,$B8592,$A$2:$A8591,$A8592))&lt;0,0,IF(_xlfn.MAXIFS($F$2:$F8591,$C$2:$C8591,$C8592,$B$2:$B8591,$B8592,$A$2:$A8591,$A8592)=0,"",$E8592-_xlfn.MAXIFS($F$2:$F8591,$C$2:$C8591,$C8592,$B$2:$B8591,$B8592,$A$2:$A8591,$A8592)))&gt;0.25,"",IF(IF(_xlfn.MAXIFS($F$2:$F8591,$C$2:$C8591,$C8592,$B$2:$B8591,$B8592,$A$2:$A8591,$A8592)=0,"",$E8592-_xlfn.MAXIFS($F$2:$F8591,$C$2:$C8591,$C8592,$B$2:$B8591,$B8592,$A$2:$A8591,$A8592))&lt;0,0,IF(_xlfn.MAXIFS($F$2:$F8591,$C$2:$C8591,$C8592,$B$2:$B8591,$B8592,$A$2:$A8591,$A8592)=0,"",$E8592-_xlfn.MAXIFS($F$2:$F8591,$C$2:$C8591,$C8592,$B$2:$B8591,$B8592,$A$2:$A8591,$A8592))))</f>
        <v/>
      </c>
      <c r="K8592" s="6" t="str">
        <f t="shared" si="403"/>
        <v/>
      </c>
      <c r="L8592" s="6" t="str">
        <f t="shared" si="404"/>
        <v/>
      </c>
      <c r="M8592" s="6" t="str">
        <f t="shared" si="402"/>
        <v/>
      </c>
    </row>
    <row r="8593" spans="1:13" x14ac:dyDescent="0.25">
      <c r="A8593"/>
      <c r="B8593" s="1"/>
      <c r="C8593"/>
      <c r="D8593"/>
      <c r="E8593" s="76"/>
      <c r="F8593" s="76"/>
      <c r="G8593" s="2"/>
      <c r="H8593" s="77"/>
      <c r="J8593" s="79" t="str">
        <f>IF(IF(IF(_xlfn.MAXIFS($F$2:$F8592,$C$2:$C8592,$C8593,$B$2:$B8592,$B8593,$A$2:$A8592,$A8593)=0,"",$E8593-_xlfn.MAXIFS($F$2:$F8592,$C$2:$C8592,$C8593,$B$2:$B8592,$B8593,$A$2:$A8592,$A8593))&lt;0,0,IF(_xlfn.MAXIFS($F$2:$F8592,$C$2:$C8592,$C8593,$B$2:$B8592,$B8593,$A$2:$A8592,$A8593)=0,"",$E8593-_xlfn.MAXIFS($F$2:$F8592,$C$2:$C8592,$C8593,$B$2:$B8592,$B8593,$A$2:$A8592,$A8593)))&gt;0.25,"",IF(IF(_xlfn.MAXIFS($F$2:$F8592,$C$2:$C8592,$C8593,$B$2:$B8592,$B8593,$A$2:$A8592,$A8593)=0,"",$E8593-_xlfn.MAXIFS($F$2:$F8592,$C$2:$C8592,$C8593,$B$2:$B8592,$B8593,$A$2:$A8592,$A8593))&lt;0,0,IF(_xlfn.MAXIFS($F$2:$F8592,$C$2:$C8592,$C8593,$B$2:$B8592,$B8593,$A$2:$A8592,$A8593)=0,"",$E8593-_xlfn.MAXIFS($F$2:$F8592,$C$2:$C8592,$C8593,$B$2:$B8592,$B8593,$A$2:$A8592,$A8593))))</f>
        <v/>
      </c>
      <c r="K8593" s="6" t="str">
        <f t="shared" si="403"/>
        <v/>
      </c>
      <c r="L8593" s="6" t="str">
        <f t="shared" si="404"/>
        <v/>
      </c>
      <c r="M8593" s="6" t="str">
        <f t="shared" si="402"/>
        <v/>
      </c>
    </row>
    <row r="8594" spans="1:13" x14ac:dyDescent="0.25">
      <c r="A8594"/>
      <c r="B8594" s="1"/>
      <c r="C8594"/>
      <c r="D8594"/>
      <c r="E8594" s="76"/>
      <c r="F8594" s="76"/>
      <c r="G8594" s="2"/>
      <c r="H8594" s="77"/>
      <c r="J8594" s="79" t="str">
        <f>IF(IF(IF(_xlfn.MAXIFS($F$2:$F8593,$C$2:$C8593,$C8594,$B$2:$B8593,$B8594,$A$2:$A8593,$A8594)=0,"",$E8594-_xlfn.MAXIFS($F$2:$F8593,$C$2:$C8593,$C8594,$B$2:$B8593,$B8594,$A$2:$A8593,$A8594))&lt;0,0,IF(_xlfn.MAXIFS($F$2:$F8593,$C$2:$C8593,$C8594,$B$2:$B8593,$B8594,$A$2:$A8593,$A8594)=0,"",$E8594-_xlfn.MAXIFS($F$2:$F8593,$C$2:$C8593,$C8594,$B$2:$B8593,$B8594,$A$2:$A8593,$A8594)))&gt;0.25,"",IF(IF(_xlfn.MAXIFS($F$2:$F8593,$C$2:$C8593,$C8594,$B$2:$B8593,$B8594,$A$2:$A8593,$A8594)=0,"",$E8594-_xlfn.MAXIFS($F$2:$F8593,$C$2:$C8593,$C8594,$B$2:$B8593,$B8594,$A$2:$A8593,$A8594))&lt;0,0,IF(_xlfn.MAXIFS($F$2:$F8593,$C$2:$C8593,$C8594,$B$2:$B8593,$B8594,$A$2:$A8593,$A8594)=0,"",$E8594-_xlfn.MAXIFS($F$2:$F8593,$C$2:$C8593,$C8594,$B$2:$B8593,$B8594,$A$2:$A8593,$A8594))))</f>
        <v/>
      </c>
      <c r="K8594" s="6" t="str">
        <f t="shared" si="403"/>
        <v/>
      </c>
      <c r="L8594" s="6" t="str">
        <f t="shared" si="404"/>
        <v/>
      </c>
      <c r="M8594" s="6" t="str">
        <f t="shared" si="402"/>
        <v/>
      </c>
    </row>
    <row r="8595" spans="1:13" x14ac:dyDescent="0.25">
      <c r="A8595"/>
      <c r="B8595" s="1"/>
      <c r="C8595"/>
      <c r="D8595"/>
      <c r="E8595" s="76"/>
      <c r="F8595" s="76"/>
      <c r="G8595" s="2"/>
      <c r="H8595" s="77"/>
      <c r="J8595" s="79" t="str">
        <f>IF(IF(IF(_xlfn.MAXIFS($F$2:$F8594,$C$2:$C8594,$C8595,$B$2:$B8594,$B8595,$A$2:$A8594,$A8595)=0,"",$E8595-_xlfn.MAXIFS($F$2:$F8594,$C$2:$C8594,$C8595,$B$2:$B8594,$B8595,$A$2:$A8594,$A8595))&lt;0,0,IF(_xlfn.MAXIFS($F$2:$F8594,$C$2:$C8594,$C8595,$B$2:$B8594,$B8595,$A$2:$A8594,$A8595)=0,"",$E8595-_xlfn.MAXIFS($F$2:$F8594,$C$2:$C8594,$C8595,$B$2:$B8594,$B8595,$A$2:$A8594,$A8595)))&gt;0.25,"",IF(IF(_xlfn.MAXIFS($F$2:$F8594,$C$2:$C8594,$C8595,$B$2:$B8594,$B8595,$A$2:$A8594,$A8595)=0,"",$E8595-_xlfn.MAXIFS($F$2:$F8594,$C$2:$C8594,$C8595,$B$2:$B8594,$B8595,$A$2:$A8594,$A8595))&lt;0,0,IF(_xlfn.MAXIFS($F$2:$F8594,$C$2:$C8594,$C8595,$B$2:$B8594,$B8595,$A$2:$A8594,$A8595)=0,"",$E8595-_xlfn.MAXIFS($F$2:$F8594,$C$2:$C8594,$C8595,$B$2:$B8594,$B8595,$A$2:$A8594,$A8595))))</f>
        <v/>
      </c>
      <c r="K8595" s="6" t="str">
        <f t="shared" si="403"/>
        <v/>
      </c>
      <c r="L8595" s="6" t="str">
        <f t="shared" si="404"/>
        <v/>
      </c>
      <c r="M8595" s="6" t="str">
        <f t="shared" si="402"/>
        <v/>
      </c>
    </row>
    <row r="8596" spans="1:13" x14ac:dyDescent="0.25">
      <c r="A8596"/>
      <c r="B8596" s="1"/>
      <c r="C8596"/>
      <c r="D8596"/>
      <c r="E8596" s="76"/>
      <c r="F8596" s="76"/>
      <c r="G8596" s="2"/>
      <c r="H8596" s="77"/>
      <c r="J8596" s="79" t="str">
        <f>IF(IF(IF(_xlfn.MAXIFS($F$2:$F8595,$C$2:$C8595,$C8596,$B$2:$B8595,$B8596,$A$2:$A8595,$A8596)=0,"",$E8596-_xlfn.MAXIFS($F$2:$F8595,$C$2:$C8595,$C8596,$B$2:$B8595,$B8596,$A$2:$A8595,$A8596))&lt;0,0,IF(_xlfn.MAXIFS($F$2:$F8595,$C$2:$C8595,$C8596,$B$2:$B8595,$B8596,$A$2:$A8595,$A8596)=0,"",$E8596-_xlfn.MAXIFS($F$2:$F8595,$C$2:$C8595,$C8596,$B$2:$B8595,$B8596,$A$2:$A8595,$A8596)))&gt;0.25,"",IF(IF(_xlfn.MAXIFS($F$2:$F8595,$C$2:$C8595,$C8596,$B$2:$B8595,$B8596,$A$2:$A8595,$A8596)=0,"",$E8596-_xlfn.MAXIFS($F$2:$F8595,$C$2:$C8595,$C8596,$B$2:$B8595,$B8596,$A$2:$A8595,$A8596))&lt;0,0,IF(_xlfn.MAXIFS($F$2:$F8595,$C$2:$C8595,$C8596,$B$2:$B8595,$B8596,$A$2:$A8595,$A8596)=0,"",$E8596-_xlfn.MAXIFS($F$2:$F8595,$C$2:$C8595,$C8596,$B$2:$B8595,$B8596,$A$2:$A8595,$A8596))))</f>
        <v/>
      </c>
      <c r="K8596" s="6" t="str">
        <f t="shared" si="403"/>
        <v/>
      </c>
      <c r="L8596" s="6" t="str">
        <f t="shared" si="404"/>
        <v/>
      </c>
      <c r="M8596" s="6" t="str">
        <f t="shared" si="402"/>
        <v/>
      </c>
    </row>
    <row r="8597" spans="1:13" x14ac:dyDescent="0.25">
      <c r="A8597"/>
      <c r="B8597" s="1"/>
      <c r="C8597"/>
      <c r="D8597"/>
      <c r="E8597" s="76"/>
      <c r="F8597" s="76"/>
      <c r="G8597" s="2"/>
      <c r="H8597" s="77"/>
      <c r="J8597" s="79" t="str">
        <f>IF(IF(IF(_xlfn.MAXIFS($F$2:$F8596,$C$2:$C8596,$C8597,$B$2:$B8596,$B8597,$A$2:$A8596,$A8597)=0,"",$E8597-_xlfn.MAXIFS($F$2:$F8596,$C$2:$C8596,$C8597,$B$2:$B8596,$B8597,$A$2:$A8596,$A8597))&lt;0,0,IF(_xlfn.MAXIFS($F$2:$F8596,$C$2:$C8596,$C8597,$B$2:$B8596,$B8597,$A$2:$A8596,$A8597)=0,"",$E8597-_xlfn.MAXIFS($F$2:$F8596,$C$2:$C8596,$C8597,$B$2:$B8596,$B8597,$A$2:$A8596,$A8597)))&gt;0.25,"",IF(IF(_xlfn.MAXIFS($F$2:$F8596,$C$2:$C8596,$C8597,$B$2:$B8596,$B8597,$A$2:$A8596,$A8597)=0,"",$E8597-_xlfn.MAXIFS($F$2:$F8596,$C$2:$C8596,$C8597,$B$2:$B8596,$B8597,$A$2:$A8596,$A8597))&lt;0,0,IF(_xlfn.MAXIFS($F$2:$F8596,$C$2:$C8596,$C8597,$B$2:$B8596,$B8597,$A$2:$A8596,$A8597)=0,"",$E8597-_xlfn.MAXIFS($F$2:$F8596,$C$2:$C8596,$C8597,$B$2:$B8596,$B8597,$A$2:$A8596,$A8597))))</f>
        <v/>
      </c>
      <c r="K8597" s="6" t="str">
        <f t="shared" si="403"/>
        <v/>
      </c>
      <c r="L8597" s="6" t="str">
        <f t="shared" si="404"/>
        <v/>
      </c>
      <c r="M8597" s="6" t="str">
        <f t="shared" si="402"/>
        <v/>
      </c>
    </row>
    <row r="8598" spans="1:13" x14ac:dyDescent="0.25">
      <c r="A8598"/>
      <c r="B8598" s="1"/>
      <c r="C8598"/>
      <c r="D8598"/>
      <c r="E8598" s="76"/>
      <c r="F8598" s="76"/>
      <c r="G8598" s="2"/>
      <c r="H8598" s="77"/>
      <c r="J8598" s="79" t="str">
        <f>IF(IF(IF(_xlfn.MAXIFS($F$2:$F8597,$C$2:$C8597,$C8598,$B$2:$B8597,$B8598,$A$2:$A8597,$A8598)=0,"",$E8598-_xlfn.MAXIFS($F$2:$F8597,$C$2:$C8597,$C8598,$B$2:$B8597,$B8598,$A$2:$A8597,$A8598))&lt;0,0,IF(_xlfn.MAXIFS($F$2:$F8597,$C$2:$C8597,$C8598,$B$2:$B8597,$B8598,$A$2:$A8597,$A8598)=0,"",$E8598-_xlfn.MAXIFS($F$2:$F8597,$C$2:$C8597,$C8598,$B$2:$B8597,$B8598,$A$2:$A8597,$A8598)))&gt;0.25,"",IF(IF(_xlfn.MAXIFS($F$2:$F8597,$C$2:$C8597,$C8598,$B$2:$B8597,$B8598,$A$2:$A8597,$A8598)=0,"",$E8598-_xlfn.MAXIFS($F$2:$F8597,$C$2:$C8597,$C8598,$B$2:$B8597,$B8598,$A$2:$A8597,$A8598))&lt;0,0,IF(_xlfn.MAXIFS($F$2:$F8597,$C$2:$C8597,$C8598,$B$2:$B8597,$B8598,$A$2:$A8597,$A8598)=0,"",$E8598-_xlfn.MAXIFS($F$2:$F8597,$C$2:$C8597,$C8598,$B$2:$B8597,$B8598,$A$2:$A8597,$A8598))))</f>
        <v/>
      </c>
      <c r="K8598" s="6" t="str">
        <f t="shared" si="403"/>
        <v/>
      </c>
      <c r="L8598" s="6" t="str">
        <f t="shared" si="404"/>
        <v/>
      </c>
      <c r="M8598" s="6" t="str">
        <f t="shared" si="402"/>
        <v/>
      </c>
    </row>
    <row r="8599" spans="1:13" x14ac:dyDescent="0.25">
      <c r="A8599"/>
      <c r="B8599" s="1"/>
      <c r="C8599"/>
      <c r="D8599"/>
      <c r="E8599" s="76"/>
      <c r="F8599" s="76"/>
      <c r="G8599" s="2"/>
      <c r="H8599" s="77"/>
      <c r="J8599" s="79" t="str">
        <f>IF(IF(IF(_xlfn.MAXIFS($F$2:$F8598,$C$2:$C8598,$C8599,$B$2:$B8598,$B8599,$A$2:$A8598,$A8599)=0,"",$E8599-_xlfn.MAXIFS($F$2:$F8598,$C$2:$C8598,$C8599,$B$2:$B8598,$B8599,$A$2:$A8598,$A8599))&lt;0,0,IF(_xlfn.MAXIFS($F$2:$F8598,$C$2:$C8598,$C8599,$B$2:$B8598,$B8599,$A$2:$A8598,$A8599)=0,"",$E8599-_xlfn.MAXIFS($F$2:$F8598,$C$2:$C8598,$C8599,$B$2:$B8598,$B8599,$A$2:$A8598,$A8599)))&gt;0.25,"",IF(IF(_xlfn.MAXIFS($F$2:$F8598,$C$2:$C8598,$C8599,$B$2:$B8598,$B8599,$A$2:$A8598,$A8599)=0,"",$E8599-_xlfn.MAXIFS($F$2:$F8598,$C$2:$C8598,$C8599,$B$2:$B8598,$B8599,$A$2:$A8598,$A8599))&lt;0,0,IF(_xlfn.MAXIFS($F$2:$F8598,$C$2:$C8598,$C8599,$B$2:$B8598,$B8599,$A$2:$A8598,$A8599)=0,"",$E8599-_xlfn.MAXIFS($F$2:$F8598,$C$2:$C8598,$C8599,$B$2:$B8598,$B8599,$A$2:$A8598,$A8599))))</f>
        <v/>
      </c>
      <c r="K8599" s="6" t="str">
        <f t="shared" si="403"/>
        <v/>
      </c>
      <c r="L8599" s="6" t="str">
        <f t="shared" si="404"/>
        <v/>
      </c>
      <c r="M8599" s="6" t="str">
        <f t="shared" si="402"/>
        <v/>
      </c>
    </row>
    <row r="8600" spans="1:13" x14ac:dyDescent="0.25">
      <c r="A8600"/>
      <c r="B8600" s="1"/>
      <c r="C8600"/>
      <c r="D8600"/>
      <c r="E8600" s="76"/>
      <c r="F8600" s="76"/>
      <c r="G8600" s="2"/>
      <c r="H8600" s="77"/>
      <c r="J8600" s="79" t="str">
        <f>IF(IF(IF(_xlfn.MAXIFS($F$2:$F8599,$C$2:$C8599,$C8600,$B$2:$B8599,$B8600,$A$2:$A8599,$A8600)=0,"",$E8600-_xlfn.MAXIFS($F$2:$F8599,$C$2:$C8599,$C8600,$B$2:$B8599,$B8600,$A$2:$A8599,$A8600))&lt;0,0,IF(_xlfn.MAXIFS($F$2:$F8599,$C$2:$C8599,$C8600,$B$2:$B8599,$B8600,$A$2:$A8599,$A8600)=0,"",$E8600-_xlfn.MAXIFS($F$2:$F8599,$C$2:$C8599,$C8600,$B$2:$B8599,$B8600,$A$2:$A8599,$A8600)))&gt;0.25,"",IF(IF(_xlfn.MAXIFS($F$2:$F8599,$C$2:$C8599,$C8600,$B$2:$B8599,$B8600,$A$2:$A8599,$A8600)=0,"",$E8600-_xlfn.MAXIFS($F$2:$F8599,$C$2:$C8599,$C8600,$B$2:$B8599,$B8600,$A$2:$A8599,$A8600))&lt;0,0,IF(_xlfn.MAXIFS($F$2:$F8599,$C$2:$C8599,$C8600,$B$2:$B8599,$B8600,$A$2:$A8599,$A8600)=0,"",$E8600-_xlfn.MAXIFS($F$2:$F8599,$C$2:$C8599,$C8600,$B$2:$B8599,$B8600,$A$2:$A8599,$A8600))))</f>
        <v/>
      </c>
      <c r="K8600" s="6" t="str">
        <f t="shared" si="403"/>
        <v/>
      </c>
      <c r="L8600" s="6" t="str">
        <f t="shared" si="404"/>
        <v/>
      </c>
      <c r="M8600" s="6" t="str">
        <f t="shared" si="402"/>
        <v/>
      </c>
    </row>
    <row r="8601" spans="1:13" x14ac:dyDescent="0.25">
      <c r="A8601"/>
      <c r="B8601" s="1"/>
      <c r="C8601"/>
      <c r="D8601"/>
      <c r="E8601" s="76"/>
      <c r="F8601" s="76"/>
      <c r="G8601" s="2"/>
      <c r="H8601" s="77"/>
      <c r="J8601" s="79" t="str">
        <f>IF(IF(IF(_xlfn.MAXIFS($F$2:$F8600,$C$2:$C8600,$C8601,$B$2:$B8600,$B8601,$A$2:$A8600,$A8601)=0,"",$E8601-_xlfn.MAXIFS($F$2:$F8600,$C$2:$C8600,$C8601,$B$2:$B8600,$B8601,$A$2:$A8600,$A8601))&lt;0,0,IF(_xlfn.MAXIFS($F$2:$F8600,$C$2:$C8600,$C8601,$B$2:$B8600,$B8601,$A$2:$A8600,$A8601)=0,"",$E8601-_xlfn.MAXIFS($F$2:$F8600,$C$2:$C8600,$C8601,$B$2:$B8600,$B8601,$A$2:$A8600,$A8601)))&gt;0.25,"",IF(IF(_xlfn.MAXIFS($F$2:$F8600,$C$2:$C8600,$C8601,$B$2:$B8600,$B8601,$A$2:$A8600,$A8601)=0,"",$E8601-_xlfn.MAXIFS($F$2:$F8600,$C$2:$C8600,$C8601,$B$2:$B8600,$B8601,$A$2:$A8600,$A8601))&lt;0,0,IF(_xlfn.MAXIFS($F$2:$F8600,$C$2:$C8600,$C8601,$B$2:$B8600,$B8601,$A$2:$A8600,$A8601)=0,"",$E8601-_xlfn.MAXIFS($F$2:$F8600,$C$2:$C8600,$C8601,$B$2:$B8600,$B8601,$A$2:$A8600,$A8601))))</f>
        <v/>
      </c>
      <c r="K8601" s="6" t="str">
        <f t="shared" si="403"/>
        <v/>
      </c>
      <c r="L8601" s="6" t="str">
        <f t="shared" si="404"/>
        <v/>
      </c>
      <c r="M8601" s="6" t="str">
        <f t="shared" si="402"/>
        <v/>
      </c>
    </row>
    <row r="8602" spans="1:13" x14ac:dyDescent="0.25">
      <c r="A8602"/>
      <c r="B8602" s="1"/>
      <c r="C8602"/>
      <c r="D8602"/>
      <c r="E8602" s="76"/>
      <c r="F8602" s="76"/>
      <c r="G8602" s="2"/>
      <c r="H8602" s="77"/>
      <c r="J8602" s="79" t="str">
        <f>IF(IF(IF(_xlfn.MAXIFS($F$2:$F8601,$C$2:$C8601,$C8602,$B$2:$B8601,$B8602,$A$2:$A8601,$A8602)=0,"",$E8602-_xlfn.MAXIFS($F$2:$F8601,$C$2:$C8601,$C8602,$B$2:$B8601,$B8602,$A$2:$A8601,$A8602))&lt;0,0,IF(_xlfn.MAXIFS($F$2:$F8601,$C$2:$C8601,$C8602,$B$2:$B8601,$B8602,$A$2:$A8601,$A8602)=0,"",$E8602-_xlfn.MAXIFS($F$2:$F8601,$C$2:$C8601,$C8602,$B$2:$B8601,$B8602,$A$2:$A8601,$A8602)))&gt;0.25,"",IF(IF(_xlfn.MAXIFS($F$2:$F8601,$C$2:$C8601,$C8602,$B$2:$B8601,$B8602,$A$2:$A8601,$A8602)=0,"",$E8602-_xlfn.MAXIFS($F$2:$F8601,$C$2:$C8601,$C8602,$B$2:$B8601,$B8602,$A$2:$A8601,$A8602))&lt;0,0,IF(_xlfn.MAXIFS($F$2:$F8601,$C$2:$C8601,$C8602,$B$2:$B8601,$B8602,$A$2:$A8601,$A8602)=0,"",$E8602-_xlfn.MAXIFS($F$2:$F8601,$C$2:$C8601,$C8602,$B$2:$B8601,$B8602,$A$2:$A8601,$A8602))))</f>
        <v/>
      </c>
      <c r="K8602" s="6" t="str">
        <f t="shared" si="403"/>
        <v/>
      </c>
      <c r="L8602" s="6" t="str">
        <f t="shared" si="404"/>
        <v/>
      </c>
      <c r="M8602" s="6" t="str">
        <f t="shared" si="402"/>
        <v/>
      </c>
    </row>
    <row r="8603" spans="1:13" x14ac:dyDescent="0.25">
      <c r="A8603"/>
      <c r="B8603" s="1"/>
      <c r="C8603"/>
      <c r="D8603"/>
      <c r="E8603" s="76"/>
      <c r="F8603" s="76"/>
      <c r="G8603" s="2"/>
      <c r="H8603" s="77"/>
      <c r="J8603" s="79" t="str">
        <f>IF(IF(IF(_xlfn.MAXIFS($F$2:$F8602,$C$2:$C8602,$C8603,$B$2:$B8602,$B8603,$A$2:$A8602,$A8603)=0,"",$E8603-_xlfn.MAXIFS($F$2:$F8602,$C$2:$C8602,$C8603,$B$2:$B8602,$B8603,$A$2:$A8602,$A8603))&lt;0,0,IF(_xlfn.MAXIFS($F$2:$F8602,$C$2:$C8602,$C8603,$B$2:$B8602,$B8603,$A$2:$A8602,$A8603)=0,"",$E8603-_xlfn.MAXIFS($F$2:$F8602,$C$2:$C8602,$C8603,$B$2:$B8602,$B8603,$A$2:$A8602,$A8603)))&gt;0.25,"",IF(IF(_xlfn.MAXIFS($F$2:$F8602,$C$2:$C8602,$C8603,$B$2:$B8602,$B8603,$A$2:$A8602,$A8603)=0,"",$E8603-_xlfn.MAXIFS($F$2:$F8602,$C$2:$C8602,$C8603,$B$2:$B8602,$B8603,$A$2:$A8602,$A8603))&lt;0,0,IF(_xlfn.MAXIFS($F$2:$F8602,$C$2:$C8602,$C8603,$B$2:$B8602,$B8603,$A$2:$A8602,$A8603)=0,"",$E8603-_xlfn.MAXIFS($F$2:$F8602,$C$2:$C8602,$C8603,$B$2:$B8602,$B8603,$A$2:$A8602,$A8603))))</f>
        <v/>
      </c>
      <c r="K8603" s="6" t="str">
        <f t="shared" si="403"/>
        <v/>
      </c>
      <c r="L8603" s="6" t="str">
        <f t="shared" si="404"/>
        <v/>
      </c>
      <c r="M8603" s="6" t="str">
        <f t="shared" si="402"/>
        <v/>
      </c>
    </row>
    <row r="8604" spans="1:13" x14ac:dyDescent="0.25">
      <c r="A8604"/>
      <c r="B8604" s="1"/>
      <c r="C8604"/>
      <c r="D8604"/>
      <c r="E8604" s="76"/>
      <c r="F8604" s="76"/>
      <c r="G8604" s="2"/>
      <c r="H8604" s="77"/>
      <c r="J8604" s="79" t="str">
        <f>IF(IF(IF(_xlfn.MAXIFS($F$2:$F8603,$C$2:$C8603,$C8604,$B$2:$B8603,$B8604,$A$2:$A8603,$A8604)=0,"",$E8604-_xlfn.MAXIFS($F$2:$F8603,$C$2:$C8603,$C8604,$B$2:$B8603,$B8604,$A$2:$A8603,$A8604))&lt;0,0,IF(_xlfn.MAXIFS($F$2:$F8603,$C$2:$C8603,$C8604,$B$2:$B8603,$B8604,$A$2:$A8603,$A8604)=0,"",$E8604-_xlfn.MAXIFS($F$2:$F8603,$C$2:$C8603,$C8604,$B$2:$B8603,$B8604,$A$2:$A8603,$A8604)))&gt;0.25,"",IF(IF(_xlfn.MAXIFS($F$2:$F8603,$C$2:$C8603,$C8604,$B$2:$B8603,$B8604,$A$2:$A8603,$A8604)=0,"",$E8604-_xlfn.MAXIFS($F$2:$F8603,$C$2:$C8603,$C8604,$B$2:$B8603,$B8604,$A$2:$A8603,$A8604))&lt;0,0,IF(_xlfn.MAXIFS($F$2:$F8603,$C$2:$C8603,$C8604,$B$2:$B8603,$B8604,$A$2:$A8603,$A8604)=0,"",$E8604-_xlfn.MAXIFS($F$2:$F8603,$C$2:$C8603,$C8604,$B$2:$B8603,$B8604,$A$2:$A8603,$A8604))))</f>
        <v/>
      </c>
      <c r="K8604" s="6" t="str">
        <f t="shared" si="403"/>
        <v/>
      </c>
      <c r="L8604" s="6" t="str">
        <f t="shared" si="404"/>
        <v/>
      </c>
      <c r="M8604" s="6" t="str">
        <f t="shared" si="402"/>
        <v/>
      </c>
    </row>
    <row r="8605" spans="1:13" x14ac:dyDescent="0.25">
      <c r="A8605"/>
      <c r="B8605" s="1"/>
      <c r="C8605"/>
      <c r="D8605"/>
      <c r="E8605" s="76"/>
      <c r="F8605" s="76"/>
      <c r="G8605" s="2"/>
      <c r="H8605" s="77"/>
      <c r="J8605" s="79" t="str">
        <f>IF(IF(IF(_xlfn.MAXIFS($F$2:$F8604,$C$2:$C8604,$C8605,$B$2:$B8604,$B8605,$A$2:$A8604,$A8605)=0,"",$E8605-_xlfn.MAXIFS($F$2:$F8604,$C$2:$C8604,$C8605,$B$2:$B8604,$B8605,$A$2:$A8604,$A8605))&lt;0,0,IF(_xlfn.MAXIFS($F$2:$F8604,$C$2:$C8604,$C8605,$B$2:$B8604,$B8605,$A$2:$A8604,$A8605)=0,"",$E8605-_xlfn.MAXIFS($F$2:$F8604,$C$2:$C8604,$C8605,$B$2:$B8604,$B8605,$A$2:$A8604,$A8605)))&gt;0.25,"",IF(IF(_xlfn.MAXIFS($F$2:$F8604,$C$2:$C8604,$C8605,$B$2:$B8604,$B8605,$A$2:$A8604,$A8605)=0,"",$E8605-_xlfn.MAXIFS($F$2:$F8604,$C$2:$C8604,$C8605,$B$2:$B8604,$B8605,$A$2:$A8604,$A8605))&lt;0,0,IF(_xlfn.MAXIFS($F$2:$F8604,$C$2:$C8604,$C8605,$B$2:$B8604,$B8605,$A$2:$A8604,$A8605)=0,"",$E8605-_xlfn.MAXIFS($F$2:$F8604,$C$2:$C8604,$C8605,$B$2:$B8604,$B8605,$A$2:$A8604,$A8605))))</f>
        <v/>
      </c>
      <c r="K8605" s="6" t="str">
        <f t="shared" si="403"/>
        <v/>
      </c>
      <c r="L8605" s="6" t="str">
        <f t="shared" si="404"/>
        <v/>
      </c>
      <c r="M8605" s="6" t="str">
        <f t="shared" si="402"/>
        <v/>
      </c>
    </row>
    <row r="8606" spans="1:13" x14ac:dyDescent="0.25">
      <c r="A8606"/>
      <c r="B8606" s="1"/>
      <c r="C8606"/>
      <c r="D8606"/>
      <c r="E8606" s="76"/>
      <c r="F8606" s="76"/>
      <c r="G8606" s="2"/>
      <c r="H8606" s="77"/>
      <c r="J8606" s="79" t="str">
        <f>IF(IF(IF(_xlfn.MAXIFS($F$2:$F8605,$C$2:$C8605,$C8606,$B$2:$B8605,$B8606,$A$2:$A8605,$A8606)=0,"",$E8606-_xlfn.MAXIFS($F$2:$F8605,$C$2:$C8605,$C8606,$B$2:$B8605,$B8606,$A$2:$A8605,$A8606))&lt;0,0,IF(_xlfn.MAXIFS($F$2:$F8605,$C$2:$C8605,$C8606,$B$2:$B8605,$B8606,$A$2:$A8605,$A8606)=0,"",$E8606-_xlfn.MAXIFS($F$2:$F8605,$C$2:$C8605,$C8606,$B$2:$B8605,$B8606,$A$2:$A8605,$A8606)))&gt;0.25,"",IF(IF(_xlfn.MAXIFS($F$2:$F8605,$C$2:$C8605,$C8606,$B$2:$B8605,$B8606,$A$2:$A8605,$A8606)=0,"",$E8606-_xlfn.MAXIFS($F$2:$F8605,$C$2:$C8605,$C8606,$B$2:$B8605,$B8606,$A$2:$A8605,$A8606))&lt;0,0,IF(_xlfn.MAXIFS($F$2:$F8605,$C$2:$C8605,$C8606,$B$2:$B8605,$B8606,$A$2:$A8605,$A8606)=0,"",$E8606-_xlfn.MAXIFS($F$2:$F8605,$C$2:$C8605,$C8606,$B$2:$B8605,$B8606,$A$2:$A8605,$A8606))))</f>
        <v/>
      </c>
      <c r="K8606" s="6" t="str">
        <f t="shared" si="403"/>
        <v/>
      </c>
      <c r="L8606" s="6" t="str">
        <f t="shared" si="404"/>
        <v/>
      </c>
      <c r="M8606" s="6" t="str">
        <f t="shared" si="402"/>
        <v/>
      </c>
    </row>
    <row r="8607" spans="1:13" x14ac:dyDescent="0.25">
      <c r="A8607"/>
      <c r="B8607" s="1"/>
      <c r="C8607"/>
      <c r="D8607"/>
      <c r="E8607" s="76"/>
      <c r="F8607" s="76"/>
      <c r="G8607" s="2"/>
      <c r="H8607" s="77"/>
      <c r="J8607" s="79" t="str">
        <f>IF(IF(IF(_xlfn.MAXIFS($F$2:$F8606,$C$2:$C8606,$C8607,$B$2:$B8606,$B8607,$A$2:$A8606,$A8607)=0,"",$E8607-_xlfn.MAXIFS($F$2:$F8606,$C$2:$C8606,$C8607,$B$2:$B8606,$B8607,$A$2:$A8606,$A8607))&lt;0,0,IF(_xlfn.MAXIFS($F$2:$F8606,$C$2:$C8606,$C8607,$B$2:$B8606,$B8607,$A$2:$A8606,$A8607)=0,"",$E8607-_xlfn.MAXIFS($F$2:$F8606,$C$2:$C8606,$C8607,$B$2:$B8606,$B8607,$A$2:$A8606,$A8607)))&gt;0.25,"",IF(IF(_xlfn.MAXIFS($F$2:$F8606,$C$2:$C8606,$C8607,$B$2:$B8606,$B8607,$A$2:$A8606,$A8607)=0,"",$E8607-_xlfn.MAXIFS($F$2:$F8606,$C$2:$C8606,$C8607,$B$2:$B8606,$B8607,$A$2:$A8606,$A8607))&lt;0,0,IF(_xlfn.MAXIFS($F$2:$F8606,$C$2:$C8606,$C8607,$B$2:$B8606,$B8607,$A$2:$A8606,$A8607)=0,"",$E8607-_xlfn.MAXIFS($F$2:$F8606,$C$2:$C8606,$C8607,$B$2:$B8606,$B8607,$A$2:$A8606,$A8607))))</f>
        <v/>
      </c>
      <c r="K8607" s="6" t="str">
        <f t="shared" si="403"/>
        <v/>
      </c>
      <c r="L8607" s="6" t="str">
        <f t="shared" si="404"/>
        <v/>
      </c>
      <c r="M8607" s="6" t="str">
        <f t="shared" si="402"/>
        <v/>
      </c>
    </row>
    <row r="8608" spans="1:13" x14ac:dyDescent="0.25">
      <c r="A8608"/>
      <c r="B8608" s="1"/>
      <c r="C8608"/>
      <c r="D8608"/>
      <c r="E8608" s="76"/>
      <c r="F8608" s="76"/>
      <c r="G8608" s="2"/>
      <c r="H8608" s="77"/>
      <c r="J8608" s="79" t="str">
        <f>IF(IF(IF(_xlfn.MAXIFS($F$2:$F8607,$C$2:$C8607,$C8608,$B$2:$B8607,$B8608,$A$2:$A8607,$A8608)=0,"",$E8608-_xlfn.MAXIFS($F$2:$F8607,$C$2:$C8607,$C8608,$B$2:$B8607,$B8608,$A$2:$A8607,$A8608))&lt;0,0,IF(_xlfn.MAXIFS($F$2:$F8607,$C$2:$C8607,$C8608,$B$2:$B8607,$B8608,$A$2:$A8607,$A8608)=0,"",$E8608-_xlfn.MAXIFS($F$2:$F8607,$C$2:$C8607,$C8608,$B$2:$B8607,$B8608,$A$2:$A8607,$A8608)))&gt;0.25,"",IF(IF(_xlfn.MAXIFS($F$2:$F8607,$C$2:$C8607,$C8608,$B$2:$B8607,$B8608,$A$2:$A8607,$A8608)=0,"",$E8608-_xlfn.MAXIFS($F$2:$F8607,$C$2:$C8607,$C8608,$B$2:$B8607,$B8608,$A$2:$A8607,$A8608))&lt;0,0,IF(_xlfn.MAXIFS($F$2:$F8607,$C$2:$C8607,$C8608,$B$2:$B8607,$B8608,$A$2:$A8607,$A8608)=0,"",$E8608-_xlfn.MAXIFS($F$2:$F8607,$C$2:$C8607,$C8608,$B$2:$B8607,$B8608,$A$2:$A8607,$A8608))))</f>
        <v/>
      </c>
      <c r="K8608" s="6" t="str">
        <f t="shared" si="403"/>
        <v/>
      </c>
      <c r="L8608" s="6" t="str">
        <f t="shared" si="404"/>
        <v/>
      </c>
      <c r="M8608" s="6" t="str">
        <f t="shared" si="402"/>
        <v/>
      </c>
    </row>
    <row r="8609" spans="1:13" x14ac:dyDescent="0.25">
      <c r="A8609"/>
      <c r="B8609" s="1"/>
      <c r="C8609"/>
      <c r="D8609"/>
      <c r="E8609" s="76"/>
      <c r="F8609" s="76"/>
      <c r="G8609" s="2"/>
      <c r="H8609" s="77"/>
      <c r="J8609" s="79" t="str">
        <f>IF(IF(IF(_xlfn.MAXIFS($F$2:$F8608,$C$2:$C8608,$C8609,$B$2:$B8608,$B8609,$A$2:$A8608,$A8609)=0,"",$E8609-_xlfn.MAXIFS($F$2:$F8608,$C$2:$C8608,$C8609,$B$2:$B8608,$B8609,$A$2:$A8608,$A8609))&lt;0,0,IF(_xlfn.MAXIFS($F$2:$F8608,$C$2:$C8608,$C8609,$B$2:$B8608,$B8609,$A$2:$A8608,$A8609)=0,"",$E8609-_xlfn.MAXIFS($F$2:$F8608,$C$2:$C8608,$C8609,$B$2:$B8608,$B8609,$A$2:$A8608,$A8609)))&gt;0.25,"",IF(IF(_xlfn.MAXIFS($F$2:$F8608,$C$2:$C8608,$C8609,$B$2:$B8608,$B8609,$A$2:$A8608,$A8609)=0,"",$E8609-_xlfn.MAXIFS($F$2:$F8608,$C$2:$C8608,$C8609,$B$2:$B8608,$B8609,$A$2:$A8608,$A8609))&lt;0,0,IF(_xlfn.MAXIFS($F$2:$F8608,$C$2:$C8608,$C8609,$B$2:$B8608,$B8609,$A$2:$A8608,$A8609)=0,"",$E8609-_xlfn.MAXIFS($F$2:$F8608,$C$2:$C8608,$C8609,$B$2:$B8608,$B8609,$A$2:$A8608,$A8609))))</f>
        <v/>
      </c>
      <c r="K8609" s="6" t="str">
        <f t="shared" si="403"/>
        <v/>
      </c>
      <c r="L8609" s="6" t="str">
        <f t="shared" si="404"/>
        <v/>
      </c>
      <c r="M8609" s="6" t="str">
        <f t="shared" si="402"/>
        <v/>
      </c>
    </row>
    <row r="8610" spans="1:13" x14ac:dyDescent="0.25">
      <c r="A8610"/>
      <c r="B8610" s="1"/>
      <c r="C8610"/>
      <c r="D8610"/>
      <c r="E8610" s="76"/>
      <c r="F8610" s="76"/>
      <c r="G8610" s="2"/>
      <c r="H8610" s="77"/>
      <c r="J8610" s="79" t="str">
        <f>IF(IF(IF(_xlfn.MAXIFS($F$2:$F8609,$C$2:$C8609,$C8610,$B$2:$B8609,$B8610,$A$2:$A8609,$A8610)=0,"",$E8610-_xlfn.MAXIFS($F$2:$F8609,$C$2:$C8609,$C8610,$B$2:$B8609,$B8610,$A$2:$A8609,$A8610))&lt;0,0,IF(_xlfn.MAXIFS($F$2:$F8609,$C$2:$C8609,$C8610,$B$2:$B8609,$B8610,$A$2:$A8609,$A8610)=0,"",$E8610-_xlfn.MAXIFS($F$2:$F8609,$C$2:$C8609,$C8610,$B$2:$B8609,$B8610,$A$2:$A8609,$A8610)))&gt;0.25,"",IF(IF(_xlfn.MAXIFS($F$2:$F8609,$C$2:$C8609,$C8610,$B$2:$B8609,$B8610,$A$2:$A8609,$A8610)=0,"",$E8610-_xlfn.MAXIFS($F$2:$F8609,$C$2:$C8609,$C8610,$B$2:$B8609,$B8610,$A$2:$A8609,$A8610))&lt;0,0,IF(_xlfn.MAXIFS($F$2:$F8609,$C$2:$C8609,$C8610,$B$2:$B8609,$B8610,$A$2:$A8609,$A8610)=0,"",$E8610-_xlfn.MAXIFS($F$2:$F8609,$C$2:$C8609,$C8610,$B$2:$B8609,$B8610,$A$2:$A8609,$A8610))))</f>
        <v/>
      </c>
      <c r="K8610" s="6" t="str">
        <f t="shared" si="403"/>
        <v/>
      </c>
      <c r="L8610" s="6" t="str">
        <f t="shared" si="404"/>
        <v/>
      </c>
      <c r="M8610" s="6" t="str">
        <f t="shared" si="402"/>
        <v/>
      </c>
    </row>
    <row r="8611" spans="1:13" x14ac:dyDescent="0.25">
      <c r="A8611"/>
      <c r="B8611" s="1"/>
      <c r="C8611"/>
      <c r="D8611"/>
      <c r="E8611" s="76"/>
      <c r="F8611" s="76"/>
      <c r="G8611" s="2"/>
      <c r="H8611" s="77"/>
      <c r="J8611" s="79" t="str">
        <f>IF(IF(IF(_xlfn.MAXIFS($F$2:$F8610,$C$2:$C8610,$C8611,$B$2:$B8610,$B8611,$A$2:$A8610,$A8611)=0,"",$E8611-_xlfn.MAXIFS($F$2:$F8610,$C$2:$C8610,$C8611,$B$2:$B8610,$B8611,$A$2:$A8610,$A8611))&lt;0,0,IF(_xlfn.MAXIFS($F$2:$F8610,$C$2:$C8610,$C8611,$B$2:$B8610,$B8611,$A$2:$A8610,$A8611)=0,"",$E8611-_xlfn.MAXIFS($F$2:$F8610,$C$2:$C8610,$C8611,$B$2:$B8610,$B8611,$A$2:$A8610,$A8611)))&gt;0.25,"",IF(IF(_xlfn.MAXIFS($F$2:$F8610,$C$2:$C8610,$C8611,$B$2:$B8610,$B8611,$A$2:$A8610,$A8611)=0,"",$E8611-_xlfn.MAXIFS($F$2:$F8610,$C$2:$C8610,$C8611,$B$2:$B8610,$B8611,$A$2:$A8610,$A8611))&lt;0,0,IF(_xlfn.MAXIFS($F$2:$F8610,$C$2:$C8610,$C8611,$B$2:$B8610,$B8611,$A$2:$A8610,$A8611)=0,"",$E8611-_xlfn.MAXIFS($F$2:$F8610,$C$2:$C8610,$C8611,$B$2:$B8610,$B8611,$A$2:$A8610,$A8611))))</f>
        <v/>
      </c>
      <c r="K8611" s="6" t="str">
        <f t="shared" si="403"/>
        <v/>
      </c>
      <c r="L8611" s="6" t="str">
        <f t="shared" si="404"/>
        <v/>
      </c>
      <c r="M8611" s="6" t="str">
        <f t="shared" si="402"/>
        <v/>
      </c>
    </row>
    <row r="8612" spans="1:13" x14ac:dyDescent="0.25">
      <c r="A8612"/>
      <c r="B8612" s="1"/>
      <c r="C8612"/>
      <c r="D8612"/>
      <c r="E8612" s="76"/>
      <c r="F8612" s="76"/>
      <c r="G8612" s="2"/>
      <c r="H8612" s="77"/>
      <c r="J8612" s="79" t="str">
        <f>IF(IF(IF(_xlfn.MAXIFS($F$2:$F8611,$C$2:$C8611,$C8612,$B$2:$B8611,$B8612,$A$2:$A8611,$A8612)=0,"",$E8612-_xlfn.MAXIFS($F$2:$F8611,$C$2:$C8611,$C8612,$B$2:$B8611,$B8612,$A$2:$A8611,$A8612))&lt;0,0,IF(_xlfn.MAXIFS($F$2:$F8611,$C$2:$C8611,$C8612,$B$2:$B8611,$B8612,$A$2:$A8611,$A8612)=0,"",$E8612-_xlfn.MAXIFS($F$2:$F8611,$C$2:$C8611,$C8612,$B$2:$B8611,$B8612,$A$2:$A8611,$A8612)))&gt;0.25,"",IF(IF(_xlfn.MAXIFS($F$2:$F8611,$C$2:$C8611,$C8612,$B$2:$B8611,$B8612,$A$2:$A8611,$A8612)=0,"",$E8612-_xlfn.MAXIFS($F$2:$F8611,$C$2:$C8611,$C8612,$B$2:$B8611,$B8612,$A$2:$A8611,$A8612))&lt;0,0,IF(_xlfn.MAXIFS($F$2:$F8611,$C$2:$C8611,$C8612,$B$2:$B8611,$B8612,$A$2:$A8611,$A8612)=0,"",$E8612-_xlfn.MAXIFS($F$2:$F8611,$C$2:$C8611,$C8612,$B$2:$B8611,$B8612,$A$2:$A8611,$A8612))))</f>
        <v/>
      </c>
      <c r="K8612" s="6" t="str">
        <f t="shared" si="403"/>
        <v/>
      </c>
      <c r="L8612" s="6" t="str">
        <f t="shared" si="404"/>
        <v/>
      </c>
      <c r="M8612" s="6" t="str">
        <f t="shared" si="402"/>
        <v/>
      </c>
    </row>
    <row r="8613" spans="1:13" x14ac:dyDescent="0.25">
      <c r="A8613"/>
      <c r="B8613" s="1"/>
      <c r="C8613"/>
      <c r="D8613"/>
      <c r="E8613" s="76"/>
      <c r="F8613" s="76"/>
      <c r="G8613" s="2"/>
      <c r="H8613" s="77"/>
      <c r="J8613" s="79" t="str">
        <f>IF(IF(IF(_xlfn.MAXIFS($F$2:$F8612,$C$2:$C8612,$C8613,$B$2:$B8612,$B8613,$A$2:$A8612,$A8613)=0,"",$E8613-_xlfn.MAXIFS($F$2:$F8612,$C$2:$C8612,$C8613,$B$2:$B8612,$B8613,$A$2:$A8612,$A8613))&lt;0,0,IF(_xlfn.MAXIFS($F$2:$F8612,$C$2:$C8612,$C8613,$B$2:$B8612,$B8613,$A$2:$A8612,$A8613)=0,"",$E8613-_xlfn.MAXIFS($F$2:$F8612,$C$2:$C8612,$C8613,$B$2:$B8612,$B8613,$A$2:$A8612,$A8613)))&gt;0.25,"",IF(IF(_xlfn.MAXIFS($F$2:$F8612,$C$2:$C8612,$C8613,$B$2:$B8612,$B8613,$A$2:$A8612,$A8613)=0,"",$E8613-_xlfn.MAXIFS($F$2:$F8612,$C$2:$C8612,$C8613,$B$2:$B8612,$B8613,$A$2:$A8612,$A8613))&lt;0,0,IF(_xlfn.MAXIFS($F$2:$F8612,$C$2:$C8612,$C8613,$B$2:$B8612,$B8613,$A$2:$A8612,$A8613)=0,"",$E8613-_xlfn.MAXIFS($F$2:$F8612,$C$2:$C8612,$C8613,$B$2:$B8612,$B8613,$A$2:$A8612,$A8613))))</f>
        <v/>
      </c>
      <c r="K8613" s="6" t="str">
        <f t="shared" si="403"/>
        <v/>
      </c>
      <c r="L8613" s="6" t="str">
        <f t="shared" si="404"/>
        <v/>
      </c>
      <c r="M8613" s="6" t="str">
        <f t="shared" si="402"/>
        <v/>
      </c>
    </row>
    <row r="8614" spans="1:13" x14ac:dyDescent="0.25">
      <c r="A8614"/>
      <c r="B8614" s="1"/>
      <c r="C8614"/>
      <c r="D8614"/>
      <c r="E8614" s="76"/>
      <c r="F8614" s="76"/>
      <c r="G8614" s="2"/>
      <c r="H8614" s="77"/>
      <c r="J8614" s="79" t="str">
        <f>IF(IF(IF(_xlfn.MAXIFS($F$2:$F8613,$C$2:$C8613,$C8614,$B$2:$B8613,$B8614,$A$2:$A8613,$A8614)=0,"",$E8614-_xlfn.MAXIFS($F$2:$F8613,$C$2:$C8613,$C8614,$B$2:$B8613,$B8614,$A$2:$A8613,$A8614))&lt;0,0,IF(_xlfn.MAXIFS($F$2:$F8613,$C$2:$C8613,$C8614,$B$2:$B8613,$B8614,$A$2:$A8613,$A8614)=0,"",$E8614-_xlfn.MAXIFS($F$2:$F8613,$C$2:$C8613,$C8614,$B$2:$B8613,$B8614,$A$2:$A8613,$A8614)))&gt;0.25,"",IF(IF(_xlfn.MAXIFS($F$2:$F8613,$C$2:$C8613,$C8614,$B$2:$B8613,$B8614,$A$2:$A8613,$A8614)=0,"",$E8614-_xlfn.MAXIFS($F$2:$F8613,$C$2:$C8613,$C8614,$B$2:$B8613,$B8614,$A$2:$A8613,$A8614))&lt;0,0,IF(_xlfn.MAXIFS($F$2:$F8613,$C$2:$C8613,$C8614,$B$2:$B8613,$B8614,$A$2:$A8613,$A8614)=0,"",$E8614-_xlfn.MAXIFS($F$2:$F8613,$C$2:$C8613,$C8614,$B$2:$B8613,$B8614,$A$2:$A8613,$A8614))))</f>
        <v/>
      </c>
      <c r="K8614" s="6" t="str">
        <f t="shared" si="403"/>
        <v/>
      </c>
      <c r="L8614" s="6" t="str">
        <f t="shared" si="404"/>
        <v/>
      </c>
      <c r="M8614" s="6" t="str">
        <f t="shared" si="402"/>
        <v/>
      </c>
    </row>
    <row r="8615" spans="1:13" x14ac:dyDescent="0.25">
      <c r="A8615"/>
      <c r="B8615" s="1"/>
      <c r="C8615"/>
      <c r="D8615"/>
      <c r="E8615" s="76"/>
      <c r="F8615" s="76"/>
      <c r="G8615" s="2"/>
      <c r="H8615" s="77"/>
      <c r="J8615" s="79" t="str">
        <f>IF(IF(IF(_xlfn.MAXIFS($F$2:$F8614,$C$2:$C8614,$C8615,$B$2:$B8614,$B8615,$A$2:$A8614,$A8615)=0,"",$E8615-_xlfn.MAXIFS($F$2:$F8614,$C$2:$C8614,$C8615,$B$2:$B8614,$B8615,$A$2:$A8614,$A8615))&lt;0,0,IF(_xlfn.MAXIFS($F$2:$F8614,$C$2:$C8614,$C8615,$B$2:$B8614,$B8615,$A$2:$A8614,$A8615)=0,"",$E8615-_xlfn.MAXIFS($F$2:$F8614,$C$2:$C8614,$C8615,$B$2:$B8614,$B8615,$A$2:$A8614,$A8615)))&gt;0.25,"",IF(IF(_xlfn.MAXIFS($F$2:$F8614,$C$2:$C8614,$C8615,$B$2:$B8614,$B8615,$A$2:$A8614,$A8615)=0,"",$E8615-_xlfn.MAXIFS($F$2:$F8614,$C$2:$C8614,$C8615,$B$2:$B8614,$B8615,$A$2:$A8614,$A8615))&lt;0,0,IF(_xlfn.MAXIFS($F$2:$F8614,$C$2:$C8614,$C8615,$B$2:$B8614,$B8615,$A$2:$A8614,$A8615)=0,"",$E8615-_xlfn.MAXIFS($F$2:$F8614,$C$2:$C8614,$C8615,$B$2:$B8614,$B8615,$A$2:$A8614,$A8615))))</f>
        <v/>
      </c>
      <c r="K8615" s="6" t="str">
        <f t="shared" si="403"/>
        <v/>
      </c>
      <c r="L8615" s="6" t="str">
        <f t="shared" si="404"/>
        <v/>
      </c>
      <c r="M8615" s="6" t="str">
        <f t="shared" si="402"/>
        <v/>
      </c>
    </row>
    <row r="8616" spans="1:13" x14ac:dyDescent="0.25">
      <c r="A8616"/>
      <c r="B8616" s="1"/>
      <c r="C8616"/>
      <c r="D8616"/>
      <c r="E8616" s="76"/>
      <c r="F8616" s="76"/>
      <c r="G8616" s="2"/>
      <c r="H8616" s="77"/>
      <c r="J8616" s="79" t="str">
        <f>IF(IF(IF(_xlfn.MAXIFS($F$2:$F8615,$C$2:$C8615,$C8616,$B$2:$B8615,$B8616,$A$2:$A8615,$A8616)=0,"",$E8616-_xlfn.MAXIFS($F$2:$F8615,$C$2:$C8615,$C8616,$B$2:$B8615,$B8616,$A$2:$A8615,$A8616))&lt;0,0,IF(_xlfn.MAXIFS($F$2:$F8615,$C$2:$C8615,$C8616,$B$2:$B8615,$B8616,$A$2:$A8615,$A8616)=0,"",$E8616-_xlfn.MAXIFS($F$2:$F8615,$C$2:$C8615,$C8616,$B$2:$B8615,$B8616,$A$2:$A8615,$A8616)))&gt;0.25,"",IF(IF(_xlfn.MAXIFS($F$2:$F8615,$C$2:$C8615,$C8616,$B$2:$B8615,$B8616,$A$2:$A8615,$A8616)=0,"",$E8616-_xlfn.MAXIFS($F$2:$F8615,$C$2:$C8615,$C8616,$B$2:$B8615,$B8616,$A$2:$A8615,$A8616))&lt;0,0,IF(_xlfn.MAXIFS($F$2:$F8615,$C$2:$C8615,$C8616,$B$2:$B8615,$B8616,$A$2:$A8615,$A8616)=0,"",$E8616-_xlfn.MAXIFS($F$2:$F8615,$C$2:$C8615,$C8616,$B$2:$B8615,$B8616,$A$2:$A8615,$A8616))))</f>
        <v/>
      </c>
      <c r="K8616" s="6" t="str">
        <f t="shared" si="403"/>
        <v/>
      </c>
      <c r="L8616" s="6" t="str">
        <f t="shared" si="404"/>
        <v/>
      </c>
      <c r="M8616" s="6" t="str">
        <f t="shared" si="402"/>
        <v/>
      </c>
    </row>
    <row r="8617" spans="1:13" x14ac:dyDescent="0.25">
      <c r="A8617"/>
      <c r="B8617" s="1"/>
      <c r="C8617"/>
      <c r="D8617"/>
      <c r="E8617" s="76"/>
      <c r="F8617" s="76"/>
      <c r="G8617" s="2"/>
      <c r="H8617" s="77"/>
      <c r="J8617" s="79" t="str">
        <f>IF(IF(IF(_xlfn.MAXIFS($F$2:$F8616,$C$2:$C8616,$C8617,$B$2:$B8616,$B8617,$A$2:$A8616,$A8617)=0,"",$E8617-_xlfn.MAXIFS($F$2:$F8616,$C$2:$C8616,$C8617,$B$2:$B8616,$B8617,$A$2:$A8616,$A8617))&lt;0,0,IF(_xlfn.MAXIFS($F$2:$F8616,$C$2:$C8616,$C8617,$B$2:$B8616,$B8617,$A$2:$A8616,$A8617)=0,"",$E8617-_xlfn.MAXIFS($F$2:$F8616,$C$2:$C8616,$C8617,$B$2:$B8616,$B8617,$A$2:$A8616,$A8617)))&gt;0.25,"",IF(IF(_xlfn.MAXIFS($F$2:$F8616,$C$2:$C8616,$C8617,$B$2:$B8616,$B8617,$A$2:$A8616,$A8617)=0,"",$E8617-_xlfn.MAXIFS($F$2:$F8616,$C$2:$C8616,$C8617,$B$2:$B8616,$B8617,$A$2:$A8616,$A8617))&lt;0,0,IF(_xlfn.MAXIFS($F$2:$F8616,$C$2:$C8616,$C8617,$B$2:$B8616,$B8617,$A$2:$A8616,$A8617)=0,"",$E8617-_xlfn.MAXIFS($F$2:$F8616,$C$2:$C8616,$C8617,$B$2:$B8616,$B8617,$A$2:$A8616,$A8617))))</f>
        <v/>
      </c>
      <c r="K8617" s="6" t="str">
        <f t="shared" si="403"/>
        <v/>
      </c>
      <c r="L8617" s="6" t="str">
        <f t="shared" si="404"/>
        <v/>
      </c>
      <c r="M8617" s="6" t="str">
        <f t="shared" si="402"/>
        <v/>
      </c>
    </row>
    <row r="8618" spans="1:13" x14ac:dyDescent="0.25">
      <c r="A8618"/>
      <c r="B8618" s="1"/>
      <c r="C8618"/>
      <c r="D8618"/>
      <c r="E8618" s="76"/>
      <c r="F8618" s="76"/>
      <c r="G8618" s="2"/>
      <c r="H8618" s="77"/>
      <c r="J8618" s="79" t="str">
        <f>IF(IF(IF(_xlfn.MAXIFS($F$2:$F8617,$C$2:$C8617,$C8618,$B$2:$B8617,$B8618,$A$2:$A8617,$A8618)=0,"",$E8618-_xlfn.MAXIFS($F$2:$F8617,$C$2:$C8617,$C8618,$B$2:$B8617,$B8618,$A$2:$A8617,$A8618))&lt;0,0,IF(_xlfn.MAXIFS($F$2:$F8617,$C$2:$C8617,$C8618,$B$2:$B8617,$B8618,$A$2:$A8617,$A8618)=0,"",$E8618-_xlfn.MAXIFS($F$2:$F8617,$C$2:$C8617,$C8618,$B$2:$B8617,$B8618,$A$2:$A8617,$A8618)))&gt;0.25,"",IF(IF(_xlfn.MAXIFS($F$2:$F8617,$C$2:$C8617,$C8618,$B$2:$B8617,$B8618,$A$2:$A8617,$A8618)=0,"",$E8618-_xlfn.MAXIFS($F$2:$F8617,$C$2:$C8617,$C8618,$B$2:$B8617,$B8618,$A$2:$A8617,$A8618))&lt;0,0,IF(_xlfn.MAXIFS($F$2:$F8617,$C$2:$C8617,$C8618,$B$2:$B8617,$B8618,$A$2:$A8617,$A8618)=0,"",$E8618-_xlfn.MAXIFS($F$2:$F8617,$C$2:$C8617,$C8618,$B$2:$B8617,$B8618,$A$2:$A8617,$A8618))))</f>
        <v/>
      </c>
      <c r="K8618" s="6" t="str">
        <f t="shared" si="403"/>
        <v/>
      </c>
      <c r="L8618" s="6" t="str">
        <f t="shared" si="404"/>
        <v/>
      </c>
      <c r="M8618" s="6" t="str">
        <f t="shared" si="402"/>
        <v/>
      </c>
    </row>
    <row r="8619" spans="1:13" x14ac:dyDescent="0.25">
      <c r="A8619"/>
      <c r="B8619" s="1"/>
      <c r="C8619"/>
      <c r="D8619"/>
      <c r="E8619" s="76"/>
      <c r="F8619" s="76"/>
      <c r="G8619" s="2"/>
      <c r="H8619" s="77"/>
      <c r="J8619" s="79" t="str">
        <f>IF(IF(IF(_xlfn.MAXIFS($F$2:$F8618,$C$2:$C8618,$C8619,$B$2:$B8618,$B8619,$A$2:$A8618,$A8619)=0,"",$E8619-_xlfn.MAXIFS($F$2:$F8618,$C$2:$C8618,$C8619,$B$2:$B8618,$B8619,$A$2:$A8618,$A8619))&lt;0,0,IF(_xlfn.MAXIFS($F$2:$F8618,$C$2:$C8618,$C8619,$B$2:$B8618,$B8619,$A$2:$A8618,$A8619)=0,"",$E8619-_xlfn.MAXIFS($F$2:$F8618,$C$2:$C8618,$C8619,$B$2:$B8618,$B8619,$A$2:$A8618,$A8619)))&gt;0.25,"",IF(IF(_xlfn.MAXIFS($F$2:$F8618,$C$2:$C8618,$C8619,$B$2:$B8618,$B8619,$A$2:$A8618,$A8619)=0,"",$E8619-_xlfn.MAXIFS($F$2:$F8618,$C$2:$C8618,$C8619,$B$2:$B8618,$B8619,$A$2:$A8618,$A8619))&lt;0,0,IF(_xlfn.MAXIFS($F$2:$F8618,$C$2:$C8618,$C8619,$B$2:$B8618,$B8619,$A$2:$A8618,$A8619)=0,"",$E8619-_xlfn.MAXIFS($F$2:$F8618,$C$2:$C8618,$C8619,$B$2:$B8618,$B8619,$A$2:$A8618,$A8619))))</f>
        <v/>
      </c>
      <c r="K8619" s="6" t="str">
        <f t="shared" si="403"/>
        <v/>
      </c>
      <c r="L8619" s="6" t="str">
        <f t="shared" si="404"/>
        <v/>
      </c>
      <c r="M8619" s="6" t="str">
        <f t="shared" si="402"/>
        <v/>
      </c>
    </row>
    <row r="8620" spans="1:13" x14ac:dyDescent="0.25">
      <c r="A8620"/>
      <c r="B8620" s="1"/>
      <c r="C8620"/>
      <c r="D8620"/>
      <c r="E8620" s="76"/>
      <c r="F8620" s="76"/>
      <c r="G8620" s="2"/>
      <c r="H8620" s="77"/>
      <c r="J8620" s="79" t="str">
        <f>IF(IF(IF(_xlfn.MAXIFS($F$2:$F8619,$C$2:$C8619,$C8620,$B$2:$B8619,$B8620,$A$2:$A8619,$A8620)=0,"",$E8620-_xlfn.MAXIFS($F$2:$F8619,$C$2:$C8619,$C8620,$B$2:$B8619,$B8620,$A$2:$A8619,$A8620))&lt;0,0,IF(_xlfn.MAXIFS($F$2:$F8619,$C$2:$C8619,$C8620,$B$2:$B8619,$B8620,$A$2:$A8619,$A8620)=0,"",$E8620-_xlfn.MAXIFS($F$2:$F8619,$C$2:$C8619,$C8620,$B$2:$B8619,$B8620,$A$2:$A8619,$A8620)))&gt;0.25,"",IF(IF(_xlfn.MAXIFS($F$2:$F8619,$C$2:$C8619,$C8620,$B$2:$B8619,$B8620,$A$2:$A8619,$A8620)=0,"",$E8620-_xlfn.MAXIFS($F$2:$F8619,$C$2:$C8619,$C8620,$B$2:$B8619,$B8620,$A$2:$A8619,$A8620))&lt;0,0,IF(_xlfn.MAXIFS($F$2:$F8619,$C$2:$C8619,$C8620,$B$2:$B8619,$B8620,$A$2:$A8619,$A8620)=0,"",$E8620-_xlfn.MAXIFS($F$2:$F8619,$C$2:$C8619,$C8620,$B$2:$B8619,$B8620,$A$2:$A8619,$A8620))))</f>
        <v/>
      </c>
      <c r="K8620" s="6" t="str">
        <f t="shared" si="403"/>
        <v/>
      </c>
      <c r="L8620" s="6" t="str">
        <f t="shared" si="404"/>
        <v/>
      </c>
      <c r="M8620" s="6" t="str">
        <f t="shared" si="402"/>
        <v/>
      </c>
    </row>
    <row r="8621" spans="1:13" x14ac:dyDescent="0.25">
      <c r="A8621"/>
      <c r="B8621" s="1"/>
      <c r="C8621"/>
      <c r="D8621"/>
      <c r="E8621" s="76"/>
      <c r="F8621" s="76"/>
      <c r="G8621" s="2"/>
      <c r="H8621" s="77"/>
      <c r="J8621" s="79" t="str">
        <f>IF(IF(IF(_xlfn.MAXIFS($F$2:$F8620,$C$2:$C8620,$C8621,$B$2:$B8620,$B8621,$A$2:$A8620,$A8621)=0,"",$E8621-_xlfn.MAXIFS($F$2:$F8620,$C$2:$C8620,$C8621,$B$2:$B8620,$B8621,$A$2:$A8620,$A8621))&lt;0,0,IF(_xlfn.MAXIFS($F$2:$F8620,$C$2:$C8620,$C8621,$B$2:$B8620,$B8621,$A$2:$A8620,$A8621)=0,"",$E8621-_xlfn.MAXIFS($F$2:$F8620,$C$2:$C8620,$C8621,$B$2:$B8620,$B8621,$A$2:$A8620,$A8621)))&gt;0.25,"",IF(IF(_xlfn.MAXIFS($F$2:$F8620,$C$2:$C8620,$C8621,$B$2:$B8620,$B8621,$A$2:$A8620,$A8621)=0,"",$E8621-_xlfn.MAXIFS($F$2:$F8620,$C$2:$C8620,$C8621,$B$2:$B8620,$B8621,$A$2:$A8620,$A8621))&lt;0,0,IF(_xlfn.MAXIFS($F$2:$F8620,$C$2:$C8620,$C8621,$B$2:$B8620,$B8621,$A$2:$A8620,$A8621)=0,"",$E8621-_xlfn.MAXIFS($F$2:$F8620,$C$2:$C8620,$C8621,$B$2:$B8620,$B8621,$A$2:$A8620,$A8621))))</f>
        <v/>
      </c>
      <c r="K8621" s="6" t="str">
        <f t="shared" si="403"/>
        <v/>
      </c>
      <c r="L8621" s="6" t="str">
        <f t="shared" si="404"/>
        <v/>
      </c>
      <c r="M8621" s="6" t="str">
        <f t="shared" si="402"/>
        <v/>
      </c>
    </row>
    <row r="8622" spans="1:13" x14ac:dyDescent="0.25">
      <c r="A8622"/>
      <c r="B8622" s="1"/>
      <c r="C8622"/>
      <c r="D8622"/>
      <c r="E8622" s="76"/>
      <c r="F8622" s="76"/>
      <c r="G8622" s="2"/>
      <c r="H8622" s="77"/>
      <c r="J8622" s="79" t="str">
        <f>IF(IF(IF(_xlfn.MAXIFS($F$2:$F8621,$C$2:$C8621,$C8622,$B$2:$B8621,$B8622,$A$2:$A8621,$A8622)=0,"",$E8622-_xlfn.MAXIFS($F$2:$F8621,$C$2:$C8621,$C8622,$B$2:$B8621,$B8622,$A$2:$A8621,$A8622))&lt;0,0,IF(_xlfn.MAXIFS($F$2:$F8621,$C$2:$C8621,$C8622,$B$2:$B8621,$B8622,$A$2:$A8621,$A8622)=0,"",$E8622-_xlfn.MAXIFS($F$2:$F8621,$C$2:$C8621,$C8622,$B$2:$B8621,$B8622,$A$2:$A8621,$A8622)))&gt;0.25,"",IF(IF(_xlfn.MAXIFS($F$2:$F8621,$C$2:$C8621,$C8622,$B$2:$B8621,$B8622,$A$2:$A8621,$A8622)=0,"",$E8622-_xlfn.MAXIFS($F$2:$F8621,$C$2:$C8621,$C8622,$B$2:$B8621,$B8622,$A$2:$A8621,$A8622))&lt;0,0,IF(_xlfn.MAXIFS($F$2:$F8621,$C$2:$C8621,$C8622,$B$2:$B8621,$B8622,$A$2:$A8621,$A8622)=0,"",$E8622-_xlfn.MAXIFS($F$2:$F8621,$C$2:$C8621,$C8622,$B$2:$B8621,$B8622,$A$2:$A8621,$A8622))))</f>
        <v/>
      </c>
      <c r="K8622" s="6" t="str">
        <f t="shared" si="403"/>
        <v/>
      </c>
      <c r="L8622" s="6" t="str">
        <f t="shared" si="404"/>
        <v/>
      </c>
      <c r="M8622" s="6" t="str">
        <f t="shared" si="402"/>
        <v/>
      </c>
    </row>
    <row r="8623" spans="1:13" x14ac:dyDescent="0.25">
      <c r="A8623"/>
      <c r="B8623" s="1"/>
      <c r="C8623"/>
      <c r="D8623"/>
      <c r="E8623" s="76"/>
      <c r="F8623" s="76"/>
      <c r="G8623" s="2"/>
      <c r="H8623" s="77"/>
      <c r="J8623" s="79" t="str">
        <f>IF(IF(IF(_xlfn.MAXIFS($F$2:$F8622,$C$2:$C8622,$C8623,$B$2:$B8622,$B8623,$A$2:$A8622,$A8623)=0,"",$E8623-_xlfn.MAXIFS($F$2:$F8622,$C$2:$C8622,$C8623,$B$2:$B8622,$B8623,$A$2:$A8622,$A8623))&lt;0,0,IF(_xlfn.MAXIFS($F$2:$F8622,$C$2:$C8622,$C8623,$B$2:$B8622,$B8623,$A$2:$A8622,$A8623)=0,"",$E8623-_xlfn.MAXIFS($F$2:$F8622,$C$2:$C8622,$C8623,$B$2:$B8622,$B8623,$A$2:$A8622,$A8623)))&gt;0.25,"",IF(IF(_xlfn.MAXIFS($F$2:$F8622,$C$2:$C8622,$C8623,$B$2:$B8622,$B8623,$A$2:$A8622,$A8623)=0,"",$E8623-_xlfn.MAXIFS($F$2:$F8622,$C$2:$C8622,$C8623,$B$2:$B8622,$B8623,$A$2:$A8622,$A8623))&lt;0,0,IF(_xlfn.MAXIFS($F$2:$F8622,$C$2:$C8622,$C8623,$B$2:$B8622,$B8623,$A$2:$A8622,$A8623)=0,"",$E8623-_xlfn.MAXIFS($F$2:$F8622,$C$2:$C8622,$C8623,$B$2:$B8622,$B8623,$A$2:$A8622,$A8623))))</f>
        <v/>
      </c>
      <c r="K8623" s="6" t="str">
        <f t="shared" si="403"/>
        <v/>
      </c>
      <c r="L8623" s="6" t="str">
        <f t="shared" si="404"/>
        <v/>
      </c>
      <c r="M8623" s="6" t="str">
        <f t="shared" si="402"/>
        <v/>
      </c>
    </row>
    <row r="8624" spans="1:13" x14ac:dyDescent="0.25">
      <c r="A8624"/>
      <c r="B8624" s="1"/>
      <c r="C8624"/>
      <c r="D8624"/>
      <c r="E8624" s="76"/>
      <c r="F8624" s="76"/>
      <c r="G8624" s="2"/>
      <c r="H8624" s="77"/>
      <c r="J8624" s="79" t="str">
        <f>IF(IF(IF(_xlfn.MAXIFS($F$2:$F8623,$C$2:$C8623,$C8624,$B$2:$B8623,$B8624,$A$2:$A8623,$A8624)=0,"",$E8624-_xlfn.MAXIFS($F$2:$F8623,$C$2:$C8623,$C8624,$B$2:$B8623,$B8624,$A$2:$A8623,$A8624))&lt;0,0,IF(_xlfn.MAXIFS($F$2:$F8623,$C$2:$C8623,$C8624,$B$2:$B8623,$B8624,$A$2:$A8623,$A8624)=0,"",$E8624-_xlfn.MAXIFS($F$2:$F8623,$C$2:$C8623,$C8624,$B$2:$B8623,$B8624,$A$2:$A8623,$A8624)))&gt;0.25,"",IF(IF(_xlfn.MAXIFS($F$2:$F8623,$C$2:$C8623,$C8624,$B$2:$B8623,$B8624,$A$2:$A8623,$A8624)=0,"",$E8624-_xlfn.MAXIFS($F$2:$F8623,$C$2:$C8623,$C8624,$B$2:$B8623,$B8624,$A$2:$A8623,$A8624))&lt;0,0,IF(_xlfn.MAXIFS($F$2:$F8623,$C$2:$C8623,$C8624,$B$2:$B8623,$B8624,$A$2:$A8623,$A8624)=0,"",$E8624-_xlfn.MAXIFS($F$2:$F8623,$C$2:$C8623,$C8624,$B$2:$B8623,$B8624,$A$2:$A8623,$A8624))))</f>
        <v/>
      </c>
      <c r="K8624" s="6" t="str">
        <f t="shared" si="403"/>
        <v/>
      </c>
      <c r="L8624" s="6" t="str">
        <f t="shared" si="404"/>
        <v/>
      </c>
      <c r="M8624" s="6" t="str">
        <f t="shared" si="402"/>
        <v/>
      </c>
    </row>
    <row r="8625" spans="1:13" x14ac:dyDescent="0.25">
      <c r="A8625"/>
      <c r="B8625" s="1"/>
      <c r="C8625"/>
      <c r="D8625"/>
      <c r="E8625" s="76"/>
      <c r="F8625" s="76"/>
      <c r="G8625" s="2"/>
      <c r="H8625" s="77"/>
      <c r="J8625" s="79" t="str">
        <f>IF(IF(IF(_xlfn.MAXIFS($F$2:$F8624,$C$2:$C8624,$C8625,$B$2:$B8624,$B8625,$A$2:$A8624,$A8625)=0,"",$E8625-_xlfn.MAXIFS($F$2:$F8624,$C$2:$C8624,$C8625,$B$2:$B8624,$B8625,$A$2:$A8624,$A8625))&lt;0,0,IF(_xlfn.MAXIFS($F$2:$F8624,$C$2:$C8624,$C8625,$B$2:$B8624,$B8625,$A$2:$A8624,$A8625)=0,"",$E8625-_xlfn.MAXIFS($F$2:$F8624,$C$2:$C8624,$C8625,$B$2:$B8624,$B8625,$A$2:$A8624,$A8625)))&gt;0.25,"",IF(IF(_xlfn.MAXIFS($F$2:$F8624,$C$2:$C8624,$C8625,$B$2:$B8624,$B8625,$A$2:$A8624,$A8625)=0,"",$E8625-_xlfn.MAXIFS($F$2:$F8624,$C$2:$C8624,$C8625,$B$2:$B8624,$B8625,$A$2:$A8624,$A8625))&lt;0,0,IF(_xlfn.MAXIFS($F$2:$F8624,$C$2:$C8624,$C8625,$B$2:$B8624,$B8625,$A$2:$A8624,$A8625)=0,"",$E8625-_xlfn.MAXIFS($F$2:$F8624,$C$2:$C8624,$C8625,$B$2:$B8624,$B8625,$A$2:$A8624,$A8625))))</f>
        <v/>
      </c>
      <c r="K8625" s="6" t="str">
        <f t="shared" si="403"/>
        <v/>
      </c>
      <c r="L8625" s="6" t="str">
        <f t="shared" si="404"/>
        <v/>
      </c>
      <c r="M8625" s="6" t="str">
        <f t="shared" si="402"/>
        <v/>
      </c>
    </row>
    <row r="8626" spans="1:13" x14ac:dyDescent="0.25">
      <c r="A8626"/>
      <c r="B8626" s="1"/>
      <c r="C8626"/>
      <c r="D8626"/>
      <c r="E8626" s="76"/>
      <c r="F8626" s="76"/>
      <c r="G8626" s="2"/>
      <c r="H8626" s="77"/>
      <c r="J8626" s="79" t="str">
        <f>IF(IF(IF(_xlfn.MAXIFS($F$2:$F8625,$C$2:$C8625,$C8626,$B$2:$B8625,$B8626,$A$2:$A8625,$A8626)=0,"",$E8626-_xlfn.MAXIFS($F$2:$F8625,$C$2:$C8625,$C8626,$B$2:$B8625,$B8626,$A$2:$A8625,$A8626))&lt;0,0,IF(_xlfn.MAXIFS($F$2:$F8625,$C$2:$C8625,$C8626,$B$2:$B8625,$B8626,$A$2:$A8625,$A8626)=0,"",$E8626-_xlfn.MAXIFS($F$2:$F8625,$C$2:$C8625,$C8626,$B$2:$B8625,$B8626,$A$2:$A8625,$A8626)))&gt;0.25,"",IF(IF(_xlfn.MAXIFS($F$2:$F8625,$C$2:$C8625,$C8626,$B$2:$B8625,$B8626,$A$2:$A8625,$A8626)=0,"",$E8626-_xlfn.MAXIFS($F$2:$F8625,$C$2:$C8625,$C8626,$B$2:$B8625,$B8626,$A$2:$A8625,$A8626))&lt;0,0,IF(_xlfn.MAXIFS($F$2:$F8625,$C$2:$C8625,$C8626,$B$2:$B8625,$B8626,$A$2:$A8625,$A8626)=0,"",$E8626-_xlfn.MAXIFS($F$2:$F8625,$C$2:$C8625,$C8626,$B$2:$B8625,$B8626,$A$2:$A8625,$A8626))))</f>
        <v/>
      </c>
      <c r="K8626" s="6" t="str">
        <f t="shared" si="403"/>
        <v/>
      </c>
      <c r="L8626" s="6" t="str">
        <f t="shared" si="404"/>
        <v/>
      </c>
      <c r="M8626" s="6" t="str">
        <f t="shared" si="402"/>
        <v/>
      </c>
    </row>
    <row r="8627" spans="1:13" x14ac:dyDescent="0.25">
      <c r="A8627"/>
      <c r="B8627" s="1"/>
      <c r="C8627"/>
      <c r="D8627"/>
      <c r="E8627" s="76"/>
      <c r="F8627" s="76"/>
      <c r="G8627" s="2"/>
      <c r="H8627" s="77"/>
      <c r="J8627" s="79" t="str">
        <f>IF(IF(IF(_xlfn.MAXIFS($F$2:$F8626,$C$2:$C8626,$C8627,$B$2:$B8626,$B8627,$A$2:$A8626,$A8627)=0,"",$E8627-_xlfn.MAXIFS($F$2:$F8626,$C$2:$C8626,$C8627,$B$2:$B8626,$B8627,$A$2:$A8626,$A8627))&lt;0,0,IF(_xlfn.MAXIFS($F$2:$F8626,$C$2:$C8626,$C8627,$B$2:$B8626,$B8627,$A$2:$A8626,$A8627)=0,"",$E8627-_xlfn.MAXIFS($F$2:$F8626,$C$2:$C8626,$C8627,$B$2:$B8626,$B8627,$A$2:$A8626,$A8627)))&gt;0.25,"",IF(IF(_xlfn.MAXIFS($F$2:$F8626,$C$2:$C8626,$C8627,$B$2:$B8626,$B8627,$A$2:$A8626,$A8627)=0,"",$E8627-_xlfn.MAXIFS($F$2:$F8626,$C$2:$C8626,$C8627,$B$2:$B8626,$B8627,$A$2:$A8626,$A8627))&lt;0,0,IF(_xlfn.MAXIFS($F$2:$F8626,$C$2:$C8626,$C8627,$B$2:$B8626,$B8627,$A$2:$A8626,$A8627)=0,"",$E8627-_xlfn.MAXIFS($F$2:$F8626,$C$2:$C8626,$C8627,$B$2:$B8626,$B8627,$A$2:$A8626,$A8627))))</f>
        <v/>
      </c>
      <c r="K8627" s="6" t="str">
        <f t="shared" si="403"/>
        <v/>
      </c>
      <c r="L8627" s="6" t="str">
        <f t="shared" si="404"/>
        <v/>
      </c>
      <c r="M8627" s="6" t="str">
        <f t="shared" si="402"/>
        <v/>
      </c>
    </row>
    <row r="8628" spans="1:13" x14ac:dyDescent="0.25">
      <c r="A8628"/>
      <c r="B8628" s="1"/>
      <c r="C8628"/>
      <c r="D8628"/>
      <c r="E8628" s="76"/>
      <c r="F8628" s="76"/>
      <c r="G8628" s="2"/>
      <c r="H8628" s="77"/>
      <c r="J8628" s="79" t="str">
        <f>IF(IF(IF(_xlfn.MAXIFS($F$2:$F8627,$C$2:$C8627,$C8628,$B$2:$B8627,$B8628,$A$2:$A8627,$A8628)=0,"",$E8628-_xlfn.MAXIFS($F$2:$F8627,$C$2:$C8627,$C8628,$B$2:$B8627,$B8628,$A$2:$A8627,$A8628))&lt;0,0,IF(_xlfn.MAXIFS($F$2:$F8627,$C$2:$C8627,$C8628,$B$2:$B8627,$B8628,$A$2:$A8627,$A8628)=0,"",$E8628-_xlfn.MAXIFS($F$2:$F8627,$C$2:$C8627,$C8628,$B$2:$B8627,$B8628,$A$2:$A8627,$A8628)))&gt;0.25,"",IF(IF(_xlfn.MAXIFS($F$2:$F8627,$C$2:$C8627,$C8628,$B$2:$B8627,$B8628,$A$2:$A8627,$A8628)=0,"",$E8628-_xlfn.MAXIFS($F$2:$F8627,$C$2:$C8627,$C8628,$B$2:$B8627,$B8628,$A$2:$A8627,$A8628))&lt;0,0,IF(_xlfn.MAXIFS($F$2:$F8627,$C$2:$C8627,$C8628,$B$2:$B8627,$B8628,$A$2:$A8627,$A8628)=0,"",$E8628-_xlfn.MAXIFS($F$2:$F8627,$C$2:$C8627,$C8628,$B$2:$B8627,$B8628,$A$2:$A8627,$A8628))))</f>
        <v/>
      </c>
      <c r="K8628" s="6" t="str">
        <f t="shared" si="403"/>
        <v/>
      </c>
      <c r="L8628" s="6" t="str">
        <f t="shared" si="404"/>
        <v/>
      </c>
      <c r="M8628" s="6" t="str">
        <f t="shared" si="402"/>
        <v/>
      </c>
    </row>
    <row r="8629" spans="1:13" x14ac:dyDescent="0.25">
      <c r="A8629"/>
      <c r="B8629" s="1"/>
      <c r="C8629"/>
      <c r="D8629"/>
      <c r="E8629" s="76"/>
      <c r="F8629" s="76"/>
      <c r="G8629" s="2"/>
      <c r="H8629" s="77"/>
      <c r="J8629" s="79" t="str">
        <f>IF(IF(IF(_xlfn.MAXIFS($F$2:$F8628,$C$2:$C8628,$C8629,$B$2:$B8628,$B8629,$A$2:$A8628,$A8629)=0,"",$E8629-_xlfn.MAXIFS($F$2:$F8628,$C$2:$C8628,$C8629,$B$2:$B8628,$B8629,$A$2:$A8628,$A8629))&lt;0,0,IF(_xlfn.MAXIFS($F$2:$F8628,$C$2:$C8628,$C8629,$B$2:$B8628,$B8629,$A$2:$A8628,$A8629)=0,"",$E8629-_xlfn.MAXIFS($F$2:$F8628,$C$2:$C8628,$C8629,$B$2:$B8628,$B8629,$A$2:$A8628,$A8629)))&gt;0.25,"",IF(IF(_xlfn.MAXIFS($F$2:$F8628,$C$2:$C8628,$C8629,$B$2:$B8628,$B8629,$A$2:$A8628,$A8629)=0,"",$E8629-_xlfn.MAXIFS($F$2:$F8628,$C$2:$C8628,$C8629,$B$2:$B8628,$B8629,$A$2:$A8628,$A8629))&lt;0,0,IF(_xlfn.MAXIFS($F$2:$F8628,$C$2:$C8628,$C8629,$B$2:$B8628,$B8629,$A$2:$A8628,$A8629)=0,"",$E8629-_xlfn.MAXIFS($F$2:$F8628,$C$2:$C8628,$C8629,$B$2:$B8628,$B8629,$A$2:$A8628,$A8629))))</f>
        <v/>
      </c>
      <c r="K8629" s="6" t="str">
        <f t="shared" si="403"/>
        <v/>
      </c>
      <c r="L8629" s="6" t="str">
        <f t="shared" si="404"/>
        <v/>
      </c>
      <c r="M8629" s="6" t="str">
        <f t="shared" si="402"/>
        <v/>
      </c>
    </row>
    <row r="8630" spans="1:13" x14ac:dyDescent="0.25">
      <c r="A8630"/>
      <c r="B8630" s="1"/>
      <c r="C8630"/>
      <c r="D8630"/>
      <c r="E8630" s="76"/>
      <c r="F8630" s="76"/>
      <c r="G8630" s="2"/>
      <c r="H8630" s="77"/>
      <c r="J8630" s="79" t="str">
        <f>IF(IF(IF(_xlfn.MAXIFS($F$2:$F8629,$C$2:$C8629,$C8630,$B$2:$B8629,$B8630,$A$2:$A8629,$A8630)=0,"",$E8630-_xlfn.MAXIFS($F$2:$F8629,$C$2:$C8629,$C8630,$B$2:$B8629,$B8630,$A$2:$A8629,$A8630))&lt;0,0,IF(_xlfn.MAXIFS($F$2:$F8629,$C$2:$C8629,$C8630,$B$2:$B8629,$B8630,$A$2:$A8629,$A8630)=0,"",$E8630-_xlfn.MAXIFS($F$2:$F8629,$C$2:$C8629,$C8630,$B$2:$B8629,$B8630,$A$2:$A8629,$A8630)))&gt;0.25,"",IF(IF(_xlfn.MAXIFS($F$2:$F8629,$C$2:$C8629,$C8630,$B$2:$B8629,$B8630,$A$2:$A8629,$A8630)=0,"",$E8630-_xlfn.MAXIFS($F$2:$F8629,$C$2:$C8629,$C8630,$B$2:$B8629,$B8630,$A$2:$A8629,$A8630))&lt;0,0,IF(_xlfn.MAXIFS($F$2:$F8629,$C$2:$C8629,$C8630,$B$2:$B8629,$B8630,$A$2:$A8629,$A8630)=0,"",$E8630-_xlfn.MAXIFS($F$2:$F8629,$C$2:$C8629,$C8630,$B$2:$B8629,$B8630,$A$2:$A8629,$A8630))))</f>
        <v/>
      </c>
      <c r="K8630" s="6" t="str">
        <f t="shared" si="403"/>
        <v/>
      </c>
      <c r="L8630" s="6" t="str">
        <f t="shared" si="404"/>
        <v/>
      </c>
      <c r="M8630" s="6" t="str">
        <f t="shared" si="402"/>
        <v/>
      </c>
    </row>
    <row r="8631" spans="1:13" x14ac:dyDescent="0.25">
      <c r="A8631"/>
      <c r="B8631" s="1"/>
      <c r="C8631"/>
      <c r="D8631"/>
      <c r="E8631" s="76"/>
      <c r="F8631" s="76"/>
      <c r="G8631" s="2"/>
      <c r="H8631" s="77"/>
      <c r="J8631" s="79" t="str">
        <f>IF(IF(IF(_xlfn.MAXIFS($F$2:$F8630,$C$2:$C8630,$C8631,$B$2:$B8630,$B8631,$A$2:$A8630,$A8631)=0,"",$E8631-_xlfn.MAXIFS($F$2:$F8630,$C$2:$C8630,$C8631,$B$2:$B8630,$B8631,$A$2:$A8630,$A8631))&lt;0,0,IF(_xlfn.MAXIFS($F$2:$F8630,$C$2:$C8630,$C8631,$B$2:$B8630,$B8631,$A$2:$A8630,$A8631)=0,"",$E8631-_xlfn.MAXIFS($F$2:$F8630,$C$2:$C8630,$C8631,$B$2:$B8630,$B8631,$A$2:$A8630,$A8631)))&gt;0.25,"",IF(IF(_xlfn.MAXIFS($F$2:$F8630,$C$2:$C8630,$C8631,$B$2:$B8630,$B8631,$A$2:$A8630,$A8631)=0,"",$E8631-_xlfn.MAXIFS($F$2:$F8630,$C$2:$C8630,$C8631,$B$2:$B8630,$B8631,$A$2:$A8630,$A8631))&lt;0,0,IF(_xlfn.MAXIFS($F$2:$F8630,$C$2:$C8630,$C8631,$B$2:$B8630,$B8631,$A$2:$A8630,$A8631)=0,"",$E8631-_xlfn.MAXIFS($F$2:$F8630,$C$2:$C8630,$C8631,$B$2:$B8630,$B8631,$A$2:$A8630,$A8631))))</f>
        <v/>
      </c>
      <c r="K8631" s="6" t="str">
        <f t="shared" si="403"/>
        <v/>
      </c>
      <c r="L8631" s="6" t="str">
        <f t="shared" si="404"/>
        <v/>
      </c>
      <c r="M8631" s="6" t="str">
        <f t="shared" si="402"/>
        <v/>
      </c>
    </row>
    <row r="8632" spans="1:13" x14ac:dyDescent="0.25">
      <c r="A8632"/>
      <c r="B8632" s="1"/>
      <c r="C8632"/>
      <c r="D8632"/>
      <c r="E8632" s="76"/>
      <c r="F8632" s="76"/>
      <c r="G8632" s="2"/>
      <c r="H8632" s="77"/>
      <c r="J8632" s="79" t="str">
        <f>IF(IF(IF(_xlfn.MAXIFS($F$2:$F8631,$C$2:$C8631,$C8632,$B$2:$B8631,$B8632,$A$2:$A8631,$A8632)=0,"",$E8632-_xlfn.MAXIFS($F$2:$F8631,$C$2:$C8631,$C8632,$B$2:$B8631,$B8632,$A$2:$A8631,$A8632))&lt;0,0,IF(_xlfn.MAXIFS($F$2:$F8631,$C$2:$C8631,$C8632,$B$2:$B8631,$B8632,$A$2:$A8631,$A8632)=0,"",$E8632-_xlfn.MAXIFS($F$2:$F8631,$C$2:$C8631,$C8632,$B$2:$B8631,$B8632,$A$2:$A8631,$A8632)))&gt;0.25,"",IF(IF(_xlfn.MAXIFS($F$2:$F8631,$C$2:$C8631,$C8632,$B$2:$B8631,$B8632,$A$2:$A8631,$A8632)=0,"",$E8632-_xlfn.MAXIFS($F$2:$F8631,$C$2:$C8631,$C8632,$B$2:$B8631,$B8632,$A$2:$A8631,$A8632))&lt;0,0,IF(_xlfn.MAXIFS($F$2:$F8631,$C$2:$C8631,$C8632,$B$2:$B8631,$B8632,$A$2:$A8631,$A8632)=0,"",$E8632-_xlfn.MAXIFS($F$2:$F8631,$C$2:$C8631,$C8632,$B$2:$B8631,$B8632,$A$2:$A8631,$A8632))))</f>
        <v/>
      </c>
      <c r="K8632" s="6" t="str">
        <f t="shared" si="403"/>
        <v/>
      </c>
      <c r="L8632" s="6" t="str">
        <f t="shared" si="404"/>
        <v/>
      </c>
      <c r="M8632" s="6" t="str">
        <f t="shared" si="402"/>
        <v/>
      </c>
    </row>
    <row r="8633" spans="1:13" x14ac:dyDescent="0.25">
      <c r="A8633"/>
      <c r="B8633" s="1"/>
      <c r="C8633"/>
      <c r="D8633"/>
      <c r="E8633" s="76"/>
      <c r="F8633" s="76"/>
      <c r="G8633" s="2"/>
      <c r="H8633" s="77"/>
      <c r="J8633" s="79" t="str">
        <f>IF(IF(IF(_xlfn.MAXIFS($F$2:$F8632,$C$2:$C8632,$C8633,$B$2:$B8632,$B8633,$A$2:$A8632,$A8633)=0,"",$E8633-_xlfn.MAXIFS($F$2:$F8632,$C$2:$C8632,$C8633,$B$2:$B8632,$B8633,$A$2:$A8632,$A8633))&lt;0,0,IF(_xlfn.MAXIFS($F$2:$F8632,$C$2:$C8632,$C8633,$B$2:$B8632,$B8633,$A$2:$A8632,$A8633)=0,"",$E8633-_xlfn.MAXIFS($F$2:$F8632,$C$2:$C8632,$C8633,$B$2:$B8632,$B8633,$A$2:$A8632,$A8633)))&gt;0.25,"",IF(IF(_xlfn.MAXIFS($F$2:$F8632,$C$2:$C8632,$C8633,$B$2:$B8632,$B8633,$A$2:$A8632,$A8633)=0,"",$E8633-_xlfn.MAXIFS($F$2:$F8632,$C$2:$C8632,$C8633,$B$2:$B8632,$B8633,$A$2:$A8632,$A8633))&lt;0,0,IF(_xlfn.MAXIFS($F$2:$F8632,$C$2:$C8632,$C8633,$B$2:$B8632,$B8633,$A$2:$A8632,$A8633)=0,"",$E8633-_xlfn.MAXIFS($F$2:$F8632,$C$2:$C8632,$C8633,$B$2:$B8632,$B8633,$A$2:$A8632,$A8633))))</f>
        <v/>
      </c>
      <c r="K8633" s="6" t="str">
        <f t="shared" si="403"/>
        <v/>
      </c>
      <c r="L8633" s="6" t="str">
        <f t="shared" si="404"/>
        <v/>
      </c>
      <c r="M8633" s="6" t="str">
        <f t="shared" si="402"/>
        <v/>
      </c>
    </row>
    <row r="8634" spans="1:13" x14ac:dyDescent="0.25">
      <c r="A8634"/>
      <c r="B8634" s="1"/>
      <c r="C8634"/>
      <c r="D8634"/>
      <c r="E8634" s="76"/>
      <c r="F8634" s="76"/>
      <c r="G8634" s="2"/>
      <c r="H8634" s="77"/>
      <c r="J8634" s="79" t="str">
        <f>IF(IF(IF(_xlfn.MAXIFS($F$2:$F8633,$C$2:$C8633,$C8634,$B$2:$B8633,$B8634,$A$2:$A8633,$A8634)=0,"",$E8634-_xlfn.MAXIFS($F$2:$F8633,$C$2:$C8633,$C8634,$B$2:$B8633,$B8634,$A$2:$A8633,$A8634))&lt;0,0,IF(_xlfn.MAXIFS($F$2:$F8633,$C$2:$C8633,$C8634,$B$2:$B8633,$B8634,$A$2:$A8633,$A8634)=0,"",$E8634-_xlfn.MAXIFS($F$2:$F8633,$C$2:$C8633,$C8634,$B$2:$B8633,$B8634,$A$2:$A8633,$A8634)))&gt;0.25,"",IF(IF(_xlfn.MAXIFS($F$2:$F8633,$C$2:$C8633,$C8634,$B$2:$B8633,$B8634,$A$2:$A8633,$A8634)=0,"",$E8634-_xlfn.MAXIFS($F$2:$F8633,$C$2:$C8633,$C8634,$B$2:$B8633,$B8634,$A$2:$A8633,$A8634))&lt;0,0,IF(_xlfn.MAXIFS($F$2:$F8633,$C$2:$C8633,$C8634,$B$2:$B8633,$B8634,$A$2:$A8633,$A8634)=0,"",$E8634-_xlfn.MAXIFS($F$2:$F8633,$C$2:$C8633,$C8634,$B$2:$B8633,$B8634,$A$2:$A8633,$A8634))))</f>
        <v/>
      </c>
      <c r="K8634" s="6" t="str">
        <f t="shared" si="403"/>
        <v/>
      </c>
      <c r="L8634" s="6" t="str">
        <f t="shared" si="404"/>
        <v/>
      </c>
      <c r="M8634" s="6" t="str">
        <f t="shared" si="402"/>
        <v/>
      </c>
    </row>
    <row r="8635" spans="1:13" x14ac:dyDescent="0.25">
      <c r="A8635"/>
      <c r="B8635" s="1"/>
      <c r="C8635"/>
      <c r="D8635"/>
      <c r="E8635" s="76"/>
      <c r="F8635" s="76"/>
      <c r="G8635" s="2"/>
      <c r="H8635" s="77"/>
    </row>
    <row r="8636" spans="1:13" x14ac:dyDescent="0.25">
      <c r="A8636"/>
      <c r="B8636" s="1"/>
      <c r="C8636"/>
      <c r="D8636"/>
      <c r="E8636" s="76"/>
      <c r="F8636" s="76"/>
      <c r="G8636" s="2"/>
      <c r="H8636" s="77"/>
    </row>
    <row r="8637" spans="1:13" x14ac:dyDescent="0.25">
      <c r="A8637"/>
      <c r="B8637" s="1"/>
      <c r="C8637"/>
      <c r="D8637"/>
      <c r="E8637" s="76"/>
      <c r="F8637" s="76"/>
      <c r="G8637" s="2"/>
      <c r="H8637" s="77"/>
    </row>
    <row r="8638" spans="1:13" x14ac:dyDescent="0.25">
      <c r="A8638"/>
      <c r="B8638" s="1"/>
      <c r="C8638"/>
      <c r="D8638"/>
      <c r="E8638" s="76"/>
      <c r="F8638" s="76"/>
      <c r="G8638" s="2"/>
      <c r="H8638" s="77"/>
    </row>
    <row r="8639" spans="1:13" x14ac:dyDescent="0.25">
      <c r="A8639"/>
      <c r="B8639" s="1"/>
      <c r="C8639"/>
      <c r="D8639"/>
      <c r="E8639" s="76"/>
      <c r="F8639" s="76"/>
      <c r="G8639" s="2"/>
      <c r="H8639" s="77"/>
    </row>
    <row r="8640" spans="1:13" x14ac:dyDescent="0.25">
      <c r="A8640"/>
      <c r="B8640" s="1"/>
      <c r="C8640"/>
      <c r="D8640"/>
      <c r="E8640" s="76"/>
      <c r="F8640" s="76"/>
      <c r="G8640" s="2"/>
      <c r="H8640" s="77"/>
    </row>
    <row r="8641" spans="1:8" x14ac:dyDescent="0.25">
      <c r="A8641"/>
      <c r="B8641" s="1"/>
      <c r="C8641"/>
      <c r="D8641"/>
      <c r="E8641" s="76"/>
      <c r="F8641" s="76"/>
      <c r="G8641" s="2"/>
      <c r="H8641" s="77"/>
    </row>
    <row r="8642" spans="1:8" x14ac:dyDescent="0.25">
      <c r="A8642"/>
      <c r="B8642" s="1"/>
      <c r="C8642"/>
      <c r="D8642"/>
      <c r="E8642" s="76"/>
      <c r="F8642" s="76"/>
      <c r="G8642" s="2"/>
      <c r="H8642" s="77"/>
    </row>
    <row r="8643" spans="1:8" x14ac:dyDescent="0.25">
      <c r="A8643"/>
      <c r="B8643" s="1"/>
      <c r="C8643"/>
      <c r="D8643"/>
      <c r="E8643" s="76"/>
      <c r="F8643" s="76"/>
      <c r="G8643" s="2"/>
      <c r="H8643" s="77"/>
    </row>
    <row r="8644" spans="1:8" x14ac:dyDescent="0.25">
      <c r="A8644"/>
      <c r="B8644" s="1"/>
      <c r="C8644"/>
      <c r="D8644"/>
      <c r="E8644" s="76"/>
      <c r="F8644" s="76"/>
      <c r="G8644" s="2"/>
      <c r="H8644" s="77"/>
    </row>
    <row r="8645" spans="1:8" x14ac:dyDescent="0.25">
      <c r="A8645"/>
      <c r="B8645" s="1"/>
      <c r="C8645"/>
      <c r="D8645"/>
      <c r="E8645" s="76"/>
      <c r="F8645" s="76"/>
      <c r="G8645" s="2"/>
      <c r="H8645" s="77"/>
    </row>
    <row r="8646" spans="1:8" x14ac:dyDescent="0.25">
      <c r="A8646"/>
      <c r="B8646" s="1"/>
      <c r="C8646"/>
      <c r="D8646"/>
      <c r="E8646" s="76"/>
      <c r="F8646" s="76"/>
      <c r="G8646" s="2"/>
      <c r="H8646" s="77"/>
    </row>
    <row r="8647" spans="1:8" x14ac:dyDescent="0.25">
      <c r="A8647"/>
      <c r="B8647" s="1"/>
      <c r="C8647"/>
      <c r="D8647"/>
      <c r="E8647" s="76"/>
      <c r="F8647" s="76"/>
      <c r="G8647" s="2"/>
      <c r="H8647" s="77"/>
    </row>
    <row r="8648" spans="1:8" x14ac:dyDescent="0.25">
      <c r="A8648"/>
      <c r="B8648" s="1"/>
      <c r="C8648"/>
      <c r="D8648"/>
      <c r="E8648" s="76"/>
      <c r="F8648" s="76"/>
      <c r="G8648" s="2"/>
      <c r="H8648" s="7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79CB-3AD8-4972-A1DB-105170ACD6E3}">
  <sheetPr>
    <tabColor rgb="FF7030A0"/>
  </sheetPr>
  <dimension ref="A1:Y66"/>
  <sheetViews>
    <sheetView workbookViewId="0">
      <selection activeCell="A6" sqref="A6:V28"/>
    </sheetView>
  </sheetViews>
  <sheetFormatPr defaultColWidth="8.7109375" defaultRowHeight="15" x14ac:dyDescent="0.25"/>
  <cols>
    <col min="1" max="2" width="12.5703125" style="3" customWidth="1"/>
    <col min="3" max="5" width="12.5703125" style="3" hidden="1" customWidth="1"/>
    <col min="6" max="6" width="12.5703125" style="3" customWidth="1"/>
    <col min="7" max="9" width="12.5703125" style="3" hidden="1" customWidth="1"/>
    <col min="10" max="10" width="12.5703125" style="3" customWidth="1"/>
    <col min="11" max="13" width="12.5703125" style="3" hidden="1" customWidth="1"/>
    <col min="14" max="14" width="12.5703125" style="3" customWidth="1"/>
    <col min="15" max="17" width="12.5703125" style="3" hidden="1" customWidth="1"/>
    <col min="18" max="18" width="12.5703125" style="3" customWidth="1"/>
    <col min="19" max="21" width="12.5703125" style="3" hidden="1" customWidth="1"/>
    <col min="22" max="28" width="12.5703125" style="3" customWidth="1"/>
    <col min="29" max="16384" width="8.7109375" style="3"/>
  </cols>
  <sheetData>
    <row r="1" spans="1:25" x14ac:dyDescent="0.25">
      <c r="A1" s="110" t="s">
        <v>122</v>
      </c>
      <c r="B1" s="87">
        <f>MIN('SERVICE GAPS'!B:B)</f>
        <v>46139</v>
      </c>
      <c r="C1" s="87"/>
      <c r="D1" s="87"/>
      <c r="E1" s="87"/>
      <c r="F1" s="111" t="s">
        <v>123</v>
      </c>
      <c r="G1" s="111"/>
      <c r="H1" s="111"/>
      <c r="I1" s="111"/>
      <c r="J1" s="87">
        <f>MAX('SERVICE GAPS'!B:B)</f>
        <v>46143</v>
      </c>
      <c r="K1" s="87"/>
      <c r="L1" s="87"/>
      <c r="M1" s="87"/>
      <c r="N1" s="111"/>
      <c r="O1" s="111"/>
      <c r="P1" s="111"/>
      <c r="Q1" s="111"/>
      <c r="R1" s="111"/>
      <c r="S1" s="111"/>
      <c r="T1" s="111"/>
      <c r="U1" s="111"/>
      <c r="V1" s="111"/>
      <c r="W1" s="111"/>
      <c r="X1" s="111"/>
      <c r="Y1" s="111"/>
    </row>
    <row r="2" spans="1:25" x14ac:dyDescent="0.25">
      <c r="A2" s="4"/>
    </row>
    <row r="3" spans="1:25" x14ac:dyDescent="0.25">
      <c r="A3" s="4"/>
    </row>
    <row r="4" spans="1:25" x14ac:dyDescent="0.25">
      <c r="A4" s="88"/>
    </row>
    <row r="5" spans="1:25" x14ac:dyDescent="0.25">
      <c r="A5" s="4"/>
    </row>
    <row r="6" spans="1:25" x14ac:dyDescent="0.25">
      <c r="A6" s="4"/>
      <c r="B6" s="3" t="s">
        <v>124</v>
      </c>
    </row>
    <row r="7" spans="1:25" x14ac:dyDescent="0.25">
      <c r="A7" s="89" t="s">
        <v>6</v>
      </c>
      <c r="B7" s="81" t="s">
        <v>19</v>
      </c>
      <c r="C7" s="81"/>
      <c r="D7" s="81"/>
      <c r="E7" s="81"/>
      <c r="F7" s="81" t="s">
        <v>20</v>
      </c>
    </row>
    <row r="8" spans="1:25" x14ac:dyDescent="0.25">
      <c r="A8" s="89" t="s">
        <v>125</v>
      </c>
      <c r="B8" s="82">
        <v>3.472222222222222E-3</v>
      </c>
      <c r="C8" s="82"/>
      <c r="D8" s="82"/>
      <c r="E8" s="82"/>
      <c r="F8" s="82">
        <v>2.0833333333333333E-3</v>
      </c>
      <c r="G8" s="90"/>
      <c r="H8" s="90"/>
      <c r="I8" s="90"/>
    </row>
    <row r="9" spans="1:25" x14ac:dyDescent="0.25">
      <c r="A9" s="89" t="s">
        <v>126</v>
      </c>
      <c r="B9" s="82">
        <f>AVERAGEIFS('SERVICE GAPS'!$J:$J,'SERVICE GAPS'!$A:$A,B33,'SERVICE GAPS'!$K:$K,B34,'SERVICE GAPS'!$C:$C,B35)</f>
        <v>2.1889467592592598E-3</v>
      </c>
      <c r="C9" s="82"/>
      <c r="D9" s="82"/>
      <c r="E9" s="82"/>
      <c r="F9" s="82">
        <f>AVERAGEIFS('SERVICE GAPS'!$J:$J,'SERVICE GAPS'!$A:$A,F33,'SERVICE GAPS'!$K:$K,F34,'SERVICE GAPS'!$C:$C,F35)</f>
        <v>5.0241437674233239E-4</v>
      </c>
      <c r="G9" s="90"/>
      <c r="H9" s="90"/>
      <c r="I9" s="90"/>
    </row>
    <row r="10" spans="1:25" x14ac:dyDescent="0.25">
      <c r="A10" s="89" t="s">
        <v>127</v>
      </c>
      <c r="B10" s="85">
        <f>DSTDEV('SERVICE GAPS'!$A:$Z,"Gap",B38:D39)</f>
        <v>9.7106537248819579E-4</v>
      </c>
      <c r="C10" s="85"/>
      <c r="D10" s="85"/>
      <c r="E10" s="85"/>
      <c r="F10" s="85">
        <f>DSTDEV('SERVICE GAPS'!$A:$Z,"Gap",F38:H39)</f>
        <v>1.1146806504868968E-3</v>
      </c>
      <c r="G10" s="91"/>
      <c r="H10" s="91"/>
      <c r="I10" s="91"/>
    </row>
    <row r="11" spans="1:25" x14ac:dyDescent="0.25">
      <c r="A11" s="89" t="s">
        <v>128</v>
      </c>
      <c r="B11" s="82">
        <f>_xlfn.MAXIFS('SERVICE GAPS'!$J:$J,'SERVICE GAPS'!$A:$A,B33,'SERVICE GAPS'!$K:$K,B34,'SERVICE GAPS'!$C:$C,B35)</f>
        <v>4.6875000000000111E-3</v>
      </c>
      <c r="C11" s="82"/>
      <c r="D11" s="82"/>
      <c r="E11" s="82"/>
      <c r="F11" s="82">
        <f>_xlfn.MAXIFS('SERVICE GAPS'!$J:$J,'SERVICE GAPS'!$A:$A,F33,'SERVICE GAPS'!$K:$K,F34,'SERVICE GAPS'!$C:$C,F35)</f>
        <v>5.9722222222222399E-3</v>
      </c>
      <c r="G11" s="90"/>
      <c r="H11" s="90"/>
      <c r="I11" s="90"/>
    </row>
    <row r="12" spans="1:25" x14ac:dyDescent="0.25">
      <c r="A12" s="89" t="s">
        <v>129</v>
      </c>
      <c r="B12" s="84">
        <f>COUNTIFS('SERVICE GAPS'!$A:$A,B33,'SERVICE GAPS'!$K:$K,B34,'SERVICE GAPS'!$C:$C,B35)</f>
        <v>48</v>
      </c>
      <c r="C12" s="84"/>
      <c r="D12" s="84"/>
      <c r="E12" s="84"/>
      <c r="F12" s="84">
        <f>COUNTIFS('SERVICE GAPS'!$A:$A,F33,'SERVICE GAPS'!$K:$K,F34,'SERVICE GAPS'!$C:$C,F35)</f>
        <v>93</v>
      </c>
      <c r="G12" s="11"/>
      <c r="H12" s="11"/>
      <c r="I12" s="11"/>
    </row>
    <row r="13" spans="1:25" x14ac:dyDescent="0.25">
      <c r="A13" s="4"/>
    </row>
    <row r="14" spans="1:25" x14ac:dyDescent="0.25">
      <c r="A14" s="4"/>
      <c r="B14" s="3" t="s">
        <v>25</v>
      </c>
    </row>
    <row r="15" spans="1:25" x14ac:dyDescent="0.25">
      <c r="A15" s="81" t="s">
        <v>6</v>
      </c>
      <c r="B15" s="81" t="s">
        <v>26</v>
      </c>
      <c r="C15" s="81"/>
      <c r="D15" s="81"/>
      <c r="E15" s="81"/>
      <c r="F15" s="81" t="s">
        <v>27</v>
      </c>
      <c r="G15" s="81"/>
      <c r="H15" s="81"/>
      <c r="I15" s="81"/>
      <c r="J15" s="81" t="s">
        <v>28</v>
      </c>
      <c r="K15" s="81"/>
      <c r="L15" s="81"/>
      <c r="M15" s="81"/>
      <c r="N15" s="81" t="s">
        <v>29</v>
      </c>
      <c r="O15" s="81"/>
      <c r="P15" s="81"/>
      <c r="Q15" s="81"/>
    </row>
    <row r="16" spans="1:25" x14ac:dyDescent="0.25">
      <c r="A16" s="81" t="s">
        <v>125</v>
      </c>
      <c r="B16" s="82">
        <v>2.0833333333333333E-3</v>
      </c>
      <c r="C16" s="82"/>
      <c r="D16" s="82"/>
      <c r="E16" s="82"/>
      <c r="F16" s="82">
        <v>4.1666666666666666E-3</v>
      </c>
      <c r="G16" s="82"/>
      <c r="H16" s="82"/>
      <c r="I16" s="82"/>
      <c r="J16" s="82">
        <v>4.1666666666666666E-3</v>
      </c>
      <c r="K16" s="82"/>
      <c r="L16" s="82"/>
      <c r="M16" s="82"/>
      <c r="N16" s="82">
        <v>5.5555555555555558E-3</v>
      </c>
      <c r="O16" s="82"/>
      <c r="P16" s="82"/>
      <c r="Q16" s="82"/>
      <c r="R16" s="90"/>
      <c r="S16" s="90"/>
      <c r="T16" s="90"/>
      <c r="U16" s="90"/>
      <c r="V16" s="90"/>
    </row>
    <row r="17" spans="1:25" x14ac:dyDescent="0.25">
      <c r="A17" s="81" t="s">
        <v>126</v>
      </c>
      <c r="B17" s="82">
        <f>AVERAGEIFS('SERVICE GAPS'!$J:$J,'SERVICE GAPS'!$A:$A,B41,'SERVICE GAPS'!$K:$K,B42,'SERVICE GAPS'!$C:$C,B43)</f>
        <v>5.6855657026889841E-4</v>
      </c>
      <c r="C17" s="82"/>
      <c r="D17" s="82"/>
      <c r="E17" s="82"/>
      <c r="F17" s="82">
        <f>AVERAGEIFS('SERVICE GAPS'!$J:$J,'SERVICE GAPS'!$A:$A,F41,'SERVICE GAPS'!$K:$K,F42,'SERVICE GAPS'!$C:$C,F43)</f>
        <v>2.0599221380471463E-3</v>
      </c>
      <c r="G17" s="82"/>
      <c r="H17" s="82"/>
      <c r="I17" s="82"/>
      <c r="J17" s="82">
        <f>AVERAGEIFS('SERVICE GAPS'!$J:$J,'SERVICE GAPS'!$A:$A,J41,'SERVICE GAPS'!$K:$K,J42,'SERVICE GAPS'!$C:$C,J43)</f>
        <v>2.7160493827160532E-3</v>
      </c>
      <c r="K17" s="82"/>
      <c r="L17" s="82"/>
      <c r="M17" s="82"/>
      <c r="N17" s="82">
        <f>AVERAGEIFS('SERVICE GAPS'!$J:$J,'SERVICE GAPS'!$A:$A,N41,'SERVICE GAPS'!$M:$M,N42,'SERVICE GAPS'!$C:$C,N43)</f>
        <v>2.8832024959742401E-3</v>
      </c>
      <c r="O17" s="82"/>
      <c r="P17" s="82"/>
      <c r="Q17" s="82"/>
      <c r="R17" s="90"/>
      <c r="S17" s="90"/>
      <c r="T17" s="90"/>
      <c r="U17" s="90"/>
      <c r="V17" s="90"/>
    </row>
    <row r="18" spans="1:25" x14ac:dyDescent="0.25">
      <c r="A18" s="81" t="s">
        <v>127</v>
      </c>
      <c r="B18" s="85">
        <f>DSTDEV('SERVICE GAPS'!$A:$Z,"Gap",B46:D47)</f>
        <v>8.5216496440608254E-4</v>
      </c>
      <c r="C18" s="83"/>
      <c r="D18" s="83"/>
      <c r="E18" s="83"/>
      <c r="F18" s="82">
        <f>DSTDEV('SERVICE GAPS'!$A:$Z,"Gap",F46:H47)</f>
        <v>1.4289428141155216E-3</v>
      </c>
      <c r="G18" s="82"/>
      <c r="H18" s="82"/>
      <c r="I18" s="82"/>
      <c r="J18" s="82">
        <f>DSTDEV('SERVICE GAPS'!$A:$Z,"Gap",J46:L47)</f>
        <v>1.5001552222550876E-3</v>
      </c>
      <c r="K18" s="82"/>
      <c r="L18" s="82"/>
      <c r="M18" s="82"/>
      <c r="N18" s="82">
        <f>DSTDEV('SERVICE GAPS'!$A:$Z,"Gap",N46:P47)</f>
        <v>1.9839001935463446E-3</v>
      </c>
      <c r="O18" s="82"/>
      <c r="P18" s="82"/>
      <c r="Q18" s="82"/>
      <c r="R18" s="90"/>
      <c r="S18" s="90"/>
      <c r="T18" s="90"/>
      <c r="U18" s="90"/>
      <c r="V18" s="90"/>
    </row>
    <row r="19" spans="1:25" x14ac:dyDescent="0.25">
      <c r="A19" s="81" t="s">
        <v>128</v>
      </c>
      <c r="B19" s="82">
        <f>_xlfn.MAXIFS('SERVICE GAPS'!$J:$J,'SERVICE GAPS'!$A:$A,B41,'SERVICE GAPS'!$K:$K,B42,'SERVICE GAPS'!$C:$C,B43)</f>
        <v>3.8657407407407529E-3</v>
      </c>
      <c r="C19" s="82"/>
      <c r="D19" s="82"/>
      <c r="E19" s="82"/>
      <c r="F19" s="82">
        <f>_xlfn.MAXIFS('SERVICE GAPS'!$J:$J,'SERVICE GAPS'!$A:$A,F41,'SERVICE GAPS'!$K:$K,F42,'SERVICE GAPS'!$C:$C,F43)</f>
        <v>4.7916666666666941E-3</v>
      </c>
      <c r="G19" s="82"/>
      <c r="H19" s="82"/>
      <c r="I19" s="82"/>
      <c r="J19" s="82">
        <f>_xlfn.MAXIFS('SERVICE GAPS'!$J:$J,'SERVICE GAPS'!$A:$A,J41,'SERVICE GAPS'!$K:$K,J42,'SERVICE GAPS'!$C:$C,J43)</f>
        <v>6.0995370370370283E-3</v>
      </c>
      <c r="K19" s="82"/>
      <c r="L19" s="82"/>
      <c r="M19" s="82"/>
      <c r="N19" s="82">
        <f>_xlfn.MAXIFS('SERVICE GAPS'!$J:$J,'SERVICE GAPS'!$A:$A,N41,'SERVICE GAPS'!$M:$M,N42,'SERVICE GAPS'!$C:$C,N43)</f>
        <v>9.1550925925926174E-3</v>
      </c>
      <c r="O19" s="82"/>
      <c r="P19" s="82"/>
      <c r="Q19" s="82"/>
      <c r="R19" s="90"/>
      <c r="S19" s="90"/>
      <c r="T19" s="90"/>
      <c r="U19" s="90"/>
      <c r="V19" s="90"/>
    </row>
    <row r="20" spans="1:25" x14ac:dyDescent="0.25">
      <c r="A20" s="81" t="s">
        <v>129</v>
      </c>
      <c r="B20" s="84">
        <f>COUNTIFS('SERVICE GAPS'!$A:$A,B41,'SERVICE GAPS'!$K:$K,B42,'SERVICE GAPS'!$C:$C,B43)</f>
        <v>73</v>
      </c>
      <c r="C20" s="84"/>
      <c r="D20" s="84"/>
      <c r="E20" s="84"/>
      <c r="F20" s="84">
        <f>COUNTIFS('SERVICE GAPS'!$A:$A,F41,'SERVICE GAPS'!$K:$K,F42,'SERVICE GAPS'!$C:$C,F43)</f>
        <v>44</v>
      </c>
      <c r="G20" s="84"/>
      <c r="H20" s="84"/>
      <c r="I20" s="84"/>
      <c r="J20" s="84">
        <f>COUNTIFS('SERVICE GAPS'!$A:$A,J41,'SERVICE GAPS'!$K:$K,J42,'SERVICE GAPS'!$C:$C,J43)</f>
        <v>45</v>
      </c>
      <c r="K20" s="84"/>
      <c r="L20" s="84"/>
      <c r="M20" s="84"/>
      <c r="N20" s="84">
        <f>COUNTIFS('SERVICE GAPS'!$A:$A,N41,'SERVICE GAPS'!$M:$M,N42,'SERVICE GAPS'!$C:$C,N43)</f>
        <v>184</v>
      </c>
      <c r="O20" s="84"/>
      <c r="P20" s="84"/>
      <c r="Q20" s="84"/>
      <c r="R20" s="11"/>
      <c r="S20" s="11"/>
      <c r="T20" s="11"/>
      <c r="U20" s="11"/>
      <c r="V20" s="11"/>
    </row>
    <row r="21" spans="1:25" x14ac:dyDescent="0.25">
      <c r="A21" s="4"/>
    </row>
    <row r="22" spans="1:25" x14ac:dyDescent="0.25">
      <c r="A22" s="4"/>
      <c r="B22" s="3" t="s">
        <v>31</v>
      </c>
    </row>
    <row r="23" spans="1:25" x14ac:dyDescent="0.25">
      <c r="A23" s="89" t="s">
        <v>6</v>
      </c>
      <c r="B23" s="81" t="s">
        <v>130</v>
      </c>
      <c r="C23" s="81"/>
      <c r="D23" s="81"/>
      <c r="E23" s="81"/>
      <c r="F23" s="81" t="s">
        <v>33</v>
      </c>
      <c r="G23" s="81"/>
      <c r="H23" s="81"/>
      <c r="I23" s="81"/>
      <c r="J23" s="81" t="s">
        <v>34</v>
      </c>
      <c r="K23" s="81"/>
      <c r="L23" s="81"/>
      <c r="M23" s="81"/>
      <c r="N23" s="81" t="s">
        <v>35</v>
      </c>
      <c r="O23" s="81"/>
      <c r="P23" s="81"/>
      <c r="Q23" s="81"/>
      <c r="R23" s="81" t="s">
        <v>36</v>
      </c>
      <c r="S23" s="81"/>
      <c r="T23" s="81"/>
      <c r="U23" s="81"/>
      <c r="V23" s="81" t="s">
        <v>37</v>
      </c>
    </row>
    <row r="24" spans="1:25" x14ac:dyDescent="0.25">
      <c r="A24" s="89" t="s">
        <v>125</v>
      </c>
      <c r="B24" s="82">
        <v>3.472222222222222E-3</v>
      </c>
      <c r="C24" s="82"/>
      <c r="D24" s="82"/>
      <c r="E24" s="82"/>
      <c r="F24" s="82">
        <v>3.472222222222222E-3</v>
      </c>
      <c r="G24" s="82"/>
      <c r="H24" s="82"/>
      <c r="I24" s="82"/>
      <c r="J24" s="82">
        <v>3.472222222222222E-3</v>
      </c>
      <c r="K24" s="82"/>
      <c r="L24" s="82"/>
      <c r="M24" s="82"/>
      <c r="N24" s="82">
        <v>3.472222222222222E-3</v>
      </c>
      <c r="O24" s="82"/>
      <c r="P24" s="82"/>
      <c r="Q24" s="82"/>
      <c r="R24" s="82">
        <v>3.472222222222222E-3</v>
      </c>
      <c r="S24" s="82"/>
      <c r="T24" s="82"/>
      <c r="U24" s="82"/>
      <c r="V24" s="82">
        <v>3.472222222222222E-3</v>
      </c>
      <c r="W24" s="90"/>
      <c r="X24" s="90"/>
      <c r="Y24" s="90"/>
    </row>
    <row r="25" spans="1:25" x14ac:dyDescent="0.25">
      <c r="A25" s="89" t="s">
        <v>126</v>
      </c>
      <c r="B25" s="82">
        <f>AVERAGEIFS('SERVICE GAPS'!$J:$J,'SERVICE GAPS'!$A:$A,B49,'SERVICE GAPS'!$K:$K,B50,'SERVICE GAPS'!$C:$C,B51)</f>
        <v>1.9793368736383396E-3</v>
      </c>
      <c r="C25" s="82"/>
      <c r="D25" s="82"/>
      <c r="E25" s="82"/>
      <c r="F25" s="82">
        <f>AVERAGEIFS('SERVICE GAPS'!$J:$J,'SERVICE GAPS'!$A:$A,F49,'SERVICE GAPS'!$K:$K,F50,'SERVICE GAPS'!$C:$C,F51)</f>
        <v>9.9987139917695716E-4</v>
      </c>
      <c r="G25" s="82"/>
      <c r="H25" s="82"/>
      <c r="I25" s="82"/>
      <c r="J25" s="82">
        <f>AVERAGEIFS('SERVICE GAPS'!$J:$J,'SERVICE GAPS'!$A:$A,J49,'SERVICE GAPS'!$K:$K,J50,'SERVICE GAPS'!$C:$C,J51)</f>
        <v>9.4534465020576313E-4</v>
      </c>
      <c r="K25" s="82"/>
      <c r="L25" s="82"/>
      <c r="M25" s="82"/>
      <c r="N25" s="82">
        <f>AVERAGEIFS('SERVICE GAPS'!$J:$J,'SERVICE GAPS'!$A:$A,N49,'SERVICE GAPS'!$K:$K,N50,'SERVICE GAPS'!$C:$C,N51)</f>
        <v>1.3258250237416936E-3</v>
      </c>
      <c r="O25" s="82"/>
      <c r="P25" s="82"/>
      <c r="Q25" s="82"/>
      <c r="R25" s="82">
        <f>AVERAGEIFS('SERVICE GAPS'!$J:$J,'SERVICE GAPS'!$A:$A,R49,'SERVICE GAPS'!$K:$K,R50,'SERVICE GAPS'!$C:$C,R51)</f>
        <v>1.9781144781144729E-3</v>
      </c>
      <c r="S25" s="82"/>
      <c r="T25" s="82"/>
      <c r="U25" s="82"/>
      <c r="V25" s="82">
        <f>AVERAGEIFS('SERVICE GAPS'!$J:$J,'SERVICE GAPS'!$A:$A,V49,'SERVICE GAPS'!$K:$K,V50,'SERVICE GAPS'!$C:$C,V51)</f>
        <v>1.3738598673300193E-3</v>
      </c>
      <c r="W25" s="90"/>
      <c r="X25" s="90"/>
      <c r="Y25" s="90"/>
    </row>
    <row r="26" spans="1:25" x14ac:dyDescent="0.25">
      <c r="A26" s="89" t="s">
        <v>127</v>
      </c>
      <c r="B26" s="85">
        <f>DSTDEV('SERVICE GAPS'!$A:$Z,"Gap",B54:E55)</f>
        <v>1.388958204951307E-3</v>
      </c>
      <c r="C26" s="83"/>
      <c r="D26" s="83"/>
      <c r="E26" s="83"/>
      <c r="F26" s="82">
        <f>DSTDEV('SERVICE GAPS'!$A:$Z,"Gap",F54:H55)</f>
        <v>8.9434661135868153E-4</v>
      </c>
      <c r="G26" s="82"/>
      <c r="H26" s="82"/>
      <c r="I26" s="82"/>
      <c r="J26" s="82">
        <f>DSTDEV('SERVICE GAPS'!$A:$Z,"Gap",J54:L55)</f>
        <v>7.5519696600683591E-4</v>
      </c>
      <c r="K26" s="82"/>
      <c r="L26" s="82"/>
      <c r="M26" s="82"/>
      <c r="N26" s="82">
        <f>DSTDEV('SERVICE GAPS'!$A:$Z,"Gap",N54:P55)</f>
        <v>1.0564438845951114E-3</v>
      </c>
      <c r="O26" s="82"/>
      <c r="P26" s="82"/>
      <c r="Q26" s="82"/>
      <c r="R26" s="82">
        <f>DSTDEV('SERVICE GAPS'!$A:$Z,"Gap",R54:T55)</f>
        <v>1.0264453085352574E-3</v>
      </c>
      <c r="S26" s="82"/>
      <c r="T26" s="82"/>
      <c r="U26" s="82"/>
      <c r="V26" s="82">
        <f>DSTDEV('SERVICE GAPS'!$A:$Z,"Gap",V54:X55)</f>
        <v>9.4616972776631289E-4</v>
      </c>
      <c r="W26" s="90"/>
      <c r="X26" s="90"/>
      <c r="Y26" s="90"/>
    </row>
    <row r="27" spans="1:25" x14ac:dyDescent="0.25">
      <c r="A27" s="89" t="s">
        <v>128</v>
      </c>
      <c r="B27" s="82">
        <f>_xlfn.MAXIFS('SERVICE GAPS'!$J:$J,'SERVICE GAPS'!$A:$A,B49,'SERVICE GAPS'!$K:$K,B50,'SERVICE GAPS'!$C:$C,B51)</f>
        <v>7.6967592592592782E-3</v>
      </c>
      <c r="C27" s="82"/>
      <c r="D27" s="82"/>
      <c r="E27" s="82"/>
      <c r="F27" s="82">
        <f>_xlfn.MAXIFS('SERVICE GAPS'!$J:$J,'SERVICE GAPS'!$A:$A,F49,'SERVICE GAPS'!$K:$K,F50,'SERVICE GAPS'!$C:$C,F51)</f>
        <v>4.5949074074073115E-3</v>
      </c>
      <c r="G27" s="82"/>
      <c r="H27" s="82"/>
      <c r="I27" s="82"/>
      <c r="J27" s="82">
        <f>_xlfn.MAXIFS('SERVICE GAPS'!$J:$J,'SERVICE GAPS'!$A:$A,J49,'SERVICE GAPS'!$K:$K,J50,'SERVICE GAPS'!$C:$C,J51)</f>
        <v>3.1018518518518556E-3</v>
      </c>
      <c r="K27" s="82"/>
      <c r="L27" s="82"/>
      <c r="M27" s="82"/>
      <c r="N27" s="82">
        <f>_xlfn.MAXIFS('SERVICE GAPS'!$J:$J,'SERVICE GAPS'!$A:$A,N49,'SERVICE GAPS'!$K:$K,N50,'SERVICE GAPS'!$C:$C,N51)</f>
        <v>5.9837962962963065E-3</v>
      </c>
      <c r="O27" s="82"/>
      <c r="P27" s="82"/>
      <c r="Q27" s="82"/>
      <c r="R27" s="82">
        <f>_xlfn.MAXIFS('SERVICE GAPS'!$J:$J,'SERVICE GAPS'!$A:$A,R49,'SERVICE GAPS'!$K:$K,R50,'SERVICE GAPS'!$C:$C,R51)</f>
        <v>4.6064814814814614E-3</v>
      </c>
      <c r="S27" s="82"/>
      <c r="T27" s="82"/>
      <c r="U27" s="82"/>
      <c r="V27" s="82">
        <f>_xlfn.MAXIFS('SERVICE GAPS'!$J:$J,'SERVICE GAPS'!$A:$A,V49,'SERVICE GAPS'!$K:$K,V50,'SERVICE GAPS'!$C:$C,V51)</f>
        <v>3.8310185185185253E-3</v>
      </c>
      <c r="W27" s="90"/>
      <c r="X27" s="90"/>
      <c r="Y27" s="90"/>
    </row>
    <row r="28" spans="1:25" x14ac:dyDescent="0.25">
      <c r="A28" s="89" t="s">
        <v>129</v>
      </c>
      <c r="B28" s="84">
        <f>COUNTIFS('SERVICE GAPS'!$A:$A,B49,'SERVICE GAPS'!$K:$K,B50,'SERVICE GAPS'!$C:$C,B51)</f>
        <v>68</v>
      </c>
      <c r="C28" s="84"/>
      <c r="D28" s="84"/>
      <c r="E28" s="84"/>
      <c r="F28" s="84">
        <f>COUNTIFS('SERVICE GAPS'!$A:$A,F49,'SERVICE GAPS'!$K:$K,F50,'SERVICE GAPS'!$C:$C,F51)</f>
        <v>90</v>
      </c>
      <c r="G28" s="84"/>
      <c r="H28" s="84"/>
      <c r="I28" s="84"/>
      <c r="J28" s="84">
        <f>COUNTIFS('SERVICE GAPS'!$A:$A,J49,'SERVICE GAPS'!$K:$K,J50,'SERVICE GAPS'!$C:$C,J51)</f>
        <v>90</v>
      </c>
      <c r="K28" s="84"/>
      <c r="L28" s="84"/>
      <c r="M28" s="84"/>
      <c r="N28" s="84">
        <f>COUNTIFS('SERVICE GAPS'!$A:$A,N49,'SERVICE GAPS'!$K:$K,N50,'SERVICE GAPS'!$C:$C,N51)</f>
        <v>78</v>
      </c>
      <c r="O28" s="84"/>
      <c r="P28" s="84"/>
      <c r="Q28" s="84"/>
      <c r="R28" s="84">
        <f>COUNTIFS('SERVICE GAPS'!$A:$A,R49,'SERVICE GAPS'!$K:$K,R50,'SERVICE GAPS'!$C:$C,R51)</f>
        <v>66</v>
      </c>
      <c r="S28" s="84"/>
      <c r="T28" s="84"/>
      <c r="U28" s="84"/>
      <c r="V28" s="84">
        <f>COUNTIFS('SERVICE GAPS'!$A:$A,V49,'SERVICE GAPS'!$K:$K,V50,'SERVICE GAPS'!$C:$C,V51)</f>
        <v>67</v>
      </c>
      <c r="W28" s="11"/>
      <c r="X28" s="11"/>
      <c r="Y28" s="11"/>
    </row>
    <row r="31" spans="1:25" hidden="1" x14ac:dyDescent="0.25">
      <c r="A31" s="3" t="s">
        <v>131</v>
      </c>
      <c r="B31" s="3" t="s">
        <v>132</v>
      </c>
      <c r="C31" s="3" t="s">
        <v>133</v>
      </c>
      <c r="D31" s="3" t="s">
        <v>134</v>
      </c>
      <c r="E31" s="3" t="s">
        <v>135</v>
      </c>
    </row>
    <row r="32" spans="1:25" ht="15.75" hidden="1" thickBot="1" x14ac:dyDescent="0.3"/>
    <row r="33" spans="2:17" hidden="1" x14ac:dyDescent="0.25">
      <c r="B33" s="110" t="s">
        <v>110</v>
      </c>
      <c r="C33" s="111"/>
      <c r="D33" s="111"/>
      <c r="E33" s="111"/>
      <c r="F33" s="112" t="s">
        <v>110</v>
      </c>
    </row>
    <row r="34" spans="2:17" hidden="1" x14ac:dyDescent="0.25">
      <c r="B34" s="4">
        <v>5</v>
      </c>
      <c r="F34" s="5">
        <v>6</v>
      </c>
    </row>
    <row r="35" spans="2:17" hidden="1" x14ac:dyDescent="0.25">
      <c r="B35" s="4" t="s">
        <v>119</v>
      </c>
      <c r="F35" s="5" t="s">
        <v>119</v>
      </c>
    </row>
    <row r="36" spans="2:17" hidden="1" x14ac:dyDescent="0.25">
      <c r="B36" s="4"/>
      <c r="F36" s="5"/>
    </row>
    <row r="37" spans="2:17" hidden="1" x14ac:dyDescent="0.25">
      <c r="B37" s="4"/>
      <c r="F37" s="5"/>
    </row>
    <row r="38" spans="2:17" hidden="1" x14ac:dyDescent="0.25">
      <c r="B38" s="4" t="s">
        <v>1</v>
      </c>
      <c r="C38" s="3" t="s">
        <v>6</v>
      </c>
      <c r="D38" s="3" t="s">
        <v>111</v>
      </c>
      <c r="F38" s="5" t="s">
        <v>1</v>
      </c>
      <c r="G38" s="3" t="s">
        <v>6</v>
      </c>
      <c r="H38" s="3" t="s">
        <v>111</v>
      </c>
    </row>
    <row r="39" spans="2:17" ht="15.75" hidden="1" thickBot="1" x14ac:dyDescent="0.3">
      <c r="B39" s="55" t="str">
        <f>"PURPLE LINE"</f>
        <v>PURPLE LINE</v>
      </c>
      <c r="C39" s="131">
        <v>5</v>
      </c>
      <c r="D39" s="131" t="str">
        <f>"George Welsh Way @ Scott Stadium"</f>
        <v>George Welsh Way @ Scott Stadium</v>
      </c>
      <c r="E39" s="131"/>
      <c r="F39" s="132" t="str">
        <f>"PURPLE LINE"</f>
        <v>PURPLE LINE</v>
      </c>
      <c r="G39" s="3">
        <v>6</v>
      </c>
      <c r="H39" s="3" t="str">
        <f>"George Welsh Way @ Scott Stadium"</f>
        <v>George Welsh Way @ Scott Stadium</v>
      </c>
    </row>
    <row r="40" spans="2:17" ht="15.75" hidden="1" thickBot="1" x14ac:dyDescent="0.3"/>
    <row r="41" spans="2:17" hidden="1" x14ac:dyDescent="0.25">
      <c r="B41" s="110" t="s">
        <v>110</v>
      </c>
      <c r="C41" s="111"/>
      <c r="D41" s="111"/>
      <c r="E41" s="111"/>
      <c r="F41" s="111" t="s">
        <v>110</v>
      </c>
      <c r="G41" s="111"/>
      <c r="H41" s="111"/>
      <c r="I41" s="111"/>
      <c r="J41" s="111" t="s">
        <v>110</v>
      </c>
      <c r="K41" s="111"/>
      <c r="L41" s="111"/>
      <c r="M41" s="111"/>
      <c r="N41" s="111" t="s">
        <v>110</v>
      </c>
      <c r="O41" s="111"/>
      <c r="P41" s="111"/>
      <c r="Q41" s="112"/>
    </row>
    <row r="42" spans="2:17" hidden="1" x14ac:dyDescent="0.25">
      <c r="B42" s="4">
        <v>7</v>
      </c>
      <c r="F42" s="3">
        <v>8</v>
      </c>
      <c r="J42" s="3">
        <v>9</v>
      </c>
      <c r="N42" s="3" t="s">
        <v>15</v>
      </c>
      <c r="Q42" s="5"/>
    </row>
    <row r="43" spans="2:17" hidden="1" x14ac:dyDescent="0.25">
      <c r="B43" s="4" t="s">
        <v>121</v>
      </c>
      <c r="F43" s="4" t="s">
        <v>121</v>
      </c>
      <c r="J43" s="4" t="s">
        <v>121</v>
      </c>
      <c r="N43" s="4" t="s">
        <v>121</v>
      </c>
      <c r="Q43" s="5"/>
    </row>
    <row r="44" spans="2:17" hidden="1" x14ac:dyDescent="0.25">
      <c r="B44" s="4"/>
      <c r="Q44" s="5"/>
    </row>
    <row r="45" spans="2:17" hidden="1" x14ac:dyDescent="0.25">
      <c r="B45" s="4"/>
      <c r="Q45" s="5"/>
    </row>
    <row r="46" spans="2:17" hidden="1" x14ac:dyDescent="0.25">
      <c r="B46" s="4" t="s">
        <v>1</v>
      </c>
      <c r="C46" s="3" t="s">
        <v>6</v>
      </c>
      <c r="D46" s="3" t="s">
        <v>111</v>
      </c>
      <c r="F46" s="3" t="s">
        <v>1</v>
      </c>
      <c r="G46" s="3" t="s">
        <v>6</v>
      </c>
      <c r="H46" s="3" t="s">
        <v>111</v>
      </c>
      <c r="J46" s="3" t="s">
        <v>1</v>
      </c>
      <c r="K46" s="3" t="s">
        <v>6</v>
      </c>
      <c r="L46" s="3" t="s">
        <v>111</v>
      </c>
      <c r="N46" s="3" t="s">
        <v>1</v>
      </c>
      <c r="O46" s="3" t="s">
        <v>118</v>
      </c>
      <c r="P46" s="3" t="s">
        <v>111</v>
      </c>
      <c r="Q46" s="5"/>
    </row>
    <row r="47" spans="2:17" ht="15.75" hidden="1" thickBot="1" x14ac:dyDescent="0.3">
      <c r="B47" s="55" t="str">
        <f>"PURPLE LINE"</f>
        <v>PURPLE LINE</v>
      </c>
      <c r="C47" s="131">
        <v>7</v>
      </c>
      <c r="D47" s="131" t="str">
        <f>"Ray C. Hunt Dr @ 400 Fontaine Bldg"</f>
        <v>Ray C. Hunt Dr @ 400 Fontaine Bldg</v>
      </c>
      <c r="E47" s="131"/>
      <c r="F47" s="131" t="str">
        <f>"PURPLE LINE"</f>
        <v>PURPLE LINE</v>
      </c>
      <c r="G47" s="131">
        <v>8</v>
      </c>
      <c r="H47" s="131" t="str">
        <f>"Ray C. Hunt Dr @ 400 Fontaine Bldg"</f>
        <v>Ray C. Hunt Dr @ 400 Fontaine Bldg</v>
      </c>
      <c r="I47" s="131"/>
      <c r="J47" s="131" t="str">
        <f>"PURPLE LINE"</f>
        <v>PURPLE LINE</v>
      </c>
      <c r="K47" s="131">
        <v>9</v>
      </c>
      <c r="L47" s="131" t="str">
        <f>"Ray C. Hunt Dr @ 400 Fontaine Bldg"</f>
        <v>Ray C. Hunt Dr @ 400 Fontaine Bldg</v>
      </c>
      <c r="M47" s="131"/>
      <c r="N47" s="131" t="str">
        <f>"PURPLE LINE"</f>
        <v>PURPLE LINE</v>
      </c>
      <c r="O47" s="131" t="str">
        <f>"Y"</f>
        <v>Y</v>
      </c>
      <c r="P47" s="131" t="str">
        <f>"Ray C. Hunt Dr @ 400 Fontaine Bldg"</f>
        <v>Ray C. Hunt Dr @ 400 Fontaine Bldg</v>
      </c>
      <c r="Q47" s="132"/>
    </row>
    <row r="48" spans="2:17" ht="15.75" hidden="1" thickBot="1" x14ac:dyDescent="0.3"/>
    <row r="49" spans="2:24" hidden="1" x14ac:dyDescent="0.25">
      <c r="B49" s="110" t="s">
        <v>110</v>
      </c>
      <c r="C49" s="111"/>
      <c r="D49" s="111"/>
      <c r="E49" s="111"/>
      <c r="F49" s="111" t="s">
        <v>110</v>
      </c>
      <c r="G49" s="111"/>
      <c r="H49" s="111"/>
      <c r="I49" s="111"/>
      <c r="J49" s="111" t="s">
        <v>110</v>
      </c>
      <c r="K49" s="111"/>
      <c r="L49" s="111"/>
      <c r="M49" s="111"/>
      <c r="N49" s="111" t="s">
        <v>110</v>
      </c>
      <c r="O49" s="111"/>
      <c r="P49" s="111"/>
      <c r="Q49" s="111"/>
      <c r="R49" s="111" t="s">
        <v>110</v>
      </c>
      <c r="S49" s="111"/>
      <c r="T49" s="111"/>
      <c r="U49" s="111"/>
      <c r="V49" s="112" t="s">
        <v>110</v>
      </c>
    </row>
    <row r="50" spans="2:24" hidden="1" x14ac:dyDescent="0.25">
      <c r="B50" s="4">
        <v>14</v>
      </c>
      <c r="F50" s="3">
        <v>15</v>
      </c>
      <c r="J50" s="3">
        <v>16</v>
      </c>
      <c r="N50" s="3">
        <v>17</v>
      </c>
      <c r="R50" s="3">
        <v>18</v>
      </c>
      <c r="V50" s="5">
        <v>19</v>
      </c>
    </row>
    <row r="51" spans="2:24" hidden="1" x14ac:dyDescent="0.25">
      <c r="B51" s="4" t="s">
        <v>120</v>
      </c>
      <c r="F51" s="3" t="s">
        <v>120</v>
      </c>
      <c r="J51" s="3" t="s">
        <v>120</v>
      </c>
      <c r="N51" s="3" t="s">
        <v>120</v>
      </c>
      <c r="R51" s="3" t="s">
        <v>120</v>
      </c>
      <c r="V51" s="5" t="s">
        <v>120</v>
      </c>
    </row>
    <row r="52" spans="2:24" hidden="1" x14ac:dyDescent="0.25">
      <c r="B52" s="4"/>
      <c r="V52" s="5"/>
    </row>
    <row r="53" spans="2:24" hidden="1" x14ac:dyDescent="0.25">
      <c r="B53" s="4"/>
      <c r="V53" s="5"/>
    </row>
    <row r="54" spans="2:24" hidden="1" x14ac:dyDescent="0.25">
      <c r="B54" s="4" t="s">
        <v>1</v>
      </c>
      <c r="C54" s="3" t="s">
        <v>6</v>
      </c>
      <c r="D54" s="3" t="s">
        <v>111</v>
      </c>
      <c r="E54" s="3" t="s">
        <v>7</v>
      </c>
      <c r="F54" s="3" t="s">
        <v>1</v>
      </c>
      <c r="G54" s="3" t="s">
        <v>6</v>
      </c>
      <c r="H54" s="3" t="s">
        <v>111</v>
      </c>
      <c r="J54" s="3" t="s">
        <v>1</v>
      </c>
      <c r="K54" s="3" t="s">
        <v>6</v>
      </c>
      <c r="L54" s="3" t="s">
        <v>111</v>
      </c>
      <c r="N54" s="3" t="s">
        <v>1</v>
      </c>
      <c r="O54" s="3" t="s">
        <v>6</v>
      </c>
      <c r="P54" s="3" t="s">
        <v>111</v>
      </c>
      <c r="R54" s="3" t="s">
        <v>1</v>
      </c>
      <c r="S54" s="3" t="s">
        <v>6</v>
      </c>
      <c r="T54" s="3" t="s">
        <v>111</v>
      </c>
      <c r="V54" s="5" t="s">
        <v>1</v>
      </c>
      <c r="W54" s="3" t="s">
        <v>6</v>
      </c>
      <c r="X54" s="3" t="s">
        <v>111</v>
      </c>
    </row>
    <row r="55" spans="2:24" ht="15.75" hidden="1" thickBot="1" x14ac:dyDescent="0.3">
      <c r="B55" s="55" t="str">
        <f>"PURPLE LINE"</f>
        <v>PURPLE LINE</v>
      </c>
      <c r="C55" s="131">
        <v>14</v>
      </c>
      <c r="D55" s="131" t="str">
        <f>"Lee St @ UVA Medical Center"</f>
        <v>Lee St @ UVA Medical Center</v>
      </c>
      <c r="E55" s="131" t="s">
        <v>136</v>
      </c>
      <c r="F55" s="131" t="str">
        <f>"PURPLE LINE"</f>
        <v>PURPLE LINE</v>
      </c>
      <c r="G55" s="131">
        <v>15</v>
      </c>
      <c r="H55" s="131" t="str">
        <f>"Lee St @ UVA Medical Center"</f>
        <v>Lee St @ UVA Medical Center</v>
      </c>
      <c r="I55" s="131"/>
      <c r="J55" s="131" t="str">
        <f>"PURPLE LINE"</f>
        <v>PURPLE LINE</v>
      </c>
      <c r="K55" s="131">
        <v>16</v>
      </c>
      <c r="L55" s="131" t="str">
        <f>"Lee St @ UVA Medical Center"</f>
        <v>Lee St @ UVA Medical Center</v>
      </c>
      <c r="M55" s="131"/>
      <c r="N55" s="131" t="str">
        <f>"PURPLE LINE"</f>
        <v>PURPLE LINE</v>
      </c>
      <c r="O55" s="131">
        <v>17</v>
      </c>
      <c r="P55" s="131" t="str">
        <f>"Lee St @ UVA Medical Center"</f>
        <v>Lee St @ UVA Medical Center</v>
      </c>
      <c r="Q55" s="131"/>
      <c r="R55" s="131" t="str">
        <f>"PURPLE LINE"</f>
        <v>PURPLE LINE</v>
      </c>
      <c r="S55" s="131">
        <v>18</v>
      </c>
      <c r="T55" s="131" t="str">
        <f>"Lee St @ UVA Medical Center"</f>
        <v>Lee St @ UVA Medical Center</v>
      </c>
      <c r="U55" s="131"/>
      <c r="V55" s="132" t="str">
        <f>"PURPLE LINE"</f>
        <v>PURPLE LINE</v>
      </c>
      <c r="W55" s="3">
        <v>19</v>
      </c>
      <c r="X55" s="3" t="str">
        <f>"Lee St @ UVA Medical Center"</f>
        <v>Lee St @ UVA Medical Center</v>
      </c>
    </row>
    <row r="60" spans="2:24" x14ac:dyDescent="0.25">
      <c r="B60" s="86"/>
      <c r="C60" s="86"/>
      <c r="D60" s="86"/>
      <c r="E60" s="86"/>
      <c r="F60" s="86"/>
      <c r="G60" s="86"/>
      <c r="H60" s="86"/>
      <c r="I60" s="86"/>
    </row>
    <row r="61" spans="2:24" x14ac:dyDescent="0.25">
      <c r="B61" s="86"/>
      <c r="C61" s="86"/>
      <c r="D61" s="86"/>
      <c r="E61" s="86"/>
      <c r="F61" s="86"/>
      <c r="G61" s="86"/>
      <c r="H61" s="86"/>
      <c r="I61" s="86"/>
    </row>
    <row r="62" spans="2:24" x14ac:dyDescent="0.25">
      <c r="B62" s="86"/>
      <c r="C62" s="86"/>
      <c r="D62" s="86"/>
      <c r="E62" s="86"/>
      <c r="F62" s="86"/>
      <c r="G62" s="86"/>
      <c r="H62" s="86"/>
      <c r="I62" s="86"/>
    </row>
    <row r="63" spans="2:24" x14ac:dyDescent="0.25">
      <c r="B63" s="86"/>
      <c r="C63" s="86"/>
      <c r="D63" s="86"/>
      <c r="E63" s="86"/>
      <c r="F63" s="86"/>
      <c r="G63" s="86"/>
      <c r="H63" s="86"/>
      <c r="I63" s="86"/>
    </row>
    <row r="64" spans="2:24" x14ac:dyDescent="0.25">
      <c r="B64" s="86"/>
      <c r="C64" s="86"/>
      <c r="D64" s="86"/>
      <c r="E64" s="86"/>
      <c r="F64" s="86"/>
      <c r="G64" s="86"/>
      <c r="H64" s="86"/>
      <c r="I64" s="86"/>
    </row>
    <row r="65" spans="2:9" x14ac:dyDescent="0.25">
      <c r="B65" s="86"/>
      <c r="C65" s="86"/>
      <c r="D65" s="86"/>
      <c r="E65" s="86"/>
      <c r="F65" s="86"/>
      <c r="G65" s="86"/>
      <c r="H65" s="86"/>
      <c r="I65" s="86"/>
    </row>
    <row r="66" spans="2:9" x14ac:dyDescent="0.25">
      <c r="B66" s="86"/>
      <c r="C66" s="86"/>
      <c r="D66" s="86"/>
      <c r="E66" s="86"/>
      <c r="F66" s="86"/>
      <c r="G66" s="86"/>
      <c r="H66" s="86"/>
      <c r="I66" s="86"/>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DF55F-F9BE-452A-B8AC-8B0F3BA85A22}">
  <sheetPr>
    <tabColor rgb="FFFF9999"/>
  </sheetPr>
  <dimension ref="A1:T307"/>
  <sheetViews>
    <sheetView workbookViewId="0">
      <pane ySplit="1" topLeftCell="A2" activePane="bottomLeft" state="frozen"/>
      <selection pane="bottomLeft" activeCell="F34" sqref="F34"/>
    </sheetView>
  </sheetViews>
  <sheetFormatPr defaultColWidth="8.7109375" defaultRowHeight="15" x14ac:dyDescent="0.25"/>
  <cols>
    <col min="1" max="1" width="8.5703125" style="3" bestFit="1" customWidth="1"/>
    <col min="2" max="2" width="12.5703125" style="10" customWidth="1"/>
    <col min="3" max="5" width="8.7109375" style="3"/>
    <col min="6" max="6" width="32.5703125" style="3" customWidth="1"/>
    <col min="7" max="8" width="16.5703125" style="3" customWidth="1"/>
    <col min="9" max="11" width="8.7109375" style="3"/>
    <col min="12" max="14" width="8.7109375" style="6"/>
    <col min="15" max="17" width="12.5703125" style="109" customWidth="1"/>
    <col min="18" max="18" width="8.7109375" style="3"/>
    <col min="19" max="19" width="12.42578125" style="3" bestFit="1" customWidth="1"/>
    <col min="20" max="20" width="16.5703125" style="108" customWidth="1"/>
    <col min="21" max="16384" width="8.7109375" style="3"/>
  </cols>
  <sheetData>
    <row r="1" spans="1:20" x14ac:dyDescent="0.25">
      <c r="A1" s="3" t="s">
        <v>1</v>
      </c>
      <c r="B1" s="10" t="s">
        <v>137</v>
      </c>
      <c r="C1" s="3" t="s">
        <v>138</v>
      </c>
      <c r="D1" s="3" t="s">
        <v>112</v>
      </c>
      <c r="E1" s="3" t="s">
        <v>139</v>
      </c>
      <c r="F1" s="3" t="s">
        <v>111</v>
      </c>
      <c r="G1" s="3" t="s">
        <v>113</v>
      </c>
      <c r="H1" s="3" t="s">
        <v>114</v>
      </c>
      <c r="I1" s="3" t="s">
        <v>140</v>
      </c>
      <c r="J1" s="3" t="s">
        <v>141</v>
      </c>
      <c r="K1" s="3" t="s">
        <v>142</v>
      </c>
      <c r="L1" s="6" t="s">
        <v>143</v>
      </c>
      <c r="M1" s="6" t="s">
        <v>144</v>
      </c>
      <c r="N1" s="6" t="s">
        <v>145</v>
      </c>
      <c r="O1" s="109" t="s">
        <v>146</v>
      </c>
      <c r="P1" s="109" t="s">
        <v>147</v>
      </c>
      <c r="Q1" s="109" t="s">
        <v>117</v>
      </c>
      <c r="S1" s="147" t="s">
        <v>148</v>
      </c>
      <c r="T1" s="147"/>
    </row>
    <row r="2" spans="1:20" x14ac:dyDescent="0.25">
      <c r="A2" t="s">
        <v>47</v>
      </c>
      <c r="B2" s="92">
        <v>46143</v>
      </c>
      <c r="C2" s="77">
        <v>1.3449074074074073E-2</v>
      </c>
      <c r="D2">
        <v>14232</v>
      </c>
      <c r="E2" s="77">
        <v>1.3506944444444445E-2</v>
      </c>
      <c r="F2" t="s">
        <v>119</v>
      </c>
      <c r="G2" s="130">
        <v>46143.250856481478</v>
      </c>
      <c r="H2" s="130">
        <v>46143.252129629633</v>
      </c>
      <c r="I2" s="77">
        <v>1.2731481481481483E-3</v>
      </c>
      <c r="J2" s="77">
        <v>0</v>
      </c>
      <c r="K2" s="77">
        <v>0</v>
      </c>
      <c r="L2" s="6">
        <f>IFERROR(RANK(G2,G:G,1),"")</f>
        <v>12</v>
      </c>
      <c r="M2" s="6">
        <f>IFERROR(RANK(H2,H:H,1),"")</f>
        <v>12</v>
      </c>
      <c r="N2" s="6">
        <v>1</v>
      </c>
      <c r="O2" s="109">
        <f t="shared" ref="O2:O65" si="0">IF(A2="","",_xlfn.XLOOKUP($N2,L:L,G:G))</f>
        <v>46143.209027777775</v>
      </c>
      <c r="P2" s="109">
        <f t="shared" ref="P2:P65" si="1">IF(B2="","",_xlfn.XLOOKUP($N2,M:M,H:H))</f>
        <v>46143.209374999999</v>
      </c>
      <c r="Q2" s="109" t="s">
        <v>149</v>
      </c>
      <c r="S2" s="147" t="s">
        <v>150</v>
      </c>
      <c r="T2" s="147"/>
    </row>
    <row r="3" spans="1:20" x14ac:dyDescent="0.25">
      <c r="A3" t="s">
        <v>47</v>
      </c>
      <c r="B3" s="92">
        <v>46143</v>
      </c>
      <c r="C3" s="77">
        <v>1.3449074074074073E-2</v>
      </c>
      <c r="D3">
        <v>14232</v>
      </c>
      <c r="E3" s="77">
        <v>1.3506944444444445E-2</v>
      </c>
      <c r="F3" t="s">
        <v>119</v>
      </c>
      <c r="G3" s="130">
        <v>46143.264050925929</v>
      </c>
      <c r="H3" s="130">
        <v>46143.266134259262</v>
      </c>
      <c r="I3" s="77">
        <v>2.0833333333333333E-3</v>
      </c>
      <c r="J3" s="77">
        <v>1.1921296296296296E-2</v>
      </c>
      <c r="K3" s="77">
        <v>1.3194444444444444E-2</v>
      </c>
      <c r="L3" s="6" cm="1">
        <f t="array" ref="L3">IFERROR(IF(RANK(G3,G:G,1)=_xlfn.XLOOKUP(RANK(G3,G:G,1),L$2:L2,L$2:L2,0),RANK(G3,G:G,1)+1,RANK(G3,G:G,1)),"")</f>
        <v>19</v>
      </c>
      <c r="M3" s="6" cm="1">
        <f t="array" ref="M3">IFERROR(IF(RANK(H3,H:H,1)=_xlfn.XLOOKUP(RANK(H3,H:H,1),M$2:M2,M$2:M2,0),RANK(H3,H:H,1)+1,RANK(H3,H:H,1)),"")</f>
        <v>19</v>
      </c>
      <c r="N3" s="6">
        <f t="shared" ref="N3:N66" si="2">IF(A3="","",N2+1)</f>
        <v>2</v>
      </c>
      <c r="O3" s="109">
        <f t="shared" si="0"/>
        <v>46143.210451388892</v>
      </c>
      <c r="P3" s="109">
        <f t="shared" si="1"/>
        <v>46143.212418981479</v>
      </c>
      <c r="Q3" s="109">
        <f>IFERROR(IF(AND(A3&lt;&gt;"",O3-MAX($P$2:$P2)&gt;0,O3-MAX($P$2:$P2)&lt;0.125),O3-MAX($P$2:$P2),0),"")</f>
        <v>1.0763888931251131E-3</v>
      </c>
      <c r="R3" s="3" t="s">
        <v>151</v>
      </c>
      <c r="S3" s="107">
        <f>MAX(J:J)</f>
        <v>1.6145833333333335E-2</v>
      </c>
      <c r="T3" s="108">
        <f>_xlfn.XLOOKUP(S3,J:J,H:H)</f>
        <v>46143.262442129628</v>
      </c>
    </row>
    <row r="4" spans="1:20" x14ac:dyDescent="0.25">
      <c r="A4" t="s">
        <v>47</v>
      </c>
      <c r="B4" s="92">
        <v>46143</v>
      </c>
      <c r="C4" s="77">
        <v>1.3449074074074073E-2</v>
      </c>
      <c r="D4">
        <v>14232</v>
      </c>
      <c r="E4" s="77">
        <v>1.3506944444444445E-2</v>
      </c>
      <c r="F4" t="s">
        <v>119</v>
      </c>
      <c r="G4" s="130">
        <v>46143.277881944443</v>
      </c>
      <c r="H4" s="130">
        <v>46143.279849537037</v>
      </c>
      <c r="I4" s="77">
        <v>1.9675925925925924E-3</v>
      </c>
      <c r="J4" s="77">
        <v>1.1747685185185186E-2</v>
      </c>
      <c r="K4" s="77">
        <v>1.3831018518518519E-2</v>
      </c>
      <c r="L4" s="6" cm="1">
        <f t="array" ref="L4">IFERROR(IF(RANK(G4,G:G,1)=_xlfn.XLOOKUP(RANK(G4,G:G,1),L$2:L3,L$2:L3,0),RANK(G4,G:G,1)+1,RANK(G4,G:G,1)),"")</f>
        <v>26</v>
      </c>
      <c r="M4" s="6" cm="1">
        <f t="array" ref="M4">IFERROR(IF(RANK(H4,H:H,1)=_xlfn.XLOOKUP(RANK(H4,H:H,1),M$2:M3,M$2:M3,0),RANK(H4,H:H,1)+1,RANK(H4,H:H,1)),"")</f>
        <v>26</v>
      </c>
      <c r="N4" s="6">
        <f t="shared" si="2"/>
        <v>3</v>
      </c>
      <c r="O4" s="109">
        <f t="shared" si="0"/>
        <v>46143.215289351851</v>
      </c>
      <c r="P4" s="109">
        <f t="shared" si="1"/>
        <v>46143.216793981483</v>
      </c>
      <c r="Q4" s="109">
        <f>IFERROR(IF(AND(A4&lt;&gt;"",O4-MAX($P$2:$P3)&gt;0,O4-MAX($P$2:$P3)&lt;0.125),O4-MAX($P$2:$P3),0),"")</f>
        <v>2.8703703719656914E-3</v>
      </c>
      <c r="R4" s="3" t="s">
        <v>152</v>
      </c>
      <c r="S4" s="107">
        <f>AVERAGEIFS(J:J,J:J,"&gt;0")</f>
        <v>1.1546585648148146E-2</v>
      </c>
    </row>
    <row r="5" spans="1:20" x14ac:dyDescent="0.25">
      <c r="A5" t="s">
        <v>47</v>
      </c>
      <c r="B5" s="92">
        <v>46143</v>
      </c>
      <c r="C5" s="77">
        <v>1.3449074074074073E-2</v>
      </c>
      <c r="D5">
        <v>14432</v>
      </c>
      <c r="E5" s="77">
        <v>1.4143518518518519E-2</v>
      </c>
      <c r="F5" t="s">
        <v>119</v>
      </c>
      <c r="G5" s="130">
        <v>46143.258101851854</v>
      </c>
      <c r="H5" s="130">
        <v>46143.261516203704</v>
      </c>
      <c r="I5" s="77">
        <v>3.414351851851852E-3</v>
      </c>
      <c r="J5" s="77">
        <v>0</v>
      </c>
      <c r="K5" s="77">
        <v>0</v>
      </c>
      <c r="L5" s="6" cm="1">
        <f t="array" ref="L5">IFERROR(IF(RANK(G5,G:G,1)=_xlfn.XLOOKUP(RANK(G5,G:G,1),L$2:L4,L$2:L4,0),RANK(G5,G:G,1)+1,RANK(G5,G:G,1)),"")</f>
        <v>16</v>
      </c>
      <c r="M5" s="6" cm="1">
        <f t="array" ref="M5">IFERROR(IF(RANK(H5,H:H,1)=_xlfn.XLOOKUP(RANK(H5,H:H,1),M$2:M4,M$2:M4,0),RANK(H5,H:H,1)+1,RANK(H5,H:H,1)),"")</f>
        <v>16</v>
      </c>
      <c r="N5" s="6">
        <f t="shared" si="2"/>
        <v>4</v>
      </c>
      <c r="O5" s="109">
        <f>IF(A5="","",_xlfn.XLOOKUP($N5,L:L,G:G))</f>
        <v>46143.218402777777</v>
      </c>
      <c r="P5" s="109">
        <f t="shared" si="1"/>
        <v>46143.220659722225</v>
      </c>
      <c r="Q5" s="109">
        <f>IFERROR(IF(AND(A5&lt;&gt;"",O5-MAX($P$2:$P4)&gt;0,O5-MAX($P$2:$P4)&lt;0.125),O5-MAX($P$2:$P4),0),"")</f>
        <v>1.6087962940218858E-3</v>
      </c>
      <c r="R5" s="3" t="s">
        <v>153</v>
      </c>
      <c r="S5" s="107">
        <f>_xlfn.MINIFS(J:J,J:J,"&gt;0")</f>
        <v>9.0277777777777769E-3</v>
      </c>
      <c r="T5" s="108">
        <f>_xlfn.XLOOKUP(S5,J:J,H:H)</f>
        <v>46143.220659722225</v>
      </c>
    </row>
    <row r="6" spans="1:20" x14ac:dyDescent="0.25">
      <c r="A6" t="s">
        <v>47</v>
      </c>
      <c r="B6" s="92">
        <v>46143</v>
      </c>
      <c r="C6" s="77">
        <v>1.3449074074074073E-2</v>
      </c>
      <c r="D6">
        <v>14432</v>
      </c>
      <c r="E6" s="77">
        <v>1.4143518518518519E-2</v>
      </c>
      <c r="F6" t="s">
        <v>119</v>
      </c>
      <c r="G6" s="130">
        <v>46143.271585648145</v>
      </c>
      <c r="H6" s="130">
        <v>46143.274074074077</v>
      </c>
      <c r="I6" s="77">
        <v>2.488425925925926E-3</v>
      </c>
      <c r="J6" s="77">
        <v>1.0069444444444445E-2</v>
      </c>
      <c r="K6" s="77">
        <v>1.3483796296296296E-2</v>
      </c>
      <c r="L6" s="6" cm="1">
        <f t="array" ref="L6">IFERROR(IF(RANK(G6,G:G,1)=_xlfn.XLOOKUP(RANK(G6,G:G,1),L$2:L5,L$2:L5,0),RANK(G6,G:G,1)+1,RANK(G6,G:G,1)),"")</f>
        <v>23</v>
      </c>
      <c r="M6" s="6" cm="1">
        <f t="array" ref="M6">IFERROR(IF(RANK(H6,H:H,1)=_xlfn.XLOOKUP(RANK(H6,H:H,1),M$2:M5,M$2:M5,0),RANK(H6,H:H,1)+1,RANK(H6,H:H,1)),"")</f>
        <v>23</v>
      </c>
      <c r="N6" s="6">
        <f t="shared" si="2"/>
        <v>5</v>
      </c>
      <c r="O6" s="109">
        <f t="shared" si="0"/>
        <v>46143.222662037035</v>
      </c>
      <c r="P6" s="109">
        <f t="shared" si="1"/>
        <v>46143.224224537036</v>
      </c>
      <c r="Q6" s="109">
        <f>IFERROR(IF(AND(A6&lt;&gt;"",O6-MAX($P$2:$P5)&gt;0,O6-MAX($P$2:$P5)&lt;0.125),O6-MAX($P$2:$P5),0),"")</f>
        <v>2.002314809942618E-3</v>
      </c>
      <c r="S6" s="147" t="s">
        <v>154</v>
      </c>
      <c r="T6" s="147"/>
    </row>
    <row r="7" spans="1:20" x14ac:dyDescent="0.25">
      <c r="A7" t="s">
        <v>47</v>
      </c>
      <c r="B7" s="92">
        <v>46143</v>
      </c>
      <c r="C7" s="77">
        <v>1.3449074074074073E-2</v>
      </c>
      <c r="D7">
        <v>14432</v>
      </c>
      <c r="E7" s="77">
        <v>1.4143518518518519E-2</v>
      </c>
      <c r="F7" t="s">
        <v>119</v>
      </c>
      <c r="G7" s="130">
        <v>46143.286400462966</v>
      </c>
      <c r="H7" s="130">
        <v>46143.288831018515</v>
      </c>
      <c r="I7" s="77">
        <v>2.4305555555555556E-3</v>
      </c>
      <c r="J7" s="77">
        <v>1.2326388888888888E-2</v>
      </c>
      <c r="K7" s="77">
        <v>1.4814814814814815E-2</v>
      </c>
      <c r="L7" s="6" cm="1">
        <f t="array" ref="L7">IFERROR(IF(RANK(G7,G:G,1)=_xlfn.XLOOKUP(RANK(G7,G:G,1),L$2:L6,L$2:L6,0),RANK(G7,G:G,1)+1,RANK(G7,G:G,1)),"")</f>
        <v>30</v>
      </c>
      <c r="M7" s="6" cm="1">
        <f t="array" ref="M7">IFERROR(IF(RANK(H7,H:H,1)=_xlfn.XLOOKUP(RANK(H7,H:H,1),M$2:M6,M$2:M6,0),RANK(H7,H:H,1)+1,RANK(H7,H:H,1)),"")</f>
        <v>30</v>
      </c>
      <c r="N7" s="6">
        <f t="shared" si="2"/>
        <v>6</v>
      </c>
      <c r="O7" s="109">
        <f t="shared" si="0"/>
        <v>46143.227384259262</v>
      </c>
      <c r="P7" s="109">
        <f t="shared" si="1"/>
        <v>46143.22865740741</v>
      </c>
      <c r="Q7" s="109">
        <f>IFERROR(IF(AND(A7&lt;&gt;"",O7-MAX($P$2:$P6)&gt;0,O7-MAX($P$2:$P6)&lt;0.125),O7-MAX($P$2:$P6),0),"")</f>
        <v>3.1597222259733826E-3</v>
      </c>
      <c r="R7" s="3" t="s">
        <v>151</v>
      </c>
      <c r="S7" s="106">
        <f>MAX(Q:Q)</f>
        <v>3.5763888881774619E-3</v>
      </c>
      <c r="T7" s="108">
        <f>_xlfn.XLOOKUP(S7,Q:Q,O:O)</f>
        <v>46143.24790509259</v>
      </c>
    </row>
    <row r="8" spans="1:20" x14ac:dyDescent="0.25">
      <c r="A8" t="s">
        <v>47</v>
      </c>
      <c r="B8" s="92">
        <v>46143</v>
      </c>
      <c r="C8" s="77">
        <v>1.3449074074074073E-2</v>
      </c>
      <c r="D8">
        <v>17232</v>
      </c>
      <c r="E8" s="77">
        <v>1.3263888888888889E-2</v>
      </c>
      <c r="F8" t="s">
        <v>119</v>
      </c>
      <c r="G8" s="130">
        <v>46143.209027777775</v>
      </c>
      <c r="H8" s="130">
        <v>46143.209374999999</v>
      </c>
      <c r="I8" s="77">
        <v>3.4722222222222224E-4</v>
      </c>
      <c r="J8" s="77">
        <v>0</v>
      </c>
      <c r="K8" s="77">
        <v>0</v>
      </c>
      <c r="L8" s="6" cm="1">
        <f t="array" ref="L8">IFERROR(IF(RANK(G8,G:G,1)=_xlfn.XLOOKUP(RANK(G8,G:G,1),L$2:L7,L$2:L7,0),RANK(G8,G:G,1)+1,RANK(G8,G:G,1)),"")</f>
        <v>1</v>
      </c>
      <c r="M8" s="6" cm="1">
        <f t="array" ref="M8">IFERROR(IF(RANK(H8,H:H,1)=_xlfn.XLOOKUP(RANK(H8,H:H,1),M$2:M7,M$2:M7,0),RANK(H8,H:H,1)+1,RANK(H8,H:H,1)),"")</f>
        <v>1</v>
      </c>
      <c r="N8" s="6">
        <f t="shared" si="2"/>
        <v>7</v>
      </c>
      <c r="O8" s="109">
        <f t="shared" si="0"/>
        <v>46143.230787037035</v>
      </c>
      <c r="P8" s="109">
        <f t="shared" si="1"/>
        <v>46143.232118055559</v>
      </c>
      <c r="Q8" s="109">
        <f>IFERROR(IF(AND(A8&lt;&gt;"",O8-MAX($P$2:$P7)&gt;0,O8-MAX($P$2:$P7)&lt;0.125),O8-MAX($P$2:$P7),0),"")</f>
        <v>2.1296296254149638E-3</v>
      </c>
      <c r="R8" s="3" t="s">
        <v>152</v>
      </c>
      <c r="S8" s="106">
        <f>AVERAGE(Q:Q)</f>
        <v>9.3904320941267847E-4</v>
      </c>
    </row>
    <row r="9" spans="1:20" x14ac:dyDescent="0.25">
      <c r="A9" t="s">
        <v>47</v>
      </c>
      <c r="B9" s="92">
        <v>46143</v>
      </c>
      <c r="C9" s="77">
        <v>1.3449074074074073E-2</v>
      </c>
      <c r="D9">
        <v>17232</v>
      </c>
      <c r="E9" s="77">
        <v>1.3263888888888889E-2</v>
      </c>
      <c r="F9" t="s">
        <v>119</v>
      </c>
      <c r="G9" s="130">
        <v>46143.218402777777</v>
      </c>
      <c r="H9" s="130">
        <v>46143.220659722225</v>
      </c>
      <c r="I9" s="77">
        <v>2.2569444444444442E-3</v>
      </c>
      <c r="J9" s="77">
        <v>9.0277777777777769E-3</v>
      </c>
      <c r="K9" s="77">
        <v>9.3749999999999997E-3</v>
      </c>
      <c r="L9" s="6" cm="1">
        <f t="array" ref="L9">IFERROR(IF(RANK(G9,G:G,1)=_xlfn.XLOOKUP(RANK(G9,G:G,1),L$2:L8,L$2:L8,0),RANK(G9,G:G,1)+1,RANK(G9,G:G,1)),"")</f>
        <v>4</v>
      </c>
      <c r="M9" s="6" cm="1">
        <f t="array" ref="M9">IFERROR(IF(RANK(H9,H:H,1)=_xlfn.XLOOKUP(RANK(H9,H:H,1),M$2:M8,M$2:M8,0),RANK(H9,H:H,1)+1,RANK(H9,H:H,1)),"")</f>
        <v>4</v>
      </c>
      <c r="N9" s="6">
        <f t="shared" si="2"/>
        <v>8</v>
      </c>
      <c r="O9" s="109">
        <f t="shared" si="0"/>
        <v>46143.235162037039</v>
      </c>
      <c r="P9" s="109">
        <f t="shared" si="1"/>
        <v>46143.23678240741</v>
      </c>
      <c r="Q9" s="109">
        <f>IFERROR(IF(AND(A9&lt;&gt;"",O9-MAX($P$2:$P8)&gt;0,O9-MAX($P$2:$P8)&lt;0.125),O9-MAX($P$2:$P8),0),"")</f>
        <v>3.0439814800047316E-3</v>
      </c>
    </row>
    <row r="10" spans="1:20" x14ac:dyDescent="0.25">
      <c r="A10" t="s">
        <v>47</v>
      </c>
      <c r="B10" s="92">
        <v>46143</v>
      </c>
      <c r="C10" s="77">
        <v>1.3449074074074073E-2</v>
      </c>
      <c r="D10">
        <v>17232</v>
      </c>
      <c r="E10" s="77">
        <v>1.3263888888888889E-2</v>
      </c>
      <c r="F10" t="s">
        <v>119</v>
      </c>
      <c r="G10" s="130">
        <v>46143.230787037035</v>
      </c>
      <c r="H10" s="130">
        <v>46143.232118055559</v>
      </c>
      <c r="I10" s="77">
        <v>1.3310185185185185E-3</v>
      </c>
      <c r="J10" s="77">
        <v>1.0127314814814815E-2</v>
      </c>
      <c r="K10" s="77">
        <v>1.238425925925926E-2</v>
      </c>
      <c r="L10" s="6" cm="1">
        <f t="array" ref="L10">IFERROR(IF(RANK(G10,G:G,1)=_xlfn.XLOOKUP(RANK(G10,G:G,1),L$2:L9,L$2:L9,0),RANK(G10,G:G,1)+1,RANK(G10,G:G,1)),"")</f>
        <v>7</v>
      </c>
      <c r="M10" s="6" cm="1">
        <f t="array" ref="M10">IFERROR(IF(RANK(H10,H:H,1)=_xlfn.XLOOKUP(RANK(H10,H:H,1),M$2:M9,M$2:M9,0),RANK(H10,H:H,1)+1,RANK(H10,H:H,1)),"")</f>
        <v>7</v>
      </c>
      <c r="N10" s="6">
        <f t="shared" si="2"/>
        <v>9</v>
      </c>
      <c r="O10" s="109">
        <f t="shared" si="0"/>
        <v>46143.238796296297</v>
      </c>
      <c r="P10" s="109">
        <f t="shared" si="1"/>
        <v>46143.24082175926</v>
      </c>
      <c r="Q10" s="109">
        <f>IFERROR(IF(AND(A10&lt;&gt;"",O10-MAX($P$2:$P9)&gt;0,O10-MAX($P$2:$P9)&lt;0.125),O10-MAX($P$2:$P9),0),"")</f>
        <v>2.0138888867222704E-3</v>
      </c>
    </row>
    <row r="11" spans="1:20" x14ac:dyDescent="0.25">
      <c r="A11" t="s">
        <v>47</v>
      </c>
      <c r="B11" s="92">
        <v>46143</v>
      </c>
      <c r="C11" s="77">
        <v>1.3449074074074073E-2</v>
      </c>
      <c r="D11">
        <v>17232</v>
      </c>
      <c r="E11" s="77">
        <v>1.3263888888888889E-2</v>
      </c>
      <c r="F11" t="s">
        <v>119</v>
      </c>
      <c r="G11" s="130">
        <v>46143.242476851854</v>
      </c>
      <c r="H11" s="130">
        <v>46143.244328703702</v>
      </c>
      <c r="I11" s="77">
        <v>1.8518518518518519E-3</v>
      </c>
      <c r="J11" s="77">
        <v>1.0358796296296297E-2</v>
      </c>
      <c r="K11" s="77">
        <v>1.1689814814814814E-2</v>
      </c>
      <c r="L11" s="6" cm="1">
        <f t="array" ref="L11">IFERROR(IF(RANK(G11,G:G,1)=_xlfn.XLOOKUP(RANK(G11,G:G,1),L$2:L10,L$2:L10,0),RANK(G11,G:G,1)+1,RANK(G11,G:G,1)),"")</f>
        <v>10</v>
      </c>
      <c r="M11" s="6" cm="1">
        <f t="array" ref="M11">IFERROR(IF(RANK(H11,H:H,1)=_xlfn.XLOOKUP(RANK(H11,H:H,1),M$2:M10,M$2:M10,0),RANK(H11,H:H,1)+1,RANK(H11,H:H,1)),"")</f>
        <v>10</v>
      </c>
      <c r="N11" s="6">
        <f t="shared" si="2"/>
        <v>10</v>
      </c>
      <c r="O11" s="109">
        <f t="shared" si="0"/>
        <v>46143.242476851854</v>
      </c>
      <c r="P11" s="109">
        <f t="shared" si="1"/>
        <v>46143.244328703702</v>
      </c>
      <c r="Q11" s="109">
        <f>IFERROR(IF(AND(A11&lt;&gt;"",O11-MAX($P$2:$P10)&gt;0,O11-MAX($P$2:$P10)&lt;0.125),O11-MAX($P$2:$P10),0),"")</f>
        <v>1.6550925938645378E-3</v>
      </c>
    </row>
    <row r="12" spans="1:20" x14ac:dyDescent="0.25">
      <c r="A12" t="s">
        <v>47</v>
      </c>
      <c r="B12" s="92">
        <v>46143</v>
      </c>
      <c r="C12" s="77">
        <v>1.3449074074074073E-2</v>
      </c>
      <c r="D12">
        <v>17232</v>
      </c>
      <c r="E12" s="77">
        <v>1.3263888888888889E-2</v>
      </c>
      <c r="F12" t="s">
        <v>119</v>
      </c>
      <c r="G12" s="130">
        <v>46143.260474537034</v>
      </c>
      <c r="H12" s="130">
        <v>46143.262442129628</v>
      </c>
      <c r="I12" s="77">
        <v>1.9675925925925924E-3</v>
      </c>
      <c r="J12" s="77">
        <v>1.6145833333333335E-2</v>
      </c>
      <c r="K12" s="77">
        <v>1.7997685185185186E-2</v>
      </c>
      <c r="L12" s="6" cm="1">
        <f t="array" ref="L12">IFERROR(IF(RANK(G12,G:G,1)=_xlfn.XLOOKUP(RANK(G12,G:G,1),L$2:L11,L$2:L11,0),RANK(G12,G:G,1)+1,RANK(G12,G:G,1)),"")</f>
        <v>17</v>
      </c>
      <c r="M12" s="6" cm="1">
        <f t="array" ref="M12">IFERROR(IF(RANK(H12,H:H,1)=_xlfn.XLOOKUP(RANK(H12,H:H,1),M$2:M11,M$2:M11,0),RANK(H12,H:H,1)+1,RANK(H12,H:H,1)),"")</f>
        <v>17</v>
      </c>
      <c r="N12" s="6">
        <f t="shared" si="2"/>
        <v>11</v>
      </c>
      <c r="O12" s="109">
        <f t="shared" si="0"/>
        <v>46143.24790509259</v>
      </c>
      <c r="P12" s="109">
        <f t="shared" si="1"/>
        <v>46143.249756944446</v>
      </c>
      <c r="Q12" s="109">
        <f>IFERROR(IF(AND(A12&lt;&gt;"",O12-MAX($P$2:$P11)&gt;0,O12-MAX($P$2:$P11)&lt;0.125),O12-MAX($P$2:$P11),0),"")</f>
        <v>3.5763888881774619E-3</v>
      </c>
    </row>
    <row r="13" spans="1:20" x14ac:dyDescent="0.25">
      <c r="A13" t="s">
        <v>47</v>
      </c>
      <c r="B13" s="92">
        <v>46143</v>
      </c>
      <c r="C13" s="77">
        <v>1.3449074074074073E-2</v>
      </c>
      <c r="D13">
        <v>17232</v>
      </c>
      <c r="E13" s="77">
        <v>1.3263888888888889E-2</v>
      </c>
      <c r="F13" t="s">
        <v>119</v>
      </c>
      <c r="G13" s="130">
        <v>46143.273622685185</v>
      </c>
      <c r="H13" s="130">
        <v>46143.276342592595</v>
      </c>
      <c r="I13" s="77">
        <v>2.7199074074074074E-3</v>
      </c>
      <c r="J13" s="77">
        <v>1.1180555555555555E-2</v>
      </c>
      <c r="K13" s="77">
        <v>1.3148148148148148E-2</v>
      </c>
      <c r="L13" s="6" cm="1">
        <f t="array" ref="L13">IFERROR(IF(RANK(G13,G:G,1)=_xlfn.XLOOKUP(RANK(G13,G:G,1),L$2:L12,L$2:L12,0),RANK(G13,G:G,1)+1,RANK(G13,G:G,1)),"")</f>
        <v>24</v>
      </c>
      <c r="M13" s="6" cm="1">
        <f t="array" ref="M13">IFERROR(IF(RANK(H13,H:H,1)=_xlfn.XLOOKUP(RANK(H13,H:H,1),M$2:M12,M$2:M12,0),RANK(H13,H:H,1)+1,RANK(H13,H:H,1)),"")</f>
        <v>24</v>
      </c>
      <c r="N13" s="6">
        <f t="shared" si="2"/>
        <v>12</v>
      </c>
      <c r="O13" s="109">
        <f t="shared" si="0"/>
        <v>46143.250856481478</v>
      </c>
      <c r="P13" s="109">
        <f t="shared" si="1"/>
        <v>46143.252129629633</v>
      </c>
      <c r="Q13" s="109">
        <f>IFERROR(IF(AND(A13&lt;&gt;"",O13-MAX($P$2:$P12)&gt;0,O13-MAX($P$2:$P12)&lt;0.125),O13-MAX($P$2:$P12),0),"")</f>
        <v>1.0995370321325026E-3</v>
      </c>
    </row>
    <row r="14" spans="1:20" x14ac:dyDescent="0.25">
      <c r="A14" t="s">
        <v>47</v>
      </c>
      <c r="B14" s="92">
        <v>46143</v>
      </c>
      <c r="C14" s="77">
        <v>1.3449074074074073E-2</v>
      </c>
      <c r="D14">
        <v>17232</v>
      </c>
      <c r="E14" s="77">
        <v>1.3263888888888889E-2</v>
      </c>
      <c r="F14" t="s">
        <v>119</v>
      </c>
      <c r="G14" s="130">
        <v>46143.288668981484</v>
      </c>
      <c r="H14" s="130">
        <v>46143.288842592592</v>
      </c>
      <c r="I14" s="77">
        <v>1.7361111111111112E-4</v>
      </c>
      <c r="J14" s="77">
        <v>1.2326388888888888E-2</v>
      </c>
      <c r="K14" s="77">
        <v>1.5046296296296295E-2</v>
      </c>
      <c r="L14" s="6" cm="1">
        <f t="array" ref="L14">IFERROR(IF(RANK(G14,G:G,1)=_xlfn.XLOOKUP(RANK(G14,G:G,1),L$2:L13,L$2:L13,0),RANK(G14,G:G,1)+1,RANK(G14,G:G,1)),"")</f>
        <v>31</v>
      </c>
      <c r="M14" s="6" cm="1">
        <f t="array" ref="M14">IFERROR(IF(RANK(H14,H:H,1)=_xlfn.XLOOKUP(RANK(H14,H:H,1),M$2:M13,M$2:M13,0),RANK(H14,H:H,1)+1,RANK(H14,H:H,1)),"")</f>
        <v>31</v>
      </c>
      <c r="N14" s="6">
        <f t="shared" si="2"/>
        <v>13</v>
      </c>
      <c r="O14" s="109">
        <f t="shared" si="0"/>
        <v>46143.252106481479</v>
      </c>
      <c r="P14" s="109">
        <f t="shared" si="1"/>
        <v>46143.253958333335</v>
      </c>
      <c r="Q14" s="109">
        <f>IFERROR(IF(AND(A14&lt;&gt;"",O14-MAX($P$2:$P13)&gt;0,O14-MAX($P$2:$P13)&lt;0.125),O14-MAX($P$2:$P13),0),"")</f>
        <v>0</v>
      </c>
      <c r="S14" s="106"/>
    </row>
    <row r="15" spans="1:20" x14ac:dyDescent="0.25">
      <c r="A15" t="s">
        <v>47</v>
      </c>
      <c r="B15" s="92">
        <v>46143</v>
      </c>
      <c r="C15" s="77">
        <v>1.3449074074074073E-2</v>
      </c>
      <c r="D15">
        <v>17332</v>
      </c>
      <c r="E15" s="77">
        <v>1.3032407407407407E-2</v>
      </c>
      <c r="F15" t="s">
        <v>119</v>
      </c>
      <c r="G15" s="130">
        <v>46143.210451388892</v>
      </c>
      <c r="H15" s="130">
        <v>46143.212418981479</v>
      </c>
      <c r="I15" s="77">
        <v>1.9675925925925924E-3</v>
      </c>
      <c r="J15" s="77">
        <v>0</v>
      </c>
      <c r="K15" s="77">
        <v>0</v>
      </c>
      <c r="L15" s="6" cm="1">
        <f t="array" ref="L15">IFERROR(IF(RANK(G15,G:G,1)=_xlfn.XLOOKUP(RANK(G15,G:G,1),L$2:L14,L$2:L14,0),RANK(G15,G:G,1)+1,RANK(G15,G:G,1)),"")</f>
        <v>2</v>
      </c>
      <c r="M15" s="6" cm="1">
        <f t="array" ref="M15">IFERROR(IF(RANK(H15,H:H,1)=_xlfn.XLOOKUP(RANK(H15,H:H,1),M$2:M14,M$2:M14,0),RANK(H15,H:H,1)+1,RANK(H15,H:H,1)),"")</f>
        <v>2</v>
      </c>
      <c r="N15" s="6">
        <f t="shared" si="2"/>
        <v>14</v>
      </c>
      <c r="O15" s="109">
        <f t="shared" si="0"/>
        <v>46143.255231481482</v>
      </c>
      <c r="P15" s="109">
        <f t="shared" si="1"/>
        <v>46143.256909722222</v>
      </c>
      <c r="Q15" s="109">
        <f>IFERROR(IF(AND(A15&lt;&gt;"",O15-MAX($P$2:$P14)&gt;0,O15-MAX($P$2:$P14)&lt;0.125),O15-MAX($P$2:$P14),0),"")</f>
        <v>1.2731481474475004E-3</v>
      </c>
      <c r="S15" s="106"/>
    </row>
    <row r="16" spans="1:20" x14ac:dyDescent="0.25">
      <c r="A16" t="s">
        <v>47</v>
      </c>
      <c r="B16" s="92">
        <v>46143</v>
      </c>
      <c r="C16" s="77">
        <v>1.3449074074074073E-2</v>
      </c>
      <c r="D16">
        <v>17332</v>
      </c>
      <c r="E16" s="77">
        <v>1.3032407407407407E-2</v>
      </c>
      <c r="F16" t="s">
        <v>119</v>
      </c>
      <c r="G16" s="130">
        <v>46143.222662037035</v>
      </c>
      <c r="H16" s="130">
        <v>46143.224224537036</v>
      </c>
      <c r="I16" s="77">
        <v>1.5625000000000001E-3</v>
      </c>
      <c r="J16" s="77">
        <v>1.0243055555555556E-2</v>
      </c>
      <c r="K16" s="77">
        <v>1.2210648148148148E-2</v>
      </c>
      <c r="L16" s="6" cm="1">
        <f t="array" ref="L16">IFERROR(IF(RANK(G16,G:G,1)=_xlfn.XLOOKUP(RANK(G16,G:G,1),L$2:L15,L$2:L15,0),RANK(G16,G:G,1)+1,RANK(G16,G:G,1)),"")</f>
        <v>5</v>
      </c>
      <c r="M16" s="6" cm="1">
        <f t="array" ref="M16">IFERROR(IF(RANK(H16,H:H,1)=_xlfn.XLOOKUP(RANK(H16,H:H,1),M$2:M15,M$2:M15,0),RANK(H16,H:H,1)+1,RANK(H16,H:H,1)),"")</f>
        <v>5</v>
      </c>
      <c r="N16" s="6">
        <f t="shared" si="2"/>
        <v>15</v>
      </c>
      <c r="O16" s="109">
        <f t="shared" si="0"/>
        <v>46143.256539351853</v>
      </c>
      <c r="P16" s="109">
        <f t="shared" si="1"/>
        <v>46143.258217592593</v>
      </c>
      <c r="Q16" s="109">
        <f>IFERROR(IF(AND(A16&lt;&gt;"",O16-MAX($P$2:$P15)&gt;0,O16-MAX($P$2:$P15)&lt;0.125),O16-MAX($P$2:$P15),0),"")</f>
        <v>0</v>
      </c>
      <c r="S16" s="106"/>
    </row>
    <row r="17" spans="1:20" x14ac:dyDescent="0.25">
      <c r="A17" t="s">
        <v>47</v>
      </c>
      <c r="B17" s="92">
        <v>46143</v>
      </c>
      <c r="C17" s="77">
        <v>1.3449074074074073E-2</v>
      </c>
      <c r="D17">
        <v>17332</v>
      </c>
      <c r="E17" s="77">
        <v>1.3032407407407407E-2</v>
      </c>
      <c r="F17" t="s">
        <v>119</v>
      </c>
      <c r="G17" s="130">
        <v>46143.235162037039</v>
      </c>
      <c r="H17" s="130">
        <v>46143.23678240741</v>
      </c>
      <c r="I17" s="77">
        <v>1.6203703703703703E-3</v>
      </c>
      <c r="J17" s="77">
        <v>1.0937499999999999E-2</v>
      </c>
      <c r="K17" s="77">
        <v>1.2500000000000001E-2</v>
      </c>
      <c r="L17" s="6" cm="1">
        <f t="array" ref="L17">IFERROR(IF(RANK(G17,G:G,1)=_xlfn.XLOOKUP(RANK(G17,G:G,1),L$2:L16,L$2:L16,0),RANK(G17,G:G,1)+1,RANK(G17,G:G,1)),"")</f>
        <v>8</v>
      </c>
      <c r="M17" s="6" cm="1">
        <f t="array" ref="M17">IFERROR(IF(RANK(H17,H:H,1)=_xlfn.XLOOKUP(RANK(H17,H:H,1),M$2:M16,M$2:M16,0),RANK(H17,H:H,1)+1,RANK(H17,H:H,1)),"")</f>
        <v>8</v>
      </c>
      <c r="N17" s="6">
        <f t="shared" si="2"/>
        <v>16</v>
      </c>
      <c r="O17" s="109">
        <f t="shared" si="0"/>
        <v>46143.258101851854</v>
      </c>
      <c r="P17" s="109">
        <f t="shared" si="1"/>
        <v>46143.261516203704</v>
      </c>
      <c r="Q17" s="109">
        <f>IFERROR(IF(AND(A17&lt;&gt;"",O17-MAX($P$2:$P16)&gt;0,O17-MAX($P$2:$P16)&lt;0.125),O17-MAX($P$2:$P16),0),"")</f>
        <v>0</v>
      </c>
      <c r="S17" s="106"/>
    </row>
    <row r="18" spans="1:20" x14ac:dyDescent="0.25">
      <c r="A18" t="s">
        <v>47</v>
      </c>
      <c r="B18" s="92">
        <v>46143</v>
      </c>
      <c r="C18" s="77">
        <v>1.3449074074074073E-2</v>
      </c>
      <c r="D18">
        <v>17332</v>
      </c>
      <c r="E18" s="77">
        <v>1.3032407407407407E-2</v>
      </c>
      <c r="F18" t="s">
        <v>119</v>
      </c>
      <c r="G18" s="130">
        <v>46143.24790509259</v>
      </c>
      <c r="H18" s="130">
        <v>46143.249756944446</v>
      </c>
      <c r="I18" s="77">
        <v>1.8518518518518519E-3</v>
      </c>
      <c r="J18" s="77">
        <v>1.1122685185185185E-2</v>
      </c>
      <c r="K18" s="77">
        <v>1.2743055555555556E-2</v>
      </c>
      <c r="L18" s="6" cm="1">
        <f t="array" ref="L18">IFERROR(IF(RANK(G18,G:G,1)=_xlfn.XLOOKUP(RANK(G18,G:G,1),L$2:L17,L$2:L17,0),RANK(G18,G:G,1)+1,RANK(G18,G:G,1)),"")</f>
        <v>11</v>
      </c>
      <c r="M18" s="6" cm="1">
        <f t="array" ref="M18">IFERROR(IF(RANK(H18,H:H,1)=_xlfn.XLOOKUP(RANK(H18,H:H,1),M$2:M17,M$2:M17,0),RANK(H18,H:H,1)+1,RANK(H18,H:H,1)),"")</f>
        <v>11</v>
      </c>
      <c r="N18" s="6">
        <f t="shared" si="2"/>
        <v>17</v>
      </c>
      <c r="O18" s="109">
        <f t="shared" si="0"/>
        <v>46143.260474537034</v>
      </c>
      <c r="P18" s="109">
        <f t="shared" si="1"/>
        <v>46143.262442129628</v>
      </c>
      <c r="Q18" s="109">
        <f>IFERROR(IF(AND(A18&lt;&gt;"",O18-MAX($P$2:$P17)&gt;0,O18-MAX($P$2:$P17)&lt;0.125),O18-MAX($P$2:$P17),0),"")</f>
        <v>0</v>
      </c>
      <c r="S18" s="106"/>
    </row>
    <row r="19" spans="1:20" x14ac:dyDescent="0.25">
      <c r="A19" t="s">
        <v>47</v>
      </c>
      <c r="B19" s="92">
        <v>46143</v>
      </c>
      <c r="C19" s="77">
        <v>1.3449074074074073E-2</v>
      </c>
      <c r="D19">
        <v>17332</v>
      </c>
      <c r="E19" s="77">
        <v>1.3032407407407407E-2</v>
      </c>
      <c r="F19" t="s">
        <v>119</v>
      </c>
      <c r="G19" s="130">
        <v>46143.262546296297</v>
      </c>
      <c r="H19" s="130">
        <v>46143.26457175926</v>
      </c>
      <c r="I19" s="77">
        <v>2.0254629629629629E-3</v>
      </c>
      <c r="J19" s="77">
        <v>1.2789351851851852E-2</v>
      </c>
      <c r="K19" s="77">
        <v>1.4641203703703703E-2</v>
      </c>
      <c r="L19" s="6" cm="1">
        <f t="array" ref="L19">IFERROR(IF(RANK(G19,G:G,1)=_xlfn.XLOOKUP(RANK(G19,G:G,1),L$2:L18,L$2:L18,0),RANK(G19,G:G,1)+1,RANK(G19,G:G,1)),"")</f>
        <v>18</v>
      </c>
      <c r="M19" s="6" cm="1">
        <f t="array" ref="M19">IFERROR(IF(RANK(H19,H:H,1)=_xlfn.XLOOKUP(RANK(H19,H:H,1),M$2:M18,M$2:M18,0),RANK(H19,H:H,1)+1,RANK(H19,H:H,1)),"")</f>
        <v>18</v>
      </c>
      <c r="N19" s="6">
        <f t="shared" si="2"/>
        <v>18</v>
      </c>
      <c r="O19" s="109">
        <f t="shared" si="0"/>
        <v>46143.262546296297</v>
      </c>
      <c r="P19" s="109">
        <f t="shared" si="1"/>
        <v>46143.26457175926</v>
      </c>
      <c r="Q19" s="109">
        <f>IFERROR(IF(AND(A19&lt;&gt;"",O19-MAX($P$2:$P18)&gt;0,O19-MAX($P$2:$P18)&lt;0.125),O19-MAX($P$2:$P18),0),"")</f>
        <v>1.0416666918899864E-4</v>
      </c>
      <c r="S19" s="106"/>
    </row>
    <row r="20" spans="1:20" x14ac:dyDescent="0.25">
      <c r="A20" t="s">
        <v>47</v>
      </c>
      <c r="B20" s="92">
        <v>46143</v>
      </c>
      <c r="C20" s="77">
        <v>1.3449074074074073E-2</v>
      </c>
      <c r="D20">
        <v>17332</v>
      </c>
      <c r="E20" s="77">
        <v>1.3032407407407407E-2</v>
      </c>
      <c r="F20" t="s">
        <v>119</v>
      </c>
      <c r="G20" s="130">
        <v>46143.275625000002</v>
      </c>
      <c r="H20" s="130">
        <v>46143.27747685185</v>
      </c>
      <c r="I20" s="77">
        <v>1.8518518518518519E-3</v>
      </c>
      <c r="J20" s="77">
        <v>1.105324074074074E-2</v>
      </c>
      <c r="K20" s="77">
        <v>1.3078703703703703E-2</v>
      </c>
      <c r="L20" s="6" cm="1">
        <f t="array" ref="L20">IFERROR(IF(RANK(G20,G:G,1)=_xlfn.XLOOKUP(RANK(G20,G:G,1),L$2:L19,L$2:L19,0),RANK(G20,G:G,1)+1,RANK(G20,G:G,1)),"")</f>
        <v>25</v>
      </c>
      <c r="M20" s="6" cm="1">
        <f t="array" ref="M20">IFERROR(IF(RANK(H20,H:H,1)=_xlfn.XLOOKUP(RANK(H20,H:H,1),M$2:M19,M$2:M19,0),RANK(H20,H:H,1)+1,RANK(H20,H:H,1)),"")</f>
        <v>25</v>
      </c>
      <c r="N20" s="6">
        <f t="shared" si="2"/>
        <v>19</v>
      </c>
      <c r="O20" s="109">
        <f t="shared" si="0"/>
        <v>46143.264050925929</v>
      </c>
      <c r="P20" s="109">
        <f t="shared" si="1"/>
        <v>46143.266134259262</v>
      </c>
      <c r="Q20" s="109">
        <f>IFERROR(IF(AND(A20&lt;&gt;"",O20-MAX($P$2:$P19)&gt;0,O20-MAX($P$2:$P19)&lt;0.125),O20-MAX($P$2:$P19),0),"")</f>
        <v>0</v>
      </c>
      <c r="S20" s="106"/>
    </row>
    <row r="21" spans="1:20" x14ac:dyDescent="0.25">
      <c r="A21" t="s">
        <v>47</v>
      </c>
      <c r="B21" s="92">
        <v>46143</v>
      </c>
      <c r="C21" s="77">
        <v>1.3449074074074073E-2</v>
      </c>
      <c r="D21">
        <v>18132</v>
      </c>
      <c r="E21" s="77">
        <v>1.3541666666666667E-2</v>
      </c>
      <c r="F21" t="s">
        <v>119</v>
      </c>
      <c r="G21" s="130">
        <v>46143.252106481479</v>
      </c>
      <c r="H21" s="130">
        <v>46143.253958333335</v>
      </c>
      <c r="I21" s="77">
        <v>1.8518518518518519E-3</v>
      </c>
      <c r="J21" s="77">
        <v>0</v>
      </c>
      <c r="K21" s="77">
        <v>0</v>
      </c>
      <c r="L21" s="6" cm="1">
        <f t="array" ref="L21">IFERROR(IF(RANK(G21,G:G,1)=_xlfn.XLOOKUP(RANK(G21,G:G,1),L$2:L20,L$2:L20,0),RANK(G21,G:G,1)+1,RANK(G21,G:G,1)),"")</f>
        <v>13</v>
      </c>
      <c r="M21" s="6" cm="1">
        <f t="array" ref="M21">IFERROR(IF(RANK(H21,H:H,1)=_xlfn.XLOOKUP(RANK(H21,H:H,1),M$2:M20,M$2:M20,0),RANK(H21,H:H,1)+1,RANK(H21,H:H,1)),"")</f>
        <v>13</v>
      </c>
      <c r="N21" s="6">
        <f t="shared" si="2"/>
        <v>20</v>
      </c>
      <c r="O21" s="109">
        <f t="shared" si="0"/>
        <v>46143.265474537038</v>
      </c>
      <c r="P21" s="109">
        <f t="shared" si="1"/>
        <v>46143.268194444441</v>
      </c>
      <c r="Q21" s="109">
        <f>IFERROR(IF(AND(A21&lt;&gt;"",O21-MAX($P$2:$P20)&gt;0,O21-MAX($P$2:$P20)&lt;0.125),O21-MAX($P$2:$P20),0),"")</f>
        <v>0</v>
      </c>
      <c r="S21" s="106"/>
    </row>
    <row r="22" spans="1:20" x14ac:dyDescent="0.25">
      <c r="A22" t="s">
        <v>47</v>
      </c>
      <c r="B22" s="92">
        <v>46143</v>
      </c>
      <c r="C22" s="77">
        <v>1.3449074074074073E-2</v>
      </c>
      <c r="D22">
        <v>18132</v>
      </c>
      <c r="E22" s="77">
        <v>1.3541666666666667E-2</v>
      </c>
      <c r="F22" t="s">
        <v>119</v>
      </c>
      <c r="G22" s="130">
        <v>46143.265474537038</v>
      </c>
      <c r="H22" s="130">
        <v>46143.268194444441</v>
      </c>
      <c r="I22" s="77">
        <v>2.7199074074074074E-3</v>
      </c>
      <c r="J22" s="77">
        <v>1.1516203703703704E-2</v>
      </c>
      <c r="K22" s="77">
        <v>1.3368055555555555E-2</v>
      </c>
      <c r="L22" s="6" cm="1">
        <f t="array" ref="L22">IFERROR(IF(RANK(G22,G:G,1)=_xlfn.XLOOKUP(RANK(G22,G:G,1),L$2:L21,L$2:L21,0),RANK(G22,G:G,1)+1,RANK(G22,G:G,1)),"")</f>
        <v>20</v>
      </c>
      <c r="M22" s="6" cm="1">
        <f t="array" ref="M22">IFERROR(IF(RANK(H22,H:H,1)=_xlfn.XLOOKUP(RANK(H22,H:H,1),M$2:M21,M$2:M21,0),RANK(H22,H:H,1)+1,RANK(H22,H:H,1)),"")</f>
        <v>20</v>
      </c>
      <c r="N22" s="6">
        <f t="shared" si="2"/>
        <v>21</v>
      </c>
      <c r="O22" s="109">
        <f t="shared" si="0"/>
        <v>46143.268020833333</v>
      </c>
      <c r="P22" s="109">
        <f t="shared" si="1"/>
        <v>46143.269872685189</v>
      </c>
      <c r="Q22" s="109">
        <f>IFERROR(IF(AND(A22&lt;&gt;"",O22-MAX($P$2:$P21)&gt;0,O22-MAX($P$2:$P21)&lt;0.125),O22-MAX($P$2:$P21),0),"")</f>
        <v>0</v>
      </c>
    </row>
    <row r="23" spans="1:20" x14ac:dyDescent="0.25">
      <c r="A23" t="s">
        <v>47</v>
      </c>
      <c r="B23" s="92">
        <v>46143</v>
      </c>
      <c r="C23" s="77">
        <v>1.3449074074074073E-2</v>
      </c>
      <c r="D23">
        <v>18132</v>
      </c>
      <c r="E23" s="77">
        <v>1.3541666666666667E-2</v>
      </c>
      <c r="F23" t="s">
        <v>119</v>
      </c>
      <c r="G23" s="130">
        <v>46143.279189814813</v>
      </c>
      <c r="H23" s="130">
        <v>46143.281157407408</v>
      </c>
      <c r="I23" s="77">
        <v>1.9675925925925924E-3</v>
      </c>
      <c r="J23" s="77">
        <v>1.0995370370370371E-2</v>
      </c>
      <c r="K23" s="77">
        <v>1.3715277777777778E-2</v>
      </c>
      <c r="L23" s="6" cm="1">
        <f t="array" ref="L23">IFERROR(IF(RANK(G23,G:G,1)=_xlfn.XLOOKUP(RANK(G23,G:G,1),L$2:L22,L$2:L22,0),RANK(G23,G:G,1)+1,RANK(G23,G:G,1)),"")</f>
        <v>27</v>
      </c>
      <c r="M23" s="6" cm="1">
        <f t="array" ref="M23">IFERROR(IF(RANK(H23,H:H,1)=_xlfn.XLOOKUP(RANK(H23,H:H,1),M$2:M22,M$2:M22,0),RANK(H23,H:H,1)+1,RANK(H23,H:H,1)),"")</f>
        <v>27</v>
      </c>
      <c r="N23" s="6">
        <f t="shared" si="2"/>
        <v>22</v>
      </c>
      <c r="O23" s="109">
        <f t="shared" si="0"/>
        <v>46143.270254629628</v>
      </c>
      <c r="P23" s="109">
        <f t="shared" si="1"/>
        <v>46143.272569444445</v>
      </c>
      <c r="Q23" s="109">
        <f>IFERROR(IF(AND(A23&lt;&gt;"",O23-MAX($P$2:$P22)&gt;0,O23-MAX($P$2:$P22)&lt;0.125),O23-MAX($P$2:$P22),0),"")</f>
        <v>3.8194443914107978E-4</v>
      </c>
    </row>
    <row r="24" spans="1:20" x14ac:dyDescent="0.25">
      <c r="A24" t="s">
        <v>47</v>
      </c>
      <c r="B24" s="92">
        <v>46143</v>
      </c>
      <c r="C24" s="77">
        <v>1.3449074074074073E-2</v>
      </c>
      <c r="D24">
        <v>20431</v>
      </c>
      <c r="E24" s="77">
        <v>1.4293981481481482E-2</v>
      </c>
      <c r="F24" t="s">
        <v>119</v>
      </c>
      <c r="G24" s="130">
        <v>46143.256539351853</v>
      </c>
      <c r="H24" s="130">
        <v>46143.258217592593</v>
      </c>
      <c r="I24" s="77">
        <v>1.6782407407407408E-3</v>
      </c>
      <c r="J24" s="77">
        <v>0</v>
      </c>
      <c r="K24" s="77">
        <v>0</v>
      </c>
      <c r="L24" s="6" cm="1">
        <f t="array" ref="L24">IFERROR(IF(RANK(G24,G:G,1)=_xlfn.XLOOKUP(RANK(G24,G:G,1),L$2:L23,L$2:L23,0),RANK(G24,G:G,1)+1,RANK(G24,G:G,1)),"")</f>
        <v>15</v>
      </c>
      <c r="M24" s="6" cm="1">
        <f t="array" ref="M24">IFERROR(IF(RANK(H24,H:H,1)=_xlfn.XLOOKUP(RANK(H24,H:H,1),M$2:M23,M$2:M23,0),RANK(H24,H:H,1)+1,RANK(H24,H:H,1)),"")</f>
        <v>15</v>
      </c>
      <c r="N24" s="6">
        <f t="shared" si="2"/>
        <v>23</v>
      </c>
      <c r="O24" s="109">
        <f t="shared" si="0"/>
        <v>46143.271585648145</v>
      </c>
      <c r="P24" s="109">
        <f t="shared" si="1"/>
        <v>46143.274074074077</v>
      </c>
      <c r="Q24" s="109">
        <f>IFERROR(IF(AND(A24&lt;&gt;"",O24-MAX($P$2:$P23)&gt;0,O24-MAX($P$2:$P23)&lt;0.125),O24-MAX($P$2:$P23),0),"")</f>
        <v>0</v>
      </c>
      <c r="S24" s="10"/>
      <c r="T24" s="90"/>
    </row>
    <row r="25" spans="1:20" x14ac:dyDescent="0.25">
      <c r="A25" t="s">
        <v>47</v>
      </c>
      <c r="B25" s="92">
        <v>46143</v>
      </c>
      <c r="C25" s="77">
        <v>1.3449074074074073E-2</v>
      </c>
      <c r="D25">
        <v>20431</v>
      </c>
      <c r="E25" s="77">
        <v>1.4293981481481482E-2</v>
      </c>
      <c r="F25" t="s">
        <v>119</v>
      </c>
      <c r="G25" s="130">
        <v>46143.270254629628</v>
      </c>
      <c r="H25" s="130">
        <v>46143.272569444445</v>
      </c>
      <c r="I25" s="77">
        <v>2.3148148148148147E-3</v>
      </c>
      <c r="J25" s="77">
        <v>1.2037037037037037E-2</v>
      </c>
      <c r="K25" s="77">
        <v>1.3715277777777778E-2</v>
      </c>
      <c r="L25" s="6" cm="1">
        <f t="array" ref="L25">IFERROR(IF(RANK(G25,G:G,1)=_xlfn.XLOOKUP(RANK(G25,G:G,1),L$2:L24,L$2:L24,0),RANK(G25,G:G,1)+1,RANK(G25,G:G,1)),"")</f>
        <v>22</v>
      </c>
      <c r="M25" s="6" cm="1">
        <f t="array" ref="M25">IFERROR(IF(RANK(H25,H:H,1)=_xlfn.XLOOKUP(RANK(H25,H:H,1),M$2:M24,M$2:M24,0),RANK(H25,H:H,1)+1,RANK(H25,H:H,1)),"")</f>
        <v>22</v>
      </c>
      <c r="N25" s="6">
        <f t="shared" si="2"/>
        <v>24</v>
      </c>
      <c r="O25" s="109">
        <f t="shared" si="0"/>
        <v>46143.273622685185</v>
      </c>
      <c r="P25" s="109">
        <f t="shared" si="1"/>
        <v>46143.276342592595</v>
      </c>
      <c r="Q25" s="109">
        <f>IFERROR(IF(AND(A25&lt;&gt;"",O25-MAX($P$2:$P24)&gt;0,O25-MAX($P$2:$P24)&lt;0.125),O25-MAX($P$2:$P24),0),"")</f>
        <v>0</v>
      </c>
      <c r="S25" s="10"/>
      <c r="T25" s="90"/>
    </row>
    <row r="26" spans="1:20" x14ac:dyDescent="0.25">
      <c r="A26" t="s">
        <v>47</v>
      </c>
      <c r="B26" s="92">
        <v>46143</v>
      </c>
      <c r="C26" s="77">
        <v>1.3449074074074073E-2</v>
      </c>
      <c r="D26">
        <v>20431</v>
      </c>
      <c r="E26" s="77">
        <v>1.4293981481481482E-2</v>
      </c>
      <c r="F26" t="s">
        <v>119</v>
      </c>
      <c r="G26" s="130">
        <v>46143.285127314812</v>
      </c>
      <c r="H26" s="130">
        <v>46143.286863425928</v>
      </c>
      <c r="I26" s="77">
        <v>1.736111111111111E-3</v>
      </c>
      <c r="J26" s="77">
        <v>1.255787037037037E-2</v>
      </c>
      <c r="K26" s="77">
        <v>1.4872685185185185E-2</v>
      </c>
      <c r="L26" s="6" cm="1">
        <f t="array" ref="L26">IFERROR(IF(RANK(G26,G:G,1)=_xlfn.XLOOKUP(RANK(G26,G:G,1),L$2:L25,L$2:L25,0),RANK(G26,G:G,1)+1,RANK(G26,G:G,1)),"")</f>
        <v>29</v>
      </c>
      <c r="M26" s="6" cm="1">
        <f t="array" ref="M26">IFERROR(IF(RANK(H26,H:H,1)=_xlfn.XLOOKUP(RANK(H26,H:H,1),M$2:M25,M$2:M25,0),RANK(H26,H:H,1)+1,RANK(H26,H:H,1)),"")</f>
        <v>29</v>
      </c>
      <c r="N26" s="6">
        <f t="shared" si="2"/>
        <v>25</v>
      </c>
      <c r="O26" s="109">
        <f t="shared" si="0"/>
        <v>46143.275625000002</v>
      </c>
      <c r="P26" s="109">
        <f t="shared" si="1"/>
        <v>46143.27747685185</v>
      </c>
      <c r="Q26" s="109">
        <f>IFERROR(IF(AND(A26&lt;&gt;"",O26-MAX($P$2:$P25)&gt;0,O26-MAX($P$2:$P25)&lt;0.125),O26-MAX($P$2:$P25),0),"")</f>
        <v>0</v>
      </c>
      <c r="S26" s="10"/>
      <c r="T26" s="90"/>
    </row>
    <row r="27" spans="1:20" x14ac:dyDescent="0.25">
      <c r="A27" t="s">
        <v>47</v>
      </c>
      <c r="B27" s="92">
        <v>46143</v>
      </c>
      <c r="C27" s="77">
        <v>1.3449074074074073E-2</v>
      </c>
      <c r="D27">
        <v>25331</v>
      </c>
      <c r="E27" s="77">
        <v>1.3391203703703704E-2</v>
      </c>
      <c r="F27" t="s">
        <v>119</v>
      </c>
      <c r="G27" s="130">
        <v>46143.215289351851</v>
      </c>
      <c r="H27" s="130">
        <v>46143.216793981483</v>
      </c>
      <c r="I27" s="77">
        <v>1.5046296296296296E-3</v>
      </c>
      <c r="J27" s="77">
        <v>0</v>
      </c>
      <c r="K27" s="77">
        <v>0</v>
      </c>
      <c r="L27" s="6" cm="1">
        <f t="array" ref="L27">IFERROR(IF(RANK(G27,G:G,1)=_xlfn.XLOOKUP(RANK(G27,G:G,1),L$2:L26,L$2:L26,0),RANK(G27,G:G,1)+1,RANK(G27,G:G,1)),"")</f>
        <v>3</v>
      </c>
      <c r="M27" s="6" cm="1">
        <f t="array" ref="M27">IFERROR(IF(RANK(H27,H:H,1)=_xlfn.XLOOKUP(RANK(H27,H:H,1),M$2:M26,M$2:M26,0),RANK(H27,H:H,1)+1,RANK(H27,H:H,1)),"")</f>
        <v>3</v>
      </c>
      <c r="N27" s="6">
        <f t="shared" si="2"/>
        <v>26</v>
      </c>
      <c r="O27" s="109">
        <f t="shared" si="0"/>
        <v>46143.277881944443</v>
      </c>
      <c r="P27" s="109">
        <f t="shared" si="1"/>
        <v>46143.279849537037</v>
      </c>
      <c r="Q27" s="109">
        <f>IFERROR(IF(AND(A27&lt;&gt;"",O27-MAX($P$2:$P26)&gt;0,O27-MAX($P$2:$P26)&lt;0.125),O27-MAX($P$2:$P26),0),"")</f>
        <v>4.0509259270038456E-4</v>
      </c>
      <c r="S27" s="10"/>
      <c r="T27" s="90"/>
    </row>
    <row r="28" spans="1:20" x14ac:dyDescent="0.25">
      <c r="A28" t="s">
        <v>47</v>
      </c>
      <c r="B28" s="92">
        <v>46143</v>
      </c>
      <c r="C28" s="77">
        <v>1.3449074074074073E-2</v>
      </c>
      <c r="D28">
        <v>25331</v>
      </c>
      <c r="E28" s="77">
        <v>1.3391203703703704E-2</v>
      </c>
      <c r="F28" t="s">
        <v>119</v>
      </c>
      <c r="G28" s="130">
        <v>46143.227384259262</v>
      </c>
      <c r="H28" s="130">
        <v>46143.22865740741</v>
      </c>
      <c r="I28" s="77">
        <v>1.2731481481481483E-3</v>
      </c>
      <c r="J28" s="77">
        <v>1.0590277777777778E-2</v>
      </c>
      <c r="K28" s="77">
        <v>1.2094907407407407E-2</v>
      </c>
      <c r="L28" s="6" cm="1">
        <f t="array" ref="L28">IFERROR(IF(RANK(G28,G:G,1)=_xlfn.XLOOKUP(RANK(G28,G:G,1),L$2:L27,L$2:L27,0),RANK(G28,G:G,1)+1,RANK(G28,G:G,1)),"")</f>
        <v>6</v>
      </c>
      <c r="M28" s="6" cm="1">
        <f t="array" ref="M28">IFERROR(IF(RANK(H28,H:H,1)=_xlfn.XLOOKUP(RANK(H28,H:H,1),M$2:M27,M$2:M27,0),RANK(H28,H:H,1)+1,RANK(H28,H:H,1)),"")</f>
        <v>6</v>
      </c>
      <c r="N28" s="6">
        <f t="shared" si="2"/>
        <v>27</v>
      </c>
      <c r="O28" s="109">
        <f t="shared" si="0"/>
        <v>46143.279189814813</v>
      </c>
      <c r="P28" s="109">
        <f t="shared" si="1"/>
        <v>46143.281157407408</v>
      </c>
      <c r="Q28" s="109">
        <f>IFERROR(IF(AND(A28&lt;&gt;"",O28-MAX($P$2:$P27)&gt;0,O28-MAX($P$2:$P27)&lt;0.125),O28-MAX($P$2:$P27),0),"")</f>
        <v>0</v>
      </c>
      <c r="S28" s="10"/>
      <c r="T28" s="90"/>
    </row>
    <row r="29" spans="1:20" x14ac:dyDescent="0.25">
      <c r="A29" t="s">
        <v>47</v>
      </c>
      <c r="B29" s="92">
        <v>46143</v>
      </c>
      <c r="C29" s="77">
        <v>1.3449074074074073E-2</v>
      </c>
      <c r="D29">
        <v>25331</v>
      </c>
      <c r="E29" s="77">
        <v>1.3391203703703704E-2</v>
      </c>
      <c r="F29" t="s">
        <v>119</v>
      </c>
      <c r="G29" s="130">
        <v>46143.238796296297</v>
      </c>
      <c r="H29" s="130">
        <v>46143.24082175926</v>
      </c>
      <c r="I29" s="77">
        <v>2.0254629629629629E-3</v>
      </c>
      <c r="J29" s="77">
        <v>1.0138888888888888E-2</v>
      </c>
      <c r="K29" s="77">
        <v>1.1412037037037037E-2</v>
      </c>
      <c r="L29" s="6" cm="1">
        <f t="array" ref="L29">IFERROR(IF(RANK(G29,G:G,1)=_xlfn.XLOOKUP(RANK(G29,G:G,1),L$2:L28,L$2:L28,0),RANK(G29,G:G,1)+1,RANK(G29,G:G,1)),"")</f>
        <v>9</v>
      </c>
      <c r="M29" s="6" cm="1">
        <f t="array" ref="M29">IFERROR(IF(RANK(H29,H:H,1)=_xlfn.XLOOKUP(RANK(H29,H:H,1),M$2:M28,M$2:M28,0),RANK(H29,H:H,1)+1,RANK(H29,H:H,1)),"")</f>
        <v>9</v>
      </c>
      <c r="N29" s="6">
        <f t="shared" si="2"/>
        <v>28</v>
      </c>
      <c r="O29" s="109">
        <f t="shared" si="0"/>
        <v>46143.282256944447</v>
      </c>
      <c r="P29" s="109">
        <f t="shared" si="1"/>
        <v>46143.284456018519</v>
      </c>
      <c r="Q29" s="109">
        <f>IFERROR(IF(AND(A29&lt;&gt;"",O29-MAX($P$2:$P28)&gt;0,O29-MAX($P$2:$P28)&lt;0.125),O29-MAX($P$2:$P28),0),"")</f>
        <v>1.0995370394084603E-3</v>
      </c>
      <c r="S29" s="10"/>
      <c r="T29" s="90"/>
    </row>
    <row r="30" spans="1:20" x14ac:dyDescent="0.25">
      <c r="A30" t="s">
        <v>47</v>
      </c>
      <c r="B30" s="92">
        <v>46143</v>
      </c>
      <c r="C30" s="77">
        <v>1.3449074074074073E-2</v>
      </c>
      <c r="D30">
        <v>25331</v>
      </c>
      <c r="E30" s="77">
        <v>1.3391203703703704E-2</v>
      </c>
      <c r="F30" t="s">
        <v>119</v>
      </c>
      <c r="G30" s="130">
        <v>46143.255231481482</v>
      </c>
      <c r="H30" s="130">
        <v>46143.256909722222</v>
      </c>
      <c r="I30" s="77">
        <v>1.6782407407407408E-3</v>
      </c>
      <c r="J30" s="77">
        <v>1.4409722222222223E-2</v>
      </c>
      <c r="K30" s="77">
        <v>1.6435185185185185E-2</v>
      </c>
      <c r="L30" s="6" cm="1">
        <f t="array" ref="L30">IFERROR(IF(RANK(G30,G:G,1)=_xlfn.XLOOKUP(RANK(G30,G:G,1),L$2:L29,L$2:L29,0),RANK(G30,G:G,1)+1,RANK(G30,G:G,1)),"")</f>
        <v>14</v>
      </c>
      <c r="M30" s="6" cm="1">
        <f t="array" ref="M30">IFERROR(IF(RANK(H30,H:H,1)=_xlfn.XLOOKUP(RANK(H30,H:H,1),M$2:M29,M$2:M29,0),RANK(H30,H:H,1)+1,RANK(H30,H:H,1)),"")</f>
        <v>14</v>
      </c>
      <c r="N30" s="6">
        <f t="shared" si="2"/>
        <v>29</v>
      </c>
      <c r="O30" s="109">
        <f t="shared" si="0"/>
        <v>46143.285127314812</v>
      </c>
      <c r="P30" s="109">
        <f t="shared" si="1"/>
        <v>46143.286863425928</v>
      </c>
      <c r="Q30" s="109">
        <f>IFERROR(IF(AND(A30&lt;&gt;"",O30-MAX($P$2:$P29)&gt;0,O30-MAX($P$2:$P29)&lt;0.125),O30-MAX($P$2:$P29),0),"")</f>
        <v>6.7129629314877093E-4</v>
      </c>
      <c r="S30" s="10"/>
      <c r="T30" s="90"/>
    </row>
    <row r="31" spans="1:20" x14ac:dyDescent="0.25">
      <c r="A31" t="s">
        <v>47</v>
      </c>
      <c r="B31" s="92">
        <v>46143</v>
      </c>
      <c r="C31" s="77">
        <v>1.3449074074074073E-2</v>
      </c>
      <c r="D31">
        <v>25331</v>
      </c>
      <c r="E31" s="77">
        <v>1.3391203703703704E-2</v>
      </c>
      <c r="F31" t="s">
        <v>119</v>
      </c>
      <c r="G31" s="130">
        <v>46143.268020833333</v>
      </c>
      <c r="H31" s="130">
        <v>46143.269872685189</v>
      </c>
      <c r="I31" s="77">
        <v>1.8518518518518519E-3</v>
      </c>
      <c r="J31" s="77">
        <v>1.1111111111111112E-2</v>
      </c>
      <c r="K31" s="77">
        <v>1.2789351851851852E-2</v>
      </c>
      <c r="L31" s="6" cm="1">
        <f t="array" ref="L31">IFERROR(IF(RANK(G31,G:G,1)=_xlfn.XLOOKUP(RANK(G31,G:G,1),L$2:L30,L$2:L30,0),RANK(G31,G:G,1)+1,RANK(G31,G:G,1)),"")</f>
        <v>21</v>
      </c>
      <c r="M31" s="6" cm="1">
        <f t="array" ref="M31">IFERROR(IF(RANK(H31,H:H,1)=_xlfn.XLOOKUP(RANK(H31,H:H,1),M$2:M30,M$2:M30,0),RANK(H31,H:H,1)+1,RANK(H31,H:H,1)),"")</f>
        <v>21</v>
      </c>
      <c r="N31" s="6">
        <f t="shared" si="2"/>
        <v>30</v>
      </c>
      <c r="O31" s="109">
        <f t="shared" si="0"/>
        <v>46143.286400462966</v>
      </c>
      <c r="P31" s="109">
        <f t="shared" si="1"/>
        <v>46143.288831018515</v>
      </c>
      <c r="Q31" s="109">
        <f>IFERROR(IF(AND(A31&lt;&gt;"",O31-MAX($P$2:$P30)&gt;0,O31-MAX($P$2:$P30)&lt;0.125),O31-MAX($P$2:$P30),0),"")</f>
        <v>0</v>
      </c>
      <c r="S31" s="10"/>
      <c r="T31" s="90"/>
    </row>
    <row r="32" spans="1:20" x14ac:dyDescent="0.25">
      <c r="A32" t="s">
        <v>47</v>
      </c>
      <c r="B32" s="92">
        <v>46143</v>
      </c>
      <c r="C32" s="77">
        <v>1.3449074074074073E-2</v>
      </c>
      <c r="D32">
        <v>25331</v>
      </c>
      <c r="E32" s="77">
        <v>1.3391203703703704E-2</v>
      </c>
      <c r="F32" t="s">
        <v>119</v>
      </c>
      <c r="G32" s="130">
        <v>46143.282256944447</v>
      </c>
      <c r="H32" s="130">
        <v>46143.284456018519</v>
      </c>
      <c r="I32" s="77">
        <v>2.1990740740740742E-3</v>
      </c>
      <c r="J32" s="77">
        <v>1.238425925925926E-2</v>
      </c>
      <c r="K32" s="77">
        <v>1.4236111111111111E-2</v>
      </c>
      <c r="L32" s="6" cm="1">
        <f t="array" ref="L32">IFERROR(IF(RANK(G32,G:G,1)=_xlfn.XLOOKUP(RANK(G32,G:G,1),L$2:L31,L$2:L31,0),RANK(G32,G:G,1)+1,RANK(G32,G:G,1)),"")</f>
        <v>28</v>
      </c>
      <c r="M32" s="6" cm="1">
        <f t="array" ref="M32">IFERROR(IF(RANK(H32,H:H,1)=_xlfn.XLOOKUP(RANK(H32,H:H,1),M$2:M31,M$2:M31,0),RANK(H32,H:H,1)+1,RANK(H32,H:H,1)),"")</f>
        <v>28</v>
      </c>
      <c r="N32" s="6">
        <f t="shared" si="2"/>
        <v>31</v>
      </c>
      <c r="O32" s="109">
        <f t="shared" si="0"/>
        <v>46143.288668981484</v>
      </c>
      <c r="P32" s="109">
        <f t="shared" si="1"/>
        <v>46143.288842592592</v>
      </c>
      <c r="Q32" s="109">
        <f>IFERROR(IF(AND(A32&lt;&gt;"",O32-MAX($P$2:$P31)&gt;0,O32-MAX($P$2:$P31)&lt;0.125),O32-MAX($P$2:$P31),0),"")</f>
        <v>0</v>
      </c>
    </row>
    <row r="33" spans="1:17" x14ac:dyDescent="0.25">
      <c r="A33"/>
      <c r="B33" s="92"/>
      <c r="C33" s="77"/>
      <c r="D33"/>
      <c r="E33" s="77"/>
      <c r="F33"/>
      <c r="G33" s="130"/>
      <c r="H33" s="130"/>
      <c r="I33" s="77"/>
      <c r="J33" s="77"/>
      <c r="K33" s="77"/>
      <c r="L33" s="6" t="str" cm="1">
        <f t="array" ref="L33">IFERROR(IF(RANK(G33,G:G,1)=_xlfn.XLOOKUP(RANK(G33,G:G,1),L$2:L32,L$2:L32,0),RANK(G33,G:G,1)+1,RANK(G33,G:G,1)),"")</f>
        <v/>
      </c>
      <c r="M33" s="6" t="str" cm="1">
        <f t="array" ref="M33">IFERROR(IF(RANK(H33,H:H,1)=_xlfn.XLOOKUP(RANK(H33,H:H,1),M$2:M32,M$2:M32,0),RANK(H33,H:H,1)+1,RANK(H33,H:H,1)),"")</f>
        <v/>
      </c>
      <c r="N33" s="6" t="str">
        <f t="shared" si="2"/>
        <v/>
      </c>
      <c r="O33" s="109" t="str">
        <f t="shared" si="0"/>
        <v/>
      </c>
      <c r="P33" s="109" t="str">
        <f t="shared" si="1"/>
        <v/>
      </c>
      <c r="Q33" s="109" t="str">
        <f>IFERROR(IF(AND(A33&lt;&gt;"",O33-MAX($P$2:$P32)&gt;0,O33-MAX($P$2:$P32)&lt;0.125),O33-MAX($P$2:$P32),0),"")</f>
        <v/>
      </c>
    </row>
    <row r="34" spans="1:17" x14ac:dyDescent="0.25">
      <c r="A34"/>
      <c r="B34" s="92"/>
      <c r="C34" s="77"/>
      <c r="D34"/>
      <c r="E34" s="77"/>
      <c r="F34"/>
      <c r="G34" s="130"/>
      <c r="H34" s="130"/>
      <c r="I34" s="77"/>
      <c r="J34" s="77"/>
      <c r="K34" s="77"/>
      <c r="L34" s="6" t="str" cm="1">
        <f t="array" ref="L34">IFERROR(IF(RANK(G34,G:G,1)=_xlfn.XLOOKUP(RANK(G34,G:G,1),L$2:L33,L$2:L33,0),RANK(G34,G:G,1)+1,RANK(G34,G:G,1)),"")</f>
        <v/>
      </c>
      <c r="M34" s="6" t="str" cm="1">
        <f t="array" ref="M34">IFERROR(IF(RANK(H34,H:H,1)=_xlfn.XLOOKUP(RANK(H34,H:H,1),M$2:M33,M$2:M33,0),RANK(H34,H:H,1)+1,RANK(H34,H:H,1)),"")</f>
        <v/>
      </c>
      <c r="N34" s="6" t="str">
        <f t="shared" si="2"/>
        <v/>
      </c>
      <c r="O34" s="109" t="str">
        <f t="shared" si="0"/>
        <v/>
      </c>
      <c r="P34" s="109" t="str">
        <f t="shared" si="1"/>
        <v/>
      </c>
      <c r="Q34" s="109" t="str">
        <f>IFERROR(IF(AND(A34&lt;&gt;"",O34-MAX($P$2:$P33)&gt;0,O34-MAX($P$2:$P33)&lt;0.125),O34-MAX($P$2:$P33),0),"")</f>
        <v/>
      </c>
    </row>
    <row r="35" spans="1:17" x14ac:dyDescent="0.25">
      <c r="A35"/>
      <c r="B35" s="92"/>
      <c r="C35" s="77"/>
      <c r="D35"/>
      <c r="E35" s="77"/>
      <c r="F35"/>
      <c r="G35" s="130"/>
      <c r="H35" s="130"/>
      <c r="I35" s="77"/>
      <c r="J35" s="77"/>
      <c r="K35" s="77"/>
      <c r="L35" s="6" t="str" cm="1">
        <f t="array" ref="L35">IFERROR(IF(RANK(G35,G:G,1)=_xlfn.XLOOKUP(RANK(G35,G:G,1),L$2:L34,L$2:L34,0),RANK(G35,G:G,1)+1,RANK(G35,G:G,1)),"")</f>
        <v/>
      </c>
      <c r="M35" s="6" t="str" cm="1">
        <f t="array" ref="M35">IFERROR(IF(RANK(H35,H:H,1)=_xlfn.XLOOKUP(RANK(H35,H:H,1),M$2:M34,M$2:M34,0),RANK(H35,H:H,1)+1,RANK(H35,H:H,1)),"")</f>
        <v/>
      </c>
      <c r="N35" s="6" t="str">
        <f t="shared" si="2"/>
        <v/>
      </c>
      <c r="O35" s="109" t="str">
        <f t="shared" si="0"/>
        <v/>
      </c>
      <c r="P35" s="109" t="str">
        <f t="shared" si="1"/>
        <v/>
      </c>
      <c r="Q35" s="109" t="str">
        <f>IFERROR(IF(AND(A35&lt;&gt;"",O35-MAX($P$2:$P34)&gt;0,O35-MAX($P$2:$P34)&lt;0.125),O35-MAX($P$2:$P34),0),"")</f>
        <v/>
      </c>
    </row>
    <row r="36" spans="1:17" x14ac:dyDescent="0.25">
      <c r="A36"/>
      <c r="B36" s="92"/>
      <c r="C36" s="77"/>
      <c r="D36"/>
      <c r="E36" s="77"/>
      <c r="F36"/>
      <c r="G36" s="130"/>
      <c r="H36" s="130"/>
      <c r="I36" s="77"/>
      <c r="J36" s="77"/>
      <c r="K36" s="77"/>
      <c r="L36" s="6" t="str" cm="1">
        <f t="array" ref="L36">IFERROR(IF(RANK(G36,G:G,1)=_xlfn.XLOOKUP(RANK(G36,G:G,1),L$2:L35,L$2:L35,0),RANK(G36,G:G,1)+1,RANK(G36,G:G,1)),"")</f>
        <v/>
      </c>
      <c r="M36" s="6" t="str" cm="1">
        <f t="array" ref="M36">IFERROR(IF(RANK(H36,H:H,1)=_xlfn.XLOOKUP(RANK(H36,H:H,1),M$2:M35,M$2:M35,0),RANK(H36,H:H,1)+1,RANK(H36,H:H,1)),"")</f>
        <v/>
      </c>
      <c r="N36" s="6" t="str">
        <f t="shared" si="2"/>
        <v/>
      </c>
      <c r="O36" s="109" t="str">
        <f t="shared" si="0"/>
        <v/>
      </c>
      <c r="P36" s="109" t="str">
        <f t="shared" si="1"/>
        <v/>
      </c>
      <c r="Q36" s="109" t="str">
        <f>IFERROR(IF(AND(A36&lt;&gt;"",O36-MAX($P$2:$P35)&gt;0,O36-MAX($P$2:$P35)&lt;0.125),O36-MAX($P$2:$P35),0),"")</f>
        <v/>
      </c>
    </row>
    <row r="37" spans="1:17" x14ac:dyDescent="0.25">
      <c r="A37"/>
      <c r="B37" s="92"/>
      <c r="C37" s="77"/>
      <c r="D37"/>
      <c r="E37" s="77"/>
      <c r="F37"/>
      <c r="G37" s="130"/>
      <c r="H37" s="130"/>
      <c r="I37" s="77"/>
      <c r="J37" s="77"/>
      <c r="K37" s="77"/>
      <c r="L37" s="6" t="str" cm="1">
        <f t="array" ref="L37">IFERROR(IF(RANK(G37,G:G,1)=_xlfn.XLOOKUP(RANK(G37,G:G,1),L$2:L36,L$2:L36,0),RANK(G37,G:G,1)+1,RANK(G37,G:G,1)),"")</f>
        <v/>
      </c>
      <c r="M37" s="6" t="str" cm="1">
        <f t="array" ref="M37">IFERROR(IF(RANK(H37,H:H,1)=_xlfn.XLOOKUP(RANK(H37,H:H,1),M$2:M36,M$2:M36,0),RANK(H37,H:H,1)+1,RANK(H37,H:H,1)),"")</f>
        <v/>
      </c>
      <c r="N37" s="6" t="str">
        <f t="shared" si="2"/>
        <v/>
      </c>
      <c r="O37" s="109" t="str">
        <f t="shared" si="0"/>
        <v/>
      </c>
      <c r="P37" s="109" t="str">
        <f t="shared" si="1"/>
        <v/>
      </c>
      <c r="Q37" s="109" t="str">
        <f>IFERROR(IF(AND(A37&lt;&gt;"",O37-MAX($P$2:$P36)&gt;0,O37-MAX($P$2:$P36)&lt;0.125),O37-MAX($P$2:$P36),0),"")</f>
        <v/>
      </c>
    </row>
    <row r="38" spans="1:17" x14ac:dyDescent="0.25">
      <c r="A38"/>
      <c r="B38" s="92"/>
      <c r="C38" s="77"/>
      <c r="D38"/>
      <c r="E38" s="77"/>
      <c r="F38"/>
      <c r="G38" s="130"/>
      <c r="H38" s="130"/>
      <c r="I38" s="77"/>
      <c r="J38" s="77"/>
      <c r="K38" s="77"/>
      <c r="L38" s="6" t="str" cm="1">
        <f t="array" ref="L38">IFERROR(IF(RANK(G38,G:G,1)=_xlfn.XLOOKUP(RANK(G38,G:G,1),L$2:L37,L$2:L37,0),RANK(G38,G:G,1)+1,RANK(G38,G:G,1)),"")</f>
        <v/>
      </c>
      <c r="M38" s="6" t="str" cm="1">
        <f t="array" ref="M38">IFERROR(IF(RANK(H38,H:H,1)=_xlfn.XLOOKUP(RANK(H38,H:H,1),M$2:M37,M$2:M37,0),RANK(H38,H:H,1)+1,RANK(H38,H:H,1)),"")</f>
        <v/>
      </c>
      <c r="N38" s="6" t="str">
        <f t="shared" si="2"/>
        <v/>
      </c>
      <c r="O38" s="109" t="str">
        <f t="shared" si="0"/>
        <v/>
      </c>
      <c r="P38" s="109" t="str">
        <f t="shared" si="1"/>
        <v/>
      </c>
      <c r="Q38" s="109" t="str">
        <f>IFERROR(IF(AND(A38&lt;&gt;"",O38-MAX($P$2:$P37)&gt;0,O38-MAX($P$2:$P37)&lt;0.125),O38-MAX($P$2:$P37),0),"")</f>
        <v/>
      </c>
    </row>
    <row r="39" spans="1:17" x14ac:dyDescent="0.25">
      <c r="A39"/>
      <c r="B39" s="92"/>
      <c r="C39" s="77"/>
      <c r="D39"/>
      <c r="E39" s="77"/>
      <c r="F39"/>
      <c r="G39" s="130"/>
      <c r="H39" s="130"/>
      <c r="I39" s="77"/>
      <c r="J39" s="77"/>
      <c r="K39" s="77"/>
      <c r="L39" s="6" t="str" cm="1">
        <f t="array" ref="L39">IFERROR(IF(RANK(G39,G:G,1)=_xlfn.XLOOKUP(RANK(G39,G:G,1),L$2:L38,L$2:L38,0),RANK(G39,G:G,1)+1,RANK(G39,G:G,1)),"")</f>
        <v/>
      </c>
      <c r="M39" s="6" t="str" cm="1">
        <f t="array" ref="M39">IFERROR(IF(RANK(H39,H:H,1)=_xlfn.XLOOKUP(RANK(H39,H:H,1),M$2:M38,M$2:M38,0),RANK(H39,H:H,1)+1,RANK(H39,H:H,1)),"")</f>
        <v/>
      </c>
      <c r="N39" s="6" t="str">
        <f t="shared" si="2"/>
        <v/>
      </c>
      <c r="O39" s="109" t="str">
        <f t="shared" si="0"/>
        <v/>
      </c>
      <c r="P39" s="109" t="str">
        <f t="shared" si="1"/>
        <v/>
      </c>
      <c r="Q39" s="109" t="str">
        <f>IFERROR(IF(AND(A39&lt;&gt;"",O39-MAX($P$2:$P38)&gt;0,O39-MAX($P$2:$P38)&lt;0.125),O39-MAX($P$2:$P38),0),"")</f>
        <v/>
      </c>
    </row>
    <row r="40" spans="1:17" x14ac:dyDescent="0.25">
      <c r="A40"/>
      <c r="B40" s="92"/>
      <c r="C40" s="77"/>
      <c r="D40"/>
      <c r="E40" s="77"/>
      <c r="F40"/>
      <c r="G40" s="130"/>
      <c r="H40" s="130"/>
      <c r="I40" s="77"/>
      <c r="J40" s="77"/>
      <c r="K40" s="77"/>
      <c r="L40" s="6" t="str" cm="1">
        <f t="array" ref="L40">IFERROR(IF(RANK(G40,G:G,1)=_xlfn.XLOOKUP(RANK(G40,G:G,1),L$2:L39,L$2:L39,0),RANK(G40,G:G,1)+1,RANK(G40,G:G,1)),"")</f>
        <v/>
      </c>
      <c r="M40" s="6" t="str" cm="1">
        <f t="array" ref="M40">IFERROR(IF(RANK(H40,H:H,1)=_xlfn.XLOOKUP(RANK(H40,H:H,1),M$2:M39,M$2:M39,0),RANK(H40,H:H,1)+1,RANK(H40,H:H,1)),"")</f>
        <v/>
      </c>
      <c r="N40" s="6" t="str">
        <f t="shared" si="2"/>
        <v/>
      </c>
      <c r="O40" s="109" t="str">
        <f t="shared" si="0"/>
        <v/>
      </c>
      <c r="P40" s="109" t="str">
        <f t="shared" si="1"/>
        <v/>
      </c>
      <c r="Q40" s="109" t="str">
        <f>IFERROR(IF(AND(A40&lt;&gt;"",O40-MAX($P$2:$P39)&gt;0,O40-MAX($P$2:$P39)&lt;0.125),O40-MAX($P$2:$P39),0),"")</f>
        <v/>
      </c>
    </row>
    <row r="41" spans="1:17" x14ac:dyDescent="0.25">
      <c r="A41"/>
      <c r="B41" s="92"/>
      <c r="C41" s="77"/>
      <c r="D41"/>
      <c r="E41" s="77"/>
      <c r="F41"/>
      <c r="G41" s="130"/>
      <c r="H41" s="130"/>
      <c r="I41" s="77"/>
      <c r="J41" s="77"/>
      <c r="K41" s="77"/>
      <c r="L41" s="6" t="str" cm="1">
        <f t="array" ref="L41">IFERROR(IF(RANK(G41,G:G,1)=_xlfn.XLOOKUP(RANK(G41,G:G,1),L$2:L40,L$2:L40,0),RANK(G41,G:G,1)+1,RANK(G41,G:G,1)),"")</f>
        <v/>
      </c>
      <c r="M41" s="6" t="str" cm="1">
        <f t="array" ref="M41">IFERROR(IF(RANK(H41,H:H,1)=_xlfn.XLOOKUP(RANK(H41,H:H,1),M$2:M40,M$2:M40,0),RANK(H41,H:H,1)+1,RANK(H41,H:H,1)),"")</f>
        <v/>
      </c>
      <c r="N41" s="6" t="str">
        <f t="shared" si="2"/>
        <v/>
      </c>
      <c r="O41" s="109" t="str">
        <f t="shared" si="0"/>
        <v/>
      </c>
      <c r="P41" s="109" t="str">
        <f t="shared" si="1"/>
        <v/>
      </c>
      <c r="Q41" s="109" t="str">
        <f>IFERROR(IF(AND(A41&lt;&gt;"",O41-MAX($P$2:$P40)&gt;0,O41-MAX($P$2:$P40)&lt;0.125),O41-MAX($P$2:$P40),0),"")</f>
        <v/>
      </c>
    </row>
    <row r="42" spans="1:17" x14ac:dyDescent="0.25">
      <c r="A42"/>
      <c r="B42" s="92"/>
      <c r="C42" s="77"/>
      <c r="D42"/>
      <c r="E42" s="77"/>
      <c r="F42"/>
      <c r="G42" s="130"/>
      <c r="H42" s="130"/>
      <c r="I42" s="77"/>
      <c r="J42" s="77"/>
      <c r="K42" s="77"/>
      <c r="L42" s="6" t="str" cm="1">
        <f t="array" ref="L42">IFERROR(IF(RANK(G42,G:G,1)=_xlfn.XLOOKUP(RANK(G42,G:G,1),L$2:L41,L$2:L41,0),RANK(G42,G:G,1)+1,RANK(G42,G:G,1)),"")</f>
        <v/>
      </c>
      <c r="M42" s="6" t="str" cm="1">
        <f t="array" ref="M42">IFERROR(IF(RANK(H42,H:H,1)=_xlfn.XLOOKUP(RANK(H42,H:H,1),M$2:M41,M$2:M41,0),RANK(H42,H:H,1)+1,RANK(H42,H:H,1)),"")</f>
        <v/>
      </c>
      <c r="N42" s="6" t="str">
        <f t="shared" si="2"/>
        <v/>
      </c>
      <c r="O42" s="109" t="str">
        <f t="shared" si="0"/>
        <v/>
      </c>
      <c r="P42" s="109" t="str">
        <f t="shared" si="1"/>
        <v/>
      </c>
      <c r="Q42" s="109" t="str">
        <f>IFERROR(IF(AND(A42&lt;&gt;"",O42-MAX($P$2:$P41)&gt;0,O42-MAX($P$2:$P41)&lt;0.125),O42-MAX($P$2:$P41),0),"")</f>
        <v/>
      </c>
    </row>
    <row r="43" spans="1:17" x14ac:dyDescent="0.25">
      <c r="A43"/>
      <c r="B43" s="92"/>
      <c r="C43" s="77"/>
      <c r="D43"/>
      <c r="E43" s="77"/>
      <c r="F43"/>
      <c r="G43" s="130"/>
      <c r="H43" s="130"/>
      <c r="I43" s="77"/>
      <c r="J43" s="77"/>
      <c r="K43" s="77"/>
      <c r="L43" s="6" t="str" cm="1">
        <f t="array" ref="L43">IFERROR(IF(RANK(G43,G:G,1)=_xlfn.XLOOKUP(RANK(G43,G:G,1),L$2:L42,L$2:L42,0),RANK(G43,G:G,1)+1,RANK(G43,G:G,1)),"")</f>
        <v/>
      </c>
      <c r="M43" s="6" t="str" cm="1">
        <f t="array" ref="M43">IFERROR(IF(RANK(H43,H:H,1)=_xlfn.XLOOKUP(RANK(H43,H:H,1),M$2:M42,M$2:M42,0),RANK(H43,H:H,1)+1,RANK(H43,H:H,1)),"")</f>
        <v/>
      </c>
      <c r="N43" s="6" t="str">
        <f t="shared" si="2"/>
        <v/>
      </c>
      <c r="O43" s="109" t="str">
        <f t="shared" si="0"/>
        <v/>
      </c>
      <c r="P43" s="109" t="str">
        <f t="shared" si="1"/>
        <v/>
      </c>
      <c r="Q43" s="109" t="str">
        <f>IFERROR(IF(AND(A43&lt;&gt;"",O43-MAX($P$2:$P42)&gt;0,O43-MAX($P$2:$P42)&lt;0.125),O43-MAX($P$2:$P42),0),"")</f>
        <v/>
      </c>
    </row>
    <row r="44" spans="1:17" x14ac:dyDescent="0.25">
      <c r="A44"/>
      <c r="B44" s="92"/>
      <c r="C44" s="77"/>
      <c r="D44"/>
      <c r="E44" s="77"/>
      <c r="F44"/>
      <c r="G44" s="130"/>
      <c r="H44" s="130"/>
      <c r="I44" s="77"/>
      <c r="J44" s="77"/>
      <c r="K44" s="77"/>
      <c r="L44" s="6" t="str" cm="1">
        <f t="array" ref="L44">IFERROR(IF(RANK(G44,G:G,1)=_xlfn.XLOOKUP(RANK(G44,G:G,1),L$2:L43,L$2:L43,0),RANK(G44,G:G,1)+1,RANK(G44,G:G,1)),"")</f>
        <v/>
      </c>
      <c r="M44" s="6" t="str" cm="1">
        <f t="array" ref="M44">IFERROR(IF(RANK(H44,H:H,1)=_xlfn.XLOOKUP(RANK(H44,H:H,1),M$2:M43,M$2:M43,0),RANK(H44,H:H,1)+1,RANK(H44,H:H,1)),"")</f>
        <v/>
      </c>
      <c r="N44" s="6" t="str">
        <f t="shared" si="2"/>
        <v/>
      </c>
      <c r="O44" s="109" t="str">
        <f t="shared" si="0"/>
        <v/>
      </c>
      <c r="P44" s="109" t="str">
        <f t="shared" si="1"/>
        <v/>
      </c>
      <c r="Q44" s="109" t="str">
        <f>IFERROR(IF(AND(A44&lt;&gt;"",O44-MAX($P$2:$P43)&gt;0,O44-MAX($P$2:$P43)&lt;0.125),O44-MAX($P$2:$P43),0),"")</f>
        <v/>
      </c>
    </row>
    <row r="45" spans="1:17" x14ac:dyDescent="0.25">
      <c r="A45"/>
      <c r="B45" s="92"/>
      <c r="C45" s="77"/>
      <c r="D45"/>
      <c r="E45" s="77"/>
      <c r="F45"/>
      <c r="G45" s="130"/>
      <c r="H45" s="130"/>
      <c r="I45" s="77"/>
      <c r="J45" s="77"/>
      <c r="K45" s="77"/>
      <c r="L45" s="6" t="str" cm="1">
        <f t="array" ref="L45">IFERROR(IF(RANK(G45,G:G,1)=_xlfn.XLOOKUP(RANK(G45,G:G,1),L$2:L44,L$2:L44,0),RANK(G45,G:G,1)+1,RANK(G45,G:G,1)),"")</f>
        <v/>
      </c>
      <c r="M45" s="6" t="str" cm="1">
        <f t="array" ref="M45">IFERROR(IF(RANK(H45,H:H,1)=_xlfn.XLOOKUP(RANK(H45,H:H,1),M$2:M44,M$2:M44,0),RANK(H45,H:H,1)+1,RANK(H45,H:H,1)),"")</f>
        <v/>
      </c>
      <c r="N45" s="6" t="str">
        <f t="shared" si="2"/>
        <v/>
      </c>
      <c r="O45" s="109" t="str">
        <f t="shared" si="0"/>
        <v/>
      </c>
      <c r="P45" s="109" t="str">
        <f t="shared" si="1"/>
        <v/>
      </c>
      <c r="Q45" s="109" t="str">
        <f>IFERROR(IF(AND(A45&lt;&gt;"",O45-MAX($P$2:$P44)&gt;0,O45-MAX($P$2:$P44)&lt;0.125),O45-MAX($P$2:$P44),0),"")</f>
        <v/>
      </c>
    </row>
    <row r="46" spans="1:17" x14ac:dyDescent="0.25">
      <c r="A46"/>
      <c r="B46" s="92"/>
      <c r="C46" s="77"/>
      <c r="D46"/>
      <c r="E46" s="77"/>
      <c r="F46"/>
      <c r="G46" s="130"/>
      <c r="H46" s="130"/>
      <c r="I46" s="77"/>
      <c r="J46" s="77"/>
      <c r="K46" s="77"/>
      <c r="L46" s="6" t="str" cm="1">
        <f t="array" ref="L46">IFERROR(IF(RANK(G46,G:G,1)=_xlfn.XLOOKUP(RANK(G46,G:G,1),L$2:L45,L$2:L45,0),RANK(G46,G:G,1)+1,RANK(G46,G:G,1)),"")</f>
        <v/>
      </c>
      <c r="M46" s="6" t="str" cm="1">
        <f t="array" ref="M46">IFERROR(IF(RANK(H46,H:H,1)=_xlfn.XLOOKUP(RANK(H46,H:H,1),M$2:M45,M$2:M45,0),RANK(H46,H:H,1)+1,RANK(H46,H:H,1)),"")</f>
        <v/>
      </c>
      <c r="N46" s="6" t="str">
        <f t="shared" si="2"/>
        <v/>
      </c>
      <c r="O46" s="109" t="str">
        <f t="shared" si="0"/>
        <v/>
      </c>
      <c r="P46" s="109" t="str">
        <f t="shared" si="1"/>
        <v/>
      </c>
      <c r="Q46" s="109" t="str">
        <f>IFERROR(IF(AND(A46&lt;&gt;"",O46-MAX($P$2:$P45)&gt;0,O46-MAX($P$2:$P45)&lt;0.125),O46-MAX($P$2:$P45),0),"")</f>
        <v/>
      </c>
    </row>
    <row r="47" spans="1:17" x14ac:dyDescent="0.25">
      <c r="A47"/>
      <c r="B47" s="92"/>
      <c r="C47" s="77"/>
      <c r="D47"/>
      <c r="E47" s="77"/>
      <c r="F47"/>
      <c r="G47" s="130"/>
      <c r="H47" s="130"/>
      <c r="I47" s="77"/>
      <c r="J47" s="77"/>
      <c r="K47" s="77"/>
      <c r="L47" s="6" t="str" cm="1">
        <f t="array" ref="L47">IFERROR(IF(RANK(G47,G:G,1)=_xlfn.XLOOKUP(RANK(G47,G:G,1),L$2:L46,L$2:L46,0),RANK(G47,G:G,1)+1,RANK(G47,G:G,1)),"")</f>
        <v/>
      </c>
      <c r="M47" s="6" t="str" cm="1">
        <f t="array" ref="M47">IFERROR(IF(RANK(H47,H:H,1)=_xlfn.XLOOKUP(RANK(H47,H:H,1),M$2:M46,M$2:M46,0),RANK(H47,H:H,1)+1,RANK(H47,H:H,1)),"")</f>
        <v/>
      </c>
      <c r="N47" s="6" t="str">
        <f t="shared" si="2"/>
        <v/>
      </c>
      <c r="O47" s="109" t="str">
        <f t="shared" si="0"/>
        <v/>
      </c>
      <c r="P47" s="109" t="str">
        <f t="shared" si="1"/>
        <v/>
      </c>
      <c r="Q47" s="109" t="str">
        <f>IFERROR(IF(AND(A47&lt;&gt;"",O47-MAX($P$2:$P46)&gt;0,O47-MAX($P$2:$P46)&lt;0.125),O47-MAX($P$2:$P46),0),"")</f>
        <v/>
      </c>
    </row>
    <row r="48" spans="1:17" x14ac:dyDescent="0.25">
      <c r="A48"/>
      <c r="B48" s="92"/>
      <c r="C48" s="77"/>
      <c r="D48"/>
      <c r="E48" s="77"/>
      <c r="F48"/>
      <c r="G48" s="130"/>
      <c r="H48" s="130"/>
      <c r="I48" s="77"/>
      <c r="J48" s="77"/>
      <c r="K48" s="77"/>
      <c r="L48" s="6" t="str" cm="1">
        <f t="array" ref="L48">IFERROR(IF(RANK(G48,G:G,1)=_xlfn.XLOOKUP(RANK(G48,G:G,1),L$2:L47,L$2:L47,0),RANK(G48,G:G,1)+1,RANK(G48,G:G,1)),"")</f>
        <v/>
      </c>
      <c r="M48" s="6" t="str" cm="1">
        <f t="array" ref="M48">IFERROR(IF(RANK(H48,H:H,1)=_xlfn.XLOOKUP(RANK(H48,H:H,1),M$2:M47,M$2:M47,0),RANK(H48,H:H,1)+1,RANK(H48,H:H,1)),"")</f>
        <v/>
      </c>
      <c r="N48" s="6" t="str">
        <f t="shared" si="2"/>
        <v/>
      </c>
      <c r="O48" s="109" t="str">
        <f t="shared" si="0"/>
        <v/>
      </c>
      <c r="P48" s="109" t="str">
        <f t="shared" si="1"/>
        <v/>
      </c>
      <c r="Q48" s="109" t="str">
        <f>IFERROR(IF(AND(A48&lt;&gt;"",O48-MAX($P$2:$P47)&gt;0,O48-MAX($P$2:$P47)&lt;0.125),O48-MAX($P$2:$P47),0),"")</f>
        <v/>
      </c>
    </row>
    <row r="49" spans="1:17" x14ac:dyDescent="0.25">
      <c r="A49"/>
      <c r="B49" s="92"/>
      <c r="C49" s="77"/>
      <c r="D49"/>
      <c r="E49" s="77"/>
      <c r="F49"/>
      <c r="G49" s="130"/>
      <c r="H49" s="130"/>
      <c r="I49" s="77"/>
      <c r="J49" s="77"/>
      <c r="K49" s="77"/>
      <c r="L49" s="6" t="str" cm="1">
        <f t="array" ref="L49">IFERROR(IF(RANK(G49,G:G,1)=_xlfn.XLOOKUP(RANK(G49,G:G,1),L$2:L48,L$2:L48,0),RANK(G49,G:G,1)+1,RANK(G49,G:G,1)),"")</f>
        <v/>
      </c>
      <c r="M49" s="6" t="str" cm="1">
        <f t="array" ref="M49">IFERROR(IF(RANK(H49,H:H,1)=_xlfn.XLOOKUP(RANK(H49,H:H,1),M$2:M48,M$2:M48,0),RANK(H49,H:H,1)+1,RANK(H49,H:H,1)),"")</f>
        <v/>
      </c>
      <c r="N49" s="6" t="str">
        <f t="shared" si="2"/>
        <v/>
      </c>
      <c r="O49" s="109" t="str">
        <f t="shared" si="0"/>
        <v/>
      </c>
      <c r="P49" s="109" t="str">
        <f t="shared" si="1"/>
        <v/>
      </c>
      <c r="Q49" s="109" t="str">
        <f>IFERROR(IF(AND(A49&lt;&gt;"",O49-MAX($P$2:$P48)&gt;0,O49-MAX($P$2:$P48)&lt;0.125),O49-MAX($P$2:$P48),0),"")</f>
        <v/>
      </c>
    </row>
    <row r="50" spans="1:17" x14ac:dyDescent="0.25">
      <c r="A50"/>
      <c r="B50" s="92"/>
      <c r="C50" s="77"/>
      <c r="D50"/>
      <c r="E50" s="77"/>
      <c r="F50"/>
      <c r="G50" s="130"/>
      <c r="H50" s="130"/>
      <c r="I50" s="77"/>
      <c r="J50" s="77"/>
      <c r="K50" s="77"/>
      <c r="L50" s="6" t="str" cm="1">
        <f t="array" ref="L50">IFERROR(IF(RANK(G50,G:G,1)=_xlfn.XLOOKUP(RANK(G50,G:G,1),L$2:L49,L$2:L49,0),RANK(G50,G:G,1)+1,RANK(G50,G:G,1)),"")</f>
        <v/>
      </c>
      <c r="M50" s="6" t="str" cm="1">
        <f t="array" ref="M50">IFERROR(IF(RANK(H50,H:H,1)=_xlfn.XLOOKUP(RANK(H50,H:H,1),M$2:M49,M$2:M49,0),RANK(H50,H:H,1)+1,RANK(H50,H:H,1)),"")</f>
        <v/>
      </c>
      <c r="N50" s="6" t="str">
        <f t="shared" si="2"/>
        <v/>
      </c>
      <c r="O50" s="109" t="str">
        <f t="shared" si="0"/>
        <v/>
      </c>
      <c r="P50" s="109" t="str">
        <f t="shared" si="1"/>
        <v/>
      </c>
      <c r="Q50" s="109" t="str">
        <f>IFERROR(IF(AND(A50&lt;&gt;"",O50-MAX($P$2:$P49)&gt;0,O50-MAX($P$2:$P49)&lt;0.125),O50-MAX($P$2:$P49),0),"")</f>
        <v/>
      </c>
    </row>
    <row r="51" spans="1:17" x14ac:dyDescent="0.25">
      <c r="A51"/>
      <c r="B51" s="92"/>
      <c r="C51" s="77"/>
      <c r="D51"/>
      <c r="E51" s="77"/>
      <c r="F51"/>
      <c r="G51" s="130"/>
      <c r="H51" s="130"/>
      <c r="I51" s="77"/>
      <c r="J51" s="77"/>
      <c r="K51" s="77"/>
      <c r="L51" s="6" t="str" cm="1">
        <f t="array" ref="L51">IFERROR(IF(RANK(G51,G:G,1)=_xlfn.XLOOKUP(RANK(G51,G:G,1),L$2:L50,L$2:L50,0),RANK(G51,G:G,1)+1,RANK(G51,G:G,1)),"")</f>
        <v/>
      </c>
      <c r="M51" s="6" t="str" cm="1">
        <f t="array" ref="M51">IFERROR(IF(RANK(H51,H:H,1)=_xlfn.XLOOKUP(RANK(H51,H:H,1),M$2:M50,M$2:M50,0),RANK(H51,H:H,1)+1,RANK(H51,H:H,1)),"")</f>
        <v/>
      </c>
      <c r="N51" s="6" t="str">
        <f t="shared" si="2"/>
        <v/>
      </c>
      <c r="O51" s="109" t="str">
        <f t="shared" si="0"/>
        <v/>
      </c>
      <c r="P51" s="109" t="str">
        <f t="shared" si="1"/>
        <v/>
      </c>
      <c r="Q51" s="109" t="str">
        <f>IFERROR(IF(AND(A51&lt;&gt;"",O51-MAX($P$2:$P50)&gt;0,O51-MAX($P$2:$P50)&lt;0.125),O51-MAX($P$2:$P50),0),"")</f>
        <v/>
      </c>
    </row>
    <row r="52" spans="1:17" x14ac:dyDescent="0.25">
      <c r="A52"/>
      <c r="B52" s="92"/>
      <c r="C52" s="77"/>
      <c r="D52"/>
      <c r="E52" s="77"/>
      <c r="F52"/>
      <c r="G52" s="130"/>
      <c r="H52" s="130"/>
      <c r="I52" s="77"/>
      <c r="J52" s="77"/>
      <c r="K52" s="77"/>
      <c r="L52" s="6" t="str" cm="1">
        <f t="array" ref="L52">IFERROR(IF(RANK(G52,G:G,1)=_xlfn.XLOOKUP(RANK(G52,G:G,1),L$2:L51,L$2:L51,0),RANK(G52,G:G,1)+1,RANK(G52,G:G,1)),"")</f>
        <v/>
      </c>
      <c r="M52" s="6" t="str" cm="1">
        <f t="array" ref="M52">IFERROR(IF(RANK(H52,H:H,1)=_xlfn.XLOOKUP(RANK(H52,H:H,1),M$2:M51,M$2:M51,0),RANK(H52,H:H,1)+1,RANK(H52,H:H,1)),"")</f>
        <v/>
      </c>
      <c r="N52" s="6" t="str">
        <f t="shared" si="2"/>
        <v/>
      </c>
      <c r="O52" s="109" t="str">
        <f t="shared" si="0"/>
        <v/>
      </c>
      <c r="P52" s="109" t="str">
        <f t="shared" si="1"/>
        <v/>
      </c>
      <c r="Q52" s="109" t="str">
        <f>IFERROR(IF(AND(A52&lt;&gt;"",O52-MAX($P$2:$P51)&gt;0,O52-MAX($P$2:$P51)&lt;0.125),O52-MAX($P$2:$P51),0),"")</f>
        <v/>
      </c>
    </row>
    <row r="53" spans="1:17" x14ac:dyDescent="0.25">
      <c r="A53"/>
      <c r="B53" s="92"/>
      <c r="C53" s="77"/>
      <c r="D53"/>
      <c r="E53" s="77"/>
      <c r="F53"/>
      <c r="G53" s="130"/>
      <c r="H53" s="130"/>
      <c r="I53" s="77"/>
      <c r="J53" s="77"/>
      <c r="K53" s="77"/>
      <c r="L53" s="6" t="str" cm="1">
        <f t="array" ref="L53">IFERROR(IF(RANK(G53,G:G,1)=_xlfn.XLOOKUP(RANK(G53,G:G,1),L$2:L52,L$2:L52,0),RANK(G53,G:G,1)+1,RANK(G53,G:G,1)),"")</f>
        <v/>
      </c>
      <c r="M53" s="6" t="str" cm="1">
        <f t="array" ref="M53">IFERROR(IF(RANK(H53,H:H,1)=_xlfn.XLOOKUP(RANK(H53,H:H,1),M$2:M52,M$2:M52,0),RANK(H53,H:H,1)+1,RANK(H53,H:H,1)),"")</f>
        <v/>
      </c>
      <c r="N53" s="6" t="str">
        <f t="shared" si="2"/>
        <v/>
      </c>
      <c r="O53" s="109" t="str">
        <f t="shared" si="0"/>
        <v/>
      </c>
      <c r="P53" s="109" t="str">
        <f t="shared" si="1"/>
        <v/>
      </c>
      <c r="Q53" s="109" t="str">
        <f>IFERROR(IF(AND(A53&lt;&gt;"",O53-MAX($P$2:$P52)&gt;0,O53-MAX($P$2:$P52)&lt;0.125),O53-MAX($P$2:$P52),0),"")</f>
        <v/>
      </c>
    </row>
    <row r="54" spans="1:17" x14ac:dyDescent="0.25">
      <c r="A54"/>
      <c r="B54" s="92"/>
      <c r="C54" s="77"/>
      <c r="D54"/>
      <c r="E54" s="77"/>
      <c r="F54"/>
      <c r="G54" s="130"/>
      <c r="H54" s="130"/>
      <c r="I54" s="77"/>
      <c r="J54" s="77"/>
      <c r="K54" s="77"/>
      <c r="L54" s="6" t="str" cm="1">
        <f t="array" ref="L54">IFERROR(IF(RANK(G54,G:G,1)=_xlfn.XLOOKUP(RANK(G54,G:G,1),L$2:L53,L$2:L53,0),RANK(G54,G:G,1)+1,RANK(G54,G:G,1)),"")</f>
        <v/>
      </c>
      <c r="M54" s="6" t="str" cm="1">
        <f t="array" ref="M54">IFERROR(IF(RANK(H54,H:H,1)=_xlfn.XLOOKUP(RANK(H54,H:H,1),M$2:M53,M$2:M53,0),RANK(H54,H:H,1)+1,RANK(H54,H:H,1)),"")</f>
        <v/>
      </c>
      <c r="N54" s="6" t="str">
        <f t="shared" si="2"/>
        <v/>
      </c>
      <c r="O54" s="109" t="str">
        <f t="shared" si="0"/>
        <v/>
      </c>
      <c r="P54" s="109" t="str">
        <f t="shared" si="1"/>
        <v/>
      </c>
      <c r="Q54" s="109" t="str">
        <f>IFERROR(IF(AND(A54&lt;&gt;"",O54-MAX($P$2:$P53)&gt;0,O54-MAX($P$2:$P53)&lt;0.125),O54-MAX($P$2:$P53),0),"")</f>
        <v/>
      </c>
    </row>
    <row r="55" spans="1:17" x14ac:dyDescent="0.25">
      <c r="A55"/>
      <c r="B55" s="92"/>
      <c r="C55" s="77"/>
      <c r="D55"/>
      <c r="E55" s="77"/>
      <c r="F55"/>
      <c r="G55" s="130"/>
      <c r="H55" s="130"/>
      <c r="I55" s="77"/>
      <c r="J55" s="77"/>
      <c r="K55" s="77"/>
      <c r="L55" s="6" t="str" cm="1">
        <f t="array" ref="L55">IFERROR(IF(RANK(G55,G:G,1)=_xlfn.XLOOKUP(RANK(G55,G:G,1),L$2:L54,L$2:L54,0),RANK(G55,G:G,1)+1,RANK(G55,G:G,1)),"")</f>
        <v/>
      </c>
      <c r="M55" s="6" t="str" cm="1">
        <f t="array" ref="M55">IFERROR(IF(RANK(H55,H:H,1)=_xlfn.XLOOKUP(RANK(H55,H:H,1),M$2:M54,M$2:M54,0),RANK(H55,H:H,1)+1,RANK(H55,H:H,1)),"")</f>
        <v/>
      </c>
      <c r="N55" s="6" t="str">
        <f t="shared" si="2"/>
        <v/>
      </c>
      <c r="O55" s="109" t="str">
        <f t="shared" si="0"/>
        <v/>
      </c>
      <c r="P55" s="109" t="str">
        <f t="shared" si="1"/>
        <v/>
      </c>
      <c r="Q55" s="109" t="str">
        <f>IFERROR(IF(AND(A55&lt;&gt;"",O55-MAX($P$2:$P54)&gt;0,O55-MAX($P$2:$P54)&lt;0.125),O55-MAX($P$2:$P54),0),"")</f>
        <v/>
      </c>
    </row>
    <row r="56" spans="1:17" x14ac:dyDescent="0.25">
      <c r="A56"/>
      <c r="B56" s="92"/>
      <c r="C56" s="77"/>
      <c r="D56"/>
      <c r="E56" s="77"/>
      <c r="F56"/>
      <c r="G56" s="130"/>
      <c r="H56" s="130"/>
      <c r="I56" s="77"/>
      <c r="J56" s="77"/>
      <c r="K56" s="77"/>
      <c r="L56" s="6" t="str" cm="1">
        <f t="array" ref="L56">IFERROR(IF(RANK(G56,G:G,1)=_xlfn.XLOOKUP(RANK(G56,G:G,1),L$2:L55,L$2:L55,0),RANK(G56,G:G,1)+1,RANK(G56,G:G,1)),"")</f>
        <v/>
      </c>
      <c r="M56" s="6" t="str" cm="1">
        <f t="array" ref="M56">IFERROR(IF(RANK(H56,H:H,1)=_xlfn.XLOOKUP(RANK(H56,H:H,1),M$2:M55,M$2:M55,0),RANK(H56,H:H,1)+1,RANK(H56,H:H,1)),"")</f>
        <v/>
      </c>
      <c r="N56" s="6" t="str">
        <f t="shared" si="2"/>
        <v/>
      </c>
      <c r="O56" s="109" t="str">
        <f t="shared" si="0"/>
        <v/>
      </c>
      <c r="P56" s="109" t="str">
        <f t="shared" si="1"/>
        <v/>
      </c>
      <c r="Q56" s="109" t="str">
        <f>IFERROR(IF(AND(A56&lt;&gt;"",O56-MAX($P$2:$P55)&gt;0,O56-MAX($P$2:$P55)&lt;0.125),O56-MAX($P$2:$P55),0),"")</f>
        <v/>
      </c>
    </row>
    <row r="57" spans="1:17" x14ac:dyDescent="0.25">
      <c r="A57"/>
      <c r="B57" s="92"/>
      <c r="C57" s="77"/>
      <c r="D57"/>
      <c r="E57" s="77"/>
      <c r="F57"/>
      <c r="G57" s="130"/>
      <c r="H57" s="130"/>
      <c r="I57" s="77"/>
      <c r="J57" s="77"/>
      <c r="K57" s="77"/>
      <c r="L57" s="6" t="str" cm="1">
        <f t="array" ref="L57">IFERROR(IF(RANK(G57,G:G,1)=_xlfn.XLOOKUP(RANK(G57,G:G,1),L$2:L56,L$2:L56,0),RANK(G57,G:G,1)+1,RANK(G57,G:G,1)),"")</f>
        <v/>
      </c>
      <c r="M57" s="6" t="str" cm="1">
        <f t="array" ref="M57">IFERROR(IF(RANK(H57,H:H,1)=_xlfn.XLOOKUP(RANK(H57,H:H,1),M$2:M56,M$2:M56,0),RANK(H57,H:H,1)+1,RANK(H57,H:H,1)),"")</f>
        <v/>
      </c>
      <c r="N57" s="6" t="str">
        <f t="shared" si="2"/>
        <v/>
      </c>
      <c r="O57" s="109" t="str">
        <f t="shared" si="0"/>
        <v/>
      </c>
      <c r="P57" s="109" t="str">
        <f t="shared" si="1"/>
        <v/>
      </c>
      <c r="Q57" s="109" t="str">
        <f>IFERROR(IF(AND(A57&lt;&gt;"",O57-MAX($P$2:$P56)&gt;0,O57-MAX($P$2:$P56)&lt;0.125),O57-MAX($P$2:$P56),0),"")</f>
        <v/>
      </c>
    </row>
    <row r="58" spans="1:17" x14ac:dyDescent="0.25">
      <c r="A58"/>
      <c r="B58" s="92"/>
      <c r="C58" s="77"/>
      <c r="D58"/>
      <c r="E58" s="77"/>
      <c r="F58"/>
      <c r="G58" s="130"/>
      <c r="H58" s="130"/>
      <c r="I58" s="77"/>
      <c r="J58" s="77"/>
      <c r="K58" s="77"/>
      <c r="L58" s="6" t="str" cm="1">
        <f t="array" ref="L58">IFERROR(IF(RANK(G58,G:G,1)=_xlfn.XLOOKUP(RANK(G58,G:G,1),L$2:L57,L$2:L57,0),RANK(G58,G:G,1)+1,RANK(G58,G:G,1)),"")</f>
        <v/>
      </c>
      <c r="M58" s="6" t="str" cm="1">
        <f t="array" ref="M58">IFERROR(IF(RANK(H58,H:H,1)=_xlfn.XLOOKUP(RANK(H58,H:H,1),M$2:M57,M$2:M57,0),RANK(H58,H:H,1)+1,RANK(H58,H:H,1)),"")</f>
        <v/>
      </c>
      <c r="N58" s="6" t="str">
        <f t="shared" si="2"/>
        <v/>
      </c>
      <c r="O58" s="109" t="str">
        <f t="shared" si="0"/>
        <v/>
      </c>
      <c r="P58" s="109" t="str">
        <f t="shared" si="1"/>
        <v/>
      </c>
      <c r="Q58" s="109" t="str">
        <f>IFERROR(IF(AND(A58&lt;&gt;"",O58-MAX($P$2:$P57)&gt;0,O58-MAX($P$2:$P57)&lt;0.125),O58-MAX($P$2:$P57),0),"")</f>
        <v/>
      </c>
    </row>
    <row r="59" spans="1:17" x14ac:dyDescent="0.25">
      <c r="A59"/>
      <c r="B59" s="92"/>
      <c r="C59" s="77"/>
      <c r="D59"/>
      <c r="E59" s="77"/>
      <c r="F59"/>
      <c r="G59" s="130"/>
      <c r="H59" s="130"/>
      <c r="I59" s="77"/>
      <c r="J59" s="77"/>
      <c r="K59" s="77"/>
      <c r="L59" s="6" t="str" cm="1">
        <f t="array" ref="L59">IFERROR(IF(RANK(G59,G:G,1)=_xlfn.XLOOKUP(RANK(G59,G:G,1),L$2:L58,L$2:L58,0),RANK(G59,G:G,1)+1,RANK(G59,G:G,1)),"")</f>
        <v/>
      </c>
      <c r="M59" s="6" t="str" cm="1">
        <f t="array" ref="M59">IFERROR(IF(RANK(H59,H:H,1)=_xlfn.XLOOKUP(RANK(H59,H:H,1),M$2:M58,M$2:M58,0),RANK(H59,H:H,1)+1,RANK(H59,H:H,1)),"")</f>
        <v/>
      </c>
      <c r="N59" s="6" t="str">
        <f t="shared" si="2"/>
        <v/>
      </c>
      <c r="O59" s="109" t="str">
        <f t="shared" si="0"/>
        <v/>
      </c>
      <c r="P59" s="109" t="str">
        <f t="shared" si="1"/>
        <v/>
      </c>
      <c r="Q59" s="109" t="str">
        <f>IFERROR(IF(AND(A59&lt;&gt;"",O59-MAX($P$2:$P58)&gt;0,O59-MAX($P$2:$P58)&lt;0.125),O59-MAX($P$2:$P58),0),"")</f>
        <v/>
      </c>
    </row>
    <row r="60" spans="1:17" x14ac:dyDescent="0.25">
      <c r="A60"/>
      <c r="B60" s="92"/>
      <c r="C60" s="77"/>
      <c r="D60"/>
      <c r="E60" s="77"/>
      <c r="F60"/>
      <c r="G60" s="130"/>
      <c r="H60" s="130"/>
      <c r="I60" s="77"/>
      <c r="J60" s="77"/>
      <c r="K60" s="77"/>
      <c r="L60" s="6" t="str" cm="1">
        <f t="array" ref="L60">IFERROR(IF(RANK(G60,G:G,1)=_xlfn.XLOOKUP(RANK(G60,G:G,1),L$2:L59,L$2:L59,0),RANK(G60,G:G,1)+1,RANK(G60,G:G,1)),"")</f>
        <v/>
      </c>
      <c r="M60" s="6" t="str" cm="1">
        <f t="array" ref="M60">IFERROR(IF(RANK(H60,H:H,1)=_xlfn.XLOOKUP(RANK(H60,H:H,1),M$2:M59,M$2:M59,0),RANK(H60,H:H,1)+1,RANK(H60,H:H,1)),"")</f>
        <v/>
      </c>
      <c r="N60" s="6" t="str">
        <f t="shared" si="2"/>
        <v/>
      </c>
      <c r="O60" s="109" t="str">
        <f t="shared" si="0"/>
        <v/>
      </c>
      <c r="P60" s="109" t="str">
        <f t="shared" si="1"/>
        <v/>
      </c>
      <c r="Q60" s="109" t="str">
        <f>IFERROR(IF(AND(A60&lt;&gt;"",O60-MAX($P$2:$P59)&gt;0,O60-MAX($P$2:$P59)&lt;0.125),O60-MAX($P$2:$P59),0),"")</f>
        <v/>
      </c>
    </row>
    <row r="61" spans="1:17" x14ac:dyDescent="0.25">
      <c r="A61"/>
      <c r="B61" s="92"/>
      <c r="C61" s="77"/>
      <c r="D61"/>
      <c r="E61" s="77"/>
      <c r="F61"/>
      <c r="G61" s="130"/>
      <c r="H61" s="130"/>
      <c r="I61" s="77"/>
      <c r="J61" s="77"/>
      <c r="K61" s="77"/>
      <c r="L61" s="6" t="str" cm="1">
        <f t="array" ref="L61">IFERROR(IF(RANK(G61,G:G,1)=_xlfn.XLOOKUP(RANK(G61,G:G,1),L$2:L60,L$2:L60,0),RANK(G61,G:G,1)+1,RANK(G61,G:G,1)),"")</f>
        <v/>
      </c>
      <c r="M61" s="6" t="str" cm="1">
        <f t="array" ref="M61">IFERROR(IF(RANK(H61,H:H,1)=_xlfn.XLOOKUP(RANK(H61,H:H,1),M$2:M60,M$2:M60,0),RANK(H61,H:H,1)+1,RANK(H61,H:H,1)),"")</f>
        <v/>
      </c>
      <c r="N61" s="6" t="str">
        <f t="shared" si="2"/>
        <v/>
      </c>
      <c r="O61" s="109" t="str">
        <f t="shared" si="0"/>
        <v/>
      </c>
      <c r="P61" s="109" t="str">
        <f t="shared" si="1"/>
        <v/>
      </c>
      <c r="Q61" s="109" t="str">
        <f>IFERROR(IF(AND(A61&lt;&gt;"",O61-MAX($P$2:$P60)&gt;0,O61-MAX($P$2:$P60)&lt;0.125),O61-MAX($P$2:$P60),0),"")</f>
        <v/>
      </c>
    </row>
    <row r="62" spans="1:17" x14ac:dyDescent="0.25">
      <c r="A62"/>
      <c r="B62" s="92"/>
      <c r="C62" s="77"/>
      <c r="D62"/>
      <c r="E62" s="77"/>
      <c r="F62"/>
      <c r="G62" s="130"/>
      <c r="H62" s="130"/>
      <c r="I62" s="77"/>
      <c r="J62" s="77"/>
      <c r="K62" s="77"/>
      <c r="L62" s="6" t="str" cm="1">
        <f t="array" ref="L62">IFERROR(IF(RANK(G62,G:G,1)=_xlfn.XLOOKUP(RANK(G62,G:G,1),L$2:L61,L$2:L61,0),RANK(G62,G:G,1)+1,RANK(G62,G:G,1)),"")</f>
        <v/>
      </c>
      <c r="M62" s="6" t="str" cm="1">
        <f t="array" ref="M62">IFERROR(IF(RANK(H62,H:H,1)=_xlfn.XLOOKUP(RANK(H62,H:H,1),M$2:M61,M$2:M61,0),RANK(H62,H:H,1)+1,RANK(H62,H:H,1)),"")</f>
        <v/>
      </c>
      <c r="N62" s="6" t="str">
        <f t="shared" si="2"/>
        <v/>
      </c>
      <c r="O62" s="109" t="str">
        <f t="shared" si="0"/>
        <v/>
      </c>
      <c r="P62" s="109" t="str">
        <f t="shared" si="1"/>
        <v/>
      </c>
      <c r="Q62" s="109" t="str">
        <f>IFERROR(IF(AND(A62&lt;&gt;"",O62-MAX($P$2:$P61)&gt;0,O62-MAX($P$2:$P61)&lt;0.125),O62-MAX($P$2:$P61),0),"")</f>
        <v/>
      </c>
    </row>
    <row r="63" spans="1:17" x14ac:dyDescent="0.25">
      <c r="A63"/>
      <c r="B63" s="92"/>
      <c r="C63" s="77"/>
      <c r="D63"/>
      <c r="E63" s="77"/>
      <c r="F63"/>
      <c r="G63" s="130"/>
      <c r="H63" s="130"/>
      <c r="I63" s="77"/>
      <c r="J63" s="77"/>
      <c r="K63" s="77"/>
      <c r="L63" s="6" t="str" cm="1">
        <f t="array" ref="L63">IFERROR(IF(RANK(G63,G:G,1)=_xlfn.XLOOKUP(RANK(G63,G:G,1),L$2:L62,L$2:L62,0),RANK(G63,G:G,1)+1,RANK(G63,G:G,1)),"")</f>
        <v/>
      </c>
      <c r="M63" s="6" t="str" cm="1">
        <f t="array" ref="M63">IFERROR(IF(RANK(H63,H:H,1)=_xlfn.XLOOKUP(RANK(H63,H:H,1),M$2:M62,M$2:M62,0),RANK(H63,H:H,1)+1,RANK(H63,H:H,1)),"")</f>
        <v/>
      </c>
      <c r="N63" s="6" t="str">
        <f t="shared" si="2"/>
        <v/>
      </c>
      <c r="O63" s="109" t="str">
        <f t="shared" si="0"/>
        <v/>
      </c>
      <c r="P63" s="109" t="str">
        <f t="shared" si="1"/>
        <v/>
      </c>
      <c r="Q63" s="109" t="str">
        <f>IFERROR(IF(AND(A63&lt;&gt;"",O63-MAX($P$2:$P62)&gt;0,O63-MAX($P$2:$P62)&lt;0.125),O63-MAX($P$2:$P62),0),"")</f>
        <v/>
      </c>
    </row>
    <row r="64" spans="1:17" x14ac:dyDescent="0.25">
      <c r="A64"/>
      <c r="B64" s="92"/>
      <c r="C64" s="77"/>
      <c r="D64"/>
      <c r="E64" s="77"/>
      <c r="F64"/>
      <c r="G64" s="130"/>
      <c r="H64" s="130"/>
      <c r="I64" s="77"/>
      <c r="J64" s="77"/>
      <c r="K64" s="77"/>
      <c r="L64" s="6" t="str" cm="1">
        <f t="array" ref="L64">IFERROR(IF(RANK(G64,G:G,1)=_xlfn.XLOOKUP(RANK(G64,G:G,1),L$2:L63,L$2:L63,0),RANK(G64,G:G,1)+1,RANK(G64,G:G,1)),"")</f>
        <v/>
      </c>
      <c r="M64" s="6" t="str" cm="1">
        <f t="array" ref="M64">IFERROR(IF(RANK(H64,H:H,1)=_xlfn.XLOOKUP(RANK(H64,H:H,1),M$2:M63,M$2:M63,0),RANK(H64,H:H,1)+1,RANK(H64,H:H,1)),"")</f>
        <v/>
      </c>
      <c r="N64" s="6" t="str">
        <f t="shared" si="2"/>
        <v/>
      </c>
      <c r="O64" s="109" t="str">
        <f t="shared" si="0"/>
        <v/>
      </c>
      <c r="P64" s="109" t="str">
        <f t="shared" si="1"/>
        <v/>
      </c>
      <c r="Q64" s="109" t="str">
        <f>IFERROR(IF(AND(A64&lt;&gt;"",O64-MAX($P$2:$P63)&gt;0,O64-MAX($P$2:$P63)&lt;0.125),O64-MAX($P$2:$P63),0),"")</f>
        <v/>
      </c>
    </row>
    <row r="65" spans="1:17" x14ac:dyDescent="0.25">
      <c r="A65"/>
      <c r="B65" s="92"/>
      <c r="C65" s="77"/>
      <c r="D65"/>
      <c r="E65" s="77"/>
      <c r="F65"/>
      <c r="G65" s="130"/>
      <c r="H65" s="130"/>
      <c r="I65" s="77"/>
      <c r="J65" s="77"/>
      <c r="K65" s="77"/>
      <c r="L65" s="6" t="str" cm="1">
        <f t="array" ref="L65">IFERROR(IF(RANK(G65,G:G,1)=_xlfn.XLOOKUP(RANK(G65,G:G,1),L$2:L64,L$2:L64,0),RANK(G65,G:G,1)+1,RANK(G65,G:G,1)),"")</f>
        <v/>
      </c>
      <c r="M65" s="6" t="str" cm="1">
        <f t="array" ref="M65">IFERROR(IF(RANK(H65,H:H,1)=_xlfn.XLOOKUP(RANK(H65,H:H,1),M$2:M64,M$2:M64,0),RANK(H65,H:H,1)+1,RANK(H65,H:H,1)),"")</f>
        <v/>
      </c>
      <c r="N65" s="6" t="str">
        <f t="shared" si="2"/>
        <v/>
      </c>
      <c r="O65" s="109" t="str">
        <f t="shared" si="0"/>
        <v/>
      </c>
      <c r="P65" s="109" t="str">
        <f t="shared" si="1"/>
        <v/>
      </c>
      <c r="Q65" s="109" t="str">
        <f>IFERROR(IF(AND(A65&lt;&gt;"",O65-MAX($P$2:$P64)&gt;0,O65-MAX($P$2:$P64)&lt;0.125),O65-MAX($P$2:$P64),0),"")</f>
        <v/>
      </c>
    </row>
    <row r="66" spans="1:17" x14ac:dyDescent="0.25">
      <c r="A66"/>
      <c r="B66" s="92"/>
      <c r="C66" s="77"/>
      <c r="D66"/>
      <c r="E66" s="77"/>
      <c r="F66"/>
      <c r="G66" s="130"/>
      <c r="H66" s="130"/>
      <c r="I66" s="77"/>
      <c r="J66" s="77"/>
      <c r="K66" s="77"/>
      <c r="L66" s="6" t="str" cm="1">
        <f t="array" ref="L66">IFERROR(IF(RANK(G66,G:G,1)=_xlfn.XLOOKUP(RANK(G66,G:G,1),L$2:L65,L$2:L65,0),RANK(G66,G:G,1)+1,RANK(G66,G:G,1)),"")</f>
        <v/>
      </c>
      <c r="M66" s="6" t="str" cm="1">
        <f t="array" ref="M66">IFERROR(IF(RANK(H66,H:H,1)=_xlfn.XLOOKUP(RANK(H66,H:H,1),M$2:M65,M$2:M65,0),RANK(H66,H:H,1)+1,RANK(H66,H:H,1)),"")</f>
        <v/>
      </c>
      <c r="N66" s="6" t="str">
        <f t="shared" si="2"/>
        <v/>
      </c>
      <c r="O66" s="109" t="str">
        <f t="shared" ref="O66:O129" si="3">IF(A66="","",_xlfn.XLOOKUP($N66,L:L,G:G))</f>
        <v/>
      </c>
      <c r="P66" s="109" t="str">
        <f t="shared" ref="P66:P129" si="4">IF(B66="","",_xlfn.XLOOKUP($N66,M:M,H:H))</f>
        <v/>
      </c>
      <c r="Q66" s="109" t="str">
        <f>IFERROR(IF(AND(A66&lt;&gt;"",O66-MAX($P$2:$P65)&gt;0,O66-MAX($P$2:$P65)&lt;0.125),O66-MAX($P$2:$P65),0),"")</f>
        <v/>
      </c>
    </row>
    <row r="67" spans="1:17" x14ac:dyDescent="0.25">
      <c r="A67"/>
      <c r="B67" s="92"/>
      <c r="C67" s="77"/>
      <c r="D67"/>
      <c r="E67" s="77"/>
      <c r="F67"/>
      <c r="G67" s="130"/>
      <c r="H67" s="130"/>
      <c r="I67" s="77"/>
      <c r="J67" s="77"/>
      <c r="K67" s="77"/>
      <c r="L67" s="6" t="str" cm="1">
        <f t="array" ref="L67">IFERROR(IF(RANK(G67,G:G,1)=_xlfn.XLOOKUP(RANK(G67,G:G,1),L$2:L66,L$2:L66,0),RANK(G67,G:G,1)+1,RANK(G67,G:G,1)),"")</f>
        <v/>
      </c>
      <c r="M67" s="6" t="str" cm="1">
        <f t="array" ref="M67">IFERROR(IF(RANK(H67,H:H,1)=_xlfn.XLOOKUP(RANK(H67,H:H,1),M$2:M66,M$2:M66,0),RANK(H67,H:H,1)+1,RANK(H67,H:H,1)),"")</f>
        <v/>
      </c>
      <c r="N67" s="6" t="str">
        <f t="shared" ref="N67:N130" si="5">IF(A67="","",N66+1)</f>
        <v/>
      </c>
      <c r="O67" s="109" t="str">
        <f t="shared" si="3"/>
        <v/>
      </c>
      <c r="P67" s="109" t="str">
        <f t="shared" si="4"/>
        <v/>
      </c>
      <c r="Q67" s="109" t="str">
        <f>IFERROR(IF(AND(A67&lt;&gt;"",O67-MAX($P$2:$P66)&gt;0,O67-MAX($P$2:$P66)&lt;0.125),O67-MAX($P$2:$P66),0),"")</f>
        <v/>
      </c>
    </row>
    <row r="68" spans="1:17" x14ac:dyDescent="0.25">
      <c r="A68"/>
      <c r="B68" s="92"/>
      <c r="C68" s="77"/>
      <c r="D68"/>
      <c r="E68" s="77"/>
      <c r="F68"/>
      <c r="G68" s="130"/>
      <c r="H68" s="130"/>
      <c r="I68" s="77"/>
      <c r="J68" s="77"/>
      <c r="K68" s="77"/>
      <c r="L68" s="6" t="str" cm="1">
        <f t="array" ref="L68">IFERROR(IF(RANK(G68,G:G,1)=_xlfn.XLOOKUP(RANK(G68,G:G,1),L$2:L67,L$2:L67,0),RANK(G68,G:G,1)+1,RANK(G68,G:G,1)),"")</f>
        <v/>
      </c>
      <c r="M68" s="6" t="str" cm="1">
        <f t="array" ref="M68">IFERROR(IF(RANK(H68,H:H,1)=_xlfn.XLOOKUP(RANK(H68,H:H,1),M$2:M67,M$2:M67,0),RANK(H68,H:H,1)+1,RANK(H68,H:H,1)),"")</f>
        <v/>
      </c>
      <c r="N68" s="6" t="str">
        <f t="shared" si="5"/>
        <v/>
      </c>
      <c r="O68" s="109" t="str">
        <f t="shared" si="3"/>
        <v/>
      </c>
      <c r="P68" s="109" t="str">
        <f t="shared" si="4"/>
        <v/>
      </c>
      <c r="Q68" s="109" t="str">
        <f>IFERROR(IF(AND(A68&lt;&gt;"",O68-MAX($P$2:$P67)&gt;0,O68-MAX($P$2:$P67)&lt;0.125),O68-MAX($P$2:$P67),0),"")</f>
        <v/>
      </c>
    </row>
    <row r="69" spans="1:17" x14ac:dyDescent="0.25">
      <c r="A69"/>
      <c r="B69" s="92"/>
      <c r="C69" s="77"/>
      <c r="D69"/>
      <c r="E69" s="77"/>
      <c r="F69"/>
      <c r="G69" s="130"/>
      <c r="H69" s="130"/>
      <c r="I69" s="77"/>
      <c r="J69" s="77"/>
      <c r="K69" s="77"/>
      <c r="L69" s="6" t="str" cm="1">
        <f t="array" ref="L69">IFERROR(IF(RANK(G69,G:G,1)=_xlfn.XLOOKUP(RANK(G69,G:G,1),L$2:L68,L$2:L68,0),RANK(G69,G:G,1)+1,RANK(G69,G:G,1)),"")</f>
        <v/>
      </c>
      <c r="M69" s="6" t="str" cm="1">
        <f t="array" ref="M69">IFERROR(IF(RANK(H69,H:H,1)=_xlfn.XLOOKUP(RANK(H69,H:H,1),M$2:M68,M$2:M68,0),RANK(H69,H:H,1)+1,RANK(H69,H:H,1)),"")</f>
        <v/>
      </c>
      <c r="N69" s="6" t="str">
        <f t="shared" si="5"/>
        <v/>
      </c>
      <c r="O69" s="109" t="str">
        <f t="shared" si="3"/>
        <v/>
      </c>
      <c r="P69" s="109" t="str">
        <f t="shared" si="4"/>
        <v/>
      </c>
      <c r="Q69" s="109" t="str">
        <f>IFERROR(IF(AND(A69&lt;&gt;"",O69-MAX($P$2:$P68)&gt;0,O69-MAX($P$2:$P68)&lt;0.125),O69-MAX($P$2:$P68),0),"")</f>
        <v/>
      </c>
    </row>
    <row r="70" spans="1:17" x14ac:dyDescent="0.25">
      <c r="A70"/>
      <c r="B70" s="92"/>
      <c r="C70" s="77"/>
      <c r="D70"/>
      <c r="E70" s="77"/>
      <c r="F70"/>
      <c r="G70" s="130"/>
      <c r="H70" s="130"/>
      <c r="I70" s="77"/>
      <c r="J70" s="77"/>
      <c r="K70" s="77"/>
      <c r="L70" s="6" t="str" cm="1">
        <f t="array" ref="L70">IFERROR(IF(RANK(G70,G:G,1)=_xlfn.XLOOKUP(RANK(G70,G:G,1),L$2:L69,L$2:L69,0),RANK(G70,G:G,1)+1,RANK(G70,G:G,1)),"")</f>
        <v/>
      </c>
      <c r="M70" s="6" t="str" cm="1">
        <f t="array" ref="M70">IFERROR(IF(RANK(H70,H:H,1)=_xlfn.XLOOKUP(RANK(H70,H:H,1),M$2:M69,M$2:M69,0),RANK(H70,H:H,1)+1,RANK(H70,H:H,1)),"")</f>
        <v/>
      </c>
      <c r="N70" s="6" t="str">
        <f t="shared" si="5"/>
        <v/>
      </c>
      <c r="O70" s="109" t="str">
        <f t="shared" si="3"/>
        <v/>
      </c>
      <c r="P70" s="109" t="str">
        <f t="shared" si="4"/>
        <v/>
      </c>
      <c r="Q70" s="109" t="str">
        <f>IFERROR(IF(AND(A70&lt;&gt;"",O70-MAX($P$2:$P69)&gt;0,O70-MAX($P$2:$P69)&lt;0.125),O70-MAX($P$2:$P69),0),"")</f>
        <v/>
      </c>
    </row>
    <row r="71" spans="1:17" x14ac:dyDescent="0.25">
      <c r="A71"/>
      <c r="B71" s="92"/>
      <c r="C71" s="77"/>
      <c r="D71"/>
      <c r="E71" s="77"/>
      <c r="F71"/>
      <c r="G71" s="130"/>
      <c r="H71" s="130"/>
      <c r="I71" s="77"/>
      <c r="J71" s="77"/>
      <c r="K71" s="77"/>
      <c r="L71" s="6" t="str" cm="1">
        <f t="array" ref="L71">IFERROR(IF(RANK(G71,G:G,1)=_xlfn.XLOOKUP(RANK(G71,G:G,1),L$2:L70,L$2:L70,0),RANK(G71,G:G,1)+1,RANK(G71,G:G,1)),"")</f>
        <v/>
      </c>
      <c r="M71" s="6" t="str" cm="1">
        <f t="array" ref="M71">IFERROR(IF(RANK(H71,H:H,1)=_xlfn.XLOOKUP(RANK(H71,H:H,1),M$2:M70,M$2:M70,0),RANK(H71,H:H,1)+1,RANK(H71,H:H,1)),"")</f>
        <v/>
      </c>
      <c r="N71" s="6" t="str">
        <f t="shared" si="5"/>
        <v/>
      </c>
      <c r="O71" s="109" t="str">
        <f t="shared" si="3"/>
        <v/>
      </c>
      <c r="P71" s="109" t="str">
        <f t="shared" si="4"/>
        <v/>
      </c>
      <c r="Q71" s="109" t="str">
        <f>IFERROR(IF(AND(A71&lt;&gt;"",O71-MAX($P$2:$P70)&gt;0,O71-MAX($P$2:$P70)&lt;0.125),O71-MAX($P$2:$P70),0),"")</f>
        <v/>
      </c>
    </row>
    <row r="72" spans="1:17" x14ac:dyDescent="0.25">
      <c r="A72"/>
      <c r="B72" s="92"/>
      <c r="C72" s="77"/>
      <c r="D72"/>
      <c r="E72" s="77"/>
      <c r="F72"/>
      <c r="G72" s="130"/>
      <c r="H72" s="130"/>
      <c r="I72" s="77"/>
      <c r="J72" s="77"/>
      <c r="K72" s="77"/>
      <c r="L72" s="6" t="str" cm="1">
        <f t="array" ref="L72">IFERROR(IF(RANK(G72,G:G,1)=_xlfn.XLOOKUP(RANK(G72,G:G,1),L$2:L71,L$2:L71,0),RANK(G72,G:G,1)+1,RANK(G72,G:G,1)),"")</f>
        <v/>
      </c>
      <c r="M72" s="6" t="str" cm="1">
        <f t="array" ref="M72">IFERROR(IF(RANK(H72,H:H,1)=_xlfn.XLOOKUP(RANK(H72,H:H,1),M$2:M71,M$2:M71,0),RANK(H72,H:H,1)+1,RANK(H72,H:H,1)),"")</f>
        <v/>
      </c>
      <c r="N72" s="6" t="str">
        <f t="shared" si="5"/>
        <v/>
      </c>
      <c r="O72" s="109" t="str">
        <f t="shared" si="3"/>
        <v/>
      </c>
      <c r="P72" s="109" t="str">
        <f t="shared" si="4"/>
        <v/>
      </c>
      <c r="Q72" s="109" t="str">
        <f>IFERROR(IF(AND(A72&lt;&gt;"",O72-MAX($P$2:$P71)&gt;0,O72-MAX($P$2:$P71)&lt;0.125),O72-MAX($P$2:$P71),0),"")</f>
        <v/>
      </c>
    </row>
    <row r="73" spans="1:17" x14ac:dyDescent="0.25">
      <c r="A73"/>
      <c r="B73" s="92"/>
      <c r="C73" s="77"/>
      <c r="D73"/>
      <c r="E73" s="77"/>
      <c r="F73"/>
      <c r="G73" s="130"/>
      <c r="H73" s="130"/>
      <c r="I73" s="77"/>
      <c r="J73" s="77"/>
      <c r="K73" s="77"/>
      <c r="L73" s="6" t="str" cm="1">
        <f t="array" ref="L73">IFERROR(IF(RANK(G73,G:G,1)=_xlfn.XLOOKUP(RANK(G73,G:G,1),L$2:L72,L$2:L72,0),RANK(G73,G:G,1)+1,RANK(G73,G:G,1)),"")</f>
        <v/>
      </c>
      <c r="M73" s="6" t="str" cm="1">
        <f t="array" ref="M73">IFERROR(IF(RANK(H73,H:H,1)=_xlfn.XLOOKUP(RANK(H73,H:H,1),M$2:M72,M$2:M72,0),RANK(H73,H:H,1)+1,RANK(H73,H:H,1)),"")</f>
        <v/>
      </c>
      <c r="N73" s="6" t="str">
        <f t="shared" si="5"/>
        <v/>
      </c>
      <c r="O73" s="109" t="str">
        <f t="shared" si="3"/>
        <v/>
      </c>
      <c r="P73" s="109" t="str">
        <f t="shared" si="4"/>
        <v/>
      </c>
      <c r="Q73" s="109" t="str">
        <f>IFERROR(IF(AND(A73&lt;&gt;"",O73-MAX($P$2:$P72)&gt;0,O73-MAX($P$2:$P72)&lt;0.125),O73-MAX($P$2:$P72),0),"")</f>
        <v/>
      </c>
    </row>
    <row r="74" spans="1:17" x14ac:dyDescent="0.25">
      <c r="A74"/>
      <c r="B74" s="92"/>
      <c r="C74" s="77"/>
      <c r="D74"/>
      <c r="E74" s="77"/>
      <c r="F74"/>
      <c r="G74" s="130"/>
      <c r="H74" s="130"/>
      <c r="I74" s="77"/>
      <c r="J74" s="77"/>
      <c r="K74" s="77"/>
      <c r="L74" s="6" t="str" cm="1">
        <f t="array" ref="L74">IFERROR(IF(RANK(G74,G:G,1)=_xlfn.XLOOKUP(RANK(G74,G:G,1),L$2:L73,L$2:L73,0),RANK(G74,G:G,1)+1,RANK(G74,G:G,1)),"")</f>
        <v/>
      </c>
      <c r="M74" s="6" t="str" cm="1">
        <f t="array" ref="M74">IFERROR(IF(RANK(H74,H:H,1)=_xlfn.XLOOKUP(RANK(H74,H:H,1),M$2:M73,M$2:M73,0),RANK(H74,H:H,1)+1,RANK(H74,H:H,1)),"")</f>
        <v/>
      </c>
      <c r="N74" s="6" t="str">
        <f t="shared" si="5"/>
        <v/>
      </c>
      <c r="O74" s="109" t="str">
        <f t="shared" si="3"/>
        <v/>
      </c>
      <c r="P74" s="109" t="str">
        <f t="shared" si="4"/>
        <v/>
      </c>
      <c r="Q74" s="109" t="str">
        <f>IFERROR(IF(AND(A74&lt;&gt;"",O74-MAX($P$2:$P73)&gt;0,O74-MAX($P$2:$P73)&lt;0.125),O74-MAX($P$2:$P73),0),"")</f>
        <v/>
      </c>
    </row>
    <row r="75" spans="1:17" x14ac:dyDescent="0.25">
      <c r="A75"/>
      <c r="B75" s="92"/>
      <c r="C75" s="77"/>
      <c r="D75"/>
      <c r="E75" s="77"/>
      <c r="F75"/>
      <c r="G75" s="130"/>
      <c r="H75" s="130"/>
      <c r="I75" s="77"/>
      <c r="J75" s="77"/>
      <c r="K75" s="77"/>
      <c r="L75" s="6" t="str" cm="1">
        <f t="array" ref="L75">IFERROR(IF(RANK(G75,G:G,1)=_xlfn.XLOOKUP(RANK(G75,G:G,1),L$2:L74,L$2:L74,0),RANK(G75,G:G,1)+1,RANK(G75,G:G,1)),"")</f>
        <v/>
      </c>
      <c r="M75" s="6" t="str" cm="1">
        <f t="array" ref="M75">IFERROR(IF(RANK(H75,H:H,1)=_xlfn.XLOOKUP(RANK(H75,H:H,1),M$2:M74,M$2:M74,0),RANK(H75,H:H,1)+1,RANK(H75,H:H,1)),"")</f>
        <v/>
      </c>
      <c r="N75" s="6" t="str">
        <f t="shared" si="5"/>
        <v/>
      </c>
      <c r="O75" s="109" t="str">
        <f t="shared" si="3"/>
        <v/>
      </c>
      <c r="P75" s="109" t="str">
        <f t="shared" si="4"/>
        <v/>
      </c>
      <c r="Q75" s="109" t="str">
        <f>IFERROR(IF(AND(A75&lt;&gt;"",O75-MAX($P$2:$P74)&gt;0,O75-MAX($P$2:$P74)&lt;0.125),O75-MAX($P$2:$P74),0),"")</f>
        <v/>
      </c>
    </row>
    <row r="76" spans="1:17" x14ac:dyDescent="0.25">
      <c r="A76"/>
      <c r="B76" s="92"/>
      <c r="C76" s="77"/>
      <c r="D76"/>
      <c r="E76" s="77"/>
      <c r="F76"/>
      <c r="G76" s="130"/>
      <c r="H76" s="130"/>
      <c r="I76" s="77"/>
      <c r="J76" s="77"/>
      <c r="K76" s="77"/>
      <c r="L76" s="6" t="str" cm="1">
        <f t="array" ref="L76">IFERROR(IF(RANK(G76,G:G,1)=_xlfn.XLOOKUP(RANK(G76,G:G,1),L$2:L75,L$2:L75,0),RANK(G76,G:G,1)+1,RANK(G76,G:G,1)),"")</f>
        <v/>
      </c>
      <c r="M76" s="6" t="str" cm="1">
        <f t="array" ref="M76">IFERROR(IF(RANK(H76,H:H,1)=_xlfn.XLOOKUP(RANK(H76,H:H,1),M$2:M75,M$2:M75,0),RANK(H76,H:H,1)+1,RANK(H76,H:H,1)),"")</f>
        <v/>
      </c>
      <c r="N76" s="6" t="str">
        <f t="shared" si="5"/>
        <v/>
      </c>
      <c r="O76" s="109" t="str">
        <f t="shared" si="3"/>
        <v/>
      </c>
      <c r="P76" s="109" t="str">
        <f t="shared" si="4"/>
        <v/>
      </c>
      <c r="Q76" s="109" t="str">
        <f>IFERROR(IF(AND(A76&lt;&gt;"",O76-MAX($P$2:$P75)&gt;0,O76-MAX($P$2:$P75)&lt;0.125),O76-MAX($P$2:$P75),0),"")</f>
        <v/>
      </c>
    </row>
    <row r="77" spans="1:17" x14ac:dyDescent="0.25">
      <c r="A77"/>
      <c r="B77" s="92"/>
      <c r="C77" s="77"/>
      <c r="D77"/>
      <c r="E77" s="77"/>
      <c r="F77"/>
      <c r="G77" s="130"/>
      <c r="H77" s="130"/>
      <c r="I77" s="77"/>
      <c r="J77" s="77"/>
      <c r="K77" s="77"/>
      <c r="L77" s="6" t="str" cm="1">
        <f t="array" ref="L77">IFERROR(IF(RANK(G77,G:G,1)=_xlfn.XLOOKUP(RANK(G77,G:G,1),L$2:L76,L$2:L76,0),RANK(G77,G:G,1)+1,RANK(G77,G:G,1)),"")</f>
        <v/>
      </c>
      <c r="M77" s="6" t="str" cm="1">
        <f t="array" ref="M77">IFERROR(IF(RANK(H77,H:H,1)=_xlfn.XLOOKUP(RANK(H77,H:H,1),M$2:M76,M$2:M76,0),RANK(H77,H:H,1)+1,RANK(H77,H:H,1)),"")</f>
        <v/>
      </c>
      <c r="N77" s="6" t="str">
        <f t="shared" si="5"/>
        <v/>
      </c>
      <c r="O77" s="109" t="str">
        <f t="shared" si="3"/>
        <v/>
      </c>
      <c r="P77" s="109" t="str">
        <f t="shared" si="4"/>
        <v/>
      </c>
      <c r="Q77" s="109" t="str">
        <f>IFERROR(IF(AND(A77&lt;&gt;"",O77-MAX($P$2:$P76)&gt;0,O77-MAX($P$2:$P76)&lt;0.125),O77-MAX($P$2:$P76),0),"")</f>
        <v/>
      </c>
    </row>
    <row r="78" spans="1:17" x14ac:dyDescent="0.25">
      <c r="A78"/>
      <c r="B78" s="92"/>
      <c r="C78" s="77"/>
      <c r="D78"/>
      <c r="E78" s="77"/>
      <c r="F78"/>
      <c r="G78" s="130"/>
      <c r="H78" s="130"/>
      <c r="I78" s="77"/>
      <c r="J78" s="77"/>
      <c r="K78" s="77"/>
      <c r="L78" s="6" t="str" cm="1">
        <f t="array" ref="L78">IFERROR(IF(RANK(G78,G:G,1)=_xlfn.XLOOKUP(RANK(G78,G:G,1),L$2:L77,L$2:L77,0),RANK(G78,G:G,1)+1,RANK(G78,G:G,1)),"")</f>
        <v/>
      </c>
      <c r="M78" s="6" t="str" cm="1">
        <f t="array" ref="M78">IFERROR(IF(RANK(H78,H:H,1)=_xlfn.XLOOKUP(RANK(H78,H:H,1),M$2:M77,M$2:M77,0),RANK(H78,H:H,1)+1,RANK(H78,H:H,1)),"")</f>
        <v/>
      </c>
      <c r="N78" s="6" t="str">
        <f t="shared" si="5"/>
        <v/>
      </c>
      <c r="O78" s="109" t="str">
        <f t="shared" si="3"/>
        <v/>
      </c>
      <c r="P78" s="109" t="str">
        <f t="shared" si="4"/>
        <v/>
      </c>
      <c r="Q78" s="109" t="str">
        <f>IFERROR(IF(AND(A78&lt;&gt;"",O78-MAX($P$2:$P77)&gt;0,O78-MAX($P$2:$P77)&lt;0.125),O78-MAX($P$2:$P77),0),"")</f>
        <v/>
      </c>
    </row>
    <row r="79" spans="1:17" x14ac:dyDescent="0.25">
      <c r="A79"/>
      <c r="B79" s="92"/>
      <c r="C79" s="77"/>
      <c r="D79"/>
      <c r="E79" s="77"/>
      <c r="F79"/>
      <c r="G79" s="130"/>
      <c r="H79" s="130"/>
      <c r="I79" s="77"/>
      <c r="J79" s="77"/>
      <c r="K79" s="77"/>
      <c r="L79" s="6" t="str" cm="1">
        <f t="array" ref="L79">IFERROR(IF(RANK(G79,G:G,1)=_xlfn.XLOOKUP(RANK(G79,G:G,1),L$2:L78,L$2:L78,0),RANK(G79,G:G,1)+1,RANK(G79,G:G,1)),"")</f>
        <v/>
      </c>
      <c r="M79" s="6" t="str" cm="1">
        <f t="array" ref="M79">IFERROR(IF(RANK(H79,H:H,1)=_xlfn.XLOOKUP(RANK(H79,H:H,1),M$2:M78,M$2:M78,0),RANK(H79,H:H,1)+1,RANK(H79,H:H,1)),"")</f>
        <v/>
      </c>
      <c r="N79" s="6" t="str">
        <f t="shared" si="5"/>
        <v/>
      </c>
      <c r="O79" s="109" t="str">
        <f t="shared" si="3"/>
        <v/>
      </c>
      <c r="P79" s="109" t="str">
        <f t="shared" si="4"/>
        <v/>
      </c>
      <c r="Q79" s="109" t="str">
        <f>IFERROR(IF(AND(A79&lt;&gt;"",O79-MAX($P$2:$P78)&gt;0,O79-MAX($P$2:$P78)&lt;0.125),O79-MAX($P$2:$P78),0),"")</f>
        <v/>
      </c>
    </row>
    <row r="80" spans="1:17" x14ac:dyDescent="0.25">
      <c r="A80"/>
      <c r="B80" s="92"/>
      <c r="C80" s="77"/>
      <c r="D80"/>
      <c r="E80" s="77"/>
      <c r="F80"/>
      <c r="G80" s="130"/>
      <c r="H80" s="130"/>
      <c r="I80" s="77"/>
      <c r="J80" s="77"/>
      <c r="K80" s="77"/>
      <c r="L80" s="6" t="str" cm="1">
        <f t="array" ref="L80">IFERROR(IF(RANK(G80,G:G,1)=_xlfn.XLOOKUP(RANK(G80,G:G,1),L$2:L79,L$2:L79,0),RANK(G80,G:G,1)+1,RANK(G80,G:G,1)),"")</f>
        <v/>
      </c>
      <c r="M80" s="6" t="str" cm="1">
        <f t="array" ref="M80">IFERROR(IF(RANK(H80,H:H,1)=_xlfn.XLOOKUP(RANK(H80,H:H,1),M$2:M79,M$2:M79,0),RANK(H80,H:H,1)+1,RANK(H80,H:H,1)),"")</f>
        <v/>
      </c>
      <c r="N80" s="6" t="str">
        <f t="shared" si="5"/>
        <v/>
      </c>
      <c r="O80" s="109" t="str">
        <f t="shared" si="3"/>
        <v/>
      </c>
      <c r="P80" s="109" t="str">
        <f t="shared" si="4"/>
        <v/>
      </c>
      <c r="Q80" s="109" t="str">
        <f>IFERROR(IF(AND(A80&lt;&gt;"",O80-MAX($P$2:$P79)&gt;0,O80-MAX($P$2:$P79)&lt;0.125),O80-MAX($P$2:$P79),0),"")</f>
        <v/>
      </c>
    </row>
    <row r="81" spans="1:17" x14ac:dyDescent="0.25">
      <c r="A81"/>
      <c r="B81" s="92"/>
      <c r="C81" s="77"/>
      <c r="D81"/>
      <c r="E81" s="77"/>
      <c r="F81"/>
      <c r="G81" s="130"/>
      <c r="H81" s="130"/>
      <c r="I81" s="77"/>
      <c r="J81" s="77"/>
      <c r="K81" s="77"/>
      <c r="L81" s="6" t="str" cm="1">
        <f t="array" ref="L81">IFERROR(IF(RANK(G81,G:G,1)=_xlfn.XLOOKUP(RANK(G81,G:G,1),L$2:L80,L$2:L80,0),RANK(G81,G:G,1)+1,RANK(G81,G:G,1)),"")</f>
        <v/>
      </c>
      <c r="M81" s="6" t="str" cm="1">
        <f t="array" ref="M81">IFERROR(IF(RANK(H81,H:H,1)=_xlfn.XLOOKUP(RANK(H81,H:H,1),M$2:M80,M$2:M80,0),RANK(H81,H:H,1)+1,RANK(H81,H:H,1)),"")</f>
        <v/>
      </c>
      <c r="N81" s="6" t="str">
        <f t="shared" si="5"/>
        <v/>
      </c>
      <c r="O81" s="109" t="str">
        <f t="shared" si="3"/>
        <v/>
      </c>
      <c r="P81" s="109" t="str">
        <f t="shared" si="4"/>
        <v/>
      </c>
      <c r="Q81" s="109" t="str">
        <f>IFERROR(IF(AND(A81&lt;&gt;"",O81-MAX($P$2:$P80)&gt;0,O81-MAX($P$2:$P80)&lt;0.125),O81-MAX($P$2:$P80),0),"")</f>
        <v/>
      </c>
    </row>
    <row r="82" spans="1:17" x14ac:dyDescent="0.25">
      <c r="A82"/>
      <c r="B82" s="92"/>
      <c r="C82" s="77"/>
      <c r="D82"/>
      <c r="E82" s="77"/>
      <c r="F82"/>
      <c r="G82" s="130"/>
      <c r="H82" s="130"/>
      <c r="I82" s="77"/>
      <c r="J82" s="77"/>
      <c r="K82" s="77"/>
      <c r="L82" s="6" t="str" cm="1">
        <f t="array" ref="L82">IFERROR(IF(RANK(G82,G:G,1)=_xlfn.XLOOKUP(RANK(G82,G:G,1),L$2:L81,L$2:L81,0),RANK(G82,G:G,1)+1,RANK(G82,G:G,1)),"")</f>
        <v/>
      </c>
      <c r="M82" s="6" t="str" cm="1">
        <f t="array" ref="M82">IFERROR(IF(RANK(H82,H:H,1)=_xlfn.XLOOKUP(RANK(H82,H:H,1),M$2:M81,M$2:M81,0),RANK(H82,H:H,1)+1,RANK(H82,H:H,1)),"")</f>
        <v/>
      </c>
      <c r="N82" s="6" t="str">
        <f t="shared" si="5"/>
        <v/>
      </c>
      <c r="O82" s="109" t="str">
        <f t="shared" si="3"/>
        <v/>
      </c>
      <c r="P82" s="109" t="str">
        <f t="shared" si="4"/>
        <v/>
      </c>
      <c r="Q82" s="109" t="str">
        <f>IFERROR(IF(AND(A82&lt;&gt;"",O82-MAX($P$2:$P81)&gt;0,O82-MAX($P$2:$P81)&lt;0.125),O82-MAX($P$2:$P81),0),"")</f>
        <v/>
      </c>
    </row>
    <row r="83" spans="1:17" x14ac:dyDescent="0.25">
      <c r="A83"/>
      <c r="B83" s="92"/>
      <c r="C83" s="77"/>
      <c r="D83"/>
      <c r="E83" s="77"/>
      <c r="F83"/>
      <c r="G83" s="130"/>
      <c r="H83" s="130"/>
      <c r="I83" s="77"/>
      <c r="J83" s="77"/>
      <c r="K83" s="77"/>
      <c r="L83" s="6" t="str" cm="1">
        <f t="array" ref="L83">IFERROR(IF(RANK(G83,G:G,1)=_xlfn.XLOOKUP(RANK(G83,G:G,1),L$2:L82,L$2:L82,0),RANK(G83,G:G,1)+1,RANK(G83,G:G,1)),"")</f>
        <v/>
      </c>
      <c r="M83" s="6" t="str" cm="1">
        <f t="array" ref="M83">IFERROR(IF(RANK(H83,H:H,1)=_xlfn.XLOOKUP(RANK(H83,H:H,1),M$2:M82,M$2:M82,0),RANK(H83,H:H,1)+1,RANK(H83,H:H,1)),"")</f>
        <v/>
      </c>
      <c r="N83" s="6" t="str">
        <f t="shared" si="5"/>
        <v/>
      </c>
      <c r="O83" s="109" t="str">
        <f t="shared" si="3"/>
        <v/>
      </c>
      <c r="P83" s="109" t="str">
        <f t="shared" si="4"/>
        <v/>
      </c>
      <c r="Q83" s="109" t="str">
        <f>IFERROR(IF(AND(A83&lt;&gt;"",O83-MAX($P$2:$P82)&gt;0,O83-MAX($P$2:$P82)&lt;0.125),O83-MAX($P$2:$P82),0),"")</f>
        <v/>
      </c>
    </row>
    <row r="84" spans="1:17" x14ac:dyDescent="0.25">
      <c r="A84"/>
      <c r="B84" s="92"/>
      <c r="C84" s="77"/>
      <c r="D84"/>
      <c r="E84" s="77"/>
      <c r="F84"/>
      <c r="G84" s="130"/>
      <c r="H84" s="130"/>
      <c r="I84" s="77"/>
      <c r="J84" s="77"/>
      <c r="K84" s="77"/>
      <c r="L84" s="6" t="str" cm="1">
        <f t="array" ref="L84">IFERROR(IF(RANK(G84,G:G,1)=_xlfn.XLOOKUP(RANK(G84,G:G,1),L$2:L83,L$2:L83,0),RANK(G84,G:G,1)+1,RANK(G84,G:G,1)),"")</f>
        <v/>
      </c>
      <c r="M84" s="6" t="str" cm="1">
        <f t="array" ref="M84">IFERROR(IF(RANK(H84,H:H,1)=_xlfn.XLOOKUP(RANK(H84,H:H,1),M$2:M83,M$2:M83,0),RANK(H84,H:H,1)+1,RANK(H84,H:H,1)),"")</f>
        <v/>
      </c>
      <c r="N84" s="6" t="str">
        <f t="shared" si="5"/>
        <v/>
      </c>
      <c r="O84" s="109" t="str">
        <f t="shared" si="3"/>
        <v/>
      </c>
      <c r="P84" s="109" t="str">
        <f t="shared" si="4"/>
        <v/>
      </c>
      <c r="Q84" s="109" t="str">
        <f>IFERROR(IF(AND(A84&lt;&gt;"",O84-MAX($P$2:$P83)&gt;0,O84-MAX($P$2:$P83)&lt;0.125),O84-MAX($P$2:$P83),0),"")</f>
        <v/>
      </c>
    </row>
    <row r="85" spans="1:17" x14ac:dyDescent="0.25">
      <c r="A85"/>
      <c r="B85" s="92"/>
      <c r="C85" s="77"/>
      <c r="D85"/>
      <c r="E85" s="77"/>
      <c r="F85"/>
      <c r="G85" s="130"/>
      <c r="H85" s="130"/>
      <c r="I85" s="77"/>
      <c r="J85" s="77"/>
      <c r="K85" s="77"/>
      <c r="L85" s="6" t="str" cm="1">
        <f t="array" ref="L85">IFERROR(IF(RANK(G85,G:G,1)=_xlfn.XLOOKUP(RANK(G85,G:G,1),L$2:L84,L$2:L84,0),RANK(G85,G:G,1)+1,RANK(G85,G:G,1)),"")</f>
        <v/>
      </c>
      <c r="M85" s="6" t="str" cm="1">
        <f t="array" ref="M85">IFERROR(IF(RANK(H85,H:H,1)=_xlfn.XLOOKUP(RANK(H85,H:H,1),M$2:M84,M$2:M84,0),RANK(H85,H:H,1)+1,RANK(H85,H:H,1)),"")</f>
        <v/>
      </c>
      <c r="N85" s="6" t="str">
        <f t="shared" si="5"/>
        <v/>
      </c>
      <c r="O85" s="109" t="str">
        <f t="shared" si="3"/>
        <v/>
      </c>
      <c r="P85" s="109" t="str">
        <f t="shared" si="4"/>
        <v/>
      </c>
      <c r="Q85" s="109" t="str">
        <f>IFERROR(IF(AND(A85&lt;&gt;"",O85-MAX($P$2:$P84)&gt;0,O85-MAX($P$2:$P84)&lt;0.125),O85-MAX($P$2:$P84),0),"")</f>
        <v/>
      </c>
    </row>
    <row r="86" spans="1:17" x14ac:dyDescent="0.25">
      <c r="A86"/>
      <c r="B86" s="92"/>
      <c r="C86" s="77"/>
      <c r="D86"/>
      <c r="E86" s="77"/>
      <c r="F86"/>
      <c r="G86" s="130"/>
      <c r="H86" s="130"/>
      <c r="I86" s="77"/>
      <c r="J86" s="77"/>
      <c r="K86" s="77"/>
      <c r="L86" s="6" t="str" cm="1">
        <f t="array" ref="L86">IFERROR(IF(RANK(G86,G:G,1)=_xlfn.XLOOKUP(RANK(G86,G:G,1),L$2:L85,L$2:L85,0),RANK(G86,G:G,1)+1,RANK(G86,G:G,1)),"")</f>
        <v/>
      </c>
      <c r="M86" s="6" t="str" cm="1">
        <f t="array" ref="M86">IFERROR(IF(RANK(H86,H:H,1)=_xlfn.XLOOKUP(RANK(H86,H:H,1),M$2:M85,M$2:M85,0),RANK(H86,H:H,1)+1,RANK(H86,H:H,1)),"")</f>
        <v/>
      </c>
      <c r="N86" s="6" t="str">
        <f t="shared" si="5"/>
        <v/>
      </c>
      <c r="O86" s="109" t="str">
        <f t="shared" si="3"/>
        <v/>
      </c>
      <c r="P86" s="109" t="str">
        <f t="shared" si="4"/>
        <v/>
      </c>
      <c r="Q86" s="109" t="str">
        <f>IFERROR(IF(AND(A86&lt;&gt;"",O86-MAX($P$2:$P85)&gt;0,O86-MAX($P$2:$P85)&lt;0.125),O86-MAX($P$2:$P85),0),"")</f>
        <v/>
      </c>
    </row>
    <row r="87" spans="1:17" x14ac:dyDescent="0.25">
      <c r="A87"/>
      <c r="B87" s="92"/>
      <c r="C87" s="77"/>
      <c r="D87"/>
      <c r="E87" s="77"/>
      <c r="F87"/>
      <c r="G87" s="130"/>
      <c r="H87" s="130"/>
      <c r="I87" s="77"/>
      <c r="J87" s="77"/>
      <c r="K87" s="77"/>
      <c r="L87" s="6" t="str" cm="1">
        <f t="array" ref="L87">IFERROR(IF(RANK(G87,G:G,1)=_xlfn.XLOOKUP(RANK(G87,G:G,1),L$2:L86,L$2:L86,0),RANK(G87,G:G,1)+1,RANK(G87,G:G,1)),"")</f>
        <v/>
      </c>
      <c r="M87" s="6" t="str" cm="1">
        <f t="array" ref="M87">IFERROR(IF(RANK(H87,H:H,1)=_xlfn.XLOOKUP(RANK(H87,H:H,1),M$2:M86,M$2:M86,0),RANK(H87,H:H,1)+1,RANK(H87,H:H,1)),"")</f>
        <v/>
      </c>
      <c r="N87" s="6" t="str">
        <f t="shared" si="5"/>
        <v/>
      </c>
      <c r="O87" s="109" t="str">
        <f t="shared" si="3"/>
        <v/>
      </c>
      <c r="P87" s="109" t="str">
        <f t="shared" si="4"/>
        <v/>
      </c>
      <c r="Q87" s="109" t="str">
        <f>IFERROR(IF(AND(A87&lt;&gt;"",O87-MAX($P$2:$P86)&gt;0,O87-MAX($P$2:$P86)&lt;0.125),O87-MAX($P$2:$P86),0),"")</f>
        <v/>
      </c>
    </row>
    <row r="88" spans="1:17" x14ac:dyDescent="0.25">
      <c r="A88"/>
      <c r="B88" s="92"/>
      <c r="C88" s="77"/>
      <c r="D88"/>
      <c r="E88" s="77"/>
      <c r="F88"/>
      <c r="G88" s="130"/>
      <c r="H88" s="130"/>
      <c r="I88" s="77"/>
      <c r="J88" s="77"/>
      <c r="K88" s="77"/>
      <c r="L88" s="6" t="str" cm="1">
        <f t="array" ref="L88">IFERROR(IF(RANK(G88,G:G,1)=_xlfn.XLOOKUP(RANK(G88,G:G,1),L$2:L87,L$2:L87,0),RANK(G88,G:G,1)+1,RANK(G88,G:G,1)),"")</f>
        <v/>
      </c>
      <c r="M88" s="6" t="str" cm="1">
        <f t="array" ref="M88">IFERROR(IF(RANK(H88,H:H,1)=_xlfn.XLOOKUP(RANK(H88,H:H,1),M$2:M87,M$2:M87,0),RANK(H88,H:H,1)+1,RANK(H88,H:H,1)),"")</f>
        <v/>
      </c>
      <c r="N88" s="6" t="str">
        <f t="shared" si="5"/>
        <v/>
      </c>
      <c r="O88" s="109" t="str">
        <f t="shared" si="3"/>
        <v/>
      </c>
      <c r="P88" s="109" t="str">
        <f t="shared" si="4"/>
        <v/>
      </c>
      <c r="Q88" s="109" t="str">
        <f>IFERROR(IF(AND(A88&lt;&gt;"",O88-MAX($P$2:$P87)&gt;0,O88-MAX($P$2:$P87)&lt;0.125),O88-MAX($P$2:$P87),0),"")</f>
        <v/>
      </c>
    </row>
    <row r="89" spans="1:17" x14ac:dyDescent="0.25">
      <c r="A89"/>
      <c r="B89" s="92"/>
      <c r="C89" s="77"/>
      <c r="D89"/>
      <c r="E89" s="77"/>
      <c r="F89"/>
      <c r="G89" s="130"/>
      <c r="H89" s="130"/>
      <c r="I89" s="77"/>
      <c r="J89" s="77"/>
      <c r="K89" s="77"/>
      <c r="L89" s="6" t="str" cm="1">
        <f t="array" ref="L89">IFERROR(IF(RANK(G89,G:G,1)=_xlfn.XLOOKUP(RANK(G89,G:G,1),L$2:L88,L$2:L88,0),RANK(G89,G:G,1)+1,RANK(G89,G:G,1)),"")</f>
        <v/>
      </c>
      <c r="M89" s="6" t="str" cm="1">
        <f t="array" ref="M89">IFERROR(IF(RANK(H89,H:H,1)=_xlfn.XLOOKUP(RANK(H89,H:H,1),M$2:M88,M$2:M88,0),RANK(H89,H:H,1)+1,RANK(H89,H:H,1)),"")</f>
        <v/>
      </c>
      <c r="N89" s="6" t="str">
        <f t="shared" si="5"/>
        <v/>
      </c>
      <c r="O89" s="109" t="str">
        <f t="shared" si="3"/>
        <v/>
      </c>
      <c r="P89" s="109" t="str">
        <f t="shared" si="4"/>
        <v/>
      </c>
      <c r="Q89" s="109" t="str">
        <f>IFERROR(IF(AND(A89&lt;&gt;"",O89-MAX($P$2:$P88)&gt;0,O89-MAX($P$2:$P88)&lt;0.125),O89-MAX($P$2:$P88),0),"")</f>
        <v/>
      </c>
    </row>
    <row r="90" spans="1:17" x14ac:dyDescent="0.25">
      <c r="A90"/>
      <c r="B90" s="92"/>
      <c r="C90" s="77"/>
      <c r="D90"/>
      <c r="E90" s="77"/>
      <c r="F90"/>
      <c r="G90" s="130"/>
      <c r="H90" s="130"/>
      <c r="I90" s="77"/>
      <c r="J90" s="77"/>
      <c r="K90" s="77"/>
      <c r="L90" s="6" t="str" cm="1">
        <f t="array" ref="L90">IFERROR(IF(RANK(G90,G:G,1)=_xlfn.XLOOKUP(RANK(G90,G:G,1),L$2:L89,L$2:L89,0),RANK(G90,G:G,1)+1,RANK(G90,G:G,1)),"")</f>
        <v/>
      </c>
      <c r="M90" s="6" t="str" cm="1">
        <f t="array" ref="M90">IFERROR(IF(RANK(H90,H:H,1)=_xlfn.XLOOKUP(RANK(H90,H:H,1),M$2:M89,M$2:M89,0),RANK(H90,H:H,1)+1,RANK(H90,H:H,1)),"")</f>
        <v/>
      </c>
      <c r="N90" s="6" t="str">
        <f t="shared" si="5"/>
        <v/>
      </c>
      <c r="O90" s="109" t="str">
        <f t="shared" si="3"/>
        <v/>
      </c>
      <c r="P90" s="109" t="str">
        <f t="shared" si="4"/>
        <v/>
      </c>
      <c r="Q90" s="109" t="str">
        <f>IFERROR(IF(AND(A90&lt;&gt;"",O90-MAX($P$2:$P89)&gt;0,O90-MAX($P$2:$P89)&lt;0.125),O90-MAX($P$2:$P89),0),"")</f>
        <v/>
      </c>
    </row>
    <row r="91" spans="1:17" x14ac:dyDescent="0.25">
      <c r="A91"/>
      <c r="B91" s="92"/>
      <c r="C91" s="77"/>
      <c r="D91"/>
      <c r="E91" s="77"/>
      <c r="F91"/>
      <c r="G91" s="130"/>
      <c r="H91" s="130"/>
      <c r="I91" s="77"/>
      <c r="J91" s="77"/>
      <c r="K91" s="77"/>
      <c r="L91" s="6" t="str" cm="1">
        <f t="array" ref="L91">IFERROR(IF(RANK(G91,G:G,1)=_xlfn.XLOOKUP(RANK(G91,G:G,1),L$2:L90,L$2:L90,0),RANK(G91,G:G,1)+1,RANK(G91,G:G,1)),"")</f>
        <v/>
      </c>
      <c r="M91" s="6" t="str" cm="1">
        <f t="array" ref="M91">IFERROR(IF(RANK(H91,H:H,1)=_xlfn.XLOOKUP(RANK(H91,H:H,1),M$2:M90,M$2:M90,0),RANK(H91,H:H,1)+1,RANK(H91,H:H,1)),"")</f>
        <v/>
      </c>
      <c r="N91" s="6" t="str">
        <f t="shared" si="5"/>
        <v/>
      </c>
      <c r="O91" s="109" t="str">
        <f t="shared" si="3"/>
        <v/>
      </c>
      <c r="P91" s="109" t="str">
        <f t="shared" si="4"/>
        <v/>
      </c>
      <c r="Q91" s="109" t="str">
        <f>IFERROR(IF(AND(A91&lt;&gt;"",O91-MAX($P$2:$P90)&gt;0,O91-MAX($P$2:$P90)&lt;0.125),O91-MAX($P$2:$P90),0),"")</f>
        <v/>
      </c>
    </row>
    <row r="92" spans="1:17" x14ac:dyDescent="0.25">
      <c r="A92"/>
      <c r="B92" s="92"/>
      <c r="C92" s="77"/>
      <c r="D92"/>
      <c r="E92" s="77"/>
      <c r="F92"/>
      <c r="G92" s="130"/>
      <c r="H92" s="130"/>
      <c r="I92" s="77"/>
      <c r="J92" s="77"/>
      <c r="K92" s="77"/>
      <c r="L92" s="6" t="str" cm="1">
        <f t="array" ref="L92">IFERROR(IF(RANK(G92,G:G,1)=_xlfn.XLOOKUP(RANK(G92,G:G,1),L$2:L91,L$2:L91,0),RANK(G92,G:G,1)+1,RANK(G92,G:G,1)),"")</f>
        <v/>
      </c>
      <c r="M92" s="6" t="str" cm="1">
        <f t="array" ref="M92">IFERROR(IF(RANK(H92,H:H,1)=_xlfn.XLOOKUP(RANK(H92,H:H,1),M$2:M91,M$2:M91,0),RANK(H92,H:H,1)+1,RANK(H92,H:H,1)),"")</f>
        <v/>
      </c>
      <c r="N92" s="6" t="str">
        <f t="shared" si="5"/>
        <v/>
      </c>
      <c r="O92" s="109" t="str">
        <f t="shared" si="3"/>
        <v/>
      </c>
      <c r="P92" s="109" t="str">
        <f t="shared" si="4"/>
        <v/>
      </c>
      <c r="Q92" s="109" t="str">
        <f>IFERROR(IF(AND(A92&lt;&gt;"",O92-MAX($P$2:$P91)&gt;0,O92-MAX($P$2:$P91)&lt;0.125),O92-MAX($P$2:$P91),0),"")</f>
        <v/>
      </c>
    </row>
    <row r="93" spans="1:17" x14ac:dyDescent="0.25">
      <c r="A93"/>
      <c r="B93" s="92"/>
      <c r="C93" s="77"/>
      <c r="D93"/>
      <c r="E93" s="77"/>
      <c r="F93"/>
      <c r="G93" s="130"/>
      <c r="H93" s="130"/>
      <c r="I93" s="77"/>
      <c r="J93" s="77"/>
      <c r="K93" s="77"/>
      <c r="L93" s="6" t="str" cm="1">
        <f t="array" ref="L93">IFERROR(IF(RANK(G93,G:G,1)=_xlfn.XLOOKUP(RANK(G93,G:G,1),L$2:L92,L$2:L92,0),RANK(G93,G:G,1)+1,RANK(G93,G:G,1)),"")</f>
        <v/>
      </c>
      <c r="M93" s="6" t="str" cm="1">
        <f t="array" ref="M93">IFERROR(IF(RANK(H93,H:H,1)=_xlfn.XLOOKUP(RANK(H93,H:H,1),M$2:M92,M$2:M92,0),RANK(H93,H:H,1)+1,RANK(H93,H:H,1)),"")</f>
        <v/>
      </c>
      <c r="N93" s="6" t="str">
        <f t="shared" si="5"/>
        <v/>
      </c>
      <c r="O93" s="109" t="str">
        <f t="shared" si="3"/>
        <v/>
      </c>
      <c r="P93" s="109" t="str">
        <f t="shared" si="4"/>
        <v/>
      </c>
      <c r="Q93" s="109" t="str">
        <f>IFERROR(IF(AND(A93&lt;&gt;"",O93-MAX($P$2:$P92)&gt;0,O93-MAX($P$2:$P92)&lt;0.125),O93-MAX($P$2:$P92),0),"")</f>
        <v/>
      </c>
    </row>
    <row r="94" spans="1:17" x14ac:dyDescent="0.25">
      <c r="A94"/>
      <c r="B94" s="92"/>
      <c r="C94" s="77"/>
      <c r="D94"/>
      <c r="E94" s="77"/>
      <c r="F94"/>
      <c r="G94" s="130"/>
      <c r="H94" s="130"/>
      <c r="I94" s="77"/>
      <c r="J94" s="77"/>
      <c r="K94" s="77"/>
      <c r="L94" s="6" t="str" cm="1">
        <f t="array" ref="L94">IFERROR(IF(RANK(G94,G:G,1)=_xlfn.XLOOKUP(RANK(G94,G:G,1),L$2:L93,L$2:L93,0),RANK(G94,G:G,1)+1,RANK(G94,G:G,1)),"")</f>
        <v/>
      </c>
      <c r="M94" s="6" t="str" cm="1">
        <f t="array" ref="M94">IFERROR(IF(RANK(H94,H:H,1)=_xlfn.XLOOKUP(RANK(H94,H:H,1),M$2:M93,M$2:M93,0),RANK(H94,H:H,1)+1,RANK(H94,H:H,1)),"")</f>
        <v/>
      </c>
      <c r="N94" s="6" t="str">
        <f t="shared" si="5"/>
        <v/>
      </c>
      <c r="O94" s="109" t="str">
        <f t="shared" si="3"/>
        <v/>
      </c>
      <c r="P94" s="109" t="str">
        <f t="shared" si="4"/>
        <v/>
      </c>
      <c r="Q94" s="109" t="str">
        <f>IFERROR(IF(AND(A94&lt;&gt;"",O94-MAX($P$2:$P93)&gt;0,O94-MAX($P$2:$P93)&lt;0.125),O94-MAX($P$2:$P93),0),"")</f>
        <v/>
      </c>
    </row>
    <row r="95" spans="1:17" x14ac:dyDescent="0.25">
      <c r="A95"/>
      <c r="B95" s="92"/>
      <c r="C95" s="77"/>
      <c r="D95"/>
      <c r="E95" s="77"/>
      <c r="F95"/>
      <c r="G95" s="130"/>
      <c r="H95" s="130"/>
      <c r="I95" s="77"/>
      <c r="J95" s="77"/>
      <c r="K95" s="77"/>
      <c r="L95" s="6" t="str" cm="1">
        <f t="array" ref="L95">IFERROR(IF(RANK(G95,G:G,1)=_xlfn.XLOOKUP(RANK(G95,G:G,1),L$2:L94,L$2:L94,0),RANK(G95,G:G,1)+1,RANK(G95,G:G,1)),"")</f>
        <v/>
      </c>
      <c r="M95" s="6" t="str" cm="1">
        <f t="array" ref="M95">IFERROR(IF(RANK(H95,H:H,1)=_xlfn.XLOOKUP(RANK(H95,H:H,1),M$2:M94,M$2:M94,0),RANK(H95,H:H,1)+1,RANK(H95,H:H,1)),"")</f>
        <v/>
      </c>
      <c r="N95" s="6" t="str">
        <f t="shared" si="5"/>
        <v/>
      </c>
      <c r="O95" s="109" t="str">
        <f t="shared" si="3"/>
        <v/>
      </c>
      <c r="P95" s="109" t="str">
        <f t="shared" si="4"/>
        <v/>
      </c>
      <c r="Q95" s="109" t="str">
        <f>IFERROR(IF(AND(A95&lt;&gt;"",O95-MAX($P$2:$P94)&gt;0,O95-MAX($P$2:$P94)&lt;0.125),O95-MAX($P$2:$P94),0),"")</f>
        <v/>
      </c>
    </row>
    <row r="96" spans="1:17" x14ac:dyDescent="0.25">
      <c r="A96"/>
      <c r="B96" s="92"/>
      <c r="C96" s="77"/>
      <c r="D96"/>
      <c r="E96" s="77"/>
      <c r="F96"/>
      <c r="G96" s="130"/>
      <c r="H96" s="130"/>
      <c r="I96" s="77"/>
      <c r="J96" s="77"/>
      <c r="K96" s="77"/>
      <c r="L96" s="6" t="str" cm="1">
        <f t="array" ref="L96">IFERROR(IF(RANK(G96,G:G,1)=_xlfn.XLOOKUP(RANK(G96,G:G,1),L$2:L95,L$2:L95,0),RANK(G96,G:G,1)+1,RANK(G96,G:G,1)),"")</f>
        <v/>
      </c>
      <c r="M96" s="6" t="str" cm="1">
        <f t="array" ref="M96">IFERROR(IF(RANK(H96,H:H,1)=_xlfn.XLOOKUP(RANK(H96,H:H,1),M$2:M95,M$2:M95,0),RANK(H96,H:H,1)+1,RANK(H96,H:H,1)),"")</f>
        <v/>
      </c>
      <c r="N96" s="6" t="str">
        <f t="shared" si="5"/>
        <v/>
      </c>
      <c r="O96" s="109" t="str">
        <f t="shared" si="3"/>
        <v/>
      </c>
      <c r="P96" s="109" t="str">
        <f t="shared" si="4"/>
        <v/>
      </c>
      <c r="Q96" s="109" t="str">
        <f>IFERROR(IF(AND(A96&lt;&gt;"",O96-MAX($P$2:$P95)&gt;0,O96-MAX($P$2:$P95)&lt;0.125),O96-MAX($P$2:$P95),0),"")</f>
        <v/>
      </c>
    </row>
    <row r="97" spans="1:17" x14ac:dyDescent="0.25">
      <c r="A97"/>
      <c r="B97" s="92"/>
      <c r="C97" s="77"/>
      <c r="D97"/>
      <c r="E97" s="77"/>
      <c r="F97"/>
      <c r="G97" s="130"/>
      <c r="H97" s="130"/>
      <c r="I97" s="77"/>
      <c r="J97" s="77"/>
      <c r="K97" s="77"/>
      <c r="L97" s="6" t="str" cm="1">
        <f t="array" ref="L97">IFERROR(IF(RANK(G97,G:G,1)=_xlfn.XLOOKUP(RANK(G97,G:G,1),L$2:L96,L$2:L96,0),RANK(G97,G:G,1)+1,RANK(G97,G:G,1)),"")</f>
        <v/>
      </c>
      <c r="M97" s="6" t="str" cm="1">
        <f t="array" ref="M97">IFERROR(IF(RANK(H97,H:H,1)=_xlfn.XLOOKUP(RANK(H97,H:H,1),M$2:M96,M$2:M96,0),RANK(H97,H:H,1)+1,RANK(H97,H:H,1)),"")</f>
        <v/>
      </c>
      <c r="N97" s="6" t="str">
        <f t="shared" si="5"/>
        <v/>
      </c>
      <c r="O97" s="109" t="str">
        <f t="shared" si="3"/>
        <v/>
      </c>
      <c r="P97" s="109" t="str">
        <f t="shared" si="4"/>
        <v/>
      </c>
      <c r="Q97" s="109" t="str">
        <f>IFERROR(IF(AND(A97&lt;&gt;"",O97-MAX($P$2:$P96)&gt;0,O97-MAX($P$2:$P96)&lt;0.125),O97-MAX($P$2:$P96),0),"")</f>
        <v/>
      </c>
    </row>
    <row r="98" spans="1:17" x14ac:dyDescent="0.25">
      <c r="A98"/>
      <c r="B98" s="92"/>
      <c r="C98" s="77"/>
      <c r="D98"/>
      <c r="E98" s="77"/>
      <c r="F98"/>
      <c r="G98" s="130"/>
      <c r="H98" s="130"/>
      <c r="I98" s="77"/>
      <c r="J98" s="77"/>
      <c r="K98" s="77"/>
      <c r="L98" s="6" t="str" cm="1">
        <f t="array" ref="L98">IFERROR(IF(RANK(G98,G:G,1)=_xlfn.XLOOKUP(RANK(G98,G:G,1),L$2:L97,L$2:L97,0),RANK(G98,G:G,1)+1,RANK(G98,G:G,1)),"")</f>
        <v/>
      </c>
      <c r="M98" s="6" t="str" cm="1">
        <f t="array" ref="M98">IFERROR(IF(RANK(H98,H:H,1)=_xlfn.XLOOKUP(RANK(H98,H:H,1),M$2:M97,M$2:M97,0),RANK(H98,H:H,1)+1,RANK(H98,H:H,1)),"")</f>
        <v/>
      </c>
      <c r="N98" s="6" t="str">
        <f t="shared" si="5"/>
        <v/>
      </c>
      <c r="O98" s="109" t="str">
        <f t="shared" si="3"/>
        <v/>
      </c>
      <c r="P98" s="109" t="str">
        <f t="shared" si="4"/>
        <v/>
      </c>
      <c r="Q98" s="109" t="str">
        <f>IFERROR(IF(AND(A98&lt;&gt;"",O98-MAX($P$2:$P97)&gt;0,O98-MAX($P$2:$P97)&lt;0.125),O98-MAX($P$2:$P97),0),"")</f>
        <v/>
      </c>
    </row>
    <row r="99" spans="1:17" x14ac:dyDescent="0.25">
      <c r="A99"/>
      <c r="B99" s="92"/>
      <c r="C99" s="77"/>
      <c r="D99"/>
      <c r="E99" s="77"/>
      <c r="F99"/>
      <c r="G99" s="130"/>
      <c r="H99" s="130"/>
      <c r="I99" s="77"/>
      <c r="J99" s="77"/>
      <c r="K99" s="77"/>
      <c r="L99" s="6" t="str" cm="1">
        <f t="array" ref="L99">IFERROR(IF(RANK(G99,G:G,1)=_xlfn.XLOOKUP(RANK(G99,G:G,1),L$2:L98,L$2:L98,0),RANK(G99,G:G,1)+1,RANK(G99,G:G,1)),"")</f>
        <v/>
      </c>
      <c r="M99" s="6" t="str" cm="1">
        <f t="array" ref="M99">IFERROR(IF(RANK(H99,H:H,1)=_xlfn.XLOOKUP(RANK(H99,H:H,1),M$2:M98,M$2:M98,0),RANK(H99,H:H,1)+1,RANK(H99,H:H,1)),"")</f>
        <v/>
      </c>
      <c r="N99" s="6" t="str">
        <f t="shared" si="5"/>
        <v/>
      </c>
      <c r="O99" s="109" t="str">
        <f t="shared" si="3"/>
        <v/>
      </c>
      <c r="P99" s="109" t="str">
        <f t="shared" si="4"/>
        <v/>
      </c>
      <c r="Q99" s="109" t="str">
        <f>IFERROR(IF(AND(A99&lt;&gt;"",O99-MAX($P$2:$P98)&gt;0,O99-MAX($P$2:$P98)&lt;0.125),O99-MAX($P$2:$P98),0),"")</f>
        <v/>
      </c>
    </row>
    <row r="100" spans="1:17" x14ac:dyDescent="0.25">
      <c r="A100"/>
      <c r="B100" s="92"/>
      <c r="C100" s="77"/>
      <c r="D100"/>
      <c r="E100" s="77"/>
      <c r="F100"/>
      <c r="G100" s="130"/>
      <c r="H100" s="130"/>
      <c r="I100" s="77"/>
      <c r="J100" s="77"/>
      <c r="K100" s="77"/>
      <c r="L100" s="6" t="str" cm="1">
        <f t="array" ref="L100">IFERROR(IF(RANK(G100,G:G,1)=_xlfn.XLOOKUP(RANK(G100,G:G,1),L$2:L99,L$2:L99,0),RANK(G100,G:G,1)+1,RANK(G100,G:G,1)),"")</f>
        <v/>
      </c>
      <c r="M100" s="6" t="str" cm="1">
        <f t="array" ref="M100">IFERROR(IF(RANK(H100,H:H,1)=_xlfn.XLOOKUP(RANK(H100,H:H,1),M$2:M99,M$2:M99,0),RANK(H100,H:H,1)+1,RANK(H100,H:H,1)),"")</f>
        <v/>
      </c>
      <c r="N100" s="6" t="str">
        <f t="shared" si="5"/>
        <v/>
      </c>
      <c r="O100" s="109" t="str">
        <f t="shared" si="3"/>
        <v/>
      </c>
      <c r="P100" s="109" t="str">
        <f t="shared" si="4"/>
        <v/>
      </c>
      <c r="Q100" s="109" t="str">
        <f>IFERROR(IF(AND(A100&lt;&gt;"",O100-MAX($P$2:$P99)&gt;0,O100-MAX($P$2:$P99)&lt;0.125),O100-MAX($P$2:$P99),0),"")</f>
        <v/>
      </c>
    </row>
    <row r="101" spans="1:17" x14ac:dyDescent="0.25">
      <c r="A101"/>
      <c r="B101" s="92"/>
      <c r="C101" s="77"/>
      <c r="D101"/>
      <c r="E101" s="77"/>
      <c r="F101"/>
      <c r="G101" s="130"/>
      <c r="H101" s="130"/>
      <c r="I101" s="77"/>
      <c r="J101" s="77"/>
      <c r="K101" s="77"/>
      <c r="L101" s="6" t="str" cm="1">
        <f t="array" ref="L101">IFERROR(IF(RANK(G101,G:G,1)=_xlfn.XLOOKUP(RANK(G101,G:G,1),L$2:L100,L$2:L100,0),RANK(G101,G:G,1)+1,RANK(G101,G:G,1)),"")</f>
        <v/>
      </c>
      <c r="M101" s="6" t="str" cm="1">
        <f t="array" ref="M101">IFERROR(IF(RANK(H101,H:H,1)=_xlfn.XLOOKUP(RANK(H101,H:H,1),M$2:M100,M$2:M100,0),RANK(H101,H:H,1)+1,RANK(H101,H:H,1)),"")</f>
        <v/>
      </c>
      <c r="N101" s="6" t="str">
        <f t="shared" si="5"/>
        <v/>
      </c>
      <c r="O101" s="109" t="str">
        <f t="shared" si="3"/>
        <v/>
      </c>
      <c r="P101" s="109" t="str">
        <f t="shared" si="4"/>
        <v/>
      </c>
      <c r="Q101" s="109" t="str">
        <f>IFERROR(IF(AND(A101&lt;&gt;"",O101-MAX($P$2:$P100)&gt;0,O101-MAX($P$2:$P100)&lt;0.125),O101-MAX($P$2:$P100),0),"")</f>
        <v/>
      </c>
    </row>
    <row r="102" spans="1:17" x14ac:dyDescent="0.25">
      <c r="A102"/>
      <c r="B102" s="92"/>
      <c r="C102" s="77"/>
      <c r="D102"/>
      <c r="E102" s="77"/>
      <c r="F102"/>
      <c r="G102" s="130"/>
      <c r="H102" s="130"/>
      <c r="I102" s="77"/>
      <c r="J102" s="77"/>
      <c r="K102" s="77"/>
      <c r="L102" s="6" t="str" cm="1">
        <f t="array" ref="L102">IFERROR(IF(RANK(G102,G:G,1)=_xlfn.XLOOKUP(RANK(G102,G:G,1),L$2:L101,L$2:L101,0),RANK(G102,G:G,1)+1,RANK(G102,G:G,1)),"")</f>
        <v/>
      </c>
      <c r="M102" s="6" t="str" cm="1">
        <f t="array" ref="M102">IFERROR(IF(RANK(H102,H:H,1)=_xlfn.XLOOKUP(RANK(H102,H:H,1),M$2:M101,M$2:M101,0),RANK(H102,H:H,1)+1,RANK(H102,H:H,1)),"")</f>
        <v/>
      </c>
      <c r="N102" s="6" t="str">
        <f t="shared" si="5"/>
        <v/>
      </c>
      <c r="O102" s="109" t="str">
        <f t="shared" si="3"/>
        <v/>
      </c>
      <c r="P102" s="109" t="str">
        <f t="shared" si="4"/>
        <v/>
      </c>
      <c r="Q102" s="109" t="str">
        <f>IFERROR(IF(AND(A102&lt;&gt;"",O102-MAX($P$2:$P101)&gt;0,O102-MAX($P$2:$P101)&lt;0.125),O102-MAX($P$2:$P101),0),"")</f>
        <v/>
      </c>
    </row>
    <row r="103" spans="1:17" x14ac:dyDescent="0.25">
      <c r="A103"/>
      <c r="B103" s="92"/>
      <c r="C103" s="77"/>
      <c r="D103"/>
      <c r="E103" s="77"/>
      <c r="F103"/>
      <c r="G103" s="130"/>
      <c r="H103" s="130"/>
      <c r="I103" s="77"/>
      <c r="J103" s="77"/>
      <c r="K103" s="77"/>
      <c r="L103" s="6" t="str" cm="1">
        <f t="array" ref="L103">IFERROR(IF(RANK(G103,G:G,1)=_xlfn.XLOOKUP(RANK(G103,G:G,1),L$2:L102,L$2:L102,0),RANK(G103,G:G,1)+1,RANK(G103,G:G,1)),"")</f>
        <v/>
      </c>
      <c r="M103" s="6" t="str" cm="1">
        <f t="array" ref="M103">IFERROR(IF(RANK(H103,H:H,1)=_xlfn.XLOOKUP(RANK(H103,H:H,1),M$2:M102,M$2:M102,0),RANK(H103,H:H,1)+1,RANK(H103,H:H,1)),"")</f>
        <v/>
      </c>
      <c r="N103" s="6" t="str">
        <f t="shared" si="5"/>
        <v/>
      </c>
      <c r="O103" s="109" t="str">
        <f t="shared" si="3"/>
        <v/>
      </c>
      <c r="P103" s="109" t="str">
        <f t="shared" si="4"/>
        <v/>
      </c>
      <c r="Q103" s="109" t="str">
        <f>IFERROR(IF(AND(A103&lt;&gt;"",O103-MAX($P$2:$P102)&gt;0,O103-MAX($P$2:$P102)&lt;0.125),O103-MAX($P$2:$P102),0),"")</f>
        <v/>
      </c>
    </row>
    <row r="104" spans="1:17" x14ac:dyDescent="0.25">
      <c r="A104"/>
      <c r="B104" s="92"/>
      <c r="C104" s="77"/>
      <c r="D104"/>
      <c r="E104" s="77"/>
      <c r="F104"/>
      <c r="G104" s="130"/>
      <c r="H104" s="130"/>
      <c r="I104" s="77"/>
      <c r="J104" s="77"/>
      <c r="K104" s="77"/>
      <c r="L104" s="6" t="str" cm="1">
        <f t="array" ref="L104">IFERROR(IF(RANK(G104,G:G,1)=_xlfn.XLOOKUP(RANK(G104,G:G,1),L$2:L103,L$2:L103,0),RANK(G104,G:G,1)+1,RANK(G104,G:G,1)),"")</f>
        <v/>
      </c>
      <c r="M104" s="6" t="str" cm="1">
        <f t="array" ref="M104">IFERROR(IF(RANK(H104,H:H,1)=_xlfn.XLOOKUP(RANK(H104,H:H,1),M$2:M103,M$2:M103,0),RANK(H104,H:H,1)+1,RANK(H104,H:H,1)),"")</f>
        <v/>
      </c>
      <c r="N104" s="6" t="str">
        <f t="shared" si="5"/>
        <v/>
      </c>
      <c r="O104" s="109" t="str">
        <f t="shared" si="3"/>
        <v/>
      </c>
      <c r="P104" s="109" t="str">
        <f t="shared" si="4"/>
        <v/>
      </c>
      <c r="Q104" s="109" t="str">
        <f>IFERROR(IF(AND(A104&lt;&gt;"",O104-MAX($P$2:$P103)&gt;0,O104-MAX($P$2:$P103)&lt;0.125),O104-MAX($P$2:$P103),0),"")</f>
        <v/>
      </c>
    </row>
    <row r="105" spans="1:17" x14ac:dyDescent="0.25">
      <c r="A105"/>
      <c r="B105" s="92"/>
      <c r="C105" s="77"/>
      <c r="D105"/>
      <c r="E105" s="77"/>
      <c r="F105"/>
      <c r="G105" s="130"/>
      <c r="H105" s="130"/>
      <c r="I105" s="77"/>
      <c r="J105" s="77"/>
      <c r="K105" s="77"/>
      <c r="L105" s="6" t="str" cm="1">
        <f t="array" ref="L105">IFERROR(IF(RANK(G105,G:G,1)=_xlfn.XLOOKUP(RANK(G105,G:G,1),L$2:L104,L$2:L104,0),RANK(G105,G:G,1)+1,RANK(G105,G:G,1)),"")</f>
        <v/>
      </c>
      <c r="M105" s="6" t="str" cm="1">
        <f t="array" ref="M105">IFERROR(IF(RANK(H105,H:H,1)=_xlfn.XLOOKUP(RANK(H105,H:H,1),M$2:M104,M$2:M104,0),RANK(H105,H:H,1)+1,RANK(H105,H:H,1)),"")</f>
        <v/>
      </c>
      <c r="N105" s="6" t="str">
        <f t="shared" si="5"/>
        <v/>
      </c>
      <c r="O105" s="109" t="str">
        <f t="shared" si="3"/>
        <v/>
      </c>
      <c r="P105" s="109" t="str">
        <f t="shared" si="4"/>
        <v/>
      </c>
      <c r="Q105" s="109" t="str">
        <f>IFERROR(IF(AND(A105&lt;&gt;"",O105-MAX($P$2:$P104)&gt;0,O105-MAX($P$2:$P104)&lt;0.125),O105-MAX($P$2:$P104),0),"")</f>
        <v/>
      </c>
    </row>
    <row r="106" spans="1:17" x14ac:dyDescent="0.25">
      <c r="A106"/>
      <c r="B106" s="92"/>
      <c r="C106" s="77"/>
      <c r="D106"/>
      <c r="E106" s="77"/>
      <c r="F106"/>
      <c r="G106" s="130"/>
      <c r="H106" s="130"/>
      <c r="I106" s="77"/>
      <c r="J106" s="77"/>
      <c r="K106" s="77"/>
      <c r="L106" s="6" t="str" cm="1">
        <f t="array" ref="L106">IFERROR(IF(RANK(G106,G:G,1)=_xlfn.XLOOKUP(RANK(G106,G:G,1),L$2:L105,L$2:L105,0),RANK(G106,G:G,1)+1,RANK(G106,G:G,1)),"")</f>
        <v/>
      </c>
      <c r="M106" s="6" t="str" cm="1">
        <f t="array" ref="M106">IFERROR(IF(RANK(H106,H:H,1)=_xlfn.XLOOKUP(RANK(H106,H:H,1),M$2:M105,M$2:M105,0),RANK(H106,H:H,1)+1,RANK(H106,H:H,1)),"")</f>
        <v/>
      </c>
      <c r="N106" s="6" t="str">
        <f t="shared" si="5"/>
        <v/>
      </c>
      <c r="O106" s="109" t="str">
        <f t="shared" si="3"/>
        <v/>
      </c>
      <c r="P106" s="109" t="str">
        <f t="shared" si="4"/>
        <v/>
      </c>
      <c r="Q106" s="109" t="str">
        <f>IFERROR(IF(AND(A106&lt;&gt;"",O106-MAX($P$2:$P105)&gt;0,O106-MAX($P$2:$P105)&lt;0.125),O106-MAX($P$2:$P105),0),"")</f>
        <v/>
      </c>
    </row>
    <row r="107" spans="1:17" x14ac:dyDescent="0.25">
      <c r="A107"/>
      <c r="B107" s="92"/>
      <c r="C107" s="77"/>
      <c r="D107"/>
      <c r="E107" s="77"/>
      <c r="F107"/>
      <c r="G107" s="130"/>
      <c r="H107" s="130"/>
      <c r="I107" s="77"/>
      <c r="J107" s="77"/>
      <c r="K107" s="77"/>
      <c r="L107" s="6" t="str" cm="1">
        <f t="array" ref="L107">IFERROR(IF(RANK(G107,G:G,1)=_xlfn.XLOOKUP(RANK(G107,G:G,1),L$2:L106,L$2:L106,0),RANK(G107,G:G,1)+1,RANK(G107,G:G,1)),"")</f>
        <v/>
      </c>
      <c r="M107" s="6" t="str" cm="1">
        <f t="array" ref="M107">IFERROR(IF(RANK(H107,H:H,1)=_xlfn.XLOOKUP(RANK(H107,H:H,1),M$2:M106,M$2:M106,0),RANK(H107,H:H,1)+1,RANK(H107,H:H,1)),"")</f>
        <v/>
      </c>
      <c r="N107" s="6" t="str">
        <f t="shared" si="5"/>
        <v/>
      </c>
      <c r="O107" s="109" t="str">
        <f t="shared" si="3"/>
        <v/>
      </c>
      <c r="P107" s="109" t="str">
        <f t="shared" si="4"/>
        <v/>
      </c>
      <c r="Q107" s="109" t="str">
        <f>IFERROR(IF(AND(A107&lt;&gt;"",O107-MAX($P$2:$P106)&gt;0,O107-MAX($P$2:$P106)&lt;0.125),O107-MAX($P$2:$P106),0),"")</f>
        <v/>
      </c>
    </row>
    <row r="108" spans="1:17" x14ac:dyDescent="0.25">
      <c r="A108"/>
      <c r="B108" s="92"/>
      <c r="C108" s="77"/>
      <c r="D108"/>
      <c r="E108" s="77"/>
      <c r="F108"/>
      <c r="G108" s="130"/>
      <c r="H108" s="130"/>
      <c r="I108" s="77"/>
      <c r="J108" s="77"/>
      <c r="K108" s="77"/>
      <c r="L108" s="6" t="str" cm="1">
        <f t="array" ref="L108">IFERROR(IF(RANK(G108,G:G,1)=_xlfn.XLOOKUP(RANK(G108,G:G,1),L$2:L107,L$2:L107,0),RANK(G108,G:G,1)+1,RANK(G108,G:G,1)),"")</f>
        <v/>
      </c>
      <c r="M108" s="6" t="str" cm="1">
        <f t="array" ref="M108">IFERROR(IF(RANK(H108,H:H,1)=_xlfn.XLOOKUP(RANK(H108,H:H,1),M$2:M107,M$2:M107,0),RANK(H108,H:H,1)+1,RANK(H108,H:H,1)),"")</f>
        <v/>
      </c>
      <c r="N108" s="6" t="str">
        <f t="shared" si="5"/>
        <v/>
      </c>
      <c r="O108" s="109" t="str">
        <f t="shared" si="3"/>
        <v/>
      </c>
      <c r="P108" s="109" t="str">
        <f t="shared" si="4"/>
        <v/>
      </c>
      <c r="Q108" s="109" t="str">
        <f>IFERROR(IF(AND(A108&lt;&gt;"",O108-MAX($P$2:$P107)&gt;0,O108-MAX($P$2:$P107)&lt;0.125),O108-MAX($P$2:$P107),0),"")</f>
        <v/>
      </c>
    </row>
    <row r="109" spans="1:17" x14ac:dyDescent="0.25">
      <c r="A109"/>
      <c r="B109" s="92"/>
      <c r="C109" s="77"/>
      <c r="D109"/>
      <c r="E109" s="77"/>
      <c r="F109"/>
      <c r="G109" s="130"/>
      <c r="H109" s="130"/>
      <c r="I109" s="77"/>
      <c r="J109" s="77"/>
      <c r="K109" s="77"/>
      <c r="L109" s="6" t="str" cm="1">
        <f t="array" ref="L109">IFERROR(IF(RANK(G109,G:G,1)=_xlfn.XLOOKUP(RANK(G109,G:G,1),L$2:L108,L$2:L108,0),RANK(G109,G:G,1)+1,RANK(G109,G:G,1)),"")</f>
        <v/>
      </c>
      <c r="M109" s="6" t="str" cm="1">
        <f t="array" ref="M109">IFERROR(IF(RANK(H109,H:H,1)=_xlfn.XLOOKUP(RANK(H109,H:H,1),M$2:M108,M$2:M108,0),RANK(H109,H:H,1)+1,RANK(H109,H:H,1)),"")</f>
        <v/>
      </c>
      <c r="N109" s="6" t="str">
        <f t="shared" si="5"/>
        <v/>
      </c>
      <c r="O109" s="109" t="str">
        <f t="shared" si="3"/>
        <v/>
      </c>
      <c r="P109" s="109" t="str">
        <f t="shared" si="4"/>
        <v/>
      </c>
      <c r="Q109" s="109" t="str">
        <f>IFERROR(IF(AND(A109&lt;&gt;"",O109-MAX($P$2:$P108)&gt;0,O109-MAX($P$2:$P108)&lt;0.125),O109-MAX($P$2:$P108),0),"")</f>
        <v/>
      </c>
    </row>
    <row r="110" spans="1:17" x14ac:dyDescent="0.25">
      <c r="A110"/>
      <c r="B110" s="92"/>
      <c r="C110" s="77"/>
      <c r="D110"/>
      <c r="E110" s="77"/>
      <c r="F110"/>
      <c r="G110" s="130"/>
      <c r="H110" s="130"/>
      <c r="I110" s="77"/>
      <c r="J110" s="77"/>
      <c r="K110" s="77"/>
      <c r="L110" s="6" t="str" cm="1">
        <f t="array" ref="L110">IFERROR(IF(RANK(G110,G:G,1)=_xlfn.XLOOKUP(RANK(G110,G:G,1),L$2:L109,L$2:L109,0),RANK(G110,G:G,1)+1,RANK(G110,G:G,1)),"")</f>
        <v/>
      </c>
      <c r="M110" s="6" t="str" cm="1">
        <f t="array" ref="M110">IFERROR(IF(RANK(H110,H:H,1)=_xlfn.XLOOKUP(RANK(H110,H:H,1),M$2:M109,M$2:M109,0),RANK(H110,H:H,1)+1,RANK(H110,H:H,1)),"")</f>
        <v/>
      </c>
      <c r="N110" s="6" t="str">
        <f t="shared" si="5"/>
        <v/>
      </c>
      <c r="O110" s="109" t="str">
        <f t="shared" si="3"/>
        <v/>
      </c>
      <c r="P110" s="109" t="str">
        <f t="shared" si="4"/>
        <v/>
      </c>
      <c r="Q110" s="109" t="str">
        <f>IFERROR(IF(AND(A110&lt;&gt;"",O110-MAX($P$2:$P109)&gt;0,O110-MAX($P$2:$P109)&lt;0.125),O110-MAX($P$2:$P109),0),"")</f>
        <v/>
      </c>
    </row>
    <row r="111" spans="1:17" x14ac:dyDescent="0.25">
      <c r="A111"/>
      <c r="B111" s="92"/>
      <c r="C111" s="77"/>
      <c r="D111"/>
      <c r="E111" s="77"/>
      <c r="F111"/>
      <c r="G111" s="130"/>
      <c r="H111" s="130"/>
      <c r="I111" s="77"/>
      <c r="J111" s="77"/>
      <c r="K111" s="77"/>
      <c r="L111" s="6" t="str" cm="1">
        <f t="array" ref="L111">IFERROR(IF(RANK(G111,G:G,1)=_xlfn.XLOOKUP(RANK(G111,G:G,1),L$2:L110,L$2:L110,0),RANK(G111,G:G,1)+1,RANK(G111,G:G,1)),"")</f>
        <v/>
      </c>
      <c r="M111" s="6" t="str" cm="1">
        <f t="array" ref="M111">IFERROR(IF(RANK(H111,H:H,1)=_xlfn.XLOOKUP(RANK(H111,H:H,1),M$2:M110,M$2:M110,0),RANK(H111,H:H,1)+1,RANK(H111,H:H,1)),"")</f>
        <v/>
      </c>
      <c r="N111" s="6" t="str">
        <f t="shared" si="5"/>
        <v/>
      </c>
      <c r="O111" s="109" t="str">
        <f t="shared" si="3"/>
        <v/>
      </c>
      <c r="P111" s="109" t="str">
        <f t="shared" si="4"/>
        <v/>
      </c>
      <c r="Q111" s="109" t="str">
        <f>IFERROR(IF(AND(A111&lt;&gt;"",O111-MAX($P$2:$P110)&gt;0,O111-MAX($P$2:$P110)&lt;0.125),O111-MAX($P$2:$P110),0),"")</f>
        <v/>
      </c>
    </row>
    <row r="112" spans="1:17" x14ac:dyDescent="0.25">
      <c r="A112"/>
      <c r="B112" s="92"/>
      <c r="C112" s="77"/>
      <c r="D112"/>
      <c r="E112" s="77"/>
      <c r="F112"/>
      <c r="G112" s="130"/>
      <c r="H112" s="130"/>
      <c r="I112" s="77"/>
      <c r="J112" s="77"/>
      <c r="K112" s="77"/>
      <c r="L112" s="6" t="str" cm="1">
        <f t="array" ref="L112">IFERROR(IF(RANK(G112,G:G,1)=_xlfn.XLOOKUP(RANK(G112,G:G,1),L$2:L111,L$2:L111,0),RANK(G112,G:G,1)+1,RANK(G112,G:G,1)),"")</f>
        <v/>
      </c>
      <c r="M112" s="6" t="str" cm="1">
        <f t="array" ref="M112">IFERROR(IF(RANK(H112,H:H,1)=_xlfn.XLOOKUP(RANK(H112,H:H,1),M$2:M111,M$2:M111,0),RANK(H112,H:H,1)+1,RANK(H112,H:H,1)),"")</f>
        <v/>
      </c>
      <c r="N112" s="6" t="str">
        <f t="shared" si="5"/>
        <v/>
      </c>
      <c r="O112" s="109" t="str">
        <f t="shared" si="3"/>
        <v/>
      </c>
      <c r="P112" s="109" t="str">
        <f t="shared" si="4"/>
        <v/>
      </c>
      <c r="Q112" s="109" t="str">
        <f>IFERROR(IF(AND(A112&lt;&gt;"",O112-MAX($P$2:$P111)&gt;0,O112-MAX($P$2:$P111)&lt;0.125),O112-MAX($P$2:$P111),0),"")</f>
        <v/>
      </c>
    </row>
    <row r="113" spans="1:19" x14ac:dyDescent="0.25">
      <c r="A113"/>
      <c r="B113" s="92"/>
      <c r="C113" s="77"/>
      <c r="D113"/>
      <c r="E113" s="77"/>
      <c r="F113"/>
      <c r="G113" s="130"/>
      <c r="H113" s="130"/>
      <c r="I113" s="77"/>
      <c r="J113" s="77"/>
      <c r="K113" s="77"/>
      <c r="L113" s="6" t="str" cm="1">
        <f t="array" ref="L113">IFERROR(IF(RANK(G113,G:G,1)=_xlfn.XLOOKUP(RANK(G113,G:G,1),L$2:L112,L$2:L112,0),RANK(G113,G:G,1)+1,RANK(G113,G:G,1)),"")</f>
        <v/>
      </c>
      <c r="M113" s="6" t="str" cm="1">
        <f t="array" ref="M113">IFERROR(IF(RANK(H113,H:H,1)=_xlfn.XLOOKUP(RANK(H113,H:H,1),M$2:M112,M$2:M112,0),RANK(H113,H:H,1)+1,RANK(H113,H:H,1)),"")</f>
        <v/>
      </c>
      <c r="N113" s="6" t="str">
        <f t="shared" si="5"/>
        <v/>
      </c>
      <c r="O113" s="109" t="str">
        <f t="shared" si="3"/>
        <v/>
      </c>
      <c r="P113" s="109" t="str">
        <f t="shared" si="4"/>
        <v/>
      </c>
      <c r="Q113" s="109" t="str">
        <f>IFERROR(IF(AND(A113&lt;&gt;"",O113-MAX($P$2:$P112)&gt;0,O113-MAX($P$2:$P112)&lt;0.125),O113-MAX($P$2:$P112),0),"")</f>
        <v/>
      </c>
    </row>
    <row r="114" spans="1:19" x14ac:dyDescent="0.25">
      <c r="A114"/>
      <c r="B114" s="92"/>
      <c r="C114" s="77"/>
      <c r="D114"/>
      <c r="E114" s="77"/>
      <c r="F114"/>
      <c r="G114" s="130"/>
      <c r="H114" s="130"/>
      <c r="I114" s="77"/>
      <c r="J114" s="77"/>
      <c r="K114" s="77"/>
      <c r="L114" s="6" t="str" cm="1">
        <f t="array" ref="L114">IFERROR(IF(RANK(G114,G:G,1)=_xlfn.XLOOKUP(RANK(G114,G:G,1),L$2:L113,L$2:L113,0),RANK(G114,G:G,1)+1,RANK(G114,G:G,1)),"")</f>
        <v/>
      </c>
      <c r="M114" s="6" t="str" cm="1">
        <f t="array" ref="M114">IFERROR(IF(RANK(H114,H:H,1)=_xlfn.XLOOKUP(RANK(H114,H:H,1),M$2:M113,M$2:M113,0),RANK(H114,H:H,1)+1,RANK(H114,H:H,1)),"")</f>
        <v/>
      </c>
      <c r="N114" s="6" t="str">
        <f t="shared" si="5"/>
        <v/>
      </c>
      <c r="O114" s="109" t="str">
        <f t="shared" si="3"/>
        <v/>
      </c>
      <c r="P114" s="109" t="str">
        <f t="shared" si="4"/>
        <v/>
      </c>
      <c r="Q114" s="109" t="str">
        <f>IFERROR(IF(AND(A114&lt;&gt;"",O114-MAX($P$2:$P113)&gt;0,O114-MAX($P$2:$P113)&lt;0.125),O114-MAX($P$2:$P113),0),"")</f>
        <v/>
      </c>
    </row>
    <row r="115" spans="1:19" x14ac:dyDescent="0.25">
      <c r="A115"/>
      <c r="B115" s="92"/>
      <c r="C115" s="77"/>
      <c r="D115"/>
      <c r="E115" s="77"/>
      <c r="F115"/>
      <c r="G115" s="130"/>
      <c r="H115" s="130"/>
      <c r="I115" s="77"/>
      <c r="J115" s="77"/>
      <c r="K115" s="77"/>
      <c r="L115" s="6" t="str" cm="1">
        <f t="array" ref="L115">IFERROR(IF(RANK(G115,G:G,1)=_xlfn.XLOOKUP(RANK(G115,G:G,1),L$2:L114,L$2:L114,0),RANK(G115,G:G,1)+1,RANK(G115,G:G,1)),"")</f>
        <v/>
      </c>
      <c r="M115" s="6" t="str" cm="1">
        <f t="array" ref="M115">IFERROR(IF(RANK(H115,H:H,1)=_xlfn.XLOOKUP(RANK(H115,H:H,1),M$2:M114,M$2:M114,0),RANK(H115,H:H,1)+1,RANK(H115,H:H,1)),"")</f>
        <v/>
      </c>
      <c r="N115" s="6" t="str">
        <f t="shared" si="5"/>
        <v/>
      </c>
      <c r="O115" s="109" t="str">
        <f t="shared" si="3"/>
        <v/>
      </c>
      <c r="P115" s="109" t="str">
        <f t="shared" si="4"/>
        <v/>
      </c>
      <c r="Q115" s="109" t="str">
        <f>IFERROR(IF(AND(A115&lt;&gt;"",O115-MAX($P$2:$P114)&gt;0,O115-MAX($P$2:$P114)&lt;0.125),O115-MAX($P$2:$P114),0),"")</f>
        <v/>
      </c>
    </row>
    <row r="116" spans="1:19" x14ac:dyDescent="0.25">
      <c r="A116"/>
      <c r="B116" s="92"/>
      <c r="C116" s="77"/>
      <c r="D116"/>
      <c r="E116" s="77"/>
      <c r="F116"/>
      <c r="G116" s="130"/>
      <c r="H116" s="130"/>
      <c r="I116" s="77"/>
      <c r="J116" s="77"/>
      <c r="K116" s="77"/>
      <c r="L116" s="6" t="str" cm="1">
        <f t="array" ref="L116">IFERROR(IF(RANK(G116,G:G,1)=_xlfn.XLOOKUP(RANK(G116,G:G,1),L$2:L115,L$2:L115,0),RANK(G116,G:G,1)+1,RANK(G116,G:G,1)),"")</f>
        <v/>
      </c>
      <c r="M116" s="6" t="str" cm="1">
        <f t="array" ref="M116">IFERROR(IF(RANK(H116,H:H,1)=_xlfn.XLOOKUP(RANK(H116,H:H,1),M$2:M115,M$2:M115,0),RANK(H116,H:H,1)+1,RANK(H116,H:H,1)),"")</f>
        <v/>
      </c>
      <c r="N116" s="6" t="str">
        <f t="shared" si="5"/>
        <v/>
      </c>
      <c r="O116" s="109" t="str">
        <f t="shared" si="3"/>
        <v/>
      </c>
      <c r="P116" s="109" t="str">
        <f t="shared" si="4"/>
        <v/>
      </c>
      <c r="Q116" s="109" t="str">
        <f>IFERROR(IF(AND(A116&lt;&gt;"",O116-MAX($P$2:$P115)&gt;0,O116-MAX($P$2:$P115)&lt;0.125),O116-MAX($P$2:$P115),0),"")</f>
        <v/>
      </c>
    </row>
    <row r="117" spans="1:19" x14ac:dyDescent="0.25">
      <c r="A117"/>
      <c r="B117" s="92"/>
      <c r="C117" s="77"/>
      <c r="D117"/>
      <c r="E117" s="77"/>
      <c r="F117"/>
      <c r="G117" s="130"/>
      <c r="H117" s="130"/>
      <c r="I117" s="77"/>
      <c r="J117" s="77"/>
      <c r="K117" s="77"/>
      <c r="L117" s="6" t="str" cm="1">
        <f t="array" ref="L117">IFERROR(IF(RANK(G117,G:G,1)=_xlfn.XLOOKUP(RANK(G117,G:G,1),L$2:L116,L$2:L116,0),RANK(G117,G:G,1)+1,RANK(G117,G:G,1)),"")</f>
        <v/>
      </c>
      <c r="M117" s="6" t="str" cm="1">
        <f t="array" ref="M117">IFERROR(IF(RANK(H117,H:H,1)=_xlfn.XLOOKUP(RANK(H117,H:H,1),M$2:M116,M$2:M116,0),RANK(H117,H:H,1)+1,RANK(H117,H:H,1)),"")</f>
        <v/>
      </c>
      <c r="N117" s="6" t="str">
        <f t="shared" si="5"/>
        <v/>
      </c>
      <c r="O117" s="109" t="str">
        <f t="shared" si="3"/>
        <v/>
      </c>
      <c r="P117" s="109" t="str">
        <f t="shared" si="4"/>
        <v/>
      </c>
      <c r="Q117" s="109" t="str">
        <f>IFERROR(IF(AND(A117&lt;&gt;"",O117-MAX($P$2:$P116)&gt;0,O117-MAX($P$2:$P116)&lt;0.125),O117-MAX($P$2:$P116),0),"")</f>
        <v/>
      </c>
    </row>
    <row r="118" spans="1:19" x14ac:dyDescent="0.25">
      <c r="A118"/>
      <c r="B118" s="92"/>
      <c r="C118" s="77"/>
      <c r="D118"/>
      <c r="E118" s="77"/>
      <c r="F118"/>
      <c r="G118" s="130"/>
      <c r="H118" s="130"/>
      <c r="I118" s="77"/>
      <c r="J118" s="77"/>
      <c r="K118" s="77"/>
      <c r="L118" s="6" t="str" cm="1">
        <f t="array" ref="L118">IFERROR(IF(RANK(G118,G:G,1)=_xlfn.XLOOKUP(RANK(G118,G:G,1),L$2:L117,L$2:L117,0),RANK(G118,G:G,1)+1,RANK(G118,G:G,1)),"")</f>
        <v/>
      </c>
      <c r="M118" s="6" t="str" cm="1">
        <f t="array" ref="M118">IFERROR(IF(RANK(H118,H:H,1)=_xlfn.XLOOKUP(RANK(H118,H:H,1),M$2:M117,M$2:M117,0),RANK(H118,H:H,1)+1,RANK(H118,H:H,1)),"")</f>
        <v/>
      </c>
      <c r="N118" s="6" t="str">
        <f t="shared" si="5"/>
        <v/>
      </c>
      <c r="O118" s="109" t="str">
        <f t="shared" si="3"/>
        <v/>
      </c>
      <c r="P118" s="109" t="str">
        <f t="shared" si="4"/>
        <v/>
      </c>
      <c r="Q118" s="109" t="str">
        <f>IFERROR(IF(AND(A118&lt;&gt;"",O118-MAX($P$2:$P117)&gt;0,O118-MAX($P$2:$P117)&lt;0.125),O118-MAX($P$2:$P117),0),"")</f>
        <v/>
      </c>
      <c r="S118" s="106"/>
    </row>
    <row r="119" spans="1:19" x14ac:dyDescent="0.25">
      <c r="A119"/>
      <c r="B119" s="92"/>
      <c r="C119" s="77"/>
      <c r="D119"/>
      <c r="E119" s="77"/>
      <c r="F119"/>
      <c r="G119" s="130"/>
      <c r="H119" s="130"/>
      <c r="I119" s="77"/>
      <c r="J119" s="77"/>
      <c r="K119" s="77"/>
      <c r="L119" s="6" t="str" cm="1">
        <f t="array" ref="L119">IFERROR(IF(RANK(G119,G:G,1)=_xlfn.XLOOKUP(RANK(G119,G:G,1),L$2:L118,L$2:L118,0),RANK(G119,G:G,1)+1,RANK(G119,G:G,1)),"")</f>
        <v/>
      </c>
      <c r="M119" s="6" t="str" cm="1">
        <f t="array" ref="M119">IFERROR(IF(RANK(H119,H:H,1)=_xlfn.XLOOKUP(RANK(H119,H:H,1),M$2:M118,M$2:M118,0),RANK(H119,H:H,1)+1,RANK(H119,H:H,1)),"")</f>
        <v/>
      </c>
      <c r="N119" s="6" t="str">
        <f t="shared" si="5"/>
        <v/>
      </c>
      <c r="O119" s="109" t="str">
        <f t="shared" si="3"/>
        <v/>
      </c>
      <c r="P119" s="109" t="str">
        <f t="shared" si="4"/>
        <v/>
      </c>
      <c r="Q119" s="109" t="str">
        <f>IFERROR(IF(AND(A119&lt;&gt;"",O119-MAX($P$2:$P118)&gt;0,O119-MAX($P$2:$P118)&lt;0.125),O119-MAX($P$2:$P118),0),"")</f>
        <v/>
      </c>
      <c r="S119" s="106"/>
    </row>
    <row r="120" spans="1:19" x14ac:dyDescent="0.25">
      <c r="A120"/>
      <c r="B120" s="92"/>
      <c r="C120" s="77"/>
      <c r="D120"/>
      <c r="E120" s="77"/>
      <c r="F120"/>
      <c r="G120" s="130"/>
      <c r="H120" s="130"/>
      <c r="I120" s="77"/>
      <c r="J120" s="77"/>
      <c r="K120" s="77"/>
      <c r="L120" s="6" t="str" cm="1">
        <f t="array" ref="L120">IFERROR(IF(RANK(G120,G:G,1)=_xlfn.XLOOKUP(RANK(G120,G:G,1),L$2:L119,L$2:L119,0),RANK(G120,G:G,1)+1,RANK(G120,G:G,1)),"")</f>
        <v/>
      </c>
      <c r="M120" s="6" t="str" cm="1">
        <f t="array" ref="M120">IFERROR(IF(RANK(H120,H:H,1)=_xlfn.XLOOKUP(RANK(H120,H:H,1),M$2:M119,M$2:M119,0),RANK(H120,H:H,1)+1,RANK(H120,H:H,1)),"")</f>
        <v/>
      </c>
      <c r="N120" s="6" t="str">
        <f t="shared" si="5"/>
        <v/>
      </c>
      <c r="O120" s="109" t="str">
        <f t="shared" si="3"/>
        <v/>
      </c>
      <c r="P120" s="109" t="str">
        <f t="shared" si="4"/>
        <v/>
      </c>
      <c r="Q120" s="109" t="str">
        <f>IFERROR(IF(AND(A120&lt;&gt;"",O120-MAX($P$2:$P119)&gt;0,O120-MAX($P$2:$P119)&lt;0.125),O120-MAX($P$2:$P119),0),"")</f>
        <v/>
      </c>
    </row>
    <row r="121" spans="1:19" x14ac:dyDescent="0.25">
      <c r="A121"/>
      <c r="B121" s="92"/>
      <c r="C121" s="77"/>
      <c r="D121"/>
      <c r="E121" s="77"/>
      <c r="F121"/>
      <c r="G121" s="130"/>
      <c r="H121" s="130"/>
      <c r="I121" s="77"/>
      <c r="J121" s="77"/>
      <c r="K121" s="77"/>
      <c r="L121" s="6" t="str" cm="1">
        <f t="array" ref="L121">IFERROR(IF(RANK(G121,G:G,1)=_xlfn.XLOOKUP(RANK(G121,G:G,1),L$2:L120,L$2:L120,0),RANK(G121,G:G,1)+1,RANK(G121,G:G,1)),"")</f>
        <v/>
      </c>
      <c r="M121" s="6" t="str" cm="1">
        <f t="array" ref="M121">IFERROR(IF(RANK(H121,H:H,1)=_xlfn.XLOOKUP(RANK(H121,H:H,1),M$2:M120,M$2:M120,0),RANK(H121,H:H,1)+1,RANK(H121,H:H,1)),"")</f>
        <v/>
      </c>
      <c r="N121" s="6" t="str">
        <f t="shared" si="5"/>
        <v/>
      </c>
      <c r="O121" s="109" t="str">
        <f t="shared" si="3"/>
        <v/>
      </c>
      <c r="P121" s="109" t="str">
        <f t="shared" si="4"/>
        <v/>
      </c>
      <c r="Q121" s="109" t="str">
        <f>IFERROR(IF(AND(A121&lt;&gt;"",O121-MAX($P$2:$P120)&gt;0,O121-MAX($P$2:$P120)&lt;0.125),O121-MAX($P$2:$P120),0),"")</f>
        <v/>
      </c>
    </row>
    <row r="122" spans="1:19" x14ac:dyDescent="0.25">
      <c r="A122"/>
      <c r="B122" s="92"/>
      <c r="C122" s="77"/>
      <c r="D122"/>
      <c r="E122" s="77"/>
      <c r="F122"/>
      <c r="G122" s="130"/>
      <c r="H122" s="130"/>
      <c r="I122" s="77"/>
      <c r="J122" s="77"/>
      <c r="K122" s="77"/>
      <c r="L122" s="6" t="str" cm="1">
        <f t="array" ref="L122">IFERROR(IF(RANK(G122,G:G,1)=_xlfn.XLOOKUP(RANK(G122,G:G,1),L$2:L121,L$2:L121,0),RANK(G122,G:G,1)+1,RANK(G122,G:G,1)),"")</f>
        <v/>
      </c>
      <c r="M122" s="6" t="str" cm="1">
        <f t="array" ref="M122">IFERROR(IF(RANK(H122,H:H,1)=_xlfn.XLOOKUP(RANK(H122,H:H,1),M$2:M121,M$2:M121,0),RANK(H122,H:H,1)+1,RANK(H122,H:H,1)),"")</f>
        <v/>
      </c>
      <c r="N122" s="6" t="str">
        <f t="shared" si="5"/>
        <v/>
      </c>
      <c r="O122" s="109" t="str">
        <f t="shared" si="3"/>
        <v/>
      </c>
      <c r="P122" s="109" t="str">
        <f t="shared" si="4"/>
        <v/>
      </c>
      <c r="Q122" s="109" t="str">
        <f>IFERROR(IF(AND(A122&lt;&gt;"",O122-MAX($P$2:$P121)&gt;0,O122-MAX($P$2:$P121)&lt;0.125),O122-MAX($P$2:$P121),0),"")</f>
        <v/>
      </c>
    </row>
    <row r="123" spans="1:19" x14ac:dyDescent="0.25">
      <c r="A123"/>
      <c r="B123" s="92"/>
      <c r="C123" s="77"/>
      <c r="D123"/>
      <c r="E123" s="77"/>
      <c r="F123"/>
      <c r="G123" s="130"/>
      <c r="H123" s="130"/>
      <c r="I123" s="77"/>
      <c r="J123" s="77"/>
      <c r="K123" s="77"/>
      <c r="L123" s="6" t="str" cm="1">
        <f t="array" ref="L123">IFERROR(IF(RANK(G123,G:G,1)=_xlfn.XLOOKUP(RANK(G123,G:G,1),L$2:L122,L$2:L122,0),RANK(G123,G:G,1)+1,RANK(G123,G:G,1)),"")</f>
        <v/>
      </c>
      <c r="M123" s="6" t="str" cm="1">
        <f t="array" ref="M123">IFERROR(IF(RANK(H123,H:H,1)=_xlfn.XLOOKUP(RANK(H123,H:H,1),M$2:M122,M$2:M122,0),RANK(H123,H:H,1)+1,RANK(H123,H:H,1)),"")</f>
        <v/>
      </c>
      <c r="N123" s="6" t="str">
        <f t="shared" si="5"/>
        <v/>
      </c>
      <c r="O123" s="109" t="str">
        <f t="shared" si="3"/>
        <v/>
      </c>
      <c r="P123" s="109" t="str">
        <f t="shared" si="4"/>
        <v/>
      </c>
      <c r="Q123" s="109" t="str">
        <f>IFERROR(IF(AND(A123&lt;&gt;"",O123-MAX($P$2:$P122)&gt;0,O123-MAX($P$2:$P122)&lt;0.125),O123-MAX($P$2:$P122),0),"")</f>
        <v/>
      </c>
    </row>
    <row r="124" spans="1:19" x14ac:dyDescent="0.25">
      <c r="A124"/>
      <c r="B124" s="92"/>
      <c r="C124" s="77"/>
      <c r="D124"/>
      <c r="E124" s="77"/>
      <c r="F124"/>
      <c r="G124" s="130"/>
      <c r="H124" s="130"/>
      <c r="I124" s="77"/>
      <c r="J124" s="77"/>
      <c r="K124" s="77"/>
      <c r="L124" s="6" t="str" cm="1">
        <f t="array" ref="L124">IFERROR(IF(RANK(G124,G:G,1)=_xlfn.XLOOKUP(RANK(G124,G:G,1),L$2:L123,L$2:L123,0),RANK(G124,G:G,1)+1,RANK(G124,G:G,1)),"")</f>
        <v/>
      </c>
      <c r="M124" s="6" t="str" cm="1">
        <f t="array" ref="M124">IFERROR(IF(RANK(H124,H:H,1)=_xlfn.XLOOKUP(RANK(H124,H:H,1),M$2:M123,M$2:M123,0),RANK(H124,H:H,1)+1,RANK(H124,H:H,1)),"")</f>
        <v/>
      </c>
      <c r="N124" s="6" t="str">
        <f t="shared" si="5"/>
        <v/>
      </c>
      <c r="O124" s="109" t="str">
        <f t="shared" si="3"/>
        <v/>
      </c>
      <c r="P124" s="109" t="str">
        <f t="shared" si="4"/>
        <v/>
      </c>
      <c r="Q124" s="109" t="str">
        <f>IFERROR(IF(AND(A124&lt;&gt;"",O124-MAX($P$2:$P123)&gt;0,O124-MAX($P$2:$P123)&lt;0.125),O124-MAX($P$2:$P123),0),"")</f>
        <v/>
      </c>
    </row>
    <row r="125" spans="1:19" x14ac:dyDescent="0.25">
      <c r="A125"/>
      <c r="B125" s="92"/>
      <c r="C125" s="77"/>
      <c r="D125"/>
      <c r="E125" s="77"/>
      <c r="F125"/>
      <c r="G125" s="130"/>
      <c r="H125" s="130"/>
      <c r="I125" s="77"/>
      <c r="J125" s="77"/>
      <c r="K125" s="77"/>
      <c r="L125" s="6" t="str" cm="1">
        <f t="array" ref="L125">IFERROR(IF(RANK(G125,G:G,1)=_xlfn.XLOOKUP(RANK(G125,G:G,1),L$2:L124,L$2:L124,0),RANK(G125,G:G,1)+1,RANK(G125,G:G,1)),"")</f>
        <v/>
      </c>
      <c r="M125" s="6" t="str" cm="1">
        <f t="array" ref="M125">IFERROR(IF(RANK(H125,H:H,1)=_xlfn.XLOOKUP(RANK(H125,H:H,1),M$2:M124,M$2:M124,0),RANK(H125,H:H,1)+1,RANK(H125,H:H,1)),"")</f>
        <v/>
      </c>
      <c r="N125" s="6" t="str">
        <f t="shared" si="5"/>
        <v/>
      </c>
      <c r="O125" s="109" t="str">
        <f t="shared" si="3"/>
        <v/>
      </c>
      <c r="P125" s="109" t="str">
        <f t="shared" si="4"/>
        <v/>
      </c>
      <c r="Q125" s="109" t="str">
        <f>IFERROR(IF(AND(A125&lt;&gt;"",O125-MAX($P$2:$P124)&gt;0,O125-MAX($P$2:$P124)&lt;0.125),O125-MAX($P$2:$P124),0),"")</f>
        <v/>
      </c>
    </row>
    <row r="126" spans="1:19" x14ac:dyDescent="0.25">
      <c r="A126"/>
      <c r="B126" s="92"/>
      <c r="C126" s="77"/>
      <c r="D126"/>
      <c r="E126" s="77"/>
      <c r="F126"/>
      <c r="G126" s="130"/>
      <c r="H126" s="130"/>
      <c r="I126" s="77"/>
      <c r="J126" s="77"/>
      <c r="K126" s="77"/>
      <c r="L126" s="6" t="str" cm="1">
        <f t="array" ref="L126">IFERROR(IF(RANK(G126,G:G,1)=_xlfn.XLOOKUP(RANK(G126,G:G,1),L$2:L125,L$2:L125,0),RANK(G126,G:G,1)+1,RANK(G126,G:G,1)),"")</f>
        <v/>
      </c>
      <c r="M126" s="6" t="str" cm="1">
        <f t="array" ref="M126">IFERROR(IF(RANK(H126,H:H,1)=_xlfn.XLOOKUP(RANK(H126,H:H,1),M$2:M125,M$2:M125,0),RANK(H126,H:H,1)+1,RANK(H126,H:H,1)),"")</f>
        <v/>
      </c>
      <c r="N126" s="6" t="str">
        <f t="shared" si="5"/>
        <v/>
      </c>
      <c r="O126" s="109" t="str">
        <f t="shared" si="3"/>
        <v/>
      </c>
      <c r="P126" s="109" t="str">
        <f t="shared" si="4"/>
        <v/>
      </c>
      <c r="Q126" s="109" t="str">
        <f>IFERROR(IF(AND(A126&lt;&gt;"",O126-MAX($P$2:$P125)&gt;0,O126-MAX($P$2:$P125)&lt;0.125),O126-MAX($P$2:$P125),0),"")</f>
        <v/>
      </c>
    </row>
    <row r="127" spans="1:19" x14ac:dyDescent="0.25">
      <c r="A127"/>
      <c r="B127" s="92"/>
      <c r="C127" s="77"/>
      <c r="D127"/>
      <c r="E127" s="77"/>
      <c r="F127"/>
      <c r="G127" s="130"/>
      <c r="H127" s="130"/>
      <c r="I127" s="77"/>
      <c r="J127" s="77"/>
      <c r="K127" s="77"/>
      <c r="L127" s="6" t="str" cm="1">
        <f t="array" ref="L127">IFERROR(IF(RANK(G127,G:G,1)=_xlfn.XLOOKUP(RANK(G127,G:G,1),L$2:L126,L$2:L126,0),RANK(G127,G:G,1)+1,RANK(G127,G:G,1)),"")</f>
        <v/>
      </c>
      <c r="M127" s="6" t="str" cm="1">
        <f t="array" ref="M127">IFERROR(IF(RANK(H127,H:H,1)=_xlfn.XLOOKUP(RANK(H127,H:H,1),M$2:M126,M$2:M126,0),RANK(H127,H:H,1)+1,RANK(H127,H:H,1)),"")</f>
        <v/>
      </c>
      <c r="N127" s="6" t="str">
        <f t="shared" si="5"/>
        <v/>
      </c>
      <c r="O127" s="109" t="str">
        <f t="shared" si="3"/>
        <v/>
      </c>
      <c r="P127" s="109" t="str">
        <f t="shared" si="4"/>
        <v/>
      </c>
      <c r="Q127" s="109" t="str">
        <f>IFERROR(IF(AND(A127&lt;&gt;"",O127-MAX($P$2:$P126)&gt;0,O127-MAX($P$2:$P126)&lt;0.125),O127-MAX($P$2:$P126),0),"")</f>
        <v/>
      </c>
    </row>
    <row r="128" spans="1:19" x14ac:dyDescent="0.25">
      <c r="A128"/>
      <c r="B128" s="92"/>
      <c r="C128" s="77"/>
      <c r="D128"/>
      <c r="E128" s="77"/>
      <c r="F128"/>
      <c r="G128" s="130"/>
      <c r="H128" s="130"/>
      <c r="I128" s="77"/>
      <c r="J128" s="77"/>
      <c r="K128" s="77"/>
      <c r="L128" s="6" t="str" cm="1">
        <f t="array" ref="L128">IFERROR(IF(RANK(G128,G:G,1)=_xlfn.XLOOKUP(RANK(G128,G:G,1),L$2:L127,L$2:L127,0),RANK(G128,G:G,1)+1,RANK(G128,G:G,1)),"")</f>
        <v/>
      </c>
      <c r="M128" s="6" t="str" cm="1">
        <f t="array" ref="M128">IFERROR(IF(RANK(H128,H:H,1)=_xlfn.XLOOKUP(RANK(H128,H:H,1),M$2:M127,M$2:M127,0),RANK(H128,H:H,1)+1,RANK(H128,H:H,1)),"")</f>
        <v/>
      </c>
      <c r="N128" s="6" t="str">
        <f t="shared" si="5"/>
        <v/>
      </c>
      <c r="O128" s="109" t="str">
        <f t="shared" si="3"/>
        <v/>
      </c>
      <c r="P128" s="109" t="str">
        <f t="shared" si="4"/>
        <v/>
      </c>
      <c r="Q128" s="109" t="str">
        <f>IFERROR(IF(AND(A128&lt;&gt;"",O128-MAX($P$2:$P127)&gt;0,O128-MAX($P$2:$P127)&lt;0.125),O128-MAX($P$2:$P127),0),"")</f>
        <v/>
      </c>
    </row>
    <row r="129" spans="1:17" x14ac:dyDescent="0.25">
      <c r="A129"/>
      <c r="B129" s="92"/>
      <c r="C129" s="77"/>
      <c r="D129"/>
      <c r="E129" s="77"/>
      <c r="F129"/>
      <c r="G129" s="130"/>
      <c r="H129" s="130"/>
      <c r="I129" s="77"/>
      <c r="J129" s="77"/>
      <c r="K129" s="77"/>
      <c r="L129" s="6" t="str" cm="1">
        <f t="array" ref="L129">IFERROR(IF(RANK(G129,G:G,1)=_xlfn.XLOOKUP(RANK(G129,G:G,1),L$2:L128,L$2:L128,0),RANK(G129,G:G,1)+1,RANK(G129,G:G,1)),"")</f>
        <v/>
      </c>
      <c r="M129" s="6" t="str" cm="1">
        <f t="array" ref="M129">IFERROR(IF(RANK(H129,H:H,1)=_xlfn.XLOOKUP(RANK(H129,H:H,1),M$2:M128,M$2:M128,0),RANK(H129,H:H,1)+1,RANK(H129,H:H,1)),"")</f>
        <v/>
      </c>
      <c r="N129" s="6" t="str">
        <f t="shared" si="5"/>
        <v/>
      </c>
      <c r="O129" s="109" t="str">
        <f t="shared" si="3"/>
        <v/>
      </c>
      <c r="P129" s="109" t="str">
        <f t="shared" si="4"/>
        <v/>
      </c>
      <c r="Q129" s="109" t="str">
        <f>IFERROR(IF(AND(A129&lt;&gt;"",O129-MAX($P$2:$P128)&gt;0,O129-MAX($P$2:$P128)&lt;0.125),O129-MAX($P$2:$P128),0),"")</f>
        <v/>
      </c>
    </row>
    <row r="130" spans="1:17" x14ac:dyDescent="0.25">
      <c r="A130"/>
      <c r="B130" s="92"/>
      <c r="C130" s="77"/>
      <c r="D130"/>
      <c r="E130" s="77"/>
      <c r="F130"/>
      <c r="G130" s="130"/>
      <c r="H130" s="130"/>
      <c r="I130" s="77"/>
      <c r="J130" s="77"/>
      <c r="K130" s="77"/>
      <c r="L130" s="6" t="str" cm="1">
        <f t="array" ref="L130">IFERROR(IF(RANK(G130,G:G,1)=_xlfn.XLOOKUP(RANK(G130,G:G,1),L$2:L129,L$2:L129,0),RANK(G130,G:G,1)+1,RANK(G130,G:G,1)),"")</f>
        <v/>
      </c>
      <c r="M130" s="6" t="str" cm="1">
        <f t="array" ref="M130">IFERROR(IF(RANK(H130,H:H,1)=_xlfn.XLOOKUP(RANK(H130,H:H,1),M$2:M129,M$2:M129,0),RANK(H130,H:H,1)+1,RANK(H130,H:H,1)),"")</f>
        <v/>
      </c>
      <c r="N130" s="6" t="str">
        <f t="shared" si="5"/>
        <v/>
      </c>
      <c r="O130" s="109" t="str">
        <f t="shared" ref="O130:O193" si="6">IF(A130="","",_xlfn.XLOOKUP($N130,L:L,G:G))</f>
        <v/>
      </c>
      <c r="P130" s="109" t="str">
        <f t="shared" ref="P130:P193" si="7">IF(B130="","",_xlfn.XLOOKUP($N130,M:M,H:H))</f>
        <v/>
      </c>
      <c r="Q130" s="109" t="str">
        <f>IFERROR(IF(AND(A130&lt;&gt;"",O130-MAX($P$2:$P129)&gt;0,O130-MAX($P$2:$P129)&lt;0.125),O130-MAX($P$2:$P129),0),"")</f>
        <v/>
      </c>
    </row>
    <row r="131" spans="1:17" x14ac:dyDescent="0.25">
      <c r="A131"/>
      <c r="B131" s="92"/>
      <c r="C131" s="77"/>
      <c r="D131"/>
      <c r="E131" s="77"/>
      <c r="F131"/>
      <c r="G131" s="130"/>
      <c r="H131" s="130"/>
      <c r="I131" s="77"/>
      <c r="J131" s="77"/>
      <c r="K131" s="77"/>
      <c r="L131" s="6" t="str" cm="1">
        <f t="array" ref="L131">IFERROR(IF(RANK(G131,G:G,1)=_xlfn.XLOOKUP(RANK(G131,G:G,1),L$2:L130,L$2:L130,0),RANK(G131,G:G,1)+1,RANK(G131,G:G,1)),"")</f>
        <v/>
      </c>
      <c r="M131" s="6" t="str" cm="1">
        <f t="array" ref="M131">IFERROR(IF(RANK(H131,H:H,1)=_xlfn.XLOOKUP(RANK(H131,H:H,1),M$2:M130,M$2:M130,0),RANK(H131,H:H,1)+1,RANK(H131,H:H,1)),"")</f>
        <v/>
      </c>
      <c r="N131" s="6" t="str">
        <f t="shared" ref="N131:N194" si="8">IF(A131="","",N130+1)</f>
        <v/>
      </c>
      <c r="O131" s="109" t="str">
        <f t="shared" si="6"/>
        <v/>
      </c>
      <c r="P131" s="109" t="str">
        <f t="shared" si="7"/>
        <v/>
      </c>
      <c r="Q131" s="109" t="str">
        <f>IFERROR(IF(AND(A131&lt;&gt;"",O131-MAX($P$2:$P130)&gt;0,O131-MAX($P$2:$P130)&lt;0.125),O131-MAX($P$2:$P130),0),"")</f>
        <v/>
      </c>
    </row>
    <row r="132" spans="1:17" x14ac:dyDescent="0.25">
      <c r="A132"/>
      <c r="B132" s="92"/>
      <c r="C132" s="77"/>
      <c r="D132"/>
      <c r="E132" s="77"/>
      <c r="F132"/>
      <c r="G132" s="130"/>
      <c r="H132" s="130"/>
      <c r="I132" s="77"/>
      <c r="J132" s="77"/>
      <c r="K132" s="77"/>
      <c r="L132" s="6" t="str" cm="1">
        <f t="array" ref="L132">IFERROR(IF(RANK(G132,G:G,1)=_xlfn.XLOOKUP(RANK(G132,G:G,1),L$2:L131,L$2:L131,0),RANK(G132,G:G,1)+1,RANK(G132,G:G,1)),"")</f>
        <v/>
      </c>
      <c r="M132" s="6" t="str" cm="1">
        <f t="array" ref="M132">IFERROR(IF(RANK(H132,H:H,1)=_xlfn.XLOOKUP(RANK(H132,H:H,1),M$2:M131,M$2:M131,0),RANK(H132,H:H,1)+1,RANK(H132,H:H,1)),"")</f>
        <v/>
      </c>
      <c r="N132" s="6" t="str">
        <f t="shared" si="8"/>
        <v/>
      </c>
      <c r="O132" s="109" t="str">
        <f t="shared" si="6"/>
        <v/>
      </c>
      <c r="P132" s="109" t="str">
        <f t="shared" si="7"/>
        <v/>
      </c>
      <c r="Q132" s="109" t="str">
        <f>IFERROR(IF(AND(A132&lt;&gt;"",O132-MAX($P$2:$P131)&gt;0,O132-MAX($P$2:$P131)&lt;0.125),O132-MAX($P$2:$P131),0),"")</f>
        <v/>
      </c>
    </row>
    <row r="133" spans="1:17" x14ac:dyDescent="0.25">
      <c r="A133"/>
      <c r="B133" s="92"/>
      <c r="C133" s="77"/>
      <c r="D133"/>
      <c r="E133" s="77"/>
      <c r="F133"/>
      <c r="G133" s="130"/>
      <c r="H133" s="130"/>
      <c r="I133" s="77"/>
      <c r="J133" s="77"/>
      <c r="K133" s="77"/>
      <c r="L133" s="6" t="str" cm="1">
        <f t="array" ref="L133">IFERROR(IF(RANK(G133,G:G,1)=_xlfn.XLOOKUP(RANK(G133,G:G,1),L$2:L132,L$2:L132,0),RANK(G133,G:G,1)+1,RANK(G133,G:G,1)),"")</f>
        <v/>
      </c>
      <c r="M133" s="6" t="str" cm="1">
        <f t="array" ref="M133">IFERROR(IF(RANK(H133,H:H,1)=_xlfn.XLOOKUP(RANK(H133,H:H,1),M$2:M132,M$2:M132,0),RANK(H133,H:H,1)+1,RANK(H133,H:H,1)),"")</f>
        <v/>
      </c>
      <c r="N133" s="6" t="str">
        <f t="shared" si="8"/>
        <v/>
      </c>
      <c r="O133" s="109" t="str">
        <f t="shared" si="6"/>
        <v/>
      </c>
      <c r="P133" s="109" t="str">
        <f t="shared" si="7"/>
        <v/>
      </c>
      <c r="Q133" s="109" t="str">
        <f>IFERROR(IF(AND(A133&lt;&gt;"",O133-MAX($P$2:$P132)&gt;0,O133-MAX($P$2:$P132)&lt;0.125),O133-MAX($P$2:$P132),0),"")</f>
        <v/>
      </c>
    </row>
    <row r="134" spans="1:17" x14ac:dyDescent="0.25">
      <c r="A134"/>
      <c r="B134" s="92"/>
      <c r="C134" s="77"/>
      <c r="D134"/>
      <c r="E134" s="77"/>
      <c r="F134"/>
      <c r="G134" s="130"/>
      <c r="H134" s="130"/>
      <c r="I134" s="77"/>
      <c r="J134" s="77"/>
      <c r="K134" s="77"/>
      <c r="L134" s="6" t="str" cm="1">
        <f t="array" ref="L134">IFERROR(IF(RANK(G134,G:G,1)=_xlfn.XLOOKUP(RANK(G134,G:G,1),L$2:L133,L$2:L133,0),RANK(G134,G:G,1)+1,RANK(G134,G:G,1)),"")</f>
        <v/>
      </c>
      <c r="M134" s="6" t="str" cm="1">
        <f t="array" ref="M134">IFERROR(IF(RANK(H134,H:H,1)=_xlfn.XLOOKUP(RANK(H134,H:H,1),M$2:M133,M$2:M133,0),RANK(H134,H:H,1)+1,RANK(H134,H:H,1)),"")</f>
        <v/>
      </c>
      <c r="N134" s="6" t="str">
        <f t="shared" si="8"/>
        <v/>
      </c>
      <c r="O134" s="109" t="str">
        <f t="shared" si="6"/>
        <v/>
      </c>
      <c r="P134" s="109" t="str">
        <f t="shared" si="7"/>
        <v/>
      </c>
      <c r="Q134" s="109" t="str">
        <f>IFERROR(IF(AND(A134&lt;&gt;"",O134-MAX($P$2:$P133)&gt;0,O134-MAX($P$2:$P133)&lt;0.125),O134-MAX($P$2:$P133),0),"")</f>
        <v/>
      </c>
    </row>
    <row r="135" spans="1:17" x14ac:dyDescent="0.25">
      <c r="A135"/>
      <c r="B135" s="92"/>
      <c r="C135" s="77"/>
      <c r="D135"/>
      <c r="E135" s="77"/>
      <c r="F135"/>
      <c r="G135" s="130"/>
      <c r="H135" s="130"/>
      <c r="I135" s="77"/>
      <c r="J135" s="77"/>
      <c r="K135" s="77"/>
      <c r="L135" s="6" t="str" cm="1">
        <f t="array" ref="L135">IFERROR(IF(RANK(G135,G:G,1)=_xlfn.XLOOKUP(RANK(G135,G:G,1),L$2:L134,L$2:L134,0),RANK(G135,G:G,1)+1,RANK(G135,G:G,1)),"")</f>
        <v/>
      </c>
      <c r="M135" s="6" t="str" cm="1">
        <f t="array" ref="M135">IFERROR(IF(RANK(H135,H:H,1)=_xlfn.XLOOKUP(RANK(H135,H:H,1),M$2:M134,M$2:M134,0),RANK(H135,H:H,1)+1,RANK(H135,H:H,1)),"")</f>
        <v/>
      </c>
      <c r="N135" s="6" t="str">
        <f t="shared" si="8"/>
        <v/>
      </c>
      <c r="O135" s="109" t="str">
        <f t="shared" si="6"/>
        <v/>
      </c>
      <c r="P135" s="109" t="str">
        <f t="shared" si="7"/>
        <v/>
      </c>
      <c r="Q135" s="109" t="str">
        <f>IFERROR(IF(AND(A135&lt;&gt;"",O135-MAX($P$2:$P134)&gt;0,O135-MAX($P$2:$P134)&lt;0.125),O135-MAX($P$2:$P134),0),"")</f>
        <v/>
      </c>
    </row>
    <row r="136" spans="1:17" x14ac:dyDescent="0.25">
      <c r="A136"/>
      <c r="B136" s="92"/>
      <c r="C136" s="77"/>
      <c r="D136"/>
      <c r="E136" s="77"/>
      <c r="F136"/>
      <c r="G136" s="130"/>
      <c r="H136" s="130"/>
      <c r="I136" s="77"/>
      <c r="J136" s="77"/>
      <c r="K136" s="77"/>
      <c r="L136" s="6" t="str" cm="1">
        <f t="array" ref="L136">IFERROR(IF(RANK(G136,G:G,1)=_xlfn.XLOOKUP(RANK(G136,G:G,1),L$2:L135,L$2:L135,0),RANK(G136,G:G,1)+1,RANK(G136,G:G,1)),"")</f>
        <v/>
      </c>
      <c r="M136" s="6" t="str" cm="1">
        <f t="array" ref="M136">IFERROR(IF(RANK(H136,H:H,1)=_xlfn.XLOOKUP(RANK(H136,H:H,1),M$2:M135,M$2:M135,0),RANK(H136,H:H,1)+1,RANK(H136,H:H,1)),"")</f>
        <v/>
      </c>
      <c r="N136" s="6" t="str">
        <f t="shared" si="8"/>
        <v/>
      </c>
      <c r="O136" s="109" t="str">
        <f t="shared" si="6"/>
        <v/>
      </c>
      <c r="P136" s="109" t="str">
        <f t="shared" si="7"/>
        <v/>
      </c>
      <c r="Q136" s="109" t="str">
        <f>IFERROR(IF(AND(A136&lt;&gt;"",O136-MAX($P$2:$P135)&gt;0,O136-MAX($P$2:$P135)&lt;0.125),O136-MAX($P$2:$P135),0),"")</f>
        <v/>
      </c>
    </row>
    <row r="137" spans="1:17" x14ac:dyDescent="0.25">
      <c r="A137"/>
      <c r="B137" s="92"/>
      <c r="C137" s="77"/>
      <c r="D137"/>
      <c r="E137" s="77"/>
      <c r="F137"/>
      <c r="G137" s="130"/>
      <c r="H137" s="130"/>
      <c r="I137" s="77"/>
      <c r="J137" s="77"/>
      <c r="K137" s="77"/>
      <c r="L137" s="6" t="str" cm="1">
        <f t="array" ref="L137">IFERROR(IF(RANK(G137,G:G,1)=_xlfn.XLOOKUP(RANK(G137,G:G,1),L$2:L136,L$2:L136,0),RANK(G137,G:G,1)+1,RANK(G137,G:G,1)),"")</f>
        <v/>
      </c>
      <c r="M137" s="6" t="str" cm="1">
        <f t="array" ref="M137">IFERROR(IF(RANK(H137,H:H,1)=_xlfn.XLOOKUP(RANK(H137,H:H,1),M$2:M136,M$2:M136,0),RANK(H137,H:H,1)+1,RANK(H137,H:H,1)),"")</f>
        <v/>
      </c>
      <c r="N137" s="6" t="str">
        <f t="shared" si="8"/>
        <v/>
      </c>
      <c r="O137" s="109" t="str">
        <f t="shared" si="6"/>
        <v/>
      </c>
      <c r="P137" s="109" t="str">
        <f t="shared" si="7"/>
        <v/>
      </c>
      <c r="Q137" s="109" t="str">
        <f>IFERROR(IF(AND(A137&lt;&gt;"",O137-MAX($P$2:$P136)&gt;0,O137-MAX($P$2:$P136)&lt;0.125),O137-MAX($P$2:$P136),0),"")</f>
        <v/>
      </c>
    </row>
    <row r="138" spans="1:17" x14ac:dyDescent="0.25">
      <c r="A138"/>
      <c r="B138" s="92"/>
      <c r="C138" s="77"/>
      <c r="D138"/>
      <c r="E138" s="77"/>
      <c r="F138"/>
      <c r="G138" s="130"/>
      <c r="H138" s="130"/>
      <c r="I138" s="77"/>
      <c r="J138" s="77"/>
      <c r="K138" s="77"/>
      <c r="L138" s="6" t="str" cm="1">
        <f t="array" ref="L138">IFERROR(IF(RANK(G138,G:G,1)=_xlfn.XLOOKUP(RANK(G138,G:G,1),L$2:L137,L$2:L137,0),RANK(G138,G:G,1)+1,RANK(G138,G:G,1)),"")</f>
        <v/>
      </c>
      <c r="M138" s="6" t="str" cm="1">
        <f t="array" ref="M138">IFERROR(IF(RANK(H138,H:H,1)=_xlfn.XLOOKUP(RANK(H138,H:H,1),M$2:M137,M$2:M137,0),RANK(H138,H:H,1)+1,RANK(H138,H:H,1)),"")</f>
        <v/>
      </c>
      <c r="N138" s="6" t="str">
        <f t="shared" si="8"/>
        <v/>
      </c>
      <c r="O138" s="109" t="str">
        <f t="shared" si="6"/>
        <v/>
      </c>
      <c r="P138" s="109" t="str">
        <f t="shared" si="7"/>
        <v/>
      </c>
      <c r="Q138" s="109" t="str">
        <f>IFERROR(IF(AND(A138&lt;&gt;"",O138-MAX($P$2:$P137)&gt;0,O138-MAX($P$2:$P137)&lt;0.125),O138-MAX($P$2:$P137),0),"")</f>
        <v/>
      </c>
    </row>
    <row r="139" spans="1:17" x14ac:dyDescent="0.25">
      <c r="A139"/>
      <c r="B139" s="92"/>
      <c r="C139" s="77"/>
      <c r="D139"/>
      <c r="E139" s="77"/>
      <c r="F139"/>
      <c r="G139" s="130"/>
      <c r="H139" s="130"/>
      <c r="I139" s="77"/>
      <c r="J139" s="77"/>
      <c r="K139" s="77"/>
      <c r="L139" s="6" t="str" cm="1">
        <f t="array" ref="L139">IFERROR(IF(RANK(G139,G:G,1)=_xlfn.XLOOKUP(RANK(G139,G:G,1),L$2:L138,L$2:L138,0),RANK(G139,G:G,1)+1,RANK(G139,G:G,1)),"")</f>
        <v/>
      </c>
      <c r="M139" s="6" t="str" cm="1">
        <f t="array" ref="M139">IFERROR(IF(RANK(H139,H:H,1)=_xlfn.XLOOKUP(RANK(H139,H:H,1),M$2:M138,M$2:M138,0),RANK(H139,H:H,1)+1,RANK(H139,H:H,1)),"")</f>
        <v/>
      </c>
      <c r="N139" s="6" t="str">
        <f t="shared" si="8"/>
        <v/>
      </c>
      <c r="O139" s="109" t="str">
        <f t="shared" si="6"/>
        <v/>
      </c>
      <c r="P139" s="109" t="str">
        <f t="shared" si="7"/>
        <v/>
      </c>
      <c r="Q139" s="109" t="str">
        <f>IFERROR(IF(AND(A139&lt;&gt;"",O139-MAX($P$2:$P138)&gt;0,O139-MAX($P$2:$P138)&lt;0.125),O139-MAX($P$2:$P138),0),"")</f>
        <v/>
      </c>
    </row>
    <row r="140" spans="1:17" x14ac:dyDescent="0.25">
      <c r="A140"/>
      <c r="B140" s="92"/>
      <c r="C140" s="77"/>
      <c r="D140"/>
      <c r="E140" s="77"/>
      <c r="F140"/>
      <c r="G140" s="130"/>
      <c r="H140" s="130"/>
      <c r="I140" s="77"/>
      <c r="J140" s="77"/>
      <c r="K140" s="77"/>
      <c r="L140" s="6" t="str" cm="1">
        <f t="array" ref="L140">IFERROR(IF(RANK(G140,G:G,1)=_xlfn.XLOOKUP(RANK(G140,G:G,1),L$2:L139,L$2:L139,0),RANK(G140,G:G,1)+1,RANK(G140,G:G,1)),"")</f>
        <v/>
      </c>
      <c r="M140" s="6" t="str" cm="1">
        <f t="array" ref="M140">IFERROR(IF(RANK(H140,H:H,1)=_xlfn.XLOOKUP(RANK(H140,H:H,1),M$2:M139,M$2:M139,0),RANK(H140,H:H,1)+1,RANK(H140,H:H,1)),"")</f>
        <v/>
      </c>
      <c r="N140" s="6" t="str">
        <f t="shared" si="8"/>
        <v/>
      </c>
      <c r="O140" s="109" t="str">
        <f t="shared" si="6"/>
        <v/>
      </c>
      <c r="P140" s="109" t="str">
        <f t="shared" si="7"/>
        <v/>
      </c>
      <c r="Q140" s="109" t="str">
        <f>IFERROR(IF(AND(A140&lt;&gt;"",O140-MAX($P$2:$P139)&gt;0,O140-MAX($P$2:$P139)&lt;0.125),O140-MAX($P$2:$P139),0),"")</f>
        <v/>
      </c>
    </row>
    <row r="141" spans="1:17" x14ac:dyDescent="0.25">
      <c r="A141"/>
      <c r="B141" s="92"/>
      <c r="C141" s="77"/>
      <c r="D141"/>
      <c r="E141" s="77"/>
      <c r="F141"/>
      <c r="G141" s="130"/>
      <c r="H141" s="130"/>
      <c r="I141" s="77"/>
      <c r="J141" s="77"/>
      <c r="K141" s="77"/>
      <c r="L141" s="6" t="str" cm="1">
        <f t="array" ref="L141">IFERROR(IF(RANK(G141,G:G,1)=_xlfn.XLOOKUP(RANK(G141,G:G,1),L$2:L140,L$2:L140,0),RANK(G141,G:G,1)+1,RANK(G141,G:G,1)),"")</f>
        <v/>
      </c>
      <c r="M141" s="6" t="str" cm="1">
        <f t="array" ref="M141">IFERROR(IF(RANK(H141,H:H,1)=_xlfn.XLOOKUP(RANK(H141,H:H,1),M$2:M140,M$2:M140,0),RANK(H141,H:H,1)+1,RANK(H141,H:H,1)),"")</f>
        <v/>
      </c>
      <c r="N141" s="6" t="str">
        <f t="shared" si="8"/>
        <v/>
      </c>
      <c r="O141" s="109" t="str">
        <f t="shared" si="6"/>
        <v/>
      </c>
      <c r="P141" s="109" t="str">
        <f t="shared" si="7"/>
        <v/>
      </c>
      <c r="Q141" s="109" t="str">
        <f>IFERROR(IF(AND(A141&lt;&gt;"",O141-MAX($P$2:$P140)&gt;0,O141-MAX($P$2:$P140)&lt;0.125),O141-MAX($P$2:$P140),0),"")</f>
        <v/>
      </c>
    </row>
    <row r="142" spans="1:17" x14ac:dyDescent="0.25">
      <c r="A142"/>
      <c r="B142" s="92"/>
      <c r="C142" s="77"/>
      <c r="D142"/>
      <c r="E142" s="77"/>
      <c r="F142"/>
      <c r="G142" s="130"/>
      <c r="H142" s="130"/>
      <c r="I142" s="77"/>
      <c r="J142" s="77"/>
      <c r="K142" s="77"/>
      <c r="L142" s="6" t="str" cm="1">
        <f t="array" ref="L142">IFERROR(IF(RANK(G142,G:G,1)=_xlfn.XLOOKUP(RANK(G142,G:G,1),L$2:L141,L$2:L141,0),RANK(G142,G:G,1)+1,RANK(G142,G:G,1)),"")</f>
        <v/>
      </c>
      <c r="M142" s="6" t="str" cm="1">
        <f t="array" ref="M142">IFERROR(IF(RANK(H142,H:H,1)=_xlfn.XLOOKUP(RANK(H142,H:H,1),M$2:M141,M$2:M141,0),RANK(H142,H:H,1)+1,RANK(H142,H:H,1)),"")</f>
        <v/>
      </c>
      <c r="N142" s="6" t="str">
        <f t="shared" si="8"/>
        <v/>
      </c>
      <c r="O142" s="109" t="str">
        <f t="shared" si="6"/>
        <v/>
      </c>
      <c r="P142" s="109" t="str">
        <f t="shared" si="7"/>
        <v/>
      </c>
      <c r="Q142" s="109" t="str">
        <f>IFERROR(IF(AND(A142&lt;&gt;"",O142-MAX($P$2:$P141)&gt;0,O142-MAX($P$2:$P141)&lt;0.125),O142-MAX($P$2:$P141),0),"")</f>
        <v/>
      </c>
    </row>
    <row r="143" spans="1:17" x14ac:dyDescent="0.25">
      <c r="A143"/>
      <c r="B143" s="92"/>
      <c r="C143" s="77"/>
      <c r="D143"/>
      <c r="E143" s="77"/>
      <c r="F143"/>
      <c r="G143" s="130"/>
      <c r="H143" s="130"/>
      <c r="I143" s="77"/>
      <c r="J143" s="77"/>
      <c r="K143" s="77"/>
      <c r="L143" s="6" t="str" cm="1">
        <f t="array" ref="L143">IFERROR(IF(RANK(G143,G:G,1)=_xlfn.XLOOKUP(RANK(G143,G:G,1),L$2:L142,L$2:L142,0),RANK(G143,G:G,1)+1,RANK(G143,G:G,1)),"")</f>
        <v/>
      </c>
      <c r="M143" s="6" t="str" cm="1">
        <f t="array" ref="M143">IFERROR(IF(RANK(H143,H:H,1)=_xlfn.XLOOKUP(RANK(H143,H:H,1),M$2:M142,M$2:M142,0),RANK(H143,H:H,1)+1,RANK(H143,H:H,1)),"")</f>
        <v/>
      </c>
      <c r="N143" s="6" t="str">
        <f t="shared" si="8"/>
        <v/>
      </c>
      <c r="O143" s="109" t="str">
        <f t="shared" si="6"/>
        <v/>
      </c>
      <c r="P143" s="109" t="str">
        <f t="shared" si="7"/>
        <v/>
      </c>
      <c r="Q143" s="109" t="str">
        <f>IFERROR(IF(AND(A143&lt;&gt;"",O143-MAX($P$2:$P142)&gt;0,O143-MAX($P$2:$P142)&lt;0.125),O143-MAX($P$2:$P142),0),"")</f>
        <v/>
      </c>
    </row>
    <row r="144" spans="1:17" x14ac:dyDescent="0.25">
      <c r="A144"/>
      <c r="B144" s="92"/>
      <c r="C144" s="77"/>
      <c r="D144"/>
      <c r="E144" s="77"/>
      <c r="F144"/>
      <c r="G144" s="130"/>
      <c r="H144" s="130"/>
      <c r="I144" s="77"/>
      <c r="J144" s="77"/>
      <c r="K144" s="77"/>
      <c r="L144" s="6" t="str" cm="1">
        <f t="array" ref="L144">IFERROR(IF(RANK(G144,G:G,1)=_xlfn.XLOOKUP(RANK(G144,G:G,1),L$2:L143,L$2:L143,0),RANK(G144,G:G,1)+1,RANK(G144,G:G,1)),"")</f>
        <v/>
      </c>
      <c r="M144" s="6" t="str" cm="1">
        <f t="array" ref="M144">IFERROR(IF(RANK(H144,H:H,1)=_xlfn.XLOOKUP(RANK(H144,H:H,1),M$2:M143,M$2:M143,0),RANK(H144,H:H,1)+1,RANK(H144,H:H,1)),"")</f>
        <v/>
      </c>
      <c r="N144" s="6" t="str">
        <f t="shared" si="8"/>
        <v/>
      </c>
      <c r="O144" s="109" t="str">
        <f t="shared" si="6"/>
        <v/>
      </c>
      <c r="P144" s="109" t="str">
        <f t="shared" si="7"/>
        <v/>
      </c>
      <c r="Q144" s="109" t="str">
        <f>IFERROR(IF(AND(A144&lt;&gt;"",O144-MAX($P$2:$P143)&gt;0,O144-MAX($P$2:$P143)&lt;0.125),O144-MAX($P$2:$P143),0),"")</f>
        <v/>
      </c>
    </row>
    <row r="145" spans="1:17" x14ac:dyDescent="0.25">
      <c r="A145"/>
      <c r="B145" s="92"/>
      <c r="C145" s="77"/>
      <c r="D145"/>
      <c r="E145" s="77"/>
      <c r="F145"/>
      <c r="G145" s="130"/>
      <c r="H145" s="130"/>
      <c r="I145" s="77"/>
      <c r="J145" s="77"/>
      <c r="K145" s="77"/>
      <c r="L145" s="6" t="str" cm="1">
        <f t="array" ref="L145">IFERROR(IF(RANK(G145,G:G,1)=_xlfn.XLOOKUP(RANK(G145,G:G,1),L$2:L144,L$2:L144,0),RANK(G145,G:G,1)+1,RANK(G145,G:G,1)),"")</f>
        <v/>
      </c>
      <c r="M145" s="6" t="str" cm="1">
        <f t="array" ref="M145">IFERROR(IF(RANK(H145,H:H,1)=_xlfn.XLOOKUP(RANK(H145,H:H,1),M$2:M144,M$2:M144,0),RANK(H145,H:H,1)+1,RANK(H145,H:H,1)),"")</f>
        <v/>
      </c>
      <c r="N145" s="6" t="str">
        <f t="shared" si="8"/>
        <v/>
      </c>
      <c r="O145" s="109" t="str">
        <f t="shared" si="6"/>
        <v/>
      </c>
      <c r="P145" s="109" t="str">
        <f t="shared" si="7"/>
        <v/>
      </c>
      <c r="Q145" s="109" t="str">
        <f>IFERROR(IF(AND(A145&lt;&gt;"",O145-MAX($P$2:$P144)&gt;0,O145-MAX($P$2:$P144)&lt;0.125),O145-MAX($P$2:$P144),0),"")</f>
        <v/>
      </c>
    </row>
    <row r="146" spans="1:17" x14ac:dyDescent="0.25">
      <c r="A146"/>
      <c r="B146" s="92"/>
      <c r="C146" s="77"/>
      <c r="D146"/>
      <c r="E146" s="77"/>
      <c r="F146"/>
      <c r="G146" s="130"/>
      <c r="H146" s="130"/>
      <c r="I146" s="77"/>
      <c r="J146" s="77"/>
      <c r="K146" s="77"/>
      <c r="L146" s="6" t="str" cm="1">
        <f t="array" ref="L146">IFERROR(IF(RANK(G146,G:G,1)=_xlfn.XLOOKUP(RANK(G146,G:G,1),L$2:L145,L$2:L145,0),RANK(G146,G:G,1)+1,RANK(G146,G:G,1)),"")</f>
        <v/>
      </c>
      <c r="M146" s="6" t="str" cm="1">
        <f t="array" ref="M146">IFERROR(IF(RANK(H146,H:H,1)=_xlfn.XLOOKUP(RANK(H146,H:H,1),M$2:M145,M$2:M145,0),RANK(H146,H:H,1)+1,RANK(H146,H:H,1)),"")</f>
        <v/>
      </c>
      <c r="N146" s="6" t="str">
        <f t="shared" si="8"/>
        <v/>
      </c>
      <c r="O146" s="109" t="str">
        <f t="shared" si="6"/>
        <v/>
      </c>
      <c r="P146" s="109" t="str">
        <f t="shared" si="7"/>
        <v/>
      </c>
      <c r="Q146" s="109" t="str">
        <f>IFERROR(IF(AND(A146&lt;&gt;"",O146-MAX($P$2:$P145)&gt;0,O146-MAX($P$2:$P145)&lt;0.125),O146-MAX($P$2:$P145),0),"")</f>
        <v/>
      </c>
    </row>
    <row r="147" spans="1:17" x14ac:dyDescent="0.25">
      <c r="A147"/>
      <c r="B147" s="92"/>
      <c r="C147" s="77"/>
      <c r="D147"/>
      <c r="E147" s="77"/>
      <c r="F147"/>
      <c r="G147" s="130"/>
      <c r="H147" s="130"/>
      <c r="I147" s="77"/>
      <c r="J147" s="77"/>
      <c r="K147" s="77"/>
      <c r="L147" s="6" t="str" cm="1">
        <f t="array" ref="L147">IFERROR(IF(RANK(G147,G:G,1)=_xlfn.XLOOKUP(RANK(G147,G:G,1),L$2:L146,L$2:L146,0),RANK(G147,G:G,1)+1,RANK(G147,G:G,1)),"")</f>
        <v/>
      </c>
      <c r="M147" s="6" t="str" cm="1">
        <f t="array" ref="M147">IFERROR(IF(RANK(H147,H:H,1)=_xlfn.XLOOKUP(RANK(H147,H:H,1),M$2:M146,M$2:M146,0),RANK(H147,H:H,1)+1,RANK(H147,H:H,1)),"")</f>
        <v/>
      </c>
      <c r="N147" s="6" t="str">
        <f t="shared" si="8"/>
        <v/>
      </c>
      <c r="O147" s="109" t="str">
        <f t="shared" si="6"/>
        <v/>
      </c>
      <c r="P147" s="109" t="str">
        <f t="shared" si="7"/>
        <v/>
      </c>
      <c r="Q147" s="109" t="str">
        <f>IFERROR(IF(AND(A147&lt;&gt;"",O147-MAX($P$2:$P146)&gt;0,O147-MAX($P$2:$P146)&lt;0.125),O147-MAX($P$2:$P146),0),"")</f>
        <v/>
      </c>
    </row>
    <row r="148" spans="1:17" x14ac:dyDescent="0.25">
      <c r="A148"/>
      <c r="B148" s="92"/>
      <c r="C148" s="77"/>
      <c r="D148"/>
      <c r="E148" s="77"/>
      <c r="F148"/>
      <c r="G148" s="130"/>
      <c r="H148" s="130"/>
      <c r="I148" s="77"/>
      <c r="J148" s="77"/>
      <c r="K148" s="77"/>
      <c r="L148" s="6" t="str" cm="1">
        <f t="array" ref="L148">IFERROR(IF(RANK(G148,G:G,1)=_xlfn.XLOOKUP(RANK(G148,G:G,1),L$2:L147,L$2:L147,0),RANK(G148,G:G,1)+1,RANK(G148,G:G,1)),"")</f>
        <v/>
      </c>
      <c r="M148" s="6" t="str" cm="1">
        <f t="array" ref="M148">IFERROR(IF(RANK(H148,H:H,1)=_xlfn.XLOOKUP(RANK(H148,H:H,1),M$2:M147,M$2:M147,0),RANK(H148,H:H,1)+1,RANK(H148,H:H,1)),"")</f>
        <v/>
      </c>
      <c r="N148" s="6" t="str">
        <f t="shared" si="8"/>
        <v/>
      </c>
      <c r="O148" s="109" t="str">
        <f t="shared" si="6"/>
        <v/>
      </c>
      <c r="P148" s="109" t="str">
        <f t="shared" si="7"/>
        <v/>
      </c>
      <c r="Q148" s="109" t="str">
        <f>IFERROR(IF(AND(A148&lt;&gt;"",O148-MAX($P$2:$P147)&gt;0,O148-MAX($P$2:$P147)&lt;0.125),O148-MAX($P$2:$P147),0),"")</f>
        <v/>
      </c>
    </row>
    <row r="149" spans="1:17" x14ac:dyDescent="0.25">
      <c r="A149"/>
      <c r="B149" s="92"/>
      <c r="C149" s="77"/>
      <c r="D149"/>
      <c r="E149" s="77"/>
      <c r="F149"/>
      <c r="G149" s="130"/>
      <c r="H149" s="130"/>
      <c r="I149" s="77"/>
      <c r="J149" s="77"/>
      <c r="K149" s="77"/>
      <c r="L149" s="6" t="str" cm="1">
        <f t="array" ref="L149">IFERROR(IF(RANK(G149,G:G,1)=_xlfn.XLOOKUP(RANK(G149,G:G,1),L$2:L148,L$2:L148,0),RANK(G149,G:G,1)+1,RANK(G149,G:G,1)),"")</f>
        <v/>
      </c>
      <c r="M149" s="6" t="str" cm="1">
        <f t="array" ref="M149">IFERROR(IF(RANK(H149,H:H,1)=_xlfn.XLOOKUP(RANK(H149,H:H,1),M$2:M148,M$2:M148,0),RANK(H149,H:H,1)+1,RANK(H149,H:H,1)),"")</f>
        <v/>
      </c>
      <c r="N149" s="6" t="str">
        <f t="shared" si="8"/>
        <v/>
      </c>
      <c r="O149" s="109" t="str">
        <f t="shared" si="6"/>
        <v/>
      </c>
      <c r="P149" s="109" t="str">
        <f t="shared" si="7"/>
        <v/>
      </c>
      <c r="Q149" s="109" t="str">
        <f>IFERROR(IF(AND(A149&lt;&gt;"",O149-MAX($P$2:$P148)&gt;0,O149-MAX($P$2:$P148)&lt;0.125),O149-MAX($P$2:$P148),0),"")</f>
        <v/>
      </c>
    </row>
    <row r="150" spans="1:17" x14ac:dyDescent="0.25">
      <c r="A150"/>
      <c r="B150" s="92"/>
      <c r="C150" s="77"/>
      <c r="D150"/>
      <c r="E150" s="77"/>
      <c r="F150"/>
      <c r="G150" s="130"/>
      <c r="H150" s="130"/>
      <c r="I150" s="77"/>
      <c r="J150" s="77"/>
      <c r="K150" s="77"/>
      <c r="L150" s="6" t="str" cm="1">
        <f t="array" ref="L150">IFERROR(IF(RANK(G150,G:G,1)=_xlfn.XLOOKUP(RANK(G150,G:G,1),L$2:L149,L$2:L149,0),RANK(G150,G:G,1)+1,RANK(G150,G:G,1)),"")</f>
        <v/>
      </c>
      <c r="M150" s="6" t="str" cm="1">
        <f t="array" ref="M150">IFERROR(IF(RANK(H150,H:H,1)=_xlfn.XLOOKUP(RANK(H150,H:H,1),M$2:M149,M$2:M149,0),RANK(H150,H:H,1)+1,RANK(H150,H:H,1)),"")</f>
        <v/>
      </c>
      <c r="N150" s="6" t="str">
        <f t="shared" si="8"/>
        <v/>
      </c>
      <c r="O150" s="109" t="str">
        <f t="shared" si="6"/>
        <v/>
      </c>
      <c r="P150" s="109" t="str">
        <f t="shared" si="7"/>
        <v/>
      </c>
      <c r="Q150" s="109" t="str">
        <f>IFERROR(IF(AND(A150&lt;&gt;"",O150-MAX($P$2:$P149)&gt;0,O150-MAX($P$2:$P149)&lt;0.125),O150-MAX($P$2:$P149),0),"")</f>
        <v/>
      </c>
    </row>
    <row r="151" spans="1:17" x14ac:dyDescent="0.25">
      <c r="A151"/>
      <c r="B151" s="92"/>
      <c r="C151" s="77"/>
      <c r="D151"/>
      <c r="E151" s="77"/>
      <c r="F151"/>
      <c r="G151" s="130"/>
      <c r="H151" s="130"/>
      <c r="I151" s="77"/>
      <c r="J151" s="77"/>
      <c r="K151" s="77"/>
      <c r="L151" s="6" t="str" cm="1">
        <f t="array" ref="L151">IFERROR(IF(RANK(G151,G:G,1)=_xlfn.XLOOKUP(RANK(G151,G:G,1),L$2:L150,L$2:L150,0),RANK(G151,G:G,1)+1,RANK(G151,G:G,1)),"")</f>
        <v/>
      </c>
      <c r="M151" s="6" t="str" cm="1">
        <f t="array" ref="M151">IFERROR(IF(RANK(H151,H:H,1)=_xlfn.XLOOKUP(RANK(H151,H:H,1),M$2:M150,M$2:M150,0),RANK(H151,H:H,1)+1,RANK(H151,H:H,1)),"")</f>
        <v/>
      </c>
      <c r="N151" s="6" t="str">
        <f t="shared" si="8"/>
        <v/>
      </c>
      <c r="O151" s="109" t="str">
        <f t="shared" si="6"/>
        <v/>
      </c>
      <c r="P151" s="109" t="str">
        <f t="shared" si="7"/>
        <v/>
      </c>
      <c r="Q151" s="109" t="str">
        <f>IFERROR(IF(AND(A151&lt;&gt;"",O151-MAX($P$2:$P150)&gt;0,O151-MAX($P$2:$P150)&lt;0.125),O151-MAX($P$2:$P150),0),"")</f>
        <v/>
      </c>
    </row>
    <row r="152" spans="1:17" x14ac:dyDescent="0.25">
      <c r="A152"/>
      <c r="B152" s="92"/>
      <c r="C152" s="77"/>
      <c r="D152"/>
      <c r="E152" s="77"/>
      <c r="F152"/>
      <c r="G152" s="130"/>
      <c r="H152" s="130"/>
      <c r="I152" s="77"/>
      <c r="J152" s="77"/>
      <c r="K152" s="77"/>
      <c r="L152" s="6" t="str" cm="1">
        <f t="array" ref="L152">IFERROR(IF(RANK(G152,G:G,1)=_xlfn.XLOOKUP(RANK(G152,G:G,1),L$2:L151,L$2:L151,0),RANK(G152,G:G,1)+1,RANK(G152,G:G,1)),"")</f>
        <v/>
      </c>
      <c r="M152" s="6" t="str" cm="1">
        <f t="array" ref="M152">IFERROR(IF(RANK(H152,H:H,1)=_xlfn.XLOOKUP(RANK(H152,H:H,1),M$2:M151,M$2:M151,0),RANK(H152,H:H,1)+1,RANK(H152,H:H,1)),"")</f>
        <v/>
      </c>
      <c r="N152" s="6" t="str">
        <f t="shared" si="8"/>
        <v/>
      </c>
      <c r="O152" s="109" t="str">
        <f t="shared" si="6"/>
        <v/>
      </c>
      <c r="P152" s="109" t="str">
        <f t="shared" si="7"/>
        <v/>
      </c>
      <c r="Q152" s="109" t="str">
        <f>IFERROR(IF(AND(A152&lt;&gt;"",O152-MAX($P$2:$P151)&gt;0,O152-MAX($P$2:$P151)&lt;0.125),O152-MAX($P$2:$P151),0),"")</f>
        <v/>
      </c>
    </row>
    <row r="153" spans="1:17" x14ac:dyDescent="0.25">
      <c r="A153"/>
      <c r="B153" s="92"/>
      <c r="C153" s="77"/>
      <c r="D153"/>
      <c r="E153" s="77"/>
      <c r="F153"/>
      <c r="G153" s="130"/>
      <c r="H153" s="130"/>
      <c r="I153" s="77"/>
      <c r="J153" s="77"/>
      <c r="K153" s="77"/>
      <c r="L153" s="6" t="str" cm="1">
        <f t="array" ref="L153">IFERROR(IF(RANK(G153,G:G,1)=_xlfn.XLOOKUP(RANK(G153,G:G,1),L$2:L152,L$2:L152,0),RANK(G153,G:G,1)+1,RANK(G153,G:G,1)),"")</f>
        <v/>
      </c>
      <c r="M153" s="6" t="str" cm="1">
        <f t="array" ref="M153">IFERROR(IF(RANK(H153,H:H,1)=_xlfn.XLOOKUP(RANK(H153,H:H,1),M$2:M152,M$2:M152,0),RANK(H153,H:H,1)+1,RANK(H153,H:H,1)),"")</f>
        <v/>
      </c>
      <c r="N153" s="6" t="str">
        <f t="shared" si="8"/>
        <v/>
      </c>
      <c r="O153" s="109" t="str">
        <f t="shared" si="6"/>
        <v/>
      </c>
      <c r="P153" s="109" t="str">
        <f t="shared" si="7"/>
        <v/>
      </c>
      <c r="Q153" s="109" t="str">
        <f>IFERROR(IF(AND(A153&lt;&gt;"",O153-MAX($P$2:$P152)&gt;0,O153-MAX($P$2:$P152)&lt;0.125),O153-MAX($P$2:$P152),0),"")</f>
        <v/>
      </c>
    </row>
    <row r="154" spans="1:17" x14ac:dyDescent="0.25">
      <c r="A154"/>
      <c r="B154" s="92"/>
      <c r="C154" s="77"/>
      <c r="D154"/>
      <c r="E154" s="77"/>
      <c r="F154"/>
      <c r="G154" s="130"/>
      <c r="H154" s="130"/>
      <c r="I154" s="77"/>
      <c r="J154" s="77"/>
      <c r="K154" s="77"/>
      <c r="L154" s="6" t="str" cm="1">
        <f t="array" ref="L154">IFERROR(IF(RANK(G154,G:G,1)=_xlfn.XLOOKUP(RANK(G154,G:G,1),L$2:L153,L$2:L153,0),RANK(G154,G:G,1)+1,RANK(G154,G:G,1)),"")</f>
        <v/>
      </c>
      <c r="M154" s="6" t="str" cm="1">
        <f t="array" ref="M154">IFERROR(IF(RANK(H154,H:H,1)=_xlfn.XLOOKUP(RANK(H154,H:H,1),M$2:M153,M$2:M153,0),RANK(H154,H:H,1)+1,RANK(H154,H:H,1)),"")</f>
        <v/>
      </c>
      <c r="N154" s="6" t="str">
        <f t="shared" si="8"/>
        <v/>
      </c>
      <c r="O154" s="109" t="str">
        <f t="shared" si="6"/>
        <v/>
      </c>
      <c r="P154" s="109" t="str">
        <f t="shared" si="7"/>
        <v/>
      </c>
      <c r="Q154" s="109" t="str">
        <f>IFERROR(IF(AND(A154&lt;&gt;"",O154-MAX($P$2:$P153)&gt;0,O154-MAX($P$2:$P153)&lt;0.125),O154-MAX($P$2:$P153),0),"")</f>
        <v/>
      </c>
    </row>
    <row r="155" spans="1:17" x14ac:dyDescent="0.25">
      <c r="A155"/>
      <c r="B155" s="92"/>
      <c r="C155" s="77"/>
      <c r="D155"/>
      <c r="E155" s="77"/>
      <c r="F155"/>
      <c r="G155" s="130"/>
      <c r="H155" s="130"/>
      <c r="I155" s="77"/>
      <c r="J155" s="77"/>
      <c r="K155" s="77"/>
      <c r="L155" s="6" t="str" cm="1">
        <f t="array" ref="L155">IFERROR(IF(RANK(G155,G:G,1)=_xlfn.XLOOKUP(RANK(G155,G:G,1),L$2:L154,L$2:L154,0),RANK(G155,G:G,1)+1,RANK(G155,G:G,1)),"")</f>
        <v/>
      </c>
      <c r="M155" s="6" t="str" cm="1">
        <f t="array" ref="M155">IFERROR(IF(RANK(H155,H:H,1)=_xlfn.XLOOKUP(RANK(H155,H:H,1),M$2:M154,M$2:M154,0),RANK(H155,H:H,1)+1,RANK(H155,H:H,1)),"")</f>
        <v/>
      </c>
      <c r="N155" s="6" t="str">
        <f t="shared" si="8"/>
        <v/>
      </c>
      <c r="O155" s="109" t="str">
        <f t="shared" si="6"/>
        <v/>
      </c>
      <c r="P155" s="109" t="str">
        <f t="shared" si="7"/>
        <v/>
      </c>
      <c r="Q155" s="109" t="str">
        <f>IFERROR(IF(AND(A155&lt;&gt;"",O155-MAX($P$2:$P154)&gt;0,O155-MAX($P$2:$P154)&lt;0.125),O155-MAX($P$2:$P154),0),"")</f>
        <v/>
      </c>
    </row>
    <row r="156" spans="1:17" x14ac:dyDescent="0.25">
      <c r="A156"/>
      <c r="B156" s="92"/>
      <c r="C156" s="77"/>
      <c r="D156"/>
      <c r="E156" s="77"/>
      <c r="F156"/>
      <c r="G156" s="130"/>
      <c r="H156" s="130"/>
      <c r="I156" s="77"/>
      <c r="J156" s="77"/>
      <c r="K156" s="77"/>
      <c r="L156" s="6" t="str" cm="1">
        <f t="array" ref="L156">IFERROR(IF(RANK(G156,G:G,1)=_xlfn.XLOOKUP(RANK(G156,G:G,1),L$2:L155,L$2:L155,0),RANK(G156,G:G,1)+1,RANK(G156,G:G,1)),"")</f>
        <v/>
      </c>
      <c r="M156" s="6" t="str" cm="1">
        <f t="array" ref="M156">IFERROR(IF(RANK(H156,H:H,1)=_xlfn.XLOOKUP(RANK(H156,H:H,1),M$2:M155,M$2:M155,0),RANK(H156,H:H,1)+1,RANK(H156,H:H,1)),"")</f>
        <v/>
      </c>
      <c r="N156" s="6" t="str">
        <f t="shared" si="8"/>
        <v/>
      </c>
      <c r="O156" s="109" t="str">
        <f t="shared" si="6"/>
        <v/>
      </c>
      <c r="P156" s="109" t="str">
        <f t="shared" si="7"/>
        <v/>
      </c>
      <c r="Q156" s="109" t="str">
        <f>IFERROR(IF(AND(A156&lt;&gt;"",O156-MAX($P$2:$P155)&gt;0,O156-MAX($P$2:$P155)&lt;0.125),O156-MAX($P$2:$P155),0),"")</f>
        <v/>
      </c>
    </row>
    <row r="157" spans="1:17" x14ac:dyDescent="0.25">
      <c r="A157"/>
      <c r="B157" s="92"/>
      <c r="C157" s="77"/>
      <c r="D157"/>
      <c r="E157" s="77"/>
      <c r="F157"/>
      <c r="G157" s="130"/>
      <c r="H157" s="130"/>
      <c r="I157" s="77"/>
      <c r="J157" s="77"/>
      <c r="K157" s="77"/>
      <c r="L157" s="6" t="str" cm="1">
        <f t="array" ref="L157">IFERROR(IF(RANK(G157,G:G,1)=_xlfn.XLOOKUP(RANK(G157,G:G,1),L$2:L156,L$2:L156,0),RANK(G157,G:G,1)+1,RANK(G157,G:G,1)),"")</f>
        <v/>
      </c>
      <c r="M157" s="6" t="str" cm="1">
        <f t="array" ref="M157">IFERROR(IF(RANK(H157,H:H,1)=_xlfn.XLOOKUP(RANK(H157,H:H,1),M$2:M156,M$2:M156,0),RANK(H157,H:H,1)+1,RANK(H157,H:H,1)),"")</f>
        <v/>
      </c>
      <c r="N157" s="6" t="str">
        <f t="shared" si="8"/>
        <v/>
      </c>
      <c r="O157" s="109" t="str">
        <f t="shared" si="6"/>
        <v/>
      </c>
      <c r="P157" s="109" t="str">
        <f t="shared" si="7"/>
        <v/>
      </c>
      <c r="Q157" s="109" t="str">
        <f>IFERROR(IF(AND(A157&lt;&gt;"",O157-MAX($P$2:$P156)&gt;0,O157-MAX($P$2:$P156)&lt;0.125),O157-MAX($P$2:$P156),0),"")</f>
        <v/>
      </c>
    </row>
    <row r="158" spans="1:17" x14ac:dyDescent="0.25">
      <c r="A158"/>
      <c r="B158" s="92"/>
      <c r="C158" s="77"/>
      <c r="D158"/>
      <c r="E158" s="77"/>
      <c r="F158"/>
      <c r="G158" s="130"/>
      <c r="H158" s="130"/>
      <c r="I158" s="77"/>
      <c r="J158" s="77"/>
      <c r="K158" s="77"/>
      <c r="L158" s="6" t="str" cm="1">
        <f t="array" ref="L158">IFERROR(IF(RANK(G158,G:G,1)=_xlfn.XLOOKUP(RANK(G158,G:G,1),L$2:L157,L$2:L157,0),RANK(G158,G:G,1)+1,RANK(G158,G:G,1)),"")</f>
        <v/>
      </c>
      <c r="M158" s="6" t="str" cm="1">
        <f t="array" ref="M158">IFERROR(IF(RANK(H158,H:H,1)=_xlfn.XLOOKUP(RANK(H158,H:H,1),M$2:M157,M$2:M157,0),RANK(H158,H:H,1)+1,RANK(H158,H:H,1)),"")</f>
        <v/>
      </c>
      <c r="N158" s="6" t="str">
        <f t="shared" si="8"/>
        <v/>
      </c>
      <c r="O158" s="109" t="str">
        <f t="shared" si="6"/>
        <v/>
      </c>
      <c r="P158" s="109" t="str">
        <f t="shared" si="7"/>
        <v/>
      </c>
      <c r="Q158" s="109" t="str">
        <f>IFERROR(IF(AND(A158&lt;&gt;"",O158-MAX($P$2:$P157)&gt;0,O158-MAX($P$2:$P157)&lt;0.125),O158-MAX($P$2:$P157),0),"")</f>
        <v/>
      </c>
    </row>
    <row r="159" spans="1:17" x14ac:dyDescent="0.25">
      <c r="A159"/>
      <c r="B159" s="92"/>
      <c r="C159" s="77"/>
      <c r="D159"/>
      <c r="E159" s="77"/>
      <c r="F159"/>
      <c r="G159" s="130"/>
      <c r="H159" s="130"/>
      <c r="I159" s="77"/>
      <c r="J159" s="77"/>
      <c r="K159" s="77"/>
      <c r="L159" s="6" t="str" cm="1">
        <f t="array" ref="L159">IFERROR(IF(RANK(G159,G:G,1)=_xlfn.XLOOKUP(RANK(G159,G:G,1),L$2:L158,L$2:L158,0),RANK(G159,G:G,1)+1,RANK(G159,G:G,1)),"")</f>
        <v/>
      </c>
      <c r="M159" s="6" t="str" cm="1">
        <f t="array" ref="M159">IFERROR(IF(RANK(H159,H:H,1)=_xlfn.XLOOKUP(RANK(H159,H:H,1),M$2:M158,M$2:M158,0),RANK(H159,H:H,1)+1,RANK(H159,H:H,1)),"")</f>
        <v/>
      </c>
      <c r="N159" s="6" t="str">
        <f t="shared" si="8"/>
        <v/>
      </c>
      <c r="O159" s="109" t="str">
        <f t="shared" si="6"/>
        <v/>
      </c>
      <c r="P159" s="109" t="str">
        <f t="shared" si="7"/>
        <v/>
      </c>
      <c r="Q159" s="109" t="str">
        <f>IFERROR(IF(AND(A159&lt;&gt;"",O159-MAX($P$2:$P158)&gt;0,O159-MAX($P$2:$P158)&lt;0.125),O159-MAX($P$2:$P158),0),"")</f>
        <v/>
      </c>
    </row>
    <row r="160" spans="1:17" x14ac:dyDescent="0.25">
      <c r="A160"/>
      <c r="B160" s="92"/>
      <c r="C160" s="77"/>
      <c r="D160"/>
      <c r="E160" s="77"/>
      <c r="F160"/>
      <c r="G160" s="130"/>
      <c r="H160" s="130"/>
      <c r="I160" s="77"/>
      <c r="J160" s="77"/>
      <c r="K160" s="77"/>
      <c r="L160" s="6" t="str" cm="1">
        <f t="array" ref="L160">IFERROR(IF(RANK(G160,G:G,1)=_xlfn.XLOOKUP(RANK(G160,G:G,1),L$2:L159,L$2:L159,0),RANK(G160,G:G,1)+1,RANK(G160,G:G,1)),"")</f>
        <v/>
      </c>
      <c r="M160" s="6" t="str" cm="1">
        <f t="array" ref="M160">IFERROR(IF(RANK(H160,H:H,1)=_xlfn.XLOOKUP(RANK(H160,H:H,1),M$2:M159,M$2:M159,0),RANK(H160,H:H,1)+1,RANK(H160,H:H,1)),"")</f>
        <v/>
      </c>
      <c r="N160" s="6" t="str">
        <f t="shared" si="8"/>
        <v/>
      </c>
      <c r="O160" s="109" t="str">
        <f t="shared" si="6"/>
        <v/>
      </c>
      <c r="P160" s="109" t="str">
        <f t="shared" si="7"/>
        <v/>
      </c>
      <c r="Q160" s="109" t="str">
        <f>IFERROR(IF(AND(A160&lt;&gt;"",O160-MAX($P$2:$P159)&gt;0,O160-MAX($P$2:$P159)&lt;0.125),O160-MAX($P$2:$P159),0),"")</f>
        <v/>
      </c>
    </row>
    <row r="161" spans="1:17" x14ac:dyDescent="0.25">
      <c r="A161"/>
      <c r="B161" s="92"/>
      <c r="C161" s="77"/>
      <c r="D161"/>
      <c r="E161" s="77"/>
      <c r="F161"/>
      <c r="G161" s="130"/>
      <c r="H161" s="130"/>
      <c r="I161" s="77"/>
      <c r="J161" s="77"/>
      <c r="K161" s="77"/>
      <c r="L161" s="6" t="str" cm="1">
        <f t="array" ref="L161">IFERROR(IF(RANK(G161,G:G,1)=_xlfn.XLOOKUP(RANK(G161,G:G,1),L$2:L160,L$2:L160,0),RANK(G161,G:G,1)+1,RANK(G161,G:G,1)),"")</f>
        <v/>
      </c>
      <c r="M161" s="6" t="str" cm="1">
        <f t="array" ref="M161">IFERROR(IF(RANK(H161,H:H,1)=_xlfn.XLOOKUP(RANK(H161,H:H,1),M$2:M160,M$2:M160,0),RANK(H161,H:H,1)+1,RANK(H161,H:H,1)),"")</f>
        <v/>
      </c>
      <c r="N161" s="6" t="str">
        <f t="shared" si="8"/>
        <v/>
      </c>
      <c r="O161" s="109" t="str">
        <f t="shared" si="6"/>
        <v/>
      </c>
      <c r="P161" s="109" t="str">
        <f t="shared" si="7"/>
        <v/>
      </c>
      <c r="Q161" s="109" t="str">
        <f>IFERROR(IF(AND(A161&lt;&gt;"",O161-MAX($P$2:$P160)&gt;0,O161-MAX($P$2:$P160)&lt;0.125),O161-MAX($P$2:$P160),0),"")</f>
        <v/>
      </c>
    </row>
    <row r="162" spans="1:17" x14ac:dyDescent="0.25">
      <c r="A162"/>
      <c r="B162" s="92"/>
      <c r="C162" s="77"/>
      <c r="D162"/>
      <c r="E162" s="77"/>
      <c r="F162"/>
      <c r="G162" s="130"/>
      <c r="H162" s="130"/>
      <c r="I162" s="77"/>
      <c r="J162" s="77"/>
      <c r="K162" s="77"/>
      <c r="L162" s="6" t="str" cm="1">
        <f t="array" ref="L162">IFERROR(IF(RANK(G162,G:G,1)=_xlfn.XLOOKUP(RANK(G162,G:G,1),L$2:L161,L$2:L161,0),RANK(G162,G:G,1)+1,RANK(G162,G:G,1)),"")</f>
        <v/>
      </c>
      <c r="M162" s="6" t="str" cm="1">
        <f t="array" ref="M162">IFERROR(IF(RANK(H162,H:H,1)=_xlfn.XLOOKUP(RANK(H162,H:H,1),M$2:M161,M$2:M161,0),RANK(H162,H:H,1)+1,RANK(H162,H:H,1)),"")</f>
        <v/>
      </c>
      <c r="N162" s="6" t="str">
        <f t="shared" si="8"/>
        <v/>
      </c>
      <c r="O162" s="109" t="str">
        <f t="shared" si="6"/>
        <v/>
      </c>
      <c r="P162" s="109" t="str">
        <f t="shared" si="7"/>
        <v/>
      </c>
      <c r="Q162" s="109" t="str">
        <f>IFERROR(IF(AND(A162&lt;&gt;"",O162-MAX($P$2:$P161)&gt;0,O162-MAX($P$2:$P161)&lt;0.125),O162-MAX($P$2:$P161),0),"")</f>
        <v/>
      </c>
    </row>
    <row r="163" spans="1:17" x14ac:dyDescent="0.25">
      <c r="A163"/>
      <c r="B163" s="92"/>
      <c r="C163" s="77"/>
      <c r="D163"/>
      <c r="E163" s="77"/>
      <c r="F163"/>
      <c r="G163" s="130"/>
      <c r="H163" s="130"/>
      <c r="I163" s="77"/>
      <c r="J163" s="77"/>
      <c r="K163" s="77"/>
      <c r="L163" s="6" t="str" cm="1">
        <f t="array" ref="L163">IFERROR(IF(RANK(G163,G:G,1)=_xlfn.XLOOKUP(RANK(G163,G:G,1),L$2:L162,L$2:L162,0),RANK(G163,G:G,1)+1,RANK(G163,G:G,1)),"")</f>
        <v/>
      </c>
      <c r="M163" s="6" t="str" cm="1">
        <f t="array" ref="M163">IFERROR(IF(RANK(H163,H:H,1)=_xlfn.XLOOKUP(RANK(H163,H:H,1),M$2:M162,M$2:M162,0),RANK(H163,H:H,1)+1,RANK(H163,H:H,1)),"")</f>
        <v/>
      </c>
      <c r="N163" s="6" t="str">
        <f t="shared" si="8"/>
        <v/>
      </c>
      <c r="O163" s="109" t="str">
        <f t="shared" si="6"/>
        <v/>
      </c>
      <c r="P163" s="109" t="str">
        <f t="shared" si="7"/>
        <v/>
      </c>
      <c r="Q163" s="109" t="str">
        <f>IFERROR(IF(AND(A163&lt;&gt;"",O163-MAX($P$2:$P162)&gt;0,O163-MAX($P$2:$P162)&lt;0.125),O163-MAX($P$2:$P162),0),"")</f>
        <v/>
      </c>
    </row>
    <row r="164" spans="1:17" x14ac:dyDescent="0.25">
      <c r="A164"/>
      <c r="B164" s="92"/>
      <c r="C164" s="77"/>
      <c r="D164"/>
      <c r="E164" s="77"/>
      <c r="F164"/>
      <c r="G164" s="130"/>
      <c r="H164" s="130"/>
      <c r="I164" s="77"/>
      <c r="J164" s="77"/>
      <c r="K164" s="77"/>
      <c r="L164" s="6" t="str" cm="1">
        <f t="array" ref="L164">IFERROR(IF(RANK(G164,G:G,1)=_xlfn.XLOOKUP(RANK(G164,G:G,1),L$2:L163,L$2:L163,0),RANK(G164,G:G,1)+1,RANK(G164,G:G,1)),"")</f>
        <v/>
      </c>
      <c r="M164" s="6" t="str" cm="1">
        <f t="array" ref="M164">IFERROR(IF(RANK(H164,H:H,1)=_xlfn.XLOOKUP(RANK(H164,H:H,1),M$2:M163,M$2:M163,0),RANK(H164,H:H,1)+1,RANK(H164,H:H,1)),"")</f>
        <v/>
      </c>
      <c r="N164" s="6" t="str">
        <f t="shared" si="8"/>
        <v/>
      </c>
      <c r="O164" s="109" t="str">
        <f t="shared" si="6"/>
        <v/>
      </c>
      <c r="P164" s="109" t="str">
        <f t="shared" si="7"/>
        <v/>
      </c>
      <c r="Q164" s="109" t="str">
        <f>IFERROR(IF(AND(A164&lt;&gt;"",O164-MAX($P$2:$P163)&gt;0,O164-MAX($P$2:$P163)&lt;0.125),O164-MAX($P$2:$P163),0),"")</f>
        <v/>
      </c>
    </row>
    <row r="165" spans="1:17" x14ac:dyDescent="0.25">
      <c r="A165"/>
      <c r="B165" s="92"/>
      <c r="C165" s="77"/>
      <c r="D165"/>
      <c r="E165" s="77"/>
      <c r="F165"/>
      <c r="G165" s="130"/>
      <c r="H165" s="130"/>
      <c r="I165" s="77"/>
      <c r="J165" s="77"/>
      <c r="K165" s="77"/>
      <c r="L165" s="6" t="str" cm="1">
        <f t="array" ref="L165">IFERROR(IF(RANK(G165,G:G,1)=_xlfn.XLOOKUP(RANK(G165,G:G,1),L$2:L164,L$2:L164,0),RANK(G165,G:G,1)+1,RANK(G165,G:G,1)),"")</f>
        <v/>
      </c>
      <c r="M165" s="6" t="str" cm="1">
        <f t="array" ref="M165">IFERROR(IF(RANK(H165,H:H,1)=_xlfn.XLOOKUP(RANK(H165,H:H,1),M$2:M164,M$2:M164,0),RANK(H165,H:H,1)+1,RANK(H165,H:H,1)),"")</f>
        <v/>
      </c>
      <c r="N165" s="6" t="str">
        <f t="shared" si="8"/>
        <v/>
      </c>
      <c r="O165" s="109" t="str">
        <f t="shared" si="6"/>
        <v/>
      </c>
      <c r="P165" s="109" t="str">
        <f t="shared" si="7"/>
        <v/>
      </c>
      <c r="Q165" s="109" t="str">
        <f>IFERROR(IF(AND(A165&lt;&gt;"",O165-MAX($P$2:$P164)&gt;0,O165-MAX($P$2:$P164)&lt;0.125),O165-MAX($P$2:$P164),0),"")</f>
        <v/>
      </c>
    </row>
    <row r="166" spans="1:17" x14ac:dyDescent="0.25">
      <c r="A166"/>
      <c r="B166" s="92"/>
      <c r="C166" s="77"/>
      <c r="D166"/>
      <c r="E166" s="77"/>
      <c r="F166"/>
      <c r="G166" s="130"/>
      <c r="H166" s="130"/>
      <c r="I166" s="77"/>
      <c r="J166" s="77"/>
      <c r="K166" s="77"/>
      <c r="L166" s="6" t="str" cm="1">
        <f t="array" ref="L166">IFERROR(IF(RANK(G166,G:G,1)=_xlfn.XLOOKUP(RANK(G166,G:G,1),L$2:L165,L$2:L165,0),RANK(G166,G:G,1)+1,RANK(G166,G:G,1)),"")</f>
        <v/>
      </c>
      <c r="M166" s="6" t="str" cm="1">
        <f t="array" ref="M166">IFERROR(IF(RANK(H166,H:H,1)=_xlfn.XLOOKUP(RANK(H166,H:H,1),M$2:M165,M$2:M165,0),RANK(H166,H:H,1)+1,RANK(H166,H:H,1)),"")</f>
        <v/>
      </c>
      <c r="N166" s="6" t="str">
        <f t="shared" si="8"/>
        <v/>
      </c>
      <c r="O166" s="109" t="str">
        <f t="shared" si="6"/>
        <v/>
      </c>
      <c r="P166" s="109" t="str">
        <f t="shared" si="7"/>
        <v/>
      </c>
      <c r="Q166" s="109" t="str">
        <f>IFERROR(IF(AND(A166&lt;&gt;"",O166-MAX($P$2:$P165)&gt;0,O166-MAX($P$2:$P165)&lt;0.125),O166-MAX($P$2:$P165),0),"")</f>
        <v/>
      </c>
    </row>
    <row r="167" spans="1:17" x14ac:dyDescent="0.25">
      <c r="A167"/>
      <c r="B167" s="92"/>
      <c r="C167" s="77"/>
      <c r="D167"/>
      <c r="E167" s="77"/>
      <c r="F167"/>
      <c r="G167" s="130"/>
      <c r="H167" s="130"/>
      <c r="I167" s="77"/>
      <c r="J167" s="77"/>
      <c r="K167" s="77"/>
      <c r="L167" s="6" t="str" cm="1">
        <f t="array" ref="L167">IFERROR(IF(RANK(G167,G:G,1)=_xlfn.XLOOKUP(RANK(G167,G:G,1),L$2:L166,L$2:L166,0),RANK(G167,G:G,1)+1,RANK(G167,G:G,1)),"")</f>
        <v/>
      </c>
      <c r="M167" s="6" t="str" cm="1">
        <f t="array" ref="M167">IFERROR(IF(RANK(H167,H:H,1)=_xlfn.XLOOKUP(RANK(H167,H:H,1),M$2:M166,M$2:M166,0),RANK(H167,H:H,1)+1,RANK(H167,H:H,1)),"")</f>
        <v/>
      </c>
      <c r="N167" s="6" t="str">
        <f t="shared" si="8"/>
        <v/>
      </c>
      <c r="O167" s="109" t="str">
        <f t="shared" si="6"/>
        <v/>
      </c>
      <c r="P167" s="109" t="str">
        <f t="shared" si="7"/>
        <v/>
      </c>
      <c r="Q167" s="109" t="str">
        <f>IFERROR(IF(AND(A167&lt;&gt;"",O167-MAX($P$2:$P166)&gt;0,O167-MAX($P$2:$P166)&lt;0.125),O167-MAX($P$2:$P166),0),"")</f>
        <v/>
      </c>
    </row>
    <row r="168" spans="1:17" x14ac:dyDescent="0.25">
      <c r="A168"/>
      <c r="B168" s="92"/>
      <c r="C168" s="77"/>
      <c r="D168"/>
      <c r="E168" s="77"/>
      <c r="F168"/>
      <c r="G168" s="130"/>
      <c r="H168" s="130"/>
      <c r="I168" s="77"/>
      <c r="J168" s="77"/>
      <c r="K168" s="77"/>
      <c r="L168" s="6" t="str" cm="1">
        <f t="array" ref="L168">IFERROR(IF(RANK(G168,G:G,1)=_xlfn.XLOOKUP(RANK(G168,G:G,1),L$2:L167,L$2:L167,0),RANK(G168,G:G,1)+1,RANK(G168,G:G,1)),"")</f>
        <v/>
      </c>
      <c r="M168" s="6" t="str" cm="1">
        <f t="array" ref="M168">IFERROR(IF(RANK(H168,H:H,1)=_xlfn.XLOOKUP(RANK(H168,H:H,1),M$2:M167,M$2:M167,0),RANK(H168,H:H,1)+1,RANK(H168,H:H,1)),"")</f>
        <v/>
      </c>
      <c r="N168" s="6" t="str">
        <f t="shared" si="8"/>
        <v/>
      </c>
      <c r="O168" s="109" t="str">
        <f t="shared" si="6"/>
        <v/>
      </c>
      <c r="P168" s="109" t="str">
        <f t="shared" si="7"/>
        <v/>
      </c>
      <c r="Q168" s="109" t="str">
        <f>IFERROR(IF(AND(A168&lt;&gt;"",O168-MAX($P$2:$P167)&gt;0,O168-MAX($P$2:$P167)&lt;0.125),O168-MAX($P$2:$P167),0),"")</f>
        <v/>
      </c>
    </row>
    <row r="169" spans="1:17" x14ac:dyDescent="0.25">
      <c r="A169"/>
      <c r="B169" s="92"/>
      <c r="C169" s="77"/>
      <c r="D169"/>
      <c r="E169" s="77"/>
      <c r="F169"/>
      <c r="G169" s="130"/>
      <c r="H169" s="130"/>
      <c r="I169" s="77"/>
      <c r="J169" s="77"/>
      <c r="K169" s="77"/>
      <c r="L169" s="6" t="str" cm="1">
        <f t="array" ref="L169">IFERROR(IF(RANK(G169,G:G,1)=_xlfn.XLOOKUP(RANK(G169,G:G,1),L$2:L168,L$2:L168,0),RANK(G169,G:G,1)+1,RANK(G169,G:G,1)),"")</f>
        <v/>
      </c>
      <c r="M169" s="6" t="str" cm="1">
        <f t="array" ref="M169">IFERROR(IF(RANK(H169,H:H,1)=_xlfn.XLOOKUP(RANK(H169,H:H,1),M$2:M168,M$2:M168,0),RANK(H169,H:H,1)+1,RANK(H169,H:H,1)),"")</f>
        <v/>
      </c>
      <c r="N169" s="6" t="str">
        <f t="shared" si="8"/>
        <v/>
      </c>
      <c r="O169" s="109" t="str">
        <f t="shared" si="6"/>
        <v/>
      </c>
      <c r="P169" s="109" t="str">
        <f t="shared" si="7"/>
        <v/>
      </c>
      <c r="Q169" s="109" t="str">
        <f>IFERROR(IF(AND(A169&lt;&gt;"",O169-MAX($P$2:$P168)&gt;0,O169-MAX($P$2:$P168)&lt;0.125),O169-MAX($P$2:$P168),0),"")</f>
        <v/>
      </c>
    </row>
    <row r="170" spans="1:17" x14ac:dyDescent="0.25">
      <c r="A170"/>
      <c r="B170" s="92"/>
      <c r="C170" s="77"/>
      <c r="D170"/>
      <c r="E170" s="77"/>
      <c r="F170"/>
      <c r="G170" s="130"/>
      <c r="H170" s="130"/>
      <c r="I170" s="77"/>
      <c r="J170" s="77"/>
      <c r="K170" s="77"/>
      <c r="L170" s="6" t="str" cm="1">
        <f t="array" ref="L170">IFERROR(IF(RANK(G170,G:G,1)=_xlfn.XLOOKUP(RANK(G170,G:G,1),L$2:L169,L$2:L169,0),RANK(G170,G:G,1)+1,RANK(G170,G:G,1)),"")</f>
        <v/>
      </c>
      <c r="M170" s="6" t="str" cm="1">
        <f t="array" ref="M170">IFERROR(IF(RANK(H170,H:H,1)=_xlfn.XLOOKUP(RANK(H170,H:H,1),M$2:M169,M$2:M169,0),RANK(H170,H:H,1)+1,RANK(H170,H:H,1)),"")</f>
        <v/>
      </c>
      <c r="N170" s="6" t="str">
        <f t="shared" si="8"/>
        <v/>
      </c>
      <c r="O170" s="109" t="str">
        <f t="shared" si="6"/>
        <v/>
      </c>
      <c r="P170" s="109" t="str">
        <f t="shared" si="7"/>
        <v/>
      </c>
      <c r="Q170" s="109" t="str">
        <f>IFERROR(IF(AND(A170&lt;&gt;"",O170-MAX($P$2:$P169)&gt;0,O170-MAX($P$2:$P169)&lt;0.125),O170-MAX($P$2:$P169),0),"")</f>
        <v/>
      </c>
    </row>
    <row r="171" spans="1:17" x14ac:dyDescent="0.25">
      <c r="A171"/>
      <c r="B171" s="92"/>
      <c r="C171" s="77"/>
      <c r="D171"/>
      <c r="E171" s="77"/>
      <c r="F171"/>
      <c r="G171" s="130"/>
      <c r="H171" s="130"/>
      <c r="I171" s="77"/>
      <c r="J171" s="77"/>
      <c r="K171" s="77"/>
      <c r="L171" s="6" t="str" cm="1">
        <f t="array" ref="L171">IFERROR(IF(RANK(G171,G:G,1)=_xlfn.XLOOKUP(RANK(G171,G:G,1),L$2:L170,L$2:L170,0),RANK(G171,G:G,1)+1,RANK(G171,G:G,1)),"")</f>
        <v/>
      </c>
      <c r="M171" s="6" t="str" cm="1">
        <f t="array" ref="M171">IFERROR(IF(RANK(H171,H:H,1)=_xlfn.XLOOKUP(RANK(H171,H:H,1),M$2:M170,M$2:M170,0),RANK(H171,H:H,1)+1,RANK(H171,H:H,1)),"")</f>
        <v/>
      </c>
      <c r="N171" s="6" t="str">
        <f t="shared" si="8"/>
        <v/>
      </c>
      <c r="O171" s="109" t="str">
        <f t="shared" si="6"/>
        <v/>
      </c>
      <c r="P171" s="109" t="str">
        <f t="shared" si="7"/>
        <v/>
      </c>
      <c r="Q171" s="109" t="str">
        <f>IFERROR(IF(AND(A171&lt;&gt;"",O171-MAX($P$2:$P170)&gt;0,O171-MAX($P$2:$P170)&lt;0.125),O171-MAX($P$2:$P170),0),"")</f>
        <v/>
      </c>
    </row>
    <row r="172" spans="1:17" x14ac:dyDescent="0.25">
      <c r="A172"/>
      <c r="B172" s="92"/>
      <c r="C172" s="77"/>
      <c r="D172"/>
      <c r="E172" s="77"/>
      <c r="F172"/>
      <c r="G172" s="130"/>
      <c r="H172" s="130"/>
      <c r="I172" s="77"/>
      <c r="J172" s="77"/>
      <c r="K172" s="77"/>
      <c r="L172" s="6" t="str" cm="1">
        <f t="array" ref="L172">IFERROR(IF(RANK(G172,G:G,1)=_xlfn.XLOOKUP(RANK(G172,G:G,1),L$2:L171,L$2:L171,0),RANK(G172,G:G,1)+1,RANK(G172,G:G,1)),"")</f>
        <v/>
      </c>
      <c r="M172" s="6" t="str" cm="1">
        <f t="array" ref="M172">IFERROR(IF(RANK(H172,H:H,1)=_xlfn.XLOOKUP(RANK(H172,H:H,1),M$2:M171,M$2:M171,0),RANK(H172,H:H,1)+1,RANK(H172,H:H,1)),"")</f>
        <v/>
      </c>
      <c r="N172" s="6" t="str">
        <f t="shared" si="8"/>
        <v/>
      </c>
      <c r="O172" s="109" t="str">
        <f t="shared" si="6"/>
        <v/>
      </c>
      <c r="P172" s="109" t="str">
        <f t="shared" si="7"/>
        <v/>
      </c>
      <c r="Q172" s="109" t="str">
        <f>IFERROR(IF(AND(A172&lt;&gt;"",O172-MAX($P$2:$P171)&gt;0,O172-MAX($P$2:$P171)&lt;0.125),O172-MAX($P$2:$P171),0),"")</f>
        <v/>
      </c>
    </row>
    <row r="173" spans="1:17" x14ac:dyDescent="0.25">
      <c r="A173"/>
      <c r="B173" s="92"/>
      <c r="C173" s="77"/>
      <c r="D173"/>
      <c r="E173" s="77"/>
      <c r="F173"/>
      <c r="G173" s="130"/>
      <c r="H173" s="130"/>
      <c r="I173" s="77"/>
      <c r="J173" s="77"/>
      <c r="K173" s="77"/>
      <c r="L173" s="6" t="str" cm="1">
        <f t="array" ref="L173">IFERROR(IF(RANK(G173,G:G,1)=_xlfn.XLOOKUP(RANK(G173,G:G,1),L$2:L172,L$2:L172,0),RANK(G173,G:G,1)+1,RANK(G173,G:G,1)),"")</f>
        <v/>
      </c>
      <c r="M173" s="6" t="str" cm="1">
        <f t="array" ref="M173">IFERROR(IF(RANK(H173,H:H,1)=_xlfn.XLOOKUP(RANK(H173,H:H,1),M$2:M172,M$2:M172,0),RANK(H173,H:H,1)+1,RANK(H173,H:H,1)),"")</f>
        <v/>
      </c>
      <c r="N173" s="6" t="str">
        <f t="shared" si="8"/>
        <v/>
      </c>
      <c r="O173" s="109" t="str">
        <f t="shared" si="6"/>
        <v/>
      </c>
      <c r="P173" s="109" t="str">
        <f t="shared" si="7"/>
        <v/>
      </c>
      <c r="Q173" s="109" t="str">
        <f>IFERROR(IF(AND(A173&lt;&gt;"",O173-MAX($P$2:$P172)&gt;0,O173-MAX($P$2:$P172)&lt;0.125),O173-MAX($P$2:$P172),0),"")</f>
        <v/>
      </c>
    </row>
    <row r="174" spans="1:17" x14ac:dyDescent="0.25">
      <c r="A174"/>
      <c r="B174" s="92"/>
      <c r="C174" s="77"/>
      <c r="D174"/>
      <c r="E174" s="77"/>
      <c r="F174"/>
      <c r="G174" s="130"/>
      <c r="H174" s="130"/>
      <c r="I174" s="77"/>
      <c r="J174" s="77"/>
      <c r="K174" s="77"/>
      <c r="L174" s="6" t="str" cm="1">
        <f t="array" ref="L174">IFERROR(IF(RANK(G174,G:G,1)=_xlfn.XLOOKUP(RANK(G174,G:G,1),L$2:L173,L$2:L173,0),RANK(G174,G:G,1)+1,RANK(G174,G:G,1)),"")</f>
        <v/>
      </c>
      <c r="M174" s="6" t="str" cm="1">
        <f t="array" ref="M174">IFERROR(IF(RANK(H174,H:H,1)=_xlfn.XLOOKUP(RANK(H174,H:H,1),M$2:M173,M$2:M173,0),RANK(H174,H:H,1)+1,RANK(H174,H:H,1)),"")</f>
        <v/>
      </c>
      <c r="N174" s="6" t="str">
        <f t="shared" si="8"/>
        <v/>
      </c>
      <c r="O174" s="109" t="str">
        <f t="shared" si="6"/>
        <v/>
      </c>
      <c r="P174" s="109" t="str">
        <f t="shared" si="7"/>
        <v/>
      </c>
      <c r="Q174" s="109" t="str">
        <f>IFERROR(IF(AND(A174&lt;&gt;"",O174-MAX($P$2:$P173)&gt;0,O174-MAX($P$2:$P173)&lt;0.125),O174-MAX($P$2:$P173),0),"")</f>
        <v/>
      </c>
    </row>
    <row r="175" spans="1:17" x14ac:dyDescent="0.25">
      <c r="A175"/>
      <c r="B175" s="92"/>
      <c r="C175" s="77"/>
      <c r="D175"/>
      <c r="E175" s="77"/>
      <c r="F175"/>
      <c r="G175" s="130"/>
      <c r="H175" s="130"/>
      <c r="I175" s="77"/>
      <c r="J175" s="77"/>
      <c r="K175" s="77"/>
      <c r="L175" s="6" t="str" cm="1">
        <f t="array" ref="L175">IFERROR(IF(RANK(G175,G:G,1)=_xlfn.XLOOKUP(RANK(G175,G:G,1),L$2:L174,L$2:L174,0),RANK(G175,G:G,1)+1,RANK(G175,G:G,1)),"")</f>
        <v/>
      </c>
      <c r="M175" s="6" t="str" cm="1">
        <f t="array" ref="M175">IFERROR(IF(RANK(H175,H:H,1)=_xlfn.XLOOKUP(RANK(H175,H:H,1),M$2:M174,M$2:M174,0),RANK(H175,H:H,1)+1,RANK(H175,H:H,1)),"")</f>
        <v/>
      </c>
      <c r="N175" s="6" t="str">
        <f t="shared" si="8"/>
        <v/>
      </c>
      <c r="O175" s="109" t="str">
        <f t="shared" si="6"/>
        <v/>
      </c>
      <c r="P175" s="109" t="str">
        <f t="shared" si="7"/>
        <v/>
      </c>
      <c r="Q175" s="109" t="str">
        <f>IFERROR(IF(AND(A175&lt;&gt;"",O175-MAX($P$2:$P174)&gt;0,O175-MAX($P$2:$P174)&lt;0.125),O175-MAX($P$2:$P174),0),"")</f>
        <v/>
      </c>
    </row>
    <row r="176" spans="1:17" x14ac:dyDescent="0.25">
      <c r="A176"/>
      <c r="B176" s="92"/>
      <c r="C176" s="77"/>
      <c r="D176"/>
      <c r="E176" s="77"/>
      <c r="F176"/>
      <c r="G176" s="130"/>
      <c r="H176" s="130"/>
      <c r="I176" s="77"/>
      <c r="J176" s="77"/>
      <c r="K176" s="77"/>
      <c r="L176" s="6" t="str" cm="1">
        <f t="array" ref="L176">IFERROR(IF(RANK(G176,G:G,1)=_xlfn.XLOOKUP(RANK(G176,G:G,1),L$2:L175,L$2:L175,0),RANK(G176,G:G,1)+1,RANK(G176,G:G,1)),"")</f>
        <v/>
      </c>
      <c r="M176" s="6" t="str" cm="1">
        <f t="array" ref="M176">IFERROR(IF(RANK(H176,H:H,1)=_xlfn.XLOOKUP(RANK(H176,H:H,1),M$2:M175,M$2:M175,0),RANK(H176,H:H,1)+1,RANK(H176,H:H,1)),"")</f>
        <v/>
      </c>
      <c r="N176" s="6" t="str">
        <f t="shared" si="8"/>
        <v/>
      </c>
      <c r="O176" s="109" t="str">
        <f t="shared" si="6"/>
        <v/>
      </c>
      <c r="P176" s="109" t="str">
        <f t="shared" si="7"/>
        <v/>
      </c>
      <c r="Q176" s="109" t="str">
        <f>IFERROR(IF(AND(A176&lt;&gt;"",O176-MAX($P$2:$P175)&gt;0,O176-MAX($P$2:$P175)&lt;0.125),O176-MAX($P$2:$P175),0),"")</f>
        <v/>
      </c>
    </row>
    <row r="177" spans="1:17" x14ac:dyDescent="0.25">
      <c r="A177"/>
      <c r="B177" s="92"/>
      <c r="C177" s="77"/>
      <c r="D177"/>
      <c r="E177" s="77"/>
      <c r="F177"/>
      <c r="G177" s="130"/>
      <c r="H177" s="130"/>
      <c r="I177" s="77"/>
      <c r="J177" s="77"/>
      <c r="K177" s="77"/>
      <c r="L177" s="6" t="str" cm="1">
        <f t="array" ref="L177">IFERROR(IF(RANK(G177,G:G,1)=_xlfn.XLOOKUP(RANK(G177,G:G,1),L$2:L176,L$2:L176,0),RANK(G177,G:G,1)+1,RANK(G177,G:G,1)),"")</f>
        <v/>
      </c>
      <c r="M177" s="6" t="str" cm="1">
        <f t="array" ref="M177">IFERROR(IF(RANK(H177,H:H,1)=_xlfn.XLOOKUP(RANK(H177,H:H,1),M$2:M176,M$2:M176,0),RANK(H177,H:H,1)+1,RANK(H177,H:H,1)),"")</f>
        <v/>
      </c>
      <c r="N177" s="6" t="str">
        <f t="shared" si="8"/>
        <v/>
      </c>
      <c r="O177" s="109" t="str">
        <f t="shared" si="6"/>
        <v/>
      </c>
      <c r="P177" s="109" t="str">
        <f t="shared" si="7"/>
        <v/>
      </c>
      <c r="Q177" s="109" t="str">
        <f>IFERROR(IF(AND(A177&lt;&gt;"",O177-MAX($P$2:$P176)&gt;0,O177-MAX($P$2:$P176)&lt;0.125),O177-MAX($P$2:$P176),0),"")</f>
        <v/>
      </c>
    </row>
    <row r="178" spans="1:17" x14ac:dyDescent="0.25">
      <c r="A178"/>
      <c r="B178" s="92"/>
      <c r="C178" s="77"/>
      <c r="D178"/>
      <c r="E178" s="77"/>
      <c r="F178"/>
      <c r="G178" s="130"/>
      <c r="H178" s="130"/>
      <c r="I178" s="77"/>
      <c r="J178" s="77"/>
      <c r="K178" s="77"/>
      <c r="L178" s="6" t="str" cm="1">
        <f t="array" ref="L178">IFERROR(IF(RANK(G178,G:G,1)=_xlfn.XLOOKUP(RANK(G178,G:G,1),L$2:L177,L$2:L177,0),RANK(G178,G:G,1)+1,RANK(G178,G:G,1)),"")</f>
        <v/>
      </c>
      <c r="M178" s="6" t="str" cm="1">
        <f t="array" ref="M178">IFERROR(IF(RANK(H178,H:H,1)=_xlfn.XLOOKUP(RANK(H178,H:H,1),M$2:M177,M$2:M177,0),RANK(H178,H:H,1)+1,RANK(H178,H:H,1)),"")</f>
        <v/>
      </c>
      <c r="N178" s="6" t="str">
        <f t="shared" si="8"/>
        <v/>
      </c>
      <c r="O178" s="109" t="str">
        <f t="shared" si="6"/>
        <v/>
      </c>
      <c r="P178" s="109" t="str">
        <f t="shared" si="7"/>
        <v/>
      </c>
      <c r="Q178" s="109" t="str">
        <f>IFERROR(IF(AND(A178&lt;&gt;"",O178-MAX($P$2:$P177)&gt;0,O178-MAX($P$2:$P177)&lt;0.125),O178-MAX($P$2:$P177),0),"")</f>
        <v/>
      </c>
    </row>
    <row r="179" spans="1:17" x14ac:dyDescent="0.25">
      <c r="A179"/>
      <c r="B179" s="92"/>
      <c r="C179" s="77"/>
      <c r="D179"/>
      <c r="E179" s="77"/>
      <c r="F179"/>
      <c r="G179" s="130"/>
      <c r="H179" s="130"/>
      <c r="I179" s="77"/>
      <c r="J179" s="77"/>
      <c r="K179" s="77"/>
      <c r="L179" s="6" t="str" cm="1">
        <f t="array" ref="L179">IFERROR(IF(RANK(G179,G:G,1)=_xlfn.XLOOKUP(RANK(G179,G:G,1),L$2:L178,L$2:L178,0),RANK(G179,G:G,1)+1,RANK(G179,G:G,1)),"")</f>
        <v/>
      </c>
      <c r="M179" s="6" t="str" cm="1">
        <f t="array" ref="M179">IFERROR(IF(RANK(H179,H:H,1)=_xlfn.XLOOKUP(RANK(H179,H:H,1),M$2:M178,M$2:M178,0),RANK(H179,H:H,1)+1,RANK(H179,H:H,1)),"")</f>
        <v/>
      </c>
      <c r="N179" s="6" t="str">
        <f t="shared" si="8"/>
        <v/>
      </c>
      <c r="O179" s="109" t="str">
        <f t="shared" si="6"/>
        <v/>
      </c>
      <c r="P179" s="109" t="str">
        <f t="shared" si="7"/>
        <v/>
      </c>
      <c r="Q179" s="109" t="str">
        <f>IFERROR(IF(AND(A179&lt;&gt;"",O179-MAX($P$2:$P178)&gt;0,O179-MAX($P$2:$P178)&lt;0.125),O179-MAX($P$2:$P178),0),"")</f>
        <v/>
      </c>
    </row>
    <row r="180" spans="1:17" x14ac:dyDescent="0.25">
      <c r="A180"/>
      <c r="B180" s="92"/>
      <c r="C180" s="77"/>
      <c r="D180"/>
      <c r="E180" s="77"/>
      <c r="F180"/>
      <c r="G180" s="130"/>
      <c r="H180" s="130"/>
      <c r="I180" s="77"/>
      <c r="J180" s="77"/>
      <c r="K180" s="77"/>
      <c r="L180" s="6" t="str" cm="1">
        <f t="array" ref="L180">IFERROR(IF(RANK(G180,G:G,1)=_xlfn.XLOOKUP(RANK(G180,G:G,1),L$2:L179,L$2:L179,0),RANK(G180,G:G,1)+1,RANK(G180,G:G,1)),"")</f>
        <v/>
      </c>
      <c r="M180" s="6" t="str" cm="1">
        <f t="array" ref="M180">IFERROR(IF(RANK(H180,H:H,1)=_xlfn.XLOOKUP(RANK(H180,H:H,1),M$2:M179,M$2:M179,0),RANK(H180,H:H,1)+1,RANK(H180,H:H,1)),"")</f>
        <v/>
      </c>
      <c r="N180" s="6" t="str">
        <f t="shared" si="8"/>
        <v/>
      </c>
      <c r="O180" s="109" t="str">
        <f t="shared" si="6"/>
        <v/>
      </c>
      <c r="P180" s="109" t="str">
        <f t="shared" si="7"/>
        <v/>
      </c>
      <c r="Q180" s="109" t="str">
        <f>IFERROR(IF(AND(A180&lt;&gt;"",O180-MAX($P$2:$P179)&gt;0,O180-MAX($P$2:$P179)&lt;0.125),O180-MAX($P$2:$P179),0),"")</f>
        <v/>
      </c>
    </row>
    <row r="181" spans="1:17" x14ac:dyDescent="0.25">
      <c r="A181"/>
      <c r="B181" s="92"/>
      <c r="C181" s="77"/>
      <c r="D181"/>
      <c r="E181" s="77"/>
      <c r="F181"/>
      <c r="G181" s="130"/>
      <c r="H181" s="130"/>
      <c r="I181" s="77"/>
      <c r="J181" s="77"/>
      <c r="K181" s="77"/>
      <c r="L181" s="6" t="str" cm="1">
        <f t="array" ref="L181">IFERROR(IF(RANK(G181,G:G,1)=_xlfn.XLOOKUP(RANK(G181,G:G,1),L$2:L180,L$2:L180,0),RANK(G181,G:G,1)+1,RANK(G181,G:G,1)),"")</f>
        <v/>
      </c>
      <c r="M181" s="6" t="str" cm="1">
        <f t="array" ref="M181">IFERROR(IF(RANK(H181,H:H,1)=_xlfn.XLOOKUP(RANK(H181,H:H,1),M$2:M180,M$2:M180,0),RANK(H181,H:H,1)+1,RANK(H181,H:H,1)),"")</f>
        <v/>
      </c>
      <c r="N181" s="6" t="str">
        <f t="shared" si="8"/>
        <v/>
      </c>
      <c r="O181" s="109" t="str">
        <f t="shared" si="6"/>
        <v/>
      </c>
      <c r="P181" s="109" t="str">
        <f t="shared" si="7"/>
        <v/>
      </c>
      <c r="Q181" s="109" t="str">
        <f>IFERROR(IF(AND(A181&lt;&gt;"",O181-MAX($P$2:$P180)&gt;0,O181-MAX($P$2:$P180)&lt;0.125),O181-MAX($P$2:$P180),0),"")</f>
        <v/>
      </c>
    </row>
    <row r="182" spans="1:17" x14ac:dyDescent="0.25">
      <c r="A182"/>
      <c r="B182" s="92"/>
      <c r="C182" s="77"/>
      <c r="D182"/>
      <c r="E182" s="77"/>
      <c r="F182"/>
      <c r="G182" s="130"/>
      <c r="H182" s="130"/>
      <c r="I182" s="77"/>
      <c r="J182" s="77"/>
      <c r="K182" s="77"/>
      <c r="L182" s="6" t="str" cm="1">
        <f t="array" ref="L182">IFERROR(IF(RANK(G182,G:G,1)=_xlfn.XLOOKUP(RANK(G182,G:G,1),L$2:L181,L$2:L181,0),RANK(G182,G:G,1)+1,RANK(G182,G:G,1)),"")</f>
        <v/>
      </c>
      <c r="M182" s="6" t="str" cm="1">
        <f t="array" ref="M182">IFERROR(IF(RANK(H182,H:H,1)=_xlfn.XLOOKUP(RANK(H182,H:H,1),M$2:M181,M$2:M181,0),RANK(H182,H:H,1)+1,RANK(H182,H:H,1)),"")</f>
        <v/>
      </c>
      <c r="N182" s="6" t="str">
        <f t="shared" si="8"/>
        <v/>
      </c>
      <c r="O182" s="109" t="str">
        <f t="shared" si="6"/>
        <v/>
      </c>
      <c r="P182" s="109" t="str">
        <f t="shared" si="7"/>
        <v/>
      </c>
      <c r="Q182" s="109" t="str">
        <f>IFERROR(IF(AND(A182&lt;&gt;"",O182-MAX($P$2:$P181)&gt;0,O182-MAX($P$2:$P181)&lt;0.125),O182-MAX($P$2:$P181),0),"")</f>
        <v/>
      </c>
    </row>
    <row r="183" spans="1:17" x14ac:dyDescent="0.25">
      <c r="A183"/>
      <c r="B183" s="92"/>
      <c r="C183" s="77"/>
      <c r="D183"/>
      <c r="E183" s="77"/>
      <c r="F183"/>
      <c r="G183" s="130"/>
      <c r="H183" s="130"/>
      <c r="I183" s="77"/>
      <c r="J183" s="77"/>
      <c r="K183" s="77"/>
      <c r="L183" s="6" t="str" cm="1">
        <f t="array" ref="L183">IFERROR(IF(RANK(G183,G:G,1)=_xlfn.XLOOKUP(RANK(G183,G:G,1),L$2:L182,L$2:L182,0),RANK(G183,G:G,1)+1,RANK(G183,G:G,1)),"")</f>
        <v/>
      </c>
      <c r="M183" s="6" t="str" cm="1">
        <f t="array" ref="M183">IFERROR(IF(RANK(H183,H:H,1)=_xlfn.XLOOKUP(RANK(H183,H:H,1),M$2:M182,M$2:M182,0),RANK(H183,H:H,1)+1,RANK(H183,H:H,1)),"")</f>
        <v/>
      </c>
      <c r="N183" s="6" t="str">
        <f t="shared" si="8"/>
        <v/>
      </c>
      <c r="O183" s="109" t="str">
        <f t="shared" si="6"/>
        <v/>
      </c>
      <c r="P183" s="109" t="str">
        <f t="shared" si="7"/>
        <v/>
      </c>
      <c r="Q183" s="109" t="str">
        <f>IFERROR(IF(AND(A183&lt;&gt;"",O183-MAX($P$2:$P182)&gt;0,O183-MAX($P$2:$P182)&lt;0.125),O183-MAX($P$2:$P182),0),"")</f>
        <v/>
      </c>
    </row>
    <row r="184" spans="1:17" x14ac:dyDescent="0.25">
      <c r="A184"/>
      <c r="B184" s="92"/>
      <c r="C184" s="77"/>
      <c r="D184"/>
      <c r="E184" s="77"/>
      <c r="F184"/>
      <c r="G184" s="130"/>
      <c r="H184" s="130"/>
      <c r="I184" s="77"/>
      <c r="J184" s="77"/>
      <c r="K184" s="77"/>
      <c r="L184" s="6" t="str" cm="1">
        <f t="array" ref="L184">IFERROR(IF(RANK(G184,G:G,1)=_xlfn.XLOOKUP(RANK(G184,G:G,1),L$2:L183,L$2:L183,0),RANK(G184,G:G,1)+1,RANK(G184,G:G,1)),"")</f>
        <v/>
      </c>
      <c r="M184" s="6" t="str" cm="1">
        <f t="array" ref="M184">IFERROR(IF(RANK(H184,H:H,1)=_xlfn.XLOOKUP(RANK(H184,H:H,1),M$2:M183,M$2:M183,0),RANK(H184,H:H,1)+1,RANK(H184,H:H,1)),"")</f>
        <v/>
      </c>
      <c r="N184" s="6" t="str">
        <f t="shared" si="8"/>
        <v/>
      </c>
      <c r="O184" s="109" t="str">
        <f t="shared" si="6"/>
        <v/>
      </c>
      <c r="P184" s="109" t="str">
        <f t="shared" si="7"/>
        <v/>
      </c>
      <c r="Q184" s="109" t="str">
        <f>IFERROR(IF(AND(A184&lt;&gt;"",O184-MAX($P$2:$P183)&gt;0,O184-MAX($P$2:$P183)&lt;0.125),O184-MAX($P$2:$P183),0),"")</f>
        <v/>
      </c>
    </row>
    <row r="185" spans="1:17" x14ac:dyDescent="0.25">
      <c r="A185"/>
      <c r="B185" s="92"/>
      <c r="C185" s="77"/>
      <c r="D185"/>
      <c r="E185" s="77"/>
      <c r="F185"/>
      <c r="G185" s="130"/>
      <c r="H185" s="130"/>
      <c r="I185" s="77"/>
      <c r="J185" s="77"/>
      <c r="K185" s="77"/>
      <c r="L185" s="6" t="str" cm="1">
        <f t="array" ref="L185">IFERROR(IF(RANK(G185,G:G,1)=_xlfn.XLOOKUP(RANK(G185,G:G,1),L$2:L184,L$2:L184,0),RANK(G185,G:G,1)+1,RANK(G185,G:G,1)),"")</f>
        <v/>
      </c>
      <c r="M185" s="6" t="str" cm="1">
        <f t="array" ref="M185">IFERROR(IF(RANK(H185,H:H,1)=_xlfn.XLOOKUP(RANK(H185,H:H,1),M$2:M184,M$2:M184,0),RANK(H185,H:H,1)+1,RANK(H185,H:H,1)),"")</f>
        <v/>
      </c>
      <c r="N185" s="6" t="str">
        <f t="shared" si="8"/>
        <v/>
      </c>
      <c r="O185" s="109" t="str">
        <f t="shared" si="6"/>
        <v/>
      </c>
      <c r="P185" s="109" t="str">
        <f t="shared" si="7"/>
        <v/>
      </c>
      <c r="Q185" s="109" t="str">
        <f>IFERROR(IF(AND(A185&lt;&gt;"",O185-MAX($P$2:$P184)&gt;0,O185-MAX($P$2:$P184)&lt;0.125),O185-MAX($P$2:$P184),0),"")</f>
        <v/>
      </c>
    </row>
    <row r="186" spans="1:17" x14ac:dyDescent="0.25">
      <c r="A186"/>
      <c r="B186" s="92"/>
      <c r="C186" s="77"/>
      <c r="D186"/>
      <c r="E186" s="77"/>
      <c r="F186"/>
      <c r="G186" s="130"/>
      <c r="H186" s="130"/>
      <c r="I186" s="77"/>
      <c r="J186" s="77"/>
      <c r="K186" s="77"/>
      <c r="L186" s="6" t="str" cm="1">
        <f t="array" ref="L186">IFERROR(IF(RANK(G186,G:G,1)=_xlfn.XLOOKUP(RANK(G186,G:G,1),L$2:L185,L$2:L185,0),RANK(G186,G:G,1)+1,RANK(G186,G:G,1)),"")</f>
        <v/>
      </c>
      <c r="M186" s="6" t="str" cm="1">
        <f t="array" ref="M186">IFERROR(IF(RANK(H186,H:H,1)=_xlfn.XLOOKUP(RANK(H186,H:H,1),M$2:M185,M$2:M185,0),RANK(H186,H:H,1)+1,RANK(H186,H:H,1)),"")</f>
        <v/>
      </c>
      <c r="N186" s="6" t="str">
        <f t="shared" si="8"/>
        <v/>
      </c>
      <c r="O186" s="109" t="str">
        <f t="shared" si="6"/>
        <v/>
      </c>
      <c r="P186" s="109" t="str">
        <f t="shared" si="7"/>
        <v/>
      </c>
      <c r="Q186" s="109" t="str">
        <f>IFERROR(IF(AND(A186&lt;&gt;"",O186-MAX($P$2:$P185)&gt;0,O186-MAX($P$2:$P185)&lt;0.125),O186-MAX($P$2:$P185),0),"")</f>
        <v/>
      </c>
    </row>
    <row r="187" spans="1:17" x14ac:dyDescent="0.25">
      <c r="A187"/>
      <c r="B187" s="92"/>
      <c r="C187" s="77"/>
      <c r="D187"/>
      <c r="E187" s="77"/>
      <c r="F187"/>
      <c r="G187" s="130"/>
      <c r="H187" s="130"/>
      <c r="I187" s="77"/>
      <c r="J187" s="77"/>
      <c r="K187" s="77"/>
      <c r="L187" s="6" t="str" cm="1">
        <f t="array" ref="L187">IFERROR(IF(RANK(G187,G:G,1)=_xlfn.XLOOKUP(RANK(G187,G:G,1),L$2:L186,L$2:L186,0),RANK(G187,G:G,1)+1,RANK(G187,G:G,1)),"")</f>
        <v/>
      </c>
      <c r="M187" s="6" t="str" cm="1">
        <f t="array" ref="M187">IFERROR(IF(RANK(H187,H:H,1)=_xlfn.XLOOKUP(RANK(H187,H:H,1),M$2:M186,M$2:M186,0),RANK(H187,H:H,1)+1,RANK(H187,H:H,1)),"")</f>
        <v/>
      </c>
      <c r="N187" s="6" t="str">
        <f t="shared" si="8"/>
        <v/>
      </c>
      <c r="O187" s="109" t="str">
        <f t="shared" si="6"/>
        <v/>
      </c>
      <c r="P187" s="109" t="str">
        <f t="shared" si="7"/>
        <v/>
      </c>
      <c r="Q187" s="109" t="str">
        <f>IFERROR(IF(AND(A187&lt;&gt;"",O187-MAX($P$2:$P186)&gt;0,O187-MAX($P$2:$P186)&lt;0.125),O187-MAX($P$2:$P186),0),"")</f>
        <v/>
      </c>
    </row>
    <row r="188" spans="1:17" x14ac:dyDescent="0.25">
      <c r="A188"/>
      <c r="B188" s="92"/>
      <c r="C188" s="77"/>
      <c r="D188"/>
      <c r="E188" s="77"/>
      <c r="F188"/>
      <c r="G188" s="130"/>
      <c r="H188" s="130"/>
      <c r="I188" s="77"/>
      <c r="J188" s="77"/>
      <c r="K188" s="77"/>
      <c r="L188" s="6" t="str" cm="1">
        <f t="array" ref="L188">IFERROR(IF(RANK(G188,G:G,1)=_xlfn.XLOOKUP(RANK(G188,G:G,1),L$2:L187,L$2:L187,0),RANK(G188,G:G,1)+1,RANK(G188,G:G,1)),"")</f>
        <v/>
      </c>
      <c r="M188" s="6" t="str" cm="1">
        <f t="array" ref="M188">IFERROR(IF(RANK(H188,H:H,1)=_xlfn.XLOOKUP(RANK(H188,H:H,1),M$2:M187,M$2:M187,0),RANK(H188,H:H,1)+1,RANK(H188,H:H,1)),"")</f>
        <v/>
      </c>
      <c r="N188" s="6" t="str">
        <f t="shared" si="8"/>
        <v/>
      </c>
      <c r="O188" s="109" t="str">
        <f t="shared" si="6"/>
        <v/>
      </c>
      <c r="P188" s="109" t="str">
        <f t="shared" si="7"/>
        <v/>
      </c>
      <c r="Q188" s="109" t="str">
        <f>IFERROR(IF(AND(A188&lt;&gt;"",O188-MAX($P$2:$P187)&gt;0,O188-MAX($P$2:$P187)&lt;0.125),O188-MAX($P$2:$P187),0),"")</f>
        <v/>
      </c>
    </row>
    <row r="189" spans="1:17" x14ac:dyDescent="0.25">
      <c r="A189"/>
      <c r="B189" s="92"/>
      <c r="C189" s="77"/>
      <c r="D189"/>
      <c r="E189" s="77"/>
      <c r="F189"/>
      <c r="G189" s="130"/>
      <c r="H189" s="130"/>
      <c r="I189" s="77"/>
      <c r="J189" s="77"/>
      <c r="K189" s="77"/>
      <c r="L189" s="6" t="str" cm="1">
        <f t="array" ref="L189">IFERROR(IF(RANK(G189,G:G,1)=_xlfn.XLOOKUP(RANK(G189,G:G,1),L$2:L188,L$2:L188,0),RANK(G189,G:G,1)+1,RANK(G189,G:G,1)),"")</f>
        <v/>
      </c>
      <c r="M189" s="6" t="str" cm="1">
        <f t="array" ref="M189">IFERROR(IF(RANK(H189,H:H,1)=_xlfn.XLOOKUP(RANK(H189,H:H,1),M$2:M188,M$2:M188,0),RANK(H189,H:H,1)+1,RANK(H189,H:H,1)),"")</f>
        <v/>
      </c>
      <c r="N189" s="6" t="str">
        <f t="shared" si="8"/>
        <v/>
      </c>
      <c r="O189" s="109" t="str">
        <f t="shared" si="6"/>
        <v/>
      </c>
      <c r="P189" s="109" t="str">
        <f t="shared" si="7"/>
        <v/>
      </c>
      <c r="Q189" s="109" t="str">
        <f>IFERROR(IF(AND(A189&lt;&gt;"",O189-MAX($P$2:$P188)&gt;0,O189-MAX($P$2:$P188)&lt;0.125),O189-MAX($P$2:$P188),0),"")</f>
        <v/>
      </c>
    </row>
    <row r="190" spans="1:17" x14ac:dyDescent="0.25">
      <c r="A190"/>
      <c r="B190" s="92"/>
      <c r="C190" s="77"/>
      <c r="D190"/>
      <c r="E190" s="77"/>
      <c r="F190"/>
      <c r="G190" s="130"/>
      <c r="H190" s="130"/>
      <c r="I190" s="77"/>
      <c r="J190" s="77"/>
      <c r="K190" s="77"/>
      <c r="L190" s="6" t="str" cm="1">
        <f t="array" ref="L190">IFERROR(IF(RANK(G190,G:G,1)=_xlfn.XLOOKUP(RANK(G190,G:G,1),L$2:L189,L$2:L189,0),RANK(G190,G:G,1)+1,RANK(G190,G:G,1)),"")</f>
        <v/>
      </c>
      <c r="M190" s="6" t="str" cm="1">
        <f t="array" ref="M190">IFERROR(IF(RANK(H190,H:H,1)=_xlfn.XLOOKUP(RANK(H190,H:H,1),M$2:M189,M$2:M189,0),RANK(H190,H:H,1)+1,RANK(H190,H:H,1)),"")</f>
        <v/>
      </c>
      <c r="N190" s="6" t="str">
        <f t="shared" si="8"/>
        <v/>
      </c>
      <c r="O190" s="109" t="str">
        <f t="shared" si="6"/>
        <v/>
      </c>
      <c r="P190" s="109" t="str">
        <f t="shared" si="7"/>
        <v/>
      </c>
      <c r="Q190" s="109" t="str">
        <f>IFERROR(IF(AND(A190&lt;&gt;"",O190-MAX($P$2:$P189)&gt;0,O190-MAX($P$2:$P189)&lt;0.125),O190-MAX($P$2:$P189),0),"")</f>
        <v/>
      </c>
    </row>
    <row r="191" spans="1:17" x14ac:dyDescent="0.25">
      <c r="A191"/>
      <c r="B191" s="92"/>
      <c r="C191" s="77"/>
      <c r="D191"/>
      <c r="E191" s="77"/>
      <c r="F191"/>
      <c r="G191" s="130"/>
      <c r="H191" s="130"/>
      <c r="I191" s="77"/>
      <c r="J191" s="77"/>
      <c r="K191" s="77"/>
      <c r="L191" s="6" t="str" cm="1">
        <f t="array" ref="L191">IFERROR(IF(RANK(G191,G:G,1)=_xlfn.XLOOKUP(RANK(G191,G:G,1),L$2:L190,L$2:L190,0),RANK(G191,G:G,1)+1,RANK(G191,G:G,1)),"")</f>
        <v/>
      </c>
      <c r="M191" s="6" t="str" cm="1">
        <f t="array" ref="M191">IFERROR(IF(RANK(H191,H:H,1)=_xlfn.XLOOKUP(RANK(H191,H:H,1),M$2:M190,M$2:M190,0),RANK(H191,H:H,1)+1,RANK(H191,H:H,1)),"")</f>
        <v/>
      </c>
      <c r="N191" s="6" t="str">
        <f t="shared" si="8"/>
        <v/>
      </c>
      <c r="O191" s="109" t="str">
        <f t="shared" si="6"/>
        <v/>
      </c>
      <c r="P191" s="109" t="str">
        <f t="shared" si="7"/>
        <v/>
      </c>
      <c r="Q191" s="109" t="str">
        <f>IFERROR(IF(AND(A191&lt;&gt;"",O191-MAX($P$2:$P190)&gt;0,O191-MAX($P$2:$P190)&lt;0.125),O191-MAX($P$2:$P190),0),"")</f>
        <v/>
      </c>
    </row>
    <row r="192" spans="1:17" x14ac:dyDescent="0.25">
      <c r="A192"/>
      <c r="B192" s="92"/>
      <c r="C192" s="77"/>
      <c r="D192"/>
      <c r="E192" s="77"/>
      <c r="F192"/>
      <c r="G192" s="130"/>
      <c r="H192" s="130"/>
      <c r="I192" s="77"/>
      <c r="J192" s="77"/>
      <c r="K192" s="77"/>
      <c r="L192" s="6" t="str" cm="1">
        <f t="array" ref="L192">IFERROR(IF(RANK(G192,G:G,1)=_xlfn.XLOOKUP(RANK(G192,G:G,1),L$2:L191,L$2:L191,0),RANK(G192,G:G,1)+1,RANK(G192,G:G,1)),"")</f>
        <v/>
      </c>
      <c r="M192" s="6" t="str" cm="1">
        <f t="array" ref="M192">IFERROR(IF(RANK(H192,H:H,1)=_xlfn.XLOOKUP(RANK(H192,H:H,1),M$2:M191,M$2:M191,0),RANK(H192,H:H,1)+1,RANK(H192,H:H,1)),"")</f>
        <v/>
      </c>
      <c r="N192" s="6" t="str">
        <f t="shared" si="8"/>
        <v/>
      </c>
      <c r="O192" s="109" t="str">
        <f t="shared" si="6"/>
        <v/>
      </c>
      <c r="P192" s="109" t="str">
        <f t="shared" si="7"/>
        <v/>
      </c>
      <c r="Q192" s="109" t="str">
        <f>IFERROR(IF(AND(A192&lt;&gt;"",O192-MAX($P$2:$P191)&gt;0,O192-MAX($P$2:$P191)&lt;0.125),O192-MAX($P$2:$P191),0),"")</f>
        <v/>
      </c>
    </row>
    <row r="193" spans="1:17" x14ac:dyDescent="0.25">
      <c r="A193"/>
      <c r="B193" s="92"/>
      <c r="C193" s="77"/>
      <c r="D193"/>
      <c r="E193" s="77"/>
      <c r="F193"/>
      <c r="G193" s="130"/>
      <c r="H193" s="130"/>
      <c r="I193" s="77"/>
      <c r="J193" s="77"/>
      <c r="K193" s="77"/>
      <c r="L193" s="6" t="str" cm="1">
        <f t="array" ref="L193">IFERROR(IF(RANK(G193,G:G,1)=_xlfn.XLOOKUP(RANK(G193,G:G,1),L$2:L192,L$2:L192,0),RANK(G193,G:G,1)+1,RANK(G193,G:G,1)),"")</f>
        <v/>
      </c>
      <c r="M193" s="6" t="str" cm="1">
        <f t="array" ref="M193">IFERROR(IF(RANK(H193,H:H,1)=_xlfn.XLOOKUP(RANK(H193,H:H,1),M$2:M192,M$2:M192,0),RANK(H193,H:H,1)+1,RANK(H193,H:H,1)),"")</f>
        <v/>
      </c>
      <c r="N193" s="6" t="str">
        <f t="shared" si="8"/>
        <v/>
      </c>
      <c r="O193" s="109" t="str">
        <f t="shared" si="6"/>
        <v/>
      </c>
      <c r="P193" s="109" t="str">
        <f t="shared" si="7"/>
        <v/>
      </c>
      <c r="Q193" s="109" t="str">
        <f>IFERROR(IF(AND(A193&lt;&gt;"",O193-MAX($P$2:$P192)&gt;0,O193-MAX($P$2:$P192)&lt;0.125),O193-MAX($P$2:$P192),0),"")</f>
        <v/>
      </c>
    </row>
    <row r="194" spans="1:17" x14ac:dyDescent="0.25">
      <c r="A194"/>
      <c r="B194" s="92"/>
      <c r="C194" s="77"/>
      <c r="D194"/>
      <c r="E194" s="77"/>
      <c r="F194"/>
      <c r="G194" s="130"/>
      <c r="H194" s="130"/>
      <c r="I194" s="77"/>
      <c r="J194" s="77"/>
      <c r="K194" s="77"/>
      <c r="L194" s="6" t="str" cm="1">
        <f t="array" ref="L194">IFERROR(IF(RANK(G194,G:G,1)=_xlfn.XLOOKUP(RANK(G194,G:G,1),L$2:L193,L$2:L193,0),RANK(G194,G:G,1)+1,RANK(G194,G:G,1)),"")</f>
        <v/>
      </c>
      <c r="M194" s="6" t="str" cm="1">
        <f t="array" ref="M194">IFERROR(IF(RANK(H194,H:H,1)=_xlfn.XLOOKUP(RANK(H194,H:H,1),M$2:M193,M$2:M193,0),RANK(H194,H:H,1)+1,RANK(H194,H:H,1)),"")</f>
        <v/>
      </c>
      <c r="N194" s="6" t="str">
        <f t="shared" si="8"/>
        <v/>
      </c>
      <c r="O194" s="109" t="str">
        <f t="shared" ref="O194:O257" si="9">IF(A194="","",_xlfn.XLOOKUP($N194,L:L,G:G))</f>
        <v/>
      </c>
      <c r="P194" s="109" t="str">
        <f t="shared" ref="P194:P257" si="10">IF(B194="","",_xlfn.XLOOKUP($N194,M:M,H:H))</f>
        <v/>
      </c>
      <c r="Q194" s="109" t="str">
        <f>IFERROR(IF(AND(A194&lt;&gt;"",O194-MAX($P$2:$P193)&gt;0,O194-MAX($P$2:$P193)&lt;0.125),O194-MAX($P$2:$P193),0),"")</f>
        <v/>
      </c>
    </row>
    <row r="195" spans="1:17" x14ac:dyDescent="0.25">
      <c r="A195"/>
      <c r="B195" s="92"/>
      <c r="C195" s="77"/>
      <c r="D195"/>
      <c r="E195" s="77"/>
      <c r="F195"/>
      <c r="G195" s="130"/>
      <c r="H195" s="130"/>
      <c r="I195" s="77"/>
      <c r="J195" s="77"/>
      <c r="K195" s="77"/>
      <c r="L195" s="6" t="str" cm="1">
        <f t="array" ref="L195">IFERROR(IF(RANK(G195,G:G,1)=_xlfn.XLOOKUP(RANK(G195,G:G,1),L$2:L194,L$2:L194,0),RANK(G195,G:G,1)+1,RANK(G195,G:G,1)),"")</f>
        <v/>
      </c>
      <c r="M195" s="6" t="str" cm="1">
        <f t="array" ref="M195">IFERROR(IF(RANK(H195,H:H,1)=_xlfn.XLOOKUP(RANK(H195,H:H,1),M$2:M194,M$2:M194,0),RANK(H195,H:H,1)+1,RANK(H195,H:H,1)),"")</f>
        <v/>
      </c>
      <c r="N195" s="6" t="str">
        <f t="shared" ref="N195:N258" si="11">IF(A195="","",N194+1)</f>
        <v/>
      </c>
      <c r="O195" s="109" t="str">
        <f t="shared" si="9"/>
        <v/>
      </c>
      <c r="P195" s="109" t="str">
        <f t="shared" si="10"/>
        <v/>
      </c>
      <c r="Q195" s="109" t="str">
        <f>IFERROR(IF(AND(A195&lt;&gt;"",O195-MAX($P$2:$P194)&gt;0,O195-MAX($P$2:$P194)&lt;0.125),O195-MAX($P$2:$P194),0),"")</f>
        <v/>
      </c>
    </row>
    <row r="196" spans="1:17" x14ac:dyDescent="0.25">
      <c r="A196"/>
      <c r="B196" s="92"/>
      <c r="C196" s="77"/>
      <c r="D196"/>
      <c r="E196" s="77"/>
      <c r="F196"/>
      <c r="G196" s="130"/>
      <c r="H196" s="130"/>
      <c r="I196" s="77"/>
      <c r="J196" s="77"/>
      <c r="K196" s="77"/>
      <c r="L196" s="6" t="str" cm="1">
        <f t="array" ref="L196">IFERROR(IF(RANK(G196,G:G,1)=_xlfn.XLOOKUP(RANK(G196,G:G,1),L$2:L195,L$2:L195,0),RANK(G196,G:G,1)+1,RANK(G196,G:G,1)),"")</f>
        <v/>
      </c>
      <c r="M196" s="6" t="str" cm="1">
        <f t="array" ref="M196">IFERROR(IF(RANK(H196,H:H,1)=_xlfn.XLOOKUP(RANK(H196,H:H,1),M$2:M195,M$2:M195,0),RANK(H196,H:H,1)+1,RANK(H196,H:H,1)),"")</f>
        <v/>
      </c>
      <c r="N196" s="6" t="str">
        <f t="shared" si="11"/>
        <v/>
      </c>
      <c r="O196" s="109" t="str">
        <f t="shared" si="9"/>
        <v/>
      </c>
      <c r="P196" s="109" t="str">
        <f t="shared" si="10"/>
        <v/>
      </c>
      <c r="Q196" s="109" t="str">
        <f>IFERROR(IF(AND(A196&lt;&gt;"",O196-MAX($P$2:$P195)&gt;0,O196-MAX($P$2:$P195)&lt;0.125),O196-MAX($P$2:$P195),0),"")</f>
        <v/>
      </c>
    </row>
    <row r="197" spans="1:17" x14ac:dyDescent="0.25">
      <c r="A197"/>
      <c r="B197" s="92"/>
      <c r="C197" s="77"/>
      <c r="D197"/>
      <c r="E197" s="77"/>
      <c r="F197"/>
      <c r="G197" s="130"/>
      <c r="H197" s="130"/>
      <c r="I197" s="77"/>
      <c r="J197" s="77"/>
      <c r="K197" s="77"/>
      <c r="L197" s="6" t="str" cm="1">
        <f t="array" ref="L197">IFERROR(IF(RANK(G197,G:G,1)=_xlfn.XLOOKUP(RANK(G197,G:G,1),L$2:L196,L$2:L196,0),RANK(G197,G:G,1)+1,RANK(G197,G:G,1)),"")</f>
        <v/>
      </c>
      <c r="M197" s="6" t="str" cm="1">
        <f t="array" ref="M197">IFERROR(IF(RANK(H197,H:H,1)=_xlfn.XLOOKUP(RANK(H197,H:H,1),M$2:M196,M$2:M196,0),RANK(H197,H:H,1)+1,RANK(H197,H:H,1)),"")</f>
        <v/>
      </c>
      <c r="N197" s="6" t="str">
        <f t="shared" si="11"/>
        <v/>
      </c>
      <c r="O197" s="109" t="str">
        <f t="shared" si="9"/>
        <v/>
      </c>
      <c r="P197" s="109" t="str">
        <f t="shared" si="10"/>
        <v/>
      </c>
      <c r="Q197" s="109" t="str">
        <f>IFERROR(IF(AND(A197&lt;&gt;"",O197-MAX($P$2:$P196)&gt;0,O197-MAX($P$2:$P196)&lt;0.125),O197-MAX($P$2:$P196),0),"")</f>
        <v/>
      </c>
    </row>
    <row r="198" spans="1:17" x14ac:dyDescent="0.25">
      <c r="A198"/>
      <c r="B198" s="92"/>
      <c r="C198" s="77"/>
      <c r="D198"/>
      <c r="E198" s="77"/>
      <c r="F198"/>
      <c r="G198" s="130"/>
      <c r="H198" s="130"/>
      <c r="I198" s="77"/>
      <c r="J198" s="77"/>
      <c r="K198" s="77"/>
      <c r="L198" s="6" t="str" cm="1">
        <f t="array" ref="L198">IFERROR(IF(RANK(G198,G:G,1)=_xlfn.XLOOKUP(RANK(G198,G:G,1),L$2:L197,L$2:L197,0),RANK(G198,G:G,1)+1,RANK(G198,G:G,1)),"")</f>
        <v/>
      </c>
      <c r="M198" s="6" t="str" cm="1">
        <f t="array" ref="M198">IFERROR(IF(RANK(H198,H:H,1)=_xlfn.XLOOKUP(RANK(H198,H:H,1),M$2:M197,M$2:M197,0),RANK(H198,H:H,1)+1,RANK(H198,H:H,1)),"")</f>
        <v/>
      </c>
      <c r="N198" s="6" t="str">
        <f t="shared" si="11"/>
        <v/>
      </c>
      <c r="O198" s="109" t="str">
        <f t="shared" si="9"/>
        <v/>
      </c>
      <c r="P198" s="109" t="str">
        <f t="shared" si="10"/>
        <v/>
      </c>
      <c r="Q198" s="109" t="str">
        <f>IFERROR(IF(AND(A198&lt;&gt;"",O198-MAX($P$2:$P197)&gt;0,O198-MAX($P$2:$P197)&lt;0.125),O198-MAX($P$2:$P197),0),"")</f>
        <v/>
      </c>
    </row>
    <row r="199" spans="1:17" x14ac:dyDescent="0.25">
      <c r="A199"/>
      <c r="B199" s="92"/>
      <c r="C199" s="77"/>
      <c r="D199"/>
      <c r="E199" s="77"/>
      <c r="F199"/>
      <c r="G199" s="130"/>
      <c r="H199" s="130"/>
      <c r="I199" s="77"/>
      <c r="J199" s="77"/>
      <c r="K199" s="77"/>
      <c r="L199" s="6" t="str" cm="1">
        <f t="array" ref="L199">IFERROR(IF(RANK(G199,G:G,1)=_xlfn.XLOOKUP(RANK(G199,G:G,1),L$2:L198,L$2:L198,0),RANK(G199,G:G,1)+1,RANK(G199,G:G,1)),"")</f>
        <v/>
      </c>
      <c r="M199" s="6" t="str" cm="1">
        <f t="array" ref="M199">IFERROR(IF(RANK(H199,H:H,1)=_xlfn.XLOOKUP(RANK(H199,H:H,1),M$2:M198,M$2:M198,0),RANK(H199,H:H,1)+1,RANK(H199,H:H,1)),"")</f>
        <v/>
      </c>
      <c r="N199" s="6" t="str">
        <f t="shared" si="11"/>
        <v/>
      </c>
      <c r="O199" s="109" t="str">
        <f t="shared" si="9"/>
        <v/>
      </c>
      <c r="P199" s="109" t="str">
        <f t="shared" si="10"/>
        <v/>
      </c>
      <c r="Q199" s="109" t="str">
        <f>IFERROR(IF(AND(A199&lt;&gt;"",O199-MAX($P$2:$P198)&gt;0,O199-MAX($P$2:$P198)&lt;0.125),O199-MAX($P$2:$P198),0),"")</f>
        <v/>
      </c>
    </row>
    <row r="200" spans="1:17" x14ac:dyDescent="0.25">
      <c r="A200"/>
      <c r="B200" s="92"/>
      <c r="C200" s="77"/>
      <c r="D200"/>
      <c r="E200" s="77"/>
      <c r="F200"/>
      <c r="G200" s="130"/>
      <c r="H200" s="130"/>
      <c r="I200" s="77"/>
      <c r="J200" s="77"/>
      <c r="K200" s="77"/>
      <c r="L200" s="6" t="str" cm="1">
        <f t="array" ref="L200">IFERROR(IF(RANK(G200,G:G,1)=_xlfn.XLOOKUP(RANK(G200,G:G,1),L$2:L199,L$2:L199,0),RANK(G200,G:G,1)+1,RANK(G200,G:G,1)),"")</f>
        <v/>
      </c>
      <c r="M200" s="6" t="str" cm="1">
        <f t="array" ref="M200">IFERROR(IF(RANK(H200,H:H,1)=_xlfn.XLOOKUP(RANK(H200,H:H,1),M$2:M199,M$2:M199,0),RANK(H200,H:H,1)+1,RANK(H200,H:H,1)),"")</f>
        <v/>
      </c>
      <c r="N200" s="6" t="str">
        <f t="shared" si="11"/>
        <v/>
      </c>
      <c r="O200" s="109" t="str">
        <f t="shared" si="9"/>
        <v/>
      </c>
      <c r="P200" s="109" t="str">
        <f t="shared" si="10"/>
        <v/>
      </c>
      <c r="Q200" s="109" t="str">
        <f>IFERROR(IF(AND(A200&lt;&gt;"",O200-MAX($P$2:$P199)&gt;0,O200-MAX($P$2:$P199)&lt;0.125),O200-MAX($P$2:$P199),0),"")</f>
        <v/>
      </c>
    </row>
    <row r="201" spans="1:17" x14ac:dyDescent="0.25">
      <c r="A201"/>
      <c r="B201" s="92"/>
      <c r="C201" s="77"/>
      <c r="D201"/>
      <c r="E201" s="77"/>
      <c r="F201"/>
      <c r="G201" s="130"/>
      <c r="H201" s="130"/>
      <c r="I201" s="77"/>
      <c r="J201" s="77"/>
      <c r="K201" s="77"/>
      <c r="L201" s="6" t="str" cm="1">
        <f t="array" ref="L201">IFERROR(IF(RANK(G201,G:G,1)=_xlfn.XLOOKUP(RANK(G201,G:G,1),L$2:L200,L$2:L200,0),RANK(G201,G:G,1)+1,RANK(G201,G:G,1)),"")</f>
        <v/>
      </c>
      <c r="M201" s="6" t="str" cm="1">
        <f t="array" ref="M201">IFERROR(IF(RANK(H201,H:H,1)=_xlfn.XLOOKUP(RANK(H201,H:H,1),M$2:M200,M$2:M200,0),RANK(H201,H:H,1)+1,RANK(H201,H:H,1)),"")</f>
        <v/>
      </c>
      <c r="N201" s="6" t="str">
        <f t="shared" si="11"/>
        <v/>
      </c>
      <c r="O201" s="109" t="str">
        <f t="shared" si="9"/>
        <v/>
      </c>
      <c r="P201" s="109" t="str">
        <f t="shared" si="10"/>
        <v/>
      </c>
      <c r="Q201" s="109" t="str">
        <f>IFERROR(IF(AND(A201&lt;&gt;"",O201-MAX($P$2:$P200)&gt;0,O201-MAX($P$2:$P200)&lt;0.125),O201-MAX($P$2:$P200),0),"")</f>
        <v/>
      </c>
    </row>
    <row r="202" spans="1:17" x14ac:dyDescent="0.25">
      <c r="A202"/>
      <c r="B202" s="92"/>
      <c r="C202" s="77"/>
      <c r="D202"/>
      <c r="E202" s="77"/>
      <c r="F202"/>
      <c r="G202" s="130"/>
      <c r="H202" s="130"/>
      <c r="I202" s="77"/>
      <c r="J202" s="77"/>
      <c r="K202" s="77"/>
      <c r="L202" s="6" t="str" cm="1">
        <f t="array" ref="L202">IFERROR(IF(RANK(G202,G:G,1)=_xlfn.XLOOKUP(RANK(G202,G:G,1),L$2:L201,L$2:L201,0),RANK(G202,G:G,1)+1,RANK(G202,G:G,1)),"")</f>
        <v/>
      </c>
      <c r="M202" s="6" t="str" cm="1">
        <f t="array" ref="M202">IFERROR(IF(RANK(H202,H:H,1)=_xlfn.XLOOKUP(RANK(H202,H:H,1),M$2:M201,M$2:M201,0),RANK(H202,H:H,1)+1,RANK(H202,H:H,1)),"")</f>
        <v/>
      </c>
      <c r="N202" s="6" t="str">
        <f t="shared" si="11"/>
        <v/>
      </c>
      <c r="O202" s="109" t="str">
        <f t="shared" si="9"/>
        <v/>
      </c>
      <c r="P202" s="109" t="str">
        <f t="shared" si="10"/>
        <v/>
      </c>
      <c r="Q202" s="109" t="str">
        <f>IFERROR(IF(AND(A202&lt;&gt;"",O202-MAX($P$2:$P201)&gt;0,O202-MAX($P$2:$P201)&lt;0.125),O202-MAX($P$2:$P201),0),"")</f>
        <v/>
      </c>
    </row>
    <row r="203" spans="1:17" x14ac:dyDescent="0.25">
      <c r="A203"/>
      <c r="B203" s="92"/>
      <c r="C203" s="77"/>
      <c r="D203"/>
      <c r="E203" s="77"/>
      <c r="F203"/>
      <c r="G203" s="130"/>
      <c r="H203" s="130"/>
      <c r="I203" s="77"/>
      <c r="J203" s="77"/>
      <c r="K203" s="77"/>
      <c r="L203" s="6" t="str" cm="1">
        <f t="array" ref="L203">IFERROR(IF(RANK(G203,G:G,1)=_xlfn.XLOOKUP(RANK(G203,G:G,1),L$2:L202,L$2:L202,0),RANK(G203,G:G,1)+1,RANK(G203,G:G,1)),"")</f>
        <v/>
      </c>
      <c r="M203" s="6" t="str" cm="1">
        <f t="array" ref="M203">IFERROR(IF(RANK(H203,H:H,1)=_xlfn.XLOOKUP(RANK(H203,H:H,1),M$2:M202,M$2:M202,0),RANK(H203,H:H,1)+1,RANK(H203,H:H,1)),"")</f>
        <v/>
      </c>
      <c r="N203" s="6" t="str">
        <f t="shared" si="11"/>
        <v/>
      </c>
      <c r="O203" s="109" t="str">
        <f t="shared" si="9"/>
        <v/>
      </c>
      <c r="P203" s="109" t="str">
        <f t="shared" si="10"/>
        <v/>
      </c>
      <c r="Q203" s="109" t="str">
        <f>IFERROR(IF(AND(A203&lt;&gt;"",O203-MAX($P$2:$P202)&gt;0,O203-MAX($P$2:$P202)&lt;0.125),O203-MAX($P$2:$P202),0),"")</f>
        <v/>
      </c>
    </row>
    <row r="204" spans="1:17" x14ac:dyDescent="0.25">
      <c r="A204"/>
      <c r="B204" s="92"/>
      <c r="C204" s="77"/>
      <c r="D204"/>
      <c r="E204" s="77"/>
      <c r="F204"/>
      <c r="G204" s="130"/>
      <c r="H204" s="130"/>
      <c r="I204" s="77"/>
      <c r="J204" s="77"/>
      <c r="K204" s="77"/>
      <c r="L204" s="6" t="str" cm="1">
        <f t="array" ref="L204">IFERROR(IF(RANK(G204,G:G,1)=_xlfn.XLOOKUP(RANK(G204,G:G,1),L$2:L203,L$2:L203,0),RANK(G204,G:G,1)+1,RANK(G204,G:G,1)),"")</f>
        <v/>
      </c>
      <c r="M204" s="6" t="str" cm="1">
        <f t="array" ref="M204">IFERROR(IF(RANK(H204,H:H,1)=_xlfn.XLOOKUP(RANK(H204,H:H,1),M$2:M203,M$2:M203,0),RANK(H204,H:H,1)+1,RANK(H204,H:H,1)),"")</f>
        <v/>
      </c>
      <c r="N204" s="6" t="str">
        <f t="shared" si="11"/>
        <v/>
      </c>
      <c r="O204" s="109" t="str">
        <f t="shared" si="9"/>
        <v/>
      </c>
      <c r="P204" s="109" t="str">
        <f t="shared" si="10"/>
        <v/>
      </c>
      <c r="Q204" s="109" t="str">
        <f>IFERROR(IF(AND(A204&lt;&gt;"",O204-MAX($P$2:$P203)&gt;0,O204-MAX($P$2:$P203)&lt;0.125),O204-MAX($P$2:$P203),0),"")</f>
        <v/>
      </c>
    </row>
    <row r="205" spans="1:17" x14ac:dyDescent="0.25">
      <c r="A205"/>
      <c r="B205" s="92"/>
      <c r="C205" s="77"/>
      <c r="D205"/>
      <c r="E205" s="77"/>
      <c r="F205"/>
      <c r="G205" s="130"/>
      <c r="H205" s="130"/>
      <c r="I205" s="77"/>
      <c r="J205" s="77"/>
      <c r="K205" s="77"/>
      <c r="L205" s="6" t="str" cm="1">
        <f t="array" ref="L205">IFERROR(IF(RANK(G205,G:G,1)=_xlfn.XLOOKUP(RANK(G205,G:G,1),L$2:L204,L$2:L204,0),RANK(G205,G:G,1)+1,RANK(G205,G:G,1)),"")</f>
        <v/>
      </c>
      <c r="M205" s="6" t="str" cm="1">
        <f t="array" ref="M205">IFERROR(IF(RANK(H205,H:H,1)=_xlfn.XLOOKUP(RANK(H205,H:H,1),M$2:M204,M$2:M204,0),RANK(H205,H:H,1)+1,RANK(H205,H:H,1)),"")</f>
        <v/>
      </c>
      <c r="N205" s="6" t="str">
        <f t="shared" si="11"/>
        <v/>
      </c>
      <c r="O205" s="109" t="str">
        <f t="shared" si="9"/>
        <v/>
      </c>
      <c r="P205" s="109" t="str">
        <f t="shared" si="10"/>
        <v/>
      </c>
      <c r="Q205" s="109" t="str">
        <f>IFERROR(IF(AND(A205&lt;&gt;"",O205-MAX($P$2:$P204)&gt;0,O205-MAX($P$2:$P204)&lt;0.125),O205-MAX($P$2:$P204),0),"")</f>
        <v/>
      </c>
    </row>
    <row r="206" spans="1:17" x14ac:dyDescent="0.25">
      <c r="A206"/>
      <c r="B206" s="92"/>
      <c r="C206" s="77"/>
      <c r="D206"/>
      <c r="E206" s="77"/>
      <c r="F206"/>
      <c r="G206" s="130"/>
      <c r="H206" s="130"/>
      <c r="I206" s="77"/>
      <c r="J206" s="77"/>
      <c r="K206" s="77"/>
      <c r="L206" s="6" t="str" cm="1">
        <f t="array" ref="L206">IFERROR(IF(RANK(G206,G:G,1)=_xlfn.XLOOKUP(RANK(G206,G:G,1),L$2:L205,L$2:L205,0),RANK(G206,G:G,1)+1,RANK(G206,G:G,1)),"")</f>
        <v/>
      </c>
      <c r="M206" s="6" t="str" cm="1">
        <f t="array" ref="M206">IFERROR(IF(RANK(H206,H:H,1)=_xlfn.XLOOKUP(RANK(H206,H:H,1),M$2:M205,M$2:M205,0),RANK(H206,H:H,1)+1,RANK(H206,H:H,1)),"")</f>
        <v/>
      </c>
      <c r="N206" s="6" t="str">
        <f t="shared" si="11"/>
        <v/>
      </c>
      <c r="O206" s="109" t="str">
        <f t="shared" si="9"/>
        <v/>
      </c>
      <c r="P206" s="109" t="str">
        <f t="shared" si="10"/>
        <v/>
      </c>
      <c r="Q206" s="109" t="str">
        <f>IFERROR(IF(AND(A206&lt;&gt;"",O206-MAX($P$2:$P205)&gt;0,O206-MAX($P$2:$P205)&lt;0.125),O206-MAX($P$2:$P205),0),"")</f>
        <v/>
      </c>
    </row>
    <row r="207" spans="1:17" x14ac:dyDescent="0.25">
      <c r="A207"/>
      <c r="B207" s="92"/>
      <c r="C207" s="77"/>
      <c r="D207"/>
      <c r="E207" s="77"/>
      <c r="F207"/>
      <c r="G207" s="130"/>
      <c r="H207" s="130"/>
      <c r="I207" s="77"/>
      <c r="J207" s="77"/>
      <c r="K207" s="77"/>
      <c r="L207" s="6" t="str" cm="1">
        <f t="array" ref="L207">IFERROR(IF(RANK(G207,G:G,1)=_xlfn.XLOOKUP(RANK(G207,G:G,1),L$2:L206,L$2:L206,0),RANK(G207,G:G,1)+1,RANK(G207,G:G,1)),"")</f>
        <v/>
      </c>
      <c r="M207" s="6" t="str" cm="1">
        <f t="array" ref="M207">IFERROR(IF(RANK(H207,H:H,1)=_xlfn.XLOOKUP(RANK(H207,H:H,1),M$2:M206,M$2:M206,0),RANK(H207,H:H,1)+1,RANK(H207,H:H,1)),"")</f>
        <v/>
      </c>
      <c r="N207" s="6" t="str">
        <f t="shared" si="11"/>
        <v/>
      </c>
      <c r="O207" s="109" t="str">
        <f t="shared" si="9"/>
        <v/>
      </c>
      <c r="P207" s="109" t="str">
        <f t="shared" si="10"/>
        <v/>
      </c>
      <c r="Q207" s="109" t="str">
        <f>IFERROR(IF(AND(A207&lt;&gt;"",O207-MAX($P$2:$P206)&gt;0,O207-MAX($P$2:$P206)&lt;0.125),O207-MAX($P$2:$P206),0),"")</f>
        <v/>
      </c>
    </row>
    <row r="208" spans="1:17" x14ac:dyDescent="0.25">
      <c r="A208"/>
      <c r="B208" s="92"/>
      <c r="C208" s="77"/>
      <c r="D208"/>
      <c r="E208" s="77"/>
      <c r="F208"/>
      <c r="G208" s="130"/>
      <c r="H208" s="130"/>
      <c r="I208" s="77"/>
      <c r="J208" s="77"/>
      <c r="K208" s="77"/>
      <c r="L208" s="6" t="str" cm="1">
        <f t="array" ref="L208">IFERROR(IF(RANK(G208,G:G,1)=_xlfn.XLOOKUP(RANK(G208,G:G,1),L$2:L207,L$2:L207,0),RANK(G208,G:G,1)+1,RANK(G208,G:G,1)),"")</f>
        <v/>
      </c>
      <c r="M208" s="6" t="str" cm="1">
        <f t="array" ref="M208">IFERROR(IF(RANK(H208,H:H,1)=_xlfn.XLOOKUP(RANK(H208,H:H,1),M$2:M207,M$2:M207,0),RANK(H208,H:H,1)+1,RANK(H208,H:H,1)),"")</f>
        <v/>
      </c>
      <c r="N208" s="6" t="str">
        <f t="shared" si="11"/>
        <v/>
      </c>
      <c r="O208" s="109" t="str">
        <f t="shared" si="9"/>
        <v/>
      </c>
      <c r="P208" s="109" t="str">
        <f t="shared" si="10"/>
        <v/>
      </c>
      <c r="Q208" s="109" t="str">
        <f>IFERROR(IF(AND(A208&lt;&gt;"",O208-MAX($P$2:$P207)&gt;0,O208-MAX($P$2:$P207)&lt;0.125),O208-MAX($P$2:$P207),0),"")</f>
        <v/>
      </c>
    </row>
    <row r="209" spans="1:17" x14ac:dyDescent="0.25">
      <c r="A209"/>
      <c r="B209" s="92"/>
      <c r="C209" s="77"/>
      <c r="D209"/>
      <c r="E209" s="77"/>
      <c r="F209"/>
      <c r="G209" s="130"/>
      <c r="H209" s="130"/>
      <c r="I209" s="77"/>
      <c r="J209" s="77"/>
      <c r="K209" s="77"/>
      <c r="L209" s="6" t="str" cm="1">
        <f t="array" ref="L209">IFERROR(IF(RANK(G209,G:G,1)=_xlfn.XLOOKUP(RANK(G209,G:G,1),L$2:L208,L$2:L208,0),RANK(G209,G:G,1)+1,RANK(G209,G:G,1)),"")</f>
        <v/>
      </c>
      <c r="M209" s="6" t="str" cm="1">
        <f t="array" ref="M209">IFERROR(IF(RANK(H209,H:H,1)=_xlfn.XLOOKUP(RANK(H209,H:H,1),M$2:M208,M$2:M208,0),RANK(H209,H:H,1)+1,RANK(H209,H:H,1)),"")</f>
        <v/>
      </c>
      <c r="N209" s="6" t="str">
        <f t="shared" si="11"/>
        <v/>
      </c>
      <c r="O209" s="109" t="str">
        <f t="shared" si="9"/>
        <v/>
      </c>
      <c r="P209" s="109" t="str">
        <f t="shared" si="10"/>
        <v/>
      </c>
      <c r="Q209" s="109" t="str">
        <f>IFERROR(IF(AND(A209&lt;&gt;"",O209-MAX($P$2:$P208)&gt;0,O209-MAX($P$2:$P208)&lt;0.125),O209-MAX($P$2:$P208),0),"")</f>
        <v/>
      </c>
    </row>
    <row r="210" spans="1:17" x14ac:dyDescent="0.25">
      <c r="A210"/>
      <c r="B210" s="92"/>
      <c r="C210" s="77"/>
      <c r="D210"/>
      <c r="E210" s="77"/>
      <c r="F210"/>
      <c r="G210" s="130"/>
      <c r="H210" s="130"/>
      <c r="I210" s="77"/>
      <c r="J210" s="77"/>
      <c r="K210" s="77"/>
      <c r="L210" s="6" t="str" cm="1">
        <f t="array" ref="L210">IFERROR(IF(RANK(G210,G:G,1)=_xlfn.XLOOKUP(RANK(G210,G:G,1),L$2:L209,L$2:L209,0),RANK(G210,G:G,1)+1,RANK(G210,G:G,1)),"")</f>
        <v/>
      </c>
      <c r="M210" s="6" t="str" cm="1">
        <f t="array" ref="M210">IFERROR(IF(RANK(H210,H:H,1)=_xlfn.XLOOKUP(RANK(H210,H:H,1),M$2:M209,M$2:M209,0),RANK(H210,H:H,1)+1,RANK(H210,H:H,1)),"")</f>
        <v/>
      </c>
      <c r="N210" s="6" t="str">
        <f t="shared" si="11"/>
        <v/>
      </c>
      <c r="O210" s="109" t="str">
        <f t="shared" si="9"/>
        <v/>
      </c>
      <c r="P210" s="109" t="str">
        <f t="shared" si="10"/>
        <v/>
      </c>
      <c r="Q210" s="109" t="str">
        <f>IFERROR(IF(AND(A210&lt;&gt;"",O210-MAX($P$2:$P209)&gt;0,O210-MAX($P$2:$P209)&lt;0.125),O210-MAX($P$2:$P209),0),"")</f>
        <v/>
      </c>
    </row>
    <row r="211" spans="1:17" x14ac:dyDescent="0.25">
      <c r="A211"/>
      <c r="B211" s="92"/>
      <c r="C211" s="77"/>
      <c r="D211"/>
      <c r="E211" s="77"/>
      <c r="F211"/>
      <c r="G211" s="130"/>
      <c r="H211" s="130"/>
      <c r="I211" s="77"/>
      <c r="J211" s="77"/>
      <c r="K211" s="77"/>
      <c r="L211" s="6" t="str" cm="1">
        <f t="array" ref="L211">IFERROR(IF(RANK(G211,G:G,1)=_xlfn.XLOOKUP(RANK(G211,G:G,1),L$2:L210,L$2:L210,0),RANK(G211,G:G,1)+1,RANK(G211,G:G,1)),"")</f>
        <v/>
      </c>
      <c r="M211" s="6" t="str" cm="1">
        <f t="array" ref="M211">IFERROR(IF(RANK(H211,H:H,1)=_xlfn.XLOOKUP(RANK(H211,H:H,1),M$2:M210,M$2:M210,0),RANK(H211,H:H,1)+1,RANK(H211,H:H,1)),"")</f>
        <v/>
      </c>
      <c r="N211" s="6" t="str">
        <f t="shared" si="11"/>
        <v/>
      </c>
      <c r="O211" s="109" t="str">
        <f t="shared" si="9"/>
        <v/>
      </c>
      <c r="P211" s="109" t="str">
        <f t="shared" si="10"/>
        <v/>
      </c>
      <c r="Q211" s="109" t="str">
        <f>IFERROR(IF(AND(A211&lt;&gt;"",O211-MAX($P$2:$P210)&gt;0,O211-MAX($P$2:$P210)&lt;0.125),O211-MAX($P$2:$P210),0),"")</f>
        <v/>
      </c>
    </row>
    <row r="212" spans="1:17" x14ac:dyDescent="0.25">
      <c r="A212"/>
      <c r="B212" s="92"/>
      <c r="C212" s="77"/>
      <c r="D212"/>
      <c r="E212" s="77"/>
      <c r="F212"/>
      <c r="G212" s="130"/>
      <c r="H212" s="130"/>
      <c r="I212" s="77"/>
      <c r="J212" s="77"/>
      <c r="K212" s="77"/>
      <c r="L212" s="6" t="str" cm="1">
        <f t="array" ref="L212">IFERROR(IF(RANK(G212,G:G,1)=_xlfn.XLOOKUP(RANK(G212,G:G,1),L$2:L211,L$2:L211,0),RANK(G212,G:G,1)+1,RANK(G212,G:G,1)),"")</f>
        <v/>
      </c>
      <c r="M212" s="6" t="str" cm="1">
        <f t="array" ref="M212">IFERROR(IF(RANK(H212,H:H,1)=_xlfn.XLOOKUP(RANK(H212,H:H,1),M$2:M211,M$2:M211,0),RANK(H212,H:H,1)+1,RANK(H212,H:H,1)),"")</f>
        <v/>
      </c>
      <c r="N212" s="6" t="str">
        <f t="shared" si="11"/>
        <v/>
      </c>
      <c r="O212" s="109" t="str">
        <f t="shared" si="9"/>
        <v/>
      </c>
      <c r="P212" s="109" t="str">
        <f t="shared" si="10"/>
        <v/>
      </c>
      <c r="Q212" s="109" t="str">
        <f>IFERROR(IF(AND(A212&lt;&gt;"",O212-MAX($P$2:$P211)&gt;0,O212-MAX($P$2:$P211)&lt;0.125),O212-MAX($P$2:$P211),0),"")</f>
        <v/>
      </c>
    </row>
    <row r="213" spans="1:17" x14ac:dyDescent="0.25">
      <c r="A213"/>
      <c r="B213" s="92"/>
      <c r="C213" s="77"/>
      <c r="D213"/>
      <c r="E213" s="77"/>
      <c r="F213"/>
      <c r="G213" s="130"/>
      <c r="H213" s="130"/>
      <c r="I213" s="77"/>
      <c r="J213" s="77"/>
      <c r="K213" s="77"/>
      <c r="L213" s="6" t="str" cm="1">
        <f t="array" ref="L213">IFERROR(IF(RANK(G213,G:G,1)=_xlfn.XLOOKUP(RANK(G213,G:G,1),L$2:L212,L$2:L212,0),RANK(G213,G:G,1)+1,RANK(G213,G:G,1)),"")</f>
        <v/>
      </c>
      <c r="M213" s="6" t="str" cm="1">
        <f t="array" ref="M213">IFERROR(IF(RANK(H213,H:H,1)=_xlfn.XLOOKUP(RANK(H213,H:H,1),M$2:M212,M$2:M212,0),RANK(H213,H:H,1)+1,RANK(H213,H:H,1)),"")</f>
        <v/>
      </c>
      <c r="N213" s="6" t="str">
        <f t="shared" si="11"/>
        <v/>
      </c>
      <c r="O213" s="109" t="str">
        <f t="shared" si="9"/>
        <v/>
      </c>
      <c r="P213" s="109" t="str">
        <f t="shared" si="10"/>
        <v/>
      </c>
      <c r="Q213" s="109" t="str">
        <f>IFERROR(IF(AND(A213&lt;&gt;"",O213-MAX($P$2:$P212)&gt;0,O213-MAX($P$2:$P212)&lt;0.125),O213-MAX($P$2:$P212),0),"")</f>
        <v/>
      </c>
    </row>
    <row r="214" spans="1:17" x14ac:dyDescent="0.25">
      <c r="A214"/>
      <c r="B214" s="92"/>
      <c r="C214" s="77"/>
      <c r="D214"/>
      <c r="E214" s="77"/>
      <c r="F214"/>
      <c r="G214" s="130"/>
      <c r="H214" s="130"/>
      <c r="I214" s="77"/>
      <c r="J214" s="77"/>
      <c r="K214" s="77"/>
      <c r="L214" s="6" t="str" cm="1">
        <f t="array" ref="L214">IFERROR(IF(RANK(G214,G:G,1)=_xlfn.XLOOKUP(RANK(G214,G:G,1),L$2:L213,L$2:L213,0),RANK(G214,G:G,1)+1,RANK(G214,G:G,1)),"")</f>
        <v/>
      </c>
      <c r="M214" s="6" t="str" cm="1">
        <f t="array" ref="M214">IFERROR(IF(RANK(H214,H:H,1)=_xlfn.XLOOKUP(RANK(H214,H:H,1),M$2:M213,M$2:M213,0),RANK(H214,H:H,1)+1,RANK(H214,H:H,1)),"")</f>
        <v/>
      </c>
      <c r="N214" s="6" t="str">
        <f t="shared" si="11"/>
        <v/>
      </c>
      <c r="O214" s="109" t="str">
        <f t="shared" si="9"/>
        <v/>
      </c>
      <c r="P214" s="109" t="str">
        <f t="shared" si="10"/>
        <v/>
      </c>
      <c r="Q214" s="109" t="str">
        <f>IFERROR(IF(AND(A214&lt;&gt;"",O214-MAX($P$2:$P213)&gt;0,O214-MAX($P$2:$P213)&lt;0.125),O214-MAX($P$2:$P213),0),"")</f>
        <v/>
      </c>
    </row>
    <row r="215" spans="1:17" x14ac:dyDescent="0.25">
      <c r="A215"/>
      <c r="B215" s="92"/>
      <c r="C215" s="77"/>
      <c r="D215"/>
      <c r="E215" s="77"/>
      <c r="F215"/>
      <c r="G215" s="130"/>
      <c r="H215" s="130"/>
      <c r="I215" s="77"/>
      <c r="J215" s="77"/>
      <c r="K215" s="77"/>
      <c r="L215" s="6" t="str" cm="1">
        <f t="array" ref="L215">IFERROR(IF(RANK(G215,G:G,1)=_xlfn.XLOOKUP(RANK(G215,G:G,1),L$2:L214,L$2:L214,0),RANK(G215,G:G,1)+1,RANK(G215,G:G,1)),"")</f>
        <v/>
      </c>
      <c r="M215" s="6" t="str" cm="1">
        <f t="array" ref="M215">IFERROR(IF(RANK(H215,H:H,1)=_xlfn.XLOOKUP(RANK(H215,H:H,1),M$2:M214,M$2:M214,0),RANK(H215,H:H,1)+1,RANK(H215,H:H,1)),"")</f>
        <v/>
      </c>
      <c r="N215" s="6" t="str">
        <f t="shared" si="11"/>
        <v/>
      </c>
      <c r="O215" s="109" t="str">
        <f t="shared" si="9"/>
        <v/>
      </c>
      <c r="P215" s="109" t="str">
        <f t="shared" si="10"/>
        <v/>
      </c>
      <c r="Q215" s="109" t="str">
        <f>IFERROR(IF(AND(A215&lt;&gt;"",O215-MAX($P$2:$P214)&gt;0,O215-MAX($P$2:$P214)&lt;0.125),O215-MAX($P$2:$P214),0),"")</f>
        <v/>
      </c>
    </row>
    <row r="216" spans="1:17" x14ac:dyDescent="0.25">
      <c r="A216"/>
      <c r="B216" s="92"/>
      <c r="C216" s="77"/>
      <c r="D216"/>
      <c r="E216" s="77"/>
      <c r="F216"/>
      <c r="G216" s="130"/>
      <c r="H216" s="130"/>
      <c r="I216" s="77"/>
      <c r="J216" s="77"/>
      <c r="K216" s="77"/>
      <c r="L216" s="6" t="str" cm="1">
        <f t="array" ref="L216">IFERROR(IF(RANK(G216,G:G,1)=_xlfn.XLOOKUP(RANK(G216,G:G,1),L$2:L215,L$2:L215,0),RANK(G216,G:G,1)+1,RANK(G216,G:G,1)),"")</f>
        <v/>
      </c>
      <c r="M216" s="6" t="str" cm="1">
        <f t="array" ref="M216">IFERROR(IF(RANK(H216,H:H,1)=_xlfn.XLOOKUP(RANK(H216,H:H,1),M$2:M215,M$2:M215,0),RANK(H216,H:H,1)+1,RANK(H216,H:H,1)),"")</f>
        <v/>
      </c>
      <c r="N216" s="6" t="str">
        <f t="shared" si="11"/>
        <v/>
      </c>
      <c r="O216" s="109" t="str">
        <f t="shared" si="9"/>
        <v/>
      </c>
      <c r="P216" s="109" t="str">
        <f t="shared" si="10"/>
        <v/>
      </c>
      <c r="Q216" s="109" t="str">
        <f>IFERROR(IF(AND(A216&lt;&gt;"",O216-MAX($P$2:$P215)&gt;0,O216-MAX($P$2:$P215)&lt;0.125),O216-MAX($P$2:$P215),0),"")</f>
        <v/>
      </c>
    </row>
    <row r="217" spans="1:17" x14ac:dyDescent="0.25">
      <c r="A217"/>
      <c r="B217" s="92"/>
      <c r="C217" s="77"/>
      <c r="D217"/>
      <c r="E217" s="77"/>
      <c r="F217"/>
      <c r="G217" s="130"/>
      <c r="H217" s="130"/>
      <c r="I217" s="77"/>
      <c r="J217" s="77"/>
      <c r="K217" s="77"/>
      <c r="L217" s="6" t="str" cm="1">
        <f t="array" ref="L217">IFERROR(IF(RANK(G217,G:G,1)=_xlfn.XLOOKUP(RANK(G217,G:G,1),L$2:L216,L$2:L216,0),RANK(G217,G:G,1)+1,RANK(G217,G:G,1)),"")</f>
        <v/>
      </c>
      <c r="M217" s="6" t="str" cm="1">
        <f t="array" ref="M217">IFERROR(IF(RANK(H217,H:H,1)=_xlfn.XLOOKUP(RANK(H217,H:H,1),M$2:M216,M$2:M216,0),RANK(H217,H:H,1)+1,RANK(H217,H:H,1)),"")</f>
        <v/>
      </c>
      <c r="N217" s="6" t="str">
        <f t="shared" si="11"/>
        <v/>
      </c>
      <c r="O217" s="109" t="str">
        <f t="shared" si="9"/>
        <v/>
      </c>
      <c r="P217" s="109" t="str">
        <f t="shared" si="10"/>
        <v/>
      </c>
      <c r="Q217" s="109" t="str">
        <f>IFERROR(IF(AND(A217&lt;&gt;"",O217-MAX($P$2:$P216)&gt;0,O217-MAX($P$2:$P216)&lt;0.125),O217-MAX($P$2:$P216),0),"")</f>
        <v/>
      </c>
    </row>
    <row r="218" spans="1:17" x14ac:dyDescent="0.25">
      <c r="A218"/>
      <c r="B218" s="92"/>
      <c r="C218" s="77"/>
      <c r="D218"/>
      <c r="E218" s="77"/>
      <c r="F218"/>
      <c r="G218" s="130"/>
      <c r="H218" s="130"/>
      <c r="I218" s="77"/>
      <c r="J218" s="77"/>
      <c r="K218" s="77"/>
      <c r="L218" s="6" t="str" cm="1">
        <f t="array" ref="L218">IFERROR(IF(RANK(G218,G:G,1)=_xlfn.XLOOKUP(RANK(G218,G:G,1),L$2:L217,L$2:L217,0),RANK(G218,G:G,1)+1,RANK(G218,G:G,1)),"")</f>
        <v/>
      </c>
      <c r="M218" s="6" t="str" cm="1">
        <f t="array" ref="M218">IFERROR(IF(RANK(H218,H:H,1)=_xlfn.XLOOKUP(RANK(H218,H:H,1),M$2:M217,M$2:M217,0),RANK(H218,H:H,1)+1,RANK(H218,H:H,1)),"")</f>
        <v/>
      </c>
      <c r="N218" s="6" t="str">
        <f t="shared" si="11"/>
        <v/>
      </c>
      <c r="O218" s="109" t="str">
        <f t="shared" si="9"/>
        <v/>
      </c>
      <c r="P218" s="109" t="str">
        <f t="shared" si="10"/>
        <v/>
      </c>
      <c r="Q218" s="109" t="str">
        <f>IFERROR(IF(AND(A218&lt;&gt;"",O218-MAX($P$2:$P217)&gt;0,O218-MAX($P$2:$P217)&lt;0.125),O218-MAX($P$2:$P217),0),"")</f>
        <v/>
      </c>
    </row>
    <row r="219" spans="1:17" x14ac:dyDescent="0.25">
      <c r="A219"/>
      <c r="B219" s="92"/>
      <c r="C219" s="77"/>
      <c r="D219"/>
      <c r="E219" s="77"/>
      <c r="F219"/>
      <c r="G219" s="130"/>
      <c r="H219" s="130"/>
      <c r="I219" s="77"/>
      <c r="J219" s="77"/>
      <c r="K219" s="77"/>
      <c r="L219" s="6" t="str" cm="1">
        <f t="array" ref="L219">IFERROR(IF(RANK(G219,G:G,1)=_xlfn.XLOOKUP(RANK(G219,G:G,1),L$2:L218,L$2:L218,0),RANK(G219,G:G,1)+1,RANK(G219,G:G,1)),"")</f>
        <v/>
      </c>
      <c r="M219" s="6" t="str" cm="1">
        <f t="array" ref="M219">IFERROR(IF(RANK(H219,H:H,1)=_xlfn.XLOOKUP(RANK(H219,H:H,1),M$2:M218,M$2:M218,0),RANK(H219,H:H,1)+1,RANK(H219,H:H,1)),"")</f>
        <v/>
      </c>
      <c r="N219" s="6" t="str">
        <f t="shared" si="11"/>
        <v/>
      </c>
      <c r="O219" s="109" t="str">
        <f t="shared" si="9"/>
        <v/>
      </c>
      <c r="P219" s="109" t="str">
        <f t="shared" si="10"/>
        <v/>
      </c>
      <c r="Q219" s="109" t="str">
        <f>IFERROR(IF(AND(A219&lt;&gt;"",O219-MAX($P$2:$P218)&gt;0,O219-MAX($P$2:$P218)&lt;0.125),O219-MAX($P$2:$P218),0),"")</f>
        <v/>
      </c>
    </row>
    <row r="220" spans="1:17" x14ac:dyDescent="0.25">
      <c r="A220"/>
      <c r="B220" s="92"/>
      <c r="C220" s="77"/>
      <c r="D220"/>
      <c r="E220" s="77"/>
      <c r="F220"/>
      <c r="G220" s="130"/>
      <c r="H220" s="130"/>
      <c r="I220" s="77"/>
      <c r="J220" s="77"/>
      <c r="K220" s="77"/>
      <c r="L220" s="6" t="str" cm="1">
        <f t="array" ref="L220">IFERROR(IF(RANK(G220,G:G,1)=_xlfn.XLOOKUP(RANK(G220,G:G,1),L$2:L219,L$2:L219,0),RANK(G220,G:G,1)+1,RANK(G220,G:G,1)),"")</f>
        <v/>
      </c>
      <c r="M220" s="6" t="str" cm="1">
        <f t="array" ref="M220">IFERROR(IF(RANK(H220,H:H,1)=_xlfn.XLOOKUP(RANK(H220,H:H,1),M$2:M219,M$2:M219,0),RANK(H220,H:H,1)+1,RANK(H220,H:H,1)),"")</f>
        <v/>
      </c>
      <c r="N220" s="6" t="str">
        <f t="shared" si="11"/>
        <v/>
      </c>
      <c r="O220" s="109" t="str">
        <f t="shared" si="9"/>
        <v/>
      </c>
      <c r="P220" s="109" t="str">
        <f t="shared" si="10"/>
        <v/>
      </c>
      <c r="Q220" s="109" t="str">
        <f>IFERROR(IF(AND(A220&lt;&gt;"",O220-MAX($P$2:$P219)&gt;0,O220-MAX($P$2:$P219)&lt;0.125),O220-MAX($P$2:$P219),0),"")</f>
        <v/>
      </c>
    </row>
    <row r="221" spans="1:17" x14ac:dyDescent="0.25">
      <c r="A221"/>
      <c r="B221" s="92"/>
      <c r="C221" s="77"/>
      <c r="D221"/>
      <c r="E221" s="77"/>
      <c r="F221"/>
      <c r="G221" s="130"/>
      <c r="H221" s="130"/>
      <c r="I221" s="77"/>
      <c r="J221" s="77"/>
      <c r="K221" s="77"/>
      <c r="L221" s="6" t="str" cm="1">
        <f t="array" ref="L221">IFERROR(IF(RANK(G221,G:G,1)=_xlfn.XLOOKUP(RANK(G221,G:G,1),L$2:L220,L$2:L220,0),RANK(G221,G:G,1)+1,RANK(G221,G:G,1)),"")</f>
        <v/>
      </c>
      <c r="M221" s="6" t="str" cm="1">
        <f t="array" ref="M221">IFERROR(IF(RANK(H221,H:H,1)=_xlfn.XLOOKUP(RANK(H221,H:H,1),M$2:M220,M$2:M220,0),RANK(H221,H:H,1)+1,RANK(H221,H:H,1)),"")</f>
        <v/>
      </c>
      <c r="N221" s="6" t="str">
        <f t="shared" si="11"/>
        <v/>
      </c>
      <c r="O221" s="109" t="str">
        <f t="shared" si="9"/>
        <v/>
      </c>
      <c r="P221" s="109" t="str">
        <f t="shared" si="10"/>
        <v/>
      </c>
      <c r="Q221" s="109" t="str">
        <f>IFERROR(IF(AND(A221&lt;&gt;"",O221-MAX($P$2:$P220)&gt;0,O221-MAX($P$2:$P220)&lt;0.125),O221-MAX($P$2:$P220),0),"")</f>
        <v/>
      </c>
    </row>
    <row r="222" spans="1:17" x14ac:dyDescent="0.25">
      <c r="A222"/>
      <c r="B222" s="92"/>
      <c r="C222" s="77"/>
      <c r="D222"/>
      <c r="E222" s="77"/>
      <c r="F222"/>
      <c r="G222" s="130"/>
      <c r="H222" s="130"/>
      <c r="I222" s="77"/>
      <c r="J222" s="77"/>
      <c r="K222" s="77"/>
      <c r="L222" s="6" t="str" cm="1">
        <f t="array" ref="L222">IFERROR(IF(RANK(G222,G:G,1)=_xlfn.XLOOKUP(RANK(G222,G:G,1),L$2:L221,L$2:L221,0),RANK(G222,G:G,1)+1,RANK(G222,G:G,1)),"")</f>
        <v/>
      </c>
      <c r="M222" s="6" t="str" cm="1">
        <f t="array" ref="M222">IFERROR(IF(RANK(H222,H:H,1)=_xlfn.XLOOKUP(RANK(H222,H:H,1),M$2:M221,M$2:M221,0),RANK(H222,H:H,1)+1,RANK(H222,H:H,1)),"")</f>
        <v/>
      </c>
      <c r="N222" s="6" t="str">
        <f t="shared" si="11"/>
        <v/>
      </c>
      <c r="O222" s="109" t="str">
        <f t="shared" si="9"/>
        <v/>
      </c>
      <c r="P222" s="109" t="str">
        <f t="shared" si="10"/>
        <v/>
      </c>
      <c r="Q222" s="109" t="str">
        <f>IFERROR(IF(AND(A222&lt;&gt;"",O222-MAX($P$2:$P221)&gt;0,O222-MAX($P$2:$P221)&lt;0.125),O222-MAX($P$2:$P221),0),"")</f>
        <v/>
      </c>
    </row>
    <row r="223" spans="1:17" x14ac:dyDescent="0.25">
      <c r="A223"/>
      <c r="B223" s="92"/>
      <c r="C223" s="77"/>
      <c r="D223"/>
      <c r="E223" s="77"/>
      <c r="F223"/>
      <c r="G223" s="130"/>
      <c r="H223" s="130"/>
      <c r="I223" s="77"/>
      <c r="J223" s="77"/>
      <c r="K223" s="77"/>
      <c r="L223" s="6" t="str" cm="1">
        <f t="array" ref="L223">IFERROR(IF(RANK(G223,G:G,1)=_xlfn.XLOOKUP(RANK(G223,G:G,1),L$2:L222,L$2:L222,0),RANK(G223,G:G,1)+1,RANK(G223,G:G,1)),"")</f>
        <v/>
      </c>
      <c r="M223" s="6" t="str" cm="1">
        <f t="array" ref="M223">IFERROR(IF(RANK(H223,H:H,1)=_xlfn.XLOOKUP(RANK(H223,H:H,1),M$2:M222,M$2:M222,0),RANK(H223,H:H,1)+1,RANK(H223,H:H,1)),"")</f>
        <v/>
      </c>
      <c r="N223" s="6" t="str">
        <f t="shared" si="11"/>
        <v/>
      </c>
      <c r="O223" s="109" t="str">
        <f t="shared" si="9"/>
        <v/>
      </c>
      <c r="P223" s="109" t="str">
        <f t="shared" si="10"/>
        <v/>
      </c>
      <c r="Q223" s="109" t="str">
        <f>IFERROR(IF(AND(A223&lt;&gt;"",O223-MAX($P$2:$P222)&gt;0,O223-MAX($P$2:$P222)&lt;0.125),O223-MAX($P$2:$P222),0),"")</f>
        <v/>
      </c>
    </row>
    <row r="224" spans="1:17" x14ac:dyDescent="0.25">
      <c r="A224"/>
      <c r="B224" s="92"/>
      <c r="C224" s="77"/>
      <c r="D224"/>
      <c r="E224" s="77"/>
      <c r="F224"/>
      <c r="G224" s="130"/>
      <c r="H224" s="130"/>
      <c r="I224" s="77"/>
      <c r="J224" s="77"/>
      <c r="K224" s="77"/>
      <c r="L224" s="6" t="str" cm="1">
        <f t="array" ref="L224">IFERROR(IF(RANK(G224,G:G,1)=_xlfn.XLOOKUP(RANK(G224,G:G,1),L$2:L223,L$2:L223,0),RANK(G224,G:G,1)+1,RANK(G224,G:G,1)),"")</f>
        <v/>
      </c>
      <c r="M224" s="6" t="str" cm="1">
        <f t="array" ref="M224">IFERROR(IF(RANK(H224,H:H,1)=_xlfn.XLOOKUP(RANK(H224,H:H,1),M$2:M223,M$2:M223,0),RANK(H224,H:H,1)+1,RANK(H224,H:H,1)),"")</f>
        <v/>
      </c>
      <c r="N224" s="6" t="str">
        <f t="shared" si="11"/>
        <v/>
      </c>
      <c r="O224" s="109" t="str">
        <f t="shared" si="9"/>
        <v/>
      </c>
      <c r="P224" s="109" t="str">
        <f t="shared" si="10"/>
        <v/>
      </c>
      <c r="Q224" s="109" t="str">
        <f>IFERROR(IF(AND(A224&lt;&gt;"",O224-MAX($P$2:$P223)&gt;0,O224-MAX($P$2:$P223)&lt;0.125),O224-MAX($P$2:$P223),0),"")</f>
        <v/>
      </c>
    </row>
    <row r="225" spans="1:17" x14ac:dyDescent="0.25">
      <c r="A225"/>
      <c r="B225" s="92"/>
      <c r="C225" s="77"/>
      <c r="D225"/>
      <c r="E225" s="77"/>
      <c r="F225"/>
      <c r="G225" s="130"/>
      <c r="H225" s="130"/>
      <c r="I225" s="77"/>
      <c r="J225" s="77"/>
      <c r="K225" s="77"/>
      <c r="L225" s="6" t="str" cm="1">
        <f t="array" ref="L225">IFERROR(IF(RANK(G225,G:G,1)=_xlfn.XLOOKUP(RANK(G225,G:G,1),L$2:L224,L$2:L224,0),RANK(G225,G:G,1)+1,RANK(G225,G:G,1)),"")</f>
        <v/>
      </c>
      <c r="M225" s="6" t="str" cm="1">
        <f t="array" ref="M225">IFERROR(IF(RANK(H225,H:H,1)=_xlfn.XLOOKUP(RANK(H225,H:H,1),M$2:M224,M$2:M224,0),RANK(H225,H:H,1)+1,RANK(H225,H:H,1)),"")</f>
        <v/>
      </c>
      <c r="N225" s="6" t="str">
        <f t="shared" si="11"/>
        <v/>
      </c>
      <c r="O225" s="109" t="str">
        <f t="shared" si="9"/>
        <v/>
      </c>
      <c r="P225" s="109" t="str">
        <f t="shared" si="10"/>
        <v/>
      </c>
      <c r="Q225" s="109" t="str">
        <f>IFERROR(IF(AND(A225&lt;&gt;"",O225-MAX($P$2:$P224)&gt;0,O225-MAX($P$2:$P224)&lt;0.125),O225-MAX($P$2:$P224),0),"")</f>
        <v/>
      </c>
    </row>
    <row r="226" spans="1:17" x14ac:dyDescent="0.25">
      <c r="A226"/>
      <c r="B226" s="92"/>
      <c r="C226" s="77"/>
      <c r="D226"/>
      <c r="E226" s="77"/>
      <c r="F226"/>
      <c r="G226" s="130"/>
      <c r="H226" s="130"/>
      <c r="I226" s="77"/>
      <c r="J226" s="77"/>
      <c r="K226" s="77"/>
      <c r="L226" s="6" t="str" cm="1">
        <f t="array" ref="L226">IFERROR(IF(RANK(G226,G:G,1)=_xlfn.XLOOKUP(RANK(G226,G:G,1),L$2:L225,L$2:L225,0),RANK(G226,G:G,1)+1,RANK(G226,G:G,1)),"")</f>
        <v/>
      </c>
      <c r="M226" s="6" t="str" cm="1">
        <f t="array" ref="M226">IFERROR(IF(RANK(H226,H:H,1)=_xlfn.XLOOKUP(RANK(H226,H:H,1),M$2:M225,M$2:M225,0),RANK(H226,H:H,1)+1,RANK(H226,H:H,1)),"")</f>
        <v/>
      </c>
      <c r="N226" s="6" t="str">
        <f t="shared" si="11"/>
        <v/>
      </c>
      <c r="O226" s="109" t="str">
        <f t="shared" si="9"/>
        <v/>
      </c>
      <c r="P226" s="109" t="str">
        <f t="shared" si="10"/>
        <v/>
      </c>
      <c r="Q226" s="109" t="str">
        <f>IFERROR(IF(AND(A226&lt;&gt;"",O226-MAX($P$2:$P225)&gt;0,O226-MAX($P$2:$P225)&lt;0.125),O226-MAX($P$2:$P225),0),"")</f>
        <v/>
      </c>
    </row>
    <row r="227" spans="1:17" x14ac:dyDescent="0.25">
      <c r="A227"/>
      <c r="B227" s="92"/>
      <c r="C227" s="77"/>
      <c r="D227"/>
      <c r="E227" s="77"/>
      <c r="F227"/>
      <c r="G227" s="130"/>
      <c r="H227" s="130"/>
      <c r="I227" s="77"/>
      <c r="J227" s="77"/>
      <c r="K227" s="77"/>
      <c r="L227" s="6" t="str" cm="1">
        <f t="array" ref="L227">IFERROR(IF(RANK(G227,G:G,1)=_xlfn.XLOOKUP(RANK(G227,G:G,1),L$2:L226,L$2:L226,0),RANK(G227,G:G,1)+1,RANK(G227,G:G,1)),"")</f>
        <v/>
      </c>
      <c r="M227" s="6" t="str" cm="1">
        <f t="array" ref="M227">IFERROR(IF(RANK(H227,H:H,1)=_xlfn.XLOOKUP(RANK(H227,H:H,1),M$2:M226,M$2:M226,0),RANK(H227,H:H,1)+1,RANK(H227,H:H,1)),"")</f>
        <v/>
      </c>
      <c r="N227" s="6" t="str">
        <f t="shared" si="11"/>
        <v/>
      </c>
      <c r="O227" s="109" t="str">
        <f t="shared" si="9"/>
        <v/>
      </c>
      <c r="P227" s="109" t="str">
        <f t="shared" si="10"/>
        <v/>
      </c>
      <c r="Q227" s="109" t="str">
        <f>IFERROR(IF(AND(A227&lt;&gt;"",O227-MAX($P$2:$P226)&gt;0,O227-MAX($P$2:$P226)&lt;0.125),O227-MAX($P$2:$P226),0),"")</f>
        <v/>
      </c>
    </row>
    <row r="228" spans="1:17" x14ac:dyDescent="0.25">
      <c r="A228"/>
      <c r="B228" s="92"/>
      <c r="C228" s="77"/>
      <c r="D228"/>
      <c r="E228" s="77"/>
      <c r="F228"/>
      <c r="G228" s="130"/>
      <c r="H228" s="130"/>
      <c r="I228" s="77"/>
      <c r="J228" s="77"/>
      <c r="K228" s="77"/>
      <c r="L228" s="6" t="str" cm="1">
        <f t="array" ref="L228">IFERROR(IF(RANK(G228,G:G,1)=_xlfn.XLOOKUP(RANK(G228,G:G,1),L$2:L227,L$2:L227,0),RANK(G228,G:G,1)+1,RANK(G228,G:G,1)),"")</f>
        <v/>
      </c>
      <c r="M228" s="6" t="str" cm="1">
        <f t="array" ref="M228">IFERROR(IF(RANK(H228,H:H,1)=_xlfn.XLOOKUP(RANK(H228,H:H,1),M$2:M227,M$2:M227,0),RANK(H228,H:H,1)+1,RANK(H228,H:H,1)),"")</f>
        <v/>
      </c>
      <c r="N228" s="6" t="str">
        <f t="shared" si="11"/>
        <v/>
      </c>
      <c r="O228" s="109" t="str">
        <f t="shared" si="9"/>
        <v/>
      </c>
      <c r="P228" s="109" t="str">
        <f t="shared" si="10"/>
        <v/>
      </c>
      <c r="Q228" s="109" t="str">
        <f>IFERROR(IF(AND(A228&lt;&gt;"",O228-MAX($P$2:$P227)&gt;0,O228-MAX($P$2:$P227)&lt;0.125),O228-MAX($P$2:$P227),0),"")</f>
        <v/>
      </c>
    </row>
    <row r="229" spans="1:17" x14ac:dyDescent="0.25">
      <c r="A229"/>
      <c r="B229" s="92"/>
      <c r="C229" s="77"/>
      <c r="D229"/>
      <c r="E229" s="77"/>
      <c r="F229"/>
      <c r="G229" s="130"/>
      <c r="H229" s="130"/>
      <c r="I229" s="77"/>
      <c r="J229" s="77"/>
      <c r="K229" s="77"/>
      <c r="L229" s="6" t="str" cm="1">
        <f t="array" ref="L229">IFERROR(IF(RANK(G229,G:G,1)=_xlfn.XLOOKUP(RANK(G229,G:G,1),L$2:L228,L$2:L228,0),RANK(G229,G:G,1)+1,RANK(G229,G:G,1)),"")</f>
        <v/>
      </c>
      <c r="M229" s="6" t="str" cm="1">
        <f t="array" ref="M229">IFERROR(IF(RANK(H229,H:H,1)=_xlfn.XLOOKUP(RANK(H229,H:H,1),M$2:M228,M$2:M228,0),RANK(H229,H:H,1)+1,RANK(H229,H:H,1)),"")</f>
        <v/>
      </c>
      <c r="N229" s="6" t="str">
        <f t="shared" si="11"/>
        <v/>
      </c>
      <c r="O229" s="109" t="str">
        <f t="shared" si="9"/>
        <v/>
      </c>
      <c r="P229" s="109" t="str">
        <f t="shared" si="10"/>
        <v/>
      </c>
      <c r="Q229" s="109" t="str">
        <f>IFERROR(IF(AND(A229&lt;&gt;"",O229-MAX($P$2:$P228)&gt;0,O229-MAX($P$2:$P228)&lt;0.125),O229-MAX($P$2:$P228),0),"")</f>
        <v/>
      </c>
    </row>
    <row r="230" spans="1:17" x14ac:dyDescent="0.25">
      <c r="A230"/>
      <c r="B230" s="92"/>
      <c r="C230" s="77"/>
      <c r="D230"/>
      <c r="E230" s="77"/>
      <c r="F230"/>
      <c r="G230" s="130"/>
      <c r="H230" s="130"/>
      <c r="I230" s="77"/>
      <c r="J230" s="77"/>
      <c r="K230" s="77"/>
      <c r="L230" s="6" t="str" cm="1">
        <f t="array" ref="L230">IFERROR(IF(RANK(G230,G:G,1)=_xlfn.XLOOKUP(RANK(G230,G:G,1),L$2:L229,L$2:L229,0),RANK(G230,G:G,1)+1,RANK(G230,G:G,1)),"")</f>
        <v/>
      </c>
      <c r="M230" s="6" t="str" cm="1">
        <f t="array" ref="M230">IFERROR(IF(RANK(H230,H:H,1)=_xlfn.XLOOKUP(RANK(H230,H:H,1),M$2:M229,M$2:M229,0),RANK(H230,H:H,1)+1,RANK(H230,H:H,1)),"")</f>
        <v/>
      </c>
      <c r="N230" s="6" t="str">
        <f t="shared" si="11"/>
        <v/>
      </c>
      <c r="O230" s="109" t="str">
        <f t="shared" si="9"/>
        <v/>
      </c>
      <c r="P230" s="109" t="str">
        <f t="shared" si="10"/>
        <v/>
      </c>
      <c r="Q230" s="109" t="str">
        <f>IFERROR(IF(AND(A230&lt;&gt;"",O230-MAX($P$2:$P229)&gt;0,O230-MAX($P$2:$P229)&lt;0.125),O230-MAX($P$2:$P229),0),"")</f>
        <v/>
      </c>
    </row>
    <row r="231" spans="1:17" x14ac:dyDescent="0.25">
      <c r="A231"/>
      <c r="B231" s="92"/>
      <c r="C231" s="77"/>
      <c r="D231"/>
      <c r="E231" s="77"/>
      <c r="F231"/>
      <c r="G231" s="130"/>
      <c r="H231" s="130"/>
      <c r="I231" s="77"/>
      <c r="J231" s="77"/>
      <c r="K231" s="77"/>
      <c r="L231" s="6" t="str" cm="1">
        <f t="array" ref="L231">IFERROR(IF(RANK(G231,G:G,1)=_xlfn.XLOOKUP(RANK(G231,G:G,1),L$2:L230,L$2:L230,0),RANK(G231,G:G,1)+1,RANK(G231,G:G,1)),"")</f>
        <v/>
      </c>
      <c r="M231" s="6" t="str" cm="1">
        <f t="array" ref="M231">IFERROR(IF(RANK(H231,H:H,1)=_xlfn.XLOOKUP(RANK(H231,H:H,1),M$2:M230,M$2:M230,0),RANK(H231,H:H,1)+1,RANK(H231,H:H,1)),"")</f>
        <v/>
      </c>
      <c r="N231" s="6" t="str">
        <f t="shared" si="11"/>
        <v/>
      </c>
      <c r="O231" s="109" t="str">
        <f t="shared" si="9"/>
        <v/>
      </c>
      <c r="P231" s="109" t="str">
        <f t="shared" si="10"/>
        <v/>
      </c>
      <c r="Q231" s="109" t="str">
        <f>IFERROR(IF(AND(A231&lt;&gt;"",O231-MAX($P$2:$P230)&gt;0,O231-MAX($P$2:$P230)&lt;0.125),O231-MAX($P$2:$P230),0),"")</f>
        <v/>
      </c>
    </row>
    <row r="232" spans="1:17" x14ac:dyDescent="0.25">
      <c r="A232"/>
      <c r="B232" s="92"/>
      <c r="C232" s="77"/>
      <c r="D232"/>
      <c r="E232" s="77"/>
      <c r="F232"/>
      <c r="G232" s="130"/>
      <c r="H232" s="130"/>
      <c r="I232" s="77"/>
      <c r="J232" s="77"/>
      <c r="K232" s="77"/>
      <c r="L232" s="6" t="str" cm="1">
        <f t="array" ref="L232">IFERROR(IF(RANK(G232,G:G,1)=_xlfn.XLOOKUP(RANK(G232,G:G,1),L$2:L231,L$2:L231,0),RANK(G232,G:G,1)+1,RANK(G232,G:G,1)),"")</f>
        <v/>
      </c>
      <c r="M232" s="6" t="str" cm="1">
        <f t="array" ref="M232">IFERROR(IF(RANK(H232,H:H,1)=_xlfn.XLOOKUP(RANK(H232,H:H,1),M$2:M231,M$2:M231,0),RANK(H232,H:H,1)+1,RANK(H232,H:H,1)),"")</f>
        <v/>
      </c>
      <c r="N232" s="6" t="str">
        <f t="shared" si="11"/>
        <v/>
      </c>
      <c r="O232" s="109" t="str">
        <f t="shared" si="9"/>
        <v/>
      </c>
      <c r="P232" s="109" t="str">
        <f t="shared" si="10"/>
        <v/>
      </c>
      <c r="Q232" s="109" t="str">
        <f>IFERROR(IF(AND(A232&lt;&gt;"",O232-MAX($P$2:$P231)&gt;0,O232-MAX($P$2:$P231)&lt;0.125),O232-MAX($P$2:$P231),0),"")</f>
        <v/>
      </c>
    </row>
    <row r="233" spans="1:17" x14ac:dyDescent="0.25">
      <c r="A233"/>
      <c r="B233" s="92"/>
      <c r="C233" s="77"/>
      <c r="D233"/>
      <c r="E233" s="77"/>
      <c r="F233"/>
      <c r="G233" s="130"/>
      <c r="H233" s="130"/>
      <c r="I233" s="77"/>
      <c r="J233" s="77"/>
      <c r="K233" s="77"/>
      <c r="L233" s="6" t="str" cm="1">
        <f t="array" ref="L233">IFERROR(IF(RANK(G233,G:G,1)=_xlfn.XLOOKUP(RANK(G233,G:G,1),L$2:L232,L$2:L232,0),RANK(G233,G:G,1)+1,RANK(G233,G:G,1)),"")</f>
        <v/>
      </c>
      <c r="M233" s="6" t="str" cm="1">
        <f t="array" ref="M233">IFERROR(IF(RANK(H233,H:H,1)=_xlfn.XLOOKUP(RANK(H233,H:H,1),M$2:M232,M$2:M232,0),RANK(H233,H:H,1)+1,RANK(H233,H:H,1)),"")</f>
        <v/>
      </c>
      <c r="N233" s="6" t="str">
        <f t="shared" si="11"/>
        <v/>
      </c>
      <c r="O233" s="109" t="str">
        <f t="shared" si="9"/>
        <v/>
      </c>
      <c r="P233" s="109" t="str">
        <f t="shared" si="10"/>
        <v/>
      </c>
      <c r="Q233" s="109" t="str">
        <f>IFERROR(IF(AND(A233&lt;&gt;"",O233-MAX($P$2:$P232)&gt;0,O233-MAX($P$2:$P232)&lt;0.125),O233-MAX($P$2:$P232),0),"")</f>
        <v/>
      </c>
    </row>
    <row r="234" spans="1:17" x14ac:dyDescent="0.25">
      <c r="A234"/>
      <c r="B234" s="92"/>
      <c r="C234" s="77"/>
      <c r="D234"/>
      <c r="E234" s="77"/>
      <c r="F234"/>
      <c r="G234" s="130"/>
      <c r="H234" s="130"/>
      <c r="I234" s="77"/>
      <c r="J234" s="77"/>
      <c r="K234" s="77"/>
      <c r="L234" s="6" t="str" cm="1">
        <f t="array" ref="L234">IFERROR(IF(RANK(G234,G:G,1)=_xlfn.XLOOKUP(RANK(G234,G:G,1),L$2:L233,L$2:L233,0),RANK(G234,G:G,1)+1,RANK(G234,G:G,1)),"")</f>
        <v/>
      </c>
      <c r="M234" s="6" t="str" cm="1">
        <f t="array" ref="M234">IFERROR(IF(RANK(H234,H:H,1)=_xlfn.XLOOKUP(RANK(H234,H:H,1),M$2:M233,M$2:M233,0),RANK(H234,H:H,1)+1,RANK(H234,H:H,1)),"")</f>
        <v/>
      </c>
      <c r="N234" s="6" t="str">
        <f t="shared" si="11"/>
        <v/>
      </c>
      <c r="O234" s="109" t="str">
        <f t="shared" si="9"/>
        <v/>
      </c>
      <c r="P234" s="109" t="str">
        <f t="shared" si="10"/>
        <v/>
      </c>
      <c r="Q234" s="109" t="str">
        <f>IFERROR(IF(AND(A234&lt;&gt;"",O234-MAX($P$2:$P233)&gt;0,O234-MAX($P$2:$P233)&lt;0.125),O234-MAX($P$2:$P233),0),"")</f>
        <v/>
      </c>
    </row>
    <row r="235" spans="1:17" x14ac:dyDescent="0.25">
      <c r="A235"/>
      <c r="B235" s="92"/>
      <c r="C235" s="77"/>
      <c r="D235"/>
      <c r="E235" s="77"/>
      <c r="F235"/>
      <c r="G235" s="130"/>
      <c r="H235" s="130"/>
      <c r="I235" s="77"/>
      <c r="J235" s="77"/>
      <c r="K235" s="77"/>
      <c r="L235" s="6" t="str" cm="1">
        <f t="array" ref="L235">IFERROR(IF(RANK(G235,G:G,1)=_xlfn.XLOOKUP(RANK(G235,G:G,1),L$2:L234,L$2:L234,0),RANK(G235,G:G,1)+1,RANK(G235,G:G,1)),"")</f>
        <v/>
      </c>
      <c r="M235" s="6" t="str" cm="1">
        <f t="array" ref="M235">IFERROR(IF(RANK(H235,H:H,1)=_xlfn.XLOOKUP(RANK(H235,H:H,1),M$2:M234,M$2:M234,0),RANK(H235,H:H,1)+1,RANK(H235,H:H,1)),"")</f>
        <v/>
      </c>
      <c r="N235" s="6" t="str">
        <f t="shared" si="11"/>
        <v/>
      </c>
      <c r="O235" s="109" t="str">
        <f t="shared" si="9"/>
        <v/>
      </c>
      <c r="P235" s="109" t="str">
        <f t="shared" si="10"/>
        <v/>
      </c>
      <c r="Q235" s="109" t="str">
        <f>IFERROR(IF(AND(A235&lt;&gt;"",O235-MAX($P$2:$P234)&gt;0,O235-MAX($P$2:$P234)&lt;0.125),O235-MAX($P$2:$P234),0),"")</f>
        <v/>
      </c>
    </row>
    <row r="236" spans="1:17" x14ac:dyDescent="0.25">
      <c r="A236"/>
      <c r="B236" s="92"/>
      <c r="C236" s="77"/>
      <c r="D236"/>
      <c r="E236" s="77"/>
      <c r="F236"/>
      <c r="G236" s="130"/>
      <c r="H236" s="130"/>
      <c r="I236" s="77"/>
      <c r="J236" s="77"/>
      <c r="K236" s="77"/>
      <c r="L236" s="6" t="str" cm="1">
        <f t="array" ref="L236">IFERROR(IF(RANK(G236,G:G,1)=_xlfn.XLOOKUP(RANK(G236,G:G,1),L$2:L235,L$2:L235,0),RANK(G236,G:G,1)+1,RANK(G236,G:G,1)),"")</f>
        <v/>
      </c>
      <c r="M236" s="6" t="str" cm="1">
        <f t="array" ref="M236">IFERROR(IF(RANK(H236,H:H,1)=_xlfn.XLOOKUP(RANK(H236,H:H,1),M$2:M235,M$2:M235,0),RANK(H236,H:H,1)+1,RANK(H236,H:H,1)),"")</f>
        <v/>
      </c>
      <c r="N236" s="6" t="str">
        <f t="shared" si="11"/>
        <v/>
      </c>
      <c r="O236" s="109" t="str">
        <f t="shared" si="9"/>
        <v/>
      </c>
      <c r="P236" s="109" t="str">
        <f t="shared" si="10"/>
        <v/>
      </c>
      <c r="Q236" s="109" t="str">
        <f>IFERROR(IF(AND(A236&lt;&gt;"",O236-MAX($P$2:$P235)&gt;0,O236-MAX($P$2:$P235)&lt;0.125),O236-MAX($P$2:$P235),0),"")</f>
        <v/>
      </c>
    </row>
    <row r="237" spans="1:17" x14ac:dyDescent="0.25">
      <c r="L237" s="6" t="str" cm="1">
        <f t="array" ref="L237">IFERROR(IF(RANK(G237,G:G,1)=_xlfn.XLOOKUP(RANK(G237,G:G,1),L$2:L236,L$2:L236,0),RANK(G237,G:G,1)+1,RANK(G237,G:G,1)),"")</f>
        <v/>
      </c>
      <c r="M237" s="6" t="str" cm="1">
        <f t="array" ref="M237">IFERROR(IF(RANK(H237,H:H,1)=_xlfn.XLOOKUP(RANK(H237,H:H,1),M$2:M236,M$2:M236,0),RANK(H237,H:H,1)+1,RANK(H237,H:H,1)),"")</f>
        <v/>
      </c>
      <c r="N237" s="6" t="str">
        <f t="shared" si="11"/>
        <v/>
      </c>
      <c r="O237" s="109" t="str">
        <f t="shared" si="9"/>
        <v/>
      </c>
      <c r="P237" s="109" t="str">
        <f t="shared" si="10"/>
        <v/>
      </c>
      <c r="Q237" s="109" t="str">
        <f>IFERROR(IF(AND(A237&lt;&gt;"",O237-MAX($P$2:$P236)&gt;0,O237-MAX($P$2:$P236)&lt;0.125),O237-MAX($P$2:$P236),0),"")</f>
        <v/>
      </c>
    </row>
    <row r="238" spans="1:17" x14ac:dyDescent="0.25">
      <c r="L238" s="6" t="str" cm="1">
        <f t="array" ref="L238">IFERROR(IF(RANK(G238,G:G,1)=_xlfn.XLOOKUP(RANK(G238,G:G,1),L$2:L237,L$2:L237,0),RANK(G238,G:G,1)+1,RANK(G238,G:G,1)),"")</f>
        <v/>
      </c>
      <c r="M238" s="6" t="str" cm="1">
        <f t="array" ref="M238">IFERROR(IF(RANK(H238,H:H,1)=_xlfn.XLOOKUP(RANK(H238,H:H,1),M$2:M237,M$2:M237,0),RANK(H238,H:H,1)+1,RANK(H238,H:H,1)),"")</f>
        <v/>
      </c>
      <c r="N238" s="6" t="str">
        <f t="shared" si="11"/>
        <v/>
      </c>
      <c r="O238" s="109" t="str">
        <f t="shared" si="9"/>
        <v/>
      </c>
      <c r="P238" s="109" t="str">
        <f t="shared" si="10"/>
        <v/>
      </c>
      <c r="Q238" s="109" t="str">
        <f>IFERROR(IF(AND(A238&lt;&gt;"",O238-MAX($P$2:$P237)&gt;0,O238-MAX($P$2:$P237)&lt;0.125),O238-MAX($P$2:$P237),0),"")</f>
        <v/>
      </c>
    </row>
    <row r="239" spans="1:17" x14ac:dyDescent="0.25">
      <c r="L239" s="6" t="str" cm="1">
        <f t="array" ref="L239">IFERROR(IF(RANK(G239,G:G,1)=_xlfn.XLOOKUP(RANK(G239,G:G,1),L$2:L238,L$2:L238,0),RANK(G239,G:G,1)+1,RANK(G239,G:G,1)),"")</f>
        <v/>
      </c>
      <c r="M239" s="6" t="str" cm="1">
        <f t="array" ref="M239">IFERROR(IF(RANK(H239,H:H,1)=_xlfn.XLOOKUP(RANK(H239,H:H,1),M$2:M238,M$2:M238,0),RANK(H239,H:H,1)+1,RANK(H239,H:H,1)),"")</f>
        <v/>
      </c>
      <c r="N239" s="6" t="str">
        <f t="shared" si="11"/>
        <v/>
      </c>
      <c r="O239" s="109" t="str">
        <f t="shared" si="9"/>
        <v/>
      </c>
      <c r="P239" s="109" t="str">
        <f t="shared" si="10"/>
        <v/>
      </c>
      <c r="Q239" s="109" t="str">
        <f>IFERROR(IF(AND(A239&lt;&gt;"",O239-MAX($P$2:$P238)&gt;0,O239-MAX($P$2:$P238)&lt;0.125),O239-MAX($P$2:$P238),0),"")</f>
        <v/>
      </c>
    </row>
    <row r="240" spans="1:17" x14ac:dyDescent="0.25">
      <c r="L240" s="6" t="str" cm="1">
        <f t="array" ref="L240">IFERROR(IF(RANK(G240,G:G,1)=_xlfn.XLOOKUP(RANK(G240,G:G,1),L$2:L239,L$2:L239,0),RANK(G240,G:G,1)+1,RANK(G240,G:G,1)),"")</f>
        <v/>
      </c>
      <c r="M240" s="6" t="str" cm="1">
        <f t="array" ref="M240">IFERROR(IF(RANK(H240,H:H,1)=_xlfn.XLOOKUP(RANK(H240,H:H,1),M$2:M239,M$2:M239,0),RANK(H240,H:H,1)+1,RANK(H240,H:H,1)),"")</f>
        <v/>
      </c>
      <c r="N240" s="6" t="str">
        <f t="shared" si="11"/>
        <v/>
      </c>
      <c r="O240" s="109" t="str">
        <f t="shared" si="9"/>
        <v/>
      </c>
      <c r="P240" s="109" t="str">
        <f t="shared" si="10"/>
        <v/>
      </c>
      <c r="Q240" s="109" t="str">
        <f>IFERROR(IF(AND(A240&lt;&gt;"",O240-MAX($P$2:$P239)&gt;0,O240-MAX($P$2:$P239)&lt;0.125),O240-MAX($P$2:$P239),0),"")</f>
        <v/>
      </c>
    </row>
    <row r="241" spans="12:17" x14ac:dyDescent="0.25">
      <c r="L241" s="6" t="str" cm="1">
        <f t="array" ref="L241">IFERROR(IF(RANK(G241,G:G,1)=_xlfn.XLOOKUP(RANK(G241,G:G,1),L$2:L240,L$2:L240,0),RANK(G241,G:G,1)+1,RANK(G241,G:G,1)),"")</f>
        <v/>
      </c>
      <c r="M241" s="6" t="str" cm="1">
        <f t="array" ref="M241">IFERROR(IF(RANK(H241,H:H,1)=_xlfn.XLOOKUP(RANK(H241,H:H,1),M$2:M240,M$2:M240,0),RANK(H241,H:H,1)+1,RANK(H241,H:H,1)),"")</f>
        <v/>
      </c>
      <c r="N241" s="6" t="str">
        <f t="shared" si="11"/>
        <v/>
      </c>
      <c r="O241" s="109" t="str">
        <f t="shared" si="9"/>
        <v/>
      </c>
      <c r="P241" s="109" t="str">
        <f t="shared" si="10"/>
        <v/>
      </c>
      <c r="Q241" s="109" t="str">
        <f>IFERROR(IF(AND(A241&lt;&gt;"",O241-MAX($P$2:$P240)&gt;0,O241-MAX($P$2:$P240)&lt;0.125),O241-MAX($P$2:$P240),0),"")</f>
        <v/>
      </c>
    </row>
    <row r="242" spans="12:17" x14ac:dyDescent="0.25">
      <c r="L242" s="6" t="str" cm="1">
        <f t="array" ref="L242">IFERROR(IF(RANK(G242,G:G,1)=_xlfn.XLOOKUP(RANK(G242,G:G,1),L$2:L241,L$2:L241,0),RANK(G242,G:G,1)+1,RANK(G242,G:G,1)),"")</f>
        <v/>
      </c>
      <c r="M242" s="6" t="str" cm="1">
        <f t="array" ref="M242">IFERROR(IF(RANK(H242,H:H,1)=_xlfn.XLOOKUP(RANK(H242,H:H,1),M$2:M241,M$2:M241,0),RANK(H242,H:H,1)+1,RANK(H242,H:H,1)),"")</f>
        <v/>
      </c>
      <c r="N242" s="6" t="str">
        <f t="shared" si="11"/>
        <v/>
      </c>
      <c r="O242" s="109" t="str">
        <f t="shared" si="9"/>
        <v/>
      </c>
      <c r="P242" s="109" t="str">
        <f t="shared" si="10"/>
        <v/>
      </c>
      <c r="Q242" s="109" t="str">
        <f>IFERROR(IF(AND(A242&lt;&gt;"",O242-MAX($P$2:$P241)&gt;0,O242-MAX($P$2:$P241)&lt;0.125),O242-MAX($P$2:$P241),0),"")</f>
        <v/>
      </c>
    </row>
    <row r="243" spans="12:17" x14ac:dyDescent="0.25">
      <c r="L243" s="6" t="str" cm="1">
        <f t="array" ref="L243">IFERROR(IF(RANK(G243,G:G,1)=_xlfn.XLOOKUP(RANK(G243,G:G,1),L$2:L242,L$2:L242,0),RANK(G243,G:G,1)+1,RANK(G243,G:G,1)),"")</f>
        <v/>
      </c>
      <c r="M243" s="6" t="str" cm="1">
        <f t="array" ref="M243">IFERROR(IF(RANK(H243,H:H,1)=_xlfn.XLOOKUP(RANK(H243,H:H,1),M$2:M242,M$2:M242,0),RANK(H243,H:H,1)+1,RANK(H243,H:H,1)),"")</f>
        <v/>
      </c>
      <c r="N243" s="6" t="str">
        <f t="shared" si="11"/>
        <v/>
      </c>
      <c r="O243" s="109" t="str">
        <f t="shared" si="9"/>
        <v/>
      </c>
      <c r="P243" s="109" t="str">
        <f t="shared" si="10"/>
        <v/>
      </c>
      <c r="Q243" s="109" t="str">
        <f>IFERROR(IF(AND(A243&lt;&gt;"",O243-MAX($P$2:$P242)&gt;0,O243-MAX($P$2:$P242)&lt;0.125),O243-MAX($P$2:$P242),0),"")</f>
        <v/>
      </c>
    </row>
    <row r="244" spans="12:17" x14ac:dyDescent="0.25">
      <c r="L244" s="6" t="str" cm="1">
        <f t="array" ref="L244">IFERROR(IF(RANK(G244,G:G,1)=_xlfn.XLOOKUP(RANK(G244,G:G,1),L$2:L243,L$2:L243,0),RANK(G244,G:G,1)+1,RANK(G244,G:G,1)),"")</f>
        <v/>
      </c>
      <c r="M244" s="6" t="str" cm="1">
        <f t="array" ref="M244">IFERROR(IF(RANK(H244,H:H,1)=_xlfn.XLOOKUP(RANK(H244,H:H,1),M$2:M243,M$2:M243,0),RANK(H244,H:H,1)+1,RANK(H244,H:H,1)),"")</f>
        <v/>
      </c>
      <c r="N244" s="6" t="str">
        <f t="shared" si="11"/>
        <v/>
      </c>
      <c r="O244" s="109" t="str">
        <f t="shared" si="9"/>
        <v/>
      </c>
      <c r="P244" s="109" t="str">
        <f t="shared" si="10"/>
        <v/>
      </c>
      <c r="Q244" s="109" t="str">
        <f>IFERROR(IF(AND(A244&lt;&gt;"",O244-MAX($P$2:$P243)&gt;0,O244-MAX($P$2:$P243)&lt;0.125),O244-MAX($P$2:$P243),0),"")</f>
        <v/>
      </c>
    </row>
    <row r="245" spans="12:17" x14ac:dyDescent="0.25">
      <c r="L245" s="6" t="str" cm="1">
        <f t="array" ref="L245">IFERROR(IF(RANK(G245,G:G,1)=_xlfn.XLOOKUP(RANK(G245,G:G,1),L$2:L244,L$2:L244,0),RANK(G245,G:G,1)+1,RANK(G245,G:G,1)),"")</f>
        <v/>
      </c>
      <c r="M245" s="6" t="str" cm="1">
        <f t="array" ref="M245">IFERROR(IF(RANK(H245,H:H,1)=_xlfn.XLOOKUP(RANK(H245,H:H,1),M$2:M244,M$2:M244,0),RANK(H245,H:H,1)+1,RANK(H245,H:H,1)),"")</f>
        <v/>
      </c>
      <c r="N245" s="6" t="str">
        <f t="shared" si="11"/>
        <v/>
      </c>
      <c r="O245" s="109" t="str">
        <f t="shared" si="9"/>
        <v/>
      </c>
      <c r="P245" s="109" t="str">
        <f t="shared" si="10"/>
        <v/>
      </c>
      <c r="Q245" s="109" t="str">
        <f>IFERROR(IF(AND(A245&lt;&gt;"",O245-MAX($P$2:$P244)&gt;0,O245-MAX($P$2:$P244)&lt;0.125),O245-MAX($P$2:$P244),0),"")</f>
        <v/>
      </c>
    </row>
    <row r="246" spans="12:17" x14ac:dyDescent="0.25">
      <c r="L246" s="6" t="str" cm="1">
        <f t="array" ref="L246">IFERROR(IF(RANK(G246,G:G,1)=_xlfn.XLOOKUP(RANK(G246,G:G,1),L$2:L245,L$2:L245,0),RANK(G246,G:G,1)+1,RANK(G246,G:G,1)),"")</f>
        <v/>
      </c>
      <c r="M246" s="6" t="str" cm="1">
        <f t="array" ref="M246">IFERROR(IF(RANK(H246,H:H,1)=_xlfn.XLOOKUP(RANK(H246,H:H,1),M$2:M245,M$2:M245,0),RANK(H246,H:H,1)+1,RANK(H246,H:H,1)),"")</f>
        <v/>
      </c>
      <c r="N246" s="6" t="str">
        <f t="shared" si="11"/>
        <v/>
      </c>
      <c r="O246" s="109" t="str">
        <f t="shared" si="9"/>
        <v/>
      </c>
      <c r="P246" s="109" t="str">
        <f t="shared" si="10"/>
        <v/>
      </c>
      <c r="Q246" s="109" t="str">
        <f>IFERROR(IF(AND(A246&lt;&gt;"",O246-MAX($P$2:$P245)&gt;0,O246-MAX($P$2:$P245)&lt;0.125),O246-MAX($P$2:$P245),0),"")</f>
        <v/>
      </c>
    </row>
    <row r="247" spans="12:17" x14ac:dyDescent="0.25">
      <c r="L247" s="6" t="str" cm="1">
        <f t="array" ref="L247">IFERROR(IF(RANK(G247,G:G,1)=_xlfn.XLOOKUP(RANK(G247,G:G,1),L$2:L246,L$2:L246,0),RANK(G247,G:G,1)+1,RANK(G247,G:G,1)),"")</f>
        <v/>
      </c>
      <c r="M247" s="6" t="str" cm="1">
        <f t="array" ref="M247">IFERROR(IF(RANK(H247,H:H,1)=_xlfn.XLOOKUP(RANK(H247,H:H,1),M$2:M246,M$2:M246,0),RANK(H247,H:H,1)+1,RANK(H247,H:H,1)),"")</f>
        <v/>
      </c>
      <c r="N247" s="6" t="str">
        <f t="shared" si="11"/>
        <v/>
      </c>
      <c r="O247" s="109" t="str">
        <f t="shared" si="9"/>
        <v/>
      </c>
      <c r="P247" s="109" t="str">
        <f t="shared" si="10"/>
        <v/>
      </c>
      <c r="Q247" s="109" t="str">
        <f>IFERROR(IF(AND(A247&lt;&gt;"",O247-MAX($P$2:$P246)&gt;0,O247-MAX($P$2:$P246)&lt;0.125),O247-MAX($P$2:$P246),0),"")</f>
        <v/>
      </c>
    </row>
    <row r="248" spans="12:17" x14ac:dyDescent="0.25">
      <c r="L248" s="6" t="str" cm="1">
        <f t="array" ref="L248">IFERROR(IF(RANK(G248,G:G,1)=_xlfn.XLOOKUP(RANK(G248,G:G,1),L$2:L247,L$2:L247,0),RANK(G248,G:G,1)+1,RANK(G248,G:G,1)),"")</f>
        <v/>
      </c>
      <c r="M248" s="6" t="str" cm="1">
        <f t="array" ref="M248">IFERROR(IF(RANK(H248,H:H,1)=_xlfn.XLOOKUP(RANK(H248,H:H,1),M$2:M247,M$2:M247,0),RANK(H248,H:H,1)+1,RANK(H248,H:H,1)),"")</f>
        <v/>
      </c>
      <c r="N248" s="6" t="str">
        <f t="shared" si="11"/>
        <v/>
      </c>
      <c r="O248" s="109" t="str">
        <f t="shared" si="9"/>
        <v/>
      </c>
      <c r="P248" s="109" t="str">
        <f t="shared" si="10"/>
        <v/>
      </c>
      <c r="Q248" s="109" t="str">
        <f>IFERROR(IF(AND(A248&lt;&gt;"",O248-MAX($P$2:$P247)&gt;0,O248-MAX($P$2:$P247)&lt;0.125),O248-MAX($P$2:$P247),0),"")</f>
        <v/>
      </c>
    </row>
    <row r="249" spans="12:17" x14ac:dyDescent="0.25">
      <c r="L249" s="6" t="str" cm="1">
        <f t="array" ref="L249">IFERROR(IF(RANK(G249,G:G,1)=_xlfn.XLOOKUP(RANK(G249,G:G,1),L$2:L248,L$2:L248,0),RANK(G249,G:G,1)+1,RANK(G249,G:G,1)),"")</f>
        <v/>
      </c>
      <c r="M249" s="6" t="str" cm="1">
        <f t="array" ref="M249">IFERROR(IF(RANK(H249,H:H,1)=_xlfn.XLOOKUP(RANK(H249,H:H,1),M$2:M248,M$2:M248,0),RANK(H249,H:H,1)+1,RANK(H249,H:H,1)),"")</f>
        <v/>
      </c>
      <c r="N249" s="6" t="str">
        <f t="shared" si="11"/>
        <v/>
      </c>
      <c r="O249" s="109" t="str">
        <f t="shared" si="9"/>
        <v/>
      </c>
      <c r="P249" s="109" t="str">
        <f t="shared" si="10"/>
        <v/>
      </c>
      <c r="Q249" s="109" t="str">
        <f>IFERROR(IF(AND(A249&lt;&gt;"",O249-MAX($P$2:$P248)&gt;0,O249-MAX($P$2:$P248)&lt;0.125),O249-MAX($P$2:$P248),0),"")</f>
        <v/>
      </c>
    </row>
    <row r="250" spans="12:17" x14ac:dyDescent="0.25">
      <c r="L250" s="6" t="str" cm="1">
        <f t="array" ref="L250">IFERROR(IF(RANK(G250,G:G,1)=_xlfn.XLOOKUP(RANK(G250,G:G,1),L$2:L249,L$2:L249,0),RANK(G250,G:G,1)+1,RANK(G250,G:G,1)),"")</f>
        <v/>
      </c>
      <c r="M250" s="6" t="str" cm="1">
        <f t="array" ref="M250">IFERROR(IF(RANK(H250,H:H,1)=_xlfn.XLOOKUP(RANK(H250,H:H,1),M$2:M249,M$2:M249,0),RANK(H250,H:H,1)+1,RANK(H250,H:H,1)),"")</f>
        <v/>
      </c>
      <c r="N250" s="6" t="str">
        <f t="shared" si="11"/>
        <v/>
      </c>
      <c r="O250" s="109" t="str">
        <f t="shared" si="9"/>
        <v/>
      </c>
      <c r="P250" s="109" t="str">
        <f t="shared" si="10"/>
        <v/>
      </c>
      <c r="Q250" s="109" t="str">
        <f>IFERROR(IF(AND(A250&lt;&gt;"",O250-MAX($P$2:$P249)&gt;0,O250-MAX($P$2:$P249)&lt;0.125),O250-MAX($P$2:$P249),0),"")</f>
        <v/>
      </c>
    </row>
    <row r="251" spans="12:17" x14ac:dyDescent="0.25">
      <c r="L251" s="6" t="str" cm="1">
        <f t="array" ref="L251">IFERROR(IF(RANK(G251,G:G,1)=_xlfn.XLOOKUP(RANK(G251,G:G,1),L$2:L250,L$2:L250,0),RANK(G251,G:G,1)+1,RANK(G251,G:G,1)),"")</f>
        <v/>
      </c>
      <c r="M251" s="6" t="str" cm="1">
        <f t="array" ref="M251">IFERROR(IF(RANK(H251,H:H,1)=_xlfn.XLOOKUP(RANK(H251,H:H,1),M$2:M250,M$2:M250,0),RANK(H251,H:H,1)+1,RANK(H251,H:H,1)),"")</f>
        <v/>
      </c>
      <c r="N251" s="6" t="str">
        <f t="shared" si="11"/>
        <v/>
      </c>
      <c r="O251" s="109" t="str">
        <f t="shared" si="9"/>
        <v/>
      </c>
      <c r="P251" s="109" t="str">
        <f t="shared" si="10"/>
        <v/>
      </c>
      <c r="Q251" s="109" t="str">
        <f>IFERROR(IF(AND(A251&lt;&gt;"",O251-MAX($P$2:$P250)&gt;0,O251-MAX($P$2:$P250)&lt;0.125),O251-MAX($P$2:$P250),0),"")</f>
        <v/>
      </c>
    </row>
    <row r="252" spans="12:17" x14ac:dyDescent="0.25">
      <c r="L252" s="6" t="str" cm="1">
        <f t="array" ref="L252">IFERROR(IF(RANK(G252,G:G,1)=_xlfn.XLOOKUP(RANK(G252,G:G,1),L$2:L251,L$2:L251,0),RANK(G252,G:G,1)+1,RANK(G252,G:G,1)),"")</f>
        <v/>
      </c>
      <c r="M252" s="6" t="str" cm="1">
        <f t="array" ref="M252">IFERROR(IF(RANK(H252,H:H,1)=_xlfn.XLOOKUP(RANK(H252,H:H,1),M$2:M251,M$2:M251,0),RANK(H252,H:H,1)+1,RANK(H252,H:H,1)),"")</f>
        <v/>
      </c>
      <c r="N252" s="6" t="str">
        <f t="shared" si="11"/>
        <v/>
      </c>
      <c r="O252" s="109" t="str">
        <f t="shared" si="9"/>
        <v/>
      </c>
      <c r="P252" s="109" t="str">
        <f t="shared" si="10"/>
        <v/>
      </c>
      <c r="Q252" s="109" t="str">
        <f>IFERROR(IF(AND(A252&lt;&gt;"",O252-MAX($P$2:$P251)&gt;0,O252-MAX($P$2:$P251)&lt;0.125),O252-MAX($P$2:$P251),0),"")</f>
        <v/>
      </c>
    </row>
    <row r="253" spans="12:17" x14ac:dyDescent="0.25">
      <c r="L253" s="6" t="str" cm="1">
        <f t="array" ref="L253">IFERROR(IF(RANK(G253,G:G,1)=_xlfn.XLOOKUP(RANK(G253,G:G,1),L$2:L252,L$2:L252,0),RANK(G253,G:G,1)+1,RANK(G253,G:G,1)),"")</f>
        <v/>
      </c>
      <c r="M253" s="6" t="str" cm="1">
        <f t="array" ref="M253">IFERROR(IF(RANK(H253,H:H,1)=_xlfn.XLOOKUP(RANK(H253,H:H,1),M$2:M252,M$2:M252,0),RANK(H253,H:H,1)+1,RANK(H253,H:H,1)),"")</f>
        <v/>
      </c>
      <c r="N253" s="6" t="str">
        <f t="shared" si="11"/>
        <v/>
      </c>
      <c r="O253" s="109" t="str">
        <f t="shared" si="9"/>
        <v/>
      </c>
      <c r="P253" s="109" t="str">
        <f t="shared" si="10"/>
        <v/>
      </c>
      <c r="Q253" s="109" t="str">
        <f>IFERROR(IF(AND(A253&lt;&gt;"",O253-MAX($P$2:$P252)&gt;0,O253-MAX($P$2:$P252)&lt;0.125),O253-MAX($P$2:$P252),0),"")</f>
        <v/>
      </c>
    </row>
    <row r="254" spans="12:17" x14ac:dyDescent="0.25">
      <c r="L254" s="6" t="str" cm="1">
        <f t="array" ref="L254">IFERROR(IF(RANK(G254,G:G,1)=_xlfn.XLOOKUP(RANK(G254,G:G,1),L$2:L253,L$2:L253,0),RANK(G254,G:G,1)+1,RANK(G254,G:G,1)),"")</f>
        <v/>
      </c>
      <c r="M254" s="6" t="str" cm="1">
        <f t="array" ref="M254">IFERROR(IF(RANK(H254,H:H,1)=_xlfn.XLOOKUP(RANK(H254,H:H,1),M$2:M253,M$2:M253,0),RANK(H254,H:H,1)+1,RANK(H254,H:H,1)),"")</f>
        <v/>
      </c>
      <c r="N254" s="6" t="str">
        <f t="shared" si="11"/>
        <v/>
      </c>
      <c r="O254" s="109" t="str">
        <f t="shared" si="9"/>
        <v/>
      </c>
      <c r="P254" s="109" t="str">
        <f t="shared" si="10"/>
        <v/>
      </c>
      <c r="Q254" s="109" t="str">
        <f>IFERROR(IF(AND(A254&lt;&gt;"",O254-MAX($P$2:$P253)&gt;0,O254-MAX($P$2:$P253)&lt;0.125),O254-MAX($P$2:$P253),0),"")</f>
        <v/>
      </c>
    </row>
    <row r="255" spans="12:17" x14ac:dyDescent="0.25">
      <c r="L255" s="6" t="str" cm="1">
        <f t="array" ref="L255">IFERROR(IF(RANK(G255,G:G,1)=_xlfn.XLOOKUP(RANK(G255,G:G,1),L$2:L254,L$2:L254,0),RANK(G255,G:G,1)+1,RANK(G255,G:G,1)),"")</f>
        <v/>
      </c>
      <c r="M255" s="6" t="str" cm="1">
        <f t="array" ref="M255">IFERROR(IF(RANK(H255,H:H,1)=_xlfn.XLOOKUP(RANK(H255,H:H,1),M$2:M254,M$2:M254,0),RANK(H255,H:H,1)+1,RANK(H255,H:H,1)),"")</f>
        <v/>
      </c>
      <c r="N255" s="6" t="str">
        <f t="shared" si="11"/>
        <v/>
      </c>
      <c r="O255" s="109" t="str">
        <f t="shared" si="9"/>
        <v/>
      </c>
      <c r="P255" s="109" t="str">
        <f t="shared" si="10"/>
        <v/>
      </c>
      <c r="Q255" s="109" t="str">
        <f>IFERROR(IF(AND(A255&lt;&gt;"",O255-MAX($P$2:$P254)&gt;0,O255-MAX($P$2:$P254)&lt;0.125),O255-MAX($P$2:$P254),0),"")</f>
        <v/>
      </c>
    </row>
    <row r="256" spans="12:17" x14ac:dyDescent="0.25">
      <c r="L256" s="6" t="str" cm="1">
        <f t="array" ref="L256">IFERROR(IF(RANK(G256,G:G,1)=_xlfn.XLOOKUP(RANK(G256,G:G,1),L$2:L255,L$2:L255,0),RANK(G256,G:G,1)+1,RANK(G256,G:G,1)),"")</f>
        <v/>
      </c>
      <c r="M256" s="6" t="str" cm="1">
        <f t="array" ref="M256">IFERROR(IF(RANK(H256,H:H,1)=_xlfn.XLOOKUP(RANK(H256,H:H,1),M$2:M255,M$2:M255,0),RANK(H256,H:H,1)+1,RANK(H256,H:H,1)),"")</f>
        <v/>
      </c>
      <c r="N256" s="6" t="str">
        <f t="shared" si="11"/>
        <v/>
      </c>
      <c r="O256" s="109" t="str">
        <f t="shared" si="9"/>
        <v/>
      </c>
      <c r="P256" s="109" t="str">
        <f t="shared" si="10"/>
        <v/>
      </c>
      <c r="Q256" s="109" t="str">
        <f>IFERROR(IF(AND(A256&lt;&gt;"",O256-MAX($P$2:$P255)&gt;0,O256-MAX($P$2:$P255)&lt;0.125),O256-MAX($P$2:$P255),0),"")</f>
        <v/>
      </c>
    </row>
    <row r="257" spans="12:17" x14ac:dyDescent="0.25">
      <c r="L257" s="6" t="str" cm="1">
        <f t="array" ref="L257">IFERROR(IF(RANK(G257,G:G,1)=_xlfn.XLOOKUP(RANK(G257,G:G,1),L$2:L256,L$2:L256,0),RANK(G257,G:G,1)+1,RANK(G257,G:G,1)),"")</f>
        <v/>
      </c>
      <c r="M257" s="6" t="str" cm="1">
        <f t="array" ref="M257">IFERROR(IF(RANK(H257,H:H,1)=_xlfn.XLOOKUP(RANK(H257,H:H,1),M$2:M256,M$2:M256,0),RANK(H257,H:H,1)+1,RANK(H257,H:H,1)),"")</f>
        <v/>
      </c>
      <c r="N257" s="6" t="str">
        <f t="shared" si="11"/>
        <v/>
      </c>
      <c r="O257" s="109" t="str">
        <f t="shared" si="9"/>
        <v/>
      </c>
      <c r="P257" s="109" t="str">
        <f t="shared" si="10"/>
        <v/>
      </c>
      <c r="Q257" s="109" t="str">
        <f>IFERROR(IF(AND(A257&lt;&gt;"",O257-MAX($P$2:$P256)&gt;0,O257-MAX($P$2:$P256)&lt;0.125),O257-MAX($P$2:$P256),0),"")</f>
        <v/>
      </c>
    </row>
    <row r="258" spans="12:17" x14ac:dyDescent="0.25">
      <c r="L258" s="6" t="str" cm="1">
        <f t="array" ref="L258">IFERROR(IF(RANK(G258,G:G,1)=_xlfn.XLOOKUP(RANK(G258,G:G,1),L$2:L257,L$2:L257,0),RANK(G258,G:G,1)+1,RANK(G258,G:G,1)),"")</f>
        <v/>
      </c>
      <c r="M258" s="6" t="str" cm="1">
        <f t="array" ref="M258">IFERROR(IF(RANK(H258,H:H,1)=_xlfn.XLOOKUP(RANK(H258,H:H,1),M$2:M257,M$2:M257,0),RANK(H258,H:H,1)+1,RANK(H258,H:H,1)),"")</f>
        <v/>
      </c>
      <c r="N258" s="6" t="str">
        <f t="shared" si="11"/>
        <v/>
      </c>
      <c r="O258" s="109" t="str">
        <f t="shared" ref="O258:O307" si="12">IF(A258="","",_xlfn.XLOOKUP($N258,L:L,G:G))</f>
        <v/>
      </c>
      <c r="P258" s="109" t="str">
        <f t="shared" ref="P258:P307" si="13">IF(B258="","",_xlfn.XLOOKUP($N258,M:M,H:H))</f>
        <v/>
      </c>
      <c r="Q258" s="109" t="str">
        <f>IFERROR(IF(AND(A258&lt;&gt;"",O258-MAX($P$2:$P257)&gt;0,O258-MAX($P$2:$P257)&lt;0.125),O258-MAX($P$2:$P257),0),"")</f>
        <v/>
      </c>
    </row>
    <row r="259" spans="12:17" x14ac:dyDescent="0.25">
      <c r="L259" s="6" t="str" cm="1">
        <f t="array" ref="L259">IFERROR(IF(RANK(G259,G:G,1)=_xlfn.XLOOKUP(RANK(G259,G:G,1),L$2:L258,L$2:L258,0),RANK(G259,G:G,1)+1,RANK(G259,G:G,1)),"")</f>
        <v/>
      </c>
      <c r="M259" s="6" t="str" cm="1">
        <f t="array" ref="M259">IFERROR(IF(RANK(H259,H:H,1)=_xlfn.XLOOKUP(RANK(H259,H:H,1),M$2:M258,M$2:M258,0),RANK(H259,H:H,1)+1,RANK(H259,H:H,1)),"")</f>
        <v/>
      </c>
      <c r="N259" s="6" t="str">
        <f t="shared" ref="N259:N307" si="14">IF(A259="","",N258+1)</f>
        <v/>
      </c>
      <c r="O259" s="109" t="str">
        <f t="shared" si="12"/>
        <v/>
      </c>
      <c r="P259" s="109" t="str">
        <f t="shared" si="13"/>
        <v/>
      </c>
      <c r="Q259" s="109" t="str">
        <f>IFERROR(IF(AND(A259&lt;&gt;"",O259-MAX($P$2:$P258)&gt;0,O259-MAX($P$2:$P258)&lt;0.125),O259-MAX($P$2:$P258),0),"")</f>
        <v/>
      </c>
    </row>
    <row r="260" spans="12:17" x14ac:dyDescent="0.25">
      <c r="L260" s="6" t="str" cm="1">
        <f t="array" ref="L260">IFERROR(IF(RANK(G260,G:G,1)=_xlfn.XLOOKUP(RANK(G260,G:G,1),L$2:L259,L$2:L259,0),RANK(G260,G:G,1)+1,RANK(G260,G:G,1)),"")</f>
        <v/>
      </c>
      <c r="M260" s="6" t="str" cm="1">
        <f t="array" ref="M260">IFERROR(IF(RANK(H260,H:H,1)=_xlfn.XLOOKUP(RANK(H260,H:H,1),M$2:M259,M$2:M259,0),RANK(H260,H:H,1)+1,RANK(H260,H:H,1)),"")</f>
        <v/>
      </c>
      <c r="N260" s="6" t="str">
        <f t="shared" si="14"/>
        <v/>
      </c>
      <c r="O260" s="109" t="str">
        <f t="shared" si="12"/>
        <v/>
      </c>
      <c r="P260" s="109" t="str">
        <f t="shared" si="13"/>
        <v/>
      </c>
      <c r="Q260" s="109" t="str">
        <f>IFERROR(IF(AND(A260&lt;&gt;"",O260-MAX($P$2:$P259)&gt;0,O260-MAX($P$2:$P259)&lt;0.125),O260-MAX($P$2:$P259),0),"")</f>
        <v/>
      </c>
    </row>
    <row r="261" spans="12:17" x14ac:dyDescent="0.25">
      <c r="L261" s="6" t="str" cm="1">
        <f t="array" ref="L261">IFERROR(IF(RANK(G261,G:G,1)=_xlfn.XLOOKUP(RANK(G261,G:G,1),L$2:L260,L$2:L260,0),RANK(G261,G:G,1)+1,RANK(G261,G:G,1)),"")</f>
        <v/>
      </c>
      <c r="M261" s="6" t="str" cm="1">
        <f t="array" ref="M261">IFERROR(IF(RANK(H261,H:H,1)=_xlfn.XLOOKUP(RANK(H261,H:H,1),M$2:M260,M$2:M260,0),RANK(H261,H:H,1)+1,RANK(H261,H:H,1)),"")</f>
        <v/>
      </c>
      <c r="N261" s="6" t="str">
        <f t="shared" si="14"/>
        <v/>
      </c>
      <c r="O261" s="109" t="str">
        <f t="shared" si="12"/>
        <v/>
      </c>
      <c r="P261" s="109" t="str">
        <f t="shared" si="13"/>
        <v/>
      </c>
      <c r="Q261" s="109" t="str">
        <f>IFERROR(IF(AND(A261&lt;&gt;"",O261-MAX($P$2:$P260)&gt;0,O261-MAX($P$2:$P260)&lt;0.125),O261-MAX($P$2:$P260),0),"")</f>
        <v/>
      </c>
    </row>
    <row r="262" spans="12:17" x14ac:dyDescent="0.25">
      <c r="L262" s="6" t="str" cm="1">
        <f t="array" ref="L262">IFERROR(IF(RANK(G262,G:G,1)=_xlfn.XLOOKUP(RANK(G262,G:G,1),L$2:L261,L$2:L261,0),RANK(G262,G:G,1)+1,RANK(G262,G:G,1)),"")</f>
        <v/>
      </c>
      <c r="M262" s="6" t="str" cm="1">
        <f t="array" ref="M262">IFERROR(IF(RANK(H262,H:H,1)=_xlfn.XLOOKUP(RANK(H262,H:H,1),M$2:M261,M$2:M261,0),RANK(H262,H:H,1)+1,RANK(H262,H:H,1)),"")</f>
        <v/>
      </c>
      <c r="N262" s="6" t="str">
        <f t="shared" si="14"/>
        <v/>
      </c>
      <c r="O262" s="109" t="str">
        <f t="shared" si="12"/>
        <v/>
      </c>
      <c r="P262" s="109" t="str">
        <f t="shared" si="13"/>
        <v/>
      </c>
      <c r="Q262" s="109" t="str">
        <f>IFERROR(IF(AND(A262&lt;&gt;"",O262-MAX($P$2:$P261)&gt;0,O262-MAX($P$2:$P261)&lt;0.125),O262-MAX($P$2:$P261),0),"")</f>
        <v/>
      </c>
    </row>
    <row r="263" spans="12:17" x14ac:dyDescent="0.25">
      <c r="L263" s="6" t="str" cm="1">
        <f t="array" ref="L263">IFERROR(IF(RANK(G263,G:G,1)=_xlfn.XLOOKUP(RANK(G263,G:G,1),L$2:L262,L$2:L262,0),RANK(G263,G:G,1)+1,RANK(G263,G:G,1)),"")</f>
        <v/>
      </c>
      <c r="M263" s="6" t="str" cm="1">
        <f t="array" ref="M263">IFERROR(IF(RANK(H263,H:H,1)=_xlfn.XLOOKUP(RANK(H263,H:H,1),M$2:M262,M$2:M262,0),RANK(H263,H:H,1)+1,RANK(H263,H:H,1)),"")</f>
        <v/>
      </c>
      <c r="N263" s="6" t="str">
        <f t="shared" si="14"/>
        <v/>
      </c>
      <c r="O263" s="109" t="str">
        <f t="shared" si="12"/>
        <v/>
      </c>
      <c r="P263" s="109" t="str">
        <f t="shared" si="13"/>
        <v/>
      </c>
      <c r="Q263" s="109" t="str">
        <f>IFERROR(IF(AND(A263&lt;&gt;"",O263-MAX($P$2:$P262)&gt;0,O263-MAX($P$2:$P262)&lt;0.125),O263-MAX($P$2:$P262),0),"")</f>
        <v/>
      </c>
    </row>
    <row r="264" spans="12:17" x14ac:dyDescent="0.25">
      <c r="L264" s="6" t="str" cm="1">
        <f t="array" ref="L264">IFERROR(IF(RANK(G264,G:G,1)=_xlfn.XLOOKUP(RANK(G264,G:G,1),L$2:L263,L$2:L263,0),RANK(G264,G:G,1)+1,RANK(G264,G:G,1)),"")</f>
        <v/>
      </c>
      <c r="M264" s="6" t="str" cm="1">
        <f t="array" ref="M264">IFERROR(IF(RANK(H264,H:H,1)=_xlfn.XLOOKUP(RANK(H264,H:H,1),M$2:M263,M$2:M263,0),RANK(H264,H:H,1)+1,RANK(H264,H:H,1)),"")</f>
        <v/>
      </c>
      <c r="N264" s="6" t="str">
        <f t="shared" si="14"/>
        <v/>
      </c>
      <c r="O264" s="109" t="str">
        <f t="shared" si="12"/>
        <v/>
      </c>
      <c r="P264" s="109" t="str">
        <f t="shared" si="13"/>
        <v/>
      </c>
      <c r="Q264" s="109" t="str">
        <f>IFERROR(IF(AND(A264&lt;&gt;"",O264-MAX($P$2:$P263)&gt;0,O264-MAX($P$2:$P263)&lt;0.125),O264-MAX($P$2:$P263),0),"")</f>
        <v/>
      </c>
    </row>
    <row r="265" spans="12:17" x14ac:dyDescent="0.25">
      <c r="L265" s="6" t="str" cm="1">
        <f t="array" ref="L265">IFERROR(IF(RANK(G265,G:G,1)=_xlfn.XLOOKUP(RANK(G265,G:G,1),L$2:L264,L$2:L264,0),RANK(G265,G:G,1)+1,RANK(G265,G:G,1)),"")</f>
        <v/>
      </c>
      <c r="M265" s="6" t="str" cm="1">
        <f t="array" ref="M265">IFERROR(IF(RANK(H265,H:H,1)=_xlfn.XLOOKUP(RANK(H265,H:H,1),M$2:M264,M$2:M264,0),RANK(H265,H:H,1)+1,RANK(H265,H:H,1)),"")</f>
        <v/>
      </c>
      <c r="N265" s="6" t="str">
        <f t="shared" si="14"/>
        <v/>
      </c>
      <c r="O265" s="109" t="str">
        <f t="shared" si="12"/>
        <v/>
      </c>
      <c r="P265" s="109" t="str">
        <f t="shared" si="13"/>
        <v/>
      </c>
      <c r="Q265" s="109" t="str">
        <f>IFERROR(IF(AND(A265&lt;&gt;"",O265-MAX($P$2:$P264)&gt;0,O265-MAX($P$2:$P264)&lt;0.125),O265-MAX($P$2:$P264),0),"")</f>
        <v/>
      </c>
    </row>
    <row r="266" spans="12:17" x14ac:dyDescent="0.25">
      <c r="L266" s="6" t="str" cm="1">
        <f t="array" ref="L266">IFERROR(IF(RANK(G266,G:G,1)=_xlfn.XLOOKUP(RANK(G266,G:G,1),L$2:L265,L$2:L265,0),RANK(G266,G:G,1)+1,RANK(G266,G:G,1)),"")</f>
        <v/>
      </c>
      <c r="M266" s="6" t="str" cm="1">
        <f t="array" ref="M266">IFERROR(IF(RANK(H266,H:H,1)=_xlfn.XLOOKUP(RANK(H266,H:H,1),M$2:M265,M$2:M265,0),RANK(H266,H:H,1)+1,RANK(H266,H:H,1)),"")</f>
        <v/>
      </c>
      <c r="N266" s="6" t="str">
        <f t="shared" si="14"/>
        <v/>
      </c>
      <c r="O266" s="109" t="str">
        <f t="shared" si="12"/>
        <v/>
      </c>
      <c r="P266" s="109" t="str">
        <f t="shared" si="13"/>
        <v/>
      </c>
      <c r="Q266" s="109" t="str">
        <f>IFERROR(IF(AND(A266&lt;&gt;"",O266-MAX($P$2:$P265)&gt;0,O266-MAX($P$2:$P265)&lt;0.125),O266-MAX($P$2:$P265),0),"")</f>
        <v/>
      </c>
    </row>
    <row r="267" spans="12:17" x14ac:dyDescent="0.25">
      <c r="L267" s="6" t="str" cm="1">
        <f t="array" ref="L267">IFERROR(IF(RANK(G267,G:G,1)=_xlfn.XLOOKUP(RANK(G267,G:G,1),L$2:L266,L$2:L266,0),RANK(G267,G:G,1)+1,RANK(G267,G:G,1)),"")</f>
        <v/>
      </c>
      <c r="M267" s="6" t="str" cm="1">
        <f t="array" ref="M267">IFERROR(IF(RANK(H267,H:H,1)=_xlfn.XLOOKUP(RANK(H267,H:H,1),M$2:M266,M$2:M266,0),RANK(H267,H:H,1)+1,RANK(H267,H:H,1)),"")</f>
        <v/>
      </c>
      <c r="N267" s="6" t="str">
        <f t="shared" si="14"/>
        <v/>
      </c>
      <c r="O267" s="109" t="str">
        <f t="shared" si="12"/>
        <v/>
      </c>
      <c r="P267" s="109" t="str">
        <f t="shared" si="13"/>
        <v/>
      </c>
      <c r="Q267" s="109" t="str">
        <f>IFERROR(IF(AND(A267&lt;&gt;"",O267-MAX($P$2:$P266)&gt;0,O267-MAX($P$2:$P266)&lt;0.125),O267-MAX($P$2:$P266),0),"")</f>
        <v/>
      </c>
    </row>
    <row r="268" spans="12:17" x14ac:dyDescent="0.25">
      <c r="L268" s="6" t="str" cm="1">
        <f t="array" ref="L268">IFERROR(IF(RANK(G268,G:G,1)=_xlfn.XLOOKUP(RANK(G268,G:G,1),L$2:L267,L$2:L267,0),RANK(G268,G:G,1)+1,RANK(G268,G:G,1)),"")</f>
        <v/>
      </c>
      <c r="M268" s="6" t="str" cm="1">
        <f t="array" ref="M268">IFERROR(IF(RANK(H268,H:H,1)=_xlfn.XLOOKUP(RANK(H268,H:H,1),M$2:M267,M$2:M267,0),RANK(H268,H:H,1)+1,RANK(H268,H:H,1)),"")</f>
        <v/>
      </c>
      <c r="N268" s="6" t="str">
        <f t="shared" si="14"/>
        <v/>
      </c>
      <c r="O268" s="109" t="str">
        <f t="shared" si="12"/>
        <v/>
      </c>
      <c r="P268" s="109" t="str">
        <f t="shared" si="13"/>
        <v/>
      </c>
      <c r="Q268" s="109" t="str">
        <f>IFERROR(IF(AND(A268&lt;&gt;"",O268-MAX($P$2:$P267)&gt;0,O268-MAX($P$2:$P267)&lt;0.125),O268-MAX($P$2:$P267),0),"")</f>
        <v/>
      </c>
    </row>
    <row r="269" spans="12:17" x14ac:dyDescent="0.25">
      <c r="L269" s="6" t="str" cm="1">
        <f t="array" ref="L269">IFERROR(IF(RANK(G269,G:G,1)=_xlfn.XLOOKUP(RANK(G269,G:G,1),L$2:L268,L$2:L268,0),RANK(G269,G:G,1)+1,RANK(G269,G:G,1)),"")</f>
        <v/>
      </c>
      <c r="M269" s="6" t="str" cm="1">
        <f t="array" ref="M269">IFERROR(IF(RANK(H269,H:H,1)=_xlfn.XLOOKUP(RANK(H269,H:H,1),M$2:M268,M$2:M268,0),RANK(H269,H:H,1)+1,RANK(H269,H:H,1)),"")</f>
        <v/>
      </c>
      <c r="N269" s="6" t="str">
        <f t="shared" si="14"/>
        <v/>
      </c>
      <c r="O269" s="109" t="str">
        <f t="shared" si="12"/>
        <v/>
      </c>
      <c r="P269" s="109" t="str">
        <f t="shared" si="13"/>
        <v/>
      </c>
      <c r="Q269" s="109" t="str">
        <f>IFERROR(IF(AND(A269&lt;&gt;"",O269-MAX($P$2:$P268)&gt;0,O269-MAX($P$2:$P268)&lt;0.125),O269-MAX($P$2:$P268),0),"")</f>
        <v/>
      </c>
    </row>
    <row r="270" spans="12:17" x14ac:dyDescent="0.25">
      <c r="L270" s="6" t="str" cm="1">
        <f t="array" ref="L270">IFERROR(IF(RANK(G270,G:G,1)=_xlfn.XLOOKUP(RANK(G270,G:G,1),L$2:L269,L$2:L269,0),RANK(G270,G:G,1)+1,RANK(G270,G:G,1)),"")</f>
        <v/>
      </c>
      <c r="M270" s="6" t="str" cm="1">
        <f t="array" ref="M270">IFERROR(IF(RANK(H270,H:H,1)=_xlfn.XLOOKUP(RANK(H270,H:H,1),M$2:M269,M$2:M269,0),RANK(H270,H:H,1)+1,RANK(H270,H:H,1)),"")</f>
        <v/>
      </c>
      <c r="N270" s="6" t="str">
        <f t="shared" si="14"/>
        <v/>
      </c>
      <c r="O270" s="109" t="str">
        <f t="shared" si="12"/>
        <v/>
      </c>
      <c r="P270" s="109" t="str">
        <f t="shared" si="13"/>
        <v/>
      </c>
      <c r="Q270" s="109" t="str">
        <f>IFERROR(IF(AND(A270&lt;&gt;"",O270-MAX($P$2:$P269)&gt;0,O270-MAX($P$2:$P269)&lt;0.125),O270-MAX($P$2:$P269),0),"")</f>
        <v/>
      </c>
    </row>
    <row r="271" spans="12:17" x14ac:dyDescent="0.25">
      <c r="L271" s="6" t="str" cm="1">
        <f t="array" ref="L271">IFERROR(IF(RANK(G271,G:G,1)=_xlfn.XLOOKUP(RANK(G271,G:G,1),L$2:L270,L$2:L270,0),RANK(G271,G:G,1)+1,RANK(G271,G:G,1)),"")</f>
        <v/>
      </c>
      <c r="M271" s="6" t="str" cm="1">
        <f t="array" ref="M271">IFERROR(IF(RANK(H271,H:H,1)=_xlfn.XLOOKUP(RANK(H271,H:H,1),M$2:M270,M$2:M270,0),RANK(H271,H:H,1)+1,RANK(H271,H:H,1)),"")</f>
        <v/>
      </c>
      <c r="N271" s="6" t="str">
        <f t="shared" si="14"/>
        <v/>
      </c>
      <c r="O271" s="109" t="str">
        <f t="shared" si="12"/>
        <v/>
      </c>
      <c r="P271" s="109" t="str">
        <f t="shared" si="13"/>
        <v/>
      </c>
      <c r="Q271" s="109" t="str">
        <f>IFERROR(IF(AND(A271&lt;&gt;"",O271-MAX($P$2:$P270)&gt;0,O271-MAX($P$2:$P270)&lt;0.125),O271-MAX($P$2:$P270),0),"")</f>
        <v/>
      </c>
    </row>
    <row r="272" spans="12:17" x14ac:dyDescent="0.25">
      <c r="L272" s="6" t="str" cm="1">
        <f t="array" ref="L272">IFERROR(IF(RANK(G272,G:G,1)=_xlfn.XLOOKUP(RANK(G272,G:G,1),L$2:L271,L$2:L271,0),RANK(G272,G:G,1)+1,RANK(G272,G:G,1)),"")</f>
        <v/>
      </c>
      <c r="M272" s="6" t="str" cm="1">
        <f t="array" ref="M272">IFERROR(IF(RANK(H272,H:H,1)=_xlfn.XLOOKUP(RANK(H272,H:H,1),M$2:M271,M$2:M271,0),RANK(H272,H:H,1)+1,RANK(H272,H:H,1)),"")</f>
        <v/>
      </c>
      <c r="N272" s="6" t="str">
        <f t="shared" si="14"/>
        <v/>
      </c>
      <c r="O272" s="109" t="str">
        <f t="shared" si="12"/>
        <v/>
      </c>
      <c r="P272" s="109" t="str">
        <f t="shared" si="13"/>
        <v/>
      </c>
      <c r="Q272" s="109" t="str">
        <f>IFERROR(IF(AND(A272&lt;&gt;"",O272-MAX($P$2:$P271)&gt;0,O272-MAX($P$2:$P271)&lt;0.125),O272-MAX($P$2:$P271),0),"")</f>
        <v/>
      </c>
    </row>
    <row r="273" spans="12:17" x14ac:dyDescent="0.25">
      <c r="L273" s="6" t="str" cm="1">
        <f t="array" ref="L273">IFERROR(IF(RANK(G273,G:G,1)=_xlfn.XLOOKUP(RANK(G273,G:G,1),L$2:L272,L$2:L272,0),RANK(G273,G:G,1)+1,RANK(G273,G:G,1)),"")</f>
        <v/>
      </c>
      <c r="M273" s="6" t="str" cm="1">
        <f t="array" ref="M273">IFERROR(IF(RANK(H273,H:H,1)=_xlfn.XLOOKUP(RANK(H273,H:H,1),M$2:M272,M$2:M272,0),RANK(H273,H:H,1)+1,RANK(H273,H:H,1)),"")</f>
        <v/>
      </c>
      <c r="N273" s="6" t="str">
        <f t="shared" si="14"/>
        <v/>
      </c>
      <c r="O273" s="109" t="str">
        <f t="shared" si="12"/>
        <v/>
      </c>
      <c r="P273" s="109" t="str">
        <f t="shared" si="13"/>
        <v/>
      </c>
      <c r="Q273" s="109" t="str">
        <f>IFERROR(IF(AND(A273&lt;&gt;"",O273-MAX($P$2:$P272)&gt;0,O273-MAX($P$2:$P272)&lt;0.125),O273-MAX($P$2:$P272),0),"")</f>
        <v/>
      </c>
    </row>
    <row r="274" spans="12:17" x14ac:dyDescent="0.25">
      <c r="L274" s="6" t="str" cm="1">
        <f t="array" ref="L274">IFERROR(IF(RANK(G274,G:G,1)=_xlfn.XLOOKUP(RANK(G274,G:G,1),L$2:L273,L$2:L273,0),RANK(G274,G:G,1)+1,RANK(G274,G:G,1)),"")</f>
        <v/>
      </c>
      <c r="M274" s="6" t="str" cm="1">
        <f t="array" ref="M274">IFERROR(IF(RANK(H274,H:H,1)=_xlfn.XLOOKUP(RANK(H274,H:H,1),M$2:M273,M$2:M273,0),RANK(H274,H:H,1)+1,RANK(H274,H:H,1)),"")</f>
        <v/>
      </c>
      <c r="N274" s="6" t="str">
        <f t="shared" si="14"/>
        <v/>
      </c>
      <c r="O274" s="109" t="str">
        <f t="shared" si="12"/>
        <v/>
      </c>
      <c r="P274" s="109" t="str">
        <f t="shared" si="13"/>
        <v/>
      </c>
      <c r="Q274" s="109" t="str">
        <f>IFERROR(IF(AND(A274&lt;&gt;"",O274-MAX($P$2:$P273)&gt;0,O274-MAX($P$2:$P273)&lt;0.125),O274-MAX($P$2:$P273),0),"")</f>
        <v/>
      </c>
    </row>
    <row r="275" spans="12:17" x14ac:dyDescent="0.25">
      <c r="L275" s="6" t="str" cm="1">
        <f t="array" ref="L275">IFERROR(IF(RANK(G275,G:G,1)=_xlfn.XLOOKUP(RANK(G275,G:G,1),L$2:L274,L$2:L274,0),RANK(G275,G:G,1)+1,RANK(G275,G:G,1)),"")</f>
        <v/>
      </c>
      <c r="M275" s="6" t="str" cm="1">
        <f t="array" ref="M275">IFERROR(IF(RANK(H275,H:H,1)=_xlfn.XLOOKUP(RANK(H275,H:H,1),M$2:M274,M$2:M274,0),RANK(H275,H:H,1)+1,RANK(H275,H:H,1)),"")</f>
        <v/>
      </c>
      <c r="N275" s="6" t="str">
        <f t="shared" si="14"/>
        <v/>
      </c>
      <c r="O275" s="109" t="str">
        <f t="shared" si="12"/>
        <v/>
      </c>
      <c r="P275" s="109" t="str">
        <f t="shared" si="13"/>
        <v/>
      </c>
      <c r="Q275" s="109" t="str">
        <f>IFERROR(IF(AND(A275&lt;&gt;"",O275-MAX($P$2:$P274)&gt;0,O275-MAX($P$2:$P274)&lt;0.125),O275-MAX($P$2:$P274),0),"")</f>
        <v/>
      </c>
    </row>
    <row r="276" spans="12:17" x14ac:dyDescent="0.25">
      <c r="L276" s="6" t="str" cm="1">
        <f t="array" ref="L276">IFERROR(IF(RANK(G276,G:G,1)=_xlfn.XLOOKUP(RANK(G276,G:G,1),L$2:L275,L$2:L275,0),RANK(G276,G:G,1)+1,RANK(G276,G:G,1)),"")</f>
        <v/>
      </c>
      <c r="M276" s="6" t="str" cm="1">
        <f t="array" ref="M276">IFERROR(IF(RANK(H276,H:H,1)=_xlfn.XLOOKUP(RANK(H276,H:H,1),M$2:M275,M$2:M275,0),RANK(H276,H:H,1)+1,RANK(H276,H:H,1)),"")</f>
        <v/>
      </c>
      <c r="N276" s="6" t="str">
        <f t="shared" si="14"/>
        <v/>
      </c>
      <c r="O276" s="109" t="str">
        <f t="shared" si="12"/>
        <v/>
      </c>
      <c r="P276" s="109" t="str">
        <f t="shared" si="13"/>
        <v/>
      </c>
      <c r="Q276" s="109" t="str">
        <f>IFERROR(IF(AND(A276&lt;&gt;"",O276-MAX($P$2:$P275)&gt;0,O276-MAX($P$2:$P275)&lt;0.125),O276-MAX($P$2:$P275),0),"")</f>
        <v/>
      </c>
    </row>
    <row r="277" spans="12:17" x14ac:dyDescent="0.25">
      <c r="L277" s="6" t="str" cm="1">
        <f t="array" ref="L277">IFERROR(IF(RANK(G277,G:G,1)=_xlfn.XLOOKUP(RANK(G277,G:G,1),L$2:L276,L$2:L276,0),RANK(G277,G:G,1)+1,RANK(G277,G:G,1)),"")</f>
        <v/>
      </c>
      <c r="M277" s="6" t="str" cm="1">
        <f t="array" ref="M277">IFERROR(IF(RANK(H277,H:H,1)=_xlfn.XLOOKUP(RANK(H277,H:H,1),M$2:M276,M$2:M276,0),RANK(H277,H:H,1)+1,RANK(H277,H:H,1)),"")</f>
        <v/>
      </c>
      <c r="N277" s="6" t="str">
        <f t="shared" si="14"/>
        <v/>
      </c>
      <c r="O277" s="109" t="str">
        <f t="shared" si="12"/>
        <v/>
      </c>
      <c r="P277" s="109" t="str">
        <f t="shared" si="13"/>
        <v/>
      </c>
      <c r="Q277" s="109" t="str">
        <f>IFERROR(IF(AND(A277&lt;&gt;"",O277-MAX($P$2:$P276)&gt;0,O277-MAX($P$2:$P276)&lt;0.125),O277-MAX($P$2:$P276),0),"")</f>
        <v/>
      </c>
    </row>
    <row r="278" spans="12:17" x14ac:dyDescent="0.25">
      <c r="L278" s="6" t="str" cm="1">
        <f t="array" ref="L278">IFERROR(IF(RANK(G278,G:G,1)=_xlfn.XLOOKUP(RANK(G278,G:G,1),L$2:L277,L$2:L277,0),RANK(G278,G:G,1)+1,RANK(G278,G:G,1)),"")</f>
        <v/>
      </c>
      <c r="M278" s="6" t="str" cm="1">
        <f t="array" ref="M278">IFERROR(IF(RANK(H278,H:H,1)=_xlfn.XLOOKUP(RANK(H278,H:H,1),M$2:M277,M$2:M277,0),RANK(H278,H:H,1)+1,RANK(H278,H:H,1)),"")</f>
        <v/>
      </c>
      <c r="N278" s="6" t="str">
        <f t="shared" si="14"/>
        <v/>
      </c>
      <c r="O278" s="109" t="str">
        <f t="shared" si="12"/>
        <v/>
      </c>
      <c r="P278" s="109" t="str">
        <f t="shared" si="13"/>
        <v/>
      </c>
      <c r="Q278" s="109" t="str">
        <f>IFERROR(IF(AND(A278&lt;&gt;"",O278-MAX($P$2:$P277)&gt;0,O278-MAX($P$2:$P277)&lt;0.125),O278-MAX($P$2:$P277),0),"")</f>
        <v/>
      </c>
    </row>
    <row r="279" spans="12:17" x14ac:dyDescent="0.25">
      <c r="L279" s="6" t="str" cm="1">
        <f t="array" ref="L279">IFERROR(IF(RANK(G279,G:G,1)=_xlfn.XLOOKUP(RANK(G279,G:G,1),L$2:L278,L$2:L278,0),RANK(G279,G:G,1)+1,RANK(G279,G:G,1)),"")</f>
        <v/>
      </c>
      <c r="M279" s="6" t="str" cm="1">
        <f t="array" ref="M279">IFERROR(IF(RANK(H279,H:H,1)=_xlfn.XLOOKUP(RANK(H279,H:H,1),M$2:M278,M$2:M278,0),RANK(H279,H:H,1)+1,RANK(H279,H:H,1)),"")</f>
        <v/>
      </c>
      <c r="N279" s="6" t="str">
        <f t="shared" si="14"/>
        <v/>
      </c>
      <c r="O279" s="109" t="str">
        <f t="shared" si="12"/>
        <v/>
      </c>
      <c r="P279" s="109" t="str">
        <f t="shared" si="13"/>
        <v/>
      </c>
      <c r="Q279" s="109" t="str">
        <f>IFERROR(IF(AND(A279&lt;&gt;"",O279-MAX($P$2:$P278)&gt;0,O279-MAX($P$2:$P278)&lt;0.125),O279-MAX($P$2:$P278),0),"")</f>
        <v/>
      </c>
    </row>
    <row r="280" spans="12:17" x14ac:dyDescent="0.25">
      <c r="L280" s="6" t="str" cm="1">
        <f t="array" ref="L280">IFERROR(IF(RANK(G280,G:G,1)=_xlfn.XLOOKUP(RANK(G280,G:G,1),L$2:L279,L$2:L279,0),RANK(G280,G:G,1)+1,RANK(G280,G:G,1)),"")</f>
        <v/>
      </c>
      <c r="M280" s="6" t="str" cm="1">
        <f t="array" ref="M280">IFERROR(IF(RANK(H280,H:H,1)=_xlfn.XLOOKUP(RANK(H280,H:H,1),M$2:M279,M$2:M279,0),RANK(H280,H:H,1)+1,RANK(H280,H:H,1)),"")</f>
        <v/>
      </c>
      <c r="N280" s="6" t="str">
        <f t="shared" si="14"/>
        <v/>
      </c>
      <c r="O280" s="109" t="str">
        <f t="shared" si="12"/>
        <v/>
      </c>
      <c r="P280" s="109" t="str">
        <f t="shared" si="13"/>
        <v/>
      </c>
      <c r="Q280" s="109" t="str">
        <f>IFERROR(IF(AND(A280&lt;&gt;"",O280-MAX($P$2:$P279)&gt;0,O280-MAX($P$2:$P279)&lt;0.125),O280-MAX($P$2:$P279),0),"")</f>
        <v/>
      </c>
    </row>
    <row r="281" spans="12:17" x14ac:dyDescent="0.25">
      <c r="L281" s="6" t="str" cm="1">
        <f t="array" ref="L281">IFERROR(IF(RANK(G281,G:G,1)=_xlfn.XLOOKUP(RANK(G281,G:G,1),L$2:L280,L$2:L280,0),RANK(G281,G:G,1)+1,RANK(G281,G:G,1)),"")</f>
        <v/>
      </c>
      <c r="M281" s="6" t="str" cm="1">
        <f t="array" ref="M281">IFERROR(IF(RANK(H281,H:H,1)=_xlfn.XLOOKUP(RANK(H281,H:H,1),M$2:M280,M$2:M280,0),RANK(H281,H:H,1)+1,RANK(H281,H:H,1)),"")</f>
        <v/>
      </c>
      <c r="N281" s="6" t="str">
        <f t="shared" si="14"/>
        <v/>
      </c>
      <c r="O281" s="109" t="str">
        <f t="shared" si="12"/>
        <v/>
      </c>
      <c r="P281" s="109" t="str">
        <f t="shared" si="13"/>
        <v/>
      </c>
      <c r="Q281" s="109" t="str">
        <f>IFERROR(IF(AND(A281&lt;&gt;"",O281-MAX($P$2:$P280)&gt;0,O281-MAX($P$2:$P280)&lt;0.125),O281-MAX($P$2:$P280),0),"")</f>
        <v/>
      </c>
    </row>
    <row r="282" spans="12:17" x14ac:dyDescent="0.25">
      <c r="L282" s="6" t="str" cm="1">
        <f t="array" ref="L282">IFERROR(IF(RANK(G282,G:G,1)=_xlfn.XLOOKUP(RANK(G282,G:G,1),L$2:L281,L$2:L281,0),RANK(G282,G:G,1)+1,RANK(G282,G:G,1)),"")</f>
        <v/>
      </c>
      <c r="M282" s="6" t="str" cm="1">
        <f t="array" ref="M282">IFERROR(IF(RANK(H282,H:H,1)=_xlfn.XLOOKUP(RANK(H282,H:H,1),M$2:M281,M$2:M281,0),RANK(H282,H:H,1)+1,RANK(H282,H:H,1)),"")</f>
        <v/>
      </c>
      <c r="N282" s="6" t="str">
        <f t="shared" si="14"/>
        <v/>
      </c>
      <c r="O282" s="109" t="str">
        <f t="shared" si="12"/>
        <v/>
      </c>
      <c r="P282" s="109" t="str">
        <f t="shared" si="13"/>
        <v/>
      </c>
      <c r="Q282" s="109" t="str">
        <f>IFERROR(IF(AND(A282&lt;&gt;"",O282-MAX($P$2:$P281)&gt;0,O282-MAX($P$2:$P281)&lt;0.125),O282-MAX($P$2:$P281),0),"")</f>
        <v/>
      </c>
    </row>
    <row r="283" spans="12:17" x14ac:dyDescent="0.25">
      <c r="L283" s="6" t="str" cm="1">
        <f t="array" ref="L283">IFERROR(IF(RANK(G283,G:G,1)=_xlfn.XLOOKUP(RANK(G283,G:G,1),L$2:L282,L$2:L282,0),RANK(G283,G:G,1)+1,RANK(G283,G:G,1)),"")</f>
        <v/>
      </c>
      <c r="M283" s="6" t="str" cm="1">
        <f t="array" ref="M283">IFERROR(IF(RANK(H283,H:H,1)=_xlfn.XLOOKUP(RANK(H283,H:H,1),M$2:M282,M$2:M282,0),RANK(H283,H:H,1)+1,RANK(H283,H:H,1)),"")</f>
        <v/>
      </c>
      <c r="N283" s="6" t="str">
        <f t="shared" si="14"/>
        <v/>
      </c>
      <c r="O283" s="109" t="str">
        <f t="shared" si="12"/>
        <v/>
      </c>
      <c r="P283" s="109" t="str">
        <f t="shared" si="13"/>
        <v/>
      </c>
      <c r="Q283" s="109" t="str">
        <f>IFERROR(IF(AND(A283&lt;&gt;"",O283-MAX($P$2:$P282)&gt;0,O283-MAX($P$2:$P282)&lt;0.125),O283-MAX($P$2:$P282),0),"")</f>
        <v/>
      </c>
    </row>
    <row r="284" spans="12:17" x14ac:dyDescent="0.25">
      <c r="L284" s="6" t="str" cm="1">
        <f t="array" ref="L284">IFERROR(IF(RANK(G284,G:G,1)=_xlfn.XLOOKUP(RANK(G284,G:G,1),L$2:L283,L$2:L283,0),RANK(G284,G:G,1)+1,RANK(G284,G:G,1)),"")</f>
        <v/>
      </c>
      <c r="M284" s="6" t="str" cm="1">
        <f t="array" ref="M284">IFERROR(IF(RANK(H284,H:H,1)=_xlfn.XLOOKUP(RANK(H284,H:H,1),M$2:M283,M$2:M283,0),RANK(H284,H:H,1)+1,RANK(H284,H:H,1)),"")</f>
        <v/>
      </c>
      <c r="N284" s="6" t="str">
        <f t="shared" si="14"/>
        <v/>
      </c>
      <c r="O284" s="109" t="str">
        <f t="shared" si="12"/>
        <v/>
      </c>
      <c r="P284" s="109" t="str">
        <f t="shared" si="13"/>
        <v/>
      </c>
      <c r="Q284" s="109" t="str">
        <f>IFERROR(IF(AND(A284&lt;&gt;"",O284-MAX($P$2:$P283)&gt;0,O284-MAX($P$2:$P283)&lt;0.125),O284-MAX($P$2:$P283),0),"")</f>
        <v/>
      </c>
    </row>
    <row r="285" spans="12:17" x14ac:dyDescent="0.25">
      <c r="L285" s="6" t="str" cm="1">
        <f t="array" ref="L285">IFERROR(IF(RANK(G285,G:G,1)=_xlfn.XLOOKUP(RANK(G285,G:G,1),L$2:L284,L$2:L284,0),RANK(G285,G:G,1)+1,RANK(G285,G:G,1)),"")</f>
        <v/>
      </c>
      <c r="M285" s="6" t="str" cm="1">
        <f t="array" ref="M285">IFERROR(IF(RANK(H285,H:H,1)=_xlfn.XLOOKUP(RANK(H285,H:H,1),M$2:M284,M$2:M284,0),RANK(H285,H:H,1)+1,RANK(H285,H:H,1)),"")</f>
        <v/>
      </c>
      <c r="N285" s="6" t="str">
        <f t="shared" si="14"/>
        <v/>
      </c>
      <c r="O285" s="109" t="str">
        <f t="shared" si="12"/>
        <v/>
      </c>
      <c r="P285" s="109" t="str">
        <f t="shared" si="13"/>
        <v/>
      </c>
      <c r="Q285" s="109" t="str">
        <f>IFERROR(IF(AND(A285&lt;&gt;"",O285-MAX($P$2:$P284)&gt;0,O285-MAX($P$2:$P284)&lt;0.125),O285-MAX($P$2:$P284),0),"")</f>
        <v/>
      </c>
    </row>
    <row r="286" spans="12:17" x14ac:dyDescent="0.25">
      <c r="L286" s="6" t="str" cm="1">
        <f t="array" ref="L286">IFERROR(IF(RANK(G286,G:G,1)=_xlfn.XLOOKUP(RANK(G286,G:G,1),L$2:L285,L$2:L285,0),RANK(G286,G:G,1)+1,RANK(G286,G:G,1)),"")</f>
        <v/>
      </c>
      <c r="M286" s="6" t="str" cm="1">
        <f t="array" ref="M286">IFERROR(IF(RANK(H286,H:H,1)=_xlfn.XLOOKUP(RANK(H286,H:H,1),M$2:M285,M$2:M285,0),RANK(H286,H:H,1)+1,RANK(H286,H:H,1)),"")</f>
        <v/>
      </c>
      <c r="N286" s="6" t="str">
        <f t="shared" si="14"/>
        <v/>
      </c>
      <c r="O286" s="109" t="str">
        <f t="shared" si="12"/>
        <v/>
      </c>
      <c r="P286" s="109" t="str">
        <f t="shared" si="13"/>
        <v/>
      </c>
      <c r="Q286" s="109" t="str">
        <f>IFERROR(IF(AND(A286&lt;&gt;"",O286-MAX($P$2:$P285)&gt;0,O286-MAX($P$2:$P285)&lt;0.125),O286-MAX($P$2:$P285),0),"")</f>
        <v/>
      </c>
    </row>
    <row r="287" spans="12:17" x14ac:dyDescent="0.25">
      <c r="L287" s="6" t="str" cm="1">
        <f t="array" ref="L287">IFERROR(IF(RANK(G287,G:G,1)=_xlfn.XLOOKUP(RANK(G287,G:G,1),L$2:L286,L$2:L286,0),RANK(G287,G:G,1)+1,RANK(G287,G:G,1)),"")</f>
        <v/>
      </c>
      <c r="M287" s="6" t="str" cm="1">
        <f t="array" ref="M287">IFERROR(IF(RANK(H287,H:H,1)=_xlfn.XLOOKUP(RANK(H287,H:H,1),M$2:M286,M$2:M286,0),RANK(H287,H:H,1)+1,RANK(H287,H:H,1)),"")</f>
        <v/>
      </c>
      <c r="N287" s="6" t="str">
        <f t="shared" si="14"/>
        <v/>
      </c>
      <c r="O287" s="109" t="str">
        <f t="shared" si="12"/>
        <v/>
      </c>
      <c r="P287" s="109" t="str">
        <f t="shared" si="13"/>
        <v/>
      </c>
      <c r="Q287" s="109" t="str">
        <f>IFERROR(IF(AND(A287&lt;&gt;"",O287-MAX($P$2:$P286)&gt;0,O287-MAX($P$2:$P286)&lt;0.125),O287-MAX($P$2:$P286),0),"")</f>
        <v/>
      </c>
    </row>
    <row r="288" spans="12:17" x14ac:dyDescent="0.25">
      <c r="L288" s="6" t="str" cm="1">
        <f t="array" ref="L288">IFERROR(IF(RANK(G288,G:G,1)=_xlfn.XLOOKUP(RANK(G288,G:G,1),L$2:L287,L$2:L287,0),RANK(G288,G:G,1)+1,RANK(G288,G:G,1)),"")</f>
        <v/>
      </c>
      <c r="M288" s="6" t="str" cm="1">
        <f t="array" ref="M288">IFERROR(IF(RANK(H288,H:H,1)=_xlfn.XLOOKUP(RANK(H288,H:H,1),M$2:M287,M$2:M287,0),RANK(H288,H:H,1)+1,RANK(H288,H:H,1)),"")</f>
        <v/>
      </c>
      <c r="N288" s="6" t="str">
        <f t="shared" si="14"/>
        <v/>
      </c>
      <c r="O288" s="109" t="str">
        <f t="shared" si="12"/>
        <v/>
      </c>
      <c r="P288" s="109" t="str">
        <f t="shared" si="13"/>
        <v/>
      </c>
      <c r="Q288" s="109" t="str">
        <f>IFERROR(IF(AND(A288&lt;&gt;"",O288-MAX($P$2:$P287)&gt;0,O288-MAX($P$2:$P287)&lt;0.125),O288-MAX($P$2:$P287),0),"")</f>
        <v/>
      </c>
    </row>
    <row r="289" spans="12:17" x14ac:dyDescent="0.25">
      <c r="L289" s="6" t="str" cm="1">
        <f t="array" ref="L289">IFERROR(IF(RANK(G289,G:G,1)=_xlfn.XLOOKUP(RANK(G289,G:G,1),L$2:L288,L$2:L288,0),RANK(G289,G:G,1)+1,RANK(G289,G:G,1)),"")</f>
        <v/>
      </c>
      <c r="M289" s="6" t="str" cm="1">
        <f t="array" ref="M289">IFERROR(IF(RANK(H289,H:H,1)=_xlfn.XLOOKUP(RANK(H289,H:H,1),M$2:M288,M$2:M288,0),RANK(H289,H:H,1)+1,RANK(H289,H:H,1)),"")</f>
        <v/>
      </c>
      <c r="N289" s="6" t="str">
        <f t="shared" si="14"/>
        <v/>
      </c>
      <c r="O289" s="109" t="str">
        <f t="shared" si="12"/>
        <v/>
      </c>
      <c r="P289" s="109" t="str">
        <f t="shared" si="13"/>
        <v/>
      </c>
      <c r="Q289" s="109" t="str">
        <f>IFERROR(IF(AND(A289&lt;&gt;"",O289-MAX($P$2:$P288)&gt;0,O289-MAX($P$2:$P288)&lt;0.125),O289-MAX($P$2:$P288),0),"")</f>
        <v/>
      </c>
    </row>
    <row r="290" spans="12:17" x14ac:dyDescent="0.25">
      <c r="L290" s="6" t="str" cm="1">
        <f t="array" ref="L290">IFERROR(IF(RANK(G290,G:G,1)=_xlfn.XLOOKUP(RANK(G290,G:G,1),L$2:L289,L$2:L289,0),RANK(G290,G:G,1)+1,RANK(G290,G:G,1)),"")</f>
        <v/>
      </c>
      <c r="M290" s="6" t="str" cm="1">
        <f t="array" ref="M290">IFERROR(IF(RANK(H290,H:H,1)=_xlfn.XLOOKUP(RANK(H290,H:H,1),M$2:M289,M$2:M289,0),RANK(H290,H:H,1)+1,RANK(H290,H:H,1)),"")</f>
        <v/>
      </c>
      <c r="N290" s="6" t="str">
        <f t="shared" si="14"/>
        <v/>
      </c>
      <c r="O290" s="109" t="str">
        <f t="shared" si="12"/>
        <v/>
      </c>
      <c r="P290" s="109" t="str">
        <f t="shared" si="13"/>
        <v/>
      </c>
      <c r="Q290" s="109" t="str">
        <f>IFERROR(IF(AND(A290&lt;&gt;"",O290-MAX($P$2:$P289)&gt;0,O290-MAX($P$2:$P289)&lt;0.125),O290-MAX($P$2:$P289),0),"")</f>
        <v/>
      </c>
    </row>
    <row r="291" spans="12:17" x14ac:dyDescent="0.25">
      <c r="L291" s="6" t="str" cm="1">
        <f t="array" ref="L291">IFERROR(IF(RANK(G291,G:G,1)=_xlfn.XLOOKUP(RANK(G291,G:G,1),L$2:L290,L$2:L290,0),RANK(G291,G:G,1)+1,RANK(G291,G:G,1)),"")</f>
        <v/>
      </c>
      <c r="M291" s="6" t="str" cm="1">
        <f t="array" ref="M291">IFERROR(IF(RANK(H291,H:H,1)=_xlfn.XLOOKUP(RANK(H291,H:H,1),M$2:M290,M$2:M290,0),RANK(H291,H:H,1)+1,RANK(H291,H:H,1)),"")</f>
        <v/>
      </c>
      <c r="N291" s="6" t="str">
        <f t="shared" si="14"/>
        <v/>
      </c>
      <c r="O291" s="109" t="str">
        <f t="shared" si="12"/>
        <v/>
      </c>
      <c r="P291" s="109" t="str">
        <f t="shared" si="13"/>
        <v/>
      </c>
      <c r="Q291" s="109" t="str">
        <f>IFERROR(IF(AND(A291&lt;&gt;"",O291-MAX($P$2:$P290)&gt;0,O291-MAX($P$2:$P290)&lt;0.125),O291-MAX($P$2:$P290),0),"")</f>
        <v/>
      </c>
    </row>
    <row r="292" spans="12:17" x14ac:dyDescent="0.25">
      <c r="L292" s="6" t="str" cm="1">
        <f t="array" ref="L292">IFERROR(IF(RANK(G292,G:G,1)=_xlfn.XLOOKUP(RANK(G292,G:G,1),L$2:L291,L$2:L291,0),RANK(G292,G:G,1)+1,RANK(G292,G:G,1)),"")</f>
        <v/>
      </c>
      <c r="M292" s="6" t="str" cm="1">
        <f t="array" ref="M292">IFERROR(IF(RANK(H292,H:H,1)=_xlfn.XLOOKUP(RANK(H292,H:H,1),M$2:M291,M$2:M291,0),RANK(H292,H:H,1)+1,RANK(H292,H:H,1)),"")</f>
        <v/>
      </c>
      <c r="N292" s="6" t="str">
        <f t="shared" si="14"/>
        <v/>
      </c>
      <c r="O292" s="109" t="str">
        <f t="shared" si="12"/>
        <v/>
      </c>
      <c r="P292" s="109" t="str">
        <f t="shared" si="13"/>
        <v/>
      </c>
      <c r="Q292" s="109" t="str">
        <f>IFERROR(IF(AND(A292&lt;&gt;"",O292-MAX($P$2:$P291)&gt;0,O292-MAX($P$2:$P291)&lt;0.125),O292-MAX($P$2:$P291),0),"")</f>
        <v/>
      </c>
    </row>
    <row r="293" spans="12:17" x14ac:dyDescent="0.25">
      <c r="L293" s="6" t="str" cm="1">
        <f t="array" ref="L293">IFERROR(IF(RANK(G293,G:G,1)=_xlfn.XLOOKUP(RANK(G293,G:G,1),L$2:L292,L$2:L292,0),RANK(G293,G:G,1)+1,RANK(G293,G:G,1)),"")</f>
        <v/>
      </c>
      <c r="M293" s="6" t="str" cm="1">
        <f t="array" ref="M293">IFERROR(IF(RANK(H293,H:H,1)=_xlfn.XLOOKUP(RANK(H293,H:H,1),M$2:M292,M$2:M292,0),RANK(H293,H:H,1)+1,RANK(H293,H:H,1)),"")</f>
        <v/>
      </c>
      <c r="N293" s="6" t="str">
        <f t="shared" si="14"/>
        <v/>
      </c>
      <c r="O293" s="109" t="str">
        <f t="shared" si="12"/>
        <v/>
      </c>
      <c r="P293" s="109" t="str">
        <f t="shared" si="13"/>
        <v/>
      </c>
      <c r="Q293" s="109" t="str">
        <f>IFERROR(IF(AND(A293&lt;&gt;"",O293-MAX($P$2:$P292)&gt;0,O293-MAX($P$2:$P292)&lt;0.125),O293-MAX($P$2:$P292),0),"")</f>
        <v/>
      </c>
    </row>
    <row r="294" spans="12:17" x14ac:dyDescent="0.25">
      <c r="L294" s="6" t="str" cm="1">
        <f t="array" ref="L294">IFERROR(IF(RANK(G294,G:G,1)=_xlfn.XLOOKUP(RANK(G294,G:G,1),L$2:L293,L$2:L293,0),RANK(G294,G:G,1)+1,RANK(G294,G:G,1)),"")</f>
        <v/>
      </c>
      <c r="M294" s="6" t="str" cm="1">
        <f t="array" ref="M294">IFERROR(IF(RANK(H294,H:H,1)=_xlfn.XLOOKUP(RANK(H294,H:H,1),M$2:M293,M$2:M293,0),RANK(H294,H:H,1)+1,RANK(H294,H:H,1)),"")</f>
        <v/>
      </c>
      <c r="N294" s="6" t="str">
        <f t="shared" si="14"/>
        <v/>
      </c>
      <c r="O294" s="109" t="str">
        <f t="shared" si="12"/>
        <v/>
      </c>
      <c r="P294" s="109" t="str">
        <f t="shared" si="13"/>
        <v/>
      </c>
      <c r="Q294" s="109" t="str">
        <f>IFERROR(IF(AND(A294&lt;&gt;"",O294-MAX($P$2:$P293)&gt;0,O294-MAX($P$2:$P293)&lt;0.125),O294-MAX($P$2:$P293),0),"")</f>
        <v/>
      </c>
    </row>
    <row r="295" spans="12:17" x14ac:dyDescent="0.25">
      <c r="L295" s="6" t="str" cm="1">
        <f t="array" ref="L295">IFERROR(IF(RANK(G295,G:G,1)=_xlfn.XLOOKUP(RANK(G295,G:G,1),L$2:L294,L$2:L294,0),RANK(G295,G:G,1)+1,RANK(G295,G:G,1)),"")</f>
        <v/>
      </c>
      <c r="M295" s="6" t="str" cm="1">
        <f t="array" ref="M295">IFERROR(IF(RANK(H295,H:H,1)=_xlfn.XLOOKUP(RANK(H295,H:H,1),M$2:M294,M$2:M294,0),RANK(H295,H:H,1)+1,RANK(H295,H:H,1)),"")</f>
        <v/>
      </c>
      <c r="N295" s="6" t="str">
        <f t="shared" si="14"/>
        <v/>
      </c>
      <c r="O295" s="109" t="str">
        <f t="shared" si="12"/>
        <v/>
      </c>
      <c r="P295" s="109" t="str">
        <f t="shared" si="13"/>
        <v/>
      </c>
      <c r="Q295" s="109" t="str">
        <f>IFERROR(IF(AND(A295&lt;&gt;"",O295-MAX($P$2:$P294)&gt;0,O295-MAX($P$2:$P294)&lt;0.125),O295-MAX($P$2:$P294),0),"")</f>
        <v/>
      </c>
    </row>
    <row r="296" spans="12:17" x14ac:dyDescent="0.25">
      <c r="L296" s="6" t="str" cm="1">
        <f t="array" ref="L296">IFERROR(IF(RANK(G296,G:G,1)=_xlfn.XLOOKUP(RANK(G296,G:G,1),L$2:L295,L$2:L295,0),RANK(G296,G:G,1)+1,RANK(G296,G:G,1)),"")</f>
        <v/>
      </c>
      <c r="M296" s="6" t="str" cm="1">
        <f t="array" ref="M296">IFERROR(IF(RANK(H296,H:H,1)=_xlfn.XLOOKUP(RANK(H296,H:H,1),M$2:M295,M$2:M295,0),RANK(H296,H:H,1)+1,RANK(H296,H:H,1)),"")</f>
        <v/>
      </c>
      <c r="N296" s="6" t="str">
        <f t="shared" si="14"/>
        <v/>
      </c>
      <c r="O296" s="109" t="str">
        <f t="shared" si="12"/>
        <v/>
      </c>
      <c r="P296" s="109" t="str">
        <f t="shared" si="13"/>
        <v/>
      </c>
      <c r="Q296" s="109" t="str">
        <f>IFERROR(IF(AND(A296&lt;&gt;"",O296-MAX($P$2:$P295)&gt;0,O296-MAX($P$2:$P295)&lt;0.125),O296-MAX($P$2:$P295),0),"")</f>
        <v/>
      </c>
    </row>
    <row r="297" spans="12:17" x14ac:dyDescent="0.25">
      <c r="L297" s="6" t="str" cm="1">
        <f t="array" ref="L297">IFERROR(IF(RANK(G297,G:G,1)=_xlfn.XLOOKUP(RANK(G297,G:G,1),L$2:L296,L$2:L296,0),RANK(G297,G:G,1)+1,RANK(G297,G:G,1)),"")</f>
        <v/>
      </c>
      <c r="M297" s="6" t="str" cm="1">
        <f t="array" ref="M297">IFERROR(IF(RANK(H297,H:H,1)=_xlfn.XLOOKUP(RANK(H297,H:H,1),M$2:M296,M$2:M296,0),RANK(H297,H:H,1)+1,RANK(H297,H:H,1)),"")</f>
        <v/>
      </c>
      <c r="N297" s="6" t="str">
        <f t="shared" si="14"/>
        <v/>
      </c>
      <c r="O297" s="109" t="str">
        <f t="shared" si="12"/>
        <v/>
      </c>
      <c r="P297" s="109" t="str">
        <f t="shared" si="13"/>
        <v/>
      </c>
      <c r="Q297" s="109" t="str">
        <f>IFERROR(IF(AND(A297&lt;&gt;"",O297-MAX($P$2:$P296)&gt;0,O297-MAX($P$2:$P296)&lt;0.125),O297-MAX($P$2:$P296),0),"")</f>
        <v/>
      </c>
    </row>
    <row r="298" spans="12:17" x14ac:dyDescent="0.25">
      <c r="L298" s="6" t="str" cm="1">
        <f t="array" ref="L298">IFERROR(IF(RANK(G298,G:G,1)=_xlfn.XLOOKUP(RANK(G298,G:G,1),L$2:L297,L$2:L297,0),RANK(G298,G:G,1)+1,RANK(G298,G:G,1)),"")</f>
        <v/>
      </c>
      <c r="M298" s="6" t="str" cm="1">
        <f t="array" ref="M298">IFERROR(IF(RANK(H298,H:H,1)=_xlfn.XLOOKUP(RANK(H298,H:H,1),M$2:M297,M$2:M297,0),RANK(H298,H:H,1)+1,RANK(H298,H:H,1)),"")</f>
        <v/>
      </c>
      <c r="N298" s="6" t="str">
        <f t="shared" si="14"/>
        <v/>
      </c>
      <c r="O298" s="109" t="str">
        <f t="shared" si="12"/>
        <v/>
      </c>
      <c r="P298" s="109" t="str">
        <f t="shared" si="13"/>
        <v/>
      </c>
      <c r="Q298" s="109" t="str">
        <f>IFERROR(IF(AND(A298&lt;&gt;"",O298-MAX($P$2:$P297)&gt;0,O298-MAX($P$2:$P297)&lt;0.125),O298-MAX($P$2:$P297),0),"")</f>
        <v/>
      </c>
    </row>
    <row r="299" spans="12:17" x14ac:dyDescent="0.25">
      <c r="L299" s="6" t="str" cm="1">
        <f t="array" ref="L299">IFERROR(IF(RANK(G299,G:G,1)=_xlfn.XLOOKUP(RANK(G299,G:G,1),L$2:L298,L$2:L298,0),RANK(G299,G:G,1)+1,RANK(G299,G:G,1)),"")</f>
        <v/>
      </c>
      <c r="M299" s="6" t="str" cm="1">
        <f t="array" ref="M299">IFERROR(IF(RANK(H299,H:H,1)=_xlfn.XLOOKUP(RANK(H299,H:H,1),M$2:M298,M$2:M298,0),RANK(H299,H:H,1)+1,RANK(H299,H:H,1)),"")</f>
        <v/>
      </c>
      <c r="N299" s="6" t="str">
        <f t="shared" si="14"/>
        <v/>
      </c>
      <c r="O299" s="109" t="str">
        <f t="shared" si="12"/>
        <v/>
      </c>
      <c r="P299" s="109" t="str">
        <f t="shared" si="13"/>
        <v/>
      </c>
      <c r="Q299" s="109" t="str">
        <f>IFERROR(IF(AND(A299&lt;&gt;"",O299-MAX($P$2:$P298)&gt;0,O299-MAX($P$2:$P298)&lt;0.125),O299-MAX($P$2:$P298),0),"")</f>
        <v/>
      </c>
    </row>
    <row r="300" spans="12:17" x14ac:dyDescent="0.25">
      <c r="L300" s="6" t="str" cm="1">
        <f t="array" ref="L300">IFERROR(IF(RANK(G300,G:G,1)=_xlfn.XLOOKUP(RANK(G300,G:G,1),L$2:L299,L$2:L299,0),RANK(G300,G:G,1)+1,RANK(G300,G:G,1)),"")</f>
        <v/>
      </c>
      <c r="M300" s="6" t="str" cm="1">
        <f t="array" ref="M300">IFERROR(IF(RANK(H300,H:H,1)=_xlfn.XLOOKUP(RANK(H300,H:H,1),M$2:M299,M$2:M299,0),RANK(H300,H:H,1)+1,RANK(H300,H:H,1)),"")</f>
        <v/>
      </c>
      <c r="N300" s="6" t="str">
        <f t="shared" si="14"/>
        <v/>
      </c>
      <c r="O300" s="109" t="str">
        <f t="shared" si="12"/>
        <v/>
      </c>
      <c r="P300" s="109" t="str">
        <f t="shared" si="13"/>
        <v/>
      </c>
      <c r="Q300" s="109" t="str">
        <f>IFERROR(IF(AND(A300&lt;&gt;"",O300-MAX($P$2:$P299)&gt;0,O300-MAX($P$2:$P299)&lt;0.125),O300-MAX($P$2:$P299),0),"")</f>
        <v/>
      </c>
    </row>
    <row r="301" spans="12:17" x14ac:dyDescent="0.25">
      <c r="L301" s="6" t="str" cm="1">
        <f t="array" ref="L301">IFERROR(IF(RANK(G301,G:G,1)=_xlfn.XLOOKUP(RANK(G301,G:G,1),L$2:L300,L$2:L300,0),RANK(G301,G:G,1)+1,RANK(G301,G:G,1)),"")</f>
        <v/>
      </c>
      <c r="M301" s="6" t="str" cm="1">
        <f t="array" ref="M301">IFERROR(IF(RANK(H301,H:H,1)=_xlfn.XLOOKUP(RANK(H301,H:H,1),M$2:M300,M$2:M300,0),RANK(H301,H:H,1)+1,RANK(H301,H:H,1)),"")</f>
        <v/>
      </c>
      <c r="N301" s="6" t="str">
        <f t="shared" si="14"/>
        <v/>
      </c>
      <c r="O301" s="109" t="str">
        <f t="shared" si="12"/>
        <v/>
      </c>
      <c r="P301" s="109" t="str">
        <f t="shared" si="13"/>
        <v/>
      </c>
      <c r="Q301" s="109" t="str">
        <f>IFERROR(IF(AND(A301&lt;&gt;"",O301-MAX($P$2:$P300)&gt;0,O301-MAX($P$2:$P300)&lt;0.125),O301-MAX($P$2:$P300),0),"")</f>
        <v/>
      </c>
    </row>
    <row r="302" spans="12:17" x14ac:dyDescent="0.25">
      <c r="L302" s="6" t="str" cm="1">
        <f t="array" ref="L302">IFERROR(IF(RANK(G302,G:G,1)=_xlfn.XLOOKUP(RANK(G302,G:G,1),L$2:L301,L$2:L301,0),RANK(G302,G:G,1)+1,RANK(G302,G:G,1)),"")</f>
        <v/>
      </c>
      <c r="M302" s="6" t="str" cm="1">
        <f t="array" ref="M302">IFERROR(IF(RANK(H302,H:H,1)=_xlfn.XLOOKUP(RANK(H302,H:H,1),M$2:M301,M$2:M301,0),RANK(H302,H:H,1)+1,RANK(H302,H:H,1)),"")</f>
        <v/>
      </c>
      <c r="N302" s="6" t="str">
        <f t="shared" si="14"/>
        <v/>
      </c>
      <c r="O302" s="109" t="str">
        <f t="shared" si="12"/>
        <v/>
      </c>
      <c r="P302" s="109" t="str">
        <f t="shared" si="13"/>
        <v/>
      </c>
      <c r="Q302" s="109" t="str">
        <f>IFERROR(IF(AND(A302&lt;&gt;"",O302-MAX($P$2:$P301)&gt;0,O302-MAX($P$2:$P301)&lt;0.125),O302-MAX($P$2:$P301),0),"")</f>
        <v/>
      </c>
    </row>
    <row r="303" spans="12:17" x14ac:dyDescent="0.25">
      <c r="L303" s="6" t="str" cm="1">
        <f t="array" ref="L303">IFERROR(IF(RANK(G303,G:G,1)=_xlfn.XLOOKUP(RANK(G303,G:G,1),L$2:L302,L$2:L302,0),RANK(G303,G:G,1)+1,RANK(G303,G:G,1)),"")</f>
        <v/>
      </c>
      <c r="M303" s="6" t="str" cm="1">
        <f t="array" ref="M303">IFERROR(IF(RANK(H303,H:H,1)=_xlfn.XLOOKUP(RANK(H303,H:H,1),M$2:M302,M$2:M302,0),RANK(H303,H:H,1)+1,RANK(H303,H:H,1)),"")</f>
        <v/>
      </c>
      <c r="N303" s="6" t="str">
        <f t="shared" si="14"/>
        <v/>
      </c>
      <c r="O303" s="109" t="str">
        <f t="shared" si="12"/>
        <v/>
      </c>
      <c r="P303" s="109" t="str">
        <f t="shared" si="13"/>
        <v/>
      </c>
      <c r="Q303" s="109" t="str">
        <f>IFERROR(IF(AND(A303&lt;&gt;"",O303-MAX($P$2:$P302)&gt;0,O303-MAX($P$2:$P302)&lt;0.125),O303-MAX($P$2:$P302),0),"")</f>
        <v/>
      </c>
    </row>
    <row r="304" spans="12:17" x14ac:dyDescent="0.25">
      <c r="L304" s="6" t="str" cm="1">
        <f t="array" ref="L304">IFERROR(IF(RANK(G304,G:G,1)=_xlfn.XLOOKUP(RANK(G304,G:G,1),L$2:L303,L$2:L303,0),RANK(G304,G:G,1)+1,RANK(G304,G:G,1)),"")</f>
        <v/>
      </c>
      <c r="M304" s="6" t="str" cm="1">
        <f t="array" ref="M304">IFERROR(IF(RANK(H304,H:H,1)=_xlfn.XLOOKUP(RANK(H304,H:H,1),M$2:M303,M$2:M303,0),RANK(H304,H:H,1)+1,RANK(H304,H:H,1)),"")</f>
        <v/>
      </c>
      <c r="N304" s="6" t="str">
        <f t="shared" si="14"/>
        <v/>
      </c>
      <c r="O304" s="109" t="str">
        <f t="shared" si="12"/>
        <v/>
      </c>
      <c r="P304" s="109" t="str">
        <f t="shared" si="13"/>
        <v/>
      </c>
      <c r="Q304" s="109" t="str">
        <f>IFERROR(IF(AND(A304&lt;&gt;"",O304-MAX($P$2:$P303)&gt;0,O304-MAX($P$2:$P303)&lt;0.125),O304-MAX($P$2:$P303),0),"")</f>
        <v/>
      </c>
    </row>
    <row r="305" spans="12:17" x14ac:dyDescent="0.25">
      <c r="L305" s="6" t="str" cm="1">
        <f t="array" ref="L305">IFERROR(IF(RANK(G305,G:G,1)=_xlfn.XLOOKUP(RANK(G305,G:G,1),L$2:L304,L$2:L304,0),RANK(G305,G:G,1)+1,RANK(G305,G:G,1)),"")</f>
        <v/>
      </c>
      <c r="M305" s="6" t="str" cm="1">
        <f t="array" ref="M305">IFERROR(IF(RANK(H305,H:H,1)=_xlfn.XLOOKUP(RANK(H305,H:H,1),M$2:M304,M$2:M304,0),RANK(H305,H:H,1)+1,RANK(H305,H:H,1)),"")</f>
        <v/>
      </c>
      <c r="N305" s="6" t="str">
        <f t="shared" si="14"/>
        <v/>
      </c>
      <c r="O305" s="109" t="str">
        <f t="shared" si="12"/>
        <v/>
      </c>
      <c r="P305" s="109" t="str">
        <f t="shared" si="13"/>
        <v/>
      </c>
      <c r="Q305" s="109" t="str">
        <f>IFERROR(IF(AND(A305&lt;&gt;"",O305-MAX($P$2:$P304)&gt;0,O305-MAX($P$2:$P304)&lt;0.125),O305-MAX($P$2:$P304),0),"")</f>
        <v/>
      </c>
    </row>
    <row r="306" spans="12:17" x14ac:dyDescent="0.25">
      <c r="L306" s="6" t="str" cm="1">
        <f t="array" ref="L306">IFERROR(IF(RANK(G306,G:G,1)=_xlfn.XLOOKUP(RANK(G306,G:G,1),L$2:L305,L$2:L305,0),RANK(G306,G:G,1)+1,RANK(G306,G:G,1)),"")</f>
        <v/>
      </c>
      <c r="M306" s="6" t="str" cm="1">
        <f t="array" ref="M306">IFERROR(IF(RANK(H306,H:H,1)=_xlfn.XLOOKUP(RANK(H306,H:H,1),M$2:M305,M$2:M305,0),RANK(H306,H:H,1)+1,RANK(H306,H:H,1)),"")</f>
        <v/>
      </c>
      <c r="N306" s="6" t="str">
        <f t="shared" si="14"/>
        <v/>
      </c>
      <c r="O306" s="109" t="str">
        <f t="shared" si="12"/>
        <v/>
      </c>
      <c r="P306" s="109" t="str">
        <f t="shared" si="13"/>
        <v/>
      </c>
      <c r="Q306" s="109" t="str">
        <f>IFERROR(IF(AND(A306&lt;&gt;"",O306-MAX($P$2:$P305)&gt;0,O306-MAX($P$2:$P305)&lt;0.125),O306-MAX($P$2:$P305),0),"")</f>
        <v/>
      </c>
    </row>
    <row r="307" spans="12:17" x14ac:dyDescent="0.25">
      <c r="L307" s="6" t="str" cm="1">
        <f t="array" ref="L307">IFERROR(IF(RANK(G307,G:G,1)=_xlfn.XLOOKUP(RANK(G307,G:G,1),L$2:L306,L$2:L306,0),RANK(G307,G:G,1)+1,RANK(G307,G:G,1)),"")</f>
        <v/>
      </c>
      <c r="M307" s="6" t="str" cm="1">
        <f t="array" ref="M307">IFERROR(IF(RANK(H307,H:H,1)=_xlfn.XLOOKUP(RANK(H307,H:H,1),M$2:M306,M$2:M306,0),RANK(H307,H:H,1)+1,RANK(H307,H:H,1)),"")</f>
        <v/>
      </c>
      <c r="N307" s="6" t="str">
        <f t="shared" si="14"/>
        <v/>
      </c>
      <c r="O307" s="109" t="str">
        <f t="shared" si="12"/>
        <v/>
      </c>
      <c r="P307" s="109" t="str">
        <f t="shared" si="13"/>
        <v/>
      </c>
      <c r="Q307" s="109" t="str">
        <f>IFERROR(IF(AND(A307&lt;&gt;"",O307-MAX($P$2:$P306)&gt;0,O307-MAX($P$2:$P306)&lt;0.125),O307-MAX($P$2:$P306),0),"")</f>
        <v/>
      </c>
    </row>
  </sheetData>
  <sortState xmlns:xlrd2="http://schemas.microsoft.com/office/spreadsheetml/2017/richdata2" ref="A2:Q308">
    <sortCondition ref="G2:G308"/>
  </sortState>
  <mergeCells count="3">
    <mergeCell ref="S1:T1"/>
    <mergeCell ref="S2:T2"/>
    <mergeCell ref="S6:T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CF94-4CCF-4CAA-890F-077CD501771A}">
  <sheetPr>
    <tabColor rgb="FFFF9999"/>
  </sheetPr>
  <dimension ref="A1:T307"/>
  <sheetViews>
    <sheetView workbookViewId="0">
      <pane ySplit="1" topLeftCell="A2" activePane="bottomLeft" state="frozen"/>
      <selection pane="bottomLeft" activeCell="H20" sqref="H20"/>
    </sheetView>
  </sheetViews>
  <sheetFormatPr defaultColWidth="8.7109375" defaultRowHeight="15" x14ac:dyDescent="0.25"/>
  <cols>
    <col min="1" max="1" width="8.5703125" style="3" bestFit="1" customWidth="1"/>
    <col min="2" max="2" width="12.5703125" style="10" customWidth="1"/>
    <col min="3" max="5" width="8.7109375" style="3"/>
    <col min="6" max="6" width="32.5703125" style="3" customWidth="1"/>
    <col min="7" max="8" width="16.5703125" style="3" customWidth="1"/>
    <col min="9" max="11" width="8.7109375" style="3"/>
    <col min="12" max="14" width="8.7109375" style="6"/>
    <col min="15" max="17" width="12.5703125" style="109" customWidth="1"/>
    <col min="18" max="18" width="8.7109375" style="3"/>
    <col min="19" max="19" width="12.42578125" style="3" bestFit="1" customWidth="1"/>
    <col min="20" max="20" width="16.5703125" style="108" customWidth="1"/>
    <col min="21" max="16384" width="8.7109375" style="3"/>
  </cols>
  <sheetData>
    <row r="1" spans="1:20" x14ac:dyDescent="0.25">
      <c r="A1" s="3" t="s">
        <v>1</v>
      </c>
      <c r="B1" s="10" t="s">
        <v>137</v>
      </c>
      <c r="C1" s="3" t="s">
        <v>138</v>
      </c>
      <c r="D1" s="3" t="s">
        <v>112</v>
      </c>
      <c r="E1" s="3" t="s">
        <v>139</v>
      </c>
      <c r="F1" s="3" t="s">
        <v>111</v>
      </c>
      <c r="G1" s="3" t="s">
        <v>113</v>
      </c>
      <c r="H1" s="3" t="s">
        <v>114</v>
      </c>
      <c r="I1" s="3" t="s">
        <v>140</v>
      </c>
      <c r="J1" s="3" t="s">
        <v>141</v>
      </c>
      <c r="K1" s="3" t="s">
        <v>142</v>
      </c>
      <c r="L1" s="6" t="s">
        <v>143</v>
      </c>
      <c r="M1" s="6" t="s">
        <v>144</v>
      </c>
      <c r="N1" s="6" t="s">
        <v>145</v>
      </c>
      <c r="O1" s="109" t="s">
        <v>146</v>
      </c>
      <c r="P1" s="109" t="s">
        <v>147</v>
      </c>
      <c r="Q1" s="109" t="s">
        <v>117</v>
      </c>
      <c r="S1" s="147" t="s">
        <v>148</v>
      </c>
      <c r="T1" s="147"/>
    </row>
    <row r="2" spans="1:20" x14ac:dyDescent="0.25">
      <c r="A2" t="s">
        <v>47</v>
      </c>
      <c r="B2" s="92">
        <v>46143</v>
      </c>
      <c r="C2" s="77">
        <v>1.755787037037037E-2</v>
      </c>
      <c r="D2">
        <v>14232</v>
      </c>
      <c r="E2" s="77">
        <v>1.7465277777777777E-2</v>
      </c>
      <c r="F2" t="s">
        <v>121</v>
      </c>
      <c r="G2" s="130">
        <v>46143.293391203704</v>
      </c>
      <c r="H2" s="130">
        <v>46143.296342592592</v>
      </c>
      <c r="I2" s="77">
        <v>2.9513888888888888E-3</v>
      </c>
      <c r="J2" s="77">
        <v>0</v>
      </c>
      <c r="K2" s="77">
        <v>0</v>
      </c>
      <c r="L2" s="6">
        <f>IFERROR(RANK(G2,G:G,1),"")</f>
        <v>2</v>
      </c>
      <c r="M2" s="6">
        <f>IFERROR(RANK(H2,H:H,1),"")</f>
        <v>2</v>
      </c>
      <c r="N2" s="6">
        <v>1</v>
      </c>
      <c r="O2" s="109">
        <f t="shared" ref="O2:P65" si="0">IF(A2="","",_xlfn.XLOOKUP($N2,L:L,G:G))</f>
        <v>46143.291539351849</v>
      </c>
      <c r="P2" s="109">
        <f t="shared" si="0"/>
        <v>46143.292233796295</v>
      </c>
      <c r="Q2" s="109" t="s">
        <v>149</v>
      </c>
      <c r="S2" s="147" t="s">
        <v>150</v>
      </c>
      <c r="T2" s="147"/>
    </row>
    <row r="3" spans="1:20" x14ac:dyDescent="0.25">
      <c r="A3" t="s">
        <v>47</v>
      </c>
      <c r="B3" s="92">
        <v>46143</v>
      </c>
      <c r="C3" s="77">
        <v>1.755787037037037E-2</v>
      </c>
      <c r="D3">
        <v>14232</v>
      </c>
      <c r="E3" s="77">
        <v>1.7465277777777777E-2</v>
      </c>
      <c r="F3" t="s">
        <v>121</v>
      </c>
      <c r="G3" s="130">
        <v>46143.314062500001</v>
      </c>
      <c r="H3" s="130">
        <v>46143.316377314812</v>
      </c>
      <c r="I3" s="77">
        <v>2.3148148148148147E-3</v>
      </c>
      <c r="J3" s="77">
        <v>1.7719907407407406E-2</v>
      </c>
      <c r="K3" s="77">
        <v>2.0671296296296295E-2</v>
      </c>
      <c r="L3" s="6" cm="1">
        <f t="array" ref="L3">IFERROR(IF(RANK(G3,G:G,1)=_xlfn.XLOOKUP(RANK(G3,G:G,1),L$2:L2,L$2:L2,0),RANK(G3,G:G,1)+1,RANK(G3,G:G,1)),"")</f>
        <v>10</v>
      </c>
      <c r="M3" s="6" cm="1">
        <f t="array" ref="M3">IFERROR(IF(RANK(H3,H:H,1)=_xlfn.XLOOKUP(RANK(H3,H:H,1),M$2:M2,M$2:M2,0),RANK(H3,H:H,1)+1,RANK(H3,H:H,1)),"")</f>
        <v>10</v>
      </c>
      <c r="N3" s="6">
        <f t="shared" ref="N3:N66" si="1">IF(A3="","",N2+1)</f>
        <v>2</v>
      </c>
      <c r="O3" s="109">
        <f t="shared" si="0"/>
        <v>46143.293391203704</v>
      </c>
      <c r="P3" s="109">
        <f t="shared" si="0"/>
        <v>46143.296342592592</v>
      </c>
      <c r="Q3" s="109">
        <f>IFERROR(IF(AND(A3&lt;&gt;"",O3-MAX($P$2:$P2)&gt;0,O3-MAX($P$2:$P2)&lt;0.125),O3-MAX($P$2:$P2),0),"")</f>
        <v>1.157407408754807E-3</v>
      </c>
      <c r="R3" s="3" t="s">
        <v>151</v>
      </c>
      <c r="S3" s="107">
        <f>MAX(J:J)</f>
        <v>2.8993055555555557E-2</v>
      </c>
      <c r="T3" s="108">
        <f>_xlfn.XLOOKUP(S3,J:J,H:H)</f>
        <v>46143.330567129633</v>
      </c>
    </row>
    <row r="4" spans="1:20" x14ac:dyDescent="0.25">
      <c r="A4" t="s">
        <v>47</v>
      </c>
      <c r="B4" s="92">
        <v>46143</v>
      </c>
      <c r="C4" s="77">
        <v>1.755787037037037E-2</v>
      </c>
      <c r="D4">
        <v>14232</v>
      </c>
      <c r="E4" s="77">
        <v>1.7465277777777777E-2</v>
      </c>
      <c r="F4" t="s">
        <v>121</v>
      </c>
      <c r="G4" s="130">
        <v>46143.333738425928</v>
      </c>
      <c r="H4" s="130">
        <v>46143.335648148146</v>
      </c>
      <c r="I4" s="77">
        <v>1.9097222222222222E-3</v>
      </c>
      <c r="J4" s="77">
        <v>1.7361111111111112E-2</v>
      </c>
      <c r="K4" s="77">
        <v>1.9675925925925927E-2</v>
      </c>
      <c r="L4" s="6" cm="1">
        <f t="array" ref="L4">IFERROR(IF(RANK(G4,G:G,1)=_xlfn.XLOOKUP(RANK(G4,G:G,1),L$2:L3,L$2:L3,0),RANK(G4,G:G,1)+1,RANK(G4,G:G,1)),"")</f>
        <v>17</v>
      </c>
      <c r="M4" s="6" cm="1">
        <f t="array" ref="M4">IFERROR(IF(RANK(H4,H:H,1)=_xlfn.XLOOKUP(RANK(H4,H:H,1),M$2:M3,M$2:M3,0),RANK(H4,H:H,1)+1,RANK(H4,H:H,1)),"")</f>
        <v>17</v>
      </c>
      <c r="N4" s="6">
        <f t="shared" si="1"/>
        <v>3</v>
      </c>
      <c r="O4" s="109">
        <f t="shared" si="0"/>
        <v>46143.295289351852</v>
      </c>
      <c r="P4" s="109">
        <f t="shared" si="0"/>
        <v>46143.298414351855</v>
      </c>
      <c r="Q4" s="109">
        <f>IFERROR(IF(AND(A4&lt;&gt;"",O4-MAX($P$2:$P3)&gt;0,O4-MAX($P$2:$P3)&lt;0.125),O4-MAX($P$2:$P3),0),"")</f>
        <v>0</v>
      </c>
      <c r="R4" s="3" t="s">
        <v>152</v>
      </c>
      <c r="S4" s="107">
        <f>AVERAGEIFS(J:J,J:J,"&gt;0")</f>
        <v>1.5324634109916364E-2</v>
      </c>
    </row>
    <row r="5" spans="1:20" x14ac:dyDescent="0.25">
      <c r="A5" t="s">
        <v>47</v>
      </c>
      <c r="B5" s="92">
        <v>46143</v>
      </c>
      <c r="C5" s="77">
        <v>1.755787037037037E-2</v>
      </c>
      <c r="D5">
        <v>14232</v>
      </c>
      <c r="E5" s="77">
        <v>1.7465277777777777E-2</v>
      </c>
      <c r="F5" t="s">
        <v>121</v>
      </c>
      <c r="G5" s="130">
        <v>46143.348553240743</v>
      </c>
      <c r="H5" s="130">
        <v>46143.350347222222</v>
      </c>
      <c r="I5" s="77">
        <v>1.7939814814814815E-3</v>
      </c>
      <c r="J5" s="77">
        <v>1.2905092592592593E-2</v>
      </c>
      <c r="K5" s="77">
        <v>1.4814814814814815E-2</v>
      </c>
      <c r="L5" s="6" cm="1">
        <f t="array" ref="L5">IFERROR(IF(RANK(G5,G:G,1)=_xlfn.XLOOKUP(RANK(G5,G:G,1),L$2:L4,L$2:L4,0),RANK(G5,G:G,1)+1,RANK(G5,G:G,1)),"")</f>
        <v>21</v>
      </c>
      <c r="M5" s="6" cm="1">
        <f t="array" ref="M5">IFERROR(IF(RANK(H5,H:H,1)=_xlfn.XLOOKUP(RANK(H5,H:H,1),M$2:M4,M$2:M4,0),RANK(H5,H:H,1)+1,RANK(H5,H:H,1)),"")</f>
        <v>21</v>
      </c>
      <c r="N5" s="6">
        <f t="shared" si="1"/>
        <v>4</v>
      </c>
      <c r="O5" s="109">
        <f t="shared" si="0"/>
        <v>46143.297349537039</v>
      </c>
      <c r="P5" s="109">
        <f t="shared" si="0"/>
        <v>46143.299259259256</v>
      </c>
      <c r="Q5" s="109">
        <f>IFERROR(IF(AND(A5&lt;&gt;"",O5-MAX($P$2:$P4)&gt;0,O5-MAX($P$2:$P4)&lt;0.125),O5-MAX($P$2:$P4),0),"")</f>
        <v>0</v>
      </c>
      <c r="R5" s="3" t="s">
        <v>153</v>
      </c>
      <c r="S5" s="107">
        <f>_xlfn.MINIFS(J:J,J:J,"&gt;0")</f>
        <v>1.1342592592592593E-2</v>
      </c>
      <c r="T5" s="108">
        <f>_xlfn.XLOOKUP(S5,J:J,H:H)</f>
        <v>46143.313981481479</v>
      </c>
    </row>
    <row r="6" spans="1:20" x14ac:dyDescent="0.25">
      <c r="A6" t="s">
        <v>47</v>
      </c>
      <c r="B6" s="92">
        <v>46143</v>
      </c>
      <c r="C6" s="77">
        <v>1.755787037037037E-2</v>
      </c>
      <c r="D6">
        <v>14232</v>
      </c>
      <c r="E6" s="77">
        <v>1.7465277777777777E-2</v>
      </c>
      <c r="F6" t="s">
        <v>121</v>
      </c>
      <c r="G6" s="130">
        <v>46143.36818287037</v>
      </c>
      <c r="H6" s="130">
        <v>46143.37096064815</v>
      </c>
      <c r="I6" s="77">
        <v>2.7777777777777779E-3</v>
      </c>
      <c r="J6" s="77">
        <v>1.7835648148148149E-2</v>
      </c>
      <c r="K6" s="77">
        <v>1.9629629629629629E-2</v>
      </c>
      <c r="L6" s="6" cm="1">
        <f t="array" ref="L6">IFERROR(IF(RANK(G6,G:G,1)=_xlfn.XLOOKUP(RANK(G6,G:G,1),L$2:L5,L$2:L5,0),RANK(G6,G:G,1)+1,RANK(G6,G:G,1)),"")</f>
        <v>25</v>
      </c>
      <c r="M6" s="6" cm="1">
        <f t="array" ref="M6">IFERROR(IF(RANK(H6,H:H,1)=_xlfn.XLOOKUP(RANK(H6,H:H,1),M$2:M5,M$2:M5,0),RANK(H6,H:H,1)+1,RANK(H6,H:H,1)),"")</f>
        <v>25</v>
      </c>
      <c r="N6" s="6">
        <f t="shared" si="1"/>
        <v>5</v>
      </c>
      <c r="O6" s="109">
        <f t="shared" si="0"/>
        <v>46143.299803240741</v>
      </c>
      <c r="P6" s="109">
        <f t="shared" si="0"/>
        <v>46143.301423611112</v>
      </c>
      <c r="Q6" s="109">
        <f>IFERROR(IF(AND(A6&lt;&gt;"",O6-MAX($P$2:$P5)&gt;0,O6-MAX($P$2:$P5)&lt;0.125),O6-MAX($P$2:$P5),0),"")</f>
        <v>5.4398148495238274E-4</v>
      </c>
      <c r="S6" s="147" t="s">
        <v>154</v>
      </c>
      <c r="T6" s="147"/>
    </row>
    <row r="7" spans="1:20" x14ac:dyDescent="0.25">
      <c r="A7" t="s">
        <v>47</v>
      </c>
      <c r="B7" s="92">
        <v>46143</v>
      </c>
      <c r="C7" s="77">
        <v>1.755787037037037E-2</v>
      </c>
      <c r="D7">
        <v>14232</v>
      </c>
      <c r="E7" s="77">
        <v>1.7465277777777777E-2</v>
      </c>
      <c r="F7" t="s">
        <v>121</v>
      </c>
      <c r="G7" s="130">
        <v>46143.387453703705</v>
      </c>
      <c r="H7" s="130">
        <v>46143.389826388891</v>
      </c>
      <c r="I7" s="77">
        <v>2.3726851851851851E-3</v>
      </c>
      <c r="J7" s="77">
        <v>1.6493055555555556E-2</v>
      </c>
      <c r="K7" s="77">
        <v>1.9270833333333334E-2</v>
      </c>
      <c r="L7" s="6" cm="1">
        <f t="array" ref="L7">IFERROR(IF(RANK(G7,G:G,1)=_xlfn.XLOOKUP(RANK(G7,G:G,1),L$2:L6,L$2:L6,0),RANK(G7,G:G,1)+1,RANK(G7,G:G,1)),"")</f>
        <v>29</v>
      </c>
      <c r="M7" s="6" cm="1">
        <f t="array" ref="M7">IFERROR(IF(RANK(H7,H:H,1)=_xlfn.XLOOKUP(RANK(H7,H:H,1),M$2:M6,M$2:M6,0),RANK(H7,H:H,1)+1,RANK(H7,H:H,1)),"")</f>
        <v>29</v>
      </c>
      <c r="N7" s="6">
        <f t="shared" si="1"/>
        <v>6</v>
      </c>
      <c r="O7" s="109">
        <f t="shared" si="0"/>
        <v>46143.30332175926</v>
      </c>
      <c r="P7" s="109">
        <f t="shared" si="0"/>
        <v>46143.305983796294</v>
      </c>
      <c r="Q7" s="109">
        <f>IFERROR(IF(AND(A7&lt;&gt;"",O7-MAX($P$2:$P6)&gt;0,O7-MAX($P$2:$P6)&lt;0.125),O7-MAX($P$2:$P6),0),"")</f>
        <v>1.898148148029577E-3</v>
      </c>
      <c r="R7" s="3" t="s">
        <v>151</v>
      </c>
      <c r="S7" s="106">
        <f>MAX(Q:Q)</f>
        <v>9.1550925935734995E-3</v>
      </c>
      <c r="T7" s="108">
        <f>_xlfn.XLOOKUP(S7,Q:Q,O:O)</f>
        <v>46143.47960648148</v>
      </c>
    </row>
    <row r="8" spans="1:20" x14ac:dyDescent="0.25">
      <c r="A8" t="s">
        <v>47</v>
      </c>
      <c r="B8" s="92">
        <v>46143</v>
      </c>
      <c r="C8" s="77">
        <v>1.755787037037037E-2</v>
      </c>
      <c r="D8">
        <v>14232</v>
      </c>
      <c r="E8" s="77">
        <v>1.7465277777777777E-2</v>
      </c>
      <c r="F8" t="s">
        <v>121</v>
      </c>
      <c r="G8" s="130">
        <v>46143.406608796293</v>
      </c>
      <c r="H8" s="130">
        <v>46143.408692129633</v>
      </c>
      <c r="I8" s="77">
        <v>2.0833333333333333E-3</v>
      </c>
      <c r="J8" s="77">
        <v>1.6782407407407409E-2</v>
      </c>
      <c r="K8" s="77">
        <v>1.9155092592592592E-2</v>
      </c>
      <c r="L8" s="6" cm="1">
        <f t="array" ref="L8">IFERROR(IF(RANK(G8,G:G,1)=_xlfn.XLOOKUP(RANK(G8,G:G,1),L$2:L7,L$2:L7,0),RANK(G8,G:G,1)+1,RANK(G8,G:G,1)),"")</f>
        <v>33</v>
      </c>
      <c r="M8" s="6" cm="1">
        <f t="array" ref="M8">IFERROR(IF(RANK(H8,H:H,1)=_xlfn.XLOOKUP(RANK(H8,H:H,1),M$2:M7,M$2:M7,0),RANK(H8,H:H,1)+1,RANK(H8,H:H,1)),"")</f>
        <v>33</v>
      </c>
      <c r="N8" s="6">
        <f t="shared" si="1"/>
        <v>7</v>
      </c>
      <c r="O8" s="109">
        <f t="shared" si="0"/>
        <v>46143.30572916667</v>
      </c>
      <c r="P8" s="109">
        <f t="shared" si="0"/>
        <v>46143.30810185185</v>
      </c>
      <c r="Q8" s="109">
        <f>IFERROR(IF(AND(A8&lt;&gt;"",O8-MAX($P$2:$P7)&gt;0,O8-MAX($P$2:$P7)&lt;0.125),O8-MAX($P$2:$P7),0),"")</f>
        <v>0</v>
      </c>
      <c r="R8" s="3" t="s">
        <v>152</v>
      </c>
      <c r="S8" s="106">
        <f>AVERAGE(Q:Q)</f>
        <v>2.4263003812366687E-3</v>
      </c>
    </row>
    <row r="9" spans="1:20" x14ac:dyDescent="0.25">
      <c r="A9" t="s">
        <v>47</v>
      </c>
      <c r="B9" s="92">
        <v>46143</v>
      </c>
      <c r="C9" s="77">
        <v>1.755787037037037E-2</v>
      </c>
      <c r="D9">
        <v>14232</v>
      </c>
      <c r="E9" s="77">
        <v>1.7465277777777777E-2</v>
      </c>
      <c r="F9" t="s">
        <v>121</v>
      </c>
      <c r="G9" s="130">
        <v>46143.425254629627</v>
      </c>
      <c r="H9" s="130">
        <v>46143.427048611113</v>
      </c>
      <c r="I9" s="77">
        <v>1.7939814814814815E-3</v>
      </c>
      <c r="J9" s="77">
        <v>1.6562500000000001E-2</v>
      </c>
      <c r="K9" s="77">
        <v>1.8645833333333334E-2</v>
      </c>
      <c r="L9" s="6" cm="1">
        <f t="array" ref="L9">IFERROR(IF(RANK(G9,G:G,1)=_xlfn.XLOOKUP(RANK(G9,G:G,1),L$2:L8,L$2:L8,0),RANK(G9,G:G,1)+1,RANK(G9,G:G,1)),"")</f>
        <v>37</v>
      </c>
      <c r="M9" s="6" cm="1">
        <f t="array" ref="M9">IFERROR(IF(RANK(H9,H:H,1)=_xlfn.XLOOKUP(RANK(H9,H:H,1),M$2:M8,M$2:M8,0),RANK(H9,H:H,1)+1,RANK(H9,H:H,1)),"")</f>
        <v>37</v>
      </c>
      <c r="N9" s="6">
        <f t="shared" si="1"/>
        <v>8</v>
      </c>
      <c r="O9" s="109">
        <f t="shared" si="0"/>
        <v>46143.30741898148</v>
      </c>
      <c r="P9" s="109">
        <f t="shared" si="0"/>
        <v>46143.309849537036</v>
      </c>
      <c r="Q9" s="109">
        <f>IFERROR(IF(AND(A9&lt;&gt;"",O9-MAX($P$2:$P8)&gt;0,O9-MAX($P$2:$P8)&lt;0.125),O9-MAX($P$2:$P8),0),"")</f>
        <v>0</v>
      </c>
    </row>
    <row r="10" spans="1:20" x14ac:dyDescent="0.25">
      <c r="A10" t="s">
        <v>47</v>
      </c>
      <c r="B10" s="92">
        <v>46143</v>
      </c>
      <c r="C10" s="77">
        <v>1.755787037037037E-2</v>
      </c>
      <c r="D10">
        <v>14232</v>
      </c>
      <c r="E10" s="77">
        <v>1.7465277777777777E-2</v>
      </c>
      <c r="F10" t="s">
        <v>121</v>
      </c>
      <c r="G10" s="130">
        <v>46143.441400462965</v>
      </c>
      <c r="H10" s="130">
        <v>46143.443136574075</v>
      </c>
      <c r="I10" s="77">
        <v>1.736111111111111E-3</v>
      </c>
      <c r="J10" s="77">
        <v>1.4351851851851852E-2</v>
      </c>
      <c r="K10" s="77">
        <v>1.6145833333333335E-2</v>
      </c>
      <c r="L10" s="6" cm="1">
        <f t="array" ref="L10">IFERROR(IF(RANK(G10,G:G,1)=_xlfn.XLOOKUP(RANK(G10,G:G,1),L$2:L9,L$2:L9,0),RANK(G10,G:G,1)+1,RANK(G10,G:G,1)),"")</f>
        <v>40</v>
      </c>
      <c r="M10" s="6" cm="1">
        <f t="array" ref="M10">IFERROR(IF(RANK(H10,H:H,1)=_xlfn.XLOOKUP(RANK(H10,H:H,1),M$2:M9,M$2:M9,0),RANK(H10,H:H,1)+1,RANK(H10,H:H,1)),"")</f>
        <v>40</v>
      </c>
      <c r="N10" s="6">
        <f t="shared" si="1"/>
        <v>9</v>
      </c>
      <c r="O10" s="109">
        <f t="shared" si="0"/>
        <v>46143.309756944444</v>
      </c>
      <c r="P10" s="109">
        <f t="shared" si="0"/>
        <v>46143.313981481479</v>
      </c>
      <c r="Q10" s="109">
        <f>IFERROR(IF(AND(A10&lt;&gt;"",O10-MAX($P$2:$P9)&gt;0,O10-MAX($P$2:$P9)&lt;0.125),O10-MAX($P$2:$P9),0),"")</f>
        <v>0</v>
      </c>
    </row>
    <row r="11" spans="1:20" x14ac:dyDescent="0.25">
      <c r="A11" t="s">
        <v>47</v>
      </c>
      <c r="B11" s="92">
        <v>46143</v>
      </c>
      <c r="C11" s="77">
        <v>1.755787037037037E-2</v>
      </c>
      <c r="D11">
        <v>14232</v>
      </c>
      <c r="E11" s="77">
        <v>1.7465277777777777E-2</v>
      </c>
      <c r="F11" t="s">
        <v>121</v>
      </c>
      <c r="G11" s="130">
        <v>46143.459513888891</v>
      </c>
      <c r="H11" s="130">
        <v>46143.461076388892</v>
      </c>
      <c r="I11" s="77">
        <v>1.5625000000000001E-3</v>
      </c>
      <c r="J11" s="77">
        <v>1.6377314814814813E-2</v>
      </c>
      <c r="K11" s="77">
        <v>1.8113425925925925E-2</v>
      </c>
      <c r="L11" s="6" cm="1">
        <f t="array" ref="L11">IFERROR(IF(RANK(G11,G:G,1)=_xlfn.XLOOKUP(RANK(G11,G:G,1),L$2:L10,L$2:L10,0),RANK(G11,G:G,1)+1,RANK(G11,G:G,1)),"")</f>
        <v>43</v>
      </c>
      <c r="M11" s="6" cm="1">
        <f t="array" ref="M11">IFERROR(IF(RANK(H11,H:H,1)=_xlfn.XLOOKUP(RANK(H11,H:H,1),M$2:M10,M$2:M10,0),RANK(H11,H:H,1)+1,RANK(H11,H:H,1)),"")</f>
        <v>43</v>
      </c>
      <c r="N11" s="6">
        <f t="shared" si="1"/>
        <v>10</v>
      </c>
      <c r="O11" s="109">
        <f t="shared" si="0"/>
        <v>46143.314062500001</v>
      </c>
      <c r="P11" s="109">
        <f t="shared" si="0"/>
        <v>46143.316377314812</v>
      </c>
      <c r="Q11" s="109">
        <f>IFERROR(IF(AND(A11&lt;&gt;"",O11-MAX($P$2:$P10)&gt;0,O11-MAX($P$2:$P10)&lt;0.125),O11-MAX($P$2:$P10),0),"")</f>
        <v>8.101852290565148E-5</v>
      </c>
    </row>
    <row r="12" spans="1:20" x14ac:dyDescent="0.25">
      <c r="A12" t="s">
        <v>47</v>
      </c>
      <c r="B12" s="92">
        <v>46143</v>
      </c>
      <c r="C12" s="77">
        <v>1.755787037037037E-2</v>
      </c>
      <c r="D12">
        <v>14232</v>
      </c>
      <c r="E12" s="77">
        <v>1.7465277777777777E-2</v>
      </c>
      <c r="F12" t="s">
        <v>121</v>
      </c>
      <c r="G12" s="130">
        <v>46143.47960648148</v>
      </c>
      <c r="H12" s="130">
        <v>46143.480821759258</v>
      </c>
      <c r="I12" s="77">
        <v>1.2152777777777778E-3</v>
      </c>
      <c r="J12" s="77">
        <v>1.8530092592592591E-2</v>
      </c>
      <c r="K12" s="77">
        <v>2.0092592592592592E-2</v>
      </c>
      <c r="L12" s="6" cm="1">
        <f t="array" ref="L12">IFERROR(IF(RANK(G12,G:G,1)=_xlfn.XLOOKUP(RANK(G12,G:G,1),L$2:L11,L$2:L11,0),RANK(G12,G:G,1)+1,RANK(G12,G:G,1)),"")</f>
        <v>46</v>
      </c>
      <c r="M12" s="6" cm="1">
        <f t="array" ref="M12">IFERROR(IF(RANK(H12,H:H,1)=_xlfn.XLOOKUP(RANK(H12,H:H,1),M$2:M11,M$2:M11,0),RANK(H12,H:H,1)+1,RANK(H12,H:H,1)),"")</f>
        <v>46</v>
      </c>
      <c r="N12" s="6">
        <f t="shared" si="1"/>
        <v>11</v>
      </c>
      <c r="O12" s="109">
        <f t="shared" si="0"/>
        <v>46143.316990740743</v>
      </c>
      <c r="P12" s="109">
        <f t="shared" si="0"/>
        <v>46143.319074074076</v>
      </c>
      <c r="Q12" s="109">
        <f>IFERROR(IF(AND(A12&lt;&gt;"",O12-MAX($P$2:$P11)&gt;0,O12-MAX($P$2:$P11)&lt;0.125),O12-MAX($P$2:$P11),0),"")</f>
        <v>6.1342593107838184E-4</v>
      </c>
    </row>
    <row r="13" spans="1:20" x14ac:dyDescent="0.25">
      <c r="A13" t="s">
        <v>47</v>
      </c>
      <c r="B13" s="92">
        <v>46143</v>
      </c>
      <c r="C13" s="77">
        <v>1.755787037037037E-2</v>
      </c>
      <c r="D13">
        <v>14232</v>
      </c>
      <c r="E13" s="77">
        <v>1.7465277777777777E-2</v>
      </c>
      <c r="F13" t="s">
        <v>121</v>
      </c>
      <c r="G13" s="130">
        <v>46143.492569444446</v>
      </c>
      <c r="H13" s="130">
        <v>46143.494131944448</v>
      </c>
      <c r="I13" s="77">
        <v>1.5625000000000001E-3</v>
      </c>
      <c r="J13" s="77">
        <v>1.1747685185185186E-2</v>
      </c>
      <c r="K13" s="77">
        <v>1.2962962962962963E-2</v>
      </c>
      <c r="L13" s="6" cm="1">
        <f t="array" ref="L13">IFERROR(IF(RANK(G13,G:G,1)=_xlfn.XLOOKUP(RANK(G13,G:G,1),L$2:L12,L$2:L12,0),RANK(G13,G:G,1)+1,RANK(G13,G:G,1)),"")</f>
        <v>49</v>
      </c>
      <c r="M13" s="6" cm="1">
        <f t="array" ref="M13">IFERROR(IF(RANK(H13,H:H,1)=_xlfn.XLOOKUP(RANK(H13,H:H,1),M$2:M12,M$2:M12,0),RANK(H13,H:H,1)+1,RANK(H13,H:H,1)),"")</f>
        <v>49</v>
      </c>
      <c r="N13" s="6">
        <f t="shared" si="1"/>
        <v>12</v>
      </c>
      <c r="O13" s="109">
        <f t="shared" si="0"/>
        <v>46143.321261574078</v>
      </c>
      <c r="P13" s="109">
        <f t="shared" si="0"/>
        <v>46143.324560185189</v>
      </c>
      <c r="Q13" s="109">
        <f>IFERROR(IF(AND(A13&lt;&gt;"",O13-MAX($P$2:$P12)&gt;0,O13-MAX($P$2:$P12)&lt;0.125),O13-MAX($P$2:$P12),0),"")</f>
        <v>2.1875000020372681E-3</v>
      </c>
    </row>
    <row r="14" spans="1:20" x14ac:dyDescent="0.25">
      <c r="A14" t="s">
        <v>47</v>
      </c>
      <c r="B14" s="92">
        <v>46143</v>
      </c>
      <c r="C14" s="77">
        <v>1.755787037037037E-2</v>
      </c>
      <c r="D14">
        <v>14232</v>
      </c>
      <c r="E14" s="77">
        <v>1.7465277777777777E-2</v>
      </c>
      <c r="F14" t="s">
        <v>121</v>
      </c>
      <c r="G14" s="130">
        <v>46143.507326388892</v>
      </c>
      <c r="H14" s="130">
        <v>46143.509467592594</v>
      </c>
      <c r="I14" s="77">
        <v>2.1412037037037038E-3</v>
      </c>
      <c r="J14" s="77">
        <v>1.3194444444444444E-2</v>
      </c>
      <c r="K14" s="77">
        <v>1.4756944444444444E-2</v>
      </c>
      <c r="L14" s="6" cm="1">
        <f t="array" ref="L14">IFERROR(IF(RANK(G14,G:G,1)=_xlfn.XLOOKUP(RANK(G14,G:G,1),L$2:L13,L$2:L13,0),RANK(G14,G:G,1)+1,RANK(G14,G:G,1)),"")</f>
        <v>52</v>
      </c>
      <c r="M14" s="6" cm="1">
        <f t="array" ref="M14">IFERROR(IF(RANK(H14,H:H,1)=_xlfn.XLOOKUP(RANK(H14,H:H,1),M$2:M13,M$2:M13,0),RANK(H14,H:H,1)+1,RANK(H14,H:H,1)),"")</f>
        <v>52</v>
      </c>
      <c r="N14" s="6">
        <f t="shared" si="1"/>
        <v>13</v>
      </c>
      <c r="O14" s="109">
        <f t="shared" si="0"/>
        <v>46143.32303240741</v>
      </c>
      <c r="P14" s="109">
        <f t="shared" si="0"/>
        <v>46143.325810185182</v>
      </c>
      <c r="Q14" s="109">
        <f>IFERROR(IF(AND(A14&lt;&gt;"",O14-MAX($P$2:$P13)&gt;0,O14-MAX($P$2:$P13)&lt;0.125),O14-MAX($P$2:$P13),0),"")</f>
        <v>0</v>
      </c>
      <c r="S14" s="106"/>
    </row>
    <row r="15" spans="1:20" x14ac:dyDescent="0.25">
      <c r="A15" t="s">
        <v>47</v>
      </c>
      <c r="B15" s="92">
        <v>46143</v>
      </c>
      <c r="C15" s="77">
        <v>1.755787037037037E-2</v>
      </c>
      <c r="D15">
        <v>14232</v>
      </c>
      <c r="E15" s="77">
        <v>1.7465277777777777E-2</v>
      </c>
      <c r="F15" t="s">
        <v>121</v>
      </c>
      <c r="G15" s="130">
        <v>46143.524976851855</v>
      </c>
      <c r="H15" s="130">
        <v>46143.527233796296</v>
      </c>
      <c r="I15" s="77">
        <v>2.2569444444444442E-3</v>
      </c>
      <c r="J15" s="77">
        <v>1.5509259259259259E-2</v>
      </c>
      <c r="K15" s="77">
        <v>1.7650462962962962E-2</v>
      </c>
      <c r="L15" s="6" cm="1">
        <f t="array" ref="L15">IFERROR(IF(RANK(G15,G:G,1)=_xlfn.XLOOKUP(RANK(G15,G:G,1),L$2:L14,L$2:L14,0),RANK(G15,G:G,1)+1,RANK(G15,G:G,1)),"")</f>
        <v>55</v>
      </c>
      <c r="M15" s="6" cm="1">
        <f t="array" ref="M15">IFERROR(IF(RANK(H15,H:H,1)=_xlfn.XLOOKUP(RANK(H15,H:H,1),M$2:M14,M$2:M14,0),RANK(H15,H:H,1)+1,RANK(H15,H:H,1)),"")</f>
        <v>55</v>
      </c>
      <c r="N15" s="6">
        <f t="shared" si="1"/>
        <v>14</v>
      </c>
      <c r="O15" s="109">
        <f t="shared" si="0"/>
        <v>46143.325659722221</v>
      </c>
      <c r="P15" s="109">
        <f t="shared" si="0"/>
        <v>46143.327511574076</v>
      </c>
      <c r="Q15" s="109">
        <f>IFERROR(IF(AND(A15&lt;&gt;"",O15-MAX($P$2:$P14)&gt;0,O15-MAX($P$2:$P14)&lt;0.125),O15-MAX($P$2:$P14),0),"")</f>
        <v>0</v>
      </c>
      <c r="S15" s="106"/>
    </row>
    <row r="16" spans="1:20" x14ac:dyDescent="0.25">
      <c r="A16" t="s">
        <v>47</v>
      </c>
      <c r="B16" s="92">
        <v>46143</v>
      </c>
      <c r="C16" s="77">
        <v>1.755787037037037E-2</v>
      </c>
      <c r="D16">
        <v>14232</v>
      </c>
      <c r="E16" s="77">
        <v>1.7465277777777777E-2</v>
      </c>
      <c r="F16" t="s">
        <v>121</v>
      </c>
      <c r="G16" s="130">
        <v>46143.542638888888</v>
      </c>
      <c r="H16" s="130">
        <v>46143.546516203707</v>
      </c>
      <c r="I16" s="77">
        <v>3.8773148148148148E-3</v>
      </c>
      <c r="J16" s="77">
        <v>1.5405092592592592E-2</v>
      </c>
      <c r="K16" s="77">
        <v>1.7662037037037039E-2</v>
      </c>
      <c r="L16" s="6" cm="1">
        <f t="array" ref="L16">IFERROR(IF(RANK(G16,G:G,1)=_xlfn.XLOOKUP(RANK(G16,G:G,1),L$2:L15,L$2:L15,0),RANK(G16,G:G,1)+1,RANK(G16,G:G,1)),"")</f>
        <v>58</v>
      </c>
      <c r="M16" s="6" cm="1">
        <f t="array" ref="M16">IFERROR(IF(RANK(H16,H:H,1)=_xlfn.XLOOKUP(RANK(H16,H:H,1),M$2:M15,M$2:M15,0),RANK(H16,H:H,1)+1,RANK(H16,H:H,1)),"")</f>
        <v>58</v>
      </c>
      <c r="N16" s="6">
        <f t="shared" si="1"/>
        <v>15</v>
      </c>
      <c r="O16" s="109">
        <f t="shared" si="0"/>
        <v>46143.328252314815</v>
      </c>
      <c r="P16" s="109">
        <f t="shared" si="0"/>
        <v>46143.330567129633</v>
      </c>
      <c r="Q16" s="109">
        <f>IFERROR(IF(AND(A16&lt;&gt;"",O16-MAX($P$2:$P15)&gt;0,O16-MAX($P$2:$P15)&lt;0.125),O16-MAX($P$2:$P15),0),"")</f>
        <v>7.4074073927477002E-4</v>
      </c>
      <c r="S16" s="106"/>
    </row>
    <row r="17" spans="1:19" x14ac:dyDescent="0.25">
      <c r="A17" t="s">
        <v>47</v>
      </c>
      <c r="B17" s="92">
        <v>46143</v>
      </c>
      <c r="C17" s="77">
        <v>1.755787037037037E-2</v>
      </c>
      <c r="D17">
        <v>14232</v>
      </c>
      <c r="E17" s="77">
        <v>1.7465277777777777E-2</v>
      </c>
      <c r="F17" t="s">
        <v>121</v>
      </c>
      <c r="G17" s="130">
        <v>46143.55872685185</v>
      </c>
      <c r="H17" s="130">
        <v>46143.561851851853</v>
      </c>
      <c r="I17" s="77">
        <v>3.1250000000000002E-3</v>
      </c>
      <c r="J17" s="77">
        <v>1.2210648148148148E-2</v>
      </c>
      <c r="K17" s="77">
        <v>1.6087962962962964E-2</v>
      </c>
      <c r="L17" s="6" cm="1">
        <f t="array" ref="L17">IFERROR(IF(RANK(G17,G:G,1)=_xlfn.XLOOKUP(RANK(G17,G:G,1),L$2:L16,L$2:L16,0),RANK(G17,G:G,1)+1,RANK(G17,G:G,1)),"")</f>
        <v>61</v>
      </c>
      <c r="M17" s="6" cm="1">
        <f t="array" ref="M17">IFERROR(IF(RANK(H17,H:H,1)=_xlfn.XLOOKUP(RANK(H17,H:H,1),M$2:M16,M$2:M16,0),RANK(H17,H:H,1)+1,RANK(H17,H:H,1)),"")</f>
        <v>61</v>
      </c>
      <c r="N17" s="6">
        <f t="shared" si="1"/>
        <v>16</v>
      </c>
      <c r="O17" s="109">
        <f t="shared" si="0"/>
        <v>46143.330011574071</v>
      </c>
      <c r="P17" s="109">
        <f t="shared" si="0"/>
        <v>46143.332731481481</v>
      </c>
      <c r="Q17" s="109">
        <f>IFERROR(IF(AND(A17&lt;&gt;"",O17-MAX($P$2:$P16)&gt;0,O17-MAX($P$2:$P16)&lt;0.125),O17-MAX($P$2:$P16),0),"")</f>
        <v>0</v>
      </c>
      <c r="S17" s="106"/>
    </row>
    <row r="18" spans="1:19" x14ac:dyDescent="0.25">
      <c r="A18" t="s">
        <v>47</v>
      </c>
      <c r="B18" s="92">
        <v>46143</v>
      </c>
      <c r="C18" s="77">
        <v>1.755787037037037E-2</v>
      </c>
      <c r="D18">
        <v>14232</v>
      </c>
      <c r="E18" s="77">
        <v>1.7465277777777777E-2</v>
      </c>
      <c r="F18" t="s">
        <v>121</v>
      </c>
      <c r="G18" s="130">
        <v>46143.57440972222</v>
      </c>
      <c r="H18" s="130">
        <v>46143.577592592592</v>
      </c>
      <c r="I18" s="77">
        <v>3.1828703703703702E-3</v>
      </c>
      <c r="J18" s="77">
        <v>1.255787037037037E-2</v>
      </c>
      <c r="K18" s="77">
        <v>1.5682870370370371E-2</v>
      </c>
      <c r="L18" s="6" cm="1">
        <f t="array" ref="L18">IFERROR(IF(RANK(G18,G:G,1)=_xlfn.XLOOKUP(RANK(G18,G:G,1),L$2:L17,L$2:L17,0),RANK(G18,G:G,1)+1,RANK(G18,G:G,1)),"")</f>
        <v>64</v>
      </c>
      <c r="M18" s="6" cm="1">
        <f t="array" ref="M18">IFERROR(IF(RANK(H18,H:H,1)=_xlfn.XLOOKUP(RANK(H18,H:H,1),M$2:M17,M$2:M17,0),RANK(H18,H:H,1)+1,RANK(H18,H:H,1)),"")</f>
        <v>64</v>
      </c>
      <c r="N18" s="6">
        <f t="shared" si="1"/>
        <v>17</v>
      </c>
      <c r="O18" s="109">
        <f t="shared" si="0"/>
        <v>46143.333738425928</v>
      </c>
      <c r="P18" s="109">
        <f t="shared" si="0"/>
        <v>46143.335648148146</v>
      </c>
      <c r="Q18" s="109">
        <f>IFERROR(IF(AND(A18&lt;&gt;"",O18-MAX($P$2:$P17)&gt;0,O18-MAX($P$2:$P17)&lt;0.125),O18-MAX($P$2:$P17),0),"")</f>
        <v>1.006944446999114E-3</v>
      </c>
      <c r="S18" s="106"/>
    </row>
    <row r="19" spans="1:19" x14ac:dyDescent="0.25">
      <c r="A19" t="s">
        <v>47</v>
      </c>
      <c r="B19" s="92">
        <v>46143</v>
      </c>
      <c r="C19" s="77">
        <v>1.755787037037037E-2</v>
      </c>
      <c r="D19">
        <v>14232</v>
      </c>
      <c r="E19" s="77">
        <v>1.7465277777777777E-2</v>
      </c>
      <c r="F19" t="s">
        <v>121</v>
      </c>
      <c r="G19" s="130">
        <v>46143.590451388889</v>
      </c>
      <c r="H19" s="130">
        <v>46143.592592592591</v>
      </c>
      <c r="I19" s="77">
        <v>2.1412037037037038E-3</v>
      </c>
      <c r="J19" s="77">
        <v>1.2858796296296297E-2</v>
      </c>
      <c r="K19" s="77">
        <v>1.6041666666666666E-2</v>
      </c>
      <c r="L19" s="6" cm="1">
        <f t="array" ref="L19">IFERROR(IF(RANK(G19,G:G,1)=_xlfn.XLOOKUP(RANK(G19,G:G,1),L$2:L18,L$2:L18,0),RANK(G19,G:G,1)+1,RANK(G19,G:G,1)),"")</f>
        <v>67</v>
      </c>
      <c r="M19" s="6" cm="1">
        <f t="array" ref="M19">IFERROR(IF(RANK(H19,H:H,1)=_xlfn.XLOOKUP(RANK(H19,H:H,1),M$2:M18,M$2:M18,0),RANK(H19,H:H,1)+1,RANK(H19,H:H,1)),"")</f>
        <v>67</v>
      </c>
      <c r="N19" s="6">
        <f t="shared" si="1"/>
        <v>18</v>
      </c>
      <c r="O19" s="109">
        <f t="shared" si="0"/>
        <v>46143.338402777779</v>
      </c>
      <c r="P19" s="109">
        <f t="shared" si="0"/>
        <v>46143.341238425928</v>
      </c>
      <c r="Q19" s="109">
        <f>IFERROR(IF(AND(A19&lt;&gt;"",O19-MAX($P$2:$P18)&gt;0,O19-MAX($P$2:$P18)&lt;0.125),O19-MAX($P$2:$P18),0),"")</f>
        <v>2.754629633272998E-3</v>
      </c>
      <c r="S19" s="106"/>
    </row>
    <row r="20" spans="1:19" x14ac:dyDescent="0.25">
      <c r="A20" t="s">
        <v>47</v>
      </c>
      <c r="B20" s="92">
        <v>46143</v>
      </c>
      <c r="C20" s="77">
        <v>1.755787037037037E-2</v>
      </c>
      <c r="D20">
        <v>14432</v>
      </c>
      <c r="E20" s="77">
        <v>1.7372685185185185E-2</v>
      </c>
      <c r="F20" t="s">
        <v>121</v>
      </c>
      <c r="G20" s="130">
        <v>46143.30332175926</v>
      </c>
      <c r="H20" s="130">
        <v>46143.305983796294</v>
      </c>
      <c r="I20" s="77">
        <v>2.662037037037037E-3</v>
      </c>
      <c r="J20" s="77">
        <v>0</v>
      </c>
      <c r="K20" s="77">
        <v>0</v>
      </c>
      <c r="L20" s="6" cm="1">
        <f t="array" ref="L20">IFERROR(IF(RANK(G20,G:G,1)=_xlfn.XLOOKUP(RANK(G20,G:G,1),L$2:L19,L$2:L19,0),RANK(G20,G:G,1)+1,RANK(G20,G:G,1)),"")</f>
        <v>6</v>
      </c>
      <c r="M20" s="6" cm="1">
        <f t="array" ref="M20">IFERROR(IF(RANK(H20,H:H,1)=_xlfn.XLOOKUP(RANK(H20,H:H,1),M$2:M19,M$2:M19,0),RANK(H20,H:H,1)+1,RANK(H20,H:H,1)),"")</f>
        <v>6</v>
      </c>
      <c r="N20" s="6">
        <f t="shared" si="1"/>
        <v>19</v>
      </c>
      <c r="O20" s="109">
        <f t="shared" si="0"/>
        <v>46143.340011574073</v>
      </c>
      <c r="P20" s="109">
        <f t="shared" si="0"/>
        <v>46143.343368055554</v>
      </c>
      <c r="Q20" s="109">
        <f>IFERROR(IF(AND(A20&lt;&gt;"",O20-MAX($P$2:$P19)&gt;0,O20-MAX($P$2:$P19)&lt;0.125),O20-MAX($P$2:$P19),0),"")</f>
        <v>0</v>
      </c>
      <c r="S20" s="106"/>
    </row>
    <row r="21" spans="1:19" x14ac:dyDescent="0.25">
      <c r="A21" t="s">
        <v>47</v>
      </c>
      <c r="B21" s="92">
        <v>46143</v>
      </c>
      <c r="C21" s="77">
        <v>1.755787037037037E-2</v>
      </c>
      <c r="D21">
        <v>14432</v>
      </c>
      <c r="E21" s="77">
        <v>1.7372685185185185E-2</v>
      </c>
      <c r="F21" t="s">
        <v>121</v>
      </c>
      <c r="G21" s="130">
        <v>46143.321261574078</v>
      </c>
      <c r="H21" s="130">
        <v>46143.324560185189</v>
      </c>
      <c r="I21" s="77">
        <v>3.2986111111111111E-3</v>
      </c>
      <c r="J21" s="77">
        <v>1.5277777777777777E-2</v>
      </c>
      <c r="K21" s="77">
        <v>1.7939814814814815E-2</v>
      </c>
      <c r="L21" s="6" cm="1">
        <f t="array" ref="L21">IFERROR(IF(RANK(G21,G:G,1)=_xlfn.XLOOKUP(RANK(G21,G:G,1),L$2:L20,L$2:L20,0),RANK(G21,G:G,1)+1,RANK(G21,G:G,1)),"")</f>
        <v>12</v>
      </c>
      <c r="M21" s="6" cm="1">
        <f t="array" ref="M21">IFERROR(IF(RANK(H21,H:H,1)=_xlfn.XLOOKUP(RANK(H21,H:H,1),M$2:M20,M$2:M20,0),RANK(H21,H:H,1)+1,RANK(H21,H:H,1)),"")</f>
        <v>12</v>
      </c>
      <c r="N21" s="6">
        <f t="shared" si="1"/>
        <v>20</v>
      </c>
      <c r="O21" s="109">
        <f t="shared" si="0"/>
        <v>46143.342557870368</v>
      </c>
      <c r="P21" s="109">
        <f t="shared" si="0"/>
        <v>46143.346030092594</v>
      </c>
      <c r="Q21" s="109">
        <f>IFERROR(IF(AND(A21&lt;&gt;"",O21-MAX($P$2:$P20)&gt;0,O21-MAX($P$2:$P20)&lt;0.125),O21-MAX($P$2:$P20),0),"")</f>
        <v>0</v>
      </c>
      <c r="S21" s="106"/>
    </row>
    <row r="22" spans="1:19" x14ac:dyDescent="0.25">
      <c r="A22" t="s">
        <v>47</v>
      </c>
      <c r="B22" s="92">
        <v>46143</v>
      </c>
      <c r="C22" s="77">
        <v>1.755787037037037E-2</v>
      </c>
      <c r="D22">
        <v>14432</v>
      </c>
      <c r="E22" s="77">
        <v>1.7372685185185185E-2</v>
      </c>
      <c r="F22" t="s">
        <v>121</v>
      </c>
      <c r="G22" s="130">
        <v>46143.340011574073</v>
      </c>
      <c r="H22" s="130">
        <v>46143.343368055554</v>
      </c>
      <c r="I22" s="77">
        <v>3.3564814814814816E-3</v>
      </c>
      <c r="J22" s="77">
        <v>1.545138888888889E-2</v>
      </c>
      <c r="K22" s="77">
        <v>1.8749999999999999E-2</v>
      </c>
      <c r="L22" s="6" cm="1">
        <f t="array" ref="L22">IFERROR(IF(RANK(G22,G:G,1)=_xlfn.XLOOKUP(RANK(G22,G:G,1),L$2:L21,L$2:L21,0),RANK(G22,G:G,1)+1,RANK(G22,G:G,1)),"")</f>
        <v>19</v>
      </c>
      <c r="M22" s="6" cm="1">
        <f t="array" ref="M22">IFERROR(IF(RANK(H22,H:H,1)=_xlfn.XLOOKUP(RANK(H22,H:H,1),M$2:M21,M$2:M21,0),RANK(H22,H:H,1)+1,RANK(H22,H:H,1)),"")</f>
        <v>19</v>
      </c>
      <c r="N22" s="6">
        <f t="shared" si="1"/>
        <v>21</v>
      </c>
      <c r="O22" s="109">
        <f t="shared" si="0"/>
        <v>46143.348553240743</v>
      </c>
      <c r="P22" s="109">
        <f t="shared" si="0"/>
        <v>46143.350347222222</v>
      </c>
      <c r="Q22" s="109">
        <f>IFERROR(IF(AND(A22&lt;&gt;"",O22-MAX($P$2:$P21)&gt;0,O22-MAX($P$2:$P21)&lt;0.125),O22-MAX($P$2:$P21),0),"")</f>
        <v>2.5231481486116536E-3</v>
      </c>
    </row>
    <row r="23" spans="1:19" x14ac:dyDescent="0.25">
      <c r="A23" t="s">
        <v>47</v>
      </c>
      <c r="B23" s="92">
        <v>46143</v>
      </c>
      <c r="C23" s="77">
        <v>1.755787037037037E-2</v>
      </c>
      <c r="D23">
        <v>14432</v>
      </c>
      <c r="E23" s="77">
        <v>1.7372685185185185E-2</v>
      </c>
      <c r="F23" t="s">
        <v>121</v>
      </c>
      <c r="G23" s="130">
        <v>46143.357557870368</v>
      </c>
      <c r="H23" s="130">
        <v>46143.359236111108</v>
      </c>
      <c r="I23" s="77">
        <v>1.6782407407407408E-3</v>
      </c>
      <c r="J23" s="77">
        <v>1.4189814814814815E-2</v>
      </c>
      <c r="K23" s="77">
        <v>1.7546296296296296E-2</v>
      </c>
      <c r="L23" s="6" cm="1">
        <f t="array" ref="L23">IFERROR(IF(RANK(G23,G:G,1)=_xlfn.XLOOKUP(RANK(G23,G:G,1),L$2:L22,L$2:L22,0),RANK(G23,G:G,1)+1,RANK(G23,G:G,1)),"")</f>
        <v>23</v>
      </c>
      <c r="M23" s="6" cm="1">
        <f t="array" ref="M23">IFERROR(IF(RANK(H23,H:H,1)=_xlfn.XLOOKUP(RANK(H23,H:H,1),M$2:M22,M$2:M22,0),RANK(H23,H:H,1)+1,RANK(H23,H:H,1)),"")</f>
        <v>23</v>
      </c>
      <c r="N23" s="6">
        <f t="shared" si="1"/>
        <v>22</v>
      </c>
      <c r="O23" s="109">
        <f t="shared" si="0"/>
        <v>46143.354618055557</v>
      </c>
      <c r="P23" s="109">
        <f t="shared" si="0"/>
        <v>46143.356932870367</v>
      </c>
      <c r="Q23" s="109">
        <f>IFERROR(IF(AND(A23&lt;&gt;"",O23-MAX($P$2:$P22)&gt;0,O23-MAX($P$2:$P22)&lt;0.125),O23-MAX($P$2:$P22),0),"")</f>
        <v>4.2708333348855376E-3</v>
      </c>
    </row>
    <row r="24" spans="1:19" x14ac:dyDescent="0.25">
      <c r="A24" t="s">
        <v>47</v>
      </c>
      <c r="B24" s="92">
        <v>46143</v>
      </c>
      <c r="C24" s="77">
        <v>1.755787037037037E-2</v>
      </c>
      <c r="D24">
        <v>14432</v>
      </c>
      <c r="E24" s="77">
        <v>1.7372685185185185E-2</v>
      </c>
      <c r="F24" t="s">
        <v>121</v>
      </c>
      <c r="G24" s="130">
        <v>46143.377233796295</v>
      </c>
      <c r="H24" s="130">
        <v>46143.378506944442</v>
      </c>
      <c r="I24" s="77">
        <v>1.2731481481481483E-3</v>
      </c>
      <c r="J24" s="77">
        <v>1.7997685185185186E-2</v>
      </c>
      <c r="K24" s="77">
        <v>1.9675925925925927E-2</v>
      </c>
      <c r="L24" s="6" cm="1">
        <f t="array" ref="L24">IFERROR(IF(RANK(G24,G:G,1)=_xlfn.XLOOKUP(RANK(G24,G:G,1),L$2:L23,L$2:L23,0),RANK(G24,G:G,1)+1,RANK(G24,G:G,1)),"")</f>
        <v>27</v>
      </c>
      <c r="M24" s="6" cm="1">
        <f t="array" ref="M24">IFERROR(IF(RANK(H24,H:H,1)=_xlfn.XLOOKUP(RANK(H24,H:H,1),M$2:M23,M$2:M23,0),RANK(H24,H:H,1)+1,RANK(H24,H:H,1)),"")</f>
        <v>27</v>
      </c>
      <c r="N24" s="6">
        <f t="shared" si="1"/>
        <v>23</v>
      </c>
      <c r="O24" s="109">
        <f t="shared" si="0"/>
        <v>46143.357557870368</v>
      </c>
      <c r="P24" s="109">
        <f t="shared" si="0"/>
        <v>46143.359236111108</v>
      </c>
      <c r="Q24" s="109">
        <f>IFERROR(IF(AND(A24&lt;&gt;"",O24-MAX($P$2:$P23)&gt;0,O24-MAX($P$2:$P23)&lt;0.125),O24-MAX($P$2:$P23),0),"")</f>
        <v>6.2500000058207661E-4</v>
      </c>
    </row>
    <row r="25" spans="1:19" x14ac:dyDescent="0.25">
      <c r="A25" t="s">
        <v>47</v>
      </c>
      <c r="B25" s="92">
        <v>46143</v>
      </c>
      <c r="C25" s="77">
        <v>1.755787037037037E-2</v>
      </c>
      <c r="D25">
        <v>14432</v>
      </c>
      <c r="E25" s="77">
        <v>1.7372685185185185E-2</v>
      </c>
      <c r="F25" t="s">
        <v>121</v>
      </c>
      <c r="G25" s="130">
        <v>46143.400509259256</v>
      </c>
      <c r="H25" s="130">
        <v>46143.40247685185</v>
      </c>
      <c r="I25" s="77">
        <v>1.9675925925925924E-3</v>
      </c>
      <c r="J25" s="77">
        <v>2.2002314814814815E-2</v>
      </c>
      <c r="K25" s="77">
        <v>2.3275462962962963E-2</v>
      </c>
      <c r="L25" s="6" cm="1">
        <f t="array" ref="L25">IFERROR(IF(RANK(G25,G:G,1)=_xlfn.XLOOKUP(RANK(G25,G:G,1),L$2:L24,L$2:L24,0),RANK(G25,G:G,1)+1,RANK(G25,G:G,1)),"")</f>
        <v>32</v>
      </c>
      <c r="M25" s="6" cm="1">
        <f t="array" ref="M25">IFERROR(IF(RANK(H25,H:H,1)=_xlfn.XLOOKUP(RANK(H25,H:H,1),M$2:M24,M$2:M24,0),RANK(H25,H:H,1)+1,RANK(H25,H:H,1)),"")</f>
        <v>32</v>
      </c>
      <c r="N25" s="6">
        <f t="shared" si="1"/>
        <v>24</v>
      </c>
      <c r="O25" s="109">
        <f t="shared" si="0"/>
        <v>46143.362349537034</v>
      </c>
      <c r="P25" s="109">
        <f t="shared" si="0"/>
        <v>46143.364027777781</v>
      </c>
      <c r="Q25" s="109">
        <f>IFERROR(IF(AND(A25&lt;&gt;"",O25-MAX($P$2:$P24)&gt;0,O25-MAX($P$2:$P24)&lt;0.125),O25-MAX($P$2:$P24),0),"")</f>
        <v>3.1134259261307307E-3</v>
      </c>
    </row>
    <row r="26" spans="1:19" x14ac:dyDescent="0.25">
      <c r="A26" t="s">
        <v>47</v>
      </c>
      <c r="B26" s="92">
        <v>46143</v>
      </c>
      <c r="C26" s="77">
        <v>1.755787037037037E-2</v>
      </c>
      <c r="D26">
        <v>14432</v>
      </c>
      <c r="E26" s="77">
        <v>1.7372685185185185E-2</v>
      </c>
      <c r="F26" t="s">
        <v>121</v>
      </c>
      <c r="G26" s="130">
        <v>46143.418182870373</v>
      </c>
      <c r="H26" s="130">
        <v>46143.419803240744</v>
      </c>
      <c r="I26" s="77">
        <v>1.6203703703703703E-3</v>
      </c>
      <c r="J26" s="77">
        <v>1.5706018518518518E-2</v>
      </c>
      <c r="K26" s="77">
        <v>1.7673611111111112E-2</v>
      </c>
      <c r="L26" s="6" cm="1">
        <f t="array" ref="L26">IFERROR(IF(RANK(G26,G:G,1)=_xlfn.XLOOKUP(RANK(G26,G:G,1),L$2:L25,L$2:L25,0),RANK(G26,G:G,1)+1,RANK(G26,G:G,1)),"")</f>
        <v>36</v>
      </c>
      <c r="M26" s="6" cm="1">
        <f t="array" ref="M26">IFERROR(IF(RANK(H26,H:H,1)=_xlfn.XLOOKUP(RANK(H26,H:H,1),M$2:M25,M$2:M25,0),RANK(H26,H:H,1)+1,RANK(H26,H:H,1)),"")</f>
        <v>36</v>
      </c>
      <c r="N26" s="6">
        <f t="shared" si="1"/>
        <v>25</v>
      </c>
      <c r="O26" s="109">
        <f t="shared" si="0"/>
        <v>46143.36818287037</v>
      </c>
      <c r="P26" s="109">
        <f t="shared" si="0"/>
        <v>46143.37096064815</v>
      </c>
      <c r="Q26" s="109">
        <f>IFERROR(IF(AND(A26&lt;&gt;"",O26-MAX($P$2:$P25)&gt;0,O26-MAX($P$2:$P25)&lt;0.125),O26-MAX($P$2:$P25),0),"")</f>
        <v>4.1550925889168866E-3</v>
      </c>
    </row>
    <row r="27" spans="1:19" x14ac:dyDescent="0.25">
      <c r="A27" t="s">
        <v>47</v>
      </c>
      <c r="B27" s="92">
        <v>46143</v>
      </c>
      <c r="C27" s="77">
        <v>1.755787037037037E-2</v>
      </c>
      <c r="D27">
        <v>14432</v>
      </c>
      <c r="E27" s="77">
        <v>1.7372685185185185E-2</v>
      </c>
      <c r="F27" t="s">
        <v>121</v>
      </c>
      <c r="G27" s="130">
        <v>46143.43340277778</v>
      </c>
      <c r="H27" s="130">
        <v>46143.43577546296</v>
      </c>
      <c r="I27" s="77">
        <v>2.3726851851851851E-3</v>
      </c>
      <c r="J27" s="77">
        <v>1.3599537037037037E-2</v>
      </c>
      <c r="K27" s="77">
        <v>1.5219907407407408E-2</v>
      </c>
      <c r="L27" s="6" cm="1">
        <f t="array" ref="L27">IFERROR(IF(RANK(G27,G:G,1)=_xlfn.XLOOKUP(RANK(G27,G:G,1),L$2:L26,L$2:L26,0),RANK(G27,G:G,1)+1,RANK(G27,G:G,1)),"")</f>
        <v>39</v>
      </c>
      <c r="M27" s="6" cm="1">
        <f t="array" ref="M27">IFERROR(IF(RANK(H27,H:H,1)=_xlfn.XLOOKUP(RANK(H27,H:H,1),M$2:M26,M$2:M26,0),RANK(H27,H:H,1)+1,RANK(H27,H:H,1)),"")</f>
        <v>39</v>
      </c>
      <c r="N27" s="6">
        <f t="shared" si="1"/>
        <v>26</v>
      </c>
      <c r="O27" s="109">
        <f t="shared" si="0"/>
        <v>46143.374409722222</v>
      </c>
      <c r="P27" s="109">
        <f t="shared" si="0"/>
        <v>46143.376087962963</v>
      </c>
      <c r="Q27" s="109">
        <f>IFERROR(IF(AND(A27&lt;&gt;"",O27-MAX($P$2:$P26)&gt;0,O27-MAX($P$2:$P26)&lt;0.125),O27-MAX($P$2:$P26),0),"")</f>
        <v>3.4490740727051161E-3</v>
      </c>
    </row>
    <row r="28" spans="1:19" x14ac:dyDescent="0.25">
      <c r="A28" t="s">
        <v>47</v>
      </c>
      <c r="B28" s="92">
        <v>46143</v>
      </c>
      <c r="C28" s="77">
        <v>1.755787037037037E-2</v>
      </c>
      <c r="D28">
        <v>14432</v>
      </c>
      <c r="E28" s="77">
        <v>1.7372685185185185E-2</v>
      </c>
      <c r="F28" t="s">
        <v>121</v>
      </c>
      <c r="G28" s="130">
        <v>46143.453888888886</v>
      </c>
      <c r="H28" s="130">
        <v>46143.45585648148</v>
      </c>
      <c r="I28" s="77">
        <v>1.9675925925925924E-3</v>
      </c>
      <c r="J28" s="77">
        <v>1.8113425925925925E-2</v>
      </c>
      <c r="K28" s="77">
        <v>2.0486111111111111E-2</v>
      </c>
      <c r="L28" s="6" cm="1">
        <f t="array" ref="L28">IFERROR(IF(RANK(G28,G:G,1)=_xlfn.XLOOKUP(RANK(G28,G:G,1),L$2:L27,L$2:L27,0),RANK(G28,G:G,1)+1,RANK(G28,G:G,1)),"")</f>
        <v>42</v>
      </c>
      <c r="M28" s="6" cm="1">
        <f t="array" ref="M28">IFERROR(IF(RANK(H28,H:H,1)=_xlfn.XLOOKUP(RANK(H28,H:H,1),M$2:M27,M$2:M27,0),RANK(H28,H:H,1)+1,RANK(H28,H:H,1)),"")</f>
        <v>42</v>
      </c>
      <c r="N28" s="6">
        <f t="shared" si="1"/>
        <v>27</v>
      </c>
      <c r="O28" s="109">
        <f t="shared" si="0"/>
        <v>46143.377233796295</v>
      </c>
      <c r="P28" s="109">
        <f t="shared" si="0"/>
        <v>46143.378506944442</v>
      </c>
      <c r="Q28" s="109">
        <f>IFERROR(IF(AND(A28&lt;&gt;"",O28-MAX($P$2:$P27)&gt;0,O28-MAX($P$2:$P27)&lt;0.125),O28-MAX($P$2:$P27),0),"")</f>
        <v>1.1458333319751546E-3</v>
      </c>
    </row>
    <row r="29" spans="1:19" x14ac:dyDescent="0.25">
      <c r="A29" t="s">
        <v>47</v>
      </c>
      <c r="B29" s="92">
        <v>46143</v>
      </c>
      <c r="C29" s="77">
        <v>1.755787037037037E-2</v>
      </c>
      <c r="D29">
        <v>14432</v>
      </c>
      <c r="E29" s="77">
        <v>1.7372685185185185E-2</v>
      </c>
      <c r="F29" t="s">
        <v>121</v>
      </c>
      <c r="G29" s="130">
        <v>46143.469004629631</v>
      </c>
      <c r="H29" s="130">
        <v>46143.470451388886</v>
      </c>
      <c r="I29" s="77">
        <v>1.4467592592592592E-3</v>
      </c>
      <c r="J29" s="77">
        <v>1.3148148148148148E-2</v>
      </c>
      <c r="K29" s="77">
        <v>1.511574074074074E-2</v>
      </c>
      <c r="L29" s="6" cm="1">
        <f t="array" ref="L29">IFERROR(IF(RANK(G29,G:G,1)=_xlfn.XLOOKUP(RANK(G29,G:G,1),L$2:L28,L$2:L28,0),RANK(G29,G:G,1)+1,RANK(G29,G:G,1)),"")</f>
        <v>45</v>
      </c>
      <c r="M29" s="6" cm="1">
        <f t="array" ref="M29">IFERROR(IF(RANK(H29,H:H,1)=_xlfn.XLOOKUP(RANK(H29,H:H,1),M$2:M28,M$2:M28,0),RANK(H29,H:H,1)+1,RANK(H29,H:H,1)),"")</f>
        <v>45</v>
      </c>
      <c r="N29" s="6">
        <f t="shared" si="1"/>
        <v>28</v>
      </c>
      <c r="O29" s="109">
        <f t="shared" si="0"/>
        <v>46143.381284722222</v>
      </c>
      <c r="P29" s="109">
        <f t="shared" si="0"/>
        <v>46143.383773148147</v>
      </c>
      <c r="Q29" s="109">
        <f>IFERROR(IF(AND(A29&lt;&gt;"",O29-MAX($P$2:$P28)&gt;0,O29-MAX($P$2:$P28)&lt;0.125),O29-MAX($P$2:$P28),0),"")</f>
        <v>2.7777777795563452E-3</v>
      </c>
    </row>
    <row r="30" spans="1:19" x14ac:dyDescent="0.25">
      <c r="A30" t="s">
        <v>47</v>
      </c>
      <c r="B30" s="92">
        <v>46143</v>
      </c>
      <c r="C30" s="77">
        <v>1.755787037037037E-2</v>
      </c>
      <c r="D30">
        <v>14432</v>
      </c>
      <c r="E30" s="77">
        <v>1.7372685185185185E-2</v>
      </c>
      <c r="F30" t="s">
        <v>121</v>
      </c>
      <c r="G30" s="130">
        <v>46143.488159722219</v>
      </c>
      <c r="H30" s="130">
        <v>46143.489548611113</v>
      </c>
      <c r="I30" s="77">
        <v>1.3888888888888889E-3</v>
      </c>
      <c r="J30" s="77">
        <v>1.7708333333333333E-2</v>
      </c>
      <c r="K30" s="77">
        <v>1.9155092592592592E-2</v>
      </c>
      <c r="L30" s="6" cm="1">
        <f t="array" ref="L30">IFERROR(IF(RANK(G30,G:G,1)=_xlfn.XLOOKUP(RANK(G30,G:G,1),L$2:L29,L$2:L29,0),RANK(G30,G:G,1)+1,RANK(G30,G:G,1)),"")</f>
        <v>48</v>
      </c>
      <c r="M30" s="6" cm="1">
        <f t="array" ref="M30">IFERROR(IF(RANK(H30,H:H,1)=_xlfn.XLOOKUP(RANK(H30,H:H,1),M$2:M29,M$2:M29,0),RANK(H30,H:H,1)+1,RANK(H30,H:H,1)),"")</f>
        <v>48</v>
      </c>
      <c r="N30" s="6">
        <f t="shared" si="1"/>
        <v>29</v>
      </c>
      <c r="O30" s="109">
        <f t="shared" si="0"/>
        <v>46143.387453703705</v>
      </c>
      <c r="P30" s="109">
        <f t="shared" si="0"/>
        <v>46143.389826388891</v>
      </c>
      <c r="Q30" s="109">
        <f>IFERROR(IF(AND(A30&lt;&gt;"",O30-MAX($P$2:$P29)&gt;0,O30-MAX($P$2:$P29)&lt;0.125),O30-MAX($P$2:$P29),0),"")</f>
        <v>3.6805555573664606E-3</v>
      </c>
    </row>
    <row r="31" spans="1:19" x14ac:dyDescent="0.25">
      <c r="A31" t="s">
        <v>47</v>
      </c>
      <c r="B31" s="92">
        <v>46143</v>
      </c>
      <c r="C31" s="77">
        <v>1.755787037037037E-2</v>
      </c>
      <c r="D31">
        <v>14432</v>
      </c>
      <c r="E31" s="77">
        <v>1.7372685185185185E-2</v>
      </c>
      <c r="F31" t="s">
        <v>121</v>
      </c>
      <c r="G31" s="130">
        <v>46143.50136574074</v>
      </c>
      <c r="H31" s="130">
        <v>46143.502638888887</v>
      </c>
      <c r="I31" s="77">
        <v>1.2731481481481483E-3</v>
      </c>
      <c r="J31" s="77">
        <v>1.1817129629629629E-2</v>
      </c>
      <c r="K31" s="77">
        <v>1.3206018518518518E-2</v>
      </c>
      <c r="L31" s="6" cm="1">
        <f t="array" ref="L31">IFERROR(IF(RANK(G31,G:G,1)=_xlfn.XLOOKUP(RANK(G31,G:G,1),L$2:L30,L$2:L30,0),RANK(G31,G:G,1)+1,RANK(G31,G:G,1)),"")</f>
        <v>51</v>
      </c>
      <c r="M31" s="6" cm="1">
        <f t="array" ref="M31">IFERROR(IF(RANK(H31,H:H,1)=_xlfn.XLOOKUP(RANK(H31,H:H,1),M$2:M30,M$2:M30,0),RANK(H31,H:H,1)+1,RANK(H31,H:H,1)),"")</f>
        <v>51</v>
      </c>
      <c r="N31" s="6">
        <f t="shared" si="1"/>
        <v>30</v>
      </c>
      <c r="O31" s="109">
        <f t="shared" si="0"/>
        <v>46143.393101851849</v>
      </c>
      <c r="P31" s="109">
        <f t="shared" si="0"/>
        <v>46143.395474537036</v>
      </c>
      <c r="Q31" s="109">
        <f>IFERROR(IF(AND(A31&lt;&gt;"",O31-MAX($P$2:$P30)&gt;0,O31-MAX($P$2:$P30)&lt;0.125),O31-MAX($P$2:$P30),0),"")</f>
        <v>3.2754629573901184E-3</v>
      </c>
    </row>
    <row r="32" spans="1:19" x14ac:dyDescent="0.25">
      <c r="A32" t="s">
        <v>47</v>
      </c>
      <c r="B32" s="92">
        <v>46143</v>
      </c>
      <c r="C32" s="77">
        <v>1.755787037037037E-2</v>
      </c>
      <c r="D32">
        <v>14432</v>
      </c>
      <c r="E32" s="77">
        <v>1.7372685185185185E-2</v>
      </c>
      <c r="F32" t="s">
        <v>121</v>
      </c>
      <c r="G32" s="130">
        <v>46143.51903935185</v>
      </c>
      <c r="H32" s="130">
        <v>46143.521006944444</v>
      </c>
      <c r="I32" s="77">
        <v>1.9675925925925924E-3</v>
      </c>
      <c r="J32" s="77">
        <v>1.6400462962962964E-2</v>
      </c>
      <c r="K32" s="77">
        <v>1.7673611111111112E-2</v>
      </c>
      <c r="L32" s="6" cm="1">
        <f t="array" ref="L32">IFERROR(IF(RANK(G32,G:G,1)=_xlfn.XLOOKUP(RANK(G32,G:G,1),L$2:L31,L$2:L31,0),RANK(G32,G:G,1)+1,RANK(G32,G:G,1)),"")</f>
        <v>54</v>
      </c>
      <c r="M32" s="6" cm="1">
        <f t="array" ref="M32">IFERROR(IF(RANK(H32,H:H,1)=_xlfn.XLOOKUP(RANK(H32,H:H,1),M$2:M31,M$2:M31,0),RANK(H32,H:H,1)+1,RANK(H32,H:H,1)),"")</f>
        <v>54</v>
      </c>
      <c r="N32" s="6">
        <f t="shared" si="1"/>
        <v>31</v>
      </c>
      <c r="O32" s="109">
        <f t="shared" si="0"/>
        <v>46143.397256944445</v>
      </c>
      <c r="P32" s="109">
        <f t="shared" si="0"/>
        <v>46143.398472222223</v>
      </c>
      <c r="Q32" s="109">
        <f>IFERROR(IF(AND(A32&lt;&gt;"",O32-MAX($P$2:$P31)&gt;0,O32-MAX($P$2:$P31)&lt;0.125),O32-MAX($P$2:$P31),0),"")</f>
        <v>1.7824074093368836E-3</v>
      </c>
    </row>
    <row r="33" spans="1:17" x14ac:dyDescent="0.25">
      <c r="A33" t="s">
        <v>47</v>
      </c>
      <c r="B33" s="92">
        <v>46143</v>
      </c>
      <c r="C33" s="77">
        <v>1.755787037037037E-2</v>
      </c>
      <c r="D33">
        <v>14432</v>
      </c>
      <c r="E33" s="77">
        <v>1.7372685185185185E-2</v>
      </c>
      <c r="F33" t="s">
        <v>121</v>
      </c>
      <c r="G33" s="130">
        <v>46143.532777777778</v>
      </c>
      <c r="H33" s="130">
        <v>46143.533993055556</v>
      </c>
      <c r="I33" s="77">
        <v>1.2152777777777778E-3</v>
      </c>
      <c r="J33" s="77">
        <v>1.1770833333333333E-2</v>
      </c>
      <c r="K33" s="77">
        <v>1.3738425925925926E-2</v>
      </c>
      <c r="L33" s="6" cm="1">
        <f t="array" ref="L33">IFERROR(IF(RANK(G33,G:G,1)=_xlfn.XLOOKUP(RANK(G33,G:G,1),L$2:L32,L$2:L32,0),RANK(G33,G:G,1)+1,RANK(G33,G:G,1)),"")</f>
        <v>57</v>
      </c>
      <c r="M33" s="6" cm="1">
        <f t="array" ref="M33">IFERROR(IF(RANK(H33,H:H,1)=_xlfn.XLOOKUP(RANK(H33,H:H,1),M$2:M32,M$2:M32,0),RANK(H33,H:H,1)+1,RANK(H33,H:H,1)),"")</f>
        <v>57</v>
      </c>
      <c r="N33" s="6">
        <f t="shared" si="1"/>
        <v>32</v>
      </c>
      <c r="O33" s="109">
        <f t="shared" si="0"/>
        <v>46143.400509259256</v>
      </c>
      <c r="P33" s="109">
        <f t="shared" si="0"/>
        <v>46143.40247685185</v>
      </c>
      <c r="Q33" s="109">
        <f>IFERROR(IF(AND(A33&lt;&gt;"",O33-MAX($P$2:$P32)&gt;0,O33-MAX($P$2:$P32)&lt;0.125),O33-MAX($P$2:$P32),0),"")</f>
        <v>2.0370370330056176E-3</v>
      </c>
    </row>
    <row r="34" spans="1:17" x14ac:dyDescent="0.25">
      <c r="A34" t="s">
        <v>47</v>
      </c>
      <c r="B34" s="92">
        <v>46143</v>
      </c>
      <c r="C34" s="77">
        <v>1.755787037037037E-2</v>
      </c>
      <c r="D34">
        <v>14432</v>
      </c>
      <c r="E34" s="77">
        <v>1.7372685185185185E-2</v>
      </c>
      <c r="F34" t="s">
        <v>121</v>
      </c>
      <c r="G34" s="130">
        <v>46143.557256944441</v>
      </c>
      <c r="H34" s="130">
        <v>46143.559745370374</v>
      </c>
      <c r="I34" s="77">
        <v>2.488425925925926E-3</v>
      </c>
      <c r="J34" s="77">
        <v>2.326388888888889E-2</v>
      </c>
      <c r="K34" s="77">
        <v>2.4479166666666666E-2</v>
      </c>
      <c r="L34" s="6" cm="1">
        <f t="array" ref="L34">IFERROR(IF(RANK(G34,G:G,1)=_xlfn.XLOOKUP(RANK(G34,G:G,1),L$2:L33,L$2:L33,0),RANK(G34,G:G,1)+1,RANK(G34,G:G,1)),"")</f>
        <v>60</v>
      </c>
      <c r="M34" s="6" cm="1">
        <f t="array" ref="M34">IFERROR(IF(RANK(H34,H:H,1)=_xlfn.XLOOKUP(RANK(H34,H:H,1),M$2:M33,M$2:M33,0),RANK(H34,H:H,1)+1,RANK(H34,H:H,1)),"")</f>
        <v>60</v>
      </c>
      <c r="N34" s="6">
        <f t="shared" si="1"/>
        <v>33</v>
      </c>
      <c r="O34" s="109">
        <f t="shared" si="0"/>
        <v>46143.406608796293</v>
      </c>
      <c r="P34" s="109">
        <f t="shared" si="0"/>
        <v>46143.408692129633</v>
      </c>
      <c r="Q34" s="109">
        <f>IFERROR(IF(AND(A34&lt;&gt;"",O34-MAX($P$2:$P33)&gt;0,O34-MAX($P$2:$P33)&lt;0.125),O34-MAX($P$2:$P33),0),"")</f>
        <v>4.1319444426335394E-3</v>
      </c>
    </row>
    <row r="35" spans="1:17" x14ac:dyDescent="0.25">
      <c r="A35" t="s">
        <v>47</v>
      </c>
      <c r="B35" s="92">
        <v>46143</v>
      </c>
      <c r="C35" s="77">
        <v>1.755787037037037E-2</v>
      </c>
      <c r="D35">
        <v>14432</v>
      </c>
      <c r="E35" s="77">
        <v>1.7372685185185185E-2</v>
      </c>
      <c r="F35" t="s">
        <v>121</v>
      </c>
      <c r="G35" s="130">
        <v>46143.571261574078</v>
      </c>
      <c r="H35" s="130">
        <v>46143.572708333333</v>
      </c>
      <c r="I35" s="77">
        <v>1.4467592592592592E-3</v>
      </c>
      <c r="J35" s="77">
        <v>1.1516203703703704E-2</v>
      </c>
      <c r="K35" s="77">
        <v>1.4004629629629629E-2</v>
      </c>
      <c r="L35" s="6" cm="1">
        <f t="array" ref="L35">IFERROR(IF(RANK(G35,G:G,1)=_xlfn.XLOOKUP(RANK(G35,G:G,1),L$2:L34,L$2:L34,0),RANK(G35,G:G,1)+1,RANK(G35,G:G,1)),"")</f>
        <v>63</v>
      </c>
      <c r="M35" s="6" cm="1">
        <f t="array" ref="M35">IFERROR(IF(RANK(H35,H:H,1)=_xlfn.XLOOKUP(RANK(H35,H:H,1),M$2:M34,M$2:M34,0),RANK(H35,H:H,1)+1,RANK(H35,H:H,1)),"")</f>
        <v>63</v>
      </c>
      <c r="N35" s="6">
        <f t="shared" si="1"/>
        <v>34</v>
      </c>
      <c r="O35" s="109">
        <f t="shared" si="0"/>
        <v>46143.412685185183</v>
      </c>
      <c r="P35" s="109">
        <f t="shared" si="0"/>
        <v>46143.414305555554</v>
      </c>
      <c r="Q35" s="109">
        <f>IFERROR(IF(AND(A35&lt;&gt;"",O35-MAX($P$2:$P34)&gt;0,O35-MAX($P$2:$P34)&lt;0.125),O35-MAX($P$2:$P34),0),"")</f>
        <v>3.9930555503815413E-3</v>
      </c>
    </row>
    <row r="36" spans="1:17" x14ac:dyDescent="0.25">
      <c r="A36" t="s">
        <v>47</v>
      </c>
      <c r="B36" s="92">
        <v>46143</v>
      </c>
      <c r="C36" s="77">
        <v>1.755787037037037E-2</v>
      </c>
      <c r="D36">
        <v>14432</v>
      </c>
      <c r="E36" s="77">
        <v>1.7372685185185185E-2</v>
      </c>
      <c r="F36" t="s">
        <v>121</v>
      </c>
      <c r="G36" s="130">
        <v>46143.585335648146</v>
      </c>
      <c r="H36" s="130">
        <v>46143.58666666667</v>
      </c>
      <c r="I36" s="77">
        <v>1.3310185185185185E-3</v>
      </c>
      <c r="J36" s="77">
        <v>1.2627314814814815E-2</v>
      </c>
      <c r="K36" s="77">
        <v>1.4074074074074074E-2</v>
      </c>
      <c r="L36" s="6" cm="1">
        <f t="array" ref="L36">IFERROR(IF(RANK(G36,G:G,1)=_xlfn.XLOOKUP(RANK(G36,G:G,1),L$2:L35,L$2:L35,0),RANK(G36,G:G,1)+1,RANK(G36,G:G,1)),"")</f>
        <v>66</v>
      </c>
      <c r="M36" s="6" cm="1">
        <f t="array" ref="M36">IFERROR(IF(RANK(H36,H:H,1)=_xlfn.XLOOKUP(RANK(H36,H:H,1),M$2:M35,M$2:M35,0),RANK(H36,H:H,1)+1,RANK(H36,H:H,1)),"")</f>
        <v>66</v>
      </c>
      <c r="N36" s="6">
        <f t="shared" si="1"/>
        <v>35</v>
      </c>
      <c r="O36" s="109">
        <f t="shared" si="0"/>
        <v>46143.416527777779</v>
      </c>
      <c r="P36" s="109">
        <f t="shared" si="0"/>
        <v>46143.418032407404</v>
      </c>
      <c r="Q36" s="109">
        <f>IFERROR(IF(AND(A36&lt;&gt;"",O36-MAX($P$2:$P35)&gt;0,O36-MAX($P$2:$P35)&lt;0.125),O36-MAX($P$2:$P35),0),"")</f>
        <v>2.2222222251002677E-3</v>
      </c>
    </row>
    <row r="37" spans="1:17" x14ac:dyDescent="0.25">
      <c r="A37" t="s">
        <v>47</v>
      </c>
      <c r="B37" s="92">
        <v>46143</v>
      </c>
      <c r="C37" s="77">
        <v>1.755787037037037E-2</v>
      </c>
      <c r="D37">
        <v>14432</v>
      </c>
      <c r="E37" s="77">
        <v>1.7372685185185185E-2</v>
      </c>
      <c r="F37" t="s">
        <v>121</v>
      </c>
      <c r="G37" s="130">
        <v>46143.598819444444</v>
      </c>
      <c r="H37" s="130">
        <v>46143.600555555553</v>
      </c>
      <c r="I37" s="77">
        <v>1.736111111111111E-3</v>
      </c>
      <c r="J37" s="77">
        <v>1.2152777777777778E-2</v>
      </c>
      <c r="K37" s="77">
        <v>1.3483796296296296E-2</v>
      </c>
      <c r="L37" s="6" cm="1">
        <f t="array" ref="L37">IFERROR(IF(RANK(G37,G:G,1)=_xlfn.XLOOKUP(RANK(G37,G:G,1),L$2:L36,L$2:L36,0),RANK(G37,G:G,1)+1,RANK(G37,G:G,1)),"")</f>
        <v>69</v>
      </c>
      <c r="M37" s="6" cm="1">
        <f t="array" ref="M37">IFERROR(IF(RANK(H37,H:H,1)=_xlfn.XLOOKUP(RANK(H37,H:H,1),M$2:M36,M$2:M36,0),RANK(H37,H:H,1)+1,RANK(H37,H:H,1)),"")</f>
        <v>69</v>
      </c>
      <c r="N37" s="6">
        <f t="shared" si="1"/>
        <v>36</v>
      </c>
      <c r="O37" s="109">
        <f t="shared" si="0"/>
        <v>46143.418182870373</v>
      </c>
      <c r="P37" s="109">
        <f t="shared" si="0"/>
        <v>46143.419803240744</v>
      </c>
      <c r="Q37" s="109">
        <f>IFERROR(IF(AND(A37&lt;&gt;"",O37-MAX($P$2:$P36)&gt;0,O37-MAX($P$2:$P36)&lt;0.125),O37-MAX($P$2:$P36),0),"")</f>
        <v>1.5046296903165057E-4</v>
      </c>
    </row>
    <row r="38" spans="1:17" x14ac:dyDescent="0.25">
      <c r="A38" t="s">
        <v>47</v>
      </c>
      <c r="B38" s="92">
        <v>46143</v>
      </c>
      <c r="C38" s="77">
        <v>1.755787037037037E-2</v>
      </c>
      <c r="D38">
        <v>17232</v>
      </c>
      <c r="E38" s="77">
        <v>1.6828703703703703E-2</v>
      </c>
      <c r="F38" t="s">
        <v>121</v>
      </c>
      <c r="G38" s="130">
        <v>46143.30741898148</v>
      </c>
      <c r="H38" s="130">
        <v>46143.309849537036</v>
      </c>
      <c r="I38" s="77">
        <v>2.4305555555555556E-3</v>
      </c>
      <c r="J38" s="77">
        <v>0</v>
      </c>
      <c r="K38" s="77">
        <v>0</v>
      </c>
      <c r="L38" s="6" cm="1">
        <f t="array" ref="L38">IFERROR(IF(RANK(G38,G:G,1)=_xlfn.XLOOKUP(RANK(G38,G:G,1),L$2:L37,L$2:L37,0),RANK(G38,G:G,1)+1,RANK(G38,G:G,1)),"")</f>
        <v>8</v>
      </c>
      <c r="M38" s="6" cm="1">
        <f t="array" ref="M38">IFERROR(IF(RANK(H38,H:H,1)=_xlfn.XLOOKUP(RANK(H38,H:H,1),M$2:M37,M$2:M37,0),RANK(H38,H:H,1)+1,RANK(H38,H:H,1)),"")</f>
        <v>8</v>
      </c>
      <c r="N38" s="6">
        <f t="shared" si="1"/>
        <v>37</v>
      </c>
      <c r="O38" s="109">
        <f t="shared" si="0"/>
        <v>46143.425254629627</v>
      </c>
      <c r="P38" s="109">
        <f t="shared" si="0"/>
        <v>46143.427048611113</v>
      </c>
      <c r="Q38" s="109">
        <f>IFERROR(IF(AND(A38&lt;&gt;"",O38-MAX($P$2:$P37)&gt;0,O38-MAX($P$2:$P37)&lt;0.125),O38-MAX($P$2:$P37),0),"")</f>
        <v>5.4513888826477341E-3</v>
      </c>
    </row>
    <row r="39" spans="1:17" x14ac:dyDescent="0.25">
      <c r="A39" t="s">
        <v>47</v>
      </c>
      <c r="B39" s="92">
        <v>46143</v>
      </c>
      <c r="C39" s="77">
        <v>1.755787037037037E-2</v>
      </c>
      <c r="D39">
        <v>17232</v>
      </c>
      <c r="E39" s="77">
        <v>1.6828703703703703E-2</v>
      </c>
      <c r="F39" t="s">
        <v>121</v>
      </c>
      <c r="G39" s="130">
        <v>46143.325659722221</v>
      </c>
      <c r="H39" s="130">
        <v>46143.327511574076</v>
      </c>
      <c r="I39" s="77">
        <v>1.8518518518518519E-3</v>
      </c>
      <c r="J39" s="77">
        <v>1.5810185185185184E-2</v>
      </c>
      <c r="K39" s="77">
        <v>1.8240740740740741E-2</v>
      </c>
      <c r="L39" s="6" cm="1">
        <f t="array" ref="L39">IFERROR(IF(RANK(G39,G:G,1)=_xlfn.XLOOKUP(RANK(G39,G:G,1),L$2:L38,L$2:L38,0),RANK(G39,G:G,1)+1,RANK(G39,G:G,1)),"")</f>
        <v>14</v>
      </c>
      <c r="M39" s="6" cm="1">
        <f t="array" ref="M39">IFERROR(IF(RANK(H39,H:H,1)=_xlfn.XLOOKUP(RANK(H39,H:H,1),M$2:M38,M$2:M38,0),RANK(H39,H:H,1)+1,RANK(H39,H:H,1)),"")</f>
        <v>14</v>
      </c>
      <c r="N39" s="6">
        <f t="shared" si="1"/>
        <v>38</v>
      </c>
      <c r="O39" s="109">
        <f t="shared" si="0"/>
        <v>46143.430069444446</v>
      </c>
      <c r="P39" s="109">
        <f t="shared" si="0"/>
        <v>46143.432268518518</v>
      </c>
      <c r="Q39" s="109">
        <f>IFERROR(IF(AND(A39&lt;&gt;"",O39-MAX($P$2:$P38)&gt;0,O39-MAX($P$2:$P38)&lt;0.125),O39-MAX($P$2:$P38),0),"")</f>
        <v>3.0208333337213844E-3</v>
      </c>
    </row>
    <row r="40" spans="1:17" x14ac:dyDescent="0.25">
      <c r="A40" t="s">
        <v>47</v>
      </c>
      <c r="B40" s="92">
        <v>46143</v>
      </c>
      <c r="C40" s="77">
        <v>1.755787037037037E-2</v>
      </c>
      <c r="D40">
        <v>17232</v>
      </c>
      <c r="E40" s="77">
        <v>1.6828703703703703E-2</v>
      </c>
      <c r="F40" t="s">
        <v>121</v>
      </c>
      <c r="G40" s="130">
        <v>46143.342557870368</v>
      </c>
      <c r="H40" s="130">
        <v>46143.346030092594</v>
      </c>
      <c r="I40" s="77">
        <v>3.472222222222222E-3</v>
      </c>
      <c r="J40" s="77">
        <v>1.5046296296296295E-2</v>
      </c>
      <c r="K40" s="77">
        <v>1.6898148148148148E-2</v>
      </c>
      <c r="L40" s="6" cm="1">
        <f t="array" ref="L40">IFERROR(IF(RANK(G40,G:G,1)=_xlfn.XLOOKUP(RANK(G40,G:G,1),L$2:L39,L$2:L39,0),RANK(G40,G:G,1)+1,RANK(G40,G:G,1)),"")</f>
        <v>20</v>
      </c>
      <c r="M40" s="6" cm="1">
        <f t="array" ref="M40">IFERROR(IF(RANK(H40,H:H,1)=_xlfn.XLOOKUP(RANK(H40,H:H,1),M$2:M39,M$2:M39,0),RANK(H40,H:H,1)+1,RANK(H40,H:H,1)),"")</f>
        <v>20</v>
      </c>
      <c r="N40" s="6">
        <f t="shared" si="1"/>
        <v>39</v>
      </c>
      <c r="O40" s="109">
        <f t="shared" si="0"/>
        <v>46143.43340277778</v>
      </c>
      <c r="P40" s="109">
        <f t="shared" si="0"/>
        <v>46143.43577546296</v>
      </c>
      <c r="Q40" s="109">
        <f>IFERROR(IF(AND(A40&lt;&gt;"",O40-MAX($P$2:$P39)&gt;0,O40-MAX($P$2:$P39)&lt;0.125),O40-MAX($P$2:$P39),0),"")</f>
        <v>1.1342592624714598E-3</v>
      </c>
    </row>
    <row r="41" spans="1:17" x14ac:dyDescent="0.25">
      <c r="A41" t="s">
        <v>47</v>
      </c>
      <c r="B41" s="92">
        <v>46143</v>
      </c>
      <c r="C41" s="77">
        <v>1.755787037037037E-2</v>
      </c>
      <c r="D41">
        <v>17232</v>
      </c>
      <c r="E41" s="77">
        <v>1.6828703703703703E-2</v>
      </c>
      <c r="F41" t="s">
        <v>121</v>
      </c>
      <c r="G41" s="130">
        <v>46143.362349537034</v>
      </c>
      <c r="H41" s="130">
        <v>46143.364027777781</v>
      </c>
      <c r="I41" s="77">
        <v>1.6782407407407408E-3</v>
      </c>
      <c r="J41" s="77">
        <v>1.6319444444444445E-2</v>
      </c>
      <c r="K41" s="77">
        <v>1.9791666666666666E-2</v>
      </c>
      <c r="L41" s="6" cm="1">
        <f t="array" ref="L41">IFERROR(IF(RANK(G41,G:G,1)=_xlfn.XLOOKUP(RANK(G41,G:G,1),L$2:L40,L$2:L40,0),RANK(G41,G:G,1)+1,RANK(G41,G:G,1)),"")</f>
        <v>24</v>
      </c>
      <c r="M41" s="6" cm="1">
        <f t="array" ref="M41">IFERROR(IF(RANK(H41,H:H,1)=_xlfn.XLOOKUP(RANK(H41,H:H,1),M$2:M40,M$2:M40,0),RANK(H41,H:H,1)+1,RANK(H41,H:H,1)),"")</f>
        <v>24</v>
      </c>
      <c r="N41" s="6">
        <f t="shared" si="1"/>
        <v>40</v>
      </c>
      <c r="O41" s="109">
        <f t="shared" si="0"/>
        <v>46143.441400462965</v>
      </c>
      <c r="P41" s="109">
        <f t="shared" si="0"/>
        <v>46143.443136574075</v>
      </c>
      <c r="Q41" s="109">
        <f>IFERROR(IF(AND(A41&lt;&gt;"",O41-MAX($P$2:$P40)&gt;0,O41-MAX($P$2:$P40)&lt;0.125),O41-MAX($P$2:$P40),0),"")</f>
        <v>5.6250000052386895E-3</v>
      </c>
    </row>
    <row r="42" spans="1:17" x14ac:dyDescent="0.25">
      <c r="A42" t="s">
        <v>47</v>
      </c>
      <c r="B42" s="92">
        <v>46143</v>
      </c>
      <c r="C42" s="77">
        <v>1.755787037037037E-2</v>
      </c>
      <c r="D42">
        <v>17232</v>
      </c>
      <c r="E42" s="77">
        <v>1.6828703703703703E-2</v>
      </c>
      <c r="F42" t="s">
        <v>121</v>
      </c>
      <c r="G42" s="130">
        <v>46143.381284722222</v>
      </c>
      <c r="H42" s="130">
        <v>46143.383773148147</v>
      </c>
      <c r="I42" s="77">
        <v>2.488425925925926E-3</v>
      </c>
      <c r="J42" s="77">
        <v>1.7256944444444443E-2</v>
      </c>
      <c r="K42" s="77">
        <v>1.8935185185185187E-2</v>
      </c>
      <c r="L42" s="6" cm="1">
        <f t="array" ref="L42">IFERROR(IF(RANK(G42,G:G,1)=_xlfn.XLOOKUP(RANK(G42,G:G,1),L$2:L41,L$2:L41,0),RANK(G42,G:G,1)+1,RANK(G42,G:G,1)),"")</f>
        <v>28</v>
      </c>
      <c r="M42" s="6" cm="1">
        <f t="array" ref="M42">IFERROR(IF(RANK(H42,H:H,1)=_xlfn.XLOOKUP(RANK(H42,H:H,1),M$2:M41,M$2:M41,0),RANK(H42,H:H,1)+1,RANK(H42,H:H,1)),"")</f>
        <v>28</v>
      </c>
      <c r="N42" s="6">
        <f t="shared" si="1"/>
        <v>41</v>
      </c>
      <c r="O42" s="109">
        <f t="shared" si="0"/>
        <v>46143.448368055557</v>
      </c>
      <c r="P42" s="109">
        <f t="shared" si="0"/>
        <v>46143.450567129628</v>
      </c>
      <c r="Q42" s="109">
        <f>IFERROR(IF(AND(A42&lt;&gt;"",O42-MAX($P$2:$P41)&gt;0,O42-MAX($P$2:$P41)&lt;0.125),O42-MAX($P$2:$P41),0),"")</f>
        <v>5.2314814820419997E-3</v>
      </c>
    </row>
    <row r="43" spans="1:17" x14ac:dyDescent="0.25">
      <c r="A43" t="s">
        <v>47</v>
      </c>
      <c r="B43" s="92">
        <v>46143</v>
      </c>
      <c r="C43" s="77">
        <v>1.755787037037037E-2</v>
      </c>
      <c r="D43">
        <v>17232</v>
      </c>
      <c r="E43" s="77">
        <v>1.6828703703703703E-2</v>
      </c>
      <c r="F43" t="s">
        <v>121</v>
      </c>
      <c r="G43" s="130">
        <v>46143.397256944445</v>
      </c>
      <c r="H43" s="130">
        <v>46143.398472222223</v>
      </c>
      <c r="I43" s="77">
        <v>1.2152777777777778E-3</v>
      </c>
      <c r="J43" s="77">
        <v>1.3483796296296296E-2</v>
      </c>
      <c r="K43" s="77">
        <v>1.5972222222222221E-2</v>
      </c>
      <c r="L43" s="6" cm="1">
        <f t="array" ref="L43">IFERROR(IF(RANK(G43,G:G,1)=_xlfn.XLOOKUP(RANK(G43,G:G,1),L$2:L42,L$2:L42,0),RANK(G43,G:G,1)+1,RANK(G43,G:G,1)),"")</f>
        <v>31</v>
      </c>
      <c r="M43" s="6" cm="1">
        <f t="array" ref="M43">IFERROR(IF(RANK(H43,H:H,1)=_xlfn.XLOOKUP(RANK(H43,H:H,1),M$2:M42,M$2:M42,0),RANK(H43,H:H,1)+1,RANK(H43,H:H,1)),"")</f>
        <v>31</v>
      </c>
      <c r="N43" s="6">
        <f t="shared" si="1"/>
        <v>42</v>
      </c>
      <c r="O43" s="109">
        <f t="shared" si="0"/>
        <v>46143.453888888886</v>
      </c>
      <c r="P43" s="109">
        <f t="shared" si="0"/>
        <v>46143.45585648148</v>
      </c>
      <c r="Q43" s="109">
        <f>IFERROR(IF(AND(A43&lt;&gt;"",O43-MAX($P$2:$P42)&gt;0,O43-MAX($P$2:$P42)&lt;0.125),O43-MAX($P$2:$P42),0),"")</f>
        <v>3.3217592572327703E-3</v>
      </c>
    </row>
    <row r="44" spans="1:17" x14ac:dyDescent="0.25">
      <c r="A44" t="s">
        <v>47</v>
      </c>
      <c r="B44" s="92">
        <v>46143</v>
      </c>
      <c r="C44" s="77">
        <v>1.755787037037037E-2</v>
      </c>
      <c r="D44">
        <v>17232</v>
      </c>
      <c r="E44" s="77">
        <v>1.6828703703703703E-2</v>
      </c>
      <c r="F44" t="s">
        <v>121</v>
      </c>
      <c r="G44" s="130">
        <v>46143.416527777779</v>
      </c>
      <c r="H44" s="130">
        <v>46143.418032407404</v>
      </c>
      <c r="I44" s="77">
        <v>1.5046296296296296E-3</v>
      </c>
      <c r="J44" s="77">
        <v>1.8055555555555554E-2</v>
      </c>
      <c r="K44" s="77">
        <v>1.9270833333333334E-2</v>
      </c>
      <c r="L44" s="6" cm="1">
        <f t="array" ref="L44">IFERROR(IF(RANK(G44,G:G,1)=_xlfn.XLOOKUP(RANK(G44,G:G,1),L$2:L43,L$2:L43,0),RANK(G44,G:G,1)+1,RANK(G44,G:G,1)),"")</f>
        <v>35</v>
      </c>
      <c r="M44" s="6" cm="1">
        <f t="array" ref="M44">IFERROR(IF(RANK(H44,H:H,1)=_xlfn.XLOOKUP(RANK(H44,H:H,1),M$2:M43,M$2:M43,0),RANK(H44,H:H,1)+1,RANK(H44,H:H,1)),"")</f>
        <v>35</v>
      </c>
      <c r="N44" s="6">
        <f t="shared" si="1"/>
        <v>43</v>
      </c>
      <c r="O44" s="109">
        <f t="shared" si="0"/>
        <v>46143.459513888891</v>
      </c>
      <c r="P44" s="109">
        <f t="shared" si="0"/>
        <v>46143.461076388892</v>
      </c>
      <c r="Q44" s="109">
        <f>IFERROR(IF(AND(A44&lt;&gt;"",O44-MAX($P$2:$P43)&gt;0,O44-MAX($P$2:$P43)&lt;0.125),O44-MAX($P$2:$P43),0),"")</f>
        <v>3.6574074110831134E-3</v>
      </c>
    </row>
    <row r="45" spans="1:17" x14ac:dyDescent="0.25">
      <c r="A45" t="s">
        <v>47</v>
      </c>
      <c r="B45" s="92">
        <v>46143</v>
      </c>
      <c r="C45" s="77">
        <v>1.755787037037037E-2</v>
      </c>
      <c r="D45">
        <v>17232</v>
      </c>
      <c r="E45" s="77">
        <v>1.6828703703703703E-2</v>
      </c>
      <c r="F45" t="s">
        <v>121</v>
      </c>
      <c r="G45" s="130">
        <v>46143.430069444446</v>
      </c>
      <c r="H45" s="130">
        <v>46143.432268518518</v>
      </c>
      <c r="I45" s="77">
        <v>2.1990740740740742E-3</v>
      </c>
      <c r="J45" s="77">
        <v>1.2037037037037037E-2</v>
      </c>
      <c r="K45" s="77">
        <v>1.3541666666666667E-2</v>
      </c>
      <c r="L45" s="6" cm="1">
        <f t="array" ref="L45">IFERROR(IF(RANK(G45,G:G,1)=_xlfn.XLOOKUP(RANK(G45,G:G,1),L$2:L44,L$2:L44,0),RANK(G45,G:G,1)+1,RANK(G45,G:G,1)),"")</f>
        <v>38</v>
      </c>
      <c r="M45" s="6" cm="1">
        <f t="array" ref="M45">IFERROR(IF(RANK(H45,H:H,1)=_xlfn.XLOOKUP(RANK(H45,H:H,1),M$2:M44,M$2:M44,0),RANK(H45,H:H,1)+1,RANK(H45,H:H,1)),"")</f>
        <v>38</v>
      </c>
      <c r="N45" s="6">
        <f t="shared" si="1"/>
        <v>44</v>
      </c>
      <c r="O45" s="109">
        <f t="shared" si="0"/>
        <v>46143.462372685186</v>
      </c>
      <c r="P45" s="109">
        <f t="shared" si="0"/>
        <v>46143.465208333335</v>
      </c>
      <c r="Q45" s="109">
        <f>IFERROR(IF(AND(A45&lt;&gt;"",O45-MAX($P$2:$P44)&gt;0,O45-MAX($P$2:$P44)&lt;0.125),O45-MAX($P$2:$P44),0),"")</f>
        <v>1.2962962937308475E-3</v>
      </c>
    </row>
    <row r="46" spans="1:17" x14ac:dyDescent="0.25">
      <c r="A46" t="s">
        <v>47</v>
      </c>
      <c r="B46" s="92">
        <v>46143</v>
      </c>
      <c r="C46" s="77">
        <v>1.755787037037037E-2</v>
      </c>
      <c r="D46">
        <v>17232</v>
      </c>
      <c r="E46" s="77">
        <v>1.6828703703703703E-2</v>
      </c>
      <c r="F46" t="s">
        <v>121</v>
      </c>
      <c r="G46" s="130">
        <v>46143.448368055557</v>
      </c>
      <c r="H46" s="130">
        <v>46143.450567129628</v>
      </c>
      <c r="I46" s="77">
        <v>2.1990740740740742E-3</v>
      </c>
      <c r="J46" s="77">
        <v>1.6099537037037037E-2</v>
      </c>
      <c r="K46" s="77">
        <v>1.8298611111111113E-2</v>
      </c>
      <c r="L46" s="6" cm="1">
        <f t="array" ref="L46">IFERROR(IF(RANK(G46,G:G,1)=_xlfn.XLOOKUP(RANK(G46,G:G,1),L$2:L45,L$2:L45,0),RANK(G46,G:G,1)+1,RANK(G46,G:G,1)),"")</f>
        <v>41</v>
      </c>
      <c r="M46" s="6" cm="1">
        <f t="array" ref="M46">IFERROR(IF(RANK(H46,H:H,1)=_xlfn.XLOOKUP(RANK(H46,H:H,1),M$2:M45,M$2:M45,0),RANK(H46,H:H,1)+1,RANK(H46,H:H,1)),"")</f>
        <v>41</v>
      </c>
      <c r="N46" s="6">
        <f t="shared" si="1"/>
        <v>45</v>
      </c>
      <c r="O46" s="109">
        <f t="shared" si="0"/>
        <v>46143.469004629631</v>
      </c>
      <c r="P46" s="109">
        <f t="shared" si="0"/>
        <v>46143.470451388886</v>
      </c>
      <c r="Q46" s="109">
        <f>IFERROR(IF(AND(A46&lt;&gt;"",O46-MAX($P$2:$P45)&gt;0,O46-MAX($P$2:$P45)&lt;0.125),O46-MAX($P$2:$P45),0),"")</f>
        <v>3.796296296059154E-3</v>
      </c>
    </row>
    <row r="47" spans="1:17" x14ac:dyDescent="0.25">
      <c r="A47" t="s">
        <v>47</v>
      </c>
      <c r="B47" s="92">
        <v>46143</v>
      </c>
      <c r="C47" s="77">
        <v>1.755787037037037E-2</v>
      </c>
      <c r="D47">
        <v>17232</v>
      </c>
      <c r="E47" s="77">
        <v>1.6828703703703703E-2</v>
      </c>
      <c r="F47" t="s">
        <v>121</v>
      </c>
      <c r="G47" s="130">
        <v>46143.462372685186</v>
      </c>
      <c r="H47" s="130">
        <v>46143.465208333335</v>
      </c>
      <c r="I47" s="77">
        <v>2.8356481481481483E-3</v>
      </c>
      <c r="J47" s="77">
        <v>1.1805555555555555E-2</v>
      </c>
      <c r="K47" s="77">
        <v>1.4004629629629629E-2</v>
      </c>
      <c r="L47" s="6" cm="1">
        <f t="array" ref="L47">IFERROR(IF(RANK(G47,G:G,1)=_xlfn.XLOOKUP(RANK(G47,G:G,1),L$2:L46,L$2:L46,0),RANK(G47,G:G,1)+1,RANK(G47,G:G,1)),"")</f>
        <v>44</v>
      </c>
      <c r="M47" s="6" cm="1">
        <f t="array" ref="M47">IFERROR(IF(RANK(H47,H:H,1)=_xlfn.XLOOKUP(RANK(H47,H:H,1),M$2:M46,M$2:M46,0),RANK(H47,H:H,1)+1,RANK(H47,H:H,1)),"")</f>
        <v>44</v>
      </c>
      <c r="N47" s="6">
        <f t="shared" si="1"/>
        <v>46</v>
      </c>
      <c r="O47" s="109">
        <f t="shared" si="0"/>
        <v>46143.47960648148</v>
      </c>
      <c r="P47" s="109">
        <f t="shared" si="0"/>
        <v>46143.480821759258</v>
      </c>
      <c r="Q47" s="109">
        <f>IFERROR(IF(AND(A47&lt;&gt;"",O47-MAX($P$2:$P46)&gt;0,O47-MAX($P$2:$P46)&lt;0.125),O47-MAX($P$2:$P46),0),"")</f>
        <v>9.1550925935734995E-3</v>
      </c>
    </row>
    <row r="48" spans="1:17" x14ac:dyDescent="0.25">
      <c r="A48" t="s">
        <v>47</v>
      </c>
      <c r="B48" s="92">
        <v>46143</v>
      </c>
      <c r="C48" s="77">
        <v>1.755787037037037E-2</v>
      </c>
      <c r="D48">
        <v>17232</v>
      </c>
      <c r="E48" s="77">
        <v>1.6828703703703703E-2</v>
      </c>
      <c r="F48" t="s">
        <v>121</v>
      </c>
      <c r="G48" s="130">
        <v>46143.481122685182</v>
      </c>
      <c r="H48" s="130">
        <v>46143.48332175926</v>
      </c>
      <c r="I48" s="77">
        <v>2.1990740740740742E-3</v>
      </c>
      <c r="J48" s="77">
        <v>1.5914351851851853E-2</v>
      </c>
      <c r="K48" s="77">
        <v>1.8749999999999999E-2</v>
      </c>
      <c r="L48" s="6" cm="1">
        <f t="array" ref="L48">IFERROR(IF(RANK(G48,G:G,1)=_xlfn.XLOOKUP(RANK(G48,G:G,1),L$2:L47,L$2:L47,0),RANK(G48,G:G,1)+1,RANK(G48,G:G,1)),"")</f>
        <v>47</v>
      </c>
      <c r="M48" s="6" cm="1">
        <f t="array" ref="M48">IFERROR(IF(RANK(H48,H:H,1)=_xlfn.XLOOKUP(RANK(H48,H:H,1),M$2:M47,M$2:M47,0),RANK(H48,H:H,1)+1,RANK(H48,H:H,1)),"")</f>
        <v>47</v>
      </c>
      <c r="N48" s="6">
        <f t="shared" si="1"/>
        <v>47</v>
      </c>
      <c r="O48" s="109">
        <f t="shared" si="0"/>
        <v>46143.481122685182</v>
      </c>
      <c r="P48" s="109">
        <f t="shared" si="0"/>
        <v>46143.48332175926</v>
      </c>
      <c r="Q48" s="109">
        <f>IFERROR(IF(AND(A48&lt;&gt;"",O48-MAX($P$2:$P47)&gt;0,O48-MAX($P$2:$P47)&lt;0.125),O48-MAX($P$2:$P47),0),"")</f>
        <v>3.0092592351138592E-4</v>
      </c>
    </row>
    <row r="49" spans="1:17" x14ac:dyDescent="0.25">
      <c r="A49" t="s">
        <v>47</v>
      </c>
      <c r="B49" s="92">
        <v>46143</v>
      </c>
      <c r="C49" s="77">
        <v>1.755787037037037E-2</v>
      </c>
      <c r="D49">
        <v>17232</v>
      </c>
      <c r="E49" s="77">
        <v>1.6828703703703703E-2</v>
      </c>
      <c r="F49" t="s">
        <v>121</v>
      </c>
      <c r="G49" s="130">
        <v>46143.495659722219</v>
      </c>
      <c r="H49" s="130">
        <v>46143.497743055559</v>
      </c>
      <c r="I49" s="77">
        <v>2.0833333333333333E-3</v>
      </c>
      <c r="J49" s="77">
        <v>1.2337962962962964E-2</v>
      </c>
      <c r="K49" s="77">
        <v>1.4537037037037038E-2</v>
      </c>
      <c r="L49" s="6" cm="1">
        <f t="array" ref="L49">IFERROR(IF(RANK(G49,G:G,1)=_xlfn.XLOOKUP(RANK(G49,G:G,1),L$2:L48,L$2:L48,0),RANK(G49,G:G,1)+1,RANK(G49,G:G,1)),"")</f>
        <v>50</v>
      </c>
      <c r="M49" s="6" cm="1">
        <f t="array" ref="M49">IFERROR(IF(RANK(H49,H:H,1)=_xlfn.XLOOKUP(RANK(H49,H:H,1),M$2:M48,M$2:M48,0),RANK(H49,H:H,1)+1,RANK(H49,H:H,1)),"")</f>
        <v>50</v>
      </c>
      <c r="N49" s="6">
        <f t="shared" si="1"/>
        <v>48</v>
      </c>
      <c r="O49" s="109">
        <f t="shared" si="0"/>
        <v>46143.488159722219</v>
      </c>
      <c r="P49" s="109">
        <f t="shared" si="0"/>
        <v>46143.489548611113</v>
      </c>
      <c r="Q49" s="109">
        <f>IFERROR(IF(AND(A49&lt;&gt;"",O49-MAX($P$2:$P48)&gt;0,O49-MAX($P$2:$P48)&lt;0.125),O49-MAX($P$2:$P48),0),"")</f>
        <v>4.8379629588453099E-3</v>
      </c>
    </row>
    <row r="50" spans="1:17" x14ac:dyDescent="0.25">
      <c r="A50" t="s">
        <v>47</v>
      </c>
      <c r="B50" s="92">
        <v>46143</v>
      </c>
      <c r="C50" s="77">
        <v>1.755787037037037E-2</v>
      </c>
      <c r="D50">
        <v>17232</v>
      </c>
      <c r="E50" s="77">
        <v>1.6828703703703703E-2</v>
      </c>
      <c r="F50" t="s">
        <v>121</v>
      </c>
      <c r="G50" s="130">
        <v>46143.510185185187</v>
      </c>
      <c r="H50" s="130">
        <v>46143.512152777781</v>
      </c>
      <c r="I50" s="77">
        <v>1.9675925925925924E-3</v>
      </c>
      <c r="J50" s="77">
        <v>1.2442129629629629E-2</v>
      </c>
      <c r="K50" s="77">
        <v>1.4525462962962962E-2</v>
      </c>
      <c r="L50" s="6" cm="1">
        <f t="array" ref="L50">IFERROR(IF(RANK(G50,G:G,1)=_xlfn.XLOOKUP(RANK(G50,G:G,1),L$2:L49,L$2:L49,0),RANK(G50,G:G,1)+1,RANK(G50,G:G,1)),"")</f>
        <v>53</v>
      </c>
      <c r="M50" s="6" cm="1">
        <f t="array" ref="M50">IFERROR(IF(RANK(H50,H:H,1)=_xlfn.XLOOKUP(RANK(H50,H:H,1),M$2:M49,M$2:M49,0),RANK(H50,H:H,1)+1,RANK(H50,H:H,1)),"")</f>
        <v>53</v>
      </c>
      <c r="N50" s="6">
        <f t="shared" si="1"/>
        <v>49</v>
      </c>
      <c r="O50" s="109">
        <f t="shared" si="0"/>
        <v>46143.492569444446</v>
      </c>
      <c r="P50" s="109">
        <f t="shared" si="0"/>
        <v>46143.494131944448</v>
      </c>
      <c r="Q50" s="109">
        <f>IFERROR(IF(AND(A50&lt;&gt;"",O50-MAX($P$2:$P49)&gt;0,O50-MAX($P$2:$P49)&lt;0.125),O50-MAX($P$2:$P49),0),"")</f>
        <v>3.0208333337213844E-3</v>
      </c>
    </row>
    <row r="51" spans="1:17" x14ac:dyDescent="0.25">
      <c r="A51" t="s">
        <v>47</v>
      </c>
      <c r="B51" s="92">
        <v>46143</v>
      </c>
      <c r="C51" s="77">
        <v>1.755787037037037E-2</v>
      </c>
      <c r="D51">
        <v>17232</v>
      </c>
      <c r="E51" s="77">
        <v>1.6828703703703703E-2</v>
      </c>
      <c r="F51" t="s">
        <v>121</v>
      </c>
      <c r="G51" s="130">
        <v>46143.528009259258</v>
      </c>
      <c r="H51" s="130">
        <v>46143.53020833333</v>
      </c>
      <c r="I51" s="77">
        <v>2.1990740740740742E-3</v>
      </c>
      <c r="J51" s="77">
        <v>1.5856481481481482E-2</v>
      </c>
      <c r="K51" s="77">
        <v>1.7824074074074076E-2</v>
      </c>
      <c r="L51" s="6" cm="1">
        <f t="array" ref="L51">IFERROR(IF(RANK(G51,G:G,1)=_xlfn.XLOOKUP(RANK(G51,G:G,1),L$2:L50,L$2:L50,0),RANK(G51,G:G,1)+1,RANK(G51,G:G,1)),"")</f>
        <v>56</v>
      </c>
      <c r="M51" s="6" cm="1">
        <f t="array" ref="M51">IFERROR(IF(RANK(H51,H:H,1)=_xlfn.XLOOKUP(RANK(H51,H:H,1),M$2:M50,M$2:M50,0),RANK(H51,H:H,1)+1,RANK(H51,H:H,1)),"")</f>
        <v>56</v>
      </c>
      <c r="N51" s="6">
        <f t="shared" si="1"/>
        <v>50</v>
      </c>
      <c r="O51" s="109">
        <f t="shared" si="0"/>
        <v>46143.495659722219</v>
      </c>
      <c r="P51" s="109">
        <f t="shared" si="0"/>
        <v>46143.497743055559</v>
      </c>
      <c r="Q51" s="109">
        <f>IFERROR(IF(AND(A51&lt;&gt;"",O51-MAX($P$2:$P50)&gt;0,O51-MAX($P$2:$P50)&lt;0.125),O51-MAX($P$2:$P50),0),"")</f>
        <v>1.5277777711162344E-3</v>
      </c>
    </row>
    <row r="52" spans="1:17" x14ac:dyDescent="0.25">
      <c r="A52" t="s">
        <v>47</v>
      </c>
      <c r="B52" s="92">
        <v>46143</v>
      </c>
      <c r="C52" s="77">
        <v>1.755787037037037E-2</v>
      </c>
      <c r="D52">
        <v>17232</v>
      </c>
      <c r="E52" s="77">
        <v>1.6828703703703703E-2</v>
      </c>
      <c r="F52" t="s">
        <v>121</v>
      </c>
      <c r="G52" s="130">
        <v>46143.544270833336</v>
      </c>
      <c r="H52" s="130">
        <v>46143.549884259257</v>
      </c>
      <c r="I52" s="77">
        <v>5.6134259259259262E-3</v>
      </c>
      <c r="J52" s="77">
        <v>1.40625E-2</v>
      </c>
      <c r="K52" s="77">
        <v>1.6261574074074074E-2</v>
      </c>
      <c r="L52" s="6" cm="1">
        <f t="array" ref="L52">IFERROR(IF(RANK(G52,G:G,1)=_xlfn.XLOOKUP(RANK(G52,G:G,1),L$2:L51,L$2:L51,0),RANK(G52,G:G,1)+1,RANK(G52,G:G,1)),"")</f>
        <v>59</v>
      </c>
      <c r="M52" s="6" cm="1">
        <f t="array" ref="M52">IFERROR(IF(RANK(H52,H:H,1)=_xlfn.XLOOKUP(RANK(H52,H:H,1),M$2:M51,M$2:M51,0),RANK(H52,H:H,1)+1,RANK(H52,H:H,1)),"")</f>
        <v>59</v>
      </c>
      <c r="N52" s="6">
        <f t="shared" si="1"/>
        <v>51</v>
      </c>
      <c r="O52" s="109">
        <f t="shared" si="0"/>
        <v>46143.50136574074</v>
      </c>
      <c r="P52" s="109">
        <f t="shared" si="0"/>
        <v>46143.502638888887</v>
      </c>
      <c r="Q52" s="109">
        <f>IFERROR(IF(AND(A52&lt;&gt;"",O52-MAX($P$2:$P51)&gt;0,O52-MAX($P$2:$P51)&lt;0.125),O52-MAX($P$2:$P51),0),"")</f>
        <v>3.6226851807441562E-3</v>
      </c>
    </row>
    <row r="53" spans="1:17" x14ac:dyDescent="0.25">
      <c r="A53" t="s">
        <v>47</v>
      </c>
      <c r="B53" s="92">
        <v>46143</v>
      </c>
      <c r="C53" s="77">
        <v>1.755787037037037E-2</v>
      </c>
      <c r="D53">
        <v>17232</v>
      </c>
      <c r="E53" s="77">
        <v>1.6828703703703703E-2</v>
      </c>
      <c r="F53" t="s">
        <v>121</v>
      </c>
      <c r="G53" s="130">
        <v>46143.56181712963</v>
      </c>
      <c r="H53" s="130">
        <v>46143.566446759258</v>
      </c>
      <c r="I53" s="77">
        <v>4.6296296296296294E-3</v>
      </c>
      <c r="J53" s="77">
        <v>1.193287037037037E-2</v>
      </c>
      <c r="K53" s="77">
        <v>1.7546296296296296E-2</v>
      </c>
      <c r="L53" s="6" cm="1">
        <f t="array" ref="L53">IFERROR(IF(RANK(G53,G:G,1)=_xlfn.XLOOKUP(RANK(G53,G:G,1),L$2:L52,L$2:L52,0),RANK(G53,G:G,1)+1,RANK(G53,G:G,1)),"")</f>
        <v>62</v>
      </c>
      <c r="M53" s="6" cm="1">
        <f t="array" ref="M53">IFERROR(IF(RANK(H53,H:H,1)=_xlfn.XLOOKUP(RANK(H53,H:H,1),M$2:M52,M$2:M52,0),RANK(H53,H:H,1)+1,RANK(H53,H:H,1)),"")</f>
        <v>62</v>
      </c>
      <c r="N53" s="6">
        <f t="shared" si="1"/>
        <v>52</v>
      </c>
      <c r="O53" s="109">
        <f t="shared" si="0"/>
        <v>46143.507326388892</v>
      </c>
      <c r="P53" s="109">
        <f t="shared" si="0"/>
        <v>46143.509467592594</v>
      </c>
      <c r="Q53" s="109">
        <f>IFERROR(IF(AND(A53&lt;&gt;"",O53-MAX($P$2:$P52)&gt;0,O53-MAX($P$2:$P52)&lt;0.125),O53-MAX($P$2:$P52),0),"")</f>
        <v>4.6875000043655746E-3</v>
      </c>
    </row>
    <row r="54" spans="1:17" x14ac:dyDescent="0.25">
      <c r="A54" t="s">
        <v>47</v>
      </c>
      <c r="B54" s="92">
        <v>46143</v>
      </c>
      <c r="C54" s="77">
        <v>1.755787037037037E-2</v>
      </c>
      <c r="D54">
        <v>17232</v>
      </c>
      <c r="E54" s="77">
        <v>1.6828703703703703E-2</v>
      </c>
      <c r="F54" t="s">
        <v>121</v>
      </c>
      <c r="G54" s="130">
        <v>46143.580104166664</v>
      </c>
      <c r="H54" s="130">
        <v>46143.581435185188</v>
      </c>
      <c r="I54" s="77">
        <v>1.3310185185185185E-3</v>
      </c>
      <c r="J54" s="77">
        <v>1.3657407407407408E-2</v>
      </c>
      <c r="K54" s="77">
        <v>1.8287037037037036E-2</v>
      </c>
      <c r="L54" s="6" cm="1">
        <f t="array" ref="L54">IFERROR(IF(RANK(G54,G:G,1)=_xlfn.XLOOKUP(RANK(G54,G:G,1),L$2:L53,L$2:L53,0),RANK(G54,G:G,1)+1,RANK(G54,G:G,1)),"")</f>
        <v>65</v>
      </c>
      <c r="M54" s="6" cm="1">
        <f t="array" ref="M54">IFERROR(IF(RANK(H54,H:H,1)=_xlfn.XLOOKUP(RANK(H54,H:H,1),M$2:M53,M$2:M53,0),RANK(H54,H:H,1)+1,RANK(H54,H:H,1)),"")</f>
        <v>65</v>
      </c>
      <c r="N54" s="6">
        <f t="shared" si="1"/>
        <v>53</v>
      </c>
      <c r="O54" s="109">
        <f t="shared" si="0"/>
        <v>46143.510185185187</v>
      </c>
      <c r="P54" s="109">
        <f t="shared" si="0"/>
        <v>46143.512152777781</v>
      </c>
      <c r="Q54" s="109">
        <f>IFERROR(IF(AND(A54&lt;&gt;"",O54-MAX($P$2:$P53)&gt;0,O54-MAX($P$2:$P53)&lt;0.125),O54-MAX($P$2:$P53),0),"")</f>
        <v>7.1759259299142286E-4</v>
      </c>
    </row>
    <row r="55" spans="1:17" x14ac:dyDescent="0.25">
      <c r="A55" t="s">
        <v>47</v>
      </c>
      <c r="B55" s="92">
        <v>46143</v>
      </c>
      <c r="C55" s="77">
        <v>1.755787037037037E-2</v>
      </c>
      <c r="D55">
        <v>17232</v>
      </c>
      <c r="E55" s="77">
        <v>1.6828703703703703E-2</v>
      </c>
      <c r="F55" t="s">
        <v>121</v>
      </c>
      <c r="G55" s="130">
        <v>46143.593530092592</v>
      </c>
      <c r="H55" s="130">
        <v>46143.59642361111</v>
      </c>
      <c r="I55" s="77">
        <v>2.8935185185185184E-3</v>
      </c>
      <c r="J55" s="77">
        <v>1.2094907407407407E-2</v>
      </c>
      <c r="K55" s="77">
        <v>1.3425925925925926E-2</v>
      </c>
      <c r="L55" s="6" cm="1">
        <f t="array" ref="L55">IFERROR(IF(RANK(G55,G:G,1)=_xlfn.XLOOKUP(RANK(G55,G:G,1),L$2:L54,L$2:L54,0),RANK(G55,G:G,1)+1,RANK(G55,G:G,1)),"")</f>
        <v>68</v>
      </c>
      <c r="M55" s="6" cm="1">
        <f t="array" ref="M55">IFERROR(IF(RANK(H55,H:H,1)=_xlfn.XLOOKUP(RANK(H55,H:H,1),M$2:M54,M$2:M54,0),RANK(H55,H:H,1)+1,RANK(H55,H:H,1)),"")</f>
        <v>68</v>
      </c>
      <c r="N55" s="6">
        <f t="shared" si="1"/>
        <v>54</v>
      </c>
      <c r="O55" s="109">
        <f t="shared" si="0"/>
        <v>46143.51903935185</v>
      </c>
      <c r="P55" s="109">
        <f t="shared" si="0"/>
        <v>46143.521006944444</v>
      </c>
      <c r="Q55" s="109">
        <f>IFERROR(IF(AND(A55&lt;&gt;"",O55-MAX($P$2:$P54)&gt;0,O55-MAX($P$2:$P54)&lt;0.125),O55-MAX($P$2:$P54),0),"")</f>
        <v>6.8865740686305799E-3</v>
      </c>
    </row>
    <row r="56" spans="1:17" x14ac:dyDescent="0.25">
      <c r="A56" t="s">
        <v>47</v>
      </c>
      <c r="B56" s="92">
        <v>46143</v>
      </c>
      <c r="C56" s="77">
        <v>1.755787037037037E-2</v>
      </c>
      <c r="D56">
        <v>17332</v>
      </c>
      <c r="E56" s="77">
        <v>1.5740740740740739E-2</v>
      </c>
      <c r="F56" t="s">
        <v>121</v>
      </c>
      <c r="G56" s="130">
        <v>46143.291539351849</v>
      </c>
      <c r="H56" s="130">
        <v>46143.292233796295</v>
      </c>
      <c r="I56" s="77">
        <v>6.9444444444444447E-4</v>
      </c>
      <c r="J56" s="77">
        <v>0</v>
      </c>
      <c r="K56" s="77">
        <v>0</v>
      </c>
      <c r="L56" s="6" cm="1">
        <f t="array" ref="L56">IFERROR(IF(RANK(G56,G:G,1)=_xlfn.XLOOKUP(RANK(G56,G:G,1),L$2:L55,L$2:L55,0),RANK(G56,G:G,1)+1,RANK(G56,G:G,1)),"")</f>
        <v>1</v>
      </c>
      <c r="M56" s="6" cm="1">
        <f t="array" ref="M56">IFERROR(IF(RANK(H56,H:H,1)=_xlfn.XLOOKUP(RANK(H56,H:H,1),M$2:M55,M$2:M55,0),RANK(H56,H:H,1)+1,RANK(H56,H:H,1)),"")</f>
        <v>1</v>
      </c>
      <c r="N56" s="6">
        <f t="shared" si="1"/>
        <v>55</v>
      </c>
      <c r="O56" s="109">
        <f t="shared" si="0"/>
        <v>46143.524976851855</v>
      </c>
      <c r="P56" s="109">
        <f t="shared" si="0"/>
        <v>46143.527233796296</v>
      </c>
      <c r="Q56" s="109">
        <f>IFERROR(IF(AND(A56&lt;&gt;"",O56-MAX($P$2:$P55)&gt;0,O56-MAX($P$2:$P55)&lt;0.125),O56-MAX($P$2:$P55),0),"")</f>
        <v>3.9699074113741517E-3</v>
      </c>
    </row>
    <row r="57" spans="1:17" x14ac:dyDescent="0.25">
      <c r="A57" t="s">
        <v>47</v>
      </c>
      <c r="B57" s="92">
        <v>46143</v>
      </c>
      <c r="C57" s="77">
        <v>1.755787037037037E-2</v>
      </c>
      <c r="D57">
        <v>17332</v>
      </c>
      <c r="E57" s="77">
        <v>1.5740740740740739E-2</v>
      </c>
      <c r="F57" t="s">
        <v>121</v>
      </c>
      <c r="G57" s="130">
        <v>46143.30572916667</v>
      </c>
      <c r="H57" s="130">
        <v>46143.30810185185</v>
      </c>
      <c r="I57" s="77">
        <v>2.3726851851851851E-3</v>
      </c>
      <c r="J57" s="77">
        <v>1.3495370370370371E-2</v>
      </c>
      <c r="K57" s="77">
        <v>1.4189814814814815E-2</v>
      </c>
      <c r="L57" s="6" cm="1">
        <f t="array" ref="L57">IFERROR(IF(RANK(G57,G:G,1)=_xlfn.XLOOKUP(RANK(G57,G:G,1),L$2:L56,L$2:L56,0),RANK(G57,G:G,1)+1,RANK(G57,G:G,1)),"")</f>
        <v>7</v>
      </c>
      <c r="M57" s="6" cm="1">
        <f t="array" ref="M57">IFERROR(IF(RANK(H57,H:H,1)=_xlfn.XLOOKUP(RANK(H57,H:H,1),M$2:M56,M$2:M56,0),RANK(H57,H:H,1)+1,RANK(H57,H:H,1)),"")</f>
        <v>7</v>
      </c>
      <c r="N57" s="6">
        <f t="shared" si="1"/>
        <v>56</v>
      </c>
      <c r="O57" s="109">
        <f t="shared" si="0"/>
        <v>46143.528009259258</v>
      </c>
      <c r="P57" s="109">
        <f t="shared" si="0"/>
        <v>46143.53020833333</v>
      </c>
      <c r="Q57" s="109">
        <f>IFERROR(IF(AND(A57&lt;&gt;"",O57-MAX($P$2:$P56)&gt;0,O57-MAX($P$2:$P56)&lt;0.125),O57-MAX($P$2:$P56),0),"")</f>
        <v>7.7546296233776957E-4</v>
      </c>
    </row>
    <row r="58" spans="1:17" x14ac:dyDescent="0.25">
      <c r="A58" t="s">
        <v>47</v>
      </c>
      <c r="B58" s="92">
        <v>46143</v>
      </c>
      <c r="C58" s="77">
        <v>1.755787037037037E-2</v>
      </c>
      <c r="D58">
        <v>17332</v>
      </c>
      <c r="E58" s="77">
        <v>1.5740740740740739E-2</v>
      </c>
      <c r="F58" t="s">
        <v>121</v>
      </c>
      <c r="G58" s="130">
        <v>46143.32303240741</v>
      </c>
      <c r="H58" s="130">
        <v>46143.325810185182</v>
      </c>
      <c r="I58" s="77">
        <v>2.7777777777777779E-3</v>
      </c>
      <c r="J58" s="77">
        <v>1.4930555555555556E-2</v>
      </c>
      <c r="K58" s="77">
        <v>1.7303240740740741E-2</v>
      </c>
      <c r="L58" s="6" cm="1">
        <f t="array" ref="L58">IFERROR(IF(RANK(G58,G:G,1)=_xlfn.XLOOKUP(RANK(G58,G:G,1),L$2:L57,L$2:L57,0),RANK(G58,G:G,1)+1,RANK(G58,G:G,1)),"")</f>
        <v>13</v>
      </c>
      <c r="M58" s="6" cm="1">
        <f t="array" ref="M58">IFERROR(IF(RANK(H58,H:H,1)=_xlfn.XLOOKUP(RANK(H58,H:H,1),M$2:M57,M$2:M57,0),RANK(H58,H:H,1)+1,RANK(H58,H:H,1)),"")</f>
        <v>13</v>
      </c>
      <c r="N58" s="6">
        <f t="shared" si="1"/>
        <v>57</v>
      </c>
      <c r="O58" s="109">
        <f t="shared" si="0"/>
        <v>46143.532777777778</v>
      </c>
      <c r="P58" s="109">
        <f t="shared" si="0"/>
        <v>46143.533993055556</v>
      </c>
      <c r="Q58" s="109">
        <f>IFERROR(IF(AND(A58&lt;&gt;"",O58-MAX($P$2:$P57)&gt;0,O58-MAX($P$2:$P57)&lt;0.125),O58-MAX($P$2:$P57),0),"")</f>
        <v>2.5694444484543055E-3</v>
      </c>
    </row>
    <row r="59" spans="1:17" x14ac:dyDescent="0.25">
      <c r="A59" t="s">
        <v>47</v>
      </c>
      <c r="B59" s="92">
        <v>46143</v>
      </c>
      <c r="C59" s="77">
        <v>1.755787037037037E-2</v>
      </c>
      <c r="D59">
        <v>18132</v>
      </c>
      <c r="E59" s="77">
        <v>1.7361111111111112E-2</v>
      </c>
      <c r="F59" t="s">
        <v>121</v>
      </c>
      <c r="G59" s="130">
        <v>46143.295289351852</v>
      </c>
      <c r="H59" s="130">
        <v>46143.298414351855</v>
      </c>
      <c r="I59" s="77">
        <v>3.1250000000000002E-3</v>
      </c>
      <c r="J59" s="77">
        <v>0</v>
      </c>
      <c r="K59" s="77">
        <v>0</v>
      </c>
      <c r="L59" s="6" cm="1">
        <f t="array" ref="L59">IFERROR(IF(RANK(G59,G:G,1)=_xlfn.XLOOKUP(RANK(G59,G:G,1),L$2:L58,L$2:L58,0),RANK(G59,G:G,1)+1,RANK(G59,G:G,1)),"")</f>
        <v>3</v>
      </c>
      <c r="M59" s="6" cm="1">
        <f t="array" ref="M59">IFERROR(IF(RANK(H59,H:H,1)=_xlfn.XLOOKUP(RANK(H59,H:H,1),M$2:M58,M$2:M58,0),RANK(H59,H:H,1)+1,RANK(H59,H:H,1)),"")</f>
        <v>3</v>
      </c>
      <c r="N59" s="6">
        <f t="shared" si="1"/>
        <v>58</v>
      </c>
      <c r="O59" s="109">
        <f t="shared" si="0"/>
        <v>46143.542638888888</v>
      </c>
      <c r="P59" s="109">
        <f t="shared" si="0"/>
        <v>46143.546516203707</v>
      </c>
      <c r="Q59" s="109">
        <f>IFERROR(IF(AND(A59&lt;&gt;"",O59-MAX($P$2:$P58)&gt;0,O59-MAX($P$2:$P58)&lt;0.125),O59-MAX($P$2:$P58),0),"")</f>
        <v>8.6458333316841163E-3</v>
      </c>
    </row>
    <row r="60" spans="1:17" x14ac:dyDescent="0.25">
      <c r="A60" t="s">
        <v>47</v>
      </c>
      <c r="B60" s="92">
        <v>46143</v>
      </c>
      <c r="C60" s="77">
        <v>1.755787037037037E-2</v>
      </c>
      <c r="D60">
        <v>18132</v>
      </c>
      <c r="E60" s="77">
        <v>1.7361111111111112E-2</v>
      </c>
      <c r="F60" t="s">
        <v>121</v>
      </c>
      <c r="G60" s="130">
        <v>46143.309756944444</v>
      </c>
      <c r="H60" s="130">
        <v>46143.313981481479</v>
      </c>
      <c r="I60" s="77">
        <v>4.2245370370370371E-3</v>
      </c>
      <c r="J60" s="77">
        <v>1.1342592592592593E-2</v>
      </c>
      <c r="K60" s="77">
        <v>1.4467592592592593E-2</v>
      </c>
      <c r="L60" s="6" cm="1">
        <f t="array" ref="L60">IFERROR(IF(RANK(G60,G:G,1)=_xlfn.XLOOKUP(RANK(G60,G:G,1),L$2:L59,L$2:L59,0),RANK(G60,G:G,1)+1,RANK(G60,G:G,1)),"")</f>
        <v>9</v>
      </c>
      <c r="M60" s="6" cm="1">
        <f t="array" ref="M60">IFERROR(IF(RANK(H60,H:H,1)=_xlfn.XLOOKUP(RANK(H60,H:H,1),M$2:M59,M$2:M59,0),RANK(H60,H:H,1)+1,RANK(H60,H:H,1)),"")</f>
        <v>9</v>
      </c>
      <c r="N60" s="6">
        <f t="shared" si="1"/>
        <v>59</v>
      </c>
      <c r="O60" s="109">
        <f t="shared" si="0"/>
        <v>46143.544270833336</v>
      </c>
      <c r="P60" s="109">
        <f t="shared" si="0"/>
        <v>46143.549884259257</v>
      </c>
      <c r="Q60" s="109">
        <f>IFERROR(IF(AND(A60&lt;&gt;"",O60-MAX($P$2:$P59)&gt;0,O60-MAX($P$2:$P59)&lt;0.125),O60-MAX($P$2:$P59),0),"")</f>
        <v>0</v>
      </c>
    </row>
    <row r="61" spans="1:17" x14ac:dyDescent="0.25">
      <c r="A61" t="s">
        <v>47</v>
      </c>
      <c r="B61" s="92">
        <v>46143</v>
      </c>
      <c r="C61" s="77">
        <v>1.755787037037037E-2</v>
      </c>
      <c r="D61">
        <v>18132</v>
      </c>
      <c r="E61" s="77">
        <v>1.7361111111111112E-2</v>
      </c>
      <c r="F61" t="s">
        <v>121</v>
      </c>
      <c r="G61" s="130">
        <v>46143.330011574071</v>
      </c>
      <c r="H61" s="130">
        <v>46143.332731481481</v>
      </c>
      <c r="I61" s="77">
        <v>2.7199074074074074E-3</v>
      </c>
      <c r="J61" s="77">
        <v>1.6030092592592592E-2</v>
      </c>
      <c r="K61" s="77">
        <v>2.0254629629629629E-2</v>
      </c>
      <c r="L61" s="6" cm="1">
        <f t="array" ref="L61">IFERROR(IF(RANK(G61,G:G,1)=_xlfn.XLOOKUP(RANK(G61,G:G,1),L$2:L60,L$2:L60,0),RANK(G61,G:G,1)+1,RANK(G61,G:G,1)),"")</f>
        <v>16</v>
      </c>
      <c r="M61" s="6" cm="1">
        <f t="array" ref="M61">IFERROR(IF(RANK(H61,H:H,1)=_xlfn.XLOOKUP(RANK(H61,H:H,1),M$2:M60,M$2:M60,0),RANK(H61,H:H,1)+1,RANK(H61,H:H,1)),"")</f>
        <v>16</v>
      </c>
      <c r="N61" s="6">
        <f t="shared" si="1"/>
        <v>60</v>
      </c>
      <c r="O61" s="109">
        <f t="shared" si="0"/>
        <v>46143.557256944441</v>
      </c>
      <c r="P61" s="109">
        <f t="shared" si="0"/>
        <v>46143.559745370374</v>
      </c>
      <c r="Q61" s="109">
        <f>IFERROR(IF(AND(A61&lt;&gt;"",O61-MAX($P$2:$P60)&gt;0,O61-MAX($P$2:$P60)&lt;0.125),O61-MAX($P$2:$P60),0),"")</f>
        <v>7.3726851842366159E-3</v>
      </c>
    </row>
    <row r="62" spans="1:17" x14ac:dyDescent="0.25">
      <c r="A62" t="s">
        <v>47</v>
      </c>
      <c r="B62" s="92">
        <v>46143</v>
      </c>
      <c r="C62" s="77">
        <v>1.755787037037037E-2</v>
      </c>
      <c r="D62">
        <v>20431</v>
      </c>
      <c r="E62" s="77">
        <v>3.0902777777777779E-2</v>
      </c>
      <c r="F62" t="s">
        <v>121</v>
      </c>
      <c r="G62" s="130">
        <v>46143.297349537039</v>
      </c>
      <c r="H62" s="130">
        <v>46143.299259259256</v>
      </c>
      <c r="I62" s="77">
        <v>1.9097222222222222E-3</v>
      </c>
      <c r="J62" s="77">
        <v>0</v>
      </c>
      <c r="K62" s="77">
        <v>0</v>
      </c>
      <c r="L62" s="6" cm="1">
        <f t="array" ref="L62">IFERROR(IF(RANK(G62,G:G,1)=_xlfn.XLOOKUP(RANK(G62,G:G,1),L$2:L61,L$2:L61,0),RANK(G62,G:G,1)+1,RANK(G62,G:G,1)),"")</f>
        <v>4</v>
      </c>
      <c r="M62" s="6" cm="1">
        <f t="array" ref="M62">IFERROR(IF(RANK(H62,H:H,1)=_xlfn.XLOOKUP(RANK(H62,H:H,1),M$2:M61,M$2:M61,0),RANK(H62,H:H,1)+1,RANK(H62,H:H,1)),"")</f>
        <v>4</v>
      </c>
      <c r="N62" s="6">
        <f t="shared" si="1"/>
        <v>61</v>
      </c>
      <c r="O62" s="109">
        <f t="shared" si="0"/>
        <v>46143.55872685185</v>
      </c>
      <c r="P62" s="109">
        <f t="shared" si="0"/>
        <v>46143.561851851853</v>
      </c>
      <c r="Q62" s="109">
        <f>IFERROR(IF(AND(A62&lt;&gt;"",O62-MAX($P$2:$P61)&gt;0,O62-MAX($P$2:$P61)&lt;0.125),O62-MAX($P$2:$P61),0),"")</f>
        <v>0</v>
      </c>
    </row>
    <row r="63" spans="1:17" x14ac:dyDescent="0.25">
      <c r="A63" t="s">
        <v>47</v>
      </c>
      <c r="B63" s="92">
        <v>46143</v>
      </c>
      <c r="C63" s="77">
        <v>1.755787037037037E-2</v>
      </c>
      <c r="D63">
        <v>20431</v>
      </c>
      <c r="E63" s="77">
        <v>3.0902777777777779E-2</v>
      </c>
      <c r="F63" t="s">
        <v>121</v>
      </c>
      <c r="G63" s="130">
        <v>46143.328252314815</v>
      </c>
      <c r="H63" s="130">
        <v>46143.330567129633</v>
      </c>
      <c r="I63" s="77">
        <v>2.3148148148148147E-3</v>
      </c>
      <c r="J63" s="77">
        <v>2.8993055555555557E-2</v>
      </c>
      <c r="K63" s="77">
        <v>3.0902777777777779E-2</v>
      </c>
      <c r="L63" s="6" cm="1">
        <f t="array" ref="L63">IFERROR(IF(RANK(G63,G:G,1)=_xlfn.XLOOKUP(RANK(G63,G:G,1),L$2:L62,L$2:L62,0),RANK(G63,G:G,1)+1,RANK(G63,G:G,1)),"")</f>
        <v>15</v>
      </c>
      <c r="M63" s="6" cm="1">
        <f t="array" ref="M63">IFERROR(IF(RANK(H63,H:H,1)=_xlfn.XLOOKUP(RANK(H63,H:H,1),M$2:M62,M$2:M62,0),RANK(H63,H:H,1)+1,RANK(H63,H:H,1)),"")</f>
        <v>15</v>
      </c>
      <c r="N63" s="6">
        <f t="shared" si="1"/>
        <v>62</v>
      </c>
      <c r="O63" s="109">
        <f t="shared" si="0"/>
        <v>46143.56181712963</v>
      </c>
      <c r="P63" s="109">
        <f t="shared" si="0"/>
        <v>46143.566446759258</v>
      </c>
      <c r="Q63" s="109">
        <f>IFERROR(IF(AND(A63&lt;&gt;"",O63-MAX($P$2:$P62)&gt;0,O63-MAX($P$2:$P62)&lt;0.125),O63-MAX($P$2:$P62),0),"")</f>
        <v>0</v>
      </c>
    </row>
    <row r="64" spans="1:17" x14ac:dyDescent="0.25">
      <c r="A64" t="s">
        <v>47</v>
      </c>
      <c r="B64" s="92">
        <v>46143</v>
      </c>
      <c r="C64" s="77">
        <v>1.755787037037037E-2</v>
      </c>
      <c r="D64">
        <v>25331</v>
      </c>
      <c r="E64" s="77">
        <v>1.8807870370370371E-2</v>
      </c>
      <c r="F64" t="s">
        <v>121</v>
      </c>
      <c r="G64" s="130">
        <v>46143.299803240741</v>
      </c>
      <c r="H64" s="130">
        <v>46143.301423611112</v>
      </c>
      <c r="I64" s="77">
        <v>1.6203703703703703E-3</v>
      </c>
      <c r="J64" s="77">
        <v>0</v>
      </c>
      <c r="K64" s="77">
        <v>0</v>
      </c>
      <c r="L64" s="6" cm="1">
        <f t="array" ref="L64">IFERROR(IF(RANK(G64,G:G,1)=_xlfn.XLOOKUP(RANK(G64,G:G,1),L$2:L63,L$2:L63,0),RANK(G64,G:G,1)+1,RANK(G64,G:G,1)),"")</f>
        <v>5</v>
      </c>
      <c r="M64" s="6" cm="1">
        <f t="array" ref="M64">IFERROR(IF(RANK(H64,H:H,1)=_xlfn.XLOOKUP(RANK(H64,H:H,1),M$2:M63,M$2:M63,0),RANK(H64,H:H,1)+1,RANK(H64,H:H,1)),"")</f>
        <v>5</v>
      </c>
      <c r="N64" s="6">
        <f t="shared" si="1"/>
        <v>63</v>
      </c>
      <c r="O64" s="109">
        <f t="shared" si="0"/>
        <v>46143.571261574078</v>
      </c>
      <c r="P64" s="109">
        <f t="shared" si="0"/>
        <v>46143.572708333333</v>
      </c>
      <c r="Q64" s="109">
        <f>IFERROR(IF(AND(A64&lt;&gt;"",O64-MAX($P$2:$P63)&gt;0,O64-MAX($P$2:$P63)&lt;0.125),O64-MAX($P$2:$P63),0),"")</f>
        <v>4.8148148198379204E-3</v>
      </c>
    </row>
    <row r="65" spans="1:17" x14ac:dyDescent="0.25">
      <c r="A65" t="s">
        <v>47</v>
      </c>
      <c r="B65" s="92">
        <v>46143</v>
      </c>
      <c r="C65" s="77">
        <v>1.755787037037037E-2</v>
      </c>
      <c r="D65">
        <v>25331</v>
      </c>
      <c r="E65" s="77">
        <v>1.8807870370370371E-2</v>
      </c>
      <c r="F65" t="s">
        <v>121</v>
      </c>
      <c r="G65" s="130">
        <v>46143.316990740743</v>
      </c>
      <c r="H65" s="130">
        <v>46143.319074074076</v>
      </c>
      <c r="I65" s="77">
        <v>2.0833333333333333E-3</v>
      </c>
      <c r="J65" s="77">
        <v>1.556712962962963E-2</v>
      </c>
      <c r="K65" s="77">
        <v>1.7187500000000001E-2</v>
      </c>
      <c r="L65" s="6" cm="1">
        <f t="array" ref="L65">IFERROR(IF(RANK(G65,G:G,1)=_xlfn.XLOOKUP(RANK(G65,G:G,1),L$2:L64,L$2:L64,0),RANK(G65,G:G,1)+1,RANK(G65,G:G,1)),"")</f>
        <v>11</v>
      </c>
      <c r="M65" s="6" cm="1">
        <f t="array" ref="M65">IFERROR(IF(RANK(H65,H:H,1)=_xlfn.XLOOKUP(RANK(H65,H:H,1),M$2:M64,M$2:M64,0),RANK(H65,H:H,1)+1,RANK(H65,H:H,1)),"")</f>
        <v>11</v>
      </c>
      <c r="N65" s="6">
        <f t="shared" si="1"/>
        <v>64</v>
      </c>
      <c r="O65" s="109">
        <f t="shared" si="0"/>
        <v>46143.57440972222</v>
      </c>
      <c r="P65" s="109">
        <f t="shared" si="0"/>
        <v>46143.577592592592</v>
      </c>
      <c r="Q65" s="109">
        <f>IFERROR(IF(AND(A65&lt;&gt;"",O65-MAX($P$2:$P64)&gt;0,O65-MAX($P$2:$P64)&lt;0.125),O65-MAX($P$2:$P64),0),"")</f>
        <v>1.7013888864312321E-3</v>
      </c>
    </row>
    <row r="66" spans="1:17" x14ac:dyDescent="0.25">
      <c r="A66" t="s">
        <v>47</v>
      </c>
      <c r="B66" s="92">
        <v>46143</v>
      </c>
      <c r="C66" s="77">
        <v>1.755787037037037E-2</v>
      </c>
      <c r="D66">
        <v>25331</v>
      </c>
      <c r="E66" s="77">
        <v>1.8807870370370371E-2</v>
      </c>
      <c r="F66" t="s">
        <v>121</v>
      </c>
      <c r="G66" s="130">
        <v>46143.338402777779</v>
      </c>
      <c r="H66" s="130">
        <v>46143.341238425928</v>
      </c>
      <c r="I66" s="77">
        <v>2.8356481481481483E-3</v>
      </c>
      <c r="J66" s="77">
        <v>1.9328703703703702E-2</v>
      </c>
      <c r="K66" s="77">
        <v>2.1412037037037038E-2</v>
      </c>
      <c r="L66" s="6" cm="1">
        <f t="array" ref="L66">IFERROR(IF(RANK(G66,G:G,1)=_xlfn.XLOOKUP(RANK(G66,G:G,1),L$2:L65,L$2:L65,0),RANK(G66,G:G,1)+1,RANK(G66,G:G,1)),"")</f>
        <v>18</v>
      </c>
      <c r="M66" s="6" cm="1">
        <f t="array" ref="M66">IFERROR(IF(RANK(H66,H:H,1)=_xlfn.XLOOKUP(RANK(H66,H:H,1),M$2:M65,M$2:M65,0),RANK(H66,H:H,1)+1,RANK(H66,H:H,1)),"")</f>
        <v>18</v>
      </c>
      <c r="N66" s="6">
        <f t="shared" si="1"/>
        <v>65</v>
      </c>
      <c r="O66" s="109">
        <f t="shared" ref="O66:P129" si="2">IF(A66="","",_xlfn.XLOOKUP($N66,L:L,G:G))</f>
        <v>46143.580104166664</v>
      </c>
      <c r="P66" s="109">
        <f t="shared" si="2"/>
        <v>46143.581435185188</v>
      </c>
      <c r="Q66" s="109">
        <f>IFERROR(IF(AND(A66&lt;&gt;"",O66-MAX($P$2:$P65)&gt;0,O66-MAX($P$2:$P65)&lt;0.125),O66-MAX($P$2:$P65),0),"")</f>
        <v>2.5115740718320012E-3</v>
      </c>
    </row>
    <row r="67" spans="1:17" x14ac:dyDescent="0.25">
      <c r="A67" t="s">
        <v>47</v>
      </c>
      <c r="B67" s="92">
        <v>46143</v>
      </c>
      <c r="C67" s="77">
        <v>1.755787037037037E-2</v>
      </c>
      <c r="D67">
        <v>25331</v>
      </c>
      <c r="E67" s="77">
        <v>1.8807870370370371E-2</v>
      </c>
      <c r="F67" t="s">
        <v>121</v>
      </c>
      <c r="G67" s="130">
        <v>46143.354618055557</v>
      </c>
      <c r="H67" s="130">
        <v>46143.356932870367</v>
      </c>
      <c r="I67" s="77">
        <v>2.3148148148148147E-3</v>
      </c>
      <c r="J67" s="77">
        <v>1.337962962962963E-2</v>
      </c>
      <c r="K67" s="77">
        <v>1.6215277777777776E-2</v>
      </c>
      <c r="L67" s="6" cm="1">
        <f t="array" ref="L67">IFERROR(IF(RANK(G67,G:G,1)=_xlfn.XLOOKUP(RANK(G67,G:G,1),L$2:L66,L$2:L66,0),RANK(G67,G:G,1)+1,RANK(G67,G:G,1)),"")</f>
        <v>22</v>
      </c>
      <c r="M67" s="6" cm="1">
        <f t="array" ref="M67">IFERROR(IF(RANK(H67,H:H,1)=_xlfn.XLOOKUP(RANK(H67,H:H,1),M$2:M66,M$2:M66,0),RANK(H67,H:H,1)+1,RANK(H67,H:H,1)),"")</f>
        <v>22</v>
      </c>
      <c r="N67" s="6">
        <f t="shared" ref="N67:N130" si="3">IF(A67="","",N66+1)</f>
        <v>66</v>
      </c>
      <c r="O67" s="109">
        <f t="shared" si="2"/>
        <v>46143.585335648146</v>
      </c>
      <c r="P67" s="109">
        <f t="shared" si="2"/>
        <v>46143.58666666667</v>
      </c>
      <c r="Q67" s="109">
        <f>IFERROR(IF(AND(A67&lt;&gt;"",O67-MAX($P$2:$P66)&gt;0,O67-MAX($P$2:$P66)&lt;0.125),O67-MAX($P$2:$P66),0),"")</f>
        <v>3.900462957972195E-3</v>
      </c>
    </row>
    <row r="68" spans="1:17" x14ac:dyDescent="0.25">
      <c r="A68" t="s">
        <v>47</v>
      </c>
      <c r="B68" s="92">
        <v>46143</v>
      </c>
      <c r="C68" s="77">
        <v>1.755787037037037E-2</v>
      </c>
      <c r="D68">
        <v>25331</v>
      </c>
      <c r="E68" s="77">
        <v>1.8807870370370371E-2</v>
      </c>
      <c r="F68" t="s">
        <v>121</v>
      </c>
      <c r="G68" s="130">
        <v>46143.374409722222</v>
      </c>
      <c r="H68" s="130">
        <v>46143.376087962963</v>
      </c>
      <c r="I68" s="77">
        <v>1.6782407407407408E-3</v>
      </c>
      <c r="J68" s="77">
        <v>1.7476851851851851E-2</v>
      </c>
      <c r="K68" s="77">
        <v>1.9791666666666666E-2</v>
      </c>
      <c r="L68" s="6" cm="1">
        <f t="array" ref="L68">IFERROR(IF(RANK(G68,G:G,1)=_xlfn.XLOOKUP(RANK(G68,G:G,1),L$2:L67,L$2:L67,0),RANK(G68,G:G,1)+1,RANK(G68,G:G,1)),"")</f>
        <v>26</v>
      </c>
      <c r="M68" s="6" cm="1">
        <f t="array" ref="M68">IFERROR(IF(RANK(H68,H:H,1)=_xlfn.XLOOKUP(RANK(H68,H:H,1),M$2:M67,M$2:M67,0),RANK(H68,H:H,1)+1,RANK(H68,H:H,1)),"")</f>
        <v>26</v>
      </c>
      <c r="N68" s="6">
        <f t="shared" si="3"/>
        <v>67</v>
      </c>
      <c r="O68" s="109">
        <f t="shared" si="2"/>
        <v>46143.590451388889</v>
      </c>
      <c r="P68" s="109">
        <f t="shared" si="2"/>
        <v>46143.592592592591</v>
      </c>
      <c r="Q68" s="109">
        <f>IFERROR(IF(AND(A68&lt;&gt;"",O68-MAX($P$2:$P67)&gt;0,O68-MAX($P$2:$P67)&lt;0.125),O68-MAX($P$2:$P67),0),"")</f>
        <v>3.7847222192795016E-3</v>
      </c>
    </row>
    <row r="69" spans="1:17" x14ac:dyDescent="0.25">
      <c r="A69" t="s">
        <v>47</v>
      </c>
      <c r="B69" s="92">
        <v>46143</v>
      </c>
      <c r="C69" s="77">
        <v>1.755787037037037E-2</v>
      </c>
      <c r="D69">
        <v>25331</v>
      </c>
      <c r="E69" s="77">
        <v>1.8807870370370371E-2</v>
      </c>
      <c r="F69" t="s">
        <v>121</v>
      </c>
      <c r="G69" s="130">
        <v>46143.393101851849</v>
      </c>
      <c r="H69" s="130">
        <v>46143.395474537036</v>
      </c>
      <c r="I69" s="77">
        <v>2.3726851851851851E-3</v>
      </c>
      <c r="J69" s="77">
        <v>1.7013888888888887E-2</v>
      </c>
      <c r="K69" s="77">
        <v>1.8692129629629628E-2</v>
      </c>
      <c r="L69" s="6" cm="1">
        <f t="array" ref="L69">IFERROR(IF(RANK(G69,G:G,1)=_xlfn.XLOOKUP(RANK(G69,G:G,1),L$2:L68,L$2:L68,0),RANK(G69,G:G,1)+1,RANK(G69,G:G,1)),"")</f>
        <v>30</v>
      </c>
      <c r="M69" s="6" cm="1">
        <f t="array" ref="M69">IFERROR(IF(RANK(H69,H:H,1)=_xlfn.XLOOKUP(RANK(H69,H:H,1),M$2:M68,M$2:M68,0),RANK(H69,H:H,1)+1,RANK(H69,H:H,1)),"")</f>
        <v>30</v>
      </c>
      <c r="N69" s="6">
        <f t="shared" si="3"/>
        <v>68</v>
      </c>
      <c r="O69" s="109">
        <f t="shared" si="2"/>
        <v>46143.593530092592</v>
      </c>
      <c r="P69" s="109">
        <f t="shared" si="2"/>
        <v>46143.59642361111</v>
      </c>
      <c r="Q69" s="109">
        <f>IFERROR(IF(AND(A69&lt;&gt;"",O69-MAX($P$2:$P68)&gt;0,O69-MAX($P$2:$P68)&lt;0.125),O69-MAX($P$2:$P68),0),"")</f>
        <v>9.3750000087311491E-4</v>
      </c>
    </row>
    <row r="70" spans="1:17" x14ac:dyDescent="0.25">
      <c r="A70" t="s">
        <v>47</v>
      </c>
      <c r="B70" s="92">
        <v>46143</v>
      </c>
      <c r="C70" s="77">
        <v>1.755787037037037E-2</v>
      </c>
      <c r="D70">
        <v>25331</v>
      </c>
      <c r="E70" s="77">
        <v>1.8807870370370371E-2</v>
      </c>
      <c r="F70" t="s">
        <v>121</v>
      </c>
      <c r="G70" s="130">
        <v>46143.412685185183</v>
      </c>
      <c r="H70" s="130">
        <v>46143.414305555554</v>
      </c>
      <c r="I70" s="77">
        <v>1.6203703703703703E-3</v>
      </c>
      <c r="J70" s="77">
        <v>1.7210648148148149E-2</v>
      </c>
      <c r="K70" s="77">
        <v>1.9583333333333335E-2</v>
      </c>
      <c r="L70" s="6" cm="1">
        <f t="array" ref="L70">IFERROR(IF(RANK(G70,G:G,1)=_xlfn.XLOOKUP(RANK(G70,G:G,1),L$2:L69,L$2:L69,0),RANK(G70,G:G,1)+1,RANK(G70,G:G,1)),"")</f>
        <v>34</v>
      </c>
      <c r="M70" s="6" cm="1">
        <f t="array" ref="M70">IFERROR(IF(RANK(H70,H:H,1)=_xlfn.XLOOKUP(RANK(H70,H:H,1),M$2:M69,M$2:M69,0),RANK(H70,H:H,1)+1,RANK(H70,H:H,1)),"")</f>
        <v>34</v>
      </c>
      <c r="N70" s="6">
        <f t="shared" si="3"/>
        <v>69</v>
      </c>
      <c r="O70" s="109">
        <f t="shared" si="2"/>
        <v>46143.598819444444</v>
      </c>
      <c r="P70" s="109">
        <f t="shared" si="2"/>
        <v>46143.600555555553</v>
      </c>
      <c r="Q70" s="109">
        <f>IFERROR(IF(AND(A70&lt;&gt;"",O70-MAX($P$2:$P69)&gt;0,O70-MAX($P$2:$P69)&lt;0.125),O70-MAX($P$2:$P69),0),"")</f>
        <v>2.3958333331393078E-3</v>
      </c>
    </row>
    <row r="71" spans="1:17" x14ac:dyDescent="0.25">
      <c r="A71"/>
      <c r="B71" s="92"/>
      <c r="C71" s="77"/>
      <c r="D71"/>
      <c r="E71" s="77"/>
      <c r="F71"/>
      <c r="G71" s="130"/>
      <c r="H71" s="130"/>
      <c r="I71" s="77"/>
      <c r="J71" s="77"/>
      <c r="K71" s="77"/>
      <c r="L71" s="6" t="str" cm="1">
        <f t="array" ref="L71">IFERROR(IF(RANK(G71,G:G,1)=_xlfn.XLOOKUP(RANK(G71,G:G,1),L$2:L70,L$2:L70,0),RANK(G71,G:G,1)+1,RANK(G71,G:G,1)),"")</f>
        <v/>
      </c>
      <c r="M71" s="6" t="str" cm="1">
        <f t="array" ref="M71">IFERROR(IF(RANK(H71,H:H,1)=_xlfn.XLOOKUP(RANK(H71,H:H,1),M$2:M70,M$2:M70,0),RANK(H71,H:H,1)+1,RANK(H71,H:H,1)),"")</f>
        <v/>
      </c>
      <c r="N71" s="6" t="str">
        <f t="shared" si="3"/>
        <v/>
      </c>
      <c r="O71" s="109" t="str">
        <f t="shared" si="2"/>
        <v/>
      </c>
      <c r="P71" s="109" t="str">
        <f t="shared" si="2"/>
        <v/>
      </c>
      <c r="Q71" s="109" t="str">
        <f>IFERROR(IF(AND(A71&lt;&gt;"",O71-MAX($P$2:$P70)&gt;0,O71-MAX($P$2:$P70)&lt;0.125),O71-MAX($P$2:$P70),0),"")</f>
        <v/>
      </c>
    </row>
    <row r="72" spans="1:17" x14ac:dyDescent="0.25">
      <c r="A72"/>
      <c r="B72" s="92"/>
      <c r="C72" s="77"/>
      <c r="D72"/>
      <c r="E72" s="77"/>
      <c r="F72"/>
      <c r="G72" s="130"/>
      <c r="H72" s="130"/>
      <c r="I72" s="77"/>
      <c r="J72" s="77"/>
      <c r="K72" s="77"/>
      <c r="L72" s="6" t="str" cm="1">
        <f t="array" ref="L72">IFERROR(IF(RANK(G72,G:G,1)=_xlfn.XLOOKUP(RANK(G72,G:G,1),L$2:L71,L$2:L71,0),RANK(G72,G:G,1)+1,RANK(G72,G:G,1)),"")</f>
        <v/>
      </c>
      <c r="M72" s="6" t="str" cm="1">
        <f t="array" ref="M72">IFERROR(IF(RANK(H72,H:H,1)=_xlfn.XLOOKUP(RANK(H72,H:H,1),M$2:M71,M$2:M71,0),RANK(H72,H:H,1)+1,RANK(H72,H:H,1)),"")</f>
        <v/>
      </c>
      <c r="N72" s="6" t="str">
        <f t="shared" si="3"/>
        <v/>
      </c>
      <c r="O72" s="109" t="str">
        <f t="shared" si="2"/>
        <v/>
      </c>
      <c r="P72" s="109" t="str">
        <f t="shared" si="2"/>
        <v/>
      </c>
      <c r="Q72" s="109" t="str">
        <f>IFERROR(IF(AND(A72&lt;&gt;"",O72-MAX($P$2:$P71)&gt;0,O72-MAX($P$2:$P71)&lt;0.125),O72-MAX($P$2:$P71),0),"")</f>
        <v/>
      </c>
    </row>
    <row r="73" spans="1:17" x14ac:dyDescent="0.25">
      <c r="A73"/>
      <c r="B73" s="92"/>
      <c r="C73" s="77"/>
      <c r="D73"/>
      <c r="E73" s="77"/>
      <c r="F73"/>
      <c r="G73" s="130"/>
      <c r="H73" s="130"/>
      <c r="I73" s="77"/>
      <c r="J73" s="77"/>
      <c r="K73" s="77"/>
      <c r="L73" s="6" t="str" cm="1">
        <f t="array" ref="L73">IFERROR(IF(RANK(G73,G:G,1)=_xlfn.XLOOKUP(RANK(G73,G:G,1),L$2:L72,L$2:L72,0),RANK(G73,G:G,1)+1,RANK(G73,G:G,1)),"")</f>
        <v/>
      </c>
      <c r="M73" s="6" t="str" cm="1">
        <f t="array" ref="M73">IFERROR(IF(RANK(H73,H:H,1)=_xlfn.XLOOKUP(RANK(H73,H:H,1),M$2:M72,M$2:M72,0),RANK(H73,H:H,1)+1,RANK(H73,H:H,1)),"")</f>
        <v/>
      </c>
      <c r="N73" s="6" t="str">
        <f t="shared" si="3"/>
        <v/>
      </c>
      <c r="O73" s="109" t="str">
        <f t="shared" si="2"/>
        <v/>
      </c>
      <c r="P73" s="109" t="str">
        <f t="shared" si="2"/>
        <v/>
      </c>
      <c r="Q73" s="109" t="str">
        <f>IFERROR(IF(AND(A73&lt;&gt;"",O73-MAX($P$2:$P72)&gt;0,O73-MAX($P$2:$P72)&lt;0.125),O73-MAX($P$2:$P72),0),"")</f>
        <v/>
      </c>
    </row>
    <row r="74" spans="1:17" x14ac:dyDescent="0.25">
      <c r="A74"/>
      <c r="B74" s="92"/>
      <c r="C74" s="77"/>
      <c r="D74"/>
      <c r="E74" s="77"/>
      <c r="F74"/>
      <c r="G74" s="130"/>
      <c r="H74" s="130"/>
      <c r="I74" s="77"/>
      <c r="J74" s="77"/>
      <c r="K74" s="77"/>
      <c r="L74" s="6" t="str" cm="1">
        <f t="array" ref="L74">IFERROR(IF(RANK(G74,G:G,1)=_xlfn.XLOOKUP(RANK(G74,G:G,1),L$2:L73,L$2:L73,0),RANK(G74,G:G,1)+1,RANK(G74,G:G,1)),"")</f>
        <v/>
      </c>
      <c r="M74" s="6" t="str" cm="1">
        <f t="array" ref="M74">IFERROR(IF(RANK(H74,H:H,1)=_xlfn.XLOOKUP(RANK(H74,H:H,1),M$2:M73,M$2:M73,0),RANK(H74,H:H,1)+1,RANK(H74,H:H,1)),"")</f>
        <v/>
      </c>
      <c r="N74" s="6" t="str">
        <f t="shared" si="3"/>
        <v/>
      </c>
      <c r="O74" s="109" t="str">
        <f t="shared" si="2"/>
        <v/>
      </c>
      <c r="P74" s="109" t="str">
        <f t="shared" si="2"/>
        <v/>
      </c>
      <c r="Q74" s="109" t="str">
        <f>IFERROR(IF(AND(A74&lt;&gt;"",O74-MAX($P$2:$P73)&gt;0,O74-MAX($P$2:$P73)&lt;0.125),O74-MAX($P$2:$P73),0),"")</f>
        <v/>
      </c>
    </row>
    <row r="75" spans="1:17" x14ac:dyDescent="0.25">
      <c r="A75"/>
      <c r="B75" s="92"/>
      <c r="C75" s="77"/>
      <c r="D75"/>
      <c r="E75" s="77"/>
      <c r="F75"/>
      <c r="G75" s="130"/>
      <c r="H75" s="130"/>
      <c r="I75" s="77"/>
      <c r="J75" s="77"/>
      <c r="K75" s="77"/>
      <c r="L75" s="6" t="str" cm="1">
        <f t="array" ref="L75">IFERROR(IF(RANK(G75,G:G,1)=_xlfn.XLOOKUP(RANK(G75,G:G,1),L$2:L74,L$2:L74,0),RANK(G75,G:G,1)+1,RANK(G75,G:G,1)),"")</f>
        <v/>
      </c>
      <c r="M75" s="6" t="str" cm="1">
        <f t="array" ref="M75">IFERROR(IF(RANK(H75,H:H,1)=_xlfn.XLOOKUP(RANK(H75,H:H,1),M$2:M74,M$2:M74,0),RANK(H75,H:H,1)+1,RANK(H75,H:H,1)),"")</f>
        <v/>
      </c>
      <c r="N75" s="6" t="str">
        <f t="shared" si="3"/>
        <v/>
      </c>
      <c r="O75" s="109" t="str">
        <f t="shared" si="2"/>
        <v/>
      </c>
      <c r="P75" s="109" t="str">
        <f t="shared" si="2"/>
        <v/>
      </c>
      <c r="Q75" s="109" t="str">
        <f>IFERROR(IF(AND(A75&lt;&gt;"",O75-MAX($P$2:$P74)&gt;0,O75-MAX($P$2:$P74)&lt;0.125),O75-MAX($P$2:$P74),0),"")</f>
        <v/>
      </c>
    </row>
    <row r="76" spans="1:17" x14ac:dyDescent="0.25">
      <c r="A76"/>
      <c r="B76" s="92"/>
      <c r="C76" s="77"/>
      <c r="D76"/>
      <c r="E76" s="77"/>
      <c r="F76"/>
      <c r="G76" s="130"/>
      <c r="H76" s="130"/>
      <c r="I76" s="77"/>
      <c r="J76" s="77"/>
      <c r="K76" s="77"/>
      <c r="L76" s="6" t="str" cm="1">
        <f t="array" ref="L76">IFERROR(IF(RANK(G76,G:G,1)=_xlfn.XLOOKUP(RANK(G76,G:G,1),L$2:L75,L$2:L75,0),RANK(G76,G:G,1)+1,RANK(G76,G:G,1)),"")</f>
        <v/>
      </c>
      <c r="M76" s="6" t="str" cm="1">
        <f t="array" ref="M76">IFERROR(IF(RANK(H76,H:H,1)=_xlfn.XLOOKUP(RANK(H76,H:H,1),M$2:M75,M$2:M75,0),RANK(H76,H:H,1)+1,RANK(H76,H:H,1)),"")</f>
        <v/>
      </c>
      <c r="N76" s="6" t="str">
        <f t="shared" si="3"/>
        <v/>
      </c>
      <c r="O76" s="109" t="str">
        <f t="shared" si="2"/>
        <v/>
      </c>
      <c r="P76" s="109" t="str">
        <f t="shared" si="2"/>
        <v/>
      </c>
      <c r="Q76" s="109" t="str">
        <f>IFERROR(IF(AND(A76&lt;&gt;"",O76-MAX($P$2:$P75)&gt;0,O76-MAX($P$2:$P75)&lt;0.125),O76-MAX($P$2:$P75),0),"")</f>
        <v/>
      </c>
    </row>
    <row r="77" spans="1:17" x14ac:dyDescent="0.25">
      <c r="A77"/>
      <c r="B77" s="92"/>
      <c r="C77" s="77"/>
      <c r="D77"/>
      <c r="E77" s="77"/>
      <c r="F77"/>
      <c r="G77" s="130"/>
      <c r="H77" s="130"/>
      <c r="I77" s="77"/>
      <c r="J77" s="77"/>
      <c r="K77" s="77"/>
      <c r="L77" s="6" t="str" cm="1">
        <f t="array" ref="L77">IFERROR(IF(RANK(G77,G:G,1)=_xlfn.XLOOKUP(RANK(G77,G:G,1),L$2:L76,L$2:L76,0),RANK(G77,G:G,1)+1,RANK(G77,G:G,1)),"")</f>
        <v/>
      </c>
      <c r="M77" s="6" t="str" cm="1">
        <f t="array" ref="M77">IFERROR(IF(RANK(H77,H:H,1)=_xlfn.XLOOKUP(RANK(H77,H:H,1),M$2:M76,M$2:M76,0),RANK(H77,H:H,1)+1,RANK(H77,H:H,1)),"")</f>
        <v/>
      </c>
      <c r="N77" s="6" t="str">
        <f t="shared" si="3"/>
        <v/>
      </c>
      <c r="O77" s="109" t="str">
        <f t="shared" si="2"/>
        <v/>
      </c>
      <c r="P77" s="109" t="str">
        <f t="shared" si="2"/>
        <v/>
      </c>
      <c r="Q77" s="109" t="str">
        <f>IFERROR(IF(AND(A77&lt;&gt;"",O77-MAX($P$2:$P76)&gt;0,O77-MAX($P$2:$P76)&lt;0.125),O77-MAX($P$2:$P76),0),"")</f>
        <v/>
      </c>
    </row>
    <row r="78" spans="1:17" x14ac:dyDescent="0.25">
      <c r="A78"/>
      <c r="B78" s="92"/>
      <c r="C78" s="77"/>
      <c r="D78"/>
      <c r="E78" s="77"/>
      <c r="F78"/>
      <c r="G78" s="130"/>
      <c r="H78" s="130"/>
      <c r="I78" s="77"/>
      <c r="J78" s="77"/>
      <c r="K78" s="77"/>
      <c r="L78" s="6" t="str" cm="1">
        <f t="array" ref="L78">IFERROR(IF(RANK(G78,G:G,1)=_xlfn.XLOOKUP(RANK(G78,G:G,1),L$2:L77,L$2:L77,0),RANK(G78,G:G,1)+1,RANK(G78,G:G,1)),"")</f>
        <v/>
      </c>
      <c r="M78" s="6" t="str" cm="1">
        <f t="array" ref="M78">IFERROR(IF(RANK(H78,H:H,1)=_xlfn.XLOOKUP(RANK(H78,H:H,1),M$2:M77,M$2:M77,0),RANK(H78,H:H,1)+1,RANK(H78,H:H,1)),"")</f>
        <v/>
      </c>
      <c r="N78" s="6" t="str">
        <f t="shared" si="3"/>
        <v/>
      </c>
      <c r="O78" s="109" t="str">
        <f t="shared" si="2"/>
        <v/>
      </c>
      <c r="P78" s="109" t="str">
        <f t="shared" si="2"/>
        <v/>
      </c>
      <c r="Q78" s="109" t="str">
        <f>IFERROR(IF(AND(A78&lt;&gt;"",O78-MAX($P$2:$P77)&gt;0,O78-MAX($P$2:$P77)&lt;0.125),O78-MAX($P$2:$P77),0),"")</f>
        <v/>
      </c>
    </row>
    <row r="79" spans="1:17" x14ac:dyDescent="0.25">
      <c r="A79"/>
      <c r="B79" s="92"/>
      <c r="C79" s="77"/>
      <c r="D79"/>
      <c r="E79" s="77"/>
      <c r="F79"/>
      <c r="G79" s="130"/>
      <c r="H79" s="130"/>
      <c r="I79" s="77"/>
      <c r="J79" s="77"/>
      <c r="K79" s="77"/>
      <c r="L79" s="6" t="str" cm="1">
        <f t="array" ref="L79">IFERROR(IF(RANK(G79,G:G,1)=_xlfn.XLOOKUP(RANK(G79,G:G,1),L$2:L78,L$2:L78,0),RANK(G79,G:G,1)+1,RANK(G79,G:G,1)),"")</f>
        <v/>
      </c>
      <c r="M79" s="6" t="str" cm="1">
        <f t="array" ref="M79">IFERROR(IF(RANK(H79,H:H,1)=_xlfn.XLOOKUP(RANK(H79,H:H,1),M$2:M78,M$2:M78,0),RANK(H79,H:H,1)+1,RANK(H79,H:H,1)),"")</f>
        <v/>
      </c>
      <c r="N79" s="6" t="str">
        <f t="shared" si="3"/>
        <v/>
      </c>
      <c r="O79" s="109" t="str">
        <f t="shared" si="2"/>
        <v/>
      </c>
      <c r="P79" s="109" t="str">
        <f t="shared" si="2"/>
        <v/>
      </c>
      <c r="Q79" s="109" t="str">
        <f>IFERROR(IF(AND(A79&lt;&gt;"",O79-MAX($P$2:$P78)&gt;0,O79-MAX($P$2:$P78)&lt;0.125),O79-MAX($P$2:$P78),0),"")</f>
        <v/>
      </c>
    </row>
    <row r="80" spans="1:17" x14ac:dyDescent="0.25">
      <c r="A80"/>
      <c r="B80" s="92"/>
      <c r="C80" s="77"/>
      <c r="D80"/>
      <c r="E80" s="77"/>
      <c r="F80"/>
      <c r="G80" s="130"/>
      <c r="H80" s="130"/>
      <c r="I80" s="77"/>
      <c r="J80" s="77"/>
      <c r="K80" s="77"/>
      <c r="L80" s="6" t="str" cm="1">
        <f t="array" ref="L80">IFERROR(IF(RANK(G80,G:G,1)=_xlfn.XLOOKUP(RANK(G80,G:G,1),L$2:L79,L$2:L79,0),RANK(G80,G:G,1)+1,RANK(G80,G:G,1)),"")</f>
        <v/>
      </c>
      <c r="M80" s="6" t="str" cm="1">
        <f t="array" ref="M80">IFERROR(IF(RANK(H80,H:H,1)=_xlfn.XLOOKUP(RANK(H80,H:H,1),M$2:M79,M$2:M79,0),RANK(H80,H:H,1)+1,RANK(H80,H:H,1)),"")</f>
        <v/>
      </c>
      <c r="N80" s="6" t="str">
        <f t="shared" si="3"/>
        <v/>
      </c>
      <c r="O80" s="109" t="str">
        <f t="shared" si="2"/>
        <v/>
      </c>
      <c r="P80" s="109" t="str">
        <f t="shared" si="2"/>
        <v/>
      </c>
      <c r="Q80" s="109" t="str">
        <f>IFERROR(IF(AND(A80&lt;&gt;"",O80-MAX($P$2:$P79)&gt;0,O80-MAX($P$2:$P79)&lt;0.125),O80-MAX($P$2:$P79),0),"")</f>
        <v/>
      </c>
    </row>
    <row r="81" spans="1:17" x14ac:dyDescent="0.25">
      <c r="A81"/>
      <c r="B81" s="92"/>
      <c r="C81" s="77"/>
      <c r="D81"/>
      <c r="E81" s="77"/>
      <c r="F81"/>
      <c r="G81" s="130"/>
      <c r="H81" s="130"/>
      <c r="I81" s="77"/>
      <c r="J81" s="77"/>
      <c r="K81" s="77"/>
      <c r="L81" s="6" t="str" cm="1">
        <f t="array" ref="L81">IFERROR(IF(RANK(G81,G:G,1)=_xlfn.XLOOKUP(RANK(G81,G:G,1),L$2:L80,L$2:L80,0),RANK(G81,G:G,1)+1,RANK(G81,G:G,1)),"")</f>
        <v/>
      </c>
      <c r="M81" s="6" t="str" cm="1">
        <f t="array" ref="M81">IFERROR(IF(RANK(H81,H:H,1)=_xlfn.XLOOKUP(RANK(H81,H:H,1),M$2:M80,M$2:M80,0),RANK(H81,H:H,1)+1,RANK(H81,H:H,1)),"")</f>
        <v/>
      </c>
      <c r="N81" s="6" t="str">
        <f t="shared" si="3"/>
        <v/>
      </c>
      <c r="O81" s="109" t="str">
        <f t="shared" si="2"/>
        <v/>
      </c>
      <c r="P81" s="109" t="str">
        <f t="shared" si="2"/>
        <v/>
      </c>
      <c r="Q81" s="109" t="str">
        <f>IFERROR(IF(AND(A81&lt;&gt;"",O81-MAX($P$2:$P80)&gt;0,O81-MAX($P$2:$P80)&lt;0.125),O81-MAX($P$2:$P80),0),"")</f>
        <v/>
      </c>
    </row>
    <row r="82" spans="1:17" x14ac:dyDescent="0.25">
      <c r="A82"/>
      <c r="B82" s="92"/>
      <c r="C82" s="77"/>
      <c r="D82"/>
      <c r="E82" s="77"/>
      <c r="F82"/>
      <c r="G82" s="130"/>
      <c r="H82" s="130"/>
      <c r="I82" s="77"/>
      <c r="J82" s="77"/>
      <c r="K82" s="77"/>
      <c r="L82" s="6" t="str" cm="1">
        <f t="array" ref="L82">IFERROR(IF(RANK(G82,G:G,1)=_xlfn.XLOOKUP(RANK(G82,G:G,1),L$2:L81,L$2:L81,0),RANK(G82,G:G,1)+1,RANK(G82,G:G,1)),"")</f>
        <v/>
      </c>
      <c r="M82" s="6" t="str" cm="1">
        <f t="array" ref="M82">IFERROR(IF(RANK(H82,H:H,1)=_xlfn.XLOOKUP(RANK(H82,H:H,1),M$2:M81,M$2:M81,0),RANK(H82,H:H,1)+1,RANK(H82,H:H,1)),"")</f>
        <v/>
      </c>
      <c r="N82" s="6" t="str">
        <f t="shared" si="3"/>
        <v/>
      </c>
      <c r="O82" s="109" t="str">
        <f t="shared" si="2"/>
        <v/>
      </c>
      <c r="P82" s="109" t="str">
        <f t="shared" si="2"/>
        <v/>
      </c>
      <c r="Q82" s="109" t="str">
        <f>IFERROR(IF(AND(A82&lt;&gt;"",O82-MAX($P$2:$P81)&gt;0,O82-MAX($P$2:$P81)&lt;0.125),O82-MAX($P$2:$P81),0),"")</f>
        <v/>
      </c>
    </row>
    <row r="83" spans="1:17" x14ac:dyDescent="0.25">
      <c r="A83"/>
      <c r="B83" s="92"/>
      <c r="C83" s="77"/>
      <c r="D83"/>
      <c r="E83" s="77"/>
      <c r="F83"/>
      <c r="G83" s="130"/>
      <c r="H83" s="130"/>
      <c r="I83" s="77"/>
      <c r="J83" s="77"/>
      <c r="K83" s="77"/>
      <c r="L83" s="6" t="str" cm="1">
        <f t="array" ref="L83">IFERROR(IF(RANK(G83,G:G,1)=_xlfn.XLOOKUP(RANK(G83,G:G,1),L$2:L82,L$2:L82,0),RANK(G83,G:G,1)+1,RANK(G83,G:G,1)),"")</f>
        <v/>
      </c>
      <c r="M83" s="6" t="str" cm="1">
        <f t="array" ref="M83">IFERROR(IF(RANK(H83,H:H,1)=_xlfn.XLOOKUP(RANK(H83,H:H,1),M$2:M82,M$2:M82,0),RANK(H83,H:H,1)+1,RANK(H83,H:H,1)),"")</f>
        <v/>
      </c>
      <c r="N83" s="6" t="str">
        <f t="shared" si="3"/>
        <v/>
      </c>
      <c r="O83" s="109" t="str">
        <f t="shared" si="2"/>
        <v/>
      </c>
      <c r="P83" s="109" t="str">
        <f t="shared" si="2"/>
        <v/>
      </c>
      <c r="Q83" s="109" t="str">
        <f>IFERROR(IF(AND(A83&lt;&gt;"",O83-MAX($P$2:$P82)&gt;0,O83-MAX($P$2:$P82)&lt;0.125),O83-MAX($P$2:$P82),0),"")</f>
        <v/>
      </c>
    </row>
    <row r="84" spans="1:17" x14ac:dyDescent="0.25">
      <c r="A84"/>
      <c r="B84" s="92"/>
      <c r="C84" s="77"/>
      <c r="D84"/>
      <c r="E84" s="77"/>
      <c r="F84"/>
      <c r="G84" s="130"/>
      <c r="H84" s="130"/>
      <c r="I84" s="77"/>
      <c r="J84" s="77"/>
      <c r="K84" s="77"/>
      <c r="L84" s="6" t="str" cm="1">
        <f t="array" ref="L84">IFERROR(IF(RANK(G84,G:G,1)=_xlfn.XLOOKUP(RANK(G84,G:G,1),L$2:L83,L$2:L83,0),RANK(G84,G:G,1)+1,RANK(G84,G:G,1)),"")</f>
        <v/>
      </c>
      <c r="M84" s="6" t="str" cm="1">
        <f t="array" ref="M84">IFERROR(IF(RANK(H84,H:H,1)=_xlfn.XLOOKUP(RANK(H84,H:H,1),M$2:M83,M$2:M83,0),RANK(H84,H:H,1)+1,RANK(H84,H:H,1)),"")</f>
        <v/>
      </c>
      <c r="N84" s="6" t="str">
        <f t="shared" si="3"/>
        <v/>
      </c>
      <c r="O84" s="109" t="str">
        <f t="shared" si="2"/>
        <v/>
      </c>
      <c r="P84" s="109" t="str">
        <f t="shared" si="2"/>
        <v/>
      </c>
      <c r="Q84" s="109" t="str">
        <f>IFERROR(IF(AND(A84&lt;&gt;"",O84-MAX($P$2:$P83)&gt;0,O84-MAX($P$2:$P83)&lt;0.125),O84-MAX($P$2:$P83),0),"")</f>
        <v/>
      </c>
    </row>
    <row r="85" spans="1:17" x14ac:dyDescent="0.25">
      <c r="A85"/>
      <c r="B85" s="92"/>
      <c r="C85" s="77"/>
      <c r="D85"/>
      <c r="E85" s="77"/>
      <c r="F85"/>
      <c r="G85" s="130"/>
      <c r="H85" s="130"/>
      <c r="I85" s="77"/>
      <c r="J85" s="77"/>
      <c r="K85" s="77"/>
      <c r="L85" s="6" t="str" cm="1">
        <f t="array" ref="L85">IFERROR(IF(RANK(G85,G:G,1)=_xlfn.XLOOKUP(RANK(G85,G:G,1),L$2:L84,L$2:L84,0),RANK(G85,G:G,1)+1,RANK(G85,G:G,1)),"")</f>
        <v/>
      </c>
      <c r="M85" s="6" t="str" cm="1">
        <f t="array" ref="M85">IFERROR(IF(RANK(H85,H:H,1)=_xlfn.XLOOKUP(RANK(H85,H:H,1),M$2:M84,M$2:M84,0),RANK(H85,H:H,1)+1,RANK(H85,H:H,1)),"")</f>
        <v/>
      </c>
      <c r="N85" s="6" t="str">
        <f t="shared" si="3"/>
        <v/>
      </c>
      <c r="O85" s="109" t="str">
        <f t="shared" si="2"/>
        <v/>
      </c>
      <c r="P85" s="109" t="str">
        <f t="shared" si="2"/>
        <v/>
      </c>
      <c r="Q85" s="109" t="str">
        <f>IFERROR(IF(AND(A85&lt;&gt;"",O85-MAX($P$2:$P84)&gt;0,O85-MAX($P$2:$P84)&lt;0.125),O85-MAX($P$2:$P84),0),"")</f>
        <v/>
      </c>
    </row>
    <row r="86" spans="1:17" x14ac:dyDescent="0.25">
      <c r="A86"/>
      <c r="B86" s="92"/>
      <c r="C86" s="77"/>
      <c r="D86"/>
      <c r="E86" s="77"/>
      <c r="F86"/>
      <c r="G86" s="130"/>
      <c r="H86" s="130"/>
      <c r="I86" s="77"/>
      <c r="J86" s="77"/>
      <c r="K86" s="77"/>
      <c r="L86" s="6" t="str" cm="1">
        <f t="array" ref="L86">IFERROR(IF(RANK(G86,G:G,1)=_xlfn.XLOOKUP(RANK(G86,G:G,1),L$2:L85,L$2:L85,0),RANK(G86,G:G,1)+1,RANK(G86,G:G,1)),"")</f>
        <v/>
      </c>
      <c r="M86" s="6" t="str" cm="1">
        <f t="array" ref="M86">IFERROR(IF(RANK(H86,H:H,1)=_xlfn.XLOOKUP(RANK(H86,H:H,1),M$2:M85,M$2:M85,0),RANK(H86,H:H,1)+1,RANK(H86,H:H,1)),"")</f>
        <v/>
      </c>
      <c r="N86" s="6" t="str">
        <f t="shared" si="3"/>
        <v/>
      </c>
      <c r="O86" s="109" t="str">
        <f t="shared" si="2"/>
        <v/>
      </c>
      <c r="P86" s="109" t="str">
        <f t="shared" si="2"/>
        <v/>
      </c>
      <c r="Q86" s="109" t="str">
        <f>IFERROR(IF(AND(A86&lt;&gt;"",O86-MAX($P$2:$P85)&gt;0,O86-MAX($P$2:$P85)&lt;0.125),O86-MAX($P$2:$P85),0),"")</f>
        <v/>
      </c>
    </row>
    <row r="87" spans="1:17" x14ac:dyDescent="0.25">
      <c r="A87"/>
      <c r="B87" s="92"/>
      <c r="C87" s="77"/>
      <c r="D87"/>
      <c r="E87" s="77"/>
      <c r="F87"/>
      <c r="G87" s="130"/>
      <c r="H87" s="130"/>
      <c r="I87" s="77"/>
      <c r="J87" s="77"/>
      <c r="K87" s="77"/>
      <c r="L87" s="6" t="str" cm="1">
        <f t="array" ref="L87">IFERROR(IF(RANK(G87,G:G,1)=_xlfn.XLOOKUP(RANK(G87,G:G,1),L$2:L86,L$2:L86,0),RANK(G87,G:G,1)+1,RANK(G87,G:G,1)),"")</f>
        <v/>
      </c>
      <c r="M87" s="6" t="str" cm="1">
        <f t="array" ref="M87">IFERROR(IF(RANK(H87,H:H,1)=_xlfn.XLOOKUP(RANK(H87,H:H,1),M$2:M86,M$2:M86,0),RANK(H87,H:H,1)+1,RANK(H87,H:H,1)),"")</f>
        <v/>
      </c>
      <c r="N87" s="6" t="str">
        <f t="shared" si="3"/>
        <v/>
      </c>
      <c r="O87" s="109" t="str">
        <f t="shared" si="2"/>
        <v/>
      </c>
      <c r="P87" s="109" t="str">
        <f t="shared" si="2"/>
        <v/>
      </c>
      <c r="Q87" s="109" t="str">
        <f>IFERROR(IF(AND(A87&lt;&gt;"",O87-MAX($P$2:$P86)&gt;0,O87-MAX($P$2:$P86)&lt;0.125),O87-MAX($P$2:$P86),0),"")</f>
        <v/>
      </c>
    </row>
    <row r="88" spans="1:17" x14ac:dyDescent="0.25">
      <c r="A88"/>
      <c r="B88" s="92"/>
      <c r="C88" s="77"/>
      <c r="D88"/>
      <c r="E88" s="77"/>
      <c r="F88"/>
      <c r="G88" s="130"/>
      <c r="H88" s="130"/>
      <c r="I88" s="77"/>
      <c r="J88" s="77"/>
      <c r="K88" s="77"/>
      <c r="L88" s="6" t="str" cm="1">
        <f t="array" ref="L88">IFERROR(IF(RANK(G88,G:G,1)=_xlfn.XLOOKUP(RANK(G88,G:G,1),L$2:L87,L$2:L87,0),RANK(G88,G:G,1)+1,RANK(G88,G:G,1)),"")</f>
        <v/>
      </c>
      <c r="M88" s="6" t="str" cm="1">
        <f t="array" ref="M88">IFERROR(IF(RANK(H88,H:H,1)=_xlfn.XLOOKUP(RANK(H88,H:H,1),M$2:M87,M$2:M87,0),RANK(H88,H:H,1)+1,RANK(H88,H:H,1)),"")</f>
        <v/>
      </c>
      <c r="N88" s="6" t="str">
        <f t="shared" si="3"/>
        <v/>
      </c>
      <c r="O88" s="109" t="str">
        <f t="shared" si="2"/>
        <v/>
      </c>
      <c r="P88" s="109" t="str">
        <f t="shared" si="2"/>
        <v/>
      </c>
      <c r="Q88" s="109" t="str">
        <f>IFERROR(IF(AND(A88&lt;&gt;"",O88-MAX($P$2:$P87)&gt;0,O88-MAX($P$2:$P87)&lt;0.125),O88-MAX($P$2:$P87),0),"")</f>
        <v/>
      </c>
    </row>
    <row r="89" spans="1:17" x14ac:dyDescent="0.25">
      <c r="A89"/>
      <c r="B89" s="92"/>
      <c r="C89" s="77"/>
      <c r="D89"/>
      <c r="E89" s="77"/>
      <c r="F89"/>
      <c r="G89" s="130"/>
      <c r="H89" s="130"/>
      <c r="I89" s="77"/>
      <c r="J89" s="77"/>
      <c r="K89" s="77"/>
      <c r="L89" s="6" t="str" cm="1">
        <f t="array" ref="L89">IFERROR(IF(RANK(G89,G:G,1)=_xlfn.XLOOKUP(RANK(G89,G:G,1),L$2:L88,L$2:L88,0),RANK(G89,G:G,1)+1,RANK(G89,G:G,1)),"")</f>
        <v/>
      </c>
      <c r="M89" s="6" t="str" cm="1">
        <f t="array" ref="M89">IFERROR(IF(RANK(H89,H:H,1)=_xlfn.XLOOKUP(RANK(H89,H:H,1),M$2:M88,M$2:M88,0),RANK(H89,H:H,1)+1,RANK(H89,H:H,1)),"")</f>
        <v/>
      </c>
      <c r="N89" s="6" t="str">
        <f t="shared" si="3"/>
        <v/>
      </c>
      <c r="O89" s="109" t="str">
        <f t="shared" si="2"/>
        <v/>
      </c>
      <c r="P89" s="109" t="str">
        <f t="shared" si="2"/>
        <v/>
      </c>
      <c r="Q89" s="109" t="str">
        <f>IFERROR(IF(AND(A89&lt;&gt;"",O89-MAX($P$2:$P88)&gt;0,O89-MAX($P$2:$P88)&lt;0.125),O89-MAX($P$2:$P88),0),"")</f>
        <v/>
      </c>
    </row>
    <row r="90" spans="1:17" x14ac:dyDescent="0.25">
      <c r="A90"/>
      <c r="B90" s="92"/>
      <c r="C90" s="77"/>
      <c r="D90"/>
      <c r="E90" s="77"/>
      <c r="F90"/>
      <c r="G90" s="130"/>
      <c r="H90" s="130"/>
      <c r="I90" s="77"/>
      <c r="J90" s="77"/>
      <c r="K90" s="77"/>
      <c r="L90" s="6" t="str" cm="1">
        <f t="array" ref="L90">IFERROR(IF(RANK(G90,G:G,1)=_xlfn.XLOOKUP(RANK(G90,G:G,1),L$2:L89,L$2:L89,0),RANK(G90,G:G,1)+1,RANK(G90,G:G,1)),"")</f>
        <v/>
      </c>
      <c r="M90" s="6" t="str" cm="1">
        <f t="array" ref="M90">IFERROR(IF(RANK(H90,H:H,1)=_xlfn.XLOOKUP(RANK(H90,H:H,1),M$2:M89,M$2:M89,0),RANK(H90,H:H,1)+1,RANK(H90,H:H,1)),"")</f>
        <v/>
      </c>
      <c r="N90" s="6" t="str">
        <f t="shared" si="3"/>
        <v/>
      </c>
      <c r="O90" s="109" t="str">
        <f t="shared" si="2"/>
        <v/>
      </c>
      <c r="P90" s="109" t="str">
        <f t="shared" si="2"/>
        <v/>
      </c>
      <c r="Q90" s="109" t="str">
        <f>IFERROR(IF(AND(A90&lt;&gt;"",O90-MAX($P$2:$P89)&gt;0,O90-MAX($P$2:$P89)&lt;0.125),O90-MAX($P$2:$P89),0),"")</f>
        <v/>
      </c>
    </row>
    <row r="91" spans="1:17" x14ac:dyDescent="0.25">
      <c r="A91"/>
      <c r="B91" s="92"/>
      <c r="C91" s="77"/>
      <c r="D91"/>
      <c r="E91" s="77"/>
      <c r="F91"/>
      <c r="G91" s="130"/>
      <c r="H91" s="130"/>
      <c r="I91" s="77"/>
      <c r="J91" s="77"/>
      <c r="K91" s="77"/>
      <c r="L91" s="6" t="str" cm="1">
        <f t="array" ref="L91">IFERROR(IF(RANK(G91,G:G,1)=_xlfn.XLOOKUP(RANK(G91,G:G,1),L$2:L90,L$2:L90,0),RANK(G91,G:G,1)+1,RANK(G91,G:G,1)),"")</f>
        <v/>
      </c>
      <c r="M91" s="6" t="str" cm="1">
        <f t="array" ref="M91">IFERROR(IF(RANK(H91,H:H,1)=_xlfn.XLOOKUP(RANK(H91,H:H,1),M$2:M90,M$2:M90,0),RANK(H91,H:H,1)+1,RANK(H91,H:H,1)),"")</f>
        <v/>
      </c>
      <c r="N91" s="6" t="str">
        <f t="shared" si="3"/>
        <v/>
      </c>
      <c r="O91" s="109" t="str">
        <f t="shared" si="2"/>
        <v/>
      </c>
      <c r="P91" s="109" t="str">
        <f t="shared" si="2"/>
        <v/>
      </c>
      <c r="Q91" s="109" t="str">
        <f>IFERROR(IF(AND(A91&lt;&gt;"",O91-MAX($P$2:$P90)&gt;0,O91-MAX($P$2:$P90)&lt;0.125),O91-MAX($P$2:$P90),0),"")</f>
        <v/>
      </c>
    </row>
    <row r="92" spans="1:17" x14ac:dyDescent="0.25">
      <c r="A92"/>
      <c r="B92" s="92"/>
      <c r="C92" s="77"/>
      <c r="D92"/>
      <c r="E92" s="77"/>
      <c r="F92"/>
      <c r="G92" s="130"/>
      <c r="H92" s="130"/>
      <c r="I92" s="77"/>
      <c r="J92" s="77"/>
      <c r="K92" s="77"/>
      <c r="L92" s="6" t="str" cm="1">
        <f t="array" ref="L92">IFERROR(IF(RANK(G92,G:G,1)=_xlfn.XLOOKUP(RANK(G92,G:G,1),L$2:L91,L$2:L91,0),RANK(G92,G:G,1)+1,RANK(G92,G:G,1)),"")</f>
        <v/>
      </c>
      <c r="M92" s="6" t="str" cm="1">
        <f t="array" ref="M92">IFERROR(IF(RANK(H92,H:H,1)=_xlfn.XLOOKUP(RANK(H92,H:H,1),M$2:M91,M$2:M91,0),RANK(H92,H:H,1)+1,RANK(H92,H:H,1)),"")</f>
        <v/>
      </c>
      <c r="N92" s="6" t="str">
        <f t="shared" si="3"/>
        <v/>
      </c>
      <c r="O92" s="109" t="str">
        <f t="shared" si="2"/>
        <v/>
      </c>
      <c r="P92" s="109" t="str">
        <f t="shared" si="2"/>
        <v/>
      </c>
      <c r="Q92" s="109" t="str">
        <f>IFERROR(IF(AND(A92&lt;&gt;"",O92-MAX($P$2:$P91)&gt;0,O92-MAX($P$2:$P91)&lt;0.125),O92-MAX($P$2:$P91),0),"")</f>
        <v/>
      </c>
    </row>
    <row r="93" spans="1:17" x14ac:dyDescent="0.25">
      <c r="A93"/>
      <c r="B93" s="92"/>
      <c r="C93" s="77"/>
      <c r="D93"/>
      <c r="E93" s="77"/>
      <c r="F93"/>
      <c r="G93" s="130"/>
      <c r="H93" s="130"/>
      <c r="I93" s="77"/>
      <c r="J93" s="77"/>
      <c r="K93" s="77"/>
      <c r="L93" s="6" t="str" cm="1">
        <f t="array" ref="L93">IFERROR(IF(RANK(G93,G:G,1)=_xlfn.XLOOKUP(RANK(G93,G:G,1),L$2:L92,L$2:L92,0),RANK(G93,G:G,1)+1,RANK(G93,G:G,1)),"")</f>
        <v/>
      </c>
      <c r="M93" s="6" t="str" cm="1">
        <f t="array" ref="M93">IFERROR(IF(RANK(H93,H:H,1)=_xlfn.XLOOKUP(RANK(H93,H:H,1),M$2:M92,M$2:M92,0),RANK(H93,H:H,1)+1,RANK(H93,H:H,1)),"")</f>
        <v/>
      </c>
      <c r="N93" s="6" t="str">
        <f t="shared" si="3"/>
        <v/>
      </c>
      <c r="O93" s="109" t="str">
        <f t="shared" si="2"/>
        <v/>
      </c>
      <c r="P93" s="109" t="str">
        <f t="shared" si="2"/>
        <v/>
      </c>
      <c r="Q93" s="109" t="str">
        <f>IFERROR(IF(AND(A93&lt;&gt;"",O93-MAX($P$2:$P92)&gt;0,O93-MAX($P$2:$P92)&lt;0.125),O93-MAX($P$2:$P92),0),"")</f>
        <v/>
      </c>
    </row>
    <row r="94" spans="1:17" x14ac:dyDescent="0.25">
      <c r="A94"/>
      <c r="B94" s="92"/>
      <c r="C94" s="77"/>
      <c r="D94"/>
      <c r="E94" s="77"/>
      <c r="F94"/>
      <c r="G94" s="130"/>
      <c r="H94" s="130"/>
      <c r="I94" s="77"/>
      <c r="J94" s="77"/>
      <c r="K94" s="77"/>
      <c r="L94" s="6" t="str" cm="1">
        <f t="array" ref="L94">IFERROR(IF(RANK(G94,G:G,1)=_xlfn.XLOOKUP(RANK(G94,G:G,1),L$2:L93,L$2:L93,0),RANK(G94,G:G,1)+1,RANK(G94,G:G,1)),"")</f>
        <v/>
      </c>
      <c r="M94" s="6" t="str" cm="1">
        <f t="array" ref="M94">IFERROR(IF(RANK(H94,H:H,1)=_xlfn.XLOOKUP(RANK(H94,H:H,1),M$2:M93,M$2:M93,0),RANK(H94,H:H,1)+1,RANK(H94,H:H,1)),"")</f>
        <v/>
      </c>
      <c r="N94" s="6" t="str">
        <f t="shared" si="3"/>
        <v/>
      </c>
      <c r="O94" s="109" t="str">
        <f t="shared" si="2"/>
        <v/>
      </c>
      <c r="P94" s="109" t="str">
        <f t="shared" si="2"/>
        <v/>
      </c>
      <c r="Q94" s="109" t="str">
        <f>IFERROR(IF(AND(A94&lt;&gt;"",O94-MAX($P$2:$P93)&gt;0,O94-MAX($P$2:$P93)&lt;0.125),O94-MAX($P$2:$P93),0),"")</f>
        <v/>
      </c>
    </row>
    <row r="95" spans="1:17" x14ac:dyDescent="0.25">
      <c r="A95"/>
      <c r="B95" s="92"/>
      <c r="C95" s="77"/>
      <c r="D95"/>
      <c r="E95" s="77"/>
      <c r="F95"/>
      <c r="G95" s="130"/>
      <c r="H95" s="130"/>
      <c r="I95" s="77"/>
      <c r="J95" s="77"/>
      <c r="K95" s="77"/>
      <c r="L95" s="6" t="str" cm="1">
        <f t="array" ref="L95">IFERROR(IF(RANK(G95,G:G,1)=_xlfn.XLOOKUP(RANK(G95,G:G,1),L$2:L94,L$2:L94,0),RANK(G95,G:G,1)+1,RANK(G95,G:G,1)),"")</f>
        <v/>
      </c>
      <c r="M95" s="6" t="str" cm="1">
        <f t="array" ref="M95">IFERROR(IF(RANK(H95,H:H,1)=_xlfn.XLOOKUP(RANK(H95,H:H,1),M$2:M94,M$2:M94,0),RANK(H95,H:H,1)+1,RANK(H95,H:H,1)),"")</f>
        <v/>
      </c>
      <c r="N95" s="6" t="str">
        <f t="shared" si="3"/>
        <v/>
      </c>
      <c r="O95" s="109" t="str">
        <f t="shared" si="2"/>
        <v/>
      </c>
      <c r="P95" s="109" t="str">
        <f t="shared" si="2"/>
        <v/>
      </c>
      <c r="Q95" s="109" t="str">
        <f>IFERROR(IF(AND(A95&lt;&gt;"",O95-MAX($P$2:$P94)&gt;0,O95-MAX($P$2:$P94)&lt;0.125),O95-MAX($P$2:$P94),0),"")</f>
        <v/>
      </c>
    </row>
    <row r="96" spans="1:17" x14ac:dyDescent="0.25">
      <c r="A96"/>
      <c r="B96" s="92"/>
      <c r="C96" s="77"/>
      <c r="D96"/>
      <c r="E96" s="77"/>
      <c r="F96"/>
      <c r="G96" s="130"/>
      <c r="H96" s="130"/>
      <c r="I96" s="77"/>
      <c r="J96" s="77"/>
      <c r="K96" s="77"/>
      <c r="L96" s="6" t="str" cm="1">
        <f t="array" ref="L96">IFERROR(IF(RANK(G96,G:G,1)=_xlfn.XLOOKUP(RANK(G96,G:G,1),L$2:L95,L$2:L95,0),RANK(G96,G:G,1)+1,RANK(G96,G:G,1)),"")</f>
        <v/>
      </c>
      <c r="M96" s="6" t="str" cm="1">
        <f t="array" ref="M96">IFERROR(IF(RANK(H96,H:H,1)=_xlfn.XLOOKUP(RANK(H96,H:H,1),M$2:M95,M$2:M95,0),RANK(H96,H:H,1)+1,RANK(H96,H:H,1)),"")</f>
        <v/>
      </c>
      <c r="N96" s="6" t="str">
        <f t="shared" si="3"/>
        <v/>
      </c>
      <c r="O96" s="109" t="str">
        <f t="shared" si="2"/>
        <v/>
      </c>
      <c r="P96" s="109" t="str">
        <f t="shared" si="2"/>
        <v/>
      </c>
      <c r="Q96" s="109" t="str">
        <f>IFERROR(IF(AND(A96&lt;&gt;"",O96-MAX($P$2:$P95)&gt;0,O96-MAX($P$2:$P95)&lt;0.125),O96-MAX($P$2:$P95),0),"")</f>
        <v/>
      </c>
    </row>
    <row r="97" spans="1:17" x14ac:dyDescent="0.25">
      <c r="A97"/>
      <c r="B97" s="92"/>
      <c r="C97" s="77"/>
      <c r="D97"/>
      <c r="E97" s="77"/>
      <c r="F97"/>
      <c r="G97" s="130"/>
      <c r="H97" s="130"/>
      <c r="I97" s="77"/>
      <c r="J97" s="77"/>
      <c r="K97" s="77"/>
      <c r="L97" s="6" t="str" cm="1">
        <f t="array" ref="L97">IFERROR(IF(RANK(G97,G:G,1)=_xlfn.XLOOKUP(RANK(G97,G:G,1),L$2:L96,L$2:L96,0),RANK(G97,G:G,1)+1,RANK(G97,G:G,1)),"")</f>
        <v/>
      </c>
      <c r="M97" s="6" t="str" cm="1">
        <f t="array" ref="M97">IFERROR(IF(RANK(H97,H:H,1)=_xlfn.XLOOKUP(RANK(H97,H:H,1),M$2:M96,M$2:M96,0),RANK(H97,H:H,1)+1,RANK(H97,H:H,1)),"")</f>
        <v/>
      </c>
      <c r="N97" s="6" t="str">
        <f t="shared" si="3"/>
        <v/>
      </c>
      <c r="O97" s="109" t="str">
        <f t="shared" si="2"/>
        <v/>
      </c>
      <c r="P97" s="109" t="str">
        <f t="shared" si="2"/>
        <v/>
      </c>
      <c r="Q97" s="109" t="str">
        <f>IFERROR(IF(AND(A97&lt;&gt;"",O97-MAX($P$2:$P96)&gt;0,O97-MAX($P$2:$P96)&lt;0.125),O97-MAX($P$2:$P96),0),"")</f>
        <v/>
      </c>
    </row>
    <row r="98" spans="1:17" x14ac:dyDescent="0.25">
      <c r="A98"/>
      <c r="B98" s="92"/>
      <c r="C98" s="77"/>
      <c r="D98"/>
      <c r="E98" s="77"/>
      <c r="F98"/>
      <c r="G98" s="130"/>
      <c r="H98" s="130"/>
      <c r="I98" s="77"/>
      <c r="J98" s="77"/>
      <c r="K98" s="77"/>
      <c r="L98" s="6" t="str" cm="1">
        <f t="array" ref="L98">IFERROR(IF(RANK(G98,G:G,1)=_xlfn.XLOOKUP(RANK(G98,G:G,1),L$2:L97,L$2:L97,0),RANK(G98,G:G,1)+1,RANK(G98,G:G,1)),"")</f>
        <v/>
      </c>
      <c r="M98" s="6" t="str" cm="1">
        <f t="array" ref="M98">IFERROR(IF(RANK(H98,H:H,1)=_xlfn.XLOOKUP(RANK(H98,H:H,1),M$2:M97,M$2:M97,0),RANK(H98,H:H,1)+1,RANK(H98,H:H,1)),"")</f>
        <v/>
      </c>
      <c r="N98" s="6" t="str">
        <f t="shared" si="3"/>
        <v/>
      </c>
      <c r="O98" s="109" t="str">
        <f t="shared" si="2"/>
        <v/>
      </c>
      <c r="P98" s="109" t="str">
        <f t="shared" si="2"/>
        <v/>
      </c>
      <c r="Q98" s="109" t="str">
        <f>IFERROR(IF(AND(A98&lt;&gt;"",O98-MAX($P$2:$P97)&gt;0,O98-MAX($P$2:$P97)&lt;0.125),O98-MAX($P$2:$P97),0),"")</f>
        <v/>
      </c>
    </row>
    <row r="99" spans="1:17" x14ac:dyDescent="0.25">
      <c r="A99"/>
      <c r="B99" s="92"/>
      <c r="C99" s="77"/>
      <c r="D99"/>
      <c r="E99" s="77"/>
      <c r="F99"/>
      <c r="G99" s="130"/>
      <c r="H99" s="130"/>
      <c r="I99" s="77"/>
      <c r="J99" s="77"/>
      <c r="K99" s="77"/>
      <c r="L99" s="6" t="str" cm="1">
        <f t="array" ref="L99">IFERROR(IF(RANK(G99,G:G,1)=_xlfn.XLOOKUP(RANK(G99,G:G,1),L$2:L98,L$2:L98,0),RANK(G99,G:G,1)+1,RANK(G99,G:G,1)),"")</f>
        <v/>
      </c>
      <c r="M99" s="6" t="str" cm="1">
        <f t="array" ref="M99">IFERROR(IF(RANK(H99,H:H,1)=_xlfn.XLOOKUP(RANK(H99,H:H,1),M$2:M98,M$2:M98,0),RANK(H99,H:H,1)+1,RANK(H99,H:H,1)),"")</f>
        <v/>
      </c>
      <c r="N99" s="6" t="str">
        <f t="shared" si="3"/>
        <v/>
      </c>
      <c r="O99" s="109" t="str">
        <f t="shared" si="2"/>
        <v/>
      </c>
      <c r="P99" s="109" t="str">
        <f t="shared" si="2"/>
        <v/>
      </c>
      <c r="Q99" s="109" t="str">
        <f>IFERROR(IF(AND(A99&lt;&gt;"",O99-MAX($P$2:$P98)&gt;0,O99-MAX($P$2:$P98)&lt;0.125),O99-MAX($P$2:$P98),0),"")</f>
        <v/>
      </c>
    </row>
    <row r="100" spans="1:17" x14ac:dyDescent="0.25">
      <c r="A100"/>
      <c r="B100" s="92"/>
      <c r="C100" s="77"/>
      <c r="D100"/>
      <c r="E100" s="77"/>
      <c r="F100"/>
      <c r="G100" s="130"/>
      <c r="H100" s="130"/>
      <c r="I100" s="77"/>
      <c r="J100" s="77"/>
      <c r="K100" s="77"/>
      <c r="L100" s="6" t="str" cm="1">
        <f t="array" ref="L100">IFERROR(IF(RANK(G100,G:G,1)=_xlfn.XLOOKUP(RANK(G100,G:G,1),L$2:L99,L$2:L99,0),RANK(G100,G:G,1)+1,RANK(G100,G:G,1)),"")</f>
        <v/>
      </c>
      <c r="M100" s="6" t="str" cm="1">
        <f t="array" ref="M100">IFERROR(IF(RANK(H100,H:H,1)=_xlfn.XLOOKUP(RANK(H100,H:H,1),M$2:M99,M$2:M99,0),RANK(H100,H:H,1)+1,RANK(H100,H:H,1)),"")</f>
        <v/>
      </c>
      <c r="N100" s="6" t="str">
        <f t="shared" si="3"/>
        <v/>
      </c>
      <c r="O100" s="109" t="str">
        <f t="shared" si="2"/>
        <v/>
      </c>
      <c r="P100" s="109" t="str">
        <f t="shared" si="2"/>
        <v/>
      </c>
      <c r="Q100" s="109" t="str">
        <f>IFERROR(IF(AND(A100&lt;&gt;"",O100-MAX($P$2:$P99)&gt;0,O100-MAX($P$2:$P99)&lt;0.125),O100-MAX($P$2:$P99),0),"")</f>
        <v/>
      </c>
    </row>
    <row r="101" spans="1:17" x14ac:dyDescent="0.25">
      <c r="A101"/>
      <c r="B101" s="92"/>
      <c r="C101" s="77"/>
      <c r="D101"/>
      <c r="E101" s="77"/>
      <c r="F101"/>
      <c r="G101" s="130"/>
      <c r="H101" s="130"/>
      <c r="I101" s="77"/>
      <c r="J101" s="77"/>
      <c r="K101" s="77"/>
      <c r="L101" s="6" t="str" cm="1">
        <f t="array" ref="L101">IFERROR(IF(RANK(G101,G:G,1)=_xlfn.XLOOKUP(RANK(G101,G:G,1),L$2:L100,L$2:L100,0),RANK(G101,G:G,1)+1,RANK(G101,G:G,1)),"")</f>
        <v/>
      </c>
      <c r="M101" s="6" t="str" cm="1">
        <f t="array" ref="M101">IFERROR(IF(RANK(H101,H:H,1)=_xlfn.XLOOKUP(RANK(H101,H:H,1),M$2:M100,M$2:M100,0),RANK(H101,H:H,1)+1,RANK(H101,H:H,1)),"")</f>
        <v/>
      </c>
      <c r="N101" s="6" t="str">
        <f t="shared" si="3"/>
        <v/>
      </c>
      <c r="O101" s="109" t="str">
        <f t="shared" si="2"/>
        <v/>
      </c>
      <c r="P101" s="109" t="str">
        <f t="shared" si="2"/>
        <v/>
      </c>
      <c r="Q101" s="109" t="str">
        <f>IFERROR(IF(AND(A101&lt;&gt;"",O101-MAX($P$2:$P100)&gt;0,O101-MAX($P$2:$P100)&lt;0.125),O101-MAX($P$2:$P100),0),"")</f>
        <v/>
      </c>
    </row>
    <row r="102" spans="1:17" x14ac:dyDescent="0.25">
      <c r="A102"/>
      <c r="B102" s="92"/>
      <c r="C102" s="77"/>
      <c r="D102"/>
      <c r="E102" s="77"/>
      <c r="F102"/>
      <c r="G102" s="130"/>
      <c r="H102" s="130"/>
      <c r="I102" s="77"/>
      <c r="J102" s="77"/>
      <c r="K102" s="77"/>
      <c r="L102" s="6" t="str" cm="1">
        <f t="array" ref="L102">IFERROR(IF(RANK(G102,G:G,1)=_xlfn.XLOOKUP(RANK(G102,G:G,1),L$2:L101,L$2:L101,0),RANK(G102,G:G,1)+1,RANK(G102,G:G,1)),"")</f>
        <v/>
      </c>
      <c r="M102" s="6" t="str" cm="1">
        <f t="array" ref="M102">IFERROR(IF(RANK(H102,H:H,1)=_xlfn.XLOOKUP(RANK(H102,H:H,1),M$2:M101,M$2:M101,0),RANK(H102,H:H,1)+1,RANK(H102,H:H,1)),"")</f>
        <v/>
      </c>
      <c r="N102" s="6" t="str">
        <f t="shared" si="3"/>
        <v/>
      </c>
      <c r="O102" s="109" t="str">
        <f t="shared" si="2"/>
        <v/>
      </c>
      <c r="P102" s="109" t="str">
        <f t="shared" si="2"/>
        <v/>
      </c>
      <c r="Q102" s="109" t="str">
        <f>IFERROR(IF(AND(A102&lt;&gt;"",O102-MAX($P$2:$P101)&gt;0,O102-MAX($P$2:$P101)&lt;0.125),O102-MAX($P$2:$P101),0),"")</f>
        <v/>
      </c>
    </row>
    <row r="103" spans="1:17" x14ac:dyDescent="0.25">
      <c r="A103"/>
      <c r="B103" s="92"/>
      <c r="C103" s="77"/>
      <c r="D103"/>
      <c r="E103" s="77"/>
      <c r="F103"/>
      <c r="G103" s="130"/>
      <c r="H103" s="130"/>
      <c r="I103" s="77"/>
      <c r="J103" s="77"/>
      <c r="K103" s="77"/>
      <c r="L103" s="6" t="str" cm="1">
        <f t="array" ref="L103">IFERROR(IF(RANK(G103,G:G,1)=_xlfn.XLOOKUP(RANK(G103,G:G,1),L$2:L102,L$2:L102,0),RANK(G103,G:G,1)+1,RANK(G103,G:G,1)),"")</f>
        <v/>
      </c>
      <c r="M103" s="6" t="str" cm="1">
        <f t="array" ref="M103">IFERROR(IF(RANK(H103,H:H,1)=_xlfn.XLOOKUP(RANK(H103,H:H,1),M$2:M102,M$2:M102,0),RANK(H103,H:H,1)+1,RANK(H103,H:H,1)),"")</f>
        <v/>
      </c>
      <c r="N103" s="6" t="str">
        <f t="shared" si="3"/>
        <v/>
      </c>
      <c r="O103" s="109" t="str">
        <f t="shared" si="2"/>
        <v/>
      </c>
      <c r="P103" s="109" t="str">
        <f t="shared" si="2"/>
        <v/>
      </c>
      <c r="Q103" s="109" t="str">
        <f>IFERROR(IF(AND(A103&lt;&gt;"",O103-MAX($P$2:$P102)&gt;0,O103-MAX($P$2:$P102)&lt;0.125),O103-MAX($P$2:$P102),0),"")</f>
        <v/>
      </c>
    </row>
    <row r="104" spans="1:17" x14ac:dyDescent="0.25">
      <c r="A104"/>
      <c r="B104" s="92"/>
      <c r="C104" s="77"/>
      <c r="D104"/>
      <c r="E104" s="77"/>
      <c r="F104"/>
      <c r="G104" s="130"/>
      <c r="H104" s="130"/>
      <c r="I104" s="77"/>
      <c r="J104" s="77"/>
      <c r="K104" s="77"/>
      <c r="L104" s="6" t="str" cm="1">
        <f t="array" ref="L104">IFERROR(IF(RANK(G104,G:G,1)=_xlfn.XLOOKUP(RANK(G104,G:G,1),L$2:L103,L$2:L103,0),RANK(G104,G:G,1)+1,RANK(G104,G:G,1)),"")</f>
        <v/>
      </c>
      <c r="M104" s="6" t="str" cm="1">
        <f t="array" ref="M104">IFERROR(IF(RANK(H104,H:H,1)=_xlfn.XLOOKUP(RANK(H104,H:H,1),M$2:M103,M$2:M103,0),RANK(H104,H:H,1)+1,RANK(H104,H:H,1)),"")</f>
        <v/>
      </c>
      <c r="N104" s="6" t="str">
        <f t="shared" si="3"/>
        <v/>
      </c>
      <c r="O104" s="109" t="str">
        <f t="shared" si="2"/>
        <v/>
      </c>
      <c r="P104" s="109" t="str">
        <f t="shared" si="2"/>
        <v/>
      </c>
      <c r="Q104" s="109" t="str">
        <f>IFERROR(IF(AND(A104&lt;&gt;"",O104-MAX($P$2:$P103)&gt;0,O104-MAX($P$2:$P103)&lt;0.125),O104-MAX($P$2:$P103),0),"")</f>
        <v/>
      </c>
    </row>
    <row r="105" spans="1:17" x14ac:dyDescent="0.25">
      <c r="A105"/>
      <c r="B105" s="92"/>
      <c r="C105" s="77"/>
      <c r="D105"/>
      <c r="E105" s="77"/>
      <c r="F105"/>
      <c r="G105" s="130"/>
      <c r="H105" s="130"/>
      <c r="I105" s="77"/>
      <c r="J105" s="77"/>
      <c r="K105" s="77"/>
      <c r="L105" s="6" t="str" cm="1">
        <f t="array" ref="L105">IFERROR(IF(RANK(G105,G:G,1)=_xlfn.XLOOKUP(RANK(G105,G:G,1),L$2:L104,L$2:L104,0),RANK(G105,G:G,1)+1,RANK(G105,G:G,1)),"")</f>
        <v/>
      </c>
      <c r="M105" s="6" t="str" cm="1">
        <f t="array" ref="M105">IFERROR(IF(RANK(H105,H:H,1)=_xlfn.XLOOKUP(RANK(H105,H:H,1),M$2:M104,M$2:M104,0),RANK(H105,H:H,1)+1,RANK(H105,H:H,1)),"")</f>
        <v/>
      </c>
      <c r="N105" s="6" t="str">
        <f t="shared" si="3"/>
        <v/>
      </c>
      <c r="O105" s="109" t="str">
        <f t="shared" si="2"/>
        <v/>
      </c>
      <c r="P105" s="109" t="str">
        <f t="shared" si="2"/>
        <v/>
      </c>
      <c r="Q105" s="109" t="str">
        <f>IFERROR(IF(AND(A105&lt;&gt;"",O105-MAX($P$2:$P104)&gt;0,O105-MAX($P$2:$P104)&lt;0.125),O105-MAX($P$2:$P104),0),"")</f>
        <v/>
      </c>
    </row>
    <row r="106" spans="1:17" x14ac:dyDescent="0.25">
      <c r="A106"/>
      <c r="B106" s="92"/>
      <c r="C106" s="77"/>
      <c r="D106"/>
      <c r="E106" s="77"/>
      <c r="F106"/>
      <c r="G106" s="130"/>
      <c r="H106" s="130"/>
      <c r="I106" s="77"/>
      <c r="J106" s="77"/>
      <c r="K106" s="77"/>
      <c r="L106" s="6" t="str" cm="1">
        <f t="array" ref="L106">IFERROR(IF(RANK(G106,G:G,1)=_xlfn.XLOOKUP(RANK(G106,G:G,1),L$2:L105,L$2:L105,0),RANK(G106,G:G,1)+1,RANK(G106,G:G,1)),"")</f>
        <v/>
      </c>
      <c r="M106" s="6" t="str" cm="1">
        <f t="array" ref="M106">IFERROR(IF(RANK(H106,H:H,1)=_xlfn.XLOOKUP(RANK(H106,H:H,1),M$2:M105,M$2:M105,0),RANK(H106,H:H,1)+1,RANK(H106,H:H,1)),"")</f>
        <v/>
      </c>
      <c r="N106" s="6" t="str">
        <f t="shared" si="3"/>
        <v/>
      </c>
      <c r="O106" s="109" t="str">
        <f t="shared" si="2"/>
        <v/>
      </c>
      <c r="P106" s="109" t="str">
        <f t="shared" si="2"/>
        <v/>
      </c>
      <c r="Q106" s="109" t="str">
        <f>IFERROR(IF(AND(A106&lt;&gt;"",O106-MAX($P$2:$P105)&gt;0,O106-MAX($P$2:$P105)&lt;0.125),O106-MAX($P$2:$P105),0),"")</f>
        <v/>
      </c>
    </row>
    <row r="107" spans="1:17" x14ac:dyDescent="0.25">
      <c r="A107"/>
      <c r="B107" s="92"/>
      <c r="C107" s="77"/>
      <c r="D107"/>
      <c r="E107" s="77"/>
      <c r="F107"/>
      <c r="G107" s="130"/>
      <c r="H107" s="130"/>
      <c r="I107" s="77"/>
      <c r="J107" s="77"/>
      <c r="K107" s="77"/>
      <c r="L107" s="6" t="str" cm="1">
        <f t="array" ref="L107">IFERROR(IF(RANK(G107,G:G,1)=_xlfn.XLOOKUP(RANK(G107,G:G,1),L$2:L106,L$2:L106,0),RANK(G107,G:G,1)+1,RANK(G107,G:G,1)),"")</f>
        <v/>
      </c>
      <c r="M107" s="6" t="str" cm="1">
        <f t="array" ref="M107">IFERROR(IF(RANK(H107,H:H,1)=_xlfn.XLOOKUP(RANK(H107,H:H,1),M$2:M106,M$2:M106,0),RANK(H107,H:H,1)+1,RANK(H107,H:H,1)),"")</f>
        <v/>
      </c>
      <c r="N107" s="6" t="str">
        <f t="shared" si="3"/>
        <v/>
      </c>
      <c r="O107" s="109" t="str">
        <f t="shared" si="2"/>
        <v/>
      </c>
      <c r="P107" s="109" t="str">
        <f t="shared" si="2"/>
        <v/>
      </c>
      <c r="Q107" s="109" t="str">
        <f>IFERROR(IF(AND(A107&lt;&gt;"",O107-MAX($P$2:$P106)&gt;0,O107-MAX($P$2:$P106)&lt;0.125),O107-MAX($P$2:$P106),0),"")</f>
        <v/>
      </c>
    </row>
    <row r="108" spans="1:17" x14ac:dyDescent="0.25">
      <c r="A108"/>
      <c r="B108" s="92"/>
      <c r="C108" s="77"/>
      <c r="D108"/>
      <c r="E108" s="77"/>
      <c r="F108"/>
      <c r="G108" s="130"/>
      <c r="H108" s="130"/>
      <c r="I108" s="77"/>
      <c r="J108" s="77"/>
      <c r="K108" s="77"/>
      <c r="L108" s="6" t="str" cm="1">
        <f t="array" ref="L108">IFERROR(IF(RANK(G108,G:G,1)=_xlfn.XLOOKUP(RANK(G108,G:G,1),L$2:L107,L$2:L107,0),RANK(G108,G:G,1)+1,RANK(G108,G:G,1)),"")</f>
        <v/>
      </c>
      <c r="M108" s="6" t="str" cm="1">
        <f t="array" ref="M108">IFERROR(IF(RANK(H108,H:H,1)=_xlfn.XLOOKUP(RANK(H108,H:H,1),M$2:M107,M$2:M107,0),RANK(H108,H:H,1)+1,RANK(H108,H:H,1)),"")</f>
        <v/>
      </c>
      <c r="N108" s="6" t="str">
        <f t="shared" si="3"/>
        <v/>
      </c>
      <c r="O108" s="109" t="str">
        <f t="shared" si="2"/>
        <v/>
      </c>
      <c r="P108" s="109" t="str">
        <f t="shared" si="2"/>
        <v/>
      </c>
      <c r="Q108" s="109" t="str">
        <f>IFERROR(IF(AND(A108&lt;&gt;"",O108-MAX($P$2:$P107)&gt;0,O108-MAX($P$2:$P107)&lt;0.125),O108-MAX($P$2:$P107),0),"")</f>
        <v/>
      </c>
    </row>
    <row r="109" spans="1:17" x14ac:dyDescent="0.25">
      <c r="A109"/>
      <c r="B109" s="92"/>
      <c r="C109" s="77"/>
      <c r="D109"/>
      <c r="E109" s="77"/>
      <c r="F109"/>
      <c r="G109" s="130"/>
      <c r="H109" s="130"/>
      <c r="I109" s="77"/>
      <c r="J109" s="77"/>
      <c r="K109" s="77"/>
      <c r="L109" s="6" t="str" cm="1">
        <f t="array" ref="L109">IFERROR(IF(RANK(G109,G:G,1)=_xlfn.XLOOKUP(RANK(G109,G:G,1),L$2:L108,L$2:L108,0),RANK(G109,G:G,1)+1,RANK(G109,G:G,1)),"")</f>
        <v/>
      </c>
      <c r="M109" s="6" t="str" cm="1">
        <f t="array" ref="M109">IFERROR(IF(RANK(H109,H:H,1)=_xlfn.XLOOKUP(RANK(H109,H:H,1),M$2:M108,M$2:M108,0),RANK(H109,H:H,1)+1,RANK(H109,H:H,1)),"")</f>
        <v/>
      </c>
      <c r="N109" s="6" t="str">
        <f t="shared" si="3"/>
        <v/>
      </c>
      <c r="O109" s="109" t="str">
        <f t="shared" si="2"/>
        <v/>
      </c>
      <c r="P109" s="109" t="str">
        <f t="shared" si="2"/>
        <v/>
      </c>
      <c r="Q109" s="109" t="str">
        <f>IFERROR(IF(AND(A109&lt;&gt;"",O109-MAX($P$2:$P108)&gt;0,O109-MAX($P$2:$P108)&lt;0.125),O109-MAX($P$2:$P108),0),"")</f>
        <v/>
      </c>
    </row>
    <row r="110" spans="1:17" x14ac:dyDescent="0.25">
      <c r="A110"/>
      <c r="B110" s="92"/>
      <c r="C110" s="77"/>
      <c r="D110"/>
      <c r="E110" s="77"/>
      <c r="F110"/>
      <c r="G110" s="130"/>
      <c r="H110" s="130"/>
      <c r="I110" s="77"/>
      <c r="J110" s="77"/>
      <c r="K110" s="77"/>
      <c r="L110" s="6" t="str" cm="1">
        <f t="array" ref="L110">IFERROR(IF(RANK(G110,G:G,1)=_xlfn.XLOOKUP(RANK(G110,G:G,1),L$2:L109,L$2:L109,0),RANK(G110,G:G,1)+1,RANK(G110,G:G,1)),"")</f>
        <v/>
      </c>
      <c r="M110" s="6" t="str" cm="1">
        <f t="array" ref="M110">IFERROR(IF(RANK(H110,H:H,1)=_xlfn.XLOOKUP(RANK(H110,H:H,1),M$2:M109,M$2:M109,0),RANK(H110,H:H,1)+1,RANK(H110,H:H,1)),"")</f>
        <v/>
      </c>
      <c r="N110" s="6" t="str">
        <f t="shared" si="3"/>
        <v/>
      </c>
      <c r="O110" s="109" t="str">
        <f t="shared" si="2"/>
        <v/>
      </c>
      <c r="P110" s="109" t="str">
        <f t="shared" si="2"/>
        <v/>
      </c>
      <c r="Q110" s="109" t="str">
        <f>IFERROR(IF(AND(A110&lt;&gt;"",O110-MAX($P$2:$P109)&gt;0,O110-MAX($P$2:$P109)&lt;0.125),O110-MAX($P$2:$P109),0),"")</f>
        <v/>
      </c>
    </row>
    <row r="111" spans="1:17" x14ac:dyDescent="0.25">
      <c r="A111"/>
      <c r="B111" s="92"/>
      <c r="C111" s="77"/>
      <c r="D111"/>
      <c r="E111" s="77"/>
      <c r="F111"/>
      <c r="G111" s="130"/>
      <c r="H111" s="130"/>
      <c r="I111" s="77"/>
      <c r="J111" s="77"/>
      <c r="K111" s="77"/>
      <c r="L111" s="6" t="str" cm="1">
        <f t="array" ref="L111">IFERROR(IF(RANK(G111,G:G,1)=_xlfn.XLOOKUP(RANK(G111,G:G,1),L$2:L110,L$2:L110,0),RANK(G111,G:G,1)+1,RANK(G111,G:G,1)),"")</f>
        <v/>
      </c>
      <c r="M111" s="6" t="str" cm="1">
        <f t="array" ref="M111">IFERROR(IF(RANK(H111,H:H,1)=_xlfn.XLOOKUP(RANK(H111,H:H,1),M$2:M110,M$2:M110,0),RANK(H111,H:H,1)+1,RANK(H111,H:H,1)),"")</f>
        <v/>
      </c>
      <c r="N111" s="6" t="str">
        <f t="shared" si="3"/>
        <v/>
      </c>
      <c r="O111" s="109" t="str">
        <f t="shared" si="2"/>
        <v/>
      </c>
      <c r="P111" s="109" t="str">
        <f t="shared" si="2"/>
        <v/>
      </c>
      <c r="Q111" s="109" t="str">
        <f>IFERROR(IF(AND(A111&lt;&gt;"",O111-MAX($P$2:$P110)&gt;0,O111-MAX($P$2:$P110)&lt;0.125),O111-MAX($P$2:$P110),0),"")</f>
        <v/>
      </c>
    </row>
    <row r="112" spans="1:17" x14ac:dyDescent="0.25">
      <c r="A112"/>
      <c r="B112" s="92"/>
      <c r="C112" s="77"/>
      <c r="D112"/>
      <c r="E112" s="77"/>
      <c r="F112"/>
      <c r="G112" s="130"/>
      <c r="H112" s="130"/>
      <c r="I112" s="77"/>
      <c r="J112" s="77"/>
      <c r="K112" s="77"/>
      <c r="L112" s="6" t="str" cm="1">
        <f t="array" ref="L112">IFERROR(IF(RANK(G112,G:G,1)=_xlfn.XLOOKUP(RANK(G112,G:G,1),L$2:L111,L$2:L111,0),RANK(G112,G:G,1)+1,RANK(G112,G:G,1)),"")</f>
        <v/>
      </c>
      <c r="M112" s="6" t="str" cm="1">
        <f t="array" ref="M112">IFERROR(IF(RANK(H112,H:H,1)=_xlfn.XLOOKUP(RANK(H112,H:H,1),M$2:M111,M$2:M111,0),RANK(H112,H:H,1)+1,RANK(H112,H:H,1)),"")</f>
        <v/>
      </c>
      <c r="N112" s="6" t="str">
        <f t="shared" si="3"/>
        <v/>
      </c>
      <c r="O112" s="109" t="str">
        <f t="shared" si="2"/>
        <v/>
      </c>
      <c r="P112" s="109" t="str">
        <f t="shared" si="2"/>
        <v/>
      </c>
      <c r="Q112" s="109" t="str">
        <f>IFERROR(IF(AND(A112&lt;&gt;"",O112-MAX($P$2:$P111)&gt;0,O112-MAX($P$2:$P111)&lt;0.125),O112-MAX($P$2:$P111),0),"")</f>
        <v/>
      </c>
    </row>
    <row r="113" spans="1:19" x14ac:dyDescent="0.25">
      <c r="A113"/>
      <c r="B113" s="92"/>
      <c r="C113" s="77"/>
      <c r="D113"/>
      <c r="E113" s="77"/>
      <c r="F113"/>
      <c r="G113" s="130"/>
      <c r="H113" s="130"/>
      <c r="I113" s="77"/>
      <c r="J113" s="77"/>
      <c r="K113" s="77"/>
      <c r="L113" s="6" t="str" cm="1">
        <f t="array" ref="L113">IFERROR(IF(RANK(G113,G:G,1)=_xlfn.XLOOKUP(RANK(G113,G:G,1),L$2:L112,L$2:L112,0),RANK(G113,G:G,1)+1,RANK(G113,G:G,1)),"")</f>
        <v/>
      </c>
      <c r="M113" s="6" t="str" cm="1">
        <f t="array" ref="M113">IFERROR(IF(RANK(H113,H:H,1)=_xlfn.XLOOKUP(RANK(H113,H:H,1),M$2:M112,M$2:M112,0),RANK(H113,H:H,1)+1,RANK(H113,H:H,1)),"")</f>
        <v/>
      </c>
      <c r="N113" s="6" t="str">
        <f t="shared" si="3"/>
        <v/>
      </c>
      <c r="O113" s="109" t="str">
        <f t="shared" si="2"/>
        <v/>
      </c>
      <c r="P113" s="109" t="str">
        <f t="shared" si="2"/>
        <v/>
      </c>
      <c r="Q113" s="109" t="str">
        <f>IFERROR(IF(AND(A113&lt;&gt;"",O113-MAX($P$2:$P112)&gt;0,O113-MAX($P$2:$P112)&lt;0.125),O113-MAX($P$2:$P112),0),"")</f>
        <v/>
      </c>
    </row>
    <row r="114" spans="1:19" x14ac:dyDescent="0.25">
      <c r="A114"/>
      <c r="B114" s="92"/>
      <c r="C114" s="77"/>
      <c r="D114"/>
      <c r="E114" s="77"/>
      <c r="F114"/>
      <c r="G114" s="130"/>
      <c r="H114" s="130"/>
      <c r="I114" s="77"/>
      <c r="J114" s="77"/>
      <c r="K114" s="77"/>
      <c r="L114" s="6" t="str" cm="1">
        <f t="array" ref="L114">IFERROR(IF(RANK(G114,G:G,1)=_xlfn.XLOOKUP(RANK(G114,G:G,1),L$2:L113,L$2:L113,0),RANK(G114,G:G,1)+1,RANK(G114,G:G,1)),"")</f>
        <v/>
      </c>
      <c r="M114" s="6" t="str" cm="1">
        <f t="array" ref="M114">IFERROR(IF(RANK(H114,H:H,1)=_xlfn.XLOOKUP(RANK(H114,H:H,1),M$2:M113,M$2:M113,0),RANK(H114,H:H,1)+1,RANK(H114,H:H,1)),"")</f>
        <v/>
      </c>
      <c r="N114" s="6" t="str">
        <f t="shared" si="3"/>
        <v/>
      </c>
      <c r="O114" s="109" t="str">
        <f t="shared" si="2"/>
        <v/>
      </c>
      <c r="P114" s="109" t="str">
        <f t="shared" si="2"/>
        <v/>
      </c>
      <c r="Q114" s="109" t="str">
        <f>IFERROR(IF(AND(A114&lt;&gt;"",O114-MAX($P$2:$P113)&gt;0,O114-MAX($P$2:$P113)&lt;0.125),O114-MAX($P$2:$P113),0),"")</f>
        <v/>
      </c>
    </row>
    <row r="115" spans="1:19" x14ac:dyDescent="0.25">
      <c r="A115"/>
      <c r="B115" s="92"/>
      <c r="C115" s="77"/>
      <c r="D115"/>
      <c r="E115" s="77"/>
      <c r="F115"/>
      <c r="G115" s="130"/>
      <c r="H115" s="130"/>
      <c r="I115" s="77"/>
      <c r="J115" s="77"/>
      <c r="K115" s="77"/>
      <c r="L115" s="6" t="str" cm="1">
        <f t="array" ref="L115">IFERROR(IF(RANK(G115,G:G,1)=_xlfn.XLOOKUP(RANK(G115,G:G,1),L$2:L114,L$2:L114,0),RANK(G115,G:G,1)+1,RANK(G115,G:G,1)),"")</f>
        <v/>
      </c>
      <c r="M115" s="6" t="str" cm="1">
        <f t="array" ref="M115">IFERROR(IF(RANK(H115,H:H,1)=_xlfn.XLOOKUP(RANK(H115,H:H,1),M$2:M114,M$2:M114,0),RANK(H115,H:H,1)+1,RANK(H115,H:H,1)),"")</f>
        <v/>
      </c>
      <c r="N115" s="6" t="str">
        <f t="shared" si="3"/>
        <v/>
      </c>
      <c r="O115" s="109" t="str">
        <f t="shared" si="2"/>
        <v/>
      </c>
      <c r="P115" s="109" t="str">
        <f t="shared" si="2"/>
        <v/>
      </c>
      <c r="Q115" s="109" t="str">
        <f>IFERROR(IF(AND(A115&lt;&gt;"",O115-MAX($P$2:$P114)&gt;0,O115-MAX($P$2:$P114)&lt;0.125),O115-MAX($P$2:$P114),0),"")</f>
        <v/>
      </c>
    </row>
    <row r="116" spans="1:19" x14ac:dyDescent="0.25">
      <c r="A116"/>
      <c r="B116" s="92"/>
      <c r="C116" s="77"/>
      <c r="D116"/>
      <c r="E116" s="77"/>
      <c r="F116"/>
      <c r="G116" s="130"/>
      <c r="H116" s="130"/>
      <c r="I116" s="77"/>
      <c r="J116" s="77"/>
      <c r="K116" s="77"/>
      <c r="L116" s="6" t="str" cm="1">
        <f t="array" ref="L116">IFERROR(IF(RANK(G116,G:G,1)=_xlfn.XLOOKUP(RANK(G116,G:G,1),L$2:L115,L$2:L115,0),RANK(G116,G:G,1)+1,RANK(G116,G:G,1)),"")</f>
        <v/>
      </c>
      <c r="M116" s="6" t="str" cm="1">
        <f t="array" ref="M116">IFERROR(IF(RANK(H116,H:H,1)=_xlfn.XLOOKUP(RANK(H116,H:H,1),M$2:M115,M$2:M115,0),RANK(H116,H:H,1)+1,RANK(H116,H:H,1)),"")</f>
        <v/>
      </c>
      <c r="N116" s="6" t="str">
        <f t="shared" si="3"/>
        <v/>
      </c>
      <c r="O116" s="109" t="str">
        <f t="shared" si="2"/>
        <v/>
      </c>
      <c r="P116" s="109" t="str">
        <f t="shared" si="2"/>
        <v/>
      </c>
      <c r="Q116" s="109" t="str">
        <f>IFERROR(IF(AND(A116&lt;&gt;"",O116-MAX($P$2:$P115)&gt;0,O116-MAX($P$2:$P115)&lt;0.125),O116-MAX($P$2:$P115),0),"")</f>
        <v/>
      </c>
    </row>
    <row r="117" spans="1:19" x14ac:dyDescent="0.25">
      <c r="A117"/>
      <c r="B117" s="92"/>
      <c r="C117" s="77"/>
      <c r="D117"/>
      <c r="E117" s="77"/>
      <c r="F117"/>
      <c r="G117" s="130"/>
      <c r="H117" s="130"/>
      <c r="I117" s="77"/>
      <c r="J117" s="77"/>
      <c r="K117" s="77"/>
      <c r="L117" s="6" t="str" cm="1">
        <f t="array" ref="L117">IFERROR(IF(RANK(G117,G:G,1)=_xlfn.XLOOKUP(RANK(G117,G:G,1),L$2:L116,L$2:L116,0),RANK(G117,G:G,1)+1,RANK(G117,G:G,1)),"")</f>
        <v/>
      </c>
      <c r="M117" s="6" t="str" cm="1">
        <f t="array" ref="M117">IFERROR(IF(RANK(H117,H:H,1)=_xlfn.XLOOKUP(RANK(H117,H:H,1),M$2:M116,M$2:M116,0),RANK(H117,H:H,1)+1,RANK(H117,H:H,1)),"")</f>
        <v/>
      </c>
      <c r="N117" s="6" t="str">
        <f t="shared" si="3"/>
        <v/>
      </c>
      <c r="O117" s="109" t="str">
        <f t="shared" si="2"/>
        <v/>
      </c>
      <c r="P117" s="109" t="str">
        <f t="shared" si="2"/>
        <v/>
      </c>
      <c r="Q117" s="109" t="str">
        <f>IFERROR(IF(AND(A117&lt;&gt;"",O117-MAX($P$2:$P116)&gt;0,O117-MAX($P$2:$P116)&lt;0.125),O117-MAX($P$2:$P116),0),"")</f>
        <v/>
      </c>
    </row>
    <row r="118" spans="1:19" x14ac:dyDescent="0.25">
      <c r="A118"/>
      <c r="B118" s="92"/>
      <c r="C118" s="77"/>
      <c r="D118"/>
      <c r="E118" s="77"/>
      <c r="F118"/>
      <c r="G118" s="130"/>
      <c r="H118" s="130"/>
      <c r="I118" s="77"/>
      <c r="J118" s="77"/>
      <c r="K118" s="77"/>
      <c r="L118" s="6" t="str" cm="1">
        <f t="array" ref="L118">IFERROR(IF(RANK(G118,G:G,1)=_xlfn.XLOOKUP(RANK(G118,G:G,1),L$2:L117,L$2:L117,0),RANK(G118,G:G,1)+1,RANK(G118,G:G,1)),"")</f>
        <v/>
      </c>
      <c r="M118" s="6" t="str" cm="1">
        <f t="array" ref="M118">IFERROR(IF(RANK(H118,H:H,1)=_xlfn.XLOOKUP(RANK(H118,H:H,1),M$2:M117,M$2:M117,0),RANK(H118,H:H,1)+1,RANK(H118,H:H,1)),"")</f>
        <v/>
      </c>
      <c r="N118" s="6" t="str">
        <f t="shared" si="3"/>
        <v/>
      </c>
      <c r="O118" s="109" t="str">
        <f t="shared" si="2"/>
        <v/>
      </c>
      <c r="P118" s="109" t="str">
        <f t="shared" si="2"/>
        <v/>
      </c>
      <c r="Q118" s="109" t="str">
        <f>IFERROR(IF(AND(A118&lt;&gt;"",O118-MAX($P$2:$P117)&gt;0,O118-MAX($P$2:$P117)&lt;0.125),O118-MAX($P$2:$P117),0),"")</f>
        <v/>
      </c>
      <c r="S118" s="106"/>
    </row>
    <row r="119" spans="1:19" x14ac:dyDescent="0.25">
      <c r="A119"/>
      <c r="B119" s="92"/>
      <c r="C119" s="77"/>
      <c r="D119"/>
      <c r="E119" s="77"/>
      <c r="F119"/>
      <c r="G119" s="130"/>
      <c r="H119" s="130"/>
      <c r="I119" s="77"/>
      <c r="J119" s="77"/>
      <c r="K119" s="77"/>
      <c r="L119" s="6" t="str" cm="1">
        <f t="array" ref="L119">IFERROR(IF(RANK(G119,G:G,1)=_xlfn.XLOOKUP(RANK(G119,G:G,1),L$2:L118,L$2:L118,0),RANK(G119,G:G,1)+1,RANK(G119,G:G,1)),"")</f>
        <v/>
      </c>
      <c r="M119" s="6" t="str" cm="1">
        <f t="array" ref="M119">IFERROR(IF(RANK(H119,H:H,1)=_xlfn.XLOOKUP(RANK(H119,H:H,1),M$2:M118,M$2:M118,0),RANK(H119,H:H,1)+1,RANK(H119,H:H,1)),"")</f>
        <v/>
      </c>
      <c r="N119" s="6" t="str">
        <f t="shared" si="3"/>
        <v/>
      </c>
      <c r="O119" s="109" t="str">
        <f t="shared" si="2"/>
        <v/>
      </c>
      <c r="P119" s="109" t="str">
        <f t="shared" si="2"/>
        <v/>
      </c>
      <c r="Q119" s="109" t="str">
        <f>IFERROR(IF(AND(A119&lt;&gt;"",O119-MAX($P$2:$P118)&gt;0,O119-MAX($P$2:$P118)&lt;0.125),O119-MAX($P$2:$P118),0),"")</f>
        <v/>
      </c>
      <c r="S119" s="106"/>
    </row>
    <row r="120" spans="1:19" x14ac:dyDescent="0.25">
      <c r="A120"/>
      <c r="B120" s="92"/>
      <c r="C120" s="77"/>
      <c r="D120"/>
      <c r="E120" s="77"/>
      <c r="F120"/>
      <c r="G120" s="130"/>
      <c r="H120" s="130"/>
      <c r="I120" s="77"/>
      <c r="J120" s="77"/>
      <c r="K120" s="77"/>
      <c r="L120" s="6" t="str" cm="1">
        <f t="array" ref="L120">IFERROR(IF(RANK(G120,G:G,1)=_xlfn.XLOOKUP(RANK(G120,G:G,1),L$2:L119,L$2:L119,0),RANK(G120,G:G,1)+1,RANK(G120,G:G,1)),"")</f>
        <v/>
      </c>
      <c r="M120" s="6" t="str" cm="1">
        <f t="array" ref="M120">IFERROR(IF(RANK(H120,H:H,1)=_xlfn.XLOOKUP(RANK(H120,H:H,1),M$2:M119,M$2:M119,0),RANK(H120,H:H,1)+1,RANK(H120,H:H,1)),"")</f>
        <v/>
      </c>
      <c r="N120" s="6" t="str">
        <f t="shared" si="3"/>
        <v/>
      </c>
      <c r="O120" s="109" t="str">
        <f t="shared" si="2"/>
        <v/>
      </c>
      <c r="P120" s="109" t="str">
        <f t="shared" si="2"/>
        <v/>
      </c>
      <c r="Q120" s="109" t="str">
        <f>IFERROR(IF(AND(A120&lt;&gt;"",O120-MAX($P$2:$P119)&gt;0,O120-MAX($P$2:$P119)&lt;0.125),O120-MAX($P$2:$P119),0),"")</f>
        <v/>
      </c>
    </row>
    <row r="121" spans="1:19" x14ac:dyDescent="0.25">
      <c r="A121"/>
      <c r="B121" s="92"/>
      <c r="C121" s="77"/>
      <c r="D121"/>
      <c r="E121" s="77"/>
      <c r="F121"/>
      <c r="G121" s="130"/>
      <c r="H121" s="130"/>
      <c r="I121" s="77"/>
      <c r="J121" s="77"/>
      <c r="K121" s="77"/>
      <c r="L121" s="6" t="str" cm="1">
        <f t="array" ref="L121">IFERROR(IF(RANK(G121,G:G,1)=_xlfn.XLOOKUP(RANK(G121,G:G,1),L$2:L120,L$2:L120,0),RANK(G121,G:G,1)+1,RANK(G121,G:G,1)),"")</f>
        <v/>
      </c>
      <c r="M121" s="6" t="str" cm="1">
        <f t="array" ref="M121">IFERROR(IF(RANK(H121,H:H,1)=_xlfn.XLOOKUP(RANK(H121,H:H,1),M$2:M120,M$2:M120,0),RANK(H121,H:H,1)+1,RANK(H121,H:H,1)),"")</f>
        <v/>
      </c>
      <c r="N121" s="6" t="str">
        <f t="shared" si="3"/>
        <v/>
      </c>
      <c r="O121" s="109" t="str">
        <f t="shared" si="2"/>
        <v/>
      </c>
      <c r="P121" s="109" t="str">
        <f t="shared" si="2"/>
        <v/>
      </c>
      <c r="Q121" s="109" t="str">
        <f>IFERROR(IF(AND(A121&lt;&gt;"",O121-MAX($P$2:$P120)&gt;0,O121-MAX($P$2:$P120)&lt;0.125),O121-MAX($P$2:$P120),0),"")</f>
        <v/>
      </c>
    </row>
    <row r="122" spans="1:19" x14ac:dyDescent="0.25">
      <c r="A122"/>
      <c r="B122" s="92"/>
      <c r="C122" s="77"/>
      <c r="D122"/>
      <c r="E122" s="77"/>
      <c r="F122"/>
      <c r="G122" s="130"/>
      <c r="H122" s="130"/>
      <c r="I122" s="77"/>
      <c r="J122" s="77"/>
      <c r="K122" s="77"/>
      <c r="L122" s="6" t="str" cm="1">
        <f t="array" ref="L122">IFERROR(IF(RANK(G122,G:G,1)=_xlfn.XLOOKUP(RANK(G122,G:G,1),L$2:L121,L$2:L121,0),RANK(G122,G:G,1)+1,RANK(G122,G:G,1)),"")</f>
        <v/>
      </c>
      <c r="M122" s="6" t="str" cm="1">
        <f t="array" ref="M122">IFERROR(IF(RANK(H122,H:H,1)=_xlfn.XLOOKUP(RANK(H122,H:H,1),M$2:M121,M$2:M121,0),RANK(H122,H:H,1)+1,RANK(H122,H:H,1)),"")</f>
        <v/>
      </c>
      <c r="N122" s="6" t="str">
        <f t="shared" si="3"/>
        <v/>
      </c>
      <c r="O122" s="109" t="str">
        <f t="shared" si="2"/>
        <v/>
      </c>
      <c r="P122" s="109" t="str">
        <f t="shared" si="2"/>
        <v/>
      </c>
      <c r="Q122" s="109" t="str">
        <f>IFERROR(IF(AND(A122&lt;&gt;"",O122-MAX($P$2:$P121)&gt;0,O122-MAX($P$2:$P121)&lt;0.125),O122-MAX($P$2:$P121),0),"")</f>
        <v/>
      </c>
    </row>
    <row r="123" spans="1:19" x14ac:dyDescent="0.25">
      <c r="A123"/>
      <c r="B123" s="92"/>
      <c r="C123" s="77"/>
      <c r="D123"/>
      <c r="E123" s="77"/>
      <c r="F123"/>
      <c r="G123" s="130"/>
      <c r="H123" s="130"/>
      <c r="I123" s="77"/>
      <c r="J123" s="77"/>
      <c r="K123" s="77"/>
      <c r="L123" s="6" t="str" cm="1">
        <f t="array" ref="L123">IFERROR(IF(RANK(G123,G:G,1)=_xlfn.XLOOKUP(RANK(G123,G:G,1),L$2:L122,L$2:L122,0),RANK(G123,G:G,1)+1,RANK(G123,G:G,1)),"")</f>
        <v/>
      </c>
      <c r="M123" s="6" t="str" cm="1">
        <f t="array" ref="M123">IFERROR(IF(RANK(H123,H:H,1)=_xlfn.XLOOKUP(RANK(H123,H:H,1),M$2:M122,M$2:M122,0),RANK(H123,H:H,1)+1,RANK(H123,H:H,1)),"")</f>
        <v/>
      </c>
      <c r="N123" s="6" t="str">
        <f t="shared" si="3"/>
        <v/>
      </c>
      <c r="O123" s="109" t="str">
        <f t="shared" si="2"/>
        <v/>
      </c>
      <c r="P123" s="109" t="str">
        <f t="shared" si="2"/>
        <v/>
      </c>
      <c r="Q123" s="109" t="str">
        <f>IFERROR(IF(AND(A123&lt;&gt;"",O123-MAX($P$2:$P122)&gt;0,O123-MAX($P$2:$P122)&lt;0.125),O123-MAX($P$2:$P122),0),"")</f>
        <v/>
      </c>
    </row>
    <row r="124" spans="1:19" x14ac:dyDescent="0.25">
      <c r="A124"/>
      <c r="B124" s="92"/>
      <c r="C124" s="77"/>
      <c r="D124"/>
      <c r="E124" s="77"/>
      <c r="F124"/>
      <c r="G124" s="130"/>
      <c r="H124" s="130"/>
      <c r="I124" s="77"/>
      <c r="J124" s="77"/>
      <c r="K124" s="77"/>
      <c r="L124" s="6" t="str" cm="1">
        <f t="array" ref="L124">IFERROR(IF(RANK(G124,G:G,1)=_xlfn.XLOOKUP(RANK(G124,G:G,1),L$2:L123,L$2:L123,0),RANK(G124,G:G,1)+1,RANK(G124,G:G,1)),"")</f>
        <v/>
      </c>
      <c r="M124" s="6" t="str" cm="1">
        <f t="array" ref="M124">IFERROR(IF(RANK(H124,H:H,1)=_xlfn.XLOOKUP(RANK(H124,H:H,1),M$2:M123,M$2:M123,0),RANK(H124,H:H,1)+1,RANK(H124,H:H,1)),"")</f>
        <v/>
      </c>
      <c r="N124" s="6" t="str">
        <f t="shared" si="3"/>
        <v/>
      </c>
      <c r="O124" s="109" t="str">
        <f t="shared" si="2"/>
        <v/>
      </c>
      <c r="P124" s="109" t="str">
        <f t="shared" si="2"/>
        <v/>
      </c>
      <c r="Q124" s="109" t="str">
        <f>IFERROR(IF(AND(A124&lt;&gt;"",O124-MAX($P$2:$P123)&gt;0,O124-MAX($P$2:$P123)&lt;0.125),O124-MAX($P$2:$P123),0),"")</f>
        <v/>
      </c>
    </row>
    <row r="125" spans="1:19" x14ac:dyDescent="0.25">
      <c r="A125"/>
      <c r="B125" s="92"/>
      <c r="C125" s="77"/>
      <c r="D125"/>
      <c r="E125" s="77"/>
      <c r="F125"/>
      <c r="G125" s="130"/>
      <c r="H125" s="130"/>
      <c r="I125" s="77"/>
      <c r="J125" s="77"/>
      <c r="K125" s="77"/>
      <c r="L125" s="6" t="str" cm="1">
        <f t="array" ref="L125">IFERROR(IF(RANK(G125,G:G,1)=_xlfn.XLOOKUP(RANK(G125,G:G,1),L$2:L124,L$2:L124,0),RANK(G125,G:G,1)+1,RANK(G125,G:G,1)),"")</f>
        <v/>
      </c>
      <c r="M125" s="6" t="str" cm="1">
        <f t="array" ref="M125">IFERROR(IF(RANK(H125,H:H,1)=_xlfn.XLOOKUP(RANK(H125,H:H,1),M$2:M124,M$2:M124,0),RANK(H125,H:H,1)+1,RANK(H125,H:H,1)),"")</f>
        <v/>
      </c>
      <c r="N125" s="6" t="str">
        <f t="shared" si="3"/>
        <v/>
      </c>
      <c r="O125" s="109" t="str">
        <f t="shared" si="2"/>
        <v/>
      </c>
      <c r="P125" s="109" t="str">
        <f t="shared" si="2"/>
        <v/>
      </c>
      <c r="Q125" s="109" t="str">
        <f>IFERROR(IF(AND(A125&lt;&gt;"",O125-MAX($P$2:$P124)&gt;0,O125-MAX($P$2:$P124)&lt;0.125),O125-MAX($P$2:$P124),0),"")</f>
        <v/>
      </c>
    </row>
    <row r="126" spans="1:19" x14ac:dyDescent="0.25">
      <c r="A126"/>
      <c r="B126" s="92"/>
      <c r="C126" s="77"/>
      <c r="D126"/>
      <c r="E126" s="77"/>
      <c r="F126"/>
      <c r="G126" s="130"/>
      <c r="H126" s="130"/>
      <c r="I126" s="77"/>
      <c r="J126" s="77"/>
      <c r="K126" s="77"/>
      <c r="L126" s="6" t="str" cm="1">
        <f t="array" ref="L126">IFERROR(IF(RANK(G126,G:G,1)=_xlfn.XLOOKUP(RANK(G126,G:G,1),L$2:L125,L$2:L125,0),RANK(G126,G:G,1)+1,RANK(G126,G:G,1)),"")</f>
        <v/>
      </c>
      <c r="M126" s="6" t="str" cm="1">
        <f t="array" ref="M126">IFERROR(IF(RANK(H126,H:H,1)=_xlfn.XLOOKUP(RANK(H126,H:H,1),M$2:M125,M$2:M125,0),RANK(H126,H:H,1)+1,RANK(H126,H:H,1)),"")</f>
        <v/>
      </c>
      <c r="N126" s="6" t="str">
        <f t="shared" si="3"/>
        <v/>
      </c>
      <c r="O126" s="109" t="str">
        <f t="shared" si="2"/>
        <v/>
      </c>
      <c r="P126" s="109" t="str">
        <f t="shared" si="2"/>
        <v/>
      </c>
      <c r="Q126" s="109" t="str">
        <f>IFERROR(IF(AND(A126&lt;&gt;"",O126-MAX($P$2:$P125)&gt;0,O126-MAX($P$2:$P125)&lt;0.125),O126-MAX($P$2:$P125),0),"")</f>
        <v/>
      </c>
    </row>
    <row r="127" spans="1:19" x14ac:dyDescent="0.25">
      <c r="A127"/>
      <c r="B127" s="92"/>
      <c r="C127" s="77"/>
      <c r="D127"/>
      <c r="E127" s="77"/>
      <c r="F127"/>
      <c r="G127" s="130"/>
      <c r="H127" s="130"/>
      <c r="I127" s="77"/>
      <c r="J127" s="77"/>
      <c r="K127" s="77"/>
      <c r="L127" s="6" t="str" cm="1">
        <f t="array" ref="L127">IFERROR(IF(RANK(G127,G:G,1)=_xlfn.XLOOKUP(RANK(G127,G:G,1),L$2:L126,L$2:L126,0),RANK(G127,G:G,1)+1,RANK(G127,G:G,1)),"")</f>
        <v/>
      </c>
      <c r="M127" s="6" t="str" cm="1">
        <f t="array" ref="M127">IFERROR(IF(RANK(H127,H:H,1)=_xlfn.XLOOKUP(RANK(H127,H:H,1),M$2:M126,M$2:M126,0),RANK(H127,H:H,1)+1,RANK(H127,H:H,1)),"")</f>
        <v/>
      </c>
      <c r="N127" s="6" t="str">
        <f t="shared" si="3"/>
        <v/>
      </c>
      <c r="O127" s="109" t="str">
        <f t="shared" si="2"/>
        <v/>
      </c>
      <c r="P127" s="109" t="str">
        <f t="shared" si="2"/>
        <v/>
      </c>
      <c r="Q127" s="109" t="str">
        <f>IFERROR(IF(AND(A127&lt;&gt;"",O127-MAX($P$2:$P126)&gt;0,O127-MAX($P$2:$P126)&lt;0.125),O127-MAX($P$2:$P126),0),"")</f>
        <v/>
      </c>
    </row>
    <row r="128" spans="1:19" x14ac:dyDescent="0.25">
      <c r="A128"/>
      <c r="B128" s="92"/>
      <c r="C128" s="77"/>
      <c r="D128"/>
      <c r="E128" s="77"/>
      <c r="F128"/>
      <c r="G128" s="130"/>
      <c r="H128" s="130"/>
      <c r="I128" s="77"/>
      <c r="J128" s="77"/>
      <c r="K128" s="77"/>
      <c r="L128" s="6" t="str" cm="1">
        <f t="array" ref="L128">IFERROR(IF(RANK(G128,G:G,1)=_xlfn.XLOOKUP(RANK(G128,G:G,1),L$2:L127,L$2:L127,0),RANK(G128,G:G,1)+1,RANK(G128,G:G,1)),"")</f>
        <v/>
      </c>
      <c r="M128" s="6" t="str" cm="1">
        <f t="array" ref="M128">IFERROR(IF(RANK(H128,H:H,1)=_xlfn.XLOOKUP(RANK(H128,H:H,1),M$2:M127,M$2:M127,0),RANK(H128,H:H,1)+1,RANK(H128,H:H,1)),"")</f>
        <v/>
      </c>
      <c r="N128" s="6" t="str">
        <f t="shared" si="3"/>
        <v/>
      </c>
      <c r="O128" s="109" t="str">
        <f t="shared" si="2"/>
        <v/>
      </c>
      <c r="P128" s="109" t="str">
        <f t="shared" si="2"/>
        <v/>
      </c>
      <c r="Q128" s="109" t="str">
        <f>IFERROR(IF(AND(A128&lt;&gt;"",O128-MAX($P$2:$P127)&gt;0,O128-MAX($P$2:$P127)&lt;0.125),O128-MAX($P$2:$P127),0),"")</f>
        <v/>
      </c>
    </row>
    <row r="129" spans="1:17" x14ac:dyDescent="0.25">
      <c r="A129"/>
      <c r="B129" s="92"/>
      <c r="C129" s="77"/>
      <c r="D129"/>
      <c r="E129" s="77"/>
      <c r="F129"/>
      <c r="G129" s="130"/>
      <c r="H129" s="130"/>
      <c r="I129" s="77"/>
      <c r="J129" s="77"/>
      <c r="K129" s="77"/>
      <c r="L129" s="6" t="str" cm="1">
        <f t="array" ref="L129">IFERROR(IF(RANK(G129,G:G,1)=_xlfn.XLOOKUP(RANK(G129,G:G,1),L$2:L128,L$2:L128,0),RANK(G129,G:G,1)+1,RANK(G129,G:G,1)),"")</f>
        <v/>
      </c>
      <c r="M129" s="6" t="str" cm="1">
        <f t="array" ref="M129">IFERROR(IF(RANK(H129,H:H,1)=_xlfn.XLOOKUP(RANK(H129,H:H,1),M$2:M128,M$2:M128,0),RANK(H129,H:H,1)+1,RANK(H129,H:H,1)),"")</f>
        <v/>
      </c>
      <c r="N129" s="6" t="str">
        <f t="shared" si="3"/>
        <v/>
      </c>
      <c r="O129" s="109" t="str">
        <f t="shared" si="2"/>
        <v/>
      </c>
      <c r="P129" s="109" t="str">
        <f t="shared" si="2"/>
        <v/>
      </c>
      <c r="Q129" s="109" t="str">
        <f>IFERROR(IF(AND(A129&lt;&gt;"",O129-MAX($P$2:$P128)&gt;0,O129-MAX($P$2:$P128)&lt;0.125),O129-MAX($P$2:$P128),0),"")</f>
        <v/>
      </c>
    </row>
    <row r="130" spans="1:17" x14ac:dyDescent="0.25">
      <c r="A130"/>
      <c r="B130" s="92"/>
      <c r="C130" s="77"/>
      <c r="D130"/>
      <c r="E130" s="77"/>
      <c r="F130"/>
      <c r="G130" s="130"/>
      <c r="H130" s="130"/>
      <c r="I130" s="77"/>
      <c r="J130" s="77"/>
      <c r="K130" s="77"/>
      <c r="L130" s="6" t="str" cm="1">
        <f t="array" ref="L130">IFERROR(IF(RANK(G130,G:G,1)=_xlfn.XLOOKUP(RANK(G130,G:G,1),L$2:L129,L$2:L129,0),RANK(G130,G:G,1)+1,RANK(G130,G:G,1)),"")</f>
        <v/>
      </c>
      <c r="M130" s="6" t="str" cm="1">
        <f t="array" ref="M130">IFERROR(IF(RANK(H130,H:H,1)=_xlfn.XLOOKUP(RANK(H130,H:H,1),M$2:M129,M$2:M129,0),RANK(H130,H:H,1)+1,RANK(H130,H:H,1)),"")</f>
        <v/>
      </c>
      <c r="N130" s="6" t="str">
        <f t="shared" si="3"/>
        <v/>
      </c>
      <c r="O130" s="109" t="str">
        <f t="shared" ref="O130:P193" si="4">IF(A130="","",_xlfn.XLOOKUP($N130,L:L,G:G))</f>
        <v/>
      </c>
      <c r="P130" s="109" t="str">
        <f t="shared" si="4"/>
        <v/>
      </c>
      <c r="Q130" s="109" t="str">
        <f>IFERROR(IF(AND(A130&lt;&gt;"",O130-MAX($P$2:$P129)&gt;0,O130-MAX($P$2:$P129)&lt;0.125),O130-MAX($P$2:$P129),0),"")</f>
        <v/>
      </c>
    </row>
    <row r="131" spans="1:17" x14ac:dyDescent="0.25">
      <c r="A131"/>
      <c r="B131" s="92"/>
      <c r="C131" s="77"/>
      <c r="D131"/>
      <c r="E131" s="77"/>
      <c r="F131"/>
      <c r="G131" s="130"/>
      <c r="H131" s="130"/>
      <c r="I131" s="77"/>
      <c r="J131" s="77"/>
      <c r="K131" s="77"/>
      <c r="L131" s="6" t="str" cm="1">
        <f t="array" ref="L131">IFERROR(IF(RANK(G131,G:G,1)=_xlfn.XLOOKUP(RANK(G131,G:G,1),L$2:L130,L$2:L130,0),RANK(G131,G:G,1)+1,RANK(G131,G:G,1)),"")</f>
        <v/>
      </c>
      <c r="M131" s="6" t="str" cm="1">
        <f t="array" ref="M131">IFERROR(IF(RANK(H131,H:H,1)=_xlfn.XLOOKUP(RANK(H131,H:H,1),M$2:M130,M$2:M130,0),RANK(H131,H:H,1)+1,RANK(H131,H:H,1)),"")</f>
        <v/>
      </c>
      <c r="N131" s="6" t="str">
        <f t="shared" ref="N131:N194" si="5">IF(A131="","",N130+1)</f>
        <v/>
      </c>
      <c r="O131" s="109" t="str">
        <f t="shared" si="4"/>
        <v/>
      </c>
      <c r="P131" s="109" t="str">
        <f t="shared" si="4"/>
        <v/>
      </c>
      <c r="Q131" s="109" t="str">
        <f>IFERROR(IF(AND(A131&lt;&gt;"",O131-MAX($P$2:$P130)&gt;0,O131-MAX($P$2:$P130)&lt;0.125),O131-MAX($P$2:$P130),0),"")</f>
        <v/>
      </c>
    </row>
    <row r="132" spans="1:17" x14ac:dyDescent="0.25">
      <c r="A132"/>
      <c r="B132" s="92"/>
      <c r="C132" s="77"/>
      <c r="D132"/>
      <c r="E132" s="77"/>
      <c r="F132"/>
      <c r="G132" s="130"/>
      <c r="H132" s="130"/>
      <c r="I132" s="77"/>
      <c r="J132" s="77"/>
      <c r="K132" s="77"/>
      <c r="L132" s="6" t="str" cm="1">
        <f t="array" ref="L132">IFERROR(IF(RANK(G132,G:G,1)=_xlfn.XLOOKUP(RANK(G132,G:G,1),L$2:L131,L$2:L131,0),RANK(G132,G:G,1)+1,RANK(G132,G:G,1)),"")</f>
        <v/>
      </c>
      <c r="M132" s="6" t="str" cm="1">
        <f t="array" ref="M132">IFERROR(IF(RANK(H132,H:H,1)=_xlfn.XLOOKUP(RANK(H132,H:H,1),M$2:M131,M$2:M131,0),RANK(H132,H:H,1)+1,RANK(H132,H:H,1)),"")</f>
        <v/>
      </c>
      <c r="N132" s="6" t="str">
        <f t="shared" si="5"/>
        <v/>
      </c>
      <c r="O132" s="109" t="str">
        <f t="shared" si="4"/>
        <v/>
      </c>
      <c r="P132" s="109" t="str">
        <f t="shared" si="4"/>
        <v/>
      </c>
      <c r="Q132" s="109" t="str">
        <f>IFERROR(IF(AND(A132&lt;&gt;"",O132-MAX($P$2:$P131)&gt;0,O132-MAX($P$2:$P131)&lt;0.125),O132-MAX($P$2:$P131),0),"")</f>
        <v/>
      </c>
    </row>
    <row r="133" spans="1:17" x14ac:dyDescent="0.25">
      <c r="A133"/>
      <c r="B133" s="92"/>
      <c r="C133" s="77"/>
      <c r="D133"/>
      <c r="E133" s="77"/>
      <c r="F133"/>
      <c r="G133" s="130"/>
      <c r="H133" s="130"/>
      <c r="I133" s="77"/>
      <c r="J133" s="77"/>
      <c r="K133" s="77"/>
      <c r="L133" s="6" t="str" cm="1">
        <f t="array" ref="L133">IFERROR(IF(RANK(G133,G:G,1)=_xlfn.XLOOKUP(RANK(G133,G:G,1),L$2:L132,L$2:L132,0),RANK(G133,G:G,1)+1,RANK(G133,G:G,1)),"")</f>
        <v/>
      </c>
      <c r="M133" s="6" t="str" cm="1">
        <f t="array" ref="M133">IFERROR(IF(RANK(H133,H:H,1)=_xlfn.XLOOKUP(RANK(H133,H:H,1),M$2:M132,M$2:M132,0),RANK(H133,H:H,1)+1,RANK(H133,H:H,1)),"")</f>
        <v/>
      </c>
      <c r="N133" s="6" t="str">
        <f t="shared" si="5"/>
        <v/>
      </c>
      <c r="O133" s="109" t="str">
        <f t="shared" si="4"/>
        <v/>
      </c>
      <c r="P133" s="109" t="str">
        <f t="shared" si="4"/>
        <v/>
      </c>
      <c r="Q133" s="109" t="str">
        <f>IFERROR(IF(AND(A133&lt;&gt;"",O133-MAX($P$2:$P132)&gt;0,O133-MAX($P$2:$P132)&lt;0.125),O133-MAX($P$2:$P132),0),"")</f>
        <v/>
      </c>
    </row>
    <row r="134" spans="1:17" x14ac:dyDescent="0.25">
      <c r="A134"/>
      <c r="B134" s="92"/>
      <c r="C134" s="77"/>
      <c r="D134"/>
      <c r="E134" s="77"/>
      <c r="F134"/>
      <c r="G134" s="130"/>
      <c r="H134" s="130"/>
      <c r="I134" s="77"/>
      <c r="J134" s="77"/>
      <c r="K134" s="77"/>
      <c r="L134" s="6" t="str" cm="1">
        <f t="array" ref="L134">IFERROR(IF(RANK(G134,G:G,1)=_xlfn.XLOOKUP(RANK(G134,G:G,1),L$2:L133,L$2:L133,0),RANK(G134,G:G,1)+1,RANK(G134,G:G,1)),"")</f>
        <v/>
      </c>
      <c r="M134" s="6" t="str" cm="1">
        <f t="array" ref="M134">IFERROR(IF(RANK(H134,H:H,1)=_xlfn.XLOOKUP(RANK(H134,H:H,1),M$2:M133,M$2:M133,0),RANK(H134,H:H,1)+1,RANK(H134,H:H,1)),"")</f>
        <v/>
      </c>
      <c r="N134" s="6" t="str">
        <f t="shared" si="5"/>
        <v/>
      </c>
      <c r="O134" s="109" t="str">
        <f t="shared" si="4"/>
        <v/>
      </c>
      <c r="P134" s="109" t="str">
        <f t="shared" si="4"/>
        <v/>
      </c>
      <c r="Q134" s="109" t="str">
        <f>IFERROR(IF(AND(A134&lt;&gt;"",O134-MAX($P$2:$P133)&gt;0,O134-MAX($P$2:$P133)&lt;0.125),O134-MAX($P$2:$P133),0),"")</f>
        <v/>
      </c>
    </row>
    <row r="135" spans="1:17" x14ac:dyDescent="0.25">
      <c r="A135"/>
      <c r="B135" s="92"/>
      <c r="C135" s="77"/>
      <c r="D135"/>
      <c r="E135" s="77"/>
      <c r="F135"/>
      <c r="G135" s="130"/>
      <c r="H135" s="130"/>
      <c r="I135" s="77"/>
      <c r="J135" s="77"/>
      <c r="K135" s="77"/>
      <c r="L135" s="6" t="str" cm="1">
        <f t="array" ref="L135">IFERROR(IF(RANK(G135,G:G,1)=_xlfn.XLOOKUP(RANK(G135,G:G,1),L$2:L134,L$2:L134,0),RANK(G135,G:G,1)+1,RANK(G135,G:G,1)),"")</f>
        <v/>
      </c>
      <c r="M135" s="6" t="str" cm="1">
        <f t="array" ref="M135">IFERROR(IF(RANK(H135,H:H,1)=_xlfn.XLOOKUP(RANK(H135,H:H,1),M$2:M134,M$2:M134,0),RANK(H135,H:H,1)+1,RANK(H135,H:H,1)),"")</f>
        <v/>
      </c>
      <c r="N135" s="6" t="str">
        <f t="shared" si="5"/>
        <v/>
      </c>
      <c r="O135" s="109" t="str">
        <f t="shared" si="4"/>
        <v/>
      </c>
      <c r="P135" s="109" t="str">
        <f t="shared" si="4"/>
        <v/>
      </c>
      <c r="Q135" s="109" t="str">
        <f>IFERROR(IF(AND(A135&lt;&gt;"",O135-MAX($P$2:$P134)&gt;0,O135-MAX($P$2:$P134)&lt;0.125),O135-MAX($P$2:$P134),0),"")</f>
        <v/>
      </c>
    </row>
    <row r="136" spans="1:17" x14ac:dyDescent="0.25">
      <c r="A136"/>
      <c r="B136" s="92"/>
      <c r="C136" s="77"/>
      <c r="D136"/>
      <c r="E136" s="77"/>
      <c r="F136"/>
      <c r="G136" s="130"/>
      <c r="H136" s="130"/>
      <c r="I136" s="77"/>
      <c r="J136" s="77"/>
      <c r="K136" s="77"/>
      <c r="L136" s="6" t="str" cm="1">
        <f t="array" ref="L136">IFERROR(IF(RANK(G136,G:G,1)=_xlfn.XLOOKUP(RANK(G136,G:G,1),L$2:L135,L$2:L135,0),RANK(G136,G:G,1)+1,RANK(G136,G:G,1)),"")</f>
        <v/>
      </c>
      <c r="M136" s="6" t="str" cm="1">
        <f t="array" ref="M136">IFERROR(IF(RANK(H136,H:H,1)=_xlfn.XLOOKUP(RANK(H136,H:H,1),M$2:M135,M$2:M135,0),RANK(H136,H:H,1)+1,RANK(H136,H:H,1)),"")</f>
        <v/>
      </c>
      <c r="N136" s="6" t="str">
        <f t="shared" si="5"/>
        <v/>
      </c>
      <c r="O136" s="109" t="str">
        <f t="shared" si="4"/>
        <v/>
      </c>
      <c r="P136" s="109" t="str">
        <f t="shared" si="4"/>
        <v/>
      </c>
      <c r="Q136" s="109" t="str">
        <f>IFERROR(IF(AND(A136&lt;&gt;"",O136-MAX($P$2:$P135)&gt;0,O136-MAX($P$2:$P135)&lt;0.125),O136-MAX($P$2:$P135),0),"")</f>
        <v/>
      </c>
    </row>
    <row r="137" spans="1:17" x14ac:dyDescent="0.25">
      <c r="A137"/>
      <c r="B137" s="92"/>
      <c r="C137" s="77"/>
      <c r="D137"/>
      <c r="E137" s="77"/>
      <c r="F137"/>
      <c r="G137" s="130"/>
      <c r="H137" s="130"/>
      <c r="I137" s="77"/>
      <c r="J137" s="77"/>
      <c r="K137" s="77"/>
      <c r="L137" s="6" t="str" cm="1">
        <f t="array" ref="L137">IFERROR(IF(RANK(G137,G:G,1)=_xlfn.XLOOKUP(RANK(G137,G:G,1),L$2:L136,L$2:L136,0),RANK(G137,G:G,1)+1,RANK(G137,G:G,1)),"")</f>
        <v/>
      </c>
      <c r="M137" s="6" t="str" cm="1">
        <f t="array" ref="M137">IFERROR(IF(RANK(H137,H:H,1)=_xlfn.XLOOKUP(RANK(H137,H:H,1),M$2:M136,M$2:M136,0),RANK(H137,H:H,1)+1,RANK(H137,H:H,1)),"")</f>
        <v/>
      </c>
      <c r="N137" s="6" t="str">
        <f t="shared" si="5"/>
        <v/>
      </c>
      <c r="O137" s="109" t="str">
        <f t="shared" si="4"/>
        <v/>
      </c>
      <c r="P137" s="109" t="str">
        <f t="shared" si="4"/>
        <v/>
      </c>
      <c r="Q137" s="109" t="str">
        <f>IFERROR(IF(AND(A137&lt;&gt;"",O137-MAX($P$2:$P136)&gt;0,O137-MAX($P$2:$P136)&lt;0.125),O137-MAX($P$2:$P136),0),"")</f>
        <v/>
      </c>
    </row>
    <row r="138" spans="1:17" x14ac:dyDescent="0.25">
      <c r="A138"/>
      <c r="B138" s="92"/>
      <c r="C138" s="77"/>
      <c r="D138"/>
      <c r="E138" s="77"/>
      <c r="F138"/>
      <c r="G138" s="130"/>
      <c r="H138" s="130"/>
      <c r="I138" s="77"/>
      <c r="J138" s="77"/>
      <c r="K138" s="77"/>
      <c r="L138" s="6" t="str" cm="1">
        <f t="array" ref="L138">IFERROR(IF(RANK(G138,G:G,1)=_xlfn.XLOOKUP(RANK(G138,G:G,1),L$2:L137,L$2:L137,0),RANK(G138,G:G,1)+1,RANK(G138,G:G,1)),"")</f>
        <v/>
      </c>
      <c r="M138" s="6" t="str" cm="1">
        <f t="array" ref="M138">IFERROR(IF(RANK(H138,H:H,1)=_xlfn.XLOOKUP(RANK(H138,H:H,1),M$2:M137,M$2:M137,0),RANK(H138,H:H,1)+1,RANK(H138,H:H,1)),"")</f>
        <v/>
      </c>
      <c r="N138" s="6" t="str">
        <f t="shared" si="5"/>
        <v/>
      </c>
      <c r="O138" s="109" t="str">
        <f t="shared" si="4"/>
        <v/>
      </c>
      <c r="P138" s="109" t="str">
        <f t="shared" si="4"/>
        <v/>
      </c>
      <c r="Q138" s="109" t="str">
        <f>IFERROR(IF(AND(A138&lt;&gt;"",O138-MAX($P$2:$P137)&gt;0,O138-MAX($P$2:$P137)&lt;0.125),O138-MAX($P$2:$P137),0),"")</f>
        <v/>
      </c>
    </row>
    <row r="139" spans="1:17" x14ac:dyDescent="0.25">
      <c r="A139"/>
      <c r="B139" s="92"/>
      <c r="C139" s="77"/>
      <c r="D139"/>
      <c r="E139" s="77"/>
      <c r="F139"/>
      <c r="G139" s="130"/>
      <c r="H139" s="130"/>
      <c r="I139" s="77"/>
      <c r="J139" s="77"/>
      <c r="K139" s="77"/>
      <c r="L139" s="6" t="str" cm="1">
        <f t="array" ref="L139">IFERROR(IF(RANK(G139,G:G,1)=_xlfn.XLOOKUP(RANK(G139,G:G,1),L$2:L138,L$2:L138,0),RANK(G139,G:G,1)+1,RANK(G139,G:G,1)),"")</f>
        <v/>
      </c>
      <c r="M139" s="6" t="str" cm="1">
        <f t="array" ref="M139">IFERROR(IF(RANK(H139,H:H,1)=_xlfn.XLOOKUP(RANK(H139,H:H,1),M$2:M138,M$2:M138,0),RANK(H139,H:H,1)+1,RANK(H139,H:H,1)),"")</f>
        <v/>
      </c>
      <c r="N139" s="6" t="str">
        <f t="shared" si="5"/>
        <v/>
      </c>
      <c r="O139" s="109" t="str">
        <f t="shared" si="4"/>
        <v/>
      </c>
      <c r="P139" s="109" t="str">
        <f t="shared" si="4"/>
        <v/>
      </c>
      <c r="Q139" s="109" t="str">
        <f>IFERROR(IF(AND(A139&lt;&gt;"",O139-MAX($P$2:$P138)&gt;0,O139-MAX($P$2:$P138)&lt;0.125),O139-MAX($P$2:$P138),0),"")</f>
        <v/>
      </c>
    </row>
    <row r="140" spans="1:17" x14ac:dyDescent="0.25">
      <c r="A140"/>
      <c r="B140" s="92"/>
      <c r="C140" s="77"/>
      <c r="D140"/>
      <c r="E140" s="77"/>
      <c r="F140"/>
      <c r="G140" s="130"/>
      <c r="H140" s="130"/>
      <c r="I140" s="77"/>
      <c r="J140" s="77"/>
      <c r="K140" s="77"/>
      <c r="L140" s="6" t="str" cm="1">
        <f t="array" ref="L140">IFERROR(IF(RANK(G140,G:G,1)=_xlfn.XLOOKUP(RANK(G140,G:G,1),L$2:L139,L$2:L139,0),RANK(G140,G:G,1)+1,RANK(G140,G:G,1)),"")</f>
        <v/>
      </c>
      <c r="M140" s="6" t="str" cm="1">
        <f t="array" ref="M140">IFERROR(IF(RANK(H140,H:H,1)=_xlfn.XLOOKUP(RANK(H140,H:H,1),M$2:M139,M$2:M139,0),RANK(H140,H:H,1)+1,RANK(H140,H:H,1)),"")</f>
        <v/>
      </c>
      <c r="N140" s="6" t="str">
        <f t="shared" si="5"/>
        <v/>
      </c>
      <c r="O140" s="109" t="str">
        <f t="shared" si="4"/>
        <v/>
      </c>
      <c r="P140" s="109" t="str">
        <f t="shared" si="4"/>
        <v/>
      </c>
      <c r="Q140" s="109" t="str">
        <f>IFERROR(IF(AND(A140&lt;&gt;"",O140-MAX($P$2:$P139)&gt;0,O140-MAX($P$2:$P139)&lt;0.125),O140-MAX($P$2:$P139),0),"")</f>
        <v/>
      </c>
    </row>
    <row r="141" spans="1:17" x14ac:dyDescent="0.25">
      <c r="A141"/>
      <c r="B141" s="92"/>
      <c r="C141" s="77"/>
      <c r="D141"/>
      <c r="E141" s="77"/>
      <c r="F141"/>
      <c r="G141" s="130"/>
      <c r="H141" s="130"/>
      <c r="I141" s="77"/>
      <c r="J141" s="77"/>
      <c r="K141" s="77"/>
      <c r="L141" s="6" t="str" cm="1">
        <f t="array" ref="L141">IFERROR(IF(RANK(G141,G:G,1)=_xlfn.XLOOKUP(RANK(G141,G:G,1),L$2:L140,L$2:L140,0),RANK(G141,G:G,1)+1,RANK(G141,G:G,1)),"")</f>
        <v/>
      </c>
      <c r="M141" s="6" t="str" cm="1">
        <f t="array" ref="M141">IFERROR(IF(RANK(H141,H:H,1)=_xlfn.XLOOKUP(RANK(H141,H:H,1),M$2:M140,M$2:M140,0),RANK(H141,H:H,1)+1,RANK(H141,H:H,1)),"")</f>
        <v/>
      </c>
      <c r="N141" s="6" t="str">
        <f t="shared" si="5"/>
        <v/>
      </c>
      <c r="O141" s="109" t="str">
        <f t="shared" si="4"/>
        <v/>
      </c>
      <c r="P141" s="109" t="str">
        <f t="shared" si="4"/>
        <v/>
      </c>
      <c r="Q141" s="109" t="str">
        <f>IFERROR(IF(AND(A141&lt;&gt;"",O141-MAX($P$2:$P140)&gt;0,O141-MAX($P$2:$P140)&lt;0.125),O141-MAX($P$2:$P140),0),"")</f>
        <v/>
      </c>
    </row>
    <row r="142" spans="1:17" x14ac:dyDescent="0.25">
      <c r="A142"/>
      <c r="B142" s="92"/>
      <c r="C142" s="77"/>
      <c r="D142"/>
      <c r="E142" s="77"/>
      <c r="F142"/>
      <c r="G142" s="130"/>
      <c r="H142" s="130"/>
      <c r="I142" s="77"/>
      <c r="J142" s="77"/>
      <c r="K142" s="77"/>
      <c r="L142" s="6" t="str" cm="1">
        <f t="array" ref="L142">IFERROR(IF(RANK(G142,G:G,1)=_xlfn.XLOOKUP(RANK(G142,G:G,1),L$2:L141,L$2:L141,0),RANK(G142,G:G,1)+1,RANK(G142,G:G,1)),"")</f>
        <v/>
      </c>
      <c r="M142" s="6" t="str" cm="1">
        <f t="array" ref="M142">IFERROR(IF(RANK(H142,H:H,1)=_xlfn.XLOOKUP(RANK(H142,H:H,1),M$2:M141,M$2:M141,0),RANK(H142,H:H,1)+1,RANK(H142,H:H,1)),"")</f>
        <v/>
      </c>
      <c r="N142" s="6" t="str">
        <f t="shared" si="5"/>
        <v/>
      </c>
      <c r="O142" s="109" t="str">
        <f t="shared" si="4"/>
        <v/>
      </c>
      <c r="P142" s="109" t="str">
        <f t="shared" si="4"/>
        <v/>
      </c>
      <c r="Q142" s="109" t="str">
        <f>IFERROR(IF(AND(A142&lt;&gt;"",O142-MAX($P$2:$P141)&gt;0,O142-MAX($P$2:$P141)&lt;0.125),O142-MAX($P$2:$P141),0),"")</f>
        <v/>
      </c>
    </row>
    <row r="143" spans="1:17" x14ac:dyDescent="0.25">
      <c r="A143"/>
      <c r="B143" s="92"/>
      <c r="C143" s="77"/>
      <c r="D143"/>
      <c r="E143" s="77"/>
      <c r="F143"/>
      <c r="G143" s="130"/>
      <c r="H143" s="130"/>
      <c r="I143" s="77"/>
      <c r="J143" s="77"/>
      <c r="K143" s="77"/>
      <c r="L143" s="6" t="str" cm="1">
        <f t="array" ref="L143">IFERROR(IF(RANK(G143,G:G,1)=_xlfn.XLOOKUP(RANK(G143,G:G,1),L$2:L142,L$2:L142,0),RANK(G143,G:G,1)+1,RANK(G143,G:G,1)),"")</f>
        <v/>
      </c>
      <c r="M143" s="6" t="str" cm="1">
        <f t="array" ref="M143">IFERROR(IF(RANK(H143,H:H,1)=_xlfn.XLOOKUP(RANK(H143,H:H,1),M$2:M142,M$2:M142,0),RANK(H143,H:H,1)+1,RANK(H143,H:H,1)),"")</f>
        <v/>
      </c>
      <c r="N143" s="6" t="str">
        <f t="shared" si="5"/>
        <v/>
      </c>
      <c r="O143" s="109" t="str">
        <f t="shared" si="4"/>
        <v/>
      </c>
      <c r="P143" s="109" t="str">
        <f t="shared" si="4"/>
        <v/>
      </c>
      <c r="Q143" s="109" t="str">
        <f>IFERROR(IF(AND(A143&lt;&gt;"",O143-MAX($P$2:$P142)&gt;0,O143-MAX($P$2:$P142)&lt;0.125),O143-MAX($P$2:$P142),0),"")</f>
        <v/>
      </c>
    </row>
    <row r="144" spans="1:17" x14ac:dyDescent="0.25">
      <c r="A144"/>
      <c r="B144" s="92"/>
      <c r="C144" s="77"/>
      <c r="D144"/>
      <c r="E144" s="77"/>
      <c r="F144"/>
      <c r="G144" s="130"/>
      <c r="H144" s="130"/>
      <c r="I144" s="77"/>
      <c r="J144" s="77"/>
      <c r="K144" s="77"/>
      <c r="L144" s="6" t="str" cm="1">
        <f t="array" ref="L144">IFERROR(IF(RANK(G144,G:G,1)=_xlfn.XLOOKUP(RANK(G144,G:G,1),L$2:L143,L$2:L143,0),RANK(G144,G:G,1)+1,RANK(G144,G:G,1)),"")</f>
        <v/>
      </c>
      <c r="M144" s="6" t="str" cm="1">
        <f t="array" ref="M144">IFERROR(IF(RANK(H144,H:H,1)=_xlfn.XLOOKUP(RANK(H144,H:H,1),M$2:M143,M$2:M143,0),RANK(H144,H:H,1)+1,RANK(H144,H:H,1)),"")</f>
        <v/>
      </c>
      <c r="N144" s="6" t="str">
        <f t="shared" si="5"/>
        <v/>
      </c>
      <c r="O144" s="109" t="str">
        <f t="shared" si="4"/>
        <v/>
      </c>
      <c r="P144" s="109" t="str">
        <f t="shared" si="4"/>
        <v/>
      </c>
      <c r="Q144" s="109" t="str">
        <f>IFERROR(IF(AND(A144&lt;&gt;"",O144-MAX($P$2:$P143)&gt;0,O144-MAX($P$2:$P143)&lt;0.125),O144-MAX($P$2:$P143),0),"")</f>
        <v/>
      </c>
    </row>
    <row r="145" spans="1:17" x14ac:dyDescent="0.25">
      <c r="A145"/>
      <c r="B145" s="92"/>
      <c r="C145" s="77"/>
      <c r="D145"/>
      <c r="E145" s="77"/>
      <c r="F145"/>
      <c r="G145" s="130"/>
      <c r="H145" s="130"/>
      <c r="I145" s="77"/>
      <c r="J145" s="77"/>
      <c r="K145" s="77"/>
      <c r="L145" s="6" t="str" cm="1">
        <f t="array" ref="L145">IFERROR(IF(RANK(G145,G:G,1)=_xlfn.XLOOKUP(RANK(G145,G:G,1),L$2:L144,L$2:L144,0),RANK(G145,G:G,1)+1,RANK(G145,G:G,1)),"")</f>
        <v/>
      </c>
      <c r="M145" s="6" t="str" cm="1">
        <f t="array" ref="M145">IFERROR(IF(RANK(H145,H:H,1)=_xlfn.XLOOKUP(RANK(H145,H:H,1),M$2:M144,M$2:M144,0),RANK(H145,H:H,1)+1,RANK(H145,H:H,1)),"")</f>
        <v/>
      </c>
      <c r="N145" s="6" t="str">
        <f t="shared" si="5"/>
        <v/>
      </c>
      <c r="O145" s="109" t="str">
        <f t="shared" si="4"/>
        <v/>
      </c>
      <c r="P145" s="109" t="str">
        <f t="shared" si="4"/>
        <v/>
      </c>
      <c r="Q145" s="109" t="str">
        <f>IFERROR(IF(AND(A145&lt;&gt;"",O145-MAX($P$2:$P144)&gt;0,O145-MAX($P$2:$P144)&lt;0.125),O145-MAX($P$2:$P144),0),"")</f>
        <v/>
      </c>
    </row>
    <row r="146" spans="1:17" x14ac:dyDescent="0.25">
      <c r="A146"/>
      <c r="B146" s="92"/>
      <c r="C146" s="77"/>
      <c r="D146"/>
      <c r="E146" s="77"/>
      <c r="F146"/>
      <c r="G146" s="130"/>
      <c r="H146" s="130"/>
      <c r="I146" s="77"/>
      <c r="J146" s="77"/>
      <c r="K146" s="77"/>
      <c r="L146" s="6" t="str" cm="1">
        <f t="array" ref="L146">IFERROR(IF(RANK(G146,G:G,1)=_xlfn.XLOOKUP(RANK(G146,G:G,1),L$2:L145,L$2:L145,0),RANK(G146,G:G,1)+1,RANK(G146,G:G,1)),"")</f>
        <v/>
      </c>
      <c r="M146" s="6" t="str" cm="1">
        <f t="array" ref="M146">IFERROR(IF(RANK(H146,H:H,1)=_xlfn.XLOOKUP(RANK(H146,H:H,1),M$2:M145,M$2:M145,0),RANK(H146,H:H,1)+1,RANK(H146,H:H,1)),"")</f>
        <v/>
      </c>
      <c r="N146" s="6" t="str">
        <f t="shared" si="5"/>
        <v/>
      </c>
      <c r="O146" s="109" t="str">
        <f t="shared" si="4"/>
        <v/>
      </c>
      <c r="P146" s="109" t="str">
        <f t="shared" si="4"/>
        <v/>
      </c>
      <c r="Q146" s="109" t="str">
        <f>IFERROR(IF(AND(A146&lt;&gt;"",O146-MAX($P$2:$P145)&gt;0,O146-MAX($P$2:$P145)&lt;0.125),O146-MAX($P$2:$P145),0),"")</f>
        <v/>
      </c>
    </row>
    <row r="147" spans="1:17" x14ac:dyDescent="0.25">
      <c r="A147"/>
      <c r="B147" s="92"/>
      <c r="C147" s="77"/>
      <c r="D147"/>
      <c r="E147" s="77"/>
      <c r="F147"/>
      <c r="G147" s="130"/>
      <c r="H147" s="130"/>
      <c r="I147" s="77"/>
      <c r="J147" s="77"/>
      <c r="K147" s="77"/>
      <c r="L147" s="6" t="str" cm="1">
        <f t="array" ref="L147">IFERROR(IF(RANK(G147,G:G,1)=_xlfn.XLOOKUP(RANK(G147,G:G,1),L$2:L146,L$2:L146,0),RANK(G147,G:G,1)+1,RANK(G147,G:G,1)),"")</f>
        <v/>
      </c>
      <c r="M147" s="6" t="str" cm="1">
        <f t="array" ref="M147">IFERROR(IF(RANK(H147,H:H,1)=_xlfn.XLOOKUP(RANK(H147,H:H,1),M$2:M146,M$2:M146,0),RANK(H147,H:H,1)+1,RANK(H147,H:H,1)),"")</f>
        <v/>
      </c>
      <c r="N147" s="6" t="str">
        <f t="shared" si="5"/>
        <v/>
      </c>
      <c r="O147" s="109" t="str">
        <f t="shared" si="4"/>
        <v/>
      </c>
      <c r="P147" s="109" t="str">
        <f t="shared" si="4"/>
        <v/>
      </c>
      <c r="Q147" s="109" t="str">
        <f>IFERROR(IF(AND(A147&lt;&gt;"",O147-MAX($P$2:$P146)&gt;0,O147-MAX($P$2:$P146)&lt;0.125),O147-MAX($P$2:$P146),0),"")</f>
        <v/>
      </c>
    </row>
    <row r="148" spans="1:17" x14ac:dyDescent="0.25">
      <c r="A148"/>
      <c r="B148" s="92"/>
      <c r="C148" s="77"/>
      <c r="D148"/>
      <c r="E148" s="77"/>
      <c r="F148"/>
      <c r="G148" s="130"/>
      <c r="H148" s="130"/>
      <c r="I148" s="77"/>
      <c r="J148" s="77"/>
      <c r="K148" s="77"/>
      <c r="L148" s="6" t="str" cm="1">
        <f t="array" ref="L148">IFERROR(IF(RANK(G148,G:G,1)=_xlfn.XLOOKUP(RANK(G148,G:G,1),L$2:L147,L$2:L147,0),RANK(G148,G:G,1)+1,RANK(G148,G:G,1)),"")</f>
        <v/>
      </c>
      <c r="M148" s="6" t="str" cm="1">
        <f t="array" ref="M148">IFERROR(IF(RANK(H148,H:H,1)=_xlfn.XLOOKUP(RANK(H148,H:H,1),M$2:M147,M$2:M147,0),RANK(H148,H:H,1)+1,RANK(H148,H:H,1)),"")</f>
        <v/>
      </c>
      <c r="N148" s="6" t="str">
        <f t="shared" si="5"/>
        <v/>
      </c>
      <c r="O148" s="109" t="str">
        <f t="shared" si="4"/>
        <v/>
      </c>
      <c r="P148" s="109" t="str">
        <f t="shared" si="4"/>
        <v/>
      </c>
      <c r="Q148" s="109" t="str">
        <f>IFERROR(IF(AND(A148&lt;&gt;"",O148-MAX($P$2:$P147)&gt;0,O148-MAX($P$2:$P147)&lt;0.125),O148-MAX($P$2:$P147),0),"")</f>
        <v/>
      </c>
    </row>
    <row r="149" spans="1:17" x14ac:dyDescent="0.25">
      <c r="A149"/>
      <c r="B149" s="92"/>
      <c r="C149" s="77"/>
      <c r="D149"/>
      <c r="E149" s="77"/>
      <c r="F149"/>
      <c r="G149" s="130"/>
      <c r="H149" s="130"/>
      <c r="I149" s="77"/>
      <c r="J149" s="77"/>
      <c r="K149" s="77"/>
      <c r="L149" s="6" t="str" cm="1">
        <f t="array" ref="L149">IFERROR(IF(RANK(G149,G:G,1)=_xlfn.XLOOKUP(RANK(G149,G:G,1),L$2:L148,L$2:L148,0),RANK(G149,G:G,1)+1,RANK(G149,G:G,1)),"")</f>
        <v/>
      </c>
      <c r="M149" s="6" t="str" cm="1">
        <f t="array" ref="M149">IFERROR(IF(RANK(H149,H:H,1)=_xlfn.XLOOKUP(RANK(H149,H:H,1),M$2:M148,M$2:M148,0),RANK(H149,H:H,1)+1,RANK(H149,H:H,1)),"")</f>
        <v/>
      </c>
      <c r="N149" s="6" t="str">
        <f t="shared" si="5"/>
        <v/>
      </c>
      <c r="O149" s="109" t="str">
        <f t="shared" si="4"/>
        <v/>
      </c>
      <c r="P149" s="109" t="str">
        <f t="shared" si="4"/>
        <v/>
      </c>
      <c r="Q149" s="109" t="str">
        <f>IFERROR(IF(AND(A149&lt;&gt;"",O149-MAX($P$2:$P148)&gt;0,O149-MAX($P$2:$P148)&lt;0.125),O149-MAX($P$2:$P148),0),"")</f>
        <v/>
      </c>
    </row>
    <row r="150" spans="1:17" x14ac:dyDescent="0.25">
      <c r="A150"/>
      <c r="B150" s="92"/>
      <c r="C150" s="77"/>
      <c r="D150"/>
      <c r="E150" s="77"/>
      <c r="F150"/>
      <c r="G150" s="130"/>
      <c r="H150" s="130"/>
      <c r="I150" s="77"/>
      <c r="J150" s="77"/>
      <c r="K150" s="77"/>
      <c r="L150" s="6" t="str" cm="1">
        <f t="array" ref="L150">IFERROR(IF(RANK(G150,G:G,1)=_xlfn.XLOOKUP(RANK(G150,G:G,1),L$2:L149,L$2:L149,0),RANK(G150,G:G,1)+1,RANK(G150,G:G,1)),"")</f>
        <v/>
      </c>
      <c r="M150" s="6" t="str" cm="1">
        <f t="array" ref="M150">IFERROR(IF(RANK(H150,H:H,1)=_xlfn.XLOOKUP(RANK(H150,H:H,1),M$2:M149,M$2:M149,0),RANK(H150,H:H,1)+1,RANK(H150,H:H,1)),"")</f>
        <v/>
      </c>
      <c r="N150" s="6" t="str">
        <f t="shared" si="5"/>
        <v/>
      </c>
      <c r="O150" s="109" t="str">
        <f t="shared" si="4"/>
        <v/>
      </c>
      <c r="P150" s="109" t="str">
        <f t="shared" si="4"/>
        <v/>
      </c>
      <c r="Q150" s="109" t="str">
        <f>IFERROR(IF(AND(A150&lt;&gt;"",O150-MAX($P$2:$P149)&gt;0,O150-MAX($P$2:$P149)&lt;0.125),O150-MAX($P$2:$P149),0),"")</f>
        <v/>
      </c>
    </row>
    <row r="151" spans="1:17" x14ac:dyDescent="0.25">
      <c r="A151"/>
      <c r="B151" s="92"/>
      <c r="C151" s="77"/>
      <c r="D151"/>
      <c r="E151" s="77"/>
      <c r="F151"/>
      <c r="G151" s="130"/>
      <c r="H151" s="130"/>
      <c r="I151" s="77"/>
      <c r="J151" s="77"/>
      <c r="K151" s="77"/>
      <c r="L151" s="6" t="str" cm="1">
        <f t="array" ref="L151">IFERROR(IF(RANK(G151,G:G,1)=_xlfn.XLOOKUP(RANK(G151,G:G,1),L$2:L150,L$2:L150,0),RANK(G151,G:G,1)+1,RANK(G151,G:G,1)),"")</f>
        <v/>
      </c>
      <c r="M151" s="6" t="str" cm="1">
        <f t="array" ref="M151">IFERROR(IF(RANK(H151,H:H,1)=_xlfn.XLOOKUP(RANK(H151,H:H,1),M$2:M150,M$2:M150,0),RANK(H151,H:H,1)+1,RANK(H151,H:H,1)),"")</f>
        <v/>
      </c>
      <c r="N151" s="6" t="str">
        <f t="shared" si="5"/>
        <v/>
      </c>
      <c r="O151" s="109" t="str">
        <f t="shared" si="4"/>
        <v/>
      </c>
      <c r="P151" s="109" t="str">
        <f t="shared" si="4"/>
        <v/>
      </c>
      <c r="Q151" s="109" t="str">
        <f>IFERROR(IF(AND(A151&lt;&gt;"",O151-MAX($P$2:$P150)&gt;0,O151-MAX($P$2:$P150)&lt;0.125),O151-MAX($P$2:$P150),0),"")</f>
        <v/>
      </c>
    </row>
    <row r="152" spans="1:17" x14ac:dyDescent="0.25">
      <c r="A152"/>
      <c r="B152" s="92"/>
      <c r="C152" s="77"/>
      <c r="D152"/>
      <c r="E152" s="77"/>
      <c r="F152"/>
      <c r="G152" s="130"/>
      <c r="H152" s="130"/>
      <c r="I152" s="77"/>
      <c r="J152" s="77"/>
      <c r="K152" s="77"/>
      <c r="L152" s="6" t="str" cm="1">
        <f t="array" ref="L152">IFERROR(IF(RANK(G152,G:G,1)=_xlfn.XLOOKUP(RANK(G152,G:G,1),L$2:L151,L$2:L151,0),RANK(G152,G:G,1)+1,RANK(G152,G:G,1)),"")</f>
        <v/>
      </c>
      <c r="M152" s="6" t="str" cm="1">
        <f t="array" ref="M152">IFERROR(IF(RANK(H152,H:H,1)=_xlfn.XLOOKUP(RANK(H152,H:H,1),M$2:M151,M$2:M151,0),RANK(H152,H:H,1)+1,RANK(H152,H:H,1)),"")</f>
        <v/>
      </c>
      <c r="N152" s="6" t="str">
        <f t="shared" si="5"/>
        <v/>
      </c>
      <c r="O152" s="109" t="str">
        <f t="shared" si="4"/>
        <v/>
      </c>
      <c r="P152" s="109" t="str">
        <f t="shared" si="4"/>
        <v/>
      </c>
      <c r="Q152" s="109" t="str">
        <f>IFERROR(IF(AND(A152&lt;&gt;"",O152-MAX($P$2:$P151)&gt;0,O152-MAX($P$2:$P151)&lt;0.125),O152-MAX($P$2:$P151),0),"")</f>
        <v/>
      </c>
    </row>
    <row r="153" spans="1:17" x14ac:dyDescent="0.25">
      <c r="A153"/>
      <c r="B153" s="92"/>
      <c r="C153" s="77"/>
      <c r="D153"/>
      <c r="E153" s="77"/>
      <c r="F153"/>
      <c r="G153" s="130"/>
      <c r="H153" s="130"/>
      <c r="I153" s="77"/>
      <c r="J153" s="77"/>
      <c r="K153" s="77"/>
      <c r="L153" s="6" t="str" cm="1">
        <f t="array" ref="L153">IFERROR(IF(RANK(G153,G:G,1)=_xlfn.XLOOKUP(RANK(G153,G:G,1),L$2:L152,L$2:L152,0),RANK(G153,G:G,1)+1,RANK(G153,G:G,1)),"")</f>
        <v/>
      </c>
      <c r="M153" s="6" t="str" cm="1">
        <f t="array" ref="M153">IFERROR(IF(RANK(H153,H:H,1)=_xlfn.XLOOKUP(RANK(H153,H:H,1),M$2:M152,M$2:M152,0),RANK(H153,H:H,1)+1,RANK(H153,H:H,1)),"")</f>
        <v/>
      </c>
      <c r="N153" s="6" t="str">
        <f t="shared" si="5"/>
        <v/>
      </c>
      <c r="O153" s="109" t="str">
        <f t="shared" si="4"/>
        <v/>
      </c>
      <c r="P153" s="109" t="str">
        <f t="shared" si="4"/>
        <v/>
      </c>
      <c r="Q153" s="109" t="str">
        <f>IFERROR(IF(AND(A153&lt;&gt;"",O153-MAX($P$2:$P152)&gt;0,O153-MAX($P$2:$P152)&lt;0.125),O153-MAX($P$2:$P152),0),"")</f>
        <v/>
      </c>
    </row>
    <row r="154" spans="1:17" x14ac:dyDescent="0.25">
      <c r="A154"/>
      <c r="B154" s="92"/>
      <c r="C154" s="77"/>
      <c r="D154"/>
      <c r="E154" s="77"/>
      <c r="F154"/>
      <c r="G154" s="130"/>
      <c r="H154" s="130"/>
      <c r="I154" s="77"/>
      <c r="J154" s="77"/>
      <c r="K154" s="77"/>
      <c r="L154" s="6" t="str" cm="1">
        <f t="array" ref="L154">IFERROR(IF(RANK(G154,G:G,1)=_xlfn.XLOOKUP(RANK(G154,G:G,1),L$2:L153,L$2:L153,0),RANK(G154,G:G,1)+1,RANK(G154,G:G,1)),"")</f>
        <v/>
      </c>
      <c r="M154" s="6" t="str" cm="1">
        <f t="array" ref="M154">IFERROR(IF(RANK(H154,H:H,1)=_xlfn.XLOOKUP(RANK(H154,H:H,1),M$2:M153,M$2:M153,0),RANK(H154,H:H,1)+1,RANK(H154,H:H,1)),"")</f>
        <v/>
      </c>
      <c r="N154" s="6" t="str">
        <f t="shared" si="5"/>
        <v/>
      </c>
      <c r="O154" s="109" t="str">
        <f t="shared" si="4"/>
        <v/>
      </c>
      <c r="P154" s="109" t="str">
        <f t="shared" si="4"/>
        <v/>
      </c>
      <c r="Q154" s="109" t="str">
        <f>IFERROR(IF(AND(A154&lt;&gt;"",O154-MAX($P$2:$P153)&gt;0,O154-MAX($P$2:$P153)&lt;0.125),O154-MAX($P$2:$P153),0),"")</f>
        <v/>
      </c>
    </row>
    <row r="155" spans="1:17" x14ac:dyDescent="0.25">
      <c r="A155"/>
      <c r="B155" s="92"/>
      <c r="C155" s="77"/>
      <c r="D155"/>
      <c r="E155" s="77"/>
      <c r="F155"/>
      <c r="G155" s="130"/>
      <c r="H155" s="130"/>
      <c r="I155" s="77"/>
      <c r="J155" s="77"/>
      <c r="K155" s="77"/>
      <c r="L155" s="6" t="str" cm="1">
        <f t="array" ref="L155">IFERROR(IF(RANK(G155,G:G,1)=_xlfn.XLOOKUP(RANK(G155,G:G,1),L$2:L154,L$2:L154,0),RANK(G155,G:G,1)+1,RANK(G155,G:G,1)),"")</f>
        <v/>
      </c>
      <c r="M155" s="6" t="str" cm="1">
        <f t="array" ref="M155">IFERROR(IF(RANK(H155,H:H,1)=_xlfn.XLOOKUP(RANK(H155,H:H,1),M$2:M154,M$2:M154,0),RANK(H155,H:H,1)+1,RANK(H155,H:H,1)),"")</f>
        <v/>
      </c>
      <c r="N155" s="6" t="str">
        <f t="shared" si="5"/>
        <v/>
      </c>
      <c r="O155" s="109" t="str">
        <f t="shared" si="4"/>
        <v/>
      </c>
      <c r="P155" s="109" t="str">
        <f t="shared" si="4"/>
        <v/>
      </c>
      <c r="Q155" s="109" t="str">
        <f>IFERROR(IF(AND(A155&lt;&gt;"",O155-MAX($P$2:$P154)&gt;0,O155-MAX($P$2:$P154)&lt;0.125),O155-MAX($P$2:$P154),0),"")</f>
        <v/>
      </c>
    </row>
    <row r="156" spans="1:17" x14ac:dyDescent="0.25">
      <c r="A156"/>
      <c r="B156" s="92"/>
      <c r="C156" s="77"/>
      <c r="D156"/>
      <c r="E156" s="77"/>
      <c r="F156"/>
      <c r="G156" s="130"/>
      <c r="H156" s="130"/>
      <c r="I156" s="77"/>
      <c r="J156" s="77"/>
      <c r="K156" s="77"/>
      <c r="L156" s="6" t="str" cm="1">
        <f t="array" ref="L156">IFERROR(IF(RANK(G156,G:G,1)=_xlfn.XLOOKUP(RANK(G156,G:G,1),L$2:L155,L$2:L155,0),RANK(G156,G:G,1)+1,RANK(G156,G:G,1)),"")</f>
        <v/>
      </c>
      <c r="M156" s="6" t="str" cm="1">
        <f t="array" ref="M156">IFERROR(IF(RANK(H156,H:H,1)=_xlfn.XLOOKUP(RANK(H156,H:H,1),M$2:M155,M$2:M155,0),RANK(H156,H:H,1)+1,RANK(H156,H:H,1)),"")</f>
        <v/>
      </c>
      <c r="N156" s="6" t="str">
        <f t="shared" si="5"/>
        <v/>
      </c>
      <c r="O156" s="109" t="str">
        <f t="shared" si="4"/>
        <v/>
      </c>
      <c r="P156" s="109" t="str">
        <f t="shared" si="4"/>
        <v/>
      </c>
      <c r="Q156" s="109" t="str">
        <f>IFERROR(IF(AND(A156&lt;&gt;"",O156-MAX($P$2:$P155)&gt;0,O156-MAX($P$2:$P155)&lt;0.125),O156-MAX($P$2:$P155),0),"")</f>
        <v/>
      </c>
    </row>
    <row r="157" spans="1:17" x14ac:dyDescent="0.25">
      <c r="A157"/>
      <c r="B157" s="92"/>
      <c r="C157" s="77"/>
      <c r="D157"/>
      <c r="E157" s="77"/>
      <c r="F157"/>
      <c r="G157" s="130"/>
      <c r="H157" s="130"/>
      <c r="I157" s="77"/>
      <c r="J157" s="77"/>
      <c r="K157" s="77"/>
      <c r="L157" s="6" t="str" cm="1">
        <f t="array" ref="L157">IFERROR(IF(RANK(G157,G:G,1)=_xlfn.XLOOKUP(RANK(G157,G:G,1),L$2:L156,L$2:L156,0),RANK(G157,G:G,1)+1,RANK(G157,G:G,1)),"")</f>
        <v/>
      </c>
      <c r="M157" s="6" t="str" cm="1">
        <f t="array" ref="M157">IFERROR(IF(RANK(H157,H:H,1)=_xlfn.XLOOKUP(RANK(H157,H:H,1),M$2:M156,M$2:M156,0),RANK(H157,H:H,1)+1,RANK(H157,H:H,1)),"")</f>
        <v/>
      </c>
      <c r="N157" s="6" t="str">
        <f t="shared" si="5"/>
        <v/>
      </c>
      <c r="O157" s="109" t="str">
        <f t="shared" si="4"/>
        <v/>
      </c>
      <c r="P157" s="109" t="str">
        <f t="shared" si="4"/>
        <v/>
      </c>
      <c r="Q157" s="109" t="str">
        <f>IFERROR(IF(AND(A157&lt;&gt;"",O157-MAX($P$2:$P156)&gt;0,O157-MAX($P$2:$P156)&lt;0.125),O157-MAX($P$2:$P156),0),"")</f>
        <v/>
      </c>
    </row>
    <row r="158" spans="1:17" x14ac:dyDescent="0.25">
      <c r="A158"/>
      <c r="B158" s="92"/>
      <c r="C158" s="77"/>
      <c r="D158"/>
      <c r="E158" s="77"/>
      <c r="F158"/>
      <c r="G158" s="130"/>
      <c r="H158" s="130"/>
      <c r="I158" s="77"/>
      <c r="J158" s="77"/>
      <c r="K158" s="77"/>
      <c r="L158" s="6" t="str" cm="1">
        <f t="array" ref="L158">IFERROR(IF(RANK(G158,G:G,1)=_xlfn.XLOOKUP(RANK(G158,G:G,1),L$2:L157,L$2:L157,0),RANK(G158,G:G,1)+1,RANK(G158,G:G,1)),"")</f>
        <v/>
      </c>
      <c r="M158" s="6" t="str" cm="1">
        <f t="array" ref="M158">IFERROR(IF(RANK(H158,H:H,1)=_xlfn.XLOOKUP(RANK(H158,H:H,1),M$2:M157,M$2:M157,0),RANK(H158,H:H,1)+1,RANK(H158,H:H,1)),"")</f>
        <v/>
      </c>
      <c r="N158" s="6" t="str">
        <f t="shared" si="5"/>
        <v/>
      </c>
      <c r="O158" s="109" t="str">
        <f t="shared" si="4"/>
        <v/>
      </c>
      <c r="P158" s="109" t="str">
        <f t="shared" si="4"/>
        <v/>
      </c>
      <c r="Q158" s="109" t="str">
        <f>IFERROR(IF(AND(A158&lt;&gt;"",O158-MAX($P$2:$P157)&gt;0,O158-MAX($P$2:$P157)&lt;0.125),O158-MAX($P$2:$P157),0),"")</f>
        <v/>
      </c>
    </row>
    <row r="159" spans="1:17" x14ac:dyDescent="0.25">
      <c r="A159"/>
      <c r="B159" s="92"/>
      <c r="C159" s="77"/>
      <c r="D159"/>
      <c r="E159" s="77"/>
      <c r="F159"/>
      <c r="G159" s="130"/>
      <c r="H159" s="130"/>
      <c r="I159" s="77"/>
      <c r="J159" s="77"/>
      <c r="K159" s="77"/>
      <c r="L159" s="6" t="str" cm="1">
        <f t="array" ref="L159">IFERROR(IF(RANK(G159,G:G,1)=_xlfn.XLOOKUP(RANK(G159,G:G,1),L$2:L158,L$2:L158,0),RANK(G159,G:G,1)+1,RANK(G159,G:G,1)),"")</f>
        <v/>
      </c>
      <c r="M159" s="6" t="str" cm="1">
        <f t="array" ref="M159">IFERROR(IF(RANK(H159,H:H,1)=_xlfn.XLOOKUP(RANK(H159,H:H,1),M$2:M158,M$2:M158,0),RANK(H159,H:H,1)+1,RANK(H159,H:H,1)),"")</f>
        <v/>
      </c>
      <c r="N159" s="6" t="str">
        <f t="shared" si="5"/>
        <v/>
      </c>
      <c r="O159" s="109" t="str">
        <f t="shared" si="4"/>
        <v/>
      </c>
      <c r="P159" s="109" t="str">
        <f t="shared" si="4"/>
        <v/>
      </c>
      <c r="Q159" s="109" t="str">
        <f>IFERROR(IF(AND(A159&lt;&gt;"",O159-MAX($P$2:$P158)&gt;0,O159-MAX($P$2:$P158)&lt;0.125),O159-MAX($P$2:$P158),0),"")</f>
        <v/>
      </c>
    </row>
    <row r="160" spans="1:17" x14ac:dyDescent="0.25">
      <c r="A160"/>
      <c r="B160" s="92"/>
      <c r="C160" s="77"/>
      <c r="D160"/>
      <c r="E160" s="77"/>
      <c r="F160"/>
      <c r="G160" s="130"/>
      <c r="H160" s="130"/>
      <c r="I160" s="77"/>
      <c r="J160" s="77"/>
      <c r="K160" s="77"/>
      <c r="L160" s="6" t="str" cm="1">
        <f t="array" ref="L160">IFERROR(IF(RANK(G160,G:G,1)=_xlfn.XLOOKUP(RANK(G160,G:G,1),L$2:L159,L$2:L159,0),RANK(G160,G:G,1)+1,RANK(G160,G:G,1)),"")</f>
        <v/>
      </c>
      <c r="M160" s="6" t="str" cm="1">
        <f t="array" ref="M160">IFERROR(IF(RANK(H160,H:H,1)=_xlfn.XLOOKUP(RANK(H160,H:H,1),M$2:M159,M$2:M159,0),RANK(H160,H:H,1)+1,RANK(H160,H:H,1)),"")</f>
        <v/>
      </c>
      <c r="N160" s="6" t="str">
        <f t="shared" si="5"/>
        <v/>
      </c>
      <c r="O160" s="109" t="str">
        <f t="shared" si="4"/>
        <v/>
      </c>
      <c r="P160" s="109" t="str">
        <f t="shared" si="4"/>
        <v/>
      </c>
      <c r="Q160" s="109" t="str">
        <f>IFERROR(IF(AND(A160&lt;&gt;"",O160-MAX($P$2:$P159)&gt;0,O160-MAX($P$2:$P159)&lt;0.125),O160-MAX($P$2:$P159),0),"")</f>
        <v/>
      </c>
    </row>
    <row r="161" spans="1:17" x14ac:dyDescent="0.25">
      <c r="A161"/>
      <c r="B161" s="92"/>
      <c r="C161" s="77"/>
      <c r="D161"/>
      <c r="E161" s="77"/>
      <c r="F161"/>
      <c r="G161" s="130"/>
      <c r="H161" s="130"/>
      <c r="I161" s="77"/>
      <c r="J161" s="77"/>
      <c r="K161" s="77"/>
      <c r="L161" s="6" t="str" cm="1">
        <f t="array" ref="L161">IFERROR(IF(RANK(G161,G:G,1)=_xlfn.XLOOKUP(RANK(G161,G:G,1),L$2:L160,L$2:L160,0),RANK(G161,G:G,1)+1,RANK(G161,G:G,1)),"")</f>
        <v/>
      </c>
      <c r="M161" s="6" t="str" cm="1">
        <f t="array" ref="M161">IFERROR(IF(RANK(H161,H:H,1)=_xlfn.XLOOKUP(RANK(H161,H:H,1),M$2:M160,M$2:M160,0),RANK(H161,H:H,1)+1,RANK(H161,H:H,1)),"")</f>
        <v/>
      </c>
      <c r="N161" s="6" t="str">
        <f t="shared" si="5"/>
        <v/>
      </c>
      <c r="O161" s="109" t="str">
        <f t="shared" si="4"/>
        <v/>
      </c>
      <c r="P161" s="109" t="str">
        <f t="shared" si="4"/>
        <v/>
      </c>
      <c r="Q161" s="109" t="str">
        <f>IFERROR(IF(AND(A161&lt;&gt;"",O161-MAX($P$2:$P160)&gt;0,O161-MAX($P$2:$P160)&lt;0.125),O161-MAX($P$2:$P160),0),"")</f>
        <v/>
      </c>
    </row>
    <row r="162" spans="1:17" x14ac:dyDescent="0.25">
      <c r="A162"/>
      <c r="B162" s="92"/>
      <c r="C162" s="77"/>
      <c r="D162"/>
      <c r="E162" s="77"/>
      <c r="F162"/>
      <c r="G162" s="130"/>
      <c r="H162" s="130"/>
      <c r="I162" s="77"/>
      <c r="J162" s="77"/>
      <c r="K162" s="77"/>
      <c r="L162" s="6" t="str" cm="1">
        <f t="array" ref="L162">IFERROR(IF(RANK(G162,G:G,1)=_xlfn.XLOOKUP(RANK(G162,G:G,1),L$2:L161,L$2:L161,0),RANK(G162,G:G,1)+1,RANK(G162,G:G,1)),"")</f>
        <v/>
      </c>
      <c r="M162" s="6" t="str" cm="1">
        <f t="array" ref="M162">IFERROR(IF(RANK(H162,H:H,1)=_xlfn.XLOOKUP(RANK(H162,H:H,1),M$2:M161,M$2:M161,0),RANK(H162,H:H,1)+1,RANK(H162,H:H,1)),"")</f>
        <v/>
      </c>
      <c r="N162" s="6" t="str">
        <f t="shared" si="5"/>
        <v/>
      </c>
      <c r="O162" s="109" t="str">
        <f t="shared" si="4"/>
        <v/>
      </c>
      <c r="P162" s="109" t="str">
        <f t="shared" si="4"/>
        <v/>
      </c>
      <c r="Q162" s="109" t="str">
        <f>IFERROR(IF(AND(A162&lt;&gt;"",O162-MAX($P$2:$P161)&gt;0,O162-MAX($P$2:$P161)&lt;0.125),O162-MAX($P$2:$P161),0),"")</f>
        <v/>
      </c>
    </row>
    <row r="163" spans="1:17" x14ac:dyDescent="0.25">
      <c r="A163"/>
      <c r="B163" s="92"/>
      <c r="C163" s="77"/>
      <c r="D163"/>
      <c r="E163" s="77"/>
      <c r="F163"/>
      <c r="G163" s="130"/>
      <c r="H163" s="130"/>
      <c r="I163" s="77"/>
      <c r="J163" s="77"/>
      <c r="K163" s="77"/>
      <c r="L163" s="6" t="str" cm="1">
        <f t="array" ref="L163">IFERROR(IF(RANK(G163,G:G,1)=_xlfn.XLOOKUP(RANK(G163,G:G,1),L$2:L162,L$2:L162,0),RANK(G163,G:G,1)+1,RANK(G163,G:G,1)),"")</f>
        <v/>
      </c>
      <c r="M163" s="6" t="str" cm="1">
        <f t="array" ref="M163">IFERROR(IF(RANK(H163,H:H,1)=_xlfn.XLOOKUP(RANK(H163,H:H,1),M$2:M162,M$2:M162,0),RANK(H163,H:H,1)+1,RANK(H163,H:H,1)),"")</f>
        <v/>
      </c>
      <c r="N163" s="6" t="str">
        <f t="shared" si="5"/>
        <v/>
      </c>
      <c r="O163" s="109" t="str">
        <f t="shared" si="4"/>
        <v/>
      </c>
      <c r="P163" s="109" t="str">
        <f t="shared" si="4"/>
        <v/>
      </c>
      <c r="Q163" s="109" t="str">
        <f>IFERROR(IF(AND(A163&lt;&gt;"",O163-MAX($P$2:$P162)&gt;0,O163-MAX($P$2:$P162)&lt;0.125),O163-MAX($P$2:$P162),0),"")</f>
        <v/>
      </c>
    </row>
    <row r="164" spans="1:17" x14ac:dyDescent="0.25">
      <c r="A164"/>
      <c r="B164" s="92"/>
      <c r="C164" s="77"/>
      <c r="D164"/>
      <c r="E164" s="77"/>
      <c r="F164"/>
      <c r="G164" s="130"/>
      <c r="H164" s="130"/>
      <c r="I164" s="77"/>
      <c r="J164" s="77"/>
      <c r="K164" s="77"/>
      <c r="L164" s="6" t="str" cm="1">
        <f t="array" ref="L164">IFERROR(IF(RANK(G164,G:G,1)=_xlfn.XLOOKUP(RANK(G164,G:G,1),L$2:L163,L$2:L163,0),RANK(G164,G:G,1)+1,RANK(G164,G:G,1)),"")</f>
        <v/>
      </c>
      <c r="M164" s="6" t="str" cm="1">
        <f t="array" ref="M164">IFERROR(IF(RANK(H164,H:H,1)=_xlfn.XLOOKUP(RANK(H164,H:H,1),M$2:M163,M$2:M163,0),RANK(H164,H:H,1)+1,RANK(H164,H:H,1)),"")</f>
        <v/>
      </c>
      <c r="N164" s="6" t="str">
        <f t="shared" si="5"/>
        <v/>
      </c>
      <c r="O164" s="109" t="str">
        <f t="shared" si="4"/>
        <v/>
      </c>
      <c r="P164" s="109" t="str">
        <f t="shared" si="4"/>
        <v/>
      </c>
      <c r="Q164" s="109" t="str">
        <f>IFERROR(IF(AND(A164&lt;&gt;"",O164-MAX($P$2:$P163)&gt;0,O164-MAX($P$2:$P163)&lt;0.125),O164-MAX($P$2:$P163),0),"")</f>
        <v/>
      </c>
    </row>
    <row r="165" spans="1:17" x14ac:dyDescent="0.25">
      <c r="A165"/>
      <c r="B165" s="92"/>
      <c r="C165" s="77"/>
      <c r="D165"/>
      <c r="E165" s="77"/>
      <c r="F165"/>
      <c r="G165" s="130"/>
      <c r="H165" s="130"/>
      <c r="I165" s="77"/>
      <c r="J165" s="77"/>
      <c r="K165" s="77"/>
      <c r="L165" s="6" t="str" cm="1">
        <f t="array" ref="L165">IFERROR(IF(RANK(G165,G:G,1)=_xlfn.XLOOKUP(RANK(G165,G:G,1),L$2:L164,L$2:L164,0),RANK(G165,G:G,1)+1,RANK(G165,G:G,1)),"")</f>
        <v/>
      </c>
      <c r="M165" s="6" t="str" cm="1">
        <f t="array" ref="M165">IFERROR(IF(RANK(H165,H:H,1)=_xlfn.XLOOKUP(RANK(H165,H:H,1),M$2:M164,M$2:M164,0),RANK(H165,H:H,1)+1,RANK(H165,H:H,1)),"")</f>
        <v/>
      </c>
      <c r="N165" s="6" t="str">
        <f t="shared" si="5"/>
        <v/>
      </c>
      <c r="O165" s="109" t="str">
        <f t="shared" si="4"/>
        <v/>
      </c>
      <c r="P165" s="109" t="str">
        <f t="shared" si="4"/>
        <v/>
      </c>
      <c r="Q165" s="109" t="str">
        <f>IFERROR(IF(AND(A165&lt;&gt;"",O165-MAX($P$2:$P164)&gt;0,O165-MAX($P$2:$P164)&lt;0.125),O165-MAX($P$2:$P164),0),"")</f>
        <v/>
      </c>
    </row>
    <row r="166" spans="1:17" x14ac:dyDescent="0.25">
      <c r="A166"/>
      <c r="B166" s="92"/>
      <c r="C166" s="77"/>
      <c r="D166"/>
      <c r="E166" s="77"/>
      <c r="F166"/>
      <c r="G166" s="130"/>
      <c r="H166" s="130"/>
      <c r="I166" s="77"/>
      <c r="J166" s="77"/>
      <c r="K166" s="77"/>
      <c r="L166" s="6" t="str" cm="1">
        <f t="array" ref="L166">IFERROR(IF(RANK(G166,G:G,1)=_xlfn.XLOOKUP(RANK(G166,G:G,1),L$2:L165,L$2:L165,0),RANK(G166,G:G,1)+1,RANK(G166,G:G,1)),"")</f>
        <v/>
      </c>
      <c r="M166" s="6" t="str" cm="1">
        <f t="array" ref="M166">IFERROR(IF(RANK(H166,H:H,1)=_xlfn.XLOOKUP(RANK(H166,H:H,1),M$2:M165,M$2:M165,0),RANK(H166,H:H,1)+1,RANK(H166,H:H,1)),"")</f>
        <v/>
      </c>
      <c r="N166" s="6" t="str">
        <f t="shared" si="5"/>
        <v/>
      </c>
      <c r="O166" s="109" t="str">
        <f t="shared" si="4"/>
        <v/>
      </c>
      <c r="P166" s="109" t="str">
        <f t="shared" si="4"/>
        <v/>
      </c>
      <c r="Q166" s="109" t="str">
        <f>IFERROR(IF(AND(A166&lt;&gt;"",O166-MAX($P$2:$P165)&gt;0,O166-MAX($P$2:$P165)&lt;0.125),O166-MAX($P$2:$P165),0),"")</f>
        <v/>
      </c>
    </row>
    <row r="167" spans="1:17" x14ac:dyDescent="0.25">
      <c r="L167" s="6" t="str" cm="1">
        <f t="array" ref="L167">IFERROR(IF(RANK(G167,G:G,1)=_xlfn.XLOOKUP(RANK(G167,G:G,1),L$2:L166,L$2:L166,0),RANK(G167,G:G,1)+1,RANK(G167,G:G,1)),"")</f>
        <v/>
      </c>
      <c r="M167" s="6" t="str" cm="1">
        <f t="array" ref="M167">IFERROR(IF(RANK(H167,H:H,1)=_xlfn.XLOOKUP(RANK(H167,H:H,1),M$2:M166,M$2:M166,0),RANK(H167,H:H,1)+1,RANK(H167,H:H,1)),"")</f>
        <v/>
      </c>
      <c r="N167" s="6" t="str">
        <f t="shared" si="5"/>
        <v/>
      </c>
      <c r="O167" s="109" t="str">
        <f t="shared" si="4"/>
        <v/>
      </c>
      <c r="P167" s="109" t="str">
        <f t="shared" si="4"/>
        <v/>
      </c>
      <c r="Q167" s="109" t="str">
        <f>IFERROR(IF(AND(A167&lt;&gt;"",O167-MAX($P$2:$P166)&gt;0,O167-MAX($P$2:$P166)&lt;0.125),O167-MAX($P$2:$P166),0),"")</f>
        <v/>
      </c>
    </row>
    <row r="168" spans="1:17" x14ac:dyDescent="0.25">
      <c r="L168" s="6" t="str" cm="1">
        <f t="array" ref="L168">IFERROR(IF(RANK(G168,G:G,1)=_xlfn.XLOOKUP(RANK(G168,G:G,1),L$2:L167,L$2:L167,0),RANK(G168,G:G,1)+1,RANK(G168,G:G,1)),"")</f>
        <v/>
      </c>
      <c r="M168" s="6" t="str" cm="1">
        <f t="array" ref="M168">IFERROR(IF(RANK(H168,H:H,1)=_xlfn.XLOOKUP(RANK(H168,H:H,1),M$2:M167,M$2:M167,0),RANK(H168,H:H,1)+1,RANK(H168,H:H,1)),"")</f>
        <v/>
      </c>
      <c r="N168" s="6" t="str">
        <f t="shared" si="5"/>
        <v/>
      </c>
      <c r="O168" s="109" t="str">
        <f t="shared" si="4"/>
        <v/>
      </c>
      <c r="P168" s="109" t="str">
        <f t="shared" si="4"/>
        <v/>
      </c>
      <c r="Q168" s="109" t="str">
        <f>IFERROR(IF(AND(A168&lt;&gt;"",O168-MAX($P$2:$P167)&gt;0,O168-MAX($P$2:$P167)&lt;0.125),O168-MAX($P$2:$P167),0),"")</f>
        <v/>
      </c>
    </row>
    <row r="169" spans="1:17" x14ac:dyDescent="0.25">
      <c r="L169" s="6" t="str" cm="1">
        <f t="array" ref="L169">IFERROR(IF(RANK(G169,G:G,1)=_xlfn.XLOOKUP(RANK(G169,G:G,1),L$2:L168,L$2:L168,0),RANK(G169,G:G,1)+1,RANK(G169,G:G,1)),"")</f>
        <v/>
      </c>
      <c r="M169" s="6" t="str" cm="1">
        <f t="array" ref="M169">IFERROR(IF(RANK(H169,H:H,1)=_xlfn.XLOOKUP(RANK(H169,H:H,1),M$2:M168,M$2:M168,0),RANK(H169,H:H,1)+1,RANK(H169,H:H,1)),"")</f>
        <v/>
      </c>
      <c r="N169" s="6" t="str">
        <f t="shared" si="5"/>
        <v/>
      </c>
      <c r="O169" s="109" t="str">
        <f t="shared" si="4"/>
        <v/>
      </c>
      <c r="P169" s="109" t="str">
        <f t="shared" si="4"/>
        <v/>
      </c>
      <c r="Q169" s="109" t="str">
        <f>IFERROR(IF(AND(A169&lt;&gt;"",O169-MAX($P$2:$P168)&gt;0,O169-MAX($P$2:$P168)&lt;0.125),O169-MAX($P$2:$P168),0),"")</f>
        <v/>
      </c>
    </row>
    <row r="170" spans="1:17" x14ac:dyDescent="0.25">
      <c r="L170" s="6" t="str" cm="1">
        <f t="array" ref="L170">IFERROR(IF(RANK(G170,G:G,1)=_xlfn.XLOOKUP(RANK(G170,G:G,1),L$2:L169,L$2:L169,0),RANK(G170,G:G,1)+1,RANK(G170,G:G,1)),"")</f>
        <v/>
      </c>
      <c r="M170" s="6" t="str" cm="1">
        <f t="array" ref="M170">IFERROR(IF(RANK(H170,H:H,1)=_xlfn.XLOOKUP(RANK(H170,H:H,1),M$2:M169,M$2:M169,0),RANK(H170,H:H,1)+1,RANK(H170,H:H,1)),"")</f>
        <v/>
      </c>
      <c r="N170" s="6" t="str">
        <f t="shared" si="5"/>
        <v/>
      </c>
      <c r="O170" s="109" t="str">
        <f t="shared" si="4"/>
        <v/>
      </c>
      <c r="P170" s="109" t="str">
        <f t="shared" si="4"/>
        <v/>
      </c>
      <c r="Q170" s="109" t="str">
        <f>IFERROR(IF(AND(A170&lt;&gt;"",O170-MAX($P$2:$P169)&gt;0,O170-MAX($P$2:$P169)&lt;0.125),O170-MAX($P$2:$P169),0),"")</f>
        <v/>
      </c>
    </row>
    <row r="171" spans="1:17" x14ac:dyDescent="0.25">
      <c r="L171" s="6" t="str" cm="1">
        <f t="array" ref="L171">IFERROR(IF(RANK(G171,G:G,1)=_xlfn.XLOOKUP(RANK(G171,G:G,1),L$2:L170,L$2:L170,0),RANK(G171,G:G,1)+1,RANK(G171,G:G,1)),"")</f>
        <v/>
      </c>
      <c r="M171" s="6" t="str" cm="1">
        <f t="array" ref="M171">IFERROR(IF(RANK(H171,H:H,1)=_xlfn.XLOOKUP(RANK(H171,H:H,1),M$2:M170,M$2:M170,0),RANK(H171,H:H,1)+1,RANK(H171,H:H,1)),"")</f>
        <v/>
      </c>
      <c r="N171" s="6" t="str">
        <f t="shared" si="5"/>
        <v/>
      </c>
      <c r="O171" s="109" t="str">
        <f t="shared" si="4"/>
        <v/>
      </c>
      <c r="P171" s="109" t="str">
        <f t="shared" si="4"/>
        <v/>
      </c>
      <c r="Q171" s="109" t="str">
        <f>IFERROR(IF(AND(A171&lt;&gt;"",O171-MAX($P$2:$P170)&gt;0,O171-MAX($P$2:$P170)&lt;0.125),O171-MAX($P$2:$P170),0),"")</f>
        <v/>
      </c>
    </row>
    <row r="172" spans="1:17" x14ac:dyDescent="0.25">
      <c r="L172" s="6" t="str" cm="1">
        <f t="array" ref="L172">IFERROR(IF(RANK(G172,G:G,1)=_xlfn.XLOOKUP(RANK(G172,G:G,1),L$2:L171,L$2:L171,0),RANK(G172,G:G,1)+1,RANK(G172,G:G,1)),"")</f>
        <v/>
      </c>
      <c r="M172" s="6" t="str" cm="1">
        <f t="array" ref="M172">IFERROR(IF(RANK(H172,H:H,1)=_xlfn.XLOOKUP(RANK(H172,H:H,1),M$2:M171,M$2:M171,0),RANK(H172,H:H,1)+1,RANK(H172,H:H,1)),"")</f>
        <v/>
      </c>
      <c r="N172" s="6" t="str">
        <f t="shared" si="5"/>
        <v/>
      </c>
      <c r="O172" s="109" t="str">
        <f t="shared" si="4"/>
        <v/>
      </c>
      <c r="P172" s="109" t="str">
        <f t="shared" si="4"/>
        <v/>
      </c>
      <c r="Q172" s="109" t="str">
        <f>IFERROR(IF(AND(A172&lt;&gt;"",O172-MAX($P$2:$P171)&gt;0,O172-MAX($P$2:$P171)&lt;0.125),O172-MAX($P$2:$P171),0),"")</f>
        <v/>
      </c>
    </row>
    <row r="173" spans="1:17" x14ac:dyDescent="0.25">
      <c r="L173" s="6" t="str" cm="1">
        <f t="array" ref="L173">IFERROR(IF(RANK(G173,G:G,1)=_xlfn.XLOOKUP(RANK(G173,G:G,1),L$2:L172,L$2:L172,0),RANK(G173,G:G,1)+1,RANK(G173,G:G,1)),"")</f>
        <v/>
      </c>
      <c r="M173" s="6" t="str" cm="1">
        <f t="array" ref="M173">IFERROR(IF(RANK(H173,H:H,1)=_xlfn.XLOOKUP(RANK(H173,H:H,1),M$2:M172,M$2:M172,0),RANK(H173,H:H,1)+1,RANK(H173,H:H,1)),"")</f>
        <v/>
      </c>
      <c r="N173" s="6" t="str">
        <f t="shared" si="5"/>
        <v/>
      </c>
      <c r="O173" s="109" t="str">
        <f t="shared" si="4"/>
        <v/>
      </c>
      <c r="P173" s="109" t="str">
        <f t="shared" si="4"/>
        <v/>
      </c>
      <c r="Q173" s="109" t="str">
        <f>IFERROR(IF(AND(A173&lt;&gt;"",O173-MAX($P$2:$P172)&gt;0,O173-MAX($P$2:$P172)&lt;0.125),O173-MAX($P$2:$P172),0),"")</f>
        <v/>
      </c>
    </row>
    <row r="174" spans="1:17" x14ac:dyDescent="0.25">
      <c r="L174" s="6" t="str" cm="1">
        <f t="array" ref="L174">IFERROR(IF(RANK(G174,G:G,1)=_xlfn.XLOOKUP(RANK(G174,G:G,1),L$2:L173,L$2:L173,0),RANK(G174,G:G,1)+1,RANK(G174,G:G,1)),"")</f>
        <v/>
      </c>
      <c r="M174" s="6" t="str" cm="1">
        <f t="array" ref="M174">IFERROR(IF(RANK(H174,H:H,1)=_xlfn.XLOOKUP(RANK(H174,H:H,1),M$2:M173,M$2:M173,0),RANK(H174,H:H,1)+1,RANK(H174,H:H,1)),"")</f>
        <v/>
      </c>
      <c r="N174" s="6" t="str">
        <f t="shared" si="5"/>
        <v/>
      </c>
      <c r="O174" s="109" t="str">
        <f t="shared" si="4"/>
        <v/>
      </c>
      <c r="P174" s="109" t="str">
        <f t="shared" si="4"/>
        <v/>
      </c>
      <c r="Q174" s="109" t="str">
        <f>IFERROR(IF(AND(A174&lt;&gt;"",O174-MAX($P$2:$P173)&gt;0,O174-MAX($P$2:$P173)&lt;0.125),O174-MAX($P$2:$P173),0),"")</f>
        <v/>
      </c>
    </row>
    <row r="175" spans="1:17" x14ac:dyDescent="0.25">
      <c r="L175" s="6" t="str" cm="1">
        <f t="array" ref="L175">IFERROR(IF(RANK(G175,G:G,1)=_xlfn.XLOOKUP(RANK(G175,G:G,1),L$2:L174,L$2:L174,0),RANK(G175,G:G,1)+1,RANK(G175,G:G,1)),"")</f>
        <v/>
      </c>
      <c r="M175" s="6" t="str" cm="1">
        <f t="array" ref="M175">IFERROR(IF(RANK(H175,H:H,1)=_xlfn.XLOOKUP(RANK(H175,H:H,1),M$2:M174,M$2:M174,0),RANK(H175,H:H,1)+1,RANK(H175,H:H,1)),"")</f>
        <v/>
      </c>
      <c r="N175" s="6" t="str">
        <f t="shared" si="5"/>
        <v/>
      </c>
      <c r="O175" s="109" t="str">
        <f t="shared" si="4"/>
        <v/>
      </c>
      <c r="P175" s="109" t="str">
        <f t="shared" si="4"/>
        <v/>
      </c>
      <c r="Q175" s="109" t="str">
        <f>IFERROR(IF(AND(A175&lt;&gt;"",O175-MAX($P$2:$P174)&gt;0,O175-MAX($P$2:$P174)&lt;0.125),O175-MAX($P$2:$P174),0),"")</f>
        <v/>
      </c>
    </row>
    <row r="176" spans="1:17" x14ac:dyDescent="0.25">
      <c r="L176" s="6" t="str" cm="1">
        <f t="array" ref="L176">IFERROR(IF(RANK(G176,G:G,1)=_xlfn.XLOOKUP(RANK(G176,G:G,1),L$2:L175,L$2:L175,0),RANK(G176,G:G,1)+1,RANK(G176,G:G,1)),"")</f>
        <v/>
      </c>
      <c r="M176" s="6" t="str" cm="1">
        <f t="array" ref="M176">IFERROR(IF(RANK(H176,H:H,1)=_xlfn.XLOOKUP(RANK(H176,H:H,1),M$2:M175,M$2:M175,0),RANK(H176,H:H,1)+1,RANK(H176,H:H,1)),"")</f>
        <v/>
      </c>
      <c r="N176" s="6" t="str">
        <f t="shared" si="5"/>
        <v/>
      </c>
      <c r="O176" s="109" t="str">
        <f t="shared" si="4"/>
        <v/>
      </c>
      <c r="P176" s="109" t="str">
        <f t="shared" si="4"/>
        <v/>
      </c>
      <c r="Q176" s="109" t="str">
        <f>IFERROR(IF(AND(A176&lt;&gt;"",O176-MAX($P$2:$P175)&gt;0,O176-MAX($P$2:$P175)&lt;0.125),O176-MAX($P$2:$P175),0),"")</f>
        <v/>
      </c>
    </row>
    <row r="177" spans="12:17" x14ac:dyDescent="0.25">
      <c r="L177" s="6" t="str" cm="1">
        <f t="array" ref="L177">IFERROR(IF(RANK(G177,G:G,1)=_xlfn.XLOOKUP(RANK(G177,G:G,1),L$2:L176,L$2:L176,0),RANK(G177,G:G,1)+1,RANK(G177,G:G,1)),"")</f>
        <v/>
      </c>
      <c r="M177" s="6" t="str" cm="1">
        <f t="array" ref="M177">IFERROR(IF(RANK(H177,H:H,1)=_xlfn.XLOOKUP(RANK(H177,H:H,1),M$2:M176,M$2:M176,0),RANK(H177,H:H,1)+1,RANK(H177,H:H,1)),"")</f>
        <v/>
      </c>
      <c r="N177" s="6" t="str">
        <f t="shared" si="5"/>
        <v/>
      </c>
      <c r="O177" s="109" t="str">
        <f t="shared" si="4"/>
        <v/>
      </c>
      <c r="P177" s="109" t="str">
        <f t="shared" si="4"/>
        <v/>
      </c>
      <c r="Q177" s="109" t="str">
        <f>IFERROR(IF(AND(A177&lt;&gt;"",O177-MAX($P$2:$P176)&gt;0,O177-MAX($P$2:$P176)&lt;0.125),O177-MAX($P$2:$P176),0),"")</f>
        <v/>
      </c>
    </row>
    <row r="178" spans="12:17" x14ac:dyDescent="0.25">
      <c r="L178" s="6" t="str" cm="1">
        <f t="array" ref="L178">IFERROR(IF(RANK(G178,G:G,1)=_xlfn.XLOOKUP(RANK(G178,G:G,1),L$2:L177,L$2:L177,0),RANK(G178,G:G,1)+1,RANK(G178,G:G,1)),"")</f>
        <v/>
      </c>
      <c r="M178" s="6" t="str" cm="1">
        <f t="array" ref="M178">IFERROR(IF(RANK(H178,H:H,1)=_xlfn.XLOOKUP(RANK(H178,H:H,1),M$2:M177,M$2:M177,0),RANK(H178,H:H,1)+1,RANK(H178,H:H,1)),"")</f>
        <v/>
      </c>
      <c r="N178" s="6" t="str">
        <f t="shared" si="5"/>
        <v/>
      </c>
      <c r="O178" s="109" t="str">
        <f t="shared" si="4"/>
        <v/>
      </c>
      <c r="P178" s="109" t="str">
        <f t="shared" si="4"/>
        <v/>
      </c>
      <c r="Q178" s="109" t="str">
        <f>IFERROR(IF(AND(A178&lt;&gt;"",O178-MAX($P$2:$P177)&gt;0,O178-MAX($P$2:$P177)&lt;0.125),O178-MAX($P$2:$P177),0),"")</f>
        <v/>
      </c>
    </row>
    <row r="179" spans="12:17" x14ac:dyDescent="0.25">
      <c r="L179" s="6" t="str" cm="1">
        <f t="array" ref="L179">IFERROR(IF(RANK(G179,G:G,1)=_xlfn.XLOOKUP(RANK(G179,G:G,1),L$2:L178,L$2:L178,0),RANK(G179,G:G,1)+1,RANK(G179,G:G,1)),"")</f>
        <v/>
      </c>
      <c r="M179" s="6" t="str" cm="1">
        <f t="array" ref="M179">IFERROR(IF(RANK(H179,H:H,1)=_xlfn.XLOOKUP(RANK(H179,H:H,1),M$2:M178,M$2:M178,0),RANK(H179,H:H,1)+1,RANK(H179,H:H,1)),"")</f>
        <v/>
      </c>
      <c r="N179" s="6" t="str">
        <f t="shared" si="5"/>
        <v/>
      </c>
      <c r="O179" s="109" t="str">
        <f t="shared" si="4"/>
        <v/>
      </c>
      <c r="P179" s="109" t="str">
        <f t="shared" si="4"/>
        <v/>
      </c>
      <c r="Q179" s="109" t="str">
        <f>IFERROR(IF(AND(A179&lt;&gt;"",O179-MAX($P$2:$P178)&gt;0,O179-MAX($P$2:$P178)&lt;0.125),O179-MAX($P$2:$P178),0),"")</f>
        <v/>
      </c>
    </row>
    <row r="180" spans="12:17" x14ac:dyDescent="0.25">
      <c r="L180" s="6" t="str" cm="1">
        <f t="array" ref="L180">IFERROR(IF(RANK(G180,G:G,1)=_xlfn.XLOOKUP(RANK(G180,G:G,1),L$2:L179,L$2:L179,0),RANK(G180,G:G,1)+1,RANK(G180,G:G,1)),"")</f>
        <v/>
      </c>
      <c r="M180" s="6" t="str" cm="1">
        <f t="array" ref="M180">IFERROR(IF(RANK(H180,H:H,1)=_xlfn.XLOOKUP(RANK(H180,H:H,1),M$2:M179,M$2:M179,0),RANK(H180,H:H,1)+1,RANK(H180,H:H,1)),"")</f>
        <v/>
      </c>
      <c r="N180" s="6" t="str">
        <f t="shared" si="5"/>
        <v/>
      </c>
      <c r="O180" s="109" t="str">
        <f t="shared" si="4"/>
        <v/>
      </c>
      <c r="P180" s="109" t="str">
        <f t="shared" si="4"/>
        <v/>
      </c>
      <c r="Q180" s="109" t="str">
        <f>IFERROR(IF(AND(A180&lt;&gt;"",O180-MAX($P$2:$P179)&gt;0,O180-MAX($P$2:$P179)&lt;0.125),O180-MAX($P$2:$P179),0),"")</f>
        <v/>
      </c>
    </row>
    <row r="181" spans="12:17" x14ac:dyDescent="0.25">
      <c r="L181" s="6" t="str" cm="1">
        <f t="array" ref="L181">IFERROR(IF(RANK(G181,G:G,1)=_xlfn.XLOOKUP(RANK(G181,G:G,1),L$2:L180,L$2:L180,0),RANK(G181,G:G,1)+1,RANK(G181,G:G,1)),"")</f>
        <v/>
      </c>
      <c r="M181" s="6" t="str" cm="1">
        <f t="array" ref="M181">IFERROR(IF(RANK(H181,H:H,1)=_xlfn.XLOOKUP(RANK(H181,H:H,1),M$2:M180,M$2:M180,0),RANK(H181,H:H,1)+1,RANK(H181,H:H,1)),"")</f>
        <v/>
      </c>
      <c r="N181" s="6" t="str">
        <f t="shared" si="5"/>
        <v/>
      </c>
      <c r="O181" s="109" t="str">
        <f t="shared" si="4"/>
        <v/>
      </c>
      <c r="P181" s="109" t="str">
        <f t="shared" si="4"/>
        <v/>
      </c>
      <c r="Q181" s="109" t="str">
        <f>IFERROR(IF(AND(A181&lt;&gt;"",O181-MAX($P$2:$P180)&gt;0,O181-MAX($P$2:$P180)&lt;0.125),O181-MAX($P$2:$P180),0),"")</f>
        <v/>
      </c>
    </row>
    <row r="182" spans="12:17" x14ac:dyDescent="0.25">
      <c r="L182" s="6" t="str" cm="1">
        <f t="array" ref="L182">IFERROR(IF(RANK(G182,G:G,1)=_xlfn.XLOOKUP(RANK(G182,G:G,1),L$2:L181,L$2:L181,0),RANK(G182,G:G,1)+1,RANK(G182,G:G,1)),"")</f>
        <v/>
      </c>
      <c r="M182" s="6" t="str" cm="1">
        <f t="array" ref="M182">IFERROR(IF(RANK(H182,H:H,1)=_xlfn.XLOOKUP(RANK(H182,H:H,1),M$2:M181,M$2:M181,0),RANK(H182,H:H,1)+1,RANK(H182,H:H,1)),"")</f>
        <v/>
      </c>
      <c r="N182" s="6" t="str">
        <f t="shared" si="5"/>
        <v/>
      </c>
      <c r="O182" s="109" t="str">
        <f t="shared" si="4"/>
        <v/>
      </c>
      <c r="P182" s="109" t="str">
        <f t="shared" si="4"/>
        <v/>
      </c>
      <c r="Q182" s="109" t="str">
        <f>IFERROR(IF(AND(A182&lt;&gt;"",O182-MAX($P$2:$P181)&gt;0,O182-MAX($P$2:$P181)&lt;0.125),O182-MAX($P$2:$P181),0),"")</f>
        <v/>
      </c>
    </row>
    <row r="183" spans="12:17" x14ac:dyDescent="0.25">
      <c r="L183" s="6" t="str" cm="1">
        <f t="array" ref="L183">IFERROR(IF(RANK(G183,G:G,1)=_xlfn.XLOOKUP(RANK(G183,G:G,1),L$2:L182,L$2:L182,0),RANK(G183,G:G,1)+1,RANK(G183,G:G,1)),"")</f>
        <v/>
      </c>
      <c r="M183" s="6" t="str" cm="1">
        <f t="array" ref="M183">IFERROR(IF(RANK(H183,H:H,1)=_xlfn.XLOOKUP(RANK(H183,H:H,1),M$2:M182,M$2:M182,0),RANK(H183,H:H,1)+1,RANK(H183,H:H,1)),"")</f>
        <v/>
      </c>
      <c r="N183" s="6" t="str">
        <f t="shared" si="5"/>
        <v/>
      </c>
      <c r="O183" s="109" t="str">
        <f t="shared" si="4"/>
        <v/>
      </c>
      <c r="P183" s="109" t="str">
        <f t="shared" si="4"/>
        <v/>
      </c>
      <c r="Q183" s="109" t="str">
        <f>IFERROR(IF(AND(A183&lt;&gt;"",O183-MAX($P$2:$P182)&gt;0,O183-MAX($P$2:$P182)&lt;0.125),O183-MAX($P$2:$P182),0),"")</f>
        <v/>
      </c>
    </row>
    <row r="184" spans="12:17" x14ac:dyDescent="0.25">
      <c r="L184" s="6" t="str" cm="1">
        <f t="array" ref="L184">IFERROR(IF(RANK(G184,G:G,1)=_xlfn.XLOOKUP(RANK(G184,G:G,1),L$2:L183,L$2:L183,0),RANK(G184,G:G,1)+1,RANK(G184,G:G,1)),"")</f>
        <v/>
      </c>
      <c r="M184" s="6" t="str" cm="1">
        <f t="array" ref="M184">IFERROR(IF(RANK(H184,H:H,1)=_xlfn.XLOOKUP(RANK(H184,H:H,1),M$2:M183,M$2:M183,0),RANK(H184,H:H,1)+1,RANK(H184,H:H,1)),"")</f>
        <v/>
      </c>
      <c r="N184" s="6" t="str">
        <f t="shared" si="5"/>
        <v/>
      </c>
      <c r="O184" s="109" t="str">
        <f t="shared" si="4"/>
        <v/>
      </c>
      <c r="P184" s="109" t="str">
        <f t="shared" si="4"/>
        <v/>
      </c>
      <c r="Q184" s="109" t="str">
        <f>IFERROR(IF(AND(A184&lt;&gt;"",O184-MAX($P$2:$P183)&gt;0,O184-MAX($P$2:$P183)&lt;0.125),O184-MAX($P$2:$P183),0),"")</f>
        <v/>
      </c>
    </row>
    <row r="185" spans="12:17" x14ac:dyDescent="0.25">
      <c r="L185" s="6" t="str" cm="1">
        <f t="array" ref="L185">IFERROR(IF(RANK(G185,G:G,1)=_xlfn.XLOOKUP(RANK(G185,G:G,1),L$2:L184,L$2:L184,0),RANK(G185,G:G,1)+1,RANK(G185,G:G,1)),"")</f>
        <v/>
      </c>
      <c r="M185" s="6" t="str" cm="1">
        <f t="array" ref="M185">IFERROR(IF(RANK(H185,H:H,1)=_xlfn.XLOOKUP(RANK(H185,H:H,1),M$2:M184,M$2:M184,0),RANK(H185,H:H,1)+1,RANK(H185,H:H,1)),"")</f>
        <v/>
      </c>
      <c r="N185" s="6" t="str">
        <f t="shared" si="5"/>
        <v/>
      </c>
      <c r="O185" s="109" t="str">
        <f t="shared" si="4"/>
        <v/>
      </c>
      <c r="P185" s="109" t="str">
        <f t="shared" si="4"/>
        <v/>
      </c>
      <c r="Q185" s="109" t="str">
        <f>IFERROR(IF(AND(A185&lt;&gt;"",O185-MAX($P$2:$P184)&gt;0,O185-MAX($P$2:$P184)&lt;0.125),O185-MAX($P$2:$P184),0),"")</f>
        <v/>
      </c>
    </row>
    <row r="186" spans="12:17" x14ac:dyDescent="0.25">
      <c r="L186" s="6" t="str" cm="1">
        <f t="array" ref="L186">IFERROR(IF(RANK(G186,G:G,1)=_xlfn.XLOOKUP(RANK(G186,G:G,1),L$2:L185,L$2:L185,0),RANK(G186,G:G,1)+1,RANK(G186,G:G,1)),"")</f>
        <v/>
      </c>
      <c r="M186" s="6" t="str" cm="1">
        <f t="array" ref="M186">IFERROR(IF(RANK(H186,H:H,1)=_xlfn.XLOOKUP(RANK(H186,H:H,1),M$2:M185,M$2:M185,0),RANK(H186,H:H,1)+1,RANK(H186,H:H,1)),"")</f>
        <v/>
      </c>
      <c r="N186" s="6" t="str">
        <f t="shared" si="5"/>
        <v/>
      </c>
      <c r="O186" s="109" t="str">
        <f t="shared" si="4"/>
        <v/>
      </c>
      <c r="P186" s="109" t="str">
        <f t="shared" si="4"/>
        <v/>
      </c>
      <c r="Q186" s="109" t="str">
        <f>IFERROR(IF(AND(A186&lt;&gt;"",O186-MAX($P$2:$P185)&gt;0,O186-MAX($P$2:$P185)&lt;0.125),O186-MAX($P$2:$P185),0),"")</f>
        <v/>
      </c>
    </row>
    <row r="187" spans="12:17" x14ac:dyDescent="0.25">
      <c r="L187" s="6" t="str" cm="1">
        <f t="array" ref="L187">IFERROR(IF(RANK(G187,G:G,1)=_xlfn.XLOOKUP(RANK(G187,G:G,1),L$2:L186,L$2:L186,0),RANK(G187,G:G,1)+1,RANK(G187,G:G,1)),"")</f>
        <v/>
      </c>
      <c r="M187" s="6" t="str" cm="1">
        <f t="array" ref="M187">IFERROR(IF(RANK(H187,H:H,1)=_xlfn.XLOOKUP(RANK(H187,H:H,1),M$2:M186,M$2:M186,0),RANK(H187,H:H,1)+1,RANK(H187,H:H,1)),"")</f>
        <v/>
      </c>
      <c r="N187" s="6" t="str">
        <f t="shared" si="5"/>
        <v/>
      </c>
      <c r="O187" s="109" t="str">
        <f t="shared" si="4"/>
        <v/>
      </c>
      <c r="P187" s="109" t="str">
        <f t="shared" si="4"/>
        <v/>
      </c>
      <c r="Q187" s="109" t="str">
        <f>IFERROR(IF(AND(A187&lt;&gt;"",O187-MAX($P$2:$P186)&gt;0,O187-MAX($P$2:$P186)&lt;0.125),O187-MAX($P$2:$P186),0),"")</f>
        <v/>
      </c>
    </row>
    <row r="188" spans="12:17" x14ac:dyDescent="0.25">
      <c r="L188" s="6" t="str" cm="1">
        <f t="array" ref="L188">IFERROR(IF(RANK(G188,G:G,1)=_xlfn.XLOOKUP(RANK(G188,G:G,1),L$2:L187,L$2:L187,0),RANK(G188,G:G,1)+1,RANK(G188,G:G,1)),"")</f>
        <v/>
      </c>
      <c r="M188" s="6" t="str" cm="1">
        <f t="array" ref="M188">IFERROR(IF(RANK(H188,H:H,1)=_xlfn.XLOOKUP(RANK(H188,H:H,1),M$2:M187,M$2:M187,0),RANK(H188,H:H,1)+1,RANK(H188,H:H,1)),"")</f>
        <v/>
      </c>
      <c r="N188" s="6" t="str">
        <f t="shared" si="5"/>
        <v/>
      </c>
      <c r="O188" s="109" t="str">
        <f t="shared" si="4"/>
        <v/>
      </c>
      <c r="P188" s="109" t="str">
        <f t="shared" si="4"/>
        <v/>
      </c>
      <c r="Q188" s="109" t="str">
        <f>IFERROR(IF(AND(A188&lt;&gt;"",O188-MAX($P$2:$P187)&gt;0,O188-MAX($P$2:$P187)&lt;0.125),O188-MAX($P$2:$P187),0),"")</f>
        <v/>
      </c>
    </row>
    <row r="189" spans="12:17" x14ac:dyDescent="0.25">
      <c r="L189" s="6" t="str" cm="1">
        <f t="array" ref="L189">IFERROR(IF(RANK(G189,G:G,1)=_xlfn.XLOOKUP(RANK(G189,G:G,1),L$2:L188,L$2:L188,0),RANK(G189,G:G,1)+1,RANK(G189,G:G,1)),"")</f>
        <v/>
      </c>
      <c r="M189" s="6" t="str" cm="1">
        <f t="array" ref="M189">IFERROR(IF(RANK(H189,H:H,1)=_xlfn.XLOOKUP(RANK(H189,H:H,1),M$2:M188,M$2:M188,0),RANK(H189,H:H,1)+1,RANK(H189,H:H,1)),"")</f>
        <v/>
      </c>
      <c r="N189" s="6" t="str">
        <f t="shared" si="5"/>
        <v/>
      </c>
      <c r="O189" s="109" t="str">
        <f t="shared" si="4"/>
        <v/>
      </c>
      <c r="P189" s="109" t="str">
        <f t="shared" si="4"/>
        <v/>
      </c>
      <c r="Q189" s="109" t="str">
        <f>IFERROR(IF(AND(A189&lt;&gt;"",O189-MAX($P$2:$P188)&gt;0,O189-MAX($P$2:$P188)&lt;0.125),O189-MAX($P$2:$P188),0),"")</f>
        <v/>
      </c>
    </row>
    <row r="190" spans="12:17" x14ac:dyDescent="0.25">
      <c r="L190" s="6" t="str" cm="1">
        <f t="array" ref="L190">IFERROR(IF(RANK(G190,G:G,1)=_xlfn.XLOOKUP(RANK(G190,G:G,1),L$2:L189,L$2:L189,0),RANK(G190,G:G,1)+1,RANK(G190,G:G,1)),"")</f>
        <v/>
      </c>
      <c r="M190" s="6" t="str" cm="1">
        <f t="array" ref="M190">IFERROR(IF(RANK(H190,H:H,1)=_xlfn.XLOOKUP(RANK(H190,H:H,1),M$2:M189,M$2:M189,0),RANK(H190,H:H,1)+1,RANK(H190,H:H,1)),"")</f>
        <v/>
      </c>
      <c r="N190" s="6" t="str">
        <f t="shared" si="5"/>
        <v/>
      </c>
      <c r="O190" s="109" t="str">
        <f t="shared" si="4"/>
        <v/>
      </c>
      <c r="P190" s="109" t="str">
        <f t="shared" si="4"/>
        <v/>
      </c>
      <c r="Q190" s="109" t="str">
        <f>IFERROR(IF(AND(A190&lt;&gt;"",O190-MAX($P$2:$P189)&gt;0,O190-MAX($P$2:$P189)&lt;0.125),O190-MAX($P$2:$P189),0),"")</f>
        <v/>
      </c>
    </row>
    <row r="191" spans="12:17" x14ac:dyDescent="0.25">
      <c r="L191" s="6" t="str" cm="1">
        <f t="array" ref="L191">IFERROR(IF(RANK(G191,G:G,1)=_xlfn.XLOOKUP(RANK(G191,G:G,1),L$2:L190,L$2:L190,0),RANK(G191,G:G,1)+1,RANK(G191,G:G,1)),"")</f>
        <v/>
      </c>
      <c r="M191" s="6" t="str" cm="1">
        <f t="array" ref="M191">IFERROR(IF(RANK(H191,H:H,1)=_xlfn.XLOOKUP(RANK(H191,H:H,1),M$2:M190,M$2:M190,0),RANK(H191,H:H,1)+1,RANK(H191,H:H,1)),"")</f>
        <v/>
      </c>
      <c r="N191" s="6" t="str">
        <f t="shared" si="5"/>
        <v/>
      </c>
      <c r="O191" s="109" t="str">
        <f t="shared" si="4"/>
        <v/>
      </c>
      <c r="P191" s="109" t="str">
        <f t="shared" si="4"/>
        <v/>
      </c>
      <c r="Q191" s="109" t="str">
        <f>IFERROR(IF(AND(A191&lt;&gt;"",O191-MAX($P$2:$P190)&gt;0,O191-MAX($P$2:$P190)&lt;0.125),O191-MAX($P$2:$P190),0),"")</f>
        <v/>
      </c>
    </row>
    <row r="192" spans="12:17" x14ac:dyDescent="0.25">
      <c r="L192" s="6" t="str" cm="1">
        <f t="array" ref="L192">IFERROR(IF(RANK(G192,G:G,1)=_xlfn.XLOOKUP(RANK(G192,G:G,1),L$2:L191,L$2:L191,0),RANK(G192,G:G,1)+1,RANK(G192,G:G,1)),"")</f>
        <v/>
      </c>
      <c r="M192" s="6" t="str" cm="1">
        <f t="array" ref="M192">IFERROR(IF(RANK(H192,H:H,1)=_xlfn.XLOOKUP(RANK(H192,H:H,1),M$2:M191,M$2:M191,0),RANK(H192,H:H,1)+1,RANK(H192,H:H,1)),"")</f>
        <v/>
      </c>
      <c r="N192" s="6" t="str">
        <f t="shared" si="5"/>
        <v/>
      </c>
      <c r="O192" s="109" t="str">
        <f t="shared" si="4"/>
        <v/>
      </c>
      <c r="P192" s="109" t="str">
        <f t="shared" si="4"/>
        <v/>
      </c>
      <c r="Q192" s="109" t="str">
        <f>IFERROR(IF(AND(A192&lt;&gt;"",O192-MAX($P$2:$P191)&gt;0,O192-MAX($P$2:$P191)&lt;0.125),O192-MAX($P$2:$P191),0),"")</f>
        <v/>
      </c>
    </row>
    <row r="193" spans="12:17" x14ac:dyDescent="0.25">
      <c r="L193" s="6" t="str" cm="1">
        <f t="array" ref="L193">IFERROR(IF(RANK(G193,G:G,1)=_xlfn.XLOOKUP(RANK(G193,G:G,1),L$2:L192,L$2:L192,0),RANK(G193,G:G,1)+1,RANK(G193,G:G,1)),"")</f>
        <v/>
      </c>
      <c r="M193" s="6" t="str" cm="1">
        <f t="array" ref="M193">IFERROR(IF(RANK(H193,H:H,1)=_xlfn.XLOOKUP(RANK(H193,H:H,1),M$2:M192,M$2:M192,0),RANK(H193,H:H,1)+1,RANK(H193,H:H,1)),"")</f>
        <v/>
      </c>
      <c r="N193" s="6" t="str">
        <f t="shared" si="5"/>
        <v/>
      </c>
      <c r="O193" s="109" t="str">
        <f t="shared" si="4"/>
        <v/>
      </c>
      <c r="P193" s="109" t="str">
        <f t="shared" si="4"/>
        <v/>
      </c>
      <c r="Q193" s="109" t="str">
        <f>IFERROR(IF(AND(A193&lt;&gt;"",O193-MAX($P$2:$P192)&gt;0,O193-MAX($P$2:$P192)&lt;0.125),O193-MAX($P$2:$P192),0),"")</f>
        <v/>
      </c>
    </row>
    <row r="194" spans="12:17" x14ac:dyDescent="0.25">
      <c r="L194" s="6" t="str" cm="1">
        <f t="array" ref="L194">IFERROR(IF(RANK(G194,G:G,1)=_xlfn.XLOOKUP(RANK(G194,G:G,1),L$2:L193,L$2:L193,0),RANK(G194,G:G,1)+1,RANK(G194,G:G,1)),"")</f>
        <v/>
      </c>
      <c r="M194" s="6" t="str" cm="1">
        <f t="array" ref="M194">IFERROR(IF(RANK(H194,H:H,1)=_xlfn.XLOOKUP(RANK(H194,H:H,1),M$2:M193,M$2:M193,0),RANK(H194,H:H,1)+1,RANK(H194,H:H,1)),"")</f>
        <v/>
      </c>
      <c r="N194" s="6" t="str">
        <f t="shared" si="5"/>
        <v/>
      </c>
      <c r="O194" s="109" t="str">
        <f t="shared" ref="O194:P257" si="6">IF(A194="","",_xlfn.XLOOKUP($N194,L:L,G:G))</f>
        <v/>
      </c>
      <c r="P194" s="109" t="str">
        <f t="shared" si="6"/>
        <v/>
      </c>
      <c r="Q194" s="109" t="str">
        <f>IFERROR(IF(AND(A194&lt;&gt;"",O194-MAX($P$2:$P193)&gt;0,O194-MAX($P$2:$P193)&lt;0.125),O194-MAX($P$2:$P193),0),"")</f>
        <v/>
      </c>
    </row>
    <row r="195" spans="12:17" x14ac:dyDescent="0.25">
      <c r="L195" s="6" t="str" cm="1">
        <f t="array" ref="L195">IFERROR(IF(RANK(G195,G:G,1)=_xlfn.XLOOKUP(RANK(G195,G:G,1),L$2:L194,L$2:L194,0),RANK(G195,G:G,1)+1,RANK(G195,G:G,1)),"")</f>
        <v/>
      </c>
      <c r="M195" s="6" t="str" cm="1">
        <f t="array" ref="M195">IFERROR(IF(RANK(H195,H:H,1)=_xlfn.XLOOKUP(RANK(H195,H:H,1),M$2:M194,M$2:M194,0),RANK(H195,H:H,1)+1,RANK(H195,H:H,1)),"")</f>
        <v/>
      </c>
      <c r="N195" s="6" t="str">
        <f t="shared" ref="N195:N258" si="7">IF(A195="","",N194+1)</f>
        <v/>
      </c>
      <c r="O195" s="109" t="str">
        <f t="shared" si="6"/>
        <v/>
      </c>
      <c r="P195" s="109" t="str">
        <f t="shared" si="6"/>
        <v/>
      </c>
      <c r="Q195" s="109" t="str">
        <f>IFERROR(IF(AND(A195&lt;&gt;"",O195-MAX($P$2:$P194)&gt;0,O195-MAX($P$2:$P194)&lt;0.125),O195-MAX($P$2:$P194),0),"")</f>
        <v/>
      </c>
    </row>
    <row r="196" spans="12:17" x14ac:dyDescent="0.25">
      <c r="L196" s="6" t="str" cm="1">
        <f t="array" ref="L196">IFERROR(IF(RANK(G196,G:G,1)=_xlfn.XLOOKUP(RANK(G196,G:G,1),L$2:L195,L$2:L195,0),RANK(G196,G:G,1)+1,RANK(G196,G:G,1)),"")</f>
        <v/>
      </c>
      <c r="M196" s="6" t="str" cm="1">
        <f t="array" ref="M196">IFERROR(IF(RANK(H196,H:H,1)=_xlfn.XLOOKUP(RANK(H196,H:H,1),M$2:M195,M$2:M195,0),RANK(H196,H:H,1)+1,RANK(H196,H:H,1)),"")</f>
        <v/>
      </c>
      <c r="N196" s="6" t="str">
        <f t="shared" si="7"/>
        <v/>
      </c>
      <c r="O196" s="109" t="str">
        <f t="shared" si="6"/>
        <v/>
      </c>
      <c r="P196" s="109" t="str">
        <f t="shared" si="6"/>
        <v/>
      </c>
      <c r="Q196" s="109" t="str">
        <f>IFERROR(IF(AND(A196&lt;&gt;"",O196-MAX($P$2:$P195)&gt;0,O196-MAX($P$2:$P195)&lt;0.125),O196-MAX($P$2:$P195),0),"")</f>
        <v/>
      </c>
    </row>
    <row r="197" spans="12:17" x14ac:dyDescent="0.25">
      <c r="L197" s="6" t="str" cm="1">
        <f t="array" ref="L197">IFERROR(IF(RANK(G197,G:G,1)=_xlfn.XLOOKUP(RANK(G197,G:G,1),L$2:L196,L$2:L196,0),RANK(G197,G:G,1)+1,RANK(G197,G:G,1)),"")</f>
        <v/>
      </c>
      <c r="M197" s="6" t="str" cm="1">
        <f t="array" ref="M197">IFERROR(IF(RANK(H197,H:H,1)=_xlfn.XLOOKUP(RANK(H197,H:H,1),M$2:M196,M$2:M196,0),RANK(H197,H:H,1)+1,RANK(H197,H:H,1)),"")</f>
        <v/>
      </c>
      <c r="N197" s="6" t="str">
        <f t="shared" si="7"/>
        <v/>
      </c>
      <c r="O197" s="109" t="str">
        <f t="shared" si="6"/>
        <v/>
      </c>
      <c r="P197" s="109" t="str">
        <f t="shared" si="6"/>
        <v/>
      </c>
      <c r="Q197" s="109" t="str">
        <f>IFERROR(IF(AND(A197&lt;&gt;"",O197-MAX($P$2:$P196)&gt;0,O197-MAX($P$2:$P196)&lt;0.125),O197-MAX($P$2:$P196),0),"")</f>
        <v/>
      </c>
    </row>
    <row r="198" spans="12:17" x14ac:dyDescent="0.25">
      <c r="L198" s="6" t="str" cm="1">
        <f t="array" ref="L198">IFERROR(IF(RANK(G198,G:G,1)=_xlfn.XLOOKUP(RANK(G198,G:G,1),L$2:L197,L$2:L197,0),RANK(G198,G:G,1)+1,RANK(G198,G:G,1)),"")</f>
        <v/>
      </c>
      <c r="M198" s="6" t="str" cm="1">
        <f t="array" ref="M198">IFERROR(IF(RANK(H198,H:H,1)=_xlfn.XLOOKUP(RANK(H198,H:H,1),M$2:M197,M$2:M197,0),RANK(H198,H:H,1)+1,RANK(H198,H:H,1)),"")</f>
        <v/>
      </c>
      <c r="N198" s="6" t="str">
        <f t="shared" si="7"/>
        <v/>
      </c>
      <c r="O198" s="109" t="str">
        <f t="shared" si="6"/>
        <v/>
      </c>
      <c r="P198" s="109" t="str">
        <f t="shared" si="6"/>
        <v/>
      </c>
      <c r="Q198" s="109" t="str">
        <f>IFERROR(IF(AND(A198&lt;&gt;"",O198-MAX($P$2:$P197)&gt;0,O198-MAX($P$2:$P197)&lt;0.125),O198-MAX($P$2:$P197),0),"")</f>
        <v/>
      </c>
    </row>
    <row r="199" spans="12:17" x14ac:dyDescent="0.25">
      <c r="L199" s="6" t="str" cm="1">
        <f t="array" ref="L199">IFERROR(IF(RANK(G199,G:G,1)=_xlfn.XLOOKUP(RANK(G199,G:G,1),L$2:L198,L$2:L198,0),RANK(G199,G:G,1)+1,RANK(G199,G:G,1)),"")</f>
        <v/>
      </c>
      <c r="M199" s="6" t="str" cm="1">
        <f t="array" ref="M199">IFERROR(IF(RANK(H199,H:H,1)=_xlfn.XLOOKUP(RANK(H199,H:H,1),M$2:M198,M$2:M198,0),RANK(H199,H:H,1)+1,RANK(H199,H:H,1)),"")</f>
        <v/>
      </c>
      <c r="N199" s="6" t="str">
        <f t="shared" si="7"/>
        <v/>
      </c>
      <c r="O199" s="109" t="str">
        <f t="shared" si="6"/>
        <v/>
      </c>
      <c r="P199" s="109" t="str">
        <f t="shared" si="6"/>
        <v/>
      </c>
      <c r="Q199" s="109" t="str">
        <f>IFERROR(IF(AND(A199&lt;&gt;"",O199-MAX($P$2:$P198)&gt;0,O199-MAX($P$2:$P198)&lt;0.125),O199-MAX($P$2:$P198),0),"")</f>
        <v/>
      </c>
    </row>
    <row r="200" spans="12:17" x14ac:dyDescent="0.25">
      <c r="L200" s="6" t="str" cm="1">
        <f t="array" ref="L200">IFERROR(IF(RANK(G200,G:G,1)=_xlfn.XLOOKUP(RANK(G200,G:G,1),L$2:L199,L$2:L199,0),RANK(G200,G:G,1)+1,RANK(G200,G:G,1)),"")</f>
        <v/>
      </c>
      <c r="M200" s="6" t="str" cm="1">
        <f t="array" ref="M200">IFERROR(IF(RANK(H200,H:H,1)=_xlfn.XLOOKUP(RANK(H200,H:H,1),M$2:M199,M$2:M199,0),RANK(H200,H:H,1)+1,RANK(H200,H:H,1)),"")</f>
        <v/>
      </c>
      <c r="N200" s="6" t="str">
        <f t="shared" si="7"/>
        <v/>
      </c>
      <c r="O200" s="109" t="str">
        <f t="shared" si="6"/>
        <v/>
      </c>
      <c r="P200" s="109" t="str">
        <f t="shared" si="6"/>
        <v/>
      </c>
      <c r="Q200" s="109" t="str">
        <f>IFERROR(IF(AND(A200&lt;&gt;"",O200-MAX($P$2:$P199)&gt;0,O200-MAX($P$2:$P199)&lt;0.125),O200-MAX($P$2:$P199),0),"")</f>
        <v/>
      </c>
    </row>
    <row r="201" spans="12:17" x14ac:dyDescent="0.25">
      <c r="L201" s="6" t="str" cm="1">
        <f t="array" ref="L201">IFERROR(IF(RANK(G201,G:G,1)=_xlfn.XLOOKUP(RANK(G201,G:G,1),L$2:L200,L$2:L200,0),RANK(G201,G:G,1)+1,RANK(G201,G:G,1)),"")</f>
        <v/>
      </c>
      <c r="M201" s="6" t="str" cm="1">
        <f t="array" ref="M201">IFERROR(IF(RANK(H201,H:H,1)=_xlfn.XLOOKUP(RANK(H201,H:H,1),M$2:M200,M$2:M200,0),RANK(H201,H:H,1)+1,RANK(H201,H:H,1)),"")</f>
        <v/>
      </c>
      <c r="N201" s="6" t="str">
        <f t="shared" si="7"/>
        <v/>
      </c>
      <c r="O201" s="109" t="str">
        <f t="shared" si="6"/>
        <v/>
      </c>
      <c r="P201" s="109" t="str">
        <f t="shared" si="6"/>
        <v/>
      </c>
      <c r="Q201" s="109" t="str">
        <f>IFERROR(IF(AND(A201&lt;&gt;"",O201-MAX($P$2:$P200)&gt;0,O201-MAX($P$2:$P200)&lt;0.125),O201-MAX($P$2:$P200),0),"")</f>
        <v/>
      </c>
    </row>
    <row r="202" spans="12:17" x14ac:dyDescent="0.25">
      <c r="L202" s="6" t="str" cm="1">
        <f t="array" ref="L202">IFERROR(IF(RANK(G202,G:G,1)=_xlfn.XLOOKUP(RANK(G202,G:G,1),L$2:L201,L$2:L201,0),RANK(G202,G:G,1)+1,RANK(G202,G:G,1)),"")</f>
        <v/>
      </c>
      <c r="M202" s="6" t="str" cm="1">
        <f t="array" ref="M202">IFERROR(IF(RANK(H202,H:H,1)=_xlfn.XLOOKUP(RANK(H202,H:H,1),M$2:M201,M$2:M201,0),RANK(H202,H:H,1)+1,RANK(H202,H:H,1)),"")</f>
        <v/>
      </c>
      <c r="N202" s="6" t="str">
        <f t="shared" si="7"/>
        <v/>
      </c>
      <c r="O202" s="109" t="str">
        <f t="shared" si="6"/>
        <v/>
      </c>
      <c r="P202" s="109" t="str">
        <f t="shared" si="6"/>
        <v/>
      </c>
      <c r="Q202" s="109" t="str">
        <f>IFERROR(IF(AND(A202&lt;&gt;"",O202-MAX($P$2:$P201)&gt;0,O202-MAX($P$2:$P201)&lt;0.125),O202-MAX($P$2:$P201),0),"")</f>
        <v/>
      </c>
    </row>
    <row r="203" spans="12:17" x14ac:dyDescent="0.25">
      <c r="L203" s="6" t="str" cm="1">
        <f t="array" ref="L203">IFERROR(IF(RANK(G203,G:G,1)=_xlfn.XLOOKUP(RANK(G203,G:G,1),L$2:L202,L$2:L202,0),RANK(G203,G:G,1)+1,RANK(G203,G:G,1)),"")</f>
        <v/>
      </c>
      <c r="M203" s="6" t="str" cm="1">
        <f t="array" ref="M203">IFERROR(IF(RANK(H203,H:H,1)=_xlfn.XLOOKUP(RANK(H203,H:H,1),M$2:M202,M$2:M202,0),RANK(H203,H:H,1)+1,RANK(H203,H:H,1)),"")</f>
        <v/>
      </c>
      <c r="N203" s="6" t="str">
        <f t="shared" si="7"/>
        <v/>
      </c>
      <c r="O203" s="109" t="str">
        <f t="shared" si="6"/>
        <v/>
      </c>
      <c r="P203" s="109" t="str">
        <f t="shared" si="6"/>
        <v/>
      </c>
      <c r="Q203" s="109" t="str">
        <f>IFERROR(IF(AND(A203&lt;&gt;"",O203-MAX($P$2:$P202)&gt;0,O203-MAX($P$2:$P202)&lt;0.125),O203-MAX($P$2:$P202),0),"")</f>
        <v/>
      </c>
    </row>
    <row r="204" spans="12:17" x14ac:dyDescent="0.25">
      <c r="L204" s="6" t="str" cm="1">
        <f t="array" ref="L204">IFERROR(IF(RANK(G204,G:G,1)=_xlfn.XLOOKUP(RANK(G204,G:G,1),L$2:L203,L$2:L203,0),RANK(G204,G:G,1)+1,RANK(G204,G:G,1)),"")</f>
        <v/>
      </c>
      <c r="M204" s="6" t="str" cm="1">
        <f t="array" ref="M204">IFERROR(IF(RANK(H204,H:H,1)=_xlfn.XLOOKUP(RANK(H204,H:H,1),M$2:M203,M$2:M203,0),RANK(H204,H:H,1)+1,RANK(H204,H:H,1)),"")</f>
        <v/>
      </c>
      <c r="N204" s="6" t="str">
        <f t="shared" si="7"/>
        <v/>
      </c>
      <c r="O204" s="109" t="str">
        <f t="shared" si="6"/>
        <v/>
      </c>
      <c r="P204" s="109" t="str">
        <f t="shared" si="6"/>
        <v/>
      </c>
      <c r="Q204" s="109" t="str">
        <f>IFERROR(IF(AND(A204&lt;&gt;"",O204-MAX($P$2:$P203)&gt;0,O204-MAX($P$2:$P203)&lt;0.125),O204-MAX($P$2:$P203),0),"")</f>
        <v/>
      </c>
    </row>
    <row r="205" spans="12:17" x14ac:dyDescent="0.25">
      <c r="L205" s="6" t="str" cm="1">
        <f t="array" ref="L205">IFERROR(IF(RANK(G205,G:G,1)=_xlfn.XLOOKUP(RANK(G205,G:G,1),L$2:L204,L$2:L204,0),RANK(G205,G:G,1)+1,RANK(G205,G:G,1)),"")</f>
        <v/>
      </c>
      <c r="M205" s="6" t="str" cm="1">
        <f t="array" ref="M205">IFERROR(IF(RANK(H205,H:H,1)=_xlfn.XLOOKUP(RANK(H205,H:H,1),M$2:M204,M$2:M204,0),RANK(H205,H:H,1)+1,RANK(H205,H:H,1)),"")</f>
        <v/>
      </c>
      <c r="N205" s="6" t="str">
        <f t="shared" si="7"/>
        <v/>
      </c>
      <c r="O205" s="109" t="str">
        <f t="shared" si="6"/>
        <v/>
      </c>
      <c r="P205" s="109" t="str">
        <f t="shared" si="6"/>
        <v/>
      </c>
      <c r="Q205" s="109" t="str">
        <f>IFERROR(IF(AND(A205&lt;&gt;"",O205-MAX($P$2:$P204)&gt;0,O205-MAX($P$2:$P204)&lt;0.125),O205-MAX($P$2:$P204),0),"")</f>
        <v/>
      </c>
    </row>
    <row r="206" spans="12:17" x14ac:dyDescent="0.25">
      <c r="L206" s="6" t="str" cm="1">
        <f t="array" ref="L206">IFERROR(IF(RANK(G206,G:G,1)=_xlfn.XLOOKUP(RANK(G206,G:G,1),L$2:L205,L$2:L205,0),RANK(G206,G:G,1)+1,RANK(G206,G:G,1)),"")</f>
        <v/>
      </c>
      <c r="M206" s="6" t="str" cm="1">
        <f t="array" ref="M206">IFERROR(IF(RANK(H206,H:H,1)=_xlfn.XLOOKUP(RANK(H206,H:H,1),M$2:M205,M$2:M205,0),RANK(H206,H:H,1)+1,RANK(H206,H:H,1)),"")</f>
        <v/>
      </c>
      <c r="N206" s="6" t="str">
        <f t="shared" si="7"/>
        <v/>
      </c>
      <c r="O206" s="109" t="str">
        <f t="shared" si="6"/>
        <v/>
      </c>
      <c r="P206" s="109" t="str">
        <f t="shared" si="6"/>
        <v/>
      </c>
      <c r="Q206" s="109" t="str">
        <f>IFERROR(IF(AND(A206&lt;&gt;"",O206-MAX($P$2:$P205)&gt;0,O206-MAX($P$2:$P205)&lt;0.125),O206-MAX($P$2:$P205),0),"")</f>
        <v/>
      </c>
    </row>
    <row r="207" spans="12:17" x14ac:dyDescent="0.25">
      <c r="L207" s="6" t="str" cm="1">
        <f t="array" ref="L207">IFERROR(IF(RANK(G207,G:G,1)=_xlfn.XLOOKUP(RANK(G207,G:G,1),L$2:L206,L$2:L206,0),RANK(G207,G:G,1)+1,RANK(G207,G:G,1)),"")</f>
        <v/>
      </c>
      <c r="M207" s="6" t="str" cm="1">
        <f t="array" ref="M207">IFERROR(IF(RANK(H207,H:H,1)=_xlfn.XLOOKUP(RANK(H207,H:H,1),M$2:M206,M$2:M206,0),RANK(H207,H:H,1)+1,RANK(H207,H:H,1)),"")</f>
        <v/>
      </c>
      <c r="N207" s="6" t="str">
        <f t="shared" si="7"/>
        <v/>
      </c>
      <c r="O207" s="109" t="str">
        <f t="shared" si="6"/>
        <v/>
      </c>
      <c r="P207" s="109" t="str">
        <f t="shared" si="6"/>
        <v/>
      </c>
      <c r="Q207" s="109" t="str">
        <f>IFERROR(IF(AND(A207&lt;&gt;"",O207-MAX($P$2:$P206)&gt;0,O207-MAX($P$2:$P206)&lt;0.125),O207-MAX($P$2:$P206),0),"")</f>
        <v/>
      </c>
    </row>
    <row r="208" spans="12:17" x14ac:dyDescent="0.25">
      <c r="L208" s="6" t="str" cm="1">
        <f t="array" ref="L208">IFERROR(IF(RANK(G208,G:G,1)=_xlfn.XLOOKUP(RANK(G208,G:G,1),L$2:L207,L$2:L207,0),RANK(G208,G:G,1)+1,RANK(G208,G:G,1)),"")</f>
        <v/>
      </c>
      <c r="M208" s="6" t="str" cm="1">
        <f t="array" ref="M208">IFERROR(IF(RANK(H208,H:H,1)=_xlfn.XLOOKUP(RANK(H208,H:H,1),M$2:M207,M$2:M207,0),RANK(H208,H:H,1)+1,RANK(H208,H:H,1)),"")</f>
        <v/>
      </c>
      <c r="N208" s="6" t="str">
        <f t="shared" si="7"/>
        <v/>
      </c>
      <c r="O208" s="109" t="str">
        <f t="shared" si="6"/>
        <v/>
      </c>
      <c r="P208" s="109" t="str">
        <f t="shared" si="6"/>
        <v/>
      </c>
      <c r="Q208" s="109" t="str">
        <f>IFERROR(IF(AND(A208&lt;&gt;"",O208-MAX($P$2:$P207)&gt;0,O208-MAX($P$2:$P207)&lt;0.125),O208-MAX($P$2:$P207),0),"")</f>
        <v/>
      </c>
    </row>
    <row r="209" spans="12:17" x14ac:dyDescent="0.25">
      <c r="L209" s="6" t="str" cm="1">
        <f t="array" ref="L209">IFERROR(IF(RANK(G209,G:G,1)=_xlfn.XLOOKUP(RANK(G209,G:G,1),L$2:L208,L$2:L208,0),RANK(G209,G:G,1)+1,RANK(G209,G:G,1)),"")</f>
        <v/>
      </c>
      <c r="M209" s="6" t="str" cm="1">
        <f t="array" ref="M209">IFERROR(IF(RANK(H209,H:H,1)=_xlfn.XLOOKUP(RANK(H209,H:H,1),M$2:M208,M$2:M208,0),RANK(H209,H:H,1)+1,RANK(H209,H:H,1)),"")</f>
        <v/>
      </c>
      <c r="N209" s="6" t="str">
        <f t="shared" si="7"/>
        <v/>
      </c>
      <c r="O209" s="109" t="str">
        <f t="shared" si="6"/>
        <v/>
      </c>
      <c r="P209" s="109" t="str">
        <f t="shared" si="6"/>
        <v/>
      </c>
      <c r="Q209" s="109" t="str">
        <f>IFERROR(IF(AND(A209&lt;&gt;"",O209-MAX($P$2:$P208)&gt;0,O209-MAX($P$2:$P208)&lt;0.125),O209-MAX($P$2:$P208),0),"")</f>
        <v/>
      </c>
    </row>
    <row r="210" spans="12:17" x14ac:dyDescent="0.25">
      <c r="L210" s="6" t="str" cm="1">
        <f t="array" ref="L210">IFERROR(IF(RANK(G210,G:G,1)=_xlfn.XLOOKUP(RANK(G210,G:G,1),L$2:L209,L$2:L209,0),RANK(G210,G:G,1)+1,RANK(G210,G:G,1)),"")</f>
        <v/>
      </c>
      <c r="M210" s="6" t="str" cm="1">
        <f t="array" ref="M210">IFERROR(IF(RANK(H210,H:H,1)=_xlfn.XLOOKUP(RANK(H210,H:H,1),M$2:M209,M$2:M209,0),RANK(H210,H:H,1)+1,RANK(H210,H:H,1)),"")</f>
        <v/>
      </c>
      <c r="N210" s="6" t="str">
        <f t="shared" si="7"/>
        <v/>
      </c>
      <c r="O210" s="109" t="str">
        <f t="shared" si="6"/>
        <v/>
      </c>
      <c r="P210" s="109" t="str">
        <f t="shared" si="6"/>
        <v/>
      </c>
      <c r="Q210" s="109" t="str">
        <f>IFERROR(IF(AND(A210&lt;&gt;"",O210-MAX($P$2:$P209)&gt;0,O210-MAX($P$2:$P209)&lt;0.125),O210-MAX($P$2:$P209),0),"")</f>
        <v/>
      </c>
    </row>
    <row r="211" spans="12:17" x14ac:dyDescent="0.25">
      <c r="L211" s="6" t="str" cm="1">
        <f t="array" ref="L211">IFERROR(IF(RANK(G211,G:G,1)=_xlfn.XLOOKUP(RANK(G211,G:G,1),L$2:L210,L$2:L210,0),RANK(G211,G:G,1)+1,RANK(G211,G:G,1)),"")</f>
        <v/>
      </c>
      <c r="M211" s="6" t="str" cm="1">
        <f t="array" ref="M211">IFERROR(IF(RANK(H211,H:H,1)=_xlfn.XLOOKUP(RANK(H211,H:H,1),M$2:M210,M$2:M210,0),RANK(H211,H:H,1)+1,RANK(H211,H:H,1)),"")</f>
        <v/>
      </c>
      <c r="N211" s="6" t="str">
        <f t="shared" si="7"/>
        <v/>
      </c>
      <c r="O211" s="109" t="str">
        <f t="shared" si="6"/>
        <v/>
      </c>
      <c r="P211" s="109" t="str">
        <f t="shared" si="6"/>
        <v/>
      </c>
      <c r="Q211" s="109" t="str">
        <f>IFERROR(IF(AND(A211&lt;&gt;"",O211-MAX($P$2:$P210)&gt;0,O211-MAX($P$2:$P210)&lt;0.125),O211-MAX($P$2:$P210),0),"")</f>
        <v/>
      </c>
    </row>
    <row r="212" spans="12:17" x14ac:dyDescent="0.25">
      <c r="L212" s="6" t="str" cm="1">
        <f t="array" ref="L212">IFERROR(IF(RANK(G212,G:G,1)=_xlfn.XLOOKUP(RANK(G212,G:G,1),L$2:L211,L$2:L211,0),RANK(G212,G:G,1)+1,RANK(G212,G:G,1)),"")</f>
        <v/>
      </c>
      <c r="M212" s="6" t="str" cm="1">
        <f t="array" ref="M212">IFERROR(IF(RANK(H212,H:H,1)=_xlfn.XLOOKUP(RANK(H212,H:H,1),M$2:M211,M$2:M211,0),RANK(H212,H:H,1)+1,RANK(H212,H:H,1)),"")</f>
        <v/>
      </c>
      <c r="N212" s="6" t="str">
        <f t="shared" si="7"/>
        <v/>
      </c>
      <c r="O212" s="109" t="str">
        <f t="shared" si="6"/>
        <v/>
      </c>
      <c r="P212" s="109" t="str">
        <f t="shared" si="6"/>
        <v/>
      </c>
      <c r="Q212" s="109" t="str">
        <f>IFERROR(IF(AND(A212&lt;&gt;"",O212-MAX($P$2:$P211)&gt;0,O212-MAX($P$2:$P211)&lt;0.125),O212-MAX($P$2:$P211),0),"")</f>
        <v/>
      </c>
    </row>
    <row r="213" spans="12:17" x14ac:dyDescent="0.25">
      <c r="L213" s="6" t="str" cm="1">
        <f t="array" ref="L213">IFERROR(IF(RANK(G213,G:G,1)=_xlfn.XLOOKUP(RANK(G213,G:G,1),L$2:L212,L$2:L212,0),RANK(G213,G:G,1)+1,RANK(G213,G:G,1)),"")</f>
        <v/>
      </c>
      <c r="M213" s="6" t="str" cm="1">
        <f t="array" ref="M213">IFERROR(IF(RANK(H213,H:H,1)=_xlfn.XLOOKUP(RANK(H213,H:H,1),M$2:M212,M$2:M212,0),RANK(H213,H:H,1)+1,RANK(H213,H:H,1)),"")</f>
        <v/>
      </c>
      <c r="N213" s="6" t="str">
        <f t="shared" si="7"/>
        <v/>
      </c>
      <c r="O213" s="109" t="str">
        <f t="shared" si="6"/>
        <v/>
      </c>
      <c r="P213" s="109" t="str">
        <f t="shared" si="6"/>
        <v/>
      </c>
      <c r="Q213" s="109" t="str">
        <f>IFERROR(IF(AND(A213&lt;&gt;"",O213-MAX($P$2:$P212)&gt;0,O213-MAX($P$2:$P212)&lt;0.125),O213-MAX($P$2:$P212),0),"")</f>
        <v/>
      </c>
    </row>
    <row r="214" spans="12:17" x14ac:dyDescent="0.25">
      <c r="L214" s="6" t="str" cm="1">
        <f t="array" ref="L214">IFERROR(IF(RANK(G214,G:G,1)=_xlfn.XLOOKUP(RANK(G214,G:G,1),L$2:L213,L$2:L213,0),RANK(G214,G:G,1)+1,RANK(G214,G:G,1)),"")</f>
        <v/>
      </c>
      <c r="M214" s="6" t="str" cm="1">
        <f t="array" ref="M214">IFERROR(IF(RANK(H214,H:H,1)=_xlfn.XLOOKUP(RANK(H214,H:H,1),M$2:M213,M$2:M213,0),RANK(H214,H:H,1)+1,RANK(H214,H:H,1)),"")</f>
        <v/>
      </c>
      <c r="N214" s="6" t="str">
        <f t="shared" si="7"/>
        <v/>
      </c>
      <c r="O214" s="109" t="str">
        <f t="shared" si="6"/>
        <v/>
      </c>
      <c r="P214" s="109" t="str">
        <f t="shared" si="6"/>
        <v/>
      </c>
      <c r="Q214" s="109" t="str">
        <f>IFERROR(IF(AND(A214&lt;&gt;"",O214-MAX($P$2:$P213)&gt;0,O214-MAX($P$2:$P213)&lt;0.125),O214-MAX($P$2:$P213),0),"")</f>
        <v/>
      </c>
    </row>
    <row r="215" spans="12:17" x14ac:dyDescent="0.25">
      <c r="L215" s="6" t="str" cm="1">
        <f t="array" ref="L215">IFERROR(IF(RANK(G215,G:G,1)=_xlfn.XLOOKUP(RANK(G215,G:G,1),L$2:L214,L$2:L214,0),RANK(G215,G:G,1)+1,RANK(G215,G:G,1)),"")</f>
        <v/>
      </c>
      <c r="M215" s="6" t="str" cm="1">
        <f t="array" ref="M215">IFERROR(IF(RANK(H215,H:H,1)=_xlfn.XLOOKUP(RANK(H215,H:H,1),M$2:M214,M$2:M214,0),RANK(H215,H:H,1)+1,RANK(H215,H:H,1)),"")</f>
        <v/>
      </c>
      <c r="N215" s="6" t="str">
        <f t="shared" si="7"/>
        <v/>
      </c>
      <c r="O215" s="109" t="str">
        <f t="shared" si="6"/>
        <v/>
      </c>
      <c r="P215" s="109" t="str">
        <f t="shared" si="6"/>
        <v/>
      </c>
      <c r="Q215" s="109" t="str">
        <f>IFERROR(IF(AND(A215&lt;&gt;"",O215-MAX($P$2:$P214)&gt;0,O215-MAX($P$2:$P214)&lt;0.125),O215-MAX($P$2:$P214),0),"")</f>
        <v/>
      </c>
    </row>
    <row r="216" spans="12:17" x14ac:dyDescent="0.25">
      <c r="L216" s="6" t="str" cm="1">
        <f t="array" ref="L216">IFERROR(IF(RANK(G216,G:G,1)=_xlfn.XLOOKUP(RANK(G216,G:G,1),L$2:L215,L$2:L215,0),RANK(G216,G:G,1)+1,RANK(G216,G:G,1)),"")</f>
        <v/>
      </c>
      <c r="M216" s="6" t="str" cm="1">
        <f t="array" ref="M216">IFERROR(IF(RANK(H216,H:H,1)=_xlfn.XLOOKUP(RANK(H216,H:H,1),M$2:M215,M$2:M215,0),RANK(H216,H:H,1)+1,RANK(H216,H:H,1)),"")</f>
        <v/>
      </c>
      <c r="N216" s="6" t="str">
        <f t="shared" si="7"/>
        <v/>
      </c>
      <c r="O216" s="109" t="str">
        <f t="shared" si="6"/>
        <v/>
      </c>
      <c r="P216" s="109" t="str">
        <f t="shared" si="6"/>
        <v/>
      </c>
      <c r="Q216" s="109" t="str">
        <f>IFERROR(IF(AND(A216&lt;&gt;"",O216-MAX($P$2:$P215)&gt;0,O216-MAX($P$2:$P215)&lt;0.125),O216-MAX($P$2:$P215),0),"")</f>
        <v/>
      </c>
    </row>
    <row r="217" spans="12:17" x14ac:dyDescent="0.25">
      <c r="L217" s="6" t="str" cm="1">
        <f t="array" ref="L217">IFERROR(IF(RANK(G217,G:G,1)=_xlfn.XLOOKUP(RANK(G217,G:G,1),L$2:L216,L$2:L216,0),RANK(G217,G:G,1)+1,RANK(G217,G:G,1)),"")</f>
        <v/>
      </c>
      <c r="M217" s="6" t="str" cm="1">
        <f t="array" ref="M217">IFERROR(IF(RANK(H217,H:H,1)=_xlfn.XLOOKUP(RANK(H217,H:H,1),M$2:M216,M$2:M216,0),RANK(H217,H:H,1)+1,RANK(H217,H:H,1)),"")</f>
        <v/>
      </c>
      <c r="N217" s="6" t="str">
        <f t="shared" si="7"/>
        <v/>
      </c>
      <c r="O217" s="109" t="str">
        <f t="shared" si="6"/>
        <v/>
      </c>
      <c r="P217" s="109" t="str">
        <f t="shared" si="6"/>
        <v/>
      </c>
      <c r="Q217" s="109" t="str">
        <f>IFERROR(IF(AND(A217&lt;&gt;"",O217-MAX($P$2:$P216)&gt;0,O217-MAX($P$2:$P216)&lt;0.125),O217-MAX($P$2:$P216),0),"")</f>
        <v/>
      </c>
    </row>
    <row r="218" spans="12:17" x14ac:dyDescent="0.25">
      <c r="L218" s="6" t="str" cm="1">
        <f t="array" ref="L218">IFERROR(IF(RANK(G218,G:G,1)=_xlfn.XLOOKUP(RANK(G218,G:G,1),L$2:L217,L$2:L217,0),RANK(G218,G:G,1)+1,RANK(G218,G:G,1)),"")</f>
        <v/>
      </c>
      <c r="M218" s="6" t="str" cm="1">
        <f t="array" ref="M218">IFERROR(IF(RANK(H218,H:H,1)=_xlfn.XLOOKUP(RANK(H218,H:H,1),M$2:M217,M$2:M217,0),RANK(H218,H:H,1)+1,RANK(H218,H:H,1)),"")</f>
        <v/>
      </c>
      <c r="N218" s="6" t="str">
        <f t="shared" si="7"/>
        <v/>
      </c>
      <c r="O218" s="109" t="str">
        <f t="shared" si="6"/>
        <v/>
      </c>
      <c r="P218" s="109" t="str">
        <f t="shared" si="6"/>
        <v/>
      </c>
      <c r="Q218" s="109" t="str">
        <f>IFERROR(IF(AND(A218&lt;&gt;"",O218-MAX($P$2:$P217)&gt;0,O218-MAX($P$2:$P217)&lt;0.125),O218-MAX($P$2:$P217),0),"")</f>
        <v/>
      </c>
    </row>
    <row r="219" spans="12:17" x14ac:dyDescent="0.25">
      <c r="L219" s="6" t="str" cm="1">
        <f t="array" ref="L219">IFERROR(IF(RANK(G219,G:G,1)=_xlfn.XLOOKUP(RANK(G219,G:G,1),L$2:L218,L$2:L218,0),RANK(G219,G:G,1)+1,RANK(G219,G:G,1)),"")</f>
        <v/>
      </c>
      <c r="M219" s="6" t="str" cm="1">
        <f t="array" ref="M219">IFERROR(IF(RANK(H219,H:H,1)=_xlfn.XLOOKUP(RANK(H219,H:H,1),M$2:M218,M$2:M218,0),RANK(H219,H:H,1)+1,RANK(H219,H:H,1)),"")</f>
        <v/>
      </c>
      <c r="N219" s="6" t="str">
        <f t="shared" si="7"/>
        <v/>
      </c>
      <c r="O219" s="109" t="str">
        <f t="shared" si="6"/>
        <v/>
      </c>
      <c r="P219" s="109" t="str">
        <f t="shared" si="6"/>
        <v/>
      </c>
      <c r="Q219" s="109" t="str">
        <f>IFERROR(IF(AND(A219&lt;&gt;"",O219-MAX($P$2:$P218)&gt;0,O219-MAX($P$2:$P218)&lt;0.125),O219-MAX($P$2:$P218),0),"")</f>
        <v/>
      </c>
    </row>
    <row r="220" spans="12:17" x14ac:dyDescent="0.25">
      <c r="L220" s="6" t="str" cm="1">
        <f t="array" ref="L220">IFERROR(IF(RANK(G220,G:G,1)=_xlfn.XLOOKUP(RANK(G220,G:G,1),L$2:L219,L$2:L219,0),RANK(G220,G:G,1)+1,RANK(G220,G:G,1)),"")</f>
        <v/>
      </c>
      <c r="M220" s="6" t="str" cm="1">
        <f t="array" ref="M220">IFERROR(IF(RANK(H220,H:H,1)=_xlfn.XLOOKUP(RANK(H220,H:H,1),M$2:M219,M$2:M219,0),RANK(H220,H:H,1)+1,RANK(H220,H:H,1)),"")</f>
        <v/>
      </c>
      <c r="N220" s="6" t="str">
        <f t="shared" si="7"/>
        <v/>
      </c>
      <c r="O220" s="109" t="str">
        <f t="shared" si="6"/>
        <v/>
      </c>
      <c r="P220" s="109" t="str">
        <f t="shared" si="6"/>
        <v/>
      </c>
      <c r="Q220" s="109" t="str">
        <f>IFERROR(IF(AND(A220&lt;&gt;"",O220-MAX($P$2:$P219)&gt;0,O220-MAX($P$2:$P219)&lt;0.125),O220-MAX($P$2:$P219),0),"")</f>
        <v/>
      </c>
    </row>
    <row r="221" spans="12:17" x14ac:dyDescent="0.25">
      <c r="L221" s="6" t="str" cm="1">
        <f t="array" ref="L221">IFERROR(IF(RANK(G221,G:G,1)=_xlfn.XLOOKUP(RANK(G221,G:G,1),L$2:L220,L$2:L220,0),RANK(G221,G:G,1)+1,RANK(G221,G:G,1)),"")</f>
        <v/>
      </c>
      <c r="M221" s="6" t="str" cm="1">
        <f t="array" ref="M221">IFERROR(IF(RANK(H221,H:H,1)=_xlfn.XLOOKUP(RANK(H221,H:H,1),M$2:M220,M$2:M220,0),RANK(H221,H:H,1)+1,RANK(H221,H:H,1)),"")</f>
        <v/>
      </c>
      <c r="N221" s="6" t="str">
        <f t="shared" si="7"/>
        <v/>
      </c>
      <c r="O221" s="109" t="str">
        <f t="shared" si="6"/>
        <v/>
      </c>
      <c r="P221" s="109" t="str">
        <f t="shared" si="6"/>
        <v/>
      </c>
      <c r="Q221" s="109" t="str">
        <f>IFERROR(IF(AND(A221&lt;&gt;"",O221-MAX($P$2:$P220)&gt;0,O221-MAX($P$2:$P220)&lt;0.125),O221-MAX($P$2:$P220),0),"")</f>
        <v/>
      </c>
    </row>
    <row r="222" spans="12:17" x14ac:dyDescent="0.25">
      <c r="L222" s="6" t="str" cm="1">
        <f t="array" ref="L222">IFERROR(IF(RANK(G222,G:G,1)=_xlfn.XLOOKUP(RANK(G222,G:G,1),L$2:L221,L$2:L221,0),RANK(G222,G:G,1)+1,RANK(G222,G:G,1)),"")</f>
        <v/>
      </c>
      <c r="M222" s="6" t="str" cm="1">
        <f t="array" ref="M222">IFERROR(IF(RANK(H222,H:H,1)=_xlfn.XLOOKUP(RANK(H222,H:H,1),M$2:M221,M$2:M221,0),RANK(H222,H:H,1)+1,RANK(H222,H:H,1)),"")</f>
        <v/>
      </c>
      <c r="N222" s="6" t="str">
        <f t="shared" si="7"/>
        <v/>
      </c>
      <c r="O222" s="109" t="str">
        <f t="shared" si="6"/>
        <v/>
      </c>
      <c r="P222" s="109" t="str">
        <f t="shared" si="6"/>
        <v/>
      </c>
      <c r="Q222" s="109" t="str">
        <f>IFERROR(IF(AND(A222&lt;&gt;"",O222-MAX($P$2:$P221)&gt;0,O222-MAX($P$2:$P221)&lt;0.125),O222-MAX($P$2:$P221),0),"")</f>
        <v/>
      </c>
    </row>
    <row r="223" spans="12:17" x14ac:dyDescent="0.25">
      <c r="L223" s="6" t="str" cm="1">
        <f t="array" ref="L223">IFERROR(IF(RANK(G223,G:G,1)=_xlfn.XLOOKUP(RANK(G223,G:G,1),L$2:L222,L$2:L222,0),RANK(G223,G:G,1)+1,RANK(G223,G:G,1)),"")</f>
        <v/>
      </c>
      <c r="M223" s="6" t="str" cm="1">
        <f t="array" ref="M223">IFERROR(IF(RANK(H223,H:H,1)=_xlfn.XLOOKUP(RANK(H223,H:H,1),M$2:M222,M$2:M222,0),RANK(H223,H:H,1)+1,RANK(H223,H:H,1)),"")</f>
        <v/>
      </c>
      <c r="N223" s="6" t="str">
        <f t="shared" si="7"/>
        <v/>
      </c>
      <c r="O223" s="109" t="str">
        <f t="shared" si="6"/>
        <v/>
      </c>
      <c r="P223" s="109" t="str">
        <f t="shared" si="6"/>
        <v/>
      </c>
      <c r="Q223" s="109" t="str">
        <f>IFERROR(IF(AND(A223&lt;&gt;"",O223-MAX($P$2:$P222)&gt;0,O223-MAX($P$2:$P222)&lt;0.125),O223-MAX($P$2:$P222),0),"")</f>
        <v/>
      </c>
    </row>
    <row r="224" spans="12:17" x14ac:dyDescent="0.25">
      <c r="L224" s="6" t="str" cm="1">
        <f t="array" ref="L224">IFERROR(IF(RANK(G224,G:G,1)=_xlfn.XLOOKUP(RANK(G224,G:G,1),L$2:L223,L$2:L223,0),RANK(G224,G:G,1)+1,RANK(G224,G:G,1)),"")</f>
        <v/>
      </c>
      <c r="M224" s="6" t="str" cm="1">
        <f t="array" ref="M224">IFERROR(IF(RANK(H224,H:H,1)=_xlfn.XLOOKUP(RANK(H224,H:H,1),M$2:M223,M$2:M223,0),RANK(H224,H:H,1)+1,RANK(H224,H:H,1)),"")</f>
        <v/>
      </c>
      <c r="N224" s="6" t="str">
        <f t="shared" si="7"/>
        <v/>
      </c>
      <c r="O224" s="109" t="str">
        <f t="shared" si="6"/>
        <v/>
      </c>
      <c r="P224" s="109" t="str">
        <f t="shared" si="6"/>
        <v/>
      </c>
      <c r="Q224" s="109" t="str">
        <f>IFERROR(IF(AND(A224&lt;&gt;"",O224-MAX($P$2:$P223)&gt;0,O224-MAX($P$2:$P223)&lt;0.125),O224-MAX($P$2:$P223),0),"")</f>
        <v/>
      </c>
    </row>
    <row r="225" spans="12:17" x14ac:dyDescent="0.25">
      <c r="L225" s="6" t="str" cm="1">
        <f t="array" ref="L225">IFERROR(IF(RANK(G225,G:G,1)=_xlfn.XLOOKUP(RANK(G225,G:G,1),L$2:L224,L$2:L224,0),RANK(G225,G:G,1)+1,RANK(G225,G:G,1)),"")</f>
        <v/>
      </c>
      <c r="M225" s="6" t="str" cm="1">
        <f t="array" ref="M225">IFERROR(IF(RANK(H225,H:H,1)=_xlfn.XLOOKUP(RANK(H225,H:H,1),M$2:M224,M$2:M224,0),RANK(H225,H:H,1)+1,RANK(H225,H:H,1)),"")</f>
        <v/>
      </c>
      <c r="N225" s="6" t="str">
        <f t="shared" si="7"/>
        <v/>
      </c>
      <c r="O225" s="109" t="str">
        <f t="shared" si="6"/>
        <v/>
      </c>
      <c r="P225" s="109" t="str">
        <f t="shared" si="6"/>
        <v/>
      </c>
      <c r="Q225" s="109" t="str">
        <f>IFERROR(IF(AND(A225&lt;&gt;"",O225-MAX($P$2:$P224)&gt;0,O225-MAX($P$2:$P224)&lt;0.125),O225-MAX($P$2:$P224),0),"")</f>
        <v/>
      </c>
    </row>
    <row r="226" spans="12:17" x14ac:dyDescent="0.25">
      <c r="L226" s="6" t="str" cm="1">
        <f t="array" ref="L226">IFERROR(IF(RANK(G226,G:G,1)=_xlfn.XLOOKUP(RANK(G226,G:G,1),L$2:L225,L$2:L225,0),RANK(G226,G:G,1)+1,RANK(G226,G:G,1)),"")</f>
        <v/>
      </c>
      <c r="M226" s="6" t="str" cm="1">
        <f t="array" ref="M226">IFERROR(IF(RANK(H226,H:H,1)=_xlfn.XLOOKUP(RANK(H226,H:H,1),M$2:M225,M$2:M225,0),RANK(H226,H:H,1)+1,RANK(H226,H:H,1)),"")</f>
        <v/>
      </c>
      <c r="N226" s="6" t="str">
        <f t="shared" si="7"/>
        <v/>
      </c>
      <c r="O226" s="109" t="str">
        <f t="shared" si="6"/>
        <v/>
      </c>
      <c r="P226" s="109" t="str">
        <f t="shared" si="6"/>
        <v/>
      </c>
      <c r="Q226" s="109" t="str">
        <f>IFERROR(IF(AND(A226&lt;&gt;"",O226-MAX($P$2:$P225)&gt;0,O226-MAX($P$2:$P225)&lt;0.125),O226-MAX($P$2:$P225),0),"")</f>
        <v/>
      </c>
    </row>
    <row r="227" spans="12:17" x14ac:dyDescent="0.25">
      <c r="L227" s="6" t="str" cm="1">
        <f t="array" ref="L227">IFERROR(IF(RANK(G227,G:G,1)=_xlfn.XLOOKUP(RANK(G227,G:G,1),L$2:L226,L$2:L226,0),RANK(G227,G:G,1)+1,RANK(G227,G:G,1)),"")</f>
        <v/>
      </c>
      <c r="M227" s="6" t="str" cm="1">
        <f t="array" ref="M227">IFERROR(IF(RANK(H227,H:H,1)=_xlfn.XLOOKUP(RANK(H227,H:H,1),M$2:M226,M$2:M226,0),RANK(H227,H:H,1)+1,RANK(H227,H:H,1)),"")</f>
        <v/>
      </c>
      <c r="N227" s="6" t="str">
        <f t="shared" si="7"/>
        <v/>
      </c>
      <c r="O227" s="109" t="str">
        <f t="shared" si="6"/>
        <v/>
      </c>
      <c r="P227" s="109" t="str">
        <f t="shared" si="6"/>
        <v/>
      </c>
      <c r="Q227" s="109" t="str">
        <f>IFERROR(IF(AND(A227&lt;&gt;"",O227-MAX($P$2:$P226)&gt;0,O227-MAX($P$2:$P226)&lt;0.125),O227-MAX($P$2:$P226),0),"")</f>
        <v/>
      </c>
    </row>
    <row r="228" spans="12:17" x14ac:dyDescent="0.25">
      <c r="L228" s="6" t="str" cm="1">
        <f t="array" ref="L228">IFERROR(IF(RANK(G228,G:G,1)=_xlfn.XLOOKUP(RANK(G228,G:G,1),L$2:L227,L$2:L227,0),RANK(G228,G:G,1)+1,RANK(G228,G:G,1)),"")</f>
        <v/>
      </c>
      <c r="M228" s="6" t="str" cm="1">
        <f t="array" ref="M228">IFERROR(IF(RANK(H228,H:H,1)=_xlfn.XLOOKUP(RANK(H228,H:H,1),M$2:M227,M$2:M227,0),RANK(H228,H:H,1)+1,RANK(H228,H:H,1)),"")</f>
        <v/>
      </c>
      <c r="N228" s="6" t="str">
        <f t="shared" si="7"/>
        <v/>
      </c>
      <c r="O228" s="109" t="str">
        <f t="shared" si="6"/>
        <v/>
      </c>
      <c r="P228" s="109" t="str">
        <f t="shared" si="6"/>
        <v/>
      </c>
      <c r="Q228" s="109" t="str">
        <f>IFERROR(IF(AND(A228&lt;&gt;"",O228-MAX($P$2:$P227)&gt;0,O228-MAX($P$2:$P227)&lt;0.125),O228-MAX($P$2:$P227),0),"")</f>
        <v/>
      </c>
    </row>
    <row r="229" spans="12:17" x14ac:dyDescent="0.25">
      <c r="L229" s="6" t="str" cm="1">
        <f t="array" ref="L229">IFERROR(IF(RANK(G229,G:G,1)=_xlfn.XLOOKUP(RANK(G229,G:G,1),L$2:L228,L$2:L228,0),RANK(G229,G:G,1)+1,RANK(G229,G:G,1)),"")</f>
        <v/>
      </c>
      <c r="M229" s="6" t="str" cm="1">
        <f t="array" ref="M229">IFERROR(IF(RANK(H229,H:H,1)=_xlfn.XLOOKUP(RANK(H229,H:H,1),M$2:M228,M$2:M228,0),RANK(H229,H:H,1)+1,RANK(H229,H:H,1)),"")</f>
        <v/>
      </c>
      <c r="N229" s="6" t="str">
        <f t="shared" si="7"/>
        <v/>
      </c>
      <c r="O229" s="109" t="str">
        <f t="shared" si="6"/>
        <v/>
      </c>
      <c r="P229" s="109" t="str">
        <f t="shared" si="6"/>
        <v/>
      </c>
      <c r="Q229" s="109" t="str">
        <f>IFERROR(IF(AND(A229&lt;&gt;"",O229-MAX($P$2:$P228)&gt;0,O229-MAX($P$2:$P228)&lt;0.125),O229-MAX($P$2:$P228),0),"")</f>
        <v/>
      </c>
    </row>
    <row r="230" spans="12:17" x14ac:dyDescent="0.25">
      <c r="L230" s="6" t="str" cm="1">
        <f t="array" ref="L230">IFERROR(IF(RANK(G230,G:G,1)=_xlfn.XLOOKUP(RANK(G230,G:G,1),L$2:L229,L$2:L229,0),RANK(G230,G:G,1)+1,RANK(G230,G:G,1)),"")</f>
        <v/>
      </c>
      <c r="M230" s="6" t="str" cm="1">
        <f t="array" ref="M230">IFERROR(IF(RANK(H230,H:H,1)=_xlfn.XLOOKUP(RANK(H230,H:H,1),M$2:M229,M$2:M229,0),RANK(H230,H:H,1)+1,RANK(H230,H:H,1)),"")</f>
        <v/>
      </c>
      <c r="N230" s="6" t="str">
        <f t="shared" si="7"/>
        <v/>
      </c>
      <c r="O230" s="109" t="str">
        <f t="shared" si="6"/>
        <v/>
      </c>
      <c r="P230" s="109" t="str">
        <f t="shared" si="6"/>
        <v/>
      </c>
      <c r="Q230" s="109" t="str">
        <f>IFERROR(IF(AND(A230&lt;&gt;"",O230-MAX($P$2:$P229)&gt;0,O230-MAX($P$2:$P229)&lt;0.125),O230-MAX($P$2:$P229),0),"")</f>
        <v/>
      </c>
    </row>
    <row r="231" spans="12:17" x14ac:dyDescent="0.25">
      <c r="L231" s="6" t="str" cm="1">
        <f t="array" ref="L231">IFERROR(IF(RANK(G231,G:G,1)=_xlfn.XLOOKUP(RANK(G231,G:G,1),L$2:L230,L$2:L230,0),RANK(G231,G:G,1)+1,RANK(G231,G:G,1)),"")</f>
        <v/>
      </c>
      <c r="M231" s="6" t="str" cm="1">
        <f t="array" ref="M231">IFERROR(IF(RANK(H231,H:H,1)=_xlfn.XLOOKUP(RANK(H231,H:H,1),M$2:M230,M$2:M230,0),RANK(H231,H:H,1)+1,RANK(H231,H:H,1)),"")</f>
        <v/>
      </c>
      <c r="N231" s="6" t="str">
        <f t="shared" si="7"/>
        <v/>
      </c>
      <c r="O231" s="109" t="str">
        <f t="shared" si="6"/>
        <v/>
      </c>
      <c r="P231" s="109" t="str">
        <f t="shared" si="6"/>
        <v/>
      </c>
      <c r="Q231" s="109" t="str">
        <f>IFERROR(IF(AND(A231&lt;&gt;"",O231-MAX($P$2:$P230)&gt;0,O231-MAX($P$2:$P230)&lt;0.125),O231-MAX($P$2:$P230),0),"")</f>
        <v/>
      </c>
    </row>
    <row r="232" spans="12:17" x14ac:dyDescent="0.25">
      <c r="L232" s="6" t="str" cm="1">
        <f t="array" ref="L232">IFERROR(IF(RANK(G232,G:G,1)=_xlfn.XLOOKUP(RANK(G232,G:G,1),L$2:L231,L$2:L231,0),RANK(G232,G:G,1)+1,RANK(G232,G:G,1)),"")</f>
        <v/>
      </c>
      <c r="M232" s="6" t="str" cm="1">
        <f t="array" ref="M232">IFERROR(IF(RANK(H232,H:H,1)=_xlfn.XLOOKUP(RANK(H232,H:H,1),M$2:M231,M$2:M231,0),RANK(H232,H:H,1)+1,RANK(H232,H:H,1)),"")</f>
        <v/>
      </c>
      <c r="N232" s="6" t="str">
        <f t="shared" si="7"/>
        <v/>
      </c>
      <c r="O232" s="109" t="str">
        <f t="shared" si="6"/>
        <v/>
      </c>
      <c r="P232" s="109" t="str">
        <f t="shared" si="6"/>
        <v/>
      </c>
      <c r="Q232" s="109" t="str">
        <f>IFERROR(IF(AND(A232&lt;&gt;"",O232-MAX($P$2:$P231)&gt;0,O232-MAX($P$2:$P231)&lt;0.125),O232-MAX($P$2:$P231),0),"")</f>
        <v/>
      </c>
    </row>
    <row r="233" spans="12:17" x14ac:dyDescent="0.25">
      <c r="L233" s="6" t="str" cm="1">
        <f t="array" ref="L233">IFERROR(IF(RANK(G233,G:G,1)=_xlfn.XLOOKUP(RANK(G233,G:G,1),L$2:L232,L$2:L232,0),RANK(G233,G:G,1)+1,RANK(G233,G:G,1)),"")</f>
        <v/>
      </c>
      <c r="M233" s="6" t="str" cm="1">
        <f t="array" ref="M233">IFERROR(IF(RANK(H233,H:H,1)=_xlfn.XLOOKUP(RANK(H233,H:H,1),M$2:M232,M$2:M232,0),RANK(H233,H:H,1)+1,RANK(H233,H:H,1)),"")</f>
        <v/>
      </c>
      <c r="N233" s="6" t="str">
        <f t="shared" si="7"/>
        <v/>
      </c>
      <c r="O233" s="109" t="str">
        <f t="shared" si="6"/>
        <v/>
      </c>
      <c r="P233" s="109" t="str">
        <f t="shared" si="6"/>
        <v/>
      </c>
      <c r="Q233" s="109" t="str">
        <f>IFERROR(IF(AND(A233&lt;&gt;"",O233-MAX($P$2:$P232)&gt;0,O233-MAX($P$2:$P232)&lt;0.125),O233-MAX($P$2:$P232),0),"")</f>
        <v/>
      </c>
    </row>
    <row r="234" spans="12:17" x14ac:dyDescent="0.25">
      <c r="L234" s="6" t="str" cm="1">
        <f t="array" ref="L234">IFERROR(IF(RANK(G234,G:G,1)=_xlfn.XLOOKUP(RANK(G234,G:G,1),L$2:L233,L$2:L233,0),RANK(G234,G:G,1)+1,RANK(G234,G:G,1)),"")</f>
        <v/>
      </c>
      <c r="M234" s="6" t="str" cm="1">
        <f t="array" ref="M234">IFERROR(IF(RANK(H234,H:H,1)=_xlfn.XLOOKUP(RANK(H234,H:H,1),M$2:M233,M$2:M233,0),RANK(H234,H:H,1)+1,RANK(H234,H:H,1)),"")</f>
        <v/>
      </c>
      <c r="N234" s="6" t="str">
        <f t="shared" si="7"/>
        <v/>
      </c>
      <c r="O234" s="109" t="str">
        <f t="shared" si="6"/>
        <v/>
      </c>
      <c r="P234" s="109" t="str">
        <f t="shared" si="6"/>
        <v/>
      </c>
      <c r="Q234" s="109" t="str">
        <f>IFERROR(IF(AND(A234&lt;&gt;"",O234-MAX($P$2:$P233)&gt;0,O234-MAX($P$2:$P233)&lt;0.125),O234-MAX($P$2:$P233),0),"")</f>
        <v/>
      </c>
    </row>
    <row r="235" spans="12:17" x14ac:dyDescent="0.25">
      <c r="L235" s="6" t="str" cm="1">
        <f t="array" ref="L235">IFERROR(IF(RANK(G235,G:G,1)=_xlfn.XLOOKUP(RANK(G235,G:G,1),L$2:L234,L$2:L234,0),RANK(G235,G:G,1)+1,RANK(G235,G:G,1)),"")</f>
        <v/>
      </c>
      <c r="M235" s="6" t="str" cm="1">
        <f t="array" ref="M235">IFERROR(IF(RANK(H235,H:H,1)=_xlfn.XLOOKUP(RANK(H235,H:H,1),M$2:M234,M$2:M234,0),RANK(H235,H:H,1)+1,RANK(H235,H:H,1)),"")</f>
        <v/>
      </c>
      <c r="N235" s="6" t="str">
        <f t="shared" si="7"/>
        <v/>
      </c>
      <c r="O235" s="109" t="str">
        <f t="shared" si="6"/>
        <v/>
      </c>
      <c r="P235" s="109" t="str">
        <f t="shared" si="6"/>
        <v/>
      </c>
      <c r="Q235" s="109" t="str">
        <f>IFERROR(IF(AND(A235&lt;&gt;"",O235-MAX($P$2:$P234)&gt;0,O235-MAX($P$2:$P234)&lt;0.125),O235-MAX($P$2:$P234),0),"")</f>
        <v/>
      </c>
    </row>
    <row r="236" spans="12:17" x14ac:dyDescent="0.25">
      <c r="L236" s="6" t="str" cm="1">
        <f t="array" ref="L236">IFERROR(IF(RANK(G236,G:G,1)=_xlfn.XLOOKUP(RANK(G236,G:G,1),L$2:L235,L$2:L235,0),RANK(G236,G:G,1)+1,RANK(G236,G:G,1)),"")</f>
        <v/>
      </c>
      <c r="M236" s="6" t="str" cm="1">
        <f t="array" ref="M236">IFERROR(IF(RANK(H236,H:H,1)=_xlfn.XLOOKUP(RANK(H236,H:H,1),M$2:M235,M$2:M235,0),RANK(H236,H:H,1)+1,RANK(H236,H:H,1)),"")</f>
        <v/>
      </c>
      <c r="N236" s="6" t="str">
        <f t="shared" si="7"/>
        <v/>
      </c>
      <c r="O236" s="109" t="str">
        <f t="shared" si="6"/>
        <v/>
      </c>
      <c r="P236" s="109" t="str">
        <f t="shared" si="6"/>
        <v/>
      </c>
      <c r="Q236" s="109" t="str">
        <f>IFERROR(IF(AND(A236&lt;&gt;"",O236-MAX($P$2:$P235)&gt;0,O236-MAX($P$2:$P235)&lt;0.125),O236-MAX($P$2:$P235),0),"")</f>
        <v/>
      </c>
    </row>
    <row r="237" spans="12:17" x14ac:dyDescent="0.25">
      <c r="L237" s="6" t="str" cm="1">
        <f t="array" ref="L237">IFERROR(IF(RANK(G237,G:G,1)=_xlfn.XLOOKUP(RANK(G237,G:G,1),L$2:L236,L$2:L236,0),RANK(G237,G:G,1)+1,RANK(G237,G:G,1)),"")</f>
        <v/>
      </c>
      <c r="M237" s="6" t="str" cm="1">
        <f t="array" ref="M237">IFERROR(IF(RANK(H237,H:H,1)=_xlfn.XLOOKUP(RANK(H237,H:H,1),M$2:M236,M$2:M236,0),RANK(H237,H:H,1)+1,RANK(H237,H:H,1)),"")</f>
        <v/>
      </c>
      <c r="N237" s="6" t="str">
        <f t="shared" si="7"/>
        <v/>
      </c>
      <c r="O237" s="109" t="str">
        <f t="shared" si="6"/>
        <v/>
      </c>
      <c r="P237" s="109" t="str">
        <f t="shared" si="6"/>
        <v/>
      </c>
      <c r="Q237" s="109" t="str">
        <f>IFERROR(IF(AND(A237&lt;&gt;"",O237-MAX($P$2:$P236)&gt;0,O237-MAX($P$2:$P236)&lt;0.125),O237-MAX($P$2:$P236),0),"")</f>
        <v/>
      </c>
    </row>
    <row r="238" spans="12:17" x14ac:dyDescent="0.25">
      <c r="L238" s="6" t="str" cm="1">
        <f t="array" ref="L238">IFERROR(IF(RANK(G238,G:G,1)=_xlfn.XLOOKUP(RANK(G238,G:G,1),L$2:L237,L$2:L237,0),RANK(G238,G:G,1)+1,RANK(G238,G:G,1)),"")</f>
        <v/>
      </c>
      <c r="M238" s="6" t="str" cm="1">
        <f t="array" ref="M238">IFERROR(IF(RANK(H238,H:H,1)=_xlfn.XLOOKUP(RANK(H238,H:H,1),M$2:M237,M$2:M237,0),RANK(H238,H:H,1)+1,RANK(H238,H:H,1)),"")</f>
        <v/>
      </c>
      <c r="N238" s="6" t="str">
        <f t="shared" si="7"/>
        <v/>
      </c>
      <c r="O238" s="109" t="str">
        <f t="shared" si="6"/>
        <v/>
      </c>
      <c r="P238" s="109" t="str">
        <f t="shared" si="6"/>
        <v/>
      </c>
      <c r="Q238" s="109" t="str">
        <f>IFERROR(IF(AND(A238&lt;&gt;"",O238-MAX($P$2:$P237)&gt;0,O238-MAX($P$2:$P237)&lt;0.125),O238-MAX($P$2:$P237),0),"")</f>
        <v/>
      </c>
    </row>
    <row r="239" spans="12:17" x14ac:dyDescent="0.25">
      <c r="L239" s="6" t="str" cm="1">
        <f t="array" ref="L239">IFERROR(IF(RANK(G239,G:G,1)=_xlfn.XLOOKUP(RANK(G239,G:G,1),L$2:L238,L$2:L238,0),RANK(G239,G:G,1)+1,RANK(G239,G:G,1)),"")</f>
        <v/>
      </c>
      <c r="M239" s="6" t="str" cm="1">
        <f t="array" ref="M239">IFERROR(IF(RANK(H239,H:H,1)=_xlfn.XLOOKUP(RANK(H239,H:H,1),M$2:M238,M$2:M238,0),RANK(H239,H:H,1)+1,RANK(H239,H:H,1)),"")</f>
        <v/>
      </c>
      <c r="N239" s="6" t="str">
        <f t="shared" si="7"/>
        <v/>
      </c>
      <c r="O239" s="109" t="str">
        <f t="shared" si="6"/>
        <v/>
      </c>
      <c r="P239" s="109" t="str">
        <f t="shared" si="6"/>
        <v/>
      </c>
      <c r="Q239" s="109" t="str">
        <f>IFERROR(IF(AND(A239&lt;&gt;"",O239-MAX($P$2:$P238)&gt;0,O239-MAX($P$2:$P238)&lt;0.125),O239-MAX($P$2:$P238),0),"")</f>
        <v/>
      </c>
    </row>
    <row r="240" spans="12:17" x14ac:dyDescent="0.25">
      <c r="L240" s="6" t="str" cm="1">
        <f t="array" ref="L240">IFERROR(IF(RANK(G240,G:G,1)=_xlfn.XLOOKUP(RANK(G240,G:G,1),L$2:L239,L$2:L239,0),RANK(G240,G:G,1)+1,RANK(G240,G:G,1)),"")</f>
        <v/>
      </c>
      <c r="M240" s="6" t="str" cm="1">
        <f t="array" ref="M240">IFERROR(IF(RANK(H240,H:H,1)=_xlfn.XLOOKUP(RANK(H240,H:H,1),M$2:M239,M$2:M239,0),RANK(H240,H:H,1)+1,RANK(H240,H:H,1)),"")</f>
        <v/>
      </c>
      <c r="N240" s="6" t="str">
        <f t="shared" si="7"/>
        <v/>
      </c>
      <c r="O240" s="109" t="str">
        <f t="shared" si="6"/>
        <v/>
      </c>
      <c r="P240" s="109" t="str">
        <f t="shared" si="6"/>
        <v/>
      </c>
      <c r="Q240" s="109" t="str">
        <f>IFERROR(IF(AND(A240&lt;&gt;"",O240-MAX($P$2:$P239)&gt;0,O240-MAX($P$2:$P239)&lt;0.125),O240-MAX($P$2:$P239),0),"")</f>
        <v/>
      </c>
    </row>
    <row r="241" spans="12:17" x14ac:dyDescent="0.25">
      <c r="L241" s="6" t="str" cm="1">
        <f t="array" ref="L241">IFERROR(IF(RANK(G241,G:G,1)=_xlfn.XLOOKUP(RANK(G241,G:G,1),L$2:L240,L$2:L240,0),RANK(G241,G:G,1)+1,RANK(G241,G:G,1)),"")</f>
        <v/>
      </c>
      <c r="M241" s="6" t="str" cm="1">
        <f t="array" ref="M241">IFERROR(IF(RANK(H241,H:H,1)=_xlfn.XLOOKUP(RANK(H241,H:H,1),M$2:M240,M$2:M240,0),RANK(H241,H:H,1)+1,RANK(H241,H:H,1)),"")</f>
        <v/>
      </c>
      <c r="N241" s="6" t="str">
        <f t="shared" si="7"/>
        <v/>
      </c>
      <c r="O241" s="109" t="str">
        <f t="shared" si="6"/>
        <v/>
      </c>
      <c r="P241" s="109" t="str">
        <f t="shared" si="6"/>
        <v/>
      </c>
      <c r="Q241" s="109" t="str">
        <f>IFERROR(IF(AND(A241&lt;&gt;"",O241-MAX($P$2:$P240)&gt;0,O241-MAX($P$2:$P240)&lt;0.125),O241-MAX($P$2:$P240),0),"")</f>
        <v/>
      </c>
    </row>
    <row r="242" spans="12:17" x14ac:dyDescent="0.25">
      <c r="L242" s="6" t="str" cm="1">
        <f t="array" ref="L242">IFERROR(IF(RANK(G242,G:G,1)=_xlfn.XLOOKUP(RANK(G242,G:G,1),L$2:L241,L$2:L241,0),RANK(G242,G:G,1)+1,RANK(G242,G:G,1)),"")</f>
        <v/>
      </c>
      <c r="M242" s="6" t="str" cm="1">
        <f t="array" ref="M242">IFERROR(IF(RANK(H242,H:H,1)=_xlfn.XLOOKUP(RANK(H242,H:H,1),M$2:M241,M$2:M241,0),RANK(H242,H:H,1)+1,RANK(H242,H:H,1)),"")</f>
        <v/>
      </c>
      <c r="N242" s="6" t="str">
        <f t="shared" si="7"/>
        <v/>
      </c>
      <c r="O242" s="109" t="str">
        <f t="shared" si="6"/>
        <v/>
      </c>
      <c r="P242" s="109" t="str">
        <f t="shared" si="6"/>
        <v/>
      </c>
      <c r="Q242" s="109" t="str">
        <f>IFERROR(IF(AND(A242&lt;&gt;"",O242-MAX($P$2:$P241)&gt;0,O242-MAX($P$2:$P241)&lt;0.125),O242-MAX($P$2:$P241),0),"")</f>
        <v/>
      </c>
    </row>
    <row r="243" spans="12:17" x14ac:dyDescent="0.25">
      <c r="L243" s="6" t="str" cm="1">
        <f t="array" ref="L243">IFERROR(IF(RANK(G243,G:G,1)=_xlfn.XLOOKUP(RANK(G243,G:G,1),L$2:L242,L$2:L242,0),RANK(G243,G:G,1)+1,RANK(G243,G:G,1)),"")</f>
        <v/>
      </c>
      <c r="M243" s="6" t="str" cm="1">
        <f t="array" ref="M243">IFERROR(IF(RANK(H243,H:H,1)=_xlfn.XLOOKUP(RANK(H243,H:H,1),M$2:M242,M$2:M242,0),RANK(H243,H:H,1)+1,RANK(H243,H:H,1)),"")</f>
        <v/>
      </c>
      <c r="N243" s="6" t="str">
        <f t="shared" si="7"/>
        <v/>
      </c>
      <c r="O243" s="109" t="str">
        <f t="shared" si="6"/>
        <v/>
      </c>
      <c r="P243" s="109" t="str">
        <f t="shared" si="6"/>
        <v/>
      </c>
      <c r="Q243" s="109" t="str">
        <f>IFERROR(IF(AND(A243&lt;&gt;"",O243-MAX($P$2:$P242)&gt;0,O243-MAX($P$2:$P242)&lt;0.125),O243-MAX($P$2:$P242),0),"")</f>
        <v/>
      </c>
    </row>
    <row r="244" spans="12:17" x14ac:dyDescent="0.25">
      <c r="L244" s="6" t="str" cm="1">
        <f t="array" ref="L244">IFERROR(IF(RANK(G244,G:G,1)=_xlfn.XLOOKUP(RANK(G244,G:G,1),L$2:L243,L$2:L243,0),RANK(G244,G:G,1)+1,RANK(G244,G:G,1)),"")</f>
        <v/>
      </c>
      <c r="M244" s="6" t="str" cm="1">
        <f t="array" ref="M244">IFERROR(IF(RANK(H244,H:H,1)=_xlfn.XLOOKUP(RANK(H244,H:H,1),M$2:M243,M$2:M243,0),RANK(H244,H:H,1)+1,RANK(H244,H:H,1)),"")</f>
        <v/>
      </c>
      <c r="N244" s="6" t="str">
        <f t="shared" si="7"/>
        <v/>
      </c>
      <c r="O244" s="109" t="str">
        <f t="shared" si="6"/>
        <v/>
      </c>
      <c r="P244" s="109" t="str">
        <f t="shared" si="6"/>
        <v/>
      </c>
      <c r="Q244" s="109" t="str">
        <f>IFERROR(IF(AND(A244&lt;&gt;"",O244-MAX($P$2:$P243)&gt;0,O244-MAX($P$2:$P243)&lt;0.125),O244-MAX($P$2:$P243),0),"")</f>
        <v/>
      </c>
    </row>
    <row r="245" spans="12:17" x14ac:dyDescent="0.25">
      <c r="L245" s="6" t="str" cm="1">
        <f t="array" ref="L245">IFERROR(IF(RANK(G245,G:G,1)=_xlfn.XLOOKUP(RANK(G245,G:G,1),L$2:L244,L$2:L244,0),RANK(G245,G:G,1)+1,RANK(G245,G:G,1)),"")</f>
        <v/>
      </c>
      <c r="M245" s="6" t="str" cm="1">
        <f t="array" ref="M245">IFERROR(IF(RANK(H245,H:H,1)=_xlfn.XLOOKUP(RANK(H245,H:H,1),M$2:M244,M$2:M244,0),RANK(H245,H:H,1)+1,RANK(H245,H:H,1)),"")</f>
        <v/>
      </c>
      <c r="N245" s="6" t="str">
        <f t="shared" si="7"/>
        <v/>
      </c>
      <c r="O245" s="109" t="str">
        <f t="shared" si="6"/>
        <v/>
      </c>
      <c r="P245" s="109" t="str">
        <f t="shared" si="6"/>
        <v/>
      </c>
      <c r="Q245" s="109" t="str">
        <f>IFERROR(IF(AND(A245&lt;&gt;"",O245-MAX($P$2:$P244)&gt;0,O245-MAX($P$2:$P244)&lt;0.125),O245-MAX($P$2:$P244),0),"")</f>
        <v/>
      </c>
    </row>
    <row r="246" spans="12:17" x14ac:dyDescent="0.25">
      <c r="L246" s="6" t="str" cm="1">
        <f t="array" ref="L246">IFERROR(IF(RANK(G246,G:G,1)=_xlfn.XLOOKUP(RANK(G246,G:G,1),L$2:L245,L$2:L245,0),RANK(G246,G:G,1)+1,RANK(G246,G:G,1)),"")</f>
        <v/>
      </c>
      <c r="M246" s="6" t="str" cm="1">
        <f t="array" ref="M246">IFERROR(IF(RANK(H246,H:H,1)=_xlfn.XLOOKUP(RANK(H246,H:H,1),M$2:M245,M$2:M245,0),RANK(H246,H:H,1)+1,RANK(H246,H:H,1)),"")</f>
        <v/>
      </c>
      <c r="N246" s="6" t="str">
        <f t="shared" si="7"/>
        <v/>
      </c>
      <c r="O246" s="109" t="str">
        <f t="shared" si="6"/>
        <v/>
      </c>
      <c r="P246" s="109" t="str">
        <f t="shared" si="6"/>
        <v/>
      </c>
      <c r="Q246" s="109" t="str">
        <f>IFERROR(IF(AND(A246&lt;&gt;"",O246-MAX($P$2:$P245)&gt;0,O246-MAX($P$2:$P245)&lt;0.125),O246-MAX($P$2:$P245),0),"")</f>
        <v/>
      </c>
    </row>
    <row r="247" spans="12:17" x14ac:dyDescent="0.25">
      <c r="L247" s="6" t="str" cm="1">
        <f t="array" ref="L247">IFERROR(IF(RANK(G247,G:G,1)=_xlfn.XLOOKUP(RANK(G247,G:G,1),L$2:L246,L$2:L246,0),RANK(G247,G:G,1)+1,RANK(G247,G:G,1)),"")</f>
        <v/>
      </c>
      <c r="M247" s="6" t="str" cm="1">
        <f t="array" ref="M247">IFERROR(IF(RANK(H247,H:H,1)=_xlfn.XLOOKUP(RANK(H247,H:H,1),M$2:M246,M$2:M246,0),RANK(H247,H:H,1)+1,RANK(H247,H:H,1)),"")</f>
        <v/>
      </c>
      <c r="N247" s="6" t="str">
        <f t="shared" si="7"/>
        <v/>
      </c>
      <c r="O247" s="109" t="str">
        <f t="shared" si="6"/>
        <v/>
      </c>
      <c r="P247" s="109" t="str">
        <f t="shared" si="6"/>
        <v/>
      </c>
      <c r="Q247" s="109" t="str">
        <f>IFERROR(IF(AND(A247&lt;&gt;"",O247-MAX($P$2:$P246)&gt;0,O247-MAX($P$2:$P246)&lt;0.125),O247-MAX($P$2:$P246),0),"")</f>
        <v/>
      </c>
    </row>
    <row r="248" spans="12:17" x14ac:dyDescent="0.25">
      <c r="L248" s="6" t="str" cm="1">
        <f t="array" ref="L248">IFERROR(IF(RANK(G248,G:G,1)=_xlfn.XLOOKUP(RANK(G248,G:G,1),L$2:L247,L$2:L247,0),RANK(G248,G:G,1)+1,RANK(G248,G:G,1)),"")</f>
        <v/>
      </c>
      <c r="M248" s="6" t="str" cm="1">
        <f t="array" ref="M248">IFERROR(IF(RANK(H248,H:H,1)=_xlfn.XLOOKUP(RANK(H248,H:H,1),M$2:M247,M$2:M247,0),RANK(H248,H:H,1)+1,RANK(H248,H:H,1)),"")</f>
        <v/>
      </c>
      <c r="N248" s="6" t="str">
        <f t="shared" si="7"/>
        <v/>
      </c>
      <c r="O248" s="109" t="str">
        <f t="shared" si="6"/>
        <v/>
      </c>
      <c r="P248" s="109" t="str">
        <f t="shared" si="6"/>
        <v/>
      </c>
      <c r="Q248" s="109" t="str">
        <f>IFERROR(IF(AND(A248&lt;&gt;"",O248-MAX($P$2:$P247)&gt;0,O248-MAX($P$2:$P247)&lt;0.125),O248-MAX($P$2:$P247),0),"")</f>
        <v/>
      </c>
    </row>
    <row r="249" spans="12:17" x14ac:dyDescent="0.25">
      <c r="L249" s="6" t="str" cm="1">
        <f t="array" ref="L249">IFERROR(IF(RANK(G249,G:G,1)=_xlfn.XLOOKUP(RANK(G249,G:G,1),L$2:L248,L$2:L248,0),RANK(G249,G:G,1)+1,RANK(G249,G:G,1)),"")</f>
        <v/>
      </c>
      <c r="M249" s="6" t="str" cm="1">
        <f t="array" ref="M249">IFERROR(IF(RANK(H249,H:H,1)=_xlfn.XLOOKUP(RANK(H249,H:H,1),M$2:M248,M$2:M248,0),RANK(H249,H:H,1)+1,RANK(H249,H:H,1)),"")</f>
        <v/>
      </c>
      <c r="N249" s="6" t="str">
        <f t="shared" si="7"/>
        <v/>
      </c>
      <c r="O249" s="109" t="str">
        <f t="shared" si="6"/>
        <v/>
      </c>
      <c r="P249" s="109" t="str">
        <f t="shared" si="6"/>
        <v/>
      </c>
      <c r="Q249" s="109" t="str">
        <f>IFERROR(IF(AND(A249&lt;&gt;"",O249-MAX($P$2:$P248)&gt;0,O249-MAX($P$2:$P248)&lt;0.125),O249-MAX($P$2:$P248),0),"")</f>
        <v/>
      </c>
    </row>
    <row r="250" spans="12:17" x14ac:dyDescent="0.25">
      <c r="L250" s="6" t="str" cm="1">
        <f t="array" ref="L250">IFERROR(IF(RANK(G250,G:G,1)=_xlfn.XLOOKUP(RANK(G250,G:G,1),L$2:L249,L$2:L249,0),RANK(G250,G:G,1)+1,RANK(G250,G:G,1)),"")</f>
        <v/>
      </c>
      <c r="M250" s="6" t="str" cm="1">
        <f t="array" ref="M250">IFERROR(IF(RANK(H250,H:H,1)=_xlfn.XLOOKUP(RANK(H250,H:H,1),M$2:M249,M$2:M249,0),RANK(H250,H:H,1)+1,RANK(H250,H:H,1)),"")</f>
        <v/>
      </c>
      <c r="N250" s="6" t="str">
        <f t="shared" si="7"/>
        <v/>
      </c>
      <c r="O250" s="109" t="str">
        <f t="shared" si="6"/>
        <v/>
      </c>
      <c r="P250" s="109" t="str">
        <f t="shared" si="6"/>
        <v/>
      </c>
      <c r="Q250" s="109" t="str">
        <f>IFERROR(IF(AND(A250&lt;&gt;"",O250-MAX($P$2:$P249)&gt;0,O250-MAX($P$2:$P249)&lt;0.125),O250-MAX($P$2:$P249),0),"")</f>
        <v/>
      </c>
    </row>
    <row r="251" spans="12:17" x14ac:dyDescent="0.25">
      <c r="L251" s="6" t="str" cm="1">
        <f t="array" ref="L251">IFERROR(IF(RANK(G251,G:G,1)=_xlfn.XLOOKUP(RANK(G251,G:G,1),L$2:L250,L$2:L250,0),RANK(G251,G:G,1)+1,RANK(G251,G:G,1)),"")</f>
        <v/>
      </c>
      <c r="M251" s="6" t="str" cm="1">
        <f t="array" ref="M251">IFERROR(IF(RANK(H251,H:H,1)=_xlfn.XLOOKUP(RANK(H251,H:H,1),M$2:M250,M$2:M250,0),RANK(H251,H:H,1)+1,RANK(H251,H:H,1)),"")</f>
        <v/>
      </c>
      <c r="N251" s="6" t="str">
        <f t="shared" si="7"/>
        <v/>
      </c>
      <c r="O251" s="109" t="str">
        <f t="shared" si="6"/>
        <v/>
      </c>
      <c r="P251" s="109" t="str">
        <f t="shared" si="6"/>
        <v/>
      </c>
      <c r="Q251" s="109" t="str">
        <f>IFERROR(IF(AND(A251&lt;&gt;"",O251-MAX($P$2:$P250)&gt;0,O251-MAX($P$2:$P250)&lt;0.125),O251-MAX($P$2:$P250),0),"")</f>
        <v/>
      </c>
    </row>
    <row r="252" spans="12:17" x14ac:dyDescent="0.25">
      <c r="L252" s="6" t="str" cm="1">
        <f t="array" ref="L252">IFERROR(IF(RANK(G252,G:G,1)=_xlfn.XLOOKUP(RANK(G252,G:G,1),L$2:L251,L$2:L251,0),RANK(G252,G:G,1)+1,RANK(G252,G:G,1)),"")</f>
        <v/>
      </c>
      <c r="M252" s="6" t="str" cm="1">
        <f t="array" ref="M252">IFERROR(IF(RANK(H252,H:H,1)=_xlfn.XLOOKUP(RANK(H252,H:H,1),M$2:M251,M$2:M251,0),RANK(H252,H:H,1)+1,RANK(H252,H:H,1)),"")</f>
        <v/>
      </c>
      <c r="N252" s="6" t="str">
        <f t="shared" si="7"/>
        <v/>
      </c>
      <c r="O252" s="109" t="str">
        <f t="shared" si="6"/>
        <v/>
      </c>
      <c r="P252" s="109" t="str">
        <f t="shared" si="6"/>
        <v/>
      </c>
      <c r="Q252" s="109" t="str">
        <f>IFERROR(IF(AND(A252&lt;&gt;"",O252-MAX($P$2:$P251)&gt;0,O252-MAX($P$2:$P251)&lt;0.125),O252-MAX($P$2:$P251),0),"")</f>
        <v/>
      </c>
    </row>
    <row r="253" spans="12:17" x14ac:dyDescent="0.25">
      <c r="L253" s="6" t="str" cm="1">
        <f t="array" ref="L253">IFERROR(IF(RANK(G253,G:G,1)=_xlfn.XLOOKUP(RANK(G253,G:G,1),L$2:L252,L$2:L252,0),RANK(G253,G:G,1)+1,RANK(G253,G:G,1)),"")</f>
        <v/>
      </c>
      <c r="M253" s="6" t="str" cm="1">
        <f t="array" ref="M253">IFERROR(IF(RANK(H253,H:H,1)=_xlfn.XLOOKUP(RANK(H253,H:H,1),M$2:M252,M$2:M252,0),RANK(H253,H:H,1)+1,RANK(H253,H:H,1)),"")</f>
        <v/>
      </c>
      <c r="N253" s="6" t="str">
        <f t="shared" si="7"/>
        <v/>
      </c>
      <c r="O253" s="109" t="str">
        <f t="shared" si="6"/>
        <v/>
      </c>
      <c r="P253" s="109" t="str">
        <f t="shared" si="6"/>
        <v/>
      </c>
      <c r="Q253" s="109" t="str">
        <f>IFERROR(IF(AND(A253&lt;&gt;"",O253-MAX($P$2:$P252)&gt;0,O253-MAX($P$2:$P252)&lt;0.125),O253-MAX($P$2:$P252),0),"")</f>
        <v/>
      </c>
    </row>
    <row r="254" spans="12:17" x14ac:dyDescent="0.25">
      <c r="L254" s="6" t="str" cm="1">
        <f t="array" ref="L254">IFERROR(IF(RANK(G254,G:G,1)=_xlfn.XLOOKUP(RANK(G254,G:G,1),L$2:L253,L$2:L253,0),RANK(G254,G:G,1)+1,RANK(G254,G:G,1)),"")</f>
        <v/>
      </c>
      <c r="M254" s="6" t="str" cm="1">
        <f t="array" ref="M254">IFERROR(IF(RANK(H254,H:H,1)=_xlfn.XLOOKUP(RANK(H254,H:H,1),M$2:M253,M$2:M253,0),RANK(H254,H:H,1)+1,RANK(H254,H:H,1)),"")</f>
        <v/>
      </c>
      <c r="N254" s="6" t="str">
        <f t="shared" si="7"/>
        <v/>
      </c>
      <c r="O254" s="109" t="str">
        <f t="shared" si="6"/>
        <v/>
      </c>
      <c r="P254" s="109" t="str">
        <f t="shared" si="6"/>
        <v/>
      </c>
      <c r="Q254" s="109" t="str">
        <f>IFERROR(IF(AND(A254&lt;&gt;"",O254-MAX($P$2:$P253)&gt;0,O254-MAX($P$2:$P253)&lt;0.125),O254-MAX($P$2:$P253),0),"")</f>
        <v/>
      </c>
    </row>
    <row r="255" spans="12:17" x14ac:dyDescent="0.25">
      <c r="L255" s="6" t="str" cm="1">
        <f t="array" ref="L255">IFERROR(IF(RANK(G255,G:G,1)=_xlfn.XLOOKUP(RANK(G255,G:G,1),L$2:L254,L$2:L254,0),RANK(G255,G:G,1)+1,RANK(G255,G:G,1)),"")</f>
        <v/>
      </c>
      <c r="M255" s="6" t="str" cm="1">
        <f t="array" ref="M255">IFERROR(IF(RANK(H255,H:H,1)=_xlfn.XLOOKUP(RANK(H255,H:H,1),M$2:M254,M$2:M254,0),RANK(H255,H:H,1)+1,RANK(H255,H:H,1)),"")</f>
        <v/>
      </c>
      <c r="N255" s="6" t="str">
        <f t="shared" si="7"/>
        <v/>
      </c>
      <c r="O255" s="109" t="str">
        <f t="shared" si="6"/>
        <v/>
      </c>
      <c r="P255" s="109" t="str">
        <f t="shared" si="6"/>
        <v/>
      </c>
      <c r="Q255" s="109" t="str">
        <f>IFERROR(IF(AND(A255&lt;&gt;"",O255-MAX($P$2:$P254)&gt;0,O255-MAX($P$2:$P254)&lt;0.125),O255-MAX($P$2:$P254),0),"")</f>
        <v/>
      </c>
    </row>
    <row r="256" spans="12:17" x14ac:dyDescent="0.25">
      <c r="L256" s="6" t="str" cm="1">
        <f t="array" ref="L256">IFERROR(IF(RANK(G256,G:G,1)=_xlfn.XLOOKUP(RANK(G256,G:G,1),L$2:L255,L$2:L255,0),RANK(G256,G:G,1)+1,RANK(G256,G:G,1)),"")</f>
        <v/>
      </c>
      <c r="M256" s="6" t="str" cm="1">
        <f t="array" ref="M256">IFERROR(IF(RANK(H256,H:H,1)=_xlfn.XLOOKUP(RANK(H256,H:H,1),M$2:M255,M$2:M255,0),RANK(H256,H:H,1)+1,RANK(H256,H:H,1)),"")</f>
        <v/>
      </c>
      <c r="N256" s="6" t="str">
        <f t="shared" si="7"/>
        <v/>
      </c>
      <c r="O256" s="109" t="str">
        <f t="shared" si="6"/>
        <v/>
      </c>
      <c r="P256" s="109" t="str">
        <f t="shared" si="6"/>
        <v/>
      </c>
      <c r="Q256" s="109" t="str">
        <f>IFERROR(IF(AND(A256&lt;&gt;"",O256-MAX($P$2:$P255)&gt;0,O256-MAX($P$2:$P255)&lt;0.125),O256-MAX($P$2:$P255),0),"")</f>
        <v/>
      </c>
    </row>
    <row r="257" spans="12:17" x14ac:dyDescent="0.25">
      <c r="L257" s="6" t="str" cm="1">
        <f t="array" ref="L257">IFERROR(IF(RANK(G257,G:G,1)=_xlfn.XLOOKUP(RANK(G257,G:G,1),L$2:L256,L$2:L256,0),RANK(G257,G:G,1)+1,RANK(G257,G:G,1)),"")</f>
        <v/>
      </c>
      <c r="M257" s="6" t="str" cm="1">
        <f t="array" ref="M257">IFERROR(IF(RANK(H257,H:H,1)=_xlfn.XLOOKUP(RANK(H257,H:H,1),M$2:M256,M$2:M256,0),RANK(H257,H:H,1)+1,RANK(H257,H:H,1)),"")</f>
        <v/>
      </c>
      <c r="N257" s="6" t="str">
        <f t="shared" si="7"/>
        <v/>
      </c>
      <c r="O257" s="109" t="str">
        <f t="shared" si="6"/>
        <v/>
      </c>
      <c r="P257" s="109" t="str">
        <f t="shared" si="6"/>
        <v/>
      </c>
      <c r="Q257" s="109" t="str">
        <f>IFERROR(IF(AND(A257&lt;&gt;"",O257-MAX($P$2:$P256)&gt;0,O257-MAX($P$2:$P256)&lt;0.125),O257-MAX($P$2:$P256),0),"")</f>
        <v/>
      </c>
    </row>
    <row r="258" spans="12:17" x14ac:dyDescent="0.25">
      <c r="L258" s="6" t="str" cm="1">
        <f t="array" ref="L258">IFERROR(IF(RANK(G258,G:G,1)=_xlfn.XLOOKUP(RANK(G258,G:G,1),L$2:L257,L$2:L257,0),RANK(G258,G:G,1)+1,RANK(G258,G:G,1)),"")</f>
        <v/>
      </c>
      <c r="M258" s="6" t="str" cm="1">
        <f t="array" ref="M258">IFERROR(IF(RANK(H258,H:H,1)=_xlfn.XLOOKUP(RANK(H258,H:H,1),M$2:M257,M$2:M257,0),RANK(H258,H:H,1)+1,RANK(H258,H:H,1)),"")</f>
        <v/>
      </c>
      <c r="N258" s="6" t="str">
        <f t="shared" si="7"/>
        <v/>
      </c>
      <c r="O258" s="109" t="str">
        <f t="shared" ref="O258:P307" si="8">IF(A258="","",_xlfn.XLOOKUP($N258,L:L,G:G))</f>
        <v/>
      </c>
      <c r="P258" s="109" t="str">
        <f t="shared" si="8"/>
        <v/>
      </c>
      <c r="Q258" s="109" t="str">
        <f>IFERROR(IF(AND(A258&lt;&gt;"",O258-MAX($P$2:$P257)&gt;0,O258-MAX($P$2:$P257)&lt;0.125),O258-MAX($P$2:$P257),0),"")</f>
        <v/>
      </c>
    </row>
    <row r="259" spans="12:17" x14ac:dyDescent="0.25">
      <c r="L259" s="6" t="str" cm="1">
        <f t="array" ref="L259">IFERROR(IF(RANK(G259,G:G,1)=_xlfn.XLOOKUP(RANK(G259,G:G,1),L$2:L258,L$2:L258,0),RANK(G259,G:G,1)+1,RANK(G259,G:G,1)),"")</f>
        <v/>
      </c>
      <c r="M259" s="6" t="str" cm="1">
        <f t="array" ref="M259">IFERROR(IF(RANK(H259,H:H,1)=_xlfn.XLOOKUP(RANK(H259,H:H,1),M$2:M258,M$2:M258,0),RANK(H259,H:H,1)+1,RANK(H259,H:H,1)),"")</f>
        <v/>
      </c>
      <c r="N259" s="6" t="str">
        <f t="shared" ref="N259:N307" si="9">IF(A259="","",N258+1)</f>
        <v/>
      </c>
      <c r="O259" s="109" t="str">
        <f t="shared" si="8"/>
        <v/>
      </c>
      <c r="P259" s="109" t="str">
        <f t="shared" si="8"/>
        <v/>
      </c>
      <c r="Q259" s="109" t="str">
        <f>IFERROR(IF(AND(A259&lt;&gt;"",O259-MAX($P$2:$P258)&gt;0,O259-MAX($P$2:$P258)&lt;0.125),O259-MAX($P$2:$P258),0),"")</f>
        <v/>
      </c>
    </row>
    <row r="260" spans="12:17" x14ac:dyDescent="0.25">
      <c r="L260" s="6" t="str" cm="1">
        <f t="array" ref="L260">IFERROR(IF(RANK(G260,G:G,1)=_xlfn.XLOOKUP(RANK(G260,G:G,1),L$2:L259,L$2:L259,0),RANK(G260,G:G,1)+1,RANK(G260,G:G,1)),"")</f>
        <v/>
      </c>
      <c r="M260" s="6" t="str" cm="1">
        <f t="array" ref="M260">IFERROR(IF(RANK(H260,H:H,1)=_xlfn.XLOOKUP(RANK(H260,H:H,1),M$2:M259,M$2:M259,0),RANK(H260,H:H,1)+1,RANK(H260,H:H,1)),"")</f>
        <v/>
      </c>
      <c r="N260" s="6" t="str">
        <f t="shared" si="9"/>
        <v/>
      </c>
      <c r="O260" s="109" t="str">
        <f t="shared" si="8"/>
        <v/>
      </c>
      <c r="P260" s="109" t="str">
        <f t="shared" si="8"/>
        <v/>
      </c>
      <c r="Q260" s="109" t="str">
        <f>IFERROR(IF(AND(A260&lt;&gt;"",O260-MAX($P$2:$P259)&gt;0,O260-MAX($P$2:$P259)&lt;0.125),O260-MAX($P$2:$P259),0),"")</f>
        <v/>
      </c>
    </row>
    <row r="261" spans="12:17" x14ac:dyDescent="0.25">
      <c r="L261" s="6" t="str" cm="1">
        <f t="array" ref="L261">IFERROR(IF(RANK(G261,G:G,1)=_xlfn.XLOOKUP(RANK(G261,G:G,1),L$2:L260,L$2:L260,0),RANK(G261,G:G,1)+1,RANK(G261,G:G,1)),"")</f>
        <v/>
      </c>
      <c r="M261" s="6" t="str" cm="1">
        <f t="array" ref="M261">IFERROR(IF(RANK(H261,H:H,1)=_xlfn.XLOOKUP(RANK(H261,H:H,1),M$2:M260,M$2:M260,0),RANK(H261,H:H,1)+1,RANK(H261,H:H,1)),"")</f>
        <v/>
      </c>
      <c r="N261" s="6" t="str">
        <f t="shared" si="9"/>
        <v/>
      </c>
      <c r="O261" s="109" t="str">
        <f t="shared" si="8"/>
        <v/>
      </c>
      <c r="P261" s="109" t="str">
        <f t="shared" si="8"/>
        <v/>
      </c>
      <c r="Q261" s="109" t="str">
        <f>IFERROR(IF(AND(A261&lt;&gt;"",O261-MAX($P$2:$P260)&gt;0,O261-MAX($P$2:$P260)&lt;0.125),O261-MAX($P$2:$P260),0),"")</f>
        <v/>
      </c>
    </row>
    <row r="262" spans="12:17" x14ac:dyDescent="0.25">
      <c r="L262" s="6" t="str" cm="1">
        <f t="array" ref="L262">IFERROR(IF(RANK(G262,G:G,1)=_xlfn.XLOOKUP(RANK(G262,G:G,1),L$2:L261,L$2:L261,0),RANK(G262,G:G,1)+1,RANK(G262,G:G,1)),"")</f>
        <v/>
      </c>
      <c r="M262" s="6" t="str" cm="1">
        <f t="array" ref="M262">IFERROR(IF(RANK(H262,H:H,1)=_xlfn.XLOOKUP(RANK(H262,H:H,1),M$2:M261,M$2:M261,0),RANK(H262,H:H,1)+1,RANK(H262,H:H,1)),"")</f>
        <v/>
      </c>
      <c r="N262" s="6" t="str">
        <f t="shared" si="9"/>
        <v/>
      </c>
      <c r="O262" s="109" t="str">
        <f t="shared" si="8"/>
        <v/>
      </c>
      <c r="P262" s="109" t="str">
        <f t="shared" si="8"/>
        <v/>
      </c>
      <c r="Q262" s="109" t="str">
        <f>IFERROR(IF(AND(A262&lt;&gt;"",O262-MAX($P$2:$P261)&gt;0,O262-MAX($P$2:$P261)&lt;0.125),O262-MAX($P$2:$P261),0),"")</f>
        <v/>
      </c>
    </row>
    <row r="263" spans="12:17" x14ac:dyDescent="0.25">
      <c r="L263" s="6" t="str" cm="1">
        <f t="array" ref="L263">IFERROR(IF(RANK(G263,G:G,1)=_xlfn.XLOOKUP(RANK(G263,G:G,1),L$2:L262,L$2:L262,0),RANK(G263,G:G,1)+1,RANK(G263,G:G,1)),"")</f>
        <v/>
      </c>
      <c r="M263" s="6" t="str" cm="1">
        <f t="array" ref="M263">IFERROR(IF(RANK(H263,H:H,1)=_xlfn.XLOOKUP(RANK(H263,H:H,1),M$2:M262,M$2:M262,0),RANK(H263,H:H,1)+1,RANK(H263,H:H,1)),"")</f>
        <v/>
      </c>
      <c r="N263" s="6" t="str">
        <f t="shared" si="9"/>
        <v/>
      </c>
      <c r="O263" s="109" t="str">
        <f t="shared" si="8"/>
        <v/>
      </c>
      <c r="P263" s="109" t="str">
        <f t="shared" si="8"/>
        <v/>
      </c>
      <c r="Q263" s="109" t="str">
        <f>IFERROR(IF(AND(A263&lt;&gt;"",O263-MAX($P$2:$P262)&gt;0,O263-MAX($P$2:$P262)&lt;0.125),O263-MAX($P$2:$P262),0),"")</f>
        <v/>
      </c>
    </row>
    <row r="264" spans="12:17" x14ac:dyDescent="0.25">
      <c r="L264" s="6" t="str" cm="1">
        <f t="array" ref="L264">IFERROR(IF(RANK(G264,G:G,1)=_xlfn.XLOOKUP(RANK(G264,G:G,1),L$2:L263,L$2:L263,0),RANK(G264,G:G,1)+1,RANK(G264,G:G,1)),"")</f>
        <v/>
      </c>
      <c r="M264" s="6" t="str" cm="1">
        <f t="array" ref="M264">IFERROR(IF(RANK(H264,H:H,1)=_xlfn.XLOOKUP(RANK(H264,H:H,1),M$2:M263,M$2:M263,0),RANK(H264,H:H,1)+1,RANK(H264,H:H,1)),"")</f>
        <v/>
      </c>
      <c r="N264" s="6" t="str">
        <f t="shared" si="9"/>
        <v/>
      </c>
      <c r="O264" s="109" t="str">
        <f t="shared" si="8"/>
        <v/>
      </c>
      <c r="P264" s="109" t="str">
        <f t="shared" si="8"/>
        <v/>
      </c>
      <c r="Q264" s="109" t="str">
        <f>IFERROR(IF(AND(A264&lt;&gt;"",O264-MAX($P$2:$P263)&gt;0,O264-MAX($P$2:$P263)&lt;0.125),O264-MAX($P$2:$P263),0),"")</f>
        <v/>
      </c>
    </row>
    <row r="265" spans="12:17" x14ac:dyDescent="0.25">
      <c r="L265" s="6" t="str" cm="1">
        <f t="array" ref="L265">IFERROR(IF(RANK(G265,G:G,1)=_xlfn.XLOOKUP(RANK(G265,G:G,1),L$2:L264,L$2:L264,0),RANK(G265,G:G,1)+1,RANK(G265,G:G,1)),"")</f>
        <v/>
      </c>
      <c r="M265" s="6" t="str" cm="1">
        <f t="array" ref="M265">IFERROR(IF(RANK(H265,H:H,1)=_xlfn.XLOOKUP(RANK(H265,H:H,1),M$2:M264,M$2:M264,0),RANK(H265,H:H,1)+1,RANK(H265,H:H,1)),"")</f>
        <v/>
      </c>
      <c r="N265" s="6" t="str">
        <f t="shared" si="9"/>
        <v/>
      </c>
      <c r="O265" s="109" t="str">
        <f t="shared" si="8"/>
        <v/>
      </c>
      <c r="P265" s="109" t="str">
        <f t="shared" si="8"/>
        <v/>
      </c>
      <c r="Q265" s="109" t="str">
        <f>IFERROR(IF(AND(A265&lt;&gt;"",O265-MAX($P$2:$P264)&gt;0,O265-MAX($P$2:$P264)&lt;0.125),O265-MAX($P$2:$P264),0),"")</f>
        <v/>
      </c>
    </row>
    <row r="266" spans="12:17" x14ac:dyDescent="0.25">
      <c r="L266" s="6" t="str" cm="1">
        <f t="array" ref="L266">IFERROR(IF(RANK(G266,G:G,1)=_xlfn.XLOOKUP(RANK(G266,G:G,1),L$2:L265,L$2:L265,0),RANK(G266,G:G,1)+1,RANK(G266,G:G,1)),"")</f>
        <v/>
      </c>
      <c r="M266" s="6" t="str" cm="1">
        <f t="array" ref="M266">IFERROR(IF(RANK(H266,H:H,1)=_xlfn.XLOOKUP(RANK(H266,H:H,1),M$2:M265,M$2:M265,0),RANK(H266,H:H,1)+1,RANK(H266,H:H,1)),"")</f>
        <v/>
      </c>
      <c r="N266" s="6" t="str">
        <f t="shared" si="9"/>
        <v/>
      </c>
      <c r="O266" s="109" t="str">
        <f t="shared" si="8"/>
        <v/>
      </c>
      <c r="P266" s="109" t="str">
        <f t="shared" si="8"/>
        <v/>
      </c>
      <c r="Q266" s="109" t="str">
        <f>IFERROR(IF(AND(A266&lt;&gt;"",O266-MAX($P$2:$P265)&gt;0,O266-MAX($P$2:$P265)&lt;0.125),O266-MAX($P$2:$P265),0),"")</f>
        <v/>
      </c>
    </row>
    <row r="267" spans="12:17" x14ac:dyDescent="0.25">
      <c r="L267" s="6" t="str" cm="1">
        <f t="array" ref="L267">IFERROR(IF(RANK(G267,G:G,1)=_xlfn.XLOOKUP(RANK(G267,G:G,1),L$2:L266,L$2:L266,0),RANK(G267,G:G,1)+1,RANK(G267,G:G,1)),"")</f>
        <v/>
      </c>
      <c r="M267" s="6" t="str" cm="1">
        <f t="array" ref="M267">IFERROR(IF(RANK(H267,H:H,1)=_xlfn.XLOOKUP(RANK(H267,H:H,1),M$2:M266,M$2:M266,0),RANK(H267,H:H,1)+1,RANK(H267,H:H,1)),"")</f>
        <v/>
      </c>
      <c r="N267" s="6" t="str">
        <f t="shared" si="9"/>
        <v/>
      </c>
      <c r="O267" s="109" t="str">
        <f t="shared" si="8"/>
        <v/>
      </c>
      <c r="P267" s="109" t="str">
        <f t="shared" si="8"/>
        <v/>
      </c>
      <c r="Q267" s="109" t="str">
        <f>IFERROR(IF(AND(A267&lt;&gt;"",O267-MAX($P$2:$P266)&gt;0,O267-MAX($P$2:$P266)&lt;0.125),O267-MAX($P$2:$P266),0),"")</f>
        <v/>
      </c>
    </row>
    <row r="268" spans="12:17" x14ac:dyDescent="0.25">
      <c r="L268" s="6" t="str" cm="1">
        <f t="array" ref="L268">IFERROR(IF(RANK(G268,G:G,1)=_xlfn.XLOOKUP(RANK(G268,G:G,1),L$2:L267,L$2:L267,0),RANK(G268,G:G,1)+1,RANK(G268,G:G,1)),"")</f>
        <v/>
      </c>
      <c r="M268" s="6" t="str" cm="1">
        <f t="array" ref="M268">IFERROR(IF(RANK(H268,H:H,1)=_xlfn.XLOOKUP(RANK(H268,H:H,1),M$2:M267,M$2:M267,0),RANK(H268,H:H,1)+1,RANK(H268,H:H,1)),"")</f>
        <v/>
      </c>
      <c r="N268" s="6" t="str">
        <f t="shared" si="9"/>
        <v/>
      </c>
      <c r="O268" s="109" t="str">
        <f t="shared" si="8"/>
        <v/>
      </c>
      <c r="P268" s="109" t="str">
        <f t="shared" si="8"/>
        <v/>
      </c>
      <c r="Q268" s="109" t="str">
        <f>IFERROR(IF(AND(A268&lt;&gt;"",O268-MAX($P$2:$P267)&gt;0,O268-MAX($P$2:$P267)&lt;0.125),O268-MAX($P$2:$P267),0),"")</f>
        <v/>
      </c>
    </row>
    <row r="269" spans="12:17" x14ac:dyDescent="0.25">
      <c r="L269" s="6" t="str" cm="1">
        <f t="array" ref="L269">IFERROR(IF(RANK(G269,G:G,1)=_xlfn.XLOOKUP(RANK(G269,G:G,1),L$2:L268,L$2:L268,0),RANK(G269,G:G,1)+1,RANK(G269,G:G,1)),"")</f>
        <v/>
      </c>
      <c r="M269" s="6" t="str" cm="1">
        <f t="array" ref="M269">IFERROR(IF(RANK(H269,H:H,1)=_xlfn.XLOOKUP(RANK(H269,H:H,1),M$2:M268,M$2:M268,0),RANK(H269,H:H,1)+1,RANK(H269,H:H,1)),"")</f>
        <v/>
      </c>
      <c r="N269" s="6" t="str">
        <f t="shared" si="9"/>
        <v/>
      </c>
      <c r="O269" s="109" t="str">
        <f t="shared" si="8"/>
        <v/>
      </c>
      <c r="P269" s="109" t="str">
        <f t="shared" si="8"/>
        <v/>
      </c>
      <c r="Q269" s="109" t="str">
        <f>IFERROR(IF(AND(A269&lt;&gt;"",O269-MAX($P$2:$P268)&gt;0,O269-MAX($P$2:$P268)&lt;0.125),O269-MAX($P$2:$P268),0),"")</f>
        <v/>
      </c>
    </row>
    <row r="270" spans="12:17" x14ac:dyDescent="0.25">
      <c r="L270" s="6" t="str" cm="1">
        <f t="array" ref="L270">IFERROR(IF(RANK(G270,G:G,1)=_xlfn.XLOOKUP(RANK(G270,G:G,1),L$2:L269,L$2:L269,0),RANK(G270,G:G,1)+1,RANK(G270,G:G,1)),"")</f>
        <v/>
      </c>
      <c r="M270" s="6" t="str" cm="1">
        <f t="array" ref="M270">IFERROR(IF(RANK(H270,H:H,1)=_xlfn.XLOOKUP(RANK(H270,H:H,1),M$2:M269,M$2:M269,0),RANK(H270,H:H,1)+1,RANK(H270,H:H,1)),"")</f>
        <v/>
      </c>
      <c r="N270" s="6" t="str">
        <f t="shared" si="9"/>
        <v/>
      </c>
      <c r="O270" s="109" t="str">
        <f t="shared" si="8"/>
        <v/>
      </c>
      <c r="P270" s="109" t="str">
        <f t="shared" si="8"/>
        <v/>
      </c>
      <c r="Q270" s="109" t="str">
        <f>IFERROR(IF(AND(A270&lt;&gt;"",O270-MAX($P$2:$P269)&gt;0,O270-MAX($P$2:$P269)&lt;0.125),O270-MAX($P$2:$P269),0),"")</f>
        <v/>
      </c>
    </row>
    <row r="271" spans="12:17" x14ac:dyDescent="0.25">
      <c r="L271" s="6" t="str" cm="1">
        <f t="array" ref="L271">IFERROR(IF(RANK(G271,G:G,1)=_xlfn.XLOOKUP(RANK(G271,G:G,1),L$2:L270,L$2:L270,0),RANK(G271,G:G,1)+1,RANK(G271,G:G,1)),"")</f>
        <v/>
      </c>
      <c r="M271" s="6" t="str" cm="1">
        <f t="array" ref="M271">IFERROR(IF(RANK(H271,H:H,1)=_xlfn.XLOOKUP(RANK(H271,H:H,1),M$2:M270,M$2:M270,0),RANK(H271,H:H,1)+1,RANK(H271,H:H,1)),"")</f>
        <v/>
      </c>
      <c r="N271" s="6" t="str">
        <f t="shared" si="9"/>
        <v/>
      </c>
      <c r="O271" s="109" t="str">
        <f t="shared" si="8"/>
        <v/>
      </c>
      <c r="P271" s="109" t="str">
        <f t="shared" si="8"/>
        <v/>
      </c>
      <c r="Q271" s="109" t="str">
        <f>IFERROR(IF(AND(A271&lt;&gt;"",O271-MAX($P$2:$P270)&gt;0,O271-MAX($P$2:$P270)&lt;0.125),O271-MAX($P$2:$P270),0),"")</f>
        <v/>
      </c>
    </row>
    <row r="272" spans="12:17" x14ac:dyDescent="0.25">
      <c r="L272" s="6" t="str" cm="1">
        <f t="array" ref="L272">IFERROR(IF(RANK(G272,G:G,1)=_xlfn.XLOOKUP(RANK(G272,G:G,1),L$2:L271,L$2:L271,0),RANK(G272,G:G,1)+1,RANK(G272,G:G,1)),"")</f>
        <v/>
      </c>
      <c r="M272" s="6" t="str" cm="1">
        <f t="array" ref="M272">IFERROR(IF(RANK(H272,H:H,1)=_xlfn.XLOOKUP(RANK(H272,H:H,1),M$2:M271,M$2:M271,0),RANK(H272,H:H,1)+1,RANK(H272,H:H,1)),"")</f>
        <v/>
      </c>
      <c r="N272" s="6" t="str">
        <f t="shared" si="9"/>
        <v/>
      </c>
      <c r="O272" s="109" t="str">
        <f t="shared" si="8"/>
        <v/>
      </c>
      <c r="P272" s="109" t="str">
        <f t="shared" si="8"/>
        <v/>
      </c>
      <c r="Q272" s="109" t="str">
        <f>IFERROR(IF(AND(A272&lt;&gt;"",O272-MAX($P$2:$P271)&gt;0,O272-MAX($P$2:$P271)&lt;0.125),O272-MAX($P$2:$P271),0),"")</f>
        <v/>
      </c>
    </row>
    <row r="273" spans="12:17" x14ac:dyDescent="0.25">
      <c r="L273" s="6" t="str" cm="1">
        <f t="array" ref="L273">IFERROR(IF(RANK(G273,G:G,1)=_xlfn.XLOOKUP(RANK(G273,G:G,1),L$2:L272,L$2:L272,0),RANK(G273,G:G,1)+1,RANK(G273,G:G,1)),"")</f>
        <v/>
      </c>
      <c r="M273" s="6" t="str" cm="1">
        <f t="array" ref="M273">IFERROR(IF(RANK(H273,H:H,1)=_xlfn.XLOOKUP(RANK(H273,H:H,1),M$2:M272,M$2:M272,0),RANK(H273,H:H,1)+1,RANK(H273,H:H,1)),"")</f>
        <v/>
      </c>
      <c r="N273" s="6" t="str">
        <f t="shared" si="9"/>
        <v/>
      </c>
      <c r="O273" s="109" t="str">
        <f t="shared" si="8"/>
        <v/>
      </c>
      <c r="P273" s="109" t="str">
        <f t="shared" si="8"/>
        <v/>
      </c>
      <c r="Q273" s="109" t="str">
        <f>IFERROR(IF(AND(A273&lt;&gt;"",O273-MAX($P$2:$P272)&gt;0,O273-MAX($P$2:$P272)&lt;0.125),O273-MAX($P$2:$P272),0),"")</f>
        <v/>
      </c>
    </row>
    <row r="274" spans="12:17" x14ac:dyDescent="0.25">
      <c r="L274" s="6" t="str" cm="1">
        <f t="array" ref="L274">IFERROR(IF(RANK(G274,G:G,1)=_xlfn.XLOOKUP(RANK(G274,G:G,1),L$2:L273,L$2:L273,0),RANK(G274,G:G,1)+1,RANK(G274,G:G,1)),"")</f>
        <v/>
      </c>
      <c r="M274" s="6" t="str" cm="1">
        <f t="array" ref="M274">IFERROR(IF(RANK(H274,H:H,1)=_xlfn.XLOOKUP(RANK(H274,H:H,1),M$2:M273,M$2:M273,0),RANK(H274,H:H,1)+1,RANK(H274,H:H,1)),"")</f>
        <v/>
      </c>
      <c r="N274" s="6" t="str">
        <f t="shared" si="9"/>
        <v/>
      </c>
      <c r="O274" s="109" t="str">
        <f t="shared" si="8"/>
        <v/>
      </c>
      <c r="P274" s="109" t="str">
        <f t="shared" si="8"/>
        <v/>
      </c>
      <c r="Q274" s="109" t="str">
        <f>IFERROR(IF(AND(A274&lt;&gt;"",O274-MAX($P$2:$P273)&gt;0,O274-MAX($P$2:$P273)&lt;0.125),O274-MAX($P$2:$P273),0),"")</f>
        <v/>
      </c>
    </row>
    <row r="275" spans="12:17" x14ac:dyDescent="0.25">
      <c r="L275" s="6" t="str" cm="1">
        <f t="array" ref="L275">IFERROR(IF(RANK(G275,G:G,1)=_xlfn.XLOOKUP(RANK(G275,G:G,1),L$2:L274,L$2:L274,0),RANK(G275,G:G,1)+1,RANK(G275,G:G,1)),"")</f>
        <v/>
      </c>
      <c r="M275" s="6" t="str" cm="1">
        <f t="array" ref="M275">IFERROR(IF(RANK(H275,H:H,1)=_xlfn.XLOOKUP(RANK(H275,H:H,1),M$2:M274,M$2:M274,0),RANK(H275,H:H,1)+1,RANK(H275,H:H,1)),"")</f>
        <v/>
      </c>
      <c r="N275" s="6" t="str">
        <f t="shared" si="9"/>
        <v/>
      </c>
      <c r="O275" s="109" t="str">
        <f t="shared" si="8"/>
        <v/>
      </c>
      <c r="P275" s="109" t="str">
        <f t="shared" si="8"/>
        <v/>
      </c>
      <c r="Q275" s="109" t="str">
        <f>IFERROR(IF(AND(A275&lt;&gt;"",O275-MAX($P$2:$P274)&gt;0,O275-MAX($P$2:$P274)&lt;0.125),O275-MAX($P$2:$P274),0),"")</f>
        <v/>
      </c>
    </row>
    <row r="276" spans="12:17" x14ac:dyDescent="0.25">
      <c r="L276" s="6" t="str" cm="1">
        <f t="array" ref="L276">IFERROR(IF(RANK(G276,G:G,1)=_xlfn.XLOOKUP(RANK(G276,G:G,1),L$2:L275,L$2:L275,0),RANK(G276,G:G,1)+1,RANK(G276,G:G,1)),"")</f>
        <v/>
      </c>
      <c r="M276" s="6" t="str" cm="1">
        <f t="array" ref="M276">IFERROR(IF(RANK(H276,H:H,1)=_xlfn.XLOOKUP(RANK(H276,H:H,1),M$2:M275,M$2:M275,0),RANK(H276,H:H,1)+1,RANK(H276,H:H,1)),"")</f>
        <v/>
      </c>
      <c r="N276" s="6" t="str">
        <f t="shared" si="9"/>
        <v/>
      </c>
      <c r="O276" s="109" t="str">
        <f t="shared" si="8"/>
        <v/>
      </c>
      <c r="P276" s="109" t="str">
        <f t="shared" si="8"/>
        <v/>
      </c>
      <c r="Q276" s="109" t="str">
        <f>IFERROR(IF(AND(A276&lt;&gt;"",O276-MAX($P$2:$P275)&gt;0,O276-MAX($P$2:$P275)&lt;0.125),O276-MAX($P$2:$P275),0),"")</f>
        <v/>
      </c>
    </row>
    <row r="277" spans="12:17" x14ac:dyDescent="0.25">
      <c r="L277" s="6" t="str" cm="1">
        <f t="array" ref="L277">IFERROR(IF(RANK(G277,G:G,1)=_xlfn.XLOOKUP(RANK(G277,G:G,1),L$2:L276,L$2:L276,0),RANK(G277,G:G,1)+1,RANK(G277,G:G,1)),"")</f>
        <v/>
      </c>
      <c r="M277" s="6" t="str" cm="1">
        <f t="array" ref="M277">IFERROR(IF(RANK(H277,H:H,1)=_xlfn.XLOOKUP(RANK(H277,H:H,1),M$2:M276,M$2:M276,0),RANK(H277,H:H,1)+1,RANK(H277,H:H,1)),"")</f>
        <v/>
      </c>
      <c r="N277" s="6" t="str">
        <f t="shared" si="9"/>
        <v/>
      </c>
      <c r="O277" s="109" t="str">
        <f t="shared" si="8"/>
        <v/>
      </c>
      <c r="P277" s="109" t="str">
        <f t="shared" si="8"/>
        <v/>
      </c>
      <c r="Q277" s="109" t="str">
        <f>IFERROR(IF(AND(A277&lt;&gt;"",O277-MAX($P$2:$P276)&gt;0,O277-MAX($P$2:$P276)&lt;0.125),O277-MAX($P$2:$P276),0),"")</f>
        <v/>
      </c>
    </row>
    <row r="278" spans="12:17" x14ac:dyDescent="0.25">
      <c r="L278" s="6" t="str" cm="1">
        <f t="array" ref="L278">IFERROR(IF(RANK(G278,G:G,1)=_xlfn.XLOOKUP(RANK(G278,G:G,1),L$2:L277,L$2:L277,0),RANK(G278,G:G,1)+1,RANK(G278,G:G,1)),"")</f>
        <v/>
      </c>
      <c r="M278" s="6" t="str" cm="1">
        <f t="array" ref="M278">IFERROR(IF(RANK(H278,H:H,1)=_xlfn.XLOOKUP(RANK(H278,H:H,1),M$2:M277,M$2:M277,0),RANK(H278,H:H,1)+1,RANK(H278,H:H,1)),"")</f>
        <v/>
      </c>
      <c r="N278" s="6" t="str">
        <f t="shared" si="9"/>
        <v/>
      </c>
      <c r="O278" s="109" t="str">
        <f t="shared" si="8"/>
        <v/>
      </c>
      <c r="P278" s="109" t="str">
        <f t="shared" si="8"/>
        <v/>
      </c>
      <c r="Q278" s="109" t="str">
        <f>IFERROR(IF(AND(A278&lt;&gt;"",O278-MAX($P$2:$P277)&gt;0,O278-MAX($P$2:$P277)&lt;0.125),O278-MAX($P$2:$P277),0),"")</f>
        <v/>
      </c>
    </row>
    <row r="279" spans="12:17" x14ac:dyDescent="0.25">
      <c r="L279" s="6" t="str" cm="1">
        <f t="array" ref="L279">IFERROR(IF(RANK(G279,G:G,1)=_xlfn.XLOOKUP(RANK(G279,G:G,1),L$2:L278,L$2:L278,0),RANK(G279,G:G,1)+1,RANK(G279,G:G,1)),"")</f>
        <v/>
      </c>
      <c r="M279" s="6" t="str" cm="1">
        <f t="array" ref="M279">IFERROR(IF(RANK(H279,H:H,1)=_xlfn.XLOOKUP(RANK(H279,H:H,1),M$2:M278,M$2:M278,0),RANK(H279,H:H,1)+1,RANK(H279,H:H,1)),"")</f>
        <v/>
      </c>
      <c r="N279" s="6" t="str">
        <f t="shared" si="9"/>
        <v/>
      </c>
      <c r="O279" s="109" t="str">
        <f t="shared" si="8"/>
        <v/>
      </c>
      <c r="P279" s="109" t="str">
        <f t="shared" si="8"/>
        <v/>
      </c>
      <c r="Q279" s="109" t="str">
        <f>IFERROR(IF(AND(A279&lt;&gt;"",O279-MAX($P$2:$P278)&gt;0,O279-MAX($P$2:$P278)&lt;0.125),O279-MAX($P$2:$P278),0),"")</f>
        <v/>
      </c>
    </row>
    <row r="280" spans="12:17" x14ac:dyDescent="0.25">
      <c r="L280" s="6" t="str" cm="1">
        <f t="array" ref="L280">IFERROR(IF(RANK(G280,G:G,1)=_xlfn.XLOOKUP(RANK(G280,G:G,1),L$2:L279,L$2:L279,0),RANK(G280,G:G,1)+1,RANK(G280,G:G,1)),"")</f>
        <v/>
      </c>
      <c r="M280" s="6" t="str" cm="1">
        <f t="array" ref="M280">IFERROR(IF(RANK(H280,H:H,1)=_xlfn.XLOOKUP(RANK(H280,H:H,1),M$2:M279,M$2:M279,0),RANK(H280,H:H,1)+1,RANK(H280,H:H,1)),"")</f>
        <v/>
      </c>
      <c r="N280" s="6" t="str">
        <f t="shared" si="9"/>
        <v/>
      </c>
      <c r="O280" s="109" t="str">
        <f t="shared" si="8"/>
        <v/>
      </c>
      <c r="P280" s="109" t="str">
        <f t="shared" si="8"/>
        <v/>
      </c>
      <c r="Q280" s="109" t="str">
        <f>IFERROR(IF(AND(A280&lt;&gt;"",O280-MAX($P$2:$P279)&gt;0,O280-MAX($P$2:$P279)&lt;0.125),O280-MAX($P$2:$P279),0),"")</f>
        <v/>
      </c>
    </row>
    <row r="281" spans="12:17" x14ac:dyDescent="0.25">
      <c r="L281" s="6" t="str" cm="1">
        <f t="array" ref="L281">IFERROR(IF(RANK(G281,G:G,1)=_xlfn.XLOOKUP(RANK(G281,G:G,1),L$2:L280,L$2:L280,0),RANK(G281,G:G,1)+1,RANK(G281,G:G,1)),"")</f>
        <v/>
      </c>
      <c r="M281" s="6" t="str" cm="1">
        <f t="array" ref="M281">IFERROR(IF(RANK(H281,H:H,1)=_xlfn.XLOOKUP(RANK(H281,H:H,1),M$2:M280,M$2:M280,0),RANK(H281,H:H,1)+1,RANK(H281,H:H,1)),"")</f>
        <v/>
      </c>
      <c r="N281" s="6" t="str">
        <f t="shared" si="9"/>
        <v/>
      </c>
      <c r="O281" s="109" t="str">
        <f t="shared" si="8"/>
        <v/>
      </c>
      <c r="P281" s="109" t="str">
        <f t="shared" si="8"/>
        <v/>
      </c>
      <c r="Q281" s="109" t="str">
        <f>IFERROR(IF(AND(A281&lt;&gt;"",O281-MAX($P$2:$P280)&gt;0,O281-MAX($P$2:$P280)&lt;0.125),O281-MAX($P$2:$P280),0),"")</f>
        <v/>
      </c>
    </row>
    <row r="282" spans="12:17" x14ac:dyDescent="0.25">
      <c r="L282" s="6" t="str" cm="1">
        <f t="array" ref="L282">IFERROR(IF(RANK(G282,G:G,1)=_xlfn.XLOOKUP(RANK(G282,G:G,1),L$2:L281,L$2:L281,0),RANK(G282,G:G,1)+1,RANK(G282,G:G,1)),"")</f>
        <v/>
      </c>
      <c r="M282" s="6" t="str" cm="1">
        <f t="array" ref="M282">IFERROR(IF(RANK(H282,H:H,1)=_xlfn.XLOOKUP(RANK(H282,H:H,1),M$2:M281,M$2:M281,0),RANK(H282,H:H,1)+1,RANK(H282,H:H,1)),"")</f>
        <v/>
      </c>
      <c r="N282" s="6" t="str">
        <f t="shared" si="9"/>
        <v/>
      </c>
      <c r="O282" s="109" t="str">
        <f t="shared" si="8"/>
        <v/>
      </c>
      <c r="P282" s="109" t="str">
        <f t="shared" si="8"/>
        <v/>
      </c>
      <c r="Q282" s="109" t="str">
        <f>IFERROR(IF(AND(A282&lt;&gt;"",O282-MAX($P$2:$P281)&gt;0,O282-MAX($P$2:$P281)&lt;0.125),O282-MAX($P$2:$P281),0),"")</f>
        <v/>
      </c>
    </row>
    <row r="283" spans="12:17" x14ac:dyDescent="0.25">
      <c r="L283" s="6" t="str" cm="1">
        <f t="array" ref="L283">IFERROR(IF(RANK(G283,G:G,1)=_xlfn.XLOOKUP(RANK(G283,G:G,1),L$2:L282,L$2:L282,0),RANK(G283,G:G,1)+1,RANK(G283,G:G,1)),"")</f>
        <v/>
      </c>
      <c r="M283" s="6" t="str" cm="1">
        <f t="array" ref="M283">IFERROR(IF(RANK(H283,H:H,1)=_xlfn.XLOOKUP(RANK(H283,H:H,1),M$2:M282,M$2:M282,0),RANK(H283,H:H,1)+1,RANK(H283,H:H,1)),"")</f>
        <v/>
      </c>
      <c r="N283" s="6" t="str">
        <f t="shared" si="9"/>
        <v/>
      </c>
      <c r="O283" s="109" t="str">
        <f t="shared" si="8"/>
        <v/>
      </c>
      <c r="P283" s="109" t="str">
        <f t="shared" si="8"/>
        <v/>
      </c>
      <c r="Q283" s="109" t="str">
        <f>IFERROR(IF(AND(A283&lt;&gt;"",O283-MAX($P$2:$P282)&gt;0,O283-MAX($P$2:$P282)&lt;0.125),O283-MAX($P$2:$P282),0),"")</f>
        <v/>
      </c>
    </row>
    <row r="284" spans="12:17" x14ac:dyDescent="0.25">
      <c r="L284" s="6" t="str" cm="1">
        <f t="array" ref="L284">IFERROR(IF(RANK(G284,G:G,1)=_xlfn.XLOOKUP(RANK(G284,G:G,1),L$2:L283,L$2:L283,0),RANK(G284,G:G,1)+1,RANK(G284,G:G,1)),"")</f>
        <v/>
      </c>
      <c r="M284" s="6" t="str" cm="1">
        <f t="array" ref="M284">IFERROR(IF(RANK(H284,H:H,1)=_xlfn.XLOOKUP(RANK(H284,H:H,1),M$2:M283,M$2:M283,0),RANK(H284,H:H,1)+1,RANK(H284,H:H,1)),"")</f>
        <v/>
      </c>
      <c r="N284" s="6" t="str">
        <f t="shared" si="9"/>
        <v/>
      </c>
      <c r="O284" s="109" t="str">
        <f t="shared" si="8"/>
        <v/>
      </c>
      <c r="P284" s="109" t="str">
        <f t="shared" si="8"/>
        <v/>
      </c>
      <c r="Q284" s="109" t="str">
        <f>IFERROR(IF(AND(A284&lt;&gt;"",O284-MAX($P$2:$P283)&gt;0,O284-MAX($P$2:$P283)&lt;0.125),O284-MAX($P$2:$P283),0),"")</f>
        <v/>
      </c>
    </row>
    <row r="285" spans="12:17" x14ac:dyDescent="0.25">
      <c r="L285" s="6" t="str" cm="1">
        <f t="array" ref="L285">IFERROR(IF(RANK(G285,G:G,1)=_xlfn.XLOOKUP(RANK(G285,G:G,1),L$2:L284,L$2:L284,0),RANK(G285,G:G,1)+1,RANK(G285,G:G,1)),"")</f>
        <v/>
      </c>
      <c r="M285" s="6" t="str" cm="1">
        <f t="array" ref="M285">IFERROR(IF(RANK(H285,H:H,1)=_xlfn.XLOOKUP(RANK(H285,H:H,1),M$2:M284,M$2:M284,0),RANK(H285,H:H,1)+1,RANK(H285,H:H,1)),"")</f>
        <v/>
      </c>
      <c r="N285" s="6" t="str">
        <f t="shared" si="9"/>
        <v/>
      </c>
      <c r="O285" s="109" t="str">
        <f t="shared" si="8"/>
        <v/>
      </c>
      <c r="P285" s="109" t="str">
        <f t="shared" si="8"/>
        <v/>
      </c>
      <c r="Q285" s="109" t="str">
        <f>IFERROR(IF(AND(A285&lt;&gt;"",O285-MAX($P$2:$P284)&gt;0,O285-MAX($P$2:$P284)&lt;0.125),O285-MAX($P$2:$P284),0),"")</f>
        <v/>
      </c>
    </row>
    <row r="286" spans="12:17" x14ac:dyDescent="0.25">
      <c r="L286" s="6" t="str" cm="1">
        <f t="array" ref="L286">IFERROR(IF(RANK(G286,G:G,1)=_xlfn.XLOOKUP(RANK(G286,G:G,1),L$2:L285,L$2:L285,0),RANK(G286,G:G,1)+1,RANK(G286,G:G,1)),"")</f>
        <v/>
      </c>
      <c r="M286" s="6" t="str" cm="1">
        <f t="array" ref="M286">IFERROR(IF(RANK(H286,H:H,1)=_xlfn.XLOOKUP(RANK(H286,H:H,1),M$2:M285,M$2:M285,0),RANK(H286,H:H,1)+1,RANK(H286,H:H,1)),"")</f>
        <v/>
      </c>
      <c r="N286" s="6" t="str">
        <f t="shared" si="9"/>
        <v/>
      </c>
      <c r="O286" s="109" t="str">
        <f t="shared" si="8"/>
        <v/>
      </c>
      <c r="P286" s="109" t="str">
        <f t="shared" si="8"/>
        <v/>
      </c>
      <c r="Q286" s="109" t="str">
        <f>IFERROR(IF(AND(A286&lt;&gt;"",O286-MAX($P$2:$P285)&gt;0,O286-MAX($P$2:$P285)&lt;0.125),O286-MAX($P$2:$P285),0),"")</f>
        <v/>
      </c>
    </row>
    <row r="287" spans="12:17" x14ac:dyDescent="0.25">
      <c r="L287" s="6" t="str" cm="1">
        <f t="array" ref="L287">IFERROR(IF(RANK(G287,G:G,1)=_xlfn.XLOOKUP(RANK(G287,G:G,1),L$2:L286,L$2:L286,0),RANK(G287,G:G,1)+1,RANK(G287,G:G,1)),"")</f>
        <v/>
      </c>
      <c r="M287" s="6" t="str" cm="1">
        <f t="array" ref="M287">IFERROR(IF(RANK(H287,H:H,1)=_xlfn.XLOOKUP(RANK(H287,H:H,1),M$2:M286,M$2:M286,0),RANK(H287,H:H,1)+1,RANK(H287,H:H,1)),"")</f>
        <v/>
      </c>
      <c r="N287" s="6" t="str">
        <f t="shared" si="9"/>
        <v/>
      </c>
      <c r="O287" s="109" t="str">
        <f t="shared" si="8"/>
        <v/>
      </c>
      <c r="P287" s="109" t="str">
        <f t="shared" si="8"/>
        <v/>
      </c>
      <c r="Q287" s="109" t="str">
        <f>IFERROR(IF(AND(A287&lt;&gt;"",O287-MAX($P$2:$P286)&gt;0,O287-MAX($P$2:$P286)&lt;0.125),O287-MAX($P$2:$P286),0),"")</f>
        <v/>
      </c>
    </row>
    <row r="288" spans="12:17" x14ac:dyDescent="0.25">
      <c r="L288" s="6" t="str" cm="1">
        <f t="array" ref="L288">IFERROR(IF(RANK(G288,G:G,1)=_xlfn.XLOOKUP(RANK(G288,G:G,1),L$2:L287,L$2:L287,0),RANK(G288,G:G,1)+1,RANK(G288,G:G,1)),"")</f>
        <v/>
      </c>
      <c r="M288" s="6" t="str" cm="1">
        <f t="array" ref="M288">IFERROR(IF(RANK(H288,H:H,1)=_xlfn.XLOOKUP(RANK(H288,H:H,1),M$2:M287,M$2:M287,0),RANK(H288,H:H,1)+1,RANK(H288,H:H,1)),"")</f>
        <v/>
      </c>
      <c r="N288" s="6" t="str">
        <f t="shared" si="9"/>
        <v/>
      </c>
      <c r="O288" s="109" t="str">
        <f t="shared" si="8"/>
        <v/>
      </c>
      <c r="P288" s="109" t="str">
        <f t="shared" si="8"/>
        <v/>
      </c>
      <c r="Q288" s="109" t="str">
        <f>IFERROR(IF(AND(A288&lt;&gt;"",O288-MAX($P$2:$P287)&gt;0,O288-MAX($P$2:$P287)&lt;0.125),O288-MAX($P$2:$P287),0),"")</f>
        <v/>
      </c>
    </row>
    <row r="289" spans="12:17" x14ac:dyDescent="0.25">
      <c r="L289" s="6" t="str" cm="1">
        <f t="array" ref="L289">IFERROR(IF(RANK(G289,G:G,1)=_xlfn.XLOOKUP(RANK(G289,G:G,1),L$2:L288,L$2:L288,0),RANK(G289,G:G,1)+1,RANK(G289,G:G,1)),"")</f>
        <v/>
      </c>
      <c r="M289" s="6" t="str" cm="1">
        <f t="array" ref="M289">IFERROR(IF(RANK(H289,H:H,1)=_xlfn.XLOOKUP(RANK(H289,H:H,1),M$2:M288,M$2:M288,0),RANK(H289,H:H,1)+1,RANK(H289,H:H,1)),"")</f>
        <v/>
      </c>
      <c r="N289" s="6" t="str">
        <f t="shared" si="9"/>
        <v/>
      </c>
      <c r="O289" s="109" t="str">
        <f t="shared" si="8"/>
        <v/>
      </c>
      <c r="P289" s="109" t="str">
        <f t="shared" si="8"/>
        <v/>
      </c>
      <c r="Q289" s="109" t="str">
        <f>IFERROR(IF(AND(A289&lt;&gt;"",O289-MAX($P$2:$P288)&gt;0,O289-MAX($P$2:$P288)&lt;0.125),O289-MAX($P$2:$P288),0),"")</f>
        <v/>
      </c>
    </row>
    <row r="290" spans="12:17" x14ac:dyDescent="0.25">
      <c r="L290" s="6" t="str" cm="1">
        <f t="array" ref="L290">IFERROR(IF(RANK(G290,G:G,1)=_xlfn.XLOOKUP(RANK(G290,G:G,1),L$2:L289,L$2:L289,0),RANK(G290,G:G,1)+1,RANK(G290,G:G,1)),"")</f>
        <v/>
      </c>
      <c r="M290" s="6" t="str" cm="1">
        <f t="array" ref="M290">IFERROR(IF(RANK(H290,H:H,1)=_xlfn.XLOOKUP(RANK(H290,H:H,1),M$2:M289,M$2:M289,0),RANK(H290,H:H,1)+1,RANK(H290,H:H,1)),"")</f>
        <v/>
      </c>
      <c r="N290" s="6" t="str">
        <f t="shared" si="9"/>
        <v/>
      </c>
      <c r="O290" s="109" t="str">
        <f t="shared" si="8"/>
        <v/>
      </c>
      <c r="P290" s="109" t="str">
        <f t="shared" si="8"/>
        <v/>
      </c>
      <c r="Q290" s="109" t="str">
        <f>IFERROR(IF(AND(A290&lt;&gt;"",O290-MAX($P$2:$P289)&gt;0,O290-MAX($P$2:$P289)&lt;0.125),O290-MAX($P$2:$P289),0),"")</f>
        <v/>
      </c>
    </row>
    <row r="291" spans="12:17" x14ac:dyDescent="0.25">
      <c r="L291" s="6" t="str" cm="1">
        <f t="array" ref="L291">IFERROR(IF(RANK(G291,G:G,1)=_xlfn.XLOOKUP(RANK(G291,G:G,1),L$2:L290,L$2:L290,0),RANK(G291,G:G,1)+1,RANK(G291,G:G,1)),"")</f>
        <v/>
      </c>
      <c r="M291" s="6" t="str" cm="1">
        <f t="array" ref="M291">IFERROR(IF(RANK(H291,H:H,1)=_xlfn.XLOOKUP(RANK(H291,H:H,1),M$2:M290,M$2:M290,0),RANK(H291,H:H,1)+1,RANK(H291,H:H,1)),"")</f>
        <v/>
      </c>
      <c r="N291" s="6" t="str">
        <f t="shared" si="9"/>
        <v/>
      </c>
      <c r="O291" s="109" t="str">
        <f t="shared" si="8"/>
        <v/>
      </c>
      <c r="P291" s="109" t="str">
        <f t="shared" si="8"/>
        <v/>
      </c>
      <c r="Q291" s="109" t="str">
        <f>IFERROR(IF(AND(A291&lt;&gt;"",O291-MAX($P$2:$P290)&gt;0,O291-MAX($P$2:$P290)&lt;0.125),O291-MAX($P$2:$P290),0),"")</f>
        <v/>
      </c>
    </row>
    <row r="292" spans="12:17" x14ac:dyDescent="0.25">
      <c r="L292" s="6" t="str" cm="1">
        <f t="array" ref="L292">IFERROR(IF(RANK(G292,G:G,1)=_xlfn.XLOOKUP(RANK(G292,G:G,1),L$2:L291,L$2:L291,0),RANK(G292,G:G,1)+1,RANK(G292,G:G,1)),"")</f>
        <v/>
      </c>
      <c r="M292" s="6" t="str" cm="1">
        <f t="array" ref="M292">IFERROR(IF(RANK(H292,H:H,1)=_xlfn.XLOOKUP(RANK(H292,H:H,1),M$2:M291,M$2:M291,0),RANK(H292,H:H,1)+1,RANK(H292,H:H,1)),"")</f>
        <v/>
      </c>
      <c r="N292" s="6" t="str">
        <f t="shared" si="9"/>
        <v/>
      </c>
      <c r="O292" s="109" t="str">
        <f t="shared" si="8"/>
        <v/>
      </c>
      <c r="P292" s="109" t="str">
        <f t="shared" si="8"/>
        <v/>
      </c>
      <c r="Q292" s="109" t="str">
        <f>IFERROR(IF(AND(A292&lt;&gt;"",O292-MAX($P$2:$P291)&gt;0,O292-MAX($P$2:$P291)&lt;0.125),O292-MAX($P$2:$P291),0),"")</f>
        <v/>
      </c>
    </row>
    <row r="293" spans="12:17" x14ac:dyDescent="0.25">
      <c r="L293" s="6" t="str" cm="1">
        <f t="array" ref="L293">IFERROR(IF(RANK(G293,G:G,1)=_xlfn.XLOOKUP(RANK(G293,G:G,1),L$2:L292,L$2:L292,0),RANK(G293,G:G,1)+1,RANK(G293,G:G,1)),"")</f>
        <v/>
      </c>
      <c r="M293" s="6" t="str" cm="1">
        <f t="array" ref="M293">IFERROR(IF(RANK(H293,H:H,1)=_xlfn.XLOOKUP(RANK(H293,H:H,1),M$2:M292,M$2:M292,0),RANK(H293,H:H,1)+1,RANK(H293,H:H,1)),"")</f>
        <v/>
      </c>
      <c r="N293" s="6" t="str">
        <f t="shared" si="9"/>
        <v/>
      </c>
      <c r="O293" s="109" t="str">
        <f t="shared" si="8"/>
        <v/>
      </c>
      <c r="P293" s="109" t="str">
        <f t="shared" si="8"/>
        <v/>
      </c>
      <c r="Q293" s="109" t="str">
        <f>IFERROR(IF(AND(A293&lt;&gt;"",O293-MAX($P$2:$P292)&gt;0,O293-MAX($P$2:$P292)&lt;0.125),O293-MAX($P$2:$P292),0),"")</f>
        <v/>
      </c>
    </row>
    <row r="294" spans="12:17" x14ac:dyDescent="0.25">
      <c r="L294" s="6" t="str" cm="1">
        <f t="array" ref="L294">IFERROR(IF(RANK(G294,G:G,1)=_xlfn.XLOOKUP(RANK(G294,G:G,1),L$2:L293,L$2:L293,0),RANK(G294,G:G,1)+1,RANK(G294,G:G,1)),"")</f>
        <v/>
      </c>
      <c r="M294" s="6" t="str" cm="1">
        <f t="array" ref="M294">IFERROR(IF(RANK(H294,H:H,1)=_xlfn.XLOOKUP(RANK(H294,H:H,1),M$2:M293,M$2:M293,0),RANK(H294,H:H,1)+1,RANK(H294,H:H,1)),"")</f>
        <v/>
      </c>
      <c r="N294" s="6" t="str">
        <f t="shared" si="9"/>
        <v/>
      </c>
      <c r="O294" s="109" t="str">
        <f t="shared" si="8"/>
        <v/>
      </c>
      <c r="P294" s="109" t="str">
        <f t="shared" si="8"/>
        <v/>
      </c>
      <c r="Q294" s="109" t="str">
        <f>IFERROR(IF(AND(A294&lt;&gt;"",O294-MAX($P$2:$P293)&gt;0,O294-MAX($P$2:$P293)&lt;0.125),O294-MAX($P$2:$P293),0),"")</f>
        <v/>
      </c>
    </row>
    <row r="295" spans="12:17" x14ac:dyDescent="0.25">
      <c r="L295" s="6" t="str" cm="1">
        <f t="array" ref="L295">IFERROR(IF(RANK(G295,G:G,1)=_xlfn.XLOOKUP(RANK(G295,G:G,1),L$2:L294,L$2:L294,0),RANK(G295,G:G,1)+1,RANK(G295,G:G,1)),"")</f>
        <v/>
      </c>
      <c r="M295" s="6" t="str" cm="1">
        <f t="array" ref="M295">IFERROR(IF(RANK(H295,H:H,1)=_xlfn.XLOOKUP(RANK(H295,H:H,1),M$2:M294,M$2:M294,0),RANK(H295,H:H,1)+1,RANK(H295,H:H,1)),"")</f>
        <v/>
      </c>
      <c r="N295" s="6" t="str">
        <f t="shared" si="9"/>
        <v/>
      </c>
      <c r="O295" s="109" t="str">
        <f t="shared" si="8"/>
        <v/>
      </c>
      <c r="P295" s="109" t="str">
        <f t="shared" si="8"/>
        <v/>
      </c>
      <c r="Q295" s="109" t="str">
        <f>IFERROR(IF(AND(A295&lt;&gt;"",O295-MAX($P$2:$P294)&gt;0,O295-MAX($P$2:$P294)&lt;0.125),O295-MAX($P$2:$P294),0),"")</f>
        <v/>
      </c>
    </row>
    <row r="296" spans="12:17" x14ac:dyDescent="0.25">
      <c r="L296" s="6" t="str" cm="1">
        <f t="array" ref="L296">IFERROR(IF(RANK(G296,G:G,1)=_xlfn.XLOOKUP(RANK(G296,G:G,1),L$2:L295,L$2:L295,0),RANK(G296,G:G,1)+1,RANK(G296,G:G,1)),"")</f>
        <v/>
      </c>
      <c r="M296" s="6" t="str" cm="1">
        <f t="array" ref="M296">IFERROR(IF(RANK(H296,H:H,1)=_xlfn.XLOOKUP(RANK(H296,H:H,1),M$2:M295,M$2:M295,0),RANK(H296,H:H,1)+1,RANK(H296,H:H,1)),"")</f>
        <v/>
      </c>
      <c r="N296" s="6" t="str">
        <f t="shared" si="9"/>
        <v/>
      </c>
      <c r="O296" s="109" t="str">
        <f t="shared" si="8"/>
        <v/>
      </c>
      <c r="P296" s="109" t="str">
        <f t="shared" si="8"/>
        <v/>
      </c>
      <c r="Q296" s="109" t="str">
        <f>IFERROR(IF(AND(A296&lt;&gt;"",O296-MAX($P$2:$P295)&gt;0,O296-MAX($P$2:$P295)&lt;0.125),O296-MAX($P$2:$P295),0),"")</f>
        <v/>
      </c>
    </row>
    <row r="297" spans="12:17" x14ac:dyDescent="0.25">
      <c r="L297" s="6" t="str" cm="1">
        <f t="array" ref="L297">IFERROR(IF(RANK(G297,G:G,1)=_xlfn.XLOOKUP(RANK(G297,G:G,1),L$2:L296,L$2:L296,0),RANK(G297,G:G,1)+1,RANK(G297,G:G,1)),"")</f>
        <v/>
      </c>
      <c r="M297" s="6" t="str" cm="1">
        <f t="array" ref="M297">IFERROR(IF(RANK(H297,H:H,1)=_xlfn.XLOOKUP(RANK(H297,H:H,1),M$2:M296,M$2:M296,0),RANK(H297,H:H,1)+1,RANK(H297,H:H,1)),"")</f>
        <v/>
      </c>
      <c r="N297" s="6" t="str">
        <f t="shared" si="9"/>
        <v/>
      </c>
      <c r="O297" s="109" t="str">
        <f t="shared" si="8"/>
        <v/>
      </c>
      <c r="P297" s="109" t="str">
        <f t="shared" si="8"/>
        <v/>
      </c>
      <c r="Q297" s="109" t="str">
        <f>IFERROR(IF(AND(A297&lt;&gt;"",O297-MAX($P$2:$P296)&gt;0,O297-MAX($P$2:$P296)&lt;0.125),O297-MAX($P$2:$P296),0),"")</f>
        <v/>
      </c>
    </row>
    <row r="298" spans="12:17" x14ac:dyDescent="0.25">
      <c r="L298" s="6" t="str" cm="1">
        <f t="array" ref="L298">IFERROR(IF(RANK(G298,G:G,1)=_xlfn.XLOOKUP(RANK(G298,G:G,1),L$2:L297,L$2:L297,0),RANK(G298,G:G,1)+1,RANK(G298,G:G,1)),"")</f>
        <v/>
      </c>
      <c r="M298" s="6" t="str" cm="1">
        <f t="array" ref="M298">IFERROR(IF(RANK(H298,H:H,1)=_xlfn.XLOOKUP(RANK(H298,H:H,1),M$2:M297,M$2:M297,0),RANK(H298,H:H,1)+1,RANK(H298,H:H,1)),"")</f>
        <v/>
      </c>
      <c r="N298" s="6" t="str">
        <f t="shared" si="9"/>
        <v/>
      </c>
      <c r="O298" s="109" t="str">
        <f t="shared" si="8"/>
        <v/>
      </c>
      <c r="P298" s="109" t="str">
        <f t="shared" si="8"/>
        <v/>
      </c>
      <c r="Q298" s="109" t="str">
        <f>IFERROR(IF(AND(A298&lt;&gt;"",O298-MAX($P$2:$P297)&gt;0,O298-MAX($P$2:$P297)&lt;0.125),O298-MAX($P$2:$P297),0),"")</f>
        <v/>
      </c>
    </row>
    <row r="299" spans="12:17" x14ac:dyDescent="0.25">
      <c r="L299" s="6" t="str" cm="1">
        <f t="array" ref="L299">IFERROR(IF(RANK(G299,G:G,1)=_xlfn.XLOOKUP(RANK(G299,G:G,1),L$2:L298,L$2:L298,0),RANK(G299,G:G,1)+1,RANK(G299,G:G,1)),"")</f>
        <v/>
      </c>
      <c r="M299" s="6" t="str" cm="1">
        <f t="array" ref="M299">IFERROR(IF(RANK(H299,H:H,1)=_xlfn.XLOOKUP(RANK(H299,H:H,1),M$2:M298,M$2:M298,0),RANK(H299,H:H,1)+1,RANK(H299,H:H,1)),"")</f>
        <v/>
      </c>
      <c r="N299" s="6" t="str">
        <f t="shared" si="9"/>
        <v/>
      </c>
      <c r="O299" s="109" t="str">
        <f t="shared" si="8"/>
        <v/>
      </c>
      <c r="P299" s="109" t="str">
        <f t="shared" si="8"/>
        <v/>
      </c>
      <c r="Q299" s="109" t="str">
        <f>IFERROR(IF(AND(A299&lt;&gt;"",O299-MAX($P$2:$P298)&gt;0,O299-MAX($P$2:$P298)&lt;0.125),O299-MAX($P$2:$P298),0),"")</f>
        <v/>
      </c>
    </row>
    <row r="300" spans="12:17" x14ac:dyDescent="0.25">
      <c r="L300" s="6" t="str" cm="1">
        <f t="array" ref="L300">IFERROR(IF(RANK(G300,G:G,1)=_xlfn.XLOOKUP(RANK(G300,G:G,1),L$2:L299,L$2:L299,0),RANK(G300,G:G,1)+1,RANK(G300,G:G,1)),"")</f>
        <v/>
      </c>
      <c r="M300" s="6" t="str" cm="1">
        <f t="array" ref="M300">IFERROR(IF(RANK(H300,H:H,1)=_xlfn.XLOOKUP(RANK(H300,H:H,1),M$2:M299,M$2:M299,0),RANK(H300,H:H,1)+1,RANK(H300,H:H,1)),"")</f>
        <v/>
      </c>
      <c r="N300" s="6" t="str">
        <f t="shared" si="9"/>
        <v/>
      </c>
      <c r="O300" s="109" t="str">
        <f t="shared" si="8"/>
        <v/>
      </c>
      <c r="P300" s="109" t="str">
        <f t="shared" si="8"/>
        <v/>
      </c>
      <c r="Q300" s="109" t="str">
        <f>IFERROR(IF(AND(A300&lt;&gt;"",O300-MAX($P$2:$P299)&gt;0,O300-MAX($P$2:$P299)&lt;0.125),O300-MAX($P$2:$P299),0),"")</f>
        <v/>
      </c>
    </row>
    <row r="301" spans="12:17" x14ac:dyDescent="0.25">
      <c r="L301" s="6" t="str" cm="1">
        <f t="array" ref="L301">IFERROR(IF(RANK(G301,G:G,1)=_xlfn.XLOOKUP(RANK(G301,G:G,1),L$2:L300,L$2:L300,0),RANK(G301,G:G,1)+1,RANK(G301,G:G,1)),"")</f>
        <v/>
      </c>
      <c r="M301" s="6" t="str" cm="1">
        <f t="array" ref="M301">IFERROR(IF(RANK(H301,H:H,1)=_xlfn.XLOOKUP(RANK(H301,H:H,1),M$2:M300,M$2:M300,0),RANK(H301,H:H,1)+1,RANK(H301,H:H,1)),"")</f>
        <v/>
      </c>
      <c r="N301" s="6" t="str">
        <f t="shared" si="9"/>
        <v/>
      </c>
      <c r="O301" s="109" t="str">
        <f t="shared" si="8"/>
        <v/>
      </c>
      <c r="P301" s="109" t="str">
        <f t="shared" si="8"/>
        <v/>
      </c>
      <c r="Q301" s="109" t="str">
        <f>IFERROR(IF(AND(A301&lt;&gt;"",O301-MAX($P$2:$P300)&gt;0,O301-MAX($P$2:$P300)&lt;0.125),O301-MAX($P$2:$P300),0),"")</f>
        <v/>
      </c>
    </row>
    <row r="302" spans="12:17" x14ac:dyDescent="0.25">
      <c r="L302" s="6" t="str" cm="1">
        <f t="array" ref="L302">IFERROR(IF(RANK(G302,G:G,1)=_xlfn.XLOOKUP(RANK(G302,G:G,1),L$2:L301,L$2:L301,0),RANK(G302,G:G,1)+1,RANK(G302,G:G,1)),"")</f>
        <v/>
      </c>
      <c r="M302" s="6" t="str" cm="1">
        <f t="array" ref="M302">IFERROR(IF(RANK(H302,H:H,1)=_xlfn.XLOOKUP(RANK(H302,H:H,1),M$2:M301,M$2:M301,0),RANK(H302,H:H,1)+1,RANK(H302,H:H,1)),"")</f>
        <v/>
      </c>
      <c r="N302" s="6" t="str">
        <f t="shared" si="9"/>
        <v/>
      </c>
      <c r="O302" s="109" t="str">
        <f t="shared" si="8"/>
        <v/>
      </c>
      <c r="P302" s="109" t="str">
        <f t="shared" si="8"/>
        <v/>
      </c>
      <c r="Q302" s="109" t="str">
        <f>IFERROR(IF(AND(A302&lt;&gt;"",O302-MAX($P$2:$P301)&gt;0,O302-MAX($P$2:$P301)&lt;0.125),O302-MAX($P$2:$P301),0),"")</f>
        <v/>
      </c>
    </row>
    <row r="303" spans="12:17" x14ac:dyDescent="0.25">
      <c r="L303" s="6" t="str" cm="1">
        <f t="array" ref="L303">IFERROR(IF(RANK(G303,G:G,1)=_xlfn.XLOOKUP(RANK(G303,G:G,1),L$2:L302,L$2:L302,0),RANK(G303,G:G,1)+1,RANK(G303,G:G,1)),"")</f>
        <v/>
      </c>
      <c r="M303" s="6" t="str" cm="1">
        <f t="array" ref="M303">IFERROR(IF(RANK(H303,H:H,1)=_xlfn.XLOOKUP(RANK(H303,H:H,1),M$2:M302,M$2:M302,0),RANK(H303,H:H,1)+1,RANK(H303,H:H,1)),"")</f>
        <v/>
      </c>
      <c r="N303" s="6" t="str">
        <f t="shared" si="9"/>
        <v/>
      </c>
      <c r="O303" s="109" t="str">
        <f t="shared" si="8"/>
        <v/>
      </c>
      <c r="P303" s="109" t="str">
        <f t="shared" si="8"/>
        <v/>
      </c>
      <c r="Q303" s="109" t="str">
        <f>IFERROR(IF(AND(A303&lt;&gt;"",O303-MAX($P$2:$P302)&gt;0,O303-MAX($P$2:$P302)&lt;0.125),O303-MAX($P$2:$P302),0),"")</f>
        <v/>
      </c>
    </row>
    <row r="304" spans="12:17" x14ac:dyDescent="0.25">
      <c r="L304" s="6" t="str" cm="1">
        <f t="array" ref="L304">IFERROR(IF(RANK(G304,G:G,1)=_xlfn.XLOOKUP(RANK(G304,G:G,1),L$2:L303,L$2:L303,0),RANK(G304,G:G,1)+1,RANK(G304,G:G,1)),"")</f>
        <v/>
      </c>
      <c r="M304" s="6" t="str" cm="1">
        <f t="array" ref="M304">IFERROR(IF(RANK(H304,H:H,1)=_xlfn.XLOOKUP(RANK(H304,H:H,1),M$2:M303,M$2:M303,0),RANK(H304,H:H,1)+1,RANK(H304,H:H,1)),"")</f>
        <v/>
      </c>
      <c r="N304" s="6" t="str">
        <f t="shared" si="9"/>
        <v/>
      </c>
      <c r="O304" s="109" t="str">
        <f t="shared" si="8"/>
        <v/>
      </c>
      <c r="P304" s="109" t="str">
        <f t="shared" si="8"/>
        <v/>
      </c>
      <c r="Q304" s="109" t="str">
        <f>IFERROR(IF(AND(A304&lt;&gt;"",O304-MAX($P$2:$P303)&gt;0,O304-MAX($P$2:$P303)&lt;0.125),O304-MAX($P$2:$P303),0),"")</f>
        <v/>
      </c>
    </row>
    <row r="305" spans="12:17" x14ac:dyDescent="0.25">
      <c r="L305" s="6" t="str" cm="1">
        <f t="array" ref="L305">IFERROR(IF(RANK(G305,G:G,1)=_xlfn.XLOOKUP(RANK(G305,G:G,1),L$2:L304,L$2:L304,0),RANK(G305,G:G,1)+1,RANK(G305,G:G,1)),"")</f>
        <v/>
      </c>
      <c r="M305" s="6" t="str" cm="1">
        <f t="array" ref="M305">IFERROR(IF(RANK(H305,H:H,1)=_xlfn.XLOOKUP(RANK(H305,H:H,1),M$2:M304,M$2:M304,0),RANK(H305,H:H,1)+1,RANK(H305,H:H,1)),"")</f>
        <v/>
      </c>
      <c r="N305" s="6" t="str">
        <f t="shared" si="9"/>
        <v/>
      </c>
      <c r="O305" s="109" t="str">
        <f t="shared" si="8"/>
        <v/>
      </c>
      <c r="P305" s="109" t="str">
        <f t="shared" si="8"/>
        <v/>
      </c>
      <c r="Q305" s="109" t="str">
        <f>IFERROR(IF(AND(A305&lt;&gt;"",O305-MAX($P$2:$P304)&gt;0,O305-MAX($P$2:$P304)&lt;0.125),O305-MAX($P$2:$P304),0),"")</f>
        <v/>
      </c>
    </row>
    <row r="306" spans="12:17" x14ac:dyDescent="0.25">
      <c r="L306" s="6" t="str" cm="1">
        <f t="array" ref="L306">IFERROR(IF(RANK(G306,G:G,1)=_xlfn.XLOOKUP(RANK(G306,G:G,1),L$2:L305,L$2:L305,0),RANK(G306,G:G,1)+1,RANK(G306,G:G,1)),"")</f>
        <v/>
      </c>
      <c r="M306" s="6" t="str" cm="1">
        <f t="array" ref="M306">IFERROR(IF(RANK(H306,H:H,1)=_xlfn.XLOOKUP(RANK(H306,H:H,1),M$2:M305,M$2:M305,0),RANK(H306,H:H,1)+1,RANK(H306,H:H,1)),"")</f>
        <v/>
      </c>
      <c r="N306" s="6" t="str">
        <f t="shared" si="9"/>
        <v/>
      </c>
      <c r="O306" s="109" t="str">
        <f t="shared" si="8"/>
        <v/>
      </c>
      <c r="P306" s="109" t="str">
        <f t="shared" si="8"/>
        <v/>
      </c>
      <c r="Q306" s="109" t="str">
        <f>IFERROR(IF(AND(A306&lt;&gt;"",O306-MAX($P$2:$P305)&gt;0,O306-MAX($P$2:$P305)&lt;0.125),O306-MAX($P$2:$P305),0),"")</f>
        <v/>
      </c>
    </row>
    <row r="307" spans="12:17" x14ac:dyDescent="0.25">
      <c r="L307" s="6" t="str" cm="1">
        <f t="array" ref="L307">IFERROR(IF(RANK(G307,G:G,1)=_xlfn.XLOOKUP(RANK(G307,G:G,1),L$2:L306,L$2:L306,0),RANK(G307,G:G,1)+1,RANK(G307,G:G,1)),"")</f>
        <v/>
      </c>
      <c r="M307" s="6" t="str" cm="1">
        <f t="array" ref="M307">IFERROR(IF(RANK(H307,H:H,1)=_xlfn.XLOOKUP(RANK(H307,H:H,1),M$2:M306,M$2:M306,0),RANK(H307,H:H,1)+1,RANK(H307,H:H,1)),"")</f>
        <v/>
      </c>
      <c r="N307" s="6" t="str">
        <f t="shared" si="9"/>
        <v/>
      </c>
      <c r="O307" s="109" t="str">
        <f t="shared" si="8"/>
        <v/>
      </c>
      <c r="P307" s="109" t="str">
        <f t="shared" si="8"/>
        <v/>
      </c>
      <c r="Q307" s="109" t="str">
        <f>IFERROR(IF(AND(A307&lt;&gt;"",O307-MAX($P$2:$P306)&gt;0,O307-MAX($P$2:$P306)&lt;0.125),O307-MAX($P$2:$P306),0),"")</f>
        <v/>
      </c>
    </row>
  </sheetData>
  <mergeCells count="3">
    <mergeCell ref="S1:T1"/>
    <mergeCell ref="S2:T2"/>
    <mergeCell ref="S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95AD-4B58-4AD3-AA2B-E2C4B4261101}">
  <sheetPr>
    <tabColor rgb="FFFF9999"/>
  </sheetPr>
  <dimension ref="A1:T307"/>
  <sheetViews>
    <sheetView workbookViewId="0">
      <pane ySplit="1" topLeftCell="A2" activePane="bottomLeft" state="frozen"/>
      <selection pane="bottomLeft" activeCell="F104" sqref="F104"/>
    </sheetView>
  </sheetViews>
  <sheetFormatPr defaultColWidth="8.7109375" defaultRowHeight="15" x14ac:dyDescent="0.25"/>
  <cols>
    <col min="1" max="1" width="8.5703125" style="3" bestFit="1" customWidth="1"/>
    <col min="2" max="2" width="12.5703125" style="10" customWidth="1"/>
    <col min="3" max="5" width="8.7109375" style="3"/>
    <col min="6" max="6" width="32.5703125" style="3" customWidth="1"/>
    <col min="7" max="8" width="16.5703125" style="3" customWidth="1"/>
    <col min="9" max="11" width="8.7109375" style="3"/>
    <col min="12" max="14" width="8.7109375" style="6"/>
    <col min="15" max="17" width="12.5703125" style="109" customWidth="1"/>
    <col min="18" max="18" width="8.7109375" style="3"/>
    <col min="19" max="19" width="12.42578125" style="3" bestFit="1" customWidth="1"/>
    <col min="20" max="20" width="16.5703125" style="108" customWidth="1"/>
    <col min="21" max="16384" width="8.7109375" style="3"/>
  </cols>
  <sheetData>
    <row r="1" spans="1:20" x14ac:dyDescent="0.25">
      <c r="A1" s="3" t="s">
        <v>1</v>
      </c>
      <c r="B1" s="10" t="s">
        <v>137</v>
      </c>
      <c r="C1" s="3" t="s">
        <v>138</v>
      </c>
      <c r="D1" s="3" t="s">
        <v>112</v>
      </c>
      <c r="E1" s="3" t="s">
        <v>139</v>
      </c>
      <c r="F1" s="3" t="s">
        <v>111</v>
      </c>
      <c r="G1" s="3" t="s">
        <v>113</v>
      </c>
      <c r="H1" s="3" t="s">
        <v>114</v>
      </c>
      <c r="I1" s="3" t="s">
        <v>140</v>
      </c>
      <c r="J1" s="3" t="s">
        <v>141</v>
      </c>
      <c r="K1" s="3" t="s">
        <v>142</v>
      </c>
      <c r="L1" s="6" t="s">
        <v>143</v>
      </c>
      <c r="M1" s="6" t="s">
        <v>144</v>
      </c>
      <c r="N1" s="6" t="s">
        <v>145</v>
      </c>
      <c r="O1" s="109" t="s">
        <v>146</v>
      </c>
      <c r="P1" s="109" t="s">
        <v>147</v>
      </c>
      <c r="Q1" s="109" t="s">
        <v>117</v>
      </c>
      <c r="S1" s="147" t="s">
        <v>148</v>
      </c>
      <c r="T1" s="147"/>
    </row>
    <row r="2" spans="1:20" x14ac:dyDescent="0.25">
      <c r="A2" t="s">
        <v>47</v>
      </c>
      <c r="B2" s="92">
        <v>46143</v>
      </c>
      <c r="C2" s="77">
        <v>1.8749999999999999E-2</v>
      </c>
      <c r="D2">
        <v>14232</v>
      </c>
      <c r="E2" s="77">
        <v>1.849537037037037E-2</v>
      </c>
      <c r="F2" t="s">
        <v>120</v>
      </c>
      <c r="G2" s="130">
        <v>46143.618576388886</v>
      </c>
      <c r="H2" s="130">
        <v>46143.619618055556</v>
      </c>
      <c r="I2" s="77">
        <v>1.0416666666666667E-3</v>
      </c>
      <c r="J2" s="77">
        <v>0</v>
      </c>
      <c r="K2" s="77">
        <v>0</v>
      </c>
      <c r="L2" s="6">
        <f>IFERROR(RANK(G2,G:G,1),"")</f>
        <v>8</v>
      </c>
      <c r="M2" s="6">
        <f>IFERROR(RANK(H2,H:H,1),"")</f>
        <v>8</v>
      </c>
      <c r="N2" s="6">
        <v>1</v>
      </c>
      <c r="O2" s="109">
        <f t="shared" ref="O2:P65" si="0">IF(A2="","",_xlfn.XLOOKUP($N2,L:L,G:G))</f>
        <v>46143.604062500002</v>
      </c>
      <c r="P2" s="109">
        <f t="shared" si="0"/>
        <v>46143.60429398148</v>
      </c>
      <c r="Q2" s="109" t="s">
        <v>149</v>
      </c>
      <c r="S2" s="147" t="s">
        <v>150</v>
      </c>
      <c r="T2" s="147"/>
    </row>
    <row r="3" spans="1:20" x14ac:dyDescent="0.25">
      <c r="A3" t="s">
        <v>47</v>
      </c>
      <c r="B3" s="92">
        <v>46143</v>
      </c>
      <c r="C3" s="77">
        <v>1.8749999999999999E-2</v>
      </c>
      <c r="D3">
        <v>14232</v>
      </c>
      <c r="E3" s="77">
        <v>1.849537037037037E-2</v>
      </c>
      <c r="F3" t="s">
        <v>120</v>
      </c>
      <c r="G3" s="130">
        <v>46143.637615740743</v>
      </c>
      <c r="H3" s="130">
        <v>46143.638888888891</v>
      </c>
      <c r="I3" s="77">
        <v>1.2731481481481483E-3</v>
      </c>
      <c r="J3" s="77">
        <v>1.7997685185185186E-2</v>
      </c>
      <c r="K3" s="77">
        <v>1.9039351851851852E-2</v>
      </c>
      <c r="L3" s="6" cm="1">
        <f t="array" ref="L3">IFERROR(IF(RANK(G3,G:G,1)=_xlfn.XLOOKUP(RANK(G3,G:G,1),L$2:L2,L$2:L2,0),RANK(G3,G:G,1)+1,RANK(G3,G:G,1)),"")</f>
        <v>17</v>
      </c>
      <c r="M3" s="6" cm="1">
        <f t="array" ref="M3">IFERROR(IF(RANK(H3,H:H,1)=_xlfn.XLOOKUP(RANK(H3,H:H,1),M$2:M2,M$2:M2,0),RANK(H3,H:H,1)+1,RANK(H3,H:H,1)),"")</f>
        <v>17</v>
      </c>
      <c r="N3" s="6">
        <f t="shared" ref="N3:N66" si="1">IF(A3="","",N2+1)</f>
        <v>2</v>
      </c>
      <c r="O3" s="109">
        <f t="shared" si="0"/>
        <v>46143.60565972222</v>
      </c>
      <c r="P3" s="109">
        <f t="shared" si="0"/>
        <v>46143.607106481482</v>
      </c>
      <c r="Q3" s="109">
        <f>IFERROR(IF(AND(A3&lt;&gt;"",O3-MAX($P$2:$P2)&gt;0,O3-MAX($P$2:$P2)&lt;0.125),O3-MAX($P$2:$P2),0),"")</f>
        <v>1.3657407398568466E-3</v>
      </c>
      <c r="R3" s="3" t="s">
        <v>151</v>
      </c>
      <c r="S3" s="107">
        <f>MAX(J:J)</f>
        <v>2.0949074074074075E-2</v>
      </c>
      <c r="T3" s="108">
        <f>_xlfn.XLOOKUP(S3,J:J,H:H)</f>
        <v>46143.730555555558</v>
      </c>
    </row>
    <row r="4" spans="1:20" x14ac:dyDescent="0.25">
      <c r="A4" t="s">
        <v>47</v>
      </c>
      <c r="B4" s="92">
        <v>46143</v>
      </c>
      <c r="C4" s="77">
        <v>1.8749999999999999E-2</v>
      </c>
      <c r="D4">
        <v>14232</v>
      </c>
      <c r="E4" s="77">
        <v>1.849537037037037E-2</v>
      </c>
      <c r="F4" t="s">
        <v>120</v>
      </c>
      <c r="G4" s="130">
        <v>46143.657129629632</v>
      </c>
      <c r="H4" s="130">
        <v>46143.657997685186</v>
      </c>
      <c r="I4" s="77">
        <v>8.6805555555555551E-4</v>
      </c>
      <c r="J4" s="77">
        <v>1.8240740740740741E-2</v>
      </c>
      <c r="K4" s="77">
        <v>1.951388888888889E-2</v>
      </c>
      <c r="L4" s="6" cm="1">
        <f t="array" ref="L4">IFERROR(IF(RANK(G4,G:G,1)=_xlfn.XLOOKUP(RANK(G4,G:G,1),L$2:L3,L$2:L3,0),RANK(G4,G:G,1)+1,RANK(G4,G:G,1)),"")</f>
        <v>26</v>
      </c>
      <c r="M4" s="6" cm="1">
        <f t="array" ref="M4">IFERROR(IF(RANK(H4,H:H,1)=_xlfn.XLOOKUP(RANK(H4,H:H,1),M$2:M3,M$2:M3,0),RANK(H4,H:H,1)+1,RANK(H4,H:H,1)),"")</f>
        <v>26</v>
      </c>
      <c r="N4" s="6">
        <f t="shared" si="1"/>
        <v>3</v>
      </c>
      <c r="O4" s="109">
        <f t="shared" si="0"/>
        <v>46143.608078703706</v>
      </c>
      <c r="P4" s="109">
        <f t="shared" si="0"/>
        <v>46143.609583333331</v>
      </c>
      <c r="Q4" s="109">
        <f>IFERROR(IF(AND(A4&lt;&gt;"",O4-MAX($P$2:$P3)&gt;0,O4-MAX($P$2:$P3)&lt;0.125),O4-MAX($P$2:$P3),0),"")</f>
        <v>9.7222222393611446E-4</v>
      </c>
      <c r="R4" s="3" t="s">
        <v>152</v>
      </c>
      <c r="S4" s="107">
        <f>AVERAGEIFS(J:J,J:J,"&gt;0")</f>
        <v>1.7506944444444447E-2</v>
      </c>
    </row>
    <row r="5" spans="1:20" x14ac:dyDescent="0.25">
      <c r="A5" t="s">
        <v>47</v>
      </c>
      <c r="B5" s="92">
        <v>46143</v>
      </c>
      <c r="C5" s="77">
        <v>1.8749999999999999E-2</v>
      </c>
      <c r="D5">
        <v>14232</v>
      </c>
      <c r="E5" s="77">
        <v>1.849537037037037E-2</v>
      </c>
      <c r="F5" t="s">
        <v>120</v>
      </c>
      <c r="G5" s="130">
        <v>46143.675127314818</v>
      </c>
      <c r="H5" s="130">
        <v>46143.676111111112</v>
      </c>
      <c r="I5" s="77">
        <v>9.837962962962962E-4</v>
      </c>
      <c r="J5" s="77">
        <v>1.712962962962963E-2</v>
      </c>
      <c r="K5" s="77">
        <v>1.7997685185185186E-2</v>
      </c>
      <c r="L5" s="6" cm="1">
        <f t="array" ref="L5">IFERROR(IF(RANK(G5,G:G,1)=_xlfn.XLOOKUP(RANK(G5,G:G,1),L$2:L4,L$2:L4,0),RANK(G5,G:G,1)+1,RANK(G5,G:G,1)),"")</f>
        <v>35</v>
      </c>
      <c r="M5" s="6" cm="1">
        <f t="array" ref="M5">IFERROR(IF(RANK(H5,H:H,1)=_xlfn.XLOOKUP(RANK(H5,H:H,1),M$2:M4,M$2:M4,0),RANK(H5,H:H,1)+1,RANK(H5,H:H,1)),"")</f>
        <v>35</v>
      </c>
      <c r="N5" s="6">
        <f t="shared" si="1"/>
        <v>4</v>
      </c>
      <c r="O5" s="109">
        <f t="shared" si="0"/>
        <v>46143.612002314818</v>
      </c>
      <c r="P5" s="109">
        <f t="shared" si="0"/>
        <v>46143.613275462965</v>
      </c>
      <c r="Q5" s="109">
        <f>IFERROR(IF(AND(A5&lt;&gt;"",O5-MAX($P$2:$P4)&gt;0,O5-MAX($P$2:$P4)&lt;0.125),O5-MAX($P$2:$P4),0),"")</f>
        <v>2.4189814866986126E-3</v>
      </c>
      <c r="R5" s="3" t="s">
        <v>153</v>
      </c>
      <c r="S5" s="107">
        <f>_xlfn.MINIFS(J:J,J:J,"&gt;0")</f>
        <v>1.2962962962962963E-2</v>
      </c>
      <c r="T5" s="108">
        <f>_xlfn.XLOOKUP(S5,J:J,H:H)</f>
        <v>46143.828263888892</v>
      </c>
    </row>
    <row r="6" spans="1:20" x14ac:dyDescent="0.25">
      <c r="A6" t="s">
        <v>47</v>
      </c>
      <c r="B6" s="92">
        <v>46143</v>
      </c>
      <c r="C6" s="77">
        <v>1.8749999999999999E-2</v>
      </c>
      <c r="D6">
        <v>14232</v>
      </c>
      <c r="E6" s="77">
        <v>1.849537037037037E-2</v>
      </c>
      <c r="F6" t="s">
        <v>120</v>
      </c>
      <c r="G6" s="130">
        <v>46143.694456018522</v>
      </c>
      <c r="H6" s="130">
        <v>46143.695555555554</v>
      </c>
      <c r="I6" s="77">
        <v>1.0995370370370371E-3</v>
      </c>
      <c r="J6" s="77">
        <v>1.8344907407407407E-2</v>
      </c>
      <c r="K6" s="77">
        <v>1.9328703703703702E-2</v>
      </c>
      <c r="L6" s="6" cm="1">
        <f t="array" ref="L6">IFERROR(IF(RANK(G6,G:G,1)=_xlfn.XLOOKUP(RANK(G6,G:G,1),L$2:L5,L$2:L5,0),RANK(G6,G:G,1)+1,RANK(G6,G:G,1)),"")</f>
        <v>44</v>
      </c>
      <c r="M6" s="6" cm="1">
        <f t="array" ref="M6">IFERROR(IF(RANK(H6,H:H,1)=_xlfn.XLOOKUP(RANK(H6,H:H,1),M$2:M5,M$2:M5,0),RANK(H6,H:H,1)+1,RANK(H6,H:H,1)),"")</f>
        <v>44</v>
      </c>
      <c r="N6" s="6">
        <f t="shared" si="1"/>
        <v>5</v>
      </c>
      <c r="O6" s="109">
        <f t="shared" si="0"/>
        <v>46143.614236111112</v>
      </c>
      <c r="P6" s="109">
        <f t="shared" si="0"/>
        <v>46143.615451388891</v>
      </c>
      <c r="Q6" s="109">
        <f>IFERROR(IF(AND(A6&lt;&gt;"",O6-MAX($P$2:$P5)&gt;0,O6-MAX($P$2:$P5)&lt;0.125),O6-MAX($P$2:$P5),0),"")</f>
        <v>9.6064814715646207E-4</v>
      </c>
      <c r="S6" s="147" t="s">
        <v>154</v>
      </c>
      <c r="T6" s="147"/>
    </row>
    <row r="7" spans="1:20" x14ac:dyDescent="0.25">
      <c r="A7" t="s">
        <v>47</v>
      </c>
      <c r="B7" s="92">
        <v>46143</v>
      </c>
      <c r="C7" s="77">
        <v>1.8749999999999999E-2</v>
      </c>
      <c r="D7">
        <v>14232</v>
      </c>
      <c r="E7" s="77">
        <v>1.849537037037037E-2</v>
      </c>
      <c r="F7" t="s">
        <v>120</v>
      </c>
      <c r="G7" s="130">
        <v>46143.714201388888</v>
      </c>
      <c r="H7" s="130">
        <v>46143.715590277781</v>
      </c>
      <c r="I7" s="77">
        <v>1.3888888888888889E-3</v>
      </c>
      <c r="J7" s="77">
        <v>1.8645833333333334E-2</v>
      </c>
      <c r="K7" s="77">
        <v>1.9745370370370371E-2</v>
      </c>
      <c r="L7" s="6" cm="1">
        <f t="array" ref="L7">IFERROR(IF(RANK(G7,G:G,1)=_xlfn.XLOOKUP(RANK(G7,G:G,1),L$2:L6,L$2:L6,0),RANK(G7,G:G,1)+1,RANK(G7,G:G,1)),"")</f>
        <v>53</v>
      </c>
      <c r="M7" s="6" cm="1">
        <f t="array" ref="M7">IFERROR(IF(RANK(H7,H:H,1)=_xlfn.XLOOKUP(RANK(H7,H:H,1),M$2:M6,M$2:M6,0),RANK(H7,H:H,1)+1,RANK(H7,H:H,1)),"")</f>
        <v>53</v>
      </c>
      <c r="N7" s="6">
        <f t="shared" si="1"/>
        <v>6</v>
      </c>
      <c r="O7" s="109">
        <f t="shared" si="0"/>
        <v>46143.616099537037</v>
      </c>
      <c r="P7" s="109">
        <f t="shared" si="0"/>
        <v>46143.617199074077</v>
      </c>
      <c r="Q7" s="109">
        <f>IFERROR(IF(AND(A7&lt;&gt;"",O7-MAX($P$2:$P6)&gt;0,O7-MAX($P$2:$P6)&lt;0.125),O7-MAX($P$2:$P6),0),"")</f>
        <v>6.4814814686542377E-4</v>
      </c>
      <c r="R7" s="3" t="s">
        <v>151</v>
      </c>
      <c r="S7" s="106">
        <f>MAX(Q:Q)</f>
        <v>4.6064814814599231E-3</v>
      </c>
      <c r="T7" s="108">
        <f>_xlfn.XLOOKUP(S7,Q:Q,O:O)</f>
        <v>46143.782604166663</v>
      </c>
    </row>
    <row r="8" spans="1:20" x14ac:dyDescent="0.25">
      <c r="A8" t="s">
        <v>47</v>
      </c>
      <c r="B8" s="92">
        <v>46143</v>
      </c>
      <c r="C8" s="77">
        <v>1.8749999999999999E-2</v>
      </c>
      <c r="D8">
        <v>14232</v>
      </c>
      <c r="E8" s="77">
        <v>1.849537037037037E-2</v>
      </c>
      <c r="F8" t="s">
        <v>120</v>
      </c>
      <c r="G8" s="130">
        <v>46143.733935185184</v>
      </c>
      <c r="H8" s="130">
        <v>46143.735613425924</v>
      </c>
      <c r="I8" s="77">
        <v>1.6782407407407408E-3</v>
      </c>
      <c r="J8" s="77">
        <v>1.8344907407407407E-2</v>
      </c>
      <c r="K8" s="77">
        <v>1.9733796296296298E-2</v>
      </c>
      <c r="L8" s="6" cm="1">
        <f t="array" ref="L8">IFERROR(IF(RANK(G8,G:G,1)=_xlfn.XLOOKUP(RANK(G8,G:G,1),L$2:L7,L$2:L7,0),RANK(G8,G:G,1)+1,RANK(G8,G:G,1)),"")</f>
        <v>61</v>
      </c>
      <c r="M8" s="6" cm="1">
        <f t="array" ref="M8">IFERROR(IF(RANK(H8,H:H,1)=_xlfn.XLOOKUP(RANK(H8,H:H,1),M$2:M7,M$2:M7,0),RANK(H8,H:H,1)+1,RANK(H8,H:H,1)),"")</f>
        <v>61</v>
      </c>
      <c r="N8" s="6">
        <f t="shared" si="1"/>
        <v>7</v>
      </c>
      <c r="O8" s="109">
        <f t="shared" si="0"/>
        <v>46143.616990740738</v>
      </c>
      <c r="P8" s="109">
        <f t="shared" si="0"/>
        <v>46143.618263888886</v>
      </c>
      <c r="Q8" s="109">
        <f>IFERROR(IF(AND(A8&lt;&gt;"",O8-MAX($P$2:$P7)&gt;0,O8-MAX($P$2:$P7)&lt;0.125),O8-MAX($P$2:$P7),0),"")</f>
        <v>0</v>
      </c>
      <c r="R8" s="3" t="s">
        <v>152</v>
      </c>
      <c r="S8" s="106">
        <f>AVERAGE(Q:Q)</f>
        <v>1.2014635600104567E-3</v>
      </c>
    </row>
    <row r="9" spans="1:20" x14ac:dyDescent="0.25">
      <c r="A9" t="s">
        <v>47</v>
      </c>
      <c r="B9" s="92">
        <v>46143</v>
      </c>
      <c r="C9" s="77">
        <v>1.8749999999999999E-2</v>
      </c>
      <c r="D9">
        <v>14232</v>
      </c>
      <c r="E9" s="77">
        <v>1.849537037037037E-2</v>
      </c>
      <c r="F9" t="s">
        <v>120</v>
      </c>
      <c r="G9" s="130">
        <v>46143.752164351848</v>
      </c>
      <c r="H9" s="130">
        <v>46143.754247685189</v>
      </c>
      <c r="I9" s="77">
        <v>2.0833333333333333E-3</v>
      </c>
      <c r="J9" s="77">
        <v>1.6550925925925927E-2</v>
      </c>
      <c r="K9" s="77">
        <v>1.8229166666666668E-2</v>
      </c>
      <c r="L9" s="6" cm="1">
        <f t="array" ref="L9">IFERROR(IF(RANK(G9,G:G,1)=_xlfn.XLOOKUP(RANK(G9,G:G,1),L$2:L8,L$2:L8,0),RANK(G9,G:G,1)+1,RANK(G9,G:G,1)),"")</f>
        <v>68</v>
      </c>
      <c r="M9" s="6" cm="1">
        <f t="array" ref="M9">IFERROR(IF(RANK(H9,H:H,1)=_xlfn.XLOOKUP(RANK(H9,H:H,1),M$2:M8,M$2:M8,0),RANK(H9,H:H,1)+1,RANK(H9,H:H,1)),"")</f>
        <v>68</v>
      </c>
      <c r="N9" s="6">
        <f t="shared" si="1"/>
        <v>8</v>
      </c>
      <c r="O9" s="109">
        <f t="shared" si="0"/>
        <v>46143.618576388886</v>
      </c>
      <c r="P9" s="109">
        <f t="shared" si="0"/>
        <v>46143.619618055556</v>
      </c>
      <c r="Q9" s="109">
        <f>IFERROR(IF(AND(A9&lt;&gt;"",O9-MAX($P$2:$P8)&gt;0,O9-MAX($P$2:$P8)&lt;0.125),O9-MAX($P$2:$P8),0),"")</f>
        <v>3.125000002910383E-4</v>
      </c>
    </row>
    <row r="10" spans="1:20" x14ac:dyDescent="0.25">
      <c r="A10" t="s">
        <v>47</v>
      </c>
      <c r="B10" s="92">
        <v>46143</v>
      </c>
      <c r="C10" s="77">
        <v>1.8749999999999999E-2</v>
      </c>
      <c r="D10">
        <v>14232</v>
      </c>
      <c r="E10" s="77">
        <v>1.849537037037037E-2</v>
      </c>
      <c r="F10" t="s">
        <v>120</v>
      </c>
      <c r="G10" s="130">
        <v>46143.771273148152</v>
      </c>
      <c r="H10" s="130">
        <v>46143.773240740738</v>
      </c>
      <c r="I10" s="77">
        <v>1.9675925925925924E-3</v>
      </c>
      <c r="J10" s="77">
        <v>1.7025462962962964E-2</v>
      </c>
      <c r="K10" s="77">
        <v>1.9108796296296297E-2</v>
      </c>
      <c r="L10" s="6" cm="1">
        <f t="array" ref="L10">IFERROR(IF(RANK(G10,G:G,1)=_xlfn.XLOOKUP(RANK(G10,G:G,1),L$2:L9,L$2:L9,0),RANK(G10,G:G,1)+1,RANK(G10,G:G,1)),"")</f>
        <v>74</v>
      </c>
      <c r="M10" s="6" cm="1">
        <f t="array" ref="M10">IFERROR(IF(RANK(H10,H:H,1)=_xlfn.XLOOKUP(RANK(H10,H:H,1),M$2:M9,M$2:M9,0),RANK(H10,H:H,1)+1,RANK(H10,H:H,1)),"")</f>
        <v>74</v>
      </c>
      <c r="N10" s="6">
        <f t="shared" si="1"/>
        <v>9</v>
      </c>
      <c r="O10" s="109">
        <f t="shared" si="0"/>
        <v>46143.620173611111</v>
      </c>
      <c r="P10" s="109">
        <f t="shared" si="0"/>
        <v>46143.623645833337</v>
      </c>
      <c r="Q10" s="109">
        <f>IFERROR(IF(AND(A10&lt;&gt;"",O10-MAX($P$2:$P9)&gt;0,O10-MAX($P$2:$P9)&lt;0.125),O10-MAX($P$2:$P9),0),"")</f>
        <v>5.5555555445607752E-4</v>
      </c>
    </row>
    <row r="11" spans="1:20" x14ac:dyDescent="0.25">
      <c r="A11" t="s">
        <v>47</v>
      </c>
      <c r="B11" s="92">
        <v>46143</v>
      </c>
      <c r="C11" s="77">
        <v>1.8749999999999999E-2</v>
      </c>
      <c r="D11">
        <v>14232</v>
      </c>
      <c r="E11" s="77">
        <v>1.849537037037037E-2</v>
      </c>
      <c r="F11" t="s">
        <v>120</v>
      </c>
      <c r="G11" s="130">
        <v>46143.789675925924</v>
      </c>
      <c r="H11" s="130">
        <v>46143.790775462963</v>
      </c>
      <c r="I11" s="77">
        <v>1.0995370370370371E-3</v>
      </c>
      <c r="J11" s="77">
        <v>1.6435185185185185E-2</v>
      </c>
      <c r="K11" s="77">
        <v>1.8402777777777778E-2</v>
      </c>
      <c r="L11" s="6" cm="1">
        <f t="array" ref="L11">IFERROR(IF(RANK(G11,G:G,1)=_xlfn.XLOOKUP(RANK(G11,G:G,1),L$2:L10,L$2:L10,0),RANK(G11,G:G,1)+1,RANK(G11,G:G,1)),"")</f>
        <v>80</v>
      </c>
      <c r="M11" s="6" cm="1">
        <f t="array" ref="M11">IFERROR(IF(RANK(H11,H:H,1)=_xlfn.XLOOKUP(RANK(H11,H:H,1),M$2:M10,M$2:M10,0),RANK(H11,H:H,1)+1,RANK(H11,H:H,1)),"")</f>
        <v>80</v>
      </c>
      <c r="N11" s="6">
        <f t="shared" si="1"/>
        <v>10</v>
      </c>
      <c r="O11" s="109">
        <f t="shared" si="0"/>
        <v>46143.623518518521</v>
      </c>
      <c r="P11" s="109">
        <f t="shared" si="0"/>
        <v>46143.626296296294</v>
      </c>
      <c r="Q11" s="109">
        <f>IFERROR(IF(AND(A11&lt;&gt;"",O11-MAX($P$2:$P10)&gt;0,O11-MAX($P$2:$P10)&lt;0.125),O11-MAX($P$2:$P10),0),"")</f>
        <v>0</v>
      </c>
    </row>
    <row r="12" spans="1:20" x14ac:dyDescent="0.25">
      <c r="A12" t="s">
        <v>47</v>
      </c>
      <c r="B12" s="92">
        <v>46143</v>
      </c>
      <c r="C12" s="77">
        <v>1.8749999999999999E-2</v>
      </c>
      <c r="D12">
        <v>14232</v>
      </c>
      <c r="E12" s="77">
        <v>1.849537037037037E-2</v>
      </c>
      <c r="F12" t="s">
        <v>120</v>
      </c>
      <c r="G12" s="130">
        <v>46143.807500000003</v>
      </c>
      <c r="H12" s="130">
        <v>46143.808368055557</v>
      </c>
      <c r="I12" s="77">
        <v>8.6805555555555551E-4</v>
      </c>
      <c r="J12" s="77">
        <v>1.6724537037037038E-2</v>
      </c>
      <c r="K12" s="77">
        <v>1.7824074074074076E-2</v>
      </c>
      <c r="L12" s="6" cm="1">
        <f t="array" ref="L12">IFERROR(IF(RANK(G12,G:G,1)=_xlfn.XLOOKUP(RANK(G12,G:G,1),L$2:L11,L$2:L11,0),RANK(G12,G:G,1)+1,RANK(G12,G:G,1)),"")</f>
        <v>86</v>
      </c>
      <c r="M12" s="6" cm="1">
        <f t="array" ref="M12">IFERROR(IF(RANK(H12,H:H,1)=_xlfn.XLOOKUP(RANK(H12,H:H,1),M$2:M11,M$2:M11,0),RANK(H12,H:H,1)+1,RANK(H12,H:H,1)),"")</f>
        <v>86</v>
      </c>
      <c r="N12" s="6">
        <f t="shared" si="1"/>
        <v>11</v>
      </c>
      <c r="O12" s="109">
        <f t="shared" si="0"/>
        <v>46143.627083333333</v>
      </c>
      <c r="P12" s="109">
        <f t="shared" si="0"/>
        <v>46143.627951388888</v>
      </c>
      <c r="Q12" s="109">
        <f>IFERROR(IF(AND(A12&lt;&gt;"",O12-MAX($P$2:$P11)&gt;0,O12-MAX($P$2:$P11)&lt;0.125),O12-MAX($P$2:$P11),0),"")</f>
        <v>7.8703703911742195E-4</v>
      </c>
    </row>
    <row r="13" spans="1:20" x14ac:dyDescent="0.25">
      <c r="A13" t="s">
        <v>47</v>
      </c>
      <c r="B13" s="92">
        <v>46143</v>
      </c>
      <c r="C13" s="77">
        <v>1.8749999999999999E-2</v>
      </c>
      <c r="D13">
        <v>14232</v>
      </c>
      <c r="E13" s="77">
        <v>1.849537037037037E-2</v>
      </c>
      <c r="F13" t="s">
        <v>120</v>
      </c>
      <c r="G13" s="130">
        <v>46143.822094907409</v>
      </c>
      <c r="H13" s="130">
        <v>46143.823946759258</v>
      </c>
      <c r="I13" s="77">
        <v>1.8518518518518519E-3</v>
      </c>
      <c r="J13" s="77">
        <v>1.3726851851851851E-2</v>
      </c>
      <c r="K13" s="77">
        <v>1.4594907407407407E-2</v>
      </c>
      <c r="L13" s="6" cm="1">
        <f t="array" ref="L13">IFERROR(IF(RANK(G13,G:G,1)=_xlfn.XLOOKUP(RANK(G13,G:G,1),L$2:L12,L$2:L12,0),RANK(G13,G:G,1)+1,RANK(G13,G:G,1)),"")</f>
        <v>92</v>
      </c>
      <c r="M13" s="6" cm="1">
        <f t="array" ref="M13">IFERROR(IF(RANK(H13,H:H,1)=_xlfn.XLOOKUP(RANK(H13,H:H,1),M$2:M12,M$2:M12,0),RANK(H13,H:H,1)+1,RANK(H13,H:H,1)),"")</f>
        <v>92</v>
      </c>
      <c r="N13" s="6">
        <f t="shared" si="1"/>
        <v>12</v>
      </c>
      <c r="O13" s="109">
        <f t="shared" si="0"/>
        <v>46143.627534722225</v>
      </c>
      <c r="P13" s="109">
        <f t="shared" si="0"/>
        <v>46143.62909722222</v>
      </c>
      <c r="Q13" s="109">
        <f>IFERROR(IF(AND(A13&lt;&gt;"",O13-MAX($P$2:$P12)&gt;0,O13-MAX($P$2:$P12)&lt;0.125),O13-MAX($P$2:$P12),0),"")</f>
        <v>0</v>
      </c>
    </row>
    <row r="14" spans="1:20" x14ac:dyDescent="0.25">
      <c r="A14" t="s">
        <v>47</v>
      </c>
      <c r="B14" s="92">
        <v>46143</v>
      </c>
      <c r="C14" s="77">
        <v>1.8749999999999999E-2</v>
      </c>
      <c r="D14">
        <v>14432</v>
      </c>
      <c r="E14" s="77">
        <v>1.8576388888888889E-2</v>
      </c>
      <c r="F14" t="s">
        <v>120</v>
      </c>
      <c r="G14" s="130">
        <v>46143.608078703706</v>
      </c>
      <c r="H14" s="130">
        <v>46143.609583333331</v>
      </c>
      <c r="I14" s="77">
        <v>1.5046296296296296E-3</v>
      </c>
      <c r="J14" s="77">
        <v>0</v>
      </c>
      <c r="K14" s="77">
        <v>0</v>
      </c>
      <c r="L14" s="6" cm="1">
        <f t="array" ref="L14">IFERROR(IF(RANK(G14,G:G,1)=_xlfn.XLOOKUP(RANK(G14,G:G,1),L$2:L13,L$2:L13,0),RANK(G14,G:G,1)+1,RANK(G14,G:G,1)),"")</f>
        <v>3</v>
      </c>
      <c r="M14" s="6" cm="1">
        <f t="array" ref="M14">IFERROR(IF(RANK(H14,H:H,1)=_xlfn.XLOOKUP(RANK(H14,H:H,1),M$2:M13,M$2:M13,0),RANK(H14,H:H,1)+1,RANK(H14,H:H,1)),"")</f>
        <v>3</v>
      </c>
      <c r="N14" s="6">
        <f t="shared" si="1"/>
        <v>13</v>
      </c>
      <c r="O14" s="109">
        <f t="shared" si="0"/>
        <v>46143.629259259258</v>
      </c>
      <c r="P14" s="109">
        <f t="shared" si="0"/>
        <v>46143.630474537036</v>
      </c>
      <c r="Q14" s="109">
        <f>IFERROR(IF(AND(A14&lt;&gt;"",O14-MAX($P$2:$P13)&gt;0,O14-MAX($P$2:$P13)&lt;0.125),O14-MAX($P$2:$P13),0),"")</f>
        <v>1.6203703853534535E-4</v>
      </c>
      <c r="S14" s="106"/>
    </row>
    <row r="15" spans="1:20" x14ac:dyDescent="0.25">
      <c r="A15" t="s">
        <v>47</v>
      </c>
      <c r="B15" s="92">
        <v>46143</v>
      </c>
      <c r="C15" s="77">
        <v>1.8749999999999999E-2</v>
      </c>
      <c r="D15">
        <v>14432</v>
      </c>
      <c r="E15" s="77">
        <v>1.8576388888888889E-2</v>
      </c>
      <c r="F15" t="s">
        <v>120</v>
      </c>
      <c r="G15" s="130">
        <v>46143.627534722225</v>
      </c>
      <c r="H15" s="130">
        <v>46143.62909722222</v>
      </c>
      <c r="I15" s="77">
        <v>1.5625000000000001E-3</v>
      </c>
      <c r="J15" s="77">
        <v>1.7951388888888888E-2</v>
      </c>
      <c r="K15" s="77">
        <v>1.9456018518518518E-2</v>
      </c>
      <c r="L15" s="6" cm="1">
        <f t="array" ref="L15">IFERROR(IF(RANK(G15,G:G,1)=_xlfn.XLOOKUP(RANK(G15,G:G,1),L$2:L14,L$2:L14,0),RANK(G15,G:G,1)+1,RANK(G15,G:G,1)),"")</f>
        <v>12</v>
      </c>
      <c r="M15" s="6" cm="1">
        <f t="array" ref="M15">IFERROR(IF(RANK(H15,H:H,1)=_xlfn.XLOOKUP(RANK(H15,H:H,1),M$2:M14,M$2:M14,0),RANK(H15,H:H,1)+1,RANK(H15,H:H,1)),"")</f>
        <v>12</v>
      </c>
      <c r="N15" s="6">
        <f t="shared" si="1"/>
        <v>14</v>
      </c>
      <c r="O15" s="109">
        <f t="shared" si="0"/>
        <v>46143.631319444445</v>
      </c>
      <c r="P15" s="109">
        <f t="shared" si="0"/>
        <v>46143.632361111115</v>
      </c>
      <c r="Q15" s="109">
        <f>IFERROR(IF(AND(A15&lt;&gt;"",O15-MAX($P$2:$P14)&gt;0,O15-MAX($P$2:$P14)&lt;0.125),O15-MAX($P$2:$P14),0),"")</f>
        <v>8.4490740846376866E-4</v>
      </c>
      <c r="S15" s="106"/>
    </row>
    <row r="16" spans="1:20" x14ac:dyDescent="0.25">
      <c r="A16" t="s">
        <v>47</v>
      </c>
      <c r="B16" s="92">
        <v>46143</v>
      </c>
      <c r="C16" s="77">
        <v>1.8749999999999999E-2</v>
      </c>
      <c r="D16">
        <v>14432</v>
      </c>
      <c r="E16" s="77">
        <v>1.8576388888888889E-2</v>
      </c>
      <c r="F16" t="s">
        <v>120</v>
      </c>
      <c r="G16" s="130">
        <v>46143.646064814813</v>
      </c>
      <c r="H16" s="130">
        <v>46143.647164351853</v>
      </c>
      <c r="I16" s="77">
        <v>1.0995370370370371E-3</v>
      </c>
      <c r="J16" s="77">
        <v>1.6967592592592593E-2</v>
      </c>
      <c r="K16" s="77">
        <v>1.8530092592592591E-2</v>
      </c>
      <c r="L16" s="6" cm="1">
        <f t="array" ref="L16">IFERROR(IF(RANK(G16,G:G,1)=_xlfn.XLOOKUP(RANK(G16,G:G,1),L$2:L15,L$2:L15,0),RANK(G16,G:G,1)+1,RANK(G16,G:G,1)),"")</f>
        <v>21</v>
      </c>
      <c r="M16" s="6" cm="1">
        <f t="array" ref="M16">IFERROR(IF(RANK(H16,H:H,1)=_xlfn.XLOOKUP(RANK(H16,H:H,1),M$2:M15,M$2:M15,0),RANK(H16,H:H,1)+1,RANK(H16,H:H,1)),"")</f>
        <v>21</v>
      </c>
      <c r="N16" s="6">
        <f t="shared" si="1"/>
        <v>15</v>
      </c>
      <c r="O16" s="109">
        <f t="shared" si="0"/>
        <v>46143.633263888885</v>
      </c>
      <c r="P16" s="109">
        <f t="shared" si="0"/>
        <v>46143.634768518517</v>
      </c>
      <c r="Q16" s="109">
        <f>IFERROR(IF(AND(A16&lt;&gt;"",O16-MAX($P$2:$P15)&gt;0,O16-MAX($P$2:$P15)&lt;0.125),O16-MAX($P$2:$P15),0),"")</f>
        <v>9.0277777053415775E-4</v>
      </c>
      <c r="S16" s="106"/>
    </row>
    <row r="17" spans="1:19" x14ac:dyDescent="0.25">
      <c r="A17" t="s">
        <v>47</v>
      </c>
      <c r="B17" s="92">
        <v>46143</v>
      </c>
      <c r="C17" s="77">
        <v>1.8749999999999999E-2</v>
      </c>
      <c r="D17">
        <v>14432</v>
      </c>
      <c r="E17" s="77">
        <v>1.8576388888888889E-2</v>
      </c>
      <c r="F17" t="s">
        <v>120</v>
      </c>
      <c r="G17" s="130">
        <v>46143.665277777778</v>
      </c>
      <c r="H17" s="130">
        <v>46143.666261574072</v>
      </c>
      <c r="I17" s="77">
        <v>9.837962962962962E-4</v>
      </c>
      <c r="J17" s="77">
        <v>1.8113425925925925E-2</v>
      </c>
      <c r="K17" s="77">
        <v>1.9212962962962963E-2</v>
      </c>
      <c r="L17" s="6" cm="1">
        <f t="array" ref="L17">IFERROR(IF(RANK(G17,G:G,1)=_xlfn.XLOOKUP(RANK(G17,G:G,1),L$2:L16,L$2:L16,0),RANK(G17,G:G,1)+1,RANK(G17,G:G,1)),"")</f>
        <v>30</v>
      </c>
      <c r="M17" s="6" cm="1">
        <f t="array" ref="M17">IFERROR(IF(RANK(H17,H:H,1)=_xlfn.XLOOKUP(RANK(H17,H:H,1),M$2:M16,M$2:M16,0),RANK(H17,H:H,1)+1,RANK(H17,H:H,1)),"")</f>
        <v>30</v>
      </c>
      <c r="N17" s="6">
        <f t="shared" si="1"/>
        <v>16</v>
      </c>
      <c r="O17" s="109">
        <f t="shared" si="0"/>
        <v>46143.634560185186</v>
      </c>
      <c r="P17" s="109">
        <f t="shared" si="0"/>
        <v>46143.63554398148</v>
      </c>
      <c r="Q17" s="109">
        <f>IFERROR(IF(AND(A17&lt;&gt;"",O17-MAX($P$2:$P16)&gt;0,O17-MAX($P$2:$P16)&lt;0.125),O17-MAX($P$2:$P16),0),"")</f>
        <v>0</v>
      </c>
      <c r="S17" s="106"/>
    </row>
    <row r="18" spans="1:19" x14ac:dyDescent="0.25">
      <c r="A18" t="s">
        <v>47</v>
      </c>
      <c r="B18" s="92">
        <v>46143</v>
      </c>
      <c r="C18" s="77">
        <v>1.8749999999999999E-2</v>
      </c>
      <c r="D18">
        <v>14432</v>
      </c>
      <c r="E18" s="77">
        <v>1.8576388888888889E-2</v>
      </c>
      <c r="F18" t="s">
        <v>120</v>
      </c>
      <c r="G18" s="130">
        <v>46143.684155092589</v>
      </c>
      <c r="H18" s="130">
        <v>46143.685254629629</v>
      </c>
      <c r="I18" s="77">
        <v>1.0995370370370371E-3</v>
      </c>
      <c r="J18" s="77">
        <v>1.7893518518518517E-2</v>
      </c>
      <c r="K18" s="77">
        <v>1.8877314814814816E-2</v>
      </c>
      <c r="L18" s="6" cm="1">
        <f t="array" ref="L18">IFERROR(IF(RANK(G18,G:G,1)=_xlfn.XLOOKUP(RANK(G18,G:G,1),L$2:L17,L$2:L17,0),RANK(G18,G:G,1)+1,RANK(G18,G:G,1)),"")</f>
        <v>39</v>
      </c>
      <c r="M18" s="6" cm="1">
        <f t="array" ref="M18">IFERROR(IF(RANK(H18,H:H,1)=_xlfn.XLOOKUP(RANK(H18,H:H,1),M$2:M17,M$2:M17,0),RANK(H18,H:H,1)+1,RANK(H18,H:H,1)),"")</f>
        <v>39</v>
      </c>
      <c r="N18" s="6">
        <f t="shared" si="1"/>
        <v>17</v>
      </c>
      <c r="O18" s="109">
        <f t="shared" si="0"/>
        <v>46143.637615740743</v>
      </c>
      <c r="P18" s="109">
        <f t="shared" si="0"/>
        <v>46143.638888888891</v>
      </c>
      <c r="Q18" s="109">
        <f>IFERROR(IF(AND(A18&lt;&gt;"",O18-MAX($P$2:$P17)&gt;0,O18-MAX($P$2:$P17)&lt;0.125),O18-MAX($P$2:$P17),0),"")</f>
        <v>2.0717592633445747E-3</v>
      </c>
      <c r="S18" s="106"/>
    </row>
    <row r="19" spans="1:19" x14ac:dyDescent="0.25">
      <c r="A19" t="s">
        <v>47</v>
      </c>
      <c r="B19" s="92">
        <v>46143</v>
      </c>
      <c r="C19" s="77">
        <v>1.8749999999999999E-2</v>
      </c>
      <c r="D19">
        <v>14432</v>
      </c>
      <c r="E19" s="77">
        <v>1.8576388888888889E-2</v>
      </c>
      <c r="F19" t="s">
        <v>120</v>
      </c>
      <c r="G19" s="130">
        <v>46143.703321759262</v>
      </c>
      <c r="H19" s="130">
        <v>46143.70453703704</v>
      </c>
      <c r="I19" s="77">
        <v>1.2152777777777778E-3</v>
      </c>
      <c r="J19" s="77">
        <v>1.8067129629629631E-2</v>
      </c>
      <c r="K19" s="77">
        <v>1.9166666666666665E-2</v>
      </c>
      <c r="L19" s="6" cm="1">
        <f t="array" ref="L19">IFERROR(IF(RANK(G19,G:G,1)=_xlfn.XLOOKUP(RANK(G19,G:G,1),L$2:L18,L$2:L18,0),RANK(G19,G:G,1)+1,RANK(G19,G:G,1)),"")</f>
        <v>48</v>
      </c>
      <c r="M19" s="6" cm="1">
        <f t="array" ref="M19">IFERROR(IF(RANK(H19,H:H,1)=_xlfn.XLOOKUP(RANK(H19,H:H,1),M$2:M18,M$2:M18,0),RANK(H19,H:H,1)+1,RANK(H19,H:H,1)),"")</f>
        <v>48</v>
      </c>
      <c r="N19" s="6">
        <f t="shared" si="1"/>
        <v>18</v>
      </c>
      <c r="O19" s="109">
        <f t="shared" si="0"/>
        <v>46143.640150462961</v>
      </c>
      <c r="P19" s="109">
        <f t="shared" si="0"/>
        <v>46143.641828703701</v>
      </c>
      <c r="Q19" s="109">
        <f>IFERROR(IF(AND(A19&lt;&gt;"",O19-MAX($P$2:$P18)&gt;0,O19-MAX($P$2:$P18)&lt;0.125),O19-MAX($P$2:$P18),0),"")</f>
        <v>1.261574070667848E-3</v>
      </c>
      <c r="S19" s="106"/>
    </row>
    <row r="20" spans="1:19" x14ac:dyDescent="0.25">
      <c r="A20" t="s">
        <v>47</v>
      </c>
      <c r="B20" s="92">
        <v>46143</v>
      </c>
      <c r="C20" s="77">
        <v>1.8749999999999999E-2</v>
      </c>
      <c r="D20">
        <v>14432</v>
      </c>
      <c r="E20" s="77">
        <v>1.8576388888888889E-2</v>
      </c>
      <c r="F20" t="s">
        <v>120</v>
      </c>
      <c r="G20" s="130">
        <v>46143.723981481482</v>
      </c>
      <c r="H20" s="130">
        <v>46143.724849537037</v>
      </c>
      <c r="I20" s="77">
        <v>8.6805555555555551E-4</v>
      </c>
      <c r="J20" s="77">
        <v>1.9444444444444445E-2</v>
      </c>
      <c r="K20" s="77">
        <v>2.0659722222222222E-2</v>
      </c>
      <c r="L20" s="6" cm="1">
        <f t="array" ref="L20">IFERROR(IF(RANK(G20,G:G,1)=_xlfn.XLOOKUP(RANK(G20,G:G,1),L$2:L19,L$2:L19,0),RANK(G20,G:G,1)+1,RANK(G20,G:G,1)),"")</f>
        <v>57</v>
      </c>
      <c r="M20" s="6" cm="1">
        <f t="array" ref="M20">IFERROR(IF(RANK(H20,H:H,1)=_xlfn.XLOOKUP(RANK(H20,H:H,1),M$2:M19,M$2:M19,0),RANK(H20,H:H,1)+1,RANK(H20,H:H,1)),"")</f>
        <v>57</v>
      </c>
      <c r="N20" s="6">
        <f t="shared" si="1"/>
        <v>19</v>
      </c>
      <c r="O20" s="109">
        <f t="shared" si="0"/>
        <v>46143.642962962964</v>
      </c>
      <c r="P20" s="109">
        <f t="shared" si="0"/>
        <v>46143.643888888888</v>
      </c>
      <c r="Q20" s="109">
        <f>IFERROR(IF(AND(A20&lt;&gt;"",O20-MAX($P$2:$P19)&gt;0,O20-MAX($P$2:$P19)&lt;0.125),O20-MAX($P$2:$P19),0),"")</f>
        <v>1.1342592624714598E-3</v>
      </c>
      <c r="S20" s="106"/>
    </row>
    <row r="21" spans="1:19" x14ac:dyDescent="0.25">
      <c r="A21" t="s">
        <v>47</v>
      </c>
      <c r="B21" s="92">
        <v>46143</v>
      </c>
      <c r="C21" s="77">
        <v>1.8749999999999999E-2</v>
      </c>
      <c r="D21">
        <v>14432</v>
      </c>
      <c r="E21" s="77">
        <v>1.8576388888888889E-2</v>
      </c>
      <c r="F21" t="s">
        <v>120</v>
      </c>
      <c r="G21" s="130">
        <v>46143.743032407408</v>
      </c>
      <c r="H21" s="130">
        <v>46143.743842592594</v>
      </c>
      <c r="I21" s="77">
        <v>8.1018518518518516E-4</v>
      </c>
      <c r="J21" s="77">
        <v>1.818287037037037E-2</v>
      </c>
      <c r="K21" s="77">
        <v>1.9050925925925926E-2</v>
      </c>
      <c r="L21" s="6" cm="1">
        <f t="array" ref="L21">IFERROR(IF(RANK(G21,G:G,1)=_xlfn.XLOOKUP(RANK(G21,G:G,1),L$2:L20,L$2:L20,0),RANK(G21,G:G,1)+1,RANK(G21,G:G,1)),"")</f>
        <v>65</v>
      </c>
      <c r="M21" s="6" cm="1">
        <f t="array" ref="M21">IFERROR(IF(RANK(H21,H:H,1)=_xlfn.XLOOKUP(RANK(H21,H:H,1),M$2:M20,M$2:M20,0),RANK(H21,H:H,1)+1,RANK(H21,H:H,1)),"")</f>
        <v>65</v>
      </c>
      <c r="N21" s="6">
        <f t="shared" si="1"/>
        <v>20</v>
      </c>
      <c r="O21" s="109">
        <f t="shared" si="0"/>
        <v>46143.645196759258</v>
      </c>
      <c r="P21" s="109">
        <f t="shared" si="0"/>
        <v>46143.646354166667</v>
      </c>
      <c r="Q21" s="109">
        <f>IFERROR(IF(AND(A21&lt;&gt;"",O21-MAX($P$2:$P20)&gt;0,O21-MAX($P$2:$P20)&lt;0.125),O21-MAX($P$2:$P20),0),"")</f>
        <v>1.3078703705104999E-3</v>
      </c>
      <c r="S21" s="106"/>
    </row>
    <row r="22" spans="1:19" x14ac:dyDescent="0.25">
      <c r="A22" t="s">
        <v>47</v>
      </c>
      <c r="B22" s="92">
        <v>46143</v>
      </c>
      <c r="C22" s="77">
        <v>1.8749999999999999E-2</v>
      </c>
      <c r="D22">
        <v>14432</v>
      </c>
      <c r="E22" s="77">
        <v>1.8576388888888889E-2</v>
      </c>
      <c r="F22" t="s">
        <v>120</v>
      </c>
      <c r="G22" s="130">
        <v>46143.75849537037</v>
      </c>
      <c r="H22" s="130">
        <v>46143.759479166663</v>
      </c>
      <c r="I22" s="77">
        <v>9.837962962962962E-4</v>
      </c>
      <c r="J22" s="77">
        <v>1.4652777777777778E-2</v>
      </c>
      <c r="K22" s="77">
        <v>1.5462962962962963E-2</v>
      </c>
      <c r="L22" s="6" cm="1">
        <f t="array" ref="L22">IFERROR(IF(RANK(G22,G:G,1)=_xlfn.XLOOKUP(RANK(G22,G:G,1),L$2:L21,L$2:L21,0),RANK(G22,G:G,1)+1,RANK(G22,G:G,1)),"")</f>
        <v>70</v>
      </c>
      <c r="M22" s="6" cm="1">
        <f t="array" ref="M22">IFERROR(IF(RANK(H22,H:H,1)=_xlfn.XLOOKUP(RANK(H22,H:H,1),M$2:M21,M$2:M21,0),RANK(H22,H:H,1)+1,RANK(H22,H:H,1)),"")</f>
        <v>70</v>
      </c>
      <c r="N22" s="6">
        <f t="shared" si="1"/>
        <v>21</v>
      </c>
      <c r="O22" s="109">
        <f t="shared" si="0"/>
        <v>46143.646064814813</v>
      </c>
      <c r="P22" s="109">
        <f t="shared" si="0"/>
        <v>46143.647164351853</v>
      </c>
      <c r="Q22" s="109">
        <f>IFERROR(IF(AND(A22&lt;&gt;"",O22-MAX($P$2:$P21)&gt;0,O22-MAX($P$2:$P21)&lt;0.125),O22-MAX($P$2:$P21),0),"")</f>
        <v>0</v>
      </c>
    </row>
    <row r="23" spans="1:19" x14ac:dyDescent="0.25">
      <c r="A23" t="s">
        <v>47</v>
      </c>
      <c r="B23" s="92">
        <v>46143</v>
      </c>
      <c r="C23" s="77">
        <v>1.8749999999999999E-2</v>
      </c>
      <c r="D23">
        <v>14432</v>
      </c>
      <c r="E23" s="77">
        <v>1.8576388888888889E-2</v>
      </c>
      <c r="F23" t="s">
        <v>120</v>
      </c>
      <c r="G23" s="130">
        <v>46143.777187500003</v>
      </c>
      <c r="H23" s="130">
        <v>46143.777997685182</v>
      </c>
      <c r="I23" s="77">
        <v>8.1018518518518516E-4</v>
      </c>
      <c r="J23" s="77">
        <v>1.7708333333333333E-2</v>
      </c>
      <c r="K23" s="77">
        <v>1.8692129629629628E-2</v>
      </c>
      <c r="L23" s="6" cm="1">
        <f t="array" ref="L23">IFERROR(IF(RANK(G23,G:G,1)=_xlfn.XLOOKUP(RANK(G23,G:G,1),L$2:L22,L$2:L22,0),RANK(G23,G:G,1)+1,RANK(G23,G:G,1)),"")</f>
        <v>76</v>
      </c>
      <c r="M23" s="6" cm="1">
        <f t="array" ref="M23">IFERROR(IF(RANK(H23,H:H,1)=_xlfn.XLOOKUP(RANK(H23,H:H,1),M$2:M22,M$2:M22,0),RANK(H23,H:H,1)+1,RANK(H23,H:H,1)),"")</f>
        <v>76</v>
      </c>
      <c r="N23" s="6">
        <f t="shared" si="1"/>
        <v>22</v>
      </c>
      <c r="O23" s="109">
        <f t="shared" si="0"/>
        <v>46143.648240740738</v>
      </c>
      <c r="P23" s="109">
        <f t="shared" si="0"/>
        <v>46143.649571759262</v>
      </c>
      <c r="Q23" s="109">
        <f>IFERROR(IF(AND(A23&lt;&gt;"",O23-MAX($P$2:$P22)&gt;0,O23-MAX($P$2:$P22)&lt;0.125),O23-MAX($P$2:$P22),0),"")</f>
        <v>1.0763888858491555E-3</v>
      </c>
    </row>
    <row r="24" spans="1:19" x14ac:dyDescent="0.25">
      <c r="A24" t="s">
        <v>47</v>
      </c>
      <c r="B24" s="92">
        <v>46143</v>
      </c>
      <c r="C24" s="77">
        <v>1.8749999999999999E-2</v>
      </c>
      <c r="D24">
        <v>14432</v>
      </c>
      <c r="E24" s="77">
        <v>1.8576388888888889E-2</v>
      </c>
      <c r="F24" t="s">
        <v>120</v>
      </c>
      <c r="G24" s="130">
        <v>46143.795937499999</v>
      </c>
      <c r="H24" s="130">
        <v>46143.796747685185</v>
      </c>
      <c r="I24" s="77">
        <v>8.1018518518518516E-4</v>
      </c>
      <c r="J24" s="77">
        <v>1.7939814814814815E-2</v>
      </c>
      <c r="K24" s="77">
        <v>1.8749999999999999E-2</v>
      </c>
      <c r="L24" s="6" cm="1">
        <f t="array" ref="L24">IFERROR(IF(RANK(G24,G:G,1)=_xlfn.XLOOKUP(RANK(G24,G:G,1),L$2:L23,L$2:L23,0),RANK(G24,G:G,1)+1,RANK(G24,G:G,1)),"")</f>
        <v>82</v>
      </c>
      <c r="M24" s="6" cm="1">
        <f t="array" ref="M24">IFERROR(IF(RANK(H24,H:H,1)=_xlfn.XLOOKUP(RANK(H24,H:H,1),M$2:M23,M$2:M23,0),RANK(H24,H:H,1)+1,RANK(H24,H:H,1)),"")</f>
        <v>82</v>
      </c>
      <c r="N24" s="6">
        <f t="shared" si="1"/>
        <v>23</v>
      </c>
      <c r="O24" s="109">
        <f t="shared" si="0"/>
        <v>46143.65079861111</v>
      </c>
      <c r="P24" s="109">
        <f t="shared" si="0"/>
        <v>46143.651493055557</v>
      </c>
      <c r="Q24" s="109">
        <f>IFERROR(IF(AND(A24&lt;&gt;"",O24-MAX($P$2:$P23)&gt;0,O24-MAX($P$2:$P23)&lt;0.125),O24-MAX($P$2:$P23),0),"")</f>
        <v>1.2268518476048484E-3</v>
      </c>
    </row>
    <row r="25" spans="1:19" x14ac:dyDescent="0.25">
      <c r="A25" t="s">
        <v>47</v>
      </c>
      <c r="B25" s="92">
        <v>46143</v>
      </c>
      <c r="C25" s="77">
        <v>1.8749999999999999E-2</v>
      </c>
      <c r="D25">
        <v>14432</v>
      </c>
      <c r="E25" s="77">
        <v>1.8576388888888889E-2</v>
      </c>
      <c r="F25" t="s">
        <v>120</v>
      </c>
      <c r="G25" s="130">
        <v>46143.81417824074</v>
      </c>
      <c r="H25" s="130">
        <v>46143.815972222219</v>
      </c>
      <c r="I25" s="77">
        <v>1.7939814814814815E-3</v>
      </c>
      <c r="J25" s="77">
        <v>1.7430555555555557E-2</v>
      </c>
      <c r="K25" s="77">
        <v>1.8240740740740741E-2</v>
      </c>
      <c r="L25" s="6" cm="1">
        <f t="array" ref="L25">IFERROR(IF(RANK(G25,G:G,1)=_xlfn.XLOOKUP(RANK(G25,G:G,1),L$2:L24,L$2:L24,0),RANK(G25,G:G,1)+1,RANK(G25,G:G,1)),"")</f>
        <v>88</v>
      </c>
      <c r="M25" s="6" cm="1">
        <f t="array" ref="M25">IFERROR(IF(RANK(H25,H:H,1)=_xlfn.XLOOKUP(RANK(H25,H:H,1),M$2:M24,M$2:M24,0),RANK(H25,H:H,1)+1,RANK(H25,H:H,1)),"")</f>
        <v>88</v>
      </c>
      <c r="N25" s="6">
        <f t="shared" si="1"/>
        <v>24</v>
      </c>
      <c r="O25" s="109">
        <f t="shared" si="0"/>
        <v>46143.652060185188</v>
      </c>
      <c r="P25" s="109">
        <f t="shared" si="0"/>
        <v>46143.653217592589</v>
      </c>
      <c r="Q25" s="109">
        <f>IFERROR(IF(AND(A25&lt;&gt;"",O25-MAX($P$2:$P24)&gt;0,O25-MAX($P$2:$P24)&lt;0.125),O25-MAX($P$2:$P24),0),"")</f>
        <v>5.671296312357299E-4</v>
      </c>
    </row>
    <row r="26" spans="1:19" x14ac:dyDescent="0.25">
      <c r="A26" t="s">
        <v>47</v>
      </c>
      <c r="B26" s="92">
        <v>46143</v>
      </c>
      <c r="C26" s="77">
        <v>1.8749999999999999E-2</v>
      </c>
      <c r="D26">
        <v>14432</v>
      </c>
      <c r="E26" s="77">
        <v>1.8576388888888889E-2</v>
      </c>
      <c r="F26" t="s">
        <v>120</v>
      </c>
      <c r="G26" s="130">
        <v>46143.831087962964</v>
      </c>
      <c r="H26" s="130">
        <v>46143.833807870367</v>
      </c>
      <c r="I26" s="77">
        <v>2.7199074074074074E-3</v>
      </c>
      <c r="J26" s="77">
        <v>1.511574074074074E-2</v>
      </c>
      <c r="K26" s="77">
        <v>1.6909722222222222E-2</v>
      </c>
      <c r="L26" s="6" cm="1">
        <f t="array" ref="L26">IFERROR(IF(RANK(G26,G:G,1)=_xlfn.XLOOKUP(RANK(G26,G:G,1),L$2:L25,L$2:L25,0),RANK(G26,G:G,1)+1,RANK(G26,G:G,1)),"")</f>
        <v>94</v>
      </c>
      <c r="M26" s="6" cm="1">
        <f t="array" ref="M26">IFERROR(IF(RANK(H26,H:H,1)=_xlfn.XLOOKUP(RANK(H26,H:H,1),M$2:M25,M$2:M25,0),RANK(H26,H:H,1)+1,RANK(H26,H:H,1)),"")</f>
        <v>94</v>
      </c>
      <c r="N26" s="6">
        <f t="shared" si="1"/>
        <v>25</v>
      </c>
      <c r="O26" s="109">
        <f t="shared" si="0"/>
        <v>46143.65320601852</v>
      </c>
      <c r="P26" s="109">
        <f t="shared" si="0"/>
        <v>46143.654074074075</v>
      </c>
      <c r="Q26" s="109">
        <f>IFERROR(IF(AND(A26&lt;&gt;"",O26-MAX($P$2:$P25)&gt;0,O26-MAX($P$2:$P25)&lt;0.125),O26-MAX($P$2:$P25),0),"")</f>
        <v>0</v>
      </c>
    </row>
    <row r="27" spans="1:19" x14ac:dyDescent="0.25">
      <c r="A27" t="s">
        <v>47</v>
      </c>
      <c r="B27" s="92">
        <v>46143</v>
      </c>
      <c r="C27" s="77">
        <v>1.8749999999999999E-2</v>
      </c>
      <c r="D27">
        <v>17232</v>
      </c>
      <c r="E27" s="77">
        <v>1.9224537037037037E-2</v>
      </c>
      <c r="F27" t="s">
        <v>120</v>
      </c>
      <c r="G27" s="130">
        <v>46143.604062500002</v>
      </c>
      <c r="H27" s="130">
        <v>46143.60429398148</v>
      </c>
      <c r="I27" s="77">
        <v>2.3148148148148149E-4</v>
      </c>
      <c r="J27" s="77">
        <v>0</v>
      </c>
      <c r="K27" s="77">
        <v>0</v>
      </c>
      <c r="L27" s="6" cm="1">
        <f t="array" ref="L27">IFERROR(IF(RANK(G27,G:G,1)=_xlfn.XLOOKUP(RANK(G27,G:G,1),L$2:L26,L$2:L26,0),RANK(G27,G:G,1)+1,RANK(G27,G:G,1)),"")</f>
        <v>1</v>
      </c>
      <c r="M27" s="6" cm="1">
        <f t="array" ref="M27">IFERROR(IF(RANK(H27,H:H,1)=_xlfn.XLOOKUP(RANK(H27,H:H,1),M$2:M26,M$2:M26,0),RANK(H27,H:H,1)+1,RANK(H27,H:H,1)),"")</f>
        <v>1</v>
      </c>
      <c r="N27" s="6">
        <f t="shared" si="1"/>
        <v>26</v>
      </c>
      <c r="O27" s="109">
        <f t="shared" si="0"/>
        <v>46143.657129629632</v>
      </c>
      <c r="P27" s="109">
        <f t="shared" si="0"/>
        <v>46143.657997685186</v>
      </c>
      <c r="Q27" s="109">
        <f>IFERROR(IF(AND(A27&lt;&gt;"",O27-MAX($P$2:$P26)&gt;0,O27-MAX($P$2:$P26)&lt;0.125),O27-MAX($P$2:$P26),0),"")</f>
        <v>3.055555556784384E-3</v>
      </c>
    </row>
    <row r="28" spans="1:19" x14ac:dyDescent="0.25">
      <c r="A28" t="s">
        <v>47</v>
      </c>
      <c r="B28" s="92">
        <v>46143</v>
      </c>
      <c r="C28" s="77">
        <v>1.8749999999999999E-2</v>
      </c>
      <c r="D28">
        <v>17232</v>
      </c>
      <c r="E28" s="77">
        <v>1.9224537037037037E-2</v>
      </c>
      <c r="F28" t="s">
        <v>120</v>
      </c>
      <c r="G28" s="130">
        <v>46143.623518518521</v>
      </c>
      <c r="H28" s="130">
        <v>46143.626296296294</v>
      </c>
      <c r="I28" s="77">
        <v>2.7777777777777779E-3</v>
      </c>
      <c r="J28" s="77">
        <v>1.9224537037037037E-2</v>
      </c>
      <c r="K28" s="77">
        <v>1.9456018518518518E-2</v>
      </c>
      <c r="L28" s="6" cm="1">
        <f t="array" ref="L28">IFERROR(IF(RANK(G28,G:G,1)=_xlfn.XLOOKUP(RANK(G28,G:G,1),L$2:L27,L$2:L27,0),RANK(G28,G:G,1)+1,RANK(G28,G:G,1)),"")</f>
        <v>10</v>
      </c>
      <c r="M28" s="6" cm="1">
        <f t="array" ref="M28">IFERROR(IF(RANK(H28,H:H,1)=_xlfn.XLOOKUP(RANK(H28,H:H,1),M$2:M27,M$2:M27,0),RANK(H28,H:H,1)+1,RANK(H28,H:H,1)),"")</f>
        <v>10</v>
      </c>
      <c r="N28" s="6">
        <f t="shared" si="1"/>
        <v>27</v>
      </c>
      <c r="O28" s="109">
        <f t="shared" si="0"/>
        <v>46143.659826388888</v>
      </c>
      <c r="P28" s="109">
        <f t="shared" si="0"/>
        <v>46143.660868055558</v>
      </c>
      <c r="Q28" s="109">
        <f>IFERROR(IF(AND(A28&lt;&gt;"",O28-MAX($P$2:$P27)&gt;0,O28-MAX($P$2:$P27)&lt;0.125),O28-MAX($P$2:$P27),0),"")</f>
        <v>1.8287037019035779E-3</v>
      </c>
    </row>
    <row r="29" spans="1:19" x14ac:dyDescent="0.25">
      <c r="A29" t="s">
        <v>47</v>
      </c>
      <c r="B29" s="92">
        <v>46143</v>
      </c>
      <c r="C29" s="77">
        <v>1.8749999999999999E-2</v>
      </c>
      <c r="D29">
        <v>17232</v>
      </c>
      <c r="E29" s="77">
        <v>1.9224537037037037E-2</v>
      </c>
      <c r="F29" t="s">
        <v>120</v>
      </c>
      <c r="G29" s="130">
        <v>46143.642962962964</v>
      </c>
      <c r="H29" s="130">
        <v>46143.643888888888</v>
      </c>
      <c r="I29" s="77">
        <v>9.2592592592592596E-4</v>
      </c>
      <c r="J29" s="77">
        <v>1.6666666666666666E-2</v>
      </c>
      <c r="K29" s="77">
        <v>1.9444444444444445E-2</v>
      </c>
      <c r="L29" s="6" cm="1">
        <f t="array" ref="L29">IFERROR(IF(RANK(G29,G:G,1)=_xlfn.XLOOKUP(RANK(G29,G:G,1),L$2:L28,L$2:L28,0),RANK(G29,G:G,1)+1,RANK(G29,G:G,1)),"")</f>
        <v>19</v>
      </c>
      <c r="M29" s="6" cm="1">
        <f t="array" ref="M29">IFERROR(IF(RANK(H29,H:H,1)=_xlfn.XLOOKUP(RANK(H29,H:H,1),M$2:M28,M$2:M28,0),RANK(H29,H:H,1)+1,RANK(H29,H:H,1)),"")</f>
        <v>19</v>
      </c>
      <c r="N29" s="6">
        <f t="shared" si="1"/>
        <v>28</v>
      </c>
      <c r="O29" s="109">
        <f t="shared" si="0"/>
        <v>46143.661944444444</v>
      </c>
      <c r="P29" s="109">
        <f t="shared" si="0"/>
        <v>46143.663391203707</v>
      </c>
      <c r="Q29" s="109">
        <f>IFERROR(IF(AND(A29&lt;&gt;"",O29-MAX($P$2:$P28)&gt;0,O29-MAX($P$2:$P28)&lt;0.125),O29-MAX($P$2:$P28),0),"")</f>
        <v>1.0763888858491555E-3</v>
      </c>
    </row>
    <row r="30" spans="1:19" x14ac:dyDescent="0.25">
      <c r="A30" t="s">
        <v>47</v>
      </c>
      <c r="B30" s="92">
        <v>46143</v>
      </c>
      <c r="C30" s="77">
        <v>1.8749999999999999E-2</v>
      </c>
      <c r="D30">
        <v>17232</v>
      </c>
      <c r="E30" s="77">
        <v>1.9224537037037037E-2</v>
      </c>
      <c r="F30" t="s">
        <v>120</v>
      </c>
      <c r="G30" s="130">
        <v>46143.661944444444</v>
      </c>
      <c r="H30" s="130">
        <v>46143.663391203707</v>
      </c>
      <c r="I30" s="77">
        <v>1.4467592592592592E-3</v>
      </c>
      <c r="J30" s="77">
        <v>1.8055555555555554E-2</v>
      </c>
      <c r="K30" s="77">
        <v>1.8981481481481481E-2</v>
      </c>
      <c r="L30" s="6" cm="1">
        <f t="array" ref="L30">IFERROR(IF(RANK(G30,G:G,1)=_xlfn.XLOOKUP(RANK(G30,G:G,1),L$2:L29,L$2:L29,0),RANK(G30,G:G,1)+1,RANK(G30,G:G,1)),"")</f>
        <v>28</v>
      </c>
      <c r="M30" s="6" cm="1">
        <f t="array" ref="M30">IFERROR(IF(RANK(H30,H:H,1)=_xlfn.XLOOKUP(RANK(H30,H:H,1),M$2:M29,M$2:M29,0),RANK(H30,H:H,1)+1,RANK(H30,H:H,1)),"")</f>
        <v>28</v>
      </c>
      <c r="N30" s="6">
        <f t="shared" si="1"/>
        <v>29</v>
      </c>
      <c r="O30" s="109">
        <f t="shared" si="0"/>
        <v>46143.664236111108</v>
      </c>
      <c r="P30" s="109">
        <f t="shared" si="0"/>
        <v>46143.665451388886</v>
      </c>
      <c r="Q30" s="109">
        <f>IFERROR(IF(AND(A30&lt;&gt;"",O30-MAX($P$2:$P29)&gt;0,O30-MAX($P$2:$P29)&lt;0.125),O30-MAX($P$2:$P29),0),"")</f>
        <v>8.4490740118781105E-4</v>
      </c>
    </row>
    <row r="31" spans="1:19" x14ac:dyDescent="0.25">
      <c r="A31" t="s">
        <v>47</v>
      </c>
      <c r="B31" s="92">
        <v>46143</v>
      </c>
      <c r="C31" s="77">
        <v>1.8749999999999999E-2</v>
      </c>
      <c r="D31">
        <v>17232</v>
      </c>
      <c r="E31" s="77">
        <v>1.9224537037037037E-2</v>
      </c>
      <c r="F31" t="s">
        <v>120</v>
      </c>
      <c r="G31" s="130">
        <v>46143.680185185185</v>
      </c>
      <c r="H31" s="130">
        <v>46143.681168981479</v>
      </c>
      <c r="I31" s="77">
        <v>9.837962962962962E-4</v>
      </c>
      <c r="J31" s="77">
        <v>1.6793981481481483E-2</v>
      </c>
      <c r="K31" s="77">
        <v>1.8240740740740741E-2</v>
      </c>
      <c r="L31" s="6" cm="1">
        <f t="array" ref="L31">IFERROR(IF(RANK(G31,G:G,1)=_xlfn.XLOOKUP(RANK(G31,G:G,1),L$2:L30,L$2:L30,0),RANK(G31,G:G,1)+1,RANK(G31,G:G,1)),"")</f>
        <v>37</v>
      </c>
      <c r="M31" s="6" cm="1">
        <f t="array" ref="M31">IFERROR(IF(RANK(H31,H:H,1)=_xlfn.XLOOKUP(RANK(H31,H:H,1),M$2:M30,M$2:M30,0),RANK(H31,H:H,1)+1,RANK(H31,H:H,1)),"")</f>
        <v>37</v>
      </c>
      <c r="N31" s="6">
        <f t="shared" si="1"/>
        <v>30</v>
      </c>
      <c r="O31" s="109">
        <f t="shared" si="0"/>
        <v>46143.665277777778</v>
      </c>
      <c r="P31" s="109">
        <f t="shared" si="0"/>
        <v>46143.666261574072</v>
      </c>
      <c r="Q31" s="109">
        <f>IFERROR(IF(AND(A31&lt;&gt;"",O31-MAX($P$2:$P30)&gt;0,O31-MAX($P$2:$P30)&lt;0.125),O31-MAX($P$2:$P30),0),"")</f>
        <v>0</v>
      </c>
    </row>
    <row r="32" spans="1:19" x14ac:dyDescent="0.25">
      <c r="A32" t="s">
        <v>47</v>
      </c>
      <c r="B32" s="92">
        <v>46143</v>
      </c>
      <c r="C32" s="77">
        <v>1.8749999999999999E-2</v>
      </c>
      <c r="D32">
        <v>17232</v>
      </c>
      <c r="E32" s="77">
        <v>1.9224537037037037E-2</v>
      </c>
      <c r="F32" t="s">
        <v>120</v>
      </c>
      <c r="G32" s="130">
        <v>46143.699282407404</v>
      </c>
      <c r="H32" s="130">
        <v>46143.700439814813</v>
      </c>
      <c r="I32" s="77">
        <v>1.1574074074074073E-3</v>
      </c>
      <c r="J32" s="77">
        <v>1.8113425925925925E-2</v>
      </c>
      <c r="K32" s="77">
        <v>1.9097222222222224E-2</v>
      </c>
      <c r="L32" s="6" cm="1">
        <f t="array" ref="L32">IFERROR(IF(RANK(G32,G:G,1)=_xlfn.XLOOKUP(RANK(G32,G:G,1),L$2:L31,L$2:L31,0),RANK(G32,G:G,1)+1,RANK(G32,G:G,1)),"")</f>
        <v>46</v>
      </c>
      <c r="M32" s="6" cm="1">
        <f t="array" ref="M32">IFERROR(IF(RANK(H32,H:H,1)=_xlfn.XLOOKUP(RANK(H32,H:H,1),M$2:M31,M$2:M31,0),RANK(H32,H:H,1)+1,RANK(H32,H:H,1)),"")</f>
        <v>46</v>
      </c>
      <c r="N32" s="6">
        <f t="shared" si="1"/>
        <v>31</v>
      </c>
      <c r="O32" s="109">
        <f t="shared" si="0"/>
        <v>46143.666412037041</v>
      </c>
      <c r="P32" s="109">
        <f t="shared" si="0"/>
        <v>46143.668032407404</v>
      </c>
      <c r="Q32" s="109">
        <f>IFERROR(IF(AND(A32&lt;&gt;"",O32-MAX($P$2:$P31)&gt;0,O32-MAX($P$2:$P31)&lt;0.125),O32-MAX($P$2:$P31),0),"")</f>
        <v>1.5046296903165057E-4</v>
      </c>
    </row>
    <row r="33" spans="1:17" x14ac:dyDescent="0.25">
      <c r="A33" t="s">
        <v>47</v>
      </c>
      <c r="B33" s="92">
        <v>46143</v>
      </c>
      <c r="C33" s="77">
        <v>1.8749999999999999E-2</v>
      </c>
      <c r="D33">
        <v>17232</v>
      </c>
      <c r="E33" s="77">
        <v>1.9224537037037037E-2</v>
      </c>
      <c r="F33" t="s">
        <v>120</v>
      </c>
      <c r="G33" s="130">
        <v>46143.718321759261</v>
      </c>
      <c r="H33" s="130">
        <v>46143.720347222225</v>
      </c>
      <c r="I33" s="77">
        <v>2.0254629629629629E-3</v>
      </c>
      <c r="J33" s="77">
        <v>1.7881944444444443E-2</v>
      </c>
      <c r="K33" s="77">
        <v>1.9039351851851852E-2</v>
      </c>
      <c r="L33" s="6" cm="1">
        <f t="array" ref="L33">IFERROR(IF(RANK(G33,G:G,1)=_xlfn.XLOOKUP(RANK(G33,G:G,1),L$2:L32,L$2:L32,0),RANK(G33,G:G,1)+1,RANK(G33,G:G,1)),"")</f>
        <v>55</v>
      </c>
      <c r="M33" s="6" cm="1">
        <f t="array" ref="M33">IFERROR(IF(RANK(H33,H:H,1)=_xlfn.XLOOKUP(RANK(H33,H:H,1),M$2:M32,M$2:M32,0),RANK(H33,H:H,1)+1,RANK(H33,H:H,1)),"")</f>
        <v>55</v>
      </c>
      <c r="N33" s="6">
        <f t="shared" si="1"/>
        <v>32</v>
      </c>
      <c r="O33" s="109">
        <f t="shared" si="0"/>
        <v>46143.668564814812</v>
      </c>
      <c r="P33" s="109">
        <f t="shared" si="0"/>
        <v>46143.669664351852</v>
      </c>
      <c r="Q33" s="109">
        <f>IFERROR(IF(AND(A33&lt;&gt;"",O33-MAX($P$2:$P32)&gt;0,O33-MAX($P$2:$P32)&lt;0.125),O33-MAX($P$2:$P32),0),"")</f>
        <v>5.3240740817273036E-4</v>
      </c>
    </row>
    <row r="34" spans="1:17" x14ac:dyDescent="0.25">
      <c r="A34" t="s">
        <v>47</v>
      </c>
      <c r="B34" s="92">
        <v>46143</v>
      </c>
      <c r="C34" s="77">
        <v>1.8749999999999999E-2</v>
      </c>
      <c r="D34">
        <v>17232</v>
      </c>
      <c r="E34" s="77">
        <v>1.9224537037037037E-2</v>
      </c>
      <c r="F34" t="s">
        <v>120</v>
      </c>
      <c r="G34" s="130">
        <v>46143.738645833335</v>
      </c>
      <c r="H34" s="130">
        <v>46143.740034722221</v>
      </c>
      <c r="I34" s="77">
        <v>1.3888888888888889E-3</v>
      </c>
      <c r="J34" s="77">
        <v>1.8298611111111113E-2</v>
      </c>
      <c r="K34" s="77">
        <v>2.0324074074074074E-2</v>
      </c>
      <c r="L34" s="6" cm="1">
        <f t="array" ref="L34">IFERROR(IF(RANK(G34,G:G,1)=_xlfn.XLOOKUP(RANK(G34,G:G,1),L$2:L33,L$2:L33,0),RANK(G34,G:G,1)+1,RANK(G34,G:G,1)),"")</f>
        <v>63</v>
      </c>
      <c r="M34" s="6" cm="1">
        <f t="array" ref="M34">IFERROR(IF(RANK(H34,H:H,1)=_xlfn.XLOOKUP(RANK(H34,H:H,1),M$2:M33,M$2:M33,0),RANK(H34,H:H,1)+1,RANK(H34,H:H,1)),"")</f>
        <v>63</v>
      </c>
      <c r="N34" s="6">
        <f t="shared" si="1"/>
        <v>33</v>
      </c>
      <c r="O34" s="109">
        <f t="shared" si="0"/>
        <v>46143.670115740744</v>
      </c>
      <c r="P34" s="109">
        <f t="shared" si="0"/>
        <v>46143.671620370369</v>
      </c>
      <c r="Q34" s="109">
        <f>IFERROR(IF(AND(A34&lt;&gt;"",O34-MAX($P$2:$P33)&gt;0,O34-MAX($P$2:$P33)&lt;0.125),O34-MAX($P$2:$P33),0),"")</f>
        <v>4.5138889254303649E-4</v>
      </c>
    </row>
    <row r="35" spans="1:17" x14ac:dyDescent="0.25">
      <c r="A35" t="s">
        <v>47</v>
      </c>
      <c r="B35" s="92">
        <v>46143</v>
      </c>
      <c r="C35" s="77">
        <v>1.8749999999999999E-2</v>
      </c>
      <c r="D35">
        <v>17632</v>
      </c>
      <c r="E35" s="77">
        <v>1.8518518518518517E-2</v>
      </c>
      <c r="F35" t="s">
        <v>120</v>
      </c>
      <c r="G35" s="130">
        <v>46143.616099537037</v>
      </c>
      <c r="H35" s="130">
        <v>46143.617199074077</v>
      </c>
      <c r="I35" s="77">
        <v>1.0995370370370371E-3</v>
      </c>
      <c r="J35" s="77">
        <v>0</v>
      </c>
      <c r="K35" s="77">
        <v>0</v>
      </c>
      <c r="L35" s="6" cm="1">
        <f t="array" ref="L35">IFERROR(IF(RANK(G35,G:G,1)=_xlfn.XLOOKUP(RANK(G35,G:G,1),L$2:L34,L$2:L34,0),RANK(G35,G:G,1)+1,RANK(G35,G:G,1)),"")</f>
        <v>6</v>
      </c>
      <c r="M35" s="6" cm="1">
        <f t="array" ref="M35">IFERROR(IF(RANK(H35,H:H,1)=_xlfn.XLOOKUP(RANK(H35,H:H,1),M$2:M34,M$2:M34,0),RANK(H35,H:H,1)+1,RANK(H35,H:H,1)),"")</f>
        <v>6</v>
      </c>
      <c r="N35" s="6">
        <f t="shared" si="1"/>
        <v>34</v>
      </c>
      <c r="O35" s="109">
        <f t="shared" si="0"/>
        <v>46143.672650462962</v>
      </c>
      <c r="P35" s="109">
        <f t="shared" si="0"/>
        <v>46143.673518518517</v>
      </c>
      <c r="Q35" s="109">
        <f>IFERROR(IF(AND(A35&lt;&gt;"",O35-MAX($P$2:$P34)&gt;0,O35-MAX($P$2:$P34)&lt;0.125),O35-MAX($P$2:$P34),0),"")</f>
        <v>1.0300925932824612E-3</v>
      </c>
    </row>
    <row r="36" spans="1:17" x14ac:dyDescent="0.25">
      <c r="A36" t="s">
        <v>47</v>
      </c>
      <c r="B36" s="92">
        <v>46143</v>
      </c>
      <c r="C36" s="77">
        <v>1.8749999999999999E-2</v>
      </c>
      <c r="D36">
        <v>17632</v>
      </c>
      <c r="E36" s="77">
        <v>1.8518518518518517E-2</v>
      </c>
      <c r="F36" t="s">
        <v>120</v>
      </c>
      <c r="G36" s="130">
        <v>46143.634560185186</v>
      </c>
      <c r="H36" s="130">
        <v>46143.63554398148</v>
      </c>
      <c r="I36" s="77">
        <v>9.837962962962962E-4</v>
      </c>
      <c r="J36" s="77">
        <v>1.7361111111111112E-2</v>
      </c>
      <c r="K36" s="77">
        <v>1.846064814814815E-2</v>
      </c>
      <c r="L36" s="6" cm="1">
        <f t="array" ref="L36">IFERROR(IF(RANK(G36,G:G,1)=_xlfn.XLOOKUP(RANK(G36,G:G,1),L$2:L35,L$2:L35,0),RANK(G36,G:G,1)+1,RANK(G36,G:G,1)),"")</f>
        <v>16</v>
      </c>
      <c r="M36" s="6" cm="1">
        <f t="array" ref="M36">IFERROR(IF(RANK(H36,H:H,1)=_xlfn.XLOOKUP(RANK(H36,H:H,1),M$2:M35,M$2:M35,0),RANK(H36,H:H,1)+1,RANK(H36,H:H,1)),"")</f>
        <v>16</v>
      </c>
      <c r="N36" s="6">
        <f t="shared" si="1"/>
        <v>35</v>
      </c>
      <c r="O36" s="109">
        <f t="shared" si="0"/>
        <v>46143.675127314818</v>
      </c>
      <c r="P36" s="109">
        <f t="shared" si="0"/>
        <v>46143.676111111112</v>
      </c>
      <c r="Q36" s="109">
        <f>IFERROR(IF(AND(A36&lt;&gt;"",O36-MAX($P$2:$P35)&gt;0,O36-MAX($P$2:$P35)&lt;0.125),O36-MAX($P$2:$P35),0),"")</f>
        <v>1.6087963012978435E-3</v>
      </c>
    </row>
    <row r="37" spans="1:17" x14ac:dyDescent="0.25">
      <c r="A37" t="s">
        <v>47</v>
      </c>
      <c r="B37" s="92">
        <v>46143</v>
      </c>
      <c r="C37" s="77">
        <v>1.8749999999999999E-2</v>
      </c>
      <c r="D37">
        <v>17632</v>
      </c>
      <c r="E37" s="77">
        <v>1.8518518518518517E-2</v>
      </c>
      <c r="F37" t="s">
        <v>120</v>
      </c>
      <c r="G37" s="130">
        <v>46143.65320601852</v>
      </c>
      <c r="H37" s="130">
        <v>46143.654074074075</v>
      </c>
      <c r="I37" s="77">
        <v>8.6805555555555551E-4</v>
      </c>
      <c r="J37" s="77">
        <v>1.7662037037037039E-2</v>
      </c>
      <c r="K37" s="77">
        <v>1.8645833333333334E-2</v>
      </c>
      <c r="L37" s="6" cm="1">
        <f t="array" ref="L37">IFERROR(IF(RANK(G37,G:G,1)=_xlfn.XLOOKUP(RANK(G37,G:G,1),L$2:L36,L$2:L36,0),RANK(G37,G:G,1)+1,RANK(G37,G:G,1)),"")</f>
        <v>25</v>
      </c>
      <c r="M37" s="6" cm="1">
        <f t="array" ref="M37">IFERROR(IF(RANK(H37,H:H,1)=_xlfn.XLOOKUP(RANK(H37,H:H,1),M$2:M36,M$2:M36,0),RANK(H37,H:H,1)+1,RANK(H37,H:H,1)),"")</f>
        <v>25</v>
      </c>
      <c r="N37" s="6">
        <f t="shared" si="1"/>
        <v>36</v>
      </c>
      <c r="O37" s="109">
        <f t="shared" si="0"/>
        <v>46143.678113425929</v>
      </c>
      <c r="P37" s="109">
        <f t="shared" si="0"/>
        <v>46143.679212962961</v>
      </c>
      <c r="Q37" s="109">
        <f>IFERROR(IF(AND(A37&lt;&gt;"",O37-MAX($P$2:$P36)&gt;0,O37-MAX($P$2:$P36)&lt;0.125),O37-MAX($P$2:$P36),0),"")</f>
        <v>2.0023148172185756E-3</v>
      </c>
    </row>
    <row r="38" spans="1:17" x14ac:dyDescent="0.25">
      <c r="A38" t="s">
        <v>47</v>
      </c>
      <c r="B38" s="92">
        <v>46143</v>
      </c>
      <c r="C38" s="77">
        <v>1.8749999999999999E-2</v>
      </c>
      <c r="D38">
        <v>17632</v>
      </c>
      <c r="E38" s="77">
        <v>1.8518518518518517E-2</v>
      </c>
      <c r="F38" t="s">
        <v>120</v>
      </c>
      <c r="G38" s="130">
        <v>46143.672650462962</v>
      </c>
      <c r="H38" s="130">
        <v>46143.673518518517</v>
      </c>
      <c r="I38" s="77">
        <v>8.6805555555555551E-4</v>
      </c>
      <c r="J38" s="77">
        <v>1.8576388888888889E-2</v>
      </c>
      <c r="K38" s="77">
        <v>1.9444444444444445E-2</v>
      </c>
      <c r="L38" s="6" cm="1">
        <f t="array" ref="L38">IFERROR(IF(RANK(G38,G:G,1)=_xlfn.XLOOKUP(RANK(G38,G:G,1),L$2:L37,L$2:L37,0),RANK(G38,G:G,1)+1,RANK(G38,G:G,1)),"")</f>
        <v>34</v>
      </c>
      <c r="M38" s="6" cm="1">
        <f t="array" ref="M38">IFERROR(IF(RANK(H38,H:H,1)=_xlfn.XLOOKUP(RANK(H38,H:H,1),M$2:M37,M$2:M37,0),RANK(H38,H:H,1)+1,RANK(H38,H:H,1)),"")</f>
        <v>34</v>
      </c>
      <c r="N38" s="6">
        <f t="shared" si="1"/>
        <v>37</v>
      </c>
      <c r="O38" s="109">
        <f t="shared" si="0"/>
        <v>46143.680185185185</v>
      </c>
      <c r="P38" s="109">
        <f t="shared" si="0"/>
        <v>46143.681168981479</v>
      </c>
      <c r="Q38" s="109">
        <f>IFERROR(IF(AND(A38&lt;&gt;"",O38-MAX($P$2:$P37)&gt;0,O38-MAX($P$2:$P37)&lt;0.125),O38-MAX($P$2:$P37),0),"")</f>
        <v>9.7222222393611446E-4</v>
      </c>
    </row>
    <row r="39" spans="1:17" x14ac:dyDescent="0.25">
      <c r="A39" t="s">
        <v>47</v>
      </c>
      <c r="B39" s="92">
        <v>46143</v>
      </c>
      <c r="C39" s="77">
        <v>1.8749999999999999E-2</v>
      </c>
      <c r="D39">
        <v>17632</v>
      </c>
      <c r="E39" s="77">
        <v>1.8518518518518517E-2</v>
      </c>
      <c r="F39" t="s">
        <v>120</v>
      </c>
      <c r="G39" s="130">
        <v>46143.692037037035</v>
      </c>
      <c r="H39" s="130">
        <v>46143.693020833336</v>
      </c>
      <c r="I39" s="77">
        <v>9.837962962962962E-4</v>
      </c>
      <c r="J39" s="77">
        <v>1.8518518518518517E-2</v>
      </c>
      <c r="K39" s="77">
        <v>1.9386574074074073E-2</v>
      </c>
      <c r="L39" s="6" cm="1">
        <f t="array" ref="L39">IFERROR(IF(RANK(G39,G:G,1)=_xlfn.XLOOKUP(RANK(G39,G:G,1),L$2:L38,L$2:L38,0),RANK(G39,G:G,1)+1,RANK(G39,G:G,1)),"")</f>
        <v>43</v>
      </c>
      <c r="M39" s="6" cm="1">
        <f t="array" ref="M39">IFERROR(IF(RANK(H39,H:H,1)=_xlfn.XLOOKUP(RANK(H39,H:H,1),M$2:M38,M$2:M38,0),RANK(H39,H:H,1)+1,RANK(H39,H:H,1)),"")</f>
        <v>43</v>
      </c>
      <c r="N39" s="6">
        <f t="shared" si="1"/>
        <v>38</v>
      </c>
      <c r="O39" s="109">
        <f t="shared" si="0"/>
        <v>46143.682013888887</v>
      </c>
      <c r="P39" s="109">
        <f t="shared" si="0"/>
        <v>46143.682650462964</v>
      </c>
      <c r="Q39" s="109">
        <f>IFERROR(IF(AND(A39&lt;&gt;"",O39-MAX($P$2:$P38)&gt;0,O39-MAX($P$2:$P38)&lt;0.125),O39-MAX($P$2:$P38),0),"")</f>
        <v>8.4490740846376866E-4</v>
      </c>
    </row>
    <row r="40" spans="1:17" x14ac:dyDescent="0.25">
      <c r="A40" t="s">
        <v>47</v>
      </c>
      <c r="B40" s="92">
        <v>46143</v>
      </c>
      <c r="C40" s="77">
        <v>1.8749999999999999E-2</v>
      </c>
      <c r="D40">
        <v>17632</v>
      </c>
      <c r="E40" s="77">
        <v>1.8518518518518517E-2</v>
      </c>
      <c r="F40" t="s">
        <v>120</v>
      </c>
      <c r="G40" s="130">
        <v>46143.711898148147</v>
      </c>
      <c r="H40" s="130">
        <v>46143.71334490741</v>
      </c>
      <c r="I40" s="77">
        <v>1.4467592592592592E-3</v>
      </c>
      <c r="J40" s="77">
        <v>1.8877314814814816E-2</v>
      </c>
      <c r="K40" s="77">
        <v>1.9861111111111111E-2</v>
      </c>
      <c r="L40" s="6" cm="1">
        <f t="array" ref="L40">IFERROR(IF(RANK(G40,G:G,1)=_xlfn.XLOOKUP(RANK(G40,G:G,1),L$2:L39,L$2:L39,0),RANK(G40,G:G,1)+1,RANK(G40,G:G,1)),"")</f>
        <v>52</v>
      </c>
      <c r="M40" s="6" cm="1">
        <f t="array" ref="M40">IFERROR(IF(RANK(H40,H:H,1)=_xlfn.XLOOKUP(RANK(H40,H:H,1),M$2:M39,M$2:M39,0),RANK(H40,H:H,1)+1,RANK(H40,H:H,1)),"")</f>
        <v>52</v>
      </c>
      <c r="N40" s="6">
        <f t="shared" si="1"/>
        <v>39</v>
      </c>
      <c r="O40" s="109">
        <f t="shared" si="0"/>
        <v>46143.684155092589</v>
      </c>
      <c r="P40" s="109">
        <f t="shared" si="0"/>
        <v>46143.685254629629</v>
      </c>
      <c r="Q40" s="109">
        <f>IFERROR(IF(AND(A40&lt;&gt;"",O40-MAX($P$2:$P39)&gt;0,O40-MAX($P$2:$P39)&lt;0.125),O40-MAX($P$2:$P39),0),"")</f>
        <v>1.5046296248328872E-3</v>
      </c>
    </row>
    <row r="41" spans="1:17" x14ac:dyDescent="0.25">
      <c r="A41" t="s">
        <v>47</v>
      </c>
      <c r="B41" s="92">
        <v>46143</v>
      </c>
      <c r="C41" s="77">
        <v>1.8749999999999999E-2</v>
      </c>
      <c r="D41">
        <v>17632</v>
      </c>
      <c r="E41" s="77">
        <v>1.8518518518518517E-2</v>
      </c>
      <c r="F41" t="s">
        <v>120</v>
      </c>
      <c r="G41" s="130">
        <v>46143.732210648152</v>
      </c>
      <c r="H41" s="130">
        <v>46143.733657407407</v>
      </c>
      <c r="I41" s="77">
        <v>1.4467592592592592E-3</v>
      </c>
      <c r="J41" s="77">
        <v>1.8865740740740742E-2</v>
      </c>
      <c r="K41" s="77">
        <v>2.0312500000000001E-2</v>
      </c>
      <c r="L41" s="6" cm="1">
        <f t="array" ref="L41">IFERROR(IF(RANK(G41,G:G,1)=_xlfn.XLOOKUP(RANK(G41,G:G,1),L$2:L40,L$2:L40,0),RANK(G41,G:G,1)+1,RANK(G41,G:G,1)),"")</f>
        <v>60</v>
      </c>
      <c r="M41" s="6" cm="1">
        <f t="array" ref="M41">IFERROR(IF(RANK(H41,H:H,1)=_xlfn.XLOOKUP(RANK(H41,H:H,1),M$2:M40,M$2:M40,0),RANK(H41,H:H,1)+1,RANK(H41,H:H,1)),"")</f>
        <v>60</v>
      </c>
      <c r="N41" s="6">
        <f t="shared" si="1"/>
        <v>40</v>
      </c>
      <c r="O41" s="109">
        <f t="shared" si="0"/>
        <v>46143.685868055552</v>
      </c>
      <c r="P41" s="109">
        <f t="shared" si="0"/>
        <v>46143.687199074076</v>
      </c>
      <c r="Q41" s="109">
        <f>IFERROR(IF(AND(A41&lt;&gt;"",O41-MAX($P$2:$P40)&gt;0,O41-MAX($P$2:$P40)&lt;0.125),O41-MAX($P$2:$P40),0),"")</f>
        <v>6.1342592380242422E-4</v>
      </c>
    </row>
    <row r="42" spans="1:17" x14ac:dyDescent="0.25">
      <c r="A42" t="s">
        <v>47</v>
      </c>
      <c r="B42" s="92">
        <v>46143</v>
      </c>
      <c r="C42" s="77">
        <v>1.8749999999999999E-2</v>
      </c>
      <c r="D42">
        <v>17632</v>
      </c>
      <c r="E42" s="77">
        <v>1.8518518518518517E-2</v>
      </c>
      <c r="F42" t="s">
        <v>120</v>
      </c>
      <c r="G42" s="130">
        <v>46143.749803240738</v>
      </c>
      <c r="H42" s="130">
        <v>46143.751018518517</v>
      </c>
      <c r="I42" s="77">
        <v>1.2152777777777778E-3</v>
      </c>
      <c r="J42" s="77">
        <v>1.6145833333333335E-2</v>
      </c>
      <c r="K42" s="77">
        <v>1.7592592592592594E-2</v>
      </c>
      <c r="L42" s="6" cm="1">
        <f t="array" ref="L42">IFERROR(IF(RANK(G42,G:G,1)=_xlfn.XLOOKUP(RANK(G42,G:G,1),L$2:L41,L$2:L41,0),RANK(G42,G:G,1)+1,RANK(G42,G:G,1)),"")</f>
        <v>67</v>
      </c>
      <c r="M42" s="6" cm="1">
        <f t="array" ref="M42">IFERROR(IF(RANK(H42,H:H,1)=_xlfn.XLOOKUP(RANK(H42,H:H,1),M$2:M41,M$2:M41,0),RANK(H42,H:H,1)+1,RANK(H42,H:H,1)),"")</f>
        <v>67</v>
      </c>
      <c r="N42" s="6">
        <f t="shared" si="1"/>
        <v>41</v>
      </c>
      <c r="O42" s="109">
        <f t="shared" si="0"/>
        <v>46143.688761574071</v>
      </c>
      <c r="P42" s="109">
        <f t="shared" si="0"/>
        <v>46143.690381944441</v>
      </c>
      <c r="Q42" s="109">
        <f>IFERROR(IF(AND(A42&lt;&gt;"",O42-MAX($P$2:$P41)&gt;0,O42-MAX($P$2:$P41)&lt;0.125),O42-MAX($P$2:$P41),0),"")</f>
        <v>1.5624999941792339E-3</v>
      </c>
    </row>
    <row r="43" spans="1:17" x14ac:dyDescent="0.25">
      <c r="A43" t="s">
        <v>47</v>
      </c>
      <c r="B43" s="92">
        <v>46143</v>
      </c>
      <c r="C43" s="77">
        <v>1.8749999999999999E-2</v>
      </c>
      <c r="D43">
        <v>17632</v>
      </c>
      <c r="E43" s="77">
        <v>1.8518518518518517E-2</v>
      </c>
      <c r="F43" t="s">
        <v>120</v>
      </c>
      <c r="G43" s="130">
        <v>46143.769247685188</v>
      </c>
      <c r="H43" s="130">
        <v>46143.770057870373</v>
      </c>
      <c r="I43" s="77">
        <v>8.1018518518518516E-4</v>
      </c>
      <c r="J43" s="77">
        <v>1.8229166666666668E-2</v>
      </c>
      <c r="K43" s="77">
        <v>1.9444444444444445E-2</v>
      </c>
      <c r="L43" s="6" cm="1">
        <f t="array" ref="L43">IFERROR(IF(RANK(G43,G:G,1)=_xlfn.XLOOKUP(RANK(G43,G:G,1),L$2:L42,L$2:L42,0),RANK(G43,G:G,1)+1,RANK(G43,G:G,1)),"")</f>
        <v>73</v>
      </c>
      <c r="M43" s="6" cm="1">
        <f t="array" ref="M43">IFERROR(IF(RANK(H43,H:H,1)=_xlfn.XLOOKUP(RANK(H43,H:H,1),M$2:M42,M$2:M42,0),RANK(H43,H:H,1)+1,RANK(H43,H:H,1)),"")</f>
        <v>73</v>
      </c>
      <c r="N43" s="6">
        <f t="shared" si="1"/>
        <v>42</v>
      </c>
      <c r="O43" s="109">
        <f t="shared" si="0"/>
        <v>46143.689675925925</v>
      </c>
      <c r="P43" s="109">
        <f t="shared" si="0"/>
        <v>46143.691527777781</v>
      </c>
      <c r="Q43" s="109">
        <f>IFERROR(IF(AND(A43&lt;&gt;"",O43-MAX($P$2:$P42)&gt;0,O43-MAX($P$2:$P42)&lt;0.125),O43-MAX($P$2:$P42),0),"")</f>
        <v>0</v>
      </c>
    </row>
    <row r="44" spans="1:17" x14ac:dyDescent="0.25">
      <c r="A44" t="s">
        <v>47</v>
      </c>
      <c r="B44" s="92">
        <v>46143</v>
      </c>
      <c r="C44" s="77">
        <v>1.8749999999999999E-2</v>
      </c>
      <c r="D44">
        <v>17632</v>
      </c>
      <c r="E44" s="77">
        <v>1.8518518518518517E-2</v>
      </c>
      <c r="F44" t="s">
        <v>120</v>
      </c>
      <c r="G44" s="130">
        <v>46143.78702546296</v>
      </c>
      <c r="H44" s="130">
        <v>46143.787893518522</v>
      </c>
      <c r="I44" s="77">
        <v>8.6805555555555551E-4</v>
      </c>
      <c r="J44" s="77">
        <v>1.6967592592592593E-2</v>
      </c>
      <c r="K44" s="77">
        <v>1.7777777777777778E-2</v>
      </c>
      <c r="L44" s="6" cm="1">
        <f t="array" ref="L44">IFERROR(IF(RANK(G44,G:G,1)=_xlfn.XLOOKUP(RANK(G44,G:G,1),L$2:L43,L$2:L43,0),RANK(G44,G:G,1)+1,RANK(G44,G:G,1)),"")</f>
        <v>79</v>
      </c>
      <c r="M44" s="6" cm="1">
        <f t="array" ref="M44">IFERROR(IF(RANK(H44,H:H,1)=_xlfn.XLOOKUP(RANK(H44,H:H,1),M$2:M43,M$2:M43,0),RANK(H44,H:H,1)+1,RANK(H44,H:H,1)),"")</f>
        <v>79</v>
      </c>
      <c r="N44" s="6">
        <f t="shared" si="1"/>
        <v>43</v>
      </c>
      <c r="O44" s="109">
        <f t="shared" si="0"/>
        <v>46143.692037037035</v>
      </c>
      <c r="P44" s="109">
        <f t="shared" si="0"/>
        <v>46143.693020833336</v>
      </c>
      <c r="Q44" s="109">
        <f>IFERROR(IF(AND(A44&lt;&gt;"",O44-MAX($P$2:$P43)&gt;0,O44-MAX($P$2:$P43)&lt;0.125),O44-MAX($P$2:$P43),0),"")</f>
        <v>5.0925925461342558E-4</v>
      </c>
    </row>
    <row r="45" spans="1:17" x14ac:dyDescent="0.25">
      <c r="A45" t="s">
        <v>47</v>
      </c>
      <c r="B45" s="92">
        <v>46143</v>
      </c>
      <c r="C45" s="77">
        <v>1.8749999999999999E-2</v>
      </c>
      <c r="D45">
        <v>17632</v>
      </c>
      <c r="E45" s="77">
        <v>1.8518518518518517E-2</v>
      </c>
      <c r="F45" t="s">
        <v>120</v>
      </c>
      <c r="G45" s="130">
        <v>46143.803460648145</v>
      </c>
      <c r="H45" s="130">
        <v>46143.804849537039</v>
      </c>
      <c r="I45" s="77">
        <v>1.3888888888888889E-3</v>
      </c>
      <c r="J45" s="77">
        <v>1.556712962962963E-2</v>
      </c>
      <c r="K45" s="77">
        <v>1.6435185185185185E-2</v>
      </c>
      <c r="L45" s="6" cm="1">
        <f t="array" ref="L45">IFERROR(IF(RANK(G45,G:G,1)=_xlfn.XLOOKUP(RANK(G45,G:G,1),L$2:L44,L$2:L44,0),RANK(G45,G:G,1)+1,RANK(G45,G:G,1)),"")</f>
        <v>85</v>
      </c>
      <c r="M45" s="6" cm="1">
        <f t="array" ref="M45">IFERROR(IF(RANK(H45,H:H,1)=_xlfn.XLOOKUP(RANK(H45,H:H,1),M$2:M44,M$2:M44,0),RANK(H45,H:H,1)+1,RANK(H45,H:H,1)),"")</f>
        <v>85</v>
      </c>
      <c r="N45" s="6">
        <f t="shared" si="1"/>
        <v>44</v>
      </c>
      <c r="O45" s="109">
        <f t="shared" si="0"/>
        <v>46143.694456018522</v>
      </c>
      <c r="P45" s="109">
        <f t="shared" si="0"/>
        <v>46143.695555555554</v>
      </c>
      <c r="Q45" s="109">
        <f>IFERROR(IF(AND(A45&lt;&gt;"",O45-MAX($P$2:$P44)&gt;0,O45-MAX($P$2:$P44)&lt;0.125),O45-MAX($P$2:$P44),0),"")</f>
        <v>1.4351851859828457E-3</v>
      </c>
    </row>
    <row r="46" spans="1:17" x14ac:dyDescent="0.25">
      <c r="A46" t="s">
        <v>47</v>
      </c>
      <c r="B46" s="92">
        <v>46143</v>
      </c>
      <c r="C46" s="77">
        <v>1.8749999999999999E-2</v>
      </c>
      <c r="D46">
        <v>17632</v>
      </c>
      <c r="E46" s="77">
        <v>1.8518518518518517E-2</v>
      </c>
      <c r="F46" t="s">
        <v>120</v>
      </c>
      <c r="G46" s="130">
        <v>46143.819837962961</v>
      </c>
      <c r="H46" s="130">
        <v>46143.821226851855</v>
      </c>
      <c r="I46" s="77">
        <v>1.3888888888888889E-3</v>
      </c>
      <c r="J46" s="77">
        <v>1.4988425925925926E-2</v>
      </c>
      <c r="K46" s="77">
        <v>1.6377314814814813E-2</v>
      </c>
      <c r="L46" s="6" cm="1">
        <f t="array" ref="L46">IFERROR(IF(RANK(G46,G:G,1)=_xlfn.XLOOKUP(RANK(G46,G:G,1),L$2:L45,L$2:L45,0),RANK(G46,G:G,1)+1,RANK(G46,G:G,1)),"")</f>
        <v>91</v>
      </c>
      <c r="M46" s="6" cm="1">
        <f t="array" ref="M46">IFERROR(IF(RANK(H46,H:H,1)=_xlfn.XLOOKUP(RANK(H46,H:H,1),M$2:M45,M$2:M45,0),RANK(H46,H:H,1)+1,RANK(H46,H:H,1)),"")</f>
        <v>91</v>
      </c>
      <c r="N46" s="6">
        <f t="shared" si="1"/>
        <v>45</v>
      </c>
      <c r="O46" s="109">
        <f t="shared" si="0"/>
        <v>46143.696296296293</v>
      </c>
      <c r="P46" s="109">
        <f t="shared" si="0"/>
        <v>46143.697337962964</v>
      </c>
      <c r="Q46" s="109">
        <f>IFERROR(IF(AND(A46&lt;&gt;"",O46-MAX($P$2:$P45)&gt;0,O46-MAX($P$2:$P45)&lt;0.125),O46-MAX($P$2:$P45),0),"")</f>
        <v>7.4074073927477002E-4</v>
      </c>
    </row>
    <row r="47" spans="1:17" x14ac:dyDescent="0.25">
      <c r="A47" t="s">
        <v>47</v>
      </c>
      <c r="B47" s="92">
        <v>46143</v>
      </c>
      <c r="C47" s="77">
        <v>1.8749999999999999E-2</v>
      </c>
      <c r="D47">
        <v>18132</v>
      </c>
      <c r="E47" s="77">
        <v>1.8310185185185186E-2</v>
      </c>
      <c r="F47" t="s">
        <v>120</v>
      </c>
      <c r="G47" s="130">
        <v>46143.616990740738</v>
      </c>
      <c r="H47" s="130">
        <v>46143.618263888886</v>
      </c>
      <c r="I47" s="77">
        <v>1.2731481481481483E-3</v>
      </c>
      <c r="J47" s="77">
        <v>0</v>
      </c>
      <c r="K47" s="77">
        <v>0</v>
      </c>
      <c r="L47" s="6" cm="1">
        <f t="array" ref="L47">IFERROR(IF(RANK(G47,G:G,1)=_xlfn.XLOOKUP(RANK(G47,G:G,1),L$2:L46,L$2:L46,0),RANK(G47,G:G,1)+1,RANK(G47,G:G,1)),"")</f>
        <v>7</v>
      </c>
      <c r="M47" s="6" cm="1">
        <f t="array" ref="M47">IFERROR(IF(RANK(H47,H:H,1)=_xlfn.XLOOKUP(RANK(H47,H:H,1),M$2:M46,M$2:M46,0),RANK(H47,H:H,1)+1,RANK(H47,H:H,1)),"")</f>
        <v>7</v>
      </c>
      <c r="N47" s="6">
        <f t="shared" si="1"/>
        <v>46</v>
      </c>
      <c r="O47" s="109">
        <f t="shared" si="0"/>
        <v>46143.699282407404</v>
      </c>
      <c r="P47" s="109">
        <f t="shared" si="0"/>
        <v>46143.700439814813</v>
      </c>
      <c r="Q47" s="109">
        <f>IFERROR(IF(AND(A47&lt;&gt;"",O47-MAX($P$2:$P46)&gt;0,O47-MAX($P$2:$P46)&lt;0.125),O47-MAX($P$2:$P46),0),"")</f>
        <v>1.9444444405962713E-3</v>
      </c>
    </row>
    <row r="48" spans="1:17" x14ac:dyDescent="0.25">
      <c r="A48" t="s">
        <v>47</v>
      </c>
      <c r="B48" s="92">
        <v>46143</v>
      </c>
      <c r="C48" s="77">
        <v>1.8749999999999999E-2</v>
      </c>
      <c r="D48">
        <v>18132</v>
      </c>
      <c r="E48" s="77">
        <v>1.8310185185185186E-2</v>
      </c>
      <c r="F48" t="s">
        <v>120</v>
      </c>
      <c r="G48" s="130">
        <v>46143.633263888885</v>
      </c>
      <c r="H48" s="130">
        <v>46143.634768518517</v>
      </c>
      <c r="I48" s="77">
        <v>1.5046296296296296E-3</v>
      </c>
      <c r="J48" s="77">
        <v>1.4999999999999999E-2</v>
      </c>
      <c r="K48" s="77">
        <v>1.6273148148148148E-2</v>
      </c>
      <c r="L48" s="6" cm="1">
        <f t="array" ref="L48">IFERROR(IF(RANK(G48,G:G,1)=_xlfn.XLOOKUP(RANK(G48,G:G,1),L$2:L47,L$2:L47,0),RANK(G48,G:G,1)+1,RANK(G48,G:G,1)),"")</f>
        <v>15</v>
      </c>
      <c r="M48" s="6" cm="1">
        <f t="array" ref="M48">IFERROR(IF(RANK(H48,H:H,1)=_xlfn.XLOOKUP(RANK(H48,H:H,1),M$2:M47,M$2:M47,0),RANK(H48,H:H,1)+1,RANK(H48,H:H,1)),"")</f>
        <v>15</v>
      </c>
      <c r="N48" s="6">
        <f t="shared" si="1"/>
        <v>47</v>
      </c>
      <c r="O48" s="109">
        <f t="shared" si="0"/>
        <v>46143.701111111113</v>
      </c>
      <c r="P48" s="109">
        <f t="shared" si="0"/>
        <v>46143.701921296299</v>
      </c>
      <c r="Q48" s="109">
        <f>IFERROR(IF(AND(A48&lt;&gt;"",O48-MAX($P$2:$P47)&gt;0,O48-MAX($P$2:$P47)&lt;0.125),O48-MAX($P$2:$P47),0),"")</f>
        <v>6.7129630042472854E-4</v>
      </c>
    </row>
    <row r="49" spans="1:17" x14ac:dyDescent="0.25">
      <c r="A49" t="s">
        <v>47</v>
      </c>
      <c r="B49" s="92">
        <v>46143</v>
      </c>
      <c r="C49" s="77">
        <v>1.8749999999999999E-2</v>
      </c>
      <c r="D49">
        <v>18132</v>
      </c>
      <c r="E49" s="77">
        <v>1.8310185185185186E-2</v>
      </c>
      <c r="F49" t="s">
        <v>120</v>
      </c>
      <c r="G49" s="130">
        <v>46143.65079861111</v>
      </c>
      <c r="H49" s="130">
        <v>46143.651493055557</v>
      </c>
      <c r="I49" s="77">
        <v>6.9444444444444447E-4</v>
      </c>
      <c r="J49" s="77">
        <v>1.6030092592592592E-2</v>
      </c>
      <c r="K49" s="77">
        <v>1.7534722222222222E-2</v>
      </c>
      <c r="L49" s="6" cm="1">
        <f t="array" ref="L49">IFERROR(IF(RANK(G49,G:G,1)=_xlfn.XLOOKUP(RANK(G49,G:G,1),L$2:L48,L$2:L48,0),RANK(G49,G:G,1)+1,RANK(G49,G:G,1)),"")</f>
        <v>23</v>
      </c>
      <c r="M49" s="6" cm="1">
        <f t="array" ref="M49">IFERROR(IF(RANK(H49,H:H,1)=_xlfn.XLOOKUP(RANK(H49,H:H,1),M$2:M48,M$2:M48,0),RANK(H49,H:H,1)+1,RANK(H49,H:H,1)),"")</f>
        <v>23</v>
      </c>
      <c r="N49" s="6">
        <f t="shared" si="1"/>
        <v>48</v>
      </c>
      <c r="O49" s="109">
        <f t="shared" si="0"/>
        <v>46143.703321759262</v>
      </c>
      <c r="P49" s="109">
        <f t="shared" si="0"/>
        <v>46143.70453703704</v>
      </c>
      <c r="Q49" s="109">
        <f>IFERROR(IF(AND(A49&lt;&gt;"",O49-MAX($P$2:$P48)&gt;0,O49-MAX($P$2:$P48)&lt;0.125),O49-MAX($P$2:$P48),0),"")</f>
        <v>1.4004629629198462E-3</v>
      </c>
    </row>
    <row r="50" spans="1:17" x14ac:dyDescent="0.25">
      <c r="A50" t="s">
        <v>47</v>
      </c>
      <c r="B50" s="92">
        <v>46143</v>
      </c>
      <c r="C50" s="77">
        <v>1.8749999999999999E-2</v>
      </c>
      <c r="D50">
        <v>18132</v>
      </c>
      <c r="E50" s="77">
        <v>1.8310185185185186E-2</v>
      </c>
      <c r="F50" t="s">
        <v>120</v>
      </c>
      <c r="G50" s="130">
        <v>46143.668564814812</v>
      </c>
      <c r="H50" s="130">
        <v>46143.669664351852</v>
      </c>
      <c r="I50" s="77">
        <v>1.0995370370370371E-3</v>
      </c>
      <c r="J50" s="77">
        <v>1.7071759259259259E-2</v>
      </c>
      <c r="K50" s="77">
        <v>1.7766203703703704E-2</v>
      </c>
      <c r="L50" s="6" cm="1">
        <f t="array" ref="L50">IFERROR(IF(RANK(G50,G:G,1)=_xlfn.XLOOKUP(RANK(G50,G:G,1),L$2:L49,L$2:L49,0),RANK(G50,G:G,1)+1,RANK(G50,G:G,1)),"")</f>
        <v>32</v>
      </c>
      <c r="M50" s="6" cm="1">
        <f t="array" ref="M50">IFERROR(IF(RANK(H50,H:H,1)=_xlfn.XLOOKUP(RANK(H50,H:H,1),M$2:M49,M$2:M49,0),RANK(H50,H:H,1)+1,RANK(H50,H:H,1)),"")</f>
        <v>32</v>
      </c>
      <c r="N50" s="6">
        <f t="shared" si="1"/>
        <v>49</v>
      </c>
      <c r="O50" s="109">
        <f t="shared" si="0"/>
        <v>46143.704270833332</v>
      </c>
      <c r="P50" s="109">
        <f t="shared" si="0"/>
        <v>46143.706064814818</v>
      </c>
      <c r="Q50" s="109">
        <f>IFERROR(IF(AND(A50&lt;&gt;"",O50-MAX($P$2:$P49)&gt;0,O50-MAX($P$2:$P49)&lt;0.125),O50-MAX($P$2:$P49),0),"")</f>
        <v>0</v>
      </c>
    </row>
    <row r="51" spans="1:17" x14ac:dyDescent="0.25">
      <c r="A51" t="s">
        <v>47</v>
      </c>
      <c r="B51" s="92">
        <v>46143</v>
      </c>
      <c r="C51" s="77">
        <v>1.8749999999999999E-2</v>
      </c>
      <c r="D51">
        <v>18132</v>
      </c>
      <c r="E51" s="77">
        <v>1.8310185185185186E-2</v>
      </c>
      <c r="F51" t="s">
        <v>120</v>
      </c>
      <c r="G51" s="130">
        <v>46143.688761574071</v>
      </c>
      <c r="H51" s="130">
        <v>46143.690381944441</v>
      </c>
      <c r="I51" s="77">
        <v>1.6203703703703703E-3</v>
      </c>
      <c r="J51" s="77">
        <v>1.9097222222222224E-2</v>
      </c>
      <c r="K51" s="77">
        <v>2.0196759259259258E-2</v>
      </c>
      <c r="L51" s="6" cm="1">
        <f t="array" ref="L51">IFERROR(IF(RANK(G51,G:G,1)=_xlfn.XLOOKUP(RANK(G51,G:G,1),L$2:L50,L$2:L50,0),RANK(G51,G:G,1)+1,RANK(G51,G:G,1)),"")</f>
        <v>41</v>
      </c>
      <c r="M51" s="6" cm="1">
        <f t="array" ref="M51">IFERROR(IF(RANK(H51,H:H,1)=_xlfn.XLOOKUP(RANK(H51,H:H,1),M$2:M50,M$2:M50,0),RANK(H51,H:H,1)+1,RANK(H51,H:H,1)),"")</f>
        <v>41</v>
      </c>
      <c r="N51" s="6">
        <f t="shared" si="1"/>
        <v>50</v>
      </c>
      <c r="O51" s="109">
        <f t="shared" si="0"/>
        <v>46143.706770833334</v>
      </c>
      <c r="P51" s="109">
        <f t="shared" si="0"/>
        <v>46143.708043981482</v>
      </c>
      <c r="Q51" s="109">
        <f>IFERROR(IF(AND(A51&lt;&gt;"",O51-MAX($P$2:$P50)&gt;0,O51-MAX($P$2:$P50)&lt;0.125),O51-MAX($P$2:$P50),0),"")</f>
        <v>7.0601851621177047E-4</v>
      </c>
    </row>
    <row r="52" spans="1:17" x14ac:dyDescent="0.25">
      <c r="A52" t="s">
        <v>47</v>
      </c>
      <c r="B52" s="92">
        <v>46143</v>
      </c>
      <c r="C52" s="77">
        <v>1.8749999999999999E-2</v>
      </c>
      <c r="D52">
        <v>18132</v>
      </c>
      <c r="E52" s="77">
        <v>1.8310185185185186E-2</v>
      </c>
      <c r="F52" t="s">
        <v>120</v>
      </c>
      <c r="G52" s="130">
        <v>46143.706770833334</v>
      </c>
      <c r="H52" s="130">
        <v>46143.708043981482</v>
      </c>
      <c r="I52" s="77">
        <v>1.2731481481481483E-3</v>
      </c>
      <c r="J52" s="77">
        <v>1.638888888888889E-2</v>
      </c>
      <c r="K52" s="77">
        <v>1.800925925925926E-2</v>
      </c>
      <c r="L52" s="6" cm="1">
        <f t="array" ref="L52">IFERROR(IF(RANK(G52,G:G,1)=_xlfn.XLOOKUP(RANK(G52,G:G,1),L$2:L51,L$2:L51,0),RANK(G52,G:G,1)+1,RANK(G52,G:G,1)),"")</f>
        <v>50</v>
      </c>
      <c r="M52" s="6" cm="1">
        <f t="array" ref="M52">IFERROR(IF(RANK(H52,H:H,1)=_xlfn.XLOOKUP(RANK(H52,H:H,1),M$2:M51,M$2:M51,0),RANK(H52,H:H,1)+1,RANK(H52,H:H,1)),"")</f>
        <v>50</v>
      </c>
      <c r="N52" s="6">
        <f t="shared" si="1"/>
        <v>51</v>
      </c>
      <c r="O52" s="109">
        <f t="shared" si="0"/>
        <v>46143.710347222222</v>
      </c>
      <c r="P52" s="109">
        <f t="shared" si="0"/>
        <v>46143.711504629631</v>
      </c>
      <c r="Q52" s="109">
        <f>IFERROR(IF(AND(A52&lt;&gt;"",O52-MAX($P$2:$P51)&gt;0,O52-MAX($P$2:$P51)&lt;0.125),O52-MAX($P$2:$P51),0),"")</f>
        <v>2.3032407407299615E-3</v>
      </c>
    </row>
    <row r="53" spans="1:17" x14ac:dyDescent="0.25">
      <c r="A53" t="s">
        <v>47</v>
      </c>
      <c r="B53" s="92">
        <v>46143</v>
      </c>
      <c r="C53" s="77">
        <v>1.8749999999999999E-2</v>
      </c>
      <c r="D53">
        <v>18132</v>
      </c>
      <c r="E53" s="77">
        <v>1.8310185185185186E-2</v>
      </c>
      <c r="F53" t="s">
        <v>120</v>
      </c>
      <c r="G53" s="130">
        <v>46143.728993055556</v>
      </c>
      <c r="H53" s="130">
        <v>46143.730555555558</v>
      </c>
      <c r="I53" s="77">
        <v>1.5625000000000001E-3</v>
      </c>
      <c r="J53" s="77">
        <v>2.0949074074074075E-2</v>
      </c>
      <c r="K53" s="77">
        <v>2.2222222222222223E-2</v>
      </c>
      <c r="L53" s="6" cm="1">
        <f t="array" ref="L53">IFERROR(IF(RANK(G53,G:G,1)=_xlfn.XLOOKUP(RANK(G53,G:G,1),L$2:L52,L$2:L52,0),RANK(G53,G:G,1)+1,RANK(G53,G:G,1)),"")</f>
        <v>59</v>
      </c>
      <c r="M53" s="6" cm="1">
        <f t="array" ref="M53">IFERROR(IF(RANK(H53,H:H,1)=_xlfn.XLOOKUP(RANK(H53,H:H,1),M$2:M52,M$2:M52,0),RANK(H53,H:H,1)+1,RANK(H53,H:H,1)),"")</f>
        <v>59</v>
      </c>
      <c r="N53" s="6">
        <f t="shared" si="1"/>
        <v>52</v>
      </c>
      <c r="O53" s="109">
        <f t="shared" si="0"/>
        <v>46143.711898148147</v>
      </c>
      <c r="P53" s="109">
        <f t="shared" si="0"/>
        <v>46143.71334490741</v>
      </c>
      <c r="Q53" s="109">
        <f>IFERROR(IF(AND(A53&lt;&gt;"",O53-MAX($P$2:$P52)&gt;0,O53-MAX($P$2:$P52)&lt;0.125),O53-MAX($P$2:$P52),0),"")</f>
        <v>3.9351851592073217E-4</v>
      </c>
    </row>
    <row r="54" spans="1:17" x14ac:dyDescent="0.25">
      <c r="A54" t="s">
        <v>47</v>
      </c>
      <c r="B54" s="92">
        <v>46143</v>
      </c>
      <c r="C54" s="77">
        <v>1.8749999999999999E-2</v>
      </c>
      <c r="D54">
        <v>18132</v>
      </c>
      <c r="E54" s="77">
        <v>1.8310185185185186E-2</v>
      </c>
      <c r="F54" t="s">
        <v>120</v>
      </c>
      <c r="G54" s="130">
        <v>46143.746296296296</v>
      </c>
      <c r="H54" s="130">
        <v>46143.747743055559</v>
      </c>
      <c r="I54" s="77">
        <v>1.4467592592592592E-3</v>
      </c>
      <c r="J54" s="77">
        <v>1.5740740740740739E-2</v>
      </c>
      <c r="K54" s="77">
        <v>1.7303240740740741E-2</v>
      </c>
      <c r="L54" s="6" cm="1">
        <f t="array" ref="L54">IFERROR(IF(RANK(G54,G:G,1)=_xlfn.XLOOKUP(RANK(G54,G:G,1),L$2:L53,L$2:L53,0),RANK(G54,G:G,1)+1,RANK(G54,G:G,1)),"")</f>
        <v>66</v>
      </c>
      <c r="M54" s="6" cm="1">
        <f t="array" ref="M54">IFERROR(IF(RANK(H54,H:H,1)=_xlfn.XLOOKUP(RANK(H54,H:H,1),M$2:M53,M$2:M53,0),RANK(H54,H:H,1)+1,RANK(H54,H:H,1)),"")</f>
        <v>66</v>
      </c>
      <c r="N54" s="6">
        <f t="shared" si="1"/>
        <v>53</v>
      </c>
      <c r="O54" s="109">
        <f t="shared" si="0"/>
        <v>46143.714201388888</v>
      </c>
      <c r="P54" s="109">
        <f t="shared" si="0"/>
        <v>46143.715590277781</v>
      </c>
      <c r="Q54" s="109">
        <f>IFERROR(IF(AND(A54&lt;&gt;"",O54-MAX($P$2:$P53)&gt;0,O54-MAX($P$2:$P53)&lt;0.125),O54-MAX($P$2:$P53),0),"")</f>
        <v>8.5648147796746343E-4</v>
      </c>
    </row>
    <row r="55" spans="1:17" x14ac:dyDescent="0.25">
      <c r="A55" t="s">
        <v>47</v>
      </c>
      <c r="B55" s="92">
        <v>46143</v>
      </c>
      <c r="C55" s="77">
        <v>1.8749999999999999E-2</v>
      </c>
      <c r="D55">
        <v>18132</v>
      </c>
      <c r="E55" s="77">
        <v>1.8310185185185186E-2</v>
      </c>
      <c r="F55" t="s">
        <v>120</v>
      </c>
      <c r="G55" s="130">
        <v>46143.765057870369</v>
      </c>
      <c r="H55" s="130">
        <v>46143.765694444446</v>
      </c>
      <c r="I55" s="77">
        <v>6.3657407407407413E-4</v>
      </c>
      <c r="J55" s="77">
        <v>1.7314814814814814E-2</v>
      </c>
      <c r="K55" s="77">
        <v>1.8761574074074073E-2</v>
      </c>
      <c r="L55" s="6" cm="1">
        <f t="array" ref="L55">IFERROR(IF(RANK(G55,G:G,1)=_xlfn.XLOOKUP(RANK(G55,G:G,1),L$2:L54,L$2:L54,0),RANK(G55,G:G,1)+1,RANK(G55,G:G,1)),"")</f>
        <v>72</v>
      </c>
      <c r="M55" s="6" cm="1">
        <f t="array" ref="M55">IFERROR(IF(RANK(H55,H:H,1)=_xlfn.XLOOKUP(RANK(H55,H:H,1),M$2:M54,M$2:M54,0),RANK(H55,H:H,1)+1,RANK(H55,H:H,1)),"")</f>
        <v>72</v>
      </c>
      <c r="N55" s="6">
        <f t="shared" si="1"/>
        <v>54</v>
      </c>
      <c r="O55" s="109">
        <f t="shared" si="0"/>
        <v>46143.716956018521</v>
      </c>
      <c r="P55" s="109">
        <f t="shared" si="0"/>
        <v>46143.718634259261</v>
      </c>
      <c r="Q55" s="109">
        <f>IFERROR(IF(AND(A55&lt;&gt;"",O55-MAX($P$2:$P54)&gt;0,O55-MAX($P$2:$P54)&lt;0.125),O55-MAX($P$2:$P54),0),"")</f>
        <v>1.3657407398568466E-3</v>
      </c>
    </row>
    <row r="56" spans="1:17" x14ac:dyDescent="0.25">
      <c r="A56" t="s">
        <v>47</v>
      </c>
      <c r="B56" s="92">
        <v>46143</v>
      </c>
      <c r="C56" s="77">
        <v>1.8749999999999999E-2</v>
      </c>
      <c r="D56">
        <v>18132</v>
      </c>
      <c r="E56" s="77">
        <v>1.8310185185185186E-2</v>
      </c>
      <c r="F56" t="s">
        <v>120</v>
      </c>
      <c r="G56" s="130">
        <v>46143.785543981481</v>
      </c>
      <c r="H56" s="130">
        <v>46143.785949074074</v>
      </c>
      <c r="I56" s="77">
        <v>4.0509259259259258E-4</v>
      </c>
      <c r="J56" s="77">
        <v>1.9849537037037037E-2</v>
      </c>
      <c r="K56" s="77">
        <v>2.0486111111111111E-2</v>
      </c>
      <c r="L56" s="6" cm="1">
        <f t="array" ref="L56">IFERROR(IF(RANK(G56,G:G,1)=_xlfn.XLOOKUP(RANK(G56,G:G,1),L$2:L55,L$2:L55,0),RANK(G56,G:G,1)+1,RANK(G56,G:G,1)),"")</f>
        <v>78</v>
      </c>
      <c r="M56" s="6" cm="1">
        <f t="array" ref="M56">IFERROR(IF(RANK(H56,H:H,1)=_xlfn.XLOOKUP(RANK(H56,H:H,1),M$2:M55,M$2:M55,0),RANK(H56,H:H,1)+1,RANK(H56,H:H,1)),"")</f>
        <v>78</v>
      </c>
      <c r="N56" s="6">
        <f t="shared" si="1"/>
        <v>55</v>
      </c>
      <c r="O56" s="109">
        <f t="shared" si="0"/>
        <v>46143.718321759261</v>
      </c>
      <c r="P56" s="109">
        <f t="shared" si="0"/>
        <v>46143.720347222225</v>
      </c>
      <c r="Q56" s="109">
        <f>IFERROR(IF(AND(A56&lt;&gt;"",O56-MAX($P$2:$P55)&gt;0,O56-MAX($P$2:$P55)&lt;0.125),O56-MAX($P$2:$P55),0),"")</f>
        <v>0</v>
      </c>
    </row>
    <row r="57" spans="1:17" x14ac:dyDescent="0.25">
      <c r="A57" t="s">
        <v>47</v>
      </c>
      <c r="B57" s="92">
        <v>46143</v>
      </c>
      <c r="C57" s="77">
        <v>1.8749999999999999E-2</v>
      </c>
      <c r="D57">
        <v>18132</v>
      </c>
      <c r="E57" s="77">
        <v>1.8310185185185186E-2</v>
      </c>
      <c r="F57" t="s">
        <v>120</v>
      </c>
      <c r="G57" s="130">
        <v>46143.802152777775</v>
      </c>
      <c r="H57" s="130">
        <v>46143.803078703706</v>
      </c>
      <c r="I57" s="77">
        <v>9.2592592592592596E-4</v>
      </c>
      <c r="J57" s="77">
        <v>1.6203703703703703E-2</v>
      </c>
      <c r="K57" s="77">
        <v>1.6608796296296295E-2</v>
      </c>
      <c r="L57" s="6" cm="1">
        <f t="array" ref="L57">IFERROR(IF(RANK(G57,G:G,1)=_xlfn.XLOOKUP(RANK(G57,G:G,1),L$2:L56,L$2:L56,0),RANK(G57,G:G,1)+1,RANK(G57,G:G,1)),"")</f>
        <v>84</v>
      </c>
      <c r="M57" s="6" cm="1">
        <f t="array" ref="M57">IFERROR(IF(RANK(H57,H:H,1)=_xlfn.XLOOKUP(RANK(H57,H:H,1),M$2:M56,M$2:M56,0),RANK(H57,H:H,1)+1,RANK(H57,H:H,1)),"")</f>
        <v>84</v>
      </c>
      <c r="N57" s="6">
        <f t="shared" si="1"/>
        <v>56</v>
      </c>
      <c r="O57" s="109">
        <f t="shared" si="0"/>
        <v>46143.72148148148</v>
      </c>
      <c r="P57" s="109">
        <f t="shared" si="0"/>
        <v>46143.72246527778</v>
      </c>
      <c r="Q57" s="109">
        <f>IFERROR(IF(AND(A57&lt;&gt;"",O57-MAX($P$2:$P56)&gt;0,O57-MAX($P$2:$P56)&lt;0.125),O57-MAX($P$2:$P56),0),"")</f>
        <v>1.1342592551955022E-3</v>
      </c>
    </row>
    <row r="58" spans="1:17" x14ac:dyDescent="0.25">
      <c r="A58" t="s">
        <v>47</v>
      </c>
      <c r="B58" s="92">
        <v>46143</v>
      </c>
      <c r="C58" s="77">
        <v>1.8749999999999999E-2</v>
      </c>
      <c r="D58">
        <v>18132</v>
      </c>
      <c r="E58" s="77">
        <v>1.8310185185185186E-2</v>
      </c>
      <c r="F58" t="s">
        <v>120</v>
      </c>
      <c r="G58" s="130">
        <v>46143.818425925929</v>
      </c>
      <c r="H58" s="130">
        <v>46143.819988425923</v>
      </c>
      <c r="I58" s="77">
        <v>1.5625000000000001E-3</v>
      </c>
      <c r="J58" s="77">
        <v>1.5347222222222222E-2</v>
      </c>
      <c r="K58" s="77">
        <v>1.6273148148148148E-2</v>
      </c>
      <c r="L58" s="6" cm="1">
        <f t="array" ref="L58">IFERROR(IF(RANK(G58,G:G,1)=_xlfn.XLOOKUP(RANK(G58,G:G,1),L$2:L57,L$2:L57,0),RANK(G58,G:G,1)+1,RANK(G58,G:G,1)),"")</f>
        <v>90</v>
      </c>
      <c r="M58" s="6" cm="1">
        <f t="array" ref="M58">IFERROR(IF(RANK(H58,H:H,1)=_xlfn.XLOOKUP(RANK(H58,H:H,1),M$2:M57,M$2:M57,0),RANK(H58,H:H,1)+1,RANK(H58,H:H,1)),"")</f>
        <v>90</v>
      </c>
      <c r="N58" s="6">
        <f t="shared" si="1"/>
        <v>57</v>
      </c>
      <c r="O58" s="109">
        <f t="shared" si="0"/>
        <v>46143.723981481482</v>
      </c>
      <c r="P58" s="109">
        <f t="shared" si="0"/>
        <v>46143.724849537037</v>
      </c>
      <c r="Q58" s="109">
        <f>IFERROR(IF(AND(A58&lt;&gt;"",O58-MAX($P$2:$P57)&gt;0,O58-MAX($P$2:$P57)&lt;0.125),O58-MAX($P$2:$P57),0),"")</f>
        <v>1.5162037016125396E-3</v>
      </c>
    </row>
    <row r="59" spans="1:17" x14ac:dyDescent="0.25">
      <c r="A59" t="s">
        <v>47</v>
      </c>
      <c r="B59" s="92">
        <v>46143</v>
      </c>
      <c r="C59" s="77">
        <v>1.8749999999999999E-2</v>
      </c>
      <c r="D59">
        <v>18432</v>
      </c>
      <c r="E59" s="77">
        <v>1.9108796296296297E-2</v>
      </c>
      <c r="F59" t="s">
        <v>120</v>
      </c>
      <c r="G59" s="130">
        <v>46143.612002314818</v>
      </c>
      <c r="H59" s="130">
        <v>46143.613275462965</v>
      </c>
      <c r="I59" s="77">
        <v>1.2731481481481483E-3</v>
      </c>
      <c r="J59" s="77">
        <v>0</v>
      </c>
      <c r="K59" s="77">
        <v>0</v>
      </c>
      <c r="L59" s="6" cm="1">
        <f t="array" ref="L59">IFERROR(IF(RANK(G59,G:G,1)=_xlfn.XLOOKUP(RANK(G59,G:G,1),L$2:L58,L$2:L58,0),RANK(G59,G:G,1)+1,RANK(G59,G:G,1)),"")</f>
        <v>4</v>
      </c>
      <c r="M59" s="6" cm="1">
        <f t="array" ref="M59">IFERROR(IF(RANK(H59,H:H,1)=_xlfn.XLOOKUP(RANK(H59,H:H,1),M$2:M58,M$2:M58,0),RANK(H59,H:H,1)+1,RANK(H59,H:H,1)),"")</f>
        <v>4</v>
      </c>
      <c r="N59" s="6">
        <f t="shared" si="1"/>
        <v>58</v>
      </c>
      <c r="O59" s="109">
        <f t="shared" si="0"/>
        <v>46143.726666666669</v>
      </c>
      <c r="P59" s="109">
        <f t="shared" si="0"/>
        <v>46143.727650462963</v>
      </c>
      <c r="Q59" s="109">
        <f>IFERROR(IF(AND(A59&lt;&gt;"",O59-MAX($P$2:$P58)&gt;0,O59-MAX($P$2:$P58)&lt;0.125),O59-MAX($P$2:$P58),0),"")</f>
        <v>1.8171296323998831E-3</v>
      </c>
    </row>
    <row r="60" spans="1:17" x14ac:dyDescent="0.25">
      <c r="A60" t="s">
        <v>47</v>
      </c>
      <c r="B60" s="92">
        <v>46143</v>
      </c>
      <c r="C60" s="77">
        <v>1.8749999999999999E-2</v>
      </c>
      <c r="D60">
        <v>18432</v>
      </c>
      <c r="E60" s="77">
        <v>1.9108796296296297E-2</v>
      </c>
      <c r="F60" t="s">
        <v>120</v>
      </c>
      <c r="G60" s="130">
        <v>46143.629259259258</v>
      </c>
      <c r="H60" s="130">
        <v>46143.630474537036</v>
      </c>
      <c r="I60" s="77">
        <v>1.2152777777777778E-3</v>
      </c>
      <c r="J60" s="77">
        <v>1.5983796296296298E-2</v>
      </c>
      <c r="K60" s="77">
        <v>1.7256944444444443E-2</v>
      </c>
      <c r="L60" s="6" cm="1">
        <f t="array" ref="L60">IFERROR(IF(RANK(G60,G:G,1)=_xlfn.XLOOKUP(RANK(G60,G:G,1),L$2:L59,L$2:L59,0),RANK(G60,G:G,1)+1,RANK(G60,G:G,1)),"")</f>
        <v>13</v>
      </c>
      <c r="M60" s="6" cm="1">
        <f t="array" ref="M60">IFERROR(IF(RANK(H60,H:H,1)=_xlfn.XLOOKUP(RANK(H60,H:H,1),M$2:M59,M$2:M59,0),RANK(H60,H:H,1)+1,RANK(H60,H:H,1)),"")</f>
        <v>13</v>
      </c>
      <c r="N60" s="6">
        <f t="shared" si="1"/>
        <v>59</v>
      </c>
      <c r="O60" s="109">
        <f t="shared" si="0"/>
        <v>46143.728993055556</v>
      </c>
      <c r="P60" s="109">
        <f t="shared" si="0"/>
        <v>46143.730555555558</v>
      </c>
      <c r="Q60" s="109">
        <f>IFERROR(IF(AND(A60&lt;&gt;"",O60-MAX($P$2:$P59)&gt;0,O60-MAX($P$2:$P59)&lt;0.125),O60-MAX($P$2:$P59),0),"")</f>
        <v>1.3425925935734995E-3</v>
      </c>
    </row>
    <row r="61" spans="1:17" x14ac:dyDescent="0.25">
      <c r="A61" t="s">
        <v>47</v>
      </c>
      <c r="B61" s="92">
        <v>46143</v>
      </c>
      <c r="C61" s="77">
        <v>1.8749999999999999E-2</v>
      </c>
      <c r="D61">
        <v>18432</v>
      </c>
      <c r="E61" s="77">
        <v>1.9108796296296297E-2</v>
      </c>
      <c r="F61" t="s">
        <v>120</v>
      </c>
      <c r="G61" s="130">
        <v>46143.648240740738</v>
      </c>
      <c r="H61" s="130">
        <v>46143.649571759262</v>
      </c>
      <c r="I61" s="77">
        <v>1.3310185185185185E-3</v>
      </c>
      <c r="J61" s="77">
        <v>1.7766203703703704E-2</v>
      </c>
      <c r="K61" s="77">
        <v>1.8981481481481481E-2</v>
      </c>
      <c r="L61" s="6" cm="1">
        <f t="array" ref="L61">IFERROR(IF(RANK(G61,G:G,1)=_xlfn.XLOOKUP(RANK(G61,G:G,1),L$2:L60,L$2:L60,0),RANK(G61,G:G,1)+1,RANK(G61,G:G,1)),"")</f>
        <v>22</v>
      </c>
      <c r="M61" s="6" cm="1">
        <f t="array" ref="M61">IFERROR(IF(RANK(H61,H:H,1)=_xlfn.XLOOKUP(RANK(H61,H:H,1),M$2:M60,M$2:M60,0),RANK(H61,H:H,1)+1,RANK(H61,H:H,1)),"")</f>
        <v>22</v>
      </c>
      <c r="N61" s="6">
        <f t="shared" si="1"/>
        <v>60</v>
      </c>
      <c r="O61" s="109">
        <f t="shared" si="0"/>
        <v>46143.732210648152</v>
      </c>
      <c r="P61" s="109">
        <f t="shared" si="0"/>
        <v>46143.733657407407</v>
      </c>
      <c r="Q61" s="109">
        <f>IFERROR(IF(AND(A61&lt;&gt;"",O61-MAX($P$2:$P60)&gt;0,O61-MAX($P$2:$P60)&lt;0.125),O61-MAX($P$2:$P60),0),"")</f>
        <v>1.6550925938645378E-3</v>
      </c>
    </row>
    <row r="62" spans="1:17" x14ac:dyDescent="0.25">
      <c r="A62" t="s">
        <v>47</v>
      </c>
      <c r="B62" s="92">
        <v>46143</v>
      </c>
      <c r="C62" s="77">
        <v>1.8749999999999999E-2</v>
      </c>
      <c r="D62">
        <v>18432</v>
      </c>
      <c r="E62" s="77">
        <v>1.9108796296296297E-2</v>
      </c>
      <c r="F62" t="s">
        <v>120</v>
      </c>
      <c r="G62" s="130">
        <v>46143.666412037041</v>
      </c>
      <c r="H62" s="130">
        <v>46143.668032407404</v>
      </c>
      <c r="I62" s="77">
        <v>1.6203703703703703E-3</v>
      </c>
      <c r="J62" s="77">
        <v>1.6840277777777777E-2</v>
      </c>
      <c r="K62" s="77">
        <v>1.8171296296296297E-2</v>
      </c>
      <c r="L62" s="6" cm="1">
        <f t="array" ref="L62">IFERROR(IF(RANK(G62,G:G,1)=_xlfn.XLOOKUP(RANK(G62,G:G,1),L$2:L61,L$2:L61,0),RANK(G62,G:G,1)+1,RANK(G62,G:G,1)),"")</f>
        <v>31</v>
      </c>
      <c r="M62" s="6" cm="1">
        <f t="array" ref="M62">IFERROR(IF(RANK(H62,H:H,1)=_xlfn.XLOOKUP(RANK(H62,H:H,1),M$2:M61,M$2:M61,0),RANK(H62,H:H,1)+1,RANK(H62,H:H,1)),"")</f>
        <v>31</v>
      </c>
      <c r="N62" s="6">
        <f t="shared" si="1"/>
        <v>61</v>
      </c>
      <c r="O62" s="109">
        <f t="shared" si="0"/>
        <v>46143.733935185184</v>
      </c>
      <c r="P62" s="109">
        <f t="shared" si="0"/>
        <v>46143.735613425924</v>
      </c>
      <c r="Q62" s="109">
        <f>IFERROR(IF(AND(A62&lt;&gt;"",O62-MAX($P$2:$P61)&gt;0,O62-MAX($P$2:$P61)&lt;0.125),O62-MAX($P$2:$P61),0),"")</f>
        <v>2.7777777722803876E-4</v>
      </c>
    </row>
    <row r="63" spans="1:17" x14ac:dyDescent="0.25">
      <c r="A63" t="s">
        <v>47</v>
      </c>
      <c r="B63" s="92">
        <v>46143</v>
      </c>
      <c r="C63" s="77">
        <v>1.8749999999999999E-2</v>
      </c>
      <c r="D63">
        <v>18432</v>
      </c>
      <c r="E63" s="77">
        <v>1.9108796296296297E-2</v>
      </c>
      <c r="F63" t="s">
        <v>120</v>
      </c>
      <c r="G63" s="130">
        <v>46143.685868055552</v>
      </c>
      <c r="H63" s="130">
        <v>46143.687199074076</v>
      </c>
      <c r="I63" s="77">
        <v>1.3310185185185185E-3</v>
      </c>
      <c r="J63" s="77">
        <v>1.7835648148148149E-2</v>
      </c>
      <c r="K63" s="77">
        <v>1.9456018518518518E-2</v>
      </c>
      <c r="L63" s="6" cm="1">
        <f t="array" ref="L63">IFERROR(IF(RANK(G63,G:G,1)=_xlfn.XLOOKUP(RANK(G63,G:G,1),L$2:L62,L$2:L62,0),RANK(G63,G:G,1)+1,RANK(G63,G:G,1)),"")</f>
        <v>40</v>
      </c>
      <c r="M63" s="6" cm="1">
        <f t="array" ref="M63">IFERROR(IF(RANK(H63,H:H,1)=_xlfn.XLOOKUP(RANK(H63,H:H,1),M$2:M62,M$2:M62,0),RANK(H63,H:H,1)+1,RANK(H63,H:H,1)),"")</f>
        <v>40</v>
      </c>
      <c r="N63" s="6">
        <f t="shared" si="1"/>
        <v>62</v>
      </c>
      <c r="O63" s="109">
        <f t="shared" si="0"/>
        <v>46143.73715277778</v>
      </c>
      <c r="P63" s="109">
        <f t="shared" si="0"/>
        <v>46143.738020833334</v>
      </c>
      <c r="Q63" s="109">
        <f>IFERROR(IF(AND(A63&lt;&gt;"",O63-MAX($P$2:$P62)&gt;0,O63-MAX($P$2:$P62)&lt;0.125),O63-MAX($P$2:$P62),0),"")</f>
        <v>1.5393518551718444E-3</v>
      </c>
    </row>
    <row r="64" spans="1:17" x14ac:dyDescent="0.25">
      <c r="A64" t="s">
        <v>47</v>
      </c>
      <c r="B64" s="92">
        <v>46143</v>
      </c>
      <c r="C64" s="77">
        <v>1.8749999999999999E-2</v>
      </c>
      <c r="D64">
        <v>18432</v>
      </c>
      <c r="E64" s="77">
        <v>1.9108796296296297E-2</v>
      </c>
      <c r="F64" t="s">
        <v>120</v>
      </c>
      <c r="G64" s="130">
        <v>46143.704270833332</v>
      </c>
      <c r="H64" s="130">
        <v>46143.706064814818</v>
      </c>
      <c r="I64" s="77">
        <v>1.7939814814814815E-3</v>
      </c>
      <c r="J64" s="77">
        <v>1.7071759259259259E-2</v>
      </c>
      <c r="K64" s="77">
        <v>1.8402777777777778E-2</v>
      </c>
      <c r="L64" s="6" cm="1">
        <f t="array" ref="L64">IFERROR(IF(RANK(G64,G:G,1)=_xlfn.XLOOKUP(RANK(G64,G:G,1),L$2:L63,L$2:L63,0),RANK(G64,G:G,1)+1,RANK(G64,G:G,1)),"")</f>
        <v>49</v>
      </c>
      <c r="M64" s="6" cm="1">
        <f t="array" ref="M64">IFERROR(IF(RANK(H64,H:H,1)=_xlfn.XLOOKUP(RANK(H64,H:H,1),M$2:M63,M$2:M63,0),RANK(H64,H:H,1)+1,RANK(H64,H:H,1)),"")</f>
        <v>49</v>
      </c>
      <c r="N64" s="6">
        <f t="shared" si="1"/>
        <v>63</v>
      </c>
      <c r="O64" s="109">
        <f t="shared" si="0"/>
        <v>46143.738645833335</v>
      </c>
      <c r="P64" s="109">
        <f t="shared" si="0"/>
        <v>46143.740034722221</v>
      </c>
      <c r="Q64" s="109">
        <f>IFERROR(IF(AND(A64&lt;&gt;"",O64-MAX($P$2:$P63)&gt;0,O64-MAX($P$2:$P63)&lt;0.125),O64-MAX($P$2:$P63),0),"")</f>
        <v>6.2500000058207661E-4</v>
      </c>
    </row>
    <row r="65" spans="1:17" x14ac:dyDescent="0.25">
      <c r="A65" t="s">
        <v>47</v>
      </c>
      <c r="B65" s="92">
        <v>46143</v>
      </c>
      <c r="C65" s="77">
        <v>1.8749999999999999E-2</v>
      </c>
      <c r="D65">
        <v>18432</v>
      </c>
      <c r="E65" s="77">
        <v>1.9108796296296297E-2</v>
      </c>
      <c r="F65" t="s">
        <v>120</v>
      </c>
      <c r="G65" s="130">
        <v>46143.726666666669</v>
      </c>
      <c r="H65" s="130">
        <v>46143.727650462963</v>
      </c>
      <c r="I65" s="77">
        <v>9.837962962962962E-4</v>
      </c>
      <c r="J65" s="77">
        <v>2.060185185185185E-2</v>
      </c>
      <c r="K65" s="77">
        <v>2.2395833333333334E-2</v>
      </c>
      <c r="L65" s="6" cm="1">
        <f t="array" ref="L65">IFERROR(IF(RANK(G65,G:G,1)=_xlfn.XLOOKUP(RANK(G65,G:G,1),L$2:L64,L$2:L64,0),RANK(G65,G:G,1)+1,RANK(G65,G:G,1)),"")</f>
        <v>58</v>
      </c>
      <c r="M65" s="6" cm="1">
        <f t="array" ref="M65">IFERROR(IF(RANK(H65,H:H,1)=_xlfn.XLOOKUP(RANK(H65,H:H,1),M$2:M64,M$2:M64,0),RANK(H65,H:H,1)+1,RANK(H65,H:H,1)),"")</f>
        <v>58</v>
      </c>
      <c r="N65" s="6">
        <f t="shared" si="1"/>
        <v>64</v>
      </c>
      <c r="O65" s="109">
        <f t="shared" si="0"/>
        <v>46143.741805555554</v>
      </c>
      <c r="P65" s="109">
        <f t="shared" si="0"/>
        <v>46143.742731481485</v>
      </c>
      <c r="Q65" s="109">
        <f>IFERROR(IF(AND(A65&lt;&gt;"",O65-MAX($P$2:$P64)&gt;0,O65-MAX($P$2:$P64)&lt;0.125),O65-MAX($P$2:$P64),0),"")</f>
        <v>1.7708333325572312E-3</v>
      </c>
    </row>
    <row r="66" spans="1:17" x14ac:dyDescent="0.25">
      <c r="A66" t="s">
        <v>47</v>
      </c>
      <c r="B66" s="92">
        <v>46143</v>
      </c>
      <c r="C66" s="77">
        <v>1.8749999999999999E-2</v>
      </c>
      <c r="D66">
        <v>19532</v>
      </c>
      <c r="E66" s="77">
        <v>1.9224537037037037E-2</v>
      </c>
      <c r="F66" t="s">
        <v>120</v>
      </c>
      <c r="G66" s="130">
        <v>46143.60565972222</v>
      </c>
      <c r="H66" s="130">
        <v>46143.607106481482</v>
      </c>
      <c r="I66" s="77">
        <v>1.4467592592592592E-3</v>
      </c>
      <c r="J66" s="77">
        <v>0</v>
      </c>
      <c r="K66" s="77">
        <v>0</v>
      </c>
      <c r="L66" s="6" cm="1">
        <f t="array" ref="L66">IFERROR(IF(RANK(G66,G:G,1)=_xlfn.XLOOKUP(RANK(G66,G:G,1),L$2:L65,L$2:L65,0),RANK(G66,G:G,1)+1,RANK(G66,G:G,1)),"")</f>
        <v>2</v>
      </c>
      <c r="M66" s="6" cm="1">
        <f t="array" ref="M66">IFERROR(IF(RANK(H66,H:H,1)=_xlfn.XLOOKUP(RANK(H66,H:H,1),M$2:M65,M$2:M65,0),RANK(H66,H:H,1)+1,RANK(H66,H:H,1)),"")</f>
        <v>2</v>
      </c>
      <c r="N66" s="6">
        <f t="shared" si="1"/>
        <v>65</v>
      </c>
      <c r="O66" s="109">
        <f t="shared" ref="O66:P129" si="2">IF(A66="","",_xlfn.XLOOKUP($N66,L:L,G:G))</f>
        <v>46143.743032407408</v>
      </c>
      <c r="P66" s="109">
        <f t="shared" si="2"/>
        <v>46143.743842592594</v>
      </c>
      <c r="Q66" s="109">
        <f>IFERROR(IF(AND(A66&lt;&gt;"",O66-MAX($P$2:$P65)&gt;0,O66-MAX($P$2:$P65)&lt;0.125),O66-MAX($P$2:$P65),0),"")</f>
        <v>3.0092592351138592E-4</v>
      </c>
    </row>
    <row r="67" spans="1:17" x14ac:dyDescent="0.25">
      <c r="A67" t="s">
        <v>47</v>
      </c>
      <c r="B67" s="92">
        <v>46143</v>
      </c>
      <c r="C67" s="77">
        <v>1.8749999999999999E-2</v>
      </c>
      <c r="D67">
        <v>19532</v>
      </c>
      <c r="E67" s="77">
        <v>1.9224537037037037E-2</v>
      </c>
      <c r="F67" t="s">
        <v>120</v>
      </c>
      <c r="G67" s="130">
        <v>46143.627083333333</v>
      </c>
      <c r="H67" s="130">
        <v>46143.627951388888</v>
      </c>
      <c r="I67" s="77">
        <v>8.6805555555555551E-4</v>
      </c>
      <c r="J67" s="77">
        <v>1.9976851851851853E-2</v>
      </c>
      <c r="K67" s="77">
        <v>2.1423611111111112E-2</v>
      </c>
      <c r="L67" s="6" cm="1">
        <f t="array" ref="L67">IFERROR(IF(RANK(G67,G:G,1)=_xlfn.XLOOKUP(RANK(G67,G:G,1),L$2:L66,L$2:L66,0),RANK(G67,G:G,1)+1,RANK(G67,G:G,1)),"")</f>
        <v>11</v>
      </c>
      <c r="M67" s="6" cm="1">
        <f t="array" ref="M67">IFERROR(IF(RANK(H67,H:H,1)=_xlfn.XLOOKUP(RANK(H67,H:H,1),M$2:M66,M$2:M66,0),RANK(H67,H:H,1)+1,RANK(H67,H:H,1)),"")</f>
        <v>11</v>
      </c>
      <c r="N67" s="6">
        <f t="shared" ref="N67:N130" si="3">IF(A67="","",N66+1)</f>
        <v>66</v>
      </c>
      <c r="O67" s="109">
        <f t="shared" si="2"/>
        <v>46143.746296296296</v>
      </c>
      <c r="P67" s="109">
        <f t="shared" si="2"/>
        <v>46143.747743055559</v>
      </c>
      <c r="Q67" s="109">
        <f>IFERROR(IF(AND(A67&lt;&gt;"",O67-MAX($P$2:$P66)&gt;0,O67-MAX($P$2:$P66)&lt;0.125),O67-MAX($P$2:$P66),0),"")</f>
        <v>2.4537037024856545E-3</v>
      </c>
    </row>
    <row r="68" spans="1:17" x14ac:dyDescent="0.25">
      <c r="A68" t="s">
        <v>47</v>
      </c>
      <c r="B68" s="92">
        <v>46143</v>
      </c>
      <c r="C68" s="77">
        <v>1.8749999999999999E-2</v>
      </c>
      <c r="D68">
        <v>19532</v>
      </c>
      <c r="E68" s="77">
        <v>1.9224537037037037E-2</v>
      </c>
      <c r="F68" t="s">
        <v>120</v>
      </c>
      <c r="G68" s="130">
        <v>46143.645196759258</v>
      </c>
      <c r="H68" s="130">
        <v>46143.646354166667</v>
      </c>
      <c r="I68" s="77">
        <v>1.1574074074074073E-3</v>
      </c>
      <c r="J68" s="77">
        <v>1.7245370370370369E-2</v>
      </c>
      <c r="K68" s="77">
        <v>1.8113425925925925E-2</v>
      </c>
      <c r="L68" s="6" cm="1">
        <f t="array" ref="L68">IFERROR(IF(RANK(G68,G:G,1)=_xlfn.XLOOKUP(RANK(G68,G:G,1),L$2:L67,L$2:L67,0),RANK(G68,G:G,1)+1,RANK(G68,G:G,1)),"")</f>
        <v>20</v>
      </c>
      <c r="M68" s="6" cm="1">
        <f t="array" ref="M68">IFERROR(IF(RANK(H68,H:H,1)=_xlfn.XLOOKUP(RANK(H68,H:H,1),M$2:M67,M$2:M67,0),RANK(H68,H:H,1)+1,RANK(H68,H:H,1)),"")</f>
        <v>20</v>
      </c>
      <c r="N68" s="6">
        <f t="shared" si="3"/>
        <v>67</v>
      </c>
      <c r="O68" s="109">
        <f t="shared" si="2"/>
        <v>46143.749803240738</v>
      </c>
      <c r="P68" s="109">
        <f t="shared" si="2"/>
        <v>46143.751018518517</v>
      </c>
      <c r="Q68" s="109">
        <f>IFERROR(IF(AND(A68&lt;&gt;"",O68-MAX($P$2:$P67)&gt;0,O68-MAX($P$2:$P67)&lt;0.125),O68-MAX($P$2:$P67),0),"")</f>
        <v>2.0601851792889647E-3</v>
      </c>
    </row>
    <row r="69" spans="1:17" x14ac:dyDescent="0.25">
      <c r="A69" t="s">
        <v>47</v>
      </c>
      <c r="B69" s="92">
        <v>46143</v>
      </c>
      <c r="C69" s="77">
        <v>1.8749999999999999E-2</v>
      </c>
      <c r="D69">
        <v>19532</v>
      </c>
      <c r="E69" s="77">
        <v>1.9224537037037037E-2</v>
      </c>
      <c r="F69" t="s">
        <v>120</v>
      </c>
      <c r="G69" s="130">
        <v>46143.664236111108</v>
      </c>
      <c r="H69" s="130">
        <v>46143.665451388886</v>
      </c>
      <c r="I69" s="77">
        <v>1.2152777777777778E-3</v>
      </c>
      <c r="J69" s="77">
        <v>1.7881944444444443E-2</v>
      </c>
      <c r="K69" s="77">
        <v>1.9039351851851852E-2</v>
      </c>
      <c r="L69" s="6" cm="1">
        <f t="array" ref="L69">IFERROR(IF(RANK(G69,G:G,1)=_xlfn.XLOOKUP(RANK(G69,G:G,1),L$2:L68,L$2:L68,0),RANK(G69,G:G,1)+1,RANK(G69,G:G,1)),"")</f>
        <v>29</v>
      </c>
      <c r="M69" s="6" cm="1">
        <f t="array" ref="M69">IFERROR(IF(RANK(H69,H:H,1)=_xlfn.XLOOKUP(RANK(H69,H:H,1),M$2:M68,M$2:M68,0),RANK(H69,H:H,1)+1,RANK(H69,H:H,1)),"")</f>
        <v>29</v>
      </c>
      <c r="N69" s="6">
        <f t="shared" si="3"/>
        <v>68</v>
      </c>
      <c r="O69" s="109">
        <f t="shared" si="2"/>
        <v>46143.752164351848</v>
      </c>
      <c r="P69" s="109">
        <f t="shared" si="2"/>
        <v>46143.754247685189</v>
      </c>
      <c r="Q69" s="109">
        <f>IFERROR(IF(AND(A69&lt;&gt;"",O69-MAX($P$2:$P68)&gt;0,O69-MAX($P$2:$P68)&lt;0.125),O69-MAX($P$2:$P68),0),"")</f>
        <v>1.1458333319751546E-3</v>
      </c>
    </row>
    <row r="70" spans="1:17" x14ac:dyDescent="0.25">
      <c r="A70" t="s">
        <v>47</v>
      </c>
      <c r="B70" s="92">
        <v>46143</v>
      </c>
      <c r="C70" s="77">
        <v>1.8749999999999999E-2</v>
      </c>
      <c r="D70">
        <v>19532</v>
      </c>
      <c r="E70" s="77">
        <v>1.9224537037037037E-2</v>
      </c>
      <c r="F70" t="s">
        <v>120</v>
      </c>
      <c r="G70" s="130">
        <v>46143.682013888887</v>
      </c>
      <c r="H70" s="130">
        <v>46143.682650462964</v>
      </c>
      <c r="I70" s="77">
        <v>6.3657407407407413E-4</v>
      </c>
      <c r="J70" s="77">
        <v>1.6562500000000001E-2</v>
      </c>
      <c r="K70" s="77">
        <v>1.7777777777777778E-2</v>
      </c>
      <c r="L70" s="6" cm="1">
        <f t="array" ref="L70">IFERROR(IF(RANK(G70,G:G,1)=_xlfn.XLOOKUP(RANK(G70,G:G,1),L$2:L69,L$2:L69,0),RANK(G70,G:G,1)+1,RANK(G70,G:G,1)),"")</f>
        <v>38</v>
      </c>
      <c r="M70" s="6" cm="1">
        <f t="array" ref="M70">IFERROR(IF(RANK(H70,H:H,1)=_xlfn.XLOOKUP(RANK(H70,H:H,1),M$2:M69,M$2:M69,0),RANK(H70,H:H,1)+1,RANK(H70,H:H,1)),"")</f>
        <v>38</v>
      </c>
      <c r="N70" s="6">
        <f t="shared" si="3"/>
        <v>69</v>
      </c>
      <c r="O70" s="109">
        <f t="shared" si="2"/>
        <v>46143.756145833337</v>
      </c>
      <c r="P70" s="109">
        <f t="shared" si="2"/>
        <v>46143.7577662037</v>
      </c>
      <c r="Q70" s="109">
        <f>IFERROR(IF(AND(A70&lt;&gt;"",O70-MAX($P$2:$P69)&gt;0,O70-MAX($P$2:$P69)&lt;0.125),O70-MAX($P$2:$P69),0),"")</f>
        <v>1.898148148029577E-3</v>
      </c>
    </row>
    <row r="71" spans="1:17" x14ac:dyDescent="0.25">
      <c r="A71" t="s">
        <v>47</v>
      </c>
      <c r="B71" s="92">
        <v>46143</v>
      </c>
      <c r="C71" s="77">
        <v>1.8749999999999999E-2</v>
      </c>
      <c r="D71">
        <v>19532</v>
      </c>
      <c r="E71" s="77">
        <v>1.9224537037037037E-2</v>
      </c>
      <c r="F71" t="s">
        <v>120</v>
      </c>
      <c r="G71" s="130">
        <v>46143.701111111113</v>
      </c>
      <c r="H71" s="130">
        <v>46143.701921296299</v>
      </c>
      <c r="I71" s="77">
        <v>8.1018518518518516E-4</v>
      </c>
      <c r="J71" s="77">
        <v>1.846064814814815E-2</v>
      </c>
      <c r="K71" s="77">
        <v>1.9097222222222224E-2</v>
      </c>
      <c r="L71" s="6" cm="1">
        <f t="array" ref="L71">IFERROR(IF(RANK(G71,G:G,1)=_xlfn.XLOOKUP(RANK(G71,G:G,1),L$2:L70,L$2:L70,0),RANK(G71,G:G,1)+1,RANK(G71,G:G,1)),"")</f>
        <v>47</v>
      </c>
      <c r="M71" s="6" cm="1">
        <f t="array" ref="M71">IFERROR(IF(RANK(H71,H:H,1)=_xlfn.XLOOKUP(RANK(H71,H:H,1),M$2:M70,M$2:M70,0),RANK(H71,H:H,1)+1,RANK(H71,H:H,1)),"")</f>
        <v>47</v>
      </c>
      <c r="N71" s="6">
        <f t="shared" si="3"/>
        <v>70</v>
      </c>
      <c r="O71" s="109">
        <f t="shared" si="2"/>
        <v>46143.75849537037</v>
      </c>
      <c r="P71" s="109">
        <f t="shared" si="2"/>
        <v>46143.759479166663</v>
      </c>
      <c r="Q71" s="109">
        <f>IFERROR(IF(AND(A71&lt;&gt;"",O71-MAX($P$2:$P70)&gt;0,O71-MAX($P$2:$P70)&lt;0.125),O71-MAX($P$2:$P70),0),"")</f>
        <v>7.2916666977107525E-4</v>
      </c>
    </row>
    <row r="72" spans="1:17" x14ac:dyDescent="0.25">
      <c r="A72" t="s">
        <v>47</v>
      </c>
      <c r="B72" s="92">
        <v>46143</v>
      </c>
      <c r="C72" s="77">
        <v>1.8749999999999999E-2</v>
      </c>
      <c r="D72">
        <v>19532</v>
      </c>
      <c r="E72" s="77">
        <v>1.9224537037037037E-2</v>
      </c>
      <c r="F72" t="s">
        <v>120</v>
      </c>
      <c r="G72" s="130">
        <v>46143.72148148148</v>
      </c>
      <c r="H72" s="130">
        <v>46143.72246527778</v>
      </c>
      <c r="I72" s="77">
        <v>9.837962962962962E-4</v>
      </c>
      <c r="J72" s="77">
        <v>1.9560185185185184E-2</v>
      </c>
      <c r="K72" s="77">
        <v>2.0370370370370372E-2</v>
      </c>
      <c r="L72" s="6" cm="1">
        <f t="array" ref="L72">IFERROR(IF(RANK(G72,G:G,1)=_xlfn.XLOOKUP(RANK(G72,G:G,1),L$2:L71,L$2:L71,0),RANK(G72,G:G,1)+1,RANK(G72,G:G,1)),"")</f>
        <v>56</v>
      </c>
      <c r="M72" s="6" cm="1">
        <f t="array" ref="M72">IFERROR(IF(RANK(H72,H:H,1)=_xlfn.XLOOKUP(RANK(H72,H:H,1),M$2:M71,M$2:M71,0),RANK(H72,H:H,1)+1,RANK(H72,H:H,1)),"")</f>
        <v>56</v>
      </c>
      <c r="N72" s="6">
        <f t="shared" si="3"/>
        <v>71</v>
      </c>
      <c r="O72" s="109">
        <f t="shared" si="2"/>
        <v>46143.761250000003</v>
      </c>
      <c r="P72" s="109">
        <f t="shared" si="2"/>
        <v>46143.762812499997</v>
      </c>
      <c r="Q72" s="109">
        <f>IFERROR(IF(AND(A72&lt;&gt;"",O72-MAX($P$2:$P71)&gt;0,O72-MAX($P$2:$P71)&lt;0.125),O72-MAX($P$2:$P71),0),"")</f>
        <v>1.7708333398331888E-3</v>
      </c>
    </row>
    <row r="73" spans="1:17" x14ac:dyDescent="0.25">
      <c r="A73" t="s">
        <v>47</v>
      </c>
      <c r="B73" s="92">
        <v>46143</v>
      </c>
      <c r="C73" s="77">
        <v>1.8749999999999999E-2</v>
      </c>
      <c r="D73">
        <v>19532</v>
      </c>
      <c r="E73" s="77">
        <v>1.9224537037037037E-2</v>
      </c>
      <c r="F73" t="s">
        <v>120</v>
      </c>
      <c r="G73" s="130">
        <v>46143.741805555554</v>
      </c>
      <c r="H73" s="130">
        <v>46143.742731481485</v>
      </c>
      <c r="I73" s="77">
        <v>9.2592592592592596E-4</v>
      </c>
      <c r="J73" s="77">
        <v>1.9340277777777779E-2</v>
      </c>
      <c r="K73" s="77">
        <v>2.0324074074074074E-2</v>
      </c>
      <c r="L73" s="6" cm="1">
        <f t="array" ref="L73">IFERROR(IF(RANK(G73,G:G,1)=_xlfn.XLOOKUP(RANK(G73,G:G,1),L$2:L72,L$2:L72,0),RANK(G73,G:G,1)+1,RANK(G73,G:G,1)),"")</f>
        <v>64</v>
      </c>
      <c r="M73" s="6" cm="1">
        <f t="array" ref="M73">IFERROR(IF(RANK(H73,H:H,1)=_xlfn.XLOOKUP(RANK(H73,H:H,1),M$2:M72,M$2:M72,0),RANK(H73,H:H,1)+1,RANK(H73,H:H,1)),"")</f>
        <v>64</v>
      </c>
      <c r="N73" s="6">
        <f t="shared" si="3"/>
        <v>72</v>
      </c>
      <c r="O73" s="109">
        <f t="shared" si="2"/>
        <v>46143.765057870369</v>
      </c>
      <c r="P73" s="109">
        <f t="shared" si="2"/>
        <v>46143.765694444446</v>
      </c>
      <c r="Q73" s="109">
        <f>IFERROR(IF(AND(A73&lt;&gt;"",O73-MAX($P$2:$P72)&gt;0,O73-MAX($P$2:$P72)&lt;0.125),O73-MAX($P$2:$P72),0),"")</f>
        <v>2.2453703713836148E-3</v>
      </c>
    </row>
    <row r="74" spans="1:17" x14ac:dyDescent="0.25">
      <c r="A74" t="s">
        <v>47</v>
      </c>
      <c r="B74" s="92">
        <v>46143</v>
      </c>
      <c r="C74" s="77">
        <v>1.8749999999999999E-2</v>
      </c>
      <c r="D74">
        <v>19532</v>
      </c>
      <c r="E74" s="77">
        <v>1.9224537037037037E-2</v>
      </c>
      <c r="F74" t="s">
        <v>120</v>
      </c>
      <c r="G74" s="130">
        <v>46143.761250000003</v>
      </c>
      <c r="H74" s="130">
        <v>46143.762812499997</v>
      </c>
      <c r="I74" s="77">
        <v>1.5625000000000001E-3</v>
      </c>
      <c r="J74" s="77">
        <v>1.8518518518518517E-2</v>
      </c>
      <c r="K74" s="77">
        <v>1.9444444444444445E-2</v>
      </c>
      <c r="L74" s="6" cm="1">
        <f t="array" ref="L74">IFERROR(IF(RANK(G74,G:G,1)=_xlfn.XLOOKUP(RANK(G74,G:G,1),L$2:L73,L$2:L73,0),RANK(G74,G:G,1)+1,RANK(G74,G:G,1)),"")</f>
        <v>71</v>
      </c>
      <c r="M74" s="6" cm="1">
        <f t="array" ref="M74">IFERROR(IF(RANK(H74,H:H,1)=_xlfn.XLOOKUP(RANK(H74,H:H,1),M$2:M73,M$2:M73,0),RANK(H74,H:H,1)+1,RANK(H74,H:H,1)),"")</f>
        <v>71</v>
      </c>
      <c r="N74" s="6">
        <f t="shared" si="3"/>
        <v>73</v>
      </c>
      <c r="O74" s="109">
        <f t="shared" si="2"/>
        <v>46143.769247685188</v>
      </c>
      <c r="P74" s="109">
        <f t="shared" si="2"/>
        <v>46143.770057870373</v>
      </c>
      <c r="Q74" s="109">
        <f>IFERROR(IF(AND(A74&lt;&gt;"",O74-MAX($P$2:$P73)&gt;0,O74-MAX($P$2:$P73)&lt;0.125),O74-MAX($P$2:$P73),0),"")</f>
        <v>3.5532407418941148E-3</v>
      </c>
    </row>
    <row r="75" spans="1:17" x14ac:dyDescent="0.25">
      <c r="A75" t="s">
        <v>47</v>
      </c>
      <c r="B75" s="92">
        <v>46143</v>
      </c>
      <c r="C75" s="77">
        <v>1.8749999999999999E-2</v>
      </c>
      <c r="D75">
        <v>19532</v>
      </c>
      <c r="E75" s="77">
        <v>1.9224537037037037E-2</v>
      </c>
      <c r="F75" t="s">
        <v>120</v>
      </c>
      <c r="G75" s="130">
        <v>46143.782604166663</v>
      </c>
      <c r="H75" s="130">
        <v>46143.783414351848</v>
      </c>
      <c r="I75" s="77">
        <v>8.1018518518518516E-4</v>
      </c>
      <c r="J75" s="77">
        <v>1.9791666666666666E-2</v>
      </c>
      <c r="K75" s="77">
        <v>2.1354166666666667E-2</v>
      </c>
      <c r="L75" s="6" cm="1">
        <f t="array" ref="L75">IFERROR(IF(RANK(G75,G:G,1)=_xlfn.XLOOKUP(RANK(G75,G:G,1),L$2:L74,L$2:L74,0),RANK(G75,G:G,1)+1,RANK(G75,G:G,1)),"")</f>
        <v>77</v>
      </c>
      <c r="M75" s="6" cm="1">
        <f t="array" ref="M75">IFERROR(IF(RANK(H75,H:H,1)=_xlfn.XLOOKUP(RANK(H75,H:H,1),M$2:M74,M$2:M74,0),RANK(H75,H:H,1)+1,RANK(H75,H:H,1)),"")</f>
        <v>77</v>
      </c>
      <c r="N75" s="6">
        <f t="shared" si="3"/>
        <v>74</v>
      </c>
      <c r="O75" s="109">
        <f t="shared" si="2"/>
        <v>46143.771273148152</v>
      </c>
      <c r="P75" s="109">
        <f t="shared" si="2"/>
        <v>46143.773240740738</v>
      </c>
      <c r="Q75" s="109">
        <f>IFERROR(IF(AND(A75&lt;&gt;"",O75-MAX($P$2:$P74)&gt;0,O75-MAX($P$2:$P74)&lt;0.125),O75-MAX($P$2:$P74),0),"")</f>
        <v>1.2152777781011537E-3</v>
      </c>
    </row>
    <row r="76" spans="1:17" x14ac:dyDescent="0.25">
      <c r="A76" t="s">
        <v>47</v>
      </c>
      <c r="B76" s="92">
        <v>46143</v>
      </c>
      <c r="C76" s="77">
        <v>1.8749999999999999E-2</v>
      </c>
      <c r="D76">
        <v>19532</v>
      </c>
      <c r="E76" s="77">
        <v>1.9224537037037037E-2</v>
      </c>
      <c r="F76" t="s">
        <v>120</v>
      </c>
      <c r="G76" s="130">
        <v>46143.799571759257</v>
      </c>
      <c r="H76" s="130">
        <v>46143.800729166665</v>
      </c>
      <c r="I76" s="77">
        <v>1.1574074074074073E-3</v>
      </c>
      <c r="J76" s="77">
        <v>1.6157407407407409E-2</v>
      </c>
      <c r="K76" s="77">
        <v>1.6967592592592593E-2</v>
      </c>
      <c r="L76" s="6" cm="1">
        <f t="array" ref="L76">IFERROR(IF(RANK(G76,G:G,1)=_xlfn.XLOOKUP(RANK(G76,G:G,1),L$2:L75,L$2:L75,0),RANK(G76,G:G,1)+1,RANK(G76,G:G,1)),"")</f>
        <v>83</v>
      </c>
      <c r="M76" s="6" cm="1">
        <f t="array" ref="M76">IFERROR(IF(RANK(H76,H:H,1)=_xlfn.XLOOKUP(RANK(H76,H:H,1),M$2:M75,M$2:M75,0),RANK(H76,H:H,1)+1,RANK(H76,H:H,1)),"")</f>
        <v>83</v>
      </c>
      <c r="N76" s="6">
        <f t="shared" si="3"/>
        <v>75</v>
      </c>
      <c r="O76" s="109">
        <f t="shared" si="2"/>
        <v>46143.775416666664</v>
      </c>
      <c r="P76" s="109">
        <f t="shared" si="2"/>
        <v>46143.776574074072</v>
      </c>
      <c r="Q76" s="109">
        <f>IFERROR(IF(AND(A76&lt;&gt;"",O76-MAX($P$2:$P75)&gt;0,O76-MAX($P$2:$P75)&lt;0.125),O76-MAX($P$2:$P75),0),"")</f>
        <v>2.1759259252576157E-3</v>
      </c>
    </row>
    <row r="77" spans="1:17" x14ac:dyDescent="0.25">
      <c r="A77" t="s">
        <v>47</v>
      </c>
      <c r="B77" s="92">
        <v>46143</v>
      </c>
      <c r="C77" s="77">
        <v>1.8749999999999999E-2</v>
      </c>
      <c r="D77">
        <v>19532</v>
      </c>
      <c r="E77" s="77">
        <v>1.9224537037037037E-2</v>
      </c>
      <c r="F77" t="s">
        <v>120</v>
      </c>
      <c r="G77" s="130">
        <v>46143.81722222222</v>
      </c>
      <c r="H77" s="130">
        <v>46143.818437499998</v>
      </c>
      <c r="I77" s="77">
        <v>1.2152777777777778E-3</v>
      </c>
      <c r="J77" s="77">
        <v>1.6493055555555556E-2</v>
      </c>
      <c r="K77" s="77">
        <v>1.7650462962962962E-2</v>
      </c>
      <c r="L77" s="6" cm="1">
        <f t="array" ref="L77">IFERROR(IF(RANK(G77,G:G,1)=_xlfn.XLOOKUP(RANK(G77,G:G,1),L$2:L76,L$2:L76,0),RANK(G77,G:G,1)+1,RANK(G77,G:G,1)),"")</f>
        <v>89</v>
      </c>
      <c r="M77" s="6" cm="1">
        <f t="array" ref="M77">IFERROR(IF(RANK(H77,H:H,1)=_xlfn.XLOOKUP(RANK(H77,H:H,1),M$2:M76,M$2:M76,0),RANK(H77,H:H,1)+1,RANK(H77,H:H,1)),"")</f>
        <v>89</v>
      </c>
      <c r="N77" s="6">
        <f t="shared" si="3"/>
        <v>76</v>
      </c>
      <c r="O77" s="109">
        <f t="shared" si="2"/>
        <v>46143.777187500003</v>
      </c>
      <c r="P77" s="109">
        <f t="shared" si="2"/>
        <v>46143.777997685182</v>
      </c>
      <c r="Q77" s="109">
        <f>IFERROR(IF(AND(A77&lt;&gt;"",O77-MAX($P$2:$P76)&gt;0,O77-MAX($P$2:$P76)&lt;0.125),O77-MAX($P$2:$P76),0),"")</f>
        <v>6.1342593107838184E-4</v>
      </c>
    </row>
    <row r="78" spans="1:17" x14ac:dyDescent="0.25">
      <c r="A78" t="s">
        <v>47</v>
      </c>
      <c r="B78" s="92">
        <v>46143</v>
      </c>
      <c r="C78" s="77">
        <v>1.8749999999999999E-2</v>
      </c>
      <c r="D78">
        <v>20131</v>
      </c>
      <c r="E78" s="77">
        <v>1.8703703703703705E-2</v>
      </c>
      <c r="F78" t="s">
        <v>120</v>
      </c>
      <c r="G78" s="130">
        <v>46143.620173611111</v>
      </c>
      <c r="H78" s="130">
        <v>46143.623645833337</v>
      </c>
      <c r="I78" s="77">
        <v>3.472222222222222E-3</v>
      </c>
      <c r="J78" s="77">
        <v>0</v>
      </c>
      <c r="K78" s="77">
        <v>0</v>
      </c>
      <c r="L78" s="6" cm="1">
        <f t="array" ref="L78">IFERROR(IF(RANK(G78,G:G,1)=_xlfn.XLOOKUP(RANK(G78,G:G,1),L$2:L77,L$2:L77,0),RANK(G78,G:G,1)+1,RANK(G78,G:G,1)),"")</f>
        <v>9</v>
      </c>
      <c r="M78" s="6" cm="1">
        <f t="array" ref="M78">IFERROR(IF(RANK(H78,H:H,1)=_xlfn.XLOOKUP(RANK(H78,H:H,1),M$2:M77,M$2:M77,0),RANK(H78,H:H,1)+1,RANK(H78,H:H,1)),"")</f>
        <v>9</v>
      </c>
      <c r="N78" s="6">
        <f t="shared" si="3"/>
        <v>77</v>
      </c>
      <c r="O78" s="109">
        <f t="shared" si="2"/>
        <v>46143.782604166663</v>
      </c>
      <c r="P78" s="109">
        <f t="shared" si="2"/>
        <v>46143.783414351848</v>
      </c>
      <c r="Q78" s="109">
        <f>IFERROR(IF(AND(A78&lt;&gt;"",O78-MAX($P$2:$P77)&gt;0,O78-MAX($P$2:$P77)&lt;0.125),O78-MAX($P$2:$P77),0),"")</f>
        <v>4.6064814814599231E-3</v>
      </c>
    </row>
    <row r="79" spans="1:17" x14ac:dyDescent="0.25">
      <c r="A79" t="s">
        <v>47</v>
      </c>
      <c r="B79" s="92">
        <v>46143</v>
      </c>
      <c r="C79" s="77">
        <v>1.8749999999999999E-2</v>
      </c>
      <c r="D79">
        <v>20131</v>
      </c>
      <c r="E79" s="77">
        <v>1.8703703703703705E-2</v>
      </c>
      <c r="F79" t="s">
        <v>120</v>
      </c>
      <c r="G79" s="130">
        <v>46143.640150462961</v>
      </c>
      <c r="H79" s="130">
        <v>46143.641828703701</v>
      </c>
      <c r="I79" s="77">
        <v>1.6782407407407408E-3</v>
      </c>
      <c r="J79" s="77">
        <v>1.650462962962963E-2</v>
      </c>
      <c r="K79" s="77">
        <v>1.9976851851851853E-2</v>
      </c>
      <c r="L79" s="6" cm="1">
        <f t="array" ref="L79">IFERROR(IF(RANK(G79,G:G,1)=_xlfn.XLOOKUP(RANK(G79,G:G,1),L$2:L78,L$2:L78,0),RANK(G79,G:G,1)+1,RANK(G79,G:G,1)),"")</f>
        <v>18</v>
      </c>
      <c r="M79" s="6" cm="1">
        <f t="array" ref="M79">IFERROR(IF(RANK(H79,H:H,1)=_xlfn.XLOOKUP(RANK(H79,H:H,1),M$2:M78,M$2:M78,0),RANK(H79,H:H,1)+1,RANK(H79,H:H,1)),"")</f>
        <v>18</v>
      </c>
      <c r="N79" s="6">
        <f t="shared" si="3"/>
        <v>78</v>
      </c>
      <c r="O79" s="109">
        <f t="shared" si="2"/>
        <v>46143.785543981481</v>
      </c>
      <c r="P79" s="109">
        <f t="shared" si="2"/>
        <v>46143.785949074074</v>
      </c>
      <c r="Q79" s="109">
        <f>IFERROR(IF(AND(A79&lt;&gt;"",O79-MAX($P$2:$P78)&gt;0,O79-MAX($P$2:$P78)&lt;0.125),O79-MAX($P$2:$P78),0),"")</f>
        <v>2.1296296326909214E-3</v>
      </c>
    </row>
    <row r="80" spans="1:17" x14ac:dyDescent="0.25">
      <c r="A80" t="s">
        <v>47</v>
      </c>
      <c r="B80" s="92">
        <v>46143</v>
      </c>
      <c r="C80" s="77">
        <v>1.8749999999999999E-2</v>
      </c>
      <c r="D80">
        <v>20131</v>
      </c>
      <c r="E80" s="77">
        <v>1.8703703703703705E-2</v>
      </c>
      <c r="F80" t="s">
        <v>120</v>
      </c>
      <c r="G80" s="130">
        <v>46143.659826388888</v>
      </c>
      <c r="H80" s="130">
        <v>46143.660868055558</v>
      </c>
      <c r="I80" s="77">
        <v>1.0416666666666667E-3</v>
      </c>
      <c r="J80" s="77">
        <v>1.7997685185185186E-2</v>
      </c>
      <c r="K80" s="77">
        <v>1.9675925925925927E-2</v>
      </c>
      <c r="L80" s="6" cm="1">
        <f t="array" ref="L80">IFERROR(IF(RANK(G80,G:G,1)=_xlfn.XLOOKUP(RANK(G80,G:G,1),L$2:L79,L$2:L79,0),RANK(G80,G:G,1)+1,RANK(G80,G:G,1)),"")</f>
        <v>27</v>
      </c>
      <c r="M80" s="6" cm="1">
        <f t="array" ref="M80">IFERROR(IF(RANK(H80,H:H,1)=_xlfn.XLOOKUP(RANK(H80,H:H,1),M$2:M79,M$2:M79,0),RANK(H80,H:H,1)+1,RANK(H80,H:H,1)),"")</f>
        <v>27</v>
      </c>
      <c r="N80" s="6">
        <f t="shared" si="3"/>
        <v>79</v>
      </c>
      <c r="O80" s="109">
        <f t="shared" si="2"/>
        <v>46143.78702546296</v>
      </c>
      <c r="P80" s="109">
        <f t="shared" si="2"/>
        <v>46143.787893518522</v>
      </c>
      <c r="Q80" s="109">
        <f>IFERROR(IF(AND(A80&lt;&gt;"",O80-MAX($P$2:$P79)&gt;0,O80-MAX($P$2:$P79)&lt;0.125),O80-MAX($P$2:$P79),0),"")</f>
        <v>1.0763888858491555E-3</v>
      </c>
    </row>
    <row r="81" spans="1:17" x14ac:dyDescent="0.25">
      <c r="A81" t="s">
        <v>47</v>
      </c>
      <c r="B81" s="92">
        <v>46143</v>
      </c>
      <c r="C81" s="77">
        <v>1.8749999999999999E-2</v>
      </c>
      <c r="D81">
        <v>20131</v>
      </c>
      <c r="E81" s="77">
        <v>1.8703703703703705E-2</v>
      </c>
      <c r="F81" t="s">
        <v>120</v>
      </c>
      <c r="G81" s="130">
        <v>46143.678113425929</v>
      </c>
      <c r="H81" s="130">
        <v>46143.679212962961</v>
      </c>
      <c r="I81" s="77">
        <v>1.0995370370370371E-3</v>
      </c>
      <c r="J81" s="77">
        <v>1.7245370370370369E-2</v>
      </c>
      <c r="K81" s="77">
        <v>1.8287037037037036E-2</v>
      </c>
      <c r="L81" s="6" cm="1">
        <f t="array" ref="L81">IFERROR(IF(RANK(G81,G:G,1)=_xlfn.XLOOKUP(RANK(G81,G:G,1),L$2:L80,L$2:L80,0),RANK(G81,G:G,1)+1,RANK(G81,G:G,1)),"")</f>
        <v>36</v>
      </c>
      <c r="M81" s="6" cm="1">
        <f t="array" ref="M81">IFERROR(IF(RANK(H81,H:H,1)=_xlfn.XLOOKUP(RANK(H81,H:H,1),M$2:M80,M$2:M80,0),RANK(H81,H:H,1)+1,RANK(H81,H:H,1)),"")</f>
        <v>36</v>
      </c>
      <c r="N81" s="6">
        <f t="shared" si="3"/>
        <v>80</v>
      </c>
      <c r="O81" s="109">
        <f t="shared" si="2"/>
        <v>46143.789675925924</v>
      </c>
      <c r="P81" s="109">
        <f t="shared" si="2"/>
        <v>46143.790775462963</v>
      </c>
      <c r="Q81" s="109">
        <f>IFERROR(IF(AND(A81&lt;&gt;"",O81-MAX($P$2:$P80)&gt;0,O81-MAX($P$2:$P80)&lt;0.125),O81-MAX($P$2:$P80),0),"")</f>
        <v>1.782407402060926E-3</v>
      </c>
    </row>
    <row r="82" spans="1:17" x14ac:dyDescent="0.25">
      <c r="A82" t="s">
        <v>47</v>
      </c>
      <c r="B82" s="92">
        <v>46143</v>
      </c>
      <c r="C82" s="77">
        <v>1.8749999999999999E-2</v>
      </c>
      <c r="D82">
        <v>20131</v>
      </c>
      <c r="E82" s="77">
        <v>1.8703703703703705E-2</v>
      </c>
      <c r="F82" t="s">
        <v>120</v>
      </c>
      <c r="G82" s="130">
        <v>46143.696296296293</v>
      </c>
      <c r="H82" s="130">
        <v>46143.697337962964</v>
      </c>
      <c r="I82" s="77">
        <v>1.0416666666666667E-3</v>
      </c>
      <c r="J82" s="77">
        <v>1.7083333333333332E-2</v>
      </c>
      <c r="K82" s="77">
        <v>1.818287037037037E-2</v>
      </c>
      <c r="L82" s="6" cm="1">
        <f t="array" ref="L82">IFERROR(IF(RANK(G82,G:G,1)=_xlfn.XLOOKUP(RANK(G82,G:G,1),L$2:L81,L$2:L81,0),RANK(G82,G:G,1)+1,RANK(G82,G:G,1)),"")</f>
        <v>45</v>
      </c>
      <c r="M82" s="6" cm="1">
        <f t="array" ref="M82">IFERROR(IF(RANK(H82,H:H,1)=_xlfn.XLOOKUP(RANK(H82,H:H,1),M$2:M81,M$2:M81,0),RANK(H82,H:H,1)+1,RANK(H82,H:H,1)),"")</f>
        <v>45</v>
      </c>
      <c r="N82" s="6">
        <f t="shared" si="3"/>
        <v>81</v>
      </c>
      <c r="O82" s="109">
        <f t="shared" si="2"/>
        <v>46143.792662037034</v>
      </c>
      <c r="P82" s="109">
        <f t="shared" si="2"/>
        <v>46143.794976851852</v>
      </c>
      <c r="Q82" s="109">
        <f>IFERROR(IF(AND(A82&lt;&gt;"",O82-MAX($P$2:$P81)&gt;0,O82-MAX($P$2:$P81)&lt;0.125),O82-MAX($P$2:$P81),0),"")</f>
        <v>1.8865740712499246E-3</v>
      </c>
    </row>
    <row r="83" spans="1:17" x14ac:dyDescent="0.25">
      <c r="A83" t="s">
        <v>47</v>
      </c>
      <c r="B83" s="92">
        <v>46143</v>
      </c>
      <c r="C83" s="77">
        <v>1.8749999999999999E-2</v>
      </c>
      <c r="D83">
        <v>20131</v>
      </c>
      <c r="E83" s="77">
        <v>1.8703703703703705E-2</v>
      </c>
      <c r="F83" t="s">
        <v>120</v>
      </c>
      <c r="G83" s="130">
        <v>46143.716956018521</v>
      </c>
      <c r="H83" s="130">
        <v>46143.718634259261</v>
      </c>
      <c r="I83" s="77">
        <v>1.6782407407407408E-3</v>
      </c>
      <c r="J83" s="77">
        <v>1.9618055555555555E-2</v>
      </c>
      <c r="K83" s="77">
        <v>2.0659722222222222E-2</v>
      </c>
      <c r="L83" s="6" cm="1">
        <f t="array" ref="L83">IFERROR(IF(RANK(G83,G:G,1)=_xlfn.XLOOKUP(RANK(G83,G:G,1),L$2:L82,L$2:L82,0),RANK(G83,G:G,1)+1,RANK(G83,G:G,1)),"")</f>
        <v>54</v>
      </c>
      <c r="M83" s="6" cm="1">
        <f t="array" ref="M83">IFERROR(IF(RANK(H83,H:H,1)=_xlfn.XLOOKUP(RANK(H83,H:H,1),M$2:M82,M$2:M82,0),RANK(H83,H:H,1)+1,RANK(H83,H:H,1)),"")</f>
        <v>54</v>
      </c>
      <c r="N83" s="6">
        <f t="shared" si="3"/>
        <v>82</v>
      </c>
      <c r="O83" s="109">
        <f t="shared" si="2"/>
        <v>46143.795937499999</v>
      </c>
      <c r="P83" s="109">
        <f t="shared" si="2"/>
        <v>46143.796747685185</v>
      </c>
      <c r="Q83" s="109">
        <f>IFERROR(IF(AND(A83&lt;&gt;"",O83-MAX($P$2:$P82)&gt;0,O83-MAX($P$2:$P82)&lt;0.125),O83-MAX($P$2:$P82),0),"")</f>
        <v>9.6064814715646207E-4</v>
      </c>
    </row>
    <row r="84" spans="1:17" x14ac:dyDescent="0.25">
      <c r="A84" t="s">
        <v>47</v>
      </c>
      <c r="B84" s="92">
        <v>46143</v>
      </c>
      <c r="C84" s="77">
        <v>1.8749999999999999E-2</v>
      </c>
      <c r="D84">
        <v>20131</v>
      </c>
      <c r="E84" s="77">
        <v>1.8703703703703705E-2</v>
      </c>
      <c r="F84" t="s">
        <v>120</v>
      </c>
      <c r="G84" s="130">
        <v>46143.73715277778</v>
      </c>
      <c r="H84" s="130">
        <v>46143.738020833334</v>
      </c>
      <c r="I84" s="77">
        <v>8.6805555555555551E-4</v>
      </c>
      <c r="J84" s="77">
        <v>1.8518518518518517E-2</v>
      </c>
      <c r="K84" s="77">
        <v>2.0196759259259258E-2</v>
      </c>
      <c r="L84" s="6" cm="1">
        <f t="array" ref="L84">IFERROR(IF(RANK(G84,G:G,1)=_xlfn.XLOOKUP(RANK(G84,G:G,1),L$2:L83,L$2:L83,0),RANK(G84,G:G,1)+1,RANK(G84,G:G,1)),"")</f>
        <v>62</v>
      </c>
      <c r="M84" s="6" cm="1">
        <f t="array" ref="M84">IFERROR(IF(RANK(H84,H:H,1)=_xlfn.XLOOKUP(RANK(H84,H:H,1),M$2:M83,M$2:M83,0),RANK(H84,H:H,1)+1,RANK(H84,H:H,1)),"")</f>
        <v>62</v>
      </c>
      <c r="N84" s="6">
        <f t="shared" si="3"/>
        <v>83</v>
      </c>
      <c r="O84" s="109">
        <f t="shared" si="2"/>
        <v>46143.799571759257</v>
      </c>
      <c r="P84" s="109">
        <f t="shared" si="2"/>
        <v>46143.800729166665</v>
      </c>
      <c r="Q84" s="109">
        <f>IFERROR(IF(AND(A84&lt;&gt;"",O84-MAX($P$2:$P83)&gt;0,O84-MAX($P$2:$P83)&lt;0.125),O84-MAX($P$2:$P83),0),"")</f>
        <v>2.8240740721230395E-3</v>
      </c>
    </row>
    <row r="85" spans="1:17" x14ac:dyDescent="0.25">
      <c r="A85" t="s">
        <v>47</v>
      </c>
      <c r="B85" s="92">
        <v>46143</v>
      </c>
      <c r="C85" s="77">
        <v>1.8749999999999999E-2</v>
      </c>
      <c r="D85">
        <v>20131</v>
      </c>
      <c r="E85" s="77">
        <v>1.8703703703703705E-2</v>
      </c>
      <c r="F85" t="s">
        <v>120</v>
      </c>
      <c r="G85" s="130">
        <v>46143.756145833337</v>
      </c>
      <c r="H85" s="130">
        <v>46143.7577662037</v>
      </c>
      <c r="I85" s="77">
        <v>1.6203703703703703E-3</v>
      </c>
      <c r="J85" s="77">
        <v>1.8124999999999999E-2</v>
      </c>
      <c r="K85" s="77">
        <v>1.8993055555555555E-2</v>
      </c>
      <c r="L85" s="6" cm="1">
        <f t="array" ref="L85">IFERROR(IF(RANK(G85,G:G,1)=_xlfn.XLOOKUP(RANK(G85,G:G,1),L$2:L84,L$2:L84,0),RANK(G85,G:G,1)+1,RANK(G85,G:G,1)),"")</f>
        <v>69</v>
      </c>
      <c r="M85" s="6" cm="1">
        <f t="array" ref="M85">IFERROR(IF(RANK(H85,H:H,1)=_xlfn.XLOOKUP(RANK(H85,H:H,1),M$2:M84,M$2:M84,0),RANK(H85,H:H,1)+1,RANK(H85,H:H,1)),"")</f>
        <v>69</v>
      </c>
      <c r="N85" s="6">
        <f t="shared" si="3"/>
        <v>84</v>
      </c>
      <c r="O85" s="109">
        <f t="shared" si="2"/>
        <v>46143.802152777775</v>
      </c>
      <c r="P85" s="109">
        <f t="shared" si="2"/>
        <v>46143.803078703706</v>
      </c>
      <c r="Q85" s="109">
        <f>IFERROR(IF(AND(A85&lt;&gt;"",O85-MAX($P$2:$P84)&gt;0,O85-MAX($P$2:$P84)&lt;0.125),O85-MAX($P$2:$P84),0),"")</f>
        <v>1.4236111092031933E-3</v>
      </c>
    </row>
    <row r="86" spans="1:17" x14ac:dyDescent="0.25">
      <c r="A86" t="s">
        <v>47</v>
      </c>
      <c r="B86" s="92">
        <v>46143</v>
      </c>
      <c r="C86" s="77">
        <v>1.8749999999999999E-2</v>
      </c>
      <c r="D86">
        <v>20131</v>
      </c>
      <c r="E86" s="77">
        <v>1.8703703703703705E-2</v>
      </c>
      <c r="F86" t="s">
        <v>120</v>
      </c>
      <c r="G86" s="130">
        <v>46143.775416666664</v>
      </c>
      <c r="H86" s="130">
        <v>46143.776574074072</v>
      </c>
      <c r="I86" s="77">
        <v>1.1574074074074073E-3</v>
      </c>
      <c r="J86" s="77">
        <v>1.7650462962962962E-2</v>
      </c>
      <c r="K86" s="77">
        <v>1.9270833333333334E-2</v>
      </c>
      <c r="L86" s="6" cm="1">
        <f t="array" ref="L86">IFERROR(IF(RANK(G86,G:G,1)=_xlfn.XLOOKUP(RANK(G86,G:G,1),L$2:L85,L$2:L85,0),RANK(G86,G:G,1)+1,RANK(G86,G:G,1)),"")</f>
        <v>75</v>
      </c>
      <c r="M86" s="6" cm="1">
        <f t="array" ref="M86">IFERROR(IF(RANK(H86,H:H,1)=_xlfn.XLOOKUP(RANK(H86,H:H,1),M$2:M85,M$2:M85,0),RANK(H86,H:H,1)+1,RANK(H86,H:H,1)),"")</f>
        <v>75</v>
      </c>
      <c r="N86" s="6">
        <f t="shared" si="3"/>
        <v>85</v>
      </c>
      <c r="O86" s="109">
        <f t="shared" si="2"/>
        <v>46143.803460648145</v>
      </c>
      <c r="P86" s="109">
        <f t="shared" si="2"/>
        <v>46143.804849537039</v>
      </c>
      <c r="Q86" s="109">
        <f>IFERROR(IF(AND(A86&lt;&gt;"",O86-MAX($P$2:$P85)&gt;0,O86-MAX($P$2:$P85)&lt;0.125),O86-MAX($P$2:$P85),0),"")</f>
        <v>3.8194443914107978E-4</v>
      </c>
    </row>
    <row r="87" spans="1:17" x14ac:dyDescent="0.25">
      <c r="A87" t="s">
        <v>47</v>
      </c>
      <c r="B87" s="92">
        <v>46143</v>
      </c>
      <c r="C87" s="77">
        <v>1.8749999999999999E-2</v>
      </c>
      <c r="D87">
        <v>20131</v>
      </c>
      <c r="E87" s="77">
        <v>1.8703703703703705E-2</v>
      </c>
      <c r="F87" t="s">
        <v>120</v>
      </c>
      <c r="G87" s="130">
        <v>46143.792662037034</v>
      </c>
      <c r="H87" s="130">
        <v>46143.794976851852</v>
      </c>
      <c r="I87" s="77">
        <v>2.3148148148148147E-3</v>
      </c>
      <c r="J87" s="77">
        <v>1.6087962962962964E-2</v>
      </c>
      <c r="K87" s="77">
        <v>1.7245370370370369E-2</v>
      </c>
      <c r="L87" s="6" cm="1">
        <f t="array" ref="L87">IFERROR(IF(RANK(G87,G:G,1)=_xlfn.XLOOKUP(RANK(G87,G:G,1),L$2:L86,L$2:L86,0),RANK(G87,G:G,1)+1,RANK(G87,G:G,1)),"")</f>
        <v>81</v>
      </c>
      <c r="M87" s="6" cm="1">
        <f t="array" ref="M87">IFERROR(IF(RANK(H87,H:H,1)=_xlfn.XLOOKUP(RANK(H87,H:H,1),M$2:M86,M$2:M86,0),RANK(H87,H:H,1)+1,RANK(H87,H:H,1)),"")</f>
        <v>81</v>
      </c>
      <c r="N87" s="6">
        <f t="shared" si="3"/>
        <v>86</v>
      </c>
      <c r="O87" s="109">
        <f t="shared" si="2"/>
        <v>46143.807500000003</v>
      </c>
      <c r="P87" s="109">
        <f t="shared" si="2"/>
        <v>46143.808368055557</v>
      </c>
      <c r="Q87" s="109">
        <f>IFERROR(IF(AND(A87&lt;&gt;"",O87-MAX($P$2:$P86)&gt;0,O87-MAX($P$2:$P86)&lt;0.125),O87-MAX($P$2:$P86),0),"")</f>
        <v>2.6504629640839994E-3</v>
      </c>
    </row>
    <row r="88" spans="1:17" x14ac:dyDescent="0.25">
      <c r="A88" t="s">
        <v>47</v>
      </c>
      <c r="B88" s="92">
        <v>46143</v>
      </c>
      <c r="C88" s="77">
        <v>1.8749999999999999E-2</v>
      </c>
      <c r="D88">
        <v>20131</v>
      </c>
      <c r="E88" s="77">
        <v>1.8703703703703705E-2</v>
      </c>
      <c r="F88" t="s">
        <v>120</v>
      </c>
      <c r="G88" s="130">
        <v>46143.811423611114</v>
      </c>
      <c r="H88" s="130">
        <v>46143.813043981485</v>
      </c>
      <c r="I88" s="77">
        <v>1.6203703703703703E-3</v>
      </c>
      <c r="J88" s="77">
        <v>1.6446759259259258E-2</v>
      </c>
      <c r="K88" s="77">
        <v>1.8761574074074073E-2</v>
      </c>
      <c r="L88" s="6" cm="1">
        <f t="array" ref="L88">IFERROR(IF(RANK(G88,G:G,1)=_xlfn.XLOOKUP(RANK(G88,G:G,1),L$2:L87,L$2:L87,0),RANK(G88,G:G,1)+1,RANK(G88,G:G,1)),"")</f>
        <v>87</v>
      </c>
      <c r="M88" s="6" cm="1">
        <f t="array" ref="M88">IFERROR(IF(RANK(H88,H:H,1)=_xlfn.XLOOKUP(RANK(H88,H:H,1),M$2:M87,M$2:M87,0),RANK(H88,H:H,1)+1,RANK(H88,H:H,1)),"")</f>
        <v>87</v>
      </c>
      <c r="N88" s="6">
        <f t="shared" si="3"/>
        <v>87</v>
      </c>
      <c r="O88" s="109">
        <f t="shared" si="2"/>
        <v>46143.811423611114</v>
      </c>
      <c r="P88" s="109">
        <f t="shared" si="2"/>
        <v>46143.813043981485</v>
      </c>
      <c r="Q88" s="109">
        <f>IFERROR(IF(AND(A88&lt;&gt;"",O88-MAX($P$2:$P87)&gt;0,O88-MAX($P$2:$P87)&lt;0.125),O88-MAX($P$2:$P87),0),"")</f>
        <v>3.055555556784384E-3</v>
      </c>
    </row>
    <row r="89" spans="1:17" x14ac:dyDescent="0.25">
      <c r="A89" t="s">
        <v>47</v>
      </c>
      <c r="B89" s="92">
        <v>46143</v>
      </c>
      <c r="C89" s="77">
        <v>1.8749999999999999E-2</v>
      </c>
      <c r="D89">
        <v>20131</v>
      </c>
      <c r="E89" s="77">
        <v>1.8703703703703705E-2</v>
      </c>
      <c r="F89" t="s">
        <v>120</v>
      </c>
      <c r="G89" s="130">
        <v>46143.826006944444</v>
      </c>
      <c r="H89" s="130">
        <v>46143.828263888892</v>
      </c>
      <c r="I89" s="77">
        <v>2.2569444444444442E-3</v>
      </c>
      <c r="J89" s="77">
        <v>1.2962962962962963E-2</v>
      </c>
      <c r="K89" s="77">
        <v>1.4583333333333334E-2</v>
      </c>
      <c r="L89" s="6" cm="1">
        <f t="array" ref="L89">IFERROR(IF(RANK(G89,G:G,1)=_xlfn.XLOOKUP(RANK(G89,G:G,1),L$2:L88,L$2:L88,0),RANK(G89,G:G,1)+1,RANK(G89,G:G,1)),"")</f>
        <v>93</v>
      </c>
      <c r="M89" s="6" cm="1">
        <f t="array" ref="M89">IFERROR(IF(RANK(H89,H:H,1)=_xlfn.XLOOKUP(RANK(H89,H:H,1),M$2:M88,M$2:M88,0),RANK(H89,H:H,1)+1,RANK(H89,H:H,1)),"")</f>
        <v>93</v>
      </c>
      <c r="N89" s="6">
        <f t="shared" si="3"/>
        <v>88</v>
      </c>
      <c r="O89" s="109">
        <f t="shared" si="2"/>
        <v>46143.81417824074</v>
      </c>
      <c r="P89" s="109">
        <f t="shared" si="2"/>
        <v>46143.815972222219</v>
      </c>
      <c r="Q89" s="109">
        <f>IFERROR(IF(AND(A89&lt;&gt;"",O89-MAX($P$2:$P88)&gt;0,O89-MAX($P$2:$P88)&lt;0.125),O89-MAX($P$2:$P88),0),"")</f>
        <v>1.1342592551955022E-3</v>
      </c>
    </row>
    <row r="90" spans="1:17" x14ac:dyDescent="0.25">
      <c r="A90" t="s">
        <v>47</v>
      </c>
      <c r="B90" s="92">
        <v>46143</v>
      </c>
      <c r="C90" s="77">
        <v>1.8749999999999999E-2</v>
      </c>
      <c r="D90">
        <v>25331</v>
      </c>
      <c r="E90" s="77">
        <v>1.9212962962962963E-2</v>
      </c>
      <c r="F90" t="s">
        <v>120</v>
      </c>
      <c r="G90" s="130">
        <v>46143.614236111112</v>
      </c>
      <c r="H90" s="130">
        <v>46143.615451388891</v>
      </c>
      <c r="I90" s="77">
        <v>1.2152777777777778E-3</v>
      </c>
      <c r="J90" s="77">
        <v>0</v>
      </c>
      <c r="K90" s="77">
        <v>0</v>
      </c>
      <c r="L90" s="6" cm="1">
        <f t="array" ref="L90">IFERROR(IF(RANK(G90,G:G,1)=_xlfn.XLOOKUP(RANK(G90,G:G,1),L$2:L89,L$2:L89,0),RANK(G90,G:G,1)+1,RANK(G90,G:G,1)),"")</f>
        <v>5</v>
      </c>
      <c r="M90" s="6" cm="1">
        <f t="array" ref="M90">IFERROR(IF(RANK(H90,H:H,1)=_xlfn.XLOOKUP(RANK(H90,H:H,1),M$2:M89,M$2:M89,0),RANK(H90,H:H,1)+1,RANK(H90,H:H,1)),"")</f>
        <v>5</v>
      </c>
      <c r="N90" s="6">
        <f t="shared" si="3"/>
        <v>89</v>
      </c>
      <c r="O90" s="109">
        <f t="shared" si="2"/>
        <v>46143.81722222222</v>
      </c>
      <c r="P90" s="109">
        <f t="shared" si="2"/>
        <v>46143.818437499998</v>
      </c>
      <c r="Q90" s="109">
        <f>IFERROR(IF(AND(A90&lt;&gt;"",O90-MAX($P$2:$P89)&gt;0,O90-MAX($P$2:$P89)&lt;0.125),O90-MAX($P$2:$P89),0),"")</f>
        <v>1.2500000011641532E-3</v>
      </c>
    </row>
    <row r="91" spans="1:17" x14ac:dyDescent="0.25">
      <c r="A91" t="s">
        <v>47</v>
      </c>
      <c r="B91" s="92">
        <v>46143</v>
      </c>
      <c r="C91" s="77">
        <v>1.8749999999999999E-2</v>
      </c>
      <c r="D91">
        <v>25331</v>
      </c>
      <c r="E91" s="77">
        <v>1.9212962962962963E-2</v>
      </c>
      <c r="F91" t="s">
        <v>120</v>
      </c>
      <c r="G91" s="130">
        <v>46143.631319444445</v>
      </c>
      <c r="H91" s="130">
        <v>46143.632361111115</v>
      </c>
      <c r="I91" s="77">
        <v>1.0416666666666667E-3</v>
      </c>
      <c r="J91" s="77">
        <v>1.5868055555555555E-2</v>
      </c>
      <c r="K91" s="77">
        <v>1.7083333333333332E-2</v>
      </c>
      <c r="L91" s="6" cm="1">
        <f t="array" ref="L91">IFERROR(IF(RANK(G91,G:G,1)=_xlfn.XLOOKUP(RANK(G91,G:G,1),L$2:L90,L$2:L90,0),RANK(G91,G:G,1)+1,RANK(G91,G:G,1)),"")</f>
        <v>14</v>
      </c>
      <c r="M91" s="6" cm="1">
        <f t="array" ref="M91">IFERROR(IF(RANK(H91,H:H,1)=_xlfn.XLOOKUP(RANK(H91,H:H,1),M$2:M90,M$2:M90,0),RANK(H91,H:H,1)+1,RANK(H91,H:H,1)),"")</f>
        <v>14</v>
      </c>
      <c r="N91" s="6">
        <f t="shared" si="3"/>
        <v>90</v>
      </c>
      <c r="O91" s="109">
        <f t="shared" si="2"/>
        <v>46143.818425925929</v>
      </c>
      <c r="P91" s="109">
        <f t="shared" si="2"/>
        <v>46143.819988425923</v>
      </c>
      <c r="Q91" s="109">
        <f>IFERROR(IF(AND(A91&lt;&gt;"",O91-MAX($P$2:$P90)&gt;0,O91-MAX($P$2:$P90)&lt;0.125),O91-MAX($P$2:$P90),0),"")</f>
        <v>0</v>
      </c>
    </row>
    <row r="92" spans="1:17" x14ac:dyDescent="0.25">
      <c r="A92" t="s">
        <v>47</v>
      </c>
      <c r="B92" s="92">
        <v>46143</v>
      </c>
      <c r="C92" s="77">
        <v>1.8749999999999999E-2</v>
      </c>
      <c r="D92">
        <v>25331</v>
      </c>
      <c r="E92" s="77">
        <v>1.9212962962962963E-2</v>
      </c>
      <c r="F92" t="s">
        <v>120</v>
      </c>
      <c r="G92" s="130">
        <v>46143.652060185188</v>
      </c>
      <c r="H92" s="130">
        <v>46143.653217592589</v>
      </c>
      <c r="I92" s="77">
        <v>1.1574074074074073E-3</v>
      </c>
      <c r="J92" s="77">
        <v>1.9699074074074074E-2</v>
      </c>
      <c r="K92" s="77">
        <v>2.074074074074074E-2</v>
      </c>
      <c r="L92" s="6" cm="1">
        <f t="array" ref="L92">IFERROR(IF(RANK(G92,G:G,1)=_xlfn.XLOOKUP(RANK(G92,G:G,1),L$2:L91,L$2:L91,0),RANK(G92,G:G,1)+1,RANK(G92,G:G,1)),"")</f>
        <v>24</v>
      </c>
      <c r="M92" s="6" cm="1">
        <f t="array" ref="M92">IFERROR(IF(RANK(H92,H:H,1)=_xlfn.XLOOKUP(RANK(H92,H:H,1),M$2:M91,M$2:M91,0),RANK(H92,H:H,1)+1,RANK(H92,H:H,1)),"")</f>
        <v>24</v>
      </c>
      <c r="N92" s="6">
        <f t="shared" si="3"/>
        <v>91</v>
      </c>
      <c r="O92" s="109">
        <f t="shared" si="2"/>
        <v>46143.819837962961</v>
      </c>
      <c r="P92" s="109">
        <f t="shared" si="2"/>
        <v>46143.821226851855</v>
      </c>
      <c r="Q92" s="109">
        <f>IFERROR(IF(AND(A92&lt;&gt;"",O92-MAX($P$2:$P91)&gt;0,O92-MAX($P$2:$P91)&lt;0.125),O92-MAX($P$2:$P91),0),"")</f>
        <v>0</v>
      </c>
    </row>
    <row r="93" spans="1:17" x14ac:dyDescent="0.25">
      <c r="A93" t="s">
        <v>47</v>
      </c>
      <c r="B93" s="92">
        <v>46143</v>
      </c>
      <c r="C93" s="77">
        <v>1.8749999999999999E-2</v>
      </c>
      <c r="D93">
        <v>25331</v>
      </c>
      <c r="E93" s="77">
        <v>1.9212962962962963E-2</v>
      </c>
      <c r="F93" t="s">
        <v>120</v>
      </c>
      <c r="G93" s="130">
        <v>46143.670115740744</v>
      </c>
      <c r="H93" s="130">
        <v>46143.671620370369</v>
      </c>
      <c r="I93" s="77">
        <v>1.5046296296296296E-3</v>
      </c>
      <c r="J93" s="77">
        <v>1.6898148148148148E-2</v>
      </c>
      <c r="K93" s="77">
        <v>1.8055555555555554E-2</v>
      </c>
      <c r="L93" s="6" cm="1">
        <f t="array" ref="L93">IFERROR(IF(RANK(G93,G:G,1)=_xlfn.XLOOKUP(RANK(G93,G:G,1),L$2:L92,L$2:L92,0),RANK(G93,G:G,1)+1,RANK(G93,G:G,1)),"")</f>
        <v>33</v>
      </c>
      <c r="M93" s="6" cm="1">
        <f t="array" ref="M93">IFERROR(IF(RANK(H93,H:H,1)=_xlfn.XLOOKUP(RANK(H93,H:H,1),M$2:M92,M$2:M92,0),RANK(H93,H:H,1)+1,RANK(H93,H:H,1)),"")</f>
        <v>33</v>
      </c>
      <c r="N93" s="6">
        <f t="shared" si="3"/>
        <v>92</v>
      </c>
      <c r="O93" s="109">
        <f t="shared" si="2"/>
        <v>46143.822094907409</v>
      </c>
      <c r="P93" s="109">
        <f t="shared" si="2"/>
        <v>46143.823946759258</v>
      </c>
      <c r="Q93" s="109">
        <f>IFERROR(IF(AND(A93&lt;&gt;"",O93-MAX($P$2:$P92)&gt;0,O93-MAX($P$2:$P92)&lt;0.125),O93-MAX($P$2:$P92),0),"")</f>
        <v>8.6805555474711582E-4</v>
      </c>
    </row>
    <row r="94" spans="1:17" x14ac:dyDescent="0.25">
      <c r="A94" t="s">
        <v>47</v>
      </c>
      <c r="B94" s="92">
        <v>46143</v>
      </c>
      <c r="C94" s="77">
        <v>1.8749999999999999E-2</v>
      </c>
      <c r="D94">
        <v>25331</v>
      </c>
      <c r="E94" s="77">
        <v>1.9212962962962963E-2</v>
      </c>
      <c r="F94" t="s">
        <v>120</v>
      </c>
      <c r="G94" s="130">
        <v>46143.689675925925</v>
      </c>
      <c r="H94" s="130">
        <v>46143.691527777781</v>
      </c>
      <c r="I94" s="77">
        <v>1.8518518518518519E-3</v>
      </c>
      <c r="J94" s="77">
        <v>1.8055555555555554E-2</v>
      </c>
      <c r="K94" s="77">
        <v>1.9560185185185184E-2</v>
      </c>
      <c r="L94" s="6" cm="1">
        <f t="array" ref="L94">IFERROR(IF(RANK(G94,G:G,1)=_xlfn.XLOOKUP(RANK(G94,G:G,1),L$2:L93,L$2:L93,0),RANK(G94,G:G,1)+1,RANK(G94,G:G,1)),"")</f>
        <v>42</v>
      </c>
      <c r="M94" s="6" cm="1">
        <f t="array" ref="M94">IFERROR(IF(RANK(H94,H:H,1)=_xlfn.XLOOKUP(RANK(H94,H:H,1),M$2:M93,M$2:M93,0),RANK(H94,H:H,1)+1,RANK(H94,H:H,1)),"")</f>
        <v>42</v>
      </c>
      <c r="N94" s="6">
        <f t="shared" si="3"/>
        <v>93</v>
      </c>
      <c r="O94" s="109">
        <f t="shared" si="2"/>
        <v>46143.826006944444</v>
      </c>
      <c r="P94" s="109">
        <f t="shared" si="2"/>
        <v>46143.828263888892</v>
      </c>
      <c r="Q94" s="109">
        <f>IFERROR(IF(AND(A94&lt;&gt;"",O94-MAX($P$2:$P93)&gt;0,O94-MAX($P$2:$P93)&lt;0.125),O94-MAX($P$2:$P93),0),"")</f>
        <v>2.0601851865649223E-3</v>
      </c>
    </row>
    <row r="95" spans="1:17" x14ac:dyDescent="0.25">
      <c r="A95" t="s">
        <v>47</v>
      </c>
      <c r="B95" s="92">
        <v>46143</v>
      </c>
      <c r="C95" s="77">
        <v>1.8749999999999999E-2</v>
      </c>
      <c r="D95">
        <v>25331</v>
      </c>
      <c r="E95" s="77">
        <v>1.9212962962962963E-2</v>
      </c>
      <c r="F95" t="s">
        <v>120</v>
      </c>
      <c r="G95" s="130">
        <v>46143.710347222222</v>
      </c>
      <c r="H95" s="130">
        <v>46143.711504629631</v>
      </c>
      <c r="I95" s="77">
        <v>1.1574074074074073E-3</v>
      </c>
      <c r="J95" s="77">
        <v>1.8819444444444444E-2</v>
      </c>
      <c r="K95" s="77">
        <v>2.0671296296296295E-2</v>
      </c>
      <c r="L95" s="6" cm="1">
        <f t="array" ref="L95">IFERROR(IF(RANK(G95,G:G,1)=_xlfn.XLOOKUP(RANK(G95,G:G,1),L$2:L94,L$2:L94,0),RANK(G95,G:G,1)+1,RANK(G95,G:G,1)),"")</f>
        <v>51</v>
      </c>
      <c r="M95" s="6" cm="1">
        <f t="array" ref="M95">IFERROR(IF(RANK(H95,H:H,1)=_xlfn.XLOOKUP(RANK(H95,H:H,1),M$2:M94,M$2:M94,0),RANK(H95,H:H,1)+1,RANK(H95,H:H,1)),"")</f>
        <v>51</v>
      </c>
      <c r="N95" s="6">
        <f t="shared" si="3"/>
        <v>94</v>
      </c>
      <c r="O95" s="109">
        <f t="shared" si="2"/>
        <v>46143.831087962964</v>
      </c>
      <c r="P95" s="109">
        <f t="shared" si="2"/>
        <v>46143.833807870367</v>
      </c>
      <c r="Q95" s="109">
        <f>IFERROR(IF(AND(A95&lt;&gt;"",O95-MAX($P$2:$P94)&gt;0,O95-MAX($P$2:$P94)&lt;0.125),O95-MAX($P$2:$P94),0),"")</f>
        <v>2.8240740721230395E-3</v>
      </c>
    </row>
    <row r="96" spans="1:17" x14ac:dyDescent="0.25">
      <c r="A96"/>
      <c r="B96" s="92"/>
      <c r="C96" s="77"/>
      <c r="D96"/>
      <c r="E96" s="77"/>
      <c r="F96"/>
      <c r="G96" s="130"/>
      <c r="H96" s="130"/>
      <c r="I96" s="77"/>
      <c r="J96" s="77"/>
      <c r="K96" s="77"/>
      <c r="L96" s="6" t="str" cm="1">
        <f t="array" ref="L96">IFERROR(IF(RANK(G96,G:G,1)=_xlfn.XLOOKUP(RANK(G96,G:G,1),L$2:L95,L$2:L95,0),RANK(G96,G:G,1)+1,RANK(G96,G:G,1)),"")</f>
        <v/>
      </c>
      <c r="M96" s="6" t="str" cm="1">
        <f t="array" ref="M96">IFERROR(IF(RANK(H96,H:H,1)=_xlfn.XLOOKUP(RANK(H96,H:H,1),M$2:M95,M$2:M95,0),RANK(H96,H:H,1)+1,RANK(H96,H:H,1)),"")</f>
        <v/>
      </c>
      <c r="N96" s="6" t="str">
        <f t="shared" si="3"/>
        <v/>
      </c>
      <c r="O96" s="109" t="str">
        <f t="shared" si="2"/>
        <v/>
      </c>
      <c r="P96" s="109" t="str">
        <f t="shared" si="2"/>
        <v/>
      </c>
      <c r="Q96" s="109" t="str">
        <f>IFERROR(IF(AND(A96&lt;&gt;"",O96-MAX($P$2:$P95)&gt;0,O96-MAX($P$2:$P95)&lt;0.125),O96-MAX($P$2:$P95),0),"")</f>
        <v/>
      </c>
    </row>
    <row r="97" spans="1:17" x14ac:dyDescent="0.25">
      <c r="A97"/>
      <c r="B97" s="92"/>
      <c r="C97" s="77"/>
      <c r="D97"/>
      <c r="E97" s="77"/>
      <c r="F97"/>
      <c r="G97" s="130"/>
      <c r="H97" s="130"/>
      <c r="I97" s="77"/>
      <c r="J97" s="77"/>
      <c r="K97" s="77"/>
      <c r="L97" s="6" t="str" cm="1">
        <f t="array" ref="L97">IFERROR(IF(RANK(G97,G:G,1)=_xlfn.XLOOKUP(RANK(G97,G:G,1),L$2:L96,L$2:L96,0),RANK(G97,G:G,1)+1,RANK(G97,G:G,1)),"")</f>
        <v/>
      </c>
      <c r="M97" s="6" t="str" cm="1">
        <f t="array" ref="M97">IFERROR(IF(RANK(H97,H:H,1)=_xlfn.XLOOKUP(RANK(H97,H:H,1),M$2:M96,M$2:M96,0),RANK(H97,H:H,1)+1,RANK(H97,H:H,1)),"")</f>
        <v/>
      </c>
      <c r="N97" s="6" t="str">
        <f t="shared" si="3"/>
        <v/>
      </c>
      <c r="O97" s="109" t="str">
        <f t="shared" si="2"/>
        <v/>
      </c>
      <c r="P97" s="109" t="str">
        <f t="shared" si="2"/>
        <v/>
      </c>
      <c r="Q97" s="109" t="str">
        <f>IFERROR(IF(AND(A97&lt;&gt;"",O97-MAX($P$2:$P96)&gt;0,O97-MAX($P$2:$P96)&lt;0.125),O97-MAX($P$2:$P96),0),"")</f>
        <v/>
      </c>
    </row>
    <row r="98" spans="1:17" x14ac:dyDescent="0.25">
      <c r="A98"/>
      <c r="B98" s="92"/>
      <c r="C98" s="77"/>
      <c r="D98"/>
      <c r="E98" s="77"/>
      <c r="F98"/>
      <c r="G98" s="130"/>
      <c r="H98" s="130"/>
      <c r="I98" s="77"/>
      <c r="J98" s="77"/>
      <c r="K98" s="77"/>
      <c r="L98" s="6" t="str" cm="1">
        <f t="array" ref="L98">IFERROR(IF(RANK(G98,G:G,1)=_xlfn.XLOOKUP(RANK(G98,G:G,1),L$2:L97,L$2:L97,0),RANK(G98,G:G,1)+1,RANK(G98,G:G,1)),"")</f>
        <v/>
      </c>
      <c r="M98" s="6" t="str" cm="1">
        <f t="array" ref="M98">IFERROR(IF(RANK(H98,H:H,1)=_xlfn.XLOOKUP(RANK(H98,H:H,1),M$2:M97,M$2:M97,0),RANK(H98,H:H,1)+1,RANK(H98,H:H,1)),"")</f>
        <v/>
      </c>
      <c r="N98" s="6" t="str">
        <f t="shared" si="3"/>
        <v/>
      </c>
      <c r="O98" s="109" t="str">
        <f t="shared" si="2"/>
        <v/>
      </c>
      <c r="P98" s="109" t="str">
        <f t="shared" si="2"/>
        <v/>
      </c>
      <c r="Q98" s="109" t="str">
        <f>IFERROR(IF(AND(A98&lt;&gt;"",O98-MAX($P$2:$P97)&gt;0,O98-MAX($P$2:$P97)&lt;0.125),O98-MAX($P$2:$P97),0),"")</f>
        <v/>
      </c>
    </row>
    <row r="99" spans="1:17" x14ac:dyDescent="0.25">
      <c r="A99"/>
      <c r="B99" s="92"/>
      <c r="C99" s="77"/>
      <c r="D99"/>
      <c r="E99" s="77"/>
      <c r="F99"/>
      <c r="G99" s="130"/>
      <c r="H99" s="130"/>
      <c r="I99" s="77"/>
      <c r="J99" s="77"/>
      <c r="K99" s="77"/>
      <c r="L99" s="6" t="str" cm="1">
        <f t="array" ref="L99">IFERROR(IF(RANK(G99,G:G,1)=_xlfn.XLOOKUP(RANK(G99,G:G,1),L$2:L98,L$2:L98,0),RANK(G99,G:G,1)+1,RANK(G99,G:G,1)),"")</f>
        <v/>
      </c>
      <c r="M99" s="6" t="str" cm="1">
        <f t="array" ref="M99">IFERROR(IF(RANK(H99,H:H,1)=_xlfn.XLOOKUP(RANK(H99,H:H,1),M$2:M98,M$2:M98,0),RANK(H99,H:H,1)+1,RANK(H99,H:H,1)),"")</f>
        <v/>
      </c>
      <c r="N99" s="6" t="str">
        <f t="shared" si="3"/>
        <v/>
      </c>
      <c r="O99" s="109" t="str">
        <f t="shared" si="2"/>
        <v/>
      </c>
      <c r="P99" s="109" t="str">
        <f t="shared" si="2"/>
        <v/>
      </c>
      <c r="Q99" s="109" t="str">
        <f>IFERROR(IF(AND(A99&lt;&gt;"",O99-MAX($P$2:$P98)&gt;0,O99-MAX($P$2:$P98)&lt;0.125),O99-MAX($P$2:$P98),0),"")</f>
        <v/>
      </c>
    </row>
    <row r="100" spans="1:17" x14ac:dyDescent="0.25">
      <c r="A100"/>
      <c r="B100" s="92"/>
      <c r="C100" s="77"/>
      <c r="D100"/>
      <c r="E100" s="77"/>
      <c r="F100"/>
      <c r="G100" s="130"/>
      <c r="H100" s="130"/>
      <c r="I100" s="77"/>
      <c r="J100" s="77"/>
      <c r="K100" s="77"/>
      <c r="L100" s="6" t="str" cm="1">
        <f t="array" ref="L100">IFERROR(IF(RANK(G100,G:G,1)=_xlfn.XLOOKUP(RANK(G100,G:G,1),L$2:L99,L$2:L99,0),RANK(G100,G:G,1)+1,RANK(G100,G:G,1)),"")</f>
        <v/>
      </c>
      <c r="M100" s="6" t="str" cm="1">
        <f t="array" ref="M100">IFERROR(IF(RANK(H100,H:H,1)=_xlfn.XLOOKUP(RANK(H100,H:H,1),M$2:M99,M$2:M99,0),RANK(H100,H:H,1)+1,RANK(H100,H:H,1)),"")</f>
        <v/>
      </c>
      <c r="N100" s="6" t="str">
        <f t="shared" si="3"/>
        <v/>
      </c>
      <c r="O100" s="109" t="str">
        <f t="shared" si="2"/>
        <v/>
      </c>
      <c r="P100" s="109" t="str">
        <f t="shared" si="2"/>
        <v/>
      </c>
      <c r="Q100" s="109" t="str">
        <f>IFERROR(IF(AND(A100&lt;&gt;"",O100-MAX($P$2:$P99)&gt;0,O100-MAX($P$2:$P99)&lt;0.125),O100-MAX($P$2:$P99),0),"")</f>
        <v/>
      </c>
    </row>
    <row r="101" spans="1:17" x14ac:dyDescent="0.25">
      <c r="A101"/>
      <c r="B101" s="92"/>
      <c r="C101" s="77"/>
      <c r="D101"/>
      <c r="E101" s="77"/>
      <c r="F101"/>
      <c r="G101" s="130"/>
      <c r="H101" s="130"/>
      <c r="I101" s="77"/>
      <c r="J101" s="77"/>
      <c r="K101" s="77"/>
      <c r="L101" s="6" t="str" cm="1">
        <f t="array" ref="L101">IFERROR(IF(RANK(G101,G:G,1)=_xlfn.XLOOKUP(RANK(G101,G:G,1),L$2:L100,L$2:L100,0),RANK(G101,G:G,1)+1,RANK(G101,G:G,1)),"")</f>
        <v/>
      </c>
      <c r="M101" s="6" t="str" cm="1">
        <f t="array" ref="M101">IFERROR(IF(RANK(H101,H:H,1)=_xlfn.XLOOKUP(RANK(H101,H:H,1),M$2:M100,M$2:M100,0),RANK(H101,H:H,1)+1,RANK(H101,H:H,1)),"")</f>
        <v/>
      </c>
      <c r="N101" s="6" t="str">
        <f t="shared" si="3"/>
        <v/>
      </c>
      <c r="O101" s="109" t="str">
        <f t="shared" si="2"/>
        <v/>
      </c>
      <c r="P101" s="109" t="str">
        <f t="shared" si="2"/>
        <v/>
      </c>
      <c r="Q101" s="109" t="str">
        <f>IFERROR(IF(AND(A101&lt;&gt;"",O101-MAX($P$2:$P100)&gt;0,O101-MAX($P$2:$P100)&lt;0.125),O101-MAX($P$2:$P100),0),"")</f>
        <v/>
      </c>
    </row>
    <row r="102" spans="1:17" x14ac:dyDescent="0.25">
      <c r="A102"/>
      <c r="B102" s="92"/>
      <c r="C102" s="77"/>
      <c r="D102"/>
      <c r="E102" s="77"/>
      <c r="F102"/>
      <c r="G102" s="130"/>
      <c r="H102" s="130"/>
      <c r="I102" s="77"/>
      <c r="J102" s="77"/>
      <c r="K102" s="77"/>
      <c r="L102" s="6" t="str" cm="1">
        <f t="array" ref="L102">IFERROR(IF(RANK(G102,G:G,1)=_xlfn.XLOOKUP(RANK(G102,G:G,1),L$2:L101,L$2:L101,0),RANK(G102,G:G,1)+1,RANK(G102,G:G,1)),"")</f>
        <v/>
      </c>
      <c r="M102" s="6" t="str" cm="1">
        <f t="array" ref="M102">IFERROR(IF(RANK(H102,H:H,1)=_xlfn.XLOOKUP(RANK(H102,H:H,1),M$2:M101,M$2:M101,0),RANK(H102,H:H,1)+1,RANK(H102,H:H,1)),"")</f>
        <v/>
      </c>
      <c r="N102" s="6" t="str">
        <f t="shared" si="3"/>
        <v/>
      </c>
      <c r="O102" s="109" t="str">
        <f t="shared" si="2"/>
        <v/>
      </c>
      <c r="P102" s="109" t="str">
        <f t="shared" si="2"/>
        <v/>
      </c>
      <c r="Q102" s="109" t="str">
        <f>IFERROR(IF(AND(A102&lt;&gt;"",O102-MAX($P$2:$P101)&gt;0,O102-MAX($P$2:$P101)&lt;0.125),O102-MAX($P$2:$P101),0),"")</f>
        <v/>
      </c>
    </row>
    <row r="103" spans="1:17" x14ac:dyDescent="0.25">
      <c r="A103"/>
      <c r="B103" s="92"/>
      <c r="C103" s="77"/>
      <c r="D103"/>
      <c r="E103" s="77"/>
      <c r="F103"/>
      <c r="G103" s="130"/>
      <c r="H103" s="130"/>
      <c r="I103" s="77"/>
      <c r="J103" s="77"/>
      <c r="K103" s="77"/>
      <c r="L103" s="6" t="str" cm="1">
        <f t="array" ref="L103">IFERROR(IF(RANK(G103,G:G,1)=_xlfn.XLOOKUP(RANK(G103,G:G,1),L$2:L102,L$2:L102,0),RANK(G103,G:G,1)+1,RANK(G103,G:G,1)),"")</f>
        <v/>
      </c>
      <c r="M103" s="6" t="str" cm="1">
        <f t="array" ref="M103">IFERROR(IF(RANK(H103,H:H,1)=_xlfn.XLOOKUP(RANK(H103,H:H,1),M$2:M102,M$2:M102,0),RANK(H103,H:H,1)+1,RANK(H103,H:H,1)),"")</f>
        <v/>
      </c>
      <c r="N103" s="6" t="str">
        <f t="shared" si="3"/>
        <v/>
      </c>
      <c r="O103" s="109" t="str">
        <f t="shared" si="2"/>
        <v/>
      </c>
      <c r="P103" s="109" t="str">
        <f t="shared" si="2"/>
        <v/>
      </c>
      <c r="Q103" s="109" t="str">
        <f>IFERROR(IF(AND(A103&lt;&gt;"",O103-MAX($P$2:$P102)&gt;0,O103-MAX($P$2:$P102)&lt;0.125),O103-MAX($P$2:$P102),0),"")</f>
        <v/>
      </c>
    </row>
    <row r="104" spans="1:17" x14ac:dyDescent="0.25">
      <c r="A104"/>
      <c r="B104" s="92"/>
      <c r="C104" s="77"/>
      <c r="D104"/>
      <c r="E104" s="77"/>
      <c r="F104"/>
      <c r="G104" s="130"/>
      <c r="H104" s="130"/>
      <c r="I104" s="77"/>
      <c r="J104" s="77"/>
      <c r="K104" s="77"/>
      <c r="L104" s="6" t="str" cm="1">
        <f t="array" ref="L104">IFERROR(IF(RANK(G104,G:G,1)=_xlfn.XLOOKUP(RANK(G104,G:G,1),L$2:L103,L$2:L103,0),RANK(G104,G:G,1)+1,RANK(G104,G:G,1)),"")</f>
        <v/>
      </c>
      <c r="M104" s="6" t="str" cm="1">
        <f t="array" ref="M104">IFERROR(IF(RANK(H104,H:H,1)=_xlfn.XLOOKUP(RANK(H104,H:H,1),M$2:M103,M$2:M103,0),RANK(H104,H:H,1)+1,RANK(H104,H:H,1)),"")</f>
        <v/>
      </c>
      <c r="N104" s="6" t="str">
        <f t="shared" si="3"/>
        <v/>
      </c>
      <c r="O104" s="109" t="str">
        <f t="shared" si="2"/>
        <v/>
      </c>
      <c r="P104" s="109" t="str">
        <f t="shared" si="2"/>
        <v/>
      </c>
      <c r="Q104" s="109" t="str">
        <f>IFERROR(IF(AND(A104&lt;&gt;"",O104-MAX($P$2:$P103)&gt;0,O104-MAX($P$2:$P103)&lt;0.125),O104-MAX($P$2:$P103),0),"")</f>
        <v/>
      </c>
    </row>
    <row r="105" spans="1:17" x14ac:dyDescent="0.25">
      <c r="A105"/>
      <c r="B105" s="92"/>
      <c r="C105" s="77"/>
      <c r="D105"/>
      <c r="E105" s="77"/>
      <c r="F105"/>
      <c r="G105" s="130"/>
      <c r="H105" s="130"/>
      <c r="I105" s="77"/>
      <c r="J105" s="77"/>
      <c r="K105" s="77"/>
      <c r="L105" s="6" t="str" cm="1">
        <f t="array" ref="L105">IFERROR(IF(RANK(G105,G:G,1)=_xlfn.XLOOKUP(RANK(G105,G:G,1),L$2:L104,L$2:L104,0),RANK(G105,G:G,1)+1,RANK(G105,G:G,1)),"")</f>
        <v/>
      </c>
      <c r="M105" s="6" t="str" cm="1">
        <f t="array" ref="M105">IFERROR(IF(RANK(H105,H:H,1)=_xlfn.XLOOKUP(RANK(H105,H:H,1),M$2:M104,M$2:M104,0),RANK(H105,H:H,1)+1,RANK(H105,H:H,1)),"")</f>
        <v/>
      </c>
      <c r="N105" s="6" t="str">
        <f t="shared" si="3"/>
        <v/>
      </c>
      <c r="O105" s="109" t="str">
        <f t="shared" si="2"/>
        <v/>
      </c>
      <c r="P105" s="109" t="str">
        <f t="shared" si="2"/>
        <v/>
      </c>
      <c r="Q105" s="109" t="str">
        <f>IFERROR(IF(AND(A105&lt;&gt;"",O105-MAX($P$2:$P104)&gt;0,O105-MAX($P$2:$P104)&lt;0.125),O105-MAX($P$2:$P104),0),"")</f>
        <v/>
      </c>
    </row>
    <row r="106" spans="1:17" x14ac:dyDescent="0.25">
      <c r="A106"/>
      <c r="B106" s="92"/>
      <c r="C106" s="77"/>
      <c r="D106"/>
      <c r="E106" s="77"/>
      <c r="F106"/>
      <c r="G106" s="130"/>
      <c r="H106" s="130"/>
      <c r="I106" s="77"/>
      <c r="J106" s="77"/>
      <c r="K106" s="77"/>
      <c r="L106" s="6" t="str" cm="1">
        <f t="array" ref="L106">IFERROR(IF(RANK(G106,G:G,1)=_xlfn.XLOOKUP(RANK(G106,G:G,1),L$2:L105,L$2:L105,0),RANK(G106,G:G,1)+1,RANK(G106,G:G,1)),"")</f>
        <v/>
      </c>
      <c r="M106" s="6" t="str" cm="1">
        <f t="array" ref="M106">IFERROR(IF(RANK(H106,H:H,1)=_xlfn.XLOOKUP(RANK(H106,H:H,1),M$2:M105,M$2:M105,0),RANK(H106,H:H,1)+1,RANK(H106,H:H,1)),"")</f>
        <v/>
      </c>
      <c r="N106" s="6" t="str">
        <f t="shared" si="3"/>
        <v/>
      </c>
      <c r="O106" s="109" t="str">
        <f t="shared" si="2"/>
        <v/>
      </c>
      <c r="P106" s="109" t="str">
        <f t="shared" si="2"/>
        <v/>
      </c>
      <c r="Q106" s="109" t="str">
        <f>IFERROR(IF(AND(A106&lt;&gt;"",O106-MAX($P$2:$P105)&gt;0,O106-MAX($P$2:$P105)&lt;0.125),O106-MAX($P$2:$P105),0),"")</f>
        <v/>
      </c>
    </row>
    <row r="107" spans="1:17" x14ac:dyDescent="0.25">
      <c r="A107"/>
      <c r="B107" s="92"/>
      <c r="C107" s="77"/>
      <c r="D107"/>
      <c r="E107" s="77"/>
      <c r="F107"/>
      <c r="G107" s="130"/>
      <c r="H107" s="130"/>
      <c r="I107" s="77"/>
      <c r="J107" s="77"/>
      <c r="K107" s="77"/>
      <c r="L107" s="6" t="str" cm="1">
        <f t="array" ref="L107">IFERROR(IF(RANK(G107,G:G,1)=_xlfn.XLOOKUP(RANK(G107,G:G,1),L$2:L106,L$2:L106,0),RANK(G107,G:G,1)+1,RANK(G107,G:G,1)),"")</f>
        <v/>
      </c>
      <c r="M107" s="6" t="str" cm="1">
        <f t="array" ref="M107">IFERROR(IF(RANK(H107,H:H,1)=_xlfn.XLOOKUP(RANK(H107,H:H,1),M$2:M106,M$2:M106,0),RANK(H107,H:H,1)+1,RANK(H107,H:H,1)),"")</f>
        <v/>
      </c>
      <c r="N107" s="6" t="str">
        <f t="shared" si="3"/>
        <v/>
      </c>
      <c r="O107" s="109" t="str">
        <f t="shared" si="2"/>
        <v/>
      </c>
      <c r="P107" s="109" t="str">
        <f t="shared" si="2"/>
        <v/>
      </c>
      <c r="Q107" s="109" t="str">
        <f>IFERROR(IF(AND(A107&lt;&gt;"",O107-MAX($P$2:$P106)&gt;0,O107-MAX($P$2:$P106)&lt;0.125),O107-MAX($P$2:$P106),0),"")</f>
        <v/>
      </c>
    </row>
    <row r="108" spans="1:17" x14ac:dyDescent="0.25">
      <c r="A108"/>
      <c r="B108" s="92"/>
      <c r="C108" s="77"/>
      <c r="D108"/>
      <c r="E108" s="77"/>
      <c r="F108"/>
      <c r="G108" s="130"/>
      <c r="H108" s="130"/>
      <c r="I108" s="77"/>
      <c r="J108" s="77"/>
      <c r="K108" s="77"/>
      <c r="L108" s="6" t="str" cm="1">
        <f t="array" ref="L108">IFERROR(IF(RANK(G108,G:G,1)=_xlfn.XLOOKUP(RANK(G108,G:G,1),L$2:L107,L$2:L107,0),RANK(G108,G:G,1)+1,RANK(G108,G:G,1)),"")</f>
        <v/>
      </c>
      <c r="M108" s="6" t="str" cm="1">
        <f t="array" ref="M108">IFERROR(IF(RANK(H108,H:H,1)=_xlfn.XLOOKUP(RANK(H108,H:H,1),M$2:M107,M$2:M107,0),RANK(H108,H:H,1)+1,RANK(H108,H:H,1)),"")</f>
        <v/>
      </c>
      <c r="N108" s="6" t="str">
        <f t="shared" si="3"/>
        <v/>
      </c>
      <c r="O108" s="109" t="str">
        <f t="shared" si="2"/>
        <v/>
      </c>
      <c r="P108" s="109" t="str">
        <f t="shared" si="2"/>
        <v/>
      </c>
      <c r="Q108" s="109" t="str">
        <f>IFERROR(IF(AND(A108&lt;&gt;"",O108-MAX($P$2:$P107)&gt;0,O108-MAX($P$2:$P107)&lt;0.125),O108-MAX($P$2:$P107),0),"")</f>
        <v/>
      </c>
    </row>
    <row r="109" spans="1:17" x14ac:dyDescent="0.25">
      <c r="A109"/>
      <c r="B109" s="92"/>
      <c r="C109" s="77"/>
      <c r="D109"/>
      <c r="E109" s="77"/>
      <c r="F109"/>
      <c r="G109" s="130"/>
      <c r="H109" s="130"/>
      <c r="I109" s="77"/>
      <c r="J109" s="77"/>
      <c r="K109" s="77"/>
      <c r="L109" s="6" t="str" cm="1">
        <f t="array" ref="L109">IFERROR(IF(RANK(G109,G:G,1)=_xlfn.XLOOKUP(RANK(G109,G:G,1),L$2:L108,L$2:L108,0),RANK(G109,G:G,1)+1,RANK(G109,G:G,1)),"")</f>
        <v/>
      </c>
      <c r="M109" s="6" t="str" cm="1">
        <f t="array" ref="M109">IFERROR(IF(RANK(H109,H:H,1)=_xlfn.XLOOKUP(RANK(H109,H:H,1),M$2:M108,M$2:M108,0),RANK(H109,H:H,1)+1,RANK(H109,H:H,1)),"")</f>
        <v/>
      </c>
      <c r="N109" s="6" t="str">
        <f t="shared" si="3"/>
        <v/>
      </c>
      <c r="O109" s="109" t="str">
        <f t="shared" si="2"/>
        <v/>
      </c>
      <c r="P109" s="109" t="str">
        <f t="shared" si="2"/>
        <v/>
      </c>
      <c r="Q109" s="109" t="str">
        <f>IFERROR(IF(AND(A109&lt;&gt;"",O109-MAX($P$2:$P108)&gt;0,O109-MAX($P$2:$P108)&lt;0.125),O109-MAX($P$2:$P108),0),"")</f>
        <v/>
      </c>
    </row>
    <row r="110" spans="1:17" x14ac:dyDescent="0.25">
      <c r="A110"/>
      <c r="B110" s="92"/>
      <c r="C110" s="77"/>
      <c r="D110"/>
      <c r="E110" s="77"/>
      <c r="F110"/>
      <c r="G110" s="130"/>
      <c r="H110" s="130"/>
      <c r="I110" s="77"/>
      <c r="J110" s="77"/>
      <c r="K110" s="77"/>
      <c r="L110" s="6" t="str" cm="1">
        <f t="array" ref="L110">IFERROR(IF(RANK(G110,G:G,1)=_xlfn.XLOOKUP(RANK(G110,G:G,1),L$2:L109,L$2:L109,0),RANK(G110,G:G,1)+1,RANK(G110,G:G,1)),"")</f>
        <v/>
      </c>
      <c r="M110" s="6" t="str" cm="1">
        <f t="array" ref="M110">IFERROR(IF(RANK(H110,H:H,1)=_xlfn.XLOOKUP(RANK(H110,H:H,1),M$2:M109,M$2:M109,0),RANK(H110,H:H,1)+1,RANK(H110,H:H,1)),"")</f>
        <v/>
      </c>
      <c r="N110" s="6" t="str">
        <f t="shared" si="3"/>
        <v/>
      </c>
      <c r="O110" s="109" t="str">
        <f t="shared" si="2"/>
        <v/>
      </c>
      <c r="P110" s="109" t="str">
        <f t="shared" si="2"/>
        <v/>
      </c>
      <c r="Q110" s="109" t="str">
        <f>IFERROR(IF(AND(A110&lt;&gt;"",O110-MAX($P$2:$P109)&gt;0,O110-MAX($P$2:$P109)&lt;0.125),O110-MAX($P$2:$P109),0),"")</f>
        <v/>
      </c>
    </row>
    <row r="111" spans="1:17" x14ac:dyDescent="0.25">
      <c r="A111"/>
      <c r="B111" s="92"/>
      <c r="C111" s="77"/>
      <c r="D111"/>
      <c r="E111" s="77"/>
      <c r="F111"/>
      <c r="G111" s="130"/>
      <c r="H111" s="130"/>
      <c r="I111" s="77"/>
      <c r="J111" s="77"/>
      <c r="K111" s="77"/>
      <c r="L111" s="6" t="str" cm="1">
        <f t="array" ref="L111">IFERROR(IF(RANK(G111,G:G,1)=_xlfn.XLOOKUP(RANK(G111,G:G,1),L$2:L110,L$2:L110,0),RANK(G111,G:G,1)+1,RANK(G111,G:G,1)),"")</f>
        <v/>
      </c>
      <c r="M111" s="6" t="str" cm="1">
        <f t="array" ref="M111">IFERROR(IF(RANK(H111,H:H,1)=_xlfn.XLOOKUP(RANK(H111,H:H,1),M$2:M110,M$2:M110,0),RANK(H111,H:H,1)+1,RANK(H111,H:H,1)),"")</f>
        <v/>
      </c>
      <c r="N111" s="6" t="str">
        <f t="shared" si="3"/>
        <v/>
      </c>
      <c r="O111" s="109" t="str">
        <f t="shared" si="2"/>
        <v/>
      </c>
      <c r="P111" s="109" t="str">
        <f t="shared" si="2"/>
        <v/>
      </c>
      <c r="Q111" s="109" t="str">
        <f>IFERROR(IF(AND(A111&lt;&gt;"",O111-MAX($P$2:$P110)&gt;0,O111-MAX($P$2:$P110)&lt;0.125),O111-MAX($P$2:$P110),0),"")</f>
        <v/>
      </c>
    </row>
    <row r="112" spans="1:17" x14ac:dyDescent="0.25">
      <c r="A112"/>
      <c r="B112" s="92"/>
      <c r="C112" s="77"/>
      <c r="D112"/>
      <c r="E112" s="77"/>
      <c r="F112"/>
      <c r="G112" s="130"/>
      <c r="H112" s="130"/>
      <c r="I112" s="77"/>
      <c r="J112" s="77"/>
      <c r="K112" s="77"/>
      <c r="L112" s="6" t="str" cm="1">
        <f t="array" ref="L112">IFERROR(IF(RANK(G112,G:G,1)=_xlfn.XLOOKUP(RANK(G112,G:G,1),L$2:L111,L$2:L111,0),RANK(G112,G:G,1)+1,RANK(G112,G:G,1)),"")</f>
        <v/>
      </c>
      <c r="M112" s="6" t="str" cm="1">
        <f t="array" ref="M112">IFERROR(IF(RANK(H112,H:H,1)=_xlfn.XLOOKUP(RANK(H112,H:H,1),M$2:M111,M$2:M111,0),RANK(H112,H:H,1)+1,RANK(H112,H:H,1)),"")</f>
        <v/>
      </c>
      <c r="N112" s="6" t="str">
        <f t="shared" si="3"/>
        <v/>
      </c>
      <c r="O112" s="109" t="str">
        <f t="shared" si="2"/>
        <v/>
      </c>
      <c r="P112" s="109" t="str">
        <f t="shared" si="2"/>
        <v/>
      </c>
      <c r="Q112" s="109" t="str">
        <f>IFERROR(IF(AND(A112&lt;&gt;"",O112-MAX($P$2:$P111)&gt;0,O112-MAX($P$2:$P111)&lt;0.125),O112-MAX($P$2:$P111),0),"")</f>
        <v/>
      </c>
    </row>
    <row r="113" spans="1:19" x14ac:dyDescent="0.25">
      <c r="A113"/>
      <c r="B113" s="92"/>
      <c r="C113" s="77"/>
      <c r="D113"/>
      <c r="E113" s="77"/>
      <c r="F113"/>
      <c r="G113" s="130"/>
      <c r="H113" s="130"/>
      <c r="I113" s="77"/>
      <c r="J113" s="77"/>
      <c r="K113" s="77"/>
      <c r="L113" s="6" t="str" cm="1">
        <f t="array" ref="L113">IFERROR(IF(RANK(G113,G:G,1)=_xlfn.XLOOKUP(RANK(G113,G:G,1),L$2:L112,L$2:L112,0),RANK(G113,G:G,1)+1,RANK(G113,G:G,1)),"")</f>
        <v/>
      </c>
      <c r="M113" s="6" t="str" cm="1">
        <f t="array" ref="M113">IFERROR(IF(RANK(H113,H:H,1)=_xlfn.XLOOKUP(RANK(H113,H:H,1),M$2:M112,M$2:M112,0),RANK(H113,H:H,1)+1,RANK(H113,H:H,1)),"")</f>
        <v/>
      </c>
      <c r="N113" s="6" t="str">
        <f t="shared" si="3"/>
        <v/>
      </c>
      <c r="O113" s="109" t="str">
        <f t="shared" si="2"/>
        <v/>
      </c>
      <c r="P113" s="109" t="str">
        <f t="shared" si="2"/>
        <v/>
      </c>
      <c r="Q113" s="109" t="str">
        <f>IFERROR(IF(AND(A113&lt;&gt;"",O113-MAX($P$2:$P112)&gt;0,O113-MAX($P$2:$P112)&lt;0.125),O113-MAX($P$2:$P112),0),"")</f>
        <v/>
      </c>
    </row>
    <row r="114" spans="1:19" x14ac:dyDescent="0.25">
      <c r="A114"/>
      <c r="B114" s="92"/>
      <c r="C114" s="77"/>
      <c r="D114"/>
      <c r="E114" s="77"/>
      <c r="F114"/>
      <c r="G114" s="130"/>
      <c r="H114" s="130"/>
      <c r="I114" s="77"/>
      <c r="J114" s="77"/>
      <c r="K114" s="77"/>
      <c r="L114" s="6" t="str" cm="1">
        <f t="array" ref="L114">IFERROR(IF(RANK(G114,G:G,1)=_xlfn.XLOOKUP(RANK(G114,G:G,1),L$2:L113,L$2:L113,0),RANK(G114,G:G,1)+1,RANK(G114,G:G,1)),"")</f>
        <v/>
      </c>
      <c r="M114" s="6" t="str" cm="1">
        <f t="array" ref="M114">IFERROR(IF(RANK(H114,H:H,1)=_xlfn.XLOOKUP(RANK(H114,H:H,1),M$2:M113,M$2:M113,0),RANK(H114,H:H,1)+1,RANK(H114,H:H,1)),"")</f>
        <v/>
      </c>
      <c r="N114" s="6" t="str">
        <f t="shared" si="3"/>
        <v/>
      </c>
      <c r="O114" s="109" t="str">
        <f t="shared" si="2"/>
        <v/>
      </c>
      <c r="P114" s="109" t="str">
        <f t="shared" si="2"/>
        <v/>
      </c>
      <c r="Q114" s="109" t="str">
        <f>IFERROR(IF(AND(A114&lt;&gt;"",O114-MAX($P$2:$P113)&gt;0,O114-MAX($P$2:$P113)&lt;0.125),O114-MAX($P$2:$P113),0),"")</f>
        <v/>
      </c>
    </row>
    <row r="115" spans="1:19" x14ac:dyDescent="0.25">
      <c r="A115"/>
      <c r="B115" s="92"/>
      <c r="C115" s="77"/>
      <c r="D115"/>
      <c r="E115" s="77"/>
      <c r="F115"/>
      <c r="G115" s="130"/>
      <c r="H115" s="130"/>
      <c r="I115" s="77"/>
      <c r="J115" s="77"/>
      <c r="K115" s="77"/>
      <c r="L115" s="6" t="str" cm="1">
        <f t="array" ref="L115">IFERROR(IF(RANK(G115,G:G,1)=_xlfn.XLOOKUP(RANK(G115,G:G,1),L$2:L114,L$2:L114,0),RANK(G115,G:G,1)+1,RANK(G115,G:G,1)),"")</f>
        <v/>
      </c>
      <c r="M115" s="6" t="str" cm="1">
        <f t="array" ref="M115">IFERROR(IF(RANK(H115,H:H,1)=_xlfn.XLOOKUP(RANK(H115,H:H,1),M$2:M114,M$2:M114,0),RANK(H115,H:H,1)+1,RANK(H115,H:H,1)),"")</f>
        <v/>
      </c>
      <c r="N115" s="6" t="str">
        <f t="shared" si="3"/>
        <v/>
      </c>
      <c r="O115" s="109" t="str">
        <f t="shared" si="2"/>
        <v/>
      </c>
      <c r="P115" s="109" t="str">
        <f t="shared" si="2"/>
        <v/>
      </c>
      <c r="Q115" s="109" t="str">
        <f>IFERROR(IF(AND(A115&lt;&gt;"",O115-MAX($P$2:$P114)&gt;0,O115-MAX($P$2:$P114)&lt;0.125),O115-MAX($P$2:$P114),0),"")</f>
        <v/>
      </c>
    </row>
    <row r="116" spans="1:19" x14ac:dyDescent="0.25">
      <c r="A116"/>
      <c r="B116" s="92"/>
      <c r="C116" s="77"/>
      <c r="D116"/>
      <c r="E116" s="77"/>
      <c r="F116"/>
      <c r="G116" s="130"/>
      <c r="H116" s="130"/>
      <c r="I116" s="77"/>
      <c r="J116" s="77"/>
      <c r="K116" s="77"/>
      <c r="L116" s="6" t="str" cm="1">
        <f t="array" ref="L116">IFERROR(IF(RANK(G116,G:G,1)=_xlfn.XLOOKUP(RANK(G116,G:G,1),L$2:L115,L$2:L115,0),RANK(G116,G:G,1)+1,RANK(G116,G:G,1)),"")</f>
        <v/>
      </c>
      <c r="M116" s="6" t="str" cm="1">
        <f t="array" ref="M116">IFERROR(IF(RANK(H116,H:H,1)=_xlfn.XLOOKUP(RANK(H116,H:H,1),M$2:M115,M$2:M115,0),RANK(H116,H:H,1)+1,RANK(H116,H:H,1)),"")</f>
        <v/>
      </c>
      <c r="N116" s="6" t="str">
        <f t="shared" si="3"/>
        <v/>
      </c>
      <c r="O116" s="109" t="str">
        <f t="shared" si="2"/>
        <v/>
      </c>
      <c r="P116" s="109" t="str">
        <f t="shared" si="2"/>
        <v/>
      </c>
      <c r="Q116" s="109" t="str">
        <f>IFERROR(IF(AND(A116&lt;&gt;"",O116-MAX($P$2:$P115)&gt;0,O116-MAX($P$2:$P115)&lt;0.125),O116-MAX($P$2:$P115),0),"")</f>
        <v/>
      </c>
    </row>
    <row r="117" spans="1:19" x14ac:dyDescent="0.25">
      <c r="A117"/>
      <c r="B117" s="92"/>
      <c r="C117" s="77"/>
      <c r="D117"/>
      <c r="E117" s="77"/>
      <c r="F117"/>
      <c r="G117" s="130"/>
      <c r="H117" s="130"/>
      <c r="I117" s="77"/>
      <c r="J117" s="77"/>
      <c r="K117" s="77"/>
      <c r="L117" s="6" t="str" cm="1">
        <f t="array" ref="L117">IFERROR(IF(RANK(G117,G:G,1)=_xlfn.XLOOKUP(RANK(G117,G:G,1),L$2:L116,L$2:L116,0),RANK(G117,G:G,1)+1,RANK(G117,G:G,1)),"")</f>
        <v/>
      </c>
      <c r="M117" s="6" t="str" cm="1">
        <f t="array" ref="M117">IFERROR(IF(RANK(H117,H:H,1)=_xlfn.XLOOKUP(RANK(H117,H:H,1),M$2:M116,M$2:M116,0),RANK(H117,H:H,1)+1,RANK(H117,H:H,1)),"")</f>
        <v/>
      </c>
      <c r="N117" s="6" t="str">
        <f t="shared" si="3"/>
        <v/>
      </c>
      <c r="O117" s="109" t="str">
        <f t="shared" si="2"/>
        <v/>
      </c>
      <c r="P117" s="109" t="str">
        <f t="shared" si="2"/>
        <v/>
      </c>
      <c r="Q117" s="109" t="str">
        <f>IFERROR(IF(AND(A117&lt;&gt;"",O117-MAX($P$2:$P116)&gt;0,O117-MAX($P$2:$P116)&lt;0.125),O117-MAX($P$2:$P116),0),"")</f>
        <v/>
      </c>
    </row>
    <row r="118" spans="1:19" x14ac:dyDescent="0.25">
      <c r="A118"/>
      <c r="B118" s="92"/>
      <c r="C118" s="77"/>
      <c r="D118"/>
      <c r="E118" s="77"/>
      <c r="F118"/>
      <c r="G118" s="130"/>
      <c r="H118" s="130"/>
      <c r="I118" s="77"/>
      <c r="J118" s="77"/>
      <c r="K118" s="77"/>
      <c r="L118" s="6" t="str" cm="1">
        <f t="array" ref="L118">IFERROR(IF(RANK(G118,G:G,1)=_xlfn.XLOOKUP(RANK(G118,G:G,1),L$2:L117,L$2:L117,0),RANK(G118,G:G,1)+1,RANK(G118,G:G,1)),"")</f>
        <v/>
      </c>
      <c r="M118" s="6" t="str" cm="1">
        <f t="array" ref="M118">IFERROR(IF(RANK(H118,H:H,1)=_xlfn.XLOOKUP(RANK(H118,H:H,1),M$2:M117,M$2:M117,0),RANK(H118,H:H,1)+1,RANK(H118,H:H,1)),"")</f>
        <v/>
      </c>
      <c r="N118" s="6" t="str">
        <f t="shared" si="3"/>
        <v/>
      </c>
      <c r="O118" s="109" t="str">
        <f t="shared" si="2"/>
        <v/>
      </c>
      <c r="P118" s="109" t="str">
        <f t="shared" si="2"/>
        <v/>
      </c>
      <c r="Q118" s="109" t="str">
        <f>IFERROR(IF(AND(A118&lt;&gt;"",O118-MAX($P$2:$P117)&gt;0,O118-MAX($P$2:$P117)&lt;0.125),O118-MAX($P$2:$P117),0),"")</f>
        <v/>
      </c>
      <c r="S118" s="106"/>
    </row>
    <row r="119" spans="1:19" x14ac:dyDescent="0.25">
      <c r="A119"/>
      <c r="B119" s="92"/>
      <c r="C119" s="77"/>
      <c r="D119"/>
      <c r="E119" s="77"/>
      <c r="F119"/>
      <c r="G119" s="130"/>
      <c r="H119" s="130"/>
      <c r="I119" s="77"/>
      <c r="J119" s="77"/>
      <c r="K119" s="77"/>
      <c r="L119" s="6" t="str" cm="1">
        <f t="array" ref="L119">IFERROR(IF(RANK(G119,G:G,1)=_xlfn.XLOOKUP(RANK(G119,G:G,1),L$2:L118,L$2:L118,0),RANK(G119,G:G,1)+1,RANK(G119,G:G,1)),"")</f>
        <v/>
      </c>
      <c r="M119" s="6" t="str" cm="1">
        <f t="array" ref="M119">IFERROR(IF(RANK(H119,H:H,1)=_xlfn.XLOOKUP(RANK(H119,H:H,1),M$2:M118,M$2:M118,0),RANK(H119,H:H,1)+1,RANK(H119,H:H,1)),"")</f>
        <v/>
      </c>
      <c r="N119" s="6" t="str">
        <f t="shared" si="3"/>
        <v/>
      </c>
      <c r="O119" s="109" t="str">
        <f t="shared" si="2"/>
        <v/>
      </c>
      <c r="P119" s="109" t="str">
        <f t="shared" si="2"/>
        <v/>
      </c>
      <c r="Q119" s="109" t="str">
        <f>IFERROR(IF(AND(A119&lt;&gt;"",O119-MAX($P$2:$P118)&gt;0,O119-MAX($P$2:$P118)&lt;0.125),O119-MAX($P$2:$P118),0),"")</f>
        <v/>
      </c>
      <c r="S119" s="106"/>
    </row>
    <row r="120" spans="1:19" x14ac:dyDescent="0.25">
      <c r="A120"/>
      <c r="B120" s="92"/>
      <c r="C120" s="77"/>
      <c r="D120"/>
      <c r="E120" s="77"/>
      <c r="F120"/>
      <c r="G120" s="130"/>
      <c r="H120" s="130"/>
      <c r="I120" s="77"/>
      <c r="J120" s="77"/>
      <c r="K120" s="77"/>
      <c r="L120" s="6" t="str" cm="1">
        <f t="array" ref="L120">IFERROR(IF(RANK(G120,G:G,1)=_xlfn.XLOOKUP(RANK(G120,G:G,1),L$2:L119,L$2:L119,0),RANK(G120,G:G,1)+1,RANK(G120,G:G,1)),"")</f>
        <v/>
      </c>
      <c r="M120" s="6" t="str" cm="1">
        <f t="array" ref="M120">IFERROR(IF(RANK(H120,H:H,1)=_xlfn.XLOOKUP(RANK(H120,H:H,1),M$2:M119,M$2:M119,0),RANK(H120,H:H,1)+1,RANK(H120,H:H,1)),"")</f>
        <v/>
      </c>
      <c r="N120" s="6" t="str">
        <f t="shared" si="3"/>
        <v/>
      </c>
      <c r="O120" s="109" t="str">
        <f t="shared" si="2"/>
        <v/>
      </c>
      <c r="P120" s="109" t="str">
        <f t="shared" si="2"/>
        <v/>
      </c>
      <c r="Q120" s="109" t="str">
        <f>IFERROR(IF(AND(A120&lt;&gt;"",O120-MAX($P$2:$P119)&gt;0,O120-MAX($P$2:$P119)&lt;0.125),O120-MAX($P$2:$P119),0),"")</f>
        <v/>
      </c>
    </row>
    <row r="121" spans="1:19" x14ac:dyDescent="0.25">
      <c r="A121"/>
      <c r="B121" s="92"/>
      <c r="C121" s="77"/>
      <c r="D121"/>
      <c r="E121" s="77"/>
      <c r="F121"/>
      <c r="G121" s="130"/>
      <c r="H121" s="130"/>
      <c r="I121" s="77"/>
      <c r="J121" s="77"/>
      <c r="K121" s="77"/>
      <c r="L121" s="6" t="str" cm="1">
        <f t="array" ref="L121">IFERROR(IF(RANK(G121,G:G,1)=_xlfn.XLOOKUP(RANK(G121,G:G,1),L$2:L120,L$2:L120,0),RANK(G121,G:G,1)+1,RANK(G121,G:G,1)),"")</f>
        <v/>
      </c>
      <c r="M121" s="6" t="str" cm="1">
        <f t="array" ref="M121">IFERROR(IF(RANK(H121,H:H,1)=_xlfn.XLOOKUP(RANK(H121,H:H,1),M$2:M120,M$2:M120,0),RANK(H121,H:H,1)+1,RANK(H121,H:H,1)),"")</f>
        <v/>
      </c>
      <c r="N121" s="6" t="str">
        <f t="shared" si="3"/>
        <v/>
      </c>
      <c r="O121" s="109" t="str">
        <f t="shared" si="2"/>
        <v/>
      </c>
      <c r="P121" s="109" t="str">
        <f t="shared" si="2"/>
        <v/>
      </c>
      <c r="Q121" s="109" t="str">
        <f>IFERROR(IF(AND(A121&lt;&gt;"",O121-MAX($P$2:$P120)&gt;0,O121-MAX($P$2:$P120)&lt;0.125),O121-MAX($P$2:$P120),0),"")</f>
        <v/>
      </c>
    </row>
    <row r="122" spans="1:19" x14ac:dyDescent="0.25">
      <c r="A122"/>
      <c r="B122" s="92"/>
      <c r="C122" s="77"/>
      <c r="D122"/>
      <c r="E122" s="77"/>
      <c r="F122"/>
      <c r="G122" s="130"/>
      <c r="H122" s="130"/>
      <c r="I122" s="77"/>
      <c r="J122" s="77"/>
      <c r="K122" s="77"/>
      <c r="L122" s="6" t="str" cm="1">
        <f t="array" ref="L122">IFERROR(IF(RANK(G122,G:G,1)=_xlfn.XLOOKUP(RANK(G122,G:G,1),L$2:L121,L$2:L121,0),RANK(G122,G:G,1)+1,RANK(G122,G:G,1)),"")</f>
        <v/>
      </c>
      <c r="M122" s="6" t="str" cm="1">
        <f t="array" ref="M122">IFERROR(IF(RANK(H122,H:H,1)=_xlfn.XLOOKUP(RANK(H122,H:H,1),M$2:M121,M$2:M121,0),RANK(H122,H:H,1)+1,RANK(H122,H:H,1)),"")</f>
        <v/>
      </c>
      <c r="N122" s="6" t="str">
        <f t="shared" si="3"/>
        <v/>
      </c>
      <c r="O122" s="109" t="str">
        <f t="shared" si="2"/>
        <v/>
      </c>
      <c r="P122" s="109" t="str">
        <f t="shared" si="2"/>
        <v/>
      </c>
      <c r="Q122" s="109" t="str">
        <f>IFERROR(IF(AND(A122&lt;&gt;"",O122-MAX($P$2:$P121)&gt;0,O122-MAX($P$2:$P121)&lt;0.125),O122-MAX($P$2:$P121),0),"")</f>
        <v/>
      </c>
    </row>
    <row r="123" spans="1:19" x14ac:dyDescent="0.25">
      <c r="A123"/>
      <c r="B123" s="92"/>
      <c r="C123" s="77"/>
      <c r="D123"/>
      <c r="E123" s="77"/>
      <c r="F123"/>
      <c r="G123" s="130"/>
      <c r="H123" s="130"/>
      <c r="I123" s="77"/>
      <c r="J123" s="77"/>
      <c r="K123" s="77"/>
      <c r="L123" s="6" t="str" cm="1">
        <f t="array" ref="L123">IFERROR(IF(RANK(G123,G:G,1)=_xlfn.XLOOKUP(RANK(G123,G:G,1),L$2:L122,L$2:L122,0),RANK(G123,G:G,1)+1,RANK(G123,G:G,1)),"")</f>
        <v/>
      </c>
      <c r="M123" s="6" t="str" cm="1">
        <f t="array" ref="M123">IFERROR(IF(RANK(H123,H:H,1)=_xlfn.XLOOKUP(RANK(H123,H:H,1),M$2:M122,M$2:M122,0),RANK(H123,H:H,1)+1,RANK(H123,H:H,1)),"")</f>
        <v/>
      </c>
      <c r="N123" s="6" t="str">
        <f t="shared" si="3"/>
        <v/>
      </c>
      <c r="O123" s="109" t="str">
        <f t="shared" si="2"/>
        <v/>
      </c>
      <c r="P123" s="109" t="str">
        <f t="shared" si="2"/>
        <v/>
      </c>
      <c r="Q123" s="109" t="str">
        <f>IFERROR(IF(AND(A123&lt;&gt;"",O123-MAX($P$2:$P122)&gt;0,O123-MAX($P$2:$P122)&lt;0.125),O123-MAX($P$2:$P122),0),"")</f>
        <v/>
      </c>
    </row>
    <row r="124" spans="1:19" x14ac:dyDescent="0.25">
      <c r="A124"/>
      <c r="B124" s="92"/>
      <c r="C124" s="77"/>
      <c r="D124"/>
      <c r="E124" s="77"/>
      <c r="F124"/>
      <c r="G124" s="130"/>
      <c r="H124" s="130"/>
      <c r="I124" s="77"/>
      <c r="J124" s="77"/>
      <c r="K124" s="77"/>
      <c r="L124" s="6" t="str" cm="1">
        <f t="array" ref="L124">IFERROR(IF(RANK(G124,G:G,1)=_xlfn.XLOOKUP(RANK(G124,G:G,1),L$2:L123,L$2:L123,0),RANK(G124,G:G,1)+1,RANK(G124,G:G,1)),"")</f>
        <v/>
      </c>
      <c r="M124" s="6" t="str" cm="1">
        <f t="array" ref="M124">IFERROR(IF(RANK(H124,H:H,1)=_xlfn.XLOOKUP(RANK(H124,H:H,1),M$2:M123,M$2:M123,0),RANK(H124,H:H,1)+1,RANK(H124,H:H,1)),"")</f>
        <v/>
      </c>
      <c r="N124" s="6" t="str">
        <f t="shared" si="3"/>
        <v/>
      </c>
      <c r="O124" s="109" t="str">
        <f t="shared" si="2"/>
        <v/>
      </c>
      <c r="P124" s="109" t="str">
        <f t="shared" si="2"/>
        <v/>
      </c>
      <c r="Q124" s="109" t="str">
        <f>IFERROR(IF(AND(A124&lt;&gt;"",O124-MAX($P$2:$P123)&gt;0,O124-MAX($P$2:$P123)&lt;0.125),O124-MAX($P$2:$P123),0),"")</f>
        <v/>
      </c>
    </row>
    <row r="125" spans="1:19" x14ac:dyDescent="0.25">
      <c r="A125"/>
      <c r="B125" s="92"/>
      <c r="C125" s="77"/>
      <c r="D125"/>
      <c r="E125" s="77"/>
      <c r="F125"/>
      <c r="G125" s="130"/>
      <c r="H125" s="130"/>
      <c r="I125" s="77"/>
      <c r="J125" s="77"/>
      <c r="K125" s="77"/>
      <c r="L125" s="6" t="str" cm="1">
        <f t="array" ref="L125">IFERROR(IF(RANK(G125,G:G,1)=_xlfn.XLOOKUP(RANK(G125,G:G,1),L$2:L124,L$2:L124,0),RANK(G125,G:G,1)+1,RANK(G125,G:G,1)),"")</f>
        <v/>
      </c>
      <c r="M125" s="6" t="str" cm="1">
        <f t="array" ref="M125">IFERROR(IF(RANK(H125,H:H,1)=_xlfn.XLOOKUP(RANK(H125,H:H,1),M$2:M124,M$2:M124,0),RANK(H125,H:H,1)+1,RANK(H125,H:H,1)),"")</f>
        <v/>
      </c>
      <c r="N125" s="6" t="str">
        <f t="shared" si="3"/>
        <v/>
      </c>
      <c r="O125" s="109" t="str">
        <f t="shared" si="2"/>
        <v/>
      </c>
      <c r="P125" s="109" t="str">
        <f t="shared" si="2"/>
        <v/>
      </c>
      <c r="Q125" s="109" t="str">
        <f>IFERROR(IF(AND(A125&lt;&gt;"",O125-MAX($P$2:$P124)&gt;0,O125-MAX($P$2:$P124)&lt;0.125),O125-MAX($P$2:$P124),0),"")</f>
        <v/>
      </c>
    </row>
    <row r="126" spans="1:19" x14ac:dyDescent="0.25">
      <c r="A126"/>
      <c r="B126" s="92"/>
      <c r="C126" s="77"/>
      <c r="D126"/>
      <c r="E126" s="77"/>
      <c r="F126"/>
      <c r="G126" s="130"/>
      <c r="H126" s="130"/>
      <c r="I126" s="77"/>
      <c r="J126" s="77"/>
      <c r="K126" s="77"/>
      <c r="L126" s="6" t="str" cm="1">
        <f t="array" ref="L126">IFERROR(IF(RANK(G126,G:G,1)=_xlfn.XLOOKUP(RANK(G126,G:G,1),L$2:L125,L$2:L125,0),RANK(G126,G:G,1)+1,RANK(G126,G:G,1)),"")</f>
        <v/>
      </c>
      <c r="M126" s="6" t="str" cm="1">
        <f t="array" ref="M126">IFERROR(IF(RANK(H126,H:H,1)=_xlfn.XLOOKUP(RANK(H126,H:H,1),M$2:M125,M$2:M125,0),RANK(H126,H:H,1)+1,RANK(H126,H:H,1)),"")</f>
        <v/>
      </c>
      <c r="N126" s="6" t="str">
        <f t="shared" si="3"/>
        <v/>
      </c>
      <c r="O126" s="109" t="str">
        <f t="shared" si="2"/>
        <v/>
      </c>
      <c r="P126" s="109" t="str">
        <f t="shared" si="2"/>
        <v/>
      </c>
      <c r="Q126" s="109" t="str">
        <f>IFERROR(IF(AND(A126&lt;&gt;"",O126-MAX($P$2:$P125)&gt;0,O126-MAX($P$2:$P125)&lt;0.125),O126-MAX($P$2:$P125),0),"")</f>
        <v/>
      </c>
    </row>
    <row r="127" spans="1:19" x14ac:dyDescent="0.25">
      <c r="A127"/>
      <c r="B127" s="92"/>
      <c r="C127" s="77"/>
      <c r="D127"/>
      <c r="E127" s="77"/>
      <c r="F127"/>
      <c r="G127" s="130"/>
      <c r="H127" s="130"/>
      <c r="I127" s="77"/>
      <c r="J127" s="77"/>
      <c r="K127" s="77"/>
      <c r="L127" s="6" t="str" cm="1">
        <f t="array" ref="L127">IFERROR(IF(RANK(G127,G:G,1)=_xlfn.XLOOKUP(RANK(G127,G:G,1),L$2:L126,L$2:L126,0),RANK(G127,G:G,1)+1,RANK(G127,G:G,1)),"")</f>
        <v/>
      </c>
      <c r="M127" s="6" t="str" cm="1">
        <f t="array" ref="M127">IFERROR(IF(RANK(H127,H:H,1)=_xlfn.XLOOKUP(RANK(H127,H:H,1),M$2:M126,M$2:M126,0),RANK(H127,H:H,1)+1,RANK(H127,H:H,1)),"")</f>
        <v/>
      </c>
      <c r="N127" s="6" t="str">
        <f t="shared" si="3"/>
        <v/>
      </c>
      <c r="O127" s="109" t="str">
        <f t="shared" si="2"/>
        <v/>
      </c>
      <c r="P127" s="109" t="str">
        <f t="shared" si="2"/>
        <v/>
      </c>
      <c r="Q127" s="109" t="str">
        <f>IFERROR(IF(AND(A127&lt;&gt;"",O127-MAX($P$2:$P126)&gt;0,O127-MAX($P$2:$P126)&lt;0.125),O127-MAX($P$2:$P126),0),"")</f>
        <v/>
      </c>
    </row>
    <row r="128" spans="1:19" x14ac:dyDescent="0.25">
      <c r="A128"/>
      <c r="B128" s="92"/>
      <c r="C128" s="77"/>
      <c r="D128"/>
      <c r="E128" s="77"/>
      <c r="F128"/>
      <c r="G128" s="130"/>
      <c r="H128" s="130"/>
      <c r="I128" s="77"/>
      <c r="J128" s="77"/>
      <c r="K128" s="77"/>
      <c r="L128" s="6" t="str" cm="1">
        <f t="array" ref="L128">IFERROR(IF(RANK(G128,G:G,1)=_xlfn.XLOOKUP(RANK(G128,G:G,1),L$2:L127,L$2:L127,0),RANK(G128,G:G,1)+1,RANK(G128,G:G,1)),"")</f>
        <v/>
      </c>
      <c r="M128" s="6" t="str" cm="1">
        <f t="array" ref="M128">IFERROR(IF(RANK(H128,H:H,1)=_xlfn.XLOOKUP(RANK(H128,H:H,1),M$2:M127,M$2:M127,0),RANK(H128,H:H,1)+1,RANK(H128,H:H,1)),"")</f>
        <v/>
      </c>
      <c r="N128" s="6" t="str">
        <f t="shared" si="3"/>
        <v/>
      </c>
      <c r="O128" s="109" t="str">
        <f t="shared" si="2"/>
        <v/>
      </c>
      <c r="P128" s="109" t="str">
        <f t="shared" si="2"/>
        <v/>
      </c>
      <c r="Q128" s="109" t="str">
        <f>IFERROR(IF(AND(A128&lt;&gt;"",O128-MAX($P$2:$P127)&gt;0,O128-MAX($P$2:$P127)&lt;0.125),O128-MAX($P$2:$P127),0),"")</f>
        <v/>
      </c>
    </row>
    <row r="129" spans="1:17" x14ac:dyDescent="0.25">
      <c r="A129"/>
      <c r="B129" s="92"/>
      <c r="C129" s="77"/>
      <c r="D129"/>
      <c r="E129" s="77"/>
      <c r="F129"/>
      <c r="G129" s="130"/>
      <c r="H129" s="130"/>
      <c r="I129" s="77"/>
      <c r="J129" s="77"/>
      <c r="K129" s="77"/>
      <c r="L129" s="6" t="str" cm="1">
        <f t="array" ref="L129">IFERROR(IF(RANK(G129,G:G,1)=_xlfn.XLOOKUP(RANK(G129,G:G,1),L$2:L128,L$2:L128,0),RANK(G129,G:G,1)+1,RANK(G129,G:G,1)),"")</f>
        <v/>
      </c>
      <c r="M129" s="6" t="str" cm="1">
        <f t="array" ref="M129">IFERROR(IF(RANK(H129,H:H,1)=_xlfn.XLOOKUP(RANK(H129,H:H,1),M$2:M128,M$2:M128,0),RANK(H129,H:H,1)+1,RANK(H129,H:H,1)),"")</f>
        <v/>
      </c>
      <c r="N129" s="6" t="str">
        <f t="shared" si="3"/>
        <v/>
      </c>
      <c r="O129" s="109" t="str">
        <f t="shared" si="2"/>
        <v/>
      </c>
      <c r="P129" s="109" t="str">
        <f t="shared" si="2"/>
        <v/>
      </c>
      <c r="Q129" s="109" t="str">
        <f>IFERROR(IF(AND(A129&lt;&gt;"",O129-MAX($P$2:$P128)&gt;0,O129-MAX($P$2:$P128)&lt;0.125),O129-MAX($P$2:$P128),0),"")</f>
        <v/>
      </c>
    </row>
    <row r="130" spans="1:17" x14ac:dyDescent="0.25">
      <c r="A130"/>
      <c r="B130" s="92"/>
      <c r="C130" s="77"/>
      <c r="D130"/>
      <c r="E130" s="77"/>
      <c r="F130"/>
      <c r="G130" s="130"/>
      <c r="H130" s="130"/>
      <c r="I130" s="77"/>
      <c r="J130" s="77"/>
      <c r="K130" s="77"/>
      <c r="L130" s="6" t="str" cm="1">
        <f t="array" ref="L130">IFERROR(IF(RANK(G130,G:G,1)=_xlfn.XLOOKUP(RANK(G130,G:G,1),L$2:L129,L$2:L129,0),RANK(G130,G:G,1)+1,RANK(G130,G:G,1)),"")</f>
        <v/>
      </c>
      <c r="M130" s="6" t="str" cm="1">
        <f t="array" ref="M130">IFERROR(IF(RANK(H130,H:H,1)=_xlfn.XLOOKUP(RANK(H130,H:H,1),M$2:M129,M$2:M129,0),RANK(H130,H:H,1)+1,RANK(H130,H:H,1)),"")</f>
        <v/>
      </c>
      <c r="N130" s="6" t="str">
        <f t="shared" si="3"/>
        <v/>
      </c>
      <c r="O130" s="109" t="str">
        <f t="shared" ref="O130:P193" si="4">IF(A130="","",_xlfn.XLOOKUP($N130,L:L,G:G))</f>
        <v/>
      </c>
      <c r="P130" s="109" t="str">
        <f t="shared" si="4"/>
        <v/>
      </c>
      <c r="Q130" s="109" t="str">
        <f>IFERROR(IF(AND(A130&lt;&gt;"",O130-MAX($P$2:$P129)&gt;0,O130-MAX($P$2:$P129)&lt;0.125),O130-MAX($P$2:$P129),0),"")</f>
        <v/>
      </c>
    </row>
    <row r="131" spans="1:17" x14ac:dyDescent="0.25">
      <c r="A131"/>
      <c r="B131" s="92"/>
      <c r="C131" s="77"/>
      <c r="D131"/>
      <c r="E131" s="77"/>
      <c r="F131"/>
      <c r="G131" s="130"/>
      <c r="H131" s="130"/>
      <c r="I131" s="77"/>
      <c r="J131" s="77"/>
      <c r="K131" s="77"/>
      <c r="L131" s="6" t="str" cm="1">
        <f t="array" ref="L131">IFERROR(IF(RANK(G131,G:G,1)=_xlfn.XLOOKUP(RANK(G131,G:G,1),L$2:L130,L$2:L130,0),RANK(G131,G:G,1)+1,RANK(G131,G:G,1)),"")</f>
        <v/>
      </c>
      <c r="M131" s="6" t="str" cm="1">
        <f t="array" ref="M131">IFERROR(IF(RANK(H131,H:H,1)=_xlfn.XLOOKUP(RANK(H131,H:H,1),M$2:M130,M$2:M130,0),RANK(H131,H:H,1)+1,RANK(H131,H:H,1)),"")</f>
        <v/>
      </c>
      <c r="N131" s="6" t="str">
        <f t="shared" ref="N131:N194" si="5">IF(A131="","",N130+1)</f>
        <v/>
      </c>
      <c r="O131" s="109" t="str">
        <f t="shared" si="4"/>
        <v/>
      </c>
      <c r="P131" s="109" t="str">
        <f t="shared" si="4"/>
        <v/>
      </c>
      <c r="Q131" s="109" t="str">
        <f>IFERROR(IF(AND(A131&lt;&gt;"",O131-MAX($P$2:$P130)&gt;0,O131-MAX($P$2:$P130)&lt;0.125),O131-MAX($P$2:$P130),0),"")</f>
        <v/>
      </c>
    </row>
    <row r="132" spans="1:17" x14ac:dyDescent="0.25">
      <c r="A132"/>
      <c r="B132" s="92"/>
      <c r="C132" s="77"/>
      <c r="D132"/>
      <c r="E132" s="77"/>
      <c r="F132"/>
      <c r="G132" s="130"/>
      <c r="H132" s="130"/>
      <c r="I132" s="77"/>
      <c r="J132" s="77"/>
      <c r="K132" s="77"/>
      <c r="L132" s="6" t="str" cm="1">
        <f t="array" ref="L132">IFERROR(IF(RANK(G132,G:G,1)=_xlfn.XLOOKUP(RANK(G132,G:G,1),L$2:L131,L$2:L131,0),RANK(G132,G:G,1)+1,RANK(G132,G:G,1)),"")</f>
        <v/>
      </c>
      <c r="M132" s="6" t="str" cm="1">
        <f t="array" ref="M132">IFERROR(IF(RANK(H132,H:H,1)=_xlfn.XLOOKUP(RANK(H132,H:H,1),M$2:M131,M$2:M131,0),RANK(H132,H:H,1)+1,RANK(H132,H:H,1)),"")</f>
        <v/>
      </c>
      <c r="N132" s="6" t="str">
        <f t="shared" si="5"/>
        <v/>
      </c>
      <c r="O132" s="109" t="str">
        <f t="shared" si="4"/>
        <v/>
      </c>
      <c r="P132" s="109" t="str">
        <f t="shared" si="4"/>
        <v/>
      </c>
      <c r="Q132" s="109" t="str">
        <f>IFERROR(IF(AND(A132&lt;&gt;"",O132-MAX($P$2:$P131)&gt;0,O132-MAX($P$2:$P131)&lt;0.125),O132-MAX($P$2:$P131),0),"")</f>
        <v/>
      </c>
    </row>
    <row r="133" spans="1:17" x14ac:dyDescent="0.25">
      <c r="A133"/>
      <c r="B133" s="92"/>
      <c r="C133" s="77"/>
      <c r="D133"/>
      <c r="E133" s="77"/>
      <c r="F133"/>
      <c r="G133" s="130"/>
      <c r="H133" s="130"/>
      <c r="I133" s="77"/>
      <c r="J133" s="77"/>
      <c r="K133" s="77"/>
      <c r="L133" s="6" t="str" cm="1">
        <f t="array" ref="L133">IFERROR(IF(RANK(G133,G:G,1)=_xlfn.XLOOKUP(RANK(G133,G:G,1),L$2:L132,L$2:L132,0),RANK(G133,G:G,1)+1,RANK(G133,G:G,1)),"")</f>
        <v/>
      </c>
      <c r="M133" s="6" t="str" cm="1">
        <f t="array" ref="M133">IFERROR(IF(RANK(H133,H:H,1)=_xlfn.XLOOKUP(RANK(H133,H:H,1),M$2:M132,M$2:M132,0),RANK(H133,H:H,1)+1,RANK(H133,H:H,1)),"")</f>
        <v/>
      </c>
      <c r="N133" s="6" t="str">
        <f t="shared" si="5"/>
        <v/>
      </c>
      <c r="O133" s="109" t="str">
        <f t="shared" si="4"/>
        <v/>
      </c>
      <c r="P133" s="109" t="str">
        <f t="shared" si="4"/>
        <v/>
      </c>
      <c r="Q133" s="109" t="str">
        <f>IFERROR(IF(AND(A133&lt;&gt;"",O133-MAX($P$2:$P132)&gt;0,O133-MAX($P$2:$P132)&lt;0.125),O133-MAX($P$2:$P132),0),"")</f>
        <v/>
      </c>
    </row>
    <row r="134" spans="1:17" x14ac:dyDescent="0.25">
      <c r="A134"/>
      <c r="B134" s="92"/>
      <c r="C134" s="77"/>
      <c r="D134"/>
      <c r="E134" s="77"/>
      <c r="F134"/>
      <c r="G134" s="130"/>
      <c r="H134" s="130"/>
      <c r="I134" s="77"/>
      <c r="J134" s="77"/>
      <c r="K134" s="77"/>
      <c r="L134" s="6" t="str" cm="1">
        <f t="array" ref="L134">IFERROR(IF(RANK(G134,G:G,1)=_xlfn.XLOOKUP(RANK(G134,G:G,1),L$2:L133,L$2:L133,0),RANK(G134,G:G,1)+1,RANK(G134,G:G,1)),"")</f>
        <v/>
      </c>
      <c r="M134" s="6" t="str" cm="1">
        <f t="array" ref="M134">IFERROR(IF(RANK(H134,H:H,1)=_xlfn.XLOOKUP(RANK(H134,H:H,1),M$2:M133,M$2:M133,0),RANK(H134,H:H,1)+1,RANK(H134,H:H,1)),"")</f>
        <v/>
      </c>
      <c r="N134" s="6" t="str">
        <f t="shared" si="5"/>
        <v/>
      </c>
      <c r="O134" s="109" t="str">
        <f t="shared" si="4"/>
        <v/>
      </c>
      <c r="P134" s="109" t="str">
        <f t="shared" si="4"/>
        <v/>
      </c>
      <c r="Q134" s="109" t="str">
        <f>IFERROR(IF(AND(A134&lt;&gt;"",O134-MAX($P$2:$P133)&gt;0,O134-MAX($P$2:$P133)&lt;0.125),O134-MAX($P$2:$P133),0),"")</f>
        <v/>
      </c>
    </row>
    <row r="135" spans="1:17" x14ac:dyDescent="0.25">
      <c r="A135"/>
      <c r="B135" s="92"/>
      <c r="C135" s="77"/>
      <c r="D135"/>
      <c r="E135" s="77"/>
      <c r="F135"/>
      <c r="G135" s="130"/>
      <c r="H135" s="130"/>
      <c r="I135" s="77"/>
      <c r="J135" s="77"/>
      <c r="K135" s="77"/>
      <c r="L135" s="6" t="str" cm="1">
        <f t="array" ref="L135">IFERROR(IF(RANK(G135,G:G,1)=_xlfn.XLOOKUP(RANK(G135,G:G,1),L$2:L134,L$2:L134,0),RANK(G135,G:G,1)+1,RANK(G135,G:G,1)),"")</f>
        <v/>
      </c>
      <c r="M135" s="6" t="str" cm="1">
        <f t="array" ref="M135">IFERROR(IF(RANK(H135,H:H,1)=_xlfn.XLOOKUP(RANK(H135,H:H,1),M$2:M134,M$2:M134,0),RANK(H135,H:H,1)+1,RANK(H135,H:H,1)),"")</f>
        <v/>
      </c>
      <c r="N135" s="6" t="str">
        <f t="shared" si="5"/>
        <v/>
      </c>
      <c r="O135" s="109" t="str">
        <f t="shared" si="4"/>
        <v/>
      </c>
      <c r="P135" s="109" t="str">
        <f t="shared" si="4"/>
        <v/>
      </c>
      <c r="Q135" s="109" t="str">
        <f>IFERROR(IF(AND(A135&lt;&gt;"",O135-MAX($P$2:$P134)&gt;0,O135-MAX($P$2:$P134)&lt;0.125),O135-MAX($P$2:$P134),0),"")</f>
        <v/>
      </c>
    </row>
    <row r="136" spans="1:17" x14ac:dyDescent="0.25">
      <c r="A136"/>
      <c r="B136" s="92"/>
      <c r="C136" s="77"/>
      <c r="D136"/>
      <c r="E136" s="77"/>
      <c r="F136"/>
      <c r="G136" s="130"/>
      <c r="H136" s="130"/>
      <c r="I136" s="77"/>
      <c r="J136" s="77"/>
      <c r="K136" s="77"/>
      <c r="L136" s="6" t="str" cm="1">
        <f t="array" ref="L136">IFERROR(IF(RANK(G136,G:G,1)=_xlfn.XLOOKUP(RANK(G136,G:G,1),L$2:L135,L$2:L135,0),RANK(G136,G:G,1)+1,RANK(G136,G:G,1)),"")</f>
        <v/>
      </c>
      <c r="M136" s="6" t="str" cm="1">
        <f t="array" ref="M136">IFERROR(IF(RANK(H136,H:H,1)=_xlfn.XLOOKUP(RANK(H136,H:H,1),M$2:M135,M$2:M135,0),RANK(H136,H:H,1)+1,RANK(H136,H:H,1)),"")</f>
        <v/>
      </c>
      <c r="N136" s="6" t="str">
        <f t="shared" si="5"/>
        <v/>
      </c>
      <c r="O136" s="109" t="str">
        <f t="shared" si="4"/>
        <v/>
      </c>
      <c r="P136" s="109" t="str">
        <f t="shared" si="4"/>
        <v/>
      </c>
      <c r="Q136" s="109" t="str">
        <f>IFERROR(IF(AND(A136&lt;&gt;"",O136-MAX($P$2:$P135)&gt;0,O136-MAX($P$2:$P135)&lt;0.125),O136-MAX($P$2:$P135),0),"")</f>
        <v/>
      </c>
    </row>
    <row r="137" spans="1:17" x14ac:dyDescent="0.25">
      <c r="A137"/>
      <c r="B137" s="92"/>
      <c r="C137" s="77"/>
      <c r="D137"/>
      <c r="E137" s="77"/>
      <c r="F137"/>
      <c r="G137" s="130"/>
      <c r="H137" s="130"/>
      <c r="I137" s="77"/>
      <c r="J137" s="77"/>
      <c r="K137" s="77"/>
      <c r="L137" s="6" t="str" cm="1">
        <f t="array" ref="L137">IFERROR(IF(RANK(G137,G:G,1)=_xlfn.XLOOKUP(RANK(G137,G:G,1),L$2:L136,L$2:L136,0),RANK(G137,G:G,1)+1,RANK(G137,G:G,1)),"")</f>
        <v/>
      </c>
      <c r="M137" s="6" t="str" cm="1">
        <f t="array" ref="M137">IFERROR(IF(RANK(H137,H:H,1)=_xlfn.XLOOKUP(RANK(H137,H:H,1),M$2:M136,M$2:M136,0),RANK(H137,H:H,1)+1,RANK(H137,H:H,1)),"")</f>
        <v/>
      </c>
      <c r="N137" s="6" t="str">
        <f t="shared" si="5"/>
        <v/>
      </c>
      <c r="O137" s="109" t="str">
        <f t="shared" si="4"/>
        <v/>
      </c>
      <c r="P137" s="109" t="str">
        <f t="shared" si="4"/>
        <v/>
      </c>
      <c r="Q137" s="109" t="str">
        <f>IFERROR(IF(AND(A137&lt;&gt;"",O137-MAX($P$2:$P136)&gt;0,O137-MAX($P$2:$P136)&lt;0.125),O137-MAX($P$2:$P136),0),"")</f>
        <v/>
      </c>
    </row>
    <row r="138" spans="1:17" x14ac:dyDescent="0.25">
      <c r="A138"/>
      <c r="B138" s="92"/>
      <c r="C138" s="77"/>
      <c r="D138"/>
      <c r="E138" s="77"/>
      <c r="F138"/>
      <c r="G138" s="130"/>
      <c r="H138" s="130"/>
      <c r="I138" s="77"/>
      <c r="J138" s="77"/>
      <c r="K138" s="77"/>
      <c r="L138" s="6" t="str" cm="1">
        <f t="array" ref="L138">IFERROR(IF(RANK(G138,G:G,1)=_xlfn.XLOOKUP(RANK(G138,G:G,1),L$2:L137,L$2:L137,0),RANK(G138,G:G,1)+1,RANK(G138,G:G,1)),"")</f>
        <v/>
      </c>
      <c r="M138" s="6" t="str" cm="1">
        <f t="array" ref="M138">IFERROR(IF(RANK(H138,H:H,1)=_xlfn.XLOOKUP(RANK(H138,H:H,1),M$2:M137,M$2:M137,0),RANK(H138,H:H,1)+1,RANK(H138,H:H,1)),"")</f>
        <v/>
      </c>
      <c r="N138" s="6" t="str">
        <f t="shared" si="5"/>
        <v/>
      </c>
      <c r="O138" s="109" t="str">
        <f t="shared" si="4"/>
        <v/>
      </c>
      <c r="P138" s="109" t="str">
        <f t="shared" si="4"/>
        <v/>
      </c>
      <c r="Q138" s="109" t="str">
        <f>IFERROR(IF(AND(A138&lt;&gt;"",O138-MAX($P$2:$P137)&gt;0,O138-MAX($P$2:$P137)&lt;0.125),O138-MAX($P$2:$P137),0),"")</f>
        <v/>
      </c>
    </row>
    <row r="139" spans="1:17" x14ac:dyDescent="0.25">
      <c r="A139"/>
      <c r="B139" s="92"/>
      <c r="C139" s="77"/>
      <c r="D139"/>
      <c r="E139" s="77"/>
      <c r="F139"/>
      <c r="G139" s="130"/>
      <c r="H139" s="130"/>
      <c r="I139" s="77"/>
      <c r="J139" s="77"/>
      <c r="K139" s="77"/>
      <c r="L139" s="6" t="str" cm="1">
        <f t="array" ref="L139">IFERROR(IF(RANK(G139,G:G,1)=_xlfn.XLOOKUP(RANK(G139,G:G,1),L$2:L138,L$2:L138,0),RANK(G139,G:G,1)+1,RANK(G139,G:G,1)),"")</f>
        <v/>
      </c>
      <c r="M139" s="6" t="str" cm="1">
        <f t="array" ref="M139">IFERROR(IF(RANK(H139,H:H,1)=_xlfn.XLOOKUP(RANK(H139,H:H,1),M$2:M138,M$2:M138,0),RANK(H139,H:H,1)+1,RANK(H139,H:H,1)),"")</f>
        <v/>
      </c>
      <c r="N139" s="6" t="str">
        <f t="shared" si="5"/>
        <v/>
      </c>
      <c r="O139" s="109" t="str">
        <f t="shared" si="4"/>
        <v/>
      </c>
      <c r="P139" s="109" t="str">
        <f t="shared" si="4"/>
        <v/>
      </c>
      <c r="Q139" s="109" t="str">
        <f>IFERROR(IF(AND(A139&lt;&gt;"",O139-MAX($P$2:$P138)&gt;0,O139-MAX($P$2:$P138)&lt;0.125),O139-MAX($P$2:$P138),0),"")</f>
        <v/>
      </c>
    </row>
    <row r="140" spans="1:17" x14ac:dyDescent="0.25">
      <c r="A140"/>
      <c r="B140" s="92"/>
      <c r="C140" s="77"/>
      <c r="D140"/>
      <c r="E140" s="77"/>
      <c r="F140"/>
      <c r="G140" s="130"/>
      <c r="H140" s="130"/>
      <c r="I140" s="77"/>
      <c r="J140" s="77"/>
      <c r="K140" s="77"/>
      <c r="L140" s="6" t="str" cm="1">
        <f t="array" ref="L140">IFERROR(IF(RANK(G140,G:G,1)=_xlfn.XLOOKUP(RANK(G140,G:G,1),L$2:L139,L$2:L139,0),RANK(G140,G:G,1)+1,RANK(G140,G:G,1)),"")</f>
        <v/>
      </c>
      <c r="M140" s="6" t="str" cm="1">
        <f t="array" ref="M140">IFERROR(IF(RANK(H140,H:H,1)=_xlfn.XLOOKUP(RANK(H140,H:H,1),M$2:M139,M$2:M139,0),RANK(H140,H:H,1)+1,RANK(H140,H:H,1)),"")</f>
        <v/>
      </c>
      <c r="N140" s="6" t="str">
        <f t="shared" si="5"/>
        <v/>
      </c>
      <c r="O140" s="109" t="str">
        <f t="shared" si="4"/>
        <v/>
      </c>
      <c r="P140" s="109" t="str">
        <f t="shared" si="4"/>
        <v/>
      </c>
      <c r="Q140" s="109" t="str">
        <f>IFERROR(IF(AND(A140&lt;&gt;"",O140-MAX($P$2:$P139)&gt;0,O140-MAX($P$2:$P139)&lt;0.125),O140-MAX($P$2:$P139),0),"")</f>
        <v/>
      </c>
    </row>
    <row r="141" spans="1:17" x14ac:dyDescent="0.25">
      <c r="A141"/>
      <c r="B141" s="92"/>
      <c r="C141" s="77"/>
      <c r="D141"/>
      <c r="E141" s="77"/>
      <c r="F141"/>
      <c r="G141" s="130"/>
      <c r="H141" s="130"/>
      <c r="I141" s="77"/>
      <c r="J141" s="77"/>
      <c r="K141" s="77"/>
      <c r="L141" s="6" t="str" cm="1">
        <f t="array" ref="L141">IFERROR(IF(RANK(G141,G:G,1)=_xlfn.XLOOKUP(RANK(G141,G:G,1),L$2:L140,L$2:L140,0),RANK(G141,G:G,1)+1,RANK(G141,G:G,1)),"")</f>
        <v/>
      </c>
      <c r="M141" s="6" t="str" cm="1">
        <f t="array" ref="M141">IFERROR(IF(RANK(H141,H:H,1)=_xlfn.XLOOKUP(RANK(H141,H:H,1),M$2:M140,M$2:M140,0),RANK(H141,H:H,1)+1,RANK(H141,H:H,1)),"")</f>
        <v/>
      </c>
      <c r="N141" s="6" t="str">
        <f t="shared" si="5"/>
        <v/>
      </c>
      <c r="O141" s="109" t="str">
        <f t="shared" si="4"/>
        <v/>
      </c>
      <c r="P141" s="109" t="str">
        <f t="shared" si="4"/>
        <v/>
      </c>
      <c r="Q141" s="109" t="str">
        <f>IFERROR(IF(AND(A141&lt;&gt;"",O141-MAX($P$2:$P140)&gt;0,O141-MAX($P$2:$P140)&lt;0.125),O141-MAX($P$2:$P140),0),"")</f>
        <v/>
      </c>
    </row>
    <row r="142" spans="1:17" x14ac:dyDescent="0.25">
      <c r="A142"/>
      <c r="B142" s="92"/>
      <c r="C142" s="77"/>
      <c r="D142"/>
      <c r="E142" s="77"/>
      <c r="F142"/>
      <c r="G142" s="130"/>
      <c r="H142" s="130"/>
      <c r="I142" s="77"/>
      <c r="J142" s="77"/>
      <c r="K142" s="77"/>
      <c r="L142" s="6" t="str" cm="1">
        <f t="array" ref="L142">IFERROR(IF(RANK(G142,G:G,1)=_xlfn.XLOOKUP(RANK(G142,G:G,1),L$2:L141,L$2:L141,0),RANK(G142,G:G,1)+1,RANK(G142,G:G,1)),"")</f>
        <v/>
      </c>
      <c r="M142" s="6" t="str" cm="1">
        <f t="array" ref="M142">IFERROR(IF(RANK(H142,H:H,1)=_xlfn.XLOOKUP(RANK(H142,H:H,1),M$2:M141,M$2:M141,0),RANK(H142,H:H,1)+1,RANK(H142,H:H,1)),"")</f>
        <v/>
      </c>
      <c r="N142" s="6" t="str">
        <f t="shared" si="5"/>
        <v/>
      </c>
      <c r="O142" s="109" t="str">
        <f t="shared" si="4"/>
        <v/>
      </c>
      <c r="P142" s="109" t="str">
        <f t="shared" si="4"/>
        <v/>
      </c>
      <c r="Q142" s="109" t="str">
        <f>IFERROR(IF(AND(A142&lt;&gt;"",O142-MAX($P$2:$P141)&gt;0,O142-MAX($P$2:$P141)&lt;0.125),O142-MAX($P$2:$P141),0),"")</f>
        <v/>
      </c>
    </row>
    <row r="143" spans="1:17" x14ac:dyDescent="0.25">
      <c r="A143"/>
      <c r="B143" s="92"/>
      <c r="C143" s="77"/>
      <c r="D143"/>
      <c r="E143" s="77"/>
      <c r="F143"/>
      <c r="G143" s="130"/>
      <c r="H143" s="130"/>
      <c r="I143" s="77"/>
      <c r="J143" s="77"/>
      <c r="K143" s="77"/>
      <c r="L143" s="6" t="str" cm="1">
        <f t="array" ref="L143">IFERROR(IF(RANK(G143,G:G,1)=_xlfn.XLOOKUP(RANK(G143,G:G,1),L$2:L142,L$2:L142,0),RANK(G143,G:G,1)+1,RANK(G143,G:G,1)),"")</f>
        <v/>
      </c>
      <c r="M143" s="6" t="str" cm="1">
        <f t="array" ref="M143">IFERROR(IF(RANK(H143,H:H,1)=_xlfn.XLOOKUP(RANK(H143,H:H,1),M$2:M142,M$2:M142,0),RANK(H143,H:H,1)+1,RANK(H143,H:H,1)),"")</f>
        <v/>
      </c>
      <c r="N143" s="6" t="str">
        <f t="shared" si="5"/>
        <v/>
      </c>
      <c r="O143" s="109" t="str">
        <f t="shared" si="4"/>
        <v/>
      </c>
      <c r="P143" s="109" t="str">
        <f t="shared" si="4"/>
        <v/>
      </c>
      <c r="Q143" s="109" t="str">
        <f>IFERROR(IF(AND(A143&lt;&gt;"",O143-MAX($P$2:$P142)&gt;0,O143-MAX($P$2:$P142)&lt;0.125),O143-MAX($P$2:$P142),0),"")</f>
        <v/>
      </c>
    </row>
    <row r="144" spans="1:17" x14ac:dyDescent="0.25">
      <c r="A144"/>
      <c r="B144" s="92"/>
      <c r="C144" s="77"/>
      <c r="D144"/>
      <c r="E144" s="77"/>
      <c r="F144"/>
      <c r="G144" s="130"/>
      <c r="H144" s="130"/>
      <c r="I144" s="77"/>
      <c r="J144" s="77"/>
      <c r="K144" s="77"/>
      <c r="L144" s="6" t="str" cm="1">
        <f t="array" ref="L144">IFERROR(IF(RANK(G144,G:G,1)=_xlfn.XLOOKUP(RANK(G144,G:G,1),L$2:L143,L$2:L143,0),RANK(G144,G:G,1)+1,RANK(G144,G:G,1)),"")</f>
        <v/>
      </c>
      <c r="M144" s="6" t="str" cm="1">
        <f t="array" ref="M144">IFERROR(IF(RANK(H144,H:H,1)=_xlfn.XLOOKUP(RANK(H144,H:H,1),M$2:M143,M$2:M143,0),RANK(H144,H:H,1)+1,RANK(H144,H:H,1)),"")</f>
        <v/>
      </c>
      <c r="N144" s="6" t="str">
        <f t="shared" si="5"/>
        <v/>
      </c>
      <c r="O144" s="109" t="str">
        <f t="shared" si="4"/>
        <v/>
      </c>
      <c r="P144" s="109" t="str">
        <f t="shared" si="4"/>
        <v/>
      </c>
      <c r="Q144" s="109" t="str">
        <f>IFERROR(IF(AND(A144&lt;&gt;"",O144-MAX($P$2:$P143)&gt;0,O144-MAX($P$2:$P143)&lt;0.125),O144-MAX($P$2:$P143),0),"")</f>
        <v/>
      </c>
    </row>
    <row r="145" spans="1:17" x14ac:dyDescent="0.25">
      <c r="A145"/>
      <c r="B145" s="92"/>
      <c r="C145" s="77"/>
      <c r="D145"/>
      <c r="E145" s="77"/>
      <c r="F145"/>
      <c r="G145" s="130"/>
      <c r="H145" s="130"/>
      <c r="I145" s="77"/>
      <c r="J145" s="77"/>
      <c r="K145" s="77"/>
      <c r="L145" s="6" t="str" cm="1">
        <f t="array" ref="L145">IFERROR(IF(RANK(G145,G:G,1)=_xlfn.XLOOKUP(RANK(G145,G:G,1),L$2:L144,L$2:L144,0),RANK(G145,G:G,1)+1,RANK(G145,G:G,1)),"")</f>
        <v/>
      </c>
      <c r="M145" s="6" t="str" cm="1">
        <f t="array" ref="M145">IFERROR(IF(RANK(H145,H:H,1)=_xlfn.XLOOKUP(RANK(H145,H:H,1),M$2:M144,M$2:M144,0),RANK(H145,H:H,1)+1,RANK(H145,H:H,1)),"")</f>
        <v/>
      </c>
      <c r="N145" s="6" t="str">
        <f t="shared" si="5"/>
        <v/>
      </c>
      <c r="O145" s="109" t="str">
        <f t="shared" si="4"/>
        <v/>
      </c>
      <c r="P145" s="109" t="str">
        <f t="shared" si="4"/>
        <v/>
      </c>
      <c r="Q145" s="109" t="str">
        <f>IFERROR(IF(AND(A145&lt;&gt;"",O145-MAX($P$2:$P144)&gt;0,O145-MAX($P$2:$P144)&lt;0.125),O145-MAX($P$2:$P144),0),"")</f>
        <v/>
      </c>
    </row>
    <row r="146" spans="1:17" x14ac:dyDescent="0.25">
      <c r="A146"/>
      <c r="B146" s="92"/>
      <c r="C146" s="77"/>
      <c r="D146"/>
      <c r="E146" s="77"/>
      <c r="F146"/>
      <c r="G146" s="130"/>
      <c r="H146" s="130"/>
      <c r="I146" s="77"/>
      <c r="J146" s="77"/>
      <c r="K146" s="77"/>
      <c r="L146" s="6" t="str" cm="1">
        <f t="array" ref="L146">IFERROR(IF(RANK(G146,G:G,1)=_xlfn.XLOOKUP(RANK(G146,G:G,1),L$2:L145,L$2:L145,0),RANK(G146,G:G,1)+1,RANK(G146,G:G,1)),"")</f>
        <v/>
      </c>
      <c r="M146" s="6" t="str" cm="1">
        <f t="array" ref="M146">IFERROR(IF(RANK(H146,H:H,1)=_xlfn.XLOOKUP(RANK(H146,H:H,1),M$2:M145,M$2:M145,0),RANK(H146,H:H,1)+1,RANK(H146,H:H,1)),"")</f>
        <v/>
      </c>
      <c r="N146" s="6" t="str">
        <f t="shared" si="5"/>
        <v/>
      </c>
      <c r="O146" s="109" t="str">
        <f t="shared" si="4"/>
        <v/>
      </c>
      <c r="P146" s="109" t="str">
        <f t="shared" si="4"/>
        <v/>
      </c>
      <c r="Q146" s="109" t="str">
        <f>IFERROR(IF(AND(A146&lt;&gt;"",O146-MAX($P$2:$P145)&gt;0,O146-MAX($P$2:$P145)&lt;0.125),O146-MAX($P$2:$P145),0),"")</f>
        <v/>
      </c>
    </row>
    <row r="147" spans="1:17" x14ac:dyDescent="0.25">
      <c r="A147"/>
      <c r="B147" s="92"/>
      <c r="C147" s="77"/>
      <c r="D147"/>
      <c r="E147" s="77"/>
      <c r="F147"/>
      <c r="G147" s="130"/>
      <c r="H147" s="130"/>
      <c r="I147" s="77"/>
      <c r="J147" s="77"/>
      <c r="K147" s="77"/>
      <c r="L147" s="6" t="str" cm="1">
        <f t="array" ref="L147">IFERROR(IF(RANK(G147,G:G,1)=_xlfn.XLOOKUP(RANK(G147,G:G,1),L$2:L146,L$2:L146,0),RANK(G147,G:G,1)+1,RANK(G147,G:G,1)),"")</f>
        <v/>
      </c>
      <c r="M147" s="6" t="str" cm="1">
        <f t="array" ref="M147">IFERROR(IF(RANK(H147,H:H,1)=_xlfn.XLOOKUP(RANK(H147,H:H,1),M$2:M146,M$2:M146,0),RANK(H147,H:H,1)+1,RANK(H147,H:H,1)),"")</f>
        <v/>
      </c>
      <c r="N147" s="6" t="str">
        <f t="shared" si="5"/>
        <v/>
      </c>
      <c r="O147" s="109" t="str">
        <f t="shared" si="4"/>
        <v/>
      </c>
      <c r="P147" s="109" t="str">
        <f t="shared" si="4"/>
        <v/>
      </c>
      <c r="Q147" s="109" t="str">
        <f>IFERROR(IF(AND(A147&lt;&gt;"",O147-MAX($P$2:$P146)&gt;0,O147-MAX($P$2:$P146)&lt;0.125),O147-MAX($P$2:$P146),0),"")</f>
        <v/>
      </c>
    </row>
    <row r="148" spans="1:17" x14ac:dyDescent="0.25">
      <c r="A148"/>
      <c r="B148" s="92"/>
      <c r="C148" s="77"/>
      <c r="D148"/>
      <c r="E148" s="77"/>
      <c r="F148"/>
      <c r="G148" s="130"/>
      <c r="H148" s="130"/>
      <c r="I148" s="77"/>
      <c r="J148" s="77"/>
      <c r="K148" s="77"/>
      <c r="L148" s="6" t="str" cm="1">
        <f t="array" ref="L148">IFERROR(IF(RANK(G148,G:G,1)=_xlfn.XLOOKUP(RANK(G148,G:G,1),L$2:L147,L$2:L147,0),RANK(G148,G:G,1)+1,RANK(G148,G:G,1)),"")</f>
        <v/>
      </c>
      <c r="M148" s="6" t="str" cm="1">
        <f t="array" ref="M148">IFERROR(IF(RANK(H148,H:H,1)=_xlfn.XLOOKUP(RANK(H148,H:H,1),M$2:M147,M$2:M147,0),RANK(H148,H:H,1)+1,RANK(H148,H:H,1)),"")</f>
        <v/>
      </c>
      <c r="N148" s="6" t="str">
        <f t="shared" si="5"/>
        <v/>
      </c>
      <c r="O148" s="109" t="str">
        <f t="shared" si="4"/>
        <v/>
      </c>
      <c r="P148" s="109" t="str">
        <f t="shared" si="4"/>
        <v/>
      </c>
      <c r="Q148" s="109" t="str">
        <f>IFERROR(IF(AND(A148&lt;&gt;"",O148-MAX($P$2:$P147)&gt;0,O148-MAX($P$2:$P147)&lt;0.125),O148-MAX($P$2:$P147),0),"")</f>
        <v/>
      </c>
    </row>
    <row r="149" spans="1:17" x14ac:dyDescent="0.25">
      <c r="A149"/>
      <c r="B149" s="92"/>
      <c r="C149" s="77"/>
      <c r="D149"/>
      <c r="E149" s="77"/>
      <c r="F149"/>
      <c r="G149" s="130"/>
      <c r="H149" s="130"/>
      <c r="I149" s="77"/>
      <c r="J149" s="77"/>
      <c r="K149" s="77"/>
      <c r="L149" s="6" t="str" cm="1">
        <f t="array" ref="L149">IFERROR(IF(RANK(G149,G:G,1)=_xlfn.XLOOKUP(RANK(G149,G:G,1),L$2:L148,L$2:L148,0),RANK(G149,G:G,1)+1,RANK(G149,G:G,1)),"")</f>
        <v/>
      </c>
      <c r="M149" s="6" t="str" cm="1">
        <f t="array" ref="M149">IFERROR(IF(RANK(H149,H:H,1)=_xlfn.XLOOKUP(RANK(H149,H:H,1),M$2:M148,M$2:M148,0),RANK(H149,H:H,1)+1,RANK(H149,H:H,1)),"")</f>
        <v/>
      </c>
      <c r="N149" s="6" t="str">
        <f t="shared" si="5"/>
        <v/>
      </c>
      <c r="O149" s="109" t="str">
        <f t="shared" si="4"/>
        <v/>
      </c>
      <c r="P149" s="109" t="str">
        <f t="shared" si="4"/>
        <v/>
      </c>
      <c r="Q149" s="109" t="str">
        <f>IFERROR(IF(AND(A149&lt;&gt;"",O149-MAX($P$2:$P148)&gt;0,O149-MAX($P$2:$P148)&lt;0.125),O149-MAX($P$2:$P148),0),"")</f>
        <v/>
      </c>
    </row>
    <row r="150" spans="1:17" x14ac:dyDescent="0.25">
      <c r="A150"/>
      <c r="B150" s="92"/>
      <c r="C150" s="77"/>
      <c r="D150"/>
      <c r="E150" s="77"/>
      <c r="F150"/>
      <c r="G150" s="130"/>
      <c r="H150" s="130"/>
      <c r="I150" s="77"/>
      <c r="J150" s="77"/>
      <c r="K150" s="77"/>
      <c r="L150" s="6" t="str" cm="1">
        <f t="array" ref="L150">IFERROR(IF(RANK(G150,G:G,1)=_xlfn.XLOOKUP(RANK(G150,G:G,1),L$2:L149,L$2:L149,0),RANK(G150,G:G,1)+1,RANK(G150,G:G,1)),"")</f>
        <v/>
      </c>
      <c r="M150" s="6" t="str" cm="1">
        <f t="array" ref="M150">IFERROR(IF(RANK(H150,H:H,1)=_xlfn.XLOOKUP(RANK(H150,H:H,1),M$2:M149,M$2:M149,0),RANK(H150,H:H,1)+1,RANK(H150,H:H,1)),"")</f>
        <v/>
      </c>
      <c r="N150" s="6" t="str">
        <f t="shared" si="5"/>
        <v/>
      </c>
      <c r="O150" s="109" t="str">
        <f t="shared" si="4"/>
        <v/>
      </c>
      <c r="P150" s="109" t="str">
        <f t="shared" si="4"/>
        <v/>
      </c>
      <c r="Q150" s="109" t="str">
        <f>IFERROR(IF(AND(A150&lt;&gt;"",O150-MAX($P$2:$P149)&gt;0,O150-MAX($P$2:$P149)&lt;0.125),O150-MAX($P$2:$P149),0),"")</f>
        <v/>
      </c>
    </row>
    <row r="151" spans="1:17" x14ac:dyDescent="0.25">
      <c r="A151"/>
      <c r="B151" s="92"/>
      <c r="C151" s="77"/>
      <c r="D151"/>
      <c r="E151" s="77"/>
      <c r="F151"/>
      <c r="G151" s="130"/>
      <c r="H151" s="130"/>
      <c r="I151" s="77"/>
      <c r="J151" s="77"/>
      <c r="K151" s="77"/>
      <c r="L151" s="6" t="str" cm="1">
        <f t="array" ref="L151">IFERROR(IF(RANK(G151,G:G,1)=_xlfn.XLOOKUP(RANK(G151,G:G,1),L$2:L150,L$2:L150,0),RANK(G151,G:G,1)+1,RANK(G151,G:G,1)),"")</f>
        <v/>
      </c>
      <c r="M151" s="6" t="str" cm="1">
        <f t="array" ref="M151">IFERROR(IF(RANK(H151,H:H,1)=_xlfn.XLOOKUP(RANK(H151,H:H,1),M$2:M150,M$2:M150,0),RANK(H151,H:H,1)+1,RANK(H151,H:H,1)),"")</f>
        <v/>
      </c>
      <c r="N151" s="6" t="str">
        <f t="shared" si="5"/>
        <v/>
      </c>
      <c r="O151" s="109" t="str">
        <f t="shared" si="4"/>
        <v/>
      </c>
      <c r="P151" s="109" t="str">
        <f t="shared" si="4"/>
        <v/>
      </c>
      <c r="Q151" s="109" t="str">
        <f>IFERROR(IF(AND(A151&lt;&gt;"",O151-MAX($P$2:$P150)&gt;0,O151-MAX($P$2:$P150)&lt;0.125),O151-MAX($P$2:$P150),0),"")</f>
        <v/>
      </c>
    </row>
    <row r="152" spans="1:17" x14ac:dyDescent="0.25">
      <c r="A152"/>
      <c r="B152" s="92"/>
      <c r="C152" s="77"/>
      <c r="D152"/>
      <c r="E152" s="77"/>
      <c r="F152"/>
      <c r="G152" s="130"/>
      <c r="H152" s="130"/>
      <c r="I152" s="77"/>
      <c r="J152" s="77"/>
      <c r="K152" s="77"/>
      <c r="L152" s="6" t="str" cm="1">
        <f t="array" ref="L152">IFERROR(IF(RANK(G152,G:G,1)=_xlfn.XLOOKUP(RANK(G152,G:G,1),L$2:L151,L$2:L151,0),RANK(G152,G:G,1)+1,RANK(G152,G:G,1)),"")</f>
        <v/>
      </c>
      <c r="M152" s="6" t="str" cm="1">
        <f t="array" ref="M152">IFERROR(IF(RANK(H152,H:H,1)=_xlfn.XLOOKUP(RANK(H152,H:H,1),M$2:M151,M$2:M151,0),RANK(H152,H:H,1)+1,RANK(H152,H:H,1)),"")</f>
        <v/>
      </c>
      <c r="N152" s="6" t="str">
        <f t="shared" si="5"/>
        <v/>
      </c>
      <c r="O152" s="109" t="str">
        <f t="shared" si="4"/>
        <v/>
      </c>
      <c r="P152" s="109" t="str">
        <f t="shared" si="4"/>
        <v/>
      </c>
      <c r="Q152" s="109" t="str">
        <f>IFERROR(IF(AND(A152&lt;&gt;"",O152-MAX($P$2:$P151)&gt;0,O152-MAX($P$2:$P151)&lt;0.125),O152-MAX($P$2:$P151),0),"")</f>
        <v/>
      </c>
    </row>
    <row r="153" spans="1:17" x14ac:dyDescent="0.25">
      <c r="A153"/>
      <c r="B153" s="92"/>
      <c r="C153" s="77"/>
      <c r="D153"/>
      <c r="E153" s="77"/>
      <c r="F153"/>
      <c r="G153" s="130"/>
      <c r="H153" s="130"/>
      <c r="I153" s="77"/>
      <c r="J153" s="77"/>
      <c r="K153" s="77"/>
      <c r="L153" s="6" t="str" cm="1">
        <f t="array" ref="L153">IFERROR(IF(RANK(G153,G:G,1)=_xlfn.XLOOKUP(RANK(G153,G:G,1),L$2:L152,L$2:L152,0),RANK(G153,G:G,1)+1,RANK(G153,G:G,1)),"")</f>
        <v/>
      </c>
      <c r="M153" s="6" t="str" cm="1">
        <f t="array" ref="M153">IFERROR(IF(RANK(H153,H:H,1)=_xlfn.XLOOKUP(RANK(H153,H:H,1),M$2:M152,M$2:M152,0),RANK(H153,H:H,1)+1,RANK(H153,H:H,1)),"")</f>
        <v/>
      </c>
      <c r="N153" s="6" t="str">
        <f t="shared" si="5"/>
        <v/>
      </c>
      <c r="O153" s="109" t="str">
        <f t="shared" si="4"/>
        <v/>
      </c>
      <c r="P153" s="109" t="str">
        <f t="shared" si="4"/>
        <v/>
      </c>
      <c r="Q153" s="109" t="str">
        <f>IFERROR(IF(AND(A153&lt;&gt;"",O153-MAX($P$2:$P152)&gt;0,O153-MAX($P$2:$P152)&lt;0.125),O153-MAX($P$2:$P152),0),"")</f>
        <v/>
      </c>
    </row>
    <row r="154" spans="1:17" x14ac:dyDescent="0.25">
      <c r="A154"/>
      <c r="B154" s="92"/>
      <c r="C154" s="77"/>
      <c r="D154"/>
      <c r="E154" s="77"/>
      <c r="F154"/>
      <c r="G154" s="130"/>
      <c r="H154" s="130"/>
      <c r="I154" s="77"/>
      <c r="J154" s="77"/>
      <c r="K154" s="77"/>
      <c r="L154" s="6" t="str" cm="1">
        <f t="array" ref="L154">IFERROR(IF(RANK(G154,G:G,1)=_xlfn.XLOOKUP(RANK(G154,G:G,1),L$2:L153,L$2:L153,0),RANK(G154,G:G,1)+1,RANK(G154,G:G,1)),"")</f>
        <v/>
      </c>
      <c r="M154" s="6" t="str" cm="1">
        <f t="array" ref="M154">IFERROR(IF(RANK(H154,H:H,1)=_xlfn.XLOOKUP(RANK(H154,H:H,1),M$2:M153,M$2:M153,0),RANK(H154,H:H,1)+1,RANK(H154,H:H,1)),"")</f>
        <v/>
      </c>
      <c r="N154" s="6" t="str">
        <f t="shared" si="5"/>
        <v/>
      </c>
      <c r="O154" s="109" t="str">
        <f t="shared" si="4"/>
        <v/>
      </c>
      <c r="P154" s="109" t="str">
        <f t="shared" si="4"/>
        <v/>
      </c>
      <c r="Q154" s="109" t="str">
        <f>IFERROR(IF(AND(A154&lt;&gt;"",O154-MAX($P$2:$P153)&gt;0,O154-MAX($P$2:$P153)&lt;0.125),O154-MAX($P$2:$P153),0),"")</f>
        <v/>
      </c>
    </row>
    <row r="155" spans="1:17" x14ac:dyDescent="0.25">
      <c r="A155"/>
      <c r="B155" s="92"/>
      <c r="C155" s="77"/>
      <c r="D155"/>
      <c r="E155" s="77"/>
      <c r="F155"/>
      <c r="G155" s="130"/>
      <c r="H155" s="130"/>
      <c r="I155" s="77"/>
      <c r="J155" s="77"/>
      <c r="K155" s="77"/>
      <c r="L155" s="6" t="str" cm="1">
        <f t="array" ref="L155">IFERROR(IF(RANK(G155,G:G,1)=_xlfn.XLOOKUP(RANK(G155,G:G,1),L$2:L154,L$2:L154,0),RANK(G155,G:G,1)+1,RANK(G155,G:G,1)),"")</f>
        <v/>
      </c>
      <c r="M155" s="6" t="str" cm="1">
        <f t="array" ref="M155">IFERROR(IF(RANK(H155,H:H,1)=_xlfn.XLOOKUP(RANK(H155,H:H,1),M$2:M154,M$2:M154,0),RANK(H155,H:H,1)+1,RANK(H155,H:H,1)),"")</f>
        <v/>
      </c>
      <c r="N155" s="6" t="str">
        <f t="shared" si="5"/>
        <v/>
      </c>
      <c r="O155" s="109" t="str">
        <f t="shared" si="4"/>
        <v/>
      </c>
      <c r="P155" s="109" t="str">
        <f t="shared" si="4"/>
        <v/>
      </c>
      <c r="Q155" s="109" t="str">
        <f>IFERROR(IF(AND(A155&lt;&gt;"",O155-MAX($P$2:$P154)&gt;0,O155-MAX($P$2:$P154)&lt;0.125),O155-MAX($P$2:$P154),0),"")</f>
        <v/>
      </c>
    </row>
    <row r="156" spans="1:17" x14ac:dyDescent="0.25">
      <c r="A156"/>
      <c r="B156" s="92"/>
      <c r="C156" s="77"/>
      <c r="D156"/>
      <c r="E156" s="77"/>
      <c r="F156"/>
      <c r="G156" s="130"/>
      <c r="H156" s="130"/>
      <c r="I156" s="77"/>
      <c r="J156" s="77"/>
      <c r="K156" s="77"/>
      <c r="L156" s="6" t="str" cm="1">
        <f t="array" ref="L156">IFERROR(IF(RANK(G156,G:G,1)=_xlfn.XLOOKUP(RANK(G156,G:G,1),L$2:L155,L$2:L155,0),RANK(G156,G:G,1)+1,RANK(G156,G:G,1)),"")</f>
        <v/>
      </c>
      <c r="M156" s="6" t="str" cm="1">
        <f t="array" ref="M156">IFERROR(IF(RANK(H156,H:H,1)=_xlfn.XLOOKUP(RANK(H156,H:H,1),M$2:M155,M$2:M155,0),RANK(H156,H:H,1)+1,RANK(H156,H:H,1)),"")</f>
        <v/>
      </c>
      <c r="N156" s="6" t="str">
        <f t="shared" si="5"/>
        <v/>
      </c>
      <c r="O156" s="109" t="str">
        <f t="shared" si="4"/>
        <v/>
      </c>
      <c r="P156" s="109" t="str">
        <f t="shared" si="4"/>
        <v/>
      </c>
      <c r="Q156" s="109" t="str">
        <f>IFERROR(IF(AND(A156&lt;&gt;"",O156-MAX($P$2:$P155)&gt;0,O156-MAX($P$2:$P155)&lt;0.125),O156-MAX($P$2:$P155),0),"")</f>
        <v/>
      </c>
    </row>
    <row r="157" spans="1:17" x14ac:dyDescent="0.25">
      <c r="A157"/>
      <c r="B157" s="92"/>
      <c r="C157" s="77"/>
      <c r="D157"/>
      <c r="E157" s="77"/>
      <c r="F157"/>
      <c r="G157" s="130"/>
      <c r="H157" s="130"/>
      <c r="I157" s="77"/>
      <c r="J157" s="77"/>
      <c r="K157" s="77"/>
      <c r="L157" s="6" t="str" cm="1">
        <f t="array" ref="L157">IFERROR(IF(RANK(G157,G:G,1)=_xlfn.XLOOKUP(RANK(G157,G:G,1),L$2:L156,L$2:L156,0),RANK(G157,G:G,1)+1,RANK(G157,G:G,1)),"")</f>
        <v/>
      </c>
      <c r="M157" s="6" t="str" cm="1">
        <f t="array" ref="M157">IFERROR(IF(RANK(H157,H:H,1)=_xlfn.XLOOKUP(RANK(H157,H:H,1),M$2:M156,M$2:M156,0),RANK(H157,H:H,1)+1,RANK(H157,H:H,1)),"")</f>
        <v/>
      </c>
      <c r="N157" s="6" t="str">
        <f t="shared" si="5"/>
        <v/>
      </c>
      <c r="O157" s="109" t="str">
        <f t="shared" si="4"/>
        <v/>
      </c>
      <c r="P157" s="109" t="str">
        <f t="shared" si="4"/>
        <v/>
      </c>
      <c r="Q157" s="109" t="str">
        <f>IFERROR(IF(AND(A157&lt;&gt;"",O157-MAX($P$2:$P156)&gt;0,O157-MAX($P$2:$P156)&lt;0.125),O157-MAX($P$2:$P156),0),"")</f>
        <v/>
      </c>
    </row>
    <row r="158" spans="1:17" x14ac:dyDescent="0.25">
      <c r="A158"/>
      <c r="B158" s="92"/>
      <c r="C158" s="77"/>
      <c r="D158"/>
      <c r="E158" s="77"/>
      <c r="F158"/>
      <c r="G158" s="130"/>
      <c r="H158" s="130"/>
      <c r="I158" s="77"/>
      <c r="J158" s="77"/>
      <c r="K158" s="77"/>
      <c r="L158" s="6" t="str" cm="1">
        <f t="array" ref="L158">IFERROR(IF(RANK(G158,G:G,1)=_xlfn.XLOOKUP(RANK(G158,G:G,1),L$2:L157,L$2:L157,0),RANK(G158,G:G,1)+1,RANK(G158,G:G,1)),"")</f>
        <v/>
      </c>
      <c r="M158" s="6" t="str" cm="1">
        <f t="array" ref="M158">IFERROR(IF(RANK(H158,H:H,1)=_xlfn.XLOOKUP(RANK(H158,H:H,1),M$2:M157,M$2:M157,0),RANK(H158,H:H,1)+1,RANK(H158,H:H,1)),"")</f>
        <v/>
      </c>
      <c r="N158" s="6" t="str">
        <f t="shared" si="5"/>
        <v/>
      </c>
      <c r="O158" s="109" t="str">
        <f t="shared" si="4"/>
        <v/>
      </c>
      <c r="P158" s="109" t="str">
        <f t="shared" si="4"/>
        <v/>
      </c>
      <c r="Q158" s="109" t="str">
        <f>IFERROR(IF(AND(A158&lt;&gt;"",O158-MAX($P$2:$P157)&gt;0,O158-MAX($P$2:$P157)&lt;0.125),O158-MAX($P$2:$P157),0),"")</f>
        <v/>
      </c>
    </row>
    <row r="159" spans="1:17" x14ac:dyDescent="0.25">
      <c r="A159"/>
      <c r="B159" s="92"/>
      <c r="C159" s="77"/>
      <c r="D159"/>
      <c r="E159" s="77"/>
      <c r="F159"/>
      <c r="G159" s="130"/>
      <c r="H159" s="130"/>
      <c r="I159" s="77"/>
      <c r="J159" s="77"/>
      <c r="K159" s="77"/>
      <c r="L159" s="6" t="str" cm="1">
        <f t="array" ref="L159">IFERROR(IF(RANK(G159,G:G,1)=_xlfn.XLOOKUP(RANK(G159,G:G,1),L$2:L158,L$2:L158,0),RANK(G159,G:G,1)+1,RANK(G159,G:G,1)),"")</f>
        <v/>
      </c>
      <c r="M159" s="6" t="str" cm="1">
        <f t="array" ref="M159">IFERROR(IF(RANK(H159,H:H,1)=_xlfn.XLOOKUP(RANK(H159,H:H,1),M$2:M158,M$2:M158,0),RANK(H159,H:H,1)+1,RANK(H159,H:H,1)),"")</f>
        <v/>
      </c>
      <c r="N159" s="6" t="str">
        <f t="shared" si="5"/>
        <v/>
      </c>
      <c r="O159" s="109" t="str">
        <f t="shared" si="4"/>
        <v/>
      </c>
      <c r="P159" s="109" t="str">
        <f t="shared" si="4"/>
        <v/>
      </c>
      <c r="Q159" s="109" t="str">
        <f>IFERROR(IF(AND(A159&lt;&gt;"",O159-MAX($P$2:$P158)&gt;0,O159-MAX($P$2:$P158)&lt;0.125),O159-MAX($P$2:$P158),0),"")</f>
        <v/>
      </c>
    </row>
    <row r="160" spans="1:17" x14ac:dyDescent="0.25">
      <c r="A160"/>
      <c r="B160" s="92"/>
      <c r="C160" s="77"/>
      <c r="D160"/>
      <c r="E160" s="77"/>
      <c r="F160"/>
      <c r="G160" s="130"/>
      <c r="H160" s="130"/>
      <c r="I160" s="77"/>
      <c r="J160" s="77"/>
      <c r="K160" s="77"/>
      <c r="L160" s="6" t="str" cm="1">
        <f t="array" ref="L160">IFERROR(IF(RANK(G160,G:G,1)=_xlfn.XLOOKUP(RANK(G160,G:G,1),L$2:L159,L$2:L159,0),RANK(G160,G:G,1)+1,RANK(G160,G:G,1)),"")</f>
        <v/>
      </c>
      <c r="M160" s="6" t="str" cm="1">
        <f t="array" ref="M160">IFERROR(IF(RANK(H160,H:H,1)=_xlfn.XLOOKUP(RANK(H160,H:H,1),M$2:M159,M$2:M159,0),RANK(H160,H:H,1)+1,RANK(H160,H:H,1)),"")</f>
        <v/>
      </c>
      <c r="N160" s="6" t="str">
        <f t="shared" si="5"/>
        <v/>
      </c>
      <c r="O160" s="109" t="str">
        <f t="shared" si="4"/>
        <v/>
      </c>
      <c r="P160" s="109" t="str">
        <f t="shared" si="4"/>
        <v/>
      </c>
      <c r="Q160" s="109" t="str">
        <f>IFERROR(IF(AND(A160&lt;&gt;"",O160-MAX($P$2:$P159)&gt;0,O160-MAX($P$2:$P159)&lt;0.125),O160-MAX($P$2:$P159),0),"")</f>
        <v/>
      </c>
    </row>
    <row r="161" spans="1:17" x14ac:dyDescent="0.25">
      <c r="A161"/>
      <c r="B161" s="92"/>
      <c r="C161" s="77"/>
      <c r="D161"/>
      <c r="E161" s="77"/>
      <c r="F161"/>
      <c r="G161" s="130"/>
      <c r="H161" s="130"/>
      <c r="I161" s="77"/>
      <c r="J161" s="77"/>
      <c r="K161" s="77"/>
      <c r="L161" s="6" t="str" cm="1">
        <f t="array" ref="L161">IFERROR(IF(RANK(G161,G:G,1)=_xlfn.XLOOKUP(RANK(G161,G:G,1),L$2:L160,L$2:L160,0),RANK(G161,G:G,1)+1,RANK(G161,G:G,1)),"")</f>
        <v/>
      </c>
      <c r="M161" s="6" t="str" cm="1">
        <f t="array" ref="M161">IFERROR(IF(RANK(H161,H:H,1)=_xlfn.XLOOKUP(RANK(H161,H:H,1),M$2:M160,M$2:M160,0),RANK(H161,H:H,1)+1,RANK(H161,H:H,1)),"")</f>
        <v/>
      </c>
      <c r="N161" s="6" t="str">
        <f t="shared" si="5"/>
        <v/>
      </c>
      <c r="O161" s="109" t="str">
        <f t="shared" si="4"/>
        <v/>
      </c>
      <c r="P161" s="109" t="str">
        <f t="shared" si="4"/>
        <v/>
      </c>
      <c r="Q161" s="109" t="str">
        <f>IFERROR(IF(AND(A161&lt;&gt;"",O161-MAX($P$2:$P160)&gt;0,O161-MAX($P$2:$P160)&lt;0.125),O161-MAX($P$2:$P160),0),"")</f>
        <v/>
      </c>
    </row>
    <row r="162" spans="1:17" x14ac:dyDescent="0.25">
      <c r="A162"/>
      <c r="B162" s="92"/>
      <c r="C162" s="77"/>
      <c r="D162"/>
      <c r="E162" s="77"/>
      <c r="F162"/>
      <c r="G162" s="130"/>
      <c r="H162" s="130"/>
      <c r="I162" s="77"/>
      <c r="J162" s="77"/>
      <c r="K162" s="77"/>
      <c r="L162" s="6" t="str" cm="1">
        <f t="array" ref="L162">IFERROR(IF(RANK(G162,G:G,1)=_xlfn.XLOOKUP(RANK(G162,G:G,1),L$2:L161,L$2:L161,0),RANK(G162,G:G,1)+1,RANK(G162,G:G,1)),"")</f>
        <v/>
      </c>
      <c r="M162" s="6" t="str" cm="1">
        <f t="array" ref="M162">IFERROR(IF(RANK(H162,H:H,1)=_xlfn.XLOOKUP(RANK(H162,H:H,1),M$2:M161,M$2:M161,0),RANK(H162,H:H,1)+1,RANK(H162,H:H,1)),"")</f>
        <v/>
      </c>
      <c r="N162" s="6" t="str">
        <f t="shared" si="5"/>
        <v/>
      </c>
      <c r="O162" s="109" t="str">
        <f t="shared" si="4"/>
        <v/>
      </c>
      <c r="P162" s="109" t="str">
        <f t="shared" si="4"/>
        <v/>
      </c>
      <c r="Q162" s="109" t="str">
        <f>IFERROR(IF(AND(A162&lt;&gt;"",O162-MAX($P$2:$P161)&gt;0,O162-MAX($P$2:$P161)&lt;0.125),O162-MAX($P$2:$P161),0),"")</f>
        <v/>
      </c>
    </row>
    <row r="163" spans="1:17" x14ac:dyDescent="0.25">
      <c r="A163"/>
      <c r="B163" s="92"/>
      <c r="C163" s="77"/>
      <c r="D163"/>
      <c r="E163" s="77"/>
      <c r="F163"/>
      <c r="G163" s="130"/>
      <c r="H163" s="130"/>
      <c r="I163" s="77"/>
      <c r="J163" s="77"/>
      <c r="K163" s="77"/>
      <c r="L163" s="6" t="str" cm="1">
        <f t="array" ref="L163">IFERROR(IF(RANK(G163,G:G,1)=_xlfn.XLOOKUP(RANK(G163,G:G,1),L$2:L162,L$2:L162,0),RANK(G163,G:G,1)+1,RANK(G163,G:G,1)),"")</f>
        <v/>
      </c>
      <c r="M163" s="6" t="str" cm="1">
        <f t="array" ref="M163">IFERROR(IF(RANK(H163,H:H,1)=_xlfn.XLOOKUP(RANK(H163,H:H,1),M$2:M162,M$2:M162,0),RANK(H163,H:H,1)+1,RANK(H163,H:H,1)),"")</f>
        <v/>
      </c>
      <c r="N163" s="6" t="str">
        <f t="shared" si="5"/>
        <v/>
      </c>
      <c r="O163" s="109" t="str">
        <f t="shared" si="4"/>
        <v/>
      </c>
      <c r="P163" s="109" t="str">
        <f t="shared" si="4"/>
        <v/>
      </c>
      <c r="Q163" s="109" t="str">
        <f>IFERROR(IF(AND(A163&lt;&gt;"",O163-MAX($P$2:$P162)&gt;0,O163-MAX($P$2:$P162)&lt;0.125),O163-MAX($P$2:$P162),0),"")</f>
        <v/>
      </c>
    </row>
    <row r="164" spans="1:17" x14ac:dyDescent="0.25">
      <c r="A164"/>
      <c r="B164" s="92"/>
      <c r="C164" s="77"/>
      <c r="D164"/>
      <c r="E164" s="77"/>
      <c r="F164"/>
      <c r="G164" s="130"/>
      <c r="H164" s="130"/>
      <c r="I164" s="77"/>
      <c r="J164" s="77"/>
      <c r="K164" s="77"/>
      <c r="L164" s="6" t="str" cm="1">
        <f t="array" ref="L164">IFERROR(IF(RANK(G164,G:G,1)=_xlfn.XLOOKUP(RANK(G164,G:G,1),L$2:L163,L$2:L163,0),RANK(G164,G:G,1)+1,RANK(G164,G:G,1)),"")</f>
        <v/>
      </c>
      <c r="M164" s="6" t="str" cm="1">
        <f t="array" ref="M164">IFERROR(IF(RANK(H164,H:H,1)=_xlfn.XLOOKUP(RANK(H164,H:H,1),M$2:M163,M$2:M163,0),RANK(H164,H:H,1)+1,RANK(H164,H:H,1)),"")</f>
        <v/>
      </c>
      <c r="N164" s="6" t="str">
        <f t="shared" si="5"/>
        <v/>
      </c>
      <c r="O164" s="109" t="str">
        <f t="shared" si="4"/>
        <v/>
      </c>
      <c r="P164" s="109" t="str">
        <f t="shared" si="4"/>
        <v/>
      </c>
      <c r="Q164" s="109" t="str">
        <f>IFERROR(IF(AND(A164&lt;&gt;"",O164-MAX($P$2:$P163)&gt;0,O164-MAX($P$2:$P163)&lt;0.125),O164-MAX($P$2:$P163),0),"")</f>
        <v/>
      </c>
    </row>
    <row r="165" spans="1:17" x14ac:dyDescent="0.25">
      <c r="A165"/>
      <c r="B165" s="92"/>
      <c r="C165" s="77"/>
      <c r="D165"/>
      <c r="E165" s="77"/>
      <c r="F165"/>
      <c r="G165" s="130"/>
      <c r="H165" s="130"/>
      <c r="I165" s="77"/>
      <c r="J165" s="77"/>
      <c r="K165" s="77"/>
      <c r="L165" s="6" t="str" cm="1">
        <f t="array" ref="L165">IFERROR(IF(RANK(G165,G:G,1)=_xlfn.XLOOKUP(RANK(G165,G:G,1),L$2:L164,L$2:L164,0),RANK(G165,G:G,1)+1,RANK(G165,G:G,1)),"")</f>
        <v/>
      </c>
      <c r="M165" s="6" t="str" cm="1">
        <f t="array" ref="M165">IFERROR(IF(RANK(H165,H:H,1)=_xlfn.XLOOKUP(RANK(H165,H:H,1),M$2:M164,M$2:M164,0),RANK(H165,H:H,1)+1,RANK(H165,H:H,1)),"")</f>
        <v/>
      </c>
      <c r="N165" s="6" t="str">
        <f t="shared" si="5"/>
        <v/>
      </c>
      <c r="O165" s="109" t="str">
        <f t="shared" si="4"/>
        <v/>
      </c>
      <c r="P165" s="109" t="str">
        <f t="shared" si="4"/>
        <v/>
      </c>
      <c r="Q165" s="109" t="str">
        <f>IFERROR(IF(AND(A165&lt;&gt;"",O165-MAX($P$2:$P164)&gt;0,O165-MAX($P$2:$P164)&lt;0.125),O165-MAX($P$2:$P164),0),"")</f>
        <v/>
      </c>
    </row>
    <row r="166" spans="1:17" x14ac:dyDescent="0.25">
      <c r="A166"/>
      <c r="B166" s="92"/>
      <c r="C166" s="77"/>
      <c r="D166"/>
      <c r="E166" s="77"/>
      <c r="F166"/>
      <c r="G166" s="130"/>
      <c r="H166" s="130"/>
      <c r="I166" s="77"/>
      <c r="J166" s="77"/>
      <c r="K166" s="77"/>
      <c r="L166" s="6" t="str" cm="1">
        <f t="array" ref="L166">IFERROR(IF(RANK(G166,G:G,1)=_xlfn.XLOOKUP(RANK(G166,G:G,1),L$2:L165,L$2:L165,0),RANK(G166,G:G,1)+1,RANK(G166,G:G,1)),"")</f>
        <v/>
      </c>
      <c r="M166" s="6" t="str" cm="1">
        <f t="array" ref="M166">IFERROR(IF(RANK(H166,H:H,1)=_xlfn.XLOOKUP(RANK(H166,H:H,1),M$2:M165,M$2:M165,0),RANK(H166,H:H,1)+1,RANK(H166,H:H,1)),"")</f>
        <v/>
      </c>
      <c r="N166" s="6" t="str">
        <f t="shared" si="5"/>
        <v/>
      </c>
      <c r="O166" s="109" t="str">
        <f t="shared" si="4"/>
        <v/>
      </c>
      <c r="P166" s="109" t="str">
        <f t="shared" si="4"/>
        <v/>
      </c>
      <c r="Q166" s="109" t="str">
        <f>IFERROR(IF(AND(A166&lt;&gt;"",O166-MAX($P$2:$P165)&gt;0,O166-MAX($P$2:$P165)&lt;0.125),O166-MAX($P$2:$P165),0),"")</f>
        <v/>
      </c>
    </row>
    <row r="167" spans="1:17" x14ac:dyDescent="0.25">
      <c r="L167" s="6" t="str" cm="1">
        <f t="array" ref="L167">IFERROR(IF(RANK(G167,G:G,1)=_xlfn.XLOOKUP(RANK(G167,G:G,1),L$2:L166,L$2:L166,0),RANK(G167,G:G,1)+1,RANK(G167,G:G,1)),"")</f>
        <v/>
      </c>
      <c r="M167" s="6" t="str" cm="1">
        <f t="array" ref="M167">IFERROR(IF(RANK(H167,H:H,1)=_xlfn.XLOOKUP(RANK(H167,H:H,1),M$2:M166,M$2:M166,0),RANK(H167,H:H,1)+1,RANK(H167,H:H,1)),"")</f>
        <v/>
      </c>
      <c r="N167" s="6" t="str">
        <f t="shared" si="5"/>
        <v/>
      </c>
      <c r="O167" s="109" t="str">
        <f t="shared" si="4"/>
        <v/>
      </c>
      <c r="P167" s="109" t="str">
        <f t="shared" si="4"/>
        <v/>
      </c>
      <c r="Q167" s="109" t="str">
        <f>IFERROR(IF(AND(A167&lt;&gt;"",O167-MAX($P$2:$P166)&gt;0,O167-MAX($P$2:$P166)&lt;0.125),O167-MAX($P$2:$P166),0),"")</f>
        <v/>
      </c>
    </row>
    <row r="168" spans="1:17" x14ac:dyDescent="0.25">
      <c r="L168" s="6" t="str" cm="1">
        <f t="array" ref="L168">IFERROR(IF(RANK(G168,G:G,1)=_xlfn.XLOOKUP(RANK(G168,G:G,1),L$2:L167,L$2:L167,0),RANK(G168,G:G,1)+1,RANK(G168,G:G,1)),"")</f>
        <v/>
      </c>
      <c r="M168" s="6" t="str" cm="1">
        <f t="array" ref="M168">IFERROR(IF(RANK(H168,H:H,1)=_xlfn.XLOOKUP(RANK(H168,H:H,1),M$2:M167,M$2:M167,0),RANK(H168,H:H,1)+1,RANK(H168,H:H,1)),"")</f>
        <v/>
      </c>
      <c r="N168" s="6" t="str">
        <f t="shared" si="5"/>
        <v/>
      </c>
      <c r="O168" s="109" t="str">
        <f t="shared" si="4"/>
        <v/>
      </c>
      <c r="P168" s="109" t="str">
        <f t="shared" si="4"/>
        <v/>
      </c>
      <c r="Q168" s="109" t="str">
        <f>IFERROR(IF(AND(A168&lt;&gt;"",O168-MAX($P$2:$P167)&gt;0,O168-MAX($P$2:$P167)&lt;0.125),O168-MAX($P$2:$P167),0),"")</f>
        <v/>
      </c>
    </row>
    <row r="169" spans="1:17" x14ac:dyDescent="0.25">
      <c r="L169" s="6" t="str" cm="1">
        <f t="array" ref="L169">IFERROR(IF(RANK(G169,G:G,1)=_xlfn.XLOOKUP(RANK(G169,G:G,1),L$2:L168,L$2:L168,0),RANK(G169,G:G,1)+1,RANK(G169,G:G,1)),"")</f>
        <v/>
      </c>
      <c r="M169" s="6" t="str" cm="1">
        <f t="array" ref="M169">IFERROR(IF(RANK(H169,H:H,1)=_xlfn.XLOOKUP(RANK(H169,H:H,1),M$2:M168,M$2:M168,0),RANK(H169,H:H,1)+1,RANK(H169,H:H,1)),"")</f>
        <v/>
      </c>
      <c r="N169" s="6" t="str">
        <f t="shared" si="5"/>
        <v/>
      </c>
      <c r="O169" s="109" t="str">
        <f t="shared" si="4"/>
        <v/>
      </c>
      <c r="P169" s="109" t="str">
        <f t="shared" si="4"/>
        <v/>
      </c>
      <c r="Q169" s="109" t="str">
        <f>IFERROR(IF(AND(A169&lt;&gt;"",O169-MAX($P$2:$P168)&gt;0,O169-MAX($P$2:$P168)&lt;0.125),O169-MAX($P$2:$P168),0),"")</f>
        <v/>
      </c>
    </row>
    <row r="170" spans="1:17" x14ac:dyDescent="0.25">
      <c r="L170" s="6" t="str" cm="1">
        <f t="array" ref="L170">IFERROR(IF(RANK(G170,G:G,1)=_xlfn.XLOOKUP(RANK(G170,G:G,1),L$2:L169,L$2:L169,0),RANK(G170,G:G,1)+1,RANK(G170,G:G,1)),"")</f>
        <v/>
      </c>
      <c r="M170" s="6" t="str" cm="1">
        <f t="array" ref="M170">IFERROR(IF(RANK(H170,H:H,1)=_xlfn.XLOOKUP(RANK(H170,H:H,1),M$2:M169,M$2:M169,0),RANK(H170,H:H,1)+1,RANK(H170,H:H,1)),"")</f>
        <v/>
      </c>
      <c r="N170" s="6" t="str">
        <f t="shared" si="5"/>
        <v/>
      </c>
      <c r="O170" s="109" t="str">
        <f t="shared" si="4"/>
        <v/>
      </c>
      <c r="P170" s="109" t="str">
        <f t="shared" si="4"/>
        <v/>
      </c>
      <c r="Q170" s="109" t="str">
        <f>IFERROR(IF(AND(A170&lt;&gt;"",O170-MAX($P$2:$P169)&gt;0,O170-MAX($P$2:$P169)&lt;0.125),O170-MAX($P$2:$P169),0),"")</f>
        <v/>
      </c>
    </row>
    <row r="171" spans="1:17" x14ac:dyDescent="0.25">
      <c r="L171" s="6" t="str" cm="1">
        <f t="array" ref="L171">IFERROR(IF(RANK(G171,G:G,1)=_xlfn.XLOOKUP(RANK(G171,G:G,1),L$2:L170,L$2:L170,0),RANK(G171,G:G,1)+1,RANK(G171,G:G,1)),"")</f>
        <v/>
      </c>
      <c r="M171" s="6" t="str" cm="1">
        <f t="array" ref="M171">IFERROR(IF(RANK(H171,H:H,1)=_xlfn.XLOOKUP(RANK(H171,H:H,1),M$2:M170,M$2:M170,0),RANK(H171,H:H,1)+1,RANK(H171,H:H,1)),"")</f>
        <v/>
      </c>
      <c r="N171" s="6" t="str">
        <f t="shared" si="5"/>
        <v/>
      </c>
      <c r="O171" s="109" t="str">
        <f t="shared" si="4"/>
        <v/>
      </c>
      <c r="P171" s="109" t="str">
        <f t="shared" si="4"/>
        <v/>
      </c>
      <c r="Q171" s="109" t="str">
        <f>IFERROR(IF(AND(A171&lt;&gt;"",O171-MAX($P$2:$P170)&gt;0,O171-MAX($P$2:$P170)&lt;0.125),O171-MAX($P$2:$P170),0),"")</f>
        <v/>
      </c>
    </row>
    <row r="172" spans="1:17" x14ac:dyDescent="0.25">
      <c r="L172" s="6" t="str" cm="1">
        <f t="array" ref="L172">IFERROR(IF(RANK(G172,G:G,1)=_xlfn.XLOOKUP(RANK(G172,G:G,1),L$2:L171,L$2:L171,0),RANK(G172,G:G,1)+1,RANK(G172,G:G,1)),"")</f>
        <v/>
      </c>
      <c r="M172" s="6" t="str" cm="1">
        <f t="array" ref="M172">IFERROR(IF(RANK(H172,H:H,1)=_xlfn.XLOOKUP(RANK(H172,H:H,1),M$2:M171,M$2:M171,0),RANK(H172,H:H,1)+1,RANK(H172,H:H,1)),"")</f>
        <v/>
      </c>
      <c r="N172" s="6" t="str">
        <f t="shared" si="5"/>
        <v/>
      </c>
      <c r="O172" s="109" t="str">
        <f t="shared" si="4"/>
        <v/>
      </c>
      <c r="P172" s="109" t="str">
        <f t="shared" si="4"/>
        <v/>
      </c>
      <c r="Q172" s="109" t="str">
        <f>IFERROR(IF(AND(A172&lt;&gt;"",O172-MAX($P$2:$P171)&gt;0,O172-MAX($P$2:$P171)&lt;0.125),O172-MAX($P$2:$P171),0),"")</f>
        <v/>
      </c>
    </row>
    <row r="173" spans="1:17" x14ac:dyDescent="0.25">
      <c r="L173" s="6" t="str" cm="1">
        <f t="array" ref="L173">IFERROR(IF(RANK(G173,G:G,1)=_xlfn.XLOOKUP(RANK(G173,G:G,1),L$2:L172,L$2:L172,0),RANK(G173,G:G,1)+1,RANK(G173,G:G,1)),"")</f>
        <v/>
      </c>
      <c r="M173" s="6" t="str" cm="1">
        <f t="array" ref="M173">IFERROR(IF(RANK(H173,H:H,1)=_xlfn.XLOOKUP(RANK(H173,H:H,1),M$2:M172,M$2:M172,0),RANK(H173,H:H,1)+1,RANK(H173,H:H,1)),"")</f>
        <v/>
      </c>
      <c r="N173" s="6" t="str">
        <f t="shared" si="5"/>
        <v/>
      </c>
      <c r="O173" s="109" t="str">
        <f t="shared" si="4"/>
        <v/>
      </c>
      <c r="P173" s="109" t="str">
        <f t="shared" si="4"/>
        <v/>
      </c>
      <c r="Q173" s="109" t="str">
        <f>IFERROR(IF(AND(A173&lt;&gt;"",O173-MAX($P$2:$P172)&gt;0,O173-MAX($P$2:$P172)&lt;0.125),O173-MAX($P$2:$P172),0),"")</f>
        <v/>
      </c>
    </row>
    <row r="174" spans="1:17" x14ac:dyDescent="0.25">
      <c r="L174" s="6" t="str" cm="1">
        <f t="array" ref="L174">IFERROR(IF(RANK(G174,G:G,1)=_xlfn.XLOOKUP(RANK(G174,G:G,1),L$2:L173,L$2:L173,0),RANK(G174,G:G,1)+1,RANK(G174,G:G,1)),"")</f>
        <v/>
      </c>
      <c r="M174" s="6" t="str" cm="1">
        <f t="array" ref="M174">IFERROR(IF(RANK(H174,H:H,1)=_xlfn.XLOOKUP(RANK(H174,H:H,1),M$2:M173,M$2:M173,0),RANK(H174,H:H,1)+1,RANK(H174,H:H,1)),"")</f>
        <v/>
      </c>
      <c r="N174" s="6" t="str">
        <f t="shared" si="5"/>
        <v/>
      </c>
      <c r="O174" s="109" t="str">
        <f t="shared" si="4"/>
        <v/>
      </c>
      <c r="P174" s="109" t="str">
        <f t="shared" si="4"/>
        <v/>
      </c>
      <c r="Q174" s="109" t="str">
        <f>IFERROR(IF(AND(A174&lt;&gt;"",O174-MAX($P$2:$P173)&gt;0,O174-MAX($P$2:$P173)&lt;0.125),O174-MAX($P$2:$P173),0),"")</f>
        <v/>
      </c>
    </row>
    <row r="175" spans="1:17" x14ac:dyDescent="0.25">
      <c r="L175" s="6" t="str" cm="1">
        <f t="array" ref="L175">IFERROR(IF(RANK(G175,G:G,1)=_xlfn.XLOOKUP(RANK(G175,G:G,1),L$2:L174,L$2:L174,0),RANK(G175,G:G,1)+1,RANK(G175,G:G,1)),"")</f>
        <v/>
      </c>
      <c r="M175" s="6" t="str" cm="1">
        <f t="array" ref="M175">IFERROR(IF(RANK(H175,H:H,1)=_xlfn.XLOOKUP(RANK(H175,H:H,1),M$2:M174,M$2:M174,0),RANK(H175,H:H,1)+1,RANK(H175,H:H,1)),"")</f>
        <v/>
      </c>
      <c r="N175" s="6" t="str">
        <f t="shared" si="5"/>
        <v/>
      </c>
      <c r="O175" s="109" t="str">
        <f t="shared" si="4"/>
        <v/>
      </c>
      <c r="P175" s="109" t="str">
        <f t="shared" si="4"/>
        <v/>
      </c>
      <c r="Q175" s="109" t="str">
        <f>IFERROR(IF(AND(A175&lt;&gt;"",O175-MAX($P$2:$P174)&gt;0,O175-MAX($P$2:$P174)&lt;0.125),O175-MAX($P$2:$P174),0),"")</f>
        <v/>
      </c>
    </row>
    <row r="176" spans="1:17" x14ac:dyDescent="0.25">
      <c r="L176" s="6" t="str" cm="1">
        <f t="array" ref="L176">IFERROR(IF(RANK(G176,G:G,1)=_xlfn.XLOOKUP(RANK(G176,G:G,1),L$2:L175,L$2:L175,0),RANK(G176,G:G,1)+1,RANK(G176,G:G,1)),"")</f>
        <v/>
      </c>
      <c r="M176" s="6" t="str" cm="1">
        <f t="array" ref="M176">IFERROR(IF(RANK(H176,H:H,1)=_xlfn.XLOOKUP(RANK(H176,H:H,1),M$2:M175,M$2:M175,0),RANK(H176,H:H,1)+1,RANK(H176,H:H,1)),"")</f>
        <v/>
      </c>
      <c r="N176" s="6" t="str">
        <f t="shared" si="5"/>
        <v/>
      </c>
      <c r="O176" s="109" t="str">
        <f t="shared" si="4"/>
        <v/>
      </c>
      <c r="P176" s="109" t="str">
        <f t="shared" si="4"/>
        <v/>
      </c>
      <c r="Q176" s="109" t="str">
        <f>IFERROR(IF(AND(A176&lt;&gt;"",O176-MAX($P$2:$P175)&gt;0,O176-MAX($P$2:$P175)&lt;0.125),O176-MAX($P$2:$P175),0),"")</f>
        <v/>
      </c>
    </row>
    <row r="177" spans="12:17" x14ac:dyDescent="0.25">
      <c r="L177" s="6" t="str" cm="1">
        <f t="array" ref="L177">IFERROR(IF(RANK(G177,G:G,1)=_xlfn.XLOOKUP(RANK(G177,G:G,1),L$2:L176,L$2:L176,0),RANK(G177,G:G,1)+1,RANK(G177,G:G,1)),"")</f>
        <v/>
      </c>
      <c r="M177" s="6" t="str" cm="1">
        <f t="array" ref="M177">IFERROR(IF(RANK(H177,H:H,1)=_xlfn.XLOOKUP(RANK(H177,H:H,1),M$2:M176,M$2:M176,0),RANK(H177,H:H,1)+1,RANK(H177,H:H,1)),"")</f>
        <v/>
      </c>
      <c r="N177" s="6" t="str">
        <f t="shared" si="5"/>
        <v/>
      </c>
      <c r="O177" s="109" t="str">
        <f t="shared" si="4"/>
        <v/>
      </c>
      <c r="P177" s="109" t="str">
        <f t="shared" si="4"/>
        <v/>
      </c>
      <c r="Q177" s="109" t="str">
        <f>IFERROR(IF(AND(A177&lt;&gt;"",O177-MAX($P$2:$P176)&gt;0,O177-MAX($P$2:$P176)&lt;0.125),O177-MAX($P$2:$P176),0),"")</f>
        <v/>
      </c>
    </row>
    <row r="178" spans="12:17" x14ac:dyDescent="0.25">
      <c r="L178" s="6" t="str" cm="1">
        <f t="array" ref="L178">IFERROR(IF(RANK(G178,G:G,1)=_xlfn.XLOOKUP(RANK(G178,G:G,1),L$2:L177,L$2:L177,0),RANK(G178,G:G,1)+1,RANK(G178,G:G,1)),"")</f>
        <v/>
      </c>
      <c r="M178" s="6" t="str" cm="1">
        <f t="array" ref="M178">IFERROR(IF(RANK(H178,H:H,1)=_xlfn.XLOOKUP(RANK(H178,H:H,1),M$2:M177,M$2:M177,0),RANK(H178,H:H,1)+1,RANK(H178,H:H,1)),"")</f>
        <v/>
      </c>
      <c r="N178" s="6" t="str">
        <f t="shared" si="5"/>
        <v/>
      </c>
      <c r="O178" s="109" t="str">
        <f t="shared" si="4"/>
        <v/>
      </c>
      <c r="P178" s="109" t="str">
        <f t="shared" si="4"/>
        <v/>
      </c>
      <c r="Q178" s="109" t="str">
        <f>IFERROR(IF(AND(A178&lt;&gt;"",O178-MAX($P$2:$P177)&gt;0,O178-MAX($P$2:$P177)&lt;0.125),O178-MAX($P$2:$P177),0),"")</f>
        <v/>
      </c>
    </row>
    <row r="179" spans="12:17" x14ac:dyDescent="0.25">
      <c r="L179" s="6" t="str" cm="1">
        <f t="array" ref="L179">IFERROR(IF(RANK(G179,G:G,1)=_xlfn.XLOOKUP(RANK(G179,G:G,1),L$2:L178,L$2:L178,0),RANK(G179,G:G,1)+1,RANK(G179,G:G,1)),"")</f>
        <v/>
      </c>
      <c r="M179" s="6" t="str" cm="1">
        <f t="array" ref="M179">IFERROR(IF(RANK(H179,H:H,1)=_xlfn.XLOOKUP(RANK(H179,H:H,1),M$2:M178,M$2:M178,0),RANK(H179,H:H,1)+1,RANK(H179,H:H,1)),"")</f>
        <v/>
      </c>
      <c r="N179" s="6" t="str">
        <f t="shared" si="5"/>
        <v/>
      </c>
      <c r="O179" s="109" t="str">
        <f t="shared" si="4"/>
        <v/>
      </c>
      <c r="P179" s="109" t="str">
        <f t="shared" si="4"/>
        <v/>
      </c>
      <c r="Q179" s="109" t="str">
        <f>IFERROR(IF(AND(A179&lt;&gt;"",O179-MAX($P$2:$P178)&gt;0,O179-MAX($P$2:$P178)&lt;0.125),O179-MAX($P$2:$P178),0),"")</f>
        <v/>
      </c>
    </row>
    <row r="180" spans="12:17" x14ac:dyDescent="0.25">
      <c r="L180" s="6" t="str" cm="1">
        <f t="array" ref="L180">IFERROR(IF(RANK(G180,G:G,1)=_xlfn.XLOOKUP(RANK(G180,G:G,1),L$2:L179,L$2:L179,0),RANK(G180,G:G,1)+1,RANK(G180,G:G,1)),"")</f>
        <v/>
      </c>
      <c r="M180" s="6" t="str" cm="1">
        <f t="array" ref="M180">IFERROR(IF(RANK(H180,H:H,1)=_xlfn.XLOOKUP(RANK(H180,H:H,1),M$2:M179,M$2:M179,0),RANK(H180,H:H,1)+1,RANK(H180,H:H,1)),"")</f>
        <v/>
      </c>
      <c r="N180" s="6" t="str">
        <f t="shared" si="5"/>
        <v/>
      </c>
      <c r="O180" s="109" t="str">
        <f t="shared" si="4"/>
        <v/>
      </c>
      <c r="P180" s="109" t="str">
        <f t="shared" si="4"/>
        <v/>
      </c>
      <c r="Q180" s="109" t="str">
        <f>IFERROR(IF(AND(A180&lt;&gt;"",O180-MAX($P$2:$P179)&gt;0,O180-MAX($P$2:$P179)&lt;0.125),O180-MAX($P$2:$P179),0),"")</f>
        <v/>
      </c>
    </row>
    <row r="181" spans="12:17" x14ac:dyDescent="0.25">
      <c r="L181" s="6" t="str" cm="1">
        <f t="array" ref="L181">IFERROR(IF(RANK(G181,G:G,1)=_xlfn.XLOOKUP(RANK(G181,G:G,1),L$2:L180,L$2:L180,0),RANK(G181,G:G,1)+1,RANK(G181,G:G,1)),"")</f>
        <v/>
      </c>
      <c r="M181" s="6" t="str" cm="1">
        <f t="array" ref="M181">IFERROR(IF(RANK(H181,H:H,1)=_xlfn.XLOOKUP(RANK(H181,H:H,1),M$2:M180,M$2:M180,0),RANK(H181,H:H,1)+1,RANK(H181,H:H,1)),"")</f>
        <v/>
      </c>
      <c r="N181" s="6" t="str">
        <f t="shared" si="5"/>
        <v/>
      </c>
      <c r="O181" s="109" t="str">
        <f t="shared" si="4"/>
        <v/>
      </c>
      <c r="P181" s="109" t="str">
        <f t="shared" si="4"/>
        <v/>
      </c>
      <c r="Q181" s="109" t="str">
        <f>IFERROR(IF(AND(A181&lt;&gt;"",O181-MAX($P$2:$P180)&gt;0,O181-MAX($P$2:$P180)&lt;0.125),O181-MAX($P$2:$P180),0),"")</f>
        <v/>
      </c>
    </row>
    <row r="182" spans="12:17" x14ac:dyDescent="0.25">
      <c r="L182" s="6" t="str" cm="1">
        <f t="array" ref="L182">IFERROR(IF(RANK(G182,G:G,1)=_xlfn.XLOOKUP(RANK(G182,G:G,1),L$2:L181,L$2:L181,0),RANK(G182,G:G,1)+1,RANK(G182,G:G,1)),"")</f>
        <v/>
      </c>
      <c r="M182" s="6" t="str" cm="1">
        <f t="array" ref="M182">IFERROR(IF(RANK(H182,H:H,1)=_xlfn.XLOOKUP(RANK(H182,H:H,1),M$2:M181,M$2:M181,0),RANK(H182,H:H,1)+1,RANK(H182,H:H,1)),"")</f>
        <v/>
      </c>
      <c r="N182" s="6" t="str">
        <f t="shared" si="5"/>
        <v/>
      </c>
      <c r="O182" s="109" t="str">
        <f t="shared" si="4"/>
        <v/>
      </c>
      <c r="P182" s="109" t="str">
        <f t="shared" si="4"/>
        <v/>
      </c>
      <c r="Q182" s="109" t="str">
        <f>IFERROR(IF(AND(A182&lt;&gt;"",O182-MAX($P$2:$P181)&gt;0,O182-MAX($P$2:$P181)&lt;0.125),O182-MAX($P$2:$P181),0),"")</f>
        <v/>
      </c>
    </row>
    <row r="183" spans="12:17" x14ac:dyDescent="0.25">
      <c r="L183" s="6" t="str" cm="1">
        <f t="array" ref="L183">IFERROR(IF(RANK(G183,G:G,1)=_xlfn.XLOOKUP(RANK(G183,G:G,1),L$2:L182,L$2:L182,0),RANK(G183,G:G,1)+1,RANK(G183,G:G,1)),"")</f>
        <v/>
      </c>
      <c r="M183" s="6" t="str" cm="1">
        <f t="array" ref="M183">IFERROR(IF(RANK(H183,H:H,1)=_xlfn.XLOOKUP(RANK(H183,H:H,1),M$2:M182,M$2:M182,0),RANK(H183,H:H,1)+1,RANK(H183,H:H,1)),"")</f>
        <v/>
      </c>
      <c r="N183" s="6" t="str">
        <f t="shared" si="5"/>
        <v/>
      </c>
      <c r="O183" s="109" t="str">
        <f t="shared" si="4"/>
        <v/>
      </c>
      <c r="P183" s="109" t="str">
        <f t="shared" si="4"/>
        <v/>
      </c>
      <c r="Q183" s="109" t="str">
        <f>IFERROR(IF(AND(A183&lt;&gt;"",O183-MAX($P$2:$P182)&gt;0,O183-MAX($P$2:$P182)&lt;0.125),O183-MAX($P$2:$P182),0),"")</f>
        <v/>
      </c>
    </row>
    <row r="184" spans="12:17" x14ac:dyDescent="0.25">
      <c r="L184" s="6" t="str" cm="1">
        <f t="array" ref="L184">IFERROR(IF(RANK(G184,G:G,1)=_xlfn.XLOOKUP(RANK(G184,G:G,1),L$2:L183,L$2:L183,0),RANK(G184,G:G,1)+1,RANK(G184,G:G,1)),"")</f>
        <v/>
      </c>
      <c r="M184" s="6" t="str" cm="1">
        <f t="array" ref="M184">IFERROR(IF(RANK(H184,H:H,1)=_xlfn.XLOOKUP(RANK(H184,H:H,1),M$2:M183,M$2:M183,0),RANK(H184,H:H,1)+1,RANK(H184,H:H,1)),"")</f>
        <v/>
      </c>
      <c r="N184" s="6" t="str">
        <f t="shared" si="5"/>
        <v/>
      </c>
      <c r="O184" s="109" t="str">
        <f t="shared" si="4"/>
        <v/>
      </c>
      <c r="P184" s="109" t="str">
        <f t="shared" si="4"/>
        <v/>
      </c>
      <c r="Q184" s="109" t="str">
        <f>IFERROR(IF(AND(A184&lt;&gt;"",O184-MAX($P$2:$P183)&gt;0,O184-MAX($P$2:$P183)&lt;0.125),O184-MAX($P$2:$P183),0),"")</f>
        <v/>
      </c>
    </row>
    <row r="185" spans="12:17" x14ac:dyDescent="0.25">
      <c r="L185" s="6" t="str" cm="1">
        <f t="array" ref="L185">IFERROR(IF(RANK(G185,G:G,1)=_xlfn.XLOOKUP(RANK(G185,G:G,1),L$2:L184,L$2:L184,0),RANK(G185,G:G,1)+1,RANK(G185,G:G,1)),"")</f>
        <v/>
      </c>
      <c r="M185" s="6" t="str" cm="1">
        <f t="array" ref="M185">IFERROR(IF(RANK(H185,H:H,1)=_xlfn.XLOOKUP(RANK(H185,H:H,1),M$2:M184,M$2:M184,0),RANK(H185,H:H,1)+1,RANK(H185,H:H,1)),"")</f>
        <v/>
      </c>
      <c r="N185" s="6" t="str">
        <f t="shared" si="5"/>
        <v/>
      </c>
      <c r="O185" s="109" t="str">
        <f t="shared" si="4"/>
        <v/>
      </c>
      <c r="P185" s="109" t="str">
        <f t="shared" si="4"/>
        <v/>
      </c>
      <c r="Q185" s="109" t="str">
        <f>IFERROR(IF(AND(A185&lt;&gt;"",O185-MAX($P$2:$P184)&gt;0,O185-MAX($P$2:$P184)&lt;0.125),O185-MAX($P$2:$P184),0),"")</f>
        <v/>
      </c>
    </row>
    <row r="186" spans="12:17" x14ac:dyDescent="0.25">
      <c r="L186" s="6" t="str" cm="1">
        <f t="array" ref="L186">IFERROR(IF(RANK(G186,G:G,1)=_xlfn.XLOOKUP(RANK(G186,G:G,1),L$2:L185,L$2:L185,0),RANK(G186,G:G,1)+1,RANK(G186,G:G,1)),"")</f>
        <v/>
      </c>
      <c r="M186" s="6" t="str" cm="1">
        <f t="array" ref="M186">IFERROR(IF(RANK(H186,H:H,1)=_xlfn.XLOOKUP(RANK(H186,H:H,1),M$2:M185,M$2:M185,0),RANK(H186,H:H,1)+1,RANK(H186,H:H,1)),"")</f>
        <v/>
      </c>
      <c r="N186" s="6" t="str">
        <f t="shared" si="5"/>
        <v/>
      </c>
      <c r="O186" s="109" t="str">
        <f t="shared" si="4"/>
        <v/>
      </c>
      <c r="P186" s="109" t="str">
        <f t="shared" si="4"/>
        <v/>
      </c>
      <c r="Q186" s="109" t="str">
        <f>IFERROR(IF(AND(A186&lt;&gt;"",O186-MAX($P$2:$P185)&gt;0,O186-MAX($P$2:$P185)&lt;0.125),O186-MAX($P$2:$P185),0),"")</f>
        <v/>
      </c>
    </row>
    <row r="187" spans="12:17" x14ac:dyDescent="0.25">
      <c r="L187" s="6" t="str" cm="1">
        <f t="array" ref="L187">IFERROR(IF(RANK(G187,G:G,1)=_xlfn.XLOOKUP(RANK(G187,G:G,1),L$2:L186,L$2:L186,0),RANK(G187,G:G,1)+1,RANK(G187,G:G,1)),"")</f>
        <v/>
      </c>
      <c r="M187" s="6" t="str" cm="1">
        <f t="array" ref="M187">IFERROR(IF(RANK(H187,H:H,1)=_xlfn.XLOOKUP(RANK(H187,H:H,1),M$2:M186,M$2:M186,0),RANK(H187,H:H,1)+1,RANK(H187,H:H,1)),"")</f>
        <v/>
      </c>
      <c r="N187" s="6" t="str">
        <f t="shared" si="5"/>
        <v/>
      </c>
      <c r="O187" s="109" t="str">
        <f t="shared" si="4"/>
        <v/>
      </c>
      <c r="P187" s="109" t="str">
        <f t="shared" si="4"/>
        <v/>
      </c>
      <c r="Q187" s="109" t="str">
        <f>IFERROR(IF(AND(A187&lt;&gt;"",O187-MAX($P$2:$P186)&gt;0,O187-MAX($P$2:$P186)&lt;0.125),O187-MAX($P$2:$P186),0),"")</f>
        <v/>
      </c>
    </row>
    <row r="188" spans="12:17" x14ac:dyDescent="0.25">
      <c r="L188" s="6" t="str" cm="1">
        <f t="array" ref="L188">IFERROR(IF(RANK(G188,G:G,1)=_xlfn.XLOOKUP(RANK(G188,G:G,1),L$2:L187,L$2:L187,0),RANK(G188,G:G,1)+1,RANK(G188,G:G,1)),"")</f>
        <v/>
      </c>
      <c r="M188" s="6" t="str" cm="1">
        <f t="array" ref="M188">IFERROR(IF(RANK(H188,H:H,1)=_xlfn.XLOOKUP(RANK(H188,H:H,1),M$2:M187,M$2:M187,0),RANK(H188,H:H,1)+1,RANK(H188,H:H,1)),"")</f>
        <v/>
      </c>
      <c r="N188" s="6" t="str">
        <f t="shared" si="5"/>
        <v/>
      </c>
      <c r="O188" s="109" t="str">
        <f t="shared" si="4"/>
        <v/>
      </c>
      <c r="P188" s="109" t="str">
        <f t="shared" si="4"/>
        <v/>
      </c>
      <c r="Q188" s="109" t="str">
        <f>IFERROR(IF(AND(A188&lt;&gt;"",O188-MAX($P$2:$P187)&gt;0,O188-MAX($P$2:$P187)&lt;0.125),O188-MAX($P$2:$P187),0),"")</f>
        <v/>
      </c>
    </row>
    <row r="189" spans="12:17" x14ac:dyDescent="0.25">
      <c r="L189" s="6" t="str" cm="1">
        <f t="array" ref="L189">IFERROR(IF(RANK(G189,G:G,1)=_xlfn.XLOOKUP(RANK(G189,G:G,1),L$2:L188,L$2:L188,0),RANK(G189,G:G,1)+1,RANK(G189,G:G,1)),"")</f>
        <v/>
      </c>
      <c r="M189" s="6" t="str" cm="1">
        <f t="array" ref="M189">IFERROR(IF(RANK(H189,H:H,1)=_xlfn.XLOOKUP(RANK(H189,H:H,1),M$2:M188,M$2:M188,0),RANK(H189,H:H,1)+1,RANK(H189,H:H,1)),"")</f>
        <v/>
      </c>
      <c r="N189" s="6" t="str">
        <f t="shared" si="5"/>
        <v/>
      </c>
      <c r="O189" s="109" t="str">
        <f t="shared" si="4"/>
        <v/>
      </c>
      <c r="P189" s="109" t="str">
        <f t="shared" si="4"/>
        <v/>
      </c>
      <c r="Q189" s="109" t="str">
        <f>IFERROR(IF(AND(A189&lt;&gt;"",O189-MAX($P$2:$P188)&gt;0,O189-MAX($P$2:$P188)&lt;0.125),O189-MAX($P$2:$P188),0),"")</f>
        <v/>
      </c>
    </row>
    <row r="190" spans="12:17" x14ac:dyDescent="0.25">
      <c r="L190" s="6" t="str" cm="1">
        <f t="array" ref="L190">IFERROR(IF(RANK(G190,G:G,1)=_xlfn.XLOOKUP(RANK(G190,G:G,1),L$2:L189,L$2:L189,0),RANK(G190,G:G,1)+1,RANK(G190,G:G,1)),"")</f>
        <v/>
      </c>
      <c r="M190" s="6" t="str" cm="1">
        <f t="array" ref="M190">IFERROR(IF(RANK(H190,H:H,1)=_xlfn.XLOOKUP(RANK(H190,H:H,1),M$2:M189,M$2:M189,0),RANK(H190,H:H,1)+1,RANK(H190,H:H,1)),"")</f>
        <v/>
      </c>
      <c r="N190" s="6" t="str">
        <f t="shared" si="5"/>
        <v/>
      </c>
      <c r="O190" s="109" t="str">
        <f t="shared" si="4"/>
        <v/>
      </c>
      <c r="P190" s="109" t="str">
        <f t="shared" si="4"/>
        <v/>
      </c>
      <c r="Q190" s="109" t="str">
        <f>IFERROR(IF(AND(A190&lt;&gt;"",O190-MAX($P$2:$P189)&gt;0,O190-MAX($P$2:$P189)&lt;0.125),O190-MAX($P$2:$P189),0),"")</f>
        <v/>
      </c>
    </row>
    <row r="191" spans="12:17" x14ac:dyDescent="0.25">
      <c r="L191" s="6" t="str" cm="1">
        <f t="array" ref="L191">IFERROR(IF(RANK(G191,G:G,1)=_xlfn.XLOOKUP(RANK(G191,G:G,1),L$2:L190,L$2:L190,0),RANK(G191,G:G,1)+1,RANK(G191,G:G,1)),"")</f>
        <v/>
      </c>
      <c r="M191" s="6" t="str" cm="1">
        <f t="array" ref="M191">IFERROR(IF(RANK(H191,H:H,1)=_xlfn.XLOOKUP(RANK(H191,H:H,1),M$2:M190,M$2:M190,0),RANK(H191,H:H,1)+1,RANK(H191,H:H,1)),"")</f>
        <v/>
      </c>
      <c r="N191" s="6" t="str">
        <f t="shared" si="5"/>
        <v/>
      </c>
      <c r="O191" s="109" t="str">
        <f t="shared" si="4"/>
        <v/>
      </c>
      <c r="P191" s="109" t="str">
        <f t="shared" si="4"/>
        <v/>
      </c>
      <c r="Q191" s="109" t="str">
        <f>IFERROR(IF(AND(A191&lt;&gt;"",O191-MAX($P$2:$P190)&gt;0,O191-MAX($P$2:$P190)&lt;0.125),O191-MAX($P$2:$P190),0),"")</f>
        <v/>
      </c>
    </row>
    <row r="192" spans="12:17" x14ac:dyDescent="0.25">
      <c r="L192" s="6" t="str" cm="1">
        <f t="array" ref="L192">IFERROR(IF(RANK(G192,G:G,1)=_xlfn.XLOOKUP(RANK(G192,G:G,1),L$2:L191,L$2:L191,0),RANK(G192,G:G,1)+1,RANK(G192,G:G,1)),"")</f>
        <v/>
      </c>
      <c r="M192" s="6" t="str" cm="1">
        <f t="array" ref="M192">IFERROR(IF(RANK(H192,H:H,1)=_xlfn.XLOOKUP(RANK(H192,H:H,1),M$2:M191,M$2:M191,0),RANK(H192,H:H,1)+1,RANK(H192,H:H,1)),"")</f>
        <v/>
      </c>
      <c r="N192" s="6" t="str">
        <f t="shared" si="5"/>
        <v/>
      </c>
      <c r="O192" s="109" t="str">
        <f t="shared" si="4"/>
        <v/>
      </c>
      <c r="P192" s="109" t="str">
        <f t="shared" si="4"/>
        <v/>
      </c>
      <c r="Q192" s="109" t="str">
        <f>IFERROR(IF(AND(A192&lt;&gt;"",O192-MAX($P$2:$P191)&gt;0,O192-MAX($P$2:$P191)&lt;0.125),O192-MAX($P$2:$P191),0),"")</f>
        <v/>
      </c>
    </row>
    <row r="193" spans="12:17" x14ac:dyDescent="0.25">
      <c r="L193" s="6" t="str" cm="1">
        <f t="array" ref="L193">IFERROR(IF(RANK(G193,G:G,1)=_xlfn.XLOOKUP(RANK(G193,G:G,1),L$2:L192,L$2:L192,0),RANK(G193,G:G,1)+1,RANK(G193,G:G,1)),"")</f>
        <v/>
      </c>
      <c r="M193" s="6" t="str" cm="1">
        <f t="array" ref="M193">IFERROR(IF(RANK(H193,H:H,1)=_xlfn.XLOOKUP(RANK(H193,H:H,1),M$2:M192,M$2:M192,0),RANK(H193,H:H,1)+1,RANK(H193,H:H,1)),"")</f>
        <v/>
      </c>
      <c r="N193" s="6" t="str">
        <f t="shared" si="5"/>
        <v/>
      </c>
      <c r="O193" s="109" t="str">
        <f t="shared" si="4"/>
        <v/>
      </c>
      <c r="P193" s="109" t="str">
        <f t="shared" si="4"/>
        <v/>
      </c>
      <c r="Q193" s="109" t="str">
        <f>IFERROR(IF(AND(A193&lt;&gt;"",O193-MAX($P$2:$P192)&gt;0,O193-MAX($P$2:$P192)&lt;0.125),O193-MAX($P$2:$P192),0),"")</f>
        <v/>
      </c>
    </row>
    <row r="194" spans="12:17" x14ac:dyDescent="0.25">
      <c r="L194" s="6" t="str" cm="1">
        <f t="array" ref="L194">IFERROR(IF(RANK(G194,G:G,1)=_xlfn.XLOOKUP(RANK(G194,G:G,1),L$2:L193,L$2:L193,0),RANK(G194,G:G,1)+1,RANK(G194,G:G,1)),"")</f>
        <v/>
      </c>
      <c r="M194" s="6" t="str" cm="1">
        <f t="array" ref="M194">IFERROR(IF(RANK(H194,H:H,1)=_xlfn.XLOOKUP(RANK(H194,H:H,1),M$2:M193,M$2:M193,0),RANK(H194,H:H,1)+1,RANK(H194,H:H,1)),"")</f>
        <v/>
      </c>
      <c r="N194" s="6" t="str">
        <f t="shared" si="5"/>
        <v/>
      </c>
      <c r="O194" s="109" t="str">
        <f t="shared" ref="O194:P257" si="6">IF(A194="","",_xlfn.XLOOKUP($N194,L:L,G:G))</f>
        <v/>
      </c>
      <c r="P194" s="109" t="str">
        <f t="shared" si="6"/>
        <v/>
      </c>
      <c r="Q194" s="109" t="str">
        <f>IFERROR(IF(AND(A194&lt;&gt;"",O194-MAX($P$2:$P193)&gt;0,O194-MAX($P$2:$P193)&lt;0.125),O194-MAX($P$2:$P193),0),"")</f>
        <v/>
      </c>
    </row>
    <row r="195" spans="12:17" x14ac:dyDescent="0.25">
      <c r="L195" s="6" t="str" cm="1">
        <f t="array" ref="L195">IFERROR(IF(RANK(G195,G:G,1)=_xlfn.XLOOKUP(RANK(G195,G:G,1),L$2:L194,L$2:L194,0),RANK(G195,G:G,1)+1,RANK(G195,G:G,1)),"")</f>
        <v/>
      </c>
      <c r="M195" s="6" t="str" cm="1">
        <f t="array" ref="M195">IFERROR(IF(RANK(H195,H:H,1)=_xlfn.XLOOKUP(RANK(H195,H:H,1),M$2:M194,M$2:M194,0),RANK(H195,H:H,1)+1,RANK(H195,H:H,1)),"")</f>
        <v/>
      </c>
      <c r="N195" s="6" t="str">
        <f t="shared" ref="N195:N258" si="7">IF(A195="","",N194+1)</f>
        <v/>
      </c>
      <c r="O195" s="109" t="str">
        <f t="shared" si="6"/>
        <v/>
      </c>
      <c r="P195" s="109" t="str">
        <f t="shared" si="6"/>
        <v/>
      </c>
      <c r="Q195" s="109" t="str">
        <f>IFERROR(IF(AND(A195&lt;&gt;"",O195-MAX($P$2:$P194)&gt;0,O195-MAX($P$2:$P194)&lt;0.125),O195-MAX($P$2:$P194),0),"")</f>
        <v/>
      </c>
    </row>
    <row r="196" spans="12:17" x14ac:dyDescent="0.25">
      <c r="L196" s="6" t="str" cm="1">
        <f t="array" ref="L196">IFERROR(IF(RANK(G196,G:G,1)=_xlfn.XLOOKUP(RANK(G196,G:G,1),L$2:L195,L$2:L195,0),RANK(G196,G:G,1)+1,RANK(G196,G:G,1)),"")</f>
        <v/>
      </c>
      <c r="M196" s="6" t="str" cm="1">
        <f t="array" ref="M196">IFERROR(IF(RANK(H196,H:H,1)=_xlfn.XLOOKUP(RANK(H196,H:H,1),M$2:M195,M$2:M195,0),RANK(H196,H:H,1)+1,RANK(H196,H:H,1)),"")</f>
        <v/>
      </c>
      <c r="N196" s="6" t="str">
        <f t="shared" si="7"/>
        <v/>
      </c>
      <c r="O196" s="109" t="str">
        <f t="shared" si="6"/>
        <v/>
      </c>
      <c r="P196" s="109" t="str">
        <f t="shared" si="6"/>
        <v/>
      </c>
      <c r="Q196" s="109" t="str">
        <f>IFERROR(IF(AND(A196&lt;&gt;"",O196-MAX($P$2:$P195)&gt;0,O196-MAX($P$2:$P195)&lt;0.125),O196-MAX($P$2:$P195),0),"")</f>
        <v/>
      </c>
    </row>
    <row r="197" spans="12:17" x14ac:dyDescent="0.25">
      <c r="L197" s="6" t="str" cm="1">
        <f t="array" ref="L197">IFERROR(IF(RANK(G197,G:G,1)=_xlfn.XLOOKUP(RANK(G197,G:G,1),L$2:L196,L$2:L196,0),RANK(G197,G:G,1)+1,RANK(G197,G:G,1)),"")</f>
        <v/>
      </c>
      <c r="M197" s="6" t="str" cm="1">
        <f t="array" ref="M197">IFERROR(IF(RANK(H197,H:H,1)=_xlfn.XLOOKUP(RANK(H197,H:H,1),M$2:M196,M$2:M196,0),RANK(H197,H:H,1)+1,RANK(H197,H:H,1)),"")</f>
        <v/>
      </c>
      <c r="N197" s="6" t="str">
        <f t="shared" si="7"/>
        <v/>
      </c>
      <c r="O197" s="109" t="str">
        <f t="shared" si="6"/>
        <v/>
      </c>
      <c r="P197" s="109" t="str">
        <f t="shared" si="6"/>
        <v/>
      </c>
      <c r="Q197" s="109" t="str">
        <f>IFERROR(IF(AND(A197&lt;&gt;"",O197-MAX($P$2:$P196)&gt;0,O197-MAX($P$2:$P196)&lt;0.125),O197-MAX($P$2:$P196),0),"")</f>
        <v/>
      </c>
    </row>
    <row r="198" spans="12:17" x14ac:dyDescent="0.25">
      <c r="L198" s="6" t="str" cm="1">
        <f t="array" ref="L198">IFERROR(IF(RANK(G198,G:G,1)=_xlfn.XLOOKUP(RANK(G198,G:G,1),L$2:L197,L$2:L197,0),RANK(G198,G:G,1)+1,RANK(G198,G:G,1)),"")</f>
        <v/>
      </c>
      <c r="M198" s="6" t="str" cm="1">
        <f t="array" ref="M198">IFERROR(IF(RANK(H198,H:H,1)=_xlfn.XLOOKUP(RANK(H198,H:H,1),M$2:M197,M$2:M197,0),RANK(H198,H:H,1)+1,RANK(H198,H:H,1)),"")</f>
        <v/>
      </c>
      <c r="N198" s="6" t="str">
        <f t="shared" si="7"/>
        <v/>
      </c>
      <c r="O198" s="109" t="str">
        <f t="shared" si="6"/>
        <v/>
      </c>
      <c r="P198" s="109" t="str">
        <f t="shared" si="6"/>
        <v/>
      </c>
      <c r="Q198" s="109" t="str">
        <f>IFERROR(IF(AND(A198&lt;&gt;"",O198-MAX($P$2:$P197)&gt;0,O198-MAX($P$2:$P197)&lt;0.125),O198-MAX($P$2:$P197),0),"")</f>
        <v/>
      </c>
    </row>
    <row r="199" spans="12:17" x14ac:dyDescent="0.25">
      <c r="L199" s="6" t="str" cm="1">
        <f t="array" ref="L199">IFERROR(IF(RANK(G199,G:G,1)=_xlfn.XLOOKUP(RANK(G199,G:G,1),L$2:L198,L$2:L198,0),RANK(G199,G:G,1)+1,RANK(G199,G:G,1)),"")</f>
        <v/>
      </c>
      <c r="M199" s="6" t="str" cm="1">
        <f t="array" ref="M199">IFERROR(IF(RANK(H199,H:H,1)=_xlfn.XLOOKUP(RANK(H199,H:H,1),M$2:M198,M$2:M198,0),RANK(H199,H:H,1)+1,RANK(H199,H:H,1)),"")</f>
        <v/>
      </c>
      <c r="N199" s="6" t="str">
        <f t="shared" si="7"/>
        <v/>
      </c>
      <c r="O199" s="109" t="str">
        <f t="shared" si="6"/>
        <v/>
      </c>
      <c r="P199" s="109" t="str">
        <f t="shared" si="6"/>
        <v/>
      </c>
      <c r="Q199" s="109" t="str">
        <f>IFERROR(IF(AND(A199&lt;&gt;"",O199-MAX($P$2:$P198)&gt;0,O199-MAX($P$2:$P198)&lt;0.125),O199-MAX($P$2:$P198),0),"")</f>
        <v/>
      </c>
    </row>
    <row r="200" spans="12:17" x14ac:dyDescent="0.25">
      <c r="L200" s="6" t="str" cm="1">
        <f t="array" ref="L200">IFERROR(IF(RANK(G200,G:G,1)=_xlfn.XLOOKUP(RANK(G200,G:G,1),L$2:L199,L$2:L199,0),RANK(G200,G:G,1)+1,RANK(G200,G:G,1)),"")</f>
        <v/>
      </c>
      <c r="M200" s="6" t="str" cm="1">
        <f t="array" ref="M200">IFERROR(IF(RANK(H200,H:H,1)=_xlfn.XLOOKUP(RANK(H200,H:H,1),M$2:M199,M$2:M199,0),RANK(H200,H:H,1)+1,RANK(H200,H:H,1)),"")</f>
        <v/>
      </c>
      <c r="N200" s="6" t="str">
        <f t="shared" si="7"/>
        <v/>
      </c>
      <c r="O200" s="109" t="str">
        <f t="shared" si="6"/>
        <v/>
      </c>
      <c r="P200" s="109" t="str">
        <f t="shared" si="6"/>
        <v/>
      </c>
      <c r="Q200" s="109" t="str">
        <f>IFERROR(IF(AND(A200&lt;&gt;"",O200-MAX($P$2:$P199)&gt;0,O200-MAX($P$2:$P199)&lt;0.125),O200-MAX($P$2:$P199),0),"")</f>
        <v/>
      </c>
    </row>
    <row r="201" spans="12:17" x14ac:dyDescent="0.25">
      <c r="L201" s="6" t="str" cm="1">
        <f t="array" ref="L201">IFERROR(IF(RANK(G201,G:G,1)=_xlfn.XLOOKUP(RANK(G201,G:G,1),L$2:L200,L$2:L200,0),RANK(G201,G:G,1)+1,RANK(G201,G:G,1)),"")</f>
        <v/>
      </c>
      <c r="M201" s="6" t="str" cm="1">
        <f t="array" ref="M201">IFERROR(IF(RANK(H201,H:H,1)=_xlfn.XLOOKUP(RANK(H201,H:H,1),M$2:M200,M$2:M200,0),RANK(H201,H:H,1)+1,RANK(H201,H:H,1)),"")</f>
        <v/>
      </c>
      <c r="N201" s="6" t="str">
        <f t="shared" si="7"/>
        <v/>
      </c>
      <c r="O201" s="109" t="str">
        <f t="shared" si="6"/>
        <v/>
      </c>
      <c r="P201" s="109" t="str">
        <f t="shared" si="6"/>
        <v/>
      </c>
      <c r="Q201" s="109" t="str">
        <f>IFERROR(IF(AND(A201&lt;&gt;"",O201-MAX($P$2:$P200)&gt;0,O201-MAX($P$2:$P200)&lt;0.125),O201-MAX($P$2:$P200),0),"")</f>
        <v/>
      </c>
    </row>
    <row r="202" spans="12:17" x14ac:dyDescent="0.25">
      <c r="L202" s="6" t="str" cm="1">
        <f t="array" ref="L202">IFERROR(IF(RANK(G202,G:G,1)=_xlfn.XLOOKUP(RANK(G202,G:G,1),L$2:L201,L$2:L201,0),RANK(G202,G:G,1)+1,RANK(G202,G:G,1)),"")</f>
        <v/>
      </c>
      <c r="M202" s="6" t="str" cm="1">
        <f t="array" ref="M202">IFERROR(IF(RANK(H202,H:H,1)=_xlfn.XLOOKUP(RANK(H202,H:H,1),M$2:M201,M$2:M201,0),RANK(H202,H:H,1)+1,RANK(H202,H:H,1)),"")</f>
        <v/>
      </c>
      <c r="N202" s="6" t="str">
        <f t="shared" si="7"/>
        <v/>
      </c>
      <c r="O202" s="109" t="str">
        <f t="shared" si="6"/>
        <v/>
      </c>
      <c r="P202" s="109" t="str">
        <f t="shared" si="6"/>
        <v/>
      </c>
      <c r="Q202" s="109" t="str">
        <f>IFERROR(IF(AND(A202&lt;&gt;"",O202-MAX($P$2:$P201)&gt;0,O202-MAX($P$2:$P201)&lt;0.125),O202-MAX($P$2:$P201),0),"")</f>
        <v/>
      </c>
    </row>
    <row r="203" spans="12:17" x14ac:dyDescent="0.25">
      <c r="L203" s="6" t="str" cm="1">
        <f t="array" ref="L203">IFERROR(IF(RANK(G203,G:G,1)=_xlfn.XLOOKUP(RANK(G203,G:G,1),L$2:L202,L$2:L202,0),RANK(G203,G:G,1)+1,RANK(G203,G:G,1)),"")</f>
        <v/>
      </c>
      <c r="M203" s="6" t="str" cm="1">
        <f t="array" ref="M203">IFERROR(IF(RANK(H203,H:H,1)=_xlfn.XLOOKUP(RANK(H203,H:H,1),M$2:M202,M$2:M202,0),RANK(H203,H:H,1)+1,RANK(H203,H:H,1)),"")</f>
        <v/>
      </c>
      <c r="N203" s="6" t="str">
        <f t="shared" si="7"/>
        <v/>
      </c>
      <c r="O203" s="109" t="str">
        <f t="shared" si="6"/>
        <v/>
      </c>
      <c r="P203" s="109" t="str">
        <f t="shared" si="6"/>
        <v/>
      </c>
      <c r="Q203" s="109" t="str">
        <f>IFERROR(IF(AND(A203&lt;&gt;"",O203-MAX($P$2:$P202)&gt;0,O203-MAX($P$2:$P202)&lt;0.125),O203-MAX($P$2:$P202),0),"")</f>
        <v/>
      </c>
    </row>
    <row r="204" spans="12:17" x14ac:dyDescent="0.25">
      <c r="L204" s="6" t="str" cm="1">
        <f t="array" ref="L204">IFERROR(IF(RANK(G204,G:G,1)=_xlfn.XLOOKUP(RANK(G204,G:G,1),L$2:L203,L$2:L203,0),RANK(G204,G:G,1)+1,RANK(G204,G:G,1)),"")</f>
        <v/>
      </c>
      <c r="M204" s="6" t="str" cm="1">
        <f t="array" ref="M204">IFERROR(IF(RANK(H204,H:H,1)=_xlfn.XLOOKUP(RANK(H204,H:H,1),M$2:M203,M$2:M203,0),RANK(H204,H:H,1)+1,RANK(H204,H:H,1)),"")</f>
        <v/>
      </c>
      <c r="N204" s="6" t="str">
        <f t="shared" si="7"/>
        <v/>
      </c>
      <c r="O204" s="109" t="str">
        <f t="shared" si="6"/>
        <v/>
      </c>
      <c r="P204" s="109" t="str">
        <f t="shared" si="6"/>
        <v/>
      </c>
      <c r="Q204" s="109" t="str">
        <f>IFERROR(IF(AND(A204&lt;&gt;"",O204-MAX($P$2:$P203)&gt;0,O204-MAX($P$2:$P203)&lt;0.125),O204-MAX($P$2:$P203),0),"")</f>
        <v/>
      </c>
    </row>
    <row r="205" spans="12:17" x14ac:dyDescent="0.25">
      <c r="L205" s="6" t="str" cm="1">
        <f t="array" ref="L205">IFERROR(IF(RANK(G205,G:G,1)=_xlfn.XLOOKUP(RANK(G205,G:G,1),L$2:L204,L$2:L204,0),RANK(G205,G:G,1)+1,RANK(G205,G:G,1)),"")</f>
        <v/>
      </c>
      <c r="M205" s="6" t="str" cm="1">
        <f t="array" ref="M205">IFERROR(IF(RANK(H205,H:H,1)=_xlfn.XLOOKUP(RANK(H205,H:H,1),M$2:M204,M$2:M204,0),RANK(H205,H:H,1)+1,RANK(H205,H:H,1)),"")</f>
        <v/>
      </c>
      <c r="N205" s="6" t="str">
        <f t="shared" si="7"/>
        <v/>
      </c>
      <c r="O205" s="109" t="str">
        <f t="shared" si="6"/>
        <v/>
      </c>
      <c r="P205" s="109" t="str">
        <f t="shared" si="6"/>
        <v/>
      </c>
      <c r="Q205" s="109" t="str">
        <f>IFERROR(IF(AND(A205&lt;&gt;"",O205-MAX($P$2:$P204)&gt;0,O205-MAX($P$2:$P204)&lt;0.125),O205-MAX($P$2:$P204),0),"")</f>
        <v/>
      </c>
    </row>
    <row r="206" spans="12:17" x14ac:dyDescent="0.25">
      <c r="L206" s="6" t="str" cm="1">
        <f t="array" ref="L206">IFERROR(IF(RANK(G206,G:G,1)=_xlfn.XLOOKUP(RANK(G206,G:G,1),L$2:L205,L$2:L205,0),RANK(G206,G:G,1)+1,RANK(G206,G:G,1)),"")</f>
        <v/>
      </c>
      <c r="M206" s="6" t="str" cm="1">
        <f t="array" ref="M206">IFERROR(IF(RANK(H206,H:H,1)=_xlfn.XLOOKUP(RANK(H206,H:H,1),M$2:M205,M$2:M205,0),RANK(H206,H:H,1)+1,RANK(H206,H:H,1)),"")</f>
        <v/>
      </c>
      <c r="N206" s="6" t="str">
        <f t="shared" si="7"/>
        <v/>
      </c>
      <c r="O206" s="109" t="str">
        <f t="shared" si="6"/>
        <v/>
      </c>
      <c r="P206" s="109" t="str">
        <f t="shared" si="6"/>
        <v/>
      </c>
      <c r="Q206" s="109" t="str">
        <f>IFERROR(IF(AND(A206&lt;&gt;"",O206-MAX($P$2:$P205)&gt;0,O206-MAX($P$2:$P205)&lt;0.125),O206-MAX($P$2:$P205),0),"")</f>
        <v/>
      </c>
    </row>
    <row r="207" spans="12:17" x14ac:dyDescent="0.25">
      <c r="L207" s="6" t="str" cm="1">
        <f t="array" ref="L207">IFERROR(IF(RANK(G207,G:G,1)=_xlfn.XLOOKUP(RANK(G207,G:G,1),L$2:L206,L$2:L206,0),RANK(G207,G:G,1)+1,RANK(G207,G:G,1)),"")</f>
        <v/>
      </c>
      <c r="M207" s="6" t="str" cm="1">
        <f t="array" ref="M207">IFERROR(IF(RANK(H207,H:H,1)=_xlfn.XLOOKUP(RANK(H207,H:H,1),M$2:M206,M$2:M206,0),RANK(H207,H:H,1)+1,RANK(H207,H:H,1)),"")</f>
        <v/>
      </c>
      <c r="N207" s="6" t="str">
        <f t="shared" si="7"/>
        <v/>
      </c>
      <c r="O207" s="109" t="str">
        <f t="shared" si="6"/>
        <v/>
      </c>
      <c r="P207" s="109" t="str">
        <f t="shared" si="6"/>
        <v/>
      </c>
      <c r="Q207" s="109" t="str">
        <f>IFERROR(IF(AND(A207&lt;&gt;"",O207-MAX($P$2:$P206)&gt;0,O207-MAX($P$2:$P206)&lt;0.125),O207-MAX($P$2:$P206),0),"")</f>
        <v/>
      </c>
    </row>
    <row r="208" spans="12:17" x14ac:dyDescent="0.25">
      <c r="L208" s="6" t="str" cm="1">
        <f t="array" ref="L208">IFERROR(IF(RANK(G208,G:G,1)=_xlfn.XLOOKUP(RANK(G208,G:G,1),L$2:L207,L$2:L207,0),RANK(G208,G:G,1)+1,RANK(G208,G:G,1)),"")</f>
        <v/>
      </c>
      <c r="M208" s="6" t="str" cm="1">
        <f t="array" ref="M208">IFERROR(IF(RANK(H208,H:H,1)=_xlfn.XLOOKUP(RANK(H208,H:H,1),M$2:M207,M$2:M207,0),RANK(H208,H:H,1)+1,RANK(H208,H:H,1)),"")</f>
        <v/>
      </c>
      <c r="N208" s="6" t="str">
        <f t="shared" si="7"/>
        <v/>
      </c>
      <c r="O208" s="109" t="str">
        <f t="shared" si="6"/>
        <v/>
      </c>
      <c r="P208" s="109" t="str">
        <f t="shared" si="6"/>
        <v/>
      </c>
      <c r="Q208" s="109" t="str">
        <f>IFERROR(IF(AND(A208&lt;&gt;"",O208-MAX($P$2:$P207)&gt;0,O208-MAX($P$2:$P207)&lt;0.125),O208-MAX($P$2:$P207),0),"")</f>
        <v/>
      </c>
    </row>
    <row r="209" spans="12:17" x14ac:dyDescent="0.25">
      <c r="L209" s="6" t="str" cm="1">
        <f t="array" ref="L209">IFERROR(IF(RANK(G209,G:G,1)=_xlfn.XLOOKUP(RANK(G209,G:G,1),L$2:L208,L$2:L208,0),RANK(G209,G:G,1)+1,RANK(G209,G:G,1)),"")</f>
        <v/>
      </c>
      <c r="M209" s="6" t="str" cm="1">
        <f t="array" ref="M209">IFERROR(IF(RANK(H209,H:H,1)=_xlfn.XLOOKUP(RANK(H209,H:H,1),M$2:M208,M$2:M208,0),RANK(H209,H:H,1)+1,RANK(H209,H:H,1)),"")</f>
        <v/>
      </c>
      <c r="N209" s="6" t="str">
        <f t="shared" si="7"/>
        <v/>
      </c>
      <c r="O209" s="109" t="str">
        <f t="shared" si="6"/>
        <v/>
      </c>
      <c r="P209" s="109" t="str">
        <f t="shared" si="6"/>
        <v/>
      </c>
      <c r="Q209" s="109" t="str">
        <f>IFERROR(IF(AND(A209&lt;&gt;"",O209-MAX($P$2:$P208)&gt;0,O209-MAX($P$2:$P208)&lt;0.125),O209-MAX($P$2:$P208),0),"")</f>
        <v/>
      </c>
    </row>
    <row r="210" spans="12:17" x14ac:dyDescent="0.25">
      <c r="L210" s="6" t="str" cm="1">
        <f t="array" ref="L210">IFERROR(IF(RANK(G210,G:G,1)=_xlfn.XLOOKUP(RANK(G210,G:G,1),L$2:L209,L$2:L209,0),RANK(G210,G:G,1)+1,RANK(G210,G:G,1)),"")</f>
        <v/>
      </c>
      <c r="M210" s="6" t="str" cm="1">
        <f t="array" ref="M210">IFERROR(IF(RANK(H210,H:H,1)=_xlfn.XLOOKUP(RANK(H210,H:H,1),M$2:M209,M$2:M209,0),RANK(H210,H:H,1)+1,RANK(H210,H:H,1)),"")</f>
        <v/>
      </c>
      <c r="N210" s="6" t="str">
        <f t="shared" si="7"/>
        <v/>
      </c>
      <c r="O210" s="109" t="str">
        <f t="shared" si="6"/>
        <v/>
      </c>
      <c r="P210" s="109" t="str">
        <f t="shared" si="6"/>
        <v/>
      </c>
      <c r="Q210" s="109" t="str">
        <f>IFERROR(IF(AND(A210&lt;&gt;"",O210-MAX($P$2:$P209)&gt;0,O210-MAX($P$2:$P209)&lt;0.125),O210-MAX($P$2:$P209),0),"")</f>
        <v/>
      </c>
    </row>
    <row r="211" spans="12:17" x14ac:dyDescent="0.25">
      <c r="L211" s="6" t="str" cm="1">
        <f t="array" ref="L211">IFERROR(IF(RANK(G211,G:G,1)=_xlfn.XLOOKUP(RANK(G211,G:G,1),L$2:L210,L$2:L210,0),RANK(G211,G:G,1)+1,RANK(G211,G:G,1)),"")</f>
        <v/>
      </c>
      <c r="M211" s="6" t="str" cm="1">
        <f t="array" ref="M211">IFERROR(IF(RANK(H211,H:H,1)=_xlfn.XLOOKUP(RANK(H211,H:H,1),M$2:M210,M$2:M210,0),RANK(H211,H:H,1)+1,RANK(H211,H:H,1)),"")</f>
        <v/>
      </c>
      <c r="N211" s="6" t="str">
        <f t="shared" si="7"/>
        <v/>
      </c>
      <c r="O211" s="109" t="str">
        <f t="shared" si="6"/>
        <v/>
      </c>
      <c r="P211" s="109" t="str">
        <f t="shared" si="6"/>
        <v/>
      </c>
      <c r="Q211" s="109" t="str">
        <f>IFERROR(IF(AND(A211&lt;&gt;"",O211-MAX($P$2:$P210)&gt;0,O211-MAX($P$2:$P210)&lt;0.125),O211-MAX($P$2:$P210),0),"")</f>
        <v/>
      </c>
    </row>
    <row r="212" spans="12:17" x14ac:dyDescent="0.25">
      <c r="L212" s="6" t="str" cm="1">
        <f t="array" ref="L212">IFERROR(IF(RANK(G212,G:G,1)=_xlfn.XLOOKUP(RANK(G212,G:G,1),L$2:L211,L$2:L211,0),RANK(G212,G:G,1)+1,RANK(G212,G:G,1)),"")</f>
        <v/>
      </c>
      <c r="M212" s="6" t="str" cm="1">
        <f t="array" ref="M212">IFERROR(IF(RANK(H212,H:H,1)=_xlfn.XLOOKUP(RANK(H212,H:H,1),M$2:M211,M$2:M211,0),RANK(H212,H:H,1)+1,RANK(H212,H:H,1)),"")</f>
        <v/>
      </c>
      <c r="N212" s="6" t="str">
        <f t="shared" si="7"/>
        <v/>
      </c>
      <c r="O212" s="109" t="str">
        <f t="shared" si="6"/>
        <v/>
      </c>
      <c r="P212" s="109" t="str">
        <f t="shared" si="6"/>
        <v/>
      </c>
      <c r="Q212" s="109" t="str">
        <f>IFERROR(IF(AND(A212&lt;&gt;"",O212-MAX($P$2:$P211)&gt;0,O212-MAX($P$2:$P211)&lt;0.125),O212-MAX($P$2:$P211),0),"")</f>
        <v/>
      </c>
    </row>
    <row r="213" spans="12:17" x14ac:dyDescent="0.25">
      <c r="L213" s="6" t="str" cm="1">
        <f t="array" ref="L213">IFERROR(IF(RANK(G213,G:G,1)=_xlfn.XLOOKUP(RANK(G213,G:G,1),L$2:L212,L$2:L212,0),RANK(G213,G:G,1)+1,RANK(G213,G:G,1)),"")</f>
        <v/>
      </c>
      <c r="M213" s="6" t="str" cm="1">
        <f t="array" ref="M213">IFERROR(IF(RANK(H213,H:H,1)=_xlfn.XLOOKUP(RANK(H213,H:H,1),M$2:M212,M$2:M212,0),RANK(H213,H:H,1)+1,RANK(H213,H:H,1)),"")</f>
        <v/>
      </c>
      <c r="N213" s="6" t="str">
        <f t="shared" si="7"/>
        <v/>
      </c>
      <c r="O213" s="109" t="str">
        <f t="shared" si="6"/>
        <v/>
      </c>
      <c r="P213" s="109" t="str">
        <f t="shared" si="6"/>
        <v/>
      </c>
      <c r="Q213" s="109" t="str">
        <f>IFERROR(IF(AND(A213&lt;&gt;"",O213-MAX($P$2:$P212)&gt;0,O213-MAX($P$2:$P212)&lt;0.125),O213-MAX($P$2:$P212),0),"")</f>
        <v/>
      </c>
    </row>
    <row r="214" spans="12:17" x14ac:dyDescent="0.25">
      <c r="L214" s="6" t="str" cm="1">
        <f t="array" ref="L214">IFERROR(IF(RANK(G214,G:G,1)=_xlfn.XLOOKUP(RANK(G214,G:G,1),L$2:L213,L$2:L213,0),RANK(G214,G:G,1)+1,RANK(G214,G:G,1)),"")</f>
        <v/>
      </c>
      <c r="M214" s="6" t="str" cm="1">
        <f t="array" ref="M214">IFERROR(IF(RANK(H214,H:H,1)=_xlfn.XLOOKUP(RANK(H214,H:H,1),M$2:M213,M$2:M213,0),RANK(H214,H:H,1)+1,RANK(H214,H:H,1)),"")</f>
        <v/>
      </c>
      <c r="N214" s="6" t="str">
        <f t="shared" si="7"/>
        <v/>
      </c>
      <c r="O214" s="109" t="str">
        <f t="shared" si="6"/>
        <v/>
      </c>
      <c r="P214" s="109" t="str">
        <f t="shared" si="6"/>
        <v/>
      </c>
      <c r="Q214" s="109" t="str">
        <f>IFERROR(IF(AND(A214&lt;&gt;"",O214-MAX($P$2:$P213)&gt;0,O214-MAX($P$2:$P213)&lt;0.125),O214-MAX($P$2:$P213),0),"")</f>
        <v/>
      </c>
    </row>
    <row r="215" spans="12:17" x14ac:dyDescent="0.25">
      <c r="L215" s="6" t="str" cm="1">
        <f t="array" ref="L215">IFERROR(IF(RANK(G215,G:G,1)=_xlfn.XLOOKUP(RANK(G215,G:G,1),L$2:L214,L$2:L214,0),RANK(G215,G:G,1)+1,RANK(G215,G:G,1)),"")</f>
        <v/>
      </c>
      <c r="M215" s="6" t="str" cm="1">
        <f t="array" ref="M215">IFERROR(IF(RANK(H215,H:H,1)=_xlfn.XLOOKUP(RANK(H215,H:H,1),M$2:M214,M$2:M214,0),RANK(H215,H:H,1)+1,RANK(H215,H:H,1)),"")</f>
        <v/>
      </c>
      <c r="N215" s="6" t="str">
        <f t="shared" si="7"/>
        <v/>
      </c>
      <c r="O215" s="109" t="str">
        <f t="shared" si="6"/>
        <v/>
      </c>
      <c r="P215" s="109" t="str">
        <f t="shared" si="6"/>
        <v/>
      </c>
      <c r="Q215" s="109" t="str">
        <f>IFERROR(IF(AND(A215&lt;&gt;"",O215-MAX($P$2:$P214)&gt;0,O215-MAX($P$2:$P214)&lt;0.125),O215-MAX($P$2:$P214),0),"")</f>
        <v/>
      </c>
    </row>
    <row r="216" spans="12:17" x14ac:dyDescent="0.25">
      <c r="L216" s="6" t="str" cm="1">
        <f t="array" ref="L216">IFERROR(IF(RANK(G216,G:G,1)=_xlfn.XLOOKUP(RANK(G216,G:G,1),L$2:L215,L$2:L215,0),RANK(G216,G:G,1)+1,RANK(G216,G:G,1)),"")</f>
        <v/>
      </c>
      <c r="M216" s="6" t="str" cm="1">
        <f t="array" ref="M216">IFERROR(IF(RANK(H216,H:H,1)=_xlfn.XLOOKUP(RANK(H216,H:H,1),M$2:M215,M$2:M215,0),RANK(H216,H:H,1)+1,RANK(H216,H:H,1)),"")</f>
        <v/>
      </c>
      <c r="N216" s="6" t="str">
        <f t="shared" si="7"/>
        <v/>
      </c>
      <c r="O216" s="109" t="str">
        <f t="shared" si="6"/>
        <v/>
      </c>
      <c r="P216" s="109" t="str">
        <f t="shared" si="6"/>
        <v/>
      </c>
      <c r="Q216" s="109" t="str">
        <f>IFERROR(IF(AND(A216&lt;&gt;"",O216-MAX($P$2:$P215)&gt;0,O216-MAX($P$2:$P215)&lt;0.125),O216-MAX($P$2:$P215),0),"")</f>
        <v/>
      </c>
    </row>
    <row r="217" spans="12:17" x14ac:dyDescent="0.25">
      <c r="L217" s="6" t="str" cm="1">
        <f t="array" ref="L217">IFERROR(IF(RANK(G217,G:G,1)=_xlfn.XLOOKUP(RANK(G217,G:G,1),L$2:L216,L$2:L216,0),RANK(G217,G:G,1)+1,RANK(G217,G:G,1)),"")</f>
        <v/>
      </c>
      <c r="M217" s="6" t="str" cm="1">
        <f t="array" ref="M217">IFERROR(IF(RANK(H217,H:H,1)=_xlfn.XLOOKUP(RANK(H217,H:H,1),M$2:M216,M$2:M216,0),RANK(H217,H:H,1)+1,RANK(H217,H:H,1)),"")</f>
        <v/>
      </c>
      <c r="N217" s="6" t="str">
        <f t="shared" si="7"/>
        <v/>
      </c>
      <c r="O217" s="109" t="str">
        <f t="shared" si="6"/>
        <v/>
      </c>
      <c r="P217" s="109" t="str">
        <f t="shared" si="6"/>
        <v/>
      </c>
      <c r="Q217" s="109" t="str">
        <f>IFERROR(IF(AND(A217&lt;&gt;"",O217-MAX($P$2:$P216)&gt;0,O217-MAX($P$2:$P216)&lt;0.125),O217-MAX($P$2:$P216),0),"")</f>
        <v/>
      </c>
    </row>
    <row r="218" spans="12:17" x14ac:dyDescent="0.25">
      <c r="L218" s="6" t="str" cm="1">
        <f t="array" ref="L218">IFERROR(IF(RANK(G218,G:G,1)=_xlfn.XLOOKUP(RANK(G218,G:G,1),L$2:L217,L$2:L217,0),RANK(G218,G:G,1)+1,RANK(G218,G:G,1)),"")</f>
        <v/>
      </c>
      <c r="M218" s="6" t="str" cm="1">
        <f t="array" ref="M218">IFERROR(IF(RANK(H218,H:H,1)=_xlfn.XLOOKUP(RANK(H218,H:H,1),M$2:M217,M$2:M217,0),RANK(H218,H:H,1)+1,RANK(H218,H:H,1)),"")</f>
        <v/>
      </c>
      <c r="N218" s="6" t="str">
        <f t="shared" si="7"/>
        <v/>
      </c>
      <c r="O218" s="109" t="str">
        <f t="shared" si="6"/>
        <v/>
      </c>
      <c r="P218" s="109" t="str">
        <f t="shared" si="6"/>
        <v/>
      </c>
      <c r="Q218" s="109" t="str">
        <f>IFERROR(IF(AND(A218&lt;&gt;"",O218-MAX($P$2:$P217)&gt;0,O218-MAX($P$2:$P217)&lt;0.125),O218-MAX($P$2:$P217),0),"")</f>
        <v/>
      </c>
    </row>
    <row r="219" spans="12:17" x14ac:dyDescent="0.25">
      <c r="L219" s="6" t="str" cm="1">
        <f t="array" ref="L219">IFERROR(IF(RANK(G219,G:G,1)=_xlfn.XLOOKUP(RANK(G219,G:G,1),L$2:L218,L$2:L218,0),RANK(G219,G:G,1)+1,RANK(G219,G:G,1)),"")</f>
        <v/>
      </c>
      <c r="M219" s="6" t="str" cm="1">
        <f t="array" ref="M219">IFERROR(IF(RANK(H219,H:H,1)=_xlfn.XLOOKUP(RANK(H219,H:H,1),M$2:M218,M$2:M218,0),RANK(H219,H:H,1)+1,RANK(H219,H:H,1)),"")</f>
        <v/>
      </c>
      <c r="N219" s="6" t="str">
        <f t="shared" si="7"/>
        <v/>
      </c>
      <c r="O219" s="109" t="str">
        <f t="shared" si="6"/>
        <v/>
      </c>
      <c r="P219" s="109" t="str">
        <f t="shared" si="6"/>
        <v/>
      </c>
      <c r="Q219" s="109" t="str">
        <f>IFERROR(IF(AND(A219&lt;&gt;"",O219-MAX($P$2:$P218)&gt;0,O219-MAX($P$2:$P218)&lt;0.125),O219-MAX($P$2:$P218),0),"")</f>
        <v/>
      </c>
    </row>
    <row r="220" spans="12:17" x14ac:dyDescent="0.25">
      <c r="L220" s="6" t="str" cm="1">
        <f t="array" ref="L220">IFERROR(IF(RANK(G220,G:G,1)=_xlfn.XLOOKUP(RANK(G220,G:G,1),L$2:L219,L$2:L219,0),RANK(G220,G:G,1)+1,RANK(G220,G:G,1)),"")</f>
        <v/>
      </c>
      <c r="M220" s="6" t="str" cm="1">
        <f t="array" ref="M220">IFERROR(IF(RANK(H220,H:H,1)=_xlfn.XLOOKUP(RANK(H220,H:H,1),M$2:M219,M$2:M219,0),RANK(H220,H:H,1)+1,RANK(H220,H:H,1)),"")</f>
        <v/>
      </c>
      <c r="N220" s="6" t="str">
        <f t="shared" si="7"/>
        <v/>
      </c>
      <c r="O220" s="109" t="str">
        <f t="shared" si="6"/>
        <v/>
      </c>
      <c r="P220" s="109" t="str">
        <f t="shared" si="6"/>
        <v/>
      </c>
      <c r="Q220" s="109" t="str">
        <f>IFERROR(IF(AND(A220&lt;&gt;"",O220-MAX($P$2:$P219)&gt;0,O220-MAX($P$2:$P219)&lt;0.125),O220-MAX($P$2:$P219),0),"")</f>
        <v/>
      </c>
    </row>
    <row r="221" spans="12:17" x14ac:dyDescent="0.25">
      <c r="L221" s="6" t="str" cm="1">
        <f t="array" ref="L221">IFERROR(IF(RANK(G221,G:G,1)=_xlfn.XLOOKUP(RANK(G221,G:G,1),L$2:L220,L$2:L220,0),RANK(G221,G:G,1)+1,RANK(G221,G:G,1)),"")</f>
        <v/>
      </c>
      <c r="M221" s="6" t="str" cm="1">
        <f t="array" ref="M221">IFERROR(IF(RANK(H221,H:H,1)=_xlfn.XLOOKUP(RANK(H221,H:H,1),M$2:M220,M$2:M220,0),RANK(H221,H:H,1)+1,RANK(H221,H:H,1)),"")</f>
        <v/>
      </c>
      <c r="N221" s="6" t="str">
        <f t="shared" si="7"/>
        <v/>
      </c>
      <c r="O221" s="109" t="str">
        <f t="shared" si="6"/>
        <v/>
      </c>
      <c r="P221" s="109" t="str">
        <f t="shared" si="6"/>
        <v/>
      </c>
      <c r="Q221" s="109" t="str">
        <f>IFERROR(IF(AND(A221&lt;&gt;"",O221-MAX($P$2:$P220)&gt;0,O221-MAX($P$2:$P220)&lt;0.125),O221-MAX($P$2:$P220),0),"")</f>
        <v/>
      </c>
    </row>
    <row r="222" spans="12:17" x14ac:dyDescent="0.25">
      <c r="L222" s="6" t="str" cm="1">
        <f t="array" ref="L222">IFERROR(IF(RANK(G222,G:G,1)=_xlfn.XLOOKUP(RANK(G222,G:G,1),L$2:L221,L$2:L221,0),RANK(G222,G:G,1)+1,RANK(G222,G:G,1)),"")</f>
        <v/>
      </c>
      <c r="M222" s="6" t="str" cm="1">
        <f t="array" ref="M222">IFERROR(IF(RANK(H222,H:H,1)=_xlfn.XLOOKUP(RANK(H222,H:H,1),M$2:M221,M$2:M221,0),RANK(H222,H:H,1)+1,RANK(H222,H:H,1)),"")</f>
        <v/>
      </c>
      <c r="N222" s="6" t="str">
        <f t="shared" si="7"/>
        <v/>
      </c>
      <c r="O222" s="109" t="str">
        <f t="shared" si="6"/>
        <v/>
      </c>
      <c r="P222" s="109" t="str">
        <f t="shared" si="6"/>
        <v/>
      </c>
      <c r="Q222" s="109" t="str">
        <f>IFERROR(IF(AND(A222&lt;&gt;"",O222-MAX($P$2:$P221)&gt;0,O222-MAX($P$2:$P221)&lt;0.125),O222-MAX($P$2:$P221),0),"")</f>
        <v/>
      </c>
    </row>
    <row r="223" spans="12:17" x14ac:dyDescent="0.25">
      <c r="L223" s="6" t="str" cm="1">
        <f t="array" ref="L223">IFERROR(IF(RANK(G223,G:G,1)=_xlfn.XLOOKUP(RANK(G223,G:G,1),L$2:L222,L$2:L222,0),RANK(G223,G:G,1)+1,RANK(G223,G:G,1)),"")</f>
        <v/>
      </c>
      <c r="M223" s="6" t="str" cm="1">
        <f t="array" ref="M223">IFERROR(IF(RANK(H223,H:H,1)=_xlfn.XLOOKUP(RANK(H223,H:H,1),M$2:M222,M$2:M222,0),RANK(H223,H:H,1)+1,RANK(H223,H:H,1)),"")</f>
        <v/>
      </c>
      <c r="N223" s="6" t="str">
        <f t="shared" si="7"/>
        <v/>
      </c>
      <c r="O223" s="109" t="str">
        <f t="shared" si="6"/>
        <v/>
      </c>
      <c r="P223" s="109" t="str">
        <f t="shared" si="6"/>
        <v/>
      </c>
      <c r="Q223" s="109" t="str">
        <f>IFERROR(IF(AND(A223&lt;&gt;"",O223-MAX($P$2:$P222)&gt;0,O223-MAX($P$2:$P222)&lt;0.125),O223-MAX($P$2:$P222),0),"")</f>
        <v/>
      </c>
    </row>
    <row r="224" spans="12:17" x14ac:dyDescent="0.25">
      <c r="L224" s="6" t="str" cm="1">
        <f t="array" ref="L224">IFERROR(IF(RANK(G224,G:G,1)=_xlfn.XLOOKUP(RANK(G224,G:G,1),L$2:L223,L$2:L223,0),RANK(G224,G:G,1)+1,RANK(G224,G:G,1)),"")</f>
        <v/>
      </c>
      <c r="M224" s="6" t="str" cm="1">
        <f t="array" ref="M224">IFERROR(IF(RANK(H224,H:H,1)=_xlfn.XLOOKUP(RANK(H224,H:H,1),M$2:M223,M$2:M223,0),RANK(H224,H:H,1)+1,RANK(H224,H:H,1)),"")</f>
        <v/>
      </c>
      <c r="N224" s="6" t="str">
        <f t="shared" si="7"/>
        <v/>
      </c>
      <c r="O224" s="109" t="str">
        <f t="shared" si="6"/>
        <v/>
      </c>
      <c r="P224" s="109" t="str">
        <f t="shared" si="6"/>
        <v/>
      </c>
      <c r="Q224" s="109" t="str">
        <f>IFERROR(IF(AND(A224&lt;&gt;"",O224-MAX($P$2:$P223)&gt;0,O224-MAX($P$2:$P223)&lt;0.125),O224-MAX($P$2:$P223),0),"")</f>
        <v/>
      </c>
    </row>
    <row r="225" spans="12:17" x14ac:dyDescent="0.25">
      <c r="L225" s="6" t="str" cm="1">
        <f t="array" ref="L225">IFERROR(IF(RANK(G225,G:G,1)=_xlfn.XLOOKUP(RANK(G225,G:G,1),L$2:L224,L$2:L224,0),RANK(G225,G:G,1)+1,RANK(G225,G:G,1)),"")</f>
        <v/>
      </c>
      <c r="M225" s="6" t="str" cm="1">
        <f t="array" ref="M225">IFERROR(IF(RANK(H225,H:H,1)=_xlfn.XLOOKUP(RANK(H225,H:H,1),M$2:M224,M$2:M224,0),RANK(H225,H:H,1)+1,RANK(H225,H:H,1)),"")</f>
        <v/>
      </c>
      <c r="N225" s="6" t="str">
        <f t="shared" si="7"/>
        <v/>
      </c>
      <c r="O225" s="109" t="str">
        <f t="shared" si="6"/>
        <v/>
      </c>
      <c r="P225" s="109" t="str">
        <f t="shared" si="6"/>
        <v/>
      </c>
      <c r="Q225" s="109" t="str">
        <f>IFERROR(IF(AND(A225&lt;&gt;"",O225-MAX($P$2:$P224)&gt;0,O225-MAX($P$2:$P224)&lt;0.125),O225-MAX($P$2:$P224),0),"")</f>
        <v/>
      </c>
    </row>
    <row r="226" spans="12:17" x14ac:dyDescent="0.25">
      <c r="L226" s="6" t="str" cm="1">
        <f t="array" ref="L226">IFERROR(IF(RANK(G226,G:G,1)=_xlfn.XLOOKUP(RANK(G226,G:G,1),L$2:L225,L$2:L225,0),RANK(G226,G:G,1)+1,RANK(G226,G:G,1)),"")</f>
        <v/>
      </c>
      <c r="M226" s="6" t="str" cm="1">
        <f t="array" ref="M226">IFERROR(IF(RANK(H226,H:H,1)=_xlfn.XLOOKUP(RANK(H226,H:H,1),M$2:M225,M$2:M225,0),RANK(H226,H:H,1)+1,RANK(H226,H:H,1)),"")</f>
        <v/>
      </c>
      <c r="N226" s="6" t="str">
        <f t="shared" si="7"/>
        <v/>
      </c>
      <c r="O226" s="109" t="str">
        <f t="shared" si="6"/>
        <v/>
      </c>
      <c r="P226" s="109" t="str">
        <f t="shared" si="6"/>
        <v/>
      </c>
      <c r="Q226" s="109" t="str">
        <f>IFERROR(IF(AND(A226&lt;&gt;"",O226-MAX($P$2:$P225)&gt;0,O226-MAX($P$2:$P225)&lt;0.125),O226-MAX($P$2:$P225),0),"")</f>
        <v/>
      </c>
    </row>
    <row r="227" spans="12:17" x14ac:dyDescent="0.25">
      <c r="L227" s="6" t="str" cm="1">
        <f t="array" ref="L227">IFERROR(IF(RANK(G227,G:G,1)=_xlfn.XLOOKUP(RANK(G227,G:G,1),L$2:L226,L$2:L226,0),RANK(G227,G:G,1)+1,RANK(G227,G:G,1)),"")</f>
        <v/>
      </c>
      <c r="M227" s="6" t="str" cm="1">
        <f t="array" ref="M227">IFERROR(IF(RANK(H227,H:H,1)=_xlfn.XLOOKUP(RANK(H227,H:H,1),M$2:M226,M$2:M226,0),RANK(H227,H:H,1)+1,RANK(H227,H:H,1)),"")</f>
        <v/>
      </c>
      <c r="N227" s="6" t="str">
        <f t="shared" si="7"/>
        <v/>
      </c>
      <c r="O227" s="109" t="str">
        <f t="shared" si="6"/>
        <v/>
      </c>
      <c r="P227" s="109" t="str">
        <f t="shared" si="6"/>
        <v/>
      </c>
      <c r="Q227" s="109" t="str">
        <f>IFERROR(IF(AND(A227&lt;&gt;"",O227-MAX($P$2:$P226)&gt;0,O227-MAX($P$2:$P226)&lt;0.125),O227-MAX($P$2:$P226),0),"")</f>
        <v/>
      </c>
    </row>
    <row r="228" spans="12:17" x14ac:dyDescent="0.25">
      <c r="L228" s="6" t="str" cm="1">
        <f t="array" ref="L228">IFERROR(IF(RANK(G228,G:G,1)=_xlfn.XLOOKUP(RANK(G228,G:G,1),L$2:L227,L$2:L227,0),RANK(G228,G:G,1)+1,RANK(G228,G:G,1)),"")</f>
        <v/>
      </c>
      <c r="M228" s="6" t="str" cm="1">
        <f t="array" ref="M228">IFERROR(IF(RANK(H228,H:H,1)=_xlfn.XLOOKUP(RANK(H228,H:H,1),M$2:M227,M$2:M227,0),RANK(H228,H:H,1)+1,RANK(H228,H:H,1)),"")</f>
        <v/>
      </c>
      <c r="N228" s="6" t="str">
        <f t="shared" si="7"/>
        <v/>
      </c>
      <c r="O228" s="109" t="str">
        <f t="shared" si="6"/>
        <v/>
      </c>
      <c r="P228" s="109" t="str">
        <f t="shared" si="6"/>
        <v/>
      </c>
      <c r="Q228" s="109" t="str">
        <f>IFERROR(IF(AND(A228&lt;&gt;"",O228-MAX($P$2:$P227)&gt;0,O228-MAX($P$2:$P227)&lt;0.125),O228-MAX($P$2:$P227),0),"")</f>
        <v/>
      </c>
    </row>
    <row r="229" spans="12:17" x14ac:dyDescent="0.25">
      <c r="L229" s="6" t="str" cm="1">
        <f t="array" ref="L229">IFERROR(IF(RANK(G229,G:G,1)=_xlfn.XLOOKUP(RANK(G229,G:G,1),L$2:L228,L$2:L228,0),RANK(G229,G:G,1)+1,RANK(G229,G:G,1)),"")</f>
        <v/>
      </c>
      <c r="M229" s="6" t="str" cm="1">
        <f t="array" ref="M229">IFERROR(IF(RANK(H229,H:H,1)=_xlfn.XLOOKUP(RANK(H229,H:H,1),M$2:M228,M$2:M228,0),RANK(H229,H:H,1)+1,RANK(H229,H:H,1)),"")</f>
        <v/>
      </c>
      <c r="N229" s="6" t="str">
        <f t="shared" si="7"/>
        <v/>
      </c>
      <c r="O229" s="109" t="str">
        <f t="shared" si="6"/>
        <v/>
      </c>
      <c r="P229" s="109" t="str">
        <f t="shared" si="6"/>
        <v/>
      </c>
      <c r="Q229" s="109" t="str">
        <f>IFERROR(IF(AND(A229&lt;&gt;"",O229-MAX($P$2:$P228)&gt;0,O229-MAX($P$2:$P228)&lt;0.125),O229-MAX($P$2:$P228),0),"")</f>
        <v/>
      </c>
    </row>
    <row r="230" spans="12:17" x14ac:dyDescent="0.25">
      <c r="L230" s="6" t="str" cm="1">
        <f t="array" ref="L230">IFERROR(IF(RANK(G230,G:G,1)=_xlfn.XLOOKUP(RANK(G230,G:G,1),L$2:L229,L$2:L229,0),RANK(G230,G:G,1)+1,RANK(G230,G:G,1)),"")</f>
        <v/>
      </c>
      <c r="M230" s="6" t="str" cm="1">
        <f t="array" ref="M230">IFERROR(IF(RANK(H230,H:H,1)=_xlfn.XLOOKUP(RANK(H230,H:H,1),M$2:M229,M$2:M229,0),RANK(H230,H:H,1)+1,RANK(H230,H:H,1)),"")</f>
        <v/>
      </c>
      <c r="N230" s="6" t="str">
        <f t="shared" si="7"/>
        <v/>
      </c>
      <c r="O230" s="109" t="str">
        <f t="shared" si="6"/>
        <v/>
      </c>
      <c r="P230" s="109" t="str">
        <f t="shared" si="6"/>
        <v/>
      </c>
      <c r="Q230" s="109" t="str">
        <f>IFERROR(IF(AND(A230&lt;&gt;"",O230-MAX($P$2:$P229)&gt;0,O230-MAX($P$2:$P229)&lt;0.125),O230-MAX($P$2:$P229),0),"")</f>
        <v/>
      </c>
    </row>
    <row r="231" spans="12:17" x14ac:dyDescent="0.25">
      <c r="L231" s="6" t="str" cm="1">
        <f t="array" ref="L231">IFERROR(IF(RANK(G231,G:G,1)=_xlfn.XLOOKUP(RANK(G231,G:G,1),L$2:L230,L$2:L230,0),RANK(G231,G:G,1)+1,RANK(G231,G:G,1)),"")</f>
        <v/>
      </c>
      <c r="M231" s="6" t="str" cm="1">
        <f t="array" ref="M231">IFERROR(IF(RANK(H231,H:H,1)=_xlfn.XLOOKUP(RANK(H231,H:H,1),M$2:M230,M$2:M230,0),RANK(H231,H:H,1)+1,RANK(H231,H:H,1)),"")</f>
        <v/>
      </c>
      <c r="N231" s="6" t="str">
        <f t="shared" si="7"/>
        <v/>
      </c>
      <c r="O231" s="109" t="str">
        <f t="shared" si="6"/>
        <v/>
      </c>
      <c r="P231" s="109" t="str">
        <f t="shared" si="6"/>
        <v/>
      </c>
      <c r="Q231" s="109" t="str">
        <f>IFERROR(IF(AND(A231&lt;&gt;"",O231-MAX($P$2:$P230)&gt;0,O231-MAX($P$2:$P230)&lt;0.125),O231-MAX($P$2:$P230),0),"")</f>
        <v/>
      </c>
    </row>
    <row r="232" spans="12:17" x14ac:dyDescent="0.25">
      <c r="L232" s="6" t="str" cm="1">
        <f t="array" ref="L232">IFERROR(IF(RANK(G232,G:G,1)=_xlfn.XLOOKUP(RANK(G232,G:G,1),L$2:L231,L$2:L231,0),RANK(G232,G:G,1)+1,RANK(G232,G:G,1)),"")</f>
        <v/>
      </c>
      <c r="M232" s="6" t="str" cm="1">
        <f t="array" ref="M232">IFERROR(IF(RANK(H232,H:H,1)=_xlfn.XLOOKUP(RANK(H232,H:H,1),M$2:M231,M$2:M231,0),RANK(H232,H:H,1)+1,RANK(H232,H:H,1)),"")</f>
        <v/>
      </c>
      <c r="N232" s="6" t="str">
        <f t="shared" si="7"/>
        <v/>
      </c>
      <c r="O232" s="109" t="str">
        <f t="shared" si="6"/>
        <v/>
      </c>
      <c r="P232" s="109" t="str">
        <f t="shared" si="6"/>
        <v/>
      </c>
      <c r="Q232" s="109" t="str">
        <f>IFERROR(IF(AND(A232&lt;&gt;"",O232-MAX($P$2:$P231)&gt;0,O232-MAX($P$2:$P231)&lt;0.125),O232-MAX($P$2:$P231),0),"")</f>
        <v/>
      </c>
    </row>
    <row r="233" spans="12:17" x14ac:dyDescent="0.25">
      <c r="L233" s="6" t="str" cm="1">
        <f t="array" ref="L233">IFERROR(IF(RANK(G233,G:G,1)=_xlfn.XLOOKUP(RANK(G233,G:G,1),L$2:L232,L$2:L232,0),RANK(G233,G:G,1)+1,RANK(G233,G:G,1)),"")</f>
        <v/>
      </c>
      <c r="M233" s="6" t="str" cm="1">
        <f t="array" ref="M233">IFERROR(IF(RANK(H233,H:H,1)=_xlfn.XLOOKUP(RANK(H233,H:H,1),M$2:M232,M$2:M232,0),RANK(H233,H:H,1)+1,RANK(H233,H:H,1)),"")</f>
        <v/>
      </c>
      <c r="N233" s="6" t="str">
        <f t="shared" si="7"/>
        <v/>
      </c>
      <c r="O233" s="109" t="str">
        <f t="shared" si="6"/>
        <v/>
      </c>
      <c r="P233" s="109" t="str">
        <f t="shared" si="6"/>
        <v/>
      </c>
      <c r="Q233" s="109" t="str">
        <f>IFERROR(IF(AND(A233&lt;&gt;"",O233-MAX($P$2:$P232)&gt;0,O233-MAX($P$2:$P232)&lt;0.125),O233-MAX($P$2:$P232),0),"")</f>
        <v/>
      </c>
    </row>
    <row r="234" spans="12:17" x14ac:dyDescent="0.25">
      <c r="L234" s="6" t="str" cm="1">
        <f t="array" ref="L234">IFERROR(IF(RANK(G234,G:G,1)=_xlfn.XLOOKUP(RANK(G234,G:G,1),L$2:L233,L$2:L233,0),RANK(G234,G:G,1)+1,RANK(G234,G:G,1)),"")</f>
        <v/>
      </c>
      <c r="M234" s="6" t="str" cm="1">
        <f t="array" ref="M234">IFERROR(IF(RANK(H234,H:H,1)=_xlfn.XLOOKUP(RANK(H234,H:H,1),M$2:M233,M$2:M233,0),RANK(H234,H:H,1)+1,RANK(H234,H:H,1)),"")</f>
        <v/>
      </c>
      <c r="N234" s="6" t="str">
        <f t="shared" si="7"/>
        <v/>
      </c>
      <c r="O234" s="109" t="str">
        <f t="shared" si="6"/>
        <v/>
      </c>
      <c r="P234" s="109" t="str">
        <f t="shared" si="6"/>
        <v/>
      </c>
      <c r="Q234" s="109" t="str">
        <f>IFERROR(IF(AND(A234&lt;&gt;"",O234-MAX($P$2:$P233)&gt;0,O234-MAX($P$2:$P233)&lt;0.125),O234-MAX($P$2:$P233),0),"")</f>
        <v/>
      </c>
    </row>
    <row r="235" spans="12:17" x14ac:dyDescent="0.25">
      <c r="L235" s="6" t="str" cm="1">
        <f t="array" ref="L235">IFERROR(IF(RANK(G235,G:G,1)=_xlfn.XLOOKUP(RANK(G235,G:G,1),L$2:L234,L$2:L234,0),RANK(G235,G:G,1)+1,RANK(G235,G:G,1)),"")</f>
        <v/>
      </c>
      <c r="M235" s="6" t="str" cm="1">
        <f t="array" ref="M235">IFERROR(IF(RANK(H235,H:H,1)=_xlfn.XLOOKUP(RANK(H235,H:H,1),M$2:M234,M$2:M234,0),RANK(H235,H:H,1)+1,RANK(H235,H:H,1)),"")</f>
        <v/>
      </c>
      <c r="N235" s="6" t="str">
        <f t="shared" si="7"/>
        <v/>
      </c>
      <c r="O235" s="109" t="str">
        <f t="shared" si="6"/>
        <v/>
      </c>
      <c r="P235" s="109" t="str">
        <f t="shared" si="6"/>
        <v/>
      </c>
      <c r="Q235" s="109" t="str">
        <f>IFERROR(IF(AND(A235&lt;&gt;"",O235-MAX($P$2:$P234)&gt;0,O235-MAX($P$2:$P234)&lt;0.125),O235-MAX($P$2:$P234),0),"")</f>
        <v/>
      </c>
    </row>
    <row r="236" spans="12:17" x14ac:dyDescent="0.25">
      <c r="L236" s="6" t="str" cm="1">
        <f t="array" ref="L236">IFERROR(IF(RANK(G236,G:G,1)=_xlfn.XLOOKUP(RANK(G236,G:G,1),L$2:L235,L$2:L235,0),RANK(G236,G:G,1)+1,RANK(G236,G:G,1)),"")</f>
        <v/>
      </c>
      <c r="M236" s="6" t="str" cm="1">
        <f t="array" ref="M236">IFERROR(IF(RANK(H236,H:H,1)=_xlfn.XLOOKUP(RANK(H236,H:H,1),M$2:M235,M$2:M235,0),RANK(H236,H:H,1)+1,RANK(H236,H:H,1)),"")</f>
        <v/>
      </c>
      <c r="N236" s="6" t="str">
        <f t="shared" si="7"/>
        <v/>
      </c>
      <c r="O236" s="109" t="str">
        <f t="shared" si="6"/>
        <v/>
      </c>
      <c r="P236" s="109" t="str">
        <f t="shared" si="6"/>
        <v/>
      </c>
      <c r="Q236" s="109" t="str">
        <f>IFERROR(IF(AND(A236&lt;&gt;"",O236-MAX($P$2:$P235)&gt;0,O236-MAX($P$2:$P235)&lt;0.125),O236-MAX($P$2:$P235),0),"")</f>
        <v/>
      </c>
    </row>
    <row r="237" spans="12:17" x14ac:dyDescent="0.25">
      <c r="L237" s="6" t="str" cm="1">
        <f t="array" ref="L237">IFERROR(IF(RANK(G237,G:G,1)=_xlfn.XLOOKUP(RANK(G237,G:G,1),L$2:L236,L$2:L236,0),RANK(G237,G:G,1)+1,RANK(G237,G:G,1)),"")</f>
        <v/>
      </c>
      <c r="M237" s="6" t="str" cm="1">
        <f t="array" ref="M237">IFERROR(IF(RANK(H237,H:H,1)=_xlfn.XLOOKUP(RANK(H237,H:H,1),M$2:M236,M$2:M236,0),RANK(H237,H:H,1)+1,RANK(H237,H:H,1)),"")</f>
        <v/>
      </c>
      <c r="N237" s="6" t="str">
        <f t="shared" si="7"/>
        <v/>
      </c>
      <c r="O237" s="109" t="str">
        <f t="shared" si="6"/>
        <v/>
      </c>
      <c r="P237" s="109" t="str">
        <f t="shared" si="6"/>
        <v/>
      </c>
      <c r="Q237" s="109" t="str">
        <f>IFERROR(IF(AND(A237&lt;&gt;"",O237-MAX($P$2:$P236)&gt;0,O237-MAX($P$2:$P236)&lt;0.125),O237-MAX($P$2:$P236),0),"")</f>
        <v/>
      </c>
    </row>
    <row r="238" spans="12:17" x14ac:dyDescent="0.25">
      <c r="L238" s="6" t="str" cm="1">
        <f t="array" ref="L238">IFERROR(IF(RANK(G238,G:G,1)=_xlfn.XLOOKUP(RANK(G238,G:G,1),L$2:L237,L$2:L237,0),RANK(G238,G:G,1)+1,RANK(G238,G:G,1)),"")</f>
        <v/>
      </c>
      <c r="M238" s="6" t="str" cm="1">
        <f t="array" ref="M238">IFERROR(IF(RANK(H238,H:H,1)=_xlfn.XLOOKUP(RANK(H238,H:H,1),M$2:M237,M$2:M237,0),RANK(H238,H:H,1)+1,RANK(H238,H:H,1)),"")</f>
        <v/>
      </c>
      <c r="N238" s="6" t="str">
        <f t="shared" si="7"/>
        <v/>
      </c>
      <c r="O238" s="109" t="str">
        <f t="shared" si="6"/>
        <v/>
      </c>
      <c r="P238" s="109" t="str">
        <f t="shared" si="6"/>
        <v/>
      </c>
      <c r="Q238" s="109" t="str">
        <f>IFERROR(IF(AND(A238&lt;&gt;"",O238-MAX($P$2:$P237)&gt;0,O238-MAX($P$2:$P237)&lt;0.125),O238-MAX($P$2:$P237),0),"")</f>
        <v/>
      </c>
    </row>
    <row r="239" spans="12:17" x14ac:dyDescent="0.25">
      <c r="L239" s="6" t="str" cm="1">
        <f t="array" ref="L239">IFERROR(IF(RANK(G239,G:G,1)=_xlfn.XLOOKUP(RANK(G239,G:G,1),L$2:L238,L$2:L238,0),RANK(G239,G:G,1)+1,RANK(G239,G:G,1)),"")</f>
        <v/>
      </c>
      <c r="M239" s="6" t="str" cm="1">
        <f t="array" ref="M239">IFERROR(IF(RANK(H239,H:H,1)=_xlfn.XLOOKUP(RANK(H239,H:H,1),M$2:M238,M$2:M238,0),RANK(H239,H:H,1)+1,RANK(H239,H:H,1)),"")</f>
        <v/>
      </c>
      <c r="N239" s="6" t="str">
        <f t="shared" si="7"/>
        <v/>
      </c>
      <c r="O239" s="109" t="str">
        <f t="shared" si="6"/>
        <v/>
      </c>
      <c r="P239" s="109" t="str">
        <f t="shared" si="6"/>
        <v/>
      </c>
      <c r="Q239" s="109" t="str">
        <f>IFERROR(IF(AND(A239&lt;&gt;"",O239-MAX($P$2:$P238)&gt;0,O239-MAX($P$2:$P238)&lt;0.125),O239-MAX($P$2:$P238),0),"")</f>
        <v/>
      </c>
    </row>
    <row r="240" spans="12:17" x14ac:dyDescent="0.25">
      <c r="L240" s="6" t="str" cm="1">
        <f t="array" ref="L240">IFERROR(IF(RANK(G240,G:G,1)=_xlfn.XLOOKUP(RANK(G240,G:G,1),L$2:L239,L$2:L239,0),RANK(G240,G:G,1)+1,RANK(G240,G:G,1)),"")</f>
        <v/>
      </c>
      <c r="M240" s="6" t="str" cm="1">
        <f t="array" ref="M240">IFERROR(IF(RANK(H240,H:H,1)=_xlfn.XLOOKUP(RANK(H240,H:H,1),M$2:M239,M$2:M239,0),RANK(H240,H:H,1)+1,RANK(H240,H:H,1)),"")</f>
        <v/>
      </c>
      <c r="N240" s="6" t="str">
        <f t="shared" si="7"/>
        <v/>
      </c>
      <c r="O240" s="109" t="str">
        <f t="shared" si="6"/>
        <v/>
      </c>
      <c r="P240" s="109" t="str">
        <f t="shared" si="6"/>
        <v/>
      </c>
      <c r="Q240" s="109" t="str">
        <f>IFERROR(IF(AND(A240&lt;&gt;"",O240-MAX($P$2:$P239)&gt;0,O240-MAX($P$2:$P239)&lt;0.125),O240-MAX($P$2:$P239),0),"")</f>
        <v/>
      </c>
    </row>
    <row r="241" spans="12:17" x14ac:dyDescent="0.25">
      <c r="L241" s="6" t="str" cm="1">
        <f t="array" ref="L241">IFERROR(IF(RANK(G241,G:G,1)=_xlfn.XLOOKUP(RANK(G241,G:G,1),L$2:L240,L$2:L240,0),RANK(G241,G:G,1)+1,RANK(G241,G:G,1)),"")</f>
        <v/>
      </c>
      <c r="M241" s="6" t="str" cm="1">
        <f t="array" ref="M241">IFERROR(IF(RANK(H241,H:H,1)=_xlfn.XLOOKUP(RANK(H241,H:H,1),M$2:M240,M$2:M240,0),RANK(H241,H:H,1)+1,RANK(H241,H:H,1)),"")</f>
        <v/>
      </c>
      <c r="N241" s="6" t="str">
        <f t="shared" si="7"/>
        <v/>
      </c>
      <c r="O241" s="109" t="str">
        <f t="shared" si="6"/>
        <v/>
      </c>
      <c r="P241" s="109" t="str">
        <f t="shared" si="6"/>
        <v/>
      </c>
      <c r="Q241" s="109" t="str">
        <f>IFERROR(IF(AND(A241&lt;&gt;"",O241-MAX($P$2:$P240)&gt;0,O241-MAX($P$2:$P240)&lt;0.125),O241-MAX($P$2:$P240),0),"")</f>
        <v/>
      </c>
    </row>
    <row r="242" spans="12:17" x14ac:dyDescent="0.25">
      <c r="L242" s="6" t="str" cm="1">
        <f t="array" ref="L242">IFERROR(IF(RANK(G242,G:G,1)=_xlfn.XLOOKUP(RANK(G242,G:G,1),L$2:L241,L$2:L241,0),RANK(G242,G:G,1)+1,RANK(G242,G:G,1)),"")</f>
        <v/>
      </c>
      <c r="M242" s="6" t="str" cm="1">
        <f t="array" ref="M242">IFERROR(IF(RANK(H242,H:H,1)=_xlfn.XLOOKUP(RANK(H242,H:H,1),M$2:M241,M$2:M241,0),RANK(H242,H:H,1)+1,RANK(H242,H:H,1)),"")</f>
        <v/>
      </c>
      <c r="N242" s="6" t="str">
        <f t="shared" si="7"/>
        <v/>
      </c>
      <c r="O242" s="109" t="str">
        <f t="shared" si="6"/>
        <v/>
      </c>
      <c r="P242" s="109" t="str">
        <f t="shared" si="6"/>
        <v/>
      </c>
      <c r="Q242" s="109" t="str">
        <f>IFERROR(IF(AND(A242&lt;&gt;"",O242-MAX($P$2:$P241)&gt;0,O242-MAX($P$2:$P241)&lt;0.125),O242-MAX($P$2:$P241),0),"")</f>
        <v/>
      </c>
    </row>
    <row r="243" spans="12:17" x14ac:dyDescent="0.25">
      <c r="L243" s="6" t="str" cm="1">
        <f t="array" ref="L243">IFERROR(IF(RANK(G243,G:G,1)=_xlfn.XLOOKUP(RANK(G243,G:G,1),L$2:L242,L$2:L242,0),RANK(G243,G:G,1)+1,RANK(G243,G:G,1)),"")</f>
        <v/>
      </c>
      <c r="M243" s="6" t="str" cm="1">
        <f t="array" ref="M243">IFERROR(IF(RANK(H243,H:H,1)=_xlfn.XLOOKUP(RANK(H243,H:H,1),M$2:M242,M$2:M242,0),RANK(H243,H:H,1)+1,RANK(H243,H:H,1)),"")</f>
        <v/>
      </c>
      <c r="N243" s="6" t="str">
        <f t="shared" si="7"/>
        <v/>
      </c>
      <c r="O243" s="109" t="str">
        <f t="shared" si="6"/>
        <v/>
      </c>
      <c r="P243" s="109" t="str">
        <f t="shared" si="6"/>
        <v/>
      </c>
      <c r="Q243" s="109" t="str">
        <f>IFERROR(IF(AND(A243&lt;&gt;"",O243-MAX($P$2:$P242)&gt;0,O243-MAX($P$2:$P242)&lt;0.125),O243-MAX($P$2:$P242),0),"")</f>
        <v/>
      </c>
    </row>
    <row r="244" spans="12:17" x14ac:dyDescent="0.25">
      <c r="L244" s="6" t="str" cm="1">
        <f t="array" ref="L244">IFERROR(IF(RANK(G244,G:G,1)=_xlfn.XLOOKUP(RANK(G244,G:G,1),L$2:L243,L$2:L243,0),RANK(G244,G:G,1)+1,RANK(G244,G:G,1)),"")</f>
        <v/>
      </c>
      <c r="M244" s="6" t="str" cm="1">
        <f t="array" ref="M244">IFERROR(IF(RANK(H244,H:H,1)=_xlfn.XLOOKUP(RANK(H244,H:H,1),M$2:M243,M$2:M243,0),RANK(H244,H:H,1)+1,RANK(H244,H:H,1)),"")</f>
        <v/>
      </c>
      <c r="N244" s="6" t="str">
        <f t="shared" si="7"/>
        <v/>
      </c>
      <c r="O244" s="109" t="str">
        <f t="shared" si="6"/>
        <v/>
      </c>
      <c r="P244" s="109" t="str">
        <f t="shared" si="6"/>
        <v/>
      </c>
      <c r="Q244" s="109" t="str">
        <f>IFERROR(IF(AND(A244&lt;&gt;"",O244-MAX($P$2:$P243)&gt;0,O244-MAX($P$2:$P243)&lt;0.125),O244-MAX($P$2:$P243),0),"")</f>
        <v/>
      </c>
    </row>
    <row r="245" spans="12:17" x14ac:dyDescent="0.25">
      <c r="L245" s="6" t="str" cm="1">
        <f t="array" ref="L245">IFERROR(IF(RANK(G245,G:G,1)=_xlfn.XLOOKUP(RANK(G245,G:G,1),L$2:L244,L$2:L244,0),RANK(G245,G:G,1)+1,RANK(G245,G:G,1)),"")</f>
        <v/>
      </c>
      <c r="M245" s="6" t="str" cm="1">
        <f t="array" ref="M245">IFERROR(IF(RANK(H245,H:H,1)=_xlfn.XLOOKUP(RANK(H245,H:H,1),M$2:M244,M$2:M244,0),RANK(H245,H:H,1)+1,RANK(H245,H:H,1)),"")</f>
        <v/>
      </c>
      <c r="N245" s="6" t="str">
        <f t="shared" si="7"/>
        <v/>
      </c>
      <c r="O245" s="109" t="str">
        <f t="shared" si="6"/>
        <v/>
      </c>
      <c r="P245" s="109" t="str">
        <f t="shared" si="6"/>
        <v/>
      </c>
      <c r="Q245" s="109" t="str">
        <f>IFERROR(IF(AND(A245&lt;&gt;"",O245-MAX($P$2:$P244)&gt;0,O245-MAX($P$2:$P244)&lt;0.125),O245-MAX($P$2:$P244),0),"")</f>
        <v/>
      </c>
    </row>
    <row r="246" spans="12:17" x14ac:dyDescent="0.25">
      <c r="L246" s="6" t="str" cm="1">
        <f t="array" ref="L246">IFERROR(IF(RANK(G246,G:G,1)=_xlfn.XLOOKUP(RANK(G246,G:G,1),L$2:L245,L$2:L245,0),RANK(G246,G:G,1)+1,RANK(G246,G:G,1)),"")</f>
        <v/>
      </c>
      <c r="M246" s="6" t="str" cm="1">
        <f t="array" ref="M246">IFERROR(IF(RANK(H246,H:H,1)=_xlfn.XLOOKUP(RANK(H246,H:H,1),M$2:M245,M$2:M245,0),RANK(H246,H:H,1)+1,RANK(H246,H:H,1)),"")</f>
        <v/>
      </c>
      <c r="N246" s="6" t="str">
        <f t="shared" si="7"/>
        <v/>
      </c>
      <c r="O246" s="109" t="str">
        <f t="shared" si="6"/>
        <v/>
      </c>
      <c r="P246" s="109" t="str">
        <f t="shared" si="6"/>
        <v/>
      </c>
      <c r="Q246" s="109" t="str">
        <f>IFERROR(IF(AND(A246&lt;&gt;"",O246-MAX($P$2:$P245)&gt;0,O246-MAX($P$2:$P245)&lt;0.125),O246-MAX($P$2:$P245),0),"")</f>
        <v/>
      </c>
    </row>
    <row r="247" spans="12:17" x14ac:dyDescent="0.25">
      <c r="L247" s="6" t="str" cm="1">
        <f t="array" ref="L247">IFERROR(IF(RANK(G247,G:G,1)=_xlfn.XLOOKUP(RANK(G247,G:G,1),L$2:L246,L$2:L246,0),RANK(G247,G:G,1)+1,RANK(G247,G:G,1)),"")</f>
        <v/>
      </c>
      <c r="M247" s="6" t="str" cm="1">
        <f t="array" ref="M247">IFERROR(IF(RANK(H247,H:H,1)=_xlfn.XLOOKUP(RANK(H247,H:H,1),M$2:M246,M$2:M246,0),RANK(H247,H:H,1)+1,RANK(H247,H:H,1)),"")</f>
        <v/>
      </c>
      <c r="N247" s="6" t="str">
        <f t="shared" si="7"/>
        <v/>
      </c>
      <c r="O247" s="109" t="str">
        <f t="shared" si="6"/>
        <v/>
      </c>
      <c r="P247" s="109" t="str">
        <f t="shared" si="6"/>
        <v/>
      </c>
      <c r="Q247" s="109" t="str">
        <f>IFERROR(IF(AND(A247&lt;&gt;"",O247-MAX($P$2:$P246)&gt;0,O247-MAX($P$2:$P246)&lt;0.125),O247-MAX($P$2:$P246),0),"")</f>
        <v/>
      </c>
    </row>
    <row r="248" spans="12:17" x14ac:dyDescent="0.25">
      <c r="L248" s="6" t="str" cm="1">
        <f t="array" ref="L248">IFERROR(IF(RANK(G248,G:G,1)=_xlfn.XLOOKUP(RANK(G248,G:G,1),L$2:L247,L$2:L247,0),RANK(G248,G:G,1)+1,RANK(G248,G:G,1)),"")</f>
        <v/>
      </c>
      <c r="M248" s="6" t="str" cm="1">
        <f t="array" ref="M248">IFERROR(IF(RANK(H248,H:H,1)=_xlfn.XLOOKUP(RANK(H248,H:H,1),M$2:M247,M$2:M247,0),RANK(H248,H:H,1)+1,RANK(H248,H:H,1)),"")</f>
        <v/>
      </c>
      <c r="N248" s="6" t="str">
        <f t="shared" si="7"/>
        <v/>
      </c>
      <c r="O248" s="109" t="str">
        <f t="shared" si="6"/>
        <v/>
      </c>
      <c r="P248" s="109" t="str">
        <f t="shared" si="6"/>
        <v/>
      </c>
      <c r="Q248" s="109" t="str">
        <f>IFERROR(IF(AND(A248&lt;&gt;"",O248-MAX($P$2:$P247)&gt;0,O248-MAX($P$2:$P247)&lt;0.125),O248-MAX($P$2:$P247),0),"")</f>
        <v/>
      </c>
    </row>
    <row r="249" spans="12:17" x14ac:dyDescent="0.25">
      <c r="L249" s="6" t="str" cm="1">
        <f t="array" ref="L249">IFERROR(IF(RANK(G249,G:G,1)=_xlfn.XLOOKUP(RANK(G249,G:G,1),L$2:L248,L$2:L248,0),RANK(G249,G:G,1)+1,RANK(G249,G:G,1)),"")</f>
        <v/>
      </c>
      <c r="M249" s="6" t="str" cm="1">
        <f t="array" ref="M249">IFERROR(IF(RANK(H249,H:H,1)=_xlfn.XLOOKUP(RANK(H249,H:H,1),M$2:M248,M$2:M248,0),RANK(H249,H:H,1)+1,RANK(H249,H:H,1)),"")</f>
        <v/>
      </c>
      <c r="N249" s="6" t="str">
        <f t="shared" si="7"/>
        <v/>
      </c>
      <c r="O249" s="109" t="str">
        <f t="shared" si="6"/>
        <v/>
      </c>
      <c r="P249" s="109" t="str">
        <f t="shared" si="6"/>
        <v/>
      </c>
      <c r="Q249" s="109" t="str">
        <f>IFERROR(IF(AND(A249&lt;&gt;"",O249-MAX($P$2:$P248)&gt;0,O249-MAX($P$2:$P248)&lt;0.125),O249-MAX($P$2:$P248),0),"")</f>
        <v/>
      </c>
    </row>
    <row r="250" spans="12:17" x14ac:dyDescent="0.25">
      <c r="L250" s="6" t="str" cm="1">
        <f t="array" ref="L250">IFERROR(IF(RANK(G250,G:G,1)=_xlfn.XLOOKUP(RANK(G250,G:G,1),L$2:L249,L$2:L249,0),RANK(G250,G:G,1)+1,RANK(G250,G:G,1)),"")</f>
        <v/>
      </c>
      <c r="M250" s="6" t="str" cm="1">
        <f t="array" ref="M250">IFERROR(IF(RANK(H250,H:H,1)=_xlfn.XLOOKUP(RANK(H250,H:H,1),M$2:M249,M$2:M249,0),RANK(H250,H:H,1)+1,RANK(H250,H:H,1)),"")</f>
        <v/>
      </c>
      <c r="N250" s="6" t="str">
        <f t="shared" si="7"/>
        <v/>
      </c>
      <c r="O250" s="109" t="str">
        <f t="shared" si="6"/>
        <v/>
      </c>
      <c r="P250" s="109" t="str">
        <f t="shared" si="6"/>
        <v/>
      </c>
      <c r="Q250" s="109" t="str">
        <f>IFERROR(IF(AND(A250&lt;&gt;"",O250-MAX($P$2:$P249)&gt;0,O250-MAX($P$2:$P249)&lt;0.125),O250-MAX($P$2:$P249),0),"")</f>
        <v/>
      </c>
    </row>
    <row r="251" spans="12:17" x14ac:dyDescent="0.25">
      <c r="L251" s="6" t="str" cm="1">
        <f t="array" ref="L251">IFERROR(IF(RANK(G251,G:G,1)=_xlfn.XLOOKUP(RANK(G251,G:G,1),L$2:L250,L$2:L250,0),RANK(G251,G:G,1)+1,RANK(G251,G:G,1)),"")</f>
        <v/>
      </c>
      <c r="M251" s="6" t="str" cm="1">
        <f t="array" ref="M251">IFERROR(IF(RANK(H251,H:H,1)=_xlfn.XLOOKUP(RANK(H251,H:H,1),M$2:M250,M$2:M250,0),RANK(H251,H:H,1)+1,RANK(H251,H:H,1)),"")</f>
        <v/>
      </c>
      <c r="N251" s="6" t="str">
        <f t="shared" si="7"/>
        <v/>
      </c>
      <c r="O251" s="109" t="str">
        <f t="shared" si="6"/>
        <v/>
      </c>
      <c r="P251" s="109" t="str">
        <f t="shared" si="6"/>
        <v/>
      </c>
      <c r="Q251" s="109" t="str">
        <f>IFERROR(IF(AND(A251&lt;&gt;"",O251-MAX($P$2:$P250)&gt;0,O251-MAX($P$2:$P250)&lt;0.125),O251-MAX($P$2:$P250),0),"")</f>
        <v/>
      </c>
    </row>
    <row r="252" spans="12:17" x14ac:dyDescent="0.25">
      <c r="L252" s="6" t="str" cm="1">
        <f t="array" ref="L252">IFERROR(IF(RANK(G252,G:G,1)=_xlfn.XLOOKUP(RANK(G252,G:G,1),L$2:L251,L$2:L251,0),RANK(G252,G:G,1)+1,RANK(G252,G:G,1)),"")</f>
        <v/>
      </c>
      <c r="M252" s="6" t="str" cm="1">
        <f t="array" ref="M252">IFERROR(IF(RANK(H252,H:H,1)=_xlfn.XLOOKUP(RANK(H252,H:H,1),M$2:M251,M$2:M251,0),RANK(H252,H:H,1)+1,RANK(H252,H:H,1)),"")</f>
        <v/>
      </c>
      <c r="N252" s="6" t="str">
        <f t="shared" si="7"/>
        <v/>
      </c>
      <c r="O252" s="109" t="str">
        <f t="shared" si="6"/>
        <v/>
      </c>
      <c r="P252" s="109" t="str">
        <f t="shared" si="6"/>
        <v/>
      </c>
      <c r="Q252" s="109" t="str">
        <f>IFERROR(IF(AND(A252&lt;&gt;"",O252-MAX($P$2:$P251)&gt;0,O252-MAX($P$2:$P251)&lt;0.125),O252-MAX($P$2:$P251),0),"")</f>
        <v/>
      </c>
    </row>
    <row r="253" spans="12:17" x14ac:dyDescent="0.25">
      <c r="L253" s="6" t="str" cm="1">
        <f t="array" ref="L253">IFERROR(IF(RANK(G253,G:G,1)=_xlfn.XLOOKUP(RANK(G253,G:G,1),L$2:L252,L$2:L252,0),RANK(G253,G:G,1)+1,RANK(G253,G:G,1)),"")</f>
        <v/>
      </c>
      <c r="M253" s="6" t="str" cm="1">
        <f t="array" ref="M253">IFERROR(IF(RANK(H253,H:H,1)=_xlfn.XLOOKUP(RANK(H253,H:H,1),M$2:M252,M$2:M252,0),RANK(H253,H:H,1)+1,RANK(H253,H:H,1)),"")</f>
        <v/>
      </c>
      <c r="N253" s="6" t="str">
        <f t="shared" si="7"/>
        <v/>
      </c>
      <c r="O253" s="109" t="str">
        <f t="shared" si="6"/>
        <v/>
      </c>
      <c r="P253" s="109" t="str">
        <f t="shared" si="6"/>
        <v/>
      </c>
      <c r="Q253" s="109" t="str">
        <f>IFERROR(IF(AND(A253&lt;&gt;"",O253-MAX($P$2:$P252)&gt;0,O253-MAX($P$2:$P252)&lt;0.125),O253-MAX($P$2:$P252),0),"")</f>
        <v/>
      </c>
    </row>
    <row r="254" spans="12:17" x14ac:dyDescent="0.25">
      <c r="L254" s="6" t="str" cm="1">
        <f t="array" ref="L254">IFERROR(IF(RANK(G254,G:G,1)=_xlfn.XLOOKUP(RANK(G254,G:G,1),L$2:L253,L$2:L253,0),RANK(G254,G:G,1)+1,RANK(G254,G:G,1)),"")</f>
        <v/>
      </c>
      <c r="M254" s="6" t="str" cm="1">
        <f t="array" ref="M254">IFERROR(IF(RANK(H254,H:H,1)=_xlfn.XLOOKUP(RANK(H254,H:H,1),M$2:M253,M$2:M253,0),RANK(H254,H:H,1)+1,RANK(H254,H:H,1)),"")</f>
        <v/>
      </c>
      <c r="N254" s="6" t="str">
        <f t="shared" si="7"/>
        <v/>
      </c>
      <c r="O254" s="109" t="str">
        <f t="shared" si="6"/>
        <v/>
      </c>
      <c r="P254" s="109" t="str">
        <f t="shared" si="6"/>
        <v/>
      </c>
      <c r="Q254" s="109" t="str">
        <f>IFERROR(IF(AND(A254&lt;&gt;"",O254-MAX($P$2:$P253)&gt;0,O254-MAX($P$2:$P253)&lt;0.125),O254-MAX($P$2:$P253),0),"")</f>
        <v/>
      </c>
    </row>
    <row r="255" spans="12:17" x14ac:dyDescent="0.25">
      <c r="L255" s="6" t="str" cm="1">
        <f t="array" ref="L255">IFERROR(IF(RANK(G255,G:G,1)=_xlfn.XLOOKUP(RANK(G255,G:G,1),L$2:L254,L$2:L254,0),RANK(G255,G:G,1)+1,RANK(G255,G:G,1)),"")</f>
        <v/>
      </c>
      <c r="M255" s="6" t="str" cm="1">
        <f t="array" ref="M255">IFERROR(IF(RANK(H255,H:H,1)=_xlfn.XLOOKUP(RANK(H255,H:H,1),M$2:M254,M$2:M254,0),RANK(H255,H:H,1)+1,RANK(H255,H:H,1)),"")</f>
        <v/>
      </c>
      <c r="N255" s="6" t="str">
        <f t="shared" si="7"/>
        <v/>
      </c>
      <c r="O255" s="109" t="str">
        <f t="shared" si="6"/>
        <v/>
      </c>
      <c r="P255" s="109" t="str">
        <f t="shared" si="6"/>
        <v/>
      </c>
      <c r="Q255" s="109" t="str">
        <f>IFERROR(IF(AND(A255&lt;&gt;"",O255-MAX($P$2:$P254)&gt;0,O255-MAX($P$2:$P254)&lt;0.125),O255-MAX($P$2:$P254),0),"")</f>
        <v/>
      </c>
    </row>
    <row r="256" spans="12:17" x14ac:dyDescent="0.25">
      <c r="L256" s="6" t="str" cm="1">
        <f t="array" ref="L256">IFERROR(IF(RANK(G256,G:G,1)=_xlfn.XLOOKUP(RANK(G256,G:G,1),L$2:L255,L$2:L255,0),RANK(G256,G:G,1)+1,RANK(G256,G:G,1)),"")</f>
        <v/>
      </c>
      <c r="M256" s="6" t="str" cm="1">
        <f t="array" ref="M256">IFERROR(IF(RANK(H256,H:H,1)=_xlfn.XLOOKUP(RANK(H256,H:H,1),M$2:M255,M$2:M255,0),RANK(H256,H:H,1)+1,RANK(H256,H:H,1)),"")</f>
        <v/>
      </c>
      <c r="N256" s="6" t="str">
        <f t="shared" si="7"/>
        <v/>
      </c>
      <c r="O256" s="109" t="str">
        <f t="shared" si="6"/>
        <v/>
      </c>
      <c r="P256" s="109" t="str">
        <f t="shared" si="6"/>
        <v/>
      </c>
      <c r="Q256" s="109" t="str">
        <f>IFERROR(IF(AND(A256&lt;&gt;"",O256-MAX($P$2:$P255)&gt;0,O256-MAX($P$2:$P255)&lt;0.125),O256-MAX($P$2:$P255),0),"")</f>
        <v/>
      </c>
    </row>
    <row r="257" spans="12:17" x14ac:dyDescent="0.25">
      <c r="L257" s="6" t="str" cm="1">
        <f t="array" ref="L257">IFERROR(IF(RANK(G257,G:G,1)=_xlfn.XLOOKUP(RANK(G257,G:G,1),L$2:L256,L$2:L256,0),RANK(G257,G:G,1)+1,RANK(G257,G:G,1)),"")</f>
        <v/>
      </c>
      <c r="M257" s="6" t="str" cm="1">
        <f t="array" ref="M257">IFERROR(IF(RANK(H257,H:H,1)=_xlfn.XLOOKUP(RANK(H257,H:H,1),M$2:M256,M$2:M256,0),RANK(H257,H:H,1)+1,RANK(H257,H:H,1)),"")</f>
        <v/>
      </c>
      <c r="N257" s="6" t="str">
        <f t="shared" si="7"/>
        <v/>
      </c>
      <c r="O257" s="109" t="str">
        <f t="shared" si="6"/>
        <v/>
      </c>
      <c r="P257" s="109" t="str">
        <f t="shared" si="6"/>
        <v/>
      </c>
      <c r="Q257" s="109" t="str">
        <f>IFERROR(IF(AND(A257&lt;&gt;"",O257-MAX($P$2:$P256)&gt;0,O257-MAX($P$2:$P256)&lt;0.125),O257-MAX($P$2:$P256),0),"")</f>
        <v/>
      </c>
    </row>
    <row r="258" spans="12:17" x14ac:dyDescent="0.25">
      <c r="L258" s="6" t="str" cm="1">
        <f t="array" ref="L258">IFERROR(IF(RANK(G258,G:G,1)=_xlfn.XLOOKUP(RANK(G258,G:G,1),L$2:L257,L$2:L257,0),RANK(G258,G:G,1)+1,RANK(G258,G:G,1)),"")</f>
        <v/>
      </c>
      <c r="M258" s="6" t="str" cm="1">
        <f t="array" ref="M258">IFERROR(IF(RANK(H258,H:H,1)=_xlfn.XLOOKUP(RANK(H258,H:H,1),M$2:M257,M$2:M257,0),RANK(H258,H:H,1)+1,RANK(H258,H:H,1)),"")</f>
        <v/>
      </c>
      <c r="N258" s="6" t="str">
        <f t="shared" si="7"/>
        <v/>
      </c>
      <c r="O258" s="109" t="str">
        <f t="shared" ref="O258:P307" si="8">IF(A258="","",_xlfn.XLOOKUP($N258,L:L,G:G))</f>
        <v/>
      </c>
      <c r="P258" s="109" t="str">
        <f t="shared" si="8"/>
        <v/>
      </c>
      <c r="Q258" s="109" t="str">
        <f>IFERROR(IF(AND(A258&lt;&gt;"",O258-MAX($P$2:$P257)&gt;0,O258-MAX($P$2:$P257)&lt;0.125),O258-MAX($P$2:$P257),0),"")</f>
        <v/>
      </c>
    </row>
    <row r="259" spans="12:17" x14ac:dyDescent="0.25">
      <c r="L259" s="6" t="str" cm="1">
        <f t="array" ref="L259">IFERROR(IF(RANK(G259,G:G,1)=_xlfn.XLOOKUP(RANK(G259,G:G,1),L$2:L258,L$2:L258,0),RANK(G259,G:G,1)+1,RANK(G259,G:G,1)),"")</f>
        <v/>
      </c>
      <c r="M259" s="6" t="str" cm="1">
        <f t="array" ref="M259">IFERROR(IF(RANK(H259,H:H,1)=_xlfn.XLOOKUP(RANK(H259,H:H,1),M$2:M258,M$2:M258,0),RANK(H259,H:H,1)+1,RANK(H259,H:H,1)),"")</f>
        <v/>
      </c>
      <c r="N259" s="6" t="str">
        <f t="shared" ref="N259:N307" si="9">IF(A259="","",N258+1)</f>
        <v/>
      </c>
      <c r="O259" s="109" t="str">
        <f t="shared" si="8"/>
        <v/>
      </c>
      <c r="P259" s="109" t="str">
        <f t="shared" si="8"/>
        <v/>
      </c>
      <c r="Q259" s="109" t="str">
        <f>IFERROR(IF(AND(A259&lt;&gt;"",O259-MAX($P$2:$P258)&gt;0,O259-MAX($P$2:$P258)&lt;0.125),O259-MAX($P$2:$P258),0),"")</f>
        <v/>
      </c>
    </row>
    <row r="260" spans="12:17" x14ac:dyDescent="0.25">
      <c r="L260" s="6" t="str" cm="1">
        <f t="array" ref="L260">IFERROR(IF(RANK(G260,G:G,1)=_xlfn.XLOOKUP(RANK(G260,G:G,1),L$2:L259,L$2:L259,0),RANK(G260,G:G,1)+1,RANK(G260,G:G,1)),"")</f>
        <v/>
      </c>
      <c r="M260" s="6" t="str" cm="1">
        <f t="array" ref="M260">IFERROR(IF(RANK(H260,H:H,1)=_xlfn.XLOOKUP(RANK(H260,H:H,1),M$2:M259,M$2:M259,0),RANK(H260,H:H,1)+1,RANK(H260,H:H,1)),"")</f>
        <v/>
      </c>
      <c r="N260" s="6" t="str">
        <f t="shared" si="9"/>
        <v/>
      </c>
      <c r="O260" s="109" t="str">
        <f t="shared" si="8"/>
        <v/>
      </c>
      <c r="P260" s="109" t="str">
        <f t="shared" si="8"/>
        <v/>
      </c>
      <c r="Q260" s="109" t="str">
        <f>IFERROR(IF(AND(A260&lt;&gt;"",O260-MAX($P$2:$P259)&gt;0,O260-MAX($P$2:$P259)&lt;0.125),O260-MAX($P$2:$P259),0),"")</f>
        <v/>
      </c>
    </row>
    <row r="261" spans="12:17" x14ac:dyDescent="0.25">
      <c r="L261" s="6" t="str" cm="1">
        <f t="array" ref="L261">IFERROR(IF(RANK(G261,G:G,1)=_xlfn.XLOOKUP(RANK(G261,G:G,1),L$2:L260,L$2:L260,0),RANK(G261,G:G,1)+1,RANK(G261,G:G,1)),"")</f>
        <v/>
      </c>
      <c r="M261" s="6" t="str" cm="1">
        <f t="array" ref="M261">IFERROR(IF(RANK(H261,H:H,1)=_xlfn.XLOOKUP(RANK(H261,H:H,1),M$2:M260,M$2:M260,0),RANK(H261,H:H,1)+1,RANK(H261,H:H,1)),"")</f>
        <v/>
      </c>
      <c r="N261" s="6" t="str">
        <f t="shared" si="9"/>
        <v/>
      </c>
      <c r="O261" s="109" t="str">
        <f t="shared" si="8"/>
        <v/>
      </c>
      <c r="P261" s="109" t="str">
        <f t="shared" si="8"/>
        <v/>
      </c>
      <c r="Q261" s="109" t="str">
        <f>IFERROR(IF(AND(A261&lt;&gt;"",O261-MAX($P$2:$P260)&gt;0,O261-MAX($P$2:$P260)&lt;0.125),O261-MAX($P$2:$P260),0),"")</f>
        <v/>
      </c>
    </row>
    <row r="262" spans="12:17" x14ac:dyDescent="0.25">
      <c r="L262" s="6" t="str" cm="1">
        <f t="array" ref="L262">IFERROR(IF(RANK(G262,G:G,1)=_xlfn.XLOOKUP(RANK(G262,G:G,1),L$2:L261,L$2:L261,0),RANK(G262,G:G,1)+1,RANK(G262,G:G,1)),"")</f>
        <v/>
      </c>
      <c r="M262" s="6" t="str" cm="1">
        <f t="array" ref="M262">IFERROR(IF(RANK(H262,H:H,1)=_xlfn.XLOOKUP(RANK(H262,H:H,1),M$2:M261,M$2:M261,0),RANK(H262,H:H,1)+1,RANK(H262,H:H,1)),"")</f>
        <v/>
      </c>
      <c r="N262" s="6" t="str">
        <f t="shared" si="9"/>
        <v/>
      </c>
      <c r="O262" s="109" t="str">
        <f t="shared" si="8"/>
        <v/>
      </c>
      <c r="P262" s="109" t="str">
        <f t="shared" si="8"/>
        <v/>
      </c>
      <c r="Q262" s="109" t="str">
        <f>IFERROR(IF(AND(A262&lt;&gt;"",O262-MAX($P$2:$P261)&gt;0,O262-MAX($P$2:$P261)&lt;0.125),O262-MAX($P$2:$P261),0),"")</f>
        <v/>
      </c>
    </row>
    <row r="263" spans="12:17" x14ac:dyDescent="0.25">
      <c r="L263" s="6" t="str" cm="1">
        <f t="array" ref="L263">IFERROR(IF(RANK(G263,G:G,1)=_xlfn.XLOOKUP(RANK(G263,G:G,1),L$2:L262,L$2:L262,0),RANK(G263,G:G,1)+1,RANK(G263,G:G,1)),"")</f>
        <v/>
      </c>
      <c r="M263" s="6" t="str" cm="1">
        <f t="array" ref="M263">IFERROR(IF(RANK(H263,H:H,1)=_xlfn.XLOOKUP(RANK(H263,H:H,1),M$2:M262,M$2:M262,0),RANK(H263,H:H,1)+1,RANK(H263,H:H,1)),"")</f>
        <v/>
      </c>
      <c r="N263" s="6" t="str">
        <f t="shared" si="9"/>
        <v/>
      </c>
      <c r="O263" s="109" t="str">
        <f t="shared" si="8"/>
        <v/>
      </c>
      <c r="P263" s="109" t="str">
        <f t="shared" si="8"/>
        <v/>
      </c>
      <c r="Q263" s="109" t="str">
        <f>IFERROR(IF(AND(A263&lt;&gt;"",O263-MAX($P$2:$P262)&gt;0,O263-MAX($P$2:$P262)&lt;0.125),O263-MAX($P$2:$P262),0),"")</f>
        <v/>
      </c>
    </row>
    <row r="264" spans="12:17" x14ac:dyDescent="0.25">
      <c r="L264" s="6" t="str" cm="1">
        <f t="array" ref="L264">IFERROR(IF(RANK(G264,G:G,1)=_xlfn.XLOOKUP(RANK(G264,G:G,1),L$2:L263,L$2:L263,0),RANK(G264,G:G,1)+1,RANK(G264,G:G,1)),"")</f>
        <v/>
      </c>
      <c r="M264" s="6" t="str" cm="1">
        <f t="array" ref="M264">IFERROR(IF(RANK(H264,H:H,1)=_xlfn.XLOOKUP(RANK(H264,H:H,1),M$2:M263,M$2:M263,0),RANK(H264,H:H,1)+1,RANK(H264,H:H,1)),"")</f>
        <v/>
      </c>
      <c r="N264" s="6" t="str">
        <f t="shared" si="9"/>
        <v/>
      </c>
      <c r="O264" s="109" t="str">
        <f t="shared" si="8"/>
        <v/>
      </c>
      <c r="P264" s="109" t="str">
        <f t="shared" si="8"/>
        <v/>
      </c>
      <c r="Q264" s="109" t="str">
        <f>IFERROR(IF(AND(A264&lt;&gt;"",O264-MAX($P$2:$P263)&gt;0,O264-MAX($P$2:$P263)&lt;0.125),O264-MAX($P$2:$P263),0),"")</f>
        <v/>
      </c>
    </row>
    <row r="265" spans="12:17" x14ac:dyDescent="0.25">
      <c r="L265" s="6" t="str" cm="1">
        <f t="array" ref="L265">IFERROR(IF(RANK(G265,G:G,1)=_xlfn.XLOOKUP(RANK(G265,G:G,1),L$2:L264,L$2:L264,0),RANK(G265,G:G,1)+1,RANK(G265,G:G,1)),"")</f>
        <v/>
      </c>
      <c r="M265" s="6" t="str" cm="1">
        <f t="array" ref="M265">IFERROR(IF(RANK(H265,H:H,1)=_xlfn.XLOOKUP(RANK(H265,H:H,1),M$2:M264,M$2:M264,0),RANK(H265,H:H,1)+1,RANK(H265,H:H,1)),"")</f>
        <v/>
      </c>
      <c r="N265" s="6" t="str">
        <f t="shared" si="9"/>
        <v/>
      </c>
      <c r="O265" s="109" t="str">
        <f t="shared" si="8"/>
        <v/>
      </c>
      <c r="P265" s="109" t="str">
        <f t="shared" si="8"/>
        <v/>
      </c>
      <c r="Q265" s="109" t="str">
        <f>IFERROR(IF(AND(A265&lt;&gt;"",O265-MAX($P$2:$P264)&gt;0,O265-MAX($P$2:$P264)&lt;0.125),O265-MAX($P$2:$P264),0),"")</f>
        <v/>
      </c>
    </row>
    <row r="266" spans="12:17" x14ac:dyDescent="0.25">
      <c r="L266" s="6" t="str" cm="1">
        <f t="array" ref="L266">IFERROR(IF(RANK(G266,G:G,1)=_xlfn.XLOOKUP(RANK(G266,G:G,1),L$2:L265,L$2:L265,0),RANK(G266,G:G,1)+1,RANK(G266,G:G,1)),"")</f>
        <v/>
      </c>
      <c r="M266" s="6" t="str" cm="1">
        <f t="array" ref="M266">IFERROR(IF(RANK(H266,H:H,1)=_xlfn.XLOOKUP(RANK(H266,H:H,1),M$2:M265,M$2:M265,0),RANK(H266,H:H,1)+1,RANK(H266,H:H,1)),"")</f>
        <v/>
      </c>
      <c r="N266" s="6" t="str">
        <f t="shared" si="9"/>
        <v/>
      </c>
      <c r="O266" s="109" t="str">
        <f t="shared" si="8"/>
        <v/>
      </c>
      <c r="P266" s="109" t="str">
        <f t="shared" si="8"/>
        <v/>
      </c>
      <c r="Q266" s="109" t="str">
        <f>IFERROR(IF(AND(A266&lt;&gt;"",O266-MAX($P$2:$P265)&gt;0,O266-MAX($P$2:$P265)&lt;0.125),O266-MAX($P$2:$P265),0),"")</f>
        <v/>
      </c>
    </row>
    <row r="267" spans="12:17" x14ac:dyDescent="0.25">
      <c r="L267" s="6" t="str" cm="1">
        <f t="array" ref="L267">IFERROR(IF(RANK(G267,G:G,1)=_xlfn.XLOOKUP(RANK(G267,G:G,1),L$2:L266,L$2:L266,0),RANK(G267,G:G,1)+1,RANK(G267,G:G,1)),"")</f>
        <v/>
      </c>
      <c r="M267" s="6" t="str" cm="1">
        <f t="array" ref="M267">IFERROR(IF(RANK(H267,H:H,1)=_xlfn.XLOOKUP(RANK(H267,H:H,1),M$2:M266,M$2:M266,0),RANK(H267,H:H,1)+1,RANK(H267,H:H,1)),"")</f>
        <v/>
      </c>
      <c r="N267" s="6" t="str">
        <f t="shared" si="9"/>
        <v/>
      </c>
      <c r="O267" s="109" t="str">
        <f t="shared" si="8"/>
        <v/>
      </c>
      <c r="P267" s="109" t="str">
        <f t="shared" si="8"/>
        <v/>
      </c>
      <c r="Q267" s="109" t="str">
        <f>IFERROR(IF(AND(A267&lt;&gt;"",O267-MAX($P$2:$P266)&gt;0,O267-MAX($P$2:$P266)&lt;0.125),O267-MAX($P$2:$P266),0),"")</f>
        <v/>
      </c>
    </row>
    <row r="268" spans="12:17" x14ac:dyDescent="0.25">
      <c r="L268" s="6" t="str" cm="1">
        <f t="array" ref="L268">IFERROR(IF(RANK(G268,G:G,1)=_xlfn.XLOOKUP(RANK(G268,G:G,1),L$2:L267,L$2:L267,0),RANK(G268,G:G,1)+1,RANK(G268,G:G,1)),"")</f>
        <v/>
      </c>
      <c r="M268" s="6" t="str" cm="1">
        <f t="array" ref="M268">IFERROR(IF(RANK(H268,H:H,1)=_xlfn.XLOOKUP(RANK(H268,H:H,1),M$2:M267,M$2:M267,0),RANK(H268,H:H,1)+1,RANK(H268,H:H,1)),"")</f>
        <v/>
      </c>
      <c r="N268" s="6" t="str">
        <f t="shared" si="9"/>
        <v/>
      </c>
      <c r="O268" s="109" t="str">
        <f t="shared" si="8"/>
        <v/>
      </c>
      <c r="P268" s="109" t="str">
        <f t="shared" si="8"/>
        <v/>
      </c>
      <c r="Q268" s="109" t="str">
        <f>IFERROR(IF(AND(A268&lt;&gt;"",O268-MAX($P$2:$P267)&gt;0,O268-MAX($P$2:$P267)&lt;0.125),O268-MAX($P$2:$P267),0),"")</f>
        <v/>
      </c>
    </row>
    <row r="269" spans="12:17" x14ac:dyDescent="0.25">
      <c r="L269" s="6" t="str" cm="1">
        <f t="array" ref="L269">IFERROR(IF(RANK(G269,G:G,1)=_xlfn.XLOOKUP(RANK(G269,G:G,1),L$2:L268,L$2:L268,0),RANK(G269,G:G,1)+1,RANK(G269,G:G,1)),"")</f>
        <v/>
      </c>
      <c r="M269" s="6" t="str" cm="1">
        <f t="array" ref="M269">IFERROR(IF(RANK(H269,H:H,1)=_xlfn.XLOOKUP(RANK(H269,H:H,1),M$2:M268,M$2:M268,0),RANK(H269,H:H,1)+1,RANK(H269,H:H,1)),"")</f>
        <v/>
      </c>
      <c r="N269" s="6" t="str">
        <f t="shared" si="9"/>
        <v/>
      </c>
      <c r="O269" s="109" t="str">
        <f t="shared" si="8"/>
        <v/>
      </c>
      <c r="P269" s="109" t="str">
        <f t="shared" si="8"/>
        <v/>
      </c>
      <c r="Q269" s="109" t="str">
        <f>IFERROR(IF(AND(A269&lt;&gt;"",O269-MAX($P$2:$P268)&gt;0,O269-MAX($P$2:$P268)&lt;0.125),O269-MAX($P$2:$P268),0),"")</f>
        <v/>
      </c>
    </row>
    <row r="270" spans="12:17" x14ac:dyDescent="0.25">
      <c r="L270" s="6" t="str" cm="1">
        <f t="array" ref="L270">IFERROR(IF(RANK(G270,G:G,1)=_xlfn.XLOOKUP(RANK(G270,G:G,1),L$2:L269,L$2:L269,0),RANK(G270,G:G,1)+1,RANK(G270,G:G,1)),"")</f>
        <v/>
      </c>
      <c r="M270" s="6" t="str" cm="1">
        <f t="array" ref="M270">IFERROR(IF(RANK(H270,H:H,1)=_xlfn.XLOOKUP(RANK(H270,H:H,1),M$2:M269,M$2:M269,0),RANK(H270,H:H,1)+1,RANK(H270,H:H,1)),"")</f>
        <v/>
      </c>
      <c r="N270" s="6" t="str">
        <f t="shared" si="9"/>
        <v/>
      </c>
      <c r="O270" s="109" t="str">
        <f t="shared" si="8"/>
        <v/>
      </c>
      <c r="P270" s="109" t="str">
        <f t="shared" si="8"/>
        <v/>
      </c>
      <c r="Q270" s="109" t="str">
        <f>IFERROR(IF(AND(A270&lt;&gt;"",O270-MAX($P$2:$P269)&gt;0,O270-MAX($P$2:$P269)&lt;0.125),O270-MAX($P$2:$P269),0),"")</f>
        <v/>
      </c>
    </row>
    <row r="271" spans="12:17" x14ac:dyDescent="0.25">
      <c r="L271" s="6" t="str" cm="1">
        <f t="array" ref="L271">IFERROR(IF(RANK(G271,G:G,1)=_xlfn.XLOOKUP(RANK(G271,G:G,1),L$2:L270,L$2:L270,0),RANK(G271,G:G,1)+1,RANK(G271,G:G,1)),"")</f>
        <v/>
      </c>
      <c r="M271" s="6" t="str" cm="1">
        <f t="array" ref="M271">IFERROR(IF(RANK(H271,H:H,1)=_xlfn.XLOOKUP(RANK(H271,H:H,1),M$2:M270,M$2:M270,0),RANK(H271,H:H,1)+1,RANK(H271,H:H,1)),"")</f>
        <v/>
      </c>
      <c r="N271" s="6" t="str">
        <f t="shared" si="9"/>
        <v/>
      </c>
      <c r="O271" s="109" t="str">
        <f t="shared" si="8"/>
        <v/>
      </c>
      <c r="P271" s="109" t="str">
        <f t="shared" si="8"/>
        <v/>
      </c>
      <c r="Q271" s="109" t="str">
        <f>IFERROR(IF(AND(A271&lt;&gt;"",O271-MAX($P$2:$P270)&gt;0,O271-MAX($P$2:$P270)&lt;0.125),O271-MAX($P$2:$P270),0),"")</f>
        <v/>
      </c>
    </row>
    <row r="272" spans="12:17" x14ac:dyDescent="0.25">
      <c r="L272" s="6" t="str" cm="1">
        <f t="array" ref="L272">IFERROR(IF(RANK(G272,G:G,1)=_xlfn.XLOOKUP(RANK(G272,G:G,1),L$2:L271,L$2:L271,0),RANK(G272,G:G,1)+1,RANK(G272,G:G,1)),"")</f>
        <v/>
      </c>
      <c r="M272" s="6" t="str" cm="1">
        <f t="array" ref="M272">IFERROR(IF(RANK(H272,H:H,1)=_xlfn.XLOOKUP(RANK(H272,H:H,1),M$2:M271,M$2:M271,0),RANK(H272,H:H,1)+1,RANK(H272,H:H,1)),"")</f>
        <v/>
      </c>
      <c r="N272" s="6" t="str">
        <f t="shared" si="9"/>
        <v/>
      </c>
      <c r="O272" s="109" t="str">
        <f t="shared" si="8"/>
        <v/>
      </c>
      <c r="P272" s="109" t="str">
        <f t="shared" si="8"/>
        <v/>
      </c>
      <c r="Q272" s="109" t="str">
        <f>IFERROR(IF(AND(A272&lt;&gt;"",O272-MAX($P$2:$P271)&gt;0,O272-MAX($P$2:$P271)&lt;0.125),O272-MAX($P$2:$P271),0),"")</f>
        <v/>
      </c>
    </row>
    <row r="273" spans="12:17" x14ac:dyDescent="0.25">
      <c r="L273" s="6" t="str" cm="1">
        <f t="array" ref="L273">IFERROR(IF(RANK(G273,G:G,1)=_xlfn.XLOOKUP(RANK(G273,G:G,1),L$2:L272,L$2:L272,0),RANK(G273,G:G,1)+1,RANK(G273,G:G,1)),"")</f>
        <v/>
      </c>
      <c r="M273" s="6" t="str" cm="1">
        <f t="array" ref="M273">IFERROR(IF(RANK(H273,H:H,1)=_xlfn.XLOOKUP(RANK(H273,H:H,1),M$2:M272,M$2:M272,0),RANK(H273,H:H,1)+1,RANK(H273,H:H,1)),"")</f>
        <v/>
      </c>
      <c r="N273" s="6" t="str">
        <f t="shared" si="9"/>
        <v/>
      </c>
      <c r="O273" s="109" t="str">
        <f t="shared" si="8"/>
        <v/>
      </c>
      <c r="P273" s="109" t="str">
        <f t="shared" si="8"/>
        <v/>
      </c>
      <c r="Q273" s="109" t="str">
        <f>IFERROR(IF(AND(A273&lt;&gt;"",O273-MAX($P$2:$P272)&gt;0,O273-MAX($P$2:$P272)&lt;0.125),O273-MAX($P$2:$P272),0),"")</f>
        <v/>
      </c>
    </row>
    <row r="274" spans="12:17" x14ac:dyDescent="0.25">
      <c r="L274" s="6" t="str" cm="1">
        <f t="array" ref="L274">IFERROR(IF(RANK(G274,G:G,1)=_xlfn.XLOOKUP(RANK(G274,G:G,1),L$2:L273,L$2:L273,0),RANK(G274,G:G,1)+1,RANK(G274,G:G,1)),"")</f>
        <v/>
      </c>
      <c r="M274" s="6" t="str" cm="1">
        <f t="array" ref="M274">IFERROR(IF(RANK(H274,H:H,1)=_xlfn.XLOOKUP(RANK(H274,H:H,1),M$2:M273,M$2:M273,0),RANK(H274,H:H,1)+1,RANK(H274,H:H,1)),"")</f>
        <v/>
      </c>
      <c r="N274" s="6" t="str">
        <f t="shared" si="9"/>
        <v/>
      </c>
      <c r="O274" s="109" t="str">
        <f t="shared" si="8"/>
        <v/>
      </c>
      <c r="P274" s="109" t="str">
        <f t="shared" si="8"/>
        <v/>
      </c>
      <c r="Q274" s="109" t="str">
        <f>IFERROR(IF(AND(A274&lt;&gt;"",O274-MAX($P$2:$P273)&gt;0,O274-MAX($P$2:$P273)&lt;0.125),O274-MAX($P$2:$P273),0),"")</f>
        <v/>
      </c>
    </row>
    <row r="275" spans="12:17" x14ac:dyDescent="0.25">
      <c r="L275" s="6" t="str" cm="1">
        <f t="array" ref="L275">IFERROR(IF(RANK(G275,G:G,1)=_xlfn.XLOOKUP(RANK(G275,G:G,1),L$2:L274,L$2:L274,0),RANK(G275,G:G,1)+1,RANK(G275,G:G,1)),"")</f>
        <v/>
      </c>
      <c r="M275" s="6" t="str" cm="1">
        <f t="array" ref="M275">IFERROR(IF(RANK(H275,H:H,1)=_xlfn.XLOOKUP(RANK(H275,H:H,1),M$2:M274,M$2:M274,0),RANK(H275,H:H,1)+1,RANK(H275,H:H,1)),"")</f>
        <v/>
      </c>
      <c r="N275" s="6" t="str">
        <f t="shared" si="9"/>
        <v/>
      </c>
      <c r="O275" s="109" t="str">
        <f t="shared" si="8"/>
        <v/>
      </c>
      <c r="P275" s="109" t="str">
        <f t="shared" si="8"/>
        <v/>
      </c>
      <c r="Q275" s="109" t="str">
        <f>IFERROR(IF(AND(A275&lt;&gt;"",O275-MAX($P$2:$P274)&gt;0,O275-MAX($P$2:$P274)&lt;0.125),O275-MAX($P$2:$P274),0),"")</f>
        <v/>
      </c>
    </row>
    <row r="276" spans="12:17" x14ac:dyDescent="0.25">
      <c r="L276" s="6" t="str" cm="1">
        <f t="array" ref="L276">IFERROR(IF(RANK(G276,G:G,1)=_xlfn.XLOOKUP(RANK(G276,G:G,1),L$2:L275,L$2:L275,0),RANK(G276,G:G,1)+1,RANK(G276,G:G,1)),"")</f>
        <v/>
      </c>
      <c r="M276" s="6" t="str" cm="1">
        <f t="array" ref="M276">IFERROR(IF(RANK(H276,H:H,1)=_xlfn.XLOOKUP(RANK(H276,H:H,1),M$2:M275,M$2:M275,0),RANK(H276,H:H,1)+1,RANK(H276,H:H,1)),"")</f>
        <v/>
      </c>
      <c r="N276" s="6" t="str">
        <f t="shared" si="9"/>
        <v/>
      </c>
      <c r="O276" s="109" t="str">
        <f t="shared" si="8"/>
        <v/>
      </c>
      <c r="P276" s="109" t="str">
        <f t="shared" si="8"/>
        <v/>
      </c>
      <c r="Q276" s="109" t="str">
        <f>IFERROR(IF(AND(A276&lt;&gt;"",O276-MAX($P$2:$P275)&gt;0,O276-MAX($P$2:$P275)&lt;0.125),O276-MAX($P$2:$P275),0),"")</f>
        <v/>
      </c>
    </row>
    <row r="277" spans="12:17" x14ac:dyDescent="0.25">
      <c r="L277" s="6" t="str" cm="1">
        <f t="array" ref="L277">IFERROR(IF(RANK(G277,G:G,1)=_xlfn.XLOOKUP(RANK(G277,G:G,1),L$2:L276,L$2:L276,0),RANK(G277,G:G,1)+1,RANK(G277,G:G,1)),"")</f>
        <v/>
      </c>
      <c r="M277" s="6" t="str" cm="1">
        <f t="array" ref="M277">IFERROR(IF(RANK(H277,H:H,1)=_xlfn.XLOOKUP(RANK(H277,H:H,1),M$2:M276,M$2:M276,0),RANK(H277,H:H,1)+1,RANK(H277,H:H,1)),"")</f>
        <v/>
      </c>
      <c r="N277" s="6" t="str">
        <f t="shared" si="9"/>
        <v/>
      </c>
      <c r="O277" s="109" t="str">
        <f t="shared" si="8"/>
        <v/>
      </c>
      <c r="P277" s="109" t="str">
        <f t="shared" si="8"/>
        <v/>
      </c>
      <c r="Q277" s="109" t="str">
        <f>IFERROR(IF(AND(A277&lt;&gt;"",O277-MAX($P$2:$P276)&gt;0,O277-MAX($P$2:$P276)&lt;0.125),O277-MAX($P$2:$P276),0),"")</f>
        <v/>
      </c>
    </row>
    <row r="278" spans="12:17" x14ac:dyDescent="0.25">
      <c r="L278" s="6" t="str" cm="1">
        <f t="array" ref="L278">IFERROR(IF(RANK(G278,G:G,1)=_xlfn.XLOOKUP(RANK(G278,G:G,1),L$2:L277,L$2:L277,0),RANK(G278,G:G,1)+1,RANK(G278,G:G,1)),"")</f>
        <v/>
      </c>
      <c r="M278" s="6" t="str" cm="1">
        <f t="array" ref="M278">IFERROR(IF(RANK(H278,H:H,1)=_xlfn.XLOOKUP(RANK(H278,H:H,1),M$2:M277,M$2:M277,0),RANK(H278,H:H,1)+1,RANK(H278,H:H,1)),"")</f>
        <v/>
      </c>
      <c r="N278" s="6" t="str">
        <f t="shared" si="9"/>
        <v/>
      </c>
      <c r="O278" s="109" t="str">
        <f t="shared" si="8"/>
        <v/>
      </c>
      <c r="P278" s="109" t="str">
        <f t="shared" si="8"/>
        <v/>
      </c>
      <c r="Q278" s="109" t="str">
        <f>IFERROR(IF(AND(A278&lt;&gt;"",O278-MAX($P$2:$P277)&gt;0,O278-MAX($P$2:$P277)&lt;0.125),O278-MAX($P$2:$P277),0),"")</f>
        <v/>
      </c>
    </row>
    <row r="279" spans="12:17" x14ac:dyDescent="0.25">
      <c r="L279" s="6" t="str" cm="1">
        <f t="array" ref="L279">IFERROR(IF(RANK(G279,G:G,1)=_xlfn.XLOOKUP(RANK(G279,G:G,1),L$2:L278,L$2:L278,0),RANK(G279,G:G,1)+1,RANK(G279,G:G,1)),"")</f>
        <v/>
      </c>
      <c r="M279" s="6" t="str" cm="1">
        <f t="array" ref="M279">IFERROR(IF(RANK(H279,H:H,1)=_xlfn.XLOOKUP(RANK(H279,H:H,1),M$2:M278,M$2:M278,0),RANK(H279,H:H,1)+1,RANK(H279,H:H,1)),"")</f>
        <v/>
      </c>
      <c r="N279" s="6" t="str">
        <f t="shared" si="9"/>
        <v/>
      </c>
      <c r="O279" s="109" t="str">
        <f t="shared" si="8"/>
        <v/>
      </c>
      <c r="P279" s="109" t="str">
        <f t="shared" si="8"/>
        <v/>
      </c>
      <c r="Q279" s="109" t="str">
        <f>IFERROR(IF(AND(A279&lt;&gt;"",O279-MAX($P$2:$P278)&gt;0,O279-MAX($P$2:$P278)&lt;0.125),O279-MAX($P$2:$P278),0),"")</f>
        <v/>
      </c>
    </row>
    <row r="280" spans="12:17" x14ac:dyDescent="0.25">
      <c r="L280" s="6" t="str" cm="1">
        <f t="array" ref="L280">IFERROR(IF(RANK(G280,G:G,1)=_xlfn.XLOOKUP(RANK(G280,G:G,1),L$2:L279,L$2:L279,0),RANK(G280,G:G,1)+1,RANK(G280,G:G,1)),"")</f>
        <v/>
      </c>
      <c r="M280" s="6" t="str" cm="1">
        <f t="array" ref="M280">IFERROR(IF(RANK(H280,H:H,1)=_xlfn.XLOOKUP(RANK(H280,H:H,1),M$2:M279,M$2:M279,0),RANK(H280,H:H,1)+1,RANK(H280,H:H,1)),"")</f>
        <v/>
      </c>
      <c r="N280" s="6" t="str">
        <f t="shared" si="9"/>
        <v/>
      </c>
      <c r="O280" s="109" t="str">
        <f t="shared" si="8"/>
        <v/>
      </c>
      <c r="P280" s="109" t="str">
        <f t="shared" si="8"/>
        <v/>
      </c>
      <c r="Q280" s="109" t="str">
        <f>IFERROR(IF(AND(A280&lt;&gt;"",O280-MAX($P$2:$P279)&gt;0,O280-MAX($P$2:$P279)&lt;0.125),O280-MAX($P$2:$P279),0),"")</f>
        <v/>
      </c>
    </row>
    <row r="281" spans="12:17" x14ac:dyDescent="0.25">
      <c r="L281" s="6" t="str" cm="1">
        <f t="array" ref="L281">IFERROR(IF(RANK(G281,G:G,1)=_xlfn.XLOOKUP(RANK(G281,G:G,1),L$2:L280,L$2:L280,0),RANK(G281,G:G,1)+1,RANK(G281,G:G,1)),"")</f>
        <v/>
      </c>
      <c r="M281" s="6" t="str" cm="1">
        <f t="array" ref="M281">IFERROR(IF(RANK(H281,H:H,1)=_xlfn.XLOOKUP(RANK(H281,H:H,1),M$2:M280,M$2:M280,0),RANK(H281,H:H,1)+1,RANK(H281,H:H,1)),"")</f>
        <v/>
      </c>
      <c r="N281" s="6" t="str">
        <f t="shared" si="9"/>
        <v/>
      </c>
      <c r="O281" s="109" t="str">
        <f t="shared" si="8"/>
        <v/>
      </c>
      <c r="P281" s="109" t="str">
        <f t="shared" si="8"/>
        <v/>
      </c>
      <c r="Q281" s="109" t="str">
        <f>IFERROR(IF(AND(A281&lt;&gt;"",O281-MAX($P$2:$P280)&gt;0,O281-MAX($P$2:$P280)&lt;0.125),O281-MAX($P$2:$P280),0),"")</f>
        <v/>
      </c>
    </row>
    <row r="282" spans="12:17" x14ac:dyDescent="0.25">
      <c r="L282" s="6" t="str" cm="1">
        <f t="array" ref="L282">IFERROR(IF(RANK(G282,G:G,1)=_xlfn.XLOOKUP(RANK(G282,G:G,1),L$2:L281,L$2:L281,0),RANK(G282,G:G,1)+1,RANK(G282,G:G,1)),"")</f>
        <v/>
      </c>
      <c r="M282" s="6" t="str" cm="1">
        <f t="array" ref="M282">IFERROR(IF(RANK(H282,H:H,1)=_xlfn.XLOOKUP(RANK(H282,H:H,1),M$2:M281,M$2:M281,0),RANK(H282,H:H,1)+1,RANK(H282,H:H,1)),"")</f>
        <v/>
      </c>
      <c r="N282" s="6" t="str">
        <f t="shared" si="9"/>
        <v/>
      </c>
      <c r="O282" s="109" t="str">
        <f t="shared" si="8"/>
        <v/>
      </c>
      <c r="P282" s="109" t="str">
        <f t="shared" si="8"/>
        <v/>
      </c>
      <c r="Q282" s="109" t="str">
        <f>IFERROR(IF(AND(A282&lt;&gt;"",O282-MAX($P$2:$P281)&gt;0,O282-MAX($P$2:$P281)&lt;0.125),O282-MAX($P$2:$P281),0),"")</f>
        <v/>
      </c>
    </row>
    <row r="283" spans="12:17" x14ac:dyDescent="0.25">
      <c r="L283" s="6" t="str" cm="1">
        <f t="array" ref="L283">IFERROR(IF(RANK(G283,G:G,1)=_xlfn.XLOOKUP(RANK(G283,G:G,1),L$2:L282,L$2:L282,0),RANK(G283,G:G,1)+1,RANK(G283,G:G,1)),"")</f>
        <v/>
      </c>
      <c r="M283" s="6" t="str" cm="1">
        <f t="array" ref="M283">IFERROR(IF(RANK(H283,H:H,1)=_xlfn.XLOOKUP(RANK(H283,H:H,1),M$2:M282,M$2:M282,0),RANK(H283,H:H,1)+1,RANK(H283,H:H,1)),"")</f>
        <v/>
      </c>
      <c r="N283" s="6" t="str">
        <f t="shared" si="9"/>
        <v/>
      </c>
      <c r="O283" s="109" t="str">
        <f t="shared" si="8"/>
        <v/>
      </c>
      <c r="P283" s="109" t="str">
        <f t="shared" si="8"/>
        <v/>
      </c>
      <c r="Q283" s="109" t="str">
        <f>IFERROR(IF(AND(A283&lt;&gt;"",O283-MAX($P$2:$P282)&gt;0,O283-MAX($P$2:$P282)&lt;0.125),O283-MAX($P$2:$P282),0),"")</f>
        <v/>
      </c>
    </row>
    <row r="284" spans="12:17" x14ac:dyDescent="0.25">
      <c r="L284" s="6" t="str" cm="1">
        <f t="array" ref="L284">IFERROR(IF(RANK(G284,G:G,1)=_xlfn.XLOOKUP(RANK(G284,G:G,1),L$2:L283,L$2:L283,0),RANK(G284,G:G,1)+1,RANK(G284,G:G,1)),"")</f>
        <v/>
      </c>
      <c r="M284" s="6" t="str" cm="1">
        <f t="array" ref="M284">IFERROR(IF(RANK(H284,H:H,1)=_xlfn.XLOOKUP(RANK(H284,H:H,1),M$2:M283,M$2:M283,0),RANK(H284,H:H,1)+1,RANK(H284,H:H,1)),"")</f>
        <v/>
      </c>
      <c r="N284" s="6" t="str">
        <f t="shared" si="9"/>
        <v/>
      </c>
      <c r="O284" s="109" t="str">
        <f t="shared" si="8"/>
        <v/>
      </c>
      <c r="P284" s="109" t="str">
        <f t="shared" si="8"/>
        <v/>
      </c>
      <c r="Q284" s="109" t="str">
        <f>IFERROR(IF(AND(A284&lt;&gt;"",O284-MAX($P$2:$P283)&gt;0,O284-MAX($P$2:$P283)&lt;0.125),O284-MAX($P$2:$P283),0),"")</f>
        <v/>
      </c>
    </row>
    <row r="285" spans="12:17" x14ac:dyDescent="0.25">
      <c r="L285" s="6" t="str" cm="1">
        <f t="array" ref="L285">IFERROR(IF(RANK(G285,G:G,1)=_xlfn.XLOOKUP(RANK(G285,G:G,1),L$2:L284,L$2:L284,0),RANK(G285,G:G,1)+1,RANK(G285,G:G,1)),"")</f>
        <v/>
      </c>
      <c r="M285" s="6" t="str" cm="1">
        <f t="array" ref="M285">IFERROR(IF(RANK(H285,H:H,1)=_xlfn.XLOOKUP(RANK(H285,H:H,1),M$2:M284,M$2:M284,0),RANK(H285,H:H,1)+1,RANK(H285,H:H,1)),"")</f>
        <v/>
      </c>
      <c r="N285" s="6" t="str">
        <f t="shared" si="9"/>
        <v/>
      </c>
      <c r="O285" s="109" t="str">
        <f t="shared" si="8"/>
        <v/>
      </c>
      <c r="P285" s="109" t="str">
        <f t="shared" si="8"/>
        <v/>
      </c>
      <c r="Q285" s="109" t="str">
        <f>IFERROR(IF(AND(A285&lt;&gt;"",O285-MAX($P$2:$P284)&gt;0,O285-MAX($P$2:$P284)&lt;0.125),O285-MAX($P$2:$P284),0),"")</f>
        <v/>
      </c>
    </row>
    <row r="286" spans="12:17" x14ac:dyDescent="0.25">
      <c r="L286" s="6" t="str" cm="1">
        <f t="array" ref="L286">IFERROR(IF(RANK(G286,G:G,1)=_xlfn.XLOOKUP(RANK(G286,G:G,1),L$2:L285,L$2:L285,0),RANK(G286,G:G,1)+1,RANK(G286,G:G,1)),"")</f>
        <v/>
      </c>
      <c r="M286" s="6" t="str" cm="1">
        <f t="array" ref="M286">IFERROR(IF(RANK(H286,H:H,1)=_xlfn.XLOOKUP(RANK(H286,H:H,1),M$2:M285,M$2:M285,0),RANK(H286,H:H,1)+1,RANK(H286,H:H,1)),"")</f>
        <v/>
      </c>
      <c r="N286" s="6" t="str">
        <f t="shared" si="9"/>
        <v/>
      </c>
      <c r="O286" s="109" t="str">
        <f t="shared" si="8"/>
        <v/>
      </c>
      <c r="P286" s="109" t="str">
        <f t="shared" si="8"/>
        <v/>
      </c>
      <c r="Q286" s="109" t="str">
        <f>IFERROR(IF(AND(A286&lt;&gt;"",O286-MAX($P$2:$P285)&gt;0,O286-MAX($P$2:$P285)&lt;0.125),O286-MAX($P$2:$P285),0),"")</f>
        <v/>
      </c>
    </row>
    <row r="287" spans="12:17" x14ac:dyDescent="0.25">
      <c r="L287" s="6" t="str" cm="1">
        <f t="array" ref="L287">IFERROR(IF(RANK(G287,G:G,1)=_xlfn.XLOOKUP(RANK(G287,G:G,1),L$2:L286,L$2:L286,0),RANK(G287,G:G,1)+1,RANK(G287,G:G,1)),"")</f>
        <v/>
      </c>
      <c r="M287" s="6" t="str" cm="1">
        <f t="array" ref="M287">IFERROR(IF(RANK(H287,H:H,1)=_xlfn.XLOOKUP(RANK(H287,H:H,1),M$2:M286,M$2:M286,0),RANK(H287,H:H,1)+1,RANK(H287,H:H,1)),"")</f>
        <v/>
      </c>
      <c r="N287" s="6" t="str">
        <f t="shared" si="9"/>
        <v/>
      </c>
      <c r="O287" s="109" t="str">
        <f t="shared" si="8"/>
        <v/>
      </c>
      <c r="P287" s="109" t="str">
        <f t="shared" si="8"/>
        <v/>
      </c>
      <c r="Q287" s="109" t="str">
        <f>IFERROR(IF(AND(A287&lt;&gt;"",O287-MAX($P$2:$P286)&gt;0,O287-MAX($P$2:$P286)&lt;0.125),O287-MAX($P$2:$P286),0),"")</f>
        <v/>
      </c>
    </row>
    <row r="288" spans="12:17" x14ac:dyDescent="0.25">
      <c r="L288" s="6" t="str" cm="1">
        <f t="array" ref="L288">IFERROR(IF(RANK(G288,G:G,1)=_xlfn.XLOOKUP(RANK(G288,G:G,1),L$2:L287,L$2:L287,0),RANK(G288,G:G,1)+1,RANK(G288,G:G,1)),"")</f>
        <v/>
      </c>
      <c r="M288" s="6" t="str" cm="1">
        <f t="array" ref="M288">IFERROR(IF(RANK(H288,H:H,1)=_xlfn.XLOOKUP(RANK(H288,H:H,1),M$2:M287,M$2:M287,0),RANK(H288,H:H,1)+1,RANK(H288,H:H,1)),"")</f>
        <v/>
      </c>
      <c r="N288" s="6" t="str">
        <f t="shared" si="9"/>
        <v/>
      </c>
      <c r="O288" s="109" t="str">
        <f t="shared" si="8"/>
        <v/>
      </c>
      <c r="P288" s="109" t="str">
        <f t="shared" si="8"/>
        <v/>
      </c>
      <c r="Q288" s="109" t="str">
        <f>IFERROR(IF(AND(A288&lt;&gt;"",O288-MAX($P$2:$P287)&gt;0,O288-MAX($P$2:$P287)&lt;0.125),O288-MAX($P$2:$P287),0),"")</f>
        <v/>
      </c>
    </row>
    <row r="289" spans="12:17" x14ac:dyDescent="0.25">
      <c r="L289" s="6" t="str" cm="1">
        <f t="array" ref="L289">IFERROR(IF(RANK(G289,G:G,1)=_xlfn.XLOOKUP(RANK(G289,G:G,1),L$2:L288,L$2:L288,0),RANK(G289,G:G,1)+1,RANK(G289,G:G,1)),"")</f>
        <v/>
      </c>
      <c r="M289" s="6" t="str" cm="1">
        <f t="array" ref="M289">IFERROR(IF(RANK(H289,H:H,1)=_xlfn.XLOOKUP(RANK(H289,H:H,1),M$2:M288,M$2:M288,0),RANK(H289,H:H,1)+1,RANK(H289,H:H,1)),"")</f>
        <v/>
      </c>
      <c r="N289" s="6" t="str">
        <f t="shared" si="9"/>
        <v/>
      </c>
      <c r="O289" s="109" t="str">
        <f t="shared" si="8"/>
        <v/>
      </c>
      <c r="P289" s="109" t="str">
        <f t="shared" si="8"/>
        <v/>
      </c>
      <c r="Q289" s="109" t="str">
        <f>IFERROR(IF(AND(A289&lt;&gt;"",O289-MAX($P$2:$P288)&gt;0,O289-MAX($P$2:$P288)&lt;0.125),O289-MAX($P$2:$P288),0),"")</f>
        <v/>
      </c>
    </row>
    <row r="290" spans="12:17" x14ac:dyDescent="0.25">
      <c r="L290" s="6" t="str" cm="1">
        <f t="array" ref="L290">IFERROR(IF(RANK(G290,G:G,1)=_xlfn.XLOOKUP(RANK(G290,G:G,1),L$2:L289,L$2:L289,0),RANK(G290,G:G,1)+1,RANK(G290,G:G,1)),"")</f>
        <v/>
      </c>
      <c r="M290" s="6" t="str" cm="1">
        <f t="array" ref="M290">IFERROR(IF(RANK(H290,H:H,1)=_xlfn.XLOOKUP(RANK(H290,H:H,1),M$2:M289,M$2:M289,0),RANK(H290,H:H,1)+1,RANK(H290,H:H,1)),"")</f>
        <v/>
      </c>
      <c r="N290" s="6" t="str">
        <f t="shared" si="9"/>
        <v/>
      </c>
      <c r="O290" s="109" t="str">
        <f t="shared" si="8"/>
        <v/>
      </c>
      <c r="P290" s="109" t="str">
        <f t="shared" si="8"/>
        <v/>
      </c>
      <c r="Q290" s="109" t="str">
        <f>IFERROR(IF(AND(A290&lt;&gt;"",O290-MAX($P$2:$P289)&gt;0,O290-MAX($P$2:$P289)&lt;0.125),O290-MAX($P$2:$P289),0),"")</f>
        <v/>
      </c>
    </row>
    <row r="291" spans="12:17" x14ac:dyDescent="0.25">
      <c r="L291" s="6" t="str" cm="1">
        <f t="array" ref="L291">IFERROR(IF(RANK(G291,G:G,1)=_xlfn.XLOOKUP(RANK(G291,G:G,1),L$2:L290,L$2:L290,0),RANK(G291,G:G,1)+1,RANK(G291,G:G,1)),"")</f>
        <v/>
      </c>
      <c r="M291" s="6" t="str" cm="1">
        <f t="array" ref="M291">IFERROR(IF(RANK(H291,H:H,1)=_xlfn.XLOOKUP(RANK(H291,H:H,1),M$2:M290,M$2:M290,0),RANK(H291,H:H,1)+1,RANK(H291,H:H,1)),"")</f>
        <v/>
      </c>
      <c r="N291" s="6" t="str">
        <f t="shared" si="9"/>
        <v/>
      </c>
      <c r="O291" s="109" t="str">
        <f t="shared" si="8"/>
        <v/>
      </c>
      <c r="P291" s="109" t="str">
        <f t="shared" si="8"/>
        <v/>
      </c>
      <c r="Q291" s="109" t="str">
        <f>IFERROR(IF(AND(A291&lt;&gt;"",O291-MAX($P$2:$P290)&gt;0,O291-MAX($P$2:$P290)&lt;0.125),O291-MAX($P$2:$P290),0),"")</f>
        <v/>
      </c>
    </row>
    <row r="292" spans="12:17" x14ac:dyDescent="0.25">
      <c r="L292" s="6" t="str" cm="1">
        <f t="array" ref="L292">IFERROR(IF(RANK(G292,G:G,1)=_xlfn.XLOOKUP(RANK(G292,G:G,1),L$2:L291,L$2:L291,0),RANK(G292,G:G,1)+1,RANK(G292,G:G,1)),"")</f>
        <v/>
      </c>
      <c r="M292" s="6" t="str" cm="1">
        <f t="array" ref="M292">IFERROR(IF(RANK(H292,H:H,1)=_xlfn.XLOOKUP(RANK(H292,H:H,1),M$2:M291,M$2:M291,0),RANK(H292,H:H,1)+1,RANK(H292,H:H,1)),"")</f>
        <v/>
      </c>
      <c r="N292" s="6" t="str">
        <f t="shared" si="9"/>
        <v/>
      </c>
      <c r="O292" s="109" t="str">
        <f t="shared" si="8"/>
        <v/>
      </c>
      <c r="P292" s="109" t="str">
        <f t="shared" si="8"/>
        <v/>
      </c>
      <c r="Q292" s="109" t="str">
        <f>IFERROR(IF(AND(A292&lt;&gt;"",O292-MAX($P$2:$P291)&gt;0,O292-MAX($P$2:$P291)&lt;0.125),O292-MAX($P$2:$P291),0),"")</f>
        <v/>
      </c>
    </row>
    <row r="293" spans="12:17" x14ac:dyDescent="0.25">
      <c r="L293" s="6" t="str" cm="1">
        <f t="array" ref="L293">IFERROR(IF(RANK(G293,G:G,1)=_xlfn.XLOOKUP(RANK(G293,G:G,1),L$2:L292,L$2:L292,0),RANK(G293,G:G,1)+1,RANK(G293,G:G,1)),"")</f>
        <v/>
      </c>
      <c r="M293" s="6" t="str" cm="1">
        <f t="array" ref="M293">IFERROR(IF(RANK(H293,H:H,1)=_xlfn.XLOOKUP(RANK(H293,H:H,1),M$2:M292,M$2:M292,0),RANK(H293,H:H,1)+1,RANK(H293,H:H,1)),"")</f>
        <v/>
      </c>
      <c r="N293" s="6" t="str">
        <f t="shared" si="9"/>
        <v/>
      </c>
      <c r="O293" s="109" t="str">
        <f t="shared" si="8"/>
        <v/>
      </c>
      <c r="P293" s="109" t="str">
        <f t="shared" si="8"/>
        <v/>
      </c>
      <c r="Q293" s="109" t="str">
        <f>IFERROR(IF(AND(A293&lt;&gt;"",O293-MAX($P$2:$P292)&gt;0,O293-MAX($P$2:$P292)&lt;0.125),O293-MAX($P$2:$P292),0),"")</f>
        <v/>
      </c>
    </row>
    <row r="294" spans="12:17" x14ac:dyDescent="0.25">
      <c r="L294" s="6" t="str" cm="1">
        <f t="array" ref="L294">IFERROR(IF(RANK(G294,G:G,1)=_xlfn.XLOOKUP(RANK(G294,G:G,1),L$2:L293,L$2:L293,0),RANK(G294,G:G,1)+1,RANK(G294,G:G,1)),"")</f>
        <v/>
      </c>
      <c r="M294" s="6" t="str" cm="1">
        <f t="array" ref="M294">IFERROR(IF(RANK(H294,H:H,1)=_xlfn.XLOOKUP(RANK(H294,H:H,1),M$2:M293,M$2:M293,0),RANK(H294,H:H,1)+1,RANK(H294,H:H,1)),"")</f>
        <v/>
      </c>
      <c r="N294" s="6" t="str">
        <f t="shared" si="9"/>
        <v/>
      </c>
      <c r="O294" s="109" t="str">
        <f t="shared" si="8"/>
        <v/>
      </c>
      <c r="P294" s="109" t="str">
        <f t="shared" si="8"/>
        <v/>
      </c>
      <c r="Q294" s="109" t="str">
        <f>IFERROR(IF(AND(A294&lt;&gt;"",O294-MAX($P$2:$P293)&gt;0,O294-MAX($P$2:$P293)&lt;0.125),O294-MAX($P$2:$P293),0),"")</f>
        <v/>
      </c>
    </row>
    <row r="295" spans="12:17" x14ac:dyDescent="0.25">
      <c r="L295" s="6" t="str" cm="1">
        <f t="array" ref="L295">IFERROR(IF(RANK(G295,G:G,1)=_xlfn.XLOOKUP(RANK(G295,G:G,1),L$2:L294,L$2:L294,0),RANK(G295,G:G,1)+1,RANK(G295,G:G,1)),"")</f>
        <v/>
      </c>
      <c r="M295" s="6" t="str" cm="1">
        <f t="array" ref="M295">IFERROR(IF(RANK(H295,H:H,1)=_xlfn.XLOOKUP(RANK(H295,H:H,1),M$2:M294,M$2:M294,0),RANK(H295,H:H,1)+1,RANK(H295,H:H,1)),"")</f>
        <v/>
      </c>
      <c r="N295" s="6" t="str">
        <f t="shared" si="9"/>
        <v/>
      </c>
      <c r="O295" s="109" t="str">
        <f t="shared" si="8"/>
        <v/>
      </c>
      <c r="P295" s="109" t="str">
        <f t="shared" si="8"/>
        <v/>
      </c>
      <c r="Q295" s="109" t="str">
        <f>IFERROR(IF(AND(A295&lt;&gt;"",O295-MAX($P$2:$P294)&gt;0,O295-MAX($P$2:$P294)&lt;0.125),O295-MAX($P$2:$P294),0),"")</f>
        <v/>
      </c>
    </row>
    <row r="296" spans="12:17" x14ac:dyDescent="0.25">
      <c r="L296" s="6" t="str" cm="1">
        <f t="array" ref="L296">IFERROR(IF(RANK(G296,G:G,1)=_xlfn.XLOOKUP(RANK(G296,G:G,1),L$2:L295,L$2:L295,0),RANK(G296,G:G,1)+1,RANK(G296,G:G,1)),"")</f>
        <v/>
      </c>
      <c r="M296" s="6" t="str" cm="1">
        <f t="array" ref="M296">IFERROR(IF(RANK(H296,H:H,1)=_xlfn.XLOOKUP(RANK(H296,H:H,1),M$2:M295,M$2:M295,0),RANK(H296,H:H,1)+1,RANK(H296,H:H,1)),"")</f>
        <v/>
      </c>
      <c r="N296" s="6" t="str">
        <f t="shared" si="9"/>
        <v/>
      </c>
      <c r="O296" s="109" t="str">
        <f t="shared" si="8"/>
        <v/>
      </c>
      <c r="P296" s="109" t="str">
        <f t="shared" si="8"/>
        <v/>
      </c>
      <c r="Q296" s="109" t="str">
        <f>IFERROR(IF(AND(A296&lt;&gt;"",O296-MAX($P$2:$P295)&gt;0,O296-MAX($P$2:$P295)&lt;0.125),O296-MAX($P$2:$P295),0),"")</f>
        <v/>
      </c>
    </row>
    <row r="297" spans="12:17" x14ac:dyDescent="0.25">
      <c r="L297" s="6" t="str" cm="1">
        <f t="array" ref="L297">IFERROR(IF(RANK(G297,G:G,1)=_xlfn.XLOOKUP(RANK(G297,G:G,1),L$2:L296,L$2:L296,0),RANK(G297,G:G,1)+1,RANK(G297,G:G,1)),"")</f>
        <v/>
      </c>
      <c r="M297" s="6" t="str" cm="1">
        <f t="array" ref="M297">IFERROR(IF(RANK(H297,H:H,1)=_xlfn.XLOOKUP(RANK(H297,H:H,1),M$2:M296,M$2:M296,0),RANK(H297,H:H,1)+1,RANK(H297,H:H,1)),"")</f>
        <v/>
      </c>
      <c r="N297" s="6" t="str">
        <f t="shared" si="9"/>
        <v/>
      </c>
      <c r="O297" s="109" t="str">
        <f t="shared" si="8"/>
        <v/>
      </c>
      <c r="P297" s="109" t="str">
        <f t="shared" si="8"/>
        <v/>
      </c>
      <c r="Q297" s="109" t="str">
        <f>IFERROR(IF(AND(A297&lt;&gt;"",O297-MAX($P$2:$P296)&gt;0,O297-MAX($P$2:$P296)&lt;0.125),O297-MAX($P$2:$P296),0),"")</f>
        <v/>
      </c>
    </row>
    <row r="298" spans="12:17" x14ac:dyDescent="0.25">
      <c r="L298" s="6" t="str" cm="1">
        <f t="array" ref="L298">IFERROR(IF(RANK(G298,G:G,1)=_xlfn.XLOOKUP(RANK(G298,G:G,1),L$2:L297,L$2:L297,0),RANK(G298,G:G,1)+1,RANK(G298,G:G,1)),"")</f>
        <v/>
      </c>
      <c r="M298" s="6" t="str" cm="1">
        <f t="array" ref="M298">IFERROR(IF(RANK(H298,H:H,1)=_xlfn.XLOOKUP(RANK(H298,H:H,1),M$2:M297,M$2:M297,0),RANK(H298,H:H,1)+1,RANK(H298,H:H,1)),"")</f>
        <v/>
      </c>
      <c r="N298" s="6" t="str">
        <f t="shared" si="9"/>
        <v/>
      </c>
      <c r="O298" s="109" t="str">
        <f t="shared" si="8"/>
        <v/>
      </c>
      <c r="P298" s="109" t="str">
        <f t="shared" si="8"/>
        <v/>
      </c>
      <c r="Q298" s="109" t="str">
        <f>IFERROR(IF(AND(A298&lt;&gt;"",O298-MAX($P$2:$P297)&gt;0,O298-MAX($P$2:$P297)&lt;0.125),O298-MAX($P$2:$P297),0),"")</f>
        <v/>
      </c>
    </row>
    <row r="299" spans="12:17" x14ac:dyDescent="0.25">
      <c r="L299" s="6" t="str" cm="1">
        <f t="array" ref="L299">IFERROR(IF(RANK(G299,G:G,1)=_xlfn.XLOOKUP(RANK(G299,G:G,1),L$2:L298,L$2:L298,0),RANK(G299,G:G,1)+1,RANK(G299,G:G,1)),"")</f>
        <v/>
      </c>
      <c r="M299" s="6" t="str" cm="1">
        <f t="array" ref="M299">IFERROR(IF(RANK(H299,H:H,1)=_xlfn.XLOOKUP(RANK(H299,H:H,1),M$2:M298,M$2:M298,0),RANK(H299,H:H,1)+1,RANK(H299,H:H,1)),"")</f>
        <v/>
      </c>
      <c r="N299" s="6" t="str">
        <f t="shared" si="9"/>
        <v/>
      </c>
      <c r="O299" s="109" t="str">
        <f t="shared" si="8"/>
        <v/>
      </c>
      <c r="P299" s="109" t="str">
        <f t="shared" si="8"/>
        <v/>
      </c>
      <c r="Q299" s="109" t="str">
        <f>IFERROR(IF(AND(A299&lt;&gt;"",O299-MAX($P$2:$P298)&gt;0,O299-MAX($P$2:$P298)&lt;0.125),O299-MAX($P$2:$P298),0),"")</f>
        <v/>
      </c>
    </row>
    <row r="300" spans="12:17" x14ac:dyDescent="0.25">
      <c r="L300" s="6" t="str" cm="1">
        <f t="array" ref="L300">IFERROR(IF(RANK(G300,G:G,1)=_xlfn.XLOOKUP(RANK(G300,G:G,1),L$2:L299,L$2:L299,0),RANK(G300,G:G,1)+1,RANK(G300,G:G,1)),"")</f>
        <v/>
      </c>
      <c r="M300" s="6" t="str" cm="1">
        <f t="array" ref="M300">IFERROR(IF(RANK(H300,H:H,1)=_xlfn.XLOOKUP(RANK(H300,H:H,1),M$2:M299,M$2:M299,0),RANK(H300,H:H,1)+1,RANK(H300,H:H,1)),"")</f>
        <v/>
      </c>
      <c r="N300" s="6" t="str">
        <f t="shared" si="9"/>
        <v/>
      </c>
      <c r="O300" s="109" t="str">
        <f t="shared" si="8"/>
        <v/>
      </c>
      <c r="P300" s="109" t="str">
        <f t="shared" si="8"/>
        <v/>
      </c>
      <c r="Q300" s="109" t="str">
        <f>IFERROR(IF(AND(A300&lt;&gt;"",O300-MAX($P$2:$P299)&gt;0,O300-MAX($P$2:$P299)&lt;0.125),O300-MAX($P$2:$P299),0),"")</f>
        <v/>
      </c>
    </row>
    <row r="301" spans="12:17" x14ac:dyDescent="0.25">
      <c r="L301" s="6" t="str" cm="1">
        <f t="array" ref="L301">IFERROR(IF(RANK(G301,G:G,1)=_xlfn.XLOOKUP(RANK(G301,G:G,1),L$2:L300,L$2:L300,0),RANK(G301,G:G,1)+1,RANK(G301,G:G,1)),"")</f>
        <v/>
      </c>
      <c r="M301" s="6" t="str" cm="1">
        <f t="array" ref="M301">IFERROR(IF(RANK(H301,H:H,1)=_xlfn.XLOOKUP(RANK(H301,H:H,1),M$2:M300,M$2:M300,0),RANK(H301,H:H,1)+1,RANK(H301,H:H,1)),"")</f>
        <v/>
      </c>
      <c r="N301" s="6" t="str">
        <f t="shared" si="9"/>
        <v/>
      </c>
      <c r="O301" s="109" t="str">
        <f t="shared" si="8"/>
        <v/>
      </c>
      <c r="P301" s="109" t="str">
        <f t="shared" si="8"/>
        <v/>
      </c>
      <c r="Q301" s="109" t="str">
        <f>IFERROR(IF(AND(A301&lt;&gt;"",O301-MAX($P$2:$P300)&gt;0,O301-MAX($P$2:$P300)&lt;0.125),O301-MAX($P$2:$P300),0),"")</f>
        <v/>
      </c>
    </row>
    <row r="302" spans="12:17" x14ac:dyDescent="0.25">
      <c r="L302" s="6" t="str" cm="1">
        <f t="array" ref="L302">IFERROR(IF(RANK(G302,G:G,1)=_xlfn.XLOOKUP(RANK(G302,G:G,1),L$2:L301,L$2:L301,0),RANK(G302,G:G,1)+1,RANK(G302,G:G,1)),"")</f>
        <v/>
      </c>
      <c r="M302" s="6" t="str" cm="1">
        <f t="array" ref="M302">IFERROR(IF(RANK(H302,H:H,1)=_xlfn.XLOOKUP(RANK(H302,H:H,1),M$2:M301,M$2:M301,0),RANK(H302,H:H,1)+1,RANK(H302,H:H,1)),"")</f>
        <v/>
      </c>
      <c r="N302" s="6" t="str">
        <f t="shared" si="9"/>
        <v/>
      </c>
      <c r="O302" s="109" t="str">
        <f t="shared" si="8"/>
        <v/>
      </c>
      <c r="P302" s="109" t="str">
        <f t="shared" si="8"/>
        <v/>
      </c>
      <c r="Q302" s="109" t="str">
        <f>IFERROR(IF(AND(A302&lt;&gt;"",O302-MAX($P$2:$P301)&gt;0,O302-MAX($P$2:$P301)&lt;0.125),O302-MAX($P$2:$P301),0),"")</f>
        <v/>
      </c>
    </row>
    <row r="303" spans="12:17" x14ac:dyDescent="0.25">
      <c r="L303" s="6" t="str" cm="1">
        <f t="array" ref="L303">IFERROR(IF(RANK(G303,G:G,1)=_xlfn.XLOOKUP(RANK(G303,G:G,1),L$2:L302,L$2:L302,0),RANK(G303,G:G,1)+1,RANK(G303,G:G,1)),"")</f>
        <v/>
      </c>
      <c r="M303" s="6" t="str" cm="1">
        <f t="array" ref="M303">IFERROR(IF(RANK(H303,H:H,1)=_xlfn.XLOOKUP(RANK(H303,H:H,1),M$2:M302,M$2:M302,0),RANK(H303,H:H,1)+1,RANK(H303,H:H,1)),"")</f>
        <v/>
      </c>
      <c r="N303" s="6" t="str">
        <f t="shared" si="9"/>
        <v/>
      </c>
      <c r="O303" s="109" t="str">
        <f t="shared" si="8"/>
        <v/>
      </c>
      <c r="P303" s="109" t="str">
        <f t="shared" si="8"/>
        <v/>
      </c>
      <c r="Q303" s="109" t="str">
        <f>IFERROR(IF(AND(A303&lt;&gt;"",O303-MAX($P$2:$P302)&gt;0,O303-MAX($P$2:$P302)&lt;0.125),O303-MAX($P$2:$P302),0),"")</f>
        <v/>
      </c>
    </row>
    <row r="304" spans="12:17" x14ac:dyDescent="0.25">
      <c r="L304" s="6" t="str" cm="1">
        <f t="array" ref="L304">IFERROR(IF(RANK(G304,G:G,1)=_xlfn.XLOOKUP(RANK(G304,G:G,1),L$2:L303,L$2:L303,0),RANK(G304,G:G,1)+1,RANK(G304,G:G,1)),"")</f>
        <v/>
      </c>
      <c r="M304" s="6" t="str" cm="1">
        <f t="array" ref="M304">IFERROR(IF(RANK(H304,H:H,1)=_xlfn.XLOOKUP(RANK(H304,H:H,1),M$2:M303,M$2:M303,0),RANK(H304,H:H,1)+1,RANK(H304,H:H,1)),"")</f>
        <v/>
      </c>
      <c r="N304" s="6" t="str">
        <f t="shared" si="9"/>
        <v/>
      </c>
      <c r="O304" s="109" t="str">
        <f t="shared" si="8"/>
        <v/>
      </c>
      <c r="P304" s="109" t="str">
        <f t="shared" si="8"/>
        <v/>
      </c>
      <c r="Q304" s="109" t="str">
        <f>IFERROR(IF(AND(A304&lt;&gt;"",O304-MAX($P$2:$P303)&gt;0,O304-MAX($P$2:$P303)&lt;0.125),O304-MAX($P$2:$P303),0),"")</f>
        <v/>
      </c>
    </row>
    <row r="305" spans="12:17" x14ac:dyDescent="0.25">
      <c r="L305" s="6" t="str" cm="1">
        <f t="array" ref="L305">IFERROR(IF(RANK(G305,G:G,1)=_xlfn.XLOOKUP(RANK(G305,G:G,1),L$2:L304,L$2:L304,0),RANK(G305,G:G,1)+1,RANK(G305,G:G,1)),"")</f>
        <v/>
      </c>
      <c r="M305" s="6" t="str" cm="1">
        <f t="array" ref="M305">IFERROR(IF(RANK(H305,H:H,1)=_xlfn.XLOOKUP(RANK(H305,H:H,1),M$2:M304,M$2:M304,0),RANK(H305,H:H,1)+1,RANK(H305,H:H,1)),"")</f>
        <v/>
      </c>
      <c r="N305" s="6" t="str">
        <f t="shared" si="9"/>
        <v/>
      </c>
      <c r="O305" s="109" t="str">
        <f t="shared" si="8"/>
        <v/>
      </c>
      <c r="P305" s="109" t="str">
        <f t="shared" si="8"/>
        <v/>
      </c>
      <c r="Q305" s="109" t="str">
        <f>IFERROR(IF(AND(A305&lt;&gt;"",O305-MAX($P$2:$P304)&gt;0,O305-MAX($P$2:$P304)&lt;0.125),O305-MAX($P$2:$P304),0),"")</f>
        <v/>
      </c>
    </row>
    <row r="306" spans="12:17" x14ac:dyDescent="0.25">
      <c r="L306" s="6" t="str" cm="1">
        <f t="array" ref="L306">IFERROR(IF(RANK(G306,G:G,1)=_xlfn.XLOOKUP(RANK(G306,G:G,1),L$2:L305,L$2:L305,0),RANK(G306,G:G,1)+1,RANK(G306,G:G,1)),"")</f>
        <v/>
      </c>
      <c r="M306" s="6" t="str" cm="1">
        <f t="array" ref="M306">IFERROR(IF(RANK(H306,H:H,1)=_xlfn.XLOOKUP(RANK(H306,H:H,1),M$2:M305,M$2:M305,0),RANK(H306,H:H,1)+1,RANK(H306,H:H,1)),"")</f>
        <v/>
      </c>
      <c r="N306" s="6" t="str">
        <f t="shared" si="9"/>
        <v/>
      </c>
      <c r="O306" s="109" t="str">
        <f t="shared" si="8"/>
        <v/>
      </c>
      <c r="P306" s="109" t="str">
        <f t="shared" si="8"/>
        <v/>
      </c>
      <c r="Q306" s="109" t="str">
        <f>IFERROR(IF(AND(A306&lt;&gt;"",O306-MAX($P$2:$P305)&gt;0,O306-MAX($P$2:$P305)&lt;0.125),O306-MAX($P$2:$P305),0),"")</f>
        <v/>
      </c>
    </row>
    <row r="307" spans="12:17" x14ac:dyDescent="0.25">
      <c r="L307" s="6" t="str" cm="1">
        <f t="array" ref="L307">IFERROR(IF(RANK(G307,G:G,1)=_xlfn.XLOOKUP(RANK(G307,G:G,1),L$2:L306,L$2:L306,0),RANK(G307,G:G,1)+1,RANK(G307,G:G,1)),"")</f>
        <v/>
      </c>
      <c r="M307" s="6" t="str" cm="1">
        <f t="array" ref="M307">IFERROR(IF(RANK(H307,H:H,1)=_xlfn.XLOOKUP(RANK(H307,H:H,1),M$2:M306,M$2:M306,0),RANK(H307,H:H,1)+1,RANK(H307,H:H,1)),"")</f>
        <v/>
      </c>
      <c r="N307" s="6" t="str">
        <f t="shared" si="9"/>
        <v/>
      </c>
      <c r="O307" s="109" t="str">
        <f t="shared" si="8"/>
        <v/>
      </c>
      <c r="P307" s="109" t="str">
        <f t="shared" si="8"/>
        <v/>
      </c>
      <c r="Q307" s="109" t="str">
        <f>IFERROR(IF(AND(A307&lt;&gt;"",O307-MAX($P$2:$P306)&gt;0,O307-MAX($P$2:$P306)&lt;0.125),O307-MAX($P$2:$P306),0),"")</f>
        <v/>
      </c>
    </row>
  </sheetData>
  <mergeCells count="3">
    <mergeCell ref="S1:T1"/>
    <mergeCell ref="S2:T2"/>
    <mergeCell ref="S6:T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6751-FD7E-4FA5-AAFB-14054674DEF7}">
  <sheetPr>
    <tabColor theme="9" tint="-0.249977111117893"/>
  </sheetPr>
  <dimension ref="A2:F23"/>
  <sheetViews>
    <sheetView workbookViewId="0">
      <selection activeCell="B12" sqref="B12"/>
    </sheetView>
  </sheetViews>
  <sheetFormatPr defaultRowHeight="15" x14ac:dyDescent="0.25"/>
  <cols>
    <col min="1" max="1" width="15.7109375" bestFit="1" customWidth="1"/>
    <col min="2" max="2" width="23.140625" customWidth="1"/>
    <col min="3" max="3" width="49.28515625" bestFit="1" customWidth="1"/>
  </cols>
  <sheetData>
    <row r="2" spans="1:6" x14ac:dyDescent="0.25">
      <c r="A2" s="148">
        <f>'WAIT PURPLE (STD)'!B2</f>
        <v>46143</v>
      </c>
      <c r="B2" s="148"/>
      <c r="C2" s="64" t="s">
        <v>155</v>
      </c>
    </row>
    <row r="4" spans="1:6" x14ac:dyDescent="0.25">
      <c r="A4" s="147" t="s">
        <v>156</v>
      </c>
      <c r="B4" s="147"/>
    </row>
    <row r="5" spans="1:6" x14ac:dyDescent="0.25">
      <c r="A5" s="137" t="s">
        <v>157</v>
      </c>
      <c r="B5" s="135" t="str">
        <f>TEXT('WAIT PURPLE (STD)'!S3,"m ""mins"" s ""secs""") &amp; " " &amp; "at " &amp; TEXT('WAIT PURPLE (STD)'!T3,"hh:mm")</f>
        <v>23 mins 15 secs at 06:17</v>
      </c>
      <c r="C5" s="134"/>
    </row>
    <row r="6" spans="1:6" x14ac:dyDescent="0.25">
      <c r="A6" s="137" t="s">
        <v>158</v>
      </c>
      <c r="B6" s="136">
        <f>'WAIT PURPLE (STD)'!S4</f>
        <v>1.1546585648148146E-2</v>
      </c>
    </row>
    <row r="7" spans="1:6" x14ac:dyDescent="0.25">
      <c r="A7" s="137" t="s">
        <v>159</v>
      </c>
      <c r="B7" s="135" t="str">
        <f>TEXT('WAIT PURPLE (STD)'!S5,"m ""mins"" s ""secs""") &amp; " " &amp; "at " &amp; TEXT('WAIT PURPLE (STD)'!T5,"hh:mm")</f>
        <v>13 mins 0 secs at 05:17</v>
      </c>
      <c r="C7" s="134"/>
    </row>
    <row r="8" spans="1:6" x14ac:dyDescent="0.25">
      <c r="A8" s="137" t="s">
        <v>160</v>
      </c>
      <c r="B8" s="135" t="str">
        <f>TEXT('WAIT PURPLE (STD)'!S7,"m ""mins"" s ""secs""") &amp; " " &amp; "at " &amp; TEXT('WAIT PURPLE (STD)'!T7,"hh:mm")</f>
        <v>5 mins 9 secs at 05:56</v>
      </c>
      <c r="C8" s="134"/>
    </row>
    <row r="9" spans="1:6" x14ac:dyDescent="0.25">
      <c r="A9" s="137" t="s">
        <v>161</v>
      </c>
      <c r="B9" s="136">
        <f>'WAIT PURPLE (STD)'!S8</f>
        <v>9.3904320941267847E-4</v>
      </c>
    </row>
    <row r="11" spans="1:6" x14ac:dyDescent="0.25">
      <c r="A11" s="147" t="s">
        <v>162</v>
      </c>
      <c r="B11" s="147"/>
    </row>
    <row r="12" spans="1:6" x14ac:dyDescent="0.25">
      <c r="A12" s="137" t="s">
        <v>157</v>
      </c>
      <c r="B12" s="135" t="str">
        <f>TEXT('WAIT PURPLE (RCH)'!S3,"m ""mins"" s ""secs""") &amp; " " &amp; "at " &amp; TEXT('WAIT PURPLE (RCH)'!T3,"hh:mm")</f>
        <v>41 mins 45 secs at 07:56</v>
      </c>
      <c r="C12" s="134"/>
    </row>
    <row r="13" spans="1:6" x14ac:dyDescent="0.25">
      <c r="A13" s="137" t="s">
        <v>158</v>
      </c>
      <c r="B13" s="136">
        <f>'WAIT PURPLE (RCH)'!S4</f>
        <v>1.5324634109916364E-2</v>
      </c>
    </row>
    <row r="14" spans="1:6" x14ac:dyDescent="0.25">
      <c r="A14" s="137" t="s">
        <v>159</v>
      </c>
      <c r="B14" s="135" t="str">
        <f>TEXT('WAIT PURPLE (RCH)'!S5,"m ""mins"" s ""secs""") &amp; " " &amp; "at " &amp; TEXT('WAIT PURPLE (RCH)'!T5,"hh:mm")</f>
        <v>16 mins 20 secs at 07:32</v>
      </c>
      <c r="C14" s="134"/>
    </row>
    <row r="15" spans="1:6" x14ac:dyDescent="0.25">
      <c r="A15" s="137" t="s">
        <v>160</v>
      </c>
      <c r="B15" s="135" t="str">
        <f>TEXT('WAIT PURPLE (RCH)'!S7,"m ""mins"" s ""secs""") &amp; " " &amp; "at " &amp; TEXT('WAIT PURPLE (RCH)'!T7,"hh:mm")</f>
        <v>13 mins 11 secs at 11:30</v>
      </c>
      <c r="C15" s="134"/>
    </row>
    <row r="16" spans="1:6" x14ac:dyDescent="0.25">
      <c r="A16" s="137" t="s">
        <v>161</v>
      </c>
      <c r="B16" s="136">
        <f>'WAIT PURPLE (RCH)'!S8</f>
        <v>2.4263003812366687E-3</v>
      </c>
      <c r="F16" s="133"/>
    </row>
    <row r="18" spans="1:3" x14ac:dyDescent="0.25">
      <c r="A18" s="147" t="s">
        <v>163</v>
      </c>
      <c r="B18" s="147"/>
    </row>
    <row r="19" spans="1:3" x14ac:dyDescent="0.25">
      <c r="A19" s="137" t="s">
        <v>157</v>
      </c>
      <c r="B19" s="135" t="str">
        <f>TEXT('WAIT PURPLE (ALL)'!S3,"m ""mins"" s ""secs""") &amp; " " &amp; "at " &amp; TEXT('WAIT PURPLE (ALL)'!T3,"hh:mm")</f>
        <v>30 mins 10 secs at 17:32</v>
      </c>
      <c r="C19" s="134"/>
    </row>
    <row r="20" spans="1:3" x14ac:dyDescent="0.25">
      <c r="A20" s="137" t="s">
        <v>158</v>
      </c>
      <c r="B20" s="136">
        <f>'WAIT PURPLE (ALL)'!S4</f>
        <v>1.7506944444444447E-2</v>
      </c>
    </row>
    <row r="21" spans="1:3" x14ac:dyDescent="0.25">
      <c r="A21" s="137" t="s">
        <v>159</v>
      </c>
      <c r="B21" s="135" t="str">
        <f>TEXT('WAIT PURPLE (ALL)'!S5,"m ""mins"" s ""secs""") &amp; " " &amp; "at " &amp; TEXT('WAIT PURPLE (ALL)'!T5,"hh:mm")</f>
        <v>18 mins 40 secs at 19:52</v>
      </c>
      <c r="C21" s="134"/>
    </row>
    <row r="22" spans="1:3" x14ac:dyDescent="0.25">
      <c r="A22" s="137" t="s">
        <v>160</v>
      </c>
      <c r="B22" s="135" t="str">
        <f>TEXT('WAIT PURPLE (ALL)'!S7,"m ""mins"" s ""secs""") &amp; " " &amp; "at " &amp; TEXT('WAIT PURPLE (ALL)'!T7,"hh:mm")</f>
        <v>6 mins 38 secs at 18:46</v>
      </c>
      <c r="C22" s="134"/>
    </row>
    <row r="23" spans="1:3" x14ac:dyDescent="0.25">
      <c r="A23" s="137" t="s">
        <v>161</v>
      </c>
      <c r="B23" s="136">
        <f>'WAIT PURPLE (ALL)'!S8</f>
        <v>1.2014635600104567E-3</v>
      </c>
    </row>
  </sheetData>
  <mergeCells count="4">
    <mergeCell ref="A2:B2"/>
    <mergeCell ref="A4:B4"/>
    <mergeCell ref="A11:B11"/>
    <mergeCell ref="A18: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BACKUP COUNTS</vt:lpstr>
      <vt:lpstr>BACKUP CALCULATIONS</vt:lpstr>
      <vt:lpstr>BACKUP BY DAY</vt:lpstr>
      <vt:lpstr>Backup Email Template</vt:lpstr>
      <vt:lpstr>PURPLE APC</vt:lpstr>
      <vt:lpstr>APC by Hour</vt:lpstr>
      <vt:lpstr>APC Calculations</vt:lpstr>
      <vt:lpstr>Email Template</vt:lpstr>
      <vt:lpstr>SERVICE GAPS</vt:lpstr>
      <vt:lpstr>Weekly Headways</vt:lpstr>
      <vt:lpstr>WAIT PURPLE (STD)</vt:lpstr>
      <vt:lpstr>WAIT PURPLE (RCH)</vt:lpstr>
      <vt:lpstr>WAIT PURPLE (ALL)</vt:lpstr>
      <vt:lpstr>Teams Template</vt:lpstr>
    </vt:vector>
  </TitlesOfParts>
  <Manager/>
  <Company>University of Virginia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Nall, Samuel Dana (sdn2cf)</dc:creator>
  <cp:keywords/>
  <dc:description/>
  <cp:lastModifiedBy>Cox, Pat (phc6j)</cp:lastModifiedBy>
  <cp:revision/>
  <dcterms:created xsi:type="dcterms:W3CDTF">2022-12-09T04:42:05Z</dcterms:created>
  <dcterms:modified xsi:type="dcterms:W3CDTF">2026-05-05T02:03:47Z</dcterms:modified>
  <cp:category/>
  <cp:contentStatus/>
</cp:coreProperties>
</file>